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priyankakadam/Documents/SPRINGBOARD CASE 1/"/>
    </mc:Choice>
  </mc:AlternateContent>
  <bookViews>
    <workbookView xWindow="0" yWindow="460" windowWidth="25600" windowHeight="14480" tabRatio="500" activeTab="2"/>
  </bookViews>
  <sheets>
    <sheet name="Revenue by Product Category" sheetId="14" r:id="rId1"/>
    <sheet name="SLIDE2(old)" sheetId="16" state="hidden" r:id="rId2"/>
    <sheet name="New vs Existing store sales" sheetId="27" r:id="rId3"/>
    <sheet name="No of new locations by year" sheetId="18" r:id="rId4"/>
    <sheet name="Business as usual forecast" sheetId="19" r:id="rId5"/>
    <sheet name="Revenue forecast with Salads " sheetId="22" r:id="rId6"/>
    <sheet name="Forecast with high salad prices" sheetId="25" r:id="rId7"/>
    <sheet name="Analysis" sheetId="26" r:id="rId8"/>
    <sheet name="Sheet4" sheetId="20" state="hidden" r:id="rId9"/>
    <sheet name="Sheet7" sheetId="23" state="hidden" r:id="rId10"/>
    <sheet name="A. Sales by store" sheetId="1" r:id="rId11"/>
    <sheet name="B. Store opening dates" sheetId="4" r:id="rId12"/>
    <sheet name="C. New locations planned" sheetId="2" r:id="rId13"/>
    <sheet name="D. Current prices" sheetId="8" r:id="rId14"/>
    <sheet name="E. Competitor salad prices" sheetId="9" r:id="rId15"/>
    <sheet name="F. Survey" sheetId="11" r:id="rId16"/>
    <sheet name="G. Adoption curves" sheetId="10" r:id="rId17"/>
  </sheets>
  <definedNames>
    <definedName name="_xlnm._FilterDatabase" localSheetId="10" hidden="1">'A. Sales by store'!$A$3:$G$18747</definedName>
  </definedNames>
  <calcPr calcId="150001" concurrentCalc="0"/>
  <pivotCaches>
    <pivotCache cacheId="0" r:id="rId18"/>
    <pivotCache cacheId="1" r:id="rId19"/>
    <pivotCache cacheId="2" r:id="rId20"/>
    <pivotCache cacheId="3" r:id="rId21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5" i="22" l="1"/>
  <c r="F35" i="22"/>
  <c r="E35" i="22"/>
  <c r="D35" i="22"/>
  <c r="C35" i="22"/>
  <c r="D9" i="19"/>
  <c r="E9" i="19"/>
  <c r="F9" i="19"/>
  <c r="G9" i="19"/>
  <c r="E13" i="27"/>
  <c r="D15" i="27"/>
  <c r="C15" i="27"/>
  <c r="B15" i="27"/>
  <c r="D14" i="27"/>
  <c r="D13" i="27"/>
  <c r="G29" i="18"/>
  <c r="G28" i="18"/>
  <c r="G27" i="18"/>
  <c r="G5" i="1"/>
  <c r="E6" i="1"/>
  <c r="G6" i="1"/>
  <c r="G7" i="1"/>
  <c r="E8" i="1"/>
  <c r="G8" i="1"/>
  <c r="G9" i="1"/>
  <c r="E10" i="1"/>
  <c r="G10" i="1"/>
  <c r="G11" i="1"/>
  <c r="E12" i="1"/>
  <c r="G12" i="1"/>
  <c r="G13" i="1"/>
  <c r="E14" i="1"/>
  <c r="G14" i="1"/>
  <c r="G15" i="1"/>
  <c r="E16" i="1"/>
  <c r="G16" i="1"/>
  <c r="G17" i="1"/>
  <c r="E18" i="1"/>
  <c r="G18" i="1"/>
  <c r="G19" i="1"/>
  <c r="E20" i="1"/>
  <c r="G20" i="1"/>
  <c r="G21" i="1"/>
  <c r="E22" i="1"/>
  <c r="G22" i="1"/>
  <c r="G23" i="1"/>
  <c r="E24" i="1"/>
  <c r="G24" i="1"/>
  <c r="G25" i="1"/>
  <c r="E26" i="1"/>
  <c r="G26" i="1"/>
  <c r="G27" i="1"/>
  <c r="E28" i="1"/>
  <c r="G28" i="1"/>
  <c r="G29" i="1"/>
  <c r="E30" i="1"/>
  <c r="G30" i="1"/>
  <c r="G31" i="1"/>
  <c r="E32" i="1"/>
  <c r="G32" i="1"/>
  <c r="G33" i="1"/>
  <c r="E34" i="1"/>
  <c r="G34" i="1"/>
  <c r="G35" i="1"/>
  <c r="E36" i="1"/>
  <c r="G36" i="1"/>
  <c r="G37" i="1"/>
  <c r="E38" i="1"/>
  <c r="G38" i="1"/>
  <c r="G39" i="1"/>
  <c r="E40" i="1"/>
  <c r="G40" i="1"/>
  <c r="G41" i="1"/>
  <c r="E42" i="1"/>
  <c r="G42" i="1"/>
  <c r="G43" i="1"/>
  <c r="E44" i="1"/>
  <c r="G44" i="1"/>
  <c r="G45" i="1"/>
  <c r="E46" i="1"/>
  <c r="G46" i="1"/>
  <c r="G47" i="1"/>
  <c r="E48" i="1"/>
  <c r="G48" i="1"/>
  <c r="G49" i="1"/>
  <c r="E50" i="1"/>
  <c r="G50" i="1"/>
  <c r="G51" i="1"/>
  <c r="E52" i="1"/>
  <c r="G52" i="1"/>
  <c r="G53" i="1"/>
  <c r="E54" i="1"/>
  <c r="G54" i="1"/>
  <c r="G55" i="1"/>
  <c r="E56" i="1"/>
  <c r="G56" i="1"/>
  <c r="G57" i="1"/>
  <c r="E58" i="1"/>
  <c r="G58" i="1"/>
  <c r="G59" i="1"/>
  <c r="E60" i="1"/>
  <c r="G60" i="1"/>
  <c r="G61" i="1"/>
  <c r="E62" i="1"/>
  <c r="G62" i="1"/>
  <c r="G63" i="1"/>
  <c r="E64" i="1"/>
  <c r="G64" i="1"/>
  <c r="G65" i="1"/>
  <c r="E66" i="1"/>
  <c r="G66" i="1"/>
  <c r="G67" i="1"/>
  <c r="E68" i="1"/>
  <c r="G68" i="1"/>
  <c r="G69" i="1"/>
  <c r="E70" i="1"/>
  <c r="G70" i="1"/>
  <c r="G71" i="1"/>
  <c r="E72" i="1"/>
  <c r="G72" i="1"/>
  <c r="G73" i="1"/>
  <c r="E74" i="1"/>
  <c r="G74" i="1"/>
  <c r="G75" i="1"/>
  <c r="E76" i="1"/>
  <c r="G76" i="1"/>
  <c r="G77" i="1"/>
  <c r="E78" i="1"/>
  <c r="G78" i="1"/>
  <c r="G79" i="1"/>
  <c r="E80" i="1"/>
  <c r="G80" i="1"/>
  <c r="G81" i="1"/>
  <c r="E82" i="1"/>
  <c r="G82" i="1"/>
  <c r="G83" i="1"/>
  <c r="E84" i="1"/>
  <c r="G84" i="1"/>
  <c r="G85" i="1"/>
  <c r="E86" i="1"/>
  <c r="G86" i="1"/>
  <c r="G87" i="1"/>
  <c r="E88" i="1"/>
  <c r="G88" i="1"/>
  <c r="G89" i="1"/>
  <c r="E90" i="1"/>
  <c r="G90" i="1"/>
  <c r="G91" i="1"/>
  <c r="E92" i="1"/>
  <c r="G92" i="1"/>
  <c r="G93" i="1"/>
  <c r="E94" i="1"/>
  <c r="G94" i="1"/>
  <c r="G95" i="1"/>
  <c r="E96" i="1"/>
  <c r="G96" i="1"/>
  <c r="G97" i="1"/>
  <c r="E98" i="1"/>
  <c r="G98" i="1"/>
  <c r="G99" i="1"/>
  <c r="E100" i="1"/>
  <c r="G100" i="1"/>
  <c r="G101" i="1"/>
  <c r="E102" i="1"/>
  <c r="G102" i="1"/>
  <c r="G103" i="1"/>
  <c r="E104" i="1"/>
  <c r="G104" i="1"/>
  <c r="G105" i="1"/>
  <c r="E106" i="1"/>
  <c r="G106" i="1"/>
  <c r="G107" i="1"/>
  <c r="E108" i="1"/>
  <c r="G108" i="1"/>
  <c r="G109" i="1"/>
  <c r="E110" i="1"/>
  <c r="G110" i="1"/>
  <c r="G111" i="1"/>
  <c r="E112" i="1"/>
  <c r="G112" i="1"/>
  <c r="G113" i="1"/>
  <c r="E114" i="1"/>
  <c r="G114" i="1"/>
  <c r="G115" i="1"/>
  <c r="E116" i="1"/>
  <c r="G116" i="1"/>
  <c r="G117" i="1"/>
  <c r="E118" i="1"/>
  <c r="G118" i="1"/>
  <c r="G119" i="1"/>
  <c r="E120" i="1"/>
  <c r="G120" i="1"/>
  <c r="G121" i="1"/>
  <c r="E122" i="1"/>
  <c r="G122" i="1"/>
  <c r="G123" i="1"/>
  <c r="E124" i="1"/>
  <c r="G124" i="1"/>
  <c r="G125" i="1"/>
  <c r="E126" i="1"/>
  <c r="G126" i="1"/>
  <c r="G127" i="1"/>
  <c r="E128" i="1"/>
  <c r="G128" i="1"/>
  <c r="G129" i="1"/>
  <c r="E130" i="1"/>
  <c r="G130" i="1"/>
  <c r="G131" i="1"/>
  <c r="E132" i="1"/>
  <c r="G132" i="1"/>
  <c r="G133" i="1"/>
  <c r="E134" i="1"/>
  <c r="G134" i="1"/>
  <c r="G135" i="1"/>
  <c r="E136" i="1"/>
  <c r="G136" i="1"/>
  <c r="G137" i="1"/>
  <c r="E138" i="1"/>
  <c r="G138" i="1"/>
  <c r="G139" i="1"/>
  <c r="E140" i="1"/>
  <c r="G140" i="1"/>
  <c r="G141" i="1"/>
  <c r="E142" i="1"/>
  <c r="G142" i="1"/>
  <c r="G143" i="1"/>
  <c r="E144" i="1"/>
  <c r="G144" i="1"/>
  <c r="G145" i="1"/>
  <c r="E146" i="1"/>
  <c r="G146" i="1"/>
  <c r="G147" i="1"/>
  <c r="E148" i="1"/>
  <c r="G148" i="1"/>
  <c r="G149" i="1"/>
  <c r="E150" i="1"/>
  <c r="G150" i="1"/>
  <c r="G151" i="1"/>
  <c r="E152" i="1"/>
  <c r="G152" i="1"/>
  <c r="G153" i="1"/>
  <c r="E154" i="1"/>
  <c r="G154" i="1"/>
  <c r="G155" i="1"/>
  <c r="E156" i="1"/>
  <c r="G156" i="1"/>
  <c r="G157" i="1"/>
  <c r="E158" i="1"/>
  <c r="G158" i="1"/>
  <c r="G159" i="1"/>
  <c r="E160" i="1"/>
  <c r="G160" i="1"/>
  <c r="G161" i="1"/>
  <c r="E162" i="1"/>
  <c r="G162" i="1"/>
  <c r="G163" i="1"/>
  <c r="E164" i="1"/>
  <c r="G164" i="1"/>
  <c r="G165" i="1"/>
  <c r="E166" i="1"/>
  <c r="G166" i="1"/>
  <c r="G167" i="1"/>
  <c r="E168" i="1"/>
  <c r="G168" i="1"/>
  <c r="G169" i="1"/>
  <c r="E170" i="1"/>
  <c r="G170" i="1"/>
  <c r="G171" i="1"/>
  <c r="E172" i="1"/>
  <c r="G172" i="1"/>
  <c r="G173" i="1"/>
  <c r="E174" i="1"/>
  <c r="G174" i="1"/>
  <c r="G175" i="1"/>
  <c r="E176" i="1"/>
  <c r="G176" i="1"/>
  <c r="G177" i="1"/>
  <c r="E178" i="1"/>
  <c r="G178" i="1"/>
  <c r="G179" i="1"/>
  <c r="E180" i="1"/>
  <c r="G180" i="1"/>
  <c r="G181" i="1"/>
  <c r="E182" i="1"/>
  <c r="G182" i="1"/>
  <c r="G183" i="1"/>
  <c r="E184" i="1"/>
  <c r="G184" i="1"/>
  <c r="G185" i="1"/>
  <c r="E186" i="1"/>
  <c r="G186" i="1"/>
  <c r="G187" i="1"/>
  <c r="E188" i="1"/>
  <c r="G188" i="1"/>
  <c r="G189" i="1"/>
  <c r="E190" i="1"/>
  <c r="G190" i="1"/>
  <c r="G191" i="1"/>
  <c r="E192" i="1"/>
  <c r="G192" i="1"/>
  <c r="G193" i="1"/>
  <c r="E194" i="1"/>
  <c r="G194" i="1"/>
  <c r="G195" i="1"/>
  <c r="E196" i="1"/>
  <c r="G196" i="1"/>
  <c r="G197" i="1"/>
  <c r="E198" i="1"/>
  <c r="G198" i="1"/>
  <c r="G199" i="1"/>
  <c r="E200" i="1"/>
  <c r="G200" i="1"/>
  <c r="G201" i="1"/>
  <c r="E202" i="1"/>
  <c r="G202" i="1"/>
  <c r="G203" i="1"/>
  <c r="E204" i="1"/>
  <c r="G204" i="1"/>
  <c r="G205" i="1"/>
  <c r="E206" i="1"/>
  <c r="G206" i="1"/>
  <c r="G207" i="1"/>
  <c r="E208" i="1"/>
  <c r="G208" i="1"/>
  <c r="G209" i="1"/>
  <c r="E210" i="1"/>
  <c r="G210" i="1"/>
  <c r="G211" i="1"/>
  <c r="E212" i="1"/>
  <c r="G212" i="1"/>
  <c r="G213" i="1"/>
  <c r="E214" i="1"/>
  <c r="G214" i="1"/>
  <c r="G215" i="1"/>
  <c r="E216" i="1"/>
  <c r="G216" i="1"/>
  <c r="G217" i="1"/>
  <c r="E218" i="1"/>
  <c r="G218" i="1"/>
  <c r="G219" i="1"/>
  <c r="E220" i="1"/>
  <c r="G220" i="1"/>
  <c r="G221" i="1"/>
  <c r="E222" i="1"/>
  <c r="G222" i="1"/>
  <c r="G223" i="1"/>
  <c r="E224" i="1"/>
  <c r="G224" i="1"/>
  <c r="G225" i="1"/>
  <c r="E226" i="1"/>
  <c r="G226" i="1"/>
  <c r="G227" i="1"/>
  <c r="E228" i="1"/>
  <c r="G228" i="1"/>
  <c r="G229" i="1"/>
  <c r="E230" i="1"/>
  <c r="G230" i="1"/>
  <c r="G231" i="1"/>
  <c r="E232" i="1"/>
  <c r="G232" i="1"/>
  <c r="G233" i="1"/>
  <c r="E234" i="1"/>
  <c r="G234" i="1"/>
  <c r="G235" i="1"/>
  <c r="E236" i="1"/>
  <c r="G236" i="1"/>
  <c r="G237" i="1"/>
  <c r="E238" i="1"/>
  <c r="G238" i="1"/>
  <c r="G239" i="1"/>
  <c r="E240" i="1"/>
  <c r="G240" i="1"/>
  <c r="G241" i="1"/>
  <c r="E242" i="1"/>
  <c r="G242" i="1"/>
  <c r="G243" i="1"/>
  <c r="E244" i="1"/>
  <c r="G244" i="1"/>
  <c r="G245" i="1"/>
  <c r="E246" i="1"/>
  <c r="G246" i="1"/>
  <c r="G247" i="1"/>
  <c r="E248" i="1"/>
  <c r="G248" i="1"/>
  <c r="G249" i="1"/>
  <c r="E250" i="1"/>
  <c r="G250" i="1"/>
  <c r="G251" i="1"/>
  <c r="E252" i="1"/>
  <c r="G252" i="1"/>
  <c r="G253" i="1"/>
  <c r="E254" i="1"/>
  <c r="G254" i="1"/>
  <c r="G255" i="1"/>
  <c r="E256" i="1"/>
  <c r="G256" i="1"/>
  <c r="G257" i="1"/>
  <c r="E258" i="1"/>
  <c r="G258" i="1"/>
  <c r="G259" i="1"/>
  <c r="E260" i="1"/>
  <c r="G260" i="1"/>
  <c r="G261" i="1"/>
  <c r="E262" i="1"/>
  <c r="G262" i="1"/>
  <c r="G263" i="1"/>
  <c r="E264" i="1"/>
  <c r="G264" i="1"/>
  <c r="G265" i="1"/>
  <c r="E266" i="1"/>
  <c r="G266" i="1"/>
  <c r="G267" i="1"/>
  <c r="E268" i="1"/>
  <c r="G268" i="1"/>
  <c r="G269" i="1"/>
  <c r="E270" i="1"/>
  <c r="G270" i="1"/>
  <c r="G271" i="1"/>
  <c r="E272" i="1"/>
  <c r="G272" i="1"/>
  <c r="G273" i="1"/>
  <c r="E274" i="1"/>
  <c r="G274" i="1"/>
  <c r="G275" i="1"/>
  <c r="E276" i="1"/>
  <c r="G276" i="1"/>
  <c r="G277" i="1"/>
  <c r="E278" i="1"/>
  <c r="G278" i="1"/>
  <c r="G279" i="1"/>
  <c r="E280" i="1"/>
  <c r="G280" i="1"/>
  <c r="G281" i="1"/>
  <c r="E282" i="1"/>
  <c r="G282" i="1"/>
  <c r="G283" i="1"/>
  <c r="E284" i="1"/>
  <c r="G284" i="1"/>
  <c r="G285" i="1"/>
  <c r="E286" i="1"/>
  <c r="G286" i="1"/>
  <c r="G287" i="1"/>
  <c r="E288" i="1"/>
  <c r="G288" i="1"/>
  <c r="G289" i="1"/>
  <c r="E290" i="1"/>
  <c r="G290" i="1"/>
  <c r="G291" i="1"/>
  <c r="E292" i="1"/>
  <c r="G292" i="1"/>
  <c r="G293" i="1"/>
  <c r="E294" i="1"/>
  <c r="G294" i="1"/>
  <c r="G295" i="1"/>
  <c r="E296" i="1"/>
  <c r="G296" i="1"/>
  <c r="G297" i="1"/>
  <c r="E298" i="1"/>
  <c r="G298" i="1"/>
  <c r="G299" i="1"/>
  <c r="E300" i="1"/>
  <c r="G300" i="1"/>
  <c r="G301" i="1"/>
  <c r="E302" i="1"/>
  <c r="G302" i="1"/>
  <c r="G303" i="1"/>
  <c r="E304" i="1"/>
  <c r="G304" i="1"/>
  <c r="G305" i="1"/>
  <c r="E306" i="1"/>
  <c r="G306" i="1"/>
  <c r="G307" i="1"/>
  <c r="E308" i="1"/>
  <c r="G308" i="1"/>
  <c r="G309" i="1"/>
  <c r="E310" i="1"/>
  <c r="G310" i="1"/>
  <c r="G311" i="1"/>
  <c r="E312" i="1"/>
  <c r="G312" i="1"/>
  <c r="G313" i="1"/>
  <c r="E314" i="1"/>
  <c r="G314" i="1"/>
  <c r="G315" i="1"/>
  <c r="E316" i="1"/>
  <c r="G316" i="1"/>
  <c r="G317" i="1"/>
  <c r="E318" i="1"/>
  <c r="G318" i="1"/>
  <c r="G319" i="1"/>
  <c r="E320" i="1"/>
  <c r="G320" i="1"/>
  <c r="G321" i="1"/>
  <c r="E322" i="1"/>
  <c r="G322" i="1"/>
  <c r="G323" i="1"/>
  <c r="E324" i="1"/>
  <c r="G324" i="1"/>
  <c r="G325" i="1"/>
  <c r="E326" i="1"/>
  <c r="G326" i="1"/>
  <c r="G327" i="1"/>
  <c r="E328" i="1"/>
  <c r="G328" i="1"/>
  <c r="G329" i="1"/>
  <c r="E330" i="1"/>
  <c r="G330" i="1"/>
  <c r="G331" i="1"/>
  <c r="E332" i="1"/>
  <c r="G332" i="1"/>
  <c r="G333" i="1"/>
  <c r="E334" i="1"/>
  <c r="G334" i="1"/>
  <c r="G335" i="1"/>
  <c r="E336" i="1"/>
  <c r="G336" i="1"/>
  <c r="G337" i="1"/>
  <c r="E338" i="1"/>
  <c r="G338" i="1"/>
  <c r="G339" i="1"/>
  <c r="E340" i="1"/>
  <c r="G340" i="1"/>
  <c r="G341" i="1"/>
  <c r="E342" i="1"/>
  <c r="G342" i="1"/>
  <c r="G343" i="1"/>
  <c r="E344" i="1"/>
  <c r="G344" i="1"/>
  <c r="G345" i="1"/>
  <c r="E346" i="1"/>
  <c r="G346" i="1"/>
  <c r="G347" i="1"/>
  <c r="E348" i="1"/>
  <c r="G348" i="1"/>
  <c r="G349" i="1"/>
  <c r="E350" i="1"/>
  <c r="G350" i="1"/>
  <c r="G351" i="1"/>
  <c r="E352" i="1"/>
  <c r="G352" i="1"/>
  <c r="G353" i="1"/>
  <c r="E354" i="1"/>
  <c r="G354" i="1"/>
  <c r="G355" i="1"/>
  <c r="E356" i="1"/>
  <c r="G356" i="1"/>
  <c r="G357" i="1"/>
  <c r="E358" i="1"/>
  <c r="G358" i="1"/>
  <c r="G359" i="1"/>
  <c r="E360" i="1"/>
  <c r="G360" i="1"/>
  <c r="G361" i="1"/>
  <c r="E362" i="1"/>
  <c r="G362" i="1"/>
  <c r="G363" i="1"/>
  <c r="E364" i="1"/>
  <c r="G364" i="1"/>
  <c r="G365" i="1"/>
  <c r="E366" i="1"/>
  <c r="G366" i="1"/>
  <c r="G367" i="1"/>
  <c r="E368" i="1"/>
  <c r="G368" i="1"/>
  <c r="G369" i="1"/>
  <c r="E370" i="1"/>
  <c r="G370" i="1"/>
  <c r="G371" i="1"/>
  <c r="E372" i="1"/>
  <c r="G372" i="1"/>
  <c r="G373" i="1"/>
  <c r="E374" i="1"/>
  <c r="G374" i="1"/>
  <c r="G375" i="1"/>
  <c r="E376" i="1"/>
  <c r="G376" i="1"/>
  <c r="G377" i="1"/>
  <c r="E378" i="1"/>
  <c r="G378" i="1"/>
  <c r="G379" i="1"/>
  <c r="E380" i="1"/>
  <c r="G380" i="1"/>
  <c r="G381" i="1"/>
  <c r="E382" i="1"/>
  <c r="G382" i="1"/>
  <c r="G383" i="1"/>
  <c r="E384" i="1"/>
  <c r="G384" i="1"/>
  <c r="G385" i="1"/>
  <c r="E386" i="1"/>
  <c r="G386" i="1"/>
  <c r="G387" i="1"/>
  <c r="E388" i="1"/>
  <c r="G388" i="1"/>
  <c r="G389" i="1"/>
  <c r="E390" i="1"/>
  <c r="G390" i="1"/>
  <c r="G391" i="1"/>
  <c r="E392" i="1"/>
  <c r="G392" i="1"/>
  <c r="G393" i="1"/>
  <c r="E394" i="1"/>
  <c r="G394" i="1"/>
  <c r="G395" i="1"/>
  <c r="E396" i="1"/>
  <c r="G396" i="1"/>
  <c r="G397" i="1"/>
  <c r="E398" i="1"/>
  <c r="G398" i="1"/>
  <c r="G399" i="1"/>
  <c r="E400" i="1"/>
  <c r="G400" i="1"/>
  <c r="G401" i="1"/>
  <c r="E402" i="1"/>
  <c r="G402" i="1"/>
  <c r="G403" i="1"/>
  <c r="E404" i="1"/>
  <c r="G404" i="1"/>
  <c r="G405" i="1"/>
  <c r="E406" i="1"/>
  <c r="G406" i="1"/>
  <c r="G407" i="1"/>
  <c r="E408" i="1"/>
  <c r="G408" i="1"/>
  <c r="G409" i="1"/>
  <c r="E410" i="1"/>
  <c r="G410" i="1"/>
  <c r="G411" i="1"/>
  <c r="E412" i="1"/>
  <c r="G412" i="1"/>
  <c r="G413" i="1"/>
  <c r="E414" i="1"/>
  <c r="G414" i="1"/>
  <c r="G415" i="1"/>
  <c r="E416" i="1"/>
  <c r="G416" i="1"/>
  <c r="G417" i="1"/>
  <c r="E418" i="1"/>
  <c r="G418" i="1"/>
  <c r="G419" i="1"/>
  <c r="E420" i="1"/>
  <c r="G420" i="1"/>
  <c r="G421" i="1"/>
  <c r="E422" i="1"/>
  <c r="G422" i="1"/>
  <c r="G423" i="1"/>
  <c r="E424" i="1"/>
  <c r="G424" i="1"/>
  <c r="G425" i="1"/>
  <c r="E426" i="1"/>
  <c r="G426" i="1"/>
  <c r="G427" i="1"/>
  <c r="E428" i="1"/>
  <c r="G428" i="1"/>
  <c r="G429" i="1"/>
  <c r="E430" i="1"/>
  <c r="G430" i="1"/>
  <c r="G431" i="1"/>
  <c r="E432" i="1"/>
  <c r="G432" i="1"/>
  <c r="G433" i="1"/>
  <c r="E434" i="1"/>
  <c r="G434" i="1"/>
  <c r="G435" i="1"/>
  <c r="E436" i="1"/>
  <c r="G436" i="1"/>
  <c r="G437" i="1"/>
  <c r="E438" i="1"/>
  <c r="G438" i="1"/>
  <c r="G439" i="1"/>
  <c r="E440" i="1"/>
  <c r="G440" i="1"/>
  <c r="G441" i="1"/>
  <c r="E442" i="1"/>
  <c r="G442" i="1"/>
  <c r="G443" i="1"/>
  <c r="E444" i="1"/>
  <c r="G444" i="1"/>
  <c r="G445" i="1"/>
  <c r="E446" i="1"/>
  <c r="G446" i="1"/>
  <c r="G447" i="1"/>
  <c r="E448" i="1"/>
  <c r="G448" i="1"/>
  <c r="G449" i="1"/>
  <c r="E450" i="1"/>
  <c r="G450" i="1"/>
  <c r="G451" i="1"/>
  <c r="E452" i="1"/>
  <c r="G452" i="1"/>
  <c r="G453" i="1"/>
  <c r="E454" i="1"/>
  <c r="G454" i="1"/>
  <c r="G455" i="1"/>
  <c r="E456" i="1"/>
  <c r="G456" i="1"/>
  <c r="G457" i="1"/>
  <c r="E458" i="1"/>
  <c r="G458" i="1"/>
  <c r="G459" i="1"/>
  <c r="E460" i="1"/>
  <c r="G460" i="1"/>
  <c r="G461" i="1"/>
  <c r="E462" i="1"/>
  <c r="G462" i="1"/>
  <c r="G463" i="1"/>
  <c r="E464" i="1"/>
  <c r="G464" i="1"/>
  <c r="G465" i="1"/>
  <c r="E466" i="1"/>
  <c r="G466" i="1"/>
  <c r="G467" i="1"/>
  <c r="E468" i="1"/>
  <c r="G468" i="1"/>
  <c r="G469" i="1"/>
  <c r="E470" i="1"/>
  <c r="G470" i="1"/>
  <c r="G471" i="1"/>
  <c r="E472" i="1"/>
  <c r="G472" i="1"/>
  <c r="G473" i="1"/>
  <c r="E474" i="1"/>
  <c r="G474" i="1"/>
  <c r="G475" i="1"/>
  <c r="E476" i="1"/>
  <c r="G476" i="1"/>
  <c r="G477" i="1"/>
  <c r="E478" i="1"/>
  <c r="G478" i="1"/>
  <c r="G479" i="1"/>
  <c r="E480" i="1"/>
  <c r="G480" i="1"/>
  <c r="G481" i="1"/>
  <c r="E482" i="1"/>
  <c r="G482" i="1"/>
  <c r="G483" i="1"/>
  <c r="E484" i="1"/>
  <c r="G484" i="1"/>
  <c r="G485" i="1"/>
  <c r="E486" i="1"/>
  <c r="G486" i="1"/>
  <c r="G487" i="1"/>
  <c r="E488" i="1"/>
  <c r="G488" i="1"/>
  <c r="G489" i="1"/>
  <c r="E490" i="1"/>
  <c r="G490" i="1"/>
  <c r="G491" i="1"/>
  <c r="E492" i="1"/>
  <c r="G492" i="1"/>
  <c r="G493" i="1"/>
  <c r="E494" i="1"/>
  <c r="G494" i="1"/>
  <c r="G495" i="1"/>
  <c r="E496" i="1"/>
  <c r="G496" i="1"/>
  <c r="G497" i="1"/>
  <c r="E498" i="1"/>
  <c r="G498" i="1"/>
  <c r="G499" i="1"/>
  <c r="E500" i="1"/>
  <c r="G500" i="1"/>
  <c r="G501" i="1"/>
  <c r="E502" i="1"/>
  <c r="G502" i="1"/>
  <c r="G503" i="1"/>
  <c r="E504" i="1"/>
  <c r="G504" i="1"/>
  <c r="G505" i="1"/>
  <c r="E506" i="1"/>
  <c r="G506" i="1"/>
  <c r="G507" i="1"/>
  <c r="E508" i="1"/>
  <c r="G508" i="1"/>
  <c r="G509" i="1"/>
  <c r="E510" i="1"/>
  <c r="G510" i="1"/>
  <c r="G511" i="1"/>
  <c r="E512" i="1"/>
  <c r="G512" i="1"/>
  <c r="G513" i="1"/>
  <c r="E514" i="1"/>
  <c r="G514" i="1"/>
  <c r="G515" i="1"/>
  <c r="E516" i="1"/>
  <c r="G516" i="1"/>
  <c r="G517" i="1"/>
  <c r="E518" i="1"/>
  <c r="G518" i="1"/>
  <c r="G519" i="1"/>
  <c r="E520" i="1"/>
  <c r="G520" i="1"/>
  <c r="G521" i="1"/>
  <c r="E522" i="1"/>
  <c r="G522" i="1"/>
  <c r="G523" i="1"/>
  <c r="E524" i="1"/>
  <c r="G524" i="1"/>
  <c r="G525" i="1"/>
  <c r="E526" i="1"/>
  <c r="G526" i="1"/>
  <c r="G527" i="1"/>
  <c r="E528" i="1"/>
  <c r="G528" i="1"/>
  <c r="G529" i="1"/>
  <c r="E530" i="1"/>
  <c r="G530" i="1"/>
  <c r="G531" i="1"/>
  <c r="E532" i="1"/>
  <c r="G532" i="1"/>
  <c r="G533" i="1"/>
  <c r="E534" i="1"/>
  <c r="G534" i="1"/>
  <c r="G535" i="1"/>
  <c r="E536" i="1"/>
  <c r="G536" i="1"/>
  <c r="G537" i="1"/>
  <c r="E538" i="1"/>
  <c r="G538" i="1"/>
  <c r="G539" i="1"/>
  <c r="E540" i="1"/>
  <c r="G540" i="1"/>
  <c r="G541" i="1"/>
  <c r="E542" i="1"/>
  <c r="G542" i="1"/>
  <c r="G543" i="1"/>
  <c r="E544" i="1"/>
  <c r="G544" i="1"/>
  <c r="G545" i="1"/>
  <c r="E546" i="1"/>
  <c r="G546" i="1"/>
  <c r="G547" i="1"/>
  <c r="E548" i="1"/>
  <c r="G548" i="1"/>
  <c r="G549" i="1"/>
  <c r="E550" i="1"/>
  <c r="G550" i="1"/>
  <c r="G551" i="1"/>
  <c r="E552" i="1"/>
  <c r="G552" i="1"/>
  <c r="G553" i="1"/>
  <c r="E554" i="1"/>
  <c r="G554" i="1"/>
  <c r="G555" i="1"/>
  <c r="E556" i="1"/>
  <c r="G556" i="1"/>
  <c r="G557" i="1"/>
  <c r="E558" i="1"/>
  <c r="G558" i="1"/>
  <c r="G559" i="1"/>
  <c r="E560" i="1"/>
  <c r="G560" i="1"/>
  <c r="G561" i="1"/>
  <c r="E562" i="1"/>
  <c r="G562" i="1"/>
  <c r="G563" i="1"/>
  <c r="E564" i="1"/>
  <c r="G564" i="1"/>
  <c r="G565" i="1"/>
  <c r="E566" i="1"/>
  <c r="G566" i="1"/>
  <c r="G567" i="1"/>
  <c r="E568" i="1"/>
  <c r="G568" i="1"/>
  <c r="G569" i="1"/>
  <c r="E570" i="1"/>
  <c r="G570" i="1"/>
  <c r="G571" i="1"/>
  <c r="E572" i="1"/>
  <c r="G572" i="1"/>
  <c r="G573" i="1"/>
  <c r="E574" i="1"/>
  <c r="G574" i="1"/>
  <c r="G575" i="1"/>
  <c r="E576" i="1"/>
  <c r="G576" i="1"/>
  <c r="G577" i="1"/>
  <c r="E578" i="1"/>
  <c r="G578" i="1"/>
  <c r="G579" i="1"/>
  <c r="E580" i="1"/>
  <c r="G580" i="1"/>
  <c r="G581" i="1"/>
  <c r="E582" i="1"/>
  <c r="G582" i="1"/>
  <c r="G583" i="1"/>
  <c r="E584" i="1"/>
  <c r="G584" i="1"/>
  <c r="G585" i="1"/>
  <c r="E586" i="1"/>
  <c r="G586" i="1"/>
  <c r="G587" i="1"/>
  <c r="E588" i="1"/>
  <c r="G588" i="1"/>
  <c r="G589" i="1"/>
  <c r="E590" i="1"/>
  <c r="G590" i="1"/>
  <c r="G591" i="1"/>
  <c r="E592" i="1"/>
  <c r="G592" i="1"/>
  <c r="G593" i="1"/>
  <c r="E594" i="1"/>
  <c r="G594" i="1"/>
  <c r="G595" i="1"/>
  <c r="E596" i="1"/>
  <c r="G596" i="1"/>
  <c r="G597" i="1"/>
  <c r="E598" i="1"/>
  <c r="G598" i="1"/>
  <c r="G599" i="1"/>
  <c r="E600" i="1"/>
  <c r="G600" i="1"/>
  <c r="G601" i="1"/>
  <c r="E602" i="1"/>
  <c r="G602" i="1"/>
  <c r="G603" i="1"/>
  <c r="E604" i="1"/>
  <c r="G604" i="1"/>
  <c r="G605" i="1"/>
  <c r="E606" i="1"/>
  <c r="G606" i="1"/>
  <c r="G607" i="1"/>
  <c r="E608" i="1"/>
  <c r="G608" i="1"/>
  <c r="G609" i="1"/>
  <c r="E610" i="1"/>
  <c r="G610" i="1"/>
  <c r="G611" i="1"/>
  <c r="E612" i="1"/>
  <c r="G612" i="1"/>
  <c r="G613" i="1"/>
  <c r="E614" i="1"/>
  <c r="G614" i="1"/>
  <c r="G615" i="1"/>
  <c r="E616" i="1"/>
  <c r="G616" i="1"/>
  <c r="G617" i="1"/>
  <c r="E618" i="1"/>
  <c r="G618" i="1"/>
  <c r="G619" i="1"/>
  <c r="E620" i="1"/>
  <c r="G620" i="1"/>
  <c r="G621" i="1"/>
  <c r="E622" i="1"/>
  <c r="G622" i="1"/>
  <c r="G623" i="1"/>
  <c r="E624" i="1"/>
  <c r="G624" i="1"/>
  <c r="G625" i="1"/>
  <c r="E626" i="1"/>
  <c r="G626" i="1"/>
  <c r="G627" i="1"/>
  <c r="E628" i="1"/>
  <c r="G628" i="1"/>
  <c r="G629" i="1"/>
  <c r="E630" i="1"/>
  <c r="G630" i="1"/>
  <c r="G631" i="1"/>
  <c r="E632" i="1"/>
  <c r="G632" i="1"/>
  <c r="G633" i="1"/>
  <c r="E634" i="1"/>
  <c r="G634" i="1"/>
  <c r="G635" i="1"/>
  <c r="E636" i="1"/>
  <c r="G636" i="1"/>
  <c r="G637" i="1"/>
  <c r="E638" i="1"/>
  <c r="G638" i="1"/>
  <c r="G639" i="1"/>
  <c r="E640" i="1"/>
  <c r="G640" i="1"/>
  <c r="G641" i="1"/>
  <c r="E642" i="1"/>
  <c r="G642" i="1"/>
  <c r="G643" i="1"/>
  <c r="E644" i="1"/>
  <c r="G644" i="1"/>
  <c r="G645" i="1"/>
  <c r="E646" i="1"/>
  <c r="G646" i="1"/>
  <c r="G647" i="1"/>
  <c r="E648" i="1"/>
  <c r="G648" i="1"/>
  <c r="G649" i="1"/>
  <c r="E650" i="1"/>
  <c r="G650" i="1"/>
  <c r="G651" i="1"/>
  <c r="E652" i="1"/>
  <c r="G652" i="1"/>
  <c r="G653" i="1"/>
  <c r="E654" i="1"/>
  <c r="G654" i="1"/>
  <c r="G655" i="1"/>
  <c r="E656" i="1"/>
  <c r="G656" i="1"/>
  <c r="G657" i="1"/>
  <c r="E658" i="1"/>
  <c r="G658" i="1"/>
  <c r="G659" i="1"/>
  <c r="E660" i="1"/>
  <c r="G660" i="1"/>
  <c r="G661" i="1"/>
  <c r="E662" i="1"/>
  <c r="G662" i="1"/>
  <c r="G663" i="1"/>
  <c r="E664" i="1"/>
  <c r="G664" i="1"/>
  <c r="G665" i="1"/>
  <c r="E666" i="1"/>
  <c r="G666" i="1"/>
  <c r="G667" i="1"/>
  <c r="E668" i="1"/>
  <c r="G668" i="1"/>
  <c r="G669" i="1"/>
  <c r="E670" i="1"/>
  <c r="G670" i="1"/>
  <c r="G671" i="1"/>
  <c r="E672" i="1"/>
  <c r="G672" i="1"/>
  <c r="G673" i="1"/>
  <c r="E674" i="1"/>
  <c r="G674" i="1"/>
  <c r="G675" i="1"/>
  <c r="E676" i="1"/>
  <c r="G676" i="1"/>
  <c r="G677" i="1"/>
  <c r="E678" i="1"/>
  <c r="G678" i="1"/>
  <c r="G679" i="1"/>
  <c r="E680" i="1"/>
  <c r="G680" i="1"/>
  <c r="G681" i="1"/>
  <c r="E682" i="1"/>
  <c r="G682" i="1"/>
  <c r="G683" i="1"/>
  <c r="E684" i="1"/>
  <c r="G684" i="1"/>
  <c r="G685" i="1"/>
  <c r="E686" i="1"/>
  <c r="G686" i="1"/>
  <c r="G687" i="1"/>
  <c r="E688" i="1"/>
  <c r="G688" i="1"/>
  <c r="G689" i="1"/>
  <c r="E690" i="1"/>
  <c r="G690" i="1"/>
  <c r="G691" i="1"/>
  <c r="E692" i="1"/>
  <c r="G692" i="1"/>
  <c r="G693" i="1"/>
  <c r="E694" i="1"/>
  <c r="G694" i="1"/>
  <c r="G695" i="1"/>
  <c r="E696" i="1"/>
  <c r="G696" i="1"/>
  <c r="G697" i="1"/>
  <c r="E698" i="1"/>
  <c r="G698" i="1"/>
  <c r="G699" i="1"/>
  <c r="E700" i="1"/>
  <c r="G700" i="1"/>
  <c r="G701" i="1"/>
  <c r="E702" i="1"/>
  <c r="G702" i="1"/>
  <c r="G703" i="1"/>
  <c r="E704" i="1"/>
  <c r="G704" i="1"/>
  <c r="G705" i="1"/>
  <c r="E706" i="1"/>
  <c r="G706" i="1"/>
  <c r="G707" i="1"/>
  <c r="E708" i="1"/>
  <c r="G708" i="1"/>
  <c r="G709" i="1"/>
  <c r="E710" i="1"/>
  <c r="G710" i="1"/>
  <c r="G711" i="1"/>
  <c r="E712" i="1"/>
  <c r="G712" i="1"/>
  <c r="G713" i="1"/>
  <c r="E714" i="1"/>
  <c r="G714" i="1"/>
  <c r="G715" i="1"/>
  <c r="E716" i="1"/>
  <c r="G716" i="1"/>
  <c r="G717" i="1"/>
  <c r="E718" i="1"/>
  <c r="G718" i="1"/>
  <c r="G719" i="1"/>
  <c r="E720" i="1"/>
  <c r="G720" i="1"/>
  <c r="G721" i="1"/>
  <c r="E722" i="1"/>
  <c r="G722" i="1"/>
  <c r="G723" i="1"/>
  <c r="E724" i="1"/>
  <c r="G724" i="1"/>
  <c r="G725" i="1"/>
  <c r="E726" i="1"/>
  <c r="G726" i="1"/>
  <c r="G727" i="1"/>
  <c r="E728" i="1"/>
  <c r="G728" i="1"/>
  <c r="G729" i="1"/>
  <c r="E730" i="1"/>
  <c r="G730" i="1"/>
  <c r="G731" i="1"/>
  <c r="E732" i="1"/>
  <c r="G732" i="1"/>
  <c r="G733" i="1"/>
  <c r="E734" i="1"/>
  <c r="G734" i="1"/>
  <c r="G735" i="1"/>
  <c r="E736" i="1"/>
  <c r="G736" i="1"/>
  <c r="G737" i="1"/>
  <c r="E738" i="1"/>
  <c r="G738" i="1"/>
  <c r="G739" i="1"/>
  <c r="E740" i="1"/>
  <c r="G740" i="1"/>
  <c r="G741" i="1"/>
  <c r="E742" i="1"/>
  <c r="G742" i="1"/>
  <c r="G743" i="1"/>
  <c r="E744" i="1"/>
  <c r="G744" i="1"/>
  <c r="G745" i="1"/>
  <c r="E746" i="1"/>
  <c r="G746" i="1"/>
  <c r="G747" i="1"/>
  <c r="E748" i="1"/>
  <c r="G748" i="1"/>
  <c r="G749" i="1"/>
  <c r="E750" i="1"/>
  <c r="G750" i="1"/>
  <c r="G751" i="1"/>
  <c r="E752" i="1"/>
  <c r="G752" i="1"/>
  <c r="G753" i="1"/>
  <c r="E754" i="1"/>
  <c r="G754" i="1"/>
  <c r="G755" i="1"/>
  <c r="E756" i="1"/>
  <c r="G756" i="1"/>
  <c r="G757" i="1"/>
  <c r="E758" i="1"/>
  <c r="G758" i="1"/>
  <c r="G759" i="1"/>
  <c r="E760" i="1"/>
  <c r="G760" i="1"/>
  <c r="G761" i="1"/>
  <c r="E762" i="1"/>
  <c r="G762" i="1"/>
  <c r="G763" i="1"/>
  <c r="E764" i="1"/>
  <c r="G764" i="1"/>
  <c r="G765" i="1"/>
  <c r="E766" i="1"/>
  <c r="G766" i="1"/>
  <c r="G767" i="1"/>
  <c r="E768" i="1"/>
  <c r="G768" i="1"/>
  <c r="G769" i="1"/>
  <c r="E770" i="1"/>
  <c r="G770" i="1"/>
  <c r="G771" i="1"/>
  <c r="E772" i="1"/>
  <c r="G772" i="1"/>
  <c r="G773" i="1"/>
  <c r="E774" i="1"/>
  <c r="G774" i="1"/>
  <c r="G775" i="1"/>
  <c r="E776" i="1"/>
  <c r="G776" i="1"/>
  <c r="G777" i="1"/>
  <c r="E778" i="1"/>
  <c r="G778" i="1"/>
  <c r="G779" i="1"/>
  <c r="E780" i="1"/>
  <c r="G780" i="1"/>
  <c r="G781" i="1"/>
  <c r="E782" i="1"/>
  <c r="G782" i="1"/>
  <c r="G783" i="1"/>
  <c r="E784" i="1"/>
  <c r="G784" i="1"/>
  <c r="G785" i="1"/>
  <c r="E786" i="1"/>
  <c r="G786" i="1"/>
  <c r="G787" i="1"/>
  <c r="E788" i="1"/>
  <c r="G788" i="1"/>
  <c r="G789" i="1"/>
  <c r="E790" i="1"/>
  <c r="G790" i="1"/>
  <c r="G791" i="1"/>
  <c r="E792" i="1"/>
  <c r="G792" i="1"/>
  <c r="G793" i="1"/>
  <c r="E794" i="1"/>
  <c r="G794" i="1"/>
  <c r="G795" i="1"/>
  <c r="E796" i="1"/>
  <c r="G796" i="1"/>
  <c r="G797" i="1"/>
  <c r="E798" i="1"/>
  <c r="G798" i="1"/>
  <c r="G799" i="1"/>
  <c r="E800" i="1"/>
  <c r="G800" i="1"/>
  <c r="G801" i="1"/>
  <c r="E802" i="1"/>
  <c r="G802" i="1"/>
  <c r="G803" i="1"/>
  <c r="E804" i="1"/>
  <c r="G804" i="1"/>
  <c r="G805" i="1"/>
  <c r="E806" i="1"/>
  <c r="G806" i="1"/>
  <c r="G807" i="1"/>
  <c r="E808" i="1"/>
  <c r="G808" i="1"/>
  <c r="G809" i="1"/>
  <c r="E810" i="1"/>
  <c r="G810" i="1"/>
  <c r="G811" i="1"/>
  <c r="E812" i="1"/>
  <c r="G812" i="1"/>
  <c r="G813" i="1"/>
  <c r="E814" i="1"/>
  <c r="G814" i="1"/>
  <c r="G815" i="1"/>
  <c r="E816" i="1"/>
  <c r="G816" i="1"/>
  <c r="G817" i="1"/>
  <c r="E818" i="1"/>
  <c r="G818" i="1"/>
  <c r="G819" i="1"/>
  <c r="E820" i="1"/>
  <c r="G820" i="1"/>
  <c r="G821" i="1"/>
  <c r="E822" i="1"/>
  <c r="G822" i="1"/>
  <c r="G823" i="1"/>
  <c r="E824" i="1"/>
  <c r="G824" i="1"/>
  <c r="G825" i="1"/>
  <c r="E826" i="1"/>
  <c r="G826" i="1"/>
  <c r="G827" i="1"/>
  <c r="E828" i="1"/>
  <c r="G828" i="1"/>
  <c r="G829" i="1"/>
  <c r="E830" i="1"/>
  <c r="G830" i="1"/>
  <c r="G831" i="1"/>
  <c r="E832" i="1"/>
  <c r="G832" i="1"/>
  <c r="G833" i="1"/>
  <c r="E834" i="1"/>
  <c r="G834" i="1"/>
  <c r="G835" i="1"/>
  <c r="E836" i="1"/>
  <c r="G836" i="1"/>
  <c r="G837" i="1"/>
  <c r="E838" i="1"/>
  <c r="G838" i="1"/>
  <c r="G839" i="1"/>
  <c r="E840" i="1"/>
  <c r="G840" i="1"/>
  <c r="G841" i="1"/>
  <c r="E842" i="1"/>
  <c r="G842" i="1"/>
  <c r="G843" i="1"/>
  <c r="E844" i="1"/>
  <c r="G844" i="1"/>
  <c r="G845" i="1"/>
  <c r="E846" i="1"/>
  <c r="G846" i="1"/>
  <c r="G847" i="1"/>
  <c r="E848" i="1"/>
  <c r="G848" i="1"/>
  <c r="G849" i="1"/>
  <c r="E850" i="1"/>
  <c r="G850" i="1"/>
  <c r="G851" i="1"/>
  <c r="E852" i="1"/>
  <c r="G852" i="1"/>
  <c r="G853" i="1"/>
  <c r="E854" i="1"/>
  <c r="G854" i="1"/>
  <c r="G855" i="1"/>
  <c r="E856" i="1"/>
  <c r="G856" i="1"/>
  <c r="G857" i="1"/>
  <c r="E858" i="1"/>
  <c r="G858" i="1"/>
  <c r="G859" i="1"/>
  <c r="E860" i="1"/>
  <c r="G860" i="1"/>
  <c r="G861" i="1"/>
  <c r="E862" i="1"/>
  <c r="G862" i="1"/>
  <c r="G863" i="1"/>
  <c r="E864" i="1"/>
  <c r="G864" i="1"/>
  <c r="G865" i="1"/>
  <c r="E866" i="1"/>
  <c r="G866" i="1"/>
  <c r="G867" i="1"/>
  <c r="E868" i="1"/>
  <c r="G868" i="1"/>
  <c r="G869" i="1"/>
  <c r="E870" i="1"/>
  <c r="G870" i="1"/>
  <c r="G871" i="1"/>
  <c r="E872" i="1"/>
  <c r="G872" i="1"/>
  <c r="G873" i="1"/>
  <c r="E874" i="1"/>
  <c r="G874" i="1"/>
  <c r="G875" i="1"/>
  <c r="E876" i="1"/>
  <c r="G876" i="1"/>
  <c r="G877" i="1"/>
  <c r="E878" i="1"/>
  <c r="G878" i="1"/>
  <c r="G879" i="1"/>
  <c r="E880" i="1"/>
  <c r="G880" i="1"/>
  <c r="G881" i="1"/>
  <c r="E882" i="1"/>
  <c r="G882" i="1"/>
  <c r="G883" i="1"/>
  <c r="E884" i="1"/>
  <c r="G884" i="1"/>
  <c r="G885" i="1"/>
  <c r="E886" i="1"/>
  <c r="G886" i="1"/>
  <c r="G887" i="1"/>
  <c r="E888" i="1"/>
  <c r="G888" i="1"/>
  <c r="G889" i="1"/>
  <c r="E890" i="1"/>
  <c r="G890" i="1"/>
  <c r="G891" i="1"/>
  <c r="E892" i="1"/>
  <c r="G892" i="1"/>
  <c r="G893" i="1"/>
  <c r="E894" i="1"/>
  <c r="G894" i="1"/>
  <c r="G895" i="1"/>
  <c r="E896" i="1"/>
  <c r="G896" i="1"/>
  <c r="G897" i="1"/>
  <c r="E898" i="1"/>
  <c r="G898" i="1"/>
  <c r="G899" i="1"/>
  <c r="E900" i="1"/>
  <c r="G900" i="1"/>
  <c r="G901" i="1"/>
  <c r="E902" i="1"/>
  <c r="G902" i="1"/>
  <c r="G903" i="1"/>
  <c r="E904" i="1"/>
  <c r="G904" i="1"/>
  <c r="G905" i="1"/>
  <c r="E906" i="1"/>
  <c r="G906" i="1"/>
  <c r="G907" i="1"/>
  <c r="E908" i="1"/>
  <c r="G908" i="1"/>
  <c r="G909" i="1"/>
  <c r="E910" i="1"/>
  <c r="G910" i="1"/>
  <c r="G911" i="1"/>
  <c r="E912" i="1"/>
  <c r="G912" i="1"/>
  <c r="G913" i="1"/>
  <c r="E914" i="1"/>
  <c r="G914" i="1"/>
  <c r="G915" i="1"/>
  <c r="E916" i="1"/>
  <c r="G916" i="1"/>
  <c r="G917" i="1"/>
  <c r="E918" i="1"/>
  <c r="G918" i="1"/>
  <c r="G919" i="1"/>
  <c r="E920" i="1"/>
  <c r="G920" i="1"/>
  <c r="G921" i="1"/>
  <c r="E922" i="1"/>
  <c r="G922" i="1"/>
  <c r="G923" i="1"/>
  <c r="E924" i="1"/>
  <c r="G924" i="1"/>
  <c r="G925" i="1"/>
  <c r="E926" i="1"/>
  <c r="G926" i="1"/>
  <c r="G927" i="1"/>
  <c r="E928" i="1"/>
  <c r="G928" i="1"/>
  <c r="G929" i="1"/>
  <c r="E930" i="1"/>
  <c r="G930" i="1"/>
  <c r="G931" i="1"/>
  <c r="E932" i="1"/>
  <c r="G932" i="1"/>
  <c r="G933" i="1"/>
  <c r="E934" i="1"/>
  <c r="G934" i="1"/>
  <c r="G935" i="1"/>
  <c r="E936" i="1"/>
  <c r="G936" i="1"/>
  <c r="G937" i="1"/>
  <c r="E938" i="1"/>
  <c r="G938" i="1"/>
  <c r="G939" i="1"/>
  <c r="E940" i="1"/>
  <c r="G940" i="1"/>
  <c r="G941" i="1"/>
  <c r="E942" i="1"/>
  <c r="G942" i="1"/>
  <c r="G943" i="1"/>
  <c r="E944" i="1"/>
  <c r="G944" i="1"/>
  <c r="G945" i="1"/>
  <c r="E946" i="1"/>
  <c r="G946" i="1"/>
  <c r="G947" i="1"/>
  <c r="E948" i="1"/>
  <c r="G948" i="1"/>
  <c r="G949" i="1"/>
  <c r="E950" i="1"/>
  <c r="G950" i="1"/>
  <c r="G951" i="1"/>
  <c r="E952" i="1"/>
  <c r="G952" i="1"/>
  <c r="G953" i="1"/>
  <c r="E954" i="1"/>
  <c r="G954" i="1"/>
  <c r="G955" i="1"/>
  <c r="E956" i="1"/>
  <c r="G956" i="1"/>
  <c r="G957" i="1"/>
  <c r="E958" i="1"/>
  <c r="G958" i="1"/>
  <c r="G959" i="1"/>
  <c r="E960" i="1"/>
  <c r="G960" i="1"/>
  <c r="G961" i="1"/>
  <c r="E962" i="1"/>
  <c r="G962" i="1"/>
  <c r="G963" i="1"/>
  <c r="E964" i="1"/>
  <c r="G964" i="1"/>
  <c r="G965" i="1"/>
  <c r="E966" i="1"/>
  <c r="G966" i="1"/>
  <c r="G967" i="1"/>
  <c r="E968" i="1"/>
  <c r="G968" i="1"/>
  <c r="G969" i="1"/>
  <c r="E970" i="1"/>
  <c r="G970" i="1"/>
  <c r="G971" i="1"/>
  <c r="E972" i="1"/>
  <c r="G972" i="1"/>
  <c r="G973" i="1"/>
  <c r="E974" i="1"/>
  <c r="G974" i="1"/>
  <c r="G975" i="1"/>
  <c r="E976" i="1"/>
  <c r="G976" i="1"/>
  <c r="G977" i="1"/>
  <c r="E978" i="1"/>
  <c r="G978" i="1"/>
  <c r="G979" i="1"/>
  <c r="E980" i="1"/>
  <c r="G980" i="1"/>
  <c r="G981" i="1"/>
  <c r="E982" i="1"/>
  <c r="G982" i="1"/>
  <c r="G983" i="1"/>
  <c r="E984" i="1"/>
  <c r="G984" i="1"/>
  <c r="G985" i="1"/>
  <c r="E986" i="1"/>
  <c r="G986" i="1"/>
  <c r="G987" i="1"/>
  <c r="E988" i="1"/>
  <c r="G988" i="1"/>
  <c r="G989" i="1"/>
  <c r="E990" i="1"/>
  <c r="G990" i="1"/>
  <c r="G991" i="1"/>
  <c r="E992" i="1"/>
  <c r="G992" i="1"/>
  <c r="G993" i="1"/>
  <c r="E994" i="1"/>
  <c r="G994" i="1"/>
  <c r="G995" i="1"/>
  <c r="E996" i="1"/>
  <c r="G996" i="1"/>
  <c r="G997" i="1"/>
  <c r="E998" i="1"/>
  <c r="G998" i="1"/>
  <c r="G999" i="1"/>
  <c r="E1000" i="1"/>
  <c r="G1000" i="1"/>
  <c r="G1001" i="1"/>
  <c r="E1002" i="1"/>
  <c r="G1002" i="1"/>
  <c r="G1003" i="1"/>
  <c r="E1004" i="1"/>
  <c r="G1004" i="1"/>
  <c r="G1005" i="1"/>
  <c r="E1006" i="1"/>
  <c r="G1006" i="1"/>
  <c r="G1007" i="1"/>
  <c r="E1008" i="1"/>
  <c r="G1008" i="1"/>
  <c r="G1009" i="1"/>
  <c r="E1010" i="1"/>
  <c r="G1010" i="1"/>
  <c r="G1011" i="1"/>
  <c r="E1012" i="1"/>
  <c r="G1012" i="1"/>
  <c r="G1013" i="1"/>
  <c r="E1014" i="1"/>
  <c r="G1014" i="1"/>
  <c r="G1015" i="1"/>
  <c r="E1016" i="1"/>
  <c r="G1016" i="1"/>
  <c r="G1017" i="1"/>
  <c r="E1018" i="1"/>
  <c r="G1018" i="1"/>
  <c r="G1019" i="1"/>
  <c r="E1020" i="1"/>
  <c r="G1020" i="1"/>
  <c r="G1021" i="1"/>
  <c r="E1022" i="1"/>
  <c r="G1022" i="1"/>
  <c r="G1023" i="1"/>
  <c r="E1024" i="1"/>
  <c r="G1024" i="1"/>
  <c r="G1025" i="1"/>
  <c r="E1026" i="1"/>
  <c r="G1026" i="1"/>
  <c r="G1027" i="1"/>
  <c r="E1028" i="1"/>
  <c r="G1028" i="1"/>
  <c r="G1029" i="1"/>
  <c r="E1030" i="1"/>
  <c r="G1030" i="1"/>
  <c r="G1031" i="1"/>
  <c r="E1032" i="1"/>
  <c r="G1032" i="1"/>
  <c r="G1033" i="1"/>
  <c r="E1034" i="1"/>
  <c r="G1034" i="1"/>
  <c r="G1035" i="1"/>
  <c r="E1036" i="1"/>
  <c r="G1036" i="1"/>
  <c r="G1037" i="1"/>
  <c r="E1038" i="1"/>
  <c r="G1038" i="1"/>
  <c r="G1039" i="1"/>
  <c r="E1040" i="1"/>
  <c r="G1040" i="1"/>
  <c r="G1041" i="1"/>
  <c r="E1042" i="1"/>
  <c r="G1042" i="1"/>
  <c r="G1043" i="1"/>
  <c r="E1044" i="1"/>
  <c r="G1044" i="1"/>
  <c r="G1045" i="1"/>
  <c r="E1046" i="1"/>
  <c r="G1046" i="1"/>
  <c r="G1047" i="1"/>
  <c r="E1048" i="1"/>
  <c r="G1048" i="1"/>
  <c r="G1049" i="1"/>
  <c r="E1050" i="1"/>
  <c r="G1050" i="1"/>
  <c r="G1051" i="1"/>
  <c r="E1052" i="1"/>
  <c r="G1052" i="1"/>
  <c r="G1053" i="1"/>
  <c r="E1054" i="1"/>
  <c r="G1054" i="1"/>
  <c r="G1055" i="1"/>
  <c r="E1056" i="1"/>
  <c r="G1056" i="1"/>
  <c r="G1057" i="1"/>
  <c r="E1058" i="1"/>
  <c r="G1058" i="1"/>
  <c r="G1059" i="1"/>
  <c r="E1060" i="1"/>
  <c r="G1060" i="1"/>
  <c r="G1061" i="1"/>
  <c r="E1062" i="1"/>
  <c r="G1062" i="1"/>
  <c r="G1063" i="1"/>
  <c r="E1064" i="1"/>
  <c r="G1064" i="1"/>
  <c r="G1065" i="1"/>
  <c r="E1066" i="1"/>
  <c r="G1066" i="1"/>
  <c r="G1067" i="1"/>
  <c r="E1068" i="1"/>
  <c r="G1068" i="1"/>
  <c r="G1069" i="1"/>
  <c r="E1070" i="1"/>
  <c r="G1070" i="1"/>
  <c r="G1071" i="1"/>
  <c r="E1072" i="1"/>
  <c r="G1072" i="1"/>
  <c r="G1073" i="1"/>
  <c r="E1074" i="1"/>
  <c r="G1074" i="1"/>
  <c r="G1075" i="1"/>
  <c r="E1076" i="1"/>
  <c r="G1076" i="1"/>
  <c r="G1077" i="1"/>
  <c r="E1078" i="1"/>
  <c r="G1078" i="1"/>
  <c r="G1079" i="1"/>
  <c r="E1080" i="1"/>
  <c r="G1080" i="1"/>
  <c r="G1081" i="1"/>
  <c r="E1082" i="1"/>
  <c r="G1082" i="1"/>
  <c r="G1083" i="1"/>
  <c r="E1084" i="1"/>
  <c r="G1084" i="1"/>
  <c r="G1085" i="1"/>
  <c r="E1086" i="1"/>
  <c r="G1086" i="1"/>
  <c r="G1087" i="1"/>
  <c r="E1088" i="1"/>
  <c r="G1088" i="1"/>
  <c r="G1089" i="1"/>
  <c r="E1090" i="1"/>
  <c r="G1090" i="1"/>
  <c r="G1091" i="1"/>
  <c r="E1092" i="1"/>
  <c r="G1092" i="1"/>
  <c r="G1093" i="1"/>
  <c r="E1094" i="1"/>
  <c r="G1094" i="1"/>
  <c r="G1095" i="1"/>
  <c r="E1096" i="1"/>
  <c r="G1096" i="1"/>
  <c r="G1097" i="1"/>
  <c r="E1098" i="1"/>
  <c r="G1098" i="1"/>
  <c r="G1099" i="1"/>
  <c r="E1100" i="1"/>
  <c r="G1100" i="1"/>
  <c r="G1101" i="1"/>
  <c r="E1102" i="1"/>
  <c r="G1102" i="1"/>
  <c r="G1103" i="1"/>
  <c r="E1104" i="1"/>
  <c r="G1104" i="1"/>
  <c r="G1105" i="1"/>
  <c r="E1106" i="1"/>
  <c r="G1106" i="1"/>
  <c r="G1107" i="1"/>
  <c r="E1108" i="1"/>
  <c r="G1108" i="1"/>
  <c r="G1109" i="1"/>
  <c r="E1110" i="1"/>
  <c r="G1110" i="1"/>
  <c r="G1111" i="1"/>
  <c r="E1112" i="1"/>
  <c r="G1112" i="1"/>
  <c r="G1113" i="1"/>
  <c r="E1114" i="1"/>
  <c r="G1114" i="1"/>
  <c r="G1115" i="1"/>
  <c r="E1116" i="1"/>
  <c r="G1116" i="1"/>
  <c r="G1117" i="1"/>
  <c r="E1118" i="1"/>
  <c r="G1118" i="1"/>
  <c r="G1119" i="1"/>
  <c r="E1120" i="1"/>
  <c r="G1120" i="1"/>
  <c r="G1121" i="1"/>
  <c r="E1122" i="1"/>
  <c r="G1122" i="1"/>
  <c r="G1123" i="1"/>
  <c r="E1124" i="1"/>
  <c r="G1124" i="1"/>
  <c r="G1125" i="1"/>
  <c r="E1126" i="1"/>
  <c r="G1126" i="1"/>
  <c r="G1127" i="1"/>
  <c r="E1128" i="1"/>
  <c r="G1128" i="1"/>
  <c r="G1129" i="1"/>
  <c r="E1130" i="1"/>
  <c r="G1130" i="1"/>
  <c r="G1131" i="1"/>
  <c r="E1132" i="1"/>
  <c r="G1132" i="1"/>
  <c r="G1133" i="1"/>
  <c r="E1134" i="1"/>
  <c r="G1134" i="1"/>
  <c r="G1135" i="1"/>
  <c r="E1136" i="1"/>
  <c r="G1136" i="1"/>
  <c r="G1137" i="1"/>
  <c r="E1138" i="1"/>
  <c r="G1138" i="1"/>
  <c r="G1139" i="1"/>
  <c r="E1140" i="1"/>
  <c r="G1140" i="1"/>
  <c r="G1141" i="1"/>
  <c r="E1142" i="1"/>
  <c r="G1142" i="1"/>
  <c r="G1143" i="1"/>
  <c r="E1144" i="1"/>
  <c r="G1144" i="1"/>
  <c r="G1145" i="1"/>
  <c r="E1146" i="1"/>
  <c r="G1146" i="1"/>
  <c r="G1147" i="1"/>
  <c r="E1148" i="1"/>
  <c r="G1148" i="1"/>
  <c r="G1149" i="1"/>
  <c r="E1150" i="1"/>
  <c r="G1150" i="1"/>
  <c r="G1151" i="1"/>
  <c r="E1152" i="1"/>
  <c r="G1152" i="1"/>
  <c r="G1153" i="1"/>
  <c r="E1154" i="1"/>
  <c r="G1154" i="1"/>
  <c r="G1155" i="1"/>
  <c r="E1156" i="1"/>
  <c r="G1156" i="1"/>
  <c r="G1157" i="1"/>
  <c r="E1158" i="1"/>
  <c r="G1158" i="1"/>
  <c r="G1159" i="1"/>
  <c r="E1160" i="1"/>
  <c r="G1160" i="1"/>
  <c r="G1161" i="1"/>
  <c r="E1162" i="1"/>
  <c r="G1162" i="1"/>
  <c r="G1163" i="1"/>
  <c r="E1164" i="1"/>
  <c r="G1164" i="1"/>
  <c r="G1165" i="1"/>
  <c r="E1166" i="1"/>
  <c r="G1166" i="1"/>
  <c r="G1167" i="1"/>
  <c r="E1168" i="1"/>
  <c r="G1168" i="1"/>
  <c r="G1169" i="1"/>
  <c r="E1170" i="1"/>
  <c r="G1170" i="1"/>
  <c r="G1171" i="1"/>
  <c r="E1172" i="1"/>
  <c r="G1172" i="1"/>
  <c r="G1173" i="1"/>
  <c r="E1174" i="1"/>
  <c r="G1174" i="1"/>
  <c r="G1175" i="1"/>
  <c r="E1176" i="1"/>
  <c r="G1176" i="1"/>
  <c r="G1177" i="1"/>
  <c r="E1178" i="1"/>
  <c r="G1178" i="1"/>
  <c r="G1179" i="1"/>
  <c r="E1180" i="1"/>
  <c r="G1180" i="1"/>
  <c r="G1181" i="1"/>
  <c r="E1182" i="1"/>
  <c r="G1182" i="1"/>
  <c r="G1183" i="1"/>
  <c r="E1184" i="1"/>
  <c r="G1184" i="1"/>
  <c r="G1185" i="1"/>
  <c r="E1186" i="1"/>
  <c r="G1186" i="1"/>
  <c r="G1187" i="1"/>
  <c r="E1188" i="1"/>
  <c r="G1188" i="1"/>
  <c r="G1189" i="1"/>
  <c r="E1190" i="1"/>
  <c r="G1190" i="1"/>
  <c r="G1191" i="1"/>
  <c r="E1192" i="1"/>
  <c r="G1192" i="1"/>
  <c r="G1193" i="1"/>
  <c r="E1194" i="1"/>
  <c r="G1194" i="1"/>
  <c r="G1195" i="1"/>
  <c r="E1196" i="1"/>
  <c r="G1196" i="1"/>
  <c r="G1197" i="1"/>
  <c r="E1198" i="1"/>
  <c r="G1198" i="1"/>
  <c r="G1199" i="1"/>
  <c r="E1200" i="1"/>
  <c r="G1200" i="1"/>
  <c r="G1201" i="1"/>
  <c r="E1202" i="1"/>
  <c r="G1202" i="1"/>
  <c r="G1203" i="1"/>
  <c r="E1204" i="1"/>
  <c r="G1204" i="1"/>
  <c r="G1205" i="1"/>
  <c r="E1206" i="1"/>
  <c r="G1206" i="1"/>
  <c r="G1207" i="1"/>
  <c r="E1208" i="1"/>
  <c r="G1208" i="1"/>
  <c r="G1209" i="1"/>
  <c r="E1210" i="1"/>
  <c r="G1210" i="1"/>
  <c r="G1211" i="1"/>
  <c r="E1212" i="1"/>
  <c r="G1212" i="1"/>
  <c r="G1213" i="1"/>
  <c r="E1214" i="1"/>
  <c r="G1214" i="1"/>
  <c r="G1215" i="1"/>
  <c r="E1216" i="1"/>
  <c r="G1216" i="1"/>
  <c r="G1217" i="1"/>
  <c r="E1218" i="1"/>
  <c r="G1218" i="1"/>
  <c r="G1219" i="1"/>
  <c r="E1220" i="1"/>
  <c r="G1220" i="1"/>
  <c r="G1221" i="1"/>
  <c r="E1222" i="1"/>
  <c r="G1222" i="1"/>
  <c r="G1223" i="1"/>
  <c r="E1224" i="1"/>
  <c r="G1224" i="1"/>
  <c r="G1225" i="1"/>
  <c r="E1226" i="1"/>
  <c r="G1226" i="1"/>
  <c r="G1227" i="1"/>
  <c r="E1228" i="1"/>
  <c r="G1228" i="1"/>
  <c r="G1229" i="1"/>
  <c r="E1230" i="1"/>
  <c r="G1230" i="1"/>
  <c r="G1231" i="1"/>
  <c r="E1232" i="1"/>
  <c r="G1232" i="1"/>
  <c r="G1233" i="1"/>
  <c r="E1234" i="1"/>
  <c r="G1234" i="1"/>
  <c r="G1235" i="1"/>
  <c r="E1236" i="1"/>
  <c r="G1236" i="1"/>
  <c r="G1237" i="1"/>
  <c r="E1238" i="1"/>
  <c r="G1238" i="1"/>
  <c r="G1239" i="1"/>
  <c r="E1240" i="1"/>
  <c r="G1240" i="1"/>
  <c r="G1241" i="1"/>
  <c r="E1242" i="1"/>
  <c r="G1242" i="1"/>
  <c r="G1243" i="1"/>
  <c r="E1244" i="1"/>
  <c r="G1244" i="1"/>
  <c r="G1245" i="1"/>
  <c r="E1246" i="1"/>
  <c r="G1246" i="1"/>
  <c r="G1247" i="1"/>
  <c r="E1248" i="1"/>
  <c r="G1248" i="1"/>
  <c r="G1249" i="1"/>
  <c r="E1250" i="1"/>
  <c r="G1250" i="1"/>
  <c r="G1251" i="1"/>
  <c r="E1252" i="1"/>
  <c r="G1252" i="1"/>
  <c r="G1253" i="1"/>
  <c r="E1254" i="1"/>
  <c r="G1254" i="1"/>
  <c r="G1255" i="1"/>
  <c r="E1256" i="1"/>
  <c r="G1256" i="1"/>
  <c r="G1257" i="1"/>
  <c r="E1258" i="1"/>
  <c r="G1258" i="1"/>
  <c r="G1259" i="1"/>
  <c r="E1260" i="1"/>
  <c r="G1260" i="1"/>
  <c r="G1261" i="1"/>
  <c r="E1262" i="1"/>
  <c r="G1262" i="1"/>
  <c r="G1263" i="1"/>
  <c r="E1264" i="1"/>
  <c r="G1264" i="1"/>
  <c r="G1265" i="1"/>
  <c r="E1266" i="1"/>
  <c r="G1266" i="1"/>
  <c r="G1267" i="1"/>
  <c r="E1268" i="1"/>
  <c r="G1268" i="1"/>
  <c r="G1269" i="1"/>
  <c r="E1270" i="1"/>
  <c r="G1270" i="1"/>
  <c r="G1271" i="1"/>
  <c r="E1272" i="1"/>
  <c r="G1272" i="1"/>
  <c r="G1273" i="1"/>
  <c r="E1274" i="1"/>
  <c r="G1274" i="1"/>
  <c r="G1275" i="1"/>
  <c r="E1276" i="1"/>
  <c r="G1276" i="1"/>
  <c r="G1277" i="1"/>
  <c r="E1278" i="1"/>
  <c r="G1278" i="1"/>
  <c r="G1279" i="1"/>
  <c r="E1280" i="1"/>
  <c r="G1280" i="1"/>
  <c r="G1281" i="1"/>
  <c r="E1282" i="1"/>
  <c r="G1282" i="1"/>
  <c r="G1283" i="1"/>
  <c r="E1284" i="1"/>
  <c r="G1284" i="1"/>
  <c r="G1285" i="1"/>
  <c r="E1286" i="1"/>
  <c r="G1286" i="1"/>
  <c r="G1287" i="1"/>
  <c r="E1288" i="1"/>
  <c r="G1288" i="1"/>
  <c r="G1289" i="1"/>
  <c r="E1290" i="1"/>
  <c r="G1290" i="1"/>
  <c r="G1291" i="1"/>
  <c r="E1292" i="1"/>
  <c r="G1292" i="1"/>
  <c r="G1293" i="1"/>
  <c r="E1294" i="1"/>
  <c r="G1294" i="1"/>
  <c r="G1295" i="1"/>
  <c r="E1296" i="1"/>
  <c r="G1296" i="1"/>
  <c r="G1297" i="1"/>
  <c r="E1298" i="1"/>
  <c r="G1298" i="1"/>
  <c r="G1299" i="1"/>
  <c r="E1300" i="1"/>
  <c r="G1300" i="1"/>
  <c r="G1301" i="1"/>
  <c r="E1302" i="1"/>
  <c r="G1302" i="1"/>
  <c r="G1303" i="1"/>
  <c r="E1304" i="1"/>
  <c r="G1304" i="1"/>
  <c r="G1305" i="1"/>
  <c r="E1306" i="1"/>
  <c r="G1306" i="1"/>
  <c r="G1307" i="1"/>
  <c r="E1308" i="1"/>
  <c r="G1308" i="1"/>
  <c r="G1309" i="1"/>
  <c r="E1310" i="1"/>
  <c r="G1310" i="1"/>
  <c r="G1311" i="1"/>
  <c r="E1312" i="1"/>
  <c r="G1312" i="1"/>
  <c r="G1313" i="1"/>
  <c r="E1314" i="1"/>
  <c r="G1314" i="1"/>
  <c r="G1315" i="1"/>
  <c r="E1316" i="1"/>
  <c r="G1316" i="1"/>
  <c r="G1317" i="1"/>
  <c r="E1318" i="1"/>
  <c r="G1318" i="1"/>
  <c r="G1319" i="1"/>
  <c r="E1320" i="1"/>
  <c r="G1320" i="1"/>
  <c r="G1321" i="1"/>
  <c r="E1322" i="1"/>
  <c r="G1322" i="1"/>
  <c r="G1323" i="1"/>
  <c r="E1324" i="1"/>
  <c r="G1324" i="1"/>
  <c r="G1325" i="1"/>
  <c r="E1326" i="1"/>
  <c r="G1326" i="1"/>
  <c r="G1327" i="1"/>
  <c r="E1328" i="1"/>
  <c r="G1328" i="1"/>
  <c r="G1329" i="1"/>
  <c r="E1330" i="1"/>
  <c r="G1330" i="1"/>
  <c r="G1331" i="1"/>
  <c r="E1332" i="1"/>
  <c r="G1332" i="1"/>
  <c r="G1333" i="1"/>
  <c r="E1334" i="1"/>
  <c r="G1334" i="1"/>
  <c r="G1335" i="1"/>
  <c r="E1336" i="1"/>
  <c r="G1336" i="1"/>
  <c r="G1337" i="1"/>
  <c r="E1338" i="1"/>
  <c r="G1338" i="1"/>
  <c r="G1339" i="1"/>
  <c r="E1340" i="1"/>
  <c r="G1340" i="1"/>
  <c r="G1341" i="1"/>
  <c r="E1342" i="1"/>
  <c r="G1342" i="1"/>
  <c r="G1343" i="1"/>
  <c r="E1344" i="1"/>
  <c r="G1344" i="1"/>
  <c r="G1345" i="1"/>
  <c r="E1346" i="1"/>
  <c r="G1346" i="1"/>
  <c r="G1347" i="1"/>
  <c r="E1348" i="1"/>
  <c r="G1348" i="1"/>
  <c r="G1349" i="1"/>
  <c r="E1350" i="1"/>
  <c r="G1350" i="1"/>
  <c r="G1351" i="1"/>
  <c r="E1352" i="1"/>
  <c r="G1352" i="1"/>
  <c r="G1353" i="1"/>
  <c r="E1354" i="1"/>
  <c r="G1354" i="1"/>
  <c r="G1355" i="1"/>
  <c r="E1356" i="1"/>
  <c r="G1356" i="1"/>
  <c r="G1357" i="1"/>
  <c r="E1358" i="1"/>
  <c r="G1358" i="1"/>
  <c r="G1359" i="1"/>
  <c r="E1360" i="1"/>
  <c r="G1360" i="1"/>
  <c r="G1361" i="1"/>
  <c r="E1362" i="1"/>
  <c r="G1362" i="1"/>
  <c r="G1363" i="1"/>
  <c r="E1364" i="1"/>
  <c r="G1364" i="1"/>
  <c r="G1365" i="1"/>
  <c r="E1366" i="1"/>
  <c r="G1366" i="1"/>
  <c r="G1367" i="1"/>
  <c r="E1368" i="1"/>
  <c r="G1368" i="1"/>
  <c r="G1369" i="1"/>
  <c r="E1370" i="1"/>
  <c r="G1370" i="1"/>
  <c r="G1371" i="1"/>
  <c r="E1372" i="1"/>
  <c r="G1372" i="1"/>
  <c r="G1373" i="1"/>
  <c r="E1374" i="1"/>
  <c r="G1374" i="1"/>
  <c r="G1375" i="1"/>
  <c r="E1376" i="1"/>
  <c r="G1376" i="1"/>
  <c r="G1377" i="1"/>
  <c r="E1378" i="1"/>
  <c r="G1378" i="1"/>
  <c r="G1379" i="1"/>
  <c r="E1380" i="1"/>
  <c r="G1380" i="1"/>
  <c r="G1381" i="1"/>
  <c r="E1382" i="1"/>
  <c r="G1382" i="1"/>
  <c r="G1383" i="1"/>
  <c r="E1384" i="1"/>
  <c r="G1384" i="1"/>
  <c r="G1385" i="1"/>
  <c r="E1386" i="1"/>
  <c r="G1386" i="1"/>
  <c r="G1387" i="1"/>
  <c r="E1388" i="1"/>
  <c r="G1388" i="1"/>
  <c r="G1389" i="1"/>
  <c r="E1390" i="1"/>
  <c r="G1390" i="1"/>
  <c r="G1391" i="1"/>
  <c r="E1392" i="1"/>
  <c r="G1392" i="1"/>
  <c r="G1393" i="1"/>
  <c r="E1394" i="1"/>
  <c r="G1394" i="1"/>
  <c r="G1395" i="1"/>
  <c r="E1396" i="1"/>
  <c r="G1396" i="1"/>
  <c r="G1397" i="1"/>
  <c r="E1398" i="1"/>
  <c r="G1398" i="1"/>
  <c r="G1399" i="1"/>
  <c r="E1400" i="1"/>
  <c r="G1400" i="1"/>
  <c r="G1401" i="1"/>
  <c r="E1402" i="1"/>
  <c r="G1402" i="1"/>
  <c r="G1403" i="1"/>
  <c r="E1404" i="1"/>
  <c r="G1404" i="1"/>
  <c r="G1405" i="1"/>
  <c r="E1406" i="1"/>
  <c r="G1406" i="1"/>
  <c r="G1407" i="1"/>
  <c r="E1408" i="1"/>
  <c r="G1408" i="1"/>
  <c r="G1409" i="1"/>
  <c r="E1410" i="1"/>
  <c r="G1410" i="1"/>
  <c r="G1411" i="1"/>
  <c r="E1412" i="1"/>
  <c r="G1412" i="1"/>
  <c r="G1413" i="1"/>
  <c r="E1414" i="1"/>
  <c r="G1414" i="1"/>
  <c r="G1415" i="1"/>
  <c r="E1416" i="1"/>
  <c r="G1416" i="1"/>
  <c r="G1417" i="1"/>
  <c r="E1418" i="1"/>
  <c r="G1418" i="1"/>
  <c r="G1419" i="1"/>
  <c r="E1420" i="1"/>
  <c r="G1420" i="1"/>
  <c r="G1421" i="1"/>
  <c r="E1422" i="1"/>
  <c r="G1422" i="1"/>
  <c r="G1423" i="1"/>
  <c r="E1424" i="1"/>
  <c r="G1424" i="1"/>
  <c r="G1425" i="1"/>
  <c r="E1426" i="1"/>
  <c r="G1426" i="1"/>
  <c r="G1427" i="1"/>
  <c r="E1428" i="1"/>
  <c r="G1428" i="1"/>
  <c r="G1429" i="1"/>
  <c r="E1430" i="1"/>
  <c r="G1430" i="1"/>
  <c r="G1431" i="1"/>
  <c r="E1432" i="1"/>
  <c r="G1432" i="1"/>
  <c r="G1433" i="1"/>
  <c r="E1434" i="1"/>
  <c r="G1434" i="1"/>
  <c r="G1435" i="1"/>
  <c r="E1436" i="1"/>
  <c r="G1436" i="1"/>
  <c r="G1437" i="1"/>
  <c r="E1438" i="1"/>
  <c r="G1438" i="1"/>
  <c r="G1439" i="1"/>
  <c r="E1440" i="1"/>
  <c r="G1440" i="1"/>
  <c r="G1441" i="1"/>
  <c r="E1442" i="1"/>
  <c r="G1442" i="1"/>
  <c r="G1443" i="1"/>
  <c r="E1444" i="1"/>
  <c r="G1444" i="1"/>
  <c r="G1445" i="1"/>
  <c r="E1446" i="1"/>
  <c r="G1446" i="1"/>
  <c r="G1447" i="1"/>
  <c r="E1448" i="1"/>
  <c r="G1448" i="1"/>
  <c r="G1449" i="1"/>
  <c r="E1450" i="1"/>
  <c r="G1450" i="1"/>
  <c r="G1451" i="1"/>
  <c r="E1452" i="1"/>
  <c r="G1452" i="1"/>
  <c r="G1453" i="1"/>
  <c r="E1454" i="1"/>
  <c r="G1454" i="1"/>
  <c r="G1455" i="1"/>
  <c r="E1456" i="1"/>
  <c r="G1456" i="1"/>
  <c r="G1457" i="1"/>
  <c r="E1458" i="1"/>
  <c r="G1458" i="1"/>
  <c r="G1459" i="1"/>
  <c r="E1460" i="1"/>
  <c r="G1460" i="1"/>
  <c r="G1461" i="1"/>
  <c r="E1462" i="1"/>
  <c r="G1462" i="1"/>
  <c r="G1463" i="1"/>
  <c r="E1464" i="1"/>
  <c r="G1464" i="1"/>
  <c r="G1465" i="1"/>
  <c r="E1466" i="1"/>
  <c r="G1466" i="1"/>
  <c r="G1467" i="1"/>
  <c r="E1468" i="1"/>
  <c r="G1468" i="1"/>
  <c r="G1469" i="1"/>
  <c r="E1470" i="1"/>
  <c r="G1470" i="1"/>
  <c r="G1471" i="1"/>
  <c r="E1472" i="1"/>
  <c r="G1472" i="1"/>
  <c r="G1473" i="1"/>
  <c r="E1474" i="1"/>
  <c r="G1474" i="1"/>
  <c r="G1475" i="1"/>
  <c r="E1476" i="1"/>
  <c r="G1476" i="1"/>
  <c r="G1477" i="1"/>
  <c r="E1478" i="1"/>
  <c r="G1478" i="1"/>
  <c r="G1479" i="1"/>
  <c r="E1480" i="1"/>
  <c r="G1480" i="1"/>
  <c r="G1481" i="1"/>
  <c r="E1482" i="1"/>
  <c r="G1482" i="1"/>
  <c r="G1483" i="1"/>
  <c r="E1484" i="1"/>
  <c r="G1484" i="1"/>
  <c r="G1485" i="1"/>
  <c r="E1486" i="1"/>
  <c r="G1486" i="1"/>
  <c r="G1487" i="1"/>
  <c r="E1488" i="1"/>
  <c r="G1488" i="1"/>
  <c r="G1489" i="1"/>
  <c r="E1490" i="1"/>
  <c r="G1490" i="1"/>
  <c r="G1491" i="1"/>
  <c r="E1492" i="1"/>
  <c r="G1492" i="1"/>
  <c r="G1493" i="1"/>
  <c r="E1494" i="1"/>
  <c r="G1494" i="1"/>
  <c r="G1495" i="1"/>
  <c r="E1496" i="1"/>
  <c r="G1496" i="1"/>
  <c r="G1497" i="1"/>
  <c r="E1498" i="1"/>
  <c r="G1498" i="1"/>
  <c r="G1499" i="1"/>
  <c r="E1500" i="1"/>
  <c r="G1500" i="1"/>
  <c r="G1501" i="1"/>
  <c r="E1502" i="1"/>
  <c r="G1502" i="1"/>
  <c r="G1503" i="1"/>
  <c r="E1504" i="1"/>
  <c r="G1504" i="1"/>
  <c r="G1505" i="1"/>
  <c r="E1506" i="1"/>
  <c r="G1506" i="1"/>
  <c r="G1507" i="1"/>
  <c r="E1508" i="1"/>
  <c r="G1508" i="1"/>
  <c r="G1509" i="1"/>
  <c r="E1510" i="1"/>
  <c r="G1510" i="1"/>
  <c r="G1511" i="1"/>
  <c r="E1512" i="1"/>
  <c r="G1512" i="1"/>
  <c r="G1513" i="1"/>
  <c r="E1514" i="1"/>
  <c r="G1514" i="1"/>
  <c r="G1515" i="1"/>
  <c r="E1516" i="1"/>
  <c r="G1516" i="1"/>
  <c r="G1517" i="1"/>
  <c r="E1518" i="1"/>
  <c r="G1518" i="1"/>
  <c r="G1519" i="1"/>
  <c r="E1520" i="1"/>
  <c r="G1520" i="1"/>
  <c r="G1521" i="1"/>
  <c r="E1522" i="1"/>
  <c r="G1522" i="1"/>
  <c r="G1523" i="1"/>
  <c r="E1524" i="1"/>
  <c r="G1524" i="1"/>
  <c r="G1525" i="1"/>
  <c r="E1526" i="1"/>
  <c r="G1526" i="1"/>
  <c r="G1527" i="1"/>
  <c r="E1528" i="1"/>
  <c r="G1528" i="1"/>
  <c r="G1529" i="1"/>
  <c r="E1530" i="1"/>
  <c r="G1530" i="1"/>
  <c r="G1531" i="1"/>
  <c r="E1532" i="1"/>
  <c r="G1532" i="1"/>
  <c r="G1533" i="1"/>
  <c r="E1534" i="1"/>
  <c r="G1534" i="1"/>
  <c r="G1535" i="1"/>
  <c r="E1536" i="1"/>
  <c r="G1536" i="1"/>
  <c r="G1537" i="1"/>
  <c r="E1538" i="1"/>
  <c r="G1538" i="1"/>
  <c r="G1539" i="1"/>
  <c r="E1540" i="1"/>
  <c r="G1540" i="1"/>
  <c r="G1541" i="1"/>
  <c r="E1542" i="1"/>
  <c r="G1542" i="1"/>
  <c r="G1543" i="1"/>
  <c r="E1544" i="1"/>
  <c r="G1544" i="1"/>
  <c r="G1545" i="1"/>
  <c r="E1546" i="1"/>
  <c r="G1546" i="1"/>
  <c r="G1547" i="1"/>
  <c r="E1548" i="1"/>
  <c r="G1548" i="1"/>
  <c r="G1549" i="1"/>
  <c r="E1550" i="1"/>
  <c r="G1550" i="1"/>
  <c r="G1551" i="1"/>
  <c r="E1552" i="1"/>
  <c r="G1552" i="1"/>
  <c r="G1553" i="1"/>
  <c r="E1554" i="1"/>
  <c r="G1554" i="1"/>
  <c r="G1555" i="1"/>
  <c r="E1556" i="1"/>
  <c r="G1556" i="1"/>
  <c r="G1557" i="1"/>
  <c r="E1558" i="1"/>
  <c r="G1558" i="1"/>
  <c r="G1559" i="1"/>
  <c r="E1560" i="1"/>
  <c r="G1560" i="1"/>
  <c r="G1561" i="1"/>
  <c r="E1562" i="1"/>
  <c r="G1562" i="1"/>
  <c r="G1563" i="1"/>
  <c r="E1564" i="1"/>
  <c r="G1564" i="1"/>
  <c r="G1565" i="1"/>
  <c r="E1566" i="1"/>
  <c r="G1566" i="1"/>
  <c r="G1567" i="1"/>
  <c r="E1568" i="1"/>
  <c r="G1568" i="1"/>
  <c r="G1569" i="1"/>
  <c r="E1570" i="1"/>
  <c r="G1570" i="1"/>
  <c r="G1571" i="1"/>
  <c r="E1572" i="1"/>
  <c r="G1572" i="1"/>
  <c r="G1573" i="1"/>
  <c r="E1574" i="1"/>
  <c r="G1574" i="1"/>
  <c r="G1575" i="1"/>
  <c r="E1576" i="1"/>
  <c r="G1576" i="1"/>
  <c r="G1577" i="1"/>
  <c r="E1578" i="1"/>
  <c r="G1578" i="1"/>
  <c r="G1579" i="1"/>
  <c r="E1580" i="1"/>
  <c r="G1580" i="1"/>
  <c r="G1581" i="1"/>
  <c r="E1582" i="1"/>
  <c r="G1582" i="1"/>
  <c r="G1583" i="1"/>
  <c r="E1584" i="1"/>
  <c r="G1584" i="1"/>
  <c r="G1585" i="1"/>
  <c r="E1586" i="1"/>
  <c r="G1586" i="1"/>
  <c r="G1587" i="1"/>
  <c r="E1588" i="1"/>
  <c r="G1588" i="1"/>
  <c r="G1589" i="1"/>
  <c r="E1590" i="1"/>
  <c r="G1590" i="1"/>
  <c r="G1591" i="1"/>
  <c r="E1592" i="1"/>
  <c r="G1592" i="1"/>
  <c r="G1593" i="1"/>
  <c r="E1594" i="1"/>
  <c r="G1594" i="1"/>
  <c r="G1595" i="1"/>
  <c r="E1596" i="1"/>
  <c r="G1596" i="1"/>
  <c r="G1597" i="1"/>
  <c r="E1598" i="1"/>
  <c r="G1598" i="1"/>
  <c r="G1599" i="1"/>
  <c r="E1600" i="1"/>
  <c r="G1600" i="1"/>
  <c r="G1601" i="1"/>
  <c r="E1602" i="1"/>
  <c r="G1602" i="1"/>
  <c r="G1603" i="1"/>
  <c r="E1604" i="1"/>
  <c r="G1604" i="1"/>
  <c r="G1605" i="1"/>
  <c r="E1606" i="1"/>
  <c r="G1606" i="1"/>
  <c r="G1607" i="1"/>
  <c r="E1608" i="1"/>
  <c r="G1608" i="1"/>
  <c r="G1609" i="1"/>
  <c r="E1610" i="1"/>
  <c r="G1610" i="1"/>
  <c r="G1611" i="1"/>
  <c r="E1612" i="1"/>
  <c r="G1612" i="1"/>
  <c r="G1613" i="1"/>
  <c r="E1614" i="1"/>
  <c r="G1614" i="1"/>
  <c r="G1615" i="1"/>
  <c r="E1616" i="1"/>
  <c r="G1616" i="1"/>
  <c r="G1617" i="1"/>
  <c r="E1618" i="1"/>
  <c r="G1618" i="1"/>
  <c r="G1619" i="1"/>
  <c r="E1620" i="1"/>
  <c r="G1620" i="1"/>
  <c r="G1621" i="1"/>
  <c r="E1622" i="1"/>
  <c r="G1622" i="1"/>
  <c r="G1623" i="1"/>
  <c r="E1624" i="1"/>
  <c r="G1624" i="1"/>
  <c r="G1625" i="1"/>
  <c r="E1626" i="1"/>
  <c r="G1626" i="1"/>
  <c r="G1627" i="1"/>
  <c r="E1628" i="1"/>
  <c r="G1628" i="1"/>
  <c r="G1629" i="1"/>
  <c r="E1630" i="1"/>
  <c r="G1630" i="1"/>
  <c r="G1631" i="1"/>
  <c r="E1632" i="1"/>
  <c r="G1632" i="1"/>
  <c r="G1633" i="1"/>
  <c r="E1634" i="1"/>
  <c r="G1634" i="1"/>
  <c r="G1635" i="1"/>
  <c r="E1636" i="1"/>
  <c r="G1636" i="1"/>
  <c r="G1637" i="1"/>
  <c r="E1638" i="1"/>
  <c r="G1638" i="1"/>
  <c r="G1639" i="1"/>
  <c r="E1640" i="1"/>
  <c r="G1640" i="1"/>
  <c r="G1641" i="1"/>
  <c r="E1642" i="1"/>
  <c r="G1642" i="1"/>
  <c r="G1643" i="1"/>
  <c r="E1644" i="1"/>
  <c r="G1644" i="1"/>
  <c r="G1645" i="1"/>
  <c r="E1646" i="1"/>
  <c r="G1646" i="1"/>
  <c r="G1647" i="1"/>
  <c r="E1648" i="1"/>
  <c r="G1648" i="1"/>
  <c r="G1649" i="1"/>
  <c r="E1650" i="1"/>
  <c r="G1650" i="1"/>
  <c r="G1651" i="1"/>
  <c r="E1652" i="1"/>
  <c r="G1652" i="1"/>
  <c r="G1653" i="1"/>
  <c r="E1654" i="1"/>
  <c r="G1654" i="1"/>
  <c r="G1655" i="1"/>
  <c r="E1656" i="1"/>
  <c r="G1656" i="1"/>
  <c r="G1657" i="1"/>
  <c r="E1658" i="1"/>
  <c r="G1658" i="1"/>
  <c r="G1659" i="1"/>
  <c r="E1660" i="1"/>
  <c r="G1660" i="1"/>
  <c r="G1661" i="1"/>
  <c r="E1662" i="1"/>
  <c r="G1662" i="1"/>
  <c r="G1663" i="1"/>
  <c r="E1664" i="1"/>
  <c r="G1664" i="1"/>
  <c r="G1665" i="1"/>
  <c r="E1666" i="1"/>
  <c r="G1666" i="1"/>
  <c r="G1667" i="1"/>
  <c r="E1668" i="1"/>
  <c r="G1668" i="1"/>
  <c r="G1669" i="1"/>
  <c r="E1670" i="1"/>
  <c r="G1670" i="1"/>
  <c r="G1671" i="1"/>
  <c r="E1672" i="1"/>
  <c r="G1672" i="1"/>
  <c r="G1673" i="1"/>
  <c r="E1674" i="1"/>
  <c r="G1674" i="1"/>
  <c r="G1675" i="1"/>
  <c r="E1676" i="1"/>
  <c r="G1676" i="1"/>
  <c r="G1677" i="1"/>
  <c r="E1678" i="1"/>
  <c r="G1678" i="1"/>
  <c r="G1679" i="1"/>
  <c r="E1680" i="1"/>
  <c r="G1680" i="1"/>
  <c r="G1681" i="1"/>
  <c r="E1682" i="1"/>
  <c r="G1682" i="1"/>
  <c r="G1683" i="1"/>
  <c r="E1684" i="1"/>
  <c r="G1684" i="1"/>
  <c r="G1685" i="1"/>
  <c r="E1686" i="1"/>
  <c r="G1686" i="1"/>
  <c r="G1687" i="1"/>
  <c r="E1688" i="1"/>
  <c r="G1688" i="1"/>
  <c r="G1689" i="1"/>
  <c r="E1690" i="1"/>
  <c r="G1690" i="1"/>
  <c r="G1691" i="1"/>
  <c r="E1692" i="1"/>
  <c r="G1692" i="1"/>
  <c r="G1693" i="1"/>
  <c r="E1694" i="1"/>
  <c r="G1694" i="1"/>
  <c r="G1695" i="1"/>
  <c r="E1696" i="1"/>
  <c r="G1696" i="1"/>
  <c r="G1697" i="1"/>
  <c r="E1698" i="1"/>
  <c r="G1698" i="1"/>
  <c r="G1699" i="1"/>
  <c r="E1700" i="1"/>
  <c r="G1700" i="1"/>
  <c r="G1701" i="1"/>
  <c r="E1702" i="1"/>
  <c r="G1702" i="1"/>
  <c r="G1703" i="1"/>
  <c r="E1704" i="1"/>
  <c r="G1704" i="1"/>
  <c r="G1705" i="1"/>
  <c r="E1706" i="1"/>
  <c r="G1706" i="1"/>
  <c r="G1707" i="1"/>
  <c r="E1708" i="1"/>
  <c r="G1708" i="1"/>
  <c r="G1709" i="1"/>
  <c r="E1710" i="1"/>
  <c r="G1710" i="1"/>
  <c r="G1711" i="1"/>
  <c r="E1712" i="1"/>
  <c r="G1712" i="1"/>
  <c r="G1713" i="1"/>
  <c r="E1714" i="1"/>
  <c r="G1714" i="1"/>
  <c r="G1715" i="1"/>
  <c r="E1716" i="1"/>
  <c r="G1716" i="1"/>
  <c r="G1717" i="1"/>
  <c r="E1718" i="1"/>
  <c r="G1718" i="1"/>
  <c r="G1719" i="1"/>
  <c r="E1720" i="1"/>
  <c r="G1720" i="1"/>
  <c r="G1721" i="1"/>
  <c r="E1722" i="1"/>
  <c r="G1722" i="1"/>
  <c r="G1723" i="1"/>
  <c r="E1724" i="1"/>
  <c r="G1724" i="1"/>
  <c r="G1725" i="1"/>
  <c r="E1726" i="1"/>
  <c r="G1726" i="1"/>
  <c r="G1727" i="1"/>
  <c r="E1728" i="1"/>
  <c r="G1728" i="1"/>
  <c r="G1729" i="1"/>
  <c r="E1730" i="1"/>
  <c r="G1730" i="1"/>
  <c r="G1731" i="1"/>
  <c r="E1732" i="1"/>
  <c r="G1732" i="1"/>
  <c r="G1733" i="1"/>
  <c r="E1734" i="1"/>
  <c r="G1734" i="1"/>
  <c r="G1735" i="1"/>
  <c r="E1736" i="1"/>
  <c r="G1736" i="1"/>
  <c r="G1737" i="1"/>
  <c r="E1738" i="1"/>
  <c r="G1738" i="1"/>
  <c r="G1739" i="1"/>
  <c r="E1740" i="1"/>
  <c r="G1740" i="1"/>
  <c r="G1741" i="1"/>
  <c r="E1742" i="1"/>
  <c r="G1742" i="1"/>
  <c r="G1743" i="1"/>
  <c r="E1744" i="1"/>
  <c r="G1744" i="1"/>
  <c r="G1745" i="1"/>
  <c r="E1746" i="1"/>
  <c r="G1746" i="1"/>
  <c r="G1747" i="1"/>
  <c r="E1748" i="1"/>
  <c r="G1748" i="1"/>
  <c r="G1749" i="1"/>
  <c r="E1750" i="1"/>
  <c r="G1750" i="1"/>
  <c r="G1751" i="1"/>
  <c r="E1752" i="1"/>
  <c r="G1752" i="1"/>
  <c r="G1753" i="1"/>
  <c r="E1754" i="1"/>
  <c r="G1754" i="1"/>
  <c r="G1755" i="1"/>
  <c r="E1756" i="1"/>
  <c r="G1756" i="1"/>
  <c r="G1757" i="1"/>
  <c r="E1758" i="1"/>
  <c r="G1758" i="1"/>
  <c r="G1759" i="1"/>
  <c r="E1760" i="1"/>
  <c r="G1760" i="1"/>
  <c r="G1761" i="1"/>
  <c r="E1762" i="1"/>
  <c r="G1762" i="1"/>
  <c r="G1763" i="1"/>
  <c r="E1764" i="1"/>
  <c r="G1764" i="1"/>
  <c r="G1765" i="1"/>
  <c r="E1766" i="1"/>
  <c r="G1766" i="1"/>
  <c r="G1767" i="1"/>
  <c r="E1768" i="1"/>
  <c r="G1768" i="1"/>
  <c r="G1769" i="1"/>
  <c r="E1770" i="1"/>
  <c r="G1770" i="1"/>
  <c r="G1771" i="1"/>
  <c r="E1772" i="1"/>
  <c r="G1772" i="1"/>
  <c r="G1773" i="1"/>
  <c r="E1774" i="1"/>
  <c r="G1774" i="1"/>
  <c r="G1775" i="1"/>
  <c r="E1776" i="1"/>
  <c r="G1776" i="1"/>
  <c r="G1777" i="1"/>
  <c r="E1778" i="1"/>
  <c r="G1778" i="1"/>
  <c r="G1779" i="1"/>
  <c r="E1780" i="1"/>
  <c r="G1780" i="1"/>
  <c r="G1781" i="1"/>
  <c r="E1782" i="1"/>
  <c r="G1782" i="1"/>
  <c r="G1783" i="1"/>
  <c r="E1784" i="1"/>
  <c r="G1784" i="1"/>
  <c r="G1785" i="1"/>
  <c r="E1786" i="1"/>
  <c r="G1786" i="1"/>
  <c r="G1787" i="1"/>
  <c r="E1788" i="1"/>
  <c r="G1788" i="1"/>
  <c r="G1789" i="1"/>
  <c r="E1790" i="1"/>
  <c r="G1790" i="1"/>
  <c r="G1791" i="1"/>
  <c r="E1792" i="1"/>
  <c r="G1792" i="1"/>
  <c r="G1793" i="1"/>
  <c r="E1794" i="1"/>
  <c r="G1794" i="1"/>
  <c r="G1795" i="1"/>
  <c r="E1796" i="1"/>
  <c r="G1796" i="1"/>
  <c r="G1797" i="1"/>
  <c r="E1798" i="1"/>
  <c r="G1798" i="1"/>
  <c r="G1799" i="1"/>
  <c r="E1800" i="1"/>
  <c r="G1800" i="1"/>
  <c r="G1801" i="1"/>
  <c r="E1802" i="1"/>
  <c r="G1802" i="1"/>
  <c r="G1803" i="1"/>
  <c r="E1804" i="1"/>
  <c r="G1804" i="1"/>
  <c r="G1805" i="1"/>
  <c r="E1806" i="1"/>
  <c r="G1806" i="1"/>
  <c r="G1807" i="1"/>
  <c r="E1808" i="1"/>
  <c r="G1808" i="1"/>
  <c r="G1809" i="1"/>
  <c r="E1810" i="1"/>
  <c r="G1810" i="1"/>
  <c r="G1811" i="1"/>
  <c r="E1812" i="1"/>
  <c r="G1812" i="1"/>
  <c r="G1813" i="1"/>
  <c r="E1814" i="1"/>
  <c r="G1814" i="1"/>
  <c r="G1815" i="1"/>
  <c r="E1816" i="1"/>
  <c r="G1816" i="1"/>
  <c r="G1817" i="1"/>
  <c r="E1818" i="1"/>
  <c r="G1818" i="1"/>
  <c r="G1819" i="1"/>
  <c r="E1820" i="1"/>
  <c r="G1820" i="1"/>
  <c r="G1821" i="1"/>
  <c r="E1822" i="1"/>
  <c r="G1822" i="1"/>
  <c r="G1823" i="1"/>
  <c r="E1824" i="1"/>
  <c r="G1824" i="1"/>
  <c r="G1825" i="1"/>
  <c r="E1826" i="1"/>
  <c r="G1826" i="1"/>
  <c r="G1827" i="1"/>
  <c r="E1828" i="1"/>
  <c r="G1828" i="1"/>
  <c r="G1829" i="1"/>
  <c r="E1830" i="1"/>
  <c r="G1830" i="1"/>
  <c r="G1831" i="1"/>
  <c r="E1832" i="1"/>
  <c r="G1832" i="1"/>
  <c r="G1833" i="1"/>
  <c r="E1834" i="1"/>
  <c r="G1834" i="1"/>
  <c r="G1835" i="1"/>
  <c r="E1836" i="1"/>
  <c r="G1836" i="1"/>
  <c r="G1837" i="1"/>
  <c r="E1838" i="1"/>
  <c r="G1838" i="1"/>
  <c r="G1839" i="1"/>
  <c r="E1840" i="1"/>
  <c r="G1840" i="1"/>
  <c r="G1841" i="1"/>
  <c r="E1842" i="1"/>
  <c r="G1842" i="1"/>
  <c r="G1843" i="1"/>
  <c r="E1844" i="1"/>
  <c r="G1844" i="1"/>
  <c r="G1845" i="1"/>
  <c r="E1846" i="1"/>
  <c r="G1846" i="1"/>
  <c r="G1847" i="1"/>
  <c r="E1848" i="1"/>
  <c r="G1848" i="1"/>
  <c r="G1849" i="1"/>
  <c r="E1850" i="1"/>
  <c r="G1850" i="1"/>
  <c r="G1851" i="1"/>
  <c r="E1852" i="1"/>
  <c r="G1852" i="1"/>
  <c r="G1853" i="1"/>
  <c r="E1854" i="1"/>
  <c r="G1854" i="1"/>
  <c r="G1855" i="1"/>
  <c r="E1856" i="1"/>
  <c r="G1856" i="1"/>
  <c r="G1857" i="1"/>
  <c r="E1858" i="1"/>
  <c r="G1858" i="1"/>
  <c r="G1859" i="1"/>
  <c r="E1860" i="1"/>
  <c r="G1860" i="1"/>
  <c r="G1861" i="1"/>
  <c r="E1862" i="1"/>
  <c r="G1862" i="1"/>
  <c r="G1863" i="1"/>
  <c r="E1864" i="1"/>
  <c r="G1864" i="1"/>
  <c r="G1865" i="1"/>
  <c r="E1866" i="1"/>
  <c r="G1866" i="1"/>
  <c r="G1867" i="1"/>
  <c r="E1868" i="1"/>
  <c r="G1868" i="1"/>
  <c r="G1869" i="1"/>
  <c r="E1870" i="1"/>
  <c r="G1870" i="1"/>
  <c r="G1871" i="1"/>
  <c r="E1872" i="1"/>
  <c r="G1872" i="1"/>
  <c r="G1873" i="1"/>
  <c r="E1874" i="1"/>
  <c r="G1874" i="1"/>
  <c r="G1875" i="1"/>
  <c r="E1876" i="1"/>
  <c r="G1876" i="1"/>
  <c r="G1877" i="1"/>
  <c r="E1878" i="1"/>
  <c r="G1878" i="1"/>
  <c r="G1879" i="1"/>
  <c r="E1880" i="1"/>
  <c r="G1880" i="1"/>
  <c r="G1881" i="1"/>
  <c r="E1882" i="1"/>
  <c r="G1882" i="1"/>
  <c r="G1883" i="1"/>
  <c r="E1884" i="1"/>
  <c r="G1884" i="1"/>
  <c r="G1885" i="1"/>
  <c r="E1886" i="1"/>
  <c r="G1886" i="1"/>
  <c r="G1887" i="1"/>
  <c r="E1888" i="1"/>
  <c r="G1888" i="1"/>
  <c r="G1889" i="1"/>
  <c r="E1890" i="1"/>
  <c r="G1890" i="1"/>
  <c r="G1891" i="1"/>
  <c r="E1892" i="1"/>
  <c r="G1892" i="1"/>
  <c r="G1893" i="1"/>
  <c r="E1894" i="1"/>
  <c r="G1894" i="1"/>
  <c r="G1895" i="1"/>
  <c r="E1896" i="1"/>
  <c r="G1896" i="1"/>
  <c r="G1897" i="1"/>
  <c r="E1898" i="1"/>
  <c r="G1898" i="1"/>
  <c r="G1899" i="1"/>
  <c r="E1900" i="1"/>
  <c r="G1900" i="1"/>
  <c r="G1901" i="1"/>
  <c r="E1902" i="1"/>
  <c r="G1902" i="1"/>
  <c r="G1903" i="1"/>
  <c r="E1904" i="1"/>
  <c r="G1904" i="1"/>
  <c r="G1905" i="1"/>
  <c r="E1906" i="1"/>
  <c r="G1906" i="1"/>
  <c r="G1907" i="1"/>
  <c r="E1908" i="1"/>
  <c r="G1908" i="1"/>
  <c r="G1909" i="1"/>
  <c r="E1910" i="1"/>
  <c r="G1910" i="1"/>
  <c r="G1911" i="1"/>
  <c r="E1912" i="1"/>
  <c r="G1912" i="1"/>
  <c r="G1913" i="1"/>
  <c r="E1914" i="1"/>
  <c r="G1914" i="1"/>
  <c r="G1915" i="1"/>
  <c r="E1916" i="1"/>
  <c r="G1916" i="1"/>
  <c r="G1917" i="1"/>
  <c r="E1918" i="1"/>
  <c r="G1918" i="1"/>
  <c r="G1919" i="1"/>
  <c r="E1920" i="1"/>
  <c r="G1920" i="1"/>
  <c r="G1921" i="1"/>
  <c r="E1922" i="1"/>
  <c r="G1922" i="1"/>
  <c r="G1923" i="1"/>
  <c r="E1924" i="1"/>
  <c r="G1924" i="1"/>
  <c r="G1925" i="1"/>
  <c r="E1926" i="1"/>
  <c r="G1926" i="1"/>
  <c r="G1927" i="1"/>
  <c r="E1928" i="1"/>
  <c r="G1928" i="1"/>
  <c r="G1929" i="1"/>
  <c r="E1930" i="1"/>
  <c r="G1930" i="1"/>
  <c r="G1931" i="1"/>
  <c r="E1932" i="1"/>
  <c r="G1932" i="1"/>
  <c r="G1933" i="1"/>
  <c r="E1934" i="1"/>
  <c r="G1934" i="1"/>
  <c r="G1935" i="1"/>
  <c r="E1936" i="1"/>
  <c r="G1936" i="1"/>
  <c r="G1937" i="1"/>
  <c r="E1938" i="1"/>
  <c r="G1938" i="1"/>
  <c r="G1939" i="1"/>
  <c r="E1940" i="1"/>
  <c r="G1940" i="1"/>
  <c r="G1941" i="1"/>
  <c r="E1942" i="1"/>
  <c r="G1942" i="1"/>
  <c r="G1943" i="1"/>
  <c r="E1944" i="1"/>
  <c r="G1944" i="1"/>
  <c r="G1945" i="1"/>
  <c r="E1946" i="1"/>
  <c r="G1946" i="1"/>
  <c r="G1947" i="1"/>
  <c r="E1948" i="1"/>
  <c r="G1948" i="1"/>
  <c r="G1949" i="1"/>
  <c r="E1950" i="1"/>
  <c r="G1950" i="1"/>
  <c r="G1951" i="1"/>
  <c r="E1952" i="1"/>
  <c r="G1952" i="1"/>
  <c r="G1953" i="1"/>
  <c r="E1954" i="1"/>
  <c r="G1954" i="1"/>
  <c r="G1955" i="1"/>
  <c r="E1956" i="1"/>
  <c r="G1956" i="1"/>
  <c r="G1957" i="1"/>
  <c r="E1958" i="1"/>
  <c r="G1958" i="1"/>
  <c r="G1959" i="1"/>
  <c r="E1960" i="1"/>
  <c r="G1960" i="1"/>
  <c r="G1961" i="1"/>
  <c r="E1962" i="1"/>
  <c r="G1962" i="1"/>
  <c r="G1963" i="1"/>
  <c r="E1964" i="1"/>
  <c r="G1964" i="1"/>
  <c r="G1965" i="1"/>
  <c r="E1966" i="1"/>
  <c r="G1966" i="1"/>
  <c r="G1967" i="1"/>
  <c r="E1968" i="1"/>
  <c r="G1968" i="1"/>
  <c r="G1969" i="1"/>
  <c r="E1970" i="1"/>
  <c r="G1970" i="1"/>
  <c r="G1971" i="1"/>
  <c r="E1972" i="1"/>
  <c r="G1972" i="1"/>
  <c r="G1973" i="1"/>
  <c r="E1974" i="1"/>
  <c r="G1974" i="1"/>
  <c r="G1975" i="1"/>
  <c r="E1976" i="1"/>
  <c r="G1976" i="1"/>
  <c r="G1977" i="1"/>
  <c r="E1978" i="1"/>
  <c r="G1978" i="1"/>
  <c r="G1979" i="1"/>
  <c r="E1980" i="1"/>
  <c r="G1980" i="1"/>
  <c r="G1981" i="1"/>
  <c r="E1982" i="1"/>
  <c r="G1982" i="1"/>
  <c r="G1983" i="1"/>
  <c r="E1984" i="1"/>
  <c r="G1984" i="1"/>
  <c r="G1985" i="1"/>
  <c r="E1986" i="1"/>
  <c r="G1986" i="1"/>
  <c r="G1987" i="1"/>
  <c r="E1988" i="1"/>
  <c r="G1988" i="1"/>
  <c r="G1989" i="1"/>
  <c r="E1990" i="1"/>
  <c r="G1990" i="1"/>
  <c r="G1991" i="1"/>
  <c r="E1992" i="1"/>
  <c r="G1992" i="1"/>
  <c r="G1993" i="1"/>
  <c r="E1994" i="1"/>
  <c r="G1994" i="1"/>
  <c r="G1995" i="1"/>
  <c r="E1996" i="1"/>
  <c r="G1996" i="1"/>
  <c r="G1997" i="1"/>
  <c r="E1998" i="1"/>
  <c r="G1998" i="1"/>
  <c r="G1999" i="1"/>
  <c r="E2000" i="1"/>
  <c r="G2000" i="1"/>
  <c r="G2001" i="1"/>
  <c r="E2002" i="1"/>
  <c r="G2002" i="1"/>
  <c r="G2003" i="1"/>
  <c r="E2004" i="1"/>
  <c r="G2004" i="1"/>
  <c r="G2005" i="1"/>
  <c r="E2006" i="1"/>
  <c r="G2006" i="1"/>
  <c r="G2007" i="1"/>
  <c r="E2008" i="1"/>
  <c r="G2008" i="1"/>
  <c r="G2009" i="1"/>
  <c r="E2010" i="1"/>
  <c r="G2010" i="1"/>
  <c r="G2011" i="1"/>
  <c r="E2012" i="1"/>
  <c r="G2012" i="1"/>
  <c r="G2013" i="1"/>
  <c r="E2014" i="1"/>
  <c r="G2014" i="1"/>
  <c r="G2015" i="1"/>
  <c r="E2016" i="1"/>
  <c r="G2016" i="1"/>
  <c r="G2017" i="1"/>
  <c r="E2018" i="1"/>
  <c r="G2018" i="1"/>
  <c r="G2019" i="1"/>
  <c r="E2020" i="1"/>
  <c r="G2020" i="1"/>
  <c r="G2021" i="1"/>
  <c r="E2022" i="1"/>
  <c r="G2022" i="1"/>
  <c r="G2023" i="1"/>
  <c r="E2024" i="1"/>
  <c r="G2024" i="1"/>
  <c r="G2025" i="1"/>
  <c r="E2026" i="1"/>
  <c r="G2026" i="1"/>
  <c r="G2027" i="1"/>
  <c r="E2028" i="1"/>
  <c r="G2028" i="1"/>
  <c r="G2029" i="1"/>
  <c r="E2030" i="1"/>
  <c r="G2030" i="1"/>
  <c r="G2031" i="1"/>
  <c r="E2032" i="1"/>
  <c r="G2032" i="1"/>
  <c r="G2033" i="1"/>
  <c r="E2034" i="1"/>
  <c r="G2034" i="1"/>
  <c r="G2035" i="1"/>
  <c r="E2036" i="1"/>
  <c r="G2036" i="1"/>
  <c r="G2037" i="1"/>
  <c r="E2038" i="1"/>
  <c r="G2038" i="1"/>
  <c r="G2039" i="1"/>
  <c r="E2040" i="1"/>
  <c r="G2040" i="1"/>
  <c r="G2041" i="1"/>
  <c r="E2042" i="1"/>
  <c r="G2042" i="1"/>
  <c r="G2043" i="1"/>
  <c r="E2044" i="1"/>
  <c r="G2044" i="1"/>
  <c r="G2045" i="1"/>
  <c r="E2046" i="1"/>
  <c r="G2046" i="1"/>
  <c r="G2047" i="1"/>
  <c r="E2048" i="1"/>
  <c r="G2048" i="1"/>
  <c r="G2049" i="1"/>
  <c r="E2050" i="1"/>
  <c r="G2050" i="1"/>
  <c r="G2051" i="1"/>
  <c r="E2052" i="1"/>
  <c r="G2052" i="1"/>
  <c r="G2053" i="1"/>
  <c r="E2054" i="1"/>
  <c r="G2054" i="1"/>
  <c r="G2055" i="1"/>
  <c r="E2056" i="1"/>
  <c r="G2056" i="1"/>
  <c r="G2057" i="1"/>
  <c r="E2058" i="1"/>
  <c r="G2058" i="1"/>
  <c r="G2059" i="1"/>
  <c r="E2060" i="1"/>
  <c r="G2060" i="1"/>
  <c r="G2061" i="1"/>
  <c r="E2062" i="1"/>
  <c r="G2062" i="1"/>
  <c r="G2063" i="1"/>
  <c r="E2064" i="1"/>
  <c r="G2064" i="1"/>
  <c r="G2065" i="1"/>
  <c r="E2066" i="1"/>
  <c r="G2066" i="1"/>
  <c r="G2067" i="1"/>
  <c r="E2068" i="1"/>
  <c r="G2068" i="1"/>
  <c r="G2069" i="1"/>
  <c r="E2070" i="1"/>
  <c r="G2070" i="1"/>
  <c r="G2071" i="1"/>
  <c r="E2072" i="1"/>
  <c r="G2072" i="1"/>
  <c r="G2073" i="1"/>
  <c r="E2074" i="1"/>
  <c r="G2074" i="1"/>
  <c r="G2075" i="1"/>
  <c r="E2076" i="1"/>
  <c r="G2076" i="1"/>
  <c r="G2077" i="1"/>
  <c r="E2078" i="1"/>
  <c r="G2078" i="1"/>
  <c r="G2079" i="1"/>
  <c r="E2080" i="1"/>
  <c r="G2080" i="1"/>
  <c r="G2081" i="1"/>
  <c r="E2082" i="1"/>
  <c r="G2082" i="1"/>
  <c r="G2083" i="1"/>
  <c r="E2084" i="1"/>
  <c r="G2084" i="1"/>
  <c r="G2085" i="1"/>
  <c r="E2086" i="1"/>
  <c r="G2086" i="1"/>
  <c r="G2087" i="1"/>
  <c r="E2088" i="1"/>
  <c r="G2088" i="1"/>
  <c r="G2089" i="1"/>
  <c r="E2090" i="1"/>
  <c r="G2090" i="1"/>
  <c r="G2091" i="1"/>
  <c r="E2092" i="1"/>
  <c r="G2092" i="1"/>
  <c r="G2093" i="1"/>
  <c r="E2094" i="1"/>
  <c r="G2094" i="1"/>
  <c r="G2095" i="1"/>
  <c r="E2096" i="1"/>
  <c r="G2096" i="1"/>
  <c r="G2097" i="1"/>
  <c r="E2098" i="1"/>
  <c r="G2098" i="1"/>
  <c r="G2099" i="1"/>
  <c r="E2100" i="1"/>
  <c r="G2100" i="1"/>
  <c r="G2101" i="1"/>
  <c r="E2102" i="1"/>
  <c r="G2102" i="1"/>
  <c r="G2103" i="1"/>
  <c r="E2104" i="1"/>
  <c r="G2104" i="1"/>
  <c r="G2105" i="1"/>
  <c r="E2106" i="1"/>
  <c r="G2106" i="1"/>
  <c r="G2107" i="1"/>
  <c r="E2108" i="1"/>
  <c r="G2108" i="1"/>
  <c r="G2109" i="1"/>
  <c r="E2110" i="1"/>
  <c r="G2110" i="1"/>
  <c r="G2111" i="1"/>
  <c r="E2112" i="1"/>
  <c r="G2112" i="1"/>
  <c r="G2113" i="1"/>
  <c r="E2114" i="1"/>
  <c r="G2114" i="1"/>
  <c r="G2115" i="1"/>
  <c r="E2116" i="1"/>
  <c r="G2116" i="1"/>
  <c r="G2117" i="1"/>
  <c r="E2118" i="1"/>
  <c r="G2118" i="1"/>
  <c r="G2119" i="1"/>
  <c r="E2120" i="1"/>
  <c r="G2120" i="1"/>
  <c r="G2121" i="1"/>
  <c r="E2122" i="1"/>
  <c r="G2122" i="1"/>
  <c r="G2123" i="1"/>
  <c r="E2124" i="1"/>
  <c r="G2124" i="1"/>
  <c r="G2125" i="1"/>
  <c r="E2126" i="1"/>
  <c r="G2126" i="1"/>
  <c r="G2127" i="1"/>
  <c r="E2128" i="1"/>
  <c r="G2128" i="1"/>
  <c r="G2129" i="1"/>
  <c r="E2130" i="1"/>
  <c r="G2130" i="1"/>
  <c r="G2131" i="1"/>
  <c r="E2132" i="1"/>
  <c r="G2132" i="1"/>
  <c r="G2133" i="1"/>
  <c r="E2134" i="1"/>
  <c r="G2134" i="1"/>
  <c r="G2135" i="1"/>
  <c r="E2136" i="1"/>
  <c r="G2136" i="1"/>
  <c r="G2137" i="1"/>
  <c r="E2138" i="1"/>
  <c r="G2138" i="1"/>
  <c r="G2139" i="1"/>
  <c r="E2140" i="1"/>
  <c r="G2140" i="1"/>
  <c r="G2141" i="1"/>
  <c r="E2142" i="1"/>
  <c r="G2142" i="1"/>
  <c r="G2143" i="1"/>
  <c r="E2144" i="1"/>
  <c r="G2144" i="1"/>
  <c r="G2145" i="1"/>
  <c r="E2146" i="1"/>
  <c r="G2146" i="1"/>
  <c r="G2147" i="1"/>
  <c r="E2148" i="1"/>
  <c r="G2148" i="1"/>
  <c r="G2149" i="1"/>
  <c r="E2150" i="1"/>
  <c r="G2150" i="1"/>
  <c r="G2151" i="1"/>
  <c r="E2152" i="1"/>
  <c r="G2152" i="1"/>
  <c r="G2153" i="1"/>
  <c r="E2154" i="1"/>
  <c r="G2154" i="1"/>
  <c r="G2155" i="1"/>
  <c r="E2156" i="1"/>
  <c r="G2156" i="1"/>
  <c r="G2157" i="1"/>
  <c r="E2158" i="1"/>
  <c r="G2158" i="1"/>
  <c r="G2159" i="1"/>
  <c r="E2160" i="1"/>
  <c r="G2160" i="1"/>
  <c r="G2161" i="1"/>
  <c r="E2162" i="1"/>
  <c r="G2162" i="1"/>
  <c r="G2163" i="1"/>
  <c r="E2164" i="1"/>
  <c r="G2164" i="1"/>
  <c r="G2165" i="1"/>
  <c r="E2166" i="1"/>
  <c r="G2166" i="1"/>
  <c r="G2167" i="1"/>
  <c r="E2168" i="1"/>
  <c r="G2168" i="1"/>
  <c r="G2169" i="1"/>
  <c r="E2170" i="1"/>
  <c r="G2170" i="1"/>
  <c r="G2171" i="1"/>
  <c r="E2172" i="1"/>
  <c r="G2172" i="1"/>
  <c r="G2173" i="1"/>
  <c r="E2174" i="1"/>
  <c r="G2174" i="1"/>
  <c r="G2175" i="1"/>
  <c r="E2176" i="1"/>
  <c r="G2176" i="1"/>
  <c r="G2177" i="1"/>
  <c r="E2178" i="1"/>
  <c r="G2178" i="1"/>
  <c r="G2179" i="1"/>
  <c r="E2180" i="1"/>
  <c r="G2180" i="1"/>
  <c r="G2181" i="1"/>
  <c r="E2182" i="1"/>
  <c r="G2182" i="1"/>
  <c r="G2183" i="1"/>
  <c r="E2184" i="1"/>
  <c r="G2184" i="1"/>
  <c r="G2185" i="1"/>
  <c r="E2186" i="1"/>
  <c r="G2186" i="1"/>
  <c r="G2187" i="1"/>
  <c r="E2188" i="1"/>
  <c r="G2188" i="1"/>
  <c r="G2189" i="1"/>
  <c r="E2190" i="1"/>
  <c r="G2190" i="1"/>
  <c r="G2191" i="1"/>
  <c r="E2192" i="1"/>
  <c r="G2192" i="1"/>
  <c r="G2193" i="1"/>
  <c r="E2194" i="1"/>
  <c r="G2194" i="1"/>
  <c r="G2195" i="1"/>
  <c r="E2196" i="1"/>
  <c r="G2196" i="1"/>
  <c r="G2197" i="1"/>
  <c r="E2198" i="1"/>
  <c r="G2198" i="1"/>
  <c r="G2199" i="1"/>
  <c r="E2200" i="1"/>
  <c r="G2200" i="1"/>
  <c r="G2201" i="1"/>
  <c r="E2202" i="1"/>
  <c r="G2202" i="1"/>
  <c r="G2203" i="1"/>
  <c r="E2204" i="1"/>
  <c r="G2204" i="1"/>
  <c r="G2205" i="1"/>
  <c r="E2206" i="1"/>
  <c r="G2206" i="1"/>
  <c r="G2207" i="1"/>
  <c r="E2208" i="1"/>
  <c r="G2208" i="1"/>
  <c r="G2209" i="1"/>
  <c r="E2210" i="1"/>
  <c r="G2210" i="1"/>
  <c r="G2211" i="1"/>
  <c r="E2212" i="1"/>
  <c r="G2212" i="1"/>
  <c r="G2213" i="1"/>
  <c r="E2214" i="1"/>
  <c r="G2214" i="1"/>
  <c r="G2215" i="1"/>
  <c r="E2216" i="1"/>
  <c r="G2216" i="1"/>
  <c r="G2217" i="1"/>
  <c r="E2218" i="1"/>
  <c r="G2218" i="1"/>
  <c r="G2219" i="1"/>
  <c r="E2220" i="1"/>
  <c r="G2220" i="1"/>
  <c r="G2221" i="1"/>
  <c r="E2222" i="1"/>
  <c r="G2222" i="1"/>
  <c r="G2223" i="1"/>
  <c r="E2224" i="1"/>
  <c r="G2224" i="1"/>
  <c r="G2225" i="1"/>
  <c r="E2226" i="1"/>
  <c r="G2226" i="1"/>
  <c r="G2227" i="1"/>
  <c r="E2228" i="1"/>
  <c r="G2228" i="1"/>
  <c r="G2229" i="1"/>
  <c r="E2230" i="1"/>
  <c r="G2230" i="1"/>
  <c r="G2231" i="1"/>
  <c r="E2232" i="1"/>
  <c r="G2232" i="1"/>
  <c r="G2233" i="1"/>
  <c r="E2234" i="1"/>
  <c r="G2234" i="1"/>
  <c r="G2235" i="1"/>
  <c r="E2236" i="1"/>
  <c r="G2236" i="1"/>
  <c r="G2237" i="1"/>
  <c r="E2238" i="1"/>
  <c r="G2238" i="1"/>
  <c r="G2239" i="1"/>
  <c r="E2240" i="1"/>
  <c r="G2240" i="1"/>
  <c r="G2241" i="1"/>
  <c r="E2242" i="1"/>
  <c r="G2242" i="1"/>
  <c r="G2243" i="1"/>
  <c r="E2244" i="1"/>
  <c r="G2244" i="1"/>
  <c r="G2245" i="1"/>
  <c r="E2246" i="1"/>
  <c r="G2246" i="1"/>
  <c r="G2247" i="1"/>
  <c r="E2248" i="1"/>
  <c r="G2248" i="1"/>
  <c r="G2249" i="1"/>
  <c r="E2250" i="1"/>
  <c r="G2250" i="1"/>
  <c r="G2251" i="1"/>
  <c r="E2252" i="1"/>
  <c r="G2252" i="1"/>
  <c r="G2253" i="1"/>
  <c r="E2254" i="1"/>
  <c r="G2254" i="1"/>
  <c r="G2255" i="1"/>
  <c r="E2256" i="1"/>
  <c r="G2256" i="1"/>
  <c r="G2257" i="1"/>
  <c r="E2258" i="1"/>
  <c r="G2258" i="1"/>
  <c r="G2259" i="1"/>
  <c r="E2260" i="1"/>
  <c r="G2260" i="1"/>
  <c r="G2261" i="1"/>
  <c r="E2262" i="1"/>
  <c r="G2262" i="1"/>
  <c r="G2263" i="1"/>
  <c r="E2264" i="1"/>
  <c r="G2264" i="1"/>
  <c r="G2265" i="1"/>
  <c r="E2266" i="1"/>
  <c r="G2266" i="1"/>
  <c r="G2267" i="1"/>
  <c r="E2268" i="1"/>
  <c r="G2268" i="1"/>
  <c r="G2269" i="1"/>
  <c r="E2270" i="1"/>
  <c r="G2270" i="1"/>
  <c r="G2271" i="1"/>
  <c r="E2272" i="1"/>
  <c r="G2272" i="1"/>
  <c r="G2273" i="1"/>
  <c r="E2274" i="1"/>
  <c r="G2274" i="1"/>
  <c r="G2275" i="1"/>
  <c r="E2276" i="1"/>
  <c r="G2276" i="1"/>
  <c r="G2277" i="1"/>
  <c r="E2278" i="1"/>
  <c r="G2278" i="1"/>
  <c r="G2279" i="1"/>
  <c r="E2280" i="1"/>
  <c r="G2280" i="1"/>
  <c r="G2281" i="1"/>
  <c r="E2282" i="1"/>
  <c r="G2282" i="1"/>
  <c r="G2283" i="1"/>
  <c r="E2284" i="1"/>
  <c r="G2284" i="1"/>
  <c r="G2285" i="1"/>
  <c r="E2286" i="1"/>
  <c r="G2286" i="1"/>
  <c r="G2287" i="1"/>
  <c r="E2288" i="1"/>
  <c r="G2288" i="1"/>
  <c r="G2289" i="1"/>
  <c r="E2290" i="1"/>
  <c r="G2290" i="1"/>
  <c r="G2291" i="1"/>
  <c r="E2292" i="1"/>
  <c r="G2292" i="1"/>
  <c r="G2293" i="1"/>
  <c r="E2294" i="1"/>
  <c r="G2294" i="1"/>
  <c r="G2295" i="1"/>
  <c r="E2296" i="1"/>
  <c r="G2296" i="1"/>
  <c r="G2297" i="1"/>
  <c r="E2298" i="1"/>
  <c r="G2298" i="1"/>
  <c r="G2299" i="1"/>
  <c r="E2300" i="1"/>
  <c r="G2300" i="1"/>
  <c r="G2301" i="1"/>
  <c r="E2302" i="1"/>
  <c r="G2302" i="1"/>
  <c r="G2303" i="1"/>
  <c r="E2304" i="1"/>
  <c r="G2304" i="1"/>
  <c r="G2305" i="1"/>
  <c r="E2306" i="1"/>
  <c r="G2306" i="1"/>
  <c r="G2307" i="1"/>
  <c r="E2308" i="1"/>
  <c r="G2308" i="1"/>
  <c r="G2309" i="1"/>
  <c r="E2310" i="1"/>
  <c r="G2310" i="1"/>
  <c r="G2311" i="1"/>
  <c r="E2312" i="1"/>
  <c r="G2312" i="1"/>
  <c r="G2313" i="1"/>
  <c r="E2314" i="1"/>
  <c r="G2314" i="1"/>
  <c r="G2315" i="1"/>
  <c r="E2316" i="1"/>
  <c r="G2316" i="1"/>
  <c r="G2317" i="1"/>
  <c r="E2318" i="1"/>
  <c r="G2318" i="1"/>
  <c r="G2319" i="1"/>
  <c r="E2320" i="1"/>
  <c r="G2320" i="1"/>
  <c r="G2321" i="1"/>
  <c r="E2322" i="1"/>
  <c r="G2322" i="1"/>
  <c r="G2323" i="1"/>
  <c r="E2324" i="1"/>
  <c r="G2324" i="1"/>
  <c r="G2325" i="1"/>
  <c r="E2326" i="1"/>
  <c r="G2326" i="1"/>
  <c r="G2327" i="1"/>
  <c r="E2328" i="1"/>
  <c r="G2328" i="1"/>
  <c r="G2329" i="1"/>
  <c r="E2330" i="1"/>
  <c r="G2330" i="1"/>
  <c r="G2331" i="1"/>
  <c r="E2332" i="1"/>
  <c r="G2332" i="1"/>
  <c r="G2333" i="1"/>
  <c r="E2334" i="1"/>
  <c r="G2334" i="1"/>
  <c r="G2335" i="1"/>
  <c r="E2336" i="1"/>
  <c r="G2336" i="1"/>
  <c r="G2337" i="1"/>
  <c r="E2338" i="1"/>
  <c r="G2338" i="1"/>
  <c r="G2339" i="1"/>
  <c r="E2340" i="1"/>
  <c r="G2340" i="1"/>
  <c r="G2341" i="1"/>
  <c r="E2342" i="1"/>
  <c r="G2342" i="1"/>
  <c r="G2343" i="1"/>
  <c r="E2344" i="1"/>
  <c r="G2344" i="1"/>
  <c r="G2345" i="1"/>
  <c r="E2346" i="1"/>
  <c r="G2346" i="1"/>
  <c r="G2347" i="1"/>
  <c r="E2348" i="1"/>
  <c r="G2348" i="1"/>
  <c r="G2349" i="1"/>
  <c r="E2350" i="1"/>
  <c r="G2350" i="1"/>
  <c r="G2351" i="1"/>
  <c r="E2352" i="1"/>
  <c r="G2352" i="1"/>
  <c r="G2353" i="1"/>
  <c r="E2354" i="1"/>
  <c r="G2354" i="1"/>
  <c r="G2355" i="1"/>
  <c r="E2356" i="1"/>
  <c r="G2356" i="1"/>
  <c r="G2357" i="1"/>
  <c r="E2358" i="1"/>
  <c r="G2358" i="1"/>
  <c r="G2359" i="1"/>
  <c r="E2360" i="1"/>
  <c r="G2360" i="1"/>
  <c r="G2361" i="1"/>
  <c r="E2362" i="1"/>
  <c r="G2362" i="1"/>
  <c r="G2363" i="1"/>
  <c r="E2364" i="1"/>
  <c r="G2364" i="1"/>
  <c r="G2365" i="1"/>
  <c r="E2366" i="1"/>
  <c r="G2366" i="1"/>
  <c r="G2367" i="1"/>
  <c r="E2368" i="1"/>
  <c r="G2368" i="1"/>
  <c r="G2369" i="1"/>
  <c r="E2370" i="1"/>
  <c r="G2370" i="1"/>
  <c r="G2371" i="1"/>
  <c r="E2372" i="1"/>
  <c r="G2372" i="1"/>
  <c r="G2373" i="1"/>
  <c r="E2374" i="1"/>
  <c r="G2374" i="1"/>
  <c r="G2375" i="1"/>
  <c r="E2376" i="1"/>
  <c r="G2376" i="1"/>
  <c r="G2377" i="1"/>
  <c r="E2378" i="1"/>
  <c r="G2378" i="1"/>
  <c r="G2379" i="1"/>
  <c r="E2380" i="1"/>
  <c r="G2380" i="1"/>
  <c r="G2381" i="1"/>
  <c r="E2382" i="1"/>
  <c r="G2382" i="1"/>
  <c r="G2383" i="1"/>
  <c r="E2384" i="1"/>
  <c r="G2384" i="1"/>
  <c r="G2385" i="1"/>
  <c r="E2386" i="1"/>
  <c r="G2386" i="1"/>
  <c r="G2387" i="1"/>
  <c r="E2388" i="1"/>
  <c r="G2388" i="1"/>
  <c r="G2389" i="1"/>
  <c r="E2390" i="1"/>
  <c r="G2390" i="1"/>
  <c r="G2391" i="1"/>
  <c r="E2392" i="1"/>
  <c r="G2392" i="1"/>
  <c r="G2393" i="1"/>
  <c r="E2394" i="1"/>
  <c r="G2394" i="1"/>
  <c r="G2395" i="1"/>
  <c r="E2396" i="1"/>
  <c r="G2396" i="1"/>
  <c r="G2397" i="1"/>
  <c r="E2398" i="1"/>
  <c r="G2398" i="1"/>
  <c r="G2399" i="1"/>
  <c r="E2400" i="1"/>
  <c r="G2400" i="1"/>
  <c r="G2401" i="1"/>
  <c r="E2402" i="1"/>
  <c r="G2402" i="1"/>
  <c r="G2403" i="1"/>
  <c r="E2404" i="1"/>
  <c r="G2404" i="1"/>
  <c r="G2405" i="1"/>
  <c r="E2406" i="1"/>
  <c r="G2406" i="1"/>
  <c r="G2407" i="1"/>
  <c r="E2408" i="1"/>
  <c r="G2408" i="1"/>
  <c r="G2409" i="1"/>
  <c r="E2410" i="1"/>
  <c r="G2410" i="1"/>
  <c r="G2411" i="1"/>
  <c r="E2412" i="1"/>
  <c r="G2412" i="1"/>
  <c r="G2413" i="1"/>
  <c r="E2414" i="1"/>
  <c r="G2414" i="1"/>
  <c r="G2415" i="1"/>
  <c r="E2416" i="1"/>
  <c r="G2416" i="1"/>
  <c r="G2417" i="1"/>
  <c r="E2418" i="1"/>
  <c r="G2418" i="1"/>
  <c r="G2419" i="1"/>
  <c r="E2420" i="1"/>
  <c r="G2420" i="1"/>
  <c r="G2421" i="1"/>
  <c r="E2422" i="1"/>
  <c r="G2422" i="1"/>
  <c r="G2423" i="1"/>
  <c r="E2424" i="1"/>
  <c r="G2424" i="1"/>
  <c r="G2425" i="1"/>
  <c r="E2426" i="1"/>
  <c r="G2426" i="1"/>
  <c r="G2427" i="1"/>
  <c r="E2428" i="1"/>
  <c r="G2428" i="1"/>
  <c r="G2429" i="1"/>
  <c r="E2430" i="1"/>
  <c r="G2430" i="1"/>
  <c r="G2431" i="1"/>
  <c r="E2432" i="1"/>
  <c r="G2432" i="1"/>
  <c r="G2433" i="1"/>
  <c r="E2434" i="1"/>
  <c r="G2434" i="1"/>
  <c r="G2435" i="1"/>
  <c r="E2436" i="1"/>
  <c r="G2436" i="1"/>
  <c r="G2437" i="1"/>
  <c r="E2438" i="1"/>
  <c r="G2438" i="1"/>
  <c r="G2439" i="1"/>
  <c r="E2440" i="1"/>
  <c r="G2440" i="1"/>
  <c r="G2441" i="1"/>
  <c r="E2442" i="1"/>
  <c r="G2442" i="1"/>
  <c r="G2443" i="1"/>
  <c r="E2444" i="1"/>
  <c r="G2444" i="1"/>
  <c r="G2445" i="1"/>
  <c r="E2446" i="1"/>
  <c r="G2446" i="1"/>
  <c r="G2447" i="1"/>
  <c r="E2448" i="1"/>
  <c r="G2448" i="1"/>
  <c r="G2449" i="1"/>
  <c r="E2450" i="1"/>
  <c r="G2450" i="1"/>
  <c r="G2451" i="1"/>
  <c r="E2452" i="1"/>
  <c r="G2452" i="1"/>
  <c r="G2453" i="1"/>
  <c r="E2454" i="1"/>
  <c r="G2454" i="1"/>
  <c r="G2455" i="1"/>
  <c r="E2456" i="1"/>
  <c r="G2456" i="1"/>
  <c r="G2457" i="1"/>
  <c r="E2458" i="1"/>
  <c r="G2458" i="1"/>
  <c r="G2459" i="1"/>
  <c r="E2460" i="1"/>
  <c r="G2460" i="1"/>
  <c r="G2461" i="1"/>
  <c r="E2462" i="1"/>
  <c r="G2462" i="1"/>
  <c r="G2463" i="1"/>
  <c r="E2464" i="1"/>
  <c r="G2464" i="1"/>
  <c r="G2465" i="1"/>
  <c r="E2466" i="1"/>
  <c r="G2466" i="1"/>
  <c r="G2467" i="1"/>
  <c r="E2468" i="1"/>
  <c r="G2468" i="1"/>
  <c r="G2469" i="1"/>
  <c r="E2470" i="1"/>
  <c r="G2470" i="1"/>
  <c r="G2471" i="1"/>
  <c r="E2472" i="1"/>
  <c r="G2472" i="1"/>
  <c r="G2473" i="1"/>
  <c r="E2474" i="1"/>
  <c r="G2474" i="1"/>
  <c r="G2475" i="1"/>
  <c r="E2476" i="1"/>
  <c r="G2476" i="1"/>
  <c r="G2477" i="1"/>
  <c r="E2478" i="1"/>
  <c r="G2478" i="1"/>
  <c r="G2479" i="1"/>
  <c r="E2480" i="1"/>
  <c r="G2480" i="1"/>
  <c r="G2481" i="1"/>
  <c r="E2482" i="1"/>
  <c r="G2482" i="1"/>
  <c r="G2483" i="1"/>
  <c r="E2484" i="1"/>
  <c r="G2484" i="1"/>
  <c r="G2485" i="1"/>
  <c r="E2486" i="1"/>
  <c r="G2486" i="1"/>
  <c r="G2487" i="1"/>
  <c r="E2488" i="1"/>
  <c r="G2488" i="1"/>
  <c r="G2489" i="1"/>
  <c r="E2490" i="1"/>
  <c r="G2490" i="1"/>
  <c r="G2491" i="1"/>
  <c r="E2492" i="1"/>
  <c r="G2492" i="1"/>
  <c r="G2493" i="1"/>
  <c r="E2494" i="1"/>
  <c r="G2494" i="1"/>
  <c r="G2495" i="1"/>
  <c r="E2496" i="1"/>
  <c r="G2496" i="1"/>
  <c r="G2497" i="1"/>
  <c r="E2498" i="1"/>
  <c r="G2498" i="1"/>
  <c r="G2499" i="1"/>
  <c r="E2500" i="1"/>
  <c r="G2500" i="1"/>
  <c r="G2501" i="1"/>
  <c r="E2502" i="1"/>
  <c r="G2502" i="1"/>
  <c r="G2503" i="1"/>
  <c r="E2504" i="1"/>
  <c r="G2504" i="1"/>
  <c r="G2505" i="1"/>
  <c r="E2506" i="1"/>
  <c r="G2506" i="1"/>
  <c r="G2507" i="1"/>
  <c r="E2508" i="1"/>
  <c r="G2508" i="1"/>
  <c r="G2509" i="1"/>
  <c r="E2510" i="1"/>
  <c r="G2510" i="1"/>
  <c r="G2511" i="1"/>
  <c r="E2512" i="1"/>
  <c r="G2512" i="1"/>
  <c r="G2513" i="1"/>
  <c r="E2514" i="1"/>
  <c r="G2514" i="1"/>
  <c r="G2515" i="1"/>
  <c r="E2516" i="1"/>
  <c r="G2516" i="1"/>
  <c r="G2517" i="1"/>
  <c r="E2518" i="1"/>
  <c r="G2518" i="1"/>
  <c r="G2519" i="1"/>
  <c r="E2520" i="1"/>
  <c r="G2520" i="1"/>
  <c r="G2521" i="1"/>
  <c r="E2522" i="1"/>
  <c r="G2522" i="1"/>
  <c r="G2523" i="1"/>
  <c r="E2524" i="1"/>
  <c r="G2524" i="1"/>
  <c r="G2525" i="1"/>
  <c r="E2526" i="1"/>
  <c r="G2526" i="1"/>
  <c r="G2527" i="1"/>
  <c r="E2528" i="1"/>
  <c r="G2528" i="1"/>
  <c r="G2529" i="1"/>
  <c r="E2530" i="1"/>
  <c r="G2530" i="1"/>
  <c r="G2531" i="1"/>
  <c r="E2532" i="1"/>
  <c r="G2532" i="1"/>
  <c r="G2533" i="1"/>
  <c r="E2534" i="1"/>
  <c r="G2534" i="1"/>
  <c r="G2535" i="1"/>
  <c r="E2536" i="1"/>
  <c r="G2536" i="1"/>
  <c r="G2537" i="1"/>
  <c r="E2538" i="1"/>
  <c r="G2538" i="1"/>
  <c r="G2539" i="1"/>
  <c r="E2540" i="1"/>
  <c r="G2540" i="1"/>
  <c r="G2541" i="1"/>
  <c r="E2542" i="1"/>
  <c r="G2542" i="1"/>
  <c r="G2543" i="1"/>
  <c r="E2544" i="1"/>
  <c r="G2544" i="1"/>
  <c r="G2545" i="1"/>
  <c r="E2546" i="1"/>
  <c r="G2546" i="1"/>
  <c r="G2547" i="1"/>
  <c r="E2548" i="1"/>
  <c r="G2548" i="1"/>
  <c r="G2549" i="1"/>
  <c r="E2550" i="1"/>
  <c r="G2550" i="1"/>
  <c r="G2551" i="1"/>
  <c r="E2552" i="1"/>
  <c r="G2552" i="1"/>
  <c r="G2553" i="1"/>
  <c r="E2554" i="1"/>
  <c r="G2554" i="1"/>
  <c r="G2555" i="1"/>
  <c r="E2556" i="1"/>
  <c r="G2556" i="1"/>
  <c r="G2557" i="1"/>
  <c r="E2558" i="1"/>
  <c r="G2558" i="1"/>
  <c r="G2559" i="1"/>
  <c r="E2560" i="1"/>
  <c r="G2560" i="1"/>
  <c r="G2561" i="1"/>
  <c r="E2562" i="1"/>
  <c r="G2562" i="1"/>
  <c r="G2563" i="1"/>
  <c r="E2564" i="1"/>
  <c r="G2564" i="1"/>
  <c r="G2565" i="1"/>
  <c r="E2566" i="1"/>
  <c r="G2566" i="1"/>
  <c r="G2567" i="1"/>
  <c r="E2568" i="1"/>
  <c r="G2568" i="1"/>
  <c r="G2569" i="1"/>
  <c r="E2570" i="1"/>
  <c r="G2570" i="1"/>
  <c r="G2571" i="1"/>
  <c r="E2572" i="1"/>
  <c r="G2572" i="1"/>
  <c r="G2573" i="1"/>
  <c r="E2574" i="1"/>
  <c r="G2574" i="1"/>
  <c r="G2575" i="1"/>
  <c r="E2576" i="1"/>
  <c r="G2576" i="1"/>
  <c r="G2577" i="1"/>
  <c r="E2578" i="1"/>
  <c r="G2578" i="1"/>
  <c r="G2579" i="1"/>
  <c r="E2580" i="1"/>
  <c r="G2580" i="1"/>
  <c r="G2581" i="1"/>
  <c r="E2582" i="1"/>
  <c r="G2582" i="1"/>
  <c r="G2583" i="1"/>
  <c r="E2584" i="1"/>
  <c r="G2584" i="1"/>
  <c r="G2585" i="1"/>
  <c r="E2586" i="1"/>
  <c r="G2586" i="1"/>
  <c r="G2587" i="1"/>
  <c r="E2588" i="1"/>
  <c r="G2588" i="1"/>
  <c r="G2589" i="1"/>
  <c r="E2590" i="1"/>
  <c r="G2590" i="1"/>
  <c r="G2591" i="1"/>
  <c r="E2592" i="1"/>
  <c r="G2592" i="1"/>
  <c r="G2593" i="1"/>
  <c r="E2594" i="1"/>
  <c r="G2594" i="1"/>
  <c r="G2595" i="1"/>
  <c r="E2596" i="1"/>
  <c r="G2596" i="1"/>
  <c r="G2597" i="1"/>
  <c r="E2598" i="1"/>
  <c r="G2598" i="1"/>
  <c r="G2599" i="1"/>
  <c r="E2600" i="1"/>
  <c r="G2600" i="1"/>
  <c r="G2601" i="1"/>
  <c r="E2602" i="1"/>
  <c r="G2602" i="1"/>
  <c r="G2603" i="1"/>
  <c r="E2604" i="1"/>
  <c r="G2604" i="1"/>
  <c r="G2605" i="1"/>
  <c r="E2606" i="1"/>
  <c r="G2606" i="1"/>
  <c r="G2607" i="1"/>
  <c r="E2608" i="1"/>
  <c r="G2608" i="1"/>
  <c r="G2609" i="1"/>
  <c r="E2610" i="1"/>
  <c r="G2610" i="1"/>
  <c r="G2611" i="1"/>
  <c r="E2612" i="1"/>
  <c r="G2612" i="1"/>
  <c r="G2613" i="1"/>
  <c r="E2614" i="1"/>
  <c r="G2614" i="1"/>
  <c r="G2615" i="1"/>
  <c r="E2616" i="1"/>
  <c r="G2616" i="1"/>
  <c r="G2617" i="1"/>
  <c r="E2618" i="1"/>
  <c r="G2618" i="1"/>
  <c r="G2619" i="1"/>
  <c r="E2620" i="1"/>
  <c r="G2620" i="1"/>
  <c r="G2621" i="1"/>
  <c r="E2622" i="1"/>
  <c r="G2622" i="1"/>
  <c r="G2623" i="1"/>
  <c r="E2624" i="1"/>
  <c r="G2624" i="1"/>
  <c r="G2625" i="1"/>
  <c r="E2626" i="1"/>
  <c r="G2626" i="1"/>
  <c r="G2627" i="1"/>
  <c r="E2628" i="1"/>
  <c r="G2628" i="1"/>
  <c r="G2629" i="1"/>
  <c r="E2630" i="1"/>
  <c r="G2630" i="1"/>
  <c r="G2631" i="1"/>
  <c r="E2632" i="1"/>
  <c r="G2632" i="1"/>
  <c r="G2633" i="1"/>
  <c r="E2634" i="1"/>
  <c r="G2634" i="1"/>
  <c r="G2635" i="1"/>
  <c r="E2636" i="1"/>
  <c r="G2636" i="1"/>
  <c r="G2637" i="1"/>
  <c r="E2638" i="1"/>
  <c r="G2638" i="1"/>
  <c r="G2639" i="1"/>
  <c r="E2640" i="1"/>
  <c r="G2640" i="1"/>
  <c r="G2641" i="1"/>
  <c r="E2642" i="1"/>
  <c r="G2642" i="1"/>
  <c r="G2643" i="1"/>
  <c r="E2644" i="1"/>
  <c r="G2644" i="1"/>
  <c r="G2645" i="1"/>
  <c r="E2646" i="1"/>
  <c r="G2646" i="1"/>
  <c r="G2647" i="1"/>
  <c r="E2648" i="1"/>
  <c r="G2648" i="1"/>
  <c r="G2649" i="1"/>
  <c r="E2650" i="1"/>
  <c r="G2650" i="1"/>
  <c r="G2651" i="1"/>
  <c r="E2652" i="1"/>
  <c r="G2652" i="1"/>
  <c r="G2653" i="1"/>
  <c r="E2654" i="1"/>
  <c r="G2654" i="1"/>
  <c r="G2655" i="1"/>
  <c r="E2656" i="1"/>
  <c r="G2656" i="1"/>
  <c r="G2657" i="1"/>
  <c r="E2658" i="1"/>
  <c r="G2658" i="1"/>
  <c r="G2659" i="1"/>
  <c r="E2660" i="1"/>
  <c r="G2660" i="1"/>
  <c r="G2661" i="1"/>
  <c r="E2662" i="1"/>
  <c r="G2662" i="1"/>
  <c r="G2663" i="1"/>
  <c r="E2664" i="1"/>
  <c r="G2664" i="1"/>
  <c r="G2665" i="1"/>
  <c r="E2666" i="1"/>
  <c r="G2666" i="1"/>
  <c r="G2667" i="1"/>
  <c r="E2668" i="1"/>
  <c r="G2668" i="1"/>
  <c r="G2669" i="1"/>
  <c r="E2670" i="1"/>
  <c r="G2670" i="1"/>
  <c r="G2671" i="1"/>
  <c r="E2672" i="1"/>
  <c r="G2672" i="1"/>
  <c r="G2673" i="1"/>
  <c r="E2674" i="1"/>
  <c r="G2674" i="1"/>
  <c r="G2675" i="1"/>
  <c r="E2676" i="1"/>
  <c r="G2676" i="1"/>
  <c r="G2677" i="1"/>
  <c r="E2678" i="1"/>
  <c r="G2678" i="1"/>
  <c r="G2679" i="1"/>
  <c r="E2680" i="1"/>
  <c r="G2680" i="1"/>
  <c r="G2681" i="1"/>
  <c r="E2682" i="1"/>
  <c r="G2682" i="1"/>
  <c r="G2683" i="1"/>
  <c r="E2684" i="1"/>
  <c r="G2684" i="1"/>
  <c r="G2685" i="1"/>
  <c r="E2686" i="1"/>
  <c r="G2686" i="1"/>
  <c r="G2687" i="1"/>
  <c r="E2688" i="1"/>
  <c r="G2688" i="1"/>
  <c r="G2689" i="1"/>
  <c r="E2690" i="1"/>
  <c r="G2690" i="1"/>
  <c r="G2691" i="1"/>
  <c r="E2692" i="1"/>
  <c r="G2692" i="1"/>
  <c r="G2693" i="1"/>
  <c r="E2694" i="1"/>
  <c r="G2694" i="1"/>
  <c r="G2695" i="1"/>
  <c r="E2696" i="1"/>
  <c r="G2696" i="1"/>
  <c r="G2697" i="1"/>
  <c r="E2698" i="1"/>
  <c r="G2698" i="1"/>
  <c r="G2699" i="1"/>
  <c r="E2700" i="1"/>
  <c r="G2700" i="1"/>
  <c r="G2701" i="1"/>
  <c r="E2702" i="1"/>
  <c r="G2702" i="1"/>
  <c r="G2703" i="1"/>
  <c r="E2704" i="1"/>
  <c r="G2704" i="1"/>
  <c r="G2705" i="1"/>
  <c r="E2706" i="1"/>
  <c r="G2706" i="1"/>
  <c r="G2707" i="1"/>
  <c r="E2708" i="1"/>
  <c r="G2708" i="1"/>
  <c r="G2709" i="1"/>
  <c r="E2710" i="1"/>
  <c r="G2710" i="1"/>
  <c r="G2711" i="1"/>
  <c r="E2712" i="1"/>
  <c r="G2712" i="1"/>
  <c r="G2713" i="1"/>
  <c r="E2714" i="1"/>
  <c r="G2714" i="1"/>
  <c r="G2715" i="1"/>
  <c r="E2716" i="1"/>
  <c r="G2716" i="1"/>
  <c r="G2717" i="1"/>
  <c r="E2718" i="1"/>
  <c r="G2718" i="1"/>
  <c r="G2719" i="1"/>
  <c r="E2720" i="1"/>
  <c r="G2720" i="1"/>
  <c r="G2721" i="1"/>
  <c r="E2722" i="1"/>
  <c r="G2722" i="1"/>
  <c r="G2723" i="1"/>
  <c r="E2724" i="1"/>
  <c r="G2724" i="1"/>
  <c r="G2725" i="1"/>
  <c r="E2726" i="1"/>
  <c r="G2726" i="1"/>
  <c r="G2727" i="1"/>
  <c r="E2728" i="1"/>
  <c r="G2728" i="1"/>
  <c r="G2729" i="1"/>
  <c r="E2730" i="1"/>
  <c r="G2730" i="1"/>
  <c r="G2731" i="1"/>
  <c r="E2732" i="1"/>
  <c r="G2732" i="1"/>
  <c r="G2733" i="1"/>
  <c r="E2734" i="1"/>
  <c r="G2734" i="1"/>
  <c r="G2735" i="1"/>
  <c r="E2736" i="1"/>
  <c r="G2736" i="1"/>
  <c r="G2737" i="1"/>
  <c r="E2738" i="1"/>
  <c r="G2738" i="1"/>
  <c r="G2739" i="1"/>
  <c r="E2740" i="1"/>
  <c r="G2740" i="1"/>
  <c r="G2741" i="1"/>
  <c r="E2742" i="1"/>
  <c r="G2742" i="1"/>
  <c r="G2743" i="1"/>
  <c r="E2744" i="1"/>
  <c r="G2744" i="1"/>
  <c r="G2745" i="1"/>
  <c r="E2746" i="1"/>
  <c r="G2746" i="1"/>
  <c r="G2747" i="1"/>
  <c r="E2748" i="1"/>
  <c r="G2748" i="1"/>
  <c r="G2749" i="1"/>
  <c r="E2750" i="1"/>
  <c r="G2750" i="1"/>
  <c r="G2751" i="1"/>
  <c r="E2752" i="1"/>
  <c r="G2752" i="1"/>
  <c r="G2753" i="1"/>
  <c r="E2754" i="1"/>
  <c r="G2754" i="1"/>
  <c r="G2755" i="1"/>
  <c r="E2756" i="1"/>
  <c r="G2756" i="1"/>
  <c r="G2757" i="1"/>
  <c r="E2758" i="1"/>
  <c r="G2758" i="1"/>
  <c r="G2759" i="1"/>
  <c r="E2760" i="1"/>
  <c r="G2760" i="1"/>
  <c r="G2761" i="1"/>
  <c r="E2762" i="1"/>
  <c r="G2762" i="1"/>
  <c r="G2763" i="1"/>
  <c r="E2764" i="1"/>
  <c r="G2764" i="1"/>
  <c r="G2765" i="1"/>
  <c r="E2766" i="1"/>
  <c r="G2766" i="1"/>
  <c r="G2767" i="1"/>
  <c r="E2768" i="1"/>
  <c r="G2768" i="1"/>
  <c r="G2769" i="1"/>
  <c r="E2770" i="1"/>
  <c r="G2770" i="1"/>
  <c r="G2771" i="1"/>
  <c r="E2772" i="1"/>
  <c r="G2772" i="1"/>
  <c r="G2773" i="1"/>
  <c r="E2774" i="1"/>
  <c r="G2774" i="1"/>
  <c r="G2775" i="1"/>
  <c r="E2776" i="1"/>
  <c r="G2776" i="1"/>
  <c r="G2777" i="1"/>
  <c r="E2778" i="1"/>
  <c r="G2778" i="1"/>
  <c r="G2779" i="1"/>
  <c r="E2780" i="1"/>
  <c r="G2780" i="1"/>
  <c r="G2781" i="1"/>
  <c r="E2782" i="1"/>
  <c r="G2782" i="1"/>
  <c r="G2783" i="1"/>
  <c r="E2784" i="1"/>
  <c r="G2784" i="1"/>
  <c r="G2785" i="1"/>
  <c r="E2786" i="1"/>
  <c r="G2786" i="1"/>
  <c r="G2787" i="1"/>
  <c r="E2788" i="1"/>
  <c r="G2788" i="1"/>
  <c r="G2789" i="1"/>
  <c r="E2790" i="1"/>
  <c r="G2790" i="1"/>
  <c r="G2791" i="1"/>
  <c r="E2792" i="1"/>
  <c r="G2792" i="1"/>
  <c r="G2793" i="1"/>
  <c r="E2794" i="1"/>
  <c r="G2794" i="1"/>
  <c r="G2795" i="1"/>
  <c r="E2796" i="1"/>
  <c r="G2796" i="1"/>
  <c r="G2797" i="1"/>
  <c r="E2798" i="1"/>
  <c r="G2798" i="1"/>
  <c r="G2799" i="1"/>
  <c r="E2800" i="1"/>
  <c r="G2800" i="1"/>
  <c r="G2801" i="1"/>
  <c r="E2802" i="1"/>
  <c r="G2802" i="1"/>
  <c r="G2803" i="1"/>
  <c r="E2804" i="1"/>
  <c r="G2804" i="1"/>
  <c r="G2805" i="1"/>
  <c r="E2806" i="1"/>
  <c r="G2806" i="1"/>
  <c r="G2807" i="1"/>
  <c r="E2808" i="1"/>
  <c r="G2808" i="1"/>
  <c r="G2809" i="1"/>
  <c r="E2810" i="1"/>
  <c r="G2810" i="1"/>
  <c r="G2811" i="1"/>
  <c r="E2812" i="1"/>
  <c r="G2812" i="1"/>
  <c r="G2813" i="1"/>
  <c r="E2814" i="1"/>
  <c r="G2814" i="1"/>
  <c r="G2815" i="1"/>
  <c r="E2816" i="1"/>
  <c r="G2816" i="1"/>
  <c r="G2817" i="1"/>
  <c r="E2818" i="1"/>
  <c r="G2818" i="1"/>
  <c r="G2819" i="1"/>
  <c r="E2820" i="1"/>
  <c r="G2820" i="1"/>
  <c r="G2821" i="1"/>
  <c r="E2822" i="1"/>
  <c r="G2822" i="1"/>
  <c r="G2823" i="1"/>
  <c r="E2824" i="1"/>
  <c r="G2824" i="1"/>
  <c r="G2825" i="1"/>
  <c r="E2826" i="1"/>
  <c r="G2826" i="1"/>
  <c r="G2827" i="1"/>
  <c r="E2828" i="1"/>
  <c r="G2828" i="1"/>
  <c r="G2829" i="1"/>
  <c r="E2830" i="1"/>
  <c r="G2830" i="1"/>
  <c r="G2831" i="1"/>
  <c r="E2832" i="1"/>
  <c r="G2832" i="1"/>
  <c r="G2833" i="1"/>
  <c r="E2834" i="1"/>
  <c r="G2834" i="1"/>
  <c r="G2835" i="1"/>
  <c r="E2836" i="1"/>
  <c r="G2836" i="1"/>
  <c r="G2837" i="1"/>
  <c r="E2838" i="1"/>
  <c r="G2838" i="1"/>
  <c r="G2839" i="1"/>
  <c r="E2840" i="1"/>
  <c r="G2840" i="1"/>
  <c r="G2841" i="1"/>
  <c r="E2842" i="1"/>
  <c r="G2842" i="1"/>
  <c r="G2843" i="1"/>
  <c r="E2844" i="1"/>
  <c r="G2844" i="1"/>
  <c r="G2845" i="1"/>
  <c r="E2846" i="1"/>
  <c r="G2846" i="1"/>
  <c r="G2847" i="1"/>
  <c r="E2848" i="1"/>
  <c r="G2848" i="1"/>
  <c r="G2849" i="1"/>
  <c r="E2850" i="1"/>
  <c r="G2850" i="1"/>
  <c r="G2851" i="1"/>
  <c r="E2852" i="1"/>
  <c r="G2852" i="1"/>
  <c r="G2853" i="1"/>
  <c r="E2854" i="1"/>
  <c r="G2854" i="1"/>
  <c r="G2855" i="1"/>
  <c r="E2856" i="1"/>
  <c r="G2856" i="1"/>
  <c r="G2857" i="1"/>
  <c r="E2858" i="1"/>
  <c r="G2858" i="1"/>
  <c r="G2859" i="1"/>
  <c r="E2860" i="1"/>
  <c r="G2860" i="1"/>
  <c r="G2861" i="1"/>
  <c r="E2862" i="1"/>
  <c r="G2862" i="1"/>
  <c r="G2863" i="1"/>
  <c r="E2864" i="1"/>
  <c r="G2864" i="1"/>
  <c r="G2865" i="1"/>
  <c r="E2866" i="1"/>
  <c r="G2866" i="1"/>
  <c r="G2867" i="1"/>
  <c r="E2868" i="1"/>
  <c r="G2868" i="1"/>
  <c r="G2869" i="1"/>
  <c r="E2870" i="1"/>
  <c r="G2870" i="1"/>
  <c r="G2871" i="1"/>
  <c r="E2872" i="1"/>
  <c r="G2872" i="1"/>
  <c r="G2873" i="1"/>
  <c r="E2874" i="1"/>
  <c r="G2874" i="1"/>
  <c r="G2875" i="1"/>
  <c r="E2876" i="1"/>
  <c r="G2876" i="1"/>
  <c r="G2877" i="1"/>
  <c r="E2878" i="1"/>
  <c r="G2878" i="1"/>
  <c r="G2879" i="1"/>
  <c r="E2880" i="1"/>
  <c r="G2880" i="1"/>
  <c r="G2881" i="1"/>
  <c r="E2882" i="1"/>
  <c r="G2882" i="1"/>
  <c r="G2883" i="1"/>
  <c r="E2884" i="1"/>
  <c r="G2884" i="1"/>
  <c r="G2885" i="1"/>
  <c r="E2886" i="1"/>
  <c r="G2886" i="1"/>
  <c r="G2887" i="1"/>
  <c r="E2888" i="1"/>
  <c r="G2888" i="1"/>
  <c r="G2889" i="1"/>
  <c r="E2890" i="1"/>
  <c r="G2890" i="1"/>
  <c r="G2891" i="1"/>
  <c r="E2892" i="1"/>
  <c r="G2892" i="1"/>
  <c r="G2893" i="1"/>
  <c r="E2894" i="1"/>
  <c r="G2894" i="1"/>
  <c r="G2895" i="1"/>
  <c r="E2896" i="1"/>
  <c r="G2896" i="1"/>
  <c r="G2897" i="1"/>
  <c r="E2898" i="1"/>
  <c r="G2898" i="1"/>
  <c r="G2899" i="1"/>
  <c r="E2900" i="1"/>
  <c r="G2900" i="1"/>
  <c r="G2901" i="1"/>
  <c r="E2902" i="1"/>
  <c r="G2902" i="1"/>
  <c r="G2903" i="1"/>
  <c r="E2904" i="1"/>
  <c r="G2904" i="1"/>
  <c r="G2905" i="1"/>
  <c r="E2906" i="1"/>
  <c r="G2906" i="1"/>
  <c r="G2907" i="1"/>
  <c r="E2908" i="1"/>
  <c r="G2908" i="1"/>
  <c r="G2909" i="1"/>
  <c r="E2910" i="1"/>
  <c r="G2910" i="1"/>
  <c r="G2911" i="1"/>
  <c r="E2912" i="1"/>
  <c r="G2912" i="1"/>
  <c r="G2913" i="1"/>
  <c r="E2914" i="1"/>
  <c r="G2914" i="1"/>
  <c r="G2915" i="1"/>
  <c r="E2916" i="1"/>
  <c r="G2916" i="1"/>
  <c r="G2917" i="1"/>
  <c r="E2918" i="1"/>
  <c r="G2918" i="1"/>
  <c r="G2919" i="1"/>
  <c r="E2920" i="1"/>
  <c r="G2920" i="1"/>
  <c r="G2921" i="1"/>
  <c r="E2922" i="1"/>
  <c r="G2922" i="1"/>
  <c r="G2923" i="1"/>
  <c r="E2924" i="1"/>
  <c r="G2924" i="1"/>
  <c r="G2925" i="1"/>
  <c r="E2926" i="1"/>
  <c r="G2926" i="1"/>
  <c r="G2927" i="1"/>
  <c r="E2928" i="1"/>
  <c r="G2928" i="1"/>
  <c r="G2929" i="1"/>
  <c r="E2930" i="1"/>
  <c r="G2930" i="1"/>
  <c r="G2931" i="1"/>
  <c r="E2932" i="1"/>
  <c r="G2932" i="1"/>
  <c r="G2933" i="1"/>
  <c r="E2934" i="1"/>
  <c r="G2934" i="1"/>
  <c r="G2935" i="1"/>
  <c r="E2936" i="1"/>
  <c r="G2936" i="1"/>
  <c r="G2937" i="1"/>
  <c r="E2938" i="1"/>
  <c r="G2938" i="1"/>
  <c r="G2939" i="1"/>
  <c r="E2940" i="1"/>
  <c r="G2940" i="1"/>
  <c r="G2941" i="1"/>
  <c r="E2942" i="1"/>
  <c r="G2942" i="1"/>
  <c r="G2943" i="1"/>
  <c r="E2944" i="1"/>
  <c r="G2944" i="1"/>
  <c r="G2945" i="1"/>
  <c r="E2946" i="1"/>
  <c r="G2946" i="1"/>
  <c r="G2947" i="1"/>
  <c r="E2948" i="1"/>
  <c r="G2948" i="1"/>
  <c r="G2949" i="1"/>
  <c r="E2950" i="1"/>
  <c r="G2950" i="1"/>
  <c r="G2951" i="1"/>
  <c r="E2952" i="1"/>
  <c r="G2952" i="1"/>
  <c r="G2953" i="1"/>
  <c r="E2954" i="1"/>
  <c r="G2954" i="1"/>
  <c r="G2955" i="1"/>
  <c r="E2956" i="1"/>
  <c r="G2956" i="1"/>
  <c r="G2957" i="1"/>
  <c r="E2958" i="1"/>
  <c r="G2958" i="1"/>
  <c r="G2959" i="1"/>
  <c r="E2960" i="1"/>
  <c r="G2960" i="1"/>
  <c r="G2961" i="1"/>
  <c r="E2962" i="1"/>
  <c r="G2962" i="1"/>
  <c r="G2963" i="1"/>
  <c r="E2964" i="1"/>
  <c r="G2964" i="1"/>
  <c r="G2965" i="1"/>
  <c r="E2966" i="1"/>
  <c r="G2966" i="1"/>
  <c r="G2967" i="1"/>
  <c r="E2968" i="1"/>
  <c r="G2968" i="1"/>
  <c r="G2969" i="1"/>
  <c r="E2970" i="1"/>
  <c r="G2970" i="1"/>
  <c r="G2971" i="1"/>
  <c r="E2972" i="1"/>
  <c r="G2972" i="1"/>
  <c r="G2973" i="1"/>
  <c r="E2974" i="1"/>
  <c r="G2974" i="1"/>
  <c r="G2975" i="1"/>
  <c r="E2976" i="1"/>
  <c r="G2976" i="1"/>
  <c r="G2977" i="1"/>
  <c r="E2978" i="1"/>
  <c r="G2978" i="1"/>
  <c r="G2979" i="1"/>
  <c r="E2980" i="1"/>
  <c r="G2980" i="1"/>
  <c r="G2981" i="1"/>
  <c r="E2982" i="1"/>
  <c r="G2982" i="1"/>
  <c r="G2983" i="1"/>
  <c r="E2984" i="1"/>
  <c r="G2984" i="1"/>
  <c r="G2985" i="1"/>
  <c r="E2986" i="1"/>
  <c r="G2986" i="1"/>
  <c r="G2987" i="1"/>
  <c r="E2988" i="1"/>
  <c r="G2988" i="1"/>
  <c r="G2989" i="1"/>
  <c r="E2990" i="1"/>
  <c r="G2990" i="1"/>
  <c r="G2991" i="1"/>
  <c r="E2992" i="1"/>
  <c r="G2992" i="1"/>
  <c r="G2993" i="1"/>
  <c r="E2994" i="1"/>
  <c r="G2994" i="1"/>
  <c r="G2995" i="1"/>
  <c r="E2996" i="1"/>
  <c r="G2996" i="1"/>
  <c r="G2997" i="1"/>
  <c r="E2998" i="1"/>
  <c r="G2998" i="1"/>
  <c r="G2999" i="1"/>
  <c r="E3000" i="1"/>
  <c r="G3000" i="1"/>
  <c r="G3001" i="1"/>
  <c r="E3002" i="1"/>
  <c r="G3002" i="1"/>
  <c r="G3003" i="1"/>
  <c r="E3004" i="1"/>
  <c r="G3004" i="1"/>
  <c r="G3005" i="1"/>
  <c r="E3006" i="1"/>
  <c r="G3006" i="1"/>
  <c r="G3007" i="1"/>
  <c r="E3008" i="1"/>
  <c r="G3008" i="1"/>
  <c r="G3009" i="1"/>
  <c r="E3010" i="1"/>
  <c r="G3010" i="1"/>
  <c r="G3011" i="1"/>
  <c r="E3012" i="1"/>
  <c r="G3012" i="1"/>
  <c r="G3013" i="1"/>
  <c r="E3014" i="1"/>
  <c r="G3014" i="1"/>
  <c r="G3015" i="1"/>
  <c r="E3016" i="1"/>
  <c r="G3016" i="1"/>
  <c r="G3017" i="1"/>
  <c r="E3018" i="1"/>
  <c r="G3018" i="1"/>
  <c r="G3019" i="1"/>
  <c r="E3020" i="1"/>
  <c r="G3020" i="1"/>
  <c r="G3021" i="1"/>
  <c r="E3022" i="1"/>
  <c r="G3022" i="1"/>
  <c r="G3023" i="1"/>
  <c r="E3024" i="1"/>
  <c r="G3024" i="1"/>
  <c r="G3025" i="1"/>
  <c r="E3026" i="1"/>
  <c r="G3026" i="1"/>
  <c r="G3027" i="1"/>
  <c r="E3028" i="1"/>
  <c r="G3028" i="1"/>
  <c r="G3029" i="1"/>
  <c r="E3030" i="1"/>
  <c r="G3030" i="1"/>
  <c r="G3031" i="1"/>
  <c r="E3032" i="1"/>
  <c r="G3032" i="1"/>
  <c r="G3033" i="1"/>
  <c r="E3034" i="1"/>
  <c r="G3034" i="1"/>
  <c r="G3035" i="1"/>
  <c r="E3036" i="1"/>
  <c r="G3036" i="1"/>
  <c r="G3037" i="1"/>
  <c r="E3038" i="1"/>
  <c r="G3038" i="1"/>
  <c r="G3039" i="1"/>
  <c r="E3040" i="1"/>
  <c r="G3040" i="1"/>
  <c r="G3041" i="1"/>
  <c r="E3042" i="1"/>
  <c r="G3042" i="1"/>
  <c r="G3043" i="1"/>
  <c r="E3044" i="1"/>
  <c r="G3044" i="1"/>
  <c r="G3045" i="1"/>
  <c r="E3046" i="1"/>
  <c r="G3046" i="1"/>
  <c r="G3047" i="1"/>
  <c r="E3048" i="1"/>
  <c r="G3048" i="1"/>
  <c r="G3049" i="1"/>
  <c r="E3050" i="1"/>
  <c r="G3050" i="1"/>
  <c r="G3051" i="1"/>
  <c r="E3052" i="1"/>
  <c r="G3052" i="1"/>
  <c r="G3053" i="1"/>
  <c r="E3054" i="1"/>
  <c r="G3054" i="1"/>
  <c r="G3055" i="1"/>
  <c r="E3056" i="1"/>
  <c r="G3056" i="1"/>
  <c r="G3057" i="1"/>
  <c r="E3058" i="1"/>
  <c r="G3058" i="1"/>
  <c r="G3059" i="1"/>
  <c r="E3060" i="1"/>
  <c r="G3060" i="1"/>
  <c r="G3061" i="1"/>
  <c r="E3062" i="1"/>
  <c r="G3062" i="1"/>
  <c r="G3063" i="1"/>
  <c r="E3064" i="1"/>
  <c r="G3064" i="1"/>
  <c r="G3065" i="1"/>
  <c r="E3066" i="1"/>
  <c r="G3066" i="1"/>
  <c r="G3067" i="1"/>
  <c r="E3068" i="1"/>
  <c r="G3068" i="1"/>
  <c r="G3069" i="1"/>
  <c r="E3070" i="1"/>
  <c r="G3070" i="1"/>
  <c r="G3071" i="1"/>
  <c r="E3072" i="1"/>
  <c r="G3072" i="1"/>
  <c r="G3073" i="1"/>
  <c r="E3074" i="1"/>
  <c r="G3074" i="1"/>
  <c r="G3075" i="1"/>
  <c r="E3076" i="1"/>
  <c r="G3076" i="1"/>
  <c r="G3077" i="1"/>
  <c r="E3078" i="1"/>
  <c r="G3078" i="1"/>
  <c r="G3079" i="1"/>
  <c r="E3080" i="1"/>
  <c r="G3080" i="1"/>
  <c r="G3081" i="1"/>
  <c r="E3082" i="1"/>
  <c r="G3082" i="1"/>
  <c r="G3083" i="1"/>
  <c r="E3084" i="1"/>
  <c r="G3084" i="1"/>
  <c r="G3085" i="1"/>
  <c r="E3086" i="1"/>
  <c r="G3086" i="1"/>
  <c r="G3087" i="1"/>
  <c r="E3088" i="1"/>
  <c r="G3088" i="1"/>
  <c r="G3089" i="1"/>
  <c r="E3090" i="1"/>
  <c r="G3090" i="1"/>
  <c r="G3091" i="1"/>
  <c r="E3092" i="1"/>
  <c r="G3092" i="1"/>
  <c r="G3093" i="1"/>
  <c r="E3094" i="1"/>
  <c r="G3094" i="1"/>
  <c r="G3095" i="1"/>
  <c r="E3096" i="1"/>
  <c r="G3096" i="1"/>
  <c r="G3097" i="1"/>
  <c r="E3098" i="1"/>
  <c r="G3098" i="1"/>
  <c r="G3099" i="1"/>
  <c r="E3100" i="1"/>
  <c r="G3100" i="1"/>
  <c r="G3101" i="1"/>
  <c r="E3102" i="1"/>
  <c r="G3102" i="1"/>
  <c r="G3103" i="1"/>
  <c r="E3104" i="1"/>
  <c r="G3104" i="1"/>
  <c r="G3105" i="1"/>
  <c r="E3106" i="1"/>
  <c r="G3106" i="1"/>
  <c r="G3107" i="1"/>
  <c r="E3108" i="1"/>
  <c r="G3108" i="1"/>
  <c r="G3109" i="1"/>
  <c r="E3110" i="1"/>
  <c r="G3110" i="1"/>
  <c r="G3111" i="1"/>
  <c r="E3112" i="1"/>
  <c r="G3112" i="1"/>
  <c r="G3113" i="1"/>
  <c r="E3114" i="1"/>
  <c r="G3114" i="1"/>
  <c r="G3115" i="1"/>
  <c r="E3116" i="1"/>
  <c r="G3116" i="1"/>
  <c r="G3117" i="1"/>
  <c r="E3118" i="1"/>
  <c r="G3118" i="1"/>
  <c r="G3119" i="1"/>
  <c r="E3120" i="1"/>
  <c r="G3120" i="1"/>
  <c r="G3121" i="1"/>
  <c r="E3122" i="1"/>
  <c r="G3122" i="1"/>
  <c r="G3123" i="1"/>
  <c r="E3124" i="1"/>
  <c r="G3124" i="1"/>
  <c r="G3125" i="1"/>
  <c r="E3126" i="1"/>
  <c r="G3126" i="1"/>
  <c r="G3127" i="1"/>
  <c r="E3128" i="1"/>
  <c r="G3128" i="1"/>
  <c r="G3129" i="1"/>
  <c r="E3130" i="1"/>
  <c r="G3130" i="1"/>
  <c r="G3131" i="1"/>
  <c r="E3132" i="1"/>
  <c r="G3132" i="1"/>
  <c r="G3133" i="1"/>
  <c r="E3134" i="1"/>
  <c r="G3134" i="1"/>
  <c r="G3135" i="1"/>
  <c r="E3136" i="1"/>
  <c r="G3136" i="1"/>
  <c r="G3137" i="1"/>
  <c r="E3138" i="1"/>
  <c r="G3138" i="1"/>
  <c r="G3139" i="1"/>
  <c r="E3140" i="1"/>
  <c r="G3140" i="1"/>
  <c r="G3141" i="1"/>
  <c r="E3142" i="1"/>
  <c r="G3142" i="1"/>
  <c r="G3143" i="1"/>
  <c r="E3144" i="1"/>
  <c r="G3144" i="1"/>
  <c r="G3145" i="1"/>
  <c r="E3146" i="1"/>
  <c r="G3146" i="1"/>
  <c r="G3147" i="1"/>
  <c r="E3148" i="1"/>
  <c r="G3148" i="1"/>
  <c r="G3149" i="1"/>
  <c r="E3150" i="1"/>
  <c r="G3150" i="1"/>
  <c r="G3151" i="1"/>
  <c r="E3152" i="1"/>
  <c r="G3152" i="1"/>
  <c r="G3153" i="1"/>
  <c r="E3154" i="1"/>
  <c r="G3154" i="1"/>
  <c r="G3155" i="1"/>
  <c r="E3156" i="1"/>
  <c r="G3156" i="1"/>
  <c r="G3157" i="1"/>
  <c r="E3158" i="1"/>
  <c r="G3158" i="1"/>
  <c r="G3159" i="1"/>
  <c r="E3160" i="1"/>
  <c r="G3160" i="1"/>
  <c r="G3161" i="1"/>
  <c r="E3162" i="1"/>
  <c r="G3162" i="1"/>
  <c r="G3163" i="1"/>
  <c r="E3164" i="1"/>
  <c r="G3164" i="1"/>
  <c r="G3165" i="1"/>
  <c r="E3166" i="1"/>
  <c r="G3166" i="1"/>
  <c r="G3167" i="1"/>
  <c r="E3168" i="1"/>
  <c r="G3168" i="1"/>
  <c r="G3169" i="1"/>
  <c r="E3170" i="1"/>
  <c r="G3170" i="1"/>
  <c r="G3171" i="1"/>
  <c r="E3172" i="1"/>
  <c r="G3172" i="1"/>
  <c r="G3173" i="1"/>
  <c r="E3174" i="1"/>
  <c r="G3174" i="1"/>
  <c r="G3175" i="1"/>
  <c r="E3176" i="1"/>
  <c r="G3176" i="1"/>
  <c r="G3177" i="1"/>
  <c r="E3178" i="1"/>
  <c r="G3178" i="1"/>
  <c r="G3179" i="1"/>
  <c r="E3180" i="1"/>
  <c r="G3180" i="1"/>
  <c r="G3181" i="1"/>
  <c r="E3182" i="1"/>
  <c r="G3182" i="1"/>
  <c r="G3183" i="1"/>
  <c r="E3184" i="1"/>
  <c r="G3184" i="1"/>
  <c r="G3185" i="1"/>
  <c r="E3186" i="1"/>
  <c r="G3186" i="1"/>
  <c r="G3187" i="1"/>
  <c r="E3188" i="1"/>
  <c r="G3188" i="1"/>
  <c r="G3189" i="1"/>
  <c r="E3190" i="1"/>
  <c r="G3190" i="1"/>
  <c r="G3191" i="1"/>
  <c r="E3192" i="1"/>
  <c r="G3192" i="1"/>
  <c r="G3193" i="1"/>
  <c r="E3194" i="1"/>
  <c r="G3194" i="1"/>
  <c r="G3195" i="1"/>
  <c r="E3196" i="1"/>
  <c r="G3196" i="1"/>
  <c r="G3197" i="1"/>
  <c r="E3198" i="1"/>
  <c r="G3198" i="1"/>
  <c r="G3199" i="1"/>
  <c r="E3200" i="1"/>
  <c r="G3200" i="1"/>
  <c r="G3201" i="1"/>
  <c r="E3202" i="1"/>
  <c r="G3202" i="1"/>
  <c r="G3203" i="1"/>
  <c r="E3204" i="1"/>
  <c r="G3204" i="1"/>
  <c r="G3205" i="1"/>
  <c r="E3206" i="1"/>
  <c r="G3206" i="1"/>
  <c r="G3207" i="1"/>
  <c r="E3208" i="1"/>
  <c r="G3208" i="1"/>
  <c r="G3209" i="1"/>
  <c r="E3210" i="1"/>
  <c r="G3210" i="1"/>
  <c r="G3211" i="1"/>
  <c r="E3212" i="1"/>
  <c r="G3212" i="1"/>
  <c r="G3213" i="1"/>
  <c r="E3214" i="1"/>
  <c r="G3214" i="1"/>
  <c r="G3215" i="1"/>
  <c r="E3216" i="1"/>
  <c r="G3216" i="1"/>
  <c r="G3217" i="1"/>
  <c r="E3218" i="1"/>
  <c r="G3218" i="1"/>
  <c r="G3219" i="1"/>
  <c r="E3220" i="1"/>
  <c r="G3220" i="1"/>
  <c r="G3221" i="1"/>
  <c r="E3222" i="1"/>
  <c r="G3222" i="1"/>
  <c r="G3223" i="1"/>
  <c r="E3224" i="1"/>
  <c r="G3224" i="1"/>
  <c r="G3225" i="1"/>
  <c r="E3226" i="1"/>
  <c r="G3226" i="1"/>
  <c r="G3227" i="1"/>
  <c r="E3228" i="1"/>
  <c r="G3228" i="1"/>
  <c r="G3229" i="1"/>
  <c r="E3230" i="1"/>
  <c r="G3230" i="1"/>
  <c r="G3231" i="1"/>
  <c r="E3232" i="1"/>
  <c r="G3232" i="1"/>
  <c r="G3233" i="1"/>
  <c r="E3234" i="1"/>
  <c r="G3234" i="1"/>
  <c r="G3235" i="1"/>
  <c r="E3236" i="1"/>
  <c r="G3236" i="1"/>
  <c r="G3237" i="1"/>
  <c r="E3238" i="1"/>
  <c r="G3238" i="1"/>
  <c r="G3239" i="1"/>
  <c r="E3240" i="1"/>
  <c r="G3240" i="1"/>
  <c r="G3241" i="1"/>
  <c r="E3242" i="1"/>
  <c r="G3242" i="1"/>
  <c r="G3243" i="1"/>
  <c r="E3244" i="1"/>
  <c r="G3244" i="1"/>
  <c r="G3245" i="1"/>
  <c r="E3246" i="1"/>
  <c r="G3246" i="1"/>
  <c r="G3247" i="1"/>
  <c r="E3248" i="1"/>
  <c r="G3248" i="1"/>
  <c r="G3249" i="1"/>
  <c r="E3250" i="1"/>
  <c r="G3250" i="1"/>
  <c r="G3251" i="1"/>
  <c r="E3252" i="1"/>
  <c r="G3252" i="1"/>
  <c r="G3253" i="1"/>
  <c r="E3254" i="1"/>
  <c r="G3254" i="1"/>
  <c r="G3255" i="1"/>
  <c r="E3256" i="1"/>
  <c r="G3256" i="1"/>
  <c r="G3257" i="1"/>
  <c r="E3258" i="1"/>
  <c r="G3258" i="1"/>
  <c r="G3259" i="1"/>
  <c r="E3260" i="1"/>
  <c r="G3260" i="1"/>
  <c r="G3261" i="1"/>
  <c r="E3262" i="1"/>
  <c r="G3262" i="1"/>
  <c r="G3263" i="1"/>
  <c r="E3264" i="1"/>
  <c r="G3264" i="1"/>
  <c r="G3265" i="1"/>
  <c r="E3266" i="1"/>
  <c r="G3266" i="1"/>
  <c r="G3267" i="1"/>
  <c r="E3268" i="1"/>
  <c r="G3268" i="1"/>
  <c r="G3269" i="1"/>
  <c r="E3270" i="1"/>
  <c r="G3270" i="1"/>
  <c r="G3271" i="1"/>
  <c r="E3272" i="1"/>
  <c r="G3272" i="1"/>
  <c r="G3273" i="1"/>
  <c r="E3274" i="1"/>
  <c r="G3274" i="1"/>
  <c r="G3275" i="1"/>
  <c r="E3276" i="1"/>
  <c r="G3276" i="1"/>
  <c r="G3277" i="1"/>
  <c r="E3278" i="1"/>
  <c r="G3278" i="1"/>
  <c r="G3279" i="1"/>
  <c r="E3280" i="1"/>
  <c r="G3280" i="1"/>
  <c r="G3281" i="1"/>
  <c r="E3282" i="1"/>
  <c r="G3282" i="1"/>
  <c r="G3283" i="1"/>
  <c r="E3284" i="1"/>
  <c r="G3284" i="1"/>
  <c r="G3285" i="1"/>
  <c r="E3286" i="1"/>
  <c r="G3286" i="1"/>
  <c r="G3287" i="1"/>
  <c r="E3288" i="1"/>
  <c r="G3288" i="1"/>
  <c r="G3289" i="1"/>
  <c r="E3290" i="1"/>
  <c r="G3290" i="1"/>
  <c r="G3291" i="1"/>
  <c r="E3292" i="1"/>
  <c r="G3292" i="1"/>
  <c r="G3293" i="1"/>
  <c r="E3294" i="1"/>
  <c r="G3294" i="1"/>
  <c r="G3295" i="1"/>
  <c r="E3296" i="1"/>
  <c r="G3296" i="1"/>
  <c r="G3297" i="1"/>
  <c r="E3298" i="1"/>
  <c r="G3298" i="1"/>
  <c r="G3299" i="1"/>
  <c r="E3300" i="1"/>
  <c r="G3300" i="1"/>
  <c r="G3301" i="1"/>
  <c r="E3302" i="1"/>
  <c r="G3302" i="1"/>
  <c r="G3303" i="1"/>
  <c r="E3304" i="1"/>
  <c r="G3304" i="1"/>
  <c r="G3305" i="1"/>
  <c r="E3306" i="1"/>
  <c r="G3306" i="1"/>
  <c r="G3307" i="1"/>
  <c r="E3308" i="1"/>
  <c r="G3308" i="1"/>
  <c r="G3309" i="1"/>
  <c r="E3310" i="1"/>
  <c r="G3310" i="1"/>
  <c r="G3311" i="1"/>
  <c r="E3312" i="1"/>
  <c r="G3312" i="1"/>
  <c r="G3313" i="1"/>
  <c r="E3314" i="1"/>
  <c r="G3314" i="1"/>
  <c r="G3315" i="1"/>
  <c r="E3316" i="1"/>
  <c r="G3316" i="1"/>
  <c r="G3317" i="1"/>
  <c r="E3318" i="1"/>
  <c r="G3318" i="1"/>
  <c r="G3319" i="1"/>
  <c r="E3320" i="1"/>
  <c r="G3320" i="1"/>
  <c r="G3321" i="1"/>
  <c r="E3322" i="1"/>
  <c r="G3322" i="1"/>
  <c r="G3323" i="1"/>
  <c r="E3324" i="1"/>
  <c r="G3324" i="1"/>
  <c r="G3325" i="1"/>
  <c r="E3326" i="1"/>
  <c r="G3326" i="1"/>
  <c r="G3327" i="1"/>
  <c r="E3328" i="1"/>
  <c r="G3328" i="1"/>
  <c r="G3329" i="1"/>
  <c r="E3330" i="1"/>
  <c r="G3330" i="1"/>
  <c r="G3331" i="1"/>
  <c r="E3332" i="1"/>
  <c r="G3332" i="1"/>
  <c r="G3333" i="1"/>
  <c r="E3334" i="1"/>
  <c r="G3334" i="1"/>
  <c r="G3335" i="1"/>
  <c r="E3336" i="1"/>
  <c r="G3336" i="1"/>
  <c r="G3337" i="1"/>
  <c r="E3338" i="1"/>
  <c r="G3338" i="1"/>
  <c r="G3339" i="1"/>
  <c r="E3340" i="1"/>
  <c r="G3340" i="1"/>
  <c r="G3341" i="1"/>
  <c r="E3342" i="1"/>
  <c r="G3342" i="1"/>
  <c r="G3343" i="1"/>
  <c r="E3344" i="1"/>
  <c r="G3344" i="1"/>
  <c r="G3345" i="1"/>
  <c r="E3346" i="1"/>
  <c r="G3346" i="1"/>
  <c r="G3347" i="1"/>
  <c r="E3348" i="1"/>
  <c r="G3348" i="1"/>
  <c r="G3349" i="1"/>
  <c r="E3350" i="1"/>
  <c r="G3350" i="1"/>
  <c r="G3351" i="1"/>
  <c r="E3352" i="1"/>
  <c r="G3352" i="1"/>
  <c r="G3353" i="1"/>
  <c r="E3354" i="1"/>
  <c r="G3354" i="1"/>
  <c r="G3355" i="1"/>
  <c r="E3356" i="1"/>
  <c r="G3356" i="1"/>
  <c r="G3357" i="1"/>
  <c r="E3358" i="1"/>
  <c r="G3358" i="1"/>
  <c r="G3359" i="1"/>
  <c r="E3360" i="1"/>
  <c r="G3360" i="1"/>
  <c r="G3361" i="1"/>
  <c r="E3362" i="1"/>
  <c r="G3362" i="1"/>
  <c r="G3363" i="1"/>
  <c r="E3364" i="1"/>
  <c r="G3364" i="1"/>
  <c r="G3365" i="1"/>
  <c r="E3366" i="1"/>
  <c r="G3366" i="1"/>
  <c r="G3367" i="1"/>
  <c r="E3368" i="1"/>
  <c r="G3368" i="1"/>
  <c r="G3369" i="1"/>
  <c r="E3370" i="1"/>
  <c r="G3370" i="1"/>
  <c r="G3371" i="1"/>
  <c r="E3372" i="1"/>
  <c r="G3372" i="1"/>
  <c r="G3373" i="1"/>
  <c r="E3374" i="1"/>
  <c r="G3374" i="1"/>
  <c r="G3375" i="1"/>
  <c r="E3376" i="1"/>
  <c r="G3376" i="1"/>
  <c r="G3377" i="1"/>
  <c r="E3378" i="1"/>
  <c r="G3378" i="1"/>
  <c r="G3379" i="1"/>
  <c r="E3380" i="1"/>
  <c r="G3380" i="1"/>
  <c r="G3381" i="1"/>
  <c r="E3382" i="1"/>
  <c r="G3382" i="1"/>
  <c r="G3383" i="1"/>
  <c r="E3384" i="1"/>
  <c r="G3384" i="1"/>
  <c r="G3385" i="1"/>
  <c r="E3386" i="1"/>
  <c r="G3386" i="1"/>
  <c r="G3387" i="1"/>
  <c r="E3388" i="1"/>
  <c r="G3388" i="1"/>
  <c r="G3389" i="1"/>
  <c r="E3390" i="1"/>
  <c r="G3390" i="1"/>
  <c r="G3391" i="1"/>
  <c r="E3392" i="1"/>
  <c r="G3392" i="1"/>
  <c r="G3393" i="1"/>
  <c r="E3394" i="1"/>
  <c r="G3394" i="1"/>
  <c r="G3395" i="1"/>
  <c r="E3396" i="1"/>
  <c r="G3396" i="1"/>
  <c r="G3397" i="1"/>
  <c r="E3398" i="1"/>
  <c r="G3398" i="1"/>
  <c r="G3399" i="1"/>
  <c r="E3400" i="1"/>
  <c r="G3400" i="1"/>
  <c r="G3401" i="1"/>
  <c r="E3402" i="1"/>
  <c r="G3402" i="1"/>
  <c r="G3403" i="1"/>
  <c r="E3404" i="1"/>
  <c r="G3404" i="1"/>
  <c r="G3405" i="1"/>
  <c r="E3406" i="1"/>
  <c r="G3406" i="1"/>
  <c r="G3407" i="1"/>
  <c r="E3408" i="1"/>
  <c r="G3408" i="1"/>
  <c r="G3409" i="1"/>
  <c r="E3410" i="1"/>
  <c r="G3410" i="1"/>
  <c r="G3411" i="1"/>
  <c r="E3412" i="1"/>
  <c r="G3412" i="1"/>
  <c r="G3413" i="1"/>
  <c r="E3414" i="1"/>
  <c r="G3414" i="1"/>
  <c r="G3415" i="1"/>
  <c r="E3416" i="1"/>
  <c r="G3416" i="1"/>
  <c r="G3417" i="1"/>
  <c r="E3418" i="1"/>
  <c r="G3418" i="1"/>
  <c r="G3419" i="1"/>
  <c r="E3420" i="1"/>
  <c r="G3420" i="1"/>
  <c r="G3421" i="1"/>
  <c r="E3422" i="1"/>
  <c r="G3422" i="1"/>
  <c r="G3423" i="1"/>
  <c r="E3424" i="1"/>
  <c r="G3424" i="1"/>
  <c r="G3425" i="1"/>
  <c r="E3426" i="1"/>
  <c r="G3426" i="1"/>
  <c r="G3427" i="1"/>
  <c r="E3428" i="1"/>
  <c r="G3428" i="1"/>
  <c r="G3429" i="1"/>
  <c r="E3430" i="1"/>
  <c r="G3430" i="1"/>
  <c r="G3431" i="1"/>
  <c r="E3432" i="1"/>
  <c r="G3432" i="1"/>
  <c r="G3433" i="1"/>
  <c r="E3434" i="1"/>
  <c r="G3434" i="1"/>
  <c r="G3435" i="1"/>
  <c r="E3436" i="1"/>
  <c r="G3436" i="1"/>
  <c r="G3437" i="1"/>
  <c r="E3438" i="1"/>
  <c r="G3438" i="1"/>
  <c r="G3439" i="1"/>
  <c r="E3440" i="1"/>
  <c r="G3440" i="1"/>
  <c r="G3441" i="1"/>
  <c r="E3442" i="1"/>
  <c r="G3442" i="1"/>
  <c r="G3443" i="1"/>
  <c r="E3444" i="1"/>
  <c r="G3444" i="1"/>
  <c r="G3445" i="1"/>
  <c r="E3446" i="1"/>
  <c r="G3446" i="1"/>
  <c r="G3447" i="1"/>
  <c r="E3448" i="1"/>
  <c r="G3448" i="1"/>
  <c r="G3449" i="1"/>
  <c r="E3450" i="1"/>
  <c r="G3450" i="1"/>
  <c r="G3451" i="1"/>
  <c r="E3452" i="1"/>
  <c r="G3452" i="1"/>
  <c r="G3453" i="1"/>
  <c r="E3454" i="1"/>
  <c r="G3454" i="1"/>
  <c r="G3455" i="1"/>
  <c r="E3456" i="1"/>
  <c r="G3456" i="1"/>
  <c r="G3457" i="1"/>
  <c r="E3458" i="1"/>
  <c r="G3458" i="1"/>
  <c r="G3459" i="1"/>
  <c r="E3460" i="1"/>
  <c r="G3460" i="1"/>
  <c r="G3461" i="1"/>
  <c r="E3462" i="1"/>
  <c r="G3462" i="1"/>
  <c r="G3463" i="1"/>
  <c r="E3464" i="1"/>
  <c r="G3464" i="1"/>
  <c r="G3465" i="1"/>
  <c r="E3466" i="1"/>
  <c r="G3466" i="1"/>
  <c r="G3467" i="1"/>
  <c r="E3468" i="1"/>
  <c r="G3468" i="1"/>
  <c r="G3469" i="1"/>
  <c r="E3470" i="1"/>
  <c r="G3470" i="1"/>
  <c r="G3471" i="1"/>
  <c r="E3472" i="1"/>
  <c r="G3472" i="1"/>
  <c r="G3473" i="1"/>
  <c r="E3474" i="1"/>
  <c r="G3474" i="1"/>
  <c r="G3475" i="1"/>
  <c r="E3476" i="1"/>
  <c r="G3476" i="1"/>
  <c r="G3477" i="1"/>
  <c r="E3478" i="1"/>
  <c r="G3478" i="1"/>
  <c r="G3479" i="1"/>
  <c r="E3480" i="1"/>
  <c r="G3480" i="1"/>
  <c r="G3481" i="1"/>
  <c r="E3482" i="1"/>
  <c r="G3482" i="1"/>
  <c r="G3483" i="1"/>
  <c r="E3484" i="1"/>
  <c r="G3484" i="1"/>
  <c r="G3485" i="1"/>
  <c r="E3486" i="1"/>
  <c r="G3486" i="1"/>
  <c r="G3487" i="1"/>
  <c r="E3488" i="1"/>
  <c r="G3488" i="1"/>
  <c r="G3489" i="1"/>
  <c r="E3490" i="1"/>
  <c r="G3490" i="1"/>
  <c r="G3491" i="1"/>
  <c r="E3492" i="1"/>
  <c r="G3492" i="1"/>
  <c r="G3493" i="1"/>
  <c r="E3494" i="1"/>
  <c r="G3494" i="1"/>
  <c r="G3495" i="1"/>
  <c r="E3496" i="1"/>
  <c r="G3496" i="1"/>
  <c r="G3497" i="1"/>
  <c r="E3498" i="1"/>
  <c r="G3498" i="1"/>
  <c r="G3499" i="1"/>
  <c r="E3500" i="1"/>
  <c r="G3500" i="1"/>
  <c r="G3501" i="1"/>
  <c r="E3502" i="1"/>
  <c r="G3502" i="1"/>
  <c r="G3503" i="1"/>
  <c r="E3504" i="1"/>
  <c r="G3504" i="1"/>
  <c r="G3505" i="1"/>
  <c r="E3506" i="1"/>
  <c r="G3506" i="1"/>
  <c r="G3507" i="1"/>
  <c r="E3508" i="1"/>
  <c r="G3508" i="1"/>
  <c r="G3509" i="1"/>
  <c r="E3510" i="1"/>
  <c r="G3510" i="1"/>
  <c r="G3511" i="1"/>
  <c r="E3512" i="1"/>
  <c r="G3512" i="1"/>
  <c r="G3513" i="1"/>
  <c r="E3514" i="1"/>
  <c r="G3514" i="1"/>
  <c r="G3515" i="1"/>
  <c r="E3516" i="1"/>
  <c r="G3516" i="1"/>
  <c r="G3517" i="1"/>
  <c r="E3518" i="1"/>
  <c r="G3518" i="1"/>
  <c r="G3519" i="1"/>
  <c r="E3520" i="1"/>
  <c r="G3520" i="1"/>
  <c r="G3521" i="1"/>
  <c r="E3522" i="1"/>
  <c r="G3522" i="1"/>
  <c r="G3523" i="1"/>
  <c r="E3524" i="1"/>
  <c r="G3524" i="1"/>
  <c r="G3525" i="1"/>
  <c r="E3526" i="1"/>
  <c r="G3526" i="1"/>
  <c r="G3527" i="1"/>
  <c r="E3528" i="1"/>
  <c r="G3528" i="1"/>
  <c r="G3529" i="1"/>
  <c r="E3530" i="1"/>
  <c r="G3530" i="1"/>
  <c r="G3531" i="1"/>
  <c r="E3532" i="1"/>
  <c r="G3532" i="1"/>
  <c r="G3533" i="1"/>
  <c r="E3534" i="1"/>
  <c r="G3534" i="1"/>
  <c r="G3535" i="1"/>
  <c r="E3536" i="1"/>
  <c r="G3536" i="1"/>
  <c r="G3537" i="1"/>
  <c r="E3538" i="1"/>
  <c r="G3538" i="1"/>
  <c r="G3539" i="1"/>
  <c r="E3540" i="1"/>
  <c r="G3540" i="1"/>
  <c r="G3541" i="1"/>
  <c r="E3542" i="1"/>
  <c r="G3542" i="1"/>
  <c r="G3543" i="1"/>
  <c r="E3544" i="1"/>
  <c r="G3544" i="1"/>
  <c r="G3545" i="1"/>
  <c r="E3546" i="1"/>
  <c r="G3546" i="1"/>
  <c r="G3547" i="1"/>
  <c r="E3548" i="1"/>
  <c r="G3548" i="1"/>
  <c r="G3549" i="1"/>
  <c r="E3550" i="1"/>
  <c r="G3550" i="1"/>
  <c r="G3551" i="1"/>
  <c r="E3552" i="1"/>
  <c r="G3552" i="1"/>
  <c r="G3553" i="1"/>
  <c r="E3554" i="1"/>
  <c r="G3554" i="1"/>
  <c r="G3555" i="1"/>
  <c r="E3556" i="1"/>
  <c r="G3556" i="1"/>
  <c r="G3557" i="1"/>
  <c r="E3558" i="1"/>
  <c r="G3558" i="1"/>
  <c r="G3559" i="1"/>
  <c r="E3560" i="1"/>
  <c r="G3560" i="1"/>
  <c r="G3561" i="1"/>
  <c r="E3562" i="1"/>
  <c r="G3562" i="1"/>
  <c r="G3563" i="1"/>
  <c r="E3564" i="1"/>
  <c r="G3564" i="1"/>
  <c r="G3565" i="1"/>
  <c r="E3566" i="1"/>
  <c r="G3566" i="1"/>
  <c r="G3567" i="1"/>
  <c r="E3568" i="1"/>
  <c r="G3568" i="1"/>
  <c r="G3569" i="1"/>
  <c r="E3570" i="1"/>
  <c r="G3570" i="1"/>
  <c r="G3571" i="1"/>
  <c r="E3572" i="1"/>
  <c r="G3572" i="1"/>
  <c r="G3573" i="1"/>
  <c r="E3574" i="1"/>
  <c r="G3574" i="1"/>
  <c r="G3575" i="1"/>
  <c r="E3576" i="1"/>
  <c r="G3576" i="1"/>
  <c r="G3577" i="1"/>
  <c r="E3578" i="1"/>
  <c r="G3578" i="1"/>
  <c r="G3579" i="1"/>
  <c r="E3580" i="1"/>
  <c r="G3580" i="1"/>
  <c r="G3581" i="1"/>
  <c r="E3582" i="1"/>
  <c r="G3582" i="1"/>
  <c r="G3583" i="1"/>
  <c r="E3584" i="1"/>
  <c r="G3584" i="1"/>
  <c r="G3585" i="1"/>
  <c r="E3586" i="1"/>
  <c r="G3586" i="1"/>
  <c r="G3587" i="1"/>
  <c r="E3588" i="1"/>
  <c r="G3588" i="1"/>
  <c r="G3589" i="1"/>
  <c r="E3590" i="1"/>
  <c r="G3590" i="1"/>
  <c r="G3591" i="1"/>
  <c r="E3592" i="1"/>
  <c r="G3592" i="1"/>
  <c r="G3593" i="1"/>
  <c r="E3594" i="1"/>
  <c r="G3594" i="1"/>
  <c r="G3595" i="1"/>
  <c r="E3596" i="1"/>
  <c r="G3596" i="1"/>
  <c r="G3597" i="1"/>
  <c r="E3598" i="1"/>
  <c r="G3598" i="1"/>
  <c r="G3599" i="1"/>
  <c r="E3600" i="1"/>
  <c r="G3600" i="1"/>
  <c r="G3601" i="1"/>
  <c r="E3602" i="1"/>
  <c r="G3602" i="1"/>
  <c r="G3603" i="1"/>
  <c r="E3604" i="1"/>
  <c r="G3604" i="1"/>
  <c r="G3605" i="1"/>
  <c r="E3606" i="1"/>
  <c r="G3606" i="1"/>
  <c r="G3607" i="1"/>
  <c r="E3608" i="1"/>
  <c r="G3608" i="1"/>
  <c r="G3609" i="1"/>
  <c r="E3610" i="1"/>
  <c r="G3610" i="1"/>
  <c r="G3611" i="1"/>
  <c r="E3612" i="1"/>
  <c r="G3612" i="1"/>
  <c r="G3613" i="1"/>
  <c r="E3614" i="1"/>
  <c r="G3614" i="1"/>
  <c r="G3615" i="1"/>
  <c r="E3616" i="1"/>
  <c r="G3616" i="1"/>
  <c r="G3617" i="1"/>
  <c r="E3618" i="1"/>
  <c r="G3618" i="1"/>
  <c r="G3619" i="1"/>
  <c r="E3620" i="1"/>
  <c r="G3620" i="1"/>
  <c r="G3621" i="1"/>
  <c r="E3622" i="1"/>
  <c r="G3622" i="1"/>
  <c r="G3623" i="1"/>
  <c r="E3624" i="1"/>
  <c r="G3624" i="1"/>
  <c r="G3625" i="1"/>
  <c r="E3626" i="1"/>
  <c r="G3626" i="1"/>
  <c r="G3627" i="1"/>
  <c r="E3628" i="1"/>
  <c r="G3628" i="1"/>
  <c r="G3629" i="1"/>
  <c r="E3630" i="1"/>
  <c r="G3630" i="1"/>
  <c r="G3631" i="1"/>
  <c r="E3632" i="1"/>
  <c r="G3632" i="1"/>
  <c r="G3633" i="1"/>
  <c r="E3634" i="1"/>
  <c r="G3634" i="1"/>
  <c r="G3635" i="1"/>
  <c r="E3636" i="1"/>
  <c r="G3636" i="1"/>
  <c r="G3637" i="1"/>
  <c r="E3638" i="1"/>
  <c r="G3638" i="1"/>
  <c r="G3639" i="1"/>
  <c r="E3640" i="1"/>
  <c r="G3640" i="1"/>
  <c r="G3641" i="1"/>
  <c r="E3642" i="1"/>
  <c r="G3642" i="1"/>
  <c r="G3643" i="1"/>
  <c r="E3644" i="1"/>
  <c r="G3644" i="1"/>
  <c r="G3645" i="1"/>
  <c r="E3646" i="1"/>
  <c r="G3646" i="1"/>
  <c r="G3647" i="1"/>
  <c r="E3648" i="1"/>
  <c r="G3648" i="1"/>
  <c r="G3649" i="1"/>
  <c r="E3650" i="1"/>
  <c r="G3650" i="1"/>
  <c r="G3651" i="1"/>
  <c r="E3652" i="1"/>
  <c r="G3652" i="1"/>
  <c r="G3653" i="1"/>
  <c r="E3654" i="1"/>
  <c r="G3654" i="1"/>
  <c r="G3655" i="1"/>
  <c r="E3656" i="1"/>
  <c r="G3656" i="1"/>
  <c r="G3657" i="1"/>
  <c r="E3658" i="1"/>
  <c r="G3658" i="1"/>
  <c r="G3659" i="1"/>
  <c r="E3660" i="1"/>
  <c r="G3660" i="1"/>
  <c r="G3661" i="1"/>
  <c r="E3662" i="1"/>
  <c r="G3662" i="1"/>
  <c r="G3663" i="1"/>
  <c r="E3664" i="1"/>
  <c r="G3664" i="1"/>
  <c r="G3665" i="1"/>
  <c r="E3666" i="1"/>
  <c r="G3666" i="1"/>
  <c r="G3667" i="1"/>
  <c r="E3668" i="1"/>
  <c r="G3668" i="1"/>
  <c r="G3669" i="1"/>
  <c r="E3670" i="1"/>
  <c r="G3670" i="1"/>
  <c r="G3671" i="1"/>
  <c r="E3672" i="1"/>
  <c r="G3672" i="1"/>
  <c r="G3673" i="1"/>
  <c r="E3674" i="1"/>
  <c r="G3674" i="1"/>
  <c r="G3675" i="1"/>
  <c r="E3676" i="1"/>
  <c r="G3676" i="1"/>
  <c r="G3677" i="1"/>
  <c r="E3678" i="1"/>
  <c r="G3678" i="1"/>
  <c r="G3679" i="1"/>
  <c r="E3680" i="1"/>
  <c r="G3680" i="1"/>
  <c r="G3681" i="1"/>
  <c r="E3682" i="1"/>
  <c r="G3682" i="1"/>
  <c r="G3683" i="1"/>
  <c r="E3684" i="1"/>
  <c r="G3684" i="1"/>
  <c r="G3685" i="1"/>
  <c r="E3686" i="1"/>
  <c r="G3686" i="1"/>
  <c r="G3687" i="1"/>
  <c r="E3688" i="1"/>
  <c r="G3688" i="1"/>
  <c r="G3689" i="1"/>
  <c r="E3690" i="1"/>
  <c r="G3690" i="1"/>
  <c r="G3691" i="1"/>
  <c r="E3692" i="1"/>
  <c r="G3692" i="1"/>
  <c r="G3693" i="1"/>
  <c r="E3694" i="1"/>
  <c r="G3694" i="1"/>
  <c r="G3695" i="1"/>
  <c r="E3696" i="1"/>
  <c r="G3696" i="1"/>
  <c r="G3697" i="1"/>
  <c r="E3698" i="1"/>
  <c r="G3698" i="1"/>
  <c r="G3699" i="1"/>
  <c r="E3700" i="1"/>
  <c r="G3700" i="1"/>
  <c r="G3701" i="1"/>
  <c r="E3702" i="1"/>
  <c r="G3702" i="1"/>
  <c r="G3703" i="1"/>
  <c r="E3704" i="1"/>
  <c r="G3704" i="1"/>
  <c r="G3705" i="1"/>
  <c r="E3706" i="1"/>
  <c r="G3706" i="1"/>
  <c r="G3707" i="1"/>
  <c r="E3708" i="1"/>
  <c r="G3708" i="1"/>
  <c r="G3709" i="1"/>
  <c r="E3710" i="1"/>
  <c r="G3710" i="1"/>
  <c r="G3711" i="1"/>
  <c r="E3712" i="1"/>
  <c r="G3712" i="1"/>
  <c r="G3713" i="1"/>
  <c r="E3714" i="1"/>
  <c r="G3714" i="1"/>
  <c r="G3715" i="1"/>
  <c r="E3716" i="1"/>
  <c r="G3716" i="1"/>
  <c r="G3717" i="1"/>
  <c r="E3718" i="1"/>
  <c r="G3718" i="1"/>
  <c r="G3719" i="1"/>
  <c r="E3720" i="1"/>
  <c r="G3720" i="1"/>
  <c r="G3721" i="1"/>
  <c r="E3722" i="1"/>
  <c r="G3722" i="1"/>
  <c r="G3723" i="1"/>
  <c r="E3724" i="1"/>
  <c r="G3724" i="1"/>
  <c r="G3725" i="1"/>
  <c r="E3726" i="1"/>
  <c r="G3726" i="1"/>
  <c r="G3727" i="1"/>
  <c r="E3728" i="1"/>
  <c r="G3728" i="1"/>
  <c r="G3729" i="1"/>
  <c r="E3730" i="1"/>
  <c r="G3730" i="1"/>
  <c r="G3731" i="1"/>
  <c r="E3732" i="1"/>
  <c r="G3732" i="1"/>
  <c r="G3733" i="1"/>
  <c r="E3734" i="1"/>
  <c r="G3734" i="1"/>
  <c r="G3735" i="1"/>
  <c r="E3736" i="1"/>
  <c r="G3736" i="1"/>
  <c r="G3737" i="1"/>
  <c r="E3738" i="1"/>
  <c r="G3738" i="1"/>
  <c r="G3739" i="1"/>
  <c r="E3740" i="1"/>
  <c r="G3740" i="1"/>
  <c r="G3741" i="1"/>
  <c r="E3742" i="1"/>
  <c r="G3742" i="1"/>
  <c r="G3743" i="1"/>
  <c r="E3744" i="1"/>
  <c r="G3744" i="1"/>
  <c r="G3745" i="1"/>
  <c r="E3746" i="1"/>
  <c r="G3746" i="1"/>
  <c r="G3747" i="1"/>
  <c r="E3748" i="1"/>
  <c r="G3748" i="1"/>
  <c r="G3749" i="1"/>
  <c r="E3750" i="1"/>
  <c r="G3750" i="1"/>
  <c r="G3751" i="1"/>
  <c r="E3752" i="1"/>
  <c r="G3752" i="1"/>
  <c r="G3753" i="1"/>
  <c r="E3754" i="1"/>
  <c r="G3754" i="1"/>
  <c r="G3755" i="1"/>
  <c r="E3756" i="1"/>
  <c r="G3756" i="1"/>
  <c r="G3757" i="1"/>
  <c r="E3758" i="1"/>
  <c r="G3758" i="1"/>
  <c r="G3759" i="1"/>
  <c r="E3760" i="1"/>
  <c r="G3760" i="1"/>
  <c r="G3761" i="1"/>
  <c r="E3762" i="1"/>
  <c r="G3762" i="1"/>
  <c r="G3763" i="1"/>
  <c r="E3764" i="1"/>
  <c r="G3764" i="1"/>
  <c r="G3765" i="1"/>
  <c r="E3766" i="1"/>
  <c r="G3766" i="1"/>
  <c r="G3767" i="1"/>
  <c r="E3768" i="1"/>
  <c r="G3768" i="1"/>
  <c r="G3769" i="1"/>
  <c r="E3770" i="1"/>
  <c r="G3770" i="1"/>
  <c r="G3771" i="1"/>
  <c r="E3772" i="1"/>
  <c r="G3772" i="1"/>
  <c r="G3773" i="1"/>
  <c r="E3774" i="1"/>
  <c r="G3774" i="1"/>
  <c r="G3775" i="1"/>
  <c r="E3776" i="1"/>
  <c r="G3776" i="1"/>
  <c r="G3777" i="1"/>
  <c r="E3778" i="1"/>
  <c r="G3778" i="1"/>
  <c r="G3779" i="1"/>
  <c r="E3780" i="1"/>
  <c r="G3780" i="1"/>
  <c r="G3781" i="1"/>
  <c r="E3782" i="1"/>
  <c r="G3782" i="1"/>
  <c r="G3783" i="1"/>
  <c r="E3784" i="1"/>
  <c r="G3784" i="1"/>
  <c r="G3785" i="1"/>
  <c r="E3786" i="1"/>
  <c r="G3786" i="1"/>
  <c r="G3787" i="1"/>
  <c r="E3788" i="1"/>
  <c r="G3788" i="1"/>
  <c r="G3789" i="1"/>
  <c r="E3790" i="1"/>
  <c r="G3790" i="1"/>
  <c r="G3791" i="1"/>
  <c r="E3792" i="1"/>
  <c r="G3792" i="1"/>
  <c r="G3793" i="1"/>
  <c r="E3794" i="1"/>
  <c r="G3794" i="1"/>
  <c r="G3795" i="1"/>
  <c r="E3796" i="1"/>
  <c r="G3796" i="1"/>
  <c r="G3797" i="1"/>
  <c r="E3798" i="1"/>
  <c r="G3798" i="1"/>
  <c r="G3799" i="1"/>
  <c r="E3800" i="1"/>
  <c r="G3800" i="1"/>
  <c r="G3801" i="1"/>
  <c r="E3802" i="1"/>
  <c r="G3802" i="1"/>
  <c r="G3803" i="1"/>
  <c r="E3804" i="1"/>
  <c r="G3804" i="1"/>
  <c r="G3805" i="1"/>
  <c r="E3806" i="1"/>
  <c r="G3806" i="1"/>
  <c r="G3807" i="1"/>
  <c r="E3808" i="1"/>
  <c r="G3808" i="1"/>
  <c r="G3809" i="1"/>
  <c r="E3810" i="1"/>
  <c r="G3810" i="1"/>
  <c r="G3811" i="1"/>
  <c r="E3812" i="1"/>
  <c r="G3812" i="1"/>
  <c r="G3813" i="1"/>
  <c r="E3814" i="1"/>
  <c r="G3814" i="1"/>
  <c r="G3815" i="1"/>
  <c r="E3816" i="1"/>
  <c r="G3816" i="1"/>
  <c r="G3817" i="1"/>
  <c r="E3818" i="1"/>
  <c r="G3818" i="1"/>
  <c r="G3819" i="1"/>
  <c r="E3820" i="1"/>
  <c r="G3820" i="1"/>
  <c r="G3821" i="1"/>
  <c r="E3822" i="1"/>
  <c r="G3822" i="1"/>
  <c r="G3823" i="1"/>
  <c r="E3824" i="1"/>
  <c r="G3824" i="1"/>
  <c r="G3825" i="1"/>
  <c r="E3826" i="1"/>
  <c r="G3826" i="1"/>
  <c r="G3827" i="1"/>
  <c r="E3828" i="1"/>
  <c r="G3828" i="1"/>
  <c r="G3829" i="1"/>
  <c r="E3830" i="1"/>
  <c r="G3830" i="1"/>
  <c r="G3831" i="1"/>
  <c r="E3832" i="1"/>
  <c r="G3832" i="1"/>
  <c r="G3833" i="1"/>
  <c r="E3834" i="1"/>
  <c r="G3834" i="1"/>
  <c r="G3835" i="1"/>
  <c r="E3836" i="1"/>
  <c r="G3836" i="1"/>
  <c r="G3837" i="1"/>
  <c r="E3838" i="1"/>
  <c r="G3838" i="1"/>
  <c r="G3839" i="1"/>
  <c r="E3840" i="1"/>
  <c r="G3840" i="1"/>
  <c r="G3841" i="1"/>
  <c r="E3842" i="1"/>
  <c r="G3842" i="1"/>
  <c r="G3843" i="1"/>
  <c r="E3844" i="1"/>
  <c r="G3844" i="1"/>
  <c r="G3845" i="1"/>
  <c r="E3846" i="1"/>
  <c r="G3846" i="1"/>
  <c r="G3847" i="1"/>
  <c r="E3848" i="1"/>
  <c r="G3848" i="1"/>
  <c r="G3849" i="1"/>
  <c r="E3850" i="1"/>
  <c r="G3850" i="1"/>
  <c r="G3851" i="1"/>
  <c r="E3852" i="1"/>
  <c r="G3852" i="1"/>
  <c r="G3853" i="1"/>
  <c r="E3854" i="1"/>
  <c r="G3854" i="1"/>
  <c r="G3855" i="1"/>
  <c r="E3856" i="1"/>
  <c r="G3856" i="1"/>
  <c r="G3857" i="1"/>
  <c r="E3858" i="1"/>
  <c r="G3858" i="1"/>
  <c r="G3859" i="1"/>
  <c r="E3860" i="1"/>
  <c r="G3860" i="1"/>
  <c r="G3861" i="1"/>
  <c r="E3862" i="1"/>
  <c r="G3862" i="1"/>
  <c r="G3863" i="1"/>
  <c r="E3864" i="1"/>
  <c r="G3864" i="1"/>
  <c r="G3865" i="1"/>
  <c r="E3866" i="1"/>
  <c r="G3866" i="1"/>
  <c r="G3867" i="1"/>
  <c r="E3868" i="1"/>
  <c r="G3868" i="1"/>
  <c r="G3869" i="1"/>
  <c r="E3870" i="1"/>
  <c r="G3870" i="1"/>
  <c r="G3871" i="1"/>
  <c r="E3872" i="1"/>
  <c r="G3872" i="1"/>
  <c r="G3873" i="1"/>
  <c r="E3874" i="1"/>
  <c r="G3874" i="1"/>
  <c r="G3875" i="1"/>
  <c r="E3876" i="1"/>
  <c r="G3876" i="1"/>
  <c r="G3877" i="1"/>
  <c r="E3878" i="1"/>
  <c r="G3878" i="1"/>
  <c r="G3879" i="1"/>
  <c r="E3880" i="1"/>
  <c r="G3880" i="1"/>
  <c r="G3881" i="1"/>
  <c r="E3882" i="1"/>
  <c r="G3882" i="1"/>
  <c r="G3883" i="1"/>
  <c r="E3884" i="1"/>
  <c r="G3884" i="1"/>
  <c r="G3885" i="1"/>
  <c r="E3886" i="1"/>
  <c r="G3886" i="1"/>
  <c r="G3887" i="1"/>
  <c r="E3888" i="1"/>
  <c r="G3888" i="1"/>
  <c r="G3889" i="1"/>
  <c r="E3890" i="1"/>
  <c r="G3890" i="1"/>
  <c r="G3891" i="1"/>
  <c r="E3892" i="1"/>
  <c r="G3892" i="1"/>
  <c r="G3893" i="1"/>
  <c r="E3894" i="1"/>
  <c r="G3894" i="1"/>
  <c r="G3895" i="1"/>
  <c r="E3896" i="1"/>
  <c r="G3896" i="1"/>
  <c r="G3897" i="1"/>
  <c r="E3898" i="1"/>
  <c r="G3898" i="1"/>
  <c r="G3899" i="1"/>
  <c r="E3900" i="1"/>
  <c r="G3900" i="1"/>
  <c r="G3901" i="1"/>
  <c r="E3902" i="1"/>
  <c r="G3902" i="1"/>
  <c r="G3903" i="1"/>
  <c r="E3904" i="1"/>
  <c r="G3904" i="1"/>
  <c r="G3905" i="1"/>
  <c r="E3906" i="1"/>
  <c r="G3906" i="1"/>
  <c r="G3907" i="1"/>
  <c r="E3908" i="1"/>
  <c r="G3908" i="1"/>
  <c r="G3909" i="1"/>
  <c r="E3910" i="1"/>
  <c r="G3910" i="1"/>
  <c r="G3911" i="1"/>
  <c r="E3912" i="1"/>
  <c r="G3912" i="1"/>
  <c r="G3913" i="1"/>
  <c r="E3914" i="1"/>
  <c r="G3914" i="1"/>
  <c r="G3915" i="1"/>
  <c r="E3916" i="1"/>
  <c r="G3916" i="1"/>
  <c r="G3917" i="1"/>
  <c r="E3918" i="1"/>
  <c r="G3918" i="1"/>
  <c r="G3919" i="1"/>
  <c r="E3920" i="1"/>
  <c r="G3920" i="1"/>
  <c r="G3921" i="1"/>
  <c r="E3922" i="1"/>
  <c r="G3922" i="1"/>
  <c r="G3923" i="1"/>
  <c r="E3924" i="1"/>
  <c r="G3924" i="1"/>
  <c r="G3925" i="1"/>
  <c r="E3926" i="1"/>
  <c r="G3926" i="1"/>
  <c r="G3927" i="1"/>
  <c r="E3928" i="1"/>
  <c r="G3928" i="1"/>
  <c r="G3929" i="1"/>
  <c r="E3930" i="1"/>
  <c r="G3930" i="1"/>
  <c r="G3931" i="1"/>
  <c r="E3932" i="1"/>
  <c r="G3932" i="1"/>
  <c r="G3933" i="1"/>
  <c r="E3934" i="1"/>
  <c r="G3934" i="1"/>
  <c r="G3935" i="1"/>
  <c r="E3936" i="1"/>
  <c r="G3936" i="1"/>
  <c r="G3937" i="1"/>
  <c r="E3938" i="1"/>
  <c r="G3938" i="1"/>
  <c r="G3939" i="1"/>
  <c r="E3940" i="1"/>
  <c r="G3940" i="1"/>
  <c r="G3941" i="1"/>
  <c r="E3942" i="1"/>
  <c r="G3942" i="1"/>
  <c r="G3943" i="1"/>
  <c r="E3944" i="1"/>
  <c r="G3944" i="1"/>
  <c r="G3945" i="1"/>
  <c r="E3946" i="1"/>
  <c r="G3946" i="1"/>
  <c r="G3947" i="1"/>
  <c r="E3948" i="1"/>
  <c r="G3948" i="1"/>
  <c r="G3949" i="1"/>
  <c r="E3950" i="1"/>
  <c r="G3950" i="1"/>
  <c r="G3951" i="1"/>
  <c r="E3952" i="1"/>
  <c r="G3952" i="1"/>
  <c r="G3953" i="1"/>
  <c r="E3954" i="1"/>
  <c r="G3954" i="1"/>
  <c r="G3955" i="1"/>
  <c r="E3956" i="1"/>
  <c r="G3956" i="1"/>
  <c r="G3957" i="1"/>
  <c r="E3958" i="1"/>
  <c r="G3958" i="1"/>
  <c r="G3959" i="1"/>
  <c r="E3960" i="1"/>
  <c r="G3960" i="1"/>
  <c r="G3961" i="1"/>
  <c r="E3962" i="1"/>
  <c r="G3962" i="1"/>
  <c r="G3963" i="1"/>
  <c r="E3964" i="1"/>
  <c r="G3964" i="1"/>
  <c r="G3965" i="1"/>
  <c r="E3966" i="1"/>
  <c r="G3966" i="1"/>
  <c r="G3967" i="1"/>
  <c r="E3968" i="1"/>
  <c r="G3968" i="1"/>
  <c r="G3969" i="1"/>
  <c r="E3970" i="1"/>
  <c r="G3970" i="1"/>
  <c r="G3971" i="1"/>
  <c r="E3972" i="1"/>
  <c r="G3972" i="1"/>
  <c r="G3973" i="1"/>
  <c r="E3974" i="1"/>
  <c r="G3974" i="1"/>
  <c r="G3975" i="1"/>
  <c r="E3976" i="1"/>
  <c r="G3976" i="1"/>
  <c r="G3977" i="1"/>
  <c r="E3978" i="1"/>
  <c r="G3978" i="1"/>
  <c r="G3979" i="1"/>
  <c r="E3980" i="1"/>
  <c r="G3980" i="1"/>
  <c r="G3981" i="1"/>
  <c r="E3982" i="1"/>
  <c r="G3982" i="1"/>
  <c r="G3983" i="1"/>
  <c r="E3984" i="1"/>
  <c r="G3984" i="1"/>
  <c r="G3985" i="1"/>
  <c r="E3986" i="1"/>
  <c r="G3986" i="1"/>
  <c r="G3987" i="1"/>
  <c r="E3988" i="1"/>
  <c r="G3988" i="1"/>
  <c r="G3989" i="1"/>
  <c r="E3990" i="1"/>
  <c r="G3990" i="1"/>
  <c r="G3991" i="1"/>
  <c r="E3992" i="1"/>
  <c r="G3992" i="1"/>
  <c r="G3993" i="1"/>
  <c r="E3994" i="1"/>
  <c r="G3994" i="1"/>
  <c r="G3995" i="1"/>
  <c r="E3996" i="1"/>
  <c r="G3996" i="1"/>
  <c r="G3997" i="1"/>
  <c r="E3998" i="1"/>
  <c r="G3998" i="1"/>
  <c r="G3999" i="1"/>
  <c r="E4000" i="1"/>
  <c r="G4000" i="1"/>
  <c r="G4001" i="1"/>
  <c r="E4002" i="1"/>
  <c r="G4002" i="1"/>
  <c r="G4003" i="1"/>
  <c r="E4004" i="1"/>
  <c r="G4004" i="1"/>
  <c r="G4005" i="1"/>
  <c r="E4006" i="1"/>
  <c r="G4006" i="1"/>
  <c r="G4007" i="1"/>
  <c r="E4008" i="1"/>
  <c r="G4008" i="1"/>
  <c r="G4009" i="1"/>
  <c r="E4010" i="1"/>
  <c r="G4010" i="1"/>
  <c r="G4011" i="1"/>
  <c r="E4012" i="1"/>
  <c r="G4012" i="1"/>
  <c r="G4013" i="1"/>
  <c r="E4014" i="1"/>
  <c r="G4014" i="1"/>
  <c r="G4015" i="1"/>
  <c r="E4016" i="1"/>
  <c r="G4016" i="1"/>
  <c r="G4017" i="1"/>
  <c r="E4018" i="1"/>
  <c r="G4018" i="1"/>
  <c r="G4019" i="1"/>
  <c r="E4020" i="1"/>
  <c r="G4020" i="1"/>
  <c r="G4021" i="1"/>
  <c r="E4022" i="1"/>
  <c r="G4022" i="1"/>
  <c r="G4023" i="1"/>
  <c r="E4024" i="1"/>
  <c r="G4024" i="1"/>
  <c r="G4025" i="1"/>
  <c r="E4026" i="1"/>
  <c r="G4026" i="1"/>
  <c r="G4027" i="1"/>
  <c r="E4028" i="1"/>
  <c r="G4028" i="1"/>
  <c r="G4029" i="1"/>
  <c r="E4030" i="1"/>
  <c r="G4030" i="1"/>
  <c r="G4031" i="1"/>
  <c r="E4032" i="1"/>
  <c r="G4032" i="1"/>
  <c r="G4033" i="1"/>
  <c r="E4034" i="1"/>
  <c r="G4034" i="1"/>
  <c r="G4035" i="1"/>
  <c r="E4036" i="1"/>
  <c r="G4036" i="1"/>
  <c r="G4037" i="1"/>
  <c r="E4038" i="1"/>
  <c r="G4038" i="1"/>
  <c r="G4039" i="1"/>
  <c r="E4040" i="1"/>
  <c r="G4040" i="1"/>
  <c r="G4041" i="1"/>
  <c r="E4042" i="1"/>
  <c r="G4042" i="1"/>
  <c r="G4043" i="1"/>
  <c r="E4044" i="1"/>
  <c r="G4044" i="1"/>
  <c r="G4045" i="1"/>
  <c r="E4046" i="1"/>
  <c r="G4046" i="1"/>
  <c r="G4047" i="1"/>
  <c r="E4048" i="1"/>
  <c r="G4048" i="1"/>
  <c r="G4049" i="1"/>
  <c r="E4050" i="1"/>
  <c r="G4050" i="1"/>
  <c r="G4051" i="1"/>
  <c r="E4052" i="1"/>
  <c r="G4052" i="1"/>
  <c r="G4053" i="1"/>
  <c r="E4054" i="1"/>
  <c r="G4054" i="1"/>
  <c r="G4055" i="1"/>
  <c r="E4056" i="1"/>
  <c r="G4056" i="1"/>
  <c r="G4057" i="1"/>
  <c r="E4058" i="1"/>
  <c r="G4058" i="1"/>
  <c r="G4059" i="1"/>
  <c r="E4060" i="1"/>
  <c r="G4060" i="1"/>
  <c r="G4061" i="1"/>
  <c r="E4062" i="1"/>
  <c r="G4062" i="1"/>
  <c r="G4063" i="1"/>
  <c r="E4064" i="1"/>
  <c r="G4064" i="1"/>
  <c r="G4065" i="1"/>
  <c r="E4066" i="1"/>
  <c r="G4066" i="1"/>
  <c r="G4067" i="1"/>
  <c r="E4068" i="1"/>
  <c r="G4068" i="1"/>
  <c r="G4069" i="1"/>
  <c r="E4070" i="1"/>
  <c r="G4070" i="1"/>
  <c r="G4071" i="1"/>
  <c r="E4072" i="1"/>
  <c r="G4072" i="1"/>
  <c r="G4073" i="1"/>
  <c r="E4074" i="1"/>
  <c r="G4074" i="1"/>
  <c r="G4075" i="1"/>
  <c r="E4076" i="1"/>
  <c r="G4076" i="1"/>
  <c r="G4077" i="1"/>
  <c r="E4078" i="1"/>
  <c r="G4078" i="1"/>
  <c r="G4079" i="1"/>
  <c r="E4080" i="1"/>
  <c r="G4080" i="1"/>
  <c r="G4081" i="1"/>
  <c r="E4082" i="1"/>
  <c r="G4082" i="1"/>
  <c r="G4083" i="1"/>
  <c r="E4084" i="1"/>
  <c r="G4084" i="1"/>
  <c r="G4085" i="1"/>
  <c r="E4086" i="1"/>
  <c r="G4086" i="1"/>
  <c r="G4087" i="1"/>
  <c r="E4088" i="1"/>
  <c r="G4088" i="1"/>
  <c r="G4089" i="1"/>
  <c r="E4090" i="1"/>
  <c r="G4090" i="1"/>
  <c r="G4091" i="1"/>
  <c r="E4092" i="1"/>
  <c r="G4092" i="1"/>
  <c r="G4093" i="1"/>
  <c r="E4094" i="1"/>
  <c r="G4094" i="1"/>
  <c r="G4095" i="1"/>
  <c r="E4096" i="1"/>
  <c r="G4096" i="1"/>
  <c r="G4097" i="1"/>
  <c r="E4098" i="1"/>
  <c r="G4098" i="1"/>
  <c r="G4099" i="1"/>
  <c r="E4100" i="1"/>
  <c r="G4100" i="1"/>
  <c r="G4101" i="1"/>
  <c r="E4102" i="1"/>
  <c r="G4102" i="1"/>
  <c r="G4103" i="1"/>
  <c r="E4104" i="1"/>
  <c r="G4104" i="1"/>
  <c r="G4105" i="1"/>
  <c r="E4106" i="1"/>
  <c r="G4106" i="1"/>
  <c r="G4107" i="1"/>
  <c r="E4108" i="1"/>
  <c r="G4108" i="1"/>
  <c r="G4109" i="1"/>
  <c r="E4110" i="1"/>
  <c r="G4110" i="1"/>
  <c r="G4111" i="1"/>
  <c r="E4112" i="1"/>
  <c r="G4112" i="1"/>
  <c r="G4113" i="1"/>
  <c r="E4114" i="1"/>
  <c r="G4114" i="1"/>
  <c r="G4115" i="1"/>
  <c r="E4116" i="1"/>
  <c r="G4116" i="1"/>
  <c r="G4117" i="1"/>
  <c r="E4118" i="1"/>
  <c r="G4118" i="1"/>
  <c r="G4119" i="1"/>
  <c r="E4120" i="1"/>
  <c r="G4120" i="1"/>
  <c r="G4121" i="1"/>
  <c r="E4122" i="1"/>
  <c r="G4122" i="1"/>
  <c r="G4123" i="1"/>
  <c r="E4124" i="1"/>
  <c r="G4124" i="1"/>
  <c r="G4125" i="1"/>
  <c r="E4126" i="1"/>
  <c r="G4126" i="1"/>
  <c r="G4127" i="1"/>
  <c r="E4128" i="1"/>
  <c r="G4128" i="1"/>
  <c r="G4129" i="1"/>
  <c r="E4130" i="1"/>
  <c r="G4130" i="1"/>
  <c r="G4131" i="1"/>
  <c r="E4132" i="1"/>
  <c r="G4132" i="1"/>
  <c r="G4133" i="1"/>
  <c r="E4134" i="1"/>
  <c r="G4134" i="1"/>
  <c r="G4135" i="1"/>
  <c r="E4136" i="1"/>
  <c r="G4136" i="1"/>
  <c r="G4137" i="1"/>
  <c r="E4138" i="1"/>
  <c r="G4138" i="1"/>
  <c r="G4139" i="1"/>
  <c r="E4140" i="1"/>
  <c r="G4140" i="1"/>
  <c r="G4141" i="1"/>
  <c r="E4142" i="1"/>
  <c r="G4142" i="1"/>
  <c r="G4143" i="1"/>
  <c r="E4144" i="1"/>
  <c r="G4144" i="1"/>
  <c r="G4145" i="1"/>
  <c r="E4146" i="1"/>
  <c r="G4146" i="1"/>
  <c r="G4147" i="1"/>
  <c r="E4148" i="1"/>
  <c r="G4148" i="1"/>
  <c r="G4149" i="1"/>
  <c r="E4150" i="1"/>
  <c r="G4150" i="1"/>
  <c r="G4151" i="1"/>
  <c r="E4152" i="1"/>
  <c r="G4152" i="1"/>
  <c r="G4153" i="1"/>
  <c r="E4154" i="1"/>
  <c r="G4154" i="1"/>
  <c r="G4155" i="1"/>
  <c r="E4156" i="1"/>
  <c r="G4156" i="1"/>
  <c r="G4157" i="1"/>
  <c r="E4158" i="1"/>
  <c r="G4158" i="1"/>
  <c r="G4159" i="1"/>
  <c r="E4160" i="1"/>
  <c r="G4160" i="1"/>
  <c r="G4161" i="1"/>
  <c r="E4162" i="1"/>
  <c r="G4162" i="1"/>
  <c r="G4163" i="1"/>
  <c r="E4164" i="1"/>
  <c r="G4164" i="1"/>
  <c r="G4165" i="1"/>
  <c r="E4166" i="1"/>
  <c r="G4166" i="1"/>
  <c r="G4167" i="1"/>
  <c r="E4168" i="1"/>
  <c r="G4168" i="1"/>
  <c r="G4169" i="1"/>
  <c r="E4170" i="1"/>
  <c r="G4170" i="1"/>
  <c r="G4171" i="1"/>
  <c r="E4172" i="1"/>
  <c r="G4172" i="1"/>
  <c r="G4173" i="1"/>
  <c r="E4174" i="1"/>
  <c r="G4174" i="1"/>
  <c r="G4175" i="1"/>
  <c r="E4176" i="1"/>
  <c r="G4176" i="1"/>
  <c r="G4177" i="1"/>
  <c r="E4178" i="1"/>
  <c r="G4178" i="1"/>
  <c r="G4179" i="1"/>
  <c r="E4180" i="1"/>
  <c r="G4180" i="1"/>
  <c r="G4181" i="1"/>
  <c r="E4182" i="1"/>
  <c r="G4182" i="1"/>
  <c r="G4183" i="1"/>
  <c r="E4184" i="1"/>
  <c r="G4184" i="1"/>
  <c r="G4185" i="1"/>
  <c r="E4186" i="1"/>
  <c r="G4186" i="1"/>
  <c r="G4187" i="1"/>
  <c r="E4188" i="1"/>
  <c r="G4188" i="1"/>
  <c r="G4189" i="1"/>
  <c r="E4190" i="1"/>
  <c r="G4190" i="1"/>
  <c r="G4191" i="1"/>
  <c r="E4192" i="1"/>
  <c r="G4192" i="1"/>
  <c r="G4193" i="1"/>
  <c r="E4194" i="1"/>
  <c r="G4194" i="1"/>
  <c r="G4195" i="1"/>
  <c r="E4196" i="1"/>
  <c r="G4196" i="1"/>
  <c r="G4197" i="1"/>
  <c r="E4198" i="1"/>
  <c r="G4198" i="1"/>
  <c r="G4199" i="1"/>
  <c r="E4200" i="1"/>
  <c r="G4200" i="1"/>
  <c r="G4201" i="1"/>
  <c r="E4202" i="1"/>
  <c r="G4202" i="1"/>
  <c r="G4203" i="1"/>
  <c r="E4204" i="1"/>
  <c r="G4204" i="1"/>
  <c r="G4205" i="1"/>
  <c r="E4206" i="1"/>
  <c r="G4206" i="1"/>
  <c r="G4207" i="1"/>
  <c r="E4208" i="1"/>
  <c r="G4208" i="1"/>
  <c r="G4209" i="1"/>
  <c r="E4210" i="1"/>
  <c r="G4210" i="1"/>
  <c r="G4211" i="1"/>
  <c r="E4212" i="1"/>
  <c r="G4212" i="1"/>
  <c r="G4213" i="1"/>
  <c r="E4214" i="1"/>
  <c r="G4214" i="1"/>
  <c r="G4215" i="1"/>
  <c r="E4216" i="1"/>
  <c r="G4216" i="1"/>
  <c r="G4217" i="1"/>
  <c r="E4218" i="1"/>
  <c r="G4218" i="1"/>
  <c r="G4219" i="1"/>
  <c r="E4220" i="1"/>
  <c r="G4220" i="1"/>
  <c r="G4221" i="1"/>
  <c r="E4222" i="1"/>
  <c r="G4222" i="1"/>
  <c r="G4223" i="1"/>
  <c r="E4224" i="1"/>
  <c r="G4224" i="1"/>
  <c r="G4225" i="1"/>
  <c r="E4226" i="1"/>
  <c r="G4226" i="1"/>
  <c r="G4227" i="1"/>
  <c r="E4228" i="1"/>
  <c r="G4228" i="1"/>
  <c r="G4229" i="1"/>
  <c r="E4230" i="1"/>
  <c r="G4230" i="1"/>
  <c r="G4231" i="1"/>
  <c r="E4232" i="1"/>
  <c r="G4232" i="1"/>
  <c r="G4233" i="1"/>
  <c r="E4234" i="1"/>
  <c r="G4234" i="1"/>
  <c r="G4235" i="1"/>
  <c r="E4236" i="1"/>
  <c r="G4236" i="1"/>
  <c r="G4237" i="1"/>
  <c r="E4238" i="1"/>
  <c r="G4238" i="1"/>
  <c r="G4239" i="1"/>
  <c r="E4240" i="1"/>
  <c r="G4240" i="1"/>
  <c r="G4241" i="1"/>
  <c r="E4242" i="1"/>
  <c r="G4242" i="1"/>
  <c r="G4243" i="1"/>
  <c r="E4244" i="1"/>
  <c r="G4244" i="1"/>
  <c r="G4245" i="1"/>
  <c r="E4246" i="1"/>
  <c r="G4246" i="1"/>
  <c r="G4247" i="1"/>
  <c r="E4248" i="1"/>
  <c r="G4248" i="1"/>
  <c r="G4249" i="1"/>
  <c r="E4250" i="1"/>
  <c r="G4250" i="1"/>
  <c r="G4251" i="1"/>
  <c r="E4252" i="1"/>
  <c r="G4252" i="1"/>
  <c r="G4253" i="1"/>
  <c r="E4254" i="1"/>
  <c r="G4254" i="1"/>
  <c r="G4255" i="1"/>
  <c r="E4256" i="1"/>
  <c r="G4256" i="1"/>
  <c r="G4257" i="1"/>
  <c r="E4258" i="1"/>
  <c r="G4258" i="1"/>
  <c r="G4259" i="1"/>
  <c r="E4260" i="1"/>
  <c r="G4260" i="1"/>
  <c r="G4261" i="1"/>
  <c r="E4262" i="1"/>
  <c r="G4262" i="1"/>
  <c r="G4263" i="1"/>
  <c r="E4264" i="1"/>
  <c r="G4264" i="1"/>
  <c r="G4265" i="1"/>
  <c r="E4266" i="1"/>
  <c r="G4266" i="1"/>
  <c r="G4267" i="1"/>
  <c r="E4268" i="1"/>
  <c r="G4268" i="1"/>
  <c r="G4269" i="1"/>
  <c r="E4270" i="1"/>
  <c r="G4270" i="1"/>
  <c r="G4271" i="1"/>
  <c r="E4272" i="1"/>
  <c r="G4272" i="1"/>
  <c r="G4273" i="1"/>
  <c r="E4274" i="1"/>
  <c r="G4274" i="1"/>
  <c r="G4275" i="1"/>
  <c r="E4276" i="1"/>
  <c r="G4276" i="1"/>
  <c r="G4277" i="1"/>
  <c r="E4278" i="1"/>
  <c r="G4278" i="1"/>
  <c r="G4279" i="1"/>
  <c r="E4280" i="1"/>
  <c r="G4280" i="1"/>
  <c r="G4281" i="1"/>
  <c r="E4282" i="1"/>
  <c r="G4282" i="1"/>
  <c r="G4283" i="1"/>
  <c r="E4284" i="1"/>
  <c r="G4284" i="1"/>
  <c r="G4285" i="1"/>
  <c r="E4286" i="1"/>
  <c r="G4286" i="1"/>
  <c r="G4287" i="1"/>
  <c r="E4288" i="1"/>
  <c r="G4288" i="1"/>
  <c r="G4289" i="1"/>
  <c r="E4290" i="1"/>
  <c r="G4290" i="1"/>
  <c r="G4291" i="1"/>
  <c r="E4292" i="1"/>
  <c r="G4292" i="1"/>
  <c r="G4293" i="1"/>
  <c r="E4294" i="1"/>
  <c r="G4294" i="1"/>
  <c r="G4295" i="1"/>
  <c r="E4296" i="1"/>
  <c r="G4296" i="1"/>
  <c r="G4297" i="1"/>
  <c r="E4298" i="1"/>
  <c r="G4298" i="1"/>
  <c r="G4299" i="1"/>
  <c r="E4300" i="1"/>
  <c r="G4300" i="1"/>
  <c r="G4301" i="1"/>
  <c r="E4302" i="1"/>
  <c r="G4302" i="1"/>
  <c r="G4303" i="1"/>
  <c r="E4304" i="1"/>
  <c r="G4304" i="1"/>
  <c r="G4305" i="1"/>
  <c r="E4306" i="1"/>
  <c r="G4306" i="1"/>
  <c r="G4307" i="1"/>
  <c r="E4308" i="1"/>
  <c r="G4308" i="1"/>
  <c r="G4309" i="1"/>
  <c r="E4310" i="1"/>
  <c r="G4310" i="1"/>
  <c r="G4311" i="1"/>
  <c r="E4312" i="1"/>
  <c r="G4312" i="1"/>
  <c r="G4313" i="1"/>
  <c r="E4314" i="1"/>
  <c r="G4314" i="1"/>
  <c r="G4315" i="1"/>
  <c r="E4316" i="1"/>
  <c r="G4316" i="1"/>
  <c r="G4317" i="1"/>
  <c r="E4318" i="1"/>
  <c r="G4318" i="1"/>
  <c r="G4319" i="1"/>
  <c r="E4320" i="1"/>
  <c r="G4320" i="1"/>
  <c r="G4321" i="1"/>
  <c r="E4322" i="1"/>
  <c r="G4322" i="1"/>
  <c r="G4323" i="1"/>
  <c r="E4324" i="1"/>
  <c r="G4324" i="1"/>
  <c r="G4325" i="1"/>
  <c r="E4326" i="1"/>
  <c r="G4326" i="1"/>
  <c r="G4327" i="1"/>
  <c r="E4328" i="1"/>
  <c r="G4328" i="1"/>
  <c r="G4329" i="1"/>
  <c r="E4330" i="1"/>
  <c r="G4330" i="1"/>
  <c r="G4331" i="1"/>
  <c r="E4332" i="1"/>
  <c r="G4332" i="1"/>
  <c r="G4333" i="1"/>
  <c r="E4334" i="1"/>
  <c r="G4334" i="1"/>
  <c r="G4335" i="1"/>
  <c r="E4336" i="1"/>
  <c r="G4336" i="1"/>
  <c r="G4337" i="1"/>
  <c r="E4338" i="1"/>
  <c r="G4338" i="1"/>
  <c r="G4339" i="1"/>
  <c r="E4340" i="1"/>
  <c r="G4340" i="1"/>
  <c r="G4341" i="1"/>
  <c r="E4342" i="1"/>
  <c r="G4342" i="1"/>
  <c r="G4343" i="1"/>
  <c r="E4344" i="1"/>
  <c r="G4344" i="1"/>
  <c r="G4345" i="1"/>
  <c r="E4346" i="1"/>
  <c r="G4346" i="1"/>
  <c r="G4347" i="1"/>
  <c r="E4348" i="1"/>
  <c r="G4348" i="1"/>
  <c r="G4349" i="1"/>
  <c r="E4350" i="1"/>
  <c r="G4350" i="1"/>
  <c r="G4351" i="1"/>
  <c r="E4352" i="1"/>
  <c r="G4352" i="1"/>
  <c r="G4353" i="1"/>
  <c r="E4354" i="1"/>
  <c r="G4354" i="1"/>
  <c r="G4355" i="1"/>
  <c r="E4356" i="1"/>
  <c r="G4356" i="1"/>
  <c r="G4357" i="1"/>
  <c r="E4358" i="1"/>
  <c r="G4358" i="1"/>
  <c r="G4359" i="1"/>
  <c r="E4360" i="1"/>
  <c r="G4360" i="1"/>
  <c r="G4361" i="1"/>
  <c r="E4362" i="1"/>
  <c r="G4362" i="1"/>
  <c r="G4363" i="1"/>
  <c r="E4364" i="1"/>
  <c r="G4364" i="1"/>
  <c r="G4365" i="1"/>
  <c r="E4366" i="1"/>
  <c r="G4366" i="1"/>
  <c r="G4367" i="1"/>
  <c r="E4368" i="1"/>
  <c r="G4368" i="1"/>
  <c r="G4369" i="1"/>
  <c r="E4370" i="1"/>
  <c r="G4370" i="1"/>
  <c r="G4371" i="1"/>
  <c r="E4372" i="1"/>
  <c r="G4372" i="1"/>
  <c r="G4373" i="1"/>
  <c r="E4374" i="1"/>
  <c r="G4374" i="1"/>
  <c r="G4375" i="1"/>
  <c r="E4376" i="1"/>
  <c r="G4376" i="1"/>
  <c r="G4377" i="1"/>
  <c r="E4378" i="1"/>
  <c r="G4378" i="1"/>
  <c r="G4379" i="1"/>
  <c r="E4380" i="1"/>
  <c r="G4380" i="1"/>
  <c r="G4381" i="1"/>
  <c r="E4382" i="1"/>
  <c r="G4382" i="1"/>
  <c r="G4383" i="1"/>
  <c r="E4384" i="1"/>
  <c r="G4384" i="1"/>
  <c r="G4385" i="1"/>
  <c r="E4386" i="1"/>
  <c r="G4386" i="1"/>
  <c r="G4387" i="1"/>
  <c r="E4388" i="1"/>
  <c r="G4388" i="1"/>
  <c r="G4389" i="1"/>
  <c r="E4390" i="1"/>
  <c r="G4390" i="1"/>
  <c r="G4391" i="1"/>
  <c r="E4392" i="1"/>
  <c r="G4392" i="1"/>
  <c r="G4393" i="1"/>
  <c r="E4394" i="1"/>
  <c r="G4394" i="1"/>
  <c r="G4395" i="1"/>
  <c r="E4396" i="1"/>
  <c r="G4396" i="1"/>
  <c r="G4397" i="1"/>
  <c r="E4398" i="1"/>
  <c r="G4398" i="1"/>
  <c r="G4399" i="1"/>
  <c r="E4400" i="1"/>
  <c r="G4400" i="1"/>
  <c r="G4401" i="1"/>
  <c r="E4402" i="1"/>
  <c r="G4402" i="1"/>
  <c r="G4403" i="1"/>
  <c r="E4404" i="1"/>
  <c r="G4404" i="1"/>
  <c r="G4405" i="1"/>
  <c r="E4406" i="1"/>
  <c r="G4406" i="1"/>
  <c r="G4407" i="1"/>
  <c r="E4408" i="1"/>
  <c r="G4408" i="1"/>
  <c r="G4409" i="1"/>
  <c r="E4410" i="1"/>
  <c r="G4410" i="1"/>
  <c r="G4411" i="1"/>
  <c r="E4412" i="1"/>
  <c r="G4412" i="1"/>
  <c r="G4413" i="1"/>
  <c r="E4414" i="1"/>
  <c r="G4414" i="1"/>
  <c r="G4415" i="1"/>
  <c r="E4416" i="1"/>
  <c r="G4416" i="1"/>
  <c r="G4417" i="1"/>
  <c r="E4418" i="1"/>
  <c r="G4418" i="1"/>
  <c r="G4419" i="1"/>
  <c r="E4420" i="1"/>
  <c r="G4420" i="1"/>
  <c r="G4421" i="1"/>
  <c r="E4422" i="1"/>
  <c r="G4422" i="1"/>
  <c r="G4423" i="1"/>
  <c r="E4424" i="1"/>
  <c r="G4424" i="1"/>
  <c r="G4425" i="1"/>
  <c r="E4426" i="1"/>
  <c r="G4426" i="1"/>
  <c r="G4427" i="1"/>
  <c r="E4428" i="1"/>
  <c r="G4428" i="1"/>
  <c r="G4429" i="1"/>
  <c r="E4430" i="1"/>
  <c r="G4430" i="1"/>
  <c r="G4431" i="1"/>
  <c r="E4432" i="1"/>
  <c r="G4432" i="1"/>
  <c r="G4433" i="1"/>
  <c r="E4434" i="1"/>
  <c r="G4434" i="1"/>
  <c r="G4435" i="1"/>
  <c r="E4436" i="1"/>
  <c r="G4436" i="1"/>
  <c r="G4437" i="1"/>
  <c r="E4438" i="1"/>
  <c r="G4438" i="1"/>
  <c r="G4439" i="1"/>
  <c r="E4440" i="1"/>
  <c r="G4440" i="1"/>
  <c r="G4441" i="1"/>
  <c r="E4442" i="1"/>
  <c r="G4442" i="1"/>
  <c r="G4443" i="1"/>
  <c r="E4444" i="1"/>
  <c r="G4444" i="1"/>
  <c r="G4445" i="1"/>
  <c r="E4446" i="1"/>
  <c r="G4446" i="1"/>
  <c r="G4447" i="1"/>
  <c r="E4448" i="1"/>
  <c r="G4448" i="1"/>
  <c r="G4449" i="1"/>
  <c r="E4450" i="1"/>
  <c r="G4450" i="1"/>
  <c r="G4451" i="1"/>
  <c r="E4452" i="1"/>
  <c r="G4452" i="1"/>
  <c r="G4453" i="1"/>
  <c r="E4454" i="1"/>
  <c r="G4454" i="1"/>
  <c r="G4455" i="1"/>
  <c r="E4456" i="1"/>
  <c r="G4456" i="1"/>
  <c r="G4457" i="1"/>
  <c r="E4458" i="1"/>
  <c r="G4458" i="1"/>
  <c r="G4459" i="1"/>
  <c r="E4460" i="1"/>
  <c r="G4460" i="1"/>
  <c r="G4461" i="1"/>
  <c r="E4462" i="1"/>
  <c r="G4462" i="1"/>
  <c r="G4463" i="1"/>
  <c r="E4464" i="1"/>
  <c r="G4464" i="1"/>
  <c r="G4465" i="1"/>
  <c r="E4466" i="1"/>
  <c r="G4466" i="1"/>
  <c r="G4467" i="1"/>
  <c r="E4468" i="1"/>
  <c r="G4468" i="1"/>
  <c r="G4469" i="1"/>
  <c r="E4470" i="1"/>
  <c r="G4470" i="1"/>
  <c r="G4471" i="1"/>
  <c r="E4472" i="1"/>
  <c r="G4472" i="1"/>
  <c r="G4473" i="1"/>
  <c r="E4474" i="1"/>
  <c r="G4474" i="1"/>
  <c r="G4475" i="1"/>
  <c r="E4476" i="1"/>
  <c r="G4476" i="1"/>
  <c r="G4477" i="1"/>
  <c r="E4478" i="1"/>
  <c r="G4478" i="1"/>
  <c r="G4479" i="1"/>
  <c r="E4480" i="1"/>
  <c r="G4480" i="1"/>
  <c r="G4481" i="1"/>
  <c r="E4482" i="1"/>
  <c r="G4482" i="1"/>
  <c r="G4483" i="1"/>
  <c r="E4484" i="1"/>
  <c r="G4484" i="1"/>
  <c r="G4485" i="1"/>
  <c r="E4486" i="1"/>
  <c r="G4486" i="1"/>
  <c r="G4487" i="1"/>
  <c r="E4488" i="1"/>
  <c r="G4488" i="1"/>
  <c r="G4489" i="1"/>
  <c r="E4490" i="1"/>
  <c r="G4490" i="1"/>
  <c r="G4491" i="1"/>
  <c r="E4492" i="1"/>
  <c r="G4492" i="1"/>
  <c r="G4493" i="1"/>
  <c r="E4494" i="1"/>
  <c r="G4494" i="1"/>
  <c r="G4495" i="1"/>
  <c r="E4496" i="1"/>
  <c r="G4496" i="1"/>
  <c r="G4497" i="1"/>
  <c r="E4498" i="1"/>
  <c r="G4498" i="1"/>
  <c r="G4499" i="1"/>
  <c r="E4500" i="1"/>
  <c r="G4500" i="1"/>
  <c r="G4501" i="1"/>
  <c r="E4502" i="1"/>
  <c r="G4502" i="1"/>
  <c r="G4503" i="1"/>
  <c r="E4504" i="1"/>
  <c r="G4504" i="1"/>
  <c r="G4505" i="1"/>
  <c r="E4506" i="1"/>
  <c r="G4506" i="1"/>
  <c r="G4507" i="1"/>
  <c r="E4508" i="1"/>
  <c r="G4508" i="1"/>
  <c r="G4509" i="1"/>
  <c r="E4510" i="1"/>
  <c r="G4510" i="1"/>
  <c r="G4511" i="1"/>
  <c r="E4512" i="1"/>
  <c r="G4512" i="1"/>
  <c r="G4513" i="1"/>
  <c r="E4514" i="1"/>
  <c r="G4514" i="1"/>
  <c r="G4515" i="1"/>
  <c r="E4516" i="1"/>
  <c r="G4516" i="1"/>
  <c r="G4517" i="1"/>
  <c r="E4518" i="1"/>
  <c r="G4518" i="1"/>
  <c r="G4519" i="1"/>
  <c r="E4520" i="1"/>
  <c r="G4520" i="1"/>
  <c r="G4521" i="1"/>
  <c r="E4522" i="1"/>
  <c r="G4522" i="1"/>
  <c r="G4523" i="1"/>
  <c r="E4524" i="1"/>
  <c r="G4524" i="1"/>
  <c r="G4525" i="1"/>
  <c r="E4526" i="1"/>
  <c r="G4526" i="1"/>
  <c r="G4527" i="1"/>
  <c r="E4528" i="1"/>
  <c r="G4528" i="1"/>
  <c r="G4529" i="1"/>
  <c r="E4530" i="1"/>
  <c r="G4530" i="1"/>
  <c r="G4531" i="1"/>
  <c r="E4532" i="1"/>
  <c r="G4532" i="1"/>
  <c r="G4533" i="1"/>
  <c r="E4534" i="1"/>
  <c r="G4534" i="1"/>
  <c r="G4535" i="1"/>
  <c r="E4536" i="1"/>
  <c r="G4536" i="1"/>
  <c r="G4537" i="1"/>
  <c r="E4538" i="1"/>
  <c r="G4538" i="1"/>
  <c r="G4539" i="1"/>
  <c r="E4540" i="1"/>
  <c r="G4540" i="1"/>
  <c r="G4541" i="1"/>
  <c r="E4542" i="1"/>
  <c r="G4542" i="1"/>
  <c r="G4543" i="1"/>
  <c r="E4544" i="1"/>
  <c r="G4544" i="1"/>
  <c r="G4545" i="1"/>
  <c r="E4546" i="1"/>
  <c r="G4546" i="1"/>
  <c r="G4547" i="1"/>
  <c r="E4548" i="1"/>
  <c r="G4548" i="1"/>
  <c r="G4549" i="1"/>
  <c r="E4550" i="1"/>
  <c r="G4550" i="1"/>
  <c r="G4551" i="1"/>
  <c r="E4552" i="1"/>
  <c r="G4552" i="1"/>
  <c r="G4553" i="1"/>
  <c r="E4554" i="1"/>
  <c r="G4554" i="1"/>
  <c r="G4555" i="1"/>
  <c r="E4556" i="1"/>
  <c r="G4556" i="1"/>
  <c r="G4557" i="1"/>
  <c r="E4558" i="1"/>
  <c r="G4558" i="1"/>
  <c r="G4559" i="1"/>
  <c r="E4560" i="1"/>
  <c r="G4560" i="1"/>
  <c r="G4561" i="1"/>
  <c r="E4562" i="1"/>
  <c r="G4562" i="1"/>
  <c r="G4563" i="1"/>
  <c r="E4564" i="1"/>
  <c r="G4564" i="1"/>
  <c r="G4565" i="1"/>
  <c r="E4566" i="1"/>
  <c r="G4566" i="1"/>
  <c r="G4567" i="1"/>
  <c r="E4568" i="1"/>
  <c r="G4568" i="1"/>
  <c r="G4569" i="1"/>
  <c r="E4570" i="1"/>
  <c r="G4570" i="1"/>
  <c r="G4571" i="1"/>
  <c r="E4572" i="1"/>
  <c r="G4572" i="1"/>
  <c r="G4573" i="1"/>
  <c r="E4574" i="1"/>
  <c r="G4574" i="1"/>
  <c r="G4575" i="1"/>
  <c r="E4576" i="1"/>
  <c r="G4576" i="1"/>
  <c r="G4577" i="1"/>
  <c r="E4578" i="1"/>
  <c r="G4578" i="1"/>
  <c r="G4579" i="1"/>
  <c r="E4580" i="1"/>
  <c r="G4580" i="1"/>
  <c r="G4581" i="1"/>
  <c r="E4582" i="1"/>
  <c r="G4582" i="1"/>
  <c r="G4583" i="1"/>
  <c r="E4584" i="1"/>
  <c r="G4584" i="1"/>
  <c r="G4585" i="1"/>
  <c r="E4586" i="1"/>
  <c r="G4586" i="1"/>
  <c r="G4587" i="1"/>
  <c r="E4588" i="1"/>
  <c r="G4588" i="1"/>
  <c r="G4589" i="1"/>
  <c r="E4590" i="1"/>
  <c r="G4590" i="1"/>
  <c r="G4591" i="1"/>
  <c r="E4592" i="1"/>
  <c r="G4592" i="1"/>
  <c r="G4593" i="1"/>
  <c r="E4594" i="1"/>
  <c r="G4594" i="1"/>
  <c r="G4595" i="1"/>
  <c r="E4596" i="1"/>
  <c r="G4596" i="1"/>
  <c r="G4597" i="1"/>
  <c r="E4598" i="1"/>
  <c r="G4598" i="1"/>
  <c r="G4599" i="1"/>
  <c r="E4600" i="1"/>
  <c r="G4600" i="1"/>
  <c r="G4601" i="1"/>
  <c r="E4602" i="1"/>
  <c r="G4602" i="1"/>
  <c r="G4603" i="1"/>
  <c r="E4604" i="1"/>
  <c r="G4604" i="1"/>
  <c r="G4605" i="1"/>
  <c r="E4606" i="1"/>
  <c r="G4606" i="1"/>
  <c r="G4607" i="1"/>
  <c r="E4608" i="1"/>
  <c r="G4608" i="1"/>
  <c r="G4609" i="1"/>
  <c r="E4610" i="1"/>
  <c r="G4610" i="1"/>
  <c r="G4611" i="1"/>
  <c r="E4612" i="1"/>
  <c r="G4612" i="1"/>
  <c r="G4613" i="1"/>
  <c r="E4614" i="1"/>
  <c r="G4614" i="1"/>
  <c r="G4615" i="1"/>
  <c r="E4616" i="1"/>
  <c r="G4616" i="1"/>
  <c r="G4617" i="1"/>
  <c r="E4618" i="1"/>
  <c r="G4618" i="1"/>
  <c r="G4619" i="1"/>
  <c r="E4620" i="1"/>
  <c r="G4620" i="1"/>
  <c r="G4621" i="1"/>
  <c r="E4622" i="1"/>
  <c r="G4622" i="1"/>
  <c r="G4623" i="1"/>
  <c r="E4624" i="1"/>
  <c r="G4624" i="1"/>
  <c r="G4625" i="1"/>
  <c r="E4626" i="1"/>
  <c r="G4626" i="1"/>
  <c r="G4627" i="1"/>
  <c r="E4628" i="1"/>
  <c r="G4628" i="1"/>
  <c r="G4629" i="1"/>
  <c r="E4630" i="1"/>
  <c r="G4630" i="1"/>
  <c r="G4631" i="1"/>
  <c r="E4632" i="1"/>
  <c r="G4632" i="1"/>
  <c r="G4633" i="1"/>
  <c r="E4634" i="1"/>
  <c r="G4634" i="1"/>
  <c r="G4635" i="1"/>
  <c r="E4636" i="1"/>
  <c r="G4636" i="1"/>
  <c r="G4637" i="1"/>
  <c r="E4638" i="1"/>
  <c r="G4638" i="1"/>
  <c r="G4639" i="1"/>
  <c r="E4640" i="1"/>
  <c r="G4640" i="1"/>
  <c r="G4641" i="1"/>
  <c r="E4642" i="1"/>
  <c r="G4642" i="1"/>
  <c r="G4643" i="1"/>
  <c r="E4644" i="1"/>
  <c r="G4644" i="1"/>
  <c r="G4645" i="1"/>
  <c r="E4646" i="1"/>
  <c r="G4646" i="1"/>
  <c r="G4647" i="1"/>
  <c r="E4648" i="1"/>
  <c r="G4648" i="1"/>
  <c r="G4649" i="1"/>
  <c r="E4650" i="1"/>
  <c r="G4650" i="1"/>
  <c r="G4651" i="1"/>
  <c r="E4652" i="1"/>
  <c r="G4652" i="1"/>
  <c r="G4653" i="1"/>
  <c r="E4654" i="1"/>
  <c r="G4654" i="1"/>
  <c r="G4655" i="1"/>
  <c r="E4656" i="1"/>
  <c r="G4656" i="1"/>
  <c r="G4657" i="1"/>
  <c r="E4658" i="1"/>
  <c r="G4658" i="1"/>
  <c r="G4659" i="1"/>
  <c r="E4660" i="1"/>
  <c r="G4660" i="1"/>
  <c r="G4661" i="1"/>
  <c r="E4662" i="1"/>
  <c r="G4662" i="1"/>
  <c r="G4663" i="1"/>
  <c r="E4664" i="1"/>
  <c r="G4664" i="1"/>
  <c r="G4665" i="1"/>
  <c r="E4666" i="1"/>
  <c r="G4666" i="1"/>
  <c r="G4667" i="1"/>
  <c r="E4668" i="1"/>
  <c r="G4668" i="1"/>
  <c r="G4669" i="1"/>
  <c r="E4670" i="1"/>
  <c r="G4670" i="1"/>
  <c r="G4671" i="1"/>
  <c r="E4672" i="1"/>
  <c r="G4672" i="1"/>
  <c r="G4673" i="1"/>
  <c r="E4674" i="1"/>
  <c r="G4674" i="1"/>
  <c r="G4675" i="1"/>
  <c r="E4676" i="1"/>
  <c r="G4676" i="1"/>
  <c r="G4677" i="1"/>
  <c r="E4678" i="1"/>
  <c r="G4678" i="1"/>
  <c r="G4679" i="1"/>
  <c r="E4680" i="1"/>
  <c r="G4680" i="1"/>
  <c r="G4681" i="1"/>
  <c r="E4682" i="1"/>
  <c r="G4682" i="1"/>
  <c r="G4683" i="1"/>
  <c r="E4684" i="1"/>
  <c r="G4684" i="1"/>
  <c r="G4685" i="1"/>
  <c r="E4686" i="1"/>
  <c r="G4686" i="1"/>
  <c r="G4687" i="1"/>
  <c r="E4688" i="1"/>
  <c r="G4688" i="1"/>
  <c r="G4689" i="1"/>
  <c r="E4690" i="1"/>
  <c r="G4690" i="1"/>
  <c r="G4691" i="1"/>
  <c r="E4692" i="1"/>
  <c r="G4692" i="1"/>
  <c r="G4693" i="1"/>
  <c r="E4694" i="1"/>
  <c r="G4694" i="1"/>
  <c r="G4695" i="1"/>
  <c r="E4696" i="1"/>
  <c r="G4696" i="1"/>
  <c r="G4697" i="1"/>
  <c r="E4698" i="1"/>
  <c r="G4698" i="1"/>
  <c r="G4699" i="1"/>
  <c r="E4700" i="1"/>
  <c r="G4700" i="1"/>
  <c r="G4701" i="1"/>
  <c r="E4702" i="1"/>
  <c r="G4702" i="1"/>
  <c r="G4703" i="1"/>
  <c r="E4704" i="1"/>
  <c r="G4704" i="1"/>
  <c r="G4705" i="1"/>
  <c r="E4706" i="1"/>
  <c r="G4706" i="1"/>
  <c r="G4707" i="1"/>
  <c r="E4708" i="1"/>
  <c r="G4708" i="1"/>
  <c r="G4709" i="1"/>
  <c r="E4710" i="1"/>
  <c r="G4710" i="1"/>
  <c r="G4711" i="1"/>
  <c r="E4712" i="1"/>
  <c r="G4712" i="1"/>
  <c r="G4713" i="1"/>
  <c r="E4714" i="1"/>
  <c r="G4714" i="1"/>
  <c r="G4715" i="1"/>
  <c r="E4716" i="1"/>
  <c r="G4716" i="1"/>
  <c r="G4717" i="1"/>
  <c r="E4718" i="1"/>
  <c r="G4718" i="1"/>
  <c r="G4719" i="1"/>
  <c r="E4720" i="1"/>
  <c r="G4720" i="1"/>
  <c r="G4721" i="1"/>
  <c r="E4722" i="1"/>
  <c r="G4722" i="1"/>
  <c r="G4723" i="1"/>
  <c r="E4724" i="1"/>
  <c r="G4724" i="1"/>
  <c r="G4725" i="1"/>
  <c r="E4726" i="1"/>
  <c r="G4726" i="1"/>
  <c r="G4727" i="1"/>
  <c r="E4728" i="1"/>
  <c r="G4728" i="1"/>
  <c r="G4729" i="1"/>
  <c r="E4730" i="1"/>
  <c r="G4730" i="1"/>
  <c r="G4731" i="1"/>
  <c r="E4732" i="1"/>
  <c r="G4732" i="1"/>
  <c r="G4733" i="1"/>
  <c r="E4734" i="1"/>
  <c r="G4734" i="1"/>
  <c r="G4735" i="1"/>
  <c r="E4736" i="1"/>
  <c r="G4736" i="1"/>
  <c r="G4737" i="1"/>
  <c r="E4738" i="1"/>
  <c r="G4738" i="1"/>
  <c r="G4739" i="1"/>
  <c r="E4740" i="1"/>
  <c r="G4740" i="1"/>
  <c r="G4741" i="1"/>
  <c r="E4742" i="1"/>
  <c r="G4742" i="1"/>
  <c r="G4743" i="1"/>
  <c r="E4744" i="1"/>
  <c r="G4744" i="1"/>
  <c r="G4745" i="1"/>
  <c r="E4746" i="1"/>
  <c r="G4746" i="1"/>
  <c r="G4747" i="1"/>
  <c r="E4748" i="1"/>
  <c r="G4748" i="1"/>
  <c r="G4749" i="1"/>
  <c r="E4750" i="1"/>
  <c r="G4750" i="1"/>
  <c r="G4751" i="1"/>
  <c r="E4752" i="1"/>
  <c r="G4752" i="1"/>
  <c r="G4753" i="1"/>
  <c r="E4754" i="1"/>
  <c r="G4754" i="1"/>
  <c r="G4755" i="1"/>
  <c r="E4756" i="1"/>
  <c r="G4756" i="1"/>
  <c r="G4757" i="1"/>
  <c r="E4758" i="1"/>
  <c r="G4758" i="1"/>
  <c r="G4759" i="1"/>
  <c r="E4760" i="1"/>
  <c r="G4760" i="1"/>
  <c r="G4761" i="1"/>
  <c r="E4762" i="1"/>
  <c r="G4762" i="1"/>
  <c r="G4763" i="1"/>
  <c r="E4764" i="1"/>
  <c r="G4764" i="1"/>
  <c r="G4765" i="1"/>
  <c r="E4766" i="1"/>
  <c r="G4766" i="1"/>
  <c r="G4767" i="1"/>
  <c r="E4768" i="1"/>
  <c r="G4768" i="1"/>
  <c r="G4769" i="1"/>
  <c r="E4770" i="1"/>
  <c r="G4770" i="1"/>
  <c r="G4771" i="1"/>
  <c r="E4772" i="1"/>
  <c r="G4772" i="1"/>
  <c r="G4773" i="1"/>
  <c r="E4774" i="1"/>
  <c r="G4774" i="1"/>
  <c r="G4775" i="1"/>
  <c r="E4776" i="1"/>
  <c r="G4776" i="1"/>
  <c r="G4777" i="1"/>
  <c r="E4778" i="1"/>
  <c r="G4778" i="1"/>
  <c r="G4779" i="1"/>
  <c r="E4780" i="1"/>
  <c r="G4780" i="1"/>
  <c r="G4781" i="1"/>
  <c r="E4782" i="1"/>
  <c r="G4782" i="1"/>
  <c r="G4783" i="1"/>
  <c r="E4784" i="1"/>
  <c r="G4784" i="1"/>
  <c r="G4785" i="1"/>
  <c r="E4786" i="1"/>
  <c r="G4786" i="1"/>
  <c r="G4787" i="1"/>
  <c r="E4788" i="1"/>
  <c r="G4788" i="1"/>
  <c r="G4789" i="1"/>
  <c r="E4790" i="1"/>
  <c r="G4790" i="1"/>
  <c r="G4791" i="1"/>
  <c r="E4792" i="1"/>
  <c r="G4792" i="1"/>
  <c r="G4793" i="1"/>
  <c r="E4794" i="1"/>
  <c r="G4794" i="1"/>
  <c r="G4795" i="1"/>
  <c r="E4796" i="1"/>
  <c r="G4796" i="1"/>
  <c r="G4797" i="1"/>
  <c r="E4798" i="1"/>
  <c r="G4798" i="1"/>
  <c r="G4799" i="1"/>
  <c r="E4800" i="1"/>
  <c r="G4800" i="1"/>
  <c r="G4801" i="1"/>
  <c r="E4802" i="1"/>
  <c r="G4802" i="1"/>
  <c r="G4803" i="1"/>
  <c r="E4804" i="1"/>
  <c r="G4804" i="1"/>
  <c r="G4805" i="1"/>
  <c r="E4806" i="1"/>
  <c r="G4806" i="1"/>
  <c r="G4807" i="1"/>
  <c r="E4808" i="1"/>
  <c r="G4808" i="1"/>
  <c r="G4809" i="1"/>
  <c r="E4810" i="1"/>
  <c r="G4810" i="1"/>
  <c r="G4811" i="1"/>
  <c r="E4812" i="1"/>
  <c r="G4812" i="1"/>
  <c r="G4813" i="1"/>
  <c r="E4814" i="1"/>
  <c r="G4814" i="1"/>
  <c r="G4815" i="1"/>
  <c r="E4816" i="1"/>
  <c r="G4816" i="1"/>
  <c r="G4817" i="1"/>
  <c r="E4818" i="1"/>
  <c r="G4818" i="1"/>
  <c r="G4819" i="1"/>
  <c r="E4820" i="1"/>
  <c r="G4820" i="1"/>
  <c r="G4821" i="1"/>
  <c r="E4822" i="1"/>
  <c r="G4822" i="1"/>
  <c r="G4823" i="1"/>
  <c r="E4824" i="1"/>
  <c r="G4824" i="1"/>
  <c r="G4825" i="1"/>
  <c r="E4826" i="1"/>
  <c r="G4826" i="1"/>
  <c r="G4827" i="1"/>
  <c r="E4828" i="1"/>
  <c r="G4828" i="1"/>
  <c r="G4829" i="1"/>
  <c r="E4830" i="1"/>
  <c r="G4830" i="1"/>
  <c r="G4831" i="1"/>
  <c r="E4832" i="1"/>
  <c r="G4832" i="1"/>
  <c r="G4833" i="1"/>
  <c r="E4834" i="1"/>
  <c r="G4834" i="1"/>
  <c r="G4835" i="1"/>
  <c r="E4836" i="1"/>
  <c r="G4836" i="1"/>
  <c r="G4837" i="1"/>
  <c r="E4838" i="1"/>
  <c r="G4838" i="1"/>
  <c r="G4839" i="1"/>
  <c r="E4840" i="1"/>
  <c r="G4840" i="1"/>
  <c r="G4841" i="1"/>
  <c r="E4842" i="1"/>
  <c r="G4842" i="1"/>
  <c r="G4843" i="1"/>
  <c r="E4844" i="1"/>
  <c r="G4844" i="1"/>
  <c r="G4845" i="1"/>
  <c r="E4846" i="1"/>
  <c r="G4846" i="1"/>
  <c r="G4847" i="1"/>
  <c r="E4848" i="1"/>
  <c r="G4848" i="1"/>
  <c r="G4849" i="1"/>
  <c r="E4850" i="1"/>
  <c r="G4850" i="1"/>
  <c r="G4851" i="1"/>
  <c r="E4852" i="1"/>
  <c r="G4852" i="1"/>
  <c r="G4853" i="1"/>
  <c r="E4854" i="1"/>
  <c r="G4854" i="1"/>
  <c r="G4855" i="1"/>
  <c r="E4856" i="1"/>
  <c r="G4856" i="1"/>
  <c r="G4857" i="1"/>
  <c r="E4858" i="1"/>
  <c r="G4858" i="1"/>
  <c r="G4859" i="1"/>
  <c r="E4860" i="1"/>
  <c r="G4860" i="1"/>
  <c r="G4861" i="1"/>
  <c r="E4862" i="1"/>
  <c r="G4862" i="1"/>
  <c r="G4863" i="1"/>
  <c r="E4864" i="1"/>
  <c r="G4864" i="1"/>
  <c r="G4865" i="1"/>
  <c r="E4866" i="1"/>
  <c r="G4866" i="1"/>
  <c r="G4867" i="1"/>
  <c r="E4868" i="1"/>
  <c r="G4868" i="1"/>
  <c r="G4869" i="1"/>
  <c r="E4870" i="1"/>
  <c r="G4870" i="1"/>
  <c r="G4871" i="1"/>
  <c r="E4872" i="1"/>
  <c r="G4872" i="1"/>
  <c r="G4873" i="1"/>
  <c r="E4874" i="1"/>
  <c r="G4874" i="1"/>
  <c r="G4875" i="1"/>
  <c r="E4876" i="1"/>
  <c r="G4876" i="1"/>
  <c r="G4877" i="1"/>
  <c r="E4878" i="1"/>
  <c r="G4878" i="1"/>
  <c r="G4879" i="1"/>
  <c r="E4880" i="1"/>
  <c r="G4880" i="1"/>
  <c r="G4881" i="1"/>
  <c r="E4882" i="1"/>
  <c r="G4882" i="1"/>
  <c r="G4883" i="1"/>
  <c r="E4884" i="1"/>
  <c r="G4884" i="1"/>
  <c r="G4885" i="1"/>
  <c r="E4886" i="1"/>
  <c r="G4886" i="1"/>
  <c r="G4887" i="1"/>
  <c r="E4888" i="1"/>
  <c r="G4888" i="1"/>
  <c r="G4889" i="1"/>
  <c r="E4890" i="1"/>
  <c r="G4890" i="1"/>
  <c r="G4891" i="1"/>
  <c r="E4892" i="1"/>
  <c r="G4892" i="1"/>
  <c r="G4893" i="1"/>
  <c r="E4894" i="1"/>
  <c r="G4894" i="1"/>
  <c r="G4895" i="1"/>
  <c r="E4896" i="1"/>
  <c r="G4896" i="1"/>
  <c r="G4897" i="1"/>
  <c r="E4898" i="1"/>
  <c r="G4898" i="1"/>
  <c r="G4899" i="1"/>
  <c r="E4900" i="1"/>
  <c r="G4900" i="1"/>
  <c r="G4901" i="1"/>
  <c r="E4902" i="1"/>
  <c r="G4902" i="1"/>
  <c r="G4903" i="1"/>
  <c r="E4904" i="1"/>
  <c r="G4904" i="1"/>
  <c r="G4905" i="1"/>
  <c r="E4906" i="1"/>
  <c r="G4906" i="1"/>
  <c r="G4907" i="1"/>
  <c r="E4908" i="1"/>
  <c r="G4908" i="1"/>
  <c r="G4909" i="1"/>
  <c r="E4910" i="1"/>
  <c r="G4910" i="1"/>
  <c r="G4911" i="1"/>
  <c r="E4912" i="1"/>
  <c r="G4912" i="1"/>
  <c r="G4913" i="1"/>
  <c r="E4914" i="1"/>
  <c r="G4914" i="1"/>
  <c r="G4915" i="1"/>
  <c r="E4916" i="1"/>
  <c r="G4916" i="1"/>
  <c r="G4917" i="1"/>
  <c r="E4918" i="1"/>
  <c r="G4918" i="1"/>
  <c r="G4919" i="1"/>
  <c r="E4920" i="1"/>
  <c r="G4920" i="1"/>
  <c r="G4921" i="1"/>
  <c r="E4922" i="1"/>
  <c r="G4922" i="1"/>
  <c r="G4923" i="1"/>
  <c r="E4924" i="1"/>
  <c r="G4924" i="1"/>
  <c r="G4925" i="1"/>
  <c r="E4926" i="1"/>
  <c r="G4926" i="1"/>
  <c r="G4927" i="1"/>
  <c r="E4928" i="1"/>
  <c r="G4928" i="1"/>
  <c r="G4929" i="1"/>
  <c r="E4930" i="1"/>
  <c r="G4930" i="1"/>
  <c r="G4931" i="1"/>
  <c r="E4932" i="1"/>
  <c r="G4932" i="1"/>
  <c r="G4933" i="1"/>
  <c r="E4934" i="1"/>
  <c r="G4934" i="1"/>
  <c r="G4935" i="1"/>
  <c r="E4936" i="1"/>
  <c r="G4936" i="1"/>
  <c r="G4937" i="1"/>
  <c r="E4938" i="1"/>
  <c r="G4938" i="1"/>
  <c r="G4939" i="1"/>
  <c r="E4940" i="1"/>
  <c r="G4940" i="1"/>
  <c r="G4941" i="1"/>
  <c r="E4942" i="1"/>
  <c r="G4942" i="1"/>
  <c r="G4943" i="1"/>
  <c r="E4944" i="1"/>
  <c r="G4944" i="1"/>
  <c r="G4945" i="1"/>
  <c r="E4946" i="1"/>
  <c r="G4946" i="1"/>
  <c r="G4947" i="1"/>
  <c r="E4948" i="1"/>
  <c r="G4948" i="1"/>
  <c r="G4949" i="1"/>
  <c r="E4950" i="1"/>
  <c r="G4950" i="1"/>
  <c r="G4951" i="1"/>
  <c r="E4952" i="1"/>
  <c r="G4952" i="1"/>
  <c r="G4953" i="1"/>
  <c r="E4954" i="1"/>
  <c r="G4954" i="1"/>
  <c r="G4955" i="1"/>
  <c r="E4956" i="1"/>
  <c r="G4956" i="1"/>
  <c r="G4957" i="1"/>
  <c r="E4958" i="1"/>
  <c r="G4958" i="1"/>
  <c r="G4959" i="1"/>
  <c r="E4960" i="1"/>
  <c r="G4960" i="1"/>
  <c r="G4961" i="1"/>
  <c r="E4962" i="1"/>
  <c r="G4962" i="1"/>
  <c r="G4963" i="1"/>
  <c r="E4964" i="1"/>
  <c r="G4964" i="1"/>
  <c r="G4965" i="1"/>
  <c r="E4966" i="1"/>
  <c r="G4966" i="1"/>
  <c r="G4967" i="1"/>
  <c r="E4968" i="1"/>
  <c r="G4968" i="1"/>
  <c r="G4969" i="1"/>
  <c r="E4970" i="1"/>
  <c r="G4970" i="1"/>
  <c r="G4971" i="1"/>
  <c r="E4972" i="1"/>
  <c r="G4972" i="1"/>
  <c r="G4973" i="1"/>
  <c r="E4974" i="1"/>
  <c r="G4974" i="1"/>
  <c r="G4975" i="1"/>
  <c r="E4976" i="1"/>
  <c r="G4976" i="1"/>
  <c r="G4977" i="1"/>
  <c r="E4978" i="1"/>
  <c r="G4978" i="1"/>
  <c r="G4979" i="1"/>
  <c r="E4980" i="1"/>
  <c r="G4980" i="1"/>
  <c r="G4981" i="1"/>
  <c r="E4982" i="1"/>
  <c r="G4982" i="1"/>
  <c r="G4983" i="1"/>
  <c r="E4984" i="1"/>
  <c r="G4984" i="1"/>
  <c r="G4985" i="1"/>
  <c r="E4986" i="1"/>
  <c r="G4986" i="1"/>
  <c r="G4987" i="1"/>
  <c r="E4988" i="1"/>
  <c r="G4988" i="1"/>
  <c r="G4989" i="1"/>
  <c r="E4990" i="1"/>
  <c r="G4990" i="1"/>
  <c r="G4991" i="1"/>
  <c r="E4992" i="1"/>
  <c r="G4992" i="1"/>
  <c r="G4993" i="1"/>
  <c r="E4994" i="1"/>
  <c r="G4994" i="1"/>
  <c r="G4995" i="1"/>
  <c r="E4996" i="1"/>
  <c r="G4996" i="1"/>
  <c r="G4997" i="1"/>
  <c r="E4998" i="1"/>
  <c r="G4998" i="1"/>
  <c r="G4999" i="1"/>
  <c r="E5000" i="1"/>
  <c r="G5000" i="1"/>
  <c r="G5001" i="1"/>
  <c r="E5002" i="1"/>
  <c r="G5002" i="1"/>
  <c r="G5003" i="1"/>
  <c r="E5004" i="1"/>
  <c r="G5004" i="1"/>
  <c r="G5005" i="1"/>
  <c r="E5006" i="1"/>
  <c r="G5006" i="1"/>
  <c r="G5007" i="1"/>
  <c r="E5008" i="1"/>
  <c r="G5008" i="1"/>
  <c r="G5009" i="1"/>
  <c r="E5010" i="1"/>
  <c r="G5010" i="1"/>
  <c r="G5011" i="1"/>
  <c r="E5012" i="1"/>
  <c r="G5012" i="1"/>
  <c r="G5013" i="1"/>
  <c r="E5014" i="1"/>
  <c r="G5014" i="1"/>
  <c r="G5015" i="1"/>
  <c r="E5016" i="1"/>
  <c r="G5016" i="1"/>
  <c r="G5017" i="1"/>
  <c r="E5018" i="1"/>
  <c r="G5018" i="1"/>
  <c r="G5019" i="1"/>
  <c r="E5020" i="1"/>
  <c r="G5020" i="1"/>
  <c r="G5021" i="1"/>
  <c r="E5022" i="1"/>
  <c r="G5022" i="1"/>
  <c r="G5023" i="1"/>
  <c r="E5024" i="1"/>
  <c r="G5024" i="1"/>
  <c r="G5025" i="1"/>
  <c r="E5026" i="1"/>
  <c r="G5026" i="1"/>
  <c r="G5027" i="1"/>
  <c r="E5028" i="1"/>
  <c r="G5028" i="1"/>
  <c r="G5029" i="1"/>
  <c r="E5030" i="1"/>
  <c r="G5030" i="1"/>
  <c r="G5031" i="1"/>
  <c r="E5032" i="1"/>
  <c r="G5032" i="1"/>
  <c r="G5033" i="1"/>
  <c r="E5034" i="1"/>
  <c r="G5034" i="1"/>
  <c r="G5035" i="1"/>
  <c r="E5036" i="1"/>
  <c r="G5036" i="1"/>
  <c r="G5037" i="1"/>
  <c r="E5038" i="1"/>
  <c r="G5038" i="1"/>
  <c r="G5039" i="1"/>
  <c r="E5040" i="1"/>
  <c r="G5040" i="1"/>
  <c r="G5041" i="1"/>
  <c r="E5042" i="1"/>
  <c r="G5042" i="1"/>
  <c r="G5043" i="1"/>
  <c r="E5044" i="1"/>
  <c r="G5044" i="1"/>
  <c r="G5045" i="1"/>
  <c r="E5046" i="1"/>
  <c r="G5046" i="1"/>
  <c r="G5047" i="1"/>
  <c r="E5048" i="1"/>
  <c r="G5048" i="1"/>
  <c r="G5049" i="1"/>
  <c r="E5050" i="1"/>
  <c r="G5050" i="1"/>
  <c r="G5051" i="1"/>
  <c r="E5052" i="1"/>
  <c r="G5052" i="1"/>
  <c r="G5053" i="1"/>
  <c r="E5054" i="1"/>
  <c r="G5054" i="1"/>
  <c r="G5055" i="1"/>
  <c r="E5056" i="1"/>
  <c r="G5056" i="1"/>
  <c r="G5057" i="1"/>
  <c r="E5058" i="1"/>
  <c r="G5058" i="1"/>
  <c r="G5059" i="1"/>
  <c r="E5060" i="1"/>
  <c r="G5060" i="1"/>
  <c r="G5061" i="1"/>
  <c r="E5062" i="1"/>
  <c r="G5062" i="1"/>
  <c r="G5063" i="1"/>
  <c r="E5064" i="1"/>
  <c r="G5064" i="1"/>
  <c r="G5065" i="1"/>
  <c r="E5066" i="1"/>
  <c r="G5066" i="1"/>
  <c r="G5067" i="1"/>
  <c r="E5068" i="1"/>
  <c r="G5068" i="1"/>
  <c r="G5069" i="1"/>
  <c r="E5070" i="1"/>
  <c r="G5070" i="1"/>
  <c r="G5071" i="1"/>
  <c r="E5072" i="1"/>
  <c r="G5072" i="1"/>
  <c r="G5073" i="1"/>
  <c r="E5074" i="1"/>
  <c r="G5074" i="1"/>
  <c r="G5075" i="1"/>
  <c r="E5076" i="1"/>
  <c r="G5076" i="1"/>
  <c r="G5077" i="1"/>
  <c r="E5078" i="1"/>
  <c r="G5078" i="1"/>
  <c r="G5079" i="1"/>
  <c r="E5080" i="1"/>
  <c r="G5080" i="1"/>
  <c r="G5081" i="1"/>
  <c r="E5082" i="1"/>
  <c r="G5082" i="1"/>
  <c r="G5083" i="1"/>
  <c r="E5084" i="1"/>
  <c r="G5084" i="1"/>
  <c r="G5085" i="1"/>
  <c r="E5086" i="1"/>
  <c r="G5086" i="1"/>
  <c r="G5087" i="1"/>
  <c r="E5088" i="1"/>
  <c r="G5088" i="1"/>
  <c r="G5089" i="1"/>
  <c r="E5090" i="1"/>
  <c r="G5090" i="1"/>
  <c r="G5091" i="1"/>
  <c r="E5092" i="1"/>
  <c r="G5092" i="1"/>
  <c r="G5093" i="1"/>
  <c r="E5094" i="1"/>
  <c r="G5094" i="1"/>
  <c r="G5095" i="1"/>
  <c r="E5096" i="1"/>
  <c r="G5096" i="1"/>
  <c r="G5097" i="1"/>
  <c r="E5098" i="1"/>
  <c r="G5098" i="1"/>
  <c r="G5099" i="1"/>
  <c r="E5100" i="1"/>
  <c r="G5100" i="1"/>
  <c r="G5101" i="1"/>
  <c r="E5102" i="1"/>
  <c r="G5102" i="1"/>
  <c r="G5103" i="1"/>
  <c r="E5104" i="1"/>
  <c r="G5104" i="1"/>
  <c r="G5105" i="1"/>
  <c r="E5106" i="1"/>
  <c r="G5106" i="1"/>
  <c r="G5107" i="1"/>
  <c r="E5108" i="1"/>
  <c r="G5108" i="1"/>
  <c r="G5109" i="1"/>
  <c r="E5110" i="1"/>
  <c r="G5110" i="1"/>
  <c r="G5111" i="1"/>
  <c r="E5112" i="1"/>
  <c r="G5112" i="1"/>
  <c r="G5113" i="1"/>
  <c r="E5114" i="1"/>
  <c r="G5114" i="1"/>
  <c r="G5115" i="1"/>
  <c r="E5116" i="1"/>
  <c r="G5116" i="1"/>
  <c r="G5117" i="1"/>
  <c r="E5118" i="1"/>
  <c r="G5118" i="1"/>
  <c r="G5119" i="1"/>
  <c r="E5120" i="1"/>
  <c r="G5120" i="1"/>
  <c r="G5121" i="1"/>
  <c r="E5122" i="1"/>
  <c r="G5122" i="1"/>
  <c r="G5123" i="1"/>
  <c r="E5124" i="1"/>
  <c r="G5124" i="1"/>
  <c r="G5125" i="1"/>
  <c r="E5126" i="1"/>
  <c r="G5126" i="1"/>
  <c r="G5127" i="1"/>
  <c r="E5128" i="1"/>
  <c r="G5128" i="1"/>
  <c r="G5129" i="1"/>
  <c r="E5130" i="1"/>
  <c r="G5130" i="1"/>
  <c r="G5131" i="1"/>
  <c r="E5132" i="1"/>
  <c r="G5132" i="1"/>
  <c r="G5133" i="1"/>
  <c r="E5134" i="1"/>
  <c r="G5134" i="1"/>
  <c r="G5135" i="1"/>
  <c r="E5136" i="1"/>
  <c r="G5136" i="1"/>
  <c r="G5137" i="1"/>
  <c r="E5138" i="1"/>
  <c r="G5138" i="1"/>
  <c r="G5139" i="1"/>
  <c r="E5140" i="1"/>
  <c r="G5140" i="1"/>
  <c r="G5141" i="1"/>
  <c r="E5142" i="1"/>
  <c r="G5142" i="1"/>
  <c r="G5143" i="1"/>
  <c r="E5144" i="1"/>
  <c r="G5144" i="1"/>
  <c r="G5145" i="1"/>
  <c r="E5146" i="1"/>
  <c r="G5146" i="1"/>
  <c r="G5147" i="1"/>
  <c r="E5148" i="1"/>
  <c r="G5148" i="1"/>
  <c r="G5149" i="1"/>
  <c r="E5150" i="1"/>
  <c r="G5150" i="1"/>
  <c r="G5151" i="1"/>
  <c r="E5152" i="1"/>
  <c r="G5152" i="1"/>
  <c r="G5153" i="1"/>
  <c r="E5154" i="1"/>
  <c r="G5154" i="1"/>
  <c r="G5155" i="1"/>
  <c r="E5156" i="1"/>
  <c r="G5156" i="1"/>
  <c r="G5157" i="1"/>
  <c r="E5158" i="1"/>
  <c r="G5158" i="1"/>
  <c r="G5159" i="1"/>
  <c r="E5160" i="1"/>
  <c r="G5160" i="1"/>
  <c r="G5161" i="1"/>
  <c r="E5162" i="1"/>
  <c r="G5162" i="1"/>
  <c r="G5163" i="1"/>
  <c r="E5164" i="1"/>
  <c r="G5164" i="1"/>
  <c r="G5165" i="1"/>
  <c r="E5166" i="1"/>
  <c r="G5166" i="1"/>
  <c r="G5167" i="1"/>
  <c r="E5168" i="1"/>
  <c r="G5168" i="1"/>
  <c r="G5169" i="1"/>
  <c r="E5170" i="1"/>
  <c r="G5170" i="1"/>
  <c r="G5171" i="1"/>
  <c r="E5172" i="1"/>
  <c r="G5172" i="1"/>
  <c r="G5173" i="1"/>
  <c r="E5174" i="1"/>
  <c r="G5174" i="1"/>
  <c r="G5175" i="1"/>
  <c r="E5176" i="1"/>
  <c r="G5176" i="1"/>
  <c r="G5177" i="1"/>
  <c r="E5178" i="1"/>
  <c r="G5178" i="1"/>
  <c r="G5179" i="1"/>
  <c r="E5180" i="1"/>
  <c r="G5180" i="1"/>
  <c r="G5181" i="1"/>
  <c r="E5182" i="1"/>
  <c r="G5182" i="1"/>
  <c r="G5183" i="1"/>
  <c r="E5184" i="1"/>
  <c r="G5184" i="1"/>
  <c r="G5185" i="1"/>
  <c r="E5186" i="1"/>
  <c r="G5186" i="1"/>
  <c r="G5187" i="1"/>
  <c r="E5188" i="1"/>
  <c r="G5188" i="1"/>
  <c r="G5189" i="1"/>
  <c r="E5190" i="1"/>
  <c r="G5190" i="1"/>
  <c r="G5191" i="1"/>
  <c r="E5192" i="1"/>
  <c r="G5192" i="1"/>
  <c r="G5193" i="1"/>
  <c r="E5194" i="1"/>
  <c r="G5194" i="1"/>
  <c r="G5195" i="1"/>
  <c r="E5196" i="1"/>
  <c r="G5196" i="1"/>
  <c r="G5197" i="1"/>
  <c r="E5198" i="1"/>
  <c r="G5198" i="1"/>
  <c r="G5199" i="1"/>
  <c r="E5200" i="1"/>
  <c r="G5200" i="1"/>
  <c r="G5201" i="1"/>
  <c r="E5202" i="1"/>
  <c r="G5202" i="1"/>
  <c r="G5203" i="1"/>
  <c r="E5204" i="1"/>
  <c r="G5204" i="1"/>
  <c r="G5205" i="1"/>
  <c r="E5206" i="1"/>
  <c r="G5206" i="1"/>
  <c r="G5207" i="1"/>
  <c r="E5208" i="1"/>
  <c r="G5208" i="1"/>
  <c r="G5209" i="1"/>
  <c r="E5210" i="1"/>
  <c r="G5210" i="1"/>
  <c r="G5211" i="1"/>
  <c r="E5212" i="1"/>
  <c r="G5212" i="1"/>
  <c r="G5213" i="1"/>
  <c r="E5214" i="1"/>
  <c r="G5214" i="1"/>
  <c r="G5215" i="1"/>
  <c r="E5216" i="1"/>
  <c r="G5216" i="1"/>
  <c r="G5217" i="1"/>
  <c r="E5218" i="1"/>
  <c r="G5218" i="1"/>
  <c r="G5219" i="1"/>
  <c r="E5220" i="1"/>
  <c r="G5220" i="1"/>
  <c r="G5221" i="1"/>
  <c r="E5222" i="1"/>
  <c r="G5222" i="1"/>
  <c r="G5223" i="1"/>
  <c r="E5224" i="1"/>
  <c r="G5224" i="1"/>
  <c r="G5225" i="1"/>
  <c r="E5226" i="1"/>
  <c r="G5226" i="1"/>
  <c r="G5227" i="1"/>
  <c r="E5228" i="1"/>
  <c r="G5228" i="1"/>
  <c r="G5229" i="1"/>
  <c r="E5230" i="1"/>
  <c r="G5230" i="1"/>
  <c r="G5231" i="1"/>
  <c r="E5232" i="1"/>
  <c r="G5232" i="1"/>
  <c r="G5233" i="1"/>
  <c r="E5234" i="1"/>
  <c r="G5234" i="1"/>
  <c r="G5235" i="1"/>
  <c r="E5236" i="1"/>
  <c r="G5236" i="1"/>
  <c r="G5237" i="1"/>
  <c r="E5238" i="1"/>
  <c r="G5238" i="1"/>
  <c r="G5239" i="1"/>
  <c r="E5240" i="1"/>
  <c r="G5240" i="1"/>
  <c r="G5241" i="1"/>
  <c r="E5242" i="1"/>
  <c r="G5242" i="1"/>
  <c r="G5243" i="1"/>
  <c r="E5244" i="1"/>
  <c r="G5244" i="1"/>
  <c r="G5245" i="1"/>
  <c r="E5246" i="1"/>
  <c r="G5246" i="1"/>
  <c r="G5247" i="1"/>
  <c r="E5248" i="1"/>
  <c r="G5248" i="1"/>
  <c r="G5249" i="1"/>
  <c r="E5250" i="1"/>
  <c r="G5250" i="1"/>
  <c r="G5251" i="1"/>
  <c r="E5252" i="1"/>
  <c r="G5252" i="1"/>
  <c r="G5253" i="1"/>
  <c r="E5254" i="1"/>
  <c r="G5254" i="1"/>
  <c r="G5255" i="1"/>
  <c r="E5256" i="1"/>
  <c r="G5256" i="1"/>
  <c r="G5257" i="1"/>
  <c r="E5258" i="1"/>
  <c r="G5258" i="1"/>
  <c r="G5259" i="1"/>
  <c r="E5260" i="1"/>
  <c r="G5260" i="1"/>
  <c r="G5261" i="1"/>
  <c r="E5262" i="1"/>
  <c r="G5262" i="1"/>
  <c r="G5263" i="1"/>
  <c r="E5264" i="1"/>
  <c r="G5264" i="1"/>
  <c r="G5265" i="1"/>
  <c r="E5266" i="1"/>
  <c r="G5266" i="1"/>
  <c r="G5267" i="1"/>
  <c r="E5268" i="1"/>
  <c r="G5268" i="1"/>
  <c r="G5269" i="1"/>
  <c r="E5270" i="1"/>
  <c r="G5270" i="1"/>
  <c r="G5271" i="1"/>
  <c r="E5272" i="1"/>
  <c r="G5272" i="1"/>
  <c r="G5273" i="1"/>
  <c r="E5274" i="1"/>
  <c r="G5274" i="1"/>
  <c r="G5275" i="1"/>
  <c r="E5276" i="1"/>
  <c r="G5276" i="1"/>
  <c r="G5277" i="1"/>
  <c r="E5278" i="1"/>
  <c r="G5278" i="1"/>
  <c r="G5279" i="1"/>
  <c r="E5280" i="1"/>
  <c r="G5280" i="1"/>
  <c r="G5281" i="1"/>
  <c r="E5282" i="1"/>
  <c r="G5282" i="1"/>
  <c r="G5283" i="1"/>
  <c r="E5284" i="1"/>
  <c r="G5284" i="1"/>
  <c r="G5285" i="1"/>
  <c r="E5286" i="1"/>
  <c r="G5286" i="1"/>
  <c r="G5287" i="1"/>
  <c r="E5288" i="1"/>
  <c r="G5288" i="1"/>
  <c r="G5289" i="1"/>
  <c r="E5290" i="1"/>
  <c r="G5290" i="1"/>
  <c r="G5291" i="1"/>
  <c r="E5292" i="1"/>
  <c r="G5292" i="1"/>
  <c r="G5293" i="1"/>
  <c r="E5294" i="1"/>
  <c r="G5294" i="1"/>
  <c r="G5295" i="1"/>
  <c r="E5296" i="1"/>
  <c r="G5296" i="1"/>
  <c r="G5297" i="1"/>
  <c r="E5298" i="1"/>
  <c r="G5298" i="1"/>
  <c r="G5299" i="1"/>
  <c r="E5300" i="1"/>
  <c r="G5300" i="1"/>
  <c r="G5301" i="1"/>
  <c r="E5302" i="1"/>
  <c r="G5302" i="1"/>
  <c r="G5303" i="1"/>
  <c r="E5304" i="1"/>
  <c r="G5304" i="1"/>
  <c r="G5305" i="1"/>
  <c r="E5306" i="1"/>
  <c r="G5306" i="1"/>
  <c r="G5307" i="1"/>
  <c r="E5308" i="1"/>
  <c r="G5308" i="1"/>
  <c r="G5309" i="1"/>
  <c r="E5310" i="1"/>
  <c r="G5310" i="1"/>
  <c r="G5311" i="1"/>
  <c r="E5312" i="1"/>
  <c r="G5312" i="1"/>
  <c r="G5313" i="1"/>
  <c r="E5314" i="1"/>
  <c r="G5314" i="1"/>
  <c r="G5315" i="1"/>
  <c r="E5316" i="1"/>
  <c r="G5316" i="1"/>
  <c r="G5317" i="1"/>
  <c r="E5318" i="1"/>
  <c r="G5318" i="1"/>
  <c r="G5319" i="1"/>
  <c r="E5320" i="1"/>
  <c r="G5320" i="1"/>
  <c r="G5321" i="1"/>
  <c r="E5322" i="1"/>
  <c r="G5322" i="1"/>
  <c r="G5323" i="1"/>
  <c r="E5324" i="1"/>
  <c r="G5324" i="1"/>
  <c r="G5325" i="1"/>
  <c r="E5326" i="1"/>
  <c r="G5326" i="1"/>
  <c r="G5327" i="1"/>
  <c r="E5328" i="1"/>
  <c r="G5328" i="1"/>
  <c r="G5329" i="1"/>
  <c r="E5330" i="1"/>
  <c r="G5330" i="1"/>
  <c r="G5331" i="1"/>
  <c r="E5332" i="1"/>
  <c r="G5332" i="1"/>
  <c r="G5333" i="1"/>
  <c r="E5334" i="1"/>
  <c r="G5334" i="1"/>
  <c r="G5335" i="1"/>
  <c r="E5336" i="1"/>
  <c r="G5336" i="1"/>
  <c r="G5337" i="1"/>
  <c r="E5338" i="1"/>
  <c r="G5338" i="1"/>
  <c r="G5339" i="1"/>
  <c r="E5340" i="1"/>
  <c r="G5340" i="1"/>
  <c r="G5341" i="1"/>
  <c r="E5342" i="1"/>
  <c r="G5342" i="1"/>
  <c r="G5343" i="1"/>
  <c r="E5344" i="1"/>
  <c r="G5344" i="1"/>
  <c r="G5345" i="1"/>
  <c r="E5346" i="1"/>
  <c r="G5346" i="1"/>
  <c r="G5347" i="1"/>
  <c r="E5348" i="1"/>
  <c r="G5348" i="1"/>
  <c r="G5349" i="1"/>
  <c r="E5350" i="1"/>
  <c r="G5350" i="1"/>
  <c r="G5351" i="1"/>
  <c r="E5352" i="1"/>
  <c r="G5352" i="1"/>
  <c r="G5353" i="1"/>
  <c r="E5354" i="1"/>
  <c r="G5354" i="1"/>
  <c r="G5355" i="1"/>
  <c r="E5356" i="1"/>
  <c r="G5356" i="1"/>
  <c r="G5357" i="1"/>
  <c r="E5358" i="1"/>
  <c r="G5358" i="1"/>
  <c r="G5359" i="1"/>
  <c r="E5360" i="1"/>
  <c r="G5360" i="1"/>
  <c r="G5361" i="1"/>
  <c r="E5362" i="1"/>
  <c r="G5362" i="1"/>
  <c r="G5363" i="1"/>
  <c r="E5364" i="1"/>
  <c r="G5364" i="1"/>
  <c r="G5365" i="1"/>
  <c r="E5366" i="1"/>
  <c r="G5366" i="1"/>
  <c r="G5367" i="1"/>
  <c r="E5368" i="1"/>
  <c r="G5368" i="1"/>
  <c r="G5369" i="1"/>
  <c r="E5370" i="1"/>
  <c r="G5370" i="1"/>
  <c r="G5371" i="1"/>
  <c r="E5372" i="1"/>
  <c r="G5372" i="1"/>
  <c r="G5373" i="1"/>
  <c r="E5374" i="1"/>
  <c r="G5374" i="1"/>
  <c r="G5375" i="1"/>
  <c r="E5376" i="1"/>
  <c r="G5376" i="1"/>
  <c r="G5377" i="1"/>
  <c r="E5378" i="1"/>
  <c r="G5378" i="1"/>
  <c r="G5379" i="1"/>
  <c r="E5380" i="1"/>
  <c r="G5380" i="1"/>
  <c r="G5381" i="1"/>
  <c r="E5382" i="1"/>
  <c r="G5382" i="1"/>
  <c r="G5383" i="1"/>
  <c r="E5384" i="1"/>
  <c r="G5384" i="1"/>
  <c r="G5385" i="1"/>
  <c r="E5386" i="1"/>
  <c r="G5386" i="1"/>
  <c r="G5387" i="1"/>
  <c r="E5388" i="1"/>
  <c r="G5388" i="1"/>
  <c r="G5389" i="1"/>
  <c r="E5390" i="1"/>
  <c r="G5390" i="1"/>
  <c r="G5391" i="1"/>
  <c r="E5392" i="1"/>
  <c r="G5392" i="1"/>
  <c r="G5393" i="1"/>
  <c r="E5394" i="1"/>
  <c r="G5394" i="1"/>
  <c r="G5395" i="1"/>
  <c r="E5396" i="1"/>
  <c r="G5396" i="1"/>
  <c r="G5397" i="1"/>
  <c r="E5398" i="1"/>
  <c r="G5398" i="1"/>
  <c r="G5399" i="1"/>
  <c r="E5400" i="1"/>
  <c r="G5400" i="1"/>
  <c r="G5401" i="1"/>
  <c r="E5402" i="1"/>
  <c r="G5402" i="1"/>
  <c r="G5403" i="1"/>
  <c r="E5404" i="1"/>
  <c r="G5404" i="1"/>
  <c r="G5405" i="1"/>
  <c r="E5406" i="1"/>
  <c r="G5406" i="1"/>
  <c r="G5407" i="1"/>
  <c r="E5408" i="1"/>
  <c r="G5408" i="1"/>
  <c r="G5409" i="1"/>
  <c r="E5410" i="1"/>
  <c r="G5410" i="1"/>
  <c r="G5411" i="1"/>
  <c r="E5412" i="1"/>
  <c r="G5412" i="1"/>
  <c r="G5413" i="1"/>
  <c r="E5414" i="1"/>
  <c r="G5414" i="1"/>
  <c r="G5415" i="1"/>
  <c r="E5416" i="1"/>
  <c r="G5416" i="1"/>
  <c r="G5417" i="1"/>
  <c r="E5418" i="1"/>
  <c r="G5418" i="1"/>
  <c r="G5419" i="1"/>
  <c r="E5420" i="1"/>
  <c r="G5420" i="1"/>
  <c r="G5421" i="1"/>
  <c r="E5422" i="1"/>
  <c r="G5422" i="1"/>
  <c r="G5423" i="1"/>
  <c r="E5424" i="1"/>
  <c r="G5424" i="1"/>
  <c r="G5425" i="1"/>
  <c r="E5426" i="1"/>
  <c r="G5426" i="1"/>
  <c r="G5427" i="1"/>
  <c r="E5428" i="1"/>
  <c r="G5428" i="1"/>
  <c r="G5429" i="1"/>
  <c r="E5430" i="1"/>
  <c r="G5430" i="1"/>
  <c r="G5431" i="1"/>
  <c r="E5432" i="1"/>
  <c r="G5432" i="1"/>
  <c r="G5433" i="1"/>
  <c r="E5434" i="1"/>
  <c r="G5434" i="1"/>
  <c r="G5435" i="1"/>
  <c r="E5436" i="1"/>
  <c r="G5436" i="1"/>
  <c r="G5437" i="1"/>
  <c r="E5438" i="1"/>
  <c r="G5438" i="1"/>
  <c r="G5439" i="1"/>
  <c r="E5440" i="1"/>
  <c r="G5440" i="1"/>
  <c r="G5441" i="1"/>
  <c r="E5442" i="1"/>
  <c r="G5442" i="1"/>
  <c r="G5443" i="1"/>
  <c r="E5444" i="1"/>
  <c r="G5444" i="1"/>
  <c r="G5445" i="1"/>
  <c r="E5446" i="1"/>
  <c r="G5446" i="1"/>
  <c r="G5447" i="1"/>
  <c r="E5448" i="1"/>
  <c r="G5448" i="1"/>
  <c r="G5449" i="1"/>
  <c r="E5450" i="1"/>
  <c r="G5450" i="1"/>
  <c r="G5451" i="1"/>
  <c r="E5452" i="1"/>
  <c r="G5452" i="1"/>
  <c r="G5453" i="1"/>
  <c r="E5454" i="1"/>
  <c r="G5454" i="1"/>
  <c r="G5455" i="1"/>
  <c r="E5456" i="1"/>
  <c r="G5456" i="1"/>
  <c r="G5457" i="1"/>
  <c r="E5458" i="1"/>
  <c r="G5458" i="1"/>
  <c r="G5459" i="1"/>
  <c r="E5460" i="1"/>
  <c r="G5460" i="1"/>
  <c r="G5461" i="1"/>
  <c r="E5462" i="1"/>
  <c r="G5462" i="1"/>
  <c r="G5463" i="1"/>
  <c r="E5464" i="1"/>
  <c r="G5464" i="1"/>
  <c r="G5465" i="1"/>
  <c r="E5466" i="1"/>
  <c r="G5466" i="1"/>
  <c r="G5467" i="1"/>
  <c r="E5468" i="1"/>
  <c r="G5468" i="1"/>
  <c r="G5469" i="1"/>
  <c r="E5470" i="1"/>
  <c r="G5470" i="1"/>
  <c r="G5471" i="1"/>
  <c r="E5472" i="1"/>
  <c r="G5472" i="1"/>
  <c r="G5473" i="1"/>
  <c r="E5474" i="1"/>
  <c r="G5474" i="1"/>
  <c r="G5475" i="1"/>
  <c r="E5476" i="1"/>
  <c r="G5476" i="1"/>
  <c r="G5477" i="1"/>
  <c r="E5478" i="1"/>
  <c r="G5478" i="1"/>
  <c r="G5479" i="1"/>
  <c r="E5480" i="1"/>
  <c r="G5480" i="1"/>
  <c r="G5481" i="1"/>
  <c r="E5482" i="1"/>
  <c r="G5482" i="1"/>
  <c r="G5483" i="1"/>
  <c r="E5484" i="1"/>
  <c r="G5484" i="1"/>
  <c r="G5485" i="1"/>
  <c r="E5486" i="1"/>
  <c r="G5486" i="1"/>
  <c r="G5487" i="1"/>
  <c r="E5488" i="1"/>
  <c r="G5488" i="1"/>
  <c r="G5489" i="1"/>
  <c r="E5490" i="1"/>
  <c r="G5490" i="1"/>
  <c r="G5491" i="1"/>
  <c r="E5492" i="1"/>
  <c r="G5492" i="1"/>
  <c r="G5493" i="1"/>
  <c r="E5494" i="1"/>
  <c r="G5494" i="1"/>
  <c r="G5495" i="1"/>
  <c r="E5496" i="1"/>
  <c r="G5496" i="1"/>
  <c r="G5497" i="1"/>
  <c r="E5498" i="1"/>
  <c r="G5498" i="1"/>
  <c r="G5499" i="1"/>
  <c r="E5500" i="1"/>
  <c r="G5500" i="1"/>
  <c r="G5501" i="1"/>
  <c r="E5502" i="1"/>
  <c r="G5502" i="1"/>
  <c r="G5503" i="1"/>
  <c r="E5504" i="1"/>
  <c r="G5504" i="1"/>
  <c r="G5505" i="1"/>
  <c r="E5506" i="1"/>
  <c r="G5506" i="1"/>
  <c r="G5507" i="1"/>
  <c r="E5508" i="1"/>
  <c r="G5508" i="1"/>
  <c r="G5509" i="1"/>
  <c r="E5510" i="1"/>
  <c r="G5510" i="1"/>
  <c r="G5511" i="1"/>
  <c r="E5512" i="1"/>
  <c r="G5512" i="1"/>
  <c r="G5513" i="1"/>
  <c r="E5514" i="1"/>
  <c r="G5514" i="1"/>
  <c r="G5515" i="1"/>
  <c r="E5516" i="1"/>
  <c r="G5516" i="1"/>
  <c r="G5517" i="1"/>
  <c r="E5518" i="1"/>
  <c r="G5518" i="1"/>
  <c r="G5519" i="1"/>
  <c r="E5520" i="1"/>
  <c r="G5520" i="1"/>
  <c r="G5521" i="1"/>
  <c r="E5522" i="1"/>
  <c r="G5522" i="1"/>
  <c r="G5523" i="1"/>
  <c r="E5524" i="1"/>
  <c r="G5524" i="1"/>
  <c r="G5525" i="1"/>
  <c r="E5526" i="1"/>
  <c r="G5526" i="1"/>
  <c r="G5527" i="1"/>
  <c r="E5528" i="1"/>
  <c r="G5528" i="1"/>
  <c r="G5529" i="1"/>
  <c r="E5530" i="1"/>
  <c r="G5530" i="1"/>
  <c r="G5531" i="1"/>
  <c r="E5532" i="1"/>
  <c r="G5532" i="1"/>
  <c r="G5533" i="1"/>
  <c r="E5534" i="1"/>
  <c r="G5534" i="1"/>
  <c r="G5535" i="1"/>
  <c r="E5536" i="1"/>
  <c r="G5536" i="1"/>
  <c r="G5537" i="1"/>
  <c r="E5538" i="1"/>
  <c r="G5538" i="1"/>
  <c r="G5539" i="1"/>
  <c r="E5540" i="1"/>
  <c r="G5540" i="1"/>
  <c r="G5541" i="1"/>
  <c r="E5542" i="1"/>
  <c r="G5542" i="1"/>
  <c r="G5543" i="1"/>
  <c r="E5544" i="1"/>
  <c r="G5544" i="1"/>
  <c r="G5545" i="1"/>
  <c r="E5546" i="1"/>
  <c r="G5546" i="1"/>
  <c r="G5547" i="1"/>
  <c r="E5548" i="1"/>
  <c r="G5548" i="1"/>
  <c r="G5549" i="1"/>
  <c r="E5550" i="1"/>
  <c r="G5550" i="1"/>
  <c r="G5551" i="1"/>
  <c r="E5552" i="1"/>
  <c r="G5552" i="1"/>
  <c r="G5553" i="1"/>
  <c r="E5554" i="1"/>
  <c r="G5554" i="1"/>
  <c r="G5555" i="1"/>
  <c r="E5556" i="1"/>
  <c r="G5556" i="1"/>
  <c r="G5557" i="1"/>
  <c r="E5558" i="1"/>
  <c r="G5558" i="1"/>
  <c r="G5559" i="1"/>
  <c r="E5560" i="1"/>
  <c r="G5560" i="1"/>
  <c r="G5561" i="1"/>
  <c r="E5562" i="1"/>
  <c r="G5562" i="1"/>
  <c r="G5563" i="1"/>
  <c r="E5564" i="1"/>
  <c r="G5564" i="1"/>
  <c r="G5565" i="1"/>
  <c r="E5566" i="1"/>
  <c r="G5566" i="1"/>
  <c r="G5567" i="1"/>
  <c r="E5568" i="1"/>
  <c r="G5568" i="1"/>
  <c r="G5569" i="1"/>
  <c r="E5570" i="1"/>
  <c r="G5570" i="1"/>
  <c r="G5571" i="1"/>
  <c r="E5572" i="1"/>
  <c r="G5572" i="1"/>
  <c r="G5573" i="1"/>
  <c r="E5574" i="1"/>
  <c r="G5574" i="1"/>
  <c r="G5575" i="1"/>
  <c r="E5576" i="1"/>
  <c r="G5576" i="1"/>
  <c r="G5577" i="1"/>
  <c r="E5578" i="1"/>
  <c r="G5578" i="1"/>
  <c r="G5579" i="1"/>
  <c r="E5580" i="1"/>
  <c r="G5580" i="1"/>
  <c r="G5581" i="1"/>
  <c r="E5582" i="1"/>
  <c r="G5582" i="1"/>
  <c r="G5583" i="1"/>
  <c r="E5584" i="1"/>
  <c r="G5584" i="1"/>
  <c r="G5585" i="1"/>
  <c r="E5586" i="1"/>
  <c r="G5586" i="1"/>
  <c r="G5587" i="1"/>
  <c r="E5588" i="1"/>
  <c r="G5588" i="1"/>
  <c r="G5589" i="1"/>
  <c r="E5590" i="1"/>
  <c r="G5590" i="1"/>
  <c r="G5591" i="1"/>
  <c r="E5592" i="1"/>
  <c r="G5592" i="1"/>
  <c r="G5593" i="1"/>
  <c r="E5594" i="1"/>
  <c r="G5594" i="1"/>
  <c r="G5595" i="1"/>
  <c r="E5596" i="1"/>
  <c r="G5596" i="1"/>
  <c r="G5597" i="1"/>
  <c r="E5598" i="1"/>
  <c r="G5598" i="1"/>
  <c r="G5599" i="1"/>
  <c r="E5600" i="1"/>
  <c r="G5600" i="1"/>
  <c r="G5601" i="1"/>
  <c r="E5602" i="1"/>
  <c r="G5602" i="1"/>
  <c r="G5603" i="1"/>
  <c r="E5604" i="1"/>
  <c r="G5604" i="1"/>
  <c r="G5605" i="1"/>
  <c r="E5606" i="1"/>
  <c r="G5606" i="1"/>
  <c r="G5607" i="1"/>
  <c r="E5608" i="1"/>
  <c r="G5608" i="1"/>
  <c r="G5609" i="1"/>
  <c r="E5610" i="1"/>
  <c r="G5610" i="1"/>
  <c r="G5611" i="1"/>
  <c r="E5612" i="1"/>
  <c r="G5612" i="1"/>
  <c r="G5613" i="1"/>
  <c r="E5614" i="1"/>
  <c r="G5614" i="1"/>
  <c r="G5615" i="1"/>
  <c r="E5616" i="1"/>
  <c r="G5616" i="1"/>
  <c r="G5617" i="1"/>
  <c r="E5618" i="1"/>
  <c r="G5618" i="1"/>
  <c r="G5619" i="1"/>
  <c r="E5620" i="1"/>
  <c r="G5620" i="1"/>
  <c r="G5621" i="1"/>
  <c r="E5622" i="1"/>
  <c r="G5622" i="1"/>
  <c r="G5623" i="1"/>
  <c r="E5624" i="1"/>
  <c r="G5624" i="1"/>
  <c r="G5625" i="1"/>
  <c r="E5626" i="1"/>
  <c r="G5626" i="1"/>
  <c r="G5627" i="1"/>
  <c r="E5628" i="1"/>
  <c r="G5628" i="1"/>
  <c r="G5629" i="1"/>
  <c r="E5630" i="1"/>
  <c r="G5630" i="1"/>
  <c r="G5631" i="1"/>
  <c r="E5632" i="1"/>
  <c r="G5632" i="1"/>
  <c r="G5633" i="1"/>
  <c r="E5634" i="1"/>
  <c r="G5634" i="1"/>
  <c r="G5635" i="1"/>
  <c r="E5636" i="1"/>
  <c r="G5636" i="1"/>
  <c r="G5637" i="1"/>
  <c r="E5638" i="1"/>
  <c r="G5638" i="1"/>
  <c r="G5639" i="1"/>
  <c r="E5640" i="1"/>
  <c r="G5640" i="1"/>
  <c r="G5641" i="1"/>
  <c r="E5642" i="1"/>
  <c r="G5642" i="1"/>
  <c r="G5643" i="1"/>
  <c r="E5644" i="1"/>
  <c r="G5644" i="1"/>
  <c r="G5645" i="1"/>
  <c r="E5646" i="1"/>
  <c r="G5646" i="1"/>
  <c r="G5647" i="1"/>
  <c r="E5648" i="1"/>
  <c r="G5648" i="1"/>
  <c r="G5649" i="1"/>
  <c r="E5650" i="1"/>
  <c r="G5650" i="1"/>
  <c r="G5651" i="1"/>
  <c r="E5652" i="1"/>
  <c r="G5652" i="1"/>
  <c r="G5653" i="1"/>
  <c r="E5654" i="1"/>
  <c r="G5654" i="1"/>
  <c r="G5655" i="1"/>
  <c r="E5656" i="1"/>
  <c r="G5656" i="1"/>
  <c r="G5657" i="1"/>
  <c r="E5658" i="1"/>
  <c r="G5658" i="1"/>
  <c r="G5659" i="1"/>
  <c r="E5660" i="1"/>
  <c r="G5660" i="1"/>
  <c r="G5661" i="1"/>
  <c r="E5662" i="1"/>
  <c r="G5662" i="1"/>
  <c r="G5663" i="1"/>
  <c r="E5664" i="1"/>
  <c r="G5664" i="1"/>
  <c r="G5665" i="1"/>
  <c r="E5666" i="1"/>
  <c r="G5666" i="1"/>
  <c r="G5667" i="1"/>
  <c r="E5668" i="1"/>
  <c r="G5668" i="1"/>
  <c r="G5669" i="1"/>
  <c r="E5670" i="1"/>
  <c r="G5670" i="1"/>
  <c r="G5671" i="1"/>
  <c r="E5672" i="1"/>
  <c r="G5672" i="1"/>
  <c r="G5673" i="1"/>
  <c r="E5674" i="1"/>
  <c r="G5674" i="1"/>
  <c r="G5675" i="1"/>
  <c r="E5676" i="1"/>
  <c r="G5676" i="1"/>
  <c r="G5677" i="1"/>
  <c r="E5678" i="1"/>
  <c r="G5678" i="1"/>
  <c r="G5679" i="1"/>
  <c r="E5680" i="1"/>
  <c r="G5680" i="1"/>
  <c r="G5681" i="1"/>
  <c r="E5682" i="1"/>
  <c r="G5682" i="1"/>
  <c r="G5683" i="1"/>
  <c r="E5684" i="1"/>
  <c r="G5684" i="1"/>
  <c r="G5685" i="1"/>
  <c r="E5686" i="1"/>
  <c r="G5686" i="1"/>
  <c r="G5687" i="1"/>
  <c r="E5688" i="1"/>
  <c r="G5688" i="1"/>
  <c r="G5689" i="1"/>
  <c r="E5690" i="1"/>
  <c r="G5690" i="1"/>
  <c r="G5691" i="1"/>
  <c r="E5692" i="1"/>
  <c r="G5692" i="1"/>
  <c r="G5693" i="1"/>
  <c r="E5694" i="1"/>
  <c r="G5694" i="1"/>
  <c r="G5695" i="1"/>
  <c r="E5696" i="1"/>
  <c r="G5696" i="1"/>
  <c r="G5697" i="1"/>
  <c r="E5698" i="1"/>
  <c r="G5698" i="1"/>
  <c r="G5699" i="1"/>
  <c r="E5700" i="1"/>
  <c r="G5700" i="1"/>
  <c r="G5701" i="1"/>
  <c r="E5702" i="1"/>
  <c r="G5702" i="1"/>
  <c r="G5703" i="1"/>
  <c r="E5704" i="1"/>
  <c r="G5704" i="1"/>
  <c r="G5705" i="1"/>
  <c r="E5706" i="1"/>
  <c r="G5706" i="1"/>
  <c r="G5707" i="1"/>
  <c r="E5708" i="1"/>
  <c r="G5708" i="1"/>
  <c r="G5709" i="1"/>
  <c r="E5710" i="1"/>
  <c r="G5710" i="1"/>
  <c r="G5711" i="1"/>
  <c r="E5712" i="1"/>
  <c r="G5712" i="1"/>
  <c r="G5713" i="1"/>
  <c r="E5714" i="1"/>
  <c r="G5714" i="1"/>
  <c r="G5715" i="1"/>
  <c r="E5716" i="1"/>
  <c r="G5716" i="1"/>
  <c r="G5717" i="1"/>
  <c r="E5718" i="1"/>
  <c r="G5718" i="1"/>
  <c r="G5719" i="1"/>
  <c r="E5720" i="1"/>
  <c r="G5720" i="1"/>
  <c r="G5721" i="1"/>
  <c r="E5722" i="1"/>
  <c r="G5722" i="1"/>
  <c r="G5723" i="1"/>
  <c r="E5724" i="1"/>
  <c r="G5724" i="1"/>
  <c r="G5725" i="1"/>
  <c r="E5726" i="1"/>
  <c r="G5726" i="1"/>
  <c r="G5727" i="1"/>
  <c r="E5728" i="1"/>
  <c r="G5728" i="1"/>
  <c r="G5729" i="1"/>
  <c r="E5730" i="1"/>
  <c r="G5730" i="1"/>
  <c r="G5731" i="1"/>
  <c r="E5732" i="1"/>
  <c r="G5732" i="1"/>
  <c r="G5733" i="1"/>
  <c r="E5734" i="1"/>
  <c r="G5734" i="1"/>
  <c r="G5735" i="1"/>
  <c r="E5736" i="1"/>
  <c r="G5736" i="1"/>
  <c r="G5737" i="1"/>
  <c r="E5738" i="1"/>
  <c r="G5738" i="1"/>
  <c r="G5739" i="1"/>
  <c r="E5740" i="1"/>
  <c r="G5740" i="1"/>
  <c r="G5741" i="1"/>
  <c r="E5742" i="1"/>
  <c r="G5742" i="1"/>
  <c r="G5743" i="1"/>
  <c r="E5744" i="1"/>
  <c r="G5744" i="1"/>
  <c r="G5745" i="1"/>
  <c r="E5746" i="1"/>
  <c r="G5746" i="1"/>
  <c r="G5747" i="1"/>
  <c r="E5748" i="1"/>
  <c r="G5748" i="1"/>
  <c r="G5749" i="1"/>
  <c r="E5750" i="1"/>
  <c r="G5750" i="1"/>
  <c r="G5751" i="1"/>
  <c r="E5752" i="1"/>
  <c r="G5752" i="1"/>
  <c r="G5753" i="1"/>
  <c r="E5754" i="1"/>
  <c r="G5754" i="1"/>
  <c r="G5755" i="1"/>
  <c r="E5756" i="1"/>
  <c r="G5756" i="1"/>
  <c r="G5757" i="1"/>
  <c r="E5758" i="1"/>
  <c r="G5758" i="1"/>
  <c r="G5759" i="1"/>
  <c r="E5760" i="1"/>
  <c r="G5760" i="1"/>
  <c r="G5761" i="1"/>
  <c r="E5762" i="1"/>
  <c r="G5762" i="1"/>
  <c r="G5763" i="1"/>
  <c r="E5764" i="1"/>
  <c r="G5764" i="1"/>
  <c r="G5765" i="1"/>
  <c r="E5766" i="1"/>
  <c r="G5766" i="1"/>
  <c r="G5767" i="1"/>
  <c r="E5768" i="1"/>
  <c r="G5768" i="1"/>
  <c r="G5769" i="1"/>
  <c r="E5770" i="1"/>
  <c r="G5770" i="1"/>
  <c r="G5771" i="1"/>
  <c r="E5772" i="1"/>
  <c r="G5772" i="1"/>
  <c r="G5773" i="1"/>
  <c r="E5774" i="1"/>
  <c r="G5774" i="1"/>
  <c r="G5775" i="1"/>
  <c r="E5776" i="1"/>
  <c r="G5776" i="1"/>
  <c r="G5777" i="1"/>
  <c r="E5778" i="1"/>
  <c r="G5778" i="1"/>
  <c r="G5779" i="1"/>
  <c r="E5780" i="1"/>
  <c r="G5780" i="1"/>
  <c r="G5781" i="1"/>
  <c r="E5782" i="1"/>
  <c r="G5782" i="1"/>
  <c r="G5783" i="1"/>
  <c r="E5784" i="1"/>
  <c r="G5784" i="1"/>
  <c r="G5785" i="1"/>
  <c r="E5786" i="1"/>
  <c r="G5786" i="1"/>
  <c r="G5787" i="1"/>
  <c r="E5788" i="1"/>
  <c r="G5788" i="1"/>
  <c r="G5789" i="1"/>
  <c r="E5790" i="1"/>
  <c r="G5790" i="1"/>
  <c r="G5791" i="1"/>
  <c r="E5792" i="1"/>
  <c r="G5792" i="1"/>
  <c r="G5793" i="1"/>
  <c r="E5794" i="1"/>
  <c r="G5794" i="1"/>
  <c r="G5795" i="1"/>
  <c r="E5796" i="1"/>
  <c r="G5796" i="1"/>
  <c r="G5797" i="1"/>
  <c r="E5798" i="1"/>
  <c r="G5798" i="1"/>
  <c r="G5799" i="1"/>
  <c r="E5800" i="1"/>
  <c r="G5800" i="1"/>
  <c r="G5801" i="1"/>
  <c r="E5802" i="1"/>
  <c r="G5802" i="1"/>
  <c r="G5803" i="1"/>
  <c r="E5804" i="1"/>
  <c r="G5804" i="1"/>
  <c r="G5805" i="1"/>
  <c r="E5806" i="1"/>
  <c r="G5806" i="1"/>
  <c r="G5807" i="1"/>
  <c r="E5808" i="1"/>
  <c r="G5808" i="1"/>
  <c r="G5809" i="1"/>
  <c r="E5810" i="1"/>
  <c r="G5810" i="1"/>
  <c r="G5811" i="1"/>
  <c r="E5812" i="1"/>
  <c r="G5812" i="1"/>
  <c r="G5813" i="1"/>
  <c r="E5814" i="1"/>
  <c r="G5814" i="1"/>
  <c r="G5815" i="1"/>
  <c r="E5816" i="1"/>
  <c r="G5816" i="1"/>
  <c r="G5817" i="1"/>
  <c r="E5818" i="1"/>
  <c r="G5818" i="1"/>
  <c r="G5819" i="1"/>
  <c r="E5820" i="1"/>
  <c r="G5820" i="1"/>
  <c r="G5821" i="1"/>
  <c r="E5822" i="1"/>
  <c r="G5822" i="1"/>
  <c r="G5823" i="1"/>
  <c r="E5824" i="1"/>
  <c r="G5824" i="1"/>
  <c r="G5825" i="1"/>
  <c r="E5826" i="1"/>
  <c r="G5826" i="1"/>
  <c r="G5827" i="1"/>
  <c r="E5828" i="1"/>
  <c r="G5828" i="1"/>
  <c r="G5829" i="1"/>
  <c r="E5830" i="1"/>
  <c r="G5830" i="1"/>
  <c r="G5831" i="1"/>
  <c r="E5832" i="1"/>
  <c r="G5832" i="1"/>
  <c r="G5833" i="1"/>
  <c r="E5834" i="1"/>
  <c r="G5834" i="1"/>
  <c r="G5835" i="1"/>
  <c r="E5836" i="1"/>
  <c r="G5836" i="1"/>
  <c r="G5837" i="1"/>
  <c r="E5838" i="1"/>
  <c r="G5838" i="1"/>
  <c r="G5839" i="1"/>
  <c r="E5840" i="1"/>
  <c r="G5840" i="1"/>
  <c r="G5841" i="1"/>
  <c r="E5842" i="1"/>
  <c r="G5842" i="1"/>
  <c r="G5843" i="1"/>
  <c r="E5844" i="1"/>
  <c r="G5844" i="1"/>
  <c r="G5845" i="1"/>
  <c r="E5846" i="1"/>
  <c r="G5846" i="1"/>
  <c r="G5847" i="1"/>
  <c r="E5848" i="1"/>
  <c r="G5848" i="1"/>
  <c r="G5849" i="1"/>
  <c r="E5850" i="1"/>
  <c r="G5850" i="1"/>
  <c r="G5851" i="1"/>
  <c r="E5852" i="1"/>
  <c r="G5852" i="1"/>
  <c r="G5853" i="1"/>
  <c r="E5854" i="1"/>
  <c r="G5854" i="1"/>
  <c r="G5855" i="1"/>
  <c r="E5856" i="1"/>
  <c r="G5856" i="1"/>
  <c r="G5857" i="1"/>
  <c r="E5858" i="1"/>
  <c r="G5858" i="1"/>
  <c r="G5859" i="1"/>
  <c r="E5860" i="1"/>
  <c r="G5860" i="1"/>
  <c r="G5861" i="1"/>
  <c r="E5862" i="1"/>
  <c r="G5862" i="1"/>
  <c r="G5863" i="1"/>
  <c r="E5864" i="1"/>
  <c r="G5864" i="1"/>
  <c r="G5865" i="1"/>
  <c r="E5866" i="1"/>
  <c r="G5866" i="1"/>
  <c r="G5867" i="1"/>
  <c r="E5868" i="1"/>
  <c r="G5868" i="1"/>
  <c r="G5869" i="1"/>
  <c r="E5870" i="1"/>
  <c r="G5870" i="1"/>
  <c r="G5871" i="1"/>
  <c r="E5872" i="1"/>
  <c r="G5872" i="1"/>
  <c r="G5873" i="1"/>
  <c r="E5874" i="1"/>
  <c r="G5874" i="1"/>
  <c r="G5875" i="1"/>
  <c r="E5876" i="1"/>
  <c r="G5876" i="1"/>
  <c r="G5877" i="1"/>
  <c r="E5878" i="1"/>
  <c r="G5878" i="1"/>
  <c r="G5879" i="1"/>
  <c r="E5880" i="1"/>
  <c r="G5880" i="1"/>
  <c r="G5881" i="1"/>
  <c r="E5882" i="1"/>
  <c r="G5882" i="1"/>
  <c r="G5883" i="1"/>
  <c r="E5884" i="1"/>
  <c r="G5884" i="1"/>
  <c r="G5885" i="1"/>
  <c r="E5886" i="1"/>
  <c r="G5886" i="1"/>
  <c r="G5887" i="1"/>
  <c r="E5888" i="1"/>
  <c r="G5888" i="1"/>
  <c r="G5889" i="1"/>
  <c r="E5890" i="1"/>
  <c r="G5890" i="1"/>
  <c r="G5891" i="1"/>
  <c r="E5892" i="1"/>
  <c r="G5892" i="1"/>
  <c r="G5893" i="1"/>
  <c r="E5894" i="1"/>
  <c r="G5894" i="1"/>
  <c r="G5895" i="1"/>
  <c r="E5896" i="1"/>
  <c r="G5896" i="1"/>
  <c r="G5897" i="1"/>
  <c r="E5898" i="1"/>
  <c r="G5898" i="1"/>
  <c r="G5899" i="1"/>
  <c r="E5900" i="1"/>
  <c r="G5900" i="1"/>
  <c r="G5901" i="1"/>
  <c r="E5902" i="1"/>
  <c r="G5902" i="1"/>
  <c r="G5903" i="1"/>
  <c r="E5904" i="1"/>
  <c r="G5904" i="1"/>
  <c r="G5905" i="1"/>
  <c r="E5906" i="1"/>
  <c r="G5906" i="1"/>
  <c r="G5907" i="1"/>
  <c r="E5908" i="1"/>
  <c r="G5908" i="1"/>
  <c r="G5909" i="1"/>
  <c r="E5910" i="1"/>
  <c r="G5910" i="1"/>
  <c r="G5911" i="1"/>
  <c r="E5912" i="1"/>
  <c r="G5912" i="1"/>
  <c r="G5913" i="1"/>
  <c r="E5914" i="1"/>
  <c r="G5914" i="1"/>
  <c r="G5915" i="1"/>
  <c r="E5916" i="1"/>
  <c r="G5916" i="1"/>
  <c r="G5917" i="1"/>
  <c r="E5918" i="1"/>
  <c r="G5918" i="1"/>
  <c r="G5919" i="1"/>
  <c r="E5920" i="1"/>
  <c r="G5920" i="1"/>
  <c r="G5921" i="1"/>
  <c r="E5922" i="1"/>
  <c r="G5922" i="1"/>
  <c r="G5923" i="1"/>
  <c r="E5924" i="1"/>
  <c r="G5924" i="1"/>
  <c r="G5925" i="1"/>
  <c r="E5926" i="1"/>
  <c r="G5926" i="1"/>
  <c r="G5927" i="1"/>
  <c r="E5928" i="1"/>
  <c r="G5928" i="1"/>
  <c r="G5929" i="1"/>
  <c r="E5930" i="1"/>
  <c r="G5930" i="1"/>
  <c r="G5931" i="1"/>
  <c r="E5932" i="1"/>
  <c r="G5932" i="1"/>
  <c r="G5933" i="1"/>
  <c r="E5934" i="1"/>
  <c r="G5934" i="1"/>
  <c r="G5935" i="1"/>
  <c r="E5936" i="1"/>
  <c r="G5936" i="1"/>
  <c r="G5937" i="1"/>
  <c r="E5938" i="1"/>
  <c r="G5938" i="1"/>
  <c r="G5939" i="1"/>
  <c r="E5940" i="1"/>
  <c r="G5940" i="1"/>
  <c r="G5941" i="1"/>
  <c r="E5942" i="1"/>
  <c r="G5942" i="1"/>
  <c r="G5943" i="1"/>
  <c r="E5944" i="1"/>
  <c r="G5944" i="1"/>
  <c r="G5945" i="1"/>
  <c r="E5946" i="1"/>
  <c r="G5946" i="1"/>
  <c r="G5947" i="1"/>
  <c r="E5948" i="1"/>
  <c r="G5948" i="1"/>
  <c r="G5949" i="1"/>
  <c r="E5950" i="1"/>
  <c r="G5950" i="1"/>
  <c r="G5951" i="1"/>
  <c r="E5952" i="1"/>
  <c r="G5952" i="1"/>
  <c r="G5953" i="1"/>
  <c r="E5954" i="1"/>
  <c r="G5954" i="1"/>
  <c r="G5955" i="1"/>
  <c r="E5956" i="1"/>
  <c r="G5956" i="1"/>
  <c r="G5957" i="1"/>
  <c r="E5958" i="1"/>
  <c r="G5958" i="1"/>
  <c r="G5959" i="1"/>
  <c r="E5960" i="1"/>
  <c r="G5960" i="1"/>
  <c r="G5961" i="1"/>
  <c r="E5962" i="1"/>
  <c r="G5962" i="1"/>
  <c r="G5963" i="1"/>
  <c r="E5964" i="1"/>
  <c r="G5964" i="1"/>
  <c r="G5965" i="1"/>
  <c r="E5966" i="1"/>
  <c r="G5966" i="1"/>
  <c r="G5967" i="1"/>
  <c r="E5968" i="1"/>
  <c r="G5968" i="1"/>
  <c r="G5969" i="1"/>
  <c r="E5970" i="1"/>
  <c r="G5970" i="1"/>
  <c r="G5971" i="1"/>
  <c r="E5972" i="1"/>
  <c r="G5972" i="1"/>
  <c r="G5973" i="1"/>
  <c r="E5974" i="1"/>
  <c r="G5974" i="1"/>
  <c r="G5975" i="1"/>
  <c r="E5976" i="1"/>
  <c r="G5976" i="1"/>
  <c r="G5977" i="1"/>
  <c r="E5978" i="1"/>
  <c r="G5978" i="1"/>
  <c r="G5979" i="1"/>
  <c r="E5980" i="1"/>
  <c r="G5980" i="1"/>
  <c r="G5981" i="1"/>
  <c r="E5982" i="1"/>
  <c r="G5982" i="1"/>
  <c r="G5983" i="1"/>
  <c r="E5984" i="1"/>
  <c r="G5984" i="1"/>
  <c r="G5985" i="1"/>
  <c r="E5986" i="1"/>
  <c r="G5986" i="1"/>
  <c r="G5987" i="1"/>
  <c r="E5988" i="1"/>
  <c r="G5988" i="1"/>
  <c r="G5989" i="1"/>
  <c r="E5990" i="1"/>
  <c r="G5990" i="1"/>
  <c r="G5991" i="1"/>
  <c r="E5992" i="1"/>
  <c r="G5992" i="1"/>
  <c r="G5993" i="1"/>
  <c r="E5994" i="1"/>
  <c r="G5994" i="1"/>
  <c r="G5995" i="1"/>
  <c r="E5996" i="1"/>
  <c r="G5996" i="1"/>
  <c r="G5997" i="1"/>
  <c r="E5998" i="1"/>
  <c r="G5998" i="1"/>
  <c r="G5999" i="1"/>
  <c r="E6000" i="1"/>
  <c r="G6000" i="1"/>
  <c r="G6001" i="1"/>
  <c r="E6002" i="1"/>
  <c r="G6002" i="1"/>
  <c r="G6003" i="1"/>
  <c r="E6004" i="1"/>
  <c r="G6004" i="1"/>
  <c r="G6005" i="1"/>
  <c r="E6006" i="1"/>
  <c r="G6006" i="1"/>
  <c r="G6007" i="1"/>
  <c r="E6008" i="1"/>
  <c r="G6008" i="1"/>
  <c r="G6009" i="1"/>
  <c r="E6010" i="1"/>
  <c r="G6010" i="1"/>
  <c r="G6011" i="1"/>
  <c r="E6012" i="1"/>
  <c r="G6012" i="1"/>
  <c r="G6013" i="1"/>
  <c r="E6014" i="1"/>
  <c r="G6014" i="1"/>
  <c r="G6015" i="1"/>
  <c r="E6016" i="1"/>
  <c r="G6016" i="1"/>
  <c r="G6017" i="1"/>
  <c r="E6018" i="1"/>
  <c r="G6018" i="1"/>
  <c r="G6019" i="1"/>
  <c r="E6020" i="1"/>
  <c r="G6020" i="1"/>
  <c r="G6021" i="1"/>
  <c r="E6022" i="1"/>
  <c r="G6022" i="1"/>
  <c r="G6023" i="1"/>
  <c r="E6024" i="1"/>
  <c r="G6024" i="1"/>
  <c r="G6025" i="1"/>
  <c r="E6026" i="1"/>
  <c r="G6026" i="1"/>
  <c r="G6027" i="1"/>
  <c r="E6028" i="1"/>
  <c r="G6028" i="1"/>
  <c r="G6029" i="1"/>
  <c r="E6030" i="1"/>
  <c r="G6030" i="1"/>
  <c r="G6031" i="1"/>
  <c r="E6032" i="1"/>
  <c r="G6032" i="1"/>
  <c r="G6033" i="1"/>
  <c r="E6034" i="1"/>
  <c r="G6034" i="1"/>
  <c r="G6035" i="1"/>
  <c r="E6036" i="1"/>
  <c r="G6036" i="1"/>
  <c r="G6037" i="1"/>
  <c r="E6038" i="1"/>
  <c r="G6038" i="1"/>
  <c r="G6039" i="1"/>
  <c r="E6040" i="1"/>
  <c r="G6040" i="1"/>
  <c r="G6041" i="1"/>
  <c r="E6042" i="1"/>
  <c r="G6042" i="1"/>
  <c r="G6043" i="1"/>
  <c r="E6044" i="1"/>
  <c r="G6044" i="1"/>
  <c r="G6045" i="1"/>
  <c r="E6046" i="1"/>
  <c r="G6046" i="1"/>
  <c r="G6047" i="1"/>
  <c r="E6048" i="1"/>
  <c r="G6048" i="1"/>
  <c r="G6049" i="1"/>
  <c r="E6050" i="1"/>
  <c r="G6050" i="1"/>
  <c r="G6051" i="1"/>
  <c r="E6052" i="1"/>
  <c r="G6052" i="1"/>
  <c r="G6053" i="1"/>
  <c r="E6054" i="1"/>
  <c r="G6054" i="1"/>
  <c r="G6055" i="1"/>
  <c r="E6056" i="1"/>
  <c r="G6056" i="1"/>
  <c r="G6057" i="1"/>
  <c r="E6058" i="1"/>
  <c r="G6058" i="1"/>
  <c r="G6059" i="1"/>
  <c r="E6060" i="1"/>
  <c r="G6060" i="1"/>
  <c r="G6061" i="1"/>
  <c r="E6062" i="1"/>
  <c r="G6062" i="1"/>
  <c r="G6063" i="1"/>
  <c r="E6064" i="1"/>
  <c r="G6064" i="1"/>
  <c r="G6065" i="1"/>
  <c r="E6066" i="1"/>
  <c r="G6066" i="1"/>
  <c r="G6067" i="1"/>
  <c r="E6068" i="1"/>
  <c r="G6068" i="1"/>
  <c r="G6069" i="1"/>
  <c r="E6070" i="1"/>
  <c r="G6070" i="1"/>
  <c r="G6071" i="1"/>
  <c r="E6072" i="1"/>
  <c r="G6072" i="1"/>
  <c r="G6073" i="1"/>
  <c r="E6074" i="1"/>
  <c r="G6074" i="1"/>
  <c r="G6075" i="1"/>
  <c r="E6076" i="1"/>
  <c r="G6076" i="1"/>
  <c r="G6077" i="1"/>
  <c r="E6078" i="1"/>
  <c r="G6078" i="1"/>
  <c r="G6079" i="1"/>
  <c r="E6080" i="1"/>
  <c r="G6080" i="1"/>
  <c r="G6081" i="1"/>
  <c r="E6082" i="1"/>
  <c r="G6082" i="1"/>
  <c r="G6083" i="1"/>
  <c r="E6084" i="1"/>
  <c r="G6084" i="1"/>
  <c r="G6085" i="1"/>
  <c r="E6086" i="1"/>
  <c r="G6086" i="1"/>
  <c r="G6087" i="1"/>
  <c r="E6088" i="1"/>
  <c r="G6088" i="1"/>
  <c r="G6089" i="1"/>
  <c r="E6090" i="1"/>
  <c r="G6090" i="1"/>
  <c r="G6091" i="1"/>
  <c r="E6092" i="1"/>
  <c r="G6092" i="1"/>
  <c r="G6093" i="1"/>
  <c r="E6094" i="1"/>
  <c r="G6094" i="1"/>
  <c r="G6095" i="1"/>
  <c r="E6096" i="1"/>
  <c r="G6096" i="1"/>
  <c r="G6097" i="1"/>
  <c r="E6098" i="1"/>
  <c r="G6098" i="1"/>
  <c r="G6099" i="1"/>
  <c r="E6100" i="1"/>
  <c r="G6100" i="1"/>
  <c r="G6101" i="1"/>
  <c r="E6102" i="1"/>
  <c r="G6102" i="1"/>
  <c r="G6103" i="1"/>
  <c r="E6104" i="1"/>
  <c r="G6104" i="1"/>
  <c r="G6105" i="1"/>
  <c r="E6106" i="1"/>
  <c r="G6106" i="1"/>
  <c r="G6107" i="1"/>
  <c r="E6108" i="1"/>
  <c r="G6108" i="1"/>
  <c r="G6109" i="1"/>
  <c r="E6110" i="1"/>
  <c r="G6110" i="1"/>
  <c r="G6111" i="1"/>
  <c r="E6112" i="1"/>
  <c r="G6112" i="1"/>
  <c r="G6113" i="1"/>
  <c r="E6114" i="1"/>
  <c r="G6114" i="1"/>
  <c r="G6115" i="1"/>
  <c r="E6116" i="1"/>
  <c r="G6116" i="1"/>
  <c r="G6117" i="1"/>
  <c r="E6118" i="1"/>
  <c r="G6118" i="1"/>
  <c r="G6119" i="1"/>
  <c r="E6120" i="1"/>
  <c r="G6120" i="1"/>
  <c r="G6121" i="1"/>
  <c r="E6122" i="1"/>
  <c r="G6122" i="1"/>
  <c r="G6123" i="1"/>
  <c r="E6124" i="1"/>
  <c r="G6124" i="1"/>
  <c r="G6125" i="1"/>
  <c r="E6126" i="1"/>
  <c r="G6126" i="1"/>
  <c r="G6127" i="1"/>
  <c r="E6128" i="1"/>
  <c r="G6128" i="1"/>
  <c r="G6129" i="1"/>
  <c r="E6130" i="1"/>
  <c r="G6130" i="1"/>
  <c r="G6131" i="1"/>
  <c r="E6132" i="1"/>
  <c r="G6132" i="1"/>
  <c r="G6133" i="1"/>
  <c r="E6134" i="1"/>
  <c r="G6134" i="1"/>
  <c r="G6135" i="1"/>
  <c r="E6136" i="1"/>
  <c r="G6136" i="1"/>
  <c r="G6137" i="1"/>
  <c r="E6138" i="1"/>
  <c r="G6138" i="1"/>
  <c r="G6139" i="1"/>
  <c r="E6140" i="1"/>
  <c r="G6140" i="1"/>
  <c r="G6141" i="1"/>
  <c r="E6142" i="1"/>
  <c r="G6142" i="1"/>
  <c r="G6143" i="1"/>
  <c r="E6144" i="1"/>
  <c r="G6144" i="1"/>
  <c r="G6145" i="1"/>
  <c r="E6146" i="1"/>
  <c r="G6146" i="1"/>
  <c r="G6147" i="1"/>
  <c r="E6148" i="1"/>
  <c r="G6148" i="1"/>
  <c r="G6149" i="1"/>
  <c r="E6150" i="1"/>
  <c r="G6150" i="1"/>
  <c r="G6151" i="1"/>
  <c r="E6152" i="1"/>
  <c r="G6152" i="1"/>
  <c r="G6153" i="1"/>
  <c r="E6154" i="1"/>
  <c r="G6154" i="1"/>
  <c r="G6155" i="1"/>
  <c r="E6156" i="1"/>
  <c r="G6156" i="1"/>
  <c r="G6157" i="1"/>
  <c r="E6158" i="1"/>
  <c r="G6158" i="1"/>
  <c r="G6159" i="1"/>
  <c r="E6160" i="1"/>
  <c r="G6160" i="1"/>
  <c r="G6161" i="1"/>
  <c r="E6162" i="1"/>
  <c r="G6162" i="1"/>
  <c r="G6163" i="1"/>
  <c r="E6164" i="1"/>
  <c r="G6164" i="1"/>
  <c r="G6165" i="1"/>
  <c r="E6166" i="1"/>
  <c r="G6166" i="1"/>
  <c r="G6167" i="1"/>
  <c r="E6168" i="1"/>
  <c r="G6168" i="1"/>
  <c r="G6169" i="1"/>
  <c r="E6170" i="1"/>
  <c r="G6170" i="1"/>
  <c r="G6171" i="1"/>
  <c r="E6172" i="1"/>
  <c r="G6172" i="1"/>
  <c r="G6173" i="1"/>
  <c r="E6174" i="1"/>
  <c r="G6174" i="1"/>
  <c r="G6175" i="1"/>
  <c r="E6176" i="1"/>
  <c r="G6176" i="1"/>
  <c r="G6177" i="1"/>
  <c r="E6178" i="1"/>
  <c r="G6178" i="1"/>
  <c r="G6179" i="1"/>
  <c r="E6180" i="1"/>
  <c r="G6180" i="1"/>
  <c r="G6181" i="1"/>
  <c r="E6182" i="1"/>
  <c r="G6182" i="1"/>
  <c r="G6183" i="1"/>
  <c r="E6184" i="1"/>
  <c r="G6184" i="1"/>
  <c r="G6185" i="1"/>
  <c r="E6186" i="1"/>
  <c r="G6186" i="1"/>
  <c r="G6187" i="1"/>
  <c r="E6188" i="1"/>
  <c r="G6188" i="1"/>
  <c r="G6189" i="1"/>
  <c r="E6190" i="1"/>
  <c r="G6190" i="1"/>
  <c r="G6191" i="1"/>
  <c r="E6192" i="1"/>
  <c r="G6192" i="1"/>
  <c r="G6193" i="1"/>
  <c r="E6194" i="1"/>
  <c r="G6194" i="1"/>
  <c r="G6195" i="1"/>
  <c r="E6196" i="1"/>
  <c r="G6196" i="1"/>
  <c r="G6197" i="1"/>
  <c r="E6198" i="1"/>
  <c r="G6198" i="1"/>
  <c r="G6199" i="1"/>
  <c r="E6200" i="1"/>
  <c r="G6200" i="1"/>
  <c r="G6201" i="1"/>
  <c r="E6202" i="1"/>
  <c r="G6202" i="1"/>
  <c r="G6203" i="1"/>
  <c r="E6204" i="1"/>
  <c r="G6204" i="1"/>
  <c r="G6205" i="1"/>
  <c r="E6206" i="1"/>
  <c r="G6206" i="1"/>
  <c r="G6207" i="1"/>
  <c r="E6208" i="1"/>
  <c r="G6208" i="1"/>
  <c r="G6209" i="1"/>
  <c r="E6210" i="1"/>
  <c r="G6210" i="1"/>
  <c r="G6211" i="1"/>
  <c r="E6212" i="1"/>
  <c r="G6212" i="1"/>
  <c r="G6213" i="1"/>
  <c r="E6214" i="1"/>
  <c r="G6214" i="1"/>
  <c r="G6215" i="1"/>
  <c r="E6216" i="1"/>
  <c r="G6216" i="1"/>
  <c r="G6217" i="1"/>
  <c r="E6218" i="1"/>
  <c r="G6218" i="1"/>
  <c r="G6219" i="1"/>
  <c r="E6220" i="1"/>
  <c r="G6220" i="1"/>
  <c r="G6221" i="1"/>
  <c r="E6222" i="1"/>
  <c r="G6222" i="1"/>
  <c r="G6223" i="1"/>
  <c r="E6224" i="1"/>
  <c r="G6224" i="1"/>
  <c r="G6225" i="1"/>
  <c r="E6226" i="1"/>
  <c r="G6226" i="1"/>
  <c r="G6227" i="1"/>
  <c r="E6228" i="1"/>
  <c r="G6228" i="1"/>
  <c r="G6229" i="1"/>
  <c r="E6230" i="1"/>
  <c r="G6230" i="1"/>
  <c r="G6231" i="1"/>
  <c r="E6232" i="1"/>
  <c r="G6232" i="1"/>
  <c r="G6233" i="1"/>
  <c r="E6234" i="1"/>
  <c r="G6234" i="1"/>
  <c r="G6235" i="1"/>
  <c r="E6236" i="1"/>
  <c r="G6236" i="1"/>
  <c r="G6237" i="1"/>
  <c r="E6238" i="1"/>
  <c r="G6238" i="1"/>
  <c r="G6239" i="1"/>
  <c r="E6240" i="1"/>
  <c r="G6240" i="1"/>
  <c r="G6241" i="1"/>
  <c r="E6242" i="1"/>
  <c r="G6242" i="1"/>
  <c r="G6243" i="1"/>
  <c r="E6244" i="1"/>
  <c r="G6244" i="1"/>
  <c r="G6245" i="1"/>
  <c r="E6246" i="1"/>
  <c r="G6246" i="1"/>
  <c r="G6247" i="1"/>
  <c r="E6248" i="1"/>
  <c r="G6248" i="1"/>
  <c r="G6249" i="1"/>
  <c r="E6250" i="1"/>
  <c r="G6250" i="1"/>
  <c r="G6251" i="1"/>
  <c r="E6252" i="1"/>
  <c r="G6252" i="1"/>
  <c r="G6253" i="1"/>
  <c r="E6254" i="1"/>
  <c r="G6254" i="1"/>
  <c r="G6255" i="1"/>
  <c r="E6256" i="1"/>
  <c r="G6256" i="1"/>
  <c r="G6257" i="1"/>
  <c r="E6258" i="1"/>
  <c r="G6258" i="1"/>
  <c r="G6259" i="1"/>
  <c r="E6260" i="1"/>
  <c r="G6260" i="1"/>
  <c r="G6261" i="1"/>
  <c r="E6262" i="1"/>
  <c r="G6262" i="1"/>
  <c r="G6263" i="1"/>
  <c r="E6264" i="1"/>
  <c r="G6264" i="1"/>
  <c r="G6265" i="1"/>
  <c r="E6266" i="1"/>
  <c r="G6266" i="1"/>
  <c r="G6267" i="1"/>
  <c r="E6268" i="1"/>
  <c r="G6268" i="1"/>
  <c r="G6269" i="1"/>
  <c r="E6270" i="1"/>
  <c r="G6270" i="1"/>
  <c r="G6271" i="1"/>
  <c r="E6272" i="1"/>
  <c r="G6272" i="1"/>
  <c r="G6273" i="1"/>
  <c r="E6274" i="1"/>
  <c r="G6274" i="1"/>
  <c r="G6275" i="1"/>
  <c r="E6276" i="1"/>
  <c r="G6276" i="1"/>
  <c r="G6277" i="1"/>
  <c r="E6278" i="1"/>
  <c r="G6278" i="1"/>
  <c r="G6279" i="1"/>
  <c r="E6280" i="1"/>
  <c r="G6280" i="1"/>
  <c r="G6281" i="1"/>
  <c r="E6282" i="1"/>
  <c r="G6282" i="1"/>
  <c r="G6283" i="1"/>
  <c r="E6284" i="1"/>
  <c r="G6284" i="1"/>
  <c r="G6285" i="1"/>
  <c r="E6286" i="1"/>
  <c r="G6286" i="1"/>
  <c r="G6287" i="1"/>
  <c r="E6288" i="1"/>
  <c r="G6288" i="1"/>
  <c r="G6289" i="1"/>
  <c r="E6290" i="1"/>
  <c r="G6290" i="1"/>
  <c r="G6291" i="1"/>
  <c r="E6292" i="1"/>
  <c r="G6292" i="1"/>
  <c r="G6293" i="1"/>
  <c r="E6294" i="1"/>
  <c r="G6294" i="1"/>
  <c r="G6295" i="1"/>
  <c r="E6296" i="1"/>
  <c r="G6296" i="1"/>
  <c r="G6297" i="1"/>
  <c r="E6298" i="1"/>
  <c r="G6298" i="1"/>
  <c r="G6299" i="1"/>
  <c r="E6300" i="1"/>
  <c r="G6300" i="1"/>
  <c r="G6301" i="1"/>
  <c r="E6302" i="1"/>
  <c r="G6302" i="1"/>
  <c r="G6303" i="1"/>
  <c r="E6304" i="1"/>
  <c r="G6304" i="1"/>
  <c r="G6305" i="1"/>
  <c r="E6306" i="1"/>
  <c r="G6306" i="1"/>
  <c r="G6307" i="1"/>
  <c r="E6308" i="1"/>
  <c r="G6308" i="1"/>
  <c r="G6309" i="1"/>
  <c r="E6310" i="1"/>
  <c r="G6310" i="1"/>
  <c r="G6311" i="1"/>
  <c r="E6312" i="1"/>
  <c r="G6312" i="1"/>
  <c r="G6313" i="1"/>
  <c r="E6314" i="1"/>
  <c r="G6314" i="1"/>
  <c r="G6315" i="1"/>
  <c r="E6316" i="1"/>
  <c r="G6316" i="1"/>
  <c r="G6317" i="1"/>
  <c r="E6318" i="1"/>
  <c r="G6318" i="1"/>
  <c r="G6319" i="1"/>
  <c r="E6320" i="1"/>
  <c r="G6320" i="1"/>
  <c r="G6321" i="1"/>
  <c r="E6322" i="1"/>
  <c r="G6322" i="1"/>
  <c r="G6323" i="1"/>
  <c r="E6324" i="1"/>
  <c r="G6324" i="1"/>
  <c r="G6325" i="1"/>
  <c r="E6326" i="1"/>
  <c r="G6326" i="1"/>
  <c r="G6327" i="1"/>
  <c r="E6328" i="1"/>
  <c r="G6328" i="1"/>
  <c r="G6329" i="1"/>
  <c r="E6330" i="1"/>
  <c r="G6330" i="1"/>
  <c r="G6331" i="1"/>
  <c r="E6332" i="1"/>
  <c r="G6332" i="1"/>
  <c r="G6333" i="1"/>
  <c r="E6334" i="1"/>
  <c r="G6334" i="1"/>
  <c r="G6335" i="1"/>
  <c r="E6336" i="1"/>
  <c r="G6336" i="1"/>
  <c r="G6337" i="1"/>
  <c r="E6338" i="1"/>
  <c r="G6338" i="1"/>
  <c r="G6339" i="1"/>
  <c r="E6340" i="1"/>
  <c r="G6340" i="1"/>
  <c r="G6341" i="1"/>
  <c r="E6342" i="1"/>
  <c r="G6342" i="1"/>
  <c r="G6343" i="1"/>
  <c r="E6344" i="1"/>
  <c r="G6344" i="1"/>
  <c r="G6345" i="1"/>
  <c r="E6346" i="1"/>
  <c r="G6346" i="1"/>
  <c r="G6347" i="1"/>
  <c r="E6348" i="1"/>
  <c r="G6348" i="1"/>
  <c r="G6349" i="1"/>
  <c r="E6350" i="1"/>
  <c r="G6350" i="1"/>
  <c r="G6351" i="1"/>
  <c r="E6352" i="1"/>
  <c r="G6352" i="1"/>
  <c r="G6353" i="1"/>
  <c r="E6354" i="1"/>
  <c r="G6354" i="1"/>
  <c r="G6355" i="1"/>
  <c r="E6356" i="1"/>
  <c r="G6356" i="1"/>
  <c r="G6357" i="1"/>
  <c r="E6358" i="1"/>
  <c r="G6358" i="1"/>
  <c r="G6359" i="1"/>
  <c r="E6360" i="1"/>
  <c r="G6360" i="1"/>
  <c r="G6361" i="1"/>
  <c r="E6362" i="1"/>
  <c r="G6362" i="1"/>
  <c r="G6363" i="1"/>
  <c r="E6364" i="1"/>
  <c r="G6364" i="1"/>
  <c r="G6365" i="1"/>
  <c r="E6366" i="1"/>
  <c r="G6366" i="1"/>
  <c r="G6367" i="1"/>
  <c r="E6368" i="1"/>
  <c r="G6368" i="1"/>
  <c r="G6369" i="1"/>
  <c r="E6370" i="1"/>
  <c r="G6370" i="1"/>
  <c r="G6371" i="1"/>
  <c r="E6372" i="1"/>
  <c r="G6372" i="1"/>
  <c r="G6373" i="1"/>
  <c r="E6374" i="1"/>
  <c r="G6374" i="1"/>
  <c r="G6375" i="1"/>
  <c r="E6376" i="1"/>
  <c r="G6376" i="1"/>
  <c r="G6377" i="1"/>
  <c r="E6378" i="1"/>
  <c r="G6378" i="1"/>
  <c r="G6379" i="1"/>
  <c r="E6380" i="1"/>
  <c r="G6380" i="1"/>
  <c r="G6381" i="1"/>
  <c r="E6382" i="1"/>
  <c r="G6382" i="1"/>
  <c r="G6383" i="1"/>
  <c r="E6384" i="1"/>
  <c r="G6384" i="1"/>
  <c r="G6385" i="1"/>
  <c r="E6386" i="1"/>
  <c r="G6386" i="1"/>
  <c r="G6387" i="1"/>
  <c r="E6388" i="1"/>
  <c r="G6388" i="1"/>
  <c r="G6389" i="1"/>
  <c r="E6390" i="1"/>
  <c r="G6390" i="1"/>
  <c r="G6391" i="1"/>
  <c r="E6392" i="1"/>
  <c r="G6392" i="1"/>
  <c r="G6393" i="1"/>
  <c r="E6394" i="1"/>
  <c r="G6394" i="1"/>
  <c r="G6395" i="1"/>
  <c r="E6396" i="1"/>
  <c r="G6396" i="1"/>
  <c r="G6397" i="1"/>
  <c r="E6398" i="1"/>
  <c r="G6398" i="1"/>
  <c r="G6399" i="1"/>
  <c r="E6400" i="1"/>
  <c r="G6400" i="1"/>
  <c r="G6401" i="1"/>
  <c r="E6402" i="1"/>
  <c r="G6402" i="1"/>
  <c r="G6403" i="1"/>
  <c r="E6404" i="1"/>
  <c r="G6404" i="1"/>
  <c r="G6405" i="1"/>
  <c r="E6406" i="1"/>
  <c r="G6406" i="1"/>
  <c r="G6407" i="1"/>
  <c r="E6408" i="1"/>
  <c r="G6408" i="1"/>
  <c r="G6409" i="1"/>
  <c r="E6410" i="1"/>
  <c r="G6410" i="1"/>
  <c r="G6411" i="1"/>
  <c r="E6412" i="1"/>
  <c r="G6412" i="1"/>
  <c r="G6413" i="1"/>
  <c r="E6414" i="1"/>
  <c r="G6414" i="1"/>
  <c r="G6415" i="1"/>
  <c r="E6416" i="1"/>
  <c r="G6416" i="1"/>
  <c r="G6417" i="1"/>
  <c r="E6418" i="1"/>
  <c r="G6418" i="1"/>
  <c r="G6419" i="1"/>
  <c r="E6420" i="1"/>
  <c r="G6420" i="1"/>
  <c r="G6421" i="1"/>
  <c r="E6422" i="1"/>
  <c r="G6422" i="1"/>
  <c r="G6423" i="1"/>
  <c r="E6424" i="1"/>
  <c r="G6424" i="1"/>
  <c r="G6425" i="1"/>
  <c r="E6426" i="1"/>
  <c r="G6426" i="1"/>
  <c r="G6427" i="1"/>
  <c r="E6428" i="1"/>
  <c r="G6428" i="1"/>
  <c r="G6429" i="1"/>
  <c r="E6430" i="1"/>
  <c r="G6430" i="1"/>
  <c r="G6431" i="1"/>
  <c r="E6432" i="1"/>
  <c r="G6432" i="1"/>
  <c r="G6433" i="1"/>
  <c r="E6434" i="1"/>
  <c r="G6434" i="1"/>
  <c r="G6435" i="1"/>
  <c r="E6436" i="1"/>
  <c r="G6436" i="1"/>
  <c r="G6437" i="1"/>
  <c r="E6438" i="1"/>
  <c r="G6438" i="1"/>
  <c r="G6439" i="1"/>
  <c r="E6440" i="1"/>
  <c r="G6440" i="1"/>
  <c r="G6441" i="1"/>
  <c r="E6442" i="1"/>
  <c r="G6442" i="1"/>
  <c r="G6443" i="1"/>
  <c r="E6444" i="1"/>
  <c r="G6444" i="1"/>
  <c r="G6445" i="1"/>
  <c r="E6446" i="1"/>
  <c r="G6446" i="1"/>
  <c r="G6447" i="1"/>
  <c r="E6448" i="1"/>
  <c r="G6448" i="1"/>
  <c r="G6449" i="1"/>
  <c r="E6450" i="1"/>
  <c r="G6450" i="1"/>
  <c r="G6451" i="1"/>
  <c r="E6452" i="1"/>
  <c r="G6452" i="1"/>
  <c r="G6453" i="1"/>
  <c r="E6454" i="1"/>
  <c r="G6454" i="1"/>
  <c r="G6455" i="1"/>
  <c r="E6456" i="1"/>
  <c r="G6456" i="1"/>
  <c r="G6457" i="1"/>
  <c r="E6458" i="1"/>
  <c r="G6458" i="1"/>
  <c r="G6459" i="1"/>
  <c r="E6460" i="1"/>
  <c r="G6460" i="1"/>
  <c r="G6461" i="1"/>
  <c r="E6462" i="1"/>
  <c r="G6462" i="1"/>
  <c r="G6463" i="1"/>
  <c r="E6464" i="1"/>
  <c r="G6464" i="1"/>
  <c r="G6465" i="1"/>
  <c r="E6466" i="1"/>
  <c r="G6466" i="1"/>
  <c r="G6467" i="1"/>
  <c r="E6468" i="1"/>
  <c r="G6468" i="1"/>
  <c r="G6469" i="1"/>
  <c r="E6470" i="1"/>
  <c r="G6470" i="1"/>
  <c r="G6471" i="1"/>
  <c r="E6472" i="1"/>
  <c r="G6472" i="1"/>
  <c r="G6473" i="1"/>
  <c r="E6474" i="1"/>
  <c r="G6474" i="1"/>
  <c r="G6475" i="1"/>
  <c r="E6476" i="1"/>
  <c r="G6476" i="1"/>
  <c r="G6477" i="1"/>
  <c r="E6478" i="1"/>
  <c r="G6478" i="1"/>
  <c r="G6479" i="1"/>
  <c r="E6480" i="1"/>
  <c r="G6480" i="1"/>
  <c r="G6481" i="1"/>
  <c r="E6482" i="1"/>
  <c r="G6482" i="1"/>
  <c r="G6483" i="1"/>
  <c r="E6484" i="1"/>
  <c r="G6484" i="1"/>
  <c r="G6485" i="1"/>
  <c r="E6486" i="1"/>
  <c r="G6486" i="1"/>
  <c r="G6487" i="1"/>
  <c r="E6488" i="1"/>
  <c r="G6488" i="1"/>
  <c r="G6489" i="1"/>
  <c r="E6490" i="1"/>
  <c r="G6490" i="1"/>
  <c r="G6491" i="1"/>
  <c r="E6492" i="1"/>
  <c r="G6492" i="1"/>
  <c r="G6493" i="1"/>
  <c r="E6494" i="1"/>
  <c r="G6494" i="1"/>
  <c r="G6495" i="1"/>
  <c r="E6496" i="1"/>
  <c r="G6496" i="1"/>
  <c r="G6497" i="1"/>
  <c r="E6498" i="1"/>
  <c r="G6498" i="1"/>
  <c r="G6499" i="1"/>
  <c r="E6500" i="1"/>
  <c r="G6500" i="1"/>
  <c r="G6501" i="1"/>
  <c r="E6502" i="1"/>
  <c r="G6502" i="1"/>
  <c r="G6503" i="1"/>
  <c r="E6504" i="1"/>
  <c r="G6504" i="1"/>
  <c r="G6505" i="1"/>
  <c r="E6506" i="1"/>
  <c r="G6506" i="1"/>
  <c r="G6507" i="1"/>
  <c r="E6508" i="1"/>
  <c r="G6508" i="1"/>
  <c r="G6509" i="1"/>
  <c r="E6510" i="1"/>
  <c r="G6510" i="1"/>
  <c r="G6511" i="1"/>
  <c r="E6512" i="1"/>
  <c r="G6512" i="1"/>
  <c r="G6513" i="1"/>
  <c r="E6514" i="1"/>
  <c r="G6514" i="1"/>
  <c r="G6515" i="1"/>
  <c r="E6516" i="1"/>
  <c r="G6516" i="1"/>
  <c r="G6517" i="1"/>
  <c r="E6518" i="1"/>
  <c r="G6518" i="1"/>
  <c r="G6519" i="1"/>
  <c r="E6520" i="1"/>
  <c r="G6520" i="1"/>
  <c r="G6521" i="1"/>
  <c r="E6522" i="1"/>
  <c r="G6522" i="1"/>
  <c r="G6523" i="1"/>
  <c r="E6524" i="1"/>
  <c r="G6524" i="1"/>
  <c r="G6525" i="1"/>
  <c r="E6526" i="1"/>
  <c r="G6526" i="1"/>
  <c r="G6527" i="1"/>
  <c r="E6528" i="1"/>
  <c r="G6528" i="1"/>
  <c r="G6529" i="1"/>
  <c r="E6530" i="1"/>
  <c r="G6530" i="1"/>
  <c r="G6531" i="1"/>
  <c r="E6532" i="1"/>
  <c r="G6532" i="1"/>
  <c r="G6533" i="1"/>
  <c r="E6534" i="1"/>
  <c r="G6534" i="1"/>
  <c r="G6535" i="1"/>
  <c r="E6536" i="1"/>
  <c r="G6536" i="1"/>
  <c r="G6537" i="1"/>
  <c r="E6538" i="1"/>
  <c r="G6538" i="1"/>
  <c r="G6539" i="1"/>
  <c r="E6540" i="1"/>
  <c r="G6540" i="1"/>
  <c r="G6541" i="1"/>
  <c r="E6542" i="1"/>
  <c r="G6542" i="1"/>
  <c r="G6543" i="1"/>
  <c r="E6544" i="1"/>
  <c r="G6544" i="1"/>
  <c r="G6545" i="1"/>
  <c r="E6546" i="1"/>
  <c r="G6546" i="1"/>
  <c r="G6547" i="1"/>
  <c r="E6548" i="1"/>
  <c r="G6548" i="1"/>
  <c r="G6549" i="1"/>
  <c r="E6550" i="1"/>
  <c r="G6550" i="1"/>
  <c r="G6551" i="1"/>
  <c r="E6552" i="1"/>
  <c r="G6552" i="1"/>
  <c r="G6553" i="1"/>
  <c r="E6554" i="1"/>
  <c r="G6554" i="1"/>
  <c r="G6555" i="1"/>
  <c r="E6556" i="1"/>
  <c r="G6556" i="1"/>
  <c r="G6557" i="1"/>
  <c r="E6558" i="1"/>
  <c r="G6558" i="1"/>
  <c r="G6559" i="1"/>
  <c r="E6560" i="1"/>
  <c r="G6560" i="1"/>
  <c r="G6561" i="1"/>
  <c r="E6562" i="1"/>
  <c r="G6562" i="1"/>
  <c r="G6563" i="1"/>
  <c r="E6564" i="1"/>
  <c r="G6564" i="1"/>
  <c r="G6565" i="1"/>
  <c r="E6566" i="1"/>
  <c r="G6566" i="1"/>
  <c r="G6567" i="1"/>
  <c r="E6568" i="1"/>
  <c r="G6568" i="1"/>
  <c r="G6569" i="1"/>
  <c r="E6570" i="1"/>
  <c r="G6570" i="1"/>
  <c r="G6571" i="1"/>
  <c r="E6572" i="1"/>
  <c r="G6572" i="1"/>
  <c r="G6573" i="1"/>
  <c r="E6574" i="1"/>
  <c r="G6574" i="1"/>
  <c r="G6575" i="1"/>
  <c r="E6576" i="1"/>
  <c r="G6576" i="1"/>
  <c r="G6577" i="1"/>
  <c r="E6578" i="1"/>
  <c r="G6578" i="1"/>
  <c r="G6579" i="1"/>
  <c r="E6580" i="1"/>
  <c r="G6580" i="1"/>
  <c r="G6581" i="1"/>
  <c r="E6582" i="1"/>
  <c r="G6582" i="1"/>
  <c r="G6583" i="1"/>
  <c r="E6584" i="1"/>
  <c r="G6584" i="1"/>
  <c r="G6585" i="1"/>
  <c r="E6586" i="1"/>
  <c r="G6586" i="1"/>
  <c r="G6587" i="1"/>
  <c r="E6588" i="1"/>
  <c r="G6588" i="1"/>
  <c r="G6589" i="1"/>
  <c r="E6590" i="1"/>
  <c r="G6590" i="1"/>
  <c r="G6591" i="1"/>
  <c r="E6592" i="1"/>
  <c r="G6592" i="1"/>
  <c r="G6593" i="1"/>
  <c r="E6594" i="1"/>
  <c r="G6594" i="1"/>
  <c r="G6595" i="1"/>
  <c r="E6596" i="1"/>
  <c r="G6596" i="1"/>
  <c r="G6597" i="1"/>
  <c r="E6598" i="1"/>
  <c r="G6598" i="1"/>
  <c r="G6599" i="1"/>
  <c r="E6600" i="1"/>
  <c r="G6600" i="1"/>
  <c r="G6601" i="1"/>
  <c r="E6602" i="1"/>
  <c r="G6602" i="1"/>
  <c r="G6603" i="1"/>
  <c r="E6604" i="1"/>
  <c r="G6604" i="1"/>
  <c r="G6605" i="1"/>
  <c r="E6606" i="1"/>
  <c r="G6606" i="1"/>
  <c r="G6607" i="1"/>
  <c r="E6608" i="1"/>
  <c r="G6608" i="1"/>
  <c r="G6609" i="1"/>
  <c r="E6610" i="1"/>
  <c r="G6610" i="1"/>
  <c r="G6611" i="1"/>
  <c r="E6612" i="1"/>
  <c r="G6612" i="1"/>
  <c r="G6613" i="1"/>
  <c r="E6614" i="1"/>
  <c r="G6614" i="1"/>
  <c r="G6615" i="1"/>
  <c r="E6616" i="1"/>
  <c r="G6616" i="1"/>
  <c r="G6617" i="1"/>
  <c r="E6618" i="1"/>
  <c r="G6618" i="1"/>
  <c r="G6619" i="1"/>
  <c r="E6620" i="1"/>
  <c r="G6620" i="1"/>
  <c r="G6621" i="1"/>
  <c r="E6622" i="1"/>
  <c r="G6622" i="1"/>
  <c r="G6623" i="1"/>
  <c r="E6624" i="1"/>
  <c r="G6624" i="1"/>
  <c r="G6625" i="1"/>
  <c r="E6626" i="1"/>
  <c r="G6626" i="1"/>
  <c r="G6627" i="1"/>
  <c r="E6628" i="1"/>
  <c r="G6628" i="1"/>
  <c r="G6629" i="1"/>
  <c r="E6630" i="1"/>
  <c r="G6630" i="1"/>
  <c r="G6631" i="1"/>
  <c r="E6632" i="1"/>
  <c r="G6632" i="1"/>
  <c r="G6633" i="1"/>
  <c r="E6634" i="1"/>
  <c r="G6634" i="1"/>
  <c r="G6635" i="1"/>
  <c r="E6636" i="1"/>
  <c r="G6636" i="1"/>
  <c r="G6637" i="1"/>
  <c r="E6638" i="1"/>
  <c r="G6638" i="1"/>
  <c r="G6639" i="1"/>
  <c r="E6640" i="1"/>
  <c r="G6640" i="1"/>
  <c r="G6641" i="1"/>
  <c r="E6642" i="1"/>
  <c r="G6642" i="1"/>
  <c r="G6643" i="1"/>
  <c r="E6644" i="1"/>
  <c r="G6644" i="1"/>
  <c r="G6645" i="1"/>
  <c r="E6646" i="1"/>
  <c r="G6646" i="1"/>
  <c r="G6647" i="1"/>
  <c r="E6648" i="1"/>
  <c r="G6648" i="1"/>
  <c r="G6649" i="1"/>
  <c r="E6650" i="1"/>
  <c r="G6650" i="1"/>
  <c r="G6651" i="1"/>
  <c r="E6652" i="1"/>
  <c r="G6652" i="1"/>
  <c r="G6653" i="1"/>
  <c r="E6654" i="1"/>
  <c r="G6654" i="1"/>
  <c r="G6655" i="1"/>
  <c r="E6656" i="1"/>
  <c r="G6656" i="1"/>
  <c r="G6657" i="1"/>
  <c r="E6658" i="1"/>
  <c r="G6658" i="1"/>
  <c r="G6659" i="1"/>
  <c r="E6660" i="1"/>
  <c r="G6660" i="1"/>
  <c r="G6661" i="1"/>
  <c r="E6662" i="1"/>
  <c r="G6662" i="1"/>
  <c r="G6663" i="1"/>
  <c r="E6664" i="1"/>
  <c r="G6664" i="1"/>
  <c r="G6665" i="1"/>
  <c r="E6666" i="1"/>
  <c r="G6666" i="1"/>
  <c r="G6667" i="1"/>
  <c r="E6668" i="1"/>
  <c r="G6668" i="1"/>
  <c r="G6669" i="1"/>
  <c r="E6670" i="1"/>
  <c r="G6670" i="1"/>
  <c r="G6671" i="1"/>
  <c r="E6672" i="1"/>
  <c r="G6672" i="1"/>
  <c r="G6673" i="1"/>
  <c r="E6674" i="1"/>
  <c r="G6674" i="1"/>
  <c r="G6675" i="1"/>
  <c r="E6676" i="1"/>
  <c r="G6676" i="1"/>
  <c r="G6677" i="1"/>
  <c r="E6678" i="1"/>
  <c r="G6678" i="1"/>
  <c r="G6679" i="1"/>
  <c r="E6680" i="1"/>
  <c r="G6680" i="1"/>
  <c r="G6681" i="1"/>
  <c r="E6682" i="1"/>
  <c r="G6682" i="1"/>
  <c r="G6683" i="1"/>
  <c r="E6684" i="1"/>
  <c r="G6684" i="1"/>
  <c r="G6685" i="1"/>
  <c r="E6686" i="1"/>
  <c r="G6686" i="1"/>
  <c r="G6687" i="1"/>
  <c r="E6688" i="1"/>
  <c r="G6688" i="1"/>
  <c r="G6689" i="1"/>
  <c r="E6690" i="1"/>
  <c r="G6690" i="1"/>
  <c r="G6691" i="1"/>
  <c r="E6692" i="1"/>
  <c r="G6692" i="1"/>
  <c r="G6693" i="1"/>
  <c r="E6694" i="1"/>
  <c r="G6694" i="1"/>
  <c r="G6695" i="1"/>
  <c r="E6696" i="1"/>
  <c r="G6696" i="1"/>
  <c r="G6697" i="1"/>
  <c r="E6698" i="1"/>
  <c r="G6698" i="1"/>
  <c r="G6699" i="1"/>
  <c r="E6700" i="1"/>
  <c r="G6700" i="1"/>
  <c r="G6701" i="1"/>
  <c r="E6702" i="1"/>
  <c r="G6702" i="1"/>
  <c r="G6703" i="1"/>
  <c r="E6704" i="1"/>
  <c r="G6704" i="1"/>
  <c r="G6705" i="1"/>
  <c r="E6706" i="1"/>
  <c r="G6706" i="1"/>
  <c r="G6707" i="1"/>
  <c r="E6708" i="1"/>
  <c r="G6708" i="1"/>
  <c r="G6709" i="1"/>
  <c r="E6710" i="1"/>
  <c r="G6710" i="1"/>
  <c r="G6711" i="1"/>
  <c r="E6712" i="1"/>
  <c r="G6712" i="1"/>
  <c r="G6713" i="1"/>
  <c r="E6714" i="1"/>
  <c r="G6714" i="1"/>
  <c r="G6715" i="1"/>
  <c r="E6716" i="1"/>
  <c r="G6716" i="1"/>
  <c r="G6717" i="1"/>
  <c r="E6718" i="1"/>
  <c r="G6718" i="1"/>
  <c r="G6719" i="1"/>
  <c r="E6720" i="1"/>
  <c r="G6720" i="1"/>
  <c r="G6721" i="1"/>
  <c r="E6722" i="1"/>
  <c r="G6722" i="1"/>
  <c r="G6723" i="1"/>
  <c r="E6724" i="1"/>
  <c r="G6724" i="1"/>
  <c r="G6725" i="1"/>
  <c r="E6726" i="1"/>
  <c r="G6726" i="1"/>
  <c r="G6727" i="1"/>
  <c r="E6728" i="1"/>
  <c r="G6728" i="1"/>
  <c r="G6729" i="1"/>
  <c r="E6730" i="1"/>
  <c r="G6730" i="1"/>
  <c r="G6731" i="1"/>
  <c r="E6732" i="1"/>
  <c r="G6732" i="1"/>
  <c r="G6733" i="1"/>
  <c r="E6734" i="1"/>
  <c r="G6734" i="1"/>
  <c r="G6735" i="1"/>
  <c r="E6736" i="1"/>
  <c r="G6736" i="1"/>
  <c r="G6737" i="1"/>
  <c r="E6738" i="1"/>
  <c r="G6738" i="1"/>
  <c r="G6739" i="1"/>
  <c r="E6740" i="1"/>
  <c r="G6740" i="1"/>
  <c r="G6741" i="1"/>
  <c r="E6742" i="1"/>
  <c r="G6742" i="1"/>
  <c r="G6743" i="1"/>
  <c r="E6744" i="1"/>
  <c r="G6744" i="1"/>
  <c r="G6745" i="1"/>
  <c r="E6746" i="1"/>
  <c r="G6746" i="1"/>
  <c r="G6747" i="1"/>
  <c r="E6748" i="1"/>
  <c r="G6748" i="1"/>
  <c r="G6749" i="1"/>
  <c r="E6750" i="1"/>
  <c r="G6750" i="1"/>
  <c r="G6751" i="1"/>
  <c r="E6752" i="1"/>
  <c r="G6752" i="1"/>
  <c r="G6753" i="1"/>
  <c r="E6754" i="1"/>
  <c r="G6754" i="1"/>
  <c r="G6755" i="1"/>
  <c r="E6756" i="1"/>
  <c r="G6756" i="1"/>
  <c r="G6757" i="1"/>
  <c r="E6758" i="1"/>
  <c r="G6758" i="1"/>
  <c r="G6759" i="1"/>
  <c r="E6760" i="1"/>
  <c r="G6760" i="1"/>
  <c r="G6761" i="1"/>
  <c r="E6762" i="1"/>
  <c r="G6762" i="1"/>
  <c r="G6763" i="1"/>
  <c r="E6764" i="1"/>
  <c r="G6764" i="1"/>
  <c r="G6765" i="1"/>
  <c r="E6766" i="1"/>
  <c r="G6766" i="1"/>
  <c r="G6767" i="1"/>
  <c r="E6768" i="1"/>
  <c r="G6768" i="1"/>
  <c r="G6769" i="1"/>
  <c r="E6770" i="1"/>
  <c r="G6770" i="1"/>
  <c r="G6771" i="1"/>
  <c r="E6772" i="1"/>
  <c r="G6772" i="1"/>
  <c r="G6773" i="1"/>
  <c r="E6774" i="1"/>
  <c r="G6774" i="1"/>
  <c r="G6775" i="1"/>
  <c r="E6776" i="1"/>
  <c r="G6776" i="1"/>
  <c r="G6777" i="1"/>
  <c r="E6778" i="1"/>
  <c r="G6778" i="1"/>
  <c r="G6779" i="1"/>
  <c r="E6780" i="1"/>
  <c r="G6780" i="1"/>
  <c r="G6781" i="1"/>
  <c r="E6782" i="1"/>
  <c r="G6782" i="1"/>
  <c r="G6783" i="1"/>
  <c r="E6784" i="1"/>
  <c r="G6784" i="1"/>
  <c r="G6785" i="1"/>
  <c r="E6786" i="1"/>
  <c r="G6786" i="1"/>
  <c r="G6787" i="1"/>
  <c r="E6788" i="1"/>
  <c r="G6788" i="1"/>
  <c r="G6789" i="1"/>
  <c r="E6790" i="1"/>
  <c r="G6790" i="1"/>
  <c r="G6791" i="1"/>
  <c r="E6792" i="1"/>
  <c r="G6792" i="1"/>
  <c r="G6793" i="1"/>
  <c r="E6794" i="1"/>
  <c r="G6794" i="1"/>
  <c r="G6795" i="1"/>
  <c r="E6796" i="1"/>
  <c r="G6796" i="1"/>
  <c r="G6797" i="1"/>
  <c r="E6798" i="1"/>
  <c r="G6798" i="1"/>
  <c r="G6799" i="1"/>
  <c r="E6800" i="1"/>
  <c r="G6800" i="1"/>
  <c r="G6801" i="1"/>
  <c r="E6802" i="1"/>
  <c r="G6802" i="1"/>
  <c r="G6803" i="1"/>
  <c r="E6804" i="1"/>
  <c r="G6804" i="1"/>
  <c r="G6805" i="1"/>
  <c r="E6806" i="1"/>
  <c r="G6806" i="1"/>
  <c r="G6807" i="1"/>
  <c r="E6808" i="1"/>
  <c r="G6808" i="1"/>
  <c r="G6809" i="1"/>
  <c r="E6810" i="1"/>
  <c r="G6810" i="1"/>
  <c r="G6811" i="1"/>
  <c r="E6812" i="1"/>
  <c r="G6812" i="1"/>
  <c r="G6813" i="1"/>
  <c r="E6814" i="1"/>
  <c r="G6814" i="1"/>
  <c r="G6815" i="1"/>
  <c r="E6816" i="1"/>
  <c r="G6816" i="1"/>
  <c r="G6817" i="1"/>
  <c r="E6818" i="1"/>
  <c r="G6818" i="1"/>
  <c r="G6819" i="1"/>
  <c r="E6820" i="1"/>
  <c r="G6820" i="1"/>
  <c r="G6821" i="1"/>
  <c r="E6822" i="1"/>
  <c r="G6822" i="1"/>
  <c r="G6823" i="1"/>
  <c r="E6824" i="1"/>
  <c r="G6824" i="1"/>
  <c r="G6825" i="1"/>
  <c r="E6826" i="1"/>
  <c r="G6826" i="1"/>
  <c r="G6827" i="1"/>
  <c r="E6828" i="1"/>
  <c r="G6828" i="1"/>
  <c r="G6829" i="1"/>
  <c r="E6830" i="1"/>
  <c r="G6830" i="1"/>
  <c r="G6831" i="1"/>
  <c r="E6832" i="1"/>
  <c r="G6832" i="1"/>
  <c r="G6833" i="1"/>
  <c r="E6834" i="1"/>
  <c r="G6834" i="1"/>
  <c r="G6835" i="1"/>
  <c r="E6836" i="1"/>
  <c r="G6836" i="1"/>
  <c r="G6837" i="1"/>
  <c r="E6838" i="1"/>
  <c r="G6838" i="1"/>
  <c r="G6839" i="1"/>
  <c r="E6840" i="1"/>
  <c r="G6840" i="1"/>
  <c r="G6841" i="1"/>
  <c r="E6842" i="1"/>
  <c r="G6842" i="1"/>
  <c r="G6843" i="1"/>
  <c r="E6844" i="1"/>
  <c r="G6844" i="1"/>
  <c r="G6845" i="1"/>
  <c r="E6846" i="1"/>
  <c r="G6846" i="1"/>
  <c r="G6847" i="1"/>
  <c r="E6848" i="1"/>
  <c r="G6848" i="1"/>
  <c r="G6849" i="1"/>
  <c r="E6850" i="1"/>
  <c r="G6850" i="1"/>
  <c r="G6851" i="1"/>
  <c r="E6852" i="1"/>
  <c r="G6852" i="1"/>
  <c r="G6853" i="1"/>
  <c r="E6854" i="1"/>
  <c r="G6854" i="1"/>
  <c r="G6855" i="1"/>
  <c r="E6856" i="1"/>
  <c r="G6856" i="1"/>
  <c r="G6857" i="1"/>
  <c r="E6858" i="1"/>
  <c r="G6858" i="1"/>
  <c r="G6859" i="1"/>
  <c r="E6860" i="1"/>
  <c r="G6860" i="1"/>
  <c r="G6861" i="1"/>
  <c r="E6862" i="1"/>
  <c r="G6862" i="1"/>
  <c r="G6863" i="1"/>
  <c r="E6864" i="1"/>
  <c r="G6864" i="1"/>
  <c r="G6865" i="1"/>
  <c r="E6866" i="1"/>
  <c r="G6866" i="1"/>
  <c r="G6867" i="1"/>
  <c r="E6868" i="1"/>
  <c r="G6868" i="1"/>
  <c r="G6869" i="1"/>
  <c r="E6870" i="1"/>
  <c r="G6870" i="1"/>
  <c r="G6871" i="1"/>
  <c r="E6872" i="1"/>
  <c r="G6872" i="1"/>
  <c r="G6873" i="1"/>
  <c r="E6874" i="1"/>
  <c r="G6874" i="1"/>
  <c r="G6875" i="1"/>
  <c r="E6876" i="1"/>
  <c r="G6876" i="1"/>
  <c r="G6877" i="1"/>
  <c r="E6878" i="1"/>
  <c r="G6878" i="1"/>
  <c r="G6879" i="1"/>
  <c r="E6880" i="1"/>
  <c r="G6880" i="1"/>
  <c r="G6881" i="1"/>
  <c r="E6882" i="1"/>
  <c r="G6882" i="1"/>
  <c r="G6883" i="1"/>
  <c r="E6884" i="1"/>
  <c r="G6884" i="1"/>
  <c r="G6885" i="1"/>
  <c r="E6886" i="1"/>
  <c r="G6886" i="1"/>
  <c r="G6887" i="1"/>
  <c r="E6888" i="1"/>
  <c r="G6888" i="1"/>
  <c r="G6889" i="1"/>
  <c r="E6890" i="1"/>
  <c r="G6890" i="1"/>
  <c r="G6891" i="1"/>
  <c r="E6892" i="1"/>
  <c r="G6892" i="1"/>
  <c r="G6893" i="1"/>
  <c r="E6894" i="1"/>
  <c r="G6894" i="1"/>
  <c r="G6895" i="1"/>
  <c r="E6896" i="1"/>
  <c r="G6896" i="1"/>
  <c r="G6897" i="1"/>
  <c r="E6898" i="1"/>
  <c r="G6898" i="1"/>
  <c r="G6899" i="1"/>
  <c r="E6900" i="1"/>
  <c r="G6900" i="1"/>
  <c r="G6901" i="1"/>
  <c r="E6902" i="1"/>
  <c r="G6902" i="1"/>
  <c r="G6903" i="1"/>
  <c r="E6904" i="1"/>
  <c r="G6904" i="1"/>
  <c r="G6905" i="1"/>
  <c r="E6906" i="1"/>
  <c r="G6906" i="1"/>
  <c r="G6907" i="1"/>
  <c r="E6908" i="1"/>
  <c r="G6908" i="1"/>
  <c r="G6909" i="1"/>
  <c r="E6910" i="1"/>
  <c r="G6910" i="1"/>
  <c r="G6911" i="1"/>
  <c r="E6912" i="1"/>
  <c r="G6912" i="1"/>
  <c r="G6913" i="1"/>
  <c r="E6914" i="1"/>
  <c r="G6914" i="1"/>
  <c r="G6915" i="1"/>
  <c r="E6916" i="1"/>
  <c r="G6916" i="1"/>
  <c r="G6917" i="1"/>
  <c r="E6918" i="1"/>
  <c r="G6918" i="1"/>
  <c r="G6919" i="1"/>
  <c r="E6920" i="1"/>
  <c r="G6920" i="1"/>
  <c r="G6921" i="1"/>
  <c r="E6922" i="1"/>
  <c r="G6922" i="1"/>
  <c r="G6923" i="1"/>
  <c r="E6924" i="1"/>
  <c r="G6924" i="1"/>
  <c r="G6925" i="1"/>
  <c r="E6926" i="1"/>
  <c r="G6926" i="1"/>
  <c r="G6927" i="1"/>
  <c r="E6928" i="1"/>
  <c r="G6928" i="1"/>
  <c r="G6929" i="1"/>
  <c r="E6930" i="1"/>
  <c r="G6930" i="1"/>
  <c r="G6931" i="1"/>
  <c r="E6932" i="1"/>
  <c r="G6932" i="1"/>
  <c r="G6933" i="1"/>
  <c r="E6934" i="1"/>
  <c r="G6934" i="1"/>
  <c r="G6935" i="1"/>
  <c r="E6936" i="1"/>
  <c r="G6936" i="1"/>
  <c r="G6937" i="1"/>
  <c r="E6938" i="1"/>
  <c r="G6938" i="1"/>
  <c r="G6939" i="1"/>
  <c r="E6940" i="1"/>
  <c r="G6940" i="1"/>
  <c r="G6941" i="1"/>
  <c r="E6942" i="1"/>
  <c r="G6942" i="1"/>
  <c r="G6943" i="1"/>
  <c r="E6944" i="1"/>
  <c r="G6944" i="1"/>
  <c r="G6945" i="1"/>
  <c r="E6946" i="1"/>
  <c r="G6946" i="1"/>
  <c r="G6947" i="1"/>
  <c r="E6948" i="1"/>
  <c r="G6948" i="1"/>
  <c r="G6949" i="1"/>
  <c r="E6950" i="1"/>
  <c r="G6950" i="1"/>
  <c r="G6951" i="1"/>
  <c r="E6952" i="1"/>
  <c r="G6952" i="1"/>
  <c r="G6953" i="1"/>
  <c r="E6954" i="1"/>
  <c r="G6954" i="1"/>
  <c r="G6955" i="1"/>
  <c r="E6956" i="1"/>
  <c r="G6956" i="1"/>
  <c r="G6957" i="1"/>
  <c r="E6958" i="1"/>
  <c r="G6958" i="1"/>
  <c r="G6959" i="1"/>
  <c r="E6960" i="1"/>
  <c r="G6960" i="1"/>
  <c r="G6961" i="1"/>
  <c r="E6962" i="1"/>
  <c r="G6962" i="1"/>
  <c r="G6963" i="1"/>
  <c r="E6964" i="1"/>
  <c r="G6964" i="1"/>
  <c r="G6965" i="1"/>
  <c r="E6966" i="1"/>
  <c r="G6966" i="1"/>
  <c r="G6967" i="1"/>
  <c r="E6968" i="1"/>
  <c r="G6968" i="1"/>
  <c r="G6969" i="1"/>
  <c r="E6970" i="1"/>
  <c r="G6970" i="1"/>
  <c r="G6971" i="1"/>
  <c r="E6972" i="1"/>
  <c r="G6972" i="1"/>
  <c r="G6973" i="1"/>
  <c r="E6974" i="1"/>
  <c r="G6974" i="1"/>
  <c r="G6975" i="1"/>
  <c r="E6976" i="1"/>
  <c r="G6976" i="1"/>
  <c r="G6977" i="1"/>
  <c r="E6978" i="1"/>
  <c r="G6978" i="1"/>
  <c r="G6979" i="1"/>
  <c r="E6980" i="1"/>
  <c r="G6980" i="1"/>
  <c r="G6981" i="1"/>
  <c r="E6982" i="1"/>
  <c r="G6982" i="1"/>
  <c r="G6983" i="1"/>
  <c r="E6984" i="1"/>
  <c r="G6984" i="1"/>
  <c r="G6985" i="1"/>
  <c r="E6986" i="1"/>
  <c r="G6986" i="1"/>
  <c r="G6987" i="1"/>
  <c r="E6988" i="1"/>
  <c r="G6988" i="1"/>
  <c r="G6989" i="1"/>
  <c r="E6990" i="1"/>
  <c r="G6990" i="1"/>
  <c r="G6991" i="1"/>
  <c r="E6992" i="1"/>
  <c r="G6992" i="1"/>
  <c r="G6993" i="1"/>
  <c r="E6994" i="1"/>
  <c r="G6994" i="1"/>
  <c r="G6995" i="1"/>
  <c r="E6996" i="1"/>
  <c r="G6996" i="1"/>
  <c r="G6997" i="1"/>
  <c r="E6998" i="1"/>
  <c r="G6998" i="1"/>
  <c r="G6999" i="1"/>
  <c r="E7000" i="1"/>
  <c r="G7000" i="1"/>
  <c r="G7001" i="1"/>
  <c r="E7002" i="1"/>
  <c r="G7002" i="1"/>
  <c r="G7003" i="1"/>
  <c r="E7004" i="1"/>
  <c r="G7004" i="1"/>
  <c r="G7005" i="1"/>
  <c r="E7006" i="1"/>
  <c r="G7006" i="1"/>
  <c r="G7007" i="1"/>
  <c r="E7008" i="1"/>
  <c r="G7008" i="1"/>
  <c r="G7009" i="1"/>
  <c r="E7010" i="1"/>
  <c r="G7010" i="1"/>
  <c r="G7011" i="1"/>
  <c r="E7012" i="1"/>
  <c r="G7012" i="1"/>
  <c r="G7013" i="1"/>
  <c r="E7014" i="1"/>
  <c r="G7014" i="1"/>
  <c r="G7015" i="1"/>
  <c r="E7016" i="1"/>
  <c r="G7016" i="1"/>
  <c r="G7017" i="1"/>
  <c r="E7018" i="1"/>
  <c r="G7018" i="1"/>
  <c r="G7019" i="1"/>
  <c r="E7020" i="1"/>
  <c r="G7020" i="1"/>
  <c r="G7021" i="1"/>
  <c r="E7022" i="1"/>
  <c r="G7022" i="1"/>
  <c r="G7023" i="1"/>
  <c r="E7024" i="1"/>
  <c r="G7024" i="1"/>
  <c r="G7025" i="1"/>
  <c r="E7026" i="1"/>
  <c r="G7026" i="1"/>
  <c r="G7027" i="1"/>
  <c r="E7028" i="1"/>
  <c r="G7028" i="1"/>
  <c r="G7029" i="1"/>
  <c r="E7030" i="1"/>
  <c r="G7030" i="1"/>
  <c r="G7031" i="1"/>
  <c r="E7032" i="1"/>
  <c r="G7032" i="1"/>
  <c r="G7033" i="1"/>
  <c r="E7034" i="1"/>
  <c r="G7034" i="1"/>
  <c r="G7035" i="1"/>
  <c r="E7036" i="1"/>
  <c r="G7036" i="1"/>
  <c r="G7037" i="1"/>
  <c r="E7038" i="1"/>
  <c r="G7038" i="1"/>
  <c r="G7039" i="1"/>
  <c r="E7040" i="1"/>
  <c r="G7040" i="1"/>
  <c r="G7041" i="1"/>
  <c r="E7042" i="1"/>
  <c r="G7042" i="1"/>
  <c r="G7043" i="1"/>
  <c r="E7044" i="1"/>
  <c r="G7044" i="1"/>
  <c r="G7045" i="1"/>
  <c r="E7046" i="1"/>
  <c r="G7046" i="1"/>
  <c r="G7047" i="1"/>
  <c r="E7048" i="1"/>
  <c r="G7048" i="1"/>
  <c r="G7049" i="1"/>
  <c r="E7050" i="1"/>
  <c r="G7050" i="1"/>
  <c r="G7051" i="1"/>
  <c r="E7052" i="1"/>
  <c r="G7052" i="1"/>
  <c r="G7053" i="1"/>
  <c r="E7054" i="1"/>
  <c r="G7054" i="1"/>
  <c r="G7055" i="1"/>
  <c r="E7056" i="1"/>
  <c r="G7056" i="1"/>
  <c r="G7057" i="1"/>
  <c r="E7058" i="1"/>
  <c r="G7058" i="1"/>
  <c r="G7059" i="1"/>
  <c r="E7060" i="1"/>
  <c r="G7060" i="1"/>
  <c r="G7061" i="1"/>
  <c r="E7062" i="1"/>
  <c r="G7062" i="1"/>
  <c r="G7063" i="1"/>
  <c r="E7064" i="1"/>
  <c r="G7064" i="1"/>
  <c r="G7065" i="1"/>
  <c r="E7066" i="1"/>
  <c r="G7066" i="1"/>
  <c r="G7067" i="1"/>
  <c r="E7068" i="1"/>
  <c r="G7068" i="1"/>
  <c r="G7069" i="1"/>
  <c r="E7070" i="1"/>
  <c r="G7070" i="1"/>
  <c r="G7071" i="1"/>
  <c r="E7072" i="1"/>
  <c r="G7072" i="1"/>
  <c r="G7073" i="1"/>
  <c r="E7074" i="1"/>
  <c r="G7074" i="1"/>
  <c r="G7075" i="1"/>
  <c r="E7076" i="1"/>
  <c r="G7076" i="1"/>
  <c r="G7077" i="1"/>
  <c r="E7078" i="1"/>
  <c r="G7078" i="1"/>
  <c r="G7079" i="1"/>
  <c r="E7080" i="1"/>
  <c r="G7080" i="1"/>
  <c r="G7081" i="1"/>
  <c r="E7082" i="1"/>
  <c r="G7082" i="1"/>
  <c r="G7083" i="1"/>
  <c r="E7084" i="1"/>
  <c r="G7084" i="1"/>
  <c r="G7085" i="1"/>
  <c r="E7086" i="1"/>
  <c r="G7086" i="1"/>
  <c r="G7087" i="1"/>
  <c r="E7088" i="1"/>
  <c r="G7088" i="1"/>
  <c r="G7089" i="1"/>
  <c r="E7090" i="1"/>
  <c r="G7090" i="1"/>
  <c r="G7091" i="1"/>
  <c r="E7092" i="1"/>
  <c r="G7092" i="1"/>
  <c r="G7093" i="1"/>
  <c r="E7094" i="1"/>
  <c r="G7094" i="1"/>
  <c r="G7095" i="1"/>
  <c r="E7096" i="1"/>
  <c r="G7096" i="1"/>
  <c r="G7097" i="1"/>
  <c r="E7098" i="1"/>
  <c r="G7098" i="1"/>
  <c r="G7099" i="1"/>
  <c r="E7100" i="1"/>
  <c r="G7100" i="1"/>
  <c r="G7101" i="1"/>
  <c r="E7102" i="1"/>
  <c r="G7102" i="1"/>
  <c r="G7103" i="1"/>
  <c r="E7104" i="1"/>
  <c r="G7104" i="1"/>
  <c r="G7105" i="1"/>
  <c r="E7106" i="1"/>
  <c r="G7106" i="1"/>
  <c r="G7107" i="1"/>
  <c r="E7108" i="1"/>
  <c r="G7108" i="1"/>
  <c r="G7109" i="1"/>
  <c r="E7110" i="1"/>
  <c r="G7110" i="1"/>
  <c r="G7111" i="1"/>
  <c r="E7112" i="1"/>
  <c r="G7112" i="1"/>
  <c r="G7113" i="1"/>
  <c r="E7114" i="1"/>
  <c r="G7114" i="1"/>
  <c r="G7115" i="1"/>
  <c r="E7116" i="1"/>
  <c r="G7116" i="1"/>
  <c r="G7117" i="1"/>
  <c r="E7118" i="1"/>
  <c r="G7118" i="1"/>
  <c r="G7119" i="1"/>
  <c r="E7120" i="1"/>
  <c r="G7120" i="1"/>
  <c r="G7121" i="1"/>
  <c r="E7122" i="1"/>
  <c r="G7122" i="1"/>
  <c r="G7123" i="1"/>
  <c r="E7124" i="1"/>
  <c r="G7124" i="1"/>
  <c r="G7125" i="1"/>
  <c r="E7126" i="1"/>
  <c r="G7126" i="1"/>
  <c r="G7127" i="1"/>
  <c r="E7128" i="1"/>
  <c r="G7128" i="1"/>
  <c r="G7129" i="1"/>
  <c r="E7130" i="1"/>
  <c r="G7130" i="1"/>
  <c r="G7131" i="1"/>
  <c r="E7132" i="1"/>
  <c r="G7132" i="1"/>
  <c r="G7133" i="1"/>
  <c r="E7134" i="1"/>
  <c r="G7134" i="1"/>
  <c r="G7135" i="1"/>
  <c r="E7136" i="1"/>
  <c r="G7136" i="1"/>
  <c r="G7137" i="1"/>
  <c r="E7138" i="1"/>
  <c r="G7138" i="1"/>
  <c r="G7139" i="1"/>
  <c r="E7140" i="1"/>
  <c r="G7140" i="1"/>
  <c r="G7141" i="1"/>
  <c r="E7142" i="1"/>
  <c r="G7142" i="1"/>
  <c r="G7143" i="1"/>
  <c r="E7144" i="1"/>
  <c r="G7144" i="1"/>
  <c r="G7145" i="1"/>
  <c r="E7146" i="1"/>
  <c r="G7146" i="1"/>
  <c r="G7147" i="1"/>
  <c r="E7148" i="1"/>
  <c r="G7148" i="1"/>
  <c r="G7149" i="1"/>
  <c r="E7150" i="1"/>
  <c r="G7150" i="1"/>
  <c r="G7151" i="1"/>
  <c r="E7152" i="1"/>
  <c r="G7152" i="1"/>
  <c r="G7153" i="1"/>
  <c r="E7154" i="1"/>
  <c r="G7154" i="1"/>
  <c r="G7155" i="1"/>
  <c r="E7156" i="1"/>
  <c r="G7156" i="1"/>
  <c r="G7157" i="1"/>
  <c r="E7158" i="1"/>
  <c r="G7158" i="1"/>
  <c r="G7159" i="1"/>
  <c r="E7160" i="1"/>
  <c r="G7160" i="1"/>
  <c r="G7161" i="1"/>
  <c r="E7162" i="1"/>
  <c r="G7162" i="1"/>
  <c r="G7163" i="1"/>
  <c r="E7164" i="1"/>
  <c r="G7164" i="1"/>
  <c r="G7165" i="1"/>
  <c r="E7166" i="1"/>
  <c r="G7166" i="1"/>
  <c r="G7167" i="1"/>
  <c r="E7168" i="1"/>
  <c r="G7168" i="1"/>
  <c r="G7169" i="1"/>
  <c r="E7170" i="1"/>
  <c r="G7170" i="1"/>
  <c r="G7171" i="1"/>
  <c r="E7172" i="1"/>
  <c r="G7172" i="1"/>
  <c r="G7173" i="1"/>
  <c r="E7174" i="1"/>
  <c r="G7174" i="1"/>
  <c r="G7175" i="1"/>
  <c r="E7176" i="1"/>
  <c r="G7176" i="1"/>
  <c r="G7177" i="1"/>
  <c r="E7178" i="1"/>
  <c r="G7178" i="1"/>
  <c r="G7179" i="1"/>
  <c r="E7180" i="1"/>
  <c r="G7180" i="1"/>
  <c r="G7181" i="1"/>
  <c r="E7182" i="1"/>
  <c r="G7182" i="1"/>
  <c r="G7183" i="1"/>
  <c r="E7184" i="1"/>
  <c r="G7184" i="1"/>
  <c r="G7185" i="1"/>
  <c r="E7186" i="1"/>
  <c r="G7186" i="1"/>
  <c r="G7187" i="1"/>
  <c r="E7188" i="1"/>
  <c r="G7188" i="1"/>
  <c r="G7189" i="1"/>
  <c r="E7190" i="1"/>
  <c r="G7190" i="1"/>
  <c r="G7191" i="1"/>
  <c r="E7192" i="1"/>
  <c r="G7192" i="1"/>
  <c r="G7193" i="1"/>
  <c r="E7194" i="1"/>
  <c r="G7194" i="1"/>
  <c r="G7195" i="1"/>
  <c r="E7196" i="1"/>
  <c r="G7196" i="1"/>
  <c r="G7197" i="1"/>
  <c r="E7198" i="1"/>
  <c r="G7198" i="1"/>
  <c r="G7199" i="1"/>
  <c r="E7200" i="1"/>
  <c r="G7200" i="1"/>
  <c r="G7201" i="1"/>
  <c r="E7202" i="1"/>
  <c r="G7202" i="1"/>
  <c r="G7203" i="1"/>
  <c r="E7204" i="1"/>
  <c r="G7204" i="1"/>
  <c r="G7205" i="1"/>
  <c r="E7206" i="1"/>
  <c r="G7206" i="1"/>
  <c r="G7207" i="1"/>
  <c r="E7208" i="1"/>
  <c r="G7208" i="1"/>
  <c r="G7209" i="1"/>
  <c r="E7210" i="1"/>
  <c r="G7210" i="1"/>
  <c r="G7211" i="1"/>
  <c r="E7212" i="1"/>
  <c r="G7212" i="1"/>
  <c r="G7213" i="1"/>
  <c r="E7214" i="1"/>
  <c r="G7214" i="1"/>
  <c r="G7215" i="1"/>
  <c r="E7216" i="1"/>
  <c r="G7216" i="1"/>
  <c r="G7217" i="1"/>
  <c r="E7218" i="1"/>
  <c r="G7218" i="1"/>
  <c r="G7219" i="1"/>
  <c r="E7220" i="1"/>
  <c r="G7220" i="1"/>
  <c r="G7221" i="1"/>
  <c r="E7222" i="1"/>
  <c r="G7222" i="1"/>
  <c r="G7223" i="1"/>
  <c r="E7224" i="1"/>
  <c r="G7224" i="1"/>
  <c r="G7225" i="1"/>
  <c r="E7226" i="1"/>
  <c r="G7226" i="1"/>
  <c r="G7227" i="1"/>
  <c r="E7228" i="1"/>
  <c r="G7228" i="1"/>
  <c r="G7229" i="1"/>
  <c r="E7230" i="1"/>
  <c r="G7230" i="1"/>
  <c r="G7231" i="1"/>
  <c r="E7232" i="1"/>
  <c r="G7232" i="1"/>
  <c r="G7233" i="1"/>
  <c r="E7234" i="1"/>
  <c r="G7234" i="1"/>
  <c r="G7235" i="1"/>
  <c r="E7236" i="1"/>
  <c r="G7236" i="1"/>
  <c r="G7237" i="1"/>
  <c r="E7238" i="1"/>
  <c r="G7238" i="1"/>
  <c r="G7239" i="1"/>
  <c r="E7240" i="1"/>
  <c r="G7240" i="1"/>
  <c r="G7241" i="1"/>
  <c r="E7242" i="1"/>
  <c r="G7242" i="1"/>
  <c r="G7243" i="1"/>
  <c r="E7244" i="1"/>
  <c r="G7244" i="1"/>
  <c r="G7245" i="1"/>
  <c r="E7246" i="1"/>
  <c r="G7246" i="1"/>
  <c r="G7247" i="1"/>
  <c r="E7248" i="1"/>
  <c r="G7248" i="1"/>
  <c r="G7249" i="1"/>
  <c r="E7250" i="1"/>
  <c r="G7250" i="1"/>
  <c r="G7251" i="1"/>
  <c r="E7252" i="1"/>
  <c r="G7252" i="1"/>
  <c r="G7253" i="1"/>
  <c r="E7254" i="1"/>
  <c r="G7254" i="1"/>
  <c r="G7255" i="1"/>
  <c r="E7256" i="1"/>
  <c r="G7256" i="1"/>
  <c r="G7257" i="1"/>
  <c r="E7258" i="1"/>
  <c r="G7258" i="1"/>
  <c r="G7259" i="1"/>
  <c r="E7260" i="1"/>
  <c r="G7260" i="1"/>
  <c r="G7261" i="1"/>
  <c r="E7262" i="1"/>
  <c r="G7262" i="1"/>
  <c r="G7263" i="1"/>
  <c r="E7264" i="1"/>
  <c r="G7264" i="1"/>
  <c r="G7265" i="1"/>
  <c r="E7266" i="1"/>
  <c r="G7266" i="1"/>
  <c r="G7267" i="1"/>
  <c r="E7268" i="1"/>
  <c r="G7268" i="1"/>
  <c r="G7269" i="1"/>
  <c r="E7270" i="1"/>
  <c r="G7270" i="1"/>
  <c r="G7271" i="1"/>
  <c r="E7272" i="1"/>
  <c r="G7272" i="1"/>
  <c r="G7273" i="1"/>
  <c r="E7274" i="1"/>
  <c r="G7274" i="1"/>
  <c r="G7275" i="1"/>
  <c r="E7276" i="1"/>
  <c r="G7276" i="1"/>
  <c r="G7277" i="1"/>
  <c r="E7278" i="1"/>
  <c r="G7278" i="1"/>
  <c r="G7279" i="1"/>
  <c r="E7280" i="1"/>
  <c r="G7280" i="1"/>
  <c r="G7281" i="1"/>
  <c r="E7282" i="1"/>
  <c r="G7282" i="1"/>
  <c r="G7283" i="1"/>
  <c r="E7284" i="1"/>
  <c r="G7284" i="1"/>
  <c r="G7285" i="1"/>
  <c r="E7286" i="1"/>
  <c r="G7286" i="1"/>
  <c r="G7287" i="1"/>
  <c r="E7288" i="1"/>
  <c r="G7288" i="1"/>
  <c r="G7289" i="1"/>
  <c r="E7290" i="1"/>
  <c r="G7290" i="1"/>
  <c r="G7291" i="1"/>
  <c r="E7292" i="1"/>
  <c r="G7292" i="1"/>
  <c r="G7293" i="1"/>
  <c r="E7294" i="1"/>
  <c r="G7294" i="1"/>
  <c r="G7295" i="1"/>
  <c r="E7296" i="1"/>
  <c r="G7296" i="1"/>
  <c r="G7297" i="1"/>
  <c r="E7298" i="1"/>
  <c r="G7298" i="1"/>
  <c r="G7299" i="1"/>
  <c r="E7300" i="1"/>
  <c r="G7300" i="1"/>
  <c r="G7301" i="1"/>
  <c r="E7302" i="1"/>
  <c r="G7302" i="1"/>
  <c r="G7303" i="1"/>
  <c r="E7304" i="1"/>
  <c r="G7304" i="1"/>
  <c r="G7305" i="1"/>
  <c r="E7306" i="1"/>
  <c r="G7306" i="1"/>
  <c r="G7307" i="1"/>
  <c r="E7308" i="1"/>
  <c r="G7308" i="1"/>
  <c r="G7309" i="1"/>
  <c r="E7310" i="1"/>
  <c r="G7310" i="1"/>
  <c r="G7311" i="1"/>
  <c r="E7312" i="1"/>
  <c r="G7312" i="1"/>
  <c r="G7313" i="1"/>
  <c r="E7314" i="1"/>
  <c r="G7314" i="1"/>
  <c r="G7315" i="1"/>
  <c r="E7316" i="1"/>
  <c r="G7316" i="1"/>
  <c r="G7317" i="1"/>
  <c r="E7318" i="1"/>
  <c r="G7318" i="1"/>
  <c r="G7319" i="1"/>
  <c r="E7320" i="1"/>
  <c r="G7320" i="1"/>
  <c r="G7321" i="1"/>
  <c r="E7322" i="1"/>
  <c r="G7322" i="1"/>
  <c r="G7323" i="1"/>
  <c r="E7324" i="1"/>
  <c r="G7324" i="1"/>
  <c r="G7325" i="1"/>
  <c r="E7326" i="1"/>
  <c r="G7326" i="1"/>
  <c r="G7327" i="1"/>
  <c r="E7328" i="1"/>
  <c r="G7328" i="1"/>
  <c r="G7329" i="1"/>
  <c r="E7330" i="1"/>
  <c r="G7330" i="1"/>
  <c r="G7331" i="1"/>
  <c r="E7332" i="1"/>
  <c r="G7332" i="1"/>
  <c r="G7333" i="1"/>
  <c r="E7334" i="1"/>
  <c r="G7334" i="1"/>
  <c r="G7335" i="1"/>
  <c r="E7336" i="1"/>
  <c r="G7336" i="1"/>
  <c r="G7337" i="1"/>
  <c r="E7338" i="1"/>
  <c r="G7338" i="1"/>
  <c r="G7339" i="1"/>
  <c r="E7340" i="1"/>
  <c r="G7340" i="1"/>
  <c r="G7341" i="1"/>
  <c r="E7342" i="1"/>
  <c r="G7342" i="1"/>
  <c r="G7343" i="1"/>
  <c r="E7344" i="1"/>
  <c r="G7344" i="1"/>
  <c r="G7345" i="1"/>
  <c r="E7346" i="1"/>
  <c r="G7346" i="1"/>
  <c r="G7347" i="1"/>
  <c r="E7348" i="1"/>
  <c r="G7348" i="1"/>
  <c r="G7349" i="1"/>
  <c r="E7350" i="1"/>
  <c r="G7350" i="1"/>
  <c r="G7351" i="1"/>
  <c r="E7352" i="1"/>
  <c r="G7352" i="1"/>
  <c r="G7353" i="1"/>
  <c r="E7354" i="1"/>
  <c r="G7354" i="1"/>
  <c r="G7355" i="1"/>
  <c r="E7356" i="1"/>
  <c r="G7356" i="1"/>
  <c r="G7357" i="1"/>
  <c r="E7358" i="1"/>
  <c r="G7358" i="1"/>
  <c r="G7359" i="1"/>
  <c r="E7360" i="1"/>
  <c r="G7360" i="1"/>
  <c r="G7361" i="1"/>
  <c r="E7362" i="1"/>
  <c r="G7362" i="1"/>
  <c r="G7363" i="1"/>
  <c r="E7364" i="1"/>
  <c r="G7364" i="1"/>
  <c r="G7365" i="1"/>
  <c r="E7366" i="1"/>
  <c r="G7366" i="1"/>
  <c r="G7367" i="1"/>
  <c r="E7368" i="1"/>
  <c r="G7368" i="1"/>
  <c r="G7369" i="1"/>
  <c r="E7370" i="1"/>
  <c r="G7370" i="1"/>
  <c r="G7371" i="1"/>
  <c r="E7372" i="1"/>
  <c r="G7372" i="1"/>
  <c r="G7373" i="1"/>
  <c r="E7374" i="1"/>
  <c r="G7374" i="1"/>
  <c r="G7375" i="1"/>
  <c r="E7376" i="1"/>
  <c r="G7376" i="1"/>
  <c r="G7377" i="1"/>
  <c r="E7378" i="1"/>
  <c r="G7378" i="1"/>
  <c r="G7379" i="1"/>
  <c r="E7380" i="1"/>
  <c r="G7380" i="1"/>
  <c r="G7381" i="1"/>
  <c r="E7382" i="1"/>
  <c r="G7382" i="1"/>
  <c r="G7383" i="1"/>
  <c r="E7384" i="1"/>
  <c r="G7384" i="1"/>
  <c r="G7385" i="1"/>
  <c r="E7386" i="1"/>
  <c r="G7386" i="1"/>
  <c r="G7387" i="1"/>
  <c r="E7388" i="1"/>
  <c r="G7388" i="1"/>
  <c r="G7389" i="1"/>
  <c r="E7390" i="1"/>
  <c r="G7390" i="1"/>
  <c r="G7391" i="1"/>
  <c r="E7392" i="1"/>
  <c r="G7392" i="1"/>
  <c r="G7393" i="1"/>
  <c r="E7394" i="1"/>
  <c r="G7394" i="1"/>
  <c r="G7395" i="1"/>
  <c r="E7396" i="1"/>
  <c r="G7396" i="1"/>
  <c r="G7397" i="1"/>
  <c r="E7398" i="1"/>
  <c r="G7398" i="1"/>
  <c r="G7399" i="1"/>
  <c r="E7400" i="1"/>
  <c r="G7400" i="1"/>
  <c r="G7401" i="1"/>
  <c r="E7402" i="1"/>
  <c r="G7402" i="1"/>
  <c r="G7403" i="1"/>
  <c r="E7404" i="1"/>
  <c r="G7404" i="1"/>
  <c r="G7405" i="1"/>
  <c r="E7406" i="1"/>
  <c r="G7406" i="1"/>
  <c r="G7407" i="1"/>
  <c r="E7408" i="1"/>
  <c r="G7408" i="1"/>
  <c r="G7409" i="1"/>
  <c r="E7410" i="1"/>
  <c r="G7410" i="1"/>
  <c r="G7411" i="1"/>
  <c r="E7412" i="1"/>
  <c r="G7412" i="1"/>
  <c r="G7413" i="1"/>
  <c r="E7414" i="1"/>
  <c r="G7414" i="1"/>
  <c r="G7415" i="1"/>
  <c r="E7416" i="1"/>
  <c r="G7416" i="1"/>
  <c r="G7417" i="1"/>
  <c r="E7418" i="1"/>
  <c r="G7418" i="1"/>
  <c r="G7419" i="1"/>
  <c r="E7420" i="1"/>
  <c r="G7420" i="1"/>
  <c r="G7421" i="1"/>
  <c r="E7422" i="1"/>
  <c r="G7422" i="1"/>
  <c r="G7423" i="1"/>
  <c r="E7424" i="1"/>
  <c r="G7424" i="1"/>
  <c r="G7425" i="1"/>
  <c r="E7426" i="1"/>
  <c r="G7426" i="1"/>
  <c r="G7427" i="1"/>
  <c r="E7428" i="1"/>
  <c r="G7428" i="1"/>
  <c r="G7429" i="1"/>
  <c r="E7430" i="1"/>
  <c r="G7430" i="1"/>
  <c r="G7431" i="1"/>
  <c r="E7432" i="1"/>
  <c r="G7432" i="1"/>
  <c r="G7433" i="1"/>
  <c r="E7434" i="1"/>
  <c r="G7434" i="1"/>
  <c r="G7435" i="1"/>
  <c r="E7436" i="1"/>
  <c r="G7436" i="1"/>
  <c r="G7437" i="1"/>
  <c r="E7438" i="1"/>
  <c r="G7438" i="1"/>
  <c r="G7439" i="1"/>
  <c r="E7440" i="1"/>
  <c r="G7440" i="1"/>
  <c r="G7441" i="1"/>
  <c r="E7442" i="1"/>
  <c r="G7442" i="1"/>
  <c r="G7443" i="1"/>
  <c r="E7444" i="1"/>
  <c r="G7444" i="1"/>
  <c r="G7445" i="1"/>
  <c r="E7446" i="1"/>
  <c r="G7446" i="1"/>
  <c r="G7447" i="1"/>
  <c r="E7448" i="1"/>
  <c r="G7448" i="1"/>
  <c r="G7449" i="1"/>
  <c r="E7450" i="1"/>
  <c r="G7450" i="1"/>
  <c r="G7451" i="1"/>
  <c r="E7452" i="1"/>
  <c r="G7452" i="1"/>
  <c r="G7453" i="1"/>
  <c r="E7454" i="1"/>
  <c r="G7454" i="1"/>
  <c r="G7455" i="1"/>
  <c r="E7456" i="1"/>
  <c r="G7456" i="1"/>
  <c r="G7457" i="1"/>
  <c r="E7458" i="1"/>
  <c r="G7458" i="1"/>
  <c r="G7459" i="1"/>
  <c r="E7460" i="1"/>
  <c r="G7460" i="1"/>
  <c r="G7461" i="1"/>
  <c r="E7462" i="1"/>
  <c r="G7462" i="1"/>
  <c r="G7463" i="1"/>
  <c r="E7464" i="1"/>
  <c r="G7464" i="1"/>
  <c r="G7465" i="1"/>
  <c r="E7466" i="1"/>
  <c r="G7466" i="1"/>
  <c r="G7467" i="1"/>
  <c r="E7468" i="1"/>
  <c r="G7468" i="1"/>
  <c r="G7469" i="1"/>
  <c r="E7470" i="1"/>
  <c r="G7470" i="1"/>
  <c r="G7471" i="1"/>
  <c r="E7472" i="1"/>
  <c r="G7472" i="1"/>
  <c r="G7473" i="1"/>
  <c r="E7474" i="1"/>
  <c r="G7474" i="1"/>
  <c r="G7475" i="1"/>
  <c r="E7476" i="1"/>
  <c r="G7476" i="1"/>
  <c r="G7477" i="1"/>
  <c r="E7478" i="1"/>
  <c r="G7478" i="1"/>
  <c r="G7479" i="1"/>
  <c r="E7480" i="1"/>
  <c r="G7480" i="1"/>
  <c r="G7481" i="1"/>
  <c r="E7482" i="1"/>
  <c r="G7482" i="1"/>
  <c r="G7483" i="1"/>
  <c r="E7484" i="1"/>
  <c r="G7484" i="1"/>
  <c r="G7485" i="1"/>
  <c r="E7486" i="1"/>
  <c r="G7486" i="1"/>
  <c r="G7487" i="1"/>
  <c r="E7488" i="1"/>
  <c r="G7488" i="1"/>
  <c r="G7489" i="1"/>
  <c r="E7490" i="1"/>
  <c r="G7490" i="1"/>
  <c r="G7491" i="1"/>
  <c r="E7492" i="1"/>
  <c r="G7492" i="1"/>
  <c r="G7493" i="1"/>
  <c r="E7494" i="1"/>
  <c r="G7494" i="1"/>
  <c r="G7495" i="1"/>
  <c r="E7496" i="1"/>
  <c r="G7496" i="1"/>
  <c r="G7497" i="1"/>
  <c r="E7498" i="1"/>
  <c r="G7498" i="1"/>
  <c r="G7499" i="1"/>
  <c r="E7500" i="1"/>
  <c r="G7500" i="1"/>
  <c r="G7501" i="1"/>
  <c r="E7502" i="1"/>
  <c r="G7502" i="1"/>
  <c r="G7503" i="1"/>
  <c r="E7504" i="1"/>
  <c r="G7504" i="1"/>
  <c r="G7505" i="1"/>
  <c r="E7506" i="1"/>
  <c r="G7506" i="1"/>
  <c r="G7507" i="1"/>
  <c r="E7508" i="1"/>
  <c r="G7508" i="1"/>
  <c r="G7509" i="1"/>
  <c r="E7510" i="1"/>
  <c r="G7510" i="1"/>
  <c r="G7511" i="1"/>
  <c r="E7512" i="1"/>
  <c r="G7512" i="1"/>
  <c r="G7513" i="1"/>
  <c r="E7514" i="1"/>
  <c r="G7514" i="1"/>
  <c r="G7515" i="1"/>
  <c r="E7516" i="1"/>
  <c r="G7516" i="1"/>
  <c r="G7517" i="1"/>
  <c r="E7518" i="1"/>
  <c r="G7518" i="1"/>
  <c r="G7519" i="1"/>
  <c r="E7520" i="1"/>
  <c r="G7520" i="1"/>
  <c r="G7521" i="1"/>
  <c r="E7522" i="1"/>
  <c r="G7522" i="1"/>
  <c r="G7523" i="1"/>
  <c r="E7524" i="1"/>
  <c r="G7524" i="1"/>
  <c r="G7525" i="1"/>
  <c r="E7526" i="1"/>
  <c r="G7526" i="1"/>
  <c r="G7527" i="1"/>
  <c r="E7528" i="1"/>
  <c r="G7528" i="1"/>
  <c r="G7529" i="1"/>
  <c r="E7530" i="1"/>
  <c r="G7530" i="1"/>
  <c r="G7531" i="1"/>
  <c r="E7532" i="1"/>
  <c r="G7532" i="1"/>
  <c r="G7533" i="1"/>
  <c r="E7534" i="1"/>
  <c r="G7534" i="1"/>
  <c r="G7535" i="1"/>
  <c r="E7536" i="1"/>
  <c r="G7536" i="1"/>
  <c r="G7537" i="1"/>
  <c r="E7538" i="1"/>
  <c r="G7538" i="1"/>
  <c r="G7539" i="1"/>
  <c r="E7540" i="1"/>
  <c r="G7540" i="1"/>
  <c r="G7541" i="1"/>
  <c r="E7542" i="1"/>
  <c r="G7542" i="1"/>
  <c r="G7543" i="1"/>
  <c r="E7544" i="1"/>
  <c r="G7544" i="1"/>
  <c r="G7545" i="1"/>
  <c r="E7546" i="1"/>
  <c r="G7546" i="1"/>
  <c r="G7547" i="1"/>
  <c r="E7548" i="1"/>
  <c r="G7548" i="1"/>
  <c r="G7549" i="1"/>
  <c r="E7550" i="1"/>
  <c r="G7550" i="1"/>
  <c r="G7551" i="1"/>
  <c r="E7552" i="1"/>
  <c r="G7552" i="1"/>
  <c r="G7553" i="1"/>
  <c r="E7554" i="1"/>
  <c r="G7554" i="1"/>
  <c r="G7555" i="1"/>
  <c r="E7556" i="1"/>
  <c r="G7556" i="1"/>
  <c r="G7557" i="1"/>
  <c r="E7558" i="1"/>
  <c r="G7558" i="1"/>
  <c r="G7559" i="1"/>
  <c r="E7560" i="1"/>
  <c r="G7560" i="1"/>
  <c r="G7561" i="1"/>
  <c r="E7562" i="1"/>
  <c r="G7562" i="1"/>
  <c r="G7563" i="1"/>
  <c r="E7564" i="1"/>
  <c r="G7564" i="1"/>
  <c r="G7565" i="1"/>
  <c r="E7566" i="1"/>
  <c r="G7566" i="1"/>
  <c r="G7567" i="1"/>
  <c r="E7568" i="1"/>
  <c r="G7568" i="1"/>
  <c r="G7569" i="1"/>
  <c r="E7570" i="1"/>
  <c r="G7570" i="1"/>
  <c r="G7571" i="1"/>
  <c r="E7572" i="1"/>
  <c r="G7572" i="1"/>
  <c r="G7573" i="1"/>
  <c r="E7574" i="1"/>
  <c r="G7574" i="1"/>
  <c r="G7575" i="1"/>
  <c r="E7576" i="1"/>
  <c r="G7576" i="1"/>
  <c r="G7577" i="1"/>
  <c r="E7578" i="1"/>
  <c r="G7578" i="1"/>
  <c r="G7579" i="1"/>
  <c r="E7580" i="1"/>
  <c r="G7580" i="1"/>
  <c r="G7581" i="1"/>
  <c r="E7582" i="1"/>
  <c r="G7582" i="1"/>
  <c r="G7583" i="1"/>
  <c r="E7584" i="1"/>
  <c r="G7584" i="1"/>
  <c r="G7585" i="1"/>
  <c r="E7586" i="1"/>
  <c r="G7586" i="1"/>
  <c r="G7587" i="1"/>
  <c r="E7588" i="1"/>
  <c r="G7588" i="1"/>
  <c r="G7589" i="1"/>
  <c r="E7590" i="1"/>
  <c r="G7590" i="1"/>
  <c r="G7591" i="1"/>
  <c r="E7592" i="1"/>
  <c r="G7592" i="1"/>
  <c r="G7593" i="1"/>
  <c r="E7594" i="1"/>
  <c r="G7594" i="1"/>
  <c r="G7595" i="1"/>
  <c r="E7596" i="1"/>
  <c r="G7596" i="1"/>
  <c r="G7597" i="1"/>
  <c r="E7598" i="1"/>
  <c r="G7598" i="1"/>
  <c r="G7599" i="1"/>
  <c r="E7600" i="1"/>
  <c r="G7600" i="1"/>
  <c r="G7601" i="1"/>
  <c r="E7602" i="1"/>
  <c r="G7602" i="1"/>
  <c r="G7603" i="1"/>
  <c r="E7604" i="1"/>
  <c r="G7604" i="1"/>
  <c r="G7605" i="1"/>
  <c r="E7606" i="1"/>
  <c r="G7606" i="1"/>
  <c r="G7607" i="1"/>
  <c r="E7608" i="1"/>
  <c r="G7608" i="1"/>
  <c r="G7609" i="1"/>
  <c r="E7610" i="1"/>
  <c r="G7610" i="1"/>
  <c r="G7611" i="1"/>
  <c r="E7612" i="1"/>
  <c r="G7612" i="1"/>
  <c r="G7613" i="1"/>
  <c r="E7614" i="1"/>
  <c r="G7614" i="1"/>
  <c r="G7615" i="1"/>
  <c r="E7616" i="1"/>
  <c r="G7616" i="1"/>
  <c r="G7617" i="1"/>
  <c r="E7618" i="1"/>
  <c r="G7618" i="1"/>
  <c r="G7619" i="1"/>
  <c r="E7620" i="1"/>
  <c r="G7620" i="1"/>
  <c r="G7621" i="1"/>
  <c r="E7622" i="1"/>
  <c r="G7622" i="1"/>
  <c r="G7623" i="1"/>
  <c r="E7624" i="1"/>
  <c r="G7624" i="1"/>
  <c r="G7625" i="1"/>
  <c r="E7626" i="1"/>
  <c r="G7626" i="1"/>
  <c r="G7627" i="1"/>
  <c r="E7628" i="1"/>
  <c r="G7628" i="1"/>
  <c r="G7629" i="1"/>
  <c r="E7630" i="1"/>
  <c r="G7630" i="1"/>
  <c r="G7631" i="1"/>
  <c r="E7632" i="1"/>
  <c r="G7632" i="1"/>
  <c r="G7633" i="1"/>
  <c r="E7634" i="1"/>
  <c r="G7634" i="1"/>
  <c r="G7635" i="1"/>
  <c r="E7636" i="1"/>
  <c r="G7636" i="1"/>
  <c r="G7637" i="1"/>
  <c r="E7638" i="1"/>
  <c r="G7638" i="1"/>
  <c r="G7639" i="1"/>
  <c r="E7640" i="1"/>
  <c r="G7640" i="1"/>
  <c r="G7641" i="1"/>
  <c r="E7642" i="1"/>
  <c r="G7642" i="1"/>
  <c r="G7643" i="1"/>
  <c r="E7644" i="1"/>
  <c r="G7644" i="1"/>
  <c r="G7645" i="1"/>
  <c r="E7646" i="1"/>
  <c r="G7646" i="1"/>
  <c r="G7647" i="1"/>
  <c r="E7648" i="1"/>
  <c r="G7648" i="1"/>
  <c r="G7649" i="1"/>
  <c r="E7650" i="1"/>
  <c r="G7650" i="1"/>
  <c r="G7651" i="1"/>
  <c r="E7652" i="1"/>
  <c r="G7652" i="1"/>
  <c r="G7653" i="1"/>
  <c r="E7654" i="1"/>
  <c r="G7654" i="1"/>
  <c r="G7655" i="1"/>
  <c r="E7656" i="1"/>
  <c r="G7656" i="1"/>
  <c r="G7657" i="1"/>
  <c r="E7658" i="1"/>
  <c r="G7658" i="1"/>
  <c r="G7659" i="1"/>
  <c r="E7660" i="1"/>
  <c r="G7660" i="1"/>
  <c r="G7661" i="1"/>
  <c r="E7662" i="1"/>
  <c r="G7662" i="1"/>
  <c r="G7663" i="1"/>
  <c r="E7664" i="1"/>
  <c r="G7664" i="1"/>
  <c r="G7665" i="1"/>
  <c r="E7666" i="1"/>
  <c r="G7666" i="1"/>
  <c r="G7667" i="1"/>
  <c r="E7668" i="1"/>
  <c r="G7668" i="1"/>
  <c r="G7669" i="1"/>
  <c r="E7670" i="1"/>
  <c r="G7670" i="1"/>
  <c r="G7671" i="1"/>
  <c r="E7672" i="1"/>
  <c r="G7672" i="1"/>
  <c r="G7673" i="1"/>
  <c r="E7674" i="1"/>
  <c r="G7674" i="1"/>
  <c r="G7675" i="1"/>
  <c r="E7676" i="1"/>
  <c r="G7676" i="1"/>
  <c r="G7677" i="1"/>
  <c r="E7678" i="1"/>
  <c r="G7678" i="1"/>
  <c r="G7679" i="1"/>
  <c r="E7680" i="1"/>
  <c r="G7680" i="1"/>
  <c r="G7681" i="1"/>
  <c r="E7682" i="1"/>
  <c r="G7682" i="1"/>
  <c r="G7683" i="1"/>
  <c r="E7684" i="1"/>
  <c r="G7684" i="1"/>
  <c r="G7685" i="1"/>
  <c r="E7686" i="1"/>
  <c r="G7686" i="1"/>
  <c r="G7687" i="1"/>
  <c r="E7688" i="1"/>
  <c r="G7688" i="1"/>
  <c r="G7689" i="1"/>
  <c r="E7690" i="1"/>
  <c r="G7690" i="1"/>
  <c r="G7691" i="1"/>
  <c r="E7692" i="1"/>
  <c r="G7692" i="1"/>
  <c r="G7693" i="1"/>
  <c r="E7694" i="1"/>
  <c r="G7694" i="1"/>
  <c r="G7695" i="1"/>
  <c r="E7696" i="1"/>
  <c r="G7696" i="1"/>
  <c r="G7697" i="1"/>
  <c r="E7698" i="1"/>
  <c r="G7698" i="1"/>
  <c r="G7699" i="1"/>
  <c r="E7700" i="1"/>
  <c r="G7700" i="1"/>
  <c r="G7701" i="1"/>
  <c r="E7702" i="1"/>
  <c r="G7702" i="1"/>
  <c r="G7703" i="1"/>
  <c r="E7704" i="1"/>
  <c r="G7704" i="1"/>
  <c r="G7705" i="1"/>
  <c r="E7706" i="1"/>
  <c r="G7706" i="1"/>
  <c r="G7707" i="1"/>
  <c r="E7708" i="1"/>
  <c r="G7708" i="1"/>
  <c r="G7709" i="1"/>
  <c r="E7710" i="1"/>
  <c r="G7710" i="1"/>
  <c r="G7711" i="1"/>
  <c r="E7712" i="1"/>
  <c r="G7712" i="1"/>
  <c r="G7713" i="1"/>
  <c r="E7714" i="1"/>
  <c r="G7714" i="1"/>
  <c r="G7715" i="1"/>
  <c r="E7716" i="1"/>
  <c r="G7716" i="1"/>
  <c r="G7717" i="1"/>
  <c r="E7718" i="1"/>
  <c r="G7718" i="1"/>
  <c r="G7719" i="1"/>
  <c r="E7720" i="1"/>
  <c r="G7720" i="1"/>
  <c r="G7721" i="1"/>
  <c r="E7722" i="1"/>
  <c r="G7722" i="1"/>
  <c r="G7723" i="1"/>
  <c r="E7724" i="1"/>
  <c r="G7724" i="1"/>
  <c r="G7725" i="1"/>
  <c r="E7726" i="1"/>
  <c r="G7726" i="1"/>
  <c r="G7727" i="1"/>
  <c r="E7728" i="1"/>
  <c r="G7728" i="1"/>
  <c r="G7729" i="1"/>
  <c r="E7730" i="1"/>
  <c r="G7730" i="1"/>
  <c r="G7731" i="1"/>
  <c r="E7732" i="1"/>
  <c r="G7732" i="1"/>
  <c r="G7733" i="1"/>
  <c r="E7734" i="1"/>
  <c r="G7734" i="1"/>
  <c r="G7735" i="1"/>
  <c r="E7736" i="1"/>
  <c r="G7736" i="1"/>
  <c r="G7737" i="1"/>
  <c r="E7738" i="1"/>
  <c r="G7738" i="1"/>
  <c r="G7739" i="1"/>
  <c r="E7740" i="1"/>
  <c r="G7740" i="1"/>
  <c r="G7741" i="1"/>
  <c r="E7742" i="1"/>
  <c r="G7742" i="1"/>
  <c r="G7743" i="1"/>
  <c r="E7744" i="1"/>
  <c r="G7744" i="1"/>
  <c r="G7745" i="1"/>
  <c r="E7746" i="1"/>
  <c r="G7746" i="1"/>
  <c r="G7747" i="1"/>
  <c r="E7748" i="1"/>
  <c r="G7748" i="1"/>
  <c r="G7749" i="1"/>
  <c r="E7750" i="1"/>
  <c r="G7750" i="1"/>
  <c r="G7751" i="1"/>
  <c r="E7752" i="1"/>
  <c r="G7752" i="1"/>
  <c r="G7753" i="1"/>
  <c r="E7754" i="1"/>
  <c r="G7754" i="1"/>
  <c r="G7755" i="1"/>
  <c r="E7756" i="1"/>
  <c r="G7756" i="1"/>
  <c r="G7757" i="1"/>
  <c r="E7758" i="1"/>
  <c r="G7758" i="1"/>
  <c r="G7759" i="1"/>
  <c r="E7760" i="1"/>
  <c r="G7760" i="1"/>
  <c r="G7761" i="1"/>
  <c r="E7762" i="1"/>
  <c r="G7762" i="1"/>
  <c r="G7763" i="1"/>
  <c r="E7764" i="1"/>
  <c r="G7764" i="1"/>
  <c r="G7765" i="1"/>
  <c r="E7766" i="1"/>
  <c r="G7766" i="1"/>
  <c r="G7767" i="1"/>
  <c r="E7768" i="1"/>
  <c r="G7768" i="1"/>
  <c r="G7769" i="1"/>
  <c r="E7770" i="1"/>
  <c r="G7770" i="1"/>
  <c r="G7771" i="1"/>
  <c r="E7772" i="1"/>
  <c r="G7772" i="1"/>
  <c r="G7773" i="1"/>
  <c r="E7774" i="1"/>
  <c r="G7774" i="1"/>
  <c r="G7775" i="1"/>
  <c r="E7776" i="1"/>
  <c r="G7776" i="1"/>
  <c r="G7777" i="1"/>
  <c r="E7778" i="1"/>
  <c r="G7778" i="1"/>
  <c r="G7779" i="1"/>
  <c r="E7780" i="1"/>
  <c r="G7780" i="1"/>
  <c r="G7781" i="1"/>
  <c r="E7782" i="1"/>
  <c r="G7782" i="1"/>
  <c r="G7783" i="1"/>
  <c r="E7784" i="1"/>
  <c r="G7784" i="1"/>
  <c r="G7785" i="1"/>
  <c r="E7786" i="1"/>
  <c r="G7786" i="1"/>
  <c r="G7787" i="1"/>
  <c r="E7788" i="1"/>
  <c r="G7788" i="1"/>
  <c r="G7789" i="1"/>
  <c r="E7790" i="1"/>
  <c r="G7790" i="1"/>
  <c r="G7791" i="1"/>
  <c r="E7792" i="1"/>
  <c r="G7792" i="1"/>
  <c r="G7793" i="1"/>
  <c r="E7794" i="1"/>
  <c r="G7794" i="1"/>
  <c r="G7795" i="1"/>
  <c r="E7796" i="1"/>
  <c r="G7796" i="1"/>
  <c r="G7797" i="1"/>
  <c r="E7798" i="1"/>
  <c r="G7798" i="1"/>
  <c r="G7799" i="1"/>
  <c r="E7800" i="1"/>
  <c r="G7800" i="1"/>
  <c r="G7801" i="1"/>
  <c r="E7802" i="1"/>
  <c r="G7802" i="1"/>
  <c r="G7803" i="1"/>
  <c r="E7804" i="1"/>
  <c r="G7804" i="1"/>
  <c r="G7805" i="1"/>
  <c r="E7806" i="1"/>
  <c r="G7806" i="1"/>
  <c r="G7807" i="1"/>
  <c r="E7808" i="1"/>
  <c r="G7808" i="1"/>
  <c r="G7809" i="1"/>
  <c r="E7810" i="1"/>
  <c r="G7810" i="1"/>
  <c r="G7811" i="1"/>
  <c r="E7812" i="1"/>
  <c r="G7812" i="1"/>
  <c r="G7813" i="1"/>
  <c r="E7814" i="1"/>
  <c r="G7814" i="1"/>
  <c r="G7815" i="1"/>
  <c r="E7816" i="1"/>
  <c r="G7816" i="1"/>
  <c r="G7817" i="1"/>
  <c r="E7818" i="1"/>
  <c r="G7818" i="1"/>
  <c r="G7819" i="1"/>
  <c r="E7820" i="1"/>
  <c r="G7820" i="1"/>
  <c r="G7821" i="1"/>
  <c r="E7822" i="1"/>
  <c r="G7822" i="1"/>
  <c r="G7823" i="1"/>
  <c r="E7824" i="1"/>
  <c r="G7824" i="1"/>
  <c r="G7825" i="1"/>
  <c r="E7826" i="1"/>
  <c r="G7826" i="1"/>
  <c r="G7827" i="1"/>
  <c r="E7828" i="1"/>
  <c r="G7828" i="1"/>
  <c r="G7829" i="1"/>
  <c r="E7830" i="1"/>
  <c r="G7830" i="1"/>
  <c r="G7831" i="1"/>
  <c r="E7832" i="1"/>
  <c r="G7832" i="1"/>
  <c r="G7833" i="1"/>
  <c r="E7834" i="1"/>
  <c r="G7834" i="1"/>
  <c r="G7835" i="1"/>
  <c r="E7836" i="1"/>
  <c r="G7836" i="1"/>
  <c r="G7837" i="1"/>
  <c r="E7838" i="1"/>
  <c r="G7838" i="1"/>
  <c r="G7839" i="1"/>
  <c r="E7840" i="1"/>
  <c r="G7840" i="1"/>
  <c r="G7841" i="1"/>
  <c r="E7842" i="1"/>
  <c r="G7842" i="1"/>
  <c r="G7843" i="1"/>
  <c r="E7844" i="1"/>
  <c r="G7844" i="1"/>
  <c r="G7845" i="1"/>
  <c r="E7846" i="1"/>
  <c r="G7846" i="1"/>
  <c r="G7847" i="1"/>
  <c r="E7848" i="1"/>
  <c r="G7848" i="1"/>
  <c r="G7849" i="1"/>
  <c r="E7850" i="1"/>
  <c r="G7850" i="1"/>
  <c r="G7851" i="1"/>
  <c r="E7852" i="1"/>
  <c r="G7852" i="1"/>
  <c r="G7853" i="1"/>
  <c r="E7854" i="1"/>
  <c r="G7854" i="1"/>
  <c r="G7855" i="1"/>
  <c r="E7856" i="1"/>
  <c r="G7856" i="1"/>
  <c r="G7857" i="1"/>
  <c r="E7858" i="1"/>
  <c r="G7858" i="1"/>
  <c r="G7859" i="1"/>
  <c r="E7860" i="1"/>
  <c r="G7860" i="1"/>
  <c r="G7861" i="1"/>
  <c r="E7862" i="1"/>
  <c r="G7862" i="1"/>
  <c r="G7863" i="1"/>
  <c r="E7864" i="1"/>
  <c r="G7864" i="1"/>
  <c r="G7865" i="1"/>
  <c r="E7866" i="1"/>
  <c r="G7866" i="1"/>
  <c r="G7867" i="1"/>
  <c r="E7868" i="1"/>
  <c r="G7868" i="1"/>
  <c r="G7869" i="1"/>
  <c r="E7870" i="1"/>
  <c r="G7870" i="1"/>
  <c r="G7871" i="1"/>
  <c r="E7872" i="1"/>
  <c r="G7872" i="1"/>
  <c r="G7873" i="1"/>
  <c r="E7874" i="1"/>
  <c r="G7874" i="1"/>
  <c r="G7875" i="1"/>
  <c r="E7876" i="1"/>
  <c r="G7876" i="1"/>
  <c r="G7877" i="1"/>
  <c r="E7878" i="1"/>
  <c r="G7878" i="1"/>
  <c r="G7879" i="1"/>
  <c r="E7880" i="1"/>
  <c r="G7880" i="1"/>
  <c r="G7881" i="1"/>
  <c r="E7882" i="1"/>
  <c r="G7882" i="1"/>
  <c r="G7883" i="1"/>
  <c r="E7884" i="1"/>
  <c r="G7884" i="1"/>
  <c r="G7885" i="1"/>
  <c r="E7886" i="1"/>
  <c r="G7886" i="1"/>
  <c r="G7887" i="1"/>
  <c r="E7888" i="1"/>
  <c r="G7888" i="1"/>
  <c r="G7889" i="1"/>
  <c r="E7890" i="1"/>
  <c r="G7890" i="1"/>
  <c r="G7891" i="1"/>
  <c r="E7892" i="1"/>
  <c r="G7892" i="1"/>
  <c r="G7893" i="1"/>
  <c r="E7894" i="1"/>
  <c r="G7894" i="1"/>
  <c r="G7895" i="1"/>
  <c r="E7896" i="1"/>
  <c r="G7896" i="1"/>
  <c r="G7897" i="1"/>
  <c r="E7898" i="1"/>
  <c r="G7898" i="1"/>
  <c r="G7899" i="1"/>
  <c r="E7900" i="1"/>
  <c r="G7900" i="1"/>
  <c r="G7901" i="1"/>
  <c r="E7902" i="1"/>
  <c r="G7902" i="1"/>
  <c r="G7903" i="1"/>
  <c r="E7904" i="1"/>
  <c r="G7904" i="1"/>
  <c r="G7905" i="1"/>
  <c r="E7906" i="1"/>
  <c r="G7906" i="1"/>
  <c r="G7907" i="1"/>
  <c r="E7908" i="1"/>
  <c r="G7908" i="1"/>
  <c r="G7909" i="1"/>
  <c r="E7910" i="1"/>
  <c r="G7910" i="1"/>
  <c r="G7911" i="1"/>
  <c r="E7912" i="1"/>
  <c r="G7912" i="1"/>
  <c r="G7913" i="1"/>
  <c r="E7914" i="1"/>
  <c r="G7914" i="1"/>
  <c r="G7915" i="1"/>
  <c r="E7916" i="1"/>
  <c r="G7916" i="1"/>
  <c r="G7917" i="1"/>
  <c r="E7918" i="1"/>
  <c r="G7918" i="1"/>
  <c r="G7919" i="1"/>
  <c r="E7920" i="1"/>
  <c r="G7920" i="1"/>
  <c r="G7921" i="1"/>
  <c r="E7922" i="1"/>
  <c r="G7922" i="1"/>
  <c r="G7923" i="1"/>
  <c r="E7924" i="1"/>
  <c r="G7924" i="1"/>
  <c r="G7925" i="1"/>
  <c r="E7926" i="1"/>
  <c r="G7926" i="1"/>
  <c r="G7927" i="1"/>
  <c r="E7928" i="1"/>
  <c r="G7928" i="1"/>
  <c r="G7929" i="1"/>
  <c r="E7930" i="1"/>
  <c r="G7930" i="1"/>
  <c r="G7931" i="1"/>
  <c r="E7932" i="1"/>
  <c r="G7932" i="1"/>
  <c r="G7933" i="1"/>
  <c r="E7934" i="1"/>
  <c r="G7934" i="1"/>
  <c r="G7935" i="1"/>
  <c r="E7936" i="1"/>
  <c r="G7936" i="1"/>
  <c r="G7937" i="1"/>
  <c r="E7938" i="1"/>
  <c r="G7938" i="1"/>
  <c r="G7939" i="1"/>
  <c r="E7940" i="1"/>
  <c r="G7940" i="1"/>
  <c r="G7941" i="1"/>
  <c r="E7942" i="1"/>
  <c r="G7942" i="1"/>
  <c r="G7943" i="1"/>
  <c r="E7944" i="1"/>
  <c r="G7944" i="1"/>
  <c r="G7945" i="1"/>
  <c r="E7946" i="1"/>
  <c r="G7946" i="1"/>
  <c r="G7947" i="1"/>
  <c r="E7948" i="1"/>
  <c r="G7948" i="1"/>
  <c r="G7949" i="1"/>
  <c r="E7950" i="1"/>
  <c r="G7950" i="1"/>
  <c r="G7951" i="1"/>
  <c r="E7952" i="1"/>
  <c r="G7952" i="1"/>
  <c r="G7953" i="1"/>
  <c r="E7954" i="1"/>
  <c r="G7954" i="1"/>
  <c r="G7955" i="1"/>
  <c r="E7956" i="1"/>
  <c r="G7956" i="1"/>
  <c r="G7957" i="1"/>
  <c r="E7958" i="1"/>
  <c r="G7958" i="1"/>
  <c r="G7959" i="1"/>
  <c r="E7960" i="1"/>
  <c r="G7960" i="1"/>
  <c r="G7961" i="1"/>
  <c r="E7962" i="1"/>
  <c r="G7962" i="1"/>
  <c r="G7963" i="1"/>
  <c r="E7964" i="1"/>
  <c r="G7964" i="1"/>
  <c r="G7965" i="1"/>
  <c r="E7966" i="1"/>
  <c r="G7966" i="1"/>
  <c r="G7967" i="1"/>
  <c r="E7968" i="1"/>
  <c r="G7968" i="1"/>
  <c r="G7969" i="1"/>
  <c r="E7970" i="1"/>
  <c r="G7970" i="1"/>
  <c r="G7971" i="1"/>
  <c r="E7972" i="1"/>
  <c r="G7972" i="1"/>
  <c r="G7973" i="1"/>
  <c r="E7974" i="1"/>
  <c r="G7974" i="1"/>
  <c r="G7975" i="1"/>
  <c r="E7976" i="1"/>
  <c r="G7976" i="1"/>
  <c r="G7977" i="1"/>
  <c r="E7978" i="1"/>
  <c r="G7978" i="1"/>
  <c r="G7979" i="1"/>
  <c r="E7980" i="1"/>
  <c r="G7980" i="1"/>
  <c r="G7981" i="1"/>
  <c r="E7982" i="1"/>
  <c r="G7982" i="1"/>
  <c r="G7983" i="1"/>
  <c r="E7984" i="1"/>
  <c r="G7984" i="1"/>
  <c r="G7985" i="1"/>
  <c r="E7986" i="1"/>
  <c r="G7986" i="1"/>
  <c r="G7987" i="1"/>
  <c r="E7988" i="1"/>
  <c r="G7988" i="1"/>
  <c r="G7989" i="1"/>
  <c r="E7990" i="1"/>
  <c r="G7990" i="1"/>
  <c r="G7991" i="1"/>
  <c r="E7992" i="1"/>
  <c r="G7992" i="1"/>
  <c r="G7993" i="1"/>
  <c r="E7994" i="1"/>
  <c r="G7994" i="1"/>
  <c r="G7995" i="1"/>
  <c r="E7996" i="1"/>
  <c r="G7996" i="1"/>
  <c r="G7997" i="1"/>
  <c r="E7998" i="1"/>
  <c r="G7998" i="1"/>
  <c r="G7999" i="1"/>
  <c r="E8000" i="1"/>
  <c r="G8000" i="1"/>
  <c r="G8001" i="1"/>
  <c r="E8002" i="1"/>
  <c r="G8002" i="1"/>
  <c r="G8003" i="1"/>
  <c r="E8004" i="1"/>
  <c r="G8004" i="1"/>
  <c r="G8005" i="1"/>
  <c r="E8006" i="1"/>
  <c r="G8006" i="1"/>
  <c r="G8007" i="1"/>
  <c r="E8008" i="1"/>
  <c r="G8008" i="1"/>
  <c r="G8009" i="1"/>
  <c r="E8010" i="1"/>
  <c r="G8010" i="1"/>
  <c r="G8011" i="1"/>
  <c r="E8012" i="1"/>
  <c r="G8012" i="1"/>
  <c r="G8013" i="1"/>
  <c r="E8014" i="1"/>
  <c r="G8014" i="1"/>
  <c r="G8015" i="1"/>
  <c r="E8016" i="1"/>
  <c r="G8016" i="1"/>
  <c r="G8017" i="1"/>
  <c r="E8018" i="1"/>
  <c r="G8018" i="1"/>
  <c r="G8019" i="1"/>
  <c r="E8020" i="1"/>
  <c r="G8020" i="1"/>
  <c r="G8021" i="1"/>
  <c r="E8022" i="1"/>
  <c r="G8022" i="1"/>
  <c r="G8023" i="1"/>
  <c r="E8024" i="1"/>
  <c r="G8024" i="1"/>
  <c r="G8025" i="1"/>
  <c r="E8026" i="1"/>
  <c r="G8026" i="1"/>
  <c r="G8027" i="1"/>
  <c r="E8028" i="1"/>
  <c r="G8028" i="1"/>
  <c r="G8029" i="1"/>
  <c r="E8030" i="1"/>
  <c r="G8030" i="1"/>
  <c r="G8031" i="1"/>
  <c r="E8032" i="1"/>
  <c r="G8032" i="1"/>
  <c r="G8033" i="1"/>
  <c r="E8034" i="1"/>
  <c r="G8034" i="1"/>
  <c r="G8035" i="1"/>
  <c r="E8036" i="1"/>
  <c r="G8036" i="1"/>
  <c r="G8037" i="1"/>
  <c r="E8038" i="1"/>
  <c r="G8038" i="1"/>
  <c r="G8039" i="1"/>
  <c r="E8040" i="1"/>
  <c r="G8040" i="1"/>
  <c r="G8041" i="1"/>
  <c r="E8042" i="1"/>
  <c r="G8042" i="1"/>
  <c r="G8043" i="1"/>
  <c r="E8044" i="1"/>
  <c r="G8044" i="1"/>
  <c r="G8045" i="1"/>
  <c r="E8046" i="1"/>
  <c r="G8046" i="1"/>
  <c r="G8047" i="1"/>
  <c r="E8048" i="1"/>
  <c r="G8048" i="1"/>
  <c r="G8049" i="1"/>
  <c r="E8050" i="1"/>
  <c r="G8050" i="1"/>
  <c r="G8051" i="1"/>
  <c r="E8052" i="1"/>
  <c r="G8052" i="1"/>
  <c r="G8053" i="1"/>
  <c r="E8054" i="1"/>
  <c r="G8054" i="1"/>
  <c r="G8055" i="1"/>
  <c r="E8056" i="1"/>
  <c r="G8056" i="1"/>
  <c r="G8057" i="1"/>
  <c r="E8058" i="1"/>
  <c r="G8058" i="1"/>
  <c r="G8059" i="1"/>
  <c r="E8060" i="1"/>
  <c r="G8060" i="1"/>
  <c r="G8061" i="1"/>
  <c r="E8062" i="1"/>
  <c r="G8062" i="1"/>
  <c r="G8063" i="1"/>
  <c r="E8064" i="1"/>
  <c r="G8064" i="1"/>
  <c r="G8065" i="1"/>
  <c r="E8066" i="1"/>
  <c r="G8066" i="1"/>
  <c r="G8067" i="1"/>
  <c r="E8068" i="1"/>
  <c r="G8068" i="1"/>
  <c r="G8069" i="1"/>
  <c r="E8070" i="1"/>
  <c r="G8070" i="1"/>
  <c r="G8071" i="1"/>
  <c r="E8072" i="1"/>
  <c r="G8072" i="1"/>
  <c r="G8073" i="1"/>
  <c r="E8074" i="1"/>
  <c r="G8074" i="1"/>
  <c r="G8075" i="1"/>
  <c r="E8076" i="1"/>
  <c r="G8076" i="1"/>
  <c r="G8077" i="1"/>
  <c r="E8078" i="1"/>
  <c r="G8078" i="1"/>
  <c r="G8079" i="1"/>
  <c r="E8080" i="1"/>
  <c r="G8080" i="1"/>
  <c r="G8081" i="1"/>
  <c r="E8082" i="1"/>
  <c r="G8082" i="1"/>
  <c r="G8083" i="1"/>
  <c r="E8084" i="1"/>
  <c r="G8084" i="1"/>
  <c r="G8085" i="1"/>
  <c r="E8086" i="1"/>
  <c r="G8086" i="1"/>
  <c r="G8087" i="1"/>
  <c r="E8088" i="1"/>
  <c r="G8088" i="1"/>
  <c r="G8089" i="1"/>
  <c r="E8090" i="1"/>
  <c r="G8090" i="1"/>
  <c r="G8091" i="1"/>
  <c r="E8092" i="1"/>
  <c r="G8092" i="1"/>
  <c r="G8093" i="1"/>
  <c r="E8094" i="1"/>
  <c r="G8094" i="1"/>
  <c r="G8095" i="1"/>
  <c r="E8096" i="1"/>
  <c r="G8096" i="1"/>
  <c r="G8097" i="1"/>
  <c r="E8098" i="1"/>
  <c r="G8098" i="1"/>
  <c r="G8099" i="1"/>
  <c r="E8100" i="1"/>
  <c r="G8100" i="1"/>
  <c r="G8101" i="1"/>
  <c r="E8102" i="1"/>
  <c r="G8102" i="1"/>
  <c r="G8103" i="1"/>
  <c r="E8104" i="1"/>
  <c r="G8104" i="1"/>
  <c r="G8105" i="1"/>
  <c r="E8106" i="1"/>
  <c r="G8106" i="1"/>
  <c r="G8107" i="1"/>
  <c r="E8108" i="1"/>
  <c r="G8108" i="1"/>
  <c r="G8109" i="1"/>
  <c r="E8110" i="1"/>
  <c r="G8110" i="1"/>
  <c r="G8111" i="1"/>
  <c r="E8112" i="1"/>
  <c r="G8112" i="1"/>
  <c r="G8113" i="1"/>
  <c r="E8114" i="1"/>
  <c r="G8114" i="1"/>
  <c r="G8115" i="1"/>
  <c r="E8116" i="1"/>
  <c r="G8116" i="1"/>
  <c r="G8117" i="1"/>
  <c r="E8118" i="1"/>
  <c r="G8118" i="1"/>
  <c r="G8119" i="1"/>
  <c r="E8120" i="1"/>
  <c r="G8120" i="1"/>
  <c r="G8121" i="1"/>
  <c r="E8122" i="1"/>
  <c r="G8122" i="1"/>
  <c r="G8123" i="1"/>
  <c r="E8124" i="1"/>
  <c r="G8124" i="1"/>
  <c r="G8125" i="1"/>
  <c r="E8126" i="1"/>
  <c r="G8126" i="1"/>
  <c r="G8127" i="1"/>
  <c r="E8128" i="1"/>
  <c r="G8128" i="1"/>
  <c r="G8129" i="1"/>
  <c r="E8130" i="1"/>
  <c r="G8130" i="1"/>
  <c r="G8131" i="1"/>
  <c r="E8132" i="1"/>
  <c r="G8132" i="1"/>
  <c r="G8133" i="1"/>
  <c r="E8134" i="1"/>
  <c r="G8134" i="1"/>
  <c r="G8135" i="1"/>
  <c r="E8136" i="1"/>
  <c r="G8136" i="1"/>
  <c r="G8137" i="1"/>
  <c r="E8138" i="1"/>
  <c r="G8138" i="1"/>
  <c r="G8139" i="1"/>
  <c r="E8140" i="1"/>
  <c r="G8140" i="1"/>
  <c r="G8141" i="1"/>
  <c r="E8142" i="1"/>
  <c r="G8142" i="1"/>
  <c r="G8143" i="1"/>
  <c r="E8144" i="1"/>
  <c r="G8144" i="1"/>
  <c r="G8145" i="1"/>
  <c r="E8146" i="1"/>
  <c r="G8146" i="1"/>
  <c r="G8147" i="1"/>
  <c r="E8148" i="1"/>
  <c r="G8148" i="1"/>
  <c r="G8149" i="1"/>
  <c r="E8150" i="1"/>
  <c r="G8150" i="1"/>
  <c r="G8151" i="1"/>
  <c r="E8152" i="1"/>
  <c r="G8152" i="1"/>
  <c r="G8153" i="1"/>
  <c r="E8154" i="1"/>
  <c r="G8154" i="1"/>
  <c r="G8155" i="1"/>
  <c r="E8156" i="1"/>
  <c r="G8156" i="1"/>
  <c r="G8157" i="1"/>
  <c r="E8158" i="1"/>
  <c r="G8158" i="1"/>
  <c r="G8159" i="1"/>
  <c r="E8160" i="1"/>
  <c r="G8160" i="1"/>
  <c r="G8161" i="1"/>
  <c r="E8162" i="1"/>
  <c r="G8162" i="1"/>
  <c r="G8163" i="1"/>
  <c r="E8164" i="1"/>
  <c r="G8164" i="1"/>
  <c r="G8165" i="1"/>
  <c r="E8166" i="1"/>
  <c r="G8166" i="1"/>
  <c r="G8167" i="1"/>
  <c r="E8168" i="1"/>
  <c r="G8168" i="1"/>
  <c r="G8169" i="1"/>
  <c r="E8170" i="1"/>
  <c r="G8170" i="1"/>
  <c r="G8171" i="1"/>
  <c r="E8172" i="1"/>
  <c r="G8172" i="1"/>
  <c r="G8173" i="1"/>
  <c r="E8174" i="1"/>
  <c r="G8174" i="1"/>
  <c r="G8175" i="1"/>
  <c r="E8176" i="1"/>
  <c r="G8176" i="1"/>
  <c r="G8177" i="1"/>
  <c r="E8178" i="1"/>
  <c r="G8178" i="1"/>
  <c r="G8179" i="1"/>
  <c r="E8180" i="1"/>
  <c r="G8180" i="1"/>
  <c r="G8181" i="1"/>
  <c r="E8182" i="1"/>
  <c r="G8182" i="1"/>
  <c r="G8183" i="1"/>
  <c r="E8184" i="1"/>
  <c r="G8184" i="1"/>
  <c r="G8185" i="1"/>
  <c r="E8186" i="1"/>
  <c r="G8186" i="1"/>
  <c r="G8187" i="1"/>
  <c r="E8188" i="1"/>
  <c r="G8188" i="1"/>
  <c r="G8189" i="1"/>
  <c r="E8190" i="1"/>
  <c r="G8190" i="1"/>
  <c r="G8191" i="1"/>
  <c r="E8192" i="1"/>
  <c r="G8192" i="1"/>
  <c r="G8193" i="1"/>
  <c r="E8194" i="1"/>
  <c r="G8194" i="1"/>
  <c r="G8195" i="1"/>
  <c r="E8196" i="1"/>
  <c r="G8196" i="1"/>
  <c r="G8197" i="1"/>
  <c r="E8198" i="1"/>
  <c r="G8198" i="1"/>
  <c r="G8199" i="1"/>
  <c r="E8200" i="1"/>
  <c r="G8200" i="1"/>
  <c r="G8201" i="1"/>
  <c r="E8202" i="1"/>
  <c r="G8202" i="1"/>
  <c r="G8203" i="1"/>
  <c r="E8204" i="1"/>
  <c r="G8204" i="1"/>
  <c r="G8205" i="1"/>
  <c r="E8206" i="1"/>
  <c r="G8206" i="1"/>
  <c r="G8207" i="1"/>
  <c r="E8208" i="1"/>
  <c r="G8208" i="1"/>
  <c r="G8209" i="1"/>
  <c r="E8210" i="1"/>
  <c r="G8210" i="1"/>
  <c r="G8211" i="1"/>
  <c r="E8212" i="1"/>
  <c r="G8212" i="1"/>
  <c r="G8213" i="1"/>
  <c r="E8214" i="1"/>
  <c r="G8214" i="1"/>
  <c r="G8215" i="1"/>
  <c r="E8216" i="1"/>
  <c r="G8216" i="1"/>
  <c r="G8217" i="1"/>
  <c r="E8218" i="1"/>
  <c r="G8218" i="1"/>
  <c r="G8219" i="1"/>
  <c r="E8220" i="1"/>
  <c r="G8220" i="1"/>
  <c r="G8221" i="1"/>
  <c r="E8222" i="1"/>
  <c r="G8222" i="1"/>
  <c r="G8223" i="1"/>
  <c r="E8224" i="1"/>
  <c r="G8224" i="1"/>
  <c r="G8225" i="1"/>
  <c r="E8226" i="1"/>
  <c r="G8226" i="1"/>
  <c r="G8227" i="1"/>
  <c r="E8228" i="1"/>
  <c r="G8228" i="1"/>
  <c r="G8229" i="1"/>
  <c r="E8230" i="1"/>
  <c r="G8230" i="1"/>
  <c r="G8231" i="1"/>
  <c r="E8232" i="1"/>
  <c r="G8232" i="1"/>
  <c r="G8233" i="1"/>
  <c r="E8234" i="1"/>
  <c r="G8234" i="1"/>
  <c r="G8235" i="1"/>
  <c r="E8236" i="1"/>
  <c r="G8236" i="1"/>
  <c r="G8237" i="1"/>
  <c r="E8238" i="1"/>
  <c r="G8238" i="1"/>
  <c r="G8239" i="1"/>
  <c r="E8240" i="1"/>
  <c r="G8240" i="1"/>
  <c r="G8241" i="1"/>
  <c r="E8242" i="1"/>
  <c r="G8242" i="1"/>
  <c r="G8243" i="1"/>
  <c r="E8244" i="1"/>
  <c r="G8244" i="1"/>
  <c r="G8245" i="1"/>
  <c r="E8246" i="1"/>
  <c r="G8246" i="1"/>
  <c r="G8247" i="1"/>
  <c r="E8248" i="1"/>
  <c r="G8248" i="1"/>
  <c r="G8249" i="1"/>
  <c r="E8250" i="1"/>
  <c r="G8250" i="1"/>
  <c r="G8251" i="1"/>
  <c r="E8252" i="1"/>
  <c r="G8252" i="1"/>
  <c r="G8253" i="1"/>
  <c r="E8254" i="1"/>
  <c r="G8254" i="1"/>
  <c r="G8255" i="1"/>
  <c r="E8256" i="1"/>
  <c r="G8256" i="1"/>
  <c r="G8257" i="1"/>
  <c r="E8258" i="1"/>
  <c r="G8258" i="1"/>
  <c r="G8259" i="1"/>
  <c r="E8260" i="1"/>
  <c r="G8260" i="1"/>
  <c r="G8261" i="1"/>
  <c r="E8262" i="1"/>
  <c r="G8262" i="1"/>
  <c r="G8263" i="1"/>
  <c r="E8264" i="1"/>
  <c r="G8264" i="1"/>
  <c r="G8265" i="1"/>
  <c r="E8266" i="1"/>
  <c r="G8266" i="1"/>
  <c r="G8267" i="1"/>
  <c r="E8268" i="1"/>
  <c r="G8268" i="1"/>
  <c r="G8269" i="1"/>
  <c r="E8270" i="1"/>
  <c r="G8270" i="1"/>
  <c r="G8271" i="1"/>
  <c r="E8272" i="1"/>
  <c r="G8272" i="1"/>
  <c r="G8273" i="1"/>
  <c r="E8274" i="1"/>
  <c r="G8274" i="1"/>
  <c r="G8275" i="1"/>
  <c r="E8276" i="1"/>
  <c r="G8276" i="1"/>
  <c r="G8277" i="1"/>
  <c r="E8278" i="1"/>
  <c r="G8278" i="1"/>
  <c r="G8279" i="1"/>
  <c r="E8280" i="1"/>
  <c r="G8280" i="1"/>
  <c r="G8281" i="1"/>
  <c r="E8282" i="1"/>
  <c r="G8282" i="1"/>
  <c r="G8283" i="1"/>
  <c r="E8284" i="1"/>
  <c r="G8284" i="1"/>
  <c r="G8285" i="1"/>
  <c r="E8286" i="1"/>
  <c r="G8286" i="1"/>
  <c r="G8287" i="1"/>
  <c r="E8288" i="1"/>
  <c r="G8288" i="1"/>
  <c r="G8289" i="1"/>
  <c r="E8290" i="1"/>
  <c r="G8290" i="1"/>
  <c r="G8291" i="1"/>
  <c r="E8292" i="1"/>
  <c r="G8292" i="1"/>
  <c r="G8293" i="1"/>
  <c r="E8294" i="1"/>
  <c r="G8294" i="1"/>
  <c r="G8295" i="1"/>
  <c r="E8296" i="1"/>
  <c r="G8296" i="1"/>
  <c r="G8297" i="1"/>
  <c r="E8298" i="1"/>
  <c r="G8298" i="1"/>
  <c r="G8299" i="1"/>
  <c r="E8300" i="1"/>
  <c r="G8300" i="1"/>
  <c r="G8301" i="1"/>
  <c r="E8302" i="1"/>
  <c r="G8302" i="1"/>
  <c r="G8303" i="1"/>
  <c r="E8304" i="1"/>
  <c r="G8304" i="1"/>
  <c r="G8305" i="1"/>
  <c r="E8306" i="1"/>
  <c r="G8306" i="1"/>
  <c r="G8307" i="1"/>
  <c r="E8308" i="1"/>
  <c r="G8308" i="1"/>
  <c r="G8309" i="1"/>
  <c r="E8310" i="1"/>
  <c r="G8310" i="1"/>
  <c r="G8311" i="1"/>
  <c r="E8312" i="1"/>
  <c r="G8312" i="1"/>
  <c r="G8313" i="1"/>
  <c r="E8314" i="1"/>
  <c r="G8314" i="1"/>
  <c r="G8315" i="1"/>
  <c r="E8316" i="1"/>
  <c r="G8316" i="1"/>
  <c r="G8317" i="1"/>
  <c r="E8318" i="1"/>
  <c r="G8318" i="1"/>
  <c r="G8319" i="1"/>
  <c r="E8320" i="1"/>
  <c r="G8320" i="1"/>
  <c r="G8321" i="1"/>
  <c r="E8322" i="1"/>
  <c r="G8322" i="1"/>
  <c r="G8323" i="1"/>
  <c r="E8324" i="1"/>
  <c r="G8324" i="1"/>
  <c r="G8325" i="1"/>
  <c r="E8326" i="1"/>
  <c r="G8326" i="1"/>
  <c r="G8327" i="1"/>
  <c r="E8328" i="1"/>
  <c r="G8328" i="1"/>
  <c r="G8329" i="1"/>
  <c r="E8330" i="1"/>
  <c r="G8330" i="1"/>
  <c r="G8331" i="1"/>
  <c r="E8332" i="1"/>
  <c r="G8332" i="1"/>
  <c r="G8333" i="1"/>
  <c r="E8334" i="1"/>
  <c r="G8334" i="1"/>
  <c r="G8335" i="1"/>
  <c r="E8336" i="1"/>
  <c r="G8336" i="1"/>
  <c r="G8337" i="1"/>
  <c r="E8338" i="1"/>
  <c r="G8338" i="1"/>
  <c r="G8339" i="1"/>
  <c r="E8340" i="1"/>
  <c r="G8340" i="1"/>
  <c r="G8341" i="1"/>
  <c r="E8342" i="1"/>
  <c r="G8342" i="1"/>
  <c r="G8343" i="1"/>
  <c r="E8344" i="1"/>
  <c r="G8344" i="1"/>
  <c r="G8345" i="1"/>
  <c r="E8346" i="1"/>
  <c r="G8346" i="1"/>
  <c r="G8347" i="1"/>
  <c r="E8348" i="1"/>
  <c r="G8348" i="1"/>
  <c r="G8349" i="1"/>
  <c r="E8350" i="1"/>
  <c r="G8350" i="1"/>
  <c r="G8351" i="1"/>
  <c r="E8352" i="1"/>
  <c r="G8352" i="1"/>
  <c r="G8353" i="1"/>
  <c r="E8354" i="1"/>
  <c r="G8354" i="1"/>
  <c r="G8355" i="1"/>
  <c r="E8356" i="1"/>
  <c r="G8356" i="1"/>
  <c r="G8357" i="1"/>
  <c r="E8358" i="1"/>
  <c r="G8358" i="1"/>
  <c r="G8359" i="1"/>
  <c r="E8360" i="1"/>
  <c r="G8360" i="1"/>
  <c r="G8361" i="1"/>
  <c r="E8362" i="1"/>
  <c r="G8362" i="1"/>
  <c r="G8363" i="1"/>
  <c r="E8364" i="1"/>
  <c r="G8364" i="1"/>
  <c r="G8365" i="1"/>
  <c r="E8366" i="1"/>
  <c r="G8366" i="1"/>
  <c r="G8367" i="1"/>
  <c r="E8368" i="1"/>
  <c r="G8368" i="1"/>
  <c r="G8369" i="1"/>
  <c r="E8370" i="1"/>
  <c r="G8370" i="1"/>
  <c r="G8371" i="1"/>
  <c r="E8372" i="1"/>
  <c r="G8372" i="1"/>
  <c r="G8373" i="1"/>
  <c r="E8374" i="1"/>
  <c r="G8374" i="1"/>
  <c r="G8375" i="1"/>
  <c r="E8376" i="1"/>
  <c r="G8376" i="1"/>
  <c r="G8377" i="1"/>
  <c r="E8378" i="1"/>
  <c r="G8378" i="1"/>
  <c r="G8379" i="1"/>
  <c r="E8380" i="1"/>
  <c r="G8380" i="1"/>
  <c r="G8381" i="1"/>
  <c r="E8382" i="1"/>
  <c r="G8382" i="1"/>
  <c r="G8383" i="1"/>
  <c r="E8384" i="1"/>
  <c r="G8384" i="1"/>
  <c r="G8385" i="1"/>
  <c r="E8386" i="1"/>
  <c r="G8386" i="1"/>
  <c r="G8387" i="1"/>
  <c r="E8388" i="1"/>
  <c r="G8388" i="1"/>
  <c r="G8389" i="1"/>
  <c r="E8390" i="1"/>
  <c r="G8390" i="1"/>
  <c r="G8391" i="1"/>
  <c r="E8392" i="1"/>
  <c r="G8392" i="1"/>
  <c r="G8393" i="1"/>
  <c r="E8394" i="1"/>
  <c r="G8394" i="1"/>
  <c r="G8395" i="1"/>
  <c r="E8396" i="1"/>
  <c r="G8396" i="1"/>
  <c r="G8397" i="1"/>
  <c r="E8398" i="1"/>
  <c r="G8398" i="1"/>
  <c r="G8399" i="1"/>
  <c r="E8400" i="1"/>
  <c r="G8400" i="1"/>
  <c r="G8401" i="1"/>
  <c r="E8402" i="1"/>
  <c r="G8402" i="1"/>
  <c r="G8403" i="1"/>
  <c r="E8404" i="1"/>
  <c r="G8404" i="1"/>
  <c r="G8405" i="1"/>
  <c r="E8406" i="1"/>
  <c r="G8406" i="1"/>
  <c r="G8407" i="1"/>
  <c r="E8408" i="1"/>
  <c r="G8408" i="1"/>
  <c r="G8409" i="1"/>
  <c r="E8410" i="1"/>
  <c r="G8410" i="1"/>
  <c r="G8411" i="1"/>
  <c r="E8412" i="1"/>
  <c r="G8412" i="1"/>
  <c r="G8413" i="1"/>
  <c r="E8414" i="1"/>
  <c r="G8414" i="1"/>
  <c r="G8415" i="1"/>
  <c r="E8416" i="1"/>
  <c r="G8416" i="1"/>
  <c r="G8417" i="1"/>
  <c r="E8418" i="1"/>
  <c r="G8418" i="1"/>
  <c r="G8419" i="1"/>
  <c r="E8420" i="1"/>
  <c r="G8420" i="1"/>
  <c r="G8421" i="1"/>
  <c r="E8422" i="1"/>
  <c r="G8422" i="1"/>
  <c r="G8423" i="1"/>
  <c r="E8424" i="1"/>
  <c r="G8424" i="1"/>
  <c r="G8425" i="1"/>
  <c r="E8426" i="1"/>
  <c r="G8426" i="1"/>
  <c r="G8427" i="1"/>
  <c r="E8428" i="1"/>
  <c r="G8428" i="1"/>
  <c r="G8429" i="1"/>
  <c r="E8430" i="1"/>
  <c r="G8430" i="1"/>
  <c r="G8431" i="1"/>
  <c r="E8432" i="1"/>
  <c r="G8432" i="1"/>
  <c r="G8433" i="1"/>
  <c r="E8434" i="1"/>
  <c r="G8434" i="1"/>
  <c r="G8435" i="1"/>
  <c r="E8436" i="1"/>
  <c r="G8436" i="1"/>
  <c r="G8437" i="1"/>
  <c r="E8438" i="1"/>
  <c r="G8438" i="1"/>
  <c r="G8439" i="1"/>
  <c r="E8440" i="1"/>
  <c r="G8440" i="1"/>
  <c r="G8441" i="1"/>
  <c r="E8442" i="1"/>
  <c r="G8442" i="1"/>
  <c r="G8443" i="1"/>
  <c r="E8444" i="1"/>
  <c r="G8444" i="1"/>
  <c r="G8445" i="1"/>
  <c r="E8446" i="1"/>
  <c r="G8446" i="1"/>
  <c r="G8447" i="1"/>
  <c r="E8448" i="1"/>
  <c r="G8448" i="1"/>
  <c r="G8449" i="1"/>
  <c r="E8450" i="1"/>
  <c r="G8450" i="1"/>
  <c r="G8451" i="1"/>
  <c r="E8452" i="1"/>
  <c r="G8452" i="1"/>
  <c r="G8453" i="1"/>
  <c r="E8454" i="1"/>
  <c r="G8454" i="1"/>
  <c r="G8455" i="1"/>
  <c r="E8456" i="1"/>
  <c r="G8456" i="1"/>
  <c r="G8457" i="1"/>
  <c r="E8458" i="1"/>
  <c r="G8458" i="1"/>
  <c r="G8459" i="1"/>
  <c r="E8460" i="1"/>
  <c r="G8460" i="1"/>
  <c r="G8461" i="1"/>
  <c r="E8462" i="1"/>
  <c r="G8462" i="1"/>
  <c r="G8463" i="1"/>
  <c r="E8464" i="1"/>
  <c r="G8464" i="1"/>
  <c r="G8465" i="1"/>
  <c r="E8466" i="1"/>
  <c r="G8466" i="1"/>
  <c r="G8467" i="1"/>
  <c r="E8468" i="1"/>
  <c r="G8468" i="1"/>
  <c r="G8469" i="1"/>
  <c r="E8470" i="1"/>
  <c r="G8470" i="1"/>
  <c r="G8471" i="1"/>
  <c r="E8472" i="1"/>
  <c r="G8472" i="1"/>
  <c r="G8473" i="1"/>
  <c r="E8474" i="1"/>
  <c r="G8474" i="1"/>
  <c r="G8475" i="1"/>
  <c r="E8476" i="1"/>
  <c r="G8476" i="1"/>
  <c r="G8477" i="1"/>
  <c r="E8478" i="1"/>
  <c r="G8478" i="1"/>
  <c r="G8479" i="1"/>
  <c r="E8480" i="1"/>
  <c r="G8480" i="1"/>
  <c r="G8481" i="1"/>
  <c r="E8482" i="1"/>
  <c r="G8482" i="1"/>
  <c r="G8483" i="1"/>
  <c r="E8484" i="1"/>
  <c r="G8484" i="1"/>
  <c r="G8485" i="1"/>
  <c r="E8486" i="1"/>
  <c r="G8486" i="1"/>
  <c r="G8487" i="1"/>
  <c r="E8488" i="1"/>
  <c r="G8488" i="1"/>
  <c r="G8489" i="1"/>
  <c r="E8490" i="1"/>
  <c r="G8490" i="1"/>
  <c r="G8491" i="1"/>
  <c r="E8492" i="1"/>
  <c r="G8492" i="1"/>
  <c r="G8493" i="1"/>
  <c r="E8494" i="1"/>
  <c r="G8494" i="1"/>
  <c r="G8495" i="1"/>
  <c r="E8496" i="1"/>
  <c r="G8496" i="1"/>
  <c r="G8497" i="1"/>
  <c r="E8498" i="1"/>
  <c r="G8498" i="1"/>
  <c r="G8499" i="1"/>
  <c r="E8500" i="1"/>
  <c r="G8500" i="1"/>
  <c r="G8501" i="1"/>
  <c r="E8502" i="1"/>
  <c r="G8502" i="1"/>
  <c r="G8503" i="1"/>
  <c r="E8504" i="1"/>
  <c r="G8504" i="1"/>
  <c r="G8505" i="1"/>
  <c r="E8506" i="1"/>
  <c r="G8506" i="1"/>
  <c r="G8507" i="1"/>
  <c r="E8508" i="1"/>
  <c r="G8508" i="1"/>
  <c r="G8509" i="1"/>
  <c r="E8510" i="1"/>
  <c r="G8510" i="1"/>
  <c r="G8511" i="1"/>
  <c r="E8512" i="1"/>
  <c r="G8512" i="1"/>
  <c r="G8513" i="1"/>
  <c r="E8514" i="1"/>
  <c r="G8514" i="1"/>
  <c r="G8515" i="1"/>
  <c r="E8516" i="1"/>
  <c r="G8516" i="1"/>
  <c r="G8517" i="1"/>
  <c r="E8518" i="1"/>
  <c r="G8518" i="1"/>
  <c r="G8519" i="1"/>
  <c r="E8520" i="1"/>
  <c r="G8520" i="1"/>
  <c r="G8521" i="1"/>
  <c r="E8522" i="1"/>
  <c r="G8522" i="1"/>
  <c r="G8523" i="1"/>
  <c r="E8524" i="1"/>
  <c r="G8524" i="1"/>
  <c r="G8525" i="1"/>
  <c r="E8526" i="1"/>
  <c r="G8526" i="1"/>
  <c r="G8527" i="1"/>
  <c r="E8528" i="1"/>
  <c r="G8528" i="1"/>
  <c r="G8529" i="1"/>
  <c r="E8530" i="1"/>
  <c r="G8530" i="1"/>
  <c r="G8531" i="1"/>
  <c r="E8532" i="1"/>
  <c r="G8532" i="1"/>
  <c r="G8533" i="1"/>
  <c r="E8534" i="1"/>
  <c r="G8534" i="1"/>
  <c r="G8535" i="1"/>
  <c r="E8536" i="1"/>
  <c r="G8536" i="1"/>
  <c r="G8537" i="1"/>
  <c r="E8538" i="1"/>
  <c r="G8538" i="1"/>
  <c r="G8539" i="1"/>
  <c r="E8540" i="1"/>
  <c r="G8540" i="1"/>
  <c r="G8541" i="1"/>
  <c r="E8542" i="1"/>
  <c r="G8542" i="1"/>
  <c r="G8543" i="1"/>
  <c r="E8544" i="1"/>
  <c r="G8544" i="1"/>
  <c r="G8545" i="1"/>
  <c r="E8546" i="1"/>
  <c r="G8546" i="1"/>
  <c r="G8547" i="1"/>
  <c r="E8548" i="1"/>
  <c r="G8548" i="1"/>
  <c r="G8549" i="1"/>
  <c r="E8550" i="1"/>
  <c r="G8550" i="1"/>
  <c r="G8551" i="1"/>
  <c r="E8552" i="1"/>
  <c r="G8552" i="1"/>
  <c r="G8553" i="1"/>
  <c r="E8554" i="1"/>
  <c r="G8554" i="1"/>
  <c r="G8555" i="1"/>
  <c r="E8556" i="1"/>
  <c r="G8556" i="1"/>
  <c r="G8557" i="1"/>
  <c r="E8558" i="1"/>
  <c r="G8558" i="1"/>
  <c r="G8559" i="1"/>
  <c r="E8560" i="1"/>
  <c r="G8560" i="1"/>
  <c r="G8561" i="1"/>
  <c r="E8562" i="1"/>
  <c r="G8562" i="1"/>
  <c r="G8563" i="1"/>
  <c r="E8564" i="1"/>
  <c r="G8564" i="1"/>
  <c r="G8565" i="1"/>
  <c r="E8566" i="1"/>
  <c r="G8566" i="1"/>
  <c r="G8567" i="1"/>
  <c r="E8568" i="1"/>
  <c r="G8568" i="1"/>
  <c r="G8569" i="1"/>
  <c r="E8570" i="1"/>
  <c r="G8570" i="1"/>
  <c r="G8571" i="1"/>
  <c r="E8572" i="1"/>
  <c r="G8572" i="1"/>
  <c r="G8573" i="1"/>
  <c r="E8574" i="1"/>
  <c r="G8574" i="1"/>
  <c r="G8575" i="1"/>
  <c r="E8576" i="1"/>
  <c r="G8576" i="1"/>
  <c r="G8577" i="1"/>
  <c r="E8578" i="1"/>
  <c r="G8578" i="1"/>
  <c r="G8579" i="1"/>
  <c r="E8580" i="1"/>
  <c r="G8580" i="1"/>
  <c r="G8581" i="1"/>
  <c r="E8582" i="1"/>
  <c r="G8582" i="1"/>
  <c r="G8583" i="1"/>
  <c r="E8584" i="1"/>
  <c r="G8584" i="1"/>
  <c r="G8585" i="1"/>
  <c r="E8586" i="1"/>
  <c r="G8586" i="1"/>
  <c r="G8587" i="1"/>
  <c r="E8588" i="1"/>
  <c r="G8588" i="1"/>
  <c r="G8589" i="1"/>
  <c r="E8590" i="1"/>
  <c r="G8590" i="1"/>
  <c r="G8591" i="1"/>
  <c r="E8592" i="1"/>
  <c r="G8592" i="1"/>
  <c r="G8593" i="1"/>
  <c r="E8594" i="1"/>
  <c r="G8594" i="1"/>
  <c r="G8595" i="1"/>
  <c r="E8596" i="1"/>
  <c r="G8596" i="1"/>
  <c r="G8597" i="1"/>
  <c r="E8598" i="1"/>
  <c r="G8598" i="1"/>
  <c r="G8599" i="1"/>
  <c r="E8600" i="1"/>
  <c r="G8600" i="1"/>
  <c r="G8601" i="1"/>
  <c r="E8602" i="1"/>
  <c r="G8602" i="1"/>
  <c r="G8603" i="1"/>
  <c r="E8604" i="1"/>
  <c r="G8604" i="1"/>
  <c r="G8605" i="1"/>
  <c r="E8606" i="1"/>
  <c r="G8606" i="1"/>
  <c r="G8607" i="1"/>
  <c r="E8608" i="1"/>
  <c r="G8608" i="1"/>
  <c r="G8609" i="1"/>
  <c r="E8610" i="1"/>
  <c r="G8610" i="1"/>
  <c r="G8611" i="1"/>
  <c r="E8612" i="1"/>
  <c r="G8612" i="1"/>
  <c r="G8613" i="1"/>
  <c r="E8614" i="1"/>
  <c r="G8614" i="1"/>
  <c r="G8615" i="1"/>
  <c r="E8616" i="1"/>
  <c r="G8616" i="1"/>
  <c r="G8617" i="1"/>
  <c r="E8618" i="1"/>
  <c r="G8618" i="1"/>
  <c r="G8619" i="1"/>
  <c r="E8620" i="1"/>
  <c r="G8620" i="1"/>
  <c r="G8621" i="1"/>
  <c r="E8622" i="1"/>
  <c r="G8622" i="1"/>
  <c r="G8623" i="1"/>
  <c r="E8624" i="1"/>
  <c r="G8624" i="1"/>
  <c r="G8625" i="1"/>
  <c r="E8626" i="1"/>
  <c r="G8626" i="1"/>
  <c r="G8627" i="1"/>
  <c r="E8628" i="1"/>
  <c r="G8628" i="1"/>
  <c r="G8629" i="1"/>
  <c r="E8630" i="1"/>
  <c r="G8630" i="1"/>
  <c r="G8631" i="1"/>
  <c r="E8632" i="1"/>
  <c r="G8632" i="1"/>
  <c r="G8633" i="1"/>
  <c r="E8634" i="1"/>
  <c r="G8634" i="1"/>
  <c r="G8635" i="1"/>
  <c r="E8636" i="1"/>
  <c r="G8636" i="1"/>
  <c r="G8637" i="1"/>
  <c r="E8638" i="1"/>
  <c r="G8638" i="1"/>
  <c r="G8639" i="1"/>
  <c r="E8640" i="1"/>
  <c r="G8640" i="1"/>
  <c r="G8641" i="1"/>
  <c r="E8642" i="1"/>
  <c r="G8642" i="1"/>
  <c r="G8643" i="1"/>
  <c r="E8644" i="1"/>
  <c r="G8644" i="1"/>
  <c r="G8645" i="1"/>
  <c r="E8646" i="1"/>
  <c r="G8646" i="1"/>
  <c r="G8647" i="1"/>
  <c r="E8648" i="1"/>
  <c r="G8648" i="1"/>
  <c r="G8649" i="1"/>
  <c r="E8650" i="1"/>
  <c r="G8650" i="1"/>
  <c r="G8651" i="1"/>
  <c r="E8652" i="1"/>
  <c r="G8652" i="1"/>
  <c r="G8653" i="1"/>
  <c r="E8654" i="1"/>
  <c r="G8654" i="1"/>
  <c r="G8655" i="1"/>
  <c r="E8656" i="1"/>
  <c r="G8656" i="1"/>
  <c r="G8657" i="1"/>
  <c r="E8658" i="1"/>
  <c r="G8658" i="1"/>
  <c r="G8659" i="1"/>
  <c r="E8660" i="1"/>
  <c r="G8660" i="1"/>
  <c r="G8661" i="1"/>
  <c r="E8662" i="1"/>
  <c r="G8662" i="1"/>
  <c r="G8663" i="1"/>
  <c r="E8664" i="1"/>
  <c r="G8664" i="1"/>
  <c r="G8665" i="1"/>
  <c r="E8666" i="1"/>
  <c r="G8666" i="1"/>
  <c r="G8667" i="1"/>
  <c r="E8668" i="1"/>
  <c r="G8668" i="1"/>
  <c r="G8669" i="1"/>
  <c r="E8670" i="1"/>
  <c r="G8670" i="1"/>
  <c r="G8671" i="1"/>
  <c r="E8672" i="1"/>
  <c r="G8672" i="1"/>
  <c r="G8673" i="1"/>
  <c r="E8674" i="1"/>
  <c r="G8674" i="1"/>
  <c r="G8675" i="1"/>
  <c r="E8676" i="1"/>
  <c r="G8676" i="1"/>
  <c r="G8677" i="1"/>
  <c r="E8678" i="1"/>
  <c r="G8678" i="1"/>
  <c r="G8679" i="1"/>
  <c r="E8680" i="1"/>
  <c r="G8680" i="1"/>
  <c r="G8681" i="1"/>
  <c r="E8682" i="1"/>
  <c r="G8682" i="1"/>
  <c r="G8683" i="1"/>
  <c r="E8684" i="1"/>
  <c r="G8684" i="1"/>
  <c r="G8685" i="1"/>
  <c r="E8686" i="1"/>
  <c r="G8686" i="1"/>
  <c r="G8687" i="1"/>
  <c r="E8688" i="1"/>
  <c r="G8688" i="1"/>
  <c r="G8689" i="1"/>
  <c r="E8690" i="1"/>
  <c r="G8690" i="1"/>
  <c r="G8691" i="1"/>
  <c r="E8692" i="1"/>
  <c r="G8692" i="1"/>
  <c r="G8693" i="1"/>
  <c r="E8694" i="1"/>
  <c r="G8694" i="1"/>
  <c r="G8695" i="1"/>
  <c r="E8696" i="1"/>
  <c r="G8696" i="1"/>
  <c r="G8697" i="1"/>
  <c r="E8698" i="1"/>
  <c r="G8698" i="1"/>
  <c r="G8699" i="1"/>
  <c r="E8700" i="1"/>
  <c r="G8700" i="1"/>
  <c r="G8701" i="1"/>
  <c r="E8702" i="1"/>
  <c r="G8702" i="1"/>
  <c r="G8703" i="1"/>
  <c r="E8704" i="1"/>
  <c r="G8704" i="1"/>
  <c r="G8705" i="1"/>
  <c r="E8706" i="1"/>
  <c r="G8706" i="1"/>
  <c r="G8707" i="1"/>
  <c r="E8708" i="1"/>
  <c r="G8708" i="1"/>
  <c r="G8709" i="1"/>
  <c r="E8710" i="1"/>
  <c r="G8710" i="1"/>
  <c r="G8711" i="1"/>
  <c r="E8712" i="1"/>
  <c r="G8712" i="1"/>
  <c r="G8713" i="1"/>
  <c r="E8714" i="1"/>
  <c r="G8714" i="1"/>
  <c r="G8715" i="1"/>
  <c r="E8716" i="1"/>
  <c r="G8716" i="1"/>
  <c r="G8717" i="1"/>
  <c r="E8718" i="1"/>
  <c r="G8718" i="1"/>
  <c r="G8719" i="1"/>
  <c r="E8720" i="1"/>
  <c r="G8720" i="1"/>
  <c r="G8721" i="1"/>
  <c r="E8722" i="1"/>
  <c r="G8722" i="1"/>
  <c r="G8723" i="1"/>
  <c r="E8724" i="1"/>
  <c r="G8724" i="1"/>
  <c r="G8725" i="1"/>
  <c r="E8726" i="1"/>
  <c r="G8726" i="1"/>
  <c r="G8727" i="1"/>
  <c r="E8728" i="1"/>
  <c r="G8728" i="1"/>
  <c r="G8729" i="1"/>
  <c r="E8730" i="1"/>
  <c r="G8730" i="1"/>
  <c r="G8731" i="1"/>
  <c r="E8732" i="1"/>
  <c r="G8732" i="1"/>
  <c r="G8733" i="1"/>
  <c r="E8734" i="1"/>
  <c r="G8734" i="1"/>
  <c r="G8735" i="1"/>
  <c r="E8736" i="1"/>
  <c r="G8736" i="1"/>
  <c r="G8737" i="1"/>
  <c r="E8738" i="1"/>
  <c r="G8738" i="1"/>
  <c r="G8739" i="1"/>
  <c r="E8740" i="1"/>
  <c r="G8740" i="1"/>
  <c r="G8741" i="1"/>
  <c r="E8742" i="1"/>
  <c r="G8742" i="1"/>
  <c r="G8743" i="1"/>
  <c r="E8744" i="1"/>
  <c r="G8744" i="1"/>
  <c r="G8745" i="1"/>
  <c r="E8746" i="1"/>
  <c r="G8746" i="1"/>
  <c r="G8747" i="1"/>
  <c r="E8748" i="1"/>
  <c r="G8748" i="1"/>
  <c r="G8749" i="1"/>
  <c r="E8750" i="1"/>
  <c r="G8750" i="1"/>
  <c r="G8751" i="1"/>
  <c r="E8752" i="1"/>
  <c r="G8752" i="1"/>
  <c r="G8753" i="1"/>
  <c r="E8754" i="1"/>
  <c r="G8754" i="1"/>
  <c r="G8755" i="1"/>
  <c r="E8756" i="1"/>
  <c r="G8756" i="1"/>
  <c r="G8757" i="1"/>
  <c r="E8758" i="1"/>
  <c r="G8758" i="1"/>
  <c r="G8759" i="1"/>
  <c r="E8760" i="1"/>
  <c r="G8760" i="1"/>
  <c r="G8761" i="1"/>
  <c r="E8762" i="1"/>
  <c r="G8762" i="1"/>
  <c r="G8763" i="1"/>
  <c r="E8764" i="1"/>
  <c r="G8764" i="1"/>
  <c r="G8765" i="1"/>
  <c r="E8766" i="1"/>
  <c r="G8766" i="1"/>
  <c r="G8767" i="1"/>
  <c r="E8768" i="1"/>
  <c r="G8768" i="1"/>
  <c r="G8769" i="1"/>
  <c r="E8770" i="1"/>
  <c r="G8770" i="1"/>
  <c r="G8771" i="1"/>
  <c r="E8772" i="1"/>
  <c r="G8772" i="1"/>
  <c r="G8773" i="1"/>
  <c r="E8774" i="1"/>
  <c r="G8774" i="1"/>
  <c r="G8775" i="1"/>
  <c r="E8776" i="1"/>
  <c r="G8776" i="1"/>
  <c r="G8777" i="1"/>
  <c r="E8778" i="1"/>
  <c r="G8778" i="1"/>
  <c r="G8779" i="1"/>
  <c r="E8780" i="1"/>
  <c r="G8780" i="1"/>
  <c r="G8781" i="1"/>
  <c r="E8782" i="1"/>
  <c r="G8782" i="1"/>
  <c r="G8783" i="1"/>
  <c r="E8784" i="1"/>
  <c r="G8784" i="1"/>
  <c r="G8785" i="1"/>
  <c r="E8786" i="1"/>
  <c r="G8786" i="1"/>
  <c r="G8787" i="1"/>
  <c r="E8788" i="1"/>
  <c r="G8788" i="1"/>
  <c r="G8789" i="1"/>
  <c r="E8790" i="1"/>
  <c r="G8790" i="1"/>
  <c r="G8791" i="1"/>
  <c r="E8792" i="1"/>
  <c r="G8792" i="1"/>
  <c r="G8793" i="1"/>
  <c r="E8794" i="1"/>
  <c r="G8794" i="1"/>
  <c r="G8795" i="1"/>
  <c r="E8796" i="1"/>
  <c r="G8796" i="1"/>
  <c r="G8797" i="1"/>
  <c r="E8798" i="1"/>
  <c r="G8798" i="1"/>
  <c r="G8799" i="1"/>
  <c r="E8800" i="1"/>
  <c r="G8800" i="1"/>
  <c r="G8801" i="1"/>
  <c r="E8802" i="1"/>
  <c r="G8802" i="1"/>
  <c r="G8803" i="1"/>
  <c r="E8804" i="1"/>
  <c r="G8804" i="1"/>
  <c r="G8805" i="1"/>
  <c r="E8806" i="1"/>
  <c r="G8806" i="1"/>
  <c r="G8807" i="1"/>
  <c r="E8808" i="1"/>
  <c r="G8808" i="1"/>
  <c r="G8809" i="1"/>
  <c r="E8810" i="1"/>
  <c r="G8810" i="1"/>
  <c r="G8811" i="1"/>
  <c r="E8812" i="1"/>
  <c r="G8812" i="1"/>
  <c r="G8813" i="1"/>
  <c r="E8814" i="1"/>
  <c r="G8814" i="1"/>
  <c r="G8815" i="1"/>
  <c r="E8816" i="1"/>
  <c r="G8816" i="1"/>
  <c r="G8817" i="1"/>
  <c r="E8818" i="1"/>
  <c r="G8818" i="1"/>
  <c r="G8819" i="1"/>
  <c r="E8820" i="1"/>
  <c r="G8820" i="1"/>
  <c r="G8821" i="1"/>
  <c r="E8822" i="1"/>
  <c r="G8822" i="1"/>
  <c r="G8823" i="1"/>
  <c r="E8824" i="1"/>
  <c r="G8824" i="1"/>
  <c r="G8825" i="1"/>
  <c r="E8826" i="1"/>
  <c r="G8826" i="1"/>
  <c r="G8827" i="1"/>
  <c r="E8828" i="1"/>
  <c r="G8828" i="1"/>
  <c r="G8829" i="1"/>
  <c r="E8830" i="1"/>
  <c r="G8830" i="1"/>
  <c r="G8831" i="1"/>
  <c r="E8832" i="1"/>
  <c r="G8832" i="1"/>
  <c r="G8833" i="1"/>
  <c r="E8834" i="1"/>
  <c r="G8834" i="1"/>
  <c r="G8835" i="1"/>
  <c r="E8836" i="1"/>
  <c r="G8836" i="1"/>
  <c r="G8837" i="1"/>
  <c r="E8838" i="1"/>
  <c r="G8838" i="1"/>
  <c r="G8839" i="1"/>
  <c r="E8840" i="1"/>
  <c r="G8840" i="1"/>
  <c r="G8841" i="1"/>
  <c r="E8842" i="1"/>
  <c r="G8842" i="1"/>
  <c r="G8843" i="1"/>
  <c r="E8844" i="1"/>
  <c r="G8844" i="1"/>
  <c r="G8845" i="1"/>
  <c r="E8846" i="1"/>
  <c r="G8846" i="1"/>
  <c r="G8847" i="1"/>
  <c r="E8848" i="1"/>
  <c r="G8848" i="1"/>
  <c r="G8849" i="1"/>
  <c r="E8850" i="1"/>
  <c r="G8850" i="1"/>
  <c r="G8851" i="1"/>
  <c r="E8852" i="1"/>
  <c r="G8852" i="1"/>
  <c r="G8853" i="1"/>
  <c r="E8854" i="1"/>
  <c r="G8854" i="1"/>
  <c r="G8855" i="1"/>
  <c r="E8856" i="1"/>
  <c r="G8856" i="1"/>
  <c r="G8857" i="1"/>
  <c r="E8858" i="1"/>
  <c r="G8858" i="1"/>
  <c r="G8859" i="1"/>
  <c r="E8860" i="1"/>
  <c r="G8860" i="1"/>
  <c r="G8861" i="1"/>
  <c r="E8862" i="1"/>
  <c r="G8862" i="1"/>
  <c r="G8863" i="1"/>
  <c r="E8864" i="1"/>
  <c r="G8864" i="1"/>
  <c r="G8865" i="1"/>
  <c r="E8866" i="1"/>
  <c r="G8866" i="1"/>
  <c r="G8867" i="1"/>
  <c r="E8868" i="1"/>
  <c r="G8868" i="1"/>
  <c r="G8869" i="1"/>
  <c r="E8870" i="1"/>
  <c r="G8870" i="1"/>
  <c r="G8871" i="1"/>
  <c r="E8872" i="1"/>
  <c r="G8872" i="1"/>
  <c r="G8873" i="1"/>
  <c r="E8874" i="1"/>
  <c r="G8874" i="1"/>
  <c r="G8875" i="1"/>
  <c r="E8876" i="1"/>
  <c r="G8876" i="1"/>
  <c r="G8877" i="1"/>
  <c r="E8878" i="1"/>
  <c r="G8878" i="1"/>
  <c r="G8879" i="1"/>
  <c r="E8880" i="1"/>
  <c r="G8880" i="1"/>
  <c r="G8881" i="1"/>
  <c r="E8882" i="1"/>
  <c r="G8882" i="1"/>
  <c r="G8883" i="1"/>
  <c r="E8884" i="1"/>
  <c r="G8884" i="1"/>
  <c r="G8885" i="1"/>
  <c r="E8886" i="1"/>
  <c r="G8886" i="1"/>
  <c r="G8887" i="1"/>
  <c r="E8888" i="1"/>
  <c r="G8888" i="1"/>
  <c r="G8889" i="1"/>
  <c r="E8890" i="1"/>
  <c r="G8890" i="1"/>
  <c r="G8891" i="1"/>
  <c r="E8892" i="1"/>
  <c r="G8892" i="1"/>
  <c r="G8893" i="1"/>
  <c r="E8894" i="1"/>
  <c r="G8894" i="1"/>
  <c r="G8895" i="1"/>
  <c r="E8896" i="1"/>
  <c r="G8896" i="1"/>
  <c r="G8897" i="1"/>
  <c r="E8898" i="1"/>
  <c r="G8898" i="1"/>
  <c r="G8899" i="1"/>
  <c r="E8900" i="1"/>
  <c r="G8900" i="1"/>
  <c r="G8901" i="1"/>
  <c r="E8902" i="1"/>
  <c r="G8902" i="1"/>
  <c r="G8903" i="1"/>
  <c r="E8904" i="1"/>
  <c r="G8904" i="1"/>
  <c r="G8905" i="1"/>
  <c r="E8906" i="1"/>
  <c r="G8906" i="1"/>
  <c r="G8907" i="1"/>
  <c r="E8908" i="1"/>
  <c r="G8908" i="1"/>
  <c r="G8909" i="1"/>
  <c r="E8910" i="1"/>
  <c r="G8910" i="1"/>
  <c r="G8911" i="1"/>
  <c r="E8912" i="1"/>
  <c r="G8912" i="1"/>
  <c r="G8913" i="1"/>
  <c r="E8914" i="1"/>
  <c r="G8914" i="1"/>
  <c r="G8915" i="1"/>
  <c r="E8916" i="1"/>
  <c r="G8916" i="1"/>
  <c r="G8917" i="1"/>
  <c r="E8918" i="1"/>
  <c r="G8918" i="1"/>
  <c r="G8919" i="1"/>
  <c r="E8920" i="1"/>
  <c r="G8920" i="1"/>
  <c r="G8921" i="1"/>
  <c r="E8922" i="1"/>
  <c r="G8922" i="1"/>
  <c r="G8923" i="1"/>
  <c r="E8924" i="1"/>
  <c r="G8924" i="1"/>
  <c r="G8925" i="1"/>
  <c r="E8926" i="1"/>
  <c r="G8926" i="1"/>
  <c r="G8927" i="1"/>
  <c r="E8928" i="1"/>
  <c r="G8928" i="1"/>
  <c r="G8929" i="1"/>
  <c r="E8930" i="1"/>
  <c r="G8930" i="1"/>
  <c r="G8931" i="1"/>
  <c r="E8932" i="1"/>
  <c r="G8932" i="1"/>
  <c r="G8933" i="1"/>
  <c r="E8934" i="1"/>
  <c r="G8934" i="1"/>
  <c r="G8935" i="1"/>
  <c r="E8936" i="1"/>
  <c r="G8936" i="1"/>
  <c r="G8937" i="1"/>
  <c r="E8938" i="1"/>
  <c r="G8938" i="1"/>
  <c r="G8939" i="1"/>
  <c r="E8940" i="1"/>
  <c r="G8940" i="1"/>
  <c r="G8941" i="1"/>
  <c r="E8942" i="1"/>
  <c r="G8942" i="1"/>
  <c r="G8943" i="1"/>
  <c r="E8944" i="1"/>
  <c r="G8944" i="1"/>
  <c r="G8945" i="1"/>
  <c r="E8946" i="1"/>
  <c r="G8946" i="1"/>
  <c r="G8947" i="1"/>
  <c r="E8948" i="1"/>
  <c r="G8948" i="1"/>
  <c r="G8949" i="1"/>
  <c r="E8950" i="1"/>
  <c r="G8950" i="1"/>
  <c r="G8951" i="1"/>
  <c r="E8952" i="1"/>
  <c r="G8952" i="1"/>
  <c r="G8953" i="1"/>
  <c r="E8954" i="1"/>
  <c r="G8954" i="1"/>
  <c r="G8955" i="1"/>
  <c r="E8956" i="1"/>
  <c r="G8956" i="1"/>
  <c r="G8957" i="1"/>
  <c r="E8958" i="1"/>
  <c r="G8958" i="1"/>
  <c r="G8959" i="1"/>
  <c r="E8960" i="1"/>
  <c r="G8960" i="1"/>
  <c r="G8961" i="1"/>
  <c r="E8962" i="1"/>
  <c r="G8962" i="1"/>
  <c r="G8963" i="1"/>
  <c r="E8964" i="1"/>
  <c r="G8964" i="1"/>
  <c r="G8965" i="1"/>
  <c r="E8966" i="1"/>
  <c r="G8966" i="1"/>
  <c r="G8967" i="1"/>
  <c r="E8968" i="1"/>
  <c r="G8968" i="1"/>
  <c r="G8969" i="1"/>
  <c r="E8970" i="1"/>
  <c r="G8970" i="1"/>
  <c r="G8971" i="1"/>
  <c r="E8972" i="1"/>
  <c r="G8972" i="1"/>
  <c r="G8973" i="1"/>
  <c r="E8974" i="1"/>
  <c r="G8974" i="1"/>
  <c r="G8975" i="1"/>
  <c r="E8976" i="1"/>
  <c r="G8976" i="1"/>
  <c r="G8977" i="1"/>
  <c r="E8978" i="1"/>
  <c r="G8978" i="1"/>
  <c r="G8979" i="1"/>
  <c r="E8980" i="1"/>
  <c r="G8980" i="1"/>
  <c r="G8981" i="1"/>
  <c r="E8982" i="1"/>
  <c r="G8982" i="1"/>
  <c r="G8983" i="1"/>
  <c r="E8984" i="1"/>
  <c r="G8984" i="1"/>
  <c r="G8985" i="1"/>
  <c r="E8986" i="1"/>
  <c r="G8986" i="1"/>
  <c r="G8987" i="1"/>
  <c r="E8988" i="1"/>
  <c r="G8988" i="1"/>
  <c r="G8989" i="1"/>
  <c r="E8990" i="1"/>
  <c r="G8990" i="1"/>
  <c r="G8991" i="1"/>
  <c r="E8992" i="1"/>
  <c r="G8992" i="1"/>
  <c r="G8993" i="1"/>
  <c r="E8994" i="1"/>
  <c r="G8994" i="1"/>
  <c r="G8995" i="1"/>
  <c r="E8996" i="1"/>
  <c r="G8996" i="1"/>
  <c r="G8997" i="1"/>
  <c r="E8998" i="1"/>
  <c r="G8998" i="1"/>
  <c r="G8999" i="1"/>
  <c r="E9000" i="1"/>
  <c r="G9000" i="1"/>
  <c r="G9001" i="1"/>
  <c r="E9002" i="1"/>
  <c r="G9002" i="1"/>
  <c r="G9003" i="1"/>
  <c r="E9004" i="1"/>
  <c r="G9004" i="1"/>
  <c r="G9005" i="1"/>
  <c r="E9006" i="1"/>
  <c r="G9006" i="1"/>
  <c r="G9007" i="1"/>
  <c r="E9008" i="1"/>
  <c r="G9008" i="1"/>
  <c r="G9009" i="1"/>
  <c r="E9010" i="1"/>
  <c r="G9010" i="1"/>
  <c r="G9011" i="1"/>
  <c r="E9012" i="1"/>
  <c r="G9012" i="1"/>
  <c r="G9013" i="1"/>
  <c r="E9014" i="1"/>
  <c r="G9014" i="1"/>
  <c r="G9015" i="1"/>
  <c r="E9016" i="1"/>
  <c r="G9016" i="1"/>
  <c r="G9017" i="1"/>
  <c r="E9018" i="1"/>
  <c r="G9018" i="1"/>
  <c r="G9019" i="1"/>
  <c r="E9020" i="1"/>
  <c r="G9020" i="1"/>
  <c r="G9021" i="1"/>
  <c r="E9022" i="1"/>
  <c r="G9022" i="1"/>
  <c r="G9023" i="1"/>
  <c r="E9024" i="1"/>
  <c r="G9024" i="1"/>
  <c r="G9025" i="1"/>
  <c r="E9026" i="1"/>
  <c r="G9026" i="1"/>
  <c r="G9027" i="1"/>
  <c r="E9028" i="1"/>
  <c r="G9028" i="1"/>
  <c r="G9029" i="1"/>
  <c r="E9030" i="1"/>
  <c r="G9030" i="1"/>
  <c r="G9031" i="1"/>
  <c r="E9032" i="1"/>
  <c r="G9032" i="1"/>
  <c r="G9033" i="1"/>
  <c r="E9034" i="1"/>
  <c r="G9034" i="1"/>
  <c r="G9035" i="1"/>
  <c r="E9036" i="1"/>
  <c r="G9036" i="1"/>
  <c r="G9037" i="1"/>
  <c r="E9038" i="1"/>
  <c r="G9038" i="1"/>
  <c r="G9039" i="1"/>
  <c r="E9040" i="1"/>
  <c r="G9040" i="1"/>
  <c r="G9041" i="1"/>
  <c r="E9042" i="1"/>
  <c r="G9042" i="1"/>
  <c r="G9043" i="1"/>
  <c r="E9044" i="1"/>
  <c r="G9044" i="1"/>
  <c r="G9045" i="1"/>
  <c r="E9046" i="1"/>
  <c r="G9046" i="1"/>
  <c r="G9047" i="1"/>
  <c r="E9048" i="1"/>
  <c r="G9048" i="1"/>
  <c r="G9049" i="1"/>
  <c r="E9050" i="1"/>
  <c r="G9050" i="1"/>
  <c r="G9051" i="1"/>
  <c r="E9052" i="1"/>
  <c r="G9052" i="1"/>
  <c r="G9053" i="1"/>
  <c r="E9054" i="1"/>
  <c r="G9054" i="1"/>
  <c r="G9055" i="1"/>
  <c r="E9056" i="1"/>
  <c r="G9056" i="1"/>
  <c r="G9057" i="1"/>
  <c r="E9058" i="1"/>
  <c r="G9058" i="1"/>
  <c r="G9059" i="1"/>
  <c r="E9060" i="1"/>
  <c r="G9060" i="1"/>
  <c r="G9061" i="1"/>
  <c r="E9062" i="1"/>
  <c r="G9062" i="1"/>
  <c r="G9063" i="1"/>
  <c r="E9064" i="1"/>
  <c r="G9064" i="1"/>
  <c r="G9065" i="1"/>
  <c r="E9066" i="1"/>
  <c r="G9066" i="1"/>
  <c r="G9067" i="1"/>
  <c r="E9068" i="1"/>
  <c r="G9068" i="1"/>
  <c r="G9069" i="1"/>
  <c r="E9070" i="1"/>
  <c r="G9070" i="1"/>
  <c r="G9071" i="1"/>
  <c r="E9072" i="1"/>
  <c r="G9072" i="1"/>
  <c r="G9073" i="1"/>
  <c r="E9074" i="1"/>
  <c r="G9074" i="1"/>
  <c r="G9075" i="1"/>
  <c r="E9076" i="1"/>
  <c r="G9076" i="1"/>
  <c r="G9077" i="1"/>
  <c r="E9078" i="1"/>
  <c r="G9078" i="1"/>
  <c r="G9079" i="1"/>
  <c r="E9080" i="1"/>
  <c r="G9080" i="1"/>
  <c r="G9081" i="1"/>
  <c r="E9082" i="1"/>
  <c r="G9082" i="1"/>
  <c r="G9083" i="1"/>
  <c r="E9084" i="1"/>
  <c r="G9084" i="1"/>
  <c r="G9085" i="1"/>
  <c r="E9086" i="1"/>
  <c r="G9086" i="1"/>
  <c r="G9087" i="1"/>
  <c r="E9088" i="1"/>
  <c r="G9088" i="1"/>
  <c r="G9089" i="1"/>
  <c r="E9090" i="1"/>
  <c r="G9090" i="1"/>
  <c r="G9091" i="1"/>
  <c r="E9092" i="1"/>
  <c r="G9092" i="1"/>
  <c r="G9093" i="1"/>
  <c r="E9094" i="1"/>
  <c r="G9094" i="1"/>
  <c r="G9095" i="1"/>
  <c r="E9096" i="1"/>
  <c r="G9096" i="1"/>
  <c r="G9097" i="1"/>
  <c r="E9098" i="1"/>
  <c r="G9098" i="1"/>
  <c r="G9099" i="1"/>
  <c r="E9100" i="1"/>
  <c r="G9100" i="1"/>
  <c r="G9101" i="1"/>
  <c r="E9102" i="1"/>
  <c r="G9102" i="1"/>
  <c r="G9103" i="1"/>
  <c r="E9104" i="1"/>
  <c r="G9104" i="1"/>
  <c r="G9105" i="1"/>
  <c r="E9106" i="1"/>
  <c r="G9106" i="1"/>
  <c r="G9107" i="1"/>
  <c r="E9108" i="1"/>
  <c r="G9108" i="1"/>
  <c r="G9109" i="1"/>
  <c r="E9110" i="1"/>
  <c r="G9110" i="1"/>
  <c r="G9111" i="1"/>
  <c r="E9112" i="1"/>
  <c r="G9112" i="1"/>
  <c r="G9113" i="1"/>
  <c r="E9114" i="1"/>
  <c r="G9114" i="1"/>
  <c r="G9115" i="1"/>
  <c r="E9116" i="1"/>
  <c r="G9116" i="1"/>
  <c r="G9117" i="1"/>
  <c r="E9118" i="1"/>
  <c r="G9118" i="1"/>
  <c r="G9119" i="1"/>
  <c r="E9120" i="1"/>
  <c r="G9120" i="1"/>
  <c r="G9121" i="1"/>
  <c r="E9122" i="1"/>
  <c r="G9122" i="1"/>
  <c r="G9123" i="1"/>
  <c r="E9124" i="1"/>
  <c r="G9124" i="1"/>
  <c r="G9125" i="1"/>
  <c r="E9126" i="1"/>
  <c r="G9126" i="1"/>
  <c r="G9127" i="1"/>
  <c r="E9128" i="1"/>
  <c r="G9128" i="1"/>
  <c r="G9129" i="1"/>
  <c r="E9130" i="1"/>
  <c r="G9130" i="1"/>
  <c r="G9131" i="1"/>
  <c r="E9132" i="1"/>
  <c r="G9132" i="1"/>
  <c r="G9133" i="1"/>
  <c r="E9134" i="1"/>
  <c r="G9134" i="1"/>
  <c r="G9135" i="1"/>
  <c r="E9136" i="1"/>
  <c r="G9136" i="1"/>
  <c r="G9137" i="1"/>
  <c r="E9138" i="1"/>
  <c r="G9138" i="1"/>
  <c r="G9139" i="1"/>
  <c r="E9140" i="1"/>
  <c r="G9140" i="1"/>
  <c r="G9141" i="1"/>
  <c r="E9142" i="1"/>
  <c r="G9142" i="1"/>
  <c r="G9143" i="1"/>
  <c r="E9144" i="1"/>
  <c r="G9144" i="1"/>
  <c r="G9145" i="1"/>
  <c r="E9146" i="1"/>
  <c r="G9146" i="1"/>
  <c r="G9147" i="1"/>
  <c r="E9148" i="1"/>
  <c r="G9148" i="1"/>
  <c r="G9149" i="1"/>
  <c r="E9150" i="1"/>
  <c r="G9150" i="1"/>
  <c r="G9151" i="1"/>
  <c r="E9152" i="1"/>
  <c r="G9152" i="1"/>
  <c r="G9153" i="1"/>
  <c r="E9154" i="1"/>
  <c r="G9154" i="1"/>
  <c r="G9155" i="1"/>
  <c r="E9156" i="1"/>
  <c r="G9156" i="1"/>
  <c r="G9157" i="1"/>
  <c r="E9158" i="1"/>
  <c r="G9158" i="1"/>
  <c r="G9159" i="1"/>
  <c r="E9160" i="1"/>
  <c r="G9160" i="1"/>
  <c r="G9161" i="1"/>
  <c r="E9162" i="1"/>
  <c r="G9162" i="1"/>
  <c r="G9163" i="1"/>
  <c r="E9164" i="1"/>
  <c r="G9164" i="1"/>
  <c r="G9165" i="1"/>
  <c r="E9166" i="1"/>
  <c r="G9166" i="1"/>
  <c r="G9167" i="1"/>
  <c r="E9168" i="1"/>
  <c r="G9168" i="1"/>
  <c r="G9169" i="1"/>
  <c r="E9170" i="1"/>
  <c r="G9170" i="1"/>
  <c r="G9171" i="1"/>
  <c r="E9172" i="1"/>
  <c r="G9172" i="1"/>
  <c r="G9173" i="1"/>
  <c r="E9174" i="1"/>
  <c r="G9174" i="1"/>
  <c r="G9175" i="1"/>
  <c r="E9176" i="1"/>
  <c r="G9176" i="1"/>
  <c r="G9177" i="1"/>
  <c r="E9178" i="1"/>
  <c r="G9178" i="1"/>
  <c r="G9179" i="1"/>
  <c r="E9180" i="1"/>
  <c r="G9180" i="1"/>
  <c r="G9181" i="1"/>
  <c r="E9182" i="1"/>
  <c r="G9182" i="1"/>
  <c r="G9183" i="1"/>
  <c r="E9184" i="1"/>
  <c r="G9184" i="1"/>
  <c r="G9185" i="1"/>
  <c r="E9186" i="1"/>
  <c r="G9186" i="1"/>
  <c r="G9187" i="1"/>
  <c r="E9188" i="1"/>
  <c r="G9188" i="1"/>
  <c r="G9189" i="1"/>
  <c r="E9190" i="1"/>
  <c r="G9190" i="1"/>
  <c r="G9191" i="1"/>
  <c r="E9192" i="1"/>
  <c r="G9192" i="1"/>
  <c r="G9193" i="1"/>
  <c r="E9194" i="1"/>
  <c r="G9194" i="1"/>
  <c r="G9195" i="1"/>
  <c r="E9196" i="1"/>
  <c r="G9196" i="1"/>
  <c r="G9197" i="1"/>
  <c r="E9198" i="1"/>
  <c r="G9198" i="1"/>
  <c r="G9199" i="1"/>
  <c r="E9200" i="1"/>
  <c r="G9200" i="1"/>
  <c r="G9201" i="1"/>
  <c r="E9202" i="1"/>
  <c r="G9202" i="1"/>
  <c r="G9203" i="1"/>
  <c r="E9204" i="1"/>
  <c r="G9204" i="1"/>
  <c r="G9205" i="1"/>
  <c r="E9206" i="1"/>
  <c r="G9206" i="1"/>
  <c r="G9207" i="1"/>
  <c r="E9208" i="1"/>
  <c r="G9208" i="1"/>
  <c r="G9209" i="1"/>
  <c r="E9210" i="1"/>
  <c r="G9210" i="1"/>
  <c r="G9211" i="1"/>
  <c r="E9212" i="1"/>
  <c r="G9212" i="1"/>
  <c r="G9213" i="1"/>
  <c r="E9214" i="1"/>
  <c r="G9214" i="1"/>
  <c r="G9215" i="1"/>
  <c r="E9216" i="1"/>
  <c r="G9216" i="1"/>
  <c r="G9217" i="1"/>
  <c r="E9218" i="1"/>
  <c r="G9218" i="1"/>
  <c r="G9219" i="1"/>
  <c r="E9220" i="1"/>
  <c r="G9220" i="1"/>
  <c r="G9221" i="1"/>
  <c r="E9222" i="1"/>
  <c r="G9222" i="1"/>
  <c r="G9223" i="1"/>
  <c r="E9224" i="1"/>
  <c r="G9224" i="1"/>
  <c r="G9225" i="1"/>
  <c r="E9226" i="1"/>
  <c r="G9226" i="1"/>
  <c r="G9227" i="1"/>
  <c r="E9228" i="1"/>
  <c r="G9228" i="1"/>
  <c r="G9229" i="1"/>
  <c r="E9230" i="1"/>
  <c r="G9230" i="1"/>
  <c r="G9231" i="1"/>
  <c r="E9232" i="1"/>
  <c r="G9232" i="1"/>
  <c r="G9233" i="1"/>
  <c r="E9234" i="1"/>
  <c r="G9234" i="1"/>
  <c r="G9235" i="1"/>
  <c r="E9236" i="1"/>
  <c r="G9236" i="1"/>
  <c r="G9237" i="1"/>
  <c r="E9238" i="1"/>
  <c r="G9238" i="1"/>
  <c r="G9239" i="1"/>
  <c r="E9240" i="1"/>
  <c r="G9240" i="1"/>
  <c r="G9241" i="1"/>
  <c r="E9242" i="1"/>
  <c r="G9242" i="1"/>
  <c r="G9243" i="1"/>
  <c r="E9244" i="1"/>
  <c r="G9244" i="1"/>
  <c r="G9245" i="1"/>
  <c r="E9246" i="1"/>
  <c r="G9246" i="1"/>
  <c r="G9247" i="1"/>
  <c r="E9248" i="1"/>
  <c r="G9248" i="1"/>
  <c r="G9249" i="1"/>
  <c r="E9250" i="1"/>
  <c r="G9250" i="1"/>
  <c r="G9251" i="1"/>
  <c r="E9252" i="1"/>
  <c r="G9252" i="1"/>
  <c r="G9253" i="1"/>
  <c r="E9254" i="1"/>
  <c r="G9254" i="1"/>
  <c r="G9255" i="1"/>
  <c r="E9256" i="1"/>
  <c r="G9256" i="1"/>
  <c r="G9257" i="1"/>
  <c r="E9258" i="1"/>
  <c r="G9258" i="1"/>
  <c r="G9259" i="1"/>
  <c r="E9260" i="1"/>
  <c r="G9260" i="1"/>
  <c r="G9261" i="1"/>
  <c r="E9262" i="1"/>
  <c r="G9262" i="1"/>
  <c r="G9263" i="1"/>
  <c r="E9264" i="1"/>
  <c r="G9264" i="1"/>
  <c r="G9265" i="1"/>
  <c r="E9266" i="1"/>
  <c r="G9266" i="1"/>
  <c r="G9267" i="1"/>
  <c r="E9268" i="1"/>
  <c r="G9268" i="1"/>
  <c r="G9269" i="1"/>
  <c r="E9270" i="1"/>
  <c r="G9270" i="1"/>
  <c r="G9271" i="1"/>
  <c r="E9272" i="1"/>
  <c r="G9272" i="1"/>
  <c r="G9273" i="1"/>
  <c r="E9274" i="1"/>
  <c r="G9274" i="1"/>
  <c r="G9275" i="1"/>
  <c r="E9276" i="1"/>
  <c r="G9276" i="1"/>
  <c r="G9277" i="1"/>
  <c r="E9278" i="1"/>
  <c r="G9278" i="1"/>
  <c r="G9279" i="1"/>
  <c r="E9280" i="1"/>
  <c r="G9280" i="1"/>
  <c r="G9281" i="1"/>
  <c r="E9282" i="1"/>
  <c r="G9282" i="1"/>
  <c r="G9283" i="1"/>
  <c r="E9284" i="1"/>
  <c r="G9284" i="1"/>
  <c r="G9285" i="1"/>
  <c r="E9286" i="1"/>
  <c r="G9286" i="1"/>
  <c r="G9287" i="1"/>
  <c r="E9288" i="1"/>
  <c r="G9288" i="1"/>
  <c r="G9289" i="1"/>
  <c r="E9290" i="1"/>
  <c r="G9290" i="1"/>
  <c r="G9291" i="1"/>
  <c r="E9292" i="1"/>
  <c r="G9292" i="1"/>
  <c r="G9293" i="1"/>
  <c r="E9294" i="1"/>
  <c r="G9294" i="1"/>
  <c r="G9295" i="1"/>
  <c r="E9296" i="1"/>
  <c r="G9296" i="1"/>
  <c r="G9297" i="1"/>
  <c r="E9298" i="1"/>
  <c r="G9298" i="1"/>
  <c r="G9299" i="1"/>
  <c r="E9300" i="1"/>
  <c r="G9300" i="1"/>
  <c r="G9301" i="1"/>
  <c r="E9302" i="1"/>
  <c r="G9302" i="1"/>
  <c r="G9303" i="1"/>
  <c r="E9304" i="1"/>
  <c r="G9304" i="1"/>
  <c r="G9305" i="1"/>
  <c r="E9306" i="1"/>
  <c r="G9306" i="1"/>
  <c r="G9307" i="1"/>
  <c r="E9308" i="1"/>
  <c r="G9308" i="1"/>
  <c r="G9309" i="1"/>
  <c r="E9310" i="1"/>
  <c r="G9310" i="1"/>
  <c r="G9311" i="1"/>
  <c r="E9312" i="1"/>
  <c r="G9312" i="1"/>
  <c r="G9313" i="1"/>
  <c r="E9314" i="1"/>
  <c r="G9314" i="1"/>
  <c r="G9315" i="1"/>
  <c r="E9316" i="1"/>
  <c r="G9316" i="1"/>
  <c r="G9317" i="1"/>
  <c r="E9318" i="1"/>
  <c r="G9318" i="1"/>
  <c r="G9319" i="1"/>
  <c r="E9320" i="1"/>
  <c r="G9320" i="1"/>
  <c r="G9321" i="1"/>
  <c r="E9322" i="1"/>
  <c r="G9322" i="1"/>
  <c r="G9323" i="1"/>
  <c r="E9324" i="1"/>
  <c r="G9324" i="1"/>
  <c r="G9325" i="1"/>
  <c r="E9326" i="1"/>
  <c r="G9326" i="1"/>
  <c r="G9327" i="1"/>
  <c r="E9328" i="1"/>
  <c r="G9328" i="1"/>
  <c r="G9329" i="1"/>
  <c r="E9330" i="1"/>
  <c r="G9330" i="1"/>
  <c r="G9331" i="1"/>
  <c r="E9332" i="1"/>
  <c r="G9332" i="1"/>
  <c r="G9333" i="1"/>
  <c r="E9334" i="1"/>
  <c r="G9334" i="1"/>
  <c r="G9335" i="1"/>
  <c r="E9336" i="1"/>
  <c r="G9336" i="1"/>
  <c r="G9337" i="1"/>
  <c r="E9338" i="1"/>
  <c r="G9338" i="1"/>
  <c r="G9339" i="1"/>
  <c r="E9340" i="1"/>
  <c r="G9340" i="1"/>
  <c r="G9341" i="1"/>
  <c r="E9342" i="1"/>
  <c r="G9342" i="1"/>
  <c r="G9343" i="1"/>
  <c r="E9344" i="1"/>
  <c r="G9344" i="1"/>
  <c r="G9345" i="1"/>
  <c r="E9346" i="1"/>
  <c r="G9346" i="1"/>
  <c r="G9347" i="1"/>
  <c r="E9348" i="1"/>
  <c r="G9348" i="1"/>
  <c r="G9349" i="1"/>
  <c r="E9350" i="1"/>
  <c r="G9350" i="1"/>
  <c r="G9351" i="1"/>
  <c r="E9352" i="1"/>
  <c r="G9352" i="1"/>
  <c r="G9353" i="1"/>
  <c r="E9354" i="1"/>
  <c r="G9354" i="1"/>
  <c r="G9355" i="1"/>
  <c r="E9356" i="1"/>
  <c r="G9356" i="1"/>
  <c r="G9357" i="1"/>
  <c r="E9358" i="1"/>
  <c r="G9358" i="1"/>
  <c r="G9359" i="1"/>
  <c r="E9360" i="1"/>
  <c r="G9360" i="1"/>
  <c r="G9361" i="1"/>
  <c r="E9362" i="1"/>
  <c r="G9362" i="1"/>
  <c r="G9363" i="1"/>
  <c r="E9364" i="1"/>
  <c r="G9364" i="1"/>
  <c r="G9365" i="1"/>
  <c r="E9366" i="1"/>
  <c r="G9366" i="1"/>
  <c r="G9367" i="1"/>
  <c r="E9368" i="1"/>
  <c r="G9368" i="1"/>
  <c r="G9369" i="1"/>
  <c r="E9370" i="1"/>
  <c r="G9370" i="1"/>
  <c r="G9371" i="1"/>
  <c r="E9372" i="1"/>
  <c r="G9372" i="1"/>
  <c r="G9373" i="1"/>
  <c r="E9374" i="1"/>
  <c r="G9374" i="1"/>
  <c r="G9375" i="1"/>
  <c r="E9376" i="1"/>
  <c r="G9376" i="1"/>
  <c r="G9377" i="1"/>
  <c r="E9378" i="1"/>
  <c r="G9378" i="1"/>
  <c r="G9379" i="1"/>
  <c r="E9380" i="1"/>
  <c r="G9380" i="1"/>
  <c r="G9381" i="1"/>
  <c r="E9382" i="1"/>
  <c r="G9382" i="1"/>
  <c r="G9383" i="1"/>
  <c r="E9384" i="1"/>
  <c r="G9384" i="1"/>
  <c r="G9385" i="1"/>
  <c r="E9386" i="1"/>
  <c r="G9386" i="1"/>
  <c r="G9387" i="1"/>
  <c r="E9388" i="1"/>
  <c r="G9388" i="1"/>
  <c r="G9389" i="1"/>
  <c r="E9390" i="1"/>
  <c r="G9390" i="1"/>
  <c r="G9391" i="1"/>
  <c r="E9392" i="1"/>
  <c r="G9392" i="1"/>
  <c r="G9393" i="1"/>
  <c r="E9394" i="1"/>
  <c r="G9394" i="1"/>
  <c r="G9395" i="1"/>
  <c r="E9396" i="1"/>
  <c r="G9396" i="1"/>
  <c r="G9397" i="1"/>
  <c r="E9398" i="1"/>
  <c r="G9398" i="1"/>
  <c r="G9399" i="1"/>
  <c r="E9400" i="1"/>
  <c r="G9400" i="1"/>
  <c r="G9401" i="1"/>
  <c r="E9402" i="1"/>
  <c r="G9402" i="1"/>
  <c r="G9403" i="1"/>
  <c r="E9404" i="1"/>
  <c r="G9404" i="1"/>
  <c r="G9405" i="1"/>
  <c r="E9406" i="1"/>
  <c r="G9406" i="1"/>
  <c r="G9407" i="1"/>
  <c r="E9408" i="1"/>
  <c r="G9408" i="1"/>
  <c r="G9409" i="1"/>
  <c r="E9410" i="1"/>
  <c r="G9410" i="1"/>
  <c r="G9411" i="1"/>
  <c r="E9412" i="1"/>
  <c r="G9412" i="1"/>
  <c r="G9413" i="1"/>
  <c r="E9414" i="1"/>
  <c r="G9414" i="1"/>
  <c r="G9415" i="1"/>
  <c r="E9416" i="1"/>
  <c r="G9416" i="1"/>
  <c r="G9417" i="1"/>
  <c r="E9418" i="1"/>
  <c r="G9418" i="1"/>
  <c r="G9419" i="1"/>
  <c r="E9420" i="1"/>
  <c r="G9420" i="1"/>
  <c r="G9421" i="1"/>
  <c r="E9422" i="1"/>
  <c r="G9422" i="1"/>
  <c r="G9423" i="1"/>
  <c r="E9424" i="1"/>
  <c r="G9424" i="1"/>
  <c r="G9425" i="1"/>
  <c r="E9426" i="1"/>
  <c r="G9426" i="1"/>
  <c r="G9427" i="1"/>
  <c r="E9428" i="1"/>
  <c r="G9428" i="1"/>
  <c r="G9429" i="1"/>
  <c r="E9430" i="1"/>
  <c r="G9430" i="1"/>
  <c r="G9431" i="1"/>
  <c r="E9432" i="1"/>
  <c r="G9432" i="1"/>
  <c r="G9433" i="1"/>
  <c r="E9434" i="1"/>
  <c r="G9434" i="1"/>
  <c r="G9435" i="1"/>
  <c r="E9436" i="1"/>
  <c r="G9436" i="1"/>
  <c r="G9437" i="1"/>
  <c r="E9438" i="1"/>
  <c r="G9438" i="1"/>
  <c r="G9439" i="1"/>
  <c r="E9440" i="1"/>
  <c r="G9440" i="1"/>
  <c r="G9441" i="1"/>
  <c r="E9442" i="1"/>
  <c r="G9442" i="1"/>
  <c r="G9443" i="1"/>
  <c r="E9444" i="1"/>
  <c r="G9444" i="1"/>
  <c r="G9445" i="1"/>
  <c r="E9446" i="1"/>
  <c r="G9446" i="1"/>
  <c r="G9447" i="1"/>
  <c r="E9448" i="1"/>
  <c r="G9448" i="1"/>
  <c r="G9449" i="1"/>
  <c r="E9450" i="1"/>
  <c r="G9450" i="1"/>
  <c r="G9451" i="1"/>
  <c r="E9452" i="1"/>
  <c r="G9452" i="1"/>
  <c r="G9453" i="1"/>
  <c r="E9454" i="1"/>
  <c r="G9454" i="1"/>
  <c r="G9455" i="1"/>
  <c r="E9456" i="1"/>
  <c r="G9456" i="1"/>
  <c r="G9457" i="1"/>
  <c r="E9458" i="1"/>
  <c r="G9458" i="1"/>
  <c r="G9459" i="1"/>
  <c r="E9460" i="1"/>
  <c r="G9460" i="1"/>
  <c r="G9461" i="1"/>
  <c r="E9462" i="1"/>
  <c r="G9462" i="1"/>
  <c r="G9463" i="1"/>
  <c r="E9464" i="1"/>
  <c r="G9464" i="1"/>
  <c r="G9465" i="1"/>
  <c r="E9466" i="1"/>
  <c r="G9466" i="1"/>
  <c r="G9467" i="1"/>
  <c r="E9468" i="1"/>
  <c r="G9468" i="1"/>
  <c r="G9469" i="1"/>
  <c r="E9470" i="1"/>
  <c r="G9470" i="1"/>
  <c r="G9471" i="1"/>
  <c r="E9472" i="1"/>
  <c r="G9472" i="1"/>
  <c r="G9473" i="1"/>
  <c r="E9474" i="1"/>
  <c r="G9474" i="1"/>
  <c r="G9475" i="1"/>
  <c r="E9476" i="1"/>
  <c r="G9476" i="1"/>
  <c r="G9477" i="1"/>
  <c r="E9478" i="1"/>
  <c r="G9478" i="1"/>
  <c r="G9479" i="1"/>
  <c r="E9480" i="1"/>
  <c r="G9480" i="1"/>
  <c r="G9481" i="1"/>
  <c r="E9482" i="1"/>
  <c r="G9482" i="1"/>
  <c r="G9483" i="1"/>
  <c r="E9484" i="1"/>
  <c r="G9484" i="1"/>
  <c r="G9485" i="1"/>
  <c r="E9486" i="1"/>
  <c r="G9486" i="1"/>
  <c r="G9487" i="1"/>
  <c r="E9488" i="1"/>
  <c r="G9488" i="1"/>
  <c r="G9489" i="1"/>
  <c r="E9490" i="1"/>
  <c r="G9490" i="1"/>
  <c r="G9491" i="1"/>
  <c r="E9492" i="1"/>
  <c r="G9492" i="1"/>
  <c r="G9493" i="1"/>
  <c r="E9494" i="1"/>
  <c r="G9494" i="1"/>
  <c r="G9495" i="1"/>
  <c r="E9496" i="1"/>
  <c r="G9496" i="1"/>
  <c r="G9497" i="1"/>
  <c r="E9498" i="1"/>
  <c r="G9498" i="1"/>
  <c r="G9499" i="1"/>
  <c r="E9500" i="1"/>
  <c r="G9500" i="1"/>
  <c r="G9501" i="1"/>
  <c r="E9502" i="1"/>
  <c r="G9502" i="1"/>
  <c r="G9503" i="1"/>
  <c r="E9504" i="1"/>
  <c r="G9504" i="1"/>
  <c r="G9505" i="1"/>
  <c r="E9506" i="1"/>
  <c r="G9506" i="1"/>
  <c r="G9507" i="1"/>
  <c r="E9508" i="1"/>
  <c r="G9508" i="1"/>
  <c r="G9509" i="1"/>
  <c r="E9510" i="1"/>
  <c r="G9510" i="1"/>
  <c r="G9511" i="1"/>
  <c r="E9512" i="1"/>
  <c r="G9512" i="1"/>
  <c r="G9513" i="1"/>
  <c r="E9514" i="1"/>
  <c r="G9514" i="1"/>
  <c r="G9515" i="1"/>
  <c r="E9516" i="1"/>
  <c r="G9516" i="1"/>
  <c r="G9517" i="1"/>
  <c r="E9518" i="1"/>
  <c r="G9518" i="1"/>
  <c r="G9519" i="1"/>
  <c r="E9520" i="1"/>
  <c r="G9520" i="1"/>
  <c r="G9521" i="1"/>
  <c r="E9522" i="1"/>
  <c r="G9522" i="1"/>
  <c r="G9523" i="1"/>
  <c r="E9524" i="1"/>
  <c r="G9524" i="1"/>
  <c r="G9525" i="1"/>
  <c r="E9526" i="1"/>
  <c r="G9526" i="1"/>
  <c r="G9527" i="1"/>
  <c r="E9528" i="1"/>
  <c r="G9528" i="1"/>
  <c r="G9529" i="1"/>
  <c r="E9530" i="1"/>
  <c r="G9530" i="1"/>
  <c r="G9531" i="1"/>
  <c r="E9532" i="1"/>
  <c r="G9532" i="1"/>
  <c r="G9533" i="1"/>
  <c r="E9534" i="1"/>
  <c r="G9534" i="1"/>
  <c r="G9535" i="1"/>
  <c r="E9536" i="1"/>
  <c r="G9536" i="1"/>
  <c r="G9537" i="1"/>
  <c r="E9538" i="1"/>
  <c r="G9538" i="1"/>
  <c r="G9539" i="1"/>
  <c r="E9540" i="1"/>
  <c r="G9540" i="1"/>
  <c r="G9541" i="1"/>
  <c r="E9542" i="1"/>
  <c r="G9542" i="1"/>
  <c r="G9543" i="1"/>
  <c r="E9544" i="1"/>
  <c r="G9544" i="1"/>
  <c r="G9545" i="1"/>
  <c r="E9546" i="1"/>
  <c r="G9546" i="1"/>
  <c r="G9547" i="1"/>
  <c r="E9548" i="1"/>
  <c r="G9548" i="1"/>
  <c r="G9549" i="1"/>
  <c r="E9550" i="1"/>
  <c r="G9550" i="1"/>
  <c r="G9551" i="1"/>
  <c r="E9552" i="1"/>
  <c r="G9552" i="1"/>
  <c r="G9553" i="1"/>
  <c r="E9554" i="1"/>
  <c r="G9554" i="1"/>
  <c r="G9555" i="1"/>
  <c r="E9556" i="1"/>
  <c r="G9556" i="1"/>
  <c r="G9557" i="1"/>
  <c r="E9558" i="1"/>
  <c r="G9558" i="1"/>
  <c r="G9559" i="1"/>
  <c r="E9560" i="1"/>
  <c r="G9560" i="1"/>
  <c r="G9561" i="1"/>
  <c r="E9562" i="1"/>
  <c r="G9562" i="1"/>
  <c r="G9563" i="1"/>
  <c r="E9564" i="1"/>
  <c r="G9564" i="1"/>
  <c r="G9565" i="1"/>
  <c r="E9566" i="1"/>
  <c r="G9566" i="1"/>
  <c r="G9567" i="1"/>
  <c r="E9568" i="1"/>
  <c r="G9568" i="1"/>
  <c r="G9569" i="1"/>
  <c r="E9570" i="1"/>
  <c r="G9570" i="1"/>
  <c r="G9571" i="1"/>
  <c r="E9572" i="1"/>
  <c r="G9572" i="1"/>
  <c r="G9573" i="1"/>
  <c r="E9574" i="1"/>
  <c r="G9574" i="1"/>
  <c r="G9575" i="1"/>
  <c r="E9576" i="1"/>
  <c r="G9576" i="1"/>
  <c r="G9577" i="1"/>
  <c r="E9578" i="1"/>
  <c r="G9578" i="1"/>
  <c r="G9579" i="1"/>
  <c r="E9580" i="1"/>
  <c r="G9580" i="1"/>
  <c r="G9581" i="1"/>
  <c r="E9582" i="1"/>
  <c r="G9582" i="1"/>
  <c r="G9583" i="1"/>
  <c r="E9584" i="1"/>
  <c r="G9584" i="1"/>
  <c r="G9585" i="1"/>
  <c r="E9586" i="1"/>
  <c r="G9586" i="1"/>
  <c r="G9587" i="1"/>
  <c r="E9588" i="1"/>
  <c r="G9588" i="1"/>
  <c r="G9589" i="1"/>
  <c r="E9590" i="1"/>
  <c r="G9590" i="1"/>
  <c r="G9591" i="1"/>
  <c r="E9592" i="1"/>
  <c r="G9592" i="1"/>
  <c r="G9593" i="1"/>
  <c r="E9594" i="1"/>
  <c r="G9594" i="1"/>
  <c r="G9595" i="1"/>
  <c r="E9596" i="1"/>
  <c r="G9596" i="1"/>
  <c r="G9597" i="1"/>
  <c r="E9598" i="1"/>
  <c r="G9598" i="1"/>
  <c r="G9599" i="1"/>
  <c r="E9600" i="1"/>
  <c r="G9600" i="1"/>
  <c r="G9601" i="1"/>
  <c r="E9602" i="1"/>
  <c r="G9602" i="1"/>
  <c r="G9603" i="1"/>
  <c r="E9604" i="1"/>
  <c r="G9604" i="1"/>
  <c r="G9605" i="1"/>
  <c r="E9606" i="1"/>
  <c r="G9606" i="1"/>
  <c r="G9607" i="1"/>
  <c r="E9608" i="1"/>
  <c r="G9608" i="1"/>
  <c r="G9609" i="1"/>
  <c r="E9610" i="1"/>
  <c r="G9610" i="1"/>
  <c r="G9611" i="1"/>
  <c r="E9612" i="1"/>
  <c r="G9612" i="1"/>
  <c r="G9613" i="1"/>
  <c r="E9614" i="1"/>
  <c r="G9614" i="1"/>
  <c r="G9615" i="1"/>
  <c r="E9616" i="1"/>
  <c r="G9616" i="1"/>
  <c r="G9617" i="1"/>
  <c r="E9618" i="1"/>
  <c r="G9618" i="1"/>
  <c r="G9619" i="1"/>
  <c r="E9620" i="1"/>
  <c r="G9620" i="1"/>
  <c r="G9621" i="1"/>
  <c r="E9622" i="1"/>
  <c r="G9622" i="1"/>
  <c r="G9623" i="1"/>
  <c r="E9624" i="1"/>
  <c r="G9624" i="1"/>
  <c r="G9625" i="1"/>
  <c r="E9626" i="1"/>
  <c r="G9626" i="1"/>
  <c r="G9627" i="1"/>
  <c r="E9628" i="1"/>
  <c r="G9628" i="1"/>
  <c r="G9629" i="1"/>
  <c r="E9630" i="1"/>
  <c r="G9630" i="1"/>
  <c r="G9631" i="1"/>
  <c r="E9632" i="1"/>
  <c r="G9632" i="1"/>
  <c r="G9633" i="1"/>
  <c r="E9634" i="1"/>
  <c r="G9634" i="1"/>
  <c r="G9635" i="1"/>
  <c r="E9636" i="1"/>
  <c r="G9636" i="1"/>
  <c r="G9637" i="1"/>
  <c r="E9638" i="1"/>
  <c r="G9638" i="1"/>
  <c r="G9639" i="1"/>
  <c r="E9640" i="1"/>
  <c r="G9640" i="1"/>
  <c r="G9641" i="1"/>
  <c r="E9642" i="1"/>
  <c r="G9642" i="1"/>
  <c r="G9643" i="1"/>
  <c r="E9644" i="1"/>
  <c r="G9644" i="1"/>
  <c r="G9645" i="1"/>
  <c r="E9646" i="1"/>
  <c r="G9646" i="1"/>
  <c r="G9647" i="1"/>
  <c r="E9648" i="1"/>
  <c r="G9648" i="1"/>
  <c r="G9649" i="1"/>
  <c r="E9650" i="1"/>
  <c r="G9650" i="1"/>
  <c r="G9651" i="1"/>
  <c r="E9652" i="1"/>
  <c r="G9652" i="1"/>
  <c r="G9653" i="1"/>
  <c r="E9654" i="1"/>
  <c r="G9654" i="1"/>
  <c r="G9655" i="1"/>
  <c r="E9656" i="1"/>
  <c r="G9656" i="1"/>
  <c r="G9657" i="1"/>
  <c r="E9658" i="1"/>
  <c r="G9658" i="1"/>
  <c r="G9659" i="1"/>
  <c r="E9660" i="1"/>
  <c r="G9660" i="1"/>
  <c r="G9661" i="1"/>
  <c r="E9662" i="1"/>
  <c r="G9662" i="1"/>
  <c r="G9663" i="1"/>
  <c r="E9664" i="1"/>
  <c r="G9664" i="1"/>
  <c r="G9665" i="1"/>
  <c r="E9666" i="1"/>
  <c r="G9666" i="1"/>
  <c r="G9667" i="1"/>
  <c r="E9668" i="1"/>
  <c r="G9668" i="1"/>
  <c r="G9669" i="1"/>
  <c r="E9670" i="1"/>
  <c r="G9670" i="1"/>
  <c r="G9671" i="1"/>
  <c r="E9672" i="1"/>
  <c r="G9672" i="1"/>
  <c r="G9673" i="1"/>
  <c r="E9674" i="1"/>
  <c r="G9674" i="1"/>
  <c r="G9675" i="1"/>
  <c r="E9676" i="1"/>
  <c r="G9676" i="1"/>
  <c r="G9677" i="1"/>
  <c r="E9678" i="1"/>
  <c r="G9678" i="1"/>
  <c r="G9679" i="1"/>
  <c r="E9680" i="1"/>
  <c r="G9680" i="1"/>
  <c r="G9681" i="1"/>
  <c r="E9682" i="1"/>
  <c r="G9682" i="1"/>
  <c r="G9683" i="1"/>
  <c r="E9684" i="1"/>
  <c r="G9684" i="1"/>
  <c r="G9685" i="1"/>
  <c r="E9686" i="1"/>
  <c r="G9686" i="1"/>
  <c r="G9687" i="1"/>
  <c r="E9688" i="1"/>
  <c r="G9688" i="1"/>
  <c r="G9689" i="1"/>
  <c r="E9690" i="1"/>
  <c r="G9690" i="1"/>
  <c r="G9691" i="1"/>
  <c r="E9692" i="1"/>
  <c r="G9692" i="1"/>
  <c r="G9693" i="1"/>
  <c r="E9694" i="1"/>
  <c r="G9694" i="1"/>
  <c r="G9695" i="1"/>
  <c r="E9696" i="1"/>
  <c r="G9696" i="1"/>
  <c r="G9697" i="1"/>
  <c r="E9698" i="1"/>
  <c r="G9698" i="1"/>
  <c r="G9699" i="1"/>
  <c r="E9700" i="1"/>
  <c r="G9700" i="1"/>
  <c r="G9701" i="1"/>
  <c r="E9702" i="1"/>
  <c r="G9702" i="1"/>
  <c r="G9703" i="1"/>
  <c r="E9704" i="1"/>
  <c r="G9704" i="1"/>
  <c r="G9705" i="1"/>
  <c r="E9706" i="1"/>
  <c r="G9706" i="1"/>
  <c r="G9707" i="1"/>
  <c r="E9708" i="1"/>
  <c r="G9708" i="1"/>
  <c r="G9709" i="1"/>
  <c r="E9710" i="1"/>
  <c r="G9710" i="1"/>
  <c r="G9711" i="1"/>
  <c r="E9712" i="1"/>
  <c r="G9712" i="1"/>
  <c r="G9713" i="1"/>
  <c r="E9714" i="1"/>
  <c r="G9714" i="1"/>
  <c r="G9715" i="1"/>
  <c r="E9716" i="1"/>
  <c r="G9716" i="1"/>
  <c r="G9717" i="1"/>
  <c r="E9718" i="1"/>
  <c r="G9718" i="1"/>
  <c r="G9719" i="1"/>
  <c r="E9720" i="1"/>
  <c r="G9720" i="1"/>
  <c r="G9721" i="1"/>
  <c r="E9722" i="1"/>
  <c r="G9722" i="1"/>
  <c r="G9723" i="1"/>
  <c r="E9724" i="1"/>
  <c r="G9724" i="1"/>
  <c r="G9725" i="1"/>
  <c r="E9726" i="1"/>
  <c r="G9726" i="1"/>
  <c r="G9727" i="1"/>
  <c r="E9728" i="1"/>
  <c r="G9728" i="1"/>
  <c r="G9729" i="1"/>
  <c r="E9730" i="1"/>
  <c r="G9730" i="1"/>
  <c r="G9731" i="1"/>
  <c r="E9732" i="1"/>
  <c r="G9732" i="1"/>
  <c r="G9733" i="1"/>
  <c r="E9734" i="1"/>
  <c r="G9734" i="1"/>
  <c r="G9735" i="1"/>
  <c r="E9736" i="1"/>
  <c r="G9736" i="1"/>
  <c r="G9737" i="1"/>
  <c r="E9738" i="1"/>
  <c r="G9738" i="1"/>
  <c r="G9739" i="1"/>
  <c r="E9740" i="1"/>
  <c r="G9740" i="1"/>
  <c r="G9741" i="1"/>
  <c r="E9742" i="1"/>
  <c r="G9742" i="1"/>
  <c r="G9743" i="1"/>
  <c r="E9744" i="1"/>
  <c r="G9744" i="1"/>
  <c r="G9745" i="1"/>
  <c r="E9746" i="1"/>
  <c r="G9746" i="1"/>
  <c r="G9747" i="1"/>
  <c r="E9748" i="1"/>
  <c r="G9748" i="1"/>
  <c r="G9749" i="1"/>
  <c r="E9750" i="1"/>
  <c r="G9750" i="1"/>
  <c r="G9751" i="1"/>
  <c r="E9752" i="1"/>
  <c r="G9752" i="1"/>
  <c r="G9753" i="1"/>
  <c r="E9754" i="1"/>
  <c r="G9754" i="1"/>
  <c r="G9755" i="1"/>
  <c r="E9756" i="1"/>
  <c r="G9756" i="1"/>
  <c r="G9757" i="1"/>
  <c r="E9758" i="1"/>
  <c r="G9758" i="1"/>
  <c r="G9759" i="1"/>
  <c r="E9760" i="1"/>
  <c r="G9760" i="1"/>
  <c r="G9761" i="1"/>
  <c r="E9762" i="1"/>
  <c r="G9762" i="1"/>
  <c r="G9763" i="1"/>
  <c r="E9764" i="1"/>
  <c r="G9764" i="1"/>
  <c r="G9765" i="1"/>
  <c r="E9766" i="1"/>
  <c r="G9766" i="1"/>
  <c r="G9767" i="1"/>
  <c r="E9768" i="1"/>
  <c r="G9768" i="1"/>
  <c r="G9769" i="1"/>
  <c r="E9770" i="1"/>
  <c r="G9770" i="1"/>
  <c r="G9771" i="1"/>
  <c r="E9772" i="1"/>
  <c r="G9772" i="1"/>
  <c r="G9773" i="1"/>
  <c r="E9774" i="1"/>
  <c r="G9774" i="1"/>
  <c r="G9775" i="1"/>
  <c r="E9776" i="1"/>
  <c r="G9776" i="1"/>
  <c r="G9777" i="1"/>
  <c r="E9778" i="1"/>
  <c r="G9778" i="1"/>
  <c r="G9779" i="1"/>
  <c r="E9780" i="1"/>
  <c r="G9780" i="1"/>
  <c r="G9781" i="1"/>
  <c r="E9782" i="1"/>
  <c r="G9782" i="1"/>
  <c r="G9783" i="1"/>
  <c r="E9784" i="1"/>
  <c r="G9784" i="1"/>
  <c r="G9785" i="1"/>
  <c r="E9786" i="1"/>
  <c r="G9786" i="1"/>
  <c r="G9787" i="1"/>
  <c r="E9788" i="1"/>
  <c r="G9788" i="1"/>
  <c r="G9789" i="1"/>
  <c r="E9790" i="1"/>
  <c r="G9790" i="1"/>
  <c r="G9791" i="1"/>
  <c r="E9792" i="1"/>
  <c r="G9792" i="1"/>
  <c r="G9793" i="1"/>
  <c r="E9794" i="1"/>
  <c r="G9794" i="1"/>
  <c r="G9795" i="1"/>
  <c r="E9796" i="1"/>
  <c r="G9796" i="1"/>
  <c r="G9797" i="1"/>
  <c r="E9798" i="1"/>
  <c r="G9798" i="1"/>
  <c r="G9799" i="1"/>
  <c r="E9800" i="1"/>
  <c r="G9800" i="1"/>
  <c r="G9801" i="1"/>
  <c r="E9802" i="1"/>
  <c r="G9802" i="1"/>
  <c r="G9803" i="1"/>
  <c r="E9804" i="1"/>
  <c r="G9804" i="1"/>
  <c r="G9805" i="1"/>
  <c r="E9806" i="1"/>
  <c r="G9806" i="1"/>
  <c r="G9807" i="1"/>
  <c r="E9808" i="1"/>
  <c r="G9808" i="1"/>
  <c r="G9809" i="1"/>
  <c r="E9810" i="1"/>
  <c r="G9810" i="1"/>
  <c r="G9811" i="1"/>
  <c r="E9812" i="1"/>
  <c r="G9812" i="1"/>
  <c r="G9813" i="1"/>
  <c r="E9814" i="1"/>
  <c r="G9814" i="1"/>
  <c r="G9815" i="1"/>
  <c r="E9816" i="1"/>
  <c r="G9816" i="1"/>
  <c r="G9817" i="1"/>
  <c r="E9818" i="1"/>
  <c r="G9818" i="1"/>
  <c r="G9819" i="1"/>
  <c r="E9820" i="1"/>
  <c r="G9820" i="1"/>
  <c r="G9821" i="1"/>
  <c r="E9822" i="1"/>
  <c r="G9822" i="1"/>
  <c r="G9823" i="1"/>
  <c r="E9824" i="1"/>
  <c r="G9824" i="1"/>
  <c r="G9825" i="1"/>
  <c r="E9826" i="1"/>
  <c r="G9826" i="1"/>
  <c r="G9827" i="1"/>
  <c r="E9828" i="1"/>
  <c r="G9828" i="1"/>
  <c r="G9829" i="1"/>
  <c r="E9830" i="1"/>
  <c r="G9830" i="1"/>
  <c r="G9831" i="1"/>
  <c r="E9832" i="1"/>
  <c r="G9832" i="1"/>
  <c r="G9833" i="1"/>
  <c r="E9834" i="1"/>
  <c r="G9834" i="1"/>
  <c r="G9835" i="1"/>
  <c r="E9836" i="1"/>
  <c r="G9836" i="1"/>
  <c r="G9837" i="1"/>
  <c r="E9838" i="1"/>
  <c r="G9838" i="1"/>
  <c r="G9839" i="1"/>
  <c r="E9840" i="1"/>
  <c r="G9840" i="1"/>
  <c r="G9841" i="1"/>
  <c r="E9842" i="1"/>
  <c r="G9842" i="1"/>
  <c r="G9843" i="1"/>
  <c r="E9844" i="1"/>
  <c r="G9844" i="1"/>
  <c r="G9845" i="1"/>
  <c r="E9846" i="1"/>
  <c r="G9846" i="1"/>
  <c r="G9847" i="1"/>
  <c r="E9848" i="1"/>
  <c r="G9848" i="1"/>
  <c r="G9849" i="1"/>
  <c r="E9850" i="1"/>
  <c r="G9850" i="1"/>
  <c r="G9851" i="1"/>
  <c r="E9852" i="1"/>
  <c r="G9852" i="1"/>
  <c r="G9853" i="1"/>
  <c r="E9854" i="1"/>
  <c r="G9854" i="1"/>
  <c r="G9855" i="1"/>
  <c r="E9856" i="1"/>
  <c r="G9856" i="1"/>
  <c r="G9857" i="1"/>
  <c r="E9858" i="1"/>
  <c r="G9858" i="1"/>
  <c r="G9859" i="1"/>
  <c r="E9860" i="1"/>
  <c r="G9860" i="1"/>
  <c r="G9861" i="1"/>
  <c r="E9862" i="1"/>
  <c r="G9862" i="1"/>
  <c r="G9863" i="1"/>
  <c r="E9864" i="1"/>
  <c r="G9864" i="1"/>
  <c r="G9865" i="1"/>
  <c r="E9866" i="1"/>
  <c r="G9866" i="1"/>
  <c r="G9867" i="1"/>
  <c r="E9868" i="1"/>
  <c r="G9868" i="1"/>
  <c r="G9869" i="1"/>
  <c r="E9870" i="1"/>
  <c r="G9870" i="1"/>
  <c r="G9871" i="1"/>
  <c r="E9872" i="1"/>
  <c r="G9872" i="1"/>
  <c r="G9873" i="1"/>
  <c r="E9874" i="1"/>
  <c r="G9874" i="1"/>
  <c r="G9875" i="1"/>
  <c r="E9876" i="1"/>
  <c r="G9876" i="1"/>
  <c r="G9877" i="1"/>
  <c r="E9878" i="1"/>
  <c r="G9878" i="1"/>
  <c r="G9879" i="1"/>
  <c r="E9880" i="1"/>
  <c r="G9880" i="1"/>
  <c r="G9881" i="1"/>
  <c r="E9882" i="1"/>
  <c r="G9882" i="1"/>
  <c r="G9883" i="1"/>
  <c r="E9884" i="1"/>
  <c r="G9884" i="1"/>
  <c r="G9885" i="1"/>
  <c r="E9886" i="1"/>
  <c r="G9886" i="1"/>
  <c r="G9887" i="1"/>
  <c r="E9888" i="1"/>
  <c r="G9888" i="1"/>
  <c r="G9889" i="1"/>
  <c r="E9890" i="1"/>
  <c r="G9890" i="1"/>
  <c r="G9891" i="1"/>
  <c r="E9892" i="1"/>
  <c r="G9892" i="1"/>
  <c r="G9893" i="1"/>
  <c r="E9894" i="1"/>
  <c r="G9894" i="1"/>
  <c r="G9895" i="1"/>
  <c r="E9896" i="1"/>
  <c r="G9896" i="1"/>
  <c r="G9897" i="1"/>
  <c r="E9898" i="1"/>
  <c r="G9898" i="1"/>
  <c r="G9899" i="1"/>
  <c r="E9900" i="1"/>
  <c r="G9900" i="1"/>
  <c r="G9901" i="1"/>
  <c r="E9902" i="1"/>
  <c r="G9902" i="1"/>
  <c r="G9903" i="1"/>
  <c r="E9904" i="1"/>
  <c r="G9904" i="1"/>
  <c r="G9905" i="1"/>
  <c r="E9906" i="1"/>
  <c r="G9906" i="1"/>
  <c r="G9907" i="1"/>
  <c r="E9908" i="1"/>
  <c r="G9908" i="1"/>
  <c r="G9909" i="1"/>
  <c r="E9910" i="1"/>
  <c r="G9910" i="1"/>
  <c r="G9911" i="1"/>
  <c r="E9912" i="1"/>
  <c r="G9912" i="1"/>
  <c r="G9913" i="1"/>
  <c r="E9914" i="1"/>
  <c r="G9914" i="1"/>
  <c r="G9915" i="1"/>
  <c r="E9916" i="1"/>
  <c r="G9916" i="1"/>
  <c r="G9917" i="1"/>
  <c r="E9918" i="1"/>
  <c r="G9918" i="1"/>
  <c r="G9919" i="1"/>
  <c r="E9920" i="1"/>
  <c r="G9920" i="1"/>
  <c r="G9921" i="1"/>
  <c r="E9922" i="1"/>
  <c r="G9922" i="1"/>
  <c r="G9923" i="1"/>
  <c r="E9924" i="1"/>
  <c r="G9924" i="1"/>
  <c r="G9925" i="1"/>
  <c r="E9926" i="1"/>
  <c r="G9926" i="1"/>
  <c r="G9927" i="1"/>
  <c r="E9928" i="1"/>
  <c r="G9928" i="1"/>
  <c r="G9929" i="1"/>
  <c r="E9930" i="1"/>
  <c r="G9930" i="1"/>
  <c r="G9931" i="1"/>
  <c r="E9932" i="1"/>
  <c r="G9932" i="1"/>
  <c r="G9933" i="1"/>
  <c r="E9934" i="1"/>
  <c r="G9934" i="1"/>
  <c r="G9935" i="1"/>
  <c r="E9936" i="1"/>
  <c r="G9936" i="1"/>
  <c r="G9937" i="1"/>
  <c r="E9938" i="1"/>
  <c r="G9938" i="1"/>
  <c r="G9939" i="1"/>
  <c r="E9940" i="1"/>
  <c r="G9940" i="1"/>
  <c r="G9941" i="1"/>
  <c r="E9942" i="1"/>
  <c r="G9942" i="1"/>
  <c r="G9943" i="1"/>
  <c r="E9944" i="1"/>
  <c r="G9944" i="1"/>
  <c r="G9945" i="1"/>
  <c r="E9946" i="1"/>
  <c r="G9946" i="1"/>
  <c r="G9947" i="1"/>
  <c r="E9948" i="1"/>
  <c r="G9948" i="1"/>
  <c r="G9949" i="1"/>
  <c r="E9950" i="1"/>
  <c r="G9950" i="1"/>
  <c r="G9951" i="1"/>
  <c r="E9952" i="1"/>
  <c r="G9952" i="1"/>
  <c r="G9953" i="1"/>
  <c r="E9954" i="1"/>
  <c r="G9954" i="1"/>
  <c r="G9955" i="1"/>
  <c r="E9956" i="1"/>
  <c r="G9956" i="1"/>
  <c r="G9957" i="1"/>
  <c r="E9958" i="1"/>
  <c r="G9958" i="1"/>
  <c r="G9959" i="1"/>
  <c r="E9960" i="1"/>
  <c r="G9960" i="1"/>
  <c r="G9961" i="1"/>
  <c r="E9962" i="1"/>
  <c r="G9962" i="1"/>
  <c r="G9963" i="1"/>
  <c r="E9964" i="1"/>
  <c r="G9964" i="1"/>
  <c r="G9965" i="1"/>
  <c r="E9966" i="1"/>
  <c r="G9966" i="1"/>
  <c r="G9967" i="1"/>
  <c r="E9968" i="1"/>
  <c r="G9968" i="1"/>
  <c r="G9969" i="1"/>
  <c r="E9970" i="1"/>
  <c r="G9970" i="1"/>
  <c r="G9971" i="1"/>
  <c r="E9972" i="1"/>
  <c r="G9972" i="1"/>
  <c r="G9973" i="1"/>
  <c r="E9974" i="1"/>
  <c r="G9974" i="1"/>
  <c r="G9975" i="1"/>
  <c r="E9976" i="1"/>
  <c r="G9976" i="1"/>
  <c r="G9977" i="1"/>
  <c r="E9978" i="1"/>
  <c r="G9978" i="1"/>
  <c r="G9979" i="1"/>
  <c r="E9980" i="1"/>
  <c r="G9980" i="1"/>
  <c r="G9981" i="1"/>
  <c r="E9982" i="1"/>
  <c r="G9982" i="1"/>
  <c r="G9983" i="1"/>
  <c r="E9984" i="1"/>
  <c r="G9984" i="1"/>
  <c r="G9985" i="1"/>
  <c r="E9986" i="1"/>
  <c r="G9986" i="1"/>
  <c r="G9987" i="1"/>
  <c r="E9988" i="1"/>
  <c r="G9988" i="1"/>
  <c r="G9989" i="1"/>
  <c r="E9990" i="1"/>
  <c r="G9990" i="1"/>
  <c r="G9991" i="1"/>
  <c r="E9992" i="1"/>
  <c r="G9992" i="1"/>
  <c r="G9993" i="1"/>
  <c r="E9994" i="1"/>
  <c r="G9994" i="1"/>
  <c r="G9995" i="1"/>
  <c r="E9996" i="1"/>
  <c r="G9996" i="1"/>
  <c r="G9997" i="1"/>
  <c r="E9998" i="1"/>
  <c r="G9998" i="1"/>
  <c r="G9999" i="1"/>
  <c r="E10000" i="1"/>
  <c r="G10000" i="1"/>
  <c r="G10001" i="1"/>
  <c r="E10002" i="1"/>
  <c r="G10002" i="1"/>
  <c r="G10003" i="1"/>
  <c r="E10004" i="1"/>
  <c r="G10004" i="1"/>
  <c r="G10005" i="1"/>
  <c r="E10006" i="1"/>
  <c r="G10006" i="1"/>
  <c r="G10007" i="1"/>
  <c r="E10008" i="1"/>
  <c r="G10008" i="1"/>
  <c r="G10009" i="1"/>
  <c r="E10010" i="1"/>
  <c r="G10010" i="1"/>
  <c r="G10011" i="1"/>
  <c r="E10012" i="1"/>
  <c r="G10012" i="1"/>
  <c r="G10013" i="1"/>
  <c r="E10014" i="1"/>
  <c r="G10014" i="1"/>
  <c r="G10015" i="1"/>
  <c r="E10016" i="1"/>
  <c r="G10016" i="1"/>
  <c r="G10017" i="1"/>
  <c r="E10018" i="1"/>
  <c r="G10018" i="1"/>
  <c r="G10019" i="1"/>
  <c r="E10020" i="1"/>
  <c r="G10020" i="1"/>
  <c r="G10021" i="1"/>
  <c r="E10022" i="1"/>
  <c r="G10022" i="1"/>
  <c r="G10023" i="1"/>
  <c r="E10024" i="1"/>
  <c r="G10024" i="1"/>
  <c r="G10025" i="1"/>
  <c r="E10026" i="1"/>
  <c r="G10026" i="1"/>
  <c r="G10027" i="1"/>
  <c r="E10028" i="1"/>
  <c r="G10028" i="1"/>
  <c r="G10029" i="1"/>
  <c r="E10030" i="1"/>
  <c r="G10030" i="1"/>
  <c r="G10031" i="1"/>
  <c r="E10032" i="1"/>
  <c r="G10032" i="1"/>
  <c r="G10033" i="1"/>
  <c r="E10034" i="1"/>
  <c r="G10034" i="1"/>
  <c r="G10035" i="1"/>
  <c r="E10036" i="1"/>
  <c r="G10036" i="1"/>
  <c r="G10037" i="1"/>
  <c r="E10038" i="1"/>
  <c r="G10038" i="1"/>
  <c r="G10039" i="1"/>
  <c r="E10040" i="1"/>
  <c r="G10040" i="1"/>
  <c r="G10041" i="1"/>
  <c r="E10042" i="1"/>
  <c r="G10042" i="1"/>
  <c r="G10043" i="1"/>
  <c r="E10044" i="1"/>
  <c r="G10044" i="1"/>
  <c r="G10045" i="1"/>
  <c r="E10046" i="1"/>
  <c r="G10046" i="1"/>
  <c r="G10047" i="1"/>
  <c r="E10048" i="1"/>
  <c r="G10048" i="1"/>
  <c r="G10049" i="1"/>
  <c r="E10050" i="1"/>
  <c r="G10050" i="1"/>
  <c r="G10051" i="1"/>
  <c r="E10052" i="1"/>
  <c r="G10052" i="1"/>
  <c r="G10053" i="1"/>
  <c r="E10054" i="1"/>
  <c r="G10054" i="1"/>
  <c r="G10055" i="1"/>
  <c r="E10056" i="1"/>
  <c r="G10056" i="1"/>
  <c r="G10057" i="1"/>
  <c r="E10058" i="1"/>
  <c r="G10058" i="1"/>
  <c r="G10059" i="1"/>
  <c r="E10060" i="1"/>
  <c r="G10060" i="1"/>
  <c r="G10061" i="1"/>
  <c r="E10062" i="1"/>
  <c r="G10062" i="1"/>
  <c r="G10063" i="1"/>
  <c r="E10064" i="1"/>
  <c r="G10064" i="1"/>
  <c r="G10065" i="1"/>
  <c r="E10066" i="1"/>
  <c r="G10066" i="1"/>
  <c r="G10067" i="1"/>
  <c r="E10068" i="1"/>
  <c r="G10068" i="1"/>
  <c r="G10069" i="1"/>
  <c r="E10070" i="1"/>
  <c r="G10070" i="1"/>
  <c r="G10071" i="1"/>
  <c r="E10072" i="1"/>
  <c r="G10072" i="1"/>
  <c r="G10073" i="1"/>
  <c r="E10074" i="1"/>
  <c r="G10074" i="1"/>
  <c r="G10075" i="1"/>
  <c r="E10076" i="1"/>
  <c r="G10076" i="1"/>
  <c r="G10077" i="1"/>
  <c r="E10078" i="1"/>
  <c r="G10078" i="1"/>
  <c r="G10079" i="1"/>
  <c r="E10080" i="1"/>
  <c r="G10080" i="1"/>
  <c r="G10081" i="1"/>
  <c r="E10082" i="1"/>
  <c r="G10082" i="1"/>
  <c r="G10083" i="1"/>
  <c r="E10084" i="1"/>
  <c r="G10084" i="1"/>
  <c r="G10085" i="1"/>
  <c r="E10086" i="1"/>
  <c r="G10086" i="1"/>
  <c r="G10087" i="1"/>
  <c r="E10088" i="1"/>
  <c r="G10088" i="1"/>
  <c r="G10089" i="1"/>
  <c r="E10090" i="1"/>
  <c r="G10090" i="1"/>
  <c r="G10091" i="1"/>
  <c r="E10092" i="1"/>
  <c r="G10092" i="1"/>
  <c r="G10093" i="1"/>
  <c r="E10094" i="1"/>
  <c r="G10094" i="1"/>
  <c r="G10095" i="1"/>
  <c r="E10096" i="1"/>
  <c r="G10096" i="1"/>
  <c r="G10097" i="1"/>
  <c r="E10098" i="1"/>
  <c r="G10098" i="1"/>
  <c r="G10099" i="1"/>
  <c r="E10100" i="1"/>
  <c r="G10100" i="1"/>
  <c r="G10101" i="1"/>
  <c r="E10102" i="1"/>
  <c r="G10102" i="1"/>
  <c r="G10103" i="1"/>
  <c r="E10104" i="1"/>
  <c r="G10104" i="1"/>
  <c r="G10105" i="1"/>
  <c r="E10106" i="1"/>
  <c r="G10106" i="1"/>
  <c r="G10107" i="1"/>
  <c r="E10108" i="1"/>
  <c r="G10108" i="1"/>
  <c r="G10109" i="1"/>
  <c r="E10110" i="1"/>
  <c r="G10110" i="1"/>
  <c r="G10111" i="1"/>
  <c r="E10112" i="1"/>
  <c r="G10112" i="1"/>
  <c r="G10113" i="1"/>
  <c r="E10114" i="1"/>
  <c r="G10114" i="1"/>
  <c r="G10115" i="1"/>
  <c r="E10116" i="1"/>
  <c r="G10116" i="1"/>
  <c r="G10117" i="1"/>
  <c r="E10118" i="1"/>
  <c r="G10118" i="1"/>
  <c r="G10119" i="1"/>
  <c r="E10120" i="1"/>
  <c r="G10120" i="1"/>
  <c r="G10121" i="1"/>
  <c r="E10122" i="1"/>
  <c r="G10122" i="1"/>
  <c r="G10123" i="1"/>
  <c r="E10124" i="1"/>
  <c r="G10124" i="1"/>
  <c r="G10125" i="1"/>
  <c r="E10126" i="1"/>
  <c r="G10126" i="1"/>
  <c r="G10127" i="1"/>
  <c r="E10128" i="1"/>
  <c r="G10128" i="1"/>
  <c r="G10129" i="1"/>
  <c r="E10130" i="1"/>
  <c r="G10130" i="1"/>
  <c r="G10131" i="1"/>
  <c r="E10132" i="1"/>
  <c r="G10132" i="1"/>
  <c r="G10133" i="1"/>
  <c r="E10134" i="1"/>
  <c r="G10134" i="1"/>
  <c r="G10135" i="1"/>
  <c r="E10136" i="1"/>
  <c r="G10136" i="1"/>
  <c r="G10137" i="1"/>
  <c r="E10138" i="1"/>
  <c r="G10138" i="1"/>
  <c r="G10139" i="1"/>
  <c r="E10140" i="1"/>
  <c r="G10140" i="1"/>
  <c r="G10141" i="1"/>
  <c r="E10142" i="1"/>
  <c r="G10142" i="1"/>
  <c r="G10143" i="1"/>
  <c r="E10144" i="1"/>
  <c r="G10144" i="1"/>
  <c r="G10145" i="1"/>
  <c r="E10146" i="1"/>
  <c r="G10146" i="1"/>
  <c r="G10147" i="1"/>
  <c r="E10148" i="1"/>
  <c r="G10148" i="1"/>
  <c r="G10149" i="1"/>
  <c r="E10150" i="1"/>
  <c r="G10150" i="1"/>
  <c r="G10151" i="1"/>
  <c r="E10152" i="1"/>
  <c r="G10152" i="1"/>
  <c r="G10153" i="1"/>
  <c r="E10154" i="1"/>
  <c r="G10154" i="1"/>
  <c r="G10155" i="1"/>
  <c r="E10156" i="1"/>
  <c r="G10156" i="1"/>
  <c r="G10157" i="1"/>
  <c r="E10158" i="1"/>
  <c r="G10158" i="1"/>
  <c r="G10159" i="1"/>
  <c r="E10160" i="1"/>
  <c r="G10160" i="1"/>
  <c r="G10161" i="1"/>
  <c r="E10162" i="1"/>
  <c r="G10162" i="1"/>
  <c r="G10163" i="1"/>
  <c r="E10164" i="1"/>
  <c r="G10164" i="1"/>
  <c r="G10165" i="1"/>
  <c r="E10166" i="1"/>
  <c r="G10166" i="1"/>
  <c r="G10167" i="1"/>
  <c r="E10168" i="1"/>
  <c r="G10168" i="1"/>
  <c r="G10169" i="1"/>
  <c r="E10170" i="1"/>
  <c r="G10170" i="1"/>
  <c r="G10171" i="1"/>
  <c r="E10172" i="1"/>
  <c r="G10172" i="1"/>
  <c r="G10173" i="1"/>
  <c r="E10174" i="1"/>
  <c r="G10174" i="1"/>
  <c r="G10175" i="1"/>
  <c r="E10176" i="1"/>
  <c r="G10176" i="1"/>
  <c r="G10177" i="1"/>
  <c r="E10178" i="1"/>
  <c r="G10178" i="1"/>
  <c r="G10179" i="1"/>
  <c r="E10180" i="1"/>
  <c r="G10180" i="1"/>
  <c r="G10181" i="1"/>
  <c r="E10182" i="1"/>
  <c r="G10182" i="1"/>
  <c r="G10183" i="1"/>
  <c r="E10184" i="1"/>
  <c r="G10184" i="1"/>
  <c r="G10185" i="1"/>
  <c r="E10186" i="1"/>
  <c r="G10186" i="1"/>
  <c r="G10187" i="1"/>
  <c r="E10188" i="1"/>
  <c r="G10188" i="1"/>
  <c r="G10189" i="1"/>
  <c r="E10190" i="1"/>
  <c r="G10190" i="1"/>
  <c r="G10191" i="1"/>
  <c r="E10192" i="1"/>
  <c r="G10192" i="1"/>
  <c r="G10193" i="1"/>
  <c r="E10194" i="1"/>
  <c r="G10194" i="1"/>
  <c r="G10195" i="1"/>
  <c r="E10196" i="1"/>
  <c r="G10196" i="1"/>
  <c r="G10197" i="1"/>
  <c r="E10198" i="1"/>
  <c r="G10198" i="1"/>
  <c r="G10199" i="1"/>
  <c r="E10200" i="1"/>
  <c r="G10200" i="1"/>
  <c r="G10201" i="1"/>
  <c r="E10202" i="1"/>
  <c r="G10202" i="1"/>
  <c r="G10203" i="1"/>
  <c r="E10204" i="1"/>
  <c r="G10204" i="1"/>
  <c r="G10205" i="1"/>
  <c r="E10206" i="1"/>
  <c r="G10206" i="1"/>
  <c r="G10207" i="1"/>
  <c r="E10208" i="1"/>
  <c r="G10208" i="1"/>
  <c r="G10209" i="1"/>
  <c r="E10210" i="1"/>
  <c r="G10210" i="1"/>
  <c r="G10211" i="1"/>
  <c r="E10212" i="1"/>
  <c r="G10212" i="1"/>
  <c r="G10213" i="1"/>
  <c r="E10214" i="1"/>
  <c r="G10214" i="1"/>
  <c r="G10215" i="1"/>
  <c r="E10216" i="1"/>
  <c r="G10216" i="1"/>
  <c r="G10217" i="1"/>
  <c r="E10218" i="1"/>
  <c r="G10218" i="1"/>
  <c r="G10219" i="1"/>
  <c r="E10220" i="1"/>
  <c r="G10220" i="1"/>
  <c r="G10221" i="1"/>
  <c r="E10222" i="1"/>
  <c r="G10222" i="1"/>
  <c r="G10223" i="1"/>
  <c r="E10224" i="1"/>
  <c r="G10224" i="1"/>
  <c r="G10225" i="1"/>
  <c r="E10226" i="1"/>
  <c r="G10226" i="1"/>
  <c r="G10227" i="1"/>
  <c r="E10228" i="1"/>
  <c r="G10228" i="1"/>
  <c r="G10229" i="1"/>
  <c r="E10230" i="1"/>
  <c r="G10230" i="1"/>
  <c r="G10231" i="1"/>
  <c r="E10232" i="1"/>
  <c r="G10232" i="1"/>
  <c r="G10233" i="1"/>
  <c r="E10234" i="1"/>
  <c r="G10234" i="1"/>
  <c r="G10235" i="1"/>
  <c r="E10236" i="1"/>
  <c r="G10236" i="1"/>
  <c r="G10237" i="1"/>
  <c r="E10238" i="1"/>
  <c r="G10238" i="1"/>
  <c r="G10239" i="1"/>
  <c r="E10240" i="1"/>
  <c r="G10240" i="1"/>
  <c r="G10241" i="1"/>
  <c r="E10242" i="1"/>
  <c r="G10242" i="1"/>
  <c r="G10243" i="1"/>
  <c r="E10244" i="1"/>
  <c r="G10244" i="1"/>
  <c r="G10245" i="1"/>
  <c r="E10246" i="1"/>
  <c r="G10246" i="1"/>
  <c r="G10247" i="1"/>
  <c r="E10248" i="1"/>
  <c r="G10248" i="1"/>
  <c r="G10249" i="1"/>
  <c r="E10250" i="1"/>
  <c r="G10250" i="1"/>
  <c r="G10251" i="1"/>
  <c r="E10252" i="1"/>
  <c r="G10252" i="1"/>
  <c r="G10253" i="1"/>
  <c r="E10254" i="1"/>
  <c r="G10254" i="1"/>
  <c r="G10255" i="1"/>
  <c r="E10256" i="1"/>
  <c r="G10256" i="1"/>
  <c r="G10257" i="1"/>
  <c r="E10258" i="1"/>
  <c r="G10258" i="1"/>
  <c r="G10259" i="1"/>
  <c r="E10260" i="1"/>
  <c r="G10260" i="1"/>
  <c r="G10261" i="1"/>
  <c r="E10262" i="1"/>
  <c r="G10262" i="1"/>
  <c r="G10263" i="1"/>
  <c r="E10264" i="1"/>
  <c r="G10264" i="1"/>
  <c r="G10265" i="1"/>
  <c r="E10266" i="1"/>
  <c r="G10266" i="1"/>
  <c r="G10267" i="1"/>
  <c r="E10268" i="1"/>
  <c r="G10268" i="1"/>
  <c r="G10269" i="1"/>
  <c r="E10270" i="1"/>
  <c r="G10270" i="1"/>
  <c r="G10271" i="1"/>
  <c r="E10272" i="1"/>
  <c r="G10272" i="1"/>
  <c r="G10273" i="1"/>
  <c r="E10274" i="1"/>
  <c r="G10274" i="1"/>
  <c r="G10275" i="1"/>
  <c r="E10276" i="1"/>
  <c r="G10276" i="1"/>
  <c r="G10277" i="1"/>
  <c r="E10278" i="1"/>
  <c r="G10278" i="1"/>
  <c r="G10279" i="1"/>
  <c r="E10280" i="1"/>
  <c r="G10280" i="1"/>
  <c r="G10281" i="1"/>
  <c r="E10282" i="1"/>
  <c r="G10282" i="1"/>
  <c r="G10283" i="1"/>
  <c r="E10284" i="1"/>
  <c r="G10284" i="1"/>
  <c r="G10285" i="1"/>
  <c r="E10286" i="1"/>
  <c r="G10286" i="1"/>
  <c r="G10287" i="1"/>
  <c r="E10288" i="1"/>
  <c r="G10288" i="1"/>
  <c r="G10289" i="1"/>
  <c r="E10290" i="1"/>
  <c r="G10290" i="1"/>
  <c r="G10291" i="1"/>
  <c r="E10292" i="1"/>
  <c r="G10292" i="1"/>
  <c r="G10293" i="1"/>
  <c r="E10294" i="1"/>
  <c r="G10294" i="1"/>
  <c r="G10295" i="1"/>
  <c r="E10296" i="1"/>
  <c r="G10296" i="1"/>
  <c r="G10297" i="1"/>
  <c r="E10298" i="1"/>
  <c r="G10298" i="1"/>
  <c r="G10299" i="1"/>
  <c r="E10300" i="1"/>
  <c r="G10300" i="1"/>
  <c r="G10301" i="1"/>
  <c r="E10302" i="1"/>
  <c r="G10302" i="1"/>
  <c r="G10303" i="1"/>
  <c r="E10304" i="1"/>
  <c r="G10304" i="1"/>
  <c r="G10305" i="1"/>
  <c r="E10306" i="1"/>
  <c r="G10306" i="1"/>
  <c r="G10307" i="1"/>
  <c r="E10308" i="1"/>
  <c r="G10308" i="1"/>
  <c r="G10309" i="1"/>
  <c r="E10310" i="1"/>
  <c r="G10310" i="1"/>
  <c r="G10311" i="1"/>
  <c r="E10312" i="1"/>
  <c r="G10312" i="1"/>
  <c r="G10313" i="1"/>
  <c r="E10314" i="1"/>
  <c r="G10314" i="1"/>
  <c r="G10315" i="1"/>
  <c r="E10316" i="1"/>
  <c r="G10316" i="1"/>
  <c r="G10317" i="1"/>
  <c r="E10318" i="1"/>
  <c r="G10318" i="1"/>
  <c r="G10319" i="1"/>
  <c r="E10320" i="1"/>
  <c r="G10320" i="1"/>
  <c r="G10321" i="1"/>
  <c r="E10322" i="1"/>
  <c r="G10322" i="1"/>
  <c r="G10323" i="1"/>
  <c r="E10324" i="1"/>
  <c r="G10324" i="1"/>
  <c r="G10325" i="1"/>
  <c r="E10326" i="1"/>
  <c r="G10326" i="1"/>
  <c r="G10327" i="1"/>
  <c r="E10328" i="1"/>
  <c r="G10328" i="1"/>
  <c r="G10329" i="1"/>
  <c r="E10330" i="1"/>
  <c r="G10330" i="1"/>
  <c r="G10331" i="1"/>
  <c r="E10332" i="1"/>
  <c r="G10332" i="1"/>
  <c r="G10333" i="1"/>
  <c r="E10334" i="1"/>
  <c r="G10334" i="1"/>
  <c r="G10335" i="1"/>
  <c r="E10336" i="1"/>
  <c r="G10336" i="1"/>
  <c r="G10337" i="1"/>
  <c r="E10338" i="1"/>
  <c r="G10338" i="1"/>
  <c r="G10339" i="1"/>
  <c r="E10340" i="1"/>
  <c r="G10340" i="1"/>
  <c r="G10341" i="1"/>
  <c r="E10342" i="1"/>
  <c r="G10342" i="1"/>
  <c r="G10343" i="1"/>
  <c r="E10344" i="1"/>
  <c r="G10344" i="1"/>
  <c r="G10345" i="1"/>
  <c r="E10346" i="1"/>
  <c r="G10346" i="1"/>
  <c r="G10347" i="1"/>
  <c r="E10348" i="1"/>
  <c r="G10348" i="1"/>
  <c r="G10349" i="1"/>
  <c r="E10350" i="1"/>
  <c r="G10350" i="1"/>
  <c r="G10351" i="1"/>
  <c r="E10352" i="1"/>
  <c r="G10352" i="1"/>
  <c r="G10353" i="1"/>
  <c r="E10354" i="1"/>
  <c r="G10354" i="1"/>
  <c r="G10355" i="1"/>
  <c r="E10356" i="1"/>
  <c r="G10356" i="1"/>
  <c r="G10357" i="1"/>
  <c r="E10358" i="1"/>
  <c r="G10358" i="1"/>
  <c r="G10359" i="1"/>
  <c r="E10360" i="1"/>
  <c r="G10360" i="1"/>
  <c r="G10361" i="1"/>
  <c r="E10362" i="1"/>
  <c r="G10362" i="1"/>
  <c r="G10363" i="1"/>
  <c r="E10364" i="1"/>
  <c r="G10364" i="1"/>
  <c r="G10365" i="1"/>
  <c r="E10366" i="1"/>
  <c r="G10366" i="1"/>
  <c r="G10367" i="1"/>
  <c r="E10368" i="1"/>
  <c r="G10368" i="1"/>
  <c r="G10369" i="1"/>
  <c r="E10370" i="1"/>
  <c r="G10370" i="1"/>
  <c r="G10371" i="1"/>
  <c r="E10372" i="1"/>
  <c r="G10372" i="1"/>
  <c r="G10373" i="1"/>
  <c r="E10374" i="1"/>
  <c r="G10374" i="1"/>
  <c r="G10375" i="1"/>
  <c r="E10376" i="1"/>
  <c r="G10376" i="1"/>
  <c r="G10377" i="1"/>
  <c r="E10378" i="1"/>
  <c r="G10378" i="1"/>
  <c r="G10379" i="1"/>
  <c r="E10380" i="1"/>
  <c r="G10380" i="1"/>
  <c r="G10381" i="1"/>
  <c r="E10382" i="1"/>
  <c r="G10382" i="1"/>
  <c r="G10383" i="1"/>
  <c r="E10384" i="1"/>
  <c r="G10384" i="1"/>
  <c r="G10385" i="1"/>
  <c r="E10386" i="1"/>
  <c r="G10386" i="1"/>
  <c r="G10387" i="1"/>
  <c r="E10388" i="1"/>
  <c r="G10388" i="1"/>
  <c r="G10389" i="1"/>
  <c r="E10390" i="1"/>
  <c r="G10390" i="1"/>
  <c r="G10391" i="1"/>
  <c r="E10392" i="1"/>
  <c r="G10392" i="1"/>
  <c r="G10393" i="1"/>
  <c r="E10394" i="1"/>
  <c r="G10394" i="1"/>
  <c r="G10395" i="1"/>
  <c r="E10396" i="1"/>
  <c r="G10396" i="1"/>
  <c r="G10397" i="1"/>
  <c r="E10398" i="1"/>
  <c r="G10398" i="1"/>
  <c r="G10399" i="1"/>
  <c r="E10400" i="1"/>
  <c r="G10400" i="1"/>
  <c r="G10401" i="1"/>
  <c r="E10402" i="1"/>
  <c r="G10402" i="1"/>
  <c r="G10403" i="1"/>
  <c r="E10404" i="1"/>
  <c r="G10404" i="1"/>
  <c r="G10405" i="1"/>
  <c r="E10406" i="1"/>
  <c r="G10406" i="1"/>
  <c r="G10407" i="1"/>
  <c r="E10408" i="1"/>
  <c r="G10408" i="1"/>
  <c r="G10409" i="1"/>
  <c r="E10410" i="1"/>
  <c r="G10410" i="1"/>
  <c r="G10411" i="1"/>
  <c r="E10412" i="1"/>
  <c r="G10412" i="1"/>
  <c r="G10413" i="1"/>
  <c r="E10414" i="1"/>
  <c r="G10414" i="1"/>
  <c r="G10415" i="1"/>
  <c r="E10416" i="1"/>
  <c r="G10416" i="1"/>
  <c r="G10417" i="1"/>
  <c r="E10418" i="1"/>
  <c r="G10418" i="1"/>
  <c r="G10419" i="1"/>
  <c r="E10420" i="1"/>
  <c r="G10420" i="1"/>
  <c r="G10421" i="1"/>
  <c r="E10422" i="1"/>
  <c r="G10422" i="1"/>
  <c r="G10423" i="1"/>
  <c r="E10424" i="1"/>
  <c r="G10424" i="1"/>
  <c r="G10425" i="1"/>
  <c r="E10426" i="1"/>
  <c r="G10426" i="1"/>
  <c r="G10427" i="1"/>
  <c r="E10428" i="1"/>
  <c r="G10428" i="1"/>
  <c r="G10429" i="1"/>
  <c r="E10430" i="1"/>
  <c r="G10430" i="1"/>
  <c r="G10431" i="1"/>
  <c r="E10432" i="1"/>
  <c r="G10432" i="1"/>
  <c r="G10433" i="1"/>
  <c r="E10434" i="1"/>
  <c r="G10434" i="1"/>
  <c r="G10435" i="1"/>
  <c r="E10436" i="1"/>
  <c r="G10436" i="1"/>
  <c r="G10437" i="1"/>
  <c r="E10438" i="1"/>
  <c r="G10438" i="1"/>
  <c r="G10439" i="1"/>
  <c r="E10440" i="1"/>
  <c r="G10440" i="1"/>
  <c r="G10441" i="1"/>
  <c r="E10442" i="1"/>
  <c r="G10442" i="1"/>
  <c r="G10443" i="1"/>
  <c r="E10444" i="1"/>
  <c r="G10444" i="1"/>
  <c r="G10445" i="1"/>
  <c r="E10446" i="1"/>
  <c r="G10446" i="1"/>
  <c r="G10447" i="1"/>
  <c r="E10448" i="1"/>
  <c r="G10448" i="1"/>
  <c r="G10449" i="1"/>
  <c r="E10450" i="1"/>
  <c r="G10450" i="1"/>
  <c r="G10451" i="1"/>
  <c r="E10452" i="1"/>
  <c r="G10452" i="1"/>
  <c r="G10453" i="1"/>
  <c r="E10454" i="1"/>
  <c r="G10454" i="1"/>
  <c r="G10455" i="1"/>
  <c r="E10456" i="1"/>
  <c r="G10456" i="1"/>
  <c r="G10457" i="1"/>
  <c r="E10458" i="1"/>
  <c r="G10458" i="1"/>
  <c r="G10459" i="1"/>
  <c r="E10460" i="1"/>
  <c r="G10460" i="1"/>
  <c r="G10461" i="1"/>
  <c r="E10462" i="1"/>
  <c r="G10462" i="1"/>
  <c r="G10463" i="1"/>
  <c r="E10464" i="1"/>
  <c r="G10464" i="1"/>
  <c r="G10465" i="1"/>
  <c r="E10466" i="1"/>
  <c r="G10466" i="1"/>
  <c r="G10467" i="1"/>
  <c r="E10468" i="1"/>
  <c r="G10468" i="1"/>
  <c r="G10469" i="1"/>
  <c r="E10470" i="1"/>
  <c r="G10470" i="1"/>
  <c r="G10471" i="1"/>
  <c r="E10472" i="1"/>
  <c r="G10472" i="1"/>
  <c r="G10473" i="1"/>
  <c r="E10474" i="1"/>
  <c r="G10474" i="1"/>
  <c r="G10475" i="1"/>
  <c r="E10476" i="1"/>
  <c r="G10476" i="1"/>
  <c r="G10477" i="1"/>
  <c r="E10478" i="1"/>
  <c r="G10478" i="1"/>
  <c r="G10479" i="1"/>
  <c r="E10480" i="1"/>
  <c r="G10480" i="1"/>
  <c r="G10481" i="1"/>
  <c r="E10482" i="1"/>
  <c r="G10482" i="1"/>
  <c r="G10483" i="1"/>
  <c r="E10484" i="1"/>
  <c r="G10484" i="1"/>
  <c r="G10485" i="1"/>
  <c r="E10486" i="1"/>
  <c r="G10486" i="1"/>
  <c r="G10487" i="1"/>
  <c r="E10488" i="1"/>
  <c r="G10488" i="1"/>
  <c r="G10489" i="1"/>
  <c r="E10490" i="1"/>
  <c r="G10490" i="1"/>
  <c r="G10491" i="1"/>
  <c r="E10492" i="1"/>
  <c r="G10492" i="1"/>
  <c r="G10493" i="1"/>
  <c r="E10494" i="1"/>
  <c r="G10494" i="1"/>
  <c r="G10495" i="1"/>
  <c r="E10496" i="1"/>
  <c r="G10496" i="1"/>
  <c r="G10497" i="1"/>
  <c r="E10498" i="1"/>
  <c r="G10498" i="1"/>
  <c r="G10499" i="1"/>
  <c r="E10500" i="1"/>
  <c r="G10500" i="1"/>
  <c r="G10501" i="1"/>
  <c r="E10502" i="1"/>
  <c r="G10502" i="1"/>
  <c r="G10503" i="1"/>
  <c r="E10504" i="1"/>
  <c r="G10504" i="1"/>
  <c r="G10505" i="1"/>
  <c r="E10506" i="1"/>
  <c r="G10506" i="1"/>
  <c r="G10507" i="1"/>
  <c r="E10508" i="1"/>
  <c r="G10508" i="1"/>
  <c r="G10509" i="1"/>
  <c r="E10510" i="1"/>
  <c r="G10510" i="1"/>
  <c r="G10511" i="1"/>
  <c r="E10512" i="1"/>
  <c r="G10512" i="1"/>
  <c r="G10513" i="1"/>
  <c r="E10514" i="1"/>
  <c r="G10514" i="1"/>
  <c r="G10515" i="1"/>
  <c r="E10516" i="1"/>
  <c r="G10516" i="1"/>
  <c r="G10517" i="1"/>
  <c r="E10518" i="1"/>
  <c r="G10518" i="1"/>
  <c r="G10519" i="1"/>
  <c r="E10520" i="1"/>
  <c r="G10520" i="1"/>
  <c r="G10521" i="1"/>
  <c r="E10522" i="1"/>
  <c r="G10522" i="1"/>
  <c r="G10523" i="1"/>
  <c r="E10524" i="1"/>
  <c r="G10524" i="1"/>
  <c r="G10525" i="1"/>
  <c r="E10526" i="1"/>
  <c r="G10526" i="1"/>
  <c r="G10527" i="1"/>
  <c r="E10528" i="1"/>
  <c r="G10528" i="1"/>
  <c r="G10529" i="1"/>
  <c r="E10530" i="1"/>
  <c r="G10530" i="1"/>
  <c r="G10531" i="1"/>
  <c r="E10532" i="1"/>
  <c r="G10532" i="1"/>
  <c r="G10533" i="1"/>
  <c r="E10534" i="1"/>
  <c r="G10534" i="1"/>
  <c r="G10535" i="1"/>
  <c r="E10536" i="1"/>
  <c r="G10536" i="1"/>
  <c r="G10537" i="1"/>
  <c r="E10538" i="1"/>
  <c r="G10538" i="1"/>
  <c r="G10539" i="1"/>
  <c r="E10540" i="1"/>
  <c r="G10540" i="1"/>
  <c r="G10541" i="1"/>
  <c r="E10542" i="1"/>
  <c r="G10542" i="1"/>
  <c r="G10543" i="1"/>
  <c r="E10544" i="1"/>
  <c r="G10544" i="1"/>
  <c r="G10545" i="1"/>
  <c r="E10546" i="1"/>
  <c r="G10546" i="1"/>
  <c r="G10547" i="1"/>
  <c r="E10548" i="1"/>
  <c r="G10548" i="1"/>
  <c r="G10549" i="1"/>
  <c r="E10550" i="1"/>
  <c r="G10550" i="1"/>
  <c r="G10551" i="1"/>
  <c r="E10552" i="1"/>
  <c r="G10552" i="1"/>
  <c r="G10553" i="1"/>
  <c r="E10554" i="1"/>
  <c r="G10554" i="1"/>
  <c r="G10555" i="1"/>
  <c r="E10556" i="1"/>
  <c r="G10556" i="1"/>
  <c r="G10557" i="1"/>
  <c r="E10558" i="1"/>
  <c r="G10558" i="1"/>
  <c r="G10559" i="1"/>
  <c r="E10560" i="1"/>
  <c r="G10560" i="1"/>
  <c r="G10561" i="1"/>
  <c r="E10562" i="1"/>
  <c r="G10562" i="1"/>
  <c r="G10563" i="1"/>
  <c r="E10564" i="1"/>
  <c r="G10564" i="1"/>
  <c r="G10565" i="1"/>
  <c r="E10566" i="1"/>
  <c r="G10566" i="1"/>
  <c r="G10567" i="1"/>
  <c r="E10568" i="1"/>
  <c r="G10568" i="1"/>
  <c r="G10569" i="1"/>
  <c r="E10570" i="1"/>
  <c r="G10570" i="1"/>
  <c r="G10571" i="1"/>
  <c r="E10572" i="1"/>
  <c r="G10572" i="1"/>
  <c r="G10573" i="1"/>
  <c r="E10574" i="1"/>
  <c r="G10574" i="1"/>
  <c r="G10575" i="1"/>
  <c r="E10576" i="1"/>
  <c r="G10576" i="1"/>
  <c r="G10577" i="1"/>
  <c r="E10578" i="1"/>
  <c r="G10578" i="1"/>
  <c r="G10579" i="1"/>
  <c r="E10580" i="1"/>
  <c r="G10580" i="1"/>
  <c r="G10581" i="1"/>
  <c r="E10582" i="1"/>
  <c r="G10582" i="1"/>
  <c r="G10583" i="1"/>
  <c r="E10584" i="1"/>
  <c r="G10584" i="1"/>
  <c r="G10585" i="1"/>
  <c r="E10586" i="1"/>
  <c r="G10586" i="1"/>
  <c r="G10587" i="1"/>
  <c r="E10588" i="1"/>
  <c r="G10588" i="1"/>
  <c r="G10589" i="1"/>
  <c r="E10590" i="1"/>
  <c r="G10590" i="1"/>
  <c r="G10591" i="1"/>
  <c r="E10592" i="1"/>
  <c r="G10592" i="1"/>
  <c r="G10593" i="1"/>
  <c r="E10594" i="1"/>
  <c r="G10594" i="1"/>
  <c r="G10595" i="1"/>
  <c r="E10596" i="1"/>
  <c r="G10596" i="1"/>
  <c r="G10597" i="1"/>
  <c r="E10598" i="1"/>
  <c r="G10598" i="1"/>
  <c r="G10599" i="1"/>
  <c r="E10600" i="1"/>
  <c r="G10600" i="1"/>
  <c r="G10601" i="1"/>
  <c r="E10602" i="1"/>
  <c r="G10602" i="1"/>
  <c r="G10603" i="1"/>
  <c r="E10604" i="1"/>
  <c r="G10604" i="1"/>
  <c r="G10605" i="1"/>
  <c r="E10606" i="1"/>
  <c r="G10606" i="1"/>
  <c r="G10607" i="1"/>
  <c r="E10608" i="1"/>
  <c r="G10608" i="1"/>
  <c r="G10609" i="1"/>
  <c r="E10610" i="1"/>
  <c r="G10610" i="1"/>
  <c r="G10611" i="1"/>
  <c r="E10612" i="1"/>
  <c r="G10612" i="1"/>
  <c r="G10613" i="1"/>
  <c r="E10614" i="1"/>
  <c r="G10614" i="1"/>
  <c r="G10615" i="1"/>
  <c r="E10616" i="1"/>
  <c r="G10616" i="1"/>
  <c r="G10617" i="1"/>
  <c r="E10618" i="1"/>
  <c r="G10618" i="1"/>
  <c r="G10619" i="1"/>
  <c r="E10620" i="1"/>
  <c r="G10620" i="1"/>
  <c r="G10621" i="1"/>
  <c r="E10622" i="1"/>
  <c r="G10622" i="1"/>
  <c r="G10623" i="1"/>
  <c r="E10624" i="1"/>
  <c r="G10624" i="1"/>
  <c r="G10625" i="1"/>
  <c r="E10626" i="1"/>
  <c r="G10626" i="1"/>
  <c r="G10627" i="1"/>
  <c r="E10628" i="1"/>
  <c r="G10628" i="1"/>
  <c r="G10629" i="1"/>
  <c r="E10630" i="1"/>
  <c r="G10630" i="1"/>
  <c r="G10631" i="1"/>
  <c r="E10632" i="1"/>
  <c r="G10632" i="1"/>
  <c r="G10633" i="1"/>
  <c r="E10634" i="1"/>
  <c r="G10634" i="1"/>
  <c r="G10635" i="1"/>
  <c r="E10636" i="1"/>
  <c r="G10636" i="1"/>
  <c r="G10637" i="1"/>
  <c r="E10638" i="1"/>
  <c r="G10638" i="1"/>
  <c r="G10639" i="1"/>
  <c r="E10640" i="1"/>
  <c r="G10640" i="1"/>
  <c r="G10641" i="1"/>
  <c r="E10642" i="1"/>
  <c r="G10642" i="1"/>
  <c r="G10643" i="1"/>
  <c r="E10644" i="1"/>
  <c r="G10644" i="1"/>
  <c r="G10645" i="1"/>
  <c r="E10646" i="1"/>
  <c r="G10646" i="1"/>
  <c r="G10647" i="1"/>
  <c r="E10648" i="1"/>
  <c r="G10648" i="1"/>
  <c r="G10649" i="1"/>
  <c r="E10650" i="1"/>
  <c r="G10650" i="1"/>
  <c r="G10651" i="1"/>
  <c r="E10652" i="1"/>
  <c r="G10652" i="1"/>
  <c r="G10653" i="1"/>
  <c r="E10654" i="1"/>
  <c r="G10654" i="1"/>
  <c r="G10655" i="1"/>
  <c r="E10656" i="1"/>
  <c r="G10656" i="1"/>
  <c r="G10657" i="1"/>
  <c r="E10658" i="1"/>
  <c r="G10658" i="1"/>
  <c r="G10659" i="1"/>
  <c r="E10660" i="1"/>
  <c r="G10660" i="1"/>
  <c r="G10661" i="1"/>
  <c r="E10662" i="1"/>
  <c r="G10662" i="1"/>
  <c r="G10663" i="1"/>
  <c r="E10664" i="1"/>
  <c r="G10664" i="1"/>
  <c r="G10665" i="1"/>
  <c r="E10666" i="1"/>
  <c r="G10666" i="1"/>
  <c r="G10667" i="1"/>
  <c r="E10668" i="1"/>
  <c r="G10668" i="1"/>
  <c r="G10669" i="1"/>
  <c r="E10670" i="1"/>
  <c r="G10670" i="1"/>
  <c r="G10671" i="1"/>
  <c r="E10672" i="1"/>
  <c r="G10672" i="1"/>
  <c r="G10673" i="1"/>
  <c r="E10674" i="1"/>
  <c r="G10674" i="1"/>
  <c r="G10675" i="1"/>
  <c r="E10676" i="1"/>
  <c r="G10676" i="1"/>
  <c r="G10677" i="1"/>
  <c r="E10678" i="1"/>
  <c r="G10678" i="1"/>
  <c r="G10679" i="1"/>
  <c r="E10680" i="1"/>
  <c r="G10680" i="1"/>
  <c r="G10681" i="1"/>
  <c r="E10682" i="1"/>
  <c r="G10682" i="1"/>
  <c r="G10683" i="1"/>
  <c r="E10684" i="1"/>
  <c r="G10684" i="1"/>
  <c r="G10685" i="1"/>
  <c r="E10686" i="1"/>
  <c r="G10686" i="1"/>
  <c r="G10687" i="1"/>
  <c r="E10688" i="1"/>
  <c r="G10688" i="1"/>
  <c r="G10689" i="1"/>
  <c r="E10690" i="1"/>
  <c r="G10690" i="1"/>
  <c r="G10691" i="1"/>
  <c r="E10692" i="1"/>
  <c r="G10692" i="1"/>
  <c r="G10693" i="1"/>
  <c r="E10694" i="1"/>
  <c r="G10694" i="1"/>
  <c r="G10695" i="1"/>
  <c r="E10696" i="1"/>
  <c r="G10696" i="1"/>
  <c r="G10697" i="1"/>
  <c r="E10698" i="1"/>
  <c r="G10698" i="1"/>
  <c r="G10699" i="1"/>
  <c r="E10700" i="1"/>
  <c r="G10700" i="1"/>
  <c r="G10701" i="1"/>
  <c r="E10702" i="1"/>
  <c r="G10702" i="1"/>
  <c r="G10703" i="1"/>
  <c r="E10704" i="1"/>
  <c r="G10704" i="1"/>
  <c r="G10705" i="1"/>
  <c r="E10706" i="1"/>
  <c r="G10706" i="1"/>
  <c r="G10707" i="1"/>
  <c r="E10708" i="1"/>
  <c r="G10708" i="1"/>
  <c r="G10709" i="1"/>
  <c r="E10710" i="1"/>
  <c r="G10710" i="1"/>
  <c r="G10711" i="1"/>
  <c r="E10712" i="1"/>
  <c r="G10712" i="1"/>
  <c r="G10713" i="1"/>
  <c r="E10714" i="1"/>
  <c r="G10714" i="1"/>
  <c r="G10715" i="1"/>
  <c r="E10716" i="1"/>
  <c r="G10716" i="1"/>
  <c r="G10717" i="1"/>
  <c r="E10718" i="1"/>
  <c r="G10718" i="1"/>
  <c r="G10719" i="1"/>
  <c r="E10720" i="1"/>
  <c r="G10720" i="1"/>
  <c r="G10721" i="1"/>
  <c r="E10722" i="1"/>
  <c r="G10722" i="1"/>
  <c r="G10723" i="1"/>
  <c r="E10724" i="1"/>
  <c r="G10724" i="1"/>
  <c r="G10725" i="1"/>
  <c r="E10726" i="1"/>
  <c r="G10726" i="1"/>
  <c r="G10727" i="1"/>
  <c r="E10728" i="1"/>
  <c r="G10728" i="1"/>
  <c r="G10729" i="1"/>
  <c r="E10730" i="1"/>
  <c r="G10730" i="1"/>
  <c r="G10731" i="1"/>
  <c r="E10732" i="1"/>
  <c r="G10732" i="1"/>
  <c r="G10733" i="1"/>
  <c r="E10734" i="1"/>
  <c r="G10734" i="1"/>
  <c r="G10735" i="1"/>
  <c r="E10736" i="1"/>
  <c r="G10736" i="1"/>
  <c r="G10737" i="1"/>
  <c r="E10738" i="1"/>
  <c r="G10738" i="1"/>
  <c r="G10739" i="1"/>
  <c r="E10740" i="1"/>
  <c r="G10740" i="1"/>
  <c r="G10741" i="1"/>
  <c r="E10742" i="1"/>
  <c r="G10742" i="1"/>
  <c r="G10743" i="1"/>
  <c r="E10744" i="1"/>
  <c r="G10744" i="1"/>
  <c r="G10745" i="1"/>
  <c r="E10746" i="1"/>
  <c r="G10746" i="1"/>
  <c r="G10747" i="1"/>
  <c r="E10748" i="1"/>
  <c r="G10748" i="1"/>
  <c r="G10749" i="1"/>
  <c r="E10750" i="1"/>
  <c r="G10750" i="1"/>
  <c r="G10751" i="1"/>
  <c r="E10752" i="1"/>
  <c r="G10752" i="1"/>
  <c r="G10753" i="1"/>
  <c r="E10754" i="1"/>
  <c r="G10754" i="1"/>
  <c r="G10755" i="1"/>
  <c r="E10756" i="1"/>
  <c r="G10756" i="1"/>
  <c r="G10757" i="1"/>
  <c r="E10758" i="1"/>
  <c r="G10758" i="1"/>
  <c r="G10759" i="1"/>
  <c r="E10760" i="1"/>
  <c r="G10760" i="1"/>
  <c r="G10761" i="1"/>
  <c r="E10762" i="1"/>
  <c r="G10762" i="1"/>
  <c r="G10763" i="1"/>
  <c r="E10764" i="1"/>
  <c r="G10764" i="1"/>
  <c r="G10765" i="1"/>
  <c r="E10766" i="1"/>
  <c r="G10766" i="1"/>
  <c r="G10767" i="1"/>
  <c r="E10768" i="1"/>
  <c r="G10768" i="1"/>
  <c r="G10769" i="1"/>
  <c r="E10770" i="1"/>
  <c r="G10770" i="1"/>
  <c r="G10771" i="1"/>
  <c r="E10772" i="1"/>
  <c r="G10772" i="1"/>
  <c r="G10773" i="1"/>
  <c r="E10774" i="1"/>
  <c r="G10774" i="1"/>
  <c r="G10775" i="1"/>
  <c r="E10776" i="1"/>
  <c r="G10776" i="1"/>
  <c r="G10777" i="1"/>
  <c r="E10778" i="1"/>
  <c r="G10778" i="1"/>
  <c r="G10779" i="1"/>
  <c r="E10780" i="1"/>
  <c r="G10780" i="1"/>
  <c r="G10781" i="1"/>
  <c r="E10782" i="1"/>
  <c r="G10782" i="1"/>
  <c r="G10783" i="1"/>
  <c r="E10784" i="1"/>
  <c r="G10784" i="1"/>
  <c r="G10785" i="1"/>
  <c r="E10786" i="1"/>
  <c r="G10786" i="1"/>
  <c r="G10787" i="1"/>
  <c r="E10788" i="1"/>
  <c r="G10788" i="1"/>
  <c r="G10789" i="1"/>
  <c r="E10790" i="1"/>
  <c r="G10790" i="1"/>
  <c r="G10791" i="1"/>
  <c r="E10792" i="1"/>
  <c r="G10792" i="1"/>
  <c r="G10793" i="1"/>
  <c r="E10794" i="1"/>
  <c r="G10794" i="1"/>
  <c r="G10795" i="1"/>
  <c r="E10796" i="1"/>
  <c r="G10796" i="1"/>
  <c r="G10797" i="1"/>
  <c r="E10798" i="1"/>
  <c r="G10798" i="1"/>
  <c r="G10799" i="1"/>
  <c r="E10800" i="1"/>
  <c r="G10800" i="1"/>
  <c r="G10801" i="1"/>
  <c r="E10802" i="1"/>
  <c r="G10802" i="1"/>
  <c r="G10803" i="1"/>
  <c r="E10804" i="1"/>
  <c r="G10804" i="1"/>
  <c r="G10805" i="1"/>
  <c r="E10806" i="1"/>
  <c r="G10806" i="1"/>
  <c r="G10807" i="1"/>
  <c r="E10808" i="1"/>
  <c r="G10808" i="1"/>
  <c r="G10809" i="1"/>
  <c r="E10810" i="1"/>
  <c r="G10810" i="1"/>
  <c r="G10811" i="1"/>
  <c r="E10812" i="1"/>
  <c r="G10812" i="1"/>
  <c r="G10813" i="1"/>
  <c r="E10814" i="1"/>
  <c r="G10814" i="1"/>
  <c r="G10815" i="1"/>
  <c r="E10816" i="1"/>
  <c r="G10816" i="1"/>
  <c r="G10817" i="1"/>
  <c r="E10818" i="1"/>
  <c r="G10818" i="1"/>
  <c r="G10819" i="1"/>
  <c r="E10820" i="1"/>
  <c r="G10820" i="1"/>
  <c r="G10821" i="1"/>
  <c r="E10822" i="1"/>
  <c r="G10822" i="1"/>
  <c r="G10823" i="1"/>
  <c r="E10824" i="1"/>
  <c r="G10824" i="1"/>
  <c r="G10825" i="1"/>
  <c r="E10826" i="1"/>
  <c r="G10826" i="1"/>
  <c r="G10827" i="1"/>
  <c r="E10828" i="1"/>
  <c r="G10828" i="1"/>
  <c r="G10829" i="1"/>
  <c r="E10830" i="1"/>
  <c r="G10830" i="1"/>
  <c r="G10831" i="1"/>
  <c r="E10832" i="1"/>
  <c r="G10832" i="1"/>
  <c r="G10833" i="1"/>
  <c r="E10834" i="1"/>
  <c r="G10834" i="1"/>
  <c r="G10835" i="1"/>
  <c r="E10836" i="1"/>
  <c r="G10836" i="1"/>
  <c r="G10837" i="1"/>
  <c r="E10838" i="1"/>
  <c r="G10838" i="1"/>
  <c r="G10839" i="1"/>
  <c r="E10840" i="1"/>
  <c r="G10840" i="1"/>
  <c r="G10841" i="1"/>
  <c r="E10842" i="1"/>
  <c r="G10842" i="1"/>
  <c r="G10843" i="1"/>
  <c r="E10844" i="1"/>
  <c r="G10844" i="1"/>
  <c r="G10845" i="1"/>
  <c r="E10846" i="1"/>
  <c r="G10846" i="1"/>
  <c r="G10847" i="1"/>
  <c r="E10848" i="1"/>
  <c r="G10848" i="1"/>
  <c r="G10849" i="1"/>
  <c r="E10850" i="1"/>
  <c r="G10850" i="1"/>
  <c r="G10851" i="1"/>
  <c r="E10852" i="1"/>
  <c r="G10852" i="1"/>
  <c r="G10853" i="1"/>
  <c r="E10854" i="1"/>
  <c r="G10854" i="1"/>
  <c r="G10855" i="1"/>
  <c r="E10856" i="1"/>
  <c r="G10856" i="1"/>
  <c r="G10857" i="1"/>
  <c r="E10858" i="1"/>
  <c r="G10858" i="1"/>
  <c r="G10859" i="1"/>
  <c r="E10860" i="1"/>
  <c r="G10860" i="1"/>
  <c r="G10861" i="1"/>
  <c r="E10862" i="1"/>
  <c r="G10862" i="1"/>
  <c r="G10863" i="1"/>
  <c r="E10864" i="1"/>
  <c r="G10864" i="1"/>
  <c r="G10865" i="1"/>
  <c r="E10866" i="1"/>
  <c r="G10866" i="1"/>
  <c r="G10867" i="1"/>
  <c r="E10868" i="1"/>
  <c r="G10868" i="1"/>
  <c r="G10869" i="1"/>
  <c r="E10870" i="1"/>
  <c r="G10870" i="1"/>
  <c r="G10871" i="1"/>
  <c r="E10872" i="1"/>
  <c r="G10872" i="1"/>
  <c r="G10873" i="1"/>
  <c r="E10874" i="1"/>
  <c r="G10874" i="1"/>
  <c r="G10875" i="1"/>
  <c r="E10876" i="1"/>
  <c r="G10876" i="1"/>
  <c r="G10877" i="1"/>
  <c r="E10878" i="1"/>
  <c r="G10878" i="1"/>
  <c r="G10879" i="1"/>
  <c r="E10880" i="1"/>
  <c r="G10880" i="1"/>
  <c r="G10881" i="1"/>
  <c r="E10882" i="1"/>
  <c r="G10882" i="1"/>
  <c r="G10883" i="1"/>
  <c r="E10884" i="1"/>
  <c r="G10884" i="1"/>
  <c r="G10885" i="1"/>
  <c r="E10886" i="1"/>
  <c r="G10886" i="1"/>
  <c r="G10887" i="1"/>
  <c r="E10888" i="1"/>
  <c r="G10888" i="1"/>
  <c r="G10889" i="1"/>
  <c r="E10890" i="1"/>
  <c r="G10890" i="1"/>
  <c r="G10891" i="1"/>
  <c r="E10892" i="1"/>
  <c r="G10892" i="1"/>
  <c r="G10893" i="1"/>
  <c r="E10894" i="1"/>
  <c r="G10894" i="1"/>
  <c r="G10895" i="1"/>
  <c r="E10896" i="1"/>
  <c r="G10896" i="1"/>
  <c r="G10897" i="1"/>
  <c r="E10898" i="1"/>
  <c r="G10898" i="1"/>
  <c r="G10899" i="1"/>
  <c r="E10900" i="1"/>
  <c r="G10900" i="1"/>
  <c r="G10901" i="1"/>
  <c r="E10902" i="1"/>
  <c r="G10902" i="1"/>
  <c r="G10903" i="1"/>
  <c r="E10904" i="1"/>
  <c r="G10904" i="1"/>
  <c r="G10905" i="1"/>
  <c r="E10906" i="1"/>
  <c r="G10906" i="1"/>
  <c r="G10907" i="1"/>
  <c r="E10908" i="1"/>
  <c r="G10908" i="1"/>
  <c r="G10909" i="1"/>
  <c r="E10910" i="1"/>
  <c r="G10910" i="1"/>
  <c r="G10911" i="1"/>
  <c r="E10912" i="1"/>
  <c r="G10912" i="1"/>
  <c r="G10913" i="1"/>
  <c r="E10914" i="1"/>
  <c r="G10914" i="1"/>
  <c r="G10915" i="1"/>
  <c r="E10916" i="1"/>
  <c r="G10916" i="1"/>
  <c r="G10917" i="1"/>
  <c r="E10918" i="1"/>
  <c r="G10918" i="1"/>
  <c r="G10919" i="1"/>
  <c r="E10920" i="1"/>
  <c r="G10920" i="1"/>
  <c r="G10921" i="1"/>
  <c r="E10922" i="1"/>
  <c r="G10922" i="1"/>
  <c r="G10923" i="1"/>
  <c r="E10924" i="1"/>
  <c r="G10924" i="1"/>
  <c r="G10925" i="1"/>
  <c r="E10926" i="1"/>
  <c r="G10926" i="1"/>
  <c r="G10927" i="1"/>
  <c r="E10928" i="1"/>
  <c r="G10928" i="1"/>
  <c r="G10929" i="1"/>
  <c r="E10930" i="1"/>
  <c r="G10930" i="1"/>
  <c r="G10931" i="1"/>
  <c r="E10932" i="1"/>
  <c r="G10932" i="1"/>
  <c r="G10933" i="1"/>
  <c r="E10934" i="1"/>
  <c r="G10934" i="1"/>
  <c r="G10935" i="1"/>
  <c r="E10936" i="1"/>
  <c r="G10936" i="1"/>
  <c r="G10937" i="1"/>
  <c r="E10938" i="1"/>
  <c r="G10938" i="1"/>
  <c r="G10939" i="1"/>
  <c r="E10940" i="1"/>
  <c r="G10940" i="1"/>
  <c r="G10941" i="1"/>
  <c r="E10942" i="1"/>
  <c r="G10942" i="1"/>
  <c r="G10943" i="1"/>
  <c r="E10944" i="1"/>
  <c r="G10944" i="1"/>
  <c r="G10945" i="1"/>
  <c r="E10946" i="1"/>
  <c r="G10946" i="1"/>
  <c r="G10947" i="1"/>
  <c r="E10948" i="1"/>
  <c r="G10948" i="1"/>
  <c r="G10949" i="1"/>
  <c r="E10950" i="1"/>
  <c r="G10950" i="1"/>
  <c r="G10951" i="1"/>
  <c r="E10952" i="1"/>
  <c r="G10952" i="1"/>
  <c r="G10953" i="1"/>
  <c r="E10954" i="1"/>
  <c r="G10954" i="1"/>
  <c r="G10955" i="1"/>
  <c r="E10956" i="1"/>
  <c r="G10956" i="1"/>
  <c r="G10957" i="1"/>
  <c r="E10958" i="1"/>
  <c r="G10958" i="1"/>
  <c r="G10959" i="1"/>
  <c r="E10960" i="1"/>
  <c r="G10960" i="1"/>
  <c r="G10961" i="1"/>
  <c r="E10962" i="1"/>
  <c r="G10962" i="1"/>
  <c r="G10963" i="1"/>
  <c r="E10964" i="1"/>
  <c r="G10964" i="1"/>
  <c r="G10965" i="1"/>
  <c r="E10966" i="1"/>
  <c r="G10966" i="1"/>
  <c r="G10967" i="1"/>
  <c r="E10968" i="1"/>
  <c r="G10968" i="1"/>
  <c r="G10969" i="1"/>
  <c r="E10970" i="1"/>
  <c r="G10970" i="1"/>
  <c r="G10971" i="1"/>
  <c r="E10972" i="1"/>
  <c r="G10972" i="1"/>
  <c r="G10973" i="1"/>
  <c r="E10974" i="1"/>
  <c r="G10974" i="1"/>
  <c r="G10975" i="1"/>
  <c r="E10976" i="1"/>
  <c r="G10976" i="1"/>
  <c r="G10977" i="1"/>
  <c r="E10978" i="1"/>
  <c r="G10978" i="1"/>
  <c r="G10979" i="1"/>
  <c r="E10980" i="1"/>
  <c r="G10980" i="1"/>
  <c r="G10981" i="1"/>
  <c r="E10982" i="1"/>
  <c r="G10982" i="1"/>
  <c r="G10983" i="1"/>
  <c r="E10984" i="1"/>
  <c r="G10984" i="1"/>
  <c r="G10985" i="1"/>
  <c r="E10986" i="1"/>
  <c r="G10986" i="1"/>
  <c r="G10987" i="1"/>
  <c r="E10988" i="1"/>
  <c r="G10988" i="1"/>
  <c r="G10989" i="1"/>
  <c r="E10990" i="1"/>
  <c r="G10990" i="1"/>
  <c r="G10991" i="1"/>
  <c r="E10992" i="1"/>
  <c r="G10992" i="1"/>
  <c r="G10993" i="1"/>
  <c r="E10994" i="1"/>
  <c r="G10994" i="1"/>
  <c r="G10995" i="1"/>
  <c r="E10996" i="1"/>
  <c r="G10996" i="1"/>
  <c r="G10997" i="1"/>
  <c r="E10998" i="1"/>
  <c r="G10998" i="1"/>
  <c r="G10999" i="1"/>
  <c r="E11000" i="1"/>
  <c r="G11000" i="1"/>
  <c r="G11001" i="1"/>
  <c r="E11002" i="1"/>
  <c r="G11002" i="1"/>
  <c r="G11003" i="1"/>
  <c r="E11004" i="1"/>
  <c r="G11004" i="1"/>
  <c r="G11005" i="1"/>
  <c r="E11006" i="1"/>
  <c r="G11006" i="1"/>
  <c r="G11007" i="1"/>
  <c r="E11008" i="1"/>
  <c r="G11008" i="1"/>
  <c r="G11009" i="1"/>
  <c r="E11010" i="1"/>
  <c r="G11010" i="1"/>
  <c r="G11011" i="1"/>
  <c r="E11012" i="1"/>
  <c r="G11012" i="1"/>
  <c r="G11013" i="1"/>
  <c r="E11014" i="1"/>
  <c r="G11014" i="1"/>
  <c r="G11015" i="1"/>
  <c r="E11016" i="1"/>
  <c r="G11016" i="1"/>
  <c r="G11017" i="1"/>
  <c r="E11018" i="1"/>
  <c r="G11018" i="1"/>
  <c r="G11019" i="1"/>
  <c r="E11020" i="1"/>
  <c r="G11020" i="1"/>
  <c r="G11021" i="1"/>
  <c r="E11022" i="1"/>
  <c r="G11022" i="1"/>
  <c r="G11023" i="1"/>
  <c r="E11024" i="1"/>
  <c r="G11024" i="1"/>
  <c r="G11025" i="1"/>
  <c r="E11026" i="1"/>
  <c r="G11026" i="1"/>
  <c r="G11027" i="1"/>
  <c r="E11028" i="1"/>
  <c r="G11028" i="1"/>
  <c r="G11029" i="1"/>
  <c r="E11030" i="1"/>
  <c r="G11030" i="1"/>
  <c r="G11031" i="1"/>
  <c r="E11032" i="1"/>
  <c r="G11032" i="1"/>
  <c r="G11033" i="1"/>
  <c r="E11034" i="1"/>
  <c r="G11034" i="1"/>
  <c r="G11035" i="1"/>
  <c r="E11036" i="1"/>
  <c r="G11036" i="1"/>
  <c r="G11037" i="1"/>
  <c r="E11038" i="1"/>
  <c r="G11038" i="1"/>
  <c r="G11039" i="1"/>
  <c r="E11040" i="1"/>
  <c r="G11040" i="1"/>
  <c r="G11041" i="1"/>
  <c r="E11042" i="1"/>
  <c r="G11042" i="1"/>
  <c r="G11043" i="1"/>
  <c r="E11044" i="1"/>
  <c r="G11044" i="1"/>
  <c r="G11045" i="1"/>
  <c r="E11046" i="1"/>
  <c r="G11046" i="1"/>
  <c r="G11047" i="1"/>
  <c r="E11048" i="1"/>
  <c r="G11048" i="1"/>
  <c r="G11049" i="1"/>
  <c r="E11050" i="1"/>
  <c r="G11050" i="1"/>
  <c r="G11051" i="1"/>
  <c r="E11052" i="1"/>
  <c r="G11052" i="1"/>
  <c r="G11053" i="1"/>
  <c r="E11054" i="1"/>
  <c r="G11054" i="1"/>
  <c r="G11055" i="1"/>
  <c r="E11056" i="1"/>
  <c r="G11056" i="1"/>
  <c r="G11057" i="1"/>
  <c r="E11058" i="1"/>
  <c r="G11058" i="1"/>
  <c r="G11059" i="1"/>
  <c r="E11060" i="1"/>
  <c r="G11060" i="1"/>
  <c r="G11061" i="1"/>
  <c r="E11062" i="1"/>
  <c r="G11062" i="1"/>
  <c r="G11063" i="1"/>
  <c r="E11064" i="1"/>
  <c r="G11064" i="1"/>
  <c r="G11065" i="1"/>
  <c r="E11066" i="1"/>
  <c r="G11066" i="1"/>
  <c r="G11067" i="1"/>
  <c r="E11068" i="1"/>
  <c r="G11068" i="1"/>
  <c r="G11069" i="1"/>
  <c r="E11070" i="1"/>
  <c r="G11070" i="1"/>
  <c r="G11071" i="1"/>
  <c r="E11072" i="1"/>
  <c r="G11072" i="1"/>
  <c r="G11073" i="1"/>
  <c r="E11074" i="1"/>
  <c r="G11074" i="1"/>
  <c r="G11075" i="1"/>
  <c r="E11076" i="1"/>
  <c r="G11076" i="1"/>
  <c r="G11077" i="1"/>
  <c r="E11078" i="1"/>
  <c r="G11078" i="1"/>
  <c r="G11079" i="1"/>
  <c r="E11080" i="1"/>
  <c r="G11080" i="1"/>
  <c r="G11081" i="1"/>
  <c r="E11082" i="1"/>
  <c r="G11082" i="1"/>
  <c r="G11083" i="1"/>
  <c r="E11084" i="1"/>
  <c r="G11084" i="1"/>
  <c r="G11085" i="1"/>
  <c r="E11086" i="1"/>
  <c r="G11086" i="1"/>
  <c r="G11087" i="1"/>
  <c r="E11088" i="1"/>
  <c r="G11088" i="1"/>
  <c r="G11089" i="1"/>
  <c r="E11090" i="1"/>
  <c r="G11090" i="1"/>
  <c r="G11091" i="1"/>
  <c r="E11092" i="1"/>
  <c r="G11092" i="1"/>
  <c r="G11093" i="1"/>
  <c r="E11094" i="1"/>
  <c r="G11094" i="1"/>
  <c r="G11095" i="1"/>
  <c r="E11096" i="1"/>
  <c r="G11096" i="1"/>
  <c r="G11097" i="1"/>
  <c r="E11098" i="1"/>
  <c r="G11098" i="1"/>
  <c r="G11099" i="1"/>
  <c r="E11100" i="1"/>
  <c r="G11100" i="1"/>
  <c r="G11101" i="1"/>
  <c r="E11102" i="1"/>
  <c r="G11102" i="1"/>
  <c r="G11103" i="1"/>
  <c r="E11104" i="1"/>
  <c r="G11104" i="1"/>
  <c r="G11105" i="1"/>
  <c r="E11106" i="1"/>
  <c r="G11106" i="1"/>
  <c r="G11107" i="1"/>
  <c r="E11108" i="1"/>
  <c r="G11108" i="1"/>
  <c r="G11109" i="1"/>
  <c r="E11110" i="1"/>
  <c r="G11110" i="1"/>
  <c r="G11111" i="1"/>
  <c r="E11112" i="1"/>
  <c r="G11112" i="1"/>
  <c r="G11113" i="1"/>
  <c r="E11114" i="1"/>
  <c r="G11114" i="1"/>
  <c r="G11115" i="1"/>
  <c r="E11116" i="1"/>
  <c r="G11116" i="1"/>
  <c r="G11117" i="1"/>
  <c r="E11118" i="1"/>
  <c r="G11118" i="1"/>
  <c r="G11119" i="1"/>
  <c r="E11120" i="1"/>
  <c r="G11120" i="1"/>
  <c r="G11121" i="1"/>
  <c r="E11122" i="1"/>
  <c r="G11122" i="1"/>
  <c r="G11123" i="1"/>
  <c r="E11124" i="1"/>
  <c r="G11124" i="1"/>
  <c r="G11125" i="1"/>
  <c r="E11126" i="1"/>
  <c r="G11126" i="1"/>
  <c r="G11127" i="1"/>
  <c r="E11128" i="1"/>
  <c r="G11128" i="1"/>
  <c r="G11129" i="1"/>
  <c r="E11130" i="1"/>
  <c r="G11130" i="1"/>
  <c r="G11131" i="1"/>
  <c r="E11132" i="1"/>
  <c r="G11132" i="1"/>
  <c r="G11133" i="1"/>
  <c r="E11134" i="1"/>
  <c r="G11134" i="1"/>
  <c r="G11135" i="1"/>
  <c r="E11136" i="1"/>
  <c r="G11136" i="1"/>
  <c r="G11137" i="1"/>
  <c r="E11138" i="1"/>
  <c r="G11138" i="1"/>
  <c r="G11139" i="1"/>
  <c r="E11140" i="1"/>
  <c r="G11140" i="1"/>
  <c r="G11141" i="1"/>
  <c r="E11142" i="1"/>
  <c r="G11142" i="1"/>
  <c r="G11143" i="1"/>
  <c r="E11144" i="1"/>
  <c r="G11144" i="1"/>
  <c r="G11145" i="1"/>
  <c r="E11146" i="1"/>
  <c r="G11146" i="1"/>
  <c r="G11147" i="1"/>
  <c r="E11148" i="1"/>
  <c r="G11148" i="1"/>
  <c r="G11149" i="1"/>
  <c r="E11150" i="1"/>
  <c r="G11150" i="1"/>
  <c r="G11151" i="1"/>
  <c r="E11152" i="1"/>
  <c r="G11152" i="1"/>
  <c r="G11153" i="1"/>
  <c r="E11154" i="1"/>
  <c r="G11154" i="1"/>
  <c r="G11155" i="1"/>
  <c r="E11156" i="1"/>
  <c r="G11156" i="1"/>
  <c r="G11157" i="1"/>
  <c r="E11158" i="1"/>
  <c r="G11158" i="1"/>
  <c r="G11159" i="1"/>
  <c r="E11160" i="1"/>
  <c r="G11160" i="1"/>
  <c r="G11161" i="1"/>
  <c r="E11162" i="1"/>
  <c r="G11162" i="1"/>
  <c r="G11163" i="1"/>
  <c r="E11164" i="1"/>
  <c r="G11164" i="1"/>
  <c r="G11165" i="1"/>
  <c r="E11166" i="1"/>
  <c r="G11166" i="1"/>
  <c r="G11167" i="1"/>
  <c r="E11168" i="1"/>
  <c r="G11168" i="1"/>
  <c r="G11169" i="1"/>
  <c r="E11170" i="1"/>
  <c r="G11170" i="1"/>
  <c r="G11171" i="1"/>
  <c r="E11172" i="1"/>
  <c r="G11172" i="1"/>
  <c r="G11173" i="1"/>
  <c r="E11174" i="1"/>
  <c r="G11174" i="1"/>
  <c r="G11175" i="1"/>
  <c r="E11176" i="1"/>
  <c r="G11176" i="1"/>
  <c r="G11177" i="1"/>
  <c r="E11178" i="1"/>
  <c r="G11178" i="1"/>
  <c r="G11179" i="1"/>
  <c r="E11180" i="1"/>
  <c r="G11180" i="1"/>
  <c r="G11181" i="1"/>
  <c r="E11182" i="1"/>
  <c r="G11182" i="1"/>
  <c r="G11183" i="1"/>
  <c r="E11184" i="1"/>
  <c r="G11184" i="1"/>
  <c r="G11185" i="1"/>
  <c r="E11186" i="1"/>
  <c r="G11186" i="1"/>
  <c r="G11187" i="1"/>
  <c r="E11188" i="1"/>
  <c r="G11188" i="1"/>
  <c r="G11189" i="1"/>
  <c r="E11190" i="1"/>
  <c r="G11190" i="1"/>
  <c r="G11191" i="1"/>
  <c r="E11192" i="1"/>
  <c r="G11192" i="1"/>
  <c r="G11193" i="1"/>
  <c r="E11194" i="1"/>
  <c r="G11194" i="1"/>
  <c r="G11195" i="1"/>
  <c r="E11196" i="1"/>
  <c r="G11196" i="1"/>
  <c r="G11197" i="1"/>
  <c r="E11198" i="1"/>
  <c r="G11198" i="1"/>
  <c r="G11199" i="1"/>
  <c r="E11200" i="1"/>
  <c r="G11200" i="1"/>
  <c r="G11201" i="1"/>
  <c r="E11202" i="1"/>
  <c r="G11202" i="1"/>
  <c r="G11203" i="1"/>
  <c r="E11204" i="1"/>
  <c r="G11204" i="1"/>
  <c r="G11205" i="1"/>
  <c r="E11206" i="1"/>
  <c r="G11206" i="1"/>
  <c r="G11207" i="1"/>
  <c r="E11208" i="1"/>
  <c r="G11208" i="1"/>
  <c r="G11209" i="1"/>
  <c r="E11210" i="1"/>
  <c r="G11210" i="1"/>
  <c r="G11211" i="1"/>
  <c r="E11212" i="1"/>
  <c r="G11212" i="1"/>
  <c r="G11213" i="1"/>
  <c r="E11214" i="1"/>
  <c r="G11214" i="1"/>
  <c r="G11215" i="1"/>
  <c r="E11216" i="1"/>
  <c r="G11216" i="1"/>
  <c r="G11217" i="1"/>
  <c r="E11218" i="1"/>
  <c r="G11218" i="1"/>
  <c r="G11219" i="1"/>
  <c r="E11220" i="1"/>
  <c r="G11220" i="1"/>
  <c r="G11221" i="1"/>
  <c r="E11222" i="1"/>
  <c r="G11222" i="1"/>
  <c r="G11223" i="1"/>
  <c r="E11224" i="1"/>
  <c r="G11224" i="1"/>
  <c r="G11225" i="1"/>
  <c r="E11226" i="1"/>
  <c r="G11226" i="1"/>
  <c r="G11227" i="1"/>
  <c r="E11228" i="1"/>
  <c r="G11228" i="1"/>
  <c r="G11229" i="1"/>
  <c r="E11230" i="1"/>
  <c r="G11230" i="1"/>
  <c r="G11231" i="1"/>
  <c r="E11232" i="1"/>
  <c r="G11232" i="1"/>
  <c r="G11233" i="1"/>
  <c r="E11234" i="1"/>
  <c r="G11234" i="1"/>
  <c r="G11235" i="1"/>
  <c r="E11236" i="1"/>
  <c r="G11236" i="1"/>
  <c r="G11237" i="1"/>
  <c r="E11238" i="1"/>
  <c r="G11238" i="1"/>
  <c r="G11239" i="1"/>
  <c r="E11240" i="1"/>
  <c r="G11240" i="1"/>
  <c r="G11241" i="1"/>
  <c r="E11242" i="1"/>
  <c r="G11242" i="1"/>
  <c r="G11243" i="1"/>
  <c r="E11244" i="1"/>
  <c r="G11244" i="1"/>
  <c r="G11245" i="1"/>
  <c r="E11246" i="1"/>
  <c r="G11246" i="1"/>
  <c r="G11247" i="1"/>
  <c r="E11248" i="1"/>
  <c r="G11248" i="1"/>
  <c r="G11249" i="1"/>
  <c r="E11250" i="1"/>
  <c r="G11250" i="1"/>
  <c r="G11251" i="1"/>
  <c r="E11252" i="1"/>
  <c r="G11252" i="1"/>
  <c r="G11253" i="1"/>
  <c r="E11254" i="1"/>
  <c r="G11254" i="1"/>
  <c r="G11255" i="1"/>
  <c r="E11256" i="1"/>
  <c r="G11256" i="1"/>
  <c r="G11257" i="1"/>
  <c r="E11258" i="1"/>
  <c r="G11258" i="1"/>
  <c r="G11259" i="1"/>
  <c r="E11260" i="1"/>
  <c r="G11260" i="1"/>
  <c r="G11261" i="1"/>
  <c r="E11262" i="1"/>
  <c r="G11262" i="1"/>
  <c r="G11263" i="1"/>
  <c r="E11264" i="1"/>
  <c r="G11264" i="1"/>
  <c r="G11265" i="1"/>
  <c r="E11266" i="1"/>
  <c r="G11266" i="1"/>
  <c r="G11267" i="1"/>
  <c r="E11268" i="1"/>
  <c r="G11268" i="1"/>
  <c r="G11269" i="1"/>
  <c r="E11270" i="1"/>
  <c r="G11270" i="1"/>
  <c r="G11271" i="1"/>
  <c r="E11272" i="1"/>
  <c r="G11272" i="1"/>
  <c r="G11273" i="1"/>
  <c r="E11274" i="1"/>
  <c r="G11274" i="1"/>
  <c r="G11275" i="1"/>
  <c r="E11276" i="1"/>
  <c r="G11276" i="1"/>
  <c r="G11277" i="1"/>
  <c r="E11278" i="1"/>
  <c r="G11278" i="1"/>
  <c r="G11279" i="1"/>
  <c r="E11280" i="1"/>
  <c r="G11280" i="1"/>
  <c r="G11281" i="1"/>
  <c r="E11282" i="1"/>
  <c r="G11282" i="1"/>
  <c r="G11283" i="1"/>
  <c r="E11284" i="1"/>
  <c r="G11284" i="1"/>
  <c r="G11285" i="1"/>
  <c r="E11286" i="1"/>
  <c r="G11286" i="1"/>
  <c r="G11287" i="1"/>
  <c r="E11288" i="1"/>
  <c r="G11288" i="1"/>
  <c r="G11289" i="1"/>
  <c r="E11290" i="1"/>
  <c r="G11290" i="1"/>
  <c r="G11291" i="1"/>
  <c r="E11292" i="1"/>
  <c r="G11292" i="1"/>
  <c r="G11293" i="1"/>
  <c r="E11294" i="1"/>
  <c r="G11294" i="1"/>
  <c r="G11295" i="1"/>
  <c r="E11296" i="1"/>
  <c r="G11296" i="1"/>
  <c r="G11297" i="1"/>
  <c r="E11298" i="1"/>
  <c r="G11298" i="1"/>
  <c r="G11299" i="1"/>
  <c r="E11300" i="1"/>
  <c r="G11300" i="1"/>
  <c r="G11301" i="1"/>
  <c r="E11302" i="1"/>
  <c r="G11302" i="1"/>
  <c r="G11303" i="1"/>
  <c r="E11304" i="1"/>
  <c r="G11304" i="1"/>
  <c r="G11305" i="1"/>
  <c r="E11306" i="1"/>
  <c r="G11306" i="1"/>
  <c r="G11307" i="1"/>
  <c r="E11308" i="1"/>
  <c r="G11308" i="1"/>
  <c r="G11309" i="1"/>
  <c r="E11310" i="1"/>
  <c r="G11310" i="1"/>
  <c r="G11311" i="1"/>
  <c r="E11312" i="1"/>
  <c r="G11312" i="1"/>
  <c r="G11313" i="1"/>
  <c r="E11314" i="1"/>
  <c r="G11314" i="1"/>
  <c r="G11315" i="1"/>
  <c r="E11316" i="1"/>
  <c r="G11316" i="1"/>
  <c r="G11317" i="1"/>
  <c r="E11318" i="1"/>
  <c r="G11318" i="1"/>
  <c r="G11319" i="1"/>
  <c r="E11320" i="1"/>
  <c r="G11320" i="1"/>
  <c r="G11321" i="1"/>
  <c r="E11322" i="1"/>
  <c r="G11322" i="1"/>
  <c r="G11323" i="1"/>
  <c r="E11324" i="1"/>
  <c r="G11324" i="1"/>
  <c r="G11325" i="1"/>
  <c r="E11326" i="1"/>
  <c r="G11326" i="1"/>
  <c r="G11327" i="1"/>
  <c r="E11328" i="1"/>
  <c r="G11328" i="1"/>
  <c r="G11329" i="1"/>
  <c r="E11330" i="1"/>
  <c r="G11330" i="1"/>
  <c r="G11331" i="1"/>
  <c r="E11332" i="1"/>
  <c r="G11332" i="1"/>
  <c r="G11333" i="1"/>
  <c r="E11334" i="1"/>
  <c r="G11334" i="1"/>
  <c r="G11335" i="1"/>
  <c r="E11336" i="1"/>
  <c r="G11336" i="1"/>
  <c r="G11337" i="1"/>
  <c r="E11338" i="1"/>
  <c r="G11338" i="1"/>
  <c r="G11339" i="1"/>
  <c r="E11340" i="1"/>
  <c r="G11340" i="1"/>
  <c r="G11341" i="1"/>
  <c r="E11342" i="1"/>
  <c r="G11342" i="1"/>
  <c r="G11343" i="1"/>
  <c r="E11344" i="1"/>
  <c r="G11344" i="1"/>
  <c r="G11345" i="1"/>
  <c r="E11346" i="1"/>
  <c r="G11346" i="1"/>
  <c r="G11347" i="1"/>
  <c r="E11348" i="1"/>
  <c r="G11348" i="1"/>
  <c r="G11349" i="1"/>
  <c r="E11350" i="1"/>
  <c r="G11350" i="1"/>
  <c r="G11351" i="1"/>
  <c r="E11352" i="1"/>
  <c r="G11352" i="1"/>
  <c r="G11353" i="1"/>
  <c r="E11354" i="1"/>
  <c r="G11354" i="1"/>
  <c r="G11355" i="1"/>
  <c r="E11356" i="1"/>
  <c r="G11356" i="1"/>
  <c r="G11357" i="1"/>
  <c r="E11358" i="1"/>
  <c r="G11358" i="1"/>
  <c r="G11359" i="1"/>
  <c r="E11360" i="1"/>
  <c r="G11360" i="1"/>
  <c r="G11361" i="1"/>
  <c r="E11362" i="1"/>
  <c r="G11362" i="1"/>
  <c r="G11363" i="1"/>
  <c r="E11364" i="1"/>
  <c r="G11364" i="1"/>
  <c r="G11365" i="1"/>
  <c r="E11366" i="1"/>
  <c r="G11366" i="1"/>
  <c r="G11367" i="1"/>
  <c r="E11368" i="1"/>
  <c r="G11368" i="1"/>
  <c r="G11369" i="1"/>
  <c r="E11370" i="1"/>
  <c r="G11370" i="1"/>
  <c r="G11371" i="1"/>
  <c r="E11372" i="1"/>
  <c r="G11372" i="1"/>
  <c r="G11373" i="1"/>
  <c r="E11374" i="1"/>
  <c r="G11374" i="1"/>
  <c r="G11375" i="1"/>
  <c r="E11376" i="1"/>
  <c r="G11376" i="1"/>
  <c r="G11377" i="1"/>
  <c r="E11378" i="1"/>
  <c r="G11378" i="1"/>
  <c r="G11379" i="1"/>
  <c r="E11380" i="1"/>
  <c r="G11380" i="1"/>
  <c r="G11381" i="1"/>
  <c r="E11382" i="1"/>
  <c r="G11382" i="1"/>
  <c r="G11383" i="1"/>
  <c r="E11384" i="1"/>
  <c r="G11384" i="1"/>
  <c r="G11385" i="1"/>
  <c r="E11386" i="1"/>
  <c r="G11386" i="1"/>
  <c r="G11387" i="1"/>
  <c r="E11388" i="1"/>
  <c r="G11388" i="1"/>
  <c r="G11389" i="1"/>
  <c r="E11390" i="1"/>
  <c r="G11390" i="1"/>
  <c r="G11391" i="1"/>
  <c r="E11392" i="1"/>
  <c r="G11392" i="1"/>
  <c r="G11393" i="1"/>
  <c r="E11394" i="1"/>
  <c r="G11394" i="1"/>
  <c r="G11395" i="1"/>
  <c r="E11396" i="1"/>
  <c r="G11396" i="1"/>
  <c r="G11397" i="1"/>
  <c r="E11398" i="1"/>
  <c r="G11398" i="1"/>
  <c r="G11399" i="1"/>
  <c r="E11400" i="1"/>
  <c r="G11400" i="1"/>
  <c r="G11401" i="1"/>
  <c r="E11402" i="1"/>
  <c r="G11402" i="1"/>
  <c r="G11403" i="1"/>
  <c r="E11404" i="1"/>
  <c r="G11404" i="1"/>
  <c r="G11405" i="1"/>
  <c r="E11406" i="1"/>
  <c r="G11406" i="1"/>
  <c r="G11407" i="1"/>
  <c r="E11408" i="1"/>
  <c r="G11408" i="1"/>
  <c r="G11409" i="1"/>
  <c r="E11410" i="1"/>
  <c r="G11410" i="1"/>
  <c r="G11411" i="1"/>
  <c r="E11412" i="1"/>
  <c r="G11412" i="1"/>
  <c r="G11413" i="1"/>
  <c r="E11414" i="1"/>
  <c r="G11414" i="1"/>
  <c r="G11415" i="1"/>
  <c r="E11416" i="1"/>
  <c r="G11416" i="1"/>
  <c r="G11417" i="1"/>
  <c r="E11418" i="1"/>
  <c r="G11418" i="1"/>
  <c r="G11419" i="1"/>
  <c r="E11420" i="1"/>
  <c r="G11420" i="1"/>
  <c r="G11421" i="1"/>
  <c r="E11422" i="1"/>
  <c r="G11422" i="1"/>
  <c r="G11423" i="1"/>
  <c r="E11424" i="1"/>
  <c r="G11424" i="1"/>
  <c r="G11425" i="1"/>
  <c r="E11426" i="1"/>
  <c r="G11426" i="1"/>
  <c r="G11427" i="1"/>
  <c r="E11428" i="1"/>
  <c r="G11428" i="1"/>
  <c r="G11429" i="1"/>
  <c r="E11430" i="1"/>
  <c r="G11430" i="1"/>
  <c r="G11431" i="1"/>
  <c r="E11432" i="1"/>
  <c r="G11432" i="1"/>
  <c r="G11433" i="1"/>
  <c r="E11434" i="1"/>
  <c r="G11434" i="1"/>
  <c r="G11435" i="1"/>
  <c r="E11436" i="1"/>
  <c r="G11436" i="1"/>
  <c r="G11437" i="1"/>
  <c r="E11438" i="1"/>
  <c r="G11438" i="1"/>
  <c r="G11439" i="1"/>
  <c r="E11440" i="1"/>
  <c r="G11440" i="1"/>
  <c r="G11441" i="1"/>
  <c r="E11442" i="1"/>
  <c r="G11442" i="1"/>
  <c r="G11443" i="1"/>
  <c r="E11444" i="1"/>
  <c r="G11444" i="1"/>
  <c r="G11445" i="1"/>
  <c r="E11446" i="1"/>
  <c r="G11446" i="1"/>
  <c r="G11447" i="1"/>
  <c r="E11448" i="1"/>
  <c r="G11448" i="1"/>
  <c r="G11449" i="1"/>
  <c r="E11450" i="1"/>
  <c r="G11450" i="1"/>
  <c r="G11451" i="1"/>
  <c r="E11452" i="1"/>
  <c r="G11452" i="1"/>
  <c r="G11453" i="1"/>
  <c r="E11454" i="1"/>
  <c r="G11454" i="1"/>
  <c r="G11455" i="1"/>
  <c r="E11456" i="1"/>
  <c r="G11456" i="1"/>
  <c r="G11457" i="1"/>
  <c r="E11458" i="1"/>
  <c r="G11458" i="1"/>
  <c r="G11459" i="1"/>
  <c r="E11460" i="1"/>
  <c r="G11460" i="1"/>
  <c r="G11461" i="1"/>
  <c r="E11462" i="1"/>
  <c r="G11462" i="1"/>
  <c r="G11463" i="1"/>
  <c r="E11464" i="1"/>
  <c r="G11464" i="1"/>
  <c r="G11465" i="1"/>
  <c r="E11466" i="1"/>
  <c r="G11466" i="1"/>
  <c r="G11467" i="1"/>
  <c r="E11468" i="1"/>
  <c r="G11468" i="1"/>
  <c r="G11469" i="1"/>
  <c r="E11470" i="1"/>
  <c r="G11470" i="1"/>
  <c r="G11471" i="1"/>
  <c r="E11472" i="1"/>
  <c r="G11472" i="1"/>
  <c r="G11473" i="1"/>
  <c r="E11474" i="1"/>
  <c r="G11474" i="1"/>
  <c r="G11475" i="1"/>
  <c r="E11476" i="1"/>
  <c r="G11476" i="1"/>
  <c r="G11477" i="1"/>
  <c r="E11478" i="1"/>
  <c r="G11478" i="1"/>
  <c r="G11479" i="1"/>
  <c r="E11480" i="1"/>
  <c r="G11480" i="1"/>
  <c r="G11481" i="1"/>
  <c r="E11482" i="1"/>
  <c r="G11482" i="1"/>
  <c r="G11483" i="1"/>
  <c r="E11484" i="1"/>
  <c r="G11484" i="1"/>
  <c r="G11485" i="1"/>
  <c r="E11486" i="1"/>
  <c r="G11486" i="1"/>
  <c r="G11487" i="1"/>
  <c r="E11488" i="1"/>
  <c r="G11488" i="1"/>
  <c r="G11489" i="1"/>
  <c r="E11490" i="1"/>
  <c r="G11490" i="1"/>
  <c r="G11491" i="1"/>
  <c r="E11492" i="1"/>
  <c r="G11492" i="1"/>
  <c r="G11493" i="1"/>
  <c r="E11494" i="1"/>
  <c r="G11494" i="1"/>
  <c r="G11495" i="1"/>
  <c r="E11496" i="1"/>
  <c r="G11496" i="1"/>
  <c r="G11497" i="1"/>
  <c r="E11498" i="1"/>
  <c r="G11498" i="1"/>
  <c r="G11499" i="1"/>
  <c r="E11500" i="1"/>
  <c r="G11500" i="1"/>
  <c r="G11501" i="1"/>
  <c r="E11502" i="1"/>
  <c r="G11502" i="1"/>
  <c r="G11503" i="1"/>
  <c r="E11504" i="1"/>
  <c r="G11504" i="1"/>
  <c r="G11505" i="1"/>
  <c r="E11506" i="1"/>
  <c r="G11506" i="1"/>
  <c r="G11507" i="1"/>
  <c r="E11508" i="1"/>
  <c r="G11508" i="1"/>
  <c r="G11509" i="1"/>
  <c r="E11510" i="1"/>
  <c r="G11510" i="1"/>
  <c r="G11511" i="1"/>
  <c r="E11512" i="1"/>
  <c r="G11512" i="1"/>
  <c r="G11513" i="1"/>
  <c r="E11514" i="1"/>
  <c r="G11514" i="1"/>
  <c r="G11515" i="1"/>
  <c r="E11516" i="1"/>
  <c r="G11516" i="1"/>
  <c r="G11517" i="1"/>
  <c r="E11518" i="1"/>
  <c r="G11518" i="1"/>
  <c r="G11519" i="1"/>
  <c r="E11520" i="1"/>
  <c r="G11520" i="1"/>
  <c r="G11521" i="1"/>
  <c r="E11522" i="1"/>
  <c r="G11522" i="1"/>
  <c r="G11523" i="1"/>
  <c r="E11524" i="1"/>
  <c r="G11524" i="1"/>
  <c r="G11525" i="1"/>
  <c r="E11526" i="1"/>
  <c r="G11526" i="1"/>
  <c r="G11527" i="1"/>
  <c r="E11528" i="1"/>
  <c r="G11528" i="1"/>
  <c r="G11529" i="1"/>
  <c r="E11530" i="1"/>
  <c r="G11530" i="1"/>
  <c r="G11531" i="1"/>
  <c r="E11532" i="1"/>
  <c r="G11532" i="1"/>
  <c r="G11533" i="1"/>
  <c r="E11534" i="1"/>
  <c r="G11534" i="1"/>
  <c r="G11535" i="1"/>
  <c r="E11536" i="1"/>
  <c r="G11536" i="1"/>
  <c r="G11537" i="1"/>
  <c r="E11538" i="1"/>
  <c r="G11538" i="1"/>
  <c r="G11539" i="1"/>
  <c r="E11540" i="1"/>
  <c r="G11540" i="1"/>
  <c r="G11541" i="1"/>
  <c r="E11542" i="1"/>
  <c r="G11542" i="1"/>
  <c r="G11543" i="1"/>
  <c r="E11544" i="1"/>
  <c r="G11544" i="1"/>
  <c r="G11545" i="1"/>
  <c r="E11546" i="1"/>
  <c r="G11546" i="1"/>
  <c r="G11547" i="1"/>
  <c r="E11548" i="1"/>
  <c r="G11548" i="1"/>
  <c r="G11549" i="1"/>
  <c r="E11550" i="1"/>
  <c r="G11550" i="1"/>
  <c r="G11551" i="1"/>
  <c r="E11552" i="1"/>
  <c r="G11552" i="1"/>
  <c r="G11553" i="1"/>
  <c r="E11554" i="1"/>
  <c r="G11554" i="1"/>
  <c r="G11555" i="1"/>
  <c r="E11556" i="1"/>
  <c r="G11556" i="1"/>
  <c r="G11557" i="1"/>
  <c r="E11558" i="1"/>
  <c r="G11558" i="1"/>
  <c r="G11559" i="1"/>
  <c r="E11560" i="1"/>
  <c r="G11560" i="1"/>
  <c r="G11561" i="1"/>
  <c r="E11562" i="1"/>
  <c r="G11562" i="1"/>
  <c r="G11563" i="1"/>
  <c r="E11564" i="1"/>
  <c r="G11564" i="1"/>
  <c r="G11565" i="1"/>
  <c r="E11566" i="1"/>
  <c r="G11566" i="1"/>
  <c r="G11567" i="1"/>
  <c r="E11568" i="1"/>
  <c r="G11568" i="1"/>
  <c r="G11569" i="1"/>
  <c r="E11570" i="1"/>
  <c r="G11570" i="1"/>
  <c r="G11571" i="1"/>
  <c r="E11572" i="1"/>
  <c r="G11572" i="1"/>
  <c r="G11573" i="1"/>
  <c r="E11574" i="1"/>
  <c r="G11574" i="1"/>
  <c r="G11575" i="1"/>
  <c r="E11576" i="1"/>
  <c r="G11576" i="1"/>
  <c r="G11577" i="1"/>
  <c r="E11578" i="1"/>
  <c r="G11578" i="1"/>
  <c r="G11579" i="1"/>
  <c r="E11580" i="1"/>
  <c r="G11580" i="1"/>
  <c r="G11581" i="1"/>
  <c r="E11582" i="1"/>
  <c r="G11582" i="1"/>
  <c r="G11583" i="1"/>
  <c r="E11584" i="1"/>
  <c r="G11584" i="1"/>
  <c r="G11585" i="1"/>
  <c r="E11586" i="1"/>
  <c r="G11586" i="1"/>
  <c r="G11587" i="1"/>
  <c r="E11588" i="1"/>
  <c r="G11588" i="1"/>
  <c r="G11589" i="1"/>
  <c r="E11590" i="1"/>
  <c r="G11590" i="1"/>
  <c r="G11591" i="1"/>
  <c r="E11592" i="1"/>
  <c r="G11592" i="1"/>
  <c r="G11593" i="1"/>
  <c r="E11594" i="1"/>
  <c r="G11594" i="1"/>
  <c r="G11595" i="1"/>
  <c r="E11596" i="1"/>
  <c r="G11596" i="1"/>
  <c r="G11597" i="1"/>
  <c r="E11598" i="1"/>
  <c r="G11598" i="1"/>
  <c r="G11599" i="1"/>
  <c r="E11600" i="1"/>
  <c r="G11600" i="1"/>
  <c r="G11601" i="1"/>
  <c r="E11602" i="1"/>
  <c r="G11602" i="1"/>
  <c r="G11603" i="1"/>
  <c r="E11604" i="1"/>
  <c r="G11604" i="1"/>
  <c r="G11605" i="1"/>
  <c r="E11606" i="1"/>
  <c r="G11606" i="1"/>
  <c r="G11607" i="1"/>
  <c r="E11608" i="1"/>
  <c r="G11608" i="1"/>
  <c r="G11609" i="1"/>
  <c r="E11610" i="1"/>
  <c r="G11610" i="1"/>
  <c r="G11611" i="1"/>
  <c r="E11612" i="1"/>
  <c r="G11612" i="1"/>
  <c r="G11613" i="1"/>
  <c r="E11614" i="1"/>
  <c r="G11614" i="1"/>
  <c r="G11615" i="1"/>
  <c r="E11616" i="1"/>
  <c r="G11616" i="1"/>
  <c r="G11617" i="1"/>
  <c r="E11618" i="1"/>
  <c r="G11618" i="1"/>
  <c r="G11619" i="1"/>
  <c r="E11620" i="1"/>
  <c r="G11620" i="1"/>
  <c r="G11621" i="1"/>
  <c r="E11622" i="1"/>
  <c r="G11622" i="1"/>
  <c r="G11623" i="1"/>
  <c r="E11624" i="1"/>
  <c r="G11624" i="1"/>
  <c r="G11625" i="1"/>
  <c r="E11626" i="1"/>
  <c r="G11626" i="1"/>
  <c r="G11627" i="1"/>
  <c r="E11628" i="1"/>
  <c r="G11628" i="1"/>
  <c r="G11629" i="1"/>
  <c r="E11630" i="1"/>
  <c r="G11630" i="1"/>
  <c r="G11631" i="1"/>
  <c r="E11632" i="1"/>
  <c r="G11632" i="1"/>
  <c r="G11633" i="1"/>
  <c r="E11634" i="1"/>
  <c r="G11634" i="1"/>
  <c r="G11635" i="1"/>
  <c r="E11636" i="1"/>
  <c r="G11636" i="1"/>
  <c r="G11637" i="1"/>
  <c r="E11638" i="1"/>
  <c r="G11638" i="1"/>
  <c r="G11639" i="1"/>
  <c r="E11640" i="1"/>
  <c r="G11640" i="1"/>
  <c r="G11641" i="1"/>
  <c r="E11642" i="1"/>
  <c r="G11642" i="1"/>
  <c r="G11643" i="1"/>
  <c r="E11644" i="1"/>
  <c r="G11644" i="1"/>
  <c r="G11645" i="1"/>
  <c r="E11646" i="1"/>
  <c r="G11646" i="1"/>
  <c r="G11647" i="1"/>
  <c r="E11648" i="1"/>
  <c r="G11648" i="1"/>
  <c r="G11649" i="1"/>
  <c r="E11650" i="1"/>
  <c r="G11650" i="1"/>
  <c r="G11651" i="1"/>
  <c r="E11652" i="1"/>
  <c r="G11652" i="1"/>
  <c r="G11653" i="1"/>
  <c r="E11654" i="1"/>
  <c r="G11654" i="1"/>
  <c r="G11655" i="1"/>
  <c r="E11656" i="1"/>
  <c r="G11656" i="1"/>
  <c r="G11657" i="1"/>
  <c r="E11658" i="1"/>
  <c r="G11658" i="1"/>
  <c r="G11659" i="1"/>
  <c r="E11660" i="1"/>
  <c r="G11660" i="1"/>
  <c r="G11661" i="1"/>
  <c r="E11662" i="1"/>
  <c r="G11662" i="1"/>
  <c r="G11663" i="1"/>
  <c r="E11664" i="1"/>
  <c r="G11664" i="1"/>
  <c r="G11665" i="1"/>
  <c r="E11666" i="1"/>
  <c r="G11666" i="1"/>
  <c r="G11667" i="1"/>
  <c r="E11668" i="1"/>
  <c r="G11668" i="1"/>
  <c r="G11669" i="1"/>
  <c r="E11670" i="1"/>
  <c r="G11670" i="1"/>
  <c r="G11671" i="1"/>
  <c r="E11672" i="1"/>
  <c r="G11672" i="1"/>
  <c r="G11673" i="1"/>
  <c r="E11674" i="1"/>
  <c r="G11674" i="1"/>
  <c r="G11675" i="1"/>
  <c r="E11676" i="1"/>
  <c r="G11676" i="1"/>
  <c r="G11677" i="1"/>
  <c r="E11678" i="1"/>
  <c r="G11678" i="1"/>
  <c r="G11679" i="1"/>
  <c r="E11680" i="1"/>
  <c r="G11680" i="1"/>
  <c r="G11681" i="1"/>
  <c r="E11682" i="1"/>
  <c r="G11682" i="1"/>
  <c r="G11683" i="1"/>
  <c r="E11684" i="1"/>
  <c r="G11684" i="1"/>
  <c r="G11685" i="1"/>
  <c r="E11686" i="1"/>
  <c r="G11686" i="1"/>
  <c r="G11687" i="1"/>
  <c r="E11688" i="1"/>
  <c r="G11688" i="1"/>
  <c r="G11689" i="1"/>
  <c r="E11690" i="1"/>
  <c r="G11690" i="1"/>
  <c r="G11691" i="1"/>
  <c r="E11692" i="1"/>
  <c r="G11692" i="1"/>
  <c r="G11693" i="1"/>
  <c r="E11694" i="1"/>
  <c r="G11694" i="1"/>
  <c r="G11695" i="1"/>
  <c r="E11696" i="1"/>
  <c r="G11696" i="1"/>
  <c r="G11697" i="1"/>
  <c r="E11698" i="1"/>
  <c r="G11698" i="1"/>
  <c r="G11699" i="1"/>
  <c r="E11700" i="1"/>
  <c r="G11700" i="1"/>
  <c r="G11701" i="1"/>
  <c r="E11702" i="1"/>
  <c r="G11702" i="1"/>
  <c r="G11703" i="1"/>
  <c r="E11704" i="1"/>
  <c r="G11704" i="1"/>
  <c r="G11705" i="1"/>
  <c r="E11706" i="1"/>
  <c r="G11706" i="1"/>
  <c r="G11707" i="1"/>
  <c r="E11708" i="1"/>
  <c r="G11708" i="1"/>
  <c r="G11709" i="1"/>
  <c r="E11710" i="1"/>
  <c r="G11710" i="1"/>
  <c r="G11711" i="1"/>
  <c r="E11712" i="1"/>
  <c r="G11712" i="1"/>
  <c r="G11713" i="1"/>
  <c r="E11714" i="1"/>
  <c r="G11714" i="1"/>
  <c r="G11715" i="1"/>
  <c r="E11716" i="1"/>
  <c r="G11716" i="1"/>
  <c r="G11717" i="1"/>
  <c r="E11718" i="1"/>
  <c r="G11718" i="1"/>
  <c r="G11719" i="1"/>
  <c r="E11720" i="1"/>
  <c r="G11720" i="1"/>
  <c r="G11721" i="1"/>
  <c r="E11722" i="1"/>
  <c r="G11722" i="1"/>
  <c r="G11723" i="1"/>
  <c r="E11724" i="1"/>
  <c r="G11724" i="1"/>
  <c r="G11725" i="1"/>
  <c r="E11726" i="1"/>
  <c r="G11726" i="1"/>
  <c r="G11727" i="1"/>
  <c r="E11728" i="1"/>
  <c r="G11728" i="1"/>
  <c r="G11729" i="1"/>
  <c r="E11730" i="1"/>
  <c r="G11730" i="1"/>
  <c r="G11731" i="1"/>
  <c r="E11732" i="1"/>
  <c r="G11732" i="1"/>
  <c r="G11733" i="1"/>
  <c r="E11734" i="1"/>
  <c r="G11734" i="1"/>
  <c r="G11735" i="1"/>
  <c r="E11736" i="1"/>
  <c r="G11736" i="1"/>
  <c r="G11737" i="1"/>
  <c r="E11738" i="1"/>
  <c r="G11738" i="1"/>
  <c r="G11739" i="1"/>
  <c r="E11740" i="1"/>
  <c r="G11740" i="1"/>
  <c r="G11741" i="1"/>
  <c r="E11742" i="1"/>
  <c r="G11742" i="1"/>
  <c r="G11743" i="1"/>
  <c r="E11744" i="1"/>
  <c r="G11744" i="1"/>
  <c r="G11745" i="1"/>
  <c r="E11746" i="1"/>
  <c r="G11746" i="1"/>
  <c r="G11747" i="1"/>
  <c r="E11748" i="1"/>
  <c r="G11748" i="1"/>
  <c r="G11749" i="1"/>
  <c r="E11750" i="1"/>
  <c r="G11750" i="1"/>
  <c r="G11751" i="1"/>
  <c r="E11752" i="1"/>
  <c r="G11752" i="1"/>
  <c r="G11753" i="1"/>
  <c r="E11754" i="1"/>
  <c r="G11754" i="1"/>
  <c r="G11755" i="1"/>
  <c r="E11756" i="1"/>
  <c r="G11756" i="1"/>
  <c r="G11757" i="1"/>
  <c r="E11758" i="1"/>
  <c r="G11758" i="1"/>
  <c r="G11759" i="1"/>
  <c r="E11760" i="1"/>
  <c r="G11760" i="1"/>
  <c r="G11761" i="1"/>
  <c r="E11762" i="1"/>
  <c r="G11762" i="1"/>
  <c r="G11763" i="1"/>
  <c r="E11764" i="1"/>
  <c r="G11764" i="1"/>
  <c r="G11765" i="1"/>
  <c r="E11766" i="1"/>
  <c r="G11766" i="1"/>
  <c r="G11767" i="1"/>
  <c r="E11768" i="1"/>
  <c r="G11768" i="1"/>
  <c r="G11769" i="1"/>
  <c r="E11770" i="1"/>
  <c r="G11770" i="1"/>
  <c r="G11771" i="1"/>
  <c r="E11772" i="1"/>
  <c r="G11772" i="1"/>
  <c r="G11773" i="1"/>
  <c r="E11774" i="1"/>
  <c r="G11774" i="1"/>
  <c r="G11775" i="1"/>
  <c r="E11776" i="1"/>
  <c r="G11776" i="1"/>
  <c r="G11777" i="1"/>
  <c r="E11778" i="1"/>
  <c r="G11778" i="1"/>
  <c r="G11779" i="1"/>
  <c r="E11780" i="1"/>
  <c r="G11780" i="1"/>
  <c r="G11781" i="1"/>
  <c r="E11782" i="1"/>
  <c r="G11782" i="1"/>
  <c r="G11783" i="1"/>
  <c r="E11784" i="1"/>
  <c r="G11784" i="1"/>
  <c r="G11785" i="1"/>
  <c r="E11786" i="1"/>
  <c r="G11786" i="1"/>
  <c r="G11787" i="1"/>
  <c r="E11788" i="1"/>
  <c r="G11788" i="1"/>
  <c r="G11789" i="1"/>
  <c r="E11790" i="1"/>
  <c r="G11790" i="1"/>
  <c r="G11791" i="1"/>
  <c r="E11792" i="1"/>
  <c r="G11792" i="1"/>
  <c r="G11793" i="1"/>
  <c r="E11794" i="1"/>
  <c r="G11794" i="1"/>
  <c r="G11795" i="1"/>
  <c r="E11796" i="1"/>
  <c r="G11796" i="1"/>
  <c r="G11797" i="1"/>
  <c r="E11798" i="1"/>
  <c r="G11798" i="1"/>
  <c r="G11799" i="1"/>
  <c r="E11800" i="1"/>
  <c r="G11800" i="1"/>
  <c r="G11801" i="1"/>
  <c r="E11802" i="1"/>
  <c r="G11802" i="1"/>
  <c r="G11803" i="1"/>
  <c r="E11804" i="1"/>
  <c r="G11804" i="1"/>
  <c r="G11805" i="1"/>
  <c r="E11806" i="1"/>
  <c r="G11806" i="1"/>
  <c r="G11807" i="1"/>
  <c r="E11808" i="1"/>
  <c r="G11808" i="1"/>
  <c r="G11809" i="1"/>
  <c r="E11810" i="1"/>
  <c r="G11810" i="1"/>
  <c r="G11811" i="1"/>
  <c r="E11812" i="1"/>
  <c r="G11812" i="1"/>
  <c r="G11813" i="1"/>
  <c r="E11814" i="1"/>
  <c r="G11814" i="1"/>
  <c r="G11815" i="1"/>
  <c r="E11816" i="1"/>
  <c r="G11816" i="1"/>
  <c r="G11817" i="1"/>
  <c r="E11818" i="1"/>
  <c r="G11818" i="1"/>
  <c r="G11819" i="1"/>
  <c r="E11820" i="1"/>
  <c r="G11820" i="1"/>
  <c r="G11821" i="1"/>
  <c r="E11822" i="1"/>
  <c r="G11822" i="1"/>
  <c r="G11823" i="1"/>
  <c r="E11824" i="1"/>
  <c r="G11824" i="1"/>
  <c r="G11825" i="1"/>
  <c r="E11826" i="1"/>
  <c r="G11826" i="1"/>
  <c r="G11827" i="1"/>
  <c r="E11828" i="1"/>
  <c r="G11828" i="1"/>
  <c r="G11829" i="1"/>
  <c r="E11830" i="1"/>
  <c r="G11830" i="1"/>
  <c r="G11831" i="1"/>
  <c r="E11832" i="1"/>
  <c r="G11832" i="1"/>
  <c r="G11833" i="1"/>
  <c r="E11834" i="1"/>
  <c r="G11834" i="1"/>
  <c r="G11835" i="1"/>
  <c r="E11836" i="1"/>
  <c r="G11836" i="1"/>
  <c r="G11837" i="1"/>
  <c r="E11838" i="1"/>
  <c r="G11838" i="1"/>
  <c r="G11839" i="1"/>
  <c r="E11840" i="1"/>
  <c r="G11840" i="1"/>
  <c r="G11841" i="1"/>
  <c r="E11842" i="1"/>
  <c r="G11842" i="1"/>
  <c r="G11843" i="1"/>
  <c r="E11844" i="1"/>
  <c r="G11844" i="1"/>
  <c r="G11845" i="1"/>
  <c r="E11846" i="1"/>
  <c r="G11846" i="1"/>
  <c r="G11847" i="1"/>
  <c r="E11848" i="1"/>
  <c r="G11848" i="1"/>
  <c r="G11849" i="1"/>
  <c r="E11850" i="1"/>
  <c r="G11850" i="1"/>
  <c r="G11851" i="1"/>
  <c r="E11852" i="1"/>
  <c r="G11852" i="1"/>
  <c r="G11853" i="1"/>
  <c r="E11854" i="1"/>
  <c r="G11854" i="1"/>
  <c r="G11855" i="1"/>
  <c r="E11856" i="1"/>
  <c r="G11856" i="1"/>
  <c r="G11857" i="1"/>
  <c r="E11858" i="1"/>
  <c r="G11858" i="1"/>
  <c r="G11859" i="1"/>
  <c r="E11860" i="1"/>
  <c r="G11860" i="1"/>
  <c r="G11861" i="1"/>
  <c r="E11862" i="1"/>
  <c r="G11862" i="1"/>
  <c r="G11863" i="1"/>
  <c r="E11864" i="1"/>
  <c r="G11864" i="1"/>
  <c r="G11865" i="1"/>
  <c r="E11866" i="1"/>
  <c r="G11866" i="1"/>
  <c r="G11867" i="1"/>
  <c r="E11868" i="1"/>
  <c r="G11868" i="1"/>
  <c r="G11869" i="1"/>
  <c r="E11870" i="1"/>
  <c r="G11870" i="1"/>
  <c r="G11871" i="1"/>
  <c r="E11872" i="1"/>
  <c r="G11872" i="1"/>
  <c r="G11873" i="1"/>
  <c r="E11874" i="1"/>
  <c r="G11874" i="1"/>
  <c r="G11875" i="1"/>
  <c r="E11876" i="1"/>
  <c r="G11876" i="1"/>
  <c r="G11877" i="1"/>
  <c r="E11878" i="1"/>
  <c r="G11878" i="1"/>
  <c r="G11879" i="1"/>
  <c r="E11880" i="1"/>
  <c r="G11880" i="1"/>
  <c r="G11881" i="1"/>
  <c r="E11882" i="1"/>
  <c r="G11882" i="1"/>
  <c r="G11883" i="1"/>
  <c r="E11884" i="1"/>
  <c r="G11884" i="1"/>
  <c r="G11885" i="1"/>
  <c r="E11886" i="1"/>
  <c r="G11886" i="1"/>
  <c r="G11887" i="1"/>
  <c r="E11888" i="1"/>
  <c r="G11888" i="1"/>
  <c r="G11889" i="1"/>
  <c r="E11890" i="1"/>
  <c r="G11890" i="1"/>
  <c r="G11891" i="1"/>
  <c r="E11892" i="1"/>
  <c r="G11892" i="1"/>
  <c r="G11893" i="1"/>
  <c r="E11894" i="1"/>
  <c r="G11894" i="1"/>
  <c r="G11895" i="1"/>
  <c r="E11896" i="1"/>
  <c r="G11896" i="1"/>
  <c r="G11897" i="1"/>
  <c r="E11898" i="1"/>
  <c r="G11898" i="1"/>
  <c r="G11899" i="1"/>
  <c r="E11900" i="1"/>
  <c r="G11900" i="1"/>
  <c r="G11901" i="1"/>
  <c r="E11902" i="1"/>
  <c r="G11902" i="1"/>
  <c r="G11903" i="1"/>
  <c r="E11904" i="1"/>
  <c r="G11904" i="1"/>
  <c r="G11905" i="1"/>
  <c r="E11906" i="1"/>
  <c r="G11906" i="1"/>
  <c r="G11907" i="1"/>
  <c r="E11908" i="1"/>
  <c r="G11908" i="1"/>
  <c r="G11909" i="1"/>
  <c r="E11910" i="1"/>
  <c r="G11910" i="1"/>
  <c r="G11911" i="1"/>
  <c r="E11912" i="1"/>
  <c r="G11912" i="1"/>
  <c r="G11913" i="1"/>
  <c r="E11914" i="1"/>
  <c r="G11914" i="1"/>
  <c r="G11915" i="1"/>
  <c r="E11916" i="1"/>
  <c r="G11916" i="1"/>
  <c r="G11917" i="1"/>
  <c r="E11918" i="1"/>
  <c r="G11918" i="1"/>
  <c r="G11919" i="1"/>
  <c r="E11920" i="1"/>
  <c r="G11920" i="1"/>
  <c r="G11921" i="1"/>
  <c r="E11922" i="1"/>
  <c r="G11922" i="1"/>
  <c r="G11923" i="1"/>
  <c r="E11924" i="1"/>
  <c r="G11924" i="1"/>
  <c r="G11925" i="1"/>
  <c r="E11926" i="1"/>
  <c r="G11926" i="1"/>
  <c r="G11927" i="1"/>
  <c r="E11928" i="1"/>
  <c r="G11928" i="1"/>
  <c r="G11929" i="1"/>
  <c r="E11930" i="1"/>
  <c r="G11930" i="1"/>
  <c r="G11931" i="1"/>
  <c r="E11932" i="1"/>
  <c r="G11932" i="1"/>
  <c r="G11933" i="1"/>
  <c r="E11934" i="1"/>
  <c r="G11934" i="1"/>
  <c r="G11935" i="1"/>
  <c r="E11936" i="1"/>
  <c r="G11936" i="1"/>
  <c r="G11937" i="1"/>
  <c r="E11938" i="1"/>
  <c r="G11938" i="1"/>
  <c r="G11939" i="1"/>
  <c r="E11940" i="1"/>
  <c r="G11940" i="1"/>
  <c r="G11941" i="1"/>
  <c r="E11942" i="1"/>
  <c r="G11942" i="1"/>
  <c r="G11943" i="1"/>
  <c r="E11944" i="1"/>
  <c r="G11944" i="1"/>
  <c r="G11945" i="1"/>
  <c r="E11946" i="1"/>
  <c r="G11946" i="1"/>
  <c r="G11947" i="1"/>
  <c r="E11948" i="1"/>
  <c r="G11948" i="1"/>
  <c r="G11949" i="1"/>
  <c r="E11950" i="1"/>
  <c r="G11950" i="1"/>
  <c r="G11951" i="1"/>
  <c r="E11952" i="1"/>
  <c r="G11952" i="1"/>
  <c r="G11953" i="1"/>
  <c r="E11954" i="1"/>
  <c r="G11954" i="1"/>
  <c r="G11955" i="1"/>
  <c r="E11956" i="1"/>
  <c r="G11956" i="1"/>
  <c r="G11957" i="1"/>
  <c r="E11958" i="1"/>
  <c r="G11958" i="1"/>
  <c r="G11959" i="1"/>
  <c r="E11960" i="1"/>
  <c r="G11960" i="1"/>
  <c r="G11961" i="1"/>
  <c r="E11962" i="1"/>
  <c r="G11962" i="1"/>
  <c r="G11963" i="1"/>
  <c r="E11964" i="1"/>
  <c r="G11964" i="1"/>
  <c r="G11965" i="1"/>
  <c r="E11966" i="1"/>
  <c r="G11966" i="1"/>
  <c r="G11967" i="1"/>
  <c r="E11968" i="1"/>
  <c r="G11968" i="1"/>
  <c r="G11969" i="1"/>
  <c r="E11970" i="1"/>
  <c r="G11970" i="1"/>
  <c r="G11971" i="1"/>
  <c r="E11972" i="1"/>
  <c r="G11972" i="1"/>
  <c r="G11973" i="1"/>
  <c r="E11974" i="1"/>
  <c r="G11974" i="1"/>
  <c r="G11975" i="1"/>
  <c r="E11976" i="1"/>
  <c r="G11976" i="1"/>
  <c r="G11977" i="1"/>
  <c r="E11978" i="1"/>
  <c r="G11978" i="1"/>
  <c r="G11979" i="1"/>
  <c r="E11980" i="1"/>
  <c r="G11980" i="1"/>
  <c r="G11981" i="1"/>
  <c r="E11982" i="1"/>
  <c r="G11982" i="1"/>
  <c r="G11983" i="1"/>
  <c r="E11984" i="1"/>
  <c r="G11984" i="1"/>
  <c r="G11985" i="1"/>
  <c r="E11986" i="1"/>
  <c r="G11986" i="1"/>
  <c r="G11987" i="1"/>
  <c r="E11988" i="1"/>
  <c r="G11988" i="1"/>
  <c r="G11989" i="1"/>
  <c r="E11990" i="1"/>
  <c r="G11990" i="1"/>
  <c r="G11991" i="1"/>
  <c r="E11992" i="1"/>
  <c r="G11992" i="1"/>
  <c r="G11993" i="1"/>
  <c r="E11994" i="1"/>
  <c r="G11994" i="1"/>
  <c r="G11995" i="1"/>
  <c r="E11996" i="1"/>
  <c r="G11996" i="1"/>
  <c r="G11997" i="1"/>
  <c r="E11998" i="1"/>
  <c r="G11998" i="1"/>
  <c r="G11999" i="1"/>
  <c r="E12000" i="1"/>
  <c r="G12000" i="1"/>
  <c r="G12001" i="1"/>
  <c r="E12002" i="1"/>
  <c r="G12002" i="1"/>
  <c r="G12003" i="1"/>
  <c r="E12004" i="1"/>
  <c r="G12004" i="1"/>
  <c r="G12005" i="1"/>
  <c r="E12006" i="1"/>
  <c r="G12006" i="1"/>
  <c r="G12007" i="1"/>
  <c r="E12008" i="1"/>
  <c r="G12008" i="1"/>
  <c r="G12009" i="1"/>
  <c r="E12010" i="1"/>
  <c r="G12010" i="1"/>
  <c r="G12011" i="1"/>
  <c r="E12012" i="1"/>
  <c r="G12012" i="1"/>
  <c r="G12013" i="1"/>
  <c r="E12014" i="1"/>
  <c r="G12014" i="1"/>
  <c r="G12015" i="1"/>
  <c r="E12016" i="1"/>
  <c r="G12016" i="1"/>
  <c r="G12017" i="1"/>
  <c r="E12018" i="1"/>
  <c r="G12018" i="1"/>
  <c r="G12019" i="1"/>
  <c r="E12020" i="1"/>
  <c r="G12020" i="1"/>
  <c r="G12021" i="1"/>
  <c r="E12022" i="1"/>
  <c r="G12022" i="1"/>
  <c r="G12023" i="1"/>
  <c r="E12024" i="1"/>
  <c r="G12024" i="1"/>
  <c r="G12025" i="1"/>
  <c r="E12026" i="1"/>
  <c r="G12026" i="1"/>
  <c r="G12027" i="1"/>
  <c r="E12028" i="1"/>
  <c r="G12028" i="1"/>
  <c r="G12029" i="1"/>
  <c r="E12030" i="1"/>
  <c r="G12030" i="1"/>
  <c r="G12031" i="1"/>
  <c r="E12032" i="1"/>
  <c r="G12032" i="1"/>
  <c r="G12033" i="1"/>
  <c r="E12034" i="1"/>
  <c r="G12034" i="1"/>
  <c r="G12035" i="1"/>
  <c r="E12036" i="1"/>
  <c r="G12036" i="1"/>
  <c r="G12037" i="1"/>
  <c r="E12038" i="1"/>
  <c r="G12038" i="1"/>
  <c r="G12039" i="1"/>
  <c r="E12040" i="1"/>
  <c r="G12040" i="1"/>
  <c r="G12041" i="1"/>
  <c r="E12042" i="1"/>
  <c r="G12042" i="1"/>
  <c r="G12043" i="1"/>
  <c r="E12044" i="1"/>
  <c r="G12044" i="1"/>
  <c r="G12045" i="1"/>
  <c r="E12046" i="1"/>
  <c r="G12046" i="1"/>
  <c r="G12047" i="1"/>
  <c r="E12048" i="1"/>
  <c r="G12048" i="1"/>
  <c r="G12049" i="1"/>
  <c r="E12050" i="1"/>
  <c r="G12050" i="1"/>
  <c r="G12051" i="1"/>
  <c r="E12052" i="1"/>
  <c r="G12052" i="1"/>
  <c r="G12053" i="1"/>
  <c r="E12054" i="1"/>
  <c r="G12054" i="1"/>
  <c r="G12055" i="1"/>
  <c r="E12056" i="1"/>
  <c r="G12056" i="1"/>
  <c r="G12057" i="1"/>
  <c r="E12058" i="1"/>
  <c r="G12058" i="1"/>
  <c r="G12059" i="1"/>
  <c r="E12060" i="1"/>
  <c r="G12060" i="1"/>
  <c r="G12061" i="1"/>
  <c r="E12062" i="1"/>
  <c r="G12062" i="1"/>
  <c r="G12063" i="1"/>
  <c r="E12064" i="1"/>
  <c r="G12064" i="1"/>
  <c r="G12065" i="1"/>
  <c r="E12066" i="1"/>
  <c r="G12066" i="1"/>
  <c r="G12067" i="1"/>
  <c r="E12068" i="1"/>
  <c r="G12068" i="1"/>
  <c r="G12069" i="1"/>
  <c r="E12070" i="1"/>
  <c r="G12070" i="1"/>
  <c r="G12071" i="1"/>
  <c r="E12072" i="1"/>
  <c r="G12072" i="1"/>
  <c r="G12073" i="1"/>
  <c r="E12074" i="1"/>
  <c r="G12074" i="1"/>
  <c r="G12075" i="1"/>
  <c r="E12076" i="1"/>
  <c r="G12076" i="1"/>
  <c r="G12077" i="1"/>
  <c r="E12078" i="1"/>
  <c r="G12078" i="1"/>
  <c r="G12079" i="1"/>
  <c r="E12080" i="1"/>
  <c r="G12080" i="1"/>
  <c r="G12081" i="1"/>
  <c r="E12082" i="1"/>
  <c r="G12082" i="1"/>
  <c r="G12083" i="1"/>
  <c r="E12084" i="1"/>
  <c r="G12084" i="1"/>
  <c r="G12085" i="1"/>
  <c r="E12086" i="1"/>
  <c r="G12086" i="1"/>
  <c r="G12087" i="1"/>
  <c r="E12088" i="1"/>
  <c r="G12088" i="1"/>
  <c r="G12089" i="1"/>
  <c r="E12090" i="1"/>
  <c r="G12090" i="1"/>
  <c r="G12091" i="1"/>
  <c r="E12092" i="1"/>
  <c r="G12092" i="1"/>
  <c r="G12093" i="1"/>
  <c r="E12094" i="1"/>
  <c r="G12094" i="1"/>
  <c r="G12095" i="1"/>
  <c r="E12096" i="1"/>
  <c r="G12096" i="1"/>
  <c r="G12097" i="1"/>
  <c r="E12098" i="1"/>
  <c r="G12098" i="1"/>
  <c r="G12099" i="1"/>
  <c r="E12100" i="1"/>
  <c r="G12100" i="1"/>
  <c r="G12101" i="1"/>
  <c r="E12102" i="1"/>
  <c r="G12102" i="1"/>
  <c r="G12103" i="1"/>
  <c r="E12104" i="1"/>
  <c r="G12104" i="1"/>
  <c r="G12105" i="1"/>
  <c r="E12106" i="1"/>
  <c r="G12106" i="1"/>
  <c r="G12107" i="1"/>
  <c r="E12108" i="1"/>
  <c r="G12108" i="1"/>
  <c r="G12109" i="1"/>
  <c r="E12110" i="1"/>
  <c r="G12110" i="1"/>
  <c r="G12111" i="1"/>
  <c r="E12112" i="1"/>
  <c r="G12112" i="1"/>
  <c r="G12113" i="1"/>
  <c r="E12114" i="1"/>
  <c r="G12114" i="1"/>
  <c r="G12115" i="1"/>
  <c r="E12116" i="1"/>
  <c r="G12116" i="1"/>
  <c r="G12117" i="1"/>
  <c r="E12118" i="1"/>
  <c r="G12118" i="1"/>
  <c r="G12119" i="1"/>
  <c r="E12120" i="1"/>
  <c r="G12120" i="1"/>
  <c r="G12121" i="1"/>
  <c r="E12122" i="1"/>
  <c r="G12122" i="1"/>
  <c r="G12123" i="1"/>
  <c r="E12124" i="1"/>
  <c r="G12124" i="1"/>
  <c r="G12125" i="1"/>
  <c r="E12126" i="1"/>
  <c r="G12126" i="1"/>
  <c r="G12127" i="1"/>
  <c r="E12128" i="1"/>
  <c r="G12128" i="1"/>
  <c r="G12129" i="1"/>
  <c r="E12130" i="1"/>
  <c r="G12130" i="1"/>
  <c r="G12131" i="1"/>
  <c r="E12132" i="1"/>
  <c r="G12132" i="1"/>
  <c r="G12133" i="1"/>
  <c r="E12134" i="1"/>
  <c r="G12134" i="1"/>
  <c r="G12135" i="1"/>
  <c r="E12136" i="1"/>
  <c r="G12136" i="1"/>
  <c r="G12137" i="1"/>
  <c r="E12138" i="1"/>
  <c r="G12138" i="1"/>
  <c r="G12139" i="1"/>
  <c r="E12140" i="1"/>
  <c r="G12140" i="1"/>
  <c r="G12141" i="1"/>
  <c r="E12142" i="1"/>
  <c r="G12142" i="1"/>
  <c r="G12143" i="1"/>
  <c r="E12144" i="1"/>
  <c r="G12144" i="1"/>
  <c r="G12145" i="1"/>
  <c r="E12146" i="1"/>
  <c r="G12146" i="1"/>
  <c r="G12147" i="1"/>
  <c r="E12148" i="1"/>
  <c r="G12148" i="1"/>
  <c r="G12149" i="1"/>
  <c r="E12150" i="1"/>
  <c r="G12150" i="1"/>
  <c r="G12151" i="1"/>
  <c r="E12152" i="1"/>
  <c r="G12152" i="1"/>
  <c r="G12153" i="1"/>
  <c r="E12154" i="1"/>
  <c r="G12154" i="1"/>
  <c r="G12155" i="1"/>
  <c r="E12156" i="1"/>
  <c r="G12156" i="1"/>
  <c r="G12157" i="1"/>
  <c r="E12158" i="1"/>
  <c r="G12158" i="1"/>
  <c r="G12159" i="1"/>
  <c r="E12160" i="1"/>
  <c r="G12160" i="1"/>
  <c r="G12161" i="1"/>
  <c r="E12162" i="1"/>
  <c r="G12162" i="1"/>
  <c r="G12163" i="1"/>
  <c r="E12164" i="1"/>
  <c r="G12164" i="1"/>
  <c r="G12165" i="1"/>
  <c r="E12166" i="1"/>
  <c r="G12166" i="1"/>
  <c r="G12167" i="1"/>
  <c r="E12168" i="1"/>
  <c r="G12168" i="1"/>
  <c r="G12169" i="1"/>
  <c r="E12170" i="1"/>
  <c r="G12170" i="1"/>
  <c r="G12171" i="1"/>
  <c r="E12172" i="1"/>
  <c r="G12172" i="1"/>
  <c r="G12173" i="1"/>
  <c r="E12174" i="1"/>
  <c r="G12174" i="1"/>
  <c r="G12175" i="1"/>
  <c r="E12176" i="1"/>
  <c r="G12176" i="1"/>
  <c r="G12177" i="1"/>
  <c r="E12178" i="1"/>
  <c r="G12178" i="1"/>
  <c r="G12179" i="1"/>
  <c r="E12180" i="1"/>
  <c r="G12180" i="1"/>
  <c r="G12181" i="1"/>
  <c r="E12182" i="1"/>
  <c r="G12182" i="1"/>
  <c r="G12183" i="1"/>
  <c r="E12184" i="1"/>
  <c r="G12184" i="1"/>
  <c r="G12185" i="1"/>
  <c r="E12186" i="1"/>
  <c r="G12186" i="1"/>
  <c r="G12187" i="1"/>
  <c r="E12188" i="1"/>
  <c r="G12188" i="1"/>
  <c r="G12189" i="1"/>
  <c r="E12190" i="1"/>
  <c r="G12190" i="1"/>
  <c r="G12191" i="1"/>
  <c r="E12192" i="1"/>
  <c r="G12192" i="1"/>
  <c r="G12193" i="1"/>
  <c r="E12194" i="1"/>
  <c r="G12194" i="1"/>
  <c r="G12195" i="1"/>
  <c r="E12196" i="1"/>
  <c r="G12196" i="1"/>
  <c r="G12197" i="1"/>
  <c r="E12198" i="1"/>
  <c r="G12198" i="1"/>
  <c r="G12199" i="1"/>
  <c r="E12200" i="1"/>
  <c r="G12200" i="1"/>
  <c r="G12201" i="1"/>
  <c r="E12202" i="1"/>
  <c r="G12202" i="1"/>
  <c r="G12203" i="1"/>
  <c r="E12204" i="1"/>
  <c r="G12204" i="1"/>
  <c r="G12205" i="1"/>
  <c r="E12206" i="1"/>
  <c r="G12206" i="1"/>
  <c r="G12207" i="1"/>
  <c r="E12208" i="1"/>
  <c r="G12208" i="1"/>
  <c r="G12209" i="1"/>
  <c r="E12210" i="1"/>
  <c r="G12210" i="1"/>
  <c r="G12211" i="1"/>
  <c r="E12212" i="1"/>
  <c r="G12212" i="1"/>
  <c r="G12213" i="1"/>
  <c r="E12214" i="1"/>
  <c r="G12214" i="1"/>
  <c r="G12215" i="1"/>
  <c r="E12216" i="1"/>
  <c r="G12216" i="1"/>
  <c r="G12217" i="1"/>
  <c r="E12218" i="1"/>
  <c r="G12218" i="1"/>
  <c r="G12219" i="1"/>
  <c r="E12220" i="1"/>
  <c r="G12220" i="1"/>
  <c r="G12221" i="1"/>
  <c r="E12222" i="1"/>
  <c r="G12222" i="1"/>
  <c r="G12223" i="1"/>
  <c r="E12224" i="1"/>
  <c r="G12224" i="1"/>
  <c r="G12225" i="1"/>
  <c r="E12226" i="1"/>
  <c r="G12226" i="1"/>
  <c r="G12227" i="1"/>
  <c r="E12228" i="1"/>
  <c r="G12228" i="1"/>
  <c r="G12229" i="1"/>
  <c r="E12230" i="1"/>
  <c r="G12230" i="1"/>
  <c r="G12231" i="1"/>
  <c r="E12232" i="1"/>
  <c r="G12232" i="1"/>
  <c r="G12233" i="1"/>
  <c r="E12234" i="1"/>
  <c r="G12234" i="1"/>
  <c r="G12235" i="1"/>
  <c r="E12236" i="1"/>
  <c r="G12236" i="1"/>
  <c r="G12237" i="1"/>
  <c r="E12238" i="1"/>
  <c r="G12238" i="1"/>
  <c r="G12239" i="1"/>
  <c r="E12240" i="1"/>
  <c r="G12240" i="1"/>
  <c r="G12241" i="1"/>
  <c r="E12242" i="1"/>
  <c r="G12242" i="1"/>
  <c r="G12243" i="1"/>
  <c r="E12244" i="1"/>
  <c r="G12244" i="1"/>
  <c r="G12245" i="1"/>
  <c r="E12246" i="1"/>
  <c r="G12246" i="1"/>
  <c r="G12247" i="1"/>
  <c r="E12248" i="1"/>
  <c r="G12248" i="1"/>
  <c r="G12249" i="1"/>
  <c r="E12250" i="1"/>
  <c r="G12250" i="1"/>
  <c r="G12251" i="1"/>
  <c r="E12252" i="1"/>
  <c r="G12252" i="1"/>
  <c r="G12253" i="1"/>
  <c r="E12254" i="1"/>
  <c r="G12254" i="1"/>
  <c r="G12255" i="1"/>
  <c r="E12256" i="1"/>
  <c r="G12256" i="1"/>
  <c r="G12257" i="1"/>
  <c r="E12258" i="1"/>
  <c r="G12258" i="1"/>
  <c r="G12259" i="1"/>
  <c r="E12260" i="1"/>
  <c r="G12260" i="1"/>
  <c r="G12261" i="1"/>
  <c r="E12262" i="1"/>
  <c r="G12262" i="1"/>
  <c r="G12263" i="1"/>
  <c r="E12264" i="1"/>
  <c r="G12264" i="1"/>
  <c r="G12265" i="1"/>
  <c r="E12266" i="1"/>
  <c r="G12266" i="1"/>
  <c r="G12267" i="1"/>
  <c r="E12268" i="1"/>
  <c r="G12268" i="1"/>
  <c r="G12269" i="1"/>
  <c r="E12270" i="1"/>
  <c r="G12270" i="1"/>
  <c r="G12271" i="1"/>
  <c r="E12272" i="1"/>
  <c r="G12272" i="1"/>
  <c r="G12273" i="1"/>
  <c r="E12274" i="1"/>
  <c r="G12274" i="1"/>
  <c r="G12275" i="1"/>
  <c r="E12276" i="1"/>
  <c r="G12276" i="1"/>
  <c r="G12277" i="1"/>
  <c r="E12278" i="1"/>
  <c r="G12278" i="1"/>
  <c r="G12279" i="1"/>
  <c r="E12280" i="1"/>
  <c r="G12280" i="1"/>
  <c r="G12281" i="1"/>
  <c r="E12282" i="1"/>
  <c r="G12282" i="1"/>
  <c r="G12283" i="1"/>
  <c r="E12284" i="1"/>
  <c r="G12284" i="1"/>
  <c r="G12285" i="1"/>
  <c r="E12286" i="1"/>
  <c r="G12286" i="1"/>
  <c r="G12287" i="1"/>
  <c r="E12288" i="1"/>
  <c r="G12288" i="1"/>
  <c r="G12289" i="1"/>
  <c r="E12290" i="1"/>
  <c r="G12290" i="1"/>
  <c r="G12291" i="1"/>
  <c r="E12292" i="1"/>
  <c r="G12292" i="1"/>
  <c r="G12293" i="1"/>
  <c r="E12294" i="1"/>
  <c r="G12294" i="1"/>
  <c r="G12295" i="1"/>
  <c r="E12296" i="1"/>
  <c r="G12296" i="1"/>
  <c r="G12297" i="1"/>
  <c r="E12298" i="1"/>
  <c r="G12298" i="1"/>
  <c r="G12299" i="1"/>
  <c r="E12300" i="1"/>
  <c r="G12300" i="1"/>
  <c r="G12301" i="1"/>
  <c r="E12302" i="1"/>
  <c r="G12302" i="1"/>
  <c r="G12303" i="1"/>
  <c r="E12304" i="1"/>
  <c r="G12304" i="1"/>
  <c r="G12305" i="1"/>
  <c r="E12306" i="1"/>
  <c r="G12306" i="1"/>
  <c r="G12307" i="1"/>
  <c r="E12308" i="1"/>
  <c r="G12308" i="1"/>
  <c r="G12309" i="1"/>
  <c r="E12310" i="1"/>
  <c r="G12310" i="1"/>
  <c r="G12311" i="1"/>
  <c r="E12312" i="1"/>
  <c r="G12312" i="1"/>
  <c r="G12313" i="1"/>
  <c r="E12314" i="1"/>
  <c r="G12314" i="1"/>
  <c r="G12315" i="1"/>
  <c r="E12316" i="1"/>
  <c r="G12316" i="1"/>
  <c r="G12317" i="1"/>
  <c r="E12318" i="1"/>
  <c r="G12318" i="1"/>
  <c r="G12319" i="1"/>
  <c r="E12320" i="1"/>
  <c r="G12320" i="1"/>
  <c r="G12321" i="1"/>
  <c r="E12322" i="1"/>
  <c r="G12322" i="1"/>
  <c r="G12323" i="1"/>
  <c r="E12324" i="1"/>
  <c r="G12324" i="1"/>
  <c r="G12325" i="1"/>
  <c r="E12326" i="1"/>
  <c r="G12326" i="1"/>
  <c r="G12327" i="1"/>
  <c r="E12328" i="1"/>
  <c r="G12328" i="1"/>
  <c r="G12329" i="1"/>
  <c r="E12330" i="1"/>
  <c r="G12330" i="1"/>
  <c r="G12331" i="1"/>
  <c r="E12332" i="1"/>
  <c r="G12332" i="1"/>
  <c r="G12333" i="1"/>
  <c r="E12334" i="1"/>
  <c r="G12334" i="1"/>
  <c r="G12335" i="1"/>
  <c r="E12336" i="1"/>
  <c r="G12336" i="1"/>
  <c r="G12337" i="1"/>
  <c r="E12338" i="1"/>
  <c r="G12338" i="1"/>
  <c r="G12339" i="1"/>
  <c r="E12340" i="1"/>
  <c r="G12340" i="1"/>
  <c r="G12341" i="1"/>
  <c r="E12342" i="1"/>
  <c r="G12342" i="1"/>
  <c r="G12343" i="1"/>
  <c r="E12344" i="1"/>
  <c r="G12344" i="1"/>
  <c r="G12345" i="1"/>
  <c r="E12346" i="1"/>
  <c r="G12346" i="1"/>
  <c r="G12347" i="1"/>
  <c r="E12348" i="1"/>
  <c r="G12348" i="1"/>
  <c r="G12349" i="1"/>
  <c r="E12350" i="1"/>
  <c r="G12350" i="1"/>
  <c r="G12351" i="1"/>
  <c r="E12352" i="1"/>
  <c r="G12352" i="1"/>
  <c r="G12353" i="1"/>
  <c r="E12354" i="1"/>
  <c r="G12354" i="1"/>
  <c r="G12355" i="1"/>
  <c r="E12356" i="1"/>
  <c r="G12356" i="1"/>
  <c r="G12357" i="1"/>
  <c r="E12358" i="1"/>
  <c r="G12358" i="1"/>
  <c r="G12359" i="1"/>
  <c r="E12360" i="1"/>
  <c r="G12360" i="1"/>
  <c r="G12361" i="1"/>
  <c r="E12362" i="1"/>
  <c r="G12362" i="1"/>
  <c r="G12363" i="1"/>
  <c r="E12364" i="1"/>
  <c r="G12364" i="1"/>
  <c r="G12365" i="1"/>
  <c r="E12366" i="1"/>
  <c r="G12366" i="1"/>
  <c r="G12367" i="1"/>
  <c r="E12368" i="1"/>
  <c r="G12368" i="1"/>
  <c r="G12369" i="1"/>
  <c r="E12370" i="1"/>
  <c r="G12370" i="1"/>
  <c r="G12371" i="1"/>
  <c r="E12372" i="1"/>
  <c r="G12372" i="1"/>
  <c r="G12373" i="1"/>
  <c r="E12374" i="1"/>
  <c r="G12374" i="1"/>
  <c r="G12375" i="1"/>
  <c r="E12376" i="1"/>
  <c r="G12376" i="1"/>
  <c r="G12377" i="1"/>
  <c r="E12378" i="1"/>
  <c r="G12378" i="1"/>
  <c r="G12379" i="1"/>
  <c r="E12380" i="1"/>
  <c r="G12380" i="1"/>
  <c r="G12381" i="1"/>
  <c r="E12382" i="1"/>
  <c r="G12382" i="1"/>
  <c r="G12383" i="1"/>
  <c r="E12384" i="1"/>
  <c r="G12384" i="1"/>
  <c r="G12385" i="1"/>
  <c r="E12386" i="1"/>
  <c r="G12386" i="1"/>
  <c r="G12387" i="1"/>
  <c r="E12388" i="1"/>
  <c r="G12388" i="1"/>
  <c r="G12389" i="1"/>
  <c r="E12390" i="1"/>
  <c r="G12390" i="1"/>
  <c r="G12391" i="1"/>
  <c r="E12392" i="1"/>
  <c r="G12392" i="1"/>
  <c r="G12393" i="1"/>
  <c r="E12394" i="1"/>
  <c r="G12394" i="1"/>
  <c r="G12395" i="1"/>
  <c r="E12396" i="1"/>
  <c r="G12396" i="1"/>
  <c r="G12397" i="1"/>
  <c r="E12398" i="1"/>
  <c r="G12398" i="1"/>
  <c r="G12399" i="1"/>
  <c r="E12400" i="1"/>
  <c r="G12400" i="1"/>
  <c r="G12401" i="1"/>
  <c r="E12402" i="1"/>
  <c r="G12402" i="1"/>
  <c r="G12403" i="1"/>
  <c r="E12404" i="1"/>
  <c r="G12404" i="1"/>
  <c r="G12405" i="1"/>
  <c r="E12406" i="1"/>
  <c r="G12406" i="1"/>
  <c r="G12407" i="1"/>
  <c r="E12408" i="1"/>
  <c r="G12408" i="1"/>
  <c r="G12409" i="1"/>
  <c r="E12410" i="1"/>
  <c r="G12410" i="1"/>
  <c r="G12411" i="1"/>
  <c r="E12412" i="1"/>
  <c r="G12412" i="1"/>
  <c r="G12413" i="1"/>
  <c r="E12414" i="1"/>
  <c r="G12414" i="1"/>
  <c r="G12415" i="1"/>
  <c r="E12416" i="1"/>
  <c r="G12416" i="1"/>
  <c r="G12417" i="1"/>
  <c r="E12418" i="1"/>
  <c r="G12418" i="1"/>
  <c r="G12419" i="1"/>
  <c r="E12420" i="1"/>
  <c r="G12420" i="1"/>
  <c r="G12421" i="1"/>
  <c r="E12422" i="1"/>
  <c r="G12422" i="1"/>
  <c r="G12423" i="1"/>
  <c r="E12424" i="1"/>
  <c r="G12424" i="1"/>
  <c r="G12425" i="1"/>
  <c r="E12426" i="1"/>
  <c r="G12426" i="1"/>
  <c r="G12427" i="1"/>
  <c r="E12428" i="1"/>
  <c r="G12428" i="1"/>
  <c r="G12429" i="1"/>
  <c r="E12430" i="1"/>
  <c r="G12430" i="1"/>
  <c r="G12431" i="1"/>
  <c r="E12432" i="1"/>
  <c r="G12432" i="1"/>
  <c r="G12433" i="1"/>
  <c r="E12434" i="1"/>
  <c r="G12434" i="1"/>
  <c r="G12435" i="1"/>
  <c r="E12436" i="1"/>
  <c r="G12436" i="1"/>
  <c r="G12437" i="1"/>
  <c r="E12438" i="1"/>
  <c r="G12438" i="1"/>
  <c r="G12439" i="1"/>
  <c r="E12440" i="1"/>
  <c r="G12440" i="1"/>
  <c r="G12441" i="1"/>
  <c r="E12442" i="1"/>
  <c r="G12442" i="1"/>
  <c r="G12443" i="1"/>
  <c r="E12444" i="1"/>
  <c r="G12444" i="1"/>
  <c r="G12445" i="1"/>
  <c r="E12446" i="1"/>
  <c r="G12446" i="1"/>
  <c r="G12447" i="1"/>
  <c r="E12448" i="1"/>
  <c r="G12448" i="1"/>
  <c r="G12449" i="1"/>
  <c r="E12450" i="1"/>
  <c r="G12450" i="1"/>
  <c r="G12451" i="1"/>
  <c r="E12452" i="1"/>
  <c r="G12452" i="1"/>
  <c r="G12453" i="1"/>
  <c r="E12454" i="1"/>
  <c r="G12454" i="1"/>
  <c r="G12455" i="1"/>
  <c r="E12456" i="1"/>
  <c r="G12456" i="1"/>
  <c r="G12457" i="1"/>
  <c r="E12458" i="1"/>
  <c r="G12458" i="1"/>
  <c r="G12459" i="1"/>
  <c r="E12460" i="1"/>
  <c r="G12460" i="1"/>
  <c r="G12461" i="1"/>
  <c r="E12462" i="1"/>
  <c r="G12462" i="1"/>
  <c r="G12463" i="1"/>
  <c r="E12464" i="1"/>
  <c r="G12464" i="1"/>
  <c r="G12465" i="1"/>
  <c r="E12466" i="1"/>
  <c r="G12466" i="1"/>
  <c r="G12467" i="1"/>
  <c r="E12468" i="1"/>
  <c r="G12468" i="1"/>
  <c r="G12469" i="1"/>
  <c r="E12470" i="1"/>
  <c r="G12470" i="1"/>
  <c r="G12471" i="1"/>
  <c r="E12472" i="1"/>
  <c r="G12472" i="1"/>
  <c r="G12473" i="1"/>
  <c r="E12474" i="1"/>
  <c r="G12474" i="1"/>
  <c r="G12475" i="1"/>
  <c r="E12476" i="1"/>
  <c r="G12476" i="1"/>
  <c r="G12477" i="1"/>
  <c r="E12478" i="1"/>
  <c r="G12478" i="1"/>
  <c r="G12479" i="1"/>
  <c r="E12480" i="1"/>
  <c r="G12480" i="1"/>
  <c r="G12481" i="1"/>
  <c r="E12482" i="1"/>
  <c r="G12482" i="1"/>
  <c r="G12483" i="1"/>
  <c r="E12484" i="1"/>
  <c r="G12484" i="1"/>
  <c r="G12485" i="1"/>
  <c r="E12486" i="1"/>
  <c r="G12486" i="1"/>
  <c r="G12487" i="1"/>
  <c r="E12488" i="1"/>
  <c r="G12488" i="1"/>
  <c r="G12489" i="1"/>
  <c r="E12490" i="1"/>
  <c r="G12490" i="1"/>
  <c r="G12491" i="1"/>
  <c r="E12492" i="1"/>
  <c r="G12492" i="1"/>
  <c r="G12493" i="1"/>
  <c r="E12494" i="1"/>
  <c r="G12494" i="1"/>
  <c r="G12495" i="1"/>
  <c r="E12496" i="1"/>
  <c r="G12496" i="1"/>
  <c r="G12497" i="1"/>
  <c r="E12498" i="1"/>
  <c r="G12498" i="1"/>
  <c r="G12499" i="1"/>
  <c r="E12500" i="1"/>
  <c r="G12500" i="1"/>
  <c r="G12501" i="1"/>
  <c r="E12502" i="1"/>
  <c r="G12502" i="1"/>
  <c r="G12503" i="1"/>
  <c r="E12504" i="1"/>
  <c r="G12504" i="1"/>
  <c r="G12505" i="1"/>
  <c r="E12506" i="1"/>
  <c r="G12506" i="1"/>
  <c r="G12507" i="1"/>
  <c r="E12508" i="1"/>
  <c r="G12508" i="1"/>
  <c r="G12509" i="1"/>
  <c r="E12510" i="1"/>
  <c r="G12510" i="1"/>
  <c r="G12511" i="1"/>
  <c r="E12512" i="1"/>
  <c r="G12512" i="1"/>
  <c r="G12513" i="1"/>
  <c r="E12514" i="1"/>
  <c r="G12514" i="1"/>
  <c r="G12515" i="1"/>
  <c r="E12516" i="1"/>
  <c r="G12516" i="1"/>
  <c r="G12517" i="1"/>
  <c r="E12518" i="1"/>
  <c r="G12518" i="1"/>
  <c r="G12519" i="1"/>
  <c r="E12520" i="1"/>
  <c r="G12520" i="1"/>
  <c r="G12521" i="1"/>
  <c r="E12522" i="1"/>
  <c r="G12522" i="1"/>
  <c r="G12523" i="1"/>
  <c r="E12524" i="1"/>
  <c r="G12524" i="1"/>
  <c r="G12525" i="1"/>
  <c r="E12526" i="1"/>
  <c r="G12526" i="1"/>
  <c r="G12527" i="1"/>
  <c r="E12528" i="1"/>
  <c r="G12528" i="1"/>
  <c r="G12529" i="1"/>
  <c r="E12530" i="1"/>
  <c r="G12530" i="1"/>
  <c r="G12531" i="1"/>
  <c r="E12532" i="1"/>
  <c r="G12532" i="1"/>
  <c r="G12533" i="1"/>
  <c r="E12534" i="1"/>
  <c r="G12534" i="1"/>
  <c r="G12535" i="1"/>
  <c r="E12536" i="1"/>
  <c r="G12536" i="1"/>
  <c r="G12537" i="1"/>
  <c r="E12538" i="1"/>
  <c r="G12538" i="1"/>
  <c r="G12539" i="1"/>
  <c r="E12540" i="1"/>
  <c r="G12540" i="1"/>
  <c r="G12541" i="1"/>
  <c r="E12542" i="1"/>
  <c r="G12542" i="1"/>
  <c r="G12543" i="1"/>
  <c r="E12544" i="1"/>
  <c r="G12544" i="1"/>
  <c r="G12545" i="1"/>
  <c r="E12546" i="1"/>
  <c r="G12546" i="1"/>
  <c r="G12547" i="1"/>
  <c r="E12548" i="1"/>
  <c r="G12548" i="1"/>
  <c r="G12549" i="1"/>
  <c r="E12550" i="1"/>
  <c r="G12550" i="1"/>
  <c r="G12551" i="1"/>
  <c r="E12552" i="1"/>
  <c r="G12552" i="1"/>
  <c r="G12553" i="1"/>
  <c r="E12554" i="1"/>
  <c r="G12554" i="1"/>
  <c r="G12555" i="1"/>
  <c r="E12556" i="1"/>
  <c r="G12556" i="1"/>
  <c r="G12557" i="1"/>
  <c r="E12558" i="1"/>
  <c r="G12558" i="1"/>
  <c r="G12559" i="1"/>
  <c r="E12560" i="1"/>
  <c r="G12560" i="1"/>
  <c r="G12561" i="1"/>
  <c r="E12562" i="1"/>
  <c r="G12562" i="1"/>
  <c r="G12563" i="1"/>
  <c r="E12564" i="1"/>
  <c r="G12564" i="1"/>
  <c r="G12565" i="1"/>
  <c r="E12566" i="1"/>
  <c r="G12566" i="1"/>
  <c r="G12567" i="1"/>
  <c r="E12568" i="1"/>
  <c r="G12568" i="1"/>
  <c r="G12569" i="1"/>
  <c r="E12570" i="1"/>
  <c r="G12570" i="1"/>
  <c r="G12571" i="1"/>
  <c r="E12572" i="1"/>
  <c r="G12572" i="1"/>
  <c r="G12573" i="1"/>
  <c r="E12574" i="1"/>
  <c r="G12574" i="1"/>
  <c r="G12575" i="1"/>
  <c r="E12576" i="1"/>
  <c r="G12576" i="1"/>
  <c r="G12577" i="1"/>
  <c r="E12578" i="1"/>
  <c r="G12578" i="1"/>
  <c r="G12579" i="1"/>
  <c r="E12580" i="1"/>
  <c r="G12580" i="1"/>
  <c r="G12581" i="1"/>
  <c r="E12582" i="1"/>
  <c r="G12582" i="1"/>
  <c r="G12583" i="1"/>
  <c r="E12584" i="1"/>
  <c r="G12584" i="1"/>
  <c r="G12585" i="1"/>
  <c r="E12586" i="1"/>
  <c r="G12586" i="1"/>
  <c r="G12587" i="1"/>
  <c r="E12588" i="1"/>
  <c r="G12588" i="1"/>
  <c r="G12589" i="1"/>
  <c r="E12590" i="1"/>
  <c r="G12590" i="1"/>
  <c r="G12591" i="1"/>
  <c r="E12592" i="1"/>
  <c r="G12592" i="1"/>
  <c r="G12593" i="1"/>
  <c r="E12594" i="1"/>
  <c r="G12594" i="1"/>
  <c r="G12595" i="1"/>
  <c r="E12596" i="1"/>
  <c r="G12596" i="1"/>
  <c r="G12597" i="1"/>
  <c r="E12598" i="1"/>
  <c r="G12598" i="1"/>
  <c r="G12599" i="1"/>
  <c r="E12600" i="1"/>
  <c r="G12600" i="1"/>
  <c r="G12601" i="1"/>
  <c r="E12602" i="1"/>
  <c r="G12602" i="1"/>
  <c r="G12603" i="1"/>
  <c r="E12604" i="1"/>
  <c r="G12604" i="1"/>
  <c r="G12605" i="1"/>
  <c r="E12606" i="1"/>
  <c r="G12606" i="1"/>
  <c r="G12607" i="1"/>
  <c r="E12608" i="1"/>
  <c r="G12608" i="1"/>
  <c r="G12609" i="1"/>
  <c r="E12610" i="1"/>
  <c r="G12610" i="1"/>
  <c r="G12611" i="1"/>
  <c r="E12612" i="1"/>
  <c r="G12612" i="1"/>
  <c r="G12613" i="1"/>
  <c r="E12614" i="1"/>
  <c r="G12614" i="1"/>
  <c r="G12615" i="1"/>
  <c r="E12616" i="1"/>
  <c r="G12616" i="1"/>
  <c r="G12617" i="1"/>
  <c r="E12618" i="1"/>
  <c r="G12618" i="1"/>
  <c r="G12619" i="1"/>
  <c r="E12620" i="1"/>
  <c r="G12620" i="1"/>
  <c r="G12621" i="1"/>
  <c r="E12622" i="1"/>
  <c r="G12622" i="1"/>
  <c r="G12623" i="1"/>
  <c r="E12624" i="1"/>
  <c r="G12624" i="1"/>
  <c r="G12625" i="1"/>
  <c r="E12626" i="1"/>
  <c r="G12626" i="1"/>
  <c r="G12627" i="1"/>
  <c r="E12628" i="1"/>
  <c r="G12628" i="1"/>
  <c r="G12629" i="1"/>
  <c r="E12630" i="1"/>
  <c r="G12630" i="1"/>
  <c r="G12631" i="1"/>
  <c r="E12632" i="1"/>
  <c r="G12632" i="1"/>
  <c r="G12633" i="1"/>
  <c r="E12634" i="1"/>
  <c r="G12634" i="1"/>
  <c r="G12635" i="1"/>
  <c r="E12636" i="1"/>
  <c r="G12636" i="1"/>
  <c r="G12637" i="1"/>
  <c r="E12638" i="1"/>
  <c r="G12638" i="1"/>
  <c r="G12639" i="1"/>
  <c r="E12640" i="1"/>
  <c r="G12640" i="1"/>
  <c r="G12641" i="1"/>
  <c r="E12642" i="1"/>
  <c r="G12642" i="1"/>
  <c r="G12643" i="1"/>
  <c r="E12644" i="1"/>
  <c r="G12644" i="1"/>
  <c r="G12645" i="1"/>
  <c r="E12646" i="1"/>
  <c r="G12646" i="1"/>
  <c r="G12647" i="1"/>
  <c r="E12648" i="1"/>
  <c r="G12648" i="1"/>
  <c r="G12649" i="1"/>
  <c r="E12650" i="1"/>
  <c r="G12650" i="1"/>
  <c r="G12651" i="1"/>
  <c r="E12652" i="1"/>
  <c r="G12652" i="1"/>
  <c r="G12653" i="1"/>
  <c r="E12654" i="1"/>
  <c r="G12654" i="1"/>
  <c r="G12655" i="1"/>
  <c r="E12656" i="1"/>
  <c r="G12656" i="1"/>
  <c r="G12657" i="1"/>
  <c r="E12658" i="1"/>
  <c r="G12658" i="1"/>
  <c r="G12659" i="1"/>
  <c r="E12660" i="1"/>
  <c r="G12660" i="1"/>
  <c r="G12661" i="1"/>
  <c r="E12662" i="1"/>
  <c r="G12662" i="1"/>
  <c r="G12663" i="1"/>
  <c r="E12664" i="1"/>
  <c r="G12664" i="1"/>
  <c r="G12665" i="1"/>
  <c r="E12666" i="1"/>
  <c r="G12666" i="1"/>
  <c r="G12667" i="1"/>
  <c r="E12668" i="1"/>
  <c r="G12668" i="1"/>
  <c r="G12669" i="1"/>
  <c r="E12670" i="1"/>
  <c r="G12670" i="1"/>
  <c r="G12671" i="1"/>
  <c r="E12672" i="1"/>
  <c r="G12672" i="1"/>
  <c r="G12673" i="1"/>
  <c r="E12674" i="1"/>
  <c r="G12674" i="1"/>
  <c r="G12675" i="1"/>
  <c r="E12676" i="1"/>
  <c r="G12676" i="1"/>
  <c r="G12677" i="1"/>
  <c r="E12678" i="1"/>
  <c r="G12678" i="1"/>
  <c r="G12679" i="1"/>
  <c r="E12680" i="1"/>
  <c r="G12680" i="1"/>
  <c r="G12681" i="1"/>
  <c r="E12682" i="1"/>
  <c r="G12682" i="1"/>
  <c r="G12683" i="1"/>
  <c r="E12684" i="1"/>
  <c r="G12684" i="1"/>
  <c r="G12685" i="1"/>
  <c r="E12686" i="1"/>
  <c r="G12686" i="1"/>
  <c r="G12687" i="1"/>
  <c r="E12688" i="1"/>
  <c r="G12688" i="1"/>
  <c r="G12689" i="1"/>
  <c r="E12690" i="1"/>
  <c r="G12690" i="1"/>
  <c r="G12691" i="1"/>
  <c r="E12692" i="1"/>
  <c r="G12692" i="1"/>
  <c r="G12693" i="1"/>
  <c r="E12694" i="1"/>
  <c r="G12694" i="1"/>
  <c r="G12695" i="1"/>
  <c r="E12696" i="1"/>
  <c r="G12696" i="1"/>
  <c r="G12697" i="1"/>
  <c r="E12698" i="1"/>
  <c r="G12698" i="1"/>
  <c r="G12699" i="1"/>
  <c r="E12700" i="1"/>
  <c r="G12700" i="1"/>
  <c r="G12701" i="1"/>
  <c r="E12702" i="1"/>
  <c r="G12702" i="1"/>
  <c r="G12703" i="1"/>
  <c r="E12704" i="1"/>
  <c r="G12704" i="1"/>
  <c r="G12705" i="1"/>
  <c r="E12706" i="1"/>
  <c r="G12706" i="1"/>
  <c r="G12707" i="1"/>
  <c r="E12708" i="1"/>
  <c r="G12708" i="1"/>
  <c r="G12709" i="1"/>
  <c r="E12710" i="1"/>
  <c r="G12710" i="1"/>
  <c r="G12711" i="1"/>
  <c r="E12712" i="1"/>
  <c r="G12712" i="1"/>
  <c r="G12713" i="1"/>
  <c r="E12714" i="1"/>
  <c r="G12714" i="1"/>
  <c r="G12715" i="1"/>
  <c r="E12716" i="1"/>
  <c r="G12716" i="1"/>
  <c r="G12717" i="1"/>
  <c r="E12718" i="1"/>
  <c r="G12718" i="1"/>
  <c r="G12719" i="1"/>
  <c r="E12720" i="1"/>
  <c r="G12720" i="1"/>
  <c r="G12721" i="1"/>
  <c r="E12722" i="1"/>
  <c r="G12722" i="1"/>
  <c r="G12723" i="1"/>
  <c r="E12724" i="1"/>
  <c r="G12724" i="1"/>
  <c r="G12725" i="1"/>
  <c r="E12726" i="1"/>
  <c r="G12726" i="1"/>
  <c r="G12727" i="1"/>
  <c r="E12728" i="1"/>
  <c r="G12728" i="1"/>
  <c r="G12729" i="1"/>
  <c r="E12730" i="1"/>
  <c r="G12730" i="1"/>
  <c r="G12731" i="1"/>
  <c r="E12732" i="1"/>
  <c r="G12732" i="1"/>
  <c r="G12733" i="1"/>
  <c r="E12734" i="1"/>
  <c r="G12734" i="1"/>
  <c r="G12735" i="1"/>
  <c r="E12736" i="1"/>
  <c r="G12736" i="1"/>
  <c r="G12737" i="1"/>
  <c r="E12738" i="1"/>
  <c r="G12738" i="1"/>
  <c r="G12739" i="1"/>
  <c r="E12740" i="1"/>
  <c r="G12740" i="1"/>
  <c r="G12741" i="1"/>
  <c r="E12742" i="1"/>
  <c r="G12742" i="1"/>
  <c r="G12743" i="1"/>
  <c r="E12744" i="1"/>
  <c r="G12744" i="1"/>
  <c r="G12745" i="1"/>
  <c r="E12746" i="1"/>
  <c r="G12746" i="1"/>
  <c r="G12747" i="1"/>
  <c r="E12748" i="1"/>
  <c r="G12748" i="1"/>
  <c r="G12749" i="1"/>
  <c r="E12750" i="1"/>
  <c r="G12750" i="1"/>
  <c r="G12751" i="1"/>
  <c r="E12752" i="1"/>
  <c r="G12752" i="1"/>
  <c r="G12753" i="1"/>
  <c r="E12754" i="1"/>
  <c r="G12754" i="1"/>
  <c r="G12755" i="1"/>
  <c r="E12756" i="1"/>
  <c r="G12756" i="1"/>
  <c r="G12757" i="1"/>
  <c r="E12758" i="1"/>
  <c r="G12758" i="1"/>
  <c r="G12759" i="1"/>
  <c r="E12760" i="1"/>
  <c r="G12760" i="1"/>
  <c r="G12761" i="1"/>
  <c r="E12762" i="1"/>
  <c r="G12762" i="1"/>
  <c r="G12763" i="1"/>
  <c r="E12764" i="1"/>
  <c r="G12764" i="1"/>
  <c r="G12765" i="1"/>
  <c r="E12766" i="1"/>
  <c r="G12766" i="1"/>
  <c r="G12767" i="1"/>
  <c r="E12768" i="1"/>
  <c r="G12768" i="1"/>
  <c r="G12769" i="1"/>
  <c r="E12770" i="1"/>
  <c r="G12770" i="1"/>
  <c r="G12771" i="1"/>
  <c r="E12772" i="1"/>
  <c r="G12772" i="1"/>
  <c r="G12773" i="1"/>
  <c r="E12774" i="1"/>
  <c r="G12774" i="1"/>
  <c r="G12775" i="1"/>
  <c r="E12776" i="1"/>
  <c r="G12776" i="1"/>
  <c r="G12777" i="1"/>
  <c r="E12778" i="1"/>
  <c r="G12778" i="1"/>
  <c r="G12779" i="1"/>
  <c r="E12780" i="1"/>
  <c r="G12780" i="1"/>
  <c r="G12781" i="1"/>
  <c r="E12782" i="1"/>
  <c r="G12782" i="1"/>
  <c r="G12783" i="1"/>
  <c r="E12784" i="1"/>
  <c r="G12784" i="1"/>
  <c r="G12785" i="1"/>
  <c r="E12786" i="1"/>
  <c r="G12786" i="1"/>
  <c r="G12787" i="1"/>
  <c r="E12788" i="1"/>
  <c r="G12788" i="1"/>
  <c r="G12789" i="1"/>
  <c r="E12790" i="1"/>
  <c r="G12790" i="1"/>
  <c r="G12791" i="1"/>
  <c r="E12792" i="1"/>
  <c r="G12792" i="1"/>
  <c r="G12793" i="1"/>
  <c r="E12794" i="1"/>
  <c r="G12794" i="1"/>
  <c r="G12795" i="1"/>
  <c r="E12796" i="1"/>
  <c r="G12796" i="1"/>
  <c r="G12797" i="1"/>
  <c r="E12798" i="1"/>
  <c r="G12798" i="1"/>
  <c r="G12799" i="1"/>
  <c r="E12800" i="1"/>
  <c r="G12800" i="1"/>
  <c r="G12801" i="1"/>
  <c r="E12802" i="1"/>
  <c r="G12802" i="1"/>
  <c r="G12803" i="1"/>
  <c r="E12804" i="1"/>
  <c r="G12804" i="1"/>
  <c r="G12805" i="1"/>
  <c r="E12806" i="1"/>
  <c r="G12806" i="1"/>
  <c r="G12807" i="1"/>
  <c r="E12808" i="1"/>
  <c r="G12808" i="1"/>
  <c r="G12809" i="1"/>
  <c r="E12810" i="1"/>
  <c r="G12810" i="1"/>
  <c r="G12811" i="1"/>
  <c r="E12812" i="1"/>
  <c r="G12812" i="1"/>
  <c r="G12813" i="1"/>
  <c r="E12814" i="1"/>
  <c r="G12814" i="1"/>
  <c r="G12815" i="1"/>
  <c r="E12816" i="1"/>
  <c r="G12816" i="1"/>
  <c r="G12817" i="1"/>
  <c r="E12818" i="1"/>
  <c r="G12818" i="1"/>
  <c r="G12819" i="1"/>
  <c r="E12820" i="1"/>
  <c r="G12820" i="1"/>
  <c r="G12821" i="1"/>
  <c r="E12822" i="1"/>
  <c r="G12822" i="1"/>
  <c r="G12823" i="1"/>
  <c r="E12824" i="1"/>
  <c r="G12824" i="1"/>
  <c r="G12825" i="1"/>
  <c r="E12826" i="1"/>
  <c r="G12826" i="1"/>
  <c r="G12827" i="1"/>
  <c r="E12828" i="1"/>
  <c r="G12828" i="1"/>
  <c r="G12829" i="1"/>
  <c r="E12830" i="1"/>
  <c r="G12830" i="1"/>
  <c r="G12831" i="1"/>
  <c r="E12832" i="1"/>
  <c r="G12832" i="1"/>
  <c r="G12833" i="1"/>
  <c r="E12834" i="1"/>
  <c r="G12834" i="1"/>
  <c r="G12835" i="1"/>
  <c r="E12836" i="1"/>
  <c r="G12836" i="1"/>
  <c r="G12837" i="1"/>
  <c r="E12838" i="1"/>
  <c r="G12838" i="1"/>
  <c r="G12839" i="1"/>
  <c r="E12840" i="1"/>
  <c r="G12840" i="1"/>
  <c r="G12841" i="1"/>
  <c r="E12842" i="1"/>
  <c r="G12842" i="1"/>
  <c r="G12843" i="1"/>
  <c r="E12844" i="1"/>
  <c r="G12844" i="1"/>
  <c r="G12845" i="1"/>
  <c r="E12846" i="1"/>
  <c r="G12846" i="1"/>
  <c r="G12847" i="1"/>
  <c r="E12848" i="1"/>
  <c r="G12848" i="1"/>
  <c r="G12849" i="1"/>
  <c r="E12850" i="1"/>
  <c r="G12850" i="1"/>
  <c r="G12851" i="1"/>
  <c r="E12852" i="1"/>
  <c r="G12852" i="1"/>
  <c r="G12853" i="1"/>
  <c r="E12854" i="1"/>
  <c r="G12854" i="1"/>
  <c r="G12855" i="1"/>
  <c r="E12856" i="1"/>
  <c r="G12856" i="1"/>
  <c r="G12857" i="1"/>
  <c r="E12858" i="1"/>
  <c r="G12858" i="1"/>
  <c r="G12859" i="1"/>
  <c r="E12860" i="1"/>
  <c r="G12860" i="1"/>
  <c r="G12861" i="1"/>
  <c r="E12862" i="1"/>
  <c r="G12862" i="1"/>
  <c r="G12863" i="1"/>
  <c r="E12864" i="1"/>
  <c r="G12864" i="1"/>
  <c r="G12865" i="1"/>
  <c r="E12866" i="1"/>
  <c r="G12866" i="1"/>
  <c r="G12867" i="1"/>
  <c r="E12868" i="1"/>
  <c r="G12868" i="1"/>
  <c r="G12869" i="1"/>
  <c r="E12870" i="1"/>
  <c r="G12870" i="1"/>
  <c r="G12871" i="1"/>
  <c r="E12872" i="1"/>
  <c r="G12872" i="1"/>
  <c r="G12873" i="1"/>
  <c r="E12874" i="1"/>
  <c r="G12874" i="1"/>
  <c r="G12875" i="1"/>
  <c r="E12876" i="1"/>
  <c r="G12876" i="1"/>
  <c r="G12877" i="1"/>
  <c r="E12878" i="1"/>
  <c r="G12878" i="1"/>
  <c r="G12879" i="1"/>
  <c r="E12880" i="1"/>
  <c r="G12880" i="1"/>
  <c r="G12881" i="1"/>
  <c r="E12882" i="1"/>
  <c r="G12882" i="1"/>
  <c r="G12883" i="1"/>
  <c r="E12884" i="1"/>
  <c r="G12884" i="1"/>
  <c r="G12885" i="1"/>
  <c r="E12886" i="1"/>
  <c r="G12886" i="1"/>
  <c r="G12887" i="1"/>
  <c r="E12888" i="1"/>
  <c r="G12888" i="1"/>
  <c r="G12889" i="1"/>
  <c r="E12890" i="1"/>
  <c r="G12890" i="1"/>
  <c r="G12891" i="1"/>
  <c r="E12892" i="1"/>
  <c r="G12892" i="1"/>
  <c r="G12893" i="1"/>
  <c r="E12894" i="1"/>
  <c r="G12894" i="1"/>
  <c r="G12895" i="1"/>
  <c r="E12896" i="1"/>
  <c r="G12896" i="1"/>
  <c r="G12897" i="1"/>
  <c r="E12898" i="1"/>
  <c r="G12898" i="1"/>
  <c r="G12899" i="1"/>
  <c r="E12900" i="1"/>
  <c r="G12900" i="1"/>
  <c r="G12901" i="1"/>
  <c r="E12902" i="1"/>
  <c r="G12902" i="1"/>
  <c r="G12903" i="1"/>
  <c r="E12904" i="1"/>
  <c r="G12904" i="1"/>
  <c r="G12905" i="1"/>
  <c r="E12906" i="1"/>
  <c r="G12906" i="1"/>
  <c r="G12907" i="1"/>
  <c r="E12908" i="1"/>
  <c r="G12908" i="1"/>
  <c r="G12909" i="1"/>
  <c r="E12910" i="1"/>
  <c r="G12910" i="1"/>
  <c r="G12911" i="1"/>
  <c r="E12912" i="1"/>
  <c r="G12912" i="1"/>
  <c r="G12913" i="1"/>
  <c r="E12914" i="1"/>
  <c r="G12914" i="1"/>
  <c r="G12915" i="1"/>
  <c r="E12916" i="1"/>
  <c r="G12916" i="1"/>
  <c r="G12917" i="1"/>
  <c r="E12918" i="1"/>
  <c r="G12918" i="1"/>
  <c r="G12919" i="1"/>
  <c r="E12920" i="1"/>
  <c r="G12920" i="1"/>
  <c r="G12921" i="1"/>
  <c r="E12922" i="1"/>
  <c r="G12922" i="1"/>
  <c r="G12923" i="1"/>
  <c r="E12924" i="1"/>
  <c r="G12924" i="1"/>
  <c r="G12925" i="1"/>
  <c r="E12926" i="1"/>
  <c r="G12926" i="1"/>
  <c r="G12927" i="1"/>
  <c r="E12928" i="1"/>
  <c r="G12928" i="1"/>
  <c r="G12929" i="1"/>
  <c r="E12930" i="1"/>
  <c r="G12930" i="1"/>
  <c r="G12931" i="1"/>
  <c r="E12932" i="1"/>
  <c r="G12932" i="1"/>
  <c r="G12933" i="1"/>
  <c r="E12934" i="1"/>
  <c r="G12934" i="1"/>
  <c r="G12935" i="1"/>
  <c r="E12936" i="1"/>
  <c r="G12936" i="1"/>
  <c r="G12937" i="1"/>
  <c r="E12938" i="1"/>
  <c r="G12938" i="1"/>
  <c r="G12939" i="1"/>
  <c r="E12940" i="1"/>
  <c r="G12940" i="1"/>
  <c r="G12941" i="1"/>
  <c r="E12942" i="1"/>
  <c r="G12942" i="1"/>
  <c r="G12943" i="1"/>
  <c r="E12944" i="1"/>
  <c r="G12944" i="1"/>
  <c r="G12945" i="1"/>
  <c r="E12946" i="1"/>
  <c r="G12946" i="1"/>
  <c r="G12947" i="1"/>
  <c r="E12948" i="1"/>
  <c r="G12948" i="1"/>
  <c r="G12949" i="1"/>
  <c r="E12950" i="1"/>
  <c r="G12950" i="1"/>
  <c r="G12951" i="1"/>
  <c r="E12952" i="1"/>
  <c r="G12952" i="1"/>
  <c r="G12953" i="1"/>
  <c r="E12954" i="1"/>
  <c r="G12954" i="1"/>
  <c r="G12955" i="1"/>
  <c r="E12956" i="1"/>
  <c r="G12956" i="1"/>
  <c r="G12957" i="1"/>
  <c r="E12958" i="1"/>
  <c r="G12958" i="1"/>
  <c r="G12959" i="1"/>
  <c r="E12960" i="1"/>
  <c r="G12960" i="1"/>
  <c r="G12961" i="1"/>
  <c r="E12962" i="1"/>
  <c r="G12962" i="1"/>
  <c r="G12963" i="1"/>
  <c r="E12964" i="1"/>
  <c r="G12964" i="1"/>
  <c r="G12965" i="1"/>
  <c r="E12966" i="1"/>
  <c r="G12966" i="1"/>
  <c r="G12967" i="1"/>
  <c r="E12968" i="1"/>
  <c r="G12968" i="1"/>
  <c r="G12969" i="1"/>
  <c r="E12970" i="1"/>
  <c r="G12970" i="1"/>
  <c r="G12971" i="1"/>
  <c r="E12972" i="1"/>
  <c r="G12972" i="1"/>
  <c r="G12973" i="1"/>
  <c r="E12974" i="1"/>
  <c r="G12974" i="1"/>
  <c r="G12975" i="1"/>
  <c r="E12976" i="1"/>
  <c r="G12976" i="1"/>
  <c r="G12977" i="1"/>
  <c r="E12978" i="1"/>
  <c r="G12978" i="1"/>
  <c r="G12979" i="1"/>
  <c r="E12980" i="1"/>
  <c r="G12980" i="1"/>
  <c r="G12981" i="1"/>
  <c r="E12982" i="1"/>
  <c r="G12982" i="1"/>
  <c r="G12983" i="1"/>
  <c r="E12984" i="1"/>
  <c r="G12984" i="1"/>
  <c r="G12985" i="1"/>
  <c r="E12986" i="1"/>
  <c r="G12986" i="1"/>
  <c r="G12987" i="1"/>
  <c r="E12988" i="1"/>
  <c r="G12988" i="1"/>
  <c r="G12989" i="1"/>
  <c r="E12990" i="1"/>
  <c r="G12990" i="1"/>
  <c r="G12991" i="1"/>
  <c r="E12992" i="1"/>
  <c r="G12992" i="1"/>
  <c r="G12993" i="1"/>
  <c r="E12994" i="1"/>
  <c r="G12994" i="1"/>
  <c r="G12995" i="1"/>
  <c r="E12996" i="1"/>
  <c r="G12996" i="1"/>
  <c r="G12997" i="1"/>
  <c r="E12998" i="1"/>
  <c r="G12998" i="1"/>
  <c r="G12999" i="1"/>
  <c r="E13000" i="1"/>
  <c r="G13000" i="1"/>
  <c r="G13001" i="1"/>
  <c r="E13002" i="1"/>
  <c r="G13002" i="1"/>
  <c r="G13003" i="1"/>
  <c r="E13004" i="1"/>
  <c r="G13004" i="1"/>
  <c r="G13005" i="1"/>
  <c r="E13006" i="1"/>
  <c r="G13006" i="1"/>
  <c r="G13007" i="1"/>
  <c r="E13008" i="1"/>
  <c r="G13008" i="1"/>
  <c r="G13009" i="1"/>
  <c r="E13010" i="1"/>
  <c r="G13010" i="1"/>
  <c r="G13011" i="1"/>
  <c r="E13012" i="1"/>
  <c r="G13012" i="1"/>
  <c r="G13013" i="1"/>
  <c r="E13014" i="1"/>
  <c r="G13014" i="1"/>
  <c r="G13015" i="1"/>
  <c r="E13016" i="1"/>
  <c r="G13016" i="1"/>
  <c r="G13017" i="1"/>
  <c r="E13018" i="1"/>
  <c r="G13018" i="1"/>
  <c r="G13019" i="1"/>
  <c r="E13020" i="1"/>
  <c r="G13020" i="1"/>
  <c r="G13021" i="1"/>
  <c r="E13022" i="1"/>
  <c r="G13022" i="1"/>
  <c r="G13023" i="1"/>
  <c r="E13024" i="1"/>
  <c r="G13024" i="1"/>
  <c r="G13025" i="1"/>
  <c r="E13026" i="1"/>
  <c r="G13026" i="1"/>
  <c r="G13027" i="1"/>
  <c r="E13028" i="1"/>
  <c r="G13028" i="1"/>
  <c r="G13029" i="1"/>
  <c r="E13030" i="1"/>
  <c r="G13030" i="1"/>
  <c r="G13031" i="1"/>
  <c r="E13032" i="1"/>
  <c r="G13032" i="1"/>
  <c r="G13033" i="1"/>
  <c r="E13034" i="1"/>
  <c r="G13034" i="1"/>
  <c r="G13035" i="1"/>
  <c r="E13036" i="1"/>
  <c r="G13036" i="1"/>
  <c r="G13037" i="1"/>
  <c r="E13038" i="1"/>
  <c r="G13038" i="1"/>
  <c r="G13039" i="1"/>
  <c r="E13040" i="1"/>
  <c r="G13040" i="1"/>
  <c r="G13041" i="1"/>
  <c r="E13042" i="1"/>
  <c r="G13042" i="1"/>
  <c r="G13043" i="1"/>
  <c r="E13044" i="1"/>
  <c r="G13044" i="1"/>
  <c r="G13045" i="1"/>
  <c r="E13046" i="1"/>
  <c r="G13046" i="1"/>
  <c r="G13047" i="1"/>
  <c r="E13048" i="1"/>
  <c r="G13048" i="1"/>
  <c r="G13049" i="1"/>
  <c r="E13050" i="1"/>
  <c r="G13050" i="1"/>
  <c r="G13051" i="1"/>
  <c r="E13052" i="1"/>
  <c r="G13052" i="1"/>
  <c r="G13053" i="1"/>
  <c r="E13054" i="1"/>
  <c r="G13054" i="1"/>
  <c r="G13055" i="1"/>
  <c r="E13056" i="1"/>
  <c r="G13056" i="1"/>
  <c r="G13057" i="1"/>
  <c r="E13058" i="1"/>
  <c r="G13058" i="1"/>
  <c r="G13059" i="1"/>
  <c r="E13060" i="1"/>
  <c r="G13060" i="1"/>
  <c r="G13061" i="1"/>
  <c r="E13062" i="1"/>
  <c r="G13062" i="1"/>
  <c r="G13063" i="1"/>
  <c r="E13064" i="1"/>
  <c r="G13064" i="1"/>
  <c r="G13065" i="1"/>
  <c r="E13066" i="1"/>
  <c r="G13066" i="1"/>
  <c r="G13067" i="1"/>
  <c r="E13068" i="1"/>
  <c r="G13068" i="1"/>
  <c r="G13069" i="1"/>
  <c r="E13070" i="1"/>
  <c r="G13070" i="1"/>
  <c r="G13071" i="1"/>
  <c r="E13072" i="1"/>
  <c r="G13072" i="1"/>
  <c r="G13073" i="1"/>
  <c r="E13074" i="1"/>
  <c r="G13074" i="1"/>
  <c r="G13075" i="1"/>
  <c r="E13076" i="1"/>
  <c r="G13076" i="1"/>
  <c r="G13077" i="1"/>
  <c r="E13078" i="1"/>
  <c r="G13078" i="1"/>
  <c r="G13079" i="1"/>
  <c r="E13080" i="1"/>
  <c r="G13080" i="1"/>
  <c r="G13081" i="1"/>
  <c r="E13082" i="1"/>
  <c r="G13082" i="1"/>
  <c r="G13083" i="1"/>
  <c r="E13084" i="1"/>
  <c r="G13084" i="1"/>
  <c r="G13085" i="1"/>
  <c r="E13086" i="1"/>
  <c r="G13086" i="1"/>
  <c r="G13087" i="1"/>
  <c r="E13088" i="1"/>
  <c r="G13088" i="1"/>
  <c r="G13089" i="1"/>
  <c r="E13090" i="1"/>
  <c r="G13090" i="1"/>
  <c r="G13091" i="1"/>
  <c r="E13092" i="1"/>
  <c r="G13092" i="1"/>
  <c r="G13093" i="1"/>
  <c r="E13094" i="1"/>
  <c r="G13094" i="1"/>
  <c r="G13095" i="1"/>
  <c r="E13096" i="1"/>
  <c r="G13096" i="1"/>
  <c r="G13097" i="1"/>
  <c r="E13098" i="1"/>
  <c r="G13098" i="1"/>
  <c r="G13099" i="1"/>
  <c r="E13100" i="1"/>
  <c r="G13100" i="1"/>
  <c r="G13101" i="1"/>
  <c r="E13102" i="1"/>
  <c r="G13102" i="1"/>
  <c r="G13103" i="1"/>
  <c r="E13104" i="1"/>
  <c r="G13104" i="1"/>
  <c r="G13105" i="1"/>
  <c r="E13106" i="1"/>
  <c r="G13106" i="1"/>
  <c r="G13107" i="1"/>
  <c r="E13108" i="1"/>
  <c r="G13108" i="1"/>
  <c r="G13109" i="1"/>
  <c r="E13110" i="1"/>
  <c r="G13110" i="1"/>
  <c r="G13111" i="1"/>
  <c r="E13112" i="1"/>
  <c r="G13112" i="1"/>
  <c r="G13113" i="1"/>
  <c r="E13114" i="1"/>
  <c r="G13114" i="1"/>
  <c r="G13115" i="1"/>
  <c r="E13116" i="1"/>
  <c r="G13116" i="1"/>
  <c r="G13117" i="1"/>
  <c r="E13118" i="1"/>
  <c r="G13118" i="1"/>
  <c r="G13119" i="1"/>
  <c r="E13120" i="1"/>
  <c r="G13120" i="1"/>
  <c r="G13121" i="1"/>
  <c r="E13122" i="1"/>
  <c r="G13122" i="1"/>
  <c r="G13123" i="1"/>
  <c r="E13124" i="1"/>
  <c r="G13124" i="1"/>
  <c r="G13125" i="1"/>
  <c r="E13126" i="1"/>
  <c r="G13126" i="1"/>
  <c r="G13127" i="1"/>
  <c r="E13128" i="1"/>
  <c r="G13128" i="1"/>
  <c r="G13129" i="1"/>
  <c r="E13130" i="1"/>
  <c r="G13130" i="1"/>
  <c r="G13131" i="1"/>
  <c r="E13132" i="1"/>
  <c r="G13132" i="1"/>
  <c r="G13133" i="1"/>
  <c r="E13134" i="1"/>
  <c r="G13134" i="1"/>
  <c r="G13135" i="1"/>
  <c r="E13136" i="1"/>
  <c r="G13136" i="1"/>
  <c r="G13137" i="1"/>
  <c r="E13138" i="1"/>
  <c r="G13138" i="1"/>
  <c r="G13139" i="1"/>
  <c r="E13140" i="1"/>
  <c r="G13140" i="1"/>
  <c r="G13141" i="1"/>
  <c r="E13142" i="1"/>
  <c r="G13142" i="1"/>
  <c r="G13143" i="1"/>
  <c r="E13144" i="1"/>
  <c r="G13144" i="1"/>
  <c r="G13145" i="1"/>
  <c r="E13146" i="1"/>
  <c r="G13146" i="1"/>
  <c r="G13147" i="1"/>
  <c r="E13148" i="1"/>
  <c r="G13148" i="1"/>
  <c r="G13149" i="1"/>
  <c r="E13150" i="1"/>
  <c r="G13150" i="1"/>
  <c r="G13151" i="1"/>
  <c r="E13152" i="1"/>
  <c r="G13152" i="1"/>
  <c r="G13153" i="1"/>
  <c r="E13154" i="1"/>
  <c r="G13154" i="1"/>
  <c r="G13155" i="1"/>
  <c r="E13156" i="1"/>
  <c r="G13156" i="1"/>
  <c r="G13157" i="1"/>
  <c r="E13158" i="1"/>
  <c r="G13158" i="1"/>
  <c r="G13159" i="1"/>
  <c r="E13160" i="1"/>
  <c r="G13160" i="1"/>
  <c r="G13161" i="1"/>
  <c r="E13162" i="1"/>
  <c r="G13162" i="1"/>
  <c r="G13163" i="1"/>
  <c r="E13164" i="1"/>
  <c r="G13164" i="1"/>
  <c r="G13165" i="1"/>
  <c r="E13166" i="1"/>
  <c r="G13166" i="1"/>
  <c r="G13167" i="1"/>
  <c r="E13168" i="1"/>
  <c r="G13168" i="1"/>
  <c r="G13169" i="1"/>
  <c r="E13170" i="1"/>
  <c r="G13170" i="1"/>
  <c r="G13171" i="1"/>
  <c r="E13172" i="1"/>
  <c r="G13172" i="1"/>
  <c r="G13173" i="1"/>
  <c r="E13174" i="1"/>
  <c r="G13174" i="1"/>
  <c r="G13175" i="1"/>
  <c r="E13176" i="1"/>
  <c r="G13176" i="1"/>
  <c r="G13177" i="1"/>
  <c r="E13178" i="1"/>
  <c r="G13178" i="1"/>
  <c r="G13179" i="1"/>
  <c r="E13180" i="1"/>
  <c r="G13180" i="1"/>
  <c r="G13181" i="1"/>
  <c r="E13182" i="1"/>
  <c r="G13182" i="1"/>
  <c r="G13183" i="1"/>
  <c r="E13184" i="1"/>
  <c r="G13184" i="1"/>
  <c r="G13185" i="1"/>
  <c r="E13186" i="1"/>
  <c r="G13186" i="1"/>
  <c r="G13187" i="1"/>
  <c r="E13188" i="1"/>
  <c r="G13188" i="1"/>
  <c r="G13189" i="1"/>
  <c r="E13190" i="1"/>
  <c r="G13190" i="1"/>
  <c r="G13191" i="1"/>
  <c r="E13192" i="1"/>
  <c r="G13192" i="1"/>
  <c r="G13193" i="1"/>
  <c r="E13194" i="1"/>
  <c r="G13194" i="1"/>
  <c r="G13195" i="1"/>
  <c r="E13196" i="1"/>
  <c r="G13196" i="1"/>
  <c r="G13197" i="1"/>
  <c r="E13198" i="1"/>
  <c r="G13198" i="1"/>
  <c r="G13199" i="1"/>
  <c r="E13200" i="1"/>
  <c r="G13200" i="1"/>
  <c r="G13201" i="1"/>
  <c r="E13202" i="1"/>
  <c r="G13202" i="1"/>
  <c r="G13203" i="1"/>
  <c r="E13204" i="1"/>
  <c r="G13204" i="1"/>
  <c r="G13205" i="1"/>
  <c r="E13206" i="1"/>
  <c r="G13206" i="1"/>
  <c r="G13207" i="1"/>
  <c r="E13208" i="1"/>
  <c r="G13208" i="1"/>
  <c r="G13209" i="1"/>
  <c r="E13210" i="1"/>
  <c r="G13210" i="1"/>
  <c r="G13211" i="1"/>
  <c r="E13212" i="1"/>
  <c r="G13212" i="1"/>
  <c r="G13213" i="1"/>
  <c r="E13214" i="1"/>
  <c r="G13214" i="1"/>
  <c r="G13215" i="1"/>
  <c r="E13216" i="1"/>
  <c r="G13216" i="1"/>
  <c r="G13217" i="1"/>
  <c r="E13218" i="1"/>
  <c r="G13218" i="1"/>
  <c r="G13219" i="1"/>
  <c r="E13220" i="1"/>
  <c r="G13220" i="1"/>
  <c r="G13221" i="1"/>
  <c r="E13222" i="1"/>
  <c r="G13222" i="1"/>
  <c r="G13223" i="1"/>
  <c r="E13224" i="1"/>
  <c r="G13224" i="1"/>
  <c r="G13225" i="1"/>
  <c r="E13226" i="1"/>
  <c r="G13226" i="1"/>
  <c r="G13227" i="1"/>
  <c r="E13228" i="1"/>
  <c r="G13228" i="1"/>
  <c r="G13229" i="1"/>
  <c r="E13230" i="1"/>
  <c r="G13230" i="1"/>
  <c r="G13231" i="1"/>
  <c r="E13232" i="1"/>
  <c r="G13232" i="1"/>
  <c r="G13233" i="1"/>
  <c r="E13234" i="1"/>
  <c r="G13234" i="1"/>
  <c r="G13235" i="1"/>
  <c r="E13236" i="1"/>
  <c r="G13236" i="1"/>
  <c r="G13237" i="1"/>
  <c r="E13238" i="1"/>
  <c r="G13238" i="1"/>
  <c r="G13239" i="1"/>
  <c r="E13240" i="1"/>
  <c r="G13240" i="1"/>
  <c r="G13241" i="1"/>
  <c r="E13242" i="1"/>
  <c r="G13242" i="1"/>
  <c r="G13243" i="1"/>
  <c r="E13244" i="1"/>
  <c r="G13244" i="1"/>
  <c r="G13245" i="1"/>
  <c r="E13246" i="1"/>
  <c r="G13246" i="1"/>
  <c r="G13247" i="1"/>
  <c r="E13248" i="1"/>
  <c r="G13248" i="1"/>
  <c r="G13249" i="1"/>
  <c r="E13250" i="1"/>
  <c r="G13250" i="1"/>
  <c r="G13251" i="1"/>
  <c r="E13252" i="1"/>
  <c r="G13252" i="1"/>
  <c r="G13253" i="1"/>
  <c r="E13254" i="1"/>
  <c r="G13254" i="1"/>
  <c r="G13255" i="1"/>
  <c r="E13256" i="1"/>
  <c r="G13256" i="1"/>
  <c r="G13257" i="1"/>
  <c r="E13258" i="1"/>
  <c r="G13258" i="1"/>
  <c r="G13259" i="1"/>
  <c r="E13260" i="1"/>
  <c r="G13260" i="1"/>
  <c r="G13261" i="1"/>
  <c r="E13262" i="1"/>
  <c r="G13262" i="1"/>
  <c r="G13263" i="1"/>
  <c r="E13264" i="1"/>
  <c r="G13264" i="1"/>
  <c r="G13265" i="1"/>
  <c r="E13266" i="1"/>
  <c r="G13266" i="1"/>
  <c r="G13267" i="1"/>
  <c r="E13268" i="1"/>
  <c r="G13268" i="1"/>
  <c r="G13269" i="1"/>
  <c r="E13270" i="1"/>
  <c r="G13270" i="1"/>
  <c r="G13271" i="1"/>
  <c r="E13272" i="1"/>
  <c r="G13272" i="1"/>
  <c r="G13273" i="1"/>
  <c r="E13274" i="1"/>
  <c r="G13274" i="1"/>
  <c r="G13275" i="1"/>
  <c r="E13276" i="1"/>
  <c r="G13276" i="1"/>
  <c r="G13277" i="1"/>
  <c r="E13278" i="1"/>
  <c r="G13278" i="1"/>
  <c r="G13279" i="1"/>
  <c r="E13280" i="1"/>
  <c r="G13280" i="1"/>
  <c r="G13281" i="1"/>
  <c r="E13282" i="1"/>
  <c r="G13282" i="1"/>
  <c r="G13283" i="1"/>
  <c r="E13284" i="1"/>
  <c r="G13284" i="1"/>
  <c r="G13285" i="1"/>
  <c r="E13286" i="1"/>
  <c r="G13286" i="1"/>
  <c r="G13287" i="1"/>
  <c r="E13288" i="1"/>
  <c r="G13288" i="1"/>
  <c r="G13289" i="1"/>
  <c r="E13290" i="1"/>
  <c r="G13290" i="1"/>
  <c r="G13291" i="1"/>
  <c r="E13292" i="1"/>
  <c r="G13292" i="1"/>
  <c r="G13293" i="1"/>
  <c r="E13294" i="1"/>
  <c r="G13294" i="1"/>
  <c r="G13295" i="1"/>
  <c r="E13296" i="1"/>
  <c r="G13296" i="1"/>
  <c r="G13297" i="1"/>
  <c r="E13298" i="1"/>
  <c r="G13298" i="1"/>
  <c r="G13299" i="1"/>
  <c r="E13300" i="1"/>
  <c r="G13300" i="1"/>
  <c r="G13301" i="1"/>
  <c r="E13302" i="1"/>
  <c r="G13302" i="1"/>
  <c r="G13303" i="1"/>
  <c r="E13304" i="1"/>
  <c r="G13304" i="1"/>
  <c r="G13305" i="1"/>
  <c r="E13306" i="1"/>
  <c r="G13306" i="1"/>
  <c r="G13307" i="1"/>
  <c r="E13308" i="1"/>
  <c r="G13308" i="1"/>
  <c r="G13309" i="1"/>
  <c r="E13310" i="1"/>
  <c r="G13310" i="1"/>
  <c r="G13311" i="1"/>
  <c r="E13312" i="1"/>
  <c r="G13312" i="1"/>
  <c r="G13313" i="1"/>
  <c r="E13314" i="1"/>
  <c r="G13314" i="1"/>
  <c r="G13315" i="1"/>
  <c r="E13316" i="1"/>
  <c r="G13316" i="1"/>
  <c r="G13317" i="1"/>
  <c r="E13318" i="1"/>
  <c r="G13318" i="1"/>
  <c r="G13319" i="1"/>
  <c r="E13320" i="1"/>
  <c r="G13320" i="1"/>
  <c r="G13321" i="1"/>
  <c r="E13322" i="1"/>
  <c r="G13322" i="1"/>
  <c r="G13323" i="1"/>
  <c r="E13324" i="1"/>
  <c r="G13324" i="1"/>
  <c r="G13325" i="1"/>
  <c r="E13326" i="1"/>
  <c r="G13326" i="1"/>
  <c r="G13327" i="1"/>
  <c r="E13328" i="1"/>
  <c r="G13328" i="1"/>
  <c r="G13329" i="1"/>
  <c r="E13330" i="1"/>
  <c r="G13330" i="1"/>
  <c r="G13331" i="1"/>
  <c r="E13332" i="1"/>
  <c r="G13332" i="1"/>
  <c r="G13333" i="1"/>
  <c r="E13334" i="1"/>
  <c r="G13334" i="1"/>
  <c r="G13335" i="1"/>
  <c r="E13336" i="1"/>
  <c r="G13336" i="1"/>
  <c r="G13337" i="1"/>
  <c r="E13338" i="1"/>
  <c r="G13338" i="1"/>
  <c r="G13339" i="1"/>
  <c r="E13340" i="1"/>
  <c r="G13340" i="1"/>
  <c r="G13341" i="1"/>
  <c r="E13342" i="1"/>
  <c r="G13342" i="1"/>
  <c r="G13343" i="1"/>
  <c r="E13344" i="1"/>
  <c r="G13344" i="1"/>
  <c r="G13345" i="1"/>
  <c r="E13346" i="1"/>
  <c r="G13346" i="1"/>
  <c r="G13347" i="1"/>
  <c r="E13348" i="1"/>
  <c r="G13348" i="1"/>
  <c r="G13349" i="1"/>
  <c r="E13350" i="1"/>
  <c r="G13350" i="1"/>
  <c r="G13351" i="1"/>
  <c r="E13352" i="1"/>
  <c r="G13352" i="1"/>
  <c r="G13353" i="1"/>
  <c r="E13354" i="1"/>
  <c r="G13354" i="1"/>
  <c r="G13355" i="1"/>
  <c r="E13356" i="1"/>
  <c r="G13356" i="1"/>
  <c r="G13357" i="1"/>
  <c r="E13358" i="1"/>
  <c r="G13358" i="1"/>
  <c r="G13359" i="1"/>
  <c r="E13360" i="1"/>
  <c r="G13360" i="1"/>
  <c r="G13361" i="1"/>
  <c r="E13362" i="1"/>
  <c r="G13362" i="1"/>
  <c r="G13363" i="1"/>
  <c r="E13364" i="1"/>
  <c r="G13364" i="1"/>
  <c r="G13365" i="1"/>
  <c r="E13366" i="1"/>
  <c r="G13366" i="1"/>
  <c r="G13367" i="1"/>
  <c r="E13368" i="1"/>
  <c r="G13368" i="1"/>
  <c r="G13369" i="1"/>
  <c r="E13370" i="1"/>
  <c r="G13370" i="1"/>
  <c r="G13371" i="1"/>
  <c r="E13372" i="1"/>
  <c r="G13372" i="1"/>
  <c r="G13373" i="1"/>
  <c r="E13374" i="1"/>
  <c r="G13374" i="1"/>
  <c r="G13375" i="1"/>
  <c r="E13376" i="1"/>
  <c r="G13376" i="1"/>
  <c r="G13377" i="1"/>
  <c r="E13378" i="1"/>
  <c r="G13378" i="1"/>
  <c r="G13379" i="1"/>
  <c r="E13380" i="1"/>
  <c r="G13380" i="1"/>
  <c r="G13381" i="1"/>
  <c r="E13382" i="1"/>
  <c r="G13382" i="1"/>
  <c r="G13383" i="1"/>
  <c r="E13384" i="1"/>
  <c r="G13384" i="1"/>
  <c r="G13385" i="1"/>
  <c r="E13386" i="1"/>
  <c r="G13386" i="1"/>
  <c r="G13387" i="1"/>
  <c r="E13388" i="1"/>
  <c r="G13388" i="1"/>
  <c r="G13389" i="1"/>
  <c r="E13390" i="1"/>
  <c r="G13390" i="1"/>
  <c r="G13391" i="1"/>
  <c r="E13392" i="1"/>
  <c r="G13392" i="1"/>
  <c r="G13393" i="1"/>
  <c r="E13394" i="1"/>
  <c r="G13394" i="1"/>
  <c r="G13395" i="1"/>
  <c r="E13396" i="1"/>
  <c r="G13396" i="1"/>
  <c r="G13397" i="1"/>
  <c r="E13398" i="1"/>
  <c r="G13398" i="1"/>
  <c r="G13399" i="1"/>
  <c r="E13400" i="1"/>
  <c r="G13400" i="1"/>
  <c r="G13401" i="1"/>
  <c r="E13402" i="1"/>
  <c r="G13402" i="1"/>
  <c r="G13403" i="1"/>
  <c r="E13404" i="1"/>
  <c r="G13404" i="1"/>
  <c r="G13405" i="1"/>
  <c r="E13406" i="1"/>
  <c r="G13406" i="1"/>
  <c r="G13407" i="1"/>
  <c r="E13408" i="1"/>
  <c r="G13408" i="1"/>
  <c r="G13409" i="1"/>
  <c r="E13410" i="1"/>
  <c r="G13410" i="1"/>
  <c r="G13411" i="1"/>
  <c r="E13412" i="1"/>
  <c r="G13412" i="1"/>
  <c r="G13413" i="1"/>
  <c r="E13414" i="1"/>
  <c r="G13414" i="1"/>
  <c r="G13415" i="1"/>
  <c r="E13416" i="1"/>
  <c r="G13416" i="1"/>
  <c r="G13417" i="1"/>
  <c r="E13418" i="1"/>
  <c r="G13418" i="1"/>
  <c r="G13419" i="1"/>
  <c r="E13420" i="1"/>
  <c r="G13420" i="1"/>
  <c r="G13421" i="1"/>
  <c r="E13422" i="1"/>
  <c r="G13422" i="1"/>
  <c r="G13423" i="1"/>
  <c r="E13424" i="1"/>
  <c r="G13424" i="1"/>
  <c r="G13425" i="1"/>
  <c r="E13426" i="1"/>
  <c r="G13426" i="1"/>
  <c r="G13427" i="1"/>
  <c r="E13428" i="1"/>
  <c r="G13428" i="1"/>
  <c r="G13429" i="1"/>
  <c r="E13430" i="1"/>
  <c r="G13430" i="1"/>
  <c r="G13431" i="1"/>
  <c r="E13432" i="1"/>
  <c r="G13432" i="1"/>
  <c r="G13433" i="1"/>
  <c r="E13434" i="1"/>
  <c r="G13434" i="1"/>
  <c r="G13435" i="1"/>
  <c r="E13436" i="1"/>
  <c r="G13436" i="1"/>
  <c r="G13437" i="1"/>
  <c r="E13438" i="1"/>
  <c r="G13438" i="1"/>
  <c r="G13439" i="1"/>
  <c r="E13440" i="1"/>
  <c r="G13440" i="1"/>
  <c r="G13441" i="1"/>
  <c r="E13442" i="1"/>
  <c r="G13442" i="1"/>
  <c r="G13443" i="1"/>
  <c r="E13444" i="1"/>
  <c r="G13444" i="1"/>
  <c r="G13445" i="1"/>
  <c r="E13446" i="1"/>
  <c r="G13446" i="1"/>
  <c r="G13447" i="1"/>
  <c r="E13448" i="1"/>
  <c r="G13448" i="1"/>
  <c r="G13449" i="1"/>
  <c r="E13450" i="1"/>
  <c r="G13450" i="1"/>
  <c r="G13451" i="1"/>
  <c r="E13452" i="1"/>
  <c r="G13452" i="1"/>
  <c r="G13453" i="1"/>
  <c r="E13454" i="1"/>
  <c r="G13454" i="1"/>
  <c r="G13455" i="1"/>
  <c r="E13456" i="1"/>
  <c r="G13456" i="1"/>
  <c r="G13457" i="1"/>
  <c r="E13458" i="1"/>
  <c r="G13458" i="1"/>
  <c r="G13459" i="1"/>
  <c r="E13460" i="1"/>
  <c r="G13460" i="1"/>
  <c r="G13461" i="1"/>
  <c r="E13462" i="1"/>
  <c r="G13462" i="1"/>
  <c r="G13463" i="1"/>
  <c r="E13464" i="1"/>
  <c r="G13464" i="1"/>
  <c r="G13465" i="1"/>
  <c r="E13466" i="1"/>
  <c r="G13466" i="1"/>
  <c r="G13467" i="1"/>
  <c r="E13468" i="1"/>
  <c r="G13468" i="1"/>
  <c r="G13469" i="1"/>
  <c r="E13470" i="1"/>
  <c r="G13470" i="1"/>
  <c r="G13471" i="1"/>
  <c r="E13472" i="1"/>
  <c r="G13472" i="1"/>
  <c r="G13473" i="1"/>
  <c r="E13474" i="1"/>
  <c r="G13474" i="1"/>
  <c r="G13475" i="1"/>
  <c r="E13476" i="1"/>
  <c r="G13476" i="1"/>
  <c r="G13477" i="1"/>
  <c r="E13478" i="1"/>
  <c r="G13478" i="1"/>
  <c r="G13479" i="1"/>
  <c r="E13480" i="1"/>
  <c r="G13480" i="1"/>
  <c r="G13481" i="1"/>
  <c r="E13482" i="1"/>
  <c r="G13482" i="1"/>
  <c r="G13483" i="1"/>
  <c r="E13484" i="1"/>
  <c r="G13484" i="1"/>
  <c r="G13485" i="1"/>
  <c r="E13486" i="1"/>
  <c r="G13486" i="1"/>
  <c r="G13487" i="1"/>
  <c r="E13488" i="1"/>
  <c r="G13488" i="1"/>
  <c r="G13489" i="1"/>
  <c r="E13490" i="1"/>
  <c r="G13490" i="1"/>
  <c r="G13491" i="1"/>
  <c r="E13492" i="1"/>
  <c r="G13492" i="1"/>
  <c r="G13493" i="1"/>
  <c r="E13494" i="1"/>
  <c r="G13494" i="1"/>
  <c r="G13495" i="1"/>
  <c r="E13496" i="1"/>
  <c r="G13496" i="1"/>
  <c r="G13497" i="1"/>
  <c r="E13498" i="1"/>
  <c r="G13498" i="1"/>
  <c r="G13499" i="1"/>
  <c r="E13500" i="1"/>
  <c r="G13500" i="1"/>
  <c r="G13501" i="1"/>
  <c r="E13502" i="1"/>
  <c r="G13502" i="1"/>
  <c r="G13503" i="1"/>
  <c r="E13504" i="1"/>
  <c r="G13504" i="1"/>
  <c r="G13505" i="1"/>
  <c r="E13506" i="1"/>
  <c r="G13506" i="1"/>
  <c r="G13507" i="1"/>
  <c r="E13508" i="1"/>
  <c r="G13508" i="1"/>
  <c r="G13509" i="1"/>
  <c r="E13510" i="1"/>
  <c r="G13510" i="1"/>
  <c r="G13511" i="1"/>
  <c r="E13512" i="1"/>
  <c r="G13512" i="1"/>
  <c r="G13513" i="1"/>
  <c r="E13514" i="1"/>
  <c r="G13514" i="1"/>
  <c r="G13515" i="1"/>
  <c r="E13516" i="1"/>
  <c r="G13516" i="1"/>
  <c r="G13517" i="1"/>
  <c r="E13518" i="1"/>
  <c r="G13518" i="1"/>
  <c r="G13519" i="1"/>
  <c r="E13520" i="1"/>
  <c r="G13520" i="1"/>
  <c r="G13521" i="1"/>
  <c r="E13522" i="1"/>
  <c r="G13522" i="1"/>
  <c r="G13523" i="1"/>
  <c r="E13524" i="1"/>
  <c r="G13524" i="1"/>
  <c r="G13525" i="1"/>
  <c r="E13526" i="1"/>
  <c r="G13526" i="1"/>
  <c r="G13527" i="1"/>
  <c r="E13528" i="1"/>
  <c r="G13528" i="1"/>
  <c r="G13529" i="1"/>
  <c r="E13530" i="1"/>
  <c r="G13530" i="1"/>
  <c r="G13531" i="1"/>
  <c r="E13532" i="1"/>
  <c r="G13532" i="1"/>
  <c r="G13533" i="1"/>
  <c r="E13534" i="1"/>
  <c r="G13534" i="1"/>
  <c r="G13535" i="1"/>
  <c r="E13536" i="1"/>
  <c r="G13536" i="1"/>
  <c r="G13537" i="1"/>
  <c r="E13538" i="1"/>
  <c r="G13538" i="1"/>
  <c r="G13539" i="1"/>
  <c r="E13540" i="1"/>
  <c r="G13540" i="1"/>
  <c r="G13541" i="1"/>
  <c r="E13542" i="1"/>
  <c r="G13542" i="1"/>
  <c r="G13543" i="1"/>
  <c r="E13544" i="1"/>
  <c r="G13544" i="1"/>
  <c r="G13545" i="1"/>
  <c r="E13546" i="1"/>
  <c r="G13546" i="1"/>
  <c r="G13547" i="1"/>
  <c r="E13548" i="1"/>
  <c r="G13548" i="1"/>
  <c r="G13549" i="1"/>
  <c r="E13550" i="1"/>
  <c r="G13550" i="1"/>
  <c r="G13551" i="1"/>
  <c r="E13552" i="1"/>
  <c r="G13552" i="1"/>
  <c r="G13553" i="1"/>
  <c r="E13554" i="1"/>
  <c r="G13554" i="1"/>
  <c r="G13555" i="1"/>
  <c r="E13556" i="1"/>
  <c r="G13556" i="1"/>
  <c r="G13557" i="1"/>
  <c r="E13558" i="1"/>
  <c r="G13558" i="1"/>
  <c r="G13559" i="1"/>
  <c r="E13560" i="1"/>
  <c r="G13560" i="1"/>
  <c r="G13561" i="1"/>
  <c r="E13562" i="1"/>
  <c r="G13562" i="1"/>
  <c r="G13563" i="1"/>
  <c r="E13564" i="1"/>
  <c r="G13564" i="1"/>
  <c r="G13565" i="1"/>
  <c r="E13566" i="1"/>
  <c r="G13566" i="1"/>
  <c r="G13567" i="1"/>
  <c r="E13568" i="1"/>
  <c r="G13568" i="1"/>
  <c r="G13569" i="1"/>
  <c r="E13570" i="1"/>
  <c r="G13570" i="1"/>
  <c r="G13571" i="1"/>
  <c r="E13572" i="1"/>
  <c r="G13572" i="1"/>
  <c r="G13573" i="1"/>
  <c r="E13574" i="1"/>
  <c r="G13574" i="1"/>
  <c r="G13575" i="1"/>
  <c r="E13576" i="1"/>
  <c r="G13576" i="1"/>
  <c r="G13577" i="1"/>
  <c r="E13578" i="1"/>
  <c r="G13578" i="1"/>
  <c r="G13579" i="1"/>
  <c r="E13580" i="1"/>
  <c r="G13580" i="1"/>
  <c r="G13581" i="1"/>
  <c r="E13582" i="1"/>
  <c r="G13582" i="1"/>
  <c r="G13583" i="1"/>
  <c r="E13584" i="1"/>
  <c r="G13584" i="1"/>
  <c r="G13585" i="1"/>
  <c r="E13586" i="1"/>
  <c r="G13586" i="1"/>
  <c r="G13587" i="1"/>
  <c r="E13588" i="1"/>
  <c r="G13588" i="1"/>
  <c r="G13589" i="1"/>
  <c r="E13590" i="1"/>
  <c r="G13590" i="1"/>
  <c r="G13591" i="1"/>
  <c r="E13592" i="1"/>
  <c r="G13592" i="1"/>
  <c r="G13593" i="1"/>
  <c r="E13594" i="1"/>
  <c r="G13594" i="1"/>
  <c r="G13595" i="1"/>
  <c r="E13596" i="1"/>
  <c r="G13596" i="1"/>
  <c r="G13597" i="1"/>
  <c r="E13598" i="1"/>
  <c r="G13598" i="1"/>
  <c r="G13599" i="1"/>
  <c r="E13600" i="1"/>
  <c r="G13600" i="1"/>
  <c r="G13601" i="1"/>
  <c r="E13602" i="1"/>
  <c r="G13602" i="1"/>
  <c r="G13603" i="1"/>
  <c r="E13604" i="1"/>
  <c r="G13604" i="1"/>
  <c r="G13605" i="1"/>
  <c r="E13606" i="1"/>
  <c r="G13606" i="1"/>
  <c r="G13607" i="1"/>
  <c r="E13608" i="1"/>
  <c r="G13608" i="1"/>
  <c r="G13609" i="1"/>
  <c r="E13610" i="1"/>
  <c r="G13610" i="1"/>
  <c r="G13611" i="1"/>
  <c r="E13612" i="1"/>
  <c r="G13612" i="1"/>
  <c r="G13613" i="1"/>
  <c r="E13614" i="1"/>
  <c r="G13614" i="1"/>
  <c r="G13615" i="1"/>
  <c r="E13616" i="1"/>
  <c r="G13616" i="1"/>
  <c r="G13617" i="1"/>
  <c r="E13618" i="1"/>
  <c r="G13618" i="1"/>
  <c r="G13619" i="1"/>
  <c r="E13620" i="1"/>
  <c r="G13620" i="1"/>
  <c r="G13621" i="1"/>
  <c r="E13622" i="1"/>
  <c r="G13622" i="1"/>
  <c r="G13623" i="1"/>
  <c r="E13624" i="1"/>
  <c r="G13624" i="1"/>
  <c r="G13625" i="1"/>
  <c r="E13626" i="1"/>
  <c r="G13626" i="1"/>
  <c r="G13627" i="1"/>
  <c r="E13628" i="1"/>
  <c r="G13628" i="1"/>
  <c r="G13629" i="1"/>
  <c r="E13630" i="1"/>
  <c r="G13630" i="1"/>
  <c r="G13631" i="1"/>
  <c r="E13632" i="1"/>
  <c r="G13632" i="1"/>
  <c r="G13633" i="1"/>
  <c r="E13634" i="1"/>
  <c r="G13634" i="1"/>
  <c r="G13635" i="1"/>
  <c r="E13636" i="1"/>
  <c r="G13636" i="1"/>
  <c r="G13637" i="1"/>
  <c r="E13638" i="1"/>
  <c r="G13638" i="1"/>
  <c r="G13639" i="1"/>
  <c r="E13640" i="1"/>
  <c r="G13640" i="1"/>
  <c r="G13641" i="1"/>
  <c r="E13642" i="1"/>
  <c r="G13642" i="1"/>
  <c r="G13643" i="1"/>
  <c r="E13644" i="1"/>
  <c r="G13644" i="1"/>
  <c r="G13645" i="1"/>
  <c r="E13646" i="1"/>
  <c r="G13646" i="1"/>
  <c r="G13647" i="1"/>
  <c r="E13648" i="1"/>
  <c r="G13648" i="1"/>
  <c r="G13649" i="1"/>
  <c r="E13650" i="1"/>
  <c r="G13650" i="1"/>
  <c r="G13651" i="1"/>
  <c r="E13652" i="1"/>
  <c r="G13652" i="1"/>
  <c r="G13653" i="1"/>
  <c r="E13654" i="1"/>
  <c r="G13654" i="1"/>
  <c r="G13655" i="1"/>
  <c r="E13656" i="1"/>
  <c r="G13656" i="1"/>
  <c r="G13657" i="1"/>
  <c r="E13658" i="1"/>
  <c r="G13658" i="1"/>
  <c r="G13659" i="1"/>
  <c r="E13660" i="1"/>
  <c r="G13660" i="1"/>
  <c r="G13661" i="1"/>
  <c r="E13662" i="1"/>
  <c r="G13662" i="1"/>
  <c r="G13663" i="1"/>
  <c r="E13664" i="1"/>
  <c r="G13664" i="1"/>
  <c r="G13665" i="1"/>
  <c r="E13666" i="1"/>
  <c r="G13666" i="1"/>
  <c r="G13667" i="1"/>
  <c r="E13668" i="1"/>
  <c r="G13668" i="1"/>
  <c r="G13669" i="1"/>
  <c r="E13670" i="1"/>
  <c r="G13670" i="1"/>
  <c r="G13671" i="1"/>
  <c r="E13672" i="1"/>
  <c r="G13672" i="1"/>
  <c r="G13673" i="1"/>
  <c r="E13674" i="1"/>
  <c r="G13674" i="1"/>
  <c r="G13675" i="1"/>
  <c r="E13676" i="1"/>
  <c r="G13676" i="1"/>
  <c r="G13677" i="1"/>
  <c r="E13678" i="1"/>
  <c r="G13678" i="1"/>
  <c r="G13679" i="1"/>
  <c r="E13680" i="1"/>
  <c r="G13680" i="1"/>
  <c r="G13681" i="1"/>
  <c r="E13682" i="1"/>
  <c r="G13682" i="1"/>
  <c r="G13683" i="1"/>
  <c r="E13684" i="1"/>
  <c r="G13684" i="1"/>
  <c r="G13685" i="1"/>
  <c r="E13686" i="1"/>
  <c r="G13686" i="1"/>
  <c r="G13687" i="1"/>
  <c r="E13688" i="1"/>
  <c r="G13688" i="1"/>
  <c r="G13689" i="1"/>
  <c r="E13690" i="1"/>
  <c r="G13690" i="1"/>
  <c r="G13691" i="1"/>
  <c r="E13692" i="1"/>
  <c r="G13692" i="1"/>
  <c r="G13693" i="1"/>
  <c r="E13694" i="1"/>
  <c r="G13694" i="1"/>
  <c r="G13695" i="1"/>
  <c r="E13696" i="1"/>
  <c r="G13696" i="1"/>
  <c r="G13697" i="1"/>
  <c r="E13698" i="1"/>
  <c r="G13698" i="1"/>
  <c r="G13699" i="1"/>
  <c r="E13700" i="1"/>
  <c r="G13700" i="1"/>
  <c r="G13701" i="1"/>
  <c r="E13702" i="1"/>
  <c r="G13702" i="1"/>
  <c r="G13703" i="1"/>
  <c r="E13704" i="1"/>
  <c r="G13704" i="1"/>
  <c r="G13705" i="1"/>
  <c r="E13706" i="1"/>
  <c r="G13706" i="1"/>
  <c r="G13707" i="1"/>
  <c r="E13708" i="1"/>
  <c r="G13708" i="1"/>
  <c r="G13709" i="1"/>
  <c r="E13710" i="1"/>
  <c r="G13710" i="1"/>
  <c r="G13711" i="1"/>
  <c r="E13712" i="1"/>
  <c r="G13712" i="1"/>
  <c r="G13713" i="1"/>
  <c r="E13714" i="1"/>
  <c r="G13714" i="1"/>
  <c r="G13715" i="1"/>
  <c r="E13716" i="1"/>
  <c r="G13716" i="1"/>
  <c r="G13717" i="1"/>
  <c r="E13718" i="1"/>
  <c r="G13718" i="1"/>
  <c r="G13719" i="1"/>
  <c r="E13720" i="1"/>
  <c r="G13720" i="1"/>
  <c r="G13721" i="1"/>
  <c r="E13722" i="1"/>
  <c r="G13722" i="1"/>
  <c r="G13723" i="1"/>
  <c r="E13724" i="1"/>
  <c r="G13724" i="1"/>
  <c r="G13725" i="1"/>
  <c r="E13726" i="1"/>
  <c r="G13726" i="1"/>
  <c r="G13727" i="1"/>
  <c r="E13728" i="1"/>
  <c r="G13728" i="1"/>
  <c r="G13729" i="1"/>
  <c r="E13730" i="1"/>
  <c r="G13730" i="1"/>
  <c r="G13731" i="1"/>
  <c r="E13732" i="1"/>
  <c r="G13732" i="1"/>
  <c r="G13733" i="1"/>
  <c r="E13734" i="1"/>
  <c r="G13734" i="1"/>
  <c r="G13735" i="1"/>
  <c r="E13736" i="1"/>
  <c r="G13736" i="1"/>
  <c r="G13737" i="1"/>
  <c r="E13738" i="1"/>
  <c r="G13738" i="1"/>
  <c r="G13739" i="1"/>
  <c r="E13740" i="1"/>
  <c r="G13740" i="1"/>
  <c r="G13741" i="1"/>
  <c r="E13742" i="1"/>
  <c r="G13742" i="1"/>
  <c r="G13743" i="1"/>
  <c r="E13744" i="1"/>
  <c r="G13744" i="1"/>
  <c r="G13745" i="1"/>
  <c r="E13746" i="1"/>
  <c r="G13746" i="1"/>
  <c r="G13747" i="1"/>
  <c r="E13748" i="1"/>
  <c r="G13748" i="1"/>
  <c r="G13749" i="1"/>
  <c r="E13750" i="1"/>
  <c r="G13750" i="1"/>
  <c r="G13751" i="1"/>
  <c r="E13752" i="1"/>
  <c r="G13752" i="1"/>
  <c r="G13753" i="1"/>
  <c r="E13754" i="1"/>
  <c r="G13754" i="1"/>
  <c r="G13755" i="1"/>
  <c r="E13756" i="1"/>
  <c r="G13756" i="1"/>
  <c r="G13757" i="1"/>
  <c r="E13758" i="1"/>
  <c r="G13758" i="1"/>
  <c r="G13759" i="1"/>
  <c r="E13760" i="1"/>
  <c r="G13760" i="1"/>
  <c r="G13761" i="1"/>
  <c r="E13762" i="1"/>
  <c r="G13762" i="1"/>
  <c r="G13763" i="1"/>
  <c r="E13764" i="1"/>
  <c r="G13764" i="1"/>
  <c r="G13765" i="1"/>
  <c r="E13766" i="1"/>
  <c r="G13766" i="1"/>
  <c r="G13767" i="1"/>
  <c r="E13768" i="1"/>
  <c r="G13768" i="1"/>
  <c r="G13769" i="1"/>
  <c r="E13770" i="1"/>
  <c r="G13770" i="1"/>
  <c r="G13771" i="1"/>
  <c r="E13772" i="1"/>
  <c r="G13772" i="1"/>
  <c r="G13773" i="1"/>
  <c r="E13774" i="1"/>
  <c r="G13774" i="1"/>
  <c r="G13775" i="1"/>
  <c r="E13776" i="1"/>
  <c r="G13776" i="1"/>
  <c r="G13777" i="1"/>
  <c r="E13778" i="1"/>
  <c r="G13778" i="1"/>
  <c r="G13779" i="1"/>
  <c r="E13780" i="1"/>
  <c r="G13780" i="1"/>
  <c r="G13781" i="1"/>
  <c r="E13782" i="1"/>
  <c r="G13782" i="1"/>
  <c r="G13783" i="1"/>
  <c r="E13784" i="1"/>
  <c r="G13784" i="1"/>
  <c r="G13785" i="1"/>
  <c r="E13786" i="1"/>
  <c r="G13786" i="1"/>
  <c r="G13787" i="1"/>
  <c r="E13788" i="1"/>
  <c r="G13788" i="1"/>
  <c r="G13789" i="1"/>
  <c r="E13790" i="1"/>
  <c r="G13790" i="1"/>
  <c r="G13791" i="1"/>
  <c r="E13792" i="1"/>
  <c r="G13792" i="1"/>
  <c r="G13793" i="1"/>
  <c r="E13794" i="1"/>
  <c r="G13794" i="1"/>
  <c r="G13795" i="1"/>
  <c r="E13796" i="1"/>
  <c r="G13796" i="1"/>
  <c r="G13797" i="1"/>
  <c r="E13798" i="1"/>
  <c r="G13798" i="1"/>
  <c r="G13799" i="1"/>
  <c r="E13800" i="1"/>
  <c r="G13800" i="1"/>
  <c r="G13801" i="1"/>
  <c r="E13802" i="1"/>
  <c r="G13802" i="1"/>
  <c r="G13803" i="1"/>
  <c r="E13804" i="1"/>
  <c r="G13804" i="1"/>
  <c r="G13805" i="1"/>
  <c r="E13806" i="1"/>
  <c r="G13806" i="1"/>
  <c r="G13807" i="1"/>
  <c r="E13808" i="1"/>
  <c r="G13808" i="1"/>
  <c r="G13809" i="1"/>
  <c r="E13810" i="1"/>
  <c r="G13810" i="1"/>
  <c r="G13811" i="1"/>
  <c r="E13812" i="1"/>
  <c r="G13812" i="1"/>
  <c r="G13813" i="1"/>
  <c r="E13814" i="1"/>
  <c r="G13814" i="1"/>
  <c r="G13815" i="1"/>
  <c r="E13816" i="1"/>
  <c r="G13816" i="1"/>
  <c r="G13817" i="1"/>
  <c r="E13818" i="1"/>
  <c r="G13818" i="1"/>
  <c r="G13819" i="1"/>
  <c r="E13820" i="1"/>
  <c r="G13820" i="1"/>
  <c r="G13821" i="1"/>
  <c r="E13822" i="1"/>
  <c r="G13822" i="1"/>
  <c r="G13823" i="1"/>
  <c r="E13824" i="1"/>
  <c r="G13824" i="1"/>
  <c r="G13825" i="1"/>
  <c r="E13826" i="1"/>
  <c r="G13826" i="1"/>
  <c r="G13827" i="1"/>
  <c r="E13828" i="1"/>
  <c r="G13828" i="1"/>
  <c r="G13829" i="1"/>
  <c r="E13830" i="1"/>
  <c r="G13830" i="1"/>
  <c r="G13831" i="1"/>
  <c r="E13832" i="1"/>
  <c r="G13832" i="1"/>
  <c r="G13833" i="1"/>
  <c r="E13834" i="1"/>
  <c r="G13834" i="1"/>
  <c r="G13835" i="1"/>
  <c r="E13836" i="1"/>
  <c r="G13836" i="1"/>
  <c r="G13837" i="1"/>
  <c r="E13838" i="1"/>
  <c r="G13838" i="1"/>
  <c r="G13839" i="1"/>
  <c r="E13840" i="1"/>
  <c r="G13840" i="1"/>
  <c r="G13841" i="1"/>
  <c r="E13842" i="1"/>
  <c r="G13842" i="1"/>
  <c r="G13843" i="1"/>
  <c r="E13844" i="1"/>
  <c r="G13844" i="1"/>
  <c r="G13845" i="1"/>
  <c r="E13846" i="1"/>
  <c r="G13846" i="1"/>
  <c r="G13847" i="1"/>
  <c r="E13848" i="1"/>
  <c r="G13848" i="1"/>
  <c r="G13849" i="1"/>
  <c r="E13850" i="1"/>
  <c r="G13850" i="1"/>
  <c r="G13851" i="1"/>
  <c r="E13852" i="1"/>
  <c r="G13852" i="1"/>
  <c r="G13853" i="1"/>
  <c r="E13854" i="1"/>
  <c r="G13854" i="1"/>
  <c r="G13855" i="1"/>
  <c r="E13856" i="1"/>
  <c r="G13856" i="1"/>
  <c r="G13857" i="1"/>
  <c r="E13858" i="1"/>
  <c r="G13858" i="1"/>
  <c r="G13859" i="1"/>
  <c r="E13860" i="1"/>
  <c r="G13860" i="1"/>
  <c r="G13861" i="1"/>
  <c r="E13862" i="1"/>
  <c r="G13862" i="1"/>
  <c r="G13863" i="1"/>
  <c r="E13864" i="1"/>
  <c r="G13864" i="1"/>
  <c r="G13865" i="1"/>
  <c r="E13866" i="1"/>
  <c r="G13866" i="1"/>
  <c r="G13867" i="1"/>
  <c r="E13868" i="1"/>
  <c r="G13868" i="1"/>
  <c r="G13869" i="1"/>
  <c r="E13870" i="1"/>
  <c r="G13870" i="1"/>
  <c r="G13871" i="1"/>
  <c r="E13872" i="1"/>
  <c r="G13872" i="1"/>
  <c r="G13873" i="1"/>
  <c r="E13874" i="1"/>
  <c r="G13874" i="1"/>
  <c r="G13875" i="1"/>
  <c r="E13876" i="1"/>
  <c r="G13876" i="1"/>
  <c r="G13877" i="1"/>
  <c r="E13878" i="1"/>
  <c r="G13878" i="1"/>
  <c r="G13879" i="1"/>
  <c r="E13880" i="1"/>
  <c r="G13880" i="1"/>
  <c r="G13881" i="1"/>
  <c r="E13882" i="1"/>
  <c r="G13882" i="1"/>
  <c r="G13883" i="1"/>
  <c r="E13884" i="1"/>
  <c r="G13884" i="1"/>
  <c r="G13885" i="1"/>
  <c r="E13886" i="1"/>
  <c r="G13886" i="1"/>
  <c r="G13887" i="1"/>
  <c r="E13888" i="1"/>
  <c r="G13888" i="1"/>
  <c r="G13889" i="1"/>
  <c r="E13890" i="1"/>
  <c r="G13890" i="1"/>
  <c r="G13891" i="1"/>
  <c r="E13892" i="1"/>
  <c r="G13892" i="1"/>
  <c r="G13893" i="1"/>
  <c r="E13894" i="1"/>
  <c r="G13894" i="1"/>
  <c r="G13895" i="1"/>
  <c r="E13896" i="1"/>
  <c r="G13896" i="1"/>
  <c r="G13897" i="1"/>
  <c r="E13898" i="1"/>
  <c r="G13898" i="1"/>
  <c r="G13899" i="1"/>
  <c r="E13900" i="1"/>
  <c r="G13900" i="1"/>
  <c r="G13901" i="1"/>
  <c r="E13902" i="1"/>
  <c r="G13902" i="1"/>
  <c r="G13903" i="1"/>
  <c r="E13904" i="1"/>
  <c r="G13904" i="1"/>
  <c r="G13905" i="1"/>
  <c r="E13906" i="1"/>
  <c r="G13906" i="1"/>
  <c r="G13907" i="1"/>
  <c r="E13908" i="1"/>
  <c r="G13908" i="1"/>
  <c r="G13909" i="1"/>
  <c r="E13910" i="1"/>
  <c r="G13910" i="1"/>
  <c r="G13911" i="1"/>
  <c r="E13912" i="1"/>
  <c r="G13912" i="1"/>
  <c r="G13913" i="1"/>
  <c r="E13914" i="1"/>
  <c r="G13914" i="1"/>
  <c r="G13915" i="1"/>
  <c r="E13916" i="1"/>
  <c r="G13916" i="1"/>
  <c r="G13917" i="1"/>
  <c r="E13918" i="1"/>
  <c r="G13918" i="1"/>
  <c r="G13919" i="1"/>
  <c r="E13920" i="1"/>
  <c r="G13920" i="1"/>
  <c r="G13921" i="1"/>
  <c r="E13922" i="1"/>
  <c r="G13922" i="1"/>
  <c r="G13923" i="1"/>
  <c r="E13924" i="1"/>
  <c r="G13924" i="1"/>
  <c r="G13925" i="1"/>
  <c r="E13926" i="1"/>
  <c r="G13926" i="1"/>
  <c r="G13927" i="1"/>
  <c r="E13928" i="1"/>
  <c r="G13928" i="1"/>
  <c r="G13929" i="1"/>
  <c r="E13930" i="1"/>
  <c r="G13930" i="1"/>
  <c r="G13931" i="1"/>
  <c r="E13932" i="1"/>
  <c r="G13932" i="1"/>
  <c r="G13933" i="1"/>
  <c r="E13934" i="1"/>
  <c r="G13934" i="1"/>
  <c r="G13935" i="1"/>
  <c r="E13936" i="1"/>
  <c r="G13936" i="1"/>
  <c r="G13937" i="1"/>
  <c r="E13938" i="1"/>
  <c r="G13938" i="1"/>
  <c r="G13939" i="1"/>
  <c r="E13940" i="1"/>
  <c r="G13940" i="1"/>
  <c r="G13941" i="1"/>
  <c r="E13942" i="1"/>
  <c r="G13942" i="1"/>
  <c r="G13943" i="1"/>
  <c r="E13944" i="1"/>
  <c r="G13944" i="1"/>
  <c r="G13945" i="1"/>
  <c r="E13946" i="1"/>
  <c r="G13946" i="1"/>
  <c r="G13947" i="1"/>
  <c r="E13948" i="1"/>
  <c r="G13948" i="1"/>
  <c r="G13949" i="1"/>
  <c r="E13950" i="1"/>
  <c r="G13950" i="1"/>
  <c r="G13951" i="1"/>
  <c r="E13952" i="1"/>
  <c r="G13952" i="1"/>
  <c r="G13953" i="1"/>
  <c r="E13954" i="1"/>
  <c r="G13954" i="1"/>
  <c r="G13955" i="1"/>
  <c r="E13956" i="1"/>
  <c r="G13956" i="1"/>
  <c r="G13957" i="1"/>
  <c r="E13958" i="1"/>
  <c r="G13958" i="1"/>
  <c r="G13959" i="1"/>
  <c r="E13960" i="1"/>
  <c r="G13960" i="1"/>
  <c r="G13961" i="1"/>
  <c r="E13962" i="1"/>
  <c r="G13962" i="1"/>
  <c r="G13963" i="1"/>
  <c r="E13964" i="1"/>
  <c r="G13964" i="1"/>
  <c r="G13965" i="1"/>
  <c r="E13966" i="1"/>
  <c r="G13966" i="1"/>
  <c r="G13967" i="1"/>
  <c r="E13968" i="1"/>
  <c r="G13968" i="1"/>
  <c r="G13969" i="1"/>
  <c r="E13970" i="1"/>
  <c r="G13970" i="1"/>
  <c r="G13971" i="1"/>
  <c r="E13972" i="1"/>
  <c r="G13972" i="1"/>
  <c r="G13973" i="1"/>
  <c r="E13974" i="1"/>
  <c r="G13974" i="1"/>
  <c r="G13975" i="1"/>
  <c r="E13976" i="1"/>
  <c r="G13976" i="1"/>
  <c r="G13977" i="1"/>
  <c r="E13978" i="1"/>
  <c r="G13978" i="1"/>
  <c r="G13979" i="1"/>
  <c r="E13980" i="1"/>
  <c r="G13980" i="1"/>
  <c r="G13981" i="1"/>
  <c r="E13982" i="1"/>
  <c r="G13982" i="1"/>
  <c r="G13983" i="1"/>
  <c r="E13984" i="1"/>
  <c r="G13984" i="1"/>
  <c r="G13985" i="1"/>
  <c r="E13986" i="1"/>
  <c r="G13986" i="1"/>
  <c r="G13987" i="1"/>
  <c r="E13988" i="1"/>
  <c r="G13988" i="1"/>
  <c r="G13989" i="1"/>
  <c r="E13990" i="1"/>
  <c r="G13990" i="1"/>
  <c r="G13991" i="1"/>
  <c r="E13992" i="1"/>
  <c r="G13992" i="1"/>
  <c r="G13993" i="1"/>
  <c r="E13994" i="1"/>
  <c r="G13994" i="1"/>
  <c r="G13995" i="1"/>
  <c r="E13996" i="1"/>
  <c r="G13996" i="1"/>
  <c r="G13997" i="1"/>
  <c r="E13998" i="1"/>
  <c r="G13998" i="1"/>
  <c r="G13999" i="1"/>
  <c r="E14000" i="1"/>
  <c r="G14000" i="1"/>
  <c r="G14001" i="1"/>
  <c r="E14002" i="1"/>
  <c r="G14002" i="1"/>
  <c r="G14003" i="1"/>
  <c r="E14004" i="1"/>
  <c r="G14004" i="1"/>
  <c r="G14005" i="1"/>
  <c r="E14006" i="1"/>
  <c r="G14006" i="1"/>
  <c r="G14007" i="1"/>
  <c r="E14008" i="1"/>
  <c r="G14008" i="1"/>
  <c r="G14009" i="1"/>
  <c r="E14010" i="1"/>
  <c r="G14010" i="1"/>
  <c r="G14011" i="1"/>
  <c r="E14012" i="1"/>
  <c r="G14012" i="1"/>
  <c r="G14013" i="1"/>
  <c r="E14014" i="1"/>
  <c r="G14014" i="1"/>
  <c r="G14015" i="1"/>
  <c r="E14016" i="1"/>
  <c r="G14016" i="1"/>
  <c r="G14017" i="1"/>
  <c r="E14018" i="1"/>
  <c r="G14018" i="1"/>
  <c r="G14019" i="1"/>
  <c r="E14020" i="1"/>
  <c r="G14020" i="1"/>
  <c r="G14021" i="1"/>
  <c r="E14022" i="1"/>
  <c r="G14022" i="1"/>
  <c r="G14023" i="1"/>
  <c r="E14024" i="1"/>
  <c r="G14024" i="1"/>
  <c r="G14025" i="1"/>
  <c r="E14026" i="1"/>
  <c r="G14026" i="1"/>
  <c r="G14027" i="1"/>
  <c r="E14028" i="1"/>
  <c r="G14028" i="1"/>
  <c r="G14029" i="1"/>
  <c r="E14030" i="1"/>
  <c r="G14030" i="1"/>
  <c r="G14031" i="1"/>
  <c r="E14032" i="1"/>
  <c r="G14032" i="1"/>
  <c r="G14033" i="1"/>
  <c r="E14034" i="1"/>
  <c r="G14034" i="1"/>
  <c r="G14035" i="1"/>
  <c r="E14036" i="1"/>
  <c r="G14036" i="1"/>
  <c r="G14037" i="1"/>
  <c r="E14038" i="1"/>
  <c r="G14038" i="1"/>
  <c r="G14039" i="1"/>
  <c r="E14040" i="1"/>
  <c r="G14040" i="1"/>
  <c r="G14041" i="1"/>
  <c r="E14042" i="1"/>
  <c r="G14042" i="1"/>
  <c r="G14043" i="1"/>
  <c r="E14044" i="1"/>
  <c r="G14044" i="1"/>
  <c r="G14045" i="1"/>
  <c r="E14046" i="1"/>
  <c r="G14046" i="1"/>
  <c r="G14047" i="1"/>
  <c r="E14048" i="1"/>
  <c r="G14048" i="1"/>
  <c r="G14049" i="1"/>
  <c r="E14050" i="1"/>
  <c r="G14050" i="1"/>
  <c r="G14051" i="1"/>
  <c r="E14052" i="1"/>
  <c r="G14052" i="1"/>
  <c r="G14053" i="1"/>
  <c r="E14054" i="1"/>
  <c r="G14054" i="1"/>
  <c r="G14055" i="1"/>
  <c r="E14056" i="1"/>
  <c r="G14056" i="1"/>
  <c r="G14057" i="1"/>
  <c r="E14058" i="1"/>
  <c r="G14058" i="1"/>
  <c r="G14059" i="1"/>
  <c r="E14060" i="1"/>
  <c r="G14060" i="1"/>
  <c r="G14061" i="1"/>
  <c r="E14062" i="1"/>
  <c r="G14062" i="1"/>
  <c r="G14063" i="1"/>
  <c r="E14064" i="1"/>
  <c r="G14064" i="1"/>
  <c r="G14065" i="1"/>
  <c r="E14066" i="1"/>
  <c r="G14066" i="1"/>
  <c r="G14067" i="1"/>
  <c r="E14068" i="1"/>
  <c r="G14068" i="1"/>
  <c r="G14069" i="1"/>
  <c r="E14070" i="1"/>
  <c r="G14070" i="1"/>
  <c r="G14071" i="1"/>
  <c r="E14072" i="1"/>
  <c r="G14072" i="1"/>
  <c r="G14073" i="1"/>
  <c r="E14074" i="1"/>
  <c r="G14074" i="1"/>
  <c r="G14075" i="1"/>
  <c r="E14076" i="1"/>
  <c r="G14076" i="1"/>
  <c r="G14077" i="1"/>
  <c r="E14078" i="1"/>
  <c r="G14078" i="1"/>
  <c r="G14079" i="1"/>
  <c r="E14080" i="1"/>
  <c r="G14080" i="1"/>
  <c r="G14081" i="1"/>
  <c r="E14082" i="1"/>
  <c r="G14082" i="1"/>
  <c r="G14083" i="1"/>
  <c r="E14084" i="1"/>
  <c r="G14084" i="1"/>
  <c r="G14085" i="1"/>
  <c r="E14086" i="1"/>
  <c r="G14086" i="1"/>
  <c r="G14087" i="1"/>
  <c r="E14088" i="1"/>
  <c r="G14088" i="1"/>
  <c r="G14089" i="1"/>
  <c r="E14090" i="1"/>
  <c r="G14090" i="1"/>
  <c r="G14091" i="1"/>
  <c r="E14092" i="1"/>
  <c r="G14092" i="1"/>
  <c r="G14093" i="1"/>
  <c r="E14094" i="1"/>
  <c r="G14094" i="1"/>
  <c r="G14095" i="1"/>
  <c r="E14096" i="1"/>
  <c r="G14096" i="1"/>
  <c r="G14097" i="1"/>
  <c r="E14098" i="1"/>
  <c r="G14098" i="1"/>
  <c r="G14099" i="1"/>
  <c r="E14100" i="1"/>
  <c r="G14100" i="1"/>
  <c r="G14101" i="1"/>
  <c r="E14102" i="1"/>
  <c r="G14102" i="1"/>
  <c r="G14103" i="1"/>
  <c r="E14104" i="1"/>
  <c r="G14104" i="1"/>
  <c r="G14105" i="1"/>
  <c r="E14106" i="1"/>
  <c r="G14106" i="1"/>
  <c r="G14107" i="1"/>
  <c r="E14108" i="1"/>
  <c r="G14108" i="1"/>
  <c r="G14109" i="1"/>
  <c r="E14110" i="1"/>
  <c r="G14110" i="1"/>
  <c r="G14111" i="1"/>
  <c r="E14112" i="1"/>
  <c r="G14112" i="1"/>
  <c r="G14113" i="1"/>
  <c r="E14114" i="1"/>
  <c r="G14114" i="1"/>
  <c r="G14115" i="1"/>
  <c r="E14116" i="1"/>
  <c r="G14116" i="1"/>
  <c r="G14117" i="1"/>
  <c r="E14118" i="1"/>
  <c r="G14118" i="1"/>
  <c r="G14119" i="1"/>
  <c r="E14120" i="1"/>
  <c r="G14120" i="1"/>
  <c r="G14121" i="1"/>
  <c r="E14122" i="1"/>
  <c r="G14122" i="1"/>
  <c r="G14123" i="1"/>
  <c r="E14124" i="1"/>
  <c r="G14124" i="1"/>
  <c r="G14125" i="1"/>
  <c r="E14126" i="1"/>
  <c r="G14126" i="1"/>
  <c r="G14127" i="1"/>
  <c r="E14128" i="1"/>
  <c r="G14128" i="1"/>
  <c r="G14129" i="1"/>
  <c r="E14130" i="1"/>
  <c r="G14130" i="1"/>
  <c r="G14131" i="1"/>
  <c r="E14132" i="1"/>
  <c r="G14132" i="1"/>
  <c r="G14133" i="1"/>
  <c r="E14134" i="1"/>
  <c r="G14134" i="1"/>
  <c r="G14135" i="1"/>
  <c r="E14136" i="1"/>
  <c r="G14136" i="1"/>
  <c r="G14137" i="1"/>
  <c r="E14138" i="1"/>
  <c r="G14138" i="1"/>
  <c r="G14139" i="1"/>
  <c r="E14140" i="1"/>
  <c r="G14140" i="1"/>
  <c r="G14141" i="1"/>
  <c r="E14142" i="1"/>
  <c r="G14142" i="1"/>
  <c r="G14143" i="1"/>
  <c r="E14144" i="1"/>
  <c r="G14144" i="1"/>
  <c r="G14145" i="1"/>
  <c r="E14146" i="1"/>
  <c r="G14146" i="1"/>
  <c r="G14147" i="1"/>
  <c r="E14148" i="1"/>
  <c r="G14148" i="1"/>
  <c r="G14149" i="1"/>
  <c r="E14150" i="1"/>
  <c r="G14150" i="1"/>
  <c r="G14151" i="1"/>
  <c r="E14152" i="1"/>
  <c r="G14152" i="1"/>
  <c r="G14153" i="1"/>
  <c r="E14154" i="1"/>
  <c r="G14154" i="1"/>
  <c r="G14155" i="1"/>
  <c r="E14156" i="1"/>
  <c r="G14156" i="1"/>
  <c r="G14157" i="1"/>
  <c r="E14158" i="1"/>
  <c r="G14158" i="1"/>
  <c r="G14159" i="1"/>
  <c r="E14160" i="1"/>
  <c r="G14160" i="1"/>
  <c r="G14161" i="1"/>
  <c r="E14162" i="1"/>
  <c r="G14162" i="1"/>
  <c r="G14163" i="1"/>
  <c r="E14164" i="1"/>
  <c r="G14164" i="1"/>
  <c r="G14165" i="1"/>
  <c r="E14166" i="1"/>
  <c r="G14166" i="1"/>
  <c r="G14167" i="1"/>
  <c r="E14168" i="1"/>
  <c r="G14168" i="1"/>
  <c r="G14169" i="1"/>
  <c r="E14170" i="1"/>
  <c r="G14170" i="1"/>
  <c r="G14171" i="1"/>
  <c r="E14172" i="1"/>
  <c r="G14172" i="1"/>
  <c r="G14173" i="1"/>
  <c r="E14174" i="1"/>
  <c r="G14174" i="1"/>
  <c r="G14175" i="1"/>
  <c r="E14176" i="1"/>
  <c r="G14176" i="1"/>
  <c r="G14177" i="1"/>
  <c r="E14178" i="1"/>
  <c r="G14178" i="1"/>
  <c r="G14179" i="1"/>
  <c r="E14180" i="1"/>
  <c r="G14180" i="1"/>
  <c r="G14181" i="1"/>
  <c r="E14182" i="1"/>
  <c r="G14182" i="1"/>
  <c r="G14183" i="1"/>
  <c r="E14184" i="1"/>
  <c r="G14184" i="1"/>
  <c r="G14185" i="1"/>
  <c r="E14186" i="1"/>
  <c r="G14186" i="1"/>
  <c r="G14187" i="1"/>
  <c r="E14188" i="1"/>
  <c r="G14188" i="1"/>
  <c r="G14189" i="1"/>
  <c r="E14190" i="1"/>
  <c r="G14190" i="1"/>
  <c r="G14191" i="1"/>
  <c r="E14192" i="1"/>
  <c r="G14192" i="1"/>
  <c r="G14193" i="1"/>
  <c r="E14194" i="1"/>
  <c r="G14194" i="1"/>
  <c r="G14195" i="1"/>
  <c r="E14196" i="1"/>
  <c r="G14196" i="1"/>
  <c r="G14197" i="1"/>
  <c r="E14198" i="1"/>
  <c r="G14198" i="1"/>
  <c r="G14199" i="1"/>
  <c r="E14200" i="1"/>
  <c r="G14200" i="1"/>
  <c r="G14201" i="1"/>
  <c r="E14202" i="1"/>
  <c r="G14202" i="1"/>
  <c r="G14203" i="1"/>
  <c r="E14204" i="1"/>
  <c r="G14204" i="1"/>
  <c r="G14205" i="1"/>
  <c r="E14206" i="1"/>
  <c r="G14206" i="1"/>
  <c r="G14207" i="1"/>
  <c r="E14208" i="1"/>
  <c r="G14208" i="1"/>
  <c r="G14209" i="1"/>
  <c r="E14210" i="1"/>
  <c r="G14210" i="1"/>
  <c r="G14211" i="1"/>
  <c r="E14212" i="1"/>
  <c r="G14212" i="1"/>
  <c r="G14213" i="1"/>
  <c r="E14214" i="1"/>
  <c r="G14214" i="1"/>
  <c r="G14215" i="1"/>
  <c r="E14216" i="1"/>
  <c r="G14216" i="1"/>
  <c r="G14217" i="1"/>
  <c r="E14218" i="1"/>
  <c r="G14218" i="1"/>
  <c r="G14219" i="1"/>
  <c r="E14220" i="1"/>
  <c r="G14220" i="1"/>
  <c r="G14221" i="1"/>
  <c r="E14222" i="1"/>
  <c r="G14222" i="1"/>
  <c r="G14223" i="1"/>
  <c r="E14224" i="1"/>
  <c r="G14224" i="1"/>
  <c r="G14225" i="1"/>
  <c r="E14226" i="1"/>
  <c r="G14226" i="1"/>
  <c r="G14227" i="1"/>
  <c r="E14228" i="1"/>
  <c r="G14228" i="1"/>
  <c r="G14229" i="1"/>
  <c r="E14230" i="1"/>
  <c r="G14230" i="1"/>
  <c r="G14231" i="1"/>
  <c r="E14232" i="1"/>
  <c r="G14232" i="1"/>
  <c r="G14233" i="1"/>
  <c r="E14234" i="1"/>
  <c r="G14234" i="1"/>
  <c r="G14235" i="1"/>
  <c r="E14236" i="1"/>
  <c r="G14236" i="1"/>
  <c r="G14237" i="1"/>
  <c r="E14238" i="1"/>
  <c r="G14238" i="1"/>
  <c r="G14239" i="1"/>
  <c r="E14240" i="1"/>
  <c r="G14240" i="1"/>
  <c r="G14241" i="1"/>
  <c r="E14242" i="1"/>
  <c r="G14242" i="1"/>
  <c r="G14243" i="1"/>
  <c r="E14244" i="1"/>
  <c r="G14244" i="1"/>
  <c r="G14245" i="1"/>
  <c r="E14246" i="1"/>
  <c r="G14246" i="1"/>
  <c r="G14247" i="1"/>
  <c r="E14248" i="1"/>
  <c r="G14248" i="1"/>
  <c r="G14249" i="1"/>
  <c r="E14250" i="1"/>
  <c r="G14250" i="1"/>
  <c r="G14251" i="1"/>
  <c r="E14252" i="1"/>
  <c r="G14252" i="1"/>
  <c r="G14253" i="1"/>
  <c r="E14254" i="1"/>
  <c r="G14254" i="1"/>
  <c r="G14255" i="1"/>
  <c r="E14256" i="1"/>
  <c r="G14256" i="1"/>
  <c r="G14257" i="1"/>
  <c r="E14258" i="1"/>
  <c r="G14258" i="1"/>
  <c r="G14259" i="1"/>
  <c r="E14260" i="1"/>
  <c r="G14260" i="1"/>
  <c r="G14261" i="1"/>
  <c r="E14262" i="1"/>
  <c r="G14262" i="1"/>
  <c r="G14263" i="1"/>
  <c r="E14264" i="1"/>
  <c r="G14264" i="1"/>
  <c r="G14265" i="1"/>
  <c r="E14266" i="1"/>
  <c r="G14266" i="1"/>
  <c r="G14267" i="1"/>
  <c r="E14268" i="1"/>
  <c r="G14268" i="1"/>
  <c r="G14269" i="1"/>
  <c r="E14270" i="1"/>
  <c r="G14270" i="1"/>
  <c r="G14271" i="1"/>
  <c r="E14272" i="1"/>
  <c r="G14272" i="1"/>
  <c r="G14273" i="1"/>
  <c r="E14274" i="1"/>
  <c r="G14274" i="1"/>
  <c r="G14275" i="1"/>
  <c r="E14276" i="1"/>
  <c r="G14276" i="1"/>
  <c r="G14277" i="1"/>
  <c r="E14278" i="1"/>
  <c r="G14278" i="1"/>
  <c r="G14279" i="1"/>
  <c r="E14280" i="1"/>
  <c r="G14280" i="1"/>
  <c r="G14281" i="1"/>
  <c r="E14282" i="1"/>
  <c r="G14282" i="1"/>
  <c r="G14283" i="1"/>
  <c r="E14284" i="1"/>
  <c r="G14284" i="1"/>
  <c r="G14285" i="1"/>
  <c r="E14286" i="1"/>
  <c r="G14286" i="1"/>
  <c r="G14287" i="1"/>
  <c r="E14288" i="1"/>
  <c r="G14288" i="1"/>
  <c r="G14289" i="1"/>
  <c r="E14290" i="1"/>
  <c r="G14290" i="1"/>
  <c r="G14291" i="1"/>
  <c r="E14292" i="1"/>
  <c r="G14292" i="1"/>
  <c r="G14293" i="1"/>
  <c r="E14294" i="1"/>
  <c r="G14294" i="1"/>
  <c r="G14295" i="1"/>
  <c r="E14296" i="1"/>
  <c r="G14296" i="1"/>
  <c r="G14297" i="1"/>
  <c r="E14298" i="1"/>
  <c r="G14298" i="1"/>
  <c r="G14299" i="1"/>
  <c r="E14300" i="1"/>
  <c r="G14300" i="1"/>
  <c r="G14301" i="1"/>
  <c r="E14302" i="1"/>
  <c r="G14302" i="1"/>
  <c r="G14303" i="1"/>
  <c r="E14304" i="1"/>
  <c r="G14304" i="1"/>
  <c r="G14305" i="1"/>
  <c r="E14306" i="1"/>
  <c r="G14306" i="1"/>
  <c r="G14307" i="1"/>
  <c r="E14308" i="1"/>
  <c r="G14308" i="1"/>
  <c r="G14309" i="1"/>
  <c r="E14310" i="1"/>
  <c r="G14310" i="1"/>
  <c r="G14311" i="1"/>
  <c r="E14312" i="1"/>
  <c r="G14312" i="1"/>
  <c r="G14313" i="1"/>
  <c r="E14314" i="1"/>
  <c r="G14314" i="1"/>
  <c r="G14315" i="1"/>
  <c r="E14316" i="1"/>
  <c r="G14316" i="1"/>
  <c r="G14317" i="1"/>
  <c r="E14318" i="1"/>
  <c r="G14318" i="1"/>
  <c r="G14319" i="1"/>
  <c r="E14320" i="1"/>
  <c r="G14320" i="1"/>
  <c r="G14321" i="1"/>
  <c r="E14322" i="1"/>
  <c r="G14322" i="1"/>
  <c r="G14323" i="1"/>
  <c r="E14324" i="1"/>
  <c r="G14324" i="1"/>
  <c r="G14325" i="1"/>
  <c r="E14326" i="1"/>
  <c r="G14326" i="1"/>
  <c r="G14327" i="1"/>
  <c r="E14328" i="1"/>
  <c r="G14328" i="1"/>
  <c r="G14329" i="1"/>
  <c r="E14330" i="1"/>
  <c r="G14330" i="1"/>
  <c r="G14331" i="1"/>
  <c r="E14332" i="1"/>
  <c r="G14332" i="1"/>
  <c r="G14333" i="1"/>
  <c r="E14334" i="1"/>
  <c r="G14334" i="1"/>
  <c r="G14335" i="1"/>
  <c r="E14336" i="1"/>
  <c r="G14336" i="1"/>
  <c r="G14337" i="1"/>
  <c r="E14338" i="1"/>
  <c r="G14338" i="1"/>
  <c r="G14339" i="1"/>
  <c r="E14340" i="1"/>
  <c r="G14340" i="1"/>
  <c r="G14341" i="1"/>
  <c r="E14342" i="1"/>
  <c r="G14342" i="1"/>
  <c r="G14343" i="1"/>
  <c r="E14344" i="1"/>
  <c r="G14344" i="1"/>
  <c r="G14345" i="1"/>
  <c r="E14346" i="1"/>
  <c r="G14346" i="1"/>
  <c r="G14347" i="1"/>
  <c r="E14348" i="1"/>
  <c r="G14348" i="1"/>
  <c r="G14349" i="1"/>
  <c r="E14350" i="1"/>
  <c r="G14350" i="1"/>
  <c r="G14351" i="1"/>
  <c r="E14352" i="1"/>
  <c r="G14352" i="1"/>
  <c r="G14353" i="1"/>
  <c r="E14354" i="1"/>
  <c r="G14354" i="1"/>
  <c r="G14355" i="1"/>
  <c r="E14356" i="1"/>
  <c r="G14356" i="1"/>
  <c r="G14357" i="1"/>
  <c r="E14358" i="1"/>
  <c r="G14358" i="1"/>
  <c r="G14359" i="1"/>
  <c r="E14360" i="1"/>
  <c r="G14360" i="1"/>
  <c r="G14361" i="1"/>
  <c r="E14362" i="1"/>
  <c r="G14362" i="1"/>
  <c r="G14363" i="1"/>
  <c r="E14364" i="1"/>
  <c r="G14364" i="1"/>
  <c r="G14365" i="1"/>
  <c r="E14366" i="1"/>
  <c r="G14366" i="1"/>
  <c r="G14367" i="1"/>
  <c r="E14368" i="1"/>
  <c r="G14368" i="1"/>
  <c r="G14369" i="1"/>
  <c r="E14370" i="1"/>
  <c r="G14370" i="1"/>
  <c r="G14371" i="1"/>
  <c r="E14372" i="1"/>
  <c r="G14372" i="1"/>
  <c r="G14373" i="1"/>
  <c r="E14374" i="1"/>
  <c r="G14374" i="1"/>
  <c r="G14375" i="1"/>
  <c r="E14376" i="1"/>
  <c r="G14376" i="1"/>
  <c r="G14377" i="1"/>
  <c r="E14378" i="1"/>
  <c r="G14378" i="1"/>
  <c r="G14379" i="1"/>
  <c r="E14380" i="1"/>
  <c r="G14380" i="1"/>
  <c r="G14381" i="1"/>
  <c r="E14382" i="1"/>
  <c r="G14382" i="1"/>
  <c r="G14383" i="1"/>
  <c r="E14384" i="1"/>
  <c r="G14384" i="1"/>
  <c r="G14385" i="1"/>
  <c r="E14386" i="1"/>
  <c r="G14386" i="1"/>
  <c r="G14387" i="1"/>
  <c r="E14388" i="1"/>
  <c r="G14388" i="1"/>
  <c r="G14389" i="1"/>
  <c r="E14390" i="1"/>
  <c r="G14390" i="1"/>
  <c r="G14391" i="1"/>
  <c r="E14392" i="1"/>
  <c r="G14392" i="1"/>
  <c r="G14393" i="1"/>
  <c r="E14394" i="1"/>
  <c r="G14394" i="1"/>
  <c r="G14395" i="1"/>
  <c r="E14396" i="1"/>
  <c r="G14396" i="1"/>
  <c r="G14397" i="1"/>
  <c r="E14398" i="1"/>
  <c r="G14398" i="1"/>
  <c r="G14399" i="1"/>
  <c r="E14400" i="1"/>
  <c r="G14400" i="1"/>
  <c r="G14401" i="1"/>
  <c r="E14402" i="1"/>
  <c r="G14402" i="1"/>
  <c r="G14403" i="1"/>
  <c r="E14404" i="1"/>
  <c r="G14404" i="1"/>
  <c r="G14405" i="1"/>
  <c r="E14406" i="1"/>
  <c r="G14406" i="1"/>
  <c r="G14407" i="1"/>
  <c r="E14408" i="1"/>
  <c r="G14408" i="1"/>
  <c r="G14409" i="1"/>
  <c r="E14410" i="1"/>
  <c r="G14410" i="1"/>
  <c r="G14411" i="1"/>
  <c r="E14412" i="1"/>
  <c r="G14412" i="1"/>
  <c r="G14413" i="1"/>
  <c r="E14414" i="1"/>
  <c r="G14414" i="1"/>
  <c r="G14415" i="1"/>
  <c r="E14416" i="1"/>
  <c r="G14416" i="1"/>
  <c r="G14417" i="1"/>
  <c r="E14418" i="1"/>
  <c r="G14418" i="1"/>
  <c r="G14419" i="1"/>
  <c r="E14420" i="1"/>
  <c r="G14420" i="1"/>
  <c r="G14421" i="1"/>
  <c r="E14422" i="1"/>
  <c r="G14422" i="1"/>
  <c r="G14423" i="1"/>
  <c r="E14424" i="1"/>
  <c r="G14424" i="1"/>
  <c r="G14425" i="1"/>
  <c r="E14426" i="1"/>
  <c r="G14426" i="1"/>
  <c r="G14427" i="1"/>
  <c r="E14428" i="1"/>
  <c r="G14428" i="1"/>
  <c r="G14429" i="1"/>
  <c r="E14430" i="1"/>
  <c r="G14430" i="1"/>
  <c r="G14431" i="1"/>
  <c r="E14432" i="1"/>
  <c r="G14432" i="1"/>
  <c r="G14433" i="1"/>
  <c r="E14434" i="1"/>
  <c r="G14434" i="1"/>
  <c r="G14435" i="1"/>
  <c r="E14436" i="1"/>
  <c r="G14436" i="1"/>
  <c r="G14437" i="1"/>
  <c r="E14438" i="1"/>
  <c r="G14438" i="1"/>
  <c r="G14439" i="1"/>
  <c r="E14440" i="1"/>
  <c r="G14440" i="1"/>
  <c r="G14441" i="1"/>
  <c r="E14442" i="1"/>
  <c r="G14442" i="1"/>
  <c r="G14443" i="1"/>
  <c r="E14444" i="1"/>
  <c r="G14444" i="1"/>
  <c r="G14445" i="1"/>
  <c r="E14446" i="1"/>
  <c r="G14446" i="1"/>
  <c r="G14447" i="1"/>
  <c r="E14448" i="1"/>
  <c r="G14448" i="1"/>
  <c r="G14449" i="1"/>
  <c r="E14450" i="1"/>
  <c r="G14450" i="1"/>
  <c r="G14451" i="1"/>
  <c r="E14452" i="1"/>
  <c r="G14452" i="1"/>
  <c r="G14453" i="1"/>
  <c r="E14454" i="1"/>
  <c r="G14454" i="1"/>
  <c r="G14455" i="1"/>
  <c r="E14456" i="1"/>
  <c r="G14456" i="1"/>
  <c r="G14457" i="1"/>
  <c r="E14458" i="1"/>
  <c r="G14458" i="1"/>
  <c r="G14459" i="1"/>
  <c r="E14460" i="1"/>
  <c r="G14460" i="1"/>
  <c r="G14461" i="1"/>
  <c r="E14462" i="1"/>
  <c r="G14462" i="1"/>
  <c r="G14463" i="1"/>
  <c r="E14464" i="1"/>
  <c r="G14464" i="1"/>
  <c r="G14465" i="1"/>
  <c r="E14466" i="1"/>
  <c r="G14466" i="1"/>
  <c r="G14467" i="1"/>
  <c r="E14468" i="1"/>
  <c r="G14468" i="1"/>
  <c r="G14469" i="1"/>
  <c r="E14470" i="1"/>
  <c r="G14470" i="1"/>
  <c r="G14471" i="1"/>
  <c r="E14472" i="1"/>
  <c r="G14472" i="1"/>
  <c r="G14473" i="1"/>
  <c r="E14474" i="1"/>
  <c r="G14474" i="1"/>
  <c r="G14475" i="1"/>
  <c r="E14476" i="1"/>
  <c r="G14476" i="1"/>
  <c r="G14477" i="1"/>
  <c r="E14478" i="1"/>
  <c r="G14478" i="1"/>
  <c r="G14479" i="1"/>
  <c r="E14480" i="1"/>
  <c r="G14480" i="1"/>
  <c r="G14481" i="1"/>
  <c r="E14482" i="1"/>
  <c r="G14482" i="1"/>
  <c r="G14483" i="1"/>
  <c r="E14484" i="1"/>
  <c r="G14484" i="1"/>
  <c r="G14485" i="1"/>
  <c r="E14486" i="1"/>
  <c r="G14486" i="1"/>
  <c r="G14487" i="1"/>
  <c r="E14488" i="1"/>
  <c r="G14488" i="1"/>
  <c r="G14489" i="1"/>
  <c r="E14490" i="1"/>
  <c r="G14490" i="1"/>
  <c r="G14491" i="1"/>
  <c r="E14492" i="1"/>
  <c r="G14492" i="1"/>
  <c r="G14493" i="1"/>
  <c r="E14494" i="1"/>
  <c r="G14494" i="1"/>
  <c r="G14495" i="1"/>
  <c r="E14496" i="1"/>
  <c r="G14496" i="1"/>
  <c r="G14497" i="1"/>
  <c r="E14498" i="1"/>
  <c r="G14498" i="1"/>
  <c r="G14499" i="1"/>
  <c r="E14500" i="1"/>
  <c r="G14500" i="1"/>
  <c r="G14501" i="1"/>
  <c r="E14502" i="1"/>
  <c r="G14502" i="1"/>
  <c r="G14503" i="1"/>
  <c r="E14504" i="1"/>
  <c r="G14504" i="1"/>
  <c r="G14505" i="1"/>
  <c r="E14506" i="1"/>
  <c r="G14506" i="1"/>
  <c r="G14507" i="1"/>
  <c r="E14508" i="1"/>
  <c r="G14508" i="1"/>
  <c r="G14509" i="1"/>
  <c r="E14510" i="1"/>
  <c r="G14510" i="1"/>
  <c r="G14511" i="1"/>
  <c r="E14512" i="1"/>
  <c r="G14512" i="1"/>
  <c r="G14513" i="1"/>
  <c r="E14514" i="1"/>
  <c r="G14514" i="1"/>
  <c r="G14515" i="1"/>
  <c r="E14516" i="1"/>
  <c r="G14516" i="1"/>
  <c r="G14517" i="1"/>
  <c r="E14518" i="1"/>
  <c r="G14518" i="1"/>
  <c r="G14519" i="1"/>
  <c r="E14520" i="1"/>
  <c r="G14520" i="1"/>
  <c r="G14521" i="1"/>
  <c r="E14522" i="1"/>
  <c r="G14522" i="1"/>
  <c r="G14523" i="1"/>
  <c r="E14524" i="1"/>
  <c r="G14524" i="1"/>
  <c r="G14525" i="1"/>
  <c r="E14526" i="1"/>
  <c r="G14526" i="1"/>
  <c r="G14527" i="1"/>
  <c r="E14528" i="1"/>
  <c r="G14528" i="1"/>
  <c r="G14529" i="1"/>
  <c r="E14530" i="1"/>
  <c r="G14530" i="1"/>
  <c r="G14531" i="1"/>
  <c r="E14532" i="1"/>
  <c r="G14532" i="1"/>
  <c r="G14533" i="1"/>
  <c r="E14534" i="1"/>
  <c r="G14534" i="1"/>
  <c r="G14535" i="1"/>
  <c r="E14536" i="1"/>
  <c r="G14536" i="1"/>
  <c r="G14537" i="1"/>
  <c r="E14538" i="1"/>
  <c r="G14538" i="1"/>
  <c r="G14539" i="1"/>
  <c r="E14540" i="1"/>
  <c r="G14540" i="1"/>
  <c r="G14541" i="1"/>
  <c r="E14542" i="1"/>
  <c r="G14542" i="1"/>
  <c r="G14543" i="1"/>
  <c r="E14544" i="1"/>
  <c r="G14544" i="1"/>
  <c r="G14545" i="1"/>
  <c r="E14546" i="1"/>
  <c r="G14546" i="1"/>
  <c r="G14547" i="1"/>
  <c r="E14548" i="1"/>
  <c r="G14548" i="1"/>
  <c r="G14549" i="1"/>
  <c r="E14550" i="1"/>
  <c r="G14550" i="1"/>
  <c r="G14551" i="1"/>
  <c r="E14552" i="1"/>
  <c r="G14552" i="1"/>
  <c r="G14553" i="1"/>
  <c r="E14554" i="1"/>
  <c r="G14554" i="1"/>
  <c r="G14555" i="1"/>
  <c r="E14556" i="1"/>
  <c r="G14556" i="1"/>
  <c r="G14557" i="1"/>
  <c r="E14558" i="1"/>
  <c r="G14558" i="1"/>
  <c r="G14559" i="1"/>
  <c r="E14560" i="1"/>
  <c r="G14560" i="1"/>
  <c r="G14561" i="1"/>
  <c r="E14562" i="1"/>
  <c r="G14562" i="1"/>
  <c r="G14563" i="1"/>
  <c r="E14564" i="1"/>
  <c r="G14564" i="1"/>
  <c r="G14565" i="1"/>
  <c r="E14566" i="1"/>
  <c r="G14566" i="1"/>
  <c r="G14567" i="1"/>
  <c r="E14568" i="1"/>
  <c r="G14568" i="1"/>
  <c r="G14569" i="1"/>
  <c r="E14570" i="1"/>
  <c r="G14570" i="1"/>
  <c r="G14571" i="1"/>
  <c r="E14572" i="1"/>
  <c r="G14572" i="1"/>
  <c r="G14573" i="1"/>
  <c r="E14574" i="1"/>
  <c r="G14574" i="1"/>
  <c r="G14575" i="1"/>
  <c r="E14576" i="1"/>
  <c r="G14576" i="1"/>
  <c r="G14577" i="1"/>
  <c r="E14578" i="1"/>
  <c r="G14578" i="1"/>
  <c r="G14579" i="1"/>
  <c r="E14580" i="1"/>
  <c r="G14580" i="1"/>
  <c r="G14581" i="1"/>
  <c r="E14582" i="1"/>
  <c r="G14582" i="1"/>
  <c r="G14583" i="1"/>
  <c r="E14584" i="1"/>
  <c r="G14584" i="1"/>
  <c r="G14585" i="1"/>
  <c r="E14586" i="1"/>
  <c r="G14586" i="1"/>
  <c r="G14587" i="1"/>
  <c r="E14588" i="1"/>
  <c r="G14588" i="1"/>
  <c r="G14589" i="1"/>
  <c r="E14590" i="1"/>
  <c r="G14590" i="1"/>
  <c r="G14591" i="1"/>
  <c r="E14592" i="1"/>
  <c r="G14592" i="1"/>
  <c r="G14593" i="1"/>
  <c r="E14594" i="1"/>
  <c r="G14594" i="1"/>
  <c r="G14595" i="1"/>
  <c r="E14596" i="1"/>
  <c r="G14596" i="1"/>
  <c r="G14597" i="1"/>
  <c r="E14598" i="1"/>
  <c r="G14598" i="1"/>
  <c r="G14599" i="1"/>
  <c r="E14600" i="1"/>
  <c r="G14600" i="1"/>
  <c r="G14601" i="1"/>
  <c r="E14602" i="1"/>
  <c r="G14602" i="1"/>
  <c r="G14603" i="1"/>
  <c r="E14604" i="1"/>
  <c r="G14604" i="1"/>
  <c r="G14605" i="1"/>
  <c r="E14606" i="1"/>
  <c r="G14606" i="1"/>
  <c r="G14607" i="1"/>
  <c r="E14608" i="1"/>
  <c r="G14608" i="1"/>
  <c r="G14609" i="1"/>
  <c r="E14610" i="1"/>
  <c r="G14610" i="1"/>
  <c r="G14611" i="1"/>
  <c r="E14612" i="1"/>
  <c r="G14612" i="1"/>
  <c r="G14613" i="1"/>
  <c r="E14614" i="1"/>
  <c r="G14614" i="1"/>
  <c r="G14615" i="1"/>
  <c r="E14616" i="1"/>
  <c r="G14616" i="1"/>
  <c r="G14617" i="1"/>
  <c r="E14618" i="1"/>
  <c r="G14618" i="1"/>
  <c r="G14619" i="1"/>
  <c r="E14620" i="1"/>
  <c r="G14620" i="1"/>
  <c r="G14621" i="1"/>
  <c r="E14622" i="1"/>
  <c r="G14622" i="1"/>
  <c r="G14623" i="1"/>
  <c r="E14624" i="1"/>
  <c r="G14624" i="1"/>
  <c r="G14625" i="1"/>
  <c r="E14626" i="1"/>
  <c r="G14626" i="1"/>
  <c r="G14627" i="1"/>
  <c r="E14628" i="1"/>
  <c r="G14628" i="1"/>
  <c r="G14629" i="1"/>
  <c r="E14630" i="1"/>
  <c r="G14630" i="1"/>
  <c r="G14631" i="1"/>
  <c r="E14632" i="1"/>
  <c r="G14632" i="1"/>
  <c r="G14633" i="1"/>
  <c r="E14634" i="1"/>
  <c r="G14634" i="1"/>
  <c r="G14635" i="1"/>
  <c r="E14636" i="1"/>
  <c r="G14636" i="1"/>
  <c r="G14637" i="1"/>
  <c r="E14638" i="1"/>
  <c r="G14638" i="1"/>
  <c r="G14639" i="1"/>
  <c r="E14640" i="1"/>
  <c r="G14640" i="1"/>
  <c r="G14641" i="1"/>
  <c r="E14642" i="1"/>
  <c r="G14642" i="1"/>
  <c r="G14643" i="1"/>
  <c r="E14644" i="1"/>
  <c r="G14644" i="1"/>
  <c r="G14645" i="1"/>
  <c r="E14646" i="1"/>
  <c r="G14646" i="1"/>
  <c r="G14647" i="1"/>
  <c r="E14648" i="1"/>
  <c r="G14648" i="1"/>
  <c r="G14649" i="1"/>
  <c r="E14650" i="1"/>
  <c r="G14650" i="1"/>
  <c r="G14651" i="1"/>
  <c r="E14652" i="1"/>
  <c r="G14652" i="1"/>
  <c r="G14653" i="1"/>
  <c r="E14654" i="1"/>
  <c r="G14654" i="1"/>
  <c r="G14655" i="1"/>
  <c r="E14656" i="1"/>
  <c r="G14656" i="1"/>
  <c r="G14657" i="1"/>
  <c r="E14658" i="1"/>
  <c r="G14658" i="1"/>
  <c r="G14659" i="1"/>
  <c r="E14660" i="1"/>
  <c r="G14660" i="1"/>
  <c r="G14661" i="1"/>
  <c r="E14662" i="1"/>
  <c r="G14662" i="1"/>
  <c r="G14663" i="1"/>
  <c r="E14664" i="1"/>
  <c r="G14664" i="1"/>
  <c r="G14665" i="1"/>
  <c r="E14666" i="1"/>
  <c r="G14666" i="1"/>
  <c r="G14667" i="1"/>
  <c r="E14668" i="1"/>
  <c r="G14668" i="1"/>
  <c r="G14669" i="1"/>
  <c r="E14670" i="1"/>
  <c r="G14670" i="1"/>
  <c r="G14671" i="1"/>
  <c r="E14672" i="1"/>
  <c r="G14672" i="1"/>
  <c r="G14673" i="1"/>
  <c r="E14674" i="1"/>
  <c r="G14674" i="1"/>
  <c r="G14675" i="1"/>
  <c r="E14676" i="1"/>
  <c r="G14676" i="1"/>
  <c r="G14677" i="1"/>
  <c r="E14678" i="1"/>
  <c r="G14678" i="1"/>
  <c r="G14679" i="1"/>
  <c r="E14680" i="1"/>
  <c r="G14680" i="1"/>
  <c r="G14681" i="1"/>
  <c r="E14682" i="1"/>
  <c r="G14682" i="1"/>
  <c r="G14683" i="1"/>
  <c r="E14684" i="1"/>
  <c r="G14684" i="1"/>
  <c r="G14685" i="1"/>
  <c r="E14686" i="1"/>
  <c r="G14686" i="1"/>
  <c r="G14687" i="1"/>
  <c r="E14688" i="1"/>
  <c r="G14688" i="1"/>
  <c r="G14689" i="1"/>
  <c r="E14690" i="1"/>
  <c r="G14690" i="1"/>
  <c r="G14691" i="1"/>
  <c r="E14692" i="1"/>
  <c r="G14692" i="1"/>
  <c r="G14693" i="1"/>
  <c r="E14694" i="1"/>
  <c r="G14694" i="1"/>
  <c r="G14695" i="1"/>
  <c r="E14696" i="1"/>
  <c r="G14696" i="1"/>
  <c r="G14697" i="1"/>
  <c r="E14698" i="1"/>
  <c r="G14698" i="1"/>
  <c r="G14699" i="1"/>
  <c r="E14700" i="1"/>
  <c r="G14700" i="1"/>
  <c r="G14701" i="1"/>
  <c r="E14702" i="1"/>
  <c r="G14702" i="1"/>
  <c r="G14703" i="1"/>
  <c r="E14704" i="1"/>
  <c r="G14704" i="1"/>
  <c r="G14705" i="1"/>
  <c r="E14706" i="1"/>
  <c r="G14706" i="1"/>
  <c r="G14707" i="1"/>
  <c r="E14708" i="1"/>
  <c r="G14708" i="1"/>
  <c r="G14709" i="1"/>
  <c r="E14710" i="1"/>
  <c r="G14710" i="1"/>
  <c r="G14711" i="1"/>
  <c r="E14712" i="1"/>
  <c r="G14712" i="1"/>
  <c r="G14713" i="1"/>
  <c r="E14714" i="1"/>
  <c r="G14714" i="1"/>
  <c r="G14715" i="1"/>
  <c r="E14716" i="1"/>
  <c r="G14716" i="1"/>
  <c r="G14717" i="1"/>
  <c r="E14718" i="1"/>
  <c r="G14718" i="1"/>
  <c r="G14719" i="1"/>
  <c r="E14720" i="1"/>
  <c r="G14720" i="1"/>
  <c r="G14721" i="1"/>
  <c r="E14722" i="1"/>
  <c r="G14722" i="1"/>
  <c r="G14723" i="1"/>
  <c r="E14724" i="1"/>
  <c r="G14724" i="1"/>
  <c r="G14725" i="1"/>
  <c r="E14726" i="1"/>
  <c r="G14726" i="1"/>
  <c r="G14727" i="1"/>
  <c r="E14728" i="1"/>
  <c r="G14728" i="1"/>
  <c r="G14729" i="1"/>
  <c r="E14730" i="1"/>
  <c r="G14730" i="1"/>
  <c r="G14731" i="1"/>
  <c r="E14732" i="1"/>
  <c r="G14732" i="1"/>
  <c r="G14733" i="1"/>
  <c r="E14734" i="1"/>
  <c r="G14734" i="1"/>
  <c r="G14735" i="1"/>
  <c r="E14736" i="1"/>
  <c r="G14736" i="1"/>
  <c r="G14737" i="1"/>
  <c r="E14738" i="1"/>
  <c r="G14738" i="1"/>
  <c r="G14739" i="1"/>
  <c r="E14740" i="1"/>
  <c r="G14740" i="1"/>
  <c r="G14741" i="1"/>
  <c r="E14742" i="1"/>
  <c r="G14742" i="1"/>
  <c r="G14743" i="1"/>
  <c r="E14744" i="1"/>
  <c r="G14744" i="1"/>
  <c r="G14745" i="1"/>
  <c r="E14746" i="1"/>
  <c r="G14746" i="1"/>
  <c r="G14747" i="1"/>
  <c r="E14748" i="1"/>
  <c r="G14748" i="1"/>
  <c r="G14749" i="1"/>
  <c r="E14750" i="1"/>
  <c r="G14750" i="1"/>
  <c r="G14751" i="1"/>
  <c r="E14752" i="1"/>
  <c r="G14752" i="1"/>
  <c r="G14753" i="1"/>
  <c r="E14754" i="1"/>
  <c r="G14754" i="1"/>
  <c r="G14755" i="1"/>
  <c r="E14756" i="1"/>
  <c r="G14756" i="1"/>
  <c r="G14757" i="1"/>
  <c r="E14758" i="1"/>
  <c r="G14758" i="1"/>
  <c r="G14759" i="1"/>
  <c r="E14760" i="1"/>
  <c r="G14760" i="1"/>
  <c r="G14761" i="1"/>
  <c r="E14762" i="1"/>
  <c r="G14762" i="1"/>
  <c r="G14763" i="1"/>
  <c r="E14764" i="1"/>
  <c r="G14764" i="1"/>
  <c r="G14765" i="1"/>
  <c r="E14766" i="1"/>
  <c r="G14766" i="1"/>
  <c r="G14767" i="1"/>
  <c r="E14768" i="1"/>
  <c r="G14768" i="1"/>
  <c r="G14769" i="1"/>
  <c r="E14770" i="1"/>
  <c r="G14770" i="1"/>
  <c r="G14771" i="1"/>
  <c r="E14772" i="1"/>
  <c r="G14772" i="1"/>
  <c r="G14773" i="1"/>
  <c r="E14774" i="1"/>
  <c r="G14774" i="1"/>
  <c r="G14775" i="1"/>
  <c r="E14776" i="1"/>
  <c r="G14776" i="1"/>
  <c r="G14777" i="1"/>
  <c r="E14778" i="1"/>
  <c r="G14778" i="1"/>
  <c r="G14779" i="1"/>
  <c r="E14780" i="1"/>
  <c r="G14780" i="1"/>
  <c r="G14781" i="1"/>
  <c r="E14782" i="1"/>
  <c r="G14782" i="1"/>
  <c r="G14783" i="1"/>
  <c r="E14784" i="1"/>
  <c r="G14784" i="1"/>
  <c r="G14785" i="1"/>
  <c r="E14786" i="1"/>
  <c r="G14786" i="1"/>
  <c r="G14787" i="1"/>
  <c r="E14788" i="1"/>
  <c r="G14788" i="1"/>
  <c r="G14789" i="1"/>
  <c r="E14790" i="1"/>
  <c r="G14790" i="1"/>
  <c r="G14791" i="1"/>
  <c r="E14792" i="1"/>
  <c r="G14792" i="1"/>
  <c r="G14793" i="1"/>
  <c r="E14794" i="1"/>
  <c r="G14794" i="1"/>
  <c r="G14795" i="1"/>
  <c r="E14796" i="1"/>
  <c r="G14796" i="1"/>
  <c r="G14797" i="1"/>
  <c r="E14798" i="1"/>
  <c r="G14798" i="1"/>
  <c r="G14799" i="1"/>
  <c r="E14800" i="1"/>
  <c r="G14800" i="1"/>
  <c r="G14801" i="1"/>
  <c r="E14802" i="1"/>
  <c r="G14802" i="1"/>
  <c r="G14803" i="1"/>
  <c r="E14804" i="1"/>
  <c r="G14804" i="1"/>
  <c r="G14805" i="1"/>
  <c r="E14806" i="1"/>
  <c r="G14806" i="1"/>
  <c r="G14807" i="1"/>
  <c r="E14808" i="1"/>
  <c r="G14808" i="1"/>
  <c r="G14809" i="1"/>
  <c r="E14810" i="1"/>
  <c r="G14810" i="1"/>
  <c r="G14811" i="1"/>
  <c r="E14812" i="1"/>
  <c r="G14812" i="1"/>
  <c r="G14813" i="1"/>
  <c r="E14814" i="1"/>
  <c r="G14814" i="1"/>
  <c r="G14815" i="1"/>
  <c r="E14816" i="1"/>
  <c r="G14816" i="1"/>
  <c r="G14817" i="1"/>
  <c r="E14818" i="1"/>
  <c r="G14818" i="1"/>
  <c r="G14819" i="1"/>
  <c r="E14820" i="1"/>
  <c r="G14820" i="1"/>
  <c r="G14821" i="1"/>
  <c r="E14822" i="1"/>
  <c r="G14822" i="1"/>
  <c r="G14823" i="1"/>
  <c r="E14824" i="1"/>
  <c r="G14824" i="1"/>
  <c r="G14825" i="1"/>
  <c r="E14826" i="1"/>
  <c r="G14826" i="1"/>
  <c r="G14827" i="1"/>
  <c r="E14828" i="1"/>
  <c r="G14828" i="1"/>
  <c r="G14829" i="1"/>
  <c r="E14830" i="1"/>
  <c r="G14830" i="1"/>
  <c r="G14831" i="1"/>
  <c r="E14832" i="1"/>
  <c r="G14832" i="1"/>
  <c r="G14833" i="1"/>
  <c r="E14834" i="1"/>
  <c r="G14834" i="1"/>
  <c r="G14835" i="1"/>
  <c r="E14836" i="1"/>
  <c r="G14836" i="1"/>
  <c r="G14837" i="1"/>
  <c r="E14838" i="1"/>
  <c r="G14838" i="1"/>
  <c r="G14839" i="1"/>
  <c r="E14840" i="1"/>
  <c r="G14840" i="1"/>
  <c r="G14841" i="1"/>
  <c r="E14842" i="1"/>
  <c r="G14842" i="1"/>
  <c r="G14843" i="1"/>
  <c r="E14844" i="1"/>
  <c r="G14844" i="1"/>
  <c r="G14845" i="1"/>
  <c r="E14846" i="1"/>
  <c r="G14846" i="1"/>
  <c r="G14847" i="1"/>
  <c r="E14848" i="1"/>
  <c r="G14848" i="1"/>
  <c r="G14849" i="1"/>
  <c r="E14850" i="1"/>
  <c r="G14850" i="1"/>
  <c r="G14851" i="1"/>
  <c r="E14852" i="1"/>
  <c r="G14852" i="1"/>
  <c r="G14853" i="1"/>
  <c r="E14854" i="1"/>
  <c r="G14854" i="1"/>
  <c r="G14855" i="1"/>
  <c r="E14856" i="1"/>
  <c r="G14856" i="1"/>
  <c r="G14857" i="1"/>
  <c r="E14858" i="1"/>
  <c r="G14858" i="1"/>
  <c r="G14859" i="1"/>
  <c r="E14860" i="1"/>
  <c r="G14860" i="1"/>
  <c r="G14861" i="1"/>
  <c r="E14862" i="1"/>
  <c r="G14862" i="1"/>
  <c r="G14863" i="1"/>
  <c r="E14864" i="1"/>
  <c r="G14864" i="1"/>
  <c r="G14865" i="1"/>
  <c r="E14866" i="1"/>
  <c r="G14866" i="1"/>
  <c r="G14867" i="1"/>
  <c r="E14868" i="1"/>
  <c r="G14868" i="1"/>
  <c r="G14869" i="1"/>
  <c r="E14870" i="1"/>
  <c r="G14870" i="1"/>
  <c r="G14871" i="1"/>
  <c r="E14872" i="1"/>
  <c r="G14872" i="1"/>
  <c r="G14873" i="1"/>
  <c r="E14874" i="1"/>
  <c r="G14874" i="1"/>
  <c r="G14875" i="1"/>
  <c r="E14876" i="1"/>
  <c r="G14876" i="1"/>
  <c r="G14877" i="1"/>
  <c r="E14878" i="1"/>
  <c r="G14878" i="1"/>
  <c r="G14879" i="1"/>
  <c r="E14880" i="1"/>
  <c r="G14880" i="1"/>
  <c r="G14881" i="1"/>
  <c r="E14882" i="1"/>
  <c r="G14882" i="1"/>
  <c r="G14883" i="1"/>
  <c r="E14884" i="1"/>
  <c r="G14884" i="1"/>
  <c r="G14885" i="1"/>
  <c r="E14886" i="1"/>
  <c r="G14886" i="1"/>
  <c r="G14887" i="1"/>
  <c r="E14888" i="1"/>
  <c r="G14888" i="1"/>
  <c r="G14889" i="1"/>
  <c r="E14890" i="1"/>
  <c r="G14890" i="1"/>
  <c r="G14891" i="1"/>
  <c r="E14892" i="1"/>
  <c r="G14892" i="1"/>
  <c r="G14893" i="1"/>
  <c r="E14894" i="1"/>
  <c r="G14894" i="1"/>
  <c r="G14895" i="1"/>
  <c r="E14896" i="1"/>
  <c r="G14896" i="1"/>
  <c r="G14897" i="1"/>
  <c r="E14898" i="1"/>
  <c r="G14898" i="1"/>
  <c r="G14899" i="1"/>
  <c r="E14900" i="1"/>
  <c r="G14900" i="1"/>
  <c r="G14901" i="1"/>
  <c r="E14902" i="1"/>
  <c r="G14902" i="1"/>
  <c r="G14903" i="1"/>
  <c r="E14904" i="1"/>
  <c r="G14904" i="1"/>
  <c r="G14905" i="1"/>
  <c r="E14906" i="1"/>
  <c r="G14906" i="1"/>
  <c r="G14907" i="1"/>
  <c r="E14908" i="1"/>
  <c r="G14908" i="1"/>
  <c r="G14909" i="1"/>
  <c r="E14910" i="1"/>
  <c r="G14910" i="1"/>
  <c r="G14911" i="1"/>
  <c r="E14912" i="1"/>
  <c r="G14912" i="1"/>
  <c r="G14913" i="1"/>
  <c r="E14914" i="1"/>
  <c r="G14914" i="1"/>
  <c r="G14915" i="1"/>
  <c r="E14916" i="1"/>
  <c r="G14916" i="1"/>
  <c r="G14917" i="1"/>
  <c r="E14918" i="1"/>
  <c r="G14918" i="1"/>
  <c r="G14919" i="1"/>
  <c r="E14920" i="1"/>
  <c r="G14920" i="1"/>
  <c r="G14921" i="1"/>
  <c r="E14922" i="1"/>
  <c r="G14922" i="1"/>
  <c r="G14923" i="1"/>
  <c r="E14924" i="1"/>
  <c r="G14924" i="1"/>
  <c r="G14925" i="1"/>
  <c r="E14926" i="1"/>
  <c r="G14926" i="1"/>
  <c r="G14927" i="1"/>
  <c r="E14928" i="1"/>
  <c r="G14928" i="1"/>
  <c r="G14929" i="1"/>
  <c r="E14930" i="1"/>
  <c r="G14930" i="1"/>
  <c r="G14931" i="1"/>
  <c r="E14932" i="1"/>
  <c r="G14932" i="1"/>
  <c r="G14933" i="1"/>
  <c r="E14934" i="1"/>
  <c r="G14934" i="1"/>
  <c r="G14935" i="1"/>
  <c r="E14936" i="1"/>
  <c r="G14936" i="1"/>
  <c r="G14937" i="1"/>
  <c r="E14938" i="1"/>
  <c r="G14938" i="1"/>
  <c r="G14939" i="1"/>
  <c r="E14940" i="1"/>
  <c r="G14940" i="1"/>
  <c r="G14941" i="1"/>
  <c r="E14942" i="1"/>
  <c r="G14942" i="1"/>
  <c r="G14943" i="1"/>
  <c r="E14944" i="1"/>
  <c r="G14944" i="1"/>
  <c r="G14945" i="1"/>
  <c r="E14946" i="1"/>
  <c r="G14946" i="1"/>
  <c r="G14947" i="1"/>
  <c r="E14948" i="1"/>
  <c r="G14948" i="1"/>
  <c r="G14949" i="1"/>
  <c r="E14950" i="1"/>
  <c r="G14950" i="1"/>
  <c r="G14951" i="1"/>
  <c r="E14952" i="1"/>
  <c r="G14952" i="1"/>
  <c r="G14953" i="1"/>
  <c r="E14954" i="1"/>
  <c r="G14954" i="1"/>
  <c r="G14955" i="1"/>
  <c r="E14956" i="1"/>
  <c r="G14956" i="1"/>
  <c r="G14957" i="1"/>
  <c r="E14958" i="1"/>
  <c r="G14958" i="1"/>
  <c r="G14959" i="1"/>
  <c r="E14960" i="1"/>
  <c r="G14960" i="1"/>
  <c r="G14961" i="1"/>
  <c r="E14962" i="1"/>
  <c r="G14962" i="1"/>
  <c r="G14963" i="1"/>
  <c r="E14964" i="1"/>
  <c r="G14964" i="1"/>
  <c r="G14965" i="1"/>
  <c r="E14966" i="1"/>
  <c r="G14966" i="1"/>
  <c r="G14967" i="1"/>
  <c r="E14968" i="1"/>
  <c r="G14968" i="1"/>
  <c r="G14969" i="1"/>
  <c r="E14970" i="1"/>
  <c r="G14970" i="1"/>
  <c r="G14971" i="1"/>
  <c r="E14972" i="1"/>
  <c r="G14972" i="1"/>
  <c r="G14973" i="1"/>
  <c r="E14974" i="1"/>
  <c r="G14974" i="1"/>
  <c r="G14975" i="1"/>
  <c r="E14976" i="1"/>
  <c r="G14976" i="1"/>
  <c r="G14977" i="1"/>
  <c r="E14978" i="1"/>
  <c r="G14978" i="1"/>
  <c r="G14979" i="1"/>
  <c r="E14980" i="1"/>
  <c r="G14980" i="1"/>
  <c r="G14981" i="1"/>
  <c r="E14982" i="1"/>
  <c r="G14982" i="1"/>
  <c r="G14983" i="1"/>
  <c r="E14984" i="1"/>
  <c r="G14984" i="1"/>
  <c r="G14985" i="1"/>
  <c r="E14986" i="1"/>
  <c r="G14986" i="1"/>
  <c r="G14987" i="1"/>
  <c r="E14988" i="1"/>
  <c r="G14988" i="1"/>
  <c r="G14989" i="1"/>
  <c r="E14990" i="1"/>
  <c r="G14990" i="1"/>
  <c r="G14991" i="1"/>
  <c r="E14992" i="1"/>
  <c r="G14992" i="1"/>
  <c r="G14993" i="1"/>
  <c r="E14994" i="1"/>
  <c r="G14994" i="1"/>
  <c r="G14995" i="1"/>
  <c r="E14996" i="1"/>
  <c r="G14996" i="1"/>
  <c r="G14997" i="1"/>
  <c r="E14998" i="1"/>
  <c r="G14998" i="1"/>
  <c r="G14999" i="1"/>
  <c r="E15000" i="1"/>
  <c r="G15000" i="1"/>
  <c r="G15001" i="1"/>
  <c r="E15002" i="1"/>
  <c r="G15002" i="1"/>
  <c r="G15003" i="1"/>
  <c r="E15004" i="1"/>
  <c r="G15004" i="1"/>
  <c r="G15005" i="1"/>
  <c r="E15006" i="1"/>
  <c r="G15006" i="1"/>
  <c r="G15007" i="1"/>
  <c r="E15008" i="1"/>
  <c r="G15008" i="1"/>
  <c r="G15009" i="1"/>
  <c r="E15010" i="1"/>
  <c r="G15010" i="1"/>
  <c r="G15011" i="1"/>
  <c r="E15012" i="1"/>
  <c r="G15012" i="1"/>
  <c r="G15013" i="1"/>
  <c r="E15014" i="1"/>
  <c r="G15014" i="1"/>
  <c r="G15015" i="1"/>
  <c r="E15016" i="1"/>
  <c r="G15016" i="1"/>
  <c r="G15017" i="1"/>
  <c r="E15018" i="1"/>
  <c r="G15018" i="1"/>
  <c r="G15019" i="1"/>
  <c r="E15020" i="1"/>
  <c r="G15020" i="1"/>
  <c r="G15021" i="1"/>
  <c r="E15022" i="1"/>
  <c r="G15022" i="1"/>
  <c r="G15023" i="1"/>
  <c r="E15024" i="1"/>
  <c r="G15024" i="1"/>
  <c r="G15025" i="1"/>
  <c r="E15026" i="1"/>
  <c r="G15026" i="1"/>
  <c r="G15027" i="1"/>
  <c r="E15028" i="1"/>
  <c r="G15028" i="1"/>
  <c r="G15029" i="1"/>
  <c r="E15030" i="1"/>
  <c r="G15030" i="1"/>
  <c r="G15031" i="1"/>
  <c r="E15032" i="1"/>
  <c r="G15032" i="1"/>
  <c r="G15033" i="1"/>
  <c r="E15034" i="1"/>
  <c r="G15034" i="1"/>
  <c r="G15035" i="1"/>
  <c r="E15036" i="1"/>
  <c r="G15036" i="1"/>
  <c r="G15037" i="1"/>
  <c r="E15038" i="1"/>
  <c r="G15038" i="1"/>
  <c r="G15039" i="1"/>
  <c r="E15040" i="1"/>
  <c r="G15040" i="1"/>
  <c r="G15041" i="1"/>
  <c r="E15042" i="1"/>
  <c r="G15042" i="1"/>
  <c r="G15043" i="1"/>
  <c r="E15044" i="1"/>
  <c r="G15044" i="1"/>
  <c r="G15045" i="1"/>
  <c r="E15046" i="1"/>
  <c r="G15046" i="1"/>
  <c r="G15047" i="1"/>
  <c r="E15048" i="1"/>
  <c r="G15048" i="1"/>
  <c r="G15049" i="1"/>
  <c r="E15050" i="1"/>
  <c r="G15050" i="1"/>
  <c r="G15051" i="1"/>
  <c r="E15052" i="1"/>
  <c r="G15052" i="1"/>
  <c r="G15053" i="1"/>
  <c r="E15054" i="1"/>
  <c r="G15054" i="1"/>
  <c r="G15055" i="1"/>
  <c r="E15056" i="1"/>
  <c r="G15056" i="1"/>
  <c r="G15057" i="1"/>
  <c r="E15058" i="1"/>
  <c r="G15058" i="1"/>
  <c r="G15059" i="1"/>
  <c r="E15060" i="1"/>
  <c r="G15060" i="1"/>
  <c r="G15061" i="1"/>
  <c r="E15062" i="1"/>
  <c r="G15062" i="1"/>
  <c r="G15063" i="1"/>
  <c r="E15064" i="1"/>
  <c r="G15064" i="1"/>
  <c r="G15065" i="1"/>
  <c r="E15066" i="1"/>
  <c r="G15066" i="1"/>
  <c r="G15067" i="1"/>
  <c r="E15068" i="1"/>
  <c r="G15068" i="1"/>
  <c r="G15069" i="1"/>
  <c r="E15070" i="1"/>
  <c r="G15070" i="1"/>
  <c r="G15071" i="1"/>
  <c r="E15072" i="1"/>
  <c r="G15072" i="1"/>
  <c r="G15073" i="1"/>
  <c r="E15074" i="1"/>
  <c r="G15074" i="1"/>
  <c r="G15075" i="1"/>
  <c r="E15076" i="1"/>
  <c r="G15076" i="1"/>
  <c r="G15077" i="1"/>
  <c r="E15078" i="1"/>
  <c r="G15078" i="1"/>
  <c r="G15079" i="1"/>
  <c r="E15080" i="1"/>
  <c r="G15080" i="1"/>
  <c r="G15081" i="1"/>
  <c r="E15082" i="1"/>
  <c r="G15082" i="1"/>
  <c r="G15083" i="1"/>
  <c r="E15084" i="1"/>
  <c r="G15084" i="1"/>
  <c r="G15085" i="1"/>
  <c r="E15086" i="1"/>
  <c r="G15086" i="1"/>
  <c r="G15087" i="1"/>
  <c r="E15088" i="1"/>
  <c r="G15088" i="1"/>
  <c r="G15089" i="1"/>
  <c r="E15090" i="1"/>
  <c r="G15090" i="1"/>
  <c r="G15091" i="1"/>
  <c r="E15092" i="1"/>
  <c r="G15092" i="1"/>
  <c r="G15093" i="1"/>
  <c r="E15094" i="1"/>
  <c r="G15094" i="1"/>
  <c r="G15095" i="1"/>
  <c r="E15096" i="1"/>
  <c r="G15096" i="1"/>
  <c r="G15097" i="1"/>
  <c r="E15098" i="1"/>
  <c r="G15098" i="1"/>
  <c r="G15099" i="1"/>
  <c r="E15100" i="1"/>
  <c r="G15100" i="1"/>
  <c r="G15101" i="1"/>
  <c r="E15102" i="1"/>
  <c r="G15102" i="1"/>
  <c r="G15103" i="1"/>
  <c r="E15104" i="1"/>
  <c r="G15104" i="1"/>
  <c r="G15105" i="1"/>
  <c r="E15106" i="1"/>
  <c r="G15106" i="1"/>
  <c r="G15107" i="1"/>
  <c r="E15108" i="1"/>
  <c r="G15108" i="1"/>
  <c r="G15109" i="1"/>
  <c r="E15110" i="1"/>
  <c r="G15110" i="1"/>
  <c r="G15111" i="1"/>
  <c r="E15112" i="1"/>
  <c r="G15112" i="1"/>
  <c r="G15113" i="1"/>
  <c r="E15114" i="1"/>
  <c r="G15114" i="1"/>
  <c r="G15115" i="1"/>
  <c r="E15116" i="1"/>
  <c r="G15116" i="1"/>
  <c r="G15117" i="1"/>
  <c r="E15118" i="1"/>
  <c r="G15118" i="1"/>
  <c r="G15119" i="1"/>
  <c r="E15120" i="1"/>
  <c r="G15120" i="1"/>
  <c r="G15121" i="1"/>
  <c r="E15122" i="1"/>
  <c r="G15122" i="1"/>
  <c r="G15123" i="1"/>
  <c r="E15124" i="1"/>
  <c r="G15124" i="1"/>
  <c r="G15125" i="1"/>
  <c r="E15126" i="1"/>
  <c r="G15126" i="1"/>
  <c r="G15127" i="1"/>
  <c r="E15128" i="1"/>
  <c r="G15128" i="1"/>
  <c r="G15129" i="1"/>
  <c r="E15130" i="1"/>
  <c r="G15130" i="1"/>
  <c r="G15131" i="1"/>
  <c r="E15132" i="1"/>
  <c r="G15132" i="1"/>
  <c r="G15133" i="1"/>
  <c r="E15134" i="1"/>
  <c r="G15134" i="1"/>
  <c r="G15135" i="1"/>
  <c r="E15136" i="1"/>
  <c r="G15136" i="1"/>
  <c r="G15137" i="1"/>
  <c r="E15138" i="1"/>
  <c r="G15138" i="1"/>
  <c r="G15139" i="1"/>
  <c r="E15140" i="1"/>
  <c r="G15140" i="1"/>
  <c r="G15141" i="1"/>
  <c r="E15142" i="1"/>
  <c r="G15142" i="1"/>
  <c r="G15143" i="1"/>
  <c r="E15144" i="1"/>
  <c r="G15144" i="1"/>
  <c r="G15145" i="1"/>
  <c r="E15146" i="1"/>
  <c r="G15146" i="1"/>
  <c r="G15147" i="1"/>
  <c r="E15148" i="1"/>
  <c r="G15148" i="1"/>
  <c r="G15149" i="1"/>
  <c r="E15150" i="1"/>
  <c r="G15150" i="1"/>
  <c r="G15151" i="1"/>
  <c r="E15152" i="1"/>
  <c r="G15152" i="1"/>
  <c r="G15153" i="1"/>
  <c r="E15154" i="1"/>
  <c r="G15154" i="1"/>
  <c r="G15155" i="1"/>
  <c r="E15156" i="1"/>
  <c r="G15156" i="1"/>
  <c r="G15157" i="1"/>
  <c r="E15158" i="1"/>
  <c r="G15158" i="1"/>
  <c r="G15159" i="1"/>
  <c r="E15160" i="1"/>
  <c r="G15160" i="1"/>
  <c r="G15161" i="1"/>
  <c r="E15162" i="1"/>
  <c r="G15162" i="1"/>
  <c r="G15163" i="1"/>
  <c r="E15164" i="1"/>
  <c r="G15164" i="1"/>
  <c r="G15165" i="1"/>
  <c r="E15166" i="1"/>
  <c r="G15166" i="1"/>
  <c r="G15167" i="1"/>
  <c r="E15168" i="1"/>
  <c r="G15168" i="1"/>
  <c r="G15169" i="1"/>
  <c r="E15170" i="1"/>
  <c r="G15170" i="1"/>
  <c r="G15171" i="1"/>
  <c r="E15172" i="1"/>
  <c r="G15172" i="1"/>
  <c r="G15173" i="1"/>
  <c r="E15174" i="1"/>
  <c r="G15174" i="1"/>
  <c r="G15175" i="1"/>
  <c r="E15176" i="1"/>
  <c r="G15176" i="1"/>
  <c r="G15177" i="1"/>
  <c r="E15178" i="1"/>
  <c r="G15178" i="1"/>
  <c r="G15179" i="1"/>
  <c r="E15180" i="1"/>
  <c r="G15180" i="1"/>
  <c r="G15181" i="1"/>
  <c r="E15182" i="1"/>
  <c r="G15182" i="1"/>
  <c r="G15183" i="1"/>
  <c r="E15184" i="1"/>
  <c r="G15184" i="1"/>
  <c r="G15185" i="1"/>
  <c r="E15186" i="1"/>
  <c r="G15186" i="1"/>
  <c r="G15187" i="1"/>
  <c r="E15188" i="1"/>
  <c r="G15188" i="1"/>
  <c r="G15189" i="1"/>
  <c r="E15190" i="1"/>
  <c r="G15190" i="1"/>
  <c r="G15191" i="1"/>
  <c r="E15192" i="1"/>
  <c r="G15192" i="1"/>
  <c r="G15193" i="1"/>
  <c r="E15194" i="1"/>
  <c r="G15194" i="1"/>
  <c r="G15195" i="1"/>
  <c r="E15196" i="1"/>
  <c r="G15196" i="1"/>
  <c r="G15197" i="1"/>
  <c r="E15198" i="1"/>
  <c r="G15198" i="1"/>
  <c r="G15199" i="1"/>
  <c r="E15200" i="1"/>
  <c r="G15200" i="1"/>
  <c r="G15201" i="1"/>
  <c r="E15202" i="1"/>
  <c r="G15202" i="1"/>
  <c r="G15203" i="1"/>
  <c r="E15204" i="1"/>
  <c r="G15204" i="1"/>
  <c r="G15205" i="1"/>
  <c r="E15206" i="1"/>
  <c r="G15206" i="1"/>
  <c r="G15207" i="1"/>
  <c r="E15208" i="1"/>
  <c r="G15208" i="1"/>
  <c r="G15209" i="1"/>
  <c r="E15210" i="1"/>
  <c r="G15210" i="1"/>
  <c r="G15211" i="1"/>
  <c r="E15212" i="1"/>
  <c r="G15212" i="1"/>
  <c r="G15213" i="1"/>
  <c r="E15214" i="1"/>
  <c r="G15214" i="1"/>
  <c r="G15215" i="1"/>
  <c r="E15216" i="1"/>
  <c r="G15216" i="1"/>
  <c r="G15217" i="1"/>
  <c r="E15218" i="1"/>
  <c r="G15218" i="1"/>
  <c r="G15219" i="1"/>
  <c r="E15220" i="1"/>
  <c r="G15220" i="1"/>
  <c r="G15221" i="1"/>
  <c r="E15222" i="1"/>
  <c r="G15222" i="1"/>
  <c r="G15223" i="1"/>
  <c r="E15224" i="1"/>
  <c r="G15224" i="1"/>
  <c r="G15225" i="1"/>
  <c r="E15226" i="1"/>
  <c r="G15226" i="1"/>
  <c r="G15227" i="1"/>
  <c r="E15228" i="1"/>
  <c r="G15228" i="1"/>
  <c r="G15229" i="1"/>
  <c r="E15230" i="1"/>
  <c r="G15230" i="1"/>
  <c r="G15231" i="1"/>
  <c r="E15232" i="1"/>
  <c r="G15232" i="1"/>
  <c r="G15233" i="1"/>
  <c r="E15234" i="1"/>
  <c r="G15234" i="1"/>
  <c r="G15235" i="1"/>
  <c r="E15236" i="1"/>
  <c r="G15236" i="1"/>
  <c r="G15237" i="1"/>
  <c r="E15238" i="1"/>
  <c r="G15238" i="1"/>
  <c r="G15239" i="1"/>
  <c r="E15240" i="1"/>
  <c r="G15240" i="1"/>
  <c r="G15241" i="1"/>
  <c r="E15242" i="1"/>
  <c r="G15242" i="1"/>
  <c r="G15243" i="1"/>
  <c r="E15244" i="1"/>
  <c r="G15244" i="1"/>
  <c r="G15245" i="1"/>
  <c r="E15246" i="1"/>
  <c r="G15246" i="1"/>
  <c r="G15247" i="1"/>
  <c r="E15248" i="1"/>
  <c r="G15248" i="1"/>
  <c r="G15249" i="1"/>
  <c r="E15250" i="1"/>
  <c r="G15250" i="1"/>
  <c r="G15251" i="1"/>
  <c r="E15252" i="1"/>
  <c r="G15252" i="1"/>
  <c r="G15253" i="1"/>
  <c r="E15254" i="1"/>
  <c r="G15254" i="1"/>
  <c r="G15255" i="1"/>
  <c r="E15256" i="1"/>
  <c r="G15256" i="1"/>
  <c r="G15257" i="1"/>
  <c r="E15258" i="1"/>
  <c r="G15258" i="1"/>
  <c r="G15259" i="1"/>
  <c r="E15260" i="1"/>
  <c r="G15260" i="1"/>
  <c r="G15261" i="1"/>
  <c r="E15262" i="1"/>
  <c r="G15262" i="1"/>
  <c r="G15263" i="1"/>
  <c r="E15264" i="1"/>
  <c r="G15264" i="1"/>
  <c r="G15265" i="1"/>
  <c r="E15266" i="1"/>
  <c r="G15266" i="1"/>
  <c r="G15267" i="1"/>
  <c r="E15268" i="1"/>
  <c r="G15268" i="1"/>
  <c r="G15269" i="1"/>
  <c r="E15270" i="1"/>
  <c r="G15270" i="1"/>
  <c r="G15271" i="1"/>
  <c r="E15272" i="1"/>
  <c r="G15272" i="1"/>
  <c r="G15273" i="1"/>
  <c r="E15274" i="1"/>
  <c r="G15274" i="1"/>
  <c r="G15275" i="1"/>
  <c r="E15276" i="1"/>
  <c r="G15276" i="1"/>
  <c r="G15277" i="1"/>
  <c r="E15278" i="1"/>
  <c r="G15278" i="1"/>
  <c r="G15279" i="1"/>
  <c r="E15280" i="1"/>
  <c r="G15280" i="1"/>
  <c r="G15281" i="1"/>
  <c r="E15282" i="1"/>
  <c r="G15282" i="1"/>
  <c r="G15283" i="1"/>
  <c r="E15284" i="1"/>
  <c r="G15284" i="1"/>
  <c r="G15285" i="1"/>
  <c r="E15286" i="1"/>
  <c r="G15286" i="1"/>
  <c r="G15287" i="1"/>
  <c r="E15288" i="1"/>
  <c r="G15288" i="1"/>
  <c r="G15289" i="1"/>
  <c r="E15290" i="1"/>
  <c r="G15290" i="1"/>
  <c r="G15291" i="1"/>
  <c r="E15292" i="1"/>
  <c r="G15292" i="1"/>
  <c r="G15293" i="1"/>
  <c r="E15294" i="1"/>
  <c r="G15294" i="1"/>
  <c r="G15295" i="1"/>
  <c r="E15296" i="1"/>
  <c r="G15296" i="1"/>
  <c r="G15297" i="1"/>
  <c r="E15298" i="1"/>
  <c r="G15298" i="1"/>
  <c r="G15299" i="1"/>
  <c r="E15300" i="1"/>
  <c r="G15300" i="1"/>
  <c r="G15301" i="1"/>
  <c r="E15302" i="1"/>
  <c r="G15302" i="1"/>
  <c r="G15303" i="1"/>
  <c r="E15304" i="1"/>
  <c r="G15304" i="1"/>
  <c r="G15305" i="1"/>
  <c r="E15306" i="1"/>
  <c r="G15306" i="1"/>
  <c r="G15307" i="1"/>
  <c r="E15308" i="1"/>
  <c r="G15308" i="1"/>
  <c r="G15309" i="1"/>
  <c r="E15310" i="1"/>
  <c r="G15310" i="1"/>
  <c r="G15311" i="1"/>
  <c r="E15312" i="1"/>
  <c r="G15312" i="1"/>
  <c r="G15313" i="1"/>
  <c r="E15314" i="1"/>
  <c r="G15314" i="1"/>
  <c r="G15315" i="1"/>
  <c r="E15316" i="1"/>
  <c r="G15316" i="1"/>
  <c r="G15317" i="1"/>
  <c r="E15318" i="1"/>
  <c r="G15318" i="1"/>
  <c r="G15319" i="1"/>
  <c r="E15320" i="1"/>
  <c r="G15320" i="1"/>
  <c r="G15321" i="1"/>
  <c r="E15322" i="1"/>
  <c r="G15322" i="1"/>
  <c r="G15323" i="1"/>
  <c r="E15324" i="1"/>
  <c r="G15324" i="1"/>
  <c r="G15325" i="1"/>
  <c r="E15326" i="1"/>
  <c r="G15326" i="1"/>
  <c r="G15327" i="1"/>
  <c r="E15328" i="1"/>
  <c r="G15328" i="1"/>
  <c r="G15329" i="1"/>
  <c r="E15330" i="1"/>
  <c r="G15330" i="1"/>
  <c r="G15331" i="1"/>
  <c r="E15332" i="1"/>
  <c r="G15332" i="1"/>
  <c r="G15333" i="1"/>
  <c r="E15334" i="1"/>
  <c r="G15334" i="1"/>
  <c r="G15335" i="1"/>
  <c r="E15336" i="1"/>
  <c r="G15336" i="1"/>
  <c r="G15337" i="1"/>
  <c r="E15338" i="1"/>
  <c r="G15338" i="1"/>
  <c r="G15339" i="1"/>
  <c r="E15340" i="1"/>
  <c r="G15340" i="1"/>
  <c r="G15341" i="1"/>
  <c r="E15342" i="1"/>
  <c r="G15342" i="1"/>
  <c r="G15343" i="1"/>
  <c r="E15344" i="1"/>
  <c r="G15344" i="1"/>
  <c r="G15345" i="1"/>
  <c r="E15346" i="1"/>
  <c r="G15346" i="1"/>
  <c r="G15347" i="1"/>
  <c r="E15348" i="1"/>
  <c r="G15348" i="1"/>
  <c r="G15349" i="1"/>
  <c r="E15350" i="1"/>
  <c r="G15350" i="1"/>
  <c r="G15351" i="1"/>
  <c r="E15352" i="1"/>
  <c r="G15352" i="1"/>
  <c r="G15353" i="1"/>
  <c r="E15354" i="1"/>
  <c r="G15354" i="1"/>
  <c r="G15355" i="1"/>
  <c r="E15356" i="1"/>
  <c r="G15356" i="1"/>
  <c r="G15357" i="1"/>
  <c r="E15358" i="1"/>
  <c r="G15358" i="1"/>
  <c r="G15359" i="1"/>
  <c r="E15360" i="1"/>
  <c r="G15360" i="1"/>
  <c r="G15361" i="1"/>
  <c r="E15362" i="1"/>
  <c r="G15362" i="1"/>
  <c r="G15363" i="1"/>
  <c r="E15364" i="1"/>
  <c r="G15364" i="1"/>
  <c r="G15365" i="1"/>
  <c r="E15366" i="1"/>
  <c r="G15366" i="1"/>
  <c r="G15367" i="1"/>
  <c r="E15368" i="1"/>
  <c r="G15368" i="1"/>
  <c r="G15369" i="1"/>
  <c r="E15370" i="1"/>
  <c r="G15370" i="1"/>
  <c r="G15371" i="1"/>
  <c r="E15372" i="1"/>
  <c r="G15372" i="1"/>
  <c r="G15373" i="1"/>
  <c r="E15374" i="1"/>
  <c r="G15374" i="1"/>
  <c r="G15375" i="1"/>
  <c r="E15376" i="1"/>
  <c r="G15376" i="1"/>
  <c r="G15377" i="1"/>
  <c r="E15378" i="1"/>
  <c r="G15378" i="1"/>
  <c r="G15379" i="1"/>
  <c r="E15380" i="1"/>
  <c r="G15380" i="1"/>
  <c r="G15381" i="1"/>
  <c r="E15382" i="1"/>
  <c r="G15382" i="1"/>
  <c r="G15383" i="1"/>
  <c r="E15384" i="1"/>
  <c r="G15384" i="1"/>
  <c r="G15385" i="1"/>
  <c r="E15386" i="1"/>
  <c r="G15386" i="1"/>
  <c r="G15387" i="1"/>
  <c r="E15388" i="1"/>
  <c r="G15388" i="1"/>
  <c r="G15389" i="1"/>
  <c r="E15390" i="1"/>
  <c r="G15390" i="1"/>
  <c r="G15391" i="1"/>
  <c r="E15392" i="1"/>
  <c r="G15392" i="1"/>
  <c r="G15393" i="1"/>
  <c r="E15394" i="1"/>
  <c r="G15394" i="1"/>
  <c r="G15395" i="1"/>
  <c r="E15396" i="1"/>
  <c r="G15396" i="1"/>
  <c r="G15397" i="1"/>
  <c r="E15398" i="1"/>
  <c r="G15398" i="1"/>
  <c r="G15399" i="1"/>
  <c r="E15400" i="1"/>
  <c r="G15400" i="1"/>
  <c r="G15401" i="1"/>
  <c r="E15402" i="1"/>
  <c r="G15402" i="1"/>
  <c r="G15403" i="1"/>
  <c r="E15404" i="1"/>
  <c r="G15404" i="1"/>
  <c r="G15405" i="1"/>
  <c r="E15406" i="1"/>
  <c r="G15406" i="1"/>
  <c r="G15407" i="1"/>
  <c r="E15408" i="1"/>
  <c r="G15408" i="1"/>
  <c r="G15409" i="1"/>
  <c r="E15410" i="1"/>
  <c r="G15410" i="1"/>
  <c r="G15411" i="1"/>
  <c r="E15412" i="1"/>
  <c r="G15412" i="1"/>
  <c r="G15413" i="1"/>
  <c r="E15414" i="1"/>
  <c r="G15414" i="1"/>
  <c r="G15415" i="1"/>
  <c r="E15416" i="1"/>
  <c r="G15416" i="1"/>
  <c r="G15417" i="1"/>
  <c r="E15418" i="1"/>
  <c r="G15418" i="1"/>
  <c r="G15419" i="1"/>
  <c r="E15420" i="1"/>
  <c r="G15420" i="1"/>
  <c r="G15421" i="1"/>
  <c r="E15422" i="1"/>
  <c r="G15422" i="1"/>
  <c r="G15423" i="1"/>
  <c r="E15424" i="1"/>
  <c r="G15424" i="1"/>
  <c r="G15425" i="1"/>
  <c r="E15426" i="1"/>
  <c r="G15426" i="1"/>
  <c r="G15427" i="1"/>
  <c r="E15428" i="1"/>
  <c r="G15428" i="1"/>
  <c r="G15429" i="1"/>
  <c r="E15430" i="1"/>
  <c r="G15430" i="1"/>
  <c r="G15431" i="1"/>
  <c r="E15432" i="1"/>
  <c r="G15432" i="1"/>
  <c r="G15433" i="1"/>
  <c r="E15434" i="1"/>
  <c r="G15434" i="1"/>
  <c r="G15435" i="1"/>
  <c r="E15436" i="1"/>
  <c r="G15436" i="1"/>
  <c r="G15437" i="1"/>
  <c r="E15438" i="1"/>
  <c r="G15438" i="1"/>
  <c r="G15439" i="1"/>
  <c r="E15440" i="1"/>
  <c r="G15440" i="1"/>
  <c r="G15441" i="1"/>
  <c r="E15442" i="1"/>
  <c r="G15442" i="1"/>
  <c r="G15443" i="1"/>
  <c r="E15444" i="1"/>
  <c r="G15444" i="1"/>
  <c r="G15445" i="1"/>
  <c r="E15446" i="1"/>
  <c r="G15446" i="1"/>
  <c r="G15447" i="1"/>
  <c r="E15448" i="1"/>
  <c r="G15448" i="1"/>
  <c r="G15449" i="1"/>
  <c r="E15450" i="1"/>
  <c r="G15450" i="1"/>
  <c r="G15451" i="1"/>
  <c r="E15452" i="1"/>
  <c r="G15452" i="1"/>
  <c r="G15453" i="1"/>
  <c r="E15454" i="1"/>
  <c r="G15454" i="1"/>
  <c r="G15455" i="1"/>
  <c r="E15456" i="1"/>
  <c r="G15456" i="1"/>
  <c r="G15457" i="1"/>
  <c r="E15458" i="1"/>
  <c r="G15458" i="1"/>
  <c r="G15459" i="1"/>
  <c r="E15460" i="1"/>
  <c r="G15460" i="1"/>
  <c r="G15461" i="1"/>
  <c r="E15462" i="1"/>
  <c r="G15462" i="1"/>
  <c r="G15463" i="1"/>
  <c r="E15464" i="1"/>
  <c r="G15464" i="1"/>
  <c r="G15465" i="1"/>
  <c r="E15466" i="1"/>
  <c r="G15466" i="1"/>
  <c r="G15467" i="1"/>
  <c r="E15468" i="1"/>
  <c r="G15468" i="1"/>
  <c r="G15469" i="1"/>
  <c r="E15470" i="1"/>
  <c r="G15470" i="1"/>
  <c r="G15471" i="1"/>
  <c r="E15472" i="1"/>
  <c r="G15472" i="1"/>
  <c r="G15473" i="1"/>
  <c r="E15474" i="1"/>
  <c r="G15474" i="1"/>
  <c r="G15475" i="1"/>
  <c r="E15476" i="1"/>
  <c r="G15476" i="1"/>
  <c r="G15477" i="1"/>
  <c r="E15478" i="1"/>
  <c r="G15478" i="1"/>
  <c r="G15479" i="1"/>
  <c r="E15480" i="1"/>
  <c r="G15480" i="1"/>
  <c r="G15481" i="1"/>
  <c r="E15482" i="1"/>
  <c r="G15482" i="1"/>
  <c r="G15483" i="1"/>
  <c r="E15484" i="1"/>
  <c r="G15484" i="1"/>
  <c r="G15485" i="1"/>
  <c r="E15486" i="1"/>
  <c r="G15486" i="1"/>
  <c r="G15487" i="1"/>
  <c r="E15488" i="1"/>
  <c r="G15488" i="1"/>
  <c r="G15489" i="1"/>
  <c r="E15490" i="1"/>
  <c r="G15490" i="1"/>
  <c r="G15491" i="1"/>
  <c r="E15492" i="1"/>
  <c r="G15492" i="1"/>
  <c r="G15493" i="1"/>
  <c r="E15494" i="1"/>
  <c r="G15494" i="1"/>
  <c r="G15495" i="1"/>
  <c r="E15496" i="1"/>
  <c r="G15496" i="1"/>
  <c r="G15497" i="1"/>
  <c r="E15498" i="1"/>
  <c r="G15498" i="1"/>
  <c r="G15499" i="1"/>
  <c r="E15500" i="1"/>
  <c r="G15500" i="1"/>
  <c r="G15501" i="1"/>
  <c r="E15502" i="1"/>
  <c r="G15502" i="1"/>
  <c r="G15503" i="1"/>
  <c r="E15504" i="1"/>
  <c r="G15504" i="1"/>
  <c r="G15505" i="1"/>
  <c r="E15506" i="1"/>
  <c r="G15506" i="1"/>
  <c r="G15507" i="1"/>
  <c r="E15508" i="1"/>
  <c r="G15508" i="1"/>
  <c r="G15509" i="1"/>
  <c r="E15510" i="1"/>
  <c r="G15510" i="1"/>
  <c r="G15511" i="1"/>
  <c r="E15512" i="1"/>
  <c r="G15512" i="1"/>
  <c r="G15513" i="1"/>
  <c r="E15514" i="1"/>
  <c r="G15514" i="1"/>
  <c r="G15515" i="1"/>
  <c r="E15516" i="1"/>
  <c r="G15516" i="1"/>
  <c r="G15517" i="1"/>
  <c r="E15518" i="1"/>
  <c r="G15518" i="1"/>
  <c r="G15519" i="1"/>
  <c r="E15520" i="1"/>
  <c r="G15520" i="1"/>
  <c r="G15521" i="1"/>
  <c r="E15522" i="1"/>
  <c r="G15522" i="1"/>
  <c r="G15523" i="1"/>
  <c r="E15524" i="1"/>
  <c r="G15524" i="1"/>
  <c r="G15525" i="1"/>
  <c r="E15526" i="1"/>
  <c r="G15526" i="1"/>
  <c r="G15527" i="1"/>
  <c r="E15528" i="1"/>
  <c r="G15528" i="1"/>
  <c r="G15529" i="1"/>
  <c r="E15530" i="1"/>
  <c r="G15530" i="1"/>
  <c r="G15531" i="1"/>
  <c r="E15532" i="1"/>
  <c r="G15532" i="1"/>
  <c r="G15533" i="1"/>
  <c r="E15534" i="1"/>
  <c r="G15534" i="1"/>
  <c r="G15535" i="1"/>
  <c r="E15536" i="1"/>
  <c r="G15536" i="1"/>
  <c r="G15537" i="1"/>
  <c r="E15538" i="1"/>
  <c r="G15538" i="1"/>
  <c r="G15539" i="1"/>
  <c r="E15540" i="1"/>
  <c r="G15540" i="1"/>
  <c r="G15541" i="1"/>
  <c r="E15542" i="1"/>
  <c r="G15542" i="1"/>
  <c r="G15543" i="1"/>
  <c r="E15544" i="1"/>
  <c r="G15544" i="1"/>
  <c r="G15545" i="1"/>
  <c r="E15546" i="1"/>
  <c r="G15546" i="1"/>
  <c r="G15547" i="1"/>
  <c r="E15548" i="1"/>
  <c r="G15548" i="1"/>
  <c r="G15549" i="1"/>
  <c r="E15550" i="1"/>
  <c r="G15550" i="1"/>
  <c r="G15551" i="1"/>
  <c r="E15552" i="1"/>
  <c r="G15552" i="1"/>
  <c r="G15553" i="1"/>
  <c r="E15554" i="1"/>
  <c r="G15554" i="1"/>
  <c r="G15555" i="1"/>
  <c r="E15556" i="1"/>
  <c r="G15556" i="1"/>
  <c r="G15557" i="1"/>
  <c r="E15558" i="1"/>
  <c r="G15558" i="1"/>
  <c r="G15559" i="1"/>
  <c r="E15560" i="1"/>
  <c r="G15560" i="1"/>
  <c r="G15561" i="1"/>
  <c r="E15562" i="1"/>
  <c r="G15562" i="1"/>
  <c r="G15563" i="1"/>
  <c r="E15564" i="1"/>
  <c r="G15564" i="1"/>
  <c r="G15565" i="1"/>
  <c r="E15566" i="1"/>
  <c r="G15566" i="1"/>
  <c r="G15567" i="1"/>
  <c r="E15568" i="1"/>
  <c r="G15568" i="1"/>
  <c r="G15569" i="1"/>
  <c r="E15570" i="1"/>
  <c r="G15570" i="1"/>
  <c r="G15571" i="1"/>
  <c r="E15572" i="1"/>
  <c r="G15572" i="1"/>
  <c r="G15573" i="1"/>
  <c r="E15574" i="1"/>
  <c r="G15574" i="1"/>
  <c r="G15575" i="1"/>
  <c r="E15576" i="1"/>
  <c r="G15576" i="1"/>
  <c r="G15577" i="1"/>
  <c r="E15578" i="1"/>
  <c r="G15578" i="1"/>
  <c r="G15579" i="1"/>
  <c r="E15580" i="1"/>
  <c r="G15580" i="1"/>
  <c r="G15581" i="1"/>
  <c r="E15582" i="1"/>
  <c r="G15582" i="1"/>
  <c r="G15583" i="1"/>
  <c r="E15584" i="1"/>
  <c r="G15584" i="1"/>
  <c r="G15585" i="1"/>
  <c r="E15586" i="1"/>
  <c r="G15586" i="1"/>
  <c r="G15587" i="1"/>
  <c r="E15588" i="1"/>
  <c r="G15588" i="1"/>
  <c r="G15589" i="1"/>
  <c r="E15590" i="1"/>
  <c r="G15590" i="1"/>
  <c r="G15591" i="1"/>
  <c r="E15592" i="1"/>
  <c r="G15592" i="1"/>
  <c r="G15593" i="1"/>
  <c r="E15594" i="1"/>
  <c r="G15594" i="1"/>
  <c r="G15595" i="1"/>
  <c r="E15596" i="1"/>
  <c r="G15596" i="1"/>
  <c r="G15597" i="1"/>
  <c r="E15598" i="1"/>
  <c r="G15598" i="1"/>
  <c r="G15599" i="1"/>
  <c r="E15600" i="1"/>
  <c r="G15600" i="1"/>
  <c r="G15601" i="1"/>
  <c r="E15602" i="1"/>
  <c r="G15602" i="1"/>
  <c r="G15603" i="1"/>
  <c r="E15604" i="1"/>
  <c r="G15604" i="1"/>
  <c r="G15605" i="1"/>
  <c r="E15606" i="1"/>
  <c r="G15606" i="1"/>
  <c r="G15607" i="1"/>
  <c r="E15608" i="1"/>
  <c r="G15608" i="1"/>
  <c r="G15609" i="1"/>
  <c r="E15610" i="1"/>
  <c r="G15610" i="1"/>
  <c r="G15611" i="1"/>
  <c r="E15612" i="1"/>
  <c r="G15612" i="1"/>
  <c r="G15613" i="1"/>
  <c r="E15614" i="1"/>
  <c r="G15614" i="1"/>
  <c r="G15615" i="1"/>
  <c r="E15616" i="1"/>
  <c r="G15616" i="1"/>
  <c r="G15617" i="1"/>
  <c r="E15618" i="1"/>
  <c r="G15618" i="1"/>
  <c r="G15619" i="1"/>
  <c r="E15620" i="1"/>
  <c r="G15620" i="1"/>
  <c r="G15621" i="1"/>
  <c r="E15622" i="1"/>
  <c r="G15622" i="1"/>
  <c r="G15623" i="1"/>
  <c r="E15624" i="1"/>
  <c r="G15624" i="1"/>
  <c r="G15625" i="1"/>
  <c r="E15626" i="1"/>
  <c r="G15626" i="1"/>
  <c r="G15627" i="1"/>
  <c r="E15628" i="1"/>
  <c r="G15628" i="1"/>
  <c r="G15629" i="1"/>
  <c r="E15630" i="1"/>
  <c r="G15630" i="1"/>
  <c r="G15631" i="1"/>
  <c r="E15632" i="1"/>
  <c r="G15632" i="1"/>
  <c r="G15633" i="1"/>
  <c r="E15634" i="1"/>
  <c r="G15634" i="1"/>
  <c r="G15635" i="1"/>
  <c r="E15636" i="1"/>
  <c r="G15636" i="1"/>
  <c r="G15637" i="1"/>
  <c r="E15638" i="1"/>
  <c r="G15638" i="1"/>
  <c r="G15639" i="1"/>
  <c r="E15640" i="1"/>
  <c r="G15640" i="1"/>
  <c r="G15641" i="1"/>
  <c r="E15642" i="1"/>
  <c r="G15642" i="1"/>
  <c r="G15643" i="1"/>
  <c r="E15644" i="1"/>
  <c r="G15644" i="1"/>
  <c r="G15645" i="1"/>
  <c r="E15646" i="1"/>
  <c r="G15646" i="1"/>
  <c r="G15647" i="1"/>
  <c r="E15648" i="1"/>
  <c r="G15648" i="1"/>
  <c r="G15649" i="1"/>
  <c r="E15650" i="1"/>
  <c r="G15650" i="1"/>
  <c r="G15651" i="1"/>
  <c r="E15652" i="1"/>
  <c r="G15652" i="1"/>
  <c r="G15653" i="1"/>
  <c r="E15654" i="1"/>
  <c r="G15654" i="1"/>
  <c r="G15655" i="1"/>
  <c r="E15656" i="1"/>
  <c r="G15656" i="1"/>
  <c r="G15657" i="1"/>
  <c r="E15658" i="1"/>
  <c r="G15658" i="1"/>
  <c r="G15659" i="1"/>
  <c r="E15660" i="1"/>
  <c r="G15660" i="1"/>
  <c r="G15661" i="1"/>
  <c r="E15662" i="1"/>
  <c r="G15662" i="1"/>
  <c r="G15663" i="1"/>
  <c r="E15664" i="1"/>
  <c r="G15664" i="1"/>
  <c r="G15665" i="1"/>
  <c r="E15666" i="1"/>
  <c r="G15666" i="1"/>
  <c r="G15667" i="1"/>
  <c r="E15668" i="1"/>
  <c r="G15668" i="1"/>
  <c r="G15669" i="1"/>
  <c r="E15670" i="1"/>
  <c r="G15670" i="1"/>
  <c r="G15671" i="1"/>
  <c r="E15672" i="1"/>
  <c r="G15672" i="1"/>
  <c r="G15673" i="1"/>
  <c r="E15674" i="1"/>
  <c r="G15674" i="1"/>
  <c r="G15675" i="1"/>
  <c r="E15676" i="1"/>
  <c r="G15676" i="1"/>
  <c r="G15677" i="1"/>
  <c r="E15678" i="1"/>
  <c r="G15678" i="1"/>
  <c r="G15679" i="1"/>
  <c r="E15680" i="1"/>
  <c r="G15680" i="1"/>
  <c r="G15681" i="1"/>
  <c r="E15682" i="1"/>
  <c r="G15682" i="1"/>
  <c r="G15683" i="1"/>
  <c r="E15684" i="1"/>
  <c r="G15684" i="1"/>
  <c r="G15685" i="1"/>
  <c r="E15686" i="1"/>
  <c r="G15686" i="1"/>
  <c r="G15687" i="1"/>
  <c r="E15688" i="1"/>
  <c r="G15688" i="1"/>
  <c r="G15689" i="1"/>
  <c r="E15690" i="1"/>
  <c r="G15690" i="1"/>
  <c r="G15691" i="1"/>
  <c r="E15692" i="1"/>
  <c r="G15692" i="1"/>
  <c r="G15693" i="1"/>
  <c r="E15694" i="1"/>
  <c r="G15694" i="1"/>
  <c r="G15695" i="1"/>
  <c r="E15696" i="1"/>
  <c r="G15696" i="1"/>
  <c r="G15697" i="1"/>
  <c r="E15698" i="1"/>
  <c r="G15698" i="1"/>
  <c r="G15699" i="1"/>
  <c r="E15700" i="1"/>
  <c r="G15700" i="1"/>
  <c r="G15701" i="1"/>
  <c r="E15702" i="1"/>
  <c r="G15702" i="1"/>
  <c r="G15703" i="1"/>
  <c r="E15704" i="1"/>
  <c r="G15704" i="1"/>
  <c r="G15705" i="1"/>
  <c r="E15706" i="1"/>
  <c r="G15706" i="1"/>
  <c r="G15707" i="1"/>
  <c r="E15708" i="1"/>
  <c r="G15708" i="1"/>
  <c r="G15709" i="1"/>
  <c r="E15710" i="1"/>
  <c r="G15710" i="1"/>
  <c r="G15711" i="1"/>
  <c r="E15712" i="1"/>
  <c r="G15712" i="1"/>
  <c r="G15713" i="1"/>
  <c r="E15714" i="1"/>
  <c r="G15714" i="1"/>
  <c r="G15715" i="1"/>
  <c r="E15716" i="1"/>
  <c r="G15716" i="1"/>
  <c r="G15717" i="1"/>
  <c r="E15718" i="1"/>
  <c r="G15718" i="1"/>
  <c r="G15719" i="1"/>
  <c r="E15720" i="1"/>
  <c r="G15720" i="1"/>
  <c r="G15721" i="1"/>
  <c r="E15722" i="1"/>
  <c r="G15722" i="1"/>
  <c r="G15723" i="1"/>
  <c r="E15724" i="1"/>
  <c r="G15724" i="1"/>
  <c r="G15725" i="1"/>
  <c r="E15726" i="1"/>
  <c r="G15726" i="1"/>
  <c r="G15727" i="1"/>
  <c r="E15728" i="1"/>
  <c r="G15728" i="1"/>
  <c r="G15729" i="1"/>
  <c r="E15730" i="1"/>
  <c r="G15730" i="1"/>
  <c r="G15731" i="1"/>
  <c r="E15732" i="1"/>
  <c r="G15732" i="1"/>
  <c r="G15733" i="1"/>
  <c r="E15734" i="1"/>
  <c r="G15734" i="1"/>
  <c r="G15735" i="1"/>
  <c r="E15736" i="1"/>
  <c r="G15736" i="1"/>
  <c r="G15737" i="1"/>
  <c r="E15738" i="1"/>
  <c r="G15738" i="1"/>
  <c r="G15739" i="1"/>
  <c r="E15740" i="1"/>
  <c r="G15740" i="1"/>
  <c r="G15741" i="1"/>
  <c r="E15742" i="1"/>
  <c r="G15742" i="1"/>
  <c r="G15743" i="1"/>
  <c r="E15744" i="1"/>
  <c r="G15744" i="1"/>
  <c r="G15745" i="1"/>
  <c r="E15746" i="1"/>
  <c r="G15746" i="1"/>
  <c r="G15747" i="1"/>
  <c r="E15748" i="1"/>
  <c r="G15748" i="1"/>
  <c r="G15749" i="1"/>
  <c r="E15750" i="1"/>
  <c r="G15750" i="1"/>
  <c r="G15751" i="1"/>
  <c r="E15752" i="1"/>
  <c r="G15752" i="1"/>
  <c r="G15753" i="1"/>
  <c r="E15754" i="1"/>
  <c r="G15754" i="1"/>
  <c r="G15755" i="1"/>
  <c r="E15756" i="1"/>
  <c r="G15756" i="1"/>
  <c r="G15757" i="1"/>
  <c r="E15758" i="1"/>
  <c r="G15758" i="1"/>
  <c r="G15759" i="1"/>
  <c r="E15760" i="1"/>
  <c r="G15760" i="1"/>
  <c r="G15761" i="1"/>
  <c r="E15762" i="1"/>
  <c r="G15762" i="1"/>
  <c r="G15763" i="1"/>
  <c r="E15764" i="1"/>
  <c r="G15764" i="1"/>
  <c r="G15765" i="1"/>
  <c r="E15766" i="1"/>
  <c r="G15766" i="1"/>
  <c r="G15767" i="1"/>
  <c r="E15768" i="1"/>
  <c r="G15768" i="1"/>
  <c r="G15769" i="1"/>
  <c r="E15770" i="1"/>
  <c r="G15770" i="1"/>
  <c r="G15771" i="1"/>
  <c r="E15772" i="1"/>
  <c r="G15772" i="1"/>
  <c r="G15773" i="1"/>
  <c r="E15774" i="1"/>
  <c r="G15774" i="1"/>
  <c r="G15775" i="1"/>
  <c r="E15776" i="1"/>
  <c r="G15776" i="1"/>
  <c r="G15777" i="1"/>
  <c r="E15778" i="1"/>
  <c r="G15778" i="1"/>
  <c r="G15779" i="1"/>
  <c r="E15780" i="1"/>
  <c r="G15780" i="1"/>
  <c r="G15781" i="1"/>
  <c r="E15782" i="1"/>
  <c r="G15782" i="1"/>
  <c r="G15783" i="1"/>
  <c r="E15784" i="1"/>
  <c r="G15784" i="1"/>
  <c r="G15785" i="1"/>
  <c r="E15786" i="1"/>
  <c r="G15786" i="1"/>
  <c r="G15787" i="1"/>
  <c r="E15788" i="1"/>
  <c r="G15788" i="1"/>
  <c r="G15789" i="1"/>
  <c r="E15790" i="1"/>
  <c r="G15790" i="1"/>
  <c r="G15791" i="1"/>
  <c r="E15792" i="1"/>
  <c r="G15792" i="1"/>
  <c r="G15793" i="1"/>
  <c r="E15794" i="1"/>
  <c r="G15794" i="1"/>
  <c r="G15795" i="1"/>
  <c r="E15796" i="1"/>
  <c r="G15796" i="1"/>
  <c r="G15797" i="1"/>
  <c r="E15798" i="1"/>
  <c r="G15798" i="1"/>
  <c r="G15799" i="1"/>
  <c r="E15800" i="1"/>
  <c r="G15800" i="1"/>
  <c r="G15801" i="1"/>
  <c r="E15802" i="1"/>
  <c r="G15802" i="1"/>
  <c r="G15803" i="1"/>
  <c r="E15804" i="1"/>
  <c r="G15804" i="1"/>
  <c r="G15805" i="1"/>
  <c r="E15806" i="1"/>
  <c r="G15806" i="1"/>
  <c r="G15807" i="1"/>
  <c r="E15808" i="1"/>
  <c r="G15808" i="1"/>
  <c r="G15809" i="1"/>
  <c r="E15810" i="1"/>
  <c r="G15810" i="1"/>
  <c r="G15811" i="1"/>
  <c r="E15812" i="1"/>
  <c r="G15812" i="1"/>
  <c r="G15813" i="1"/>
  <c r="E15814" i="1"/>
  <c r="G15814" i="1"/>
  <c r="G15815" i="1"/>
  <c r="E15816" i="1"/>
  <c r="G15816" i="1"/>
  <c r="G15817" i="1"/>
  <c r="E15818" i="1"/>
  <c r="G15818" i="1"/>
  <c r="G15819" i="1"/>
  <c r="E15820" i="1"/>
  <c r="G15820" i="1"/>
  <c r="G15821" i="1"/>
  <c r="E15822" i="1"/>
  <c r="G15822" i="1"/>
  <c r="G15823" i="1"/>
  <c r="E15824" i="1"/>
  <c r="G15824" i="1"/>
  <c r="G15825" i="1"/>
  <c r="E15826" i="1"/>
  <c r="G15826" i="1"/>
  <c r="G15827" i="1"/>
  <c r="E15828" i="1"/>
  <c r="G15828" i="1"/>
  <c r="G15829" i="1"/>
  <c r="E15830" i="1"/>
  <c r="G15830" i="1"/>
  <c r="G15831" i="1"/>
  <c r="E15832" i="1"/>
  <c r="G15832" i="1"/>
  <c r="G15833" i="1"/>
  <c r="E15834" i="1"/>
  <c r="G15834" i="1"/>
  <c r="G15835" i="1"/>
  <c r="E15836" i="1"/>
  <c r="G15836" i="1"/>
  <c r="G15837" i="1"/>
  <c r="E15838" i="1"/>
  <c r="G15838" i="1"/>
  <c r="G15839" i="1"/>
  <c r="E15840" i="1"/>
  <c r="G15840" i="1"/>
  <c r="G15841" i="1"/>
  <c r="E15842" i="1"/>
  <c r="G15842" i="1"/>
  <c r="G15843" i="1"/>
  <c r="E15844" i="1"/>
  <c r="G15844" i="1"/>
  <c r="G15845" i="1"/>
  <c r="E15846" i="1"/>
  <c r="G15846" i="1"/>
  <c r="G15847" i="1"/>
  <c r="E15848" i="1"/>
  <c r="G15848" i="1"/>
  <c r="G15849" i="1"/>
  <c r="E15850" i="1"/>
  <c r="G15850" i="1"/>
  <c r="G15851" i="1"/>
  <c r="E15852" i="1"/>
  <c r="G15852" i="1"/>
  <c r="G15853" i="1"/>
  <c r="E15854" i="1"/>
  <c r="G15854" i="1"/>
  <c r="G15855" i="1"/>
  <c r="E15856" i="1"/>
  <c r="G15856" i="1"/>
  <c r="G15857" i="1"/>
  <c r="E15858" i="1"/>
  <c r="G15858" i="1"/>
  <c r="G15859" i="1"/>
  <c r="E15860" i="1"/>
  <c r="G15860" i="1"/>
  <c r="G15861" i="1"/>
  <c r="E15862" i="1"/>
  <c r="G15862" i="1"/>
  <c r="G15863" i="1"/>
  <c r="E15864" i="1"/>
  <c r="G15864" i="1"/>
  <c r="G15865" i="1"/>
  <c r="E15866" i="1"/>
  <c r="G15866" i="1"/>
  <c r="G15867" i="1"/>
  <c r="E15868" i="1"/>
  <c r="G15868" i="1"/>
  <c r="G15869" i="1"/>
  <c r="E15870" i="1"/>
  <c r="G15870" i="1"/>
  <c r="G15871" i="1"/>
  <c r="E15872" i="1"/>
  <c r="G15872" i="1"/>
  <c r="G15873" i="1"/>
  <c r="E15874" i="1"/>
  <c r="G15874" i="1"/>
  <c r="G15875" i="1"/>
  <c r="E15876" i="1"/>
  <c r="G15876" i="1"/>
  <c r="G15877" i="1"/>
  <c r="E15878" i="1"/>
  <c r="G15878" i="1"/>
  <c r="G15879" i="1"/>
  <c r="E15880" i="1"/>
  <c r="G15880" i="1"/>
  <c r="G15881" i="1"/>
  <c r="E15882" i="1"/>
  <c r="G15882" i="1"/>
  <c r="G15883" i="1"/>
  <c r="E15884" i="1"/>
  <c r="G15884" i="1"/>
  <c r="G15885" i="1"/>
  <c r="E15886" i="1"/>
  <c r="G15886" i="1"/>
  <c r="G15887" i="1"/>
  <c r="E15888" i="1"/>
  <c r="G15888" i="1"/>
  <c r="G15889" i="1"/>
  <c r="E15890" i="1"/>
  <c r="G15890" i="1"/>
  <c r="G15891" i="1"/>
  <c r="E15892" i="1"/>
  <c r="G15892" i="1"/>
  <c r="G15893" i="1"/>
  <c r="E15894" i="1"/>
  <c r="G15894" i="1"/>
  <c r="G15895" i="1"/>
  <c r="E15896" i="1"/>
  <c r="G15896" i="1"/>
  <c r="G15897" i="1"/>
  <c r="E15898" i="1"/>
  <c r="G15898" i="1"/>
  <c r="G15899" i="1"/>
  <c r="E15900" i="1"/>
  <c r="G15900" i="1"/>
  <c r="G15901" i="1"/>
  <c r="E15902" i="1"/>
  <c r="G15902" i="1"/>
  <c r="G15903" i="1"/>
  <c r="E15904" i="1"/>
  <c r="G15904" i="1"/>
  <c r="G15905" i="1"/>
  <c r="E15906" i="1"/>
  <c r="G15906" i="1"/>
  <c r="G15907" i="1"/>
  <c r="E15908" i="1"/>
  <c r="G15908" i="1"/>
  <c r="G15909" i="1"/>
  <c r="E15910" i="1"/>
  <c r="G15910" i="1"/>
  <c r="G15911" i="1"/>
  <c r="E15912" i="1"/>
  <c r="G15912" i="1"/>
  <c r="G15913" i="1"/>
  <c r="E15914" i="1"/>
  <c r="G15914" i="1"/>
  <c r="G15915" i="1"/>
  <c r="E15916" i="1"/>
  <c r="G15916" i="1"/>
  <c r="G15917" i="1"/>
  <c r="E15918" i="1"/>
  <c r="G15918" i="1"/>
  <c r="G15919" i="1"/>
  <c r="E15920" i="1"/>
  <c r="G15920" i="1"/>
  <c r="G15921" i="1"/>
  <c r="E15922" i="1"/>
  <c r="G15922" i="1"/>
  <c r="G15923" i="1"/>
  <c r="E15924" i="1"/>
  <c r="G15924" i="1"/>
  <c r="G15925" i="1"/>
  <c r="E15926" i="1"/>
  <c r="G15926" i="1"/>
  <c r="G15927" i="1"/>
  <c r="E15928" i="1"/>
  <c r="G15928" i="1"/>
  <c r="G15929" i="1"/>
  <c r="E15930" i="1"/>
  <c r="G15930" i="1"/>
  <c r="G15931" i="1"/>
  <c r="E15932" i="1"/>
  <c r="G15932" i="1"/>
  <c r="G15933" i="1"/>
  <c r="E15934" i="1"/>
  <c r="G15934" i="1"/>
  <c r="G15935" i="1"/>
  <c r="E15936" i="1"/>
  <c r="G15936" i="1"/>
  <c r="G15937" i="1"/>
  <c r="E15938" i="1"/>
  <c r="G15938" i="1"/>
  <c r="G15939" i="1"/>
  <c r="E15940" i="1"/>
  <c r="G15940" i="1"/>
  <c r="G15941" i="1"/>
  <c r="E15942" i="1"/>
  <c r="G15942" i="1"/>
  <c r="G15943" i="1"/>
  <c r="E15944" i="1"/>
  <c r="G15944" i="1"/>
  <c r="G15945" i="1"/>
  <c r="E15946" i="1"/>
  <c r="G15946" i="1"/>
  <c r="G15947" i="1"/>
  <c r="E15948" i="1"/>
  <c r="G15948" i="1"/>
  <c r="G15949" i="1"/>
  <c r="E15950" i="1"/>
  <c r="G15950" i="1"/>
  <c r="G15951" i="1"/>
  <c r="E15952" i="1"/>
  <c r="G15952" i="1"/>
  <c r="G15953" i="1"/>
  <c r="E15954" i="1"/>
  <c r="G15954" i="1"/>
  <c r="G15955" i="1"/>
  <c r="E15956" i="1"/>
  <c r="G15956" i="1"/>
  <c r="G15957" i="1"/>
  <c r="E15958" i="1"/>
  <c r="G15958" i="1"/>
  <c r="G15959" i="1"/>
  <c r="E15960" i="1"/>
  <c r="G15960" i="1"/>
  <c r="G15961" i="1"/>
  <c r="E15962" i="1"/>
  <c r="G15962" i="1"/>
  <c r="G15963" i="1"/>
  <c r="E15964" i="1"/>
  <c r="G15964" i="1"/>
  <c r="G15965" i="1"/>
  <c r="E15966" i="1"/>
  <c r="G15966" i="1"/>
  <c r="G15967" i="1"/>
  <c r="E15968" i="1"/>
  <c r="G15968" i="1"/>
  <c r="G15969" i="1"/>
  <c r="E15970" i="1"/>
  <c r="G15970" i="1"/>
  <c r="G15971" i="1"/>
  <c r="E15972" i="1"/>
  <c r="G15972" i="1"/>
  <c r="G15973" i="1"/>
  <c r="E15974" i="1"/>
  <c r="G15974" i="1"/>
  <c r="G15975" i="1"/>
  <c r="E15976" i="1"/>
  <c r="G15976" i="1"/>
  <c r="G15977" i="1"/>
  <c r="E15978" i="1"/>
  <c r="G15978" i="1"/>
  <c r="G15979" i="1"/>
  <c r="E15980" i="1"/>
  <c r="G15980" i="1"/>
  <c r="G15981" i="1"/>
  <c r="E15982" i="1"/>
  <c r="G15982" i="1"/>
  <c r="G15983" i="1"/>
  <c r="E15984" i="1"/>
  <c r="G15984" i="1"/>
  <c r="G15985" i="1"/>
  <c r="E15986" i="1"/>
  <c r="G15986" i="1"/>
  <c r="G15987" i="1"/>
  <c r="E15988" i="1"/>
  <c r="G15988" i="1"/>
  <c r="G15989" i="1"/>
  <c r="E15990" i="1"/>
  <c r="G15990" i="1"/>
  <c r="G15991" i="1"/>
  <c r="E15992" i="1"/>
  <c r="G15992" i="1"/>
  <c r="G15993" i="1"/>
  <c r="E15994" i="1"/>
  <c r="G15994" i="1"/>
  <c r="G15995" i="1"/>
  <c r="E15996" i="1"/>
  <c r="G15996" i="1"/>
  <c r="G15997" i="1"/>
  <c r="E15998" i="1"/>
  <c r="G15998" i="1"/>
  <c r="G15999" i="1"/>
  <c r="E16000" i="1"/>
  <c r="G16000" i="1"/>
  <c r="G16001" i="1"/>
  <c r="E16002" i="1"/>
  <c r="G16002" i="1"/>
  <c r="G16003" i="1"/>
  <c r="E16004" i="1"/>
  <c r="G16004" i="1"/>
  <c r="G16005" i="1"/>
  <c r="E16006" i="1"/>
  <c r="G16006" i="1"/>
  <c r="G16007" i="1"/>
  <c r="E16008" i="1"/>
  <c r="G16008" i="1"/>
  <c r="G16009" i="1"/>
  <c r="E16010" i="1"/>
  <c r="G16010" i="1"/>
  <c r="G16011" i="1"/>
  <c r="E16012" i="1"/>
  <c r="G16012" i="1"/>
  <c r="G16013" i="1"/>
  <c r="E16014" i="1"/>
  <c r="G16014" i="1"/>
  <c r="G16015" i="1"/>
  <c r="E16016" i="1"/>
  <c r="G16016" i="1"/>
  <c r="G16017" i="1"/>
  <c r="E16018" i="1"/>
  <c r="G16018" i="1"/>
  <c r="G16019" i="1"/>
  <c r="E16020" i="1"/>
  <c r="G16020" i="1"/>
  <c r="G16021" i="1"/>
  <c r="E16022" i="1"/>
  <c r="G16022" i="1"/>
  <c r="G16023" i="1"/>
  <c r="E16024" i="1"/>
  <c r="G16024" i="1"/>
  <c r="G16025" i="1"/>
  <c r="E16026" i="1"/>
  <c r="G16026" i="1"/>
  <c r="G16027" i="1"/>
  <c r="E16028" i="1"/>
  <c r="G16028" i="1"/>
  <c r="G16029" i="1"/>
  <c r="E16030" i="1"/>
  <c r="G16030" i="1"/>
  <c r="G16031" i="1"/>
  <c r="E16032" i="1"/>
  <c r="G16032" i="1"/>
  <c r="G16033" i="1"/>
  <c r="E16034" i="1"/>
  <c r="G16034" i="1"/>
  <c r="G16035" i="1"/>
  <c r="E16036" i="1"/>
  <c r="G16036" i="1"/>
  <c r="G16037" i="1"/>
  <c r="E16038" i="1"/>
  <c r="G16038" i="1"/>
  <c r="G16039" i="1"/>
  <c r="E16040" i="1"/>
  <c r="G16040" i="1"/>
  <c r="G16041" i="1"/>
  <c r="E16042" i="1"/>
  <c r="G16042" i="1"/>
  <c r="G16043" i="1"/>
  <c r="E16044" i="1"/>
  <c r="G16044" i="1"/>
  <c r="G16045" i="1"/>
  <c r="E16046" i="1"/>
  <c r="G16046" i="1"/>
  <c r="G16047" i="1"/>
  <c r="E16048" i="1"/>
  <c r="G16048" i="1"/>
  <c r="G16049" i="1"/>
  <c r="E16050" i="1"/>
  <c r="G16050" i="1"/>
  <c r="G16051" i="1"/>
  <c r="E16052" i="1"/>
  <c r="G16052" i="1"/>
  <c r="G16053" i="1"/>
  <c r="E16054" i="1"/>
  <c r="G16054" i="1"/>
  <c r="G16055" i="1"/>
  <c r="E16056" i="1"/>
  <c r="G16056" i="1"/>
  <c r="G16057" i="1"/>
  <c r="E16058" i="1"/>
  <c r="G16058" i="1"/>
  <c r="G16059" i="1"/>
  <c r="E16060" i="1"/>
  <c r="G16060" i="1"/>
  <c r="G16061" i="1"/>
  <c r="E16062" i="1"/>
  <c r="G16062" i="1"/>
  <c r="G16063" i="1"/>
  <c r="E16064" i="1"/>
  <c r="G16064" i="1"/>
  <c r="G16065" i="1"/>
  <c r="E16066" i="1"/>
  <c r="G16066" i="1"/>
  <c r="G16067" i="1"/>
  <c r="E16068" i="1"/>
  <c r="G16068" i="1"/>
  <c r="G16069" i="1"/>
  <c r="E16070" i="1"/>
  <c r="G16070" i="1"/>
  <c r="G16071" i="1"/>
  <c r="E16072" i="1"/>
  <c r="G16072" i="1"/>
  <c r="G16073" i="1"/>
  <c r="E16074" i="1"/>
  <c r="G16074" i="1"/>
  <c r="G16075" i="1"/>
  <c r="E16076" i="1"/>
  <c r="G16076" i="1"/>
  <c r="G16077" i="1"/>
  <c r="E16078" i="1"/>
  <c r="G16078" i="1"/>
  <c r="G16079" i="1"/>
  <c r="E16080" i="1"/>
  <c r="G16080" i="1"/>
  <c r="G16081" i="1"/>
  <c r="E16082" i="1"/>
  <c r="G16082" i="1"/>
  <c r="G16083" i="1"/>
  <c r="E16084" i="1"/>
  <c r="G16084" i="1"/>
  <c r="G16085" i="1"/>
  <c r="E16086" i="1"/>
  <c r="G16086" i="1"/>
  <c r="G16087" i="1"/>
  <c r="E16088" i="1"/>
  <c r="G16088" i="1"/>
  <c r="G16089" i="1"/>
  <c r="E16090" i="1"/>
  <c r="G16090" i="1"/>
  <c r="G16091" i="1"/>
  <c r="E16092" i="1"/>
  <c r="G16092" i="1"/>
  <c r="G16093" i="1"/>
  <c r="E16094" i="1"/>
  <c r="G16094" i="1"/>
  <c r="G16095" i="1"/>
  <c r="E16096" i="1"/>
  <c r="G16096" i="1"/>
  <c r="G16097" i="1"/>
  <c r="E16098" i="1"/>
  <c r="G16098" i="1"/>
  <c r="G16099" i="1"/>
  <c r="E16100" i="1"/>
  <c r="G16100" i="1"/>
  <c r="G16101" i="1"/>
  <c r="E16102" i="1"/>
  <c r="G16102" i="1"/>
  <c r="G16103" i="1"/>
  <c r="E16104" i="1"/>
  <c r="G16104" i="1"/>
  <c r="G16105" i="1"/>
  <c r="E16106" i="1"/>
  <c r="G16106" i="1"/>
  <c r="G16107" i="1"/>
  <c r="E16108" i="1"/>
  <c r="G16108" i="1"/>
  <c r="G16109" i="1"/>
  <c r="E16110" i="1"/>
  <c r="G16110" i="1"/>
  <c r="G16111" i="1"/>
  <c r="E16112" i="1"/>
  <c r="G16112" i="1"/>
  <c r="G16113" i="1"/>
  <c r="E16114" i="1"/>
  <c r="G16114" i="1"/>
  <c r="G16115" i="1"/>
  <c r="E16116" i="1"/>
  <c r="G16116" i="1"/>
  <c r="G16117" i="1"/>
  <c r="E16118" i="1"/>
  <c r="G16118" i="1"/>
  <c r="G16119" i="1"/>
  <c r="E16120" i="1"/>
  <c r="G16120" i="1"/>
  <c r="G16121" i="1"/>
  <c r="E16122" i="1"/>
  <c r="G16122" i="1"/>
  <c r="G16123" i="1"/>
  <c r="E16124" i="1"/>
  <c r="G16124" i="1"/>
  <c r="G16125" i="1"/>
  <c r="E16126" i="1"/>
  <c r="G16126" i="1"/>
  <c r="G16127" i="1"/>
  <c r="E16128" i="1"/>
  <c r="G16128" i="1"/>
  <c r="G16129" i="1"/>
  <c r="E16130" i="1"/>
  <c r="G16130" i="1"/>
  <c r="G16131" i="1"/>
  <c r="E16132" i="1"/>
  <c r="G16132" i="1"/>
  <c r="G16133" i="1"/>
  <c r="E16134" i="1"/>
  <c r="G16134" i="1"/>
  <c r="G16135" i="1"/>
  <c r="E16136" i="1"/>
  <c r="G16136" i="1"/>
  <c r="G16137" i="1"/>
  <c r="E16138" i="1"/>
  <c r="G16138" i="1"/>
  <c r="G16139" i="1"/>
  <c r="E16140" i="1"/>
  <c r="G16140" i="1"/>
  <c r="G16141" i="1"/>
  <c r="E16142" i="1"/>
  <c r="G16142" i="1"/>
  <c r="G16143" i="1"/>
  <c r="E16144" i="1"/>
  <c r="G16144" i="1"/>
  <c r="G16145" i="1"/>
  <c r="E16146" i="1"/>
  <c r="G16146" i="1"/>
  <c r="G16147" i="1"/>
  <c r="E16148" i="1"/>
  <c r="G16148" i="1"/>
  <c r="G16149" i="1"/>
  <c r="E16150" i="1"/>
  <c r="G16150" i="1"/>
  <c r="G16151" i="1"/>
  <c r="E16152" i="1"/>
  <c r="G16152" i="1"/>
  <c r="G16153" i="1"/>
  <c r="E16154" i="1"/>
  <c r="G16154" i="1"/>
  <c r="G16155" i="1"/>
  <c r="E16156" i="1"/>
  <c r="G16156" i="1"/>
  <c r="G16157" i="1"/>
  <c r="E16158" i="1"/>
  <c r="G16158" i="1"/>
  <c r="G16159" i="1"/>
  <c r="E16160" i="1"/>
  <c r="G16160" i="1"/>
  <c r="G16161" i="1"/>
  <c r="E16162" i="1"/>
  <c r="G16162" i="1"/>
  <c r="G16163" i="1"/>
  <c r="E16164" i="1"/>
  <c r="G16164" i="1"/>
  <c r="G16165" i="1"/>
  <c r="E16166" i="1"/>
  <c r="G16166" i="1"/>
  <c r="G16167" i="1"/>
  <c r="E16168" i="1"/>
  <c r="G16168" i="1"/>
  <c r="G16169" i="1"/>
  <c r="E16170" i="1"/>
  <c r="G16170" i="1"/>
  <c r="G16171" i="1"/>
  <c r="E16172" i="1"/>
  <c r="G16172" i="1"/>
  <c r="G16173" i="1"/>
  <c r="E16174" i="1"/>
  <c r="G16174" i="1"/>
  <c r="G16175" i="1"/>
  <c r="E16176" i="1"/>
  <c r="G16176" i="1"/>
  <c r="G16177" i="1"/>
  <c r="E16178" i="1"/>
  <c r="G16178" i="1"/>
  <c r="G16179" i="1"/>
  <c r="E16180" i="1"/>
  <c r="G16180" i="1"/>
  <c r="G16181" i="1"/>
  <c r="E16182" i="1"/>
  <c r="G16182" i="1"/>
  <c r="G16183" i="1"/>
  <c r="E16184" i="1"/>
  <c r="G16184" i="1"/>
  <c r="G16185" i="1"/>
  <c r="E16186" i="1"/>
  <c r="G16186" i="1"/>
  <c r="G16187" i="1"/>
  <c r="E16188" i="1"/>
  <c r="G16188" i="1"/>
  <c r="G16189" i="1"/>
  <c r="E16190" i="1"/>
  <c r="G16190" i="1"/>
  <c r="G16191" i="1"/>
  <c r="E16192" i="1"/>
  <c r="G16192" i="1"/>
  <c r="G16193" i="1"/>
  <c r="E16194" i="1"/>
  <c r="G16194" i="1"/>
  <c r="G16195" i="1"/>
  <c r="E16196" i="1"/>
  <c r="G16196" i="1"/>
  <c r="G16197" i="1"/>
  <c r="E16198" i="1"/>
  <c r="G16198" i="1"/>
  <c r="G16199" i="1"/>
  <c r="E16200" i="1"/>
  <c r="G16200" i="1"/>
  <c r="G16201" i="1"/>
  <c r="E16202" i="1"/>
  <c r="G16202" i="1"/>
  <c r="G16203" i="1"/>
  <c r="E16204" i="1"/>
  <c r="G16204" i="1"/>
  <c r="G16205" i="1"/>
  <c r="E16206" i="1"/>
  <c r="G16206" i="1"/>
  <c r="G16207" i="1"/>
  <c r="E16208" i="1"/>
  <c r="G16208" i="1"/>
  <c r="G16209" i="1"/>
  <c r="E16210" i="1"/>
  <c r="G16210" i="1"/>
  <c r="G16211" i="1"/>
  <c r="E16212" i="1"/>
  <c r="G16212" i="1"/>
  <c r="G16213" i="1"/>
  <c r="E16214" i="1"/>
  <c r="G16214" i="1"/>
  <c r="G16215" i="1"/>
  <c r="E16216" i="1"/>
  <c r="G16216" i="1"/>
  <c r="G16217" i="1"/>
  <c r="E16218" i="1"/>
  <c r="G16218" i="1"/>
  <c r="G16219" i="1"/>
  <c r="E16220" i="1"/>
  <c r="G16220" i="1"/>
  <c r="G16221" i="1"/>
  <c r="E16222" i="1"/>
  <c r="G16222" i="1"/>
  <c r="G16223" i="1"/>
  <c r="E16224" i="1"/>
  <c r="G16224" i="1"/>
  <c r="G16225" i="1"/>
  <c r="E16226" i="1"/>
  <c r="G16226" i="1"/>
  <c r="G16227" i="1"/>
  <c r="E16228" i="1"/>
  <c r="G16228" i="1"/>
  <c r="G16229" i="1"/>
  <c r="E16230" i="1"/>
  <c r="G16230" i="1"/>
  <c r="G16231" i="1"/>
  <c r="E16232" i="1"/>
  <c r="G16232" i="1"/>
  <c r="G16233" i="1"/>
  <c r="E16234" i="1"/>
  <c r="G16234" i="1"/>
  <c r="G16235" i="1"/>
  <c r="E16236" i="1"/>
  <c r="G16236" i="1"/>
  <c r="G16237" i="1"/>
  <c r="E16238" i="1"/>
  <c r="G16238" i="1"/>
  <c r="G16239" i="1"/>
  <c r="E16240" i="1"/>
  <c r="G16240" i="1"/>
  <c r="G16241" i="1"/>
  <c r="E16242" i="1"/>
  <c r="G16242" i="1"/>
  <c r="G16243" i="1"/>
  <c r="E16244" i="1"/>
  <c r="G16244" i="1"/>
  <c r="G16245" i="1"/>
  <c r="E16246" i="1"/>
  <c r="G16246" i="1"/>
  <c r="G16247" i="1"/>
  <c r="E16248" i="1"/>
  <c r="G16248" i="1"/>
  <c r="G16249" i="1"/>
  <c r="E16250" i="1"/>
  <c r="G16250" i="1"/>
  <c r="G16251" i="1"/>
  <c r="E16252" i="1"/>
  <c r="G16252" i="1"/>
  <c r="G16253" i="1"/>
  <c r="E16254" i="1"/>
  <c r="G16254" i="1"/>
  <c r="G16255" i="1"/>
  <c r="E16256" i="1"/>
  <c r="G16256" i="1"/>
  <c r="G16257" i="1"/>
  <c r="E16258" i="1"/>
  <c r="G16258" i="1"/>
  <c r="G16259" i="1"/>
  <c r="E16260" i="1"/>
  <c r="G16260" i="1"/>
  <c r="G16261" i="1"/>
  <c r="E16262" i="1"/>
  <c r="G16262" i="1"/>
  <c r="G16263" i="1"/>
  <c r="E16264" i="1"/>
  <c r="G16264" i="1"/>
  <c r="G16265" i="1"/>
  <c r="E16266" i="1"/>
  <c r="G16266" i="1"/>
  <c r="G16267" i="1"/>
  <c r="E16268" i="1"/>
  <c r="G16268" i="1"/>
  <c r="G16269" i="1"/>
  <c r="E16270" i="1"/>
  <c r="G16270" i="1"/>
  <c r="G16271" i="1"/>
  <c r="E16272" i="1"/>
  <c r="G16272" i="1"/>
  <c r="G16273" i="1"/>
  <c r="E16274" i="1"/>
  <c r="G16274" i="1"/>
  <c r="G16275" i="1"/>
  <c r="E16276" i="1"/>
  <c r="G16276" i="1"/>
  <c r="G16277" i="1"/>
  <c r="E16278" i="1"/>
  <c r="G16278" i="1"/>
  <c r="G16279" i="1"/>
  <c r="E16280" i="1"/>
  <c r="G16280" i="1"/>
  <c r="G16281" i="1"/>
  <c r="E16282" i="1"/>
  <c r="G16282" i="1"/>
  <c r="G16283" i="1"/>
  <c r="E16284" i="1"/>
  <c r="G16284" i="1"/>
  <c r="G16285" i="1"/>
  <c r="E16286" i="1"/>
  <c r="G16286" i="1"/>
  <c r="G16287" i="1"/>
  <c r="E16288" i="1"/>
  <c r="G16288" i="1"/>
  <c r="G16289" i="1"/>
  <c r="E16290" i="1"/>
  <c r="G16290" i="1"/>
  <c r="G16291" i="1"/>
  <c r="E16292" i="1"/>
  <c r="G16292" i="1"/>
  <c r="G16293" i="1"/>
  <c r="E16294" i="1"/>
  <c r="G16294" i="1"/>
  <c r="G16295" i="1"/>
  <c r="E16296" i="1"/>
  <c r="G16296" i="1"/>
  <c r="G16297" i="1"/>
  <c r="E16298" i="1"/>
  <c r="G16298" i="1"/>
  <c r="G16299" i="1"/>
  <c r="E16300" i="1"/>
  <c r="G16300" i="1"/>
  <c r="G16301" i="1"/>
  <c r="E16302" i="1"/>
  <c r="G16302" i="1"/>
  <c r="G16303" i="1"/>
  <c r="E16304" i="1"/>
  <c r="G16304" i="1"/>
  <c r="G16305" i="1"/>
  <c r="E16306" i="1"/>
  <c r="G16306" i="1"/>
  <c r="G16307" i="1"/>
  <c r="E16308" i="1"/>
  <c r="G16308" i="1"/>
  <c r="G16309" i="1"/>
  <c r="E16310" i="1"/>
  <c r="G16310" i="1"/>
  <c r="G16311" i="1"/>
  <c r="E16312" i="1"/>
  <c r="G16312" i="1"/>
  <c r="G16313" i="1"/>
  <c r="E16314" i="1"/>
  <c r="G16314" i="1"/>
  <c r="G16315" i="1"/>
  <c r="E16316" i="1"/>
  <c r="G16316" i="1"/>
  <c r="G16317" i="1"/>
  <c r="E16318" i="1"/>
  <c r="G16318" i="1"/>
  <c r="G16319" i="1"/>
  <c r="E16320" i="1"/>
  <c r="G16320" i="1"/>
  <c r="G16321" i="1"/>
  <c r="E16322" i="1"/>
  <c r="G16322" i="1"/>
  <c r="G16323" i="1"/>
  <c r="E16324" i="1"/>
  <c r="G16324" i="1"/>
  <c r="G16325" i="1"/>
  <c r="E16326" i="1"/>
  <c r="G16326" i="1"/>
  <c r="G16327" i="1"/>
  <c r="E16328" i="1"/>
  <c r="G16328" i="1"/>
  <c r="G16329" i="1"/>
  <c r="E16330" i="1"/>
  <c r="G16330" i="1"/>
  <c r="G16331" i="1"/>
  <c r="E16332" i="1"/>
  <c r="G16332" i="1"/>
  <c r="G16333" i="1"/>
  <c r="E16334" i="1"/>
  <c r="G16334" i="1"/>
  <c r="G16335" i="1"/>
  <c r="E16336" i="1"/>
  <c r="G16336" i="1"/>
  <c r="G16337" i="1"/>
  <c r="E16338" i="1"/>
  <c r="G16338" i="1"/>
  <c r="G16339" i="1"/>
  <c r="E16340" i="1"/>
  <c r="G16340" i="1"/>
  <c r="G16341" i="1"/>
  <c r="E16342" i="1"/>
  <c r="G16342" i="1"/>
  <c r="G16343" i="1"/>
  <c r="E16344" i="1"/>
  <c r="G16344" i="1"/>
  <c r="G16345" i="1"/>
  <c r="E16346" i="1"/>
  <c r="G16346" i="1"/>
  <c r="G16347" i="1"/>
  <c r="E16348" i="1"/>
  <c r="G16348" i="1"/>
  <c r="G16349" i="1"/>
  <c r="E16350" i="1"/>
  <c r="G16350" i="1"/>
  <c r="G16351" i="1"/>
  <c r="E16352" i="1"/>
  <c r="G16352" i="1"/>
  <c r="G16353" i="1"/>
  <c r="E16354" i="1"/>
  <c r="G16354" i="1"/>
  <c r="G16355" i="1"/>
  <c r="E16356" i="1"/>
  <c r="G16356" i="1"/>
  <c r="G16357" i="1"/>
  <c r="E16358" i="1"/>
  <c r="G16358" i="1"/>
  <c r="G16359" i="1"/>
  <c r="E16360" i="1"/>
  <c r="G16360" i="1"/>
  <c r="G16361" i="1"/>
  <c r="E16362" i="1"/>
  <c r="G16362" i="1"/>
  <c r="G16363" i="1"/>
  <c r="E16364" i="1"/>
  <c r="G16364" i="1"/>
  <c r="G16365" i="1"/>
  <c r="E16366" i="1"/>
  <c r="G16366" i="1"/>
  <c r="G16367" i="1"/>
  <c r="E16368" i="1"/>
  <c r="G16368" i="1"/>
  <c r="G16369" i="1"/>
  <c r="E16370" i="1"/>
  <c r="G16370" i="1"/>
  <c r="G16371" i="1"/>
  <c r="E16372" i="1"/>
  <c r="G16372" i="1"/>
  <c r="G16373" i="1"/>
  <c r="E16374" i="1"/>
  <c r="G16374" i="1"/>
  <c r="G16375" i="1"/>
  <c r="E16376" i="1"/>
  <c r="G16376" i="1"/>
  <c r="G16377" i="1"/>
  <c r="E16378" i="1"/>
  <c r="G16378" i="1"/>
  <c r="G16379" i="1"/>
  <c r="E16380" i="1"/>
  <c r="G16380" i="1"/>
  <c r="G16381" i="1"/>
  <c r="E16382" i="1"/>
  <c r="G16382" i="1"/>
  <c r="G16383" i="1"/>
  <c r="E16384" i="1"/>
  <c r="G16384" i="1"/>
  <c r="G16385" i="1"/>
  <c r="E16386" i="1"/>
  <c r="G16386" i="1"/>
  <c r="G16387" i="1"/>
  <c r="E16388" i="1"/>
  <c r="G16388" i="1"/>
  <c r="G16389" i="1"/>
  <c r="E16390" i="1"/>
  <c r="G16390" i="1"/>
  <c r="G16391" i="1"/>
  <c r="E16392" i="1"/>
  <c r="G16392" i="1"/>
  <c r="G16393" i="1"/>
  <c r="E16394" i="1"/>
  <c r="G16394" i="1"/>
  <c r="G16395" i="1"/>
  <c r="E16396" i="1"/>
  <c r="G16396" i="1"/>
  <c r="G16397" i="1"/>
  <c r="E16398" i="1"/>
  <c r="G16398" i="1"/>
  <c r="G16399" i="1"/>
  <c r="E16400" i="1"/>
  <c r="G16400" i="1"/>
  <c r="G16401" i="1"/>
  <c r="E16402" i="1"/>
  <c r="G16402" i="1"/>
  <c r="G16403" i="1"/>
  <c r="E16404" i="1"/>
  <c r="G16404" i="1"/>
  <c r="G16405" i="1"/>
  <c r="E16406" i="1"/>
  <c r="G16406" i="1"/>
  <c r="G16407" i="1"/>
  <c r="E16408" i="1"/>
  <c r="G16408" i="1"/>
  <c r="G16409" i="1"/>
  <c r="E16410" i="1"/>
  <c r="G16410" i="1"/>
  <c r="G16411" i="1"/>
  <c r="E16412" i="1"/>
  <c r="G16412" i="1"/>
  <c r="G16413" i="1"/>
  <c r="E16414" i="1"/>
  <c r="G16414" i="1"/>
  <c r="G16415" i="1"/>
  <c r="E16416" i="1"/>
  <c r="G16416" i="1"/>
  <c r="G16417" i="1"/>
  <c r="E16418" i="1"/>
  <c r="G16418" i="1"/>
  <c r="G16419" i="1"/>
  <c r="E16420" i="1"/>
  <c r="G16420" i="1"/>
  <c r="G16421" i="1"/>
  <c r="E16422" i="1"/>
  <c r="G16422" i="1"/>
  <c r="G16423" i="1"/>
  <c r="E16424" i="1"/>
  <c r="G16424" i="1"/>
  <c r="G16425" i="1"/>
  <c r="E16426" i="1"/>
  <c r="G16426" i="1"/>
  <c r="G16427" i="1"/>
  <c r="E16428" i="1"/>
  <c r="G16428" i="1"/>
  <c r="G16429" i="1"/>
  <c r="E16430" i="1"/>
  <c r="G16430" i="1"/>
  <c r="G16431" i="1"/>
  <c r="E16432" i="1"/>
  <c r="G16432" i="1"/>
  <c r="G16433" i="1"/>
  <c r="E16434" i="1"/>
  <c r="G16434" i="1"/>
  <c r="G16435" i="1"/>
  <c r="E16436" i="1"/>
  <c r="G16436" i="1"/>
  <c r="G16437" i="1"/>
  <c r="E16438" i="1"/>
  <c r="G16438" i="1"/>
  <c r="G16439" i="1"/>
  <c r="E16440" i="1"/>
  <c r="G16440" i="1"/>
  <c r="G16441" i="1"/>
  <c r="E16442" i="1"/>
  <c r="G16442" i="1"/>
  <c r="G16443" i="1"/>
  <c r="E16444" i="1"/>
  <c r="G16444" i="1"/>
  <c r="G16445" i="1"/>
  <c r="E16446" i="1"/>
  <c r="G16446" i="1"/>
  <c r="G16447" i="1"/>
  <c r="E16448" i="1"/>
  <c r="G16448" i="1"/>
  <c r="G16449" i="1"/>
  <c r="E16450" i="1"/>
  <c r="G16450" i="1"/>
  <c r="G16451" i="1"/>
  <c r="E16452" i="1"/>
  <c r="G16452" i="1"/>
  <c r="G16453" i="1"/>
  <c r="E16454" i="1"/>
  <c r="G16454" i="1"/>
  <c r="G16455" i="1"/>
  <c r="E16456" i="1"/>
  <c r="G16456" i="1"/>
  <c r="G16457" i="1"/>
  <c r="E16458" i="1"/>
  <c r="G16458" i="1"/>
  <c r="G16459" i="1"/>
  <c r="E16460" i="1"/>
  <c r="G16460" i="1"/>
  <c r="G16461" i="1"/>
  <c r="E16462" i="1"/>
  <c r="G16462" i="1"/>
  <c r="G16463" i="1"/>
  <c r="E16464" i="1"/>
  <c r="G16464" i="1"/>
  <c r="G16465" i="1"/>
  <c r="E16466" i="1"/>
  <c r="G16466" i="1"/>
  <c r="G16467" i="1"/>
  <c r="E16468" i="1"/>
  <c r="G16468" i="1"/>
  <c r="G16469" i="1"/>
  <c r="E16470" i="1"/>
  <c r="G16470" i="1"/>
  <c r="G16471" i="1"/>
  <c r="E16472" i="1"/>
  <c r="G16472" i="1"/>
  <c r="G16473" i="1"/>
  <c r="E16474" i="1"/>
  <c r="G16474" i="1"/>
  <c r="G16475" i="1"/>
  <c r="E16476" i="1"/>
  <c r="G16476" i="1"/>
  <c r="G16477" i="1"/>
  <c r="E16478" i="1"/>
  <c r="G16478" i="1"/>
  <c r="G16479" i="1"/>
  <c r="E16480" i="1"/>
  <c r="G16480" i="1"/>
  <c r="G16481" i="1"/>
  <c r="E16482" i="1"/>
  <c r="G16482" i="1"/>
  <c r="G16483" i="1"/>
  <c r="E16484" i="1"/>
  <c r="G16484" i="1"/>
  <c r="G16485" i="1"/>
  <c r="E16486" i="1"/>
  <c r="G16486" i="1"/>
  <c r="G16487" i="1"/>
  <c r="E16488" i="1"/>
  <c r="G16488" i="1"/>
  <c r="G16489" i="1"/>
  <c r="E16490" i="1"/>
  <c r="G16490" i="1"/>
  <c r="G16491" i="1"/>
  <c r="E16492" i="1"/>
  <c r="G16492" i="1"/>
  <c r="G16493" i="1"/>
  <c r="E16494" i="1"/>
  <c r="G16494" i="1"/>
  <c r="G16495" i="1"/>
  <c r="E16496" i="1"/>
  <c r="G16496" i="1"/>
  <c r="G16497" i="1"/>
  <c r="E16498" i="1"/>
  <c r="G16498" i="1"/>
  <c r="G16499" i="1"/>
  <c r="E16500" i="1"/>
  <c r="G16500" i="1"/>
  <c r="G16501" i="1"/>
  <c r="E16502" i="1"/>
  <c r="G16502" i="1"/>
  <c r="G16503" i="1"/>
  <c r="E16504" i="1"/>
  <c r="G16504" i="1"/>
  <c r="G16505" i="1"/>
  <c r="E16506" i="1"/>
  <c r="G16506" i="1"/>
  <c r="G16507" i="1"/>
  <c r="E16508" i="1"/>
  <c r="G16508" i="1"/>
  <c r="G16509" i="1"/>
  <c r="E16510" i="1"/>
  <c r="G16510" i="1"/>
  <c r="G16511" i="1"/>
  <c r="E16512" i="1"/>
  <c r="G16512" i="1"/>
  <c r="G16513" i="1"/>
  <c r="E16514" i="1"/>
  <c r="G16514" i="1"/>
  <c r="G16515" i="1"/>
  <c r="E16516" i="1"/>
  <c r="G16516" i="1"/>
  <c r="G16517" i="1"/>
  <c r="E16518" i="1"/>
  <c r="G16518" i="1"/>
  <c r="G16519" i="1"/>
  <c r="E16520" i="1"/>
  <c r="G16520" i="1"/>
  <c r="G16521" i="1"/>
  <c r="E16522" i="1"/>
  <c r="G16522" i="1"/>
  <c r="G16523" i="1"/>
  <c r="E16524" i="1"/>
  <c r="G16524" i="1"/>
  <c r="G16525" i="1"/>
  <c r="E16526" i="1"/>
  <c r="G16526" i="1"/>
  <c r="G16527" i="1"/>
  <c r="E16528" i="1"/>
  <c r="G16528" i="1"/>
  <c r="G16529" i="1"/>
  <c r="E16530" i="1"/>
  <c r="G16530" i="1"/>
  <c r="G16531" i="1"/>
  <c r="E16532" i="1"/>
  <c r="G16532" i="1"/>
  <c r="G16533" i="1"/>
  <c r="E16534" i="1"/>
  <c r="G16534" i="1"/>
  <c r="G16535" i="1"/>
  <c r="E16536" i="1"/>
  <c r="G16536" i="1"/>
  <c r="G16537" i="1"/>
  <c r="E16538" i="1"/>
  <c r="G16538" i="1"/>
  <c r="G16539" i="1"/>
  <c r="E16540" i="1"/>
  <c r="G16540" i="1"/>
  <c r="G16541" i="1"/>
  <c r="E16542" i="1"/>
  <c r="G16542" i="1"/>
  <c r="G16543" i="1"/>
  <c r="E16544" i="1"/>
  <c r="G16544" i="1"/>
  <c r="G16545" i="1"/>
  <c r="E16546" i="1"/>
  <c r="G16546" i="1"/>
  <c r="G16547" i="1"/>
  <c r="E16548" i="1"/>
  <c r="G16548" i="1"/>
  <c r="G16549" i="1"/>
  <c r="E16550" i="1"/>
  <c r="G16550" i="1"/>
  <c r="G16551" i="1"/>
  <c r="E16552" i="1"/>
  <c r="G16552" i="1"/>
  <c r="G16553" i="1"/>
  <c r="E16554" i="1"/>
  <c r="G16554" i="1"/>
  <c r="G16555" i="1"/>
  <c r="E16556" i="1"/>
  <c r="G16556" i="1"/>
  <c r="G16557" i="1"/>
  <c r="E16558" i="1"/>
  <c r="G16558" i="1"/>
  <c r="G16559" i="1"/>
  <c r="E16560" i="1"/>
  <c r="G16560" i="1"/>
  <c r="G16561" i="1"/>
  <c r="E16562" i="1"/>
  <c r="G16562" i="1"/>
  <c r="G16563" i="1"/>
  <c r="E16564" i="1"/>
  <c r="G16564" i="1"/>
  <c r="G16565" i="1"/>
  <c r="E16566" i="1"/>
  <c r="G16566" i="1"/>
  <c r="G16567" i="1"/>
  <c r="E16568" i="1"/>
  <c r="G16568" i="1"/>
  <c r="G16569" i="1"/>
  <c r="E16570" i="1"/>
  <c r="G16570" i="1"/>
  <c r="G16571" i="1"/>
  <c r="E16572" i="1"/>
  <c r="G16572" i="1"/>
  <c r="G16573" i="1"/>
  <c r="E16574" i="1"/>
  <c r="G16574" i="1"/>
  <c r="G16575" i="1"/>
  <c r="E16576" i="1"/>
  <c r="G16576" i="1"/>
  <c r="G16577" i="1"/>
  <c r="E16578" i="1"/>
  <c r="G16578" i="1"/>
  <c r="G16579" i="1"/>
  <c r="E16580" i="1"/>
  <c r="G16580" i="1"/>
  <c r="G16581" i="1"/>
  <c r="E16582" i="1"/>
  <c r="G16582" i="1"/>
  <c r="G16583" i="1"/>
  <c r="E16584" i="1"/>
  <c r="G16584" i="1"/>
  <c r="G16585" i="1"/>
  <c r="E16586" i="1"/>
  <c r="G16586" i="1"/>
  <c r="G16587" i="1"/>
  <c r="E16588" i="1"/>
  <c r="G16588" i="1"/>
  <c r="G16589" i="1"/>
  <c r="E16590" i="1"/>
  <c r="G16590" i="1"/>
  <c r="G16591" i="1"/>
  <c r="E16592" i="1"/>
  <c r="G16592" i="1"/>
  <c r="G16593" i="1"/>
  <c r="E16594" i="1"/>
  <c r="G16594" i="1"/>
  <c r="G16595" i="1"/>
  <c r="E16596" i="1"/>
  <c r="G16596" i="1"/>
  <c r="G16597" i="1"/>
  <c r="E16598" i="1"/>
  <c r="G16598" i="1"/>
  <c r="G16599" i="1"/>
  <c r="E16600" i="1"/>
  <c r="G16600" i="1"/>
  <c r="G16601" i="1"/>
  <c r="E16602" i="1"/>
  <c r="G16602" i="1"/>
  <c r="G16603" i="1"/>
  <c r="E16604" i="1"/>
  <c r="G16604" i="1"/>
  <c r="G16605" i="1"/>
  <c r="E16606" i="1"/>
  <c r="G16606" i="1"/>
  <c r="G16607" i="1"/>
  <c r="E16608" i="1"/>
  <c r="G16608" i="1"/>
  <c r="G16609" i="1"/>
  <c r="E16610" i="1"/>
  <c r="G16610" i="1"/>
  <c r="G16611" i="1"/>
  <c r="E16612" i="1"/>
  <c r="G16612" i="1"/>
  <c r="G16613" i="1"/>
  <c r="E16614" i="1"/>
  <c r="G16614" i="1"/>
  <c r="G16615" i="1"/>
  <c r="E16616" i="1"/>
  <c r="G16616" i="1"/>
  <c r="G16617" i="1"/>
  <c r="E16618" i="1"/>
  <c r="G16618" i="1"/>
  <c r="G16619" i="1"/>
  <c r="E16620" i="1"/>
  <c r="G16620" i="1"/>
  <c r="G16621" i="1"/>
  <c r="E16622" i="1"/>
  <c r="G16622" i="1"/>
  <c r="G16623" i="1"/>
  <c r="E16624" i="1"/>
  <c r="G16624" i="1"/>
  <c r="G16625" i="1"/>
  <c r="E16626" i="1"/>
  <c r="G16626" i="1"/>
  <c r="G16627" i="1"/>
  <c r="E16628" i="1"/>
  <c r="G16628" i="1"/>
  <c r="G16629" i="1"/>
  <c r="E16630" i="1"/>
  <c r="G16630" i="1"/>
  <c r="G16631" i="1"/>
  <c r="E16632" i="1"/>
  <c r="G16632" i="1"/>
  <c r="G16633" i="1"/>
  <c r="E16634" i="1"/>
  <c r="G16634" i="1"/>
  <c r="G16635" i="1"/>
  <c r="E16636" i="1"/>
  <c r="G16636" i="1"/>
  <c r="G16637" i="1"/>
  <c r="E16638" i="1"/>
  <c r="G16638" i="1"/>
  <c r="G16639" i="1"/>
  <c r="E16640" i="1"/>
  <c r="G16640" i="1"/>
  <c r="G16641" i="1"/>
  <c r="E16642" i="1"/>
  <c r="G16642" i="1"/>
  <c r="G16643" i="1"/>
  <c r="E16644" i="1"/>
  <c r="G16644" i="1"/>
  <c r="G16645" i="1"/>
  <c r="E16646" i="1"/>
  <c r="G16646" i="1"/>
  <c r="G16647" i="1"/>
  <c r="E16648" i="1"/>
  <c r="G16648" i="1"/>
  <c r="G16649" i="1"/>
  <c r="E16650" i="1"/>
  <c r="G16650" i="1"/>
  <c r="G16651" i="1"/>
  <c r="E16652" i="1"/>
  <c r="G16652" i="1"/>
  <c r="G16653" i="1"/>
  <c r="E16654" i="1"/>
  <c r="G16654" i="1"/>
  <c r="G16655" i="1"/>
  <c r="E16656" i="1"/>
  <c r="G16656" i="1"/>
  <c r="G16657" i="1"/>
  <c r="E16658" i="1"/>
  <c r="G16658" i="1"/>
  <c r="G16659" i="1"/>
  <c r="E16660" i="1"/>
  <c r="G16660" i="1"/>
  <c r="G16661" i="1"/>
  <c r="E16662" i="1"/>
  <c r="G16662" i="1"/>
  <c r="G16663" i="1"/>
  <c r="E16664" i="1"/>
  <c r="G16664" i="1"/>
  <c r="G16665" i="1"/>
  <c r="E16666" i="1"/>
  <c r="G16666" i="1"/>
  <c r="G16667" i="1"/>
  <c r="E16668" i="1"/>
  <c r="G16668" i="1"/>
  <c r="G16669" i="1"/>
  <c r="E16670" i="1"/>
  <c r="G16670" i="1"/>
  <c r="G16671" i="1"/>
  <c r="E16672" i="1"/>
  <c r="G16672" i="1"/>
  <c r="G16673" i="1"/>
  <c r="E16674" i="1"/>
  <c r="G16674" i="1"/>
  <c r="G16675" i="1"/>
  <c r="E16676" i="1"/>
  <c r="G16676" i="1"/>
  <c r="G16677" i="1"/>
  <c r="E16678" i="1"/>
  <c r="G16678" i="1"/>
  <c r="G16679" i="1"/>
  <c r="E16680" i="1"/>
  <c r="G16680" i="1"/>
  <c r="G16681" i="1"/>
  <c r="E16682" i="1"/>
  <c r="G16682" i="1"/>
  <c r="G16683" i="1"/>
  <c r="E16684" i="1"/>
  <c r="G16684" i="1"/>
  <c r="G16685" i="1"/>
  <c r="E16686" i="1"/>
  <c r="G16686" i="1"/>
  <c r="G16687" i="1"/>
  <c r="E16688" i="1"/>
  <c r="G16688" i="1"/>
  <c r="G16689" i="1"/>
  <c r="E16690" i="1"/>
  <c r="G16690" i="1"/>
  <c r="G16691" i="1"/>
  <c r="E16692" i="1"/>
  <c r="G16692" i="1"/>
  <c r="G16693" i="1"/>
  <c r="E16694" i="1"/>
  <c r="G16694" i="1"/>
  <c r="G16695" i="1"/>
  <c r="E16696" i="1"/>
  <c r="G16696" i="1"/>
  <c r="G16697" i="1"/>
  <c r="E16698" i="1"/>
  <c r="G16698" i="1"/>
  <c r="G16699" i="1"/>
  <c r="E16700" i="1"/>
  <c r="G16700" i="1"/>
  <c r="G16701" i="1"/>
  <c r="E16702" i="1"/>
  <c r="G16702" i="1"/>
  <c r="G16703" i="1"/>
  <c r="E16704" i="1"/>
  <c r="G16704" i="1"/>
  <c r="G16705" i="1"/>
  <c r="E16706" i="1"/>
  <c r="G16706" i="1"/>
  <c r="G16707" i="1"/>
  <c r="E16708" i="1"/>
  <c r="G16708" i="1"/>
  <c r="G16709" i="1"/>
  <c r="E16710" i="1"/>
  <c r="G16710" i="1"/>
  <c r="G16711" i="1"/>
  <c r="E16712" i="1"/>
  <c r="G16712" i="1"/>
  <c r="G16713" i="1"/>
  <c r="E16714" i="1"/>
  <c r="G16714" i="1"/>
  <c r="G16715" i="1"/>
  <c r="E16716" i="1"/>
  <c r="G16716" i="1"/>
  <c r="G16717" i="1"/>
  <c r="E16718" i="1"/>
  <c r="G16718" i="1"/>
  <c r="G16719" i="1"/>
  <c r="E16720" i="1"/>
  <c r="G16720" i="1"/>
  <c r="G16721" i="1"/>
  <c r="E16722" i="1"/>
  <c r="G16722" i="1"/>
  <c r="G16723" i="1"/>
  <c r="E16724" i="1"/>
  <c r="G16724" i="1"/>
  <c r="G16725" i="1"/>
  <c r="E16726" i="1"/>
  <c r="G16726" i="1"/>
  <c r="G16727" i="1"/>
  <c r="E16728" i="1"/>
  <c r="G16728" i="1"/>
  <c r="G16729" i="1"/>
  <c r="E16730" i="1"/>
  <c r="G16730" i="1"/>
  <c r="G16731" i="1"/>
  <c r="E16732" i="1"/>
  <c r="G16732" i="1"/>
  <c r="G16733" i="1"/>
  <c r="E16734" i="1"/>
  <c r="G16734" i="1"/>
  <c r="G16735" i="1"/>
  <c r="E16736" i="1"/>
  <c r="G16736" i="1"/>
  <c r="G16737" i="1"/>
  <c r="E16738" i="1"/>
  <c r="G16738" i="1"/>
  <c r="G16739" i="1"/>
  <c r="E16740" i="1"/>
  <c r="G16740" i="1"/>
  <c r="G16741" i="1"/>
  <c r="E16742" i="1"/>
  <c r="G16742" i="1"/>
  <c r="G16743" i="1"/>
  <c r="E16744" i="1"/>
  <c r="G16744" i="1"/>
  <c r="G16745" i="1"/>
  <c r="E16746" i="1"/>
  <c r="G16746" i="1"/>
  <c r="G16747" i="1"/>
  <c r="E16748" i="1"/>
  <c r="G16748" i="1"/>
  <c r="G16749" i="1"/>
  <c r="E16750" i="1"/>
  <c r="G16750" i="1"/>
  <c r="G16751" i="1"/>
  <c r="E16752" i="1"/>
  <c r="G16752" i="1"/>
  <c r="G16753" i="1"/>
  <c r="E16754" i="1"/>
  <c r="G16754" i="1"/>
  <c r="G16755" i="1"/>
  <c r="E16756" i="1"/>
  <c r="G16756" i="1"/>
  <c r="G16757" i="1"/>
  <c r="E16758" i="1"/>
  <c r="G16758" i="1"/>
  <c r="G16759" i="1"/>
  <c r="E16760" i="1"/>
  <c r="G16760" i="1"/>
  <c r="G16761" i="1"/>
  <c r="E16762" i="1"/>
  <c r="G16762" i="1"/>
  <c r="G16763" i="1"/>
  <c r="E16764" i="1"/>
  <c r="G16764" i="1"/>
  <c r="G16765" i="1"/>
  <c r="E16766" i="1"/>
  <c r="G16766" i="1"/>
  <c r="G16767" i="1"/>
  <c r="E16768" i="1"/>
  <c r="G16768" i="1"/>
  <c r="G16769" i="1"/>
  <c r="E16770" i="1"/>
  <c r="G16770" i="1"/>
  <c r="G16771" i="1"/>
  <c r="E16772" i="1"/>
  <c r="G16772" i="1"/>
  <c r="G16773" i="1"/>
  <c r="E16774" i="1"/>
  <c r="G16774" i="1"/>
  <c r="G16775" i="1"/>
  <c r="E16776" i="1"/>
  <c r="G16776" i="1"/>
  <c r="G16777" i="1"/>
  <c r="E16778" i="1"/>
  <c r="G16778" i="1"/>
  <c r="G16779" i="1"/>
  <c r="E16780" i="1"/>
  <c r="G16780" i="1"/>
  <c r="G16781" i="1"/>
  <c r="E16782" i="1"/>
  <c r="G16782" i="1"/>
  <c r="G16783" i="1"/>
  <c r="E16784" i="1"/>
  <c r="G16784" i="1"/>
  <c r="G16785" i="1"/>
  <c r="E16786" i="1"/>
  <c r="G16786" i="1"/>
  <c r="G16787" i="1"/>
  <c r="E16788" i="1"/>
  <c r="G16788" i="1"/>
  <c r="G16789" i="1"/>
  <c r="E16790" i="1"/>
  <c r="G16790" i="1"/>
  <c r="G16791" i="1"/>
  <c r="E16792" i="1"/>
  <c r="G16792" i="1"/>
  <c r="G16793" i="1"/>
  <c r="E16794" i="1"/>
  <c r="G16794" i="1"/>
  <c r="G16795" i="1"/>
  <c r="E16796" i="1"/>
  <c r="G16796" i="1"/>
  <c r="G16797" i="1"/>
  <c r="E16798" i="1"/>
  <c r="G16798" i="1"/>
  <c r="G16799" i="1"/>
  <c r="E16800" i="1"/>
  <c r="G16800" i="1"/>
  <c r="G16801" i="1"/>
  <c r="E16802" i="1"/>
  <c r="G16802" i="1"/>
  <c r="G16803" i="1"/>
  <c r="E16804" i="1"/>
  <c r="G16804" i="1"/>
  <c r="G16805" i="1"/>
  <c r="E16806" i="1"/>
  <c r="G16806" i="1"/>
  <c r="G16807" i="1"/>
  <c r="E16808" i="1"/>
  <c r="G16808" i="1"/>
  <c r="G16809" i="1"/>
  <c r="E16810" i="1"/>
  <c r="G16810" i="1"/>
  <c r="G16811" i="1"/>
  <c r="E16812" i="1"/>
  <c r="G16812" i="1"/>
  <c r="G16813" i="1"/>
  <c r="E16814" i="1"/>
  <c r="G16814" i="1"/>
  <c r="G16815" i="1"/>
  <c r="E16816" i="1"/>
  <c r="G16816" i="1"/>
  <c r="G16817" i="1"/>
  <c r="E16818" i="1"/>
  <c r="G16818" i="1"/>
  <c r="G16819" i="1"/>
  <c r="E16820" i="1"/>
  <c r="G16820" i="1"/>
  <c r="G16821" i="1"/>
  <c r="E16822" i="1"/>
  <c r="G16822" i="1"/>
  <c r="G16823" i="1"/>
  <c r="E16824" i="1"/>
  <c r="G16824" i="1"/>
  <c r="G16825" i="1"/>
  <c r="E16826" i="1"/>
  <c r="G16826" i="1"/>
  <c r="G16827" i="1"/>
  <c r="E16828" i="1"/>
  <c r="G16828" i="1"/>
  <c r="G16829" i="1"/>
  <c r="E16830" i="1"/>
  <c r="G16830" i="1"/>
  <c r="G16831" i="1"/>
  <c r="E16832" i="1"/>
  <c r="G16832" i="1"/>
  <c r="G16833" i="1"/>
  <c r="E16834" i="1"/>
  <c r="G16834" i="1"/>
  <c r="G16835" i="1"/>
  <c r="E16836" i="1"/>
  <c r="G16836" i="1"/>
  <c r="G16837" i="1"/>
  <c r="E16838" i="1"/>
  <c r="G16838" i="1"/>
  <c r="G16839" i="1"/>
  <c r="E16840" i="1"/>
  <c r="G16840" i="1"/>
  <c r="G16841" i="1"/>
  <c r="E16842" i="1"/>
  <c r="G16842" i="1"/>
  <c r="G16843" i="1"/>
  <c r="E16844" i="1"/>
  <c r="G16844" i="1"/>
  <c r="G16845" i="1"/>
  <c r="E16846" i="1"/>
  <c r="G16846" i="1"/>
  <c r="G16847" i="1"/>
  <c r="E16848" i="1"/>
  <c r="G16848" i="1"/>
  <c r="G16849" i="1"/>
  <c r="E16850" i="1"/>
  <c r="G16850" i="1"/>
  <c r="G16851" i="1"/>
  <c r="E16852" i="1"/>
  <c r="G16852" i="1"/>
  <c r="G16853" i="1"/>
  <c r="E16854" i="1"/>
  <c r="G16854" i="1"/>
  <c r="G16855" i="1"/>
  <c r="E16856" i="1"/>
  <c r="G16856" i="1"/>
  <c r="G16857" i="1"/>
  <c r="E16858" i="1"/>
  <c r="G16858" i="1"/>
  <c r="G16859" i="1"/>
  <c r="E16860" i="1"/>
  <c r="G16860" i="1"/>
  <c r="G16861" i="1"/>
  <c r="E16862" i="1"/>
  <c r="G16862" i="1"/>
  <c r="G16863" i="1"/>
  <c r="E16864" i="1"/>
  <c r="G16864" i="1"/>
  <c r="G16865" i="1"/>
  <c r="E16866" i="1"/>
  <c r="G16866" i="1"/>
  <c r="G16867" i="1"/>
  <c r="E16868" i="1"/>
  <c r="G16868" i="1"/>
  <c r="G16869" i="1"/>
  <c r="E16870" i="1"/>
  <c r="G16870" i="1"/>
  <c r="G16871" i="1"/>
  <c r="E16872" i="1"/>
  <c r="G16872" i="1"/>
  <c r="G16873" i="1"/>
  <c r="E16874" i="1"/>
  <c r="G16874" i="1"/>
  <c r="G16875" i="1"/>
  <c r="E16876" i="1"/>
  <c r="G16876" i="1"/>
  <c r="G16877" i="1"/>
  <c r="E16878" i="1"/>
  <c r="G16878" i="1"/>
  <c r="G16879" i="1"/>
  <c r="E16880" i="1"/>
  <c r="G16880" i="1"/>
  <c r="G16881" i="1"/>
  <c r="E16882" i="1"/>
  <c r="G16882" i="1"/>
  <c r="G16883" i="1"/>
  <c r="E16884" i="1"/>
  <c r="G16884" i="1"/>
  <c r="G16885" i="1"/>
  <c r="E16886" i="1"/>
  <c r="G16886" i="1"/>
  <c r="G16887" i="1"/>
  <c r="E16888" i="1"/>
  <c r="G16888" i="1"/>
  <c r="G16889" i="1"/>
  <c r="E16890" i="1"/>
  <c r="G16890" i="1"/>
  <c r="G16891" i="1"/>
  <c r="E16892" i="1"/>
  <c r="G16892" i="1"/>
  <c r="G16893" i="1"/>
  <c r="E16894" i="1"/>
  <c r="G16894" i="1"/>
  <c r="G16895" i="1"/>
  <c r="E16896" i="1"/>
  <c r="G16896" i="1"/>
  <c r="G16897" i="1"/>
  <c r="E16898" i="1"/>
  <c r="G16898" i="1"/>
  <c r="G16899" i="1"/>
  <c r="E16900" i="1"/>
  <c r="G16900" i="1"/>
  <c r="G16901" i="1"/>
  <c r="E16902" i="1"/>
  <c r="G16902" i="1"/>
  <c r="G16903" i="1"/>
  <c r="E16904" i="1"/>
  <c r="G16904" i="1"/>
  <c r="G16905" i="1"/>
  <c r="E16906" i="1"/>
  <c r="G16906" i="1"/>
  <c r="G16907" i="1"/>
  <c r="E16908" i="1"/>
  <c r="G16908" i="1"/>
  <c r="G16909" i="1"/>
  <c r="E16910" i="1"/>
  <c r="G16910" i="1"/>
  <c r="G16911" i="1"/>
  <c r="E16912" i="1"/>
  <c r="G16912" i="1"/>
  <c r="G16913" i="1"/>
  <c r="E16914" i="1"/>
  <c r="G16914" i="1"/>
  <c r="G16915" i="1"/>
  <c r="E16916" i="1"/>
  <c r="G16916" i="1"/>
  <c r="G16917" i="1"/>
  <c r="E16918" i="1"/>
  <c r="G16918" i="1"/>
  <c r="G16919" i="1"/>
  <c r="E16920" i="1"/>
  <c r="G16920" i="1"/>
  <c r="G16921" i="1"/>
  <c r="E16922" i="1"/>
  <c r="G16922" i="1"/>
  <c r="G16923" i="1"/>
  <c r="E16924" i="1"/>
  <c r="G16924" i="1"/>
  <c r="G16925" i="1"/>
  <c r="E16926" i="1"/>
  <c r="G16926" i="1"/>
  <c r="G16927" i="1"/>
  <c r="E16928" i="1"/>
  <c r="G16928" i="1"/>
  <c r="G16929" i="1"/>
  <c r="E16930" i="1"/>
  <c r="G16930" i="1"/>
  <c r="G16931" i="1"/>
  <c r="E16932" i="1"/>
  <c r="G16932" i="1"/>
  <c r="G16933" i="1"/>
  <c r="E16934" i="1"/>
  <c r="G16934" i="1"/>
  <c r="G16935" i="1"/>
  <c r="E16936" i="1"/>
  <c r="G16936" i="1"/>
  <c r="G16937" i="1"/>
  <c r="E16938" i="1"/>
  <c r="G16938" i="1"/>
  <c r="G16939" i="1"/>
  <c r="E16940" i="1"/>
  <c r="G16940" i="1"/>
  <c r="G16941" i="1"/>
  <c r="E16942" i="1"/>
  <c r="G16942" i="1"/>
  <c r="G16943" i="1"/>
  <c r="E16944" i="1"/>
  <c r="G16944" i="1"/>
  <c r="G16945" i="1"/>
  <c r="E16946" i="1"/>
  <c r="G16946" i="1"/>
  <c r="G16947" i="1"/>
  <c r="E16948" i="1"/>
  <c r="G16948" i="1"/>
  <c r="G16949" i="1"/>
  <c r="E16950" i="1"/>
  <c r="G16950" i="1"/>
  <c r="G16951" i="1"/>
  <c r="E16952" i="1"/>
  <c r="G16952" i="1"/>
  <c r="G16953" i="1"/>
  <c r="E16954" i="1"/>
  <c r="G16954" i="1"/>
  <c r="G16955" i="1"/>
  <c r="E16956" i="1"/>
  <c r="G16956" i="1"/>
  <c r="G16957" i="1"/>
  <c r="E16958" i="1"/>
  <c r="G16958" i="1"/>
  <c r="G16959" i="1"/>
  <c r="E16960" i="1"/>
  <c r="G16960" i="1"/>
  <c r="G16961" i="1"/>
  <c r="E16962" i="1"/>
  <c r="G16962" i="1"/>
  <c r="G16963" i="1"/>
  <c r="E16964" i="1"/>
  <c r="G16964" i="1"/>
  <c r="G16965" i="1"/>
  <c r="E16966" i="1"/>
  <c r="G16966" i="1"/>
  <c r="G16967" i="1"/>
  <c r="E16968" i="1"/>
  <c r="G16968" i="1"/>
  <c r="G16969" i="1"/>
  <c r="E16970" i="1"/>
  <c r="G16970" i="1"/>
  <c r="G16971" i="1"/>
  <c r="E16972" i="1"/>
  <c r="G16972" i="1"/>
  <c r="G16973" i="1"/>
  <c r="E16974" i="1"/>
  <c r="G16974" i="1"/>
  <c r="G16975" i="1"/>
  <c r="E16976" i="1"/>
  <c r="G16976" i="1"/>
  <c r="G16977" i="1"/>
  <c r="E16978" i="1"/>
  <c r="G16978" i="1"/>
  <c r="G16979" i="1"/>
  <c r="E16980" i="1"/>
  <c r="G16980" i="1"/>
  <c r="G16981" i="1"/>
  <c r="E16982" i="1"/>
  <c r="G16982" i="1"/>
  <c r="G16983" i="1"/>
  <c r="E16984" i="1"/>
  <c r="G16984" i="1"/>
  <c r="G16985" i="1"/>
  <c r="E16986" i="1"/>
  <c r="G16986" i="1"/>
  <c r="G16987" i="1"/>
  <c r="E16988" i="1"/>
  <c r="G16988" i="1"/>
  <c r="G16989" i="1"/>
  <c r="E16990" i="1"/>
  <c r="G16990" i="1"/>
  <c r="G16991" i="1"/>
  <c r="E16992" i="1"/>
  <c r="G16992" i="1"/>
  <c r="G16993" i="1"/>
  <c r="E16994" i="1"/>
  <c r="G16994" i="1"/>
  <c r="G16995" i="1"/>
  <c r="E16996" i="1"/>
  <c r="G16996" i="1"/>
  <c r="G16997" i="1"/>
  <c r="E16998" i="1"/>
  <c r="G16998" i="1"/>
  <c r="G16999" i="1"/>
  <c r="E17000" i="1"/>
  <c r="G17000" i="1"/>
  <c r="G17001" i="1"/>
  <c r="E17002" i="1"/>
  <c r="G17002" i="1"/>
  <c r="G17003" i="1"/>
  <c r="E17004" i="1"/>
  <c r="G17004" i="1"/>
  <c r="G17005" i="1"/>
  <c r="E17006" i="1"/>
  <c r="G17006" i="1"/>
  <c r="G17007" i="1"/>
  <c r="E17008" i="1"/>
  <c r="G17008" i="1"/>
  <c r="G17009" i="1"/>
  <c r="E17010" i="1"/>
  <c r="G17010" i="1"/>
  <c r="G17011" i="1"/>
  <c r="E17012" i="1"/>
  <c r="G17012" i="1"/>
  <c r="G17013" i="1"/>
  <c r="E17014" i="1"/>
  <c r="G17014" i="1"/>
  <c r="G17015" i="1"/>
  <c r="E17016" i="1"/>
  <c r="G17016" i="1"/>
  <c r="G17017" i="1"/>
  <c r="E17018" i="1"/>
  <c r="G17018" i="1"/>
  <c r="G17019" i="1"/>
  <c r="E17020" i="1"/>
  <c r="G17020" i="1"/>
  <c r="G17021" i="1"/>
  <c r="E17022" i="1"/>
  <c r="G17022" i="1"/>
  <c r="G17023" i="1"/>
  <c r="E17024" i="1"/>
  <c r="G17024" i="1"/>
  <c r="G17025" i="1"/>
  <c r="E17026" i="1"/>
  <c r="G17026" i="1"/>
  <c r="G17027" i="1"/>
  <c r="E17028" i="1"/>
  <c r="G17028" i="1"/>
  <c r="G17029" i="1"/>
  <c r="E17030" i="1"/>
  <c r="G17030" i="1"/>
  <c r="G17031" i="1"/>
  <c r="E17032" i="1"/>
  <c r="G17032" i="1"/>
  <c r="G17033" i="1"/>
  <c r="E17034" i="1"/>
  <c r="G17034" i="1"/>
  <c r="G17035" i="1"/>
  <c r="E17036" i="1"/>
  <c r="G17036" i="1"/>
  <c r="G17037" i="1"/>
  <c r="E17038" i="1"/>
  <c r="G17038" i="1"/>
  <c r="G17039" i="1"/>
  <c r="E17040" i="1"/>
  <c r="G17040" i="1"/>
  <c r="G17041" i="1"/>
  <c r="E17042" i="1"/>
  <c r="G17042" i="1"/>
  <c r="G17043" i="1"/>
  <c r="E17044" i="1"/>
  <c r="G17044" i="1"/>
  <c r="G17045" i="1"/>
  <c r="E17046" i="1"/>
  <c r="G17046" i="1"/>
  <c r="G17047" i="1"/>
  <c r="E17048" i="1"/>
  <c r="G17048" i="1"/>
  <c r="G17049" i="1"/>
  <c r="E17050" i="1"/>
  <c r="G17050" i="1"/>
  <c r="G17051" i="1"/>
  <c r="E17052" i="1"/>
  <c r="G17052" i="1"/>
  <c r="G17053" i="1"/>
  <c r="E17054" i="1"/>
  <c r="G17054" i="1"/>
  <c r="G17055" i="1"/>
  <c r="E17056" i="1"/>
  <c r="G17056" i="1"/>
  <c r="G17057" i="1"/>
  <c r="E17058" i="1"/>
  <c r="G17058" i="1"/>
  <c r="G17059" i="1"/>
  <c r="E17060" i="1"/>
  <c r="G17060" i="1"/>
  <c r="G17061" i="1"/>
  <c r="E17062" i="1"/>
  <c r="G17062" i="1"/>
  <c r="G17063" i="1"/>
  <c r="E17064" i="1"/>
  <c r="G17064" i="1"/>
  <c r="G17065" i="1"/>
  <c r="E17066" i="1"/>
  <c r="G17066" i="1"/>
  <c r="G17067" i="1"/>
  <c r="E17068" i="1"/>
  <c r="G17068" i="1"/>
  <c r="G17069" i="1"/>
  <c r="E17070" i="1"/>
  <c r="G17070" i="1"/>
  <c r="G17071" i="1"/>
  <c r="E17072" i="1"/>
  <c r="G17072" i="1"/>
  <c r="G17073" i="1"/>
  <c r="E17074" i="1"/>
  <c r="G17074" i="1"/>
  <c r="G17075" i="1"/>
  <c r="E17076" i="1"/>
  <c r="G17076" i="1"/>
  <c r="G17077" i="1"/>
  <c r="E17078" i="1"/>
  <c r="G17078" i="1"/>
  <c r="G17079" i="1"/>
  <c r="E17080" i="1"/>
  <c r="G17080" i="1"/>
  <c r="G17081" i="1"/>
  <c r="E17082" i="1"/>
  <c r="G17082" i="1"/>
  <c r="G17083" i="1"/>
  <c r="E17084" i="1"/>
  <c r="G17084" i="1"/>
  <c r="G17085" i="1"/>
  <c r="E17086" i="1"/>
  <c r="G17086" i="1"/>
  <c r="G17087" i="1"/>
  <c r="E17088" i="1"/>
  <c r="G17088" i="1"/>
  <c r="G17089" i="1"/>
  <c r="E17090" i="1"/>
  <c r="G17090" i="1"/>
  <c r="G17091" i="1"/>
  <c r="E17092" i="1"/>
  <c r="G17092" i="1"/>
  <c r="G17093" i="1"/>
  <c r="E17094" i="1"/>
  <c r="G17094" i="1"/>
  <c r="G17095" i="1"/>
  <c r="E17096" i="1"/>
  <c r="G17096" i="1"/>
  <c r="G17097" i="1"/>
  <c r="E17098" i="1"/>
  <c r="G17098" i="1"/>
  <c r="G17099" i="1"/>
  <c r="E17100" i="1"/>
  <c r="G17100" i="1"/>
  <c r="G17101" i="1"/>
  <c r="E17102" i="1"/>
  <c r="G17102" i="1"/>
  <c r="G17103" i="1"/>
  <c r="E17104" i="1"/>
  <c r="G17104" i="1"/>
  <c r="G17105" i="1"/>
  <c r="E17106" i="1"/>
  <c r="G17106" i="1"/>
  <c r="G17107" i="1"/>
  <c r="E17108" i="1"/>
  <c r="G17108" i="1"/>
  <c r="G17109" i="1"/>
  <c r="E17110" i="1"/>
  <c r="G17110" i="1"/>
  <c r="G17111" i="1"/>
  <c r="E17112" i="1"/>
  <c r="G17112" i="1"/>
  <c r="G17113" i="1"/>
  <c r="E17114" i="1"/>
  <c r="G17114" i="1"/>
  <c r="G17115" i="1"/>
  <c r="E17116" i="1"/>
  <c r="G17116" i="1"/>
  <c r="G17117" i="1"/>
  <c r="E17118" i="1"/>
  <c r="G17118" i="1"/>
  <c r="G17119" i="1"/>
  <c r="E17120" i="1"/>
  <c r="G17120" i="1"/>
  <c r="G17121" i="1"/>
  <c r="E17122" i="1"/>
  <c r="G17122" i="1"/>
  <c r="G17123" i="1"/>
  <c r="E17124" i="1"/>
  <c r="G17124" i="1"/>
  <c r="G17125" i="1"/>
  <c r="E17126" i="1"/>
  <c r="G17126" i="1"/>
  <c r="G17127" i="1"/>
  <c r="E17128" i="1"/>
  <c r="G17128" i="1"/>
  <c r="G17129" i="1"/>
  <c r="E17130" i="1"/>
  <c r="G17130" i="1"/>
  <c r="G17131" i="1"/>
  <c r="E17132" i="1"/>
  <c r="G17132" i="1"/>
  <c r="G17133" i="1"/>
  <c r="E17134" i="1"/>
  <c r="G17134" i="1"/>
  <c r="G17135" i="1"/>
  <c r="E17136" i="1"/>
  <c r="G17136" i="1"/>
  <c r="G17137" i="1"/>
  <c r="E17138" i="1"/>
  <c r="G17138" i="1"/>
  <c r="G17139" i="1"/>
  <c r="E17140" i="1"/>
  <c r="G17140" i="1"/>
  <c r="G17141" i="1"/>
  <c r="E17142" i="1"/>
  <c r="G17142" i="1"/>
  <c r="G17143" i="1"/>
  <c r="E17144" i="1"/>
  <c r="G17144" i="1"/>
  <c r="G17145" i="1"/>
  <c r="E17146" i="1"/>
  <c r="G17146" i="1"/>
  <c r="G17147" i="1"/>
  <c r="E17148" i="1"/>
  <c r="G17148" i="1"/>
  <c r="G17149" i="1"/>
  <c r="E17150" i="1"/>
  <c r="G17150" i="1"/>
  <c r="G17151" i="1"/>
  <c r="E17152" i="1"/>
  <c r="G17152" i="1"/>
  <c r="G17153" i="1"/>
  <c r="E17154" i="1"/>
  <c r="G17154" i="1"/>
  <c r="G17155" i="1"/>
  <c r="E17156" i="1"/>
  <c r="G17156" i="1"/>
  <c r="G17157" i="1"/>
  <c r="E17158" i="1"/>
  <c r="G17158" i="1"/>
  <c r="G17159" i="1"/>
  <c r="E17160" i="1"/>
  <c r="G17160" i="1"/>
  <c r="G17161" i="1"/>
  <c r="E17162" i="1"/>
  <c r="G17162" i="1"/>
  <c r="G17163" i="1"/>
  <c r="E17164" i="1"/>
  <c r="G17164" i="1"/>
  <c r="G17165" i="1"/>
  <c r="E17166" i="1"/>
  <c r="G17166" i="1"/>
  <c r="G17167" i="1"/>
  <c r="E17168" i="1"/>
  <c r="G17168" i="1"/>
  <c r="G17169" i="1"/>
  <c r="E17170" i="1"/>
  <c r="G17170" i="1"/>
  <c r="G17171" i="1"/>
  <c r="E17172" i="1"/>
  <c r="G17172" i="1"/>
  <c r="G17173" i="1"/>
  <c r="E17174" i="1"/>
  <c r="G17174" i="1"/>
  <c r="G17175" i="1"/>
  <c r="E17176" i="1"/>
  <c r="G17176" i="1"/>
  <c r="G17177" i="1"/>
  <c r="E17178" i="1"/>
  <c r="G17178" i="1"/>
  <c r="G17179" i="1"/>
  <c r="E17180" i="1"/>
  <c r="G17180" i="1"/>
  <c r="G17181" i="1"/>
  <c r="E17182" i="1"/>
  <c r="G17182" i="1"/>
  <c r="G17183" i="1"/>
  <c r="E17184" i="1"/>
  <c r="G17184" i="1"/>
  <c r="G17185" i="1"/>
  <c r="E17186" i="1"/>
  <c r="G17186" i="1"/>
  <c r="G17187" i="1"/>
  <c r="E17188" i="1"/>
  <c r="G17188" i="1"/>
  <c r="G17189" i="1"/>
  <c r="E17190" i="1"/>
  <c r="G17190" i="1"/>
  <c r="G17191" i="1"/>
  <c r="E17192" i="1"/>
  <c r="G17192" i="1"/>
  <c r="G17193" i="1"/>
  <c r="E17194" i="1"/>
  <c r="G17194" i="1"/>
  <c r="G17195" i="1"/>
  <c r="E17196" i="1"/>
  <c r="G17196" i="1"/>
  <c r="G17197" i="1"/>
  <c r="E17198" i="1"/>
  <c r="G17198" i="1"/>
  <c r="G17199" i="1"/>
  <c r="E17200" i="1"/>
  <c r="G17200" i="1"/>
  <c r="G17201" i="1"/>
  <c r="E17202" i="1"/>
  <c r="G17202" i="1"/>
  <c r="G17203" i="1"/>
  <c r="E17204" i="1"/>
  <c r="G17204" i="1"/>
  <c r="G17205" i="1"/>
  <c r="E17206" i="1"/>
  <c r="G17206" i="1"/>
  <c r="G17207" i="1"/>
  <c r="E17208" i="1"/>
  <c r="G17208" i="1"/>
  <c r="G17209" i="1"/>
  <c r="E17210" i="1"/>
  <c r="G17210" i="1"/>
  <c r="G17211" i="1"/>
  <c r="E17212" i="1"/>
  <c r="G17212" i="1"/>
  <c r="G17213" i="1"/>
  <c r="E17214" i="1"/>
  <c r="G17214" i="1"/>
  <c r="G17215" i="1"/>
  <c r="E17216" i="1"/>
  <c r="G17216" i="1"/>
  <c r="G17217" i="1"/>
  <c r="E17218" i="1"/>
  <c r="G17218" i="1"/>
  <c r="G17219" i="1"/>
  <c r="E17220" i="1"/>
  <c r="G17220" i="1"/>
  <c r="G17221" i="1"/>
  <c r="E17222" i="1"/>
  <c r="G17222" i="1"/>
  <c r="G17223" i="1"/>
  <c r="E17224" i="1"/>
  <c r="G17224" i="1"/>
  <c r="G17225" i="1"/>
  <c r="E17226" i="1"/>
  <c r="G17226" i="1"/>
  <c r="G17227" i="1"/>
  <c r="E17228" i="1"/>
  <c r="G17228" i="1"/>
  <c r="G17229" i="1"/>
  <c r="E17230" i="1"/>
  <c r="G17230" i="1"/>
  <c r="G17231" i="1"/>
  <c r="E17232" i="1"/>
  <c r="G17232" i="1"/>
  <c r="G17233" i="1"/>
  <c r="E17234" i="1"/>
  <c r="G17234" i="1"/>
  <c r="G17235" i="1"/>
  <c r="E17236" i="1"/>
  <c r="G17236" i="1"/>
  <c r="G17237" i="1"/>
  <c r="E17238" i="1"/>
  <c r="G17238" i="1"/>
  <c r="G17239" i="1"/>
  <c r="E17240" i="1"/>
  <c r="G17240" i="1"/>
  <c r="G17241" i="1"/>
  <c r="E17242" i="1"/>
  <c r="G17242" i="1"/>
  <c r="G17243" i="1"/>
  <c r="E17244" i="1"/>
  <c r="G17244" i="1"/>
  <c r="G17245" i="1"/>
  <c r="E17246" i="1"/>
  <c r="G17246" i="1"/>
  <c r="G17247" i="1"/>
  <c r="E17248" i="1"/>
  <c r="G17248" i="1"/>
  <c r="G17249" i="1"/>
  <c r="E17250" i="1"/>
  <c r="G17250" i="1"/>
  <c r="G17251" i="1"/>
  <c r="E17252" i="1"/>
  <c r="G17252" i="1"/>
  <c r="G17253" i="1"/>
  <c r="E17254" i="1"/>
  <c r="G17254" i="1"/>
  <c r="G17255" i="1"/>
  <c r="E17256" i="1"/>
  <c r="G17256" i="1"/>
  <c r="G17257" i="1"/>
  <c r="E17258" i="1"/>
  <c r="G17258" i="1"/>
  <c r="G17259" i="1"/>
  <c r="E17260" i="1"/>
  <c r="G17260" i="1"/>
  <c r="G17261" i="1"/>
  <c r="E17262" i="1"/>
  <c r="G17262" i="1"/>
  <c r="G17263" i="1"/>
  <c r="E17264" i="1"/>
  <c r="G17264" i="1"/>
  <c r="G17265" i="1"/>
  <c r="E17266" i="1"/>
  <c r="G17266" i="1"/>
  <c r="G17267" i="1"/>
  <c r="E17268" i="1"/>
  <c r="G17268" i="1"/>
  <c r="G17269" i="1"/>
  <c r="E17270" i="1"/>
  <c r="G17270" i="1"/>
  <c r="G17271" i="1"/>
  <c r="E17272" i="1"/>
  <c r="G17272" i="1"/>
  <c r="G17273" i="1"/>
  <c r="E17274" i="1"/>
  <c r="G17274" i="1"/>
  <c r="G17275" i="1"/>
  <c r="E17276" i="1"/>
  <c r="G17276" i="1"/>
  <c r="G17277" i="1"/>
  <c r="E17278" i="1"/>
  <c r="G17278" i="1"/>
  <c r="G17279" i="1"/>
  <c r="E17280" i="1"/>
  <c r="G17280" i="1"/>
  <c r="G17281" i="1"/>
  <c r="E17282" i="1"/>
  <c r="G17282" i="1"/>
  <c r="G17283" i="1"/>
  <c r="E17284" i="1"/>
  <c r="G17284" i="1"/>
  <c r="G17285" i="1"/>
  <c r="E17286" i="1"/>
  <c r="G17286" i="1"/>
  <c r="G17287" i="1"/>
  <c r="E17288" i="1"/>
  <c r="G17288" i="1"/>
  <c r="G17289" i="1"/>
  <c r="E17290" i="1"/>
  <c r="G17290" i="1"/>
  <c r="G17291" i="1"/>
  <c r="E17292" i="1"/>
  <c r="G17292" i="1"/>
  <c r="G17293" i="1"/>
  <c r="E17294" i="1"/>
  <c r="G17294" i="1"/>
  <c r="G17295" i="1"/>
  <c r="E17296" i="1"/>
  <c r="G17296" i="1"/>
  <c r="G17297" i="1"/>
  <c r="E17298" i="1"/>
  <c r="G17298" i="1"/>
  <c r="G17299" i="1"/>
  <c r="E17300" i="1"/>
  <c r="G17300" i="1"/>
  <c r="G17301" i="1"/>
  <c r="E17302" i="1"/>
  <c r="G17302" i="1"/>
  <c r="G17303" i="1"/>
  <c r="E17304" i="1"/>
  <c r="G17304" i="1"/>
  <c r="G17305" i="1"/>
  <c r="E17306" i="1"/>
  <c r="G17306" i="1"/>
  <c r="G17307" i="1"/>
  <c r="E17308" i="1"/>
  <c r="G17308" i="1"/>
  <c r="G17309" i="1"/>
  <c r="E17310" i="1"/>
  <c r="G17310" i="1"/>
  <c r="G17311" i="1"/>
  <c r="E17312" i="1"/>
  <c r="G17312" i="1"/>
  <c r="G17313" i="1"/>
  <c r="E17314" i="1"/>
  <c r="G17314" i="1"/>
  <c r="G17315" i="1"/>
  <c r="E17316" i="1"/>
  <c r="G17316" i="1"/>
  <c r="G17317" i="1"/>
  <c r="E17318" i="1"/>
  <c r="G17318" i="1"/>
  <c r="G17319" i="1"/>
  <c r="E17320" i="1"/>
  <c r="G17320" i="1"/>
  <c r="G17321" i="1"/>
  <c r="E17322" i="1"/>
  <c r="G17322" i="1"/>
  <c r="G17323" i="1"/>
  <c r="E17324" i="1"/>
  <c r="G17324" i="1"/>
  <c r="G17325" i="1"/>
  <c r="E17326" i="1"/>
  <c r="G17326" i="1"/>
  <c r="G17327" i="1"/>
  <c r="E17328" i="1"/>
  <c r="G17328" i="1"/>
  <c r="G17329" i="1"/>
  <c r="E17330" i="1"/>
  <c r="G17330" i="1"/>
  <c r="G17331" i="1"/>
  <c r="E17332" i="1"/>
  <c r="G17332" i="1"/>
  <c r="G17333" i="1"/>
  <c r="E17334" i="1"/>
  <c r="G17334" i="1"/>
  <c r="G17335" i="1"/>
  <c r="E17336" i="1"/>
  <c r="G17336" i="1"/>
  <c r="G17337" i="1"/>
  <c r="E17338" i="1"/>
  <c r="G17338" i="1"/>
  <c r="G17339" i="1"/>
  <c r="E17340" i="1"/>
  <c r="G17340" i="1"/>
  <c r="G17341" i="1"/>
  <c r="E17342" i="1"/>
  <c r="G17342" i="1"/>
  <c r="G17343" i="1"/>
  <c r="E17344" i="1"/>
  <c r="G17344" i="1"/>
  <c r="G17345" i="1"/>
  <c r="E17346" i="1"/>
  <c r="G17346" i="1"/>
  <c r="G17347" i="1"/>
  <c r="E17348" i="1"/>
  <c r="G17348" i="1"/>
  <c r="G17349" i="1"/>
  <c r="E17350" i="1"/>
  <c r="G17350" i="1"/>
  <c r="G17351" i="1"/>
  <c r="E17352" i="1"/>
  <c r="G17352" i="1"/>
  <c r="G17353" i="1"/>
  <c r="E17354" i="1"/>
  <c r="G17354" i="1"/>
  <c r="G17355" i="1"/>
  <c r="E17356" i="1"/>
  <c r="G17356" i="1"/>
  <c r="G17357" i="1"/>
  <c r="E17358" i="1"/>
  <c r="G17358" i="1"/>
  <c r="G17359" i="1"/>
  <c r="E17360" i="1"/>
  <c r="G17360" i="1"/>
  <c r="G17361" i="1"/>
  <c r="E17362" i="1"/>
  <c r="G17362" i="1"/>
  <c r="G17363" i="1"/>
  <c r="E17364" i="1"/>
  <c r="G17364" i="1"/>
  <c r="G17365" i="1"/>
  <c r="E17366" i="1"/>
  <c r="G17366" i="1"/>
  <c r="G17367" i="1"/>
  <c r="E17368" i="1"/>
  <c r="G17368" i="1"/>
  <c r="G17369" i="1"/>
  <c r="E17370" i="1"/>
  <c r="G17370" i="1"/>
  <c r="G17371" i="1"/>
  <c r="E17372" i="1"/>
  <c r="G17372" i="1"/>
  <c r="G17373" i="1"/>
  <c r="E17374" i="1"/>
  <c r="G17374" i="1"/>
  <c r="G17375" i="1"/>
  <c r="E17376" i="1"/>
  <c r="G17376" i="1"/>
  <c r="G17377" i="1"/>
  <c r="E17378" i="1"/>
  <c r="G17378" i="1"/>
  <c r="G17379" i="1"/>
  <c r="E17380" i="1"/>
  <c r="G17380" i="1"/>
  <c r="G17381" i="1"/>
  <c r="E17382" i="1"/>
  <c r="G17382" i="1"/>
  <c r="G17383" i="1"/>
  <c r="E17384" i="1"/>
  <c r="G17384" i="1"/>
  <c r="G17385" i="1"/>
  <c r="E17386" i="1"/>
  <c r="G17386" i="1"/>
  <c r="G17387" i="1"/>
  <c r="E17388" i="1"/>
  <c r="G17388" i="1"/>
  <c r="G17389" i="1"/>
  <c r="E17390" i="1"/>
  <c r="G17390" i="1"/>
  <c r="G17391" i="1"/>
  <c r="E17392" i="1"/>
  <c r="G17392" i="1"/>
  <c r="G17393" i="1"/>
  <c r="E17394" i="1"/>
  <c r="G17394" i="1"/>
  <c r="G17395" i="1"/>
  <c r="E17396" i="1"/>
  <c r="G17396" i="1"/>
  <c r="G17397" i="1"/>
  <c r="E17398" i="1"/>
  <c r="G17398" i="1"/>
  <c r="G17399" i="1"/>
  <c r="E17400" i="1"/>
  <c r="G17400" i="1"/>
  <c r="G17401" i="1"/>
  <c r="E17402" i="1"/>
  <c r="G17402" i="1"/>
  <c r="G17403" i="1"/>
  <c r="E17404" i="1"/>
  <c r="G17404" i="1"/>
  <c r="G17405" i="1"/>
  <c r="E17406" i="1"/>
  <c r="G17406" i="1"/>
  <c r="G17407" i="1"/>
  <c r="E17408" i="1"/>
  <c r="G17408" i="1"/>
  <c r="G17409" i="1"/>
  <c r="E17410" i="1"/>
  <c r="G17410" i="1"/>
  <c r="G17411" i="1"/>
  <c r="E17412" i="1"/>
  <c r="G17412" i="1"/>
  <c r="G17413" i="1"/>
  <c r="E17414" i="1"/>
  <c r="G17414" i="1"/>
  <c r="G17415" i="1"/>
  <c r="E17416" i="1"/>
  <c r="G17416" i="1"/>
  <c r="G17417" i="1"/>
  <c r="E17418" i="1"/>
  <c r="G17418" i="1"/>
  <c r="G17419" i="1"/>
  <c r="E17420" i="1"/>
  <c r="G17420" i="1"/>
  <c r="G17421" i="1"/>
  <c r="E17422" i="1"/>
  <c r="G17422" i="1"/>
  <c r="G17423" i="1"/>
  <c r="E17424" i="1"/>
  <c r="G17424" i="1"/>
  <c r="G17425" i="1"/>
  <c r="E17426" i="1"/>
  <c r="G17426" i="1"/>
  <c r="G17427" i="1"/>
  <c r="E17428" i="1"/>
  <c r="G17428" i="1"/>
  <c r="G17429" i="1"/>
  <c r="E17430" i="1"/>
  <c r="G17430" i="1"/>
  <c r="G17431" i="1"/>
  <c r="E17432" i="1"/>
  <c r="G17432" i="1"/>
  <c r="G17433" i="1"/>
  <c r="E17434" i="1"/>
  <c r="G17434" i="1"/>
  <c r="G17435" i="1"/>
  <c r="E17436" i="1"/>
  <c r="G17436" i="1"/>
  <c r="G17437" i="1"/>
  <c r="E17438" i="1"/>
  <c r="G17438" i="1"/>
  <c r="G17439" i="1"/>
  <c r="E17440" i="1"/>
  <c r="G17440" i="1"/>
  <c r="G17441" i="1"/>
  <c r="E17442" i="1"/>
  <c r="G17442" i="1"/>
  <c r="G17443" i="1"/>
  <c r="E17444" i="1"/>
  <c r="G17444" i="1"/>
  <c r="G17445" i="1"/>
  <c r="E17446" i="1"/>
  <c r="G17446" i="1"/>
  <c r="G17447" i="1"/>
  <c r="E17448" i="1"/>
  <c r="G17448" i="1"/>
  <c r="G17449" i="1"/>
  <c r="E17450" i="1"/>
  <c r="G17450" i="1"/>
  <c r="G17451" i="1"/>
  <c r="E17452" i="1"/>
  <c r="G17452" i="1"/>
  <c r="G17453" i="1"/>
  <c r="E17454" i="1"/>
  <c r="G17454" i="1"/>
  <c r="G17455" i="1"/>
  <c r="E17456" i="1"/>
  <c r="G17456" i="1"/>
  <c r="G17457" i="1"/>
  <c r="E17458" i="1"/>
  <c r="G17458" i="1"/>
  <c r="G17459" i="1"/>
  <c r="E17460" i="1"/>
  <c r="G17460" i="1"/>
  <c r="G17461" i="1"/>
  <c r="E17462" i="1"/>
  <c r="G17462" i="1"/>
  <c r="G17463" i="1"/>
  <c r="E17464" i="1"/>
  <c r="G17464" i="1"/>
  <c r="G17465" i="1"/>
  <c r="E17466" i="1"/>
  <c r="G17466" i="1"/>
  <c r="G17467" i="1"/>
  <c r="E17468" i="1"/>
  <c r="G17468" i="1"/>
  <c r="G17469" i="1"/>
  <c r="E17470" i="1"/>
  <c r="G17470" i="1"/>
  <c r="G17471" i="1"/>
  <c r="E17472" i="1"/>
  <c r="G17472" i="1"/>
  <c r="G17473" i="1"/>
  <c r="E17474" i="1"/>
  <c r="G17474" i="1"/>
  <c r="G17475" i="1"/>
  <c r="E17476" i="1"/>
  <c r="G17476" i="1"/>
  <c r="G17477" i="1"/>
  <c r="E17478" i="1"/>
  <c r="G17478" i="1"/>
  <c r="G17479" i="1"/>
  <c r="E17480" i="1"/>
  <c r="G17480" i="1"/>
  <c r="G17481" i="1"/>
  <c r="E17482" i="1"/>
  <c r="G17482" i="1"/>
  <c r="G17483" i="1"/>
  <c r="E17484" i="1"/>
  <c r="G17484" i="1"/>
  <c r="G17485" i="1"/>
  <c r="E17486" i="1"/>
  <c r="G17486" i="1"/>
  <c r="G17487" i="1"/>
  <c r="E17488" i="1"/>
  <c r="G17488" i="1"/>
  <c r="G17489" i="1"/>
  <c r="E17490" i="1"/>
  <c r="G17490" i="1"/>
  <c r="G17491" i="1"/>
  <c r="E17492" i="1"/>
  <c r="G17492" i="1"/>
  <c r="G17493" i="1"/>
  <c r="E17494" i="1"/>
  <c r="G17494" i="1"/>
  <c r="G17495" i="1"/>
  <c r="E17496" i="1"/>
  <c r="G17496" i="1"/>
  <c r="G17497" i="1"/>
  <c r="E17498" i="1"/>
  <c r="G17498" i="1"/>
  <c r="G17499" i="1"/>
  <c r="E17500" i="1"/>
  <c r="G17500" i="1"/>
  <c r="G17501" i="1"/>
  <c r="E17502" i="1"/>
  <c r="G17502" i="1"/>
  <c r="G17503" i="1"/>
  <c r="E17504" i="1"/>
  <c r="G17504" i="1"/>
  <c r="G17505" i="1"/>
  <c r="E17506" i="1"/>
  <c r="G17506" i="1"/>
  <c r="G17507" i="1"/>
  <c r="E17508" i="1"/>
  <c r="G17508" i="1"/>
  <c r="G17509" i="1"/>
  <c r="E17510" i="1"/>
  <c r="G17510" i="1"/>
  <c r="G17511" i="1"/>
  <c r="E17512" i="1"/>
  <c r="G17512" i="1"/>
  <c r="G17513" i="1"/>
  <c r="E17514" i="1"/>
  <c r="G17514" i="1"/>
  <c r="G17515" i="1"/>
  <c r="E17516" i="1"/>
  <c r="G17516" i="1"/>
  <c r="G17517" i="1"/>
  <c r="E17518" i="1"/>
  <c r="G17518" i="1"/>
  <c r="G17519" i="1"/>
  <c r="E17520" i="1"/>
  <c r="G17520" i="1"/>
  <c r="G17521" i="1"/>
  <c r="E17522" i="1"/>
  <c r="G17522" i="1"/>
  <c r="G17523" i="1"/>
  <c r="E17524" i="1"/>
  <c r="G17524" i="1"/>
  <c r="G17525" i="1"/>
  <c r="E17526" i="1"/>
  <c r="G17526" i="1"/>
  <c r="G17527" i="1"/>
  <c r="E17528" i="1"/>
  <c r="G17528" i="1"/>
  <c r="G17529" i="1"/>
  <c r="E17530" i="1"/>
  <c r="G17530" i="1"/>
  <c r="G17531" i="1"/>
  <c r="E17532" i="1"/>
  <c r="G17532" i="1"/>
  <c r="G17533" i="1"/>
  <c r="E17534" i="1"/>
  <c r="G17534" i="1"/>
  <c r="G17535" i="1"/>
  <c r="E17536" i="1"/>
  <c r="G17536" i="1"/>
  <c r="G17537" i="1"/>
  <c r="E17538" i="1"/>
  <c r="G17538" i="1"/>
  <c r="G17539" i="1"/>
  <c r="E17540" i="1"/>
  <c r="G17540" i="1"/>
  <c r="G17541" i="1"/>
  <c r="E17542" i="1"/>
  <c r="G17542" i="1"/>
  <c r="G17543" i="1"/>
  <c r="E17544" i="1"/>
  <c r="G17544" i="1"/>
  <c r="G17545" i="1"/>
  <c r="E17546" i="1"/>
  <c r="G17546" i="1"/>
  <c r="G17547" i="1"/>
  <c r="E17548" i="1"/>
  <c r="G17548" i="1"/>
  <c r="G17549" i="1"/>
  <c r="E17550" i="1"/>
  <c r="G17550" i="1"/>
  <c r="G17551" i="1"/>
  <c r="E17552" i="1"/>
  <c r="G17552" i="1"/>
  <c r="G17553" i="1"/>
  <c r="E17554" i="1"/>
  <c r="G17554" i="1"/>
  <c r="G17555" i="1"/>
  <c r="E17556" i="1"/>
  <c r="G17556" i="1"/>
  <c r="G17557" i="1"/>
  <c r="E17558" i="1"/>
  <c r="G17558" i="1"/>
  <c r="G17559" i="1"/>
  <c r="E17560" i="1"/>
  <c r="G17560" i="1"/>
  <c r="G17561" i="1"/>
  <c r="E17562" i="1"/>
  <c r="G17562" i="1"/>
  <c r="G17563" i="1"/>
  <c r="E17564" i="1"/>
  <c r="G17564" i="1"/>
  <c r="G17565" i="1"/>
  <c r="E17566" i="1"/>
  <c r="G17566" i="1"/>
  <c r="G17567" i="1"/>
  <c r="E17568" i="1"/>
  <c r="G17568" i="1"/>
  <c r="G17569" i="1"/>
  <c r="E17570" i="1"/>
  <c r="G17570" i="1"/>
  <c r="G17571" i="1"/>
  <c r="E17572" i="1"/>
  <c r="G17572" i="1"/>
  <c r="G17573" i="1"/>
  <c r="E17574" i="1"/>
  <c r="G17574" i="1"/>
  <c r="G17575" i="1"/>
  <c r="E17576" i="1"/>
  <c r="G17576" i="1"/>
  <c r="G17577" i="1"/>
  <c r="E17578" i="1"/>
  <c r="G17578" i="1"/>
  <c r="G17579" i="1"/>
  <c r="E17580" i="1"/>
  <c r="G17580" i="1"/>
  <c r="G17581" i="1"/>
  <c r="E17582" i="1"/>
  <c r="G17582" i="1"/>
  <c r="G17583" i="1"/>
  <c r="E17584" i="1"/>
  <c r="G17584" i="1"/>
  <c r="G17585" i="1"/>
  <c r="E17586" i="1"/>
  <c r="G17586" i="1"/>
  <c r="G17587" i="1"/>
  <c r="E17588" i="1"/>
  <c r="G17588" i="1"/>
  <c r="G17589" i="1"/>
  <c r="E17590" i="1"/>
  <c r="G17590" i="1"/>
  <c r="G17591" i="1"/>
  <c r="E17592" i="1"/>
  <c r="G17592" i="1"/>
  <c r="G17593" i="1"/>
  <c r="E17594" i="1"/>
  <c r="G17594" i="1"/>
  <c r="G17595" i="1"/>
  <c r="E17596" i="1"/>
  <c r="G17596" i="1"/>
  <c r="G17597" i="1"/>
  <c r="E17598" i="1"/>
  <c r="G17598" i="1"/>
  <c r="G17599" i="1"/>
  <c r="E17600" i="1"/>
  <c r="G17600" i="1"/>
  <c r="G17601" i="1"/>
  <c r="E17602" i="1"/>
  <c r="G17602" i="1"/>
  <c r="G17603" i="1"/>
  <c r="E17604" i="1"/>
  <c r="G17604" i="1"/>
  <c r="G17605" i="1"/>
  <c r="E17606" i="1"/>
  <c r="G17606" i="1"/>
  <c r="G17607" i="1"/>
  <c r="E17608" i="1"/>
  <c r="G17608" i="1"/>
  <c r="G17609" i="1"/>
  <c r="E17610" i="1"/>
  <c r="G17610" i="1"/>
  <c r="G17611" i="1"/>
  <c r="E17612" i="1"/>
  <c r="G17612" i="1"/>
  <c r="G17613" i="1"/>
  <c r="E17614" i="1"/>
  <c r="G17614" i="1"/>
  <c r="G17615" i="1"/>
  <c r="E17616" i="1"/>
  <c r="G17616" i="1"/>
  <c r="G17617" i="1"/>
  <c r="E17618" i="1"/>
  <c r="G17618" i="1"/>
  <c r="G17619" i="1"/>
  <c r="E17620" i="1"/>
  <c r="G17620" i="1"/>
  <c r="G17621" i="1"/>
  <c r="E17622" i="1"/>
  <c r="G17622" i="1"/>
  <c r="G17623" i="1"/>
  <c r="E17624" i="1"/>
  <c r="G17624" i="1"/>
  <c r="G17625" i="1"/>
  <c r="E17626" i="1"/>
  <c r="G17626" i="1"/>
  <c r="G17627" i="1"/>
  <c r="E17628" i="1"/>
  <c r="G17628" i="1"/>
  <c r="G17629" i="1"/>
  <c r="E17630" i="1"/>
  <c r="G17630" i="1"/>
  <c r="G17631" i="1"/>
  <c r="E17632" i="1"/>
  <c r="G17632" i="1"/>
  <c r="G17633" i="1"/>
  <c r="E17634" i="1"/>
  <c r="G17634" i="1"/>
  <c r="G17635" i="1"/>
  <c r="E17636" i="1"/>
  <c r="G17636" i="1"/>
  <c r="G17637" i="1"/>
  <c r="E17638" i="1"/>
  <c r="G17638" i="1"/>
  <c r="G17639" i="1"/>
  <c r="E17640" i="1"/>
  <c r="G17640" i="1"/>
  <c r="G17641" i="1"/>
  <c r="E17642" i="1"/>
  <c r="G17642" i="1"/>
  <c r="G17643" i="1"/>
  <c r="E17644" i="1"/>
  <c r="G17644" i="1"/>
  <c r="G17645" i="1"/>
  <c r="E17646" i="1"/>
  <c r="G17646" i="1"/>
  <c r="G17647" i="1"/>
  <c r="E17648" i="1"/>
  <c r="G17648" i="1"/>
  <c r="G17649" i="1"/>
  <c r="E17650" i="1"/>
  <c r="G17650" i="1"/>
  <c r="G17651" i="1"/>
  <c r="E17652" i="1"/>
  <c r="G17652" i="1"/>
  <c r="G17653" i="1"/>
  <c r="E17654" i="1"/>
  <c r="G17654" i="1"/>
  <c r="G17655" i="1"/>
  <c r="E17656" i="1"/>
  <c r="G17656" i="1"/>
  <c r="G17657" i="1"/>
  <c r="E17658" i="1"/>
  <c r="G17658" i="1"/>
  <c r="G17659" i="1"/>
  <c r="E17660" i="1"/>
  <c r="G17660" i="1"/>
  <c r="G17661" i="1"/>
  <c r="E17662" i="1"/>
  <c r="G17662" i="1"/>
  <c r="G17663" i="1"/>
  <c r="E17664" i="1"/>
  <c r="G17664" i="1"/>
  <c r="G17665" i="1"/>
  <c r="E17666" i="1"/>
  <c r="G17666" i="1"/>
  <c r="G17667" i="1"/>
  <c r="E17668" i="1"/>
  <c r="G17668" i="1"/>
  <c r="G17669" i="1"/>
  <c r="E17670" i="1"/>
  <c r="G17670" i="1"/>
  <c r="G17671" i="1"/>
  <c r="E17672" i="1"/>
  <c r="G17672" i="1"/>
  <c r="G17673" i="1"/>
  <c r="E17674" i="1"/>
  <c r="G17674" i="1"/>
  <c r="G17675" i="1"/>
  <c r="E17676" i="1"/>
  <c r="G17676" i="1"/>
  <c r="G17677" i="1"/>
  <c r="E17678" i="1"/>
  <c r="G17678" i="1"/>
  <c r="G17679" i="1"/>
  <c r="E17680" i="1"/>
  <c r="G17680" i="1"/>
  <c r="G17681" i="1"/>
  <c r="E17682" i="1"/>
  <c r="G17682" i="1"/>
  <c r="G17683" i="1"/>
  <c r="E17684" i="1"/>
  <c r="G17684" i="1"/>
  <c r="G17685" i="1"/>
  <c r="E17686" i="1"/>
  <c r="G17686" i="1"/>
  <c r="G17687" i="1"/>
  <c r="E17688" i="1"/>
  <c r="G17688" i="1"/>
  <c r="G17689" i="1"/>
  <c r="E17690" i="1"/>
  <c r="G17690" i="1"/>
  <c r="G17691" i="1"/>
  <c r="E17692" i="1"/>
  <c r="G17692" i="1"/>
  <c r="G17693" i="1"/>
  <c r="E17694" i="1"/>
  <c r="G17694" i="1"/>
  <c r="G17695" i="1"/>
  <c r="E17696" i="1"/>
  <c r="G17696" i="1"/>
  <c r="G17697" i="1"/>
  <c r="E17698" i="1"/>
  <c r="G17698" i="1"/>
  <c r="G17699" i="1"/>
  <c r="E17700" i="1"/>
  <c r="G17700" i="1"/>
  <c r="G17701" i="1"/>
  <c r="E17702" i="1"/>
  <c r="G17702" i="1"/>
  <c r="G17703" i="1"/>
  <c r="E17704" i="1"/>
  <c r="G17704" i="1"/>
  <c r="G17705" i="1"/>
  <c r="E17706" i="1"/>
  <c r="G17706" i="1"/>
  <c r="G17707" i="1"/>
  <c r="E17708" i="1"/>
  <c r="G17708" i="1"/>
  <c r="G17709" i="1"/>
  <c r="E17710" i="1"/>
  <c r="G17710" i="1"/>
  <c r="G17711" i="1"/>
  <c r="E17712" i="1"/>
  <c r="G17712" i="1"/>
  <c r="G17713" i="1"/>
  <c r="E17714" i="1"/>
  <c r="G17714" i="1"/>
  <c r="G17715" i="1"/>
  <c r="E17716" i="1"/>
  <c r="G17716" i="1"/>
  <c r="G17717" i="1"/>
  <c r="E17718" i="1"/>
  <c r="G17718" i="1"/>
  <c r="G17719" i="1"/>
  <c r="E17720" i="1"/>
  <c r="G17720" i="1"/>
  <c r="G17721" i="1"/>
  <c r="E17722" i="1"/>
  <c r="G17722" i="1"/>
  <c r="G17723" i="1"/>
  <c r="E17724" i="1"/>
  <c r="G17724" i="1"/>
  <c r="G17725" i="1"/>
  <c r="E17726" i="1"/>
  <c r="G17726" i="1"/>
  <c r="G17727" i="1"/>
  <c r="E17728" i="1"/>
  <c r="G17728" i="1"/>
  <c r="G17729" i="1"/>
  <c r="E17730" i="1"/>
  <c r="G17730" i="1"/>
  <c r="G17731" i="1"/>
  <c r="E17732" i="1"/>
  <c r="G17732" i="1"/>
  <c r="G17733" i="1"/>
  <c r="E17734" i="1"/>
  <c r="G17734" i="1"/>
  <c r="G17735" i="1"/>
  <c r="E17736" i="1"/>
  <c r="G17736" i="1"/>
  <c r="G17737" i="1"/>
  <c r="E17738" i="1"/>
  <c r="G17738" i="1"/>
  <c r="G17739" i="1"/>
  <c r="E17740" i="1"/>
  <c r="G17740" i="1"/>
  <c r="G17741" i="1"/>
  <c r="E17742" i="1"/>
  <c r="G17742" i="1"/>
  <c r="G17743" i="1"/>
  <c r="E17744" i="1"/>
  <c r="G17744" i="1"/>
  <c r="G17745" i="1"/>
  <c r="E17746" i="1"/>
  <c r="G17746" i="1"/>
  <c r="G17747" i="1"/>
  <c r="E17748" i="1"/>
  <c r="G17748" i="1"/>
  <c r="G17749" i="1"/>
  <c r="E17750" i="1"/>
  <c r="G17750" i="1"/>
  <c r="G17751" i="1"/>
  <c r="E17752" i="1"/>
  <c r="G17752" i="1"/>
  <c r="G17753" i="1"/>
  <c r="E17754" i="1"/>
  <c r="G17754" i="1"/>
  <c r="G17755" i="1"/>
  <c r="E17756" i="1"/>
  <c r="G17756" i="1"/>
  <c r="G17757" i="1"/>
  <c r="E17758" i="1"/>
  <c r="G17758" i="1"/>
  <c r="G17759" i="1"/>
  <c r="E17760" i="1"/>
  <c r="G17760" i="1"/>
  <c r="G17761" i="1"/>
  <c r="E17762" i="1"/>
  <c r="G17762" i="1"/>
  <c r="G17763" i="1"/>
  <c r="E17764" i="1"/>
  <c r="G17764" i="1"/>
  <c r="G17765" i="1"/>
  <c r="E17766" i="1"/>
  <c r="G17766" i="1"/>
  <c r="G17767" i="1"/>
  <c r="E17768" i="1"/>
  <c r="G17768" i="1"/>
  <c r="G17769" i="1"/>
  <c r="E17770" i="1"/>
  <c r="G17770" i="1"/>
  <c r="G17771" i="1"/>
  <c r="E17772" i="1"/>
  <c r="G17772" i="1"/>
  <c r="G17773" i="1"/>
  <c r="E17774" i="1"/>
  <c r="G17774" i="1"/>
  <c r="G17775" i="1"/>
  <c r="E17776" i="1"/>
  <c r="G17776" i="1"/>
  <c r="G17777" i="1"/>
  <c r="E17778" i="1"/>
  <c r="G17778" i="1"/>
  <c r="G17779" i="1"/>
  <c r="E17780" i="1"/>
  <c r="G17780" i="1"/>
  <c r="G17781" i="1"/>
  <c r="E17782" i="1"/>
  <c r="G17782" i="1"/>
  <c r="G17783" i="1"/>
  <c r="E17784" i="1"/>
  <c r="G17784" i="1"/>
  <c r="G17785" i="1"/>
  <c r="E17786" i="1"/>
  <c r="G17786" i="1"/>
  <c r="G17787" i="1"/>
  <c r="E17788" i="1"/>
  <c r="G17788" i="1"/>
  <c r="G17789" i="1"/>
  <c r="E17790" i="1"/>
  <c r="G17790" i="1"/>
  <c r="G17791" i="1"/>
  <c r="E17792" i="1"/>
  <c r="G17792" i="1"/>
  <c r="G17793" i="1"/>
  <c r="E17794" i="1"/>
  <c r="G17794" i="1"/>
  <c r="G17795" i="1"/>
  <c r="E17796" i="1"/>
  <c r="G17796" i="1"/>
  <c r="G17797" i="1"/>
  <c r="E17798" i="1"/>
  <c r="G17798" i="1"/>
  <c r="G17799" i="1"/>
  <c r="E17800" i="1"/>
  <c r="G17800" i="1"/>
  <c r="G17801" i="1"/>
  <c r="E17802" i="1"/>
  <c r="G17802" i="1"/>
  <c r="G17803" i="1"/>
  <c r="E17804" i="1"/>
  <c r="G17804" i="1"/>
  <c r="G17805" i="1"/>
  <c r="E17806" i="1"/>
  <c r="G17806" i="1"/>
  <c r="G17807" i="1"/>
  <c r="E17808" i="1"/>
  <c r="G17808" i="1"/>
  <c r="G17809" i="1"/>
  <c r="E17810" i="1"/>
  <c r="G17810" i="1"/>
  <c r="G17811" i="1"/>
  <c r="E17812" i="1"/>
  <c r="G17812" i="1"/>
  <c r="G17813" i="1"/>
  <c r="E17814" i="1"/>
  <c r="G17814" i="1"/>
  <c r="G17815" i="1"/>
  <c r="E17816" i="1"/>
  <c r="G17816" i="1"/>
  <c r="G17817" i="1"/>
  <c r="E17818" i="1"/>
  <c r="G17818" i="1"/>
  <c r="G17819" i="1"/>
  <c r="E17820" i="1"/>
  <c r="G17820" i="1"/>
  <c r="G17821" i="1"/>
  <c r="E17822" i="1"/>
  <c r="G17822" i="1"/>
  <c r="G17823" i="1"/>
  <c r="E17824" i="1"/>
  <c r="G17824" i="1"/>
  <c r="G17825" i="1"/>
  <c r="E17826" i="1"/>
  <c r="G17826" i="1"/>
  <c r="G17827" i="1"/>
  <c r="E17828" i="1"/>
  <c r="G17828" i="1"/>
  <c r="G17829" i="1"/>
  <c r="E17830" i="1"/>
  <c r="G17830" i="1"/>
  <c r="G17831" i="1"/>
  <c r="E17832" i="1"/>
  <c r="G17832" i="1"/>
  <c r="G17833" i="1"/>
  <c r="E17834" i="1"/>
  <c r="G17834" i="1"/>
  <c r="G17835" i="1"/>
  <c r="E17836" i="1"/>
  <c r="G17836" i="1"/>
  <c r="G17837" i="1"/>
  <c r="E17838" i="1"/>
  <c r="G17838" i="1"/>
  <c r="G17839" i="1"/>
  <c r="E17840" i="1"/>
  <c r="G17840" i="1"/>
  <c r="G17841" i="1"/>
  <c r="E17842" i="1"/>
  <c r="G17842" i="1"/>
  <c r="G17843" i="1"/>
  <c r="E17844" i="1"/>
  <c r="G17844" i="1"/>
  <c r="G17845" i="1"/>
  <c r="E17846" i="1"/>
  <c r="G17846" i="1"/>
  <c r="G17847" i="1"/>
  <c r="E17848" i="1"/>
  <c r="G17848" i="1"/>
  <c r="G17849" i="1"/>
  <c r="E17850" i="1"/>
  <c r="G17850" i="1"/>
  <c r="G17851" i="1"/>
  <c r="E17852" i="1"/>
  <c r="G17852" i="1"/>
  <c r="G17853" i="1"/>
  <c r="E17854" i="1"/>
  <c r="G17854" i="1"/>
  <c r="G17855" i="1"/>
  <c r="E17856" i="1"/>
  <c r="G17856" i="1"/>
  <c r="G17857" i="1"/>
  <c r="E17858" i="1"/>
  <c r="G17858" i="1"/>
  <c r="G17859" i="1"/>
  <c r="E17860" i="1"/>
  <c r="G17860" i="1"/>
  <c r="G17861" i="1"/>
  <c r="E17862" i="1"/>
  <c r="G17862" i="1"/>
  <c r="G17863" i="1"/>
  <c r="E17864" i="1"/>
  <c r="G17864" i="1"/>
  <c r="G17865" i="1"/>
  <c r="E17866" i="1"/>
  <c r="G17866" i="1"/>
  <c r="G17867" i="1"/>
  <c r="E17868" i="1"/>
  <c r="G17868" i="1"/>
  <c r="G17869" i="1"/>
  <c r="E17870" i="1"/>
  <c r="G17870" i="1"/>
  <c r="G17871" i="1"/>
  <c r="E17872" i="1"/>
  <c r="G17872" i="1"/>
  <c r="G17873" i="1"/>
  <c r="E17874" i="1"/>
  <c r="G17874" i="1"/>
  <c r="G17875" i="1"/>
  <c r="E17876" i="1"/>
  <c r="G17876" i="1"/>
  <c r="G17877" i="1"/>
  <c r="E17878" i="1"/>
  <c r="G17878" i="1"/>
  <c r="G17879" i="1"/>
  <c r="E17880" i="1"/>
  <c r="G17880" i="1"/>
  <c r="G17881" i="1"/>
  <c r="E17882" i="1"/>
  <c r="G17882" i="1"/>
  <c r="G17883" i="1"/>
  <c r="E17884" i="1"/>
  <c r="G17884" i="1"/>
  <c r="G17885" i="1"/>
  <c r="E17886" i="1"/>
  <c r="G17886" i="1"/>
  <c r="G17887" i="1"/>
  <c r="E17888" i="1"/>
  <c r="G17888" i="1"/>
  <c r="G17889" i="1"/>
  <c r="E17890" i="1"/>
  <c r="G17890" i="1"/>
  <c r="G17891" i="1"/>
  <c r="E17892" i="1"/>
  <c r="G17892" i="1"/>
  <c r="G17893" i="1"/>
  <c r="E17894" i="1"/>
  <c r="G17894" i="1"/>
  <c r="G17895" i="1"/>
  <c r="E17896" i="1"/>
  <c r="G17896" i="1"/>
  <c r="G17897" i="1"/>
  <c r="E17898" i="1"/>
  <c r="G17898" i="1"/>
  <c r="G17899" i="1"/>
  <c r="E17900" i="1"/>
  <c r="G17900" i="1"/>
  <c r="G17901" i="1"/>
  <c r="E17902" i="1"/>
  <c r="G17902" i="1"/>
  <c r="G17903" i="1"/>
  <c r="E17904" i="1"/>
  <c r="G17904" i="1"/>
  <c r="G17905" i="1"/>
  <c r="E17906" i="1"/>
  <c r="G17906" i="1"/>
  <c r="G17907" i="1"/>
  <c r="E17908" i="1"/>
  <c r="G17908" i="1"/>
  <c r="G17909" i="1"/>
  <c r="E17910" i="1"/>
  <c r="G17910" i="1"/>
  <c r="G17911" i="1"/>
  <c r="E17912" i="1"/>
  <c r="G17912" i="1"/>
  <c r="G17913" i="1"/>
  <c r="E17914" i="1"/>
  <c r="G17914" i="1"/>
  <c r="G17915" i="1"/>
  <c r="E17916" i="1"/>
  <c r="G17916" i="1"/>
  <c r="G17917" i="1"/>
  <c r="E17918" i="1"/>
  <c r="G17918" i="1"/>
  <c r="G17919" i="1"/>
  <c r="E17920" i="1"/>
  <c r="G17920" i="1"/>
  <c r="G17921" i="1"/>
  <c r="E17922" i="1"/>
  <c r="G17922" i="1"/>
  <c r="G17923" i="1"/>
  <c r="E17924" i="1"/>
  <c r="G17924" i="1"/>
  <c r="G17925" i="1"/>
  <c r="E17926" i="1"/>
  <c r="G17926" i="1"/>
  <c r="G17927" i="1"/>
  <c r="E17928" i="1"/>
  <c r="G17928" i="1"/>
  <c r="G17929" i="1"/>
  <c r="E17930" i="1"/>
  <c r="G17930" i="1"/>
  <c r="G17931" i="1"/>
  <c r="E17932" i="1"/>
  <c r="G17932" i="1"/>
  <c r="G17933" i="1"/>
  <c r="E17934" i="1"/>
  <c r="G17934" i="1"/>
  <c r="G17935" i="1"/>
  <c r="E17936" i="1"/>
  <c r="G17936" i="1"/>
  <c r="G17937" i="1"/>
  <c r="E17938" i="1"/>
  <c r="G17938" i="1"/>
  <c r="G17939" i="1"/>
  <c r="E17940" i="1"/>
  <c r="G17940" i="1"/>
  <c r="G17941" i="1"/>
  <c r="E17942" i="1"/>
  <c r="G17942" i="1"/>
  <c r="G17943" i="1"/>
  <c r="E17944" i="1"/>
  <c r="G17944" i="1"/>
  <c r="G17945" i="1"/>
  <c r="E17946" i="1"/>
  <c r="G17946" i="1"/>
  <c r="G17947" i="1"/>
  <c r="E17948" i="1"/>
  <c r="G17948" i="1"/>
  <c r="E17949" i="1"/>
  <c r="G17949" i="1"/>
  <c r="E17950" i="1"/>
  <c r="G17950" i="1"/>
  <c r="E17951" i="1"/>
  <c r="G17951" i="1"/>
  <c r="E17952" i="1"/>
  <c r="G17952" i="1"/>
  <c r="E17953" i="1"/>
  <c r="G17953" i="1"/>
  <c r="E17954" i="1"/>
  <c r="G17954" i="1"/>
  <c r="E17955" i="1"/>
  <c r="G17955" i="1"/>
  <c r="E17956" i="1"/>
  <c r="G17956" i="1"/>
  <c r="E17957" i="1"/>
  <c r="G17957" i="1"/>
  <c r="E17958" i="1"/>
  <c r="G17958" i="1"/>
  <c r="E17959" i="1"/>
  <c r="G17959" i="1"/>
  <c r="E17960" i="1"/>
  <c r="G17960" i="1"/>
  <c r="E17961" i="1"/>
  <c r="G17961" i="1"/>
  <c r="E17962" i="1"/>
  <c r="G17962" i="1"/>
  <c r="E17963" i="1"/>
  <c r="G17963" i="1"/>
  <c r="E17964" i="1"/>
  <c r="G17964" i="1"/>
  <c r="E17965" i="1"/>
  <c r="G17965" i="1"/>
  <c r="E17966" i="1"/>
  <c r="G17966" i="1"/>
  <c r="E17967" i="1"/>
  <c r="G17967" i="1"/>
  <c r="E17968" i="1"/>
  <c r="G17968" i="1"/>
  <c r="E17969" i="1"/>
  <c r="G17969" i="1"/>
  <c r="E17970" i="1"/>
  <c r="G17970" i="1"/>
  <c r="E17971" i="1"/>
  <c r="G17971" i="1"/>
  <c r="E17972" i="1"/>
  <c r="G17972" i="1"/>
  <c r="E17973" i="1"/>
  <c r="G17973" i="1"/>
  <c r="E17974" i="1"/>
  <c r="G17974" i="1"/>
  <c r="E17975" i="1"/>
  <c r="G17975" i="1"/>
  <c r="E17976" i="1"/>
  <c r="G17976" i="1"/>
  <c r="E17977" i="1"/>
  <c r="G17977" i="1"/>
  <c r="E17978" i="1"/>
  <c r="G17978" i="1"/>
  <c r="E17979" i="1"/>
  <c r="G17979" i="1"/>
  <c r="E17980" i="1"/>
  <c r="G17980" i="1"/>
  <c r="E17981" i="1"/>
  <c r="G17981" i="1"/>
  <c r="E17982" i="1"/>
  <c r="G17982" i="1"/>
  <c r="E17983" i="1"/>
  <c r="G17983" i="1"/>
  <c r="E17984" i="1"/>
  <c r="G17984" i="1"/>
  <c r="E17985" i="1"/>
  <c r="G17985" i="1"/>
  <c r="E17986" i="1"/>
  <c r="G17986" i="1"/>
  <c r="E17987" i="1"/>
  <c r="G17987" i="1"/>
  <c r="E17988" i="1"/>
  <c r="G17988" i="1"/>
  <c r="E17989" i="1"/>
  <c r="G17989" i="1"/>
  <c r="E17990" i="1"/>
  <c r="G17990" i="1"/>
  <c r="E17991" i="1"/>
  <c r="G17991" i="1"/>
  <c r="E17992" i="1"/>
  <c r="G17992" i="1"/>
  <c r="E17993" i="1"/>
  <c r="G17993" i="1"/>
  <c r="E17994" i="1"/>
  <c r="G17994" i="1"/>
  <c r="E17995" i="1"/>
  <c r="G17995" i="1"/>
  <c r="E17996" i="1"/>
  <c r="G17996" i="1"/>
  <c r="E17997" i="1"/>
  <c r="G17997" i="1"/>
  <c r="E17998" i="1"/>
  <c r="G17998" i="1"/>
  <c r="E17999" i="1"/>
  <c r="G17999" i="1"/>
  <c r="E18000" i="1"/>
  <c r="G18000" i="1"/>
  <c r="E18001" i="1"/>
  <c r="G18001" i="1"/>
  <c r="E18002" i="1"/>
  <c r="G18002" i="1"/>
  <c r="E18003" i="1"/>
  <c r="G18003" i="1"/>
  <c r="E18004" i="1"/>
  <c r="G18004" i="1"/>
  <c r="E18005" i="1"/>
  <c r="G18005" i="1"/>
  <c r="E18006" i="1"/>
  <c r="G18006" i="1"/>
  <c r="E18007" i="1"/>
  <c r="G18007" i="1"/>
  <c r="E18008" i="1"/>
  <c r="G18008" i="1"/>
  <c r="E18009" i="1"/>
  <c r="G18009" i="1"/>
  <c r="E18010" i="1"/>
  <c r="G18010" i="1"/>
  <c r="E18011" i="1"/>
  <c r="G18011" i="1"/>
  <c r="E18012" i="1"/>
  <c r="G18012" i="1"/>
  <c r="E18013" i="1"/>
  <c r="G18013" i="1"/>
  <c r="E18014" i="1"/>
  <c r="G18014" i="1"/>
  <c r="E18015" i="1"/>
  <c r="G18015" i="1"/>
  <c r="E18016" i="1"/>
  <c r="G18016" i="1"/>
  <c r="E18017" i="1"/>
  <c r="G18017" i="1"/>
  <c r="E18018" i="1"/>
  <c r="G18018" i="1"/>
  <c r="E18019" i="1"/>
  <c r="G18019" i="1"/>
  <c r="E18020" i="1"/>
  <c r="G18020" i="1"/>
  <c r="E18021" i="1"/>
  <c r="G18021" i="1"/>
  <c r="E18022" i="1"/>
  <c r="G18022" i="1"/>
  <c r="E18023" i="1"/>
  <c r="G18023" i="1"/>
  <c r="E18024" i="1"/>
  <c r="G18024" i="1"/>
  <c r="E18025" i="1"/>
  <c r="G18025" i="1"/>
  <c r="E18026" i="1"/>
  <c r="G18026" i="1"/>
  <c r="E18027" i="1"/>
  <c r="G18027" i="1"/>
  <c r="E18028" i="1"/>
  <c r="G18028" i="1"/>
  <c r="E18029" i="1"/>
  <c r="G18029" i="1"/>
  <c r="E18030" i="1"/>
  <c r="G18030" i="1"/>
  <c r="E18031" i="1"/>
  <c r="G18031" i="1"/>
  <c r="E18032" i="1"/>
  <c r="G18032" i="1"/>
  <c r="E18033" i="1"/>
  <c r="G18033" i="1"/>
  <c r="E18034" i="1"/>
  <c r="G18034" i="1"/>
  <c r="E18035" i="1"/>
  <c r="G18035" i="1"/>
  <c r="E18036" i="1"/>
  <c r="G18036" i="1"/>
  <c r="E18037" i="1"/>
  <c r="G18037" i="1"/>
  <c r="E18038" i="1"/>
  <c r="G18038" i="1"/>
  <c r="E18039" i="1"/>
  <c r="G18039" i="1"/>
  <c r="E18040" i="1"/>
  <c r="G18040" i="1"/>
  <c r="E18041" i="1"/>
  <c r="G18041" i="1"/>
  <c r="E18042" i="1"/>
  <c r="G18042" i="1"/>
  <c r="E18043" i="1"/>
  <c r="G18043" i="1"/>
  <c r="E18044" i="1"/>
  <c r="G18044" i="1"/>
  <c r="E18045" i="1"/>
  <c r="G18045" i="1"/>
  <c r="E18046" i="1"/>
  <c r="G18046" i="1"/>
  <c r="E18047" i="1"/>
  <c r="G18047" i="1"/>
  <c r="E18048" i="1"/>
  <c r="G18048" i="1"/>
  <c r="E18049" i="1"/>
  <c r="G18049" i="1"/>
  <c r="E18050" i="1"/>
  <c r="G18050" i="1"/>
  <c r="E18051" i="1"/>
  <c r="G18051" i="1"/>
  <c r="E18052" i="1"/>
  <c r="G18052" i="1"/>
  <c r="E18053" i="1"/>
  <c r="G18053" i="1"/>
  <c r="E18054" i="1"/>
  <c r="G18054" i="1"/>
  <c r="E18055" i="1"/>
  <c r="G18055" i="1"/>
  <c r="E18056" i="1"/>
  <c r="G18056" i="1"/>
  <c r="E18057" i="1"/>
  <c r="G18057" i="1"/>
  <c r="E18058" i="1"/>
  <c r="G18058" i="1"/>
  <c r="E18059" i="1"/>
  <c r="G18059" i="1"/>
  <c r="E18060" i="1"/>
  <c r="G18060" i="1"/>
  <c r="E18061" i="1"/>
  <c r="G18061" i="1"/>
  <c r="E18062" i="1"/>
  <c r="G18062" i="1"/>
  <c r="E18063" i="1"/>
  <c r="G18063" i="1"/>
  <c r="E18064" i="1"/>
  <c r="G18064" i="1"/>
  <c r="E18065" i="1"/>
  <c r="G18065" i="1"/>
  <c r="E18066" i="1"/>
  <c r="G18066" i="1"/>
  <c r="E18067" i="1"/>
  <c r="G18067" i="1"/>
  <c r="E18068" i="1"/>
  <c r="G18068" i="1"/>
  <c r="E18069" i="1"/>
  <c r="G18069" i="1"/>
  <c r="E18070" i="1"/>
  <c r="G18070" i="1"/>
  <c r="E18071" i="1"/>
  <c r="G18071" i="1"/>
  <c r="E18072" i="1"/>
  <c r="G18072" i="1"/>
  <c r="E18073" i="1"/>
  <c r="G18073" i="1"/>
  <c r="E18074" i="1"/>
  <c r="G18074" i="1"/>
  <c r="E18075" i="1"/>
  <c r="G18075" i="1"/>
  <c r="E18076" i="1"/>
  <c r="G18076" i="1"/>
  <c r="E18077" i="1"/>
  <c r="G18077" i="1"/>
  <c r="E18078" i="1"/>
  <c r="G18078" i="1"/>
  <c r="E18079" i="1"/>
  <c r="G18079" i="1"/>
  <c r="E18080" i="1"/>
  <c r="G18080" i="1"/>
  <c r="E18081" i="1"/>
  <c r="G18081" i="1"/>
  <c r="E18082" i="1"/>
  <c r="G18082" i="1"/>
  <c r="E18083" i="1"/>
  <c r="G18083" i="1"/>
  <c r="E18084" i="1"/>
  <c r="G18084" i="1"/>
  <c r="E18085" i="1"/>
  <c r="G18085" i="1"/>
  <c r="E18086" i="1"/>
  <c r="G18086" i="1"/>
  <c r="E18087" i="1"/>
  <c r="G18087" i="1"/>
  <c r="E18088" i="1"/>
  <c r="G18088" i="1"/>
  <c r="E18089" i="1"/>
  <c r="G18089" i="1"/>
  <c r="E18090" i="1"/>
  <c r="G18090" i="1"/>
  <c r="E18091" i="1"/>
  <c r="G18091" i="1"/>
  <c r="E18092" i="1"/>
  <c r="G18092" i="1"/>
  <c r="E18093" i="1"/>
  <c r="G18093" i="1"/>
  <c r="E18094" i="1"/>
  <c r="G18094" i="1"/>
  <c r="E18095" i="1"/>
  <c r="G18095" i="1"/>
  <c r="E18096" i="1"/>
  <c r="G18096" i="1"/>
  <c r="E18097" i="1"/>
  <c r="G18097" i="1"/>
  <c r="E18098" i="1"/>
  <c r="G18098" i="1"/>
  <c r="E18099" i="1"/>
  <c r="G18099" i="1"/>
  <c r="E18100" i="1"/>
  <c r="G18100" i="1"/>
  <c r="E18101" i="1"/>
  <c r="G18101" i="1"/>
  <c r="E18102" i="1"/>
  <c r="G18102" i="1"/>
  <c r="E18103" i="1"/>
  <c r="G18103" i="1"/>
  <c r="E18104" i="1"/>
  <c r="G18104" i="1"/>
  <c r="E18105" i="1"/>
  <c r="G18105" i="1"/>
  <c r="E18106" i="1"/>
  <c r="G18106" i="1"/>
  <c r="E18107" i="1"/>
  <c r="G18107" i="1"/>
  <c r="E18108" i="1"/>
  <c r="G18108" i="1"/>
  <c r="E18109" i="1"/>
  <c r="G18109" i="1"/>
  <c r="E18110" i="1"/>
  <c r="G18110" i="1"/>
  <c r="E18111" i="1"/>
  <c r="G18111" i="1"/>
  <c r="E18112" i="1"/>
  <c r="G18112" i="1"/>
  <c r="E18113" i="1"/>
  <c r="G18113" i="1"/>
  <c r="E18114" i="1"/>
  <c r="G18114" i="1"/>
  <c r="E18115" i="1"/>
  <c r="G18115" i="1"/>
  <c r="E18116" i="1"/>
  <c r="G18116" i="1"/>
  <c r="E18117" i="1"/>
  <c r="G18117" i="1"/>
  <c r="E18118" i="1"/>
  <c r="G18118" i="1"/>
  <c r="E18119" i="1"/>
  <c r="G18119" i="1"/>
  <c r="E18120" i="1"/>
  <c r="G18120" i="1"/>
  <c r="E18121" i="1"/>
  <c r="G18121" i="1"/>
  <c r="E18122" i="1"/>
  <c r="G18122" i="1"/>
  <c r="E18123" i="1"/>
  <c r="G18123" i="1"/>
  <c r="E18124" i="1"/>
  <c r="G18124" i="1"/>
  <c r="E18125" i="1"/>
  <c r="G18125" i="1"/>
  <c r="E18126" i="1"/>
  <c r="G18126" i="1"/>
  <c r="E18127" i="1"/>
  <c r="G18127" i="1"/>
  <c r="E18128" i="1"/>
  <c r="G18128" i="1"/>
  <c r="E18129" i="1"/>
  <c r="G18129" i="1"/>
  <c r="E18130" i="1"/>
  <c r="G18130" i="1"/>
  <c r="E18131" i="1"/>
  <c r="G18131" i="1"/>
  <c r="E18132" i="1"/>
  <c r="G18132" i="1"/>
  <c r="E18133" i="1"/>
  <c r="G18133" i="1"/>
  <c r="E18134" i="1"/>
  <c r="G18134" i="1"/>
  <c r="E18135" i="1"/>
  <c r="G18135" i="1"/>
  <c r="E18136" i="1"/>
  <c r="G18136" i="1"/>
  <c r="E18137" i="1"/>
  <c r="G18137" i="1"/>
  <c r="E18138" i="1"/>
  <c r="G18138" i="1"/>
  <c r="E18139" i="1"/>
  <c r="G18139" i="1"/>
  <c r="E18140" i="1"/>
  <c r="G18140" i="1"/>
  <c r="E18141" i="1"/>
  <c r="G18141" i="1"/>
  <c r="E18142" i="1"/>
  <c r="G18142" i="1"/>
  <c r="E18143" i="1"/>
  <c r="G18143" i="1"/>
  <c r="E18144" i="1"/>
  <c r="G18144" i="1"/>
  <c r="E18145" i="1"/>
  <c r="G18145" i="1"/>
  <c r="E18146" i="1"/>
  <c r="G18146" i="1"/>
  <c r="E18147" i="1"/>
  <c r="G18147" i="1"/>
  <c r="E18148" i="1"/>
  <c r="G18148" i="1"/>
  <c r="E18149" i="1"/>
  <c r="G18149" i="1"/>
  <c r="E18150" i="1"/>
  <c r="G18150" i="1"/>
  <c r="E18151" i="1"/>
  <c r="G18151" i="1"/>
  <c r="E18152" i="1"/>
  <c r="G18152" i="1"/>
  <c r="E18153" i="1"/>
  <c r="G18153" i="1"/>
  <c r="E18154" i="1"/>
  <c r="G18154" i="1"/>
  <c r="E18155" i="1"/>
  <c r="G18155" i="1"/>
  <c r="E18156" i="1"/>
  <c r="G18156" i="1"/>
  <c r="E18157" i="1"/>
  <c r="G18157" i="1"/>
  <c r="E18158" i="1"/>
  <c r="G18158" i="1"/>
  <c r="E18159" i="1"/>
  <c r="G18159" i="1"/>
  <c r="E18160" i="1"/>
  <c r="G18160" i="1"/>
  <c r="E18161" i="1"/>
  <c r="G18161" i="1"/>
  <c r="E18162" i="1"/>
  <c r="G18162" i="1"/>
  <c r="E18163" i="1"/>
  <c r="G18163" i="1"/>
  <c r="E18164" i="1"/>
  <c r="G18164" i="1"/>
  <c r="E18165" i="1"/>
  <c r="G18165" i="1"/>
  <c r="E18166" i="1"/>
  <c r="G18166" i="1"/>
  <c r="E18167" i="1"/>
  <c r="G18167" i="1"/>
  <c r="E18168" i="1"/>
  <c r="G18168" i="1"/>
  <c r="E18169" i="1"/>
  <c r="G18169" i="1"/>
  <c r="E18170" i="1"/>
  <c r="G18170" i="1"/>
  <c r="E18171" i="1"/>
  <c r="G18171" i="1"/>
  <c r="E18172" i="1"/>
  <c r="G18172" i="1"/>
  <c r="E18173" i="1"/>
  <c r="G18173" i="1"/>
  <c r="E18174" i="1"/>
  <c r="G18174" i="1"/>
  <c r="E18175" i="1"/>
  <c r="G18175" i="1"/>
  <c r="E18176" i="1"/>
  <c r="G18176" i="1"/>
  <c r="E18177" i="1"/>
  <c r="G18177" i="1"/>
  <c r="E18178" i="1"/>
  <c r="G18178" i="1"/>
  <c r="E18179" i="1"/>
  <c r="G18179" i="1"/>
  <c r="E18180" i="1"/>
  <c r="G18180" i="1"/>
  <c r="E18181" i="1"/>
  <c r="G18181" i="1"/>
  <c r="E18182" i="1"/>
  <c r="G18182" i="1"/>
  <c r="E18183" i="1"/>
  <c r="G18183" i="1"/>
  <c r="E18184" i="1"/>
  <c r="G18184" i="1"/>
  <c r="E18185" i="1"/>
  <c r="G18185" i="1"/>
  <c r="E18186" i="1"/>
  <c r="G18186" i="1"/>
  <c r="E18187" i="1"/>
  <c r="G18187" i="1"/>
  <c r="E18188" i="1"/>
  <c r="G18188" i="1"/>
  <c r="E18189" i="1"/>
  <c r="G18189" i="1"/>
  <c r="E18190" i="1"/>
  <c r="G18190" i="1"/>
  <c r="E18191" i="1"/>
  <c r="G18191" i="1"/>
  <c r="E18192" i="1"/>
  <c r="G18192" i="1"/>
  <c r="E18193" i="1"/>
  <c r="G18193" i="1"/>
  <c r="E18194" i="1"/>
  <c r="G18194" i="1"/>
  <c r="E18195" i="1"/>
  <c r="G18195" i="1"/>
  <c r="E18196" i="1"/>
  <c r="G18196" i="1"/>
  <c r="E18197" i="1"/>
  <c r="G18197" i="1"/>
  <c r="E18198" i="1"/>
  <c r="G18198" i="1"/>
  <c r="E18199" i="1"/>
  <c r="G18199" i="1"/>
  <c r="E18200" i="1"/>
  <c r="G18200" i="1"/>
  <c r="E18201" i="1"/>
  <c r="G18201" i="1"/>
  <c r="E18202" i="1"/>
  <c r="G18202" i="1"/>
  <c r="E18203" i="1"/>
  <c r="G18203" i="1"/>
  <c r="E18204" i="1"/>
  <c r="G18204" i="1"/>
  <c r="E18205" i="1"/>
  <c r="G18205" i="1"/>
  <c r="E18206" i="1"/>
  <c r="G18206" i="1"/>
  <c r="E18207" i="1"/>
  <c r="G18207" i="1"/>
  <c r="E18208" i="1"/>
  <c r="G18208" i="1"/>
  <c r="E18209" i="1"/>
  <c r="G18209" i="1"/>
  <c r="E18210" i="1"/>
  <c r="G18210" i="1"/>
  <c r="E18211" i="1"/>
  <c r="G18211" i="1"/>
  <c r="E18212" i="1"/>
  <c r="G18212" i="1"/>
  <c r="E18213" i="1"/>
  <c r="G18213" i="1"/>
  <c r="E18214" i="1"/>
  <c r="G18214" i="1"/>
  <c r="E18215" i="1"/>
  <c r="G18215" i="1"/>
  <c r="E18216" i="1"/>
  <c r="G18216" i="1"/>
  <c r="E18217" i="1"/>
  <c r="G18217" i="1"/>
  <c r="E18218" i="1"/>
  <c r="G18218" i="1"/>
  <c r="E18219" i="1"/>
  <c r="G18219" i="1"/>
  <c r="E18220" i="1"/>
  <c r="G18220" i="1"/>
  <c r="E18221" i="1"/>
  <c r="G18221" i="1"/>
  <c r="E18222" i="1"/>
  <c r="G18222" i="1"/>
  <c r="E18223" i="1"/>
  <c r="G18223" i="1"/>
  <c r="E18224" i="1"/>
  <c r="G18224" i="1"/>
  <c r="E18225" i="1"/>
  <c r="G18225" i="1"/>
  <c r="E18226" i="1"/>
  <c r="G18226" i="1"/>
  <c r="E18227" i="1"/>
  <c r="G18227" i="1"/>
  <c r="E18228" i="1"/>
  <c r="G18228" i="1"/>
  <c r="E18229" i="1"/>
  <c r="G18229" i="1"/>
  <c r="E18230" i="1"/>
  <c r="G18230" i="1"/>
  <c r="E18231" i="1"/>
  <c r="G18231" i="1"/>
  <c r="E18232" i="1"/>
  <c r="G18232" i="1"/>
  <c r="E18233" i="1"/>
  <c r="G18233" i="1"/>
  <c r="E18234" i="1"/>
  <c r="G18234" i="1"/>
  <c r="E18235" i="1"/>
  <c r="G18235" i="1"/>
  <c r="E18236" i="1"/>
  <c r="G18236" i="1"/>
  <c r="E18237" i="1"/>
  <c r="G18237" i="1"/>
  <c r="E18238" i="1"/>
  <c r="G18238" i="1"/>
  <c r="E18239" i="1"/>
  <c r="G18239" i="1"/>
  <c r="E18240" i="1"/>
  <c r="G18240" i="1"/>
  <c r="E18241" i="1"/>
  <c r="G18241" i="1"/>
  <c r="E18242" i="1"/>
  <c r="G18242" i="1"/>
  <c r="E18243" i="1"/>
  <c r="G18243" i="1"/>
  <c r="E18244" i="1"/>
  <c r="G18244" i="1"/>
  <c r="E18245" i="1"/>
  <c r="G18245" i="1"/>
  <c r="E18246" i="1"/>
  <c r="G18246" i="1"/>
  <c r="E18247" i="1"/>
  <c r="G18247" i="1"/>
  <c r="E18248" i="1"/>
  <c r="G18248" i="1"/>
  <c r="E18249" i="1"/>
  <c r="G18249" i="1"/>
  <c r="E18250" i="1"/>
  <c r="G18250" i="1"/>
  <c r="E18251" i="1"/>
  <c r="G18251" i="1"/>
  <c r="E18252" i="1"/>
  <c r="G18252" i="1"/>
  <c r="E18253" i="1"/>
  <c r="G18253" i="1"/>
  <c r="E18254" i="1"/>
  <c r="G18254" i="1"/>
  <c r="E18255" i="1"/>
  <c r="G18255" i="1"/>
  <c r="E18256" i="1"/>
  <c r="G18256" i="1"/>
  <c r="E18257" i="1"/>
  <c r="G18257" i="1"/>
  <c r="E18258" i="1"/>
  <c r="G18258" i="1"/>
  <c r="E18259" i="1"/>
  <c r="G18259" i="1"/>
  <c r="E18260" i="1"/>
  <c r="G18260" i="1"/>
  <c r="E18261" i="1"/>
  <c r="G18261" i="1"/>
  <c r="E18262" i="1"/>
  <c r="G18262" i="1"/>
  <c r="E18263" i="1"/>
  <c r="G18263" i="1"/>
  <c r="E18264" i="1"/>
  <c r="G18264" i="1"/>
  <c r="E18265" i="1"/>
  <c r="G18265" i="1"/>
  <c r="E18266" i="1"/>
  <c r="G18266" i="1"/>
  <c r="E18267" i="1"/>
  <c r="G18267" i="1"/>
  <c r="E18268" i="1"/>
  <c r="G18268" i="1"/>
  <c r="E18269" i="1"/>
  <c r="G18269" i="1"/>
  <c r="E18270" i="1"/>
  <c r="G18270" i="1"/>
  <c r="E18271" i="1"/>
  <c r="G18271" i="1"/>
  <c r="E18272" i="1"/>
  <c r="G18272" i="1"/>
  <c r="E18273" i="1"/>
  <c r="G18273" i="1"/>
  <c r="E18274" i="1"/>
  <c r="G18274" i="1"/>
  <c r="E18275" i="1"/>
  <c r="G18275" i="1"/>
  <c r="E18276" i="1"/>
  <c r="G18276" i="1"/>
  <c r="E18277" i="1"/>
  <c r="G18277" i="1"/>
  <c r="E18278" i="1"/>
  <c r="G18278" i="1"/>
  <c r="E18279" i="1"/>
  <c r="G18279" i="1"/>
  <c r="E18280" i="1"/>
  <c r="G18280" i="1"/>
  <c r="E18281" i="1"/>
  <c r="G18281" i="1"/>
  <c r="E18282" i="1"/>
  <c r="G18282" i="1"/>
  <c r="E18283" i="1"/>
  <c r="G18283" i="1"/>
  <c r="E18284" i="1"/>
  <c r="G18284" i="1"/>
  <c r="E18285" i="1"/>
  <c r="G18285" i="1"/>
  <c r="E18286" i="1"/>
  <c r="G18286" i="1"/>
  <c r="E18287" i="1"/>
  <c r="G18287" i="1"/>
  <c r="E18288" i="1"/>
  <c r="G18288" i="1"/>
  <c r="E18289" i="1"/>
  <c r="G18289" i="1"/>
  <c r="E18290" i="1"/>
  <c r="G18290" i="1"/>
  <c r="E18291" i="1"/>
  <c r="G18291" i="1"/>
  <c r="E18292" i="1"/>
  <c r="G18292" i="1"/>
  <c r="E18293" i="1"/>
  <c r="G18293" i="1"/>
  <c r="E18294" i="1"/>
  <c r="G18294" i="1"/>
  <c r="E18295" i="1"/>
  <c r="G18295" i="1"/>
  <c r="E18296" i="1"/>
  <c r="G18296" i="1"/>
  <c r="E18297" i="1"/>
  <c r="G18297" i="1"/>
  <c r="E18298" i="1"/>
  <c r="G18298" i="1"/>
  <c r="E18299" i="1"/>
  <c r="G18299" i="1"/>
  <c r="E18300" i="1"/>
  <c r="G18300" i="1"/>
  <c r="E18301" i="1"/>
  <c r="G18301" i="1"/>
  <c r="E18302" i="1"/>
  <c r="G18302" i="1"/>
  <c r="E18303" i="1"/>
  <c r="G18303" i="1"/>
  <c r="E18304" i="1"/>
  <c r="G18304" i="1"/>
  <c r="E18305" i="1"/>
  <c r="G18305" i="1"/>
  <c r="E18306" i="1"/>
  <c r="G18306" i="1"/>
  <c r="E18307" i="1"/>
  <c r="G18307" i="1"/>
  <c r="E18308" i="1"/>
  <c r="G18308" i="1"/>
  <c r="E18309" i="1"/>
  <c r="G18309" i="1"/>
  <c r="E18310" i="1"/>
  <c r="G18310" i="1"/>
  <c r="E18311" i="1"/>
  <c r="G18311" i="1"/>
  <c r="E18312" i="1"/>
  <c r="G18312" i="1"/>
  <c r="E18313" i="1"/>
  <c r="G18313" i="1"/>
  <c r="E18314" i="1"/>
  <c r="G18314" i="1"/>
  <c r="E18315" i="1"/>
  <c r="G18315" i="1"/>
  <c r="E18316" i="1"/>
  <c r="G18316" i="1"/>
  <c r="E18317" i="1"/>
  <c r="G18317" i="1"/>
  <c r="E18318" i="1"/>
  <c r="G18318" i="1"/>
  <c r="E18319" i="1"/>
  <c r="G18319" i="1"/>
  <c r="E18320" i="1"/>
  <c r="G18320" i="1"/>
  <c r="E18321" i="1"/>
  <c r="G18321" i="1"/>
  <c r="E18322" i="1"/>
  <c r="G18322" i="1"/>
  <c r="E18323" i="1"/>
  <c r="G18323" i="1"/>
  <c r="E18324" i="1"/>
  <c r="G18324" i="1"/>
  <c r="E18325" i="1"/>
  <c r="G18325" i="1"/>
  <c r="E18326" i="1"/>
  <c r="G18326" i="1"/>
  <c r="E18327" i="1"/>
  <c r="G18327" i="1"/>
  <c r="E18328" i="1"/>
  <c r="G18328" i="1"/>
  <c r="E18329" i="1"/>
  <c r="G18329" i="1"/>
  <c r="E18330" i="1"/>
  <c r="G18330" i="1"/>
  <c r="E18331" i="1"/>
  <c r="G18331" i="1"/>
  <c r="E18332" i="1"/>
  <c r="G18332" i="1"/>
  <c r="E18333" i="1"/>
  <c r="G18333" i="1"/>
  <c r="E18334" i="1"/>
  <c r="G18334" i="1"/>
  <c r="E18335" i="1"/>
  <c r="G18335" i="1"/>
  <c r="E18336" i="1"/>
  <c r="G18336" i="1"/>
  <c r="E18337" i="1"/>
  <c r="G18337" i="1"/>
  <c r="E18338" i="1"/>
  <c r="G18338" i="1"/>
  <c r="E18339" i="1"/>
  <c r="G18339" i="1"/>
  <c r="E18340" i="1"/>
  <c r="G18340" i="1"/>
  <c r="E18341" i="1"/>
  <c r="G18341" i="1"/>
  <c r="E18342" i="1"/>
  <c r="G18342" i="1"/>
  <c r="E18343" i="1"/>
  <c r="G18343" i="1"/>
  <c r="E18344" i="1"/>
  <c r="G18344" i="1"/>
  <c r="E18345" i="1"/>
  <c r="G18345" i="1"/>
  <c r="E18346" i="1"/>
  <c r="G18346" i="1"/>
  <c r="E18347" i="1"/>
  <c r="G18347" i="1"/>
  <c r="E18348" i="1"/>
  <c r="G18348" i="1"/>
  <c r="E18349" i="1"/>
  <c r="G18349" i="1"/>
  <c r="E18350" i="1"/>
  <c r="G18350" i="1"/>
  <c r="E18351" i="1"/>
  <c r="G18351" i="1"/>
  <c r="E18352" i="1"/>
  <c r="G18352" i="1"/>
  <c r="E18353" i="1"/>
  <c r="G18353" i="1"/>
  <c r="E18354" i="1"/>
  <c r="G18354" i="1"/>
  <c r="E18355" i="1"/>
  <c r="G18355" i="1"/>
  <c r="E18356" i="1"/>
  <c r="G18356" i="1"/>
  <c r="E18357" i="1"/>
  <c r="G18357" i="1"/>
  <c r="E18358" i="1"/>
  <c r="G18358" i="1"/>
  <c r="E18359" i="1"/>
  <c r="G18359" i="1"/>
  <c r="E18360" i="1"/>
  <c r="G18360" i="1"/>
  <c r="E18361" i="1"/>
  <c r="G18361" i="1"/>
  <c r="E18362" i="1"/>
  <c r="G18362" i="1"/>
  <c r="E18363" i="1"/>
  <c r="G18363" i="1"/>
  <c r="E18364" i="1"/>
  <c r="G18364" i="1"/>
  <c r="E18365" i="1"/>
  <c r="G18365" i="1"/>
  <c r="E18366" i="1"/>
  <c r="G18366" i="1"/>
  <c r="E18367" i="1"/>
  <c r="G18367" i="1"/>
  <c r="E18368" i="1"/>
  <c r="G18368" i="1"/>
  <c r="E18369" i="1"/>
  <c r="G18369" i="1"/>
  <c r="E18370" i="1"/>
  <c r="G18370" i="1"/>
  <c r="E18371" i="1"/>
  <c r="G18371" i="1"/>
  <c r="E18372" i="1"/>
  <c r="G18372" i="1"/>
  <c r="E18373" i="1"/>
  <c r="G18373" i="1"/>
  <c r="E18374" i="1"/>
  <c r="G18374" i="1"/>
  <c r="E18375" i="1"/>
  <c r="G18375" i="1"/>
  <c r="E18376" i="1"/>
  <c r="G18376" i="1"/>
  <c r="E18377" i="1"/>
  <c r="G18377" i="1"/>
  <c r="E18378" i="1"/>
  <c r="G18378" i="1"/>
  <c r="E18379" i="1"/>
  <c r="G18379" i="1"/>
  <c r="E18380" i="1"/>
  <c r="G18380" i="1"/>
  <c r="E18381" i="1"/>
  <c r="G18381" i="1"/>
  <c r="E18382" i="1"/>
  <c r="G18382" i="1"/>
  <c r="E18383" i="1"/>
  <c r="G18383" i="1"/>
  <c r="E18384" i="1"/>
  <c r="G18384" i="1"/>
  <c r="E18385" i="1"/>
  <c r="G18385" i="1"/>
  <c r="E18386" i="1"/>
  <c r="G18386" i="1"/>
  <c r="E18387" i="1"/>
  <c r="G18387" i="1"/>
  <c r="E18388" i="1"/>
  <c r="G18388" i="1"/>
  <c r="E18389" i="1"/>
  <c r="G18389" i="1"/>
  <c r="E18390" i="1"/>
  <c r="G18390" i="1"/>
  <c r="E18391" i="1"/>
  <c r="G18391" i="1"/>
  <c r="E18392" i="1"/>
  <c r="G18392" i="1"/>
  <c r="E18393" i="1"/>
  <c r="G18393" i="1"/>
  <c r="E18394" i="1"/>
  <c r="G18394" i="1"/>
  <c r="E18395" i="1"/>
  <c r="G18395" i="1"/>
  <c r="E18396" i="1"/>
  <c r="G18396" i="1"/>
  <c r="E18397" i="1"/>
  <c r="G18397" i="1"/>
  <c r="E18398" i="1"/>
  <c r="G18398" i="1"/>
  <c r="E18399" i="1"/>
  <c r="G18399" i="1"/>
  <c r="E18400" i="1"/>
  <c r="G18400" i="1"/>
  <c r="E18401" i="1"/>
  <c r="G18401" i="1"/>
  <c r="E18402" i="1"/>
  <c r="G18402" i="1"/>
  <c r="E18403" i="1"/>
  <c r="G18403" i="1"/>
  <c r="E18404" i="1"/>
  <c r="G18404" i="1"/>
  <c r="E18405" i="1"/>
  <c r="G18405" i="1"/>
  <c r="E18406" i="1"/>
  <c r="G18406" i="1"/>
  <c r="E18407" i="1"/>
  <c r="G18407" i="1"/>
  <c r="E18408" i="1"/>
  <c r="G18408" i="1"/>
  <c r="E18409" i="1"/>
  <c r="G18409" i="1"/>
  <c r="E18410" i="1"/>
  <c r="G18410" i="1"/>
  <c r="E18411" i="1"/>
  <c r="G18411" i="1"/>
  <c r="E18412" i="1"/>
  <c r="G18412" i="1"/>
  <c r="E18413" i="1"/>
  <c r="G18413" i="1"/>
  <c r="E18414" i="1"/>
  <c r="G18414" i="1"/>
  <c r="E18415" i="1"/>
  <c r="G18415" i="1"/>
  <c r="E18416" i="1"/>
  <c r="G18416" i="1"/>
  <c r="E18417" i="1"/>
  <c r="G18417" i="1"/>
  <c r="E18418" i="1"/>
  <c r="G18418" i="1"/>
  <c r="E18419" i="1"/>
  <c r="G18419" i="1"/>
  <c r="E18420" i="1"/>
  <c r="G18420" i="1"/>
  <c r="E18421" i="1"/>
  <c r="G18421" i="1"/>
  <c r="E18422" i="1"/>
  <c r="G18422" i="1"/>
  <c r="E18423" i="1"/>
  <c r="G18423" i="1"/>
  <c r="E18424" i="1"/>
  <c r="G18424" i="1"/>
  <c r="E18425" i="1"/>
  <c r="G18425" i="1"/>
  <c r="E18426" i="1"/>
  <c r="G18426" i="1"/>
  <c r="E18427" i="1"/>
  <c r="G18427" i="1"/>
  <c r="E18428" i="1"/>
  <c r="G18428" i="1"/>
  <c r="E18429" i="1"/>
  <c r="G18429" i="1"/>
  <c r="E18430" i="1"/>
  <c r="G18430" i="1"/>
  <c r="E18431" i="1"/>
  <c r="G18431" i="1"/>
  <c r="E18432" i="1"/>
  <c r="G18432" i="1"/>
  <c r="E18433" i="1"/>
  <c r="G18433" i="1"/>
  <c r="E18434" i="1"/>
  <c r="G18434" i="1"/>
  <c r="E18435" i="1"/>
  <c r="G18435" i="1"/>
  <c r="E18436" i="1"/>
  <c r="G18436" i="1"/>
  <c r="E18437" i="1"/>
  <c r="G18437" i="1"/>
  <c r="E18438" i="1"/>
  <c r="G18438" i="1"/>
  <c r="E18439" i="1"/>
  <c r="G18439" i="1"/>
  <c r="E18440" i="1"/>
  <c r="G18440" i="1"/>
  <c r="E18441" i="1"/>
  <c r="G18441" i="1"/>
  <c r="E18442" i="1"/>
  <c r="G18442" i="1"/>
  <c r="E18443" i="1"/>
  <c r="G18443" i="1"/>
  <c r="E18444" i="1"/>
  <c r="G18444" i="1"/>
  <c r="E18445" i="1"/>
  <c r="G18445" i="1"/>
  <c r="E18446" i="1"/>
  <c r="G18446" i="1"/>
  <c r="E18447" i="1"/>
  <c r="G18447" i="1"/>
  <c r="E18448" i="1"/>
  <c r="G18448" i="1"/>
  <c r="E18449" i="1"/>
  <c r="G18449" i="1"/>
  <c r="E18450" i="1"/>
  <c r="G18450" i="1"/>
  <c r="E18451" i="1"/>
  <c r="G18451" i="1"/>
  <c r="E18452" i="1"/>
  <c r="G18452" i="1"/>
  <c r="E18453" i="1"/>
  <c r="G18453" i="1"/>
  <c r="E18454" i="1"/>
  <c r="G18454" i="1"/>
  <c r="E18455" i="1"/>
  <c r="G18455" i="1"/>
  <c r="E18456" i="1"/>
  <c r="G18456" i="1"/>
  <c r="E18457" i="1"/>
  <c r="G18457" i="1"/>
  <c r="E18458" i="1"/>
  <c r="G18458" i="1"/>
  <c r="E18459" i="1"/>
  <c r="G18459" i="1"/>
  <c r="E18460" i="1"/>
  <c r="G18460" i="1"/>
  <c r="E18461" i="1"/>
  <c r="G18461" i="1"/>
  <c r="E18462" i="1"/>
  <c r="G18462" i="1"/>
  <c r="E18463" i="1"/>
  <c r="G18463" i="1"/>
  <c r="E18464" i="1"/>
  <c r="G18464" i="1"/>
  <c r="E18465" i="1"/>
  <c r="G18465" i="1"/>
  <c r="E18466" i="1"/>
  <c r="G18466" i="1"/>
  <c r="E18467" i="1"/>
  <c r="G18467" i="1"/>
  <c r="E18468" i="1"/>
  <c r="G18468" i="1"/>
  <c r="E18469" i="1"/>
  <c r="G18469" i="1"/>
  <c r="E18470" i="1"/>
  <c r="G18470" i="1"/>
  <c r="E18471" i="1"/>
  <c r="G18471" i="1"/>
  <c r="E18472" i="1"/>
  <c r="G18472" i="1"/>
  <c r="E18473" i="1"/>
  <c r="G18473" i="1"/>
  <c r="E18474" i="1"/>
  <c r="G18474" i="1"/>
  <c r="E18475" i="1"/>
  <c r="G18475" i="1"/>
  <c r="E18476" i="1"/>
  <c r="G18476" i="1"/>
  <c r="E18477" i="1"/>
  <c r="G18477" i="1"/>
  <c r="E18478" i="1"/>
  <c r="G18478" i="1"/>
  <c r="E18479" i="1"/>
  <c r="G18479" i="1"/>
  <c r="E18480" i="1"/>
  <c r="G18480" i="1"/>
  <c r="E18481" i="1"/>
  <c r="G18481" i="1"/>
  <c r="E18482" i="1"/>
  <c r="G18482" i="1"/>
  <c r="E18483" i="1"/>
  <c r="G18483" i="1"/>
  <c r="E18484" i="1"/>
  <c r="G18484" i="1"/>
  <c r="E18485" i="1"/>
  <c r="G18485" i="1"/>
  <c r="E18486" i="1"/>
  <c r="G18486" i="1"/>
  <c r="E18487" i="1"/>
  <c r="G18487" i="1"/>
  <c r="E18488" i="1"/>
  <c r="G18488" i="1"/>
  <c r="E18489" i="1"/>
  <c r="G18489" i="1"/>
  <c r="E18490" i="1"/>
  <c r="G18490" i="1"/>
  <c r="E18491" i="1"/>
  <c r="G18491" i="1"/>
  <c r="E18492" i="1"/>
  <c r="G18492" i="1"/>
  <c r="E18493" i="1"/>
  <c r="G18493" i="1"/>
  <c r="E18494" i="1"/>
  <c r="G18494" i="1"/>
  <c r="E18495" i="1"/>
  <c r="G18495" i="1"/>
  <c r="E18496" i="1"/>
  <c r="G18496" i="1"/>
  <c r="E18497" i="1"/>
  <c r="G18497" i="1"/>
  <c r="E18498" i="1"/>
  <c r="G18498" i="1"/>
  <c r="E18499" i="1"/>
  <c r="G18499" i="1"/>
  <c r="E18500" i="1"/>
  <c r="G18500" i="1"/>
  <c r="E18501" i="1"/>
  <c r="G18501" i="1"/>
  <c r="E18502" i="1"/>
  <c r="G18502" i="1"/>
  <c r="E18503" i="1"/>
  <c r="G18503" i="1"/>
  <c r="E18504" i="1"/>
  <c r="G18504" i="1"/>
  <c r="E18505" i="1"/>
  <c r="G18505" i="1"/>
  <c r="E18506" i="1"/>
  <c r="G18506" i="1"/>
  <c r="E18507" i="1"/>
  <c r="G18507" i="1"/>
  <c r="E18508" i="1"/>
  <c r="G18508" i="1"/>
  <c r="E18509" i="1"/>
  <c r="G18509" i="1"/>
  <c r="E18510" i="1"/>
  <c r="G18510" i="1"/>
  <c r="E18511" i="1"/>
  <c r="G18511" i="1"/>
  <c r="E18512" i="1"/>
  <c r="G18512" i="1"/>
  <c r="E18513" i="1"/>
  <c r="G18513" i="1"/>
  <c r="E18514" i="1"/>
  <c r="G18514" i="1"/>
  <c r="E18515" i="1"/>
  <c r="G18515" i="1"/>
  <c r="E18516" i="1"/>
  <c r="G18516" i="1"/>
  <c r="E18517" i="1"/>
  <c r="G18517" i="1"/>
  <c r="E18518" i="1"/>
  <c r="G18518" i="1"/>
  <c r="E18519" i="1"/>
  <c r="G18519" i="1"/>
  <c r="E18520" i="1"/>
  <c r="G18520" i="1"/>
  <c r="E18521" i="1"/>
  <c r="G18521" i="1"/>
  <c r="E18522" i="1"/>
  <c r="G18522" i="1"/>
  <c r="E18523" i="1"/>
  <c r="G18523" i="1"/>
  <c r="E18524" i="1"/>
  <c r="G18524" i="1"/>
  <c r="E18525" i="1"/>
  <c r="G18525" i="1"/>
  <c r="E18526" i="1"/>
  <c r="G18526" i="1"/>
  <c r="E18527" i="1"/>
  <c r="G18527" i="1"/>
  <c r="E18528" i="1"/>
  <c r="G18528" i="1"/>
  <c r="E18529" i="1"/>
  <c r="G18529" i="1"/>
  <c r="E18530" i="1"/>
  <c r="G18530" i="1"/>
  <c r="E18531" i="1"/>
  <c r="G18531" i="1"/>
  <c r="E18532" i="1"/>
  <c r="G18532" i="1"/>
  <c r="E18533" i="1"/>
  <c r="G18533" i="1"/>
  <c r="E18534" i="1"/>
  <c r="G18534" i="1"/>
  <c r="E18535" i="1"/>
  <c r="G18535" i="1"/>
  <c r="E18536" i="1"/>
  <c r="G18536" i="1"/>
  <c r="E18537" i="1"/>
  <c r="G18537" i="1"/>
  <c r="E18538" i="1"/>
  <c r="G18538" i="1"/>
  <c r="E18539" i="1"/>
  <c r="G18539" i="1"/>
  <c r="E18540" i="1"/>
  <c r="G18540" i="1"/>
  <c r="E18541" i="1"/>
  <c r="G18541" i="1"/>
  <c r="E18542" i="1"/>
  <c r="G18542" i="1"/>
  <c r="E18543" i="1"/>
  <c r="G18543" i="1"/>
  <c r="E18544" i="1"/>
  <c r="G18544" i="1"/>
  <c r="E18545" i="1"/>
  <c r="G18545" i="1"/>
  <c r="E18546" i="1"/>
  <c r="G18546" i="1"/>
  <c r="E18547" i="1"/>
  <c r="G18547" i="1"/>
  <c r="E18548" i="1"/>
  <c r="G18548" i="1"/>
  <c r="E18549" i="1"/>
  <c r="G18549" i="1"/>
  <c r="E18550" i="1"/>
  <c r="G18550" i="1"/>
  <c r="E18551" i="1"/>
  <c r="G18551" i="1"/>
  <c r="E18552" i="1"/>
  <c r="G18552" i="1"/>
  <c r="E18553" i="1"/>
  <c r="G18553" i="1"/>
  <c r="E18554" i="1"/>
  <c r="G18554" i="1"/>
  <c r="E18555" i="1"/>
  <c r="G18555" i="1"/>
  <c r="E18556" i="1"/>
  <c r="G18556" i="1"/>
  <c r="E18557" i="1"/>
  <c r="G18557" i="1"/>
  <c r="E18558" i="1"/>
  <c r="G18558" i="1"/>
  <c r="E18559" i="1"/>
  <c r="G18559" i="1"/>
  <c r="E18560" i="1"/>
  <c r="G18560" i="1"/>
  <c r="E18561" i="1"/>
  <c r="G18561" i="1"/>
  <c r="E18562" i="1"/>
  <c r="G18562" i="1"/>
  <c r="E18563" i="1"/>
  <c r="G18563" i="1"/>
  <c r="E18564" i="1"/>
  <c r="G18564" i="1"/>
  <c r="E18565" i="1"/>
  <c r="G18565" i="1"/>
  <c r="E18566" i="1"/>
  <c r="G18566" i="1"/>
  <c r="E18567" i="1"/>
  <c r="G18567" i="1"/>
  <c r="E18568" i="1"/>
  <c r="G18568" i="1"/>
  <c r="E18569" i="1"/>
  <c r="G18569" i="1"/>
  <c r="E18570" i="1"/>
  <c r="G18570" i="1"/>
  <c r="E18571" i="1"/>
  <c r="G18571" i="1"/>
  <c r="E18572" i="1"/>
  <c r="G18572" i="1"/>
  <c r="E18573" i="1"/>
  <c r="G18573" i="1"/>
  <c r="E18574" i="1"/>
  <c r="G18574" i="1"/>
  <c r="E18575" i="1"/>
  <c r="G18575" i="1"/>
  <c r="E18576" i="1"/>
  <c r="G18576" i="1"/>
  <c r="E18577" i="1"/>
  <c r="G18577" i="1"/>
  <c r="E18578" i="1"/>
  <c r="G18578" i="1"/>
  <c r="E18579" i="1"/>
  <c r="G18579" i="1"/>
  <c r="E18580" i="1"/>
  <c r="G18580" i="1"/>
  <c r="E18581" i="1"/>
  <c r="G18581" i="1"/>
  <c r="E18582" i="1"/>
  <c r="G18582" i="1"/>
  <c r="E18583" i="1"/>
  <c r="G18583" i="1"/>
  <c r="E18584" i="1"/>
  <c r="G18584" i="1"/>
  <c r="E18585" i="1"/>
  <c r="G18585" i="1"/>
  <c r="E18586" i="1"/>
  <c r="G18586" i="1"/>
  <c r="E18587" i="1"/>
  <c r="G18587" i="1"/>
  <c r="E18588" i="1"/>
  <c r="G18588" i="1"/>
  <c r="E18589" i="1"/>
  <c r="G18589" i="1"/>
  <c r="E18590" i="1"/>
  <c r="G18590" i="1"/>
  <c r="E18591" i="1"/>
  <c r="G18591" i="1"/>
  <c r="E18592" i="1"/>
  <c r="G18592" i="1"/>
  <c r="E18593" i="1"/>
  <c r="G18593" i="1"/>
  <c r="E18594" i="1"/>
  <c r="G18594" i="1"/>
  <c r="E18595" i="1"/>
  <c r="G18595" i="1"/>
  <c r="E18596" i="1"/>
  <c r="G18596" i="1"/>
  <c r="E18597" i="1"/>
  <c r="G18597" i="1"/>
  <c r="E18598" i="1"/>
  <c r="G18598" i="1"/>
  <c r="E18599" i="1"/>
  <c r="G18599" i="1"/>
  <c r="E18600" i="1"/>
  <c r="G18600" i="1"/>
  <c r="E18601" i="1"/>
  <c r="G18601" i="1"/>
  <c r="E18602" i="1"/>
  <c r="G18602" i="1"/>
  <c r="E18603" i="1"/>
  <c r="G18603" i="1"/>
  <c r="E18604" i="1"/>
  <c r="G18604" i="1"/>
  <c r="E18605" i="1"/>
  <c r="G18605" i="1"/>
  <c r="E18606" i="1"/>
  <c r="G18606" i="1"/>
  <c r="E18607" i="1"/>
  <c r="G18607" i="1"/>
  <c r="E18608" i="1"/>
  <c r="G18608" i="1"/>
  <c r="E18609" i="1"/>
  <c r="G18609" i="1"/>
  <c r="E18610" i="1"/>
  <c r="G18610" i="1"/>
  <c r="E18611" i="1"/>
  <c r="G18611" i="1"/>
  <c r="E18612" i="1"/>
  <c r="G18612" i="1"/>
  <c r="E18613" i="1"/>
  <c r="G18613" i="1"/>
  <c r="E18614" i="1"/>
  <c r="G18614" i="1"/>
  <c r="E18615" i="1"/>
  <c r="G18615" i="1"/>
  <c r="E18616" i="1"/>
  <c r="G18616" i="1"/>
  <c r="E18617" i="1"/>
  <c r="G18617" i="1"/>
  <c r="E18618" i="1"/>
  <c r="G18618" i="1"/>
  <c r="E18619" i="1"/>
  <c r="G18619" i="1"/>
  <c r="E18620" i="1"/>
  <c r="G18620" i="1"/>
  <c r="E18621" i="1"/>
  <c r="G18621" i="1"/>
  <c r="E18622" i="1"/>
  <c r="G18622" i="1"/>
  <c r="E18623" i="1"/>
  <c r="G18623" i="1"/>
  <c r="E18624" i="1"/>
  <c r="G18624" i="1"/>
  <c r="E18625" i="1"/>
  <c r="G18625" i="1"/>
  <c r="E18626" i="1"/>
  <c r="G18626" i="1"/>
  <c r="E18627" i="1"/>
  <c r="G18627" i="1"/>
  <c r="E18628" i="1"/>
  <c r="G18628" i="1"/>
  <c r="E18629" i="1"/>
  <c r="G18629" i="1"/>
  <c r="E18630" i="1"/>
  <c r="G18630" i="1"/>
  <c r="E18631" i="1"/>
  <c r="G18631" i="1"/>
  <c r="E18632" i="1"/>
  <c r="G18632" i="1"/>
  <c r="E18633" i="1"/>
  <c r="G18633" i="1"/>
  <c r="E18634" i="1"/>
  <c r="G18634" i="1"/>
  <c r="E18635" i="1"/>
  <c r="G18635" i="1"/>
  <c r="E18636" i="1"/>
  <c r="G18636" i="1"/>
  <c r="E18637" i="1"/>
  <c r="G18637" i="1"/>
  <c r="E18638" i="1"/>
  <c r="G18638" i="1"/>
  <c r="E18639" i="1"/>
  <c r="G18639" i="1"/>
  <c r="E18640" i="1"/>
  <c r="G18640" i="1"/>
  <c r="E18641" i="1"/>
  <c r="G18641" i="1"/>
  <c r="E18642" i="1"/>
  <c r="G18642" i="1"/>
  <c r="E18643" i="1"/>
  <c r="G18643" i="1"/>
  <c r="E18644" i="1"/>
  <c r="G18644" i="1"/>
  <c r="E18645" i="1"/>
  <c r="G18645" i="1"/>
  <c r="E18646" i="1"/>
  <c r="G18646" i="1"/>
  <c r="E18647" i="1"/>
  <c r="G18647" i="1"/>
  <c r="E18648" i="1"/>
  <c r="G18648" i="1"/>
  <c r="E18649" i="1"/>
  <c r="G18649" i="1"/>
  <c r="E18650" i="1"/>
  <c r="G18650" i="1"/>
  <c r="E18651" i="1"/>
  <c r="G18651" i="1"/>
  <c r="E18652" i="1"/>
  <c r="G18652" i="1"/>
  <c r="E18653" i="1"/>
  <c r="G18653" i="1"/>
  <c r="E18654" i="1"/>
  <c r="G18654" i="1"/>
  <c r="E18655" i="1"/>
  <c r="G18655" i="1"/>
  <c r="E18656" i="1"/>
  <c r="G18656" i="1"/>
  <c r="E18657" i="1"/>
  <c r="G18657" i="1"/>
  <c r="E18658" i="1"/>
  <c r="G18658" i="1"/>
  <c r="E18659" i="1"/>
  <c r="G18659" i="1"/>
  <c r="E18660" i="1"/>
  <c r="G18660" i="1"/>
  <c r="E18661" i="1"/>
  <c r="G18661" i="1"/>
  <c r="E18662" i="1"/>
  <c r="G18662" i="1"/>
  <c r="E18663" i="1"/>
  <c r="G18663" i="1"/>
  <c r="E18664" i="1"/>
  <c r="G18664" i="1"/>
  <c r="E18665" i="1"/>
  <c r="G18665" i="1"/>
  <c r="E18666" i="1"/>
  <c r="G18666" i="1"/>
  <c r="E18667" i="1"/>
  <c r="G18667" i="1"/>
  <c r="E18668" i="1"/>
  <c r="G18668" i="1"/>
  <c r="E18669" i="1"/>
  <c r="G18669" i="1"/>
  <c r="E18670" i="1"/>
  <c r="G18670" i="1"/>
  <c r="E18671" i="1"/>
  <c r="G18671" i="1"/>
  <c r="E18672" i="1"/>
  <c r="G18672" i="1"/>
  <c r="E18673" i="1"/>
  <c r="G18673" i="1"/>
  <c r="E18674" i="1"/>
  <c r="G18674" i="1"/>
  <c r="E18675" i="1"/>
  <c r="G18675" i="1"/>
  <c r="E18676" i="1"/>
  <c r="G18676" i="1"/>
  <c r="E18677" i="1"/>
  <c r="G18677" i="1"/>
  <c r="E18678" i="1"/>
  <c r="G18678" i="1"/>
  <c r="E18679" i="1"/>
  <c r="G18679" i="1"/>
  <c r="E18680" i="1"/>
  <c r="G18680" i="1"/>
  <c r="E18681" i="1"/>
  <c r="G18681" i="1"/>
  <c r="E18682" i="1"/>
  <c r="G18682" i="1"/>
  <c r="E18683" i="1"/>
  <c r="G18683" i="1"/>
  <c r="E18684" i="1"/>
  <c r="G18684" i="1"/>
  <c r="E18685" i="1"/>
  <c r="G18685" i="1"/>
  <c r="E18686" i="1"/>
  <c r="G18686" i="1"/>
  <c r="E18687" i="1"/>
  <c r="G18687" i="1"/>
  <c r="E18688" i="1"/>
  <c r="G18688" i="1"/>
  <c r="E18689" i="1"/>
  <c r="G18689" i="1"/>
  <c r="E18690" i="1"/>
  <c r="G18690" i="1"/>
  <c r="E18691" i="1"/>
  <c r="G18691" i="1"/>
  <c r="E18692" i="1"/>
  <c r="G18692" i="1"/>
  <c r="E18693" i="1"/>
  <c r="G18693" i="1"/>
  <c r="E18694" i="1"/>
  <c r="G18694" i="1"/>
  <c r="E18695" i="1"/>
  <c r="G18695" i="1"/>
  <c r="E18696" i="1"/>
  <c r="G18696" i="1"/>
  <c r="E18697" i="1"/>
  <c r="G18697" i="1"/>
  <c r="E18698" i="1"/>
  <c r="G18698" i="1"/>
  <c r="E18699" i="1"/>
  <c r="G18699" i="1"/>
  <c r="E18700" i="1"/>
  <c r="G18700" i="1"/>
  <c r="E18701" i="1"/>
  <c r="G18701" i="1"/>
  <c r="E18702" i="1"/>
  <c r="G18702" i="1"/>
  <c r="E18703" i="1"/>
  <c r="G18703" i="1"/>
  <c r="E18704" i="1"/>
  <c r="G18704" i="1"/>
  <c r="E18705" i="1"/>
  <c r="G18705" i="1"/>
  <c r="E18706" i="1"/>
  <c r="G18706" i="1"/>
  <c r="E18707" i="1"/>
  <c r="G18707" i="1"/>
  <c r="E18708" i="1"/>
  <c r="G18708" i="1"/>
  <c r="E18709" i="1"/>
  <c r="G18709" i="1"/>
  <c r="E18710" i="1"/>
  <c r="G18710" i="1"/>
  <c r="E18711" i="1"/>
  <c r="G18711" i="1"/>
  <c r="E18712" i="1"/>
  <c r="G18712" i="1"/>
  <c r="E18713" i="1"/>
  <c r="G18713" i="1"/>
  <c r="E18714" i="1"/>
  <c r="G18714" i="1"/>
  <c r="E18715" i="1"/>
  <c r="G18715" i="1"/>
  <c r="E18716" i="1"/>
  <c r="G18716" i="1"/>
  <c r="E18717" i="1"/>
  <c r="G18717" i="1"/>
  <c r="E18718" i="1"/>
  <c r="G18718" i="1"/>
  <c r="E18719" i="1"/>
  <c r="G18719" i="1"/>
  <c r="E18720" i="1"/>
  <c r="G18720" i="1"/>
  <c r="E18721" i="1"/>
  <c r="G18721" i="1"/>
  <c r="E18722" i="1"/>
  <c r="G18722" i="1"/>
  <c r="E18723" i="1"/>
  <c r="G18723" i="1"/>
  <c r="E18724" i="1"/>
  <c r="G18724" i="1"/>
  <c r="E18725" i="1"/>
  <c r="G18725" i="1"/>
  <c r="E18726" i="1"/>
  <c r="G18726" i="1"/>
  <c r="E18727" i="1"/>
  <c r="G18727" i="1"/>
  <c r="E18728" i="1"/>
  <c r="G18728" i="1"/>
  <c r="E18729" i="1"/>
  <c r="G18729" i="1"/>
  <c r="E18730" i="1"/>
  <c r="G18730" i="1"/>
  <c r="E18731" i="1"/>
  <c r="G18731" i="1"/>
  <c r="E18732" i="1"/>
  <c r="G18732" i="1"/>
  <c r="E18733" i="1"/>
  <c r="G18733" i="1"/>
  <c r="E18734" i="1"/>
  <c r="G18734" i="1"/>
  <c r="E18735" i="1"/>
  <c r="G18735" i="1"/>
  <c r="E18736" i="1"/>
  <c r="G18736" i="1"/>
  <c r="E18737" i="1"/>
  <c r="G18737" i="1"/>
  <c r="E18738" i="1"/>
  <c r="G18738" i="1"/>
  <c r="E18739" i="1"/>
  <c r="G18739" i="1"/>
  <c r="E18740" i="1"/>
  <c r="G18740" i="1"/>
  <c r="E18741" i="1"/>
  <c r="G18741" i="1"/>
  <c r="E18742" i="1"/>
  <c r="G18742" i="1"/>
  <c r="E18743" i="1"/>
  <c r="G18743" i="1"/>
  <c r="E18744" i="1"/>
  <c r="G18744" i="1"/>
  <c r="E18745" i="1"/>
  <c r="G18745" i="1"/>
  <c r="E18746" i="1"/>
  <c r="G18746" i="1"/>
  <c r="E18747" i="1"/>
  <c r="G18747" i="1"/>
  <c r="E4" i="1"/>
  <c r="G4" i="1"/>
  <c r="C4" i="26"/>
  <c r="D4" i="26"/>
  <c r="E4" i="26"/>
  <c r="F4" i="26"/>
  <c r="B4" i="26"/>
  <c r="C3" i="26"/>
  <c r="D3" i="26"/>
  <c r="E3" i="26"/>
  <c r="F3" i="26"/>
  <c r="B3" i="26"/>
  <c r="D6" i="19"/>
  <c r="D29" i="19"/>
  <c r="C2" i="26"/>
  <c r="E6" i="19"/>
  <c r="E29" i="19"/>
  <c r="D2" i="26"/>
  <c r="F6" i="19"/>
  <c r="F29" i="19"/>
  <c r="E2" i="26"/>
  <c r="G6" i="19"/>
  <c r="G29" i="19"/>
  <c r="F2" i="26"/>
  <c r="B2" i="26"/>
  <c r="J10" i="25"/>
  <c r="E14" i="9"/>
  <c r="C10" i="25"/>
  <c r="B10" i="25"/>
  <c r="C11" i="25"/>
  <c r="D11" i="25"/>
  <c r="D10" i="25"/>
  <c r="E11" i="25"/>
  <c r="E10" i="25"/>
  <c r="F11" i="25"/>
  <c r="F10" i="25"/>
  <c r="G11" i="25"/>
  <c r="G10" i="25"/>
  <c r="C14" i="25"/>
  <c r="B14" i="25"/>
  <c r="C15" i="25"/>
  <c r="D15" i="25"/>
  <c r="D14" i="25"/>
  <c r="E15" i="25"/>
  <c r="E14" i="25"/>
  <c r="F15" i="25"/>
  <c r="F14" i="25"/>
  <c r="G15" i="25"/>
  <c r="G14" i="25"/>
  <c r="C18" i="25"/>
  <c r="B18" i="25"/>
  <c r="C19" i="25"/>
  <c r="D19" i="25"/>
  <c r="D18" i="25"/>
  <c r="E19" i="25"/>
  <c r="E18" i="25"/>
  <c r="F19" i="25"/>
  <c r="F18" i="25"/>
  <c r="G19" i="25"/>
  <c r="G18" i="25"/>
  <c r="C22" i="25"/>
  <c r="D22" i="25"/>
  <c r="E23" i="25"/>
  <c r="E22" i="25"/>
  <c r="F23" i="25"/>
  <c r="F22" i="25"/>
  <c r="G23" i="25"/>
  <c r="G22" i="25"/>
  <c r="G7" i="25"/>
  <c r="G4" i="25"/>
  <c r="G5" i="25"/>
  <c r="G12" i="25"/>
  <c r="G28" i="25"/>
  <c r="G26" i="25"/>
  <c r="G30" i="25"/>
  <c r="F7" i="25"/>
  <c r="F4" i="25"/>
  <c r="F5" i="25"/>
  <c r="F12" i="25"/>
  <c r="F28" i="25"/>
  <c r="F26" i="25"/>
  <c r="F30" i="25"/>
  <c r="G31" i="25"/>
  <c r="E7" i="25"/>
  <c r="E4" i="25"/>
  <c r="E5" i="25"/>
  <c r="E12" i="25"/>
  <c r="E28" i="25"/>
  <c r="E26" i="25"/>
  <c r="E30" i="25"/>
  <c r="F31" i="25"/>
  <c r="D7" i="25"/>
  <c r="D4" i="25"/>
  <c r="D5" i="25"/>
  <c r="D12" i="25"/>
  <c r="D16" i="25"/>
  <c r="D28" i="25"/>
  <c r="D26" i="25"/>
  <c r="D30" i="25"/>
  <c r="E31" i="25"/>
  <c r="C7" i="25"/>
  <c r="C4" i="25"/>
  <c r="C30" i="25"/>
  <c r="D31" i="25"/>
  <c r="B22" i="25"/>
  <c r="B7" i="25"/>
  <c r="B30" i="25"/>
  <c r="C31" i="25"/>
  <c r="G27" i="25"/>
  <c r="F27" i="25"/>
  <c r="E27" i="25"/>
  <c r="G24" i="25"/>
  <c r="F24" i="25"/>
  <c r="E24" i="25"/>
  <c r="D24" i="25"/>
  <c r="C24" i="25"/>
  <c r="B24" i="25"/>
  <c r="C23" i="25"/>
  <c r="G20" i="25"/>
  <c r="F20" i="25"/>
  <c r="E20" i="25"/>
  <c r="D20" i="25"/>
  <c r="C20" i="25"/>
  <c r="B20" i="25"/>
  <c r="G16" i="25"/>
  <c r="F16" i="25"/>
  <c r="E16" i="25"/>
  <c r="C16" i="25"/>
  <c r="B16" i="25"/>
  <c r="C12" i="25"/>
  <c r="B12" i="25"/>
  <c r="C8" i="25"/>
  <c r="D8" i="25"/>
  <c r="E8" i="25"/>
  <c r="F8" i="25"/>
  <c r="G8" i="25"/>
  <c r="F27" i="22"/>
  <c r="G27" i="22"/>
  <c r="E27" i="22"/>
  <c r="G30" i="22"/>
  <c r="F30" i="22"/>
  <c r="E30" i="22"/>
  <c r="D30" i="22"/>
  <c r="D26" i="22"/>
  <c r="E26" i="22"/>
  <c r="F26" i="22"/>
  <c r="G26" i="22"/>
  <c r="D28" i="22"/>
  <c r="E28" i="22"/>
  <c r="F28" i="22"/>
  <c r="G28" i="22"/>
  <c r="C10" i="22"/>
  <c r="B10" i="22"/>
  <c r="C11" i="22"/>
  <c r="D11" i="22"/>
  <c r="D10" i="22"/>
  <c r="C12" i="22"/>
  <c r="C14" i="22"/>
  <c r="C16" i="22"/>
  <c r="J10" i="22"/>
  <c r="G4" i="22"/>
  <c r="G5" i="22"/>
  <c r="F4" i="22"/>
  <c r="F5" i="22"/>
  <c r="E4" i="22"/>
  <c r="E5" i="22"/>
  <c r="D4" i="22"/>
  <c r="D5" i="22"/>
  <c r="H5" i="10"/>
  <c r="H6" i="10"/>
  <c r="H7" i="10"/>
  <c r="H8" i="10"/>
  <c r="H9" i="10"/>
  <c r="H4" i="10"/>
  <c r="E13" i="9"/>
  <c r="C22" i="22"/>
  <c r="C24" i="22"/>
  <c r="D22" i="22"/>
  <c r="D24" i="22"/>
  <c r="E23" i="22"/>
  <c r="E22" i="22"/>
  <c r="E24" i="22"/>
  <c r="F23" i="22"/>
  <c r="F22" i="22"/>
  <c r="F24" i="22"/>
  <c r="G23" i="22"/>
  <c r="G22" i="22"/>
  <c r="G24" i="22"/>
  <c r="B22" i="22"/>
  <c r="B24" i="22"/>
  <c r="C18" i="22"/>
  <c r="C20" i="22"/>
  <c r="B18" i="22"/>
  <c r="C19" i="22"/>
  <c r="D19" i="22"/>
  <c r="D18" i="22"/>
  <c r="D20" i="22"/>
  <c r="E19" i="22"/>
  <c r="E18" i="22"/>
  <c r="E20" i="22"/>
  <c r="F19" i="22"/>
  <c r="F18" i="22"/>
  <c r="F20" i="22"/>
  <c r="G19" i="22"/>
  <c r="G18" i="22"/>
  <c r="G20" i="22"/>
  <c r="B20" i="22"/>
  <c r="B14" i="22"/>
  <c r="C15" i="22"/>
  <c r="D15" i="22"/>
  <c r="D14" i="22"/>
  <c r="D16" i="22"/>
  <c r="E15" i="22"/>
  <c r="E14" i="22"/>
  <c r="E16" i="22"/>
  <c r="F15" i="22"/>
  <c r="F14" i="22"/>
  <c r="F16" i="22"/>
  <c r="G15" i="22"/>
  <c r="G14" i="22"/>
  <c r="G16" i="22"/>
  <c r="B16" i="22"/>
  <c r="E11" i="22"/>
  <c r="F11" i="22"/>
  <c r="G11" i="22"/>
  <c r="B12" i="22"/>
  <c r="B7" i="22"/>
  <c r="B30" i="22"/>
  <c r="C7" i="22"/>
  <c r="C4" i="22"/>
  <c r="C30" i="22"/>
  <c r="C31" i="22"/>
  <c r="C23" i="22"/>
  <c r="C8" i="22"/>
  <c r="D8" i="22"/>
  <c r="E8" i="22"/>
  <c r="F8" i="22"/>
  <c r="G8" i="22"/>
  <c r="E28" i="23"/>
  <c r="E27" i="23"/>
  <c r="E26" i="23"/>
  <c r="E25" i="23"/>
  <c r="D28" i="23"/>
  <c r="D27" i="23"/>
  <c r="D26" i="23"/>
  <c r="D25" i="23"/>
  <c r="D19" i="23"/>
  <c r="D17" i="23"/>
  <c r="D18" i="23"/>
  <c r="D16" i="23"/>
  <c r="C24" i="19"/>
  <c r="C25" i="19"/>
  <c r="B24" i="19"/>
  <c r="C19" i="19"/>
  <c r="B19" i="19"/>
  <c r="C14" i="19"/>
  <c r="B14" i="19"/>
  <c r="C9" i="19"/>
  <c r="B9" i="19"/>
  <c r="B11" i="19"/>
  <c r="B16" i="19"/>
  <c r="B21" i="19"/>
  <c r="B26" i="19"/>
  <c r="D4" i="19"/>
  <c r="D24" i="19"/>
  <c r="D26" i="19"/>
  <c r="C4" i="19"/>
  <c r="C26" i="19"/>
  <c r="D27" i="19"/>
  <c r="E4" i="19"/>
  <c r="E25" i="19"/>
  <c r="E24" i="19"/>
  <c r="E26" i="19"/>
  <c r="E27" i="19"/>
  <c r="F4" i="19"/>
  <c r="F25" i="19"/>
  <c r="F24" i="19"/>
  <c r="F26" i="19"/>
  <c r="F27" i="19"/>
  <c r="G4" i="19"/>
  <c r="G25" i="19"/>
  <c r="G24" i="19"/>
  <c r="G26" i="19"/>
  <c r="G27" i="19"/>
  <c r="C27" i="19"/>
  <c r="C20" i="19"/>
  <c r="D20" i="19"/>
  <c r="D19" i="19"/>
  <c r="D21" i="19"/>
  <c r="C21" i="19"/>
  <c r="D22" i="19"/>
  <c r="E20" i="19"/>
  <c r="E19" i="19"/>
  <c r="E21" i="19"/>
  <c r="E22" i="19"/>
  <c r="F20" i="19"/>
  <c r="F19" i="19"/>
  <c r="F21" i="19"/>
  <c r="F22" i="19"/>
  <c r="G20" i="19"/>
  <c r="G19" i="19"/>
  <c r="G21" i="19"/>
  <c r="G22" i="19"/>
  <c r="C22" i="19"/>
  <c r="C15" i="19"/>
  <c r="D15" i="19"/>
  <c r="D14" i="19"/>
  <c r="D16" i="19"/>
  <c r="C16" i="19"/>
  <c r="D17" i="19"/>
  <c r="E15" i="19"/>
  <c r="E14" i="19"/>
  <c r="E16" i="19"/>
  <c r="E17" i="19"/>
  <c r="F15" i="19"/>
  <c r="F14" i="19"/>
  <c r="F16" i="19"/>
  <c r="F17" i="19"/>
  <c r="G15" i="19"/>
  <c r="G14" i="19"/>
  <c r="G16" i="19"/>
  <c r="G17" i="19"/>
  <c r="C17" i="19"/>
  <c r="C10" i="19"/>
  <c r="D10" i="19"/>
  <c r="D11" i="19"/>
  <c r="C11" i="19"/>
  <c r="D12" i="19"/>
  <c r="E10" i="19"/>
  <c r="E11" i="19"/>
  <c r="E12" i="19"/>
  <c r="F10" i="19"/>
  <c r="F11" i="19"/>
  <c r="F12" i="19"/>
  <c r="G10" i="19"/>
  <c r="G11" i="19"/>
  <c r="G12" i="19"/>
  <c r="C12" i="19"/>
  <c r="C6" i="19"/>
  <c r="C29" i="19"/>
  <c r="B6" i="19"/>
  <c r="B29" i="19"/>
  <c r="C30" i="19"/>
  <c r="D30" i="19"/>
  <c r="E30" i="19"/>
  <c r="F30" i="19"/>
  <c r="G30" i="19"/>
  <c r="C7" i="19"/>
  <c r="D7" i="19"/>
  <c r="E7" i="19"/>
  <c r="F7" i="19"/>
  <c r="G7" i="19"/>
  <c r="D12" i="2"/>
  <c r="G4" i="2"/>
  <c r="H4" i="2"/>
  <c r="I4" i="2"/>
  <c r="F4" i="2"/>
  <c r="G26" i="18"/>
  <c r="D19" i="14"/>
  <c r="D16" i="14"/>
  <c r="D17" i="14"/>
  <c r="D18" i="14"/>
  <c r="D15" i="14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E5" i="1"/>
  <c r="F5" i="1"/>
  <c r="F6" i="1"/>
  <c r="E7" i="1"/>
  <c r="F7" i="1"/>
  <c r="F8" i="1"/>
  <c r="E9" i="1"/>
  <c r="F9" i="1"/>
  <c r="F10" i="1"/>
  <c r="E11" i="1"/>
  <c r="F11" i="1"/>
  <c r="F12" i="1"/>
  <c r="E13" i="1"/>
  <c r="F13" i="1"/>
  <c r="F14" i="1"/>
  <c r="E15" i="1"/>
  <c r="F15" i="1"/>
  <c r="F16" i="1"/>
  <c r="E17" i="1"/>
  <c r="F17" i="1"/>
  <c r="F18" i="1"/>
  <c r="E19" i="1"/>
  <c r="F19" i="1"/>
  <c r="F20" i="1"/>
  <c r="E21" i="1"/>
  <c r="F21" i="1"/>
  <c r="F22" i="1"/>
  <c r="E23" i="1"/>
  <c r="F23" i="1"/>
  <c r="F24" i="1"/>
  <c r="E25" i="1"/>
  <c r="F25" i="1"/>
  <c r="F26" i="1"/>
  <c r="E27" i="1"/>
  <c r="F27" i="1"/>
  <c r="F28" i="1"/>
  <c r="E29" i="1"/>
  <c r="F29" i="1"/>
  <c r="F30" i="1"/>
  <c r="E31" i="1"/>
  <c r="F31" i="1"/>
  <c r="F32" i="1"/>
  <c r="E33" i="1"/>
  <c r="F33" i="1"/>
  <c r="F34" i="1"/>
  <c r="E35" i="1"/>
  <c r="F35" i="1"/>
  <c r="F36" i="1"/>
  <c r="E37" i="1"/>
  <c r="F37" i="1"/>
  <c r="F38" i="1"/>
  <c r="E39" i="1"/>
  <c r="F39" i="1"/>
  <c r="F40" i="1"/>
  <c r="E41" i="1"/>
  <c r="F41" i="1"/>
  <c r="F42" i="1"/>
  <c r="E43" i="1"/>
  <c r="F43" i="1"/>
  <c r="F44" i="1"/>
  <c r="E45" i="1"/>
  <c r="F45" i="1"/>
  <c r="F46" i="1"/>
  <c r="E47" i="1"/>
  <c r="F47" i="1"/>
  <c r="F48" i="1"/>
  <c r="E49" i="1"/>
  <c r="F49" i="1"/>
  <c r="F50" i="1"/>
  <c r="E51" i="1"/>
  <c r="F51" i="1"/>
  <c r="F52" i="1"/>
  <c r="E53" i="1"/>
  <c r="F53" i="1"/>
  <c r="F54" i="1"/>
  <c r="E55" i="1"/>
  <c r="F55" i="1"/>
  <c r="F56" i="1"/>
  <c r="E57" i="1"/>
  <c r="F57" i="1"/>
  <c r="F58" i="1"/>
  <c r="E59" i="1"/>
  <c r="F59" i="1"/>
  <c r="F60" i="1"/>
  <c r="E61" i="1"/>
  <c r="F61" i="1"/>
  <c r="F62" i="1"/>
  <c r="E63" i="1"/>
  <c r="F63" i="1"/>
  <c r="F64" i="1"/>
  <c r="E65" i="1"/>
  <c r="F65" i="1"/>
  <c r="F66" i="1"/>
  <c r="E67" i="1"/>
  <c r="F67" i="1"/>
  <c r="F68" i="1"/>
  <c r="E69" i="1"/>
  <c r="F69" i="1"/>
  <c r="F70" i="1"/>
  <c r="E71" i="1"/>
  <c r="F71" i="1"/>
  <c r="F72" i="1"/>
  <c r="E73" i="1"/>
  <c r="F73" i="1"/>
  <c r="F74" i="1"/>
  <c r="E75" i="1"/>
  <c r="F75" i="1"/>
  <c r="F76" i="1"/>
  <c r="E77" i="1"/>
  <c r="F77" i="1"/>
  <c r="F78" i="1"/>
  <c r="E79" i="1"/>
  <c r="F79" i="1"/>
  <c r="F80" i="1"/>
  <c r="E81" i="1"/>
  <c r="F81" i="1"/>
  <c r="F82" i="1"/>
  <c r="E83" i="1"/>
  <c r="F83" i="1"/>
  <c r="F84" i="1"/>
  <c r="E85" i="1"/>
  <c r="F85" i="1"/>
  <c r="F86" i="1"/>
  <c r="E87" i="1"/>
  <c r="F87" i="1"/>
  <c r="F88" i="1"/>
  <c r="E89" i="1"/>
  <c r="F89" i="1"/>
  <c r="F90" i="1"/>
  <c r="E91" i="1"/>
  <c r="F91" i="1"/>
  <c r="F92" i="1"/>
  <c r="E93" i="1"/>
  <c r="F93" i="1"/>
  <c r="F94" i="1"/>
  <c r="E95" i="1"/>
  <c r="F95" i="1"/>
  <c r="F96" i="1"/>
  <c r="E97" i="1"/>
  <c r="F97" i="1"/>
  <c r="F98" i="1"/>
  <c r="E99" i="1"/>
  <c r="F99" i="1"/>
  <c r="F100" i="1"/>
  <c r="E101" i="1"/>
  <c r="F101" i="1"/>
  <c r="F102" i="1"/>
  <c r="E103" i="1"/>
  <c r="F103" i="1"/>
  <c r="F104" i="1"/>
  <c r="E105" i="1"/>
  <c r="F105" i="1"/>
  <c r="F106" i="1"/>
  <c r="E107" i="1"/>
  <c r="F107" i="1"/>
  <c r="F108" i="1"/>
  <c r="E109" i="1"/>
  <c r="F109" i="1"/>
  <c r="F110" i="1"/>
  <c r="E111" i="1"/>
  <c r="F111" i="1"/>
  <c r="F112" i="1"/>
  <c r="E113" i="1"/>
  <c r="F113" i="1"/>
  <c r="F114" i="1"/>
  <c r="E115" i="1"/>
  <c r="F115" i="1"/>
  <c r="F116" i="1"/>
  <c r="E117" i="1"/>
  <c r="F117" i="1"/>
  <c r="F118" i="1"/>
  <c r="E119" i="1"/>
  <c r="F119" i="1"/>
  <c r="F120" i="1"/>
  <c r="E121" i="1"/>
  <c r="F121" i="1"/>
  <c r="F122" i="1"/>
  <c r="E123" i="1"/>
  <c r="F123" i="1"/>
  <c r="F124" i="1"/>
  <c r="E125" i="1"/>
  <c r="F125" i="1"/>
  <c r="F126" i="1"/>
  <c r="E127" i="1"/>
  <c r="F127" i="1"/>
  <c r="F128" i="1"/>
  <c r="E129" i="1"/>
  <c r="F129" i="1"/>
  <c r="F130" i="1"/>
  <c r="E131" i="1"/>
  <c r="F131" i="1"/>
  <c r="F132" i="1"/>
  <c r="E133" i="1"/>
  <c r="F133" i="1"/>
  <c r="F134" i="1"/>
  <c r="E135" i="1"/>
  <c r="F135" i="1"/>
  <c r="F136" i="1"/>
  <c r="E137" i="1"/>
  <c r="F137" i="1"/>
  <c r="F138" i="1"/>
  <c r="E139" i="1"/>
  <c r="F139" i="1"/>
  <c r="F140" i="1"/>
  <c r="E141" i="1"/>
  <c r="F141" i="1"/>
  <c r="F142" i="1"/>
  <c r="E143" i="1"/>
  <c r="F143" i="1"/>
  <c r="F144" i="1"/>
  <c r="E145" i="1"/>
  <c r="F145" i="1"/>
  <c r="F146" i="1"/>
  <c r="E147" i="1"/>
  <c r="F147" i="1"/>
  <c r="F148" i="1"/>
  <c r="E149" i="1"/>
  <c r="F149" i="1"/>
  <c r="F150" i="1"/>
  <c r="E151" i="1"/>
  <c r="F151" i="1"/>
  <c r="F152" i="1"/>
  <c r="E153" i="1"/>
  <c r="F153" i="1"/>
  <c r="F154" i="1"/>
  <c r="E155" i="1"/>
  <c r="F155" i="1"/>
  <c r="F156" i="1"/>
  <c r="E157" i="1"/>
  <c r="F157" i="1"/>
  <c r="F158" i="1"/>
  <c r="E159" i="1"/>
  <c r="F159" i="1"/>
  <c r="F160" i="1"/>
  <c r="E161" i="1"/>
  <c r="F161" i="1"/>
  <c r="F162" i="1"/>
  <c r="E163" i="1"/>
  <c r="F163" i="1"/>
  <c r="F164" i="1"/>
  <c r="E165" i="1"/>
  <c r="F165" i="1"/>
  <c r="F166" i="1"/>
  <c r="E167" i="1"/>
  <c r="F167" i="1"/>
  <c r="F168" i="1"/>
  <c r="E169" i="1"/>
  <c r="F169" i="1"/>
  <c r="F170" i="1"/>
  <c r="E171" i="1"/>
  <c r="F171" i="1"/>
  <c r="F172" i="1"/>
  <c r="E173" i="1"/>
  <c r="F173" i="1"/>
  <c r="F174" i="1"/>
  <c r="E175" i="1"/>
  <c r="F175" i="1"/>
  <c r="F176" i="1"/>
  <c r="E177" i="1"/>
  <c r="F177" i="1"/>
  <c r="F178" i="1"/>
  <c r="E179" i="1"/>
  <c r="F179" i="1"/>
  <c r="F180" i="1"/>
  <c r="E181" i="1"/>
  <c r="F181" i="1"/>
  <c r="F182" i="1"/>
  <c r="E183" i="1"/>
  <c r="F183" i="1"/>
  <c r="F184" i="1"/>
  <c r="E185" i="1"/>
  <c r="F185" i="1"/>
  <c r="F186" i="1"/>
  <c r="E187" i="1"/>
  <c r="F187" i="1"/>
  <c r="F188" i="1"/>
  <c r="E189" i="1"/>
  <c r="F189" i="1"/>
  <c r="F190" i="1"/>
  <c r="E191" i="1"/>
  <c r="F191" i="1"/>
  <c r="F192" i="1"/>
  <c r="E193" i="1"/>
  <c r="F193" i="1"/>
  <c r="F194" i="1"/>
  <c r="E195" i="1"/>
  <c r="F195" i="1"/>
  <c r="F196" i="1"/>
  <c r="E197" i="1"/>
  <c r="F197" i="1"/>
  <c r="F198" i="1"/>
  <c r="E199" i="1"/>
  <c r="F199" i="1"/>
  <c r="F200" i="1"/>
  <c r="E201" i="1"/>
  <c r="F201" i="1"/>
  <c r="F202" i="1"/>
  <c r="E203" i="1"/>
  <c r="F203" i="1"/>
  <c r="F204" i="1"/>
  <c r="E205" i="1"/>
  <c r="F205" i="1"/>
  <c r="F206" i="1"/>
  <c r="E207" i="1"/>
  <c r="F207" i="1"/>
  <c r="F208" i="1"/>
  <c r="E209" i="1"/>
  <c r="F209" i="1"/>
  <c r="F210" i="1"/>
  <c r="E211" i="1"/>
  <c r="F211" i="1"/>
  <c r="F212" i="1"/>
  <c r="E213" i="1"/>
  <c r="F213" i="1"/>
  <c r="F214" i="1"/>
  <c r="E215" i="1"/>
  <c r="F215" i="1"/>
  <c r="F216" i="1"/>
  <c r="E217" i="1"/>
  <c r="F217" i="1"/>
  <c r="F218" i="1"/>
  <c r="E219" i="1"/>
  <c r="F219" i="1"/>
  <c r="F220" i="1"/>
  <c r="E221" i="1"/>
  <c r="F221" i="1"/>
  <c r="F222" i="1"/>
  <c r="E223" i="1"/>
  <c r="F223" i="1"/>
  <c r="F224" i="1"/>
  <c r="E225" i="1"/>
  <c r="F225" i="1"/>
  <c r="F226" i="1"/>
  <c r="E227" i="1"/>
  <c r="F227" i="1"/>
  <c r="F228" i="1"/>
  <c r="E229" i="1"/>
  <c r="F229" i="1"/>
  <c r="F230" i="1"/>
  <c r="E231" i="1"/>
  <c r="F231" i="1"/>
  <c r="F232" i="1"/>
  <c r="E233" i="1"/>
  <c r="F233" i="1"/>
  <c r="F234" i="1"/>
  <c r="E235" i="1"/>
  <c r="F235" i="1"/>
  <c r="F236" i="1"/>
  <c r="E237" i="1"/>
  <c r="F237" i="1"/>
  <c r="F238" i="1"/>
  <c r="E239" i="1"/>
  <c r="F239" i="1"/>
  <c r="F240" i="1"/>
  <c r="E241" i="1"/>
  <c r="F241" i="1"/>
  <c r="F242" i="1"/>
  <c r="E243" i="1"/>
  <c r="F243" i="1"/>
  <c r="F244" i="1"/>
  <c r="E245" i="1"/>
  <c r="F245" i="1"/>
  <c r="F246" i="1"/>
  <c r="E247" i="1"/>
  <c r="F247" i="1"/>
  <c r="F248" i="1"/>
  <c r="E249" i="1"/>
  <c r="F249" i="1"/>
  <c r="F250" i="1"/>
  <c r="E251" i="1"/>
  <c r="F251" i="1"/>
  <c r="F252" i="1"/>
  <c r="E253" i="1"/>
  <c r="F253" i="1"/>
  <c r="F254" i="1"/>
  <c r="E255" i="1"/>
  <c r="F255" i="1"/>
  <c r="F256" i="1"/>
  <c r="E257" i="1"/>
  <c r="F257" i="1"/>
  <c r="F258" i="1"/>
  <c r="E259" i="1"/>
  <c r="F259" i="1"/>
  <c r="F260" i="1"/>
  <c r="E261" i="1"/>
  <c r="F261" i="1"/>
  <c r="F262" i="1"/>
  <c r="E263" i="1"/>
  <c r="F263" i="1"/>
  <c r="F264" i="1"/>
  <c r="E265" i="1"/>
  <c r="F265" i="1"/>
  <c r="F266" i="1"/>
  <c r="E267" i="1"/>
  <c r="F267" i="1"/>
  <c r="F268" i="1"/>
  <c r="E269" i="1"/>
  <c r="F269" i="1"/>
  <c r="F270" i="1"/>
  <c r="E271" i="1"/>
  <c r="F271" i="1"/>
  <c r="F272" i="1"/>
  <c r="E273" i="1"/>
  <c r="F273" i="1"/>
  <c r="F274" i="1"/>
  <c r="E275" i="1"/>
  <c r="F275" i="1"/>
  <c r="F276" i="1"/>
  <c r="E277" i="1"/>
  <c r="F277" i="1"/>
  <c r="F278" i="1"/>
  <c r="E279" i="1"/>
  <c r="F279" i="1"/>
  <c r="F280" i="1"/>
  <c r="E281" i="1"/>
  <c r="F281" i="1"/>
  <c r="F282" i="1"/>
  <c r="E283" i="1"/>
  <c r="F283" i="1"/>
  <c r="F284" i="1"/>
  <c r="E285" i="1"/>
  <c r="F285" i="1"/>
  <c r="F286" i="1"/>
  <c r="E287" i="1"/>
  <c r="F287" i="1"/>
  <c r="F288" i="1"/>
  <c r="E289" i="1"/>
  <c r="F289" i="1"/>
  <c r="F290" i="1"/>
  <c r="E291" i="1"/>
  <c r="F291" i="1"/>
  <c r="F292" i="1"/>
  <c r="E293" i="1"/>
  <c r="F293" i="1"/>
  <c r="F294" i="1"/>
  <c r="E295" i="1"/>
  <c r="F295" i="1"/>
  <c r="F296" i="1"/>
  <c r="E297" i="1"/>
  <c r="F297" i="1"/>
  <c r="F298" i="1"/>
  <c r="E299" i="1"/>
  <c r="F299" i="1"/>
  <c r="F300" i="1"/>
  <c r="E301" i="1"/>
  <c r="F301" i="1"/>
  <c r="F302" i="1"/>
  <c r="E303" i="1"/>
  <c r="F303" i="1"/>
  <c r="F304" i="1"/>
  <c r="E305" i="1"/>
  <c r="F305" i="1"/>
  <c r="F306" i="1"/>
  <c r="E307" i="1"/>
  <c r="F307" i="1"/>
  <c r="F308" i="1"/>
  <c r="E309" i="1"/>
  <c r="F309" i="1"/>
  <c r="F310" i="1"/>
  <c r="E311" i="1"/>
  <c r="F311" i="1"/>
  <c r="F312" i="1"/>
  <c r="E313" i="1"/>
  <c r="F313" i="1"/>
  <c r="F314" i="1"/>
  <c r="E315" i="1"/>
  <c r="F315" i="1"/>
  <c r="F316" i="1"/>
  <c r="E317" i="1"/>
  <c r="F317" i="1"/>
  <c r="F318" i="1"/>
  <c r="E319" i="1"/>
  <c r="F319" i="1"/>
  <c r="F320" i="1"/>
  <c r="E321" i="1"/>
  <c r="F321" i="1"/>
  <c r="F322" i="1"/>
  <c r="E323" i="1"/>
  <c r="F323" i="1"/>
  <c r="F324" i="1"/>
  <c r="E325" i="1"/>
  <c r="F325" i="1"/>
  <c r="F326" i="1"/>
  <c r="E327" i="1"/>
  <c r="F327" i="1"/>
  <c r="F328" i="1"/>
  <c r="E329" i="1"/>
  <c r="F329" i="1"/>
  <c r="F330" i="1"/>
  <c r="E331" i="1"/>
  <c r="F331" i="1"/>
  <c r="F332" i="1"/>
  <c r="E333" i="1"/>
  <c r="F333" i="1"/>
  <c r="F334" i="1"/>
  <c r="E335" i="1"/>
  <c r="F335" i="1"/>
  <c r="F336" i="1"/>
  <c r="E337" i="1"/>
  <c r="F337" i="1"/>
  <c r="F338" i="1"/>
  <c r="E339" i="1"/>
  <c r="F339" i="1"/>
  <c r="F340" i="1"/>
  <c r="E341" i="1"/>
  <c r="F341" i="1"/>
  <c r="F342" i="1"/>
  <c r="E343" i="1"/>
  <c r="F343" i="1"/>
  <c r="F344" i="1"/>
  <c r="E345" i="1"/>
  <c r="F345" i="1"/>
  <c r="F346" i="1"/>
  <c r="E347" i="1"/>
  <c r="F347" i="1"/>
  <c r="F348" i="1"/>
  <c r="E349" i="1"/>
  <c r="F349" i="1"/>
  <c r="F350" i="1"/>
  <c r="E351" i="1"/>
  <c r="F351" i="1"/>
  <c r="F352" i="1"/>
  <c r="E353" i="1"/>
  <c r="F353" i="1"/>
  <c r="F354" i="1"/>
  <c r="E355" i="1"/>
  <c r="F355" i="1"/>
  <c r="F356" i="1"/>
  <c r="E357" i="1"/>
  <c r="F357" i="1"/>
  <c r="F358" i="1"/>
  <c r="E359" i="1"/>
  <c r="F359" i="1"/>
  <c r="F360" i="1"/>
  <c r="E361" i="1"/>
  <c r="F361" i="1"/>
  <c r="F362" i="1"/>
  <c r="E363" i="1"/>
  <c r="F363" i="1"/>
  <c r="F364" i="1"/>
  <c r="E365" i="1"/>
  <c r="F365" i="1"/>
  <c r="F366" i="1"/>
  <c r="E367" i="1"/>
  <c r="F367" i="1"/>
  <c r="F368" i="1"/>
  <c r="E369" i="1"/>
  <c r="F369" i="1"/>
  <c r="F370" i="1"/>
  <c r="E371" i="1"/>
  <c r="F371" i="1"/>
  <c r="F372" i="1"/>
  <c r="E373" i="1"/>
  <c r="F373" i="1"/>
  <c r="F374" i="1"/>
  <c r="E375" i="1"/>
  <c r="F375" i="1"/>
  <c r="F376" i="1"/>
  <c r="E377" i="1"/>
  <c r="F377" i="1"/>
  <c r="F378" i="1"/>
  <c r="E379" i="1"/>
  <c r="F379" i="1"/>
  <c r="F380" i="1"/>
  <c r="E381" i="1"/>
  <c r="F381" i="1"/>
  <c r="F382" i="1"/>
  <c r="E383" i="1"/>
  <c r="F383" i="1"/>
  <c r="F384" i="1"/>
  <c r="E385" i="1"/>
  <c r="F385" i="1"/>
  <c r="F386" i="1"/>
  <c r="E387" i="1"/>
  <c r="F387" i="1"/>
  <c r="F388" i="1"/>
  <c r="E389" i="1"/>
  <c r="F389" i="1"/>
  <c r="F390" i="1"/>
  <c r="E391" i="1"/>
  <c r="F391" i="1"/>
  <c r="F392" i="1"/>
  <c r="E393" i="1"/>
  <c r="F393" i="1"/>
  <c r="F394" i="1"/>
  <c r="E395" i="1"/>
  <c r="F395" i="1"/>
  <c r="F396" i="1"/>
  <c r="E397" i="1"/>
  <c r="F397" i="1"/>
  <c r="F398" i="1"/>
  <c r="E399" i="1"/>
  <c r="F399" i="1"/>
  <c r="F400" i="1"/>
  <c r="E401" i="1"/>
  <c r="F401" i="1"/>
  <c r="F402" i="1"/>
  <c r="E403" i="1"/>
  <c r="F403" i="1"/>
  <c r="F404" i="1"/>
  <c r="E405" i="1"/>
  <c r="F405" i="1"/>
  <c r="F406" i="1"/>
  <c r="E407" i="1"/>
  <c r="F407" i="1"/>
  <c r="F408" i="1"/>
  <c r="E409" i="1"/>
  <c r="F409" i="1"/>
  <c r="F410" i="1"/>
  <c r="E411" i="1"/>
  <c r="F411" i="1"/>
  <c r="F412" i="1"/>
  <c r="E413" i="1"/>
  <c r="F413" i="1"/>
  <c r="F414" i="1"/>
  <c r="E415" i="1"/>
  <c r="F415" i="1"/>
  <c r="F416" i="1"/>
  <c r="E417" i="1"/>
  <c r="F417" i="1"/>
  <c r="F418" i="1"/>
  <c r="E419" i="1"/>
  <c r="F419" i="1"/>
  <c r="F420" i="1"/>
  <c r="E421" i="1"/>
  <c r="F421" i="1"/>
  <c r="F422" i="1"/>
  <c r="E423" i="1"/>
  <c r="F423" i="1"/>
  <c r="F424" i="1"/>
  <c r="E425" i="1"/>
  <c r="F425" i="1"/>
  <c r="F426" i="1"/>
  <c r="E427" i="1"/>
  <c r="F427" i="1"/>
  <c r="F428" i="1"/>
  <c r="E429" i="1"/>
  <c r="F429" i="1"/>
  <c r="F430" i="1"/>
  <c r="E431" i="1"/>
  <c r="F431" i="1"/>
  <c r="F432" i="1"/>
  <c r="E433" i="1"/>
  <c r="F433" i="1"/>
  <c r="F434" i="1"/>
  <c r="E435" i="1"/>
  <c r="F435" i="1"/>
  <c r="F436" i="1"/>
  <c r="E437" i="1"/>
  <c r="F437" i="1"/>
  <c r="F438" i="1"/>
  <c r="E439" i="1"/>
  <c r="F439" i="1"/>
  <c r="F440" i="1"/>
  <c r="E441" i="1"/>
  <c r="F441" i="1"/>
  <c r="F442" i="1"/>
  <c r="E443" i="1"/>
  <c r="F443" i="1"/>
  <c r="F444" i="1"/>
  <c r="E445" i="1"/>
  <c r="F445" i="1"/>
  <c r="F446" i="1"/>
  <c r="E447" i="1"/>
  <c r="F447" i="1"/>
  <c r="F448" i="1"/>
  <c r="E449" i="1"/>
  <c r="F449" i="1"/>
  <c r="F450" i="1"/>
  <c r="E451" i="1"/>
  <c r="F451" i="1"/>
  <c r="F452" i="1"/>
  <c r="E453" i="1"/>
  <c r="F453" i="1"/>
  <c r="F454" i="1"/>
  <c r="E455" i="1"/>
  <c r="F455" i="1"/>
  <c r="F456" i="1"/>
  <c r="E457" i="1"/>
  <c r="F457" i="1"/>
  <c r="F458" i="1"/>
  <c r="E459" i="1"/>
  <c r="F459" i="1"/>
  <c r="F460" i="1"/>
  <c r="E461" i="1"/>
  <c r="F461" i="1"/>
  <c r="F462" i="1"/>
  <c r="E463" i="1"/>
  <c r="F463" i="1"/>
  <c r="F464" i="1"/>
  <c r="E465" i="1"/>
  <c r="F465" i="1"/>
  <c r="F466" i="1"/>
  <c r="E467" i="1"/>
  <c r="F467" i="1"/>
  <c r="F468" i="1"/>
  <c r="E469" i="1"/>
  <c r="F469" i="1"/>
  <c r="F470" i="1"/>
  <c r="E471" i="1"/>
  <c r="F471" i="1"/>
  <c r="F472" i="1"/>
  <c r="E473" i="1"/>
  <c r="F473" i="1"/>
  <c r="F474" i="1"/>
  <c r="E475" i="1"/>
  <c r="F475" i="1"/>
  <c r="F476" i="1"/>
  <c r="E477" i="1"/>
  <c r="F477" i="1"/>
  <c r="F478" i="1"/>
  <c r="E479" i="1"/>
  <c r="F479" i="1"/>
  <c r="F480" i="1"/>
  <c r="E481" i="1"/>
  <c r="F481" i="1"/>
  <c r="F482" i="1"/>
  <c r="E483" i="1"/>
  <c r="F483" i="1"/>
  <c r="F484" i="1"/>
  <c r="E485" i="1"/>
  <c r="F485" i="1"/>
  <c r="F486" i="1"/>
  <c r="E487" i="1"/>
  <c r="F487" i="1"/>
  <c r="F488" i="1"/>
  <c r="E489" i="1"/>
  <c r="F489" i="1"/>
  <c r="F490" i="1"/>
  <c r="E491" i="1"/>
  <c r="F491" i="1"/>
  <c r="F492" i="1"/>
  <c r="E493" i="1"/>
  <c r="F493" i="1"/>
  <c r="F494" i="1"/>
  <c r="E495" i="1"/>
  <c r="F495" i="1"/>
  <c r="F496" i="1"/>
  <c r="E497" i="1"/>
  <c r="F497" i="1"/>
  <c r="F498" i="1"/>
  <c r="E499" i="1"/>
  <c r="F499" i="1"/>
  <c r="F500" i="1"/>
  <c r="E501" i="1"/>
  <c r="F501" i="1"/>
  <c r="F502" i="1"/>
  <c r="E503" i="1"/>
  <c r="F503" i="1"/>
  <c r="F504" i="1"/>
  <c r="E505" i="1"/>
  <c r="F505" i="1"/>
  <c r="F506" i="1"/>
  <c r="E507" i="1"/>
  <c r="F507" i="1"/>
  <c r="F508" i="1"/>
  <c r="E509" i="1"/>
  <c r="F509" i="1"/>
  <c r="F510" i="1"/>
  <c r="E511" i="1"/>
  <c r="F511" i="1"/>
  <c r="F512" i="1"/>
  <c r="E513" i="1"/>
  <c r="F513" i="1"/>
  <c r="F514" i="1"/>
  <c r="E515" i="1"/>
  <c r="F515" i="1"/>
  <c r="F516" i="1"/>
  <c r="E517" i="1"/>
  <c r="F517" i="1"/>
  <c r="F518" i="1"/>
  <c r="E519" i="1"/>
  <c r="F519" i="1"/>
  <c r="F520" i="1"/>
  <c r="E521" i="1"/>
  <c r="F521" i="1"/>
  <c r="F522" i="1"/>
  <c r="E523" i="1"/>
  <c r="F523" i="1"/>
  <c r="F524" i="1"/>
  <c r="E525" i="1"/>
  <c r="F525" i="1"/>
  <c r="F526" i="1"/>
  <c r="E527" i="1"/>
  <c r="F527" i="1"/>
  <c r="F528" i="1"/>
  <c r="E529" i="1"/>
  <c r="F529" i="1"/>
  <c r="F530" i="1"/>
  <c r="E531" i="1"/>
  <c r="F531" i="1"/>
  <c r="F532" i="1"/>
  <c r="E533" i="1"/>
  <c r="F533" i="1"/>
  <c r="F534" i="1"/>
  <c r="E535" i="1"/>
  <c r="F535" i="1"/>
  <c r="F536" i="1"/>
  <c r="E537" i="1"/>
  <c r="F537" i="1"/>
  <c r="F538" i="1"/>
  <c r="E539" i="1"/>
  <c r="F539" i="1"/>
  <c r="F540" i="1"/>
  <c r="E541" i="1"/>
  <c r="F541" i="1"/>
  <c r="F542" i="1"/>
  <c r="E543" i="1"/>
  <c r="F543" i="1"/>
  <c r="F544" i="1"/>
  <c r="E545" i="1"/>
  <c r="F545" i="1"/>
  <c r="F546" i="1"/>
  <c r="E547" i="1"/>
  <c r="F547" i="1"/>
  <c r="F548" i="1"/>
  <c r="E549" i="1"/>
  <c r="F549" i="1"/>
  <c r="F550" i="1"/>
  <c r="E551" i="1"/>
  <c r="F551" i="1"/>
  <c r="F552" i="1"/>
  <c r="E553" i="1"/>
  <c r="F553" i="1"/>
  <c r="F554" i="1"/>
  <c r="E555" i="1"/>
  <c r="F555" i="1"/>
  <c r="F556" i="1"/>
  <c r="E557" i="1"/>
  <c r="F557" i="1"/>
  <c r="F558" i="1"/>
  <c r="E559" i="1"/>
  <c r="F559" i="1"/>
  <c r="F560" i="1"/>
  <c r="E561" i="1"/>
  <c r="F561" i="1"/>
  <c r="F562" i="1"/>
  <c r="E563" i="1"/>
  <c r="F563" i="1"/>
  <c r="F564" i="1"/>
  <c r="E565" i="1"/>
  <c r="F565" i="1"/>
  <c r="F566" i="1"/>
  <c r="E567" i="1"/>
  <c r="F567" i="1"/>
  <c r="F568" i="1"/>
  <c r="E569" i="1"/>
  <c r="F569" i="1"/>
  <c r="F570" i="1"/>
  <c r="E571" i="1"/>
  <c r="F571" i="1"/>
  <c r="F572" i="1"/>
  <c r="E573" i="1"/>
  <c r="F573" i="1"/>
  <c r="F574" i="1"/>
  <c r="E575" i="1"/>
  <c r="F575" i="1"/>
  <c r="F576" i="1"/>
  <c r="E577" i="1"/>
  <c r="F577" i="1"/>
  <c r="F578" i="1"/>
  <c r="E579" i="1"/>
  <c r="F579" i="1"/>
  <c r="F580" i="1"/>
  <c r="E581" i="1"/>
  <c r="F581" i="1"/>
  <c r="F582" i="1"/>
  <c r="E583" i="1"/>
  <c r="F583" i="1"/>
  <c r="F584" i="1"/>
  <c r="E585" i="1"/>
  <c r="F585" i="1"/>
  <c r="F586" i="1"/>
  <c r="E587" i="1"/>
  <c r="F587" i="1"/>
  <c r="F588" i="1"/>
  <c r="E589" i="1"/>
  <c r="F589" i="1"/>
  <c r="F590" i="1"/>
  <c r="E591" i="1"/>
  <c r="F591" i="1"/>
  <c r="F592" i="1"/>
  <c r="E593" i="1"/>
  <c r="F593" i="1"/>
  <c r="F594" i="1"/>
  <c r="E595" i="1"/>
  <c r="F595" i="1"/>
  <c r="F596" i="1"/>
  <c r="E597" i="1"/>
  <c r="F597" i="1"/>
  <c r="F598" i="1"/>
  <c r="E599" i="1"/>
  <c r="F599" i="1"/>
  <c r="F600" i="1"/>
  <c r="E601" i="1"/>
  <c r="F601" i="1"/>
  <c r="F602" i="1"/>
  <c r="E603" i="1"/>
  <c r="F603" i="1"/>
  <c r="F604" i="1"/>
  <c r="E605" i="1"/>
  <c r="F605" i="1"/>
  <c r="F606" i="1"/>
  <c r="E607" i="1"/>
  <c r="F607" i="1"/>
  <c r="F608" i="1"/>
  <c r="E609" i="1"/>
  <c r="F609" i="1"/>
  <c r="F610" i="1"/>
  <c r="E611" i="1"/>
  <c r="F611" i="1"/>
  <c r="F612" i="1"/>
  <c r="E613" i="1"/>
  <c r="F613" i="1"/>
  <c r="F614" i="1"/>
  <c r="E615" i="1"/>
  <c r="F615" i="1"/>
  <c r="F616" i="1"/>
  <c r="E617" i="1"/>
  <c r="F617" i="1"/>
  <c r="F618" i="1"/>
  <c r="E619" i="1"/>
  <c r="F619" i="1"/>
  <c r="F620" i="1"/>
  <c r="E621" i="1"/>
  <c r="F621" i="1"/>
  <c r="F622" i="1"/>
  <c r="E623" i="1"/>
  <c r="F623" i="1"/>
  <c r="F624" i="1"/>
  <c r="E625" i="1"/>
  <c r="F625" i="1"/>
  <c r="F626" i="1"/>
  <c r="E627" i="1"/>
  <c r="F627" i="1"/>
  <c r="F628" i="1"/>
  <c r="E629" i="1"/>
  <c r="F629" i="1"/>
  <c r="F630" i="1"/>
  <c r="E631" i="1"/>
  <c r="F631" i="1"/>
  <c r="F632" i="1"/>
  <c r="E633" i="1"/>
  <c r="F633" i="1"/>
  <c r="F634" i="1"/>
  <c r="E635" i="1"/>
  <c r="F635" i="1"/>
  <c r="F636" i="1"/>
  <c r="E637" i="1"/>
  <c r="F637" i="1"/>
  <c r="F638" i="1"/>
  <c r="E639" i="1"/>
  <c r="F639" i="1"/>
  <c r="F640" i="1"/>
  <c r="E641" i="1"/>
  <c r="F641" i="1"/>
  <c r="F642" i="1"/>
  <c r="E643" i="1"/>
  <c r="F643" i="1"/>
  <c r="F644" i="1"/>
  <c r="E645" i="1"/>
  <c r="F645" i="1"/>
  <c r="F646" i="1"/>
  <c r="E647" i="1"/>
  <c r="F647" i="1"/>
  <c r="F648" i="1"/>
  <c r="E649" i="1"/>
  <c r="F649" i="1"/>
  <c r="F650" i="1"/>
  <c r="E651" i="1"/>
  <c r="F651" i="1"/>
  <c r="F652" i="1"/>
  <c r="E653" i="1"/>
  <c r="F653" i="1"/>
  <c r="F654" i="1"/>
  <c r="E655" i="1"/>
  <c r="F655" i="1"/>
  <c r="F656" i="1"/>
  <c r="E657" i="1"/>
  <c r="F657" i="1"/>
  <c r="F658" i="1"/>
  <c r="E659" i="1"/>
  <c r="F659" i="1"/>
  <c r="F660" i="1"/>
  <c r="E661" i="1"/>
  <c r="F661" i="1"/>
  <c r="F662" i="1"/>
  <c r="E663" i="1"/>
  <c r="F663" i="1"/>
  <c r="F664" i="1"/>
  <c r="E665" i="1"/>
  <c r="F665" i="1"/>
  <c r="F666" i="1"/>
  <c r="E667" i="1"/>
  <c r="F667" i="1"/>
  <c r="F668" i="1"/>
  <c r="E669" i="1"/>
  <c r="F669" i="1"/>
  <c r="F670" i="1"/>
  <c r="E671" i="1"/>
  <c r="F671" i="1"/>
  <c r="F672" i="1"/>
  <c r="E673" i="1"/>
  <c r="F673" i="1"/>
  <c r="F674" i="1"/>
  <c r="E675" i="1"/>
  <c r="F675" i="1"/>
  <c r="F676" i="1"/>
  <c r="E677" i="1"/>
  <c r="F677" i="1"/>
  <c r="F678" i="1"/>
  <c r="E679" i="1"/>
  <c r="F679" i="1"/>
  <c r="F680" i="1"/>
  <c r="E681" i="1"/>
  <c r="F681" i="1"/>
  <c r="F682" i="1"/>
  <c r="E683" i="1"/>
  <c r="F683" i="1"/>
  <c r="F684" i="1"/>
  <c r="E685" i="1"/>
  <c r="F685" i="1"/>
  <c r="F686" i="1"/>
  <c r="E687" i="1"/>
  <c r="F687" i="1"/>
  <c r="F688" i="1"/>
  <c r="E689" i="1"/>
  <c r="F689" i="1"/>
  <c r="F690" i="1"/>
  <c r="E691" i="1"/>
  <c r="F691" i="1"/>
  <c r="F692" i="1"/>
  <c r="E693" i="1"/>
  <c r="F693" i="1"/>
  <c r="F694" i="1"/>
  <c r="E695" i="1"/>
  <c r="F695" i="1"/>
  <c r="F696" i="1"/>
  <c r="E697" i="1"/>
  <c r="F697" i="1"/>
  <c r="F698" i="1"/>
  <c r="E699" i="1"/>
  <c r="F699" i="1"/>
  <c r="F700" i="1"/>
  <c r="E701" i="1"/>
  <c r="F701" i="1"/>
  <c r="F702" i="1"/>
  <c r="E703" i="1"/>
  <c r="F703" i="1"/>
  <c r="F704" i="1"/>
  <c r="E705" i="1"/>
  <c r="F705" i="1"/>
  <c r="F706" i="1"/>
  <c r="E707" i="1"/>
  <c r="F707" i="1"/>
  <c r="F708" i="1"/>
  <c r="E709" i="1"/>
  <c r="F709" i="1"/>
  <c r="F710" i="1"/>
  <c r="E711" i="1"/>
  <c r="F711" i="1"/>
  <c r="F712" i="1"/>
  <c r="E713" i="1"/>
  <c r="F713" i="1"/>
  <c r="F714" i="1"/>
  <c r="E715" i="1"/>
  <c r="F715" i="1"/>
  <c r="F716" i="1"/>
  <c r="E717" i="1"/>
  <c r="F717" i="1"/>
  <c r="F718" i="1"/>
  <c r="E719" i="1"/>
  <c r="F719" i="1"/>
  <c r="F720" i="1"/>
  <c r="E721" i="1"/>
  <c r="F721" i="1"/>
  <c r="F722" i="1"/>
  <c r="E723" i="1"/>
  <c r="F723" i="1"/>
  <c r="F724" i="1"/>
  <c r="E725" i="1"/>
  <c r="F725" i="1"/>
  <c r="F726" i="1"/>
  <c r="E727" i="1"/>
  <c r="F727" i="1"/>
  <c r="F728" i="1"/>
  <c r="E729" i="1"/>
  <c r="F729" i="1"/>
  <c r="F730" i="1"/>
  <c r="E731" i="1"/>
  <c r="F731" i="1"/>
  <c r="F732" i="1"/>
  <c r="E733" i="1"/>
  <c r="F733" i="1"/>
  <c r="F734" i="1"/>
  <c r="E735" i="1"/>
  <c r="F735" i="1"/>
  <c r="F736" i="1"/>
  <c r="E737" i="1"/>
  <c r="F737" i="1"/>
  <c r="F738" i="1"/>
  <c r="E739" i="1"/>
  <c r="F739" i="1"/>
  <c r="F740" i="1"/>
  <c r="E741" i="1"/>
  <c r="F741" i="1"/>
  <c r="F742" i="1"/>
  <c r="E743" i="1"/>
  <c r="F743" i="1"/>
  <c r="F744" i="1"/>
  <c r="E745" i="1"/>
  <c r="F745" i="1"/>
  <c r="F746" i="1"/>
  <c r="E747" i="1"/>
  <c r="F747" i="1"/>
  <c r="F748" i="1"/>
  <c r="E749" i="1"/>
  <c r="F749" i="1"/>
  <c r="F750" i="1"/>
  <c r="E751" i="1"/>
  <c r="F751" i="1"/>
  <c r="F752" i="1"/>
  <c r="E753" i="1"/>
  <c r="F753" i="1"/>
  <c r="F754" i="1"/>
  <c r="E755" i="1"/>
  <c r="F755" i="1"/>
  <c r="F756" i="1"/>
  <c r="E757" i="1"/>
  <c r="F757" i="1"/>
  <c r="F758" i="1"/>
  <c r="E759" i="1"/>
  <c r="F759" i="1"/>
  <c r="F760" i="1"/>
  <c r="E761" i="1"/>
  <c r="F761" i="1"/>
  <c r="F762" i="1"/>
  <c r="E763" i="1"/>
  <c r="F763" i="1"/>
  <c r="F764" i="1"/>
  <c r="E765" i="1"/>
  <c r="F765" i="1"/>
  <c r="F766" i="1"/>
  <c r="E767" i="1"/>
  <c r="F767" i="1"/>
  <c r="F768" i="1"/>
  <c r="E769" i="1"/>
  <c r="F769" i="1"/>
  <c r="F770" i="1"/>
  <c r="E771" i="1"/>
  <c r="F771" i="1"/>
  <c r="F772" i="1"/>
  <c r="E773" i="1"/>
  <c r="F773" i="1"/>
  <c r="F774" i="1"/>
  <c r="E775" i="1"/>
  <c r="F775" i="1"/>
  <c r="F776" i="1"/>
  <c r="E777" i="1"/>
  <c r="F777" i="1"/>
  <c r="F778" i="1"/>
  <c r="E779" i="1"/>
  <c r="F779" i="1"/>
  <c r="F780" i="1"/>
  <c r="E781" i="1"/>
  <c r="F781" i="1"/>
  <c r="F782" i="1"/>
  <c r="E783" i="1"/>
  <c r="F783" i="1"/>
  <c r="F784" i="1"/>
  <c r="E785" i="1"/>
  <c r="F785" i="1"/>
  <c r="F786" i="1"/>
  <c r="E787" i="1"/>
  <c r="F787" i="1"/>
  <c r="F788" i="1"/>
  <c r="E789" i="1"/>
  <c r="F789" i="1"/>
  <c r="F790" i="1"/>
  <c r="E791" i="1"/>
  <c r="F791" i="1"/>
  <c r="F792" i="1"/>
  <c r="E793" i="1"/>
  <c r="F793" i="1"/>
  <c r="F794" i="1"/>
  <c r="E795" i="1"/>
  <c r="F795" i="1"/>
  <c r="F796" i="1"/>
  <c r="E797" i="1"/>
  <c r="F797" i="1"/>
  <c r="F798" i="1"/>
  <c r="E799" i="1"/>
  <c r="F799" i="1"/>
  <c r="F800" i="1"/>
  <c r="E801" i="1"/>
  <c r="F801" i="1"/>
  <c r="F802" i="1"/>
  <c r="E803" i="1"/>
  <c r="F803" i="1"/>
  <c r="F804" i="1"/>
  <c r="E805" i="1"/>
  <c r="F805" i="1"/>
  <c r="F806" i="1"/>
  <c r="E807" i="1"/>
  <c r="F807" i="1"/>
  <c r="F808" i="1"/>
  <c r="E809" i="1"/>
  <c r="F809" i="1"/>
  <c r="F810" i="1"/>
  <c r="E811" i="1"/>
  <c r="F811" i="1"/>
  <c r="F812" i="1"/>
  <c r="E813" i="1"/>
  <c r="F813" i="1"/>
  <c r="F814" i="1"/>
  <c r="E815" i="1"/>
  <c r="F815" i="1"/>
  <c r="F816" i="1"/>
  <c r="E817" i="1"/>
  <c r="F817" i="1"/>
  <c r="F818" i="1"/>
  <c r="E819" i="1"/>
  <c r="F819" i="1"/>
  <c r="F820" i="1"/>
  <c r="E821" i="1"/>
  <c r="F821" i="1"/>
  <c r="F822" i="1"/>
  <c r="E823" i="1"/>
  <c r="F823" i="1"/>
  <c r="F824" i="1"/>
  <c r="E825" i="1"/>
  <c r="F825" i="1"/>
  <c r="F826" i="1"/>
  <c r="E827" i="1"/>
  <c r="F827" i="1"/>
  <c r="F828" i="1"/>
  <c r="E829" i="1"/>
  <c r="F829" i="1"/>
  <c r="F830" i="1"/>
  <c r="E831" i="1"/>
  <c r="F831" i="1"/>
  <c r="F832" i="1"/>
  <c r="E833" i="1"/>
  <c r="F833" i="1"/>
  <c r="F834" i="1"/>
  <c r="E835" i="1"/>
  <c r="F835" i="1"/>
  <c r="F836" i="1"/>
  <c r="E837" i="1"/>
  <c r="F837" i="1"/>
  <c r="F838" i="1"/>
  <c r="E839" i="1"/>
  <c r="F839" i="1"/>
  <c r="F840" i="1"/>
  <c r="E841" i="1"/>
  <c r="F841" i="1"/>
  <c r="F842" i="1"/>
  <c r="E843" i="1"/>
  <c r="F843" i="1"/>
  <c r="F844" i="1"/>
  <c r="E845" i="1"/>
  <c r="F845" i="1"/>
  <c r="F846" i="1"/>
  <c r="E847" i="1"/>
  <c r="F847" i="1"/>
  <c r="F848" i="1"/>
  <c r="E849" i="1"/>
  <c r="F849" i="1"/>
  <c r="F850" i="1"/>
  <c r="E851" i="1"/>
  <c r="F851" i="1"/>
  <c r="F852" i="1"/>
  <c r="E853" i="1"/>
  <c r="F853" i="1"/>
  <c r="F854" i="1"/>
  <c r="E855" i="1"/>
  <c r="F855" i="1"/>
  <c r="F856" i="1"/>
  <c r="E857" i="1"/>
  <c r="F857" i="1"/>
  <c r="F858" i="1"/>
  <c r="E859" i="1"/>
  <c r="F859" i="1"/>
  <c r="F860" i="1"/>
  <c r="E861" i="1"/>
  <c r="F861" i="1"/>
  <c r="F862" i="1"/>
  <c r="E863" i="1"/>
  <c r="F863" i="1"/>
  <c r="F864" i="1"/>
  <c r="E865" i="1"/>
  <c r="F865" i="1"/>
  <c r="F866" i="1"/>
  <c r="E867" i="1"/>
  <c r="F867" i="1"/>
  <c r="F868" i="1"/>
  <c r="E869" i="1"/>
  <c r="F869" i="1"/>
  <c r="F870" i="1"/>
  <c r="E871" i="1"/>
  <c r="F871" i="1"/>
  <c r="F872" i="1"/>
  <c r="E873" i="1"/>
  <c r="F873" i="1"/>
  <c r="F874" i="1"/>
  <c r="E875" i="1"/>
  <c r="F875" i="1"/>
  <c r="F876" i="1"/>
  <c r="E877" i="1"/>
  <c r="F877" i="1"/>
  <c r="F878" i="1"/>
  <c r="E879" i="1"/>
  <c r="F879" i="1"/>
  <c r="F880" i="1"/>
  <c r="E881" i="1"/>
  <c r="F881" i="1"/>
  <c r="F882" i="1"/>
  <c r="E883" i="1"/>
  <c r="F883" i="1"/>
  <c r="F884" i="1"/>
  <c r="E885" i="1"/>
  <c r="F885" i="1"/>
  <c r="F886" i="1"/>
  <c r="E887" i="1"/>
  <c r="F887" i="1"/>
  <c r="F888" i="1"/>
  <c r="E889" i="1"/>
  <c r="F889" i="1"/>
  <c r="F890" i="1"/>
  <c r="E891" i="1"/>
  <c r="F891" i="1"/>
  <c r="F892" i="1"/>
  <c r="E893" i="1"/>
  <c r="F893" i="1"/>
  <c r="F894" i="1"/>
  <c r="E895" i="1"/>
  <c r="F895" i="1"/>
  <c r="F896" i="1"/>
  <c r="E897" i="1"/>
  <c r="F897" i="1"/>
  <c r="F898" i="1"/>
  <c r="E899" i="1"/>
  <c r="F899" i="1"/>
  <c r="F900" i="1"/>
  <c r="E901" i="1"/>
  <c r="F901" i="1"/>
  <c r="F902" i="1"/>
  <c r="E903" i="1"/>
  <c r="F903" i="1"/>
  <c r="F904" i="1"/>
  <c r="E905" i="1"/>
  <c r="F905" i="1"/>
  <c r="F906" i="1"/>
  <c r="E907" i="1"/>
  <c r="F907" i="1"/>
  <c r="F908" i="1"/>
  <c r="E909" i="1"/>
  <c r="F909" i="1"/>
  <c r="F910" i="1"/>
  <c r="E911" i="1"/>
  <c r="F911" i="1"/>
  <c r="F912" i="1"/>
  <c r="E913" i="1"/>
  <c r="F913" i="1"/>
  <c r="F914" i="1"/>
  <c r="E915" i="1"/>
  <c r="F915" i="1"/>
  <c r="F916" i="1"/>
  <c r="E917" i="1"/>
  <c r="F917" i="1"/>
  <c r="F918" i="1"/>
  <c r="E919" i="1"/>
  <c r="F919" i="1"/>
  <c r="F920" i="1"/>
  <c r="E921" i="1"/>
  <c r="F921" i="1"/>
  <c r="F922" i="1"/>
  <c r="E923" i="1"/>
  <c r="F923" i="1"/>
  <c r="F924" i="1"/>
  <c r="E925" i="1"/>
  <c r="F925" i="1"/>
  <c r="F926" i="1"/>
  <c r="E927" i="1"/>
  <c r="F927" i="1"/>
  <c r="F928" i="1"/>
  <c r="E929" i="1"/>
  <c r="F929" i="1"/>
  <c r="F930" i="1"/>
  <c r="E931" i="1"/>
  <c r="F931" i="1"/>
  <c r="F932" i="1"/>
  <c r="E933" i="1"/>
  <c r="F933" i="1"/>
  <c r="F934" i="1"/>
  <c r="E935" i="1"/>
  <c r="F935" i="1"/>
  <c r="F936" i="1"/>
  <c r="E937" i="1"/>
  <c r="F937" i="1"/>
  <c r="F938" i="1"/>
  <c r="E939" i="1"/>
  <c r="F939" i="1"/>
  <c r="F940" i="1"/>
  <c r="E941" i="1"/>
  <c r="F941" i="1"/>
  <c r="F942" i="1"/>
  <c r="E943" i="1"/>
  <c r="F943" i="1"/>
  <c r="F944" i="1"/>
  <c r="E945" i="1"/>
  <c r="F945" i="1"/>
  <c r="F946" i="1"/>
  <c r="E947" i="1"/>
  <c r="F947" i="1"/>
  <c r="F948" i="1"/>
  <c r="E949" i="1"/>
  <c r="F949" i="1"/>
  <c r="F950" i="1"/>
  <c r="E951" i="1"/>
  <c r="F951" i="1"/>
  <c r="F952" i="1"/>
  <c r="E953" i="1"/>
  <c r="F953" i="1"/>
  <c r="F954" i="1"/>
  <c r="E955" i="1"/>
  <c r="F955" i="1"/>
  <c r="F956" i="1"/>
  <c r="E957" i="1"/>
  <c r="F957" i="1"/>
  <c r="F958" i="1"/>
  <c r="E959" i="1"/>
  <c r="F959" i="1"/>
  <c r="F960" i="1"/>
  <c r="E961" i="1"/>
  <c r="F961" i="1"/>
  <c r="F962" i="1"/>
  <c r="E963" i="1"/>
  <c r="F963" i="1"/>
  <c r="F964" i="1"/>
  <c r="E965" i="1"/>
  <c r="F965" i="1"/>
  <c r="F966" i="1"/>
  <c r="E967" i="1"/>
  <c r="F967" i="1"/>
  <c r="F968" i="1"/>
  <c r="E969" i="1"/>
  <c r="F969" i="1"/>
  <c r="F970" i="1"/>
  <c r="E971" i="1"/>
  <c r="F971" i="1"/>
  <c r="F972" i="1"/>
  <c r="E973" i="1"/>
  <c r="F973" i="1"/>
  <c r="F974" i="1"/>
  <c r="E975" i="1"/>
  <c r="F975" i="1"/>
  <c r="F976" i="1"/>
  <c r="E977" i="1"/>
  <c r="F977" i="1"/>
  <c r="F978" i="1"/>
  <c r="E979" i="1"/>
  <c r="F979" i="1"/>
  <c r="F980" i="1"/>
  <c r="E981" i="1"/>
  <c r="F981" i="1"/>
  <c r="F982" i="1"/>
  <c r="E983" i="1"/>
  <c r="F983" i="1"/>
  <c r="F984" i="1"/>
  <c r="E985" i="1"/>
  <c r="F985" i="1"/>
  <c r="F986" i="1"/>
  <c r="E987" i="1"/>
  <c r="F987" i="1"/>
  <c r="F988" i="1"/>
  <c r="E989" i="1"/>
  <c r="F989" i="1"/>
  <c r="F990" i="1"/>
  <c r="E991" i="1"/>
  <c r="F991" i="1"/>
  <c r="F992" i="1"/>
  <c r="E993" i="1"/>
  <c r="F993" i="1"/>
  <c r="F994" i="1"/>
  <c r="E995" i="1"/>
  <c r="F995" i="1"/>
  <c r="F996" i="1"/>
  <c r="E997" i="1"/>
  <c r="F997" i="1"/>
  <c r="F998" i="1"/>
  <c r="E999" i="1"/>
  <c r="F999" i="1"/>
  <c r="F1000" i="1"/>
  <c r="E1001" i="1"/>
  <c r="F1001" i="1"/>
  <c r="F1002" i="1"/>
  <c r="E1003" i="1"/>
  <c r="F1003" i="1"/>
  <c r="F1004" i="1"/>
  <c r="E1005" i="1"/>
  <c r="F1005" i="1"/>
  <c r="F1006" i="1"/>
  <c r="E1007" i="1"/>
  <c r="F1007" i="1"/>
  <c r="F1008" i="1"/>
  <c r="E1009" i="1"/>
  <c r="F1009" i="1"/>
  <c r="F1010" i="1"/>
  <c r="E1011" i="1"/>
  <c r="F1011" i="1"/>
  <c r="F1012" i="1"/>
  <c r="E1013" i="1"/>
  <c r="F1013" i="1"/>
  <c r="F1014" i="1"/>
  <c r="E1015" i="1"/>
  <c r="F1015" i="1"/>
  <c r="F1016" i="1"/>
  <c r="E1017" i="1"/>
  <c r="F1017" i="1"/>
  <c r="F1018" i="1"/>
  <c r="E1019" i="1"/>
  <c r="F1019" i="1"/>
  <c r="F1020" i="1"/>
  <c r="E1021" i="1"/>
  <c r="F1021" i="1"/>
  <c r="F1022" i="1"/>
  <c r="E1023" i="1"/>
  <c r="F1023" i="1"/>
  <c r="F1024" i="1"/>
  <c r="E1025" i="1"/>
  <c r="F1025" i="1"/>
  <c r="F1026" i="1"/>
  <c r="E1027" i="1"/>
  <c r="F1027" i="1"/>
  <c r="F1028" i="1"/>
  <c r="E1029" i="1"/>
  <c r="F1029" i="1"/>
  <c r="F1030" i="1"/>
  <c r="E1031" i="1"/>
  <c r="F1031" i="1"/>
  <c r="F1032" i="1"/>
  <c r="E1033" i="1"/>
  <c r="F1033" i="1"/>
  <c r="F1034" i="1"/>
  <c r="E1035" i="1"/>
  <c r="F1035" i="1"/>
  <c r="F1036" i="1"/>
  <c r="E1037" i="1"/>
  <c r="F1037" i="1"/>
  <c r="F1038" i="1"/>
  <c r="E1039" i="1"/>
  <c r="F1039" i="1"/>
  <c r="F1040" i="1"/>
  <c r="E1041" i="1"/>
  <c r="F1041" i="1"/>
  <c r="F1042" i="1"/>
  <c r="E1043" i="1"/>
  <c r="F1043" i="1"/>
  <c r="F1044" i="1"/>
  <c r="E1045" i="1"/>
  <c r="F1045" i="1"/>
  <c r="F1046" i="1"/>
  <c r="E1047" i="1"/>
  <c r="F1047" i="1"/>
  <c r="F1048" i="1"/>
  <c r="E1049" i="1"/>
  <c r="F1049" i="1"/>
  <c r="F1050" i="1"/>
  <c r="E1051" i="1"/>
  <c r="F1051" i="1"/>
  <c r="F1052" i="1"/>
  <c r="E1053" i="1"/>
  <c r="F1053" i="1"/>
  <c r="F1054" i="1"/>
  <c r="E1055" i="1"/>
  <c r="F1055" i="1"/>
  <c r="F1056" i="1"/>
  <c r="E1057" i="1"/>
  <c r="F1057" i="1"/>
  <c r="F1058" i="1"/>
  <c r="E1059" i="1"/>
  <c r="F1059" i="1"/>
  <c r="F1060" i="1"/>
  <c r="E1061" i="1"/>
  <c r="F1061" i="1"/>
  <c r="F1062" i="1"/>
  <c r="E1063" i="1"/>
  <c r="F1063" i="1"/>
  <c r="F1064" i="1"/>
  <c r="E1065" i="1"/>
  <c r="F1065" i="1"/>
  <c r="F1066" i="1"/>
  <c r="E1067" i="1"/>
  <c r="F1067" i="1"/>
  <c r="F1068" i="1"/>
  <c r="E1069" i="1"/>
  <c r="F1069" i="1"/>
  <c r="F1070" i="1"/>
  <c r="E1071" i="1"/>
  <c r="F1071" i="1"/>
  <c r="F1072" i="1"/>
  <c r="E1073" i="1"/>
  <c r="F1073" i="1"/>
  <c r="F1074" i="1"/>
  <c r="E1075" i="1"/>
  <c r="F1075" i="1"/>
  <c r="F1076" i="1"/>
  <c r="E1077" i="1"/>
  <c r="F1077" i="1"/>
  <c r="F1078" i="1"/>
  <c r="E1079" i="1"/>
  <c r="F1079" i="1"/>
  <c r="F1080" i="1"/>
  <c r="E1081" i="1"/>
  <c r="F1081" i="1"/>
  <c r="F1082" i="1"/>
  <c r="E1083" i="1"/>
  <c r="F1083" i="1"/>
  <c r="F1084" i="1"/>
  <c r="E1085" i="1"/>
  <c r="F1085" i="1"/>
  <c r="F1086" i="1"/>
  <c r="E1087" i="1"/>
  <c r="F1087" i="1"/>
  <c r="F1088" i="1"/>
  <c r="E1089" i="1"/>
  <c r="F1089" i="1"/>
  <c r="F1090" i="1"/>
  <c r="E1091" i="1"/>
  <c r="F1091" i="1"/>
  <c r="F1092" i="1"/>
  <c r="E1093" i="1"/>
  <c r="F1093" i="1"/>
  <c r="F1094" i="1"/>
  <c r="E1095" i="1"/>
  <c r="F1095" i="1"/>
  <c r="F1096" i="1"/>
  <c r="E1097" i="1"/>
  <c r="F1097" i="1"/>
  <c r="F1098" i="1"/>
  <c r="E1099" i="1"/>
  <c r="F1099" i="1"/>
  <c r="F1100" i="1"/>
  <c r="E1101" i="1"/>
  <c r="F1101" i="1"/>
  <c r="F1102" i="1"/>
  <c r="E1103" i="1"/>
  <c r="F1103" i="1"/>
  <c r="F1104" i="1"/>
  <c r="E1105" i="1"/>
  <c r="F1105" i="1"/>
  <c r="F1106" i="1"/>
  <c r="E1107" i="1"/>
  <c r="F1107" i="1"/>
  <c r="F1108" i="1"/>
  <c r="E1109" i="1"/>
  <c r="F1109" i="1"/>
  <c r="F1110" i="1"/>
  <c r="E1111" i="1"/>
  <c r="F1111" i="1"/>
  <c r="F1112" i="1"/>
  <c r="E1113" i="1"/>
  <c r="F1113" i="1"/>
  <c r="F1114" i="1"/>
  <c r="E1115" i="1"/>
  <c r="F1115" i="1"/>
  <c r="F1116" i="1"/>
  <c r="E1117" i="1"/>
  <c r="F1117" i="1"/>
  <c r="F1118" i="1"/>
  <c r="E1119" i="1"/>
  <c r="F1119" i="1"/>
  <c r="F1120" i="1"/>
  <c r="E1121" i="1"/>
  <c r="F1121" i="1"/>
  <c r="F1122" i="1"/>
  <c r="E1123" i="1"/>
  <c r="F1123" i="1"/>
  <c r="F1124" i="1"/>
  <c r="E1125" i="1"/>
  <c r="F1125" i="1"/>
  <c r="F1126" i="1"/>
  <c r="E1127" i="1"/>
  <c r="F1127" i="1"/>
  <c r="F1128" i="1"/>
  <c r="E1129" i="1"/>
  <c r="F1129" i="1"/>
  <c r="F1130" i="1"/>
  <c r="E1131" i="1"/>
  <c r="F1131" i="1"/>
  <c r="F1132" i="1"/>
  <c r="E1133" i="1"/>
  <c r="F1133" i="1"/>
  <c r="F1134" i="1"/>
  <c r="E1135" i="1"/>
  <c r="F1135" i="1"/>
  <c r="F1136" i="1"/>
  <c r="E1137" i="1"/>
  <c r="F1137" i="1"/>
  <c r="F1138" i="1"/>
  <c r="E1139" i="1"/>
  <c r="F1139" i="1"/>
  <c r="F1140" i="1"/>
  <c r="E1141" i="1"/>
  <c r="F1141" i="1"/>
  <c r="F1142" i="1"/>
  <c r="E1143" i="1"/>
  <c r="F1143" i="1"/>
  <c r="F1144" i="1"/>
  <c r="E1145" i="1"/>
  <c r="F1145" i="1"/>
  <c r="F1146" i="1"/>
  <c r="E1147" i="1"/>
  <c r="F1147" i="1"/>
  <c r="F1148" i="1"/>
  <c r="E1149" i="1"/>
  <c r="F1149" i="1"/>
  <c r="F1150" i="1"/>
  <c r="E1151" i="1"/>
  <c r="F1151" i="1"/>
  <c r="F1152" i="1"/>
  <c r="E1153" i="1"/>
  <c r="F1153" i="1"/>
  <c r="F1154" i="1"/>
  <c r="E1155" i="1"/>
  <c r="F1155" i="1"/>
  <c r="F1156" i="1"/>
  <c r="E1157" i="1"/>
  <c r="F1157" i="1"/>
  <c r="F1158" i="1"/>
  <c r="E1159" i="1"/>
  <c r="F1159" i="1"/>
  <c r="F1160" i="1"/>
  <c r="E1161" i="1"/>
  <c r="F1161" i="1"/>
  <c r="F1162" i="1"/>
  <c r="E1163" i="1"/>
  <c r="F1163" i="1"/>
  <c r="F1164" i="1"/>
  <c r="E1165" i="1"/>
  <c r="F1165" i="1"/>
  <c r="F1166" i="1"/>
  <c r="E1167" i="1"/>
  <c r="F1167" i="1"/>
  <c r="F1168" i="1"/>
  <c r="E1169" i="1"/>
  <c r="F1169" i="1"/>
  <c r="F1170" i="1"/>
  <c r="E1171" i="1"/>
  <c r="F1171" i="1"/>
  <c r="F1172" i="1"/>
  <c r="E1173" i="1"/>
  <c r="F1173" i="1"/>
  <c r="F1174" i="1"/>
  <c r="E1175" i="1"/>
  <c r="F1175" i="1"/>
  <c r="F1176" i="1"/>
  <c r="E1177" i="1"/>
  <c r="F1177" i="1"/>
  <c r="F1178" i="1"/>
  <c r="E1179" i="1"/>
  <c r="F1179" i="1"/>
  <c r="F1180" i="1"/>
  <c r="E1181" i="1"/>
  <c r="F1181" i="1"/>
  <c r="F1182" i="1"/>
  <c r="E1183" i="1"/>
  <c r="F1183" i="1"/>
  <c r="F1184" i="1"/>
  <c r="E1185" i="1"/>
  <c r="F1185" i="1"/>
  <c r="F1186" i="1"/>
  <c r="E1187" i="1"/>
  <c r="F1187" i="1"/>
  <c r="F1188" i="1"/>
  <c r="E1189" i="1"/>
  <c r="F1189" i="1"/>
  <c r="F1190" i="1"/>
  <c r="E1191" i="1"/>
  <c r="F1191" i="1"/>
  <c r="F1192" i="1"/>
  <c r="E1193" i="1"/>
  <c r="F1193" i="1"/>
  <c r="F1194" i="1"/>
  <c r="E1195" i="1"/>
  <c r="F1195" i="1"/>
  <c r="F1196" i="1"/>
  <c r="E1197" i="1"/>
  <c r="F1197" i="1"/>
  <c r="F1198" i="1"/>
  <c r="E1199" i="1"/>
  <c r="F1199" i="1"/>
  <c r="F1200" i="1"/>
  <c r="E1201" i="1"/>
  <c r="F1201" i="1"/>
  <c r="F1202" i="1"/>
  <c r="E1203" i="1"/>
  <c r="F1203" i="1"/>
  <c r="F1204" i="1"/>
  <c r="E1205" i="1"/>
  <c r="F1205" i="1"/>
  <c r="F1206" i="1"/>
  <c r="E1207" i="1"/>
  <c r="F1207" i="1"/>
  <c r="F1208" i="1"/>
  <c r="E1209" i="1"/>
  <c r="F1209" i="1"/>
  <c r="F1210" i="1"/>
  <c r="E1211" i="1"/>
  <c r="F1211" i="1"/>
  <c r="F1212" i="1"/>
  <c r="E1213" i="1"/>
  <c r="F1213" i="1"/>
  <c r="F1214" i="1"/>
  <c r="E1215" i="1"/>
  <c r="F1215" i="1"/>
  <c r="F1216" i="1"/>
  <c r="E1217" i="1"/>
  <c r="F1217" i="1"/>
  <c r="F1218" i="1"/>
  <c r="E1219" i="1"/>
  <c r="F1219" i="1"/>
  <c r="F1220" i="1"/>
  <c r="E1221" i="1"/>
  <c r="F1221" i="1"/>
  <c r="F1222" i="1"/>
  <c r="E1223" i="1"/>
  <c r="F1223" i="1"/>
  <c r="F1224" i="1"/>
  <c r="E1225" i="1"/>
  <c r="F1225" i="1"/>
  <c r="F1226" i="1"/>
  <c r="E1227" i="1"/>
  <c r="F1227" i="1"/>
  <c r="F1228" i="1"/>
  <c r="E1229" i="1"/>
  <c r="F1229" i="1"/>
  <c r="F1230" i="1"/>
  <c r="E1231" i="1"/>
  <c r="F1231" i="1"/>
  <c r="F1232" i="1"/>
  <c r="E1233" i="1"/>
  <c r="F1233" i="1"/>
  <c r="F1234" i="1"/>
  <c r="E1235" i="1"/>
  <c r="F1235" i="1"/>
  <c r="F1236" i="1"/>
  <c r="E1237" i="1"/>
  <c r="F1237" i="1"/>
  <c r="F1238" i="1"/>
  <c r="E1239" i="1"/>
  <c r="F1239" i="1"/>
  <c r="F1240" i="1"/>
  <c r="E1241" i="1"/>
  <c r="F1241" i="1"/>
  <c r="F1242" i="1"/>
  <c r="E1243" i="1"/>
  <c r="F1243" i="1"/>
  <c r="F1244" i="1"/>
  <c r="E1245" i="1"/>
  <c r="F1245" i="1"/>
  <c r="F1246" i="1"/>
  <c r="E1247" i="1"/>
  <c r="F1247" i="1"/>
  <c r="F1248" i="1"/>
  <c r="E1249" i="1"/>
  <c r="F1249" i="1"/>
  <c r="F1250" i="1"/>
  <c r="E1251" i="1"/>
  <c r="F1251" i="1"/>
  <c r="F1252" i="1"/>
  <c r="E1253" i="1"/>
  <c r="F1253" i="1"/>
  <c r="F1254" i="1"/>
  <c r="E1255" i="1"/>
  <c r="F1255" i="1"/>
  <c r="F1256" i="1"/>
  <c r="E1257" i="1"/>
  <c r="F1257" i="1"/>
  <c r="F1258" i="1"/>
  <c r="E1259" i="1"/>
  <c r="F1259" i="1"/>
  <c r="F1260" i="1"/>
  <c r="E1261" i="1"/>
  <c r="F1261" i="1"/>
  <c r="F1262" i="1"/>
  <c r="E1263" i="1"/>
  <c r="F1263" i="1"/>
  <c r="F1264" i="1"/>
  <c r="E1265" i="1"/>
  <c r="F1265" i="1"/>
  <c r="F1266" i="1"/>
  <c r="E1267" i="1"/>
  <c r="F1267" i="1"/>
  <c r="F1268" i="1"/>
  <c r="E1269" i="1"/>
  <c r="F1269" i="1"/>
  <c r="F1270" i="1"/>
  <c r="E1271" i="1"/>
  <c r="F1271" i="1"/>
  <c r="F1272" i="1"/>
  <c r="E1273" i="1"/>
  <c r="F1273" i="1"/>
  <c r="F1274" i="1"/>
  <c r="E1275" i="1"/>
  <c r="F1275" i="1"/>
  <c r="F1276" i="1"/>
  <c r="E1277" i="1"/>
  <c r="F1277" i="1"/>
  <c r="F1278" i="1"/>
  <c r="E1279" i="1"/>
  <c r="F1279" i="1"/>
  <c r="F1280" i="1"/>
  <c r="E1281" i="1"/>
  <c r="F1281" i="1"/>
  <c r="F1282" i="1"/>
  <c r="E1283" i="1"/>
  <c r="F1283" i="1"/>
  <c r="F1284" i="1"/>
  <c r="E1285" i="1"/>
  <c r="F1285" i="1"/>
  <c r="F1286" i="1"/>
  <c r="E1287" i="1"/>
  <c r="F1287" i="1"/>
  <c r="F1288" i="1"/>
  <c r="E1289" i="1"/>
  <c r="F1289" i="1"/>
  <c r="F1290" i="1"/>
  <c r="E1291" i="1"/>
  <c r="F1291" i="1"/>
  <c r="F1292" i="1"/>
  <c r="E1293" i="1"/>
  <c r="F1293" i="1"/>
  <c r="F1294" i="1"/>
  <c r="E1295" i="1"/>
  <c r="F1295" i="1"/>
  <c r="F1296" i="1"/>
  <c r="E1297" i="1"/>
  <c r="F1297" i="1"/>
  <c r="F1298" i="1"/>
  <c r="E1299" i="1"/>
  <c r="F1299" i="1"/>
  <c r="F1300" i="1"/>
  <c r="E1301" i="1"/>
  <c r="F1301" i="1"/>
  <c r="F1302" i="1"/>
  <c r="E1303" i="1"/>
  <c r="F1303" i="1"/>
  <c r="F1304" i="1"/>
  <c r="E1305" i="1"/>
  <c r="F1305" i="1"/>
  <c r="F1306" i="1"/>
  <c r="E1307" i="1"/>
  <c r="F1307" i="1"/>
  <c r="F1308" i="1"/>
  <c r="E1309" i="1"/>
  <c r="F1309" i="1"/>
  <c r="F1310" i="1"/>
  <c r="E1311" i="1"/>
  <c r="F1311" i="1"/>
  <c r="F1312" i="1"/>
  <c r="E1313" i="1"/>
  <c r="F1313" i="1"/>
  <c r="F1314" i="1"/>
  <c r="E1315" i="1"/>
  <c r="F1315" i="1"/>
  <c r="F1316" i="1"/>
  <c r="E1317" i="1"/>
  <c r="F1317" i="1"/>
  <c r="F1318" i="1"/>
  <c r="E1319" i="1"/>
  <c r="F1319" i="1"/>
  <c r="F1320" i="1"/>
  <c r="E1321" i="1"/>
  <c r="F1321" i="1"/>
  <c r="F1322" i="1"/>
  <c r="E1323" i="1"/>
  <c r="F1323" i="1"/>
  <c r="F1324" i="1"/>
  <c r="E1325" i="1"/>
  <c r="F1325" i="1"/>
  <c r="F1326" i="1"/>
  <c r="E1327" i="1"/>
  <c r="F1327" i="1"/>
  <c r="F1328" i="1"/>
  <c r="E1329" i="1"/>
  <c r="F1329" i="1"/>
  <c r="F1330" i="1"/>
  <c r="E1331" i="1"/>
  <c r="F1331" i="1"/>
  <c r="F1332" i="1"/>
  <c r="E1333" i="1"/>
  <c r="F1333" i="1"/>
  <c r="F1334" i="1"/>
  <c r="E1335" i="1"/>
  <c r="F1335" i="1"/>
  <c r="F1336" i="1"/>
  <c r="E1337" i="1"/>
  <c r="F1337" i="1"/>
  <c r="F1338" i="1"/>
  <c r="E1339" i="1"/>
  <c r="F1339" i="1"/>
  <c r="F1340" i="1"/>
  <c r="E1341" i="1"/>
  <c r="F1341" i="1"/>
  <c r="F1342" i="1"/>
  <c r="E1343" i="1"/>
  <c r="F1343" i="1"/>
  <c r="F1344" i="1"/>
  <c r="E1345" i="1"/>
  <c r="F1345" i="1"/>
  <c r="F1346" i="1"/>
  <c r="E1347" i="1"/>
  <c r="F1347" i="1"/>
  <c r="F1348" i="1"/>
  <c r="E1349" i="1"/>
  <c r="F1349" i="1"/>
  <c r="F1350" i="1"/>
  <c r="E1351" i="1"/>
  <c r="F1351" i="1"/>
  <c r="F1352" i="1"/>
  <c r="E1353" i="1"/>
  <c r="F1353" i="1"/>
  <c r="F1354" i="1"/>
  <c r="E1355" i="1"/>
  <c r="F1355" i="1"/>
  <c r="F1356" i="1"/>
  <c r="E1357" i="1"/>
  <c r="F1357" i="1"/>
  <c r="F1358" i="1"/>
  <c r="E1359" i="1"/>
  <c r="F1359" i="1"/>
  <c r="F1360" i="1"/>
  <c r="E1361" i="1"/>
  <c r="F1361" i="1"/>
  <c r="F1362" i="1"/>
  <c r="E1363" i="1"/>
  <c r="F1363" i="1"/>
  <c r="F1364" i="1"/>
  <c r="E1365" i="1"/>
  <c r="F1365" i="1"/>
  <c r="F1366" i="1"/>
  <c r="E1367" i="1"/>
  <c r="F1367" i="1"/>
  <c r="F1368" i="1"/>
  <c r="E1369" i="1"/>
  <c r="F1369" i="1"/>
  <c r="F1370" i="1"/>
  <c r="E1371" i="1"/>
  <c r="F1371" i="1"/>
  <c r="F1372" i="1"/>
  <c r="E1373" i="1"/>
  <c r="F1373" i="1"/>
  <c r="F1374" i="1"/>
  <c r="E1375" i="1"/>
  <c r="F1375" i="1"/>
  <c r="F1376" i="1"/>
  <c r="E1377" i="1"/>
  <c r="F1377" i="1"/>
  <c r="F1378" i="1"/>
  <c r="E1379" i="1"/>
  <c r="F1379" i="1"/>
  <c r="F1380" i="1"/>
  <c r="E1381" i="1"/>
  <c r="F1381" i="1"/>
  <c r="F1382" i="1"/>
  <c r="E1383" i="1"/>
  <c r="F1383" i="1"/>
  <c r="F1384" i="1"/>
  <c r="E1385" i="1"/>
  <c r="F1385" i="1"/>
  <c r="F1386" i="1"/>
  <c r="E1387" i="1"/>
  <c r="F1387" i="1"/>
  <c r="F1388" i="1"/>
  <c r="E1389" i="1"/>
  <c r="F1389" i="1"/>
  <c r="F1390" i="1"/>
  <c r="E1391" i="1"/>
  <c r="F1391" i="1"/>
  <c r="F1392" i="1"/>
  <c r="E1393" i="1"/>
  <c r="F1393" i="1"/>
  <c r="F1394" i="1"/>
  <c r="E1395" i="1"/>
  <c r="F1395" i="1"/>
  <c r="F1396" i="1"/>
  <c r="E1397" i="1"/>
  <c r="F1397" i="1"/>
  <c r="F1398" i="1"/>
  <c r="E1399" i="1"/>
  <c r="F1399" i="1"/>
  <c r="F1400" i="1"/>
  <c r="E1401" i="1"/>
  <c r="F1401" i="1"/>
  <c r="F1402" i="1"/>
  <c r="E1403" i="1"/>
  <c r="F1403" i="1"/>
  <c r="F1404" i="1"/>
  <c r="E1405" i="1"/>
  <c r="F1405" i="1"/>
  <c r="F1406" i="1"/>
  <c r="E1407" i="1"/>
  <c r="F1407" i="1"/>
  <c r="F1408" i="1"/>
  <c r="E1409" i="1"/>
  <c r="F1409" i="1"/>
  <c r="F1410" i="1"/>
  <c r="E1411" i="1"/>
  <c r="F1411" i="1"/>
  <c r="F1412" i="1"/>
  <c r="E1413" i="1"/>
  <c r="F1413" i="1"/>
  <c r="F1414" i="1"/>
  <c r="E1415" i="1"/>
  <c r="F1415" i="1"/>
  <c r="F1416" i="1"/>
  <c r="E1417" i="1"/>
  <c r="F1417" i="1"/>
  <c r="F1418" i="1"/>
  <c r="E1419" i="1"/>
  <c r="F1419" i="1"/>
  <c r="F1420" i="1"/>
  <c r="E1421" i="1"/>
  <c r="F1421" i="1"/>
  <c r="F1422" i="1"/>
  <c r="E1423" i="1"/>
  <c r="F1423" i="1"/>
  <c r="F1424" i="1"/>
  <c r="E1425" i="1"/>
  <c r="F1425" i="1"/>
  <c r="F1426" i="1"/>
  <c r="E1427" i="1"/>
  <c r="F1427" i="1"/>
  <c r="F1428" i="1"/>
  <c r="E1429" i="1"/>
  <c r="F1429" i="1"/>
  <c r="F1430" i="1"/>
  <c r="E1431" i="1"/>
  <c r="F1431" i="1"/>
  <c r="F1432" i="1"/>
  <c r="E1433" i="1"/>
  <c r="F1433" i="1"/>
  <c r="F1434" i="1"/>
  <c r="E1435" i="1"/>
  <c r="F1435" i="1"/>
  <c r="F1436" i="1"/>
  <c r="E1437" i="1"/>
  <c r="F1437" i="1"/>
  <c r="F1438" i="1"/>
  <c r="E1439" i="1"/>
  <c r="F1439" i="1"/>
  <c r="F1440" i="1"/>
  <c r="E1441" i="1"/>
  <c r="F1441" i="1"/>
  <c r="F1442" i="1"/>
  <c r="E1443" i="1"/>
  <c r="F1443" i="1"/>
  <c r="F1444" i="1"/>
  <c r="E1445" i="1"/>
  <c r="F1445" i="1"/>
  <c r="F1446" i="1"/>
  <c r="E1447" i="1"/>
  <c r="F1447" i="1"/>
  <c r="F1448" i="1"/>
  <c r="E1449" i="1"/>
  <c r="F1449" i="1"/>
  <c r="F1450" i="1"/>
  <c r="E1451" i="1"/>
  <c r="F1451" i="1"/>
  <c r="F1452" i="1"/>
  <c r="E1453" i="1"/>
  <c r="F1453" i="1"/>
  <c r="F1454" i="1"/>
  <c r="E1455" i="1"/>
  <c r="F1455" i="1"/>
  <c r="F1456" i="1"/>
  <c r="E1457" i="1"/>
  <c r="F1457" i="1"/>
  <c r="F1458" i="1"/>
  <c r="E1459" i="1"/>
  <c r="F1459" i="1"/>
  <c r="F1460" i="1"/>
  <c r="E1461" i="1"/>
  <c r="F1461" i="1"/>
  <c r="F1462" i="1"/>
  <c r="E1463" i="1"/>
  <c r="F1463" i="1"/>
  <c r="F1464" i="1"/>
  <c r="E1465" i="1"/>
  <c r="F1465" i="1"/>
  <c r="F1466" i="1"/>
  <c r="E1467" i="1"/>
  <c r="F1467" i="1"/>
  <c r="F1468" i="1"/>
  <c r="E1469" i="1"/>
  <c r="F1469" i="1"/>
  <c r="F1470" i="1"/>
  <c r="E1471" i="1"/>
  <c r="F1471" i="1"/>
  <c r="F1472" i="1"/>
  <c r="E1473" i="1"/>
  <c r="F1473" i="1"/>
  <c r="F1474" i="1"/>
  <c r="E1475" i="1"/>
  <c r="F1475" i="1"/>
  <c r="F1476" i="1"/>
  <c r="E1477" i="1"/>
  <c r="F1477" i="1"/>
  <c r="F1478" i="1"/>
  <c r="E1479" i="1"/>
  <c r="F1479" i="1"/>
  <c r="F1480" i="1"/>
  <c r="E1481" i="1"/>
  <c r="F1481" i="1"/>
  <c r="F1482" i="1"/>
  <c r="E1483" i="1"/>
  <c r="F1483" i="1"/>
  <c r="F1484" i="1"/>
  <c r="E1485" i="1"/>
  <c r="F1485" i="1"/>
  <c r="F1486" i="1"/>
  <c r="E1487" i="1"/>
  <c r="F1487" i="1"/>
  <c r="F1488" i="1"/>
  <c r="E1489" i="1"/>
  <c r="F1489" i="1"/>
  <c r="F1490" i="1"/>
  <c r="E1491" i="1"/>
  <c r="F1491" i="1"/>
  <c r="F1492" i="1"/>
  <c r="E1493" i="1"/>
  <c r="F1493" i="1"/>
  <c r="F1494" i="1"/>
  <c r="E1495" i="1"/>
  <c r="F1495" i="1"/>
  <c r="F1496" i="1"/>
  <c r="E1497" i="1"/>
  <c r="F1497" i="1"/>
  <c r="F1498" i="1"/>
  <c r="E1499" i="1"/>
  <c r="F1499" i="1"/>
  <c r="F1500" i="1"/>
  <c r="E1501" i="1"/>
  <c r="F1501" i="1"/>
  <c r="F1502" i="1"/>
  <c r="E1503" i="1"/>
  <c r="F1503" i="1"/>
  <c r="F1504" i="1"/>
  <c r="E1505" i="1"/>
  <c r="F1505" i="1"/>
  <c r="F1506" i="1"/>
  <c r="E1507" i="1"/>
  <c r="F1507" i="1"/>
  <c r="F1508" i="1"/>
  <c r="E1509" i="1"/>
  <c r="F1509" i="1"/>
  <c r="F1510" i="1"/>
  <c r="E1511" i="1"/>
  <c r="F1511" i="1"/>
  <c r="F1512" i="1"/>
  <c r="E1513" i="1"/>
  <c r="F1513" i="1"/>
  <c r="F1514" i="1"/>
  <c r="E1515" i="1"/>
  <c r="F1515" i="1"/>
  <c r="F1516" i="1"/>
  <c r="E1517" i="1"/>
  <c r="F1517" i="1"/>
  <c r="F1518" i="1"/>
  <c r="E1519" i="1"/>
  <c r="F1519" i="1"/>
  <c r="F1520" i="1"/>
  <c r="E1521" i="1"/>
  <c r="F1521" i="1"/>
  <c r="F1522" i="1"/>
  <c r="E1523" i="1"/>
  <c r="F1523" i="1"/>
  <c r="F1524" i="1"/>
  <c r="E1525" i="1"/>
  <c r="F1525" i="1"/>
  <c r="F1526" i="1"/>
  <c r="E1527" i="1"/>
  <c r="F1527" i="1"/>
  <c r="F1528" i="1"/>
  <c r="E1529" i="1"/>
  <c r="F1529" i="1"/>
  <c r="F1530" i="1"/>
  <c r="E1531" i="1"/>
  <c r="F1531" i="1"/>
  <c r="F1532" i="1"/>
  <c r="E1533" i="1"/>
  <c r="F1533" i="1"/>
  <c r="F1534" i="1"/>
  <c r="E1535" i="1"/>
  <c r="F1535" i="1"/>
  <c r="F1536" i="1"/>
  <c r="E1537" i="1"/>
  <c r="F1537" i="1"/>
  <c r="F1538" i="1"/>
  <c r="E1539" i="1"/>
  <c r="F1539" i="1"/>
  <c r="F1540" i="1"/>
  <c r="E1541" i="1"/>
  <c r="F1541" i="1"/>
  <c r="F1542" i="1"/>
  <c r="E1543" i="1"/>
  <c r="F1543" i="1"/>
  <c r="F1544" i="1"/>
  <c r="E1545" i="1"/>
  <c r="F1545" i="1"/>
  <c r="F1546" i="1"/>
  <c r="E1547" i="1"/>
  <c r="F1547" i="1"/>
  <c r="F1548" i="1"/>
  <c r="E1549" i="1"/>
  <c r="F1549" i="1"/>
  <c r="F1550" i="1"/>
  <c r="E1551" i="1"/>
  <c r="F1551" i="1"/>
  <c r="F1552" i="1"/>
  <c r="E1553" i="1"/>
  <c r="F1553" i="1"/>
  <c r="F1554" i="1"/>
  <c r="E1555" i="1"/>
  <c r="F1555" i="1"/>
  <c r="F1556" i="1"/>
  <c r="E1557" i="1"/>
  <c r="F1557" i="1"/>
  <c r="F1558" i="1"/>
  <c r="E1559" i="1"/>
  <c r="F1559" i="1"/>
  <c r="F1560" i="1"/>
  <c r="E1561" i="1"/>
  <c r="F1561" i="1"/>
  <c r="F1562" i="1"/>
  <c r="E1563" i="1"/>
  <c r="F1563" i="1"/>
  <c r="F1564" i="1"/>
  <c r="E1565" i="1"/>
  <c r="F1565" i="1"/>
  <c r="F1566" i="1"/>
  <c r="E1567" i="1"/>
  <c r="F1567" i="1"/>
  <c r="F1568" i="1"/>
  <c r="E1569" i="1"/>
  <c r="F1569" i="1"/>
  <c r="F1570" i="1"/>
  <c r="E1571" i="1"/>
  <c r="F1571" i="1"/>
  <c r="F1572" i="1"/>
  <c r="E1573" i="1"/>
  <c r="F1573" i="1"/>
  <c r="F1574" i="1"/>
  <c r="E1575" i="1"/>
  <c r="F1575" i="1"/>
  <c r="F1576" i="1"/>
  <c r="E1577" i="1"/>
  <c r="F1577" i="1"/>
  <c r="F1578" i="1"/>
  <c r="E1579" i="1"/>
  <c r="F1579" i="1"/>
  <c r="F1580" i="1"/>
  <c r="E1581" i="1"/>
  <c r="F1581" i="1"/>
  <c r="F1582" i="1"/>
  <c r="E1583" i="1"/>
  <c r="F1583" i="1"/>
  <c r="F1584" i="1"/>
  <c r="E1585" i="1"/>
  <c r="F1585" i="1"/>
  <c r="F1586" i="1"/>
  <c r="E1587" i="1"/>
  <c r="F1587" i="1"/>
  <c r="F1588" i="1"/>
  <c r="E1589" i="1"/>
  <c r="F1589" i="1"/>
  <c r="F1590" i="1"/>
  <c r="E1591" i="1"/>
  <c r="F1591" i="1"/>
  <c r="F1592" i="1"/>
  <c r="E1593" i="1"/>
  <c r="F1593" i="1"/>
  <c r="F1594" i="1"/>
  <c r="E1595" i="1"/>
  <c r="F1595" i="1"/>
  <c r="F1596" i="1"/>
  <c r="E1597" i="1"/>
  <c r="F1597" i="1"/>
  <c r="F1598" i="1"/>
  <c r="E1599" i="1"/>
  <c r="F1599" i="1"/>
  <c r="F1600" i="1"/>
  <c r="E1601" i="1"/>
  <c r="F1601" i="1"/>
  <c r="F1602" i="1"/>
  <c r="E1603" i="1"/>
  <c r="F1603" i="1"/>
  <c r="F1604" i="1"/>
  <c r="E1605" i="1"/>
  <c r="F1605" i="1"/>
  <c r="F1606" i="1"/>
  <c r="E1607" i="1"/>
  <c r="F1607" i="1"/>
  <c r="F1608" i="1"/>
  <c r="E1609" i="1"/>
  <c r="F1609" i="1"/>
  <c r="F1610" i="1"/>
  <c r="E1611" i="1"/>
  <c r="F1611" i="1"/>
  <c r="F1612" i="1"/>
  <c r="E1613" i="1"/>
  <c r="F1613" i="1"/>
  <c r="F1614" i="1"/>
  <c r="E1615" i="1"/>
  <c r="F1615" i="1"/>
  <c r="F1616" i="1"/>
  <c r="E1617" i="1"/>
  <c r="F1617" i="1"/>
  <c r="F1618" i="1"/>
  <c r="E1619" i="1"/>
  <c r="F1619" i="1"/>
  <c r="F1620" i="1"/>
  <c r="E1621" i="1"/>
  <c r="F1621" i="1"/>
  <c r="F1622" i="1"/>
  <c r="E1623" i="1"/>
  <c r="F1623" i="1"/>
  <c r="F1624" i="1"/>
  <c r="E1625" i="1"/>
  <c r="F1625" i="1"/>
  <c r="F1626" i="1"/>
  <c r="E1627" i="1"/>
  <c r="F1627" i="1"/>
  <c r="F1628" i="1"/>
  <c r="E1629" i="1"/>
  <c r="F1629" i="1"/>
  <c r="F1630" i="1"/>
  <c r="E1631" i="1"/>
  <c r="F1631" i="1"/>
  <c r="F1632" i="1"/>
  <c r="E1633" i="1"/>
  <c r="F1633" i="1"/>
  <c r="F1634" i="1"/>
  <c r="E1635" i="1"/>
  <c r="F1635" i="1"/>
  <c r="F1636" i="1"/>
  <c r="E1637" i="1"/>
  <c r="F1637" i="1"/>
  <c r="F1638" i="1"/>
  <c r="E1639" i="1"/>
  <c r="F1639" i="1"/>
  <c r="F1640" i="1"/>
  <c r="E1641" i="1"/>
  <c r="F1641" i="1"/>
  <c r="F1642" i="1"/>
  <c r="E1643" i="1"/>
  <c r="F1643" i="1"/>
  <c r="F1644" i="1"/>
  <c r="E1645" i="1"/>
  <c r="F1645" i="1"/>
  <c r="F1646" i="1"/>
  <c r="E1647" i="1"/>
  <c r="F1647" i="1"/>
  <c r="F1648" i="1"/>
  <c r="E1649" i="1"/>
  <c r="F1649" i="1"/>
  <c r="F1650" i="1"/>
  <c r="E1651" i="1"/>
  <c r="F1651" i="1"/>
  <c r="F1652" i="1"/>
  <c r="E1653" i="1"/>
  <c r="F1653" i="1"/>
  <c r="F1654" i="1"/>
  <c r="E1655" i="1"/>
  <c r="F1655" i="1"/>
  <c r="F1656" i="1"/>
  <c r="E1657" i="1"/>
  <c r="F1657" i="1"/>
  <c r="F1658" i="1"/>
  <c r="E1659" i="1"/>
  <c r="F1659" i="1"/>
  <c r="F1660" i="1"/>
  <c r="E1661" i="1"/>
  <c r="F1661" i="1"/>
  <c r="F1662" i="1"/>
  <c r="E1663" i="1"/>
  <c r="F1663" i="1"/>
  <c r="F1664" i="1"/>
  <c r="E1665" i="1"/>
  <c r="F1665" i="1"/>
  <c r="F1666" i="1"/>
  <c r="E1667" i="1"/>
  <c r="F1667" i="1"/>
  <c r="F1668" i="1"/>
  <c r="E1669" i="1"/>
  <c r="F1669" i="1"/>
  <c r="F1670" i="1"/>
  <c r="E1671" i="1"/>
  <c r="F1671" i="1"/>
  <c r="F1672" i="1"/>
  <c r="E1673" i="1"/>
  <c r="F1673" i="1"/>
  <c r="F1674" i="1"/>
  <c r="E1675" i="1"/>
  <c r="F1675" i="1"/>
  <c r="F1676" i="1"/>
  <c r="E1677" i="1"/>
  <c r="F1677" i="1"/>
  <c r="F1678" i="1"/>
  <c r="E1679" i="1"/>
  <c r="F1679" i="1"/>
  <c r="F1680" i="1"/>
  <c r="E1681" i="1"/>
  <c r="F1681" i="1"/>
  <c r="F1682" i="1"/>
  <c r="E1683" i="1"/>
  <c r="F1683" i="1"/>
  <c r="F1684" i="1"/>
  <c r="E1685" i="1"/>
  <c r="F1685" i="1"/>
  <c r="F1686" i="1"/>
  <c r="E1687" i="1"/>
  <c r="F1687" i="1"/>
  <c r="F1688" i="1"/>
  <c r="E1689" i="1"/>
  <c r="F1689" i="1"/>
  <c r="F1690" i="1"/>
  <c r="E1691" i="1"/>
  <c r="F1691" i="1"/>
  <c r="F1692" i="1"/>
  <c r="E1693" i="1"/>
  <c r="F1693" i="1"/>
  <c r="F1694" i="1"/>
  <c r="E1695" i="1"/>
  <c r="F1695" i="1"/>
  <c r="F1696" i="1"/>
  <c r="E1697" i="1"/>
  <c r="F1697" i="1"/>
  <c r="F1698" i="1"/>
  <c r="E1699" i="1"/>
  <c r="F1699" i="1"/>
  <c r="F1700" i="1"/>
  <c r="E1701" i="1"/>
  <c r="F1701" i="1"/>
  <c r="F1702" i="1"/>
  <c r="E1703" i="1"/>
  <c r="F1703" i="1"/>
  <c r="F1704" i="1"/>
  <c r="E1705" i="1"/>
  <c r="F1705" i="1"/>
  <c r="F1706" i="1"/>
  <c r="E1707" i="1"/>
  <c r="F1707" i="1"/>
  <c r="F1708" i="1"/>
  <c r="E1709" i="1"/>
  <c r="F1709" i="1"/>
  <c r="F1710" i="1"/>
  <c r="E1711" i="1"/>
  <c r="F1711" i="1"/>
  <c r="F1712" i="1"/>
  <c r="E1713" i="1"/>
  <c r="F1713" i="1"/>
  <c r="F1714" i="1"/>
  <c r="E1715" i="1"/>
  <c r="F1715" i="1"/>
  <c r="F1716" i="1"/>
  <c r="E1717" i="1"/>
  <c r="F1717" i="1"/>
  <c r="F1718" i="1"/>
  <c r="E1719" i="1"/>
  <c r="F1719" i="1"/>
  <c r="F1720" i="1"/>
  <c r="E1721" i="1"/>
  <c r="F1721" i="1"/>
  <c r="F1722" i="1"/>
  <c r="E1723" i="1"/>
  <c r="F1723" i="1"/>
  <c r="F1724" i="1"/>
  <c r="E1725" i="1"/>
  <c r="F1725" i="1"/>
  <c r="F1726" i="1"/>
  <c r="E1727" i="1"/>
  <c r="F1727" i="1"/>
  <c r="F1728" i="1"/>
  <c r="E1729" i="1"/>
  <c r="F1729" i="1"/>
  <c r="F1730" i="1"/>
  <c r="E1731" i="1"/>
  <c r="F1731" i="1"/>
  <c r="F1732" i="1"/>
  <c r="E1733" i="1"/>
  <c r="F1733" i="1"/>
  <c r="F1734" i="1"/>
  <c r="E1735" i="1"/>
  <c r="F1735" i="1"/>
  <c r="F1736" i="1"/>
  <c r="E1737" i="1"/>
  <c r="F1737" i="1"/>
  <c r="F1738" i="1"/>
  <c r="E1739" i="1"/>
  <c r="F1739" i="1"/>
  <c r="F1740" i="1"/>
  <c r="E1741" i="1"/>
  <c r="F1741" i="1"/>
  <c r="F1742" i="1"/>
  <c r="E1743" i="1"/>
  <c r="F1743" i="1"/>
  <c r="F1744" i="1"/>
  <c r="E1745" i="1"/>
  <c r="F1745" i="1"/>
  <c r="F1746" i="1"/>
  <c r="E1747" i="1"/>
  <c r="F1747" i="1"/>
  <c r="F1748" i="1"/>
  <c r="E1749" i="1"/>
  <c r="F1749" i="1"/>
  <c r="F1750" i="1"/>
  <c r="E1751" i="1"/>
  <c r="F1751" i="1"/>
  <c r="F1752" i="1"/>
  <c r="E1753" i="1"/>
  <c r="F1753" i="1"/>
  <c r="F1754" i="1"/>
  <c r="E1755" i="1"/>
  <c r="F1755" i="1"/>
  <c r="F1756" i="1"/>
  <c r="E1757" i="1"/>
  <c r="F1757" i="1"/>
  <c r="F1758" i="1"/>
  <c r="E1759" i="1"/>
  <c r="F1759" i="1"/>
  <c r="F1760" i="1"/>
  <c r="E1761" i="1"/>
  <c r="F1761" i="1"/>
  <c r="F1762" i="1"/>
  <c r="E1763" i="1"/>
  <c r="F1763" i="1"/>
  <c r="F1764" i="1"/>
  <c r="E1765" i="1"/>
  <c r="F1765" i="1"/>
  <c r="F1766" i="1"/>
  <c r="E1767" i="1"/>
  <c r="F1767" i="1"/>
  <c r="F1768" i="1"/>
  <c r="E1769" i="1"/>
  <c r="F1769" i="1"/>
  <c r="F1770" i="1"/>
  <c r="E1771" i="1"/>
  <c r="F1771" i="1"/>
  <c r="F1772" i="1"/>
  <c r="E1773" i="1"/>
  <c r="F1773" i="1"/>
  <c r="F1774" i="1"/>
  <c r="E1775" i="1"/>
  <c r="F1775" i="1"/>
  <c r="F1776" i="1"/>
  <c r="E1777" i="1"/>
  <c r="F1777" i="1"/>
  <c r="F1778" i="1"/>
  <c r="E1779" i="1"/>
  <c r="F1779" i="1"/>
  <c r="F1780" i="1"/>
  <c r="E1781" i="1"/>
  <c r="F1781" i="1"/>
  <c r="F1782" i="1"/>
  <c r="E1783" i="1"/>
  <c r="F1783" i="1"/>
  <c r="F1784" i="1"/>
  <c r="E1785" i="1"/>
  <c r="F1785" i="1"/>
  <c r="F1786" i="1"/>
  <c r="E1787" i="1"/>
  <c r="F1787" i="1"/>
  <c r="F1788" i="1"/>
  <c r="E1789" i="1"/>
  <c r="F1789" i="1"/>
  <c r="F1790" i="1"/>
  <c r="E1791" i="1"/>
  <c r="F1791" i="1"/>
  <c r="F1792" i="1"/>
  <c r="E1793" i="1"/>
  <c r="F1793" i="1"/>
  <c r="F1794" i="1"/>
  <c r="E1795" i="1"/>
  <c r="F1795" i="1"/>
  <c r="F1796" i="1"/>
  <c r="E1797" i="1"/>
  <c r="F1797" i="1"/>
  <c r="F1798" i="1"/>
  <c r="E1799" i="1"/>
  <c r="F1799" i="1"/>
  <c r="F1800" i="1"/>
  <c r="E1801" i="1"/>
  <c r="F1801" i="1"/>
  <c r="F1802" i="1"/>
  <c r="E1803" i="1"/>
  <c r="F1803" i="1"/>
  <c r="F1804" i="1"/>
  <c r="E1805" i="1"/>
  <c r="F1805" i="1"/>
  <c r="F1806" i="1"/>
  <c r="E1807" i="1"/>
  <c r="F1807" i="1"/>
  <c r="F1808" i="1"/>
  <c r="E1809" i="1"/>
  <c r="F1809" i="1"/>
  <c r="F1810" i="1"/>
  <c r="E1811" i="1"/>
  <c r="F1811" i="1"/>
  <c r="F1812" i="1"/>
  <c r="E1813" i="1"/>
  <c r="F1813" i="1"/>
  <c r="F1814" i="1"/>
  <c r="E1815" i="1"/>
  <c r="F1815" i="1"/>
  <c r="F1816" i="1"/>
  <c r="E1817" i="1"/>
  <c r="F1817" i="1"/>
  <c r="F1818" i="1"/>
  <c r="E1819" i="1"/>
  <c r="F1819" i="1"/>
  <c r="F1820" i="1"/>
  <c r="E1821" i="1"/>
  <c r="F1821" i="1"/>
  <c r="F1822" i="1"/>
  <c r="E1823" i="1"/>
  <c r="F1823" i="1"/>
  <c r="F1824" i="1"/>
  <c r="E1825" i="1"/>
  <c r="F1825" i="1"/>
  <c r="F1826" i="1"/>
  <c r="E1827" i="1"/>
  <c r="F1827" i="1"/>
  <c r="F1828" i="1"/>
  <c r="E1829" i="1"/>
  <c r="F1829" i="1"/>
  <c r="F1830" i="1"/>
  <c r="E1831" i="1"/>
  <c r="F1831" i="1"/>
  <c r="F1832" i="1"/>
  <c r="E1833" i="1"/>
  <c r="F1833" i="1"/>
  <c r="F1834" i="1"/>
  <c r="E1835" i="1"/>
  <c r="F1835" i="1"/>
  <c r="F1836" i="1"/>
  <c r="E1837" i="1"/>
  <c r="F1837" i="1"/>
  <c r="F1838" i="1"/>
  <c r="E1839" i="1"/>
  <c r="F1839" i="1"/>
  <c r="F1840" i="1"/>
  <c r="E1841" i="1"/>
  <c r="F1841" i="1"/>
  <c r="F1842" i="1"/>
  <c r="E1843" i="1"/>
  <c r="F1843" i="1"/>
  <c r="F1844" i="1"/>
  <c r="E1845" i="1"/>
  <c r="F1845" i="1"/>
  <c r="F1846" i="1"/>
  <c r="E1847" i="1"/>
  <c r="F1847" i="1"/>
  <c r="F1848" i="1"/>
  <c r="E1849" i="1"/>
  <c r="F1849" i="1"/>
  <c r="F1850" i="1"/>
  <c r="E1851" i="1"/>
  <c r="F1851" i="1"/>
  <c r="F1852" i="1"/>
  <c r="E1853" i="1"/>
  <c r="F1853" i="1"/>
  <c r="F1854" i="1"/>
  <c r="E1855" i="1"/>
  <c r="F1855" i="1"/>
  <c r="F1856" i="1"/>
  <c r="E1857" i="1"/>
  <c r="F1857" i="1"/>
  <c r="F1858" i="1"/>
  <c r="E1859" i="1"/>
  <c r="F1859" i="1"/>
  <c r="F1860" i="1"/>
  <c r="E1861" i="1"/>
  <c r="F1861" i="1"/>
  <c r="F1862" i="1"/>
  <c r="E1863" i="1"/>
  <c r="F1863" i="1"/>
  <c r="F1864" i="1"/>
  <c r="E1865" i="1"/>
  <c r="F1865" i="1"/>
  <c r="F1866" i="1"/>
  <c r="E1867" i="1"/>
  <c r="F1867" i="1"/>
  <c r="F1868" i="1"/>
  <c r="E1869" i="1"/>
  <c r="F1869" i="1"/>
  <c r="F1870" i="1"/>
  <c r="E1871" i="1"/>
  <c r="F1871" i="1"/>
  <c r="F1872" i="1"/>
  <c r="E1873" i="1"/>
  <c r="F1873" i="1"/>
  <c r="F1874" i="1"/>
  <c r="E1875" i="1"/>
  <c r="F1875" i="1"/>
  <c r="F1876" i="1"/>
  <c r="E1877" i="1"/>
  <c r="F1877" i="1"/>
  <c r="F1878" i="1"/>
  <c r="E1879" i="1"/>
  <c r="F1879" i="1"/>
  <c r="F1880" i="1"/>
  <c r="E1881" i="1"/>
  <c r="F1881" i="1"/>
  <c r="F1882" i="1"/>
  <c r="E1883" i="1"/>
  <c r="F1883" i="1"/>
  <c r="F1884" i="1"/>
  <c r="E1885" i="1"/>
  <c r="F1885" i="1"/>
  <c r="F1886" i="1"/>
  <c r="E1887" i="1"/>
  <c r="F1887" i="1"/>
  <c r="F1888" i="1"/>
  <c r="E1889" i="1"/>
  <c r="F1889" i="1"/>
  <c r="F1890" i="1"/>
  <c r="E1891" i="1"/>
  <c r="F1891" i="1"/>
  <c r="F1892" i="1"/>
  <c r="E1893" i="1"/>
  <c r="F1893" i="1"/>
  <c r="F1894" i="1"/>
  <c r="E1895" i="1"/>
  <c r="F1895" i="1"/>
  <c r="F1896" i="1"/>
  <c r="E1897" i="1"/>
  <c r="F1897" i="1"/>
  <c r="F1898" i="1"/>
  <c r="E1899" i="1"/>
  <c r="F1899" i="1"/>
  <c r="F1900" i="1"/>
  <c r="E1901" i="1"/>
  <c r="F1901" i="1"/>
  <c r="F1902" i="1"/>
  <c r="E1903" i="1"/>
  <c r="F1903" i="1"/>
  <c r="F1904" i="1"/>
  <c r="E1905" i="1"/>
  <c r="F1905" i="1"/>
  <c r="F1906" i="1"/>
  <c r="E1907" i="1"/>
  <c r="F1907" i="1"/>
  <c r="F1908" i="1"/>
  <c r="E1909" i="1"/>
  <c r="F1909" i="1"/>
  <c r="F1910" i="1"/>
  <c r="E1911" i="1"/>
  <c r="F1911" i="1"/>
  <c r="F1912" i="1"/>
  <c r="E1913" i="1"/>
  <c r="F1913" i="1"/>
  <c r="F1914" i="1"/>
  <c r="E1915" i="1"/>
  <c r="F1915" i="1"/>
  <c r="F1916" i="1"/>
  <c r="E1917" i="1"/>
  <c r="F1917" i="1"/>
  <c r="F1918" i="1"/>
  <c r="E1919" i="1"/>
  <c r="F1919" i="1"/>
  <c r="F1920" i="1"/>
  <c r="E1921" i="1"/>
  <c r="F1921" i="1"/>
  <c r="F1922" i="1"/>
  <c r="E1923" i="1"/>
  <c r="F1923" i="1"/>
  <c r="F1924" i="1"/>
  <c r="E1925" i="1"/>
  <c r="F1925" i="1"/>
  <c r="F1926" i="1"/>
  <c r="E1927" i="1"/>
  <c r="F1927" i="1"/>
  <c r="F1928" i="1"/>
  <c r="E1929" i="1"/>
  <c r="F1929" i="1"/>
  <c r="F1930" i="1"/>
  <c r="E1931" i="1"/>
  <c r="F1931" i="1"/>
  <c r="F1932" i="1"/>
  <c r="E1933" i="1"/>
  <c r="F1933" i="1"/>
  <c r="F1934" i="1"/>
  <c r="E1935" i="1"/>
  <c r="F1935" i="1"/>
  <c r="F1936" i="1"/>
  <c r="E1937" i="1"/>
  <c r="F1937" i="1"/>
  <c r="F1938" i="1"/>
  <c r="E1939" i="1"/>
  <c r="F1939" i="1"/>
  <c r="F1940" i="1"/>
  <c r="E1941" i="1"/>
  <c r="F1941" i="1"/>
  <c r="F1942" i="1"/>
  <c r="E1943" i="1"/>
  <c r="F1943" i="1"/>
  <c r="F1944" i="1"/>
  <c r="E1945" i="1"/>
  <c r="F1945" i="1"/>
  <c r="F1946" i="1"/>
  <c r="E1947" i="1"/>
  <c r="F1947" i="1"/>
  <c r="F1948" i="1"/>
  <c r="E1949" i="1"/>
  <c r="F1949" i="1"/>
  <c r="F1950" i="1"/>
  <c r="E1951" i="1"/>
  <c r="F1951" i="1"/>
  <c r="F1952" i="1"/>
  <c r="E1953" i="1"/>
  <c r="F1953" i="1"/>
  <c r="F1954" i="1"/>
  <c r="E1955" i="1"/>
  <c r="F1955" i="1"/>
  <c r="F1956" i="1"/>
  <c r="E1957" i="1"/>
  <c r="F1957" i="1"/>
  <c r="F1958" i="1"/>
  <c r="E1959" i="1"/>
  <c r="F1959" i="1"/>
  <c r="F1960" i="1"/>
  <c r="E1961" i="1"/>
  <c r="F1961" i="1"/>
  <c r="F1962" i="1"/>
  <c r="E1963" i="1"/>
  <c r="F1963" i="1"/>
  <c r="F1964" i="1"/>
  <c r="E1965" i="1"/>
  <c r="F1965" i="1"/>
  <c r="F1966" i="1"/>
  <c r="E1967" i="1"/>
  <c r="F1967" i="1"/>
  <c r="F1968" i="1"/>
  <c r="E1969" i="1"/>
  <c r="F1969" i="1"/>
  <c r="F1970" i="1"/>
  <c r="E1971" i="1"/>
  <c r="F1971" i="1"/>
  <c r="F1972" i="1"/>
  <c r="E1973" i="1"/>
  <c r="F1973" i="1"/>
  <c r="F1974" i="1"/>
  <c r="E1975" i="1"/>
  <c r="F1975" i="1"/>
  <c r="F1976" i="1"/>
  <c r="E1977" i="1"/>
  <c r="F1977" i="1"/>
  <c r="F1978" i="1"/>
  <c r="E1979" i="1"/>
  <c r="F1979" i="1"/>
  <c r="F1980" i="1"/>
  <c r="E1981" i="1"/>
  <c r="F1981" i="1"/>
  <c r="F1982" i="1"/>
  <c r="E1983" i="1"/>
  <c r="F1983" i="1"/>
  <c r="F1984" i="1"/>
  <c r="E1985" i="1"/>
  <c r="F1985" i="1"/>
  <c r="F1986" i="1"/>
  <c r="E1987" i="1"/>
  <c r="F1987" i="1"/>
  <c r="F1988" i="1"/>
  <c r="E1989" i="1"/>
  <c r="F1989" i="1"/>
  <c r="F1990" i="1"/>
  <c r="E1991" i="1"/>
  <c r="F1991" i="1"/>
  <c r="F1992" i="1"/>
  <c r="E1993" i="1"/>
  <c r="F1993" i="1"/>
  <c r="F1994" i="1"/>
  <c r="E1995" i="1"/>
  <c r="F1995" i="1"/>
  <c r="F1996" i="1"/>
  <c r="E1997" i="1"/>
  <c r="F1997" i="1"/>
  <c r="F1998" i="1"/>
  <c r="E1999" i="1"/>
  <c r="F1999" i="1"/>
  <c r="F2000" i="1"/>
  <c r="E2001" i="1"/>
  <c r="F2001" i="1"/>
  <c r="F2002" i="1"/>
  <c r="E2003" i="1"/>
  <c r="F2003" i="1"/>
  <c r="F2004" i="1"/>
  <c r="E2005" i="1"/>
  <c r="F2005" i="1"/>
  <c r="F2006" i="1"/>
  <c r="E2007" i="1"/>
  <c r="F2007" i="1"/>
  <c r="F2008" i="1"/>
  <c r="E2009" i="1"/>
  <c r="F2009" i="1"/>
  <c r="F2010" i="1"/>
  <c r="E2011" i="1"/>
  <c r="F2011" i="1"/>
  <c r="F2012" i="1"/>
  <c r="E2013" i="1"/>
  <c r="F2013" i="1"/>
  <c r="F2014" i="1"/>
  <c r="E2015" i="1"/>
  <c r="F2015" i="1"/>
  <c r="F2016" i="1"/>
  <c r="E2017" i="1"/>
  <c r="F2017" i="1"/>
  <c r="F2018" i="1"/>
  <c r="E2019" i="1"/>
  <c r="F2019" i="1"/>
  <c r="F2020" i="1"/>
  <c r="E2021" i="1"/>
  <c r="F2021" i="1"/>
  <c r="F2022" i="1"/>
  <c r="E2023" i="1"/>
  <c r="F2023" i="1"/>
  <c r="F2024" i="1"/>
  <c r="E2025" i="1"/>
  <c r="F2025" i="1"/>
  <c r="F2026" i="1"/>
  <c r="E2027" i="1"/>
  <c r="F2027" i="1"/>
  <c r="F2028" i="1"/>
  <c r="E2029" i="1"/>
  <c r="F2029" i="1"/>
  <c r="F2030" i="1"/>
  <c r="E2031" i="1"/>
  <c r="F2031" i="1"/>
  <c r="F2032" i="1"/>
  <c r="E2033" i="1"/>
  <c r="F2033" i="1"/>
  <c r="F2034" i="1"/>
  <c r="E2035" i="1"/>
  <c r="F2035" i="1"/>
  <c r="F2036" i="1"/>
  <c r="E2037" i="1"/>
  <c r="F2037" i="1"/>
  <c r="F2038" i="1"/>
  <c r="E2039" i="1"/>
  <c r="F2039" i="1"/>
  <c r="F2040" i="1"/>
  <c r="E2041" i="1"/>
  <c r="F2041" i="1"/>
  <c r="F2042" i="1"/>
  <c r="E2043" i="1"/>
  <c r="F2043" i="1"/>
  <c r="F2044" i="1"/>
  <c r="E2045" i="1"/>
  <c r="F2045" i="1"/>
  <c r="F2046" i="1"/>
  <c r="E2047" i="1"/>
  <c r="F2047" i="1"/>
  <c r="F2048" i="1"/>
  <c r="E2049" i="1"/>
  <c r="F2049" i="1"/>
  <c r="F2050" i="1"/>
  <c r="E2051" i="1"/>
  <c r="F2051" i="1"/>
  <c r="F2052" i="1"/>
  <c r="E2053" i="1"/>
  <c r="F2053" i="1"/>
  <c r="F2054" i="1"/>
  <c r="E2055" i="1"/>
  <c r="F2055" i="1"/>
  <c r="F2056" i="1"/>
  <c r="E2057" i="1"/>
  <c r="F2057" i="1"/>
  <c r="F2058" i="1"/>
  <c r="E2059" i="1"/>
  <c r="F2059" i="1"/>
  <c r="F2060" i="1"/>
  <c r="E2061" i="1"/>
  <c r="F2061" i="1"/>
  <c r="F2062" i="1"/>
  <c r="E2063" i="1"/>
  <c r="F2063" i="1"/>
  <c r="F2064" i="1"/>
  <c r="E2065" i="1"/>
  <c r="F2065" i="1"/>
  <c r="F2066" i="1"/>
  <c r="E2067" i="1"/>
  <c r="F2067" i="1"/>
  <c r="F2068" i="1"/>
  <c r="E2069" i="1"/>
  <c r="F2069" i="1"/>
  <c r="F2070" i="1"/>
  <c r="E2071" i="1"/>
  <c r="F2071" i="1"/>
  <c r="F2072" i="1"/>
  <c r="E2073" i="1"/>
  <c r="F2073" i="1"/>
  <c r="F2074" i="1"/>
  <c r="E2075" i="1"/>
  <c r="F2075" i="1"/>
  <c r="F2076" i="1"/>
  <c r="E2077" i="1"/>
  <c r="F2077" i="1"/>
  <c r="F2078" i="1"/>
  <c r="E2079" i="1"/>
  <c r="F2079" i="1"/>
  <c r="F2080" i="1"/>
  <c r="E2081" i="1"/>
  <c r="F2081" i="1"/>
  <c r="F2082" i="1"/>
  <c r="E2083" i="1"/>
  <c r="F2083" i="1"/>
  <c r="F2084" i="1"/>
  <c r="E2085" i="1"/>
  <c r="F2085" i="1"/>
  <c r="F2086" i="1"/>
  <c r="E2087" i="1"/>
  <c r="F2087" i="1"/>
  <c r="F2088" i="1"/>
  <c r="E2089" i="1"/>
  <c r="F2089" i="1"/>
  <c r="F2090" i="1"/>
  <c r="E2091" i="1"/>
  <c r="F2091" i="1"/>
  <c r="F2092" i="1"/>
  <c r="E2093" i="1"/>
  <c r="F2093" i="1"/>
  <c r="F2094" i="1"/>
  <c r="E2095" i="1"/>
  <c r="F2095" i="1"/>
  <c r="F2096" i="1"/>
  <c r="E2097" i="1"/>
  <c r="F2097" i="1"/>
  <c r="F2098" i="1"/>
  <c r="E2099" i="1"/>
  <c r="F2099" i="1"/>
  <c r="F2100" i="1"/>
  <c r="E2101" i="1"/>
  <c r="F2101" i="1"/>
  <c r="F2102" i="1"/>
  <c r="E2103" i="1"/>
  <c r="F2103" i="1"/>
  <c r="F2104" i="1"/>
  <c r="E2105" i="1"/>
  <c r="F2105" i="1"/>
  <c r="F2106" i="1"/>
  <c r="E2107" i="1"/>
  <c r="F2107" i="1"/>
  <c r="F2108" i="1"/>
  <c r="E2109" i="1"/>
  <c r="F2109" i="1"/>
  <c r="F2110" i="1"/>
  <c r="E2111" i="1"/>
  <c r="F2111" i="1"/>
  <c r="F2112" i="1"/>
  <c r="E2113" i="1"/>
  <c r="F2113" i="1"/>
  <c r="F2114" i="1"/>
  <c r="E2115" i="1"/>
  <c r="F2115" i="1"/>
  <c r="F2116" i="1"/>
  <c r="E2117" i="1"/>
  <c r="F2117" i="1"/>
  <c r="F2118" i="1"/>
  <c r="E2119" i="1"/>
  <c r="F2119" i="1"/>
  <c r="F2120" i="1"/>
  <c r="E2121" i="1"/>
  <c r="F2121" i="1"/>
  <c r="F2122" i="1"/>
  <c r="E2123" i="1"/>
  <c r="F2123" i="1"/>
  <c r="F2124" i="1"/>
  <c r="E2125" i="1"/>
  <c r="F2125" i="1"/>
  <c r="F2126" i="1"/>
  <c r="E2127" i="1"/>
  <c r="F2127" i="1"/>
  <c r="F2128" i="1"/>
  <c r="E2129" i="1"/>
  <c r="F2129" i="1"/>
  <c r="F2130" i="1"/>
  <c r="E2131" i="1"/>
  <c r="F2131" i="1"/>
  <c r="F2132" i="1"/>
  <c r="E2133" i="1"/>
  <c r="F2133" i="1"/>
  <c r="F2134" i="1"/>
  <c r="E2135" i="1"/>
  <c r="F2135" i="1"/>
  <c r="F2136" i="1"/>
  <c r="E2137" i="1"/>
  <c r="F2137" i="1"/>
  <c r="F2138" i="1"/>
  <c r="E2139" i="1"/>
  <c r="F2139" i="1"/>
  <c r="F2140" i="1"/>
  <c r="E2141" i="1"/>
  <c r="F2141" i="1"/>
  <c r="F2142" i="1"/>
  <c r="E2143" i="1"/>
  <c r="F2143" i="1"/>
  <c r="F2144" i="1"/>
  <c r="E2145" i="1"/>
  <c r="F2145" i="1"/>
  <c r="F2146" i="1"/>
  <c r="E2147" i="1"/>
  <c r="F2147" i="1"/>
  <c r="F2148" i="1"/>
  <c r="E2149" i="1"/>
  <c r="F2149" i="1"/>
  <c r="F2150" i="1"/>
  <c r="E2151" i="1"/>
  <c r="F2151" i="1"/>
  <c r="F2152" i="1"/>
  <c r="E2153" i="1"/>
  <c r="F2153" i="1"/>
  <c r="F2154" i="1"/>
  <c r="E2155" i="1"/>
  <c r="F2155" i="1"/>
  <c r="F2156" i="1"/>
  <c r="E2157" i="1"/>
  <c r="F2157" i="1"/>
  <c r="F2158" i="1"/>
  <c r="E2159" i="1"/>
  <c r="F2159" i="1"/>
  <c r="F2160" i="1"/>
  <c r="E2161" i="1"/>
  <c r="F2161" i="1"/>
  <c r="F2162" i="1"/>
  <c r="E2163" i="1"/>
  <c r="F2163" i="1"/>
  <c r="F2164" i="1"/>
  <c r="E2165" i="1"/>
  <c r="F2165" i="1"/>
  <c r="F2166" i="1"/>
  <c r="E2167" i="1"/>
  <c r="F2167" i="1"/>
  <c r="F2168" i="1"/>
  <c r="E2169" i="1"/>
  <c r="F2169" i="1"/>
  <c r="F2170" i="1"/>
  <c r="E2171" i="1"/>
  <c r="F2171" i="1"/>
  <c r="F2172" i="1"/>
  <c r="E2173" i="1"/>
  <c r="F2173" i="1"/>
  <c r="F2174" i="1"/>
  <c r="E2175" i="1"/>
  <c r="F2175" i="1"/>
  <c r="F2176" i="1"/>
  <c r="E2177" i="1"/>
  <c r="F2177" i="1"/>
  <c r="F2178" i="1"/>
  <c r="E2179" i="1"/>
  <c r="F2179" i="1"/>
  <c r="F2180" i="1"/>
  <c r="E2181" i="1"/>
  <c r="F2181" i="1"/>
  <c r="F2182" i="1"/>
  <c r="E2183" i="1"/>
  <c r="F2183" i="1"/>
  <c r="F2184" i="1"/>
  <c r="E2185" i="1"/>
  <c r="F2185" i="1"/>
  <c r="F2186" i="1"/>
  <c r="E2187" i="1"/>
  <c r="F2187" i="1"/>
  <c r="F2188" i="1"/>
  <c r="E2189" i="1"/>
  <c r="F2189" i="1"/>
  <c r="F2190" i="1"/>
  <c r="E2191" i="1"/>
  <c r="F2191" i="1"/>
  <c r="F2192" i="1"/>
  <c r="E2193" i="1"/>
  <c r="F2193" i="1"/>
  <c r="F2194" i="1"/>
  <c r="E2195" i="1"/>
  <c r="F2195" i="1"/>
  <c r="F2196" i="1"/>
  <c r="E2197" i="1"/>
  <c r="F2197" i="1"/>
  <c r="F2198" i="1"/>
  <c r="E2199" i="1"/>
  <c r="F2199" i="1"/>
  <c r="F2200" i="1"/>
  <c r="E2201" i="1"/>
  <c r="F2201" i="1"/>
  <c r="F2202" i="1"/>
  <c r="E2203" i="1"/>
  <c r="F2203" i="1"/>
  <c r="F2204" i="1"/>
  <c r="E2205" i="1"/>
  <c r="F2205" i="1"/>
  <c r="F2206" i="1"/>
  <c r="E2207" i="1"/>
  <c r="F2207" i="1"/>
  <c r="F2208" i="1"/>
  <c r="E2209" i="1"/>
  <c r="F2209" i="1"/>
  <c r="F2210" i="1"/>
  <c r="E2211" i="1"/>
  <c r="F2211" i="1"/>
  <c r="F2212" i="1"/>
  <c r="E2213" i="1"/>
  <c r="F2213" i="1"/>
  <c r="F2214" i="1"/>
  <c r="E2215" i="1"/>
  <c r="F2215" i="1"/>
  <c r="F2216" i="1"/>
  <c r="E2217" i="1"/>
  <c r="F2217" i="1"/>
  <c r="F2218" i="1"/>
  <c r="E2219" i="1"/>
  <c r="F2219" i="1"/>
  <c r="F2220" i="1"/>
  <c r="E2221" i="1"/>
  <c r="F2221" i="1"/>
  <c r="F2222" i="1"/>
  <c r="E2223" i="1"/>
  <c r="F2223" i="1"/>
  <c r="F2224" i="1"/>
  <c r="E2225" i="1"/>
  <c r="F2225" i="1"/>
  <c r="F2226" i="1"/>
  <c r="E2227" i="1"/>
  <c r="F2227" i="1"/>
  <c r="F2228" i="1"/>
  <c r="E2229" i="1"/>
  <c r="F2229" i="1"/>
  <c r="F2230" i="1"/>
  <c r="E2231" i="1"/>
  <c r="F2231" i="1"/>
  <c r="F2232" i="1"/>
  <c r="E2233" i="1"/>
  <c r="F2233" i="1"/>
  <c r="F2234" i="1"/>
  <c r="E2235" i="1"/>
  <c r="F2235" i="1"/>
  <c r="F2236" i="1"/>
  <c r="E2237" i="1"/>
  <c r="F2237" i="1"/>
  <c r="F2238" i="1"/>
  <c r="E2239" i="1"/>
  <c r="F2239" i="1"/>
  <c r="F2240" i="1"/>
  <c r="E2241" i="1"/>
  <c r="F2241" i="1"/>
  <c r="F2242" i="1"/>
  <c r="E2243" i="1"/>
  <c r="F2243" i="1"/>
  <c r="F2244" i="1"/>
  <c r="E2245" i="1"/>
  <c r="F2245" i="1"/>
  <c r="F2246" i="1"/>
  <c r="E2247" i="1"/>
  <c r="F2247" i="1"/>
  <c r="F2248" i="1"/>
  <c r="E2249" i="1"/>
  <c r="F2249" i="1"/>
  <c r="F2250" i="1"/>
  <c r="E2251" i="1"/>
  <c r="F2251" i="1"/>
  <c r="F2252" i="1"/>
  <c r="E2253" i="1"/>
  <c r="F2253" i="1"/>
  <c r="F2254" i="1"/>
  <c r="E2255" i="1"/>
  <c r="F2255" i="1"/>
  <c r="F2256" i="1"/>
  <c r="E2257" i="1"/>
  <c r="F2257" i="1"/>
  <c r="F2258" i="1"/>
  <c r="E2259" i="1"/>
  <c r="F2259" i="1"/>
  <c r="F2260" i="1"/>
  <c r="E2261" i="1"/>
  <c r="F2261" i="1"/>
  <c r="F2262" i="1"/>
  <c r="E2263" i="1"/>
  <c r="F2263" i="1"/>
  <c r="F2264" i="1"/>
  <c r="E2265" i="1"/>
  <c r="F2265" i="1"/>
  <c r="F2266" i="1"/>
  <c r="E2267" i="1"/>
  <c r="F2267" i="1"/>
  <c r="F2268" i="1"/>
  <c r="E2269" i="1"/>
  <c r="F2269" i="1"/>
  <c r="F2270" i="1"/>
  <c r="E2271" i="1"/>
  <c r="F2271" i="1"/>
  <c r="F2272" i="1"/>
  <c r="E2273" i="1"/>
  <c r="F2273" i="1"/>
  <c r="F2274" i="1"/>
  <c r="E2275" i="1"/>
  <c r="F2275" i="1"/>
  <c r="F2276" i="1"/>
  <c r="E2277" i="1"/>
  <c r="F2277" i="1"/>
  <c r="F2278" i="1"/>
  <c r="E2279" i="1"/>
  <c r="F2279" i="1"/>
  <c r="F2280" i="1"/>
  <c r="E2281" i="1"/>
  <c r="F2281" i="1"/>
  <c r="F2282" i="1"/>
  <c r="E2283" i="1"/>
  <c r="F2283" i="1"/>
  <c r="F2284" i="1"/>
  <c r="E2285" i="1"/>
  <c r="F2285" i="1"/>
  <c r="F2286" i="1"/>
  <c r="E2287" i="1"/>
  <c r="F2287" i="1"/>
  <c r="F2288" i="1"/>
  <c r="E2289" i="1"/>
  <c r="F2289" i="1"/>
  <c r="F2290" i="1"/>
  <c r="E2291" i="1"/>
  <c r="F2291" i="1"/>
  <c r="F2292" i="1"/>
  <c r="E2293" i="1"/>
  <c r="F2293" i="1"/>
  <c r="F2294" i="1"/>
  <c r="E2295" i="1"/>
  <c r="F2295" i="1"/>
  <c r="F2296" i="1"/>
  <c r="E2297" i="1"/>
  <c r="F2297" i="1"/>
  <c r="F2298" i="1"/>
  <c r="E2299" i="1"/>
  <c r="F2299" i="1"/>
  <c r="F2300" i="1"/>
  <c r="E2301" i="1"/>
  <c r="F2301" i="1"/>
  <c r="F2302" i="1"/>
  <c r="E2303" i="1"/>
  <c r="F2303" i="1"/>
  <c r="F2304" i="1"/>
  <c r="E2305" i="1"/>
  <c r="F2305" i="1"/>
  <c r="F2306" i="1"/>
  <c r="E2307" i="1"/>
  <c r="F2307" i="1"/>
  <c r="F2308" i="1"/>
  <c r="E2309" i="1"/>
  <c r="F2309" i="1"/>
  <c r="F2310" i="1"/>
  <c r="E2311" i="1"/>
  <c r="F2311" i="1"/>
  <c r="F2312" i="1"/>
  <c r="E2313" i="1"/>
  <c r="F2313" i="1"/>
  <c r="F2314" i="1"/>
  <c r="E2315" i="1"/>
  <c r="F2315" i="1"/>
  <c r="F2316" i="1"/>
  <c r="E2317" i="1"/>
  <c r="F2317" i="1"/>
  <c r="F2318" i="1"/>
  <c r="E2319" i="1"/>
  <c r="F2319" i="1"/>
  <c r="F2320" i="1"/>
  <c r="E2321" i="1"/>
  <c r="F2321" i="1"/>
  <c r="F2322" i="1"/>
  <c r="E2323" i="1"/>
  <c r="F2323" i="1"/>
  <c r="F2324" i="1"/>
  <c r="E2325" i="1"/>
  <c r="F2325" i="1"/>
  <c r="F2326" i="1"/>
  <c r="E2327" i="1"/>
  <c r="F2327" i="1"/>
  <c r="F2328" i="1"/>
  <c r="E2329" i="1"/>
  <c r="F2329" i="1"/>
  <c r="F2330" i="1"/>
  <c r="E2331" i="1"/>
  <c r="F2331" i="1"/>
  <c r="F2332" i="1"/>
  <c r="E2333" i="1"/>
  <c r="F2333" i="1"/>
  <c r="F2334" i="1"/>
  <c r="E2335" i="1"/>
  <c r="F2335" i="1"/>
  <c r="F2336" i="1"/>
  <c r="E2337" i="1"/>
  <c r="F2337" i="1"/>
  <c r="F2338" i="1"/>
  <c r="E2339" i="1"/>
  <c r="F2339" i="1"/>
  <c r="F2340" i="1"/>
  <c r="E2341" i="1"/>
  <c r="F2341" i="1"/>
  <c r="F2342" i="1"/>
  <c r="E2343" i="1"/>
  <c r="F2343" i="1"/>
  <c r="F2344" i="1"/>
  <c r="E2345" i="1"/>
  <c r="F2345" i="1"/>
  <c r="F2346" i="1"/>
  <c r="E2347" i="1"/>
  <c r="F2347" i="1"/>
  <c r="F2348" i="1"/>
  <c r="E2349" i="1"/>
  <c r="F2349" i="1"/>
  <c r="F2350" i="1"/>
  <c r="E2351" i="1"/>
  <c r="F2351" i="1"/>
  <c r="F2352" i="1"/>
  <c r="E2353" i="1"/>
  <c r="F2353" i="1"/>
  <c r="F2354" i="1"/>
  <c r="E2355" i="1"/>
  <c r="F2355" i="1"/>
  <c r="F2356" i="1"/>
  <c r="E2357" i="1"/>
  <c r="F2357" i="1"/>
  <c r="F2358" i="1"/>
  <c r="E2359" i="1"/>
  <c r="F2359" i="1"/>
  <c r="F2360" i="1"/>
  <c r="E2361" i="1"/>
  <c r="F2361" i="1"/>
  <c r="F2362" i="1"/>
  <c r="E2363" i="1"/>
  <c r="F2363" i="1"/>
  <c r="F2364" i="1"/>
  <c r="E2365" i="1"/>
  <c r="F2365" i="1"/>
  <c r="F2366" i="1"/>
  <c r="E2367" i="1"/>
  <c r="F2367" i="1"/>
  <c r="F2368" i="1"/>
  <c r="E2369" i="1"/>
  <c r="F2369" i="1"/>
  <c r="F2370" i="1"/>
  <c r="E2371" i="1"/>
  <c r="F2371" i="1"/>
  <c r="F2372" i="1"/>
  <c r="E2373" i="1"/>
  <c r="F2373" i="1"/>
  <c r="F2374" i="1"/>
  <c r="E2375" i="1"/>
  <c r="F2375" i="1"/>
  <c r="F2376" i="1"/>
  <c r="E2377" i="1"/>
  <c r="F2377" i="1"/>
  <c r="F2378" i="1"/>
  <c r="E2379" i="1"/>
  <c r="F2379" i="1"/>
  <c r="F2380" i="1"/>
  <c r="E2381" i="1"/>
  <c r="F2381" i="1"/>
  <c r="F2382" i="1"/>
  <c r="E2383" i="1"/>
  <c r="F2383" i="1"/>
  <c r="F2384" i="1"/>
  <c r="E2385" i="1"/>
  <c r="F2385" i="1"/>
  <c r="F2386" i="1"/>
  <c r="E2387" i="1"/>
  <c r="F2387" i="1"/>
  <c r="F2388" i="1"/>
  <c r="E2389" i="1"/>
  <c r="F2389" i="1"/>
  <c r="F2390" i="1"/>
  <c r="E2391" i="1"/>
  <c r="F2391" i="1"/>
  <c r="F2392" i="1"/>
  <c r="E2393" i="1"/>
  <c r="F2393" i="1"/>
  <c r="F2394" i="1"/>
  <c r="E2395" i="1"/>
  <c r="F2395" i="1"/>
  <c r="F2396" i="1"/>
  <c r="E2397" i="1"/>
  <c r="F2397" i="1"/>
  <c r="F2398" i="1"/>
  <c r="E2399" i="1"/>
  <c r="F2399" i="1"/>
  <c r="F2400" i="1"/>
  <c r="E2401" i="1"/>
  <c r="F2401" i="1"/>
  <c r="F2402" i="1"/>
  <c r="E2403" i="1"/>
  <c r="F2403" i="1"/>
  <c r="F2404" i="1"/>
  <c r="E2405" i="1"/>
  <c r="F2405" i="1"/>
  <c r="F2406" i="1"/>
  <c r="E2407" i="1"/>
  <c r="F2407" i="1"/>
  <c r="F2408" i="1"/>
  <c r="E2409" i="1"/>
  <c r="F2409" i="1"/>
  <c r="F2410" i="1"/>
  <c r="E2411" i="1"/>
  <c r="F2411" i="1"/>
  <c r="F2412" i="1"/>
  <c r="E2413" i="1"/>
  <c r="F2413" i="1"/>
  <c r="F2414" i="1"/>
  <c r="E2415" i="1"/>
  <c r="F2415" i="1"/>
  <c r="F2416" i="1"/>
  <c r="E2417" i="1"/>
  <c r="F2417" i="1"/>
  <c r="F2418" i="1"/>
  <c r="E2419" i="1"/>
  <c r="F2419" i="1"/>
  <c r="F2420" i="1"/>
  <c r="E2421" i="1"/>
  <c r="F2421" i="1"/>
  <c r="F2422" i="1"/>
  <c r="E2423" i="1"/>
  <c r="F2423" i="1"/>
  <c r="F2424" i="1"/>
  <c r="E2425" i="1"/>
  <c r="F2425" i="1"/>
  <c r="F2426" i="1"/>
  <c r="E2427" i="1"/>
  <c r="F2427" i="1"/>
  <c r="F2428" i="1"/>
  <c r="E2429" i="1"/>
  <c r="F2429" i="1"/>
  <c r="F2430" i="1"/>
  <c r="E2431" i="1"/>
  <c r="F2431" i="1"/>
  <c r="F2432" i="1"/>
  <c r="E2433" i="1"/>
  <c r="F2433" i="1"/>
  <c r="F2434" i="1"/>
  <c r="E2435" i="1"/>
  <c r="F2435" i="1"/>
  <c r="F2436" i="1"/>
  <c r="E2437" i="1"/>
  <c r="F2437" i="1"/>
  <c r="F2438" i="1"/>
  <c r="E2439" i="1"/>
  <c r="F2439" i="1"/>
  <c r="F2440" i="1"/>
  <c r="E2441" i="1"/>
  <c r="F2441" i="1"/>
  <c r="F2442" i="1"/>
  <c r="E2443" i="1"/>
  <c r="F2443" i="1"/>
  <c r="F2444" i="1"/>
  <c r="E2445" i="1"/>
  <c r="F2445" i="1"/>
  <c r="F2446" i="1"/>
  <c r="E2447" i="1"/>
  <c r="F2447" i="1"/>
  <c r="F2448" i="1"/>
  <c r="E2449" i="1"/>
  <c r="F2449" i="1"/>
  <c r="F2450" i="1"/>
  <c r="E2451" i="1"/>
  <c r="F2451" i="1"/>
  <c r="F2452" i="1"/>
  <c r="E2453" i="1"/>
  <c r="F2453" i="1"/>
  <c r="F2454" i="1"/>
  <c r="E2455" i="1"/>
  <c r="F2455" i="1"/>
  <c r="F2456" i="1"/>
  <c r="E2457" i="1"/>
  <c r="F2457" i="1"/>
  <c r="F2458" i="1"/>
  <c r="E2459" i="1"/>
  <c r="F2459" i="1"/>
  <c r="F2460" i="1"/>
  <c r="E2461" i="1"/>
  <c r="F2461" i="1"/>
  <c r="F2462" i="1"/>
  <c r="E2463" i="1"/>
  <c r="F2463" i="1"/>
  <c r="F2464" i="1"/>
  <c r="E2465" i="1"/>
  <c r="F2465" i="1"/>
  <c r="F2466" i="1"/>
  <c r="E2467" i="1"/>
  <c r="F2467" i="1"/>
  <c r="F2468" i="1"/>
  <c r="E2469" i="1"/>
  <c r="F2469" i="1"/>
  <c r="F2470" i="1"/>
  <c r="E2471" i="1"/>
  <c r="F2471" i="1"/>
  <c r="F2472" i="1"/>
  <c r="E2473" i="1"/>
  <c r="F2473" i="1"/>
  <c r="F2474" i="1"/>
  <c r="E2475" i="1"/>
  <c r="F2475" i="1"/>
  <c r="F2476" i="1"/>
  <c r="E2477" i="1"/>
  <c r="F2477" i="1"/>
  <c r="F2478" i="1"/>
  <c r="E2479" i="1"/>
  <c r="F2479" i="1"/>
  <c r="F2480" i="1"/>
  <c r="E2481" i="1"/>
  <c r="F2481" i="1"/>
  <c r="F2482" i="1"/>
  <c r="E2483" i="1"/>
  <c r="F2483" i="1"/>
  <c r="F2484" i="1"/>
  <c r="E2485" i="1"/>
  <c r="F2485" i="1"/>
  <c r="F2486" i="1"/>
  <c r="E2487" i="1"/>
  <c r="F2487" i="1"/>
  <c r="F2488" i="1"/>
  <c r="E2489" i="1"/>
  <c r="F2489" i="1"/>
  <c r="F2490" i="1"/>
  <c r="E2491" i="1"/>
  <c r="F2491" i="1"/>
  <c r="F2492" i="1"/>
  <c r="E2493" i="1"/>
  <c r="F2493" i="1"/>
  <c r="F2494" i="1"/>
  <c r="E2495" i="1"/>
  <c r="F2495" i="1"/>
  <c r="F2496" i="1"/>
  <c r="E2497" i="1"/>
  <c r="F2497" i="1"/>
  <c r="F2498" i="1"/>
  <c r="E2499" i="1"/>
  <c r="F2499" i="1"/>
  <c r="F2500" i="1"/>
  <c r="E2501" i="1"/>
  <c r="F2501" i="1"/>
  <c r="F2502" i="1"/>
  <c r="E2503" i="1"/>
  <c r="F2503" i="1"/>
  <c r="F2504" i="1"/>
  <c r="E2505" i="1"/>
  <c r="F2505" i="1"/>
  <c r="F2506" i="1"/>
  <c r="E2507" i="1"/>
  <c r="F2507" i="1"/>
  <c r="F2508" i="1"/>
  <c r="E2509" i="1"/>
  <c r="F2509" i="1"/>
  <c r="F2510" i="1"/>
  <c r="E2511" i="1"/>
  <c r="F2511" i="1"/>
  <c r="F2512" i="1"/>
  <c r="E2513" i="1"/>
  <c r="F2513" i="1"/>
  <c r="F2514" i="1"/>
  <c r="E2515" i="1"/>
  <c r="F2515" i="1"/>
  <c r="F2516" i="1"/>
  <c r="E2517" i="1"/>
  <c r="F2517" i="1"/>
  <c r="F2518" i="1"/>
  <c r="E2519" i="1"/>
  <c r="F2519" i="1"/>
  <c r="F2520" i="1"/>
  <c r="E2521" i="1"/>
  <c r="F2521" i="1"/>
  <c r="F2522" i="1"/>
  <c r="E2523" i="1"/>
  <c r="F2523" i="1"/>
  <c r="F2524" i="1"/>
  <c r="E2525" i="1"/>
  <c r="F2525" i="1"/>
  <c r="F2526" i="1"/>
  <c r="E2527" i="1"/>
  <c r="F2527" i="1"/>
  <c r="F2528" i="1"/>
  <c r="E2529" i="1"/>
  <c r="F2529" i="1"/>
  <c r="F2530" i="1"/>
  <c r="E2531" i="1"/>
  <c r="F2531" i="1"/>
  <c r="F2532" i="1"/>
  <c r="E2533" i="1"/>
  <c r="F2533" i="1"/>
  <c r="F2534" i="1"/>
  <c r="E2535" i="1"/>
  <c r="F2535" i="1"/>
  <c r="F2536" i="1"/>
  <c r="E2537" i="1"/>
  <c r="F2537" i="1"/>
  <c r="F2538" i="1"/>
  <c r="E2539" i="1"/>
  <c r="F2539" i="1"/>
  <c r="F2540" i="1"/>
  <c r="E2541" i="1"/>
  <c r="F2541" i="1"/>
  <c r="F2542" i="1"/>
  <c r="E2543" i="1"/>
  <c r="F2543" i="1"/>
  <c r="F2544" i="1"/>
  <c r="E2545" i="1"/>
  <c r="F2545" i="1"/>
  <c r="F2546" i="1"/>
  <c r="E2547" i="1"/>
  <c r="F2547" i="1"/>
  <c r="F2548" i="1"/>
  <c r="E2549" i="1"/>
  <c r="F2549" i="1"/>
  <c r="F2550" i="1"/>
  <c r="E2551" i="1"/>
  <c r="F2551" i="1"/>
  <c r="F2552" i="1"/>
  <c r="E2553" i="1"/>
  <c r="F2553" i="1"/>
  <c r="F2554" i="1"/>
  <c r="E2555" i="1"/>
  <c r="F2555" i="1"/>
  <c r="F2556" i="1"/>
  <c r="E2557" i="1"/>
  <c r="F2557" i="1"/>
  <c r="F2558" i="1"/>
  <c r="E2559" i="1"/>
  <c r="F2559" i="1"/>
  <c r="F2560" i="1"/>
  <c r="E2561" i="1"/>
  <c r="F2561" i="1"/>
  <c r="F2562" i="1"/>
  <c r="E2563" i="1"/>
  <c r="F2563" i="1"/>
  <c r="F2564" i="1"/>
  <c r="E2565" i="1"/>
  <c r="F2565" i="1"/>
  <c r="F2566" i="1"/>
  <c r="E2567" i="1"/>
  <c r="F2567" i="1"/>
  <c r="F2568" i="1"/>
  <c r="E2569" i="1"/>
  <c r="F2569" i="1"/>
  <c r="F2570" i="1"/>
  <c r="E2571" i="1"/>
  <c r="F2571" i="1"/>
  <c r="F2572" i="1"/>
  <c r="E2573" i="1"/>
  <c r="F2573" i="1"/>
  <c r="F2574" i="1"/>
  <c r="E2575" i="1"/>
  <c r="F2575" i="1"/>
  <c r="F2576" i="1"/>
  <c r="E2577" i="1"/>
  <c r="F2577" i="1"/>
  <c r="F2578" i="1"/>
  <c r="E2579" i="1"/>
  <c r="F2579" i="1"/>
  <c r="F2580" i="1"/>
  <c r="E2581" i="1"/>
  <c r="F2581" i="1"/>
  <c r="F2582" i="1"/>
  <c r="E2583" i="1"/>
  <c r="F2583" i="1"/>
  <c r="F2584" i="1"/>
  <c r="E2585" i="1"/>
  <c r="F2585" i="1"/>
  <c r="F2586" i="1"/>
  <c r="E2587" i="1"/>
  <c r="F2587" i="1"/>
  <c r="F2588" i="1"/>
  <c r="E2589" i="1"/>
  <c r="F2589" i="1"/>
  <c r="F2590" i="1"/>
  <c r="E2591" i="1"/>
  <c r="F2591" i="1"/>
  <c r="F2592" i="1"/>
  <c r="E2593" i="1"/>
  <c r="F2593" i="1"/>
  <c r="F2594" i="1"/>
  <c r="E2595" i="1"/>
  <c r="F2595" i="1"/>
  <c r="F2596" i="1"/>
  <c r="E2597" i="1"/>
  <c r="F2597" i="1"/>
  <c r="F2598" i="1"/>
  <c r="E2599" i="1"/>
  <c r="F2599" i="1"/>
  <c r="F2600" i="1"/>
  <c r="E2601" i="1"/>
  <c r="F2601" i="1"/>
  <c r="F2602" i="1"/>
  <c r="E2603" i="1"/>
  <c r="F2603" i="1"/>
  <c r="F2604" i="1"/>
  <c r="E2605" i="1"/>
  <c r="F2605" i="1"/>
  <c r="F2606" i="1"/>
  <c r="E2607" i="1"/>
  <c r="F2607" i="1"/>
  <c r="F2608" i="1"/>
  <c r="E2609" i="1"/>
  <c r="F2609" i="1"/>
  <c r="F2610" i="1"/>
  <c r="E2611" i="1"/>
  <c r="F2611" i="1"/>
  <c r="F2612" i="1"/>
  <c r="E2613" i="1"/>
  <c r="F2613" i="1"/>
  <c r="F2614" i="1"/>
  <c r="E2615" i="1"/>
  <c r="F2615" i="1"/>
  <c r="F2616" i="1"/>
  <c r="E2617" i="1"/>
  <c r="F2617" i="1"/>
  <c r="F2618" i="1"/>
  <c r="E2619" i="1"/>
  <c r="F2619" i="1"/>
  <c r="F2620" i="1"/>
  <c r="E2621" i="1"/>
  <c r="F2621" i="1"/>
  <c r="F2622" i="1"/>
  <c r="E2623" i="1"/>
  <c r="F2623" i="1"/>
  <c r="F2624" i="1"/>
  <c r="E2625" i="1"/>
  <c r="F2625" i="1"/>
  <c r="F2626" i="1"/>
  <c r="E2627" i="1"/>
  <c r="F2627" i="1"/>
  <c r="F2628" i="1"/>
  <c r="E2629" i="1"/>
  <c r="F2629" i="1"/>
  <c r="F2630" i="1"/>
  <c r="E2631" i="1"/>
  <c r="F2631" i="1"/>
  <c r="F2632" i="1"/>
  <c r="E2633" i="1"/>
  <c r="F2633" i="1"/>
  <c r="F2634" i="1"/>
  <c r="E2635" i="1"/>
  <c r="F2635" i="1"/>
  <c r="F2636" i="1"/>
  <c r="E2637" i="1"/>
  <c r="F2637" i="1"/>
  <c r="F2638" i="1"/>
  <c r="E2639" i="1"/>
  <c r="F2639" i="1"/>
  <c r="F2640" i="1"/>
  <c r="E2641" i="1"/>
  <c r="F2641" i="1"/>
  <c r="F2642" i="1"/>
  <c r="E2643" i="1"/>
  <c r="F2643" i="1"/>
  <c r="F2644" i="1"/>
  <c r="E2645" i="1"/>
  <c r="F2645" i="1"/>
  <c r="F2646" i="1"/>
  <c r="E2647" i="1"/>
  <c r="F2647" i="1"/>
  <c r="F2648" i="1"/>
  <c r="E2649" i="1"/>
  <c r="F2649" i="1"/>
  <c r="F2650" i="1"/>
  <c r="E2651" i="1"/>
  <c r="F2651" i="1"/>
  <c r="F2652" i="1"/>
  <c r="E2653" i="1"/>
  <c r="F2653" i="1"/>
  <c r="F2654" i="1"/>
  <c r="E2655" i="1"/>
  <c r="F2655" i="1"/>
  <c r="F2656" i="1"/>
  <c r="E2657" i="1"/>
  <c r="F2657" i="1"/>
  <c r="F2658" i="1"/>
  <c r="E2659" i="1"/>
  <c r="F2659" i="1"/>
  <c r="F2660" i="1"/>
  <c r="E2661" i="1"/>
  <c r="F2661" i="1"/>
  <c r="F2662" i="1"/>
  <c r="E2663" i="1"/>
  <c r="F2663" i="1"/>
  <c r="F2664" i="1"/>
  <c r="E2665" i="1"/>
  <c r="F2665" i="1"/>
  <c r="F2666" i="1"/>
  <c r="E2667" i="1"/>
  <c r="F2667" i="1"/>
  <c r="F2668" i="1"/>
  <c r="E2669" i="1"/>
  <c r="F2669" i="1"/>
  <c r="F2670" i="1"/>
  <c r="E2671" i="1"/>
  <c r="F2671" i="1"/>
  <c r="F2672" i="1"/>
  <c r="E2673" i="1"/>
  <c r="F2673" i="1"/>
  <c r="F2674" i="1"/>
  <c r="E2675" i="1"/>
  <c r="F2675" i="1"/>
  <c r="F2676" i="1"/>
  <c r="E2677" i="1"/>
  <c r="F2677" i="1"/>
  <c r="F2678" i="1"/>
  <c r="E2679" i="1"/>
  <c r="F2679" i="1"/>
  <c r="F2680" i="1"/>
  <c r="E2681" i="1"/>
  <c r="F2681" i="1"/>
  <c r="F2682" i="1"/>
  <c r="E2683" i="1"/>
  <c r="F2683" i="1"/>
  <c r="F2684" i="1"/>
  <c r="E2685" i="1"/>
  <c r="F2685" i="1"/>
  <c r="F2686" i="1"/>
  <c r="E2687" i="1"/>
  <c r="F2687" i="1"/>
  <c r="F2688" i="1"/>
  <c r="E2689" i="1"/>
  <c r="F2689" i="1"/>
  <c r="F2690" i="1"/>
  <c r="E2691" i="1"/>
  <c r="F2691" i="1"/>
  <c r="F2692" i="1"/>
  <c r="E2693" i="1"/>
  <c r="F2693" i="1"/>
  <c r="F2694" i="1"/>
  <c r="E2695" i="1"/>
  <c r="F2695" i="1"/>
  <c r="F2696" i="1"/>
  <c r="E2697" i="1"/>
  <c r="F2697" i="1"/>
  <c r="F2698" i="1"/>
  <c r="E2699" i="1"/>
  <c r="F2699" i="1"/>
  <c r="F2700" i="1"/>
  <c r="E2701" i="1"/>
  <c r="F2701" i="1"/>
  <c r="F2702" i="1"/>
  <c r="E2703" i="1"/>
  <c r="F2703" i="1"/>
  <c r="F2704" i="1"/>
  <c r="E2705" i="1"/>
  <c r="F2705" i="1"/>
  <c r="F2706" i="1"/>
  <c r="E2707" i="1"/>
  <c r="F2707" i="1"/>
  <c r="F2708" i="1"/>
  <c r="E2709" i="1"/>
  <c r="F2709" i="1"/>
  <c r="F2710" i="1"/>
  <c r="E2711" i="1"/>
  <c r="F2711" i="1"/>
  <c r="F2712" i="1"/>
  <c r="E2713" i="1"/>
  <c r="F2713" i="1"/>
  <c r="F2714" i="1"/>
  <c r="E2715" i="1"/>
  <c r="F2715" i="1"/>
  <c r="F2716" i="1"/>
  <c r="E2717" i="1"/>
  <c r="F2717" i="1"/>
  <c r="F2718" i="1"/>
  <c r="E2719" i="1"/>
  <c r="F2719" i="1"/>
  <c r="F2720" i="1"/>
  <c r="E2721" i="1"/>
  <c r="F2721" i="1"/>
  <c r="F2722" i="1"/>
  <c r="E2723" i="1"/>
  <c r="F2723" i="1"/>
  <c r="F2724" i="1"/>
  <c r="E2725" i="1"/>
  <c r="F2725" i="1"/>
  <c r="F2726" i="1"/>
  <c r="E2727" i="1"/>
  <c r="F2727" i="1"/>
  <c r="F2728" i="1"/>
  <c r="E2729" i="1"/>
  <c r="F2729" i="1"/>
  <c r="F2730" i="1"/>
  <c r="E2731" i="1"/>
  <c r="F2731" i="1"/>
  <c r="F2732" i="1"/>
  <c r="E2733" i="1"/>
  <c r="F2733" i="1"/>
  <c r="F2734" i="1"/>
  <c r="E2735" i="1"/>
  <c r="F2735" i="1"/>
  <c r="F2736" i="1"/>
  <c r="E2737" i="1"/>
  <c r="F2737" i="1"/>
  <c r="F2738" i="1"/>
  <c r="E2739" i="1"/>
  <c r="F2739" i="1"/>
  <c r="F2740" i="1"/>
  <c r="E2741" i="1"/>
  <c r="F2741" i="1"/>
  <c r="F2742" i="1"/>
  <c r="E2743" i="1"/>
  <c r="F2743" i="1"/>
  <c r="F2744" i="1"/>
  <c r="E2745" i="1"/>
  <c r="F2745" i="1"/>
  <c r="F2746" i="1"/>
  <c r="E2747" i="1"/>
  <c r="F2747" i="1"/>
  <c r="F2748" i="1"/>
  <c r="E2749" i="1"/>
  <c r="F2749" i="1"/>
  <c r="F2750" i="1"/>
  <c r="E2751" i="1"/>
  <c r="F2751" i="1"/>
  <c r="F2752" i="1"/>
  <c r="E2753" i="1"/>
  <c r="F2753" i="1"/>
  <c r="F2754" i="1"/>
  <c r="E2755" i="1"/>
  <c r="F2755" i="1"/>
  <c r="F2756" i="1"/>
  <c r="E2757" i="1"/>
  <c r="F2757" i="1"/>
  <c r="F2758" i="1"/>
  <c r="E2759" i="1"/>
  <c r="F2759" i="1"/>
  <c r="F2760" i="1"/>
  <c r="E2761" i="1"/>
  <c r="F2761" i="1"/>
  <c r="F2762" i="1"/>
  <c r="E2763" i="1"/>
  <c r="F2763" i="1"/>
  <c r="F2764" i="1"/>
  <c r="E2765" i="1"/>
  <c r="F2765" i="1"/>
  <c r="F2766" i="1"/>
  <c r="E2767" i="1"/>
  <c r="F2767" i="1"/>
  <c r="F2768" i="1"/>
  <c r="E2769" i="1"/>
  <c r="F2769" i="1"/>
  <c r="F2770" i="1"/>
  <c r="E2771" i="1"/>
  <c r="F2771" i="1"/>
  <c r="F2772" i="1"/>
  <c r="E2773" i="1"/>
  <c r="F2773" i="1"/>
  <c r="F2774" i="1"/>
  <c r="E2775" i="1"/>
  <c r="F2775" i="1"/>
  <c r="F2776" i="1"/>
  <c r="E2777" i="1"/>
  <c r="F2777" i="1"/>
  <c r="F2778" i="1"/>
  <c r="E2779" i="1"/>
  <c r="F2779" i="1"/>
  <c r="F2780" i="1"/>
  <c r="E2781" i="1"/>
  <c r="F2781" i="1"/>
  <c r="F2782" i="1"/>
  <c r="E2783" i="1"/>
  <c r="F2783" i="1"/>
  <c r="F2784" i="1"/>
  <c r="E2785" i="1"/>
  <c r="F2785" i="1"/>
  <c r="F2786" i="1"/>
  <c r="E2787" i="1"/>
  <c r="F2787" i="1"/>
  <c r="F2788" i="1"/>
  <c r="E2789" i="1"/>
  <c r="F2789" i="1"/>
  <c r="F2790" i="1"/>
  <c r="E2791" i="1"/>
  <c r="F2791" i="1"/>
  <c r="F2792" i="1"/>
  <c r="E2793" i="1"/>
  <c r="F2793" i="1"/>
  <c r="F2794" i="1"/>
  <c r="E2795" i="1"/>
  <c r="F2795" i="1"/>
  <c r="F2796" i="1"/>
  <c r="E2797" i="1"/>
  <c r="F2797" i="1"/>
  <c r="F2798" i="1"/>
  <c r="E2799" i="1"/>
  <c r="F2799" i="1"/>
  <c r="F2800" i="1"/>
  <c r="E2801" i="1"/>
  <c r="F2801" i="1"/>
  <c r="F2802" i="1"/>
  <c r="E2803" i="1"/>
  <c r="F2803" i="1"/>
  <c r="F2804" i="1"/>
  <c r="E2805" i="1"/>
  <c r="F2805" i="1"/>
  <c r="F2806" i="1"/>
  <c r="E2807" i="1"/>
  <c r="F2807" i="1"/>
  <c r="F2808" i="1"/>
  <c r="E2809" i="1"/>
  <c r="F2809" i="1"/>
  <c r="F2810" i="1"/>
  <c r="E2811" i="1"/>
  <c r="F2811" i="1"/>
  <c r="F2812" i="1"/>
  <c r="E2813" i="1"/>
  <c r="F2813" i="1"/>
  <c r="F2814" i="1"/>
  <c r="E2815" i="1"/>
  <c r="F2815" i="1"/>
  <c r="F2816" i="1"/>
  <c r="E2817" i="1"/>
  <c r="F2817" i="1"/>
  <c r="F2818" i="1"/>
  <c r="E2819" i="1"/>
  <c r="F2819" i="1"/>
  <c r="F2820" i="1"/>
  <c r="E2821" i="1"/>
  <c r="F2821" i="1"/>
  <c r="F2822" i="1"/>
  <c r="E2823" i="1"/>
  <c r="F2823" i="1"/>
  <c r="F2824" i="1"/>
  <c r="E2825" i="1"/>
  <c r="F2825" i="1"/>
  <c r="F2826" i="1"/>
  <c r="E2827" i="1"/>
  <c r="F2827" i="1"/>
  <c r="F2828" i="1"/>
  <c r="E2829" i="1"/>
  <c r="F2829" i="1"/>
  <c r="F2830" i="1"/>
  <c r="E2831" i="1"/>
  <c r="F2831" i="1"/>
  <c r="F2832" i="1"/>
  <c r="E2833" i="1"/>
  <c r="F2833" i="1"/>
  <c r="F2834" i="1"/>
  <c r="E2835" i="1"/>
  <c r="F2835" i="1"/>
  <c r="F2836" i="1"/>
  <c r="E2837" i="1"/>
  <c r="F2837" i="1"/>
  <c r="F2838" i="1"/>
  <c r="E2839" i="1"/>
  <c r="F2839" i="1"/>
  <c r="F2840" i="1"/>
  <c r="E2841" i="1"/>
  <c r="F2841" i="1"/>
  <c r="F2842" i="1"/>
  <c r="E2843" i="1"/>
  <c r="F2843" i="1"/>
  <c r="F2844" i="1"/>
  <c r="E2845" i="1"/>
  <c r="F2845" i="1"/>
  <c r="F2846" i="1"/>
  <c r="E2847" i="1"/>
  <c r="F2847" i="1"/>
  <c r="F2848" i="1"/>
  <c r="E2849" i="1"/>
  <c r="F2849" i="1"/>
  <c r="F2850" i="1"/>
  <c r="E2851" i="1"/>
  <c r="F2851" i="1"/>
  <c r="F2852" i="1"/>
  <c r="E2853" i="1"/>
  <c r="F2853" i="1"/>
  <c r="F2854" i="1"/>
  <c r="E2855" i="1"/>
  <c r="F2855" i="1"/>
  <c r="F2856" i="1"/>
  <c r="E2857" i="1"/>
  <c r="F2857" i="1"/>
  <c r="F2858" i="1"/>
  <c r="E2859" i="1"/>
  <c r="F2859" i="1"/>
  <c r="F2860" i="1"/>
  <c r="E2861" i="1"/>
  <c r="F2861" i="1"/>
  <c r="F2862" i="1"/>
  <c r="E2863" i="1"/>
  <c r="F2863" i="1"/>
  <c r="F2864" i="1"/>
  <c r="E2865" i="1"/>
  <c r="F2865" i="1"/>
  <c r="F2866" i="1"/>
  <c r="E2867" i="1"/>
  <c r="F2867" i="1"/>
  <c r="F2868" i="1"/>
  <c r="E2869" i="1"/>
  <c r="F2869" i="1"/>
  <c r="F2870" i="1"/>
  <c r="E2871" i="1"/>
  <c r="F2871" i="1"/>
  <c r="F2872" i="1"/>
  <c r="E2873" i="1"/>
  <c r="F2873" i="1"/>
  <c r="F2874" i="1"/>
  <c r="E2875" i="1"/>
  <c r="F2875" i="1"/>
  <c r="F2876" i="1"/>
  <c r="E2877" i="1"/>
  <c r="F2877" i="1"/>
  <c r="F2878" i="1"/>
  <c r="E2879" i="1"/>
  <c r="F2879" i="1"/>
  <c r="F2880" i="1"/>
  <c r="E2881" i="1"/>
  <c r="F2881" i="1"/>
  <c r="F2882" i="1"/>
  <c r="E2883" i="1"/>
  <c r="F2883" i="1"/>
  <c r="F2884" i="1"/>
  <c r="E2885" i="1"/>
  <c r="F2885" i="1"/>
  <c r="F2886" i="1"/>
  <c r="E2887" i="1"/>
  <c r="F2887" i="1"/>
  <c r="F2888" i="1"/>
  <c r="E2889" i="1"/>
  <c r="F2889" i="1"/>
  <c r="F2890" i="1"/>
  <c r="E2891" i="1"/>
  <c r="F2891" i="1"/>
  <c r="F2892" i="1"/>
  <c r="E2893" i="1"/>
  <c r="F2893" i="1"/>
  <c r="F2894" i="1"/>
  <c r="E2895" i="1"/>
  <c r="F2895" i="1"/>
  <c r="F2896" i="1"/>
  <c r="E2897" i="1"/>
  <c r="F2897" i="1"/>
  <c r="F2898" i="1"/>
  <c r="E2899" i="1"/>
  <c r="F2899" i="1"/>
  <c r="F2900" i="1"/>
  <c r="E2901" i="1"/>
  <c r="F2901" i="1"/>
  <c r="F2902" i="1"/>
  <c r="E2903" i="1"/>
  <c r="F2903" i="1"/>
  <c r="F2904" i="1"/>
  <c r="E2905" i="1"/>
  <c r="F2905" i="1"/>
  <c r="F2906" i="1"/>
  <c r="E2907" i="1"/>
  <c r="F2907" i="1"/>
  <c r="F2908" i="1"/>
  <c r="E2909" i="1"/>
  <c r="F2909" i="1"/>
  <c r="F2910" i="1"/>
  <c r="E2911" i="1"/>
  <c r="F2911" i="1"/>
  <c r="F2912" i="1"/>
  <c r="E2913" i="1"/>
  <c r="F2913" i="1"/>
  <c r="F2914" i="1"/>
  <c r="E2915" i="1"/>
  <c r="F2915" i="1"/>
  <c r="F2916" i="1"/>
  <c r="E2917" i="1"/>
  <c r="F2917" i="1"/>
  <c r="F2918" i="1"/>
  <c r="E2919" i="1"/>
  <c r="F2919" i="1"/>
  <c r="F2920" i="1"/>
  <c r="E2921" i="1"/>
  <c r="F2921" i="1"/>
  <c r="F2922" i="1"/>
  <c r="E2923" i="1"/>
  <c r="F2923" i="1"/>
  <c r="F2924" i="1"/>
  <c r="E2925" i="1"/>
  <c r="F2925" i="1"/>
  <c r="F2926" i="1"/>
  <c r="E2927" i="1"/>
  <c r="F2927" i="1"/>
  <c r="F2928" i="1"/>
  <c r="E2929" i="1"/>
  <c r="F2929" i="1"/>
  <c r="F2930" i="1"/>
  <c r="E2931" i="1"/>
  <c r="F2931" i="1"/>
  <c r="F2932" i="1"/>
  <c r="E2933" i="1"/>
  <c r="F2933" i="1"/>
  <c r="F2934" i="1"/>
  <c r="E2935" i="1"/>
  <c r="F2935" i="1"/>
  <c r="F2936" i="1"/>
  <c r="E2937" i="1"/>
  <c r="F2937" i="1"/>
  <c r="F2938" i="1"/>
  <c r="E2939" i="1"/>
  <c r="F2939" i="1"/>
  <c r="F2940" i="1"/>
  <c r="E2941" i="1"/>
  <c r="F2941" i="1"/>
  <c r="F2942" i="1"/>
  <c r="E2943" i="1"/>
  <c r="F2943" i="1"/>
  <c r="F2944" i="1"/>
  <c r="E2945" i="1"/>
  <c r="F2945" i="1"/>
  <c r="F2946" i="1"/>
  <c r="E2947" i="1"/>
  <c r="F2947" i="1"/>
  <c r="F2948" i="1"/>
  <c r="E2949" i="1"/>
  <c r="F2949" i="1"/>
  <c r="F2950" i="1"/>
  <c r="E2951" i="1"/>
  <c r="F2951" i="1"/>
  <c r="F2952" i="1"/>
  <c r="E2953" i="1"/>
  <c r="F2953" i="1"/>
  <c r="F2954" i="1"/>
  <c r="E2955" i="1"/>
  <c r="F2955" i="1"/>
  <c r="F2956" i="1"/>
  <c r="E2957" i="1"/>
  <c r="F2957" i="1"/>
  <c r="F2958" i="1"/>
  <c r="E2959" i="1"/>
  <c r="F2959" i="1"/>
  <c r="F2960" i="1"/>
  <c r="E2961" i="1"/>
  <c r="F2961" i="1"/>
  <c r="F2962" i="1"/>
  <c r="E2963" i="1"/>
  <c r="F2963" i="1"/>
  <c r="F2964" i="1"/>
  <c r="E2965" i="1"/>
  <c r="F2965" i="1"/>
  <c r="F2966" i="1"/>
  <c r="E2967" i="1"/>
  <c r="F2967" i="1"/>
  <c r="F2968" i="1"/>
  <c r="E2969" i="1"/>
  <c r="F2969" i="1"/>
  <c r="F2970" i="1"/>
  <c r="E2971" i="1"/>
  <c r="F2971" i="1"/>
  <c r="F2972" i="1"/>
  <c r="E2973" i="1"/>
  <c r="F2973" i="1"/>
  <c r="F2974" i="1"/>
  <c r="E2975" i="1"/>
  <c r="F2975" i="1"/>
  <c r="F2976" i="1"/>
  <c r="E2977" i="1"/>
  <c r="F2977" i="1"/>
  <c r="F2978" i="1"/>
  <c r="E2979" i="1"/>
  <c r="F2979" i="1"/>
  <c r="F2980" i="1"/>
  <c r="E2981" i="1"/>
  <c r="F2981" i="1"/>
  <c r="F2982" i="1"/>
  <c r="E2983" i="1"/>
  <c r="F2983" i="1"/>
  <c r="F2984" i="1"/>
  <c r="E2985" i="1"/>
  <c r="F2985" i="1"/>
  <c r="F2986" i="1"/>
  <c r="E2987" i="1"/>
  <c r="F2987" i="1"/>
  <c r="F2988" i="1"/>
  <c r="E2989" i="1"/>
  <c r="F2989" i="1"/>
  <c r="F2990" i="1"/>
  <c r="E2991" i="1"/>
  <c r="F2991" i="1"/>
  <c r="F2992" i="1"/>
  <c r="E2993" i="1"/>
  <c r="F2993" i="1"/>
  <c r="F2994" i="1"/>
  <c r="E2995" i="1"/>
  <c r="F2995" i="1"/>
  <c r="F2996" i="1"/>
  <c r="E2997" i="1"/>
  <c r="F2997" i="1"/>
  <c r="F2998" i="1"/>
  <c r="E2999" i="1"/>
  <c r="F2999" i="1"/>
  <c r="F3000" i="1"/>
  <c r="E3001" i="1"/>
  <c r="F3001" i="1"/>
  <c r="F3002" i="1"/>
  <c r="E3003" i="1"/>
  <c r="F3003" i="1"/>
  <c r="F3004" i="1"/>
  <c r="E3005" i="1"/>
  <c r="F3005" i="1"/>
  <c r="F3006" i="1"/>
  <c r="E3007" i="1"/>
  <c r="F3007" i="1"/>
  <c r="F3008" i="1"/>
  <c r="E3009" i="1"/>
  <c r="F3009" i="1"/>
  <c r="F3010" i="1"/>
  <c r="E3011" i="1"/>
  <c r="F3011" i="1"/>
  <c r="F3012" i="1"/>
  <c r="E3013" i="1"/>
  <c r="F3013" i="1"/>
  <c r="F3014" i="1"/>
  <c r="E3015" i="1"/>
  <c r="F3015" i="1"/>
  <c r="F3016" i="1"/>
  <c r="E3017" i="1"/>
  <c r="F3017" i="1"/>
  <c r="F3018" i="1"/>
  <c r="E3019" i="1"/>
  <c r="F3019" i="1"/>
  <c r="F3020" i="1"/>
  <c r="E3021" i="1"/>
  <c r="F3021" i="1"/>
  <c r="F3022" i="1"/>
  <c r="E3023" i="1"/>
  <c r="F3023" i="1"/>
  <c r="F3024" i="1"/>
  <c r="E3025" i="1"/>
  <c r="F3025" i="1"/>
  <c r="F3026" i="1"/>
  <c r="E3027" i="1"/>
  <c r="F3027" i="1"/>
  <c r="F3028" i="1"/>
  <c r="E3029" i="1"/>
  <c r="F3029" i="1"/>
  <c r="F3030" i="1"/>
  <c r="E3031" i="1"/>
  <c r="F3031" i="1"/>
  <c r="F3032" i="1"/>
  <c r="E3033" i="1"/>
  <c r="F3033" i="1"/>
  <c r="F3034" i="1"/>
  <c r="E3035" i="1"/>
  <c r="F3035" i="1"/>
  <c r="F3036" i="1"/>
  <c r="E3037" i="1"/>
  <c r="F3037" i="1"/>
  <c r="F3038" i="1"/>
  <c r="E3039" i="1"/>
  <c r="F3039" i="1"/>
  <c r="F3040" i="1"/>
  <c r="E3041" i="1"/>
  <c r="F3041" i="1"/>
  <c r="F3042" i="1"/>
  <c r="E3043" i="1"/>
  <c r="F3043" i="1"/>
  <c r="F3044" i="1"/>
  <c r="E3045" i="1"/>
  <c r="F3045" i="1"/>
  <c r="F3046" i="1"/>
  <c r="E3047" i="1"/>
  <c r="F3047" i="1"/>
  <c r="F3048" i="1"/>
  <c r="E3049" i="1"/>
  <c r="F3049" i="1"/>
  <c r="F3050" i="1"/>
  <c r="E3051" i="1"/>
  <c r="F3051" i="1"/>
  <c r="F3052" i="1"/>
  <c r="E3053" i="1"/>
  <c r="F3053" i="1"/>
  <c r="F3054" i="1"/>
  <c r="E3055" i="1"/>
  <c r="F3055" i="1"/>
  <c r="F3056" i="1"/>
  <c r="E3057" i="1"/>
  <c r="F3057" i="1"/>
  <c r="F3058" i="1"/>
  <c r="E3059" i="1"/>
  <c r="F3059" i="1"/>
  <c r="F3060" i="1"/>
  <c r="E3061" i="1"/>
  <c r="F3061" i="1"/>
  <c r="F3062" i="1"/>
  <c r="E3063" i="1"/>
  <c r="F3063" i="1"/>
  <c r="F3064" i="1"/>
  <c r="E3065" i="1"/>
  <c r="F3065" i="1"/>
  <c r="F3066" i="1"/>
  <c r="E3067" i="1"/>
  <c r="F3067" i="1"/>
  <c r="F3068" i="1"/>
  <c r="E3069" i="1"/>
  <c r="F3069" i="1"/>
  <c r="F3070" i="1"/>
  <c r="E3071" i="1"/>
  <c r="F3071" i="1"/>
  <c r="F3072" i="1"/>
  <c r="E3073" i="1"/>
  <c r="F3073" i="1"/>
  <c r="F3074" i="1"/>
  <c r="E3075" i="1"/>
  <c r="F3075" i="1"/>
  <c r="F3076" i="1"/>
  <c r="E3077" i="1"/>
  <c r="F3077" i="1"/>
  <c r="F3078" i="1"/>
  <c r="E3079" i="1"/>
  <c r="F3079" i="1"/>
  <c r="F3080" i="1"/>
  <c r="E3081" i="1"/>
  <c r="F3081" i="1"/>
  <c r="F3082" i="1"/>
  <c r="E3083" i="1"/>
  <c r="F3083" i="1"/>
  <c r="F3084" i="1"/>
  <c r="E3085" i="1"/>
  <c r="F3085" i="1"/>
  <c r="F3086" i="1"/>
  <c r="E3087" i="1"/>
  <c r="F3087" i="1"/>
  <c r="F3088" i="1"/>
  <c r="E3089" i="1"/>
  <c r="F3089" i="1"/>
  <c r="F3090" i="1"/>
  <c r="E3091" i="1"/>
  <c r="F3091" i="1"/>
  <c r="F3092" i="1"/>
  <c r="E3093" i="1"/>
  <c r="F3093" i="1"/>
  <c r="F3094" i="1"/>
  <c r="E3095" i="1"/>
  <c r="F3095" i="1"/>
  <c r="F3096" i="1"/>
  <c r="E3097" i="1"/>
  <c r="F3097" i="1"/>
  <c r="F3098" i="1"/>
  <c r="E3099" i="1"/>
  <c r="F3099" i="1"/>
  <c r="F3100" i="1"/>
  <c r="E3101" i="1"/>
  <c r="F3101" i="1"/>
  <c r="F3102" i="1"/>
  <c r="E3103" i="1"/>
  <c r="F3103" i="1"/>
  <c r="F3104" i="1"/>
  <c r="E3105" i="1"/>
  <c r="F3105" i="1"/>
  <c r="F3106" i="1"/>
  <c r="E3107" i="1"/>
  <c r="F3107" i="1"/>
  <c r="F3108" i="1"/>
  <c r="E3109" i="1"/>
  <c r="F3109" i="1"/>
  <c r="F3110" i="1"/>
  <c r="E3111" i="1"/>
  <c r="F3111" i="1"/>
  <c r="F3112" i="1"/>
  <c r="E3113" i="1"/>
  <c r="F3113" i="1"/>
  <c r="F3114" i="1"/>
  <c r="E3115" i="1"/>
  <c r="F3115" i="1"/>
  <c r="F3116" i="1"/>
  <c r="E3117" i="1"/>
  <c r="F3117" i="1"/>
  <c r="F3118" i="1"/>
  <c r="E3119" i="1"/>
  <c r="F3119" i="1"/>
  <c r="F3120" i="1"/>
  <c r="E3121" i="1"/>
  <c r="F3121" i="1"/>
  <c r="F3122" i="1"/>
  <c r="E3123" i="1"/>
  <c r="F3123" i="1"/>
  <c r="F3124" i="1"/>
  <c r="E3125" i="1"/>
  <c r="F3125" i="1"/>
  <c r="F3126" i="1"/>
  <c r="E3127" i="1"/>
  <c r="F3127" i="1"/>
  <c r="F3128" i="1"/>
  <c r="E3129" i="1"/>
  <c r="F3129" i="1"/>
  <c r="F3130" i="1"/>
  <c r="E3131" i="1"/>
  <c r="F3131" i="1"/>
  <c r="F3132" i="1"/>
  <c r="E3133" i="1"/>
  <c r="F3133" i="1"/>
  <c r="F3134" i="1"/>
  <c r="E3135" i="1"/>
  <c r="F3135" i="1"/>
  <c r="F3136" i="1"/>
  <c r="E3137" i="1"/>
  <c r="F3137" i="1"/>
  <c r="F3138" i="1"/>
  <c r="E3139" i="1"/>
  <c r="F3139" i="1"/>
  <c r="F3140" i="1"/>
  <c r="E3141" i="1"/>
  <c r="F3141" i="1"/>
  <c r="F3142" i="1"/>
  <c r="E3143" i="1"/>
  <c r="F3143" i="1"/>
  <c r="F3144" i="1"/>
  <c r="E3145" i="1"/>
  <c r="F3145" i="1"/>
  <c r="F3146" i="1"/>
  <c r="E3147" i="1"/>
  <c r="F3147" i="1"/>
  <c r="F3148" i="1"/>
  <c r="E3149" i="1"/>
  <c r="F3149" i="1"/>
  <c r="F3150" i="1"/>
  <c r="E3151" i="1"/>
  <c r="F3151" i="1"/>
  <c r="F3152" i="1"/>
  <c r="E3153" i="1"/>
  <c r="F3153" i="1"/>
  <c r="F3154" i="1"/>
  <c r="E3155" i="1"/>
  <c r="F3155" i="1"/>
  <c r="F3156" i="1"/>
  <c r="E3157" i="1"/>
  <c r="F3157" i="1"/>
  <c r="F3158" i="1"/>
  <c r="E3159" i="1"/>
  <c r="F3159" i="1"/>
  <c r="F3160" i="1"/>
  <c r="E3161" i="1"/>
  <c r="F3161" i="1"/>
  <c r="F3162" i="1"/>
  <c r="E3163" i="1"/>
  <c r="F3163" i="1"/>
  <c r="F3164" i="1"/>
  <c r="E3165" i="1"/>
  <c r="F3165" i="1"/>
  <c r="F3166" i="1"/>
  <c r="E3167" i="1"/>
  <c r="F3167" i="1"/>
  <c r="F3168" i="1"/>
  <c r="E3169" i="1"/>
  <c r="F3169" i="1"/>
  <c r="F3170" i="1"/>
  <c r="E3171" i="1"/>
  <c r="F3171" i="1"/>
  <c r="F3172" i="1"/>
  <c r="E3173" i="1"/>
  <c r="F3173" i="1"/>
  <c r="F3174" i="1"/>
  <c r="E3175" i="1"/>
  <c r="F3175" i="1"/>
  <c r="F3176" i="1"/>
  <c r="E3177" i="1"/>
  <c r="F3177" i="1"/>
  <c r="F3178" i="1"/>
  <c r="E3179" i="1"/>
  <c r="F3179" i="1"/>
  <c r="F3180" i="1"/>
  <c r="E3181" i="1"/>
  <c r="F3181" i="1"/>
  <c r="F3182" i="1"/>
  <c r="E3183" i="1"/>
  <c r="F3183" i="1"/>
  <c r="F3184" i="1"/>
  <c r="E3185" i="1"/>
  <c r="F3185" i="1"/>
  <c r="F3186" i="1"/>
  <c r="E3187" i="1"/>
  <c r="F3187" i="1"/>
  <c r="F3188" i="1"/>
  <c r="E3189" i="1"/>
  <c r="F3189" i="1"/>
  <c r="F3190" i="1"/>
  <c r="E3191" i="1"/>
  <c r="F3191" i="1"/>
  <c r="F3192" i="1"/>
  <c r="E3193" i="1"/>
  <c r="F3193" i="1"/>
  <c r="F3194" i="1"/>
  <c r="E3195" i="1"/>
  <c r="F3195" i="1"/>
  <c r="F3196" i="1"/>
  <c r="E3197" i="1"/>
  <c r="F3197" i="1"/>
  <c r="F3198" i="1"/>
  <c r="E3199" i="1"/>
  <c r="F3199" i="1"/>
  <c r="F3200" i="1"/>
  <c r="E3201" i="1"/>
  <c r="F3201" i="1"/>
  <c r="F3202" i="1"/>
  <c r="E3203" i="1"/>
  <c r="F3203" i="1"/>
  <c r="F3204" i="1"/>
  <c r="E3205" i="1"/>
  <c r="F3205" i="1"/>
  <c r="F3206" i="1"/>
  <c r="E3207" i="1"/>
  <c r="F3207" i="1"/>
  <c r="F3208" i="1"/>
  <c r="E3209" i="1"/>
  <c r="F3209" i="1"/>
  <c r="F3210" i="1"/>
  <c r="E3211" i="1"/>
  <c r="F3211" i="1"/>
  <c r="F3212" i="1"/>
  <c r="E3213" i="1"/>
  <c r="F3213" i="1"/>
  <c r="F3214" i="1"/>
  <c r="E3215" i="1"/>
  <c r="F3215" i="1"/>
  <c r="F3216" i="1"/>
  <c r="E3217" i="1"/>
  <c r="F3217" i="1"/>
  <c r="F3218" i="1"/>
  <c r="E3219" i="1"/>
  <c r="F3219" i="1"/>
  <c r="F3220" i="1"/>
  <c r="E3221" i="1"/>
  <c r="F3221" i="1"/>
  <c r="F3222" i="1"/>
  <c r="E3223" i="1"/>
  <c r="F3223" i="1"/>
  <c r="F3224" i="1"/>
  <c r="E3225" i="1"/>
  <c r="F3225" i="1"/>
  <c r="F3226" i="1"/>
  <c r="E3227" i="1"/>
  <c r="F3227" i="1"/>
  <c r="F3228" i="1"/>
  <c r="E3229" i="1"/>
  <c r="F3229" i="1"/>
  <c r="F3230" i="1"/>
  <c r="E3231" i="1"/>
  <c r="F3231" i="1"/>
  <c r="F3232" i="1"/>
  <c r="E3233" i="1"/>
  <c r="F3233" i="1"/>
  <c r="F3234" i="1"/>
  <c r="E3235" i="1"/>
  <c r="F3235" i="1"/>
  <c r="F3236" i="1"/>
  <c r="E3237" i="1"/>
  <c r="F3237" i="1"/>
  <c r="F3238" i="1"/>
  <c r="E3239" i="1"/>
  <c r="F3239" i="1"/>
  <c r="F3240" i="1"/>
  <c r="E3241" i="1"/>
  <c r="F3241" i="1"/>
  <c r="F3242" i="1"/>
  <c r="E3243" i="1"/>
  <c r="F3243" i="1"/>
  <c r="F3244" i="1"/>
  <c r="E3245" i="1"/>
  <c r="F3245" i="1"/>
  <c r="F3246" i="1"/>
  <c r="E3247" i="1"/>
  <c r="F3247" i="1"/>
  <c r="F3248" i="1"/>
  <c r="E3249" i="1"/>
  <c r="F3249" i="1"/>
  <c r="F3250" i="1"/>
  <c r="E3251" i="1"/>
  <c r="F3251" i="1"/>
  <c r="F3252" i="1"/>
  <c r="E3253" i="1"/>
  <c r="F3253" i="1"/>
  <c r="F3254" i="1"/>
  <c r="E3255" i="1"/>
  <c r="F3255" i="1"/>
  <c r="F3256" i="1"/>
  <c r="E3257" i="1"/>
  <c r="F3257" i="1"/>
  <c r="F3258" i="1"/>
  <c r="E3259" i="1"/>
  <c r="F3259" i="1"/>
  <c r="F3260" i="1"/>
  <c r="E3261" i="1"/>
  <c r="F3261" i="1"/>
  <c r="F3262" i="1"/>
  <c r="E3263" i="1"/>
  <c r="F3263" i="1"/>
  <c r="F3264" i="1"/>
  <c r="E3265" i="1"/>
  <c r="F3265" i="1"/>
  <c r="F3266" i="1"/>
  <c r="E3267" i="1"/>
  <c r="F3267" i="1"/>
  <c r="F3268" i="1"/>
  <c r="E3269" i="1"/>
  <c r="F3269" i="1"/>
  <c r="F3270" i="1"/>
  <c r="E3271" i="1"/>
  <c r="F3271" i="1"/>
  <c r="F3272" i="1"/>
  <c r="E3273" i="1"/>
  <c r="F3273" i="1"/>
  <c r="F3274" i="1"/>
  <c r="E3275" i="1"/>
  <c r="F3275" i="1"/>
  <c r="F3276" i="1"/>
  <c r="E3277" i="1"/>
  <c r="F3277" i="1"/>
  <c r="F3278" i="1"/>
  <c r="E3279" i="1"/>
  <c r="F3279" i="1"/>
  <c r="F3280" i="1"/>
  <c r="E3281" i="1"/>
  <c r="F3281" i="1"/>
  <c r="F3282" i="1"/>
  <c r="E3283" i="1"/>
  <c r="F3283" i="1"/>
  <c r="F3284" i="1"/>
  <c r="E3285" i="1"/>
  <c r="F3285" i="1"/>
  <c r="F3286" i="1"/>
  <c r="E3287" i="1"/>
  <c r="F3287" i="1"/>
  <c r="F3288" i="1"/>
  <c r="E3289" i="1"/>
  <c r="F3289" i="1"/>
  <c r="F3290" i="1"/>
  <c r="E3291" i="1"/>
  <c r="F3291" i="1"/>
  <c r="F3292" i="1"/>
  <c r="E3293" i="1"/>
  <c r="F3293" i="1"/>
  <c r="F3294" i="1"/>
  <c r="E3295" i="1"/>
  <c r="F3295" i="1"/>
  <c r="F3296" i="1"/>
  <c r="E3297" i="1"/>
  <c r="F3297" i="1"/>
  <c r="F3298" i="1"/>
  <c r="E3299" i="1"/>
  <c r="F3299" i="1"/>
  <c r="F3300" i="1"/>
  <c r="E3301" i="1"/>
  <c r="F3301" i="1"/>
  <c r="F3302" i="1"/>
  <c r="E3303" i="1"/>
  <c r="F3303" i="1"/>
  <c r="F3304" i="1"/>
  <c r="E3305" i="1"/>
  <c r="F3305" i="1"/>
  <c r="F3306" i="1"/>
  <c r="E3307" i="1"/>
  <c r="F3307" i="1"/>
  <c r="F3308" i="1"/>
  <c r="E3309" i="1"/>
  <c r="F3309" i="1"/>
  <c r="F3310" i="1"/>
  <c r="E3311" i="1"/>
  <c r="F3311" i="1"/>
  <c r="F3312" i="1"/>
  <c r="E3313" i="1"/>
  <c r="F3313" i="1"/>
  <c r="F3314" i="1"/>
  <c r="E3315" i="1"/>
  <c r="F3315" i="1"/>
  <c r="F3316" i="1"/>
  <c r="E3317" i="1"/>
  <c r="F3317" i="1"/>
  <c r="F3318" i="1"/>
  <c r="E3319" i="1"/>
  <c r="F3319" i="1"/>
  <c r="F3320" i="1"/>
  <c r="E3321" i="1"/>
  <c r="F3321" i="1"/>
  <c r="F3322" i="1"/>
  <c r="E3323" i="1"/>
  <c r="F3323" i="1"/>
  <c r="F3324" i="1"/>
  <c r="E3325" i="1"/>
  <c r="F3325" i="1"/>
  <c r="F3326" i="1"/>
  <c r="E3327" i="1"/>
  <c r="F3327" i="1"/>
  <c r="F3328" i="1"/>
  <c r="E3329" i="1"/>
  <c r="F3329" i="1"/>
  <c r="F3330" i="1"/>
  <c r="E3331" i="1"/>
  <c r="F3331" i="1"/>
  <c r="F3332" i="1"/>
  <c r="E3333" i="1"/>
  <c r="F3333" i="1"/>
  <c r="F3334" i="1"/>
  <c r="E3335" i="1"/>
  <c r="F3335" i="1"/>
  <c r="F3336" i="1"/>
  <c r="E3337" i="1"/>
  <c r="F3337" i="1"/>
  <c r="F3338" i="1"/>
  <c r="E3339" i="1"/>
  <c r="F3339" i="1"/>
  <c r="F3340" i="1"/>
  <c r="E3341" i="1"/>
  <c r="F3341" i="1"/>
  <c r="F3342" i="1"/>
  <c r="E3343" i="1"/>
  <c r="F3343" i="1"/>
  <c r="F3344" i="1"/>
  <c r="E3345" i="1"/>
  <c r="F3345" i="1"/>
  <c r="F3346" i="1"/>
  <c r="E3347" i="1"/>
  <c r="F3347" i="1"/>
  <c r="F3348" i="1"/>
  <c r="E3349" i="1"/>
  <c r="F3349" i="1"/>
  <c r="F3350" i="1"/>
  <c r="E3351" i="1"/>
  <c r="F3351" i="1"/>
  <c r="F3352" i="1"/>
  <c r="E3353" i="1"/>
  <c r="F3353" i="1"/>
  <c r="F3354" i="1"/>
  <c r="E3355" i="1"/>
  <c r="F3355" i="1"/>
  <c r="F3356" i="1"/>
  <c r="E3357" i="1"/>
  <c r="F3357" i="1"/>
  <c r="F3358" i="1"/>
  <c r="E3359" i="1"/>
  <c r="F3359" i="1"/>
  <c r="F3360" i="1"/>
  <c r="E3361" i="1"/>
  <c r="F3361" i="1"/>
  <c r="F3362" i="1"/>
  <c r="E3363" i="1"/>
  <c r="F3363" i="1"/>
  <c r="F3364" i="1"/>
  <c r="E3365" i="1"/>
  <c r="F3365" i="1"/>
  <c r="F3366" i="1"/>
  <c r="E3367" i="1"/>
  <c r="F3367" i="1"/>
  <c r="F3368" i="1"/>
  <c r="E3369" i="1"/>
  <c r="F3369" i="1"/>
  <c r="F3370" i="1"/>
  <c r="E3371" i="1"/>
  <c r="F3371" i="1"/>
  <c r="F3372" i="1"/>
  <c r="E3373" i="1"/>
  <c r="F3373" i="1"/>
  <c r="F3374" i="1"/>
  <c r="E3375" i="1"/>
  <c r="F3375" i="1"/>
  <c r="F3376" i="1"/>
  <c r="E3377" i="1"/>
  <c r="F3377" i="1"/>
  <c r="F3378" i="1"/>
  <c r="E3379" i="1"/>
  <c r="F3379" i="1"/>
  <c r="F3380" i="1"/>
  <c r="E3381" i="1"/>
  <c r="F3381" i="1"/>
  <c r="F3382" i="1"/>
  <c r="E3383" i="1"/>
  <c r="F3383" i="1"/>
  <c r="F3384" i="1"/>
  <c r="E3385" i="1"/>
  <c r="F3385" i="1"/>
  <c r="F3386" i="1"/>
  <c r="E3387" i="1"/>
  <c r="F3387" i="1"/>
  <c r="F3388" i="1"/>
  <c r="E3389" i="1"/>
  <c r="F3389" i="1"/>
  <c r="F3390" i="1"/>
  <c r="E3391" i="1"/>
  <c r="F3391" i="1"/>
  <c r="F3392" i="1"/>
  <c r="E3393" i="1"/>
  <c r="F3393" i="1"/>
  <c r="F3394" i="1"/>
  <c r="E3395" i="1"/>
  <c r="F3395" i="1"/>
  <c r="F3396" i="1"/>
  <c r="E3397" i="1"/>
  <c r="F3397" i="1"/>
  <c r="F3398" i="1"/>
  <c r="E3399" i="1"/>
  <c r="F3399" i="1"/>
  <c r="F3400" i="1"/>
  <c r="E3401" i="1"/>
  <c r="F3401" i="1"/>
  <c r="F3402" i="1"/>
  <c r="E3403" i="1"/>
  <c r="F3403" i="1"/>
  <c r="F3404" i="1"/>
  <c r="E3405" i="1"/>
  <c r="F3405" i="1"/>
  <c r="F3406" i="1"/>
  <c r="E3407" i="1"/>
  <c r="F3407" i="1"/>
  <c r="F3408" i="1"/>
  <c r="E3409" i="1"/>
  <c r="F3409" i="1"/>
  <c r="F3410" i="1"/>
  <c r="E3411" i="1"/>
  <c r="F3411" i="1"/>
  <c r="F3412" i="1"/>
  <c r="E3413" i="1"/>
  <c r="F3413" i="1"/>
  <c r="F3414" i="1"/>
  <c r="E3415" i="1"/>
  <c r="F3415" i="1"/>
  <c r="F3416" i="1"/>
  <c r="E3417" i="1"/>
  <c r="F3417" i="1"/>
  <c r="F3418" i="1"/>
  <c r="E3419" i="1"/>
  <c r="F3419" i="1"/>
  <c r="F3420" i="1"/>
  <c r="E3421" i="1"/>
  <c r="F3421" i="1"/>
  <c r="F3422" i="1"/>
  <c r="E3423" i="1"/>
  <c r="F3423" i="1"/>
  <c r="F3424" i="1"/>
  <c r="E3425" i="1"/>
  <c r="F3425" i="1"/>
  <c r="F3426" i="1"/>
  <c r="E3427" i="1"/>
  <c r="F3427" i="1"/>
  <c r="F3428" i="1"/>
  <c r="E3429" i="1"/>
  <c r="F3429" i="1"/>
  <c r="F3430" i="1"/>
  <c r="E3431" i="1"/>
  <c r="F3431" i="1"/>
  <c r="F3432" i="1"/>
  <c r="E3433" i="1"/>
  <c r="F3433" i="1"/>
  <c r="F3434" i="1"/>
  <c r="E3435" i="1"/>
  <c r="F3435" i="1"/>
  <c r="F3436" i="1"/>
  <c r="E3437" i="1"/>
  <c r="F3437" i="1"/>
  <c r="F3438" i="1"/>
  <c r="E3439" i="1"/>
  <c r="F3439" i="1"/>
  <c r="F3440" i="1"/>
  <c r="E3441" i="1"/>
  <c r="F3441" i="1"/>
  <c r="F3442" i="1"/>
  <c r="E3443" i="1"/>
  <c r="F3443" i="1"/>
  <c r="F3444" i="1"/>
  <c r="E3445" i="1"/>
  <c r="F3445" i="1"/>
  <c r="F3446" i="1"/>
  <c r="E3447" i="1"/>
  <c r="F3447" i="1"/>
  <c r="F3448" i="1"/>
  <c r="E3449" i="1"/>
  <c r="F3449" i="1"/>
  <c r="F3450" i="1"/>
  <c r="E3451" i="1"/>
  <c r="F3451" i="1"/>
  <c r="F3452" i="1"/>
  <c r="E3453" i="1"/>
  <c r="F3453" i="1"/>
  <c r="F3454" i="1"/>
  <c r="E3455" i="1"/>
  <c r="F3455" i="1"/>
  <c r="F3456" i="1"/>
  <c r="E3457" i="1"/>
  <c r="F3457" i="1"/>
  <c r="F3458" i="1"/>
  <c r="E3459" i="1"/>
  <c r="F3459" i="1"/>
  <c r="F3460" i="1"/>
  <c r="E3461" i="1"/>
  <c r="F3461" i="1"/>
  <c r="F3462" i="1"/>
  <c r="E3463" i="1"/>
  <c r="F3463" i="1"/>
  <c r="F3464" i="1"/>
  <c r="E3465" i="1"/>
  <c r="F3465" i="1"/>
  <c r="F3466" i="1"/>
  <c r="E3467" i="1"/>
  <c r="F3467" i="1"/>
  <c r="F3468" i="1"/>
  <c r="E3469" i="1"/>
  <c r="F3469" i="1"/>
  <c r="F3470" i="1"/>
  <c r="E3471" i="1"/>
  <c r="F3471" i="1"/>
  <c r="F3472" i="1"/>
  <c r="E3473" i="1"/>
  <c r="F3473" i="1"/>
  <c r="F3474" i="1"/>
  <c r="E3475" i="1"/>
  <c r="F3475" i="1"/>
  <c r="F3476" i="1"/>
  <c r="E3477" i="1"/>
  <c r="F3477" i="1"/>
  <c r="F3478" i="1"/>
  <c r="E3479" i="1"/>
  <c r="F3479" i="1"/>
  <c r="F3480" i="1"/>
  <c r="E3481" i="1"/>
  <c r="F3481" i="1"/>
  <c r="F3482" i="1"/>
  <c r="E3483" i="1"/>
  <c r="F3483" i="1"/>
  <c r="F3484" i="1"/>
  <c r="E3485" i="1"/>
  <c r="F3485" i="1"/>
  <c r="F3486" i="1"/>
  <c r="E3487" i="1"/>
  <c r="F3487" i="1"/>
  <c r="F3488" i="1"/>
  <c r="E3489" i="1"/>
  <c r="F3489" i="1"/>
  <c r="F3490" i="1"/>
  <c r="E3491" i="1"/>
  <c r="F3491" i="1"/>
  <c r="F3492" i="1"/>
  <c r="E3493" i="1"/>
  <c r="F3493" i="1"/>
  <c r="F3494" i="1"/>
  <c r="E3495" i="1"/>
  <c r="F3495" i="1"/>
  <c r="F3496" i="1"/>
  <c r="E3497" i="1"/>
  <c r="F3497" i="1"/>
  <c r="F3498" i="1"/>
  <c r="E3499" i="1"/>
  <c r="F3499" i="1"/>
  <c r="F3500" i="1"/>
  <c r="E3501" i="1"/>
  <c r="F3501" i="1"/>
  <c r="F3502" i="1"/>
  <c r="E3503" i="1"/>
  <c r="F3503" i="1"/>
  <c r="F3504" i="1"/>
  <c r="E3505" i="1"/>
  <c r="F3505" i="1"/>
  <c r="F3506" i="1"/>
  <c r="E3507" i="1"/>
  <c r="F3507" i="1"/>
  <c r="F3508" i="1"/>
  <c r="E3509" i="1"/>
  <c r="F3509" i="1"/>
  <c r="F3510" i="1"/>
  <c r="E3511" i="1"/>
  <c r="F3511" i="1"/>
  <c r="F3512" i="1"/>
  <c r="E3513" i="1"/>
  <c r="F3513" i="1"/>
  <c r="F3514" i="1"/>
  <c r="E3515" i="1"/>
  <c r="F3515" i="1"/>
  <c r="F3516" i="1"/>
  <c r="E3517" i="1"/>
  <c r="F3517" i="1"/>
  <c r="F3518" i="1"/>
  <c r="E3519" i="1"/>
  <c r="F3519" i="1"/>
  <c r="F3520" i="1"/>
  <c r="E3521" i="1"/>
  <c r="F3521" i="1"/>
  <c r="F3522" i="1"/>
  <c r="E3523" i="1"/>
  <c r="F3523" i="1"/>
  <c r="F3524" i="1"/>
  <c r="E3525" i="1"/>
  <c r="F3525" i="1"/>
  <c r="F3526" i="1"/>
  <c r="E3527" i="1"/>
  <c r="F3527" i="1"/>
  <c r="F3528" i="1"/>
  <c r="E3529" i="1"/>
  <c r="F3529" i="1"/>
  <c r="F3530" i="1"/>
  <c r="E3531" i="1"/>
  <c r="F3531" i="1"/>
  <c r="F3532" i="1"/>
  <c r="E3533" i="1"/>
  <c r="F3533" i="1"/>
  <c r="F3534" i="1"/>
  <c r="E3535" i="1"/>
  <c r="F3535" i="1"/>
  <c r="F3536" i="1"/>
  <c r="E3537" i="1"/>
  <c r="F3537" i="1"/>
  <c r="F3538" i="1"/>
  <c r="E3539" i="1"/>
  <c r="F3539" i="1"/>
  <c r="F3540" i="1"/>
  <c r="E3541" i="1"/>
  <c r="F3541" i="1"/>
  <c r="F3542" i="1"/>
  <c r="E3543" i="1"/>
  <c r="F3543" i="1"/>
  <c r="F3544" i="1"/>
  <c r="E3545" i="1"/>
  <c r="F3545" i="1"/>
  <c r="F3546" i="1"/>
  <c r="E3547" i="1"/>
  <c r="F3547" i="1"/>
  <c r="F3548" i="1"/>
  <c r="E3549" i="1"/>
  <c r="F3549" i="1"/>
  <c r="F3550" i="1"/>
  <c r="E3551" i="1"/>
  <c r="F3551" i="1"/>
  <c r="F3552" i="1"/>
  <c r="E3553" i="1"/>
  <c r="F3553" i="1"/>
  <c r="F3554" i="1"/>
  <c r="E3555" i="1"/>
  <c r="F3555" i="1"/>
  <c r="F3556" i="1"/>
  <c r="E3557" i="1"/>
  <c r="F3557" i="1"/>
  <c r="F3558" i="1"/>
  <c r="E3559" i="1"/>
  <c r="F3559" i="1"/>
  <c r="F3560" i="1"/>
  <c r="E3561" i="1"/>
  <c r="F3561" i="1"/>
  <c r="F3562" i="1"/>
  <c r="E3563" i="1"/>
  <c r="F3563" i="1"/>
  <c r="F3564" i="1"/>
  <c r="E3565" i="1"/>
  <c r="F3565" i="1"/>
  <c r="F3566" i="1"/>
  <c r="E3567" i="1"/>
  <c r="F3567" i="1"/>
  <c r="F3568" i="1"/>
  <c r="E3569" i="1"/>
  <c r="F3569" i="1"/>
  <c r="F3570" i="1"/>
  <c r="E3571" i="1"/>
  <c r="F3571" i="1"/>
  <c r="F3572" i="1"/>
  <c r="E3573" i="1"/>
  <c r="F3573" i="1"/>
  <c r="F3574" i="1"/>
  <c r="E3575" i="1"/>
  <c r="F3575" i="1"/>
  <c r="F3576" i="1"/>
  <c r="E3577" i="1"/>
  <c r="F3577" i="1"/>
  <c r="F3578" i="1"/>
  <c r="E3579" i="1"/>
  <c r="F3579" i="1"/>
  <c r="F3580" i="1"/>
  <c r="E3581" i="1"/>
  <c r="F3581" i="1"/>
  <c r="F3582" i="1"/>
  <c r="E3583" i="1"/>
  <c r="F3583" i="1"/>
  <c r="F3584" i="1"/>
  <c r="E3585" i="1"/>
  <c r="F3585" i="1"/>
  <c r="F3586" i="1"/>
  <c r="E3587" i="1"/>
  <c r="F3587" i="1"/>
  <c r="F3588" i="1"/>
  <c r="E3589" i="1"/>
  <c r="F3589" i="1"/>
  <c r="F3590" i="1"/>
  <c r="E3591" i="1"/>
  <c r="F3591" i="1"/>
  <c r="F3592" i="1"/>
  <c r="E3593" i="1"/>
  <c r="F3593" i="1"/>
  <c r="F3594" i="1"/>
  <c r="E3595" i="1"/>
  <c r="F3595" i="1"/>
  <c r="F3596" i="1"/>
  <c r="E3597" i="1"/>
  <c r="F3597" i="1"/>
  <c r="F3598" i="1"/>
  <c r="E3599" i="1"/>
  <c r="F3599" i="1"/>
  <c r="F3600" i="1"/>
  <c r="E3601" i="1"/>
  <c r="F3601" i="1"/>
  <c r="F3602" i="1"/>
  <c r="E3603" i="1"/>
  <c r="F3603" i="1"/>
  <c r="F3604" i="1"/>
  <c r="E3605" i="1"/>
  <c r="F3605" i="1"/>
  <c r="F3606" i="1"/>
  <c r="E3607" i="1"/>
  <c r="F3607" i="1"/>
  <c r="F3608" i="1"/>
  <c r="E3609" i="1"/>
  <c r="F3609" i="1"/>
  <c r="F3610" i="1"/>
  <c r="E3611" i="1"/>
  <c r="F3611" i="1"/>
  <c r="F3612" i="1"/>
  <c r="E3613" i="1"/>
  <c r="F3613" i="1"/>
  <c r="F3614" i="1"/>
  <c r="E3615" i="1"/>
  <c r="F3615" i="1"/>
  <c r="F3616" i="1"/>
  <c r="E3617" i="1"/>
  <c r="F3617" i="1"/>
  <c r="F3618" i="1"/>
  <c r="E3619" i="1"/>
  <c r="F3619" i="1"/>
  <c r="F3620" i="1"/>
  <c r="E3621" i="1"/>
  <c r="F3621" i="1"/>
  <c r="F3622" i="1"/>
  <c r="E3623" i="1"/>
  <c r="F3623" i="1"/>
  <c r="F3624" i="1"/>
  <c r="E3625" i="1"/>
  <c r="F3625" i="1"/>
  <c r="F3626" i="1"/>
  <c r="E3627" i="1"/>
  <c r="F3627" i="1"/>
  <c r="F3628" i="1"/>
  <c r="E3629" i="1"/>
  <c r="F3629" i="1"/>
  <c r="F3630" i="1"/>
  <c r="E3631" i="1"/>
  <c r="F3631" i="1"/>
  <c r="F3632" i="1"/>
  <c r="E3633" i="1"/>
  <c r="F3633" i="1"/>
  <c r="F3634" i="1"/>
  <c r="E3635" i="1"/>
  <c r="F3635" i="1"/>
  <c r="F3636" i="1"/>
  <c r="E3637" i="1"/>
  <c r="F3637" i="1"/>
  <c r="F3638" i="1"/>
  <c r="E3639" i="1"/>
  <c r="F3639" i="1"/>
  <c r="F3640" i="1"/>
  <c r="E3641" i="1"/>
  <c r="F3641" i="1"/>
  <c r="F3642" i="1"/>
  <c r="E3643" i="1"/>
  <c r="F3643" i="1"/>
  <c r="F3644" i="1"/>
  <c r="E3645" i="1"/>
  <c r="F3645" i="1"/>
  <c r="F3646" i="1"/>
  <c r="E3647" i="1"/>
  <c r="F3647" i="1"/>
  <c r="F3648" i="1"/>
  <c r="E3649" i="1"/>
  <c r="F3649" i="1"/>
  <c r="F3650" i="1"/>
  <c r="E3651" i="1"/>
  <c r="F3651" i="1"/>
  <c r="F3652" i="1"/>
  <c r="E3653" i="1"/>
  <c r="F3653" i="1"/>
  <c r="F3654" i="1"/>
  <c r="E3655" i="1"/>
  <c r="F3655" i="1"/>
  <c r="F3656" i="1"/>
  <c r="E3657" i="1"/>
  <c r="F3657" i="1"/>
  <c r="F3658" i="1"/>
  <c r="E3659" i="1"/>
  <c r="F3659" i="1"/>
  <c r="F3660" i="1"/>
  <c r="E3661" i="1"/>
  <c r="F3661" i="1"/>
  <c r="F3662" i="1"/>
  <c r="E3663" i="1"/>
  <c r="F3663" i="1"/>
  <c r="F3664" i="1"/>
  <c r="E3665" i="1"/>
  <c r="F3665" i="1"/>
  <c r="F3666" i="1"/>
  <c r="E3667" i="1"/>
  <c r="F3667" i="1"/>
  <c r="F3668" i="1"/>
  <c r="E3669" i="1"/>
  <c r="F3669" i="1"/>
  <c r="F3670" i="1"/>
  <c r="E3671" i="1"/>
  <c r="F3671" i="1"/>
  <c r="F3672" i="1"/>
  <c r="E3673" i="1"/>
  <c r="F3673" i="1"/>
  <c r="F3674" i="1"/>
  <c r="E3675" i="1"/>
  <c r="F3675" i="1"/>
  <c r="F3676" i="1"/>
  <c r="E3677" i="1"/>
  <c r="F3677" i="1"/>
  <c r="F3678" i="1"/>
  <c r="E3679" i="1"/>
  <c r="F3679" i="1"/>
  <c r="F3680" i="1"/>
  <c r="E3681" i="1"/>
  <c r="F3681" i="1"/>
  <c r="F3682" i="1"/>
  <c r="E3683" i="1"/>
  <c r="F3683" i="1"/>
  <c r="F3684" i="1"/>
  <c r="E3685" i="1"/>
  <c r="F3685" i="1"/>
  <c r="F3686" i="1"/>
  <c r="E3687" i="1"/>
  <c r="F3687" i="1"/>
  <c r="F3688" i="1"/>
  <c r="E3689" i="1"/>
  <c r="F3689" i="1"/>
  <c r="F3690" i="1"/>
  <c r="E3691" i="1"/>
  <c r="F3691" i="1"/>
  <c r="F3692" i="1"/>
  <c r="E3693" i="1"/>
  <c r="F3693" i="1"/>
  <c r="F3694" i="1"/>
  <c r="E3695" i="1"/>
  <c r="F3695" i="1"/>
  <c r="F3696" i="1"/>
  <c r="E3697" i="1"/>
  <c r="F3697" i="1"/>
  <c r="F3698" i="1"/>
  <c r="E3699" i="1"/>
  <c r="F3699" i="1"/>
  <c r="F3700" i="1"/>
  <c r="E3701" i="1"/>
  <c r="F3701" i="1"/>
  <c r="F3702" i="1"/>
  <c r="E3703" i="1"/>
  <c r="F3703" i="1"/>
  <c r="F3704" i="1"/>
  <c r="E3705" i="1"/>
  <c r="F3705" i="1"/>
  <c r="F3706" i="1"/>
  <c r="E3707" i="1"/>
  <c r="F3707" i="1"/>
  <c r="F3708" i="1"/>
  <c r="E3709" i="1"/>
  <c r="F3709" i="1"/>
  <c r="F3710" i="1"/>
  <c r="E3711" i="1"/>
  <c r="F3711" i="1"/>
  <c r="F3712" i="1"/>
  <c r="E3713" i="1"/>
  <c r="F3713" i="1"/>
  <c r="F3714" i="1"/>
  <c r="E3715" i="1"/>
  <c r="F3715" i="1"/>
  <c r="F3716" i="1"/>
  <c r="E3717" i="1"/>
  <c r="F3717" i="1"/>
  <c r="F3718" i="1"/>
  <c r="E3719" i="1"/>
  <c r="F3719" i="1"/>
  <c r="F3720" i="1"/>
  <c r="E3721" i="1"/>
  <c r="F3721" i="1"/>
  <c r="F3722" i="1"/>
  <c r="E3723" i="1"/>
  <c r="F3723" i="1"/>
  <c r="F3724" i="1"/>
  <c r="E3725" i="1"/>
  <c r="F3725" i="1"/>
  <c r="F3726" i="1"/>
  <c r="E3727" i="1"/>
  <c r="F3727" i="1"/>
  <c r="F3728" i="1"/>
  <c r="E3729" i="1"/>
  <c r="F3729" i="1"/>
  <c r="F3730" i="1"/>
  <c r="E3731" i="1"/>
  <c r="F3731" i="1"/>
  <c r="F3732" i="1"/>
  <c r="E3733" i="1"/>
  <c r="F3733" i="1"/>
  <c r="F3734" i="1"/>
  <c r="E3735" i="1"/>
  <c r="F3735" i="1"/>
  <c r="F3736" i="1"/>
  <c r="E3737" i="1"/>
  <c r="F3737" i="1"/>
  <c r="F3738" i="1"/>
  <c r="E3739" i="1"/>
  <c r="F3739" i="1"/>
  <c r="F3740" i="1"/>
  <c r="E3741" i="1"/>
  <c r="F3741" i="1"/>
  <c r="F3742" i="1"/>
  <c r="E3743" i="1"/>
  <c r="F3743" i="1"/>
  <c r="F3744" i="1"/>
  <c r="E3745" i="1"/>
  <c r="F3745" i="1"/>
  <c r="F3746" i="1"/>
  <c r="E3747" i="1"/>
  <c r="F3747" i="1"/>
  <c r="F3748" i="1"/>
  <c r="E3749" i="1"/>
  <c r="F3749" i="1"/>
  <c r="F3750" i="1"/>
  <c r="E3751" i="1"/>
  <c r="F3751" i="1"/>
  <c r="F3752" i="1"/>
  <c r="E3753" i="1"/>
  <c r="F3753" i="1"/>
  <c r="F3754" i="1"/>
  <c r="E3755" i="1"/>
  <c r="F3755" i="1"/>
  <c r="F3756" i="1"/>
  <c r="E3757" i="1"/>
  <c r="F3757" i="1"/>
  <c r="F3758" i="1"/>
  <c r="E3759" i="1"/>
  <c r="F3759" i="1"/>
  <c r="F3760" i="1"/>
  <c r="E3761" i="1"/>
  <c r="F3761" i="1"/>
  <c r="F3762" i="1"/>
  <c r="E3763" i="1"/>
  <c r="F3763" i="1"/>
  <c r="F3764" i="1"/>
  <c r="E3765" i="1"/>
  <c r="F3765" i="1"/>
  <c r="F3766" i="1"/>
  <c r="E3767" i="1"/>
  <c r="F3767" i="1"/>
  <c r="F3768" i="1"/>
  <c r="E3769" i="1"/>
  <c r="F3769" i="1"/>
  <c r="F3770" i="1"/>
  <c r="E3771" i="1"/>
  <c r="F3771" i="1"/>
  <c r="F3772" i="1"/>
  <c r="E3773" i="1"/>
  <c r="F3773" i="1"/>
  <c r="F3774" i="1"/>
  <c r="E3775" i="1"/>
  <c r="F3775" i="1"/>
  <c r="F3776" i="1"/>
  <c r="E3777" i="1"/>
  <c r="F3777" i="1"/>
  <c r="F3778" i="1"/>
  <c r="E3779" i="1"/>
  <c r="F3779" i="1"/>
  <c r="F3780" i="1"/>
  <c r="E3781" i="1"/>
  <c r="F3781" i="1"/>
  <c r="F3782" i="1"/>
  <c r="E3783" i="1"/>
  <c r="F3783" i="1"/>
  <c r="F3784" i="1"/>
  <c r="E3785" i="1"/>
  <c r="F3785" i="1"/>
  <c r="F3786" i="1"/>
  <c r="E3787" i="1"/>
  <c r="F3787" i="1"/>
  <c r="F3788" i="1"/>
  <c r="E3789" i="1"/>
  <c r="F3789" i="1"/>
  <c r="F3790" i="1"/>
  <c r="E3791" i="1"/>
  <c r="F3791" i="1"/>
  <c r="F3792" i="1"/>
  <c r="E3793" i="1"/>
  <c r="F3793" i="1"/>
  <c r="F3794" i="1"/>
  <c r="E3795" i="1"/>
  <c r="F3795" i="1"/>
  <c r="F3796" i="1"/>
  <c r="E3797" i="1"/>
  <c r="F3797" i="1"/>
  <c r="F3798" i="1"/>
  <c r="E3799" i="1"/>
  <c r="F3799" i="1"/>
  <c r="F3800" i="1"/>
  <c r="E3801" i="1"/>
  <c r="F3801" i="1"/>
  <c r="F3802" i="1"/>
  <c r="E3803" i="1"/>
  <c r="F3803" i="1"/>
  <c r="F3804" i="1"/>
  <c r="E3805" i="1"/>
  <c r="F3805" i="1"/>
  <c r="F3806" i="1"/>
  <c r="E3807" i="1"/>
  <c r="F3807" i="1"/>
  <c r="F3808" i="1"/>
  <c r="E3809" i="1"/>
  <c r="F3809" i="1"/>
  <c r="F3810" i="1"/>
  <c r="E3811" i="1"/>
  <c r="F3811" i="1"/>
  <c r="F3812" i="1"/>
  <c r="E3813" i="1"/>
  <c r="F3813" i="1"/>
  <c r="F3814" i="1"/>
  <c r="E3815" i="1"/>
  <c r="F3815" i="1"/>
  <c r="F3816" i="1"/>
  <c r="E3817" i="1"/>
  <c r="F3817" i="1"/>
  <c r="F3818" i="1"/>
  <c r="E3819" i="1"/>
  <c r="F3819" i="1"/>
  <c r="F3820" i="1"/>
  <c r="E3821" i="1"/>
  <c r="F3821" i="1"/>
  <c r="F3822" i="1"/>
  <c r="E3823" i="1"/>
  <c r="F3823" i="1"/>
  <c r="F3824" i="1"/>
  <c r="E3825" i="1"/>
  <c r="F3825" i="1"/>
  <c r="F3826" i="1"/>
  <c r="E3827" i="1"/>
  <c r="F3827" i="1"/>
  <c r="F3828" i="1"/>
  <c r="E3829" i="1"/>
  <c r="F3829" i="1"/>
  <c r="F3830" i="1"/>
  <c r="E3831" i="1"/>
  <c r="F3831" i="1"/>
  <c r="F3832" i="1"/>
  <c r="E3833" i="1"/>
  <c r="F3833" i="1"/>
  <c r="F3834" i="1"/>
  <c r="E3835" i="1"/>
  <c r="F3835" i="1"/>
  <c r="F3836" i="1"/>
  <c r="E3837" i="1"/>
  <c r="F3837" i="1"/>
  <c r="F3838" i="1"/>
  <c r="E3839" i="1"/>
  <c r="F3839" i="1"/>
  <c r="F3840" i="1"/>
  <c r="E3841" i="1"/>
  <c r="F3841" i="1"/>
  <c r="F3842" i="1"/>
  <c r="E3843" i="1"/>
  <c r="F3843" i="1"/>
  <c r="F3844" i="1"/>
  <c r="E3845" i="1"/>
  <c r="F3845" i="1"/>
  <c r="F3846" i="1"/>
  <c r="E3847" i="1"/>
  <c r="F3847" i="1"/>
  <c r="F3848" i="1"/>
  <c r="E3849" i="1"/>
  <c r="F3849" i="1"/>
  <c r="F3850" i="1"/>
  <c r="E3851" i="1"/>
  <c r="F3851" i="1"/>
  <c r="F3852" i="1"/>
  <c r="E3853" i="1"/>
  <c r="F3853" i="1"/>
  <c r="F3854" i="1"/>
  <c r="E3855" i="1"/>
  <c r="F3855" i="1"/>
  <c r="F3856" i="1"/>
  <c r="E3857" i="1"/>
  <c r="F3857" i="1"/>
  <c r="F3858" i="1"/>
  <c r="E3859" i="1"/>
  <c r="F3859" i="1"/>
  <c r="F3860" i="1"/>
  <c r="E3861" i="1"/>
  <c r="F3861" i="1"/>
  <c r="F3862" i="1"/>
  <c r="E3863" i="1"/>
  <c r="F3863" i="1"/>
  <c r="F3864" i="1"/>
  <c r="E3865" i="1"/>
  <c r="F3865" i="1"/>
  <c r="F3866" i="1"/>
  <c r="E3867" i="1"/>
  <c r="F3867" i="1"/>
  <c r="F3868" i="1"/>
  <c r="E3869" i="1"/>
  <c r="F3869" i="1"/>
  <c r="F3870" i="1"/>
  <c r="E3871" i="1"/>
  <c r="F3871" i="1"/>
  <c r="F3872" i="1"/>
  <c r="E3873" i="1"/>
  <c r="F3873" i="1"/>
  <c r="F3874" i="1"/>
  <c r="E3875" i="1"/>
  <c r="F3875" i="1"/>
  <c r="F3876" i="1"/>
  <c r="E3877" i="1"/>
  <c r="F3877" i="1"/>
  <c r="F3878" i="1"/>
  <c r="E3879" i="1"/>
  <c r="F3879" i="1"/>
  <c r="F3880" i="1"/>
  <c r="E3881" i="1"/>
  <c r="F3881" i="1"/>
  <c r="F3882" i="1"/>
  <c r="E3883" i="1"/>
  <c r="F3883" i="1"/>
  <c r="F3884" i="1"/>
  <c r="E3885" i="1"/>
  <c r="F3885" i="1"/>
  <c r="F3886" i="1"/>
  <c r="E3887" i="1"/>
  <c r="F3887" i="1"/>
  <c r="F3888" i="1"/>
  <c r="E3889" i="1"/>
  <c r="F3889" i="1"/>
  <c r="F3890" i="1"/>
  <c r="E3891" i="1"/>
  <c r="F3891" i="1"/>
  <c r="F3892" i="1"/>
  <c r="E3893" i="1"/>
  <c r="F3893" i="1"/>
  <c r="F3894" i="1"/>
  <c r="E3895" i="1"/>
  <c r="F3895" i="1"/>
  <c r="F3896" i="1"/>
  <c r="E3897" i="1"/>
  <c r="F3897" i="1"/>
  <c r="F3898" i="1"/>
  <c r="E3899" i="1"/>
  <c r="F3899" i="1"/>
  <c r="F3900" i="1"/>
  <c r="E3901" i="1"/>
  <c r="F3901" i="1"/>
  <c r="F3902" i="1"/>
  <c r="E3903" i="1"/>
  <c r="F3903" i="1"/>
  <c r="F3904" i="1"/>
  <c r="E3905" i="1"/>
  <c r="F3905" i="1"/>
  <c r="F3906" i="1"/>
  <c r="E3907" i="1"/>
  <c r="F3907" i="1"/>
  <c r="F3908" i="1"/>
  <c r="E3909" i="1"/>
  <c r="F3909" i="1"/>
  <c r="F3910" i="1"/>
  <c r="E3911" i="1"/>
  <c r="F3911" i="1"/>
  <c r="F3912" i="1"/>
  <c r="E3913" i="1"/>
  <c r="F3913" i="1"/>
  <c r="F3914" i="1"/>
  <c r="E3915" i="1"/>
  <c r="F3915" i="1"/>
  <c r="F3916" i="1"/>
  <c r="E3917" i="1"/>
  <c r="F3917" i="1"/>
  <c r="F3918" i="1"/>
  <c r="E3919" i="1"/>
  <c r="F3919" i="1"/>
  <c r="F3920" i="1"/>
  <c r="E3921" i="1"/>
  <c r="F3921" i="1"/>
  <c r="F3922" i="1"/>
  <c r="E3923" i="1"/>
  <c r="F3923" i="1"/>
  <c r="F3924" i="1"/>
  <c r="E3925" i="1"/>
  <c r="F3925" i="1"/>
  <c r="F3926" i="1"/>
  <c r="E3927" i="1"/>
  <c r="F3927" i="1"/>
  <c r="F3928" i="1"/>
  <c r="E3929" i="1"/>
  <c r="F3929" i="1"/>
  <c r="F3930" i="1"/>
  <c r="E3931" i="1"/>
  <c r="F3931" i="1"/>
  <c r="F3932" i="1"/>
  <c r="E3933" i="1"/>
  <c r="F3933" i="1"/>
  <c r="F3934" i="1"/>
  <c r="E3935" i="1"/>
  <c r="F3935" i="1"/>
  <c r="F3936" i="1"/>
  <c r="E3937" i="1"/>
  <c r="F3937" i="1"/>
  <c r="F3938" i="1"/>
  <c r="E3939" i="1"/>
  <c r="F3939" i="1"/>
  <c r="F3940" i="1"/>
  <c r="E3941" i="1"/>
  <c r="F3941" i="1"/>
  <c r="F3942" i="1"/>
  <c r="E3943" i="1"/>
  <c r="F3943" i="1"/>
  <c r="F3944" i="1"/>
  <c r="E3945" i="1"/>
  <c r="F3945" i="1"/>
  <c r="F3946" i="1"/>
  <c r="E3947" i="1"/>
  <c r="F3947" i="1"/>
  <c r="F3948" i="1"/>
  <c r="E3949" i="1"/>
  <c r="F3949" i="1"/>
  <c r="F3950" i="1"/>
  <c r="E3951" i="1"/>
  <c r="F3951" i="1"/>
  <c r="F3952" i="1"/>
  <c r="E3953" i="1"/>
  <c r="F3953" i="1"/>
  <c r="F3954" i="1"/>
  <c r="E3955" i="1"/>
  <c r="F3955" i="1"/>
  <c r="F3956" i="1"/>
  <c r="E3957" i="1"/>
  <c r="F3957" i="1"/>
  <c r="F3958" i="1"/>
  <c r="E3959" i="1"/>
  <c r="F3959" i="1"/>
  <c r="F3960" i="1"/>
  <c r="E3961" i="1"/>
  <c r="F3961" i="1"/>
  <c r="F3962" i="1"/>
  <c r="E3963" i="1"/>
  <c r="F3963" i="1"/>
  <c r="F3964" i="1"/>
  <c r="E3965" i="1"/>
  <c r="F3965" i="1"/>
  <c r="F3966" i="1"/>
  <c r="E3967" i="1"/>
  <c r="F3967" i="1"/>
  <c r="F3968" i="1"/>
  <c r="E3969" i="1"/>
  <c r="F3969" i="1"/>
  <c r="F3970" i="1"/>
  <c r="E3971" i="1"/>
  <c r="F3971" i="1"/>
  <c r="F3972" i="1"/>
  <c r="E3973" i="1"/>
  <c r="F3973" i="1"/>
  <c r="F3974" i="1"/>
  <c r="E3975" i="1"/>
  <c r="F3975" i="1"/>
  <c r="F3976" i="1"/>
  <c r="E3977" i="1"/>
  <c r="F3977" i="1"/>
  <c r="F3978" i="1"/>
  <c r="E3979" i="1"/>
  <c r="F3979" i="1"/>
  <c r="F3980" i="1"/>
  <c r="E3981" i="1"/>
  <c r="F3981" i="1"/>
  <c r="F3982" i="1"/>
  <c r="E3983" i="1"/>
  <c r="F3983" i="1"/>
  <c r="F3984" i="1"/>
  <c r="E3985" i="1"/>
  <c r="F3985" i="1"/>
  <c r="F3986" i="1"/>
  <c r="E3987" i="1"/>
  <c r="F3987" i="1"/>
  <c r="F3988" i="1"/>
  <c r="E3989" i="1"/>
  <c r="F3989" i="1"/>
  <c r="F3990" i="1"/>
  <c r="E3991" i="1"/>
  <c r="F3991" i="1"/>
  <c r="F3992" i="1"/>
  <c r="E3993" i="1"/>
  <c r="F3993" i="1"/>
  <c r="F3994" i="1"/>
  <c r="E3995" i="1"/>
  <c r="F3995" i="1"/>
  <c r="F3996" i="1"/>
  <c r="E3997" i="1"/>
  <c r="F3997" i="1"/>
  <c r="F3998" i="1"/>
  <c r="E3999" i="1"/>
  <c r="F3999" i="1"/>
  <c r="F4000" i="1"/>
  <c r="E4001" i="1"/>
  <c r="F4001" i="1"/>
  <c r="F4002" i="1"/>
  <c r="E4003" i="1"/>
  <c r="F4003" i="1"/>
  <c r="F4004" i="1"/>
  <c r="E4005" i="1"/>
  <c r="F4005" i="1"/>
  <c r="F4006" i="1"/>
  <c r="E4007" i="1"/>
  <c r="F4007" i="1"/>
  <c r="F4008" i="1"/>
  <c r="E4009" i="1"/>
  <c r="F4009" i="1"/>
  <c r="F4010" i="1"/>
  <c r="E4011" i="1"/>
  <c r="F4011" i="1"/>
  <c r="F4012" i="1"/>
  <c r="E4013" i="1"/>
  <c r="F4013" i="1"/>
  <c r="F4014" i="1"/>
  <c r="E4015" i="1"/>
  <c r="F4015" i="1"/>
  <c r="F4016" i="1"/>
  <c r="E4017" i="1"/>
  <c r="F4017" i="1"/>
  <c r="F4018" i="1"/>
  <c r="E4019" i="1"/>
  <c r="F4019" i="1"/>
  <c r="F4020" i="1"/>
  <c r="E4021" i="1"/>
  <c r="F4021" i="1"/>
  <c r="F4022" i="1"/>
  <c r="E4023" i="1"/>
  <c r="F4023" i="1"/>
  <c r="F4024" i="1"/>
  <c r="E4025" i="1"/>
  <c r="F4025" i="1"/>
  <c r="F4026" i="1"/>
  <c r="E4027" i="1"/>
  <c r="F4027" i="1"/>
  <c r="F4028" i="1"/>
  <c r="E4029" i="1"/>
  <c r="F4029" i="1"/>
  <c r="F4030" i="1"/>
  <c r="E4031" i="1"/>
  <c r="F4031" i="1"/>
  <c r="F4032" i="1"/>
  <c r="E4033" i="1"/>
  <c r="F4033" i="1"/>
  <c r="F4034" i="1"/>
  <c r="E4035" i="1"/>
  <c r="F4035" i="1"/>
  <c r="F4036" i="1"/>
  <c r="E4037" i="1"/>
  <c r="F4037" i="1"/>
  <c r="F4038" i="1"/>
  <c r="E4039" i="1"/>
  <c r="F4039" i="1"/>
  <c r="F4040" i="1"/>
  <c r="E4041" i="1"/>
  <c r="F4041" i="1"/>
  <c r="F4042" i="1"/>
  <c r="E4043" i="1"/>
  <c r="F4043" i="1"/>
  <c r="F4044" i="1"/>
  <c r="E4045" i="1"/>
  <c r="F4045" i="1"/>
  <c r="F4046" i="1"/>
  <c r="E4047" i="1"/>
  <c r="F4047" i="1"/>
  <c r="F4048" i="1"/>
  <c r="E4049" i="1"/>
  <c r="F4049" i="1"/>
  <c r="F4050" i="1"/>
  <c r="E4051" i="1"/>
  <c r="F4051" i="1"/>
  <c r="F4052" i="1"/>
  <c r="E4053" i="1"/>
  <c r="F4053" i="1"/>
  <c r="F4054" i="1"/>
  <c r="E4055" i="1"/>
  <c r="F4055" i="1"/>
  <c r="F4056" i="1"/>
  <c r="E4057" i="1"/>
  <c r="F4057" i="1"/>
  <c r="F4058" i="1"/>
  <c r="E4059" i="1"/>
  <c r="F4059" i="1"/>
  <c r="F4060" i="1"/>
  <c r="E4061" i="1"/>
  <c r="F4061" i="1"/>
  <c r="F4062" i="1"/>
  <c r="E4063" i="1"/>
  <c r="F4063" i="1"/>
  <c r="F4064" i="1"/>
  <c r="E4065" i="1"/>
  <c r="F4065" i="1"/>
  <c r="F4066" i="1"/>
  <c r="E4067" i="1"/>
  <c r="F4067" i="1"/>
  <c r="F4068" i="1"/>
  <c r="E4069" i="1"/>
  <c r="F4069" i="1"/>
  <c r="F4070" i="1"/>
  <c r="E4071" i="1"/>
  <c r="F4071" i="1"/>
  <c r="F4072" i="1"/>
  <c r="E4073" i="1"/>
  <c r="F4073" i="1"/>
  <c r="F4074" i="1"/>
  <c r="E4075" i="1"/>
  <c r="F4075" i="1"/>
  <c r="F4076" i="1"/>
  <c r="E4077" i="1"/>
  <c r="F4077" i="1"/>
  <c r="F4078" i="1"/>
  <c r="E4079" i="1"/>
  <c r="F4079" i="1"/>
  <c r="F4080" i="1"/>
  <c r="E4081" i="1"/>
  <c r="F4081" i="1"/>
  <c r="F4082" i="1"/>
  <c r="E4083" i="1"/>
  <c r="F4083" i="1"/>
  <c r="F4084" i="1"/>
  <c r="E4085" i="1"/>
  <c r="F4085" i="1"/>
  <c r="F4086" i="1"/>
  <c r="E4087" i="1"/>
  <c r="F4087" i="1"/>
  <c r="F4088" i="1"/>
  <c r="E4089" i="1"/>
  <c r="F4089" i="1"/>
  <c r="F4090" i="1"/>
  <c r="E4091" i="1"/>
  <c r="F4091" i="1"/>
  <c r="F4092" i="1"/>
  <c r="E4093" i="1"/>
  <c r="F4093" i="1"/>
  <c r="F4094" i="1"/>
  <c r="E4095" i="1"/>
  <c r="F4095" i="1"/>
  <c r="F4096" i="1"/>
  <c r="E4097" i="1"/>
  <c r="F4097" i="1"/>
  <c r="F4098" i="1"/>
  <c r="E4099" i="1"/>
  <c r="F4099" i="1"/>
  <c r="F4100" i="1"/>
  <c r="E4101" i="1"/>
  <c r="F4101" i="1"/>
  <c r="F4102" i="1"/>
  <c r="E4103" i="1"/>
  <c r="F4103" i="1"/>
  <c r="F4104" i="1"/>
  <c r="E4105" i="1"/>
  <c r="F4105" i="1"/>
  <c r="F4106" i="1"/>
  <c r="E4107" i="1"/>
  <c r="F4107" i="1"/>
  <c r="F4108" i="1"/>
  <c r="E4109" i="1"/>
  <c r="F4109" i="1"/>
  <c r="F4110" i="1"/>
  <c r="E4111" i="1"/>
  <c r="F4111" i="1"/>
  <c r="F4112" i="1"/>
  <c r="E4113" i="1"/>
  <c r="F4113" i="1"/>
  <c r="F4114" i="1"/>
  <c r="E4115" i="1"/>
  <c r="F4115" i="1"/>
  <c r="F4116" i="1"/>
  <c r="E4117" i="1"/>
  <c r="F4117" i="1"/>
  <c r="F4118" i="1"/>
  <c r="E4119" i="1"/>
  <c r="F4119" i="1"/>
  <c r="F4120" i="1"/>
  <c r="E4121" i="1"/>
  <c r="F4121" i="1"/>
  <c r="F4122" i="1"/>
  <c r="E4123" i="1"/>
  <c r="F4123" i="1"/>
  <c r="F4124" i="1"/>
  <c r="E4125" i="1"/>
  <c r="F4125" i="1"/>
  <c r="F4126" i="1"/>
  <c r="E4127" i="1"/>
  <c r="F4127" i="1"/>
  <c r="F4128" i="1"/>
  <c r="E4129" i="1"/>
  <c r="F4129" i="1"/>
  <c r="F4130" i="1"/>
  <c r="E4131" i="1"/>
  <c r="F4131" i="1"/>
  <c r="F4132" i="1"/>
  <c r="E4133" i="1"/>
  <c r="F4133" i="1"/>
  <c r="F4134" i="1"/>
  <c r="E4135" i="1"/>
  <c r="F4135" i="1"/>
  <c r="F4136" i="1"/>
  <c r="E4137" i="1"/>
  <c r="F4137" i="1"/>
  <c r="F4138" i="1"/>
  <c r="E4139" i="1"/>
  <c r="F4139" i="1"/>
  <c r="F4140" i="1"/>
  <c r="E4141" i="1"/>
  <c r="F4141" i="1"/>
  <c r="F4142" i="1"/>
  <c r="E4143" i="1"/>
  <c r="F4143" i="1"/>
  <c r="F4144" i="1"/>
  <c r="E4145" i="1"/>
  <c r="F4145" i="1"/>
  <c r="F4146" i="1"/>
  <c r="E4147" i="1"/>
  <c r="F4147" i="1"/>
  <c r="F4148" i="1"/>
  <c r="E4149" i="1"/>
  <c r="F4149" i="1"/>
  <c r="F4150" i="1"/>
  <c r="E4151" i="1"/>
  <c r="F4151" i="1"/>
  <c r="F4152" i="1"/>
  <c r="E4153" i="1"/>
  <c r="F4153" i="1"/>
  <c r="F4154" i="1"/>
  <c r="E4155" i="1"/>
  <c r="F4155" i="1"/>
  <c r="F4156" i="1"/>
  <c r="E4157" i="1"/>
  <c r="F4157" i="1"/>
  <c r="F4158" i="1"/>
  <c r="E4159" i="1"/>
  <c r="F4159" i="1"/>
  <c r="F4160" i="1"/>
  <c r="E4161" i="1"/>
  <c r="F4161" i="1"/>
  <c r="F4162" i="1"/>
  <c r="E4163" i="1"/>
  <c r="F4163" i="1"/>
  <c r="F4164" i="1"/>
  <c r="E4165" i="1"/>
  <c r="F4165" i="1"/>
  <c r="F4166" i="1"/>
  <c r="E4167" i="1"/>
  <c r="F4167" i="1"/>
  <c r="F4168" i="1"/>
  <c r="E4169" i="1"/>
  <c r="F4169" i="1"/>
  <c r="F4170" i="1"/>
  <c r="E4171" i="1"/>
  <c r="F4171" i="1"/>
  <c r="F4172" i="1"/>
  <c r="E4173" i="1"/>
  <c r="F4173" i="1"/>
  <c r="F4174" i="1"/>
  <c r="E4175" i="1"/>
  <c r="F4175" i="1"/>
  <c r="F4176" i="1"/>
  <c r="E4177" i="1"/>
  <c r="F4177" i="1"/>
  <c r="F4178" i="1"/>
  <c r="E4179" i="1"/>
  <c r="F4179" i="1"/>
  <c r="F4180" i="1"/>
  <c r="E4181" i="1"/>
  <c r="F4181" i="1"/>
  <c r="F4182" i="1"/>
  <c r="E4183" i="1"/>
  <c r="F4183" i="1"/>
  <c r="F4184" i="1"/>
  <c r="E4185" i="1"/>
  <c r="F4185" i="1"/>
  <c r="F4186" i="1"/>
  <c r="E4187" i="1"/>
  <c r="F4187" i="1"/>
  <c r="F4188" i="1"/>
  <c r="E4189" i="1"/>
  <c r="F4189" i="1"/>
  <c r="F4190" i="1"/>
  <c r="E4191" i="1"/>
  <c r="F4191" i="1"/>
  <c r="F4192" i="1"/>
  <c r="E4193" i="1"/>
  <c r="F4193" i="1"/>
  <c r="F4194" i="1"/>
  <c r="E4195" i="1"/>
  <c r="F4195" i="1"/>
  <c r="F4196" i="1"/>
  <c r="E4197" i="1"/>
  <c r="F4197" i="1"/>
  <c r="F4198" i="1"/>
  <c r="E4199" i="1"/>
  <c r="F4199" i="1"/>
  <c r="F4200" i="1"/>
  <c r="E4201" i="1"/>
  <c r="F4201" i="1"/>
  <c r="F4202" i="1"/>
  <c r="E4203" i="1"/>
  <c r="F4203" i="1"/>
  <c r="F4204" i="1"/>
  <c r="E4205" i="1"/>
  <c r="F4205" i="1"/>
  <c r="F4206" i="1"/>
  <c r="E4207" i="1"/>
  <c r="F4207" i="1"/>
  <c r="F4208" i="1"/>
  <c r="E4209" i="1"/>
  <c r="F4209" i="1"/>
  <c r="F4210" i="1"/>
  <c r="E4211" i="1"/>
  <c r="F4211" i="1"/>
  <c r="F4212" i="1"/>
  <c r="E4213" i="1"/>
  <c r="F4213" i="1"/>
  <c r="F4214" i="1"/>
  <c r="E4215" i="1"/>
  <c r="F4215" i="1"/>
  <c r="F4216" i="1"/>
  <c r="E4217" i="1"/>
  <c r="F4217" i="1"/>
  <c r="F4218" i="1"/>
  <c r="E4219" i="1"/>
  <c r="F4219" i="1"/>
  <c r="F4220" i="1"/>
  <c r="E4221" i="1"/>
  <c r="F4221" i="1"/>
  <c r="F4222" i="1"/>
  <c r="E4223" i="1"/>
  <c r="F4223" i="1"/>
  <c r="F4224" i="1"/>
  <c r="E4225" i="1"/>
  <c r="F4225" i="1"/>
  <c r="F4226" i="1"/>
  <c r="E4227" i="1"/>
  <c r="F4227" i="1"/>
  <c r="F4228" i="1"/>
  <c r="E4229" i="1"/>
  <c r="F4229" i="1"/>
  <c r="F4230" i="1"/>
  <c r="E4231" i="1"/>
  <c r="F4231" i="1"/>
  <c r="F4232" i="1"/>
  <c r="E4233" i="1"/>
  <c r="F4233" i="1"/>
  <c r="F4234" i="1"/>
  <c r="E4235" i="1"/>
  <c r="F4235" i="1"/>
  <c r="F4236" i="1"/>
  <c r="E4237" i="1"/>
  <c r="F4237" i="1"/>
  <c r="F4238" i="1"/>
  <c r="E4239" i="1"/>
  <c r="F4239" i="1"/>
  <c r="F4240" i="1"/>
  <c r="E4241" i="1"/>
  <c r="F4241" i="1"/>
  <c r="F4242" i="1"/>
  <c r="E4243" i="1"/>
  <c r="F4243" i="1"/>
  <c r="F4244" i="1"/>
  <c r="E4245" i="1"/>
  <c r="F4245" i="1"/>
  <c r="F4246" i="1"/>
  <c r="E4247" i="1"/>
  <c r="F4247" i="1"/>
  <c r="F4248" i="1"/>
  <c r="E4249" i="1"/>
  <c r="F4249" i="1"/>
  <c r="F4250" i="1"/>
  <c r="E4251" i="1"/>
  <c r="F4251" i="1"/>
  <c r="F4252" i="1"/>
  <c r="E4253" i="1"/>
  <c r="F4253" i="1"/>
  <c r="F4254" i="1"/>
  <c r="E4255" i="1"/>
  <c r="F4255" i="1"/>
  <c r="F4256" i="1"/>
  <c r="E4257" i="1"/>
  <c r="F4257" i="1"/>
  <c r="F4258" i="1"/>
  <c r="E4259" i="1"/>
  <c r="F4259" i="1"/>
  <c r="F4260" i="1"/>
  <c r="E4261" i="1"/>
  <c r="F4261" i="1"/>
  <c r="F4262" i="1"/>
  <c r="E4263" i="1"/>
  <c r="F4263" i="1"/>
  <c r="F4264" i="1"/>
  <c r="E4265" i="1"/>
  <c r="F4265" i="1"/>
  <c r="F4266" i="1"/>
  <c r="E4267" i="1"/>
  <c r="F4267" i="1"/>
  <c r="F4268" i="1"/>
  <c r="E4269" i="1"/>
  <c r="F4269" i="1"/>
  <c r="F4270" i="1"/>
  <c r="E4271" i="1"/>
  <c r="F4271" i="1"/>
  <c r="F4272" i="1"/>
  <c r="E4273" i="1"/>
  <c r="F4273" i="1"/>
  <c r="F4274" i="1"/>
  <c r="E4275" i="1"/>
  <c r="F4275" i="1"/>
  <c r="F4276" i="1"/>
  <c r="E4277" i="1"/>
  <c r="F4277" i="1"/>
  <c r="F4278" i="1"/>
  <c r="E4279" i="1"/>
  <c r="F4279" i="1"/>
  <c r="F4280" i="1"/>
  <c r="E4281" i="1"/>
  <c r="F4281" i="1"/>
  <c r="F4282" i="1"/>
  <c r="E4283" i="1"/>
  <c r="F4283" i="1"/>
  <c r="F4284" i="1"/>
  <c r="E4285" i="1"/>
  <c r="F4285" i="1"/>
  <c r="F4286" i="1"/>
  <c r="E4287" i="1"/>
  <c r="F4287" i="1"/>
  <c r="F4288" i="1"/>
  <c r="E4289" i="1"/>
  <c r="F4289" i="1"/>
  <c r="F4290" i="1"/>
  <c r="E4291" i="1"/>
  <c r="F4291" i="1"/>
  <c r="F4292" i="1"/>
  <c r="E4293" i="1"/>
  <c r="F4293" i="1"/>
  <c r="F4294" i="1"/>
  <c r="E4295" i="1"/>
  <c r="F4295" i="1"/>
  <c r="F4296" i="1"/>
  <c r="E4297" i="1"/>
  <c r="F4297" i="1"/>
  <c r="F4298" i="1"/>
  <c r="E4299" i="1"/>
  <c r="F4299" i="1"/>
  <c r="F4300" i="1"/>
  <c r="E4301" i="1"/>
  <c r="F4301" i="1"/>
  <c r="F4302" i="1"/>
  <c r="E4303" i="1"/>
  <c r="F4303" i="1"/>
  <c r="F4304" i="1"/>
  <c r="E4305" i="1"/>
  <c r="F4305" i="1"/>
  <c r="F4306" i="1"/>
  <c r="E4307" i="1"/>
  <c r="F4307" i="1"/>
  <c r="F4308" i="1"/>
  <c r="E4309" i="1"/>
  <c r="F4309" i="1"/>
  <c r="F4310" i="1"/>
  <c r="E4311" i="1"/>
  <c r="F4311" i="1"/>
  <c r="F4312" i="1"/>
  <c r="E4313" i="1"/>
  <c r="F4313" i="1"/>
  <c r="F4314" i="1"/>
  <c r="E4315" i="1"/>
  <c r="F4315" i="1"/>
  <c r="F4316" i="1"/>
  <c r="E4317" i="1"/>
  <c r="F4317" i="1"/>
  <c r="F4318" i="1"/>
  <c r="E4319" i="1"/>
  <c r="F4319" i="1"/>
  <c r="F4320" i="1"/>
  <c r="E4321" i="1"/>
  <c r="F4321" i="1"/>
  <c r="F4322" i="1"/>
  <c r="E4323" i="1"/>
  <c r="F4323" i="1"/>
  <c r="F4324" i="1"/>
  <c r="E4325" i="1"/>
  <c r="F4325" i="1"/>
  <c r="F4326" i="1"/>
  <c r="E4327" i="1"/>
  <c r="F4327" i="1"/>
  <c r="F4328" i="1"/>
  <c r="E4329" i="1"/>
  <c r="F4329" i="1"/>
  <c r="F4330" i="1"/>
  <c r="E4331" i="1"/>
  <c r="F4331" i="1"/>
  <c r="F4332" i="1"/>
  <c r="E4333" i="1"/>
  <c r="F4333" i="1"/>
  <c r="F4334" i="1"/>
  <c r="E4335" i="1"/>
  <c r="F4335" i="1"/>
  <c r="F4336" i="1"/>
  <c r="E4337" i="1"/>
  <c r="F4337" i="1"/>
  <c r="F4338" i="1"/>
  <c r="E4339" i="1"/>
  <c r="F4339" i="1"/>
  <c r="F4340" i="1"/>
  <c r="E4341" i="1"/>
  <c r="F4341" i="1"/>
  <c r="F4342" i="1"/>
  <c r="E4343" i="1"/>
  <c r="F4343" i="1"/>
  <c r="F4344" i="1"/>
  <c r="E4345" i="1"/>
  <c r="F4345" i="1"/>
  <c r="F4346" i="1"/>
  <c r="E4347" i="1"/>
  <c r="F4347" i="1"/>
  <c r="F4348" i="1"/>
  <c r="E4349" i="1"/>
  <c r="F4349" i="1"/>
  <c r="F4350" i="1"/>
  <c r="E4351" i="1"/>
  <c r="F4351" i="1"/>
  <c r="F4352" i="1"/>
  <c r="E4353" i="1"/>
  <c r="F4353" i="1"/>
  <c r="F4354" i="1"/>
  <c r="E4355" i="1"/>
  <c r="F4355" i="1"/>
  <c r="F4356" i="1"/>
  <c r="E4357" i="1"/>
  <c r="F4357" i="1"/>
  <c r="F4358" i="1"/>
  <c r="E4359" i="1"/>
  <c r="F4359" i="1"/>
  <c r="F4360" i="1"/>
  <c r="E4361" i="1"/>
  <c r="F4361" i="1"/>
  <c r="F4362" i="1"/>
  <c r="E4363" i="1"/>
  <c r="F4363" i="1"/>
  <c r="F4364" i="1"/>
  <c r="E4365" i="1"/>
  <c r="F4365" i="1"/>
  <c r="F4366" i="1"/>
  <c r="E4367" i="1"/>
  <c r="F4367" i="1"/>
  <c r="F4368" i="1"/>
  <c r="E4369" i="1"/>
  <c r="F4369" i="1"/>
  <c r="F4370" i="1"/>
  <c r="E4371" i="1"/>
  <c r="F4371" i="1"/>
  <c r="F4372" i="1"/>
  <c r="E4373" i="1"/>
  <c r="F4373" i="1"/>
  <c r="F4374" i="1"/>
  <c r="E4375" i="1"/>
  <c r="F4375" i="1"/>
  <c r="F4376" i="1"/>
  <c r="E4377" i="1"/>
  <c r="F4377" i="1"/>
  <c r="F4378" i="1"/>
  <c r="E4379" i="1"/>
  <c r="F4379" i="1"/>
  <c r="F4380" i="1"/>
  <c r="E4381" i="1"/>
  <c r="F4381" i="1"/>
  <c r="F4382" i="1"/>
  <c r="E4383" i="1"/>
  <c r="F4383" i="1"/>
  <c r="F4384" i="1"/>
  <c r="E4385" i="1"/>
  <c r="F4385" i="1"/>
  <c r="F4386" i="1"/>
  <c r="E4387" i="1"/>
  <c r="F4387" i="1"/>
  <c r="F4388" i="1"/>
  <c r="E4389" i="1"/>
  <c r="F4389" i="1"/>
  <c r="F4390" i="1"/>
  <c r="E4391" i="1"/>
  <c r="F4391" i="1"/>
  <c r="F4392" i="1"/>
  <c r="E4393" i="1"/>
  <c r="F4393" i="1"/>
  <c r="F4394" i="1"/>
  <c r="E4395" i="1"/>
  <c r="F4395" i="1"/>
  <c r="F4396" i="1"/>
  <c r="E4397" i="1"/>
  <c r="F4397" i="1"/>
  <c r="F4398" i="1"/>
  <c r="E4399" i="1"/>
  <c r="F4399" i="1"/>
  <c r="F4400" i="1"/>
  <c r="E4401" i="1"/>
  <c r="F4401" i="1"/>
  <c r="F4402" i="1"/>
  <c r="E4403" i="1"/>
  <c r="F4403" i="1"/>
  <c r="F4404" i="1"/>
  <c r="E4405" i="1"/>
  <c r="F4405" i="1"/>
  <c r="F4406" i="1"/>
  <c r="E4407" i="1"/>
  <c r="F4407" i="1"/>
  <c r="F4408" i="1"/>
  <c r="E4409" i="1"/>
  <c r="F4409" i="1"/>
  <c r="F4410" i="1"/>
  <c r="E4411" i="1"/>
  <c r="F4411" i="1"/>
  <c r="F4412" i="1"/>
  <c r="E4413" i="1"/>
  <c r="F4413" i="1"/>
  <c r="F4414" i="1"/>
  <c r="E4415" i="1"/>
  <c r="F4415" i="1"/>
  <c r="F4416" i="1"/>
  <c r="E4417" i="1"/>
  <c r="F4417" i="1"/>
  <c r="F4418" i="1"/>
  <c r="E4419" i="1"/>
  <c r="F4419" i="1"/>
  <c r="F4420" i="1"/>
  <c r="E4421" i="1"/>
  <c r="F4421" i="1"/>
  <c r="F4422" i="1"/>
  <c r="E4423" i="1"/>
  <c r="F4423" i="1"/>
  <c r="F4424" i="1"/>
  <c r="E4425" i="1"/>
  <c r="F4425" i="1"/>
  <c r="F4426" i="1"/>
  <c r="E4427" i="1"/>
  <c r="F4427" i="1"/>
  <c r="F4428" i="1"/>
  <c r="E4429" i="1"/>
  <c r="F4429" i="1"/>
  <c r="F4430" i="1"/>
  <c r="E4431" i="1"/>
  <c r="F4431" i="1"/>
  <c r="F4432" i="1"/>
  <c r="E4433" i="1"/>
  <c r="F4433" i="1"/>
  <c r="F4434" i="1"/>
  <c r="E4435" i="1"/>
  <c r="F4435" i="1"/>
  <c r="F4436" i="1"/>
  <c r="E4437" i="1"/>
  <c r="F4437" i="1"/>
  <c r="F4438" i="1"/>
  <c r="E4439" i="1"/>
  <c r="F4439" i="1"/>
  <c r="F4440" i="1"/>
  <c r="E4441" i="1"/>
  <c r="F4441" i="1"/>
  <c r="F4442" i="1"/>
  <c r="E4443" i="1"/>
  <c r="F4443" i="1"/>
  <c r="F4444" i="1"/>
  <c r="E4445" i="1"/>
  <c r="F4445" i="1"/>
  <c r="F4446" i="1"/>
  <c r="E4447" i="1"/>
  <c r="F4447" i="1"/>
  <c r="F4448" i="1"/>
  <c r="E4449" i="1"/>
  <c r="F4449" i="1"/>
  <c r="F4450" i="1"/>
  <c r="E4451" i="1"/>
  <c r="F4451" i="1"/>
  <c r="F4452" i="1"/>
  <c r="E4453" i="1"/>
  <c r="F4453" i="1"/>
  <c r="F4454" i="1"/>
  <c r="E4455" i="1"/>
  <c r="F4455" i="1"/>
  <c r="F4456" i="1"/>
  <c r="E4457" i="1"/>
  <c r="F4457" i="1"/>
  <c r="F4458" i="1"/>
  <c r="E4459" i="1"/>
  <c r="F4459" i="1"/>
  <c r="F4460" i="1"/>
  <c r="E4461" i="1"/>
  <c r="F4461" i="1"/>
  <c r="F4462" i="1"/>
  <c r="E4463" i="1"/>
  <c r="F4463" i="1"/>
  <c r="F4464" i="1"/>
  <c r="E4465" i="1"/>
  <c r="F4465" i="1"/>
  <c r="F4466" i="1"/>
  <c r="E4467" i="1"/>
  <c r="F4467" i="1"/>
  <c r="F4468" i="1"/>
  <c r="E4469" i="1"/>
  <c r="F4469" i="1"/>
  <c r="F4470" i="1"/>
  <c r="E4471" i="1"/>
  <c r="F4471" i="1"/>
  <c r="F4472" i="1"/>
  <c r="E4473" i="1"/>
  <c r="F4473" i="1"/>
  <c r="F4474" i="1"/>
  <c r="E4475" i="1"/>
  <c r="F4475" i="1"/>
  <c r="F4476" i="1"/>
  <c r="E4477" i="1"/>
  <c r="F4477" i="1"/>
  <c r="F4478" i="1"/>
  <c r="E4479" i="1"/>
  <c r="F4479" i="1"/>
  <c r="F4480" i="1"/>
  <c r="E4481" i="1"/>
  <c r="F4481" i="1"/>
  <c r="F4482" i="1"/>
  <c r="E4483" i="1"/>
  <c r="F4483" i="1"/>
  <c r="F4484" i="1"/>
  <c r="E4485" i="1"/>
  <c r="F4485" i="1"/>
  <c r="F4486" i="1"/>
  <c r="E4487" i="1"/>
  <c r="F4487" i="1"/>
  <c r="F4488" i="1"/>
  <c r="E4489" i="1"/>
  <c r="F4489" i="1"/>
  <c r="F4490" i="1"/>
  <c r="E4491" i="1"/>
  <c r="F4491" i="1"/>
  <c r="F4492" i="1"/>
  <c r="E4493" i="1"/>
  <c r="F4493" i="1"/>
  <c r="F4494" i="1"/>
  <c r="E4495" i="1"/>
  <c r="F4495" i="1"/>
  <c r="F4496" i="1"/>
  <c r="E4497" i="1"/>
  <c r="F4497" i="1"/>
  <c r="F4498" i="1"/>
  <c r="E4499" i="1"/>
  <c r="F4499" i="1"/>
  <c r="F4500" i="1"/>
  <c r="E4501" i="1"/>
  <c r="F4501" i="1"/>
  <c r="F4502" i="1"/>
  <c r="E4503" i="1"/>
  <c r="F4503" i="1"/>
  <c r="F4504" i="1"/>
  <c r="E4505" i="1"/>
  <c r="F4505" i="1"/>
  <c r="F4506" i="1"/>
  <c r="E4507" i="1"/>
  <c r="F4507" i="1"/>
  <c r="F4508" i="1"/>
  <c r="E4509" i="1"/>
  <c r="F4509" i="1"/>
  <c r="F4510" i="1"/>
  <c r="E4511" i="1"/>
  <c r="F4511" i="1"/>
  <c r="F4512" i="1"/>
  <c r="E4513" i="1"/>
  <c r="F4513" i="1"/>
  <c r="F4514" i="1"/>
  <c r="E4515" i="1"/>
  <c r="F4515" i="1"/>
  <c r="F4516" i="1"/>
  <c r="E4517" i="1"/>
  <c r="F4517" i="1"/>
  <c r="F4518" i="1"/>
  <c r="E4519" i="1"/>
  <c r="F4519" i="1"/>
  <c r="F4520" i="1"/>
  <c r="E4521" i="1"/>
  <c r="F4521" i="1"/>
  <c r="F4522" i="1"/>
  <c r="E4523" i="1"/>
  <c r="F4523" i="1"/>
  <c r="F4524" i="1"/>
  <c r="E4525" i="1"/>
  <c r="F4525" i="1"/>
  <c r="F4526" i="1"/>
  <c r="E4527" i="1"/>
  <c r="F4527" i="1"/>
  <c r="F4528" i="1"/>
  <c r="E4529" i="1"/>
  <c r="F4529" i="1"/>
  <c r="F4530" i="1"/>
  <c r="E4531" i="1"/>
  <c r="F4531" i="1"/>
  <c r="F4532" i="1"/>
  <c r="E4533" i="1"/>
  <c r="F4533" i="1"/>
  <c r="F4534" i="1"/>
  <c r="E4535" i="1"/>
  <c r="F4535" i="1"/>
  <c r="F4536" i="1"/>
  <c r="E4537" i="1"/>
  <c r="F4537" i="1"/>
  <c r="F4538" i="1"/>
  <c r="E4539" i="1"/>
  <c r="F4539" i="1"/>
  <c r="F4540" i="1"/>
  <c r="E4541" i="1"/>
  <c r="F4541" i="1"/>
  <c r="F4542" i="1"/>
  <c r="E4543" i="1"/>
  <c r="F4543" i="1"/>
  <c r="F4544" i="1"/>
  <c r="E4545" i="1"/>
  <c r="F4545" i="1"/>
  <c r="F4546" i="1"/>
  <c r="E4547" i="1"/>
  <c r="F4547" i="1"/>
  <c r="F4548" i="1"/>
  <c r="E4549" i="1"/>
  <c r="F4549" i="1"/>
  <c r="F4550" i="1"/>
  <c r="E4551" i="1"/>
  <c r="F4551" i="1"/>
  <c r="F4552" i="1"/>
  <c r="E4553" i="1"/>
  <c r="F4553" i="1"/>
  <c r="F4554" i="1"/>
  <c r="E4555" i="1"/>
  <c r="F4555" i="1"/>
  <c r="F4556" i="1"/>
  <c r="E4557" i="1"/>
  <c r="F4557" i="1"/>
  <c r="F4558" i="1"/>
  <c r="E4559" i="1"/>
  <c r="F4559" i="1"/>
  <c r="F4560" i="1"/>
  <c r="E4561" i="1"/>
  <c r="F4561" i="1"/>
  <c r="F4562" i="1"/>
  <c r="E4563" i="1"/>
  <c r="F4563" i="1"/>
  <c r="F4564" i="1"/>
  <c r="E4565" i="1"/>
  <c r="F4565" i="1"/>
  <c r="F4566" i="1"/>
  <c r="E4567" i="1"/>
  <c r="F4567" i="1"/>
  <c r="F4568" i="1"/>
  <c r="E4569" i="1"/>
  <c r="F4569" i="1"/>
  <c r="F4570" i="1"/>
  <c r="E4571" i="1"/>
  <c r="F4571" i="1"/>
  <c r="F4572" i="1"/>
  <c r="E4573" i="1"/>
  <c r="F4573" i="1"/>
  <c r="F4574" i="1"/>
  <c r="E4575" i="1"/>
  <c r="F4575" i="1"/>
  <c r="F4576" i="1"/>
  <c r="E4577" i="1"/>
  <c r="F4577" i="1"/>
  <c r="F4578" i="1"/>
  <c r="E4579" i="1"/>
  <c r="F4579" i="1"/>
  <c r="F4580" i="1"/>
  <c r="E4581" i="1"/>
  <c r="F4581" i="1"/>
  <c r="F4582" i="1"/>
  <c r="E4583" i="1"/>
  <c r="F4583" i="1"/>
  <c r="F4584" i="1"/>
  <c r="E4585" i="1"/>
  <c r="F4585" i="1"/>
  <c r="F4586" i="1"/>
  <c r="E4587" i="1"/>
  <c r="F4587" i="1"/>
  <c r="F4588" i="1"/>
  <c r="E4589" i="1"/>
  <c r="F4589" i="1"/>
  <c r="F4590" i="1"/>
  <c r="E4591" i="1"/>
  <c r="F4591" i="1"/>
  <c r="F4592" i="1"/>
  <c r="E4593" i="1"/>
  <c r="F4593" i="1"/>
  <c r="F4594" i="1"/>
  <c r="E4595" i="1"/>
  <c r="F4595" i="1"/>
  <c r="F4596" i="1"/>
  <c r="E4597" i="1"/>
  <c r="F4597" i="1"/>
  <c r="F4598" i="1"/>
  <c r="E4599" i="1"/>
  <c r="F4599" i="1"/>
  <c r="F4600" i="1"/>
  <c r="E4601" i="1"/>
  <c r="F4601" i="1"/>
  <c r="F4602" i="1"/>
  <c r="E4603" i="1"/>
  <c r="F4603" i="1"/>
  <c r="F4604" i="1"/>
  <c r="E4605" i="1"/>
  <c r="F4605" i="1"/>
  <c r="F4606" i="1"/>
  <c r="E4607" i="1"/>
  <c r="F4607" i="1"/>
  <c r="F4608" i="1"/>
  <c r="E4609" i="1"/>
  <c r="F4609" i="1"/>
  <c r="F4610" i="1"/>
  <c r="E4611" i="1"/>
  <c r="F4611" i="1"/>
  <c r="F4612" i="1"/>
  <c r="E4613" i="1"/>
  <c r="F4613" i="1"/>
  <c r="F4614" i="1"/>
  <c r="E4615" i="1"/>
  <c r="F4615" i="1"/>
  <c r="F4616" i="1"/>
  <c r="E4617" i="1"/>
  <c r="F4617" i="1"/>
  <c r="F4618" i="1"/>
  <c r="E4619" i="1"/>
  <c r="F4619" i="1"/>
  <c r="F4620" i="1"/>
  <c r="E4621" i="1"/>
  <c r="F4621" i="1"/>
  <c r="F4622" i="1"/>
  <c r="E4623" i="1"/>
  <c r="F4623" i="1"/>
  <c r="F4624" i="1"/>
  <c r="E4625" i="1"/>
  <c r="F4625" i="1"/>
  <c r="F4626" i="1"/>
  <c r="E4627" i="1"/>
  <c r="F4627" i="1"/>
  <c r="F4628" i="1"/>
  <c r="E4629" i="1"/>
  <c r="F4629" i="1"/>
  <c r="F4630" i="1"/>
  <c r="E4631" i="1"/>
  <c r="F4631" i="1"/>
  <c r="F4632" i="1"/>
  <c r="E4633" i="1"/>
  <c r="F4633" i="1"/>
  <c r="F4634" i="1"/>
  <c r="E4635" i="1"/>
  <c r="F4635" i="1"/>
  <c r="F4636" i="1"/>
  <c r="E4637" i="1"/>
  <c r="F4637" i="1"/>
  <c r="F4638" i="1"/>
  <c r="E4639" i="1"/>
  <c r="F4639" i="1"/>
  <c r="F4640" i="1"/>
  <c r="E4641" i="1"/>
  <c r="F4641" i="1"/>
  <c r="F4642" i="1"/>
  <c r="E4643" i="1"/>
  <c r="F4643" i="1"/>
  <c r="F4644" i="1"/>
  <c r="E4645" i="1"/>
  <c r="F4645" i="1"/>
  <c r="F4646" i="1"/>
  <c r="E4647" i="1"/>
  <c r="F4647" i="1"/>
  <c r="F4648" i="1"/>
  <c r="E4649" i="1"/>
  <c r="F4649" i="1"/>
  <c r="F4650" i="1"/>
  <c r="E4651" i="1"/>
  <c r="F4651" i="1"/>
  <c r="F4652" i="1"/>
  <c r="E4653" i="1"/>
  <c r="F4653" i="1"/>
  <c r="F4654" i="1"/>
  <c r="E4655" i="1"/>
  <c r="F4655" i="1"/>
  <c r="F4656" i="1"/>
  <c r="E4657" i="1"/>
  <c r="F4657" i="1"/>
  <c r="F4658" i="1"/>
  <c r="E4659" i="1"/>
  <c r="F4659" i="1"/>
  <c r="F4660" i="1"/>
  <c r="E4661" i="1"/>
  <c r="F4661" i="1"/>
  <c r="F4662" i="1"/>
  <c r="E4663" i="1"/>
  <c r="F4663" i="1"/>
  <c r="F4664" i="1"/>
  <c r="E4665" i="1"/>
  <c r="F4665" i="1"/>
  <c r="F4666" i="1"/>
  <c r="E4667" i="1"/>
  <c r="F4667" i="1"/>
  <c r="F4668" i="1"/>
  <c r="E4669" i="1"/>
  <c r="F4669" i="1"/>
  <c r="F4670" i="1"/>
  <c r="E4671" i="1"/>
  <c r="F4671" i="1"/>
  <c r="F4672" i="1"/>
  <c r="E4673" i="1"/>
  <c r="F4673" i="1"/>
  <c r="F4674" i="1"/>
  <c r="E4675" i="1"/>
  <c r="F4675" i="1"/>
  <c r="F4676" i="1"/>
  <c r="E4677" i="1"/>
  <c r="F4677" i="1"/>
  <c r="F4678" i="1"/>
  <c r="E4679" i="1"/>
  <c r="F4679" i="1"/>
  <c r="F4680" i="1"/>
  <c r="E4681" i="1"/>
  <c r="F4681" i="1"/>
  <c r="F4682" i="1"/>
  <c r="E4683" i="1"/>
  <c r="F4683" i="1"/>
  <c r="F4684" i="1"/>
  <c r="E4685" i="1"/>
  <c r="F4685" i="1"/>
  <c r="F4686" i="1"/>
  <c r="E4687" i="1"/>
  <c r="F4687" i="1"/>
  <c r="F4688" i="1"/>
  <c r="E4689" i="1"/>
  <c r="F4689" i="1"/>
  <c r="F4690" i="1"/>
  <c r="E4691" i="1"/>
  <c r="F4691" i="1"/>
  <c r="F4692" i="1"/>
  <c r="E4693" i="1"/>
  <c r="F4693" i="1"/>
  <c r="F4694" i="1"/>
  <c r="E4695" i="1"/>
  <c r="F4695" i="1"/>
  <c r="F4696" i="1"/>
  <c r="E4697" i="1"/>
  <c r="F4697" i="1"/>
  <c r="F4698" i="1"/>
  <c r="E4699" i="1"/>
  <c r="F4699" i="1"/>
  <c r="F4700" i="1"/>
  <c r="E4701" i="1"/>
  <c r="F4701" i="1"/>
  <c r="F4702" i="1"/>
  <c r="E4703" i="1"/>
  <c r="F4703" i="1"/>
  <c r="F4704" i="1"/>
  <c r="E4705" i="1"/>
  <c r="F4705" i="1"/>
  <c r="F4706" i="1"/>
  <c r="E4707" i="1"/>
  <c r="F4707" i="1"/>
  <c r="F4708" i="1"/>
  <c r="E4709" i="1"/>
  <c r="F4709" i="1"/>
  <c r="F4710" i="1"/>
  <c r="E4711" i="1"/>
  <c r="F4711" i="1"/>
  <c r="F4712" i="1"/>
  <c r="E4713" i="1"/>
  <c r="F4713" i="1"/>
  <c r="F4714" i="1"/>
  <c r="E4715" i="1"/>
  <c r="F4715" i="1"/>
  <c r="F4716" i="1"/>
  <c r="E4717" i="1"/>
  <c r="F4717" i="1"/>
  <c r="F4718" i="1"/>
  <c r="E4719" i="1"/>
  <c r="F4719" i="1"/>
  <c r="F4720" i="1"/>
  <c r="E4721" i="1"/>
  <c r="F4721" i="1"/>
  <c r="F4722" i="1"/>
  <c r="E4723" i="1"/>
  <c r="F4723" i="1"/>
  <c r="F4724" i="1"/>
  <c r="E4725" i="1"/>
  <c r="F4725" i="1"/>
  <c r="F4726" i="1"/>
  <c r="E4727" i="1"/>
  <c r="F4727" i="1"/>
  <c r="F4728" i="1"/>
  <c r="E4729" i="1"/>
  <c r="F4729" i="1"/>
  <c r="F4730" i="1"/>
  <c r="E4731" i="1"/>
  <c r="F4731" i="1"/>
  <c r="F4732" i="1"/>
  <c r="E4733" i="1"/>
  <c r="F4733" i="1"/>
  <c r="F4734" i="1"/>
  <c r="E4735" i="1"/>
  <c r="F4735" i="1"/>
  <c r="F4736" i="1"/>
  <c r="E4737" i="1"/>
  <c r="F4737" i="1"/>
  <c r="F4738" i="1"/>
  <c r="E4739" i="1"/>
  <c r="F4739" i="1"/>
  <c r="F4740" i="1"/>
  <c r="E4741" i="1"/>
  <c r="F4741" i="1"/>
  <c r="F4742" i="1"/>
  <c r="E4743" i="1"/>
  <c r="F4743" i="1"/>
  <c r="F4744" i="1"/>
  <c r="E4745" i="1"/>
  <c r="F4745" i="1"/>
  <c r="F4746" i="1"/>
  <c r="E4747" i="1"/>
  <c r="F4747" i="1"/>
  <c r="F4748" i="1"/>
  <c r="E4749" i="1"/>
  <c r="F4749" i="1"/>
  <c r="F4750" i="1"/>
  <c r="E4751" i="1"/>
  <c r="F4751" i="1"/>
  <c r="F4752" i="1"/>
  <c r="E4753" i="1"/>
  <c r="F4753" i="1"/>
  <c r="F4754" i="1"/>
  <c r="E4755" i="1"/>
  <c r="F4755" i="1"/>
  <c r="F4756" i="1"/>
  <c r="E4757" i="1"/>
  <c r="F4757" i="1"/>
  <c r="F4758" i="1"/>
  <c r="E4759" i="1"/>
  <c r="F4759" i="1"/>
  <c r="F4760" i="1"/>
  <c r="E4761" i="1"/>
  <c r="F4761" i="1"/>
  <c r="F4762" i="1"/>
  <c r="E4763" i="1"/>
  <c r="F4763" i="1"/>
  <c r="F4764" i="1"/>
  <c r="E4765" i="1"/>
  <c r="F4765" i="1"/>
  <c r="F4766" i="1"/>
  <c r="E4767" i="1"/>
  <c r="F4767" i="1"/>
  <c r="F4768" i="1"/>
  <c r="E4769" i="1"/>
  <c r="F4769" i="1"/>
  <c r="F4770" i="1"/>
  <c r="E4771" i="1"/>
  <c r="F4771" i="1"/>
  <c r="F4772" i="1"/>
  <c r="E4773" i="1"/>
  <c r="F4773" i="1"/>
  <c r="F4774" i="1"/>
  <c r="E4775" i="1"/>
  <c r="F4775" i="1"/>
  <c r="F4776" i="1"/>
  <c r="E4777" i="1"/>
  <c r="F4777" i="1"/>
  <c r="F4778" i="1"/>
  <c r="E4779" i="1"/>
  <c r="F4779" i="1"/>
  <c r="F4780" i="1"/>
  <c r="E4781" i="1"/>
  <c r="F4781" i="1"/>
  <c r="F4782" i="1"/>
  <c r="E4783" i="1"/>
  <c r="F4783" i="1"/>
  <c r="F4784" i="1"/>
  <c r="E4785" i="1"/>
  <c r="F4785" i="1"/>
  <c r="F4786" i="1"/>
  <c r="E4787" i="1"/>
  <c r="F4787" i="1"/>
  <c r="F4788" i="1"/>
  <c r="E4789" i="1"/>
  <c r="F4789" i="1"/>
  <c r="F4790" i="1"/>
  <c r="E4791" i="1"/>
  <c r="F4791" i="1"/>
  <c r="F4792" i="1"/>
  <c r="E4793" i="1"/>
  <c r="F4793" i="1"/>
  <c r="F4794" i="1"/>
  <c r="E4795" i="1"/>
  <c r="F4795" i="1"/>
  <c r="F4796" i="1"/>
  <c r="E4797" i="1"/>
  <c r="F4797" i="1"/>
  <c r="F4798" i="1"/>
  <c r="E4799" i="1"/>
  <c r="F4799" i="1"/>
  <c r="F4800" i="1"/>
  <c r="E4801" i="1"/>
  <c r="F4801" i="1"/>
  <c r="F4802" i="1"/>
  <c r="E4803" i="1"/>
  <c r="F4803" i="1"/>
  <c r="F4804" i="1"/>
  <c r="E4805" i="1"/>
  <c r="F4805" i="1"/>
  <c r="F4806" i="1"/>
  <c r="E4807" i="1"/>
  <c r="F4807" i="1"/>
  <c r="F4808" i="1"/>
  <c r="E4809" i="1"/>
  <c r="F4809" i="1"/>
  <c r="F4810" i="1"/>
  <c r="E4811" i="1"/>
  <c r="F4811" i="1"/>
  <c r="F4812" i="1"/>
  <c r="E4813" i="1"/>
  <c r="F4813" i="1"/>
  <c r="F4814" i="1"/>
  <c r="E4815" i="1"/>
  <c r="F4815" i="1"/>
  <c r="F4816" i="1"/>
  <c r="E4817" i="1"/>
  <c r="F4817" i="1"/>
  <c r="F4818" i="1"/>
  <c r="E4819" i="1"/>
  <c r="F4819" i="1"/>
  <c r="F4820" i="1"/>
  <c r="E4821" i="1"/>
  <c r="F4821" i="1"/>
  <c r="F4822" i="1"/>
  <c r="E4823" i="1"/>
  <c r="F4823" i="1"/>
  <c r="F4824" i="1"/>
  <c r="E4825" i="1"/>
  <c r="F4825" i="1"/>
  <c r="F4826" i="1"/>
  <c r="E4827" i="1"/>
  <c r="F4827" i="1"/>
  <c r="F4828" i="1"/>
  <c r="E4829" i="1"/>
  <c r="F4829" i="1"/>
  <c r="F4830" i="1"/>
  <c r="E4831" i="1"/>
  <c r="F4831" i="1"/>
  <c r="F4832" i="1"/>
  <c r="E4833" i="1"/>
  <c r="F4833" i="1"/>
  <c r="F4834" i="1"/>
  <c r="E4835" i="1"/>
  <c r="F4835" i="1"/>
  <c r="F4836" i="1"/>
  <c r="E4837" i="1"/>
  <c r="F4837" i="1"/>
  <c r="F4838" i="1"/>
  <c r="E4839" i="1"/>
  <c r="F4839" i="1"/>
  <c r="F4840" i="1"/>
  <c r="E4841" i="1"/>
  <c r="F4841" i="1"/>
  <c r="F4842" i="1"/>
  <c r="E4843" i="1"/>
  <c r="F4843" i="1"/>
  <c r="F4844" i="1"/>
  <c r="E4845" i="1"/>
  <c r="F4845" i="1"/>
  <c r="F4846" i="1"/>
  <c r="E4847" i="1"/>
  <c r="F4847" i="1"/>
  <c r="F4848" i="1"/>
  <c r="E4849" i="1"/>
  <c r="F4849" i="1"/>
  <c r="F4850" i="1"/>
  <c r="E4851" i="1"/>
  <c r="F4851" i="1"/>
  <c r="F4852" i="1"/>
  <c r="E4853" i="1"/>
  <c r="F4853" i="1"/>
  <c r="F4854" i="1"/>
  <c r="E4855" i="1"/>
  <c r="F4855" i="1"/>
  <c r="F4856" i="1"/>
  <c r="E4857" i="1"/>
  <c r="F4857" i="1"/>
  <c r="F4858" i="1"/>
  <c r="E4859" i="1"/>
  <c r="F4859" i="1"/>
  <c r="F4860" i="1"/>
  <c r="E4861" i="1"/>
  <c r="F4861" i="1"/>
  <c r="F4862" i="1"/>
  <c r="E4863" i="1"/>
  <c r="F4863" i="1"/>
  <c r="F4864" i="1"/>
  <c r="E4865" i="1"/>
  <c r="F4865" i="1"/>
  <c r="F4866" i="1"/>
  <c r="E4867" i="1"/>
  <c r="F4867" i="1"/>
  <c r="F4868" i="1"/>
  <c r="E4869" i="1"/>
  <c r="F4869" i="1"/>
  <c r="F4870" i="1"/>
  <c r="E4871" i="1"/>
  <c r="F4871" i="1"/>
  <c r="F4872" i="1"/>
  <c r="E4873" i="1"/>
  <c r="F4873" i="1"/>
  <c r="F4874" i="1"/>
  <c r="E4875" i="1"/>
  <c r="F4875" i="1"/>
  <c r="F4876" i="1"/>
  <c r="E4877" i="1"/>
  <c r="F4877" i="1"/>
  <c r="F4878" i="1"/>
  <c r="E4879" i="1"/>
  <c r="F4879" i="1"/>
  <c r="F4880" i="1"/>
  <c r="E4881" i="1"/>
  <c r="F4881" i="1"/>
  <c r="F4882" i="1"/>
  <c r="E4883" i="1"/>
  <c r="F4883" i="1"/>
  <c r="F4884" i="1"/>
  <c r="E4885" i="1"/>
  <c r="F4885" i="1"/>
  <c r="F4886" i="1"/>
  <c r="E4887" i="1"/>
  <c r="F4887" i="1"/>
  <c r="F4888" i="1"/>
  <c r="E4889" i="1"/>
  <c r="F4889" i="1"/>
  <c r="F4890" i="1"/>
  <c r="E4891" i="1"/>
  <c r="F4891" i="1"/>
  <c r="F4892" i="1"/>
  <c r="E4893" i="1"/>
  <c r="F4893" i="1"/>
  <c r="F4894" i="1"/>
  <c r="E4895" i="1"/>
  <c r="F4895" i="1"/>
  <c r="F4896" i="1"/>
  <c r="E4897" i="1"/>
  <c r="F4897" i="1"/>
  <c r="F4898" i="1"/>
  <c r="E4899" i="1"/>
  <c r="F4899" i="1"/>
  <c r="F4900" i="1"/>
  <c r="E4901" i="1"/>
  <c r="F4901" i="1"/>
  <c r="F4902" i="1"/>
  <c r="E4903" i="1"/>
  <c r="F4903" i="1"/>
  <c r="F4904" i="1"/>
  <c r="E4905" i="1"/>
  <c r="F4905" i="1"/>
  <c r="F4906" i="1"/>
  <c r="E4907" i="1"/>
  <c r="F4907" i="1"/>
  <c r="F4908" i="1"/>
  <c r="E4909" i="1"/>
  <c r="F4909" i="1"/>
  <c r="F4910" i="1"/>
  <c r="E4911" i="1"/>
  <c r="F4911" i="1"/>
  <c r="F4912" i="1"/>
  <c r="E4913" i="1"/>
  <c r="F4913" i="1"/>
  <c r="F4914" i="1"/>
  <c r="E4915" i="1"/>
  <c r="F4915" i="1"/>
  <c r="F4916" i="1"/>
  <c r="E4917" i="1"/>
  <c r="F4917" i="1"/>
  <c r="F4918" i="1"/>
  <c r="E4919" i="1"/>
  <c r="F4919" i="1"/>
  <c r="F4920" i="1"/>
  <c r="E4921" i="1"/>
  <c r="F4921" i="1"/>
  <c r="F4922" i="1"/>
  <c r="E4923" i="1"/>
  <c r="F4923" i="1"/>
  <c r="F4924" i="1"/>
  <c r="E4925" i="1"/>
  <c r="F4925" i="1"/>
  <c r="F4926" i="1"/>
  <c r="E4927" i="1"/>
  <c r="F4927" i="1"/>
  <c r="F4928" i="1"/>
  <c r="E4929" i="1"/>
  <c r="F4929" i="1"/>
  <c r="F4930" i="1"/>
  <c r="E4931" i="1"/>
  <c r="F4931" i="1"/>
  <c r="F4932" i="1"/>
  <c r="E4933" i="1"/>
  <c r="F4933" i="1"/>
  <c r="F4934" i="1"/>
  <c r="E4935" i="1"/>
  <c r="F4935" i="1"/>
  <c r="F4936" i="1"/>
  <c r="E4937" i="1"/>
  <c r="F4937" i="1"/>
  <c r="F4938" i="1"/>
  <c r="E4939" i="1"/>
  <c r="F4939" i="1"/>
  <c r="F4940" i="1"/>
  <c r="E4941" i="1"/>
  <c r="F4941" i="1"/>
  <c r="F4942" i="1"/>
  <c r="E4943" i="1"/>
  <c r="F4943" i="1"/>
  <c r="F4944" i="1"/>
  <c r="E4945" i="1"/>
  <c r="F4945" i="1"/>
  <c r="F4946" i="1"/>
  <c r="E4947" i="1"/>
  <c r="F4947" i="1"/>
  <c r="F4948" i="1"/>
  <c r="E4949" i="1"/>
  <c r="F4949" i="1"/>
  <c r="F4950" i="1"/>
  <c r="E4951" i="1"/>
  <c r="F4951" i="1"/>
  <c r="F4952" i="1"/>
  <c r="E4953" i="1"/>
  <c r="F4953" i="1"/>
  <c r="F4954" i="1"/>
  <c r="E4955" i="1"/>
  <c r="F4955" i="1"/>
  <c r="F4956" i="1"/>
  <c r="E4957" i="1"/>
  <c r="F4957" i="1"/>
  <c r="F4958" i="1"/>
  <c r="E4959" i="1"/>
  <c r="F4959" i="1"/>
  <c r="F4960" i="1"/>
  <c r="E4961" i="1"/>
  <c r="F4961" i="1"/>
  <c r="F4962" i="1"/>
  <c r="E4963" i="1"/>
  <c r="F4963" i="1"/>
  <c r="F4964" i="1"/>
  <c r="E4965" i="1"/>
  <c r="F4965" i="1"/>
  <c r="F4966" i="1"/>
  <c r="E4967" i="1"/>
  <c r="F4967" i="1"/>
  <c r="F4968" i="1"/>
  <c r="E4969" i="1"/>
  <c r="F4969" i="1"/>
  <c r="F4970" i="1"/>
  <c r="E4971" i="1"/>
  <c r="F4971" i="1"/>
  <c r="F4972" i="1"/>
  <c r="E4973" i="1"/>
  <c r="F4973" i="1"/>
  <c r="F4974" i="1"/>
  <c r="E4975" i="1"/>
  <c r="F4975" i="1"/>
  <c r="F4976" i="1"/>
  <c r="E4977" i="1"/>
  <c r="F4977" i="1"/>
  <c r="F4978" i="1"/>
  <c r="E4979" i="1"/>
  <c r="F4979" i="1"/>
  <c r="F4980" i="1"/>
  <c r="E4981" i="1"/>
  <c r="F4981" i="1"/>
  <c r="F4982" i="1"/>
  <c r="E4983" i="1"/>
  <c r="F4983" i="1"/>
  <c r="F4984" i="1"/>
  <c r="E4985" i="1"/>
  <c r="F4985" i="1"/>
  <c r="F4986" i="1"/>
  <c r="E4987" i="1"/>
  <c r="F4987" i="1"/>
  <c r="F4988" i="1"/>
  <c r="E4989" i="1"/>
  <c r="F4989" i="1"/>
  <c r="F4990" i="1"/>
  <c r="E4991" i="1"/>
  <c r="F4991" i="1"/>
  <c r="F4992" i="1"/>
  <c r="E4993" i="1"/>
  <c r="F4993" i="1"/>
  <c r="F4994" i="1"/>
  <c r="E4995" i="1"/>
  <c r="F4995" i="1"/>
  <c r="F4996" i="1"/>
  <c r="E4997" i="1"/>
  <c r="F4997" i="1"/>
  <c r="F4998" i="1"/>
  <c r="E4999" i="1"/>
  <c r="F4999" i="1"/>
  <c r="F5000" i="1"/>
  <c r="E5001" i="1"/>
  <c r="F5001" i="1"/>
  <c r="F5002" i="1"/>
  <c r="E5003" i="1"/>
  <c r="F5003" i="1"/>
  <c r="F5004" i="1"/>
  <c r="E5005" i="1"/>
  <c r="F5005" i="1"/>
  <c r="F5006" i="1"/>
  <c r="E5007" i="1"/>
  <c r="F5007" i="1"/>
  <c r="F5008" i="1"/>
  <c r="E5009" i="1"/>
  <c r="F5009" i="1"/>
  <c r="F5010" i="1"/>
  <c r="E5011" i="1"/>
  <c r="F5011" i="1"/>
  <c r="F5012" i="1"/>
  <c r="E5013" i="1"/>
  <c r="F5013" i="1"/>
  <c r="F5014" i="1"/>
  <c r="E5015" i="1"/>
  <c r="F5015" i="1"/>
  <c r="F5016" i="1"/>
  <c r="E5017" i="1"/>
  <c r="F5017" i="1"/>
  <c r="F5018" i="1"/>
  <c r="E5019" i="1"/>
  <c r="F5019" i="1"/>
  <c r="F5020" i="1"/>
  <c r="E5021" i="1"/>
  <c r="F5021" i="1"/>
  <c r="F5022" i="1"/>
  <c r="E5023" i="1"/>
  <c r="F5023" i="1"/>
  <c r="F5024" i="1"/>
  <c r="E5025" i="1"/>
  <c r="F5025" i="1"/>
  <c r="F5026" i="1"/>
  <c r="E5027" i="1"/>
  <c r="F5027" i="1"/>
  <c r="F5028" i="1"/>
  <c r="E5029" i="1"/>
  <c r="F5029" i="1"/>
  <c r="F5030" i="1"/>
  <c r="E5031" i="1"/>
  <c r="F5031" i="1"/>
  <c r="F5032" i="1"/>
  <c r="E5033" i="1"/>
  <c r="F5033" i="1"/>
  <c r="F5034" i="1"/>
  <c r="E5035" i="1"/>
  <c r="F5035" i="1"/>
  <c r="F5036" i="1"/>
  <c r="E5037" i="1"/>
  <c r="F5037" i="1"/>
  <c r="F5038" i="1"/>
  <c r="E5039" i="1"/>
  <c r="F5039" i="1"/>
  <c r="F5040" i="1"/>
  <c r="E5041" i="1"/>
  <c r="F5041" i="1"/>
  <c r="F5042" i="1"/>
  <c r="E5043" i="1"/>
  <c r="F5043" i="1"/>
  <c r="F5044" i="1"/>
  <c r="E5045" i="1"/>
  <c r="F5045" i="1"/>
  <c r="F5046" i="1"/>
  <c r="E5047" i="1"/>
  <c r="F5047" i="1"/>
  <c r="F5048" i="1"/>
  <c r="E5049" i="1"/>
  <c r="F5049" i="1"/>
  <c r="F5050" i="1"/>
  <c r="E5051" i="1"/>
  <c r="F5051" i="1"/>
  <c r="F5052" i="1"/>
  <c r="E5053" i="1"/>
  <c r="F5053" i="1"/>
  <c r="F5054" i="1"/>
  <c r="E5055" i="1"/>
  <c r="F5055" i="1"/>
  <c r="F5056" i="1"/>
  <c r="E5057" i="1"/>
  <c r="F5057" i="1"/>
  <c r="F5058" i="1"/>
  <c r="E5059" i="1"/>
  <c r="F5059" i="1"/>
  <c r="F5060" i="1"/>
  <c r="E5061" i="1"/>
  <c r="F5061" i="1"/>
  <c r="F5062" i="1"/>
  <c r="E5063" i="1"/>
  <c r="F5063" i="1"/>
  <c r="F5064" i="1"/>
  <c r="E5065" i="1"/>
  <c r="F5065" i="1"/>
  <c r="F5066" i="1"/>
  <c r="E5067" i="1"/>
  <c r="F5067" i="1"/>
  <c r="F5068" i="1"/>
  <c r="E5069" i="1"/>
  <c r="F5069" i="1"/>
  <c r="F5070" i="1"/>
  <c r="E5071" i="1"/>
  <c r="F5071" i="1"/>
  <c r="F5072" i="1"/>
  <c r="E5073" i="1"/>
  <c r="F5073" i="1"/>
  <c r="F5074" i="1"/>
  <c r="E5075" i="1"/>
  <c r="F5075" i="1"/>
  <c r="F5076" i="1"/>
  <c r="E5077" i="1"/>
  <c r="F5077" i="1"/>
  <c r="F5078" i="1"/>
  <c r="E5079" i="1"/>
  <c r="F5079" i="1"/>
  <c r="F5080" i="1"/>
  <c r="E5081" i="1"/>
  <c r="F5081" i="1"/>
  <c r="F5082" i="1"/>
  <c r="E5083" i="1"/>
  <c r="F5083" i="1"/>
  <c r="F5084" i="1"/>
  <c r="E5085" i="1"/>
  <c r="F5085" i="1"/>
  <c r="F5086" i="1"/>
  <c r="E5087" i="1"/>
  <c r="F5087" i="1"/>
  <c r="F5088" i="1"/>
  <c r="E5089" i="1"/>
  <c r="F5089" i="1"/>
  <c r="F5090" i="1"/>
  <c r="E5091" i="1"/>
  <c r="F5091" i="1"/>
  <c r="F5092" i="1"/>
  <c r="E5093" i="1"/>
  <c r="F5093" i="1"/>
  <c r="F5094" i="1"/>
  <c r="E5095" i="1"/>
  <c r="F5095" i="1"/>
  <c r="F5096" i="1"/>
  <c r="E5097" i="1"/>
  <c r="F5097" i="1"/>
  <c r="F5098" i="1"/>
  <c r="E5099" i="1"/>
  <c r="F5099" i="1"/>
  <c r="F5100" i="1"/>
  <c r="E5101" i="1"/>
  <c r="F5101" i="1"/>
  <c r="F5102" i="1"/>
  <c r="E5103" i="1"/>
  <c r="F5103" i="1"/>
  <c r="F5104" i="1"/>
  <c r="E5105" i="1"/>
  <c r="F5105" i="1"/>
  <c r="F5106" i="1"/>
  <c r="E5107" i="1"/>
  <c r="F5107" i="1"/>
  <c r="F5108" i="1"/>
  <c r="E5109" i="1"/>
  <c r="F5109" i="1"/>
  <c r="F5110" i="1"/>
  <c r="E5111" i="1"/>
  <c r="F5111" i="1"/>
  <c r="F5112" i="1"/>
  <c r="E5113" i="1"/>
  <c r="F5113" i="1"/>
  <c r="F5114" i="1"/>
  <c r="E5115" i="1"/>
  <c r="F5115" i="1"/>
  <c r="F5116" i="1"/>
  <c r="E5117" i="1"/>
  <c r="F5117" i="1"/>
  <c r="F5118" i="1"/>
  <c r="E5119" i="1"/>
  <c r="F5119" i="1"/>
  <c r="F5120" i="1"/>
  <c r="E5121" i="1"/>
  <c r="F5121" i="1"/>
  <c r="F5122" i="1"/>
  <c r="E5123" i="1"/>
  <c r="F5123" i="1"/>
  <c r="F5124" i="1"/>
  <c r="E5125" i="1"/>
  <c r="F5125" i="1"/>
  <c r="F5126" i="1"/>
  <c r="E5127" i="1"/>
  <c r="F5127" i="1"/>
  <c r="F5128" i="1"/>
  <c r="E5129" i="1"/>
  <c r="F5129" i="1"/>
  <c r="F5130" i="1"/>
  <c r="E5131" i="1"/>
  <c r="F5131" i="1"/>
  <c r="F5132" i="1"/>
  <c r="E5133" i="1"/>
  <c r="F5133" i="1"/>
  <c r="F5134" i="1"/>
  <c r="E5135" i="1"/>
  <c r="F5135" i="1"/>
  <c r="F5136" i="1"/>
  <c r="E5137" i="1"/>
  <c r="F5137" i="1"/>
  <c r="F5138" i="1"/>
  <c r="E5139" i="1"/>
  <c r="F5139" i="1"/>
  <c r="F5140" i="1"/>
  <c r="E5141" i="1"/>
  <c r="F5141" i="1"/>
  <c r="F5142" i="1"/>
  <c r="E5143" i="1"/>
  <c r="F5143" i="1"/>
  <c r="F5144" i="1"/>
  <c r="E5145" i="1"/>
  <c r="F5145" i="1"/>
  <c r="F5146" i="1"/>
  <c r="E5147" i="1"/>
  <c r="F5147" i="1"/>
  <c r="F5148" i="1"/>
  <c r="E5149" i="1"/>
  <c r="F5149" i="1"/>
  <c r="F5150" i="1"/>
  <c r="E5151" i="1"/>
  <c r="F5151" i="1"/>
  <c r="F5152" i="1"/>
  <c r="E5153" i="1"/>
  <c r="F5153" i="1"/>
  <c r="F5154" i="1"/>
  <c r="E5155" i="1"/>
  <c r="F5155" i="1"/>
  <c r="F5156" i="1"/>
  <c r="E5157" i="1"/>
  <c r="F5157" i="1"/>
  <c r="F5158" i="1"/>
  <c r="E5159" i="1"/>
  <c r="F5159" i="1"/>
  <c r="F5160" i="1"/>
  <c r="E5161" i="1"/>
  <c r="F5161" i="1"/>
  <c r="F5162" i="1"/>
  <c r="E5163" i="1"/>
  <c r="F5163" i="1"/>
  <c r="F5164" i="1"/>
  <c r="E5165" i="1"/>
  <c r="F5165" i="1"/>
  <c r="F5166" i="1"/>
  <c r="E5167" i="1"/>
  <c r="F5167" i="1"/>
  <c r="F5168" i="1"/>
  <c r="E5169" i="1"/>
  <c r="F5169" i="1"/>
  <c r="F5170" i="1"/>
  <c r="E5171" i="1"/>
  <c r="F5171" i="1"/>
  <c r="F5172" i="1"/>
  <c r="E5173" i="1"/>
  <c r="F5173" i="1"/>
  <c r="F5174" i="1"/>
  <c r="E5175" i="1"/>
  <c r="F5175" i="1"/>
  <c r="F5176" i="1"/>
  <c r="E5177" i="1"/>
  <c r="F5177" i="1"/>
  <c r="F5178" i="1"/>
  <c r="E5179" i="1"/>
  <c r="F5179" i="1"/>
  <c r="F5180" i="1"/>
  <c r="E5181" i="1"/>
  <c r="F5181" i="1"/>
  <c r="F5182" i="1"/>
  <c r="E5183" i="1"/>
  <c r="F5183" i="1"/>
  <c r="F5184" i="1"/>
  <c r="E5185" i="1"/>
  <c r="F5185" i="1"/>
  <c r="F5186" i="1"/>
  <c r="E5187" i="1"/>
  <c r="F5187" i="1"/>
  <c r="F5188" i="1"/>
  <c r="E5189" i="1"/>
  <c r="F5189" i="1"/>
  <c r="F5190" i="1"/>
  <c r="E5191" i="1"/>
  <c r="F5191" i="1"/>
  <c r="F5192" i="1"/>
  <c r="E5193" i="1"/>
  <c r="F5193" i="1"/>
  <c r="F5194" i="1"/>
  <c r="E5195" i="1"/>
  <c r="F5195" i="1"/>
  <c r="F5196" i="1"/>
  <c r="E5197" i="1"/>
  <c r="F5197" i="1"/>
  <c r="F5198" i="1"/>
  <c r="E5199" i="1"/>
  <c r="F5199" i="1"/>
  <c r="F5200" i="1"/>
  <c r="E5201" i="1"/>
  <c r="F5201" i="1"/>
  <c r="F5202" i="1"/>
  <c r="E5203" i="1"/>
  <c r="F5203" i="1"/>
  <c r="F5204" i="1"/>
  <c r="E5205" i="1"/>
  <c r="F5205" i="1"/>
  <c r="F5206" i="1"/>
  <c r="E5207" i="1"/>
  <c r="F5207" i="1"/>
  <c r="F5208" i="1"/>
  <c r="E5209" i="1"/>
  <c r="F5209" i="1"/>
  <c r="F5210" i="1"/>
  <c r="E5211" i="1"/>
  <c r="F5211" i="1"/>
  <c r="F5212" i="1"/>
  <c r="E5213" i="1"/>
  <c r="F5213" i="1"/>
  <c r="F5214" i="1"/>
  <c r="E5215" i="1"/>
  <c r="F5215" i="1"/>
  <c r="F5216" i="1"/>
  <c r="E5217" i="1"/>
  <c r="F5217" i="1"/>
  <c r="F5218" i="1"/>
  <c r="E5219" i="1"/>
  <c r="F5219" i="1"/>
  <c r="F5220" i="1"/>
  <c r="E5221" i="1"/>
  <c r="F5221" i="1"/>
  <c r="F5222" i="1"/>
  <c r="E5223" i="1"/>
  <c r="F5223" i="1"/>
  <c r="F5224" i="1"/>
  <c r="E5225" i="1"/>
  <c r="F5225" i="1"/>
  <c r="F5226" i="1"/>
  <c r="E5227" i="1"/>
  <c r="F5227" i="1"/>
  <c r="F5228" i="1"/>
  <c r="E5229" i="1"/>
  <c r="F5229" i="1"/>
  <c r="F5230" i="1"/>
  <c r="E5231" i="1"/>
  <c r="F5231" i="1"/>
  <c r="F5232" i="1"/>
  <c r="E5233" i="1"/>
  <c r="F5233" i="1"/>
  <c r="F5234" i="1"/>
  <c r="E5235" i="1"/>
  <c r="F5235" i="1"/>
  <c r="F5236" i="1"/>
  <c r="E5237" i="1"/>
  <c r="F5237" i="1"/>
  <c r="F5238" i="1"/>
  <c r="E5239" i="1"/>
  <c r="F5239" i="1"/>
  <c r="F5240" i="1"/>
  <c r="E5241" i="1"/>
  <c r="F5241" i="1"/>
  <c r="F5242" i="1"/>
  <c r="E5243" i="1"/>
  <c r="F5243" i="1"/>
  <c r="F5244" i="1"/>
  <c r="E5245" i="1"/>
  <c r="F5245" i="1"/>
  <c r="F5246" i="1"/>
  <c r="E5247" i="1"/>
  <c r="F5247" i="1"/>
  <c r="F5248" i="1"/>
  <c r="E5249" i="1"/>
  <c r="F5249" i="1"/>
  <c r="F5250" i="1"/>
  <c r="E5251" i="1"/>
  <c r="F5251" i="1"/>
  <c r="F5252" i="1"/>
  <c r="E5253" i="1"/>
  <c r="F5253" i="1"/>
  <c r="F5254" i="1"/>
  <c r="E5255" i="1"/>
  <c r="F5255" i="1"/>
  <c r="F5256" i="1"/>
  <c r="E5257" i="1"/>
  <c r="F5257" i="1"/>
  <c r="F5258" i="1"/>
  <c r="E5259" i="1"/>
  <c r="F5259" i="1"/>
  <c r="F5260" i="1"/>
  <c r="E5261" i="1"/>
  <c r="F5261" i="1"/>
  <c r="F5262" i="1"/>
  <c r="E5263" i="1"/>
  <c r="F5263" i="1"/>
  <c r="F5264" i="1"/>
  <c r="E5265" i="1"/>
  <c r="F5265" i="1"/>
  <c r="F5266" i="1"/>
  <c r="E5267" i="1"/>
  <c r="F5267" i="1"/>
  <c r="F5268" i="1"/>
  <c r="E5269" i="1"/>
  <c r="F5269" i="1"/>
  <c r="F5270" i="1"/>
  <c r="E5271" i="1"/>
  <c r="F5271" i="1"/>
  <c r="F5272" i="1"/>
  <c r="E5273" i="1"/>
  <c r="F5273" i="1"/>
  <c r="F5274" i="1"/>
  <c r="E5275" i="1"/>
  <c r="F5275" i="1"/>
  <c r="F5276" i="1"/>
  <c r="E5277" i="1"/>
  <c r="F5277" i="1"/>
  <c r="F5278" i="1"/>
  <c r="E5279" i="1"/>
  <c r="F5279" i="1"/>
  <c r="F5280" i="1"/>
  <c r="E5281" i="1"/>
  <c r="F5281" i="1"/>
  <c r="F5282" i="1"/>
  <c r="E5283" i="1"/>
  <c r="F5283" i="1"/>
  <c r="F5284" i="1"/>
  <c r="E5285" i="1"/>
  <c r="F5285" i="1"/>
  <c r="F5286" i="1"/>
  <c r="E5287" i="1"/>
  <c r="F5287" i="1"/>
  <c r="F5288" i="1"/>
  <c r="E5289" i="1"/>
  <c r="F5289" i="1"/>
  <c r="F5290" i="1"/>
  <c r="E5291" i="1"/>
  <c r="F5291" i="1"/>
  <c r="F5292" i="1"/>
  <c r="E5293" i="1"/>
  <c r="F5293" i="1"/>
  <c r="F5294" i="1"/>
  <c r="E5295" i="1"/>
  <c r="F5295" i="1"/>
  <c r="F5296" i="1"/>
  <c r="E5297" i="1"/>
  <c r="F5297" i="1"/>
  <c r="F5298" i="1"/>
  <c r="E5299" i="1"/>
  <c r="F5299" i="1"/>
  <c r="F5300" i="1"/>
  <c r="E5301" i="1"/>
  <c r="F5301" i="1"/>
  <c r="F5302" i="1"/>
  <c r="E5303" i="1"/>
  <c r="F5303" i="1"/>
  <c r="F5304" i="1"/>
  <c r="E5305" i="1"/>
  <c r="F5305" i="1"/>
  <c r="F5306" i="1"/>
  <c r="E5307" i="1"/>
  <c r="F5307" i="1"/>
  <c r="F5308" i="1"/>
  <c r="E5309" i="1"/>
  <c r="F5309" i="1"/>
  <c r="F5310" i="1"/>
  <c r="E5311" i="1"/>
  <c r="F5311" i="1"/>
  <c r="F5312" i="1"/>
  <c r="E5313" i="1"/>
  <c r="F5313" i="1"/>
  <c r="F5314" i="1"/>
  <c r="E5315" i="1"/>
  <c r="F5315" i="1"/>
  <c r="F5316" i="1"/>
  <c r="E5317" i="1"/>
  <c r="F5317" i="1"/>
  <c r="F5318" i="1"/>
  <c r="E5319" i="1"/>
  <c r="F5319" i="1"/>
  <c r="F5320" i="1"/>
  <c r="E5321" i="1"/>
  <c r="F5321" i="1"/>
  <c r="F5322" i="1"/>
  <c r="E5323" i="1"/>
  <c r="F5323" i="1"/>
  <c r="F5324" i="1"/>
  <c r="E5325" i="1"/>
  <c r="F5325" i="1"/>
  <c r="F5326" i="1"/>
  <c r="E5327" i="1"/>
  <c r="F5327" i="1"/>
  <c r="F5328" i="1"/>
  <c r="E5329" i="1"/>
  <c r="F5329" i="1"/>
  <c r="F5330" i="1"/>
  <c r="E5331" i="1"/>
  <c r="F5331" i="1"/>
  <c r="F5332" i="1"/>
  <c r="E5333" i="1"/>
  <c r="F5333" i="1"/>
  <c r="F5334" i="1"/>
  <c r="E5335" i="1"/>
  <c r="F5335" i="1"/>
  <c r="F5336" i="1"/>
  <c r="E5337" i="1"/>
  <c r="F5337" i="1"/>
  <c r="F5338" i="1"/>
  <c r="E5339" i="1"/>
  <c r="F5339" i="1"/>
  <c r="F5340" i="1"/>
  <c r="E5341" i="1"/>
  <c r="F5341" i="1"/>
  <c r="F5342" i="1"/>
  <c r="E5343" i="1"/>
  <c r="F5343" i="1"/>
  <c r="F5344" i="1"/>
  <c r="E5345" i="1"/>
  <c r="F5345" i="1"/>
  <c r="F5346" i="1"/>
  <c r="E5347" i="1"/>
  <c r="F5347" i="1"/>
  <c r="F5348" i="1"/>
  <c r="E5349" i="1"/>
  <c r="F5349" i="1"/>
  <c r="F5350" i="1"/>
  <c r="E5351" i="1"/>
  <c r="F5351" i="1"/>
  <c r="F5352" i="1"/>
  <c r="E5353" i="1"/>
  <c r="F5353" i="1"/>
  <c r="F5354" i="1"/>
  <c r="E5355" i="1"/>
  <c r="F5355" i="1"/>
  <c r="F5356" i="1"/>
  <c r="E5357" i="1"/>
  <c r="F5357" i="1"/>
  <c r="F5358" i="1"/>
  <c r="E5359" i="1"/>
  <c r="F5359" i="1"/>
  <c r="F5360" i="1"/>
  <c r="E5361" i="1"/>
  <c r="F5361" i="1"/>
  <c r="F5362" i="1"/>
  <c r="E5363" i="1"/>
  <c r="F5363" i="1"/>
  <c r="F5364" i="1"/>
  <c r="E5365" i="1"/>
  <c r="F5365" i="1"/>
  <c r="F5366" i="1"/>
  <c r="E5367" i="1"/>
  <c r="F5367" i="1"/>
  <c r="F5368" i="1"/>
  <c r="E5369" i="1"/>
  <c r="F5369" i="1"/>
  <c r="F5370" i="1"/>
  <c r="E5371" i="1"/>
  <c r="F5371" i="1"/>
  <c r="F5372" i="1"/>
  <c r="E5373" i="1"/>
  <c r="F5373" i="1"/>
  <c r="F5374" i="1"/>
  <c r="E5375" i="1"/>
  <c r="F5375" i="1"/>
  <c r="F5376" i="1"/>
  <c r="E5377" i="1"/>
  <c r="F5377" i="1"/>
  <c r="F5378" i="1"/>
  <c r="E5379" i="1"/>
  <c r="F5379" i="1"/>
  <c r="F5380" i="1"/>
  <c r="E5381" i="1"/>
  <c r="F5381" i="1"/>
  <c r="F5382" i="1"/>
  <c r="E5383" i="1"/>
  <c r="F5383" i="1"/>
  <c r="F5384" i="1"/>
  <c r="E5385" i="1"/>
  <c r="F5385" i="1"/>
  <c r="F5386" i="1"/>
  <c r="E5387" i="1"/>
  <c r="F5387" i="1"/>
  <c r="F5388" i="1"/>
  <c r="E5389" i="1"/>
  <c r="F5389" i="1"/>
  <c r="F5390" i="1"/>
  <c r="E5391" i="1"/>
  <c r="F5391" i="1"/>
  <c r="F5392" i="1"/>
  <c r="E5393" i="1"/>
  <c r="F5393" i="1"/>
  <c r="F5394" i="1"/>
  <c r="E5395" i="1"/>
  <c r="F5395" i="1"/>
  <c r="F5396" i="1"/>
  <c r="E5397" i="1"/>
  <c r="F5397" i="1"/>
  <c r="F5398" i="1"/>
  <c r="E5399" i="1"/>
  <c r="F5399" i="1"/>
  <c r="F5400" i="1"/>
  <c r="E5401" i="1"/>
  <c r="F5401" i="1"/>
  <c r="F5402" i="1"/>
  <c r="E5403" i="1"/>
  <c r="F5403" i="1"/>
  <c r="F5404" i="1"/>
  <c r="E5405" i="1"/>
  <c r="F5405" i="1"/>
  <c r="F5406" i="1"/>
  <c r="E5407" i="1"/>
  <c r="F5407" i="1"/>
  <c r="F5408" i="1"/>
  <c r="E5409" i="1"/>
  <c r="F5409" i="1"/>
  <c r="F5410" i="1"/>
  <c r="E5411" i="1"/>
  <c r="F5411" i="1"/>
  <c r="F5412" i="1"/>
  <c r="E5413" i="1"/>
  <c r="F5413" i="1"/>
  <c r="F5414" i="1"/>
  <c r="E5415" i="1"/>
  <c r="F5415" i="1"/>
  <c r="F5416" i="1"/>
  <c r="E5417" i="1"/>
  <c r="F5417" i="1"/>
  <c r="F5418" i="1"/>
  <c r="E5419" i="1"/>
  <c r="F5419" i="1"/>
  <c r="F5420" i="1"/>
  <c r="E5421" i="1"/>
  <c r="F5421" i="1"/>
  <c r="F5422" i="1"/>
  <c r="E5423" i="1"/>
  <c r="F5423" i="1"/>
  <c r="F5424" i="1"/>
  <c r="E5425" i="1"/>
  <c r="F5425" i="1"/>
  <c r="F5426" i="1"/>
  <c r="E5427" i="1"/>
  <c r="F5427" i="1"/>
  <c r="F5428" i="1"/>
  <c r="E5429" i="1"/>
  <c r="F5429" i="1"/>
  <c r="F5430" i="1"/>
  <c r="E5431" i="1"/>
  <c r="F5431" i="1"/>
  <c r="F5432" i="1"/>
  <c r="E5433" i="1"/>
  <c r="F5433" i="1"/>
  <c r="F5434" i="1"/>
  <c r="E5435" i="1"/>
  <c r="F5435" i="1"/>
  <c r="F5436" i="1"/>
  <c r="E5437" i="1"/>
  <c r="F5437" i="1"/>
  <c r="F5438" i="1"/>
  <c r="E5439" i="1"/>
  <c r="F5439" i="1"/>
  <c r="F5440" i="1"/>
  <c r="E5441" i="1"/>
  <c r="F5441" i="1"/>
  <c r="F5442" i="1"/>
  <c r="E5443" i="1"/>
  <c r="F5443" i="1"/>
  <c r="F5444" i="1"/>
  <c r="E5445" i="1"/>
  <c r="F5445" i="1"/>
  <c r="F5446" i="1"/>
  <c r="E5447" i="1"/>
  <c r="F5447" i="1"/>
  <c r="F5448" i="1"/>
  <c r="E5449" i="1"/>
  <c r="F5449" i="1"/>
  <c r="F5450" i="1"/>
  <c r="E5451" i="1"/>
  <c r="F5451" i="1"/>
  <c r="F5452" i="1"/>
  <c r="E5453" i="1"/>
  <c r="F5453" i="1"/>
  <c r="F5454" i="1"/>
  <c r="E5455" i="1"/>
  <c r="F5455" i="1"/>
  <c r="F5456" i="1"/>
  <c r="E5457" i="1"/>
  <c r="F5457" i="1"/>
  <c r="F5458" i="1"/>
  <c r="E5459" i="1"/>
  <c r="F5459" i="1"/>
  <c r="F5460" i="1"/>
  <c r="E5461" i="1"/>
  <c r="F5461" i="1"/>
  <c r="F5462" i="1"/>
  <c r="E5463" i="1"/>
  <c r="F5463" i="1"/>
  <c r="F5464" i="1"/>
  <c r="E5465" i="1"/>
  <c r="F5465" i="1"/>
  <c r="F5466" i="1"/>
  <c r="E5467" i="1"/>
  <c r="F5467" i="1"/>
  <c r="F5468" i="1"/>
  <c r="E5469" i="1"/>
  <c r="F5469" i="1"/>
  <c r="F5470" i="1"/>
  <c r="E5471" i="1"/>
  <c r="F5471" i="1"/>
  <c r="F5472" i="1"/>
  <c r="E5473" i="1"/>
  <c r="F5473" i="1"/>
  <c r="F5474" i="1"/>
  <c r="E5475" i="1"/>
  <c r="F5475" i="1"/>
  <c r="F5476" i="1"/>
  <c r="E5477" i="1"/>
  <c r="F5477" i="1"/>
  <c r="F5478" i="1"/>
  <c r="E5479" i="1"/>
  <c r="F5479" i="1"/>
  <c r="F5480" i="1"/>
  <c r="E5481" i="1"/>
  <c r="F5481" i="1"/>
  <c r="F5482" i="1"/>
  <c r="E5483" i="1"/>
  <c r="F5483" i="1"/>
  <c r="F5484" i="1"/>
  <c r="E5485" i="1"/>
  <c r="F5485" i="1"/>
  <c r="F5486" i="1"/>
  <c r="E5487" i="1"/>
  <c r="F5487" i="1"/>
  <c r="F5488" i="1"/>
  <c r="E5489" i="1"/>
  <c r="F5489" i="1"/>
  <c r="F5490" i="1"/>
  <c r="E5491" i="1"/>
  <c r="F5491" i="1"/>
  <c r="F5492" i="1"/>
  <c r="E5493" i="1"/>
  <c r="F5493" i="1"/>
  <c r="F5494" i="1"/>
  <c r="E5495" i="1"/>
  <c r="F5495" i="1"/>
  <c r="F5496" i="1"/>
  <c r="E5497" i="1"/>
  <c r="F5497" i="1"/>
  <c r="F5498" i="1"/>
  <c r="E5499" i="1"/>
  <c r="F5499" i="1"/>
  <c r="F5500" i="1"/>
  <c r="E5501" i="1"/>
  <c r="F5501" i="1"/>
  <c r="F5502" i="1"/>
  <c r="E5503" i="1"/>
  <c r="F5503" i="1"/>
  <c r="F5504" i="1"/>
  <c r="E5505" i="1"/>
  <c r="F5505" i="1"/>
  <c r="F5506" i="1"/>
  <c r="E5507" i="1"/>
  <c r="F5507" i="1"/>
  <c r="F5508" i="1"/>
  <c r="E5509" i="1"/>
  <c r="F5509" i="1"/>
  <c r="F5510" i="1"/>
  <c r="E5511" i="1"/>
  <c r="F5511" i="1"/>
  <c r="F5512" i="1"/>
  <c r="E5513" i="1"/>
  <c r="F5513" i="1"/>
  <c r="F5514" i="1"/>
  <c r="E5515" i="1"/>
  <c r="F5515" i="1"/>
  <c r="F5516" i="1"/>
  <c r="E5517" i="1"/>
  <c r="F5517" i="1"/>
  <c r="F5518" i="1"/>
  <c r="E5519" i="1"/>
  <c r="F5519" i="1"/>
  <c r="F5520" i="1"/>
  <c r="E5521" i="1"/>
  <c r="F5521" i="1"/>
  <c r="F5522" i="1"/>
  <c r="E5523" i="1"/>
  <c r="F5523" i="1"/>
  <c r="F5524" i="1"/>
  <c r="E5525" i="1"/>
  <c r="F5525" i="1"/>
  <c r="F5526" i="1"/>
  <c r="E5527" i="1"/>
  <c r="F5527" i="1"/>
  <c r="F5528" i="1"/>
  <c r="E5529" i="1"/>
  <c r="F5529" i="1"/>
  <c r="F5530" i="1"/>
  <c r="E5531" i="1"/>
  <c r="F5531" i="1"/>
  <c r="F5532" i="1"/>
  <c r="E5533" i="1"/>
  <c r="F5533" i="1"/>
  <c r="F5534" i="1"/>
  <c r="E5535" i="1"/>
  <c r="F5535" i="1"/>
  <c r="F5536" i="1"/>
  <c r="E5537" i="1"/>
  <c r="F5537" i="1"/>
  <c r="F5538" i="1"/>
  <c r="E5539" i="1"/>
  <c r="F5539" i="1"/>
  <c r="F5540" i="1"/>
  <c r="E5541" i="1"/>
  <c r="F5541" i="1"/>
  <c r="F5542" i="1"/>
  <c r="E5543" i="1"/>
  <c r="F5543" i="1"/>
  <c r="F5544" i="1"/>
  <c r="E5545" i="1"/>
  <c r="F5545" i="1"/>
  <c r="F5546" i="1"/>
  <c r="E5547" i="1"/>
  <c r="F5547" i="1"/>
  <c r="F5548" i="1"/>
  <c r="E5549" i="1"/>
  <c r="F5549" i="1"/>
  <c r="F5550" i="1"/>
  <c r="E5551" i="1"/>
  <c r="F5551" i="1"/>
  <c r="F5552" i="1"/>
  <c r="E5553" i="1"/>
  <c r="F5553" i="1"/>
  <c r="F5554" i="1"/>
  <c r="E5555" i="1"/>
  <c r="F5555" i="1"/>
  <c r="F5556" i="1"/>
  <c r="E5557" i="1"/>
  <c r="F5557" i="1"/>
  <c r="F5558" i="1"/>
  <c r="E5559" i="1"/>
  <c r="F5559" i="1"/>
  <c r="F5560" i="1"/>
  <c r="E5561" i="1"/>
  <c r="F5561" i="1"/>
  <c r="F5562" i="1"/>
  <c r="E5563" i="1"/>
  <c r="F5563" i="1"/>
  <c r="F5564" i="1"/>
  <c r="E5565" i="1"/>
  <c r="F5565" i="1"/>
  <c r="F5566" i="1"/>
  <c r="E5567" i="1"/>
  <c r="F5567" i="1"/>
  <c r="F5568" i="1"/>
  <c r="E5569" i="1"/>
  <c r="F5569" i="1"/>
  <c r="F5570" i="1"/>
  <c r="E5571" i="1"/>
  <c r="F5571" i="1"/>
  <c r="F5572" i="1"/>
  <c r="E5573" i="1"/>
  <c r="F5573" i="1"/>
  <c r="F5574" i="1"/>
  <c r="E5575" i="1"/>
  <c r="F5575" i="1"/>
  <c r="F5576" i="1"/>
  <c r="E5577" i="1"/>
  <c r="F5577" i="1"/>
  <c r="F5578" i="1"/>
  <c r="E5579" i="1"/>
  <c r="F5579" i="1"/>
  <c r="F5580" i="1"/>
  <c r="E5581" i="1"/>
  <c r="F5581" i="1"/>
  <c r="F5582" i="1"/>
  <c r="E5583" i="1"/>
  <c r="F5583" i="1"/>
  <c r="F5584" i="1"/>
  <c r="E5585" i="1"/>
  <c r="F5585" i="1"/>
  <c r="F5586" i="1"/>
  <c r="E5587" i="1"/>
  <c r="F5587" i="1"/>
  <c r="F5588" i="1"/>
  <c r="E5589" i="1"/>
  <c r="F5589" i="1"/>
  <c r="F5590" i="1"/>
  <c r="E5591" i="1"/>
  <c r="F5591" i="1"/>
  <c r="F5592" i="1"/>
  <c r="E5593" i="1"/>
  <c r="F5593" i="1"/>
  <c r="F5594" i="1"/>
  <c r="E5595" i="1"/>
  <c r="F5595" i="1"/>
  <c r="F5596" i="1"/>
  <c r="E5597" i="1"/>
  <c r="F5597" i="1"/>
  <c r="F5598" i="1"/>
  <c r="E5599" i="1"/>
  <c r="F5599" i="1"/>
  <c r="F5600" i="1"/>
  <c r="E5601" i="1"/>
  <c r="F5601" i="1"/>
  <c r="F5602" i="1"/>
  <c r="E5603" i="1"/>
  <c r="F5603" i="1"/>
  <c r="F5604" i="1"/>
  <c r="E5605" i="1"/>
  <c r="F5605" i="1"/>
  <c r="F5606" i="1"/>
  <c r="E5607" i="1"/>
  <c r="F5607" i="1"/>
  <c r="F5608" i="1"/>
  <c r="E5609" i="1"/>
  <c r="F5609" i="1"/>
  <c r="F5610" i="1"/>
  <c r="E5611" i="1"/>
  <c r="F5611" i="1"/>
  <c r="F5612" i="1"/>
  <c r="E5613" i="1"/>
  <c r="F5613" i="1"/>
  <c r="F5614" i="1"/>
  <c r="E5615" i="1"/>
  <c r="F5615" i="1"/>
  <c r="F5616" i="1"/>
  <c r="E5617" i="1"/>
  <c r="F5617" i="1"/>
  <c r="F5618" i="1"/>
  <c r="E5619" i="1"/>
  <c r="F5619" i="1"/>
  <c r="F5620" i="1"/>
  <c r="E5621" i="1"/>
  <c r="F5621" i="1"/>
  <c r="F5622" i="1"/>
  <c r="E5623" i="1"/>
  <c r="F5623" i="1"/>
  <c r="F5624" i="1"/>
  <c r="E5625" i="1"/>
  <c r="F5625" i="1"/>
  <c r="F5626" i="1"/>
  <c r="E5627" i="1"/>
  <c r="F5627" i="1"/>
  <c r="F5628" i="1"/>
  <c r="E5629" i="1"/>
  <c r="F5629" i="1"/>
  <c r="F5630" i="1"/>
  <c r="E5631" i="1"/>
  <c r="F5631" i="1"/>
  <c r="F5632" i="1"/>
  <c r="E5633" i="1"/>
  <c r="F5633" i="1"/>
  <c r="F5634" i="1"/>
  <c r="E5635" i="1"/>
  <c r="F5635" i="1"/>
  <c r="F5636" i="1"/>
  <c r="E5637" i="1"/>
  <c r="F5637" i="1"/>
  <c r="F5638" i="1"/>
  <c r="E5639" i="1"/>
  <c r="F5639" i="1"/>
  <c r="F5640" i="1"/>
  <c r="E5641" i="1"/>
  <c r="F5641" i="1"/>
  <c r="F5642" i="1"/>
  <c r="E5643" i="1"/>
  <c r="F5643" i="1"/>
  <c r="F5644" i="1"/>
  <c r="E5645" i="1"/>
  <c r="F5645" i="1"/>
  <c r="F5646" i="1"/>
  <c r="E5647" i="1"/>
  <c r="F5647" i="1"/>
  <c r="F5648" i="1"/>
  <c r="E5649" i="1"/>
  <c r="F5649" i="1"/>
  <c r="F5650" i="1"/>
  <c r="E5651" i="1"/>
  <c r="F5651" i="1"/>
  <c r="F5652" i="1"/>
  <c r="E5653" i="1"/>
  <c r="F5653" i="1"/>
  <c r="F5654" i="1"/>
  <c r="E5655" i="1"/>
  <c r="F5655" i="1"/>
  <c r="F5656" i="1"/>
  <c r="E5657" i="1"/>
  <c r="F5657" i="1"/>
  <c r="F5658" i="1"/>
  <c r="E5659" i="1"/>
  <c r="F5659" i="1"/>
  <c r="F5660" i="1"/>
  <c r="E5661" i="1"/>
  <c r="F5661" i="1"/>
  <c r="F5662" i="1"/>
  <c r="E5663" i="1"/>
  <c r="F5663" i="1"/>
  <c r="F5664" i="1"/>
  <c r="E5665" i="1"/>
  <c r="F5665" i="1"/>
  <c r="F5666" i="1"/>
  <c r="E5667" i="1"/>
  <c r="F5667" i="1"/>
  <c r="F5668" i="1"/>
  <c r="E5669" i="1"/>
  <c r="F5669" i="1"/>
  <c r="F5670" i="1"/>
  <c r="E5671" i="1"/>
  <c r="F5671" i="1"/>
  <c r="F5672" i="1"/>
  <c r="E5673" i="1"/>
  <c r="F5673" i="1"/>
  <c r="F5674" i="1"/>
  <c r="E5675" i="1"/>
  <c r="F5675" i="1"/>
  <c r="F5676" i="1"/>
  <c r="E5677" i="1"/>
  <c r="F5677" i="1"/>
  <c r="F5678" i="1"/>
  <c r="E5679" i="1"/>
  <c r="F5679" i="1"/>
  <c r="F5680" i="1"/>
  <c r="E5681" i="1"/>
  <c r="F5681" i="1"/>
  <c r="F5682" i="1"/>
  <c r="E5683" i="1"/>
  <c r="F5683" i="1"/>
  <c r="F5684" i="1"/>
  <c r="E5685" i="1"/>
  <c r="F5685" i="1"/>
  <c r="F5686" i="1"/>
  <c r="E5687" i="1"/>
  <c r="F5687" i="1"/>
  <c r="F5688" i="1"/>
  <c r="E5689" i="1"/>
  <c r="F5689" i="1"/>
  <c r="F5690" i="1"/>
  <c r="E5691" i="1"/>
  <c r="F5691" i="1"/>
  <c r="F5692" i="1"/>
  <c r="E5693" i="1"/>
  <c r="F5693" i="1"/>
  <c r="F5694" i="1"/>
  <c r="E5695" i="1"/>
  <c r="F5695" i="1"/>
  <c r="F5696" i="1"/>
  <c r="E5697" i="1"/>
  <c r="F5697" i="1"/>
  <c r="F5698" i="1"/>
  <c r="E5699" i="1"/>
  <c r="F5699" i="1"/>
  <c r="F5700" i="1"/>
  <c r="E5701" i="1"/>
  <c r="F5701" i="1"/>
  <c r="F5702" i="1"/>
  <c r="E5703" i="1"/>
  <c r="F5703" i="1"/>
  <c r="F5704" i="1"/>
  <c r="E5705" i="1"/>
  <c r="F5705" i="1"/>
  <c r="F5706" i="1"/>
  <c r="E5707" i="1"/>
  <c r="F5707" i="1"/>
  <c r="F5708" i="1"/>
  <c r="E5709" i="1"/>
  <c r="F5709" i="1"/>
  <c r="F5710" i="1"/>
  <c r="E5711" i="1"/>
  <c r="F5711" i="1"/>
  <c r="F5712" i="1"/>
  <c r="E5713" i="1"/>
  <c r="F5713" i="1"/>
  <c r="F5714" i="1"/>
  <c r="E5715" i="1"/>
  <c r="F5715" i="1"/>
  <c r="F5716" i="1"/>
  <c r="E5717" i="1"/>
  <c r="F5717" i="1"/>
  <c r="F5718" i="1"/>
  <c r="E5719" i="1"/>
  <c r="F5719" i="1"/>
  <c r="F5720" i="1"/>
  <c r="E5721" i="1"/>
  <c r="F5721" i="1"/>
  <c r="F5722" i="1"/>
  <c r="E5723" i="1"/>
  <c r="F5723" i="1"/>
  <c r="F5724" i="1"/>
  <c r="E5725" i="1"/>
  <c r="F5725" i="1"/>
  <c r="F5726" i="1"/>
  <c r="E5727" i="1"/>
  <c r="F5727" i="1"/>
  <c r="F5728" i="1"/>
  <c r="E5729" i="1"/>
  <c r="F5729" i="1"/>
  <c r="F5730" i="1"/>
  <c r="E5731" i="1"/>
  <c r="F5731" i="1"/>
  <c r="F5732" i="1"/>
  <c r="E5733" i="1"/>
  <c r="F5733" i="1"/>
  <c r="F5734" i="1"/>
  <c r="E5735" i="1"/>
  <c r="F5735" i="1"/>
  <c r="F5736" i="1"/>
  <c r="E5737" i="1"/>
  <c r="F5737" i="1"/>
  <c r="F5738" i="1"/>
  <c r="E5739" i="1"/>
  <c r="F5739" i="1"/>
  <c r="F5740" i="1"/>
  <c r="E5741" i="1"/>
  <c r="F5741" i="1"/>
  <c r="F5742" i="1"/>
  <c r="E5743" i="1"/>
  <c r="F5743" i="1"/>
  <c r="F5744" i="1"/>
  <c r="E5745" i="1"/>
  <c r="F5745" i="1"/>
  <c r="F5746" i="1"/>
  <c r="E5747" i="1"/>
  <c r="F5747" i="1"/>
  <c r="F5748" i="1"/>
  <c r="E5749" i="1"/>
  <c r="F5749" i="1"/>
  <c r="F5750" i="1"/>
  <c r="E5751" i="1"/>
  <c r="F5751" i="1"/>
  <c r="F5752" i="1"/>
  <c r="E5753" i="1"/>
  <c r="F5753" i="1"/>
  <c r="F5754" i="1"/>
  <c r="E5755" i="1"/>
  <c r="F5755" i="1"/>
  <c r="F5756" i="1"/>
  <c r="E5757" i="1"/>
  <c r="F5757" i="1"/>
  <c r="F5758" i="1"/>
  <c r="E5759" i="1"/>
  <c r="F5759" i="1"/>
  <c r="F5760" i="1"/>
  <c r="E5761" i="1"/>
  <c r="F5761" i="1"/>
  <c r="F5762" i="1"/>
  <c r="E5763" i="1"/>
  <c r="F5763" i="1"/>
  <c r="F5764" i="1"/>
  <c r="E5765" i="1"/>
  <c r="F5765" i="1"/>
  <c r="F5766" i="1"/>
  <c r="E5767" i="1"/>
  <c r="F5767" i="1"/>
  <c r="F5768" i="1"/>
  <c r="E5769" i="1"/>
  <c r="F5769" i="1"/>
  <c r="F5770" i="1"/>
  <c r="E5771" i="1"/>
  <c r="F5771" i="1"/>
  <c r="F5772" i="1"/>
  <c r="E5773" i="1"/>
  <c r="F5773" i="1"/>
  <c r="F5774" i="1"/>
  <c r="E5775" i="1"/>
  <c r="F5775" i="1"/>
  <c r="F5776" i="1"/>
  <c r="E5777" i="1"/>
  <c r="F5777" i="1"/>
  <c r="F5778" i="1"/>
  <c r="E5779" i="1"/>
  <c r="F5779" i="1"/>
  <c r="F5780" i="1"/>
  <c r="E5781" i="1"/>
  <c r="F5781" i="1"/>
  <c r="F5782" i="1"/>
  <c r="E5783" i="1"/>
  <c r="F5783" i="1"/>
  <c r="F5784" i="1"/>
  <c r="E5785" i="1"/>
  <c r="F5785" i="1"/>
  <c r="F5786" i="1"/>
  <c r="E5787" i="1"/>
  <c r="F5787" i="1"/>
  <c r="F5788" i="1"/>
  <c r="E5789" i="1"/>
  <c r="F5789" i="1"/>
  <c r="F5790" i="1"/>
  <c r="E5791" i="1"/>
  <c r="F5791" i="1"/>
  <c r="F5792" i="1"/>
  <c r="E5793" i="1"/>
  <c r="F5793" i="1"/>
  <c r="F5794" i="1"/>
  <c r="E5795" i="1"/>
  <c r="F5795" i="1"/>
  <c r="F5796" i="1"/>
  <c r="E5797" i="1"/>
  <c r="F5797" i="1"/>
  <c r="F5798" i="1"/>
  <c r="E5799" i="1"/>
  <c r="F5799" i="1"/>
  <c r="F5800" i="1"/>
  <c r="E5801" i="1"/>
  <c r="F5801" i="1"/>
  <c r="F5802" i="1"/>
  <c r="E5803" i="1"/>
  <c r="F5803" i="1"/>
  <c r="F5804" i="1"/>
  <c r="E5805" i="1"/>
  <c r="F5805" i="1"/>
  <c r="F5806" i="1"/>
  <c r="E5807" i="1"/>
  <c r="F5807" i="1"/>
  <c r="F5808" i="1"/>
  <c r="E5809" i="1"/>
  <c r="F5809" i="1"/>
  <c r="F5810" i="1"/>
  <c r="E5811" i="1"/>
  <c r="F5811" i="1"/>
  <c r="F5812" i="1"/>
  <c r="E5813" i="1"/>
  <c r="F5813" i="1"/>
  <c r="F5814" i="1"/>
  <c r="E5815" i="1"/>
  <c r="F5815" i="1"/>
  <c r="F5816" i="1"/>
  <c r="E5817" i="1"/>
  <c r="F5817" i="1"/>
  <c r="F5818" i="1"/>
  <c r="E5819" i="1"/>
  <c r="F5819" i="1"/>
  <c r="F5820" i="1"/>
  <c r="E5821" i="1"/>
  <c r="F5821" i="1"/>
  <c r="F5822" i="1"/>
  <c r="E5823" i="1"/>
  <c r="F5823" i="1"/>
  <c r="F5824" i="1"/>
  <c r="E5825" i="1"/>
  <c r="F5825" i="1"/>
  <c r="F5826" i="1"/>
  <c r="E5827" i="1"/>
  <c r="F5827" i="1"/>
  <c r="F5828" i="1"/>
  <c r="E5829" i="1"/>
  <c r="F5829" i="1"/>
  <c r="F5830" i="1"/>
  <c r="E5831" i="1"/>
  <c r="F5831" i="1"/>
  <c r="F5832" i="1"/>
  <c r="E5833" i="1"/>
  <c r="F5833" i="1"/>
  <c r="F5834" i="1"/>
  <c r="E5835" i="1"/>
  <c r="F5835" i="1"/>
  <c r="F5836" i="1"/>
  <c r="E5837" i="1"/>
  <c r="F5837" i="1"/>
  <c r="F5838" i="1"/>
  <c r="E5839" i="1"/>
  <c r="F5839" i="1"/>
  <c r="F5840" i="1"/>
  <c r="E5841" i="1"/>
  <c r="F5841" i="1"/>
  <c r="F5842" i="1"/>
  <c r="E5843" i="1"/>
  <c r="F5843" i="1"/>
  <c r="F5844" i="1"/>
  <c r="E5845" i="1"/>
  <c r="F5845" i="1"/>
  <c r="F5846" i="1"/>
  <c r="E5847" i="1"/>
  <c r="F5847" i="1"/>
  <c r="F5848" i="1"/>
  <c r="E5849" i="1"/>
  <c r="F5849" i="1"/>
  <c r="F5850" i="1"/>
  <c r="E5851" i="1"/>
  <c r="F5851" i="1"/>
  <c r="F5852" i="1"/>
  <c r="E5853" i="1"/>
  <c r="F5853" i="1"/>
  <c r="F5854" i="1"/>
  <c r="E5855" i="1"/>
  <c r="F5855" i="1"/>
  <c r="F5856" i="1"/>
  <c r="E5857" i="1"/>
  <c r="F5857" i="1"/>
  <c r="F5858" i="1"/>
  <c r="E5859" i="1"/>
  <c r="F5859" i="1"/>
  <c r="F5860" i="1"/>
  <c r="E5861" i="1"/>
  <c r="F5861" i="1"/>
  <c r="F5862" i="1"/>
  <c r="E5863" i="1"/>
  <c r="F5863" i="1"/>
  <c r="F5864" i="1"/>
  <c r="E5865" i="1"/>
  <c r="F5865" i="1"/>
  <c r="F5866" i="1"/>
  <c r="E5867" i="1"/>
  <c r="F5867" i="1"/>
  <c r="F5868" i="1"/>
  <c r="E5869" i="1"/>
  <c r="F5869" i="1"/>
  <c r="F5870" i="1"/>
  <c r="E5871" i="1"/>
  <c r="F5871" i="1"/>
  <c r="F5872" i="1"/>
  <c r="E5873" i="1"/>
  <c r="F5873" i="1"/>
  <c r="F5874" i="1"/>
  <c r="E5875" i="1"/>
  <c r="F5875" i="1"/>
  <c r="F5876" i="1"/>
  <c r="E5877" i="1"/>
  <c r="F5877" i="1"/>
  <c r="F5878" i="1"/>
  <c r="E5879" i="1"/>
  <c r="F5879" i="1"/>
  <c r="F5880" i="1"/>
  <c r="E5881" i="1"/>
  <c r="F5881" i="1"/>
  <c r="F5882" i="1"/>
  <c r="E5883" i="1"/>
  <c r="F5883" i="1"/>
  <c r="F5884" i="1"/>
  <c r="E5885" i="1"/>
  <c r="F5885" i="1"/>
  <c r="F5886" i="1"/>
  <c r="E5887" i="1"/>
  <c r="F5887" i="1"/>
  <c r="F5888" i="1"/>
  <c r="E5889" i="1"/>
  <c r="F5889" i="1"/>
  <c r="F5890" i="1"/>
  <c r="E5891" i="1"/>
  <c r="F5891" i="1"/>
  <c r="F5892" i="1"/>
  <c r="E5893" i="1"/>
  <c r="F5893" i="1"/>
  <c r="F5894" i="1"/>
  <c r="E5895" i="1"/>
  <c r="F5895" i="1"/>
  <c r="F5896" i="1"/>
  <c r="E5897" i="1"/>
  <c r="F5897" i="1"/>
  <c r="F5898" i="1"/>
  <c r="E5899" i="1"/>
  <c r="F5899" i="1"/>
  <c r="F5900" i="1"/>
  <c r="E5901" i="1"/>
  <c r="F5901" i="1"/>
  <c r="F5902" i="1"/>
  <c r="E5903" i="1"/>
  <c r="F5903" i="1"/>
  <c r="F5904" i="1"/>
  <c r="E5905" i="1"/>
  <c r="F5905" i="1"/>
  <c r="F5906" i="1"/>
  <c r="E5907" i="1"/>
  <c r="F5907" i="1"/>
  <c r="F5908" i="1"/>
  <c r="E5909" i="1"/>
  <c r="F5909" i="1"/>
  <c r="F5910" i="1"/>
  <c r="E5911" i="1"/>
  <c r="F5911" i="1"/>
  <c r="F5912" i="1"/>
  <c r="E5913" i="1"/>
  <c r="F5913" i="1"/>
  <c r="F5914" i="1"/>
  <c r="E5915" i="1"/>
  <c r="F5915" i="1"/>
  <c r="F5916" i="1"/>
  <c r="E5917" i="1"/>
  <c r="F5917" i="1"/>
  <c r="F5918" i="1"/>
  <c r="E5919" i="1"/>
  <c r="F5919" i="1"/>
  <c r="F5920" i="1"/>
  <c r="E5921" i="1"/>
  <c r="F5921" i="1"/>
  <c r="F5922" i="1"/>
  <c r="E5923" i="1"/>
  <c r="F5923" i="1"/>
  <c r="F5924" i="1"/>
  <c r="E5925" i="1"/>
  <c r="F5925" i="1"/>
  <c r="F5926" i="1"/>
  <c r="E5927" i="1"/>
  <c r="F5927" i="1"/>
  <c r="F5928" i="1"/>
  <c r="E5929" i="1"/>
  <c r="F5929" i="1"/>
  <c r="F5930" i="1"/>
  <c r="E5931" i="1"/>
  <c r="F5931" i="1"/>
  <c r="F5932" i="1"/>
  <c r="E5933" i="1"/>
  <c r="F5933" i="1"/>
  <c r="F5934" i="1"/>
  <c r="E5935" i="1"/>
  <c r="F5935" i="1"/>
  <c r="F5936" i="1"/>
  <c r="E5937" i="1"/>
  <c r="F5937" i="1"/>
  <c r="F5938" i="1"/>
  <c r="E5939" i="1"/>
  <c r="F5939" i="1"/>
  <c r="F5940" i="1"/>
  <c r="E5941" i="1"/>
  <c r="F5941" i="1"/>
  <c r="F5942" i="1"/>
  <c r="E5943" i="1"/>
  <c r="F5943" i="1"/>
  <c r="F5944" i="1"/>
  <c r="E5945" i="1"/>
  <c r="F5945" i="1"/>
  <c r="F5946" i="1"/>
  <c r="E5947" i="1"/>
  <c r="F5947" i="1"/>
  <c r="F5948" i="1"/>
  <c r="E5949" i="1"/>
  <c r="F5949" i="1"/>
  <c r="F5950" i="1"/>
  <c r="E5951" i="1"/>
  <c r="F5951" i="1"/>
  <c r="F5952" i="1"/>
  <c r="E5953" i="1"/>
  <c r="F5953" i="1"/>
  <c r="F5954" i="1"/>
  <c r="E5955" i="1"/>
  <c r="F5955" i="1"/>
  <c r="F5956" i="1"/>
  <c r="E5957" i="1"/>
  <c r="F5957" i="1"/>
  <c r="F5958" i="1"/>
  <c r="E5959" i="1"/>
  <c r="F5959" i="1"/>
  <c r="F5960" i="1"/>
  <c r="E5961" i="1"/>
  <c r="F5961" i="1"/>
  <c r="F5962" i="1"/>
  <c r="E5963" i="1"/>
  <c r="F5963" i="1"/>
  <c r="F5964" i="1"/>
  <c r="E5965" i="1"/>
  <c r="F5965" i="1"/>
  <c r="F5966" i="1"/>
  <c r="E5967" i="1"/>
  <c r="F5967" i="1"/>
  <c r="F5968" i="1"/>
  <c r="E5969" i="1"/>
  <c r="F5969" i="1"/>
  <c r="F5970" i="1"/>
  <c r="E5971" i="1"/>
  <c r="F5971" i="1"/>
  <c r="F5972" i="1"/>
  <c r="E5973" i="1"/>
  <c r="F5973" i="1"/>
  <c r="F5974" i="1"/>
  <c r="E5975" i="1"/>
  <c r="F5975" i="1"/>
  <c r="F5976" i="1"/>
  <c r="E5977" i="1"/>
  <c r="F5977" i="1"/>
  <c r="F5978" i="1"/>
  <c r="E5979" i="1"/>
  <c r="F5979" i="1"/>
  <c r="F5980" i="1"/>
  <c r="E5981" i="1"/>
  <c r="F5981" i="1"/>
  <c r="F5982" i="1"/>
  <c r="E5983" i="1"/>
  <c r="F5983" i="1"/>
  <c r="F5984" i="1"/>
  <c r="E5985" i="1"/>
  <c r="F5985" i="1"/>
  <c r="F5986" i="1"/>
  <c r="E5987" i="1"/>
  <c r="F5987" i="1"/>
  <c r="F5988" i="1"/>
  <c r="E5989" i="1"/>
  <c r="F5989" i="1"/>
  <c r="F5990" i="1"/>
  <c r="E5991" i="1"/>
  <c r="F5991" i="1"/>
  <c r="F5992" i="1"/>
  <c r="E5993" i="1"/>
  <c r="F5993" i="1"/>
  <c r="F5994" i="1"/>
  <c r="E5995" i="1"/>
  <c r="F5995" i="1"/>
  <c r="F5996" i="1"/>
  <c r="E5997" i="1"/>
  <c r="F5997" i="1"/>
  <c r="F5998" i="1"/>
  <c r="E5999" i="1"/>
  <c r="F5999" i="1"/>
  <c r="F6000" i="1"/>
  <c r="E6001" i="1"/>
  <c r="F6001" i="1"/>
  <c r="F6002" i="1"/>
  <c r="E6003" i="1"/>
  <c r="F6003" i="1"/>
  <c r="F6004" i="1"/>
  <c r="E6005" i="1"/>
  <c r="F6005" i="1"/>
  <c r="F6006" i="1"/>
  <c r="E6007" i="1"/>
  <c r="F6007" i="1"/>
  <c r="F6008" i="1"/>
  <c r="E6009" i="1"/>
  <c r="F6009" i="1"/>
  <c r="F6010" i="1"/>
  <c r="E6011" i="1"/>
  <c r="F6011" i="1"/>
  <c r="F6012" i="1"/>
  <c r="E6013" i="1"/>
  <c r="F6013" i="1"/>
  <c r="F6014" i="1"/>
  <c r="E6015" i="1"/>
  <c r="F6015" i="1"/>
  <c r="F6016" i="1"/>
  <c r="E6017" i="1"/>
  <c r="F6017" i="1"/>
  <c r="F6018" i="1"/>
  <c r="E6019" i="1"/>
  <c r="F6019" i="1"/>
  <c r="F6020" i="1"/>
  <c r="E6021" i="1"/>
  <c r="F6021" i="1"/>
  <c r="F6022" i="1"/>
  <c r="E6023" i="1"/>
  <c r="F6023" i="1"/>
  <c r="F6024" i="1"/>
  <c r="E6025" i="1"/>
  <c r="F6025" i="1"/>
  <c r="F6026" i="1"/>
  <c r="E6027" i="1"/>
  <c r="F6027" i="1"/>
  <c r="F6028" i="1"/>
  <c r="E6029" i="1"/>
  <c r="F6029" i="1"/>
  <c r="F6030" i="1"/>
  <c r="E6031" i="1"/>
  <c r="F6031" i="1"/>
  <c r="F6032" i="1"/>
  <c r="E6033" i="1"/>
  <c r="F6033" i="1"/>
  <c r="F6034" i="1"/>
  <c r="E6035" i="1"/>
  <c r="F6035" i="1"/>
  <c r="F6036" i="1"/>
  <c r="E6037" i="1"/>
  <c r="F6037" i="1"/>
  <c r="F6038" i="1"/>
  <c r="E6039" i="1"/>
  <c r="F6039" i="1"/>
  <c r="F6040" i="1"/>
  <c r="E6041" i="1"/>
  <c r="F6041" i="1"/>
  <c r="F6042" i="1"/>
  <c r="E6043" i="1"/>
  <c r="F6043" i="1"/>
  <c r="F6044" i="1"/>
  <c r="E6045" i="1"/>
  <c r="F6045" i="1"/>
  <c r="F6046" i="1"/>
  <c r="E6047" i="1"/>
  <c r="F6047" i="1"/>
  <c r="F6048" i="1"/>
  <c r="E6049" i="1"/>
  <c r="F6049" i="1"/>
  <c r="F6050" i="1"/>
  <c r="E6051" i="1"/>
  <c r="F6051" i="1"/>
  <c r="F6052" i="1"/>
  <c r="E6053" i="1"/>
  <c r="F6053" i="1"/>
  <c r="F6054" i="1"/>
  <c r="E6055" i="1"/>
  <c r="F6055" i="1"/>
  <c r="F6056" i="1"/>
  <c r="E6057" i="1"/>
  <c r="F6057" i="1"/>
  <c r="F6058" i="1"/>
  <c r="E6059" i="1"/>
  <c r="F6059" i="1"/>
  <c r="F6060" i="1"/>
  <c r="E6061" i="1"/>
  <c r="F6061" i="1"/>
  <c r="F6062" i="1"/>
  <c r="E6063" i="1"/>
  <c r="F6063" i="1"/>
  <c r="F6064" i="1"/>
  <c r="E6065" i="1"/>
  <c r="F6065" i="1"/>
  <c r="F6066" i="1"/>
  <c r="E6067" i="1"/>
  <c r="F6067" i="1"/>
  <c r="F6068" i="1"/>
  <c r="E6069" i="1"/>
  <c r="F6069" i="1"/>
  <c r="F6070" i="1"/>
  <c r="E6071" i="1"/>
  <c r="F6071" i="1"/>
  <c r="F6072" i="1"/>
  <c r="E6073" i="1"/>
  <c r="F6073" i="1"/>
  <c r="F6074" i="1"/>
  <c r="E6075" i="1"/>
  <c r="F6075" i="1"/>
  <c r="F6076" i="1"/>
  <c r="E6077" i="1"/>
  <c r="F6077" i="1"/>
  <c r="F6078" i="1"/>
  <c r="E6079" i="1"/>
  <c r="F6079" i="1"/>
  <c r="F6080" i="1"/>
  <c r="E6081" i="1"/>
  <c r="F6081" i="1"/>
  <c r="F6082" i="1"/>
  <c r="E6083" i="1"/>
  <c r="F6083" i="1"/>
  <c r="F6084" i="1"/>
  <c r="E6085" i="1"/>
  <c r="F6085" i="1"/>
  <c r="F6086" i="1"/>
  <c r="E6087" i="1"/>
  <c r="F6087" i="1"/>
  <c r="F6088" i="1"/>
  <c r="E6089" i="1"/>
  <c r="F6089" i="1"/>
  <c r="F6090" i="1"/>
  <c r="E6091" i="1"/>
  <c r="F6091" i="1"/>
  <c r="F6092" i="1"/>
  <c r="E6093" i="1"/>
  <c r="F6093" i="1"/>
  <c r="F6094" i="1"/>
  <c r="E6095" i="1"/>
  <c r="F6095" i="1"/>
  <c r="F6096" i="1"/>
  <c r="E6097" i="1"/>
  <c r="F6097" i="1"/>
  <c r="F6098" i="1"/>
  <c r="E6099" i="1"/>
  <c r="F6099" i="1"/>
  <c r="F6100" i="1"/>
  <c r="E6101" i="1"/>
  <c r="F6101" i="1"/>
  <c r="F6102" i="1"/>
  <c r="E6103" i="1"/>
  <c r="F6103" i="1"/>
  <c r="F6104" i="1"/>
  <c r="E6105" i="1"/>
  <c r="F6105" i="1"/>
  <c r="F6106" i="1"/>
  <c r="E6107" i="1"/>
  <c r="F6107" i="1"/>
  <c r="F6108" i="1"/>
  <c r="E6109" i="1"/>
  <c r="F6109" i="1"/>
  <c r="F6110" i="1"/>
  <c r="E6111" i="1"/>
  <c r="F6111" i="1"/>
  <c r="F6112" i="1"/>
  <c r="E6113" i="1"/>
  <c r="F6113" i="1"/>
  <c r="F6114" i="1"/>
  <c r="E6115" i="1"/>
  <c r="F6115" i="1"/>
  <c r="F6116" i="1"/>
  <c r="E6117" i="1"/>
  <c r="F6117" i="1"/>
  <c r="F6118" i="1"/>
  <c r="E6119" i="1"/>
  <c r="F6119" i="1"/>
  <c r="F6120" i="1"/>
  <c r="E6121" i="1"/>
  <c r="F6121" i="1"/>
  <c r="F6122" i="1"/>
  <c r="E6123" i="1"/>
  <c r="F6123" i="1"/>
  <c r="F6124" i="1"/>
  <c r="E6125" i="1"/>
  <c r="F6125" i="1"/>
  <c r="F6126" i="1"/>
  <c r="E6127" i="1"/>
  <c r="F6127" i="1"/>
  <c r="F6128" i="1"/>
  <c r="E6129" i="1"/>
  <c r="F6129" i="1"/>
  <c r="F6130" i="1"/>
  <c r="E6131" i="1"/>
  <c r="F6131" i="1"/>
  <c r="F6132" i="1"/>
  <c r="E6133" i="1"/>
  <c r="F6133" i="1"/>
  <c r="F6134" i="1"/>
  <c r="E6135" i="1"/>
  <c r="F6135" i="1"/>
  <c r="F6136" i="1"/>
  <c r="E6137" i="1"/>
  <c r="F6137" i="1"/>
  <c r="F6138" i="1"/>
  <c r="E6139" i="1"/>
  <c r="F6139" i="1"/>
  <c r="F6140" i="1"/>
  <c r="E6141" i="1"/>
  <c r="F6141" i="1"/>
  <c r="F6142" i="1"/>
  <c r="E6143" i="1"/>
  <c r="F6143" i="1"/>
  <c r="F6144" i="1"/>
  <c r="E6145" i="1"/>
  <c r="F6145" i="1"/>
  <c r="F6146" i="1"/>
  <c r="E6147" i="1"/>
  <c r="F6147" i="1"/>
  <c r="F6148" i="1"/>
  <c r="E6149" i="1"/>
  <c r="F6149" i="1"/>
  <c r="F6150" i="1"/>
  <c r="E6151" i="1"/>
  <c r="F6151" i="1"/>
  <c r="F6152" i="1"/>
  <c r="E6153" i="1"/>
  <c r="F6153" i="1"/>
  <c r="F6154" i="1"/>
  <c r="E6155" i="1"/>
  <c r="F6155" i="1"/>
  <c r="F6156" i="1"/>
  <c r="E6157" i="1"/>
  <c r="F6157" i="1"/>
  <c r="F6158" i="1"/>
  <c r="E6159" i="1"/>
  <c r="F6159" i="1"/>
  <c r="F6160" i="1"/>
  <c r="E6161" i="1"/>
  <c r="F6161" i="1"/>
  <c r="F6162" i="1"/>
  <c r="E6163" i="1"/>
  <c r="F6163" i="1"/>
  <c r="F6164" i="1"/>
  <c r="E6165" i="1"/>
  <c r="F6165" i="1"/>
  <c r="F6166" i="1"/>
  <c r="E6167" i="1"/>
  <c r="F6167" i="1"/>
  <c r="F6168" i="1"/>
  <c r="E6169" i="1"/>
  <c r="F6169" i="1"/>
  <c r="F6170" i="1"/>
  <c r="E6171" i="1"/>
  <c r="F6171" i="1"/>
  <c r="F6172" i="1"/>
  <c r="E6173" i="1"/>
  <c r="F6173" i="1"/>
  <c r="F6174" i="1"/>
  <c r="E6175" i="1"/>
  <c r="F6175" i="1"/>
  <c r="F6176" i="1"/>
  <c r="E6177" i="1"/>
  <c r="F6177" i="1"/>
  <c r="F6178" i="1"/>
  <c r="E6179" i="1"/>
  <c r="F6179" i="1"/>
  <c r="F6180" i="1"/>
  <c r="E6181" i="1"/>
  <c r="F6181" i="1"/>
  <c r="F6182" i="1"/>
  <c r="E6183" i="1"/>
  <c r="F6183" i="1"/>
  <c r="F6184" i="1"/>
  <c r="E6185" i="1"/>
  <c r="F6185" i="1"/>
  <c r="F6186" i="1"/>
  <c r="E6187" i="1"/>
  <c r="F6187" i="1"/>
  <c r="F6188" i="1"/>
  <c r="E6189" i="1"/>
  <c r="F6189" i="1"/>
  <c r="F6190" i="1"/>
  <c r="E6191" i="1"/>
  <c r="F6191" i="1"/>
  <c r="F6192" i="1"/>
  <c r="E6193" i="1"/>
  <c r="F6193" i="1"/>
  <c r="F6194" i="1"/>
  <c r="E6195" i="1"/>
  <c r="F6195" i="1"/>
  <c r="F6196" i="1"/>
  <c r="E6197" i="1"/>
  <c r="F6197" i="1"/>
  <c r="F6198" i="1"/>
  <c r="E6199" i="1"/>
  <c r="F6199" i="1"/>
  <c r="F6200" i="1"/>
  <c r="E6201" i="1"/>
  <c r="F6201" i="1"/>
  <c r="F6202" i="1"/>
  <c r="E6203" i="1"/>
  <c r="F6203" i="1"/>
  <c r="F6204" i="1"/>
  <c r="E6205" i="1"/>
  <c r="F6205" i="1"/>
  <c r="F6206" i="1"/>
  <c r="E6207" i="1"/>
  <c r="F6207" i="1"/>
  <c r="F6208" i="1"/>
  <c r="E6209" i="1"/>
  <c r="F6209" i="1"/>
  <c r="F6210" i="1"/>
  <c r="E6211" i="1"/>
  <c r="F6211" i="1"/>
  <c r="F6212" i="1"/>
  <c r="E6213" i="1"/>
  <c r="F6213" i="1"/>
  <c r="F6214" i="1"/>
  <c r="E6215" i="1"/>
  <c r="F6215" i="1"/>
  <c r="F6216" i="1"/>
  <c r="E6217" i="1"/>
  <c r="F6217" i="1"/>
  <c r="F6218" i="1"/>
  <c r="E6219" i="1"/>
  <c r="F6219" i="1"/>
  <c r="F6220" i="1"/>
  <c r="E6221" i="1"/>
  <c r="F6221" i="1"/>
  <c r="F6222" i="1"/>
  <c r="E6223" i="1"/>
  <c r="F6223" i="1"/>
  <c r="F6224" i="1"/>
  <c r="E6225" i="1"/>
  <c r="F6225" i="1"/>
  <c r="F6226" i="1"/>
  <c r="E6227" i="1"/>
  <c r="F6227" i="1"/>
  <c r="F6228" i="1"/>
  <c r="E6229" i="1"/>
  <c r="F6229" i="1"/>
  <c r="F6230" i="1"/>
  <c r="E6231" i="1"/>
  <c r="F6231" i="1"/>
  <c r="F6232" i="1"/>
  <c r="E6233" i="1"/>
  <c r="F6233" i="1"/>
  <c r="F6234" i="1"/>
  <c r="E6235" i="1"/>
  <c r="F6235" i="1"/>
  <c r="F6236" i="1"/>
  <c r="E6237" i="1"/>
  <c r="F6237" i="1"/>
  <c r="F6238" i="1"/>
  <c r="E6239" i="1"/>
  <c r="F6239" i="1"/>
  <c r="F6240" i="1"/>
  <c r="E6241" i="1"/>
  <c r="F6241" i="1"/>
  <c r="F6242" i="1"/>
  <c r="E6243" i="1"/>
  <c r="F6243" i="1"/>
  <c r="F6244" i="1"/>
  <c r="E6245" i="1"/>
  <c r="F6245" i="1"/>
  <c r="F6246" i="1"/>
  <c r="E6247" i="1"/>
  <c r="F6247" i="1"/>
  <c r="F6248" i="1"/>
  <c r="E6249" i="1"/>
  <c r="F6249" i="1"/>
  <c r="F6250" i="1"/>
  <c r="E6251" i="1"/>
  <c r="F6251" i="1"/>
  <c r="F6252" i="1"/>
  <c r="E6253" i="1"/>
  <c r="F6253" i="1"/>
  <c r="F6254" i="1"/>
  <c r="E6255" i="1"/>
  <c r="F6255" i="1"/>
  <c r="F6256" i="1"/>
  <c r="E6257" i="1"/>
  <c r="F6257" i="1"/>
  <c r="F6258" i="1"/>
  <c r="E6259" i="1"/>
  <c r="F6259" i="1"/>
  <c r="F6260" i="1"/>
  <c r="E6261" i="1"/>
  <c r="F6261" i="1"/>
  <c r="F6262" i="1"/>
  <c r="E6263" i="1"/>
  <c r="F6263" i="1"/>
  <c r="F6264" i="1"/>
  <c r="E6265" i="1"/>
  <c r="F6265" i="1"/>
  <c r="F6266" i="1"/>
  <c r="E6267" i="1"/>
  <c r="F6267" i="1"/>
  <c r="F6268" i="1"/>
  <c r="E6269" i="1"/>
  <c r="F6269" i="1"/>
  <c r="F6270" i="1"/>
  <c r="E6271" i="1"/>
  <c r="F6271" i="1"/>
  <c r="F6272" i="1"/>
  <c r="E6273" i="1"/>
  <c r="F6273" i="1"/>
  <c r="F6274" i="1"/>
  <c r="E6275" i="1"/>
  <c r="F6275" i="1"/>
  <c r="F6276" i="1"/>
  <c r="E6277" i="1"/>
  <c r="F6277" i="1"/>
  <c r="F6278" i="1"/>
  <c r="E6279" i="1"/>
  <c r="F6279" i="1"/>
  <c r="F6280" i="1"/>
  <c r="E6281" i="1"/>
  <c r="F6281" i="1"/>
  <c r="F6282" i="1"/>
  <c r="E6283" i="1"/>
  <c r="F6283" i="1"/>
  <c r="F6284" i="1"/>
  <c r="E6285" i="1"/>
  <c r="F6285" i="1"/>
  <c r="F6286" i="1"/>
  <c r="E6287" i="1"/>
  <c r="F6287" i="1"/>
  <c r="F6288" i="1"/>
  <c r="E6289" i="1"/>
  <c r="F6289" i="1"/>
  <c r="F6290" i="1"/>
  <c r="E6291" i="1"/>
  <c r="F6291" i="1"/>
  <c r="F6292" i="1"/>
  <c r="E6293" i="1"/>
  <c r="F6293" i="1"/>
  <c r="F6294" i="1"/>
  <c r="E6295" i="1"/>
  <c r="F6295" i="1"/>
  <c r="F6296" i="1"/>
  <c r="E6297" i="1"/>
  <c r="F6297" i="1"/>
  <c r="F6298" i="1"/>
  <c r="E6299" i="1"/>
  <c r="F6299" i="1"/>
  <c r="F6300" i="1"/>
  <c r="E6301" i="1"/>
  <c r="F6301" i="1"/>
  <c r="F6302" i="1"/>
  <c r="E6303" i="1"/>
  <c r="F6303" i="1"/>
  <c r="F6304" i="1"/>
  <c r="E6305" i="1"/>
  <c r="F6305" i="1"/>
  <c r="F6306" i="1"/>
  <c r="E6307" i="1"/>
  <c r="F6307" i="1"/>
  <c r="F6308" i="1"/>
  <c r="E6309" i="1"/>
  <c r="F6309" i="1"/>
  <c r="F6310" i="1"/>
  <c r="E6311" i="1"/>
  <c r="F6311" i="1"/>
  <c r="F6312" i="1"/>
  <c r="E6313" i="1"/>
  <c r="F6313" i="1"/>
  <c r="F6314" i="1"/>
  <c r="E6315" i="1"/>
  <c r="F6315" i="1"/>
  <c r="F6316" i="1"/>
  <c r="E6317" i="1"/>
  <c r="F6317" i="1"/>
  <c r="F6318" i="1"/>
  <c r="E6319" i="1"/>
  <c r="F6319" i="1"/>
  <c r="F6320" i="1"/>
  <c r="E6321" i="1"/>
  <c r="F6321" i="1"/>
  <c r="F6322" i="1"/>
  <c r="E6323" i="1"/>
  <c r="F6323" i="1"/>
  <c r="F6324" i="1"/>
  <c r="E6325" i="1"/>
  <c r="F6325" i="1"/>
  <c r="F6326" i="1"/>
  <c r="E6327" i="1"/>
  <c r="F6327" i="1"/>
  <c r="F6328" i="1"/>
  <c r="E6329" i="1"/>
  <c r="F6329" i="1"/>
  <c r="F6330" i="1"/>
  <c r="E6331" i="1"/>
  <c r="F6331" i="1"/>
  <c r="F6332" i="1"/>
  <c r="E6333" i="1"/>
  <c r="F6333" i="1"/>
  <c r="F6334" i="1"/>
  <c r="E6335" i="1"/>
  <c r="F6335" i="1"/>
  <c r="F6336" i="1"/>
  <c r="E6337" i="1"/>
  <c r="F6337" i="1"/>
  <c r="F6338" i="1"/>
  <c r="E6339" i="1"/>
  <c r="F6339" i="1"/>
  <c r="F6340" i="1"/>
  <c r="E6341" i="1"/>
  <c r="F6341" i="1"/>
  <c r="F6342" i="1"/>
  <c r="E6343" i="1"/>
  <c r="F6343" i="1"/>
  <c r="F6344" i="1"/>
  <c r="E6345" i="1"/>
  <c r="F6345" i="1"/>
  <c r="F6346" i="1"/>
  <c r="E6347" i="1"/>
  <c r="F6347" i="1"/>
  <c r="F6348" i="1"/>
  <c r="E6349" i="1"/>
  <c r="F6349" i="1"/>
  <c r="F6350" i="1"/>
  <c r="E6351" i="1"/>
  <c r="F6351" i="1"/>
  <c r="F6352" i="1"/>
  <c r="E6353" i="1"/>
  <c r="F6353" i="1"/>
  <c r="F6354" i="1"/>
  <c r="E6355" i="1"/>
  <c r="F6355" i="1"/>
  <c r="F6356" i="1"/>
  <c r="E6357" i="1"/>
  <c r="F6357" i="1"/>
  <c r="F6358" i="1"/>
  <c r="E6359" i="1"/>
  <c r="F6359" i="1"/>
  <c r="F6360" i="1"/>
  <c r="E6361" i="1"/>
  <c r="F6361" i="1"/>
  <c r="F6362" i="1"/>
  <c r="E6363" i="1"/>
  <c r="F6363" i="1"/>
  <c r="F6364" i="1"/>
  <c r="E6365" i="1"/>
  <c r="F6365" i="1"/>
  <c r="F6366" i="1"/>
  <c r="E6367" i="1"/>
  <c r="F6367" i="1"/>
  <c r="F6368" i="1"/>
  <c r="E6369" i="1"/>
  <c r="F6369" i="1"/>
  <c r="F6370" i="1"/>
  <c r="E6371" i="1"/>
  <c r="F6371" i="1"/>
  <c r="F6372" i="1"/>
  <c r="E6373" i="1"/>
  <c r="F6373" i="1"/>
  <c r="F6374" i="1"/>
  <c r="E6375" i="1"/>
  <c r="F6375" i="1"/>
  <c r="F6376" i="1"/>
  <c r="E6377" i="1"/>
  <c r="F6377" i="1"/>
  <c r="F6378" i="1"/>
  <c r="E6379" i="1"/>
  <c r="F6379" i="1"/>
  <c r="F6380" i="1"/>
  <c r="E6381" i="1"/>
  <c r="F6381" i="1"/>
  <c r="F6382" i="1"/>
  <c r="E6383" i="1"/>
  <c r="F6383" i="1"/>
  <c r="F6384" i="1"/>
  <c r="E6385" i="1"/>
  <c r="F6385" i="1"/>
  <c r="F6386" i="1"/>
  <c r="E6387" i="1"/>
  <c r="F6387" i="1"/>
  <c r="F6388" i="1"/>
  <c r="E6389" i="1"/>
  <c r="F6389" i="1"/>
  <c r="F6390" i="1"/>
  <c r="E6391" i="1"/>
  <c r="F6391" i="1"/>
  <c r="F6392" i="1"/>
  <c r="E6393" i="1"/>
  <c r="F6393" i="1"/>
  <c r="F6394" i="1"/>
  <c r="E6395" i="1"/>
  <c r="F6395" i="1"/>
  <c r="F6396" i="1"/>
  <c r="E6397" i="1"/>
  <c r="F6397" i="1"/>
  <c r="F6398" i="1"/>
  <c r="E6399" i="1"/>
  <c r="F6399" i="1"/>
  <c r="F6400" i="1"/>
  <c r="E6401" i="1"/>
  <c r="F6401" i="1"/>
  <c r="F6402" i="1"/>
  <c r="E6403" i="1"/>
  <c r="F6403" i="1"/>
  <c r="F6404" i="1"/>
  <c r="E6405" i="1"/>
  <c r="F6405" i="1"/>
  <c r="F6406" i="1"/>
  <c r="E6407" i="1"/>
  <c r="F6407" i="1"/>
  <c r="F6408" i="1"/>
  <c r="E6409" i="1"/>
  <c r="F6409" i="1"/>
  <c r="F6410" i="1"/>
  <c r="E6411" i="1"/>
  <c r="F6411" i="1"/>
  <c r="F6412" i="1"/>
  <c r="E6413" i="1"/>
  <c r="F6413" i="1"/>
  <c r="F6414" i="1"/>
  <c r="E6415" i="1"/>
  <c r="F6415" i="1"/>
  <c r="F6416" i="1"/>
  <c r="E6417" i="1"/>
  <c r="F6417" i="1"/>
  <c r="F6418" i="1"/>
  <c r="E6419" i="1"/>
  <c r="F6419" i="1"/>
  <c r="F6420" i="1"/>
  <c r="E6421" i="1"/>
  <c r="F6421" i="1"/>
  <c r="F6422" i="1"/>
  <c r="E6423" i="1"/>
  <c r="F6423" i="1"/>
  <c r="F6424" i="1"/>
  <c r="E6425" i="1"/>
  <c r="F6425" i="1"/>
  <c r="F6426" i="1"/>
  <c r="E6427" i="1"/>
  <c r="F6427" i="1"/>
  <c r="F6428" i="1"/>
  <c r="E6429" i="1"/>
  <c r="F6429" i="1"/>
  <c r="F6430" i="1"/>
  <c r="E6431" i="1"/>
  <c r="F6431" i="1"/>
  <c r="F6432" i="1"/>
  <c r="E6433" i="1"/>
  <c r="F6433" i="1"/>
  <c r="F6434" i="1"/>
  <c r="E6435" i="1"/>
  <c r="F6435" i="1"/>
  <c r="F6436" i="1"/>
  <c r="E6437" i="1"/>
  <c r="F6437" i="1"/>
  <c r="F6438" i="1"/>
  <c r="E6439" i="1"/>
  <c r="F6439" i="1"/>
  <c r="F6440" i="1"/>
  <c r="E6441" i="1"/>
  <c r="F6441" i="1"/>
  <c r="F6442" i="1"/>
  <c r="E6443" i="1"/>
  <c r="F6443" i="1"/>
  <c r="F6444" i="1"/>
  <c r="E6445" i="1"/>
  <c r="F6445" i="1"/>
  <c r="F6446" i="1"/>
  <c r="E6447" i="1"/>
  <c r="F6447" i="1"/>
  <c r="F6448" i="1"/>
  <c r="E6449" i="1"/>
  <c r="F6449" i="1"/>
  <c r="F6450" i="1"/>
  <c r="E6451" i="1"/>
  <c r="F6451" i="1"/>
  <c r="F6452" i="1"/>
  <c r="E6453" i="1"/>
  <c r="F6453" i="1"/>
  <c r="F6454" i="1"/>
  <c r="E6455" i="1"/>
  <c r="F6455" i="1"/>
  <c r="F6456" i="1"/>
  <c r="E6457" i="1"/>
  <c r="F6457" i="1"/>
  <c r="F6458" i="1"/>
  <c r="E6459" i="1"/>
  <c r="F6459" i="1"/>
  <c r="F6460" i="1"/>
  <c r="E6461" i="1"/>
  <c r="F6461" i="1"/>
  <c r="F6462" i="1"/>
  <c r="E6463" i="1"/>
  <c r="F6463" i="1"/>
  <c r="F6464" i="1"/>
  <c r="E6465" i="1"/>
  <c r="F6465" i="1"/>
  <c r="F6466" i="1"/>
  <c r="E6467" i="1"/>
  <c r="F6467" i="1"/>
  <c r="F6468" i="1"/>
  <c r="E6469" i="1"/>
  <c r="F6469" i="1"/>
  <c r="F6470" i="1"/>
  <c r="E6471" i="1"/>
  <c r="F6471" i="1"/>
  <c r="F6472" i="1"/>
  <c r="E6473" i="1"/>
  <c r="F6473" i="1"/>
  <c r="F6474" i="1"/>
  <c r="E6475" i="1"/>
  <c r="F6475" i="1"/>
  <c r="F6476" i="1"/>
  <c r="E6477" i="1"/>
  <c r="F6477" i="1"/>
  <c r="F6478" i="1"/>
  <c r="E6479" i="1"/>
  <c r="F6479" i="1"/>
  <c r="F6480" i="1"/>
  <c r="E6481" i="1"/>
  <c r="F6481" i="1"/>
  <c r="F6482" i="1"/>
  <c r="E6483" i="1"/>
  <c r="F6483" i="1"/>
  <c r="F6484" i="1"/>
  <c r="E6485" i="1"/>
  <c r="F6485" i="1"/>
  <c r="F6486" i="1"/>
  <c r="E6487" i="1"/>
  <c r="F6487" i="1"/>
  <c r="F6488" i="1"/>
  <c r="E6489" i="1"/>
  <c r="F6489" i="1"/>
  <c r="F6490" i="1"/>
  <c r="E6491" i="1"/>
  <c r="F6491" i="1"/>
  <c r="F6492" i="1"/>
  <c r="E6493" i="1"/>
  <c r="F6493" i="1"/>
  <c r="F6494" i="1"/>
  <c r="E6495" i="1"/>
  <c r="F6495" i="1"/>
  <c r="F6496" i="1"/>
  <c r="E6497" i="1"/>
  <c r="F6497" i="1"/>
  <c r="F6498" i="1"/>
  <c r="E6499" i="1"/>
  <c r="F6499" i="1"/>
  <c r="F6500" i="1"/>
  <c r="E6501" i="1"/>
  <c r="F6501" i="1"/>
  <c r="F6502" i="1"/>
  <c r="E6503" i="1"/>
  <c r="F6503" i="1"/>
  <c r="F6504" i="1"/>
  <c r="E6505" i="1"/>
  <c r="F6505" i="1"/>
  <c r="F6506" i="1"/>
  <c r="E6507" i="1"/>
  <c r="F6507" i="1"/>
  <c r="F6508" i="1"/>
  <c r="E6509" i="1"/>
  <c r="F6509" i="1"/>
  <c r="F6510" i="1"/>
  <c r="E6511" i="1"/>
  <c r="F6511" i="1"/>
  <c r="F6512" i="1"/>
  <c r="E6513" i="1"/>
  <c r="F6513" i="1"/>
  <c r="F6514" i="1"/>
  <c r="E6515" i="1"/>
  <c r="F6515" i="1"/>
  <c r="F6516" i="1"/>
  <c r="E6517" i="1"/>
  <c r="F6517" i="1"/>
  <c r="F6518" i="1"/>
  <c r="E6519" i="1"/>
  <c r="F6519" i="1"/>
  <c r="F6520" i="1"/>
  <c r="E6521" i="1"/>
  <c r="F6521" i="1"/>
  <c r="F6522" i="1"/>
  <c r="E6523" i="1"/>
  <c r="F6523" i="1"/>
  <c r="F6524" i="1"/>
  <c r="E6525" i="1"/>
  <c r="F6525" i="1"/>
  <c r="F6526" i="1"/>
  <c r="E6527" i="1"/>
  <c r="F6527" i="1"/>
  <c r="F6528" i="1"/>
  <c r="E6529" i="1"/>
  <c r="F6529" i="1"/>
  <c r="F6530" i="1"/>
  <c r="E6531" i="1"/>
  <c r="F6531" i="1"/>
  <c r="F6532" i="1"/>
  <c r="E6533" i="1"/>
  <c r="F6533" i="1"/>
  <c r="F6534" i="1"/>
  <c r="E6535" i="1"/>
  <c r="F6535" i="1"/>
  <c r="F6536" i="1"/>
  <c r="E6537" i="1"/>
  <c r="F6537" i="1"/>
  <c r="F6538" i="1"/>
  <c r="E6539" i="1"/>
  <c r="F6539" i="1"/>
  <c r="F6540" i="1"/>
  <c r="E6541" i="1"/>
  <c r="F6541" i="1"/>
  <c r="F6542" i="1"/>
  <c r="E6543" i="1"/>
  <c r="F6543" i="1"/>
  <c r="F6544" i="1"/>
  <c r="E6545" i="1"/>
  <c r="F6545" i="1"/>
  <c r="F6546" i="1"/>
  <c r="E6547" i="1"/>
  <c r="F6547" i="1"/>
  <c r="F6548" i="1"/>
  <c r="E6549" i="1"/>
  <c r="F6549" i="1"/>
  <c r="F6550" i="1"/>
  <c r="E6551" i="1"/>
  <c r="F6551" i="1"/>
  <c r="F6552" i="1"/>
  <c r="E6553" i="1"/>
  <c r="F6553" i="1"/>
  <c r="F6554" i="1"/>
  <c r="E6555" i="1"/>
  <c r="F6555" i="1"/>
  <c r="F6556" i="1"/>
  <c r="E6557" i="1"/>
  <c r="F6557" i="1"/>
  <c r="F6558" i="1"/>
  <c r="E6559" i="1"/>
  <c r="F6559" i="1"/>
  <c r="F6560" i="1"/>
  <c r="E6561" i="1"/>
  <c r="F6561" i="1"/>
  <c r="F6562" i="1"/>
  <c r="E6563" i="1"/>
  <c r="F6563" i="1"/>
  <c r="F6564" i="1"/>
  <c r="E6565" i="1"/>
  <c r="F6565" i="1"/>
  <c r="F6566" i="1"/>
  <c r="E6567" i="1"/>
  <c r="F6567" i="1"/>
  <c r="F6568" i="1"/>
  <c r="E6569" i="1"/>
  <c r="F6569" i="1"/>
  <c r="F6570" i="1"/>
  <c r="E6571" i="1"/>
  <c r="F6571" i="1"/>
  <c r="F6572" i="1"/>
  <c r="E6573" i="1"/>
  <c r="F6573" i="1"/>
  <c r="F6574" i="1"/>
  <c r="E6575" i="1"/>
  <c r="F6575" i="1"/>
  <c r="F6576" i="1"/>
  <c r="E6577" i="1"/>
  <c r="F6577" i="1"/>
  <c r="F6578" i="1"/>
  <c r="E6579" i="1"/>
  <c r="F6579" i="1"/>
  <c r="F6580" i="1"/>
  <c r="E6581" i="1"/>
  <c r="F6581" i="1"/>
  <c r="F6582" i="1"/>
  <c r="E6583" i="1"/>
  <c r="F6583" i="1"/>
  <c r="F6584" i="1"/>
  <c r="E6585" i="1"/>
  <c r="F6585" i="1"/>
  <c r="F6586" i="1"/>
  <c r="E6587" i="1"/>
  <c r="F6587" i="1"/>
  <c r="F6588" i="1"/>
  <c r="E6589" i="1"/>
  <c r="F6589" i="1"/>
  <c r="F6590" i="1"/>
  <c r="E6591" i="1"/>
  <c r="F6591" i="1"/>
  <c r="F6592" i="1"/>
  <c r="E6593" i="1"/>
  <c r="F6593" i="1"/>
  <c r="F6594" i="1"/>
  <c r="E6595" i="1"/>
  <c r="F6595" i="1"/>
  <c r="F6596" i="1"/>
  <c r="E6597" i="1"/>
  <c r="F6597" i="1"/>
  <c r="F6598" i="1"/>
  <c r="E6599" i="1"/>
  <c r="F6599" i="1"/>
  <c r="F6600" i="1"/>
  <c r="E6601" i="1"/>
  <c r="F6601" i="1"/>
  <c r="F6602" i="1"/>
  <c r="E6603" i="1"/>
  <c r="F6603" i="1"/>
  <c r="F6604" i="1"/>
  <c r="E6605" i="1"/>
  <c r="F6605" i="1"/>
  <c r="F6606" i="1"/>
  <c r="E6607" i="1"/>
  <c r="F6607" i="1"/>
  <c r="F6608" i="1"/>
  <c r="E6609" i="1"/>
  <c r="F6609" i="1"/>
  <c r="F6610" i="1"/>
  <c r="E6611" i="1"/>
  <c r="F6611" i="1"/>
  <c r="F6612" i="1"/>
  <c r="E6613" i="1"/>
  <c r="F6613" i="1"/>
  <c r="F6614" i="1"/>
  <c r="E6615" i="1"/>
  <c r="F6615" i="1"/>
  <c r="F6616" i="1"/>
  <c r="E6617" i="1"/>
  <c r="F6617" i="1"/>
  <c r="F6618" i="1"/>
  <c r="E6619" i="1"/>
  <c r="F6619" i="1"/>
  <c r="F6620" i="1"/>
  <c r="E6621" i="1"/>
  <c r="F6621" i="1"/>
  <c r="F6622" i="1"/>
  <c r="E6623" i="1"/>
  <c r="F6623" i="1"/>
  <c r="F6624" i="1"/>
  <c r="E6625" i="1"/>
  <c r="F6625" i="1"/>
  <c r="F6626" i="1"/>
  <c r="E6627" i="1"/>
  <c r="F6627" i="1"/>
  <c r="F6628" i="1"/>
  <c r="E6629" i="1"/>
  <c r="F6629" i="1"/>
  <c r="F6630" i="1"/>
  <c r="E6631" i="1"/>
  <c r="F6631" i="1"/>
  <c r="F6632" i="1"/>
  <c r="E6633" i="1"/>
  <c r="F6633" i="1"/>
  <c r="F6634" i="1"/>
  <c r="E6635" i="1"/>
  <c r="F6635" i="1"/>
  <c r="F6636" i="1"/>
  <c r="E6637" i="1"/>
  <c r="F6637" i="1"/>
  <c r="F6638" i="1"/>
  <c r="E6639" i="1"/>
  <c r="F6639" i="1"/>
  <c r="F6640" i="1"/>
  <c r="E6641" i="1"/>
  <c r="F6641" i="1"/>
  <c r="F6642" i="1"/>
  <c r="E6643" i="1"/>
  <c r="F6643" i="1"/>
  <c r="F6644" i="1"/>
  <c r="E6645" i="1"/>
  <c r="F6645" i="1"/>
  <c r="F6646" i="1"/>
  <c r="E6647" i="1"/>
  <c r="F6647" i="1"/>
  <c r="F6648" i="1"/>
  <c r="E6649" i="1"/>
  <c r="F6649" i="1"/>
  <c r="F6650" i="1"/>
  <c r="E6651" i="1"/>
  <c r="F6651" i="1"/>
  <c r="F6652" i="1"/>
  <c r="E6653" i="1"/>
  <c r="F6653" i="1"/>
  <c r="F6654" i="1"/>
  <c r="E6655" i="1"/>
  <c r="F6655" i="1"/>
  <c r="F6656" i="1"/>
  <c r="E6657" i="1"/>
  <c r="F6657" i="1"/>
  <c r="F6658" i="1"/>
  <c r="E6659" i="1"/>
  <c r="F6659" i="1"/>
  <c r="F6660" i="1"/>
  <c r="E6661" i="1"/>
  <c r="F6661" i="1"/>
  <c r="F6662" i="1"/>
  <c r="E6663" i="1"/>
  <c r="F6663" i="1"/>
  <c r="F6664" i="1"/>
  <c r="E6665" i="1"/>
  <c r="F6665" i="1"/>
  <c r="F6666" i="1"/>
  <c r="E6667" i="1"/>
  <c r="F6667" i="1"/>
  <c r="F6668" i="1"/>
  <c r="E6669" i="1"/>
  <c r="F6669" i="1"/>
  <c r="F6670" i="1"/>
  <c r="E6671" i="1"/>
  <c r="F6671" i="1"/>
  <c r="F6672" i="1"/>
  <c r="E6673" i="1"/>
  <c r="F6673" i="1"/>
  <c r="F6674" i="1"/>
  <c r="E6675" i="1"/>
  <c r="F6675" i="1"/>
  <c r="F6676" i="1"/>
  <c r="E6677" i="1"/>
  <c r="F6677" i="1"/>
  <c r="F6678" i="1"/>
  <c r="E6679" i="1"/>
  <c r="F6679" i="1"/>
  <c r="F6680" i="1"/>
  <c r="E6681" i="1"/>
  <c r="F6681" i="1"/>
  <c r="F6682" i="1"/>
  <c r="E6683" i="1"/>
  <c r="F6683" i="1"/>
  <c r="F6684" i="1"/>
  <c r="E6685" i="1"/>
  <c r="F6685" i="1"/>
  <c r="F6686" i="1"/>
  <c r="E6687" i="1"/>
  <c r="F6687" i="1"/>
  <c r="F6688" i="1"/>
  <c r="E6689" i="1"/>
  <c r="F6689" i="1"/>
  <c r="F6690" i="1"/>
  <c r="E6691" i="1"/>
  <c r="F6691" i="1"/>
  <c r="F6692" i="1"/>
  <c r="E6693" i="1"/>
  <c r="F6693" i="1"/>
  <c r="F6694" i="1"/>
  <c r="E6695" i="1"/>
  <c r="F6695" i="1"/>
  <c r="F6696" i="1"/>
  <c r="E6697" i="1"/>
  <c r="F6697" i="1"/>
  <c r="F6698" i="1"/>
  <c r="E6699" i="1"/>
  <c r="F6699" i="1"/>
  <c r="F6700" i="1"/>
  <c r="E6701" i="1"/>
  <c r="F6701" i="1"/>
  <c r="F6702" i="1"/>
  <c r="E6703" i="1"/>
  <c r="F6703" i="1"/>
  <c r="F6704" i="1"/>
  <c r="E6705" i="1"/>
  <c r="F6705" i="1"/>
  <c r="F6706" i="1"/>
  <c r="E6707" i="1"/>
  <c r="F6707" i="1"/>
  <c r="F6708" i="1"/>
  <c r="E6709" i="1"/>
  <c r="F6709" i="1"/>
  <c r="F6710" i="1"/>
  <c r="E6711" i="1"/>
  <c r="F6711" i="1"/>
  <c r="F6712" i="1"/>
  <c r="E6713" i="1"/>
  <c r="F6713" i="1"/>
  <c r="F6714" i="1"/>
  <c r="E6715" i="1"/>
  <c r="F6715" i="1"/>
  <c r="F6716" i="1"/>
  <c r="E6717" i="1"/>
  <c r="F6717" i="1"/>
  <c r="F6718" i="1"/>
  <c r="E6719" i="1"/>
  <c r="F6719" i="1"/>
  <c r="F6720" i="1"/>
  <c r="E6721" i="1"/>
  <c r="F6721" i="1"/>
  <c r="F6722" i="1"/>
  <c r="E6723" i="1"/>
  <c r="F6723" i="1"/>
  <c r="F6724" i="1"/>
  <c r="E6725" i="1"/>
  <c r="F6725" i="1"/>
  <c r="F6726" i="1"/>
  <c r="E6727" i="1"/>
  <c r="F6727" i="1"/>
  <c r="F6728" i="1"/>
  <c r="E6729" i="1"/>
  <c r="F6729" i="1"/>
  <c r="F6730" i="1"/>
  <c r="E6731" i="1"/>
  <c r="F6731" i="1"/>
  <c r="F6732" i="1"/>
  <c r="E6733" i="1"/>
  <c r="F6733" i="1"/>
  <c r="F6734" i="1"/>
  <c r="E6735" i="1"/>
  <c r="F6735" i="1"/>
  <c r="F6736" i="1"/>
  <c r="E6737" i="1"/>
  <c r="F6737" i="1"/>
  <c r="F6738" i="1"/>
  <c r="E6739" i="1"/>
  <c r="F6739" i="1"/>
  <c r="F6740" i="1"/>
  <c r="E6741" i="1"/>
  <c r="F6741" i="1"/>
  <c r="F6742" i="1"/>
  <c r="E6743" i="1"/>
  <c r="F6743" i="1"/>
  <c r="F6744" i="1"/>
  <c r="E6745" i="1"/>
  <c r="F6745" i="1"/>
  <c r="F6746" i="1"/>
  <c r="E6747" i="1"/>
  <c r="F6747" i="1"/>
  <c r="F6748" i="1"/>
  <c r="E6749" i="1"/>
  <c r="F6749" i="1"/>
  <c r="F6750" i="1"/>
  <c r="E6751" i="1"/>
  <c r="F6751" i="1"/>
  <c r="F6752" i="1"/>
  <c r="E6753" i="1"/>
  <c r="F6753" i="1"/>
  <c r="F6754" i="1"/>
  <c r="E6755" i="1"/>
  <c r="F6755" i="1"/>
  <c r="F6756" i="1"/>
  <c r="E6757" i="1"/>
  <c r="F6757" i="1"/>
  <c r="F6758" i="1"/>
  <c r="E6759" i="1"/>
  <c r="F6759" i="1"/>
  <c r="F6760" i="1"/>
  <c r="E6761" i="1"/>
  <c r="F6761" i="1"/>
  <c r="F6762" i="1"/>
  <c r="E6763" i="1"/>
  <c r="F6763" i="1"/>
  <c r="F6764" i="1"/>
  <c r="E6765" i="1"/>
  <c r="F6765" i="1"/>
  <c r="F6766" i="1"/>
  <c r="E6767" i="1"/>
  <c r="F6767" i="1"/>
  <c r="F6768" i="1"/>
  <c r="E6769" i="1"/>
  <c r="F6769" i="1"/>
  <c r="F6770" i="1"/>
  <c r="E6771" i="1"/>
  <c r="F6771" i="1"/>
  <c r="F6772" i="1"/>
  <c r="E6773" i="1"/>
  <c r="F6773" i="1"/>
  <c r="F6774" i="1"/>
  <c r="E6775" i="1"/>
  <c r="F6775" i="1"/>
  <c r="F6776" i="1"/>
  <c r="E6777" i="1"/>
  <c r="F6777" i="1"/>
  <c r="F6778" i="1"/>
  <c r="E6779" i="1"/>
  <c r="F6779" i="1"/>
  <c r="F6780" i="1"/>
  <c r="E6781" i="1"/>
  <c r="F6781" i="1"/>
  <c r="F6782" i="1"/>
  <c r="E6783" i="1"/>
  <c r="F6783" i="1"/>
  <c r="F6784" i="1"/>
  <c r="E6785" i="1"/>
  <c r="F6785" i="1"/>
  <c r="F6786" i="1"/>
  <c r="E6787" i="1"/>
  <c r="F6787" i="1"/>
  <c r="F6788" i="1"/>
  <c r="E6789" i="1"/>
  <c r="F6789" i="1"/>
  <c r="F6790" i="1"/>
  <c r="E6791" i="1"/>
  <c r="F6791" i="1"/>
  <c r="F6792" i="1"/>
  <c r="E6793" i="1"/>
  <c r="F6793" i="1"/>
  <c r="F6794" i="1"/>
  <c r="E6795" i="1"/>
  <c r="F6795" i="1"/>
  <c r="F6796" i="1"/>
  <c r="E6797" i="1"/>
  <c r="F6797" i="1"/>
  <c r="F6798" i="1"/>
  <c r="E6799" i="1"/>
  <c r="F6799" i="1"/>
  <c r="F6800" i="1"/>
  <c r="E6801" i="1"/>
  <c r="F6801" i="1"/>
  <c r="F6802" i="1"/>
  <c r="E6803" i="1"/>
  <c r="F6803" i="1"/>
  <c r="F6804" i="1"/>
  <c r="E6805" i="1"/>
  <c r="F6805" i="1"/>
  <c r="F6806" i="1"/>
  <c r="E6807" i="1"/>
  <c r="F6807" i="1"/>
  <c r="F6808" i="1"/>
  <c r="E6809" i="1"/>
  <c r="F6809" i="1"/>
  <c r="F6810" i="1"/>
  <c r="E6811" i="1"/>
  <c r="F6811" i="1"/>
  <c r="F6812" i="1"/>
  <c r="E6813" i="1"/>
  <c r="F6813" i="1"/>
  <c r="F6814" i="1"/>
  <c r="E6815" i="1"/>
  <c r="F6815" i="1"/>
  <c r="F6816" i="1"/>
  <c r="E6817" i="1"/>
  <c r="F6817" i="1"/>
  <c r="F6818" i="1"/>
  <c r="E6819" i="1"/>
  <c r="F6819" i="1"/>
  <c r="F6820" i="1"/>
  <c r="E6821" i="1"/>
  <c r="F6821" i="1"/>
  <c r="F6822" i="1"/>
  <c r="E6823" i="1"/>
  <c r="F6823" i="1"/>
  <c r="F6824" i="1"/>
  <c r="E6825" i="1"/>
  <c r="F6825" i="1"/>
  <c r="F6826" i="1"/>
  <c r="E6827" i="1"/>
  <c r="F6827" i="1"/>
  <c r="F6828" i="1"/>
  <c r="E6829" i="1"/>
  <c r="F6829" i="1"/>
  <c r="F6830" i="1"/>
  <c r="E6831" i="1"/>
  <c r="F6831" i="1"/>
  <c r="F6832" i="1"/>
  <c r="E6833" i="1"/>
  <c r="F6833" i="1"/>
  <c r="F6834" i="1"/>
  <c r="E6835" i="1"/>
  <c r="F6835" i="1"/>
  <c r="F6836" i="1"/>
  <c r="E6837" i="1"/>
  <c r="F6837" i="1"/>
  <c r="F6838" i="1"/>
  <c r="E6839" i="1"/>
  <c r="F6839" i="1"/>
  <c r="F6840" i="1"/>
  <c r="E6841" i="1"/>
  <c r="F6841" i="1"/>
  <c r="F6842" i="1"/>
  <c r="E6843" i="1"/>
  <c r="F6843" i="1"/>
  <c r="F6844" i="1"/>
  <c r="E6845" i="1"/>
  <c r="F6845" i="1"/>
  <c r="F6846" i="1"/>
  <c r="E6847" i="1"/>
  <c r="F6847" i="1"/>
  <c r="F6848" i="1"/>
  <c r="E6849" i="1"/>
  <c r="F6849" i="1"/>
  <c r="F6850" i="1"/>
  <c r="E6851" i="1"/>
  <c r="F6851" i="1"/>
  <c r="F6852" i="1"/>
  <c r="E6853" i="1"/>
  <c r="F6853" i="1"/>
  <c r="F6854" i="1"/>
  <c r="E6855" i="1"/>
  <c r="F6855" i="1"/>
  <c r="F6856" i="1"/>
  <c r="E6857" i="1"/>
  <c r="F6857" i="1"/>
  <c r="F6858" i="1"/>
  <c r="E6859" i="1"/>
  <c r="F6859" i="1"/>
  <c r="F6860" i="1"/>
  <c r="E6861" i="1"/>
  <c r="F6861" i="1"/>
  <c r="F6862" i="1"/>
  <c r="E6863" i="1"/>
  <c r="F6863" i="1"/>
  <c r="F6864" i="1"/>
  <c r="E6865" i="1"/>
  <c r="F6865" i="1"/>
  <c r="F6866" i="1"/>
  <c r="E6867" i="1"/>
  <c r="F6867" i="1"/>
  <c r="F6868" i="1"/>
  <c r="E6869" i="1"/>
  <c r="F6869" i="1"/>
  <c r="F6870" i="1"/>
  <c r="E6871" i="1"/>
  <c r="F6871" i="1"/>
  <c r="F6872" i="1"/>
  <c r="E6873" i="1"/>
  <c r="F6873" i="1"/>
  <c r="F6874" i="1"/>
  <c r="E6875" i="1"/>
  <c r="F6875" i="1"/>
  <c r="F6876" i="1"/>
  <c r="E6877" i="1"/>
  <c r="F6877" i="1"/>
  <c r="F6878" i="1"/>
  <c r="E6879" i="1"/>
  <c r="F6879" i="1"/>
  <c r="F6880" i="1"/>
  <c r="E6881" i="1"/>
  <c r="F6881" i="1"/>
  <c r="F6882" i="1"/>
  <c r="E6883" i="1"/>
  <c r="F6883" i="1"/>
  <c r="F6884" i="1"/>
  <c r="E6885" i="1"/>
  <c r="F6885" i="1"/>
  <c r="F6886" i="1"/>
  <c r="E6887" i="1"/>
  <c r="F6887" i="1"/>
  <c r="F6888" i="1"/>
  <c r="E6889" i="1"/>
  <c r="F6889" i="1"/>
  <c r="F6890" i="1"/>
  <c r="E6891" i="1"/>
  <c r="F6891" i="1"/>
  <c r="F6892" i="1"/>
  <c r="E6893" i="1"/>
  <c r="F6893" i="1"/>
  <c r="F6894" i="1"/>
  <c r="E6895" i="1"/>
  <c r="F6895" i="1"/>
  <c r="F6896" i="1"/>
  <c r="E6897" i="1"/>
  <c r="F6897" i="1"/>
  <c r="F6898" i="1"/>
  <c r="E6899" i="1"/>
  <c r="F6899" i="1"/>
  <c r="F6900" i="1"/>
  <c r="E6901" i="1"/>
  <c r="F6901" i="1"/>
  <c r="F6902" i="1"/>
  <c r="E6903" i="1"/>
  <c r="F6903" i="1"/>
  <c r="F6904" i="1"/>
  <c r="E6905" i="1"/>
  <c r="F6905" i="1"/>
  <c r="F6906" i="1"/>
  <c r="E6907" i="1"/>
  <c r="F6907" i="1"/>
  <c r="F6908" i="1"/>
  <c r="E6909" i="1"/>
  <c r="F6909" i="1"/>
  <c r="F6910" i="1"/>
  <c r="E6911" i="1"/>
  <c r="F6911" i="1"/>
  <c r="F6912" i="1"/>
  <c r="E6913" i="1"/>
  <c r="F6913" i="1"/>
  <c r="F6914" i="1"/>
  <c r="E6915" i="1"/>
  <c r="F6915" i="1"/>
  <c r="F6916" i="1"/>
  <c r="E6917" i="1"/>
  <c r="F6917" i="1"/>
  <c r="F6918" i="1"/>
  <c r="E6919" i="1"/>
  <c r="F6919" i="1"/>
  <c r="F6920" i="1"/>
  <c r="E6921" i="1"/>
  <c r="F6921" i="1"/>
  <c r="F6922" i="1"/>
  <c r="E6923" i="1"/>
  <c r="F6923" i="1"/>
  <c r="F6924" i="1"/>
  <c r="E6925" i="1"/>
  <c r="F6925" i="1"/>
  <c r="F6926" i="1"/>
  <c r="E6927" i="1"/>
  <c r="F6927" i="1"/>
  <c r="F6928" i="1"/>
  <c r="E6929" i="1"/>
  <c r="F6929" i="1"/>
  <c r="F6930" i="1"/>
  <c r="E6931" i="1"/>
  <c r="F6931" i="1"/>
  <c r="F6932" i="1"/>
  <c r="E6933" i="1"/>
  <c r="F6933" i="1"/>
  <c r="F6934" i="1"/>
  <c r="E6935" i="1"/>
  <c r="F6935" i="1"/>
  <c r="F6936" i="1"/>
  <c r="E6937" i="1"/>
  <c r="F6937" i="1"/>
  <c r="F6938" i="1"/>
  <c r="E6939" i="1"/>
  <c r="F6939" i="1"/>
  <c r="F6940" i="1"/>
  <c r="E6941" i="1"/>
  <c r="F6941" i="1"/>
  <c r="F6942" i="1"/>
  <c r="E6943" i="1"/>
  <c r="F6943" i="1"/>
  <c r="F6944" i="1"/>
  <c r="E6945" i="1"/>
  <c r="F6945" i="1"/>
  <c r="F6946" i="1"/>
  <c r="E6947" i="1"/>
  <c r="F6947" i="1"/>
  <c r="F6948" i="1"/>
  <c r="E6949" i="1"/>
  <c r="F6949" i="1"/>
  <c r="F6950" i="1"/>
  <c r="E6951" i="1"/>
  <c r="F6951" i="1"/>
  <c r="F6952" i="1"/>
  <c r="E6953" i="1"/>
  <c r="F6953" i="1"/>
  <c r="F6954" i="1"/>
  <c r="E6955" i="1"/>
  <c r="F6955" i="1"/>
  <c r="F6956" i="1"/>
  <c r="E6957" i="1"/>
  <c r="F6957" i="1"/>
  <c r="F6958" i="1"/>
  <c r="E6959" i="1"/>
  <c r="F6959" i="1"/>
  <c r="F6960" i="1"/>
  <c r="E6961" i="1"/>
  <c r="F6961" i="1"/>
  <c r="F6962" i="1"/>
  <c r="E6963" i="1"/>
  <c r="F6963" i="1"/>
  <c r="F6964" i="1"/>
  <c r="E6965" i="1"/>
  <c r="F6965" i="1"/>
  <c r="F6966" i="1"/>
  <c r="E6967" i="1"/>
  <c r="F6967" i="1"/>
  <c r="F6968" i="1"/>
  <c r="E6969" i="1"/>
  <c r="F6969" i="1"/>
  <c r="F6970" i="1"/>
  <c r="E6971" i="1"/>
  <c r="F6971" i="1"/>
  <c r="F6972" i="1"/>
  <c r="E6973" i="1"/>
  <c r="F6973" i="1"/>
  <c r="F6974" i="1"/>
  <c r="E6975" i="1"/>
  <c r="F6975" i="1"/>
  <c r="F6976" i="1"/>
  <c r="E6977" i="1"/>
  <c r="F6977" i="1"/>
  <c r="F6978" i="1"/>
  <c r="E6979" i="1"/>
  <c r="F6979" i="1"/>
  <c r="F6980" i="1"/>
  <c r="E6981" i="1"/>
  <c r="F6981" i="1"/>
  <c r="F6982" i="1"/>
  <c r="E6983" i="1"/>
  <c r="F6983" i="1"/>
  <c r="F6984" i="1"/>
  <c r="E6985" i="1"/>
  <c r="F6985" i="1"/>
  <c r="F6986" i="1"/>
  <c r="E6987" i="1"/>
  <c r="F6987" i="1"/>
  <c r="F6988" i="1"/>
  <c r="E6989" i="1"/>
  <c r="F6989" i="1"/>
  <c r="F6990" i="1"/>
  <c r="E6991" i="1"/>
  <c r="F6991" i="1"/>
  <c r="F6992" i="1"/>
  <c r="E6993" i="1"/>
  <c r="F6993" i="1"/>
  <c r="F6994" i="1"/>
  <c r="E6995" i="1"/>
  <c r="F6995" i="1"/>
  <c r="F6996" i="1"/>
  <c r="E6997" i="1"/>
  <c r="F6997" i="1"/>
  <c r="F6998" i="1"/>
  <c r="E6999" i="1"/>
  <c r="F6999" i="1"/>
  <c r="F7000" i="1"/>
  <c r="E7001" i="1"/>
  <c r="F7001" i="1"/>
  <c r="F7002" i="1"/>
  <c r="E7003" i="1"/>
  <c r="F7003" i="1"/>
  <c r="F7004" i="1"/>
  <c r="E7005" i="1"/>
  <c r="F7005" i="1"/>
  <c r="F7006" i="1"/>
  <c r="E7007" i="1"/>
  <c r="F7007" i="1"/>
  <c r="F7008" i="1"/>
  <c r="E7009" i="1"/>
  <c r="F7009" i="1"/>
  <c r="F7010" i="1"/>
  <c r="E7011" i="1"/>
  <c r="F7011" i="1"/>
  <c r="F7012" i="1"/>
  <c r="E7013" i="1"/>
  <c r="F7013" i="1"/>
  <c r="F7014" i="1"/>
  <c r="E7015" i="1"/>
  <c r="F7015" i="1"/>
  <c r="F7016" i="1"/>
  <c r="E7017" i="1"/>
  <c r="F7017" i="1"/>
  <c r="F7018" i="1"/>
  <c r="E7019" i="1"/>
  <c r="F7019" i="1"/>
  <c r="F7020" i="1"/>
  <c r="E7021" i="1"/>
  <c r="F7021" i="1"/>
  <c r="F7022" i="1"/>
  <c r="E7023" i="1"/>
  <c r="F7023" i="1"/>
  <c r="F7024" i="1"/>
  <c r="E7025" i="1"/>
  <c r="F7025" i="1"/>
  <c r="F7026" i="1"/>
  <c r="E7027" i="1"/>
  <c r="F7027" i="1"/>
  <c r="F7028" i="1"/>
  <c r="E7029" i="1"/>
  <c r="F7029" i="1"/>
  <c r="F7030" i="1"/>
  <c r="E7031" i="1"/>
  <c r="F7031" i="1"/>
  <c r="F7032" i="1"/>
  <c r="E7033" i="1"/>
  <c r="F7033" i="1"/>
  <c r="F7034" i="1"/>
  <c r="E7035" i="1"/>
  <c r="F7035" i="1"/>
  <c r="F7036" i="1"/>
  <c r="E7037" i="1"/>
  <c r="F7037" i="1"/>
  <c r="F7038" i="1"/>
  <c r="E7039" i="1"/>
  <c r="F7039" i="1"/>
  <c r="F7040" i="1"/>
  <c r="E7041" i="1"/>
  <c r="F7041" i="1"/>
  <c r="F7042" i="1"/>
  <c r="E7043" i="1"/>
  <c r="F7043" i="1"/>
  <c r="F7044" i="1"/>
  <c r="E7045" i="1"/>
  <c r="F7045" i="1"/>
  <c r="F7046" i="1"/>
  <c r="E7047" i="1"/>
  <c r="F7047" i="1"/>
  <c r="F7048" i="1"/>
  <c r="E7049" i="1"/>
  <c r="F7049" i="1"/>
  <c r="F7050" i="1"/>
  <c r="E7051" i="1"/>
  <c r="F7051" i="1"/>
  <c r="F7052" i="1"/>
  <c r="E7053" i="1"/>
  <c r="F7053" i="1"/>
  <c r="F7054" i="1"/>
  <c r="E7055" i="1"/>
  <c r="F7055" i="1"/>
  <c r="F7056" i="1"/>
  <c r="E7057" i="1"/>
  <c r="F7057" i="1"/>
  <c r="F7058" i="1"/>
  <c r="E7059" i="1"/>
  <c r="F7059" i="1"/>
  <c r="F7060" i="1"/>
  <c r="E7061" i="1"/>
  <c r="F7061" i="1"/>
  <c r="F7062" i="1"/>
  <c r="E7063" i="1"/>
  <c r="F7063" i="1"/>
  <c r="F7064" i="1"/>
  <c r="E7065" i="1"/>
  <c r="F7065" i="1"/>
  <c r="F7066" i="1"/>
  <c r="E7067" i="1"/>
  <c r="F7067" i="1"/>
  <c r="F7068" i="1"/>
  <c r="E7069" i="1"/>
  <c r="F7069" i="1"/>
  <c r="F7070" i="1"/>
  <c r="E7071" i="1"/>
  <c r="F7071" i="1"/>
  <c r="F7072" i="1"/>
  <c r="E7073" i="1"/>
  <c r="F7073" i="1"/>
  <c r="F7074" i="1"/>
  <c r="E7075" i="1"/>
  <c r="F7075" i="1"/>
  <c r="F7076" i="1"/>
  <c r="E7077" i="1"/>
  <c r="F7077" i="1"/>
  <c r="F7078" i="1"/>
  <c r="E7079" i="1"/>
  <c r="F7079" i="1"/>
  <c r="F7080" i="1"/>
  <c r="E7081" i="1"/>
  <c r="F7081" i="1"/>
  <c r="F7082" i="1"/>
  <c r="E7083" i="1"/>
  <c r="F7083" i="1"/>
  <c r="F7084" i="1"/>
  <c r="E7085" i="1"/>
  <c r="F7085" i="1"/>
  <c r="F7086" i="1"/>
  <c r="E7087" i="1"/>
  <c r="F7087" i="1"/>
  <c r="F7088" i="1"/>
  <c r="E7089" i="1"/>
  <c r="F7089" i="1"/>
  <c r="F7090" i="1"/>
  <c r="E7091" i="1"/>
  <c r="F7091" i="1"/>
  <c r="F7092" i="1"/>
  <c r="E7093" i="1"/>
  <c r="F7093" i="1"/>
  <c r="F7094" i="1"/>
  <c r="E7095" i="1"/>
  <c r="F7095" i="1"/>
  <c r="F7096" i="1"/>
  <c r="E7097" i="1"/>
  <c r="F7097" i="1"/>
  <c r="F7098" i="1"/>
  <c r="E7099" i="1"/>
  <c r="F7099" i="1"/>
  <c r="F7100" i="1"/>
  <c r="E7101" i="1"/>
  <c r="F7101" i="1"/>
  <c r="F7102" i="1"/>
  <c r="E7103" i="1"/>
  <c r="F7103" i="1"/>
  <c r="F7104" i="1"/>
  <c r="E7105" i="1"/>
  <c r="F7105" i="1"/>
  <c r="F7106" i="1"/>
  <c r="E7107" i="1"/>
  <c r="F7107" i="1"/>
  <c r="F7108" i="1"/>
  <c r="E7109" i="1"/>
  <c r="F7109" i="1"/>
  <c r="F7110" i="1"/>
  <c r="E7111" i="1"/>
  <c r="F7111" i="1"/>
  <c r="F7112" i="1"/>
  <c r="E7113" i="1"/>
  <c r="F7113" i="1"/>
  <c r="F7114" i="1"/>
  <c r="E7115" i="1"/>
  <c r="F7115" i="1"/>
  <c r="F7116" i="1"/>
  <c r="E7117" i="1"/>
  <c r="F7117" i="1"/>
  <c r="F7118" i="1"/>
  <c r="E7119" i="1"/>
  <c r="F7119" i="1"/>
  <c r="F7120" i="1"/>
  <c r="E7121" i="1"/>
  <c r="F7121" i="1"/>
  <c r="F7122" i="1"/>
  <c r="E7123" i="1"/>
  <c r="F7123" i="1"/>
  <c r="F7124" i="1"/>
  <c r="E7125" i="1"/>
  <c r="F7125" i="1"/>
  <c r="F7126" i="1"/>
  <c r="E7127" i="1"/>
  <c r="F7127" i="1"/>
  <c r="F7128" i="1"/>
  <c r="E7129" i="1"/>
  <c r="F7129" i="1"/>
  <c r="F7130" i="1"/>
  <c r="E7131" i="1"/>
  <c r="F7131" i="1"/>
  <c r="F7132" i="1"/>
  <c r="E7133" i="1"/>
  <c r="F7133" i="1"/>
  <c r="F7134" i="1"/>
  <c r="E7135" i="1"/>
  <c r="F7135" i="1"/>
  <c r="F7136" i="1"/>
  <c r="E7137" i="1"/>
  <c r="F7137" i="1"/>
  <c r="F7138" i="1"/>
  <c r="E7139" i="1"/>
  <c r="F7139" i="1"/>
  <c r="F7140" i="1"/>
  <c r="E7141" i="1"/>
  <c r="F7141" i="1"/>
  <c r="F7142" i="1"/>
  <c r="E7143" i="1"/>
  <c r="F7143" i="1"/>
  <c r="F7144" i="1"/>
  <c r="E7145" i="1"/>
  <c r="F7145" i="1"/>
  <c r="F7146" i="1"/>
  <c r="E7147" i="1"/>
  <c r="F7147" i="1"/>
  <c r="F7148" i="1"/>
  <c r="E7149" i="1"/>
  <c r="F7149" i="1"/>
  <c r="F7150" i="1"/>
  <c r="E7151" i="1"/>
  <c r="F7151" i="1"/>
  <c r="F7152" i="1"/>
  <c r="E7153" i="1"/>
  <c r="F7153" i="1"/>
  <c r="F7154" i="1"/>
  <c r="E7155" i="1"/>
  <c r="F7155" i="1"/>
  <c r="F7156" i="1"/>
  <c r="E7157" i="1"/>
  <c r="F7157" i="1"/>
  <c r="F7158" i="1"/>
  <c r="E7159" i="1"/>
  <c r="F7159" i="1"/>
  <c r="F7160" i="1"/>
  <c r="E7161" i="1"/>
  <c r="F7161" i="1"/>
  <c r="F7162" i="1"/>
  <c r="E7163" i="1"/>
  <c r="F7163" i="1"/>
  <c r="F7164" i="1"/>
  <c r="E7165" i="1"/>
  <c r="F7165" i="1"/>
  <c r="F7166" i="1"/>
  <c r="E7167" i="1"/>
  <c r="F7167" i="1"/>
  <c r="F7168" i="1"/>
  <c r="E7169" i="1"/>
  <c r="F7169" i="1"/>
  <c r="F7170" i="1"/>
  <c r="E7171" i="1"/>
  <c r="F7171" i="1"/>
  <c r="F7172" i="1"/>
  <c r="E7173" i="1"/>
  <c r="F7173" i="1"/>
  <c r="F7174" i="1"/>
  <c r="E7175" i="1"/>
  <c r="F7175" i="1"/>
  <c r="F7176" i="1"/>
  <c r="E7177" i="1"/>
  <c r="F7177" i="1"/>
  <c r="F7178" i="1"/>
  <c r="E7179" i="1"/>
  <c r="F7179" i="1"/>
  <c r="F7180" i="1"/>
  <c r="E7181" i="1"/>
  <c r="F7181" i="1"/>
  <c r="F7182" i="1"/>
  <c r="E7183" i="1"/>
  <c r="F7183" i="1"/>
  <c r="F7184" i="1"/>
  <c r="E7185" i="1"/>
  <c r="F7185" i="1"/>
  <c r="F7186" i="1"/>
  <c r="E7187" i="1"/>
  <c r="F7187" i="1"/>
  <c r="F7188" i="1"/>
  <c r="E7189" i="1"/>
  <c r="F7189" i="1"/>
  <c r="F7190" i="1"/>
  <c r="E7191" i="1"/>
  <c r="F7191" i="1"/>
  <c r="F7192" i="1"/>
  <c r="E7193" i="1"/>
  <c r="F7193" i="1"/>
  <c r="F7194" i="1"/>
  <c r="E7195" i="1"/>
  <c r="F7195" i="1"/>
  <c r="F7196" i="1"/>
  <c r="E7197" i="1"/>
  <c r="F7197" i="1"/>
  <c r="F7198" i="1"/>
  <c r="E7199" i="1"/>
  <c r="F7199" i="1"/>
  <c r="F7200" i="1"/>
  <c r="E7201" i="1"/>
  <c r="F7201" i="1"/>
  <c r="F7202" i="1"/>
  <c r="E7203" i="1"/>
  <c r="F7203" i="1"/>
  <c r="F7204" i="1"/>
  <c r="E7205" i="1"/>
  <c r="F7205" i="1"/>
  <c r="F7206" i="1"/>
  <c r="E7207" i="1"/>
  <c r="F7207" i="1"/>
  <c r="F7208" i="1"/>
  <c r="E7209" i="1"/>
  <c r="F7209" i="1"/>
  <c r="F7210" i="1"/>
  <c r="E7211" i="1"/>
  <c r="F7211" i="1"/>
  <c r="F7212" i="1"/>
  <c r="E7213" i="1"/>
  <c r="F7213" i="1"/>
  <c r="F7214" i="1"/>
  <c r="E7215" i="1"/>
  <c r="F7215" i="1"/>
  <c r="F7216" i="1"/>
  <c r="E7217" i="1"/>
  <c r="F7217" i="1"/>
  <c r="F7218" i="1"/>
  <c r="E7219" i="1"/>
  <c r="F7219" i="1"/>
  <c r="F7220" i="1"/>
  <c r="E7221" i="1"/>
  <c r="F7221" i="1"/>
  <c r="F7222" i="1"/>
  <c r="E7223" i="1"/>
  <c r="F7223" i="1"/>
  <c r="F7224" i="1"/>
  <c r="E7225" i="1"/>
  <c r="F7225" i="1"/>
  <c r="F7226" i="1"/>
  <c r="E7227" i="1"/>
  <c r="F7227" i="1"/>
  <c r="F7228" i="1"/>
  <c r="E7229" i="1"/>
  <c r="F7229" i="1"/>
  <c r="F7230" i="1"/>
  <c r="E7231" i="1"/>
  <c r="F7231" i="1"/>
  <c r="F7232" i="1"/>
  <c r="E7233" i="1"/>
  <c r="F7233" i="1"/>
  <c r="F7234" i="1"/>
  <c r="E7235" i="1"/>
  <c r="F7235" i="1"/>
  <c r="F7236" i="1"/>
  <c r="E7237" i="1"/>
  <c r="F7237" i="1"/>
  <c r="F7238" i="1"/>
  <c r="E7239" i="1"/>
  <c r="F7239" i="1"/>
  <c r="F7240" i="1"/>
  <c r="E7241" i="1"/>
  <c r="F7241" i="1"/>
  <c r="F7242" i="1"/>
  <c r="E7243" i="1"/>
  <c r="F7243" i="1"/>
  <c r="F7244" i="1"/>
  <c r="E7245" i="1"/>
  <c r="F7245" i="1"/>
  <c r="F7246" i="1"/>
  <c r="E7247" i="1"/>
  <c r="F7247" i="1"/>
  <c r="F7248" i="1"/>
  <c r="E7249" i="1"/>
  <c r="F7249" i="1"/>
  <c r="F7250" i="1"/>
  <c r="E7251" i="1"/>
  <c r="F7251" i="1"/>
  <c r="F7252" i="1"/>
  <c r="E7253" i="1"/>
  <c r="F7253" i="1"/>
  <c r="F7254" i="1"/>
  <c r="E7255" i="1"/>
  <c r="F7255" i="1"/>
  <c r="F7256" i="1"/>
  <c r="E7257" i="1"/>
  <c r="F7257" i="1"/>
  <c r="F7258" i="1"/>
  <c r="E7259" i="1"/>
  <c r="F7259" i="1"/>
  <c r="F7260" i="1"/>
  <c r="E7261" i="1"/>
  <c r="F7261" i="1"/>
  <c r="F7262" i="1"/>
  <c r="E7263" i="1"/>
  <c r="F7263" i="1"/>
  <c r="F7264" i="1"/>
  <c r="E7265" i="1"/>
  <c r="F7265" i="1"/>
  <c r="F7266" i="1"/>
  <c r="E7267" i="1"/>
  <c r="F7267" i="1"/>
  <c r="F7268" i="1"/>
  <c r="E7269" i="1"/>
  <c r="F7269" i="1"/>
  <c r="F7270" i="1"/>
  <c r="E7271" i="1"/>
  <c r="F7271" i="1"/>
  <c r="F7272" i="1"/>
  <c r="E7273" i="1"/>
  <c r="F7273" i="1"/>
  <c r="F7274" i="1"/>
  <c r="E7275" i="1"/>
  <c r="F7275" i="1"/>
  <c r="F7276" i="1"/>
  <c r="E7277" i="1"/>
  <c r="F7277" i="1"/>
  <c r="F7278" i="1"/>
  <c r="E7279" i="1"/>
  <c r="F7279" i="1"/>
  <c r="F7280" i="1"/>
  <c r="E7281" i="1"/>
  <c r="F7281" i="1"/>
  <c r="F7282" i="1"/>
  <c r="E7283" i="1"/>
  <c r="F7283" i="1"/>
  <c r="F7284" i="1"/>
  <c r="E7285" i="1"/>
  <c r="F7285" i="1"/>
  <c r="F7286" i="1"/>
  <c r="E7287" i="1"/>
  <c r="F7287" i="1"/>
  <c r="F7288" i="1"/>
  <c r="E7289" i="1"/>
  <c r="F7289" i="1"/>
  <c r="F7290" i="1"/>
  <c r="E7291" i="1"/>
  <c r="F7291" i="1"/>
  <c r="F7292" i="1"/>
  <c r="E7293" i="1"/>
  <c r="F7293" i="1"/>
  <c r="F7294" i="1"/>
  <c r="E7295" i="1"/>
  <c r="F7295" i="1"/>
  <c r="F7296" i="1"/>
  <c r="E7297" i="1"/>
  <c r="F7297" i="1"/>
  <c r="F7298" i="1"/>
  <c r="E7299" i="1"/>
  <c r="F7299" i="1"/>
  <c r="F7300" i="1"/>
  <c r="E7301" i="1"/>
  <c r="F7301" i="1"/>
  <c r="F7302" i="1"/>
  <c r="E7303" i="1"/>
  <c r="F7303" i="1"/>
  <c r="F7304" i="1"/>
  <c r="E7305" i="1"/>
  <c r="F7305" i="1"/>
  <c r="F7306" i="1"/>
  <c r="E7307" i="1"/>
  <c r="F7307" i="1"/>
  <c r="F7308" i="1"/>
  <c r="E7309" i="1"/>
  <c r="F7309" i="1"/>
  <c r="F7310" i="1"/>
  <c r="E7311" i="1"/>
  <c r="F7311" i="1"/>
  <c r="F7312" i="1"/>
  <c r="E7313" i="1"/>
  <c r="F7313" i="1"/>
  <c r="F7314" i="1"/>
  <c r="E7315" i="1"/>
  <c r="F7315" i="1"/>
  <c r="F7316" i="1"/>
  <c r="E7317" i="1"/>
  <c r="F7317" i="1"/>
  <c r="F7318" i="1"/>
  <c r="E7319" i="1"/>
  <c r="F7319" i="1"/>
  <c r="F7320" i="1"/>
  <c r="E7321" i="1"/>
  <c r="F7321" i="1"/>
  <c r="F7322" i="1"/>
  <c r="E7323" i="1"/>
  <c r="F7323" i="1"/>
  <c r="F7324" i="1"/>
  <c r="E7325" i="1"/>
  <c r="F7325" i="1"/>
  <c r="F7326" i="1"/>
  <c r="E7327" i="1"/>
  <c r="F7327" i="1"/>
  <c r="F7328" i="1"/>
  <c r="E7329" i="1"/>
  <c r="F7329" i="1"/>
  <c r="F7330" i="1"/>
  <c r="E7331" i="1"/>
  <c r="F7331" i="1"/>
  <c r="F7332" i="1"/>
  <c r="E7333" i="1"/>
  <c r="F7333" i="1"/>
  <c r="F7334" i="1"/>
  <c r="E7335" i="1"/>
  <c r="F7335" i="1"/>
  <c r="F7336" i="1"/>
  <c r="E7337" i="1"/>
  <c r="F7337" i="1"/>
  <c r="F7338" i="1"/>
  <c r="E7339" i="1"/>
  <c r="F7339" i="1"/>
  <c r="F7340" i="1"/>
  <c r="E7341" i="1"/>
  <c r="F7341" i="1"/>
  <c r="F7342" i="1"/>
  <c r="E7343" i="1"/>
  <c r="F7343" i="1"/>
  <c r="F7344" i="1"/>
  <c r="E7345" i="1"/>
  <c r="F7345" i="1"/>
  <c r="F7346" i="1"/>
  <c r="E7347" i="1"/>
  <c r="F7347" i="1"/>
  <c r="F7348" i="1"/>
  <c r="E7349" i="1"/>
  <c r="F7349" i="1"/>
  <c r="F7350" i="1"/>
  <c r="E7351" i="1"/>
  <c r="F7351" i="1"/>
  <c r="F7352" i="1"/>
  <c r="E7353" i="1"/>
  <c r="F7353" i="1"/>
  <c r="F7354" i="1"/>
  <c r="E7355" i="1"/>
  <c r="F7355" i="1"/>
  <c r="F7356" i="1"/>
  <c r="E7357" i="1"/>
  <c r="F7357" i="1"/>
  <c r="F7358" i="1"/>
  <c r="E7359" i="1"/>
  <c r="F7359" i="1"/>
  <c r="F7360" i="1"/>
  <c r="E7361" i="1"/>
  <c r="F7361" i="1"/>
  <c r="F7362" i="1"/>
  <c r="E7363" i="1"/>
  <c r="F7363" i="1"/>
  <c r="F7364" i="1"/>
  <c r="E7365" i="1"/>
  <c r="F7365" i="1"/>
  <c r="F7366" i="1"/>
  <c r="E7367" i="1"/>
  <c r="F7367" i="1"/>
  <c r="F7368" i="1"/>
  <c r="E7369" i="1"/>
  <c r="F7369" i="1"/>
  <c r="F7370" i="1"/>
  <c r="E7371" i="1"/>
  <c r="F7371" i="1"/>
  <c r="F7372" i="1"/>
  <c r="E7373" i="1"/>
  <c r="F7373" i="1"/>
  <c r="F7374" i="1"/>
  <c r="E7375" i="1"/>
  <c r="F7375" i="1"/>
  <c r="F7376" i="1"/>
  <c r="E7377" i="1"/>
  <c r="F7377" i="1"/>
  <c r="F7378" i="1"/>
  <c r="E7379" i="1"/>
  <c r="F7379" i="1"/>
  <c r="F7380" i="1"/>
  <c r="E7381" i="1"/>
  <c r="F7381" i="1"/>
  <c r="F7382" i="1"/>
  <c r="E7383" i="1"/>
  <c r="F7383" i="1"/>
  <c r="F7384" i="1"/>
  <c r="E7385" i="1"/>
  <c r="F7385" i="1"/>
  <c r="F7386" i="1"/>
  <c r="E7387" i="1"/>
  <c r="F7387" i="1"/>
  <c r="F7388" i="1"/>
  <c r="E7389" i="1"/>
  <c r="F7389" i="1"/>
  <c r="F7390" i="1"/>
  <c r="E7391" i="1"/>
  <c r="F7391" i="1"/>
  <c r="F7392" i="1"/>
  <c r="E7393" i="1"/>
  <c r="F7393" i="1"/>
  <c r="F7394" i="1"/>
  <c r="E7395" i="1"/>
  <c r="F7395" i="1"/>
  <c r="F7396" i="1"/>
  <c r="E7397" i="1"/>
  <c r="F7397" i="1"/>
  <c r="F7398" i="1"/>
  <c r="E7399" i="1"/>
  <c r="F7399" i="1"/>
  <c r="F7400" i="1"/>
  <c r="E7401" i="1"/>
  <c r="F7401" i="1"/>
  <c r="F7402" i="1"/>
  <c r="E7403" i="1"/>
  <c r="F7403" i="1"/>
  <c r="F7404" i="1"/>
  <c r="E7405" i="1"/>
  <c r="F7405" i="1"/>
  <c r="F7406" i="1"/>
  <c r="E7407" i="1"/>
  <c r="F7407" i="1"/>
  <c r="F7408" i="1"/>
  <c r="E7409" i="1"/>
  <c r="F7409" i="1"/>
  <c r="F7410" i="1"/>
  <c r="E7411" i="1"/>
  <c r="F7411" i="1"/>
  <c r="F7412" i="1"/>
  <c r="E7413" i="1"/>
  <c r="F7413" i="1"/>
  <c r="F7414" i="1"/>
  <c r="E7415" i="1"/>
  <c r="F7415" i="1"/>
  <c r="F7416" i="1"/>
  <c r="E7417" i="1"/>
  <c r="F7417" i="1"/>
  <c r="F7418" i="1"/>
  <c r="E7419" i="1"/>
  <c r="F7419" i="1"/>
  <c r="F7420" i="1"/>
  <c r="E7421" i="1"/>
  <c r="F7421" i="1"/>
  <c r="F7422" i="1"/>
  <c r="E7423" i="1"/>
  <c r="F7423" i="1"/>
  <c r="F7424" i="1"/>
  <c r="E7425" i="1"/>
  <c r="F7425" i="1"/>
  <c r="F7426" i="1"/>
  <c r="E7427" i="1"/>
  <c r="F7427" i="1"/>
  <c r="F7428" i="1"/>
  <c r="E7429" i="1"/>
  <c r="F7429" i="1"/>
  <c r="F7430" i="1"/>
  <c r="E7431" i="1"/>
  <c r="F7431" i="1"/>
  <c r="F7432" i="1"/>
  <c r="E7433" i="1"/>
  <c r="F7433" i="1"/>
  <c r="F7434" i="1"/>
  <c r="E7435" i="1"/>
  <c r="F7435" i="1"/>
  <c r="F7436" i="1"/>
  <c r="E7437" i="1"/>
  <c r="F7437" i="1"/>
  <c r="F7438" i="1"/>
  <c r="E7439" i="1"/>
  <c r="F7439" i="1"/>
  <c r="F7440" i="1"/>
  <c r="E7441" i="1"/>
  <c r="F7441" i="1"/>
  <c r="F7442" i="1"/>
  <c r="E7443" i="1"/>
  <c r="F7443" i="1"/>
  <c r="F7444" i="1"/>
  <c r="E7445" i="1"/>
  <c r="F7445" i="1"/>
  <c r="F7446" i="1"/>
  <c r="E7447" i="1"/>
  <c r="F7447" i="1"/>
  <c r="F7448" i="1"/>
  <c r="E7449" i="1"/>
  <c r="F7449" i="1"/>
  <c r="F7450" i="1"/>
  <c r="E7451" i="1"/>
  <c r="F7451" i="1"/>
  <c r="F7452" i="1"/>
  <c r="E7453" i="1"/>
  <c r="F7453" i="1"/>
  <c r="F7454" i="1"/>
  <c r="E7455" i="1"/>
  <c r="F7455" i="1"/>
  <c r="F7456" i="1"/>
  <c r="E7457" i="1"/>
  <c r="F7457" i="1"/>
  <c r="F7458" i="1"/>
  <c r="E7459" i="1"/>
  <c r="F7459" i="1"/>
  <c r="F7460" i="1"/>
  <c r="E7461" i="1"/>
  <c r="F7461" i="1"/>
  <c r="F7462" i="1"/>
  <c r="E7463" i="1"/>
  <c r="F7463" i="1"/>
  <c r="F7464" i="1"/>
  <c r="E7465" i="1"/>
  <c r="F7465" i="1"/>
  <c r="F7466" i="1"/>
  <c r="E7467" i="1"/>
  <c r="F7467" i="1"/>
  <c r="F7468" i="1"/>
  <c r="E7469" i="1"/>
  <c r="F7469" i="1"/>
  <c r="F7470" i="1"/>
  <c r="E7471" i="1"/>
  <c r="F7471" i="1"/>
  <c r="F7472" i="1"/>
  <c r="E7473" i="1"/>
  <c r="F7473" i="1"/>
  <c r="F7474" i="1"/>
  <c r="E7475" i="1"/>
  <c r="F7475" i="1"/>
  <c r="F7476" i="1"/>
  <c r="E7477" i="1"/>
  <c r="F7477" i="1"/>
  <c r="F7478" i="1"/>
  <c r="E7479" i="1"/>
  <c r="F7479" i="1"/>
  <c r="F7480" i="1"/>
  <c r="E7481" i="1"/>
  <c r="F7481" i="1"/>
  <c r="F7482" i="1"/>
  <c r="E7483" i="1"/>
  <c r="F7483" i="1"/>
  <c r="F7484" i="1"/>
  <c r="E7485" i="1"/>
  <c r="F7485" i="1"/>
  <c r="F7486" i="1"/>
  <c r="E7487" i="1"/>
  <c r="F7487" i="1"/>
  <c r="F7488" i="1"/>
  <c r="E7489" i="1"/>
  <c r="F7489" i="1"/>
  <c r="F7490" i="1"/>
  <c r="E7491" i="1"/>
  <c r="F7491" i="1"/>
  <c r="F7492" i="1"/>
  <c r="E7493" i="1"/>
  <c r="F7493" i="1"/>
  <c r="F7494" i="1"/>
  <c r="E7495" i="1"/>
  <c r="F7495" i="1"/>
  <c r="F7496" i="1"/>
  <c r="E7497" i="1"/>
  <c r="F7497" i="1"/>
  <c r="F7498" i="1"/>
  <c r="E7499" i="1"/>
  <c r="F7499" i="1"/>
  <c r="F7500" i="1"/>
  <c r="E7501" i="1"/>
  <c r="F7501" i="1"/>
  <c r="F7502" i="1"/>
  <c r="E7503" i="1"/>
  <c r="F7503" i="1"/>
  <c r="F7504" i="1"/>
  <c r="E7505" i="1"/>
  <c r="F7505" i="1"/>
  <c r="F7506" i="1"/>
  <c r="E7507" i="1"/>
  <c r="F7507" i="1"/>
  <c r="F7508" i="1"/>
  <c r="E7509" i="1"/>
  <c r="F7509" i="1"/>
  <c r="F7510" i="1"/>
  <c r="E7511" i="1"/>
  <c r="F7511" i="1"/>
  <c r="F7512" i="1"/>
  <c r="E7513" i="1"/>
  <c r="F7513" i="1"/>
  <c r="F7514" i="1"/>
  <c r="E7515" i="1"/>
  <c r="F7515" i="1"/>
  <c r="F7516" i="1"/>
  <c r="E7517" i="1"/>
  <c r="F7517" i="1"/>
  <c r="F7518" i="1"/>
  <c r="E7519" i="1"/>
  <c r="F7519" i="1"/>
  <c r="F7520" i="1"/>
  <c r="E7521" i="1"/>
  <c r="F7521" i="1"/>
  <c r="F7522" i="1"/>
  <c r="E7523" i="1"/>
  <c r="F7523" i="1"/>
  <c r="F7524" i="1"/>
  <c r="E7525" i="1"/>
  <c r="F7525" i="1"/>
  <c r="F7526" i="1"/>
  <c r="E7527" i="1"/>
  <c r="F7527" i="1"/>
  <c r="F7528" i="1"/>
  <c r="E7529" i="1"/>
  <c r="F7529" i="1"/>
  <c r="F7530" i="1"/>
  <c r="E7531" i="1"/>
  <c r="F7531" i="1"/>
  <c r="F7532" i="1"/>
  <c r="E7533" i="1"/>
  <c r="F7533" i="1"/>
  <c r="F7534" i="1"/>
  <c r="E7535" i="1"/>
  <c r="F7535" i="1"/>
  <c r="F7536" i="1"/>
  <c r="E7537" i="1"/>
  <c r="F7537" i="1"/>
  <c r="F7538" i="1"/>
  <c r="E7539" i="1"/>
  <c r="F7539" i="1"/>
  <c r="F7540" i="1"/>
  <c r="E7541" i="1"/>
  <c r="F7541" i="1"/>
  <c r="F7542" i="1"/>
  <c r="E7543" i="1"/>
  <c r="F7543" i="1"/>
  <c r="F7544" i="1"/>
  <c r="E7545" i="1"/>
  <c r="F7545" i="1"/>
  <c r="F7546" i="1"/>
  <c r="E7547" i="1"/>
  <c r="F7547" i="1"/>
  <c r="F7548" i="1"/>
  <c r="E7549" i="1"/>
  <c r="F7549" i="1"/>
  <c r="F7550" i="1"/>
  <c r="E7551" i="1"/>
  <c r="F7551" i="1"/>
  <c r="F7552" i="1"/>
  <c r="E7553" i="1"/>
  <c r="F7553" i="1"/>
  <c r="F7554" i="1"/>
  <c r="E7555" i="1"/>
  <c r="F7555" i="1"/>
  <c r="F7556" i="1"/>
  <c r="E7557" i="1"/>
  <c r="F7557" i="1"/>
  <c r="F7558" i="1"/>
  <c r="E7559" i="1"/>
  <c r="F7559" i="1"/>
  <c r="F7560" i="1"/>
  <c r="E7561" i="1"/>
  <c r="F7561" i="1"/>
  <c r="F7562" i="1"/>
  <c r="E7563" i="1"/>
  <c r="F7563" i="1"/>
  <c r="F7564" i="1"/>
  <c r="E7565" i="1"/>
  <c r="F7565" i="1"/>
  <c r="F7566" i="1"/>
  <c r="E7567" i="1"/>
  <c r="F7567" i="1"/>
  <c r="F7568" i="1"/>
  <c r="E7569" i="1"/>
  <c r="F7569" i="1"/>
  <c r="F7570" i="1"/>
  <c r="E7571" i="1"/>
  <c r="F7571" i="1"/>
  <c r="F7572" i="1"/>
  <c r="E7573" i="1"/>
  <c r="F7573" i="1"/>
  <c r="F7574" i="1"/>
  <c r="E7575" i="1"/>
  <c r="F7575" i="1"/>
  <c r="F7576" i="1"/>
  <c r="E7577" i="1"/>
  <c r="F7577" i="1"/>
  <c r="F7578" i="1"/>
  <c r="E7579" i="1"/>
  <c r="F7579" i="1"/>
  <c r="F7580" i="1"/>
  <c r="E7581" i="1"/>
  <c r="F7581" i="1"/>
  <c r="F7582" i="1"/>
  <c r="E7583" i="1"/>
  <c r="F7583" i="1"/>
  <c r="F7584" i="1"/>
  <c r="E7585" i="1"/>
  <c r="F7585" i="1"/>
  <c r="F7586" i="1"/>
  <c r="E7587" i="1"/>
  <c r="F7587" i="1"/>
  <c r="F7588" i="1"/>
  <c r="E7589" i="1"/>
  <c r="F7589" i="1"/>
  <c r="F7590" i="1"/>
  <c r="E7591" i="1"/>
  <c r="F7591" i="1"/>
  <c r="F7592" i="1"/>
  <c r="E7593" i="1"/>
  <c r="F7593" i="1"/>
  <c r="F7594" i="1"/>
  <c r="E7595" i="1"/>
  <c r="F7595" i="1"/>
  <c r="F7596" i="1"/>
  <c r="E7597" i="1"/>
  <c r="F7597" i="1"/>
  <c r="F7598" i="1"/>
  <c r="E7599" i="1"/>
  <c r="F7599" i="1"/>
  <c r="F7600" i="1"/>
  <c r="E7601" i="1"/>
  <c r="F7601" i="1"/>
  <c r="F7602" i="1"/>
  <c r="E7603" i="1"/>
  <c r="F7603" i="1"/>
  <c r="F7604" i="1"/>
  <c r="E7605" i="1"/>
  <c r="F7605" i="1"/>
  <c r="F7606" i="1"/>
  <c r="E7607" i="1"/>
  <c r="F7607" i="1"/>
  <c r="F7608" i="1"/>
  <c r="E7609" i="1"/>
  <c r="F7609" i="1"/>
  <c r="F7610" i="1"/>
  <c r="E7611" i="1"/>
  <c r="F7611" i="1"/>
  <c r="F7612" i="1"/>
  <c r="E7613" i="1"/>
  <c r="F7613" i="1"/>
  <c r="F7614" i="1"/>
  <c r="E7615" i="1"/>
  <c r="F7615" i="1"/>
  <c r="F7616" i="1"/>
  <c r="E7617" i="1"/>
  <c r="F7617" i="1"/>
  <c r="F7618" i="1"/>
  <c r="E7619" i="1"/>
  <c r="F7619" i="1"/>
  <c r="F7620" i="1"/>
  <c r="E7621" i="1"/>
  <c r="F7621" i="1"/>
  <c r="F7622" i="1"/>
  <c r="E7623" i="1"/>
  <c r="F7623" i="1"/>
  <c r="F7624" i="1"/>
  <c r="E7625" i="1"/>
  <c r="F7625" i="1"/>
  <c r="F7626" i="1"/>
  <c r="E7627" i="1"/>
  <c r="F7627" i="1"/>
  <c r="F7628" i="1"/>
  <c r="E7629" i="1"/>
  <c r="F7629" i="1"/>
  <c r="F7630" i="1"/>
  <c r="E7631" i="1"/>
  <c r="F7631" i="1"/>
  <c r="F7632" i="1"/>
  <c r="E7633" i="1"/>
  <c r="F7633" i="1"/>
  <c r="F7634" i="1"/>
  <c r="E7635" i="1"/>
  <c r="F7635" i="1"/>
  <c r="F7636" i="1"/>
  <c r="E7637" i="1"/>
  <c r="F7637" i="1"/>
  <c r="F7638" i="1"/>
  <c r="E7639" i="1"/>
  <c r="F7639" i="1"/>
  <c r="F7640" i="1"/>
  <c r="E7641" i="1"/>
  <c r="F7641" i="1"/>
  <c r="F7642" i="1"/>
  <c r="E7643" i="1"/>
  <c r="F7643" i="1"/>
  <c r="F7644" i="1"/>
  <c r="E7645" i="1"/>
  <c r="F7645" i="1"/>
  <c r="F7646" i="1"/>
  <c r="E7647" i="1"/>
  <c r="F7647" i="1"/>
  <c r="F7648" i="1"/>
  <c r="E7649" i="1"/>
  <c r="F7649" i="1"/>
  <c r="F7650" i="1"/>
  <c r="E7651" i="1"/>
  <c r="F7651" i="1"/>
  <c r="F7652" i="1"/>
  <c r="E7653" i="1"/>
  <c r="F7653" i="1"/>
  <c r="F7654" i="1"/>
  <c r="E7655" i="1"/>
  <c r="F7655" i="1"/>
  <c r="F7656" i="1"/>
  <c r="E7657" i="1"/>
  <c r="F7657" i="1"/>
  <c r="F7658" i="1"/>
  <c r="E7659" i="1"/>
  <c r="F7659" i="1"/>
  <c r="F7660" i="1"/>
  <c r="E7661" i="1"/>
  <c r="F7661" i="1"/>
  <c r="F7662" i="1"/>
  <c r="E7663" i="1"/>
  <c r="F7663" i="1"/>
  <c r="F7664" i="1"/>
  <c r="E7665" i="1"/>
  <c r="F7665" i="1"/>
  <c r="F7666" i="1"/>
  <c r="E7667" i="1"/>
  <c r="F7667" i="1"/>
  <c r="F7668" i="1"/>
  <c r="E7669" i="1"/>
  <c r="F7669" i="1"/>
  <c r="F7670" i="1"/>
  <c r="E7671" i="1"/>
  <c r="F7671" i="1"/>
  <c r="F7672" i="1"/>
  <c r="E7673" i="1"/>
  <c r="F7673" i="1"/>
  <c r="F7674" i="1"/>
  <c r="E7675" i="1"/>
  <c r="F7675" i="1"/>
  <c r="F7676" i="1"/>
  <c r="E7677" i="1"/>
  <c r="F7677" i="1"/>
  <c r="F7678" i="1"/>
  <c r="E7679" i="1"/>
  <c r="F7679" i="1"/>
  <c r="F7680" i="1"/>
  <c r="E7681" i="1"/>
  <c r="F7681" i="1"/>
  <c r="F7682" i="1"/>
  <c r="E7683" i="1"/>
  <c r="F7683" i="1"/>
  <c r="F7684" i="1"/>
  <c r="E7685" i="1"/>
  <c r="F7685" i="1"/>
  <c r="F7686" i="1"/>
  <c r="E7687" i="1"/>
  <c r="F7687" i="1"/>
  <c r="F7688" i="1"/>
  <c r="E7689" i="1"/>
  <c r="F7689" i="1"/>
  <c r="F7690" i="1"/>
  <c r="E7691" i="1"/>
  <c r="F7691" i="1"/>
  <c r="F7692" i="1"/>
  <c r="E7693" i="1"/>
  <c r="F7693" i="1"/>
  <c r="F7694" i="1"/>
  <c r="E7695" i="1"/>
  <c r="F7695" i="1"/>
  <c r="F7696" i="1"/>
  <c r="E7697" i="1"/>
  <c r="F7697" i="1"/>
  <c r="F7698" i="1"/>
  <c r="E7699" i="1"/>
  <c r="F7699" i="1"/>
  <c r="F7700" i="1"/>
  <c r="E7701" i="1"/>
  <c r="F7701" i="1"/>
  <c r="F7702" i="1"/>
  <c r="E7703" i="1"/>
  <c r="F7703" i="1"/>
  <c r="F7704" i="1"/>
  <c r="E7705" i="1"/>
  <c r="F7705" i="1"/>
  <c r="F7706" i="1"/>
  <c r="E7707" i="1"/>
  <c r="F7707" i="1"/>
  <c r="F7708" i="1"/>
  <c r="E7709" i="1"/>
  <c r="F7709" i="1"/>
  <c r="F7710" i="1"/>
  <c r="E7711" i="1"/>
  <c r="F7711" i="1"/>
  <c r="F7712" i="1"/>
  <c r="E7713" i="1"/>
  <c r="F7713" i="1"/>
  <c r="F7714" i="1"/>
  <c r="E7715" i="1"/>
  <c r="F7715" i="1"/>
  <c r="F7716" i="1"/>
  <c r="E7717" i="1"/>
  <c r="F7717" i="1"/>
  <c r="F7718" i="1"/>
  <c r="E7719" i="1"/>
  <c r="F7719" i="1"/>
  <c r="F7720" i="1"/>
  <c r="E7721" i="1"/>
  <c r="F7721" i="1"/>
  <c r="F7722" i="1"/>
  <c r="E7723" i="1"/>
  <c r="F7723" i="1"/>
  <c r="F7724" i="1"/>
  <c r="E7725" i="1"/>
  <c r="F7725" i="1"/>
  <c r="F7726" i="1"/>
  <c r="E7727" i="1"/>
  <c r="F7727" i="1"/>
  <c r="F7728" i="1"/>
  <c r="E7729" i="1"/>
  <c r="F7729" i="1"/>
  <c r="F7730" i="1"/>
  <c r="E7731" i="1"/>
  <c r="F7731" i="1"/>
  <c r="F7732" i="1"/>
  <c r="E7733" i="1"/>
  <c r="F7733" i="1"/>
  <c r="F7734" i="1"/>
  <c r="E7735" i="1"/>
  <c r="F7735" i="1"/>
  <c r="F7736" i="1"/>
  <c r="E7737" i="1"/>
  <c r="F7737" i="1"/>
  <c r="F7738" i="1"/>
  <c r="E7739" i="1"/>
  <c r="F7739" i="1"/>
  <c r="F7740" i="1"/>
  <c r="E7741" i="1"/>
  <c r="F7741" i="1"/>
  <c r="F7742" i="1"/>
  <c r="E7743" i="1"/>
  <c r="F7743" i="1"/>
  <c r="F7744" i="1"/>
  <c r="E7745" i="1"/>
  <c r="F7745" i="1"/>
  <c r="F7746" i="1"/>
  <c r="E7747" i="1"/>
  <c r="F7747" i="1"/>
  <c r="F7748" i="1"/>
  <c r="E7749" i="1"/>
  <c r="F7749" i="1"/>
  <c r="F7750" i="1"/>
  <c r="E7751" i="1"/>
  <c r="F7751" i="1"/>
  <c r="F7752" i="1"/>
  <c r="E7753" i="1"/>
  <c r="F7753" i="1"/>
  <c r="F7754" i="1"/>
  <c r="E7755" i="1"/>
  <c r="F7755" i="1"/>
  <c r="F7756" i="1"/>
  <c r="E7757" i="1"/>
  <c r="F7757" i="1"/>
  <c r="F7758" i="1"/>
  <c r="E7759" i="1"/>
  <c r="F7759" i="1"/>
  <c r="F7760" i="1"/>
  <c r="E7761" i="1"/>
  <c r="F7761" i="1"/>
  <c r="F7762" i="1"/>
  <c r="E7763" i="1"/>
  <c r="F7763" i="1"/>
  <c r="F7764" i="1"/>
  <c r="E7765" i="1"/>
  <c r="F7765" i="1"/>
  <c r="F7766" i="1"/>
  <c r="E7767" i="1"/>
  <c r="F7767" i="1"/>
  <c r="F7768" i="1"/>
  <c r="E7769" i="1"/>
  <c r="F7769" i="1"/>
  <c r="F7770" i="1"/>
  <c r="E7771" i="1"/>
  <c r="F7771" i="1"/>
  <c r="F7772" i="1"/>
  <c r="E7773" i="1"/>
  <c r="F7773" i="1"/>
  <c r="F7774" i="1"/>
  <c r="E7775" i="1"/>
  <c r="F7775" i="1"/>
  <c r="F7776" i="1"/>
  <c r="E7777" i="1"/>
  <c r="F7777" i="1"/>
  <c r="F7778" i="1"/>
  <c r="E7779" i="1"/>
  <c r="F7779" i="1"/>
  <c r="F7780" i="1"/>
  <c r="E7781" i="1"/>
  <c r="F7781" i="1"/>
  <c r="F7782" i="1"/>
  <c r="E7783" i="1"/>
  <c r="F7783" i="1"/>
  <c r="F7784" i="1"/>
  <c r="E7785" i="1"/>
  <c r="F7785" i="1"/>
  <c r="F7786" i="1"/>
  <c r="E7787" i="1"/>
  <c r="F7787" i="1"/>
  <c r="F7788" i="1"/>
  <c r="E7789" i="1"/>
  <c r="F7789" i="1"/>
  <c r="F7790" i="1"/>
  <c r="E7791" i="1"/>
  <c r="F7791" i="1"/>
  <c r="F7792" i="1"/>
  <c r="E7793" i="1"/>
  <c r="F7793" i="1"/>
  <c r="F7794" i="1"/>
  <c r="E7795" i="1"/>
  <c r="F7795" i="1"/>
  <c r="F7796" i="1"/>
  <c r="E7797" i="1"/>
  <c r="F7797" i="1"/>
  <c r="F7798" i="1"/>
  <c r="E7799" i="1"/>
  <c r="F7799" i="1"/>
  <c r="F7800" i="1"/>
  <c r="E7801" i="1"/>
  <c r="F7801" i="1"/>
  <c r="F7802" i="1"/>
  <c r="E7803" i="1"/>
  <c r="F7803" i="1"/>
  <c r="F7804" i="1"/>
  <c r="E7805" i="1"/>
  <c r="F7805" i="1"/>
  <c r="F7806" i="1"/>
  <c r="E7807" i="1"/>
  <c r="F7807" i="1"/>
  <c r="F7808" i="1"/>
  <c r="E7809" i="1"/>
  <c r="F7809" i="1"/>
  <c r="F7810" i="1"/>
  <c r="E7811" i="1"/>
  <c r="F7811" i="1"/>
  <c r="F7812" i="1"/>
  <c r="E7813" i="1"/>
  <c r="F7813" i="1"/>
  <c r="F7814" i="1"/>
  <c r="E7815" i="1"/>
  <c r="F7815" i="1"/>
  <c r="F7816" i="1"/>
  <c r="E7817" i="1"/>
  <c r="F7817" i="1"/>
  <c r="F7818" i="1"/>
  <c r="E7819" i="1"/>
  <c r="F7819" i="1"/>
  <c r="F7820" i="1"/>
  <c r="E7821" i="1"/>
  <c r="F7821" i="1"/>
  <c r="F7822" i="1"/>
  <c r="E7823" i="1"/>
  <c r="F7823" i="1"/>
  <c r="F7824" i="1"/>
  <c r="E7825" i="1"/>
  <c r="F7825" i="1"/>
  <c r="F7826" i="1"/>
  <c r="E7827" i="1"/>
  <c r="F7827" i="1"/>
  <c r="F7828" i="1"/>
  <c r="E7829" i="1"/>
  <c r="F7829" i="1"/>
  <c r="F7830" i="1"/>
  <c r="E7831" i="1"/>
  <c r="F7831" i="1"/>
  <c r="F7832" i="1"/>
  <c r="E7833" i="1"/>
  <c r="F7833" i="1"/>
  <c r="F7834" i="1"/>
  <c r="E7835" i="1"/>
  <c r="F7835" i="1"/>
  <c r="F7836" i="1"/>
  <c r="E7837" i="1"/>
  <c r="F7837" i="1"/>
  <c r="F7838" i="1"/>
  <c r="E7839" i="1"/>
  <c r="F7839" i="1"/>
  <c r="F7840" i="1"/>
  <c r="E7841" i="1"/>
  <c r="F7841" i="1"/>
  <c r="F7842" i="1"/>
  <c r="E7843" i="1"/>
  <c r="F7843" i="1"/>
  <c r="F7844" i="1"/>
  <c r="E7845" i="1"/>
  <c r="F7845" i="1"/>
  <c r="F7846" i="1"/>
  <c r="E7847" i="1"/>
  <c r="F7847" i="1"/>
  <c r="F7848" i="1"/>
  <c r="E7849" i="1"/>
  <c r="F7849" i="1"/>
  <c r="F7850" i="1"/>
  <c r="E7851" i="1"/>
  <c r="F7851" i="1"/>
  <c r="F7852" i="1"/>
  <c r="E7853" i="1"/>
  <c r="F7853" i="1"/>
  <c r="F7854" i="1"/>
  <c r="E7855" i="1"/>
  <c r="F7855" i="1"/>
  <c r="F7856" i="1"/>
  <c r="E7857" i="1"/>
  <c r="F7857" i="1"/>
  <c r="F7858" i="1"/>
  <c r="E7859" i="1"/>
  <c r="F7859" i="1"/>
  <c r="F7860" i="1"/>
  <c r="E7861" i="1"/>
  <c r="F7861" i="1"/>
  <c r="F7862" i="1"/>
  <c r="E7863" i="1"/>
  <c r="F7863" i="1"/>
  <c r="F7864" i="1"/>
  <c r="E7865" i="1"/>
  <c r="F7865" i="1"/>
  <c r="F7866" i="1"/>
  <c r="E7867" i="1"/>
  <c r="F7867" i="1"/>
  <c r="F7868" i="1"/>
  <c r="E7869" i="1"/>
  <c r="F7869" i="1"/>
  <c r="F7870" i="1"/>
  <c r="E7871" i="1"/>
  <c r="F7871" i="1"/>
  <c r="F7872" i="1"/>
  <c r="E7873" i="1"/>
  <c r="F7873" i="1"/>
  <c r="F7874" i="1"/>
  <c r="E7875" i="1"/>
  <c r="F7875" i="1"/>
  <c r="F7876" i="1"/>
  <c r="E7877" i="1"/>
  <c r="F7877" i="1"/>
  <c r="F7878" i="1"/>
  <c r="E7879" i="1"/>
  <c r="F7879" i="1"/>
  <c r="F7880" i="1"/>
  <c r="E7881" i="1"/>
  <c r="F7881" i="1"/>
  <c r="F7882" i="1"/>
  <c r="E7883" i="1"/>
  <c r="F7883" i="1"/>
  <c r="F7884" i="1"/>
  <c r="E7885" i="1"/>
  <c r="F7885" i="1"/>
  <c r="F7886" i="1"/>
  <c r="E7887" i="1"/>
  <c r="F7887" i="1"/>
  <c r="F7888" i="1"/>
  <c r="E7889" i="1"/>
  <c r="F7889" i="1"/>
  <c r="F7890" i="1"/>
  <c r="E7891" i="1"/>
  <c r="F7891" i="1"/>
  <c r="F7892" i="1"/>
  <c r="E7893" i="1"/>
  <c r="F7893" i="1"/>
  <c r="F7894" i="1"/>
  <c r="E7895" i="1"/>
  <c r="F7895" i="1"/>
  <c r="F7896" i="1"/>
  <c r="E7897" i="1"/>
  <c r="F7897" i="1"/>
  <c r="F7898" i="1"/>
  <c r="E7899" i="1"/>
  <c r="F7899" i="1"/>
  <c r="F7900" i="1"/>
  <c r="E7901" i="1"/>
  <c r="F7901" i="1"/>
  <c r="F7902" i="1"/>
  <c r="E7903" i="1"/>
  <c r="F7903" i="1"/>
  <c r="F7904" i="1"/>
  <c r="E7905" i="1"/>
  <c r="F7905" i="1"/>
  <c r="F7906" i="1"/>
  <c r="E7907" i="1"/>
  <c r="F7907" i="1"/>
  <c r="F7908" i="1"/>
  <c r="E7909" i="1"/>
  <c r="F7909" i="1"/>
  <c r="F7910" i="1"/>
  <c r="E7911" i="1"/>
  <c r="F7911" i="1"/>
  <c r="F7912" i="1"/>
  <c r="E7913" i="1"/>
  <c r="F7913" i="1"/>
  <c r="F7914" i="1"/>
  <c r="E7915" i="1"/>
  <c r="F7915" i="1"/>
  <c r="F7916" i="1"/>
  <c r="E7917" i="1"/>
  <c r="F7917" i="1"/>
  <c r="F7918" i="1"/>
  <c r="E7919" i="1"/>
  <c r="F7919" i="1"/>
  <c r="F7920" i="1"/>
  <c r="E7921" i="1"/>
  <c r="F7921" i="1"/>
  <c r="F7922" i="1"/>
  <c r="E7923" i="1"/>
  <c r="F7923" i="1"/>
  <c r="F7924" i="1"/>
  <c r="E7925" i="1"/>
  <c r="F7925" i="1"/>
  <c r="F7926" i="1"/>
  <c r="E7927" i="1"/>
  <c r="F7927" i="1"/>
  <c r="F7928" i="1"/>
  <c r="E7929" i="1"/>
  <c r="F7929" i="1"/>
  <c r="F7930" i="1"/>
  <c r="E7931" i="1"/>
  <c r="F7931" i="1"/>
  <c r="F7932" i="1"/>
  <c r="E7933" i="1"/>
  <c r="F7933" i="1"/>
  <c r="F7934" i="1"/>
  <c r="E7935" i="1"/>
  <c r="F7935" i="1"/>
  <c r="F7936" i="1"/>
  <c r="E7937" i="1"/>
  <c r="F7937" i="1"/>
  <c r="F7938" i="1"/>
  <c r="E7939" i="1"/>
  <c r="F7939" i="1"/>
  <c r="F7940" i="1"/>
  <c r="E7941" i="1"/>
  <c r="F7941" i="1"/>
  <c r="F7942" i="1"/>
  <c r="E7943" i="1"/>
  <c r="F7943" i="1"/>
  <c r="F7944" i="1"/>
  <c r="E7945" i="1"/>
  <c r="F7945" i="1"/>
  <c r="F7946" i="1"/>
  <c r="E7947" i="1"/>
  <c r="F7947" i="1"/>
  <c r="F7948" i="1"/>
  <c r="E7949" i="1"/>
  <c r="F7949" i="1"/>
  <c r="F7950" i="1"/>
  <c r="E7951" i="1"/>
  <c r="F7951" i="1"/>
  <c r="F7952" i="1"/>
  <c r="E7953" i="1"/>
  <c r="F7953" i="1"/>
  <c r="F7954" i="1"/>
  <c r="E7955" i="1"/>
  <c r="F7955" i="1"/>
  <c r="F7956" i="1"/>
  <c r="E7957" i="1"/>
  <c r="F7957" i="1"/>
  <c r="F7958" i="1"/>
  <c r="E7959" i="1"/>
  <c r="F7959" i="1"/>
  <c r="F7960" i="1"/>
  <c r="E7961" i="1"/>
  <c r="F7961" i="1"/>
  <c r="F7962" i="1"/>
  <c r="E7963" i="1"/>
  <c r="F7963" i="1"/>
  <c r="F7964" i="1"/>
  <c r="E7965" i="1"/>
  <c r="F7965" i="1"/>
  <c r="F7966" i="1"/>
  <c r="E7967" i="1"/>
  <c r="F7967" i="1"/>
  <c r="F7968" i="1"/>
  <c r="E7969" i="1"/>
  <c r="F7969" i="1"/>
  <c r="F7970" i="1"/>
  <c r="E7971" i="1"/>
  <c r="F7971" i="1"/>
  <c r="F7972" i="1"/>
  <c r="E7973" i="1"/>
  <c r="F7973" i="1"/>
  <c r="F7974" i="1"/>
  <c r="E7975" i="1"/>
  <c r="F7975" i="1"/>
  <c r="F7976" i="1"/>
  <c r="E7977" i="1"/>
  <c r="F7977" i="1"/>
  <c r="F7978" i="1"/>
  <c r="E7979" i="1"/>
  <c r="F7979" i="1"/>
  <c r="F7980" i="1"/>
  <c r="E7981" i="1"/>
  <c r="F7981" i="1"/>
  <c r="F7982" i="1"/>
  <c r="E7983" i="1"/>
  <c r="F7983" i="1"/>
  <c r="F7984" i="1"/>
  <c r="E7985" i="1"/>
  <c r="F7985" i="1"/>
  <c r="F7986" i="1"/>
  <c r="E7987" i="1"/>
  <c r="F7987" i="1"/>
  <c r="F7988" i="1"/>
  <c r="E7989" i="1"/>
  <c r="F7989" i="1"/>
  <c r="F7990" i="1"/>
  <c r="E7991" i="1"/>
  <c r="F7991" i="1"/>
  <c r="F7992" i="1"/>
  <c r="E7993" i="1"/>
  <c r="F7993" i="1"/>
  <c r="F7994" i="1"/>
  <c r="E7995" i="1"/>
  <c r="F7995" i="1"/>
  <c r="F7996" i="1"/>
  <c r="E7997" i="1"/>
  <c r="F7997" i="1"/>
  <c r="F7998" i="1"/>
  <c r="E7999" i="1"/>
  <c r="F7999" i="1"/>
  <c r="F8000" i="1"/>
  <c r="E8001" i="1"/>
  <c r="F8001" i="1"/>
  <c r="F8002" i="1"/>
  <c r="E8003" i="1"/>
  <c r="F8003" i="1"/>
  <c r="F8004" i="1"/>
  <c r="E8005" i="1"/>
  <c r="F8005" i="1"/>
  <c r="F8006" i="1"/>
  <c r="E8007" i="1"/>
  <c r="F8007" i="1"/>
  <c r="F8008" i="1"/>
  <c r="E8009" i="1"/>
  <c r="F8009" i="1"/>
  <c r="F8010" i="1"/>
  <c r="E8011" i="1"/>
  <c r="F8011" i="1"/>
  <c r="F8012" i="1"/>
  <c r="E8013" i="1"/>
  <c r="F8013" i="1"/>
  <c r="F8014" i="1"/>
  <c r="E8015" i="1"/>
  <c r="F8015" i="1"/>
  <c r="F8016" i="1"/>
  <c r="E8017" i="1"/>
  <c r="F8017" i="1"/>
  <c r="F8018" i="1"/>
  <c r="E8019" i="1"/>
  <c r="F8019" i="1"/>
  <c r="F8020" i="1"/>
  <c r="E8021" i="1"/>
  <c r="F8021" i="1"/>
  <c r="F8022" i="1"/>
  <c r="E8023" i="1"/>
  <c r="F8023" i="1"/>
  <c r="F8024" i="1"/>
  <c r="E8025" i="1"/>
  <c r="F8025" i="1"/>
  <c r="F8026" i="1"/>
  <c r="E8027" i="1"/>
  <c r="F8027" i="1"/>
  <c r="F8028" i="1"/>
  <c r="E8029" i="1"/>
  <c r="F8029" i="1"/>
  <c r="F8030" i="1"/>
  <c r="E8031" i="1"/>
  <c r="F8031" i="1"/>
  <c r="F8032" i="1"/>
  <c r="E8033" i="1"/>
  <c r="F8033" i="1"/>
  <c r="F8034" i="1"/>
  <c r="E8035" i="1"/>
  <c r="F8035" i="1"/>
  <c r="F8036" i="1"/>
  <c r="E8037" i="1"/>
  <c r="F8037" i="1"/>
  <c r="F8038" i="1"/>
  <c r="E8039" i="1"/>
  <c r="F8039" i="1"/>
  <c r="F8040" i="1"/>
  <c r="E8041" i="1"/>
  <c r="F8041" i="1"/>
  <c r="F8042" i="1"/>
  <c r="E8043" i="1"/>
  <c r="F8043" i="1"/>
  <c r="F8044" i="1"/>
  <c r="E8045" i="1"/>
  <c r="F8045" i="1"/>
  <c r="F8046" i="1"/>
  <c r="E8047" i="1"/>
  <c r="F8047" i="1"/>
  <c r="F8048" i="1"/>
  <c r="E8049" i="1"/>
  <c r="F8049" i="1"/>
  <c r="F8050" i="1"/>
  <c r="E8051" i="1"/>
  <c r="F8051" i="1"/>
  <c r="F8052" i="1"/>
  <c r="E8053" i="1"/>
  <c r="F8053" i="1"/>
  <c r="F8054" i="1"/>
  <c r="E8055" i="1"/>
  <c r="F8055" i="1"/>
  <c r="F8056" i="1"/>
  <c r="E8057" i="1"/>
  <c r="F8057" i="1"/>
  <c r="F8058" i="1"/>
  <c r="E8059" i="1"/>
  <c r="F8059" i="1"/>
  <c r="F8060" i="1"/>
  <c r="E8061" i="1"/>
  <c r="F8061" i="1"/>
  <c r="F8062" i="1"/>
  <c r="E8063" i="1"/>
  <c r="F8063" i="1"/>
  <c r="F8064" i="1"/>
  <c r="E8065" i="1"/>
  <c r="F8065" i="1"/>
  <c r="F8066" i="1"/>
  <c r="E8067" i="1"/>
  <c r="F8067" i="1"/>
  <c r="F8068" i="1"/>
  <c r="E8069" i="1"/>
  <c r="F8069" i="1"/>
  <c r="F8070" i="1"/>
  <c r="E8071" i="1"/>
  <c r="F8071" i="1"/>
  <c r="F8072" i="1"/>
  <c r="E8073" i="1"/>
  <c r="F8073" i="1"/>
  <c r="F8074" i="1"/>
  <c r="E8075" i="1"/>
  <c r="F8075" i="1"/>
  <c r="F8076" i="1"/>
  <c r="E8077" i="1"/>
  <c r="F8077" i="1"/>
  <c r="F8078" i="1"/>
  <c r="E8079" i="1"/>
  <c r="F8079" i="1"/>
  <c r="F8080" i="1"/>
  <c r="E8081" i="1"/>
  <c r="F8081" i="1"/>
  <c r="F8082" i="1"/>
  <c r="E8083" i="1"/>
  <c r="F8083" i="1"/>
  <c r="F8084" i="1"/>
  <c r="E8085" i="1"/>
  <c r="F8085" i="1"/>
  <c r="F8086" i="1"/>
  <c r="E8087" i="1"/>
  <c r="F8087" i="1"/>
  <c r="F8088" i="1"/>
  <c r="E8089" i="1"/>
  <c r="F8089" i="1"/>
  <c r="F8090" i="1"/>
  <c r="E8091" i="1"/>
  <c r="F8091" i="1"/>
  <c r="F8092" i="1"/>
  <c r="E8093" i="1"/>
  <c r="F8093" i="1"/>
  <c r="F8094" i="1"/>
  <c r="E8095" i="1"/>
  <c r="F8095" i="1"/>
  <c r="F8096" i="1"/>
  <c r="E8097" i="1"/>
  <c r="F8097" i="1"/>
  <c r="F8098" i="1"/>
  <c r="E8099" i="1"/>
  <c r="F8099" i="1"/>
  <c r="F8100" i="1"/>
  <c r="E8101" i="1"/>
  <c r="F8101" i="1"/>
  <c r="F8102" i="1"/>
  <c r="E8103" i="1"/>
  <c r="F8103" i="1"/>
  <c r="F8104" i="1"/>
  <c r="E8105" i="1"/>
  <c r="F8105" i="1"/>
  <c r="F8106" i="1"/>
  <c r="E8107" i="1"/>
  <c r="F8107" i="1"/>
  <c r="F8108" i="1"/>
  <c r="E8109" i="1"/>
  <c r="F8109" i="1"/>
  <c r="F8110" i="1"/>
  <c r="E8111" i="1"/>
  <c r="F8111" i="1"/>
  <c r="F8112" i="1"/>
  <c r="E8113" i="1"/>
  <c r="F8113" i="1"/>
  <c r="F8114" i="1"/>
  <c r="E8115" i="1"/>
  <c r="F8115" i="1"/>
  <c r="F8116" i="1"/>
  <c r="E8117" i="1"/>
  <c r="F8117" i="1"/>
  <c r="F8118" i="1"/>
  <c r="E8119" i="1"/>
  <c r="F8119" i="1"/>
  <c r="F8120" i="1"/>
  <c r="E8121" i="1"/>
  <c r="F8121" i="1"/>
  <c r="F8122" i="1"/>
  <c r="E8123" i="1"/>
  <c r="F8123" i="1"/>
  <c r="F8124" i="1"/>
  <c r="E8125" i="1"/>
  <c r="F8125" i="1"/>
  <c r="F8126" i="1"/>
  <c r="E8127" i="1"/>
  <c r="F8127" i="1"/>
  <c r="F8128" i="1"/>
  <c r="E8129" i="1"/>
  <c r="F8129" i="1"/>
  <c r="F8130" i="1"/>
  <c r="E8131" i="1"/>
  <c r="F8131" i="1"/>
  <c r="F8132" i="1"/>
  <c r="E8133" i="1"/>
  <c r="F8133" i="1"/>
  <c r="F8134" i="1"/>
  <c r="E8135" i="1"/>
  <c r="F8135" i="1"/>
  <c r="F8136" i="1"/>
  <c r="E8137" i="1"/>
  <c r="F8137" i="1"/>
  <c r="F8138" i="1"/>
  <c r="E8139" i="1"/>
  <c r="F8139" i="1"/>
  <c r="F8140" i="1"/>
  <c r="E8141" i="1"/>
  <c r="F8141" i="1"/>
  <c r="F8142" i="1"/>
  <c r="E8143" i="1"/>
  <c r="F8143" i="1"/>
  <c r="F8144" i="1"/>
  <c r="E8145" i="1"/>
  <c r="F8145" i="1"/>
  <c r="F8146" i="1"/>
  <c r="E8147" i="1"/>
  <c r="F8147" i="1"/>
  <c r="F8148" i="1"/>
  <c r="E8149" i="1"/>
  <c r="F8149" i="1"/>
  <c r="F8150" i="1"/>
  <c r="E8151" i="1"/>
  <c r="F8151" i="1"/>
  <c r="F8152" i="1"/>
  <c r="E8153" i="1"/>
  <c r="F8153" i="1"/>
  <c r="F8154" i="1"/>
  <c r="E8155" i="1"/>
  <c r="F8155" i="1"/>
  <c r="F8156" i="1"/>
  <c r="E8157" i="1"/>
  <c r="F8157" i="1"/>
  <c r="F8158" i="1"/>
  <c r="E8159" i="1"/>
  <c r="F8159" i="1"/>
  <c r="F8160" i="1"/>
  <c r="E8161" i="1"/>
  <c r="F8161" i="1"/>
  <c r="F8162" i="1"/>
  <c r="E8163" i="1"/>
  <c r="F8163" i="1"/>
  <c r="F8164" i="1"/>
  <c r="E8165" i="1"/>
  <c r="F8165" i="1"/>
  <c r="F8166" i="1"/>
  <c r="E8167" i="1"/>
  <c r="F8167" i="1"/>
  <c r="F8168" i="1"/>
  <c r="E8169" i="1"/>
  <c r="F8169" i="1"/>
  <c r="F8170" i="1"/>
  <c r="E8171" i="1"/>
  <c r="F8171" i="1"/>
  <c r="F8172" i="1"/>
  <c r="E8173" i="1"/>
  <c r="F8173" i="1"/>
  <c r="F8174" i="1"/>
  <c r="E8175" i="1"/>
  <c r="F8175" i="1"/>
  <c r="F8176" i="1"/>
  <c r="E8177" i="1"/>
  <c r="F8177" i="1"/>
  <c r="F8178" i="1"/>
  <c r="E8179" i="1"/>
  <c r="F8179" i="1"/>
  <c r="F8180" i="1"/>
  <c r="E8181" i="1"/>
  <c r="F8181" i="1"/>
  <c r="F8182" i="1"/>
  <c r="E8183" i="1"/>
  <c r="F8183" i="1"/>
  <c r="F8184" i="1"/>
  <c r="E8185" i="1"/>
  <c r="F8185" i="1"/>
  <c r="F8186" i="1"/>
  <c r="E8187" i="1"/>
  <c r="F8187" i="1"/>
  <c r="F8188" i="1"/>
  <c r="E8189" i="1"/>
  <c r="F8189" i="1"/>
  <c r="F8190" i="1"/>
  <c r="E8191" i="1"/>
  <c r="F8191" i="1"/>
  <c r="F8192" i="1"/>
  <c r="E8193" i="1"/>
  <c r="F8193" i="1"/>
  <c r="F8194" i="1"/>
  <c r="E8195" i="1"/>
  <c r="F8195" i="1"/>
  <c r="F8196" i="1"/>
  <c r="E8197" i="1"/>
  <c r="F8197" i="1"/>
  <c r="F8198" i="1"/>
  <c r="E8199" i="1"/>
  <c r="F8199" i="1"/>
  <c r="F8200" i="1"/>
  <c r="E8201" i="1"/>
  <c r="F8201" i="1"/>
  <c r="F8202" i="1"/>
  <c r="E8203" i="1"/>
  <c r="F8203" i="1"/>
  <c r="F8204" i="1"/>
  <c r="E8205" i="1"/>
  <c r="F8205" i="1"/>
  <c r="F8206" i="1"/>
  <c r="E8207" i="1"/>
  <c r="F8207" i="1"/>
  <c r="F8208" i="1"/>
  <c r="E8209" i="1"/>
  <c r="F8209" i="1"/>
  <c r="F8210" i="1"/>
  <c r="E8211" i="1"/>
  <c r="F8211" i="1"/>
  <c r="F8212" i="1"/>
  <c r="E8213" i="1"/>
  <c r="F8213" i="1"/>
  <c r="F8214" i="1"/>
  <c r="E8215" i="1"/>
  <c r="F8215" i="1"/>
  <c r="F8216" i="1"/>
  <c r="E8217" i="1"/>
  <c r="F8217" i="1"/>
  <c r="F8218" i="1"/>
  <c r="E8219" i="1"/>
  <c r="F8219" i="1"/>
  <c r="F8220" i="1"/>
  <c r="E8221" i="1"/>
  <c r="F8221" i="1"/>
  <c r="F8222" i="1"/>
  <c r="E8223" i="1"/>
  <c r="F8223" i="1"/>
  <c r="F8224" i="1"/>
  <c r="E8225" i="1"/>
  <c r="F8225" i="1"/>
  <c r="F8226" i="1"/>
  <c r="E8227" i="1"/>
  <c r="F8227" i="1"/>
  <c r="F8228" i="1"/>
  <c r="E8229" i="1"/>
  <c r="F8229" i="1"/>
  <c r="F8230" i="1"/>
  <c r="E8231" i="1"/>
  <c r="F8231" i="1"/>
  <c r="F8232" i="1"/>
  <c r="E8233" i="1"/>
  <c r="F8233" i="1"/>
  <c r="F8234" i="1"/>
  <c r="E8235" i="1"/>
  <c r="F8235" i="1"/>
  <c r="F8236" i="1"/>
  <c r="E8237" i="1"/>
  <c r="F8237" i="1"/>
  <c r="F8238" i="1"/>
  <c r="E8239" i="1"/>
  <c r="F8239" i="1"/>
  <c r="F8240" i="1"/>
  <c r="E8241" i="1"/>
  <c r="F8241" i="1"/>
  <c r="F8242" i="1"/>
  <c r="E8243" i="1"/>
  <c r="F8243" i="1"/>
  <c r="F8244" i="1"/>
  <c r="E8245" i="1"/>
  <c r="F8245" i="1"/>
  <c r="F8246" i="1"/>
  <c r="E8247" i="1"/>
  <c r="F8247" i="1"/>
  <c r="F8248" i="1"/>
  <c r="E8249" i="1"/>
  <c r="F8249" i="1"/>
  <c r="F8250" i="1"/>
  <c r="E8251" i="1"/>
  <c r="F8251" i="1"/>
  <c r="F8252" i="1"/>
  <c r="E8253" i="1"/>
  <c r="F8253" i="1"/>
  <c r="F8254" i="1"/>
  <c r="E8255" i="1"/>
  <c r="F8255" i="1"/>
  <c r="F8256" i="1"/>
  <c r="E8257" i="1"/>
  <c r="F8257" i="1"/>
  <c r="F8258" i="1"/>
  <c r="E8259" i="1"/>
  <c r="F8259" i="1"/>
  <c r="F8260" i="1"/>
  <c r="E8261" i="1"/>
  <c r="F8261" i="1"/>
  <c r="F8262" i="1"/>
  <c r="E8263" i="1"/>
  <c r="F8263" i="1"/>
  <c r="F8264" i="1"/>
  <c r="E8265" i="1"/>
  <c r="F8265" i="1"/>
  <c r="F8266" i="1"/>
  <c r="E8267" i="1"/>
  <c r="F8267" i="1"/>
  <c r="F8268" i="1"/>
  <c r="E8269" i="1"/>
  <c r="F8269" i="1"/>
  <c r="F8270" i="1"/>
  <c r="E8271" i="1"/>
  <c r="F8271" i="1"/>
  <c r="F8272" i="1"/>
  <c r="E8273" i="1"/>
  <c r="F8273" i="1"/>
  <c r="F8274" i="1"/>
  <c r="E8275" i="1"/>
  <c r="F8275" i="1"/>
  <c r="F8276" i="1"/>
  <c r="E8277" i="1"/>
  <c r="F8277" i="1"/>
  <c r="F8278" i="1"/>
  <c r="E8279" i="1"/>
  <c r="F8279" i="1"/>
  <c r="F8280" i="1"/>
  <c r="E8281" i="1"/>
  <c r="F8281" i="1"/>
  <c r="F8282" i="1"/>
  <c r="E8283" i="1"/>
  <c r="F8283" i="1"/>
  <c r="F8284" i="1"/>
  <c r="E8285" i="1"/>
  <c r="F8285" i="1"/>
  <c r="F8286" i="1"/>
  <c r="E8287" i="1"/>
  <c r="F8287" i="1"/>
  <c r="F8288" i="1"/>
  <c r="E8289" i="1"/>
  <c r="F8289" i="1"/>
  <c r="F8290" i="1"/>
  <c r="E8291" i="1"/>
  <c r="F8291" i="1"/>
  <c r="F8292" i="1"/>
  <c r="E8293" i="1"/>
  <c r="F8293" i="1"/>
  <c r="F8294" i="1"/>
  <c r="E8295" i="1"/>
  <c r="F8295" i="1"/>
  <c r="F8296" i="1"/>
  <c r="E8297" i="1"/>
  <c r="F8297" i="1"/>
  <c r="F8298" i="1"/>
  <c r="E8299" i="1"/>
  <c r="F8299" i="1"/>
  <c r="F8300" i="1"/>
  <c r="E8301" i="1"/>
  <c r="F8301" i="1"/>
  <c r="F8302" i="1"/>
  <c r="E8303" i="1"/>
  <c r="F8303" i="1"/>
  <c r="F8304" i="1"/>
  <c r="E8305" i="1"/>
  <c r="F8305" i="1"/>
  <c r="F8306" i="1"/>
  <c r="E8307" i="1"/>
  <c r="F8307" i="1"/>
  <c r="F8308" i="1"/>
  <c r="E8309" i="1"/>
  <c r="F8309" i="1"/>
  <c r="F8310" i="1"/>
  <c r="E8311" i="1"/>
  <c r="F8311" i="1"/>
  <c r="F8312" i="1"/>
  <c r="E8313" i="1"/>
  <c r="F8313" i="1"/>
  <c r="F8314" i="1"/>
  <c r="E8315" i="1"/>
  <c r="F8315" i="1"/>
  <c r="F8316" i="1"/>
  <c r="E8317" i="1"/>
  <c r="F8317" i="1"/>
  <c r="F8318" i="1"/>
  <c r="E8319" i="1"/>
  <c r="F8319" i="1"/>
  <c r="F8320" i="1"/>
  <c r="E8321" i="1"/>
  <c r="F8321" i="1"/>
  <c r="F8322" i="1"/>
  <c r="E8323" i="1"/>
  <c r="F8323" i="1"/>
  <c r="F8324" i="1"/>
  <c r="E8325" i="1"/>
  <c r="F8325" i="1"/>
  <c r="F8326" i="1"/>
  <c r="E8327" i="1"/>
  <c r="F8327" i="1"/>
  <c r="F8328" i="1"/>
  <c r="E8329" i="1"/>
  <c r="F8329" i="1"/>
  <c r="F8330" i="1"/>
  <c r="E8331" i="1"/>
  <c r="F8331" i="1"/>
  <c r="F8332" i="1"/>
  <c r="E8333" i="1"/>
  <c r="F8333" i="1"/>
  <c r="F8334" i="1"/>
  <c r="E8335" i="1"/>
  <c r="F8335" i="1"/>
  <c r="F8336" i="1"/>
  <c r="E8337" i="1"/>
  <c r="F8337" i="1"/>
  <c r="F8338" i="1"/>
  <c r="E8339" i="1"/>
  <c r="F8339" i="1"/>
  <c r="F8340" i="1"/>
  <c r="E8341" i="1"/>
  <c r="F8341" i="1"/>
  <c r="F8342" i="1"/>
  <c r="E8343" i="1"/>
  <c r="F8343" i="1"/>
  <c r="F8344" i="1"/>
  <c r="E8345" i="1"/>
  <c r="F8345" i="1"/>
  <c r="F8346" i="1"/>
  <c r="E8347" i="1"/>
  <c r="F8347" i="1"/>
  <c r="F8348" i="1"/>
  <c r="E8349" i="1"/>
  <c r="F8349" i="1"/>
  <c r="F8350" i="1"/>
  <c r="E8351" i="1"/>
  <c r="F8351" i="1"/>
  <c r="F8352" i="1"/>
  <c r="E8353" i="1"/>
  <c r="F8353" i="1"/>
  <c r="F8354" i="1"/>
  <c r="E8355" i="1"/>
  <c r="F8355" i="1"/>
  <c r="F8356" i="1"/>
  <c r="E8357" i="1"/>
  <c r="F8357" i="1"/>
  <c r="F8358" i="1"/>
  <c r="E8359" i="1"/>
  <c r="F8359" i="1"/>
  <c r="F8360" i="1"/>
  <c r="E8361" i="1"/>
  <c r="F8361" i="1"/>
  <c r="F8362" i="1"/>
  <c r="E8363" i="1"/>
  <c r="F8363" i="1"/>
  <c r="F8364" i="1"/>
  <c r="E8365" i="1"/>
  <c r="F8365" i="1"/>
  <c r="F8366" i="1"/>
  <c r="E8367" i="1"/>
  <c r="F8367" i="1"/>
  <c r="F8368" i="1"/>
  <c r="E8369" i="1"/>
  <c r="F8369" i="1"/>
  <c r="F8370" i="1"/>
  <c r="E8371" i="1"/>
  <c r="F8371" i="1"/>
  <c r="F8372" i="1"/>
  <c r="E8373" i="1"/>
  <c r="F8373" i="1"/>
  <c r="F8374" i="1"/>
  <c r="E8375" i="1"/>
  <c r="F8375" i="1"/>
  <c r="F8376" i="1"/>
  <c r="E8377" i="1"/>
  <c r="F8377" i="1"/>
  <c r="F8378" i="1"/>
  <c r="E8379" i="1"/>
  <c r="F8379" i="1"/>
  <c r="F8380" i="1"/>
  <c r="E8381" i="1"/>
  <c r="F8381" i="1"/>
  <c r="F8382" i="1"/>
  <c r="E8383" i="1"/>
  <c r="F8383" i="1"/>
  <c r="F8384" i="1"/>
  <c r="E8385" i="1"/>
  <c r="F8385" i="1"/>
  <c r="F8386" i="1"/>
  <c r="E8387" i="1"/>
  <c r="F8387" i="1"/>
  <c r="F8388" i="1"/>
  <c r="E8389" i="1"/>
  <c r="F8389" i="1"/>
  <c r="F8390" i="1"/>
  <c r="E8391" i="1"/>
  <c r="F8391" i="1"/>
  <c r="F8392" i="1"/>
  <c r="E8393" i="1"/>
  <c r="F8393" i="1"/>
  <c r="F8394" i="1"/>
  <c r="E8395" i="1"/>
  <c r="F8395" i="1"/>
  <c r="F8396" i="1"/>
  <c r="E8397" i="1"/>
  <c r="F8397" i="1"/>
  <c r="F8398" i="1"/>
  <c r="E8399" i="1"/>
  <c r="F8399" i="1"/>
  <c r="F8400" i="1"/>
  <c r="E8401" i="1"/>
  <c r="F8401" i="1"/>
  <c r="F8402" i="1"/>
  <c r="E8403" i="1"/>
  <c r="F8403" i="1"/>
  <c r="F8404" i="1"/>
  <c r="E8405" i="1"/>
  <c r="F8405" i="1"/>
  <c r="F8406" i="1"/>
  <c r="E8407" i="1"/>
  <c r="F8407" i="1"/>
  <c r="F8408" i="1"/>
  <c r="E8409" i="1"/>
  <c r="F8409" i="1"/>
  <c r="F8410" i="1"/>
  <c r="E8411" i="1"/>
  <c r="F8411" i="1"/>
  <c r="F8412" i="1"/>
  <c r="E8413" i="1"/>
  <c r="F8413" i="1"/>
  <c r="F8414" i="1"/>
  <c r="E8415" i="1"/>
  <c r="F8415" i="1"/>
  <c r="F8416" i="1"/>
  <c r="E8417" i="1"/>
  <c r="F8417" i="1"/>
  <c r="F8418" i="1"/>
  <c r="E8419" i="1"/>
  <c r="F8419" i="1"/>
  <c r="F8420" i="1"/>
  <c r="E8421" i="1"/>
  <c r="F8421" i="1"/>
  <c r="F8422" i="1"/>
  <c r="E8423" i="1"/>
  <c r="F8423" i="1"/>
  <c r="F8424" i="1"/>
  <c r="E8425" i="1"/>
  <c r="F8425" i="1"/>
  <c r="F8426" i="1"/>
  <c r="E8427" i="1"/>
  <c r="F8427" i="1"/>
  <c r="F8428" i="1"/>
  <c r="E8429" i="1"/>
  <c r="F8429" i="1"/>
  <c r="F8430" i="1"/>
  <c r="E8431" i="1"/>
  <c r="F8431" i="1"/>
  <c r="F8432" i="1"/>
  <c r="E8433" i="1"/>
  <c r="F8433" i="1"/>
  <c r="F8434" i="1"/>
  <c r="E8435" i="1"/>
  <c r="F8435" i="1"/>
  <c r="F8436" i="1"/>
  <c r="E8437" i="1"/>
  <c r="F8437" i="1"/>
  <c r="F8438" i="1"/>
  <c r="E8439" i="1"/>
  <c r="F8439" i="1"/>
  <c r="F8440" i="1"/>
  <c r="E8441" i="1"/>
  <c r="F8441" i="1"/>
  <c r="F8442" i="1"/>
  <c r="E8443" i="1"/>
  <c r="F8443" i="1"/>
  <c r="F8444" i="1"/>
  <c r="E8445" i="1"/>
  <c r="F8445" i="1"/>
  <c r="F8446" i="1"/>
  <c r="E8447" i="1"/>
  <c r="F8447" i="1"/>
  <c r="F8448" i="1"/>
  <c r="E8449" i="1"/>
  <c r="F8449" i="1"/>
  <c r="F8450" i="1"/>
  <c r="E8451" i="1"/>
  <c r="F8451" i="1"/>
  <c r="F8452" i="1"/>
  <c r="E8453" i="1"/>
  <c r="F8453" i="1"/>
  <c r="F8454" i="1"/>
  <c r="E8455" i="1"/>
  <c r="F8455" i="1"/>
  <c r="F8456" i="1"/>
  <c r="E8457" i="1"/>
  <c r="F8457" i="1"/>
  <c r="F8458" i="1"/>
  <c r="E8459" i="1"/>
  <c r="F8459" i="1"/>
  <c r="F8460" i="1"/>
  <c r="E8461" i="1"/>
  <c r="F8461" i="1"/>
  <c r="F8462" i="1"/>
  <c r="E8463" i="1"/>
  <c r="F8463" i="1"/>
  <c r="F8464" i="1"/>
  <c r="E8465" i="1"/>
  <c r="F8465" i="1"/>
  <c r="F8466" i="1"/>
  <c r="E8467" i="1"/>
  <c r="F8467" i="1"/>
  <c r="F8468" i="1"/>
  <c r="E8469" i="1"/>
  <c r="F8469" i="1"/>
  <c r="F8470" i="1"/>
  <c r="E8471" i="1"/>
  <c r="F8471" i="1"/>
  <c r="F8472" i="1"/>
  <c r="E8473" i="1"/>
  <c r="F8473" i="1"/>
  <c r="F8474" i="1"/>
  <c r="E8475" i="1"/>
  <c r="F8475" i="1"/>
  <c r="F8476" i="1"/>
  <c r="E8477" i="1"/>
  <c r="F8477" i="1"/>
  <c r="F8478" i="1"/>
  <c r="E8479" i="1"/>
  <c r="F8479" i="1"/>
  <c r="F8480" i="1"/>
  <c r="E8481" i="1"/>
  <c r="F8481" i="1"/>
  <c r="F8482" i="1"/>
  <c r="E8483" i="1"/>
  <c r="F8483" i="1"/>
  <c r="F8484" i="1"/>
  <c r="E8485" i="1"/>
  <c r="F8485" i="1"/>
  <c r="F8486" i="1"/>
  <c r="E8487" i="1"/>
  <c r="F8487" i="1"/>
  <c r="F8488" i="1"/>
  <c r="E8489" i="1"/>
  <c r="F8489" i="1"/>
  <c r="F8490" i="1"/>
  <c r="E8491" i="1"/>
  <c r="F8491" i="1"/>
  <c r="F8492" i="1"/>
  <c r="E8493" i="1"/>
  <c r="F8493" i="1"/>
  <c r="F8494" i="1"/>
  <c r="E8495" i="1"/>
  <c r="F8495" i="1"/>
  <c r="F8496" i="1"/>
  <c r="E8497" i="1"/>
  <c r="F8497" i="1"/>
  <c r="F8498" i="1"/>
  <c r="E8499" i="1"/>
  <c r="F8499" i="1"/>
  <c r="F8500" i="1"/>
  <c r="E8501" i="1"/>
  <c r="F8501" i="1"/>
  <c r="F8502" i="1"/>
  <c r="E8503" i="1"/>
  <c r="F8503" i="1"/>
  <c r="F8504" i="1"/>
  <c r="E8505" i="1"/>
  <c r="F8505" i="1"/>
  <c r="F8506" i="1"/>
  <c r="E8507" i="1"/>
  <c r="F8507" i="1"/>
  <c r="F8508" i="1"/>
  <c r="E8509" i="1"/>
  <c r="F8509" i="1"/>
  <c r="F8510" i="1"/>
  <c r="E8511" i="1"/>
  <c r="F8511" i="1"/>
  <c r="F8512" i="1"/>
  <c r="E8513" i="1"/>
  <c r="F8513" i="1"/>
  <c r="F8514" i="1"/>
  <c r="E8515" i="1"/>
  <c r="F8515" i="1"/>
  <c r="F8516" i="1"/>
  <c r="E8517" i="1"/>
  <c r="F8517" i="1"/>
  <c r="F8518" i="1"/>
  <c r="E8519" i="1"/>
  <c r="F8519" i="1"/>
  <c r="F8520" i="1"/>
  <c r="E8521" i="1"/>
  <c r="F8521" i="1"/>
  <c r="F8522" i="1"/>
  <c r="E8523" i="1"/>
  <c r="F8523" i="1"/>
  <c r="F8524" i="1"/>
  <c r="E8525" i="1"/>
  <c r="F8525" i="1"/>
  <c r="F8526" i="1"/>
  <c r="E8527" i="1"/>
  <c r="F8527" i="1"/>
  <c r="F8528" i="1"/>
  <c r="E8529" i="1"/>
  <c r="F8529" i="1"/>
  <c r="F8530" i="1"/>
  <c r="E8531" i="1"/>
  <c r="F8531" i="1"/>
  <c r="F8532" i="1"/>
  <c r="E8533" i="1"/>
  <c r="F8533" i="1"/>
  <c r="F8534" i="1"/>
  <c r="E8535" i="1"/>
  <c r="F8535" i="1"/>
  <c r="F8536" i="1"/>
  <c r="E8537" i="1"/>
  <c r="F8537" i="1"/>
  <c r="F8538" i="1"/>
  <c r="E8539" i="1"/>
  <c r="F8539" i="1"/>
  <c r="F8540" i="1"/>
  <c r="E8541" i="1"/>
  <c r="F8541" i="1"/>
  <c r="F8542" i="1"/>
  <c r="E8543" i="1"/>
  <c r="F8543" i="1"/>
  <c r="F8544" i="1"/>
  <c r="E8545" i="1"/>
  <c r="F8545" i="1"/>
  <c r="F8546" i="1"/>
  <c r="E8547" i="1"/>
  <c r="F8547" i="1"/>
  <c r="F8548" i="1"/>
  <c r="E8549" i="1"/>
  <c r="F8549" i="1"/>
  <c r="F8550" i="1"/>
  <c r="E8551" i="1"/>
  <c r="F8551" i="1"/>
  <c r="F8552" i="1"/>
  <c r="E8553" i="1"/>
  <c r="F8553" i="1"/>
  <c r="F8554" i="1"/>
  <c r="E8555" i="1"/>
  <c r="F8555" i="1"/>
  <c r="F8556" i="1"/>
  <c r="E8557" i="1"/>
  <c r="F8557" i="1"/>
  <c r="F8558" i="1"/>
  <c r="E8559" i="1"/>
  <c r="F8559" i="1"/>
  <c r="F8560" i="1"/>
  <c r="E8561" i="1"/>
  <c r="F8561" i="1"/>
  <c r="F8562" i="1"/>
  <c r="E8563" i="1"/>
  <c r="F8563" i="1"/>
  <c r="F8564" i="1"/>
  <c r="E8565" i="1"/>
  <c r="F8565" i="1"/>
  <c r="F8566" i="1"/>
  <c r="E8567" i="1"/>
  <c r="F8567" i="1"/>
  <c r="F8568" i="1"/>
  <c r="E8569" i="1"/>
  <c r="F8569" i="1"/>
  <c r="F8570" i="1"/>
  <c r="E8571" i="1"/>
  <c r="F8571" i="1"/>
  <c r="F8572" i="1"/>
  <c r="E8573" i="1"/>
  <c r="F8573" i="1"/>
  <c r="F8574" i="1"/>
  <c r="E8575" i="1"/>
  <c r="F8575" i="1"/>
  <c r="F8576" i="1"/>
  <c r="E8577" i="1"/>
  <c r="F8577" i="1"/>
  <c r="F8578" i="1"/>
  <c r="E8579" i="1"/>
  <c r="F8579" i="1"/>
  <c r="F8580" i="1"/>
  <c r="E8581" i="1"/>
  <c r="F8581" i="1"/>
  <c r="F8582" i="1"/>
  <c r="E8583" i="1"/>
  <c r="F8583" i="1"/>
  <c r="F8584" i="1"/>
  <c r="E8585" i="1"/>
  <c r="F8585" i="1"/>
  <c r="F8586" i="1"/>
  <c r="E8587" i="1"/>
  <c r="F8587" i="1"/>
  <c r="F8588" i="1"/>
  <c r="E8589" i="1"/>
  <c r="F8589" i="1"/>
  <c r="F8590" i="1"/>
  <c r="E8591" i="1"/>
  <c r="F8591" i="1"/>
  <c r="F8592" i="1"/>
  <c r="E8593" i="1"/>
  <c r="F8593" i="1"/>
  <c r="F8594" i="1"/>
  <c r="E8595" i="1"/>
  <c r="F8595" i="1"/>
  <c r="F8596" i="1"/>
  <c r="E8597" i="1"/>
  <c r="F8597" i="1"/>
  <c r="F8598" i="1"/>
  <c r="E8599" i="1"/>
  <c r="F8599" i="1"/>
  <c r="F8600" i="1"/>
  <c r="E8601" i="1"/>
  <c r="F8601" i="1"/>
  <c r="F8602" i="1"/>
  <c r="E8603" i="1"/>
  <c r="F8603" i="1"/>
  <c r="F8604" i="1"/>
  <c r="E8605" i="1"/>
  <c r="F8605" i="1"/>
  <c r="F8606" i="1"/>
  <c r="E8607" i="1"/>
  <c r="F8607" i="1"/>
  <c r="F8608" i="1"/>
  <c r="E8609" i="1"/>
  <c r="F8609" i="1"/>
  <c r="F8610" i="1"/>
  <c r="E8611" i="1"/>
  <c r="F8611" i="1"/>
  <c r="F8612" i="1"/>
  <c r="E8613" i="1"/>
  <c r="F8613" i="1"/>
  <c r="F8614" i="1"/>
  <c r="E8615" i="1"/>
  <c r="F8615" i="1"/>
  <c r="F8616" i="1"/>
  <c r="E8617" i="1"/>
  <c r="F8617" i="1"/>
  <c r="F8618" i="1"/>
  <c r="E8619" i="1"/>
  <c r="F8619" i="1"/>
  <c r="F8620" i="1"/>
  <c r="E8621" i="1"/>
  <c r="F8621" i="1"/>
  <c r="F8622" i="1"/>
  <c r="E8623" i="1"/>
  <c r="F8623" i="1"/>
  <c r="F8624" i="1"/>
  <c r="E8625" i="1"/>
  <c r="F8625" i="1"/>
  <c r="F8626" i="1"/>
  <c r="E8627" i="1"/>
  <c r="F8627" i="1"/>
  <c r="F8628" i="1"/>
  <c r="E8629" i="1"/>
  <c r="F8629" i="1"/>
  <c r="F8630" i="1"/>
  <c r="E8631" i="1"/>
  <c r="F8631" i="1"/>
  <c r="F8632" i="1"/>
  <c r="E8633" i="1"/>
  <c r="F8633" i="1"/>
  <c r="F8634" i="1"/>
  <c r="E8635" i="1"/>
  <c r="F8635" i="1"/>
  <c r="F8636" i="1"/>
  <c r="E8637" i="1"/>
  <c r="F8637" i="1"/>
  <c r="F8638" i="1"/>
  <c r="E8639" i="1"/>
  <c r="F8639" i="1"/>
  <c r="F8640" i="1"/>
  <c r="E8641" i="1"/>
  <c r="F8641" i="1"/>
  <c r="F8642" i="1"/>
  <c r="E8643" i="1"/>
  <c r="F8643" i="1"/>
  <c r="F8644" i="1"/>
  <c r="E8645" i="1"/>
  <c r="F8645" i="1"/>
  <c r="F8646" i="1"/>
  <c r="E8647" i="1"/>
  <c r="F8647" i="1"/>
  <c r="F8648" i="1"/>
  <c r="E8649" i="1"/>
  <c r="F8649" i="1"/>
  <c r="F8650" i="1"/>
  <c r="E8651" i="1"/>
  <c r="F8651" i="1"/>
  <c r="F8652" i="1"/>
  <c r="E8653" i="1"/>
  <c r="F8653" i="1"/>
  <c r="F8654" i="1"/>
  <c r="E8655" i="1"/>
  <c r="F8655" i="1"/>
  <c r="F8656" i="1"/>
  <c r="E8657" i="1"/>
  <c r="F8657" i="1"/>
  <c r="F8658" i="1"/>
  <c r="E8659" i="1"/>
  <c r="F8659" i="1"/>
  <c r="F8660" i="1"/>
  <c r="E8661" i="1"/>
  <c r="F8661" i="1"/>
  <c r="F8662" i="1"/>
  <c r="E8663" i="1"/>
  <c r="F8663" i="1"/>
  <c r="F8664" i="1"/>
  <c r="E8665" i="1"/>
  <c r="F8665" i="1"/>
  <c r="F8666" i="1"/>
  <c r="E8667" i="1"/>
  <c r="F8667" i="1"/>
  <c r="F8668" i="1"/>
  <c r="E8669" i="1"/>
  <c r="F8669" i="1"/>
  <c r="F8670" i="1"/>
  <c r="E8671" i="1"/>
  <c r="F8671" i="1"/>
  <c r="F8672" i="1"/>
  <c r="E8673" i="1"/>
  <c r="F8673" i="1"/>
  <c r="F8674" i="1"/>
  <c r="E8675" i="1"/>
  <c r="F8675" i="1"/>
  <c r="F8676" i="1"/>
  <c r="E8677" i="1"/>
  <c r="F8677" i="1"/>
  <c r="F8678" i="1"/>
  <c r="E8679" i="1"/>
  <c r="F8679" i="1"/>
  <c r="F8680" i="1"/>
  <c r="E8681" i="1"/>
  <c r="F8681" i="1"/>
  <c r="F8682" i="1"/>
  <c r="E8683" i="1"/>
  <c r="F8683" i="1"/>
  <c r="F8684" i="1"/>
  <c r="E8685" i="1"/>
  <c r="F8685" i="1"/>
  <c r="F8686" i="1"/>
  <c r="E8687" i="1"/>
  <c r="F8687" i="1"/>
  <c r="F8688" i="1"/>
  <c r="E8689" i="1"/>
  <c r="F8689" i="1"/>
  <c r="F8690" i="1"/>
  <c r="E8691" i="1"/>
  <c r="F8691" i="1"/>
  <c r="F8692" i="1"/>
  <c r="E8693" i="1"/>
  <c r="F8693" i="1"/>
  <c r="F8694" i="1"/>
  <c r="E8695" i="1"/>
  <c r="F8695" i="1"/>
  <c r="F8696" i="1"/>
  <c r="E8697" i="1"/>
  <c r="F8697" i="1"/>
  <c r="F8698" i="1"/>
  <c r="E8699" i="1"/>
  <c r="F8699" i="1"/>
  <c r="F8700" i="1"/>
  <c r="E8701" i="1"/>
  <c r="F8701" i="1"/>
  <c r="F8702" i="1"/>
  <c r="E8703" i="1"/>
  <c r="F8703" i="1"/>
  <c r="F8704" i="1"/>
  <c r="E8705" i="1"/>
  <c r="F8705" i="1"/>
  <c r="F8706" i="1"/>
  <c r="E8707" i="1"/>
  <c r="F8707" i="1"/>
  <c r="F8708" i="1"/>
  <c r="E8709" i="1"/>
  <c r="F8709" i="1"/>
  <c r="F8710" i="1"/>
  <c r="E8711" i="1"/>
  <c r="F8711" i="1"/>
  <c r="F8712" i="1"/>
  <c r="E8713" i="1"/>
  <c r="F8713" i="1"/>
  <c r="F8714" i="1"/>
  <c r="E8715" i="1"/>
  <c r="F8715" i="1"/>
  <c r="F8716" i="1"/>
  <c r="E8717" i="1"/>
  <c r="F8717" i="1"/>
  <c r="F8718" i="1"/>
  <c r="E8719" i="1"/>
  <c r="F8719" i="1"/>
  <c r="F8720" i="1"/>
  <c r="E8721" i="1"/>
  <c r="F8721" i="1"/>
  <c r="F8722" i="1"/>
  <c r="E8723" i="1"/>
  <c r="F8723" i="1"/>
  <c r="F8724" i="1"/>
  <c r="E8725" i="1"/>
  <c r="F8725" i="1"/>
  <c r="F8726" i="1"/>
  <c r="E8727" i="1"/>
  <c r="F8727" i="1"/>
  <c r="F8728" i="1"/>
  <c r="E8729" i="1"/>
  <c r="F8729" i="1"/>
  <c r="F8730" i="1"/>
  <c r="E8731" i="1"/>
  <c r="F8731" i="1"/>
  <c r="F8732" i="1"/>
  <c r="E8733" i="1"/>
  <c r="F8733" i="1"/>
  <c r="F8734" i="1"/>
  <c r="E8735" i="1"/>
  <c r="F8735" i="1"/>
  <c r="F8736" i="1"/>
  <c r="E8737" i="1"/>
  <c r="F8737" i="1"/>
  <c r="F8738" i="1"/>
  <c r="E8739" i="1"/>
  <c r="F8739" i="1"/>
  <c r="F8740" i="1"/>
  <c r="E8741" i="1"/>
  <c r="F8741" i="1"/>
  <c r="F8742" i="1"/>
  <c r="E8743" i="1"/>
  <c r="F8743" i="1"/>
  <c r="F8744" i="1"/>
  <c r="E8745" i="1"/>
  <c r="F8745" i="1"/>
  <c r="F8746" i="1"/>
  <c r="E8747" i="1"/>
  <c r="F8747" i="1"/>
  <c r="F8748" i="1"/>
  <c r="E8749" i="1"/>
  <c r="F8749" i="1"/>
  <c r="F8750" i="1"/>
  <c r="E8751" i="1"/>
  <c r="F8751" i="1"/>
  <c r="F8752" i="1"/>
  <c r="E8753" i="1"/>
  <c r="F8753" i="1"/>
  <c r="F8754" i="1"/>
  <c r="E8755" i="1"/>
  <c r="F8755" i="1"/>
  <c r="F8756" i="1"/>
  <c r="E8757" i="1"/>
  <c r="F8757" i="1"/>
  <c r="F8758" i="1"/>
  <c r="E8759" i="1"/>
  <c r="F8759" i="1"/>
  <c r="F8760" i="1"/>
  <c r="E8761" i="1"/>
  <c r="F8761" i="1"/>
  <c r="F8762" i="1"/>
  <c r="E8763" i="1"/>
  <c r="F8763" i="1"/>
  <c r="F8764" i="1"/>
  <c r="E8765" i="1"/>
  <c r="F8765" i="1"/>
  <c r="F8766" i="1"/>
  <c r="E8767" i="1"/>
  <c r="F8767" i="1"/>
  <c r="F8768" i="1"/>
  <c r="E8769" i="1"/>
  <c r="F8769" i="1"/>
  <c r="F8770" i="1"/>
  <c r="E8771" i="1"/>
  <c r="F8771" i="1"/>
  <c r="F8772" i="1"/>
  <c r="E8773" i="1"/>
  <c r="F8773" i="1"/>
  <c r="F8774" i="1"/>
  <c r="E8775" i="1"/>
  <c r="F8775" i="1"/>
  <c r="F8776" i="1"/>
  <c r="E8777" i="1"/>
  <c r="F8777" i="1"/>
  <c r="F8778" i="1"/>
  <c r="E8779" i="1"/>
  <c r="F8779" i="1"/>
  <c r="F8780" i="1"/>
  <c r="E8781" i="1"/>
  <c r="F8781" i="1"/>
  <c r="F8782" i="1"/>
  <c r="E8783" i="1"/>
  <c r="F8783" i="1"/>
  <c r="F8784" i="1"/>
  <c r="E8785" i="1"/>
  <c r="F8785" i="1"/>
  <c r="F8786" i="1"/>
  <c r="E8787" i="1"/>
  <c r="F8787" i="1"/>
  <c r="F8788" i="1"/>
  <c r="E8789" i="1"/>
  <c r="F8789" i="1"/>
  <c r="F8790" i="1"/>
  <c r="E8791" i="1"/>
  <c r="F8791" i="1"/>
  <c r="F8792" i="1"/>
  <c r="E8793" i="1"/>
  <c r="F8793" i="1"/>
  <c r="F8794" i="1"/>
  <c r="E8795" i="1"/>
  <c r="F8795" i="1"/>
  <c r="F8796" i="1"/>
  <c r="E8797" i="1"/>
  <c r="F8797" i="1"/>
  <c r="F8798" i="1"/>
  <c r="E8799" i="1"/>
  <c r="F8799" i="1"/>
  <c r="F8800" i="1"/>
  <c r="E8801" i="1"/>
  <c r="F8801" i="1"/>
  <c r="F8802" i="1"/>
  <c r="E8803" i="1"/>
  <c r="F8803" i="1"/>
  <c r="F8804" i="1"/>
  <c r="E8805" i="1"/>
  <c r="F8805" i="1"/>
  <c r="F8806" i="1"/>
  <c r="E8807" i="1"/>
  <c r="F8807" i="1"/>
  <c r="F8808" i="1"/>
  <c r="E8809" i="1"/>
  <c r="F8809" i="1"/>
  <c r="F8810" i="1"/>
  <c r="E8811" i="1"/>
  <c r="F8811" i="1"/>
  <c r="F8812" i="1"/>
  <c r="E8813" i="1"/>
  <c r="F8813" i="1"/>
  <c r="F8814" i="1"/>
  <c r="E8815" i="1"/>
  <c r="F8815" i="1"/>
  <c r="F8816" i="1"/>
  <c r="E8817" i="1"/>
  <c r="F8817" i="1"/>
  <c r="F8818" i="1"/>
  <c r="E8819" i="1"/>
  <c r="F8819" i="1"/>
  <c r="F8820" i="1"/>
  <c r="E8821" i="1"/>
  <c r="F8821" i="1"/>
  <c r="F8822" i="1"/>
  <c r="E8823" i="1"/>
  <c r="F8823" i="1"/>
  <c r="F8824" i="1"/>
  <c r="E8825" i="1"/>
  <c r="F8825" i="1"/>
  <c r="F8826" i="1"/>
  <c r="E8827" i="1"/>
  <c r="F8827" i="1"/>
  <c r="F8828" i="1"/>
  <c r="E8829" i="1"/>
  <c r="F8829" i="1"/>
  <c r="F8830" i="1"/>
  <c r="E8831" i="1"/>
  <c r="F8831" i="1"/>
  <c r="F8832" i="1"/>
  <c r="E8833" i="1"/>
  <c r="F8833" i="1"/>
  <c r="F8834" i="1"/>
  <c r="E8835" i="1"/>
  <c r="F8835" i="1"/>
  <c r="F8836" i="1"/>
  <c r="E8837" i="1"/>
  <c r="F8837" i="1"/>
  <c r="F8838" i="1"/>
  <c r="E8839" i="1"/>
  <c r="F8839" i="1"/>
  <c r="F8840" i="1"/>
  <c r="E8841" i="1"/>
  <c r="F8841" i="1"/>
  <c r="F8842" i="1"/>
  <c r="E8843" i="1"/>
  <c r="F8843" i="1"/>
  <c r="F8844" i="1"/>
  <c r="E8845" i="1"/>
  <c r="F8845" i="1"/>
  <c r="F8846" i="1"/>
  <c r="E8847" i="1"/>
  <c r="F8847" i="1"/>
  <c r="F8848" i="1"/>
  <c r="E8849" i="1"/>
  <c r="F8849" i="1"/>
  <c r="F8850" i="1"/>
  <c r="E8851" i="1"/>
  <c r="F8851" i="1"/>
  <c r="F8852" i="1"/>
  <c r="E8853" i="1"/>
  <c r="F8853" i="1"/>
  <c r="F8854" i="1"/>
  <c r="E8855" i="1"/>
  <c r="F8855" i="1"/>
  <c r="F8856" i="1"/>
  <c r="E8857" i="1"/>
  <c r="F8857" i="1"/>
  <c r="F8858" i="1"/>
  <c r="E8859" i="1"/>
  <c r="F8859" i="1"/>
  <c r="F8860" i="1"/>
  <c r="E8861" i="1"/>
  <c r="F8861" i="1"/>
  <c r="F8862" i="1"/>
  <c r="E8863" i="1"/>
  <c r="F8863" i="1"/>
  <c r="F8864" i="1"/>
  <c r="E8865" i="1"/>
  <c r="F8865" i="1"/>
  <c r="F8866" i="1"/>
  <c r="E8867" i="1"/>
  <c r="F8867" i="1"/>
  <c r="F8868" i="1"/>
  <c r="E8869" i="1"/>
  <c r="F8869" i="1"/>
  <c r="F8870" i="1"/>
  <c r="E8871" i="1"/>
  <c r="F8871" i="1"/>
  <c r="F8872" i="1"/>
  <c r="E8873" i="1"/>
  <c r="F8873" i="1"/>
  <c r="F8874" i="1"/>
  <c r="E8875" i="1"/>
  <c r="F8875" i="1"/>
  <c r="F8876" i="1"/>
  <c r="E8877" i="1"/>
  <c r="F8877" i="1"/>
  <c r="F8878" i="1"/>
  <c r="E8879" i="1"/>
  <c r="F8879" i="1"/>
  <c r="F8880" i="1"/>
  <c r="E8881" i="1"/>
  <c r="F8881" i="1"/>
  <c r="F8882" i="1"/>
  <c r="E8883" i="1"/>
  <c r="F8883" i="1"/>
  <c r="F8884" i="1"/>
  <c r="E8885" i="1"/>
  <c r="F8885" i="1"/>
  <c r="F8886" i="1"/>
  <c r="E8887" i="1"/>
  <c r="F8887" i="1"/>
  <c r="F8888" i="1"/>
  <c r="E8889" i="1"/>
  <c r="F8889" i="1"/>
  <c r="F8890" i="1"/>
  <c r="E8891" i="1"/>
  <c r="F8891" i="1"/>
  <c r="F8892" i="1"/>
  <c r="E8893" i="1"/>
  <c r="F8893" i="1"/>
  <c r="F8894" i="1"/>
  <c r="E8895" i="1"/>
  <c r="F8895" i="1"/>
  <c r="F8896" i="1"/>
  <c r="E8897" i="1"/>
  <c r="F8897" i="1"/>
  <c r="F8898" i="1"/>
  <c r="E8899" i="1"/>
  <c r="F8899" i="1"/>
  <c r="F8900" i="1"/>
  <c r="E8901" i="1"/>
  <c r="F8901" i="1"/>
  <c r="F8902" i="1"/>
  <c r="E8903" i="1"/>
  <c r="F8903" i="1"/>
  <c r="F8904" i="1"/>
  <c r="E8905" i="1"/>
  <c r="F8905" i="1"/>
  <c r="F8906" i="1"/>
  <c r="E8907" i="1"/>
  <c r="F8907" i="1"/>
  <c r="F8908" i="1"/>
  <c r="E8909" i="1"/>
  <c r="F8909" i="1"/>
  <c r="F8910" i="1"/>
  <c r="E8911" i="1"/>
  <c r="F8911" i="1"/>
  <c r="F8912" i="1"/>
  <c r="E8913" i="1"/>
  <c r="F8913" i="1"/>
  <c r="F8914" i="1"/>
  <c r="E8915" i="1"/>
  <c r="F8915" i="1"/>
  <c r="F8916" i="1"/>
  <c r="E8917" i="1"/>
  <c r="F8917" i="1"/>
  <c r="F8918" i="1"/>
  <c r="E8919" i="1"/>
  <c r="F8919" i="1"/>
  <c r="F8920" i="1"/>
  <c r="E8921" i="1"/>
  <c r="F8921" i="1"/>
  <c r="F8922" i="1"/>
  <c r="E8923" i="1"/>
  <c r="F8923" i="1"/>
  <c r="F8924" i="1"/>
  <c r="E8925" i="1"/>
  <c r="F8925" i="1"/>
  <c r="F8926" i="1"/>
  <c r="E8927" i="1"/>
  <c r="F8927" i="1"/>
  <c r="F8928" i="1"/>
  <c r="E8929" i="1"/>
  <c r="F8929" i="1"/>
  <c r="F8930" i="1"/>
  <c r="E8931" i="1"/>
  <c r="F8931" i="1"/>
  <c r="F8932" i="1"/>
  <c r="E8933" i="1"/>
  <c r="F8933" i="1"/>
  <c r="F8934" i="1"/>
  <c r="E8935" i="1"/>
  <c r="F8935" i="1"/>
  <c r="F8936" i="1"/>
  <c r="E8937" i="1"/>
  <c r="F8937" i="1"/>
  <c r="F8938" i="1"/>
  <c r="E8939" i="1"/>
  <c r="F8939" i="1"/>
  <c r="F8940" i="1"/>
  <c r="E8941" i="1"/>
  <c r="F8941" i="1"/>
  <c r="F8942" i="1"/>
  <c r="E8943" i="1"/>
  <c r="F8943" i="1"/>
  <c r="F8944" i="1"/>
  <c r="E8945" i="1"/>
  <c r="F8945" i="1"/>
  <c r="F8946" i="1"/>
  <c r="E8947" i="1"/>
  <c r="F8947" i="1"/>
  <c r="F8948" i="1"/>
  <c r="E8949" i="1"/>
  <c r="F8949" i="1"/>
  <c r="F8950" i="1"/>
  <c r="E8951" i="1"/>
  <c r="F8951" i="1"/>
  <c r="F8952" i="1"/>
  <c r="E8953" i="1"/>
  <c r="F8953" i="1"/>
  <c r="F8954" i="1"/>
  <c r="E8955" i="1"/>
  <c r="F8955" i="1"/>
  <c r="F8956" i="1"/>
  <c r="E8957" i="1"/>
  <c r="F8957" i="1"/>
  <c r="F8958" i="1"/>
  <c r="E8959" i="1"/>
  <c r="F8959" i="1"/>
  <c r="F8960" i="1"/>
  <c r="E8961" i="1"/>
  <c r="F8961" i="1"/>
  <c r="F8962" i="1"/>
  <c r="E8963" i="1"/>
  <c r="F8963" i="1"/>
  <c r="F8964" i="1"/>
  <c r="E8965" i="1"/>
  <c r="F8965" i="1"/>
  <c r="F8966" i="1"/>
  <c r="E8967" i="1"/>
  <c r="F8967" i="1"/>
  <c r="F8968" i="1"/>
  <c r="E8969" i="1"/>
  <c r="F8969" i="1"/>
  <c r="F8970" i="1"/>
  <c r="E8971" i="1"/>
  <c r="F8971" i="1"/>
  <c r="F8972" i="1"/>
  <c r="E8973" i="1"/>
  <c r="F8973" i="1"/>
  <c r="F8974" i="1"/>
  <c r="E8975" i="1"/>
  <c r="F8975" i="1"/>
  <c r="F8976" i="1"/>
  <c r="E8977" i="1"/>
  <c r="F8977" i="1"/>
  <c r="F8978" i="1"/>
  <c r="E8979" i="1"/>
  <c r="F8979" i="1"/>
  <c r="F8980" i="1"/>
  <c r="E8981" i="1"/>
  <c r="F8981" i="1"/>
  <c r="F8982" i="1"/>
  <c r="E8983" i="1"/>
  <c r="F8983" i="1"/>
  <c r="F8984" i="1"/>
  <c r="E8985" i="1"/>
  <c r="F8985" i="1"/>
  <c r="F8986" i="1"/>
  <c r="E8987" i="1"/>
  <c r="F8987" i="1"/>
  <c r="F8988" i="1"/>
  <c r="E8989" i="1"/>
  <c r="F8989" i="1"/>
  <c r="F8990" i="1"/>
  <c r="E8991" i="1"/>
  <c r="F8991" i="1"/>
  <c r="F8992" i="1"/>
  <c r="E8993" i="1"/>
  <c r="F8993" i="1"/>
  <c r="F8994" i="1"/>
  <c r="E8995" i="1"/>
  <c r="F8995" i="1"/>
  <c r="F8996" i="1"/>
  <c r="E8997" i="1"/>
  <c r="F8997" i="1"/>
  <c r="F8998" i="1"/>
  <c r="E8999" i="1"/>
  <c r="F8999" i="1"/>
  <c r="F9000" i="1"/>
  <c r="E9001" i="1"/>
  <c r="F9001" i="1"/>
  <c r="F9002" i="1"/>
  <c r="E9003" i="1"/>
  <c r="F9003" i="1"/>
  <c r="F9004" i="1"/>
  <c r="E9005" i="1"/>
  <c r="F9005" i="1"/>
  <c r="F9006" i="1"/>
  <c r="E9007" i="1"/>
  <c r="F9007" i="1"/>
  <c r="F9008" i="1"/>
  <c r="E9009" i="1"/>
  <c r="F9009" i="1"/>
  <c r="F9010" i="1"/>
  <c r="E9011" i="1"/>
  <c r="F9011" i="1"/>
  <c r="F9012" i="1"/>
  <c r="E9013" i="1"/>
  <c r="F9013" i="1"/>
  <c r="F9014" i="1"/>
  <c r="E9015" i="1"/>
  <c r="F9015" i="1"/>
  <c r="F9016" i="1"/>
  <c r="E9017" i="1"/>
  <c r="F9017" i="1"/>
  <c r="F9018" i="1"/>
  <c r="E9019" i="1"/>
  <c r="F9019" i="1"/>
  <c r="F9020" i="1"/>
  <c r="E9021" i="1"/>
  <c r="F9021" i="1"/>
  <c r="F9022" i="1"/>
  <c r="E9023" i="1"/>
  <c r="F9023" i="1"/>
  <c r="F9024" i="1"/>
  <c r="E9025" i="1"/>
  <c r="F9025" i="1"/>
  <c r="F9026" i="1"/>
  <c r="E9027" i="1"/>
  <c r="F9027" i="1"/>
  <c r="F9028" i="1"/>
  <c r="E9029" i="1"/>
  <c r="F9029" i="1"/>
  <c r="F9030" i="1"/>
  <c r="E9031" i="1"/>
  <c r="F9031" i="1"/>
  <c r="F9032" i="1"/>
  <c r="E9033" i="1"/>
  <c r="F9033" i="1"/>
  <c r="F9034" i="1"/>
  <c r="E9035" i="1"/>
  <c r="F9035" i="1"/>
  <c r="F9036" i="1"/>
  <c r="E9037" i="1"/>
  <c r="F9037" i="1"/>
  <c r="F9038" i="1"/>
  <c r="E9039" i="1"/>
  <c r="F9039" i="1"/>
  <c r="F9040" i="1"/>
  <c r="E9041" i="1"/>
  <c r="F9041" i="1"/>
  <c r="F9042" i="1"/>
  <c r="E9043" i="1"/>
  <c r="F9043" i="1"/>
  <c r="F9044" i="1"/>
  <c r="E9045" i="1"/>
  <c r="F9045" i="1"/>
  <c r="F9046" i="1"/>
  <c r="E9047" i="1"/>
  <c r="F9047" i="1"/>
  <c r="F9048" i="1"/>
  <c r="E9049" i="1"/>
  <c r="F9049" i="1"/>
  <c r="F9050" i="1"/>
  <c r="E9051" i="1"/>
  <c r="F9051" i="1"/>
  <c r="F9052" i="1"/>
  <c r="E9053" i="1"/>
  <c r="F9053" i="1"/>
  <c r="F9054" i="1"/>
  <c r="E9055" i="1"/>
  <c r="F9055" i="1"/>
  <c r="F9056" i="1"/>
  <c r="E9057" i="1"/>
  <c r="F9057" i="1"/>
  <c r="F9058" i="1"/>
  <c r="E9059" i="1"/>
  <c r="F9059" i="1"/>
  <c r="F9060" i="1"/>
  <c r="E9061" i="1"/>
  <c r="F9061" i="1"/>
  <c r="F9062" i="1"/>
  <c r="E9063" i="1"/>
  <c r="F9063" i="1"/>
  <c r="F9064" i="1"/>
  <c r="E9065" i="1"/>
  <c r="F9065" i="1"/>
  <c r="F9066" i="1"/>
  <c r="E9067" i="1"/>
  <c r="F9067" i="1"/>
  <c r="F9068" i="1"/>
  <c r="E9069" i="1"/>
  <c r="F9069" i="1"/>
  <c r="F9070" i="1"/>
  <c r="E9071" i="1"/>
  <c r="F9071" i="1"/>
  <c r="F9072" i="1"/>
  <c r="E9073" i="1"/>
  <c r="F9073" i="1"/>
  <c r="F9074" i="1"/>
  <c r="E9075" i="1"/>
  <c r="F9075" i="1"/>
  <c r="F9076" i="1"/>
  <c r="E9077" i="1"/>
  <c r="F9077" i="1"/>
  <c r="F9078" i="1"/>
  <c r="E9079" i="1"/>
  <c r="F9079" i="1"/>
  <c r="F9080" i="1"/>
  <c r="E9081" i="1"/>
  <c r="F9081" i="1"/>
  <c r="F9082" i="1"/>
  <c r="E9083" i="1"/>
  <c r="F9083" i="1"/>
  <c r="F9084" i="1"/>
  <c r="E9085" i="1"/>
  <c r="F9085" i="1"/>
  <c r="F9086" i="1"/>
  <c r="E9087" i="1"/>
  <c r="F9087" i="1"/>
  <c r="F9088" i="1"/>
  <c r="E9089" i="1"/>
  <c r="F9089" i="1"/>
  <c r="F9090" i="1"/>
  <c r="E9091" i="1"/>
  <c r="F9091" i="1"/>
  <c r="F9092" i="1"/>
  <c r="E9093" i="1"/>
  <c r="F9093" i="1"/>
  <c r="F9094" i="1"/>
  <c r="E9095" i="1"/>
  <c r="F9095" i="1"/>
  <c r="F9096" i="1"/>
  <c r="E9097" i="1"/>
  <c r="F9097" i="1"/>
  <c r="F9098" i="1"/>
  <c r="E9099" i="1"/>
  <c r="F9099" i="1"/>
  <c r="F9100" i="1"/>
  <c r="E9101" i="1"/>
  <c r="F9101" i="1"/>
  <c r="F9102" i="1"/>
  <c r="E9103" i="1"/>
  <c r="F9103" i="1"/>
  <c r="F9104" i="1"/>
  <c r="E9105" i="1"/>
  <c r="F9105" i="1"/>
  <c r="F9106" i="1"/>
  <c r="E9107" i="1"/>
  <c r="F9107" i="1"/>
  <c r="F9108" i="1"/>
  <c r="E9109" i="1"/>
  <c r="F9109" i="1"/>
  <c r="F9110" i="1"/>
  <c r="E9111" i="1"/>
  <c r="F9111" i="1"/>
  <c r="F9112" i="1"/>
  <c r="E9113" i="1"/>
  <c r="F9113" i="1"/>
  <c r="F9114" i="1"/>
  <c r="E9115" i="1"/>
  <c r="F9115" i="1"/>
  <c r="F9116" i="1"/>
  <c r="E9117" i="1"/>
  <c r="F9117" i="1"/>
  <c r="F9118" i="1"/>
  <c r="E9119" i="1"/>
  <c r="F9119" i="1"/>
  <c r="F9120" i="1"/>
  <c r="E9121" i="1"/>
  <c r="F9121" i="1"/>
  <c r="F9122" i="1"/>
  <c r="E9123" i="1"/>
  <c r="F9123" i="1"/>
  <c r="F9124" i="1"/>
  <c r="E9125" i="1"/>
  <c r="F9125" i="1"/>
  <c r="F9126" i="1"/>
  <c r="E9127" i="1"/>
  <c r="F9127" i="1"/>
  <c r="F9128" i="1"/>
  <c r="E9129" i="1"/>
  <c r="F9129" i="1"/>
  <c r="F9130" i="1"/>
  <c r="E9131" i="1"/>
  <c r="F9131" i="1"/>
  <c r="F9132" i="1"/>
  <c r="E9133" i="1"/>
  <c r="F9133" i="1"/>
  <c r="F9134" i="1"/>
  <c r="E9135" i="1"/>
  <c r="F9135" i="1"/>
  <c r="F9136" i="1"/>
  <c r="E9137" i="1"/>
  <c r="F9137" i="1"/>
  <c r="F9138" i="1"/>
  <c r="E9139" i="1"/>
  <c r="F9139" i="1"/>
  <c r="F9140" i="1"/>
  <c r="E9141" i="1"/>
  <c r="F9141" i="1"/>
  <c r="F9142" i="1"/>
  <c r="E9143" i="1"/>
  <c r="F9143" i="1"/>
  <c r="F9144" i="1"/>
  <c r="E9145" i="1"/>
  <c r="F9145" i="1"/>
  <c r="F9146" i="1"/>
  <c r="E9147" i="1"/>
  <c r="F9147" i="1"/>
  <c r="F9148" i="1"/>
  <c r="E9149" i="1"/>
  <c r="F9149" i="1"/>
  <c r="F9150" i="1"/>
  <c r="E9151" i="1"/>
  <c r="F9151" i="1"/>
  <c r="F9152" i="1"/>
  <c r="E9153" i="1"/>
  <c r="F9153" i="1"/>
  <c r="F9154" i="1"/>
  <c r="E9155" i="1"/>
  <c r="F9155" i="1"/>
  <c r="F9156" i="1"/>
  <c r="E9157" i="1"/>
  <c r="F9157" i="1"/>
  <c r="F9158" i="1"/>
  <c r="E9159" i="1"/>
  <c r="F9159" i="1"/>
  <c r="F9160" i="1"/>
  <c r="E9161" i="1"/>
  <c r="F9161" i="1"/>
  <c r="F9162" i="1"/>
  <c r="E9163" i="1"/>
  <c r="F9163" i="1"/>
  <c r="F9164" i="1"/>
  <c r="E9165" i="1"/>
  <c r="F9165" i="1"/>
  <c r="F9166" i="1"/>
  <c r="E9167" i="1"/>
  <c r="F9167" i="1"/>
  <c r="F9168" i="1"/>
  <c r="E9169" i="1"/>
  <c r="F9169" i="1"/>
  <c r="F9170" i="1"/>
  <c r="E9171" i="1"/>
  <c r="F9171" i="1"/>
  <c r="F9172" i="1"/>
  <c r="E9173" i="1"/>
  <c r="F9173" i="1"/>
  <c r="F9174" i="1"/>
  <c r="E9175" i="1"/>
  <c r="F9175" i="1"/>
  <c r="F9176" i="1"/>
  <c r="E9177" i="1"/>
  <c r="F9177" i="1"/>
  <c r="F9178" i="1"/>
  <c r="E9179" i="1"/>
  <c r="F9179" i="1"/>
  <c r="F9180" i="1"/>
  <c r="E9181" i="1"/>
  <c r="F9181" i="1"/>
  <c r="F9182" i="1"/>
  <c r="E9183" i="1"/>
  <c r="F9183" i="1"/>
  <c r="F9184" i="1"/>
  <c r="E9185" i="1"/>
  <c r="F9185" i="1"/>
  <c r="F9186" i="1"/>
  <c r="E9187" i="1"/>
  <c r="F9187" i="1"/>
  <c r="F9188" i="1"/>
  <c r="E9189" i="1"/>
  <c r="F9189" i="1"/>
  <c r="F9190" i="1"/>
  <c r="E9191" i="1"/>
  <c r="F9191" i="1"/>
  <c r="F9192" i="1"/>
  <c r="E9193" i="1"/>
  <c r="F9193" i="1"/>
  <c r="F9194" i="1"/>
  <c r="E9195" i="1"/>
  <c r="F9195" i="1"/>
  <c r="F9196" i="1"/>
  <c r="E9197" i="1"/>
  <c r="F9197" i="1"/>
  <c r="F9198" i="1"/>
  <c r="E9199" i="1"/>
  <c r="F9199" i="1"/>
  <c r="F9200" i="1"/>
  <c r="E9201" i="1"/>
  <c r="F9201" i="1"/>
  <c r="F9202" i="1"/>
  <c r="E9203" i="1"/>
  <c r="F9203" i="1"/>
  <c r="F9204" i="1"/>
  <c r="E9205" i="1"/>
  <c r="F9205" i="1"/>
  <c r="F9206" i="1"/>
  <c r="E9207" i="1"/>
  <c r="F9207" i="1"/>
  <c r="F9208" i="1"/>
  <c r="E9209" i="1"/>
  <c r="F9209" i="1"/>
  <c r="F9210" i="1"/>
  <c r="E9211" i="1"/>
  <c r="F9211" i="1"/>
  <c r="F9212" i="1"/>
  <c r="E9213" i="1"/>
  <c r="F9213" i="1"/>
  <c r="F9214" i="1"/>
  <c r="E9215" i="1"/>
  <c r="F9215" i="1"/>
  <c r="F9216" i="1"/>
  <c r="E9217" i="1"/>
  <c r="F9217" i="1"/>
  <c r="F9218" i="1"/>
  <c r="E9219" i="1"/>
  <c r="F9219" i="1"/>
  <c r="F9220" i="1"/>
  <c r="E9221" i="1"/>
  <c r="F9221" i="1"/>
  <c r="F9222" i="1"/>
  <c r="E9223" i="1"/>
  <c r="F9223" i="1"/>
  <c r="F9224" i="1"/>
  <c r="E9225" i="1"/>
  <c r="F9225" i="1"/>
  <c r="F9226" i="1"/>
  <c r="E9227" i="1"/>
  <c r="F9227" i="1"/>
  <c r="F9228" i="1"/>
  <c r="E9229" i="1"/>
  <c r="F9229" i="1"/>
  <c r="F9230" i="1"/>
  <c r="E9231" i="1"/>
  <c r="F9231" i="1"/>
  <c r="F9232" i="1"/>
  <c r="E9233" i="1"/>
  <c r="F9233" i="1"/>
  <c r="F9234" i="1"/>
  <c r="E9235" i="1"/>
  <c r="F9235" i="1"/>
  <c r="F9236" i="1"/>
  <c r="E9237" i="1"/>
  <c r="F9237" i="1"/>
  <c r="F9238" i="1"/>
  <c r="E9239" i="1"/>
  <c r="F9239" i="1"/>
  <c r="F9240" i="1"/>
  <c r="E9241" i="1"/>
  <c r="F9241" i="1"/>
  <c r="F9242" i="1"/>
  <c r="E9243" i="1"/>
  <c r="F9243" i="1"/>
  <c r="F9244" i="1"/>
  <c r="E9245" i="1"/>
  <c r="F9245" i="1"/>
  <c r="F9246" i="1"/>
  <c r="E9247" i="1"/>
  <c r="F9247" i="1"/>
  <c r="F9248" i="1"/>
  <c r="E9249" i="1"/>
  <c r="F9249" i="1"/>
  <c r="F9250" i="1"/>
  <c r="E9251" i="1"/>
  <c r="F9251" i="1"/>
  <c r="F9252" i="1"/>
  <c r="E9253" i="1"/>
  <c r="F9253" i="1"/>
  <c r="F9254" i="1"/>
  <c r="E9255" i="1"/>
  <c r="F9255" i="1"/>
  <c r="F9256" i="1"/>
  <c r="E9257" i="1"/>
  <c r="F9257" i="1"/>
  <c r="F9258" i="1"/>
  <c r="E9259" i="1"/>
  <c r="F9259" i="1"/>
  <c r="F9260" i="1"/>
  <c r="E9261" i="1"/>
  <c r="F9261" i="1"/>
  <c r="F9262" i="1"/>
  <c r="E9263" i="1"/>
  <c r="F9263" i="1"/>
  <c r="F9264" i="1"/>
  <c r="E9265" i="1"/>
  <c r="F9265" i="1"/>
  <c r="F9266" i="1"/>
  <c r="E9267" i="1"/>
  <c r="F9267" i="1"/>
  <c r="F9268" i="1"/>
  <c r="E9269" i="1"/>
  <c r="F9269" i="1"/>
  <c r="F9270" i="1"/>
  <c r="E9271" i="1"/>
  <c r="F9271" i="1"/>
  <c r="F9272" i="1"/>
  <c r="E9273" i="1"/>
  <c r="F9273" i="1"/>
  <c r="F9274" i="1"/>
  <c r="E9275" i="1"/>
  <c r="F9275" i="1"/>
  <c r="F9276" i="1"/>
  <c r="E9277" i="1"/>
  <c r="F9277" i="1"/>
  <c r="F9278" i="1"/>
  <c r="E9279" i="1"/>
  <c r="F9279" i="1"/>
  <c r="F9280" i="1"/>
  <c r="E9281" i="1"/>
  <c r="F9281" i="1"/>
  <c r="F9282" i="1"/>
  <c r="E9283" i="1"/>
  <c r="F9283" i="1"/>
  <c r="F9284" i="1"/>
  <c r="E9285" i="1"/>
  <c r="F9285" i="1"/>
  <c r="F9286" i="1"/>
  <c r="E9287" i="1"/>
  <c r="F9287" i="1"/>
  <c r="F9288" i="1"/>
  <c r="E9289" i="1"/>
  <c r="F9289" i="1"/>
  <c r="F9290" i="1"/>
  <c r="E9291" i="1"/>
  <c r="F9291" i="1"/>
  <c r="F9292" i="1"/>
  <c r="E9293" i="1"/>
  <c r="F9293" i="1"/>
  <c r="F9294" i="1"/>
  <c r="E9295" i="1"/>
  <c r="F9295" i="1"/>
  <c r="F9296" i="1"/>
  <c r="E9297" i="1"/>
  <c r="F9297" i="1"/>
  <c r="F9298" i="1"/>
  <c r="E9299" i="1"/>
  <c r="F9299" i="1"/>
  <c r="F9300" i="1"/>
  <c r="E9301" i="1"/>
  <c r="F9301" i="1"/>
  <c r="F9302" i="1"/>
  <c r="E9303" i="1"/>
  <c r="F9303" i="1"/>
  <c r="F9304" i="1"/>
  <c r="E9305" i="1"/>
  <c r="F9305" i="1"/>
  <c r="F9306" i="1"/>
  <c r="E9307" i="1"/>
  <c r="F9307" i="1"/>
  <c r="F9308" i="1"/>
  <c r="E9309" i="1"/>
  <c r="F9309" i="1"/>
  <c r="F9310" i="1"/>
  <c r="E9311" i="1"/>
  <c r="F9311" i="1"/>
  <c r="F9312" i="1"/>
  <c r="E9313" i="1"/>
  <c r="F9313" i="1"/>
  <c r="F9314" i="1"/>
  <c r="E9315" i="1"/>
  <c r="F9315" i="1"/>
  <c r="F9316" i="1"/>
  <c r="E9317" i="1"/>
  <c r="F9317" i="1"/>
  <c r="F9318" i="1"/>
  <c r="E9319" i="1"/>
  <c r="F9319" i="1"/>
  <c r="F9320" i="1"/>
  <c r="E9321" i="1"/>
  <c r="F9321" i="1"/>
  <c r="F9322" i="1"/>
  <c r="E9323" i="1"/>
  <c r="F9323" i="1"/>
  <c r="F9324" i="1"/>
  <c r="E9325" i="1"/>
  <c r="F9325" i="1"/>
  <c r="F9326" i="1"/>
  <c r="E9327" i="1"/>
  <c r="F9327" i="1"/>
  <c r="F9328" i="1"/>
  <c r="E9329" i="1"/>
  <c r="F9329" i="1"/>
  <c r="F9330" i="1"/>
  <c r="E9331" i="1"/>
  <c r="F9331" i="1"/>
  <c r="F9332" i="1"/>
  <c r="E9333" i="1"/>
  <c r="F9333" i="1"/>
  <c r="F9334" i="1"/>
  <c r="E9335" i="1"/>
  <c r="F9335" i="1"/>
  <c r="F9336" i="1"/>
  <c r="E9337" i="1"/>
  <c r="F9337" i="1"/>
  <c r="F9338" i="1"/>
  <c r="E9339" i="1"/>
  <c r="F9339" i="1"/>
  <c r="F9340" i="1"/>
  <c r="E9341" i="1"/>
  <c r="F9341" i="1"/>
  <c r="F9342" i="1"/>
  <c r="E9343" i="1"/>
  <c r="F9343" i="1"/>
  <c r="F9344" i="1"/>
  <c r="E9345" i="1"/>
  <c r="F9345" i="1"/>
  <c r="F9346" i="1"/>
  <c r="E9347" i="1"/>
  <c r="F9347" i="1"/>
  <c r="F9348" i="1"/>
  <c r="E9349" i="1"/>
  <c r="F9349" i="1"/>
  <c r="F9350" i="1"/>
  <c r="E9351" i="1"/>
  <c r="F9351" i="1"/>
  <c r="F9352" i="1"/>
  <c r="E9353" i="1"/>
  <c r="F9353" i="1"/>
  <c r="F9354" i="1"/>
  <c r="E9355" i="1"/>
  <c r="F9355" i="1"/>
  <c r="F9356" i="1"/>
  <c r="E9357" i="1"/>
  <c r="F9357" i="1"/>
  <c r="F9358" i="1"/>
  <c r="E9359" i="1"/>
  <c r="F9359" i="1"/>
  <c r="F9360" i="1"/>
  <c r="E9361" i="1"/>
  <c r="F9361" i="1"/>
  <c r="F9362" i="1"/>
  <c r="E9363" i="1"/>
  <c r="F9363" i="1"/>
  <c r="F9364" i="1"/>
  <c r="E9365" i="1"/>
  <c r="F9365" i="1"/>
  <c r="F9366" i="1"/>
  <c r="E9367" i="1"/>
  <c r="F9367" i="1"/>
  <c r="F9368" i="1"/>
  <c r="E9369" i="1"/>
  <c r="F9369" i="1"/>
  <c r="F9370" i="1"/>
  <c r="E9371" i="1"/>
  <c r="F9371" i="1"/>
  <c r="F9372" i="1"/>
  <c r="E9373" i="1"/>
  <c r="F9373" i="1"/>
  <c r="F9374" i="1"/>
  <c r="E9375" i="1"/>
  <c r="F9375" i="1"/>
  <c r="F9376" i="1"/>
  <c r="E9377" i="1"/>
  <c r="F9377" i="1"/>
  <c r="F9378" i="1"/>
  <c r="E9379" i="1"/>
  <c r="F9379" i="1"/>
  <c r="F9380" i="1"/>
  <c r="E9381" i="1"/>
  <c r="F9381" i="1"/>
  <c r="F9382" i="1"/>
  <c r="E9383" i="1"/>
  <c r="F9383" i="1"/>
  <c r="F9384" i="1"/>
  <c r="E9385" i="1"/>
  <c r="F9385" i="1"/>
  <c r="F9386" i="1"/>
  <c r="E9387" i="1"/>
  <c r="F9387" i="1"/>
  <c r="F9388" i="1"/>
  <c r="E9389" i="1"/>
  <c r="F9389" i="1"/>
  <c r="F9390" i="1"/>
  <c r="E9391" i="1"/>
  <c r="F9391" i="1"/>
  <c r="F9392" i="1"/>
  <c r="E9393" i="1"/>
  <c r="F9393" i="1"/>
  <c r="F9394" i="1"/>
  <c r="E9395" i="1"/>
  <c r="F9395" i="1"/>
  <c r="F9396" i="1"/>
  <c r="E9397" i="1"/>
  <c r="F9397" i="1"/>
  <c r="F9398" i="1"/>
  <c r="E9399" i="1"/>
  <c r="F9399" i="1"/>
  <c r="F9400" i="1"/>
  <c r="E9401" i="1"/>
  <c r="F9401" i="1"/>
  <c r="F9402" i="1"/>
  <c r="E9403" i="1"/>
  <c r="F9403" i="1"/>
  <c r="F9404" i="1"/>
  <c r="E9405" i="1"/>
  <c r="F9405" i="1"/>
  <c r="F9406" i="1"/>
  <c r="E9407" i="1"/>
  <c r="F9407" i="1"/>
  <c r="F9408" i="1"/>
  <c r="E9409" i="1"/>
  <c r="F9409" i="1"/>
  <c r="F9410" i="1"/>
  <c r="E9411" i="1"/>
  <c r="F9411" i="1"/>
  <c r="F9412" i="1"/>
  <c r="E9413" i="1"/>
  <c r="F9413" i="1"/>
  <c r="F9414" i="1"/>
  <c r="E9415" i="1"/>
  <c r="F9415" i="1"/>
  <c r="F9416" i="1"/>
  <c r="E9417" i="1"/>
  <c r="F9417" i="1"/>
  <c r="F9418" i="1"/>
  <c r="E9419" i="1"/>
  <c r="F9419" i="1"/>
  <c r="F9420" i="1"/>
  <c r="E9421" i="1"/>
  <c r="F9421" i="1"/>
  <c r="F9422" i="1"/>
  <c r="E9423" i="1"/>
  <c r="F9423" i="1"/>
  <c r="F9424" i="1"/>
  <c r="E9425" i="1"/>
  <c r="F9425" i="1"/>
  <c r="F9426" i="1"/>
  <c r="E9427" i="1"/>
  <c r="F9427" i="1"/>
  <c r="F9428" i="1"/>
  <c r="E9429" i="1"/>
  <c r="F9429" i="1"/>
  <c r="F9430" i="1"/>
  <c r="E9431" i="1"/>
  <c r="F9431" i="1"/>
  <c r="F9432" i="1"/>
  <c r="E9433" i="1"/>
  <c r="F9433" i="1"/>
  <c r="F9434" i="1"/>
  <c r="E9435" i="1"/>
  <c r="F9435" i="1"/>
  <c r="F9436" i="1"/>
  <c r="E9437" i="1"/>
  <c r="F9437" i="1"/>
  <c r="F9438" i="1"/>
  <c r="E9439" i="1"/>
  <c r="F9439" i="1"/>
  <c r="F9440" i="1"/>
  <c r="E9441" i="1"/>
  <c r="F9441" i="1"/>
  <c r="F9442" i="1"/>
  <c r="E9443" i="1"/>
  <c r="F9443" i="1"/>
  <c r="F9444" i="1"/>
  <c r="E9445" i="1"/>
  <c r="F9445" i="1"/>
  <c r="F9446" i="1"/>
  <c r="E9447" i="1"/>
  <c r="F9447" i="1"/>
  <c r="F9448" i="1"/>
  <c r="E9449" i="1"/>
  <c r="F9449" i="1"/>
  <c r="F9450" i="1"/>
  <c r="E9451" i="1"/>
  <c r="F9451" i="1"/>
  <c r="F9452" i="1"/>
  <c r="E9453" i="1"/>
  <c r="F9453" i="1"/>
  <c r="F9454" i="1"/>
  <c r="E9455" i="1"/>
  <c r="F9455" i="1"/>
  <c r="F9456" i="1"/>
  <c r="E9457" i="1"/>
  <c r="F9457" i="1"/>
  <c r="F9458" i="1"/>
  <c r="E9459" i="1"/>
  <c r="F9459" i="1"/>
  <c r="F9460" i="1"/>
  <c r="E9461" i="1"/>
  <c r="F9461" i="1"/>
  <c r="F9462" i="1"/>
  <c r="E9463" i="1"/>
  <c r="F9463" i="1"/>
  <c r="F9464" i="1"/>
  <c r="E9465" i="1"/>
  <c r="F9465" i="1"/>
  <c r="F9466" i="1"/>
  <c r="E9467" i="1"/>
  <c r="F9467" i="1"/>
  <c r="F9468" i="1"/>
  <c r="E9469" i="1"/>
  <c r="F9469" i="1"/>
  <c r="F9470" i="1"/>
  <c r="E9471" i="1"/>
  <c r="F9471" i="1"/>
  <c r="F9472" i="1"/>
  <c r="E9473" i="1"/>
  <c r="F9473" i="1"/>
  <c r="F9474" i="1"/>
  <c r="E9475" i="1"/>
  <c r="F9475" i="1"/>
  <c r="F9476" i="1"/>
  <c r="E9477" i="1"/>
  <c r="F9477" i="1"/>
  <c r="F9478" i="1"/>
  <c r="E9479" i="1"/>
  <c r="F9479" i="1"/>
  <c r="F9480" i="1"/>
  <c r="E9481" i="1"/>
  <c r="F9481" i="1"/>
  <c r="F9482" i="1"/>
  <c r="E9483" i="1"/>
  <c r="F9483" i="1"/>
  <c r="F9484" i="1"/>
  <c r="E9485" i="1"/>
  <c r="F9485" i="1"/>
  <c r="F9486" i="1"/>
  <c r="E9487" i="1"/>
  <c r="F9487" i="1"/>
  <c r="F9488" i="1"/>
  <c r="E9489" i="1"/>
  <c r="F9489" i="1"/>
  <c r="F9490" i="1"/>
  <c r="E9491" i="1"/>
  <c r="F9491" i="1"/>
  <c r="F9492" i="1"/>
  <c r="E9493" i="1"/>
  <c r="F9493" i="1"/>
  <c r="F9494" i="1"/>
  <c r="E9495" i="1"/>
  <c r="F9495" i="1"/>
  <c r="F9496" i="1"/>
  <c r="E9497" i="1"/>
  <c r="F9497" i="1"/>
  <c r="F9498" i="1"/>
  <c r="E9499" i="1"/>
  <c r="F9499" i="1"/>
  <c r="F9500" i="1"/>
  <c r="E9501" i="1"/>
  <c r="F9501" i="1"/>
  <c r="F9502" i="1"/>
  <c r="E9503" i="1"/>
  <c r="F9503" i="1"/>
  <c r="F9504" i="1"/>
  <c r="E9505" i="1"/>
  <c r="F9505" i="1"/>
  <c r="F9506" i="1"/>
  <c r="E9507" i="1"/>
  <c r="F9507" i="1"/>
  <c r="F9508" i="1"/>
  <c r="E9509" i="1"/>
  <c r="F9509" i="1"/>
  <c r="F9510" i="1"/>
  <c r="E9511" i="1"/>
  <c r="F9511" i="1"/>
  <c r="F9512" i="1"/>
  <c r="E9513" i="1"/>
  <c r="F9513" i="1"/>
  <c r="F9514" i="1"/>
  <c r="E9515" i="1"/>
  <c r="F9515" i="1"/>
  <c r="F9516" i="1"/>
  <c r="E9517" i="1"/>
  <c r="F9517" i="1"/>
  <c r="F9518" i="1"/>
  <c r="E9519" i="1"/>
  <c r="F9519" i="1"/>
  <c r="F9520" i="1"/>
  <c r="E9521" i="1"/>
  <c r="F9521" i="1"/>
  <c r="F9522" i="1"/>
  <c r="E9523" i="1"/>
  <c r="F9523" i="1"/>
  <c r="F9524" i="1"/>
  <c r="E9525" i="1"/>
  <c r="F9525" i="1"/>
  <c r="F9526" i="1"/>
  <c r="E9527" i="1"/>
  <c r="F9527" i="1"/>
  <c r="F9528" i="1"/>
  <c r="E9529" i="1"/>
  <c r="F9529" i="1"/>
  <c r="F9530" i="1"/>
  <c r="E9531" i="1"/>
  <c r="F9531" i="1"/>
  <c r="F9532" i="1"/>
  <c r="E9533" i="1"/>
  <c r="F9533" i="1"/>
  <c r="F9534" i="1"/>
  <c r="E9535" i="1"/>
  <c r="F9535" i="1"/>
  <c r="F9536" i="1"/>
  <c r="E9537" i="1"/>
  <c r="F9537" i="1"/>
  <c r="F9538" i="1"/>
  <c r="E9539" i="1"/>
  <c r="F9539" i="1"/>
  <c r="F9540" i="1"/>
  <c r="E9541" i="1"/>
  <c r="F9541" i="1"/>
  <c r="F9542" i="1"/>
  <c r="E9543" i="1"/>
  <c r="F9543" i="1"/>
  <c r="F9544" i="1"/>
  <c r="E9545" i="1"/>
  <c r="F9545" i="1"/>
  <c r="F9546" i="1"/>
  <c r="E9547" i="1"/>
  <c r="F9547" i="1"/>
  <c r="F9548" i="1"/>
  <c r="E9549" i="1"/>
  <c r="F9549" i="1"/>
  <c r="F9550" i="1"/>
  <c r="E9551" i="1"/>
  <c r="F9551" i="1"/>
  <c r="F9552" i="1"/>
  <c r="E9553" i="1"/>
  <c r="F9553" i="1"/>
  <c r="F9554" i="1"/>
  <c r="E9555" i="1"/>
  <c r="F9555" i="1"/>
  <c r="F9556" i="1"/>
  <c r="E9557" i="1"/>
  <c r="F9557" i="1"/>
  <c r="F9558" i="1"/>
  <c r="E9559" i="1"/>
  <c r="F9559" i="1"/>
  <c r="F9560" i="1"/>
  <c r="E9561" i="1"/>
  <c r="F9561" i="1"/>
  <c r="F9562" i="1"/>
  <c r="E9563" i="1"/>
  <c r="F9563" i="1"/>
  <c r="F9564" i="1"/>
  <c r="E9565" i="1"/>
  <c r="F9565" i="1"/>
  <c r="F9566" i="1"/>
  <c r="E9567" i="1"/>
  <c r="F9567" i="1"/>
  <c r="F9568" i="1"/>
  <c r="E9569" i="1"/>
  <c r="F9569" i="1"/>
  <c r="F9570" i="1"/>
  <c r="E9571" i="1"/>
  <c r="F9571" i="1"/>
  <c r="F9572" i="1"/>
  <c r="E9573" i="1"/>
  <c r="F9573" i="1"/>
  <c r="F9574" i="1"/>
  <c r="E9575" i="1"/>
  <c r="F9575" i="1"/>
  <c r="F9576" i="1"/>
  <c r="E9577" i="1"/>
  <c r="F9577" i="1"/>
  <c r="F9578" i="1"/>
  <c r="E9579" i="1"/>
  <c r="F9579" i="1"/>
  <c r="F9580" i="1"/>
  <c r="E9581" i="1"/>
  <c r="F9581" i="1"/>
  <c r="F9582" i="1"/>
  <c r="E9583" i="1"/>
  <c r="F9583" i="1"/>
  <c r="F9584" i="1"/>
  <c r="E9585" i="1"/>
  <c r="F9585" i="1"/>
  <c r="F9586" i="1"/>
  <c r="E9587" i="1"/>
  <c r="F9587" i="1"/>
  <c r="F9588" i="1"/>
  <c r="E9589" i="1"/>
  <c r="F9589" i="1"/>
  <c r="F9590" i="1"/>
  <c r="E9591" i="1"/>
  <c r="F9591" i="1"/>
  <c r="F9592" i="1"/>
  <c r="E9593" i="1"/>
  <c r="F9593" i="1"/>
  <c r="F9594" i="1"/>
  <c r="E9595" i="1"/>
  <c r="F9595" i="1"/>
  <c r="F9596" i="1"/>
  <c r="E9597" i="1"/>
  <c r="F9597" i="1"/>
  <c r="F9598" i="1"/>
  <c r="E9599" i="1"/>
  <c r="F9599" i="1"/>
  <c r="F9600" i="1"/>
  <c r="E9601" i="1"/>
  <c r="F9601" i="1"/>
  <c r="F9602" i="1"/>
  <c r="E9603" i="1"/>
  <c r="F9603" i="1"/>
  <c r="F9604" i="1"/>
  <c r="E9605" i="1"/>
  <c r="F9605" i="1"/>
  <c r="F9606" i="1"/>
  <c r="E9607" i="1"/>
  <c r="F9607" i="1"/>
  <c r="F9608" i="1"/>
  <c r="E9609" i="1"/>
  <c r="F9609" i="1"/>
  <c r="F9610" i="1"/>
  <c r="E9611" i="1"/>
  <c r="F9611" i="1"/>
  <c r="F9612" i="1"/>
  <c r="E9613" i="1"/>
  <c r="F9613" i="1"/>
  <c r="F9614" i="1"/>
  <c r="E9615" i="1"/>
  <c r="F9615" i="1"/>
  <c r="F9616" i="1"/>
  <c r="E9617" i="1"/>
  <c r="F9617" i="1"/>
  <c r="F9618" i="1"/>
  <c r="E9619" i="1"/>
  <c r="F9619" i="1"/>
  <c r="F9620" i="1"/>
  <c r="E9621" i="1"/>
  <c r="F9621" i="1"/>
  <c r="F9622" i="1"/>
  <c r="E9623" i="1"/>
  <c r="F9623" i="1"/>
  <c r="F9624" i="1"/>
  <c r="E9625" i="1"/>
  <c r="F9625" i="1"/>
  <c r="F9626" i="1"/>
  <c r="E9627" i="1"/>
  <c r="F9627" i="1"/>
  <c r="F9628" i="1"/>
  <c r="E9629" i="1"/>
  <c r="F9629" i="1"/>
  <c r="F9630" i="1"/>
  <c r="E9631" i="1"/>
  <c r="F9631" i="1"/>
  <c r="F9632" i="1"/>
  <c r="E9633" i="1"/>
  <c r="F9633" i="1"/>
  <c r="F9634" i="1"/>
  <c r="E9635" i="1"/>
  <c r="F9635" i="1"/>
  <c r="F9636" i="1"/>
  <c r="E9637" i="1"/>
  <c r="F9637" i="1"/>
  <c r="F9638" i="1"/>
  <c r="E9639" i="1"/>
  <c r="F9639" i="1"/>
  <c r="F9640" i="1"/>
  <c r="E9641" i="1"/>
  <c r="F9641" i="1"/>
  <c r="F9642" i="1"/>
  <c r="E9643" i="1"/>
  <c r="F9643" i="1"/>
  <c r="F9644" i="1"/>
  <c r="E9645" i="1"/>
  <c r="F9645" i="1"/>
  <c r="F9646" i="1"/>
  <c r="E9647" i="1"/>
  <c r="F9647" i="1"/>
  <c r="F9648" i="1"/>
  <c r="E9649" i="1"/>
  <c r="F9649" i="1"/>
  <c r="F9650" i="1"/>
  <c r="E9651" i="1"/>
  <c r="F9651" i="1"/>
  <c r="F9652" i="1"/>
  <c r="E9653" i="1"/>
  <c r="F9653" i="1"/>
  <c r="F9654" i="1"/>
  <c r="E9655" i="1"/>
  <c r="F9655" i="1"/>
  <c r="F9656" i="1"/>
  <c r="E9657" i="1"/>
  <c r="F9657" i="1"/>
  <c r="F9658" i="1"/>
  <c r="E9659" i="1"/>
  <c r="F9659" i="1"/>
  <c r="F9660" i="1"/>
  <c r="E9661" i="1"/>
  <c r="F9661" i="1"/>
  <c r="F9662" i="1"/>
  <c r="E9663" i="1"/>
  <c r="F9663" i="1"/>
  <c r="F9664" i="1"/>
  <c r="E9665" i="1"/>
  <c r="F9665" i="1"/>
  <c r="F9666" i="1"/>
  <c r="E9667" i="1"/>
  <c r="F9667" i="1"/>
  <c r="F9668" i="1"/>
  <c r="E9669" i="1"/>
  <c r="F9669" i="1"/>
  <c r="F9670" i="1"/>
  <c r="E9671" i="1"/>
  <c r="F9671" i="1"/>
  <c r="F9672" i="1"/>
  <c r="E9673" i="1"/>
  <c r="F9673" i="1"/>
  <c r="F9674" i="1"/>
  <c r="E9675" i="1"/>
  <c r="F9675" i="1"/>
  <c r="F9676" i="1"/>
  <c r="E9677" i="1"/>
  <c r="F9677" i="1"/>
  <c r="F9678" i="1"/>
  <c r="E9679" i="1"/>
  <c r="F9679" i="1"/>
  <c r="F9680" i="1"/>
  <c r="E9681" i="1"/>
  <c r="F9681" i="1"/>
  <c r="F9682" i="1"/>
  <c r="E9683" i="1"/>
  <c r="F9683" i="1"/>
  <c r="F9684" i="1"/>
  <c r="E9685" i="1"/>
  <c r="F9685" i="1"/>
  <c r="F9686" i="1"/>
  <c r="E9687" i="1"/>
  <c r="F9687" i="1"/>
  <c r="F9688" i="1"/>
  <c r="E9689" i="1"/>
  <c r="F9689" i="1"/>
  <c r="F9690" i="1"/>
  <c r="E9691" i="1"/>
  <c r="F9691" i="1"/>
  <c r="F9692" i="1"/>
  <c r="E9693" i="1"/>
  <c r="F9693" i="1"/>
  <c r="F9694" i="1"/>
  <c r="E9695" i="1"/>
  <c r="F9695" i="1"/>
  <c r="F9696" i="1"/>
  <c r="E9697" i="1"/>
  <c r="F9697" i="1"/>
  <c r="F9698" i="1"/>
  <c r="E9699" i="1"/>
  <c r="F9699" i="1"/>
  <c r="F9700" i="1"/>
  <c r="E9701" i="1"/>
  <c r="F9701" i="1"/>
  <c r="F9702" i="1"/>
  <c r="E9703" i="1"/>
  <c r="F9703" i="1"/>
  <c r="F9704" i="1"/>
  <c r="E9705" i="1"/>
  <c r="F9705" i="1"/>
  <c r="F9706" i="1"/>
  <c r="E9707" i="1"/>
  <c r="F9707" i="1"/>
  <c r="F9708" i="1"/>
  <c r="E9709" i="1"/>
  <c r="F9709" i="1"/>
  <c r="F9710" i="1"/>
  <c r="E9711" i="1"/>
  <c r="F9711" i="1"/>
  <c r="F9712" i="1"/>
  <c r="E9713" i="1"/>
  <c r="F9713" i="1"/>
  <c r="F9714" i="1"/>
  <c r="E9715" i="1"/>
  <c r="F9715" i="1"/>
  <c r="F9716" i="1"/>
  <c r="E9717" i="1"/>
  <c r="F9717" i="1"/>
  <c r="F9718" i="1"/>
  <c r="E9719" i="1"/>
  <c r="F9719" i="1"/>
  <c r="F9720" i="1"/>
  <c r="E9721" i="1"/>
  <c r="F9721" i="1"/>
  <c r="F9722" i="1"/>
  <c r="E9723" i="1"/>
  <c r="F9723" i="1"/>
  <c r="F9724" i="1"/>
  <c r="E9725" i="1"/>
  <c r="F9725" i="1"/>
  <c r="F9726" i="1"/>
  <c r="E9727" i="1"/>
  <c r="F9727" i="1"/>
  <c r="F9728" i="1"/>
  <c r="E9729" i="1"/>
  <c r="F9729" i="1"/>
  <c r="F9730" i="1"/>
  <c r="E9731" i="1"/>
  <c r="F9731" i="1"/>
  <c r="F9732" i="1"/>
  <c r="E9733" i="1"/>
  <c r="F9733" i="1"/>
  <c r="F9734" i="1"/>
  <c r="E9735" i="1"/>
  <c r="F9735" i="1"/>
  <c r="F9736" i="1"/>
  <c r="E9737" i="1"/>
  <c r="F9737" i="1"/>
  <c r="F9738" i="1"/>
  <c r="E9739" i="1"/>
  <c r="F9739" i="1"/>
  <c r="F9740" i="1"/>
  <c r="E9741" i="1"/>
  <c r="F9741" i="1"/>
  <c r="F9742" i="1"/>
  <c r="E9743" i="1"/>
  <c r="F9743" i="1"/>
  <c r="F9744" i="1"/>
  <c r="E9745" i="1"/>
  <c r="F9745" i="1"/>
  <c r="F9746" i="1"/>
  <c r="E9747" i="1"/>
  <c r="F9747" i="1"/>
  <c r="F9748" i="1"/>
  <c r="E9749" i="1"/>
  <c r="F9749" i="1"/>
  <c r="F9750" i="1"/>
  <c r="E9751" i="1"/>
  <c r="F9751" i="1"/>
  <c r="F9752" i="1"/>
  <c r="E9753" i="1"/>
  <c r="F9753" i="1"/>
  <c r="F9754" i="1"/>
  <c r="E9755" i="1"/>
  <c r="F9755" i="1"/>
  <c r="F9756" i="1"/>
  <c r="E9757" i="1"/>
  <c r="F9757" i="1"/>
  <c r="F9758" i="1"/>
  <c r="E9759" i="1"/>
  <c r="F9759" i="1"/>
  <c r="F9760" i="1"/>
  <c r="E9761" i="1"/>
  <c r="F9761" i="1"/>
  <c r="F9762" i="1"/>
  <c r="E9763" i="1"/>
  <c r="F9763" i="1"/>
  <c r="F9764" i="1"/>
  <c r="E9765" i="1"/>
  <c r="F9765" i="1"/>
  <c r="F9766" i="1"/>
  <c r="E9767" i="1"/>
  <c r="F9767" i="1"/>
  <c r="F9768" i="1"/>
  <c r="E9769" i="1"/>
  <c r="F9769" i="1"/>
  <c r="F9770" i="1"/>
  <c r="E9771" i="1"/>
  <c r="F9771" i="1"/>
  <c r="F9772" i="1"/>
  <c r="E9773" i="1"/>
  <c r="F9773" i="1"/>
  <c r="F9774" i="1"/>
  <c r="E9775" i="1"/>
  <c r="F9775" i="1"/>
  <c r="F9776" i="1"/>
  <c r="E9777" i="1"/>
  <c r="F9777" i="1"/>
  <c r="F9778" i="1"/>
  <c r="E9779" i="1"/>
  <c r="F9779" i="1"/>
  <c r="F9780" i="1"/>
  <c r="E9781" i="1"/>
  <c r="F9781" i="1"/>
  <c r="F9782" i="1"/>
  <c r="E9783" i="1"/>
  <c r="F9783" i="1"/>
  <c r="F9784" i="1"/>
  <c r="E9785" i="1"/>
  <c r="F9785" i="1"/>
  <c r="F9786" i="1"/>
  <c r="E9787" i="1"/>
  <c r="F9787" i="1"/>
  <c r="F9788" i="1"/>
  <c r="E9789" i="1"/>
  <c r="F9789" i="1"/>
  <c r="F9790" i="1"/>
  <c r="E9791" i="1"/>
  <c r="F9791" i="1"/>
  <c r="F9792" i="1"/>
  <c r="E9793" i="1"/>
  <c r="F9793" i="1"/>
  <c r="F9794" i="1"/>
  <c r="E9795" i="1"/>
  <c r="F9795" i="1"/>
  <c r="F9796" i="1"/>
  <c r="E9797" i="1"/>
  <c r="F9797" i="1"/>
  <c r="F9798" i="1"/>
  <c r="E9799" i="1"/>
  <c r="F9799" i="1"/>
  <c r="F9800" i="1"/>
  <c r="E9801" i="1"/>
  <c r="F9801" i="1"/>
  <c r="F9802" i="1"/>
  <c r="E9803" i="1"/>
  <c r="F9803" i="1"/>
  <c r="F9804" i="1"/>
  <c r="E9805" i="1"/>
  <c r="F9805" i="1"/>
  <c r="F9806" i="1"/>
  <c r="E9807" i="1"/>
  <c r="F9807" i="1"/>
  <c r="F9808" i="1"/>
  <c r="E9809" i="1"/>
  <c r="F9809" i="1"/>
  <c r="F9810" i="1"/>
  <c r="E9811" i="1"/>
  <c r="F9811" i="1"/>
  <c r="F9812" i="1"/>
  <c r="E9813" i="1"/>
  <c r="F9813" i="1"/>
  <c r="F9814" i="1"/>
  <c r="E9815" i="1"/>
  <c r="F9815" i="1"/>
  <c r="F9816" i="1"/>
  <c r="E9817" i="1"/>
  <c r="F9817" i="1"/>
  <c r="F9818" i="1"/>
  <c r="E9819" i="1"/>
  <c r="F9819" i="1"/>
  <c r="F9820" i="1"/>
  <c r="E9821" i="1"/>
  <c r="F9821" i="1"/>
  <c r="F9822" i="1"/>
  <c r="E9823" i="1"/>
  <c r="F9823" i="1"/>
  <c r="F9824" i="1"/>
  <c r="E9825" i="1"/>
  <c r="F9825" i="1"/>
  <c r="F9826" i="1"/>
  <c r="E9827" i="1"/>
  <c r="F9827" i="1"/>
  <c r="F9828" i="1"/>
  <c r="E9829" i="1"/>
  <c r="F9829" i="1"/>
  <c r="F9830" i="1"/>
  <c r="E9831" i="1"/>
  <c r="F9831" i="1"/>
  <c r="F9832" i="1"/>
  <c r="E9833" i="1"/>
  <c r="F9833" i="1"/>
  <c r="F9834" i="1"/>
  <c r="E9835" i="1"/>
  <c r="F9835" i="1"/>
  <c r="F9836" i="1"/>
  <c r="E9837" i="1"/>
  <c r="F9837" i="1"/>
  <c r="F9838" i="1"/>
  <c r="E9839" i="1"/>
  <c r="F9839" i="1"/>
  <c r="F9840" i="1"/>
  <c r="E9841" i="1"/>
  <c r="F9841" i="1"/>
  <c r="F9842" i="1"/>
  <c r="E9843" i="1"/>
  <c r="F9843" i="1"/>
  <c r="F9844" i="1"/>
  <c r="E9845" i="1"/>
  <c r="F9845" i="1"/>
  <c r="F9846" i="1"/>
  <c r="E9847" i="1"/>
  <c r="F9847" i="1"/>
  <c r="F9848" i="1"/>
  <c r="E9849" i="1"/>
  <c r="F9849" i="1"/>
  <c r="F9850" i="1"/>
  <c r="E9851" i="1"/>
  <c r="F9851" i="1"/>
  <c r="F9852" i="1"/>
  <c r="E9853" i="1"/>
  <c r="F9853" i="1"/>
  <c r="F9854" i="1"/>
  <c r="E9855" i="1"/>
  <c r="F9855" i="1"/>
  <c r="F9856" i="1"/>
  <c r="E9857" i="1"/>
  <c r="F9857" i="1"/>
  <c r="F9858" i="1"/>
  <c r="E9859" i="1"/>
  <c r="F9859" i="1"/>
  <c r="F9860" i="1"/>
  <c r="E9861" i="1"/>
  <c r="F9861" i="1"/>
  <c r="F9862" i="1"/>
  <c r="E9863" i="1"/>
  <c r="F9863" i="1"/>
  <c r="F9864" i="1"/>
  <c r="E9865" i="1"/>
  <c r="F9865" i="1"/>
  <c r="F9866" i="1"/>
  <c r="E9867" i="1"/>
  <c r="F9867" i="1"/>
  <c r="F9868" i="1"/>
  <c r="E9869" i="1"/>
  <c r="F9869" i="1"/>
  <c r="F9870" i="1"/>
  <c r="E9871" i="1"/>
  <c r="F9871" i="1"/>
  <c r="F9872" i="1"/>
  <c r="E9873" i="1"/>
  <c r="F9873" i="1"/>
  <c r="F9874" i="1"/>
  <c r="E9875" i="1"/>
  <c r="F9875" i="1"/>
  <c r="F9876" i="1"/>
  <c r="E9877" i="1"/>
  <c r="F9877" i="1"/>
  <c r="F9878" i="1"/>
  <c r="E9879" i="1"/>
  <c r="F9879" i="1"/>
  <c r="F9880" i="1"/>
  <c r="E9881" i="1"/>
  <c r="F9881" i="1"/>
  <c r="F9882" i="1"/>
  <c r="E9883" i="1"/>
  <c r="F9883" i="1"/>
  <c r="F9884" i="1"/>
  <c r="E9885" i="1"/>
  <c r="F9885" i="1"/>
  <c r="F9886" i="1"/>
  <c r="E9887" i="1"/>
  <c r="F9887" i="1"/>
  <c r="F9888" i="1"/>
  <c r="E9889" i="1"/>
  <c r="F9889" i="1"/>
  <c r="F9890" i="1"/>
  <c r="E9891" i="1"/>
  <c r="F9891" i="1"/>
  <c r="F9892" i="1"/>
  <c r="E9893" i="1"/>
  <c r="F9893" i="1"/>
  <c r="F9894" i="1"/>
  <c r="E9895" i="1"/>
  <c r="F9895" i="1"/>
  <c r="F9896" i="1"/>
  <c r="E9897" i="1"/>
  <c r="F9897" i="1"/>
  <c r="F9898" i="1"/>
  <c r="E9899" i="1"/>
  <c r="F9899" i="1"/>
  <c r="F9900" i="1"/>
  <c r="E9901" i="1"/>
  <c r="F9901" i="1"/>
  <c r="F9902" i="1"/>
  <c r="E9903" i="1"/>
  <c r="F9903" i="1"/>
  <c r="F9904" i="1"/>
  <c r="E9905" i="1"/>
  <c r="F9905" i="1"/>
  <c r="F9906" i="1"/>
  <c r="E9907" i="1"/>
  <c r="F9907" i="1"/>
  <c r="F9908" i="1"/>
  <c r="E9909" i="1"/>
  <c r="F9909" i="1"/>
  <c r="F9910" i="1"/>
  <c r="E9911" i="1"/>
  <c r="F9911" i="1"/>
  <c r="F9912" i="1"/>
  <c r="E9913" i="1"/>
  <c r="F9913" i="1"/>
  <c r="F9914" i="1"/>
  <c r="E9915" i="1"/>
  <c r="F9915" i="1"/>
  <c r="F9916" i="1"/>
  <c r="E9917" i="1"/>
  <c r="F9917" i="1"/>
  <c r="F9918" i="1"/>
  <c r="E9919" i="1"/>
  <c r="F9919" i="1"/>
  <c r="F9920" i="1"/>
  <c r="E9921" i="1"/>
  <c r="F9921" i="1"/>
  <c r="F9922" i="1"/>
  <c r="E9923" i="1"/>
  <c r="F9923" i="1"/>
  <c r="F9924" i="1"/>
  <c r="E9925" i="1"/>
  <c r="F9925" i="1"/>
  <c r="F9926" i="1"/>
  <c r="E9927" i="1"/>
  <c r="F9927" i="1"/>
  <c r="F9928" i="1"/>
  <c r="E9929" i="1"/>
  <c r="F9929" i="1"/>
  <c r="F9930" i="1"/>
  <c r="E9931" i="1"/>
  <c r="F9931" i="1"/>
  <c r="F9932" i="1"/>
  <c r="E9933" i="1"/>
  <c r="F9933" i="1"/>
  <c r="F9934" i="1"/>
  <c r="E9935" i="1"/>
  <c r="F9935" i="1"/>
  <c r="F9936" i="1"/>
  <c r="E9937" i="1"/>
  <c r="F9937" i="1"/>
  <c r="F9938" i="1"/>
  <c r="E9939" i="1"/>
  <c r="F9939" i="1"/>
  <c r="F9940" i="1"/>
  <c r="E9941" i="1"/>
  <c r="F9941" i="1"/>
  <c r="F9942" i="1"/>
  <c r="E9943" i="1"/>
  <c r="F9943" i="1"/>
  <c r="F9944" i="1"/>
  <c r="E9945" i="1"/>
  <c r="F9945" i="1"/>
  <c r="F9946" i="1"/>
  <c r="E9947" i="1"/>
  <c r="F9947" i="1"/>
  <c r="F9948" i="1"/>
  <c r="E9949" i="1"/>
  <c r="F9949" i="1"/>
  <c r="F9950" i="1"/>
  <c r="E9951" i="1"/>
  <c r="F9951" i="1"/>
  <c r="F9952" i="1"/>
  <c r="E9953" i="1"/>
  <c r="F9953" i="1"/>
  <c r="F9954" i="1"/>
  <c r="E9955" i="1"/>
  <c r="F9955" i="1"/>
  <c r="F9956" i="1"/>
  <c r="E9957" i="1"/>
  <c r="F9957" i="1"/>
  <c r="F9958" i="1"/>
  <c r="E9959" i="1"/>
  <c r="F9959" i="1"/>
  <c r="F9960" i="1"/>
  <c r="E9961" i="1"/>
  <c r="F9961" i="1"/>
  <c r="F9962" i="1"/>
  <c r="E9963" i="1"/>
  <c r="F9963" i="1"/>
  <c r="F9964" i="1"/>
  <c r="E9965" i="1"/>
  <c r="F9965" i="1"/>
  <c r="F9966" i="1"/>
  <c r="E9967" i="1"/>
  <c r="F9967" i="1"/>
  <c r="F9968" i="1"/>
  <c r="E9969" i="1"/>
  <c r="F9969" i="1"/>
  <c r="F9970" i="1"/>
  <c r="E9971" i="1"/>
  <c r="F9971" i="1"/>
  <c r="F9972" i="1"/>
  <c r="E9973" i="1"/>
  <c r="F9973" i="1"/>
  <c r="F9974" i="1"/>
  <c r="E9975" i="1"/>
  <c r="F9975" i="1"/>
  <c r="F9976" i="1"/>
  <c r="E9977" i="1"/>
  <c r="F9977" i="1"/>
  <c r="F9978" i="1"/>
  <c r="E9979" i="1"/>
  <c r="F9979" i="1"/>
  <c r="F9980" i="1"/>
  <c r="E9981" i="1"/>
  <c r="F9981" i="1"/>
  <c r="F9982" i="1"/>
  <c r="E9983" i="1"/>
  <c r="F9983" i="1"/>
  <c r="F9984" i="1"/>
  <c r="E9985" i="1"/>
  <c r="F9985" i="1"/>
  <c r="F9986" i="1"/>
  <c r="E9987" i="1"/>
  <c r="F9987" i="1"/>
  <c r="F9988" i="1"/>
  <c r="E9989" i="1"/>
  <c r="F9989" i="1"/>
  <c r="F9990" i="1"/>
  <c r="E9991" i="1"/>
  <c r="F9991" i="1"/>
  <c r="F9992" i="1"/>
  <c r="E9993" i="1"/>
  <c r="F9993" i="1"/>
  <c r="F9994" i="1"/>
  <c r="E9995" i="1"/>
  <c r="F9995" i="1"/>
  <c r="F9996" i="1"/>
  <c r="E9997" i="1"/>
  <c r="F9997" i="1"/>
  <c r="F9998" i="1"/>
  <c r="E9999" i="1"/>
  <c r="F9999" i="1"/>
  <c r="F10000" i="1"/>
  <c r="E10001" i="1"/>
  <c r="F10001" i="1"/>
  <c r="F10002" i="1"/>
  <c r="E10003" i="1"/>
  <c r="F10003" i="1"/>
  <c r="F10004" i="1"/>
  <c r="E10005" i="1"/>
  <c r="F10005" i="1"/>
  <c r="F10006" i="1"/>
  <c r="E10007" i="1"/>
  <c r="F10007" i="1"/>
  <c r="F10008" i="1"/>
  <c r="E10009" i="1"/>
  <c r="F10009" i="1"/>
  <c r="F10010" i="1"/>
  <c r="E10011" i="1"/>
  <c r="F10011" i="1"/>
  <c r="F10012" i="1"/>
  <c r="E10013" i="1"/>
  <c r="F10013" i="1"/>
  <c r="F10014" i="1"/>
  <c r="E10015" i="1"/>
  <c r="F10015" i="1"/>
  <c r="F10016" i="1"/>
  <c r="E10017" i="1"/>
  <c r="F10017" i="1"/>
  <c r="F10018" i="1"/>
  <c r="E10019" i="1"/>
  <c r="F10019" i="1"/>
  <c r="F10020" i="1"/>
  <c r="E10021" i="1"/>
  <c r="F10021" i="1"/>
  <c r="F10022" i="1"/>
  <c r="E10023" i="1"/>
  <c r="F10023" i="1"/>
  <c r="F10024" i="1"/>
  <c r="E10025" i="1"/>
  <c r="F10025" i="1"/>
  <c r="F10026" i="1"/>
  <c r="E10027" i="1"/>
  <c r="F10027" i="1"/>
  <c r="F10028" i="1"/>
  <c r="E10029" i="1"/>
  <c r="F10029" i="1"/>
  <c r="F10030" i="1"/>
  <c r="E10031" i="1"/>
  <c r="F10031" i="1"/>
  <c r="F10032" i="1"/>
  <c r="E10033" i="1"/>
  <c r="F10033" i="1"/>
  <c r="F10034" i="1"/>
  <c r="E10035" i="1"/>
  <c r="F10035" i="1"/>
  <c r="F10036" i="1"/>
  <c r="E10037" i="1"/>
  <c r="F10037" i="1"/>
  <c r="F10038" i="1"/>
  <c r="E10039" i="1"/>
  <c r="F10039" i="1"/>
  <c r="F10040" i="1"/>
  <c r="E10041" i="1"/>
  <c r="F10041" i="1"/>
  <c r="F10042" i="1"/>
  <c r="E10043" i="1"/>
  <c r="F10043" i="1"/>
  <c r="F10044" i="1"/>
  <c r="E10045" i="1"/>
  <c r="F10045" i="1"/>
  <c r="F10046" i="1"/>
  <c r="E10047" i="1"/>
  <c r="F10047" i="1"/>
  <c r="F10048" i="1"/>
  <c r="E10049" i="1"/>
  <c r="F10049" i="1"/>
  <c r="F10050" i="1"/>
  <c r="E10051" i="1"/>
  <c r="F10051" i="1"/>
  <c r="F10052" i="1"/>
  <c r="E10053" i="1"/>
  <c r="F10053" i="1"/>
  <c r="F10054" i="1"/>
  <c r="E10055" i="1"/>
  <c r="F10055" i="1"/>
  <c r="F10056" i="1"/>
  <c r="E10057" i="1"/>
  <c r="F10057" i="1"/>
  <c r="F10058" i="1"/>
  <c r="E10059" i="1"/>
  <c r="F10059" i="1"/>
  <c r="F10060" i="1"/>
  <c r="E10061" i="1"/>
  <c r="F10061" i="1"/>
  <c r="F10062" i="1"/>
  <c r="E10063" i="1"/>
  <c r="F10063" i="1"/>
  <c r="F10064" i="1"/>
  <c r="E10065" i="1"/>
  <c r="F10065" i="1"/>
  <c r="F10066" i="1"/>
  <c r="E10067" i="1"/>
  <c r="F10067" i="1"/>
  <c r="F10068" i="1"/>
  <c r="E10069" i="1"/>
  <c r="F10069" i="1"/>
  <c r="F10070" i="1"/>
  <c r="E10071" i="1"/>
  <c r="F10071" i="1"/>
  <c r="F10072" i="1"/>
  <c r="E10073" i="1"/>
  <c r="F10073" i="1"/>
  <c r="F10074" i="1"/>
  <c r="E10075" i="1"/>
  <c r="F10075" i="1"/>
  <c r="F10076" i="1"/>
  <c r="E10077" i="1"/>
  <c r="F10077" i="1"/>
  <c r="F10078" i="1"/>
  <c r="E10079" i="1"/>
  <c r="F10079" i="1"/>
  <c r="F10080" i="1"/>
  <c r="E10081" i="1"/>
  <c r="F10081" i="1"/>
  <c r="F10082" i="1"/>
  <c r="E10083" i="1"/>
  <c r="F10083" i="1"/>
  <c r="F10084" i="1"/>
  <c r="E10085" i="1"/>
  <c r="F10085" i="1"/>
  <c r="F10086" i="1"/>
  <c r="E10087" i="1"/>
  <c r="F10087" i="1"/>
  <c r="F10088" i="1"/>
  <c r="E10089" i="1"/>
  <c r="F10089" i="1"/>
  <c r="F10090" i="1"/>
  <c r="E10091" i="1"/>
  <c r="F10091" i="1"/>
  <c r="F10092" i="1"/>
  <c r="E10093" i="1"/>
  <c r="F10093" i="1"/>
  <c r="F10094" i="1"/>
  <c r="E10095" i="1"/>
  <c r="F10095" i="1"/>
  <c r="F10096" i="1"/>
  <c r="E10097" i="1"/>
  <c r="F10097" i="1"/>
  <c r="F10098" i="1"/>
  <c r="E10099" i="1"/>
  <c r="F10099" i="1"/>
  <c r="F10100" i="1"/>
  <c r="E10101" i="1"/>
  <c r="F10101" i="1"/>
  <c r="F10102" i="1"/>
  <c r="E10103" i="1"/>
  <c r="F10103" i="1"/>
  <c r="F10104" i="1"/>
  <c r="E10105" i="1"/>
  <c r="F10105" i="1"/>
  <c r="F10106" i="1"/>
  <c r="E10107" i="1"/>
  <c r="F10107" i="1"/>
  <c r="F10108" i="1"/>
  <c r="E10109" i="1"/>
  <c r="F10109" i="1"/>
  <c r="F10110" i="1"/>
  <c r="E10111" i="1"/>
  <c r="F10111" i="1"/>
  <c r="F10112" i="1"/>
  <c r="E10113" i="1"/>
  <c r="F10113" i="1"/>
  <c r="F10114" i="1"/>
  <c r="E10115" i="1"/>
  <c r="F10115" i="1"/>
  <c r="F10116" i="1"/>
  <c r="E10117" i="1"/>
  <c r="F10117" i="1"/>
  <c r="F10118" i="1"/>
  <c r="E10119" i="1"/>
  <c r="F10119" i="1"/>
  <c r="F10120" i="1"/>
  <c r="E10121" i="1"/>
  <c r="F10121" i="1"/>
  <c r="F10122" i="1"/>
  <c r="E10123" i="1"/>
  <c r="F10123" i="1"/>
  <c r="F10124" i="1"/>
  <c r="E10125" i="1"/>
  <c r="F10125" i="1"/>
  <c r="F10126" i="1"/>
  <c r="E10127" i="1"/>
  <c r="F10127" i="1"/>
  <c r="F10128" i="1"/>
  <c r="E10129" i="1"/>
  <c r="F10129" i="1"/>
  <c r="F10130" i="1"/>
  <c r="E10131" i="1"/>
  <c r="F10131" i="1"/>
  <c r="F10132" i="1"/>
  <c r="E10133" i="1"/>
  <c r="F10133" i="1"/>
  <c r="F10134" i="1"/>
  <c r="E10135" i="1"/>
  <c r="F10135" i="1"/>
  <c r="F10136" i="1"/>
  <c r="E10137" i="1"/>
  <c r="F10137" i="1"/>
  <c r="F10138" i="1"/>
  <c r="E10139" i="1"/>
  <c r="F10139" i="1"/>
  <c r="F10140" i="1"/>
  <c r="E10141" i="1"/>
  <c r="F10141" i="1"/>
  <c r="F10142" i="1"/>
  <c r="E10143" i="1"/>
  <c r="F10143" i="1"/>
  <c r="F10144" i="1"/>
  <c r="E10145" i="1"/>
  <c r="F10145" i="1"/>
  <c r="F10146" i="1"/>
  <c r="E10147" i="1"/>
  <c r="F10147" i="1"/>
  <c r="F10148" i="1"/>
  <c r="E10149" i="1"/>
  <c r="F10149" i="1"/>
  <c r="F10150" i="1"/>
  <c r="E10151" i="1"/>
  <c r="F10151" i="1"/>
  <c r="F10152" i="1"/>
  <c r="E10153" i="1"/>
  <c r="F10153" i="1"/>
  <c r="F10154" i="1"/>
  <c r="E10155" i="1"/>
  <c r="F10155" i="1"/>
  <c r="F10156" i="1"/>
  <c r="E10157" i="1"/>
  <c r="F10157" i="1"/>
  <c r="F10158" i="1"/>
  <c r="E10159" i="1"/>
  <c r="F10159" i="1"/>
  <c r="F10160" i="1"/>
  <c r="E10161" i="1"/>
  <c r="F10161" i="1"/>
  <c r="F10162" i="1"/>
  <c r="E10163" i="1"/>
  <c r="F10163" i="1"/>
  <c r="F10164" i="1"/>
  <c r="E10165" i="1"/>
  <c r="F10165" i="1"/>
  <c r="F10166" i="1"/>
  <c r="E10167" i="1"/>
  <c r="F10167" i="1"/>
  <c r="F10168" i="1"/>
  <c r="E10169" i="1"/>
  <c r="F10169" i="1"/>
  <c r="F10170" i="1"/>
  <c r="E10171" i="1"/>
  <c r="F10171" i="1"/>
  <c r="F10172" i="1"/>
  <c r="E10173" i="1"/>
  <c r="F10173" i="1"/>
  <c r="F10174" i="1"/>
  <c r="E10175" i="1"/>
  <c r="F10175" i="1"/>
  <c r="F10176" i="1"/>
  <c r="E10177" i="1"/>
  <c r="F10177" i="1"/>
  <c r="F10178" i="1"/>
  <c r="E10179" i="1"/>
  <c r="F10179" i="1"/>
  <c r="F10180" i="1"/>
  <c r="E10181" i="1"/>
  <c r="F10181" i="1"/>
  <c r="F10182" i="1"/>
  <c r="E10183" i="1"/>
  <c r="F10183" i="1"/>
  <c r="F10184" i="1"/>
  <c r="E10185" i="1"/>
  <c r="F10185" i="1"/>
  <c r="F10186" i="1"/>
  <c r="E10187" i="1"/>
  <c r="F10187" i="1"/>
  <c r="F10188" i="1"/>
  <c r="E10189" i="1"/>
  <c r="F10189" i="1"/>
  <c r="F10190" i="1"/>
  <c r="E10191" i="1"/>
  <c r="F10191" i="1"/>
  <c r="F10192" i="1"/>
  <c r="E10193" i="1"/>
  <c r="F10193" i="1"/>
  <c r="F10194" i="1"/>
  <c r="E10195" i="1"/>
  <c r="F10195" i="1"/>
  <c r="F10196" i="1"/>
  <c r="E10197" i="1"/>
  <c r="F10197" i="1"/>
  <c r="F10198" i="1"/>
  <c r="E10199" i="1"/>
  <c r="F10199" i="1"/>
  <c r="F10200" i="1"/>
  <c r="E10201" i="1"/>
  <c r="F10201" i="1"/>
  <c r="F10202" i="1"/>
  <c r="E10203" i="1"/>
  <c r="F10203" i="1"/>
  <c r="F10204" i="1"/>
  <c r="E10205" i="1"/>
  <c r="F10205" i="1"/>
  <c r="F10206" i="1"/>
  <c r="E10207" i="1"/>
  <c r="F10207" i="1"/>
  <c r="F10208" i="1"/>
  <c r="E10209" i="1"/>
  <c r="F10209" i="1"/>
  <c r="F10210" i="1"/>
  <c r="E10211" i="1"/>
  <c r="F10211" i="1"/>
  <c r="F10212" i="1"/>
  <c r="E10213" i="1"/>
  <c r="F10213" i="1"/>
  <c r="F10214" i="1"/>
  <c r="E10215" i="1"/>
  <c r="F10215" i="1"/>
  <c r="F10216" i="1"/>
  <c r="E10217" i="1"/>
  <c r="F10217" i="1"/>
  <c r="F10218" i="1"/>
  <c r="E10219" i="1"/>
  <c r="F10219" i="1"/>
  <c r="F10220" i="1"/>
  <c r="E10221" i="1"/>
  <c r="F10221" i="1"/>
  <c r="F10222" i="1"/>
  <c r="E10223" i="1"/>
  <c r="F10223" i="1"/>
  <c r="F10224" i="1"/>
  <c r="E10225" i="1"/>
  <c r="F10225" i="1"/>
  <c r="F10226" i="1"/>
  <c r="E10227" i="1"/>
  <c r="F10227" i="1"/>
  <c r="F10228" i="1"/>
  <c r="E10229" i="1"/>
  <c r="F10229" i="1"/>
  <c r="F10230" i="1"/>
  <c r="E10231" i="1"/>
  <c r="F10231" i="1"/>
  <c r="F10232" i="1"/>
  <c r="E10233" i="1"/>
  <c r="F10233" i="1"/>
  <c r="F10234" i="1"/>
  <c r="E10235" i="1"/>
  <c r="F10235" i="1"/>
  <c r="F10236" i="1"/>
  <c r="E10237" i="1"/>
  <c r="F10237" i="1"/>
  <c r="F10238" i="1"/>
  <c r="E10239" i="1"/>
  <c r="F10239" i="1"/>
  <c r="F10240" i="1"/>
  <c r="E10241" i="1"/>
  <c r="F10241" i="1"/>
  <c r="F10242" i="1"/>
  <c r="E10243" i="1"/>
  <c r="F10243" i="1"/>
  <c r="F10244" i="1"/>
  <c r="E10245" i="1"/>
  <c r="F10245" i="1"/>
  <c r="F10246" i="1"/>
  <c r="E10247" i="1"/>
  <c r="F10247" i="1"/>
  <c r="F10248" i="1"/>
  <c r="E10249" i="1"/>
  <c r="F10249" i="1"/>
  <c r="F10250" i="1"/>
  <c r="E10251" i="1"/>
  <c r="F10251" i="1"/>
  <c r="F10252" i="1"/>
  <c r="E10253" i="1"/>
  <c r="F10253" i="1"/>
  <c r="F10254" i="1"/>
  <c r="E10255" i="1"/>
  <c r="F10255" i="1"/>
  <c r="F10256" i="1"/>
  <c r="E10257" i="1"/>
  <c r="F10257" i="1"/>
  <c r="F10258" i="1"/>
  <c r="E10259" i="1"/>
  <c r="F10259" i="1"/>
  <c r="F10260" i="1"/>
  <c r="E10261" i="1"/>
  <c r="F10261" i="1"/>
  <c r="F10262" i="1"/>
  <c r="E10263" i="1"/>
  <c r="F10263" i="1"/>
  <c r="F10264" i="1"/>
  <c r="E10265" i="1"/>
  <c r="F10265" i="1"/>
  <c r="F10266" i="1"/>
  <c r="E10267" i="1"/>
  <c r="F10267" i="1"/>
  <c r="F10268" i="1"/>
  <c r="E10269" i="1"/>
  <c r="F10269" i="1"/>
  <c r="F10270" i="1"/>
  <c r="E10271" i="1"/>
  <c r="F10271" i="1"/>
  <c r="F10272" i="1"/>
  <c r="E10273" i="1"/>
  <c r="F10273" i="1"/>
  <c r="F10274" i="1"/>
  <c r="E10275" i="1"/>
  <c r="F10275" i="1"/>
  <c r="F10276" i="1"/>
  <c r="E10277" i="1"/>
  <c r="F10277" i="1"/>
  <c r="F10278" i="1"/>
  <c r="E10279" i="1"/>
  <c r="F10279" i="1"/>
  <c r="F10280" i="1"/>
  <c r="E10281" i="1"/>
  <c r="F10281" i="1"/>
  <c r="F10282" i="1"/>
  <c r="E10283" i="1"/>
  <c r="F10283" i="1"/>
  <c r="F10284" i="1"/>
  <c r="E10285" i="1"/>
  <c r="F10285" i="1"/>
  <c r="F10286" i="1"/>
  <c r="E10287" i="1"/>
  <c r="F10287" i="1"/>
  <c r="F10288" i="1"/>
  <c r="E10289" i="1"/>
  <c r="F10289" i="1"/>
  <c r="F10290" i="1"/>
  <c r="E10291" i="1"/>
  <c r="F10291" i="1"/>
  <c r="F10292" i="1"/>
  <c r="E10293" i="1"/>
  <c r="F10293" i="1"/>
  <c r="F10294" i="1"/>
  <c r="E10295" i="1"/>
  <c r="F10295" i="1"/>
  <c r="F10296" i="1"/>
  <c r="E10297" i="1"/>
  <c r="F10297" i="1"/>
  <c r="F10298" i="1"/>
  <c r="E10299" i="1"/>
  <c r="F10299" i="1"/>
  <c r="F10300" i="1"/>
  <c r="E10301" i="1"/>
  <c r="F10301" i="1"/>
  <c r="F10302" i="1"/>
  <c r="E10303" i="1"/>
  <c r="F10303" i="1"/>
  <c r="F10304" i="1"/>
  <c r="E10305" i="1"/>
  <c r="F10305" i="1"/>
  <c r="F10306" i="1"/>
  <c r="E10307" i="1"/>
  <c r="F10307" i="1"/>
  <c r="F10308" i="1"/>
  <c r="E10309" i="1"/>
  <c r="F10309" i="1"/>
  <c r="F10310" i="1"/>
  <c r="E10311" i="1"/>
  <c r="F10311" i="1"/>
  <c r="F10312" i="1"/>
  <c r="E10313" i="1"/>
  <c r="F10313" i="1"/>
  <c r="F10314" i="1"/>
  <c r="E10315" i="1"/>
  <c r="F10315" i="1"/>
  <c r="F10316" i="1"/>
  <c r="E10317" i="1"/>
  <c r="F10317" i="1"/>
  <c r="F10318" i="1"/>
  <c r="E10319" i="1"/>
  <c r="F10319" i="1"/>
  <c r="F10320" i="1"/>
  <c r="E10321" i="1"/>
  <c r="F10321" i="1"/>
  <c r="F10322" i="1"/>
  <c r="E10323" i="1"/>
  <c r="F10323" i="1"/>
  <c r="F10324" i="1"/>
  <c r="E10325" i="1"/>
  <c r="F10325" i="1"/>
  <c r="F10326" i="1"/>
  <c r="E10327" i="1"/>
  <c r="F10327" i="1"/>
  <c r="F10328" i="1"/>
  <c r="E10329" i="1"/>
  <c r="F10329" i="1"/>
  <c r="F10330" i="1"/>
  <c r="E10331" i="1"/>
  <c r="F10331" i="1"/>
  <c r="F10332" i="1"/>
  <c r="E10333" i="1"/>
  <c r="F10333" i="1"/>
  <c r="F10334" i="1"/>
  <c r="E10335" i="1"/>
  <c r="F10335" i="1"/>
  <c r="F10336" i="1"/>
  <c r="E10337" i="1"/>
  <c r="F10337" i="1"/>
  <c r="F10338" i="1"/>
  <c r="E10339" i="1"/>
  <c r="F10339" i="1"/>
  <c r="F10340" i="1"/>
  <c r="E10341" i="1"/>
  <c r="F10341" i="1"/>
  <c r="F10342" i="1"/>
  <c r="E10343" i="1"/>
  <c r="F10343" i="1"/>
  <c r="F10344" i="1"/>
  <c r="E10345" i="1"/>
  <c r="F10345" i="1"/>
  <c r="F10346" i="1"/>
  <c r="E10347" i="1"/>
  <c r="F10347" i="1"/>
  <c r="F10348" i="1"/>
  <c r="E10349" i="1"/>
  <c r="F10349" i="1"/>
  <c r="F10350" i="1"/>
  <c r="E10351" i="1"/>
  <c r="F10351" i="1"/>
  <c r="F10352" i="1"/>
  <c r="E10353" i="1"/>
  <c r="F10353" i="1"/>
  <c r="F10354" i="1"/>
  <c r="E10355" i="1"/>
  <c r="F10355" i="1"/>
  <c r="F10356" i="1"/>
  <c r="E10357" i="1"/>
  <c r="F10357" i="1"/>
  <c r="F10358" i="1"/>
  <c r="E10359" i="1"/>
  <c r="F10359" i="1"/>
  <c r="F10360" i="1"/>
  <c r="E10361" i="1"/>
  <c r="F10361" i="1"/>
  <c r="F10362" i="1"/>
  <c r="E10363" i="1"/>
  <c r="F10363" i="1"/>
  <c r="F10364" i="1"/>
  <c r="E10365" i="1"/>
  <c r="F10365" i="1"/>
  <c r="F10366" i="1"/>
  <c r="E10367" i="1"/>
  <c r="F10367" i="1"/>
  <c r="F10368" i="1"/>
  <c r="E10369" i="1"/>
  <c r="F10369" i="1"/>
  <c r="F10370" i="1"/>
  <c r="E10371" i="1"/>
  <c r="F10371" i="1"/>
  <c r="F10372" i="1"/>
  <c r="E10373" i="1"/>
  <c r="F10373" i="1"/>
  <c r="F10374" i="1"/>
  <c r="E10375" i="1"/>
  <c r="F10375" i="1"/>
  <c r="F10376" i="1"/>
  <c r="E10377" i="1"/>
  <c r="F10377" i="1"/>
  <c r="F10378" i="1"/>
  <c r="E10379" i="1"/>
  <c r="F10379" i="1"/>
  <c r="F10380" i="1"/>
  <c r="E10381" i="1"/>
  <c r="F10381" i="1"/>
  <c r="F10382" i="1"/>
  <c r="E10383" i="1"/>
  <c r="F10383" i="1"/>
  <c r="F10384" i="1"/>
  <c r="E10385" i="1"/>
  <c r="F10385" i="1"/>
  <c r="F10386" i="1"/>
  <c r="E10387" i="1"/>
  <c r="F10387" i="1"/>
  <c r="F10388" i="1"/>
  <c r="E10389" i="1"/>
  <c r="F10389" i="1"/>
  <c r="F10390" i="1"/>
  <c r="E10391" i="1"/>
  <c r="F10391" i="1"/>
  <c r="F10392" i="1"/>
  <c r="E10393" i="1"/>
  <c r="F10393" i="1"/>
  <c r="F10394" i="1"/>
  <c r="E10395" i="1"/>
  <c r="F10395" i="1"/>
  <c r="F10396" i="1"/>
  <c r="E10397" i="1"/>
  <c r="F10397" i="1"/>
  <c r="F10398" i="1"/>
  <c r="E10399" i="1"/>
  <c r="F10399" i="1"/>
  <c r="F10400" i="1"/>
  <c r="E10401" i="1"/>
  <c r="F10401" i="1"/>
  <c r="F10402" i="1"/>
  <c r="E10403" i="1"/>
  <c r="F10403" i="1"/>
  <c r="F10404" i="1"/>
  <c r="E10405" i="1"/>
  <c r="F10405" i="1"/>
  <c r="F10406" i="1"/>
  <c r="E10407" i="1"/>
  <c r="F10407" i="1"/>
  <c r="F10408" i="1"/>
  <c r="E10409" i="1"/>
  <c r="F10409" i="1"/>
  <c r="F10410" i="1"/>
  <c r="E10411" i="1"/>
  <c r="F10411" i="1"/>
  <c r="F10412" i="1"/>
  <c r="E10413" i="1"/>
  <c r="F10413" i="1"/>
  <c r="F10414" i="1"/>
  <c r="E10415" i="1"/>
  <c r="F10415" i="1"/>
  <c r="F10416" i="1"/>
  <c r="E10417" i="1"/>
  <c r="F10417" i="1"/>
  <c r="F10418" i="1"/>
  <c r="E10419" i="1"/>
  <c r="F10419" i="1"/>
  <c r="F10420" i="1"/>
  <c r="E10421" i="1"/>
  <c r="F10421" i="1"/>
  <c r="F10422" i="1"/>
  <c r="E10423" i="1"/>
  <c r="F10423" i="1"/>
  <c r="F10424" i="1"/>
  <c r="E10425" i="1"/>
  <c r="F10425" i="1"/>
  <c r="F10426" i="1"/>
  <c r="E10427" i="1"/>
  <c r="F10427" i="1"/>
  <c r="F10428" i="1"/>
  <c r="E10429" i="1"/>
  <c r="F10429" i="1"/>
  <c r="F10430" i="1"/>
  <c r="E10431" i="1"/>
  <c r="F10431" i="1"/>
  <c r="F10432" i="1"/>
  <c r="E10433" i="1"/>
  <c r="F10433" i="1"/>
  <c r="F10434" i="1"/>
  <c r="E10435" i="1"/>
  <c r="F10435" i="1"/>
  <c r="F10436" i="1"/>
  <c r="E10437" i="1"/>
  <c r="F10437" i="1"/>
  <c r="F10438" i="1"/>
  <c r="E10439" i="1"/>
  <c r="F10439" i="1"/>
  <c r="F10440" i="1"/>
  <c r="E10441" i="1"/>
  <c r="F10441" i="1"/>
  <c r="F10442" i="1"/>
  <c r="E10443" i="1"/>
  <c r="F10443" i="1"/>
  <c r="F10444" i="1"/>
  <c r="E10445" i="1"/>
  <c r="F10445" i="1"/>
  <c r="F10446" i="1"/>
  <c r="E10447" i="1"/>
  <c r="F10447" i="1"/>
  <c r="F10448" i="1"/>
  <c r="E10449" i="1"/>
  <c r="F10449" i="1"/>
  <c r="F10450" i="1"/>
  <c r="E10451" i="1"/>
  <c r="F10451" i="1"/>
  <c r="F10452" i="1"/>
  <c r="E10453" i="1"/>
  <c r="F10453" i="1"/>
  <c r="F10454" i="1"/>
  <c r="E10455" i="1"/>
  <c r="F10455" i="1"/>
  <c r="F10456" i="1"/>
  <c r="E10457" i="1"/>
  <c r="F10457" i="1"/>
  <c r="F10458" i="1"/>
  <c r="E10459" i="1"/>
  <c r="F10459" i="1"/>
  <c r="F10460" i="1"/>
  <c r="E10461" i="1"/>
  <c r="F10461" i="1"/>
  <c r="F10462" i="1"/>
  <c r="E10463" i="1"/>
  <c r="F10463" i="1"/>
  <c r="F10464" i="1"/>
  <c r="E10465" i="1"/>
  <c r="F10465" i="1"/>
  <c r="F10466" i="1"/>
  <c r="E10467" i="1"/>
  <c r="F10467" i="1"/>
  <c r="F10468" i="1"/>
  <c r="E10469" i="1"/>
  <c r="F10469" i="1"/>
  <c r="F10470" i="1"/>
  <c r="E10471" i="1"/>
  <c r="F10471" i="1"/>
  <c r="F10472" i="1"/>
  <c r="E10473" i="1"/>
  <c r="F10473" i="1"/>
  <c r="F10474" i="1"/>
  <c r="E10475" i="1"/>
  <c r="F10475" i="1"/>
  <c r="F10476" i="1"/>
  <c r="E10477" i="1"/>
  <c r="F10477" i="1"/>
  <c r="F10478" i="1"/>
  <c r="E10479" i="1"/>
  <c r="F10479" i="1"/>
  <c r="F10480" i="1"/>
  <c r="E10481" i="1"/>
  <c r="F10481" i="1"/>
  <c r="F10482" i="1"/>
  <c r="E10483" i="1"/>
  <c r="F10483" i="1"/>
  <c r="F10484" i="1"/>
  <c r="E10485" i="1"/>
  <c r="F10485" i="1"/>
  <c r="F10486" i="1"/>
  <c r="E10487" i="1"/>
  <c r="F10487" i="1"/>
  <c r="F10488" i="1"/>
  <c r="E10489" i="1"/>
  <c r="F10489" i="1"/>
  <c r="F10490" i="1"/>
  <c r="E10491" i="1"/>
  <c r="F10491" i="1"/>
  <c r="F10492" i="1"/>
  <c r="E10493" i="1"/>
  <c r="F10493" i="1"/>
  <c r="F10494" i="1"/>
  <c r="E10495" i="1"/>
  <c r="F10495" i="1"/>
  <c r="F10496" i="1"/>
  <c r="E10497" i="1"/>
  <c r="F10497" i="1"/>
  <c r="F10498" i="1"/>
  <c r="E10499" i="1"/>
  <c r="F10499" i="1"/>
  <c r="F10500" i="1"/>
  <c r="E10501" i="1"/>
  <c r="F10501" i="1"/>
  <c r="F10502" i="1"/>
  <c r="E10503" i="1"/>
  <c r="F10503" i="1"/>
  <c r="F10504" i="1"/>
  <c r="E10505" i="1"/>
  <c r="F10505" i="1"/>
  <c r="F10506" i="1"/>
  <c r="E10507" i="1"/>
  <c r="F10507" i="1"/>
  <c r="F10508" i="1"/>
  <c r="E10509" i="1"/>
  <c r="F10509" i="1"/>
  <c r="F10510" i="1"/>
  <c r="E10511" i="1"/>
  <c r="F10511" i="1"/>
  <c r="F10512" i="1"/>
  <c r="E10513" i="1"/>
  <c r="F10513" i="1"/>
  <c r="F10514" i="1"/>
  <c r="E10515" i="1"/>
  <c r="F10515" i="1"/>
  <c r="F10516" i="1"/>
  <c r="E10517" i="1"/>
  <c r="F10517" i="1"/>
  <c r="F10518" i="1"/>
  <c r="E10519" i="1"/>
  <c r="F10519" i="1"/>
  <c r="F10520" i="1"/>
  <c r="E10521" i="1"/>
  <c r="F10521" i="1"/>
  <c r="F10522" i="1"/>
  <c r="E10523" i="1"/>
  <c r="F10523" i="1"/>
  <c r="F10524" i="1"/>
  <c r="E10525" i="1"/>
  <c r="F10525" i="1"/>
  <c r="F10526" i="1"/>
  <c r="E10527" i="1"/>
  <c r="F10527" i="1"/>
  <c r="F10528" i="1"/>
  <c r="E10529" i="1"/>
  <c r="F10529" i="1"/>
  <c r="F10530" i="1"/>
  <c r="E10531" i="1"/>
  <c r="F10531" i="1"/>
  <c r="F10532" i="1"/>
  <c r="E10533" i="1"/>
  <c r="F10533" i="1"/>
  <c r="F10534" i="1"/>
  <c r="E10535" i="1"/>
  <c r="F10535" i="1"/>
  <c r="F10536" i="1"/>
  <c r="E10537" i="1"/>
  <c r="F10537" i="1"/>
  <c r="F10538" i="1"/>
  <c r="E10539" i="1"/>
  <c r="F10539" i="1"/>
  <c r="F10540" i="1"/>
  <c r="E10541" i="1"/>
  <c r="F10541" i="1"/>
  <c r="F10542" i="1"/>
  <c r="E10543" i="1"/>
  <c r="F10543" i="1"/>
  <c r="F10544" i="1"/>
  <c r="E10545" i="1"/>
  <c r="F10545" i="1"/>
  <c r="F10546" i="1"/>
  <c r="E10547" i="1"/>
  <c r="F10547" i="1"/>
  <c r="F10548" i="1"/>
  <c r="E10549" i="1"/>
  <c r="F10549" i="1"/>
  <c r="F10550" i="1"/>
  <c r="E10551" i="1"/>
  <c r="F10551" i="1"/>
  <c r="F10552" i="1"/>
  <c r="E10553" i="1"/>
  <c r="F10553" i="1"/>
  <c r="F10554" i="1"/>
  <c r="E10555" i="1"/>
  <c r="F10555" i="1"/>
  <c r="F10556" i="1"/>
  <c r="E10557" i="1"/>
  <c r="F10557" i="1"/>
  <c r="F10558" i="1"/>
  <c r="E10559" i="1"/>
  <c r="F10559" i="1"/>
  <c r="F10560" i="1"/>
  <c r="E10561" i="1"/>
  <c r="F10561" i="1"/>
  <c r="F10562" i="1"/>
  <c r="E10563" i="1"/>
  <c r="F10563" i="1"/>
  <c r="F10564" i="1"/>
  <c r="E10565" i="1"/>
  <c r="F10565" i="1"/>
  <c r="F10566" i="1"/>
  <c r="E10567" i="1"/>
  <c r="F10567" i="1"/>
  <c r="F10568" i="1"/>
  <c r="E10569" i="1"/>
  <c r="F10569" i="1"/>
  <c r="F10570" i="1"/>
  <c r="E10571" i="1"/>
  <c r="F10571" i="1"/>
  <c r="F10572" i="1"/>
  <c r="E10573" i="1"/>
  <c r="F10573" i="1"/>
  <c r="F10574" i="1"/>
  <c r="E10575" i="1"/>
  <c r="F10575" i="1"/>
  <c r="F10576" i="1"/>
  <c r="E10577" i="1"/>
  <c r="F10577" i="1"/>
  <c r="F10578" i="1"/>
  <c r="E10579" i="1"/>
  <c r="F10579" i="1"/>
  <c r="F10580" i="1"/>
  <c r="E10581" i="1"/>
  <c r="F10581" i="1"/>
  <c r="F10582" i="1"/>
  <c r="E10583" i="1"/>
  <c r="F10583" i="1"/>
  <c r="F10584" i="1"/>
  <c r="E10585" i="1"/>
  <c r="F10585" i="1"/>
  <c r="F10586" i="1"/>
  <c r="E10587" i="1"/>
  <c r="F10587" i="1"/>
  <c r="F10588" i="1"/>
  <c r="E10589" i="1"/>
  <c r="F10589" i="1"/>
  <c r="F10590" i="1"/>
  <c r="E10591" i="1"/>
  <c r="F10591" i="1"/>
  <c r="F10592" i="1"/>
  <c r="E10593" i="1"/>
  <c r="F10593" i="1"/>
  <c r="F10594" i="1"/>
  <c r="E10595" i="1"/>
  <c r="F10595" i="1"/>
  <c r="F10596" i="1"/>
  <c r="E10597" i="1"/>
  <c r="F10597" i="1"/>
  <c r="F10598" i="1"/>
  <c r="E10599" i="1"/>
  <c r="F10599" i="1"/>
  <c r="F10600" i="1"/>
  <c r="E10601" i="1"/>
  <c r="F10601" i="1"/>
  <c r="F10602" i="1"/>
  <c r="E10603" i="1"/>
  <c r="F10603" i="1"/>
  <c r="F10604" i="1"/>
  <c r="E10605" i="1"/>
  <c r="F10605" i="1"/>
  <c r="F10606" i="1"/>
  <c r="E10607" i="1"/>
  <c r="F10607" i="1"/>
  <c r="F10608" i="1"/>
  <c r="E10609" i="1"/>
  <c r="F10609" i="1"/>
  <c r="F10610" i="1"/>
  <c r="E10611" i="1"/>
  <c r="F10611" i="1"/>
  <c r="F10612" i="1"/>
  <c r="E10613" i="1"/>
  <c r="F10613" i="1"/>
  <c r="F10614" i="1"/>
  <c r="E10615" i="1"/>
  <c r="F10615" i="1"/>
  <c r="F10616" i="1"/>
  <c r="E10617" i="1"/>
  <c r="F10617" i="1"/>
  <c r="F10618" i="1"/>
  <c r="E10619" i="1"/>
  <c r="F10619" i="1"/>
  <c r="F10620" i="1"/>
  <c r="E10621" i="1"/>
  <c r="F10621" i="1"/>
  <c r="F10622" i="1"/>
  <c r="E10623" i="1"/>
  <c r="F10623" i="1"/>
  <c r="F10624" i="1"/>
  <c r="E10625" i="1"/>
  <c r="F10625" i="1"/>
  <c r="F10626" i="1"/>
  <c r="E10627" i="1"/>
  <c r="F10627" i="1"/>
  <c r="F10628" i="1"/>
  <c r="E10629" i="1"/>
  <c r="F10629" i="1"/>
  <c r="F10630" i="1"/>
  <c r="E10631" i="1"/>
  <c r="F10631" i="1"/>
  <c r="F10632" i="1"/>
  <c r="E10633" i="1"/>
  <c r="F10633" i="1"/>
  <c r="F10634" i="1"/>
  <c r="E10635" i="1"/>
  <c r="F10635" i="1"/>
  <c r="F10636" i="1"/>
  <c r="E10637" i="1"/>
  <c r="F10637" i="1"/>
  <c r="F10638" i="1"/>
  <c r="E10639" i="1"/>
  <c r="F10639" i="1"/>
  <c r="F10640" i="1"/>
  <c r="E10641" i="1"/>
  <c r="F10641" i="1"/>
  <c r="F10642" i="1"/>
  <c r="E10643" i="1"/>
  <c r="F10643" i="1"/>
  <c r="F10644" i="1"/>
  <c r="E10645" i="1"/>
  <c r="F10645" i="1"/>
  <c r="F10646" i="1"/>
  <c r="E10647" i="1"/>
  <c r="F10647" i="1"/>
  <c r="F10648" i="1"/>
  <c r="E10649" i="1"/>
  <c r="F10649" i="1"/>
  <c r="F10650" i="1"/>
  <c r="E10651" i="1"/>
  <c r="F10651" i="1"/>
  <c r="F10652" i="1"/>
  <c r="E10653" i="1"/>
  <c r="F10653" i="1"/>
  <c r="F10654" i="1"/>
  <c r="E10655" i="1"/>
  <c r="F10655" i="1"/>
  <c r="F10656" i="1"/>
  <c r="E10657" i="1"/>
  <c r="F10657" i="1"/>
  <c r="F10658" i="1"/>
  <c r="E10659" i="1"/>
  <c r="F10659" i="1"/>
  <c r="F10660" i="1"/>
  <c r="E10661" i="1"/>
  <c r="F10661" i="1"/>
  <c r="F10662" i="1"/>
  <c r="E10663" i="1"/>
  <c r="F10663" i="1"/>
  <c r="F10664" i="1"/>
  <c r="E10665" i="1"/>
  <c r="F10665" i="1"/>
  <c r="F10666" i="1"/>
  <c r="E10667" i="1"/>
  <c r="F10667" i="1"/>
  <c r="F10668" i="1"/>
  <c r="E10669" i="1"/>
  <c r="F10669" i="1"/>
  <c r="F10670" i="1"/>
  <c r="E10671" i="1"/>
  <c r="F10671" i="1"/>
  <c r="F10672" i="1"/>
  <c r="E10673" i="1"/>
  <c r="F10673" i="1"/>
  <c r="F10674" i="1"/>
  <c r="E10675" i="1"/>
  <c r="F10675" i="1"/>
  <c r="F10676" i="1"/>
  <c r="E10677" i="1"/>
  <c r="F10677" i="1"/>
  <c r="F10678" i="1"/>
  <c r="E10679" i="1"/>
  <c r="F10679" i="1"/>
  <c r="F10680" i="1"/>
  <c r="E10681" i="1"/>
  <c r="F10681" i="1"/>
  <c r="F10682" i="1"/>
  <c r="E10683" i="1"/>
  <c r="F10683" i="1"/>
  <c r="F10684" i="1"/>
  <c r="E10685" i="1"/>
  <c r="F10685" i="1"/>
  <c r="F10686" i="1"/>
  <c r="E10687" i="1"/>
  <c r="F10687" i="1"/>
  <c r="F10688" i="1"/>
  <c r="E10689" i="1"/>
  <c r="F10689" i="1"/>
  <c r="F10690" i="1"/>
  <c r="E10691" i="1"/>
  <c r="F10691" i="1"/>
  <c r="F10692" i="1"/>
  <c r="E10693" i="1"/>
  <c r="F10693" i="1"/>
  <c r="F10694" i="1"/>
  <c r="E10695" i="1"/>
  <c r="F10695" i="1"/>
  <c r="F10696" i="1"/>
  <c r="E10697" i="1"/>
  <c r="F10697" i="1"/>
  <c r="F10698" i="1"/>
  <c r="E10699" i="1"/>
  <c r="F10699" i="1"/>
  <c r="F10700" i="1"/>
  <c r="E10701" i="1"/>
  <c r="F10701" i="1"/>
  <c r="F10702" i="1"/>
  <c r="E10703" i="1"/>
  <c r="F10703" i="1"/>
  <c r="F10704" i="1"/>
  <c r="E10705" i="1"/>
  <c r="F10705" i="1"/>
  <c r="F10706" i="1"/>
  <c r="E10707" i="1"/>
  <c r="F10707" i="1"/>
  <c r="F10708" i="1"/>
  <c r="E10709" i="1"/>
  <c r="F10709" i="1"/>
  <c r="F10710" i="1"/>
  <c r="E10711" i="1"/>
  <c r="F10711" i="1"/>
  <c r="F10712" i="1"/>
  <c r="E10713" i="1"/>
  <c r="F10713" i="1"/>
  <c r="F10714" i="1"/>
  <c r="E10715" i="1"/>
  <c r="F10715" i="1"/>
  <c r="F10716" i="1"/>
  <c r="E10717" i="1"/>
  <c r="F10717" i="1"/>
  <c r="F10718" i="1"/>
  <c r="E10719" i="1"/>
  <c r="F10719" i="1"/>
  <c r="F10720" i="1"/>
  <c r="E10721" i="1"/>
  <c r="F10721" i="1"/>
  <c r="F10722" i="1"/>
  <c r="E10723" i="1"/>
  <c r="F10723" i="1"/>
  <c r="F10724" i="1"/>
  <c r="E10725" i="1"/>
  <c r="F10725" i="1"/>
  <c r="F10726" i="1"/>
  <c r="E10727" i="1"/>
  <c r="F10727" i="1"/>
  <c r="F10728" i="1"/>
  <c r="E10729" i="1"/>
  <c r="F10729" i="1"/>
  <c r="F10730" i="1"/>
  <c r="E10731" i="1"/>
  <c r="F10731" i="1"/>
  <c r="F10732" i="1"/>
  <c r="E10733" i="1"/>
  <c r="F10733" i="1"/>
  <c r="F10734" i="1"/>
  <c r="E10735" i="1"/>
  <c r="F10735" i="1"/>
  <c r="F10736" i="1"/>
  <c r="E10737" i="1"/>
  <c r="F10737" i="1"/>
  <c r="F10738" i="1"/>
  <c r="E10739" i="1"/>
  <c r="F10739" i="1"/>
  <c r="F10740" i="1"/>
  <c r="E10741" i="1"/>
  <c r="F10741" i="1"/>
  <c r="F10742" i="1"/>
  <c r="E10743" i="1"/>
  <c r="F10743" i="1"/>
  <c r="F10744" i="1"/>
  <c r="E10745" i="1"/>
  <c r="F10745" i="1"/>
  <c r="F10746" i="1"/>
  <c r="E10747" i="1"/>
  <c r="F10747" i="1"/>
  <c r="F10748" i="1"/>
  <c r="E10749" i="1"/>
  <c r="F10749" i="1"/>
  <c r="F10750" i="1"/>
  <c r="E10751" i="1"/>
  <c r="F10751" i="1"/>
  <c r="F10752" i="1"/>
  <c r="E10753" i="1"/>
  <c r="F10753" i="1"/>
  <c r="F10754" i="1"/>
  <c r="E10755" i="1"/>
  <c r="F10755" i="1"/>
  <c r="F10756" i="1"/>
  <c r="E10757" i="1"/>
  <c r="F10757" i="1"/>
  <c r="F10758" i="1"/>
  <c r="E10759" i="1"/>
  <c r="F10759" i="1"/>
  <c r="F10760" i="1"/>
  <c r="E10761" i="1"/>
  <c r="F10761" i="1"/>
  <c r="F10762" i="1"/>
  <c r="E10763" i="1"/>
  <c r="F10763" i="1"/>
  <c r="F10764" i="1"/>
  <c r="E10765" i="1"/>
  <c r="F10765" i="1"/>
  <c r="F10766" i="1"/>
  <c r="E10767" i="1"/>
  <c r="F10767" i="1"/>
  <c r="F10768" i="1"/>
  <c r="E10769" i="1"/>
  <c r="F10769" i="1"/>
  <c r="F10770" i="1"/>
  <c r="E10771" i="1"/>
  <c r="F10771" i="1"/>
  <c r="F10772" i="1"/>
  <c r="E10773" i="1"/>
  <c r="F10773" i="1"/>
  <c r="F10774" i="1"/>
  <c r="E10775" i="1"/>
  <c r="F10775" i="1"/>
  <c r="F10776" i="1"/>
  <c r="E10777" i="1"/>
  <c r="F10777" i="1"/>
  <c r="F10778" i="1"/>
  <c r="E10779" i="1"/>
  <c r="F10779" i="1"/>
  <c r="F10780" i="1"/>
  <c r="E10781" i="1"/>
  <c r="F10781" i="1"/>
  <c r="F10782" i="1"/>
  <c r="E10783" i="1"/>
  <c r="F10783" i="1"/>
  <c r="F10784" i="1"/>
  <c r="E10785" i="1"/>
  <c r="F10785" i="1"/>
  <c r="F10786" i="1"/>
  <c r="E10787" i="1"/>
  <c r="F10787" i="1"/>
  <c r="F10788" i="1"/>
  <c r="E10789" i="1"/>
  <c r="F10789" i="1"/>
  <c r="F10790" i="1"/>
  <c r="E10791" i="1"/>
  <c r="F10791" i="1"/>
  <c r="F10792" i="1"/>
  <c r="E10793" i="1"/>
  <c r="F10793" i="1"/>
  <c r="F10794" i="1"/>
  <c r="E10795" i="1"/>
  <c r="F10795" i="1"/>
  <c r="F10796" i="1"/>
  <c r="E10797" i="1"/>
  <c r="F10797" i="1"/>
  <c r="F10798" i="1"/>
  <c r="E10799" i="1"/>
  <c r="F10799" i="1"/>
  <c r="F10800" i="1"/>
  <c r="E10801" i="1"/>
  <c r="F10801" i="1"/>
  <c r="F10802" i="1"/>
  <c r="E10803" i="1"/>
  <c r="F10803" i="1"/>
  <c r="F10804" i="1"/>
  <c r="E10805" i="1"/>
  <c r="F10805" i="1"/>
  <c r="F10806" i="1"/>
  <c r="E10807" i="1"/>
  <c r="F10807" i="1"/>
  <c r="F10808" i="1"/>
  <c r="E10809" i="1"/>
  <c r="F10809" i="1"/>
  <c r="F10810" i="1"/>
  <c r="E10811" i="1"/>
  <c r="F10811" i="1"/>
  <c r="F10812" i="1"/>
  <c r="E10813" i="1"/>
  <c r="F10813" i="1"/>
  <c r="F10814" i="1"/>
  <c r="E10815" i="1"/>
  <c r="F10815" i="1"/>
  <c r="F10816" i="1"/>
  <c r="E10817" i="1"/>
  <c r="F10817" i="1"/>
  <c r="F10818" i="1"/>
  <c r="E10819" i="1"/>
  <c r="F10819" i="1"/>
  <c r="F10820" i="1"/>
  <c r="E10821" i="1"/>
  <c r="F10821" i="1"/>
  <c r="F10822" i="1"/>
  <c r="E10823" i="1"/>
  <c r="F10823" i="1"/>
  <c r="F10824" i="1"/>
  <c r="E10825" i="1"/>
  <c r="F10825" i="1"/>
  <c r="F10826" i="1"/>
  <c r="E10827" i="1"/>
  <c r="F10827" i="1"/>
  <c r="F10828" i="1"/>
  <c r="E10829" i="1"/>
  <c r="F10829" i="1"/>
  <c r="F10830" i="1"/>
  <c r="E10831" i="1"/>
  <c r="F10831" i="1"/>
  <c r="F10832" i="1"/>
  <c r="E10833" i="1"/>
  <c r="F10833" i="1"/>
  <c r="F10834" i="1"/>
  <c r="E10835" i="1"/>
  <c r="F10835" i="1"/>
  <c r="F10836" i="1"/>
  <c r="E10837" i="1"/>
  <c r="F10837" i="1"/>
  <c r="F10838" i="1"/>
  <c r="E10839" i="1"/>
  <c r="F10839" i="1"/>
  <c r="F10840" i="1"/>
  <c r="E10841" i="1"/>
  <c r="F10841" i="1"/>
  <c r="F10842" i="1"/>
  <c r="E10843" i="1"/>
  <c r="F10843" i="1"/>
  <c r="F10844" i="1"/>
  <c r="E10845" i="1"/>
  <c r="F10845" i="1"/>
  <c r="F10846" i="1"/>
  <c r="E10847" i="1"/>
  <c r="F10847" i="1"/>
  <c r="F10848" i="1"/>
  <c r="E10849" i="1"/>
  <c r="F10849" i="1"/>
  <c r="F10850" i="1"/>
  <c r="E10851" i="1"/>
  <c r="F10851" i="1"/>
  <c r="F10852" i="1"/>
  <c r="E10853" i="1"/>
  <c r="F10853" i="1"/>
  <c r="F10854" i="1"/>
  <c r="E10855" i="1"/>
  <c r="F10855" i="1"/>
  <c r="F10856" i="1"/>
  <c r="E10857" i="1"/>
  <c r="F10857" i="1"/>
  <c r="F10858" i="1"/>
  <c r="E10859" i="1"/>
  <c r="F10859" i="1"/>
  <c r="F10860" i="1"/>
  <c r="E10861" i="1"/>
  <c r="F10861" i="1"/>
  <c r="F10862" i="1"/>
  <c r="E10863" i="1"/>
  <c r="F10863" i="1"/>
  <c r="F10864" i="1"/>
  <c r="E10865" i="1"/>
  <c r="F10865" i="1"/>
  <c r="F10866" i="1"/>
  <c r="E10867" i="1"/>
  <c r="F10867" i="1"/>
  <c r="F10868" i="1"/>
  <c r="E10869" i="1"/>
  <c r="F10869" i="1"/>
  <c r="F10870" i="1"/>
  <c r="E10871" i="1"/>
  <c r="F10871" i="1"/>
  <c r="F10872" i="1"/>
  <c r="E10873" i="1"/>
  <c r="F10873" i="1"/>
  <c r="F10874" i="1"/>
  <c r="E10875" i="1"/>
  <c r="F10875" i="1"/>
  <c r="F10876" i="1"/>
  <c r="E10877" i="1"/>
  <c r="F10877" i="1"/>
  <c r="F10878" i="1"/>
  <c r="E10879" i="1"/>
  <c r="F10879" i="1"/>
  <c r="F10880" i="1"/>
  <c r="E10881" i="1"/>
  <c r="F10881" i="1"/>
  <c r="F10882" i="1"/>
  <c r="E10883" i="1"/>
  <c r="F10883" i="1"/>
  <c r="F10884" i="1"/>
  <c r="E10885" i="1"/>
  <c r="F10885" i="1"/>
  <c r="F10886" i="1"/>
  <c r="E10887" i="1"/>
  <c r="F10887" i="1"/>
  <c r="F10888" i="1"/>
  <c r="E10889" i="1"/>
  <c r="F10889" i="1"/>
  <c r="F10890" i="1"/>
  <c r="E10891" i="1"/>
  <c r="F10891" i="1"/>
  <c r="F10892" i="1"/>
  <c r="E10893" i="1"/>
  <c r="F10893" i="1"/>
  <c r="F10894" i="1"/>
  <c r="E10895" i="1"/>
  <c r="F10895" i="1"/>
  <c r="F10896" i="1"/>
  <c r="E10897" i="1"/>
  <c r="F10897" i="1"/>
  <c r="F10898" i="1"/>
  <c r="E10899" i="1"/>
  <c r="F10899" i="1"/>
  <c r="F10900" i="1"/>
  <c r="E10901" i="1"/>
  <c r="F10901" i="1"/>
  <c r="F10902" i="1"/>
  <c r="E10903" i="1"/>
  <c r="F10903" i="1"/>
  <c r="F10904" i="1"/>
  <c r="E10905" i="1"/>
  <c r="F10905" i="1"/>
  <c r="F10906" i="1"/>
  <c r="E10907" i="1"/>
  <c r="F10907" i="1"/>
  <c r="F10908" i="1"/>
  <c r="E10909" i="1"/>
  <c r="F10909" i="1"/>
  <c r="F10910" i="1"/>
  <c r="E10911" i="1"/>
  <c r="F10911" i="1"/>
  <c r="F10912" i="1"/>
  <c r="E10913" i="1"/>
  <c r="F10913" i="1"/>
  <c r="F10914" i="1"/>
  <c r="E10915" i="1"/>
  <c r="F10915" i="1"/>
  <c r="F10916" i="1"/>
  <c r="E10917" i="1"/>
  <c r="F10917" i="1"/>
  <c r="F10918" i="1"/>
  <c r="E10919" i="1"/>
  <c r="F10919" i="1"/>
  <c r="F10920" i="1"/>
  <c r="E10921" i="1"/>
  <c r="F10921" i="1"/>
  <c r="F10922" i="1"/>
  <c r="E10923" i="1"/>
  <c r="F10923" i="1"/>
  <c r="F10924" i="1"/>
  <c r="E10925" i="1"/>
  <c r="F10925" i="1"/>
  <c r="F10926" i="1"/>
  <c r="E10927" i="1"/>
  <c r="F10927" i="1"/>
  <c r="F10928" i="1"/>
  <c r="E10929" i="1"/>
  <c r="F10929" i="1"/>
  <c r="F10930" i="1"/>
  <c r="E10931" i="1"/>
  <c r="F10931" i="1"/>
  <c r="F10932" i="1"/>
  <c r="E10933" i="1"/>
  <c r="F10933" i="1"/>
  <c r="F10934" i="1"/>
  <c r="E10935" i="1"/>
  <c r="F10935" i="1"/>
  <c r="F10936" i="1"/>
  <c r="E10937" i="1"/>
  <c r="F10937" i="1"/>
  <c r="F10938" i="1"/>
  <c r="E10939" i="1"/>
  <c r="F10939" i="1"/>
  <c r="F10940" i="1"/>
  <c r="E10941" i="1"/>
  <c r="F10941" i="1"/>
  <c r="F10942" i="1"/>
  <c r="E10943" i="1"/>
  <c r="F10943" i="1"/>
  <c r="F10944" i="1"/>
  <c r="E10945" i="1"/>
  <c r="F10945" i="1"/>
  <c r="F10946" i="1"/>
  <c r="E10947" i="1"/>
  <c r="F10947" i="1"/>
  <c r="F10948" i="1"/>
  <c r="E10949" i="1"/>
  <c r="F10949" i="1"/>
  <c r="F10950" i="1"/>
  <c r="E10951" i="1"/>
  <c r="F10951" i="1"/>
  <c r="F10952" i="1"/>
  <c r="E10953" i="1"/>
  <c r="F10953" i="1"/>
  <c r="F10954" i="1"/>
  <c r="E10955" i="1"/>
  <c r="F10955" i="1"/>
  <c r="F10956" i="1"/>
  <c r="E10957" i="1"/>
  <c r="F10957" i="1"/>
  <c r="F10958" i="1"/>
  <c r="E10959" i="1"/>
  <c r="F10959" i="1"/>
  <c r="F10960" i="1"/>
  <c r="E10961" i="1"/>
  <c r="F10961" i="1"/>
  <c r="F10962" i="1"/>
  <c r="E10963" i="1"/>
  <c r="F10963" i="1"/>
  <c r="F10964" i="1"/>
  <c r="E10965" i="1"/>
  <c r="F10965" i="1"/>
  <c r="F10966" i="1"/>
  <c r="E10967" i="1"/>
  <c r="F10967" i="1"/>
  <c r="F10968" i="1"/>
  <c r="E10969" i="1"/>
  <c r="F10969" i="1"/>
  <c r="F10970" i="1"/>
  <c r="E10971" i="1"/>
  <c r="F10971" i="1"/>
  <c r="F10972" i="1"/>
  <c r="E10973" i="1"/>
  <c r="F10973" i="1"/>
  <c r="F10974" i="1"/>
  <c r="E10975" i="1"/>
  <c r="F10975" i="1"/>
  <c r="F10976" i="1"/>
  <c r="E10977" i="1"/>
  <c r="F10977" i="1"/>
  <c r="F10978" i="1"/>
  <c r="E10979" i="1"/>
  <c r="F10979" i="1"/>
  <c r="F10980" i="1"/>
  <c r="E10981" i="1"/>
  <c r="F10981" i="1"/>
  <c r="F10982" i="1"/>
  <c r="E10983" i="1"/>
  <c r="F10983" i="1"/>
  <c r="F10984" i="1"/>
  <c r="E10985" i="1"/>
  <c r="F10985" i="1"/>
  <c r="F10986" i="1"/>
  <c r="E10987" i="1"/>
  <c r="F10987" i="1"/>
  <c r="F10988" i="1"/>
  <c r="E10989" i="1"/>
  <c r="F10989" i="1"/>
  <c r="F10990" i="1"/>
  <c r="E10991" i="1"/>
  <c r="F10991" i="1"/>
  <c r="F10992" i="1"/>
  <c r="E10993" i="1"/>
  <c r="F10993" i="1"/>
  <c r="F10994" i="1"/>
  <c r="E10995" i="1"/>
  <c r="F10995" i="1"/>
  <c r="F10996" i="1"/>
  <c r="E10997" i="1"/>
  <c r="F10997" i="1"/>
  <c r="F10998" i="1"/>
  <c r="E10999" i="1"/>
  <c r="F10999" i="1"/>
  <c r="F11000" i="1"/>
  <c r="E11001" i="1"/>
  <c r="F11001" i="1"/>
  <c r="F11002" i="1"/>
  <c r="E11003" i="1"/>
  <c r="F11003" i="1"/>
  <c r="F11004" i="1"/>
  <c r="E11005" i="1"/>
  <c r="F11005" i="1"/>
  <c r="F11006" i="1"/>
  <c r="E11007" i="1"/>
  <c r="F11007" i="1"/>
  <c r="F11008" i="1"/>
  <c r="E11009" i="1"/>
  <c r="F11009" i="1"/>
  <c r="F11010" i="1"/>
  <c r="E11011" i="1"/>
  <c r="F11011" i="1"/>
  <c r="F11012" i="1"/>
  <c r="E11013" i="1"/>
  <c r="F11013" i="1"/>
  <c r="F11014" i="1"/>
  <c r="E11015" i="1"/>
  <c r="F11015" i="1"/>
  <c r="F11016" i="1"/>
  <c r="E11017" i="1"/>
  <c r="F11017" i="1"/>
  <c r="F11018" i="1"/>
  <c r="E11019" i="1"/>
  <c r="F11019" i="1"/>
  <c r="F11020" i="1"/>
  <c r="E11021" i="1"/>
  <c r="F11021" i="1"/>
  <c r="F11022" i="1"/>
  <c r="E11023" i="1"/>
  <c r="F11023" i="1"/>
  <c r="F11024" i="1"/>
  <c r="E11025" i="1"/>
  <c r="F11025" i="1"/>
  <c r="F11026" i="1"/>
  <c r="E11027" i="1"/>
  <c r="F11027" i="1"/>
  <c r="F11028" i="1"/>
  <c r="E11029" i="1"/>
  <c r="F11029" i="1"/>
  <c r="F11030" i="1"/>
  <c r="E11031" i="1"/>
  <c r="F11031" i="1"/>
  <c r="F11032" i="1"/>
  <c r="E11033" i="1"/>
  <c r="F11033" i="1"/>
  <c r="F11034" i="1"/>
  <c r="E11035" i="1"/>
  <c r="F11035" i="1"/>
  <c r="F11036" i="1"/>
  <c r="E11037" i="1"/>
  <c r="F11037" i="1"/>
  <c r="F11038" i="1"/>
  <c r="E11039" i="1"/>
  <c r="F11039" i="1"/>
  <c r="F11040" i="1"/>
  <c r="E11041" i="1"/>
  <c r="F11041" i="1"/>
  <c r="F11042" i="1"/>
  <c r="E11043" i="1"/>
  <c r="F11043" i="1"/>
  <c r="F11044" i="1"/>
  <c r="E11045" i="1"/>
  <c r="F11045" i="1"/>
  <c r="F11046" i="1"/>
  <c r="E11047" i="1"/>
  <c r="F11047" i="1"/>
  <c r="F11048" i="1"/>
  <c r="E11049" i="1"/>
  <c r="F11049" i="1"/>
  <c r="F11050" i="1"/>
  <c r="E11051" i="1"/>
  <c r="F11051" i="1"/>
  <c r="F11052" i="1"/>
  <c r="E11053" i="1"/>
  <c r="F11053" i="1"/>
  <c r="F11054" i="1"/>
  <c r="E11055" i="1"/>
  <c r="F11055" i="1"/>
  <c r="F11056" i="1"/>
  <c r="E11057" i="1"/>
  <c r="F11057" i="1"/>
  <c r="F11058" i="1"/>
  <c r="E11059" i="1"/>
  <c r="F11059" i="1"/>
  <c r="F11060" i="1"/>
  <c r="E11061" i="1"/>
  <c r="F11061" i="1"/>
  <c r="F11062" i="1"/>
  <c r="E11063" i="1"/>
  <c r="F11063" i="1"/>
  <c r="F11064" i="1"/>
  <c r="E11065" i="1"/>
  <c r="F11065" i="1"/>
  <c r="F11066" i="1"/>
  <c r="E11067" i="1"/>
  <c r="F11067" i="1"/>
  <c r="F11068" i="1"/>
  <c r="E11069" i="1"/>
  <c r="F11069" i="1"/>
  <c r="F11070" i="1"/>
  <c r="E11071" i="1"/>
  <c r="F11071" i="1"/>
  <c r="F11072" i="1"/>
  <c r="E11073" i="1"/>
  <c r="F11073" i="1"/>
  <c r="F11074" i="1"/>
  <c r="E11075" i="1"/>
  <c r="F11075" i="1"/>
  <c r="F11076" i="1"/>
  <c r="E11077" i="1"/>
  <c r="F11077" i="1"/>
  <c r="F11078" i="1"/>
  <c r="E11079" i="1"/>
  <c r="F11079" i="1"/>
  <c r="F11080" i="1"/>
  <c r="E11081" i="1"/>
  <c r="F11081" i="1"/>
  <c r="F11082" i="1"/>
  <c r="E11083" i="1"/>
  <c r="F11083" i="1"/>
  <c r="F11084" i="1"/>
  <c r="E11085" i="1"/>
  <c r="F11085" i="1"/>
  <c r="F11086" i="1"/>
  <c r="E11087" i="1"/>
  <c r="F11087" i="1"/>
  <c r="F11088" i="1"/>
  <c r="E11089" i="1"/>
  <c r="F11089" i="1"/>
  <c r="F11090" i="1"/>
  <c r="E11091" i="1"/>
  <c r="F11091" i="1"/>
  <c r="F11092" i="1"/>
  <c r="E11093" i="1"/>
  <c r="F11093" i="1"/>
  <c r="F11094" i="1"/>
  <c r="E11095" i="1"/>
  <c r="F11095" i="1"/>
  <c r="F11096" i="1"/>
  <c r="E11097" i="1"/>
  <c r="F11097" i="1"/>
  <c r="F11098" i="1"/>
  <c r="E11099" i="1"/>
  <c r="F11099" i="1"/>
  <c r="F11100" i="1"/>
  <c r="E11101" i="1"/>
  <c r="F11101" i="1"/>
  <c r="F11102" i="1"/>
  <c r="E11103" i="1"/>
  <c r="F11103" i="1"/>
  <c r="F11104" i="1"/>
  <c r="E11105" i="1"/>
  <c r="F11105" i="1"/>
  <c r="F11106" i="1"/>
  <c r="E11107" i="1"/>
  <c r="F11107" i="1"/>
  <c r="F11108" i="1"/>
  <c r="E11109" i="1"/>
  <c r="F11109" i="1"/>
  <c r="F11110" i="1"/>
  <c r="E11111" i="1"/>
  <c r="F11111" i="1"/>
  <c r="F11112" i="1"/>
  <c r="E11113" i="1"/>
  <c r="F11113" i="1"/>
  <c r="F11114" i="1"/>
  <c r="E11115" i="1"/>
  <c r="F11115" i="1"/>
  <c r="F11116" i="1"/>
  <c r="E11117" i="1"/>
  <c r="F11117" i="1"/>
  <c r="F11118" i="1"/>
  <c r="E11119" i="1"/>
  <c r="F11119" i="1"/>
  <c r="F11120" i="1"/>
  <c r="E11121" i="1"/>
  <c r="F11121" i="1"/>
  <c r="F11122" i="1"/>
  <c r="E11123" i="1"/>
  <c r="F11123" i="1"/>
  <c r="F11124" i="1"/>
  <c r="E11125" i="1"/>
  <c r="F11125" i="1"/>
  <c r="F11126" i="1"/>
  <c r="E11127" i="1"/>
  <c r="F11127" i="1"/>
  <c r="F11128" i="1"/>
  <c r="E11129" i="1"/>
  <c r="F11129" i="1"/>
  <c r="F11130" i="1"/>
  <c r="E11131" i="1"/>
  <c r="F11131" i="1"/>
  <c r="F11132" i="1"/>
  <c r="E11133" i="1"/>
  <c r="F11133" i="1"/>
  <c r="F11134" i="1"/>
  <c r="E11135" i="1"/>
  <c r="F11135" i="1"/>
  <c r="F11136" i="1"/>
  <c r="E11137" i="1"/>
  <c r="F11137" i="1"/>
  <c r="F11138" i="1"/>
  <c r="E11139" i="1"/>
  <c r="F11139" i="1"/>
  <c r="F11140" i="1"/>
  <c r="E11141" i="1"/>
  <c r="F11141" i="1"/>
  <c r="F11142" i="1"/>
  <c r="E11143" i="1"/>
  <c r="F11143" i="1"/>
  <c r="F11144" i="1"/>
  <c r="E11145" i="1"/>
  <c r="F11145" i="1"/>
  <c r="F11146" i="1"/>
  <c r="E11147" i="1"/>
  <c r="F11147" i="1"/>
  <c r="F11148" i="1"/>
  <c r="E11149" i="1"/>
  <c r="F11149" i="1"/>
  <c r="F11150" i="1"/>
  <c r="E11151" i="1"/>
  <c r="F11151" i="1"/>
  <c r="F11152" i="1"/>
  <c r="E11153" i="1"/>
  <c r="F11153" i="1"/>
  <c r="F11154" i="1"/>
  <c r="E11155" i="1"/>
  <c r="F11155" i="1"/>
  <c r="F11156" i="1"/>
  <c r="E11157" i="1"/>
  <c r="F11157" i="1"/>
  <c r="F11158" i="1"/>
  <c r="E11159" i="1"/>
  <c r="F11159" i="1"/>
  <c r="F11160" i="1"/>
  <c r="E11161" i="1"/>
  <c r="F11161" i="1"/>
  <c r="F11162" i="1"/>
  <c r="E11163" i="1"/>
  <c r="F11163" i="1"/>
  <c r="F11164" i="1"/>
  <c r="E11165" i="1"/>
  <c r="F11165" i="1"/>
  <c r="F11166" i="1"/>
  <c r="E11167" i="1"/>
  <c r="F11167" i="1"/>
  <c r="F11168" i="1"/>
  <c r="E11169" i="1"/>
  <c r="F11169" i="1"/>
  <c r="F11170" i="1"/>
  <c r="E11171" i="1"/>
  <c r="F11171" i="1"/>
  <c r="F11172" i="1"/>
  <c r="E11173" i="1"/>
  <c r="F11173" i="1"/>
  <c r="F11174" i="1"/>
  <c r="E11175" i="1"/>
  <c r="F11175" i="1"/>
  <c r="F11176" i="1"/>
  <c r="E11177" i="1"/>
  <c r="F11177" i="1"/>
  <c r="F11178" i="1"/>
  <c r="E11179" i="1"/>
  <c r="F11179" i="1"/>
  <c r="F11180" i="1"/>
  <c r="E11181" i="1"/>
  <c r="F11181" i="1"/>
  <c r="F11182" i="1"/>
  <c r="E11183" i="1"/>
  <c r="F11183" i="1"/>
  <c r="F11184" i="1"/>
  <c r="E11185" i="1"/>
  <c r="F11185" i="1"/>
  <c r="F11186" i="1"/>
  <c r="E11187" i="1"/>
  <c r="F11187" i="1"/>
  <c r="F11188" i="1"/>
  <c r="E11189" i="1"/>
  <c r="F11189" i="1"/>
  <c r="F11190" i="1"/>
  <c r="E11191" i="1"/>
  <c r="F11191" i="1"/>
  <c r="F11192" i="1"/>
  <c r="E11193" i="1"/>
  <c r="F11193" i="1"/>
  <c r="F11194" i="1"/>
  <c r="E11195" i="1"/>
  <c r="F11195" i="1"/>
  <c r="F11196" i="1"/>
  <c r="E11197" i="1"/>
  <c r="F11197" i="1"/>
  <c r="F11198" i="1"/>
  <c r="E11199" i="1"/>
  <c r="F11199" i="1"/>
  <c r="F11200" i="1"/>
  <c r="E11201" i="1"/>
  <c r="F11201" i="1"/>
  <c r="F11202" i="1"/>
  <c r="E11203" i="1"/>
  <c r="F11203" i="1"/>
  <c r="F11204" i="1"/>
  <c r="E11205" i="1"/>
  <c r="F11205" i="1"/>
  <c r="F11206" i="1"/>
  <c r="E11207" i="1"/>
  <c r="F11207" i="1"/>
  <c r="F11208" i="1"/>
  <c r="E11209" i="1"/>
  <c r="F11209" i="1"/>
  <c r="F11210" i="1"/>
  <c r="E11211" i="1"/>
  <c r="F11211" i="1"/>
  <c r="F11212" i="1"/>
  <c r="E11213" i="1"/>
  <c r="F11213" i="1"/>
  <c r="F11214" i="1"/>
  <c r="E11215" i="1"/>
  <c r="F11215" i="1"/>
  <c r="F11216" i="1"/>
  <c r="E11217" i="1"/>
  <c r="F11217" i="1"/>
  <c r="F11218" i="1"/>
  <c r="E11219" i="1"/>
  <c r="F11219" i="1"/>
  <c r="F11220" i="1"/>
  <c r="E11221" i="1"/>
  <c r="F11221" i="1"/>
  <c r="F11222" i="1"/>
  <c r="E11223" i="1"/>
  <c r="F11223" i="1"/>
  <c r="F11224" i="1"/>
  <c r="E11225" i="1"/>
  <c r="F11225" i="1"/>
  <c r="F11226" i="1"/>
  <c r="E11227" i="1"/>
  <c r="F11227" i="1"/>
  <c r="F11228" i="1"/>
  <c r="E11229" i="1"/>
  <c r="F11229" i="1"/>
  <c r="F11230" i="1"/>
  <c r="E11231" i="1"/>
  <c r="F11231" i="1"/>
  <c r="F11232" i="1"/>
  <c r="E11233" i="1"/>
  <c r="F11233" i="1"/>
  <c r="F11234" i="1"/>
  <c r="E11235" i="1"/>
  <c r="F11235" i="1"/>
  <c r="F11236" i="1"/>
  <c r="E11237" i="1"/>
  <c r="F11237" i="1"/>
  <c r="F11238" i="1"/>
  <c r="E11239" i="1"/>
  <c r="F11239" i="1"/>
  <c r="F11240" i="1"/>
  <c r="E11241" i="1"/>
  <c r="F11241" i="1"/>
  <c r="F11242" i="1"/>
  <c r="E11243" i="1"/>
  <c r="F11243" i="1"/>
  <c r="F11244" i="1"/>
  <c r="E11245" i="1"/>
  <c r="F11245" i="1"/>
  <c r="F11246" i="1"/>
  <c r="E11247" i="1"/>
  <c r="F11247" i="1"/>
  <c r="F11248" i="1"/>
  <c r="E11249" i="1"/>
  <c r="F11249" i="1"/>
  <c r="F11250" i="1"/>
  <c r="E11251" i="1"/>
  <c r="F11251" i="1"/>
  <c r="F11252" i="1"/>
  <c r="E11253" i="1"/>
  <c r="F11253" i="1"/>
  <c r="F11254" i="1"/>
  <c r="E11255" i="1"/>
  <c r="F11255" i="1"/>
  <c r="F11256" i="1"/>
  <c r="E11257" i="1"/>
  <c r="F11257" i="1"/>
  <c r="F11258" i="1"/>
  <c r="E11259" i="1"/>
  <c r="F11259" i="1"/>
  <c r="F11260" i="1"/>
  <c r="E11261" i="1"/>
  <c r="F11261" i="1"/>
  <c r="F11262" i="1"/>
  <c r="E11263" i="1"/>
  <c r="F11263" i="1"/>
  <c r="F11264" i="1"/>
  <c r="E11265" i="1"/>
  <c r="F11265" i="1"/>
  <c r="F11266" i="1"/>
  <c r="E11267" i="1"/>
  <c r="F11267" i="1"/>
  <c r="F11268" i="1"/>
  <c r="E11269" i="1"/>
  <c r="F11269" i="1"/>
  <c r="F11270" i="1"/>
  <c r="E11271" i="1"/>
  <c r="F11271" i="1"/>
  <c r="F11272" i="1"/>
  <c r="E11273" i="1"/>
  <c r="F11273" i="1"/>
  <c r="F11274" i="1"/>
  <c r="E11275" i="1"/>
  <c r="F11275" i="1"/>
  <c r="F11276" i="1"/>
  <c r="E11277" i="1"/>
  <c r="F11277" i="1"/>
  <c r="F11278" i="1"/>
  <c r="E11279" i="1"/>
  <c r="F11279" i="1"/>
  <c r="F11280" i="1"/>
  <c r="E11281" i="1"/>
  <c r="F11281" i="1"/>
  <c r="F11282" i="1"/>
  <c r="E11283" i="1"/>
  <c r="F11283" i="1"/>
  <c r="F11284" i="1"/>
  <c r="E11285" i="1"/>
  <c r="F11285" i="1"/>
  <c r="F11286" i="1"/>
  <c r="E11287" i="1"/>
  <c r="F11287" i="1"/>
  <c r="F11288" i="1"/>
  <c r="E11289" i="1"/>
  <c r="F11289" i="1"/>
  <c r="F11290" i="1"/>
  <c r="E11291" i="1"/>
  <c r="F11291" i="1"/>
  <c r="F11292" i="1"/>
  <c r="E11293" i="1"/>
  <c r="F11293" i="1"/>
  <c r="F11294" i="1"/>
  <c r="E11295" i="1"/>
  <c r="F11295" i="1"/>
  <c r="F11296" i="1"/>
  <c r="E11297" i="1"/>
  <c r="F11297" i="1"/>
  <c r="F11298" i="1"/>
  <c r="E11299" i="1"/>
  <c r="F11299" i="1"/>
  <c r="F11300" i="1"/>
  <c r="E11301" i="1"/>
  <c r="F11301" i="1"/>
  <c r="F11302" i="1"/>
  <c r="E11303" i="1"/>
  <c r="F11303" i="1"/>
  <c r="F11304" i="1"/>
  <c r="E11305" i="1"/>
  <c r="F11305" i="1"/>
  <c r="F11306" i="1"/>
  <c r="E11307" i="1"/>
  <c r="F11307" i="1"/>
  <c r="F11308" i="1"/>
  <c r="E11309" i="1"/>
  <c r="F11309" i="1"/>
  <c r="F11310" i="1"/>
  <c r="E11311" i="1"/>
  <c r="F11311" i="1"/>
  <c r="F11312" i="1"/>
  <c r="E11313" i="1"/>
  <c r="F11313" i="1"/>
  <c r="F11314" i="1"/>
  <c r="E11315" i="1"/>
  <c r="F11315" i="1"/>
  <c r="F11316" i="1"/>
  <c r="E11317" i="1"/>
  <c r="F11317" i="1"/>
  <c r="F11318" i="1"/>
  <c r="E11319" i="1"/>
  <c r="F11319" i="1"/>
  <c r="F11320" i="1"/>
  <c r="E11321" i="1"/>
  <c r="F11321" i="1"/>
  <c r="F11322" i="1"/>
  <c r="E11323" i="1"/>
  <c r="F11323" i="1"/>
  <c r="F11324" i="1"/>
  <c r="E11325" i="1"/>
  <c r="F11325" i="1"/>
  <c r="F11326" i="1"/>
  <c r="E11327" i="1"/>
  <c r="F11327" i="1"/>
  <c r="F11328" i="1"/>
  <c r="E11329" i="1"/>
  <c r="F11329" i="1"/>
  <c r="F11330" i="1"/>
  <c r="E11331" i="1"/>
  <c r="F11331" i="1"/>
  <c r="F11332" i="1"/>
  <c r="E11333" i="1"/>
  <c r="F11333" i="1"/>
  <c r="F11334" i="1"/>
  <c r="E11335" i="1"/>
  <c r="F11335" i="1"/>
  <c r="F11336" i="1"/>
  <c r="E11337" i="1"/>
  <c r="F11337" i="1"/>
  <c r="F11338" i="1"/>
  <c r="E11339" i="1"/>
  <c r="F11339" i="1"/>
  <c r="F11340" i="1"/>
  <c r="E11341" i="1"/>
  <c r="F11341" i="1"/>
  <c r="F11342" i="1"/>
  <c r="E11343" i="1"/>
  <c r="F11343" i="1"/>
  <c r="F11344" i="1"/>
  <c r="E11345" i="1"/>
  <c r="F11345" i="1"/>
  <c r="F11346" i="1"/>
  <c r="E11347" i="1"/>
  <c r="F11347" i="1"/>
  <c r="F11348" i="1"/>
  <c r="E11349" i="1"/>
  <c r="F11349" i="1"/>
  <c r="F11350" i="1"/>
  <c r="E11351" i="1"/>
  <c r="F11351" i="1"/>
  <c r="F11352" i="1"/>
  <c r="E11353" i="1"/>
  <c r="F11353" i="1"/>
  <c r="F11354" i="1"/>
  <c r="E11355" i="1"/>
  <c r="F11355" i="1"/>
  <c r="F11356" i="1"/>
  <c r="E11357" i="1"/>
  <c r="F11357" i="1"/>
  <c r="F11358" i="1"/>
  <c r="E11359" i="1"/>
  <c r="F11359" i="1"/>
  <c r="F11360" i="1"/>
  <c r="E11361" i="1"/>
  <c r="F11361" i="1"/>
  <c r="F11362" i="1"/>
  <c r="E11363" i="1"/>
  <c r="F11363" i="1"/>
  <c r="F11364" i="1"/>
  <c r="E11365" i="1"/>
  <c r="F11365" i="1"/>
  <c r="F11366" i="1"/>
  <c r="E11367" i="1"/>
  <c r="F11367" i="1"/>
  <c r="F11368" i="1"/>
  <c r="E11369" i="1"/>
  <c r="F11369" i="1"/>
  <c r="F11370" i="1"/>
  <c r="E11371" i="1"/>
  <c r="F11371" i="1"/>
  <c r="F11372" i="1"/>
  <c r="E11373" i="1"/>
  <c r="F11373" i="1"/>
  <c r="F11374" i="1"/>
  <c r="E11375" i="1"/>
  <c r="F11375" i="1"/>
  <c r="F11376" i="1"/>
  <c r="E11377" i="1"/>
  <c r="F11377" i="1"/>
  <c r="F11378" i="1"/>
  <c r="E11379" i="1"/>
  <c r="F11379" i="1"/>
  <c r="F11380" i="1"/>
  <c r="E11381" i="1"/>
  <c r="F11381" i="1"/>
  <c r="F11382" i="1"/>
  <c r="E11383" i="1"/>
  <c r="F11383" i="1"/>
  <c r="F11384" i="1"/>
  <c r="E11385" i="1"/>
  <c r="F11385" i="1"/>
  <c r="F11386" i="1"/>
  <c r="E11387" i="1"/>
  <c r="F11387" i="1"/>
  <c r="F11388" i="1"/>
  <c r="E11389" i="1"/>
  <c r="F11389" i="1"/>
  <c r="F11390" i="1"/>
  <c r="E11391" i="1"/>
  <c r="F11391" i="1"/>
  <c r="F11392" i="1"/>
  <c r="E11393" i="1"/>
  <c r="F11393" i="1"/>
  <c r="F11394" i="1"/>
  <c r="E11395" i="1"/>
  <c r="F11395" i="1"/>
  <c r="F11396" i="1"/>
  <c r="E11397" i="1"/>
  <c r="F11397" i="1"/>
  <c r="F11398" i="1"/>
  <c r="E11399" i="1"/>
  <c r="F11399" i="1"/>
  <c r="F11400" i="1"/>
  <c r="E11401" i="1"/>
  <c r="F11401" i="1"/>
  <c r="F11402" i="1"/>
  <c r="E11403" i="1"/>
  <c r="F11403" i="1"/>
  <c r="F11404" i="1"/>
  <c r="E11405" i="1"/>
  <c r="F11405" i="1"/>
  <c r="F11406" i="1"/>
  <c r="E11407" i="1"/>
  <c r="F11407" i="1"/>
  <c r="F11408" i="1"/>
  <c r="E11409" i="1"/>
  <c r="F11409" i="1"/>
  <c r="F11410" i="1"/>
  <c r="E11411" i="1"/>
  <c r="F11411" i="1"/>
  <c r="F11412" i="1"/>
  <c r="E11413" i="1"/>
  <c r="F11413" i="1"/>
  <c r="F11414" i="1"/>
  <c r="E11415" i="1"/>
  <c r="F11415" i="1"/>
  <c r="F11416" i="1"/>
  <c r="E11417" i="1"/>
  <c r="F11417" i="1"/>
  <c r="F11418" i="1"/>
  <c r="E11419" i="1"/>
  <c r="F11419" i="1"/>
  <c r="F11420" i="1"/>
  <c r="E11421" i="1"/>
  <c r="F11421" i="1"/>
  <c r="F11422" i="1"/>
  <c r="E11423" i="1"/>
  <c r="F11423" i="1"/>
  <c r="F11424" i="1"/>
  <c r="E11425" i="1"/>
  <c r="F11425" i="1"/>
  <c r="F11426" i="1"/>
  <c r="E11427" i="1"/>
  <c r="F11427" i="1"/>
  <c r="F11428" i="1"/>
  <c r="E11429" i="1"/>
  <c r="F11429" i="1"/>
  <c r="F11430" i="1"/>
  <c r="E11431" i="1"/>
  <c r="F11431" i="1"/>
  <c r="F11432" i="1"/>
  <c r="E11433" i="1"/>
  <c r="F11433" i="1"/>
  <c r="F11434" i="1"/>
  <c r="E11435" i="1"/>
  <c r="F11435" i="1"/>
  <c r="F11436" i="1"/>
  <c r="E11437" i="1"/>
  <c r="F11437" i="1"/>
  <c r="F11438" i="1"/>
  <c r="E11439" i="1"/>
  <c r="F11439" i="1"/>
  <c r="F11440" i="1"/>
  <c r="E11441" i="1"/>
  <c r="F11441" i="1"/>
  <c r="F11442" i="1"/>
  <c r="E11443" i="1"/>
  <c r="F11443" i="1"/>
  <c r="F11444" i="1"/>
  <c r="E11445" i="1"/>
  <c r="F11445" i="1"/>
  <c r="F11446" i="1"/>
  <c r="E11447" i="1"/>
  <c r="F11447" i="1"/>
  <c r="F11448" i="1"/>
  <c r="E11449" i="1"/>
  <c r="F11449" i="1"/>
  <c r="F11450" i="1"/>
  <c r="E11451" i="1"/>
  <c r="F11451" i="1"/>
  <c r="F11452" i="1"/>
  <c r="E11453" i="1"/>
  <c r="F11453" i="1"/>
  <c r="F11454" i="1"/>
  <c r="E11455" i="1"/>
  <c r="F11455" i="1"/>
  <c r="F11456" i="1"/>
  <c r="E11457" i="1"/>
  <c r="F11457" i="1"/>
  <c r="F11458" i="1"/>
  <c r="E11459" i="1"/>
  <c r="F11459" i="1"/>
  <c r="F11460" i="1"/>
  <c r="E11461" i="1"/>
  <c r="F11461" i="1"/>
  <c r="F11462" i="1"/>
  <c r="E11463" i="1"/>
  <c r="F11463" i="1"/>
  <c r="F11464" i="1"/>
  <c r="E11465" i="1"/>
  <c r="F11465" i="1"/>
  <c r="F11466" i="1"/>
  <c r="E11467" i="1"/>
  <c r="F11467" i="1"/>
  <c r="F11468" i="1"/>
  <c r="E11469" i="1"/>
  <c r="F11469" i="1"/>
  <c r="F11470" i="1"/>
  <c r="E11471" i="1"/>
  <c r="F11471" i="1"/>
  <c r="F11472" i="1"/>
  <c r="E11473" i="1"/>
  <c r="F11473" i="1"/>
  <c r="F11474" i="1"/>
  <c r="E11475" i="1"/>
  <c r="F11475" i="1"/>
  <c r="F11476" i="1"/>
  <c r="E11477" i="1"/>
  <c r="F11477" i="1"/>
  <c r="F11478" i="1"/>
  <c r="E11479" i="1"/>
  <c r="F11479" i="1"/>
  <c r="F11480" i="1"/>
  <c r="E11481" i="1"/>
  <c r="F11481" i="1"/>
  <c r="F11482" i="1"/>
  <c r="E11483" i="1"/>
  <c r="F11483" i="1"/>
  <c r="F11484" i="1"/>
  <c r="E11485" i="1"/>
  <c r="F11485" i="1"/>
  <c r="F11486" i="1"/>
  <c r="E11487" i="1"/>
  <c r="F11487" i="1"/>
  <c r="F11488" i="1"/>
  <c r="E11489" i="1"/>
  <c r="F11489" i="1"/>
  <c r="F11490" i="1"/>
  <c r="E11491" i="1"/>
  <c r="F11491" i="1"/>
  <c r="F11492" i="1"/>
  <c r="E11493" i="1"/>
  <c r="F11493" i="1"/>
  <c r="F11494" i="1"/>
  <c r="E11495" i="1"/>
  <c r="F11495" i="1"/>
  <c r="F11496" i="1"/>
  <c r="E11497" i="1"/>
  <c r="F11497" i="1"/>
  <c r="F11498" i="1"/>
  <c r="E11499" i="1"/>
  <c r="F11499" i="1"/>
  <c r="F11500" i="1"/>
  <c r="E11501" i="1"/>
  <c r="F11501" i="1"/>
  <c r="F11502" i="1"/>
  <c r="E11503" i="1"/>
  <c r="F11503" i="1"/>
  <c r="F11504" i="1"/>
  <c r="E11505" i="1"/>
  <c r="F11505" i="1"/>
  <c r="F11506" i="1"/>
  <c r="E11507" i="1"/>
  <c r="F11507" i="1"/>
  <c r="F11508" i="1"/>
  <c r="E11509" i="1"/>
  <c r="F11509" i="1"/>
  <c r="F11510" i="1"/>
  <c r="E11511" i="1"/>
  <c r="F11511" i="1"/>
  <c r="F11512" i="1"/>
  <c r="E11513" i="1"/>
  <c r="F11513" i="1"/>
  <c r="F11514" i="1"/>
  <c r="E11515" i="1"/>
  <c r="F11515" i="1"/>
  <c r="F11516" i="1"/>
  <c r="E11517" i="1"/>
  <c r="F11517" i="1"/>
  <c r="F11518" i="1"/>
  <c r="E11519" i="1"/>
  <c r="F11519" i="1"/>
  <c r="F11520" i="1"/>
  <c r="E11521" i="1"/>
  <c r="F11521" i="1"/>
  <c r="F11522" i="1"/>
  <c r="E11523" i="1"/>
  <c r="F11523" i="1"/>
  <c r="F11524" i="1"/>
  <c r="E11525" i="1"/>
  <c r="F11525" i="1"/>
  <c r="F11526" i="1"/>
  <c r="E11527" i="1"/>
  <c r="F11527" i="1"/>
  <c r="F11528" i="1"/>
  <c r="E11529" i="1"/>
  <c r="F11529" i="1"/>
  <c r="F11530" i="1"/>
  <c r="E11531" i="1"/>
  <c r="F11531" i="1"/>
  <c r="F11532" i="1"/>
  <c r="E11533" i="1"/>
  <c r="F11533" i="1"/>
  <c r="F11534" i="1"/>
  <c r="E11535" i="1"/>
  <c r="F11535" i="1"/>
  <c r="F11536" i="1"/>
  <c r="E11537" i="1"/>
  <c r="F11537" i="1"/>
  <c r="F11538" i="1"/>
  <c r="E11539" i="1"/>
  <c r="F11539" i="1"/>
  <c r="F11540" i="1"/>
  <c r="E11541" i="1"/>
  <c r="F11541" i="1"/>
  <c r="F11542" i="1"/>
  <c r="E11543" i="1"/>
  <c r="F11543" i="1"/>
  <c r="F11544" i="1"/>
  <c r="E11545" i="1"/>
  <c r="F11545" i="1"/>
  <c r="F11546" i="1"/>
  <c r="E11547" i="1"/>
  <c r="F11547" i="1"/>
  <c r="F11548" i="1"/>
  <c r="E11549" i="1"/>
  <c r="F11549" i="1"/>
  <c r="F11550" i="1"/>
  <c r="E11551" i="1"/>
  <c r="F11551" i="1"/>
  <c r="F11552" i="1"/>
  <c r="E11553" i="1"/>
  <c r="F11553" i="1"/>
  <c r="F11554" i="1"/>
  <c r="E11555" i="1"/>
  <c r="F11555" i="1"/>
  <c r="F11556" i="1"/>
  <c r="E11557" i="1"/>
  <c r="F11557" i="1"/>
  <c r="F11558" i="1"/>
  <c r="E11559" i="1"/>
  <c r="F11559" i="1"/>
  <c r="F11560" i="1"/>
  <c r="E11561" i="1"/>
  <c r="F11561" i="1"/>
  <c r="F11562" i="1"/>
  <c r="E11563" i="1"/>
  <c r="F11563" i="1"/>
  <c r="F11564" i="1"/>
  <c r="E11565" i="1"/>
  <c r="F11565" i="1"/>
  <c r="F11566" i="1"/>
  <c r="E11567" i="1"/>
  <c r="F11567" i="1"/>
  <c r="F11568" i="1"/>
  <c r="E11569" i="1"/>
  <c r="F11569" i="1"/>
  <c r="F11570" i="1"/>
  <c r="E11571" i="1"/>
  <c r="F11571" i="1"/>
  <c r="F11572" i="1"/>
  <c r="E11573" i="1"/>
  <c r="F11573" i="1"/>
  <c r="F11574" i="1"/>
  <c r="E11575" i="1"/>
  <c r="F11575" i="1"/>
  <c r="F11576" i="1"/>
  <c r="E11577" i="1"/>
  <c r="F11577" i="1"/>
  <c r="F11578" i="1"/>
  <c r="E11579" i="1"/>
  <c r="F11579" i="1"/>
  <c r="F11580" i="1"/>
  <c r="E11581" i="1"/>
  <c r="F11581" i="1"/>
  <c r="F11582" i="1"/>
  <c r="E11583" i="1"/>
  <c r="F11583" i="1"/>
  <c r="F11584" i="1"/>
  <c r="E11585" i="1"/>
  <c r="F11585" i="1"/>
  <c r="F11586" i="1"/>
  <c r="E11587" i="1"/>
  <c r="F11587" i="1"/>
  <c r="F11588" i="1"/>
  <c r="E11589" i="1"/>
  <c r="F11589" i="1"/>
  <c r="F11590" i="1"/>
  <c r="E11591" i="1"/>
  <c r="F11591" i="1"/>
  <c r="F11592" i="1"/>
  <c r="E11593" i="1"/>
  <c r="F11593" i="1"/>
  <c r="F11594" i="1"/>
  <c r="E11595" i="1"/>
  <c r="F11595" i="1"/>
  <c r="F11596" i="1"/>
  <c r="E11597" i="1"/>
  <c r="F11597" i="1"/>
  <c r="F11598" i="1"/>
  <c r="E11599" i="1"/>
  <c r="F11599" i="1"/>
  <c r="F11600" i="1"/>
  <c r="E11601" i="1"/>
  <c r="F11601" i="1"/>
  <c r="F11602" i="1"/>
  <c r="E11603" i="1"/>
  <c r="F11603" i="1"/>
  <c r="F11604" i="1"/>
  <c r="E11605" i="1"/>
  <c r="F11605" i="1"/>
  <c r="F11606" i="1"/>
  <c r="E11607" i="1"/>
  <c r="F11607" i="1"/>
  <c r="F11608" i="1"/>
  <c r="E11609" i="1"/>
  <c r="F11609" i="1"/>
  <c r="F11610" i="1"/>
  <c r="E11611" i="1"/>
  <c r="F11611" i="1"/>
  <c r="F11612" i="1"/>
  <c r="E11613" i="1"/>
  <c r="F11613" i="1"/>
  <c r="F11614" i="1"/>
  <c r="E11615" i="1"/>
  <c r="F11615" i="1"/>
  <c r="F11616" i="1"/>
  <c r="E11617" i="1"/>
  <c r="F11617" i="1"/>
  <c r="F11618" i="1"/>
  <c r="E11619" i="1"/>
  <c r="F11619" i="1"/>
  <c r="F11620" i="1"/>
  <c r="E11621" i="1"/>
  <c r="F11621" i="1"/>
  <c r="F11622" i="1"/>
  <c r="E11623" i="1"/>
  <c r="F11623" i="1"/>
  <c r="F11624" i="1"/>
  <c r="E11625" i="1"/>
  <c r="F11625" i="1"/>
  <c r="F11626" i="1"/>
  <c r="E11627" i="1"/>
  <c r="F11627" i="1"/>
  <c r="F11628" i="1"/>
  <c r="E11629" i="1"/>
  <c r="F11629" i="1"/>
  <c r="F11630" i="1"/>
  <c r="E11631" i="1"/>
  <c r="F11631" i="1"/>
  <c r="F11632" i="1"/>
  <c r="E11633" i="1"/>
  <c r="F11633" i="1"/>
  <c r="F11634" i="1"/>
  <c r="E11635" i="1"/>
  <c r="F11635" i="1"/>
  <c r="F11636" i="1"/>
  <c r="E11637" i="1"/>
  <c r="F11637" i="1"/>
  <c r="F11638" i="1"/>
  <c r="E11639" i="1"/>
  <c r="F11639" i="1"/>
  <c r="F11640" i="1"/>
  <c r="E11641" i="1"/>
  <c r="F11641" i="1"/>
  <c r="F11642" i="1"/>
  <c r="E11643" i="1"/>
  <c r="F11643" i="1"/>
  <c r="F11644" i="1"/>
  <c r="E11645" i="1"/>
  <c r="F11645" i="1"/>
  <c r="F11646" i="1"/>
  <c r="E11647" i="1"/>
  <c r="F11647" i="1"/>
  <c r="F11648" i="1"/>
  <c r="E11649" i="1"/>
  <c r="F11649" i="1"/>
  <c r="F11650" i="1"/>
  <c r="E11651" i="1"/>
  <c r="F11651" i="1"/>
  <c r="F11652" i="1"/>
  <c r="E11653" i="1"/>
  <c r="F11653" i="1"/>
  <c r="F11654" i="1"/>
  <c r="E11655" i="1"/>
  <c r="F11655" i="1"/>
  <c r="F11656" i="1"/>
  <c r="E11657" i="1"/>
  <c r="F11657" i="1"/>
  <c r="F11658" i="1"/>
  <c r="E11659" i="1"/>
  <c r="F11659" i="1"/>
  <c r="F11660" i="1"/>
  <c r="E11661" i="1"/>
  <c r="F11661" i="1"/>
  <c r="F11662" i="1"/>
  <c r="E11663" i="1"/>
  <c r="F11663" i="1"/>
  <c r="F11664" i="1"/>
  <c r="E11665" i="1"/>
  <c r="F11665" i="1"/>
  <c r="F11666" i="1"/>
  <c r="E11667" i="1"/>
  <c r="F11667" i="1"/>
  <c r="F11668" i="1"/>
  <c r="E11669" i="1"/>
  <c r="F11669" i="1"/>
  <c r="F11670" i="1"/>
  <c r="E11671" i="1"/>
  <c r="F11671" i="1"/>
  <c r="F11672" i="1"/>
  <c r="E11673" i="1"/>
  <c r="F11673" i="1"/>
  <c r="F11674" i="1"/>
  <c r="E11675" i="1"/>
  <c r="F11675" i="1"/>
  <c r="F11676" i="1"/>
  <c r="E11677" i="1"/>
  <c r="F11677" i="1"/>
  <c r="F11678" i="1"/>
  <c r="E11679" i="1"/>
  <c r="F11679" i="1"/>
  <c r="F11680" i="1"/>
  <c r="E11681" i="1"/>
  <c r="F11681" i="1"/>
  <c r="F11682" i="1"/>
  <c r="E11683" i="1"/>
  <c r="F11683" i="1"/>
  <c r="F11684" i="1"/>
  <c r="E11685" i="1"/>
  <c r="F11685" i="1"/>
  <c r="F11686" i="1"/>
  <c r="E11687" i="1"/>
  <c r="F11687" i="1"/>
  <c r="F11688" i="1"/>
  <c r="E11689" i="1"/>
  <c r="F11689" i="1"/>
  <c r="F11690" i="1"/>
  <c r="E11691" i="1"/>
  <c r="F11691" i="1"/>
  <c r="F11692" i="1"/>
  <c r="E11693" i="1"/>
  <c r="F11693" i="1"/>
  <c r="F11694" i="1"/>
  <c r="E11695" i="1"/>
  <c r="F11695" i="1"/>
  <c r="F11696" i="1"/>
  <c r="E11697" i="1"/>
  <c r="F11697" i="1"/>
  <c r="F11698" i="1"/>
  <c r="E11699" i="1"/>
  <c r="F11699" i="1"/>
  <c r="F11700" i="1"/>
  <c r="E11701" i="1"/>
  <c r="F11701" i="1"/>
  <c r="F11702" i="1"/>
  <c r="E11703" i="1"/>
  <c r="F11703" i="1"/>
  <c r="F11704" i="1"/>
  <c r="E11705" i="1"/>
  <c r="F11705" i="1"/>
  <c r="F11706" i="1"/>
  <c r="E11707" i="1"/>
  <c r="F11707" i="1"/>
  <c r="F11708" i="1"/>
  <c r="E11709" i="1"/>
  <c r="F11709" i="1"/>
  <c r="F11710" i="1"/>
  <c r="E11711" i="1"/>
  <c r="F11711" i="1"/>
  <c r="F11712" i="1"/>
  <c r="E11713" i="1"/>
  <c r="F11713" i="1"/>
  <c r="F11714" i="1"/>
  <c r="E11715" i="1"/>
  <c r="F11715" i="1"/>
  <c r="F11716" i="1"/>
  <c r="E11717" i="1"/>
  <c r="F11717" i="1"/>
  <c r="F11718" i="1"/>
  <c r="E11719" i="1"/>
  <c r="F11719" i="1"/>
  <c r="F11720" i="1"/>
  <c r="E11721" i="1"/>
  <c r="F11721" i="1"/>
  <c r="F11722" i="1"/>
  <c r="E11723" i="1"/>
  <c r="F11723" i="1"/>
  <c r="F11724" i="1"/>
  <c r="E11725" i="1"/>
  <c r="F11725" i="1"/>
  <c r="F11726" i="1"/>
  <c r="E11727" i="1"/>
  <c r="F11727" i="1"/>
  <c r="F11728" i="1"/>
  <c r="E11729" i="1"/>
  <c r="F11729" i="1"/>
  <c r="F11730" i="1"/>
  <c r="E11731" i="1"/>
  <c r="F11731" i="1"/>
  <c r="F11732" i="1"/>
  <c r="E11733" i="1"/>
  <c r="F11733" i="1"/>
  <c r="F11734" i="1"/>
  <c r="E11735" i="1"/>
  <c r="F11735" i="1"/>
  <c r="F11736" i="1"/>
  <c r="E11737" i="1"/>
  <c r="F11737" i="1"/>
  <c r="F11738" i="1"/>
  <c r="E11739" i="1"/>
  <c r="F11739" i="1"/>
  <c r="F11740" i="1"/>
  <c r="E11741" i="1"/>
  <c r="F11741" i="1"/>
  <c r="F11742" i="1"/>
  <c r="E11743" i="1"/>
  <c r="F11743" i="1"/>
  <c r="F11744" i="1"/>
  <c r="E11745" i="1"/>
  <c r="F11745" i="1"/>
  <c r="F11746" i="1"/>
  <c r="E11747" i="1"/>
  <c r="F11747" i="1"/>
  <c r="F11748" i="1"/>
  <c r="E11749" i="1"/>
  <c r="F11749" i="1"/>
  <c r="F11750" i="1"/>
  <c r="E11751" i="1"/>
  <c r="F11751" i="1"/>
  <c r="F11752" i="1"/>
  <c r="E11753" i="1"/>
  <c r="F11753" i="1"/>
  <c r="F11754" i="1"/>
  <c r="E11755" i="1"/>
  <c r="F11755" i="1"/>
  <c r="F11756" i="1"/>
  <c r="E11757" i="1"/>
  <c r="F11757" i="1"/>
  <c r="F11758" i="1"/>
  <c r="E11759" i="1"/>
  <c r="F11759" i="1"/>
  <c r="F11760" i="1"/>
  <c r="E11761" i="1"/>
  <c r="F11761" i="1"/>
  <c r="F11762" i="1"/>
  <c r="E11763" i="1"/>
  <c r="F11763" i="1"/>
  <c r="F11764" i="1"/>
  <c r="E11765" i="1"/>
  <c r="F11765" i="1"/>
  <c r="F11766" i="1"/>
  <c r="E11767" i="1"/>
  <c r="F11767" i="1"/>
  <c r="F11768" i="1"/>
  <c r="E11769" i="1"/>
  <c r="F11769" i="1"/>
  <c r="F11770" i="1"/>
  <c r="E11771" i="1"/>
  <c r="F11771" i="1"/>
  <c r="F11772" i="1"/>
  <c r="E11773" i="1"/>
  <c r="F11773" i="1"/>
  <c r="F11774" i="1"/>
  <c r="E11775" i="1"/>
  <c r="F11775" i="1"/>
  <c r="F11776" i="1"/>
  <c r="E11777" i="1"/>
  <c r="F11777" i="1"/>
  <c r="F11778" i="1"/>
  <c r="E11779" i="1"/>
  <c r="F11779" i="1"/>
  <c r="F11780" i="1"/>
  <c r="E11781" i="1"/>
  <c r="F11781" i="1"/>
  <c r="F11782" i="1"/>
  <c r="E11783" i="1"/>
  <c r="F11783" i="1"/>
  <c r="F11784" i="1"/>
  <c r="E11785" i="1"/>
  <c r="F11785" i="1"/>
  <c r="F11786" i="1"/>
  <c r="E11787" i="1"/>
  <c r="F11787" i="1"/>
  <c r="F11788" i="1"/>
  <c r="E11789" i="1"/>
  <c r="F11789" i="1"/>
  <c r="F11790" i="1"/>
  <c r="E11791" i="1"/>
  <c r="F11791" i="1"/>
  <c r="F11792" i="1"/>
  <c r="E11793" i="1"/>
  <c r="F11793" i="1"/>
  <c r="F11794" i="1"/>
  <c r="E11795" i="1"/>
  <c r="F11795" i="1"/>
  <c r="F11796" i="1"/>
  <c r="E11797" i="1"/>
  <c r="F11797" i="1"/>
  <c r="F11798" i="1"/>
  <c r="E11799" i="1"/>
  <c r="F11799" i="1"/>
  <c r="F11800" i="1"/>
  <c r="E11801" i="1"/>
  <c r="F11801" i="1"/>
  <c r="F11802" i="1"/>
  <c r="E11803" i="1"/>
  <c r="F11803" i="1"/>
  <c r="F11804" i="1"/>
  <c r="E11805" i="1"/>
  <c r="F11805" i="1"/>
  <c r="F11806" i="1"/>
  <c r="E11807" i="1"/>
  <c r="F11807" i="1"/>
  <c r="F11808" i="1"/>
  <c r="E11809" i="1"/>
  <c r="F11809" i="1"/>
  <c r="F11810" i="1"/>
  <c r="E11811" i="1"/>
  <c r="F11811" i="1"/>
  <c r="F11812" i="1"/>
  <c r="E11813" i="1"/>
  <c r="F11813" i="1"/>
  <c r="F11814" i="1"/>
  <c r="E11815" i="1"/>
  <c r="F11815" i="1"/>
  <c r="F11816" i="1"/>
  <c r="E11817" i="1"/>
  <c r="F11817" i="1"/>
  <c r="F11818" i="1"/>
  <c r="E11819" i="1"/>
  <c r="F11819" i="1"/>
  <c r="F11820" i="1"/>
  <c r="E11821" i="1"/>
  <c r="F11821" i="1"/>
  <c r="F11822" i="1"/>
  <c r="E11823" i="1"/>
  <c r="F11823" i="1"/>
  <c r="F11824" i="1"/>
  <c r="E11825" i="1"/>
  <c r="F11825" i="1"/>
  <c r="F11826" i="1"/>
  <c r="E11827" i="1"/>
  <c r="F11827" i="1"/>
  <c r="F11828" i="1"/>
  <c r="E11829" i="1"/>
  <c r="F11829" i="1"/>
  <c r="F11830" i="1"/>
  <c r="E11831" i="1"/>
  <c r="F11831" i="1"/>
  <c r="F11832" i="1"/>
  <c r="E11833" i="1"/>
  <c r="F11833" i="1"/>
  <c r="F11834" i="1"/>
  <c r="E11835" i="1"/>
  <c r="F11835" i="1"/>
  <c r="F11836" i="1"/>
  <c r="E11837" i="1"/>
  <c r="F11837" i="1"/>
  <c r="F11838" i="1"/>
  <c r="E11839" i="1"/>
  <c r="F11839" i="1"/>
  <c r="F11840" i="1"/>
  <c r="E11841" i="1"/>
  <c r="F11841" i="1"/>
  <c r="F11842" i="1"/>
  <c r="E11843" i="1"/>
  <c r="F11843" i="1"/>
  <c r="F11844" i="1"/>
  <c r="E11845" i="1"/>
  <c r="F11845" i="1"/>
  <c r="F11846" i="1"/>
  <c r="E11847" i="1"/>
  <c r="F11847" i="1"/>
  <c r="F11848" i="1"/>
  <c r="E11849" i="1"/>
  <c r="F11849" i="1"/>
  <c r="F11850" i="1"/>
  <c r="E11851" i="1"/>
  <c r="F11851" i="1"/>
  <c r="F11852" i="1"/>
  <c r="E11853" i="1"/>
  <c r="F11853" i="1"/>
  <c r="F11854" i="1"/>
  <c r="E11855" i="1"/>
  <c r="F11855" i="1"/>
  <c r="F11856" i="1"/>
  <c r="E11857" i="1"/>
  <c r="F11857" i="1"/>
  <c r="F11858" i="1"/>
  <c r="E11859" i="1"/>
  <c r="F11859" i="1"/>
  <c r="F11860" i="1"/>
  <c r="E11861" i="1"/>
  <c r="F11861" i="1"/>
  <c r="F11862" i="1"/>
  <c r="E11863" i="1"/>
  <c r="F11863" i="1"/>
  <c r="F11864" i="1"/>
  <c r="E11865" i="1"/>
  <c r="F11865" i="1"/>
  <c r="F11866" i="1"/>
  <c r="E11867" i="1"/>
  <c r="F11867" i="1"/>
  <c r="F11868" i="1"/>
  <c r="E11869" i="1"/>
  <c r="F11869" i="1"/>
  <c r="F11870" i="1"/>
  <c r="E11871" i="1"/>
  <c r="F11871" i="1"/>
  <c r="F11872" i="1"/>
  <c r="E11873" i="1"/>
  <c r="F11873" i="1"/>
  <c r="F11874" i="1"/>
  <c r="E11875" i="1"/>
  <c r="F11875" i="1"/>
  <c r="F11876" i="1"/>
  <c r="E11877" i="1"/>
  <c r="F11877" i="1"/>
  <c r="F11878" i="1"/>
  <c r="E11879" i="1"/>
  <c r="F11879" i="1"/>
  <c r="F11880" i="1"/>
  <c r="E11881" i="1"/>
  <c r="F11881" i="1"/>
  <c r="F11882" i="1"/>
  <c r="E11883" i="1"/>
  <c r="F11883" i="1"/>
  <c r="F11884" i="1"/>
  <c r="E11885" i="1"/>
  <c r="F11885" i="1"/>
  <c r="F11886" i="1"/>
  <c r="E11887" i="1"/>
  <c r="F11887" i="1"/>
  <c r="F11888" i="1"/>
  <c r="E11889" i="1"/>
  <c r="F11889" i="1"/>
  <c r="F11890" i="1"/>
  <c r="E11891" i="1"/>
  <c r="F11891" i="1"/>
  <c r="F11892" i="1"/>
  <c r="E11893" i="1"/>
  <c r="F11893" i="1"/>
  <c r="F11894" i="1"/>
  <c r="E11895" i="1"/>
  <c r="F11895" i="1"/>
  <c r="F11896" i="1"/>
  <c r="E11897" i="1"/>
  <c r="F11897" i="1"/>
  <c r="F11898" i="1"/>
  <c r="E11899" i="1"/>
  <c r="F11899" i="1"/>
  <c r="F11900" i="1"/>
  <c r="E11901" i="1"/>
  <c r="F11901" i="1"/>
  <c r="F11902" i="1"/>
  <c r="E11903" i="1"/>
  <c r="F11903" i="1"/>
  <c r="F11904" i="1"/>
  <c r="E11905" i="1"/>
  <c r="F11905" i="1"/>
  <c r="F11906" i="1"/>
  <c r="E11907" i="1"/>
  <c r="F11907" i="1"/>
  <c r="F11908" i="1"/>
  <c r="E11909" i="1"/>
  <c r="F11909" i="1"/>
  <c r="F11910" i="1"/>
  <c r="E11911" i="1"/>
  <c r="F11911" i="1"/>
  <c r="F11912" i="1"/>
  <c r="E11913" i="1"/>
  <c r="F11913" i="1"/>
  <c r="F11914" i="1"/>
  <c r="E11915" i="1"/>
  <c r="F11915" i="1"/>
  <c r="F11916" i="1"/>
  <c r="E11917" i="1"/>
  <c r="F11917" i="1"/>
  <c r="F11918" i="1"/>
  <c r="E11919" i="1"/>
  <c r="F11919" i="1"/>
  <c r="F11920" i="1"/>
  <c r="E11921" i="1"/>
  <c r="F11921" i="1"/>
  <c r="F11922" i="1"/>
  <c r="E11923" i="1"/>
  <c r="F11923" i="1"/>
  <c r="F11924" i="1"/>
  <c r="E11925" i="1"/>
  <c r="F11925" i="1"/>
  <c r="F11926" i="1"/>
  <c r="E11927" i="1"/>
  <c r="F11927" i="1"/>
  <c r="F11928" i="1"/>
  <c r="E11929" i="1"/>
  <c r="F11929" i="1"/>
  <c r="F11930" i="1"/>
  <c r="E11931" i="1"/>
  <c r="F11931" i="1"/>
  <c r="F11932" i="1"/>
  <c r="E11933" i="1"/>
  <c r="F11933" i="1"/>
  <c r="F11934" i="1"/>
  <c r="E11935" i="1"/>
  <c r="F11935" i="1"/>
  <c r="F11936" i="1"/>
  <c r="E11937" i="1"/>
  <c r="F11937" i="1"/>
  <c r="F11938" i="1"/>
  <c r="E11939" i="1"/>
  <c r="F11939" i="1"/>
  <c r="F11940" i="1"/>
  <c r="E11941" i="1"/>
  <c r="F11941" i="1"/>
  <c r="F11942" i="1"/>
  <c r="E11943" i="1"/>
  <c r="F11943" i="1"/>
  <c r="F11944" i="1"/>
  <c r="E11945" i="1"/>
  <c r="F11945" i="1"/>
  <c r="F11946" i="1"/>
  <c r="E11947" i="1"/>
  <c r="F11947" i="1"/>
  <c r="F11948" i="1"/>
  <c r="E11949" i="1"/>
  <c r="F11949" i="1"/>
  <c r="F11950" i="1"/>
  <c r="E11951" i="1"/>
  <c r="F11951" i="1"/>
  <c r="F11952" i="1"/>
  <c r="E11953" i="1"/>
  <c r="F11953" i="1"/>
  <c r="F11954" i="1"/>
  <c r="E11955" i="1"/>
  <c r="F11955" i="1"/>
  <c r="F11956" i="1"/>
  <c r="E11957" i="1"/>
  <c r="F11957" i="1"/>
  <c r="F11958" i="1"/>
  <c r="E11959" i="1"/>
  <c r="F11959" i="1"/>
  <c r="F11960" i="1"/>
  <c r="E11961" i="1"/>
  <c r="F11961" i="1"/>
  <c r="F11962" i="1"/>
  <c r="E11963" i="1"/>
  <c r="F11963" i="1"/>
  <c r="F11964" i="1"/>
  <c r="E11965" i="1"/>
  <c r="F11965" i="1"/>
  <c r="F11966" i="1"/>
  <c r="E11967" i="1"/>
  <c r="F11967" i="1"/>
  <c r="F11968" i="1"/>
  <c r="E11969" i="1"/>
  <c r="F11969" i="1"/>
  <c r="F11970" i="1"/>
  <c r="E11971" i="1"/>
  <c r="F11971" i="1"/>
  <c r="F11972" i="1"/>
  <c r="E11973" i="1"/>
  <c r="F11973" i="1"/>
  <c r="F11974" i="1"/>
  <c r="E11975" i="1"/>
  <c r="F11975" i="1"/>
  <c r="F11976" i="1"/>
  <c r="E11977" i="1"/>
  <c r="F11977" i="1"/>
  <c r="F11978" i="1"/>
  <c r="E11979" i="1"/>
  <c r="F11979" i="1"/>
  <c r="F11980" i="1"/>
  <c r="E11981" i="1"/>
  <c r="F11981" i="1"/>
  <c r="F11982" i="1"/>
  <c r="E11983" i="1"/>
  <c r="F11983" i="1"/>
  <c r="F11984" i="1"/>
  <c r="E11985" i="1"/>
  <c r="F11985" i="1"/>
  <c r="F11986" i="1"/>
  <c r="E11987" i="1"/>
  <c r="F11987" i="1"/>
  <c r="F11988" i="1"/>
  <c r="E11989" i="1"/>
  <c r="F11989" i="1"/>
  <c r="F11990" i="1"/>
  <c r="E11991" i="1"/>
  <c r="F11991" i="1"/>
  <c r="F11992" i="1"/>
  <c r="E11993" i="1"/>
  <c r="F11993" i="1"/>
  <c r="F11994" i="1"/>
  <c r="E11995" i="1"/>
  <c r="F11995" i="1"/>
  <c r="F11996" i="1"/>
  <c r="E11997" i="1"/>
  <c r="F11997" i="1"/>
  <c r="F11998" i="1"/>
  <c r="E11999" i="1"/>
  <c r="F11999" i="1"/>
  <c r="F12000" i="1"/>
  <c r="E12001" i="1"/>
  <c r="F12001" i="1"/>
  <c r="F12002" i="1"/>
  <c r="E12003" i="1"/>
  <c r="F12003" i="1"/>
  <c r="F12004" i="1"/>
  <c r="E12005" i="1"/>
  <c r="F12005" i="1"/>
  <c r="F12006" i="1"/>
  <c r="E12007" i="1"/>
  <c r="F12007" i="1"/>
  <c r="F12008" i="1"/>
  <c r="E12009" i="1"/>
  <c r="F12009" i="1"/>
  <c r="F12010" i="1"/>
  <c r="E12011" i="1"/>
  <c r="F12011" i="1"/>
  <c r="F12012" i="1"/>
  <c r="E12013" i="1"/>
  <c r="F12013" i="1"/>
  <c r="F12014" i="1"/>
  <c r="E12015" i="1"/>
  <c r="F12015" i="1"/>
  <c r="F12016" i="1"/>
  <c r="E12017" i="1"/>
  <c r="F12017" i="1"/>
  <c r="F12018" i="1"/>
  <c r="E12019" i="1"/>
  <c r="F12019" i="1"/>
  <c r="F12020" i="1"/>
  <c r="E12021" i="1"/>
  <c r="F12021" i="1"/>
  <c r="F12022" i="1"/>
  <c r="E12023" i="1"/>
  <c r="F12023" i="1"/>
  <c r="F12024" i="1"/>
  <c r="E12025" i="1"/>
  <c r="F12025" i="1"/>
  <c r="F12026" i="1"/>
  <c r="E12027" i="1"/>
  <c r="F12027" i="1"/>
  <c r="F12028" i="1"/>
  <c r="E12029" i="1"/>
  <c r="F12029" i="1"/>
  <c r="F12030" i="1"/>
  <c r="E12031" i="1"/>
  <c r="F12031" i="1"/>
  <c r="F12032" i="1"/>
  <c r="E12033" i="1"/>
  <c r="F12033" i="1"/>
  <c r="F12034" i="1"/>
  <c r="E12035" i="1"/>
  <c r="F12035" i="1"/>
  <c r="F12036" i="1"/>
  <c r="E12037" i="1"/>
  <c r="F12037" i="1"/>
  <c r="F12038" i="1"/>
  <c r="E12039" i="1"/>
  <c r="F12039" i="1"/>
  <c r="F12040" i="1"/>
  <c r="E12041" i="1"/>
  <c r="F12041" i="1"/>
  <c r="F12042" i="1"/>
  <c r="E12043" i="1"/>
  <c r="F12043" i="1"/>
  <c r="F12044" i="1"/>
  <c r="E12045" i="1"/>
  <c r="F12045" i="1"/>
  <c r="F12046" i="1"/>
  <c r="E12047" i="1"/>
  <c r="F12047" i="1"/>
  <c r="F12048" i="1"/>
  <c r="E12049" i="1"/>
  <c r="F12049" i="1"/>
  <c r="F12050" i="1"/>
  <c r="E12051" i="1"/>
  <c r="F12051" i="1"/>
  <c r="F12052" i="1"/>
  <c r="E12053" i="1"/>
  <c r="F12053" i="1"/>
  <c r="F12054" i="1"/>
  <c r="E12055" i="1"/>
  <c r="F12055" i="1"/>
  <c r="F12056" i="1"/>
  <c r="E12057" i="1"/>
  <c r="F12057" i="1"/>
  <c r="F12058" i="1"/>
  <c r="E12059" i="1"/>
  <c r="F12059" i="1"/>
  <c r="F12060" i="1"/>
  <c r="E12061" i="1"/>
  <c r="F12061" i="1"/>
  <c r="F12062" i="1"/>
  <c r="E12063" i="1"/>
  <c r="F12063" i="1"/>
  <c r="F12064" i="1"/>
  <c r="E12065" i="1"/>
  <c r="F12065" i="1"/>
  <c r="F12066" i="1"/>
  <c r="E12067" i="1"/>
  <c r="F12067" i="1"/>
  <c r="F12068" i="1"/>
  <c r="E12069" i="1"/>
  <c r="F12069" i="1"/>
  <c r="F12070" i="1"/>
  <c r="E12071" i="1"/>
  <c r="F12071" i="1"/>
  <c r="F12072" i="1"/>
  <c r="E12073" i="1"/>
  <c r="F12073" i="1"/>
  <c r="F12074" i="1"/>
  <c r="E12075" i="1"/>
  <c r="F12075" i="1"/>
  <c r="F12076" i="1"/>
  <c r="E12077" i="1"/>
  <c r="F12077" i="1"/>
  <c r="F12078" i="1"/>
  <c r="E12079" i="1"/>
  <c r="F12079" i="1"/>
  <c r="F12080" i="1"/>
  <c r="E12081" i="1"/>
  <c r="F12081" i="1"/>
  <c r="F12082" i="1"/>
  <c r="E12083" i="1"/>
  <c r="F12083" i="1"/>
  <c r="F12084" i="1"/>
  <c r="E12085" i="1"/>
  <c r="F12085" i="1"/>
  <c r="F12086" i="1"/>
  <c r="E12087" i="1"/>
  <c r="F12087" i="1"/>
  <c r="F12088" i="1"/>
  <c r="E12089" i="1"/>
  <c r="F12089" i="1"/>
  <c r="F12090" i="1"/>
  <c r="E12091" i="1"/>
  <c r="F12091" i="1"/>
  <c r="F12092" i="1"/>
  <c r="E12093" i="1"/>
  <c r="F12093" i="1"/>
  <c r="F12094" i="1"/>
  <c r="E12095" i="1"/>
  <c r="F12095" i="1"/>
  <c r="F12096" i="1"/>
  <c r="E12097" i="1"/>
  <c r="F12097" i="1"/>
  <c r="F12098" i="1"/>
  <c r="E12099" i="1"/>
  <c r="F12099" i="1"/>
  <c r="F12100" i="1"/>
  <c r="E12101" i="1"/>
  <c r="F12101" i="1"/>
  <c r="F12102" i="1"/>
  <c r="E12103" i="1"/>
  <c r="F12103" i="1"/>
  <c r="F12104" i="1"/>
  <c r="E12105" i="1"/>
  <c r="F12105" i="1"/>
  <c r="F12106" i="1"/>
  <c r="E12107" i="1"/>
  <c r="F12107" i="1"/>
  <c r="F12108" i="1"/>
  <c r="E12109" i="1"/>
  <c r="F12109" i="1"/>
  <c r="F12110" i="1"/>
  <c r="E12111" i="1"/>
  <c r="F12111" i="1"/>
  <c r="F12112" i="1"/>
  <c r="E12113" i="1"/>
  <c r="F12113" i="1"/>
  <c r="F12114" i="1"/>
  <c r="E12115" i="1"/>
  <c r="F12115" i="1"/>
  <c r="F12116" i="1"/>
  <c r="E12117" i="1"/>
  <c r="F12117" i="1"/>
  <c r="F12118" i="1"/>
  <c r="E12119" i="1"/>
  <c r="F12119" i="1"/>
  <c r="F12120" i="1"/>
  <c r="E12121" i="1"/>
  <c r="F12121" i="1"/>
  <c r="F12122" i="1"/>
  <c r="E12123" i="1"/>
  <c r="F12123" i="1"/>
  <c r="F12124" i="1"/>
  <c r="E12125" i="1"/>
  <c r="F12125" i="1"/>
  <c r="F12126" i="1"/>
  <c r="E12127" i="1"/>
  <c r="F12127" i="1"/>
  <c r="F12128" i="1"/>
  <c r="E12129" i="1"/>
  <c r="F12129" i="1"/>
  <c r="F12130" i="1"/>
  <c r="E12131" i="1"/>
  <c r="F12131" i="1"/>
  <c r="F12132" i="1"/>
  <c r="E12133" i="1"/>
  <c r="F12133" i="1"/>
  <c r="F12134" i="1"/>
  <c r="E12135" i="1"/>
  <c r="F12135" i="1"/>
  <c r="F12136" i="1"/>
  <c r="E12137" i="1"/>
  <c r="F12137" i="1"/>
  <c r="F12138" i="1"/>
  <c r="E12139" i="1"/>
  <c r="F12139" i="1"/>
  <c r="F12140" i="1"/>
  <c r="E12141" i="1"/>
  <c r="F12141" i="1"/>
  <c r="F12142" i="1"/>
  <c r="E12143" i="1"/>
  <c r="F12143" i="1"/>
  <c r="F12144" i="1"/>
  <c r="E12145" i="1"/>
  <c r="F12145" i="1"/>
  <c r="F12146" i="1"/>
  <c r="E12147" i="1"/>
  <c r="F12147" i="1"/>
  <c r="F12148" i="1"/>
  <c r="E12149" i="1"/>
  <c r="F12149" i="1"/>
  <c r="F12150" i="1"/>
  <c r="E12151" i="1"/>
  <c r="F12151" i="1"/>
  <c r="F12152" i="1"/>
  <c r="E12153" i="1"/>
  <c r="F12153" i="1"/>
  <c r="F12154" i="1"/>
  <c r="E12155" i="1"/>
  <c r="F12155" i="1"/>
  <c r="F12156" i="1"/>
  <c r="E12157" i="1"/>
  <c r="F12157" i="1"/>
  <c r="F12158" i="1"/>
  <c r="E12159" i="1"/>
  <c r="F12159" i="1"/>
  <c r="F12160" i="1"/>
  <c r="E12161" i="1"/>
  <c r="F12161" i="1"/>
  <c r="F12162" i="1"/>
  <c r="E12163" i="1"/>
  <c r="F12163" i="1"/>
  <c r="F12164" i="1"/>
  <c r="E12165" i="1"/>
  <c r="F12165" i="1"/>
  <c r="F12166" i="1"/>
  <c r="E12167" i="1"/>
  <c r="F12167" i="1"/>
  <c r="F12168" i="1"/>
  <c r="E12169" i="1"/>
  <c r="F12169" i="1"/>
  <c r="F12170" i="1"/>
  <c r="E12171" i="1"/>
  <c r="F12171" i="1"/>
  <c r="F12172" i="1"/>
  <c r="E12173" i="1"/>
  <c r="F12173" i="1"/>
  <c r="F12174" i="1"/>
  <c r="E12175" i="1"/>
  <c r="F12175" i="1"/>
  <c r="F12176" i="1"/>
  <c r="E12177" i="1"/>
  <c r="F12177" i="1"/>
  <c r="F12178" i="1"/>
  <c r="E12179" i="1"/>
  <c r="F12179" i="1"/>
  <c r="F12180" i="1"/>
  <c r="E12181" i="1"/>
  <c r="F12181" i="1"/>
  <c r="F12182" i="1"/>
  <c r="E12183" i="1"/>
  <c r="F12183" i="1"/>
  <c r="F12184" i="1"/>
  <c r="E12185" i="1"/>
  <c r="F12185" i="1"/>
  <c r="F12186" i="1"/>
  <c r="E12187" i="1"/>
  <c r="F12187" i="1"/>
  <c r="F12188" i="1"/>
  <c r="E12189" i="1"/>
  <c r="F12189" i="1"/>
  <c r="F12190" i="1"/>
  <c r="E12191" i="1"/>
  <c r="F12191" i="1"/>
  <c r="F12192" i="1"/>
  <c r="E12193" i="1"/>
  <c r="F12193" i="1"/>
  <c r="F12194" i="1"/>
  <c r="E12195" i="1"/>
  <c r="F12195" i="1"/>
  <c r="F12196" i="1"/>
  <c r="E12197" i="1"/>
  <c r="F12197" i="1"/>
  <c r="F12198" i="1"/>
  <c r="E12199" i="1"/>
  <c r="F12199" i="1"/>
  <c r="F12200" i="1"/>
  <c r="E12201" i="1"/>
  <c r="F12201" i="1"/>
  <c r="F12202" i="1"/>
  <c r="E12203" i="1"/>
  <c r="F12203" i="1"/>
  <c r="F12204" i="1"/>
  <c r="E12205" i="1"/>
  <c r="F12205" i="1"/>
  <c r="F12206" i="1"/>
  <c r="E12207" i="1"/>
  <c r="F12207" i="1"/>
  <c r="F12208" i="1"/>
  <c r="E12209" i="1"/>
  <c r="F12209" i="1"/>
  <c r="F12210" i="1"/>
  <c r="E12211" i="1"/>
  <c r="F12211" i="1"/>
  <c r="F12212" i="1"/>
  <c r="E12213" i="1"/>
  <c r="F12213" i="1"/>
  <c r="F12214" i="1"/>
  <c r="E12215" i="1"/>
  <c r="F12215" i="1"/>
  <c r="F12216" i="1"/>
  <c r="E12217" i="1"/>
  <c r="F12217" i="1"/>
  <c r="F12218" i="1"/>
  <c r="E12219" i="1"/>
  <c r="F12219" i="1"/>
  <c r="F12220" i="1"/>
  <c r="E12221" i="1"/>
  <c r="F12221" i="1"/>
  <c r="F12222" i="1"/>
  <c r="E12223" i="1"/>
  <c r="F12223" i="1"/>
  <c r="F12224" i="1"/>
  <c r="E12225" i="1"/>
  <c r="F12225" i="1"/>
  <c r="F12226" i="1"/>
  <c r="E12227" i="1"/>
  <c r="F12227" i="1"/>
  <c r="F12228" i="1"/>
  <c r="E12229" i="1"/>
  <c r="F12229" i="1"/>
  <c r="F12230" i="1"/>
  <c r="E12231" i="1"/>
  <c r="F12231" i="1"/>
  <c r="F12232" i="1"/>
  <c r="E12233" i="1"/>
  <c r="F12233" i="1"/>
  <c r="F12234" i="1"/>
  <c r="E12235" i="1"/>
  <c r="F12235" i="1"/>
  <c r="F12236" i="1"/>
  <c r="E12237" i="1"/>
  <c r="F12237" i="1"/>
  <c r="F12238" i="1"/>
  <c r="E12239" i="1"/>
  <c r="F12239" i="1"/>
  <c r="F12240" i="1"/>
  <c r="E12241" i="1"/>
  <c r="F12241" i="1"/>
  <c r="F12242" i="1"/>
  <c r="E12243" i="1"/>
  <c r="F12243" i="1"/>
  <c r="F12244" i="1"/>
  <c r="E12245" i="1"/>
  <c r="F12245" i="1"/>
  <c r="F12246" i="1"/>
  <c r="E12247" i="1"/>
  <c r="F12247" i="1"/>
  <c r="F12248" i="1"/>
  <c r="E12249" i="1"/>
  <c r="F12249" i="1"/>
  <c r="F12250" i="1"/>
  <c r="E12251" i="1"/>
  <c r="F12251" i="1"/>
  <c r="F12252" i="1"/>
  <c r="E12253" i="1"/>
  <c r="F12253" i="1"/>
  <c r="F12254" i="1"/>
  <c r="E12255" i="1"/>
  <c r="F12255" i="1"/>
  <c r="F12256" i="1"/>
  <c r="E12257" i="1"/>
  <c r="F12257" i="1"/>
  <c r="F12258" i="1"/>
  <c r="E12259" i="1"/>
  <c r="F12259" i="1"/>
  <c r="F12260" i="1"/>
  <c r="E12261" i="1"/>
  <c r="F12261" i="1"/>
  <c r="F12262" i="1"/>
  <c r="E12263" i="1"/>
  <c r="F12263" i="1"/>
  <c r="F12264" i="1"/>
  <c r="E12265" i="1"/>
  <c r="F12265" i="1"/>
  <c r="F12266" i="1"/>
  <c r="E12267" i="1"/>
  <c r="F12267" i="1"/>
  <c r="F12268" i="1"/>
  <c r="E12269" i="1"/>
  <c r="F12269" i="1"/>
  <c r="F12270" i="1"/>
  <c r="E12271" i="1"/>
  <c r="F12271" i="1"/>
  <c r="F12272" i="1"/>
  <c r="E12273" i="1"/>
  <c r="F12273" i="1"/>
  <c r="F12274" i="1"/>
  <c r="E12275" i="1"/>
  <c r="F12275" i="1"/>
  <c r="F12276" i="1"/>
  <c r="E12277" i="1"/>
  <c r="F12277" i="1"/>
  <c r="F12278" i="1"/>
  <c r="E12279" i="1"/>
  <c r="F12279" i="1"/>
  <c r="F12280" i="1"/>
  <c r="E12281" i="1"/>
  <c r="F12281" i="1"/>
  <c r="F12282" i="1"/>
  <c r="E12283" i="1"/>
  <c r="F12283" i="1"/>
  <c r="F12284" i="1"/>
  <c r="E12285" i="1"/>
  <c r="F12285" i="1"/>
  <c r="F12286" i="1"/>
  <c r="E12287" i="1"/>
  <c r="F12287" i="1"/>
  <c r="F12288" i="1"/>
  <c r="E12289" i="1"/>
  <c r="F12289" i="1"/>
  <c r="F12290" i="1"/>
  <c r="E12291" i="1"/>
  <c r="F12291" i="1"/>
  <c r="F12292" i="1"/>
  <c r="E12293" i="1"/>
  <c r="F12293" i="1"/>
  <c r="F12294" i="1"/>
  <c r="E12295" i="1"/>
  <c r="F12295" i="1"/>
  <c r="F12296" i="1"/>
  <c r="E12297" i="1"/>
  <c r="F12297" i="1"/>
  <c r="F12298" i="1"/>
  <c r="E12299" i="1"/>
  <c r="F12299" i="1"/>
  <c r="F12300" i="1"/>
  <c r="E12301" i="1"/>
  <c r="F12301" i="1"/>
  <c r="F12302" i="1"/>
  <c r="E12303" i="1"/>
  <c r="F12303" i="1"/>
  <c r="F12304" i="1"/>
  <c r="E12305" i="1"/>
  <c r="F12305" i="1"/>
  <c r="F12306" i="1"/>
  <c r="E12307" i="1"/>
  <c r="F12307" i="1"/>
  <c r="F12308" i="1"/>
  <c r="E12309" i="1"/>
  <c r="F12309" i="1"/>
  <c r="F12310" i="1"/>
  <c r="E12311" i="1"/>
  <c r="F12311" i="1"/>
  <c r="F12312" i="1"/>
  <c r="E12313" i="1"/>
  <c r="F12313" i="1"/>
  <c r="F12314" i="1"/>
  <c r="E12315" i="1"/>
  <c r="F12315" i="1"/>
  <c r="F12316" i="1"/>
  <c r="E12317" i="1"/>
  <c r="F12317" i="1"/>
  <c r="F12318" i="1"/>
  <c r="E12319" i="1"/>
  <c r="F12319" i="1"/>
  <c r="F12320" i="1"/>
  <c r="E12321" i="1"/>
  <c r="F12321" i="1"/>
  <c r="F12322" i="1"/>
  <c r="E12323" i="1"/>
  <c r="F12323" i="1"/>
  <c r="F12324" i="1"/>
  <c r="E12325" i="1"/>
  <c r="F12325" i="1"/>
  <c r="F12326" i="1"/>
  <c r="E12327" i="1"/>
  <c r="F12327" i="1"/>
  <c r="F12328" i="1"/>
  <c r="E12329" i="1"/>
  <c r="F12329" i="1"/>
  <c r="F12330" i="1"/>
  <c r="E12331" i="1"/>
  <c r="F12331" i="1"/>
  <c r="F12332" i="1"/>
  <c r="E12333" i="1"/>
  <c r="F12333" i="1"/>
  <c r="F12334" i="1"/>
  <c r="E12335" i="1"/>
  <c r="F12335" i="1"/>
  <c r="F12336" i="1"/>
  <c r="E12337" i="1"/>
  <c r="F12337" i="1"/>
  <c r="F12338" i="1"/>
  <c r="E12339" i="1"/>
  <c r="F12339" i="1"/>
  <c r="F12340" i="1"/>
  <c r="E12341" i="1"/>
  <c r="F12341" i="1"/>
  <c r="F12342" i="1"/>
  <c r="E12343" i="1"/>
  <c r="F12343" i="1"/>
  <c r="F12344" i="1"/>
  <c r="E12345" i="1"/>
  <c r="F12345" i="1"/>
  <c r="F12346" i="1"/>
  <c r="E12347" i="1"/>
  <c r="F12347" i="1"/>
  <c r="F12348" i="1"/>
  <c r="E12349" i="1"/>
  <c r="F12349" i="1"/>
  <c r="F12350" i="1"/>
  <c r="E12351" i="1"/>
  <c r="F12351" i="1"/>
  <c r="F12352" i="1"/>
  <c r="E12353" i="1"/>
  <c r="F12353" i="1"/>
  <c r="F12354" i="1"/>
  <c r="E12355" i="1"/>
  <c r="F12355" i="1"/>
  <c r="F12356" i="1"/>
  <c r="E12357" i="1"/>
  <c r="F12357" i="1"/>
  <c r="F12358" i="1"/>
  <c r="E12359" i="1"/>
  <c r="F12359" i="1"/>
  <c r="F12360" i="1"/>
  <c r="E12361" i="1"/>
  <c r="F12361" i="1"/>
  <c r="F12362" i="1"/>
  <c r="E12363" i="1"/>
  <c r="F12363" i="1"/>
  <c r="F12364" i="1"/>
  <c r="E12365" i="1"/>
  <c r="F12365" i="1"/>
  <c r="F12366" i="1"/>
  <c r="E12367" i="1"/>
  <c r="F12367" i="1"/>
  <c r="F12368" i="1"/>
  <c r="E12369" i="1"/>
  <c r="F12369" i="1"/>
  <c r="F12370" i="1"/>
  <c r="E12371" i="1"/>
  <c r="F12371" i="1"/>
  <c r="F12372" i="1"/>
  <c r="E12373" i="1"/>
  <c r="F12373" i="1"/>
  <c r="F12374" i="1"/>
  <c r="E12375" i="1"/>
  <c r="F12375" i="1"/>
  <c r="F12376" i="1"/>
  <c r="E12377" i="1"/>
  <c r="F12377" i="1"/>
  <c r="F12378" i="1"/>
  <c r="E12379" i="1"/>
  <c r="F12379" i="1"/>
  <c r="F12380" i="1"/>
  <c r="E12381" i="1"/>
  <c r="F12381" i="1"/>
  <c r="F12382" i="1"/>
  <c r="E12383" i="1"/>
  <c r="F12383" i="1"/>
  <c r="F12384" i="1"/>
  <c r="E12385" i="1"/>
  <c r="F12385" i="1"/>
  <c r="F12386" i="1"/>
  <c r="E12387" i="1"/>
  <c r="F12387" i="1"/>
  <c r="F12388" i="1"/>
  <c r="E12389" i="1"/>
  <c r="F12389" i="1"/>
  <c r="F12390" i="1"/>
  <c r="E12391" i="1"/>
  <c r="F12391" i="1"/>
  <c r="F12392" i="1"/>
  <c r="E12393" i="1"/>
  <c r="F12393" i="1"/>
  <c r="F12394" i="1"/>
  <c r="E12395" i="1"/>
  <c r="F12395" i="1"/>
  <c r="F12396" i="1"/>
  <c r="E12397" i="1"/>
  <c r="F12397" i="1"/>
  <c r="F12398" i="1"/>
  <c r="E12399" i="1"/>
  <c r="F12399" i="1"/>
  <c r="F12400" i="1"/>
  <c r="E12401" i="1"/>
  <c r="F12401" i="1"/>
  <c r="F12402" i="1"/>
  <c r="E12403" i="1"/>
  <c r="F12403" i="1"/>
  <c r="F12404" i="1"/>
  <c r="E12405" i="1"/>
  <c r="F12405" i="1"/>
  <c r="F12406" i="1"/>
  <c r="E12407" i="1"/>
  <c r="F12407" i="1"/>
  <c r="F12408" i="1"/>
  <c r="E12409" i="1"/>
  <c r="F12409" i="1"/>
  <c r="F12410" i="1"/>
  <c r="E12411" i="1"/>
  <c r="F12411" i="1"/>
  <c r="F12412" i="1"/>
  <c r="E12413" i="1"/>
  <c r="F12413" i="1"/>
  <c r="F12414" i="1"/>
  <c r="E12415" i="1"/>
  <c r="F12415" i="1"/>
  <c r="F12416" i="1"/>
  <c r="E12417" i="1"/>
  <c r="F12417" i="1"/>
  <c r="F12418" i="1"/>
  <c r="E12419" i="1"/>
  <c r="F12419" i="1"/>
  <c r="F12420" i="1"/>
  <c r="E12421" i="1"/>
  <c r="F12421" i="1"/>
  <c r="F12422" i="1"/>
  <c r="E12423" i="1"/>
  <c r="F12423" i="1"/>
  <c r="F12424" i="1"/>
  <c r="E12425" i="1"/>
  <c r="F12425" i="1"/>
  <c r="F12426" i="1"/>
  <c r="E12427" i="1"/>
  <c r="F12427" i="1"/>
  <c r="F12428" i="1"/>
  <c r="E12429" i="1"/>
  <c r="F12429" i="1"/>
  <c r="F12430" i="1"/>
  <c r="E12431" i="1"/>
  <c r="F12431" i="1"/>
  <c r="F12432" i="1"/>
  <c r="E12433" i="1"/>
  <c r="F12433" i="1"/>
  <c r="F12434" i="1"/>
  <c r="E12435" i="1"/>
  <c r="F12435" i="1"/>
  <c r="F12436" i="1"/>
  <c r="E12437" i="1"/>
  <c r="F12437" i="1"/>
  <c r="F12438" i="1"/>
  <c r="E12439" i="1"/>
  <c r="F12439" i="1"/>
  <c r="F12440" i="1"/>
  <c r="E12441" i="1"/>
  <c r="F12441" i="1"/>
  <c r="F12442" i="1"/>
  <c r="E12443" i="1"/>
  <c r="F12443" i="1"/>
  <c r="F12444" i="1"/>
  <c r="E12445" i="1"/>
  <c r="F12445" i="1"/>
  <c r="F12446" i="1"/>
  <c r="E12447" i="1"/>
  <c r="F12447" i="1"/>
  <c r="F12448" i="1"/>
  <c r="E12449" i="1"/>
  <c r="F12449" i="1"/>
  <c r="F12450" i="1"/>
  <c r="E12451" i="1"/>
  <c r="F12451" i="1"/>
  <c r="F12452" i="1"/>
  <c r="E12453" i="1"/>
  <c r="F12453" i="1"/>
  <c r="F12454" i="1"/>
  <c r="E12455" i="1"/>
  <c r="F12455" i="1"/>
  <c r="F12456" i="1"/>
  <c r="E12457" i="1"/>
  <c r="F12457" i="1"/>
  <c r="F12458" i="1"/>
  <c r="E12459" i="1"/>
  <c r="F12459" i="1"/>
  <c r="F12460" i="1"/>
  <c r="E12461" i="1"/>
  <c r="F12461" i="1"/>
  <c r="F12462" i="1"/>
  <c r="E12463" i="1"/>
  <c r="F12463" i="1"/>
  <c r="F12464" i="1"/>
  <c r="E12465" i="1"/>
  <c r="F12465" i="1"/>
  <c r="F12466" i="1"/>
  <c r="E12467" i="1"/>
  <c r="F12467" i="1"/>
  <c r="F12468" i="1"/>
  <c r="E12469" i="1"/>
  <c r="F12469" i="1"/>
  <c r="F12470" i="1"/>
  <c r="E12471" i="1"/>
  <c r="F12471" i="1"/>
  <c r="F12472" i="1"/>
  <c r="E12473" i="1"/>
  <c r="F12473" i="1"/>
  <c r="F12474" i="1"/>
  <c r="E12475" i="1"/>
  <c r="F12475" i="1"/>
  <c r="F12476" i="1"/>
  <c r="E12477" i="1"/>
  <c r="F12477" i="1"/>
  <c r="F12478" i="1"/>
  <c r="E12479" i="1"/>
  <c r="F12479" i="1"/>
  <c r="F12480" i="1"/>
  <c r="E12481" i="1"/>
  <c r="F12481" i="1"/>
  <c r="F12482" i="1"/>
  <c r="E12483" i="1"/>
  <c r="F12483" i="1"/>
  <c r="F12484" i="1"/>
  <c r="E12485" i="1"/>
  <c r="F12485" i="1"/>
  <c r="F12486" i="1"/>
  <c r="E12487" i="1"/>
  <c r="F12487" i="1"/>
  <c r="F12488" i="1"/>
  <c r="E12489" i="1"/>
  <c r="F12489" i="1"/>
  <c r="F12490" i="1"/>
  <c r="E12491" i="1"/>
  <c r="F12491" i="1"/>
  <c r="F12492" i="1"/>
  <c r="E12493" i="1"/>
  <c r="F12493" i="1"/>
  <c r="F12494" i="1"/>
  <c r="E12495" i="1"/>
  <c r="F12495" i="1"/>
  <c r="F12496" i="1"/>
  <c r="E12497" i="1"/>
  <c r="F12497" i="1"/>
  <c r="F12498" i="1"/>
  <c r="E12499" i="1"/>
  <c r="F12499" i="1"/>
  <c r="F12500" i="1"/>
  <c r="E12501" i="1"/>
  <c r="F12501" i="1"/>
  <c r="F12502" i="1"/>
  <c r="E12503" i="1"/>
  <c r="F12503" i="1"/>
  <c r="F12504" i="1"/>
  <c r="E12505" i="1"/>
  <c r="F12505" i="1"/>
  <c r="F12506" i="1"/>
  <c r="E12507" i="1"/>
  <c r="F12507" i="1"/>
  <c r="F12508" i="1"/>
  <c r="E12509" i="1"/>
  <c r="F12509" i="1"/>
  <c r="F12510" i="1"/>
  <c r="E12511" i="1"/>
  <c r="F12511" i="1"/>
  <c r="F12512" i="1"/>
  <c r="E12513" i="1"/>
  <c r="F12513" i="1"/>
  <c r="F12514" i="1"/>
  <c r="E12515" i="1"/>
  <c r="F12515" i="1"/>
  <c r="F12516" i="1"/>
  <c r="E12517" i="1"/>
  <c r="F12517" i="1"/>
  <c r="F12518" i="1"/>
  <c r="E12519" i="1"/>
  <c r="F12519" i="1"/>
  <c r="F12520" i="1"/>
  <c r="E12521" i="1"/>
  <c r="F12521" i="1"/>
  <c r="F12522" i="1"/>
  <c r="E12523" i="1"/>
  <c r="F12523" i="1"/>
  <c r="F12524" i="1"/>
  <c r="E12525" i="1"/>
  <c r="F12525" i="1"/>
  <c r="F12526" i="1"/>
  <c r="E12527" i="1"/>
  <c r="F12527" i="1"/>
  <c r="F12528" i="1"/>
  <c r="E12529" i="1"/>
  <c r="F12529" i="1"/>
  <c r="F12530" i="1"/>
  <c r="E12531" i="1"/>
  <c r="F12531" i="1"/>
  <c r="F12532" i="1"/>
  <c r="E12533" i="1"/>
  <c r="F12533" i="1"/>
  <c r="F12534" i="1"/>
  <c r="E12535" i="1"/>
  <c r="F12535" i="1"/>
  <c r="F12536" i="1"/>
  <c r="E12537" i="1"/>
  <c r="F12537" i="1"/>
  <c r="F12538" i="1"/>
  <c r="E12539" i="1"/>
  <c r="F12539" i="1"/>
  <c r="F12540" i="1"/>
  <c r="E12541" i="1"/>
  <c r="F12541" i="1"/>
  <c r="F12542" i="1"/>
  <c r="E12543" i="1"/>
  <c r="F12543" i="1"/>
  <c r="F12544" i="1"/>
  <c r="E12545" i="1"/>
  <c r="F12545" i="1"/>
  <c r="F12546" i="1"/>
  <c r="E12547" i="1"/>
  <c r="F12547" i="1"/>
  <c r="F12548" i="1"/>
  <c r="E12549" i="1"/>
  <c r="F12549" i="1"/>
  <c r="F12550" i="1"/>
  <c r="E12551" i="1"/>
  <c r="F12551" i="1"/>
  <c r="F12552" i="1"/>
  <c r="E12553" i="1"/>
  <c r="F12553" i="1"/>
  <c r="F12554" i="1"/>
  <c r="E12555" i="1"/>
  <c r="F12555" i="1"/>
  <c r="F12556" i="1"/>
  <c r="E12557" i="1"/>
  <c r="F12557" i="1"/>
  <c r="F12558" i="1"/>
  <c r="E12559" i="1"/>
  <c r="F12559" i="1"/>
  <c r="F12560" i="1"/>
  <c r="E12561" i="1"/>
  <c r="F12561" i="1"/>
  <c r="F12562" i="1"/>
  <c r="E12563" i="1"/>
  <c r="F12563" i="1"/>
  <c r="F12564" i="1"/>
  <c r="E12565" i="1"/>
  <c r="F12565" i="1"/>
  <c r="F12566" i="1"/>
  <c r="E12567" i="1"/>
  <c r="F12567" i="1"/>
  <c r="F12568" i="1"/>
  <c r="E12569" i="1"/>
  <c r="F12569" i="1"/>
  <c r="F12570" i="1"/>
  <c r="E12571" i="1"/>
  <c r="F12571" i="1"/>
  <c r="F12572" i="1"/>
  <c r="E12573" i="1"/>
  <c r="F12573" i="1"/>
  <c r="F12574" i="1"/>
  <c r="E12575" i="1"/>
  <c r="F12575" i="1"/>
  <c r="F12576" i="1"/>
  <c r="E12577" i="1"/>
  <c r="F12577" i="1"/>
  <c r="F12578" i="1"/>
  <c r="E12579" i="1"/>
  <c r="F12579" i="1"/>
  <c r="F12580" i="1"/>
  <c r="E12581" i="1"/>
  <c r="F12581" i="1"/>
  <c r="F12582" i="1"/>
  <c r="E12583" i="1"/>
  <c r="F12583" i="1"/>
  <c r="F12584" i="1"/>
  <c r="E12585" i="1"/>
  <c r="F12585" i="1"/>
  <c r="F12586" i="1"/>
  <c r="E12587" i="1"/>
  <c r="F12587" i="1"/>
  <c r="F12588" i="1"/>
  <c r="E12589" i="1"/>
  <c r="F12589" i="1"/>
  <c r="F12590" i="1"/>
  <c r="E12591" i="1"/>
  <c r="F12591" i="1"/>
  <c r="F12592" i="1"/>
  <c r="E12593" i="1"/>
  <c r="F12593" i="1"/>
  <c r="F12594" i="1"/>
  <c r="E12595" i="1"/>
  <c r="F12595" i="1"/>
  <c r="F12596" i="1"/>
  <c r="E12597" i="1"/>
  <c r="F12597" i="1"/>
  <c r="F12598" i="1"/>
  <c r="E12599" i="1"/>
  <c r="F12599" i="1"/>
  <c r="F12600" i="1"/>
  <c r="E12601" i="1"/>
  <c r="F12601" i="1"/>
  <c r="F12602" i="1"/>
  <c r="E12603" i="1"/>
  <c r="F12603" i="1"/>
  <c r="F12604" i="1"/>
  <c r="E12605" i="1"/>
  <c r="F12605" i="1"/>
  <c r="F12606" i="1"/>
  <c r="E12607" i="1"/>
  <c r="F12607" i="1"/>
  <c r="F12608" i="1"/>
  <c r="E12609" i="1"/>
  <c r="F12609" i="1"/>
  <c r="F12610" i="1"/>
  <c r="E12611" i="1"/>
  <c r="F12611" i="1"/>
  <c r="F12612" i="1"/>
  <c r="E12613" i="1"/>
  <c r="F12613" i="1"/>
  <c r="F12614" i="1"/>
  <c r="E12615" i="1"/>
  <c r="F12615" i="1"/>
  <c r="F12616" i="1"/>
  <c r="E12617" i="1"/>
  <c r="F12617" i="1"/>
  <c r="F12618" i="1"/>
  <c r="E12619" i="1"/>
  <c r="F12619" i="1"/>
  <c r="F12620" i="1"/>
  <c r="E12621" i="1"/>
  <c r="F12621" i="1"/>
  <c r="F12622" i="1"/>
  <c r="E12623" i="1"/>
  <c r="F12623" i="1"/>
  <c r="F12624" i="1"/>
  <c r="E12625" i="1"/>
  <c r="F12625" i="1"/>
  <c r="F12626" i="1"/>
  <c r="E12627" i="1"/>
  <c r="F12627" i="1"/>
  <c r="F12628" i="1"/>
  <c r="E12629" i="1"/>
  <c r="F12629" i="1"/>
  <c r="F12630" i="1"/>
  <c r="E12631" i="1"/>
  <c r="F12631" i="1"/>
  <c r="F12632" i="1"/>
  <c r="E12633" i="1"/>
  <c r="F12633" i="1"/>
  <c r="F12634" i="1"/>
  <c r="E12635" i="1"/>
  <c r="F12635" i="1"/>
  <c r="F12636" i="1"/>
  <c r="E12637" i="1"/>
  <c r="F12637" i="1"/>
  <c r="F12638" i="1"/>
  <c r="E12639" i="1"/>
  <c r="F12639" i="1"/>
  <c r="F12640" i="1"/>
  <c r="E12641" i="1"/>
  <c r="F12641" i="1"/>
  <c r="F12642" i="1"/>
  <c r="E12643" i="1"/>
  <c r="F12643" i="1"/>
  <c r="F12644" i="1"/>
  <c r="E12645" i="1"/>
  <c r="F12645" i="1"/>
  <c r="F12646" i="1"/>
  <c r="E12647" i="1"/>
  <c r="F12647" i="1"/>
  <c r="F12648" i="1"/>
  <c r="E12649" i="1"/>
  <c r="F12649" i="1"/>
  <c r="F12650" i="1"/>
  <c r="E12651" i="1"/>
  <c r="F12651" i="1"/>
  <c r="F12652" i="1"/>
  <c r="E12653" i="1"/>
  <c r="F12653" i="1"/>
  <c r="F12654" i="1"/>
  <c r="E12655" i="1"/>
  <c r="F12655" i="1"/>
  <c r="F12656" i="1"/>
  <c r="E12657" i="1"/>
  <c r="F12657" i="1"/>
  <c r="F12658" i="1"/>
  <c r="E12659" i="1"/>
  <c r="F12659" i="1"/>
  <c r="F12660" i="1"/>
  <c r="E12661" i="1"/>
  <c r="F12661" i="1"/>
  <c r="F12662" i="1"/>
  <c r="E12663" i="1"/>
  <c r="F12663" i="1"/>
  <c r="F12664" i="1"/>
  <c r="E12665" i="1"/>
  <c r="F12665" i="1"/>
  <c r="F12666" i="1"/>
  <c r="E12667" i="1"/>
  <c r="F12667" i="1"/>
  <c r="F12668" i="1"/>
  <c r="E12669" i="1"/>
  <c r="F12669" i="1"/>
  <c r="F12670" i="1"/>
  <c r="E12671" i="1"/>
  <c r="F12671" i="1"/>
  <c r="F12672" i="1"/>
  <c r="E12673" i="1"/>
  <c r="F12673" i="1"/>
  <c r="F12674" i="1"/>
  <c r="E12675" i="1"/>
  <c r="F12675" i="1"/>
  <c r="F12676" i="1"/>
  <c r="E12677" i="1"/>
  <c r="F12677" i="1"/>
  <c r="F12678" i="1"/>
  <c r="E12679" i="1"/>
  <c r="F12679" i="1"/>
  <c r="F12680" i="1"/>
  <c r="E12681" i="1"/>
  <c r="F12681" i="1"/>
  <c r="F12682" i="1"/>
  <c r="E12683" i="1"/>
  <c r="F12683" i="1"/>
  <c r="F12684" i="1"/>
  <c r="E12685" i="1"/>
  <c r="F12685" i="1"/>
  <c r="F12686" i="1"/>
  <c r="E12687" i="1"/>
  <c r="F12687" i="1"/>
  <c r="F12688" i="1"/>
  <c r="E12689" i="1"/>
  <c r="F12689" i="1"/>
  <c r="F12690" i="1"/>
  <c r="E12691" i="1"/>
  <c r="F12691" i="1"/>
  <c r="F12692" i="1"/>
  <c r="E12693" i="1"/>
  <c r="F12693" i="1"/>
  <c r="F12694" i="1"/>
  <c r="E12695" i="1"/>
  <c r="F12695" i="1"/>
  <c r="F12696" i="1"/>
  <c r="E12697" i="1"/>
  <c r="F12697" i="1"/>
  <c r="F12698" i="1"/>
  <c r="E12699" i="1"/>
  <c r="F12699" i="1"/>
  <c r="F12700" i="1"/>
  <c r="E12701" i="1"/>
  <c r="F12701" i="1"/>
  <c r="F12702" i="1"/>
  <c r="E12703" i="1"/>
  <c r="F12703" i="1"/>
  <c r="F12704" i="1"/>
  <c r="E12705" i="1"/>
  <c r="F12705" i="1"/>
  <c r="F12706" i="1"/>
  <c r="E12707" i="1"/>
  <c r="F12707" i="1"/>
  <c r="F12708" i="1"/>
  <c r="E12709" i="1"/>
  <c r="F12709" i="1"/>
  <c r="F12710" i="1"/>
  <c r="E12711" i="1"/>
  <c r="F12711" i="1"/>
  <c r="F12712" i="1"/>
  <c r="E12713" i="1"/>
  <c r="F12713" i="1"/>
  <c r="F12714" i="1"/>
  <c r="E12715" i="1"/>
  <c r="F12715" i="1"/>
  <c r="F12716" i="1"/>
  <c r="E12717" i="1"/>
  <c r="F12717" i="1"/>
  <c r="F12718" i="1"/>
  <c r="E12719" i="1"/>
  <c r="F12719" i="1"/>
  <c r="F12720" i="1"/>
  <c r="E12721" i="1"/>
  <c r="F12721" i="1"/>
  <c r="F12722" i="1"/>
  <c r="E12723" i="1"/>
  <c r="F12723" i="1"/>
  <c r="F12724" i="1"/>
  <c r="E12725" i="1"/>
  <c r="F12725" i="1"/>
  <c r="F12726" i="1"/>
  <c r="E12727" i="1"/>
  <c r="F12727" i="1"/>
  <c r="F12728" i="1"/>
  <c r="E12729" i="1"/>
  <c r="F12729" i="1"/>
  <c r="F12730" i="1"/>
  <c r="E12731" i="1"/>
  <c r="F12731" i="1"/>
  <c r="F12732" i="1"/>
  <c r="E12733" i="1"/>
  <c r="F12733" i="1"/>
  <c r="F12734" i="1"/>
  <c r="E12735" i="1"/>
  <c r="F12735" i="1"/>
  <c r="F12736" i="1"/>
  <c r="E12737" i="1"/>
  <c r="F12737" i="1"/>
  <c r="F12738" i="1"/>
  <c r="E12739" i="1"/>
  <c r="F12739" i="1"/>
  <c r="F12740" i="1"/>
  <c r="E12741" i="1"/>
  <c r="F12741" i="1"/>
  <c r="F12742" i="1"/>
  <c r="E12743" i="1"/>
  <c r="F12743" i="1"/>
  <c r="F12744" i="1"/>
  <c r="E12745" i="1"/>
  <c r="F12745" i="1"/>
  <c r="F12746" i="1"/>
  <c r="E12747" i="1"/>
  <c r="F12747" i="1"/>
  <c r="F12748" i="1"/>
  <c r="E12749" i="1"/>
  <c r="F12749" i="1"/>
  <c r="F12750" i="1"/>
  <c r="E12751" i="1"/>
  <c r="F12751" i="1"/>
  <c r="F12752" i="1"/>
  <c r="E12753" i="1"/>
  <c r="F12753" i="1"/>
  <c r="F12754" i="1"/>
  <c r="E12755" i="1"/>
  <c r="F12755" i="1"/>
  <c r="F12756" i="1"/>
  <c r="E12757" i="1"/>
  <c r="F12757" i="1"/>
  <c r="F12758" i="1"/>
  <c r="E12759" i="1"/>
  <c r="F12759" i="1"/>
  <c r="F12760" i="1"/>
  <c r="E12761" i="1"/>
  <c r="F12761" i="1"/>
  <c r="F12762" i="1"/>
  <c r="E12763" i="1"/>
  <c r="F12763" i="1"/>
  <c r="F12764" i="1"/>
  <c r="E12765" i="1"/>
  <c r="F12765" i="1"/>
  <c r="F12766" i="1"/>
  <c r="E12767" i="1"/>
  <c r="F12767" i="1"/>
  <c r="F12768" i="1"/>
  <c r="E12769" i="1"/>
  <c r="F12769" i="1"/>
  <c r="F12770" i="1"/>
  <c r="E12771" i="1"/>
  <c r="F12771" i="1"/>
  <c r="F12772" i="1"/>
  <c r="E12773" i="1"/>
  <c r="F12773" i="1"/>
  <c r="F12774" i="1"/>
  <c r="E12775" i="1"/>
  <c r="F12775" i="1"/>
  <c r="F12776" i="1"/>
  <c r="E12777" i="1"/>
  <c r="F12777" i="1"/>
  <c r="F12778" i="1"/>
  <c r="E12779" i="1"/>
  <c r="F12779" i="1"/>
  <c r="F12780" i="1"/>
  <c r="E12781" i="1"/>
  <c r="F12781" i="1"/>
  <c r="F12782" i="1"/>
  <c r="E12783" i="1"/>
  <c r="F12783" i="1"/>
  <c r="F12784" i="1"/>
  <c r="E12785" i="1"/>
  <c r="F12785" i="1"/>
  <c r="F12786" i="1"/>
  <c r="E12787" i="1"/>
  <c r="F12787" i="1"/>
  <c r="F12788" i="1"/>
  <c r="E12789" i="1"/>
  <c r="F12789" i="1"/>
  <c r="F12790" i="1"/>
  <c r="E12791" i="1"/>
  <c r="F12791" i="1"/>
  <c r="F12792" i="1"/>
  <c r="E12793" i="1"/>
  <c r="F12793" i="1"/>
  <c r="F12794" i="1"/>
  <c r="E12795" i="1"/>
  <c r="F12795" i="1"/>
  <c r="F12796" i="1"/>
  <c r="E12797" i="1"/>
  <c r="F12797" i="1"/>
  <c r="F12798" i="1"/>
  <c r="E12799" i="1"/>
  <c r="F12799" i="1"/>
  <c r="F12800" i="1"/>
  <c r="E12801" i="1"/>
  <c r="F12801" i="1"/>
  <c r="F12802" i="1"/>
  <c r="E12803" i="1"/>
  <c r="F12803" i="1"/>
  <c r="F12804" i="1"/>
  <c r="E12805" i="1"/>
  <c r="F12805" i="1"/>
  <c r="F12806" i="1"/>
  <c r="E12807" i="1"/>
  <c r="F12807" i="1"/>
  <c r="F12808" i="1"/>
  <c r="E12809" i="1"/>
  <c r="F12809" i="1"/>
  <c r="F12810" i="1"/>
  <c r="E12811" i="1"/>
  <c r="F12811" i="1"/>
  <c r="F12812" i="1"/>
  <c r="E12813" i="1"/>
  <c r="F12813" i="1"/>
  <c r="F12814" i="1"/>
  <c r="E12815" i="1"/>
  <c r="F12815" i="1"/>
  <c r="F12816" i="1"/>
  <c r="E12817" i="1"/>
  <c r="F12817" i="1"/>
  <c r="F12818" i="1"/>
  <c r="E12819" i="1"/>
  <c r="F12819" i="1"/>
  <c r="F12820" i="1"/>
  <c r="E12821" i="1"/>
  <c r="F12821" i="1"/>
  <c r="F12822" i="1"/>
  <c r="E12823" i="1"/>
  <c r="F12823" i="1"/>
  <c r="F12824" i="1"/>
  <c r="E12825" i="1"/>
  <c r="F12825" i="1"/>
  <c r="F12826" i="1"/>
  <c r="E12827" i="1"/>
  <c r="F12827" i="1"/>
  <c r="F12828" i="1"/>
  <c r="E12829" i="1"/>
  <c r="F12829" i="1"/>
  <c r="F12830" i="1"/>
  <c r="E12831" i="1"/>
  <c r="F12831" i="1"/>
  <c r="F12832" i="1"/>
  <c r="E12833" i="1"/>
  <c r="F12833" i="1"/>
  <c r="F12834" i="1"/>
  <c r="E12835" i="1"/>
  <c r="F12835" i="1"/>
  <c r="F12836" i="1"/>
  <c r="E12837" i="1"/>
  <c r="F12837" i="1"/>
  <c r="F12838" i="1"/>
  <c r="E12839" i="1"/>
  <c r="F12839" i="1"/>
  <c r="F12840" i="1"/>
  <c r="E12841" i="1"/>
  <c r="F12841" i="1"/>
  <c r="F12842" i="1"/>
  <c r="E12843" i="1"/>
  <c r="F12843" i="1"/>
  <c r="F12844" i="1"/>
  <c r="E12845" i="1"/>
  <c r="F12845" i="1"/>
  <c r="F12846" i="1"/>
  <c r="E12847" i="1"/>
  <c r="F12847" i="1"/>
  <c r="F12848" i="1"/>
  <c r="E12849" i="1"/>
  <c r="F12849" i="1"/>
  <c r="F12850" i="1"/>
  <c r="E12851" i="1"/>
  <c r="F12851" i="1"/>
  <c r="F12852" i="1"/>
  <c r="E12853" i="1"/>
  <c r="F12853" i="1"/>
  <c r="F12854" i="1"/>
  <c r="E12855" i="1"/>
  <c r="F12855" i="1"/>
  <c r="F12856" i="1"/>
  <c r="E12857" i="1"/>
  <c r="F12857" i="1"/>
  <c r="F12858" i="1"/>
  <c r="E12859" i="1"/>
  <c r="F12859" i="1"/>
  <c r="F12860" i="1"/>
  <c r="E12861" i="1"/>
  <c r="F12861" i="1"/>
  <c r="F12862" i="1"/>
  <c r="E12863" i="1"/>
  <c r="F12863" i="1"/>
  <c r="F12864" i="1"/>
  <c r="E12865" i="1"/>
  <c r="F12865" i="1"/>
  <c r="F12866" i="1"/>
  <c r="E12867" i="1"/>
  <c r="F12867" i="1"/>
  <c r="F12868" i="1"/>
  <c r="E12869" i="1"/>
  <c r="F12869" i="1"/>
  <c r="F12870" i="1"/>
  <c r="E12871" i="1"/>
  <c r="F12871" i="1"/>
  <c r="F12872" i="1"/>
  <c r="E12873" i="1"/>
  <c r="F12873" i="1"/>
  <c r="F12874" i="1"/>
  <c r="E12875" i="1"/>
  <c r="F12875" i="1"/>
  <c r="F12876" i="1"/>
  <c r="E12877" i="1"/>
  <c r="F12877" i="1"/>
  <c r="F12878" i="1"/>
  <c r="E12879" i="1"/>
  <c r="F12879" i="1"/>
  <c r="F12880" i="1"/>
  <c r="E12881" i="1"/>
  <c r="F12881" i="1"/>
  <c r="F12882" i="1"/>
  <c r="E12883" i="1"/>
  <c r="F12883" i="1"/>
  <c r="F12884" i="1"/>
  <c r="E12885" i="1"/>
  <c r="F12885" i="1"/>
  <c r="F12886" i="1"/>
  <c r="E12887" i="1"/>
  <c r="F12887" i="1"/>
  <c r="F12888" i="1"/>
  <c r="E12889" i="1"/>
  <c r="F12889" i="1"/>
  <c r="F12890" i="1"/>
  <c r="E12891" i="1"/>
  <c r="F12891" i="1"/>
  <c r="F12892" i="1"/>
  <c r="E12893" i="1"/>
  <c r="F12893" i="1"/>
  <c r="F12894" i="1"/>
  <c r="E12895" i="1"/>
  <c r="F12895" i="1"/>
  <c r="F12896" i="1"/>
  <c r="E12897" i="1"/>
  <c r="F12897" i="1"/>
  <c r="F12898" i="1"/>
  <c r="E12899" i="1"/>
  <c r="F12899" i="1"/>
  <c r="F12900" i="1"/>
  <c r="E12901" i="1"/>
  <c r="F12901" i="1"/>
  <c r="F12902" i="1"/>
  <c r="E12903" i="1"/>
  <c r="F12903" i="1"/>
  <c r="F12904" i="1"/>
  <c r="E12905" i="1"/>
  <c r="F12905" i="1"/>
  <c r="F12906" i="1"/>
  <c r="E12907" i="1"/>
  <c r="F12907" i="1"/>
  <c r="F12908" i="1"/>
  <c r="E12909" i="1"/>
  <c r="F12909" i="1"/>
  <c r="F12910" i="1"/>
  <c r="E12911" i="1"/>
  <c r="F12911" i="1"/>
  <c r="F12912" i="1"/>
  <c r="E12913" i="1"/>
  <c r="F12913" i="1"/>
  <c r="F12914" i="1"/>
  <c r="E12915" i="1"/>
  <c r="F12915" i="1"/>
  <c r="F12916" i="1"/>
  <c r="E12917" i="1"/>
  <c r="F12917" i="1"/>
  <c r="F12918" i="1"/>
  <c r="E12919" i="1"/>
  <c r="F12919" i="1"/>
  <c r="F12920" i="1"/>
  <c r="E12921" i="1"/>
  <c r="F12921" i="1"/>
  <c r="F12922" i="1"/>
  <c r="E12923" i="1"/>
  <c r="F12923" i="1"/>
  <c r="F12924" i="1"/>
  <c r="E12925" i="1"/>
  <c r="F12925" i="1"/>
  <c r="F12926" i="1"/>
  <c r="E12927" i="1"/>
  <c r="F12927" i="1"/>
  <c r="F12928" i="1"/>
  <c r="E12929" i="1"/>
  <c r="F12929" i="1"/>
  <c r="F12930" i="1"/>
  <c r="E12931" i="1"/>
  <c r="F12931" i="1"/>
  <c r="F12932" i="1"/>
  <c r="E12933" i="1"/>
  <c r="F12933" i="1"/>
  <c r="F12934" i="1"/>
  <c r="E12935" i="1"/>
  <c r="F12935" i="1"/>
  <c r="F12936" i="1"/>
  <c r="E12937" i="1"/>
  <c r="F12937" i="1"/>
  <c r="F12938" i="1"/>
  <c r="E12939" i="1"/>
  <c r="F12939" i="1"/>
  <c r="F12940" i="1"/>
  <c r="E12941" i="1"/>
  <c r="F12941" i="1"/>
  <c r="F12942" i="1"/>
  <c r="E12943" i="1"/>
  <c r="F12943" i="1"/>
  <c r="F12944" i="1"/>
  <c r="E12945" i="1"/>
  <c r="F12945" i="1"/>
  <c r="F12946" i="1"/>
  <c r="E12947" i="1"/>
  <c r="F12947" i="1"/>
  <c r="F12948" i="1"/>
  <c r="E12949" i="1"/>
  <c r="F12949" i="1"/>
  <c r="F12950" i="1"/>
  <c r="E12951" i="1"/>
  <c r="F12951" i="1"/>
  <c r="F12952" i="1"/>
  <c r="E12953" i="1"/>
  <c r="F12953" i="1"/>
  <c r="F12954" i="1"/>
  <c r="E12955" i="1"/>
  <c r="F12955" i="1"/>
  <c r="F12956" i="1"/>
  <c r="E12957" i="1"/>
  <c r="F12957" i="1"/>
  <c r="F12958" i="1"/>
  <c r="E12959" i="1"/>
  <c r="F12959" i="1"/>
  <c r="F12960" i="1"/>
  <c r="E12961" i="1"/>
  <c r="F12961" i="1"/>
  <c r="F12962" i="1"/>
  <c r="E12963" i="1"/>
  <c r="F12963" i="1"/>
  <c r="F12964" i="1"/>
  <c r="E12965" i="1"/>
  <c r="F12965" i="1"/>
  <c r="F12966" i="1"/>
  <c r="E12967" i="1"/>
  <c r="F12967" i="1"/>
  <c r="F12968" i="1"/>
  <c r="E12969" i="1"/>
  <c r="F12969" i="1"/>
  <c r="F12970" i="1"/>
  <c r="E12971" i="1"/>
  <c r="F12971" i="1"/>
  <c r="F12972" i="1"/>
  <c r="E12973" i="1"/>
  <c r="F12973" i="1"/>
  <c r="F12974" i="1"/>
  <c r="E12975" i="1"/>
  <c r="F12975" i="1"/>
  <c r="F12976" i="1"/>
  <c r="E12977" i="1"/>
  <c r="F12977" i="1"/>
  <c r="F12978" i="1"/>
  <c r="E12979" i="1"/>
  <c r="F12979" i="1"/>
  <c r="F12980" i="1"/>
  <c r="E12981" i="1"/>
  <c r="F12981" i="1"/>
  <c r="F12982" i="1"/>
  <c r="E12983" i="1"/>
  <c r="F12983" i="1"/>
  <c r="F12984" i="1"/>
  <c r="E12985" i="1"/>
  <c r="F12985" i="1"/>
  <c r="F12986" i="1"/>
  <c r="E12987" i="1"/>
  <c r="F12987" i="1"/>
  <c r="F12988" i="1"/>
  <c r="E12989" i="1"/>
  <c r="F12989" i="1"/>
  <c r="F12990" i="1"/>
  <c r="E12991" i="1"/>
  <c r="F12991" i="1"/>
  <c r="F12992" i="1"/>
  <c r="E12993" i="1"/>
  <c r="F12993" i="1"/>
  <c r="F12994" i="1"/>
  <c r="E12995" i="1"/>
  <c r="F12995" i="1"/>
  <c r="F12996" i="1"/>
  <c r="E12997" i="1"/>
  <c r="F12997" i="1"/>
  <c r="F12998" i="1"/>
  <c r="E12999" i="1"/>
  <c r="F12999" i="1"/>
  <c r="F13000" i="1"/>
  <c r="E13001" i="1"/>
  <c r="F13001" i="1"/>
  <c r="F13002" i="1"/>
  <c r="E13003" i="1"/>
  <c r="F13003" i="1"/>
  <c r="F13004" i="1"/>
  <c r="E13005" i="1"/>
  <c r="F13005" i="1"/>
  <c r="F13006" i="1"/>
  <c r="E13007" i="1"/>
  <c r="F13007" i="1"/>
  <c r="F13008" i="1"/>
  <c r="E13009" i="1"/>
  <c r="F13009" i="1"/>
  <c r="F13010" i="1"/>
  <c r="E13011" i="1"/>
  <c r="F13011" i="1"/>
  <c r="F13012" i="1"/>
  <c r="E13013" i="1"/>
  <c r="F13013" i="1"/>
  <c r="F13014" i="1"/>
  <c r="E13015" i="1"/>
  <c r="F13015" i="1"/>
  <c r="F13016" i="1"/>
  <c r="E13017" i="1"/>
  <c r="F13017" i="1"/>
  <c r="F13018" i="1"/>
  <c r="E13019" i="1"/>
  <c r="F13019" i="1"/>
  <c r="F13020" i="1"/>
  <c r="E13021" i="1"/>
  <c r="F13021" i="1"/>
  <c r="F13022" i="1"/>
  <c r="E13023" i="1"/>
  <c r="F13023" i="1"/>
  <c r="F13024" i="1"/>
  <c r="E13025" i="1"/>
  <c r="F13025" i="1"/>
  <c r="F13026" i="1"/>
  <c r="E13027" i="1"/>
  <c r="F13027" i="1"/>
  <c r="F13028" i="1"/>
  <c r="E13029" i="1"/>
  <c r="F13029" i="1"/>
  <c r="F13030" i="1"/>
  <c r="E13031" i="1"/>
  <c r="F13031" i="1"/>
  <c r="F13032" i="1"/>
  <c r="E13033" i="1"/>
  <c r="F13033" i="1"/>
  <c r="F13034" i="1"/>
  <c r="E13035" i="1"/>
  <c r="F13035" i="1"/>
  <c r="F13036" i="1"/>
  <c r="E13037" i="1"/>
  <c r="F13037" i="1"/>
  <c r="F13038" i="1"/>
  <c r="E13039" i="1"/>
  <c r="F13039" i="1"/>
  <c r="F13040" i="1"/>
  <c r="E13041" i="1"/>
  <c r="F13041" i="1"/>
  <c r="F13042" i="1"/>
  <c r="E13043" i="1"/>
  <c r="F13043" i="1"/>
  <c r="F13044" i="1"/>
  <c r="E13045" i="1"/>
  <c r="F13045" i="1"/>
  <c r="F13046" i="1"/>
  <c r="E13047" i="1"/>
  <c r="F13047" i="1"/>
  <c r="F13048" i="1"/>
  <c r="E13049" i="1"/>
  <c r="F13049" i="1"/>
  <c r="F13050" i="1"/>
  <c r="E13051" i="1"/>
  <c r="F13051" i="1"/>
  <c r="F13052" i="1"/>
  <c r="E13053" i="1"/>
  <c r="F13053" i="1"/>
  <c r="F13054" i="1"/>
  <c r="E13055" i="1"/>
  <c r="F13055" i="1"/>
  <c r="F13056" i="1"/>
  <c r="E13057" i="1"/>
  <c r="F13057" i="1"/>
  <c r="F13058" i="1"/>
  <c r="E13059" i="1"/>
  <c r="F13059" i="1"/>
  <c r="F13060" i="1"/>
  <c r="E13061" i="1"/>
  <c r="F13061" i="1"/>
  <c r="F13062" i="1"/>
  <c r="E13063" i="1"/>
  <c r="F13063" i="1"/>
  <c r="F13064" i="1"/>
  <c r="E13065" i="1"/>
  <c r="F13065" i="1"/>
  <c r="F13066" i="1"/>
  <c r="E13067" i="1"/>
  <c r="F13067" i="1"/>
  <c r="F13068" i="1"/>
  <c r="E13069" i="1"/>
  <c r="F13069" i="1"/>
  <c r="F13070" i="1"/>
  <c r="E13071" i="1"/>
  <c r="F13071" i="1"/>
  <c r="F13072" i="1"/>
  <c r="E13073" i="1"/>
  <c r="F13073" i="1"/>
  <c r="F13074" i="1"/>
  <c r="E13075" i="1"/>
  <c r="F13075" i="1"/>
  <c r="F13076" i="1"/>
  <c r="E13077" i="1"/>
  <c r="F13077" i="1"/>
  <c r="F13078" i="1"/>
  <c r="E13079" i="1"/>
  <c r="F13079" i="1"/>
  <c r="F13080" i="1"/>
  <c r="E13081" i="1"/>
  <c r="F13081" i="1"/>
  <c r="F13082" i="1"/>
  <c r="E13083" i="1"/>
  <c r="F13083" i="1"/>
  <c r="F13084" i="1"/>
  <c r="E13085" i="1"/>
  <c r="F13085" i="1"/>
  <c r="F13086" i="1"/>
  <c r="E13087" i="1"/>
  <c r="F13087" i="1"/>
  <c r="F13088" i="1"/>
  <c r="E13089" i="1"/>
  <c r="F13089" i="1"/>
  <c r="F13090" i="1"/>
  <c r="E13091" i="1"/>
  <c r="F13091" i="1"/>
  <c r="F13092" i="1"/>
  <c r="E13093" i="1"/>
  <c r="F13093" i="1"/>
  <c r="F13094" i="1"/>
  <c r="E13095" i="1"/>
  <c r="F13095" i="1"/>
  <c r="F13096" i="1"/>
  <c r="E13097" i="1"/>
  <c r="F13097" i="1"/>
  <c r="F13098" i="1"/>
  <c r="E13099" i="1"/>
  <c r="F13099" i="1"/>
  <c r="F13100" i="1"/>
  <c r="E13101" i="1"/>
  <c r="F13101" i="1"/>
  <c r="F13102" i="1"/>
  <c r="E13103" i="1"/>
  <c r="F13103" i="1"/>
  <c r="F13104" i="1"/>
  <c r="E13105" i="1"/>
  <c r="F13105" i="1"/>
  <c r="F13106" i="1"/>
  <c r="E13107" i="1"/>
  <c r="F13107" i="1"/>
  <c r="F13108" i="1"/>
  <c r="E13109" i="1"/>
  <c r="F13109" i="1"/>
  <c r="F13110" i="1"/>
  <c r="E13111" i="1"/>
  <c r="F13111" i="1"/>
  <c r="F13112" i="1"/>
  <c r="E13113" i="1"/>
  <c r="F13113" i="1"/>
  <c r="F13114" i="1"/>
  <c r="E13115" i="1"/>
  <c r="F13115" i="1"/>
  <c r="F13116" i="1"/>
  <c r="E13117" i="1"/>
  <c r="F13117" i="1"/>
  <c r="F13118" i="1"/>
  <c r="E13119" i="1"/>
  <c r="F13119" i="1"/>
  <c r="F13120" i="1"/>
  <c r="E13121" i="1"/>
  <c r="F13121" i="1"/>
  <c r="F13122" i="1"/>
  <c r="E13123" i="1"/>
  <c r="F13123" i="1"/>
  <c r="F13124" i="1"/>
  <c r="E13125" i="1"/>
  <c r="F13125" i="1"/>
  <c r="F13126" i="1"/>
  <c r="E13127" i="1"/>
  <c r="F13127" i="1"/>
  <c r="F13128" i="1"/>
  <c r="E13129" i="1"/>
  <c r="F13129" i="1"/>
  <c r="F13130" i="1"/>
  <c r="E13131" i="1"/>
  <c r="F13131" i="1"/>
  <c r="F13132" i="1"/>
  <c r="E13133" i="1"/>
  <c r="F13133" i="1"/>
  <c r="F13134" i="1"/>
  <c r="E13135" i="1"/>
  <c r="F13135" i="1"/>
  <c r="F13136" i="1"/>
  <c r="E13137" i="1"/>
  <c r="F13137" i="1"/>
  <c r="F13138" i="1"/>
  <c r="E13139" i="1"/>
  <c r="F13139" i="1"/>
  <c r="F13140" i="1"/>
  <c r="E13141" i="1"/>
  <c r="F13141" i="1"/>
  <c r="F13142" i="1"/>
  <c r="E13143" i="1"/>
  <c r="F13143" i="1"/>
  <c r="F13144" i="1"/>
  <c r="E13145" i="1"/>
  <c r="F13145" i="1"/>
  <c r="F13146" i="1"/>
  <c r="E13147" i="1"/>
  <c r="F13147" i="1"/>
  <c r="F13148" i="1"/>
  <c r="E13149" i="1"/>
  <c r="F13149" i="1"/>
  <c r="F13150" i="1"/>
  <c r="E13151" i="1"/>
  <c r="F13151" i="1"/>
  <c r="F13152" i="1"/>
  <c r="E13153" i="1"/>
  <c r="F13153" i="1"/>
  <c r="F13154" i="1"/>
  <c r="E13155" i="1"/>
  <c r="F13155" i="1"/>
  <c r="F13156" i="1"/>
  <c r="E13157" i="1"/>
  <c r="F13157" i="1"/>
  <c r="F13158" i="1"/>
  <c r="E13159" i="1"/>
  <c r="F13159" i="1"/>
  <c r="F13160" i="1"/>
  <c r="E13161" i="1"/>
  <c r="F13161" i="1"/>
  <c r="F13162" i="1"/>
  <c r="E13163" i="1"/>
  <c r="F13163" i="1"/>
  <c r="F13164" i="1"/>
  <c r="E13165" i="1"/>
  <c r="F13165" i="1"/>
  <c r="F13166" i="1"/>
  <c r="E13167" i="1"/>
  <c r="F13167" i="1"/>
  <c r="F13168" i="1"/>
  <c r="E13169" i="1"/>
  <c r="F13169" i="1"/>
  <c r="F13170" i="1"/>
  <c r="E13171" i="1"/>
  <c r="F13171" i="1"/>
  <c r="F13172" i="1"/>
  <c r="E13173" i="1"/>
  <c r="F13173" i="1"/>
  <c r="F13174" i="1"/>
  <c r="E13175" i="1"/>
  <c r="F13175" i="1"/>
  <c r="F13176" i="1"/>
  <c r="E13177" i="1"/>
  <c r="F13177" i="1"/>
  <c r="F13178" i="1"/>
  <c r="E13179" i="1"/>
  <c r="F13179" i="1"/>
  <c r="F13180" i="1"/>
  <c r="E13181" i="1"/>
  <c r="F13181" i="1"/>
  <c r="F13182" i="1"/>
  <c r="E13183" i="1"/>
  <c r="F13183" i="1"/>
  <c r="F13184" i="1"/>
  <c r="E13185" i="1"/>
  <c r="F13185" i="1"/>
  <c r="F13186" i="1"/>
  <c r="E13187" i="1"/>
  <c r="F13187" i="1"/>
  <c r="F13188" i="1"/>
  <c r="E13189" i="1"/>
  <c r="F13189" i="1"/>
  <c r="F13190" i="1"/>
  <c r="E13191" i="1"/>
  <c r="F13191" i="1"/>
  <c r="F13192" i="1"/>
  <c r="E13193" i="1"/>
  <c r="F13193" i="1"/>
  <c r="F13194" i="1"/>
  <c r="E13195" i="1"/>
  <c r="F13195" i="1"/>
  <c r="F13196" i="1"/>
  <c r="E13197" i="1"/>
  <c r="F13197" i="1"/>
  <c r="F13198" i="1"/>
  <c r="E13199" i="1"/>
  <c r="F13199" i="1"/>
  <c r="F13200" i="1"/>
  <c r="E13201" i="1"/>
  <c r="F13201" i="1"/>
  <c r="F13202" i="1"/>
  <c r="E13203" i="1"/>
  <c r="F13203" i="1"/>
  <c r="F13204" i="1"/>
  <c r="E13205" i="1"/>
  <c r="F13205" i="1"/>
  <c r="F13206" i="1"/>
  <c r="E13207" i="1"/>
  <c r="F13207" i="1"/>
  <c r="F13208" i="1"/>
  <c r="E13209" i="1"/>
  <c r="F13209" i="1"/>
  <c r="F13210" i="1"/>
  <c r="E13211" i="1"/>
  <c r="F13211" i="1"/>
  <c r="F13212" i="1"/>
  <c r="E13213" i="1"/>
  <c r="F13213" i="1"/>
  <c r="F13214" i="1"/>
  <c r="E13215" i="1"/>
  <c r="F13215" i="1"/>
  <c r="F13216" i="1"/>
  <c r="E13217" i="1"/>
  <c r="F13217" i="1"/>
  <c r="F13218" i="1"/>
  <c r="E13219" i="1"/>
  <c r="F13219" i="1"/>
  <c r="F13220" i="1"/>
  <c r="E13221" i="1"/>
  <c r="F13221" i="1"/>
  <c r="F13222" i="1"/>
  <c r="E13223" i="1"/>
  <c r="F13223" i="1"/>
  <c r="F13224" i="1"/>
  <c r="E13225" i="1"/>
  <c r="F13225" i="1"/>
  <c r="F13226" i="1"/>
  <c r="E13227" i="1"/>
  <c r="F13227" i="1"/>
  <c r="F13228" i="1"/>
  <c r="E13229" i="1"/>
  <c r="F13229" i="1"/>
  <c r="F13230" i="1"/>
  <c r="E13231" i="1"/>
  <c r="F13231" i="1"/>
  <c r="F13232" i="1"/>
  <c r="E13233" i="1"/>
  <c r="F13233" i="1"/>
  <c r="F13234" i="1"/>
  <c r="E13235" i="1"/>
  <c r="F13235" i="1"/>
  <c r="F13236" i="1"/>
  <c r="E13237" i="1"/>
  <c r="F13237" i="1"/>
  <c r="F13238" i="1"/>
  <c r="E13239" i="1"/>
  <c r="F13239" i="1"/>
  <c r="F13240" i="1"/>
  <c r="E13241" i="1"/>
  <c r="F13241" i="1"/>
  <c r="F13242" i="1"/>
  <c r="E13243" i="1"/>
  <c r="F13243" i="1"/>
  <c r="F13244" i="1"/>
  <c r="E13245" i="1"/>
  <c r="F13245" i="1"/>
  <c r="F13246" i="1"/>
  <c r="E13247" i="1"/>
  <c r="F13247" i="1"/>
  <c r="F13248" i="1"/>
  <c r="E13249" i="1"/>
  <c r="F13249" i="1"/>
  <c r="F13250" i="1"/>
  <c r="E13251" i="1"/>
  <c r="F13251" i="1"/>
  <c r="F13252" i="1"/>
  <c r="E13253" i="1"/>
  <c r="F13253" i="1"/>
  <c r="F13254" i="1"/>
  <c r="E13255" i="1"/>
  <c r="F13255" i="1"/>
  <c r="F13256" i="1"/>
  <c r="E13257" i="1"/>
  <c r="F13257" i="1"/>
  <c r="F13258" i="1"/>
  <c r="E13259" i="1"/>
  <c r="F13259" i="1"/>
  <c r="F13260" i="1"/>
  <c r="E13261" i="1"/>
  <c r="F13261" i="1"/>
  <c r="F13262" i="1"/>
  <c r="E13263" i="1"/>
  <c r="F13263" i="1"/>
  <c r="F13264" i="1"/>
  <c r="E13265" i="1"/>
  <c r="F13265" i="1"/>
  <c r="F13266" i="1"/>
  <c r="E13267" i="1"/>
  <c r="F13267" i="1"/>
  <c r="F13268" i="1"/>
  <c r="E13269" i="1"/>
  <c r="F13269" i="1"/>
  <c r="F13270" i="1"/>
  <c r="E13271" i="1"/>
  <c r="F13271" i="1"/>
  <c r="F13272" i="1"/>
  <c r="E13273" i="1"/>
  <c r="F13273" i="1"/>
  <c r="F13274" i="1"/>
  <c r="E13275" i="1"/>
  <c r="F13275" i="1"/>
  <c r="F13276" i="1"/>
  <c r="E13277" i="1"/>
  <c r="F13277" i="1"/>
  <c r="F13278" i="1"/>
  <c r="E13279" i="1"/>
  <c r="F13279" i="1"/>
  <c r="F13280" i="1"/>
  <c r="E13281" i="1"/>
  <c r="F13281" i="1"/>
  <c r="F13282" i="1"/>
  <c r="E13283" i="1"/>
  <c r="F13283" i="1"/>
  <c r="F13284" i="1"/>
  <c r="E13285" i="1"/>
  <c r="F13285" i="1"/>
  <c r="F13286" i="1"/>
  <c r="E13287" i="1"/>
  <c r="F13287" i="1"/>
  <c r="F13288" i="1"/>
  <c r="E13289" i="1"/>
  <c r="F13289" i="1"/>
  <c r="F13290" i="1"/>
  <c r="E13291" i="1"/>
  <c r="F13291" i="1"/>
  <c r="F13292" i="1"/>
  <c r="E13293" i="1"/>
  <c r="F13293" i="1"/>
  <c r="F13294" i="1"/>
  <c r="E13295" i="1"/>
  <c r="F13295" i="1"/>
  <c r="F13296" i="1"/>
  <c r="E13297" i="1"/>
  <c r="F13297" i="1"/>
  <c r="F13298" i="1"/>
  <c r="E13299" i="1"/>
  <c r="F13299" i="1"/>
  <c r="F13300" i="1"/>
  <c r="E13301" i="1"/>
  <c r="F13301" i="1"/>
  <c r="F13302" i="1"/>
  <c r="E13303" i="1"/>
  <c r="F13303" i="1"/>
  <c r="F13304" i="1"/>
  <c r="E13305" i="1"/>
  <c r="F13305" i="1"/>
  <c r="F13306" i="1"/>
  <c r="E13307" i="1"/>
  <c r="F13307" i="1"/>
  <c r="F13308" i="1"/>
  <c r="E13309" i="1"/>
  <c r="F13309" i="1"/>
  <c r="F13310" i="1"/>
  <c r="E13311" i="1"/>
  <c r="F13311" i="1"/>
  <c r="F13312" i="1"/>
  <c r="E13313" i="1"/>
  <c r="F13313" i="1"/>
  <c r="F13314" i="1"/>
  <c r="E13315" i="1"/>
  <c r="F13315" i="1"/>
  <c r="F13316" i="1"/>
  <c r="E13317" i="1"/>
  <c r="F13317" i="1"/>
  <c r="F13318" i="1"/>
  <c r="E13319" i="1"/>
  <c r="F13319" i="1"/>
  <c r="F13320" i="1"/>
  <c r="E13321" i="1"/>
  <c r="F13321" i="1"/>
  <c r="F13322" i="1"/>
  <c r="E13323" i="1"/>
  <c r="F13323" i="1"/>
  <c r="F13324" i="1"/>
  <c r="E13325" i="1"/>
  <c r="F13325" i="1"/>
  <c r="F13326" i="1"/>
  <c r="E13327" i="1"/>
  <c r="F13327" i="1"/>
  <c r="F13328" i="1"/>
  <c r="E13329" i="1"/>
  <c r="F13329" i="1"/>
  <c r="F13330" i="1"/>
  <c r="E13331" i="1"/>
  <c r="F13331" i="1"/>
  <c r="F13332" i="1"/>
  <c r="E13333" i="1"/>
  <c r="F13333" i="1"/>
  <c r="F13334" i="1"/>
  <c r="E13335" i="1"/>
  <c r="F13335" i="1"/>
  <c r="F13336" i="1"/>
  <c r="E13337" i="1"/>
  <c r="F13337" i="1"/>
  <c r="F13338" i="1"/>
  <c r="E13339" i="1"/>
  <c r="F13339" i="1"/>
  <c r="F13340" i="1"/>
  <c r="E13341" i="1"/>
  <c r="F13341" i="1"/>
  <c r="F13342" i="1"/>
  <c r="E13343" i="1"/>
  <c r="F13343" i="1"/>
  <c r="F13344" i="1"/>
  <c r="E13345" i="1"/>
  <c r="F13345" i="1"/>
  <c r="F13346" i="1"/>
  <c r="E13347" i="1"/>
  <c r="F13347" i="1"/>
  <c r="F13348" i="1"/>
  <c r="E13349" i="1"/>
  <c r="F13349" i="1"/>
  <c r="F13350" i="1"/>
  <c r="E13351" i="1"/>
  <c r="F13351" i="1"/>
  <c r="F13352" i="1"/>
  <c r="E13353" i="1"/>
  <c r="F13353" i="1"/>
  <c r="F13354" i="1"/>
  <c r="E13355" i="1"/>
  <c r="F13355" i="1"/>
  <c r="F13356" i="1"/>
  <c r="E13357" i="1"/>
  <c r="F13357" i="1"/>
  <c r="F13358" i="1"/>
  <c r="E13359" i="1"/>
  <c r="F13359" i="1"/>
  <c r="F13360" i="1"/>
  <c r="E13361" i="1"/>
  <c r="F13361" i="1"/>
  <c r="F13362" i="1"/>
  <c r="E13363" i="1"/>
  <c r="F13363" i="1"/>
  <c r="F13364" i="1"/>
  <c r="E13365" i="1"/>
  <c r="F13365" i="1"/>
  <c r="F13366" i="1"/>
  <c r="E13367" i="1"/>
  <c r="F13367" i="1"/>
  <c r="F13368" i="1"/>
  <c r="E13369" i="1"/>
  <c r="F13369" i="1"/>
  <c r="F13370" i="1"/>
  <c r="E13371" i="1"/>
  <c r="F13371" i="1"/>
  <c r="F13372" i="1"/>
  <c r="E13373" i="1"/>
  <c r="F13373" i="1"/>
  <c r="F13374" i="1"/>
  <c r="E13375" i="1"/>
  <c r="F13375" i="1"/>
  <c r="F13376" i="1"/>
  <c r="E13377" i="1"/>
  <c r="F13377" i="1"/>
  <c r="F13378" i="1"/>
  <c r="E13379" i="1"/>
  <c r="F13379" i="1"/>
  <c r="F13380" i="1"/>
  <c r="E13381" i="1"/>
  <c r="F13381" i="1"/>
  <c r="F13382" i="1"/>
  <c r="E13383" i="1"/>
  <c r="F13383" i="1"/>
  <c r="F13384" i="1"/>
  <c r="E13385" i="1"/>
  <c r="F13385" i="1"/>
  <c r="F13386" i="1"/>
  <c r="E13387" i="1"/>
  <c r="F13387" i="1"/>
  <c r="F13388" i="1"/>
  <c r="E13389" i="1"/>
  <c r="F13389" i="1"/>
  <c r="F13390" i="1"/>
  <c r="E13391" i="1"/>
  <c r="F13391" i="1"/>
  <c r="F13392" i="1"/>
  <c r="E13393" i="1"/>
  <c r="F13393" i="1"/>
  <c r="F13394" i="1"/>
  <c r="E13395" i="1"/>
  <c r="F13395" i="1"/>
  <c r="F13396" i="1"/>
  <c r="E13397" i="1"/>
  <c r="F13397" i="1"/>
  <c r="F13398" i="1"/>
  <c r="E13399" i="1"/>
  <c r="F13399" i="1"/>
  <c r="F13400" i="1"/>
  <c r="E13401" i="1"/>
  <c r="F13401" i="1"/>
  <c r="F13402" i="1"/>
  <c r="E13403" i="1"/>
  <c r="F13403" i="1"/>
  <c r="F13404" i="1"/>
  <c r="E13405" i="1"/>
  <c r="F13405" i="1"/>
  <c r="F13406" i="1"/>
  <c r="E13407" i="1"/>
  <c r="F13407" i="1"/>
  <c r="F13408" i="1"/>
  <c r="E13409" i="1"/>
  <c r="F13409" i="1"/>
  <c r="F13410" i="1"/>
  <c r="E13411" i="1"/>
  <c r="F13411" i="1"/>
  <c r="F13412" i="1"/>
  <c r="E13413" i="1"/>
  <c r="F13413" i="1"/>
  <c r="F13414" i="1"/>
  <c r="E13415" i="1"/>
  <c r="F13415" i="1"/>
  <c r="F13416" i="1"/>
  <c r="E13417" i="1"/>
  <c r="F13417" i="1"/>
  <c r="F13418" i="1"/>
  <c r="E13419" i="1"/>
  <c r="F13419" i="1"/>
  <c r="F13420" i="1"/>
  <c r="E13421" i="1"/>
  <c r="F13421" i="1"/>
  <c r="F13422" i="1"/>
  <c r="E13423" i="1"/>
  <c r="F13423" i="1"/>
  <c r="F13424" i="1"/>
  <c r="E13425" i="1"/>
  <c r="F13425" i="1"/>
  <c r="F13426" i="1"/>
  <c r="E13427" i="1"/>
  <c r="F13427" i="1"/>
  <c r="F13428" i="1"/>
  <c r="E13429" i="1"/>
  <c r="F13429" i="1"/>
  <c r="F13430" i="1"/>
  <c r="E13431" i="1"/>
  <c r="F13431" i="1"/>
  <c r="F13432" i="1"/>
  <c r="E13433" i="1"/>
  <c r="F13433" i="1"/>
  <c r="F13434" i="1"/>
  <c r="E13435" i="1"/>
  <c r="F13435" i="1"/>
  <c r="F13436" i="1"/>
  <c r="E13437" i="1"/>
  <c r="F13437" i="1"/>
  <c r="F13438" i="1"/>
  <c r="E13439" i="1"/>
  <c r="F13439" i="1"/>
  <c r="F13440" i="1"/>
  <c r="E13441" i="1"/>
  <c r="F13441" i="1"/>
  <c r="F13442" i="1"/>
  <c r="E13443" i="1"/>
  <c r="F13443" i="1"/>
  <c r="F13444" i="1"/>
  <c r="E13445" i="1"/>
  <c r="F13445" i="1"/>
  <c r="F13446" i="1"/>
  <c r="E13447" i="1"/>
  <c r="F13447" i="1"/>
  <c r="F13448" i="1"/>
  <c r="E13449" i="1"/>
  <c r="F13449" i="1"/>
  <c r="F13450" i="1"/>
  <c r="E13451" i="1"/>
  <c r="F13451" i="1"/>
  <c r="F13452" i="1"/>
  <c r="E13453" i="1"/>
  <c r="F13453" i="1"/>
  <c r="F13454" i="1"/>
  <c r="E13455" i="1"/>
  <c r="F13455" i="1"/>
  <c r="F13456" i="1"/>
  <c r="E13457" i="1"/>
  <c r="F13457" i="1"/>
  <c r="F13458" i="1"/>
  <c r="E13459" i="1"/>
  <c r="F13459" i="1"/>
  <c r="F13460" i="1"/>
  <c r="E13461" i="1"/>
  <c r="F13461" i="1"/>
  <c r="F13462" i="1"/>
  <c r="E13463" i="1"/>
  <c r="F13463" i="1"/>
  <c r="F13464" i="1"/>
  <c r="E13465" i="1"/>
  <c r="F13465" i="1"/>
  <c r="F13466" i="1"/>
  <c r="E13467" i="1"/>
  <c r="F13467" i="1"/>
  <c r="F13468" i="1"/>
  <c r="E13469" i="1"/>
  <c r="F13469" i="1"/>
  <c r="F13470" i="1"/>
  <c r="E13471" i="1"/>
  <c r="F13471" i="1"/>
  <c r="F13472" i="1"/>
  <c r="E13473" i="1"/>
  <c r="F13473" i="1"/>
  <c r="F13474" i="1"/>
  <c r="E13475" i="1"/>
  <c r="F13475" i="1"/>
  <c r="F13476" i="1"/>
  <c r="E13477" i="1"/>
  <c r="F13477" i="1"/>
  <c r="F13478" i="1"/>
  <c r="E13479" i="1"/>
  <c r="F13479" i="1"/>
  <c r="F13480" i="1"/>
  <c r="E13481" i="1"/>
  <c r="F13481" i="1"/>
  <c r="F13482" i="1"/>
  <c r="E13483" i="1"/>
  <c r="F13483" i="1"/>
  <c r="F13484" i="1"/>
  <c r="E13485" i="1"/>
  <c r="F13485" i="1"/>
  <c r="F13486" i="1"/>
  <c r="E13487" i="1"/>
  <c r="F13487" i="1"/>
  <c r="F13488" i="1"/>
  <c r="E13489" i="1"/>
  <c r="F13489" i="1"/>
  <c r="F13490" i="1"/>
  <c r="E13491" i="1"/>
  <c r="F13491" i="1"/>
  <c r="F13492" i="1"/>
  <c r="E13493" i="1"/>
  <c r="F13493" i="1"/>
  <c r="F13494" i="1"/>
  <c r="E13495" i="1"/>
  <c r="F13495" i="1"/>
  <c r="F13496" i="1"/>
  <c r="E13497" i="1"/>
  <c r="F13497" i="1"/>
  <c r="F13498" i="1"/>
  <c r="E13499" i="1"/>
  <c r="F13499" i="1"/>
  <c r="F13500" i="1"/>
  <c r="E13501" i="1"/>
  <c r="F13501" i="1"/>
  <c r="F13502" i="1"/>
  <c r="E13503" i="1"/>
  <c r="F13503" i="1"/>
  <c r="F13504" i="1"/>
  <c r="E13505" i="1"/>
  <c r="F13505" i="1"/>
  <c r="F13506" i="1"/>
  <c r="E13507" i="1"/>
  <c r="F13507" i="1"/>
  <c r="F13508" i="1"/>
  <c r="E13509" i="1"/>
  <c r="F13509" i="1"/>
  <c r="F13510" i="1"/>
  <c r="E13511" i="1"/>
  <c r="F13511" i="1"/>
  <c r="F13512" i="1"/>
  <c r="E13513" i="1"/>
  <c r="F13513" i="1"/>
  <c r="F13514" i="1"/>
  <c r="E13515" i="1"/>
  <c r="F13515" i="1"/>
  <c r="F13516" i="1"/>
  <c r="E13517" i="1"/>
  <c r="F13517" i="1"/>
  <c r="F13518" i="1"/>
  <c r="E13519" i="1"/>
  <c r="F13519" i="1"/>
  <c r="F13520" i="1"/>
  <c r="E13521" i="1"/>
  <c r="F13521" i="1"/>
  <c r="F13522" i="1"/>
  <c r="E13523" i="1"/>
  <c r="F13523" i="1"/>
  <c r="F13524" i="1"/>
  <c r="E13525" i="1"/>
  <c r="F13525" i="1"/>
  <c r="F13526" i="1"/>
  <c r="E13527" i="1"/>
  <c r="F13527" i="1"/>
  <c r="F13528" i="1"/>
  <c r="E13529" i="1"/>
  <c r="F13529" i="1"/>
  <c r="F13530" i="1"/>
  <c r="E13531" i="1"/>
  <c r="F13531" i="1"/>
  <c r="F13532" i="1"/>
  <c r="E13533" i="1"/>
  <c r="F13533" i="1"/>
  <c r="F13534" i="1"/>
  <c r="E13535" i="1"/>
  <c r="F13535" i="1"/>
  <c r="F13536" i="1"/>
  <c r="E13537" i="1"/>
  <c r="F13537" i="1"/>
  <c r="F13538" i="1"/>
  <c r="E13539" i="1"/>
  <c r="F13539" i="1"/>
  <c r="F13540" i="1"/>
  <c r="E13541" i="1"/>
  <c r="F13541" i="1"/>
  <c r="F13542" i="1"/>
  <c r="E13543" i="1"/>
  <c r="F13543" i="1"/>
  <c r="F13544" i="1"/>
  <c r="E13545" i="1"/>
  <c r="F13545" i="1"/>
  <c r="F13546" i="1"/>
  <c r="E13547" i="1"/>
  <c r="F13547" i="1"/>
  <c r="F13548" i="1"/>
  <c r="E13549" i="1"/>
  <c r="F13549" i="1"/>
  <c r="F13550" i="1"/>
  <c r="E13551" i="1"/>
  <c r="F13551" i="1"/>
  <c r="F13552" i="1"/>
  <c r="E13553" i="1"/>
  <c r="F13553" i="1"/>
  <c r="F13554" i="1"/>
  <c r="E13555" i="1"/>
  <c r="F13555" i="1"/>
  <c r="F13556" i="1"/>
  <c r="E13557" i="1"/>
  <c r="F13557" i="1"/>
  <c r="F13558" i="1"/>
  <c r="E13559" i="1"/>
  <c r="F13559" i="1"/>
  <c r="F13560" i="1"/>
  <c r="E13561" i="1"/>
  <c r="F13561" i="1"/>
  <c r="F13562" i="1"/>
  <c r="E13563" i="1"/>
  <c r="F13563" i="1"/>
  <c r="F13564" i="1"/>
  <c r="E13565" i="1"/>
  <c r="F13565" i="1"/>
  <c r="F13566" i="1"/>
  <c r="E13567" i="1"/>
  <c r="F13567" i="1"/>
  <c r="F13568" i="1"/>
  <c r="E13569" i="1"/>
  <c r="F13569" i="1"/>
  <c r="F13570" i="1"/>
  <c r="E13571" i="1"/>
  <c r="F13571" i="1"/>
  <c r="F13572" i="1"/>
  <c r="E13573" i="1"/>
  <c r="F13573" i="1"/>
  <c r="F13574" i="1"/>
  <c r="E13575" i="1"/>
  <c r="F13575" i="1"/>
  <c r="F13576" i="1"/>
  <c r="E13577" i="1"/>
  <c r="F13577" i="1"/>
  <c r="F13578" i="1"/>
  <c r="E13579" i="1"/>
  <c r="F13579" i="1"/>
  <c r="F13580" i="1"/>
  <c r="E13581" i="1"/>
  <c r="F13581" i="1"/>
  <c r="F13582" i="1"/>
  <c r="E13583" i="1"/>
  <c r="F13583" i="1"/>
  <c r="F13584" i="1"/>
  <c r="E13585" i="1"/>
  <c r="F13585" i="1"/>
  <c r="F13586" i="1"/>
  <c r="E13587" i="1"/>
  <c r="F13587" i="1"/>
  <c r="F13588" i="1"/>
  <c r="E13589" i="1"/>
  <c r="F13589" i="1"/>
  <c r="F13590" i="1"/>
  <c r="E13591" i="1"/>
  <c r="F13591" i="1"/>
  <c r="F13592" i="1"/>
  <c r="E13593" i="1"/>
  <c r="F13593" i="1"/>
  <c r="F13594" i="1"/>
  <c r="E13595" i="1"/>
  <c r="F13595" i="1"/>
  <c r="F13596" i="1"/>
  <c r="E13597" i="1"/>
  <c r="F13597" i="1"/>
  <c r="F13598" i="1"/>
  <c r="E13599" i="1"/>
  <c r="F13599" i="1"/>
  <c r="F13600" i="1"/>
  <c r="E13601" i="1"/>
  <c r="F13601" i="1"/>
  <c r="F13602" i="1"/>
  <c r="E13603" i="1"/>
  <c r="F13603" i="1"/>
  <c r="F13604" i="1"/>
  <c r="E13605" i="1"/>
  <c r="F13605" i="1"/>
  <c r="F13606" i="1"/>
  <c r="E13607" i="1"/>
  <c r="F13607" i="1"/>
  <c r="F13608" i="1"/>
  <c r="E13609" i="1"/>
  <c r="F13609" i="1"/>
  <c r="F13610" i="1"/>
  <c r="E13611" i="1"/>
  <c r="F13611" i="1"/>
  <c r="F13612" i="1"/>
  <c r="E13613" i="1"/>
  <c r="F13613" i="1"/>
  <c r="F13614" i="1"/>
  <c r="E13615" i="1"/>
  <c r="F13615" i="1"/>
  <c r="F13616" i="1"/>
  <c r="E13617" i="1"/>
  <c r="F13617" i="1"/>
  <c r="F13618" i="1"/>
  <c r="E13619" i="1"/>
  <c r="F13619" i="1"/>
  <c r="F13620" i="1"/>
  <c r="E13621" i="1"/>
  <c r="F13621" i="1"/>
  <c r="F13622" i="1"/>
  <c r="E13623" i="1"/>
  <c r="F13623" i="1"/>
  <c r="F13624" i="1"/>
  <c r="E13625" i="1"/>
  <c r="F13625" i="1"/>
  <c r="F13626" i="1"/>
  <c r="E13627" i="1"/>
  <c r="F13627" i="1"/>
  <c r="F13628" i="1"/>
  <c r="E13629" i="1"/>
  <c r="F13629" i="1"/>
  <c r="F13630" i="1"/>
  <c r="E13631" i="1"/>
  <c r="F13631" i="1"/>
  <c r="F13632" i="1"/>
  <c r="E13633" i="1"/>
  <c r="F13633" i="1"/>
  <c r="F13634" i="1"/>
  <c r="E13635" i="1"/>
  <c r="F13635" i="1"/>
  <c r="F13636" i="1"/>
  <c r="E13637" i="1"/>
  <c r="F13637" i="1"/>
  <c r="F13638" i="1"/>
  <c r="E13639" i="1"/>
  <c r="F13639" i="1"/>
  <c r="F13640" i="1"/>
  <c r="E13641" i="1"/>
  <c r="F13641" i="1"/>
  <c r="F13642" i="1"/>
  <c r="E13643" i="1"/>
  <c r="F13643" i="1"/>
  <c r="F13644" i="1"/>
  <c r="E13645" i="1"/>
  <c r="F13645" i="1"/>
  <c r="F13646" i="1"/>
  <c r="E13647" i="1"/>
  <c r="F13647" i="1"/>
  <c r="F13648" i="1"/>
  <c r="E13649" i="1"/>
  <c r="F13649" i="1"/>
  <c r="F13650" i="1"/>
  <c r="E13651" i="1"/>
  <c r="F13651" i="1"/>
  <c r="F13652" i="1"/>
  <c r="E13653" i="1"/>
  <c r="F13653" i="1"/>
  <c r="F13654" i="1"/>
  <c r="E13655" i="1"/>
  <c r="F13655" i="1"/>
  <c r="F13656" i="1"/>
  <c r="E13657" i="1"/>
  <c r="F13657" i="1"/>
  <c r="F13658" i="1"/>
  <c r="E13659" i="1"/>
  <c r="F13659" i="1"/>
  <c r="F13660" i="1"/>
  <c r="E13661" i="1"/>
  <c r="F13661" i="1"/>
  <c r="F13662" i="1"/>
  <c r="E13663" i="1"/>
  <c r="F13663" i="1"/>
  <c r="F13664" i="1"/>
  <c r="E13665" i="1"/>
  <c r="F13665" i="1"/>
  <c r="F13666" i="1"/>
  <c r="E13667" i="1"/>
  <c r="F13667" i="1"/>
  <c r="F13668" i="1"/>
  <c r="E13669" i="1"/>
  <c r="F13669" i="1"/>
  <c r="F13670" i="1"/>
  <c r="E13671" i="1"/>
  <c r="F13671" i="1"/>
  <c r="F13672" i="1"/>
  <c r="E13673" i="1"/>
  <c r="F13673" i="1"/>
  <c r="F13674" i="1"/>
  <c r="E13675" i="1"/>
  <c r="F13675" i="1"/>
  <c r="F13676" i="1"/>
  <c r="E13677" i="1"/>
  <c r="F13677" i="1"/>
  <c r="F13678" i="1"/>
  <c r="E13679" i="1"/>
  <c r="F13679" i="1"/>
  <c r="F13680" i="1"/>
  <c r="E13681" i="1"/>
  <c r="F13681" i="1"/>
  <c r="F13682" i="1"/>
  <c r="E13683" i="1"/>
  <c r="F13683" i="1"/>
  <c r="F13684" i="1"/>
  <c r="E13685" i="1"/>
  <c r="F13685" i="1"/>
  <c r="F13686" i="1"/>
  <c r="E13687" i="1"/>
  <c r="F13687" i="1"/>
  <c r="F13688" i="1"/>
  <c r="E13689" i="1"/>
  <c r="F13689" i="1"/>
  <c r="F13690" i="1"/>
  <c r="E13691" i="1"/>
  <c r="F13691" i="1"/>
  <c r="F13692" i="1"/>
  <c r="E13693" i="1"/>
  <c r="F13693" i="1"/>
  <c r="F13694" i="1"/>
  <c r="E13695" i="1"/>
  <c r="F13695" i="1"/>
  <c r="F13696" i="1"/>
  <c r="E13697" i="1"/>
  <c r="F13697" i="1"/>
  <c r="F13698" i="1"/>
  <c r="E13699" i="1"/>
  <c r="F13699" i="1"/>
  <c r="F13700" i="1"/>
  <c r="E13701" i="1"/>
  <c r="F13701" i="1"/>
  <c r="F13702" i="1"/>
  <c r="E13703" i="1"/>
  <c r="F13703" i="1"/>
  <c r="F13704" i="1"/>
  <c r="E13705" i="1"/>
  <c r="F13705" i="1"/>
  <c r="F13706" i="1"/>
  <c r="E13707" i="1"/>
  <c r="F13707" i="1"/>
  <c r="F13708" i="1"/>
  <c r="E13709" i="1"/>
  <c r="F13709" i="1"/>
  <c r="F13710" i="1"/>
  <c r="E13711" i="1"/>
  <c r="F13711" i="1"/>
  <c r="F13712" i="1"/>
  <c r="E13713" i="1"/>
  <c r="F13713" i="1"/>
  <c r="F13714" i="1"/>
  <c r="E13715" i="1"/>
  <c r="F13715" i="1"/>
  <c r="F13716" i="1"/>
  <c r="E13717" i="1"/>
  <c r="F13717" i="1"/>
  <c r="F13718" i="1"/>
  <c r="E13719" i="1"/>
  <c r="F13719" i="1"/>
  <c r="F13720" i="1"/>
  <c r="E13721" i="1"/>
  <c r="F13721" i="1"/>
  <c r="F13722" i="1"/>
  <c r="E13723" i="1"/>
  <c r="F13723" i="1"/>
  <c r="F13724" i="1"/>
  <c r="E13725" i="1"/>
  <c r="F13725" i="1"/>
  <c r="F13726" i="1"/>
  <c r="E13727" i="1"/>
  <c r="F13727" i="1"/>
  <c r="F13728" i="1"/>
  <c r="E13729" i="1"/>
  <c r="F13729" i="1"/>
  <c r="F13730" i="1"/>
  <c r="E13731" i="1"/>
  <c r="F13731" i="1"/>
  <c r="F13732" i="1"/>
  <c r="E13733" i="1"/>
  <c r="F13733" i="1"/>
  <c r="F13734" i="1"/>
  <c r="E13735" i="1"/>
  <c r="F13735" i="1"/>
  <c r="F13736" i="1"/>
  <c r="E13737" i="1"/>
  <c r="F13737" i="1"/>
  <c r="F13738" i="1"/>
  <c r="E13739" i="1"/>
  <c r="F13739" i="1"/>
  <c r="F13740" i="1"/>
  <c r="E13741" i="1"/>
  <c r="F13741" i="1"/>
  <c r="F13742" i="1"/>
  <c r="E13743" i="1"/>
  <c r="F13743" i="1"/>
  <c r="F13744" i="1"/>
  <c r="E13745" i="1"/>
  <c r="F13745" i="1"/>
  <c r="F13746" i="1"/>
  <c r="E13747" i="1"/>
  <c r="F13747" i="1"/>
  <c r="F13748" i="1"/>
  <c r="E13749" i="1"/>
  <c r="F13749" i="1"/>
  <c r="F13750" i="1"/>
  <c r="E13751" i="1"/>
  <c r="F13751" i="1"/>
  <c r="F13752" i="1"/>
  <c r="E13753" i="1"/>
  <c r="F13753" i="1"/>
  <c r="F13754" i="1"/>
  <c r="E13755" i="1"/>
  <c r="F13755" i="1"/>
  <c r="F13756" i="1"/>
  <c r="E13757" i="1"/>
  <c r="F13757" i="1"/>
  <c r="F13758" i="1"/>
  <c r="E13759" i="1"/>
  <c r="F13759" i="1"/>
  <c r="F13760" i="1"/>
  <c r="E13761" i="1"/>
  <c r="F13761" i="1"/>
  <c r="F13762" i="1"/>
  <c r="E13763" i="1"/>
  <c r="F13763" i="1"/>
  <c r="F13764" i="1"/>
  <c r="E13765" i="1"/>
  <c r="F13765" i="1"/>
  <c r="F13766" i="1"/>
  <c r="E13767" i="1"/>
  <c r="F13767" i="1"/>
  <c r="F13768" i="1"/>
  <c r="E13769" i="1"/>
  <c r="F13769" i="1"/>
  <c r="F13770" i="1"/>
  <c r="E13771" i="1"/>
  <c r="F13771" i="1"/>
  <c r="F13772" i="1"/>
  <c r="E13773" i="1"/>
  <c r="F13773" i="1"/>
  <c r="F13774" i="1"/>
  <c r="E13775" i="1"/>
  <c r="F13775" i="1"/>
  <c r="F13776" i="1"/>
  <c r="E13777" i="1"/>
  <c r="F13777" i="1"/>
  <c r="F13778" i="1"/>
  <c r="E13779" i="1"/>
  <c r="F13779" i="1"/>
  <c r="F13780" i="1"/>
  <c r="E13781" i="1"/>
  <c r="F13781" i="1"/>
  <c r="F13782" i="1"/>
  <c r="E13783" i="1"/>
  <c r="F13783" i="1"/>
  <c r="F13784" i="1"/>
  <c r="E13785" i="1"/>
  <c r="F13785" i="1"/>
  <c r="F13786" i="1"/>
  <c r="E13787" i="1"/>
  <c r="F13787" i="1"/>
  <c r="F13788" i="1"/>
  <c r="E13789" i="1"/>
  <c r="F13789" i="1"/>
  <c r="F13790" i="1"/>
  <c r="E13791" i="1"/>
  <c r="F13791" i="1"/>
  <c r="F13792" i="1"/>
  <c r="E13793" i="1"/>
  <c r="F13793" i="1"/>
  <c r="F13794" i="1"/>
  <c r="E13795" i="1"/>
  <c r="F13795" i="1"/>
  <c r="F13796" i="1"/>
  <c r="E13797" i="1"/>
  <c r="F13797" i="1"/>
  <c r="F13798" i="1"/>
  <c r="E13799" i="1"/>
  <c r="F13799" i="1"/>
  <c r="F13800" i="1"/>
  <c r="E13801" i="1"/>
  <c r="F13801" i="1"/>
  <c r="F13802" i="1"/>
  <c r="E13803" i="1"/>
  <c r="F13803" i="1"/>
  <c r="F13804" i="1"/>
  <c r="E13805" i="1"/>
  <c r="F13805" i="1"/>
  <c r="F13806" i="1"/>
  <c r="E13807" i="1"/>
  <c r="F13807" i="1"/>
  <c r="F13808" i="1"/>
  <c r="E13809" i="1"/>
  <c r="F13809" i="1"/>
  <c r="F13810" i="1"/>
  <c r="E13811" i="1"/>
  <c r="F13811" i="1"/>
  <c r="F13812" i="1"/>
  <c r="E13813" i="1"/>
  <c r="F13813" i="1"/>
  <c r="F13814" i="1"/>
  <c r="E13815" i="1"/>
  <c r="F13815" i="1"/>
  <c r="F13816" i="1"/>
  <c r="E13817" i="1"/>
  <c r="F13817" i="1"/>
  <c r="F13818" i="1"/>
  <c r="E13819" i="1"/>
  <c r="F13819" i="1"/>
  <c r="F13820" i="1"/>
  <c r="E13821" i="1"/>
  <c r="F13821" i="1"/>
  <c r="F13822" i="1"/>
  <c r="E13823" i="1"/>
  <c r="F13823" i="1"/>
  <c r="F13824" i="1"/>
  <c r="E13825" i="1"/>
  <c r="F13825" i="1"/>
  <c r="F13826" i="1"/>
  <c r="E13827" i="1"/>
  <c r="F13827" i="1"/>
  <c r="F13828" i="1"/>
  <c r="E13829" i="1"/>
  <c r="F13829" i="1"/>
  <c r="F13830" i="1"/>
  <c r="E13831" i="1"/>
  <c r="F13831" i="1"/>
  <c r="F13832" i="1"/>
  <c r="E13833" i="1"/>
  <c r="F13833" i="1"/>
  <c r="F13834" i="1"/>
  <c r="E13835" i="1"/>
  <c r="F13835" i="1"/>
  <c r="F13836" i="1"/>
  <c r="E13837" i="1"/>
  <c r="F13837" i="1"/>
  <c r="F13838" i="1"/>
  <c r="E13839" i="1"/>
  <c r="F13839" i="1"/>
  <c r="F13840" i="1"/>
  <c r="E13841" i="1"/>
  <c r="F13841" i="1"/>
  <c r="F13842" i="1"/>
  <c r="E13843" i="1"/>
  <c r="F13843" i="1"/>
  <c r="F13844" i="1"/>
  <c r="E13845" i="1"/>
  <c r="F13845" i="1"/>
  <c r="F13846" i="1"/>
  <c r="E13847" i="1"/>
  <c r="F13847" i="1"/>
  <c r="F13848" i="1"/>
  <c r="E13849" i="1"/>
  <c r="F13849" i="1"/>
  <c r="F13850" i="1"/>
  <c r="E13851" i="1"/>
  <c r="F13851" i="1"/>
  <c r="F13852" i="1"/>
  <c r="E13853" i="1"/>
  <c r="F13853" i="1"/>
  <c r="F13854" i="1"/>
  <c r="E13855" i="1"/>
  <c r="F13855" i="1"/>
  <c r="F13856" i="1"/>
  <c r="E13857" i="1"/>
  <c r="F13857" i="1"/>
  <c r="F13858" i="1"/>
  <c r="E13859" i="1"/>
  <c r="F13859" i="1"/>
  <c r="F13860" i="1"/>
  <c r="E13861" i="1"/>
  <c r="F13861" i="1"/>
  <c r="F13862" i="1"/>
  <c r="E13863" i="1"/>
  <c r="F13863" i="1"/>
  <c r="F13864" i="1"/>
  <c r="E13865" i="1"/>
  <c r="F13865" i="1"/>
  <c r="F13866" i="1"/>
  <c r="E13867" i="1"/>
  <c r="F13867" i="1"/>
  <c r="F13868" i="1"/>
  <c r="E13869" i="1"/>
  <c r="F13869" i="1"/>
  <c r="F13870" i="1"/>
  <c r="E13871" i="1"/>
  <c r="F13871" i="1"/>
  <c r="F13872" i="1"/>
  <c r="E13873" i="1"/>
  <c r="F13873" i="1"/>
  <c r="F13874" i="1"/>
  <c r="E13875" i="1"/>
  <c r="F13875" i="1"/>
  <c r="F13876" i="1"/>
  <c r="E13877" i="1"/>
  <c r="F13877" i="1"/>
  <c r="F13878" i="1"/>
  <c r="E13879" i="1"/>
  <c r="F13879" i="1"/>
  <c r="F13880" i="1"/>
  <c r="E13881" i="1"/>
  <c r="F13881" i="1"/>
  <c r="F13882" i="1"/>
  <c r="E13883" i="1"/>
  <c r="F13883" i="1"/>
  <c r="F13884" i="1"/>
  <c r="E13885" i="1"/>
  <c r="F13885" i="1"/>
  <c r="F13886" i="1"/>
  <c r="E13887" i="1"/>
  <c r="F13887" i="1"/>
  <c r="F13888" i="1"/>
  <c r="E13889" i="1"/>
  <c r="F13889" i="1"/>
  <c r="F13890" i="1"/>
  <c r="E13891" i="1"/>
  <c r="F13891" i="1"/>
  <c r="F13892" i="1"/>
  <c r="E13893" i="1"/>
  <c r="F13893" i="1"/>
  <c r="F13894" i="1"/>
  <c r="E13895" i="1"/>
  <c r="F13895" i="1"/>
  <c r="F13896" i="1"/>
  <c r="E13897" i="1"/>
  <c r="F13897" i="1"/>
  <c r="F13898" i="1"/>
  <c r="E13899" i="1"/>
  <c r="F13899" i="1"/>
  <c r="F13900" i="1"/>
  <c r="E13901" i="1"/>
  <c r="F13901" i="1"/>
  <c r="F13902" i="1"/>
  <c r="E13903" i="1"/>
  <c r="F13903" i="1"/>
  <c r="F13904" i="1"/>
  <c r="E13905" i="1"/>
  <c r="F13905" i="1"/>
  <c r="F13906" i="1"/>
  <c r="E13907" i="1"/>
  <c r="F13907" i="1"/>
  <c r="F13908" i="1"/>
  <c r="E13909" i="1"/>
  <c r="F13909" i="1"/>
  <c r="F13910" i="1"/>
  <c r="E13911" i="1"/>
  <c r="F13911" i="1"/>
  <c r="F13912" i="1"/>
  <c r="E13913" i="1"/>
  <c r="F13913" i="1"/>
  <c r="F13914" i="1"/>
  <c r="E13915" i="1"/>
  <c r="F13915" i="1"/>
  <c r="F13916" i="1"/>
  <c r="E13917" i="1"/>
  <c r="F13917" i="1"/>
  <c r="F13918" i="1"/>
  <c r="E13919" i="1"/>
  <c r="F13919" i="1"/>
  <c r="F13920" i="1"/>
  <c r="E13921" i="1"/>
  <c r="F13921" i="1"/>
  <c r="F13922" i="1"/>
  <c r="E13923" i="1"/>
  <c r="F13923" i="1"/>
  <c r="F13924" i="1"/>
  <c r="E13925" i="1"/>
  <c r="F13925" i="1"/>
  <c r="F13926" i="1"/>
  <c r="E13927" i="1"/>
  <c r="F13927" i="1"/>
  <c r="F13928" i="1"/>
  <c r="E13929" i="1"/>
  <c r="F13929" i="1"/>
  <c r="F13930" i="1"/>
  <c r="E13931" i="1"/>
  <c r="F13931" i="1"/>
  <c r="F13932" i="1"/>
  <c r="E13933" i="1"/>
  <c r="F13933" i="1"/>
  <c r="F13934" i="1"/>
  <c r="E13935" i="1"/>
  <c r="F13935" i="1"/>
  <c r="F13936" i="1"/>
  <c r="E13937" i="1"/>
  <c r="F13937" i="1"/>
  <c r="F13938" i="1"/>
  <c r="E13939" i="1"/>
  <c r="F13939" i="1"/>
  <c r="F13940" i="1"/>
  <c r="E13941" i="1"/>
  <c r="F13941" i="1"/>
  <c r="F13942" i="1"/>
  <c r="E13943" i="1"/>
  <c r="F13943" i="1"/>
  <c r="F13944" i="1"/>
  <c r="E13945" i="1"/>
  <c r="F13945" i="1"/>
  <c r="F13946" i="1"/>
  <c r="E13947" i="1"/>
  <c r="F13947" i="1"/>
  <c r="F13948" i="1"/>
  <c r="E13949" i="1"/>
  <c r="F13949" i="1"/>
  <c r="F13950" i="1"/>
  <c r="E13951" i="1"/>
  <c r="F13951" i="1"/>
  <c r="F13952" i="1"/>
  <c r="E13953" i="1"/>
  <c r="F13953" i="1"/>
  <c r="F13954" i="1"/>
  <c r="E13955" i="1"/>
  <c r="F13955" i="1"/>
  <c r="F13956" i="1"/>
  <c r="E13957" i="1"/>
  <c r="F13957" i="1"/>
  <c r="F13958" i="1"/>
  <c r="E13959" i="1"/>
  <c r="F13959" i="1"/>
  <c r="F13960" i="1"/>
  <c r="E13961" i="1"/>
  <c r="F13961" i="1"/>
  <c r="F13962" i="1"/>
  <c r="E13963" i="1"/>
  <c r="F13963" i="1"/>
  <c r="F13964" i="1"/>
  <c r="E13965" i="1"/>
  <c r="F13965" i="1"/>
  <c r="F13966" i="1"/>
  <c r="E13967" i="1"/>
  <c r="F13967" i="1"/>
  <c r="F13968" i="1"/>
  <c r="E13969" i="1"/>
  <c r="F13969" i="1"/>
  <c r="F13970" i="1"/>
  <c r="E13971" i="1"/>
  <c r="F13971" i="1"/>
  <c r="F13972" i="1"/>
  <c r="E13973" i="1"/>
  <c r="F13973" i="1"/>
  <c r="F13974" i="1"/>
  <c r="E13975" i="1"/>
  <c r="F13975" i="1"/>
  <c r="F13976" i="1"/>
  <c r="E13977" i="1"/>
  <c r="F13977" i="1"/>
  <c r="F13978" i="1"/>
  <c r="E13979" i="1"/>
  <c r="F13979" i="1"/>
  <c r="F13980" i="1"/>
  <c r="E13981" i="1"/>
  <c r="F13981" i="1"/>
  <c r="F13982" i="1"/>
  <c r="E13983" i="1"/>
  <c r="F13983" i="1"/>
  <c r="F13984" i="1"/>
  <c r="E13985" i="1"/>
  <c r="F13985" i="1"/>
  <c r="F13986" i="1"/>
  <c r="E13987" i="1"/>
  <c r="F13987" i="1"/>
  <c r="F13988" i="1"/>
  <c r="E13989" i="1"/>
  <c r="F13989" i="1"/>
  <c r="F13990" i="1"/>
  <c r="E13991" i="1"/>
  <c r="F13991" i="1"/>
  <c r="F13992" i="1"/>
  <c r="E13993" i="1"/>
  <c r="F13993" i="1"/>
  <c r="F13994" i="1"/>
  <c r="E13995" i="1"/>
  <c r="F13995" i="1"/>
  <c r="F13996" i="1"/>
  <c r="E13997" i="1"/>
  <c r="F13997" i="1"/>
  <c r="F13998" i="1"/>
  <c r="E13999" i="1"/>
  <c r="F13999" i="1"/>
  <c r="F14000" i="1"/>
  <c r="E14001" i="1"/>
  <c r="F14001" i="1"/>
  <c r="F14002" i="1"/>
  <c r="E14003" i="1"/>
  <c r="F14003" i="1"/>
  <c r="F14004" i="1"/>
  <c r="E14005" i="1"/>
  <c r="F14005" i="1"/>
  <c r="F14006" i="1"/>
  <c r="E14007" i="1"/>
  <c r="F14007" i="1"/>
  <c r="F14008" i="1"/>
  <c r="E14009" i="1"/>
  <c r="F14009" i="1"/>
  <c r="F14010" i="1"/>
  <c r="E14011" i="1"/>
  <c r="F14011" i="1"/>
  <c r="F14012" i="1"/>
  <c r="E14013" i="1"/>
  <c r="F14013" i="1"/>
  <c r="F14014" i="1"/>
  <c r="E14015" i="1"/>
  <c r="F14015" i="1"/>
  <c r="F14016" i="1"/>
  <c r="E14017" i="1"/>
  <c r="F14017" i="1"/>
  <c r="F14018" i="1"/>
  <c r="E14019" i="1"/>
  <c r="F14019" i="1"/>
  <c r="F14020" i="1"/>
  <c r="E14021" i="1"/>
  <c r="F14021" i="1"/>
  <c r="F14022" i="1"/>
  <c r="E14023" i="1"/>
  <c r="F14023" i="1"/>
  <c r="F14024" i="1"/>
  <c r="E14025" i="1"/>
  <c r="F14025" i="1"/>
  <c r="F14026" i="1"/>
  <c r="E14027" i="1"/>
  <c r="F14027" i="1"/>
  <c r="F14028" i="1"/>
  <c r="E14029" i="1"/>
  <c r="F14029" i="1"/>
  <c r="F14030" i="1"/>
  <c r="E14031" i="1"/>
  <c r="F14031" i="1"/>
  <c r="F14032" i="1"/>
  <c r="E14033" i="1"/>
  <c r="F14033" i="1"/>
  <c r="F14034" i="1"/>
  <c r="E14035" i="1"/>
  <c r="F14035" i="1"/>
  <c r="F14036" i="1"/>
  <c r="E14037" i="1"/>
  <c r="F14037" i="1"/>
  <c r="F14038" i="1"/>
  <c r="E14039" i="1"/>
  <c r="F14039" i="1"/>
  <c r="F14040" i="1"/>
  <c r="E14041" i="1"/>
  <c r="F14041" i="1"/>
  <c r="F14042" i="1"/>
  <c r="E14043" i="1"/>
  <c r="F14043" i="1"/>
  <c r="F14044" i="1"/>
  <c r="E14045" i="1"/>
  <c r="F14045" i="1"/>
  <c r="F14046" i="1"/>
  <c r="E14047" i="1"/>
  <c r="F14047" i="1"/>
  <c r="F14048" i="1"/>
  <c r="E14049" i="1"/>
  <c r="F14049" i="1"/>
  <c r="F14050" i="1"/>
  <c r="E14051" i="1"/>
  <c r="F14051" i="1"/>
  <c r="F14052" i="1"/>
  <c r="E14053" i="1"/>
  <c r="F14053" i="1"/>
  <c r="F14054" i="1"/>
  <c r="E14055" i="1"/>
  <c r="F14055" i="1"/>
  <c r="F14056" i="1"/>
  <c r="E14057" i="1"/>
  <c r="F14057" i="1"/>
  <c r="F14058" i="1"/>
  <c r="E14059" i="1"/>
  <c r="F14059" i="1"/>
  <c r="F14060" i="1"/>
  <c r="E14061" i="1"/>
  <c r="F14061" i="1"/>
  <c r="F14062" i="1"/>
  <c r="E14063" i="1"/>
  <c r="F14063" i="1"/>
  <c r="F14064" i="1"/>
  <c r="E14065" i="1"/>
  <c r="F14065" i="1"/>
  <c r="F14066" i="1"/>
  <c r="E14067" i="1"/>
  <c r="F14067" i="1"/>
  <c r="F14068" i="1"/>
  <c r="E14069" i="1"/>
  <c r="F14069" i="1"/>
  <c r="F14070" i="1"/>
  <c r="E14071" i="1"/>
  <c r="F14071" i="1"/>
  <c r="F14072" i="1"/>
  <c r="E14073" i="1"/>
  <c r="F14073" i="1"/>
  <c r="F14074" i="1"/>
  <c r="E14075" i="1"/>
  <c r="F14075" i="1"/>
  <c r="F14076" i="1"/>
  <c r="E14077" i="1"/>
  <c r="F14077" i="1"/>
  <c r="F14078" i="1"/>
  <c r="E14079" i="1"/>
  <c r="F14079" i="1"/>
  <c r="F14080" i="1"/>
  <c r="E14081" i="1"/>
  <c r="F14081" i="1"/>
  <c r="F14082" i="1"/>
  <c r="E14083" i="1"/>
  <c r="F14083" i="1"/>
  <c r="F14084" i="1"/>
  <c r="E14085" i="1"/>
  <c r="F14085" i="1"/>
  <c r="F14086" i="1"/>
  <c r="E14087" i="1"/>
  <c r="F14087" i="1"/>
  <c r="F14088" i="1"/>
  <c r="E14089" i="1"/>
  <c r="F14089" i="1"/>
  <c r="F14090" i="1"/>
  <c r="E14091" i="1"/>
  <c r="F14091" i="1"/>
  <c r="F14092" i="1"/>
  <c r="E14093" i="1"/>
  <c r="F14093" i="1"/>
  <c r="F14094" i="1"/>
  <c r="E14095" i="1"/>
  <c r="F14095" i="1"/>
  <c r="F14096" i="1"/>
  <c r="E14097" i="1"/>
  <c r="F14097" i="1"/>
  <c r="F14098" i="1"/>
  <c r="E14099" i="1"/>
  <c r="F14099" i="1"/>
  <c r="F14100" i="1"/>
  <c r="E14101" i="1"/>
  <c r="F14101" i="1"/>
  <c r="F14102" i="1"/>
  <c r="E14103" i="1"/>
  <c r="F14103" i="1"/>
  <c r="F14104" i="1"/>
  <c r="E14105" i="1"/>
  <c r="F14105" i="1"/>
  <c r="F14106" i="1"/>
  <c r="E14107" i="1"/>
  <c r="F14107" i="1"/>
  <c r="F14108" i="1"/>
  <c r="E14109" i="1"/>
  <c r="F14109" i="1"/>
  <c r="F14110" i="1"/>
  <c r="E14111" i="1"/>
  <c r="F14111" i="1"/>
  <c r="F14112" i="1"/>
  <c r="E14113" i="1"/>
  <c r="F14113" i="1"/>
  <c r="F14114" i="1"/>
  <c r="E14115" i="1"/>
  <c r="F14115" i="1"/>
  <c r="F14116" i="1"/>
  <c r="E14117" i="1"/>
  <c r="F14117" i="1"/>
  <c r="F14118" i="1"/>
  <c r="E14119" i="1"/>
  <c r="F14119" i="1"/>
  <c r="F14120" i="1"/>
  <c r="E14121" i="1"/>
  <c r="F14121" i="1"/>
  <c r="F14122" i="1"/>
  <c r="E14123" i="1"/>
  <c r="F14123" i="1"/>
  <c r="F14124" i="1"/>
  <c r="E14125" i="1"/>
  <c r="F14125" i="1"/>
  <c r="F14126" i="1"/>
  <c r="E14127" i="1"/>
  <c r="F14127" i="1"/>
  <c r="F14128" i="1"/>
  <c r="E14129" i="1"/>
  <c r="F14129" i="1"/>
  <c r="F14130" i="1"/>
  <c r="E14131" i="1"/>
  <c r="F14131" i="1"/>
  <c r="F14132" i="1"/>
  <c r="E14133" i="1"/>
  <c r="F14133" i="1"/>
  <c r="F14134" i="1"/>
  <c r="E14135" i="1"/>
  <c r="F14135" i="1"/>
  <c r="F14136" i="1"/>
  <c r="E14137" i="1"/>
  <c r="F14137" i="1"/>
  <c r="F14138" i="1"/>
  <c r="E14139" i="1"/>
  <c r="F14139" i="1"/>
  <c r="F14140" i="1"/>
  <c r="E14141" i="1"/>
  <c r="F14141" i="1"/>
  <c r="F14142" i="1"/>
  <c r="E14143" i="1"/>
  <c r="F14143" i="1"/>
  <c r="F14144" i="1"/>
  <c r="E14145" i="1"/>
  <c r="F14145" i="1"/>
  <c r="F14146" i="1"/>
  <c r="E14147" i="1"/>
  <c r="F14147" i="1"/>
  <c r="F14148" i="1"/>
  <c r="E14149" i="1"/>
  <c r="F14149" i="1"/>
  <c r="F14150" i="1"/>
  <c r="E14151" i="1"/>
  <c r="F14151" i="1"/>
  <c r="F14152" i="1"/>
  <c r="E14153" i="1"/>
  <c r="F14153" i="1"/>
  <c r="F14154" i="1"/>
  <c r="E14155" i="1"/>
  <c r="F14155" i="1"/>
  <c r="F14156" i="1"/>
  <c r="E14157" i="1"/>
  <c r="F14157" i="1"/>
  <c r="F14158" i="1"/>
  <c r="E14159" i="1"/>
  <c r="F14159" i="1"/>
  <c r="F14160" i="1"/>
  <c r="E14161" i="1"/>
  <c r="F14161" i="1"/>
  <c r="F14162" i="1"/>
  <c r="E14163" i="1"/>
  <c r="F14163" i="1"/>
  <c r="F14164" i="1"/>
  <c r="E14165" i="1"/>
  <c r="F14165" i="1"/>
  <c r="F14166" i="1"/>
  <c r="E14167" i="1"/>
  <c r="F14167" i="1"/>
  <c r="F14168" i="1"/>
  <c r="E14169" i="1"/>
  <c r="F14169" i="1"/>
  <c r="F14170" i="1"/>
  <c r="E14171" i="1"/>
  <c r="F14171" i="1"/>
  <c r="F14172" i="1"/>
  <c r="E14173" i="1"/>
  <c r="F14173" i="1"/>
  <c r="F14174" i="1"/>
  <c r="E14175" i="1"/>
  <c r="F14175" i="1"/>
  <c r="F14176" i="1"/>
  <c r="E14177" i="1"/>
  <c r="F14177" i="1"/>
  <c r="F14178" i="1"/>
  <c r="E14179" i="1"/>
  <c r="F14179" i="1"/>
  <c r="F14180" i="1"/>
  <c r="E14181" i="1"/>
  <c r="F14181" i="1"/>
  <c r="F14182" i="1"/>
  <c r="E14183" i="1"/>
  <c r="F14183" i="1"/>
  <c r="F14184" i="1"/>
  <c r="E14185" i="1"/>
  <c r="F14185" i="1"/>
  <c r="F14186" i="1"/>
  <c r="E14187" i="1"/>
  <c r="F14187" i="1"/>
  <c r="F14188" i="1"/>
  <c r="E14189" i="1"/>
  <c r="F14189" i="1"/>
  <c r="F14190" i="1"/>
  <c r="E14191" i="1"/>
  <c r="F14191" i="1"/>
  <c r="F14192" i="1"/>
  <c r="E14193" i="1"/>
  <c r="F14193" i="1"/>
  <c r="F14194" i="1"/>
  <c r="E14195" i="1"/>
  <c r="F14195" i="1"/>
  <c r="F14196" i="1"/>
  <c r="E14197" i="1"/>
  <c r="F14197" i="1"/>
  <c r="F14198" i="1"/>
  <c r="E14199" i="1"/>
  <c r="F14199" i="1"/>
  <c r="F14200" i="1"/>
  <c r="E14201" i="1"/>
  <c r="F14201" i="1"/>
  <c r="F14202" i="1"/>
  <c r="E14203" i="1"/>
  <c r="F14203" i="1"/>
  <c r="F14204" i="1"/>
  <c r="E14205" i="1"/>
  <c r="F14205" i="1"/>
  <c r="F14206" i="1"/>
  <c r="E14207" i="1"/>
  <c r="F14207" i="1"/>
  <c r="F14208" i="1"/>
  <c r="E14209" i="1"/>
  <c r="F14209" i="1"/>
  <c r="F14210" i="1"/>
  <c r="E14211" i="1"/>
  <c r="F14211" i="1"/>
  <c r="F14212" i="1"/>
  <c r="E14213" i="1"/>
  <c r="F14213" i="1"/>
  <c r="F14214" i="1"/>
  <c r="E14215" i="1"/>
  <c r="F14215" i="1"/>
  <c r="F14216" i="1"/>
  <c r="E14217" i="1"/>
  <c r="F14217" i="1"/>
  <c r="F14218" i="1"/>
  <c r="E14219" i="1"/>
  <c r="F14219" i="1"/>
  <c r="F14220" i="1"/>
  <c r="E14221" i="1"/>
  <c r="F14221" i="1"/>
  <c r="F14222" i="1"/>
  <c r="E14223" i="1"/>
  <c r="F14223" i="1"/>
  <c r="F14224" i="1"/>
  <c r="E14225" i="1"/>
  <c r="F14225" i="1"/>
  <c r="F14226" i="1"/>
  <c r="E14227" i="1"/>
  <c r="F14227" i="1"/>
  <c r="F14228" i="1"/>
  <c r="E14229" i="1"/>
  <c r="F14229" i="1"/>
  <c r="F14230" i="1"/>
  <c r="E14231" i="1"/>
  <c r="F14231" i="1"/>
  <c r="F14232" i="1"/>
  <c r="E14233" i="1"/>
  <c r="F14233" i="1"/>
  <c r="F14234" i="1"/>
  <c r="E14235" i="1"/>
  <c r="F14235" i="1"/>
  <c r="F14236" i="1"/>
  <c r="E14237" i="1"/>
  <c r="F14237" i="1"/>
  <c r="F14238" i="1"/>
  <c r="E14239" i="1"/>
  <c r="F14239" i="1"/>
  <c r="F14240" i="1"/>
  <c r="E14241" i="1"/>
  <c r="F14241" i="1"/>
  <c r="F14242" i="1"/>
  <c r="E14243" i="1"/>
  <c r="F14243" i="1"/>
  <c r="F14244" i="1"/>
  <c r="E14245" i="1"/>
  <c r="F14245" i="1"/>
  <c r="F14246" i="1"/>
  <c r="E14247" i="1"/>
  <c r="F14247" i="1"/>
  <c r="F14248" i="1"/>
  <c r="E14249" i="1"/>
  <c r="F14249" i="1"/>
  <c r="F14250" i="1"/>
  <c r="E14251" i="1"/>
  <c r="F14251" i="1"/>
  <c r="F14252" i="1"/>
  <c r="E14253" i="1"/>
  <c r="F14253" i="1"/>
  <c r="F14254" i="1"/>
  <c r="E14255" i="1"/>
  <c r="F14255" i="1"/>
  <c r="F14256" i="1"/>
  <c r="E14257" i="1"/>
  <c r="F14257" i="1"/>
  <c r="F14258" i="1"/>
  <c r="E14259" i="1"/>
  <c r="F14259" i="1"/>
  <c r="F14260" i="1"/>
  <c r="E14261" i="1"/>
  <c r="F14261" i="1"/>
  <c r="F14262" i="1"/>
  <c r="E14263" i="1"/>
  <c r="F14263" i="1"/>
  <c r="F14264" i="1"/>
  <c r="E14265" i="1"/>
  <c r="F14265" i="1"/>
  <c r="F14266" i="1"/>
  <c r="E14267" i="1"/>
  <c r="F14267" i="1"/>
  <c r="F14268" i="1"/>
  <c r="E14269" i="1"/>
  <c r="F14269" i="1"/>
  <c r="F14270" i="1"/>
  <c r="E14271" i="1"/>
  <c r="F14271" i="1"/>
  <c r="F14272" i="1"/>
  <c r="E14273" i="1"/>
  <c r="F14273" i="1"/>
  <c r="F14274" i="1"/>
  <c r="E14275" i="1"/>
  <c r="F14275" i="1"/>
  <c r="F14276" i="1"/>
  <c r="E14277" i="1"/>
  <c r="F14277" i="1"/>
  <c r="F14278" i="1"/>
  <c r="E14279" i="1"/>
  <c r="F14279" i="1"/>
  <c r="F14280" i="1"/>
  <c r="E14281" i="1"/>
  <c r="F14281" i="1"/>
  <c r="F14282" i="1"/>
  <c r="E14283" i="1"/>
  <c r="F14283" i="1"/>
  <c r="F14284" i="1"/>
  <c r="E14285" i="1"/>
  <c r="F14285" i="1"/>
  <c r="F14286" i="1"/>
  <c r="E14287" i="1"/>
  <c r="F14287" i="1"/>
  <c r="F14288" i="1"/>
  <c r="E14289" i="1"/>
  <c r="F14289" i="1"/>
  <c r="F14290" i="1"/>
  <c r="E14291" i="1"/>
  <c r="F14291" i="1"/>
  <c r="F14292" i="1"/>
  <c r="E14293" i="1"/>
  <c r="F14293" i="1"/>
  <c r="F14294" i="1"/>
  <c r="E14295" i="1"/>
  <c r="F14295" i="1"/>
  <c r="F14296" i="1"/>
  <c r="E14297" i="1"/>
  <c r="F14297" i="1"/>
  <c r="F14298" i="1"/>
  <c r="E14299" i="1"/>
  <c r="F14299" i="1"/>
  <c r="F14300" i="1"/>
  <c r="E14301" i="1"/>
  <c r="F14301" i="1"/>
  <c r="F14302" i="1"/>
  <c r="E14303" i="1"/>
  <c r="F14303" i="1"/>
  <c r="F14304" i="1"/>
  <c r="E14305" i="1"/>
  <c r="F14305" i="1"/>
  <c r="F14306" i="1"/>
  <c r="E14307" i="1"/>
  <c r="F14307" i="1"/>
  <c r="F14308" i="1"/>
  <c r="E14309" i="1"/>
  <c r="F14309" i="1"/>
  <c r="F14310" i="1"/>
  <c r="E14311" i="1"/>
  <c r="F14311" i="1"/>
  <c r="F14312" i="1"/>
  <c r="E14313" i="1"/>
  <c r="F14313" i="1"/>
  <c r="F14314" i="1"/>
  <c r="E14315" i="1"/>
  <c r="F14315" i="1"/>
  <c r="F14316" i="1"/>
  <c r="E14317" i="1"/>
  <c r="F14317" i="1"/>
  <c r="F14318" i="1"/>
  <c r="E14319" i="1"/>
  <c r="F14319" i="1"/>
  <c r="F14320" i="1"/>
  <c r="E14321" i="1"/>
  <c r="F14321" i="1"/>
  <c r="F14322" i="1"/>
  <c r="E14323" i="1"/>
  <c r="F14323" i="1"/>
  <c r="F14324" i="1"/>
  <c r="E14325" i="1"/>
  <c r="F14325" i="1"/>
  <c r="F14326" i="1"/>
  <c r="E14327" i="1"/>
  <c r="F14327" i="1"/>
  <c r="F14328" i="1"/>
  <c r="E14329" i="1"/>
  <c r="F14329" i="1"/>
  <c r="F14330" i="1"/>
  <c r="E14331" i="1"/>
  <c r="F14331" i="1"/>
  <c r="F14332" i="1"/>
  <c r="E14333" i="1"/>
  <c r="F14333" i="1"/>
  <c r="F14334" i="1"/>
  <c r="E14335" i="1"/>
  <c r="F14335" i="1"/>
  <c r="F14336" i="1"/>
  <c r="E14337" i="1"/>
  <c r="F14337" i="1"/>
  <c r="F14338" i="1"/>
  <c r="E14339" i="1"/>
  <c r="F14339" i="1"/>
  <c r="F14340" i="1"/>
  <c r="E14341" i="1"/>
  <c r="F14341" i="1"/>
  <c r="F14342" i="1"/>
  <c r="E14343" i="1"/>
  <c r="F14343" i="1"/>
  <c r="F14344" i="1"/>
  <c r="E14345" i="1"/>
  <c r="F14345" i="1"/>
  <c r="F14346" i="1"/>
  <c r="E14347" i="1"/>
  <c r="F14347" i="1"/>
  <c r="F14348" i="1"/>
  <c r="E14349" i="1"/>
  <c r="F14349" i="1"/>
  <c r="F14350" i="1"/>
  <c r="E14351" i="1"/>
  <c r="F14351" i="1"/>
  <c r="F14352" i="1"/>
  <c r="E14353" i="1"/>
  <c r="F14353" i="1"/>
  <c r="F14354" i="1"/>
  <c r="E14355" i="1"/>
  <c r="F14355" i="1"/>
  <c r="F14356" i="1"/>
  <c r="E14357" i="1"/>
  <c r="F14357" i="1"/>
  <c r="F14358" i="1"/>
  <c r="E14359" i="1"/>
  <c r="F14359" i="1"/>
  <c r="F14360" i="1"/>
  <c r="E14361" i="1"/>
  <c r="F14361" i="1"/>
  <c r="F14362" i="1"/>
  <c r="E14363" i="1"/>
  <c r="F14363" i="1"/>
  <c r="F14364" i="1"/>
  <c r="E14365" i="1"/>
  <c r="F14365" i="1"/>
  <c r="F14366" i="1"/>
  <c r="E14367" i="1"/>
  <c r="F14367" i="1"/>
  <c r="F14368" i="1"/>
  <c r="E14369" i="1"/>
  <c r="F14369" i="1"/>
  <c r="F14370" i="1"/>
  <c r="E14371" i="1"/>
  <c r="F14371" i="1"/>
  <c r="F14372" i="1"/>
  <c r="E14373" i="1"/>
  <c r="F14373" i="1"/>
  <c r="F14374" i="1"/>
  <c r="E14375" i="1"/>
  <c r="F14375" i="1"/>
  <c r="F14376" i="1"/>
  <c r="E14377" i="1"/>
  <c r="F14377" i="1"/>
  <c r="F14378" i="1"/>
  <c r="E14379" i="1"/>
  <c r="F14379" i="1"/>
  <c r="F14380" i="1"/>
  <c r="E14381" i="1"/>
  <c r="F14381" i="1"/>
  <c r="F14382" i="1"/>
  <c r="E14383" i="1"/>
  <c r="F14383" i="1"/>
  <c r="F14384" i="1"/>
  <c r="E14385" i="1"/>
  <c r="F14385" i="1"/>
  <c r="F14386" i="1"/>
  <c r="E14387" i="1"/>
  <c r="F14387" i="1"/>
  <c r="F14388" i="1"/>
  <c r="E14389" i="1"/>
  <c r="F14389" i="1"/>
  <c r="F14390" i="1"/>
  <c r="E14391" i="1"/>
  <c r="F14391" i="1"/>
  <c r="F14392" i="1"/>
  <c r="E14393" i="1"/>
  <c r="F14393" i="1"/>
  <c r="F14394" i="1"/>
  <c r="E14395" i="1"/>
  <c r="F14395" i="1"/>
  <c r="F14396" i="1"/>
  <c r="E14397" i="1"/>
  <c r="F14397" i="1"/>
  <c r="F14398" i="1"/>
  <c r="E14399" i="1"/>
  <c r="F14399" i="1"/>
  <c r="F14400" i="1"/>
  <c r="E14401" i="1"/>
  <c r="F14401" i="1"/>
  <c r="F14402" i="1"/>
  <c r="E14403" i="1"/>
  <c r="F14403" i="1"/>
  <c r="F14404" i="1"/>
  <c r="E14405" i="1"/>
  <c r="F14405" i="1"/>
  <c r="F14406" i="1"/>
  <c r="E14407" i="1"/>
  <c r="F14407" i="1"/>
  <c r="F14408" i="1"/>
  <c r="E14409" i="1"/>
  <c r="F14409" i="1"/>
  <c r="F14410" i="1"/>
  <c r="E14411" i="1"/>
  <c r="F14411" i="1"/>
  <c r="F14412" i="1"/>
  <c r="E14413" i="1"/>
  <c r="F14413" i="1"/>
  <c r="F14414" i="1"/>
  <c r="E14415" i="1"/>
  <c r="F14415" i="1"/>
  <c r="F14416" i="1"/>
  <c r="E14417" i="1"/>
  <c r="F14417" i="1"/>
  <c r="F14418" i="1"/>
  <c r="E14419" i="1"/>
  <c r="F14419" i="1"/>
  <c r="F14420" i="1"/>
  <c r="E14421" i="1"/>
  <c r="F14421" i="1"/>
  <c r="F14422" i="1"/>
  <c r="E14423" i="1"/>
  <c r="F14423" i="1"/>
  <c r="F14424" i="1"/>
  <c r="E14425" i="1"/>
  <c r="F14425" i="1"/>
  <c r="F14426" i="1"/>
  <c r="E14427" i="1"/>
  <c r="F14427" i="1"/>
  <c r="F14428" i="1"/>
  <c r="E14429" i="1"/>
  <c r="F14429" i="1"/>
  <c r="F14430" i="1"/>
  <c r="E14431" i="1"/>
  <c r="F14431" i="1"/>
  <c r="F14432" i="1"/>
  <c r="E14433" i="1"/>
  <c r="F14433" i="1"/>
  <c r="F14434" i="1"/>
  <c r="E14435" i="1"/>
  <c r="F14435" i="1"/>
  <c r="F14436" i="1"/>
  <c r="E14437" i="1"/>
  <c r="F14437" i="1"/>
  <c r="F14438" i="1"/>
  <c r="E14439" i="1"/>
  <c r="F14439" i="1"/>
  <c r="F14440" i="1"/>
  <c r="E14441" i="1"/>
  <c r="F14441" i="1"/>
  <c r="F14442" i="1"/>
  <c r="E14443" i="1"/>
  <c r="F14443" i="1"/>
  <c r="F14444" i="1"/>
  <c r="E14445" i="1"/>
  <c r="F14445" i="1"/>
  <c r="F14446" i="1"/>
  <c r="E14447" i="1"/>
  <c r="F14447" i="1"/>
  <c r="F14448" i="1"/>
  <c r="E14449" i="1"/>
  <c r="F14449" i="1"/>
  <c r="F14450" i="1"/>
  <c r="E14451" i="1"/>
  <c r="F14451" i="1"/>
  <c r="F14452" i="1"/>
  <c r="E14453" i="1"/>
  <c r="F14453" i="1"/>
  <c r="F14454" i="1"/>
  <c r="E14455" i="1"/>
  <c r="F14455" i="1"/>
  <c r="F14456" i="1"/>
  <c r="E14457" i="1"/>
  <c r="F14457" i="1"/>
  <c r="F14458" i="1"/>
  <c r="E14459" i="1"/>
  <c r="F14459" i="1"/>
  <c r="F14460" i="1"/>
  <c r="E14461" i="1"/>
  <c r="F14461" i="1"/>
  <c r="F14462" i="1"/>
  <c r="E14463" i="1"/>
  <c r="F14463" i="1"/>
  <c r="F14464" i="1"/>
  <c r="E14465" i="1"/>
  <c r="F14465" i="1"/>
  <c r="F14466" i="1"/>
  <c r="E14467" i="1"/>
  <c r="F14467" i="1"/>
  <c r="F14468" i="1"/>
  <c r="E14469" i="1"/>
  <c r="F14469" i="1"/>
  <c r="F14470" i="1"/>
  <c r="E14471" i="1"/>
  <c r="F14471" i="1"/>
  <c r="F14472" i="1"/>
  <c r="E14473" i="1"/>
  <c r="F14473" i="1"/>
  <c r="F14474" i="1"/>
  <c r="E14475" i="1"/>
  <c r="F14475" i="1"/>
  <c r="F14476" i="1"/>
  <c r="E14477" i="1"/>
  <c r="F14477" i="1"/>
  <c r="F14478" i="1"/>
  <c r="E14479" i="1"/>
  <c r="F14479" i="1"/>
  <c r="F14480" i="1"/>
  <c r="E14481" i="1"/>
  <c r="F14481" i="1"/>
  <c r="F14482" i="1"/>
  <c r="E14483" i="1"/>
  <c r="F14483" i="1"/>
  <c r="F14484" i="1"/>
  <c r="E14485" i="1"/>
  <c r="F14485" i="1"/>
  <c r="F14486" i="1"/>
  <c r="E14487" i="1"/>
  <c r="F14487" i="1"/>
  <c r="F14488" i="1"/>
  <c r="E14489" i="1"/>
  <c r="F14489" i="1"/>
  <c r="F14490" i="1"/>
  <c r="E14491" i="1"/>
  <c r="F14491" i="1"/>
  <c r="F14492" i="1"/>
  <c r="E14493" i="1"/>
  <c r="F14493" i="1"/>
  <c r="F14494" i="1"/>
  <c r="E14495" i="1"/>
  <c r="F14495" i="1"/>
  <c r="F14496" i="1"/>
  <c r="E14497" i="1"/>
  <c r="F14497" i="1"/>
  <c r="F14498" i="1"/>
  <c r="E14499" i="1"/>
  <c r="F14499" i="1"/>
  <c r="F14500" i="1"/>
  <c r="E14501" i="1"/>
  <c r="F14501" i="1"/>
  <c r="F14502" i="1"/>
  <c r="E14503" i="1"/>
  <c r="F14503" i="1"/>
  <c r="F14504" i="1"/>
  <c r="E14505" i="1"/>
  <c r="F14505" i="1"/>
  <c r="F14506" i="1"/>
  <c r="E14507" i="1"/>
  <c r="F14507" i="1"/>
  <c r="F14508" i="1"/>
  <c r="E14509" i="1"/>
  <c r="F14509" i="1"/>
  <c r="F14510" i="1"/>
  <c r="E14511" i="1"/>
  <c r="F14511" i="1"/>
  <c r="F14512" i="1"/>
  <c r="E14513" i="1"/>
  <c r="F14513" i="1"/>
  <c r="F14514" i="1"/>
  <c r="E14515" i="1"/>
  <c r="F14515" i="1"/>
  <c r="F14516" i="1"/>
  <c r="E14517" i="1"/>
  <c r="F14517" i="1"/>
  <c r="F14518" i="1"/>
  <c r="E14519" i="1"/>
  <c r="F14519" i="1"/>
  <c r="F14520" i="1"/>
  <c r="E14521" i="1"/>
  <c r="F14521" i="1"/>
  <c r="F14522" i="1"/>
  <c r="E14523" i="1"/>
  <c r="F14523" i="1"/>
  <c r="F14524" i="1"/>
  <c r="E14525" i="1"/>
  <c r="F14525" i="1"/>
  <c r="F14526" i="1"/>
  <c r="E14527" i="1"/>
  <c r="F14527" i="1"/>
  <c r="F14528" i="1"/>
  <c r="E14529" i="1"/>
  <c r="F14529" i="1"/>
  <c r="F14530" i="1"/>
  <c r="E14531" i="1"/>
  <c r="F14531" i="1"/>
  <c r="F14532" i="1"/>
  <c r="E14533" i="1"/>
  <c r="F14533" i="1"/>
  <c r="F14534" i="1"/>
  <c r="E14535" i="1"/>
  <c r="F14535" i="1"/>
  <c r="F14536" i="1"/>
  <c r="E14537" i="1"/>
  <c r="F14537" i="1"/>
  <c r="F14538" i="1"/>
  <c r="E14539" i="1"/>
  <c r="F14539" i="1"/>
  <c r="F14540" i="1"/>
  <c r="E14541" i="1"/>
  <c r="F14541" i="1"/>
  <c r="F14542" i="1"/>
  <c r="E14543" i="1"/>
  <c r="F14543" i="1"/>
  <c r="F14544" i="1"/>
  <c r="E14545" i="1"/>
  <c r="F14545" i="1"/>
  <c r="F14546" i="1"/>
  <c r="E14547" i="1"/>
  <c r="F14547" i="1"/>
  <c r="F14548" i="1"/>
  <c r="E14549" i="1"/>
  <c r="F14549" i="1"/>
  <c r="F14550" i="1"/>
  <c r="E14551" i="1"/>
  <c r="F14551" i="1"/>
  <c r="F14552" i="1"/>
  <c r="E14553" i="1"/>
  <c r="F14553" i="1"/>
  <c r="F14554" i="1"/>
  <c r="E14555" i="1"/>
  <c r="F14555" i="1"/>
  <c r="F14556" i="1"/>
  <c r="E14557" i="1"/>
  <c r="F14557" i="1"/>
  <c r="F14558" i="1"/>
  <c r="E14559" i="1"/>
  <c r="F14559" i="1"/>
  <c r="F14560" i="1"/>
  <c r="E14561" i="1"/>
  <c r="F14561" i="1"/>
  <c r="F14562" i="1"/>
  <c r="E14563" i="1"/>
  <c r="F14563" i="1"/>
  <c r="F14564" i="1"/>
  <c r="E14565" i="1"/>
  <c r="F14565" i="1"/>
  <c r="F14566" i="1"/>
  <c r="E14567" i="1"/>
  <c r="F14567" i="1"/>
  <c r="F14568" i="1"/>
  <c r="E14569" i="1"/>
  <c r="F14569" i="1"/>
  <c r="F14570" i="1"/>
  <c r="E14571" i="1"/>
  <c r="F14571" i="1"/>
  <c r="F14572" i="1"/>
  <c r="E14573" i="1"/>
  <c r="F14573" i="1"/>
  <c r="F14574" i="1"/>
  <c r="E14575" i="1"/>
  <c r="F14575" i="1"/>
  <c r="F14576" i="1"/>
  <c r="E14577" i="1"/>
  <c r="F14577" i="1"/>
  <c r="F14578" i="1"/>
  <c r="E14579" i="1"/>
  <c r="F14579" i="1"/>
  <c r="F14580" i="1"/>
  <c r="E14581" i="1"/>
  <c r="F14581" i="1"/>
  <c r="F14582" i="1"/>
  <c r="E14583" i="1"/>
  <c r="F14583" i="1"/>
  <c r="F14584" i="1"/>
  <c r="E14585" i="1"/>
  <c r="F14585" i="1"/>
  <c r="F14586" i="1"/>
  <c r="E14587" i="1"/>
  <c r="F14587" i="1"/>
  <c r="F14588" i="1"/>
  <c r="E14589" i="1"/>
  <c r="F14589" i="1"/>
  <c r="F14590" i="1"/>
  <c r="E14591" i="1"/>
  <c r="F14591" i="1"/>
  <c r="F14592" i="1"/>
  <c r="E14593" i="1"/>
  <c r="F14593" i="1"/>
  <c r="F14594" i="1"/>
  <c r="E14595" i="1"/>
  <c r="F14595" i="1"/>
  <c r="F14596" i="1"/>
  <c r="E14597" i="1"/>
  <c r="F14597" i="1"/>
  <c r="F14598" i="1"/>
  <c r="E14599" i="1"/>
  <c r="F14599" i="1"/>
  <c r="F14600" i="1"/>
  <c r="E14601" i="1"/>
  <c r="F14601" i="1"/>
  <c r="F14602" i="1"/>
  <c r="E14603" i="1"/>
  <c r="F14603" i="1"/>
  <c r="F14604" i="1"/>
  <c r="E14605" i="1"/>
  <c r="F14605" i="1"/>
  <c r="F14606" i="1"/>
  <c r="E14607" i="1"/>
  <c r="F14607" i="1"/>
  <c r="F14608" i="1"/>
  <c r="E14609" i="1"/>
  <c r="F14609" i="1"/>
  <c r="F14610" i="1"/>
  <c r="E14611" i="1"/>
  <c r="F14611" i="1"/>
  <c r="F14612" i="1"/>
  <c r="E14613" i="1"/>
  <c r="F14613" i="1"/>
  <c r="F14614" i="1"/>
  <c r="E14615" i="1"/>
  <c r="F14615" i="1"/>
  <c r="F14616" i="1"/>
  <c r="E14617" i="1"/>
  <c r="F14617" i="1"/>
  <c r="F14618" i="1"/>
  <c r="E14619" i="1"/>
  <c r="F14619" i="1"/>
  <c r="F14620" i="1"/>
  <c r="E14621" i="1"/>
  <c r="F14621" i="1"/>
  <c r="F14622" i="1"/>
  <c r="E14623" i="1"/>
  <c r="F14623" i="1"/>
  <c r="F14624" i="1"/>
  <c r="E14625" i="1"/>
  <c r="F14625" i="1"/>
  <c r="F14626" i="1"/>
  <c r="E14627" i="1"/>
  <c r="F14627" i="1"/>
  <c r="F14628" i="1"/>
  <c r="E14629" i="1"/>
  <c r="F14629" i="1"/>
  <c r="F14630" i="1"/>
  <c r="E14631" i="1"/>
  <c r="F14631" i="1"/>
  <c r="F14632" i="1"/>
  <c r="E14633" i="1"/>
  <c r="F14633" i="1"/>
  <c r="F14634" i="1"/>
  <c r="E14635" i="1"/>
  <c r="F14635" i="1"/>
  <c r="F14636" i="1"/>
  <c r="E14637" i="1"/>
  <c r="F14637" i="1"/>
  <c r="F14638" i="1"/>
  <c r="E14639" i="1"/>
  <c r="F14639" i="1"/>
  <c r="F14640" i="1"/>
  <c r="E14641" i="1"/>
  <c r="F14641" i="1"/>
  <c r="F14642" i="1"/>
  <c r="E14643" i="1"/>
  <c r="F14643" i="1"/>
  <c r="F14644" i="1"/>
  <c r="E14645" i="1"/>
  <c r="F14645" i="1"/>
  <c r="F14646" i="1"/>
  <c r="E14647" i="1"/>
  <c r="F14647" i="1"/>
  <c r="F14648" i="1"/>
  <c r="E14649" i="1"/>
  <c r="F14649" i="1"/>
  <c r="F14650" i="1"/>
  <c r="E14651" i="1"/>
  <c r="F14651" i="1"/>
  <c r="F14652" i="1"/>
  <c r="E14653" i="1"/>
  <c r="F14653" i="1"/>
  <c r="F14654" i="1"/>
  <c r="E14655" i="1"/>
  <c r="F14655" i="1"/>
  <c r="F14656" i="1"/>
  <c r="E14657" i="1"/>
  <c r="F14657" i="1"/>
  <c r="F14658" i="1"/>
  <c r="E14659" i="1"/>
  <c r="F14659" i="1"/>
  <c r="F14660" i="1"/>
  <c r="E14661" i="1"/>
  <c r="F14661" i="1"/>
  <c r="F14662" i="1"/>
  <c r="E14663" i="1"/>
  <c r="F14663" i="1"/>
  <c r="F14664" i="1"/>
  <c r="E14665" i="1"/>
  <c r="F14665" i="1"/>
  <c r="F14666" i="1"/>
  <c r="E14667" i="1"/>
  <c r="F14667" i="1"/>
  <c r="F14668" i="1"/>
  <c r="E14669" i="1"/>
  <c r="F14669" i="1"/>
  <c r="F14670" i="1"/>
  <c r="E14671" i="1"/>
  <c r="F14671" i="1"/>
  <c r="F14672" i="1"/>
  <c r="E14673" i="1"/>
  <c r="F14673" i="1"/>
  <c r="F14674" i="1"/>
  <c r="E14675" i="1"/>
  <c r="F14675" i="1"/>
  <c r="F14676" i="1"/>
  <c r="E14677" i="1"/>
  <c r="F14677" i="1"/>
  <c r="F14678" i="1"/>
  <c r="E14679" i="1"/>
  <c r="F14679" i="1"/>
  <c r="F14680" i="1"/>
  <c r="E14681" i="1"/>
  <c r="F14681" i="1"/>
  <c r="F14682" i="1"/>
  <c r="E14683" i="1"/>
  <c r="F14683" i="1"/>
  <c r="F14684" i="1"/>
  <c r="E14685" i="1"/>
  <c r="F14685" i="1"/>
  <c r="F14686" i="1"/>
  <c r="E14687" i="1"/>
  <c r="F14687" i="1"/>
  <c r="F14688" i="1"/>
  <c r="E14689" i="1"/>
  <c r="F14689" i="1"/>
  <c r="F14690" i="1"/>
  <c r="E14691" i="1"/>
  <c r="F14691" i="1"/>
  <c r="F14692" i="1"/>
  <c r="E14693" i="1"/>
  <c r="F14693" i="1"/>
  <c r="F14694" i="1"/>
  <c r="E14695" i="1"/>
  <c r="F14695" i="1"/>
  <c r="F14696" i="1"/>
  <c r="E14697" i="1"/>
  <c r="F14697" i="1"/>
  <c r="F14698" i="1"/>
  <c r="E14699" i="1"/>
  <c r="F14699" i="1"/>
  <c r="F14700" i="1"/>
  <c r="E14701" i="1"/>
  <c r="F14701" i="1"/>
  <c r="F14702" i="1"/>
  <c r="E14703" i="1"/>
  <c r="F14703" i="1"/>
  <c r="F14704" i="1"/>
  <c r="E14705" i="1"/>
  <c r="F14705" i="1"/>
  <c r="F14706" i="1"/>
  <c r="E14707" i="1"/>
  <c r="F14707" i="1"/>
  <c r="F14708" i="1"/>
  <c r="E14709" i="1"/>
  <c r="F14709" i="1"/>
  <c r="F14710" i="1"/>
  <c r="E14711" i="1"/>
  <c r="F14711" i="1"/>
  <c r="F14712" i="1"/>
  <c r="E14713" i="1"/>
  <c r="F14713" i="1"/>
  <c r="F14714" i="1"/>
  <c r="E14715" i="1"/>
  <c r="F14715" i="1"/>
  <c r="F14716" i="1"/>
  <c r="E14717" i="1"/>
  <c r="F14717" i="1"/>
  <c r="F14718" i="1"/>
  <c r="E14719" i="1"/>
  <c r="F14719" i="1"/>
  <c r="F14720" i="1"/>
  <c r="E14721" i="1"/>
  <c r="F14721" i="1"/>
  <c r="F14722" i="1"/>
  <c r="E14723" i="1"/>
  <c r="F14723" i="1"/>
  <c r="F14724" i="1"/>
  <c r="E14725" i="1"/>
  <c r="F14725" i="1"/>
  <c r="F14726" i="1"/>
  <c r="E14727" i="1"/>
  <c r="F14727" i="1"/>
  <c r="F14728" i="1"/>
  <c r="E14729" i="1"/>
  <c r="F14729" i="1"/>
  <c r="F14730" i="1"/>
  <c r="E14731" i="1"/>
  <c r="F14731" i="1"/>
  <c r="F14732" i="1"/>
  <c r="E14733" i="1"/>
  <c r="F14733" i="1"/>
  <c r="F14734" i="1"/>
  <c r="E14735" i="1"/>
  <c r="F14735" i="1"/>
  <c r="F14736" i="1"/>
  <c r="E14737" i="1"/>
  <c r="F14737" i="1"/>
  <c r="F14738" i="1"/>
  <c r="E14739" i="1"/>
  <c r="F14739" i="1"/>
  <c r="F14740" i="1"/>
  <c r="E14741" i="1"/>
  <c r="F14741" i="1"/>
  <c r="F14742" i="1"/>
  <c r="E14743" i="1"/>
  <c r="F14743" i="1"/>
  <c r="F14744" i="1"/>
  <c r="E14745" i="1"/>
  <c r="F14745" i="1"/>
  <c r="F14746" i="1"/>
  <c r="E14747" i="1"/>
  <c r="F14747" i="1"/>
  <c r="F14748" i="1"/>
  <c r="E14749" i="1"/>
  <c r="F14749" i="1"/>
  <c r="F14750" i="1"/>
  <c r="E14751" i="1"/>
  <c r="F14751" i="1"/>
  <c r="F14752" i="1"/>
  <c r="E14753" i="1"/>
  <c r="F14753" i="1"/>
  <c r="F14754" i="1"/>
  <c r="E14755" i="1"/>
  <c r="F14755" i="1"/>
  <c r="F14756" i="1"/>
  <c r="E14757" i="1"/>
  <c r="F14757" i="1"/>
  <c r="F14758" i="1"/>
  <c r="E14759" i="1"/>
  <c r="F14759" i="1"/>
  <c r="F14760" i="1"/>
  <c r="E14761" i="1"/>
  <c r="F14761" i="1"/>
  <c r="F14762" i="1"/>
  <c r="E14763" i="1"/>
  <c r="F14763" i="1"/>
  <c r="F14764" i="1"/>
  <c r="E14765" i="1"/>
  <c r="F14765" i="1"/>
  <c r="F14766" i="1"/>
  <c r="E14767" i="1"/>
  <c r="F14767" i="1"/>
  <c r="F14768" i="1"/>
  <c r="E14769" i="1"/>
  <c r="F14769" i="1"/>
  <c r="F14770" i="1"/>
  <c r="E14771" i="1"/>
  <c r="F14771" i="1"/>
  <c r="F14772" i="1"/>
  <c r="E14773" i="1"/>
  <c r="F14773" i="1"/>
  <c r="F14774" i="1"/>
  <c r="E14775" i="1"/>
  <c r="F14775" i="1"/>
  <c r="F14776" i="1"/>
  <c r="E14777" i="1"/>
  <c r="F14777" i="1"/>
  <c r="F14778" i="1"/>
  <c r="E14779" i="1"/>
  <c r="F14779" i="1"/>
  <c r="F14780" i="1"/>
  <c r="E14781" i="1"/>
  <c r="F14781" i="1"/>
  <c r="F14782" i="1"/>
  <c r="E14783" i="1"/>
  <c r="F14783" i="1"/>
  <c r="F14784" i="1"/>
  <c r="E14785" i="1"/>
  <c r="F14785" i="1"/>
  <c r="F14786" i="1"/>
  <c r="E14787" i="1"/>
  <c r="F14787" i="1"/>
  <c r="F14788" i="1"/>
  <c r="E14789" i="1"/>
  <c r="F14789" i="1"/>
  <c r="F14790" i="1"/>
  <c r="E14791" i="1"/>
  <c r="F14791" i="1"/>
  <c r="F14792" i="1"/>
  <c r="E14793" i="1"/>
  <c r="F14793" i="1"/>
  <c r="F14794" i="1"/>
  <c r="E14795" i="1"/>
  <c r="F14795" i="1"/>
  <c r="F14796" i="1"/>
  <c r="E14797" i="1"/>
  <c r="F14797" i="1"/>
  <c r="F14798" i="1"/>
  <c r="E14799" i="1"/>
  <c r="F14799" i="1"/>
  <c r="F14800" i="1"/>
  <c r="E14801" i="1"/>
  <c r="F14801" i="1"/>
  <c r="F14802" i="1"/>
  <c r="E14803" i="1"/>
  <c r="F14803" i="1"/>
  <c r="F14804" i="1"/>
  <c r="E14805" i="1"/>
  <c r="F14805" i="1"/>
  <c r="F14806" i="1"/>
  <c r="E14807" i="1"/>
  <c r="F14807" i="1"/>
  <c r="F14808" i="1"/>
  <c r="E14809" i="1"/>
  <c r="F14809" i="1"/>
  <c r="F14810" i="1"/>
  <c r="E14811" i="1"/>
  <c r="F14811" i="1"/>
  <c r="F14812" i="1"/>
  <c r="E14813" i="1"/>
  <c r="F14813" i="1"/>
  <c r="F14814" i="1"/>
  <c r="E14815" i="1"/>
  <c r="F14815" i="1"/>
  <c r="F14816" i="1"/>
  <c r="E14817" i="1"/>
  <c r="F14817" i="1"/>
  <c r="F14818" i="1"/>
  <c r="E14819" i="1"/>
  <c r="F14819" i="1"/>
  <c r="F14820" i="1"/>
  <c r="E14821" i="1"/>
  <c r="F14821" i="1"/>
  <c r="F14822" i="1"/>
  <c r="E14823" i="1"/>
  <c r="F14823" i="1"/>
  <c r="F14824" i="1"/>
  <c r="E14825" i="1"/>
  <c r="F14825" i="1"/>
  <c r="F14826" i="1"/>
  <c r="E14827" i="1"/>
  <c r="F14827" i="1"/>
  <c r="F14828" i="1"/>
  <c r="E14829" i="1"/>
  <c r="F14829" i="1"/>
  <c r="F14830" i="1"/>
  <c r="E14831" i="1"/>
  <c r="F14831" i="1"/>
  <c r="F14832" i="1"/>
  <c r="E14833" i="1"/>
  <c r="F14833" i="1"/>
  <c r="F14834" i="1"/>
  <c r="E14835" i="1"/>
  <c r="F14835" i="1"/>
  <c r="F14836" i="1"/>
  <c r="E14837" i="1"/>
  <c r="F14837" i="1"/>
  <c r="F14838" i="1"/>
  <c r="E14839" i="1"/>
  <c r="F14839" i="1"/>
  <c r="F14840" i="1"/>
  <c r="E14841" i="1"/>
  <c r="F14841" i="1"/>
  <c r="F14842" i="1"/>
  <c r="E14843" i="1"/>
  <c r="F14843" i="1"/>
  <c r="F14844" i="1"/>
  <c r="E14845" i="1"/>
  <c r="F14845" i="1"/>
  <c r="F14846" i="1"/>
  <c r="E14847" i="1"/>
  <c r="F14847" i="1"/>
  <c r="F14848" i="1"/>
  <c r="E14849" i="1"/>
  <c r="F14849" i="1"/>
  <c r="F14850" i="1"/>
  <c r="E14851" i="1"/>
  <c r="F14851" i="1"/>
  <c r="F14852" i="1"/>
  <c r="E14853" i="1"/>
  <c r="F14853" i="1"/>
  <c r="F14854" i="1"/>
  <c r="E14855" i="1"/>
  <c r="F14855" i="1"/>
  <c r="F14856" i="1"/>
  <c r="E14857" i="1"/>
  <c r="F14857" i="1"/>
  <c r="F14858" i="1"/>
  <c r="E14859" i="1"/>
  <c r="F14859" i="1"/>
  <c r="F14860" i="1"/>
  <c r="E14861" i="1"/>
  <c r="F14861" i="1"/>
  <c r="F14862" i="1"/>
  <c r="E14863" i="1"/>
  <c r="F14863" i="1"/>
  <c r="F14864" i="1"/>
  <c r="E14865" i="1"/>
  <c r="F14865" i="1"/>
  <c r="F14866" i="1"/>
  <c r="E14867" i="1"/>
  <c r="F14867" i="1"/>
  <c r="F14868" i="1"/>
  <c r="E14869" i="1"/>
  <c r="F14869" i="1"/>
  <c r="F14870" i="1"/>
  <c r="E14871" i="1"/>
  <c r="F14871" i="1"/>
  <c r="F14872" i="1"/>
  <c r="E14873" i="1"/>
  <c r="F14873" i="1"/>
  <c r="F14874" i="1"/>
  <c r="E14875" i="1"/>
  <c r="F14875" i="1"/>
  <c r="F14876" i="1"/>
  <c r="E14877" i="1"/>
  <c r="F14877" i="1"/>
  <c r="F14878" i="1"/>
  <c r="E14879" i="1"/>
  <c r="F14879" i="1"/>
  <c r="F14880" i="1"/>
  <c r="E14881" i="1"/>
  <c r="F14881" i="1"/>
  <c r="F14882" i="1"/>
  <c r="E14883" i="1"/>
  <c r="F14883" i="1"/>
  <c r="F14884" i="1"/>
  <c r="E14885" i="1"/>
  <c r="F14885" i="1"/>
  <c r="F14886" i="1"/>
  <c r="E14887" i="1"/>
  <c r="F14887" i="1"/>
  <c r="F14888" i="1"/>
  <c r="E14889" i="1"/>
  <c r="F14889" i="1"/>
  <c r="F14890" i="1"/>
  <c r="E14891" i="1"/>
  <c r="F14891" i="1"/>
  <c r="F14892" i="1"/>
  <c r="E14893" i="1"/>
  <c r="F14893" i="1"/>
  <c r="F14894" i="1"/>
  <c r="E14895" i="1"/>
  <c r="F14895" i="1"/>
  <c r="F14896" i="1"/>
  <c r="E14897" i="1"/>
  <c r="F14897" i="1"/>
  <c r="F14898" i="1"/>
  <c r="E14899" i="1"/>
  <c r="F14899" i="1"/>
  <c r="F14900" i="1"/>
  <c r="E14901" i="1"/>
  <c r="F14901" i="1"/>
  <c r="F14902" i="1"/>
  <c r="E14903" i="1"/>
  <c r="F14903" i="1"/>
  <c r="F14904" i="1"/>
  <c r="E14905" i="1"/>
  <c r="F14905" i="1"/>
  <c r="F14906" i="1"/>
  <c r="E14907" i="1"/>
  <c r="F14907" i="1"/>
  <c r="F14908" i="1"/>
  <c r="E14909" i="1"/>
  <c r="F14909" i="1"/>
  <c r="F14910" i="1"/>
  <c r="E14911" i="1"/>
  <c r="F14911" i="1"/>
  <c r="F14912" i="1"/>
  <c r="E14913" i="1"/>
  <c r="F14913" i="1"/>
  <c r="F14914" i="1"/>
  <c r="E14915" i="1"/>
  <c r="F14915" i="1"/>
  <c r="F14916" i="1"/>
  <c r="E14917" i="1"/>
  <c r="F14917" i="1"/>
  <c r="F14918" i="1"/>
  <c r="E14919" i="1"/>
  <c r="F14919" i="1"/>
  <c r="F14920" i="1"/>
  <c r="E14921" i="1"/>
  <c r="F14921" i="1"/>
  <c r="F14922" i="1"/>
  <c r="E14923" i="1"/>
  <c r="F14923" i="1"/>
  <c r="F14924" i="1"/>
  <c r="E14925" i="1"/>
  <c r="F14925" i="1"/>
  <c r="F14926" i="1"/>
  <c r="E14927" i="1"/>
  <c r="F14927" i="1"/>
  <c r="F14928" i="1"/>
  <c r="E14929" i="1"/>
  <c r="F14929" i="1"/>
  <c r="F14930" i="1"/>
  <c r="E14931" i="1"/>
  <c r="F14931" i="1"/>
  <c r="F14932" i="1"/>
  <c r="E14933" i="1"/>
  <c r="F14933" i="1"/>
  <c r="F14934" i="1"/>
  <c r="E14935" i="1"/>
  <c r="F14935" i="1"/>
  <c r="F14936" i="1"/>
  <c r="E14937" i="1"/>
  <c r="F14937" i="1"/>
  <c r="F14938" i="1"/>
  <c r="E14939" i="1"/>
  <c r="F14939" i="1"/>
  <c r="F14940" i="1"/>
  <c r="E14941" i="1"/>
  <c r="F14941" i="1"/>
  <c r="F14942" i="1"/>
  <c r="E14943" i="1"/>
  <c r="F14943" i="1"/>
  <c r="F14944" i="1"/>
  <c r="E14945" i="1"/>
  <c r="F14945" i="1"/>
  <c r="F14946" i="1"/>
  <c r="E14947" i="1"/>
  <c r="F14947" i="1"/>
  <c r="F14948" i="1"/>
  <c r="E14949" i="1"/>
  <c r="F14949" i="1"/>
  <c r="F14950" i="1"/>
  <c r="E14951" i="1"/>
  <c r="F14951" i="1"/>
  <c r="F14952" i="1"/>
  <c r="E14953" i="1"/>
  <c r="F14953" i="1"/>
  <c r="F14954" i="1"/>
  <c r="E14955" i="1"/>
  <c r="F14955" i="1"/>
  <c r="F14956" i="1"/>
  <c r="E14957" i="1"/>
  <c r="F14957" i="1"/>
  <c r="F14958" i="1"/>
  <c r="E14959" i="1"/>
  <c r="F14959" i="1"/>
  <c r="F14960" i="1"/>
  <c r="E14961" i="1"/>
  <c r="F14961" i="1"/>
  <c r="F14962" i="1"/>
  <c r="E14963" i="1"/>
  <c r="F14963" i="1"/>
  <c r="F14964" i="1"/>
  <c r="E14965" i="1"/>
  <c r="F14965" i="1"/>
  <c r="F14966" i="1"/>
  <c r="E14967" i="1"/>
  <c r="F14967" i="1"/>
  <c r="F14968" i="1"/>
  <c r="E14969" i="1"/>
  <c r="F14969" i="1"/>
  <c r="F14970" i="1"/>
  <c r="E14971" i="1"/>
  <c r="F14971" i="1"/>
  <c r="F14972" i="1"/>
  <c r="E14973" i="1"/>
  <c r="F14973" i="1"/>
  <c r="F14974" i="1"/>
  <c r="E14975" i="1"/>
  <c r="F14975" i="1"/>
  <c r="F14976" i="1"/>
  <c r="E14977" i="1"/>
  <c r="F14977" i="1"/>
  <c r="F14978" i="1"/>
  <c r="E14979" i="1"/>
  <c r="F14979" i="1"/>
  <c r="F14980" i="1"/>
  <c r="E14981" i="1"/>
  <c r="F14981" i="1"/>
  <c r="F14982" i="1"/>
  <c r="E14983" i="1"/>
  <c r="F14983" i="1"/>
  <c r="F14984" i="1"/>
  <c r="E14985" i="1"/>
  <c r="F14985" i="1"/>
  <c r="F14986" i="1"/>
  <c r="E14987" i="1"/>
  <c r="F14987" i="1"/>
  <c r="F14988" i="1"/>
  <c r="E14989" i="1"/>
  <c r="F14989" i="1"/>
  <c r="F14990" i="1"/>
  <c r="E14991" i="1"/>
  <c r="F14991" i="1"/>
  <c r="F14992" i="1"/>
  <c r="E14993" i="1"/>
  <c r="F14993" i="1"/>
  <c r="F14994" i="1"/>
  <c r="E14995" i="1"/>
  <c r="F14995" i="1"/>
  <c r="F14996" i="1"/>
  <c r="E14997" i="1"/>
  <c r="F14997" i="1"/>
  <c r="F14998" i="1"/>
  <c r="E14999" i="1"/>
  <c r="F14999" i="1"/>
  <c r="F15000" i="1"/>
  <c r="E15001" i="1"/>
  <c r="F15001" i="1"/>
  <c r="F15002" i="1"/>
  <c r="E15003" i="1"/>
  <c r="F15003" i="1"/>
  <c r="F15004" i="1"/>
  <c r="E15005" i="1"/>
  <c r="F15005" i="1"/>
  <c r="F15006" i="1"/>
  <c r="E15007" i="1"/>
  <c r="F15007" i="1"/>
  <c r="F15008" i="1"/>
  <c r="E15009" i="1"/>
  <c r="F15009" i="1"/>
  <c r="F15010" i="1"/>
  <c r="E15011" i="1"/>
  <c r="F15011" i="1"/>
  <c r="F15012" i="1"/>
  <c r="E15013" i="1"/>
  <c r="F15013" i="1"/>
  <c r="F15014" i="1"/>
  <c r="E15015" i="1"/>
  <c r="F15015" i="1"/>
  <c r="F15016" i="1"/>
  <c r="E15017" i="1"/>
  <c r="F15017" i="1"/>
  <c r="F15018" i="1"/>
  <c r="E15019" i="1"/>
  <c r="F15019" i="1"/>
  <c r="F15020" i="1"/>
  <c r="E15021" i="1"/>
  <c r="F15021" i="1"/>
  <c r="F15022" i="1"/>
  <c r="E15023" i="1"/>
  <c r="F15023" i="1"/>
  <c r="F15024" i="1"/>
  <c r="E15025" i="1"/>
  <c r="F15025" i="1"/>
  <c r="F15026" i="1"/>
  <c r="E15027" i="1"/>
  <c r="F15027" i="1"/>
  <c r="F15028" i="1"/>
  <c r="E15029" i="1"/>
  <c r="F15029" i="1"/>
  <c r="F15030" i="1"/>
  <c r="E15031" i="1"/>
  <c r="F15031" i="1"/>
  <c r="F15032" i="1"/>
  <c r="E15033" i="1"/>
  <c r="F15033" i="1"/>
  <c r="F15034" i="1"/>
  <c r="E15035" i="1"/>
  <c r="F15035" i="1"/>
  <c r="F15036" i="1"/>
  <c r="E15037" i="1"/>
  <c r="F15037" i="1"/>
  <c r="F15038" i="1"/>
  <c r="E15039" i="1"/>
  <c r="F15039" i="1"/>
  <c r="F15040" i="1"/>
  <c r="E15041" i="1"/>
  <c r="F15041" i="1"/>
  <c r="F15042" i="1"/>
  <c r="E15043" i="1"/>
  <c r="F15043" i="1"/>
  <c r="F15044" i="1"/>
  <c r="E15045" i="1"/>
  <c r="F15045" i="1"/>
  <c r="F15046" i="1"/>
  <c r="E15047" i="1"/>
  <c r="F15047" i="1"/>
  <c r="F15048" i="1"/>
  <c r="E15049" i="1"/>
  <c r="F15049" i="1"/>
  <c r="F15050" i="1"/>
  <c r="E15051" i="1"/>
  <c r="F15051" i="1"/>
  <c r="F15052" i="1"/>
  <c r="E15053" i="1"/>
  <c r="F15053" i="1"/>
  <c r="F15054" i="1"/>
  <c r="E15055" i="1"/>
  <c r="F15055" i="1"/>
  <c r="F15056" i="1"/>
  <c r="E15057" i="1"/>
  <c r="F15057" i="1"/>
  <c r="F15058" i="1"/>
  <c r="E15059" i="1"/>
  <c r="F15059" i="1"/>
  <c r="F15060" i="1"/>
  <c r="E15061" i="1"/>
  <c r="F15061" i="1"/>
  <c r="F15062" i="1"/>
  <c r="E15063" i="1"/>
  <c r="F15063" i="1"/>
  <c r="F15064" i="1"/>
  <c r="E15065" i="1"/>
  <c r="F15065" i="1"/>
  <c r="F15066" i="1"/>
  <c r="E15067" i="1"/>
  <c r="F15067" i="1"/>
  <c r="F15068" i="1"/>
  <c r="E15069" i="1"/>
  <c r="F15069" i="1"/>
  <c r="F15070" i="1"/>
  <c r="E15071" i="1"/>
  <c r="F15071" i="1"/>
  <c r="F15072" i="1"/>
  <c r="E15073" i="1"/>
  <c r="F15073" i="1"/>
  <c r="F15074" i="1"/>
  <c r="E15075" i="1"/>
  <c r="F15075" i="1"/>
  <c r="F15076" i="1"/>
  <c r="E15077" i="1"/>
  <c r="F15077" i="1"/>
  <c r="F15078" i="1"/>
  <c r="E15079" i="1"/>
  <c r="F15079" i="1"/>
  <c r="F15080" i="1"/>
  <c r="E15081" i="1"/>
  <c r="F15081" i="1"/>
  <c r="F15082" i="1"/>
  <c r="E15083" i="1"/>
  <c r="F15083" i="1"/>
  <c r="F15084" i="1"/>
  <c r="E15085" i="1"/>
  <c r="F15085" i="1"/>
  <c r="F15086" i="1"/>
  <c r="E15087" i="1"/>
  <c r="F15087" i="1"/>
  <c r="F15088" i="1"/>
  <c r="E15089" i="1"/>
  <c r="F15089" i="1"/>
  <c r="F15090" i="1"/>
  <c r="E15091" i="1"/>
  <c r="F15091" i="1"/>
  <c r="F15092" i="1"/>
  <c r="E15093" i="1"/>
  <c r="F15093" i="1"/>
  <c r="F15094" i="1"/>
  <c r="E15095" i="1"/>
  <c r="F15095" i="1"/>
  <c r="F15096" i="1"/>
  <c r="E15097" i="1"/>
  <c r="F15097" i="1"/>
  <c r="F15098" i="1"/>
  <c r="E15099" i="1"/>
  <c r="F15099" i="1"/>
  <c r="F15100" i="1"/>
  <c r="E15101" i="1"/>
  <c r="F15101" i="1"/>
  <c r="F15102" i="1"/>
  <c r="E15103" i="1"/>
  <c r="F15103" i="1"/>
  <c r="F15104" i="1"/>
  <c r="E15105" i="1"/>
  <c r="F15105" i="1"/>
  <c r="F15106" i="1"/>
  <c r="E15107" i="1"/>
  <c r="F15107" i="1"/>
  <c r="F15108" i="1"/>
  <c r="E15109" i="1"/>
  <c r="F15109" i="1"/>
  <c r="F15110" i="1"/>
  <c r="E15111" i="1"/>
  <c r="F15111" i="1"/>
  <c r="F15112" i="1"/>
  <c r="E15113" i="1"/>
  <c r="F15113" i="1"/>
  <c r="F15114" i="1"/>
  <c r="E15115" i="1"/>
  <c r="F15115" i="1"/>
  <c r="F15116" i="1"/>
  <c r="E15117" i="1"/>
  <c r="F15117" i="1"/>
  <c r="F15118" i="1"/>
  <c r="E15119" i="1"/>
  <c r="F15119" i="1"/>
  <c r="F15120" i="1"/>
  <c r="E15121" i="1"/>
  <c r="F15121" i="1"/>
  <c r="F15122" i="1"/>
  <c r="E15123" i="1"/>
  <c r="F15123" i="1"/>
  <c r="F15124" i="1"/>
  <c r="E15125" i="1"/>
  <c r="F15125" i="1"/>
  <c r="F15126" i="1"/>
  <c r="E15127" i="1"/>
  <c r="F15127" i="1"/>
  <c r="F15128" i="1"/>
  <c r="E15129" i="1"/>
  <c r="F15129" i="1"/>
  <c r="F15130" i="1"/>
  <c r="E15131" i="1"/>
  <c r="F15131" i="1"/>
  <c r="F15132" i="1"/>
  <c r="E15133" i="1"/>
  <c r="F15133" i="1"/>
  <c r="F15134" i="1"/>
  <c r="E15135" i="1"/>
  <c r="F15135" i="1"/>
  <c r="F15136" i="1"/>
  <c r="E15137" i="1"/>
  <c r="F15137" i="1"/>
  <c r="F15138" i="1"/>
  <c r="E15139" i="1"/>
  <c r="F15139" i="1"/>
  <c r="F15140" i="1"/>
  <c r="E15141" i="1"/>
  <c r="F15141" i="1"/>
  <c r="F15142" i="1"/>
  <c r="E15143" i="1"/>
  <c r="F15143" i="1"/>
  <c r="F15144" i="1"/>
  <c r="E15145" i="1"/>
  <c r="F15145" i="1"/>
  <c r="F15146" i="1"/>
  <c r="E15147" i="1"/>
  <c r="F15147" i="1"/>
  <c r="F15148" i="1"/>
  <c r="E15149" i="1"/>
  <c r="F15149" i="1"/>
  <c r="F15150" i="1"/>
  <c r="E15151" i="1"/>
  <c r="F15151" i="1"/>
  <c r="F15152" i="1"/>
  <c r="E15153" i="1"/>
  <c r="F15153" i="1"/>
  <c r="F15154" i="1"/>
  <c r="E15155" i="1"/>
  <c r="F15155" i="1"/>
  <c r="F15156" i="1"/>
  <c r="E15157" i="1"/>
  <c r="F15157" i="1"/>
  <c r="F15158" i="1"/>
  <c r="E15159" i="1"/>
  <c r="F15159" i="1"/>
  <c r="F15160" i="1"/>
  <c r="E15161" i="1"/>
  <c r="F15161" i="1"/>
  <c r="F15162" i="1"/>
  <c r="E15163" i="1"/>
  <c r="F15163" i="1"/>
  <c r="F15164" i="1"/>
  <c r="E15165" i="1"/>
  <c r="F15165" i="1"/>
  <c r="F15166" i="1"/>
  <c r="E15167" i="1"/>
  <c r="F15167" i="1"/>
  <c r="F15168" i="1"/>
  <c r="E15169" i="1"/>
  <c r="F15169" i="1"/>
  <c r="F15170" i="1"/>
  <c r="E15171" i="1"/>
  <c r="F15171" i="1"/>
  <c r="F15172" i="1"/>
  <c r="E15173" i="1"/>
  <c r="F15173" i="1"/>
  <c r="F15174" i="1"/>
  <c r="E15175" i="1"/>
  <c r="F15175" i="1"/>
  <c r="F15176" i="1"/>
  <c r="E15177" i="1"/>
  <c r="F15177" i="1"/>
  <c r="F15178" i="1"/>
  <c r="E15179" i="1"/>
  <c r="F15179" i="1"/>
  <c r="F15180" i="1"/>
  <c r="E15181" i="1"/>
  <c r="F15181" i="1"/>
  <c r="F15182" i="1"/>
  <c r="E15183" i="1"/>
  <c r="F15183" i="1"/>
  <c r="F15184" i="1"/>
  <c r="E15185" i="1"/>
  <c r="F15185" i="1"/>
  <c r="F15186" i="1"/>
  <c r="E15187" i="1"/>
  <c r="F15187" i="1"/>
  <c r="F15188" i="1"/>
  <c r="E15189" i="1"/>
  <c r="F15189" i="1"/>
  <c r="F15190" i="1"/>
  <c r="E15191" i="1"/>
  <c r="F15191" i="1"/>
  <c r="F15192" i="1"/>
  <c r="E15193" i="1"/>
  <c r="F15193" i="1"/>
  <c r="F15194" i="1"/>
  <c r="E15195" i="1"/>
  <c r="F15195" i="1"/>
  <c r="F15196" i="1"/>
  <c r="E15197" i="1"/>
  <c r="F15197" i="1"/>
  <c r="F15198" i="1"/>
  <c r="E15199" i="1"/>
  <c r="F15199" i="1"/>
  <c r="F15200" i="1"/>
  <c r="E15201" i="1"/>
  <c r="F15201" i="1"/>
  <c r="F15202" i="1"/>
  <c r="E15203" i="1"/>
  <c r="F15203" i="1"/>
  <c r="F15204" i="1"/>
  <c r="E15205" i="1"/>
  <c r="F15205" i="1"/>
  <c r="F15206" i="1"/>
  <c r="E15207" i="1"/>
  <c r="F15207" i="1"/>
  <c r="F15208" i="1"/>
  <c r="E15209" i="1"/>
  <c r="F15209" i="1"/>
  <c r="F15210" i="1"/>
  <c r="E15211" i="1"/>
  <c r="F15211" i="1"/>
  <c r="F15212" i="1"/>
  <c r="E15213" i="1"/>
  <c r="F15213" i="1"/>
  <c r="F15214" i="1"/>
  <c r="E15215" i="1"/>
  <c r="F15215" i="1"/>
  <c r="F15216" i="1"/>
  <c r="E15217" i="1"/>
  <c r="F15217" i="1"/>
  <c r="F15218" i="1"/>
  <c r="E15219" i="1"/>
  <c r="F15219" i="1"/>
  <c r="F15220" i="1"/>
  <c r="E15221" i="1"/>
  <c r="F15221" i="1"/>
  <c r="F15222" i="1"/>
  <c r="E15223" i="1"/>
  <c r="F15223" i="1"/>
  <c r="F15224" i="1"/>
  <c r="E15225" i="1"/>
  <c r="F15225" i="1"/>
  <c r="F15226" i="1"/>
  <c r="E15227" i="1"/>
  <c r="F15227" i="1"/>
  <c r="F15228" i="1"/>
  <c r="E15229" i="1"/>
  <c r="F15229" i="1"/>
  <c r="F15230" i="1"/>
  <c r="E15231" i="1"/>
  <c r="F15231" i="1"/>
  <c r="F15232" i="1"/>
  <c r="E15233" i="1"/>
  <c r="F15233" i="1"/>
  <c r="F15234" i="1"/>
  <c r="E15235" i="1"/>
  <c r="F15235" i="1"/>
  <c r="F15236" i="1"/>
  <c r="E15237" i="1"/>
  <c r="F15237" i="1"/>
  <c r="F15238" i="1"/>
  <c r="E15239" i="1"/>
  <c r="F15239" i="1"/>
  <c r="F15240" i="1"/>
  <c r="E15241" i="1"/>
  <c r="F15241" i="1"/>
  <c r="F15242" i="1"/>
  <c r="E15243" i="1"/>
  <c r="F15243" i="1"/>
  <c r="F15244" i="1"/>
  <c r="E15245" i="1"/>
  <c r="F15245" i="1"/>
  <c r="F15246" i="1"/>
  <c r="E15247" i="1"/>
  <c r="F15247" i="1"/>
  <c r="F15248" i="1"/>
  <c r="E15249" i="1"/>
  <c r="F15249" i="1"/>
  <c r="F15250" i="1"/>
  <c r="E15251" i="1"/>
  <c r="F15251" i="1"/>
  <c r="F15252" i="1"/>
  <c r="E15253" i="1"/>
  <c r="F15253" i="1"/>
  <c r="F15254" i="1"/>
  <c r="E15255" i="1"/>
  <c r="F15255" i="1"/>
  <c r="F15256" i="1"/>
  <c r="E15257" i="1"/>
  <c r="F15257" i="1"/>
  <c r="F15258" i="1"/>
  <c r="E15259" i="1"/>
  <c r="F15259" i="1"/>
  <c r="F15260" i="1"/>
  <c r="E15261" i="1"/>
  <c r="F15261" i="1"/>
  <c r="F15262" i="1"/>
  <c r="E15263" i="1"/>
  <c r="F15263" i="1"/>
  <c r="F15264" i="1"/>
  <c r="E15265" i="1"/>
  <c r="F15265" i="1"/>
  <c r="F15266" i="1"/>
  <c r="E15267" i="1"/>
  <c r="F15267" i="1"/>
  <c r="F15268" i="1"/>
  <c r="E15269" i="1"/>
  <c r="F15269" i="1"/>
  <c r="F15270" i="1"/>
  <c r="E15271" i="1"/>
  <c r="F15271" i="1"/>
  <c r="F15272" i="1"/>
  <c r="E15273" i="1"/>
  <c r="F15273" i="1"/>
  <c r="F15274" i="1"/>
  <c r="E15275" i="1"/>
  <c r="F15275" i="1"/>
  <c r="F15276" i="1"/>
  <c r="E15277" i="1"/>
  <c r="F15277" i="1"/>
  <c r="F15278" i="1"/>
  <c r="E15279" i="1"/>
  <c r="F15279" i="1"/>
  <c r="F15280" i="1"/>
  <c r="E15281" i="1"/>
  <c r="F15281" i="1"/>
  <c r="F15282" i="1"/>
  <c r="E15283" i="1"/>
  <c r="F15283" i="1"/>
  <c r="F15284" i="1"/>
  <c r="E15285" i="1"/>
  <c r="F15285" i="1"/>
  <c r="F15286" i="1"/>
  <c r="E15287" i="1"/>
  <c r="F15287" i="1"/>
  <c r="F15288" i="1"/>
  <c r="E15289" i="1"/>
  <c r="F15289" i="1"/>
  <c r="F15290" i="1"/>
  <c r="E15291" i="1"/>
  <c r="F15291" i="1"/>
  <c r="F15292" i="1"/>
  <c r="E15293" i="1"/>
  <c r="F15293" i="1"/>
  <c r="F15294" i="1"/>
  <c r="E15295" i="1"/>
  <c r="F15295" i="1"/>
  <c r="F15296" i="1"/>
  <c r="E15297" i="1"/>
  <c r="F15297" i="1"/>
  <c r="F15298" i="1"/>
  <c r="E15299" i="1"/>
  <c r="F15299" i="1"/>
  <c r="F15300" i="1"/>
  <c r="E15301" i="1"/>
  <c r="F15301" i="1"/>
  <c r="F15302" i="1"/>
  <c r="E15303" i="1"/>
  <c r="F15303" i="1"/>
  <c r="F15304" i="1"/>
  <c r="E15305" i="1"/>
  <c r="F15305" i="1"/>
  <c r="F15306" i="1"/>
  <c r="E15307" i="1"/>
  <c r="F15307" i="1"/>
  <c r="F15308" i="1"/>
  <c r="E15309" i="1"/>
  <c r="F15309" i="1"/>
  <c r="F15310" i="1"/>
  <c r="E15311" i="1"/>
  <c r="F15311" i="1"/>
  <c r="F15312" i="1"/>
  <c r="E15313" i="1"/>
  <c r="F15313" i="1"/>
  <c r="F15314" i="1"/>
  <c r="E15315" i="1"/>
  <c r="F15315" i="1"/>
  <c r="F15316" i="1"/>
  <c r="E15317" i="1"/>
  <c r="F15317" i="1"/>
  <c r="F15318" i="1"/>
  <c r="E15319" i="1"/>
  <c r="F15319" i="1"/>
  <c r="F15320" i="1"/>
  <c r="E15321" i="1"/>
  <c r="F15321" i="1"/>
  <c r="F15322" i="1"/>
  <c r="E15323" i="1"/>
  <c r="F15323" i="1"/>
  <c r="F15324" i="1"/>
  <c r="E15325" i="1"/>
  <c r="F15325" i="1"/>
  <c r="F15326" i="1"/>
  <c r="E15327" i="1"/>
  <c r="F15327" i="1"/>
  <c r="F15328" i="1"/>
  <c r="E15329" i="1"/>
  <c r="F15329" i="1"/>
  <c r="F15330" i="1"/>
  <c r="E15331" i="1"/>
  <c r="F15331" i="1"/>
  <c r="F15332" i="1"/>
  <c r="E15333" i="1"/>
  <c r="F15333" i="1"/>
  <c r="F15334" i="1"/>
  <c r="E15335" i="1"/>
  <c r="F15335" i="1"/>
  <c r="F15336" i="1"/>
  <c r="E15337" i="1"/>
  <c r="F15337" i="1"/>
  <c r="F15338" i="1"/>
  <c r="E15339" i="1"/>
  <c r="F15339" i="1"/>
  <c r="F15340" i="1"/>
  <c r="E15341" i="1"/>
  <c r="F15341" i="1"/>
  <c r="F15342" i="1"/>
  <c r="E15343" i="1"/>
  <c r="F15343" i="1"/>
  <c r="F15344" i="1"/>
  <c r="E15345" i="1"/>
  <c r="F15345" i="1"/>
  <c r="F15346" i="1"/>
  <c r="E15347" i="1"/>
  <c r="F15347" i="1"/>
  <c r="F15348" i="1"/>
  <c r="E15349" i="1"/>
  <c r="F15349" i="1"/>
  <c r="F15350" i="1"/>
  <c r="E15351" i="1"/>
  <c r="F15351" i="1"/>
  <c r="F15352" i="1"/>
  <c r="E15353" i="1"/>
  <c r="F15353" i="1"/>
  <c r="F15354" i="1"/>
  <c r="E15355" i="1"/>
  <c r="F15355" i="1"/>
  <c r="F15356" i="1"/>
  <c r="E15357" i="1"/>
  <c r="F15357" i="1"/>
  <c r="F15358" i="1"/>
  <c r="E15359" i="1"/>
  <c r="F15359" i="1"/>
  <c r="F15360" i="1"/>
  <c r="E15361" i="1"/>
  <c r="F15361" i="1"/>
  <c r="F15362" i="1"/>
  <c r="E15363" i="1"/>
  <c r="F15363" i="1"/>
  <c r="F15364" i="1"/>
  <c r="E15365" i="1"/>
  <c r="F15365" i="1"/>
  <c r="F15366" i="1"/>
  <c r="E15367" i="1"/>
  <c r="F15367" i="1"/>
  <c r="F15368" i="1"/>
  <c r="E15369" i="1"/>
  <c r="F15369" i="1"/>
  <c r="F15370" i="1"/>
  <c r="E15371" i="1"/>
  <c r="F15371" i="1"/>
  <c r="F15372" i="1"/>
  <c r="E15373" i="1"/>
  <c r="F15373" i="1"/>
  <c r="F15374" i="1"/>
  <c r="E15375" i="1"/>
  <c r="F15375" i="1"/>
  <c r="F15376" i="1"/>
  <c r="E15377" i="1"/>
  <c r="F15377" i="1"/>
  <c r="F15378" i="1"/>
  <c r="E15379" i="1"/>
  <c r="F15379" i="1"/>
  <c r="F15380" i="1"/>
  <c r="E15381" i="1"/>
  <c r="F15381" i="1"/>
  <c r="F15382" i="1"/>
  <c r="E15383" i="1"/>
  <c r="F15383" i="1"/>
  <c r="F15384" i="1"/>
  <c r="E15385" i="1"/>
  <c r="F15385" i="1"/>
  <c r="F15386" i="1"/>
  <c r="E15387" i="1"/>
  <c r="F15387" i="1"/>
  <c r="F15388" i="1"/>
  <c r="E15389" i="1"/>
  <c r="F15389" i="1"/>
  <c r="F15390" i="1"/>
  <c r="E15391" i="1"/>
  <c r="F15391" i="1"/>
  <c r="F15392" i="1"/>
  <c r="E15393" i="1"/>
  <c r="F15393" i="1"/>
  <c r="F15394" i="1"/>
  <c r="E15395" i="1"/>
  <c r="F15395" i="1"/>
  <c r="F15396" i="1"/>
  <c r="E15397" i="1"/>
  <c r="F15397" i="1"/>
  <c r="F15398" i="1"/>
  <c r="E15399" i="1"/>
  <c r="F15399" i="1"/>
  <c r="F15400" i="1"/>
  <c r="E15401" i="1"/>
  <c r="F15401" i="1"/>
  <c r="F15402" i="1"/>
  <c r="E15403" i="1"/>
  <c r="F15403" i="1"/>
  <c r="F15404" i="1"/>
  <c r="E15405" i="1"/>
  <c r="F15405" i="1"/>
  <c r="F15406" i="1"/>
  <c r="E15407" i="1"/>
  <c r="F15407" i="1"/>
  <c r="F15408" i="1"/>
  <c r="E15409" i="1"/>
  <c r="F15409" i="1"/>
  <c r="F15410" i="1"/>
  <c r="E15411" i="1"/>
  <c r="F15411" i="1"/>
  <c r="F15412" i="1"/>
  <c r="E15413" i="1"/>
  <c r="F15413" i="1"/>
  <c r="F15414" i="1"/>
  <c r="E15415" i="1"/>
  <c r="F15415" i="1"/>
  <c r="F15416" i="1"/>
  <c r="E15417" i="1"/>
  <c r="F15417" i="1"/>
  <c r="F15418" i="1"/>
  <c r="E15419" i="1"/>
  <c r="F15419" i="1"/>
  <c r="F15420" i="1"/>
  <c r="E15421" i="1"/>
  <c r="F15421" i="1"/>
  <c r="F15422" i="1"/>
  <c r="E15423" i="1"/>
  <c r="F15423" i="1"/>
  <c r="F15424" i="1"/>
  <c r="E15425" i="1"/>
  <c r="F15425" i="1"/>
  <c r="F15426" i="1"/>
  <c r="E15427" i="1"/>
  <c r="F15427" i="1"/>
  <c r="F15428" i="1"/>
  <c r="E15429" i="1"/>
  <c r="F15429" i="1"/>
  <c r="F15430" i="1"/>
  <c r="E15431" i="1"/>
  <c r="F15431" i="1"/>
  <c r="F15432" i="1"/>
  <c r="E15433" i="1"/>
  <c r="F15433" i="1"/>
  <c r="F15434" i="1"/>
  <c r="E15435" i="1"/>
  <c r="F15435" i="1"/>
  <c r="F15436" i="1"/>
  <c r="E15437" i="1"/>
  <c r="F15437" i="1"/>
  <c r="F15438" i="1"/>
  <c r="E15439" i="1"/>
  <c r="F15439" i="1"/>
  <c r="F15440" i="1"/>
  <c r="E15441" i="1"/>
  <c r="F15441" i="1"/>
  <c r="F15442" i="1"/>
  <c r="E15443" i="1"/>
  <c r="F15443" i="1"/>
  <c r="F15444" i="1"/>
  <c r="E15445" i="1"/>
  <c r="F15445" i="1"/>
  <c r="F15446" i="1"/>
  <c r="E15447" i="1"/>
  <c r="F15447" i="1"/>
  <c r="F15448" i="1"/>
  <c r="E15449" i="1"/>
  <c r="F15449" i="1"/>
  <c r="F15450" i="1"/>
  <c r="E15451" i="1"/>
  <c r="F15451" i="1"/>
  <c r="F15452" i="1"/>
  <c r="E15453" i="1"/>
  <c r="F15453" i="1"/>
  <c r="F15454" i="1"/>
  <c r="E15455" i="1"/>
  <c r="F15455" i="1"/>
  <c r="F15456" i="1"/>
  <c r="E15457" i="1"/>
  <c r="F15457" i="1"/>
  <c r="F15458" i="1"/>
  <c r="E15459" i="1"/>
  <c r="F15459" i="1"/>
  <c r="F15460" i="1"/>
  <c r="E15461" i="1"/>
  <c r="F15461" i="1"/>
  <c r="F15462" i="1"/>
  <c r="E15463" i="1"/>
  <c r="F15463" i="1"/>
  <c r="F15464" i="1"/>
  <c r="E15465" i="1"/>
  <c r="F15465" i="1"/>
  <c r="F15466" i="1"/>
  <c r="E15467" i="1"/>
  <c r="F15467" i="1"/>
  <c r="F15468" i="1"/>
  <c r="E15469" i="1"/>
  <c r="F15469" i="1"/>
  <c r="F15470" i="1"/>
  <c r="E15471" i="1"/>
  <c r="F15471" i="1"/>
  <c r="F15472" i="1"/>
  <c r="E15473" i="1"/>
  <c r="F15473" i="1"/>
  <c r="F15474" i="1"/>
  <c r="E15475" i="1"/>
  <c r="F15475" i="1"/>
  <c r="F15476" i="1"/>
  <c r="E15477" i="1"/>
  <c r="F15477" i="1"/>
  <c r="F15478" i="1"/>
  <c r="E15479" i="1"/>
  <c r="F15479" i="1"/>
  <c r="F15480" i="1"/>
  <c r="E15481" i="1"/>
  <c r="F15481" i="1"/>
  <c r="F15482" i="1"/>
  <c r="E15483" i="1"/>
  <c r="F15483" i="1"/>
  <c r="F15484" i="1"/>
  <c r="E15485" i="1"/>
  <c r="F15485" i="1"/>
  <c r="F15486" i="1"/>
  <c r="E15487" i="1"/>
  <c r="F15487" i="1"/>
  <c r="F15488" i="1"/>
  <c r="E15489" i="1"/>
  <c r="F15489" i="1"/>
  <c r="F15490" i="1"/>
  <c r="E15491" i="1"/>
  <c r="F15491" i="1"/>
  <c r="F15492" i="1"/>
  <c r="E15493" i="1"/>
  <c r="F15493" i="1"/>
  <c r="F15494" i="1"/>
  <c r="E15495" i="1"/>
  <c r="F15495" i="1"/>
  <c r="F15496" i="1"/>
  <c r="E15497" i="1"/>
  <c r="F15497" i="1"/>
  <c r="F15498" i="1"/>
  <c r="E15499" i="1"/>
  <c r="F15499" i="1"/>
  <c r="F15500" i="1"/>
  <c r="E15501" i="1"/>
  <c r="F15501" i="1"/>
  <c r="F15502" i="1"/>
  <c r="E15503" i="1"/>
  <c r="F15503" i="1"/>
  <c r="F15504" i="1"/>
  <c r="E15505" i="1"/>
  <c r="F15505" i="1"/>
  <c r="F15506" i="1"/>
  <c r="E15507" i="1"/>
  <c r="F15507" i="1"/>
  <c r="F15508" i="1"/>
  <c r="E15509" i="1"/>
  <c r="F15509" i="1"/>
  <c r="F15510" i="1"/>
  <c r="E15511" i="1"/>
  <c r="F15511" i="1"/>
  <c r="F15512" i="1"/>
  <c r="E15513" i="1"/>
  <c r="F15513" i="1"/>
  <c r="F15514" i="1"/>
  <c r="E15515" i="1"/>
  <c r="F15515" i="1"/>
  <c r="F15516" i="1"/>
  <c r="E15517" i="1"/>
  <c r="F15517" i="1"/>
  <c r="F15518" i="1"/>
  <c r="E15519" i="1"/>
  <c r="F15519" i="1"/>
  <c r="F15520" i="1"/>
  <c r="E15521" i="1"/>
  <c r="F15521" i="1"/>
  <c r="F15522" i="1"/>
  <c r="E15523" i="1"/>
  <c r="F15523" i="1"/>
  <c r="F15524" i="1"/>
  <c r="E15525" i="1"/>
  <c r="F15525" i="1"/>
  <c r="F15526" i="1"/>
  <c r="E15527" i="1"/>
  <c r="F15527" i="1"/>
  <c r="F15528" i="1"/>
  <c r="E15529" i="1"/>
  <c r="F15529" i="1"/>
  <c r="F15530" i="1"/>
  <c r="E15531" i="1"/>
  <c r="F15531" i="1"/>
  <c r="F15532" i="1"/>
  <c r="E15533" i="1"/>
  <c r="F15533" i="1"/>
  <c r="F15534" i="1"/>
  <c r="E15535" i="1"/>
  <c r="F15535" i="1"/>
  <c r="F15536" i="1"/>
  <c r="E15537" i="1"/>
  <c r="F15537" i="1"/>
  <c r="F15538" i="1"/>
  <c r="E15539" i="1"/>
  <c r="F15539" i="1"/>
  <c r="F15540" i="1"/>
  <c r="E15541" i="1"/>
  <c r="F15541" i="1"/>
  <c r="F15542" i="1"/>
  <c r="E15543" i="1"/>
  <c r="F15543" i="1"/>
  <c r="F15544" i="1"/>
  <c r="E15545" i="1"/>
  <c r="F15545" i="1"/>
  <c r="F15546" i="1"/>
  <c r="E15547" i="1"/>
  <c r="F15547" i="1"/>
  <c r="F15548" i="1"/>
  <c r="E15549" i="1"/>
  <c r="F15549" i="1"/>
  <c r="F15550" i="1"/>
  <c r="E15551" i="1"/>
  <c r="F15551" i="1"/>
  <c r="F15552" i="1"/>
  <c r="E15553" i="1"/>
  <c r="F15553" i="1"/>
  <c r="F15554" i="1"/>
  <c r="E15555" i="1"/>
  <c r="F15555" i="1"/>
  <c r="F15556" i="1"/>
  <c r="E15557" i="1"/>
  <c r="F15557" i="1"/>
  <c r="F15558" i="1"/>
  <c r="E15559" i="1"/>
  <c r="F15559" i="1"/>
  <c r="F15560" i="1"/>
  <c r="E15561" i="1"/>
  <c r="F15561" i="1"/>
  <c r="F15562" i="1"/>
  <c r="E15563" i="1"/>
  <c r="F15563" i="1"/>
  <c r="F15564" i="1"/>
  <c r="E15565" i="1"/>
  <c r="F15565" i="1"/>
  <c r="F15566" i="1"/>
  <c r="E15567" i="1"/>
  <c r="F15567" i="1"/>
  <c r="F15568" i="1"/>
  <c r="E15569" i="1"/>
  <c r="F15569" i="1"/>
  <c r="F15570" i="1"/>
  <c r="E15571" i="1"/>
  <c r="F15571" i="1"/>
  <c r="F15572" i="1"/>
  <c r="E15573" i="1"/>
  <c r="F15573" i="1"/>
  <c r="F15574" i="1"/>
  <c r="E15575" i="1"/>
  <c r="F15575" i="1"/>
  <c r="F15576" i="1"/>
  <c r="E15577" i="1"/>
  <c r="F15577" i="1"/>
  <c r="F15578" i="1"/>
  <c r="E15579" i="1"/>
  <c r="F15579" i="1"/>
  <c r="F15580" i="1"/>
  <c r="E15581" i="1"/>
  <c r="F15581" i="1"/>
  <c r="F15582" i="1"/>
  <c r="E15583" i="1"/>
  <c r="F15583" i="1"/>
  <c r="F15584" i="1"/>
  <c r="E15585" i="1"/>
  <c r="F15585" i="1"/>
  <c r="F15586" i="1"/>
  <c r="E15587" i="1"/>
  <c r="F15587" i="1"/>
  <c r="F15588" i="1"/>
  <c r="E15589" i="1"/>
  <c r="F15589" i="1"/>
  <c r="F15590" i="1"/>
  <c r="E15591" i="1"/>
  <c r="F15591" i="1"/>
  <c r="F15592" i="1"/>
  <c r="E15593" i="1"/>
  <c r="F15593" i="1"/>
  <c r="F15594" i="1"/>
  <c r="E15595" i="1"/>
  <c r="F15595" i="1"/>
  <c r="F15596" i="1"/>
  <c r="E15597" i="1"/>
  <c r="F15597" i="1"/>
  <c r="F15598" i="1"/>
  <c r="E15599" i="1"/>
  <c r="F15599" i="1"/>
  <c r="F15600" i="1"/>
  <c r="E15601" i="1"/>
  <c r="F15601" i="1"/>
  <c r="F15602" i="1"/>
  <c r="E15603" i="1"/>
  <c r="F15603" i="1"/>
  <c r="F15604" i="1"/>
  <c r="E15605" i="1"/>
  <c r="F15605" i="1"/>
  <c r="F15606" i="1"/>
  <c r="E15607" i="1"/>
  <c r="F15607" i="1"/>
  <c r="F15608" i="1"/>
  <c r="E15609" i="1"/>
  <c r="F15609" i="1"/>
  <c r="F15610" i="1"/>
  <c r="E15611" i="1"/>
  <c r="F15611" i="1"/>
  <c r="F15612" i="1"/>
  <c r="E15613" i="1"/>
  <c r="F15613" i="1"/>
  <c r="F15614" i="1"/>
  <c r="E15615" i="1"/>
  <c r="F15615" i="1"/>
  <c r="F15616" i="1"/>
  <c r="E15617" i="1"/>
  <c r="F15617" i="1"/>
  <c r="F15618" i="1"/>
  <c r="E15619" i="1"/>
  <c r="F15619" i="1"/>
  <c r="F15620" i="1"/>
  <c r="E15621" i="1"/>
  <c r="F15621" i="1"/>
  <c r="F15622" i="1"/>
  <c r="E15623" i="1"/>
  <c r="F15623" i="1"/>
  <c r="F15624" i="1"/>
  <c r="E15625" i="1"/>
  <c r="F15625" i="1"/>
  <c r="F15626" i="1"/>
  <c r="E15627" i="1"/>
  <c r="F15627" i="1"/>
  <c r="F15628" i="1"/>
  <c r="E15629" i="1"/>
  <c r="F15629" i="1"/>
  <c r="F15630" i="1"/>
  <c r="E15631" i="1"/>
  <c r="F15631" i="1"/>
  <c r="F15632" i="1"/>
  <c r="E15633" i="1"/>
  <c r="F15633" i="1"/>
  <c r="F15634" i="1"/>
  <c r="E15635" i="1"/>
  <c r="F15635" i="1"/>
  <c r="F15636" i="1"/>
  <c r="E15637" i="1"/>
  <c r="F15637" i="1"/>
  <c r="F15638" i="1"/>
  <c r="E15639" i="1"/>
  <c r="F15639" i="1"/>
  <c r="F15640" i="1"/>
  <c r="E15641" i="1"/>
  <c r="F15641" i="1"/>
  <c r="F15642" i="1"/>
  <c r="E15643" i="1"/>
  <c r="F15643" i="1"/>
  <c r="F15644" i="1"/>
  <c r="E15645" i="1"/>
  <c r="F15645" i="1"/>
  <c r="F15646" i="1"/>
  <c r="E15647" i="1"/>
  <c r="F15647" i="1"/>
  <c r="F15648" i="1"/>
  <c r="E15649" i="1"/>
  <c r="F15649" i="1"/>
  <c r="F15650" i="1"/>
  <c r="E15651" i="1"/>
  <c r="F15651" i="1"/>
  <c r="F15652" i="1"/>
  <c r="E15653" i="1"/>
  <c r="F15653" i="1"/>
  <c r="F15654" i="1"/>
  <c r="E15655" i="1"/>
  <c r="F15655" i="1"/>
  <c r="F15656" i="1"/>
  <c r="E15657" i="1"/>
  <c r="F15657" i="1"/>
  <c r="F15658" i="1"/>
  <c r="E15659" i="1"/>
  <c r="F15659" i="1"/>
  <c r="F15660" i="1"/>
  <c r="E15661" i="1"/>
  <c r="F15661" i="1"/>
  <c r="F15662" i="1"/>
  <c r="E15663" i="1"/>
  <c r="F15663" i="1"/>
  <c r="F15664" i="1"/>
  <c r="E15665" i="1"/>
  <c r="F15665" i="1"/>
  <c r="F15666" i="1"/>
  <c r="E15667" i="1"/>
  <c r="F15667" i="1"/>
  <c r="F15668" i="1"/>
  <c r="E15669" i="1"/>
  <c r="F15669" i="1"/>
  <c r="F15670" i="1"/>
  <c r="E15671" i="1"/>
  <c r="F15671" i="1"/>
  <c r="F15672" i="1"/>
  <c r="E15673" i="1"/>
  <c r="F15673" i="1"/>
  <c r="F15674" i="1"/>
  <c r="E15675" i="1"/>
  <c r="F15675" i="1"/>
  <c r="F15676" i="1"/>
  <c r="E15677" i="1"/>
  <c r="F15677" i="1"/>
  <c r="F15678" i="1"/>
  <c r="E15679" i="1"/>
  <c r="F15679" i="1"/>
  <c r="F15680" i="1"/>
  <c r="E15681" i="1"/>
  <c r="F15681" i="1"/>
  <c r="F15682" i="1"/>
  <c r="E15683" i="1"/>
  <c r="F15683" i="1"/>
  <c r="F15684" i="1"/>
  <c r="E15685" i="1"/>
  <c r="F15685" i="1"/>
  <c r="F15686" i="1"/>
  <c r="E15687" i="1"/>
  <c r="F15687" i="1"/>
  <c r="F15688" i="1"/>
  <c r="E15689" i="1"/>
  <c r="F15689" i="1"/>
  <c r="F15690" i="1"/>
  <c r="E15691" i="1"/>
  <c r="F15691" i="1"/>
  <c r="F15692" i="1"/>
  <c r="E15693" i="1"/>
  <c r="F15693" i="1"/>
  <c r="F15694" i="1"/>
  <c r="E15695" i="1"/>
  <c r="F15695" i="1"/>
  <c r="F15696" i="1"/>
  <c r="E15697" i="1"/>
  <c r="F15697" i="1"/>
  <c r="F15698" i="1"/>
  <c r="E15699" i="1"/>
  <c r="F15699" i="1"/>
  <c r="F15700" i="1"/>
  <c r="E15701" i="1"/>
  <c r="F15701" i="1"/>
  <c r="F15702" i="1"/>
  <c r="E15703" i="1"/>
  <c r="F15703" i="1"/>
  <c r="F15704" i="1"/>
  <c r="E15705" i="1"/>
  <c r="F15705" i="1"/>
  <c r="F15706" i="1"/>
  <c r="E15707" i="1"/>
  <c r="F15707" i="1"/>
  <c r="F15708" i="1"/>
  <c r="E15709" i="1"/>
  <c r="F15709" i="1"/>
  <c r="F15710" i="1"/>
  <c r="E15711" i="1"/>
  <c r="F15711" i="1"/>
  <c r="F15712" i="1"/>
  <c r="E15713" i="1"/>
  <c r="F15713" i="1"/>
  <c r="F15714" i="1"/>
  <c r="E15715" i="1"/>
  <c r="F15715" i="1"/>
  <c r="F15716" i="1"/>
  <c r="E15717" i="1"/>
  <c r="F15717" i="1"/>
  <c r="F15718" i="1"/>
  <c r="E15719" i="1"/>
  <c r="F15719" i="1"/>
  <c r="F15720" i="1"/>
  <c r="E15721" i="1"/>
  <c r="F15721" i="1"/>
  <c r="F15722" i="1"/>
  <c r="E15723" i="1"/>
  <c r="F15723" i="1"/>
  <c r="F15724" i="1"/>
  <c r="E15725" i="1"/>
  <c r="F15725" i="1"/>
  <c r="F15726" i="1"/>
  <c r="E15727" i="1"/>
  <c r="F15727" i="1"/>
  <c r="F15728" i="1"/>
  <c r="E15729" i="1"/>
  <c r="F15729" i="1"/>
  <c r="F15730" i="1"/>
  <c r="E15731" i="1"/>
  <c r="F15731" i="1"/>
  <c r="F15732" i="1"/>
  <c r="E15733" i="1"/>
  <c r="F15733" i="1"/>
  <c r="F15734" i="1"/>
  <c r="E15735" i="1"/>
  <c r="F15735" i="1"/>
  <c r="F15736" i="1"/>
  <c r="E15737" i="1"/>
  <c r="F15737" i="1"/>
  <c r="F15738" i="1"/>
  <c r="E15739" i="1"/>
  <c r="F15739" i="1"/>
  <c r="F15740" i="1"/>
  <c r="E15741" i="1"/>
  <c r="F15741" i="1"/>
  <c r="F15742" i="1"/>
  <c r="E15743" i="1"/>
  <c r="F15743" i="1"/>
  <c r="F15744" i="1"/>
  <c r="E15745" i="1"/>
  <c r="F15745" i="1"/>
  <c r="F15746" i="1"/>
  <c r="E15747" i="1"/>
  <c r="F15747" i="1"/>
  <c r="F15748" i="1"/>
  <c r="E15749" i="1"/>
  <c r="F15749" i="1"/>
  <c r="F15750" i="1"/>
  <c r="E15751" i="1"/>
  <c r="F15751" i="1"/>
  <c r="F15752" i="1"/>
  <c r="E15753" i="1"/>
  <c r="F15753" i="1"/>
  <c r="F15754" i="1"/>
  <c r="E15755" i="1"/>
  <c r="F15755" i="1"/>
  <c r="F15756" i="1"/>
  <c r="E15757" i="1"/>
  <c r="F15757" i="1"/>
  <c r="F15758" i="1"/>
  <c r="E15759" i="1"/>
  <c r="F15759" i="1"/>
  <c r="F15760" i="1"/>
  <c r="E15761" i="1"/>
  <c r="F15761" i="1"/>
  <c r="F15762" i="1"/>
  <c r="E15763" i="1"/>
  <c r="F15763" i="1"/>
  <c r="F15764" i="1"/>
  <c r="E15765" i="1"/>
  <c r="F15765" i="1"/>
  <c r="F15766" i="1"/>
  <c r="E15767" i="1"/>
  <c r="F15767" i="1"/>
  <c r="F15768" i="1"/>
  <c r="E15769" i="1"/>
  <c r="F15769" i="1"/>
  <c r="F15770" i="1"/>
  <c r="E15771" i="1"/>
  <c r="F15771" i="1"/>
  <c r="F15772" i="1"/>
  <c r="E15773" i="1"/>
  <c r="F15773" i="1"/>
  <c r="F15774" i="1"/>
  <c r="E15775" i="1"/>
  <c r="F15775" i="1"/>
  <c r="F15776" i="1"/>
  <c r="E15777" i="1"/>
  <c r="F15777" i="1"/>
  <c r="F15778" i="1"/>
  <c r="E15779" i="1"/>
  <c r="F15779" i="1"/>
  <c r="F15780" i="1"/>
  <c r="E15781" i="1"/>
  <c r="F15781" i="1"/>
  <c r="F15782" i="1"/>
  <c r="E15783" i="1"/>
  <c r="F15783" i="1"/>
  <c r="F15784" i="1"/>
  <c r="E15785" i="1"/>
  <c r="F15785" i="1"/>
  <c r="F15786" i="1"/>
  <c r="E15787" i="1"/>
  <c r="F15787" i="1"/>
  <c r="F15788" i="1"/>
  <c r="E15789" i="1"/>
  <c r="F15789" i="1"/>
  <c r="F15790" i="1"/>
  <c r="E15791" i="1"/>
  <c r="F15791" i="1"/>
  <c r="F15792" i="1"/>
  <c r="E15793" i="1"/>
  <c r="F15793" i="1"/>
  <c r="F15794" i="1"/>
  <c r="E15795" i="1"/>
  <c r="F15795" i="1"/>
  <c r="F15796" i="1"/>
  <c r="E15797" i="1"/>
  <c r="F15797" i="1"/>
  <c r="F15798" i="1"/>
  <c r="E15799" i="1"/>
  <c r="F15799" i="1"/>
  <c r="F15800" i="1"/>
  <c r="E15801" i="1"/>
  <c r="F15801" i="1"/>
  <c r="F15802" i="1"/>
  <c r="E15803" i="1"/>
  <c r="F15803" i="1"/>
  <c r="F15804" i="1"/>
  <c r="E15805" i="1"/>
  <c r="F15805" i="1"/>
  <c r="F15806" i="1"/>
  <c r="E15807" i="1"/>
  <c r="F15807" i="1"/>
  <c r="F15808" i="1"/>
  <c r="E15809" i="1"/>
  <c r="F15809" i="1"/>
  <c r="F15810" i="1"/>
  <c r="E15811" i="1"/>
  <c r="F15811" i="1"/>
  <c r="F15812" i="1"/>
  <c r="E15813" i="1"/>
  <c r="F15813" i="1"/>
  <c r="F15814" i="1"/>
  <c r="E15815" i="1"/>
  <c r="F15815" i="1"/>
  <c r="F15816" i="1"/>
  <c r="E15817" i="1"/>
  <c r="F15817" i="1"/>
  <c r="F15818" i="1"/>
  <c r="E15819" i="1"/>
  <c r="F15819" i="1"/>
  <c r="F15820" i="1"/>
  <c r="E15821" i="1"/>
  <c r="F15821" i="1"/>
  <c r="F15822" i="1"/>
  <c r="E15823" i="1"/>
  <c r="F15823" i="1"/>
  <c r="F15824" i="1"/>
  <c r="E15825" i="1"/>
  <c r="F15825" i="1"/>
  <c r="F15826" i="1"/>
  <c r="E15827" i="1"/>
  <c r="F15827" i="1"/>
  <c r="F15828" i="1"/>
  <c r="E15829" i="1"/>
  <c r="F15829" i="1"/>
  <c r="F15830" i="1"/>
  <c r="E15831" i="1"/>
  <c r="F15831" i="1"/>
  <c r="F15832" i="1"/>
  <c r="E15833" i="1"/>
  <c r="F15833" i="1"/>
  <c r="F15834" i="1"/>
  <c r="E15835" i="1"/>
  <c r="F15835" i="1"/>
  <c r="F15836" i="1"/>
  <c r="E15837" i="1"/>
  <c r="F15837" i="1"/>
  <c r="F15838" i="1"/>
  <c r="E15839" i="1"/>
  <c r="F15839" i="1"/>
  <c r="F15840" i="1"/>
  <c r="E15841" i="1"/>
  <c r="F15841" i="1"/>
  <c r="F15842" i="1"/>
  <c r="E15843" i="1"/>
  <c r="F15843" i="1"/>
  <c r="F15844" i="1"/>
  <c r="E15845" i="1"/>
  <c r="F15845" i="1"/>
  <c r="F15846" i="1"/>
  <c r="E15847" i="1"/>
  <c r="F15847" i="1"/>
  <c r="F15848" i="1"/>
  <c r="E15849" i="1"/>
  <c r="F15849" i="1"/>
  <c r="F15850" i="1"/>
  <c r="E15851" i="1"/>
  <c r="F15851" i="1"/>
  <c r="F15852" i="1"/>
  <c r="E15853" i="1"/>
  <c r="F15853" i="1"/>
  <c r="F15854" i="1"/>
  <c r="E15855" i="1"/>
  <c r="F15855" i="1"/>
  <c r="F15856" i="1"/>
  <c r="E15857" i="1"/>
  <c r="F15857" i="1"/>
  <c r="F15858" i="1"/>
  <c r="E15859" i="1"/>
  <c r="F15859" i="1"/>
  <c r="F15860" i="1"/>
  <c r="E15861" i="1"/>
  <c r="F15861" i="1"/>
  <c r="F15862" i="1"/>
  <c r="E15863" i="1"/>
  <c r="F15863" i="1"/>
  <c r="F15864" i="1"/>
  <c r="E15865" i="1"/>
  <c r="F15865" i="1"/>
  <c r="F15866" i="1"/>
  <c r="E15867" i="1"/>
  <c r="F15867" i="1"/>
  <c r="F15868" i="1"/>
  <c r="E15869" i="1"/>
  <c r="F15869" i="1"/>
  <c r="F15870" i="1"/>
  <c r="E15871" i="1"/>
  <c r="F15871" i="1"/>
  <c r="F15872" i="1"/>
  <c r="E15873" i="1"/>
  <c r="F15873" i="1"/>
  <c r="F15874" i="1"/>
  <c r="E15875" i="1"/>
  <c r="F15875" i="1"/>
  <c r="F15876" i="1"/>
  <c r="E15877" i="1"/>
  <c r="F15877" i="1"/>
  <c r="F15878" i="1"/>
  <c r="E15879" i="1"/>
  <c r="F15879" i="1"/>
  <c r="F15880" i="1"/>
  <c r="E15881" i="1"/>
  <c r="F15881" i="1"/>
  <c r="F15882" i="1"/>
  <c r="E15883" i="1"/>
  <c r="F15883" i="1"/>
  <c r="F15884" i="1"/>
  <c r="E15885" i="1"/>
  <c r="F15885" i="1"/>
  <c r="F15886" i="1"/>
  <c r="E15887" i="1"/>
  <c r="F15887" i="1"/>
  <c r="F15888" i="1"/>
  <c r="E15889" i="1"/>
  <c r="F15889" i="1"/>
  <c r="F15890" i="1"/>
  <c r="E15891" i="1"/>
  <c r="F15891" i="1"/>
  <c r="F15892" i="1"/>
  <c r="E15893" i="1"/>
  <c r="F15893" i="1"/>
  <c r="F15894" i="1"/>
  <c r="E15895" i="1"/>
  <c r="F15895" i="1"/>
  <c r="F15896" i="1"/>
  <c r="E15897" i="1"/>
  <c r="F15897" i="1"/>
  <c r="F15898" i="1"/>
  <c r="E15899" i="1"/>
  <c r="F15899" i="1"/>
  <c r="F15900" i="1"/>
  <c r="E15901" i="1"/>
  <c r="F15901" i="1"/>
  <c r="F15902" i="1"/>
  <c r="E15903" i="1"/>
  <c r="F15903" i="1"/>
  <c r="F15904" i="1"/>
  <c r="E15905" i="1"/>
  <c r="F15905" i="1"/>
  <c r="F15906" i="1"/>
  <c r="E15907" i="1"/>
  <c r="F15907" i="1"/>
  <c r="F15908" i="1"/>
  <c r="E15909" i="1"/>
  <c r="F15909" i="1"/>
  <c r="F15910" i="1"/>
  <c r="E15911" i="1"/>
  <c r="F15911" i="1"/>
  <c r="F15912" i="1"/>
  <c r="E15913" i="1"/>
  <c r="F15913" i="1"/>
  <c r="F15914" i="1"/>
  <c r="E15915" i="1"/>
  <c r="F15915" i="1"/>
  <c r="F15916" i="1"/>
  <c r="E15917" i="1"/>
  <c r="F15917" i="1"/>
  <c r="F15918" i="1"/>
  <c r="E15919" i="1"/>
  <c r="F15919" i="1"/>
  <c r="F15920" i="1"/>
  <c r="E15921" i="1"/>
  <c r="F15921" i="1"/>
  <c r="F15922" i="1"/>
  <c r="E15923" i="1"/>
  <c r="F15923" i="1"/>
  <c r="F15924" i="1"/>
  <c r="E15925" i="1"/>
  <c r="F15925" i="1"/>
  <c r="F15926" i="1"/>
  <c r="E15927" i="1"/>
  <c r="F15927" i="1"/>
  <c r="F15928" i="1"/>
  <c r="E15929" i="1"/>
  <c r="F15929" i="1"/>
  <c r="F15930" i="1"/>
  <c r="E15931" i="1"/>
  <c r="F15931" i="1"/>
  <c r="F15932" i="1"/>
  <c r="E15933" i="1"/>
  <c r="F15933" i="1"/>
  <c r="F15934" i="1"/>
  <c r="E15935" i="1"/>
  <c r="F15935" i="1"/>
  <c r="F15936" i="1"/>
  <c r="E15937" i="1"/>
  <c r="F15937" i="1"/>
  <c r="F15938" i="1"/>
  <c r="E15939" i="1"/>
  <c r="F15939" i="1"/>
  <c r="F15940" i="1"/>
  <c r="E15941" i="1"/>
  <c r="F15941" i="1"/>
  <c r="F15942" i="1"/>
  <c r="E15943" i="1"/>
  <c r="F15943" i="1"/>
  <c r="F15944" i="1"/>
  <c r="E15945" i="1"/>
  <c r="F15945" i="1"/>
  <c r="F15946" i="1"/>
  <c r="E15947" i="1"/>
  <c r="F15947" i="1"/>
  <c r="F15948" i="1"/>
  <c r="E15949" i="1"/>
  <c r="F15949" i="1"/>
  <c r="F15950" i="1"/>
  <c r="E15951" i="1"/>
  <c r="F15951" i="1"/>
  <c r="F15952" i="1"/>
  <c r="E15953" i="1"/>
  <c r="F15953" i="1"/>
  <c r="F15954" i="1"/>
  <c r="E15955" i="1"/>
  <c r="F15955" i="1"/>
  <c r="F15956" i="1"/>
  <c r="E15957" i="1"/>
  <c r="F15957" i="1"/>
  <c r="F15958" i="1"/>
  <c r="E15959" i="1"/>
  <c r="F15959" i="1"/>
  <c r="F15960" i="1"/>
  <c r="E15961" i="1"/>
  <c r="F15961" i="1"/>
  <c r="F15962" i="1"/>
  <c r="E15963" i="1"/>
  <c r="F15963" i="1"/>
  <c r="F15964" i="1"/>
  <c r="E15965" i="1"/>
  <c r="F15965" i="1"/>
  <c r="F15966" i="1"/>
  <c r="E15967" i="1"/>
  <c r="F15967" i="1"/>
  <c r="F15968" i="1"/>
  <c r="E15969" i="1"/>
  <c r="F15969" i="1"/>
  <c r="F15970" i="1"/>
  <c r="E15971" i="1"/>
  <c r="F15971" i="1"/>
  <c r="F15972" i="1"/>
  <c r="E15973" i="1"/>
  <c r="F15973" i="1"/>
  <c r="F15974" i="1"/>
  <c r="E15975" i="1"/>
  <c r="F15975" i="1"/>
  <c r="F15976" i="1"/>
  <c r="E15977" i="1"/>
  <c r="F15977" i="1"/>
  <c r="F15978" i="1"/>
  <c r="E15979" i="1"/>
  <c r="F15979" i="1"/>
  <c r="F15980" i="1"/>
  <c r="E15981" i="1"/>
  <c r="F15981" i="1"/>
  <c r="F15982" i="1"/>
  <c r="E15983" i="1"/>
  <c r="F15983" i="1"/>
  <c r="F15984" i="1"/>
  <c r="E15985" i="1"/>
  <c r="F15985" i="1"/>
  <c r="F15986" i="1"/>
  <c r="E15987" i="1"/>
  <c r="F15987" i="1"/>
  <c r="F15988" i="1"/>
  <c r="E15989" i="1"/>
  <c r="F15989" i="1"/>
  <c r="F15990" i="1"/>
  <c r="E15991" i="1"/>
  <c r="F15991" i="1"/>
  <c r="F15992" i="1"/>
  <c r="E15993" i="1"/>
  <c r="F15993" i="1"/>
  <c r="F15994" i="1"/>
  <c r="E15995" i="1"/>
  <c r="F15995" i="1"/>
  <c r="F15996" i="1"/>
  <c r="E15997" i="1"/>
  <c r="F15997" i="1"/>
  <c r="F15998" i="1"/>
  <c r="E15999" i="1"/>
  <c r="F15999" i="1"/>
  <c r="F16000" i="1"/>
  <c r="E16001" i="1"/>
  <c r="F16001" i="1"/>
  <c r="F16002" i="1"/>
  <c r="E16003" i="1"/>
  <c r="F16003" i="1"/>
  <c r="F16004" i="1"/>
  <c r="E16005" i="1"/>
  <c r="F16005" i="1"/>
  <c r="F16006" i="1"/>
  <c r="E16007" i="1"/>
  <c r="F16007" i="1"/>
  <c r="F16008" i="1"/>
  <c r="E16009" i="1"/>
  <c r="F16009" i="1"/>
  <c r="F16010" i="1"/>
  <c r="E16011" i="1"/>
  <c r="F16011" i="1"/>
  <c r="F16012" i="1"/>
  <c r="E16013" i="1"/>
  <c r="F16013" i="1"/>
  <c r="F16014" i="1"/>
  <c r="E16015" i="1"/>
  <c r="F16015" i="1"/>
  <c r="F16016" i="1"/>
  <c r="E16017" i="1"/>
  <c r="F16017" i="1"/>
  <c r="F16018" i="1"/>
  <c r="E16019" i="1"/>
  <c r="F16019" i="1"/>
  <c r="F16020" i="1"/>
  <c r="E16021" i="1"/>
  <c r="F16021" i="1"/>
  <c r="F16022" i="1"/>
  <c r="E16023" i="1"/>
  <c r="F16023" i="1"/>
  <c r="F16024" i="1"/>
  <c r="E16025" i="1"/>
  <c r="F16025" i="1"/>
  <c r="F16026" i="1"/>
  <c r="E16027" i="1"/>
  <c r="F16027" i="1"/>
  <c r="F16028" i="1"/>
  <c r="E16029" i="1"/>
  <c r="F16029" i="1"/>
  <c r="F16030" i="1"/>
  <c r="E16031" i="1"/>
  <c r="F16031" i="1"/>
  <c r="F16032" i="1"/>
  <c r="E16033" i="1"/>
  <c r="F16033" i="1"/>
  <c r="F16034" i="1"/>
  <c r="E16035" i="1"/>
  <c r="F16035" i="1"/>
  <c r="F16036" i="1"/>
  <c r="E16037" i="1"/>
  <c r="F16037" i="1"/>
  <c r="F16038" i="1"/>
  <c r="E16039" i="1"/>
  <c r="F16039" i="1"/>
  <c r="F16040" i="1"/>
  <c r="E16041" i="1"/>
  <c r="F16041" i="1"/>
  <c r="F16042" i="1"/>
  <c r="E16043" i="1"/>
  <c r="F16043" i="1"/>
  <c r="F16044" i="1"/>
  <c r="E16045" i="1"/>
  <c r="F16045" i="1"/>
  <c r="F16046" i="1"/>
  <c r="E16047" i="1"/>
  <c r="F16047" i="1"/>
  <c r="F16048" i="1"/>
  <c r="E16049" i="1"/>
  <c r="F16049" i="1"/>
  <c r="F16050" i="1"/>
  <c r="E16051" i="1"/>
  <c r="F16051" i="1"/>
  <c r="F16052" i="1"/>
  <c r="E16053" i="1"/>
  <c r="F16053" i="1"/>
  <c r="F16054" i="1"/>
  <c r="E16055" i="1"/>
  <c r="F16055" i="1"/>
  <c r="F16056" i="1"/>
  <c r="E16057" i="1"/>
  <c r="F16057" i="1"/>
  <c r="F16058" i="1"/>
  <c r="E16059" i="1"/>
  <c r="F16059" i="1"/>
  <c r="F16060" i="1"/>
  <c r="E16061" i="1"/>
  <c r="F16061" i="1"/>
  <c r="F16062" i="1"/>
  <c r="E16063" i="1"/>
  <c r="F16063" i="1"/>
  <c r="F16064" i="1"/>
  <c r="E16065" i="1"/>
  <c r="F16065" i="1"/>
  <c r="F16066" i="1"/>
  <c r="E16067" i="1"/>
  <c r="F16067" i="1"/>
  <c r="F16068" i="1"/>
  <c r="E16069" i="1"/>
  <c r="F16069" i="1"/>
  <c r="F16070" i="1"/>
  <c r="E16071" i="1"/>
  <c r="F16071" i="1"/>
  <c r="F16072" i="1"/>
  <c r="E16073" i="1"/>
  <c r="F16073" i="1"/>
  <c r="F16074" i="1"/>
  <c r="E16075" i="1"/>
  <c r="F16075" i="1"/>
  <c r="F16076" i="1"/>
  <c r="E16077" i="1"/>
  <c r="F16077" i="1"/>
  <c r="F16078" i="1"/>
  <c r="E16079" i="1"/>
  <c r="F16079" i="1"/>
  <c r="F16080" i="1"/>
  <c r="E16081" i="1"/>
  <c r="F16081" i="1"/>
  <c r="F16082" i="1"/>
  <c r="E16083" i="1"/>
  <c r="F16083" i="1"/>
  <c r="F16084" i="1"/>
  <c r="E16085" i="1"/>
  <c r="F16085" i="1"/>
  <c r="F16086" i="1"/>
  <c r="E16087" i="1"/>
  <c r="F16087" i="1"/>
  <c r="F16088" i="1"/>
  <c r="E16089" i="1"/>
  <c r="F16089" i="1"/>
  <c r="F16090" i="1"/>
  <c r="E16091" i="1"/>
  <c r="F16091" i="1"/>
  <c r="F16092" i="1"/>
  <c r="E16093" i="1"/>
  <c r="F16093" i="1"/>
  <c r="F16094" i="1"/>
  <c r="E16095" i="1"/>
  <c r="F16095" i="1"/>
  <c r="F16096" i="1"/>
  <c r="E16097" i="1"/>
  <c r="F16097" i="1"/>
  <c r="F16098" i="1"/>
  <c r="E16099" i="1"/>
  <c r="F16099" i="1"/>
  <c r="F16100" i="1"/>
  <c r="E16101" i="1"/>
  <c r="F16101" i="1"/>
  <c r="F16102" i="1"/>
  <c r="E16103" i="1"/>
  <c r="F16103" i="1"/>
  <c r="F16104" i="1"/>
  <c r="E16105" i="1"/>
  <c r="F16105" i="1"/>
  <c r="F16106" i="1"/>
  <c r="E16107" i="1"/>
  <c r="F16107" i="1"/>
  <c r="F16108" i="1"/>
  <c r="E16109" i="1"/>
  <c r="F16109" i="1"/>
  <c r="F16110" i="1"/>
  <c r="E16111" i="1"/>
  <c r="F16111" i="1"/>
  <c r="F16112" i="1"/>
  <c r="E16113" i="1"/>
  <c r="F16113" i="1"/>
  <c r="F16114" i="1"/>
  <c r="E16115" i="1"/>
  <c r="F16115" i="1"/>
  <c r="F16116" i="1"/>
  <c r="E16117" i="1"/>
  <c r="F16117" i="1"/>
  <c r="F16118" i="1"/>
  <c r="E16119" i="1"/>
  <c r="F16119" i="1"/>
  <c r="F16120" i="1"/>
  <c r="E16121" i="1"/>
  <c r="F16121" i="1"/>
  <c r="F16122" i="1"/>
  <c r="E16123" i="1"/>
  <c r="F16123" i="1"/>
  <c r="F16124" i="1"/>
  <c r="E16125" i="1"/>
  <c r="F16125" i="1"/>
  <c r="F16126" i="1"/>
  <c r="E16127" i="1"/>
  <c r="F16127" i="1"/>
  <c r="F16128" i="1"/>
  <c r="E16129" i="1"/>
  <c r="F16129" i="1"/>
  <c r="F16130" i="1"/>
  <c r="E16131" i="1"/>
  <c r="F16131" i="1"/>
  <c r="F16132" i="1"/>
  <c r="E16133" i="1"/>
  <c r="F16133" i="1"/>
  <c r="F16134" i="1"/>
  <c r="E16135" i="1"/>
  <c r="F16135" i="1"/>
  <c r="F16136" i="1"/>
  <c r="E16137" i="1"/>
  <c r="F16137" i="1"/>
  <c r="F16138" i="1"/>
  <c r="E16139" i="1"/>
  <c r="F16139" i="1"/>
  <c r="F16140" i="1"/>
  <c r="E16141" i="1"/>
  <c r="F16141" i="1"/>
  <c r="F16142" i="1"/>
  <c r="E16143" i="1"/>
  <c r="F16143" i="1"/>
  <c r="F16144" i="1"/>
  <c r="E16145" i="1"/>
  <c r="F16145" i="1"/>
  <c r="F16146" i="1"/>
  <c r="E16147" i="1"/>
  <c r="F16147" i="1"/>
  <c r="F16148" i="1"/>
  <c r="E16149" i="1"/>
  <c r="F16149" i="1"/>
  <c r="F16150" i="1"/>
  <c r="E16151" i="1"/>
  <c r="F16151" i="1"/>
  <c r="F16152" i="1"/>
  <c r="E16153" i="1"/>
  <c r="F16153" i="1"/>
  <c r="F16154" i="1"/>
  <c r="E16155" i="1"/>
  <c r="F16155" i="1"/>
  <c r="F16156" i="1"/>
  <c r="E16157" i="1"/>
  <c r="F16157" i="1"/>
  <c r="F16158" i="1"/>
  <c r="E16159" i="1"/>
  <c r="F16159" i="1"/>
  <c r="F16160" i="1"/>
  <c r="E16161" i="1"/>
  <c r="F16161" i="1"/>
  <c r="F16162" i="1"/>
  <c r="E16163" i="1"/>
  <c r="F16163" i="1"/>
  <c r="F16164" i="1"/>
  <c r="E16165" i="1"/>
  <c r="F16165" i="1"/>
  <c r="F16166" i="1"/>
  <c r="E16167" i="1"/>
  <c r="F16167" i="1"/>
  <c r="F16168" i="1"/>
  <c r="E16169" i="1"/>
  <c r="F16169" i="1"/>
  <c r="F16170" i="1"/>
  <c r="E16171" i="1"/>
  <c r="F16171" i="1"/>
  <c r="F16172" i="1"/>
  <c r="E16173" i="1"/>
  <c r="F16173" i="1"/>
  <c r="F16174" i="1"/>
  <c r="E16175" i="1"/>
  <c r="F16175" i="1"/>
  <c r="F16176" i="1"/>
  <c r="E16177" i="1"/>
  <c r="F16177" i="1"/>
  <c r="F16178" i="1"/>
  <c r="E16179" i="1"/>
  <c r="F16179" i="1"/>
  <c r="F16180" i="1"/>
  <c r="E16181" i="1"/>
  <c r="F16181" i="1"/>
  <c r="F16182" i="1"/>
  <c r="E16183" i="1"/>
  <c r="F16183" i="1"/>
  <c r="F16184" i="1"/>
  <c r="E16185" i="1"/>
  <c r="F16185" i="1"/>
  <c r="F16186" i="1"/>
  <c r="E16187" i="1"/>
  <c r="F16187" i="1"/>
  <c r="F16188" i="1"/>
  <c r="E16189" i="1"/>
  <c r="F16189" i="1"/>
  <c r="F16190" i="1"/>
  <c r="E16191" i="1"/>
  <c r="F16191" i="1"/>
  <c r="F16192" i="1"/>
  <c r="E16193" i="1"/>
  <c r="F16193" i="1"/>
  <c r="F16194" i="1"/>
  <c r="E16195" i="1"/>
  <c r="F16195" i="1"/>
  <c r="F16196" i="1"/>
  <c r="E16197" i="1"/>
  <c r="F16197" i="1"/>
  <c r="F16198" i="1"/>
  <c r="E16199" i="1"/>
  <c r="F16199" i="1"/>
  <c r="F16200" i="1"/>
  <c r="E16201" i="1"/>
  <c r="F16201" i="1"/>
  <c r="F16202" i="1"/>
  <c r="E16203" i="1"/>
  <c r="F16203" i="1"/>
  <c r="F16204" i="1"/>
  <c r="E16205" i="1"/>
  <c r="F16205" i="1"/>
  <c r="F16206" i="1"/>
  <c r="E16207" i="1"/>
  <c r="F16207" i="1"/>
  <c r="F16208" i="1"/>
  <c r="E16209" i="1"/>
  <c r="F16209" i="1"/>
  <c r="F16210" i="1"/>
  <c r="E16211" i="1"/>
  <c r="F16211" i="1"/>
  <c r="F16212" i="1"/>
  <c r="E16213" i="1"/>
  <c r="F16213" i="1"/>
  <c r="F16214" i="1"/>
  <c r="E16215" i="1"/>
  <c r="F16215" i="1"/>
  <c r="F16216" i="1"/>
  <c r="E16217" i="1"/>
  <c r="F16217" i="1"/>
  <c r="F16218" i="1"/>
  <c r="E16219" i="1"/>
  <c r="F16219" i="1"/>
  <c r="F16220" i="1"/>
  <c r="E16221" i="1"/>
  <c r="F16221" i="1"/>
  <c r="F16222" i="1"/>
  <c r="E16223" i="1"/>
  <c r="F16223" i="1"/>
  <c r="F16224" i="1"/>
  <c r="E16225" i="1"/>
  <c r="F16225" i="1"/>
  <c r="F16226" i="1"/>
  <c r="E16227" i="1"/>
  <c r="F16227" i="1"/>
  <c r="F16228" i="1"/>
  <c r="E16229" i="1"/>
  <c r="F16229" i="1"/>
  <c r="F16230" i="1"/>
  <c r="E16231" i="1"/>
  <c r="F16231" i="1"/>
  <c r="F16232" i="1"/>
  <c r="E16233" i="1"/>
  <c r="F16233" i="1"/>
  <c r="F16234" i="1"/>
  <c r="E16235" i="1"/>
  <c r="F16235" i="1"/>
  <c r="F16236" i="1"/>
  <c r="E16237" i="1"/>
  <c r="F16237" i="1"/>
  <c r="F16238" i="1"/>
  <c r="E16239" i="1"/>
  <c r="F16239" i="1"/>
  <c r="F16240" i="1"/>
  <c r="E16241" i="1"/>
  <c r="F16241" i="1"/>
  <c r="F16242" i="1"/>
  <c r="E16243" i="1"/>
  <c r="F16243" i="1"/>
  <c r="F16244" i="1"/>
  <c r="E16245" i="1"/>
  <c r="F16245" i="1"/>
  <c r="F16246" i="1"/>
  <c r="E16247" i="1"/>
  <c r="F16247" i="1"/>
  <c r="F16248" i="1"/>
  <c r="E16249" i="1"/>
  <c r="F16249" i="1"/>
  <c r="F16250" i="1"/>
  <c r="E16251" i="1"/>
  <c r="F16251" i="1"/>
  <c r="F16252" i="1"/>
  <c r="E16253" i="1"/>
  <c r="F16253" i="1"/>
  <c r="F16254" i="1"/>
  <c r="E16255" i="1"/>
  <c r="F16255" i="1"/>
  <c r="F16256" i="1"/>
  <c r="E16257" i="1"/>
  <c r="F16257" i="1"/>
  <c r="F16258" i="1"/>
  <c r="E16259" i="1"/>
  <c r="F16259" i="1"/>
  <c r="F16260" i="1"/>
  <c r="E16261" i="1"/>
  <c r="F16261" i="1"/>
  <c r="F16262" i="1"/>
  <c r="E16263" i="1"/>
  <c r="F16263" i="1"/>
  <c r="F16264" i="1"/>
  <c r="E16265" i="1"/>
  <c r="F16265" i="1"/>
  <c r="F16266" i="1"/>
  <c r="E16267" i="1"/>
  <c r="F16267" i="1"/>
  <c r="F16268" i="1"/>
  <c r="E16269" i="1"/>
  <c r="F16269" i="1"/>
  <c r="F16270" i="1"/>
  <c r="E16271" i="1"/>
  <c r="F16271" i="1"/>
  <c r="F16272" i="1"/>
  <c r="E16273" i="1"/>
  <c r="F16273" i="1"/>
  <c r="F16274" i="1"/>
  <c r="E16275" i="1"/>
  <c r="F16275" i="1"/>
  <c r="F16276" i="1"/>
  <c r="E16277" i="1"/>
  <c r="F16277" i="1"/>
  <c r="F16278" i="1"/>
  <c r="E16279" i="1"/>
  <c r="F16279" i="1"/>
  <c r="F16280" i="1"/>
  <c r="E16281" i="1"/>
  <c r="F16281" i="1"/>
  <c r="F16282" i="1"/>
  <c r="E16283" i="1"/>
  <c r="F16283" i="1"/>
  <c r="F16284" i="1"/>
  <c r="E16285" i="1"/>
  <c r="F16285" i="1"/>
  <c r="F16286" i="1"/>
  <c r="E16287" i="1"/>
  <c r="F16287" i="1"/>
  <c r="F16288" i="1"/>
  <c r="E16289" i="1"/>
  <c r="F16289" i="1"/>
  <c r="F16290" i="1"/>
  <c r="E16291" i="1"/>
  <c r="F16291" i="1"/>
  <c r="F16292" i="1"/>
  <c r="E16293" i="1"/>
  <c r="F16293" i="1"/>
  <c r="F16294" i="1"/>
  <c r="E16295" i="1"/>
  <c r="F16295" i="1"/>
  <c r="F16296" i="1"/>
  <c r="E16297" i="1"/>
  <c r="F16297" i="1"/>
  <c r="F16298" i="1"/>
  <c r="E16299" i="1"/>
  <c r="F16299" i="1"/>
  <c r="F16300" i="1"/>
  <c r="E16301" i="1"/>
  <c r="F16301" i="1"/>
  <c r="F16302" i="1"/>
  <c r="E16303" i="1"/>
  <c r="F16303" i="1"/>
  <c r="F16304" i="1"/>
  <c r="E16305" i="1"/>
  <c r="F16305" i="1"/>
  <c r="F16306" i="1"/>
  <c r="E16307" i="1"/>
  <c r="F16307" i="1"/>
  <c r="F16308" i="1"/>
  <c r="E16309" i="1"/>
  <c r="F16309" i="1"/>
  <c r="F16310" i="1"/>
  <c r="E16311" i="1"/>
  <c r="F16311" i="1"/>
  <c r="F16312" i="1"/>
  <c r="E16313" i="1"/>
  <c r="F16313" i="1"/>
  <c r="F16314" i="1"/>
  <c r="E16315" i="1"/>
  <c r="F16315" i="1"/>
  <c r="F16316" i="1"/>
  <c r="E16317" i="1"/>
  <c r="F16317" i="1"/>
  <c r="F16318" i="1"/>
  <c r="E16319" i="1"/>
  <c r="F16319" i="1"/>
  <c r="F16320" i="1"/>
  <c r="E16321" i="1"/>
  <c r="F16321" i="1"/>
  <c r="F16322" i="1"/>
  <c r="E16323" i="1"/>
  <c r="F16323" i="1"/>
  <c r="F16324" i="1"/>
  <c r="E16325" i="1"/>
  <c r="F16325" i="1"/>
  <c r="F16326" i="1"/>
  <c r="E16327" i="1"/>
  <c r="F16327" i="1"/>
  <c r="F16328" i="1"/>
  <c r="E16329" i="1"/>
  <c r="F16329" i="1"/>
  <c r="F16330" i="1"/>
  <c r="E16331" i="1"/>
  <c r="F16331" i="1"/>
  <c r="F16332" i="1"/>
  <c r="E16333" i="1"/>
  <c r="F16333" i="1"/>
  <c r="F16334" i="1"/>
  <c r="E16335" i="1"/>
  <c r="F16335" i="1"/>
  <c r="F16336" i="1"/>
  <c r="E16337" i="1"/>
  <c r="F16337" i="1"/>
  <c r="F16338" i="1"/>
  <c r="E16339" i="1"/>
  <c r="F16339" i="1"/>
  <c r="F16340" i="1"/>
  <c r="E16341" i="1"/>
  <c r="F16341" i="1"/>
  <c r="F16342" i="1"/>
  <c r="E16343" i="1"/>
  <c r="F16343" i="1"/>
  <c r="F16344" i="1"/>
  <c r="E16345" i="1"/>
  <c r="F16345" i="1"/>
  <c r="F16346" i="1"/>
  <c r="E16347" i="1"/>
  <c r="F16347" i="1"/>
  <c r="F16348" i="1"/>
  <c r="E16349" i="1"/>
  <c r="F16349" i="1"/>
  <c r="F16350" i="1"/>
  <c r="E16351" i="1"/>
  <c r="F16351" i="1"/>
  <c r="F16352" i="1"/>
  <c r="E16353" i="1"/>
  <c r="F16353" i="1"/>
  <c r="F16354" i="1"/>
  <c r="E16355" i="1"/>
  <c r="F16355" i="1"/>
  <c r="F16356" i="1"/>
  <c r="E16357" i="1"/>
  <c r="F16357" i="1"/>
  <c r="F16358" i="1"/>
  <c r="E16359" i="1"/>
  <c r="F16359" i="1"/>
  <c r="F16360" i="1"/>
  <c r="E16361" i="1"/>
  <c r="F16361" i="1"/>
  <c r="F16362" i="1"/>
  <c r="E16363" i="1"/>
  <c r="F16363" i="1"/>
  <c r="F16364" i="1"/>
  <c r="E16365" i="1"/>
  <c r="F16365" i="1"/>
  <c r="F16366" i="1"/>
  <c r="E16367" i="1"/>
  <c r="F16367" i="1"/>
  <c r="F16368" i="1"/>
  <c r="E16369" i="1"/>
  <c r="F16369" i="1"/>
  <c r="F16370" i="1"/>
  <c r="E16371" i="1"/>
  <c r="F16371" i="1"/>
  <c r="F16372" i="1"/>
  <c r="E16373" i="1"/>
  <c r="F16373" i="1"/>
  <c r="F16374" i="1"/>
  <c r="E16375" i="1"/>
  <c r="F16375" i="1"/>
  <c r="F16376" i="1"/>
  <c r="E16377" i="1"/>
  <c r="F16377" i="1"/>
  <c r="F16378" i="1"/>
  <c r="E16379" i="1"/>
  <c r="F16379" i="1"/>
  <c r="F16380" i="1"/>
  <c r="E16381" i="1"/>
  <c r="F16381" i="1"/>
  <c r="F16382" i="1"/>
  <c r="E16383" i="1"/>
  <c r="F16383" i="1"/>
  <c r="F16384" i="1"/>
  <c r="E16385" i="1"/>
  <c r="F16385" i="1"/>
  <c r="F16386" i="1"/>
  <c r="E16387" i="1"/>
  <c r="F16387" i="1"/>
  <c r="F16388" i="1"/>
  <c r="E16389" i="1"/>
  <c r="F16389" i="1"/>
  <c r="F16390" i="1"/>
  <c r="E16391" i="1"/>
  <c r="F16391" i="1"/>
  <c r="F16392" i="1"/>
  <c r="E16393" i="1"/>
  <c r="F16393" i="1"/>
  <c r="F16394" i="1"/>
  <c r="E16395" i="1"/>
  <c r="F16395" i="1"/>
  <c r="F16396" i="1"/>
  <c r="E16397" i="1"/>
  <c r="F16397" i="1"/>
  <c r="F16398" i="1"/>
  <c r="E16399" i="1"/>
  <c r="F16399" i="1"/>
  <c r="F16400" i="1"/>
  <c r="E16401" i="1"/>
  <c r="F16401" i="1"/>
  <c r="F16402" i="1"/>
  <c r="E16403" i="1"/>
  <c r="F16403" i="1"/>
  <c r="F16404" i="1"/>
  <c r="E16405" i="1"/>
  <c r="F16405" i="1"/>
  <c r="F16406" i="1"/>
  <c r="E16407" i="1"/>
  <c r="F16407" i="1"/>
  <c r="F16408" i="1"/>
  <c r="E16409" i="1"/>
  <c r="F16409" i="1"/>
  <c r="F16410" i="1"/>
  <c r="E16411" i="1"/>
  <c r="F16411" i="1"/>
  <c r="F16412" i="1"/>
  <c r="E16413" i="1"/>
  <c r="F16413" i="1"/>
  <c r="F16414" i="1"/>
  <c r="E16415" i="1"/>
  <c r="F16415" i="1"/>
  <c r="F16416" i="1"/>
  <c r="E16417" i="1"/>
  <c r="F16417" i="1"/>
  <c r="F16418" i="1"/>
  <c r="E16419" i="1"/>
  <c r="F16419" i="1"/>
  <c r="F16420" i="1"/>
  <c r="E16421" i="1"/>
  <c r="F16421" i="1"/>
  <c r="F16422" i="1"/>
  <c r="E16423" i="1"/>
  <c r="F16423" i="1"/>
  <c r="F16424" i="1"/>
  <c r="E16425" i="1"/>
  <c r="F16425" i="1"/>
  <c r="F16426" i="1"/>
  <c r="E16427" i="1"/>
  <c r="F16427" i="1"/>
  <c r="F16428" i="1"/>
  <c r="E16429" i="1"/>
  <c r="F16429" i="1"/>
  <c r="F16430" i="1"/>
  <c r="E16431" i="1"/>
  <c r="F16431" i="1"/>
  <c r="F16432" i="1"/>
  <c r="E16433" i="1"/>
  <c r="F16433" i="1"/>
  <c r="F16434" i="1"/>
  <c r="E16435" i="1"/>
  <c r="F16435" i="1"/>
  <c r="F16436" i="1"/>
  <c r="E16437" i="1"/>
  <c r="F16437" i="1"/>
  <c r="F16438" i="1"/>
  <c r="E16439" i="1"/>
  <c r="F16439" i="1"/>
  <c r="F16440" i="1"/>
  <c r="E16441" i="1"/>
  <c r="F16441" i="1"/>
  <c r="F16442" i="1"/>
  <c r="E16443" i="1"/>
  <c r="F16443" i="1"/>
  <c r="F16444" i="1"/>
  <c r="E16445" i="1"/>
  <c r="F16445" i="1"/>
  <c r="F16446" i="1"/>
  <c r="E16447" i="1"/>
  <c r="F16447" i="1"/>
  <c r="F16448" i="1"/>
  <c r="E16449" i="1"/>
  <c r="F16449" i="1"/>
  <c r="F16450" i="1"/>
  <c r="E16451" i="1"/>
  <c r="F16451" i="1"/>
  <c r="F16452" i="1"/>
  <c r="E16453" i="1"/>
  <c r="F16453" i="1"/>
  <c r="F16454" i="1"/>
  <c r="E16455" i="1"/>
  <c r="F16455" i="1"/>
  <c r="F16456" i="1"/>
  <c r="E16457" i="1"/>
  <c r="F16457" i="1"/>
  <c r="F16458" i="1"/>
  <c r="E16459" i="1"/>
  <c r="F16459" i="1"/>
  <c r="F16460" i="1"/>
  <c r="E16461" i="1"/>
  <c r="F16461" i="1"/>
  <c r="F16462" i="1"/>
  <c r="E16463" i="1"/>
  <c r="F16463" i="1"/>
  <c r="F16464" i="1"/>
  <c r="E16465" i="1"/>
  <c r="F16465" i="1"/>
  <c r="F16466" i="1"/>
  <c r="E16467" i="1"/>
  <c r="F16467" i="1"/>
  <c r="F16468" i="1"/>
  <c r="E16469" i="1"/>
  <c r="F16469" i="1"/>
  <c r="F16470" i="1"/>
  <c r="E16471" i="1"/>
  <c r="F16471" i="1"/>
  <c r="F16472" i="1"/>
  <c r="E16473" i="1"/>
  <c r="F16473" i="1"/>
  <c r="F16474" i="1"/>
  <c r="E16475" i="1"/>
  <c r="F16475" i="1"/>
  <c r="F16476" i="1"/>
  <c r="E16477" i="1"/>
  <c r="F16477" i="1"/>
  <c r="F16478" i="1"/>
  <c r="E16479" i="1"/>
  <c r="F16479" i="1"/>
  <c r="F16480" i="1"/>
  <c r="E16481" i="1"/>
  <c r="F16481" i="1"/>
  <c r="F16482" i="1"/>
  <c r="E16483" i="1"/>
  <c r="F16483" i="1"/>
  <c r="F16484" i="1"/>
  <c r="E16485" i="1"/>
  <c r="F16485" i="1"/>
  <c r="F16486" i="1"/>
  <c r="E16487" i="1"/>
  <c r="F16487" i="1"/>
  <c r="F16488" i="1"/>
  <c r="E16489" i="1"/>
  <c r="F16489" i="1"/>
  <c r="F16490" i="1"/>
  <c r="E16491" i="1"/>
  <c r="F16491" i="1"/>
  <c r="F16492" i="1"/>
  <c r="E16493" i="1"/>
  <c r="F16493" i="1"/>
  <c r="F16494" i="1"/>
  <c r="E16495" i="1"/>
  <c r="F16495" i="1"/>
  <c r="F16496" i="1"/>
  <c r="E16497" i="1"/>
  <c r="F16497" i="1"/>
  <c r="F16498" i="1"/>
  <c r="E16499" i="1"/>
  <c r="F16499" i="1"/>
  <c r="F16500" i="1"/>
  <c r="E16501" i="1"/>
  <c r="F16501" i="1"/>
  <c r="F16502" i="1"/>
  <c r="E16503" i="1"/>
  <c r="F16503" i="1"/>
  <c r="F16504" i="1"/>
  <c r="E16505" i="1"/>
  <c r="F16505" i="1"/>
  <c r="F16506" i="1"/>
  <c r="E16507" i="1"/>
  <c r="F16507" i="1"/>
  <c r="F16508" i="1"/>
  <c r="E16509" i="1"/>
  <c r="F16509" i="1"/>
  <c r="F16510" i="1"/>
  <c r="E16511" i="1"/>
  <c r="F16511" i="1"/>
  <c r="F16512" i="1"/>
  <c r="E16513" i="1"/>
  <c r="F16513" i="1"/>
  <c r="F16514" i="1"/>
  <c r="E16515" i="1"/>
  <c r="F16515" i="1"/>
  <c r="F16516" i="1"/>
  <c r="E16517" i="1"/>
  <c r="F16517" i="1"/>
  <c r="F16518" i="1"/>
  <c r="E16519" i="1"/>
  <c r="F16519" i="1"/>
  <c r="F16520" i="1"/>
  <c r="E16521" i="1"/>
  <c r="F16521" i="1"/>
  <c r="F16522" i="1"/>
  <c r="E16523" i="1"/>
  <c r="F16523" i="1"/>
  <c r="F16524" i="1"/>
  <c r="E16525" i="1"/>
  <c r="F16525" i="1"/>
  <c r="F16526" i="1"/>
  <c r="E16527" i="1"/>
  <c r="F16527" i="1"/>
  <c r="F16528" i="1"/>
  <c r="E16529" i="1"/>
  <c r="F16529" i="1"/>
  <c r="F16530" i="1"/>
  <c r="E16531" i="1"/>
  <c r="F16531" i="1"/>
  <c r="F16532" i="1"/>
  <c r="E16533" i="1"/>
  <c r="F16533" i="1"/>
  <c r="F16534" i="1"/>
  <c r="E16535" i="1"/>
  <c r="F16535" i="1"/>
  <c r="F16536" i="1"/>
  <c r="E16537" i="1"/>
  <c r="F16537" i="1"/>
  <c r="F16538" i="1"/>
  <c r="E16539" i="1"/>
  <c r="F16539" i="1"/>
  <c r="F16540" i="1"/>
  <c r="E16541" i="1"/>
  <c r="F16541" i="1"/>
  <c r="F16542" i="1"/>
  <c r="E16543" i="1"/>
  <c r="F16543" i="1"/>
  <c r="F16544" i="1"/>
  <c r="E16545" i="1"/>
  <c r="F16545" i="1"/>
  <c r="F16546" i="1"/>
  <c r="E16547" i="1"/>
  <c r="F16547" i="1"/>
  <c r="F16548" i="1"/>
  <c r="E16549" i="1"/>
  <c r="F16549" i="1"/>
  <c r="F16550" i="1"/>
  <c r="E16551" i="1"/>
  <c r="F16551" i="1"/>
  <c r="F16552" i="1"/>
  <c r="E16553" i="1"/>
  <c r="F16553" i="1"/>
  <c r="F16554" i="1"/>
  <c r="E16555" i="1"/>
  <c r="F16555" i="1"/>
  <c r="F16556" i="1"/>
  <c r="E16557" i="1"/>
  <c r="F16557" i="1"/>
  <c r="F16558" i="1"/>
  <c r="E16559" i="1"/>
  <c r="F16559" i="1"/>
  <c r="F16560" i="1"/>
  <c r="E16561" i="1"/>
  <c r="F16561" i="1"/>
  <c r="F16562" i="1"/>
  <c r="E16563" i="1"/>
  <c r="F16563" i="1"/>
  <c r="F16564" i="1"/>
  <c r="E16565" i="1"/>
  <c r="F16565" i="1"/>
  <c r="F16566" i="1"/>
  <c r="E16567" i="1"/>
  <c r="F16567" i="1"/>
  <c r="F16568" i="1"/>
  <c r="E16569" i="1"/>
  <c r="F16569" i="1"/>
  <c r="F16570" i="1"/>
  <c r="E16571" i="1"/>
  <c r="F16571" i="1"/>
  <c r="F16572" i="1"/>
  <c r="E16573" i="1"/>
  <c r="F16573" i="1"/>
  <c r="F16574" i="1"/>
  <c r="E16575" i="1"/>
  <c r="F16575" i="1"/>
  <c r="F16576" i="1"/>
  <c r="E16577" i="1"/>
  <c r="F16577" i="1"/>
  <c r="F16578" i="1"/>
  <c r="E16579" i="1"/>
  <c r="F16579" i="1"/>
  <c r="F16580" i="1"/>
  <c r="E16581" i="1"/>
  <c r="F16581" i="1"/>
  <c r="F16582" i="1"/>
  <c r="E16583" i="1"/>
  <c r="F16583" i="1"/>
  <c r="F16584" i="1"/>
  <c r="E16585" i="1"/>
  <c r="F16585" i="1"/>
  <c r="F16586" i="1"/>
  <c r="E16587" i="1"/>
  <c r="F16587" i="1"/>
  <c r="F16588" i="1"/>
  <c r="E16589" i="1"/>
  <c r="F16589" i="1"/>
  <c r="F16590" i="1"/>
  <c r="E16591" i="1"/>
  <c r="F16591" i="1"/>
  <c r="F16592" i="1"/>
  <c r="E16593" i="1"/>
  <c r="F16593" i="1"/>
  <c r="F16594" i="1"/>
  <c r="E16595" i="1"/>
  <c r="F16595" i="1"/>
  <c r="F16596" i="1"/>
  <c r="E16597" i="1"/>
  <c r="F16597" i="1"/>
  <c r="F16598" i="1"/>
  <c r="E16599" i="1"/>
  <c r="F16599" i="1"/>
  <c r="F16600" i="1"/>
  <c r="E16601" i="1"/>
  <c r="F16601" i="1"/>
  <c r="F16602" i="1"/>
  <c r="E16603" i="1"/>
  <c r="F16603" i="1"/>
  <c r="F16604" i="1"/>
  <c r="E16605" i="1"/>
  <c r="F16605" i="1"/>
  <c r="F16606" i="1"/>
  <c r="E16607" i="1"/>
  <c r="F16607" i="1"/>
  <c r="F16608" i="1"/>
  <c r="E16609" i="1"/>
  <c r="F16609" i="1"/>
  <c r="F16610" i="1"/>
  <c r="E16611" i="1"/>
  <c r="F16611" i="1"/>
  <c r="F16612" i="1"/>
  <c r="E16613" i="1"/>
  <c r="F16613" i="1"/>
  <c r="F16614" i="1"/>
  <c r="E16615" i="1"/>
  <c r="F16615" i="1"/>
  <c r="F16616" i="1"/>
  <c r="E16617" i="1"/>
  <c r="F16617" i="1"/>
  <c r="F16618" i="1"/>
  <c r="E16619" i="1"/>
  <c r="F16619" i="1"/>
  <c r="F16620" i="1"/>
  <c r="E16621" i="1"/>
  <c r="F16621" i="1"/>
  <c r="F16622" i="1"/>
  <c r="E16623" i="1"/>
  <c r="F16623" i="1"/>
  <c r="F16624" i="1"/>
  <c r="E16625" i="1"/>
  <c r="F16625" i="1"/>
  <c r="F16626" i="1"/>
  <c r="E16627" i="1"/>
  <c r="F16627" i="1"/>
  <c r="F16628" i="1"/>
  <c r="E16629" i="1"/>
  <c r="F16629" i="1"/>
  <c r="F16630" i="1"/>
  <c r="E16631" i="1"/>
  <c r="F16631" i="1"/>
  <c r="F16632" i="1"/>
  <c r="E16633" i="1"/>
  <c r="F16633" i="1"/>
  <c r="F16634" i="1"/>
  <c r="E16635" i="1"/>
  <c r="F16635" i="1"/>
  <c r="F16636" i="1"/>
  <c r="E16637" i="1"/>
  <c r="F16637" i="1"/>
  <c r="F16638" i="1"/>
  <c r="E16639" i="1"/>
  <c r="F16639" i="1"/>
  <c r="F16640" i="1"/>
  <c r="E16641" i="1"/>
  <c r="F16641" i="1"/>
  <c r="F16642" i="1"/>
  <c r="E16643" i="1"/>
  <c r="F16643" i="1"/>
  <c r="F16644" i="1"/>
  <c r="E16645" i="1"/>
  <c r="F16645" i="1"/>
  <c r="F16646" i="1"/>
  <c r="E16647" i="1"/>
  <c r="F16647" i="1"/>
  <c r="F16648" i="1"/>
  <c r="E16649" i="1"/>
  <c r="F16649" i="1"/>
  <c r="F16650" i="1"/>
  <c r="E16651" i="1"/>
  <c r="F16651" i="1"/>
  <c r="F16652" i="1"/>
  <c r="E16653" i="1"/>
  <c r="F16653" i="1"/>
  <c r="F16654" i="1"/>
  <c r="E16655" i="1"/>
  <c r="F16655" i="1"/>
  <c r="F16656" i="1"/>
  <c r="E16657" i="1"/>
  <c r="F16657" i="1"/>
  <c r="F16658" i="1"/>
  <c r="E16659" i="1"/>
  <c r="F16659" i="1"/>
  <c r="F16660" i="1"/>
  <c r="E16661" i="1"/>
  <c r="F16661" i="1"/>
  <c r="F16662" i="1"/>
  <c r="E16663" i="1"/>
  <c r="F16663" i="1"/>
  <c r="F16664" i="1"/>
  <c r="E16665" i="1"/>
  <c r="F16665" i="1"/>
  <c r="F16666" i="1"/>
  <c r="E16667" i="1"/>
  <c r="F16667" i="1"/>
  <c r="F16668" i="1"/>
  <c r="E16669" i="1"/>
  <c r="F16669" i="1"/>
  <c r="F16670" i="1"/>
  <c r="E16671" i="1"/>
  <c r="F16671" i="1"/>
  <c r="F16672" i="1"/>
  <c r="E16673" i="1"/>
  <c r="F16673" i="1"/>
  <c r="F16674" i="1"/>
  <c r="E16675" i="1"/>
  <c r="F16675" i="1"/>
  <c r="F16676" i="1"/>
  <c r="E16677" i="1"/>
  <c r="F16677" i="1"/>
  <c r="F16678" i="1"/>
  <c r="E16679" i="1"/>
  <c r="F16679" i="1"/>
  <c r="F16680" i="1"/>
  <c r="E16681" i="1"/>
  <c r="F16681" i="1"/>
  <c r="F16682" i="1"/>
  <c r="E16683" i="1"/>
  <c r="F16683" i="1"/>
  <c r="F16684" i="1"/>
  <c r="E16685" i="1"/>
  <c r="F16685" i="1"/>
  <c r="F16686" i="1"/>
  <c r="E16687" i="1"/>
  <c r="F16687" i="1"/>
  <c r="F16688" i="1"/>
  <c r="E16689" i="1"/>
  <c r="F16689" i="1"/>
  <c r="F16690" i="1"/>
  <c r="E16691" i="1"/>
  <c r="F16691" i="1"/>
  <c r="F16692" i="1"/>
  <c r="E16693" i="1"/>
  <c r="F16693" i="1"/>
  <c r="F16694" i="1"/>
  <c r="E16695" i="1"/>
  <c r="F16695" i="1"/>
  <c r="F16696" i="1"/>
  <c r="E16697" i="1"/>
  <c r="F16697" i="1"/>
  <c r="F16698" i="1"/>
  <c r="E16699" i="1"/>
  <c r="F16699" i="1"/>
  <c r="F16700" i="1"/>
  <c r="E16701" i="1"/>
  <c r="F16701" i="1"/>
  <c r="F16702" i="1"/>
  <c r="E16703" i="1"/>
  <c r="F16703" i="1"/>
  <c r="F16704" i="1"/>
  <c r="E16705" i="1"/>
  <c r="F16705" i="1"/>
  <c r="F16706" i="1"/>
  <c r="E16707" i="1"/>
  <c r="F16707" i="1"/>
  <c r="F16708" i="1"/>
  <c r="E16709" i="1"/>
  <c r="F16709" i="1"/>
  <c r="F16710" i="1"/>
  <c r="E16711" i="1"/>
  <c r="F16711" i="1"/>
  <c r="F16712" i="1"/>
  <c r="E16713" i="1"/>
  <c r="F16713" i="1"/>
  <c r="F16714" i="1"/>
  <c r="E16715" i="1"/>
  <c r="F16715" i="1"/>
  <c r="F16716" i="1"/>
  <c r="E16717" i="1"/>
  <c r="F16717" i="1"/>
  <c r="F16718" i="1"/>
  <c r="E16719" i="1"/>
  <c r="F16719" i="1"/>
  <c r="F16720" i="1"/>
  <c r="E16721" i="1"/>
  <c r="F16721" i="1"/>
  <c r="F16722" i="1"/>
  <c r="E16723" i="1"/>
  <c r="F16723" i="1"/>
  <c r="F16724" i="1"/>
  <c r="E16725" i="1"/>
  <c r="F16725" i="1"/>
  <c r="F16726" i="1"/>
  <c r="E16727" i="1"/>
  <c r="F16727" i="1"/>
  <c r="F16728" i="1"/>
  <c r="E16729" i="1"/>
  <c r="F16729" i="1"/>
  <c r="F16730" i="1"/>
  <c r="E16731" i="1"/>
  <c r="F16731" i="1"/>
  <c r="F16732" i="1"/>
  <c r="E16733" i="1"/>
  <c r="F16733" i="1"/>
  <c r="F16734" i="1"/>
  <c r="E16735" i="1"/>
  <c r="F16735" i="1"/>
  <c r="F16736" i="1"/>
  <c r="E16737" i="1"/>
  <c r="F16737" i="1"/>
  <c r="F16738" i="1"/>
  <c r="E16739" i="1"/>
  <c r="F16739" i="1"/>
  <c r="F16740" i="1"/>
  <c r="E16741" i="1"/>
  <c r="F16741" i="1"/>
  <c r="F16742" i="1"/>
  <c r="E16743" i="1"/>
  <c r="F16743" i="1"/>
  <c r="F16744" i="1"/>
  <c r="E16745" i="1"/>
  <c r="F16745" i="1"/>
  <c r="F16746" i="1"/>
  <c r="E16747" i="1"/>
  <c r="F16747" i="1"/>
  <c r="F16748" i="1"/>
  <c r="E16749" i="1"/>
  <c r="F16749" i="1"/>
  <c r="F16750" i="1"/>
  <c r="E16751" i="1"/>
  <c r="F16751" i="1"/>
  <c r="F16752" i="1"/>
  <c r="E16753" i="1"/>
  <c r="F16753" i="1"/>
  <c r="F16754" i="1"/>
  <c r="E16755" i="1"/>
  <c r="F16755" i="1"/>
  <c r="F16756" i="1"/>
  <c r="E16757" i="1"/>
  <c r="F16757" i="1"/>
  <c r="F16758" i="1"/>
  <c r="E16759" i="1"/>
  <c r="F16759" i="1"/>
  <c r="F16760" i="1"/>
  <c r="E16761" i="1"/>
  <c r="F16761" i="1"/>
  <c r="F16762" i="1"/>
  <c r="E16763" i="1"/>
  <c r="F16763" i="1"/>
  <c r="F16764" i="1"/>
  <c r="E16765" i="1"/>
  <c r="F16765" i="1"/>
  <c r="F16766" i="1"/>
  <c r="E16767" i="1"/>
  <c r="F16767" i="1"/>
  <c r="F16768" i="1"/>
  <c r="E16769" i="1"/>
  <c r="F16769" i="1"/>
  <c r="F16770" i="1"/>
  <c r="E16771" i="1"/>
  <c r="F16771" i="1"/>
  <c r="F16772" i="1"/>
  <c r="E16773" i="1"/>
  <c r="F16773" i="1"/>
  <c r="F16774" i="1"/>
  <c r="E16775" i="1"/>
  <c r="F16775" i="1"/>
  <c r="F16776" i="1"/>
  <c r="E16777" i="1"/>
  <c r="F16777" i="1"/>
  <c r="F16778" i="1"/>
  <c r="E16779" i="1"/>
  <c r="F16779" i="1"/>
  <c r="F16780" i="1"/>
  <c r="E16781" i="1"/>
  <c r="F16781" i="1"/>
  <c r="F16782" i="1"/>
  <c r="E16783" i="1"/>
  <c r="F16783" i="1"/>
  <c r="F16784" i="1"/>
  <c r="E16785" i="1"/>
  <c r="F16785" i="1"/>
  <c r="F16786" i="1"/>
  <c r="E16787" i="1"/>
  <c r="F16787" i="1"/>
  <c r="F16788" i="1"/>
  <c r="E16789" i="1"/>
  <c r="F16789" i="1"/>
  <c r="F16790" i="1"/>
  <c r="E16791" i="1"/>
  <c r="F16791" i="1"/>
  <c r="F16792" i="1"/>
  <c r="E16793" i="1"/>
  <c r="F16793" i="1"/>
  <c r="F16794" i="1"/>
  <c r="E16795" i="1"/>
  <c r="F16795" i="1"/>
  <c r="F16796" i="1"/>
  <c r="E16797" i="1"/>
  <c r="F16797" i="1"/>
  <c r="F16798" i="1"/>
  <c r="E16799" i="1"/>
  <c r="F16799" i="1"/>
  <c r="F16800" i="1"/>
  <c r="E16801" i="1"/>
  <c r="F16801" i="1"/>
  <c r="F16802" i="1"/>
  <c r="E16803" i="1"/>
  <c r="F16803" i="1"/>
  <c r="F16804" i="1"/>
  <c r="E16805" i="1"/>
  <c r="F16805" i="1"/>
  <c r="F16806" i="1"/>
  <c r="E16807" i="1"/>
  <c r="F16807" i="1"/>
  <c r="F16808" i="1"/>
  <c r="E16809" i="1"/>
  <c r="F16809" i="1"/>
  <c r="F16810" i="1"/>
  <c r="E16811" i="1"/>
  <c r="F16811" i="1"/>
  <c r="F16812" i="1"/>
  <c r="E16813" i="1"/>
  <c r="F16813" i="1"/>
  <c r="F16814" i="1"/>
  <c r="E16815" i="1"/>
  <c r="F16815" i="1"/>
  <c r="F16816" i="1"/>
  <c r="E16817" i="1"/>
  <c r="F16817" i="1"/>
  <c r="F16818" i="1"/>
  <c r="E16819" i="1"/>
  <c r="F16819" i="1"/>
  <c r="F16820" i="1"/>
  <c r="E16821" i="1"/>
  <c r="F16821" i="1"/>
  <c r="F16822" i="1"/>
  <c r="E16823" i="1"/>
  <c r="F16823" i="1"/>
  <c r="F16824" i="1"/>
  <c r="E16825" i="1"/>
  <c r="F16825" i="1"/>
  <c r="F16826" i="1"/>
  <c r="E16827" i="1"/>
  <c r="F16827" i="1"/>
  <c r="F16828" i="1"/>
  <c r="E16829" i="1"/>
  <c r="F16829" i="1"/>
  <c r="F16830" i="1"/>
  <c r="E16831" i="1"/>
  <c r="F16831" i="1"/>
  <c r="F16832" i="1"/>
  <c r="E16833" i="1"/>
  <c r="F16833" i="1"/>
  <c r="F16834" i="1"/>
  <c r="E16835" i="1"/>
  <c r="F16835" i="1"/>
  <c r="F16836" i="1"/>
  <c r="E16837" i="1"/>
  <c r="F16837" i="1"/>
  <c r="F16838" i="1"/>
  <c r="E16839" i="1"/>
  <c r="F16839" i="1"/>
  <c r="F16840" i="1"/>
  <c r="E16841" i="1"/>
  <c r="F16841" i="1"/>
  <c r="F16842" i="1"/>
  <c r="E16843" i="1"/>
  <c r="F16843" i="1"/>
  <c r="F16844" i="1"/>
  <c r="E16845" i="1"/>
  <c r="F16845" i="1"/>
  <c r="F16846" i="1"/>
  <c r="E16847" i="1"/>
  <c r="F16847" i="1"/>
  <c r="F16848" i="1"/>
  <c r="E16849" i="1"/>
  <c r="F16849" i="1"/>
  <c r="F16850" i="1"/>
  <c r="E16851" i="1"/>
  <c r="F16851" i="1"/>
  <c r="F16852" i="1"/>
  <c r="E16853" i="1"/>
  <c r="F16853" i="1"/>
  <c r="F16854" i="1"/>
  <c r="E16855" i="1"/>
  <c r="F16855" i="1"/>
  <c r="F16856" i="1"/>
  <c r="E16857" i="1"/>
  <c r="F16857" i="1"/>
  <c r="F16858" i="1"/>
  <c r="E16859" i="1"/>
  <c r="F16859" i="1"/>
  <c r="F16860" i="1"/>
  <c r="E16861" i="1"/>
  <c r="F16861" i="1"/>
  <c r="F16862" i="1"/>
  <c r="E16863" i="1"/>
  <c r="F16863" i="1"/>
  <c r="F16864" i="1"/>
  <c r="E16865" i="1"/>
  <c r="F16865" i="1"/>
  <c r="F16866" i="1"/>
  <c r="E16867" i="1"/>
  <c r="F16867" i="1"/>
  <c r="F16868" i="1"/>
  <c r="E16869" i="1"/>
  <c r="F16869" i="1"/>
  <c r="F16870" i="1"/>
  <c r="E16871" i="1"/>
  <c r="F16871" i="1"/>
  <c r="F16872" i="1"/>
  <c r="E16873" i="1"/>
  <c r="F16873" i="1"/>
  <c r="F16874" i="1"/>
  <c r="E16875" i="1"/>
  <c r="F16875" i="1"/>
  <c r="F16876" i="1"/>
  <c r="E16877" i="1"/>
  <c r="F16877" i="1"/>
  <c r="F16878" i="1"/>
  <c r="E16879" i="1"/>
  <c r="F16879" i="1"/>
  <c r="F16880" i="1"/>
  <c r="E16881" i="1"/>
  <c r="F16881" i="1"/>
  <c r="F16882" i="1"/>
  <c r="E16883" i="1"/>
  <c r="F16883" i="1"/>
  <c r="F16884" i="1"/>
  <c r="E16885" i="1"/>
  <c r="F16885" i="1"/>
  <c r="F16886" i="1"/>
  <c r="E16887" i="1"/>
  <c r="F16887" i="1"/>
  <c r="F16888" i="1"/>
  <c r="E16889" i="1"/>
  <c r="F16889" i="1"/>
  <c r="F16890" i="1"/>
  <c r="E16891" i="1"/>
  <c r="F16891" i="1"/>
  <c r="F16892" i="1"/>
  <c r="E16893" i="1"/>
  <c r="F16893" i="1"/>
  <c r="F16894" i="1"/>
  <c r="E16895" i="1"/>
  <c r="F16895" i="1"/>
  <c r="F16896" i="1"/>
  <c r="E16897" i="1"/>
  <c r="F16897" i="1"/>
  <c r="F16898" i="1"/>
  <c r="E16899" i="1"/>
  <c r="F16899" i="1"/>
  <c r="F16900" i="1"/>
  <c r="E16901" i="1"/>
  <c r="F16901" i="1"/>
  <c r="F16902" i="1"/>
  <c r="E16903" i="1"/>
  <c r="F16903" i="1"/>
  <c r="F16904" i="1"/>
  <c r="E16905" i="1"/>
  <c r="F16905" i="1"/>
  <c r="F16906" i="1"/>
  <c r="E16907" i="1"/>
  <c r="F16907" i="1"/>
  <c r="F16908" i="1"/>
  <c r="E16909" i="1"/>
  <c r="F16909" i="1"/>
  <c r="F16910" i="1"/>
  <c r="E16911" i="1"/>
  <c r="F16911" i="1"/>
  <c r="F16912" i="1"/>
  <c r="E16913" i="1"/>
  <c r="F16913" i="1"/>
  <c r="F16914" i="1"/>
  <c r="E16915" i="1"/>
  <c r="F16915" i="1"/>
  <c r="F16916" i="1"/>
  <c r="E16917" i="1"/>
  <c r="F16917" i="1"/>
  <c r="F16918" i="1"/>
  <c r="E16919" i="1"/>
  <c r="F16919" i="1"/>
  <c r="F16920" i="1"/>
  <c r="E16921" i="1"/>
  <c r="F16921" i="1"/>
  <c r="F16922" i="1"/>
  <c r="E16923" i="1"/>
  <c r="F16923" i="1"/>
  <c r="F16924" i="1"/>
  <c r="E16925" i="1"/>
  <c r="F16925" i="1"/>
  <c r="F16926" i="1"/>
  <c r="E16927" i="1"/>
  <c r="F16927" i="1"/>
  <c r="F16928" i="1"/>
  <c r="E16929" i="1"/>
  <c r="F16929" i="1"/>
  <c r="F16930" i="1"/>
  <c r="E16931" i="1"/>
  <c r="F16931" i="1"/>
  <c r="F16932" i="1"/>
  <c r="E16933" i="1"/>
  <c r="F16933" i="1"/>
  <c r="F16934" i="1"/>
  <c r="E16935" i="1"/>
  <c r="F16935" i="1"/>
  <c r="F16936" i="1"/>
  <c r="E16937" i="1"/>
  <c r="F16937" i="1"/>
  <c r="F16938" i="1"/>
  <c r="E16939" i="1"/>
  <c r="F16939" i="1"/>
  <c r="F16940" i="1"/>
  <c r="E16941" i="1"/>
  <c r="F16941" i="1"/>
  <c r="F16942" i="1"/>
  <c r="E16943" i="1"/>
  <c r="F16943" i="1"/>
  <c r="F16944" i="1"/>
  <c r="E16945" i="1"/>
  <c r="F16945" i="1"/>
  <c r="F16946" i="1"/>
  <c r="E16947" i="1"/>
  <c r="F16947" i="1"/>
  <c r="F16948" i="1"/>
  <c r="E16949" i="1"/>
  <c r="F16949" i="1"/>
  <c r="F16950" i="1"/>
  <c r="E16951" i="1"/>
  <c r="F16951" i="1"/>
  <c r="F16952" i="1"/>
  <c r="E16953" i="1"/>
  <c r="F16953" i="1"/>
  <c r="F16954" i="1"/>
  <c r="E16955" i="1"/>
  <c r="F16955" i="1"/>
  <c r="F16956" i="1"/>
  <c r="E16957" i="1"/>
  <c r="F16957" i="1"/>
  <c r="F16958" i="1"/>
  <c r="E16959" i="1"/>
  <c r="F16959" i="1"/>
  <c r="F16960" i="1"/>
  <c r="E16961" i="1"/>
  <c r="F16961" i="1"/>
  <c r="F16962" i="1"/>
  <c r="E16963" i="1"/>
  <c r="F16963" i="1"/>
  <c r="F16964" i="1"/>
  <c r="E16965" i="1"/>
  <c r="F16965" i="1"/>
  <c r="F16966" i="1"/>
  <c r="E16967" i="1"/>
  <c r="F16967" i="1"/>
  <c r="F16968" i="1"/>
  <c r="E16969" i="1"/>
  <c r="F16969" i="1"/>
  <c r="F16970" i="1"/>
  <c r="E16971" i="1"/>
  <c r="F16971" i="1"/>
  <c r="F16972" i="1"/>
  <c r="E16973" i="1"/>
  <c r="F16973" i="1"/>
  <c r="F16974" i="1"/>
  <c r="E16975" i="1"/>
  <c r="F16975" i="1"/>
  <c r="F16976" i="1"/>
  <c r="E16977" i="1"/>
  <c r="F16977" i="1"/>
  <c r="F16978" i="1"/>
  <c r="E16979" i="1"/>
  <c r="F16979" i="1"/>
  <c r="F16980" i="1"/>
  <c r="E16981" i="1"/>
  <c r="F16981" i="1"/>
  <c r="F16982" i="1"/>
  <c r="E16983" i="1"/>
  <c r="F16983" i="1"/>
  <c r="F16984" i="1"/>
  <c r="E16985" i="1"/>
  <c r="F16985" i="1"/>
  <c r="F16986" i="1"/>
  <c r="E16987" i="1"/>
  <c r="F16987" i="1"/>
  <c r="F16988" i="1"/>
  <c r="E16989" i="1"/>
  <c r="F16989" i="1"/>
  <c r="F16990" i="1"/>
  <c r="E16991" i="1"/>
  <c r="F16991" i="1"/>
  <c r="F16992" i="1"/>
  <c r="E16993" i="1"/>
  <c r="F16993" i="1"/>
  <c r="F16994" i="1"/>
  <c r="E16995" i="1"/>
  <c r="F16995" i="1"/>
  <c r="F16996" i="1"/>
  <c r="E16997" i="1"/>
  <c r="F16997" i="1"/>
  <c r="F16998" i="1"/>
  <c r="E16999" i="1"/>
  <c r="F16999" i="1"/>
  <c r="F17000" i="1"/>
  <c r="E17001" i="1"/>
  <c r="F17001" i="1"/>
  <c r="F17002" i="1"/>
  <c r="E17003" i="1"/>
  <c r="F17003" i="1"/>
  <c r="F17004" i="1"/>
  <c r="E17005" i="1"/>
  <c r="F17005" i="1"/>
  <c r="F17006" i="1"/>
  <c r="E17007" i="1"/>
  <c r="F17007" i="1"/>
  <c r="F17008" i="1"/>
  <c r="E17009" i="1"/>
  <c r="F17009" i="1"/>
  <c r="F17010" i="1"/>
  <c r="E17011" i="1"/>
  <c r="F17011" i="1"/>
  <c r="F17012" i="1"/>
  <c r="E17013" i="1"/>
  <c r="F17013" i="1"/>
  <c r="F17014" i="1"/>
  <c r="E17015" i="1"/>
  <c r="F17015" i="1"/>
  <c r="F17016" i="1"/>
  <c r="E17017" i="1"/>
  <c r="F17017" i="1"/>
  <c r="F17018" i="1"/>
  <c r="E17019" i="1"/>
  <c r="F17019" i="1"/>
  <c r="F17020" i="1"/>
  <c r="E17021" i="1"/>
  <c r="F17021" i="1"/>
  <c r="F17022" i="1"/>
  <c r="E17023" i="1"/>
  <c r="F17023" i="1"/>
  <c r="F17024" i="1"/>
  <c r="E17025" i="1"/>
  <c r="F17025" i="1"/>
  <c r="F17026" i="1"/>
  <c r="E17027" i="1"/>
  <c r="F17027" i="1"/>
  <c r="F17028" i="1"/>
  <c r="E17029" i="1"/>
  <c r="F17029" i="1"/>
  <c r="F17030" i="1"/>
  <c r="E17031" i="1"/>
  <c r="F17031" i="1"/>
  <c r="F17032" i="1"/>
  <c r="E17033" i="1"/>
  <c r="F17033" i="1"/>
  <c r="F17034" i="1"/>
  <c r="E17035" i="1"/>
  <c r="F17035" i="1"/>
  <c r="F17036" i="1"/>
  <c r="E17037" i="1"/>
  <c r="F17037" i="1"/>
  <c r="F17038" i="1"/>
  <c r="E17039" i="1"/>
  <c r="F17039" i="1"/>
  <c r="F17040" i="1"/>
  <c r="E17041" i="1"/>
  <c r="F17041" i="1"/>
  <c r="F17042" i="1"/>
  <c r="E17043" i="1"/>
  <c r="F17043" i="1"/>
  <c r="F17044" i="1"/>
  <c r="E17045" i="1"/>
  <c r="F17045" i="1"/>
  <c r="F17046" i="1"/>
  <c r="E17047" i="1"/>
  <c r="F17047" i="1"/>
  <c r="F17048" i="1"/>
  <c r="E17049" i="1"/>
  <c r="F17049" i="1"/>
  <c r="F17050" i="1"/>
  <c r="E17051" i="1"/>
  <c r="F17051" i="1"/>
  <c r="F17052" i="1"/>
  <c r="E17053" i="1"/>
  <c r="F17053" i="1"/>
  <c r="F17054" i="1"/>
  <c r="E17055" i="1"/>
  <c r="F17055" i="1"/>
  <c r="F17056" i="1"/>
  <c r="E17057" i="1"/>
  <c r="F17057" i="1"/>
  <c r="F17058" i="1"/>
  <c r="E17059" i="1"/>
  <c r="F17059" i="1"/>
  <c r="F17060" i="1"/>
  <c r="E17061" i="1"/>
  <c r="F17061" i="1"/>
  <c r="F17062" i="1"/>
  <c r="E17063" i="1"/>
  <c r="F17063" i="1"/>
  <c r="F17064" i="1"/>
  <c r="E17065" i="1"/>
  <c r="F17065" i="1"/>
  <c r="F17066" i="1"/>
  <c r="E17067" i="1"/>
  <c r="F17067" i="1"/>
  <c r="F17068" i="1"/>
  <c r="E17069" i="1"/>
  <c r="F17069" i="1"/>
  <c r="F17070" i="1"/>
  <c r="E17071" i="1"/>
  <c r="F17071" i="1"/>
  <c r="F17072" i="1"/>
  <c r="E17073" i="1"/>
  <c r="F17073" i="1"/>
  <c r="F17074" i="1"/>
  <c r="E17075" i="1"/>
  <c r="F17075" i="1"/>
  <c r="F17076" i="1"/>
  <c r="E17077" i="1"/>
  <c r="F17077" i="1"/>
  <c r="F17078" i="1"/>
  <c r="E17079" i="1"/>
  <c r="F17079" i="1"/>
  <c r="F17080" i="1"/>
  <c r="E17081" i="1"/>
  <c r="F17081" i="1"/>
  <c r="F17082" i="1"/>
  <c r="E17083" i="1"/>
  <c r="F17083" i="1"/>
  <c r="F17084" i="1"/>
  <c r="E17085" i="1"/>
  <c r="F17085" i="1"/>
  <c r="F17086" i="1"/>
  <c r="E17087" i="1"/>
  <c r="F17087" i="1"/>
  <c r="F17088" i="1"/>
  <c r="E17089" i="1"/>
  <c r="F17089" i="1"/>
  <c r="F17090" i="1"/>
  <c r="E17091" i="1"/>
  <c r="F17091" i="1"/>
  <c r="F17092" i="1"/>
  <c r="E17093" i="1"/>
  <c r="F17093" i="1"/>
  <c r="F17094" i="1"/>
  <c r="E17095" i="1"/>
  <c r="F17095" i="1"/>
  <c r="F17096" i="1"/>
  <c r="E17097" i="1"/>
  <c r="F17097" i="1"/>
  <c r="F17098" i="1"/>
  <c r="E17099" i="1"/>
  <c r="F17099" i="1"/>
  <c r="F17100" i="1"/>
  <c r="E17101" i="1"/>
  <c r="F17101" i="1"/>
  <c r="F17102" i="1"/>
  <c r="E17103" i="1"/>
  <c r="F17103" i="1"/>
  <c r="F17104" i="1"/>
  <c r="E17105" i="1"/>
  <c r="F17105" i="1"/>
  <c r="F17106" i="1"/>
  <c r="E17107" i="1"/>
  <c r="F17107" i="1"/>
  <c r="F17108" i="1"/>
  <c r="E17109" i="1"/>
  <c r="F17109" i="1"/>
  <c r="F17110" i="1"/>
  <c r="E17111" i="1"/>
  <c r="F17111" i="1"/>
  <c r="F17112" i="1"/>
  <c r="E17113" i="1"/>
  <c r="F17113" i="1"/>
  <c r="F17114" i="1"/>
  <c r="E17115" i="1"/>
  <c r="F17115" i="1"/>
  <c r="F17116" i="1"/>
  <c r="E17117" i="1"/>
  <c r="F17117" i="1"/>
  <c r="F17118" i="1"/>
  <c r="E17119" i="1"/>
  <c r="F17119" i="1"/>
  <c r="F17120" i="1"/>
  <c r="E17121" i="1"/>
  <c r="F17121" i="1"/>
  <c r="F17122" i="1"/>
  <c r="E17123" i="1"/>
  <c r="F17123" i="1"/>
  <c r="F17124" i="1"/>
  <c r="E17125" i="1"/>
  <c r="F17125" i="1"/>
  <c r="F17126" i="1"/>
  <c r="E17127" i="1"/>
  <c r="F17127" i="1"/>
  <c r="F17128" i="1"/>
  <c r="E17129" i="1"/>
  <c r="F17129" i="1"/>
  <c r="F17130" i="1"/>
  <c r="E17131" i="1"/>
  <c r="F17131" i="1"/>
  <c r="F17132" i="1"/>
  <c r="E17133" i="1"/>
  <c r="F17133" i="1"/>
  <c r="F17134" i="1"/>
  <c r="E17135" i="1"/>
  <c r="F17135" i="1"/>
  <c r="F17136" i="1"/>
  <c r="E17137" i="1"/>
  <c r="F17137" i="1"/>
  <c r="F17138" i="1"/>
  <c r="E17139" i="1"/>
  <c r="F17139" i="1"/>
  <c r="F17140" i="1"/>
  <c r="E17141" i="1"/>
  <c r="F17141" i="1"/>
  <c r="F17142" i="1"/>
  <c r="E17143" i="1"/>
  <c r="F17143" i="1"/>
  <c r="F17144" i="1"/>
  <c r="E17145" i="1"/>
  <c r="F17145" i="1"/>
  <c r="F17146" i="1"/>
  <c r="E17147" i="1"/>
  <c r="F17147" i="1"/>
  <c r="F17148" i="1"/>
  <c r="E17149" i="1"/>
  <c r="F17149" i="1"/>
  <c r="F17150" i="1"/>
  <c r="E17151" i="1"/>
  <c r="F17151" i="1"/>
  <c r="F17152" i="1"/>
  <c r="E17153" i="1"/>
  <c r="F17153" i="1"/>
  <c r="F17154" i="1"/>
  <c r="E17155" i="1"/>
  <c r="F17155" i="1"/>
  <c r="F17156" i="1"/>
  <c r="E17157" i="1"/>
  <c r="F17157" i="1"/>
  <c r="F17158" i="1"/>
  <c r="E17159" i="1"/>
  <c r="F17159" i="1"/>
  <c r="F17160" i="1"/>
  <c r="E17161" i="1"/>
  <c r="F17161" i="1"/>
  <c r="F17162" i="1"/>
  <c r="E17163" i="1"/>
  <c r="F17163" i="1"/>
  <c r="F17164" i="1"/>
  <c r="E17165" i="1"/>
  <c r="F17165" i="1"/>
  <c r="F17166" i="1"/>
  <c r="E17167" i="1"/>
  <c r="F17167" i="1"/>
  <c r="F17168" i="1"/>
  <c r="E17169" i="1"/>
  <c r="F17169" i="1"/>
  <c r="F17170" i="1"/>
  <c r="E17171" i="1"/>
  <c r="F17171" i="1"/>
  <c r="F17172" i="1"/>
  <c r="E17173" i="1"/>
  <c r="F17173" i="1"/>
  <c r="F17174" i="1"/>
  <c r="E17175" i="1"/>
  <c r="F17175" i="1"/>
  <c r="F17176" i="1"/>
  <c r="E17177" i="1"/>
  <c r="F17177" i="1"/>
  <c r="F17178" i="1"/>
  <c r="E17179" i="1"/>
  <c r="F17179" i="1"/>
  <c r="F17180" i="1"/>
  <c r="E17181" i="1"/>
  <c r="F17181" i="1"/>
  <c r="F17182" i="1"/>
  <c r="E17183" i="1"/>
  <c r="F17183" i="1"/>
  <c r="F17184" i="1"/>
  <c r="E17185" i="1"/>
  <c r="F17185" i="1"/>
  <c r="F17186" i="1"/>
  <c r="E17187" i="1"/>
  <c r="F17187" i="1"/>
  <c r="F17188" i="1"/>
  <c r="E17189" i="1"/>
  <c r="F17189" i="1"/>
  <c r="F17190" i="1"/>
  <c r="E17191" i="1"/>
  <c r="F17191" i="1"/>
  <c r="F17192" i="1"/>
  <c r="E17193" i="1"/>
  <c r="F17193" i="1"/>
  <c r="F17194" i="1"/>
  <c r="E17195" i="1"/>
  <c r="F17195" i="1"/>
  <c r="F17196" i="1"/>
  <c r="E17197" i="1"/>
  <c r="F17197" i="1"/>
  <c r="F17198" i="1"/>
  <c r="E17199" i="1"/>
  <c r="F17199" i="1"/>
  <c r="F17200" i="1"/>
  <c r="E17201" i="1"/>
  <c r="F17201" i="1"/>
  <c r="F17202" i="1"/>
  <c r="E17203" i="1"/>
  <c r="F17203" i="1"/>
  <c r="F17204" i="1"/>
  <c r="E17205" i="1"/>
  <c r="F17205" i="1"/>
  <c r="F17206" i="1"/>
  <c r="E17207" i="1"/>
  <c r="F17207" i="1"/>
  <c r="F17208" i="1"/>
  <c r="E17209" i="1"/>
  <c r="F17209" i="1"/>
  <c r="F17210" i="1"/>
  <c r="E17211" i="1"/>
  <c r="F17211" i="1"/>
  <c r="F17212" i="1"/>
  <c r="E17213" i="1"/>
  <c r="F17213" i="1"/>
  <c r="F17214" i="1"/>
  <c r="E17215" i="1"/>
  <c r="F17215" i="1"/>
  <c r="F17216" i="1"/>
  <c r="E17217" i="1"/>
  <c r="F17217" i="1"/>
  <c r="F17218" i="1"/>
  <c r="E17219" i="1"/>
  <c r="F17219" i="1"/>
  <c r="F17220" i="1"/>
  <c r="E17221" i="1"/>
  <c r="F17221" i="1"/>
  <c r="F17222" i="1"/>
  <c r="E17223" i="1"/>
  <c r="F17223" i="1"/>
  <c r="F17224" i="1"/>
  <c r="E17225" i="1"/>
  <c r="F17225" i="1"/>
  <c r="F17226" i="1"/>
  <c r="E17227" i="1"/>
  <c r="F17227" i="1"/>
  <c r="F17228" i="1"/>
  <c r="E17229" i="1"/>
  <c r="F17229" i="1"/>
  <c r="F17230" i="1"/>
  <c r="E17231" i="1"/>
  <c r="F17231" i="1"/>
  <c r="F17232" i="1"/>
  <c r="E17233" i="1"/>
  <c r="F17233" i="1"/>
  <c r="F17234" i="1"/>
  <c r="E17235" i="1"/>
  <c r="F17235" i="1"/>
  <c r="F17236" i="1"/>
  <c r="E17237" i="1"/>
  <c r="F17237" i="1"/>
  <c r="F17238" i="1"/>
  <c r="E17239" i="1"/>
  <c r="F17239" i="1"/>
  <c r="F17240" i="1"/>
  <c r="E17241" i="1"/>
  <c r="F17241" i="1"/>
  <c r="F17242" i="1"/>
  <c r="E17243" i="1"/>
  <c r="F17243" i="1"/>
  <c r="F17244" i="1"/>
  <c r="E17245" i="1"/>
  <c r="F17245" i="1"/>
  <c r="F17246" i="1"/>
  <c r="E17247" i="1"/>
  <c r="F17247" i="1"/>
  <c r="F17248" i="1"/>
  <c r="E17249" i="1"/>
  <c r="F17249" i="1"/>
  <c r="F17250" i="1"/>
  <c r="E17251" i="1"/>
  <c r="F17251" i="1"/>
  <c r="F17252" i="1"/>
  <c r="E17253" i="1"/>
  <c r="F17253" i="1"/>
  <c r="F17254" i="1"/>
  <c r="E17255" i="1"/>
  <c r="F17255" i="1"/>
  <c r="F17256" i="1"/>
  <c r="E17257" i="1"/>
  <c r="F17257" i="1"/>
  <c r="F17258" i="1"/>
  <c r="E17259" i="1"/>
  <c r="F17259" i="1"/>
  <c r="F17260" i="1"/>
  <c r="E17261" i="1"/>
  <c r="F17261" i="1"/>
  <c r="F17262" i="1"/>
  <c r="E17263" i="1"/>
  <c r="F17263" i="1"/>
  <c r="F17264" i="1"/>
  <c r="E17265" i="1"/>
  <c r="F17265" i="1"/>
  <c r="F17266" i="1"/>
  <c r="E17267" i="1"/>
  <c r="F17267" i="1"/>
  <c r="F17268" i="1"/>
  <c r="E17269" i="1"/>
  <c r="F17269" i="1"/>
  <c r="F17270" i="1"/>
  <c r="E17271" i="1"/>
  <c r="F17271" i="1"/>
  <c r="F17272" i="1"/>
  <c r="E17273" i="1"/>
  <c r="F17273" i="1"/>
  <c r="F17274" i="1"/>
  <c r="E17275" i="1"/>
  <c r="F17275" i="1"/>
  <c r="F17276" i="1"/>
  <c r="E17277" i="1"/>
  <c r="F17277" i="1"/>
  <c r="F17278" i="1"/>
  <c r="E17279" i="1"/>
  <c r="F17279" i="1"/>
  <c r="F17280" i="1"/>
  <c r="E17281" i="1"/>
  <c r="F17281" i="1"/>
  <c r="F17282" i="1"/>
  <c r="E17283" i="1"/>
  <c r="F17283" i="1"/>
  <c r="F17284" i="1"/>
  <c r="E17285" i="1"/>
  <c r="F17285" i="1"/>
  <c r="F17286" i="1"/>
  <c r="E17287" i="1"/>
  <c r="F17287" i="1"/>
  <c r="F17288" i="1"/>
  <c r="E17289" i="1"/>
  <c r="F17289" i="1"/>
  <c r="F17290" i="1"/>
  <c r="E17291" i="1"/>
  <c r="F17291" i="1"/>
  <c r="F17292" i="1"/>
  <c r="E17293" i="1"/>
  <c r="F17293" i="1"/>
  <c r="F17294" i="1"/>
  <c r="E17295" i="1"/>
  <c r="F17295" i="1"/>
  <c r="F17296" i="1"/>
  <c r="E17297" i="1"/>
  <c r="F17297" i="1"/>
  <c r="F17298" i="1"/>
  <c r="E17299" i="1"/>
  <c r="F17299" i="1"/>
  <c r="F17300" i="1"/>
  <c r="E17301" i="1"/>
  <c r="F17301" i="1"/>
  <c r="F17302" i="1"/>
  <c r="E17303" i="1"/>
  <c r="F17303" i="1"/>
  <c r="F17304" i="1"/>
  <c r="E17305" i="1"/>
  <c r="F17305" i="1"/>
  <c r="F17306" i="1"/>
  <c r="E17307" i="1"/>
  <c r="F17307" i="1"/>
  <c r="F17308" i="1"/>
  <c r="E17309" i="1"/>
  <c r="F17309" i="1"/>
  <c r="F17310" i="1"/>
  <c r="E17311" i="1"/>
  <c r="F17311" i="1"/>
  <c r="F17312" i="1"/>
  <c r="E17313" i="1"/>
  <c r="F17313" i="1"/>
  <c r="F17314" i="1"/>
  <c r="E17315" i="1"/>
  <c r="F17315" i="1"/>
  <c r="F17316" i="1"/>
  <c r="E17317" i="1"/>
  <c r="F17317" i="1"/>
  <c r="F17318" i="1"/>
  <c r="E17319" i="1"/>
  <c r="F17319" i="1"/>
  <c r="F17320" i="1"/>
  <c r="E17321" i="1"/>
  <c r="F17321" i="1"/>
  <c r="F17322" i="1"/>
  <c r="E17323" i="1"/>
  <c r="F17323" i="1"/>
  <c r="F17324" i="1"/>
  <c r="E17325" i="1"/>
  <c r="F17325" i="1"/>
  <c r="F17326" i="1"/>
  <c r="E17327" i="1"/>
  <c r="F17327" i="1"/>
  <c r="F17328" i="1"/>
  <c r="E17329" i="1"/>
  <c r="F17329" i="1"/>
  <c r="F17330" i="1"/>
  <c r="E17331" i="1"/>
  <c r="F17331" i="1"/>
  <c r="F17332" i="1"/>
  <c r="E17333" i="1"/>
  <c r="F17333" i="1"/>
  <c r="F17334" i="1"/>
  <c r="E17335" i="1"/>
  <c r="F17335" i="1"/>
  <c r="F17336" i="1"/>
  <c r="E17337" i="1"/>
  <c r="F17337" i="1"/>
  <c r="F17338" i="1"/>
  <c r="E17339" i="1"/>
  <c r="F17339" i="1"/>
  <c r="F17340" i="1"/>
  <c r="E17341" i="1"/>
  <c r="F17341" i="1"/>
  <c r="F17342" i="1"/>
  <c r="E17343" i="1"/>
  <c r="F17343" i="1"/>
  <c r="F17344" i="1"/>
  <c r="E17345" i="1"/>
  <c r="F17345" i="1"/>
  <c r="F17346" i="1"/>
  <c r="E17347" i="1"/>
  <c r="F17347" i="1"/>
  <c r="F17348" i="1"/>
  <c r="E17349" i="1"/>
  <c r="F17349" i="1"/>
  <c r="F17350" i="1"/>
  <c r="E17351" i="1"/>
  <c r="F17351" i="1"/>
  <c r="F17352" i="1"/>
  <c r="E17353" i="1"/>
  <c r="F17353" i="1"/>
  <c r="F17354" i="1"/>
  <c r="E17355" i="1"/>
  <c r="F17355" i="1"/>
  <c r="F17356" i="1"/>
  <c r="E17357" i="1"/>
  <c r="F17357" i="1"/>
  <c r="F17358" i="1"/>
  <c r="E17359" i="1"/>
  <c r="F17359" i="1"/>
  <c r="F17360" i="1"/>
  <c r="E17361" i="1"/>
  <c r="F17361" i="1"/>
  <c r="F17362" i="1"/>
  <c r="E17363" i="1"/>
  <c r="F17363" i="1"/>
  <c r="F17364" i="1"/>
  <c r="E17365" i="1"/>
  <c r="F17365" i="1"/>
  <c r="F17366" i="1"/>
  <c r="E17367" i="1"/>
  <c r="F17367" i="1"/>
  <c r="F17368" i="1"/>
  <c r="E17369" i="1"/>
  <c r="F17369" i="1"/>
  <c r="F17370" i="1"/>
  <c r="E17371" i="1"/>
  <c r="F17371" i="1"/>
  <c r="F17372" i="1"/>
  <c r="E17373" i="1"/>
  <c r="F17373" i="1"/>
  <c r="F17374" i="1"/>
  <c r="E17375" i="1"/>
  <c r="F17375" i="1"/>
  <c r="F17376" i="1"/>
  <c r="E17377" i="1"/>
  <c r="F17377" i="1"/>
  <c r="F17378" i="1"/>
  <c r="E17379" i="1"/>
  <c r="F17379" i="1"/>
  <c r="F17380" i="1"/>
  <c r="E17381" i="1"/>
  <c r="F17381" i="1"/>
  <c r="F17382" i="1"/>
  <c r="E17383" i="1"/>
  <c r="F17383" i="1"/>
  <c r="F17384" i="1"/>
  <c r="E17385" i="1"/>
  <c r="F17385" i="1"/>
  <c r="F17386" i="1"/>
  <c r="E17387" i="1"/>
  <c r="F17387" i="1"/>
  <c r="F17388" i="1"/>
  <c r="E17389" i="1"/>
  <c r="F17389" i="1"/>
  <c r="F17390" i="1"/>
  <c r="E17391" i="1"/>
  <c r="F17391" i="1"/>
  <c r="F17392" i="1"/>
  <c r="E17393" i="1"/>
  <c r="F17393" i="1"/>
  <c r="F17394" i="1"/>
  <c r="E17395" i="1"/>
  <c r="F17395" i="1"/>
  <c r="F17396" i="1"/>
  <c r="E17397" i="1"/>
  <c r="F17397" i="1"/>
  <c r="F17398" i="1"/>
  <c r="E17399" i="1"/>
  <c r="F17399" i="1"/>
  <c r="F17400" i="1"/>
  <c r="E17401" i="1"/>
  <c r="F17401" i="1"/>
  <c r="F17402" i="1"/>
  <c r="E17403" i="1"/>
  <c r="F17403" i="1"/>
  <c r="F17404" i="1"/>
  <c r="E17405" i="1"/>
  <c r="F17405" i="1"/>
  <c r="F17406" i="1"/>
  <c r="E17407" i="1"/>
  <c r="F17407" i="1"/>
  <c r="F17408" i="1"/>
  <c r="E17409" i="1"/>
  <c r="F17409" i="1"/>
  <c r="F17410" i="1"/>
  <c r="E17411" i="1"/>
  <c r="F17411" i="1"/>
  <c r="F17412" i="1"/>
  <c r="E17413" i="1"/>
  <c r="F17413" i="1"/>
  <c r="F17414" i="1"/>
  <c r="E17415" i="1"/>
  <c r="F17415" i="1"/>
  <c r="F17416" i="1"/>
  <c r="E17417" i="1"/>
  <c r="F17417" i="1"/>
  <c r="F17418" i="1"/>
  <c r="E17419" i="1"/>
  <c r="F17419" i="1"/>
  <c r="F17420" i="1"/>
  <c r="E17421" i="1"/>
  <c r="F17421" i="1"/>
  <c r="F17422" i="1"/>
  <c r="E17423" i="1"/>
  <c r="F17423" i="1"/>
  <c r="F17424" i="1"/>
  <c r="E17425" i="1"/>
  <c r="F17425" i="1"/>
  <c r="F17426" i="1"/>
  <c r="E17427" i="1"/>
  <c r="F17427" i="1"/>
  <c r="F17428" i="1"/>
  <c r="E17429" i="1"/>
  <c r="F17429" i="1"/>
  <c r="F17430" i="1"/>
  <c r="E17431" i="1"/>
  <c r="F17431" i="1"/>
  <c r="F17432" i="1"/>
  <c r="E17433" i="1"/>
  <c r="F17433" i="1"/>
  <c r="F17434" i="1"/>
  <c r="E17435" i="1"/>
  <c r="F17435" i="1"/>
  <c r="F17436" i="1"/>
  <c r="E17437" i="1"/>
  <c r="F17437" i="1"/>
  <c r="F17438" i="1"/>
  <c r="E17439" i="1"/>
  <c r="F17439" i="1"/>
  <c r="F17440" i="1"/>
  <c r="E17441" i="1"/>
  <c r="F17441" i="1"/>
  <c r="F17442" i="1"/>
  <c r="E17443" i="1"/>
  <c r="F17443" i="1"/>
  <c r="F17444" i="1"/>
  <c r="E17445" i="1"/>
  <c r="F17445" i="1"/>
  <c r="F17446" i="1"/>
  <c r="E17447" i="1"/>
  <c r="F17447" i="1"/>
  <c r="F17448" i="1"/>
  <c r="E17449" i="1"/>
  <c r="F17449" i="1"/>
  <c r="F17450" i="1"/>
  <c r="E17451" i="1"/>
  <c r="F17451" i="1"/>
  <c r="F17452" i="1"/>
  <c r="E17453" i="1"/>
  <c r="F17453" i="1"/>
  <c r="F17454" i="1"/>
  <c r="E17455" i="1"/>
  <c r="F17455" i="1"/>
  <c r="F17456" i="1"/>
  <c r="E17457" i="1"/>
  <c r="F17457" i="1"/>
  <c r="F17458" i="1"/>
  <c r="E17459" i="1"/>
  <c r="F17459" i="1"/>
  <c r="F17460" i="1"/>
  <c r="E17461" i="1"/>
  <c r="F17461" i="1"/>
  <c r="F17462" i="1"/>
  <c r="E17463" i="1"/>
  <c r="F17463" i="1"/>
  <c r="F17464" i="1"/>
  <c r="E17465" i="1"/>
  <c r="F17465" i="1"/>
  <c r="F17466" i="1"/>
  <c r="E17467" i="1"/>
  <c r="F17467" i="1"/>
  <c r="F17468" i="1"/>
  <c r="E17469" i="1"/>
  <c r="F17469" i="1"/>
  <c r="F17470" i="1"/>
  <c r="E17471" i="1"/>
  <c r="F17471" i="1"/>
  <c r="F17472" i="1"/>
  <c r="E17473" i="1"/>
  <c r="F17473" i="1"/>
  <c r="F17474" i="1"/>
  <c r="E17475" i="1"/>
  <c r="F17475" i="1"/>
  <c r="F17476" i="1"/>
  <c r="E17477" i="1"/>
  <c r="F17477" i="1"/>
  <c r="F17478" i="1"/>
  <c r="E17479" i="1"/>
  <c r="F17479" i="1"/>
  <c r="F17480" i="1"/>
  <c r="E17481" i="1"/>
  <c r="F17481" i="1"/>
  <c r="F17482" i="1"/>
  <c r="E17483" i="1"/>
  <c r="F17483" i="1"/>
  <c r="F17484" i="1"/>
  <c r="E17485" i="1"/>
  <c r="F17485" i="1"/>
  <c r="F17486" i="1"/>
  <c r="E17487" i="1"/>
  <c r="F17487" i="1"/>
  <c r="F17488" i="1"/>
  <c r="E17489" i="1"/>
  <c r="F17489" i="1"/>
  <c r="F17490" i="1"/>
  <c r="E17491" i="1"/>
  <c r="F17491" i="1"/>
  <c r="F17492" i="1"/>
  <c r="E17493" i="1"/>
  <c r="F17493" i="1"/>
  <c r="F17494" i="1"/>
  <c r="E17495" i="1"/>
  <c r="F17495" i="1"/>
  <c r="F17496" i="1"/>
  <c r="E17497" i="1"/>
  <c r="F17497" i="1"/>
  <c r="F17498" i="1"/>
  <c r="E17499" i="1"/>
  <c r="F17499" i="1"/>
  <c r="F17500" i="1"/>
  <c r="E17501" i="1"/>
  <c r="F17501" i="1"/>
  <c r="F17502" i="1"/>
  <c r="E17503" i="1"/>
  <c r="F17503" i="1"/>
  <c r="F17504" i="1"/>
  <c r="E17505" i="1"/>
  <c r="F17505" i="1"/>
  <c r="F17506" i="1"/>
  <c r="E17507" i="1"/>
  <c r="F17507" i="1"/>
  <c r="F17508" i="1"/>
  <c r="E17509" i="1"/>
  <c r="F17509" i="1"/>
  <c r="F17510" i="1"/>
  <c r="E17511" i="1"/>
  <c r="F17511" i="1"/>
  <c r="F17512" i="1"/>
  <c r="E17513" i="1"/>
  <c r="F17513" i="1"/>
  <c r="F17514" i="1"/>
  <c r="E17515" i="1"/>
  <c r="F17515" i="1"/>
  <c r="F17516" i="1"/>
  <c r="E17517" i="1"/>
  <c r="F17517" i="1"/>
  <c r="F17518" i="1"/>
  <c r="E17519" i="1"/>
  <c r="F17519" i="1"/>
  <c r="F17520" i="1"/>
  <c r="E17521" i="1"/>
  <c r="F17521" i="1"/>
  <c r="F17522" i="1"/>
  <c r="E17523" i="1"/>
  <c r="F17523" i="1"/>
  <c r="F17524" i="1"/>
  <c r="E17525" i="1"/>
  <c r="F17525" i="1"/>
  <c r="F17526" i="1"/>
  <c r="E17527" i="1"/>
  <c r="F17527" i="1"/>
  <c r="F17528" i="1"/>
  <c r="E17529" i="1"/>
  <c r="F17529" i="1"/>
  <c r="F17530" i="1"/>
  <c r="E17531" i="1"/>
  <c r="F17531" i="1"/>
  <c r="F17532" i="1"/>
  <c r="E17533" i="1"/>
  <c r="F17533" i="1"/>
  <c r="F17534" i="1"/>
  <c r="E17535" i="1"/>
  <c r="F17535" i="1"/>
  <c r="F17536" i="1"/>
  <c r="E17537" i="1"/>
  <c r="F17537" i="1"/>
  <c r="F17538" i="1"/>
  <c r="E17539" i="1"/>
  <c r="F17539" i="1"/>
  <c r="F17540" i="1"/>
  <c r="E17541" i="1"/>
  <c r="F17541" i="1"/>
  <c r="F17542" i="1"/>
  <c r="E17543" i="1"/>
  <c r="F17543" i="1"/>
  <c r="F17544" i="1"/>
  <c r="E17545" i="1"/>
  <c r="F17545" i="1"/>
  <c r="F17546" i="1"/>
  <c r="E17547" i="1"/>
  <c r="F17547" i="1"/>
  <c r="F17548" i="1"/>
  <c r="E17549" i="1"/>
  <c r="F17549" i="1"/>
  <c r="F17550" i="1"/>
  <c r="E17551" i="1"/>
  <c r="F17551" i="1"/>
  <c r="F17552" i="1"/>
  <c r="E17553" i="1"/>
  <c r="F17553" i="1"/>
  <c r="F17554" i="1"/>
  <c r="E17555" i="1"/>
  <c r="F17555" i="1"/>
  <c r="F17556" i="1"/>
  <c r="E17557" i="1"/>
  <c r="F17557" i="1"/>
  <c r="F17558" i="1"/>
  <c r="E17559" i="1"/>
  <c r="F17559" i="1"/>
  <c r="F17560" i="1"/>
  <c r="E17561" i="1"/>
  <c r="F17561" i="1"/>
  <c r="F17562" i="1"/>
  <c r="E17563" i="1"/>
  <c r="F17563" i="1"/>
  <c r="F17564" i="1"/>
  <c r="E17565" i="1"/>
  <c r="F17565" i="1"/>
  <c r="F17566" i="1"/>
  <c r="E17567" i="1"/>
  <c r="F17567" i="1"/>
  <c r="F17568" i="1"/>
  <c r="E17569" i="1"/>
  <c r="F17569" i="1"/>
  <c r="F17570" i="1"/>
  <c r="E17571" i="1"/>
  <c r="F17571" i="1"/>
  <c r="F17572" i="1"/>
  <c r="E17573" i="1"/>
  <c r="F17573" i="1"/>
  <c r="F17574" i="1"/>
  <c r="E17575" i="1"/>
  <c r="F17575" i="1"/>
  <c r="F17576" i="1"/>
  <c r="E17577" i="1"/>
  <c r="F17577" i="1"/>
  <c r="F17578" i="1"/>
  <c r="E17579" i="1"/>
  <c r="F17579" i="1"/>
  <c r="F17580" i="1"/>
  <c r="E17581" i="1"/>
  <c r="F17581" i="1"/>
  <c r="F17582" i="1"/>
  <c r="E17583" i="1"/>
  <c r="F17583" i="1"/>
  <c r="F17584" i="1"/>
  <c r="E17585" i="1"/>
  <c r="F17585" i="1"/>
  <c r="F17586" i="1"/>
  <c r="E17587" i="1"/>
  <c r="F17587" i="1"/>
  <c r="F17588" i="1"/>
  <c r="E17589" i="1"/>
  <c r="F17589" i="1"/>
  <c r="F17590" i="1"/>
  <c r="E17591" i="1"/>
  <c r="F17591" i="1"/>
  <c r="F17592" i="1"/>
  <c r="E17593" i="1"/>
  <c r="F17593" i="1"/>
  <c r="F17594" i="1"/>
  <c r="E17595" i="1"/>
  <c r="F17595" i="1"/>
  <c r="F17596" i="1"/>
  <c r="E17597" i="1"/>
  <c r="F17597" i="1"/>
  <c r="F17598" i="1"/>
  <c r="E17599" i="1"/>
  <c r="F17599" i="1"/>
  <c r="F17600" i="1"/>
  <c r="E17601" i="1"/>
  <c r="F17601" i="1"/>
  <c r="F17602" i="1"/>
  <c r="E17603" i="1"/>
  <c r="F17603" i="1"/>
  <c r="F17604" i="1"/>
  <c r="E17605" i="1"/>
  <c r="F17605" i="1"/>
  <c r="F17606" i="1"/>
  <c r="E17607" i="1"/>
  <c r="F17607" i="1"/>
  <c r="F17608" i="1"/>
  <c r="E17609" i="1"/>
  <c r="F17609" i="1"/>
  <c r="F17610" i="1"/>
  <c r="E17611" i="1"/>
  <c r="F17611" i="1"/>
  <c r="F17612" i="1"/>
  <c r="E17613" i="1"/>
  <c r="F17613" i="1"/>
  <c r="F17614" i="1"/>
  <c r="E17615" i="1"/>
  <c r="F17615" i="1"/>
  <c r="F17616" i="1"/>
  <c r="E17617" i="1"/>
  <c r="F17617" i="1"/>
  <c r="F17618" i="1"/>
  <c r="E17619" i="1"/>
  <c r="F17619" i="1"/>
  <c r="F17620" i="1"/>
  <c r="E17621" i="1"/>
  <c r="F17621" i="1"/>
  <c r="F17622" i="1"/>
  <c r="E17623" i="1"/>
  <c r="F17623" i="1"/>
  <c r="F17624" i="1"/>
  <c r="E17625" i="1"/>
  <c r="F17625" i="1"/>
  <c r="F17626" i="1"/>
  <c r="E17627" i="1"/>
  <c r="F17627" i="1"/>
  <c r="F17628" i="1"/>
  <c r="E17629" i="1"/>
  <c r="F17629" i="1"/>
  <c r="F17630" i="1"/>
  <c r="E17631" i="1"/>
  <c r="F17631" i="1"/>
  <c r="F17632" i="1"/>
  <c r="E17633" i="1"/>
  <c r="F17633" i="1"/>
  <c r="F17634" i="1"/>
  <c r="E17635" i="1"/>
  <c r="F17635" i="1"/>
  <c r="F17636" i="1"/>
  <c r="E17637" i="1"/>
  <c r="F17637" i="1"/>
  <c r="F17638" i="1"/>
  <c r="E17639" i="1"/>
  <c r="F17639" i="1"/>
  <c r="F17640" i="1"/>
  <c r="E17641" i="1"/>
  <c r="F17641" i="1"/>
  <c r="F17642" i="1"/>
  <c r="E17643" i="1"/>
  <c r="F17643" i="1"/>
  <c r="F17644" i="1"/>
  <c r="E17645" i="1"/>
  <c r="F17645" i="1"/>
  <c r="F17646" i="1"/>
  <c r="E17647" i="1"/>
  <c r="F17647" i="1"/>
  <c r="F17648" i="1"/>
  <c r="E17649" i="1"/>
  <c r="F17649" i="1"/>
  <c r="F17650" i="1"/>
  <c r="E17651" i="1"/>
  <c r="F17651" i="1"/>
  <c r="F17652" i="1"/>
  <c r="E17653" i="1"/>
  <c r="F17653" i="1"/>
  <c r="F17654" i="1"/>
  <c r="E17655" i="1"/>
  <c r="F17655" i="1"/>
  <c r="F17656" i="1"/>
  <c r="E17657" i="1"/>
  <c r="F17657" i="1"/>
  <c r="F17658" i="1"/>
  <c r="E17659" i="1"/>
  <c r="F17659" i="1"/>
  <c r="F17660" i="1"/>
  <c r="E17661" i="1"/>
  <c r="F17661" i="1"/>
  <c r="F17662" i="1"/>
  <c r="E17663" i="1"/>
  <c r="F17663" i="1"/>
  <c r="F17664" i="1"/>
  <c r="E17665" i="1"/>
  <c r="F17665" i="1"/>
  <c r="F17666" i="1"/>
  <c r="E17667" i="1"/>
  <c r="F17667" i="1"/>
  <c r="F17668" i="1"/>
  <c r="E17669" i="1"/>
  <c r="F17669" i="1"/>
  <c r="F17670" i="1"/>
  <c r="E17671" i="1"/>
  <c r="F17671" i="1"/>
  <c r="F17672" i="1"/>
  <c r="E17673" i="1"/>
  <c r="F17673" i="1"/>
  <c r="F17674" i="1"/>
  <c r="E17675" i="1"/>
  <c r="F17675" i="1"/>
  <c r="F17676" i="1"/>
  <c r="E17677" i="1"/>
  <c r="F17677" i="1"/>
  <c r="F17678" i="1"/>
  <c r="E17679" i="1"/>
  <c r="F17679" i="1"/>
  <c r="F17680" i="1"/>
  <c r="E17681" i="1"/>
  <c r="F17681" i="1"/>
  <c r="F17682" i="1"/>
  <c r="E17683" i="1"/>
  <c r="F17683" i="1"/>
  <c r="F17684" i="1"/>
  <c r="E17685" i="1"/>
  <c r="F17685" i="1"/>
  <c r="F17686" i="1"/>
  <c r="E17687" i="1"/>
  <c r="F17687" i="1"/>
  <c r="F17688" i="1"/>
  <c r="E17689" i="1"/>
  <c r="F17689" i="1"/>
  <c r="F17690" i="1"/>
  <c r="E17691" i="1"/>
  <c r="F17691" i="1"/>
  <c r="F17692" i="1"/>
  <c r="E17693" i="1"/>
  <c r="F17693" i="1"/>
  <c r="F17694" i="1"/>
  <c r="E17695" i="1"/>
  <c r="F17695" i="1"/>
  <c r="F17696" i="1"/>
  <c r="E17697" i="1"/>
  <c r="F17697" i="1"/>
  <c r="F17698" i="1"/>
  <c r="E17699" i="1"/>
  <c r="F17699" i="1"/>
  <c r="F17700" i="1"/>
  <c r="E17701" i="1"/>
  <c r="F17701" i="1"/>
  <c r="F17702" i="1"/>
  <c r="E17703" i="1"/>
  <c r="F17703" i="1"/>
  <c r="F17704" i="1"/>
  <c r="E17705" i="1"/>
  <c r="F17705" i="1"/>
  <c r="F17706" i="1"/>
  <c r="E17707" i="1"/>
  <c r="F17707" i="1"/>
  <c r="F17708" i="1"/>
  <c r="E17709" i="1"/>
  <c r="F17709" i="1"/>
  <c r="F17710" i="1"/>
  <c r="E17711" i="1"/>
  <c r="F17711" i="1"/>
  <c r="F17712" i="1"/>
  <c r="E17713" i="1"/>
  <c r="F17713" i="1"/>
  <c r="F17714" i="1"/>
  <c r="E17715" i="1"/>
  <c r="F17715" i="1"/>
  <c r="F17716" i="1"/>
  <c r="E17717" i="1"/>
  <c r="F17717" i="1"/>
  <c r="F17718" i="1"/>
  <c r="E17719" i="1"/>
  <c r="F17719" i="1"/>
  <c r="F17720" i="1"/>
  <c r="E17721" i="1"/>
  <c r="F17721" i="1"/>
  <c r="F17722" i="1"/>
  <c r="E17723" i="1"/>
  <c r="F17723" i="1"/>
  <c r="F17724" i="1"/>
  <c r="E17725" i="1"/>
  <c r="F17725" i="1"/>
  <c r="F17726" i="1"/>
  <c r="E17727" i="1"/>
  <c r="F17727" i="1"/>
  <c r="F17728" i="1"/>
  <c r="E17729" i="1"/>
  <c r="F17729" i="1"/>
  <c r="F17730" i="1"/>
  <c r="E17731" i="1"/>
  <c r="F17731" i="1"/>
  <c r="F17732" i="1"/>
  <c r="E17733" i="1"/>
  <c r="F17733" i="1"/>
  <c r="F17734" i="1"/>
  <c r="E17735" i="1"/>
  <c r="F17735" i="1"/>
  <c r="F17736" i="1"/>
  <c r="E17737" i="1"/>
  <c r="F17737" i="1"/>
  <c r="F17738" i="1"/>
  <c r="E17739" i="1"/>
  <c r="F17739" i="1"/>
  <c r="F17740" i="1"/>
  <c r="E17741" i="1"/>
  <c r="F17741" i="1"/>
  <c r="F17742" i="1"/>
  <c r="E17743" i="1"/>
  <c r="F17743" i="1"/>
  <c r="F17744" i="1"/>
  <c r="E17745" i="1"/>
  <c r="F17745" i="1"/>
  <c r="F17746" i="1"/>
  <c r="E17747" i="1"/>
  <c r="F17747" i="1"/>
  <c r="F17748" i="1"/>
  <c r="E17749" i="1"/>
  <c r="F17749" i="1"/>
  <c r="F17750" i="1"/>
  <c r="E17751" i="1"/>
  <c r="F17751" i="1"/>
  <c r="F17752" i="1"/>
  <c r="E17753" i="1"/>
  <c r="F17753" i="1"/>
  <c r="F17754" i="1"/>
  <c r="E17755" i="1"/>
  <c r="F17755" i="1"/>
  <c r="F17756" i="1"/>
  <c r="E17757" i="1"/>
  <c r="F17757" i="1"/>
  <c r="F17758" i="1"/>
  <c r="E17759" i="1"/>
  <c r="F17759" i="1"/>
  <c r="F17760" i="1"/>
  <c r="E17761" i="1"/>
  <c r="F17761" i="1"/>
  <c r="F17762" i="1"/>
  <c r="E17763" i="1"/>
  <c r="F17763" i="1"/>
  <c r="F17764" i="1"/>
  <c r="E17765" i="1"/>
  <c r="F17765" i="1"/>
  <c r="F17766" i="1"/>
  <c r="E17767" i="1"/>
  <c r="F17767" i="1"/>
  <c r="F17768" i="1"/>
  <c r="E17769" i="1"/>
  <c r="F17769" i="1"/>
  <c r="F17770" i="1"/>
  <c r="E17771" i="1"/>
  <c r="F17771" i="1"/>
  <c r="F17772" i="1"/>
  <c r="E17773" i="1"/>
  <c r="F17773" i="1"/>
  <c r="F17774" i="1"/>
  <c r="E17775" i="1"/>
  <c r="F17775" i="1"/>
  <c r="F17776" i="1"/>
  <c r="E17777" i="1"/>
  <c r="F17777" i="1"/>
  <c r="F17778" i="1"/>
  <c r="E17779" i="1"/>
  <c r="F17779" i="1"/>
  <c r="F17780" i="1"/>
  <c r="E17781" i="1"/>
  <c r="F17781" i="1"/>
  <c r="F17782" i="1"/>
  <c r="E17783" i="1"/>
  <c r="F17783" i="1"/>
  <c r="F17784" i="1"/>
  <c r="E17785" i="1"/>
  <c r="F17785" i="1"/>
  <c r="F17786" i="1"/>
  <c r="E17787" i="1"/>
  <c r="F17787" i="1"/>
  <c r="F17788" i="1"/>
  <c r="E17789" i="1"/>
  <c r="F17789" i="1"/>
  <c r="F17790" i="1"/>
  <c r="E17791" i="1"/>
  <c r="F17791" i="1"/>
  <c r="F17792" i="1"/>
  <c r="E17793" i="1"/>
  <c r="F17793" i="1"/>
  <c r="F17794" i="1"/>
  <c r="E17795" i="1"/>
  <c r="F17795" i="1"/>
  <c r="F17796" i="1"/>
  <c r="E17797" i="1"/>
  <c r="F17797" i="1"/>
  <c r="F17798" i="1"/>
  <c r="E17799" i="1"/>
  <c r="F17799" i="1"/>
  <c r="F17800" i="1"/>
  <c r="E17801" i="1"/>
  <c r="F17801" i="1"/>
  <c r="F17802" i="1"/>
  <c r="E17803" i="1"/>
  <c r="F17803" i="1"/>
  <c r="F17804" i="1"/>
  <c r="E17805" i="1"/>
  <c r="F17805" i="1"/>
  <c r="F17806" i="1"/>
  <c r="E17807" i="1"/>
  <c r="F17807" i="1"/>
  <c r="F17808" i="1"/>
  <c r="E17809" i="1"/>
  <c r="F17809" i="1"/>
  <c r="F17810" i="1"/>
  <c r="E17811" i="1"/>
  <c r="F17811" i="1"/>
  <c r="F17812" i="1"/>
  <c r="E17813" i="1"/>
  <c r="F17813" i="1"/>
  <c r="F17814" i="1"/>
  <c r="E17815" i="1"/>
  <c r="F17815" i="1"/>
  <c r="F17816" i="1"/>
  <c r="E17817" i="1"/>
  <c r="F17817" i="1"/>
  <c r="F17818" i="1"/>
  <c r="E17819" i="1"/>
  <c r="F17819" i="1"/>
  <c r="F17820" i="1"/>
  <c r="E17821" i="1"/>
  <c r="F17821" i="1"/>
  <c r="F17822" i="1"/>
  <c r="E17823" i="1"/>
  <c r="F17823" i="1"/>
  <c r="F17824" i="1"/>
  <c r="E17825" i="1"/>
  <c r="F17825" i="1"/>
  <c r="F17826" i="1"/>
  <c r="E17827" i="1"/>
  <c r="F17827" i="1"/>
  <c r="F17828" i="1"/>
  <c r="E17829" i="1"/>
  <c r="F17829" i="1"/>
  <c r="F17830" i="1"/>
  <c r="E17831" i="1"/>
  <c r="F17831" i="1"/>
  <c r="F17832" i="1"/>
  <c r="E17833" i="1"/>
  <c r="F17833" i="1"/>
  <c r="F17834" i="1"/>
  <c r="E17835" i="1"/>
  <c r="F17835" i="1"/>
  <c r="F17836" i="1"/>
  <c r="E17837" i="1"/>
  <c r="F17837" i="1"/>
  <c r="F17838" i="1"/>
  <c r="E17839" i="1"/>
  <c r="F17839" i="1"/>
  <c r="F17840" i="1"/>
  <c r="E17841" i="1"/>
  <c r="F17841" i="1"/>
  <c r="F17842" i="1"/>
  <c r="E17843" i="1"/>
  <c r="F17843" i="1"/>
  <c r="F17844" i="1"/>
  <c r="E17845" i="1"/>
  <c r="F17845" i="1"/>
  <c r="F17846" i="1"/>
  <c r="E17847" i="1"/>
  <c r="F17847" i="1"/>
  <c r="F17848" i="1"/>
  <c r="E17849" i="1"/>
  <c r="F17849" i="1"/>
  <c r="F17850" i="1"/>
  <c r="E17851" i="1"/>
  <c r="F17851" i="1"/>
  <c r="F17852" i="1"/>
  <c r="E17853" i="1"/>
  <c r="F17853" i="1"/>
  <c r="F17854" i="1"/>
  <c r="E17855" i="1"/>
  <c r="F17855" i="1"/>
  <c r="F17856" i="1"/>
  <c r="E17857" i="1"/>
  <c r="F17857" i="1"/>
  <c r="F17858" i="1"/>
  <c r="E17859" i="1"/>
  <c r="F17859" i="1"/>
  <c r="F17860" i="1"/>
  <c r="E17861" i="1"/>
  <c r="F17861" i="1"/>
  <c r="F17862" i="1"/>
  <c r="E17863" i="1"/>
  <c r="F17863" i="1"/>
  <c r="F17864" i="1"/>
  <c r="E17865" i="1"/>
  <c r="F17865" i="1"/>
  <c r="F17866" i="1"/>
  <c r="E17867" i="1"/>
  <c r="F17867" i="1"/>
  <c r="F17868" i="1"/>
  <c r="E17869" i="1"/>
  <c r="F17869" i="1"/>
  <c r="F17870" i="1"/>
  <c r="E17871" i="1"/>
  <c r="F17871" i="1"/>
  <c r="F17872" i="1"/>
  <c r="E17873" i="1"/>
  <c r="F17873" i="1"/>
  <c r="F17874" i="1"/>
  <c r="E17875" i="1"/>
  <c r="F17875" i="1"/>
  <c r="F17876" i="1"/>
  <c r="E17877" i="1"/>
  <c r="F17877" i="1"/>
  <c r="F17878" i="1"/>
  <c r="E17879" i="1"/>
  <c r="F17879" i="1"/>
  <c r="F17880" i="1"/>
  <c r="E17881" i="1"/>
  <c r="F17881" i="1"/>
  <c r="F17882" i="1"/>
  <c r="E17883" i="1"/>
  <c r="F17883" i="1"/>
  <c r="F17884" i="1"/>
  <c r="E17885" i="1"/>
  <c r="F17885" i="1"/>
  <c r="F17886" i="1"/>
  <c r="E17887" i="1"/>
  <c r="F17887" i="1"/>
  <c r="F17888" i="1"/>
  <c r="E17889" i="1"/>
  <c r="F17889" i="1"/>
  <c r="F17890" i="1"/>
  <c r="E17891" i="1"/>
  <c r="F17891" i="1"/>
  <c r="F17892" i="1"/>
  <c r="E17893" i="1"/>
  <c r="F17893" i="1"/>
  <c r="F17894" i="1"/>
  <c r="E17895" i="1"/>
  <c r="F17895" i="1"/>
  <c r="F17896" i="1"/>
  <c r="E17897" i="1"/>
  <c r="F17897" i="1"/>
  <c r="F17898" i="1"/>
  <c r="E17899" i="1"/>
  <c r="F17899" i="1"/>
  <c r="F17900" i="1"/>
  <c r="E17901" i="1"/>
  <c r="F17901" i="1"/>
  <c r="F17902" i="1"/>
  <c r="E17903" i="1"/>
  <c r="F17903" i="1"/>
  <c r="F17904" i="1"/>
  <c r="E17905" i="1"/>
  <c r="F17905" i="1"/>
  <c r="F17906" i="1"/>
  <c r="E17907" i="1"/>
  <c r="F17907" i="1"/>
  <c r="F17908" i="1"/>
  <c r="E17909" i="1"/>
  <c r="F17909" i="1"/>
  <c r="F17910" i="1"/>
  <c r="E17911" i="1"/>
  <c r="F17911" i="1"/>
  <c r="F17912" i="1"/>
  <c r="E17913" i="1"/>
  <c r="F17913" i="1"/>
  <c r="F17914" i="1"/>
  <c r="E17915" i="1"/>
  <c r="F17915" i="1"/>
  <c r="F17916" i="1"/>
  <c r="E17917" i="1"/>
  <c r="F17917" i="1"/>
  <c r="F17918" i="1"/>
  <c r="E17919" i="1"/>
  <c r="F17919" i="1"/>
  <c r="F17920" i="1"/>
  <c r="E17921" i="1"/>
  <c r="F17921" i="1"/>
  <c r="F17922" i="1"/>
  <c r="E17923" i="1"/>
  <c r="F17923" i="1"/>
  <c r="F17924" i="1"/>
  <c r="E17925" i="1"/>
  <c r="F17925" i="1"/>
  <c r="F17926" i="1"/>
  <c r="E17927" i="1"/>
  <c r="F17927" i="1"/>
  <c r="F17928" i="1"/>
  <c r="E17929" i="1"/>
  <c r="F17929" i="1"/>
  <c r="F17930" i="1"/>
  <c r="E17931" i="1"/>
  <c r="F17931" i="1"/>
  <c r="F17932" i="1"/>
  <c r="E17933" i="1"/>
  <c r="F17933" i="1"/>
  <c r="F17934" i="1"/>
  <c r="E17935" i="1"/>
  <c r="F17935" i="1"/>
  <c r="F17936" i="1"/>
  <c r="E17937" i="1"/>
  <c r="F17937" i="1"/>
  <c r="F17938" i="1"/>
  <c r="E17939" i="1"/>
  <c r="F17939" i="1"/>
  <c r="F17940" i="1"/>
  <c r="E17941" i="1"/>
  <c r="F17941" i="1"/>
  <c r="F17942" i="1"/>
  <c r="E17943" i="1"/>
  <c r="F17943" i="1"/>
  <c r="F17944" i="1"/>
  <c r="E17945" i="1"/>
  <c r="F17945" i="1"/>
  <c r="F17946" i="1"/>
  <c r="E17947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4" i="1"/>
  <c r="D12" i="22"/>
  <c r="E10" i="22"/>
  <c r="E12" i="22"/>
  <c r="F10" i="22"/>
  <c r="F12" i="22"/>
  <c r="G10" i="22"/>
  <c r="G12" i="22"/>
  <c r="G7" i="22"/>
  <c r="F7" i="22"/>
  <c r="G31" i="22"/>
  <c r="E7" i="22"/>
  <c r="F31" i="22"/>
  <c r="D7" i="22"/>
  <c r="E31" i="22"/>
  <c r="D31" i="22"/>
</calcChain>
</file>

<file path=xl/sharedStrings.xml><?xml version="1.0" encoding="utf-8"?>
<sst xmlns="http://schemas.openxmlformats.org/spreadsheetml/2006/main" count="40221" uniqueCount="2540">
  <si>
    <t>Store_ID</t>
  </si>
  <si>
    <t>Financial_year</t>
  </si>
  <si>
    <t>Product</t>
  </si>
  <si>
    <t>Sales</t>
  </si>
  <si>
    <t>A0001</t>
  </si>
  <si>
    <t>Burritos</t>
  </si>
  <si>
    <t>Drinks</t>
  </si>
  <si>
    <t>Kids menu</t>
  </si>
  <si>
    <t>Tacos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</si>
  <si>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</si>
  <si>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</si>
  <si>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</si>
  <si>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</si>
  <si>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</si>
  <si>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</si>
  <si>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</si>
  <si>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</si>
  <si>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</si>
  <si>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</si>
  <si>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</si>
  <si>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</si>
  <si>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</si>
  <si>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</si>
  <si>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</si>
  <si>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</si>
  <si>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</si>
  <si>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</si>
  <si>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</si>
  <si>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</si>
  <si>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</si>
  <si>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</si>
  <si>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</si>
  <si>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</si>
  <si>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</si>
  <si>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</si>
  <si>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</si>
  <si>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</si>
  <si>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</si>
  <si>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</si>
  <si>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</si>
  <si>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</si>
  <si>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</si>
  <si>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</si>
  <si>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</si>
  <si>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</si>
  <si>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</si>
  <si>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</si>
  <si>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</si>
  <si>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</si>
  <si>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</si>
  <si>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</si>
  <si>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</si>
  <si>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</si>
  <si>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</si>
  <si>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</si>
  <si>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</si>
  <si>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</si>
  <si>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</si>
  <si>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</si>
  <si>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</si>
  <si>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</si>
  <si>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</si>
  <si>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</si>
  <si>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</si>
  <si>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</si>
  <si>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</si>
  <si>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</si>
  <si>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</si>
  <si>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</si>
  <si>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</si>
  <si>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</si>
  <si>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</si>
  <si>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</si>
  <si>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</si>
  <si>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</si>
  <si>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</si>
  <si>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</si>
  <si>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</si>
  <si>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</si>
  <si>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</si>
  <si>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</si>
  <si>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</si>
  <si>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</si>
  <si>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</si>
  <si>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</si>
  <si>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</si>
  <si>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</si>
  <si>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</si>
  <si>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</si>
  <si>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</si>
  <si>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</si>
  <si>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</si>
  <si>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</si>
  <si>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</si>
  <si>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</si>
  <si>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</si>
  <si>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</si>
  <si>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</si>
  <si>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</si>
  <si>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</si>
  <si>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</si>
  <si>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</si>
  <si>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</si>
  <si>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</si>
  <si>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</si>
  <si>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</si>
  <si>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</si>
  <si>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</si>
  <si>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</si>
  <si>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</si>
  <si>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</si>
  <si>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</si>
  <si>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</si>
  <si>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</si>
  <si>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</si>
  <si>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</si>
  <si>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</si>
  <si>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</si>
  <si>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</si>
  <si>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</si>
  <si>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</si>
  <si>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</si>
  <si>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</si>
  <si>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</si>
  <si>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</si>
  <si>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</si>
  <si>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</si>
  <si>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</si>
  <si>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</si>
  <si>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</si>
  <si>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</si>
  <si>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</si>
  <si>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</si>
  <si>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</si>
  <si>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</si>
  <si>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</si>
  <si>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</si>
  <si>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</si>
  <si>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</si>
  <si>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</si>
  <si>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</si>
  <si>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</si>
  <si>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</si>
  <si>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</si>
  <si>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</si>
  <si>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</si>
  <si>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</si>
  <si>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</si>
  <si>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</si>
  <si>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</si>
  <si>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</si>
  <si>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</si>
  <si>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</si>
  <si>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</si>
  <si>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</si>
  <si>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</si>
  <si>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</si>
  <si>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</si>
  <si>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</si>
  <si>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</si>
  <si>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</si>
  <si>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</si>
  <si>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</si>
  <si>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</si>
  <si>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</si>
  <si>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</si>
  <si>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</si>
  <si>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</si>
  <si>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</si>
  <si>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</si>
  <si>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</si>
  <si>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</si>
  <si>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</si>
  <si>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</si>
  <si>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</si>
  <si>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</si>
  <si>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</si>
  <si>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</si>
  <si>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</si>
  <si>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</si>
  <si>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</si>
  <si>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</si>
  <si>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</si>
  <si>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</si>
  <si>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</si>
  <si>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</si>
  <si>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</si>
  <si>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</si>
  <si>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</si>
  <si>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</si>
  <si>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</si>
  <si>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</si>
  <si>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</si>
  <si>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</si>
  <si>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</si>
  <si>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</si>
  <si>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</si>
  <si>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</si>
  <si>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</si>
  <si>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</si>
  <si>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</si>
  <si>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</si>
  <si>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</si>
  <si>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</si>
  <si>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</si>
  <si>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</si>
  <si>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</si>
  <si>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</si>
  <si>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</si>
  <si>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</si>
  <si>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</si>
  <si>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</si>
  <si>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</si>
  <si>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</si>
  <si>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</si>
  <si>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</si>
  <si>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</si>
  <si>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</si>
  <si>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</si>
  <si>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</si>
  <si>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</si>
  <si>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</si>
  <si>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</si>
  <si>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</si>
  <si>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</si>
  <si>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</si>
  <si>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</si>
  <si>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</si>
  <si>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</si>
  <si>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</si>
  <si>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</si>
  <si>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</si>
  <si>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</si>
  <si>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</si>
  <si>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</si>
  <si>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</si>
  <si>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</si>
  <si>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</si>
  <si>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</si>
  <si>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</si>
  <si>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</si>
  <si>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</si>
  <si>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</si>
  <si>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</si>
  <si>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</si>
  <si>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</si>
  <si>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</si>
  <si>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</si>
  <si>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</si>
  <si>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</si>
  <si>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</si>
  <si>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</si>
  <si>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</si>
  <si>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</si>
  <si>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</si>
  <si>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</si>
  <si>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</si>
  <si>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</si>
  <si>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</si>
  <si>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</si>
  <si>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</si>
  <si>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</si>
  <si>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</si>
  <si>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</si>
  <si>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</si>
  <si>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</si>
  <si>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</si>
  <si>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</si>
  <si>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</si>
  <si>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</si>
  <si>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</si>
  <si>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</si>
  <si>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</si>
  <si>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</si>
  <si>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</si>
  <si>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</si>
  <si>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</si>
  <si>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</si>
  <si>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</si>
  <si>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</si>
  <si>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</si>
  <si>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</si>
  <si>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</si>
  <si>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</si>
  <si>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</si>
  <si>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</si>
  <si>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</si>
  <si>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</si>
  <si>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</si>
  <si>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</si>
  <si>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</si>
  <si>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</si>
  <si>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</si>
  <si>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</si>
  <si>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</si>
  <si>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</si>
  <si>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</si>
  <si>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</si>
  <si>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</si>
  <si>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</si>
  <si>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</si>
  <si>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</si>
  <si>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</si>
  <si>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</si>
  <si>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</si>
  <si>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</si>
  <si>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</si>
  <si>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</si>
  <si>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</si>
  <si>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</si>
  <si>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</si>
  <si>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</si>
  <si>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</si>
  <si>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</si>
  <si>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</si>
  <si>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</si>
  <si>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</si>
  <si>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</si>
  <si>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</si>
  <si>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</si>
  <si>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</si>
  <si>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</si>
  <si>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</si>
  <si>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</si>
  <si>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</si>
  <si>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</si>
  <si>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</si>
  <si>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</si>
  <si>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</si>
  <si>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</si>
  <si>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</si>
  <si>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</si>
  <si>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</si>
  <si>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</si>
  <si>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</si>
  <si>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</si>
  <si>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</si>
  <si>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</si>
  <si>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</si>
  <si>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</si>
  <si>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</si>
  <si>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</si>
  <si>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</si>
  <si>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</si>
  <si>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</si>
  <si>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</si>
  <si>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</si>
  <si>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</si>
  <si>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</si>
  <si>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</si>
  <si>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</si>
  <si>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</si>
  <si>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</si>
  <si>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</si>
  <si>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</si>
  <si>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</si>
  <si>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</si>
  <si>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</si>
  <si>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</si>
  <si>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</si>
  <si>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</si>
  <si>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</si>
  <si>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</si>
  <si>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</si>
  <si>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</si>
  <si>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</si>
  <si>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</si>
  <si>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</si>
  <si>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</si>
  <si>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</si>
  <si>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</si>
  <si>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</si>
  <si>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</si>
  <si>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</si>
  <si>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</si>
  <si>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</si>
  <si>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</si>
  <si>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</si>
  <si>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</si>
  <si>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</si>
  <si>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</si>
  <si>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</si>
  <si>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</si>
  <si>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</si>
  <si>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</si>
  <si>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</si>
  <si>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</si>
  <si>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</si>
  <si>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</si>
  <si>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</si>
  <si>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</si>
  <si>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</si>
  <si>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</si>
  <si>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</si>
  <si>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</si>
  <si>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</si>
  <si>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</si>
  <si>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</si>
  <si>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</si>
  <si>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</si>
  <si>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</si>
  <si>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</si>
  <si>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</si>
  <si>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</si>
  <si>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</si>
  <si>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</si>
  <si>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</si>
  <si>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</si>
  <si>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</si>
  <si>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</si>
  <si>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</si>
  <si>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</si>
  <si>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</si>
  <si>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</si>
  <si>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</si>
  <si>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</si>
  <si>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</si>
  <si>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</si>
  <si>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</si>
  <si>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</si>
  <si>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</si>
  <si>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</si>
  <si>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</si>
  <si>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</si>
  <si>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</si>
  <si>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</si>
  <si>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</si>
  <si>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</si>
  <si>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</si>
  <si>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</si>
  <si>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</si>
  <si>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</si>
  <si>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</si>
  <si>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</si>
  <si>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</si>
  <si>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</si>
  <si>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</si>
  <si>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</si>
  <si>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</si>
  <si>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</si>
  <si>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</si>
  <si>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</si>
  <si>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</si>
  <si>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</si>
  <si>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</si>
  <si>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</si>
  <si>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</si>
  <si>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</si>
  <si>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</si>
  <si>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</si>
  <si>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</si>
  <si>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</si>
  <si>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</si>
  <si>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</si>
  <si>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</si>
  <si>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</si>
  <si>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</si>
  <si>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</si>
  <si>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</si>
  <si>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</si>
  <si>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</si>
  <si>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</si>
  <si>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</si>
  <si>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</si>
  <si>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</si>
  <si>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</si>
  <si>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</si>
  <si>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</si>
  <si>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</si>
  <si>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</si>
  <si>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</si>
  <si>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</si>
  <si>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</si>
  <si>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</si>
  <si>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</si>
  <si>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</si>
  <si>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</si>
  <si>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</si>
  <si>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</si>
  <si>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</si>
  <si>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</si>
  <si>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</si>
  <si>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</si>
  <si>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</si>
  <si>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</si>
  <si>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</si>
  <si>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</si>
  <si>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</si>
  <si>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</si>
  <si>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</si>
  <si>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</si>
  <si>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</si>
  <si>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</si>
  <si>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</si>
  <si>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</si>
  <si>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</si>
  <si>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</si>
  <si>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</si>
  <si>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</si>
  <si>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</si>
  <si>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</si>
  <si>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</si>
  <si>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</si>
  <si>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</si>
  <si>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</si>
  <si>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</si>
  <si>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</si>
  <si>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</si>
  <si>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</si>
  <si>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</si>
  <si>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</si>
  <si>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</si>
  <si>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</si>
  <si>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</si>
  <si>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</si>
  <si>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</si>
  <si>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</si>
  <si>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</si>
  <si>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</si>
  <si>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</si>
  <si>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</si>
  <si>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</si>
  <si>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</si>
  <si>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</si>
  <si>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</si>
  <si>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</si>
  <si>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</si>
  <si>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</si>
  <si>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</si>
  <si>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</si>
  <si>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</si>
  <si>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</si>
  <si>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</si>
  <si>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</si>
  <si>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</si>
  <si>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</si>
  <si>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</si>
  <si>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</si>
  <si>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</si>
  <si>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</si>
  <si>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</si>
  <si>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</si>
  <si>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</si>
  <si>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</si>
  <si>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</si>
  <si>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</si>
  <si>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</si>
  <si>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</si>
  <si>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</si>
  <si>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</si>
  <si>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</si>
  <si>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</si>
  <si>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</si>
  <si>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</si>
  <si>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</si>
  <si>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</si>
  <si>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</si>
  <si>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</si>
  <si>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</si>
  <si>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</si>
  <si>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</si>
  <si>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</si>
  <si>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</si>
  <si>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</si>
  <si>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</si>
  <si>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</si>
  <si>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</si>
  <si>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</si>
  <si>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</si>
  <si>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</si>
  <si>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</si>
  <si>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</si>
  <si>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</si>
  <si>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</si>
  <si>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</si>
  <si>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</si>
  <si>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</si>
  <si>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</si>
  <si>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</si>
  <si>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</si>
  <si>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</si>
  <si>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</si>
  <si>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</si>
  <si>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</si>
  <si>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</si>
  <si>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</si>
  <si>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</si>
  <si>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</si>
  <si>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</si>
  <si>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</si>
  <si>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</si>
  <si>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</si>
  <si>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</si>
  <si>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</si>
  <si>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</si>
  <si>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</si>
  <si>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</si>
  <si>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</si>
  <si>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</si>
  <si>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</si>
  <si>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</si>
  <si>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</si>
  <si>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</si>
  <si>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</si>
  <si>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</si>
  <si>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</si>
  <si>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</si>
  <si>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</si>
  <si>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</si>
  <si>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</si>
  <si>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</si>
  <si>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</si>
  <si>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</si>
  <si>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</si>
  <si>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</si>
  <si>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</si>
  <si>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</si>
  <si>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</si>
  <si>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</si>
  <si>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</si>
  <si>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</si>
  <si>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</si>
  <si>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</si>
  <si>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</si>
  <si>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</si>
  <si>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</si>
  <si>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</si>
  <si>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</si>
  <si>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</si>
  <si>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</si>
  <si>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</si>
  <si>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</si>
  <si>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</si>
  <si>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</si>
  <si>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</si>
  <si>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</si>
  <si>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</si>
  <si>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</si>
  <si>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</si>
  <si>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</si>
  <si>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</si>
  <si>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</si>
  <si>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</si>
  <si>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</si>
  <si>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</si>
  <si>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</si>
  <si>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</si>
  <si>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</si>
  <si>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</si>
  <si>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</si>
  <si>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</si>
  <si>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</si>
  <si>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</si>
  <si>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</si>
  <si>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</si>
  <si>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</si>
  <si>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</si>
  <si>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</si>
  <si>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</si>
  <si>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</si>
  <si>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</si>
  <si>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</si>
  <si>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</si>
  <si>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</si>
  <si>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</si>
  <si>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</si>
  <si>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</si>
  <si>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</si>
  <si>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</si>
  <si>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</si>
  <si>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</si>
  <si>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</si>
  <si>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</si>
  <si>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</si>
  <si>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</si>
  <si>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</si>
  <si>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</si>
  <si>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</si>
  <si>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</si>
  <si>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</si>
  <si>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</si>
  <si>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</si>
  <si>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</si>
  <si>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</si>
  <si>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</si>
  <si>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</si>
  <si>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</si>
  <si>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</si>
  <si>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</si>
  <si>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</si>
  <si>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</si>
  <si>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</si>
  <si>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</si>
  <si>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</si>
  <si>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</si>
  <si>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</si>
  <si>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</si>
  <si>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</si>
  <si>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</si>
  <si>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</si>
  <si>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</si>
  <si>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</si>
  <si>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</si>
  <si>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</si>
  <si>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</si>
  <si>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</si>
  <si>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</si>
  <si>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</si>
  <si>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</si>
  <si>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</si>
  <si>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</si>
  <si>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</si>
  <si>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</si>
  <si>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</si>
  <si>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</si>
  <si>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</si>
  <si>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</si>
  <si>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</si>
  <si>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</si>
  <si>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</si>
  <si>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</si>
  <si>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</si>
  <si>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</si>
  <si>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</si>
  <si>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</si>
  <si>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</si>
  <si>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</si>
  <si>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</si>
  <si>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</si>
  <si>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</si>
  <si>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</si>
  <si>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</si>
  <si>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</si>
  <si>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</si>
  <si>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</si>
  <si>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</si>
  <si>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</si>
  <si>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</si>
  <si>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</si>
  <si>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</si>
  <si>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</si>
  <si>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</si>
  <si>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</si>
  <si>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</si>
  <si>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</si>
  <si>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</si>
  <si>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</si>
  <si>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</si>
  <si>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</si>
  <si>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</si>
  <si>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</si>
  <si>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</si>
  <si>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</si>
  <si>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</si>
  <si>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</si>
  <si>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</si>
  <si>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</si>
  <si>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</si>
  <si>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</si>
  <si>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</si>
  <si>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</si>
  <si>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</si>
  <si>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</si>
  <si>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</si>
  <si>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</si>
  <si>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</si>
  <si>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</si>
  <si>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</si>
  <si>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</si>
  <si>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</si>
  <si>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</si>
  <si>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</si>
  <si>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</si>
  <si>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</si>
  <si>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</si>
  <si>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</si>
  <si>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</si>
  <si>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</si>
  <si>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</si>
  <si>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</si>
  <si>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</si>
  <si>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</si>
  <si>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</si>
  <si>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</si>
  <si>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</si>
  <si>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</si>
  <si>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</si>
  <si>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</si>
  <si>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</si>
  <si>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</si>
  <si>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</si>
  <si>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</si>
  <si>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</si>
  <si>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</si>
  <si>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</si>
  <si>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</si>
  <si>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</si>
  <si>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</si>
  <si>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</si>
  <si>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</si>
  <si>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</si>
  <si>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</si>
  <si>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</si>
  <si>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</si>
  <si>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</si>
  <si>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</si>
  <si>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</si>
  <si>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</si>
  <si>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</si>
  <si>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</si>
  <si>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</si>
  <si>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</si>
  <si>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</si>
  <si>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</si>
  <si>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</si>
  <si>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</si>
  <si>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</si>
  <si>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</si>
  <si>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</si>
  <si>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</si>
  <si>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</si>
  <si>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</si>
  <si>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</si>
  <si>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</si>
  <si>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</si>
  <si>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</si>
  <si>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</si>
  <si>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</si>
  <si>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</si>
  <si>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</si>
  <si>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</si>
  <si>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</si>
  <si>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</si>
  <si>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</si>
  <si>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</si>
  <si>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</si>
  <si>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</si>
  <si>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</si>
  <si>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</si>
  <si>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</si>
  <si>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</si>
  <si>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</si>
  <si>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</si>
  <si>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</si>
  <si>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</si>
  <si>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</si>
  <si>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</si>
  <si>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</si>
  <si>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</si>
  <si>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</si>
  <si>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</si>
  <si>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</si>
  <si>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</si>
  <si>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</si>
  <si>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</si>
  <si>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</si>
  <si>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</si>
  <si>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</si>
  <si>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</si>
  <si>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</si>
  <si>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</si>
  <si>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</si>
  <si>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</si>
  <si>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</si>
  <si>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</si>
  <si>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</si>
  <si>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</si>
  <si>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</si>
  <si>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</si>
  <si>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</si>
  <si>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</si>
  <si>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</si>
  <si>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</si>
  <si>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</si>
  <si>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</si>
  <si>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</si>
  <si>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</si>
  <si>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</si>
  <si>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</si>
  <si>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</si>
  <si>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</si>
  <si>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</si>
  <si>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</si>
  <si>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</si>
  <si>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</si>
  <si>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</si>
  <si>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</si>
  <si>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</si>
  <si>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</si>
  <si>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</si>
  <si>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</si>
  <si>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</si>
  <si>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</si>
  <si>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</si>
  <si>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</si>
  <si>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</si>
  <si>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</si>
  <si>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</si>
  <si>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</si>
  <si>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</si>
  <si>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</si>
  <si>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</si>
  <si>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</si>
  <si>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</si>
  <si>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</si>
  <si>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</si>
  <si>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</si>
  <si>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</si>
  <si>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</si>
  <si>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</si>
  <si>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</si>
  <si>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</si>
  <si>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</si>
  <si>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</si>
  <si>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</si>
  <si>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</si>
  <si>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</si>
  <si>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</si>
  <si>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</si>
  <si>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</si>
  <si>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</si>
  <si>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</si>
  <si>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</si>
  <si>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</si>
  <si>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</si>
  <si>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</si>
  <si>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</si>
  <si>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</si>
  <si>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</si>
  <si>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</si>
  <si>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</si>
  <si>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</si>
  <si>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</si>
  <si>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</si>
  <si>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</si>
  <si>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</si>
  <si>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</si>
  <si>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</si>
  <si>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</si>
  <si>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</si>
  <si>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</si>
  <si>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</si>
  <si>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</si>
  <si>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</si>
  <si>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</si>
  <si>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</si>
  <si>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</si>
  <si>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</si>
  <si>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</si>
  <si>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</si>
  <si>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</si>
  <si>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</si>
  <si>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</si>
  <si>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</si>
  <si>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</si>
  <si>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</si>
  <si>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</si>
  <si>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</si>
  <si>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</si>
  <si>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</si>
  <si>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</si>
  <si>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</si>
  <si>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</si>
  <si>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</si>
  <si>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</si>
  <si>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</si>
  <si>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</si>
  <si>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</si>
  <si>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</si>
  <si>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</si>
  <si>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</si>
  <si>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</si>
  <si>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</si>
  <si>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</si>
  <si>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</si>
  <si>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</si>
  <si>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</si>
  <si>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</si>
  <si>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</si>
  <si>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</si>
  <si>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</si>
  <si>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</si>
  <si>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</si>
  <si>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</si>
  <si>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</si>
  <si>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</si>
  <si>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</si>
  <si>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</si>
  <si>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</si>
  <si>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</si>
  <si>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</si>
  <si>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</si>
  <si>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</si>
  <si>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</si>
  <si>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</si>
  <si>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</si>
  <si>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</si>
  <si>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</si>
  <si>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</si>
  <si>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</si>
  <si>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</si>
  <si>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</si>
  <si>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</si>
  <si>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</si>
  <si>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</si>
  <si>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</si>
  <si>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</si>
  <si>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</si>
  <si>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</si>
  <si>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</si>
  <si>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</si>
  <si>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</si>
  <si>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</si>
  <si>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</si>
  <si>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</si>
  <si>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</si>
  <si>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</si>
  <si>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</si>
  <si>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</si>
  <si>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</si>
  <si>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</si>
  <si>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</si>
  <si>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</si>
  <si>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</si>
  <si>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</si>
  <si>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</si>
  <si>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</si>
  <si>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</si>
  <si>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</si>
  <si>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</si>
  <si>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</si>
  <si>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</si>
  <si>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</si>
  <si>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</si>
  <si>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</si>
  <si>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</si>
  <si>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</si>
  <si>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</si>
  <si>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</si>
  <si>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</si>
  <si>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</si>
  <si>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</si>
  <si>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</si>
  <si>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</si>
  <si>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</si>
  <si>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</si>
  <si>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</si>
  <si>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</si>
  <si>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</si>
  <si>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</si>
  <si>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</si>
  <si>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</si>
  <si>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</si>
  <si>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</si>
  <si>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</si>
  <si>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</si>
  <si>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</si>
  <si>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</si>
  <si>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</si>
  <si>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</si>
  <si>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</si>
  <si>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</si>
  <si>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</si>
  <si>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</si>
  <si>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</si>
  <si>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</si>
  <si>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</si>
  <si>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</si>
  <si>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</si>
  <si>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</si>
  <si>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</si>
  <si>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</si>
  <si>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</si>
  <si>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</si>
  <si>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</si>
  <si>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</si>
  <si>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</si>
  <si>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</si>
  <si>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</si>
  <si>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</si>
  <si>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</si>
  <si>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</si>
  <si>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</si>
  <si>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</si>
  <si>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</si>
  <si>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</si>
  <si>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</si>
  <si>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</si>
  <si>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</si>
  <si>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</si>
  <si>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</si>
  <si>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</si>
  <si>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</si>
  <si>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</si>
  <si>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</si>
  <si>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</si>
  <si>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</si>
  <si>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</si>
  <si>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</si>
  <si>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</si>
  <si>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</si>
  <si>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</si>
  <si>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</si>
  <si>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</si>
  <si>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</si>
  <si>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</si>
  <si>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</si>
  <si>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</si>
  <si>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</si>
  <si>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</si>
  <si>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</si>
  <si>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</si>
  <si>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</si>
  <si>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</si>
  <si>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</si>
  <si>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</si>
  <si>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</si>
  <si>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</si>
  <si>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</si>
  <si>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</si>
  <si>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</si>
  <si>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</si>
  <si>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</si>
  <si>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</si>
  <si>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</si>
  <si>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</si>
  <si>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</si>
  <si>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</si>
  <si>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</si>
  <si>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</si>
  <si>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</si>
  <si>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</si>
  <si>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</si>
  <si>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</si>
  <si>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</si>
  <si>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</si>
  <si>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</si>
  <si>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</si>
  <si>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</si>
  <si>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</si>
  <si>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</si>
  <si>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</si>
  <si>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</si>
  <si>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</si>
  <si>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</si>
  <si>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</si>
  <si>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</si>
  <si>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</si>
  <si>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</si>
  <si>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</si>
  <si>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</si>
  <si>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</si>
  <si>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</si>
  <si>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</si>
  <si>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</si>
  <si>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</si>
  <si>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</si>
  <si>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</si>
  <si>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</si>
  <si>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</si>
  <si>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</si>
  <si>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</si>
  <si>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</si>
  <si>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</si>
  <si>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</si>
  <si>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</si>
  <si>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</si>
  <si>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</si>
  <si>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</si>
  <si>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</si>
  <si>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</si>
  <si>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</si>
  <si>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</si>
  <si>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</si>
  <si>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</si>
  <si>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</si>
  <si>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</si>
  <si>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</si>
  <si>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</si>
  <si>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</si>
  <si>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</si>
  <si>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</si>
  <si>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</si>
  <si>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</si>
  <si>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</si>
  <si>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</si>
  <si>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</si>
  <si>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</si>
  <si>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</si>
  <si>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</si>
  <si>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</si>
  <si>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</si>
  <si>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</si>
  <si>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</si>
  <si>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</si>
  <si>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</si>
  <si>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</si>
  <si>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</si>
  <si>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</si>
  <si>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</si>
  <si>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</si>
  <si>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</si>
  <si>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</si>
  <si>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</si>
  <si>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</si>
  <si>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</si>
  <si>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</si>
  <si>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</si>
  <si>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</si>
  <si>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</si>
  <si>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</si>
  <si>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</si>
  <si>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</si>
  <si>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</si>
  <si>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</si>
  <si>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</si>
  <si>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</si>
  <si>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</si>
  <si>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</si>
  <si>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</si>
  <si>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</si>
  <si>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</si>
  <si>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</si>
  <si>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</si>
  <si>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</si>
  <si>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</si>
  <si>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</si>
  <si>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</si>
  <si>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</si>
  <si>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</si>
  <si>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</si>
  <si>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</si>
  <si>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</si>
  <si>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</si>
  <si>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</si>
  <si>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</si>
  <si>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</si>
  <si>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</si>
  <si>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</si>
  <si>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</si>
  <si>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</si>
  <si>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</si>
  <si>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</si>
  <si>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</si>
  <si>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</si>
  <si>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</si>
  <si>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</si>
  <si>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</si>
  <si>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</si>
  <si>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</si>
  <si>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</si>
  <si>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</si>
  <si>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</si>
  <si>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</si>
  <si>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</si>
  <si>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</si>
  <si>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</si>
  <si>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</si>
  <si>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</si>
  <si>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</si>
  <si>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</si>
  <si>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</si>
  <si>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</si>
  <si>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</si>
  <si>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</si>
  <si>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</si>
  <si>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</si>
  <si>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</si>
  <si>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</si>
  <si>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</si>
  <si>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</si>
  <si>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</si>
  <si>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</si>
  <si>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</si>
  <si>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</si>
  <si>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</si>
  <si>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</si>
  <si>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</si>
  <si>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</si>
  <si>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</si>
  <si>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</si>
  <si>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</si>
  <si>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</si>
  <si>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</si>
  <si>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</si>
  <si>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</si>
  <si>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</si>
  <si>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</si>
  <si>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</si>
  <si>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</si>
  <si>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</si>
  <si>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</si>
  <si>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</si>
  <si>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</si>
  <si>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</si>
  <si>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</si>
  <si>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</si>
  <si>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</si>
  <si>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</si>
  <si>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</si>
  <si>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</si>
  <si>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</si>
  <si>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</si>
  <si>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</si>
  <si>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</si>
  <si>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</si>
  <si>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</si>
  <si>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</si>
  <si>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</si>
  <si>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</si>
  <si>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</si>
  <si>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</si>
  <si>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</si>
  <si>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</si>
  <si>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</si>
  <si>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</si>
  <si>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</si>
  <si>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</si>
  <si>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</si>
  <si>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</si>
  <si>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</si>
  <si>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</si>
  <si>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</si>
  <si>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</si>
  <si>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</si>
  <si>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</si>
  <si>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</si>
  <si>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</si>
  <si>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</si>
  <si>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</si>
  <si>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</si>
  <si>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</si>
  <si>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</si>
  <si>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</si>
  <si>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</si>
  <si>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</si>
  <si>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</si>
  <si>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</si>
  <si>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</si>
  <si>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</si>
  <si>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</si>
  <si>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</si>
  <si>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</si>
  <si>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</si>
  <si>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</si>
  <si>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</si>
  <si>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</si>
  <si>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</si>
  <si>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</si>
  <si>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</si>
  <si>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</si>
  <si>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</si>
  <si>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</si>
  <si>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</si>
  <si>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</si>
  <si>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</si>
  <si>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</si>
  <si>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</si>
  <si>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</si>
  <si>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</si>
  <si>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</si>
  <si>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</si>
  <si>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</si>
  <si>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</si>
  <si>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</si>
  <si>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</si>
  <si>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</si>
  <si>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</si>
  <si>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</si>
  <si>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</si>
  <si>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</si>
  <si>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</si>
  <si>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</si>
  <si>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</si>
  <si>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</si>
  <si>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</si>
  <si>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</si>
  <si>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</si>
  <si>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</si>
  <si>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</si>
  <si>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</si>
  <si>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</si>
  <si>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</si>
  <si>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</si>
  <si>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</si>
  <si>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</si>
  <si>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</si>
  <si>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</si>
  <si>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</si>
  <si>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</si>
  <si>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</si>
  <si>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</si>
  <si>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</si>
  <si>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</si>
  <si>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</si>
  <si>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</si>
  <si>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</si>
  <si>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</si>
  <si>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</si>
  <si>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</si>
  <si>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</si>
  <si>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</si>
  <si>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</si>
  <si>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</si>
  <si>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</si>
  <si>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</si>
  <si>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</si>
  <si>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</si>
  <si>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</si>
  <si>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</si>
  <si>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</si>
  <si>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</si>
  <si>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</si>
  <si>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</si>
  <si>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</si>
  <si>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</si>
  <si>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</si>
  <si>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</si>
  <si>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</si>
  <si>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</si>
  <si>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</si>
  <si>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</si>
  <si>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</si>
  <si>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</si>
  <si>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</si>
  <si>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</si>
  <si>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</si>
  <si>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</si>
  <si>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</si>
  <si>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</si>
  <si>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</si>
  <si>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</si>
  <si>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</si>
  <si>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</si>
  <si>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</si>
  <si>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</si>
  <si>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</si>
  <si>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</si>
  <si>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</si>
  <si>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</si>
  <si>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</si>
  <si>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</si>
  <si>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</si>
  <si>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</si>
  <si>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</si>
  <si>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</si>
  <si>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</si>
  <si>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</si>
  <si>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</si>
  <si>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</si>
  <si>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</si>
  <si>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</si>
  <si>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</si>
  <si>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</si>
  <si>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</si>
  <si>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</si>
  <si>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</si>
  <si>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</si>
  <si>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</si>
  <si>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</si>
  <si>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</si>
  <si>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</si>
  <si>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</si>
  <si>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</si>
  <si>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</si>
  <si>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</si>
  <si>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</si>
  <si>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</si>
  <si>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</si>
  <si>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</si>
  <si>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</si>
  <si>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</si>
  <si>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</si>
  <si>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</si>
  <si>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</si>
  <si>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</si>
  <si>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</si>
  <si>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</si>
  <si>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</si>
  <si>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</si>
  <si>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</si>
  <si>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</si>
  <si>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</si>
  <si>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</si>
  <si>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</si>
  <si>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</si>
  <si>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</si>
  <si>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</si>
  <si>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</si>
  <si>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</si>
  <si>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</si>
  <si>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</si>
  <si>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</si>
  <si>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</si>
  <si>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</si>
  <si>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</si>
  <si>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</si>
  <si>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</si>
  <si>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</si>
  <si>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</si>
  <si>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</si>
  <si>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</si>
  <si>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</si>
  <si>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</si>
  <si>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</si>
  <si>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</si>
  <si>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</si>
  <si>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</si>
  <si>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</si>
  <si>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</si>
  <si>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</si>
  <si>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</si>
  <si>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</si>
  <si>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</si>
  <si>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</si>
  <si>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</si>
  <si>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</si>
  <si>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</si>
  <si>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</si>
  <si>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</si>
  <si>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</si>
  <si>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</si>
  <si>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</si>
  <si>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</si>
  <si>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</si>
  <si>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</si>
  <si>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</si>
  <si>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</si>
  <si>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</si>
  <si>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</si>
  <si>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</si>
  <si>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</si>
  <si>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</si>
  <si>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</si>
  <si>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</si>
  <si>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</si>
  <si>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</si>
  <si>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</si>
  <si>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</si>
  <si>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</si>
  <si>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</si>
  <si>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</si>
  <si>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</si>
  <si>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</si>
  <si>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</si>
  <si>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</si>
  <si>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</si>
  <si>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</si>
  <si>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</si>
  <si>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</si>
  <si>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</si>
  <si>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</si>
  <si>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</si>
  <si>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</si>
  <si>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</si>
  <si>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</si>
  <si>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</si>
  <si>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</si>
  <si>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</si>
  <si>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</si>
  <si>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</si>
  <si>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</si>
  <si>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</si>
  <si>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</si>
  <si>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</si>
  <si>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</si>
  <si>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</si>
  <si>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</si>
  <si>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</si>
  <si>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</si>
  <si>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</si>
  <si>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</si>
  <si>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</si>
  <si>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</si>
  <si>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</si>
  <si>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</si>
  <si>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</si>
  <si>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</si>
  <si>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</si>
  <si>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</si>
  <si>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</si>
  <si>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</si>
  <si>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</si>
  <si>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</si>
  <si>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</si>
  <si>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</si>
  <si>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</si>
  <si>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</si>
  <si>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</si>
  <si>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</si>
  <si>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</si>
  <si>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</si>
  <si>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</si>
  <si>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</si>
  <si>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</si>
  <si>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</si>
  <si>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</si>
  <si>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</si>
  <si>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</si>
  <si>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</si>
  <si>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</si>
  <si>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</si>
  <si>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</si>
  <si>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</si>
  <si>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</si>
  <si>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</si>
  <si>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</si>
  <si>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</si>
  <si>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</si>
  <si>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</si>
  <si>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</si>
  <si>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</si>
  <si>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</si>
  <si>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</si>
  <si>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</si>
  <si>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</si>
  <si>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</si>
  <si>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</si>
  <si>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</si>
  <si>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</si>
  <si>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</si>
  <si>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</si>
  <si>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</si>
  <si>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</si>
  <si>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</si>
  <si>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</si>
  <si>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</si>
  <si>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</si>
  <si>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</si>
  <si>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</si>
  <si>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</si>
  <si>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</si>
  <si>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</si>
  <si>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</si>
  <si>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</si>
  <si>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</si>
  <si>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</si>
  <si>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</si>
  <si>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</si>
  <si>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</si>
  <si>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</si>
  <si>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</si>
  <si>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</si>
  <si>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</si>
  <si>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</si>
  <si>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</si>
  <si>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</si>
  <si>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</si>
  <si>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</si>
  <si>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</si>
  <si>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</si>
  <si>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</si>
  <si>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</si>
  <si>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</si>
  <si>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</si>
  <si>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</si>
  <si>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</si>
  <si>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</si>
  <si>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</si>
  <si>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</si>
  <si>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</si>
  <si>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</si>
  <si>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</si>
  <si>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</si>
  <si>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</si>
  <si>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</si>
  <si>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</si>
  <si>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</si>
  <si>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</si>
  <si>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</si>
  <si>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</si>
  <si>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</si>
  <si>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</si>
  <si>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</si>
  <si>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</si>
  <si>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</si>
  <si>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</si>
  <si>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</si>
  <si>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</si>
  <si>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</si>
  <si>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</si>
  <si>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</si>
  <si>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</si>
  <si>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</si>
  <si>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</si>
  <si>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</si>
  <si>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</si>
  <si>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</si>
  <si>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</si>
  <si>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</si>
  <si>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</si>
  <si>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</si>
  <si>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</si>
  <si>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</si>
  <si>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</si>
  <si>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</si>
  <si>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</si>
  <si>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</si>
  <si>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</si>
  <si>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</si>
  <si>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</si>
  <si>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</si>
  <si>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</si>
  <si>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</si>
  <si>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</si>
  <si>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</si>
  <si>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</si>
  <si>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</si>
  <si>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</si>
  <si>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</si>
  <si>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</si>
  <si>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</si>
  <si>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</si>
  <si>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</si>
  <si>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</si>
  <si>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</si>
  <si>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</si>
  <si>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</si>
  <si>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</si>
  <si>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</si>
  <si>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</si>
  <si>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</si>
  <si>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</si>
  <si>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</si>
  <si>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</si>
  <si>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</si>
  <si>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</si>
  <si>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</si>
  <si>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</si>
  <si>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</si>
  <si>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</si>
  <si>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</si>
  <si>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</si>
  <si>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</si>
  <si>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</si>
  <si>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</si>
  <si>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</si>
  <si>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</si>
  <si>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</si>
  <si>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</si>
  <si>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</si>
  <si>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</si>
  <si>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</si>
  <si>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</si>
  <si>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</si>
  <si>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</si>
  <si>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</si>
  <si>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</si>
  <si>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</si>
  <si>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</si>
  <si>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</si>
  <si>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</si>
  <si>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</si>
  <si>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</si>
  <si>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</si>
  <si>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</si>
  <si>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</si>
  <si>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</si>
  <si>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</si>
  <si>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</si>
  <si>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</si>
  <si>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</si>
  <si>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</si>
  <si>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</si>
  <si>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</si>
  <si>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</si>
  <si>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</si>
  <si>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</si>
  <si>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</si>
  <si>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</si>
  <si>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</si>
  <si>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</si>
  <si>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</si>
  <si>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</si>
  <si>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</si>
  <si>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</si>
  <si>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</si>
  <si>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</si>
  <si>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</si>
  <si>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</si>
  <si>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</si>
  <si>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</si>
  <si>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</si>
  <si>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</si>
  <si>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</si>
  <si>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</si>
  <si>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</si>
  <si>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</si>
  <si>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</si>
  <si>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</si>
  <si>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</si>
  <si>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</si>
  <si>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</si>
  <si>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</si>
  <si>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</si>
  <si>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</si>
  <si>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</si>
  <si>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</si>
  <si>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</si>
  <si>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</si>
  <si>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</si>
  <si>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</si>
  <si>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</si>
  <si>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</si>
  <si>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</si>
  <si>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</si>
  <si>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</si>
  <si>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</si>
  <si>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</si>
  <si>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</si>
  <si>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</si>
  <si>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</si>
  <si>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</si>
  <si>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</si>
  <si>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</si>
  <si>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</si>
  <si>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</si>
  <si>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</si>
  <si>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</si>
  <si>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</si>
  <si>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</si>
  <si>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</si>
  <si>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</si>
  <si>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</si>
  <si>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</si>
  <si>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</si>
  <si>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</si>
  <si>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</si>
  <si>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</si>
  <si>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</si>
  <si>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</si>
  <si>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</si>
  <si>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</si>
  <si>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</si>
  <si>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</si>
  <si>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</si>
  <si>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</si>
  <si>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</si>
  <si>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</si>
  <si>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</si>
  <si>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</si>
  <si>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</si>
  <si>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</si>
  <si>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</si>
  <si>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</si>
  <si>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</si>
  <si>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</si>
  <si>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</si>
  <si>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</si>
  <si>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</si>
  <si>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</si>
  <si>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</si>
  <si>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</si>
  <si>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</si>
  <si>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</si>
  <si>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</si>
  <si>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</si>
  <si>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</si>
  <si>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</si>
  <si>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</si>
  <si>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</si>
  <si>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</si>
  <si>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</si>
  <si>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</si>
  <si>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</si>
  <si>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</si>
  <si>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</si>
  <si>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</si>
  <si>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</si>
  <si>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</si>
  <si>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</si>
  <si>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</si>
  <si>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</si>
  <si>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</si>
  <si>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</si>
  <si>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</si>
  <si>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</si>
  <si>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</si>
  <si>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</si>
  <si>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</si>
  <si>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</si>
  <si>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</si>
  <si>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</si>
  <si>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</si>
  <si>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</si>
  <si>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</si>
  <si>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</si>
  <si>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</si>
  <si>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</si>
  <si>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</si>
  <si>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</si>
  <si>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</si>
  <si>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</si>
  <si>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</si>
  <si>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</si>
  <si>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</si>
  <si>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</si>
  <si>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</si>
  <si>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</si>
  <si>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</si>
  <si>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</si>
  <si>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</si>
  <si>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</si>
  <si>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</si>
  <si>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</si>
  <si>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</si>
  <si>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</si>
  <si>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</si>
  <si>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</si>
  <si>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</si>
  <si>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</si>
  <si>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</si>
  <si>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</si>
  <si>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</si>
  <si>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</si>
  <si>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</si>
  <si>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</si>
  <si>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</si>
  <si>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</si>
  <si>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</si>
  <si>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</si>
  <si>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</si>
  <si>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</si>
  <si>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</si>
  <si>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</si>
  <si>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</si>
  <si>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</si>
  <si>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</si>
  <si>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</si>
  <si>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</si>
  <si>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</si>
  <si>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</si>
  <si>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</si>
  <si>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</si>
  <si>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</si>
  <si>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</si>
  <si>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</si>
  <si>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</si>
  <si>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</si>
  <si>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</si>
  <si>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</si>
  <si>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</si>
  <si>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</si>
  <si>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</si>
  <si>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</si>
  <si>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</si>
  <si>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</si>
  <si>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</si>
  <si>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</si>
  <si>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</si>
  <si>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</si>
  <si>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</si>
  <si>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</si>
  <si>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</si>
  <si>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</si>
  <si>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</si>
  <si>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</si>
  <si>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</si>
  <si>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</si>
  <si>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</si>
  <si>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</si>
  <si>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</si>
  <si>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</si>
  <si>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</si>
  <si>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</si>
  <si>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</si>
  <si>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</si>
  <si>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</si>
  <si>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</si>
  <si>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</si>
  <si>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</si>
  <si>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</si>
  <si>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</si>
  <si>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</si>
  <si>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</si>
  <si>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</si>
  <si>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</si>
  <si>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</si>
  <si>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</si>
  <si>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</si>
  <si>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</si>
  <si>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</si>
  <si>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</si>
  <si>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</si>
  <si>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</si>
  <si>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</si>
  <si>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</si>
  <si>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</si>
  <si>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</si>
  <si>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</si>
  <si>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</si>
  <si>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</si>
  <si>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</si>
  <si>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</si>
  <si>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</si>
  <si>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</si>
  <si>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</si>
  <si>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</si>
  <si>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</si>
  <si>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</si>
  <si>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</si>
  <si>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</si>
  <si>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</si>
  <si>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</si>
  <si>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</si>
  <si>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</si>
  <si>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</si>
  <si>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</si>
  <si>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</si>
  <si>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</si>
  <si>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</si>
  <si>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</si>
  <si>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</si>
  <si>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</si>
  <si>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</si>
  <si>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</si>
  <si>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</si>
  <si>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</si>
  <si>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</si>
  <si>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</si>
  <si>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</si>
  <si>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</si>
  <si>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</si>
  <si>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</si>
  <si>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</si>
  <si>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</si>
  <si>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</si>
  <si>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</si>
  <si>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</si>
  <si>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</si>
  <si>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</si>
  <si>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</si>
  <si>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</si>
  <si>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</si>
  <si>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</si>
  <si>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</si>
  <si>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</si>
  <si>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</si>
  <si>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</si>
  <si>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</si>
  <si>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</si>
  <si>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</si>
  <si>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</si>
  <si>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</si>
  <si>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</si>
  <si>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</si>
  <si>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</si>
  <si>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</si>
  <si>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</si>
  <si>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</si>
  <si>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</si>
  <si>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</si>
  <si>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</si>
  <si>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</si>
  <si>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</si>
  <si>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</si>
  <si>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</si>
  <si>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</si>
  <si>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</si>
  <si>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</si>
  <si>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</si>
  <si>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</si>
  <si>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</si>
  <si>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</si>
  <si>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</si>
  <si>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</si>
  <si>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</si>
  <si>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</si>
  <si>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</si>
  <si>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</si>
  <si>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</si>
  <si>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</si>
  <si>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</si>
  <si>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</si>
  <si>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</si>
  <si>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</si>
  <si>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</si>
  <si>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</si>
  <si>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</si>
  <si>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</si>
  <si>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</si>
  <si>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</si>
  <si>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</si>
  <si>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</si>
  <si>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</si>
  <si>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</si>
  <si>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</si>
  <si>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</si>
  <si>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</si>
  <si>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</si>
  <si>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</si>
  <si>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</si>
  <si>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</si>
  <si>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</si>
  <si>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</si>
  <si>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</si>
  <si>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</si>
  <si>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</si>
  <si>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</si>
  <si>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</si>
  <si>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</si>
  <si>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</si>
  <si>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</si>
  <si>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</si>
  <si>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</si>
  <si>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</si>
  <si>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</si>
  <si>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</si>
  <si>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</si>
  <si>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</si>
  <si>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</si>
  <si>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</si>
  <si>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</si>
  <si>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</si>
  <si>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</si>
  <si>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</si>
  <si>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</si>
  <si>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</si>
  <si>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</si>
  <si>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</si>
  <si>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</si>
  <si>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</si>
  <si>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</si>
  <si>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</si>
  <si>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</si>
  <si>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</si>
  <si>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</si>
  <si>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</si>
  <si>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</si>
  <si>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</si>
  <si>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</si>
  <si>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</si>
  <si>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</si>
  <si>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</si>
  <si>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</si>
  <si>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</si>
  <si>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</si>
  <si>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</si>
  <si>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</si>
  <si>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</si>
  <si>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</si>
  <si>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</si>
  <si>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</si>
  <si>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</si>
  <si>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</si>
  <si>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</si>
  <si>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</si>
  <si>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</si>
  <si>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</si>
  <si>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</si>
  <si>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</si>
  <si>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</si>
  <si>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</si>
  <si>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</si>
  <si>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</si>
  <si>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</si>
  <si>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</si>
  <si>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</si>
  <si>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</si>
  <si>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</si>
  <si>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</si>
  <si>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</si>
  <si>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</si>
  <si>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</si>
  <si>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</si>
  <si>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</si>
  <si>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</si>
  <si>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</si>
  <si>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</si>
  <si>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</si>
  <si>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</si>
  <si>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</si>
  <si>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</si>
  <si>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</si>
  <si>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</si>
  <si>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</si>
  <si>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</si>
  <si>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</si>
  <si>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</si>
  <si>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</si>
  <si>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</si>
  <si>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</si>
  <si>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</si>
  <si>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</si>
  <si>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</si>
  <si>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</si>
  <si>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</si>
  <si>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</si>
  <si>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</si>
  <si>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</si>
  <si>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</si>
  <si>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</si>
  <si>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</si>
  <si>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</si>
  <si>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</si>
  <si>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</si>
  <si>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</si>
  <si>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</si>
  <si>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</si>
  <si>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</si>
  <si>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</si>
  <si>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</si>
  <si>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</si>
  <si>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</si>
  <si>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</si>
  <si>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</si>
  <si>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</si>
  <si>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</si>
  <si>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</si>
  <si>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</si>
  <si>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</si>
  <si>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</si>
  <si>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</si>
  <si>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</si>
  <si>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</si>
  <si>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</si>
  <si>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</si>
  <si>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</si>
  <si>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</si>
  <si>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</si>
  <si>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</si>
  <si>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</si>
  <si>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</si>
  <si>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</si>
  <si>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</si>
  <si>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</si>
  <si>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</si>
  <si>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</si>
  <si>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</si>
  <si>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</si>
  <si>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</si>
  <si>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</si>
  <si>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</si>
  <si>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</si>
  <si>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</si>
  <si>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</si>
  <si>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</si>
  <si>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</si>
  <si>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</si>
  <si>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</si>
  <si>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</si>
  <si>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</si>
  <si>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</si>
  <si>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</si>
  <si>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</si>
  <si>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</si>
  <si>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</si>
  <si>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</si>
  <si>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</si>
  <si>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</si>
  <si>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</si>
  <si>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</si>
  <si>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</si>
  <si>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</si>
  <si>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</si>
  <si>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</si>
  <si>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</si>
  <si>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</si>
  <si>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</si>
  <si>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</si>
  <si>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</si>
  <si>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</si>
  <si>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</si>
  <si>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</si>
  <si>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</si>
  <si>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</si>
  <si>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</si>
  <si>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</si>
  <si>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</si>
  <si>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</si>
  <si>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</si>
  <si>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</si>
  <si>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</si>
  <si>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</si>
  <si>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</si>
  <si>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</si>
  <si>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</si>
  <si>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</si>
  <si>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</si>
  <si>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</si>
  <si>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</si>
  <si>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</si>
  <si>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</si>
  <si>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</si>
  <si>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</si>
  <si>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</si>
  <si>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</si>
  <si>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</si>
  <si>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</si>
  <si>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</si>
  <si>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</si>
  <si>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</si>
  <si>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</si>
  <si>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</si>
  <si>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</si>
  <si>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</si>
  <si>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</si>
  <si>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</si>
  <si>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</si>
  <si>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</si>
  <si>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</si>
  <si>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</si>
  <si>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</si>
  <si>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</si>
  <si>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</si>
  <si>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</si>
  <si>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</si>
  <si>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</si>
  <si>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</si>
  <si>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</si>
  <si>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</si>
  <si>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</si>
  <si>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</si>
  <si>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</si>
  <si>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</si>
  <si>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</si>
  <si>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</si>
  <si>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</si>
  <si>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</si>
  <si>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</si>
  <si>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</si>
  <si>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</si>
  <si>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</si>
  <si>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</si>
  <si>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</si>
  <si>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</si>
  <si>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</si>
  <si>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</si>
  <si>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</si>
  <si>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</si>
  <si>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</si>
  <si>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</si>
  <si>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</si>
  <si>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</si>
  <si>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</si>
  <si>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</si>
  <si>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</si>
  <si>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</si>
  <si>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</si>
  <si>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</si>
  <si>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</si>
  <si>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</si>
  <si>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</si>
  <si>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</si>
  <si>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</si>
  <si>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</si>
  <si>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</si>
  <si>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</si>
  <si>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</si>
  <si>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</si>
  <si>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</si>
  <si>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</si>
  <si>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</si>
  <si>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</si>
  <si>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</si>
  <si>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</si>
  <si>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</si>
  <si>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</si>
  <si>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</si>
  <si>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</si>
  <si>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</si>
  <si>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</si>
  <si>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</si>
  <si>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</si>
  <si>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</si>
  <si>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</si>
  <si>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</si>
  <si>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</si>
  <si>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</si>
  <si>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</si>
  <si>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</si>
  <si>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</si>
  <si>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</si>
  <si>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</si>
  <si>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</si>
  <si>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</si>
  <si>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</si>
  <si>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</si>
  <si>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</si>
  <si>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</si>
  <si>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</si>
  <si>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</si>
  <si>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</si>
  <si>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</si>
  <si>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</si>
  <si>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</si>
  <si>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</si>
  <si>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</si>
  <si>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</si>
  <si>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</si>
  <si>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</si>
  <si>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</si>
  <si>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</si>
  <si>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</si>
  <si>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</si>
  <si>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</si>
  <si>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</si>
  <si>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</si>
  <si>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</si>
  <si>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</si>
  <si>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</si>
  <si>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</si>
  <si>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</si>
  <si>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</si>
  <si>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</si>
  <si>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</si>
  <si>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</si>
  <si>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</si>
  <si>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</si>
  <si>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</si>
  <si>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</si>
  <si>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</si>
  <si>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</si>
  <si>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</si>
  <si>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</si>
  <si>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</si>
  <si>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</si>
  <si>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</si>
  <si>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</si>
  <si>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</si>
  <si>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</si>
  <si>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</si>
  <si>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</si>
  <si>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</si>
  <si>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</si>
  <si>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</si>
  <si>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</si>
  <si>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</si>
  <si>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</si>
  <si>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</si>
  <si>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</si>
  <si>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</si>
  <si>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</si>
  <si>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</si>
  <si>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</si>
  <si>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</si>
  <si>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</si>
  <si>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</si>
  <si>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</si>
  <si>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</si>
  <si>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</si>
  <si>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</si>
  <si>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</si>
  <si>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</si>
  <si>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</si>
  <si>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</si>
  <si>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</si>
  <si>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</si>
  <si>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</si>
  <si>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</si>
  <si>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</si>
  <si>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Number of new stores planned</t>
  </si>
  <si>
    <t>2015 (actual)</t>
  </si>
  <si>
    <t>2016 (expected)</t>
  </si>
  <si>
    <t>2017 (expected)</t>
  </si>
  <si>
    <t>2018 (expected)</t>
  </si>
  <si>
    <t>2019 (expected)</t>
  </si>
  <si>
    <t>Number of stores at year-end</t>
  </si>
  <si>
    <t>Chiboodle, Inc.</t>
  </si>
  <si>
    <t>Year_opened</t>
  </si>
  <si>
    <t>Zip_code</t>
  </si>
  <si>
    <t>Existing stores as of Dec 31, 2015 -- zip code and year of opening</t>
  </si>
  <si>
    <t>Average Price</t>
  </si>
  <si>
    <t>Quick service chain 4</t>
  </si>
  <si>
    <t>Quick service chain 5</t>
  </si>
  <si>
    <t>Restaurant</t>
  </si>
  <si>
    <t>Average price of salad</t>
  </si>
  <si>
    <t>McDaisy's</t>
  </si>
  <si>
    <t>Trendy's</t>
  </si>
  <si>
    <t>Adoba</t>
  </si>
  <si>
    <t>Mosi</t>
  </si>
  <si>
    <t>Trick-zila</t>
  </si>
  <si>
    <t>Wanda Express</t>
  </si>
  <si>
    <t>Years after launch</t>
  </si>
  <si>
    <t>Sofritas</t>
  </si>
  <si>
    <t>Guacamole</t>
  </si>
  <si>
    <t>Corn salsa</t>
  </si>
  <si>
    <t>% of Chiboodle locations serving new item</t>
  </si>
  <si>
    <t xml:space="preserve">When a new menu item is launched, not all restaurant locations start selling it on day 1. It can take a few years for it to penetrate nationwide. </t>
  </si>
  <si>
    <t>I would buy a salad in addition to today's purchase</t>
  </si>
  <si>
    <t>I would buy a salad instead of today's purchase</t>
  </si>
  <si>
    <t>I would make no change to my purchase</t>
  </si>
  <si>
    <t>How would your purchase behavior change if Chiboodle offered salads on the menu?</t>
  </si>
  <si>
    <t>Question asked, right after people check out at the counter:</t>
  </si>
  <si>
    <t>Burrito</t>
  </si>
  <si>
    <t>Item purchased by survey respondent</t>
  </si>
  <si>
    <t>Taco</t>
  </si>
  <si>
    <t>Kids meal</t>
  </si>
  <si>
    <t>Drink</t>
  </si>
  <si>
    <t>Sum of Sales</t>
  </si>
  <si>
    <t>Row Labels</t>
  </si>
  <si>
    <t>Grand Total</t>
  </si>
  <si>
    <t>Column Labels</t>
  </si>
  <si>
    <t>YoY</t>
  </si>
  <si>
    <t>Column1</t>
  </si>
  <si>
    <t>2014</t>
  </si>
  <si>
    <t>2015</t>
  </si>
  <si>
    <t>Year opened</t>
  </si>
  <si>
    <t>new or old</t>
  </si>
  <si>
    <t>New</t>
  </si>
  <si>
    <t>Old</t>
  </si>
  <si>
    <t>Average of Sales</t>
  </si>
  <si>
    <t>Count of Store_ID</t>
  </si>
  <si>
    <t>No of Stores</t>
  </si>
  <si>
    <t>Revenue per store(all products)</t>
  </si>
  <si>
    <t>Burritos (revenue per store)</t>
  </si>
  <si>
    <t>Tacos (revenue per store)</t>
  </si>
  <si>
    <t>Kids meal (revenue per store)</t>
  </si>
  <si>
    <t>Drinks (revenue per store)</t>
  </si>
  <si>
    <t>Chiboodle Total Revenue</t>
  </si>
  <si>
    <t>Revenue growth % (year on year)</t>
  </si>
  <si>
    <t>Chiboodle sales grew 9.56% in 2015; Growth was driven primarily by product segments Drinks and Tacos</t>
  </si>
  <si>
    <t>Yoy change</t>
  </si>
  <si>
    <t>yoy change</t>
  </si>
  <si>
    <t>-</t>
  </si>
  <si>
    <t>Burritos Total Revenue</t>
  </si>
  <si>
    <t>Tacos Total Revenue</t>
  </si>
  <si>
    <t>Drinks Total Revenue</t>
  </si>
  <si>
    <t>Kids Meal Total Revenue</t>
  </si>
  <si>
    <t>(not sure this is required)</t>
  </si>
  <si>
    <t>no of units sold per store</t>
  </si>
  <si>
    <t>no of units  sold</t>
  </si>
  <si>
    <t>No of units sold per store in 2015</t>
  </si>
  <si>
    <t>Salads (revenue per store)</t>
  </si>
  <si>
    <t>No of units sold per store</t>
  </si>
  <si>
    <t>Salads</t>
  </si>
  <si>
    <t>No of units sold per  store</t>
  </si>
  <si>
    <t>No of stores adopting salads</t>
  </si>
  <si>
    <t>Chiboodle Average</t>
  </si>
  <si>
    <t>Chiboodle  Top of range</t>
  </si>
  <si>
    <t>Business as usual</t>
  </si>
  <si>
    <t>Project crunch scenario 1</t>
  </si>
  <si>
    <t>Project crunch scenario 2</t>
  </si>
  <si>
    <t>Existing</t>
  </si>
  <si>
    <t>new  or existing</t>
  </si>
  <si>
    <t>2016</t>
  </si>
  <si>
    <t>2017</t>
  </si>
  <si>
    <t>2018</t>
  </si>
  <si>
    <t>2019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</si>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</sst>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  <numFmt numFmtId="166" formatCode="00000"/>
    <numFmt numFmtId="167" formatCode="&quot;$&quot;#,##0.00"/>
    <numFmt numFmtId="168" formatCode="_(&quot;$&quot;* #,##0_);_(&quot;$&quot;* \(#,##0\);_(&quot;$&quot;* &quot;-&quot;??_);_(@_)"/>
    <numFmt numFmtId="169" formatCode="&quot;$&quot;#,##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name val="Arial"/>
      <family val="2"/>
    </font>
    <font>
      <b/>
      <sz val="14.4"/>
      <color rgb="FF000000"/>
      <name val="Calibri"/>
      <family val="2"/>
    </font>
    <font>
      <sz val="14.4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 (Body)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76933C"/>
        <bgColor rgb="FF76933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76933C"/>
      </top>
      <bottom style="thin">
        <color rgb="FFEBF1DE"/>
      </bottom>
      <diagonal/>
    </border>
    <border>
      <left/>
      <right/>
      <top style="thin">
        <color rgb="FF76933C"/>
      </top>
      <bottom style="thin">
        <color rgb="FFD8E4BC"/>
      </bottom>
      <diagonal/>
    </border>
    <border>
      <left/>
      <right/>
      <top style="thin">
        <color rgb="FFEBF1DE"/>
      </top>
      <bottom style="thin">
        <color rgb="FFEBF1DE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8" fillId="4" borderId="11" applyNumberFormat="0" applyAlignment="0" applyProtection="0"/>
    <xf numFmtId="0" fontId="19" fillId="4" borderId="10" applyNumberFormat="0" applyAlignment="0" applyProtection="0"/>
    <xf numFmtId="0" fontId="13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0" fillId="0" borderId="0" xfId="0" applyFont="1"/>
    <xf numFmtId="164" fontId="0" fillId="0" borderId="0" xfId="1" applyNumberFormat="1" applyFon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6" fontId="0" fillId="0" borderId="0" xfId="0" applyNumberFormat="1"/>
    <xf numFmtId="0" fontId="8" fillId="0" borderId="1" xfId="0" applyFont="1" applyBorder="1"/>
    <xf numFmtId="165" fontId="8" fillId="0" borderId="1" xfId="0" applyNumberFormat="1" applyFont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/>
    </xf>
    <xf numFmtId="0" fontId="8" fillId="0" borderId="1" xfId="0" quotePrefix="1" applyFont="1" applyBorder="1"/>
    <xf numFmtId="0" fontId="11" fillId="0" borderId="0" xfId="0" applyFont="1"/>
    <xf numFmtId="0" fontId="12" fillId="0" borderId="0" xfId="0" applyFont="1"/>
    <xf numFmtId="0" fontId="0" fillId="0" borderId="0" xfId="0" applyNumberFormat="1"/>
    <xf numFmtId="0" fontId="13" fillId="3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6" xfId="0" applyFont="1" applyBorder="1" applyAlignment="1">
      <alignment horizontal="left"/>
    </xf>
    <xf numFmtId="167" fontId="8" fillId="0" borderId="0" xfId="0" applyNumberFormat="1" applyFont="1"/>
    <xf numFmtId="167" fontId="0" fillId="0" borderId="6" xfId="0" applyNumberFormat="1" applyFont="1" applyBorder="1"/>
    <xf numFmtId="10" fontId="0" fillId="0" borderId="0" xfId="0" applyNumberForma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3" borderId="7" xfId="0" applyFont="1" applyFill="1" applyBorder="1"/>
    <xf numFmtId="0" fontId="13" fillId="3" borderId="9" xfId="0" applyFont="1" applyFill="1" applyBorder="1"/>
    <xf numFmtId="0" fontId="13" fillId="3" borderId="8" xfId="0" applyFont="1" applyFill="1" applyBorder="1"/>
    <xf numFmtId="167" fontId="0" fillId="0" borderId="0" xfId="0" applyNumberFormat="1"/>
    <xf numFmtId="0" fontId="0" fillId="0" borderId="6" xfId="0" applyNumberFormat="1" applyFont="1" applyBorder="1"/>
    <xf numFmtId="0" fontId="2" fillId="0" borderId="0" xfId="0" applyFont="1" applyFill="1" applyBorder="1" applyAlignment="1">
      <alignment horizontal="left"/>
    </xf>
    <xf numFmtId="0" fontId="20" fillId="0" borderId="0" xfId="0" applyFont="1"/>
    <xf numFmtId="10" fontId="19" fillId="4" borderId="10" xfId="148" applyNumberFormat="1"/>
    <xf numFmtId="10" fontId="18" fillId="4" borderId="11" xfId="147" applyNumberFormat="1"/>
    <xf numFmtId="0" fontId="13" fillId="5" borderId="0" xfId="149"/>
    <xf numFmtId="0" fontId="0" fillId="0" borderId="0" xfId="0" applyAlignment="1">
      <alignment horizontal="center"/>
    </xf>
    <xf numFmtId="167" fontId="18" fillId="4" borderId="11" xfId="147" applyNumberFormat="1"/>
    <xf numFmtId="167" fontId="0" fillId="0" borderId="0" xfId="0" applyNumberFormat="1" applyAlignment="1">
      <alignment horizontal="center"/>
    </xf>
    <xf numFmtId="10" fontId="0" fillId="0" borderId="0" xfId="0" applyNumberFormat="1" applyAlignment="1">
      <alignment horizontal="left"/>
    </xf>
    <xf numFmtId="0" fontId="21" fillId="6" borderId="12" xfId="0" applyFont="1" applyFill="1" applyBorder="1"/>
    <xf numFmtId="0" fontId="21" fillId="6" borderId="13" xfId="0" applyFont="1" applyFill="1" applyBorder="1"/>
    <xf numFmtId="0" fontId="10" fillId="0" borderId="14" xfId="0" applyFont="1" applyBorder="1" applyAlignment="1">
      <alignment horizontal="left"/>
    </xf>
    <xf numFmtId="0" fontId="10" fillId="0" borderId="14" xfId="0" applyFont="1" applyBorder="1"/>
    <xf numFmtId="0" fontId="22" fillId="0" borderId="0" xfId="0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7" fillId="0" borderId="15" xfId="0" applyFont="1" applyFill="1" applyBorder="1"/>
    <xf numFmtId="165" fontId="2" fillId="0" borderId="0" xfId="0" applyNumberFormat="1" applyFont="1"/>
    <xf numFmtId="167" fontId="8" fillId="0" borderId="1" xfId="0" applyNumberFormat="1" applyFont="1" applyBorder="1"/>
    <xf numFmtId="9" fontId="0" fillId="0" borderId="0" xfId="1" applyNumberFormat="1" applyFont="1"/>
    <xf numFmtId="167" fontId="7" fillId="0" borderId="1" xfId="0" applyNumberFormat="1" applyFont="1" applyBorder="1"/>
    <xf numFmtId="167" fontId="17" fillId="4" borderId="11" xfId="147" applyNumberFormat="1" applyFont="1"/>
    <xf numFmtId="10" fontId="17" fillId="4" borderId="11" xfId="147" applyNumberFormat="1" applyFont="1"/>
    <xf numFmtId="0" fontId="23" fillId="0" borderId="6" xfId="0" applyFont="1" applyBorder="1" applyAlignment="1">
      <alignment horizontal="left"/>
    </xf>
    <xf numFmtId="168" fontId="23" fillId="0" borderId="6" xfId="0" applyNumberFormat="1" applyFont="1" applyBorder="1"/>
    <xf numFmtId="167" fontId="13" fillId="3" borderId="8" xfId="0" applyNumberFormat="1" applyFont="1" applyFill="1" applyBorder="1"/>
    <xf numFmtId="167" fontId="0" fillId="0" borderId="6" xfId="0" applyNumberFormat="1" applyFont="1" applyBorder="1" applyAlignment="1">
      <alignment horizontal="left"/>
    </xf>
    <xf numFmtId="0" fontId="13" fillId="3" borderId="9" xfId="0" applyNumberFormat="1" applyFont="1" applyFill="1" applyBorder="1"/>
    <xf numFmtId="169" fontId="0" fillId="0" borderId="0" xfId="0" applyNumberForma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178">
    <cellStyle name="Accent1" xfId="149" builtinId="29"/>
    <cellStyle name="Calculation" xfId="148" builtinId="22"/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Normal" xfId="0" builtinId="0"/>
    <cellStyle name="Output" xfId="147" builtinId="21"/>
    <cellStyle name="Percent" xfId="2" builtinId="5"/>
  </cellStyles>
  <dxfs count="25"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7" formatCode="&quot;$&quot;#,##0.00"/>
    </dxf>
    <dxf>
      <numFmt numFmtId="167" formatCode="&quot;$&quot;#,##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&quot;$&quot;#,##0.0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&quot;$&quot;#,##0.0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border outline="0">
        <top style="thin">
          <color theme="6" tint="-0.24997711111789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6" tint="-0.249977111117893"/>
          <bgColor theme="6" tint="-0.249977111117893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pivotCacheDefinition" Target="pivotCache/pivotCacheDefinition3.xml"/><Relationship Id="rId21" Type="http://schemas.openxmlformats.org/officeDocument/2006/relationships/pivotCacheDefinition" Target="pivotCache/pivotCacheDefinition4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Relationship Id="rId25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Relationship Id="rId3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cap="all" baseline="0">
                <a:solidFill>
                  <a:schemeClr val="tx1"/>
                </a:solidFill>
              </a:rPr>
              <a:t>Revenue by Product Category</a:t>
            </a:r>
          </a:p>
          <a:p>
            <a:pPr>
              <a:defRPr/>
            </a:pPr>
            <a:endParaRPr lang="en-US" sz="1800" b="1" i="0" cap="all" baseline="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600022417127"/>
          <c:y val="0.144009900990099"/>
          <c:w val="0.846709586123798"/>
          <c:h val="0.6733702346612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'Revenue by Product Category'!$A$15</c:f>
              <c:strCache>
                <c:ptCount val="1"/>
                <c:pt idx="0">
                  <c:v>Burritos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Product Category'!$B$14:$C$14</c:f>
              <c:strCache>
                <c:ptCount val="2"/>
                <c:pt idx="0">
                  <c:v>2014</c:v>
                </c:pt>
                <c:pt idx="1">
                  <c:v>2015</c:v>
                </c:pt>
              </c:strCache>
            </c:strRef>
          </c:cat>
          <c:val>
            <c:numRef>
              <c:f>'Revenue by Product Category'!$B$15:$C$15</c:f>
              <c:numCache>
                <c:formatCode>"$"#,##0.00</c:formatCode>
                <c:ptCount val="2"/>
                <c:pt idx="0">
                  <c:v>1.72400037416E9</c:v>
                </c:pt>
                <c:pt idx="1">
                  <c:v>1.71046473984E9</c:v>
                </c:pt>
              </c:numCache>
            </c:numRef>
          </c:val>
        </c:ser>
        <c:ser>
          <c:idx val="1"/>
          <c:order val="1"/>
          <c:tx>
            <c:strRef>
              <c:f>'Revenue by Product Category'!$A$16</c:f>
              <c:strCache>
                <c:ptCount val="1"/>
                <c:pt idx="0">
                  <c:v>Drinks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Product Category'!$B$14:$C$14</c:f>
              <c:strCache>
                <c:ptCount val="2"/>
                <c:pt idx="0">
                  <c:v>2014</c:v>
                </c:pt>
                <c:pt idx="1">
                  <c:v>2015</c:v>
                </c:pt>
              </c:strCache>
            </c:strRef>
          </c:cat>
          <c:val>
            <c:numRef>
              <c:f>'Revenue by Product Category'!$B$16:$C$16</c:f>
              <c:numCache>
                <c:formatCode>"$"#,##0.00</c:formatCode>
                <c:ptCount val="2"/>
                <c:pt idx="0">
                  <c:v>6.38726640710001E8</c:v>
                </c:pt>
                <c:pt idx="1">
                  <c:v>9.67762945509998E8</c:v>
                </c:pt>
              </c:numCache>
            </c:numRef>
          </c:val>
        </c:ser>
        <c:ser>
          <c:idx val="2"/>
          <c:order val="2"/>
          <c:tx>
            <c:strRef>
              <c:f>'Revenue by Product Category'!$A$17</c:f>
              <c:strCache>
                <c:ptCount val="1"/>
                <c:pt idx="0">
                  <c:v>Kids menu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Product Category'!$B$14:$C$14</c:f>
              <c:strCache>
                <c:ptCount val="2"/>
                <c:pt idx="0">
                  <c:v>2014</c:v>
                </c:pt>
                <c:pt idx="1">
                  <c:v>2015</c:v>
                </c:pt>
              </c:strCache>
            </c:strRef>
          </c:cat>
          <c:val>
            <c:numRef>
              <c:f>'Revenue by Product Category'!$B$17:$C$17</c:f>
              <c:numCache>
                <c:formatCode>"$"#,##0.00</c:formatCode>
                <c:ptCount val="2"/>
                <c:pt idx="0">
                  <c:v>3.49105048329999E8</c:v>
                </c:pt>
                <c:pt idx="1">
                  <c:v>3.60097839999999E8</c:v>
                </c:pt>
              </c:numCache>
            </c:numRef>
          </c:val>
        </c:ser>
        <c:ser>
          <c:idx val="3"/>
          <c:order val="3"/>
          <c:tx>
            <c:strRef>
              <c:f>'Revenue by Product Category'!$A$18</c:f>
              <c:strCache>
                <c:ptCount val="1"/>
                <c:pt idx="0">
                  <c:v>Tacos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Product Category'!$B$14:$C$14</c:f>
              <c:strCache>
                <c:ptCount val="2"/>
                <c:pt idx="0">
                  <c:v>2014</c:v>
                </c:pt>
                <c:pt idx="1">
                  <c:v>2015</c:v>
                </c:pt>
              </c:strCache>
            </c:strRef>
          </c:cat>
          <c:val>
            <c:numRef>
              <c:f>'Revenue by Product Category'!$B$18:$C$18</c:f>
              <c:numCache>
                <c:formatCode>"$"#,##0.00</c:formatCode>
                <c:ptCount val="2"/>
                <c:pt idx="0">
                  <c:v>1.39643693675E9</c:v>
                </c:pt>
                <c:pt idx="1">
                  <c:v>1.46289747465E9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1144512"/>
        <c:axId val="2088279520"/>
      </c:barChart>
      <c:catAx>
        <c:axId val="213114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noFill/>
                    </a:ln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79520"/>
        <c:crosses val="autoZero"/>
        <c:auto val="1"/>
        <c:lblAlgn val="ctr"/>
        <c:lblOffset val="100"/>
        <c:noMultiLvlLbl val="0"/>
      </c:catAx>
      <c:valAx>
        <c:axId val="20882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0.0102589812992126"/>
              <c:y val="0.4117085830689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effectLst>
                  <a:outerShdw blurRad="50800" dist="50800" dir="5400000"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44512"/>
        <c:crosses val="autoZero"/>
        <c:crossBetween val="between"/>
        <c:dispUnits>
          <c:builtInUnit val="millions"/>
          <c:dispUnitsLbl>
            <c:layout/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1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200" b="0" i="1" baseline="0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Revenue</a:t>
            </a:r>
            <a:r>
              <a:rPr lang="cs-CZ" baseline="0"/>
              <a:t> by</a:t>
            </a:r>
          </a:p>
          <a:p>
            <a:pPr>
              <a:defRPr/>
            </a:pPr>
            <a:r>
              <a:rPr lang="cs-CZ" baseline="0"/>
              <a:t> Old vs new locations</a:t>
            </a:r>
            <a:endParaRPr lang="cs-C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'SLIDE2(old)'!$B$11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'SLIDE2(old)'!$A$12:$A$13</c:f>
              <c:numCache>
                <c:formatCode>General</c:formatCode>
                <c:ptCount val="2"/>
                <c:pt idx="0">
                  <c:v>2014.0</c:v>
                </c:pt>
                <c:pt idx="1">
                  <c:v>2015.0</c:v>
                </c:pt>
              </c:numCache>
            </c:numRef>
          </c:cat>
          <c:val>
            <c:numRef>
              <c:f>'SLIDE2(old)'!$B$12:$B$13</c:f>
              <c:numCache>
                <c:formatCode>"$"#,##0.00</c:formatCode>
                <c:ptCount val="2"/>
                <c:pt idx="0">
                  <c:v>4.0304911892E8</c:v>
                </c:pt>
                <c:pt idx="1">
                  <c:v>3.6443408923E8</c:v>
                </c:pt>
              </c:numCache>
            </c:numRef>
          </c:val>
        </c:ser>
        <c:ser>
          <c:idx val="1"/>
          <c:order val="1"/>
          <c:tx>
            <c:strRef>
              <c:f>'SLIDE2(old)'!$C$11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'SLIDE2(old)'!$A$12:$A$13</c:f>
              <c:numCache>
                <c:formatCode>General</c:formatCode>
                <c:ptCount val="2"/>
                <c:pt idx="0">
                  <c:v>2014.0</c:v>
                </c:pt>
                <c:pt idx="1">
                  <c:v>2015.0</c:v>
                </c:pt>
              </c:numCache>
            </c:numRef>
          </c:cat>
          <c:val>
            <c:numRef>
              <c:f>'SLIDE2(old)'!$C$12:$C$13</c:f>
              <c:numCache>
                <c:formatCode>"$"#,##0.00</c:formatCode>
                <c:ptCount val="2"/>
                <c:pt idx="0">
                  <c:v>3.70521988103E9</c:v>
                </c:pt>
                <c:pt idx="1">
                  <c:v>4.13678891077E9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5209392"/>
        <c:axId val="2045216848"/>
      </c:barChart>
      <c:catAx>
        <c:axId val="204520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 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216848"/>
        <c:crosses val="autoZero"/>
        <c:auto val="1"/>
        <c:lblAlgn val="ctr"/>
        <c:lblOffset val="100"/>
        <c:noMultiLvlLbl val="0"/>
      </c:catAx>
      <c:valAx>
        <c:axId val="20452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209392"/>
        <c:crosses val="autoZero"/>
        <c:crossBetween val="between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store  sales vs exiting store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'New vs Existing store sales'!$A$13</c:f>
              <c:strCache>
                <c:ptCount val="1"/>
                <c:pt idx="0">
                  <c:v>Existing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'New vs Existing store sales'!$B$12:$C$12</c:f>
              <c:numCache>
                <c:formatCode>General</c:formatCode>
                <c:ptCount val="2"/>
                <c:pt idx="0">
                  <c:v>2014.0</c:v>
                </c:pt>
                <c:pt idx="1">
                  <c:v>2015.0</c:v>
                </c:pt>
              </c:numCache>
            </c:numRef>
          </c:cat>
          <c:val>
            <c:numRef>
              <c:f>'New vs Existing store sales'!$B$13:$C$13</c:f>
              <c:numCache>
                <c:formatCode>"$"#,##0.00</c:formatCode>
                <c:ptCount val="2"/>
                <c:pt idx="0">
                  <c:v>4.10826899995E9</c:v>
                </c:pt>
                <c:pt idx="1">
                  <c:v>4.13678891077E9</c:v>
                </c:pt>
              </c:numCache>
            </c:numRef>
          </c:val>
        </c:ser>
        <c:ser>
          <c:idx val="1"/>
          <c:order val="1"/>
          <c:tx>
            <c:strRef>
              <c:f>'New vs Existing store sales'!$A$14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'New vs Existing store sales'!$B$12:$C$12</c:f>
              <c:numCache>
                <c:formatCode>General</c:formatCode>
                <c:ptCount val="2"/>
                <c:pt idx="0">
                  <c:v>2014.0</c:v>
                </c:pt>
                <c:pt idx="1">
                  <c:v>2015.0</c:v>
                </c:pt>
              </c:numCache>
            </c:numRef>
          </c:cat>
          <c:val>
            <c:numRef>
              <c:f>'New vs Existing store sales'!$B$14:$C$14</c:f>
              <c:numCache>
                <c:formatCode>"$"#,##0.00</c:formatCode>
                <c:ptCount val="2"/>
                <c:pt idx="1">
                  <c:v>3.6443408923E8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1255936"/>
        <c:axId val="2131667856"/>
      </c:barChart>
      <c:catAx>
        <c:axId val="213125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667856"/>
        <c:crosses val="autoZero"/>
        <c:auto val="1"/>
        <c:lblAlgn val="ctr"/>
        <c:lblOffset val="100"/>
        <c:noMultiLvlLbl val="0"/>
      </c:catAx>
      <c:valAx>
        <c:axId val="21316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 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55936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new locations opened by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new locations by year'!$G$3</c:f>
              <c:strCache>
                <c:ptCount val="1"/>
                <c:pt idx="0">
                  <c:v>Count of Store_ID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 of new locations by year'!$F$4:$F$29</c:f>
              <c:numCache>
                <c:formatCode>General</c:formatCode>
                <c:ptCount val="26"/>
                <c:pt idx="0">
                  <c:v>1994.0</c:v>
                </c:pt>
                <c:pt idx="1">
                  <c:v>1995.0</c:v>
                </c:pt>
                <c:pt idx="2">
                  <c:v>1996.0</c:v>
                </c:pt>
                <c:pt idx="3">
                  <c:v>1997.0</c:v>
                </c:pt>
                <c:pt idx="4">
                  <c:v>1998.0</c:v>
                </c:pt>
                <c:pt idx="5">
                  <c:v>1999.0</c:v>
                </c:pt>
                <c:pt idx="6">
                  <c:v>2000.0</c:v>
                </c:pt>
                <c:pt idx="7">
                  <c:v>2001.0</c:v>
                </c:pt>
                <c:pt idx="8">
                  <c:v>2002.0</c:v>
                </c:pt>
                <c:pt idx="9">
                  <c:v>2003.0</c:v>
                </c:pt>
                <c:pt idx="10">
                  <c:v>2004.0</c:v>
                </c:pt>
                <c:pt idx="11">
                  <c:v>2005.0</c:v>
                </c:pt>
                <c:pt idx="12">
                  <c:v>2006.0</c:v>
                </c:pt>
                <c:pt idx="13">
                  <c:v>2007.0</c:v>
                </c:pt>
                <c:pt idx="14">
                  <c:v>2008.0</c:v>
                </c:pt>
                <c:pt idx="15">
                  <c:v>2009.0</c:v>
                </c:pt>
                <c:pt idx="16">
                  <c:v>2010.0</c:v>
                </c:pt>
                <c:pt idx="17">
                  <c:v>2011.0</c:v>
                </c:pt>
                <c:pt idx="18">
                  <c:v>2012.0</c:v>
                </c:pt>
                <c:pt idx="19">
                  <c:v>2013.0</c:v>
                </c:pt>
                <c:pt idx="20">
                  <c:v>2014.0</c:v>
                </c:pt>
                <c:pt idx="21">
                  <c:v>2015.0</c:v>
                </c:pt>
                <c:pt idx="22">
                  <c:v>2016.0</c:v>
                </c:pt>
                <c:pt idx="23">
                  <c:v>2017.0</c:v>
                </c:pt>
                <c:pt idx="24">
                  <c:v>2018.0</c:v>
                </c:pt>
                <c:pt idx="25">
                  <c:v>2019.0</c:v>
                </c:pt>
              </c:numCache>
            </c:numRef>
          </c:cat>
          <c:val>
            <c:numRef>
              <c:f>'No of new locations by year'!$G$4:$G$29</c:f>
              <c:numCache>
                <c:formatCode>General</c:formatCode>
                <c:ptCount val="26"/>
                <c:pt idx="0">
                  <c:v>1.0</c:v>
                </c:pt>
                <c:pt idx="1">
                  <c:v>1.0</c:v>
                </c:pt>
                <c:pt idx="2">
                  <c:v>5.0</c:v>
                </c:pt>
                <c:pt idx="3">
                  <c:v>13.0</c:v>
                </c:pt>
                <c:pt idx="4">
                  <c:v>22.0</c:v>
                </c:pt>
                <c:pt idx="5">
                  <c:v>58.0</c:v>
                </c:pt>
                <c:pt idx="6">
                  <c:v>69.0</c:v>
                </c:pt>
                <c:pt idx="7">
                  <c:v>115.0</c:v>
                </c:pt>
                <c:pt idx="8">
                  <c:v>116.0</c:v>
                </c:pt>
                <c:pt idx="9">
                  <c:v>130.0</c:v>
                </c:pt>
                <c:pt idx="10">
                  <c:v>131.0</c:v>
                </c:pt>
                <c:pt idx="11">
                  <c:v>145.0</c:v>
                </c:pt>
                <c:pt idx="12">
                  <c:v>150.0</c:v>
                </c:pt>
                <c:pt idx="13">
                  <c:v>154.0</c:v>
                </c:pt>
                <c:pt idx="14">
                  <c:v>70.0</c:v>
                </c:pt>
                <c:pt idx="15">
                  <c:v>94.0</c:v>
                </c:pt>
                <c:pt idx="16">
                  <c:v>126.0</c:v>
                </c:pt>
                <c:pt idx="17">
                  <c:v>160.0</c:v>
                </c:pt>
                <c:pt idx="18">
                  <c:v>201.0</c:v>
                </c:pt>
                <c:pt idx="19">
                  <c:v>260.0</c:v>
                </c:pt>
                <c:pt idx="20">
                  <c:v>222.0</c:v>
                </c:pt>
                <c:pt idx="21">
                  <c:v>200.0</c:v>
                </c:pt>
                <c:pt idx="22">
                  <c:v>153.0</c:v>
                </c:pt>
                <c:pt idx="23">
                  <c:v>101.0</c:v>
                </c:pt>
                <c:pt idx="24">
                  <c:v>72.0</c:v>
                </c:pt>
                <c:pt idx="25">
                  <c:v>62.0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1087520"/>
        <c:axId val="2081097488"/>
      </c:barChart>
      <c:catAx>
        <c:axId val="2081087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97488"/>
        <c:crosses val="autoZero"/>
        <c:auto val="1"/>
        <c:lblAlgn val="ctr"/>
        <c:lblOffset val="100"/>
        <c:noMultiLvlLbl val="0"/>
      </c:catAx>
      <c:valAx>
        <c:axId val="20810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</a:t>
                </a:r>
                <a:r>
                  <a:rPr lang="en-US" baseline="0"/>
                  <a:t> of new locations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8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 for different scenarios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0694868498580534"/>
          <c:y val="0.124119541875447"/>
          <c:w val="0.871034112876609"/>
          <c:h val="0.680032241791503"/>
        </c:manualLayout>
      </c:layout>
      <c:lineChart>
        <c:grouping val="standar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Business as usual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Analysis!$B$1:$F$1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Analysis!$B$2:$F$2</c:f>
              <c:numCache>
                <c:formatCode>"$"#,##0.00</c:formatCode>
                <c:ptCount val="5"/>
                <c:pt idx="0">
                  <c:v>4.501223E9</c:v>
                </c:pt>
                <c:pt idx="1">
                  <c:v>4.55396462308331E9</c:v>
                </c:pt>
                <c:pt idx="2">
                  <c:v>4.51166901502976E9</c:v>
                </c:pt>
                <c:pt idx="3">
                  <c:v>4.42436237788241E9</c:v>
                </c:pt>
                <c:pt idx="4">
                  <c:v>4.32757362460363E9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Analysis!$A$3</c:f>
              <c:strCache>
                <c:ptCount val="1"/>
                <c:pt idx="0">
                  <c:v>Project crunch scenario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Analysis!$B$1:$F$1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Analysis!$B$3:$F$3</c:f>
              <c:numCache>
                <c:formatCode>"$"#,##0.00</c:formatCode>
                <c:ptCount val="5"/>
                <c:pt idx="0">
                  <c:v>4.501223E9</c:v>
                </c:pt>
                <c:pt idx="1">
                  <c:v>4.63382607284324E9</c:v>
                </c:pt>
                <c:pt idx="2">
                  <c:v>4.64441639414636E9</c:v>
                </c:pt>
                <c:pt idx="3">
                  <c:v>4.68389290401167E9</c:v>
                </c:pt>
                <c:pt idx="4">
                  <c:v>4.70331273700085E9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Analysis!$A$4</c:f>
              <c:strCache>
                <c:ptCount val="1"/>
                <c:pt idx="0">
                  <c:v>Project crunch scenario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Analysis!$B$1:$F$1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Analysis!$B$4:$F$4</c:f>
              <c:numCache>
                <c:formatCode>"$"#,##0.00</c:formatCode>
                <c:ptCount val="5"/>
                <c:pt idx="0">
                  <c:v>4.501223E9</c:v>
                </c:pt>
                <c:pt idx="1">
                  <c:v>4.6572545221164E9</c:v>
                </c:pt>
                <c:pt idx="2">
                  <c:v>4.68289665398166E9</c:v>
                </c:pt>
                <c:pt idx="3">
                  <c:v>4.75827071772592E9</c:v>
                </c:pt>
                <c:pt idx="4">
                  <c:v>4.80982807931706E9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31143104"/>
        <c:axId val="2131213808"/>
      </c:lineChart>
      <c:catAx>
        <c:axId val="213114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 year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13808"/>
        <c:crosses val="autoZero"/>
        <c:auto val="1"/>
        <c:lblAlgn val="ctr"/>
        <c:lblOffset val="100"/>
        <c:noMultiLvlLbl val="0"/>
      </c:catAx>
      <c:valAx>
        <c:axId val="21312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43104"/>
        <c:crosses val="autoZero"/>
        <c:crossBetween val="between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'G. Adoption curves'!$E$3</c:f>
              <c:strCache>
                <c:ptCount val="1"/>
                <c:pt idx="0">
                  <c:v>Sofritas</c:v>
                </c:pt>
              </c:strCache>
            </c:strRef>
          </c:tx>
          <c:marker>
            <c:symbol val="none"/>
          </c:marker>
          <c:val>
            <c:numRef>
              <c:f>'G. Adoption curves'!$E$4:$E$9</c:f>
              <c:numCache>
                <c:formatCode>0%</c:formatCode>
                <c:ptCount val="6"/>
                <c:pt idx="0">
                  <c:v>0.18</c:v>
                </c:pt>
                <c:pt idx="1">
                  <c:v>0.3</c:v>
                </c:pt>
                <c:pt idx="2">
                  <c:v>0.53</c:v>
                </c:pt>
                <c:pt idx="3">
                  <c:v>0.8</c:v>
                </c:pt>
                <c:pt idx="4">
                  <c:v>0.96</c:v>
                </c:pt>
                <c:pt idx="5">
                  <c:v>0.99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'G. Adoption curves'!$F$3</c:f>
              <c:strCache>
                <c:ptCount val="1"/>
                <c:pt idx="0">
                  <c:v>Guacamole</c:v>
                </c:pt>
              </c:strCache>
            </c:strRef>
          </c:tx>
          <c:marker>
            <c:symbol val="none"/>
          </c:marker>
          <c:val>
            <c:numRef>
              <c:f>'G. Adoption curves'!$F$4:$F$9</c:f>
              <c:numCache>
                <c:formatCode>0%</c:formatCode>
                <c:ptCount val="6"/>
                <c:pt idx="0">
                  <c:v>0.27</c:v>
                </c:pt>
                <c:pt idx="1">
                  <c:v>0.33</c:v>
                </c:pt>
                <c:pt idx="2">
                  <c:v>0.67</c:v>
                </c:pt>
                <c:pt idx="3">
                  <c:v>0.88</c:v>
                </c:pt>
                <c:pt idx="4">
                  <c:v>1.0</c:v>
                </c:pt>
                <c:pt idx="5">
                  <c:v>1.0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'G. Adoption curves'!$G$3</c:f>
              <c:strCache>
                <c:ptCount val="1"/>
                <c:pt idx="0">
                  <c:v>Corn salsa</c:v>
                </c:pt>
              </c:strCache>
            </c:strRef>
          </c:tx>
          <c:marker>
            <c:symbol val="none"/>
          </c:marker>
          <c:val>
            <c:numRef>
              <c:f>'G. Adoption curves'!$G$4:$G$9</c:f>
              <c:numCache>
                <c:formatCode>0%</c:formatCode>
                <c:ptCount val="6"/>
                <c:pt idx="0">
                  <c:v>0.05</c:v>
                </c:pt>
                <c:pt idx="1">
                  <c:v>0.2</c:v>
                </c:pt>
                <c:pt idx="2">
                  <c:v>0.44</c:v>
                </c:pt>
                <c:pt idx="3">
                  <c:v>0.73</c:v>
                </c:pt>
                <c:pt idx="4">
                  <c:v>0.88</c:v>
                </c:pt>
                <c:pt idx="5">
                  <c:v>0.92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284112"/>
        <c:axId val="2138217696"/>
      </c:lineChart>
      <c:catAx>
        <c:axId val="2138284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217696"/>
        <c:crosses val="autoZero"/>
        <c:auto val="1"/>
        <c:lblAlgn val="ctr"/>
        <c:lblOffset val="100"/>
        <c:noMultiLvlLbl val="0"/>
      </c:catAx>
      <c:valAx>
        <c:axId val="21382176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138284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3</xdr:row>
      <xdr:rowOff>76200</xdr:rowOff>
    </xdr:from>
    <xdr:to>
      <xdr:col>14</xdr:col>
      <xdr:colOff>698500</xdr:colOff>
      <xdr:row>31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0.87367</cdr:x>
      <cdr:y>0.66584</cdr:y>
    </cdr:from>
    <cdr:to>
      <cdr:x>0.96619</cdr:x>
      <cdr:y>0.71782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35700" y="3416300"/>
          <a:ext cx="6604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1</xdr:row>
      <xdr:rowOff>44450</xdr:rowOff>
    </xdr:from>
    <xdr:to>
      <xdr:col>15</xdr:col>
      <xdr:colOff>812800</xdr:colOff>
      <xdr:row>23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5</xdr:row>
      <xdr:rowOff>165100</xdr:rowOff>
    </xdr:from>
    <xdr:to>
      <xdr:col>11</xdr:col>
      <xdr:colOff>800100</xdr:colOff>
      <xdr:row>24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2</xdr:row>
      <xdr:rowOff>95250</xdr:rowOff>
    </xdr:from>
    <xdr:to>
      <xdr:col>22</xdr:col>
      <xdr:colOff>203200</xdr:colOff>
      <xdr:row>24</xdr:row>
      <xdr:rowOff>25400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152400</xdr:colOff>
      <xdr:row>4</xdr:row>
      <xdr:rowOff>165100</xdr:rowOff>
    </xdr:from>
    <xdr:to>
      <xdr:col>20</xdr:col>
      <xdr:colOff>152400</xdr:colOff>
      <xdr:row>20</xdr:row>
      <xdr:rowOff>114300</xdr:rowOff>
    </xdr:to>
    <xdr:cxnSp macro="">
      <xdr:nvCxnSpPr>
        <xdr:cNvPr id="5" name="Straight Connector 4"/>
        <xdr:cNvCxnSpPr/>
      </xdr:nvCxnSpPr>
      <xdr:spPr>
        <a:xfrm flipV="1">
          <a:off x="13944600" y="977900"/>
          <a:ext cx="0" cy="320040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152400</xdr:colOff>
      <xdr:row>7</xdr:row>
      <xdr:rowOff>127000</xdr:rowOff>
    </xdr:from>
    <xdr:to>
      <xdr:col>22</xdr:col>
      <xdr:colOff>38100</xdr:colOff>
      <xdr:row>7</xdr:row>
      <xdr:rowOff>139700</xdr:rowOff>
    </xdr:to>
    <xdr:cxnSp macro="">
      <xdr:nvCxnSpPr>
        <xdr:cNvPr id="7" name="Straight Arrow Connector 6"/>
        <xdr:cNvCxnSpPr/>
      </xdr:nvCxnSpPr>
      <xdr:spPr>
        <a:xfrm>
          <a:off x="13944600" y="1549400"/>
          <a:ext cx="850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254000</xdr:colOff>
      <xdr:row>5</xdr:row>
      <xdr:rowOff>127000</xdr:rowOff>
    </xdr:from>
    <xdr:to>
      <xdr:col>21</xdr:col>
      <xdr:colOff>469900</xdr:colOff>
      <xdr:row>6</xdr:row>
      <xdr:rowOff>139700</xdr:rowOff>
    </xdr:to>
    <xdr:sp macro="" textlink="">
      <xdr:nvSpPr>
        <xdr:cNvPr id="8" name="TextBox 7"/>
        <xdr:cNvSpPr txBox="1"/>
      </xdr:nvSpPr>
      <xdr:spPr>
        <a:xfrm>
          <a:off x="14046200" y="1143000"/>
          <a:ext cx="698500" cy="215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Forecast</a:t>
          </a: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6</xdr:row>
      <xdr:rowOff>190500</xdr:rowOff>
    </xdr:from>
    <xdr:to>
      <xdr:col>8</xdr:col>
      <xdr:colOff>520700</xdr:colOff>
      <xdr:row>33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12</xdr:row>
      <xdr:rowOff>25400</xdr:rowOff>
    </xdr:from>
    <xdr:to>
      <xdr:col>7</xdr:col>
      <xdr:colOff>158750</xdr:colOff>
      <xdr:row>26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945.542357638886" createdVersion="4" refreshedVersion="4" minRefreshableVersion="3" recordCount="18744">
  <cacheSource type="worksheet">
    <worksheetSource ref="A3:D18747" sheet="A. Sales by store"/>
  </cacheSource>
  <cacheFields count="5">
    <cacheField name="Financial_year" numFmtId="0">
      <sharedItems containsSemiMixedTypes="0" containsString="0" containsNumber="1" containsInteger="1" minValue="2014" maxValue="2015" count="2">
        <n v="2015"/>
        <n v="2014"/>
      </sharedItems>
    </cacheField>
    <cacheField name="Store_ID" numFmtId="0">
      <sharedItems count="2443">
        <s v="A0001"/>
        <s v="A0002"/>
        <s v="A0003"/>
        <s v="A0004"/>
        <s v="A0005"/>
        <s v="A0006"/>
        <s v="A0007"/>
        <s v="A0008"/>
        <s v="A0009"/>
        <s v="A0010"/>
        <s v="A0011"/>
        <s v="A0012"/>
        <s v="A0013"/>
        <s v="A0014"/>
        <s v="A0015"/>
        <s v="A0016"/>
        <s v="A0017"/>
        <s v="A0018"/>
        <s v="A0019"/>
        <s v="A0020"/>
        <s v="A0021"/>
        <s v="A0022"/>
        <s v="A0023"/>
        <s v="A0024"/>
        <s v="A0025"/>
        <s v="A0026"/>
        <s v="A0027"/>
        <s v="A0028"/>
        <s v="A0029"/>
        <s v="A0030"/>
        <s v="A0031"/>
        <s v="A0032"/>
        <s v="A0033"/>
        <s v="A0034"/>
        <s v="A0035"/>
        <s v="A0036"/>
        <s v="A0037"/>
        <s v="A0038"/>
        <s v="A0039"/>
        <s v="A0040"/>
        <s v="A0041"/>
        <s v="A0042"/>
        <s v="A0043"/>
        <s v="A0044"/>
        <s v="A0045"/>
        <s v="A0046"/>
        <s v="A0047"/>
        <s v="A0048"/>
        <s v="A0049"/>
        <s v="A0050"/>
        <s v="A0051"/>
        <s v="A0052"/>
        <s v="A0053"/>
        <s v="A0054"/>
        <s v="A0055"/>
        <s v="A0056"/>
        <s v="A0057"/>
        <s v="A0058"/>
        <s v="A0059"/>
        <s v="A0060"/>
        <s v="A0061"/>
        <s v="A0062"/>
        <s v="A0063"/>
        <s v="A0064"/>
        <s v="A0065"/>
        <s v="A0066"/>
        <s v="A0067"/>
        <s v="A0068"/>
        <s v="A0069"/>
        <s v="A0070"/>
        <s v="A0071"/>
        <s v="A0072"/>
        <s v="A0073"/>
        <s v="A0074"/>
        <s v="A0075"/>
        <s v="A0076"/>
        <s v="A0077"/>
        <s v="A0078"/>
        <s v="A0079"/>
        <s v="A0080"/>
        <s v="A0081"/>
        <s v="A0082"/>
        <s v="A0083"/>
        <s v="A0084"/>
        <s v="A0085"/>
        <s v="A0086"/>
        <s v="A0087"/>
        <s v="A0088"/>
        <s v="A0089"/>
        <s v="A0090"/>
        <s v="A0091"/>
        <s v="A0092"/>
        <s v="A0093"/>
        <s v="A0094"/>
        <s v="A0095"/>
        <s v="A0096"/>
        <s v="A0097"/>
        <s v="A0098"/>
        <s v="A0099"/>
        <s v="A0100"/>
        <s v="A0101"/>
        <s v="A0102"/>
        <s v="A0103"/>
        <s v="A0104"/>
        <s v="A0105"/>
        <s v="A0106"/>
        <s v="A0107"/>
        <s v="A0108"/>
        <s v="A0109"/>
        <s v="A0110"/>
        <s v="A0111"/>
        <s v="A0112"/>
        <s v="A0113"/>
        <s v="A0114"/>
        <s v="A0115"/>
        <s v="A0116"/>
        <s v="A0117"/>
        <s v="A0118"/>
        <s v="A0119"/>
        <s v="A0120"/>
        <s v="A0121"/>
        <s v="A0122"/>
        <s v="A0123"/>
        <s v="A0124"/>
        <s v="A0125"/>
        <s v="A0126"/>
        <s v="A0127"/>
        <s v="A0128"/>
        <s v="A0129"/>
        <s v="A0130"/>
        <s v="A0131"/>
        <s v="A0132"/>
        <s v="A0133"/>
        <s v="A0134"/>
        <s v="A0135"/>
        <s v="A0136"/>
        <s v="A0137"/>
        <s v="A0138"/>
        <s v="A0139"/>
        <s v="A0140"/>
        <s v="A0141"/>
        <s v="A0142"/>
        <s v="A0143"/>
        <s v="A0144"/>
        <s v="A0145"/>
        <s v="A0146"/>
        <s v="A0147"/>
        <s v="A0148"/>
        <s v="A0149"/>
        <s v="A0150"/>
        <s v="A0151"/>
        <s v="A0152"/>
        <s v="A0153"/>
        <s v="A0154"/>
        <s v="A0155"/>
        <s v="A0156"/>
        <s v="A0157"/>
        <s v="A0158"/>
        <s v="A0159"/>
        <s v="A0160"/>
        <s v="A0161"/>
        <s v="A0162"/>
        <s v="A0163"/>
        <s v="A0164"/>
        <s v="A0165"/>
        <s v="A0166"/>
        <s v="A0167"/>
        <s v="A0168"/>
        <s v="A0169"/>
        <s v="A0170"/>
        <s v="A0171"/>
        <s v="A0172"/>
        <s v="A0173"/>
        <s v="A0174"/>
        <s v="A0175"/>
        <s v="A0176"/>
        <s v="A0177"/>
        <s v="A0178"/>
        <s v="A0179"/>
        <s v="A0180"/>
        <s v="A0181"/>
        <s v="A0182"/>
        <s v="A0183"/>
        <s v="A0184"/>
        <s v="A0185"/>
        <s v="A0186"/>
        <s v="A0187"/>
        <s v="A0188"/>
        <s v="A0189"/>
        <s v="A0190"/>
        <s v="A0191"/>
        <s v="A0192"/>
        <s v="A0193"/>
        <s v="A0194"/>
        <s v="A0195"/>
        <s v="A0196"/>
        <s v="A0197"/>
        <s v="A0198"/>
        <s v="A0199"/>
        <s v="A0200"/>
        <s v="A0201"/>
        <s v="A0202"/>
        <s v="A0203"/>
        <s v="A0204"/>
        <s v="A0205"/>
        <s v="A0206"/>
        <s v="A0207"/>
        <s v="A0208"/>
        <s v="A0209"/>
        <s v="A0210"/>
        <s v="A0211"/>
        <s v="A0212"/>
        <s v="A0213"/>
        <s v="A0214"/>
        <s v="A0215"/>
        <s v="A0216"/>
        <s v="A0217"/>
        <s v="A0218"/>
        <s v="A0219"/>
        <s v="A0220"/>
        <s v="A0221"/>
        <s v="A0222"/>
        <s v="A0223"/>
        <s v="A0224"/>
        <s v="A0225"/>
        <s v="A0226"/>
        <s v="A0227"/>
        <s v="A0228"/>
        <s v="A0229"/>
        <s v="A0230"/>
        <s v="A0231"/>
        <s v="A0232"/>
        <s v="A0233"/>
        <s v="A0234"/>
        <s v="A0235"/>
        <s v="A0236"/>
        <s v="A0237"/>
        <s v="A0238"/>
        <s v="A0239"/>
        <s v="A0240"/>
        <s v="A0241"/>
        <s v="A0242"/>
        <s v="A0243"/>
        <s v="A0244"/>
        <s v="A0245"/>
        <s v="A0246"/>
        <s v="A0247"/>
        <s v="A0248"/>
        <s v="A0249"/>
        <s v="A0250"/>
        <s v="A0251"/>
        <s v="A0252"/>
        <s v="A0253"/>
        <s v="A0254"/>
        <s v="A0255"/>
        <s v="A0256"/>
        <s v="A0257"/>
        <s v="A0258"/>
        <s v="A0259"/>
        <s v="A0260"/>
        <s v="A0261"/>
        <s v="A0262"/>
        <s v="A0263"/>
        <s v="A0264"/>
        <s v="A0265"/>
        <s v="A0266"/>
        <s v="A0267"/>
        <s v="A0268"/>
        <s v="A0269"/>
        <s v="A0270"/>
        <s v="A0271"/>
        <s v="A0272"/>
        <s v="A0273"/>
        <s v="A0274"/>
        <s v="A0275"/>
        <s v="A0276"/>
        <s v="A0277"/>
        <s v="A0278"/>
        <s v="A0279"/>
        <s v="A0280"/>
        <s v="A0281"/>
        <s v="A0282"/>
        <s v="A0283"/>
        <s v="A0284"/>
        <s v="A0285"/>
        <s v="A0286"/>
        <s v="A0287"/>
        <s v="A0288"/>
        <s v="A0289"/>
        <s v="A0290"/>
        <s v="A0291"/>
        <s v="A0292"/>
        <s v="A0293"/>
        <s v="A0294"/>
        <s v="A0295"/>
        <s v="A0296"/>
        <s v="A0297"/>
        <s v="A0298"/>
        <s v="A0299"/>
        <s v="A0300"/>
        <s v="A0301"/>
        <s v="A0302"/>
        <s v="A0303"/>
        <s v="A0304"/>
        <s v="A0305"/>
        <s v="A0306"/>
        <s v="A0307"/>
        <s v="A0308"/>
        <s v="A0309"/>
        <s v="A0310"/>
        <s v="A0311"/>
        <s v="A0312"/>
        <s v="A0313"/>
        <s v="A0314"/>
        <s v="A0315"/>
        <s v="A0316"/>
        <s v="A0317"/>
        <s v="A0318"/>
        <s v="A0319"/>
        <s v="A0320"/>
        <s v="A0321"/>
        <s v="A0322"/>
        <s v="A0323"/>
        <s v="A0324"/>
        <s v="A0325"/>
        <s v="A0326"/>
        <s v="A0327"/>
        <s v="A0328"/>
        <s v="A0329"/>
        <s v="A0330"/>
        <s v="A0331"/>
        <s v="A0332"/>
        <s v="A0333"/>
        <s v="A0334"/>
        <s v="A0335"/>
        <s v="A0336"/>
        <s v="A0337"/>
        <s v="A0338"/>
        <s v="A0339"/>
        <s v="A0340"/>
        <s v="A0341"/>
        <s v="A0342"/>
        <s v="A0343"/>
        <s v="A0344"/>
        <s v="A0345"/>
        <s v="A0346"/>
        <s v="A0347"/>
        <s v="A0348"/>
        <s v="A0349"/>
        <s v="A0350"/>
        <s v="A0351"/>
        <s v="A0352"/>
        <s v="A0353"/>
        <s v="A0354"/>
        <s v="A0355"/>
        <s v="A0356"/>
        <s v="A0357"/>
        <s v="A0358"/>
        <s v="A0359"/>
        <s v="A0360"/>
        <s v="A0361"/>
        <s v="A0362"/>
        <s v="A0363"/>
        <s v="A0364"/>
        <s v="A0365"/>
        <s v="A0366"/>
        <s v="A0367"/>
        <s v="A0368"/>
        <s v="A0369"/>
        <s v="A0370"/>
        <s v="A0371"/>
        <s v="A0372"/>
        <s v="A0373"/>
        <s v="A0374"/>
        <s v="A0375"/>
        <s v="A0376"/>
        <s v="A0377"/>
        <s v="A0378"/>
        <s v="A0379"/>
        <s v="A0380"/>
        <s v="A0381"/>
        <s v="A0382"/>
        <s v="A0383"/>
        <s v="A0384"/>
        <s v="A0385"/>
        <s v="A0386"/>
        <s v="A0387"/>
        <s v="A0388"/>
        <s v="A0389"/>
        <s v="A0390"/>
        <s v="A0391"/>
        <s v="A0392"/>
        <s v="A0393"/>
        <s v="A0394"/>
        <s v="A0395"/>
        <s v="A0396"/>
        <s v="A0397"/>
        <s v="A0398"/>
        <s v="A0399"/>
        <s v="A0400"/>
        <s v="A0401"/>
        <s v="A0402"/>
        <s v="A0403"/>
        <s v="A0404"/>
        <s v="A0405"/>
        <s v="A0406"/>
        <s v="A0407"/>
        <s v="A0408"/>
        <s v="A0409"/>
        <s v="A0410"/>
        <s v="A0411"/>
        <s v="A0412"/>
        <s v="A0413"/>
        <s v="A0414"/>
        <s v="A0415"/>
        <s v="A0416"/>
        <s v="A0417"/>
        <s v="A0418"/>
        <s v="A0419"/>
        <s v="A0420"/>
        <s v="A0421"/>
        <s v="A0422"/>
        <s v="A0423"/>
        <s v="A0424"/>
        <s v="A0425"/>
        <s v="A0426"/>
        <s v="A0427"/>
        <s v="A0428"/>
        <s v="A0429"/>
        <s v="A0430"/>
        <s v="A0431"/>
        <s v="A0432"/>
        <s v="A0433"/>
        <s v="A0434"/>
        <s v="A0435"/>
        <s v="A0436"/>
        <s v="A0437"/>
        <s v="A0438"/>
        <s v="A0439"/>
        <s v="A0440"/>
        <s v="A0441"/>
        <s v="A0442"/>
        <s v="A0443"/>
        <s v="A0444"/>
        <s v="A0445"/>
        <s v="A0446"/>
        <s v="A0447"/>
        <s v="A0448"/>
        <s v="A0449"/>
        <s v="A0450"/>
        <s v="A0451"/>
        <s v="A0452"/>
        <s v="A0453"/>
        <s v="A0454"/>
        <s v="A0455"/>
        <s v="A0456"/>
        <s v="A0457"/>
        <s v="A0458"/>
        <s v="A0459"/>
        <s v="A0460"/>
        <s v="A0461"/>
        <s v="A0462"/>
        <s v="A0463"/>
        <s v="A0464"/>
        <s v="A0465"/>
        <s v="A0466"/>
        <s v="A0467"/>
        <s v="A0468"/>
        <s v="A0469"/>
        <s v="A0470"/>
        <s v="A0471"/>
        <s v="A0472"/>
        <s v="A0473"/>
        <s v="A0474"/>
        <s v="A0475"/>
        <s v="A0476"/>
        <s v="A0477"/>
        <s v="A0478"/>
        <s v="A0479"/>
        <s v="A0480"/>
        <s v="A0481"/>
        <s v="A0482"/>
        <s v="A0483"/>
        <s v="A0484"/>
        <s v="A0485"/>
        <s v="A0486"/>
        <s v="A0487"/>
        <s v="A0488"/>
        <s v="A0489"/>
        <s v="A0490"/>
        <s v="A0491"/>
        <s v="A0492"/>
        <s v="A0493"/>
        <s v="A0494"/>
        <s v="A0495"/>
        <s v="A0496"/>
        <s v="A0497"/>
        <s v="A0498"/>
        <s v="A0499"/>
        <s v="A0500"/>
        <s v="A0501"/>
        <s v="A0502"/>
        <s v="A0503"/>
        <s v="A0504"/>
        <s v="A0505"/>
        <s v="A0506"/>
        <s v="A0507"/>
        <s v="A0508"/>
        <s v="A0509"/>
        <s v="A0510"/>
        <s v="A0511"/>
        <s v="A0512"/>
        <s v="A0513"/>
        <s v="A0514"/>
        <s v="A0515"/>
        <s v="A0516"/>
        <s v="A0517"/>
        <s v="A0518"/>
        <s v="A0519"/>
        <s v="A0520"/>
        <s v="A0521"/>
        <s v="A0522"/>
        <s v="A0523"/>
        <s v="A0524"/>
        <s v="A0525"/>
        <s v="A0526"/>
        <s v="A0527"/>
        <s v="A0528"/>
        <s v="A0529"/>
        <s v="A0530"/>
        <s v="A0531"/>
        <s v="A0532"/>
        <s v="A0533"/>
        <s v="A0534"/>
        <s v="A0535"/>
        <s v="A0536"/>
        <s v="A0537"/>
        <s v="A0538"/>
        <s v="A0539"/>
        <s v="A0540"/>
        <s v="A0541"/>
        <s v="A0542"/>
        <s v="A0543"/>
        <s v="A0544"/>
        <s v="A0545"/>
        <s v="A0546"/>
        <s v="A0547"/>
        <s v="A0548"/>
        <s v="A0549"/>
        <s v="A0550"/>
        <s v="A0551"/>
        <s v="A0552"/>
        <s v="A0553"/>
        <s v="A0554"/>
        <s v="A0555"/>
        <s v="A0556"/>
        <s v="A0557"/>
        <s v="A0558"/>
        <s v="A0559"/>
        <s v="A0560"/>
        <s v="A0561"/>
        <s v="A0562"/>
        <s v="A0563"/>
        <s v="A0564"/>
        <s v="A0565"/>
        <s v="A0566"/>
        <s v="A0567"/>
        <s v="A0568"/>
        <s v="A0569"/>
        <s v="A0570"/>
        <s v="A0571"/>
        <s v="A0572"/>
        <s v="A0573"/>
        <s v="A0574"/>
        <s v="A0575"/>
        <s v="A0576"/>
        <s v="A0577"/>
        <s v="A0578"/>
        <s v="A0579"/>
        <s v="A0580"/>
        <s v="A0581"/>
        <s v="A0582"/>
        <s v="A0583"/>
        <s v="A0584"/>
        <s v="A0585"/>
        <s v="A0586"/>
        <s v="A0587"/>
        <s v="A0588"/>
        <s v="A0589"/>
        <s v="A0590"/>
        <s v="A0591"/>
        <s v="A0592"/>
        <s v="A0593"/>
        <s v="A0594"/>
        <s v="A0595"/>
        <s v="A0596"/>
        <s v="A0597"/>
        <s v="A0598"/>
        <s v="A0599"/>
        <s v="A0600"/>
        <s v="A0601"/>
        <s v="A0602"/>
        <s v="A0603"/>
        <s v="A0604"/>
        <s v="A0605"/>
        <s v="A0606"/>
        <s v="A0607"/>
        <s v="A0608"/>
        <s v="A0609"/>
        <s v="A0610"/>
        <s v="A0611"/>
        <s v="A0612"/>
        <s v="A0613"/>
        <s v="A0614"/>
        <s v="A0615"/>
        <s v="A0616"/>
        <s v="A0617"/>
        <s v="A0618"/>
        <s v="A0619"/>
        <s v="A0620"/>
        <s v="A0621"/>
        <s v="A0622"/>
        <s v="A0623"/>
        <s v="A0624"/>
        <s v="A0625"/>
        <s v="A0626"/>
        <s v="A0627"/>
        <s v="A0628"/>
        <s v="A0629"/>
        <s v="A0630"/>
        <s v="A0631"/>
        <s v="A0632"/>
        <s v="A0633"/>
        <s v="A0634"/>
        <s v="A0635"/>
        <s v="A0636"/>
        <s v="A0637"/>
        <s v="A0638"/>
        <s v="A0639"/>
        <s v="A0640"/>
        <s v="A0641"/>
        <s v="A0642"/>
        <s v="A0643"/>
        <s v="A0644"/>
        <s v="A0645"/>
        <s v="A0646"/>
        <s v="A0647"/>
        <s v="A0648"/>
        <s v="A0649"/>
        <s v="A0650"/>
        <s v="A0651"/>
        <s v="A0652"/>
        <s v="A0653"/>
        <s v="A0654"/>
        <s v="A0655"/>
        <s v="A0656"/>
        <s v="A0657"/>
        <s v="A0658"/>
        <s v="A0659"/>
        <s v="A0660"/>
        <s v="A0661"/>
        <s v="A0662"/>
        <s v="A0663"/>
        <s v="A0664"/>
        <s v="A0665"/>
        <s v="A0666"/>
        <s v="A0667"/>
        <s v="A0668"/>
        <s v="A0669"/>
        <s v="A0670"/>
        <s v="A0671"/>
        <s v="A0672"/>
        <s v="A0673"/>
        <s v="A0674"/>
        <s v="A0675"/>
        <s v="A0676"/>
        <s v="A0677"/>
        <s v="A0678"/>
        <s v="A0679"/>
        <s v="A0680"/>
        <s v="A0681"/>
        <s v="A0682"/>
        <s v="A0683"/>
        <s v="A0684"/>
        <s v="A0685"/>
        <s v="A0686"/>
        <s v="A0687"/>
        <s v="A0688"/>
        <s v="A0689"/>
        <s v="A0690"/>
        <s v="A0691"/>
        <s v="A0692"/>
        <s v="A0693"/>
        <s v="A0694"/>
        <s v="A0695"/>
        <s v="A0696"/>
        <s v="A0697"/>
        <s v="A0698"/>
        <s v="A0699"/>
        <s v="A0700"/>
        <s v="A0701"/>
        <s v="A0702"/>
        <s v="A0703"/>
        <s v="A0704"/>
        <s v="A0705"/>
        <s v="A0706"/>
        <s v="A0707"/>
        <s v="A0708"/>
        <s v="A0709"/>
        <s v="A0710"/>
        <s v="A0711"/>
        <s v="A0712"/>
        <s v="A0713"/>
        <s v="A0714"/>
        <s v="A0715"/>
        <s v="A0716"/>
        <s v="A0717"/>
        <s v="A0718"/>
        <s v="A0719"/>
        <s v="A0720"/>
        <s v="A0721"/>
        <s v="A0722"/>
        <s v="A0723"/>
        <s v="A0724"/>
        <s v="A0725"/>
        <s v="A0726"/>
        <s v="A0727"/>
        <s v="A0728"/>
        <s v="A0729"/>
        <s v="A0730"/>
        <s v="A0731"/>
        <s v="A0732"/>
        <s v="A0733"/>
        <s v="A0734"/>
        <s v="A0735"/>
        <s v="A0736"/>
        <s v="A0737"/>
        <s v="A0738"/>
        <s v="A0739"/>
        <s v="A0740"/>
        <s v="A0741"/>
        <s v="A0742"/>
        <s v="A0743"/>
        <s v="A0744"/>
        <s v="A0745"/>
        <s v="A0746"/>
        <s v="A0747"/>
        <s v="A0748"/>
        <s v="A0749"/>
        <s v="A0750"/>
        <s v="A0751"/>
        <s v="A0752"/>
        <s v="A0753"/>
        <s v="A0754"/>
        <s v="A0755"/>
        <s v="A0756"/>
        <s v="A0757"/>
        <s v="A0758"/>
        <s v="A0759"/>
        <s v="A0760"/>
        <s v="A0761"/>
        <s v="A0762"/>
        <s v="A0763"/>
        <s v="A0764"/>
        <s v="A0765"/>
        <s v="A0766"/>
        <s v="A0767"/>
        <s v="A0768"/>
        <s v="A0769"/>
        <s v="A0770"/>
        <s v="A0771"/>
        <s v="A0772"/>
        <s v="A0773"/>
        <s v="A0774"/>
        <s v="A0775"/>
        <s v="A0776"/>
        <s v="A0777"/>
        <s v="A0778"/>
        <s v="A0779"/>
        <s v="A0780"/>
        <s v="A0781"/>
        <s v="A0782"/>
        <s v="A0783"/>
        <s v="A0784"/>
        <s v="A0785"/>
        <s v="A0786"/>
        <s v="A0787"/>
        <s v="A0788"/>
        <s v="A0789"/>
        <s v="A0790"/>
        <s v="A0791"/>
        <s v="A0792"/>
        <s v="A0793"/>
        <s v="A0794"/>
        <s v="A0795"/>
        <s v="A0796"/>
        <s v="A0797"/>
        <s v="A0798"/>
        <s v="A0799"/>
        <s v="A0800"/>
        <s v="A0801"/>
        <s v="A0802"/>
        <s v="A0803"/>
        <s v="A0804"/>
        <s v="A0805"/>
        <s v="A0806"/>
        <s v="A0807"/>
        <s v="A0808"/>
        <s v="A0809"/>
        <s v="A0810"/>
        <s v="A0811"/>
        <s v="A0812"/>
        <s v="A0813"/>
        <s v="A0814"/>
        <s v="A0815"/>
        <s v="A0816"/>
        <s v="A0817"/>
        <s v="A0818"/>
        <s v="A0819"/>
        <s v="A0820"/>
        <s v="A0821"/>
        <s v="A0822"/>
        <s v="A0823"/>
        <s v="A0824"/>
        <s v="A0825"/>
        <s v="A0826"/>
        <s v="A0827"/>
        <s v="A0828"/>
        <s v="A0829"/>
        <s v="A0830"/>
        <s v="A0831"/>
        <s v="A0832"/>
        <s v="A0833"/>
        <s v="A0834"/>
        <s v="A0835"/>
        <s v="A0836"/>
        <s v="A0837"/>
        <s v="A0838"/>
        <s v="A0839"/>
        <s v="A0840"/>
        <s v="A0841"/>
        <s v="A0842"/>
        <s v="A0843"/>
        <s v="A0844"/>
        <s v="A0845"/>
        <s v="A0846"/>
        <s v="A0847"/>
        <s v="A0848"/>
        <s v="A0849"/>
        <s v="A0850"/>
        <s v="A0851"/>
        <s v="A0852"/>
        <s v="A0853"/>
        <s v="A0854"/>
        <s v="A0855"/>
        <s v="A0856"/>
        <s v="A0857"/>
        <s v="A0858"/>
        <s v="A0859"/>
        <s v="A0860"/>
        <s v="A0861"/>
        <s v="A0862"/>
        <s v="A0863"/>
        <s v="A0864"/>
        <s v="A0865"/>
        <s v="A0866"/>
        <s v="A0867"/>
        <s v="A0868"/>
        <s v="A0869"/>
        <s v="A0870"/>
        <s v="A0871"/>
        <s v="A0872"/>
        <s v="A0873"/>
        <s v="A0874"/>
        <s v="A0875"/>
        <s v="A0876"/>
        <s v="A0877"/>
        <s v="A0878"/>
        <s v="A0879"/>
        <s v="A0880"/>
        <s v="A0881"/>
        <s v="A0882"/>
        <s v="A0883"/>
        <s v="A0884"/>
        <s v="A0885"/>
        <s v="A0886"/>
        <s v="A0887"/>
        <s v="A0888"/>
        <s v="A0889"/>
        <s v="A0890"/>
        <s v="A0891"/>
        <s v="A0892"/>
        <s v="A0893"/>
        <s v="A0894"/>
        <s v="A0895"/>
        <s v="A0896"/>
        <s v="A0897"/>
        <s v="A0898"/>
        <s v="A0899"/>
        <s v="A0900"/>
        <s v="A0901"/>
        <s v="A0902"/>
        <s v="A0903"/>
        <s v="A0904"/>
        <s v="A0905"/>
        <s v="A0906"/>
        <s v="A0907"/>
        <s v="A0908"/>
        <s v="A0909"/>
        <s v="A0910"/>
        <s v="A0911"/>
        <s v="A0912"/>
        <s v="A0913"/>
        <s v="A0914"/>
        <s v="A0915"/>
        <s v="A0916"/>
        <s v="A0917"/>
        <s v="A0918"/>
        <s v="A0919"/>
        <s v="A0920"/>
        <s v="A0921"/>
        <s v="A0922"/>
        <s v="A0923"/>
        <s v="A0924"/>
        <s v="A0925"/>
        <s v="A0926"/>
        <s v="A0927"/>
        <s v="A0928"/>
        <s v="A0929"/>
        <s v="A0930"/>
        <s v="A0931"/>
        <s v="A0932"/>
        <s v="A0933"/>
        <s v="A0934"/>
        <s v="A0935"/>
        <s v="A0936"/>
        <s v="A0937"/>
        <s v="A0938"/>
        <s v="A0939"/>
        <s v="A0940"/>
        <s v="A0941"/>
        <s v="A0942"/>
        <s v="A0943"/>
        <s v="A0944"/>
        <s v="A0945"/>
        <s v="A0946"/>
        <s v="A0947"/>
        <s v="A0948"/>
        <s v="A0949"/>
        <s v="A0950"/>
        <s v="A0951"/>
        <s v="A0952"/>
        <s v="A0953"/>
        <s v="A0954"/>
        <s v="A0955"/>
        <s v="A0956"/>
        <s v="A0957"/>
        <s v="A0958"/>
        <s v="A0959"/>
        <s v="A0960"/>
        <s v="A0961"/>
        <s v="A0962"/>
        <s v="A0963"/>
        <s v="A0964"/>
        <s v="A0965"/>
        <s v="A0966"/>
        <s v="A0967"/>
        <s v="A0968"/>
        <s v="A0969"/>
        <s v="A0970"/>
        <s v="A0971"/>
        <s v="A0972"/>
        <s v="A0973"/>
        <s v="A0974"/>
        <s v="A0975"/>
        <s v="A0976"/>
        <s v="A0977"/>
        <s v="A0978"/>
        <s v="A0979"/>
        <s v="A0980"/>
        <s v="A0981"/>
        <s v="A0982"/>
        <s v="A0983"/>
        <s v="A0984"/>
        <s v="A0985"/>
        <s v="A0986"/>
        <s v="A0987"/>
        <s v="A0988"/>
        <s v="A0989"/>
        <s v="A0990"/>
        <s v="A0991"/>
        <s v="A0992"/>
        <s v="A0993"/>
        <s v="A0994"/>
        <s v="A0995"/>
        <s v="A0996"/>
        <s v="A0997"/>
        <s v="A0998"/>
        <s v="A0999"/>
        <s v="A1000"/>
        <s v="A1001"/>
        <s v="A1002"/>
        <s v="A1003"/>
        <s v="A1004"/>
        <s v="A1005"/>
        <s v="A1006"/>
        <s v="A1007"/>
        <s v="A1008"/>
        <s v="A1009"/>
        <s v="A1010"/>
        <s v="A1011"/>
        <s v="A1012"/>
        <s v="A1013"/>
        <s v="A1014"/>
        <s v="A1015"/>
        <s v="A1016"/>
        <s v="A1017"/>
        <s v="A1018"/>
        <s v="A1019"/>
        <s v="A1020"/>
        <s v="A1021"/>
        <s v="A1022"/>
        <s v="A1023"/>
        <s v="A1024"/>
        <s v="A1025"/>
        <s v="A1026"/>
        <s v="A1027"/>
        <s v="A1028"/>
        <s v="A1029"/>
        <s v="A1030"/>
        <s v="A1031"/>
        <s v="A1032"/>
        <s v="A1033"/>
        <s v="A1034"/>
        <s v="A1035"/>
        <s v="A1036"/>
        <s v="A1037"/>
        <s v="A1038"/>
        <s v="A1039"/>
        <s v="A1040"/>
        <s v="A1041"/>
        <s v="A1042"/>
        <s v="A1043"/>
        <s v="A1044"/>
        <s v="A1045"/>
        <s v="A1046"/>
        <s v="A1047"/>
        <s v="A1048"/>
        <s v="A1049"/>
        <s v="A1050"/>
        <s v="A1051"/>
        <s v="A1052"/>
        <s v="A1053"/>
        <s v="A1054"/>
        <s v="A1055"/>
        <s v="A1056"/>
        <s v="A1057"/>
        <s v="A1058"/>
        <s v="A1059"/>
        <s v="A1060"/>
        <s v="A1061"/>
        <s v="A1062"/>
        <s v="A1063"/>
        <s v="A1064"/>
        <s v="A1065"/>
        <s v="A1066"/>
        <s v="A1067"/>
        <s v="A1068"/>
        <s v="A1069"/>
        <s v="A1070"/>
        <s v="A1071"/>
        <s v="A1072"/>
        <s v="A1073"/>
        <s v="A1074"/>
        <s v="A1075"/>
        <s v="A1076"/>
        <s v="A1077"/>
        <s v="A1078"/>
        <s v="A1079"/>
        <s v="A1080"/>
        <s v="A1081"/>
        <s v="A1082"/>
        <s v="A1083"/>
        <s v="A1084"/>
        <s v="A1085"/>
        <s v="A1086"/>
        <s v="A1087"/>
        <s v="A1088"/>
        <s v="A1089"/>
        <s v="A1090"/>
        <s v="A1091"/>
        <s v="A1092"/>
        <s v="A1093"/>
        <s v="A1094"/>
        <s v="A1095"/>
        <s v="A1096"/>
        <s v="A1097"/>
        <s v="A1098"/>
        <s v="A1099"/>
        <s v="A1100"/>
        <s v="A1101"/>
        <s v="A1102"/>
        <s v="A1103"/>
        <s v="A1104"/>
        <s v="A1105"/>
        <s v="A1106"/>
        <s v="A1107"/>
        <s v="A1108"/>
        <s v="A1109"/>
        <s v="A1110"/>
        <s v="A1111"/>
        <s v="A1112"/>
        <s v="A1113"/>
        <s v="A1114"/>
        <s v="A1115"/>
        <s v="A1116"/>
        <s v="A1117"/>
        <s v="A1118"/>
        <s v="A1119"/>
        <s v="A1120"/>
        <s v="A1121"/>
        <s v="A1122"/>
        <s v="A1123"/>
        <s v="A1124"/>
        <s v="A1125"/>
        <s v="A1126"/>
        <s v="A1127"/>
        <s v="A1128"/>
        <s v="A1129"/>
        <s v="A1130"/>
        <s v="A1131"/>
        <s v="A1132"/>
        <s v="A1133"/>
        <s v="A1134"/>
        <s v="A1135"/>
        <s v="A1136"/>
        <s v="A1137"/>
        <s v="A1138"/>
        <s v="A1139"/>
        <s v="A1140"/>
        <s v="A1141"/>
        <s v="A1142"/>
        <s v="A1143"/>
        <s v="A1144"/>
        <s v="A1145"/>
        <s v="A1146"/>
        <s v="A1147"/>
        <s v="A1148"/>
        <s v="A1149"/>
        <s v="A1150"/>
        <s v="A1151"/>
        <s v="A1152"/>
        <s v="A1153"/>
        <s v="A1154"/>
        <s v="A1155"/>
        <s v="A1156"/>
        <s v="A1157"/>
        <s v="A1158"/>
        <s v="A1159"/>
        <s v="A1160"/>
        <s v="A1161"/>
        <s v="A1162"/>
        <s v="A1163"/>
        <s v="A1164"/>
        <s v="A1165"/>
        <s v="A1166"/>
        <s v="A1167"/>
        <s v="A1168"/>
        <s v="A1169"/>
        <s v="A1170"/>
        <s v="A1171"/>
        <s v="A1172"/>
        <s v="A1173"/>
        <s v="A1174"/>
        <s v="A1175"/>
        <s v="A1176"/>
        <s v="A1177"/>
        <s v="A1178"/>
        <s v="A1179"/>
        <s v="A1180"/>
        <s v="A1181"/>
        <s v="A1182"/>
        <s v="A1183"/>
        <s v="A1184"/>
        <s v="A1185"/>
        <s v="A1186"/>
        <s v="A1187"/>
        <s v="A1188"/>
        <s v="A1189"/>
        <s v="A1190"/>
        <s v="A1191"/>
        <s v="A1192"/>
        <s v="A1193"/>
        <s v="A1194"/>
        <s v="A1195"/>
        <s v="A1196"/>
        <s v="A1197"/>
        <s v="A1198"/>
        <s v="A1199"/>
        <s v="A1200"/>
        <s v="A1201"/>
        <s v="A1202"/>
        <s v="A1203"/>
        <s v="A1204"/>
        <s v="A1205"/>
        <s v="A1206"/>
        <s v="A1207"/>
        <s v="A1208"/>
        <s v="A1209"/>
        <s v="A1210"/>
        <s v="A1211"/>
        <s v="A1212"/>
        <s v="A1213"/>
        <s v="A1214"/>
        <s v="A1215"/>
        <s v="A1216"/>
        <s v="A1217"/>
        <s v="A1218"/>
        <s v="A1219"/>
        <s v="A1220"/>
        <s v="A1221"/>
        <s v="A1222"/>
        <s v="A1223"/>
        <s v="A1224"/>
        <s v="A1225"/>
        <s v="A1226"/>
        <s v="A1227"/>
        <s v="A1228"/>
        <s v="A1229"/>
        <s v="A1230"/>
        <s v="A1231"/>
        <s v="A1232"/>
        <s v="A1233"/>
        <s v="A1234"/>
        <s v="A1235"/>
        <s v="A1236"/>
        <s v="A1237"/>
        <s v="A1238"/>
        <s v="A1239"/>
        <s v="A1240"/>
        <s v="A1241"/>
        <s v="A1242"/>
        <s v="A1243"/>
        <s v="A1244"/>
        <s v="A1245"/>
        <s v="A1246"/>
        <s v="A1247"/>
        <s v="A1248"/>
        <s v="A1249"/>
        <s v="A1250"/>
        <s v="A1251"/>
        <s v="A1252"/>
        <s v="A1253"/>
        <s v="A1254"/>
        <s v="A1255"/>
        <s v="A1256"/>
        <s v="A1257"/>
        <s v="A1258"/>
        <s v="A1259"/>
        <s v="A1260"/>
        <s v="A1261"/>
        <s v="A1262"/>
        <s v="A1263"/>
        <s v="A1264"/>
        <s v="A1265"/>
        <s v="A1266"/>
        <s v="A1267"/>
        <s v="A1268"/>
        <s v="A1269"/>
        <s v="A1270"/>
        <s v="A1271"/>
        <s v="A1272"/>
        <s v="A1273"/>
        <s v="A1274"/>
        <s v="A1275"/>
        <s v="A1276"/>
        <s v="A1277"/>
        <s v="A1278"/>
        <s v="A1279"/>
        <s v="A1280"/>
        <s v="A1281"/>
        <s v="A1282"/>
        <s v="A1283"/>
        <s v="A1284"/>
        <s v="A1285"/>
        <s v="A1286"/>
        <s v="A1287"/>
        <s v="A1288"/>
        <s v="A1289"/>
        <s v="A1290"/>
        <s v="A1291"/>
        <s v="A1292"/>
        <s v="A1293"/>
        <s v="A1294"/>
        <s v="A1295"/>
        <s v="A1296"/>
        <s v="A1297"/>
        <s v="A1298"/>
        <s v="A1299"/>
        <s v="A1300"/>
        <s v="A1301"/>
        <s v="A1302"/>
        <s v="A1303"/>
        <s v="A1304"/>
        <s v="A1305"/>
        <s v="A1306"/>
        <s v="A1307"/>
        <s v="A1308"/>
        <s v="A1309"/>
        <s v="A1310"/>
        <s v="A1311"/>
        <s v="A1312"/>
        <s v="A1313"/>
        <s v="A1314"/>
        <s v="A1315"/>
        <s v="A1316"/>
        <s v="A1317"/>
        <s v="A1318"/>
        <s v="A1319"/>
        <s v="A1320"/>
        <s v="A1321"/>
        <s v="A1322"/>
        <s v="A1323"/>
        <s v="A1324"/>
        <s v="A1325"/>
        <s v="A1326"/>
        <s v="A1327"/>
        <s v="A1328"/>
        <s v="A1329"/>
        <s v="A1330"/>
        <s v="A1331"/>
        <s v="A1332"/>
        <s v="A1333"/>
        <s v="A1334"/>
        <s v="A1335"/>
        <s v="A1336"/>
        <s v="A1337"/>
        <s v="A1338"/>
        <s v="A1339"/>
        <s v="A1340"/>
        <s v="A1341"/>
        <s v="A1342"/>
        <s v="A1343"/>
        <s v="A1344"/>
        <s v="A1345"/>
        <s v="A1346"/>
        <s v="A1347"/>
        <s v="A1348"/>
        <s v="A1349"/>
        <s v="A1350"/>
        <s v="A1351"/>
        <s v="A1352"/>
        <s v="A1353"/>
        <s v="A1354"/>
        <s v="A1355"/>
        <s v="A1356"/>
        <s v="A1357"/>
        <s v="A1358"/>
        <s v="A1359"/>
        <s v="A1360"/>
        <s v="A1361"/>
        <s v="A1362"/>
        <s v="A1363"/>
        <s v="A1364"/>
        <s v="A1365"/>
        <s v="A1366"/>
        <s v="A1367"/>
        <s v="A1368"/>
        <s v="A1369"/>
        <s v="A1370"/>
        <s v="A1371"/>
        <s v="A1372"/>
        <s v="A1373"/>
        <s v="A1374"/>
        <s v="A1375"/>
        <s v="A1376"/>
        <s v="A1377"/>
        <s v="A1378"/>
        <s v="A1379"/>
        <s v="A1380"/>
        <s v="A1381"/>
        <s v="A1382"/>
        <s v="A1383"/>
        <s v="A1384"/>
        <s v="A1385"/>
        <s v="A1386"/>
        <s v="A1387"/>
        <s v="A1388"/>
        <s v="A1389"/>
        <s v="A1390"/>
        <s v="A1391"/>
        <s v="A1392"/>
        <s v="A1393"/>
        <s v="A1394"/>
        <s v="A1395"/>
        <s v="A1396"/>
        <s v="A1397"/>
        <s v="A1398"/>
        <s v="A1399"/>
        <s v="A1400"/>
        <s v="A1401"/>
        <s v="A1402"/>
        <s v="A1403"/>
        <s v="A1404"/>
        <s v="A1405"/>
        <s v="A1406"/>
        <s v="A1407"/>
        <s v="A1408"/>
        <s v="A1409"/>
        <s v="A1410"/>
        <s v="A1411"/>
        <s v="A1412"/>
        <s v="A1413"/>
        <s v="A1414"/>
        <s v="A1415"/>
        <s v="A1416"/>
        <s v="A1417"/>
        <s v="A1418"/>
        <s v="A1419"/>
        <s v="A1420"/>
        <s v="A1421"/>
        <s v="A1422"/>
        <s v="A1423"/>
        <s v="A1424"/>
        <s v="A1425"/>
        <s v="A1426"/>
        <s v="A1427"/>
        <s v="A1428"/>
        <s v="A1429"/>
        <s v="A1430"/>
        <s v="A1431"/>
        <s v="A1432"/>
        <s v="A1433"/>
        <s v="A1434"/>
        <s v="A1435"/>
        <s v="A1436"/>
        <s v="A1437"/>
        <s v="A1438"/>
        <s v="A1439"/>
        <s v="A1440"/>
        <s v="A1441"/>
        <s v="A1442"/>
        <s v="A1443"/>
        <s v="A1444"/>
        <s v="A1445"/>
        <s v="A1446"/>
        <s v="A1447"/>
        <s v="A1448"/>
        <s v="A1449"/>
        <s v="A1450"/>
        <s v="A1451"/>
        <s v="A1452"/>
        <s v="A1453"/>
        <s v="A1454"/>
        <s v="A1455"/>
        <s v="A1456"/>
        <s v="A1457"/>
        <s v="A1458"/>
        <s v="A1459"/>
        <s v="A1460"/>
        <s v="A1461"/>
        <s v="A1462"/>
        <s v="A1463"/>
        <s v="A1464"/>
        <s v="A1465"/>
        <s v="A1466"/>
        <s v="A1467"/>
        <s v="A1468"/>
        <s v="A1469"/>
        <s v="A1470"/>
        <s v="A1471"/>
        <s v="A1472"/>
        <s v="A1473"/>
        <s v="A1474"/>
        <s v="A1475"/>
        <s v="A1476"/>
        <s v="A1477"/>
        <s v="A1478"/>
        <s v="A1479"/>
        <s v="A1480"/>
        <s v="A1481"/>
        <s v="A1482"/>
        <s v="A1483"/>
        <s v="A1484"/>
        <s v="A1485"/>
        <s v="A1486"/>
        <s v="A1487"/>
        <s v="A1488"/>
        <s v="A1489"/>
        <s v="A1490"/>
        <s v="A1491"/>
        <s v="A1492"/>
        <s v="A1493"/>
        <s v="A1494"/>
        <s v="A1495"/>
        <s v="A1496"/>
        <s v="A1497"/>
        <s v="A1498"/>
        <s v="A1499"/>
        <s v="A1500"/>
        <s v="A1501"/>
        <s v="A1502"/>
        <s v="A1503"/>
        <s v="A1504"/>
        <s v="A1505"/>
        <s v="A1506"/>
        <s v="A1507"/>
        <s v="A1508"/>
        <s v="A1509"/>
        <s v="A1510"/>
        <s v="A1511"/>
        <s v="A1512"/>
        <s v="A1513"/>
        <s v="A1514"/>
        <s v="A1515"/>
        <s v="A1516"/>
        <s v="A1517"/>
        <s v="A1518"/>
        <s v="A1519"/>
        <s v="A1520"/>
        <s v="A1521"/>
        <s v="A1522"/>
        <s v="A1523"/>
        <s v="A1524"/>
        <s v="A1525"/>
        <s v="A1526"/>
        <s v="A1527"/>
        <s v="A1528"/>
        <s v="A1529"/>
        <s v="A1530"/>
        <s v="A1531"/>
        <s v="A1532"/>
        <s v="A1533"/>
        <s v="A1534"/>
        <s v="A1535"/>
        <s v="A1536"/>
        <s v="A1537"/>
        <s v="A1538"/>
        <s v="A1539"/>
        <s v="A1540"/>
        <s v="A1541"/>
        <s v="A1542"/>
        <s v="A1543"/>
        <s v="A1544"/>
        <s v="A1545"/>
        <s v="A1546"/>
        <s v="A1547"/>
        <s v="A1548"/>
        <s v="A1549"/>
        <s v="A1550"/>
        <s v="A1551"/>
        <s v="A1552"/>
        <s v="A1553"/>
        <s v="A1554"/>
        <s v="A1555"/>
        <s v="A1556"/>
        <s v="A1557"/>
        <s v="A1558"/>
        <s v="A1559"/>
        <s v="A1560"/>
        <s v="A1561"/>
        <s v="A1562"/>
        <s v="A1563"/>
        <s v="A1564"/>
        <s v="A1565"/>
        <s v="A1566"/>
        <s v="A1567"/>
        <s v="A1568"/>
        <s v="A1569"/>
        <s v="A1570"/>
        <s v="A1571"/>
        <s v="A1572"/>
        <s v="A1573"/>
        <s v="A1574"/>
        <s v="A1575"/>
        <s v="A1576"/>
        <s v="A1577"/>
        <s v="A1578"/>
        <s v="A1579"/>
        <s v="A1580"/>
        <s v="A1581"/>
        <s v="A1582"/>
        <s v="A1583"/>
        <s v="A1584"/>
        <s v="A1585"/>
        <s v="A1586"/>
        <s v="A1587"/>
        <s v="A1588"/>
        <s v="A1589"/>
        <s v="A1590"/>
        <s v="A1591"/>
        <s v="A1592"/>
        <s v="A1593"/>
        <s v="A1594"/>
        <s v="A1595"/>
        <s v="A1596"/>
        <s v="A1597"/>
        <s v="A1598"/>
        <s v="A1599"/>
        <s v="A1600"/>
        <s v="A1601"/>
        <s v="A1602"/>
        <s v="A1603"/>
        <s v="A1604"/>
        <s v="A1605"/>
        <s v="A1606"/>
        <s v="A1607"/>
        <s v="A1608"/>
        <s v="A1609"/>
        <s v="A1610"/>
        <s v="A1611"/>
        <s v="A1612"/>
        <s v="A1613"/>
        <s v="A1614"/>
        <s v="A1615"/>
        <s v="A1616"/>
        <s v="A1617"/>
        <s v="A1618"/>
        <s v="A1619"/>
        <s v="A1620"/>
        <s v="A1621"/>
        <s v="A1622"/>
        <s v="A1623"/>
        <s v="A1624"/>
        <s v="A1625"/>
        <s v="A1626"/>
        <s v="A1627"/>
        <s v="A1628"/>
        <s v="A1629"/>
        <s v="A1630"/>
        <s v="A1631"/>
        <s v="A1632"/>
        <s v="A1633"/>
        <s v="A1634"/>
        <s v="A1635"/>
        <s v="A1636"/>
        <s v="A1637"/>
        <s v="A1638"/>
        <s v="A1639"/>
        <s v="A1640"/>
        <s v="A1641"/>
        <s v="A1642"/>
        <s v="A1643"/>
        <s v="A1644"/>
        <s v="A1645"/>
        <s v="A1646"/>
        <s v="A1647"/>
        <s v="A1648"/>
        <s v="A1649"/>
        <s v="A1650"/>
        <s v="A1651"/>
        <s v="A1652"/>
        <s v="A1653"/>
        <s v="A1654"/>
        <s v="A1655"/>
        <s v="A1656"/>
        <s v="A1657"/>
        <s v="A1658"/>
        <s v="A1659"/>
        <s v="A1660"/>
        <s v="A1661"/>
        <s v="A1662"/>
        <s v="A1663"/>
        <s v="A1664"/>
        <s v="A1665"/>
        <s v="A1666"/>
        <s v="A1667"/>
        <s v="A1668"/>
        <s v="A1669"/>
        <s v="A1670"/>
        <s v="A1671"/>
        <s v="A1672"/>
        <s v="A1673"/>
        <s v="A1674"/>
        <s v="A1675"/>
        <s v="A1676"/>
        <s v="A1677"/>
        <s v="A1678"/>
        <s v="A1679"/>
        <s v="A1680"/>
        <s v="A1681"/>
        <s v="A1682"/>
        <s v="A1683"/>
        <s v="A1684"/>
        <s v="A1685"/>
        <s v="A1686"/>
        <s v="A1687"/>
        <s v="A1688"/>
        <s v="A1689"/>
        <s v="A1690"/>
        <s v="A1691"/>
        <s v="A1692"/>
        <s v="A1693"/>
        <s v="A1694"/>
        <s v="A1695"/>
        <s v="A1696"/>
        <s v="A1697"/>
        <s v="A1698"/>
        <s v="A1699"/>
        <s v="A1700"/>
        <s v="A1701"/>
        <s v="A1702"/>
        <s v="A1703"/>
        <s v="A1704"/>
        <s v="A1705"/>
        <s v="A1706"/>
        <s v="A1707"/>
        <s v="A1708"/>
        <s v="A1709"/>
        <s v="A1710"/>
        <s v="A1711"/>
        <s v="A1712"/>
        <s v="A1713"/>
        <s v="A1714"/>
        <s v="A1715"/>
        <s v="A1716"/>
        <s v="A1717"/>
        <s v="A1718"/>
        <s v="A1719"/>
        <s v="A1720"/>
        <s v="A1721"/>
        <s v="A1722"/>
        <s v="A1723"/>
        <s v="A1724"/>
        <s v="A1725"/>
        <s v="A1726"/>
        <s v="A1727"/>
        <s v="A1728"/>
        <s v="A1729"/>
        <s v="A1730"/>
        <s v="A1731"/>
        <s v="A1732"/>
        <s v="A1733"/>
        <s v="A1734"/>
        <s v="A1735"/>
        <s v="A1736"/>
        <s v="A1737"/>
        <s v="A1738"/>
        <s v="A1739"/>
        <s v="A1740"/>
        <s v="A1741"/>
        <s v="A1742"/>
        <s v="A1743"/>
        <s v="A1744"/>
        <s v="A1745"/>
        <s v="A1746"/>
        <s v="A1747"/>
        <s v="A1748"/>
        <s v="A1749"/>
        <s v="A1750"/>
        <s v="A1751"/>
        <s v="A1752"/>
        <s v="A1753"/>
        <s v="A1754"/>
        <s v="A1755"/>
        <s v="A1756"/>
        <s v="A1757"/>
        <s v="A1758"/>
        <s v="A1759"/>
        <s v="A1760"/>
        <s v="A1761"/>
        <s v="A1762"/>
        <s v="A1763"/>
        <s v="A1764"/>
        <s v="A1765"/>
        <s v="A1766"/>
        <s v="A1767"/>
        <s v="A1768"/>
        <s v="A1769"/>
        <s v="A1770"/>
        <s v="A1771"/>
        <s v="A1772"/>
        <s v="A1773"/>
        <s v="A1774"/>
        <s v="A1775"/>
        <s v="A1776"/>
        <s v="A1777"/>
        <s v="A1778"/>
        <s v="A1779"/>
        <s v="A1780"/>
        <s v="A1781"/>
        <s v="A1782"/>
        <s v="A1783"/>
        <s v="A1784"/>
        <s v="A1785"/>
        <s v="A1786"/>
        <s v="A1787"/>
        <s v="A1788"/>
        <s v="A1789"/>
        <s v="A1790"/>
        <s v="A1791"/>
        <s v="A1792"/>
        <s v="A1793"/>
        <s v="A1794"/>
        <s v="A1795"/>
        <s v="A1796"/>
        <s v="A1797"/>
        <s v="A1798"/>
        <s v="A1799"/>
        <s v="A1800"/>
        <s v="A1801"/>
        <s v="A1802"/>
        <s v="A1803"/>
        <s v="A1804"/>
        <s v="A1805"/>
        <s v="A1806"/>
        <s v="A1807"/>
        <s v="A1808"/>
        <s v="A1809"/>
        <s v="A1810"/>
        <s v="A1811"/>
        <s v="A1812"/>
        <s v="A1813"/>
        <s v="A1814"/>
        <s v="A1815"/>
        <s v="A1816"/>
        <s v="A1817"/>
        <s v="A1818"/>
        <s v="A1819"/>
        <s v="A1820"/>
        <s v="A1821"/>
        <s v="A1822"/>
        <s v="A1823"/>
        <s v="A1824"/>
        <s v="A1825"/>
        <s v="A1826"/>
        <s v="A1827"/>
        <s v="A1828"/>
        <s v="A1829"/>
        <s v="A1830"/>
        <s v="A1831"/>
        <s v="A1832"/>
        <s v="A1833"/>
        <s v="A1834"/>
        <s v="A1835"/>
        <s v="A1836"/>
        <s v="A1837"/>
        <s v="A1838"/>
        <s v="A1839"/>
        <s v="A1840"/>
        <s v="A1841"/>
        <s v="A1842"/>
        <s v="A1843"/>
        <s v="A1844"/>
        <s v="A1845"/>
        <s v="A1846"/>
        <s v="A1847"/>
        <s v="A1848"/>
        <s v="A1849"/>
        <s v="A1850"/>
        <s v="A1851"/>
        <s v="A1852"/>
        <s v="A1853"/>
        <s v="A1854"/>
        <s v="A1855"/>
        <s v="A1856"/>
        <s v="A1857"/>
        <s v="A1858"/>
        <s v="A1859"/>
        <s v="A1860"/>
        <s v="A1861"/>
        <s v="A1862"/>
        <s v="A1863"/>
        <s v="A1864"/>
        <s v="A1865"/>
        <s v="A1866"/>
        <s v="A1867"/>
        <s v="A1868"/>
        <s v="A1869"/>
        <s v="A1870"/>
        <s v="A1871"/>
        <s v="A1872"/>
        <s v="A1873"/>
        <s v="A1874"/>
        <s v="A1875"/>
        <s v="A1876"/>
        <s v="A1877"/>
        <s v="A1878"/>
        <s v="A1879"/>
        <s v="A1880"/>
        <s v="A1881"/>
        <s v="A1882"/>
        <s v="A1883"/>
        <s v="A1884"/>
        <s v="A1885"/>
        <s v="A1886"/>
        <s v="A1887"/>
        <s v="A1888"/>
        <s v="A1889"/>
        <s v="A1890"/>
        <s v="A1891"/>
        <s v="A1892"/>
        <s v="A1893"/>
        <s v="A1894"/>
        <s v="A1895"/>
        <s v="A1896"/>
        <s v="A1897"/>
        <s v="A1898"/>
        <s v="A1899"/>
        <s v="A1900"/>
        <s v="A1901"/>
        <s v="A1902"/>
        <s v="A1903"/>
        <s v="A1904"/>
        <s v="A1905"/>
        <s v="A1906"/>
        <s v="A1907"/>
        <s v="A1908"/>
        <s v="A1909"/>
        <s v="A1910"/>
        <s v="A1911"/>
        <s v="A1912"/>
        <s v="A1913"/>
        <s v="A1914"/>
        <s v="A1915"/>
        <s v="A1916"/>
        <s v="A1917"/>
        <s v="A1918"/>
        <s v="A1919"/>
        <s v="A1920"/>
        <s v="A1921"/>
        <s v="A1922"/>
        <s v="A1923"/>
        <s v="A1924"/>
        <s v="A1925"/>
        <s v="A1926"/>
        <s v="A1927"/>
        <s v="A1928"/>
        <s v="A1929"/>
        <s v="A1930"/>
        <s v="A1931"/>
        <s v="A1932"/>
        <s v="A1933"/>
        <s v="A1934"/>
        <s v="A1935"/>
        <s v="A1936"/>
        <s v="A1937"/>
        <s v="A1938"/>
        <s v="A1939"/>
        <s v="A1940"/>
        <s v="A1941"/>
        <s v="A1942"/>
        <s v="A1943"/>
        <s v="A1944"/>
        <s v="A1945"/>
        <s v="A1946"/>
        <s v="A1947"/>
        <s v="A1948"/>
        <s v="A1949"/>
        <s v="A1950"/>
        <s v="A1951"/>
        <s v="A1952"/>
        <s v="A1953"/>
        <s v="A1954"/>
        <s v="A1955"/>
        <s v="A1956"/>
        <s v="A1957"/>
        <s v="A1958"/>
        <s v="A1959"/>
        <s v="A1960"/>
        <s v="A1961"/>
        <s v="A1962"/>
        <s v="A1963"/>
        <s v="A1964"/>
        <s v="A1965"/>
        <s v="A1966"/>
        <s v="A1967"/>
        <s v="A1968"/>
        <s v="A1969"/>
        <s v="A1970"/>
        <s v="A1971"/>
        <s v="A1972"/>
        <s v="A1973"/>
        <s v="A1974"/>
        <s v="A1975"/>
        <s v="A1976"/>
        <s v="A1977"/>
        <s v="A1978"/>
        <s v="A1979"/>
        <s v="A1980"/>
        <s v="A1981"/>
        <s v="A1982"/>
        <s v="A1983"/>
        <s v="A1984"/>
        <s v="A1985"/>
        <s v="A1986"/>
        <s v="A1987"/>
        <s v="A1988"/>
        <s v="A1989"/>
        <s v="A1990"/>
        <s v="A1991"/>
        <s v="A1992"/>
        <s v="A1993"/>
        <s v="A1994"/>
        <s v="A1995"/>
        <s v="A1996"/>
        <s v="A1997"/>
        <s v="A1998"/>
        <s v="A1999"/>
        <s v="A2000"/>
        <s v="A2001"/>
        <s v="A2002"/>
        <s v="A2003"/>
        <s v="A2004"/>
        <s v="A2005"/>
        <s v="A2006"/>
        <s v="A2007"/>
        <s v="A2008"/>
        <s v="A2009"/>
        <s v="A2010"/>
        <s v="A2011"/>
        <s v="A2012"/>
        <s v="A2013"/>
        <s v="A2014"/>
        <s v="A2015"/>
        <s v="A2016"/>
        <s v="A2017"/>
        <s v="A2018"/>
        <s v="A2019"/>
        <s v="A2020"/>
        <s v="A2021"/>
        <s v="A2022"/>
        <s v="A2023"/>
        <s v="A2024"/>
        <s v="A2025"/>
        <s v="A2026"/>
        <s v="A2027"/>
        <s v="A2028"/>
        <s v="A2029"/>
        <s v="A2030"/>
        <s v="A2031"/>
        <s v="A2032"/>
        <s v="A2033"/>
        <s v="A2034"/>
        <s v="A2035"/>
        <s v="A2036"/>
        <s v="A2037"/>
        <s v="A2038"/>
        <s v="A2039"/>
        <s v="A2040"/>
        <s v="A2041"/>
        <s v="A2042"/>
        <s v="A2043"/>
        <s v="A2044"/>
        <s v="A2045"/>
        <s v="A2046"/>
        <s v="A2047"/>
        <s v="A2048"/>
        <s v="A2049"/>
        <s v="A2050"/>
        <s v="A2051"/>
        <s v="A2052"/>
        <s v="A2053"/>
        <s v="A2054"/>
        <s v="A2055"/>
        <s v="A2056"/>
        <s v="A2057"/>
        <s v="A2058"/>
        <s v="A2059"/>
        <s v="A2060"/>
        <s v="A2061"/>
        <s v="A2062"/>
        <s v="A2063"/>
        <s v="A2064"/>
        <s v="A2065"/>
        <s v="A2066"/>
        <s v="A2067"/>
        <s v="A2068"/>
        <s v="A2069"/>
        <s v="A2070"/>
        <s v="A2071"/>
        <s v="A2072"/>
        <s v="A2073"/>
        <s v="A2074"/>
        <s v="A2075"/>
        <s v="A2076"/>
        <s v="A2077"/>
        <s v="A2078"/>
        <s v="A2079"/>
        <s v="A2080"/>
        <s v="A2081"/>
        <s v="A2082"/>
        <s v="A2083"/>
        <s v="A2084"/>
        <s v="A2085"/>
        <s v="A2086"/>
        <s v="A2087"/>
        <s v="A2088"/>
        <s v="A2089"/>
        <s v="A2090"/>
        <s v="A2091"/>
        <s v="A2092"/>
        <s v="A2093"/>
        <s v="A2094"/>
        <s v="A2095"/>
        <s v="A2096"/>
        <s v="A2097"/>
        <s v="A2098"/>
        <s v="A2099"/>
        <s v="A2100"/>
        <s v="A2101"/>
        <s v="A2102"/>
        <s v="A2103"/>
        <s v="A2104"/>
        <s v="A2105"/>
        <s v="A2106"/>
        <s v="A2107"/>
        <s v="A2108"/>
        <s v="A2109"/>
        <s v="A2110"/>
        <s v="A2111"/>
        <s v="A2112"/>
        <s v="A2113"/>
        <s v="A2114"/>
        <s v="A2115"/>
        <s v="A2116"/>
        <s v="A2117"/>
        <s v="A2118"/>
        <s v="A2119"/>
        <s v="A2120"/>
        <s v="A2121"/>
        <s v="A2122"/>
        <s v="A2123"/>
        <s v="A2124"/>
        <s v="A2125"/>
        <s v="A2126"/>
        <s v="A2127"/>
        <s v="A2128"/>
        <s v="A2129"/>
        <s v="A2130"/>
        <s v="A2131"/>
        <s v="A2132"/>
        <s v="A2133"/>
        <s v="A2134"/>
        <s v="A2135"/>
        <s v="A2136"/>
        <s v="A2137"/>
        <s v="A2138"/>
        <s v="A2139"/>
        <s v="A2140"/>
        <s v="A2141"/>
        <s v="A2142"/>
        <s v="A2143"/>
        <s v="A2144"/>
        <s v="A2145"/>
        <s v="A2146"/>
        <s v="A2147"/>
        <s v="A2148"/>
        <s v="A2149"/>
        <s v="A2150"/>
        <s v="A2151"/>
        <s v="A2152"/>
        <s v="A2153"/>
        <s v="A2154"/>
        <s v="A2155"/>
        <s v="A2156"/>
        <s v="A2157"/>
        <s v="A2158"/>
        <s v="A2159"/>
        <s v="A2160"/>
        <s v="A2161"/>
        <s v="A2162"/>
        <s v="A2163"/>
        <s v="A2164"/>
        <s v="A2165"/>
        <s v="A2166"/>
        <s v="A2167"/>
        <s v="A2168"/>
        <s v="A2169"/>
        <s v="A2170"/>
        <s v="A2171"/>
        <s v="A2172"/>
        <s v="A2173"/>
        <s v="A2174"/>
        <s v="A2175"/>
        <s v="A2176"/>
        <s v="A2177"/>
        <s v="A2178"/>
        <s v="A2179"/>
        <s v="A2180"/>
        <s v="A2181"/>
        <s v="A2182"/>
        <s v="A2183"/>
        <s v="A2184"/>
        <s v="A2185"/>
        <s v="A2186"/>
        <s v="A2187"/>
        <s v="A2188"/>
        <s v="A2189"/>
        <s v="A2190"/>
        <s v="A2191"/>
        <s v="A2192"/>
        <s v="A2193"/>
        <s v="A2194"/>
        <s v="A2195"/>
        <s v="A2196"/>
        <s v="A2197"/>
        <s v="A2198"/>
        <s v="A2199"/>
        <s v="A2200"/>
        <s v="A2201"/>
        <s v="A2202"/>
        <s v="A2203"/>
        <s v="A2204"/>
        <s v="A2205"/>
        <s v="A2206"/>
        <s v="A2207"/>
        <s v="A2208"/>
        <s v="A2209"/>
        <s v="A2210"/>
        <s v="A2211"/>
        <s v="A2212"/>
        <s v="A2213"/>
        <s v="A2214"/>
        <s v="A2215"/>
        <s v="A2216"/>
        <s v="A2217"/>
        <s v="A2218"/>
        <s v="A2219"/>
        <s v="A2220"/>
        <s v="A2221"/>
        <s v="A2222"/>
        <s v="A2223"/>
        <s v="A2224"/>
        <s v="A2225"/>
        <s v="A2226"/>
        <s v="A2227"/>
        <s v="A2228"/>
        <s v="A2229"/>
        <s v="A2230"/>
        <s v="A2231"/>
        <s v="A2232"/>
        <s v="A2233"/>
        <s v="A2234"/>
        <s v="A2235"/>
        <s v="A2236"/>
        <s v="A2237"/>
        <s v="A2238"/>
        <s v="A2239"/>
        <s v="A2240"/>
        <s v="A2241"/>
        <s v="A2242"/>
        <s v="A2243"/>
        <s v="A2244"/>
        <s v="A2245"/>
        <s v="A2246"/>
        <s v="A2247"/>
        <s v="A2248"/>
        <s v="A2249"/>
        <s v="A2250"/>
        <s v="A2251"/>
        <s v="A2252"/>
        <s v="A2253"/>
        <s v="A2254"/>
        <s v="A2255"/>
        <s v="A2256"/>
        <s v="A2257"/>
        <s v="A2258"/>
        <s v="A2259"/>
        <s v="A2260"/>
        <s v="A2261"/>
        <s v="A2262"/>
        <s v="A2263"/>
        <s v="A2264"/>
        <s v="A2265"/>
        <s v="A2266"/>
        <s v="A2267"/>
        <s v="A2268"/>
        <s v="A2269"/>
        <s v="A2270"/>
        <s v="A2271"/>
        <s v="A2272"/>
        <s v="A2273"/>
        <s v="A2274"/>
        <s v="A2275"/>
        <s v="A2276"/>
        <s v="A2277"/>
        <s v="A2278"/>
        <s v="A2279"/>
        <s v="A2280"/>
        <s v="A2281"/>
        <s v="A2282"/>
        <s v="A2283"/>
        <s v="A2284"/>
        <s v="A2285"/>
        <s v="A2286"/>
        <s v="A2287"/>
        <s v="A2288"/>
        <s v="A2289"/>
        <s v="A2290"/>
        <s v="A2291"/>
        <s v="A2292"/>
        <s v="A2293"/>
        <s v="A2294"/>
        <s v="A2295"/>
        <s v="A2296"/>
        <s v="A2297"/>
        <s v="A2298"/>
        <s v="A2299"/>
        <s v="A2300"/>
        <s v="A2301"/>
        <s v="A2302"/>
        <s v="A2303"/>
        <s v="A2304"/>
        <s v="A2305"/>
        <s v="A2306"/>
        <s v="A2307"/>
        <s v="A2308"/>
        <s v="A2309"/>
        <s v="A2310"/>
        <s v="A2311"/>
        <s v="A2312"/>
        <s v="A2313"/>
        <s v="A2314"/>
        <s v="A2315"/>
        <s v="A2316"/>
        <s v="A2317"/>
        <s v="A2318"/>
        <s v="A2319"/>
        <s v="A2320"/>
        <s v="A2321"/>
        <s v="A2322"/>
        <s v="A2323"/>
        <s v="A2324"/>
        <s v="A2325"/>
        <s v="A2326"/>
        <s v="A2327"/>
        <s v="A2328"/>
        <s v="A2329"/>
        <s v="A2330"/>
        <s v="A2331"/>
        <s v="A2332"/>
        <s v="A2333"/>
        <s v="A2334"/>
        <s v="A2335"/>
        <s v="A2336"/>
        <s v="A2337"/>
        <s v="A2338"/>
        <s v="A2339"/>
        <s v="A2340"/>
        <s v="A2341"/>
        <s v="A2342"/>
        <s v="A2343"/>
        <s v="A2344"/>
        <s v="A2345"/>
        <s v="A2346"/>
        <s v="A2347"/>
        <s v="A2348"/>
        <s v="A2349"/>
        <s v="A2350"/>
        <s v="A2351"/>
        <s v="A2352"/>
        <s v="A2353"/>
        <s v="A2354"/>
        <s v="A2355"/>
        <s v="A2356"/>
        <s v="A2357"/>
        <s v="A2358"/>
        <s v="A2359"/>
        <s v="A2360"/>
        <s v="A2361"/>
        <s v="A2362"/>
        <s v="A2363"/>
        <s v="A2364"/>
        <s v="A2365"/>
        <s v="A2366"/>
        <s v="A2367"/>
        <s v="A2368"/>
        <s v="A2369"/>
        <s v="A2370"/>
        <s v="A2371"/>
        <s v="A2372"/>
        <s v="A2373"/>
        <s v="A2374"/>
        <s v="A2375"/>
        <s v="A2376"/>
        <s v="A2377"/>
        <s v="A2378"/>
        <s v="A2379"/>
        <s v="A2380"/>
        <s v="A2381"/>
        <s v="A2382"/>
        <s v="A2383"/>
        <s v="A2384"/>
        <s v="A2385"/>
        <s v="A2386"/>
        <s v="A2387"/>
        <s v="A2388"/>
        <s v="A2389"/>
        <s v="A2390"/>
        <s v="A2391"/>
        <s v="A2392"/>
        <s v="A2393"/>
        <s v="A2394"/>
        <s v="A2395"/>
        <s v="A2396"/>
        <s v="A2397"/>
        <s v="A2398"/>
        <s v="A2399"/>
        <s v="A2400"/>
        <s v="A2401"/>
        <s v="A2402"/>
        <s v="A2403"/>
        <s v="A2404"/>
        <s v="A2405"/>
        <s v="A2406"/>
        <s v="A2407"/>
        <s v="A2408"/>
        <s v="A2409"/>
        <s v="A2410"/>
        <s v="A2411"/>
        <s v="A2412"/>
        <s v="A2413"/>
        <s v="A2414"/>
        <s v="A2415"/>
        <s v="A2416"/>
        <s v="A2417"/>
        <s v="A2418"/>
        <s v="A2419"/>
        <s v="A2420"/>
        <s v="A2421"/>
        <s v="A2422"/>
        <s v="A2423"/>
        <s v="A2424"/>
        <s v="A2425"/>
        <s v="A2426"/>
        <s v="A2427"/>
        <s v="A2428"/>
        <s v="A2429"/>
        <s v="A2430"/>
        <s v="A2431"/>
        <s v="A2432"/>
        <s v="A2433"/>
        <s v="A2434"/>
        <s v="A2435"/>
        <s v="A2436"/>
        <s v="A2437"/>
        <s v="A2438"/>
        <s v="A2439"/>
        <s v="A2440"/>
        <s v="A2441"/>
        <s v="A2442"/>
        <s v="A2443"/>
      </sharedItems>
    </cacheField>
    <cacheField name="Product" numFmtId="0">
      <sharedItems count="4">
        <s v="Burritos"/>
        <s v="Drinks"/>
        <s v="Kids menu"/>
        <s v="Tacos"/>
      </sharedItems>
    </cacheField>
    <cacheField name="Sales" numFmtId="167">
      <sharedItems containsSemiMixedTypes="0" containsString="0" containsNumber="1" minValue="48769.120000000003" maxValue="1038523.02" count="18743">
        <n v="870986.26"/>
        <n v="963351.38"/>
        <n v="461579.64"/>
        <n v="320733.36"/>
        <n v="82194.81"/>
        <n v="86328.79"/>
        <n v="602287.16"/>
        <n v="627868.96"/>
        <n v="698164.47"/>
        <n v="772730.07"/>
        <n v="390399.78"/>
        <n v="283087.3"/>
        <n v="85793.17"/>
        <n v="90325.49"/>
        <n v="426423.39"/>
        <n v="447130.87"/>
        <n v="882943.79"/>
        <n v="975171.57"/>
        <n v="274335.02"/>
        <n v="203798.16"/>
        <n v="235607.47"/>
        <n v="248382.98"/>
        <n v="430606.43"/>
        <n v="449623.43"/>
        <n v="674176.95"/>
        <n v="742155.83"/>
        <n v="443775.82"/>
        <n v="329755.87"/>
        <n v="198599.6"/>
        <n v="210883.3"/>
        <n v="741050.2"/>
        <n v="770656.31"/>
        <n v="699766.37"/>
        <n v="775793.61"/>
        <n v="285685.65999999997"/>
        <n v="199673.25"/>
        <n v="177095"/>
        <n v="185956.72"/>
        <n v="603306.39"/>
        <n v="624722.01"/>
        <n v="801549.19"/>
        <n v="878555.38"/>
        <n v="297751.15000000002"/>
        <n v="214701.64"/>
        <n v="238478.57"/>
        <n v="250375.8"/>
        <n v="583537.02"/>
        <n v="606451.6"/>
        <n v="896531.55"/>
        <n v="990725.18"/>
        <n v="577635.39"/>
        <n v="399394.81"/>
        <n v="126234.49"/>
        <n v="132730.56"/>
        <n v="684782.47"/>
        <n v="712831.2"/>
        <n v="873577.66"/>
        <n v="953047.76"/>
        <n v="513194.51"/>
        <n v="357906.82"/>
        <n v="107765.72"/>
        <n v="114369.7"/>
        <n v="728558.26"/>
        <n v="764548.85"/>
        <n v="552044.12"/>
        <n v="605271.77"/>
        <n v="567080.62"/>
        <n v="400884.01"/>
        <n v="52521.83"/>
        <n v="55896.24"/>
        <n v="498126.83"/>
        <n v="520155.92"/>
        <n v="671515.63"/>
        <n v="741918.81"/>
        <n v="334113.2"/>
        <n v="239853.39"/>
        <n v="80740.92"/>
        <n v="84559.54"/>
        <n v="552353.9"/>
        <n v="570680.09"/>
        <n v="579788.86"/>
        <n v="641407.22"/>
        <n v="427132"/>
        <n v="317362.11"/>
        <n v="230644.97"/>
        <n v="243931.1"/>
        <n v="705210.35"/>
        <n v="726186.26"/>
        <n v="680800.63"/>
        <n v="742239.83"/>
        <n v="311541.93"/>
        <n v="229538.86"/>
        <n v="131666.92000000001"/>
        <n v="139938.51999999999"/>
        <n v="520070.85"/>
        <n v="536379.06000000006"/>
        <n v="693973.45"/>
        <n v="767296.02"/>
        <n v="532453.34"/>
        <n v="389105.59"/>
        <n v="223583.71"/>
        <n v="235830.42"/>
        <n v="617680.01"/>
        <n v="644131.83999999997"/>
        <n v="534218.96"/>
        <n v="587520.48"/>
        <n v="473879.35"/>
        <n v="335135.71000000002"/>
        <n v="122533.19"/>
        <n v="130050.21"/>
        <n v="592594.94999999995"/>
        <n v="611438.15"/>
        <n v="572858.57999999996"/>
        <n v="626562.27"/>
        <n v="406415.23"/>
        <n v="282338"/>
        <n v="195474.33"/>
        <n v="207338.26"/>
        <n v="605070.07999999996"/>
        <n v="634783.80000000005"/>
        <n v="616414.93999999994"/>
        <n v="677928.93"/>
        <n v="544374.12"/>
        <n v="386364.5"/>
        <n v="232107.34"/>
        <n v="246139.03"/>
        <n v="759435.56"/>
        <n v="796316"/>
        <n v="527407.14"/>
        <n v="576655.9"/>
        <n v="461092.03"/>
        <n v="341472.39"/>
        <n v="117804.62"/>
        <n v="123242.19"/>
        <n v="424429.3"/>
        <n v="441138.76"/>
        <n v="835179.53"/>
        <n v="914821.04"/>
        <n v="261575.87"/>
        <n v="190704.34"/>
        <n v="57158.98"/>
        <n v="60029"/>
        <n v="533902.07999999996"/>
        <n v="552853.11"/>
        <n v="706863.48"/>
        <n v="779075.97"/>
        <n v="475290.69"/>
        <n v="341840.5"/>
        <n v="81510.37"/>
        <n v="86018.91"/>
        <n v="526341.16"/>
        <n v="545425.29"/>
        <n v="752093.04"/>
        <n v="828627.42"/>
        <n v="273899.75"/>
        <n v="199436.69"/>
        <n v="152404.67000000001"/>
        <n v="159947.23000000001"/>
        <n v="480091.23"/>
        <n v="497005.63"/>
        <n v="769830.78"/>
        <n v="840205.46"/>
        <n v="496577.52"/>
        <n v="353013.77"/>
        <n v="131811.71"/>
        <n v="140086.82"/>
        <n v="580667.57999999996"/>
        <n v="601296.35"/>
        <n v="579875.76"/>
        <n v="635767.68999999994"/>
        <n v="388844.16"/>
        <n v="275252.83"/>
        <n v="106720.32000000001"/>
        <n v="113332.48"/>
        <n v="445037.4"/>
        <n v="466339.4"/>
        <n v="573501.48"/>
        <n v="625061.55000000005"/>
        <n v="476617.03"/>
        <n v="345225.91"/>
        <n v="144295.96"/>
        <n v="151051.88"/>
        <n v="463159.95"/>
        <n v="483958.24"/>
        <n v="666080.18999999994"/>
        <n v="726629.82"/>
        <n v="503496.58"/>
        <n v="348159.78"/>
        <n v="198281.34"/>
        <n v="207361.63"/>
        <n v="719725.13"/>
        <n v="745915.17"/>
        <n v="906032.25"/>
        <n v="985881.04"/>
        <n v="539064.02"/>
        <n v="390438.65"/>
        <n v="205444.1"/>
        <n v="214987.62"/>
        <n v="544602.37"/>
        <n v="564979.37"/>
        <n v="549640.48"/>
        <n v="608740.37"/>
        <n v="204971.67"/>
        <n v="145509.24"/>
        <n v="191660.54"/>
        <n v="202124.73"/>
        <n v="608706.22"/>
        <n v="630858.57999999996"/>
        <n v="754666.5"/>
        <n v="831135.18"/>
        <n v="478627.26"/>
        <n v="332634.90000000002"/>
        <n v="163699.18"/>
        <n v="171107.1"/>
        <n v="626430.65"/>
        <n v="656299.13"/>
        <n v="685906.54"/>
        <n v="754898.63"/>
        <n v="211312.71"/>
        <n v="146900.94"/>
        <n v="230236.47"/>
        <n v="241963.61"/>
        <n v="663253.07999999996"/>
        <n v="690224.8"/>
        <n v="859542.45"/>
        <n v="951313.27"/>
        <n v="573830.16"/>
        <n v="410008.64"/>
        <n v="97883.44"/>
        <n v="102716.31"/>
        <n v="471884.71"/>
        <n v="487522.23"/>
        <n v="517413.74"/>
        <n v="565511.81999999995"/>
        <n v="379616.73"/>
        <n v="273944.34000000003"/>
        <n v="220238.81"/>
        <n v="232351.53"/>
        <n v="637302.67000000004"/>
        <n v="656338.29"/>
        <n v="642724.94999999995"/>
        <n v="704244.73"/>
        <n v="219329.07"/>
        <n v="156937.51"/>
        <n v="109113.12"/>
        <n v="115188.95"/>
        <n v="741202.09"/>
        <n v="778130.16"/>
        <n v="533600.94999999995"/>
        <n v="580074.27"/>
        <n v="299153.95"/>
        <n v="210701.85"/>
        <n v="159142.72"/>
        <n v="169626.97"/>
        <n v="531774.22"/>
        <n v="557478.63"/>
        <n v="877078.25"/>
        <n v="968132.74"/>
        <n v="529761.62"/>
        <n v="376472.19"/>
        <n v="237298.88"/>
        <n v="252174.33"/>
        <n v="549681.24"/>
        <n v="572269.14"/>
        <n v="810695.92"/>
        <n v="898737.49"/>
        <n v="572812.30000000005"/>
        <n v="412274.09"/>
        <n v="114766.57"/>
        <n v="121158.98"/>
        <n v="764406.63"/>
        <n v="794614.44"/>
        <n v="734291.63"/>
        <n v="802137.27"/>
        <n v="315762.21999999997"/>
        <n v="233791.44"/>
        <n v="65753.95"/>
        <n v="68701.42"/>
        <n v="454878.22"/>
        <n v="475260.92"/>
        <n v="528942.93000000005"/>
        <n v="582099.06999999995"/>
        <n v="559842.65"/>
        <n v="410057.27"/>
        <n v="110064.23"/>
        <n v="115658.73"/>
        <n v="612689.39"/>
        <n v="639828.42000000004"/>
        <n v="714544.24"/>
        <n v="779030.48"/>
        <n v="350245.73"/>
        <n v="248831.08"/>
        <n v="70148.210000000006"/>
        <n v="73915.28"/>
        <n v="696300.9"/>
        <n v="726688.14"/>
        <n v="541142.12"/>
        <n v="595414.37"/>
        <n v="328614.75"/>
        <n v="227542.01"/>
        <n v="73204.17"/>
        <n v="77914.460000000006"/>
        <n v="526435.57999999996"/>
        <n v="551840.88"/>
        <n v="882397.12"/>
        <n v="966495.72"/>
        <n v="229299.07"/>
        <n v="158390.81"/>
        <n v="95839.78"/>
        <n v="101386.22"/>
        <n v="671081.62"/>
        <n v="691366.6"/>
        <n v="690411.18"/>
        <n v="751972.31"/>
        <n v="214119.8"/>
        <n v="148391.79"/>
        <n v="145721.74"/>
        <n v="153746.65"/>
        <n v="673060.57"/>
        <n v="706087.49"/>
        <n v="697046.18"/>
        <n v="770255.49"/>
        <n v="423658.65"/>
        <n v="303149.63"/>
        <n v="81403.13"/>
        <n v="85701.29"/>
        <n v="655700.79"/>
        <n v="688533.49"/>
        <n v="680672.46"/>
        <n v="741464.69"/>
        <n v="318085.88"/>
        <n v="233880.85"/>
        <n v="65583.820000000007"/>
        <n v="69387.98"/>
        <n v="628150.76"/>
        <n v="658921"/>
        <n v="786494.1"/>
        <n v="866828.27"/>
        <n v="243483.07"/>
        <n v="175562.61"/>
        <n v="124580.58"/>
        <n v="131016.37"/>
        <n v="689003.33"/>
        <n v="718969.49"/>
        <n v="502127.73"/>
        <n v="549488.28"/>
        <n v="415425.31"/>
        <n v="308221.78999999998"/>
        <n v="223244.82"/>
        <n v="235024.56"/>
        <n v="470303.48"/>
        <n v="493313.83"/>
        <n v="753638.11"/>
        <n v="835239.96"/>
        <n v="258703.66"/>
        <n v="187493.1"/>
        <n v="173912.27"/>
        <n v="181672.64"/>
        <n v="407875.55"/>
        <n v="427735.2"/>
        <n v="524432.94999999995"/>
        <n v="577970.46"/>
        <n v="264245.34000000003"/>
        <n v="188583.77"/>
        <n v="92214.17"/>
        <n v="97940.56"/>
        <n v="623037.27"/>
        <n v="641354.78"/>
        <n v="601380.52"/>
        <n v="666020.71"/>
        <n v="406095.89"/>
        <n v="292046.2"/>
        <n v="118520.61"/>
        <n v="125650.37"/>
        <n v="784887.25"/>
        <n v="815358.92"/>
        <n v="533219.55000000005"/>
        <n v="582325.19999999995"/>
        <n v="297082.84999999998"/>
        <n v="219392.74"/>
        <n v="116110.23"/>
        <n v="123211.5"/>
        <n v="447169.69"/>
        <n v="462666.18"/>
        <n v="666803.59"/>
        <n v="730879.58"/>
        <n v="431198.22"/>
        <n v="304353.52"/>
        <n v="202387.23"/>
        <n v="215394.41"/>
        <n v="720237.64"/>
        <n v="748059.87"/>
        <n v="644216.81000000006"/>
        <n v="707565.75"/>
        <n v="578694.68000000005"/>
        <n v="429807.94"/>
        <n v="122798.37"/>
        <n v="130100.03"/>
        <n v="613260.86"/>
        <n v="630761.36"/>
        <n v="773616.69"/>
        <n v="847958.02"/>
        <n v="584182.71"/>
        <n v="412730.96"/>
        <n v="203372.22"/>
        <n v="214390.24"/>
        <n v="649885.28"/>
        <n v="676080.16"/>
        <n v="723184.74"/>
        <n v="797171.17"/>
        <n v="491287.91"/>
        <n v="356286.37"/>
        <n v="71231.820000000007"/>
        <n v="75188.33"/>
        <n v="778997.9"/>
        <n v="810621.76"/>
        <n v="678442.68"/>
        <n v="743218.66"/>
        <n v="356310.24"/>
        <n v="255779.34"/>
        <n v="201132.32"/>
        <n v="212752.48"/>
        <n v="401118.32"/>
        <n v="419224.96"/>
        <n v="902899.08"/>
        <n v="983602.97"/>
        <n v="357173.8"/>
        <n v="250184.99"/>
        <n v="54394.61"/>
        <n v="57159.18"/>
        <n v="644600.6"/>
        <n v="667821.18999999994"/>
        <n v="752905.11"/>
        <n v="821218.62"/>
        <n v="345087"/>
        <n v="242152.1"/>
        <n v="119671.21"/>
        <n v="127605.04"/>
        <n v="470434.53"/>
        <n v="490099.69"/>
        <n v="549694.05000000005"/>
        <n v="601241.19999999995"/>
        <n v="481174.08"/>
        <n v="342152.44"/>
        <n v="140995.09"/>
        <n v="149129.1"/>
        <n v="706028.65"/>
        <n v="732422.04"/>
        <n v="792438.6"/>
        <n v="865014.51"/>
        <n v="450709.66"/>
        <n v="327182.17"/>
        <n v="193945.54"/>
        <n v="202776.29"/>
        <n v="660180.73"/>
        <n v="687005.58"/>
        <n v="832515.55"/>
        <n v="911613.43"/>
        <n v="568785.66"/>
        <n v="396579.77"/>
        <n v="208329.24"/>
        <n v="218329.39"/>
        <n v="510495.47"/>
        <n v="535885.36"/>
        <n v="764583.73"/>
        <n v="846939.06"/>
        <n v="350389.66"/>
        <n v="259654.21"/>
        <n v="71522.820000000007"/>
        <n v="75601.429999999993"/>
        <n v="588570.24"/>
        <n v="614473.23"/>
        <n v="654986.27"/>
        <n v="716958.01"/>
        <n v="415053.78"/>
        <n v="293311.49"/>
        <n v="153035.39000000001"/>
        <n v="161685.19"/>
        <n v="580918.9"/>
        <n v="600230.11"/>
        <n v="546390.04"/>
        <n v="605505"/>
        <n v="528267.46"/>
        <n v="364488.6"/>
        <n v="148704.66"/>
        <n v="156622.6"/>
        <n v="682742.58"/>
        <n v="709729.02"/>
        <n v="881001.12"/>
        <n v="976446.85"/>
        <n v="456720.85"/>
        <n v="331701.73"/>
        <n v="77321.350000000006"/>
        <n v="82435.240000000005"/>
        <n v="698126.95"/>
        <n v="731621.01"/>
        <n v="614258.14"/>
        <n v="676158.39"/>
        <n v="445699.15"/>
        <n v="325900.39"/>
        <n v="59913.14"/>
        <n v="63614.61"/>
        <n v="547018.84"/>
        <n v="573355.65"/>
        <n v="701863.91"/>
        <n v="776034.55"/>
        <n v="306671.84999999998"/>
        <n v="223321.16"/>
        <n v="96107.96"/>
        <n v="101911.62"/>
        <n v="725578.32"/>
        <n v="753187.63"/>
        <n v="721540.38"/>
        <n v="797329.45"/>
        <n v="420137.4"/>
        <n v="307933.31"/>
        <n v="222821.6"/>
        <n v="237373.56"/>
        <n v="681421.2"/>
        <n v="712345.08"/>
        <n v="930605.68"/>
        <n v="1027729.87"/>
        <n v="423662.75"/>
        <n v="300637.48"/>
        <n v="99893.45"/>
        <n v="104983.56"/>
        <n v="557116.55000000005"/>
        <n v="577597.80000000005"/>
        <n v="627342.14"/>
        <n v="687522.06"/>
        <n v="279721.36"/>
        <n v="197169.08"/>
        <n v="141536.41"/>
        <n v="148380.20000000001"/>
        <n v="619610.31000000006"/>
        <n v="650579.36"/>
        <n v="669663.76"/>
        <n v="732464.03"/>
        <n v="223741.96"/>
        <n v="154899.46"/>
        <n v="105885.5"/>
        <n v="111625.48"/>
        <n v="658810.57999999996"/>
        <n v="682662.63"/>
        <n v="669591.12"/>
        <n v="734643.45"/>
        <n v="560852.80000000005"/>
        <n v="407390.23"/>
        <n v="133936.13"/>
        <n v="141823.57"/>
        <n v="427751.65"/>
        <n v="449150.52"/>
        <n v="835349.72"/>
        <n v="919459.38"/>
        <n v="206156.85"/>
        <n v="150745.57"/>
        <n v="109012.91"/>
        <n v="113916.53"/>
        <n v="735852.23"/>
        <n v="770265.97"/>
        <n v="578133.55000000005"/>
        <n v="639027.21"/>
        <n v="316323.71999999997"/>
        <n v="228435.89"/>
        <n v="223353.23"/>
        <n v="234548.41"/>
        <n v="700242.8"/>
        <n v="721908.47"/>
        <n v="757708.21"/>
        <n v="828168.04"/>
        <n v="404610.99"/>
        <n v="296200.21999999997"/>
        <n v="229942.33"/>
        <n v="242267.79"/>
        <n v="504868.3"/>
        <n v="522767.01"/>
        <n v="601392.04"/>
        <n v="655307.86"/>
        <n v="243640.58"/>
        <n v="171074.59"/>
        <n v="130970.05"/>
        <n v="138821.56"/>
        <n v="725670.02"/>
        <n v="757953.27"/>
        <n v="729368.73"/>
        <n v="800376.33"/>
        <n v="360608.17"/>
        <n v="249126.58"/>
        <n v="102011.48"/>
        <n v="108707.92"/>
        <n v="574848.79"/>
        <n v="600503.63"/>
        <n v="811058.24"/>
        <n v="894511.42"/>
        <n v="350627.97"/>
        <n v="258291.96"/>
        <n v="197063.2"/>
        <n v="208688.78"/>
        <n v="502748.79"/>
        <n v="521865.55"/>
        <n v="734234.55"/>
        <n v="802987.03"/>
        <n v="511905.17"/>
        <n v="358467.59"/>
        <n v="202393.27"/>
        <n v="212207.51"/>
        <n v="579057.26"/>
        <n v="604885.28"/>
        <n v="575820.85"/>
        <n v="635937.91"/>
        <n v="215490.5"/>
        <n v="152695.24"/>
        <n v="208799.93"/>
        <n v="221237.73"/>
        <n v="569987.62"/>
        <n v="595767.87"/>
        <n v="902302.08"/>
        <n v="997322.6"/>
        <n v="477539.7"/>
        <n v="342253.34"/>
        <n v="53900.09"/>
        <n v="56839.59"/>
        <n v="683437.86"/>
        <n v="708927.82"/>
        <n v="537876.02"/>
        <n v="595295.19999999995"/>
        <n v="297007.5"/>
        <n v="219817.09"/>
        <n v="79476.72"/>
        <n v="84641.02"/>
        <n v="399622.24"/>
        <n v="411030.79"/>
        <n v="917171.75"/>
        <n v="1012460.7"/>
        <n v="444973.69"/>
        <n v="323670.45"/>
        <n v="125126.29"/>
        <n v="133293.15"/>
        <n v="774917.23"/>
        <n v="813155.52"/>
        <n v="809733.04"/>
        <n v="888013.61"/>
        <n v="468470.96"/>
        <n v="331846.7"/>
        <n v="153224.07999999999"/>
        <n v="162875.49"/>
        <n v="626818.03"/>
        <n v="646411.96"/>
        <n v="869851.09"/>
        <n v="949228.07"/>
        <n v="324661.42"/>
        <n v="231287.18"/>
        <n v="149693.60999999999"/>
        <n v="157662.5"/>
        <n v="420908.85"/>
        <n v="434427.42"/>
        <n v="891509.66"/>
        <n v="973499.31"/>
        <n v="233477.08"/>
        <n v="173274.1"/>
        <n v="227776.05"/>
        <n v="240416.96"/>
        <n v="597324.43999999994"/>
        <n v="618696.53"/>
        <n v="717509.55"/>
        <n v="781880.54"/>
        <n v="557473.41"/>
        <n v="388227.23"/>
        <n v="140671.69"/>
        <n v="149683.41"/>
        <n v="557921.32999999996"/>
        <n v="585433.67000000004"/>
        <n v="666964.07999999996"/>
        <n v="731805.63"/>
        <n v="330261.56"/>
        <n v="243161.73"/>
        <n v="58508.22"/>
        <n v="61778.6"/>
        <n v="630173.81000000006"/>
        <n v="653798.52"/>
        <n v="513339.72"/>
        <n v="558874.85"/>
        <n v="208687.2"/>
        <n v="147084.93"/>
        <n v="185260.86"/>
        <n v="195328.7"/>
        <n v="558868.39"/>
        <n v="579830.49"/>
        <n v="813142.72"/>
        <n v="891858.82"/>
        <n v="493063.39"/>
        <n v="344313.52"/>
        <n v="134036.93"/>
        <n v="142878.79999999999"/>
        <n v="492733.85"/>
        <n v="510105.18"/>
        <n v="727218.34"/>
        <n v="793477.32"/>
        <n v="277390.3"/>
        <n v="202488.3"/>
        <n v="53422.11"/>
        <n v="56601.42"/>
        <n v="656772.05000000005"/>
        <n v="679463.89"/>
        <n v="501317.16"/>
        <n v="549184.43000000005"/>
        <n v="216960.3"/>
        <n v="152201.45000000001"/>
        <n v="238877.92"/>
        <n v="250330.02"/>
        <n v="580828.43999999994"/>
        <n v="605494.04"/>
        <n v="631723.64"/>
        <n v="694857.64"/>
        <n v="412819.53"/>
        <n v="306079.02"/>
        <n v="236086.19"/>
        <n v="248533.28"/>
        <n v="722477.8"/>
        <n v="746771.34"/>
        <n v="540600.68000000005"/>
        <n v="590429.71"/>
        <n v="498515.79"/>
        <n v="368017.51"/>
        <n v="128011.54"/>
        <n v="133855.04000000001"/>
        <n v="437727.21"/>
        <n v="452713.17"/>
        <n v="840336.95"/>
        <n v="930959.66"/>
        <n v="209178.95"/>
        <n v="149823.81"/>
        <n v="223894.98"/>
        <n v="235981.97"/>
        <n v="586405.39"/>
        <n v="613884.88"/>
        <n v="481834.37"/>
        <n v="527039.19999999995"/>
        <n v="509630.74"/>
        <n v="360213.74"/>
        <n v="178146.16"/>
        <n v="186454.23"/>
        <n v="566904.93000000005"/>
        <n v="584832.38"/>
        <n v="477044.9"/>
        <n v="521189.88"/>
        <n v="314066.64"/>
        <n v="230511.38"/>
        <n v="178798.46"/>
        <n v="186983.4"/>
        <n v="794813.62"/>
        <n v="817489.33"/>
        <n v="489877.22"/>
        <n v="534758.09"/>
        <n v="557018.53"/>
        <n v="398326.69"/>
        <n v="138873.4"/>
        <n v="145143.60999999999"/>
        <n v="781242.53"/>
        <n v="809806.98"/>
        <n v="492661.35"/>
        <n v="536037.52"/>
        <n v="359263.97"/>
        <n v="266329.06"/>
        <n v="195925.43"/>
        <n v="207998.2"/>
        <n v="561291.21"/>
        <n v="582361.85"/>
        <n v="656781.82999999996"/>
        <n v="723764.35"/>
        <n v="505202.72"/>
        <n v="348038.9"/>
        <n v="82632.7"/>
        <n v="86319.54"/>
        <n v="439852.6"/>
        <n v="454387.1"/>
        <n v="518222.37"/>
        <n v="565683.93000000005"/>
        <n v="482017.08"/>
        <n v="342062.62"/>
        <n v="230720.62"/>
        <n v="245437.86"/>
        <n v="579002.25"/>
        <n v="595573.39"/>
        <n v="665540.13"/>
        <n v="735689.27"/>
        <n v="514141.12"/>
        <n v="356478.41"/>
        <n v="133138.91"/>
        <n v="141422.97"/>
        <n v="621580.97"/>
        <n v="651377.54"/>
        <n v="908447.44"/>
        <n v="1000715.85"/>
        <n v="288927.53000000003"/>
        <n v="204190.68"/>
        <n v="132834.29"/>
        <n v="138991.14000000001"/>
        <n v="480327.15"/>
        <n v="497176.58"/>
        <n v="715006.3"/>
        <n v="777525.89"/>
        <n v="589923.26"/>
        <n v="426848.51"/>
        <n v="126866.19"/>
        <n v="135039.67000000001"/>
        <n v="645086.81999999995"/>
        <n v="668213.28"/>
        <n v="884584.26"/>
        <n v="979722.26"/>
        <n v="206031.73"/>
        <n v="152551.26999999999"/>
        <n v="219079.34"/>
        <n v="230802.36"/>
        <n v="691225.9"/>
        <n v="717158.17"/>
        <n v="824378.68"/>
        <n v="913807.8"/>
        <n v="375724.31"/>
        <n v="269866.01"/>
        <n v="139956.65"/>
        <n v="146297.88"/>
        <n v="512869.18"/>
        <n v="538047.56000000006"/>
        <n v="598762.11"/>
        <n v="659333.18999999994"/>
        <n v="448077.41"/>
        <n v="312750.51"/>
        <n v="71489.25"/>
        <n v="76119.89"/>
        <n v="529787.72"/>
        <n v="550885.4"/>
        <n v="559316.79"/>
        <n v="610782"/>
        <n v="509606.34"/>
        <n v="378672.62"/>
        <n v="69739.38"/>
        <n v="74114.820000000007"/>
        <n v="416282.98"/>
        <n v="429939.54"/>
        <n v="628883.82999999996"/>
        <n v="688635.53"/>
        <n v="228089.2"/>
        <n v="157451.04999999999"/>
        <n v="127763.5"/>
        <n v="134059.09"/>
        <n v="545432.05000000005"/>
        <n v="562850.86"/>
        <n v="705071.3"/>
        <n v="781709.38"/>
        <n v="595663.79"/>
        <n v="426323"/>
        <n v="212592.29"/>
        <n v="226666.28"/>
        <n v="682135.48"/>
        <n v="702719.37"/>
        <n v="835095.72"/>
        <n v="914354.9"/>
        <n v="336813.64"/>
        <n v="243569.39"/>
        <n v="95446.68"/>
        <n v="100556.73"/>
        <n v="645954.72"/>
        <n v="664851.13"/>
        <n v="788793.63"/>
        <n v="873963.44"/>
        <n v="447590.33"/>
        <n v="312347.11"/>
        <n v="229289.76"/>
        <n v="241136.51"/>
        <n v="764545.56"/>
        <n v="797059.63"/>
        <n v="891496.52"/>
        <n v="971609.32"/>
        <n v="386920.68"/>
        <n v="283734.73"/>
        <n v="76824.09"/>
        <n v="81733.919999999998"/>
        <n v="578033.59"/>
        <n v="595459.12"/>
        <n v="849501.72"/>
        <n v="937816.15"/>
        <n v="328843.34999999998"/>
        <n v="238680.95999999999"/>
        <n v="170276.61"/>
        <n v="180107.89"/>
        <n v="473924.03"/>
        <n v="488370.28"/>
        <n v="842556.1"/>
        <n v="915940.61"/>
        <n v="403965.17"/>
        <n v="298276.59000000003"/>
        <n v="175261.73"/>
        <n v="185266.83"/>
        <n v="614148.99"/>
        <n v="643682.87"/>
        <n v="652666.59"/>
        <n v="715325.26"/>
        <n v="279093.5"/>
        <n v="196488.16"/>
        <n v="75014.66"/>
        <n v="79413.67"/>
        <n v="713526.13"/>
        <n v="740858.94"/>
        <n v="931477.07"/>
        <n v="1025304.75"/>
        <n v="327303.44"/>
        <n v="229177.33"/>
        <n v="57986.76"/>
        <n v="61767.67"/>
        <n v="623424.38"/>
        <n v="649009.62"/>
        <n v="846031.7"/>
        <n v="928646.36"/>
        <n v="561785.56000000006"/>
        <n v="400460.55"/>
        <n v="196062.04"/>
        <n v="206965.19"/>
        <n v="425577.63"/>
        <n v="439934.96"/>
        <n v="858343.71"/>
        <n v="947249.75"/>
        <n v="575768.96"/>
        <n v="412054.7"/>
        <n v="144392"/>
        <n v="151996.46"/>
        <n v="667998.26"/>
        <n v="688158.03"/>
        <n v="770953.55"/>
        <n v="841104.85"/>
        <n v="369097.59"/>
        <n v="270923.23"/>
        <n v="81865.16"/>
        <n v="87220.26"/>
        <n v="790915.87"/>
        <n v="825784.84"/>
        <n v="919711.82"/>
        <n v="1017051.17"/>
        <n v="424656.28"/>
        <n v="299168.08"/>
        <n v="96104.86"/>
        <n v="100977.18"/>
        <n v="645161.17000000004"/>
        <n v="667935.91"/>
        <n v="568628.97"/>
        <n v="622145.91"/>
        <n v="281798.46999999997"/>
        <n v="194153.62"/>
        <n v="96035.25"/>
        <n v="101395.37"/>
        <n v="695663"/>
        <n v="717078.86"/>
        <n v="580557.03"/>
        <n v="641710.68000000005"/>
        <n v="290578.49"/>
        <n v="211743.5"/>
        <n v="80568.34"/>
        <n v="85057.78"/>
        <n v="452924.92"/>
        <n v="470435.02"/>
        <n v="471534.91"/>
        <n v="515443.68"/>
        <n v="435343.23"/>
        <n v="308805.33"/>
        <n v="121792.37"/>
        <n v="128573.25"/>
        <n v="482612.07"/>
        <n v="499262.68"/>
        <n v="753785.41"/>
        <n v="832691.5"/>
        <n v="561469.56999999995"/>
        <n v="387570.26"/>
        <n v="226649.84"/>
        <n v="238608.95"/>
        <n v="579714.38"/>
        <n v="607450.27"/>
        <n v="693652.57"/>
        <n v="763432.76"/>
        <n v="470243.87"/>
        <n v="342070.64"/>
        <n v="118856.77"/>
        <n v="126225.64"/>
        <n v="784031.04"/>
        <n v="810369.26"/>
        <n v="912720.58"/>
        <n v="996261.64"/>
        <n v="364859.71"/>
        <n v="266551.65999999997"/>
        <n v="219739.28"/>
        <n v="229949.57"/>
        <n v="479845.42"/>
        <n v="495827.16"/>
        <n v="607349.57999999996"/>
        <n v="668145.93999999994"/>
        <n v="325686.32"/>
        <n v="224788.87"/>
        <n v="136361.37"/>
        <n v="145194.53"/>
        <n v="747368.02"/>
        <n v="781861.52"/>
        <n v="908341.28"/>
        <n v="995927.59"/>
        <n v="406167.81"/>
        <n v="287670.01"/>
        <n v="86909.87"/>
        <n v="91214.38"/>
        <n v="628266.34"/>
        <n v="651759.47"/>
        <n v="516391.56"/>
        <n v="565659.23"/>
        <n v="550600.88"/>
        <n v="385739.69"/>
        <n v="198663.41"/>
        <n v="209766.61"/>
        <n v="609137.35"/>
        <n v="638411.43000000005"/>
        <n v="617698.81000000006"/>
        <n v="673167.62"/>
        <n v="241611.1"/>
        <n v="174940.27"/>
        <n v="171799.79"/>
        <n v="182480.7"/>
        <n v="467587.76"/>
        <n v="488209.48"/>
        <n v="612785.99"/>
        <n v="668082.43999999994"/>
        <n v="235231.23"/>
        <n v="166175.69"/>
        <n v="132888.54999999999"/>
        <n v="140264.49"/>
        <n v="578778.68999999994"/>
        <n v="605172.43000000005"/>
        <n v="559180.07999999996"/>
        <n v="617315.71"/>
        <n v="486911.32"/>
        <n v="342757.58"/>
        <n v="208480.02"/>
        <n v="219157.05"/>
        <n v="468727.06"/>
        <n v="489854.35"/>
        <n v="580256.32999999996"/>
        <n v="637537.12"/>
        <n v="261046.37"/>
        <n v="187846.93"/>
        <n v="126246.89"/>
        <n v="132387.29"/>
        <n v="731966.73"/>
        <n v="754443"/>
        <n v="607564.68000000005"/>
        <n v="665021.56999999995"/>
        <n v="216970.13"/>
        <n v="159258.59"/>
        <n v="219096.41"/>
        <n v="228997.72"/>
        <n v="626491.65"/>
        <n v="653434.87"/>
        <n v="539333.62"/>
        <n v="595701.84"/>
        <n v="570589.56000000006"/>
        <n v="396071.7"/>
        <n v="205583.35999999999"/>
        <n v="218649.91"/>
        <n v="620248.9"/>
        <n v="648333.62"/>
        <n v="548823.5"/>
        <n v="607513.81999999995"/>
        <n v="547469.64"/>
        <n v="406610.5"/>
        <n v="159595.87"/>
        <n v="168002.62"/>
        <n v="662343.17000000004"/>
        <n v="694130.52"/>
        <n v="647521.25"/>
        <n v="709816.31999999995"/>
        <n v="225431.95"/>
        <n v="157757.01"/>
        <n v="199893.32"/>
        <n v="211687.8"/>
        <n v="631333.69999999995"/>
        <n v="653952.99"/>
        <n v="846986.23999999999"/>
        <n v="934207.4"/>
        <n v="262232.07"/>
        <n v="192753.78"/>
        <n v="189394.92"/>
        <n v="199631.16"/>
        <n v="443984.42"/>
        <n v="463513.79"/>
        <n v="485970.6"/>
        <n v="535493.37"/>
        <n v="238947.54"/>
        <n v="168796.28"/>
        <n v="148022.57999999999"/>
        <n v="156563.78"/>
        <n v="776849.53"/>
        <n v="802418.85"/>
        <n v="748019.01"/>
        <n v="821875.39"/>
        <n v="357040.66"/>
        <n v="252017.12"/>
        <n v="198627.96"/>
        <n v="208651.05"/>
        <n v="528585.56000000006"/>
        <n v="554872.30000000005"/>
        <n v="562061.42000000004"/>
        <n v="616770.64"/>
        <n v="302538.34000000003"/>
        <n v="212059.13"/>
        <n v="105073.01"/>
        <n v="111000.7"/>
        <n v="430286.62"/>
        <n v="446787.97"/>
        <n v="912722.36"/>
        <n v="1007617.75"/>
        <n v="246131.56"/>
        <n v="170566.36"/>
        <n v="120804.6"/>
        <n v="127447"/>
        <n v="615386.9"/>
        <n v="639803.30000000005"/>
        <n v="597899.27"/>
        <n v="662530.09"/>
        <n v="510717.37"/>
        <n v="361384.42"/>
        <n v="91347.5"/>
        <n v="97273.31"/>
        <n v="426230.7"/>
        <n v="439549.67"/>
        <n v="524625.93999999994"/>
        <n v="573032.82999999996"/>
        <n v="496034.73"/>
        <n v="362899.25"/>
        <n v="178961.04"/>
        <n v="186949.3"/>
        <n v="534225.91"/>
        <n v="552226.06000000006"/>
        <n v="694747.7"/>
        <n v="764319.54"/>
        <n v="264102.61"/>
        <n v="190544.42"/>
        <n v="138961.72"/>
        <n v="147144.29999999999"/>
        <n v="686724.29"/>
        <n v="711906"/>
        <n v="894053.83"/>
        <n v="975838.64"/>
        <n v="234046.09"/>
        <n v="173488.9"/>
        <n v="97634.03"/>
        <n v="102239.72"/>
        <n v="507345.03"/>
        <n v="530475.82999999996"/>
        <n v="577151.68999999994"/>
        <n v="635470.68000000005"/>
        <n v="424307.07"/>
        <n v="306698.65999999997"/>
        <n v="91653.440000000002"/>
        <n v="96546.55"/>
        <n v="491520.16"/>
        <n v="505691.45"/>
        <n v="783233.22"/>
        <n v="857260.8"/>
        <n v="505145.12"/>
        <n v="373986.04"/>
        <n v="239425.71"/>
        <n v="253134.43"/>
        <n v="514188"/>
        <n v="535275.51"/>
        <n v="710133.12"/>
        <n v="780144.87"/>
        <n v="562465.37"/>
        <n v="407941.84"/>
        <n v="234310.77"/>
        <n v="247513.61"/>
        <n v="586010.42000000004"/>
        <n v="607562.18000000005"/>
        <n v="799209.64"/>
        <n v="872843.04"/>
        <n v="331502.99"/>
        <n v="229399.06"/>
        <n v="159638.32"/>
        <n v="168381.68"/>
        <n v="413258.06"/>
        <n v="433394.48"/>
        <n v="934587.24"/>
        <n v="1031611.27"/>
        <n v="456620.64"/>
        <n v="332595.76"/>
        <n v="175966"/>
        <n v="184577.07"/>
        <n v="492824.52"/>
        <n v="510462.81"/>
        <n v="611029.26"/>
        <n v="665449.19999999995"/>
        <n v="357971.14"/>
        <n v="250963.22"/>
        <n v="217513.32"/>
        <n v="227911.94"/>
        <n v="627866.53"/>
        <n v="650287.11"/>
        <n v="503144.89"/>
        <n v="549472.36"/>
        <n v="581078.51"/>
        <n v="429378.45"/>
        <n v="126903.31"/>
        <n v="132727.37"/>
        <n v="411690.64"/>
        <n v="423938.71"/>
        <n v="823563.17"/>
        <n v="909643.59"/>
        <n v="491575.4"/>
        <n v="348796.57"/>
        <n v="62625.8"/>
        <n v="65723.63"/>
        <n v="454650.13"/>
        <n v="477018.58"/>
        <n v="730137.51"/>
        <n v="805174.2"/>
        <n v="586976.81999999995"/>
        <n v="418330.8"/>
        <n v="173271.24"/>
        <n v="183666.34"/>
        <n v="618727.09"/>
        <n v="637854.32999999996"/>
        <n v="649153.07999999996"/>
        <n v="717144.35"/>
        <n v="275843.58"/>
        <n v="201909.67"/>
        <n v="119291.28"/>
        <n v="126660.88"/>
        <n v="618231.91"/>
        <n v="644211.98"/>
        <n v="792649.31"/>
        <n v="872666.93"/>
        <n v="200526.21"/>
        <n v="138219.5"/>
        <n v="186190.27"/>
        <n v="197648.31"/>
        <n v="439345.47"/>
        <n v="452968.49"/>
        <n v="484410.45"/>
        <n v="527470.07999999996"/>
        <n v="229456.73"/>
        <n v="163879.13"/>
        <n v="108510.5"/>
        <n v="114806.17"/>
        <n v="704841.42"/>
        <n v="726408.07"/>
        <n v="646774.79"/>
        <n v="708111.1"/>
        <n v="221528.77"/>
        <n v="161709.87"/>
        <n v="62158.49"/>
        <n v="65340.24"/>
        <n v="413254.83"/>
        <n v="428683.59"/>
        <n v="922211.52"/>
        <n v="1008379.41"/>
        <n v="414437.54"/>
        <n v="296521.57"/>
        <n v="147677.57"/>
        <n v="155472.51999999999"/>
        <n v="401949.6"/>
        <n v="417378.9"/>
        <n v="840900.81"/>
        <n v="914618"/>
        <n v="331926.58"/>
        <n v="245845.91"/>
        <n v="145258.9"/>
        <n v="152653.54999999999"/>
        <n v="720353.49"/>
        <n v="751641.91"/>
        <n v="488099.16"/>
        <n v="533146.79"/>
        <n v="257664.55"/>
        <n v="184264.99"/>
        <n v="80365.7"/>
        <n v="85196.56"/>
        <n v="663686.06000000006"/>
        <n v="685875.84"/>
        <n v="600477.6"/>
        <n v="655667.35"/>
        <n v="425816.52"/>
        <n v="315936.68"/>
        <n v="126896.38"/>
        <n v="133497.04999999999"/>
        <n v="635595.35"/>
        <n v="657420.1"/>
        <n v="674917.49"/>
        <n v="737931.22"/>
        <n v="475511"/>
        <n v="343806.77"/>
        <n v="154705.71"/>
        <n v="163066.53"/>
        <n v="664571.22"/>
        <n v="688396.76"/>
        <n v="844740.09"/>
        <n v="932886.64"/>
        <n v="273276.51"/>
        <n v="198488.21"/>
        <n v="216377.14"/>
        <n v="228377.15"/>
        <n v="467378.81"/>
        <n v="489430.14"/>
        <n v="544278.06999999995"/>
        <n v="594289.72"/>
        <n v="349572.46"/>
        <n v="247731.88"/>
        <n v="82308.94"/>
        <n v="86952.320000000007"/>
        <n v="411792.52"/>
        <n v="426103.63"/>
        <n v="842469.77"/>
        <n v="928741.19"/>
        <n v="564506.03"/>
        <n v="397183.12"/>
        <n v="217760.37"/>
        <n v="227948.71"/>
        <n v="404402.27"/>
        <n v="419573.96"/>
        <n v="520220.72"/>
        <n v="571389.67000000004"/>
        <n v="566066.21"/>
        <n v="392878.34"/>
        <n v="70245.02"/>
        <n v="74574.19"/>
        <n v="675440.96"/>
        <n v="703714.25"/>
        <n v="615294.56999999995"/>
        <n v="680740.86"/>
        <n v="357519.82"/>
        <n v="255825.16"/>
        <n v="130582.51"/>
        <n v="138524.13"/>
        <n v="546285.37"/>
        <n v="570647.82999999996"/>
        <n v="905834.92"/>
        <n v="1000149.44"/>
        <n v="466988.13"/>
        <n v="342264.45"/>
        <n v="233347.38"/>
        <n v="246243.71"/>
        <n v="741372.52"/>
        <n v="768247.83"/>
        <n v="584508.31000000006"/>
        <n v="641845.87"/>
        <n v="389366.75"/>
        <n v="288296.53999999998"/>
        <n v="223707.18"/>
        <n v="237494.19"/>
        <n v="700815.64"/>
        <n v="730442.52"/>
        <n v="559418.81000000006"/>
        <n v="619636.49"/>
        <n v="293983.14"/>
        <n v="213090.37"/>
        <n v="190899.36"/>
        <n v="200264.52"/>
        <n v="718693.04"/>
        <n v="749796.01"/>
        <n v="488650.22"/>
        <n v="539933.1"/>
        <n v="416742.18"/>
        <n v="293832.2"/>
        <n v="217867.75"/>
        <n v="231107.48"/>
        <n v="488057.39"/>
        <n v="507093.78"/>
        <n v="806254.05"/>
        <n v="887317.83"/>
        <n v="432253.89"/>
        <n v="306203.43"/>
        <n v="65483.09"/>
        <n v="69508.429999999993"/>
        <n v="406073.61"/>
        <n v="423486.68"/>
        <n v="928702.05"/>
        <n v="1028915.1"/>
        <n v="454782.39"/>
        <n v="314554.13"/>
        <n v="129177.76"/>
        <n v="136880.85"/>
        <n v="547086.9"/>
        <n v="570535.21"/>
        <n v="845152.09"/>
        <n v="927359.58"/>
        <n v="246039.92"/>
        <n v="180457.93"/>
        <n v="206145.11"/>
        <n v="219387.66"/>
        <n v="591094.55000000005"/>
        <n v="613288.18999999994"/>
        <n v="605073.68999999994"/>
        <n v="657966.17000000004"/>
        <n v="491777.43"/>
        <n v="356279.28"/>
        <n v="50060.75"/>
        <n v="52886.66"/>
        <n v="564315.17000000004"/>
        <n v="584646.75"/>
        <n v="855966.33"/>
        <n v="942732.34"/>
        <n v="513893.49"/>
        <n v="366895.73"/>
        <n v="68789.45"/>
        <n v="72872.429999999993"/>
        <n v="522162.91"/>
        <n v="544370.67000000004"/>
        <n v="705264.57"/>
        <n v="773238.53"/>
        <n v="483933.41"/>
        <n v="335868.89"/>
        <n v="217732.83"/>
        <n v="229422.89"/>
        <n v="706349.4"/>
        <n v="727393.27"/>
        <n v="896145.54"/>
        <n v="980999.32"/>
        <n v="419010.92"/>
        <n v="307036.11"/>
        <n v="53662.879999999997"/>
        <n v="57060.58"/>
        <n v="793606.98"/>
        <n v="826803.04"/>
        <n v="610263.1"/>
        <n v="665736.23"/>
        <n v="346268.25"/>
        <n v="253291.94"/>
        <n v="74572.66"/>
        <n v="78085.88"/>
        <n v="645166.77"/>
        <n v="664226.48"/>
        <n v="709630.12"/>
        <n v="773300.06"/>
        <n v="222486.1"/>
        <n v="160867.43"/>
        <n v="92169.93"/>
        <n v="96966.8"/>
        <n v="585536.02"/>
        <n v="610265.85"/>
        <n v="666812.23"/>
        <n v="733200.34"/>
        <n v="326010.11"/>
        <n v="233078.23"/>
        <n v="161709.15"/>
        <n v="169582.46"/>
        <n v="643491.56999999995"/>
        <n v="668462.93999999994"/>
        <n v="914099.9"/>
        <n v="1010396.12"/>
        <n v="436835.29"/>
        <n v="316703.58"/>
        <n v="96962.74"/>
        <n v="102431.24"/>
        <n v="502053.37"/>
        <n v="526057.09"/>
        <n v="495637.18"/>
        <n v="545273.28"/>
        <n v="435925.92"/>
        <n v="307600.15999999997"/>
        <n v="112161.21"/>
        <n v="118780.12"/>
        <n v="749545.47"/>
        <n v="777169.14"/>
        <n v="751724.87"/>
        <n v="832233.53"/>
        <n v="422456.8"/>
        <n v="297821.2"/>
        <n v="123774.67"/>
        <n v="130973.66"/>
        <n v="573009.31000000006"/>
        <n v="600378.85"/>
        <n v="680364.05"/>
        <n v="742699.36"/>
        <n v="305529.43"/>
        <n v="220374.27"/>
        <n v="230674.13"/>
        <n v="243546.79"/>
        <n v="655210.14"/>
        <n v="680254.91"/>
        <n v="767856.26"/>
        <n v="843222.44"/>
        <n v="314556.57"/>
        <n v="222446.5"/>
        <n v="54995.94"/>
        <n v="58075.33"/>
        <n v="609336.72"/>
        <n v="635274.55000000005"/>
        <n v="800755.65"/>
        <n v="880308.19"/>
        <n v="417676.76"/>
        <n v="293779.34000000003"/>
        <n v="215795.83"/>
        <n v="227981.27"/>
        <n v="529950.84"/>
        <n v="548696.51"/>
        <n v="593087.82999999996"/>
        <n v="648154.48"/>
        <n v="371187.26"/>
        <n v="275622.43"/>
        <n v="132358.99"/>
        <n v="139591.94"/>
        <n v="637468.4"/>
        <n v="668205.26"/>
        <n v="495029.93"/>
        <n v="542024"/>
        <n v="521291.17"/>
        <n v="379104.44"/>
        <n v="143346.57999999999"/>
        <n v="152797.1"/>
        <n v="742973.81"/>
        <n v="779134.03"/>
        <n v="890578.88"/>
        <n v="982294.26"/>
        <n v="382613.69"/>
        <n v="281209.61"/>
        <n v="127314.03"/>
        <n v="135104.4"/>
        <n v="657660.86"/>
        <n v="689378.16"/>
        <n v="500316.71"/>
        <n v="548059.57999999996"/>
        <n v="281773.09000000003"/>
        <n v="199642.26"/>
        <n v="135351.34"/>
        <n v="142783.24"/>
        <n v="596068.52"/>
        <n v="619853.81999999995"/>
        <n v="650630.5"/>
        <n v="710715.36"/>
        <n v="558707.31999999995"/>
        <n v="406791.49"/>
        <n v="94200.39"/>
        <n v="99814.88"/>
        <n v="653463.75"/>
        <n v="680547.66"/>
        <n v="763459.94"/>
        <n v="837717.99"/>
        <n v="477342.03"/>
        <n v="339713.99"/>
        <n v="223125.54"/>
        <n v="234290.35"/>
        <n v="478448.6"/>
        <n v="496725.48"/>
        <n v="569946.52"/>
        <n v="627006.78"/>
        <n v="390661.58"/>
        <n v="280109.26"/>
        <n v="204041.01"/>
        <n v="214150.72"/>
        <n v="463593.78"/>
        <n v="480718.5"/>
        <n v="623402.44999999995"/>
        <n v="683049.95"/>
        <n v="363131.59"/>
        <n v="266631.59000000003"/>
        <n v="151941.53"/>
        <n v="160981.09"/>
        <n v="540795.64"/>
        <n v="564560.74"/>
        <n v="673321.72"/>
        <n v="734517.59"/>
        <n v="304999.43"/>
        <n v="216914.09"/>
        <n v="150874.01"/>
        <n v="157633.47"/>
        <n v="602999.74"/>
        <n v="627280.79"/>
        <n v="706223.05"/>
        <n v="778951.54"/>
        <n v="526524.56000000006"/>
        <n v="363498.67"/>
        <n v="213230.49"/>
        <n v="224674.19"/>
        <n v="499089.52"/>
        <n v="523574.84"/>
        <n v="737564.93"/>
        <n v="807172.95"/>
        <n v="370920.91"/>
        <n v="256639.39"/>
        <n v="243666.17"/>
        <n v="257198.06"/>
        <n v="771389.72"/>
        <n v="795869.69"/>
        <n v="683500.86"/>
        <n v="755034.36"/>
        <n v="443323.62"/>
        <n v="328681.78999999998"/>
        <n v="70685.399999999994"/>
        <n v="75349.61"/>
        <n v="580614.9"/>
        <n v="607015.86"/>
        <n v="476653.89"/>
        <n v="520770.6"/>
        <n v="246754.06"/>
        <n v="171608.99"/>
        <n v="84196.31"/>
        <n v="88193.24"/>
        <n v="642326.06999999995"/>
        <n v="661148.43999999994"/>
        <n v="723869.24"/>
        <n v="792421.3"/>
        <n v="208825.18"/>
        <n v="154835.15"/>
        <n v="206380.69"/>
        <n v="217217.47"/>
        <n v="684365.98"/>
        <n v="706379.77"/>
        <n v="584982.15"/>
        <n v="647291.29"/>
        <n v="414693.38"/>
        <n v="287938.28999999998"/>
        <n v="137374.63"/>
        <n v="145908.89000000001"/>
        <n v="792536.02"/>
        <n v="818023.07"/>
        <n v="692918.13"/>
        <n v="758388.67"/>
        <n v="581928.4"/>
        <n v="431160.38"/>
        <n v="228037.73"/>
        <n v="242389.74"/>
        <n v="537838.55000000005"/>
        <n v="557965.04"/>
        <n v="690780.71"/>
        <n v="763678.98"/>
        <n v="239629.23"/>
        <n v="174217.57"/>
        <n v="74943.25"/>
        <n v="79410.320000000007"/>
        <n v="635140.94999999995"/>
        <n v="661638.63"/>
        <n v="654749.1"/>
        <n v="722581.72"/>
        <n v="316542.02"/>
        <n v="225620.27"/>
        <n v="167795.42"/>
        <n v="175798.35"/>
        <n v="788363.9"/>
        <n v="820807.64"/>
        <n v="475791.78"/>
        <n v="517547.1"/>
        <n v="591953.68000000005"/>
        <n v="422196.38"/>
        <n v="149790.66"/>
        <n v="158384.82999999999"/>
        <n v="484865.2"/>
        <n v="506201.35"/>
        <n v="595355.98"/>
        <n v="655171.4"/>
        <n v="457943.01"/>
        <n v="337285.89"/>
        <n v="213963.82"/>
        <n v="224667.4"/>
        <n v="772817.79"/>
        <n v="801276.3"/>
        <n v="800528.11"/>
        <n v="876944.46"/>
        <n v="327385.33"/>
        <n v="229749.6"/>
        <n v="115180.36"/>
        <n v="121846.48"/>
        <n v="590375.88"/>
        <n v="616820.43999999994"/>
        <n v="541112.49"/>
        <n v="599688.07999999996"/>
        <n v="499238.11"/>
        <n v="359576.2"/>
        <n v="83845.02"/>
        <n v="88096.15"/>
        <n v="561612.03"/>
        <n v="587140.18000000005"/>
        <n v="482121.5"/>
        <n v="530518.59"/>
        <n v="320498.44"/>
        <n v="234304.71"/>
        <n v="77049.149999999994"/>
        <n v="81332.899999999994"/>
        <n v="485282.96"/>
        <n v="499323.92"/>
        <n v="609617.53"/>
        <n v="669441.03"/>
        <n v="528404.99"/>
        <n v="376168.12"/>
        <n v="184309.61"/>
        <n v="194944.99"/>
        <n v="490270.62"/>
        <n v="509859.68"/>
        <n v="502732.95"/>
        <n v="550485.05000000005"/>
        <n v="301372.02"/>
        <n v="211079.01"/>
        <n v="234603.29"/>
        <n v="245500.91"/>
        <n v="635330.05000000005"/>
        <n v="657933.37"/>
        <n v="690069.92"/>
        <n v="763403.87"/>
        <n v="467924.68"/>
        <n v="336338.97"/>
        <n v="214160.83"/>
        <n v="226155.77"/>
        <n v="784093.17"/>
        <n v="814244.57"/>
        <n v="715871.4"/>
        <n v="781969.56"/>
        <n v="492876.41"/>
        <n v="343474.63"/>
        <n v="239468.5"/>
        <n v="250662.73"/>
        <n v="443787.19"/>
        <n v="464455.1"/>
        <n v="538587.17000000004"/>
        <n v="586065.44999999995"/>
        <n v="590105.06999999995"/>
        <n v="422484.68"/>
        <n v="81773.009999999995"/>
        <n v="86826.21"/>
        <n v="544429.76"/>
        <n v="560516.22"/>
        <n v="766300.61"/>
        <n v="839922.84"/>
        <n v="487234.47"/>
        <n v="336518.56"/>
        <n v="140110.32"/>
        <n v="146759.06"/>
        <n v="633748.74"/>
        <n v="659370.46"/>
        <n v="882231.54"/>
        <n v="971354.24"/>
        <n v="348056.5"/>
        <n v="253604.23"/>
        <n v="204096.06"/>
        <n v="216649.42"/>
        <n v="696294.83"/>
        <n v="717521.15"/>
        <n v="812798.58"/>
        <n v="895774.11"/>
        <n v="528958.53"/>
        <n v="391709.26"/>
        <n v="54554.68"/>
        <n v="58098.93"/>
        <n v="476261.9"/>
        <n v="495436.9"/>
        <n v="753521.58"/>
        <n v="819421.44"/>
        <n v="365921.7"/>
        <n v="270853.15000000002"/>
        <n v="52794.06"/>
        <n v="55729.99"/>
        <n v="757353.73"/>
        <n v="787798.18"/>
        <n v="614549.27"/>
        <n v="679169.86"/>
        <n v="553215.96"/>
        <n v="405445.73"/>
        <n v="159827.62"/>
        <n v="167004.82999999999"/>
        <n v="552736.29"/>
        <n v="577525.03"/>
        <n v="724041.77"/>
        <n v="791923.14"/>
        <n v="574237.65"/>
        <n v="406287.49"/>
        <n v="241010.79"/>
        <n v="256423.89"/>
        <n v="475504.83"/>
        <n v="495417.4"/>
        <n v="843496.41"/>
        <n v="929210.71"/>
        <n v="361574.45"/>
        <n v="253311.43"/>
        <n v="236581.74"/>
        <n v="248984.91"/>
        <n v="620441.01"/>
        <n v="642598.14"/>
        <n v="747654.17"/>
        <n v="813582"/>
        <n v="332735.74"/>
        <n v="236261.45"/>
        <n v="237686.87"/>
        <n v="253281.28"/>
        <n v="646277.71"/>
        <n v="678075.41"/>
        <n v="652744.56999999995"/>
        <n v="710578.16"/>
        <n v="570789.28"/>
        <n v="420011.64"/>
        <n v="128135.15"/>
        <n v="135206.57"/>
        <n v="409217.95"/>
        <n v="423069.31"/>
        <n v="609282.22"/>
        <n v="669498.06999999995"/>
        <n v="463775.26"/>
        <n v="320372.61"/>
        <n v="52604.31"/>
        <n v="55549.06"/>
        <n v="760093.23"/>
        <n v="790981.24"/>
        <n v="658651"/>
        <n v="726026.69"/>
        <n v="582804.66"/>
        <n v="416371.32"/>
        <n v="145779.24"/>
        <n v="152923.26999999999"/>
        <n v="553380.02"/>
        <n v="574288.94999999995"/>
        <n v="526708.72"/>
        <n v="583831.47"/>
        <n v="230359.32"/>
        <n v="168775.23"/>
        <n v="195653.24"/>
        <n v="206356.73"/>
        <n v="538691.36"/>
        <n v="559209.74"/>
        <n v="819630.65"/>
        <n v="893060.15"/>
        <n v="256353.44"/>
        <n v="183622.01"/>
        <n v="99853.65"/>
        <n v="106187.03"/>
        <n v="639716.87"/>
        <n v="663198.35"/>
        <n v="708161.53"/>
        <n v="777178.7"/>
        <n v="368744.2"/>
        <n v="263444.90999999997"/>
        <n v="224114.78"/>
        <n v="236647.39"/>
        <n v="434088.92"/>
        <n v="449233.49"/>
        <n v="793310.92"/>
        <n v="875707.53"/>
        <n v="216174.37"/>
        <n v="152877.70000000001"/>
        <n v="163916.82999999999"/>
        <n v="171250.99"/>
        <n v="568140.99"/>
        <n v="593724.47"/>
        <n v="504145.41"/>
        <n v="549078.56999999995"/>
        <n v="322911.31"/>
        <n v="226637.53"/>
        <n v="97426.27"/>
        <n v="103104"/>
        <n v="672305.69"/>
        <n v="705685.92"/>
        <n v="734900.83"/>
        <n v="806179.69"/>
        <n v="479549.09"/>
        <n v="355983.34"/>
        <n v="223453.42"/>
        <n v="235704.72"/>
        <n v="494976.12"/>
        <n v="514773.67"/>
        <n v="871446.94"/>
        <n v="963751.75"/>
        <n v="442293.91"/>
        <n v="312375.59000000003"/>
        <n v="160318.65"/>
        <n v="167771.79999999999"/>
        <n v="720969.79"/>
        <n v="745799.62"/>
        <n v="707763.81"/>
        <n v="775708.13"/>
        <n v="562858.59"/>
        <n v="392294.67"/>
        <n v="222213.24"/>
        <n v="233849.67"/>
        <n v="478073.05"/>
        <n v="499175.95"/>
        <n v="752299.86"/>
        <n v="820651.74"/>
        <n v="290865.03000000003"/>
        <n v="204102.88"/>
        <n v="68666.399999999994"/>
        <n v="72887.53"/>
        <n v="682382.92"/>
        <n v="706315.65"/>
        <n v="861694.53"/>
        <n v="949026.49"/>
        <n v="362244.21"/>
        <n v="257809.23"/>
        <n v="127110"/>
        <n v="135101.98000000001"/>
        <n v="658647.28"/>
        <n v="680762.86"/>
        <n v="912820.89"/>
        <n v="995577.66"/>
        <n v="506613.78"/>
        <n v="350200.19"/>
        <n v="143809.31"/>
        <n v="152178.16"/>
        <n v="667383.14"/>
        <n v="691999.95"/>
        <n v="743248.68"/>
        <n v="817694.6"/>
        <n v="318440.56"/>
        <n v="231722.41"/>
        <n v="123477.18"/>
        <n v="131404.19"/>
        <n v="428894.25"/>
        <n v="444015.9"/>
        <n v="735743.87"/>
        <n v="808817.07"/>
        <n v="375688.52"/>
        <n v="270719.02"/>
        <n v="190356.34"/>
        <n v="201139.96"/>
        <n v="534409.93000000005"/>
        <n v="550052.52"/>
        <n v="886910.03"/>
        <n v="966967.72"/>
        <n v="516933.27"/>
        <n v="375901.6"/>
        <n v="56245.69"/>
        <n v="59290.25"/>
        <n v="548638.6"/>
        <n v="573119.99"/>
        <n v="604905.76"/>
        <n v="665344.25"/>
        <n v="527688.76"/>
        <n v="375721.83"/>
        <n v="75161.11"/>
        <n v="78890.55"/>
        <n v="607888.43000000005"/>
        <n v="636793.63"/>
        <n v="523553.58"/>
        <n v="577501.11"/>
        <n v="312345.94"/>
        <n v="218691"/>
        <n v="111595.54"/>
        <n v="117819.68"/>
        <n v="710144.38"/>
        <n v="730910.8"/>
        <n v="708596.97"/>
        <n v="784007.56"/>
        <n v="522496.29"/>
        <n v="370293.8"/>
        <n v="215482.97"/>
        <n v="229320.93"/>
        <n v="441428.79"/>
        <n v="455450.22"/>
        <n v="586585.16"/>
        <n v="649252.6"/>
        <n v="212384.42"/>
        <n v="146612.48000000001"/>
        <n v="119076.1"/>
        <n v="125108.84"/>
        <n v="712806.1"/>
        <n v="738443.24"/>
        <n v="486669.78"/>
        <n v="529349.47"/>
        <n v="455507.61"/>
        <n v="317132.78000000003"/>
        <n v="179712.16"/>
        <n v="190573.29"/>
        <n v="499884.99"/>
        <n v="520256.09"/>
        <n v="679785.62"/>
        <n v="744136.78"/>
        <n v="573606.11"/>
        <n v="423115.11"/>
        <n v="98271.45"/>
        <n v="104485.16"/>
        <n v="422273.05"/>
        <n v="434297.78"/>
        <n v="635909.98"/>
        <n v="702307.01"/>
        <n v="351572.41"/>
        <n v="257373.72"/>
        <n v="54236.91"/>
        <n v="57142.02"/>
        <n v="756450.12"/>
        <n v="788016.55"/>
        <n v="796105.19"/>
        <n v="868613.1"/>
        <n v="559456.16"/>
        <n v="408380.86"/>
        <n v="230977.92000000001"/>
        <n v="241312.57"/>
        <n v="442912.75"/>
        <n v="460738.11"/>
        <n v="730769.92000000004"/>
        <n v="799628.69"/>
        <n v="485244.69"/>
        <n v="348089.83"/>
        <n v="106254.98"/>
        <n v="112331.65"/>
        <n v="421342.54"/>
        <n v="437673.54"/>
        <n v="923303.77"/>
        <n v="1004386.4"/>
        <n v="340207"/>
        <n v="252822.1"/>
        <n v="135258.14000000001"/>
        <n v="142034.26"/>
        <n v="515078.83"/>
        <n v="533467.18999999994"/>
        <n v="554222.76"/>
        <n v="611947.39"/>
        <n v="397274.34"/>
        <n v="293528.02"/>
        <n v="155930.35999999999"/>
        <n v="164243.85999999999"/>
        <n v="529245.49"/>
        <n v="548953.92000000004"/>
        <n v="918703.17"/>
        <n v="1003320.61"/>
        <n v="589590.88"/>
        <n v="432416.36"/>
        <n v="61443.99"/>
        <n v="64845.48"/>
        <n v="509937.77"/>
        <n v="531442.69999999995"/>
        <n v="861679.98"/>
        <n v="950176.45"/>
        <n v="582700.82999999996"/>
        <n v="414992.83"/>
        <n v="242260.69"/>
        <n v="254118.37"/>
        <n v="725029.03"/>
        <n v="751150.56"/>
        <n v="495244.49"/>
        <n v="540809.07999999996"/>
        <n v="551024.01"/>
        <n v="396193.34"/>
        <n v="59603.59"/>
        <n v="62823.71"/>
        <n v="618507.1"/>
        <n v="645726.38"/>
        <n v="525253.56999999995"/>
        <n v="573529.55000000005"/>
        <n v="337610.17"/>
        <n v="234283.86"/>
        <n v="143138.73000000001"/>
        <n v="150504.57999999999"/>
        <n v="470843.4"/>
        <n v="491050.66"/>
        <n v="775544.71"/>
        <n v="849241.29"/>
        <n v="509015.65"/>
        <n v="368127.12"/>
        <n v="99104.97"/>
        <n v="105553.01"/>
        <n v="462126.34"/>
        <n v="481715.75"/>
        <n v="702116.52"/>
        <n v="763497.08"/>
        <n v="538364.80000000005"/>
        <n v="371999.47"/>
        <n v="174268.21"/>
        <n v="185803.83"/>
        <n v="688200.28"/>
        <n v="722295.18"/>
        <n v="933935.64"/>
        <n v="1016216.77"/>
        <n v="423788.74"/>
        <n v="306218.33"/>
        <n v="88812.23"/>
        <n v="93104.28"/>
        <n v="474858.57"/>
        <n v="498529.86"/>
        <n v="794881.48"/>
        <n v="876305.27"/>
        <n v="389515.96"/>
        <n v="269709.14"/>
        <n v="85318.68"/>
        <n v="90333.91"/>
        <n v="673186.78"/>
        <n v="696236.51"/>
        <n v="550600.21"/>
        <n v="601651.14"/>
        <n v="321744.26"/>
        <n v="236647.62"/>
        <n v="164685.75"/>
        <n v="174855.88"/>
        <n v="725081.8"/>
        <n v="755409.4"/>
        <n v="526591.78"/>
        <n v="582229.18999999994"/>
        <n v="521430.66"/>
        <n v="380464.45"/>
        <n v="93683"/>
        <n v="99645.72"/>
        <n v="625168.17000000004"/>
        <n v="651178.65"/>
        <n v="926659.1"/>
        <n v="1018373.05"/>
        <n v="369415.54"/>
        <n v="262618.90000000002"/>
        <n v="127819.96"/>
        <n v="134286.20000000001"/>
        <n v="512818.41"/>
        <n v="528162.47"/>
        <n v="788460.37"/>
        <n v="860446.45"/>
        <n v="298935.05"/>
        <n v="216079.16"/>
        <n v="192516.97"/>
        <n v="201937.83"/>
        <n v="449365.23"/>
        <n v="468912.7"/>
        <n v="935176.44"/>
        <n v="1027172.34"/>
        <n v="208062.79"/>
        <n v="154626.59"/>
        <n v="202178.56"/>
        <n v="213518.51"/>
        <n v="697830.07"/>
        <n v="719487.79"/>
        <n v="705288.85"/>
        <n v="771895.11"/>
        <n v="277945.37"/>
        <n v="199265.79"/>
        <n v="66336.69"/>
        <n v="69633.45"/>
        <n v="680696.45"/>
        <n v="706423.06"/>
        <n v="476445.66"/>
        <n v="527183.74"/>
        <n v="378088.15"/>
        <n v="266560.06"/>
        <n v="239726.64"/>
        <n v="254038.61"/>
        <n v="620173.15"/>
        <n v="640460.97"/>
        <n v="874049.56"/>
        <n v="964801.03"/>
        <n v="533257.15"/>
        <n v="368166.47"/>
        <n v="120177.3"/>
        <n v="126250.59"/>
        <n v="637643.27"/>
        <n v="666955.66"/>
        <n v="698572.05"/>
        <n v="760280.9"/>
        <n v="370531.63"/>
        <n v="272548.34000000003"/>
        <n v="139928.79999999999"/>
        <n v="147927.06"/>
        <n v="687131.82"/>
        <n v="714494.94"/>
        <n v="627432.74"/>
        <n v="688474.12"/>
        <n v="308385.73"/>
        <n v="219378.7"/>
        <n v="190135"/>
        <n v="202618.03"/>
        <n v="446231.26"/>
        <n v="461279.99"/>
        <n v="605676.65"/>
        <n v="659790.22"/>
        <n v="404891.4"/>
        <n v="296786.03999999998"/>
        <n v="193333.24"/>
        <n v="205044.67"/>
        <n v="402791.66"/>
        <n v="416124.96"/>
        <n v="903046.37"/>
        <n v="990596.73"/>
        <n v="251950.99"/>
        <n v="185090.88"/>
        <n v="179604.3"/>
        <n v="189812.5"/>
        <n v="708828.86"/>
        <n v="737647.58"/>
        <n v="808592.53"/>
        <n v="891050.11"/>
        <n v="278759.90000000002"/>
        <n v="198782.65"/>
        <n v="81029.710000000006"/>
        <n v="84651.51"/>
        <n v="676206.88"/>
        <n v="695797.07"/>
        <n v="902360.16"/>
        <n v="983671.81"/>
        <n v="297086.89"/>
        <n v="204724.67"/>
        <n v="179526.32"/>
        <n v="190467.05"/>
        <n v="562743.79"/>
        <n v="583102.87"/>
        <n v="825213.32"/>
        <n v="913577.4"/>
        <n v="403165.78"/>
        <n v="291348.31"/>
        <n v="166690.84"/>
        <n v="175968.41"/>
        <n v="608706.30000000005"/>
        <n v="626999.98"/>
        <n v="493634.42"/>
        <n v="539119.59"/>
        <n v="511360.34"/>
        <n v="362927.18"/>
        <n v="231462.59"/>
        <n v="243671.82"/>
        <n v="668098.32999999996"/>
        <n v="696139.81"/>
        <n v="857377.58"/>
        <n v="943623.22"/>
        <n v="419905.15"/>
        <n v="306349.33"/>
        <n v="147732.21"/>
        <n v="156912.94"/>
        <n v="627689.06999999995"/>
        <n v="654044.88"/>
        <n v="650772.49"/>
        <n v="717972.47999999998"/>
        <n v="548732.81999999995"/>
        <n v="396194.07"/>
        <n v="111578.75"/>
        <n v="118351.06"/>
        <n v="532524.89"/>
        <n v="548820.36"/>
        <n v="546744.06999999995"/>
        <n v="597129.73"/>
        <n v="264270.25"/>
        <n v="193053.26"/>
        <n v="207889.26"/>
        <n v="220643.46"/>
        <n v="706515.71"/>
        <n v="727052.95"/>
        <n v="818063.57"/>
        <n v="895417.75"/>
        <n v="519738.46"/>
        <n v="379073.94"/>
        <n v="124344.04"/>
        <n v="130786.59"/>
        <n v="619612.55000000005"/>
        <n v="641420.25"/>
        <n v="711865.25"/>
        <n v="779659.82"/>
        <n v="279162.90999999997"/>
        <n v="194429.74"/>
        <n v="129432.1"/>
        <n v="137490.78"/>
        <n v="746974.32"/>
        <n v="771943.94"/>
        <n v="471026.56"/>
        <n v="514625.29"/>
        <n v="273501.01"/>
        <n v="200366.68"/>
        <n v="131112.9"/>
        <n v="138833.32999999999"/>
        <n v="706542.86"/>
        <n v="741957.45"/>
        <n v="631672.12"/>
        <n v="691858.2"/>
        <n v="508201.34"/>
        <n v="350880.54"/>
        <n v="86455.22"/>
        <n v="90760.03"/>
        <n v="522310.07"/>
        <n v="546660.84"/>
        <n v="824090.69"/>
        <n v="912052.68"/>
        <n v="290329.45"/>
        <n v="202717.17"/>
        <n v="156313.74"/>
        <n v="163431.57999999999"/>
        <n v="587414.71"/>
        <n v="608302.19999999995"/>
        <n v="485537.06"/>
        <n v="533165.73"/>
        <n v="505561.59999999998"/>
        <n v="372075.44"/>
        <n v="134046.29999999999"/>
        <n v="140233.71"/>
        <n v="530076.32999999996"/>
        <n v="555622.66"/>
        <n v="600943.07999999996"/>
        <n v="654687.06999999995"/>
        <n v="349426.51"/>
        <n v="245817.81"/>
        <n v="71842.509999999995"/>
        <n v="76043.13"/>
        <n v="750996.39"/>
        <n v="776862.24"/>
        <n v="794158.16"/>
        <n v="865853.72"/>
        <n v="348064.33"/>
        <n v="244774.33"/>
        <n v="65559.47"/>
        <n v="69001.289999999994"/>
        <n v="626944.38"/>
        <n v="649143.23"/>
        <n v="494331.71"/>
        <n v="539270.35"/>
        <n v="537148.67000000004"/>
        <n v="391160.53"/>
        <n v="93122.46"/>
        <n v="99049.71"/>
        <n v="400440.54"/>
        <n v="413297.22"/>
        <n v="602084.19999999995"/>
        <n v="659059.17000000004"/>
        <n v="208738.26"/>
        <n v="145844.98000000001"/>
        <n v="234731.86"/>
        <n v="249037.73"/>
        <n v="501846.5"/>
        <n v="524593.79"/>
        <n v="721925.31"/>
        <n v="792055.53"/>
        <n v="438711.42"/>
        <n v="317450.15000000002"/>
        <n v="70215.350000000006"/>
        <n v="73732.320000000007"/>
        <n v="665813.06999999995"/>
        <n v="685968.62"/>
        <n v="890764.81"/>
        <n v="971068.25"/>
        <n v="200020.94"/>
        <n v="139198.34"/>
        <n v="200638.55"/>
        <n v="210552.61"/>
        <n v="557704.14"/>
        <n v="585591.30000000005"/>
        <n v="536493.59"/>
        <n v="584650.79"/>
        <n v="414230.3"/>
        <n v="290565.90000000002"/>
        <n v="187645.9"/>
        <n v="198873.9"/>
        <n v="453085.71"/>
        <n v="468536.01"/>
        <n v="572075.28"/>
        <n v="630109.35"/>
        <n v="451328.78"/>
        <n v="316630.03999999998"/>
        <n v="164415.99"/>
        <n v="172222.7"/>
        <n v="437790"/>
        <n v="454716.84"/>
        <n v="882307.1"/>
        <n v="960271.53"/>
        <n v="208334.5"/>
        <n v="145062.04999999999"/>
        <n v="133687.54"/>
        <n v="142091.63"/>
        <n v="753160.25"/>
        <n v="781583.05"/>
        <n v="789645.75"/>
        <n v="865716.08"/>
        <n v="284471.03999999998"/>
        <n v="200634.79"/>
        <n v="185957.87"/>
        <n v="198016.51"/>
        <n v="450257.37"/>
        <n v="472661.26"/>
        <n v="567579.34"/>
        <n v="621883.69999999995"/>
        <n v="337369.44"/>
        <n v="233008.18"/>
        <n v="61880.26"/>
        <n v="65221.69"/>
        <n v="596836.66"/>
        <n v="618841.62"/>
        <n v="759544.84"/>
        <n v="834894.71"/>
        <n v="365014.34"/>
        <n v="265479.13"/>
        <n v="82621.64"/>
        <n v="86908.26"/>
        <n v="721781.77"/>
        <n v="745063.56"/>
        <n v="750025.95"/>
        <n v="824589.15"/>
        <n v="355156.71"/>
        <n v="256349.63"/>
        <n v="217180.79999999999"/>
        <n v="229998.29"/>
        <n v="788921.97"/>
        <n v="821967.77"/>
        <n v="933537.76"/>
        <n v="1034950.63"/>
        <n v="518291.05"/>
        <n v="377886.48"/>
        <n v="76575.33"/>
        <n v="80808.539999999994"/>
        <n v="767671.27"/>
        <n v="798008.72"/>
        <n v="928716.32"/>
        <n v="1021493.27"/>
        <n v="375496.98"/>
        <n v="266473.15000000002"/>
        <n v="85841.94"/>
        <n v="90098.46"/>
        <n v="615253.98"/>
        <n v="634560.89"/>
        <n v="559305.74"/>
        <n v="616938.32999999996"/>
        <n v="312611.03000000003"/>
        <n v="225121"/>
        <n v="127656.21"/>
        <n v="135384.14000000001"/>
        <n v="422485.49"/>
        <n v="435938.56"/>
        <n v="591665.28"/>
        <n v="646503.31000000006"/>
        <n v="451258.76"/>
        <n v="335146.09000000003"/>
        <n v="184637.02"/>
        <n v="194613.77"/>
        <n v="529591.57999999996"/>
        <n v="553387.07999999996"/>
        <n v="605311.65"/>
        <n v="668082.14"/>
        <n v="539959.07999999996"/>
        <n v="400623.06"/>
        <n v="62219.18"/>
        <n v="65638.679999999993"/>
        <n v="733624.18"/>
        <n v="758190.84"/>
        <n v="649328.78"/>
        <n v="711998.34"/>
        <n v="206210.74"/>
        <n v="143940.88"/>
        <n v="123655.56"/>
        <n v="130442.36"/>
        <n v="613254.15"/>
        <n v="639949.32999999996"/>
        <n v="764468.69"/>
        <n v="834772.58"/>
        <n v="217483.57"/>
        <n v="150479.41"/>
        <n v="203925.53"/>
        <n v="216906.94"/>
        <n v="741795.5"/>
        <n v="769119.08"/>
        <n v="917829.14"/>
        <n v="1012206.78"/>
        <n v="549057.42000000004"/>
        <n v="392284.97"/>
        <n v="53897.79"/>
        <n v="56789.3"/>
        <n v="410627.09"/>
        <n v="427401.93"/>
        <n v="934075.05"/>
        <n v="1018822.29"/>
        <n v="264055.76"/>
        <n v="192548.17"/>
        <n v="125009.23"/>
        <n v="131531.04"/>
        <n v="518857.98"/>
        <n v="536496.30000000005"/>
        <n v="778592.99"/>
        <n v="855314.79"/>
        <n v="337207.51"/>
        <n v="239086.09"/>
        <n v="228256.25"/>
        <n v="238528.22"/>
        <n v="704944.6"/>
        <n v="733657.27"/>
        <n v="747499.28"/>
        <n v="819726.45"/>
        <n v="356469.63"/>
        <n v="245676.58"/>
        <n v="152983.46"/>
        <n v="162843.68"/>
        <n v="498797.14"/>
        <n v="516910.04"/>
        <n v="669183.78"/>
        <n v="738387.27"/>
        <n v="218157.99"/>
        <n v="152855.79"/>
        <n v="74294.820000000007"/>
        <n v="78705.320000000007"/>
        <n v="413717.99"/>
        <n v="432026.9"/>
        <n v="772842.67"/>
        <n v="845973.44"/>
        <n v="494048.4"/>
        <n v="352164.59"/>
        <n v="77335.56"/>
        <n v="81584.5"/>
        <n v="483554.61"/>
        <n v="501488.49"/>
        <n v="805527.93"/>
        <n v="882735.22"/>
        <n v="449665.84"/>
        <n v="325892.27"/>
        <n v="209801.23"/>
        <n v="222676.9"/>
        <n v="648782.14"/>
        <n v="673275.2"/>
        <n v="857784.93"/>
        <n v="935865.03"/>
        <n v="244212.18"/>
        <n v="175291.89"/>
        <n v="160908.6"/>
        <n v="168527.58"/>
        <n v="714287.93"/>
        <n v="741459.53"/>
        <n v="517241.06"/>
        <n v="568611.18999999994"/>
        <n v="323911.73"/>
        <n v="225760.51"/>
        <n v="196426.34"/>
        <n v="205439.63"/>
        <n v="575246.97"/>
        <n v="599821.48"/>
        <n v="749986.48"/>
        <n v="818880.34"/>
        <n v="229940.58"/>
        <n v="160028.78"/>
        <n v="73584.479999999996"/>
        <n v="77049.960000000006"/>
        <n v="612185.67000000004"/>
        <n v="632760.47"/>
        <n v="587873.38"/>
        <n v="639021.06999999995"/>
        <n v="450902.62"/>
        <n v="328003.20000000001"/>
        <n v="193976.72"/>
        <n v="203940.96"/>
        <n v="759418.79"/>
        <n v="791699.94"/>
        <n v="733213.94"/>
        <n v="808998.78"/>
        <n v="399775.44"/>
        <n v="287868.07"/>
        <n v="209299.21"/>
        <n v="219712.47"/>
        <n v="475122.01"/>
        <n v="489155.78"/>
        <n v="657514.22"/>
        <n v="720394.17"/>
        <n v="509267.3"/>
        <n v="356931.35"/>
        <n v="142354.85"/>
        <n v="148860.68"/>
        <n v="586158.12"/>
        <n v="612002.02"/>
        <n v="901265.09"/>
        <n v="988753.85"/>
        <n v="277612.13"/>
        <n v="201790.38"/>
        <n v="50159.66"/>
        <n v="53183.15"/>
        <n v="501041.69"/>
        <n v="524230.09"/>
        <n v="617983.82999999996"/>
        <n v="671994.9"/>
        <n v="537207.04000000004"/>
        <n v="371684.62"/>
        <n v="102331.37"/>
        <n v="107326.39999999999"/>
        <n v="751513.97"/>
        <n v="784205.9"/>
        <n v="515914.23"/>
        <n v="571325.49"/>
        <n v="441096.18"/>
        <n v="317500.46000000002"/>
        <n v="66098.210000000006"/>
        <n v="69784.009999999995"/>
        <n v="460884.95"/>
        <n v="483582"/>
        <n v="922718.52"/>
        <n v="1018184.81"/>
        <n v="283700.75"/>
        <n v="202340.78"/>
        <n v="88391.74"/>
        <n v="92589.69"/>
        <n v="657999.42000000004"/>
        <n v="684333.15"/>
        <n v="504591.22"/>
        <n v="552322.13"/>
        <n v="322521.61"/>
        <n v="237288.42"/>
        <n v="105235.71"/>
        <n v="112096.37"/>
        <n v="774625.68"/>
        <n v="804213.58"/>
        <n v="834990.63"/>
        <n v="913950.8"/>
        <n v="460808.31"/>
        <n v="337729.49"/>
        <n v="166634.32"/>
        <n v="175904.46"/>
        <n v="634807.64"/>
        <n v="653643.82999999996"/>
        <n v="490830.01"/>
        <n v="544110"/>
        <n v="413724.79"/>
        <n v="286478.33"/>
        <n v="133141.93"/>
        <n v="140850.47"/>
        <n v="624013.66"/>
        <n v="646647.16"/>
        <n v="909146.33"/>
        <n v="1004230.96"/>
        <n v="591333.75"/>
        <n v="418143.77"/>
        <n v="76017.69"/>
        <n v="79478.649999999994"/>
        <n v="627809.24"/>
        <n v="648188.57999999996"/>
        <n v="674642.86"/>
        <n v="736283.68"/>
        <n v="258543.65"/>
        <n v="184710.71"/>
        <n v="107073.73"/>
        <n v="113302.36"/>
        <n v="676314.5"/>
        <n v="708468.88"/>
        <n v="665340.93999999994"/>
        <n v="728738.35"/>
        <n v="560111.43000000005"/>
        <n v="389460.4"/>
        <n v="173715.8"/>
        <n v="183320.85"/>
        <n v="745132.78"/>
        <n v="767322.57"/>
        <n v="907704.14"/>
        <n v="988919.22"/>
        <n v="442960.06"/>
        <n v="313800.40999999997"/>
        <n v="174184.89"/>
        <n v="182956.15"/>
        <n v="616891.51"/>
        <n v="647526.49"/>
        <n v="816972.7"/>
        <n v="905787.88"/>
        <n v="306945.03999999998"/>
        <n v="218201.96"/>
        <n v="102172.78"/>
        <n v="106929.68"/>
        <n v="614173.55000000005"/>
        <n v="632474.51"/>
        <n v="934710.09"/>
        <n v="1031317.44"/>
        <n v="403964.45"/>
        <n v="286121.75"/>
        <n v="242699.77"/>
        <n v="257789.22"/>
        <n v="437883.22"/>
        <n v="453519.87"/>
        <n v="538509.51"/>
        <n v="586140.35"/>
        <n v="397217.36"/>
        <n v="274784.51"/>
        <n v="60304.28"/>
        <n v="63406.86"/>
        <n v="714150.56"/>
        <n v="739788.61"/>
        <n v="509566.18"/>
        <n v="555232.82999999996"/>
        <n v="427424.07"/>
        <n v="312446.21999999997"/>
        <n v="210949.26"/>
        <n v="223165.34"/>
        <n v="577154.64"/>
        <n v="598325.72"/>
        <n v="632605.80000000005"/>
        <n v="693761.08"/>
        <n v="218320.7"/>
        <n v="153164.84"/>
        <n v="127243.92"/>
        <n v="135446"/>
        <n v="564403.37"/>
        <n v="580445.81999999995"/>
        <n v="843394.57"/>
        <n v="924070.18"/>
        <n v="505418.63"/>
        <n v="365173.3"/>
        <n v="167187.29999999999"/>
        <n v="177232.68"/>
        <n v="788693.49"/>
        <n v="815171.13"/>
        <n v="594239.12"/>
        <n v="653219.25"/>
        <n v="491064.82"/>
        <n v="351512.72"/>
        <n v="220218.4"/>
        <n v="232892.26"/>
        <n v="507465.78"/>
        <n v="529527.47"/>
        <n v="671797.43"/>
        <n v="733526.97"/>
        <n v="332631.06"/>
        <n v="233364.95"/>
        <n v="159021.92000000001"/>
        <n v="169550.12"/>
        <n v="740079.5"/>
        <n v="775514.03"/>
        <n v="662325.96"/>
        <n v="729055.02"/>
        <n v="506953.49"/>
        <n v="371566.8"/>
        <n v="114189.99"/>
        <n v="121746.57"/>
        <n v="409471.21"/>
        <n v="425810.84"/>
        <n v="707509.61"/>
        <n v="780302.54"/>
        <n v="277072.09999999998"/>
        <n v="202847.91"/>
        <n v="236890.81"/>
        <n v="252523.2"/>
        <n v="482283.35"/>
        <n v="497883.51"/>
        <n v="674974.18"/>
        <n v="742556.5"/>
        <n v="478688.21"/>
        <n v="347841.44"/>
        <n v="94342.46"/>
        <n v="100385.84"/>
        <n v="657342.93999999994"/>
        <n v="681083.15"/>
        <n v="797341.74"/>
        <n v="880123.01"/>
        <n v="247598.85"/>
        <n v="172344.23"/>
        <n v="150787.98000000001"/>
        <n v="159193.35999999999"/>
        <n v="707840.59"/>
        <n v="742630.03"/>
        <n v="570077.59"/>
        <n v="627357.1"/>
        <n v="345514.56"/>
        <n v="238294.8"/>
        <n v="191875.78"/>
        <n v="203960.47"/>
        <n v="571447.27"/>
        <n v="588332.03"/>
        <n v="533597.13"/>
        <n v="581510.14"/>
        <n v="274181.09000000003"/>
        <n v="202125.52"/>
        <n v="225703.89"/>
        <n v="237246.09"/>
        <n v="551721.44999999995"/>
        <n v="576361.38"/>
        <n v="727174.08"/>
        <n v="791633.57"/>
        <n v="383087.53"/>
        <n v="271913.76"/>
        <n v="236457.2"/>
        <n v="248042.62"/>
        <n v="577712.41"/>
        <n v="605050.93000000005"/>
        <n v="824961.63"/>
        <n v="913132.71"/>
        <n v="518503.74"/>
        <n v="366919.63"/>
        <n v="126346.85"/>
        <n v="133403.54"/>
        <n v="684254.43"/>
        <n v="709932.26"/>
        <n v="889230.02"/>
        <n v="973201.34"/>
        <n v="490608.46"/>
        <n v="357544.34"/>
        <n v="119834.91"/>
        <n v="125334.57"/>
        <n v="608702.43000000005"/>
        <n v="637934.17000000004"/>
        <n v="685728.97"/>
        <n v="752813.28"/>
        <n v="299693.12"/>
        <n v="215149.91"/>
        <n v="121330.35"/>
        <n v="128663.2"/>
        <n v="543037.6"/>
        <n v="569603.93999999994"/>
        <n v="702685.3"/>
        <n v="776964.11"/>
        <n v="429572.57"/>
        <n v="313140.55"/>
        <n v="158885.96"/>
        <n v="167300.22"/>
        <n v="592588.48"/>
        <n v="622300.07999999996"/>
        <n v="555419.88"/>
        <n v="613670.26"/>
        <n v="405847.76"/>
        <n v="288417.68"/>
        <n v="175487.17"/>
        <n v="184932.08"/>
        <n v="424221.07"/>
        <n v="441855.78"/>
        <n v="931487.45"/>
        <n v="1023749.4"/>
        <n v="282787.59000000003"/>
        <n v="201690.06"/>
        <n v="98784.73"/>
        <n v="103684.75"/>
        <n v="583484.34"/>
        <n v="603991.03"/>
        <n v="912212.69"/>
        <n v="999559.08"/>
        <n v="444727.03999999998"/>
        <n v="328734.5"/>
        <n v="160004.37"/>
        <n v="169202.22"/>
        <n v="706580.82"/>
        <n v="736754.8"/>
        <n v="674435.09"/>
        <n v="742760.62"/>
        <n v="372744.81"/>
        <n v="276569.46999999997"/>
        <n v="204879.82"/>
        <n v="216963.35"/>
        <n v="783063.34"/>
        <n v="811144.49"/>
        <n v="503802.2"/>
        <n v="548938.49"/>
        <n v="352971.46"/>
        <n v="252138.33"/>
        <n v="198341.2"/>
        <n v="211465.95"/>
        <n v="505667.49"/>
        <n v="528785.56000000006"/>
        <n v="894980.81"/>
        <n v="985248.23"/>
        <n v="277322.21000000002"/>
        <n v="193252.95"/>
        <n v="120118.48"/>
        <n v="126582.52"/>
        <n v="645710.27"/>
        <n v="672253.46"/>
        <n v="858154.57"/>
        <n v="950882.08"/>
        <n v="238857"/>
        <n v="168339.85"/>
        <n v="84079.47"/>
        <n v="89528.48"/>
        <n v="490171.69"/>
        <n v="507458.83"/>
        <n v="470984.25"/>
        <n v="516326.7"/>
        <n v="506236.74"/>
        <n v="353822.86"/>
        <n v="234850.54"/>
        <n v="247698.97"/>
        <n v="501952.89"/>
        <n v="524768.4"/>
        <n v="913816.92"/>
        <n v="1004333.19"/>
        <n v="279294.45"/>
        <n v="205056.5"/>
        <n v="220451.58"/>
        <n v="231391.35"/>
        <n v="617953.80000000005"/>
        <n v="648119.35"/>
        <n v="799002.04"/>
        <n v="882237.73"/>
        <n v="462028.96"/>
        <n v="319629.03999999998"/>
        <n v="217370.55"/>
        <n v="227158.09"/>
        <n v="753443.7"/>
        <n v="789149.02"/>
        <n v="514868.36"/>
        <n v="569879.54"/>
        <n v="406253.8"/>
        <n v="298135.39"/>
        <n v="170946.08"/>
        <n v="181080.79"/>
        <n v="705188.82"/>
        <n v="725961.22"/>
        <n v="724543.31"/>
        <n v="787837.71"/>
        <n v="246970.64"/>
        <n v="179173.05"/>
        <n v="116212.43"/>
        <n v="122480.15"/>
        <n v="638266"/>
        <n v="670091.16"/>
        <n v="522487.41"/>
        <n v="577393.96"/>
        <n v="430921.26"/>
        <n v="319083.65000000002"/>
        <n v="233314.53"/>
        <n v="246910.1"/>
        <n v="630740.87"/>
        <n v="659251.17000000004"/>
        <n v="905636.57"/>
        <n v="986179.29"/>
        <n v="376735.27"/>
        <n v="279403.48"/>
        <n v="69676.73"/>
        <n v="73744.89"/>
        <n v="540743.87"/>
        <n v="558597.71"/>
        <n v="617933.4"/>
        <n v="685023.18"/>
        <n v="434310.85"/>
        <n v="321546.56"/>
        <n v="111767.16"/>
        <n v="118897.92"/>
        <n v="480511.35"/>
        <n v="494905.87"/>
        <n v="689393.9"/>
        <n v="761445.31"/>
        <n v="264781.40999999997"/>
        <n v="186844.82"/>
        <n v="87360.49"/>
        <n v="92855.59"/>
        <n v="411580.19"/>
        <n v="430504.69"/>
        <n v="575993.88"/>
        <n v="635391.98"/>
        <n v="559747.9"/>
        <n v="415892.46"/>
        <n v="90884.13"/>
        <n v="95421.22"/>
        <n v="517103.96"/>
        <n v="532837.52"/>
        <n v="644719.09"/>
        <n v="708451.76"/>
        <n v="218336.53"/>
        <n v="150532.73000000001"/>
        <n v="175927.47"/>
        <n v="185158.11"/>
        <n v="626727.64"/>
        <n v="654899.29"/>
        <n v="478823.91"/>
        <n v="530365.78"/>
        <n v="466913.71"/>
        <n v="339838.98"/>
        <n v="96588.33"/>
        <n v="101259.49"/>
        <n v="550647.26"/>
        <n v="574031.11"/>
        <n v="652664.99"/>
        <n v="715387.53"/>
        <n v="419686.97"/>
        <n v="297599.99"/>
        <n v="121130.29"/>
        <n v="128177.39"/>
        <n v="600324.48"/>
        <n v="625365.66"/>
        <n v="902886.66"/>
        <n v="988471.05"/>
        <n v="489499.4"/>
        <n v="340360.01"/>
        <n v="122923.19"/>
        <n v="129948.71"/>
        <n v="534896.77"/>
        <n v="550351.01"/>
        <n v="901075.89"/>
        <n v="989632.63"/>
        <n v="213085.42"/>
        <n v="148232.23000000001"/>
        <n v="139701.44"/>
        <n v="148312.5"/>
        <n v="401557.56"/>
        <n v="416705.16"/>
        <n v="529848.07999999996"/>
        <n v="585076.30000000005"/>
        <n v="298101.23"/>
        <n v="206216.97"/>
        <n v="103977.46"/>
        <n v="109882.38"/>
        <n v="440524.79999999999"/>
        <n v="462159.22"/>
        <n v="874255.28"/>
        <n v="953119.05"/>
        <n v="344843.83"/>
        <n v="252900.07"/>
        <n v="204041.32"/>
        <n v="216696.88"/>
        <n v="518455.18"/>
        <n v="535033.07999999996"/>
        <n v="593593.55000000005"/>
        <n v="647184.15"/>
        <n v="253534.48"/>
        <n v="176818.23"/>
        <n v="167988.23"/>
        <n v="178226.72"/>
        <n v="759921.9"/>
        <n v="783649.74"/>
        <n v="813569.68"/>
        <n v="899388.7"/>
        <n v="356225.23"/>
        <n v="246661.4"/>
        <n v="159910.12"/>
        <n v="170435.93"/>
        <n v="559963.37"/>
        <n v="581291.48"/>
        <n v="533777.56999999995"/>
        <n v="590065.52"/>
        <n v="292900.58"/>
        <n v="202722.04"/>
        <n v="172854.3"/>
        <n v="182551.71"/>
        <n v="547404.1"/>
        <n v="568000.9"/>
        <n v="549323.21"/>
        <n v="600285.89"/>
        <n v="301336.27"/>
        <n v="212818.47"/>
        <n v="177327.55"/>
        <n v="186906.56"/>
        <n v="576970.69999999995"/>
        <n v="593450.31999999995"/>
        <n v="686211.59"/>
        <n v="750245.66"/>
        <n v="432067.23"/>
        <n v="314557.89"/>
        <n v="183394.29"/>
        <n v="194564.24"/>
        <n v="642681.78"/>
        <n v="661010.63"/>
        <n v="765981.87"/>
        <n v="842502.77"/>
        <n v="543483.31000000006"/>
        <n v="386972.53"/>
        <n v="233553.21"/>
        <n v="245567.07"/>
        <n v="492731.21"/>
        <n v="514608.54"/>
        <n v="563006.9"/>
        <n v="619057.94999999995"/>
        <n v="406102.57"/>
        <n v="290175.23"/>
        <n v="230317.53"/>
        <n v="245445.63"/>
        <n v="733337.62"/>
        <n v="764482.28"/>
        <n v="840308.07"/>
        <n v="918475.12"/>
        <n v="321068.40000000002"/>
        <n v="222801.52"/>
        <n v="150295.49"/>
        <n v="157762.45000000001"/>
        <n v="484986.37"/>
        <n v="508668.72"/>
        <n v="852720.37"/>
        <n v="932744.44"/>
        <n v="355810.24"/>
        <n v="263445.17"/>
        <n v="158171.72"/>
        <n v="168261.7"/>
        <n v="751733.31"/>
        <n v="779876.11"/>
        <n v="661663.63"/>
        <n v="726912.56"/>
        <n v="496688.66"/>
        <n v="367114.11"/>
        <n v="145929.87"/>
        <n v="155529.39000000001"/>
        <n v="664909.51"/>
        <n v="689230.33"/>
        <n v="476845.9"/>
        <n v="524350.51"/>
        <n v="278801.19"/>
        <n v="203248.97"/>
        <n v="211263.74"/>
        <n v="221403.73"/>
        <n v="764137.65"/>
        <n v="796818.81"/>
        <n v="887502.12"/>
        <n v="965958.01"/>
        <n v="478711.68"/>
        <n v="337941.1"/>
        <n v="164375.78"/>
        <n v="173153.25"/>
        <n v="535761.05000000005"/>
        <n v="556893.77"/>
        <n v="482179.9"/>
        <n v="530200.91"/>
        <n v="571261.06999999995"/>
        <n v="397715.8"/>
        <n v="231284.67"/>
        <n v="244876.09"/>
        <n v="729437.22"/>
        <n v="757663.77"/>
        <n v="789508.79"/>
        <n v="867556.77"/>
        <n v="511862.02"/>
        <n v="363563.74"/>
        <n v="80766.009999999995"/>
        <n v="85853.81"/>
        <n v="781466.12"/>
        <n v="817594.69"/>
        <n v="665930.88"/>
        <n v="732135.01"/>
        <n v="226917.04"/>
        <n v="164792.22"/>
        <n v="181613.85"/>
        <n v="191571.27"/>
        <n v="694305.32"/>
        <n v="723926.08"/>
        <n v="669714.5"/>
        <n v="728117.64"/>
        <n v="480552.32"/>
        <n v="353590.59"/>
        <n v="114220.29"/>
        <n v="121208.84"/>
        <n v="412580.03"/>
        <n v="426482.46"/>
        <n v="507386.76"/>
        <n v="558019.68999999994"/>
        <n v="207810.1"/>
        <n v="150838.38"/>
        <n v="55791.27"/>
        <n v="58860.29"/>
        <n v="730104.24"/>
        <n v="756820.62"/>
        <n v="813319.07"/>
        <n v="891354.87"/>
        <n v="380125.56"/>
        <n v="278788.03000000003"/>
        <n v="78503.149999999994"/>
        <n v="82152.37"/>
        <n v="608661.77"/>
        <n v="626011.28"/>
        <n v="877465.95"/>
        <n v="960421.21"/>
        <n v="528046.67000000004"/>
        <n v="366420.03"/>
        <n v="60648.91"/>
        <n v="64619.07"/>
        <n v="521512.85"/>
        <n v="540355.96"/>
        <n v="569968.05000000005"/>
        <n v="624813.98"/>
        <n v="514496.49"/>
        <n v="361998.81"/>
        <n v="122951.1"/>
        <n v="130817.13"/>
        <n v="606342.93000000005"/>
        <n v="632326.80000000005"/>
        <n v="827492.9"/>
        <n v="906805.15"/>
        <n v="465410.8"/>
        <n v="332885.8"/>
        <n v="76669.679999999993"/>
        <n v="80945.78"/>
        <n v="528615.26"/>
        <n v="544923.19999999995"/>
        <n v="815917.93"/>
        <n v="904008.05"/>
        <n v="352030.87"/>
        <n v="248631.98"/>
        <n v="114277.11"/>
        <n v="120848.88"/>
        <n v="557754.1"/>
        <n v="585361.52"/>
        <n v="770270.59"/>
        <n v="853263.54"/>
        <n v="327770.40999999997"/>
        <n v="238336.59"/>
        <n v="109048.2"/>
        <n v="114330.01"/>
        <n v="565309.31000000006"/>
        <n v="582000.93000000005"/>
        <n v="771995.41"/>
        <n v="840039.11"/>
        <n v="379104.7"/>
        <n v="281265.01"/>
        <n v="156341.98000000001"/>
        <n v="166288.44"/>
        <n v="538881.9"/>
        <n v="565724.56000000006"/>
        <n v="647761.23"/>
        <n v="715596.18"/>
        <n v="469574.29"/>
        <n v="324513.44"/>
        <n v="131187.01"/>
        <n v="139553.51"/>
        <n v="774928.24"/>
        <n v="800466.26"/>
        <n v="802748.39"/>
        <n v="876640.03"/>
        <n v="487162.19"/>
        <n v="341385.13"/>
        <n v="146611.12"/>
        <n v="154742.66"/>
        <n v="520187.93"/>
        <n v="535735.80000000005"/>
        <n v="625897.81000000006"/>
        <n v="684403.12"/>
        <n v="569085.36"/>
        <n v="405911.72"/>
        <n v="174868.59"/>
        <n v="186246.22"/>
        <n v="701728.44"/>
        <n v="724254.15"/>
        <n v="723800.02"/>
        <n v="802165.9"/>
        <n v="572628.38"/>
        <n v="407727.2"/>
        <n v="128808.28"/>
        <n v="134993.39000000001"/>
        <n v="553205.93000000005"/>
        <n v="579039.19999999995"/>
        <n v="794786.55"/>
        <n v="877456.2"/>
        <n v="591895.79"/>
        <n v="436272.89"/>
        <n v="121758.93"/>
        <n v="127935.98"/>
        <n v="794530.97"/>
        <n v="817737.52"/>
        <n v="685238.68"/>
        <n v="757779.67"/>
        <n v="580348.75"/>
        <n v="405084.05"/>
        <n v="70557.97"/>
        <n v="74064.66"/>
        <n v="416461.04"/>
        <n v="432526.34"/>
        <n v="708475.63"/>
        <n v="777020.49"/>
        <n v="506584.81"/>
        <n v="366262.34"/>
        <n v="50799.99"/>
        <n v="53929.87"/>
        <n v="530437.91"/>
        <n v="550668.46"/>
        <n v="483677.63"/>
        <n v="536169.4"/>
        <n v="245894.33"/>
        <n v="171531.63"/>
        <n v="110271.06"/>
        <n v="115680.1"/>
        <n v="778386.48"/>
        <n v="805439.31"/>
        <n v="575464.57999999996"/>
        <n v="627281.93000000005"/>
        <n v="505339.53"/>
        <n v="349667.06"/>
        <n v="118382.71"/>
        <n v="125761.48"/>
        <n v="628805.66"/>
        <n v="652053.86"/>
        <n v="892981.17"/>
        <n v="975355.96"/>
        <n v="221246.06"/>
        <n v="162974.26999999999"/>
        <n v="170928.68"/>
        <n v="181337.47"/>
        <n v="569670.47"/>
        <n v="587369.03"/>
        <n v="777213.86"/>
        <n v="857236.59"/>
        <n v="249801.95"/>
        <n v="183457.92000000001"/>
        <n v="182595.02"/>
        <n v="194355.04"/>
        <n v="644396.22"/>
        <n v="666851.99"/>
        <n v="559695.76"/>
        <n v="612971.09"/>
        <n v="467631.35"/>
        <n v="339649.97"/>
        <n v="140353.51999999999"/>
        <n v="149474.76"/>
        <n v="583438.66"/>
        <n v="610008.47"/>
        <n v="472745.57"/>
        <n v="514105.37"/>
        <n v="468002.99"/>
        <n v="333107.8"/>
        <n v="216865.92000000001"/>
        <n v="227743.62"/>
        <n v="784352.47"/>
        <n v="808316.98"/>
        <n v="500661.31"/>
        <n v="549846.64"/>
        <n v="542782.13"/>
        <n v="377971.6"/>
        <n v="98448.31"/>
        <n v="103430.99"/>
        <n v="639430.30000000005"/>
        <n v="658779.67000000004"/>
        <n v="647949.21"/>
        <n v="711939.93"/>
        <n v="503626.04"/>
        <n v="354760.58"/>
        <n v="152669.44"/>
        <n v="160949.04"/>
        <n v="594183.87"/>
        <n v="619909.27"/>
        <n v="806260.66"/>
        <n v="878652.96"/>
        <n v="275551.55"/>
        <n v="203631.06"/>
        <n v="205094.39999999999"/>
        <n v="215856.72"/>
        <n v="530377.23"/>
        <n v="554966.15"/>
        <n v="742007.65"/>
        <n v="819121.06"/>
        <n v="337924.89"/>
        <n v="242308.47"/>
        <n v="164778.19"/>
        <n v="174988.32"/>
        <n v="714407.43"/>
        <n v="736440.48"/>
        <n v="572416.16"/>
        <n v="627479.77"/>
        <n v="343673.9"/>
        <n v="249619.82"/>
        <n v="85336.97"/>
        <n v="89893.87"/>
        <n v="464594.92"/>
        <n v="483773.91"/>
        <n v="817874.44"/>
        <n v="896188.58"/>
        <n v="364602.23"/>
        <n v="269476.8"/>
        <n v="226700.44"/>
        <n v="239312.48"/>
        <n v="575716.32999999996"/>
        <n v="603579.44999999995"/>
        <n v="798904.76"/>
        <n v="881432.36"/>
        <n v="567820.51"/>
        <n v="419642.89"/>
        <n v="207401.1"/>
        <n v="218617.64"/>
        <n v="782645.1"/>
        <n v="813723.95"/>
        <n v="740801.54"/>
        <n v="814346.88"/>
        <n v="444084.83"/>
        <n v="320971.2"/>
        <n v="237631.37"/>
        <n v="250480.29"/>
        <n v="546980.11"/>
        <n v="565484.53"/>
        <n v="783098.17"/>
        <n v="862748.04"/>
        <n v="472974.24"/>
        <n v="351132.48"/>
        <n v="49292.42"/>
        <n v="51787.17"/>
        <n v="451744.65"/>
        <n v="465173.31"/>
        <n v="886070.61"/>
        <n v="974145.2"/>
        <n v="505595.93"/>
        <n v="362382.57"/>
        <n v="139194.12"/>
        <n v="147139.81"/>
        <n v="769485.92"/>
        <n v="792076.82"/>
        <n v="588923.18000000005"/>
        <n v="643144.01"/>
        <n v="498584.95"/>
        <n v="369367.27"/>
        <n v="189836.79999999999"/>
        <n v="202175.39"/>
        <n v="470242.2"/>
        <n v="487328.11"/>
        <n v="675157.27"/>
        <n v="745281.77"/>
        <n v="335494.07"/>
        <n v="236361.2"/>
        <n v="110915.26"/>
        <n v="117678.21"/>
        <n v="461711.52"/>
        <n v="484054.49"/>
        <n v="880643.06"/>
        <n v="971864.67"/>
        <n v="551256.06000000006"/>
        <n v="381070.07"/>
        <n v="231175.12"/>
        <n v="243866.2"/>
        <n v="603475.68999999994"/>
        <n v="631545.19999999995"/>
        <n v="791915.48"/>
        <n v="873889.56"/>
        <n v="475469.14"/>
        <n v="336917.98"/>
        <n v="142763.22"/>
        <n v="149261.17000000001"/>
        <n v="739144.91"/>
        <n v="763024.58"/>
        <n v="750934.25"/>
        <n v="820641.15"/>
        <n v="336749.62"/>
        <n v="235020.11"/>
        <n v="112889.05"/>
        <n v="118104.04"/>
        <n v="547196.98"/>
        <n v="563482.53"/>
        <n v="911645.25"/>
        <n v="1006089.84"/>
        <n v="580833.62"/>
        <n v="416790.68"/>
        <n v="243025.06"/>
        <n v="258497.8"/>
        <n v="603329.86"/>
        <n v="625952.29"/>
        <n v="815199.61"/>
        <n v="890946.43"/>
        <n v="584937.91"/>
        <n v="416001"/>
        <n v="77234.149999999994"/>
        <n v="81501.33"/>
        <n v="737860.35"/>
        <n v="761801.97"/>
        <n v="905358.22"/>
        <n v="987732.52"/>
        <n v="344398.37"/>
        <n v="255113.38"/>
        <n v="49331.32"/>
        <n v="52248.62"/>
        <n v="744769.31"/>
        <n v="766046.01"/>
        <n v="896956.17"/>
        <n v="982796.73"/>
        <n v="442884.57"/>
        <n v="323004.87"/>
        <n v="52297.34"/>
        <n v="55312.02"/>
        <n v="585899.59"/>
        <n v="607781.41"/>
        <n v="495344.41"/>
        <n v="539343.41"/>
        <n v="240862.7"/>
        <n v="168117.1"/>
        <n v="149980.94"/>
        <n v="159078.56"/>
        <n v="494033.57"/>
        <n v="510822.09"/>
        <n v="485306.49"/>
        <n v="528695.64"/>
        <n v="278515.78999999998"/>
        <n v="201946.88"/>
        <n v="231420.96"/>
        <n v="245502.58"/>
        <n v="764054.53"/>
        <n v="801787.98"/>
        <n v="805507.14"/>
        <n v="880773.25"/>
        <n v="232578.78"/>
        <n v="161288.29"/>
        <n v="172078.71"/>
        <n v="183090.05"/>
        <n v="422036.21"/>
        <n v="441415.61"/>
        <n v="559740.56000000006"/>
        <n v="617202.9"/>
        <n v="334042.01"/>
        <n v="231384.16"/>
        <n v="102215.48"/>
        <n v="107814.61"/>
        <n v="673078.63"/>
        <n v="705115.68"/>
        <n v="558072.56000000006"/>
        <n v="614152.93000000005"/>
        <n v="456755.53"/>
        <n v="329187.32"/>
        <n v="71732.06"/>
        <n v="75863.87"/>
        <n v="448316.63"/>
        <n v="467203.34"/>
        <n v="626920.44999999995"/>
        <n v="690572.28"/>
        <n v="363259.09"/>
        <n v="252829.95"/>
        <n v="74150.48"/>
        <n v="78710.740000000005"/>
        <n v="578259.41"/>
        <n v="605819.78"/>
        <n v="518295.51"/>
        <n v="573389.34"/>
        <n v="367139.47"/>
        <n v="263107.40000000002"/>
        <n v="205881.38"/>
        <n v="217346"/>
        <n v="683910.5"/>
        <n v="716008.35"/>
        <n v="543003.98"/>
        <n v="597431.01"/>
        <n v="283432.83"/>
        <n v="198514.37"/>
        <n v="210060.36"/>
        <n v="221329.24"/>
        <n v="747354"/>
        <n v="780230.73"/>
        <n v="676240.6"/>
        <n v="742236.46"/>
        <n v="445381.24"/>
        <n v="312859.01"/>
        <n v="117401.02"/>
        <n v="125159.11"/>
        <n v="611326.57999999996"/>
        <n v="637667.82999999996"/>
        <n v="866351.9"/>
        <n v="950770.1"/>
        <n v="570802.98"/>
        <n v="396317.15"/>
        <n v="134094.26999999999"/>
        <n v="141652.73000000001"/>
        <n v="651023.94999999995"/>
        <n v="676284.94"/>
        <n v="798010.65"/>
        <n v="872886.57"/>
        <n v="264546.64"/>
        <n v="185621.68"/>
        <n v="130575.73"/>
        <n v="137610.18"/>
        <n v="569695.43999999994"/>
        <n v="595833.93000000005"/>
        <n v="562050.63"/>
        <n v="613700.93000000005"/>
        <n v="478756.04"/>
        <n v="331394.83"/>
        <n v="115024.82"/>
        <n v="121250.65"/>
        <n v="524329.65"/>
        <n v="539944.39"/>
        <n v="705734.45"/>
        <n v="776455.86"/>
        <n v="273838.2"/>
        <n v="203456.08"/>
        <n v="232611.61"/>
        <n v="247290.62"/>
        <n v="584729.09"/>
        <n v="605731.65"/>
        <n v="470944.2"/>
        <n v="511931.99"/>
        <n v="518080.06"/>
        <n v="368852.84"/>
        <n v="190873.11"/>
        <n v="202938.74"/>
        <n v="727757.62"/>
        <n v="754933.14"/>
        <n v="891312.79"/>
        <n v="982131.36"/>
        <n v="295867.2"/>
        <n v="216378.51"/>
        <n v="190974.42"/>
        <n v="201098.97"/>
        <n v="539246.63"/>
        <n v="561754.25"/>
        <n v="569559.74"/>
        <n v="627875.5"/>
        <n v="506767.61"/>
        <n v="365560.98"/>
        <n v="74888.19"/>
        <n v="79518.33"/>
        <n v="655278.52"/>
        <n v="687306.13"/>
        <n v="915757.27"/>
        <n v="998879.46"/>
        <n v="558880.35"/>
        <n v="413235.63"/>
        <n v="167785.60000000001"/>
        <n v="177708.49"/>
        <n v="716015.86"/>
        <n v="749359.53"/>
        <n v="918207.22"/>
        <n v="1015113.02"/>
        <n v="204126.05"/>
        <n v="144529.18"/>
        <n v="155387.01999999999"/>
        <n v="164144.35"/>
        <n v="764271.5"/>
        <n v="800382.73"/>
        <n v="771830.87"/>
        <n v="851382.89"/>
        <n v="397731.61"/>
        <n v="290632.13"/>
        <n v="241686.63"/>
        <n v="256307.01"/>
        <n v="658084.65"/>
        <n v="689620.26"/>
        <n v="601987.43000000005"/>
        <n v="660929.84"/>
        <n v="595173.48"/>
        <n v="410435.85"/>
        <n v="51312.22"/>
        <n v="53650.21"/>
        <n v="693823.63"/>
        <n v="721992.22"/>
        <n v="628252.14"/>
        <n v="683070.17"/>
        <n v="548813.46"/>
        <n v="385537.7"/>
        <n v="145605.88"/>
        <n v="154615.67999999999"/>
        <n v="574120.43999999994"/>
        <n v="593186.68999999994"/>
        <n v="661441.18000000005"/>
        <n v="723327.94"/>
        <n v="234109.28"/>
        <n v="164623.01"/>
        <n v="66645.75"/>
        <n v="69944.22"/>
        <n v="619264.49"/>
        <n v="644131.82999999996"/>
        <n v="541588.02"/>
        <n v="589209.02"/>
        <n v="444846.79"/>
        <n v="309146.73"/>
        <n v="157502.76999999999"/>
        <n v="165126.41"/>
        <n v="525462.53"/>
        <n v="542842.74"/>
        <n v="894216.28"/>
        <n v="988828.57"/>
        <n v="396083.18"/>
        <n v="292724.77"/>
        <n v="178350.56"/>
        <n v="188935.73"/>
        <n v="487103.86"/>
        <n v="510284.25"/>
        <n v="507453.22"/>
        <n v="551888.81000000006"/>
        <n v="363936.41"/>
        <n v="270493.40999999997"/>
        <n v="187046.95"/>
        <n v="195592.94"/>
        <n v="794257.43"/>
        <n v="828231.86"/>
        <n v="780218.97"/>
        <n v="862295.6"/>
        <n v="394160.02"/>
        <n v="279021.52"/>
        <n v="80194.210000000006"/>
        <n v="84995.1"/>
        <n v="557778.52"/>
        <n v="583163.80000000005"/>
        <n v="852892.57"/>
        <n v="942942.21"/>
        <n v="218324.89"/>
        <n v="161487.48000000001"/>
        <n v="67234.84"/>
        <n v="71073.440000000002"/>
        <n v="473973.2"/>
        <n v="493581.2"/>
        <n v="856862.79"/>
        <n v="937213.58"/>
        <n v="217868.56"/>
        <n v="155272.09"/>
        <n v="143621.29"/>
        <n v="152954.32"/>
        <n v="597664.39"/>
        <n v="615603.56999999995"/>
        <n v="663565.79"/>
        <n v="728302.31"/>
        <n v="559261.31000000006"/>
        <n v="414492.66"/>
        <n v="169754.83"/>
        <n v="180580.18"/>
        <n v="399067.43"/>
        <n v="417324.02"/>
        <n v="547286.78"/>
        <n v="598826.91"/>
        <n v="329592.09000000003"/>
        <n v="233436.44"/>
        <n v="90607.83"/>
        <n v="95337.01"/>
        <n v="622661.32999999996"/>
        <n v="645669.92000000004"/>
        <n v="739977.65"/>
        <n v="815139.48"/>
        <n v="222641.32"/>
        <n v="154982.35"/>
        <n v="57723.1"/>
        <n v="60794.67"/>
        <n v="730821.17"/>
        <n v="763985.08"/>
        <n v="576780.03"/>
        <n v="636239.49"/>
        <n v="512178.51"/>
        <n v="372878.33"/>
        <n v="229582.01"/>
        <n v="244501.68"/>
        <n v="477980.7"/>
        <n v="501545.76"/>
        <n v="844185.16"/>
        <n v="934365.26"/>
        <n v="392171.41"/>
        <n v="281184.89"/>
        <n v="209614.41"/>
        <n v="223508.66"/>
        <n v="538093.93999999994"/>
        <n v="556057.16"/>
        <n v="597556.43000000005"/>
        <n v="659357.55000000005"/>
        <n v="339097.97"/>
        <n v="237322.52"/>
        <n v="206192.03"/>
        <n v="217275.54"/>
        <n v="500214.19"/>
        <n v="519969.92"/>
        <n v="670777.85"/>
        <n v="730029.75"/>
        <n v="332895.24"/>
        <n v="231544.04"/>
        <n v="206398.98"/>
        <n v="217402.14"/>
        <n v="455499.02"/>
        <n v="469175.48"/>
        <n v="688972.09"/>
        <n v="763812.38"/>
        <n v="297231.34999999998"/>
        <n v="212227.29"/>
        <n v="165974.51999999999"/>
        <n v="175267.63"/>
        <n v="422030.15"/>
        <n v="437548.91"/>
        <n v="489798.58"/>
        <n v="540012.06999999995"/>
        <n v="583125.78"/>
        <n v="409034.84"/>
        <n v="63335.22"/>
        <n v="66852.7"/>
        <n v="603645.85"/>
        <n v="631369.32999999996"/>
        <n v="665316.14"/>
        <n v="728484.59"/>
        <n v="383286.56"/>
        <n v="278212.7"/>
        <n v="75501.919999999998"/>
        <n v="80390.23"/>
        <n v="714570.23"/>
        <n v="738898.09"/>
        <n v="645282.46"/>
        <n v="713271.94"/>
        <n v="473021.4"/>
        <n v="348318.39"/>
        <n v="216378.07"/>
        <n v="228960.05"/>
        <n v="724535.8"/>
        <n v="751762.92"/>
        <n v="625886.87"/>
        <n v="692722.12"/>
        <n v="532481.89"/>
        <n v="392869.1"/>
        <n v="144902.70000000001"/>
        <n v="151406.41"/>
        <n v="556314.78"/>
        <n v="583158.59"/>
        <n v="488567.64"/>
        <n v="536641.15"/>
        <n v="254667.36"/>
        <n v="180215.46"/>
        <n v="65773.320000000007"/>
        <n v="70083.429999999993"/>
        <n v="486061.97"/>
        <n v="502470.72"/>
        <n v="660963.98"/>
        <n v="732668.19"/>
        <n v="522527.2"/>
        <n v="373139.15"/>
        <n v="113233.93"/>
        <n v="119337.84"/>
        <n v="435382.09"/>
        <n v="453983.85"/>
        <n v="477812.26"/>
        <n v="519676"/>
        <n v="397460.74"/>
        <n v="292214.81"/>
        <n v="175327.81"/>
        <n v="184297.1"/>
        <n v="706508.28"/>
        <n v="730597.92"/>
        <n v="594554.16"/>
        <n v="649151.81000000006"/>
        <n v="403588.17"/>
        <n v="280747.28999999998"/>
        <n v="157605.76000000001"/>
        <n v="167183.22"/>
        <n v="640597.19999999995"/>
        <n v="661524.44999999995"/>
        <n v="700885.14"/>
        <n v="767803.55"/>
        <n v="349719.72"/>
        <n v="244155.98"/>
        <n v="215312.66"/>
        <n v="228177.24"/>
        <n v="753992.78"/>
        <n v="776807.98"/>
        <n v="515402.35"/>
        <n v="564540.53"/>
        <n v="246630.94"/>
        <n v="174339.44"/>
        <n v="129406.82"/>
        <n v="136103.78"/>
        <n v="728887.88"/>
        <n v="758477.36"/>
        <n v="588298.78"/>
        <n v="643142.88"/>
        <n v="408266.69"/>
        <n v="299724.96000000002"/>
        <n v="96637.56"/>
        <n v="102713.58"/>
        <n v="516036.44"/>
        <n v="531221.35"/>
        <n v="878529.96"/>
        <n v="960823.42"/>
        <n v="207084.4"/>
        <n v="152868.19"/>
        <n v="221422.75"/>
        <n v="232765.26"/>
        <n v="457838.65"/>
        <n v="479498.93"/>
        <n v="554735.34"/>
        <n v="610193.66"/>
        <n v="510370.36"/>
        <n v="367346.35"/>
        <n v="236650.31"/>
        <n v="251947.24"/>
        <n v="695748.47"/>
        <n v="718659.09"/>
        <n v="582993.77"/>
        <n v="642084.77"/>
        <n v="592199.67000000004"/>
        <n v="435366.87"/>
        <n v="165700.9"/>
        <n v="173481.8"/>
        <n v="654778.57999999996"/>
        <n v="680242.62"/>
        <n v="917517.56"/>
        <n v="1014120.32"/>
        <n v="419423.72"/>
        <n v="307871.09999999998"/>
        <n v="158954.73000000001"/>
        <n v="166834.01"/>
        <n v="487684.43"/>
        <n v="510048.44"/>
        <n v="717290.93"/>
        <n v="785665.25"/>
        <n v="232278.78"/>
        <n v="169386.53"/>
        <n v="125057.52"/>
        <n v="131844.26"/>
        <n v="768891.68"/>
        <n v="804406.99"/>
        <n v="636545.41"/>
        <n v="704626.82"/>
        <n v="529520.30000000005"/>
        <n v="373833.64"/>
        <n v="145005.37"/>
        <n v="154506.25"/>
        <n v="630975.29"/>
        <n v="653411.43000000005"/>
        <n v="925753.51"/>
        <n v="1013067.37"/>
        <n v="557828.74"/>
        <n v="408202.91"/>
        <n v="177834.97"/>
        <n v="187905.19"/>
        <n v="698775.46"/>
        <n v="723497.41"/>
        <n v="629039.43999999994"/>
        <n v="694837.74"/>
        <n v="260085.34"/>
        <n v="187934.57"/>
        <n v="148220.62"/>
        <n v="156841.12"/>
        <n v="743205.59"/>
        <n v="779805.58"/>
        <n v="887877.2"/>
        <n v="978636.84"/>
        <n v="557701.1"/>
        <n v="401201.86"/>
        <n v="184310.36"/>
        <n v="196036.82"/>
        <n v="444011.43"/>
        <n v="459283.6"/>
        <n v="755915.4"/>
        <n v="830051.56"/>
        <n v="440874.39"/>
        <n v="308247.3"/>
        <n v="95056.68"/>
        <n v="101160.87"/>
        <n v="614884.57999999996"/>
        <n v="640298.81000000006"/>
        <n v="911639.38"/>
        <n v="991099.94"/>
        <n v="592212.88"/>
        <n v="411998.13"/>
        <n v="177696.02"/>
        <n v="186456.86"/>
        <n v="664580.68999999994"/>
        <n v="686152.72"/>
        <n v="814258.94"/>
        <n v="885435.7"/>
        <n v="408699.25"/>
        <n v="289970.63"/>
        <n v="145053.42000000001"/>
        <n v="154428.54999999999"/>
        <n v="484431.89"/>
        <n v="506659.95"/>
        <n v="763090.32"/>
        <n v="833098.33"/>
        <n v="399068.47"/>
        <n v="283247.67"/>
        <n v="133636.56"/>
        <n v="141505.18"/>
        <n v="711561.73"/>
        <n v="735466.1"/>
        <n v="541273.18999999994"/>
        <n v="594345.18000000005"/>
        <n v="277076.37"/>
        <n v="191214.15"/>
        <n v="121811.51"/>
        <n v="128548.38"/>
        <n v="715112.17"/>
        <n v="737300"/>
        <n v="871596.43"/>
        <n v="956785.8"/>
        <n v="551414.06999999995"/>
        <n v="407097.63"/>
        <n v="95441.41"/>
        <n v="100198.42"/>
        <n v="695312.75"/>
        <n v="726953.14"/>
        <n v="850156.22"/>
        <n v="928401.12"/>
        <n v="202966.61"/>
        <n v="140052.18"/>
        <n v="174638.86"/>
        <n v="183389.45"/>
        <n v="463611.68"/>
        <n v="479606.69"/>
        <n v="806767.65"/>
        <n v="885262.65"/>
        <n v="557373.06000000006"/>
        <n v="390808.39"/>
        <n v="200029.18"/>
        <n v="210703.33"/>
        <n v="464549.78"/>
        <n v="481122.49"/>
        <n v="814843.01"/>
        <n v="896641.69"/>
        <n v="496679.27"/>
        <n v="363802.11"/>
        <n v="90680.11"/>
        <n v="94821.11"/>
        <n v="736450.84"/>
        <n v="768431.79"/>
        <n v="853862.83"/>
        <n v="946628.03"/>
        <n v="513135.9"/>
        <n v="356283.24"/>
        <n v="51251.88"/>
        <n v="53733.99"/>
        <n v="667851.78"/>
        <n v="687664.1"/>
        <n v="912243.26"/>
        <n v="1001974.18"/>
        <n v="311171.57"/>
        <n v="225801.31"/>
        <n v="135919.85"/>
        <n v="142844.45000000001"/>
        <n v="709353.99"/>
        <n v="737611.47"/>
        <n v="644026.11"/>
        <n v="708914.72"/>
        <n v="397118.53"/>
        <n v="288917.96000000002"/>
        <n v="103671.03"/>
        <n v="108876.51"/>
        <n v="604252.88"/>
        <n v="627019.55000000005"/>
        <n v="772500.23"/>
        <n v="850077.02"/>
        <n v="238052.18"/>
        <n v="165877.54"/>
        <n v="109496.59"/>
        <n v="115260"/>
        <n v="611102.32999999996"/>
        <n v="628538.34"/>
        <n v="763101.71"/>
        <n v="830291.72"/>
        <n v="301142.83"/>
        <n v="211371.66"/>
        <n v="116107.31"/>
        <n v="122882.63"/>
        <n v="462541.89"/>
        <n v="476265.37"/>
        <n v="590006.84"/>
        <n v="645227.31999999995"/>
        <n v="514006.54"/>
        <n v="371040.04"/>
        <n v="181063.87"/>
        <n v="189625.9"/>
        <n v="563676.17000000004"/>
        <n v="586034"/>
        <n v="715686.13"/>
        <n v="781716.18"/>
        <n v="527931.93000000005"/>
        <n v="369406.28"/>
        <n v="173866.4"/>
        <n v="183600.33"/>
        <n v="474042.33"/>
        <n v="496935.86"/>
        <n v="484626.23"/>
        <n v="535466.32999999996"/>
        <n v="392077.01"/>
        <n v="273053.5"/>
        <n v="61672.83"/>
        <n v="64960.75"/>
        <n v="759210.83"/>
        <n v="795489.28000000003"/>
        <n v="901595.15"/>
        <n v="980438.18"/>
        <n v="378914.97"/>
        <n v="281102.31"/>
        <n v="228800.4"/>
        <n v="241207.76"/>
        <n v="545501.13"/>
        <n v="565672.77"/>
        <n v="511437.69"/>
        <n v="556859.76"/>
        <n v="269507.18"/>
        <n v="193973.4"/>
        <n v="113494.57"/>
        <n v="119213.38"/>
        <n v="513703.5"/>
        <n v="533025.96"/>
        <n v="827679.22"/>
        <n v="914044.95"/>
        <n v="431021.28"/>
        <n v="313330.77"/>
        <n v="235225.46"/>
        <n v="249941.49"/>
        <n v="717044.51"/>
        <n v="751404.91"/>
        <n v="740945.91"/>
        <n v="819521.2"/>
        <n v="258518.21"/>
        <n v="185339.76"/>
        <n v="229946.93"/>
        <n v="242800.48"/>
        <n v="519714.54"/>
        <n v="540702.65"/>
        <n v="893618.11"/>
        <n v="980073.77"/>
        <n v="323578.40999999997"/>
        <n v="231575.56"/>
        <n v="69286.11"/>
        <n v="73135.53"/>
        <n v="440706.42"/>
        <n v="461712.69"/>
        <n v="499778.67"/>
        <n v="549958.99"/>
        <n v="480199.62"/>
        <n v="337149.29"/>
        <n v="161249.1"/>
        <n v="168652.5"/>
        <n v="624378.84"/>
        <n v="652286.02"/>
        <n v="711944.61"/>
        <n v="774707.94"/>
        <n v="536862.74"/>
        <n v="383600.33"/>
        <n v="131654.68"/>
        <n v="140195.48000000001"/>
        <n v="736358.67"/>
        <n v="759191.74"/>
        <n v="921675.02"/>
        <n v="1006652.85"/>
        <n v="222525.53"/>
        <n v="161828.64000000001"/>
        <n v="133659"/>
        <n v="141910.35999999999"/>
        <n v="603813.16"/>
        <n v="628484.81999999995"/>
        <n v="516403.25"/>
        <n v="570353.1"/>
        <n v="406295.89"/>
        <n v="289838.38"/>
        <n v="239757.34"/>
        <n v="253653.97"/>
        <n v="760440.92"/>
        <n v="790163.16"/>
        <n v="789064.63"/>
        <n v="866492.25"/>
        <n v="560735.57999999996"/>
        <n v="414890.44"/>
        <n v="236886.23"/>
        <n v="248975.9"/>
        <n v="523001.16"/>
        <n v="540175.47"/>
        <n v="547654.03"/>
        <n v="606767.34"/>
        <n v="427920.62"/>
        <n v="295605.5"/>
        <n v="109640.98"/>
        <n v="116126.82"/>
        <n v="700417.26"/>
        <n v="733894.54"/>
        <n v="852212.1"/>
        <n v="944091.52"/>
        <n v="213773.94"/>
        <n v="147947.6"/>
        <n v="167310"/>
        <n v="176536.89"/>
        <n v="627542.04"/>
        <n v="653814.42000000004"/>
        <n v="734731.94"/>
        <n v="801124.03"/>
        <n v="314023.23"/>
        <n v="220388.15"/>
        <n v="132864.92000000001"/>
        <n v="140087.32"/>
        <n v="700560.77"/>
        <n v="735287.47"/>
        <n v="642972.52"/>
        <n v="709455.3"/>
        <n v="420992.54"/>
        <n v="293040.89"/>
        <n v="204040.54"/>
        <n v="214974.97"/>
        <n v="637723.93000000005"/>
        <n v="659574.04"/>
        <n v="912129.25"/>
        <n v="995644.3"/>
        <n v="459384.23"/>
        <n v="322536.19"/>
        <n v="50824.73"/>
        <n v="54109.13"/>
        <n v="652391.56999999995"/>
        <n v="684592.38"/>
        <n v="892720.35"/>
        <n v="988367.05"/>
        <n v="550362.41"/>
        <n v="405675.42"/>
        <n v="189438.44"/>
        <n v="200164.34"/>
        <n v="794913.17"/>
        <n v="833001.8"/>
        <n v="837503.2"/>
        <n v="924115.02"/>
        <n v="474378.54"/>
        <n v="335869.84"/>
        <n v="102656.83"/>
        <n v="107826.48"/>
        <n v="564821.47"/>
        <n v="583260.72"/>
        <n v="582142.36"/>
        <n v="643003.54"/>
        <n v="261887.06"/>
        <n v="192869.22"/>
        <n v="240512.49"/>
        <n v="251519.75"/>
        <n v="447960.49"/>
        <n v="468545.94"/>
        <n v="587373.31000000006"/>
        <n v="646190.79"/>
        <n v="357501.28"/>
        <n v="249569.29"/>
        <n v="218111.48"/>
        <n v="229430.1"/>
        <n v="734617.14"/>
        <n v="766872.11"/>
        <n v="521414.29"/>
        <n v="567303.73"/>
        <n v="548486.42000000004"/>
        <n v="395290.69"/>
        <n v="50481.68"/>
        <n v="53078.31"/>
        <n v="540653.23"/>
        <n v="560042.81000000006"/>
        <n v="662317.57999999996"/>
        <n v="731372.55"/>
        <n v="475805.12"/>
        <n v="332235.28000000003"/>
        <n v="188418.01"/>
        <n v="197078.3"/>
        <n v="772027.13"/>
        <n v="801702.72"/>
        <n v="631438.77"/>
        <n v="688516.98"/>
        <n v="560882.39"/>
        <n v="393134.33"/>
        <n v="204461.55"/>
        <n v="213722.12"/>
        <n v="779674.68"/>
        <n v="813757.53"/>
        <n v="637082.26"/>
        <n v="705990.81"/>
        <n v="521022.6"/>
        <n v="383105.52"/>
        <n v="88811.3"/>
        <n v="93210.17"/>
        <n v="709509.78"/>
        <n v="742326.77"/>
        <n v="637596.89"/>
        <n v="693982.83"/>
        <n v="286556.49"/>
        <n v="201109.08"/>
        <n v="179310.9"/>
        <n v="191200.35"/>
        <n v="409409.22"/>
        <n v="422158.96"/>
        <n v="928372.68"/>
        <n v="1018285.43"/>
        <n v="228772.21"/>
        <n v="166105.42000000001"/>
        <n v="231068.27"/>
        <n v="244883.44"/>
        <n v="518948.88"/>
        <n v="542379.15"/>
        <n v="529507.07999999996"/>
        <n v="578008.49"/>
        <n v="551780.03"/>
        <n v="383446.56"/>
        <n v="168765.09"/>
        <n v="176426.25"/>
        <n v="735959.27"/>
        <n v="764344.67"/>
        <n v="588226.53"/>
        <n v="649832.78"/>
        <n v="527061.68000000005"/>
        <n v="372656.69"/>
        <n v="164434.43"/>
        <n v="172092.91"/>
        <n v="484099.26"/>
        <n v="498324.49"/>
        <n v="921568.01"/>
        <n v="1018746.36"/>
        <n v="411789.75"/>
        <n v="295953.24"/>
        <n v="137394.13"/>
        <n v="143865.81"/>
        <n v="589996.96"/>
        <n v="613253.53"/>
        <n v="782356.33"/>
        <n v="865649.95"/>
        <n v="258392.45"/>
        <n v="185474.03"/>
        <n v="176702.88"/>
        <n v="187964.79999999999"/>
        <n v="666924.87"/>
        <n v="692182.39"/>
        <n v="876768.16"/>
        <n v="961558.54"/>
        <n v="523611.37"/>
        <n v="364017.02"/>
        <n v="72569.09"/>
        <n v="76587.42"/>
        <n v="495917.91"/>
        <n v="519427.88"/>
        <n v="854296.86"/>
        <n v="941109.28"/>
        <n v="440337.09"/>
        <n v="303399.99"/>
        <n v="61286.05"/>
        <n v="64479.96"/>
        <n v="721157.16"/>
        <n v="751522.53"/>
        <n v="540476.06000000006"/>
        <n v="588653.44999999995"/>
        <n v="437973.75"/>
        <n v="322218.53999999998"/>
        <n v="81852.679999999993"/>
        <n v="86827.07"/>
        <n v="431795.27"/>
        <n v="447012.5"/>
        <n v="574102.52"/>
        <n v="624325.44999999995"/>
        <n v="449202.61"/>
        <n v="318056.43"/>
        <n v="218697.71"/>
        <n v="228828.31"/>
        <n v="527352.68000000005"/>
        <n v="543241.18999999994"/>
        <n v="645525.91"/>
        <n v="709532.55"/>
        <n v="371615.36"/>
        <n v="266023.24"/>
        <n v="148338.93"/>
        <n v="155177.29999999999"/>
        <n v="622724.94999999995"/>
        <n v="644185.98"/>
        <n v="641634.52"/>
        <n v="698530.39"/>
        <n v="219763.89"/>
        <n v="151600.4"/>
        <n v="118701.82"/>
        <n v="124401.23"/>
        <n v="604514.4"/>
        <n v="625920.69999999995"/>
        <n v="614702.31999999995"/>
        <n v="672022.75"/>
        <n v="512768.96"/>
        <n v="362637.88"/>
        <n v="182117.98"/>
        <n v="190539.27"/>
        <n v="574801.62"/>
        <n v="594998.78"/>
        <n v="550469.35"/>
        <n v="606610.11"/>
        <n v="549069.84"/>
        <n v="392630.93"/>
        <n v="196221.79"/>
        <n v="205515.45"/>
        <n v="711946.62"/>
        <n v="741437.29"/>
        <n v="871170.74"/>
        <n v="950755.61"/>
        <n v="536413.92000000004"/>
        <n v="394346.41"/>
        <n v="212403.67"/>
        <n v="222789.07"/>
        <n v="641590.38"/>
        <n v="673236.6"/>
        <n v="473455.58"/>
        <n v="524841.99"/>
        <n v="558275.66"/>
        <n v="397555.55"/>
        <n v="190381.82"/>
        <n v="201736.06"/>
        <n v="744009.81"/>
        <n v="765264.64"/>
        <n v="633044.04"/>
        <n v="696501.76000000001"/>
        <n v="424231.51"/>
        <n v="293430.27"/>
        <n v="128124.12"/>
        <n v="135023.69"/>
        <n v="578863.89"/>
        <n v="601090.80000000005"/>
        <n v="723359.8"/>
        <n v="794424.45"/>
        <n v="446357.37"/>
        <n v="307517.58"/>
        <n v="241700.74"/>
        <n v="255937.66"/>
        <n v="599389.06999999995"/>
        <n v="621020.19999999995"/>
        <n v="894597.23"/>
        <n v="982648.63"/>
        <n v="488614.61"/>
        <n v="348988.08"/>
        <n v="67055.820000000007"/>
        <n v="71423.820000000007"/>
        <n v="748255.99"/>
        <n v="784198.91"/>
        <n v="632404.91"/>
        <n v="698559.71"/>
        <n v="298452.84000000003"/>
        <n v="216633.14"/>
        <n v="61472.09"/>
        <n v="65172.21"/>
        <n v="517323.8"/>
        <n v="537121.84"/>
        <n v="931118.19"/>
        <n v="1019435.05"/>
        <n v="431308.79"/>
        <n v="317960.03999999998"/>
        <n v="194266.18"/>
        <n v="202943.5"/>
        <n v="753550.33"/>
        <n v="787231.3"/>
        <n v="652121.09"/>
        <n v="718212.64"/>
        <n v="357437.9"/>
        <n v="257380.26"/>
        <n v="111079.01"/>
        <n v="117609.77"/>
        <n v="690387.78"/>
        <n v="717425.57"/>
        <n v="843664.73"/>
        <n v="924494.88"/>
        <n v="364699.31"/>
        <n v="253742.17"/>
        <n v="142740.87"/>
        <n v="149624.37"/>
        <n v="588593.93000000005"/>
        <n v="614956.43000000005"/>
        <n v="650048.78"/>
        <n v="712756.71"/>
        <n v="490096.11"/>
        <n v="348467.17"/>
        <n v="123500.86"/>
        <n v="129720.72"/>
        <n v="425287.57"/>
        <n v="444155.79"/>
        <n v="506569.6"/>
        <n v="551090.59"/>
        <n v="399811.73"/>
        <n v="289469.38"/>
        <n v="196607"/>
        <n v="207092.42"/>
        <n v="416485.06"/>
        <n v="432575.04"/>
        <n v="756323.94"/>
        <n v="832519.07"/>
        <n v="265486.25"/>
        <n v="192508.68"/>
        <n v="92901.57"/>
        <n v="97098.6"/>
        <n v="509387.13"/>
        <n v="524070.11"/>
        <n v="856386.57"/>
        <n v="943234.71"/>
        <n v="306644.74"/>
        <n v="224129.12"/>
        <n v="76746.94"/>
        <n v="81322.259999999995"/>
        <n v="710048.83"/>
        <n v="735563.15"/>
        <n v="763602.19"/>
        <n v="835645.82"/>
        <n v="391969.16"/>
        <n v="285349.89"/>
        <n v="178764.24"/>
        <n v="190475.36"/>
        <n v="578792.5"/>
        <n v="601387.86"/>
        <n v="572224.69999999995"/>
        <n v="631776.68000000005"/>
        <n v="490949.63"/>
        <n v="356321.31"/>
        <n v="60353.83"/>
        <n v="63943.61"/>
        <n v="449989.69"/>
        <n v="463468.4"/>
        <n v="757380.4"/>
        <n v="836640.44"/>
        <n v="596150.51"/>
        <n v="429748.41"/>
        <n v="237511.56"/>
        <n v="251084.47"/>
        <n v="480780.16"/>
        <n v="503868.99"/>
        <n v="595928.71"/>
        <n v="648896.27"/>
        <n v="444339.83"/>
        <n v="327673.75"/>
        <n v="197739.01"/>
        <n v="209642.58"/>
        <n v="601423.51"/>
        <n v="631460.74"/>
        <n v="894624.6"/>
        <n v="977989.22"/>
        <n v="475062.08"/>
        <n v="346971.67"/>
        <n v="94752.35"/>
        <n v="100450.6"/>
        <n v="583470.81999999995"/>
        <n v="603722.29"/>
        <n v="733537.1"/>
        <n v="805716.79"/>
        <n v="459213.59"/>
        <n v="334669.28999999998"/>
        <n v="63991.86"/>
        <n v="67399.539999999994"/>
        <n v="583176.76"/>
        <n v="606669.44999999995"/>
        <n v="785126.32"/>
        <n v="859080.07"/>
        <n v="276315.59000000003"/>
        <n v="193464.98"/>
        <n v="73282.47"/>
        <n v="77577.48"/>
        <n v="594183.88"/>
        <n v="615936.22"/>
        <n v="783875.36"/>
        <n v="857367.87"/>
        <n v="486847.44"/>
        <n v="360191.87"/>
        <n v="157404.89000000001"/>
        <n v="165127.89000000001"/>
        <n v="711560.46"/>
        <n v="746769.3"/>
        <n v="715446.29"/>
        <n v="780554.96"/>
        <n v="460054.46"/>
        <n v="341163.48"/>
        <n v="163839.26999999999"/>
        <n v="173637.23"/>
        <n v="569412.24"/>
        <n v="585874.04"/>
        <n v="756350.39"/>
        <n v="828421.91"/>
        <n v="512454"/>
        <n v="364031.52"/>
        <n v="223938.3"/>
        <n v="236885.04"/>
        <n v="475225.61"/>
        <n v="489127.21"/>
        <n v="477694.63"/>
        <n v="528203.74"/>
        <n v="233462.95"/>
        <n v="165407.46"/>
        <n v="48769.120000000003"/>
        <n v="51508.57"/>
        <n v="504338.88"/>
        <n v="521702.42"/>
        <n v="691539.13"/>
        <n v="764541.95"/>
        <n v="238208.48"/>
        <n v="168866.87"/>
        <n v="183027.36"/>
        <n v="192407.22"/>
        <n v="401227.12"/>
        <n v="413693.18"/>
        <n v="908187.28"/>
        <n v="997086.76"/>
        <n v="363605.76000000001"/>
        <n v="254994.63"/>
        <n v="157470.35999999999"/>
        <n v="167679.46"/>
        <n v="588421.66"/>
        <n v="610302.43999999994"/>
        <n v="921810.25"/>
        <n v="1009251.19"/>
        <n v="422167.88"/>
        <n v="306244.03000000003"/>
        <n v="101386.19"/>
        <n v="106497.59"/>
        <n v="432137"/>
        <n v="452060.63"/>
        <n v="901135.64"/>
        <n v="983771.42"/>
        <n v="368111.39"/>
        <n v="268214.03999999998"/>
        <n v="217449.35"/>
        <n v="227375.3"/>
        <n v="459400.39"/>
        <n v="473443.13"/>
        <n v="847430.68"/>
        <n v="935235.14"/>
        <n v="293417.88"/>
        <n v="205080.88"/>
        <n v="147506.29"/>
        <n v="154856.66"/>
        <n v="660700.26"/>
        <n v="681095.46"/>
        <n v="634043.35"/>
        <n v="700409.72"/>
        <n v="334991.99"/>
        <n v="235047.46"/>
        <n v="103838.35"/>
        <n v="109129.96"/>
        <n v="443906.84"/>
        <n v="460565.63"/>
        <n v="617382.68999999994"/>
        <n v="676160.37"/>
        <n v="586027.94999999995"/>
        <n v="430338.86"/>
        <n v="211922.4"/>
        <n v="225370.64"/>
        <n v="558950.43000000005"/>
        <n v="586563.62"/>
        <n v="654863.71"/>
        <n v="723372.61"/>
        <n v="402223.54"/>
        <n v="286017.32"/>
        <n v="74014.53"/>
        <n v="78197.87"/>
        <n v="790086.39"/>
        <n v="819156.36"/>
        <n v="506206.56"/>
        <n v="553918.69999999995"/>
        <n v="470363.41"/>
        <n v="346563"/>
        <n v="217731.67"/>
        <n v="228423.83"/>
        <n v="442171.76"/>
        <n v="464344.13"/>
        <n v="614833.87"/>
        <n v="673764.61"/>
        <n v="423427.02"/>
        <n v="299720.15000000002"/>
        <n v="92781.04"/>
        <n v="98088.4"/>
        <n v="711263.14"/>
        <n v="743464.26"/>
        <n v="893660.9"/>
        <n v="990680.26"/>
        <n v="417845.97"/>
        <n v="300771.81"/>
        <n v="104899.8"/>
        <n v="110238.84"/>
        <n v="429693.21"/>
        <n v="444889.03"/>
        <n v="652800.22"/>
        <n v="719922.05"/>
        <n v="273107.52"/>
        <n v="194760.9"/>
        <n v="226556.88"/>
        <n v="239132.49"/>
        <n v="416465.34"/>
        <n v="435816.29"/>
        <n v="632553.31999999995"/>
        <n v="691639.75"/>
        <n v="541323.82999999996"/>
        <n v="397707.01"/>
        <n v="134661.66"/>
        <n v="143527.6"/>
        <n v="509177.95"/>
        <n v="524128.03"/>
        <n v="699202.97"/>
        <n v="763534.53"/>
        <n v="477400.2"/>
        <n v="345778.88"/>
        <n v="219905.82"/>
        <n v="234243.26"/>
        <n v="634973.76"/>
        <n v="655137.31999999995"/>
        <n v="659332.94999999995"/>
        <n v="717219.72"/>
        <n v="354607.07"/>
        <n v="260379.49"/>
        <n v="225334.08"/>
        <n v="236733.45"/>
        <n v="575015.26"/>
        <n v="600721.89"/>
        <n v="823091"/>
        <n v="905416.74"/>
        <n v="349646.46"/>
        <n v="249428.67"/>
        <n v="129692.03"/>
        <n v="138096.29999999999"/>
        <n v="746412.88"/>
        <n v="775519.27"/>
        <n v="891352.32"/>
        <n v="983590.89"/>
        <n v="488312.16"/>
        <n v="339801.36"/>
        <n v="74666.47"/>
        <n v="79399.899999999994"/>
        <n v="596684.43999999994"/>
        <n v="617096.03"/>
        <n v="825567.77"/>
        <n v="899743.4"/>
        <n v="295456.09999999998"/>
        <n v="208259.54"/>
        <n v="113769.04"/>
        <n v="119377.11"/>
        <n v="425855.08"/>
        <n v="442023.89"/>
        <n v="815888.86"/>
        <n v="895072.11"/>
        <n v="201395.89"/>
        <n v="146089.18"/>
        <n v="236211.59"/>
        <n v="250255.03"/>
        <n v="652298.86"/>
        <n v="681226.19"/>
        <n v="748448.28"/>
        <n v="821629.67"/>
        <n v="255914.54"/>
        <n v="185747.32"/>
        <n v="191692.91"/>
        <n v="204389.27"/>
        <n v="632704"/>
        <n v="655737.97"/>
        <n v="607331.68000000005"/>
        <n v="672209.3"/>
        <n v="464866.13"/>
        <n v="331049.08"/>
        <n v="174808.63"/>
        <n v="185179.05"/>
        <n v="554604.30000000005"/>
        <n v="571318.87"/>
        <n v="826205.59"/>
        <n v="899794.98"/>
        <n v="525540.98"/>
        <n v="386743.05"/>
        <n v="92050.96"/>
        <n v="97383.47"/>
        <n v="495996.34"/>
        <n v="519447.06"/>
        <n v="774859.43"/>
        <n v="847432.83"/>
        <n v="554916.02"/>
        <n v="390535.86"/>
        <n v="145280.67000000001"/>
        <n v="151786.43"/>
        <n v="531242"/>
        <n v="550835"/>
        <n v="523196.44"/>
        <n v="577955.11"/>
        <n v="216254.68"/>
        <n v="150712.76"/>
        <n v="131176"/>
        <n v="139010.72"/>
        <n v="634534.36"/>
        <n v="662370.62"/>
        <n v="566979.49"/>
        <n v="618281.05000000005"/>
        <n v="387972.09"/>
        <n v="282685.18"/>
        <n v="202375.49"/>
        <n v="211525.77"/>
        <n v="587044.86"/>
        <n v="610562.68000000005"/>
        <n v="520678.7"/>
        <n v="566998.5"/>
        <n v="479897.78"/>
        <n v="336789.73"/>
        <n v="194308.78"/>
        <n v="206615.01"/>
        <n v="440748.92"/>
        <n v="457591.7"/>
        <n v="912867.39"/>
        <n v="1006784.68"/>
        <n v="402957.38"/>
        <n v="284595.40000000002"/>
        <n v="105128.19"/>
        <n v="110409.65"/>
        <n v="738309.66"/>
        <n v="764694.22"/>
        <n v="656538.38"/>
        <n v="720001.72"/>
        <n v="313410.75"/>
        <n v="232743.42"/>
        <n v="95172.46"/>
        <n v="101149.23"/>
        <n v="629901.65"/>
        <n v="650601.06000000006"/>
        <n v="829079.65"/>
        <n v="918237.67"/>
        <n v="377611.24"/>
        <n v="279426.83"/>
        <n v="111311.61"/>
        <n v="116677.81"/>
        <n v="526631.88"/>
        <n v="542716.72"/>
        <n v="767074.09"/>
        <n v="837289.41"/>
        <n v="266795.40999999997"/>
        <n v="188522.31"/>
        <n v="193018.62"/>
        <n v="201771.28"/>
        <n v="723488.45"/>
        <n v="758489.96"/>
        <n v="550786.96"/>
        <n v="603464.69999999995"/>
        <n v="327492.28000000003"/>
        <n v="234021.83"/>
        <n v="100249.41"/>
        <n v="105407.81"/>
        <n v="753770.5"/>
        <n v="786397.2"/>
        <n v="544288.78"/>
        <n v="599078.1"/>
        <n v="292020.68"/>
        <n v="211477.96"/>
        <n v="229441.34"/>
        <n v="241844.68"/>
        <n v="670378.43000000005"/>
        <n v="696754.98"/>
        <n v="794359.14"/>
        <n v="879930.55"/>
        <n v="542995.47"/>
        <n v="379343.8"/>
        <n v="58977.77"/>
        <n v="61693.7"/>
        <n v="636749.13"/>
        <n v="662788.55000000005"/>
        <n v="920486.56"/>
        <n v="1001280.64"/>
        <n v="497056.81"/>
        <n v="347500.34"/>
        <n v="188926.06"/>
        <n v="198184.92"/>
        <n v="437368.12"/>
        <n v="457693.44"/>
        <n v="573879.93000000005"/>
        <n v="627813.06999999995"/>
        <n v="263773.31"/>
        <n v="187596.18"/>
        <n v="67205.960000000006"/>
        <n v="70784.789999999994"/>
        <n v="786714.02"/>
        <n v="812266.18"/>
        <n v="895940.45"/>
        <n v="982825.73"/>
        <n v="501445.69"/>
        <n v="361557.15"/>
        <n v="219556.39"/>
        <n v="230688.4"/>
        <n v="673451.62"/>
        <n v="698601.72"/>
        <n v="715965.71"/>
        <n v="791402.2"/>
        <n v="231328.08"/>
        <n v="160176.14000000001"/>
        <n v="119129.91"/>
        <n v="124713.49"/>
        <n v="751008.82"/>
        <n v="785658.63"/>
        <n v="525273.05000000005"/>
        <n v="577286.98"/>
        <n v="206912.8"/>
        <n v="144861.99"/>
        <n v="221976.27"/>
        <n v="235260.79999999999"/>
        <n v="592024.07999999996"/>
        <n v="615545.53"/>
        <n v="792913.88"/>
        <n v="870243.79"/>
        <n v="203568.96"/>
        <n v="145864.62"/>
        <n v="161876.74"/>
        <n v="169464.81"/>
        <n v="615121.82999999996"/>
        <n v="633910.93999999994"/>
        <n v="754243.81"/>
        <n v="827746.89"/>
        <n v="409461.72"/>
        <n v="299163.40999999997"/>
        <n v="185187.01"/>
        <n v="195972.52"/>
        <n v="539393.43000000005"/>
        <n v="557829.25"/>
        <n v="646306.73"/>
        <n v="714375.57"/>
        <n v="421906.42"/>
        <n v="303424.7"/>
        <n v="157925.13"/>
        <n v="165048.87"/>
        <n v="516891.82"/>
        <n v="532495.02"/>
        <n v="845260.06"/>
        <n v="926676.19"/>
        <n v="289389.67"/>
        <n v="206086.64"/>
        <n v="229701.75"/>
        <n v="243986.04"/>
        <n v="492078.25"/>
        <n v="516441.17"/>
        <n v="534042.5"/>
        <n v="582450.72"/>
        <n v="425743.91"/>
        <n v="305525.38"/>
        <n v="86175.12"/>
        <n v="91434.92"/>
        <n v="409005.16"/>
        <n v="425095.2"/>
        <n v="641279.81999999995"/>
        <n v="706997.1"/>
        <n v="334109.90000000002"/>
        <n v="240513.49"/>
        <n v="159442.97"/>
        <n v="169638.83"/>
        <n v="730141.54"/>
        <n v="752850.36"/>
        <n v="544770.92000000004"/>
        <n v="601545.37"/>
        <n v="578265.84"/>
        <n v="408077.64"/>
        <n v="113797.64"/>
        <n v="119648.48"/>
        <n v="435982.83"/>
        <n v="453057.35"/>
        <n v="646130.31000000006"/>
        <n v="705988.39"/>
        <n v="204500.02"/>
        <n v="148653.53"/>
        <n v="83777.03"/>
        <n v="88833.74"/>
        <n v="414390.39"/>
        <n v="433177.76"/>
        <n v="631207.07999999996"/>
        <n v="699011.05"/>
        <n v="503796.65"/>
        <n v="354532.63"/>
        <n v="98933.86"/>
        <n v="104331.11"/>
        <n v="615560.42000000004"/>
        <n v="633451.22"/>
        <n v="674344.28"/>
        <n v="734947.22"/>
        <n v="450349.46"/>
        <n v="331793.99"/>
        <n v="85860.99"/>
        <n v="91164.74"/>
        <n v="617913.79"/>
        <n v="643184.19999999995"/>
        <n v="473029"/>
        <n v="517765.51"/>
        <n v="265854.24"/>
        <n v="192298.63"/>
        <n v="239204.35"/>
        <n v="251557.07"/>
        <n v="430525.3"/>
        <n v="450481.14"/>
        <n v="801126.98"/>
        <n v="873673.84"/>
        <n v="400718.18"/>
        <n v="296540.21000000002"/>
        <n v="155223.73000000001"/>
        <n v="165486.29"/>
        <n v="742053.74"/>
        <n v="778210.95"/>
        <n v="673158.04"/>
        <n v="741462.26"/>
        <n v="360342.61"/>
        <n v="251875.38"/>
        <n v="136770.09"/>
        <n v="144063.01"/>
        <n v="793472.5"/>
        <n v="827357.86"/>
        <n v="608024.57999999996"/>
        <n v="673838.6"/>
        <n v="468144.96"/>
        <n v="336325.1"/>
        <n v="222793.32"/>
        <n v="235641.83"/>
        <n v="723285.53"/>
        <n v="746219.37"/>
        <n v="764723.69"/>
        <n v="847635.77"/>
        <n v="218111.46"/>
        <n v="153476.18"/>
        <n v="112388.35"/>
        <n v="118941.91"/>
        <n v="549341.67000000004"/>
        <n v="565095.56000000006"/>
        <n v="655964.31000000006"/>
        <n v="715296.47"/>
        <n v="302534.34999999998"/>
        <n v="220573.23"/>
        <n v="51421.64"/>
        <n v="54744.89"/>
        <n v="656061.26"/>
        <n v="677175.94"/>
        <n v="624253.69999999995"/>
        <n v="689193.15"/>
        <n v="485496.69"/>
        <n v="342623.38"/>
        <n v="168009.99"/>
        <n v="176817.8"/>
        <n v="402270.04"/>
        <n v="421819.01"/>
        <n v="631527.98"/>
        <n v="688141.3"/>
        <n v="259596.72"/>
        <n v="191168.83"/>
        <n v="76268.009999999995"/>
        <n v="79699.44"/>
        <n v="728221.67"/>
        <n v="758400.94"/>
        <n v="804135.72"/>
        <n v="881004.71"/>
        <n v="554252.77"/>
        <n v="387830.55"/>
        <n v="63557.01"/>
        <n v="66693.37"/>
        <n v="518772.81"/>
        <n v="535283.89"/>
        <n v="527206.71"/>
        <n v="583562.48"/>
        <n v="542872.18000000005"/>
        <n v="388281.15"/>
        <n v="89218.74"/>
        <n v="93620.84"/>
        <n v="712813.21"/>
        <n v="738450.65"/>
        <n v="628096.79"/>
        <n v="686119.41"/>
        <n v="394475.42"/>
        <n v="289689.27"/>
        <n v="129324.62"/>
        <n v="135911.07"/>
        <n v="428307.24"/>
        <n v="443879.86"/>
        <n v="670248.85"/>
        <n v="735994.06"/>
        <n v="444541.04"/>
        <n v="325144.33"/>
        <n v="90284"/>
        <n v="95696.83"/>
        <n v="744979.38"/>
        <n v="773169.39"/>
        <n v="491809.11"/>
        <n v="542319.79"/>
        <n v="412678.34"/>
        <n v="297135.02"/>
        <n v="173544.73"/>
        <n v="181420.7"/>
        <n v="565861.32999999996"/>
        <n v="587114.22"/>
        <n v="603870.85"/>
        <n v="666885.82999999996"/>
        <n v="435635.5"/>
        <n v="309636.84999999998"/>
        <n v="206902.39999999999"/>
        <n v="218830.38"/>
        <n v="761811.18"/>
        <n v="789133.13"/>
        <n v="832411.55"/>
        <n v="909893.67"/>
        <n v="494545.48"/>
        <n v="360497.63"/>
        <n v="69412.100000000006"/>
        <n v="72831.69"/>
        <n v="517650.02"/>
        <n v="543588.56000000006"/>
        <n v="501221"/>
        <n v="553448.34"/>
        <n v="539224.71"/>
        <n v="392703.98"/>
        <n v="136066.81"/>
        <n v="144390.5"/>
        <n v="702661.61"/>
        <n v="731969.91"/>
        <n v="922858.31"/>
        <n v="1017618.25"/>
        <n v="247387.35"/>
        <n v="180690.44"/>
        <n v="214087.96"/>
        <n v="225216.9"/>
        <n v="642619.71"/>
        <n v="664136.26"/>
        <n v="642602.66"/>
        <n v="707083.5"/>
        <n v="234362.13"/>
        <n v="164015.54999999999"/>
        <n v="241598.5"/>
        <n v="253661.83"/>
        <n v="619812.09"/>
        <n v="648444.02"/>
        <n v="685868.27"/>
        <n v="746131.09"/>
        <n v="502926.06"/>
        <n v="362646.45"/>
        <n v="115311.52"/>
        <n v="121120.3"/>
        <n v="673350.17"/>
        <n v="705747.54"/>
        <n v="534812.42000000004"/>
        <n v="585242.68999999994"/>
        <n v="271098.25"/>
        <n v="200919.49"/>
        <n v="176393.82"/>
        <n v="184962.6"/>
        <n v="779773.5"/>
        <n v="808198.08"/>
        <n v="884719.53"/>
        <n v="973983.12"/>
        <n v="211016.41"/>
        <n v="147098.54999999999"/>
        <n v="151865.68"/>
        <n v="158776.23000000001"/>
        <n v="727861.61"/>
        <n v="755285.22"/>
        <n v="931693.79"/>
        <n v="1014286.32"/>
        <n v="561156.96"/>
        <n v="402030.45"/>
        <n v="84084.77"/>
        <n v="89388.9"/>
        <n v="454117.1"/>
        <n v="468866.87"/>
        <n v="762227"/>
        <n v="842531.28"/>
        <n v="334958.65000000002"/>
        <n v="245395.64"/>
        <n v="68252.25"/>
        <n v="72677.509999999995"/>
        <n v="660028.23"/>
        <n v="685514.93"/>
        <n v="672381.78"/>
        <n v="735889.66"/>
        <n v="432250.45"/>
        <n v="310415.38"/>
        <n v="206458.16"/>
        <n v="219705.98"/>
        <n v="770545.52"/>
        <n v="804161.95"/>
        <n v="528047.74"/>
        <n v="575081.36"/>
        <n v="459386.8"/>
        <n v="340327.74"/>
        <n v="143432.10999999999"/>
        <n v="152876.74"/>
        <n v="603446.36"/>
        <n v="626166.19999999995"/>
        <n v="864344.55"/>
        <n v="955405.28"/>
        <n v="525105.22"/>
        <n v="387422.12"/>
        <n v="197671.06"/>
        <n v="207759.84"/>
        <n v="694861.77"/>
        <n v="715660.66"/>
        <n v="541760.39"/>
        <n v="593393.06000000006"/>
        <n v="458774.36"/>
        <n v="336570.96"/>
        <n v="217196.69"/>
        <n v="231561.39"/>
        <n v="496326.2"/>
        <n v="515605.38"/>
        <n v="660748.49"/>
        <n v="718364.14"/>
        <n v="214242.99"/>
        <n v="147688.35999999999"/>
        <n v="73381.16"/>
        <n v="76830.41"/>
        <n v="786138.06"/>
        <n v="813139.56"/>
        <n v="936065.86"/>
        <n v="1032029.21"/>
        <n v="519164.21"/>
        <n v="384188.28"/>
        <n v="135481.47"/>
        <n v="143203.09"/>
        <n v="490111.19"/>
        <n v="508847.94"/>
        <n v="703313.34"/>
        <n v="778229.86"/>
        <n v="476555.53"/>
        <n v="332955.83"/>
        <n v="70821.06"/>
        <n v="74467.47"/>
        <n v="398938.8"/>
        <n v="415936.26"/>
        <n v="700460.96"/>
        <n v="771911.62"/>
        <n v="285980.94"/>
        <n v="210816.06"/>
        <n v="142164.93"/>
        <n v="150462.85999999999"/>
        <n v="459063.22"/>
        <n v="478525.03"/>
        <n v="606793.21"/>
        <n v="668176.85"/>
        <n v="325575.59000000003"/>
        <n v="226753.66"/>
        <n v="237359.38"/>
        <n v="250367.4"/>
        <n v="676102.28"/>
        <n v="696458.89"/>
        <n v="515294.64"/>
        <n v="566647.75"/>
        <n v="439538.84"/>
        <n v="309297.64"/>
        <n v="110253.71"/>
        <n v="117421.05"/>
        <n v="667192.96"/>
        <n v="696952.2"/>
        <n v="512098.63"/>
        <n v="558375.41"/>
        <n v="355660.83"/>
        <n v="253002.93"/>
        <n v="154285.06"/>
        <n v="161199.22"/>
        <n v="650982.31999999995"/>
        <n v="673122.91"/>
        <n v="656730.06000000006"/>
        <n v="717780.47999999998"/>
        <n v="467607.73"/>
        <n v="323575.14"/>
        <n v="164580.51"/>
        <n v="173771.17"/>
        <n v="737807.17"/>
        <n v="759764.69"/>
        <n v="729861.25"/>
        <n v="796575.94"/>
        <n v="422689.84"/>
        <n v="308881.59000000003"/>
        <n v="204130.42"/>
        <n v="213689.79"/>
        <n v="491233.25"/>
        <n v="509917.47"/>
        <n v="522395.05"/>
        <n v="578123.44999999995"/>
        <n v="463493.77"/>
        <n v="322811.44"/>
        <n v="145163.25"/>
        <n v="154239.62"/>
        <n v="617368.69999999995"/>
        <n v="637294.72"/>
        <n v="905355.27"/>
        <n v="993372.38"/>
        <n v="274855.12"/>
        <n v="195692.64"/>
        <n v="133244.66"/>
        <n v="141426.26999999999"/>
        <n v="426548.86"/>
        <n v="445439.65"/>
        <n v="791393.29"/>
        <n v="875827.59"/>
        <n v="563473.85"/>
        <n v="417873.72"/>
        <n v="83483.98"/>
        <n v="87773.95"/>
        <n v="518671.46"/>
        <n v="535479.91"/>
        <n v="796328.06"/>
        <n v="878784.84"/>
        <n v="215521.83"/>
        <n v="154784.67000000001"/>
        <n v="164964.4"/>
        <n v="174542.23"/>
        <n v="510748.63"/>
        <n v="532144.43000000005"/>
        <n v="901084.67"/>
        <n v="985914.65"/>
        <n v="266515.88"/>
        <n v="183800.83"/>
        <n v="52149.55"/>
        <n v="54602.39"/>
        <n v="766185.27"/>
        <n v="792973.98"/>
        <n v="568914.71"/>
        <n v="625594.52"/>
        <n v="278606.78000000003"/>
        <n v="202325.72"/>
        <n v="177559.25"/>
        <n v="185499.21"/>
        <n v="703560.86"/>
        <n v="725260.4"/>
        <n v="750961.31"/>
        <n v="817152.21"/>
        <n v="318231.67"/>
        <n v="234219.31"/>
        <n v="121746.65"/>
        <n v="128232.28"/>
        <n v="600034.11"/>
        <n v="621386.07999999996"/>
        <n v="593184.04"/>
        <n v="653579.01"/>
        <n v="514929.84"/>
        <n v="366444.39"/>
        <n v="187817.56"/>
        <n v="200205.73"/>
        <n v="739267.33"/>
        <n v="770197.05"/>
        <n v="825253.06"/>
        <n v="906660.22"/>
        <n v="303153.86"/>
        <n v="218622.36"/>
        <n v="61265.09"/>
        <n v="65173.77"/>
        <n v="599709.84"/>
        <n v="626351.96"/>
        <n v="895036.32"/>
        <n v="976104.31"/>
        <n v="501916.03"/>
        <n v="371289.4"/>
        <n v="51058.94"/>
        <n v="54406.94"/>
        <n v="750611.05"/>
        <n v="780151.12"/>
        <n v="892045.69"/>
        <n v="986370.87"/>
        <n v="289212.83"/>
        <n v="213443.4"/>
        <n v="218550.45"/>
        <n v="232769.63"/>
        <n v="784580.72"/>
        <n v="813681.86"/>
        <n v="911605.5"/>
        <n v="996885.53"/>
        <n v="376362.97"/>
        <n v="276755.86"/>
        <n v="73256.87"/>
        <n v="77501.75"/>
        <n v="776464.46"/>
        <n v="806611.26"/>
        <n v="594871.25"/>
        <n v="654829.94999999995"/>
        <n v="512204.35"/>
        <n v="367478.2"/>
        <n v="186849.59"/>
        <n v="195547.12"/>
        <n v="430109.2"/>
        <n v="443077.6"/>
        <n v="589570.15"/>
        <n v="651970.85"/>
        <n v="531830.16"/>
        <n v="379626.5"/>
        <n v="233367.31"/>
        <n v="244881.72"/>
        <n v="496756.52"/>
        <n v="520601.46"/>
        <n v="871035.35"/>
        <n v="962672.98"/>
        <n v="349405.6"/>
        <n v="253099.05"/>
        <n v="56971.43"/>
        <n v="60155.19"/>
        <n v="561611.39"/>
        <n v="583932.89"/>
        <n v="764879.99"/>
        <n v="839936.12"/>
        <n v="554387.94999999995"/>
        <n v="407598.54"/>
        <n v="141840.57999999999"/>
        <n v="148607.81"/>
        <n v="779415.72"/>
        <n v="815330.82"/>
        <n v="791860.8"/>
        <n v="874286.95"/>
        <n v="204252.43"/>
        <n v="151720.99"/>
        <n v="208725.68"/>
        <n v="218045.13"/>
        <n v="642961.26"/>
        <n v="674560.89"/>
        <n v="567748.09"/>
        <n v="617921.61"/>
        <n v="383602.57"/>
        <n v="278810.73"/>
        <n v="138128.54"/>
        <n v="145901.99"/>
        <n v="596328.19999999995"/>
        <n v="617240.37"/>
        <n v="606452.93000000005"/>
        <n v="661179.07999999996"/>
        <n v="311046.98"/>
        <n v="214668.99"/>
        <n v="116338.85"/>
        <n v="123741.8"/>
        <n v="549137.91"/>
        <n v="570204.17000000004"/>
        <n v="649023.92000000004"/>
        <n v="709198.83"/>
        <n v="439188.85"/>
        <n v="315245.02"/>
        <n v="62038.36"/>
        <n v="66134.100000000006"/>
        <n v="489136.14"/>
        <n v="513171.95"/>
        <n v="559277.88"/>
        <n v="611227.04"/>
        <n v="361088.8"/>
        <n v="250907.83"/>
        <n v="190015.13"/>
        <n v="200393.59"/>
        <n v="404323.73"/>
        <n v="420841.75"/>
        <n v="743517.92"/>
        <n v="811247.12"/>
        <n v="427674.12"/>
        <n v="311331.53000000003"/>
        <n v="86719.92"/>
        <n v="91353.36"/>
        <n v="732311.27"/>
        <n v="758891.92"/>
        <n v="739728.16"/>
        <n v="812988.58"/>
        <n v="476578.47"/>
        <n v="341841.96"/>
        <n v="215920.43"/>
        <n v="225894.86"/>
        <n v="575433.32999999996"/>
        <n v="595863.62"/>
        <n v="590056.68000000005"/>
        <n v="648896.61"/>
        <n v="563011.68999999994"/>
        <n v="403289.37"/>
        <n v="80910.789999999994"/>
        <n v="85085.06"/>
        <n v="688502.15"/>
        <n v="719892.21"/>
        <n v="611019.43000000005"/>
        <n v="676211.81"/>
        <n v="585123.02"/>
        <n v="431693.39"/>
        <n v="155068.39000000001"/>
        <n v="164942.06"/>
        <n v="495736.11"/>
        <n v="513234.42"/>
        <n v="774074.4"/>
        <n v="851511.74"/>
        <n v="540233.63"/>
        <n v="376257.42"/>
        <n v="106871.2"/>
        <n v="111725.58"/>
        <n v="674766.14"/>
        <n v="698407.32"/>
        <n v="892682.83"/>
        <n v="979213.7"/>
        <n v="403892.94"/>
        <n v="297731.38"/>
        <n v="114845.61"/>
        <n v="121438.68"/>
        <n v="529759.52"/>
        <n v="553847.36"/>
        <n v="523567.09"/>
        <n v="578714.97"/>
        <n v="242736.14"/>
        <n v="179559.74"/>
        <n v="172506.58"/>
        <n v="180753.94"/>
        <n v="578948.68000000005"/>
        <n v="607265.68999999994"/>
        <n v="763694.28"/>
        <n v="835204.12"/>
        <n v="540466.67000000004"/>
        <n v="379200.66"/>
        <n v="84582.21"/>
        <n v="89549.7"/>
        <n v="652081.44999999995"/>
        <n v="671275.34"/>
        <n v="643059.12"/>
        <n v="704305.2"/>
        <n v="556313.64"/>
        <n v="392443.69"/>
        <n v="164268.04999999999"/>
        <n v="173273.11"/>
        <n v="470420.44"/>
        <n v="484608.88"/>
        <n v="716100.58"/>
        <n v="787597.58"/>
        <n v="379402.66"/>
        <n v="275102.96999999997"/>
        <n v="241887.73"/>
        <n v="254675.66"/>
        <n v="794500.04"/>
        <n v="819706.11"/>
        <n v="769295.37"/>
        <n v="849207.39"/>
        <n v="593377.43000000005"/>
        <n v="418335.96"/>
        <n v="225391.65"/>
        <n v="238916.35"/>
        <n v="730254.92"/>
        <n v="761688.64"/>
        <n v="792754.2"/>
        <n v="861959.35"/>
        <n v="301493.2"/>
        <n v="221534.23"/>
        <n v="147790.66"/>
        <n v="155427.09"/>
        <n v="593541.68000000005"/>
        <n v="617733.05000000005"/>
        <n v="728066.04"/>
        <n v="806150.41"/>
        <n v="407744.02"/>
        <n v="299647.76"/>
        <n v="216530.13"/>
        <n v="227472.07"/>
        <n v="534887.78"/>
        <n v="550921.79"/>
        <n v="783235.6"/>
        <n v="852567.36"/>
        <n v="560709.66"/>
        <n v="392668.56"/>
        <n v="210872.3"/>
        <n v="220436.35"/>
        <n v="400665.48"/>
        <n v="412881.48"/>
        <n v="909670.03"/>
        <n v="995114.71"/>
        <n v="352252.91"/>
        <n v="254974.62"/>
        <n v="185347.85"/>
        <n v="193928.46"/>
        <n v="463702.81"/>
        <n v="483458.6"/>
        <n v="676177.4"/>
        <n v="748313.97"/>
        <n v="423820.91"/>
        <n v="312013.59000000003"/>
        <n v="177287.41"/>
        <n v="186751.81"/>
        <n v="668385.87"/>
        <n v="694749.25"/>
        <n v="789767.84"/>
        <n v="874310.77"/>
        <n v="258702.45"/>
        <n v="182464.4"/>
        <n v="234319.22"/>
        <n v="247202.19"/>
        <n v="664488.07999999996"/>
        <n v="697325.55"/>
        <n v="778156.27"/>
        <n v="852220.35"/>
        <n v="472715.45"/>
        <n v="349334.99"/>
        <n v="187476.25"/>
        <n v="197597.47"/>
        <n v="640338.31000000006"/>
        <n v="663588.46"/>
        <n v="630507.47"/>
        <n v="689941.31"/>
        <n v="298807.65999999997"/>
        <n v="216842.23"/>
        <n v="206335.68"/>
        <n v="218393.66"/>
        <n v="684109.96"/>
        <n v="710242.06"/>
        <n v="560293.93000000005"/>
        <n v="616351.25"/>
        <n v="567127.27"/>
        <n v="420054.05"/>
        <n v="114461.38"/>
        <n v="119988.58"/>
        <n v="763178.01"/>
        <n v="786117.46"/>
        <n v="642605.9"/>
        <n v="711699.61"/>
        <n v="559151.74"/>
        <n v="388554.53"/>
        <n v="122074.76"/>
        <n v="128938.05"/>
        <n v="609691.05000000005"/>
        <n v="639950.09"/>
        <n v="692581.45"/>
        <n v="766725.38"/>
        <n v="282140.90000000002"/>
        <n v="198815.43"/>
        <n v="69506.289999999994"/>
        <n v="72892.820000000007"/>
        <n v="761892.87"/>
        <n v="796895.05"/>
        <n v="562681.06000000006"/>
        <n v="613618.76"/>
        <n v="241837.59"/>
        <n v="167039.1"/>
        <n v="129715.81"/>
        <n v="137947.89000000001"/>
        <n v="419240.93"/>
        <n v="434859.34"/>
        <n v="497100.58"/>
        <n v="549725.27"/>
        <n v="233828.84"/>
        <n v="162403.96"/>
        <n v="155834.03"/>
        <n v="163788.69"/>
        <n v="578904.81999999995"/>
        <n v="602798.37"/>
        <n v="868408.12"/>
        <n v="948579.06"/>
        <n v="413625.27"/>
        <n v="287960.86"/>
        <n v="215015.12"/>
        <n v="227129.08"/>
        <n v="737192.13"/>
        <n v="771042.99"/>
        <n v="621312.38"/>
        <n v="681296"/>
        <n v="203084.71"/>
        <n v="144852.9"/>
        <n v="83267.91"/>
        <n v="87670.94"/>
        <n v="476961.07"/>
        <n v="494002.71"/>
        <n v="816058.4"/>
        <n v="892894.85"/>
        <n v="220333.71"/>
        <n v="163253.53"/>
        <n v="76773.59"/>
        <n v="80672.3"/>
        <n v="685671.31"/>
        <n v="710839.32"/>
        <n v="786713.06"/>
        <n v="856489.41"/>
        <n v="345120.9"/>
        <n v="254052.3"/>
        <n v="164580.26999999999"/>
        <n v="172882.81"/>
        <n v="576426.66"/>
        <n v="598055.81000000006"/>
        <n v="597829.36"/>
        <n v="650180"/>
        <n v="344507.05"/>
        <n v="253288.47"/>
        <n v="51147"/>
        <n v="53957.4"/>
        <n v="584329.48"/>
        <n v="606426.63"/>
        <n v="929647.98"/>
        <n v="1017803.79"/>
        <n v="207777.93"/>
        <n v="148508.92000000001"/>
        <n v="59638.400000000001"/>
        <n v="63051.1"/>
        <n v="738633.17"/>
        <n v="771884.57"/>
        <n v="659065.53"/>
        <n v="728433.17"/>
        <n v="582480.37"/>
        <n v="432665.26"/>
        <n v="50984.32"/>
        <n v="53532.99"/>
        <n v="604581.76"/>
        <n v="631018.43999999994"/>
        <n v="924043.68"/>
        <n v="1021803.74"/>
        <n v="291057.7"/>
        <n v="206420.73"/>
        <n v="237978.12"/>
        <n v="253020.59"/>
        <n v="404061.1"/>
        <n v="424205.51"/>
        <n v="486951.21"/>
        <n v="530171.94999999995"/>
        <n v="217986.89"/>
        <n v="155947.72"/>
        <n v="62529.68"/>
        <n v="66590.98"/>
        <n v="548718.61"/>
        <n v="565085.31000000006"/>
        <n v="801258.19"/>
        <n v="883954.75"/>
        <n v="249785.79"/>
        <n v="181411.21"/>
        <n v="235940.77"/>
        <n v="248383.62"/>
        <n v="711172.96"/>
        <n v="738284.56"/>
        <n v="603671.30000000005"/>
        <n v="659282.23"/>
        <n v="351282.36"/>
        <n v="249754.05"/>
        <n v="239499.67"/>
        <n v="250744.56"/>
        <n v="449571.8"/>
        <n v="467757.33"/>
        <n v="885215.47"/>
        <n v="962735.56"/>
        <n v="446572.67"/>
        <n v="330839.62"/>
        <n v="148137.79"/>
        <n v="157834.41"/>
        <n v="770661.81"/>
        <n v="806181.44"/>
        <n v="830973.38"/>
        <n v="903577.4"/>
        <n v="446674.54"/>
        <n v="323402.45"/>
        <n v="213137.82"/>
        <n v="225636.15"/>
        <n v="523322.03"/>
        <n v="542384.68000000005"/>
        <n v="559676.97"/>
        <n v="609211.31000000006"/>
        <n v="593973.01"/>
        <n v="424410.25"/>
        <n v="151634.59"/>
        <n v="161188.42000000001"/>
        <n v="791233.65"/>
        <n v="823334.62"/>
        <n v="819429.4"/>
        <n v="890882.01"/>
        <n v="277574.2"/>
        <n v="203432.14"/>
        <n v="168048.72"/>
        <n v="177093.66"/>
        <n v="420776.12"/>
        <n v="440974"/>
        <n v="761146.88"/>
        <n v="837855.46"/>
        <n v="483655.57"/>
        <n v="357719.89"/>
        <n v="99959"/>
        <n v="104821.52"/>
        <n v="533695.99"/>
        <n v="550120.87"/>
        <n v="577072.23"/>
        <n v="638661.15"/>
        <n v="588595.21"/>
        <n v="420372.3"/>
        <n v="223381.14"/>
        <n v="233932.76"/>
        <n v="726818.95"/>
        <n v="753606.58"/>
        <n v="747427.36"/>
        <n v="818447.74"/>
        <n v="203608.04"/>
        <n v="140587.23000000001"/>
        <n v="188457.98"/>
        <n v="198566.12"/>
        <n v="793121.21"/>
        <n v="820957.97"/>
        <n v="763471.04"/>
        <n v="846352.96"/>
        <n v="384548.19"/>
        <n v="281747.07"/>
        <n v="179417.8"/>
        <n v="191153.39"/>
        <n v="603441.78"/>
        <n v="621786.43000000005"/>
        <n v="745886.13"/>
        <n v="826340.08"/>
        <n v="283078.84999999998"/>
        <n v="195001.82"/>
        <n v="163114.04999999999"/>
        <n v="171751.55"/>
        <n v="482648.52"/>
        <n v="499645.92"/>
        <n v="782958.48"/>
        <n v="867368.99"/>
        <n v="572376.44999999995"/>
        <n v="422790.9"/>
        <n v="241256.6"/>
        <n v="257010.52"/>
        <n v="559144.39"/>
        <n v="580184.13"/>
        <n v="470560.01"/>
        <n v="519840.75"/>
        <n v="384912.41"/>
        <n v="276522.28999999998"/>
        <n v="189795.17"/>
        <n v="200874.64"/>
        <n v="537435.97"/>
        <n v="562780.37"/>
        <n v="888367.35"/>
        <n v="967375.02"/>
        <n v="451813.41"/>
        <n v="326828.3"/>
        <n v="65530.85"/>
        <n v="69557.149999999994"/>
        <n v="789197.35"/>
        <n v="814021.25"/>
        <n v="711319.98"/>
        <n v="782676.82"/>
        <n v="450249.62"/>
        <n v="320564.78999999998"/>
        <n v="132499.56"/>
        <n v="138984.28"/>
        <n v="593645.23"/>
        <n v="612039.61"/>
        <n v="504835.79"/>
        <n v="556839.43999999994"/>
        <n v="280846.78000000003"/>
        <n v="202956.12"/>
        <n v="90054.39"/>
        <n v="95116.2"/>
        <n v="788746.62"/>
        <n v="819183.17"/>
        <n v="842677.84"/>
        <n v="930511.77"/>
        <n v="488584.98"/>
        <n v="359832.99"/>
        <n v="171731.63"/>
        <n v="180062.43"/>
        <n v="690381.46"/>
        <n v="723296.56"/>
        <n v="935260.96"/>
        <n v="1018752.95"/>
        <n v="582044.88"/>
        <n v="414154.95"/>
        <n v="225812.84"/>
        <n v="236255.45"/>
        <n v="419568.21"/>
        <n v="438634.23"/>
        <n v="644189.18000000005"/>
        <n v="710732.24"/>
        <n v="336069.74"/>
        <n v="248463.91"/>
        <n v="54192.5"/>
        <n v="57155.95"/>
        <n v="646147.31000000006"/>
        <n v="677801.9"/>
        <n v="917976.83"/>
        <n v="1008816.13"/>
        <n v="484612.54"/>
        <n v="347677.36"/>
        <n v="127319.9"/>
        <n v="134600.73000000001"/>
        <n v="609768.78"/>
        <n v="636905.32999999996"/>
        <n v="550774.64"/>
        <n v="609889.11"/>
        <n v="325536.28000000003"/>
        <n v="240333.41"/>
        <n v="227599.34"/>
        <n v="239612.48"/>
        <n v="570847.69999999995"/>
        <n v="593431.82999999996"/>
        <n v="795712.74"/>
        <n v="871315.85"/>
        <n v="271557.2"/>
        <n v="187382.05"/>
        <n v="98477.48"/>
        <n v="103455.46"/>
        <n v="505038.84"/>
        <n v="523993.76"/>
        <n v="709111.06"/>
        <n v="782275.06"/>
        <n v="272645.27"/>
        <n v="197728.21"/>
        <n v="69529.320000000007"/>
        <n v="73850.259999999995"/>
        <n v="743531.09"/>
        <n v="772974.12"/>
        <n v="592528.16"/>
        <n v="654256.63"/>
        <n v="333790.98"/>
        <n v="243658.64"/>
        <n v="135125.54"/>
        <n v="142069.60999999999"/>
        <n v="547967.26"/>
        <n v="566631.19999999995"/>
        <n v="879105.91"/>
        <n v="962975.06"/>
        <n v="298794.65000000002"/>
        <n v="205863.36"/>
        <n v="153831.59"/>
        <n v="163907.47"/>
        <n v="749685.19"/>
        <n v="776182.69"/>
        <n v="787452.82"/>
        <n v="867201.72"/>
        <n v="317723.63"/>
        <n v="229041.48"/>
        <n v="92165.23"/>
        <n v="97218.19"/>
        <n v="642491.52"/>
        <n v="662266.99"/>
        <n v="602819.97"/>
        <n v="656206.59"/>
        <n v="450619.98"/>
        <n v="316538.01"/>
        <n v="87328.75"/>
        <n v="92112.24"/>
        <n v="547108.22"/>
        <n v="564686.01"/>
        <n v="666251.46"/>
        <n v="731228.99"/>
        <n v="359574.99"/>
        <n v="254000.5"/>
        <n v="64089.23"/>
        <n v="67122.75"/>
        <n v="499420.71"/>
        <n v="517794.46"/>
        <n v="694529.85"/>
        <n v="766452.95"/>
        <n v="546902.98"/>
        <n v="402899.1"/>
        <n v="52335.31"/>
        <n v="55537.79"/>
        <n v="661380.28"/>
        <n v="685216.47"/>
        <n v="786615.59"/>
        <n v="857674.76"/>
        <n v="578786.46"/>
        <n v="412552.18"/>
        <n v="243548.37"/>
        <n v="258187.31"/>
        <n v="582282.64"/>
        <n v="610313.23"/>
        <n v="773566.3"/>
        <n v="848485.87"/>
        <n v="381806.74"/>
        <n v="263415.53000000003"/>
        <n v="220127.17"/>
        <n v="233260.58"/>
        <n v="400512.59"/>
        <n v="419575.5"/>
        <n v="647366.32999999996"/>
        <n v="715006.24"/>
        <n v="353258.05"/>
        <n v="255501.15"/>
        <n v="192247.22"/>
        <n v="202304.08"/>
        <n v="458848.05"/>
        <n v="478935.18"/>
        <n v="913488.54"/>
        <n v="1010421.76"/>
        <n v="514072.1"/>
        <n v="366060.48"/>
        <n v="218675.11"/>
        <n v="229219.66"/>
        <n v="730544.22"/>
        <n v="760070.8"/>
        <n v="739921.75"/>
        <n v="808421.75"/>
        <n v="587325.73"/>
        <n v="418328.76"/>
        <n v="75819.350000000006"/>
        <n v="79708.75"/>
        <n v="729582.97"/>
        <n v="765441.52"/>
        <n v="805728.46"/>
        <n v="884087.53"/>
        <n v="458069.13"/>
        <n v="321651.53000000003"/>
        <n v="160178.74"/>
        <n v="168919.75"/>
        <n v="471234"/>
        <n v="488208.66"/>
        <n v="491379.33"/>
        <n v="544679.87"/>
        <n v="525508.52"/>
        <n v="372668.95"/>
        <n v="167547.24"/>
        <n v="178604.98"/>
        <n v="558648.93000000005"/>
        <n v="583541.56999999995"/>
        <n v="932901.58"/>
        <n v="1022062.11"/>
        <n v="246291.66"/>
        <n v="176978.4"/>
        <n v="193407.62"/>
        <n v="205973.59"/>
        <n v="737488.78"/>
        <n v="774299.39"/>
        <n v="674365.19"/>
        <n v="742370.37"/>
        <n v="415479.51"/>
        <n v="304440.09999999998"/>
        <n v="61620.73"/>
        <n v="64421.43"/>
        <n v="788556.13"/>
        <n v="826472.16"/>
        <n v="474743.99"/>
        <n v="516295.47"/>
        <n v="274964.99"/>
        <n v="203257.14"/>
        <n v="56434.73"/>
        <n v="59616.03"/>
        <n v="614895.05000000005"/>
        <n v="639809.63"/>
        <n v="681741.64"/>
        <n v="741072.18"/>
        <n v="453795.96"/>
        <n v="337272.56"/>
        <n v="241458.41"/>
        <n v="253986.52"/>
        <n v="627554.72"/>
        <n v="651117.13"/>
        <n v="817419.62"/>
        <n v="903615.93"/>
        <n v="385561.41"/>
        <n v="269276.99"/>
        <n v="206821.88"/>
        <n v="216298.01"/>
        <n v="484671.22"/>
        <n v="499728.24"/>
        <n v="494467.93"/>
        <n v="540853.68000000005"/>
        <n v="580079.69999999995"/>
        <n v="408664.69"/>
        <n v="127134.69"/>
        <n v="133769.48000000001"/>
        <n v="594320.93000000005"/>
        <n v="617283.04"/>
        <n v="560782"/>
        <n v="620780.35"/>
        <n v="588758.54"/>
        <n v="408815.44"/>
        <n v="220363.51"/>
        <n v="230527.53"/>
        <n v="419419.47"/>
        <n v="432390.7"/>
        <n v="729163.14"/>
        <n v="796983.01"/>
        <n v="342844.6"/>
        <n v="253515.82"/>
        <n v="125561.83"/>
        <n v="131758.59"/>
        <n v="493816.08"/>
        <n v="512266.73"/>
        <n v="795348.56"/>
        <n v="873192.35"/>
        <n v="426280.92"/>
        <n v="294987.90999999997"/>
        <n v="129563.05"/>
        <n v="137421"/>
        <n v="415233.74"/>
        <n v="427128.51"/>
        <n v="637803.25"/>
        <n v="699492.05"/>
        <n v="234307.64"/>
        <n v="166309.65"/>
        <n v="171578.6"/>
        <n v="180778.71"/>
        <n v="497106.32"/>
        <n v="512026.64"/>
        <n v="663875.02"/>
        <n v="734223.37"/>
        <n v="511023.2"/>
        <n v="366804.3"/>
        <n v="70309.05"/>
        <n v="74687.53"/>
        <n v="520364.41"/>
        <n v="537934.39"/>
        <n v="750067.84"/>
        <n v="831602.14"/>
        <n v="519766.47"/>
        <n v="373955.6"/>
        <n v="163341.07"/>
        <n v="172715.23"/>
        <n v="702154.2"/>
        <n v="722416.41"/>
        <n v="560495.18999999994"/>
        <n v="616092.80000000005"/>
        <n v="333664.27"/>
        <n v="241622.01"/>
        <n v="108559.97"/>
        <n v="114871.4"/>
        <n v="481291.17"/>
        <n v="502360.48"/>
        <n v="766375.61"/>
        <n v="835943.69"/>
        <n v="369199.89"/>
        <n v="273609.59999999998"/>
        <n v="233745.08"/>
        <n v="247142.39999999999"/>
        <n v="741285.4"/>
        <n v="776693.39"/>
        <n v="926184.36"/>
        <n v="1026488.87"/>
        <n v="428051.66"/>
        <n v="306880.28999999998"/>
        <n v="128781.4"/>
        <n v="135584.37"/>
        <n v="470928.03"/>
        <n v="492679.89"/>
        <n v="745365.28"/>
        <n v="823157.2"/>
        <n v="456766.84"/>
        <n v="324298.82"/>
        <n v="232664.71"/>
        <n v="245538.43"/>
        <n v="776519.88"/>
        <n v="806414.74"/>
        <n v="936248.09"/>
        <n v="1018990.32"/>
        <n v="421523.22"/>
        <n v="308697.17"/>
        <n v="180424.9"/>
        <n v="190561.18"/>
        <n v="492276.74"/>
        <n v="509793.1"/>
        <n v="576304.65"/>
        <n v="627675.97"/>
        <n v="251190.9"/>
        <n v="181564.44"/>
        <n v="225614.93"/>
        <n v="239646.63"/>
        <n v="577548.64"/>
        <n v="604170.57999999996"/>
        <n v="919893.24"/>
        <n v="1008669.39"/>
        <n v="228432.51"/>
        <n v="163037.29999999999"/>
        <n v="189454.37"/>
        <n v="199724.03"/>
        <n v="644539.98"/>
        <n v="675387.11"/>
        <n v="695231.87"/>
        <n v="757971.92"/>
        <n v="470200.71"/>
        <n v="344649.91"/>
        <n v="238519.22"/>
        <n v="254341.88"/>
        <n v="568933"/>
        <n v="585874.41"/>
        <n v="569072.75"/>
        <n v="627070.55000000005"/>
        <n v="245556.06"/>
        <n v="175831.6"/>
        <n v="214049.08"/>
        <n v="227378.76"/>
        <n v="477829.27"/>
        <n v="494149.48"/>
        <n v="600252.01"/>
        <n v="665345.63"/>
        <n v="412640.97"/>
        <n v="303843.02"/>
        <n v="156109.99"/>
        <n v="164972.4"/>
        <n v="744728.19"/>
        <n v="769820.23"/>
        <n v="761260.22"/>
        <n v="843085.96"/>
        <n v="435625.16"/>
        <n v="311613.96000000002"/>
        <n v="177934.03"/>
        <n v="189097.14"/>
        <n v="522294.06"/>
        <n v="542083.97"/>
        <n v="670507.67000000004"/>
        <n v="734513.19"/>
        <n v="430366.93"/>
        <n v="314287.68"/>
        <n v="56165.01"/>
        <n v="59619.75"/>
        <n v="566202.09"/>
        <n v="583426.02"/>
        <n v="801502.81"/>
        <n v="875988.7"/>
        <n v="506085.24"/>
        <n v="349057.69"/>
        <n v="165957.21"/>
        <n v="174903.27"/>
        <n v="780358.88"/>
        <n v="813500.62"/>
        <n v="778591.55"/>
        <n v="859554.62"/>
        <n v="381941.77"/>
        <n v="279281.58"/>
        <n v="121196.37"/>
        <n v="127180.43"/>
        <n v="761059"/>
        <n v="797557.59"/>
        <n v="816307.53"/>
        <n v="899945.35"/>
        <n v="416398.14"/>
        <n v="289081.02"/>
        <n v="178464.79"/>
        <n v="186717.25"/>
        <n v="520887.17"/>
        <n v="539291.43000000005"/>
        <n v="714856.56"/>
        <n v="779144.93"/>
        <n v="541438.21"/>
        <n v="397392.64000000001"/>
        <n v="124098.88"/>
        <n v="130437.42"/>
        <n v="688642.16"/>
        <n v="719409.94"/>
        <n v="682659.91"/>
        <n v="752445.48"/>
        <n v="248632.52"/>
        <n v="174072.25"/>
        <n v="74021.11"/>
        <n v="78138.17"/>
        <n v="698299.48"/>
        <n v="731641.03"/>
        <n v="586456.02"/>
        <n v="641928.18000000005"/>
        <n v="579812.37"/>
        <n v="420212.27"/>
        <n v="108102.25"/>
        <n v="113097.17"/>
        <n v="495162.23"/>
        <n v="512214.1"/>
        <n v="927940.62"/>
        <n v="1019490.63"/>
        <n v="209995.93"/>
        <n v="147904.42000000001"/>
        <n v="210074.45"/>
        <n v="221785.51"/>
        <n v="409835.9"/>
        <n v="427254.83"/>
        <n v="585611.89"/>
        <n v="646323.32999999996"/>
        <n v="560750.62"/>
        <n v="399478"/>
        <n v="189488.29"/>
        <n v="201571.83"/>
        <n v="590868.25"/>
        <n v="620447.75"/>
        <n v="761517.47"/>
        <n v="843596.5"/>
        <n v="316333.78999999998"/>
        <n v="229760.69"/>
        <n v="52172.32"/>
        <n v="55556.35"/>
        <n v="676097.6"/>
        <n v="699222.54"/>
        <n v="683938"/>
        <n v="746521.29"/>
        <n v="354681.46"/>
        <n v="251688.19"/>
        <n v="122290.14"/>
        <n v="130010.47"/>
        <n v="532215.94999999995"/>
        <n v="556520.56000000006"/>
        <n v="570918.48"/>
        <n v="628095.18000000005"/>
        <n v="214890.23"/>
        <n v="148999.04000000001"/>
        <n v="91420.44"/>
        <n v="96898.86"/>
        <n v="405960.15"/>
        <n v="421199.2"/>
        <n v="492914.03"/>
        <n v="544011.23"/>
        <n v="303451.51"/>
        <n v="217253.93"/>
        <n v="130360.28"/>
        <n v="137303.96"/>
        <n v="608207.98"/>
        <n v="636851.38"/>
        <n v="566757.56000000006"/>
        <n v="616400.02"/>
        <n v="303235.46000000002"/>
        <n v="221428.57"/>
        <n v="51707.38"/>
        <n v="55059.59"/>
        <n v="439592.28"/>
        <n v="458757.17"/>
        <n v="844999.63"/>
        <n v="920356.11"/>
        <n v="326843.28000000003"/>
        <n v="240517.96"/>
        <n v="126414.08"/>
        <n v="132680.51"/>
        <n v="786540.45"/>
        <n v="809781.09"/>
        <n v="543059.30000000005"/>
        <n v="591352.55000000005"/>
        <n v="499490.11"/>
        <n v="367040.37"/>
        <n v="202089.85"/>
        <n v="211810.19"/>
        <n v="727928.7"/>
        <n v="763320.01"/>
        <n v="589103.24"/>
        <n v="653000.24"/>
        <n v="482496.95"/>
        <n v="338047.55"/>
        <n v="121536.91"/>
        <n v="127159.7"/>
        <n v="427199.37"/>
        <n v="439685.07"/>
        <n v="844656.93"/>
        <n v="922649.78"/>
        <n v="413539.34"/>
        <n v="300722.05"/>
        <n v="52736.73"/>
        <n v="55485.97"/>
        <n v="620501.15"/>
        <n v="647957.56000000006"/>
        <n v="601810.46"/>
        <n v="660424.46"/>
        <n v="279070.76"/>
        <n v="206095.98"/>
        <n v="94686.95"/>
        <n v="100612.71"/>
        <n v="567322.52"/>
        <n v="586256.55000000005"/>
        <n v="508812.73"/>
        <n v="560539.47"/>
        <n v="250530.5"/>
        <n v="182377.13"/>
        <n v="61022.33"/>
        <n v="64811.55"/>
        <n v="705245.07"/>
        <n v="740308.7"/>
        <n v="854358.65"/>
        <n v="934473.76"/>
        <n v="392578.5"/>
        <n v="285991.90000000002"/>
        <n v="92615.52"/>
        <n v="98114.72"/>
        <n v="643848.41"/>
        <n v="670785.02"/>
        <n v="807472.2"/>
        <n v="881546.65"/>
        <n v="224826.35"/>
        <n v="156635.07"/>
        <n v="133459.42000000001"/>
        <n v="140635.66"/>
        <n v="654583.18000000005"/>
        <n v="678556.38"/>
        <n v="576932.62"/>
        <n v="637213.31000000006"/>
        <n v="549874.97"/>
        <n v="400233.44"/>
        <n v="209862.81"/>
        <n v="219288.77"/>
        <n v="711112.11"/>
        <n v="746544.22"/>
        <n v="711055.48"/>
        <n v="776646.4"/>
        <n v="557896.17000000004"/>
        <n v="386396.08"/>
        <n v="164459.76"/>
        <n v="174578.64"/>
        <n v="778945.34"/>
        <n v="815857.37"/>
        <n v="603912.52"/>
        <n v="666504.5"/>
        <n v="379611.3"/>
        <n v="281843.84999999998"/>
        <n v="114647.35"/>
        <n v="120572.88"/>
        <n v="791575.57"/>
        <n v="814637.61"/>
        <n v="512344.97"/>
        <n v="561506.65"/>
        <n v="497387.71"/>
        <n v="359689"/>
        <n v="239016.15"/>
        <n v="252084.19"/>
        <n v="709175.21"/>
        <n v="744207.23"/>
        <n v="589881.74"/>
        <n v="643235.99"/>
        <n v="462787.84000000003"/>
        <n v="324693.59000000003"/>
        <n v="58335.55"/>
        <n v="61277.56"/>
        <n v="645737.93000000005"/>
        <n v="677450.39"/>
        <n v="761637.27"/>
        <n v="843155.42"/>
        <n v="482576.6"/>
        <n v="347573.48"/>
        <n v="122528.48"/>
        <n v="128941.31"/>
        <n v="761528.77"/>
        <n v="788867.39"/>
        <n v="765499.04"/>
        <n v="846301.85"/>
        <n v="310370.32"/>
        <n v="224247.69"/>
        <n v="148879.95000000001"/>
        <n v="156654.13"/>
        <n v="699157.78"/>
        <n v="724988.66"/>
        <n v="748543.74"/>
        <n v="825259.81"/>
        <n v="255167.2"/>
        <n v="183244.01"/>
        <n v="71134.75"/>
        <n v="75460.070000000007"/>
        <n v="462720.89"/>
        <n v="478010.87"/>
        <n v="474351.67"/>
        <n v="523703.46"/>
        <n v="590306.03"/>
        <n v="412781.98"/>
        <n v="239454.47"/>
        <n v="254884.44"/>
        <n v="560203.86"/>
        <n v="580093.25"/>
        <n v="809292.72"/>
        <n v="890014.15"/>
        <n v="429731.36"/>
        <n v="313909.59999999998"/>
        <n v="174386.61"/>
        <n v="184898.8"/>
        <n v="526806.9"/>
        <n v="543193.81999999995"/>
        <n v="776379.68"/>
        <n v="857522.14"/>
        <n v="391594.4"/>
        <n v="278131.51"/>
        <n v="217407.97"/>
        <n v="231279.95"/>
        <n v="482074.59"/>
        <n v="502963.68"/>
        <n v="752293.83"/>
        <n v="817923.13"/>
        <n v="203336.12"/>
        <n v="147097.34"/>
        <n v="149704.12"/>
        <n v="157483.04"/>
        <n v="765850.28"/>
        <n v="803987.91"/>
        <n v="653203.97"/>
        <n v="710586.82"/>
        <n v="557547.31999999995"/>
        <n v="403359.52"/>
        <n v="214707.33"/>
        <n v="228203.59"/>
        <n v="794346.2"/>
        <n v="830076.62"/>
        <n v="868006.33"/>
        <n v="956122.28"/>
        <n v="404889.66"/>
        <n v="291021.37"/>
        <n v="234683.28"/>
        <n v="246937.86"/>
        <n v="746924.66"/>
        <n v="776775.83"/>
        <n v="904796.65"/>
        <n v="992065.61"/>
        <n v="444983.68"/>
        <n v="323003.71999999997"/>
        <n v="180281.83"/>
        <n v="189500.58"/>
        <n v="617755.18999999994"/>
        <n v="641528.85"/>
        <n v="500802.48"/>
        <n v="555222.85"/>
        <n v="413962.47"/>
        <n v="294451.46999999997"/>
        <n v="104682.62"/>
        <n v="110152.36"/>
        <n v="696809.27"/>
        <n v="727445.3"/>
        <n v="489426.35"/>
        <n v="540339"/>
        <n v="262619.93"/>
        <n v="192382.82"/>
        <n v="103340.66"/>
        <n v="108385.95"/>
        <n v="740657.92"/>
        <n v="767443.91"/>
        <n v="645809.75"/>
        <n v="713785.47"/>
        <n v="359607.21"/>
        <n v="252248.7"/>
        <n v="242320.36"/>
        <n v="256161.99"/>
        <n v="405890.65"/>
        <n v="422715.38"/>
        <n v="622733.21"/>
        <n v="684058.64"/>
        <n v="258557.1"/>
        <n v="184562.01"/>
        <n v="113814.17"/>
        <n v="119623.11"/>
        <n v="769562.77"/>
        <n v="791838.11"/>
        <n v="506765.71"/>
        <n v="559751.16"/>
        <n v="566206.61"/>
        <n v="401284.1"/>
        <n v="109521.11"/>
        <n v="114930.33"/>
        <n v="725364.75"/>
        <n v="750263.74"/>
        <n v="918457.33"/>
        <n v="1003819.88"/>
        <n v="203807.72"/>
        <n v="146616.78"/>
        <n v="215421.38"/>
        <n v="225301.92"/>
        <n v="597784.19999999995"/>
        <n v="617608.43999999994"/>
        <n v="932463.55"/>
        <n v="1028662.95"/>
        <n v="406738.99"/>
        <n v="280373.93"/>
        <n v="123760.97"/>
        <n v="131015.98"/>
        <n v="559998.6"/>
        <n v="582357.09"/>
        <n v="766311.64"/>
        <n v="833559.01"/>
        <n v="273590.02"/>
        <n v="196402.09"/>
        <n v="178042.78"/>
        <n v="186250.26"/>
        <n v="606035.5"/>
        <n v="626789.39"/>
        <n v="606081.56000000006"/>
        <n v="661400.67000000004"/>
        <n v="539252.87"/>
        <n v="399177.12"/>
        <n v="197554.72"/>
        <n v="207615.21"/>
        <n v="659791.49"/>
        <n v="681130.7"/>
        <n v="582922.46"/>
        <n v="640949.4"/>
        <n v="577468.42000000004"/>
        <n v="424567.19"/>
        <n v="109668.35"/>
        <n v="116731.21"/>
        <n v="435634.91"/>
        <n v="455245.26"/>
        <n v="828731.98"/>
        <n v="908250.69"/>
        <n v="351941.79"/>
        <n v="255967.61"/>
        <n v="149702.12"/>
        <n v="157286.20000000001"/>
        <n v="490133.89"/>
        <n v="513499.34"/>
        <n v="822208.74"/>
        <n v="908943.84"/>
        <n v="554693.14"/>
        <n v="382897.13"/>
        <n v="50145.19"/>
        <n v="52463.98"/>
        <n v="715712.05"/>
        <n v="750047.37"/>
        <n v="667774.75"/>
        <n v="727541.02"/>
        <n v="356825.34"/>
        <n v="261722.42"/>
        <n v="167160.42000000001"/>
        <n v="177944.2"/>
        <n v="669192.79"/>
        <n v="694312.29"/>
        <n v="554401.03"/>
        <n v="613010.42000000004"/>
        <n v="262721.84999999998"/>
        <n v="186067.12"/>
        <n v="216181.59"/>
        <n v="230475.59"/>
        <n v="452832.23"/>
        <n v="472067.48"/>
        <n v="491552.36"/>
        <n v="539309.73"/>
        <n v="412201.3"/>
        <n v="304615.09000000003"/>
        <n v="185056.84"/>
        <n v="194444.09"/>
        <n v="463034.52"/>
        <n v="484719.53"/>
        <n v="754903.33"/>
        <n v="830830.52"/>
        <n v="305986.25"/>
        <n v="222523.19"/>
        <n v="145834.35"/>
        <n v="154994.26"/>
        <n v="758515.54"/>
        <n v="793965.04"/>
        <n v="925099.61"/>
        <n v="1013981.74"/>
        <n v="241754.64"/>
        <n v="172194.73"/>
        <n v="54865.17"/>
        <n v="58116.13"/>
        <n v="603905.9"/>
        <n v="631526.41"/>
        <n v="468914.39"/>
        <n v="510972.25"/>
        <n v="509520.59"/>
        <n v="352920.7"/>
        <n v="64642.64"/>
        <n v="68554.33"/>
        <n v="633006.30000000005"/>
        <n v="664587.38"/>
        <n v="836381.36"/>
        <n v="918036.11"/>
        <n v="224169.48"/>
        <n v="156619.20000000001"/>
        <n v="224224.75"/>
        <n v="235332.4"/>
        <n v="626563.42000000004"/>
        <n v="657944.30000000005"/>
        <n v="889761.7"/>
        <n v="984635.47"/>
        <n v="201366.26"/>
        <n v="142892.66"/>
        <n v="205658.05"/>
        <n v="217262.56"/>
        <n v="788037.15"/>
        <n v="816183.93"/>
        <n v="857951.38"/>
        <n v="942223.85"/>
        <n v="280195.44"/>
        <n v="201147.57"/>
        <n v="213848.48"/>
        <n v="224081.17"/>
        <n v="751123.09"/>
        <n v="783172.84"/>
        <n v="890622.31"/>
        <n v="981172.6"/>
        <n v="245795.63"/>
        <n v="177557.04"/>
        <n v="70897.279999999999"/>
        <n v="74244.02"/>
        <n v="693497.52"/>
        <n v="717968.93"/>
        <n v="729556.58"/>
        <n v="795668.01"/>
        <n v="364698.62"/>
        <n v="252112.19"/>
        <n v="241392.31"/>
        <n v="255520.25"/>
        <n v="740169.68"/>
        <n v="770470.47"/>
        <n v="689385.34"/>
        <n v="761794.01"/>
        <n v="324123.7"/>
        <n v="231015.78"/>
        <n v="144397.49"/>
        <n v="152663.48000000001"/>
        <n v="407911.95"/>
        <n v="422785.23"/>
        <n v="904878.75"/>
        <n v="990744.47"/>
        <n v="482686.94"/>
        <n v="348817.07"/>
        <n v="98675.31"/>
        <n v="104967.4"/>
        <n v="677998.79"/>
        <n v="698964.7"/>
        <n v="584508"/>
        <n v="636464.65"/>
        <n v="376325.24"/>
        <n v="277151.87"/>
        <n v="120291.52"/>
        <n v="126025.3"/>
        <n v="738988.44"/>
        <n v="768450.47"/>
        <n v="489251.54"/>
        <n v="542306.52"/>
        <n v="595973.01"/>
        <n v="420479.65"/>
        <n v="168945.94"/>
        <n v="177827.84"/>
        <n v="453928.63"/>
        <n v="475595.33"/>
        <n v="612576.86"/>
        <n v="676976.81"/>
        <n v="552780.78"/>
        <n v="396845.97"/>
        <n v="210493.95"/>
        <n v="222819.51"/>
        <n v="436383.94"/>
        <n v="456795.8"/>
        <n v="588037.94999999995"/>
        <n v="640427.09"/>
        <n v="298354.90000000002"/>
        <n v="215368.6"/>
        <n v="214185.4"/>
        <n v="227135.69"/>
        <n v="554958.9"/>
        <n v="574322.4"/>
        <n v="487971.27"/>
        <n v="535716.06999999995"/>
        <n v="371962.65"/>
        <n v="275783.59999999998"/>
        <n v="87245.35"/>
        <n v="92145.95"/>
        <n v="576159.72"/>
        <n v="604242.14"/>
        <n v="800805.06"/>
        <n v="874360.1"/>
        <n v="465163.54"/>
        <n v="334367.07"/>
        <n v="219522.03"/>
        <n v="229409.2"/>
        <n v="539462.55000000005"/>
        <n v="560903.89"/>
        <n v="781083.39"/>
        <n v="865600.63"/>
        <n v="483999.93"/>
        <n v="350373.5"/>
        <n v="159371.46"/>
        <n v="169217.63"/>
        <n v="506856.44"/>
        <n v="521945.54"/>
        <n v="685432.87"/>
        <n v="745937.38"/>
        <n v="236591.14"/>
        <n v="164972.38"/>
        <n v="114685.54"/>
        <n v="122132.54"/>
        <n v="705317.96"/>
        <n v="725796.09"/>
        <n v="535685.51"/>
        <n v="591686.18000000005"/>
        <n v="234039.38"/>
        <n v="170115.8"/>
        <n v="112306.86"/>
        <n v="118923.72"/>
        <n v="755161.65"/>
        <n v="784096.88"/>
        <n v="796586.46"/>
        <n v="883049.95"/>
        <n v="586485.92000000004"/>
        <n v="416804.78"/>
        <n v="127975.99"/>
        <n v="135065.71"/>
        <n v="711886.28"/>
        <n v="738188.84"/>
        <n v="593109.26"/>
        <n v="645927.24"/>
        <n v="211851.61"/>
        <n v="156765.60999999999"/>
        <n v="173056.41"/>
        <n v="183453.68"/>
        <n v="441170.77"/>
        <n v="462978.48"/>
        <n v="558636.05000000005"/>
        <n v="615212.80000000005"/>
        <n v="482684.35"/>
        <n v="342889.41"/>
        <n v="114469.8"/>
        <n v="120918.6"/>
        <n v="706006.34"/>
        <n v="731057.32"/>
        <n v="505875.91"/>
        <n v="558357.89"/>
        <n v="483825.11"/>
        <n v="342642.5"/>
        <n v="185882.51"/>
        <n v="196887.76"/>
        <n v="406227.19"/>
        <n v="424986.07"/>
        <n v="699281.53"/>
        <n v="773488.33"/>
        <n v="364181.77"/>
        <n v="264859.53999999998"/>
        <n v="226281.24"/>
        <n v="239030.13"/>
        <n v="534542.09"/>
        <n v="551673.93000000005"/>
        <n v="489135.55"/>
        <n v="537262.98"/>
        <n v="418353.44"/>
        <n v="297191.67"/>
        <n v="106816.81"/>
        <n v="112454.76"/>
        <n v="420650.5"/>
        <n v="439771.03"/>
        <n v="747311.87"/>
        <n v="823917.47"/>
        <n v="482324.96"/>
        <n v="345720.48"/>
        <n v="130742.69"/>
        <n v="138587.20000000001"/>
        <n v="482744.11"/>
        <n v="502272.89"/>
        <n v="764393.42"/>
        <n v="831818"/>
        <n v="477555.76"/>
        <n v="331065.5"/>
        <n v="200048.48"/>
        <n v="209224.02"/>
        <n v="423123.75"/>
        <n v="441207.35"/>
        <n v="736350.49"/>
        <n v="809342.93"/>
        <n v="413159.64"/>
        <n v="301818.58"/>
        <n v="227869.12"/>
        <n v="239413.4"/>
        <n v="587001.55000000005"/>
        <n v="609824.59"/>
        <n v="640480.65"/>
        <n v="708042.38"/>
        <n v="210395.51999999999"/>
        <n v="152743.57999999999"/>
        <n v="144353.41"/>
        <n v="152430.75"/>
        <n v="667353.44999999995"/>
        <n v="695836.87"/>
        <n v="928716.31"/>
        <n v="1020641"/>
        <n v="397464.61"/>
        <n v="293408.12"/>
        <n v="212054.44"/>
        <n v="224734"/>
        <n v="513555.41"/>
        <n v="534175.93000000005"/>
        <n v="852905.95"/>
        <n v="945537.01"/>
        <n v="476557.74"/>
        <n v="333403.81"/>
        <n v="202293.84"/>
        <n v="212732.06"/>
        <n v="645628.31000000006"/>
        <n v="669251.56000000006"/>
        <n v="729173.38"/>
        <n v="797273.44"/>
        <n v="582794.93999999994"/>
        <n v="416172.23"/>
        <n v="89197.79"/>
        <n v="94029.88"/>
        <n v="623730.15"/>
        <n v="648645.27"/>
        <n v="616722.81999999995"/>
        <n v="672788.44"/>
        <n v="322882.82"/>
        <n v="233230.65"/>
        <n v="144716.15"/>
        <n v="153359.73000000001"/>
        <n v="488010.26"/>
        <n v="503199.35"/>
        <n v="731836.82"/>
        <n v="795821.48"/>
        <n v="437574.07"/>
        <n v="305638.68"/>
        <n v="143978.07"/>
        <n v="153226.59"/>
        <n v="789370.53"/>
        <n v="812753.62"/>
        <n v="640525.48"/>
        <n v="698595.18"/>
        <n v="404555.82"/>
        <n v="289704.56"/>
        <n v="211357.26"/>
        <n v="224475.88"/>
        <n v="755129.32"/>
        <n v="785482.85"/>
        <n v="709786.49"/>
        <n v="786476.3"/>
        <n v="490536.79"/>
        <n v="359928.79"/>
        <n v="145820.73000000001"/>
        <n v="154514.07"/>
        <n v="651058.54"/>
        <n v="669838.06999999995"/>
        <n v="495344.69"/>
        <n v="542771.67000000004"/>
        <n v="332545.08"/>
        <n v="236022.37"/>
        <n v="63834.75"/>
        <n v="66758.78"/>
        <n v="655128.76"/>
        <n v="677888.07"/>
        <n v="523210.29"/>
        <n v="569818.56000000006"/>
        <n v="463271.35"/>
        <n v="324053.25"/>
        <n v="88925.58"/>
        <n v="93669.1"/>
        <n v="628349.48"/>
        <n v="646966.63"/>
        <n v="542960.23"/>
        <n v="590575.43999999994"/>
        <n v="234915.44"/>
        <n v="173851.12"/>
        <n v="220301.6"/>
        <n v="233003.61"/>
        <n v="686241.79"/>
        <n v="717736.66"/>
        <n v="874721.78"/>
        <n v="962198.87"/>
        <n v="393615.32"/>
        <n v="272888.75"/>
        <n v="229440.24"/>
        <n v="240572.51"/>
        <n v="681572.41"/>
        <n v="703409.91"/>
        <n v="533270.18999999994"/>
        <n v="581714.86"/>
        <n v="555665.57999999996"/>
        <n v="408146.4"/>
        <n v="142926.18"/>
        <n v="151781.26"/>
        <n v="735295.6"/>
        <n v="770215.39"/>
        <n v="527270.82999999996"/>
        <n v="578448.16"/>
        <n v="466291.6"/>
        <n v="344255.35"/>
        <n v="235494.99"/>
        <n v="250953.04"/>
        <n v="620974.75"/>
        <n v="648703.34"/>
        <n v="833701.21"/>
        <n v="912682.7"/>
        <n v="539785.16"/>
        <n v="376082.66"/>
        <n v="211862.03"/>
        <n v="221873.36"/>
        <n v="746434.99"/>
        <n v="771148.31"/>
        <n v="555810.85"/>
        <n v="613948.13"/>
        <n v="253926.49"/>
        <n v="186214.43"/>
        <n v="109571.8"/>
        <n v="116614.14"/>
        <n v="770841.99"/>
        <n v="799866.93"/>
        <n v="926785.16"/>
        <n v="1023330.23"/>
        <n v="451816.73"/>
        <n v="320114.86"/>
        <n v="135706.43"/>
        <n v="144215.23000000001"/>
        <n v="638702.49"/>
        <n v="662256.23"/>
        <n v="600374.01"/>
        <n v="661914.44999999995"/>
        <n v="500754.74"/>
        <n v="353732.3"/>
        <n v="109477.05"/>
        <n v="115006.38"/>
        <n v="715398.07"/>
        <n v="736955.68"/>
        <n v="793784.41"/>
        <n v="875496.44"/>
        <n v="353126.31"/>
        <n v="260512.6"/>
        <n v="69926.69"/>
        <n v="73136.710000000006"/>
        <n v="471324.65"/>
        <n v="485428.98"/>
        <n v="671905.72"/>
        <n v="743692.13"/>
        <n v="405633.43"/>
        <n v="282261.8"/>
        <n v="130597.79"/>
        <n v="139036.35"/>
        <n v="550209.46"/>
        <n v="576507.99"/>
        <n v="809625.74"/>
        <n v="889282.57"/>
        <n v="353783.86"/>
        <n v="247719.71"/>
        <n v="136810.4"/>
        <n v="143871.76999999999"/>
        <n v="541382.03"/>
        <n v="557582.69999999995"/>
        <n v="736461.14"/>
        <n v="806998.97"/>
        <n v="350618.63"/>
        <n v="247878.39999999999"/>
        <n v="126105.92"/>
        <n v="132781.28"/>
        <n v="578590.31999999995"/>
        <n v="601902.57999999996"/>
        <n v="589872.65"/>
        <n v="645160.77"/>
        <n v="305371.59999999998"/>
        <n v="211482.78"/>
        <n v="188763.21"/>
        <n v="199128.14"/>
        <n v="452368.26"/>
        <n v="469283.82"/>
        <n v="756662.09"/>
        <n v="830854.63"/>
        <n v="429847.19"/>
        <n v="296683.61"/>
        <n v="104220.09"/>
        <n v="110779.46"/>
        <n v="755849.19"/>
        <n v="791731.97"/>
        <n v="543981.62"/>
        <n v="602342.51"/>
        <n v="579350.12"/>
        <n v="424340.59"/>
        <n v="73959.28"/>
        <n v="78512.929999999993"/>
        <n v="683839.44"/>
        <n v="708399.12"/>
        <n v="507425.09"/>
        <n v="554155.98"/>
        <n v="294626.8"/>
        <n v="213686.54"/>
        <n v="174312.7"/>
        <n v="183030.21"/>
        <n v="529783.57999999996"/>
        <n v="547101.05000000005"/>
        <n v="613776.57999999996"/>
        <n v="674961.93"/>
        <n v="241875.22"/>
        <n v="172131.44"/>
        <n v="95051.01"/>
        <n v="99783.29"/>
        <n v="692686.61"/>
        <n v="721856.66"/>
        <n v="770542.32"/>
        <n v="847525.07"/>
        <n v="308159.81"/>
        <n v="220651.51"/>
        <n v="72392.22"/>
        <n v="76029.75"/>
        <n v="725731.13"/>
        <n v="761611.08"/>
        <n v="572638.03"/>
        <n v="625215.4"/>
        <n v="345497.02"/>
        <n v="239556.9"/>
        <n v="129689.19"/>
        <n v="137368.29"/>
        <n v="571656.46"/>
        <n v="588465.03"/>
        <n v="696377.88"/>
        <n v="757403.8"/>
        <n v="400518.58"/>
        <n v="281323.3"/>
        <n v="199375.39"/>
        <n v="212586.55"/>
        <n v="572803.77"/>
        <n v="597474.99"/>
        <n v="815119.2"/>
        <n v="893397.17"/>
        <n v="212197.71"/>
        <n v="151489.26999999999"/>
        <n v="101701.62"/>
        <n v="106947.38"/>
        <n v="641679.35"/>
        <n v="668741.94999999995"/>
        <n v="580551.67000000004"/>
        <n v="633039.62"/>
        <n v="252104.98"/>
        <n v="184369.32"/>
        <n v="152850.26999999999"/>
        <n v="162618.13"/>
        <n v="478012.41"/>
        <n v="491651.56"/>
        <n v="660824.81999999995"/>
        <n v="732557.37"/>
        <n v="575134.73"/>
        <n v="426628.5"/>
        <n v="186583.22"/>
        <n v="198706.88"/>
        <n v="505060.82"/>
        <n v="527686.19999999995"/>
        <n v="800561.51"/>
        <n v="871188.73"/>
        <n v="359623.45"/>
        <n v="260672.55"/>
        <n v="217385.27"/>
        <n v="228688.49"/>
        <n v="558045.92000000004"/>
        <n v="581901.29"/>
        <n v="526445.05000000005"/>
        <n v="576560"/>
        <n v="263354"/>
        <n v="191974.61"/>
        <n v="81822.740000000005"/>
        <n v="85864.56"/>
        <n v="571255.99"/>
        <n v="593126.5"/>
        <n v="928836.88"/>
        <n v="1013310.49"/>
        <n v="216029.82"/>
        <n v="152221.46"/>
        <n v="151067.1"/>
        <n v="158973.5"/>
        <n v="523290.2"/>
        <n v="547561.31999999995"/>
        <n v="569399.26"/>
        <n v="627974.80000000005"/>
        <n v="518311.6"/>
        <n v="382956.86"/>
        <n v="192130.05"/>
        <n v="202192.48"/>
        <n v="447745.05"/>
        <n v="462795.77"/>
        <n v="776303.65"/>
        <n v="851199.3"/>
        <n v="253864.57"/>
        <n v="179556.22"/>
        <n v="218913.73"/>
        <n v="230148.19"/>
        <n v="778077.1"/>
        <n v="809503.46"/>
        <n v="544203.64"/>
        <n v="593443.89"/>
        <n v="356895.67"/>
        <n v="264732.03999999998"/>
        <n v="237510.95"/>
        <n v="250399.62"/>
        <n v="468895.89"/>
        <n v="485084.64"/>
        <n v="620633.31999999995"/>
        <n v="684910.58"/>
        <n v="301550.24"/>
        <n v="219956.59"/>
        <n v="103128.62"/>
        <n v="108809"/>
        <n v="670098.39"/>
        <n v="692283.04"/>
        <n v="663118.11"/>
        <n v="732529.33"/>
        <n v="573414.06000000006"/>
        <n v="418277.97"/>
        <n v="105584.34"/>
        <n v="111402.36"/>
        <n v="634930.31999999995"/>
        <n v="654821.9"/>
        <n v="923443.93"/>
        <n v="1004781.66"/>
        <n v="394590.46"/>
        <n v="276101.11"/>
        <n v="159794.81"/>
        <n v="169573.58"/>
        <n v="474935.26"/>
        <n v="492251.71"/>
        <n v="662176.82999999996"/>
        <n v="720844.73"/>
        <n v="324876.64"/>
        <n v="225109.23"/>
        <n v="110198.68"/>
        <n v="115263.59"/>
        <n v="676899.45"/>
        <n v="700125.2"/>
        <n v="551784.53"/>
        <n v="609239.76"/>
        <n v="245219.12"/>
        <n v="177676.62"/>
        <n v="208739.16"/>
        <n v="221514.43"/>
        <n v="543221.68999999994"/>
        <n v="565638.27"/>
        <n v="544314.61"/>
        <n v="593893.06999999995"/>
        <n v="507515.85"/>
        <n v="358102.4"/>
        <n v="100421.1"/>
        <n v="106370.88"/>
        <n v="428809.84"/>
        <n v="446721.7"/>
        <n v="795760.4"/>
        <n v="872151.02"/>
        <n v="256489.35"/>
        <n v="179622.64"/>
        <n v="202863.07"/>
        <n v="216029.65"/>
        <n v="558512.76"/>
        <n v="584946.01"/>
        <n v="743708.98"/>
        <n v="817577.92"/>
        <n v="225770.09"/>
        <n v="159258.26"/>
        <n v="99972.79"/>
        <n v="104962.22"/>
        <n v="671238.06"/>
        <n v="701981.34"/>
        <n v="897420.13"/>
        <n v="980745.53"/>
        <n v="282153.37"/>
        <n v="197275.3"/>
        <n v="129828.6"/>
        <n v="137381.87"/>
        <n v="540520.82999999996"/>
        <n v="556286.27"/>
        <n v="670526.54"/>
        <n v="738044.83"/>
        <n v="490360.65"/>
        <n v="362743.14"/>
        <n v="180091.93"/>
        <n v="191628.72"/>
        <n v="548938.88"/>
        <n v="566100.59"/>
        <n v="690910.39"/>
        <n v="757300"/>
        <n v="562637.76"/>
        <n v="398375.83"/>
        <n v="201260.87"/>
        <n v="211516.13"/>
        <n v="523287.64"/>
        <n v="544542.38"/>
        <n v="661981.89"/>
        <n v="724267.36"/>
        <n v="578295.80000000005"/>
        <n v="424600.36"/>
        <n v="122098.4"/>
        <n v="127940.81"/>
        <n v="452406.37"/>
        <n v="466712.89"/>
        <n v="500596.24"/>
        <n v="554079.39"/>
        <n v="202317.11"/>
        <n v="139533.93"/>
        <n v="54164.3"/>
        <n v="57321.43"/>
        <n v="457277.71"/>
        <n v="479548.68"/>
        <n v="747165.39"/>
        <n v="815075.13"/>
        <n v="424211.08"/>
        <n v="299571.27"/>
        <n v="144522.60999999999"/>
        <n v="151208.34"/>
        <n v="769803.96"/>
        <n v="807527.23"/>
        <n v="585667.6"/>
        <n v="645960.31999999995"/>
        <n v="473684.95"/>
        <n v="350564.11"/>
        <n v="169857.74"/>
        <n v="179632.8"/>
        <n v="522511.93"/>
        <n v="547892.21"/>
        <n v="917549.25"/>
        <n v="1012020.18"/>
        <n v="533873.21"/>
        <n v="382898.57"/>
        <n v="157405.97"/>
        <n v="166949.70000000001"/>
        <n v="414447.6"/>
        <n v="426538.08"/>
        <n v="811865.96"/>
        <n v="900009.44"/>
        <n v="225215.55"/>
        <n v="158392.91"/>
        <n v="93030.63"/>
        <n v="98143.98"/>
        <n v="766150.71"/>
        <n v="790895.16"/>
        <n v="741088.93"/>
        <n v="811785.47"/>
        <n v="261455.83"/>
        <n v="183514.46"/>
        <n v="72096.070000000007"/>
        <n v="75656.25"/>
        <n v="580658.46"/>
        <n v="603335.15"/>
        <n v="876704.33"/>
        <n v="970507.96"/>
        <n v="499788.43"/>
        <n v="347314.96"/>
        <n v="234733.06"/>
        <n v="249604.17"/>
        <n v="687526.95"/>
        <n v="712555.38"/>
        <n v="515969.95"/>
        <n v="565010.13"/>
        <n v="431930.08"/>
        <n v="320144.36"/>
        <n v="116683.51"/>
        <n v="123969.07"/>
        <n v="481660.55"/>
        <n v="503533"/>
        <n v="797972.54"/>
        <n v="883684.16"/>
        <n v="575687.64"/>
        <n v="402877.28"/>
        <n v="185843.89"/>
        <n v="194523.83"/>
        <n v="726258.36"/>
        <n v="747800.43"/>
        <n v="629305.79"/>
        <n v="684574.87"/>
        <n v="541245.98"/>
        <n v="388740.92"/>
        <n v="106089.41"/>
        <n v="112973.38"/>
        <n v="472729.54"/>
        <n v="490228.11"/>
        <n v="863157.44"/>
        <n v="956557.56"/>
        <n v="433930.23999999999"/>
        <n v="311967.38"/>
        <n v="197910.79"/>
        <n v="208464.13"/>
        <n v="638708.39"/>
        <n v="664711.26"/>
        <n v="823734.3"/>
        <n v="910096.52"/>
        <n v="374410.28"/>
        <n v="274196.2"/>
        <n v="98240.94"/>
        <n v="103060.84"/>
        <n v="660191.15"/>
        <n v="684267.47"/>
        <n v="789778.85"/>
        <n v="863332.04"/>
        <n v="595540.68000000005"/>
        <n v="426883.5"/>
        <n v="229038.58"/>
        <n v="242184.71"/>
        <n v="645941.94999999995"/>
        <n v="667401"/>
        <n v="517356.31"/>
        <n v="566301.72"/>
        <n v="567902.93999999994"/>
        <n v="415856.35"/>
        <n v="59440.12"/>
        <n v="63077.19"/>
        <n v="646514.35"/>
        <n v="670351.19999999995"/>
        <n v="665406.16"/>
        <n v="725234.63"/>
        <n v="593822.94999999995"/>
        <n v="417221.48"/>
        <n v="142360.5"/>
        <n v="150923.42000000001"/>
        <n v="581950.85"/>
        <n v="608440.71"/>
        <n v="638846.4"/>
        <n v="697808.06"/>
        <n v="528498.43999999994"/>
        <n v="387504.21"/>
        <n v="202921.95"/>
        <n v="215694.87"/>
        <n v="558381.19999999995"/>
        <n v="575968.49"/>
        <n v="692256.84"/>
        <n v="764177.68"/>
        <n v="550578.52"/>
        <n v="392602.43"/>
        <n v="158173.6"/>
        <n v="165335.01"/>
        <n v="659619.78"/>
        <n v="690640.28"/>
        <n v="561021.4"/>
        <n v="621894.61"/>
        <n v="242313.34"/>
        <n v="173059.36"/>
        <n v="83674.33"/>
        <n v="88333.69"/>
        <n v="426838.72"/>
        <n v="439468.7"/>
        <n v="832322.55"/>
        <n v="908597.77"/>
        <n v="420023.55"/>
        <n v="291408.64000000001"/>
        <n v="142128.9"/>
        <n v="149294.19"/>
        <n v="564536.65"/>
        <n v="584580.11"/>
        <n v="506040.68"/>
        <n v="550598.93999999994"/>
        <n v="542844.31999999995"/>
        <n v="390391.08"/>
        <n v="159161.32"/>
        <n v="168718.47"/>
        <n v="787920.23"/>
        <n v="816214.83"/>
        <n v="887044.85"/>
        <n v="975557.41"/>
        <n v="450231.98"/>
        <n v="312353.84000000003"/>
        <n v="241614.98"/>
        <n v="254847.35999999999"/>
        <n v="561117.73"/>
        <n v="577508.12"/>
        <n v="517390.55"/>
        <n v="572522.56999999995"/>
        <n v="333313.86"/>
        <n v="240990.18"/>
        <n v="72945.8"/>
        <n v="77274.89"/>
        <n v="428248.73"/>
        <n v="449259.24"/>
        <n v="629287.69999999995"/>
        <n v="693659.44"/>
        <n v="236996.99"/>
        <n v="171206.3"/>
        <n v="50687.4"/>
        <n v="53676.37"/>
        <n v="688969.65"/>
        <n v="719523.71"/>
        <n v="539603.65"/>
        <n v="592845.34"/>
        <n v="517056.34"/>
        <n v="359313.91999999998"/>
        <n v="178200.27"/>
        <n v="188391.52"/>
        <n v="613732.31000000006"/>
        <n v="635687.44999999995"/>
        <n v="628111.05000000005"/>
        <n v="688325.99"/>
        <n v="397194.89"/>
        <n v="279668.71999999997"/>
        <n v="162267.54"/>
        <n v="171028.52"/>
        <n v="434431.93"/>
        <n v="451387.88"/>
        <n v="799289.11"/>
        <n v="879510.19"/>
        <n v="316305.39"/>
        <n v="219921.25"/>
        <n v="68238.210000000006"/>
        <n v="71840.22"/>
        <n v="528145.31000000006"/>
        <n v="547958.56000000006"/>
        <n v="761380.23"/>
        <n v="829300.19"/>
        <n v="452220.84"/>
        <n v="317357.96999999997"/>
        <n v="160304.9"/>
        <n v="169902.99"/>
        <n v="486919.9"/>
        <n v="507670.5"/>
        <n v="869409.78"/>
        <n v="955734.25"/>
        <n v="547187.54"/>
        <n v="382368.87"/>
        <n v="53170.17"/>
        <n v="56601.26"/>
        <n v="747503.67"/>
        <n v="781629.19"/>
        <n v="650309.28"/>
        <n v="710132.54"/>
        <n v="452571.45"/>
        <n v="322842.25"/>
        <n v="147784.19"/>
        <n v="155947"/>
        <n v="711332.4"/>
        <n v="738128.25"/>
        <n v="764987.62"/>
        <n v="841997.06"/>
        <n v="488646.18"/>
        <n v="349104.08"/>
        <n v="120414.29"/>
        <n v="126477.4"/>
        <n v="592217.43000000005"/>
        <n v="621441.96"/>
        <n v="785580.62"/>
        <n v="865956.73"/>
        <n v="575552.43000000005"/>
        <n v="407351.03"/>
        <n v="61544.81"/>
        <n v="64605.7"/>
        <n v="513537.24"/>
        <n v="530019.96"/>
        <n v="717034.04"/>
        <n v="781406.76"/>
        <n v="253649.18"/>
        <n v="185719.49"/>
        <n v="104894.26"/>
        <n v="111624.31"/>
        <n v="528721.66"/>
        <n v="553338.61"/>
        <n v="631326.79"/>
        <n v="690508.08"/>
        <n v="575283.06000000006"/>
        <n v="419842.29"/>
        <n v="135605.47"/>
        <n v="142084.24"/>
        <n v="478175.11"/>
        <n v="501786.41"/>
        <n v="491507.01"/>
        <n v="539089.68999999994"/>
        <n v="456026.17"/>
        <n v="315471.62"/>
        <n v="94195.81"/>
        <n v="99602.21"/>
        <n v="743726.71"/>
        <n v="780536.76"/>
        <n v="556869.69999999995"/>
        <n v="607165.56000000006"/>
        <n v="362279.92"/>
        <n v="261998.12"/>
        <n v="125214.25"/>
        <n v="131773.91"/>
        <n v="476391"/>
        <n v="492545.03"/>
        <n v="581345.29"/>
        <n v="634858.18000000005"/>
        <n v="367596.97"/>
        <n v="269481.88"/>
        <n v="210282.06"/>
        <n v="223986.2"/>
        <n v="445054.28"/>
        <n v="464833.47"/>
        <n v="894252.98"/>
        <n v="982463.63"/>
        <n v="550492.72"/>
        <n v="393550.06"/>
        <n v="238207.35"/>
        <n v="250794.08"/>
        <n v="712762.15"/>
        <n v="741973.76"/>
        <n v="540978.68999999994"/>
        <n v="590057.76"/>
        <n v="547982.31000000006"/>
        <n v="401491.6"/>
        <n v="145870.79999999999"/>
        <n v="155428.66"/>
        <n v="748421.34"/>
        <n v="772664.28"/>
        <n v="753938.56"/>
        <n v="829474"/>
        <n v="298513.95"/>
        <n v="220222.52"/>
        <n v="193451.51999999999"/>
        <n v="205543.06"/>
        <n v="451172.46"/>
        <n v="469254.13"/>
        <n v="808901.31"/>
        <n v="890224.61"/>
        <n v="239896.36"/>
        <n v="177144.27"/>
        <n v="91649.67"/>
        <n v="96153.27"/>
        <n v="522586.01"/>
        <n v="541948.26"/>
        <n v="515914.2"/>
        <n v="560888.24"/>
        <n v="333037.8"/>
        <n v="239073.39"/>
        <n v="120254.94"/>
        <n v="127575.93"/>
        <n v="465644.98"/>
        <n v="483663.74"/>
        <n v="555652.68000000005"/>
        <n v="612446.6"/>
        <n v="217063.63"/>
        <n v="151268.65"/>
        <n v="110873.58"/>
        <n v="116571.41"/>
        <n v="680723.53"/>
        <n v="704609.97"/>
        <n v="475586.59"/>
        <n v="519852.42"/>
        <n v="481725.85"/>
        <n v="340160.82"/>
        <n v="144805.95000000001"/>
        <n v="151382.93"/>
        <n v="430982.22"/>
        <n v="452211.41"/>
        <n v="670509.67000000004"/>
        <n v="738991.28"/>
        <n v="240451.43"/>
        <n v="177027.88"/>
        <n v="150600.99"/>
        <n v="158006.25"/>
        <n v="488220.64"/>
        <n v="507959.52"/>
        <n v="672372.04"/>
        <n v="733454.67"/>
        <n v="513341.32"/>
        <n v="362191.97"/>
        <n v="95019.64"/>
        <n v="100833.47"/>
        <n v="767836.87"/>
        <n v="794556.21"/>
        <n v="810473.25"/>
        <n v="887690.91"/>
        <n v="474346.72"/>
        <n v="328422.14"/>
        <n v="150241.26999999999"/>
        <n v="157999.29"/>
        <n v="685769.76"/>
        <n v="716220.39"/>
        <n v="711962.85"/>
        <n v="781139.86"/>
        <n v="534851.96"/>
        <n v="393160.94"/>
        <n v="147461.87"/>
        <n v="154093.49"/>
        <n v="749212.22"/>
        <n v="785826.95"/>
        <n v="736176.37"/>
        <n v="807204.54"/>
        <n v="388060.65"/>
        <n v="283956.81"/>
        <n v="69011.490000000005"/>
        <n v="72306.48"/>
        <n v="727244.36"/>
        <n v="754434.7"/>
        <n v="875061.19"/>
        <n v="955638.6"/>
        <n v="267503.2"/>
        <n v="196026.63"/>
        <n v="179979.74"/>
        <n v="190706.45"/>
        <n v="677189.57"/>
        <n v="704225.87"/>
        <n v="798179.87"/>
        <n v="873587.98"/>
        <n v="264618.18"/>
        <n v="193758.73"/>
        <n v="132532.42000000001"/>
        <n v="140708.17000000001"/>
        <n v="668161.21"/>
        <n v="694936.22"/>
        <n v="855370.29"/>
        <n v="946224.16"/>
        <n v="579547.96"/>
        <n v="399601.09"/>
        <n v="171646.79"/>
        <n v="179570.25"/>
        <n v="400231.62"/>
        <n v="417556.08"/>
        <n v="649373.44999999995"/>
        <n v="710034.85"/>
        <n v="586370.37"/>
        <n v="414037.22"/>
        <n v="164496.29999999999"/>
        <n v="173388.69"/>
        <n v="565342.27"/>
        <n v="583182.6"/>
        <n v="651297.4"/>
        <n v="719835.92"/>
        <n v="490105.95"/>
        <n v="345635.68"/>
        <n v="167580"/>
        <n v="176924.11"/>
        <n v="444958.32"/>
        <n v="458690.21"/>
        <n v="683638.71"/>
        <n v="754435.99"/>
        <n v="539338.42000000004"/>
        <n v="380401.23"/>
        <n v="83839.53"/>
        <n v="88483.76"/>
        <n v="785258.71"/>
        <n v="815218.88"/>
        <n v="557352.67000000004"/>
        <n v="609512.06000000006"/>
        <n v="445326.58"/>
        <n v="327229.17"/>
        <n v="119610.12"/>
        <n v="127059.67"/>
        <n v="581844.78"/>
        <n v="609077.51"/>
        <n v="917634.13"/>
        <n v="1012373.95"/>
        <n v="275489.61"/>
        <n v="192219.81"/>
        <n v="202838.96"/>
        <n v="215342.52"/>
        <n v="645107.68000000005"/>
        <n v="669492.15"/>
        <n v="652886.23"/>
        <n v="715838.92"/>
        <n v="295647.90000000002"/>
        <n v="204481.2"/>
        <n v="184627.51"/>
        <n v="193238.02"/>
        <n v="613629.53"/>
        <n v="633628.66"/>
        <n v="501771.61"/>
        <n v="547507.01"/>
        <n v="437962.5"/>
        <n v="312263.84000000003"/>
        <n v="104233.45"/>
        <n v="110575.4"/>
        <n v="700534.96"/>
        <n v="733016.64"/>
        <n v="676109.3"/>
        <n v="735630.22"/>
        <n v="348854.58"/>
        <n v="242111.56"/>
        <n v="240537.69"/>
        <n v="252567.42"/>
        <n v="781480.7"/>
        <n v="809380.66"/>
        <n v="579576.64"/>
        <n v="638357.27"/>
        <n v="326050.28999999998"/>
        <n v="239277.31"/>
        <n v="242429.74"/>
        <n v="254935.26"/>
        <n v="578647.05000000005"/>
        <n v="597014.12"/>
        <n v="773903.29"/>
        <n v="850685.29"/>
        <n v="441662.39"/>
        <n v="327358.06"/>
        <n v="98446.74"/>
        <n v="104752.33"/>
        <n v="747456.57"/>
        <n v="781171.11"/>
        <n v="482619.2"/>
        <n v="527801.36"/>
        <n v="327143.07"/>
        <n v="240529.59"/>
        <n v="239386.37"/>
        <n v="255044.8"/>
        <n v="792643.01"/>
        <n v="818614"/>
        <n v="897369.03"/>
        <n v="991152.49"/>
        <n v="571833.18000000005"/>
        <n v="399807.41"/>
        <n v="227073.86"/>
        <n v="239098.32"/>
        <n v="756425.49"/>
        <n v="781548.85"/>
        <n v="560358.09"/>
        <n v="618340.37"/>
        <n v="573227.46"/>
        <n v="395800.14"/>
        <n v="103524.49"/>
        <n v="109137.59"/>
        <n v="479614.1"/>
        <n v="494183.85"/>
        <n v="807476.14"/>
        <n v="888521.33"/>
        <n v="484504.24"/>
        <n v="335084.32"/>
        <n v="208792.81"/>
        <n v="221759.37"/>
        <n v="596808.69999999995"/>
        <n v="625637.34"/>
        <n v="580118.54"/>
        <n v="638089.98"/>
        <n v="403986.16"/>
        <n v="290490.39"/>
        <n v="139167.31"/>
        <n v="147620.24"/>
        <n v="450064.14"/>
        <n v="466325.1"/>
        <n v="505619.02"/>
        <n v="556635"/>
        <n v="468931.11"/>
        <n v="336252.08"/>
        <n v="192867.65"/>
        <n v="204500.6"/>
        <n v="787340.37"/>
        <n v="822689.12"/>
        <n v="642714.81999999995"/>
        <n v="699795.65"/>
        <n v="274581.43"/>
        <n v="194322.92"/>
        <n v="187395.83"/>
        <n v="198074.91"/>
        <n v="607107.37"/>
        <n v="630054.93000000005"/>
        <n v="842621.27"/>
        <n v="923299.9"/>
        <n v="578911.79"/>
        <n v="421689.63"/>
        <n v="126584.37"/>
        <n v="134229.13"/>
        <n v="540590.28"/>
        <n v="563196.66"/>
        <n v="662408.57999999996"/>
        <n v="721657.41"/>
        <n v="517837.71"/>
        <n v="377412.58"/>
        <n v="193927.89"/>
        <n v="204859.8"/>
        <n v="604766.9"/>
        <n v="629532.56000000006"/>
        <n v="695553.65"/>
        <n v="768670.34"/>
        <n v="499262.22"/>
        <n v="368989.72"/>
        <n v="62608.41"/>
        <n v="66130.679999999993"/>
        <n v="548383.28"/>
        <n v="568486.29"/>
        <n v="650348.11"/>
        <n v="720883.09"/>
        <n v="265523.15000000002"/>
        <n v="187538.04"/>
        <n v="106073.78"/>
        <n v="111745.32"/>
        <n v="463801.49"/>
        <n v="484845.29"/>
        <n v="719753.38"/>
        <n v="794409.34"/>
        <n v="363258.31"/>
        <n v="265875.08"/>
        <n v="196202.74"/>
        <n v="207281.11"/>
        <n v="654781.63"/>
        <n v="684654.1"/>
        <n v="825702.42"/>
        <n v="913545.75"/>
        <n v="423239.53"/>
        <n v="302200.82"/>
        <n v="77388.210000000006"/>
        <n v="82428.479999999996"/>
        <n v="473407.51"/>
        <n v="487668.2"/>
        <n v="499378.49"/>
        <n v="546692.92000000004"/>
        <n v="586050.23"/>
        <n v="405254.78"/>
        <n v="134221.89000000001"/>
        <n v="141874.15"/>
        <n v="441165.79"/>
        <n v="454435.74"/>
        <n v="679791.08"/>
        <n v="753015.77"/>
        <n v="516967.64"/>
        <n v="376680.08"/>
        <n v="213235.72"/>
        <n v="223699.5"/>
        <n v="644720.78"/>
        <n v="667359.56999999995"/>
        <n v="581747.74"/>
        <n v="635405.31999999995"/>
        <n v="268119.26"/>
        <n v="197928.33"/>
        <n v="52516.9"/>
        <n v="54942.64"/>
        <n v="768324.57"/>
        <n v="806444.84"/>
        <n v="484741.32"/>
        <n v="531782.29"/>
        <n v="451887.46"/>
        <n v="331762.31"/>
        <n v="49863.67"/>
        <n v="52122.17"/>
        <n v="462097.57"/>
        <n v="479307.6"/>
        <n v="588051.57999999996"/>
        <n v="643762.19999999995"/>
        <n v="539020.91"/>
        <n v="383054.53"/>
        <n v="135472.76999999999"/>
        <n v="141825.48000000001"/>
        <n v="729828.5"/>
        <n v="765976.05"/>
        <n v="568719.24"/>
        <n v="624852.72"/>
        <n v="276169.36"/>
        <n v="201500.5"/>
        <n v="147445.4"/>
        <n v="154553.46"/>
        <n v="772631.22"/>
        <n v="806073.78"/>
        <n v="843803.52"/>
        <n v="923727.52"/>
        <n v="389469.69"/>
        <n v="269779.90999999997"/>
        <n v="124158.45"/>
        <n v="130549.49"/>
        <n v="631550.75"/>
        <n v="653020.09"/>
        <n v="896652.66"/>
        <n v="990542.44"/>
        <n v="248761.29"/>
        <n v="180792.81"/>
        <n v="93714.48"/>
        <n v="98669.3"/>
        <n v="464826.73"/>
        <n v="488121.18"/>
        <n v="649720.03"/>
        <n v="706879.25"/>
        <n v="593153.07999999996"/>
        <n v="425407.29"/>
        <n v="191407.25"/>
        <n v="203837.35"/>
        <n v="722566.91"/>
        <n v="743585.02"/>
        <n v="873264.96"/>
        <n v="966508.92"/>
        <n v="244243.82"/>
        <n v="174027.18"/>
        <n v="211209.94"/>
        <n v="222595.56"/>
        <n v="761808.06"/>
        <n v="789795.55"/>
        <n v="543142.74"/>
        <n v="600734.07999999996"/>
        <n v="516553.82"/>
        <n v="362875.18"/>
        <n v="240552.35"/>
        <n v="252251.45"/>
        <n v="571336.63"/>
        <n v="593685.66"/>
        <n v="930114.29"/>
        <n v="1014992.63"/>
        <n v="476941.52"/>
        <n v="331539.65000000002"/>
        <n v="171571.95"/>
        <n v="182274.15"/>
        <n v="424776.5"/>
        <n v="436898.52"/>
        <n v="838979.1"/>
        <n v="925991.6"/>
        <n v="547910.65"/>
        <n v="398329.43"/>
        <n v="183083.2"/>
        <n v="194752.21"/>
        <n v="705009.78"/>
        <n v="738249.94"/>
        <n v="818186.36"/>
        <n v="899372.81"/>
        <n v="367228.65"/>
        <n v="260819.95"/>
        <n v="198478.87"/>
        <n v="211545.87"/>
        <n v="728535.47"/>
        <n v="750550.14"/>
        <n v="831827.18"/>
        <n v="914839.92"/>
        <n v="596064.43999999994"/>
        <n v="441282.91"/>
        <n v="196686.17"/>
        <n v="207071.08"/>
        <n v="789899.57"/>
        <n v="821001.74"/>
        <n v="678435"/>
        <n v="743434.61"/>
        <n v="239785.62"/>
        <n v="174588.06"/>
        <n v="232595.45"/>
        <n v="246620.43"/>
        <n v="446255.64"/>
        <n v="467487.17"/>
        <n v="751637.49"/>
        <n v="830318.05"/>
        <n v="558010.76"/>
        <n v="385348.14"/>
        <n v="133139.99"/>
        <n v="141717.66"/>
        <n v="560003.26"/>
        <n v="577605.85"/>
        <n v="643280.25"/>
        <n v="706057.78"/>
        <n v="281545.62"/>
        <n v="200764.92"/>
        <n v="204514.52"/>
        <n v="215517.92"/>
        <n v="448496.92"/>
        <n v="469630.65"/>
        <n v="648527.71"/>
        <n v="715517.57"/>
        <n v="543557.69999999995"/>
        <n v="400274.02"/>
        <n v="214935.43"/>
        <n v="227706.48"/>
        <n v="527016.98"/>
        <n v="541977.16"/>
        <n v="509705.06"/>
        <n v="560681.75"/>
        <n v="290096.02"/>
        <n v="206370.97"/>
        <n v="146352.57"/>
        <n v="154136.25"/>
        <n v="699146.17"/>
        <n v="721844.75"/>
        <n v="837406.45"/>
        <n v="924057.19"/>
        <n v="225313.9"/>
        <n v="160104.53"/>
        <n v="107778.62"/>
        <n v="114503.26"/>
        <n v="426259.47"/>
        <n v="446403.7"/>
        <n v="550902.69999999995"/>
        <n v="603113.78"/>
        <n v="522325.42"/>
        <n v="383870.96"/>
        <n v="213494.68"/>
        <n v="227011.34"/>
        <n v="482246.77"/>
        <n v="496336.27"/>
        <n v="768847.86"/>
        <n v="844379.15"/>
        <n v="290027.8"/>
        <n v="205982.67"/>
        <n v="58980.86"/>
        <n v="62177.62"/>
        <n v="685005.46"/>
        <n v="706916.7"/>
        <n v="930581.66"/>
        <n v="1015430.32"/>
        <n v="524386.24"/>
        <n v="366951.8"/>
        <n v="110369.49"/>
        <n v="115314.5"/>
        <n v="547480.94999999995"/>
        <n v="570645.35"/>
        <n v="482628.17"/>
        <n v="532512.82999999996"/>
        <n v="313790.7"/>
        <n v="220336.46"/>
        <n v="52178.65"/>
        <n v="55212.99"/>
        <n v="598671.39"/>
        <n v="626110.38"/>
        <n v="917142.35"/>
        <n v="1003915.99"/>
        <n v="291447.46999999997"/>
        <n v="215483"/>
        <n v="75658.460000000006"/>
        <n v="80460.81"/>
        <n v="769708.1"/>
        <n v="802888.02"/>
        <n v="780239.56"/>
        <n v="864082.94"/>
        <n v="506323.9"/>
        <n v="363695.93"/>
        <n v="202259.4"/>
        <n v="212217.13"/>
        <n v="502203.48"/>
        <n v="521619.77"/>
        <n v="886558.36"/>
        <n v="966241.33"/>
        <n v="488000.04"/>
        <n v="350329.88"/>
        <n v="86360.53"/>
        <n v="91616.79"/>
        <n v="505469.52"/>
        <n v="523568.28"/>
        <n v="591975.1"/>
        <n v="645381.93000000005"/>
        <n v="561066.28"/>
        <n v="402116.69"/>
        <n v="179879.6"/>
        <n v="190418.69"/>
        <n v="768241.15"/>
        <n v="799402.52"/>
        <n v="741406.88"/>
        <n v="819283.36"/>
        <n v="238741.68"/>
        <n v="164903.20000000001"/>
        <n v="143536.07"/>
        <n v="151030.81"/>
        <n v="499095.23"/>
        <n v="522273.95"/>
        <n v="610839.24"/>
        <n v="665686.82999999996"/>
        <n v="388121.8"/>
        <n v="283620.75"/>
        <n v="168090.08"/>
        <n v="179017.48"/>
        <n v="546917.80000000005"/>
        <n v="562925.1"/>
        <n v="557481.81999999995"/>
        <n v="613951.94999999995"/>
        <n v="504422.01"/>
        <n v="353120.1"/>
        <n v="74072.02"/>
        <n v="78968.539999999994"/>
        <n v="694915.57"/>
        <n v="726333.03"/>
        <n v="580033.29"/>
        <n v="634616.48"/>
        <n v="222823.16"/>
        <n v="156370.82"/>
        <n v="236462.14"/>
        <n v="247772.35"/>
        <n v="712620.41"/>
        <n v="743467.43"/>
        <n v="514287.73"/>
        <n v="564150.9"/>
        <n v="225076.73"/>
        <n v="158555.24"/>
        <n v="209180.51"/>
        <n v="218790.43"/>
        <n v="735893.51"/>
        <n v="771549.98"/>
        <n v="916909.07"/>
        <n v="1001818.66"/>
        <n v="289266.09000000003"/>
        <n v="207763.21"/>
        <n v="104852.79"/>
        <n v="109772.6"/>
        <n v="779623.84"/>
        <n v="802273.99"/>
        <n v="887747.28"/>
        <n v="978526.48"/>
        <n v="326703.61"/>
        <n v="237684.1"/>
        <n v="224348.24"/>
        <n v="238487.66"/>
        <n v="433086.86"/>
        <n v="447082.05"/>
        <n v="576820.39"/>
        <n v="632030.48"/>
        <n v="243326.84"/>
        <n v="176365.92"/>
        <n v="120978.7"/>
        <n v="126609.32"/>
        <n v="510899.02"/>
        <n v="532402.43000000005"/>
        <n v="523646.79"/>
        <n v="572095.65"/>
        <n v="381813.36"/>
        <n v="263123.58"/>
        <n v="218086.39999999999"/>
        <n v="230505.45"/>
        <n v="641360.9"/>
        <n v="670793.42000000004"/>
        <n v="538584.02"/>
        <n v="596864.61"/>
        <n v="534426.65"/>
        <n v="396401.13"/>
        <n v="121322.81"/>
        <n v="127936.37"/>
        <n v="762987.96"/>
        <n v="799776.66"/>
        <n v="555820.32999999996"/>
        <n v="607265"/>
        <n v="300531.09999999998"/>
        <n v="223283.91"/>
        <n v="86380.800000000003"/>
        <n v="91954.62"/>
        <n v="434146.55"/>
        <n v="452149.05"/>
        <n v="590473.02"/>
        <n v="650992.93999999994"/>
        <n v="351281.75"/>
        <n v="252676.75"/>
        <n v="159959.51"/>
        <n v="167900.03"/>
        <n v="592959.14"/>
        <n v="622552.68000000005"/>
        <n v="479355.28"/>
        <n v="528714.77"/>
        <n v="588042.81000000006"/>
        <n v="424035.49"/>
        <n v="62481.66"/>
        <n v="66510.89"/>
        <n v="464014.37"/>
        <n v="480392.75"/>
        <n v="771940.92"/>
        <n v="848735.48"/>
        <n v="265073.84000000003"/>
        <n v="191703.37"/>
        <n v="185330.59"/>
        <n v="196433.57"/>
        <n v="508575.89"/>
        <n v="524522.73"/>
        <n v="739700.5"/>
        <n v="809065.83"/>
        <n v="294859.43"/>
        <n v="214217.78"/>
        <n v="68008.600000000006"/>
        <n v="72244.55"/>
        <n v="606624.61"/>
        <n v="636309.80000000005"/>
        <n v="619239.74"/>
        <n v="682338.27"/>
        <n v="412429.87"/>
        <n v="301220.27"/>
        <n v="238960.22"/>
        <n v="251523.44"/>
        <n v="505357.44"/>
        <n v="525392.43000000005"/>
        <n v="583294.89"/>
        <n v="641200.16"/>
        <n v="429621.57"/>
        <n v="303010.21000000002"/>
        <n v="189351.17"/>
        <n v="199724.66"/>
        <n v="736659.09"/>
        <n v="765284.9"/>
        <n v="837227.2"/>
        <n v="910936.08"/>
        <n v="336200.07"/>
        <n v="238292.75"/>
        <n v="98820.24"/>
        <n v="104808.07"/>
        <n v="716612.91"/>
        <n v="748118.51"/>
        <n v="897625.35"/>
        <n v="985821.21"/>
        <n v="269352.83"/>
        <n v="189447.65"/>
        <n v="62542.46"/>
        <n v="65349.95"/>
        <n v="403520.51"/>
        <n v="416803.52"/>
        <n v="504180.05"/>
        <n v="555157.56999999995"/>
        <n v="559312.76"/>
        <n v="398568.61"/>
        <n v="81498.59"/>
        <n v="86813.53"/>
        <n v="518951.03"/>
        <n v="538628.51"/>
        <n v="776262.81"/>
        <n v="845103.42"/>
        <n v="560048.81000000006"/>
        <n v="403964.17"/>
        <n v="108480.07"/>
        <n v="113835.26"/>
        <n v="743974.79"/>
        <n v="777074.71"/>
        <n v="885243.32"/>
        <n v="976643.22"/>
        <n v="495019.11"/>
        <n v="363097.62"/>
        <n v="188775.82"/>
        <n v="198843.04"/>
        <n v="749350.36"/>
        <n v="776922.68"/>
        <n v="500061.29"/>
        <n v="546803.13"/>
        <n v="315949.95"/>
        <n v="233989.92"/>
        <n v="180857.44"/>
        <n v="190885.9"/>
        <n v="603408.59"/>
        <n v="622227.63"/>
        <n v="512115.88"/>
        <n v="564581.97"/>
        <n v="241398.99"/>
        <n v="176626.85"/>
        <n v="232523.25"/>
        <n v="246110.07"/>
        <n v="649930.34"/>
        <n v="672464.82"/>
        <n v="889902.8"/>
        <n v="978977.83"/>
        <n v="332677.84999999998"/>
        <n v="242336.88"/>
        <n v="180623.64"/>
        <n v="190012.72"/>
        <n v="646096.14"/>
        <n v="665301.84"/>
        <n v="497536.63"/>
        <n v="550613.36"/>
        <n v="241568.38"/>
        <n v="178138.89"/>
        <n v="124306.01"/>
        <n v="132063.70000000001"/>
        <n v="723423.87"/>
        <n v="753913.08"/>
        <n v="635932.26"/>
        <n v="704944.44"/>
        <n v="389471.91"/>
        <n v="268994.34000000003"/>
        <n v="170617.82"/>
        <n v="181721.08"/>
        <n v="714408.9"/>
        <n v="739328.57"/>
        <n v="576727.66"/>
        <n v="634483.69999999995"/>
        <n v="533058.89"/>
        <n v="375512.87"/>
        <n v="211442.67"/>
        <n v="224332.15"/>
        <n v="710873.37"/>
        <n v="732564.58"/>
        <n v="597278.75"/>
        <n v="659519.06999999995"/>
        <n v="261352.51"/>
        <n v="191025.9"/>
        <n v="166701.34"/>
        <n v="177596.01"/>
        <n v="652011.66"/>
        <n v="671344.24"/>
        <n v="672104.89"/>
        <n v="741570.79"/>
        <n v="500396.26"/>
        <n v="370120.91"/>
        <n v="110599.63"/>
        <n v="117051.83"/>
        <n v="794822.46"/>
        <n v="827311.08"/>
        <n v="687491.31"/>
        <n v="754653.79"/>
        <n v="394420.26"/>
        <n v="289105.84000000003"/>
        <n v="154522.53"/>
        <n v="163153.19"/>
        <n v="403051.71"/>
        <n v="415155.08"/>
        <n v="931755.85"/>
        <n v="1027747.72"/>
        <n v="505317.55"/>
        <n v="358813.16"/>
        <n v="103782.49"/>
        <n v="109657.97"/>
        <n v="449270.64"/>
        <n v="471626.23"/>
        <n v="799610.74"/>
        <n v="870161.84"/>
        <n v="412841.69"/>
        <n v="297765.86"/>
        <n v="175877.28"/>
        <n v="187071.33"/>
        <n v="728265.24"/>
        <n v="760311.43"/>
        <n v="884692.58"/>
        <n v="966795.54"/>
        <n v="464407.5"/>
        <n v="343325.91"/>
        <n v="84028.51"/>
        <n v="88184.79"/>
        <n v="568800.12"/>
        <n v="595405.05000000005"/>
        <n v="853963.07"/>
        <n v="929053.11"/>
        <n v="219466.66"/>
        <n v="157182.28"/>
        <n v="239921.85"/>
        <n v="255535.04"/>
        <n v="737139.65"/>
        <n v="764462.91"/>
        <n v="790457.31"/>
        <n v="864392.43"/>
        <n v="474380.3"/>
        <n v="352129.46"/>
        <n v="57275.44"/>
        <n v="60568.5"/>
        <n v="545850.14"/>
        <n v="565696.18000000005"/>
        <n v="530770.57999999996"/>
        <n v="585752.77"/>
        <n v="441254.17"/>
        <n v="306626.81"/>
        <n v="53847.91"/>
        <n v="56870.25"/>
        <n v="517817.11"/>
        <n v="541334.74"/>
        <n v="771325.97"/>
        <n v="853189.8"/>
        <n v="246368.01"/>
        <n v="172892.03"/>
        <n v="213752.56"/>
        <n v="224483.15"/>
        <n v="405820.09"/>
        <n v="425498.19"/>
        <n v="569363.74"/>
        <n v="631127.85"/>
        <n v="285078.37"/>
        <n v="204127.96"/>
        <n v="226411.05"/>
        <n v="241338.71"/>
        <n v="556887.04000000004"/>
        <n v="584413.96"/>
        <n v="545976.06999999995"/>
        <n v="598682.04"/>
        <n v="203959.28"/>
        <n v="145729.26999999999"/>
        <n v="63797.03"/>
        <n v="66881.86"/>
        <n v="511932.85"/>
        <n v="536394.75"/>
        <n v="768378.22"/>
        <n v="835884.53"/>
        <n v="377503.99"/>
        <n v="276429.94"/>
        <n v="109832.11"/>
        <n v="115725"/>
        <n v="514038.35"/>
        <n v="531850"/>
        <n v="777520.81"/>
        <n v="855309.02"/>
        <n v="436104.89"/>
        <n v="318864.51"/>
        <n v="178750.29"/>
        <n v="187708.62"/>
        <n v="574436.76"/>
        <n v="591187.59"/>
        <n v="819131.3"/>
        <n v="905034.9"/>
        <n v="230816.35"/>
        <n v="166728.07999999999"/>
        <n v="200355.23"/>
        <n v="211702.12"/>
        <n v="517777.42"/>
        <n v="533672.84"/>
        <n v="587440.76"/>
        <n v="650046.54"/>
        <n v="480979.34"/>
        <n v="345146.14"/>
        <n v="218018.91"/>
        <n v="227747.68"/>
        <n v="607511.5"/>
        <n v="634471.43999999994"/>
        <n v="728962.26"/>
        <n v="808003.91"/>
        <n v="515583.92"/>
        <n v="372046.7"/>
        <n v="151428.32"/>
        <n v="158926.51"/>
        <n v="556344.32999999996"/>
        <n v="575496.93000000005"/>
        <n v="742522.83"/>
        <n v="809037.37"/>
        <n v="296393.06"/>
        <n v="213710.5"/>
        <n v="91975.86"/>
        <n v="96350.33"/>
        <n v="420544.87"/>
        <n v="438526.56"/>
        <n v="936658.49"/>
        <n v="1026148.06"/>
        <n v="429440.71"/>
        <n v="305054.93"/>
        <n v="205089.8"/>
        <n v="216335.49"/>
        <n v="659434.35"/>
        <n v="678951.97"/>
        <n v="786192.49"/>
        <n v="864048.49"/>
        <n v="418654.15"/>
        <n v="310190.78999999998"/>
        <n v="68372.7"/>
        <n v="72581.490000000005"/>
        <n v="453196.66"/>
        <n v="471156.16"/>
        <n v="813353.04"/>
        <n v="892963.82"/>
        <n v="214427.86"/>
        <n v="150820.18"/>
        <n v="227258.15"/>
        <n v="238296.33"/>
        <n v="662637.25"/>
        <n v="685219.71"/>
        <n v="610569.47"/>
        <n v="668860.44999999995"/>
        <n v="568275.71"/>
        <n v="420251.95"/>
        <n v="167829.23"/>
        <n v="178254.33"/>
        <n v="486880.78"/>
        <n v="510064.11"/>
        <n v="793549.61"/>
        <n v="876962.98"/>
        <n v="250350.83"/>
        <n v="174310.16"/>
        <n v="210166.14"/>
        <n v="219707.62"/>
        <n v="572256.89"/>
        <n v="592444.76"/>
        <n v="560701.75"/>
        <n v="614416.32999999996"/>
        <n v="326471.37"/>
        <n v="226410.81"/>
        <n v="174075.81"/>
        <n v="183155.83"/>
        <n v="700644.23"/>
        <n v="723077.64"/>
        <n v="586401.32999999996"/>
        <n v="640451.26"/>
        <n v="351989.92"/>
        <n v="254633.78"/>
        <n v="121565.3"/>
        <n v="127638.76"/>
        <n v="682038.64"/>
        <n v="709521.35"/>
        <n v="626811.56000000006"/>
        <n v="682515.32"/>
        <n v="387272.39"/>
        <n v="285182.61"/>
        <n v="133342.38"/>
        <n v="141689.82999999999"/>
        <n v="658724.41"/>
        <n v="682025.63"/>
        <n v="496665.23"/>
        <n v="547613.29"/>
        <n v="539636.93000000005"/>
        <n v="400912.61"/>
        <n v="135860.81"/>
        <n v="141963.38"/>
        <n v="471800.35"/>
        <n v="487176.42"/>
        <n v="806407.96"/>
        <n v="885050.95"/>
        <n v="269045.52"/>
        <n v="190549.72"/>
        <n v="60086.57"/>
        <n v="63314.85"/>
        <n v="696285.96"/>
        <n v="718292.55"/>
        <n v="822844.37"/>
        <n v="911407.96"/>
        <n v="267069.36"/>
        <n v="193692.25"/>
        <n v="64469.04"/>
        <n v="68167.3"/>
        <n v="646836.74"/>
        <n v="667679.31999999995"/>
        <n v="581004.44999999995"/>
        <n v="633122.07999999996"/>
        <n v="259963.14"/>
        <n v="184752.13"/>
        <n v="101736.1"/>
        <n v="106913.52"/>
        <n v="724293.15"/>
        <n v="746509.46"/>
        <n v="690250.33"/>
        <n v="764919.36"/>
        <n v="386200.22"/>
        <n v="275216.45"/>
        <n v="153088.89000000001"/>
        <n v="162917.59"/>
        <n v="481832.99"/>
        <n v="502092.67"/>
        <n v="875032.88"/>
        <n v="952573.93"/>
        <n v="256831.06"/>
        <n v="184103.63"/>
        <n v="92998.01"/>
        <n v="98521.4"/>
        <n v="578536.34"/>
        <n v="597409.91"/>
        <n v="868646.88"/>
        <n v="944629.83"/>
        <n v="568814.29"/>
        <n v="415332.84"/>
        <n v="93814.39"/>
        <n v="98235.17"/>
        <n v="761615.94"/>
        <n v="797186.41"/>
        <n v="937089.96"/>
        <n v="1020908.05"/>
        <n v="544175.74"/>
        <n v="394420.34"/>
        <n v="209938.41"/>
        <n v="222461.09"/>
        <n v="501575.33"/>
        <n v="520973.47"/>
        <n v="917505.78"/>
        <n v="1002846.62"/>
        <n v="259778.68"/>
        <n v="184058.93"/>
        <n v="170095.33"/>
        <n v="177977.92"/>
        <n v="592603.32999999996"/>
        <n v="621912.35"/>
        <n v="901034.88"/>
        <n v="985076.79"/>
        <n v="541949.06999999995"/>
        <n v="399780.91"/>
        <n v="91868.21"/>
        <n v="96397.16"/>
        <n v="657107.03"/>
        <n v="680165.72"/>
        <n v="899976.5"/>
        <n v="981823.95"/>
        <n v="274550.78999999998"/>
        <n v="195237.94"/>
        <n v="107802.15"/>
        <n v="114841.94"/>
        <n v="617070.09"/>
        <n v="645476.88"/>
        <n v="841504.86"/>
        <n v="918521.46"/>
        <n v="492077.63"/>
        <n v="360471.41"/>
        <n v="219781.31"/>
        <n v="232120.34"/>
        <n v="678006.6"/>
        <n v="709441.8"/>
        <n v="759777.19"/>
        <n v="842286.05"/>
        <n v="370675.46"/>
        <n v="262833.40000000002"/>
        <n v="183887.86"/>
        <n v="192807.3"/>
        <n v="788834.57"/>
        <n v="817380.31"/>
        <n v="682752.57"/>
        <n v="755577.22"/>
        <n v="339050.18"/>
        <n v="249436.03"/>
        <n v="100305.33"/>
        <n v="106584.41"/>
        <n v="688593.36"/>
        <n v="709281.23"/>
        <n v="908780.92"/>
        <n v="989256.99"/>
        <n v="585172.04"/>
        <n v="419434.67"/>
        <n v="117426.71"/>
        <n v="123611.75"/>
        <n v="660901.12"/>
        <n v="688193.63"/>
        <n v="918584.91"/>
        <n v="1005604.97"/>
        <n v="209474.53"/>
        <n v="148968.43"/>
        <n v="215012.11"/>
        <n v="228656.68"/>
        <n v="471910.35"/>
        <n v="492942.26"/>
        <n v="512702.63"/>
        <n v="560530.28"/>
        <n v="471633.82"/>
        <n v="327213.36"/>
        <n v="74645.119999999995"/>
        <n v="79368.44"/>
        <n v="466530.03"/>
        <n v="480056.41"/>
        <n v="889584.76"/>
        <n v="981021.23"/>
        <n v="454213.25"/>
        <n v="319977.73"/>
        <n v="141010"/>
        <n v="149579.95000000001"/>
        <n v="606858.81000000006"/>
        <n v="631034.77"/>
        <n v="511149.9"/>
        <n v="566527.92000000004"/>
        <n v="439799.22"/>
        <n v="309599.28999999998"/>
        <n v="96005.22"/>
        <n v="100751.08"/>
        <n v="488634.49"/>
        <n v="511035.18"/>
        <n v="865391.46"/>
        <n v="946233.95"/>
        <n v="371403.01"/>
        <n v="256089.68"/>
        <n v="77775.460000000006"/>
        <n v="82516.399999999994"/>
        <n v="791734.09"/>
        <n v="819597.69"/>
        <n v="763377.53"/>
        <n v="840898.11"/>
        <n v="507810.5"/>
        <n v="374228.36"/>
        <n v="151372.31"/>
        <n v="159304.20000000001"/>
        <n v="466640.01"/>
        <n v="488783.89"/>
        <n v="572756.76"/>
        <n v="628397.13"/>
        <n v="369671.71"/>
        <n v="264096.86"/>
        <n v="65018.26"/>
        <n v="68893.990000000005"/>
        <n v="738758.24"/>
        <n v="769634.49"/>
        <n v="484793.07"/>
        <n v="527307.75"/>
        <n v="516652.06"/>
        <n v="363880.53"/>
        <n v="155072.32000000001"/>
        <n v="164514.85999999999"/>
        <n v="733319.98"/>
        <n v="761052.46"/>
        <n v="663622.52"/>
        <n v="722006.42"/>
        <n v="498482.42"/>
        <n v="360299.22"/>
        <n v="99994.63"/>
        <n v="106314.56"/>
        <n v="455171.51"/>
        <n v="471351.43"/>
        <n v="742184.33"/>
        <n v="806974.53"/>
        <n v="333358.08000000002"/>
        <n v="230245.97"/>
        <n v="230927.48"/>
        <n v="243042.73"/>
        <n v="763976.26"/>
        <n v="792259.44"/>
        <n v="722424.11"/>
        <n v="789749.26"/>
        <n v="538068.88"/>
        <n v="382426.65"/>
        <n v="56017.279999999999"/>
        <n v="58545.39"/>
        <n v="691547.04"/>
        <n v="713672.08"/>
        <n v="484885.43"/>
        <n v="537365.82999999996"/>
        <n v="533811.96"/>
        <n v="377091.78"/>
        <n v="68141.31"/>
        <n v="71924.149999999994"/>
        <n v="527353.30000000005"/>
        <n v="548789.31999999995"/>
        <n v="813510.7"/>
        <n v="898273.14"/>
        <n v="538126.35"/>
        <n v="385972.17"/>
        <n v="138038.63"/>
        <n v="144234.91"/>
        <n v="530837.1"/>
        <n v="550018.12"/>
        <n v="769993.36"/>
        <n v="840650.06"/>
        <n v="357744.77"/>
        <n v="251204.16"/>
        <n v="65247.7"/>
        <n v="68276.929999999993"/>
        <n v="625090.68000000005"/>
        <n v="645146.11"/>
        <n v="831631.5"/>
        <n v="916255.56"/>
        <n v="462759.39"/>
        <n v="334865.23"/>
        <n v="74280.06"/>
        <n v="79035.98"/>
        <n v="745231"/>
        <n v="774395.76"/>
        <n v="636381"/>
        <n v="693565.32"/>
        <n v="390565.57"/>
        <n v="277618.56"/>
        <n v="213686.58"/>
        <n v="224778.91"/>
        <n v="714086.01"/>
        <n v="738947.51"/>
        <n v="591949.14"/>
        <n v="646423.79"/>
        <n v="484727.52"/>
        <n v="353438.74"/>
        <n v="231490.94"/>
        <n v="245421.83"/>
        <n v="638204.6"/>
        <n v="661656.41"/>
        <n v="595134.64"/>
        <n v="654914.18999999994"/>
        <n v="344253.42"/>
        <n v="243319.99"/>
        <n v="173969.47"/>
        <n v="182105.21"/>
        <n v="566960.55000000005"/>
        <n v="593602.99"/>
        <n v="833367.04000000004"/>
        <n v="912750.96"/>
        <n v="489582.13"/>
        <n v="349440.73"/>
        <n v="127442.61"/>
        <n v="135759.1"/>
        <n v="625904.85"/>
        <n v="647475.99"/>
        <n v="771678.92"/>
        <n v="841210.42"/>
        <n v="298309.88"/>
        <n v="218187.8"/>
        <n v="170747.4"/>
        <n v="180172.99"/>
        <n v="652306.16"/>
        <n v="679836.52"/>
        <n v="817007.11"/>
        <n v="896891.41"/>
        <n v="215496.39"/>
        <n v="158552.54"/>
        <n v="135906.23000000001"/>
        <n v="144094.17000000001"/>
        <n v="753543.22"/>
        <n v="788626.59"/>
        <n v="736540.82"/>
        <n v="812005.55"/>
        <n v="531903.93999999994"/>
        <n v="368244.36"/>
        <n v="118141.1"/>
        <n v="123562.88"/>
        <n v="563031.59"/>
        <n v="589646.62"/>
        <n v="602641.03"/>
        <n v="658668.68999999994"/>
        <n v="548756.78"/>
        <n v="378060.37"/>
        <n v="65763.92"/>
        <n v="69023.87"/>
        <n v="574985.77"/>
        <n v="593806.85"/>
        <n v="609958.14"/>
        <n v="675346.57"/>
        <n v="588933.61"/>
        <n v="435615.2"/>
        <n v="61900.93"/>
        <n v="65177.51"/>
        <n v="649399.07999999996"/>
        <n v="679938.33"/>
        <n v="833100.91"/>
        <n v="917204.84"/>
        <n v="379026.55"/>
        <n v="276267.90999999997"/>
        <n v="207983.35999999999"/>
        <n v="217711.03"/>
        <n v="607775.19999999995"/>
        <n v="637704.74"/>
        <n v="921296.96"/>
        <n v="1004271.8"/>
        <n v="363119.38"/>
        <n v="259966.51"/>
        <n v="127301.91"/>
        <n v="133963.04999999999"/>
        <n v="569175.64"/>
        <n v="593991.84"/>
        <n v="819764.92"/>
        <n v="893294.2"/>
        <n v="397496.55"/>
        <n v="283624.64"/>
        <n v="93494.95"/>
        <n v="97990.44"/>
        <n v="498107.24"/>
        <n v="519951.38"/>
        <n v="589061.91"/>
        <n v="648486.98"/>
        <n v="533454.69999999995"/>
        <n v="371888.81"/>
        <n v="160086.22"/>
        <n v="167744.85"/>
        <n v="544386.37"/>
        <n v="569829.80000000005"/>
        <n v="771086.74"/>
        <n v="849011.53"/>
        <n v="219323.83"/>
        <n v="159355.29"/>
        <n v="86766.14"/>
        <n v="90725.47"/>
        <n v="409924.29"/>
        <n v="423807.85"/>
        <n v="836576.46"/>
        <n v="918309.44"/>
        <n v="352442.85"/>
        <n v="251665.89"/>
        <n v="187415.71"/>
        <n v="198905.88"/>
        <n v="606045.13"/>
        <n v="624967.43000000005"/>
        <n v="801416.03"/>
        <n v="872119.93"/>
        <n v="295030.63"/>
        <n v="204079.84"/>
        <n v="59316.56"/>
        <n v="62692.85"/>
        <n v="456984.02"/>
        <n v="479143.29"/>
        <n v="896548.95"/>
        <n v="983710.71999999997"/>
        <n v="371853.98"/>
        <n v="273421.14"/>
        <n v="176536.27"/>
        <n v="187242.6"/>
        <n v="433226.82"/>
        <n v="453277.8"/>
        <n v="820329.27"/>
        <n v="900912.74"/>
        <n v="318757.71000000002"/>
        <n v="231275.78"/>
        <n v="172769.12"/>
        <n v="182767.79"/>
        <n v="499044.15"/>
        <n v="517414.26"/>
        <n v="574319.74"/>
        <n v="626917.02"/>
        <n v="289443.31"/>
        <n v="208977.12"/>
        <n v="121977.52"/>
        <n v="128284.64"/>
        <n v="538769.48"/>
        <n v="559322.36"/>
        <n v="774042.78"/>
        <n v="847670.77"/>
        <n v="354263.72"/>
        <n v="262433.57"/>
        <n v="93057.45"/>
        <n v="98655.14"/>
        <n v="438116.06"/>
        <n v="459333.26"/>
        <n v="660674.79"/>
        <n v="731433.02"/>
        <n v="381722.25"/>
        <n v="278089.90000000002"/>
        <n v="168868.63"/>
        <n v="177224.86"/>
        <n v="761020.19"/>
        <n v="797537.32"/>
        <n v="539044.11"/>
        <n v="595597.79"/>
        <n v="494659.53"/>
        <n v="352597.82"/>
        <n v="99655.63"/>
        <n v="105033.84"/>
        <n v="652501.43000000005"/>
        <n v="674875.44"/>
        <n v="868939.48"/>
        <n v="961885.3"/>
        <n v="526119.14"/>
        <n v="364532.76"/>
        <n v="154666.93"/>
        <n v="164651.15"/>
        <n v="425228.01"/>
        <n v="438436.42"/>
        <n v="636858.5"/>
        <n v="695115.97"/>
        <n v="263275.58"/>
        <n v="188585.5"/>
        <n v="138806.01999999999"/>
        <n v="145447.85999999999"/>
        <n v="662178.98"/>
        <n v="695335.7"/>
        <n v="877824.55"/>
        <n v="962597.66"/>
        <n v="575666.37"/>
        <n v="415326.51"/>
        <n v="151195.99"/>
        <n v="158296.09"/>
        <n v="587077.37"/>
        <n v="614099.82999999996"/>
        <n v="929319.89"/>
        <n v="1020968.24"/>
        <n v="277929.28999999998"/>
        <n v="202080.54"/>
        <n v="131255.18"/>
        <n v="137771.41"/>
        <n v="629910.61"/>
        <n v="651890.06999999995"/>
        <n v="573255.18999999994"/>
        <n v="628170.01"/>
        <n v="483661.31"/>
        <n v="354762.1"/>
        <n v="108788.23"/>
        <n v="115209.79"/>
        <n v="462686.5"/>
        <n v="478969.79"/>
        <n v="799883.03"/>
        <n v="886024.86"/>
        <n v="307866.83"/>
        <n v="220435.38"/>
        <n v="109828.58"/>
        <n v="114884"/>
        <n v="579950.77"/>
        <n v="599652.93999999994"/>
        <n v="811609.68"/>
        <n v="889236.55"/>
        <n v="330752.17"/>
        <n v="231501.66"/>
        <n v="66992.039999999994"/>
        <n v="70512.44"/>
        <n v="783578.58"/>
        <n v="811306.08"/>
        <n v="583035.31000000006"/>
        <n v="639844.89"/>
        <n v="323657.40000000002"/>
        <n v="233085.22"/>
        <n v="85550.13"/>
        <n v="90171.19"/>
        <n v="519622.09"/>
        <n v="540545.12"/>
        <n v="477048.84"/>
        <n v="527693.56000000006"/>
        <n v="207346.84"/>
        <n v="151044.76"/>
        <n v="90308.45"/>
        <n v="95815.19"/>
        <n v="715284.85"/>
        <n v="751110.56"/>
        <n v="676146.86"/>
        <n v="738202.43"/>
        <n v="448380.96"/>
        <n v="318350.75"/>
        <n v="163613.92000000001"/>
        <n v="172561.29"/>
        <n v="639612.57999999996"/>
        <n v="667937.07999999996"/>
        <n v="810538.9"/>
        <n v="883380.62"/>
        <n v="382378.47"/>
        <n v="267006.74"/>
        <n v="205600.28"/>
        <n v="217534.35"/>
        <n v="656552.88"/>
        <n v="687112.98"/>
        <n v="610713.4"/>
        <n v="666308.56000000006"/>
        <n v="348081.03"/>
        <n v="243865.76"/>
        <n v="236990.07999999999"/>
        <n v="251796.28"/>
        <n v="529716.75"/>
        <n v="552214.44999999995"/>
        <n v="724416.82"/>
        <n v="793690.85"/>
        <n v="294582.71000000002"/>
        <n v="215299.74"/>
        <n v="232924.06"/>
        <n v="244087.51"/>
        <n v="578516.21"/>
        <n v="601084.17000000004"/>
        <n v="927226.46"/>
        <n v="1012733.95"/>
        <n v="522430.89"/>
        <n v="365318.31"/>
        <n v="153143.97"/>
        <n v="160536.94"/>
        <n v="462192.6"/>
        <n v="481731.75"/>
        <n v="833528.45"/>
        <n v="923771.18"/>
        <n v="285079.99"/>
        <n v="198585.51"/>
        <n v="57813.86"/>
        <n v="60414.02"/>
        <n v="757608.21"/>
        <n v="792113.64"/>
        <n v="811090.39"/>
        <n v="882887.88"/>
        <n v="305598.36"/>
        <n v="225780.07"/>
        <n v="107340.24"/>
        <n v="113653.26"/>
        <n v="654762.26"/>
        <n v="678607.17"/>
        <n v="620223.75"/>
        <n v="686691.24"/>
        <n v="581817.31999999995"/>
        <n v="401106.52"/>
        <n v="179129.69"/>
        <n v="189584.39"/>
        <n v="704638.72"/>
        <n v="733526.43"/>
        <n v="661417.82999999996"/>
        <n v="722767.61"/>
        <n v="392651.45"/>
        <n v="272330.14"/>
        <n v="212620.56"/>
        <n v="222531.86"/>
        <n v="778239.59"/>
        <n v="813172.37"/>
        <n v="649757.86"/>
        <n v="710867.03"/>
        <n v="415957.85"/>
        <n v="292556.86"/>
        <n v="176818.16"/>
        <n v="186015.64"/>
        <n v="444253.02"/>
        <n v="463057.08"/>
        <n v="710164.63"/>
        <n v="775306.61"/>
        <n v="341933.41"/>
        <n v="239110.23"/>
        <n v="186175.97"/>
        <n v="198058.51"/>
        <n v="755577.89"/>
        <n v="784046.4"/>
        <n v="924568.33"/>
        <n v="1010904.03"/>
        <n v="316371.03999999998"/>
        <n v="228845.25"/>
        <n v="99180.55"/>
        <n v="104887.44"/>
        <n v="767508.49"/>
        <n v="799312.43"/>
        <n v="475590.92"/>
        <n v="522803.87"/>
        <n v="332517.07"/>
        <n v="234031.84"/>
        <n v="155878.70000000001"/>
        <n v="165412.97"/>
        <n v="688488.82"/>
        <n v="721272.18"/>
        <n v="929272.74"/>
        <n v="1017239.94"/>
        <n v="440841.07"/>
        <n v="314109.48"/>
        <n v="131907.51999999999"/>
        <n v="138839.97"/>
        <n v="665814.75"/>
        <n v="689613.8"/>
        <n v="704307.08"/>
        <n v="765897.6"/>
        <n v="539474.98"/>
        <n v="388145.06"/>
        <n v="217878.73"/>
        <n v="230000.77"/>
        <n v="614370.4"/>
        <n v="644328.19999999995"/>
        <n v="760687.43"/>
        <n v="842867.89"/>
        <n v="569226.17000000004"/>
        <n v="393684.04"/>
        <n v="116504.71"/>
        <n v="122984.04"/>
        <n v="767303.16"/>
        <n v="792581.47"/>
        <n v="563029.23"/>
        <n v="612037.27"/>
        <n v="398697.25"/>
        <n v="290069.42"/>
        <n v="83177.33"/>
        <n v="87335.15"/>
        <n v="521988.03"/>
        <n v="539233.29"/>
        <n v="518322.01"/>
        <n v="567855.25"/>
        <n v="273220.67"/>
        <n v="189884.02"/>
        <n v="169027.79"/>
        <n v="179512.84"/>
        <n v="651599.52"/>
        <n v="675879.24"/>
        <n v="908649.09"/>
        <n v="987758.51"/>
        <n v="553545.25"/>
        <n v="409275.6"/>
        <n v="197703.56"/>
        <n v="207103.89"/>
        <n v="652350.16"/>
        <n v="684919.5"/>
        <n v="730028.63"/>
        <n v="806111.97"/>
        <n v="581988.63"/>
        <n v="426576.61"/>
        <n v="193120.93"/>
        <n v="202195.85"/>
        <n v="676931.86"/>
        <n v="708736.92"/>
        <n v="720817.02"/>
        <n v="784035.11"/>
        <n v="527793.43999999994"/>
        <n v="384861.3"/>
        <n v="178041.71"/>
        <n v="186432.08"/>
        <n v="625261.56999999995"/>
        <n v="645031.72"/>
        <n v="508092.56"/>
        <n v="561754.77"/>
        <n v="474537.78"/>
        <n v="327977.09000000003"/>
        <n v="142613.41"/>
        <n v="151850.78"/>
        <n v="712201.68"/>
        <n v="732554.85"/>
        <n v="623498.61"/>
        <n v="678160.62"/>
        <n v="271298.86"/>
        <n v="191281.56"/>
        <n v="240691.73"/>
        <n v="251451.63"/>
        <n v="462740.01"/>
        <n v="478387.78"/>
        <n v="881161.73"/>
        <n v="974273.23"/>
        <n v="552704.06999999995"/>
        <n v="387091.82"/>
        <n v="92884.47"/>
        <n v="97422.42"/>
        <n v="422618.59"/>
        <n v="438411.69"/>
        <n v="812839.33"/>
        <n v="886857.61"/>
        <n v="283716.19"/>
        <n v="203387.83"/>
        <n v="114990.97"/>
        <n v="122335.83"/>
        <n v="579666.91"/>
        <n v="600650.76"/>
        <n v="714594.76"/>
        <n v="780658.45"/>
        <n v="558695.14"/>
        <n v="385716.67"/>
        <n v="69516.28"/>
        <n v="73552.649999999994"/>
        <n v="794232.29"/>
        <n v="826408.53"/>
        <n v="680013.32"/>
        <n v="753321.31"/>
        <n v="440667.38"/>
        <n v="319690.93"/>
        <n v="61507.4"/>
        <n v="65043.63"/>
        <n v="419039.04"/>
        <n v="431948.45"/>
        <n v="739126.21"/>
        <n v="804419.63"/>
        <n v="514245.37"/>
        <n v="370465.13"/>
        <n v="95201.24"/>
        <n v="100333.18"/>
        <n v="449089.37"/>
        <n v="468901.39"/>
        <n v="772362.65"/>
        <n v="852627.65"/>
        <n v="494297.68"/>
        <n v="347786.39"/>
        <n v="188864.17"/>
        <n v="200679.55"/>
        <n v="723054.13"/>
        <n v="746726.55"/>
        <n v="783589.21"/>
        <n v="854569.86"/>
        <n v="208757.3"/>
        <n v="150898.76999999999"/>
        <n v="172147.94"/>
        <n v="182152.78"/>
        <n v="434147.57"/>
        <n v="454190.26"/>
        <n v="561058.77"/>
        <n v="615234.35"/>
        <n v="392708.21"/>
        <n v="283942.37"/>
        <n v="191616.57"/>
        <n v="203864.25"/>
        <n v="754135.53"/>
        <n v="791211.2"/>
        <n v="686932.59"/>
        <n v="752312.1"/>
        <n v="329734.08"/>
        <n v="237097.26"/>
        <n v="74762.94"/>
        <n v="79108.7"/>
        <n v="793815.95"/>
        <n v="822491.8"/>
        <n v="591188.12"/>
        <n v="650147.43999999994"/>
        <n v="564677.63"/>
        <n v="396790.87"/>
        <n v="199403.17"/>
        <n v="210904.83"/>
        <n v="770632.89"/>
        <n v="800859.99"/>
        <n v="674277.37"/>
        <n v="746450.03"/>
        <n v="512409.59999999998"/>
        <n v="376333.53"/>
        <n v="60733.96"/>
        <n v="64468.5"/>
        <n v="703845.7"/>
        <n v="734226.74"/>
        <n v="558977.25"/>
        <n v="611848.9"/>
        <n v="441767.55"/>
        <n v="325486.36"/>
        <n v="194295.07"/>
        <n v="203626.56"/>
        <n v="438879.55"/>
        <n v="453521.46"/>
        <n v="544687.68999999994"/>
        <n v="597998.88"/>
        <n v="592528.41"/>
        <n v="413968.51"/>
        <n v="64624.08"/>
        <n v="68773.45"/>
        <n v="443444.5"/>
        <n v="458089.33"/>
        <n v="596314.47"/>
        <n v="658022.28"/>
        <n v="417682.37"/>
        <n v="289120.46000000002"/>
        <n v="113460.9"/>
        <n v="119517.64"/>
        <n v="654558.44999999995"/>
        <n v="680213.08"/>
        <n v="803120.11"/>
        <n v="878079.77"/>
        <n v="247150.26"/>
        <n v="182169.12"/>
        <n v="126028.09"/>
        <n v="132759.78"/>
        <n v="519606.78"/>
        <n v="536577.78"/>
        <n v="691296.29"/>
        <n v="761194.34"/>
        <n v="339430.27"/>
        <n v="248024"/>
        <n v="139014.62"/>
        <n v="147442.03"/>
        <n v="667671.5"/>
        <n v="695919.66"/>
        <n v="653314.54"/>
        <n v="715002.21"/>
        <n v="235975.77"/>
        <n v="165694.51999999999"/>
        <n v="182020.74"/>
        <n v="191598.15"/>
        <n v="420039.44"/>
        <n v="434435.88"/>
        <n v="659914.71"/>
        <n v="717602.8"/>
        <n v="330903.19"/>
        <n v="240184.13"/>
        <n v="121196.74"/>
        <n v="128480.54"/>
        <n v="651482.30000000005"/>
        <n v="673943.76"/>
        <n v="638841.73"/>
        <n v="706433.82"/>
        <n v="306243.34999999998"/>
        <n v="221848.79"/>
        <n v="213321.01"/>
        <n v="223771.31"/>
        <n v="499392.07"/>
        <n v="522603.51"/>
        <n v="630006.4"/>
        <n v="686887.08"/>
        <n v="314699.61"/>
        <n v="218389.72"/>
        <n v="113306.4"/>
        <n v="120737.94"/>
        <n v="471225.26"/>
        <n v="489732.34"/>
        <n v="789133.38"/>
        <n v="870439.64"/>
        <n v="227721.14"/>
        <n v="158349.32"/>
        <n v="142592.13"/>
        <n v="149825.20000000001"/>
        <n v="425516.48"/>
        <n v="438145.88"/>
        <n v="856817.94"/>
        <n v="941652.21"/>
        <n v="270902.28999999998"/>
        <n v="191627.68"/>
        <n v="99138.44"/>
        <n v="105232.18"/>
        <n v="464285.66"/>
        <n v="480499.74"/>
        <n v="565460.41"/>
        <n v="621524.77"/>
        <n v="375363.42"/>
        <n v="273129.33"/>
        <n v="76455.520000000004"/>
        <n v="81193.34"/>
        <n v="671803.2"/>
        <n v="695001.97"/>
        <n v="688261.58"/>
        <n v="760757.56"/>
        <n v="514824.58"/>
        <n v="360756.45"/>
        <n v="103354.06"/>
        <n v="110023.25"/>
        <n v="520846.25"/>
        <n v="540015.9"/>
        <n v="788693.77"/>
        <n v="873212.41"/>
        <n v="580435.59"/>
        <n v="408281.51"/>
        <n v="136913"/>
        <n v="143717.78"/>
        <n v="450146.77"/>
        <n v="465816.97"/>
        <n v="472717.46"/>
        <n v="519864.19"/>
        <n v="469764.96"/>
        <n v="338535.41"/>
        <n v="140227.12"/>
        <n v="147145.95000000001"/>
        <n v="626909.26"/>
        <n v="654775.55000000005"/>
        <n v="523543.12"/>
        <n v="573155.68999999994"/>
        <n v="489025.9"/>
        <n v="355710.93"/>
        <n v="217780.08"/>
        <n v="230498.16"/>
        <n v="768544.3"/>
        <n v="802270.47"/>
        <n v="766121.33"/>
        <n v="845280.01"/>
        <n v="203231.82"/>
        <n v="147457"/>
        <n v="119037.01"/>
        <n v="126810.99"/>
        <n v="607648.16"/>
        <n v="632894.43000000005"/>
        <n v="562564.86"/>
        <n v="618327.26"/>
        <n v="349549.17"/>
        <n v="254609.15"/>
        <n v="135302.49"/>
        <n v="142865.29999999999"/>
        <n v="783410.92"/>
        <n v="812183.66"/>
        <n v="617995.81999999995"/>
        <n v="682889.23"/>
        <n v="525540.18000000005"/>
        <n v="379571.43"/>
        <n v="225418.07"/>
        <n v="240054.46"/>
        <n v="494899.96"/>
        <n v="512091.68"/>
        <n v="621049"/>
        <n v="682282.93"/>
        <n v="381422.64"/>
        <n v="271839.8"/>
        <n v="194950.21"/>
        <n v="207396.57"/>
        <n v="480325.66"/>
        <n v="500873.22"/>
        <n v="523378.17"/>
        <n v="574459.57999999996"/>
        <n v="395826.53"/>
        <n v="289338.03000000003"/>
        <n v="60887.34"/>
        <n v="64221.48"/>
        <n v="674748.24"/>
        <n v="702819.58"/>
        <n v="601978.27"/>
        <n v="659704.34"/>
        <n v="592234.48"/>
        <n v="412036.92"/>
        <n v="97268.25"/>
        <n v="103003.71"/>
        <n v="757999.96"/>
        <n v="786347.99"/>
        <n v="509170.5"/>
        <n v="557275.69999999995"/>
        <n v="340810.5"/>
        <n v="236245.64"/>
        <n v="184107.85"/>
        <n v="194534.73"/>
        <n v="552135.16"/>
        <n v="575746.18000000005"/>
        <n v="909663.43"/>
        <n v="999127"/>
        <n v="302349.05"/>
        <n v="211552.46"/>
        <n v="166267.29999999999"/>
        <n v="177191.35"/>
        <n v="426505.24"/>
        <n v="442884"/>
        <n v="700161.9"/>
        <n v="771211.16"/>
        <n v="402130.3"/>
        <n v="296392.71999999997"/>
        <n v="135571.07999999999"/>
        <n v="142836.15"/>
        <n v="428157.71"/>
        <n v="444365.64"/>
        <n v="723877.09"/>
        <n v="796573.27"/>
        <n v="230163.59"/>
        <n v="161136.15"/>
        <n v="181995.43"/>
        <n v="190525.84"/>
        <n v="480978.85"/>
        <n v="501445.03"/>
        <n v="629394.52"/>
        <n v="689547.25"/>
        <n v="482936.75"/>
        <n v="357768.88"/>
        <n v="100184.01"/>
        <n v="105387.42"/>
        <n v="725385.09"/>
        <n v="752446.26"/>
        <n v="793875.01"/>
        <n v="864895.03"/>
        <n v="496015.28"/>
        <n v="363840.27"/>
        <n v="137931.67000000001"/>
        <n v="145949.51999999999"/>
        <n v="417844.94"/>
        <n v="434003.39"/>
        <n v="884001.66"/>
        <n v="967682.39"/>
        <n v="465297.83"/>
        <n v="323329.02"/>
        <n v="164881.17000000001"/>
        <n v="173352.44"/>
        <n v="472675.7"/>
        <n v="490693.65"/>
        <n v="598613.63"/>
        <n v="662278.12"/>
        <n v="563573.18000000005"/>
        <n v="400359.11"/>
        <n v="166893.19"/>
        <n v="174987.51999999999"/>
        <n v="423404.62"/>
        <n v="439537.89"/>
        <n v="735802.98"/>
        <n v="800440.72"/>
        <n v="340245.6"/>
        <n v="234956.43"/>
        <n v="165542.67000000001"/>
        <n v="174062.74"/>
        <n v="487406.24"/>
        <n v="502756.41"/>
        <n v="888367.34"/>
        <n v="981822.09"/>
        <n v="265893.15999999997"/>
        <n v="188302.73"/>
        <n v="225751.12"/>
        <n v="238539.64"/>
        <n v="552848.22"/>
        <n v="569615.93999999994"/>
        <n v="472434.14"/>
        <n v="519937.2"/>
        <n v="263322.58"/>
        <n v="182161.75"/>
        <n v="232381.45"/>
        <n v="245329.35"/>
        <n v="446538.33"/>
        <n v="460188.03"/>
        <n v="868980.76"/>
        <n v="946615.8"/>
        <n v="426913.74"/>
        <n v="311050.96999999997"/>
        <n v="102625.94"/>
        <n v="108830.42"/>
        <n v="470699.44"/>
        <n v="494203.95"/>
        <n v="812769.6"/>
        <n v="884084.44"/>
        <n v="555557.19999999995"/>
        <n v="409260.68"/>
        <n v="197645.31"/>
        <n v="210002.89"/>
        <n v="653166.82999999996"/>
        <n v="684359.01"/>
        <n v="781270.88"/>
        <n v="853133.28"/>
        <n v="342478.6"/>
        <n v="246390.5"/>
        <n v="136897.01999999999"/>
        <n v="144615.21"/>
        <n v="578626.41"/>
        <n v="607497.68999999994"/>
        <n v="533559.35"/>
        <n v="580447.81999999995"/>
        <n v="314330.93"/>
        <n v="221263.31"/>
        <n v="176982.23"/>
        <n v="186343.58"/>
        <n v="555738.06000000006"/>
        <n v="575138.82999999996"/>
        <n v="589294.46"/>
        <n v="650171.11"/>
        <n v="240481.28"/>
        <n v="169371.36"/>
        <n v="213478.1"/>
        <n v="224344.19"/>
        <n v="617282.32999999996"/>
        <n v="638450.25"/>
        <n v="748895.57"/>
        <n v="824539.09"/>
        <n v="239815.85"/>
        <n v="175953.88"/>
        <n v="87935.039999999994"/>
        <n v="92610.38"/>
        <n v="413182.6"/>
        <n v="428671.41"/>
        <n v="728281.54"/>
        <n v="794891.19"/>
        <n v="220591.68"/>
        <n v="154079.48000000001"/>
        <n v="211478.88"/>
        <n v="221464.78"/>
        <n v="740489.06"/>
        <n v="774516.85"/>
        <n v="509357.45"/>
        <n v="560341.18000000005"/>
        <n v="362502.36"/>
        <n v="265533.71000000002"/>
        <n v="187601.24"/>
        <n v="199996.4"/>
        <n v="491679.32"/>
        <n v="515195.53"/>
        <n v="760587.08"/>
        <n v="839310.12"/>
        <n v="374380.48"/>
        <n v="264446.09000000003"/>
        <n v="57026.37"/>
        <n v="59909.43"/>
        <n v="715487.21"/>
        <n v="738651.84"/>
        <n v="845349.75"/>
        <n v="928585.15"/>
        <n v="221053.33"/>
        <n v="159554.34"/>
        <n v="214749.13"/>
        <n v="224867.08"/>
        <n v="554142.18000000005"/>
        <n v="578601.98"/>
        <n v="816688.64000000001"/>
        <n v="903124.65"/>
        <n v="553120.56999999995"/>
        <n v="394455.15"/>
        <n v="50599.89"/>
        <n v="53040.26"/>
        <n v="440287.24"/>
        <n v="453249.27"/>
        <n v="709811.66"/>
        <n v="775685.87"/>
        <n v="462270.07"/>
        <n v="336673.64"/>
        <n v="74057.45"/>
        <n v="78222.77"/>
        <n v="469066.32"/>
        <n v="484493.32"/>
        <n v="527189.15"/>
        <n v="582933.64"/>
        <n v="524664.89"/>
        <n v="378472.73"/>
        <n v="113552.74"/>
        <n v="119564.25"/>
        <n v="475351.61"/>
        <n v="496401.58"/>
        <n v="707099.37"/>
        <n v="780612.41"/>
        <n v="375823.68"/>
        <n v="277067.26"/>
        <n v="211117.5"/>
        <n v="221296.32"/>
        <n v="584791.61"/>
        <n v="605386.9"/>
        <n v="577879.64"/>
        <n v="639755.6"/>
        <n v="414662.29"/>
        <n v="298317.86"/>
        <n v="118424.55"/>
        <n v="124579.61"/>
        <n v="431887.22"/>
        <n v="450961.39"/>
        <n v="704939.78"/>
        <n v="777253.79"/>
        <n v="220035.3"/>
        <n v="158718.20000000001"/>
        <n v="179939.71"/>
        <n v="190169.65"/>
        <n v="505367.73"/>
        <n v="521203.97"/>
        <n v="741819.82"/>
        <n v="819650.14"/>
        <n v="322394.78999999998"/>
        <n v="231899.77"/>
        <n v="222791.7"/>
        <n v="234712.19"/>
        <n v="536426.68000000005"/>
        <n v="562205.66"/>
        <n v="662089.54"/>
        <n v="727483.48"/>
        <n v="563176.63"/>
        <n v="411394.57"/>
        <n v="102962.64"/>
        <n v="108007.89"/>
        <n v="680762.17"/>
        <n v="700274.64"/>
        <n v="697745.97"/>
        <n v="763969.87"/>
        <n v="575485.74"/>
        <n v="410251.65"/>
        <n v="92890.55"/>
        <n v="98527.09"/>
        <n v="644259.4"/>
        <n v="676348.52"/>
        <n v="519950.31"/>
        <n v="569378.07999999996"/>
        <n v="436743.78"/>
        <n v="318500.38"/>
        <n v="140819.85999999999"/>
        <n v="148263.98000000001"/>
        <n v="666866.80000000005"/>
        <n v="688518.46"/>
        <n v="798747.64"/>
        <n v="882585.37"/>
        <n v="544299.62"/>
        <n v="397267.24"/>
        <n v="202906.7"/>
        <n v="214767.18"/>
        <n v="497773.87"/>
        <n v="521656.54"/>
        <n v="872672.71"/>
        <n v="954635.79"/>
        <n v="541020.22"/>
        <n v="392070.35"/>
        <n v="233233.85"/>
        <n v="247207.98"/>
        <n v="726640.31"/>
        <n v="762011.84"/>
        <n v="596163.42000000004"/>
        <n v="649475.85"/>
        <n v="199544"/>
        <n v="145824.63"/>
        <n v="182972.82"/>
        <n v="191818.36"/>
        <n v="721747.88"/>
        <n v="753428.56"/>
        <n v="807158.29"/>
        <n v="878141.11"/>
        <n v="266729.42"/>
        <n v="185019.16"/>
        <n v="66714.23"/>
        <n v="70812.03"/>
        <n v="590015.68999999994"/>
        <n v="607540.57999999996"/>
        <n v="930368.55"/>
        <n v="1030510.19"/>
        <n v="323818.96999999997"/>
        <n v="229633.82"/>
        <n v="171874.83"/>
        <n v="180696.89"/>
        <n v="573496.43000000005"/>
        <n v="589888.34"/>
        <n v="629671.38"/>
        <n v="688961.37"/>
        <n v="538278.27"/>
        <n v="395485.48"/>
        <n v="124202.84"/>
        <n v="130153.51"/>
        <n v="623590.13"/>
        <n v="654006.62"/>
        <n v="756278.11"/>
        <n v="825454.75"/>
        <n v="203907.43"/>
        <n v="144148.47"/>
        <n v="175893.08"/>
        <n v="184019.74"/>
        <n v="733672.8"/>
        <n v="768923.74"/>
        <n v="696093.54"/>
        <n v="768822.18"/>
        <n v="462723.97"/>
        <n v="328601.27"/>
        <n v="76893.89"/>
        <n v="80914.37"/>
        <n v="631163.76"/>
        <n v="659750.76"/>
        <n v="885730.91"/>
        <n v="977281.72"/>
        <n v="535798.62"/>
        <n v="390473.93"/>
        <n v="200143.32"/>
        <n v="209065.12"/>
        <n v="679752.78"/>
        <n v="709058.15"/>
        <n v="510380.95"/>
        <n v="562660.5"/>
        <n v="276393.82"/>
        <n v="203741.05"/>
        <n v="197301.72"/>
        <n v="206730.23"/>
        <n v="738667.57"/>
        <n v="766086.61"/>
        <n v="520902.17"/>
        <n v="571575.35"/>
        <n v="529532.61"/>
        <n v="377473.32"/>
        <n v="70501.710000000006"/>
        <n v="74424.160000000003"/>
        <n v="614635.05000000005"/>
        <n v="637425.11"/>
        <n v="777813.17"/>
        <n v="858482.26"/>
        <n v="547077.74"/>
        <n v="406339.21"/>
        <n v="212377.57"/>
        <n v="222786.69"/>
        <n v="419689.55"/>
        <n v="432900.19"/>
        <n v="513626.62"/>
        <n v="558968.23"/>
        <n v="205125.8"/>
        <n v="146193.41"/>
        <n v="234091.64"/>
        <n v="245874.59"/>
        <n v="770103.21"/>
        <n v="808111.83"/>
        <n v="793386.72"/>
        <n v="869187.3"/>
        <n v="452753.91"/>
        <n v="334388.92"/>
        <n v="227124.04"/>
        <n v="238050.96"/>
        <n v="763585.12"/>
        <n v="790453.99"/>
        <n v="494062.41"/>
        <n v="545038.47"/>
        <n v="546185.82999999996"/>
        <n v="397836.02"/>
        <n v="120168.91"/>
        <n v="127205.03"/>
        <n v="403911.91"/>
        <n v="419526.21"/>
        <n v="841992.94"/>
        <n v="925844.07"/>
        <n v="296645.68"/>
        <n v="209542.34"/>
        <n v="204534.06"/>
        <n v="216718.89"/>
        <n v="423431.26"/>
        <n v="438312.62"/>
        <n v="590550.91"/>
        <n v="646494.93000000005"/>
        <n v="408174.85"/>
        <n v="283822.83"/>
        <n v="183009.94"/>
        <n v="193881.72"/>
        <n v="555624.67000000004"/>
        <n v="581805.81000000006"/>
        <n v="761033.72"/>
        <n v="841128.95"/>
        <n v="384292.87"/>
        <n v="275285.01"/>
        <n v="226607.71"/>
        <n v="240085.92"/>
        <n v="518785.9"/>
        <n v="542499.9"/>
        <n v="551621.26"/>
        <n v="604616.1"/>
        <n v="260951.63"/>
        <n v="188336.85"/>
        <n v="147152.01999999999"/>
        <n v="156155.76"/>
        <n v="510765.48"/>
        <n v="531702.93000000005"/>
        <n v="849312.39"/>
        <n v="927760.87"/>
        <n v="279334.46999999997"/>
        <n v="199783.01"/>
        <n v="57936.08"/>
        <n v="61011.35"/>
        <n v="612578.64"/>
        <n v="637062.91"/>
        <n v="926667.57"/>
        <n v="1020763.87"/>
        <n v="577226.07999999996"/>
        <n v="427691.83"/>
        <n v="166815.85"/>
        <n v="174981.87"/>
        <n v="420970.01"/>
        <n v="439319.61"/>
        <n v="590596.56999999995"/>
        <n v="648974.28"/>
        <n v="398933.6"/>
        <n v="285011.62"/>
        <n v="63380.2"/>
        <n v="67425.22"/>
        <n v="685613.85"/>
        <n v="719457.87"/>
        <n v="570731.29"/>
        <n v="627543.61"/>
        <n v="234605.76"/>
        <n v="168164.28"/>
        <n v="108227.65"/>
        <n v="113501.33"/>
        <n v="788721.12"/>
        <n v="820850.05"/>
        <n v="736333.24"/>
        <n v="815156.53"/>
        <n v="368375.62"/>
        <n v="255298.7"/>
        <n v="114552.4"/>
        <n v="119947.76"/>
        <n v="763246.45"/>
        <n v="797256.48"/>
        <n v="632779.91"/>
        <n v="693133.5"/>
        <n v="258321.02"/>
        <n v="186578"/>
        <n v="228227.84"/>
        <n v="242258.7"/>
        <n v="487105.38"/>
        <n v="502936.75"/>
        <n v="752126.36"/>
        <n v="825198.21"/>
        <n v="416247.86"/>
        <n v="296502.15999999997"/>
        <n v="140516.95000000001"/>
        <n v="149258.84"/>
        <n v="580085.68999999994"/>
        <n v="603813.57999999996"/>
        <n v="853341.55"/>
        <n v="944801.12"/>
        <n v="593316.39"/>
        <n v="422177.87"/>
        <n v="240347.64"/>
        <n v="253304.13"/>
        <n v="746164.33"/>
        <n v="775773.24"/>
        <n v="650215.13"/>
        <n v="719025.16"/>
        <n v="503680.82"/>
        <n v="357519.18"/>
        <n v="222192.94"/>
        <n v="236266.57"/>
        <n v="413605.05"/>
        <n v="429987.25"/>
        <n v="871565.21"/>
        <n v="952059.23"/>
        <n v="273418.65999999997"/>
        <n v="200675.06"/>
        <n v="50683.34"/>
        <n v="53372.17"/>
        <n v="458864.7"/>
        <n v="476737.42"/>
        <n v="541681.30000000005"/>
        <n v="589378.9"/>
        <n v="576093.13"/>
        <n v="409206.64"/>
        <n v="232473.97"/>
        <n v="244578.7"/>
        <n v="654853.74"/>
        <n v="678784.5"/>
        <n v="820081.01"/>
        <n v="900966.53"/>
        <n v="279699.23"/>
        <n v="194256"/>
        <n v="221675.26"/>
        <n v="234004.64"/>
        <n v="416308.98"/>
        <n v="432047.55"/>
        <n v="903498.34"/>
        <n v="994049.99"/>
        <n v="555794.87"/>
        <n v="405332.55"/>
        <n v="78418.83"/>
        <n v="82637.100000000006"/>
        <n v="405556.68"/>
        <n v="417323.8"/>
        <n v="479578.72"/>
        <n v="528161.77"/>
        <n v="459995.56"/>
        <n v="334034.51"/>
        <n v="52714.13"/>
        <n v="56129.04"/>
        <n v="445243.82"/>
        <n v="467567.88"/>
        <n v="704938.62"/>
        <n v="774695.36"/>
        <n v="503091.31"/>
        <n v="347297.98"/>
        <n v="51012.78"/>
        <n v="54157.8"/>
        <n v="470207.17"/>
        <n v="484919.17"/>
        <n v="855001.2"/>
        <n v="942722.74"/>
        <n v="294654.65999999997"/>
        <n v="211944.89"/>
        <n v="113431.01"/>
        <n v="120341.48"/>
        <n v="605533.67000000004"/>
        <n v="634967.82999999996"/>
        <n v="639291.13"/>
        <n v="705952"/>
        <n v="224234.67"/>
        <n v="161292.95000000001"/>
        <n v="134113.25"/>
        <n v="140251.45000000001"/>
        <n v="447541.03"/>
        <n v="461631.06"/>
        <n v="790689.11"/>
        <n v="868856.26"/>
        <n v="408058.33"/>
        <n v="291905.59999999998"/>
        <n v="192597.15"/>
        <n v="204728.95999999999"/>
        <n v="701346.93"/>
        <n v="730864.89"/>
        <n v="514000.49"/>
        <n v="567206.74"/>
        <n v="585239.71"/>
        <n v="414986.13"/>
        <n v="129297.82"/>
        <n v="137848.93"/>
        <n v="430246.05"/>
        <n v="445757.31"/>
        <n v="684551.73"/>
        <n v="751186.24"/>
        <n v="457351.08"/>
        <n v="316024.48"/>
        <n v="95306.63"/>
        <n v="99841.13"/>
        <n v="447450.81"/>
        <n v="462219.46"/>
        <n v="592926.4"/>
        <n v="653934.26"/>
        <n v="363548.41"/>
        <n v="251799.51"/>
        <n v="76752.850000000006"/>
        <n v="80565.279999999999"/>
        <n v="421748.35"/>
        <n v="437009.41"/>
        <n v="766801.56"/>
        <n v="837034.47"/>
        <n v="241164.67"/>
        <n v="169136.33"/>
        <n v="237756.77"/>
        <n v="249221.29"/>
        <n v="586287.14"/>
        <n v="608954.59"/>
        <n v="597297.55000000005"/>
        <n v="662110.28"/>
        <n v="492009.16"/>
        <n v="341880.93"/>
        <n v="164993.56"/>
        <n v="174046.13"/>
        <n v="448502.73"/>
        <n v="464302.91"/>
        <n v="571380.65"/>
        <n v="627647.30000000005"/>
        <n v="227148.4"/>
        <n v="162756.41"/>
        <n v="80467.520000000004"/>
        <n v="84076.68"/>
        <n v="542633.77"/>
        <n v="565075.93000000005"/>
        <n v="765944.2"/>
        <n v="832754.17"/>
        <n v="399783.92"/>
        <n v="282654.39"/>
        <n v="203669.93"/>
        <n v="213208.76"/>
        <n v="716922.51"/>
        <n v="744266.63"/>
        <n v="767341.42"/>
        <n v="834552.34"/>
        <n v="306670.96000000002"/>
        <n v="226702.52"/>
        <n v="179949.78"/>
        <n v="188792.04"/>
        <n v="780628"/>
        <n v="803763.92"/>
        <n v="523752.39"/>
        <n v="574252.59"/>
        <n v="450641.8"/>
        <n v="317789.61"/>
        <n v="98099.83"/>
        <n v="103920.8"/>
        <n v="522753.65"/>
        <n v="545156.62"/>
        <n v="604585.49"/>
        <n v="661799.86"/>
        <n v="428905.13"/>
        <n v="314013.34999999998"/>
        <n v="160052.31"/>
        <n v="167729.28"/>
        <n v="511673.68"/>
        <n v="537289.67000000004"/>
        <n v="802185.7"/>
        <n v="887330.89"/>
        <n v="401929.18"/>
        <n v="285851.46000000002"/>
        <n v="115225.08"/>
        <n v="121900.95"/>
        <n v="440180.2"/>
        <n v="460130.26"/>
        <n v="906507.79"/>
        <n v="992405.21"/>
        <n v="521153.96"/>
        <n v="370179.19"/>
        <n v="233588.31"/>
        <n v="245666.8"/>
        <n v="467352.9"/>
        <n v="487147.82"/>
        <n v="874338.8"/>
        <n v="962131.37"/>
        <n v="584415.75"/>
        <n v="425135.44"/>
        <n v="210370.71"/>
        <n v="224282.51"/>
        <n v="446671.34"/>
        <n v="468919.35"/>
        <n v="668482.84"/>
        <n v="735996.85"/>
        <n v="411503.52"/>
        <n v="286740.09999999998"/>
        <n v="236006.13"/>
        <n v="247144.78"/>
        <n v="503288.28"/>
        <n v="527796.69999999995"/>
        <n v="768856.99"/>
        <n v="839105.21"/>
        <n v="425307.71"/>
        <n v="313306.88"/>
        <n v="238064.75"/>
        <n v="252490.25"/>
        <n v="418527.76"/>
        <n v="438818.75"/>
        <n v="792827.82"/>
        <n v="875418.35"/>
        <n v="469809.41"/>
        <n v="340953.8"/>
        <n v="202735.58"/>
        <n v="212242.62"/>
        <n v="459445.26"/>
        <n v="473604.92"/>
        <n v="781033.33"/>
        <n v="860028.36"/>
        <n v="258008.17"/>
        <n v="184664.86"/>
        <n v="50555.17"/>
        <n v="53516.14"/>
        <n v="768927.05"/>
        <n v="805590.03"/>
        <n v="672579"/>
        <n v="734799.77"/>
        <n v="210996.73"/>
        <n v="155331.25"/>
        <n v="147379.21"/>
        <n v="154931.54"/>
        <n v="747431.15"/>
        <n v="780875.72"/>
        <n v="873675.48"/>
        <n v="968291.9"/>
        <n v="391288.37"/>
        <n v="271993.99"/>
        <n v="89445.79"/>
        <n v="94161.61"/>
        <n v="625782.75"/>
        <n v="656965.09"/>
        <n v="878578.17"/>
        <n v="967138.03"/>
        <n v="581106.97"/>
        <n v="430965.99"/>
        <n v="86626.95"/>
        <n v="91769.35"/>
        <n v="605768.03"/>
        <n v="631084.65"/>
        <n v="564651.93000000005"/>
        <n v="619481.93000000005"/>
        <n v="215496.63"/>
        <n v="159927.70000000001"/>
        <n v="122353.91"/>
        <n v="130010.62"/>
        <n v="774579.79"/>
        <n v="796759.64"/>
        <n v="922570.08"/>
        <n v="1022010.06"/>
        <n v="395043.02"/>
        <n v="280878.55"/>
        <n v="137209.20000000001"/>
        <n v="144679.45000000001"/>
        <n v="465100.11"/>
        <n v="487948.21"/>
        <n v="547005.05000000005"/>
        <n v="599341.48"/>
        <n v="465425.64"/>
        <n v="341145.51"/>
        <n v="89193.82"/>
        <n v="94645.759999999995"/>
        <n v="685696.72"/>
        <n v="707231.01"/>
        <n v="735266.89"/>
        <n v="809222.52"/>
        <n v="405102.89"/>
        <n v="295930.28000000003"/>
        <n v="206501.63"/>
        <n v="216946.6"/>
        <n v="701127.09"/>
        <n v="722835.63"/>
        <n v="613647.52"/>
        <n v="667086.51"/>
        <n v="566042.06999999995"/>
        <n v="412525.08"/>
        <n v="204860.1"/>
        <n v="217379.73"/>
        <n v="731188.66"/>
        <n v="766490.45"/>
        <n v="479797.12"/>
        <n v="525640.07999999996"/>
        <n v="276153.86"/>
        <n v="197426.62"/>
        <n v="128284"/>
        <n v="134317.79999999999"/>
        <n v="705086.26"/>
        <n v="737010.18"/>
        <n v="754062.71"/>
        <n v="823932.41"/>
        <n v="544117.18999999994"/>
        <n v="381100.56"/>
        <n v="238239.33"/>
        <n v="249813.14"/>
        <n v="616615.42000000004"/>
        <n v="638505.6"/>
        <n v="849625.56"/>
        <n v="941234.88"/>
        <n v="500389.94"/>
        <n v="371203.43"/>
        <n v="209623.79"/>
        <n v="222050.34"/>
        <n v="643809.56999999995"/>
        <n v="671845.42"/>
        <n v="935084.12"/>
        <n v="1028950.75"/>
        <n v="363050.86"/>
        <n v="269070.96999999997"/>
        <n v="166217.41"/>
        <n v="175002.87"/>
        <n v="783549.65"/>
        <n v="810113.35"/>
        <n v="590988.39"/>
        <n v="644413.53"/>
        <n v="273033.57"/>
        <n v="201771.19"/>
        <n v="239693.65"/>
        <n v="251331.8"/>
        <n v="660965.89"/>
        <n v="685680.72"/>
        <n v="560917.53"/>
        <n v="615631.55000000005"/>
        <n v="443025.16"/>
        <n v="317225.90000000002"/>
        <n v="184763.83"/>
        <n v="196582.98"/>
        <n v="728951.88"/>
        <n v="760632.38"/>
        <n v="744531.51"/>
        <n v="811290.23"/>
        <n v="328607.46000000002"/>
        <n v="242474.42"/>
        <n v="90277.28"/>
        <n v="96214.8"/>
        <n v="600405.17000000004"/>
        <n v="624583.25"/>
        <n v="710826.64"/>
        <n v="780450.17"/>
        <n v="282527.73"/>
        <n v="201765.58"/>
        <n v="99693.49"/>
        <n v="105529.55"/>
        <n v="572188.87"/>
        <n v="599416.99"/>
        <n v="919943.46"/>
        <n v="1004347.56"/>
        <n v="472094.98"/>
        <n v="336770.36"/>
        <n v="51881.01"/>
        <n v="55066.83"/>
        <n v="580749.38"/>
        <n v="604055.98"/>
        <n v="493818.71"/>
        <n v="538104.15"/>
        <n v="556452.21"/>
        <n v="399044.12"/>
        <n v="154479.34"/>
        <n v="164225.94"/>
        <n v="649374.79"/>
        <n v="671963.21"/>
        <n v="818718.38"/>
        <n v="897999.48"/>
        <n v="323675.65999999997"/>
        <n v="228888.03"/>
        <n v="191473.12"/>
        <n v="203995.65"/>
        <n v="406867.49"/>
        <n v="421453"/>
        <n v="899209.02"/>
        <n v="981131.77"/>
        <n v="262787.34999999998"/>
        <n v="182517.25"/>
        <n v="86117.85"/>
        <n v="90084.62"/>
        <n v="545169.73"/>
        <n v="565312.27"/>
        <n v="579400.89"/>
        <n v="641179.14"/>
        <n v="209625.31"/>
        <n v="154254.37"/>
        <n v="199245.35"/>
        <n v="210369.48"/>
        <n v="643120.06999999995"/>
        <n v="663446.54"/>
        <n v="932752.7"/>
        <n v="1032128.17"/>
        <n v="498046.21"/>
        <n v="365161.01"/>
        <n v="229003.16"/>
        <n v="243656.41"/>
        <n v="607872.82999999996"/>
        <n v="636807.51"/>
        <n v="600726.67000000004"/>
        <n v="665396.13"/>
        <n v="333600.21000000002"/>
        <n v="237880.67"/>
        <n v="118725.03"/>
        <n v="125117.07"/>
        <n v="488321.54"/>
        <n v="510911.75"/>
        <n v="586550.56999999995"/>
        <n v="641982.51"/>
        <n v="322860.90999999997"/>
        <n v="234514.98"/>
        <n v="77951.28"/>
        <n v="82063.14"/>
        <n v="752414.92"/>
        <n v="781121.3"/>
        <n v="860015.15"/>
        <n v="937392.15"/>
        <n v="226993.03"/>
        <n v="158093.88"/>
        <n v="230168.75"/>
        <n v="245087.51"/>
        <n v="409328.95"/>
        <n v="421468.11"/>
        <n v="871267.54"/>
        <n v="963360.68"/>
        <n v="477026.4"/>
        <n v="342382.56"/>
        <n v="219438.21"/>
        <n v="231072.48"/>
        <n v="663722.22"/>
        <n v="683144.96"/>
        <n v="731285.97"/>
        <n v="807236.01"/>
        <n v="537672.28"/>
        <n v="394678.71"/>
        <n v="226328.26"/>
        <n v="236450.27"/>
        <n v="700925.2"/>
        <n v="723393.71"/>
        <n v="517433.76"/>
        <n v="565463.27"/>
        <n v="276388.27"/>
        <n v="201445.27"/>
        <n v="232160.29"/>
        <n v="244794.47"/>
        <n v="764004.98"/>
        <n v="797816.16"/>
        <n v="843502.49"/>
        <n v="917120.64"/>
        <n v="379117.31"/>
        <n v="270671.92"/>
        <n v="116651.7"/>
        <n v="123326.98"/>
        <n v="419462.52"/>
        <n v="438858.65"/>
        <n v="844005.43"/>
        <n v="920823.8"/>
        <n v="278354.87"/>
        <n v="196378.09"/>
        <n v="60755.59"/>
        <n v="63835.199999999997"/>
        <n v="510340.46"/>
        <n v="533383.14"/>
        <n v="850377.07"/>
        <n v="937219.69"/>
        <n v="264234.82"/>
        <n v="194965.78"/>
        <n v="181684.46"/>
        <n v="191159.19"/>
        <n v="553121.1"/>
        <n v="570236.49"/>
        <n v="626448.07999999996"/>
        <n v="687760.88"/>
        <n v="401028.04"/>
        <n v="284141.09000000003"/>
        <n v="127022.78"/>
        <n v="135311.59"/>
        <n v="589877.06999999995"/>
        <n v="615265.30000000005"/>
        <n v="928716.88"/>
        <n v="1020357.76"/>
        <n v="222373.44"/>
        <n v="158747.89000000001"/>
        <n v="195987.88"/>
        <n v="207487.12"/>
        <n v="498244.29"/>
        <n v="514209.41"/>
        <n v="703649.65"/>
        <n v="772269.23"/>
        <n v="269540.94"/>
        <n v="195904.21"/>
        <n v="213401.57"/>
        <n v="226301.24"/>
        <n v="430826.77"/>
        <n v="449767.9"/>
        <n v="682104.6"/>
        <n v="754957.13"/>
        <n v="585919.92000000004"/>
        <n v="423858.24"/>
        <n v="213267.86"/>
        <n v="223266.87"/>
        <n v="794643.64"/>
        <n v="824358.54"/>
        <n v="913530.98"/>
        <n v="1009010"/>
        <n v="498258.79"/>
        <n v="367216.92"/>
        <n v="64184.59"/>
        <n v="67106.02"/>
        <n v="615158.56000000006"/>
        <n v="636089.93000000005"/>
        <n v="645696.1"/>
        <n v="702725.65"/>
        <n v="565164.11"/>
        <n v="416096.07"/>
        <n v="130216.69"/>
        <n v="138531.20000000001"/>
        <n v="632303.41"/>
        <n v="658859.29"/>
        <n v="884554.1"/>
        <n v="966079.71"/>
        <n v="486449.76"/>
        <n v="336462.45"/>
        <n v="77693.97"/>
        <n v="81297.77"/>
        <n v="429368.7"/>
        <n v="446608.34"/>
        <n v="721428.96"/>
        <n v="799111.34"/>
        <n v="450882.82"/>
        <n v="334120.31"/>
        <n v="91841.72"/>
        <n v="97548.07"/>
        <n v="718500.7"/>
        <n v="749585.35"/>
        <n v="852388.72"/>
        <n v="940876.85"/>
        <n v="252164.43"/>
        <n v="178211.9"/>
        <n v="173046.89"/>
        <n v="183290.43"/>
        <n v="590845.56000000006"/>
        <n v="619964.1"/>
        <n v="534882.35"/>
        <n v="582292.98"/>
        <n v="249746.32"/>
        <n v="176713.22"/>
        <n v="232635.44"/>
        <n v="243904.46"/>
        <n v="519192.9"/>
        <n v="537680.14"/>
        <n v="590112.03"/>
        <n v="643536.36"/>
        <n v="547748.88"/>
        <n v="406105.51"/>
        <n v="235577.35"/>
        <n v="247124.25"/>
        <n v="670404.93999999994"/>
        <n v="698862.13"/>
        <n v="476633.3"/>
        <n v="525740.77"/>
        <n v="199368.98"/>
        <n v="139277.74"/>
        <n v="203622.78"/>
        <n v="214808.6"/>
        <n v="762494.78"/>
        <n v="793825.96"/>
        <n v="770590.81"/>
        <n v="851419.12"/>
        <n v="288594.38"/>
        <n v="201475.86"/>
        <n v="200893.04"/>
        <n v="212985.34"/>
        <n v="453171.83"/>
        <n v="472592.13"/>
        <n v="496462.19"/>
        <n v="549478.21"/>
        <n v="344896"/>
        <n v="244738.28"/>
        <n v="242104.87"/>
        <n v="256030.9"/>
        <n v="439302.58"/>
        <n v="458237.31"/>
        <n v="809485.62"/>
        <n v="885964.87"/>
        <n v="267722.07"/>
        <n v="194131.66"/>
        <n v="243604.07"/>
        <n v="256422.5"/>
        <n v="649063.56000000006"/>
        <n v="672063.04"/>
        <n v="584059.42000000004"/>
        <n v="641054.18999999994"/>
        <n v="383392.47"/>
        <n v="271803.95"/>
        <n v="235968.17"/>
        <n v="251276.28"/>
        <n v="463839.77"/>
        <n v="482325.93"/>
        <n v="845925.47"/>
        <n v="924542.26"/>
        <n v="387865.67"/>
        <n v="269757.25"/>
        <n v="127276.04"/>
        <n v="133292.47"/>
        <n v="440417.73"/>
        <n v="460495.51"/>
        <n v="600597.71"/>
        <n v="658548.07999999996"/>
        <n v="388818.13"/>
        <n v="272851.7"/>
        <n v="175593.48"/>
        <n v="184725.96"/>
        <n v="738202.88"/>
        <n v="772972.36"/>
        <n v="913269.11"/>
        <n v="1012100.21"/>
        <n v="304985.58"/>
        <n v="221491.95"/>
        <n v="148061.32"/>
        <n v="155102.99"/>
        <n v="449171.22"/>
        <n v="468244.93"/>
        <n v="750217.95"/>
        <n v="829647.11"/>
        <n v="469910.75"/>
        <n v="327898.86"/>
        <n v="73763.12"/>
        <n v="78268.31"/>
        <n v="664690.85"/>
        <n v="686376.34"/>
        <n v="469916.64"/>
        <n v="515347.13"/>
        <n v="442308.74"/>
        <n v="320028.23"/>
        <n v="196367.18"/>
        <n v="209044.15"/>
        <n v="535610.68999999994"/>
        <n v="551212.94999999995"/>
        <n v="507803.61"/>
        <n v="552509.01"/>
        <n v="486804.03"/>
        <n v="339223.88"/>
        <n v="169111.67999999999"/>
        <n v="176827.59"/>
        <n v="602161.42000000004"/>
        <n v="620375.91"/>
        <n v="749065.01"/>
        <n v="820845.07"/>
        <n v="422694.92"/>
        <n v="295818.99"/>
        <n v="58313.57"/>
        <n v="61637.7"/>
        <n v="767698.35"/>
        <n v="804282.15"/>
        <n v="900937.74"/>
        <n v="993023.84"/>
        <n v="447787.66"/>
        <n v="312025.01"/>
        <n v="189492.39"/>
        <n v="199031.37"/>
        <n v="550933.80000000005"/>
        <n v="572829.6"/>
        <n v="700558.45"/>
        <n v="768613.33"/>
        <n v="367271.08"/>
        <n v="256027.27"/>
        <n v="175692.33"/>
        <n v="185311.18"/>
        <n v="543612.56000000006"/>
        <n v="561583.24"/>
        <n v="700095.15"/>
        <n v="761144.5"/>
        <n v="422131.01"/>
        <n v="300841.55"/>
        <n v="77239.05"/>
        <n v="81722.080000000002"/>
        <n v="614765.43999999994"/>
        <n v="641161.89"/>
        <n v="796786.18"/>
        <n v="883333.76"/>
        <n v="279023.32"/>
        <n v="196139.75"/>
        <n v="240203.6"/>
        <n v="251884.38"/>
        <n v="565278.85"/>
        <n v="581375.17000000004"/>
        <n v="929293.36"/>
        <n v="1021064.81"/>
        <n v="500917.47"/>
        <n v="369742.64"/>
        <n v="53639.98"/>
        <n v="56294.48"/>
        <n v="565941.85"/>
        <n v="592128.11"/>
        <n v="673921.52"/>
        <n v="741006.89"/>
        <n v="262838.08"/>
        <n v="191797.55"/>
        <n v="64475.23"/>
        <n v="67443.27"/>
        <n v="521225.61"/>
        <n v="540895.18000000005"/>
        <n v="786676.41"/>
        <n v="868837.07"/>
        <n v="328176.55"/>
        <n v="242315.92"/>
        <n v="226800.03"/>
        <n v="238120.34"/>
        <n v="702546.61"/>
        <n v="737776.36"/>
        <n v="906908"/>
        <n v="1004445.05"/>
        <n v="265272.73"/>
        <n v="196200.67"/>
        <n v="164162.13"/>
        <n v="174355.75"/>
        <n v="651168.61"/>
        <n v="681602.56000000006"/>
        <n v="511112.6"/>
        <n v="563374.89"/>
        <n v="423924.08"/>
        <n v="312621.84000000003"/>
        <n v="165491.45000000001"/>
        <n v="175532.64"/>
        <n v="769878.95"/>
        <n v="795985.34"/>
        <n v="645799.79"/>
        <n v="705267.86"/>
        <n v="218733.91"/>
        <n v="151853.26999999999"/>
        <n v="97340.37"/>
        <n v="101962.86"/>
        <n v="794806.4"/>
        <n v="823064.4"/>
        <n v="510491.62"/>
        <n v="557248.89"/>
        <n v="450268.53"/>
        <n v="319457.68"/>
        <n v="161548.43"/>
        <n v="169683.85"/>
        <n v="436875.75"/>
        <n v="458413.12"/>
        <n v="614087.80000000005"/>
        <n v="679900.3"/>
        <n v="420211.41"/>
        <n v="292126.99"/>
        <n v="205344.56"/>
        <n v="215750.74"/>
        <n v="459182.84"/>
        <n v="481307.37"/>
        <n v="688081.09"/>
        <n v="756578.24"/>
        <n v="275569.67"/>
        <n v="195630.84"/>
        <n v="86349.01"/>
        <n v="90889.43"/>
        <n v="723706.39"/>
        <n v="758159.24"/>
        <n v="556049.63"/>
        <n v="607609.86"/>
        <n v="591517.54"/>
        <n v="438244.54"/>
        <n v="169903.38"/>
        <n v="180678.18"/>
        <n v="626331.47"/>
        <n v="652842.55000000005"/>
        <n v="705568.43"/>
        <n v="778374.55"/>
        <n v="307099.34000000003"/>
        <n v="218591.41"/>
        <n v="211045.83"/>
        <n v="221584.98"/>
        <n v="574964.28"/>
        <n v="592290.24"/>
        <n v="524704.11"/>
        <n v="578931.74"/>
        <n v="295653.51"/>
        <n v="207962.23"/>
        <n v="73728.039999999994"/>
        <n v="78143.240000000005"/>
        <n v="448470.76"/>
        <n v="464407.34"/>
        <n v="490788.05"/>
        <n v="541101.18999999994"/>
        <n v="465868.81"/>
        <n v="327294.92"/>
        <n v="81310.87"/>
        <n v="85988.18"/>
        <n v="638168.75"/>
        <n v="658661.54"/>
        <n v="853950.13"/>
        <n v="939695.69"/>
        <n v="411373.81"/>
        <n v="295982.98"/>
        <n v="149336.93"/>
        <n v="156685.53"/>
        <n v="689356.88"/>
        <n v="712044.54"/>
        <n v="594779.75"/>
        <n v="651557.68999999994"/>
        <n v="206199.16"/>
        <n v="144007.94"/>
        <n v="78694.600000000006"/>
        <n v="82294.539999999994"/>
        <n v="626432.11"/>
        <n v="650386.44999999995"/>
        <n v="914864.51"/>
        <n v="1010585.72"/>
        <n v="302526.89"/>
        <n v="223704.03"/>
        <n v="198406.13"/>
        <n v="208424.56"/>
        <n v="542102.03"/>
        <n v="561997.28"/>
        <n v="888172.84"/>
        <n v="978545.56"/>
        <n v="210833.68"/>
        <n v="152991.23000000001"/>
        <n v="136347.31"/>
        <n v="144634.22"/>
        <n v="580865.31999999995"/>
        <n v="608241.25"/>
        <n v="529117.46"/>
        <n v="575700.6"/>
        <n v="490343.11"/>
        <n v="350727.52"/>
        <n v="196256.8"/>
        <n v="206739.67"/>
        <n v="651686.25"/>
        <n v="680466.35"/>
        <n v="568356.68999999994"/>
        <n v="628936.03"/>
        <n v="241099.47"/>
        <n v="172796.03"/>
        <n v="112487.07"/>
        <n v="119221.74"/>
        <n v="640730.26"/>
        <n v="661670.41"/>
        <n v="759767.28"/>
        <n v="830864.55"/>
        <n v="298666.48"/>
        <n v="210027.93"/>
        <n v="197697.26"/>
        <n v="208579.88"/>
        <n v="478307.51"/>
        <n v="494412.87"/>
        <n v="729024"/>
        <n v="802697.36"/>
        <n v="448747.68"/>
        <n v="327564.59999999998"/>
        <n v="236692.42"/>
        <n v="250903.91"/>
        <n v="544938.23"/>
        <n v="570574.97"/>
        <n v="713506.56"/>
        <n v="778176.95"/>
        <n v="247636.37"/>
        <n v="174107.5"/>
        <n v="62271.69"/>
        <n v="65160.800000000003"/>
        <n v="617458.04"/>
        <n v="635158.06999999995"/>
        <n v="936567.48"/>
        <n v="1028786.93"/>
        <n v="231644.09"/>
        <n v="159827.78"/>
        <n v="52323.24"/>
        <n v="55170.89"/>
        <n v="604971.68000000005"/>
        <n v="622531.36"/>
        <n v="598900.43000000005"/>
        <n v="657271.25"/>
        <n v="286650.32"/>
        <n v="199484.08"/>
        <n v="189100.35"/>
        <n v="200276.43"/>
        <n v="464236.24"/>
        <n v="487168.11"/>
        <n v="574438.36"/>
        <n v="631639.80000000005"/>
        <n v="286697.89"/>
        <n v="206750.67"/>
        <n v="103862.5"/>
        <n v="109066.24000000001"/>
        <n v="465460.08"/>
        <n v="487731.41"/>
        <n v="844320.8"/>
        <n v="933697.95"/>
        <n v="417546.16"/>
        <n v="295306.25"/>
        <n v="94693.22"/>
        <n v="99476.65"/>
        <n v="745238.79"/>
        <n v="769364.8"/>
        <n v="867665.56"/>
        <n v="953870.5"/>
        <n v="341217.82"/>
        <n v="235479.93"/>
        <n v="115256.11"/>
        <n v="122818.57"/>
        <n v="697330.66"/>
        <n v="722123.17"/>
        <n v="767183.11"/>
        <n v="838837.01"/>
        <n v="464985.07"/>
        <n v="333006.43"/>
        <n v="220905.3"/>
        <n v="231861.36"/>
        <n v="702624.67"/>
        <n v="730619.04"/>
        <n v="853283.44"/>
        <n v="927850.82"/>
        <n v="422607.94"/>
        <n v="304913.88"/>
        <n v="238500.06"/>
        <n v="249929.85"/>
        <n v="534118.71"/>
        <n v="554982.89"/>
        <n v="721051.98"/>
        <n v="785223.99"/>
        <n v="212299.83"/>
        <n v="150069.1"/>
        <n v="145970"/>
        <n v="152768.09"/>
        <n v="701591.71"/>
        <n v="725439.46"/>
        <n v="920512.62"/>
        <n v="1004723.02"/>
        <n v="227813.41"/>
        <n v="160273.81"/>
        <n v="128177.46"/>
        <n v="134852.67000000001"/>
        <n v="401801.1"/>
        <n v="421567.87"/>
        <n v="565833.32999999996"/>
        <n v="625296.56999999995"/>
        <n v="548563.5"/>
        <n v="381344.71"/>
        <n v="112164.79"/>
        <n v="117279.21"/>
        <n v="641938.52"/>
        <n v="670387.54"/>
        <n v="783105.58"/>
        <n v="865288.88"/>
        <n v="547162.94999999995"/>
        <n v="400092.03"/>
        <n v="196049.41"/>
        <n v="205688.44"/>
        <n v="458011.64"/>
        <n v="480321"/>
        <n v="677882.27"/>
        <n v="741074.82"/>
        <n v="587533.62"/>
        <n v="424116.55"/>
        <n v="117240.79"/>
        <n v="122615.14"/>
        <n v="709369.11"/>
        <n v="742866.17"/>
        <n v="542076.86"/>
        <n v="599165.18999999994"/>
        <n v="522288.65"/>
        <n v="361498.43"/>
        <n v="109195.96"/>
        <n v="115234.63"/>
        <n v="792489.69"/>
        <n v="831017.7"/>
        <n v="775208.65"/>
        <n v="858159.49"/>
        <n v="512172.02"/>
        <n v="360760.01"/>
        <n v="153557.25"/>
        <n v="162689.32999999999"/>
        <n v="794963.86"/>
        <n v="819186.15"/>
        <n v="847561.08"/>
        <n v="932404.81"/>
        <n v="243267.47"/>
        <n v="168972.52"/>
        <n v="68455.600000000006"/>
        <n v="72920.45"/>
        <n v="778230.8"/>
        <n v="814048.31"/>
        <n v="883886.79"/>
        <n v="972270.82"/>
        <n v="397884.29"/>
        <n v="285746.25"/>
        <n v="172125.63"/>
        <n v="181004.54"/>
        <n v="794468.41"/>
        <n v="824671.82"/>
        <n v="818888.36"/>
        <n v="899483.39"/>
        <n v="327120.61"/>
        <n v="230389.01"/>
        <n v="214323.98"/>
        <n v="226692.17"/>
        <n v="732270.64"/>
        <n v="753434.7"/>
        <n v="901911.6"/>
        <n v="981780.77"/>
        <n v="353986.15"/>
        <n v="258654.74"/>
        <n v="50876.35"/>
        <n v="53188.78"/>
        <n v="547722.59"/>
        <n v="567830.56000000006"/>
        <n v="717713.82"/>
        <n v="783353.39"/>
        <n v="496399.88"/>
        <n v="356808.05"/>
        <n v="120030.93"/>
        <n v="127667.84"/>
        <n v="527843.54"/>
        <n v="553270.14"/>
        <n v="564164.07999999996"/>
        <n v="614906.68000000005"/>
        <n v="398443.37"/>
        <n v="287029.42"/>
        <n v="206643.28"/>
        <n v="220203.61"/>
        <n v="724083.56"/>
        <n v="759678.04"/>
        <n v="915992.68"/>
        <n v="999094.47"/>
        <n v="427008.66"/>
        <n v="300276.7"/>
        <n v="163103.72"/>
        <n v="172101.06"/>
        <n v="755515.67"/>
        <n v="781233.4"/>
        <n v="742433.63"/>
        <n v="819013.51"/>
        <n v="229300.26"/>
        <n v="163244.32999999999"/>
        <n v="101819.78"/>
        <n v="108418.95"/>
        <n v="718217.44"/>
        <n v="744278.26"/>
        <n v="573757.19999999995"/>
        <n v="629281.79"/>
        <n v="524454.31999999995"/>
        <n v="386514.03"/>
        <n v="221376.59"/>
        <n v="232876.26"/>
        <n v="737797.44"/>
        <n v="761182.02"/>
        <n v="895032.33"/>
        <n v="975402.63"/>
        <n v="343155.75"/>
        <n v="244633.88"/>
        <n v="131241.54999999999"/>
        <n v="139285.76000000001"/>
        <n v="582983.43999999994"/>
        <n v="606372.6"/>
        <n v="742366.92"/>
        <n v="822128.39"/>
        <n v="399471.23"/>
        <n v="283242.58"/>
        <n v="143140.46"/>
        <n v="149870.45000000001"/>
        <n v="553837.32999999996"/>
        <n v="572703.6"/>
        <n v="879819.43"/>
        <n v="965870.33"/>
        <n v="455838.44"/>
        <n v="317032.07"/>
        <n v="128698.18"/>
        <n v="137145.81"/>
        <n v="485960.61"/>
        <n v="504761.75"/>
        <n v="565087.01"/>
        <n v="615333.81999999995"/>
        <n v="577807.16"/>
        <n v="404430.86"/>
        <n v="190128.71"/>
        <n v="199964.5"/>
        <n v="573338.47"/>
        <n v="596955.03"/>
        <n v="836802.14"/>
        <n v="924728.35"/>
        <n v="537483.42000000004"/>
        <n v="378719.82"/>
        <n v="232917.48"/>
        <n v="245524.34"/>
        <n v="493570.24"/>
        <n v="514341.41"/>
        <n v="555523.82999999996"/>
        <n v="610322.03"/>
        <n v="295776.45"/>
        <n v="204785.58"/>
        <n v="141386.32999999999"/>
        <n v="147703.53"/>
        <n v="623770.5"/>
        <n v="647557.89"/>
        <n v="649500.38"/>
        <n v="710085.32"/>
        <n v="595812.57999999996"/>
        <n v="412999.19"/>
        <n v="113952.73"/>
        <n v="121063.87"/>
        <n v="633072.69999999995"/>
        <n v="657837.18000000005"/>
        <n v="806050.58"/>
        <n v="879323.92"/>
        <n v="397485.01"/>
        <n v="295248.49"/>
        <n v="229360.19"/>
        <n v="239909.4"/>
        <n v="461759.62"/>
        <n v="478592.27"/>
        <n v="895686.45"/>
        <n v="981809.23"/>
        <n v="553345.22"/>
        <n v="405551.08"/>
        <n v="187332.71"/>
        <n v="197516.08"/>
        <n v="433357.45"/>
        <n v="446052.44"/>
        <n v="631757.24"/>
        <n v="689871.32"/>
        <n v="556012.62"/>
        <n v="395354.14"/>
        <n v="203566.53"/>
        <n v="212919.38"/>
        <n v="748468.7"/>
        <n v="771111.29"/>
        <n v="850372.95"/>
        <n v="933420.32"/>
        <n v="461405.94"/>
        <n v="325700.82"/>
        <n v="222518.04"/>
        <n v="234921.65"/>
        <n v="556932.97"/>
        <n v="573444.35"/>
        <n v="492167.06"/>
        <n v="537170.05000000005"/>
        <n v="278161.84000000003"/>
        <n v="201288.61"/>
        <n v="82800.37"/>
        <n v="88015.83"/>
        <n v="690701.38"/>
        <n v="711517.11"/>
        <n v="577626.11"/>
        <n v="639733.29"/>
        <n v="331192.84000000003"/>
        <n v="236117.88"/>
        <n v="81389.570000000007"/>
        <n v="86719.99"/>
        <n v="681484.49"/>
        <n v="704561.3"/>
        <n v="616303.26"/>
        <n v="670753.68999999994"/>
        <n v="528682.31999999995"/>
        <n v="367867"/>
        <n v="204074.29"/>
        <n v="217481.05"/>
        <n v="723431.23"/>
        <n v="748200.36"/>
        <n v="625109.96"/>
        <n v="689214.65"/>
        <n v="352202.87"/>
        <n v="250470.28"/>
        <n v="142338.04999999999"/>
        <n v="148864.43"/>
        <n v="648076.35"/>
        <n v="677952.13"/>
        <n v="534954.79"/>
        <n v="589517.67000000004"/>
        <n v="383970.96"/>
        <n v="276347.13"/>
        <n v="199330.38"/>
        <n v="210065.67"/>
        <n v="427531.93"/>
        <n v="446341.06"/>
        <n v="819741.51"/>
        <n v="900599.23"/>
        <n v="505135.23"/>
        <n v="371286.96"/>
        <n v="126600.22"/>
        <n v="133008.57"/>
        <n v="531516.29"/>
        <n v="553116.68000000005"/>
        <n v="765083.14"/>
        <n v="832423.49"/>
        <n v="547663.79"/>
        <n v="406151.66"/>
        <n v="106701.75999999999"/>
        <n v="112876.05"/>
        <n v="415792.45"/>
        <n v="427883.31"/>
        <n v="533700.9"/>
        <n v="588933.04"/>
        <n v="207579.8"/>
        <n v="144958.22"/>
        <n v="49539.39"/>
        <n v="51790.84"/>
        <n v="550361.44999999995"/>
        <n v="569322.76"/>
        <n v="484636.11"/>
        <n v="533378.55000000005"/>
        <n v="218301.91"/>
        <n v="155927.85999999999"/>
        <n v="183469.67"/>
        <n v="192237.94"/>
        <n v="504940.52"/>
        <n v="521098.98"/>
        <n v="752660.1"/>
        <n v="831480.14"/>
        <n v="496954.41"/>
        <n v="366421.98"/>
        <n v="205188.75"/>
        <n v="216563.28"/>
        <n v="660646.32999999996"/>
        <n v="681891.7"/>
        <n v="524938.05000000005"/>
        <n v="572716.86"/>
        <n v="270377.36"/>
        <n v="192761.8"/>
        <n v="80176.100000000006"/>
        <n v="85147.37"/>
        <n v="660665.34"/>
        <n v="692481.44"/>
        <n v="629772.41"/>
        <n v="686786.3"/>
        <n v="489293.23"/>
        <n v="337288.24"/>
        <n v="210497.12"/>
        <n v="220877.16"/>
        <n v="624077.55000000005"/>
        <n v="642262.49"/>
        <n v="886670.57"/>
        <n v="976611.64"/>
        <n v="501607.27"/>
        <n v="366100.58"/>
        <n v="98424.05"/>
        <n v="103111.43"/>
        <n v="791920"/>
        <n v="831386.09"/>
        <n v="651744.88"/>
        <n v="712880.38"/>
        <n v="361211.35"/>
        <n v="249538.26"/>
        <n v="204498.55"/>
        <n v="216818.62"/>
        <n v="742913.6"/>
        <n v="767106.55"/>
        <n v="496238.57"/>
        <n v="547563.18000000005"/>
        <n v="227572.52"/>
        <n v="157418.23999999999"/>
        <n v="49677.61"/>
        <n v="52128.41"/>
        <n v="587773.13"/>
        <n v="609883.06999999995"/>
        <n v="524571.35"/>
        <n v="570520.81000000006"/>
        <n v="369563.63"/>
        <n v="256079.92"/>
        <n v="228620.49"/>
        <n v="240882.49"/>
        <n v="633316.57999999996"/>
        <n v="660833.15"/>
        <n v="648226.09"/>
        <n v="718287.62"/>
        <n v="586308.18000000005"/>
        <n v="435286.96"/>
        <n v="186624.75"/>
        <n v="195714.77"/>
        <n v="471799.83"/>
        <n v="494448.7"/>
        <n v="797670.44"/>
        <n v="871696.86"/>
        <n v="484181.82"/>
        <n v="335916.96"/>
        <n v="184953.74"/>
        <n v="194084.47"/>
        <n v="616932.82999999996"/>
        <n v="641368.01"/>
        <n v="522539.55"/>
        <n v="575414.18000000005"/>
        <n v="217875.09"/>
        <n v="159103"/>
        <n v="121395.31"/>
        <n v="128433.36"/>
        <n v="554364.56000000006"/>
        <n v="572616.27"/>
        <n v="475648.64"/>
        <n v="524011.23"/>
        <n v="205057.83"/>
        <n v="145386.73000000001"/>
        <n v="143182.38"/>
        <n v="150016"/>
        <n v="742761.94"/>
        <n v="766878.5"/>
        <n v="803200.16"/>
        <n v="882604.56"/>
        <n v="517298.02"/>
        <n v="381477.77"/>
        <n v="147557.45000000001"/>
        <n v="155028.78"/>
        <n v="625950.11"/>
        <n v="650476.74"/>
        <n v="765011.93"/>
        <n v="846864.91"/>
        <n v="203691.36"/>
        <n v="147132.65"/>
        <n v="81111.58"/>
        <n v="85723.77"/>
        <n v="534885.15"/>
        <n v="551144.35"/>
        <n v="560105.89"/>
        <n v="615079.23"/>
        <n v="563550.26"/>
        <n v="410435.27"/>
        <n v="183940.7"/>
        <n v="193250.57"/>
        <n v="457849.82"/>
        <n v="477163.76"/>
        <n v="816218.11"/>
        <n v="899692.64"/>
        <n v="410283.51"/>
        <n v="302336.02"/>
        <n v="92220.2"/>
        <n v="97246.43"/>
        <n v="411401.46"/>
        <n v="426333.62"/>
        <n v="773145.05"/>
        <n v="842260.28"/>
        <n v="293403.65000000002"/>
        <n v="212743.7"/>
        <n v="185773.14"/>
        <n v="195566.9"/>
        <n v="605066.93000000005"/>
        <n v="624678.51"/>
        <n v="537254.29"/>
        <n v="592295.22"/>
        <n v="362763.62"/>
        <n v="253942.92"/>
        <n v="99828.98"/>
        <n v="105229.61"/>
        <n v="641576.26"/>
        <n v="666968.07999999996"/>
        <n v="523264.22"/>
        <n v="580046.17000000004"/>
        <n v="243366.01"/>
        <n v="172271.46"/>
        <n v="174312.39"/>
        <n v="182932.3"/>
        <n v="784835.19"/>
        <n v="809726.74"/>
        <n v="609201.53"/>
        <n v="672437.62"/>
        <n v="571978.32999999996"/>
        <n v="421118.45"/>
        <n v="215710.9"/>
        <n v="227818.07"/>
        <n v="467874.48"/>
        <n v="485718.97"/>
        <n v="689335.2"/>
        <n v="762027.96"/>
        <n v="218841.41"/>
        <n v="154142.29999999999"/>
        <n v="79137.86"/>
        <n v="84032.66"/>
        <n v="588993.9"/>
        <n v="615097.18999999994"/>
        <n v="686132.11"/>
        <n v="751791.94"/>
        <n v="235019.13"/>
        <n v="162440.57"/>
        <n v="185944.01"/>
        <n v="195591.38"/>
        <n v="789393.79"/>
        <n v="812802.24"/>
        <n v="799874.46"/>
        <n v="883631.82"/>
        <n v="413454.31"/>
        <n v="291064.55"/>
        <n v="106058.86"/>
        <n v="112692.74"/>
        <n v="736534.47"/>
        <n v="770168.75"/>
        <n v="578708.85"/>
        <n v="631624.64"/>
        <n v="424524.79999999999"/>
        <n v="295984.78999999998"/>
        <n v="159800.76999999999"/>
        <n v="168139.85"/>
        <n v="402516.09"/>
        <n v="414098.18"/>
        <n v="892298.71"/>
        <n v="987108.36"/>
        <n v="537170.76"/>
        <n v="371967.36"/>
        <n v="181704.92"/>
        <n v="191115.91"/>
        <n v="531898.57999999996"/>
        <n v="549667.69999999995"/>
        <n v="685075.09"/>
        <n v="747590.62"/>
        <n v="223397.37"/>
        <n v="163523.4"/>
        <n v="205690.5"/>
        <n v="219097.24"/>
        <n v="677237.74"/>
        <n v="700601.27"/>
        <n v="798566.05"/>
        <n v="872026.7"/>
        <n v="410813.27"/>
        <n v="288736.61"/>
        <n v="155259.82"/>
        <n v="163366.32"/>
        <n v="607866.02"/>
        <n v="632963.24"/>
        <n v="918704.24"/>
        <n v="999939.38"/>
        <n v="457621.42"/>
        <n v="315457.17"/>
        <n v="228744.71"/>
        <n v="241948.86"/>
        <n v="783256.72"/>
        <n v="809708.8"/>
        <n v="812924.13"/>
        <n v="900709.99"/>
        <n v="458243.02"/>
        <n v="316127.09999999998"/>
        <n v="131924.82"/>
        <n v="138973.04"/>
        <n v="670066.85"/>
        <n v="699212.98"/>
        <n v="844237.57"/>
        <n v="925664.72"/>
        <n v="326838.28000000003"/>
        <n v="242117.84"/>
        <n v="155228.42000000001"/>
        <n v="162691.31"/>
        <n v="687024.7"/>
        <n v="706580.01"/>
        <n v="761225.01"/>
        <n v="843027.46"/>
        <n v="275695.59999999998"/>
        <n v="200743.8"/>
        <n v="232829.57"/>
        <n v="245536.96"/>
        <n v="617875.94999999995"/>
        <n v="636743.97"/>
        <n v="732067.45"/>
        <n v="795859.7"/>
        <n v="413829.86"/>
        <n v="305622.83"/>
        <n v="78009.02"/>
        <n v="82651.81"/>
        <n v="520380.77"/>
        <n v="543979.04"/>
        <n v="930476.55"/>
        <n v="1023394.3"/>
        <n v="258730.46"/>
        <n v="182106.08"/>
        <n v="224163.15"/>
        <n v="237421.13"/>
        <n v="505000.69"/>
        <n v="520816.71"/>
        <n v="916140"/>
        <n v="1000247.06"/>
        <n v="488714.47"/>
        <n v="343115.6"/>
        <n v="118384.33"/>
        <n v="124135.96"/>
        <n v="511859.48"/>
        <n v="527241.98"/>
        <n v="738272.22"/>
        <n v="802695.68000000005"/>
        <n v="549612.06000000006"/>
        <n v="395157.72"/>
        <n v="217873.37"/>
        <n v="231429.66"/>
        <n v="456180.03"/>
        <n v="473772.12"/>
        <n v="571943.03"/>
        <n v="628028.74"/>
        <n v="345179.66"/>
        <n v="254384.48"/>
        <n v="216566.39999999999"/>
        <n v="227165.88"/>
        <n v="776504.03"/>
        <n v="804232.6"/>
        <n v="584471.84"/>
        <n v="646233.74"/>
        <n v="254157.53"/>
        <n v="184087.26"/>
        <n v="76995.02"/>
        <n v="81891.06"/>
        <n v="626096.96"/>
        <n v="647866.55000000005"/>
        <n v="728455.3"/>
        <n v="802969.29"/>
        <n v="576701.04"/>
        <n v="410958.67"/>
        <n v="144865.84"/>
        <n v="151761.35"/>
        <n v="435261.21"/>
        <n v="453371.19"/>
        <n v="869616.55"/>
        <n v="945758.33"/>
        <n v="476672.65"/>
        <n v="346485.31"/>
        <n v="148485.85"/>
        <n v="157556.97"/>
        <n v="782191.91"/>
        <n v="805661.16"/>
        <n v="657094.23"/>
        <n v="722501.39"/>
        <n v="564961.06000000006"/>
        <n v="409038.93"/>
        <n v="230888.16"/>
        <n v="245909.34"/>
        <n v="601030.43999999994"/>
        <n v="621822.04"/>
        <n v="471921.02"/>
        <n v="515958.24"/>
        <n v="494594.71"/>
        <n v="349446.6"/>
        <n v="136862.6"/>
        <n v="143937.17000000001"/>
        <n v="714512.49"/>
        <n v="750072.97"/>
        <n v="714144.06"/>
        <n v="781411.05"/>
        <n v="273535.78999999998"/>
        <n v="194355.71"/>
        <n v="113038.06"/>
        <n v="120250.7"/>
        <n v="703941.54"/>
        <n v="730754.24"/>
        <n v="495923.08"/>
        <n v="542958.11"/>
        <n v="405399.29"/>
        <n v="284811.64"/>
        <n v="206449.58"/>
        <n v="218272.69"/>
        <n v="525208.81999999995"/>
        <n v="540438.39"/>
        <n v="600141.98"/>
        <n v="654414.66"/>
        <n v="385397.35"/>
        <n v="268881.98"/>
        <n v="197587.54"/>
        <n v="209373.93"/>
        <n v="409723.99"/>
        <n v="427689.17"/>
        <n v="739775.45"/>
        <n v="808770.33"/>
        <n v="445175.75"/>
        <n v="324878.94"/>
        <n v="219956.46"/>
        <n v="234093.67"/>
        <n v="509708.16"/>
        <n v="527975.31999999995"/>
        <n v="590532.22"/>
        <n v="648930.32999999996"/>
        <n v="259388.06"/>
        <n v="187991.96"/>
        <n v="149436.79999999999"/>
        <n v="157766.29"/>
        <n v="437740.41"/>
        <n v="455750.62"/>
        <n v="617602.6"/>
        <n v="680779.34"/>
        <n v="436107.2"/>
        <n v="303977.64"/>
        <n v="171812.63"/>
        <n v="182516.73"/>
        <n v="708507.9"/>
        <n v="735398.68"/>
        <n v="664155.39"/>
        <n v="732471.43"/>
        <n v="241670.05"/>
        <n v="171183.62"/>
        <n v="67192.05"/>
        <n v="70963.86"/>
        <n v="551182.43000000005"/>
        <n v="569375.44999999995"/>
        <n v="728588.71"/>
        <n v="794800.5"/>
        <n v="538634.05000000005"/>
        <n v="376457.6"/>
        <n v="163749.07999999999"/>
        <n v="172604.19"/>
        <n v="715029.67"/>
        <n v="738160.31"/>
        <n v="812676.17"/>
        <n v="897856.55"/>
        <n v="571873.18000000005"/>
        <n v="394790.71"/>
        <n v="181586.35"/>
        <n v="190276.33"/>
        <n v="651522.46"/>
        <n v="681480.35"/>
        <n v="597388.23"/>
        <n v="658968.93999999994"/>
        <n v="499994.5"/>
        <n v="367946.69"/>
        <n v="86321.14"/>
        <n v="90168.68"/>
        <n v="663977.82999999996"/>
        <n v="694533.22"/>
        <n v="746868.52"/>
        <n v="820900.64"/>
        <n v="575453.43999999994"/>
        <n v="396611.08"/>
        <n v="128322.66"/>
        <n v="135486.01"/>
        <n v="744982.84"/>
        <n v="775129.5"/>
        <n v="720871.15"/>
        <n v="790790.23"/>
        <n v="237800.33"/>
        <n v="171287.67"/>
        <n v="186028.87"/>
        <n v="195348.06"/>
        <n v="766269.9"/>
        <n v="804186.38"/>
        <n v="819313.79"/>
        <n v="905753.99"/>
        <n v="211409.24"/>
        <n v="147666.67000000001"/>
        <n v="108911.39"/>
        <n v="114229.55"/>
        <n v="720163.09"/>
        <n v="745577.28"/>
        <n v="620792.4"/>
        <n v="681906.49"/>
        <n v="583185.31999999995"/>
        <n v="411803.71"/>
        <n v="158827.17000000001"/>
        <n v="168286.14"/>
        <n v="535508.43000000005"/>
        <n v="555892.30000000005"/>
        <n v="859625.4"/>
        <n v="936819.74"/>
        <n v="256317.23"/>
        <n v="187911.02"/>
        <n v="80978"/>
        <n v="86020.31"/>
        <n v="579712.81999999995"/>
        <n v="602435.67000000004"/>
        <n v="594143.30000000005"/>
        <n v="652931.06999999995"/>
        <n v="331148.76"/>
        <n v="232656.84"/>
        <n v="219364.3"/>
        <n v="233111.48"/>
        <n v="485029.08"/>
        <n v="509058.54"/>
        <n v="822093.05"/>
        <n v="895068.11"/>
        <n v="465360.32"/>
        <n v="322639.69"/>
        <n v="141842.65"/>
        <n v="148597.82999999999"/>
        <n v="453175.73"/>
        <n v="469564.96"/>
        <n v="803900.01"/>
        <n v="877571.49"/>
        <n v="354364.28"/>
        <n v="259719.88"/>
        <n v="167173.47"/>
        <n v="176436.07"/>
        <n v="727833.73"/>
        <n v="754302.91"/>
        <n v="502645.81"/>
        <n v="547466.39"/>
        <n v="327359.28999999998"/>
        <n v="238351.55"/>
        <n v="101186.41"/>
        <n v="106336.1"/>
        <n v="545118.39"/>
        <n v="568016.39"/>
        <n v="546014.61"/>
        <n v="596393.05000000005"/>
        <n v="519541.95"/>
        <n v="369407.08"/>
        <n v="115407.97"/>
        <n v="122415.89"/>
        <n v="684228.62"/>
        <n v="711286.01"/>
        <n v="732406.43"/>
        <n v="801166.39"/>
        <n v="271771.27"/>
        <n v="193611.35"/>
        <n v="124593.59"/>
        <n v="131367.17000000001"/>
        <n v="552291.80000000005"/>
        <n v="577414.97"/>
        <n v="515404.39"/>
        <n v="567393.42000000004"/>
        <n v="248368.24"/>
        <n v="183408.73"/>
        <n v="131890.65"/>
        <n v="140316.44"/>
        <n v="713978.9"/>
        <n v="746857.34"/>
        <n v="763234.49"/>
        <n v="844967.17"/>
        <n v="367392.35"/>
        <n v="259600.7"/>
        <n v="200147.4"/>
        <n v="211798.15"/>
        <n v="482615.29"/>
        <n v="504556.47"/>
        <n v="821407.45"/>
        <n v="895003.22"/>
        <n v="536646.13"/>
        <n v="383374.02"/>
        <n v="153349.91"/>
        <n v="162174.67000000001"/>
        <n v="759716.63"/>
        <n v="786009.35"/>
        <n v="472074.88"/>
        <n v="517478.2"/>
        <n v="484401.24"/>
        <n v="357679.9"/>
        <n v="241486.91"/>
        <n v="256207.68"/>
        <n v="586703.85"/>
        <n v="607965.07999999996"/>
        <n v="575535.68999999994"/>
        <n v="635577.22"/>
        <n v="367777.12"/>
        <n v="255595.32"/>
        <n v="178894.54"/>
        <n v="189384.82"/>
        <n v="649135.68999999994"/>
        <n v="667735.92000000004"/>
        <n v="766850.49"/>
        <n v="850131.71"/>
        <n v="352745.2"/>
        <n v="244672.7"/>
        <n v="95466.04"/>
        <n v="101283.75"/>
        <n v="594446.27"/>
        <n v="620594.14"/>
        <n v="636069.82999999996"/>
        <n v="696348.39"/>
        <n v="479727.23"/>
        <n v="338176.51"/>
        <n v="172998.07"/>
        <n v="181640.95"/>
        <n v="443138.36"/>
        <n v="457852.77"/>
        <n v="522923.24"/>
        <n v="574800.04"/>
        <n v="593792.81000000006"/>
        <n v="418320.25"/>
        <n v="154569.39000000001"/>
        <n v="164066.57999999999"/>
        <n v="690240.69"/>
        <n v="710991.72"/>
        <n v="728127.38"/>
        <n v="797441.47"/>
        <n v="457450.09"/>
        <n v="328295.17"/>
        <n v="162263.65"/>
        <n v="170144.23"/>
        <n v="744371.9"/>
        <n v="776130.86"/>
        <n v="864903.69"/>
        <n v="954215.09"/>
        <n v="345690.93"/>
        <n v="251408.02"/>
        <n v="57099.57"/>
        <n v="59961.65"/>
        <n v="629274.88"/>
        <n v="659455.79"/>
        <n v="472454.52"/>
        <n v="521121.92"/>
        <n v="218713.58"/>
        <n v="156265.20000000001"/>
        <n v="173966.78"/>
        <n v="182880.43"/>
        <n v="775274.07"/>
        <n v="804454.16"/>
        <n v="764928.79"/>
        <n v="837402.69"/>
        <n v="322980.44"/>
        <n v="237521.89"/>
        <n v="189594.25"/>
        <n v="198187.89"/>
        <n v="686739.37"/>
        <n v="709416.2"/>
        <n v="785349.51"/>
        <n v="858973.43"/>
        <n v="230830.23"/>
        <n v="160504.60999999999"/>
        <n v="206979.33"/>
        <n v="218039.62"/>
        <n v="774113.16"/>
        <n v="797454.22"/>
        <n v="820323.87"/>
        <n v="903783.94"/>
        <n v="350382.65"/>
        <n v="253519.74"/>
        <n v="199033.24"/>
        <n v="207975.78"/>
        <n v="546545.31999999995"/>
        <n v="563647.92000000004"/>
        <n v="683330.31"/>
        <n v="745283.99"/>
        <n v="414710.48"/>
        <n v="291817.34999999998"/>
        <n v="173375.5"/>
        <n v="184567.89"/>
        <n v="573866.76"/>
        <n v="594145.74"/>
        <n v="839623.81"/>
        <n v="925572.92"/>
        <n v="239784.33"/>
        <n v="173072.74"/>
        <n v="167139.65"/>
        <n v="175674.93"/>
        <n v="426008.87"/>
        <n v="446338.95"/>
        <n v="794496.89"/>
        <n v="877358.84"/>
        <n v="381524.3"/>
        <n v="276358.78000000003"/>
        <n v="100809.02"/>
        <n v="106101.61"/>
        <n v="777900.75"/>
        <n v="800350.26"/>
        <n v="863100.82"/>
        <n v="949328.51"/>
        <n v="331407.96000000002"/>
        <n v="232417.01"/>
        <n v="231549.15"/>
        <n v="246454.92"/>
        <n v="638706.64"/>
        <n v="661826.05000000005"/>
        <n v="851167.1"/>
        <n v="938700.68"/>
        <n v="467164.24"/>
        <n v="332026.59999999998"/>
        <n v="234369.27"/>
        <n v="249141.41"/>
        <n v="408260.68"/>
        <n v="421827.96"/>
        <n v="514235.4"/>
        <n v="567060.41"/>
        <n v="467220.54"/>
        <n v="344956.27"/>
        <n v="55237.86"/>
        <n v="57940.84"/>
        <n v="789668.88"/>
        <n v="826459.8"/>
        <n v="825486.93"/>
        <n v="903679.71"/>
        <n v="364263.27"/>
        <n v="254417.87"/>
        <n v="110395.98"/>
        <n v="117315.3"/>
        <n v="728104.16"/>
        <n v="755980.46"/>
        <n v="881052.92"/>
        <n v="973569.9"/>
        <n v="392014.54"/>
        <n v="277508.86"/>
        <n v="122810.62"/>
        <n v="130642.42"/>
        <n v="637557.09"/>
        <n v="660194.56000000006"/>
        <n v="641365.68999999994"/>
        <n v="710880.86"/>
        <n v="241299.56"/>
        <n v="169555.83"/>
        <n v="195905.36"/>
        <n v="205206.82"/>
        <n v="696106.73"/>
        <n v="719740.79"/>
        <n v="690888.45"/>
        <n v="756930.27"/>
        <n v="482137.89"/>
        <n v="337629.49"/>
        <n v="219974.72"/>
        <n v="230853.61"/>
        <n v="416069.09"/>
        <n v="434947.38"/>
        <n v="615561.96"/>
        <n v="672834.02"/>
        <n v="543142.37"/>
        <n v="397999.69"/>
        <n v="190149.08"/>
        <n v="201691.31"/>
        <n v="417438.31"/>
        <n v="437493.03"/>
        <n v="696119.24"/>
        <n v="760821.52"/>
        <n v="278742.89"/>
        <n v="203294.88"/>
        <n v="95464.69"/>
        <n v="99938.84"/>
        <n v="580189.39"/>
        <n v="599553.15"/>
        <n v="833023.41"/>
        <n v="913404.44"/>
        <n v="569733.22"/>
        <n v="401850.73"/>
        <n v="158130.19"/>
        <n v="168498.56"/>
        <n v="673732.41"/>
        <n v="702320.59"/>
        <n v="738882.38"/>
        <n v="805514.75"/>
        <n v="304825.44"/>
        <n v="215832.63"/>
        <n v="88584.56"/>
        <n v="93415.42"/>
        <n v="562423.57999999996"/>
        <n v="581793.39"/>
        <n v="835541.15"/>
        <n v="911917.85"/>
        <n v="254979.99"/>
        <n v="182325.25"/>
        <n v="136532.9"/>
        <n v="144558.38"/>
        <n v="736663.35"/>
        <n v="763401.65"/>
        <n v="472370.13"/>
        <n v="516346.26"/>
        <n v="486580.01"/>
        <n v="348629.7"/>
        <n v="192633.18"/>
        <n v="201962.53"/>
        <n v="427103.74"/>
        <n v="440161.38"/>
        <n v="936778.66"/>
        <n v="1038523.02"/>
        <n v="433902.06"/>
        <n v="303332.53000000003"/>
        <n v="189645.16"/>
        <n v="202167.82"/>
        <n v="690404.35"/>
        <n v="713090.91"/>
        <n v="575095.81999999995"/>
        <n v="630168.94999999995"/>
        <n v="458953.96"/>
        <n v="334986.71999999997"/>
        <n v="176395.56"/>
        <n v="184800.17"/>
        <n v="494239.87"/>
        <n v="509828.96"/>
        <n v="845349.64"/>
        <n v="932466.06"/>
        <n v="538587.37"/>
        <n v="392153.44"/>
        <n v="131490.67000000001"/>
        <n v="138787.76"/>
        <n v="683221.39"/>
        <n v="715800.94"/>
        <n v="749252.57"/>
        <n v="822199.32"/>
        <n v="371462.78"/>
        <n v="261512.76"/>
        <n v="219712.51"/>
        <n v="232086.32"/>
        <n v="488162.75"/>
        <n v="511041.29"/>
        <n v="911718.04"/>
        <n v="1004449.68"/>
        <n v="449695.49"/>
        <n v="314756.77"/>
        <n v="184963.14"/>
        <n v="196929.42"/>
        <n v="620663.11"/>
        <n v="638579.06999999995"/>
        <n v="900502.09"/>
        <n v="991692.73"/>
        <n v="486763.52000000002"/>
        <n v="350138.72"/>
        <n v="77461.52"/>
        <n v="81013.350000000006"/>
        <n v="479897.21"/>
        <n v="499809.95"/>
        <n v="615864.59"/>
        <n v="678963.06"/>
        <n v="379940.81"/>
        <n v="273404.98"/>
        <n v="233340.32"/>
        <n v="246179.07"/>
        <n v="683030.27"/>
        <n v="713022.71"/>
        <n v="766248.62"/>
        <n v="841586.84"/>
        <n v="454716.09"/>
        <n v="330682.98"/>
        <n v="203834.66"/>
        <n v="214637.97"/>
        <n v="743030.3"/>
        <n v="764891.37"/>
        <n v="527485.69999999995"/>
        <n v="576463.25"/>
        <n v="275396.15999999997"/>
        <n v="192651.03"/>
        <n v="125229.61"/>
        <n v="131616.19"/>
        <n v="405167.6"/>
        <n v="417880.01"/>
        <n v="510105.62"/>
        <n v="557537.98"/>
        <n v="358920.04"/>
        <n v="253257.65"/>
        <n v="183464.13"/>
        <n v="192585.56"/>
        <n v="458929.08"/>
        <n v="473029.17"/>
        <n v="594203.56999999995"/>
        <n v="646911.47"/>
        <n v="202839.02"/>
        <n v="145882.96"/>
        <n v="76110.429999999993"/>
        <n v="79898.22"/>
        <n v="497914.94"/>
        <n v="520628.91"/>
        <n v="551087.94999999995"/>
        <n v="606733.43999999994"/>
        <n v="417286.59"/>
        <n v="304634.76"/>
        <n v="196460.7"/>
        <n v="206659.27"/>
        <n v="441657.01"/>
        <n v="456217.79"/>
        <n v="580638.14"/>
        <n v="633177.92000000004"/>
        <n v="532885.92000000004"/>
        <n v="376515.02"/>
        <n v="106843.93"/>
        <n v="113824.45"/>
        <n v="689538.58"/>
        <n v="714246.87"/>
        <n v="626456.59"/>
        <n v="687864.14"/>
        <n v="319597.64"/>
        <n v="226785.61"/>
        <n v="70715.399999999994"/>
        <n v="74259.899999999994"/>
        <n v="666316.30000000005"/>
        <n v="691342.78"/>
        <n v="502115.66"/>
        <n v="552101.56999999995"/>
        <n v="595607.78"/>
        <n v="413747.06"/>
        <n v="91013.98"/>
        <n v="96169.82"/>
        <n v="630665.37"/>
        <n v="654678.34"/>
        <n v="896721.7"/>
        <n v="985962.49"/>
        <n v="357312.86"/>
        <n v="250860.99"/>
        <n v="175080.13"/>
        <n v="183059.07"/>
        <n v="793293.8"/>
        <n v="818148.4"/>
        <n v="926144.92"/>
        <n v="1015424.4"/>
        <n v="335980.48"/>
        <n v="245050.51"/>
        <n v="155381.32999999999"/>
        <n v="163773.32"/>
        <n v="459521.5"/>
        <n v="472704.53"/>
        <n v="567675.5"/>
        <n v="625240.55000000005"/>
        <n v="379811.69"/>
        <n v="276382.99"/>
        <n v="161276.84"/>
        <n v="170995.31"/>
        <n v="792458.71"/>
        <n v="829424.67"/>
        <n v="595922.18000000005"/>
        <n v="659326.76"/>
        <n v="523313.86"/>
        <n v="376268.14"/>
        <n v="237507.24"/>
        <n v="249285.51"/>
        <n v="613391.93999999994"/>
        <n v="643294.62"/>
        <n v="546590.16"/>
        <n v="596023.54"/>
        <n v="303285.28999999998"/>
        <n v="220371.21"/>
        <n v="129329.62"/>
        <n v="137277.57999999999"/>
        <n v="774974.21"/>
        <n v="797517.67"/>
        <n v="508302.4"/>
        <n v="554213.57999999996"/>
        <n v="244372.78"/>
        <n v="168738.39"/>
        <n v="86836.72"/>
        <n v="91330.23"/>
        <n v="432847.67"/>
        <n v="448081.72"/>
        <n v="517606.21"/>
        <n v="568406.54"/>
        <n v="543539.47"/>
        <n v="397934.49"/>
        <n v="59852.82"/>
        <n v="62623"/>
        <n v="768978.98"/>
        <n v="802031.74"/>
        <n v="686573.15"/>
        <n v="754242"/>
        <n v="292369.09999999998"/>
        <n v="202170.96"/>
        <n v="239888.93"/>
        <n v="251992.13"/>
        <n v="675504.93"/>
        <n v="704652.67"/>
        <n v="859982.64"/>
        <n v="943026.7"/>
        <n v="231289.35"/>
        <n v="164356.48000000001"/>
        <n v="69046.399999999994"/>
        <n v="73078.34"/>
        <n v="398055.67"/>
        <n v="414446.73"/>
        <n v="513726.58"/>
        <n v="568629.78"/>
        <n v="293796.46999999997"/>
        <n v="203932.2"/>
        <n v="99491.26"/>
        <n v="104950.36"/>
        <n v="441255.94"/>
        <n v="462838.03"/>
        <n v="852532.69"/>
        <n v="931881.45"/>
        <n v="499186.4"/>
        <n v="344156.24"/>
        <n v="110415.55"/>
        <n v="115368.37"/>
        <n v="767135.06"/>
        <n v="788923.25"/>
        <n v="881394.11"/>
        <n v="969402.17"/>
        <n v="310342.03000000003"/>
        <n v="224894"/>
        <n v="157528.74"/>
        <n v="165634.07999999999"/>
        <n v="569117.12"/>
        <n v="596487.22"/>
        <n v="868539.77"/>
        <n v="955459.24"/>
        <n v="513900.31"/>
        <n v="381375.52"/>
        <n v="56702.69"/>
        <n v="60282.91"/>
        <n v="495476.76"/>
        <n v="518256.5"/>
        <n v="923962.68"/>
        <n v="1021780.76"/>
        <n v="409368.34"/>
        <n v="291256.84999999998"/>
        <n v="63750.53"/>
        <n v="66976.83"/>
        <n v="464559.2"/>
        <n v="478954.01"/>
        <n v="914546.88"/>
        <n v="1002638.89"/>
        <n v="485903.42"/>
        <n v="354391.86"/>
        <n v="157881.29"/>
        <n v="165365.34"/>
        <n v="754100.49"/>
        <n v="783140.23"/>
        <n v="746198.99"/>
        <n v="815648.87"/>
        <n v="545298.38"/>
        <n v="381739.82"/>
        <n v="96444.81"/>
        <n v="102665.84"/>
        <n v="477355.36"/>
        <n v="497570.21"/>
        <n v="761773.85"/>
        <n v="834455.91"/>
        <n v="370106.81"/>
        <n v="261364.1"/>
        <n v="79786.42"/>
        <n v="85034.71"/>
        <n v="696770.71"/>
        <n v="723880.2"/>
        <n v="623787.81999999995"/>
        <n v="690783.26"/>
        <n v="402813.01"/>
        <n v="290340.15000000002"/>
        <n v="150598.95000000001"/>
        <n v="158725.71"/>
        <n v="440018.79"/>
        <n v="455799.88"/>
        <n v="796070.48"/>
        <n v="876954.3"/>
        <n v="232777.13"/>
        <n v="166416.69"/>
        <n v="169221.94"/>
        <n v="178554.71"/>
        <n v="636071.74"/>
        <n v="658186.81999999995"/>
        <n v="872236.49"/>
        <n v="956531.42"/>
        <n v="234054.41"/>
        <n v="173735.31"/>
        <n v="73056.039999999994"/>
        <n v="77006.05"/>
        <n v="610582.51"/>
        <n v="640723.93000000005"/>
        <n v="522897.76"/>
        <n v="568635.13"/>
        <n v="222572.88"/>
        <n v="154664.64000000001"/>
        <n v="199476.86"/>
        <n v="209725.37"/>
        <n v="432557.35"/>
        <n v="448294.77"/>
        <n v="874296.99"/>
        <n v="957657.45"/>
        <n v="224987.51"/>
        <n v="163545.26999999999"/>
        <n v="152659.85"/>
        <n v="159687.4"/>
        <n v="713722.31"/>
        <n v="735198.48"/>
        <n v="895090.99"/>
        <n v="976843.47"/>
        <n v="541281.69999999995"/>
        <n v="382760.15"/>
        <n v="133915.74"/>
        <n v="142201.13"/>
        <n v="626078.96"/>
        <n v="645829.21"/>
        <n v="785800.99"/>
        <n v="859157.88"/>
        <n v="244564.41"/>
        <n v="179631.49"/>
        <n v="204276.22"/>
        <n v="214945"/>
        <n v="509491.42"/>
        <n v="531140.25"/>
        <n v="823922.47"/>
        <n v="909684.94"/>
        <n v="305942.53000000003"/>
        <n v="218985.41"/>
        <n v="211325.27"/>
        <n v="222334.09"/>
        <n v="760089.2"/>
        <n v="793682.94"/>
        <n v="924267.98"/>
        <n v="1017324.36"/>
        <n v="305490.26"/>
        <n v="218128.14"/>
        <n v="73400.66"/>
        <n v="77680.02"/>
        <n v="425966.1"/>
        <n v="442197.29"/>
        <n v="564889.55000000005"/>
        <n v="616476.93000000005"/>
        <n v="437936.94"/>
        <n v="304134.75"/>
        <n v="181033.93"/>
        <n v="192344.49"/>
        <n v="791453.05"/>
        <n v="819626.31"/>
        <n v="548352.53"/>
        <n v="598460.71"/>
        <n v="496993.51"/>
        <n v="346799.95"/>
        <n v="55846.2"/>
        <n v="58554.38"/>
        <n v="717475.33"/>
        <n v="745155.65"/>
        <n v="520878.66"/>
        <n v="571980.29"/>
        <n v="504747.47"/>
        <n v="361454.26"/>
        <n v="99895.22"/>
        <n v="106493.29"/>
        <n v="646038.41"/>
        <n v="674696.1"/>
        <n v="785131.91"/>
        <n v="855221.7"/>
        <n v="238624.07"/>
        <n v="174560.08"/>
        <n v="211491.20000000001"/>
        <n v="225311.57"/>
        <n v="673865.87"/>
        <n v="702147.51"/>
        <n v="830656.73"/>
        <n v="904883.99"/>
        <n v="359351.24"/>
        <n v="263827.68"/>
        <n v="134871.97"/>
        <n v="142542.69"/>
        <n v="748953.68"/>
        <n v="784106.29"/>
        <n v="564617.1"/>
        <n v="623232.04"/>
        <n v="547949.52"/>
        <n v="403881.73"/>
        <n v="175896.42"/>
        <n v="185926.55"/>
        <n v="406339.24"/>
        <n v="423328.31"/>
        <n v="584170.13"/>
        <n v="638587.9"/>
        <n v="314763.90999999997"/>
        <n v="218658.66"/>
        <n v="65051.98"/>
        <n v="69135.149999999994"/>
        <n v="755363.66"/>
        <n v="781731.81"/>
        <n v="654546.63"/>
        <n v="724031.16"/>
        <n v="514493.16"/>
        <n v="363820.21"/>
        <n v="58691.89"/>
        <n v="61872.78"/>
        <n v="432298.42"/>
        <n v="451076.59"/>
        <n v="469014.58"/>
        <n v="519333.57"/>
        <n v="573951.51"/>
        <n v="411211.25"/>
        <n v="139735.37"/>
        <n v="146833.23000000001"/>
        <n v="413832.01"/>
        <n v="428467.27"/>
        <n v="522854.95"/>
        <n v="571695.12"/>
        <n v="373406.75"/>
        <n v="276892.25"/>
        <n v="54388.37"/>
        <n v="57896.63"/>
        <n v="519981.13"/>
        <n v="545294.43000000005"/>
        <n v="542526.30000000005"/>
        <n v="595926.65"/>
        <n v="444593.54"/>
        <n v="323227.96000000002"/>
        <n v="225012.85"/>
        <n v="237851.83"/>
        <n v="407108.96"/>
        <n v="421452.63"/>
        <n v="564864.78"/>
        <n v="614172.39"/>
        <n v="210823.92"/>
        <n v="152741.45000000001"/>
        <n v="106502.91"/>
        <n v="113237.64"/>
        <n v="680689.84"/>
        <n v="704796.32"/>
        <n v="694281.86"/>
        <n v="756836.62"/>
        <n v="312919.08"/>
        <n v="217385.46"/>
        <n v="185735.89"/>
        <n v="195614.19"/>
        <n v="572587.92000000004"/>
        <n v="591760.69999999995"/>
        <n v="593292.28"/>
        <n v="649752.68000000005"/>
        <n v="297639.86"/>
        <n v="218364.77"/>
        <n v="69564.960000000006"/>
        <n v="73211.22"/>
        <n v="622721.80000000005"/>
        <n v="652501.36"/>
        <n v="529054.36"/>
        <n v="580458.76"/>
        <n v="222511.54"/>
        <n v="161463.87"/>
        <n v="192074.74"/>
        <n v="203307.07"/>
        <n v="547968.27"/>
        <n v="575002.73"/>
        <n v="826078.63"/>
        <n v="913862.58"/>
        <n v="459719.6"/>
        <n v="329139.53999999998"/>
        <n v="210470.18"/>
        <n v="224130.47"/>
        <n v="623871.43000000005"/>
        <n v="653012.38"/>
        <n v="935586.11"/>
        <n v="1024513.3"/>
        <n v="432748.64"/>
        <n v="313672.59999999998"/>
        <n v="201616.17"/>
        <n v="212585.11"/>
        <n v="620827.35"/>
        <n v="641908.74"/>
        <n v="850372.1"/>
        <n v="938936.95"/>
        <n v="393134.5"/>
        <n v="285741.99"/>
        <n v="116667.23"/>
        <n v="122722.03"/>
        <n v="402947.74"/>
        <n v="419713.23"/>
        <n v="869273.24"/>
        <n v="958679.31"/>
        <n v="241890.43"/>
        <n v="175580.19"/>
        <n v="105274.94"/>
        <n v="110451.28"/>
        <n v="417908.16"/>
        <n v="436208.68"/>
        <n v="606343.36"/>
        <n v="662560.34"/>
        <n v="317206.21000000002"/>
        <n v="227051.54"/>
        <n v="113935.99"/>
        <n v="121292.01"/>
        <n v="566989.89"/>
        <n v="593623.85"/>
        <n v="495386.34"/>
        <n v="539689.36"/>
        <n v="403327.66"/>
        <n v="288540.58"/>
        <n v="202262.49"/>
        <n v="212436.81"/>
        <n v="424072.5"/>
        <n v="437314.67"/>
        <n v="866309.99"/>
        <n v="951406.17"/>
        <n v="519956.01"/>
        <n v="367991.13"/>
        <n v="118366.49"/>
        <n v="124927.38"/>
        <n v="597950.48"/>
        <n v="619790.62"/>
        <n v="608849.73"/>
        <n v="666745.37"/>
        <n v="327370.09999999998"/>
        <n v="239624.16"/>
        <n v="177526.91"/>
        <n v="186610.09"/>
        <n v="610372.56000000006"/>
        <n v="638341.18999999994"/>
        <n v="736771.1"/>
        <n v="808433.74"/>
        <n v="213645.13"/>
        <n v="154417.09"/>
        <n v="174158.6"/>
        <n v="182656.32"/>
        <n v="433459.72"/>
        <n v="454061.1"/>
        <n v="573798.12"/>
        <n v="625763.96"/>
        <n v="348065.29"/>
        <n v="257019.2"/>
        <n v="169882.85"/>
        <n v="178213.88"/>
        <n v="525321.03"/>
        <n v="547258.02"/>
        <n v="856162.4"/>
        <n v="941145.07"/>
        <n v="494956.85"/>
        <n v="348191.9"/>
        <n v="121460.72"/>
        <n v="128219.62"/>
        <n v="618957.42000000004"/>
        <n v="646166.78"/>
        <n v="811217.74"/>
        <n v="887356.04"/>
        <n v="482654.99"/>
        <n v="345567.67"/>
        <n v="188052.26"/>
        <n v="198313.53"/>
        <n v="674244.52"/>
        <n v="703092.67"/>
        <n v="502492.68"/>
        <n v="555554.02"/>
        <n v="331001.48"/>
        <n v="240079.8"/>
        <n v="164108.82999999999"/>
        <n v="172643.68"/>
        <n v="491973.9"/>
        <n v="507523.5"/>
        <n v="894499.24"/>
        <n v="978824.29"/>
        <n v="399616.09"/>
        <n v="279001.96999999997"/>
        <n v="154408.97"/>
        <n v="162509.57"/>
        <n v="787594.8"/>
        <n v="815605.06"/>
        <n v="513589"/>
        <n v="562215.85"/>
        <n v="451439.63"/>
        <n v="319520.77"/>
        <n v="210350.42"/>
        <n v="220800.84"/>
        <n v="632148.16"/>
        <n v="652750.44999999995"/>
        <n v="515266.03"/>
        <n v="565020.15"/>
        <n v="210075.84"/>
        <n v="154980.24"/>
        <n v="173698.55"/>
        <n v="182061.29"/>
        <n v="680969.67"/>
        <n v="704647.21"/>
        <n v="551234.6"/>
        <n v="606830.26"/>
        <n v="387492.94"/>
        <n v="280280.49"/>
        <n v="73274.490000000005"/>
        <n v="77088.539999999994"/>
        <n v="419838.46"/>
        <n v="440883.86"/>
        <n v="757380.37"/>
        <n v="827771.07"/>
        <n v="350440.13"/>
        <n v="243881.53"/>
        <n v="161306.39000000001"/>
        <n v="168679.97"/>
        <n v="554255.18999999994"/>
        <n v="579241.05000000005"/>
        <n v="515313.8"/>
        <n v="564994.9"/>
        <n v="293505.39"/>
        <n v="202303.84"/>
        <n v="148946.49"/>
        <n v="158008.48000000001"/>
        <n v="499067.13"/>
        <n v="520949.34"/>
        <n v="912619.91"/>
        <n v="993493.57"/>
        <n v="351324.99"/>
        <n v="242155.5"/>
        <n v="209536.64000000001"/>
        <n v="221405.23"/>
        <n v="594915.27"/>
        <n v="624388.36"/>
        <n v="722667.23"/>
        <n v="792440.44"/>
        <n v="272059.43"/>
        <n v="201849.37"/>
        <n v="191788.2"/>
        <n v="200974.44"/>
        <n v="492693.51"/>
        <n v="508047.48"/>
        <n v="761855.49"/>
        <n v="843542.24"/>
        <n v="337256.91"/>
        <n v="243861.48"/>
        <n v="67540.34"/>
        <n v="71445.600000000006"/>
        <n v="751546.04"/>
        <n v="785191.36"/>
        <n v="834486.98"/>
        <n v="921065.72"/>
        <n v="228745.44"/>
        <n v="168462.85"/>
        <n v="177404.75"/>
        <n v="189032.8"/>
        <n v="469305.97"/>
        <n v="487384.39"/>
        <n v="624891.02"/>
        <n v="690156.08"/>
        <n v="445987.37"/>
        <n v="316115.12"/>
        <n v="171774.27"/>
        <n v="181124.15"/>
        <n v="460440.17"/>
        <n v="481500.87"/>
        <n v="718453.72"/>
        <n v="795399.99"/>
        <n v="355053.45"/>
        <n v="258807.58"/>
        <n v="71905.259999999995"/>
        <n v="75919.55"/>
        <n v="662159"/>
        <n v="684782.86"/>
        <n v="888457.72"/>
        <n v="970076.21"/>
        <n v="424757.49"/>
        <n v="293684.69"/>
        <n v="119597.09"/>
        <n v="125049.1"/>
        <n v="444222.15"/>
        <n v="462443.42"/>
        <n v="746634.75"/>
        <n v="813795.62"/>
        <n v="548294.19999999995"/>
        <n v="393219.9"/>
        <n v="135972.26"/>
        <n v="144715.81"/>
        <n v="744493.38"/>
        <n v="768799.77"/>
        <n v="864610.88"/>
        <n v="952430.36"/>
        <n v="444156"/>
        <n v="316333.24"/>
        <n v="192700.07"/>
        <n v="201513.11"/>
        <n v="586781.13"/>
        <n v="607930.18999999994"/>
        <n v="892918.2"/>
        <n v="980219.57"/>
        <n v="542610.59"/>
        <n v="397019.88"/>
        <n v="201641.98"/>
        <n v="214032.34"/>
        <n v="573025.43000000005"/>
        <n v="598500.67000000004"/>
        <n v="750816.36"/>
        <n v="816543.86"/>
        <n v="204166.28"/>
        <n v="148186.87"/>
        <n v="181983.81"/>
        <n v="191585.8"/>
        <n v="581535.31000000006"/>
        <n v="606315.75"/>
        <n v="698303.38"/>
        <n v="773385.38"/>
        <n v="436923.51"/>
        <n v="302181.45"/>
        <n v="49923.71"/>
        <n v="52511.47"/>
        <n v="402988.06"/>
        <n v="421879.83"/>
        <n v="753216.05"/>
        <n v="835044.12"/>
        <n v="407145.19"/>
        <n v="288416.09000000003"/>
        <n v="122758.25"/>
        <n v="130397.23"/>
        <n v="769375.5"/>
        <n v="801652.93"/>
        <n v="836630.56"/>
        <n v="919208.75"/>
        <n v="227798.39999999999"/>
        <n v="168263.77"/>
        <n v="217652.95"/>
        <n v="228872.44"/>
        <n v="736254.14"/>
        <n v="769265.03"/>
        <n v="504944.43"/>
        <n v="553281.93999999994"/>
        <n v="548979.22"/>
        <n v="379584.65"/>
        <n v="177395.36"/>
        <n v="188710.07"/>
        <n v="500280.45"/>
        <n v="524631.39"/>
        <n v="571893.63"/>
        <n v="627091.19999999995"/>
        <n v="252848.22"/>
        <n v="177016.39"/>
        <n v="239166.53"/>
        <n v="254585.73"/>
        <n v="750140.59"/>
        <n v="777678.78"/>
        <n v="643036.39"/>
        <n v="711259.26"/>
        <n v="440524.98"/>
        <n v="325753.64"/>
        <n v="91144.639999999999"/>
        <n v="95646.89"/>
        <n v="736073.77"/>
        <n v="765926.14"/>
        <n v="630414.04"/>
        <n v="690979.6"/>
        <n v="464431.8"/>
        <n v="320294.90000000002"/>
        <n v="70855.73"/>
        <n v="74887.350000000006"/>
        <n v="462086.22"/>
        <n v="477341.33"/>
        <n v="507640.67"/>
        <n v="556545"/>
        <n v="523530.08"/>
        <n v="365084.02"/>
        <n v="80763.710000000006"/>
        <n v="85501.61"/>
        <n v="755348.72"/>
        <n v="788169.65"/>
        <n v="605301.15"/>
        <n v="662274.88"/>
        <n v="337429.98"/>
        <n v="235050.51"/>
        <n v="67866.210000000006"/>
        <n v="71233.45"/>
        <n v="483347.05"/>
        <n v="506834.68"/>
        <n v="545051.42000000004"/>
        <n v="598028.64"/>
        <n v="546761.82999999996"/>
        <n v="382825.31"/>
        <n v="168204.75"/>
        <n v="176469.13"/>
        <n v="509770.68"/>
        <n v="525360.78"/>
        <n v="692164.71"/>
        <n v="757586.45"/>
        <n v="576927.93999999994"/>
        <n v="409364.44"/>
        <n v="124159.61"/>
        <n v="131163.82"/>
        <n v="454452.06"/>
        <n v="469748.97"/>
        <n v="600004.68000000005"/>
        <n v="659368.06000000006"/>
        <n v="484562.98"/>
        <n v="333802.67"/>
        <n v="213740.1"/>
        <n v="227714.43"/>
        <n v="491545.96"/>
        <n v="506685.98"/>
        <n v="929271.41"/>
        <n v="1025703.83"/>
        <n v="556107.06000000006"/>
        <n v="390706.59"/>
        <n v="63908.05"/>
        <n v="67638.710000000006"/>
        <n v="503042.12"/>
        <n v="519593.99"/>
        <n v="785568.41"/>
        <n v="867143.52"/>
        <n v="273017.65999999997"/>
        <n v="196316.41"/>
        <n v="190383.09"/>
        <n v="202135.39"/>
        <n v="764630.58"/>
        <n v="791619.41"/>
        <n v="560343.35"/>
        <n v="612426.1"/>
        <n v="591373.12"/>
        <n v="439500.32"/>
        <n v="134403.57"/>
        <n v="142469.45000000001"/>
        <n v="658733.79"/>
        <n v="688311.49"/>
        <n v="698340.11"/>
        <n v="767630.25"/>
        <n v="474916.8"/>
        <n v="336081.89"/>
        <n v="127582.76"/>
        <n v="136036.44"/>
        <n v="629487.97"/>
        <n v="660635.56999999995"/>
        <n v="876040.37"/>
        <n v="954923.92"/>
        <n v="274041.58"/>
        <n v="192467.72"/>
        <n v="92601.63"/>
        <n v="97442.97"/>
        <n v="659640.72"/>
        <n v="687924.08"/>
        <n v="755949.49"/>
        <n v="830115.69"/>
        <n v="565636.35"/>
        <n v="399051.43"/>
        <n v="95171.32"/>
        <n v="100456.09"/>
        <n v="774913.4"/>
        <n v="801971.94"/>
        <n v="690863.98"/>
        <n v="753202.13"/>
        <n v="357297.35"/>
        <n v="260932.45"/>
        <n v="50407.76"/>
        <n v="52813.63"/>
        <n v="649868.56000000006"/>
        <n v="678874.11"/>
        <n v="858879.88"/>
        <n v="950408.95"/>
        <n v="580926.86"/>
        <n v="429028.38"/>
        <n v="121566.59"/>
        <n v="128155.06"/>
        <n v="595577.65"/>
        <n v="616719.87"/>
        <n v="667426.24"/>
        <n v="727563.1"/>
        <n v="592929.78"/>
        <n v="414427.43"/>
        <n v="229145.88"/>
        <n v="241288.65"/>
        <n v="398083.6"/>
        <n v="413729.44"/>
        <n v="652467.12"/>
        <n v="710717.03"/>
        <n v="419186.71"/>
        <n v="291793.76"/>
        <n v="138258.04999999999"/>
        <n v="147203.10999999999"/>
        <n v="718384.36"/>
        <n v="751520.77"/>
        <n v="791999.55"/>
        <n v="865382.66"/>
        <n v="358222.92"/>
        <n v="261348.49"/>
        <n v="138370.62"/>
        <n v="144855.79"/>
        <n v="514752.25"/>
        <n v="530649.18999999994"/>
        <n v="521605.3"/>
        <n v="574985.84"/>
        <n v="231917.88"/>
        <n v="167576.87"/>
        <n v="223652.5"/>
        <n v="234044.75"/>
        <n v="403876.9"/>
        <n v="418653.87"/>
        <n v="651824.5"/>
        <n v="718089.06"/>
        <n v="339363.7"/>
        <n v="239371.03"/>
        <n v="62020.9"/>
        <n v="65220.959999999999"/>
        <n v="418636.53"/>
        <n v="434521.11"/>
        <n v="576903.68999999994"/>
        <n v="632544.19999999995"/>
        <n v="461699.8"/>
        <n v="336682.12"/>
        <n v="102567.94"/>
        <n v="107393.49"/>
        <n v="517291.98"/>
        <n v="535537.55000000005"/>
        <n v="892049.83"/>
        <n v="986785.8"/>
        <n v="344973.26"/>
        <n v="238609.61"/>
        <n v="109353.37"/>
        <n v="116065.36"/>
        <n v="602595.97"/>
        <n v="626491.87"/>
        <n v="887751.8"/>
        <n v="976898.99"/>
        <n v="583239.61"/>
        <n v="416397.36"/>
        <n v="204236.89"/>
        <n v="216421.12"/>
        <n v="554141.75"/>
        <n v="579524.69999999995"/>
        <n v="838373.9"/>
        <n v="915949.15"/>
        <n v="212089.11"/>
        <n v="149847.57"/>
        <n v="234990.03"/>
        <n v="249100.2"/>
        <n v="761596.03"/>
        <n v="796920.35"/>
        <n v="665185.54"/>
        <n v="727816.03"/>
        <n v="217209.23"/>
        <n v="149832.78"/>
        <n v="178050.74"/>
        <n v="188169.76"/>
        <n v="762136.72"/>
        <n v="797315.02"/>
        <n v="811715.62"/>
        <n v="884359.21"/>
        <n v="216079.46"/>
        <n v="150768.09"/>
        <n v="238437.13"/>
        <n v="249894.11"/>
        <n v="738039.57"/>
        <n v="769599.94"/>
        <n v="716436.39"/>
        <n v="792291.06"/>
        <n v="381575.5"/>
        <n v="282357.25"/>
        <n v="102645.59"/>
        <n v="108577.04"/>
        <n v="609199.06999999995"/>
        <n v="637901.27"/>
        <n v="755550.17"/>
        <n v="821690.28"/>
        <n v="203863.46"/>
        <n v="144513.03"/>
        <n v="61167.64"/>
        <n v="64627.05"/>
        <n v="554312.93000000005"/>
        <n v="574923.74"/>
        <n v="805839.77"/>
        <n v="878758.91"/>
        <n v="433387.62"/>
        <n v="302686.44"/>
        <n v="141438.56"/>
        <n v="149509.43"/>
        <n v="486152.14"/>
        <n v="502927.04"/>
        <n v="786471.24"/>
        <n v="865640.5"/>
        <n v="419742.12"/>
        <n v="302381.98"/>
        <n v="235227.03"/>
        <n v="247500.32"/>
        <n v="731493.04"/>
        <n v="756434.49"/>
        <n v="499002.42"/>
        <n v="547535.67000000004"/>
        <n v="289619.71999999997"/>
        <n v="210521.87"/>
        <n v="194165.21"/>
        <n v="204946.17"/>
        <n v="458465.37"/>
        <n v="473050.83"/>
        <n v="705802.97"/>
        <n v="767862.17"/>
        <n v="442270.86"/>
        <n v="321563.21999999997"/>
        <n v="99228.09"/>
        <n v="104079.41"/>
        <n v="587417.59999999998"/>
        <n v="615201.94999999995"/>
        <n v="569020.21"/>
        <n v="619436.66"/>
        <n v="361971.14"/>
        <n v="264633.64"/>
        <n v="214236.88"/>
        <n v="225737.64"/>
        <n v="541850.29"/>
        <n v="565182.14"/>
        <n v="647967.81999999995"/>
        <n v="704560.33"/>
        <n v="411449.23"/>
        <n v="286425"/>
        <n v="166910.48000000001"/>
        <n v="176552.19"/>
        <n v="701291.58"/>
        <n v="721614.33"/>
        <n v="623684.66"/>
        <n v="689009.11"/>
        <n v="532636.5"/>
        <n v="371506.13"/>
        <n v="168536.27"/>
        <n v="179043.05"/>
        <n v="596857.68000000005"/>
        <n v="619488.68000000005"/>
        <n v="920783.21"/>
        <n v="1002222.13"/>
        <n v="338782.76"/>
        <n v="240636.75"/>
        <n v="188856.5"/>
        <n v="198575.35999999999"/>
        <n v="659704.06999999995"/>
        <n v="681231.31"/>
        <n v="751148.72"/>
        <n v="825418.62"/>
        <n v="476859.86"/>
        <n v="346220.6"/>
        <n v="208750.28"/>
        <n v="222271.79"/>
        <n v="440669.65"/>
        <n v="458042.81"/>
        <n v="669630.77"/>
        <n v="736453.48"/>
        <n v="588044.1"/>
        <n v="421865.16"/>
        <n v="78745.73"/>
        <n v="83096.41"/>
        <n v="589201.73"/>
        <n v="614691.25"/>
        <n v="798200.28"/>
        <n v="883743.2"/>
        <n v="438257.87"/>
        <n v="313754.23999999999"/>
        <n v="113770.05"/>
        <n v="118956.41"/>
        <n v="718034.84"/>
        <n v="739985.06"/>
        <n v="883768.92"/>
        <n v="962666.96"/>
        <n v="585884.67000000004"/>
        <n v="413003.13"/>
        <n v="217024.92"/>
        <n v="228988.16"/>
        <n v="655298.37"/>
        <n v="681168.41"/>
        <n v="886099.85"/>
        <n v="982285.94"/>
        <n v="335141.45"/>
        <n v="234366.63"/>
        <n v="186973.24"/>
        <n v="196623.71"/>
        <n v="662902.24"/>
        <n v="692862.86"/>
        <n v="936977.73"/>
        <n v="1033385.24"/>
        <n v="590542.23"/>
        <n v="428125.97"/>
        <n v="147948.06"/>
        <n v="157007.78"/>
        <n v="521662.53"/>
        <n v="540994.44999999995"/>
        <n v="482239.15"/>
        <n v="524914.30000000005"/>
        <n v="511532.43"/>
        <n v="360611.76"/>
        <n v="175415.91"/>
        <n v="183748.37"/>
        <n v="791444.47999999998"/>
        <n v="815234.46"/>
        <n v="767690.96"/>
        <n v="846954.75"/>
        <n v="591205.85"/>
        <n v="437495.6"/>
        <n v="59609.64"/>
        <n v="63244.800000000003"/>
        <n v="740963.34"/>
        <n v="765453.09"/>
        <n v="780557.23"/>
        <n v="849698.05"/>
        <n v="218967.49"/>
        <n v="157586.94"/>
        <n v="124303.23"/>
        <n v="130444.64"/>
        <n v="585703.05000000005"/>
        <n v="607783.15"/>
        <n v="890937.1"/>
        <n v="976476.11"/>
        <n v="238840.82"/>
        <n v="174234.02"/>
        <n v="192494.85"/>
        <n v="204271.28"/>
        <n v="585313.63"/>
        <n v="610217.68999999994"/>
        <n v="902754.38"/>
        <n v="982474.98"/>
        <n v="316872.75"/>
        <n v="227068.32"/>
        <n v="204739.27"/>
        <n v="216246.12"/>
        <n v="456636.38"/>
        <n v="475326.13"/>
        <n v="538685.31999999995"/>
        <n v="593810.92000000004"/>
        <n v="469767.29"/>
        <n v="340124.37"/>
        <n v="184709.96"/>
        <n v="195860.59"/>
        <n v="398385.98"/>
        <n v="418012.89"/>
        <n v="777015.38"/>
        <n v="848758.39"/>
        <n v="304479.15000000002"/>
        <n v="212882.87"/>
        <n v="211827.26"/>
        <n v="224706.43"/>
        <n v="583304.88"/>
        <n v="602276.46"/>
        <n v="572031.48"/>
        <n v="622241.14"/>
        <n v="534649.72"/>
        <n v="380299.29"/>
        <n v="171693.95"/>
        <n v="182645.54"/>
        <n v="483493.2"/>
        <n v="507115.87"/>
        <n v="566524.26"/>
        <n v="627153.6"/>
        <n v="489434.38"/>
        <n v="342755.35"/>
        <n v="114757.22"/>
        <n v="120981.4"/>
        <n v="445411.67"/>
        <n v="465574.17"/>
        <n v="894153.02"/>
        <n v="972859.11"/>
        <n v="516342.89"/>
        <n v="370619.94"/>
        <n v="168193.86"/>
        <n v="178295.2"/>
        <n v="743273.75"/>
        <n v="764623.83"/>
        <n v="510364.77"/>
        <n v="563285.69999999995"/>
        <n v="422229.54"/>
        <n v="299166.3"/>
        <n v="98194.7"/>
        <n v="103795.2"/>
        <n v="783701.57"/>
        <n v="810094.13"/>
        <n v="533547.98"/>
        <n v="586217.82999999996"/>
        <n v="559191.91"/>
        <n v="414154.48"/>
        <n v="69428.72"/>
        <n v="72628.47"/>
        <n v="457035.74"/>
        <n v="475648.96"/>
        <n v="711104.21"/>
        <n v="788431.62"/>
        <n v="213663.48"/>
        <n v="155579.35999999999"/>
        <n v="124350.25"/>
        <n v="132311.67999999999"/>
        <n v="437302.56"/>
        <n v="458467.85"/>
        <n v="553257.07999999996"/>
        <n v="605343.89"/>
        <n v="581399.18000000005"/>
        <n v="407027.26"/>
        <n v="106377.62"/>
        <n v="111451.71"/>
        <n v="647022.32999999996"/>
        <n v="673535.38"/>
        <n v="649482.96"/>
        <n v="707974.09"/>
        <n v="432162.79"/>
        <n v="310616.40000000002"/>
        <n v="159604.49"/>
        <n v="168782.75"/>
        <n v="439875.44"/>
        <n v="458291.39"/>
        <n v="582584.15"/>
        <n v="641900.97"/>
        <n v="444384.52"/>
        <n v="313343.90999999997"/>
        <n v="134831"/>
        <n v="142115.85"/>
        <n v="414668.09"/>
        <n v="426960.39"/>
        <n v="610183.18999999994"/>
        <n v="673430.59"/>
        <n v="458063.95"/>
        <n v="324209.46999999997"/>
        <n v="121877.05"/>
        <n v="127397.68"/>
        <n v="625373.02"/>
        <n v="649180.48"/>
        <n v="567581.96"/>
        <n v="619218.31000000006"/>
        <n v="406523.03"/>
        <n v="293969"/>
        <n v="180186.73"/>
        <n v="190935.02"/>
        <n v="624014.34"/>
        <n v="648978.28"/>
        <n v="563203.96"/>
        <n v="617760.77"/>
        <n v="542533.52"/>
        <n v="389640.03"/>
        <n v="131113.59"/>
        <n v="138538.76999999999"/>
        <n v="737250.56"/>
        <n v="765068.15"/>
        <n v="478856.54"/>
        <n v="524634.29"/>
        <n v="428342.25"/>
        <n v="305676.15999999997"/>
        <n v="147326.23000000001"/>
        <n v="156044.91"/>
        <n v="725680.96"/>
        <n v="758064.68"/>
        <n v="567247.44999999995"/>
        <n v="626371.43000000005"/>
        <n v="233469.99"/>
        <n v="172020.97"/>
        <n v="190473.57"/>
        <n v="199047.31"/>
        <n v="417127.69"/>
        <n v="435204.66"/>
        <n v="757373.47"/>
        <n v="839531.95"/>
        <n v="471050.11"/>
        <n v="349578.51"/>
        <n v="153367.88"/>
        <n v="161790.39000000001"/>
        <n v="621680.93000000005"/>
        <n v="642954.18000000005"/>
        <n v="622563.81000000006"/>
        <n v="684828.33"/>
        <n v="568703.69999999995"/>
        <n v="407992.33"/>
        <n v="154275.57999999999"/>
        <n v="163452.62"/>
        <n v="510016.24"/>
        <n v="533594.55000000005"/>
        <n v="502109.98"/>
        <n v="550247.82999999996"/>
        <n v="482425.59"/>
        <n v="333915.40000000002"/>
        <n v="89891.33"/>
        <n v="94986.03"/>
        <n v="533864.05000000005"/>
        <n v="553794.97"/>
        <n v="733832.19"/>
        <n v="802632.77"/>
        <n v="366307.01"/>
        <n v="262085.06"/>
        <n v="160777.5"/>
        <n v="169194.82"/>
        <n v="790440.97"/>
        <n v="820469.52"/>
        <n v="810034.55"/>
        <n v="895915.19"/>
        <n v="465781.1"/>
        <n v="331328.88"/>
        <n v="177082.78"/>
        <n v="186256.62"/>
        <n v="527476.99"/>
        <n v="544364.72"/>
        <n v="936812.66"/>
        <n v="1032882"/>
        <n v="334505.46999999997"/>
        <n v="241836.26"/>
        <n v="237170.72"/>
        <n v="252349.9"/>
        <n v="460495.69"/>
        <n v="478836.47999999998"/>
        <n v="923906.5"/>
        <n v="1018041.04"/>
        <n v="455743.44"/>
        <n v="315843.71000000002"/>
        <n v="125725.52"/>
        <n v="133009.41"/>
        <n v="754677.6"/>
        <n v="790386.48"/>
        <n v="503614.91"/>
        <n v="557226.81999999995"/>
        <n v="219590.12"/>
        <n v="155508.71"/>
        <n v="98099.45"/>
        <n v="103333.41"/>
        <n v="412902.41"/>
        <n v="426069.83"/>
        <n v="545986.34"/>
        <n v="602127.64"/>
        <n v="272098.49"/>
        <n v="191923"/>
        <n v="238406.66"/>
        <n v="251118.59"/>
        <n v="705930.49"/>
        <n v="734499.51"/>
        <n v="606212.85"/>
        <n v="665467.15"/>
        <n v="228410.7"/>
        <n v="166324"/>
        <n v="201846.82"/>
        <n v="212917.53"/>
        <n v="459984.22"/>
        <n v="474550.67"/>
        <n v="793585.4"/>
        <n v="876501.08"/>
        <n v="576270.13"/>
        <n v="425738.61"/>
        <n v="89337.08"/>
        <n v="95220.96"/>
        <n v="614585.74"/>
        <n v="643956.84"/>
        <n v="523581.23"/>
        <n v="574197.43999999994"/>
        <n v="341571.98"/>
        <n v="247852"/>
        <n v="100343.74"/>
        <n v="104906.75"/>
        <n v="481060.58"/>
        <n v="503566.93"/>
        <n v="688606.3"/>
        <n v="760114.15"/>
        <n v="448245.9"/>
        <n v="328974.03000000003"/>
        <n v="211770.52"/>
        <n v="221735.17"/>
        <n v="714818.9"/>
        <n v="750069.97"/>
        <n v="864514.92"/>
        <n v="942810.14"/>
        <n v="481505.99"/>
        <n v="351416.57"/>
        <n v="213812.64"/>
        <n v="226614.65"/>
        <n v="457077.93"/>
        <n v="478561.36"/>
        <n v="884308.92"/>
        <n v="962517.04"/>
        <n v="513113.29"/>
        <n v="379114.44"/>
        <n v="220837.1"/>
        <n v="233505"/>
        <n v="641331.38"/>
        <n v="671253.1"/>
        <n v="924832.94"/>
        <n v="1019252.9"/>
        <n v="453629.77"/>
        <n v="318117"/>
        <n v="130765.53"/>
        <n v="137093.5"/>
        <n v="748070.44"/>
        <n v="781395.06"/>
        <n v="600210.21"/>
        <n v="653203.81000000006"/>
        <n v="353745.93"/>
        <n v="260045.06"/>
        <n v="155441.04"/>
        <n v="163369.97"/>
        <n v="763725.58"/>
        <n v="797972.87"/>
        <n v="840538.73"/>
        <n v="915269.77"/>
        <n v="431731.61"/>
        <n v="317691.67"/>
        <n v="135773.59"/>
        <n v="144520.10999999999"/>
        <n v="629919.52"/>
        <n v="660971.99"/>
        <n v="639025.36"/>
        <n v="694631.55"/>
        <n v="389382.8"/>
        <n v="283658.11"/>
        <n v="133830.87"/>
        <n v="140145.07999999999"/>
        <n v="772284.82"/>
        <n v="810881.22"/>
        <n v="525665.61"/>
        <n v="580944.21"/>
        <n v="519208"/>
        <n v="378382.47"/>
        <n v="63871.92"/>
        <n v="67831.87"/>
        <n v="640976.06000000006"/>
        <n v="670836.43999999994"/>
        <n v="526509.06999999995"/>
        <n v="576710.55000000005"/>
        <n v="587929.21"/>
        <n v="424784.24"/>
        <n v="206727.67"/>
        <n v="217246.18"/>
        <n v="604763.44999999995"/>
        <n v="627316.29"/>
        <n v="476918.33"/>
        <n v="527759.73"/>
        <n v="506549.91"/>
        <n v="372049.94"/>
        <n v="71318.13"/>
        <n v="75675.179999999993"/>
        <n v="724039.13"/>
        <n v="746048.39"/>
        <n v="768684.43"/>
        <n v="851248.81"/>
        <n v="457258.32"/>
        <n v="316554.53999999998"/>
        <n v="141644.76999999999"/>
        <n v="149433.53"/>
        <n v="756815.8"/>
        <n v="788012.04"/>
        <n v="617203.67000000004"/>
        <n v="680991.06"/>
        <n v="520161.58"/>
        <n v="377492.04"/>
        <n v="192258.12"/>
        <n v="204535.94"/>
        <n v="621659.93999999994"/>
        <n v="648843.54"/>
        <n v="732051.03"/>
        <n v="799802.65"/>
        <n v="579656.9"/>
        <n v="404797.09"/>
        <n v="195068.25"/>
        <n v="207426.38"/>
        <n v="562369.91"/>
        <n v="588644.82999999996"/>
        <n v="918688.38"/>
        <n v="999212.87"/>
        <n v="354261.74"/>
        <n v="249486.45"/>
        <n v="138576.07"/>
        <n v="146484.28"/>
        <n v="549156.47"/>
        <n v="575159.72"/>
        <n v="676820.58"/>
        <n v="743069.09"/>
        <n v="263497.43"/>
        <n v="185654.62"/>
        <n v="198044.7"/>
        <n v="207879.98"/>
        <n v="521676.51"/>
        <n v="539515.14"/>
        <n v="694104.47"/>
        <n v="762681.09"/>
        <n v="500168.49"/>
        <n v="346686.33"/>
        <n v="202894.36"/>
        <n v="212849.16"/>
        <n v="784608.69"/>
        <n v="819823.51"/>
        <n v="550084.55000000005"/>
        <n v="598361.03"/>
        <n v="374433.64"/>
        <n v="263821.53999999998"/>
        <n v="131733.20000000001"/>
        <n v="138194.04999999999"/>
        <n v="753147.99"/>
        <n v="784427.92"/>
        <n v="471985.96"/>
        <n v="515660.11"/>
        <n v="269738.05"/>
        <n v="199519.04"/>
        <n v="138826.96"/>
        <n v="146627.66"/>
        <n v="583490.72"/>
        <n v="610679.19999999995"/>
        <n v="788745.74"/>
        <n v="860388.12"/>
        <n v="324899.31"/>
        <n v="231679.86"/>
        <n v="170943.09"/>
        <n v="179082.89"/>
        <n v="401958.1"/>
        <n v="419316.49"/>
        <n v="744622.36"/>
        <n v="820440.92"/>
        <n v="579770.67000000004"/>
        <n v="428874.22"/>
        <n v="219954.25"/>
        <n v="232403.6"/>
        <n v="605116.55000000005"/>
        <n v="622747.61"/>
        <n v="711379.56"/>
        <n v="784477.67"/>
        <n v="347930.93"/>
        <n v="247070.38"/>
        <n v="149908.29999999999"/>
        <n v="158272.35"/>
        <n v="613061.73"/>
        <n v="642368.88"/>
        <n v="591718.23"/>
        <n v="652024.89"/>
        <n v="503889.3"/>
        <n v="354920.88"/>
        <n v="198702.15"/>
        <n v="209115.81"/>
        <n v="708936.76"/>
        <n v="732808.06"/>
        <n v="696555.75"/>
        <n v="766632.84"/>
        <n v="456737.71"/>
        <n v="331192.87"/>
        <n v="161154.97"/>
        <n v="170949.22"/>
        <n v="404458.32"/>
        <n v="423175.32"/>
        <n v="759990.69"/>
        <n v="829656.21"/>
        <n v="543958.52"/>
        <n v="396130.39"/>
        <n v="69677.61"/>
        <n v="73498.070000000007"/>
        <n v="645974.38"/>
        <n v="674519.22"/>
        <n v="482454.28"/>
        <n v="532585.35"/>
        <n v="573380.55000000005"/>
        <n v="401536.97"/>
        <n v="56758.82"/>
        <n v="59894.47"/>
        <n v="567039.17000000004"/>
        <n v="592607.84"/>
        <n v="806250.42"/>
        <n v="879644.53"/>
        <n v="327279.75"/>
        <n v="233218.2"/>
        <n v="107519.59"/>
        <n v="112312.11"/>
        <n v="648102.85"/>
        <n v="674971.91"/>
        <n v="745023.54"/>
        <n v="809893.09"/>
        <n v="355072.41"/>
        <n v="252944.49"/>
        <n v="206662.55"/>
        <n v="216542.66"/>
        <n v="723847.46"/>
        <n v="755886.62"/>
        <n v="635703.75"/>
        <n v="702754.13"/>
        <n v="251035.82"/>
        <n v="178168.89"/>
        <n v="131731.25"/>
        <n v="139856.21"/>
        <n v="657645.51"/>
        <n v="681019.27"/>
        <n v="736495.77"/>
        <n v="815436.95"/>
        <n v="289693.37"/>
        <n v="212489.32"/>
        <n v="131178.54"/>
        <n v="138615.26"/>
        <n v="647631.99"/>
        <n v="669571.12"/>
        <n v="613784.91"/>
        <n v="677398.77"/>
        <n v="397169.68"/>
        <n v="289146.68"/>
        <n v="224307.7"/>
        <n v="236469.53"/>
        <n v="599450.78"/>
        <n v="621070.47"/>
        <n v="702956.79"/>
        <n v="770113.16"/>
        <n v="474051.77"/>
        <n v="344906.38"/>
        <n v="102709.4"/>
        <n v="107682.32"/>
        <n v="647947.23"/>
        <n v="666680.16"/>
        <n v="575627.49"/>
        <n v="633790.92000000004"/>
        <n v="343344.93"/>
        <n v="248921.72"/>
        <n v="150719.84"/>
        <n v="159666.97"/>
        <n v="732385.46"/>
        <n v="767075.67"/>
        <n v="554477.78"/>
        <n v="605636.24"/>
        <n v="474874"/>
        <n v="335412.02"/>
        <n v="114305.7"/>
        <n v="121436.32"/>
        <n v="551053.75"/>
        <n v="571428.25"/>
        <n v="474827.36"/>
        <n v="526017.11"/>
        <n v="501517.1"/>
        <n v="350187.96"/>
        <n v="218995.88"/>
        <n v="230795.25"/>
        <n v="772161.51"/>
        <n v="808816.14"/>
        <n v="750529.89"/>
        <n v="821724.03"/>
        <n v="499060.4"/>
        <n v="367388.85"/>
        <n v="75089.42"/>
        <n v="79363.95"/>
        <n v="440029.41"/>
        <n v="452653.43"/>
        <n v="821015.56"/>
        <n v="898026.68"/>
        <n v="338764.26"/>
        <n v="244247"/>
        <n v="236191.7"/>
        <n v="246950.22"/>
        <n v="457461.03"/>
        <n v="480136.55"/>
        <n v="671041.11"/>
        <n v="737232.53"/>
        <n v="243030.48"/>
        <n v="176400.21"/>
        <n v="233613.15"/>
        <n v="246602.18"/>
        <n v="603177.25"/>
        <n v="630712.92000000004"/>
        <n v="596678.66"/>
        <n v="655068.18000000005"/>
        <n v="270171.09000000003"/>
        <n v="191782.07"/>
        <n v="50205.91"/>
        <n v="52766.52"/>
        <n v="429797.96"/>
        <n v="442701.58"/>
        <n v="750306.38"/>
        <n v="828692.39"/>
        <n v="385829.71"/>
        <n v="268807.92"/>
        <n v="108741.63"/>
        <n v="114345.07"/>
        <n v="558495.36"/>
        <n v="585000.56999999995"/>
        <n v="479297.08"/>
        <n v="528952.74"/>
        <n v="469086.69"/>
        <n v="324908.02"/>
        <n v="179980.88"/>
        <n v="188547.17"/>
        <n v="678767.34"/>
        <n v="706495.48"/>
        <n v="770180.27"/>
        <n v="851115.99"/>
        <n v="340004.25"/>
        <n v="236758.15"/>
        <n v="64316.36"/>
        <n v="67458.100000000006"/>
        <n v="490134.5"/>
        <n v="509632.29"/>
        <n v="565095.87"/>
        <n v="625722.74"/>
        <n v="483190.45"/>
        <n v="348445.44"/>
        <n v="58242.35"/>
        <n v="61682.22"/>
        <n v="661353.59"/>
        <n v="682844.25"/>
        <n v="696503.22"/>
        <n v="763791.15"/>
        <n v="369670.43"/>
        <n v="267076.52"/>
        <n v="187755.98"/>
        <n v="200139.74"/>
        <n v="448300.13"/>
        <n v="468728.32000000001"/>
        <n v="766130.94"/>
        <n v="844131.33"/>
        <n v="422801.22"/>
        <n v="298742.65999999997"/>
        <n v="160662.6"/>
        <n v="168936.52"/>
        <n v="596905.79"/>
        <n v="614793.37"/>
        <n v="569104.54"/>
        <n v="628271.18999999994"/>
        <n v="540740.56999999995"/>
        <n v="376803.87"/>
        <n v="228235.64"/>
        <n v="239181.14"/>
        <n v="736853.25"/>
        <n v="771934.64"/>
        <n v="805570.93"/>
        <n v="890516.71"/>
        <n v="558573.61"/>
        <n v="388783.35"/>
        <n v="182449.2"/>
        <n v="194199.8"/>
        <n v="531700"/>
        <n v="547894.85"/>
        <n v="691956.76"/>
        <n v="764741.73"/>
        <n v="565004.87"/>
        <n v="415661.49"/>
        <n v="146286.79"/>
        <n v="154455.88"/>
        <n v="465119.02"/>
        <n v="485845.86"/>
        <n v="905976.46"/>
        <n v="991524.4"/>
        <n v="542433"/>
        <n v="401885.24"/>
        <n v="205530.77"/>
        <n v="218183.73"/>
        <n v="758821.71"/>
        <n v="784712.28"/>
        <n v="538261.35"/>
        <n v="594386.24"/>
        <n v="432463.01"/>
        <n v="298497.45"/>
        <n v="152873.69"/>
        <n v="162982.75"/>
        <n v="577384.93999999994"/>
        <n v="604892.64"/>
        <n v="696284.7"/>
        <n v="766410.31"/>
        <n v="424120.7"/>
        <n v="304997.98"/>
        <n v="206051.83"/>
        <n v="218152.56"/>
        <n v="769877.8"/>
        <n v="796593.79"/>
        <n v="601148.47"/>
        <n v="656959.54"/>
        <n v="283552.63"/>
        <n v="208460.4"/>
        <n v="103031.23"/>
        <n v="108373.75999999999"/>
        <n v="501762.14"/>
        <n v="517730.89"/>
        <n v="898898.81"/>
        <n v="993045.65"/>
        <n v="525951.31999999995"/>
        <n v="387159.55"/>
        <n v="53271.57"/>
        <n v="56555.53"/>
        <n v="505851.65"/>
        <n v="529665.48"/>
        <n v="908018.99"/>
        <n v="991397.43"/>
        <n v="234887.61"/>
        <n v="166770.95000000001"/>
        <n v="121356.25"/>
        <n v="127224.45"/>
        <n v="772991.4"/>
        <n v="811122.48"/>
        <n v="879860.09"/>
        <n v="965535.1"/>
        <n v="533599.07999999996"/>
        <n v="389727.23"/>
        <n v="80110.210000000006"/>
        <n v="84716.5"/>
        <n v="498455.15"/>
        <n v="522849.45"/>
        <n v="637938.43000000005"/>
        <n v="702522.15"/>
        <n v="347272.11"/>
        <n v="245840.46"/>
        <n v="223315.09"/>
        <n v="234416"/>
        <n v="574466.69999999995"/>
        <n v="595475.55000000005"/>
        <n v="586525.55000000005"/>
        <n v="650174.91"/>
        <n v="217386.17"/>
        <n v="152894.88"/>
        <n v="100491.45"/>
        <n v="106678.08"/>
        <n v="479327.24"/>
        <n v="500044.37"/>
        <n v="898505.77"/>
        <n v="977405.68"/>
        <n v="444088.09"/>
        <n v="328589.27"/>
        <n v="131262.04"/>
        <n v="137509.10999999999"/>
        <n v="668062.4"/>
        <n v="700570.9"/>
        <n v="641050.36"/>
        <n v="702039.86"/>
        <n v="372849.76"/>
        <n v="265966.08000000002"/>
        <n v="163469.65"/>
        <n v="171194.07"/>
        <n v="417743.53"/>
        <n v="437959.43"/>
        <n v="817616.65"/>
        <n v="897189.64"/>
        <n v="572165.06000000006"/>
        <n v="413820.7"/>
        <n v="204634.13"/>
        <n v="215166.41"/>
        <n v="647867.93999999994"/>
        <n v="673961.39"/>
        <n v="830623.27"/>
        <n v="912894.16"/>
        <n v="471576.75"/>
        <n v="328770.83"/>
        <n v="66743.460000000006"/>
        <n v="70085.19"/>
        <n v="596515.56000000006"/>
        <n v="620500.81000000006"/>
        <n v="596714.96"/>
        <n v="653519.59"/>
        <n v="290368.33"/>
        <n v="206048.93"/>
        <n v="127682.14"/>
        <n v="134378.32"/>
        <n v="469470.2"/>
        <n v="491417.41"/>
        <n v="770046.89"/>
        <n v="845349.35"/>
        <n v="362194.03"/>
        <n v="251893.49"/>
        <n v="179432.79"/>
        <n v="191015.12"/>
        <n v="607575.43999999994"/>
        <n v="629979.51"/>
        <n v="686673.88"/>
        <n v="758383.42"/>
        <n v="590885.26"/>
        <n v="419041.37"/>
        <n v="125160.65"/>
        <n v="131536.16"/>
        <n v="739158.32"/>
        <n v="766919.82"/>
        <n v="765362.12"/>
        <n v="835458.94"/>
        <n v="409191.8"/>
        <n v="293592.36"/>
        <n v="80598.289999999994"/>
        <n v="85649.58"/>
        <n v="607717.63"/>
        <n v="633409.22"/>
        <n v="905808.48"/>
        <n v="999409.28"/>
        <n v="440058.24"/>
        <n v="305258.89"/>
        <n v="173417.91"/>
        <n v="182170.74"/>
        <n v="493920.22"/>
        <n v="508024.7"/>
        <n v="757585.68"/>
        <n v="826347.35"/>
        <n v="287625.09999999998"/>
        <n v="208016.6"/>
        <n v="239814.97"/>
        <n v="254687.59"/>
        <n v="497153.31"/>
        <n v="519607.53"/>
        <n v="725837.67"/>
        <n v="799515.87"/>
        <n v="411323.28"/>
        <n v="295350.03999999998"/>
        <n v="61936.1"/>
        <n v="65174.42"/>
        <n v="748973.85"/>
        <n v="771978.77"/>
        <n v="790931.26"/>
        <n v="874866.53"/>
        <n v="578206.94999999995"/>
        <n v="415629.51"/>
        <n v="223274.17"/>
        <n v="235329.45"/>
        <n v="717251.93"/>
        <n v="750807.37"/>
        <n v="790346.48"/>
        <n v="874793.1"/>
        <n v="401781.23"/>
        <n v="289910.55"/>
        <n v="213640.67"/>
        <n v="227208.24"/>
        <n v="511595.74"/>
        <n v="527490.89"/>
        <n v="859662.91"/>
        <n v="938069.82"/>
        <n v="226873.95"/>
        <n v="167996.82"/>
        <n v="73886.11"/>
        <n v="78348.899999999994"/>
        <n v="621239.57999999996"/>
        <n v="651963.6"/>
        <n v="489375.34"/>
        <n v="536173.72"/>
        <n v="504522.38"/>
        <n v="355441.02"/>
        <n v="211538.83"/>
        <n v="222825.88"/>
        <n v="470160.96"/>
        <n v="492302.92"/>
        <n v="479530.3"/>
        <n v="527532.98"/>
        <n v="317412.84999999998"/>
        <n v="227635.66"/>
        <n v="161006.43"/>
        <n v="170767.55"/>
        <n v="770193.38"/>
        <n v="803221.53"/>
        <n v="480694.32"/>
        <n v="524243.3"/>
        <n v="573874.22"/>
        <n v="402956.88"/>
        <n v="71008.289999999994"/>
        <n v="75221.039999999994"/>
        <n v="590974.78"/>
        <n v="609755.16"/>
        <n v="604086.43000000005"/>
        <n v="665648.80000000005"/>
        <n v="473009.75"/>
        <n v="336936.27"/>
        <n v="134579.81"/>
        <n v="142001.51"/>
        <n v="743475.48"/>
        <n v="774232.89"/>
        <n v="744949.85"/>
        <n v="810210.05"/>
        <n v="301117.71999999997"/>
        <n v="213101.97"/>
        <n v="146285.65"/>
        <n v="154198.85"/>
        <n v="645269.97"/>
        <n v="672244.11"/>
        <n v="754639.52"/>
        <n v="823672.76"/>
        <n v="282943.71999999997"/>
        <n v="200231.91"/>
        <n v="79484.41"/>
        <n v="83612.600000000006"/>
        <n v="619420.93999999994"/>
        <n v="645902.05000000005"/>
        <n v="623637.85"/>
        <n v="682983"/>
        <n v="447027.41"/>
        <n v="330383.86"/>
        <n v="195488.73"/>
        <n v="208348.51"/>
        <n v="753320.62"/>
        <n v="780020.12"/>
        <n v="702684.69"/>
        <n v="767745.63"/>
        <n v="574903.02"/>
        <n v="408479.76"/>
        <n v="127434.41"/>
        <n v="133914.15"/>
        <n v="699600.9"/>
        <n v="729939.47"/>
        <n v="729434.9"/>
        <n v="802667.35"/>
        <n v="278362.61"/>
        <n v="201960.81"/>
        <n v="128544.03"/>
        <n v="136892.20000000001"/>
        <n v="611072.73"/>
        <n v="629243.75"/>
        <n v="878075.68"/>
        <n v="963363.2"/>
        <n v="201169.74"/>
        <n v="145573.37"/>
        <n v="237462"/>
        <n v="249390.89"/>
        <n v="759541.64"/>
        <n v="783442.59"/>
        <n v="585784.31000000006"/>
        <n v="637371.38"/>
        <n v="499098.89"/>
        <n v="360776.6"/>
        <n v="151761.74"/>
        <n v="159671.5"/>
        <n v="612658.99"/>
        <n v="634279.1"/>
        <n v="850693.23"/>
        <n v="931720.73"/>
        <n v="398292.9"/>
        <n v="278702.13"/>
        <n v="52873.73"/>
        <n v="56204.46"/>
        <n v="728736.99"/>
        <n v="758769.63"/>
        <n v="899280.83"/>
        <n v="978399.87"/>
        <n v="502479.85"/>
        <n v="348344.75"/>
        <n v="175819.9"/>
        <n v="184913.99"/>
        <n v="439837.51"/>
        <n v="458814.77"/>
        <n v="764100.35"/>
        <n v="842577.57"/>
        <n v="527223.62"/>
        <n v="368841.12"/>
        <n v="193342.49"/>
        <n v="203512.33"/>
        <n v="687123.28"/>
        <n v="715524.31"/>
        <n v="629525.28"/>
        <n v="693255.92"/>
        <n v="200629.76000000001"/>
        <n v="141561.01"/>
        <n v="60971.25"/>
        <n v="64003"/>
        <n v="478721.51"/>
        <n v="499142.86"/>
        <n v="612475.66"/>
        <n v="668656.51"/>
        <n v="510932.44"/>
        <n v="360458.64"/>
        <n v="201631.67"/>
        <n v="214813.3"/>
        <n v="514990.99"/>
        <n v="531887.54"/>
        <n v="746046.92"/>
        <n v="826466.61"/>
        <n v="483107.28"/>
        <n v="336801.43"/>
        <n v="136145.79999999999"/>
        <n v="142242.17000000001"/>
        <n v="637877.22"/>
        <n v="661697.64"/>
        <n v="577174.49"/>
        <n v="632541.93000000005"/>
        <n v="486204.92"/>
        <n v="357305.89"/>
        <n v="186474.27"/>
        <n v="196370.96"/>
        <n v="671644.16000000003"/>
        <n v="701348.82"/>
        <n v="612830.51"/>
        <n v="676165.8"/>
        <n v="299194.62"/>
        <n v="215641.19"/>
        <n v="202823.08"/>
        <n v="214148.54"/>
        <n v="546104.14"/>
        <n v="572691.77"/>
        <n v="593717.13"/>
        <n v="648709.42000000004"/>
        <n v="315184.53999999998"/>
        <n v="219623.23"/>
        <n v="106206.06"/>
        <n v="112957.58"/>
        <n v="715372.13"/>
        <n v="742965.48"/>
        <n v="540203.21"/>
        <n v="593228.18000000005"/>
        <n v="555920.36"/>
        <n v="409668.15"/>
        <n v="80723.81"/>
        <n v="85922.21"/>
        <n v="484975.66"/>
        <n v="501956.57"/>
        <n v="910476.63"/>
        <n v="1008364.81"/>
        <n v="335535.83"/>
        <n v="233790.6"/>
        <n v="231091.19"/>
        <n v="245802.66"/>
        <n v="483855.83"/>
        <n v="501210.84"/>
        <n v="658801.73"/>
        <n v="725191.3"/>
        <n v="569031.32999999996"/>
        <n v="395311.32"/>
        <n v="232025.81"/>
        <n v="243029.29"/>
        <n v="685288.15"/>
        <n v="712453.57"/>
        <n v="609869.09"/>
        <n v="664328.66"/>
        <n v="588998.97"/>
        <n v="424589.5"/>
        <n v="142233.79"/>
        <n v="151566.66"/>
        <n v="705713.61"/>
        <n v="740684.58"/>
        <n v="713710.41"/>
        <n v="776900.14"/>
        <n v="430936.1"/>
        <n v="309382.65000000002"/>
        <n v="53694.35"/>
        <n v="56493.29"/>
        <n v="754522.06"/>
        <n v="786977.24"/>
        <n v="733189.47"/>
        <n v="808624.86"/>
        <n v="205176.29"/>
        <n v="146055.42000000001"/>
        <n v="207597.66"/>
        <n v="218986.93"/>
        <n v="654929.14"/>
        <n v="676879.11"/>
        <n v="483589.51"/>
        <n v="535035.73"/>
        <n v="483716.23"/>
        <n v="348138.87"/>
        <n v="137158.79"/>
        <n v="144662.64000000001"/>
        <n v="509603.65"/>
        <n v="526221.06000000006"/>
        <n v="578925.39"/>
        <n v="638872.23"/>
        <n v="254255.02"/>
        <n v="188230.72"/>
        <n v="231979.84"/>
        <n v="243478.15"/>
        <n v="595169.75"/>
        <n v="623959.57999999996"/>
        <n v="661518.72"/>
        <n v="721975.91"/>
        <n v="337385.49"/>
        <n v="242265.22"/>
        <n v="77826.38"/>
        <n v="82478.850000000006"/>
        <n v="748330.87"/>
        <n v="772653.66"/>
        <n v="492286.36"/>
        <n v="545012.06000000006"/>
        <n v="376834.84"/>
        <n v="279246.96000000002"/>
        <n v="102100.88"/>
        <n v="107248.51"/>
        <n v="720797.33"/>
        <n v="743199.58"/>
        <n v="800320.26"/>
        <n v="882886.25"/>
        <n v="567103.13"/>
        <n v="393001.93"/>
        <n v="170220.01"/>
        <n v="179555.98"/>
        <n v="538704.5"/>
        <n v="555443.12"/>
        <n v="732014.49"/>
        <n v="804622.64"/>
        <n v="459324.71"/>
        <n v="325829.21000000002"/>
        <n v="91970.93"/>
        <n v="96527.24"/>
        <n v="570872.11"/>
        <n v="589650.93000000005"/>
        <n v="497071.3"/>
        <n v="542377.89"/>
        <n v="574234.23"/>
        <n v="417554.44"/>
        <n v="231551.11"/>
        <n v="244461.41"/>
        <n v="561286.48"/>
        <n v="584000.80000000005"/>
        <n v="657000.22"/>
        <n v="722885.14"/>
        <n v="256932.86"/>
        <n v="189991.77"/>
        <n v="120187.81"/>
        <n v="127782.88"/>
        <n v="758849.67"/>
        <n v="784582.24"/>
        <n v="550977.03"/>
        <n v="599079.02"/>
        <n v="288474.59000000003"/>
        <n v="214349.3"/>
        <n v="146795.18"/>
        <n v="154835.94"/>
        <n v="474587.39"/>
        <n v="492723.94"/>
        <n v="922396.52"/>
        <n v="1016552.1"/>
        <n v="221358.78"/>
        <n v="156907.01999999999"/>
        <n v="184718.07999999999"/>
        <n v="192956.22"/>
        <n v="406073.63"/>
        <n v="420257.61"/>
        <n v="517595.71"/>
        <n v="572131.71"/>
        <n v="423080.98"/>
        <n v="305813.2"/>
        <n v="95917.79"/>
        <n v="101822.44"/>
        <n v="529441.81000000006"/>
        <n v="547207.86"/>
        <n v="675166.19"/>
        <n v="745544.99"/>
        <n v="560531.30000000005"/>
        <n v="412826.24"/>
        <n v="226760"/>
        <n v="241490.65"/>
        <n v="436112.81"/>
        <n v="454618.83"/>
        <n v="791002.61"/>
        <n v="866242.65"/>
        <n v="254299.75"/>
        <n v="180828.02"/>
        <n v="208191.1"/>
        <n v="218484.15"/>
        <n v="523914.48"/>
        <n v="548855.61"/>
        <n v="725900.14"/>
        <n v="802829.12"/>
        <n v="209543.03"/>
        <n v="152923.98000000001"/>
        <n v="109399.95"/>
        <n v="114769.11"/>
        <n v="716901.35"/>
        <n v="747125.82"/>
        <n v="545292.89"/>
        <n v="597363.73"/>
        <n v="204945.02"/>
        <n v="150938.38"/>
        <n v="233627.47"/>
        <n v="246286.24"/>
        <n v="484567.79"/>
        <n v="500115.94"/>
        <n v="542000.93000000005"/>
        <n v="594681.84"/>
        <n v="375073.99"/>
        <n v="259479.17"/>
        <n v="79491.149999999994"/>
        <n v="84758.85"/>
        <n v="671736.73"/>
        <n v="692861.45"/>
        <n v="474434.86"/>
        <n v="524052.36"/>
        <n v="374090.02"/>
        <n v="259974.22"/>
        <n v="84752.91"/>
        <n v="88836.09"/>
        <n v="559699.57999999996"/>
        <n v="582054.07999999996"/>
        <n v="788261.17"/>
        <n v="862390.27"/>
        <n v="347209.67"/>
        <n v="246635.37"/>
        <n v="175450.62"/>
        <n v="185448.64"/>
        <n v="452996.89"/>
        <n v="473624.36"/>
        <n v="530812.53"/>
        <n v="580675.93000000005"/>
        <n v="429478.69"/>
        <n v="309995.71000000002"/>
        <n v="206448.95"/>
        <n v="218846.23"/>
        <n v="789393.39"/>
        <n v="814773.58"/>
        <n v="559975.52"/>
        <n v="615146.85"/>
        <n v="283094.03000000003"/>
        <n v="195557.23"/>
        <n v="210204.89"/>
        <n v="222233.35"/>
        <n v="754651.45"/>
        <n v="781655.14"/>
        <n v="554709.53"/>
        <n v="607113.59"/>
        <n v="470978.12"/>
        <n v="334706.3"/>
        <n v="232871.7"/>
        <n v="245896.38"/>
        <n v="665302.87"/>
        <n v="690048.7"/>
        <n v="549554.21"/>
        <n v="605838.27"/>
        <n v="426994.23"/>
        <n v="298659.17"/>
        <n v="181969.2"/>
        <n v="191225.2"/>
        <n v="780397.33"/>
        <n v="808531.71"/>
        <n v="930553.83"/>
        <n v="1016253.97"/>
        <n v="499082.3"/>
        <n v="347051.36"/>
        <n v="126284.09"/>
        <n v="132966.95000000001"/>
        <n v="726775.3"/>
        <n v="752176.34"/>
        <n v="802652.04"/>
        <n v="889515.75"/>
        <n v="260243.67"/>
        <n v="183036.56"/>
        <n v="157355.67000000001"/>
        <n v="165046.95000000001"/>
        <n v="430454.29"/>
        <n v="444827.79"/>
        <n v="704851"/>
        <n v="776852.01"/>
        <n v="216893.82"/>
        <n v="160245.79999999999"/>
        <n v="205492.88"/>
        <n v="218067.87"/>
        <n v="656148.62"/>
        <n v="688534.35"/>
        <n v="567256.66"/>
        <n v="628764.05000000005"/>
        <n v="240145.12"/>
        <n v="173192.37"/>
        <n v="55336.29"/>
        <n v="58538.44"/>
        <n v="748454.95"/>
        <n v="775213.65"/>
        <n v="618911.98"/>
        <n v="675415.2"/>
        <n v="454028.72"/>
        <n v="320881.45"/>
        <n v="59247.43"/>
        <n v="62050.93"/>
        <n v="721458.73"/>
        <n v="746390.76"/>
        <n v="594409.44999999995"/>
        <n v="648479.9"/>
        <n v="500770.02"/>
        <n v="349338.06"/>
        <n v="116794.45"/>
        <n v="123814.28"/>
        <n v="457634.58"/>
        <n v="478756.96"/>
        <n v="875518.93"/>
        <n v="968765.12"/>
        <n v="252165.37"/>
        <n v="181339.27"/>
        <n v="201238.39999999999"/>
        <n v="214556.35"/>
        <n v="576118.12"/>
        <n v="595806.78"/>
        <n v="876937.44"/>
        <n v="962792.38"/>
        <n v="480562.81"/>
        <n v="333891.34000000003"/>
        <n v="210683.08"/>
        <n v="221084.75"/>
        <n v="739133.86"/>
        <n v="765682.11"/>
        <n v="847402.27"/>
        <n v="931515.39"/>
        <n v="393046.27"/>
        <n v="277279.98"/>
        <n v="155841.39000000001"/>
        <n v="165134.37"/>
        <n v="545674.64"/>
        <n v="569540.24"/>
        <n v="765200.72"/>
        <n v="841041.99"/>
        <n v="325143.06"/>
        <n v="232260.42"/>
        <n v="180281"/>
        <n v="189857.33"/>
        <n v="500733.11"/>
        <n v="518706.62"/>
        <n v="485945.38"/>
        <n v="537799.67000000004"/>
        <n v="460303.52"/>
        <n v="334947.63"/>
        <n v="179182.62"/>
        <n v="190292.85"/>
        <n v="628266.43999999994"/>
        <n v="651372.9"/>
        <n v="653473.39"/>
        <n v="721755.82"/>
        <n v="468952.59"/>
        <n v="341044.9"/>
        <n v="56633.88"/>
        <n v="59701.78"/>
        <n v="780901.8"/>
        <n v="805949.57"/>
        <n v="537159.85"/>
        <n v="584201.59"/>
        <n v="506581.36"/>
        <n v="369601.78"/>
        <n v="50052.52"/>
        <n v="52387.59"/>
        <n v="565720.06999999995"/>
        <n v="589490.81999999995"/>
        <n v="656622.43000000005"/>
        <n v="726924.34"/>
        <n v="543369.12"/>
        <n v="382524.91"/>
        <n v="206772.38"/>
        <n v="217784.73"/>
        <n v="496374.48"/>
        <n v="518794.72"/>
        <n v="515129.05"/>
        <n v="570236.91"/>
        <n v="447856.54"/>
        <n v="313926.69"/>
        <n v="110530.84"/>
        <n v="117138.66"/>
        <n v="642954.46"/>
        <n v="674046.13"/>
        <n v="575550.18000000005"/>
        <n v="634860.47"/>
        <n v="582340.42000000004"/>
        <n v="402571.09"/>
        <n v="177291.97"/>
        <n v="187091.61"/>
        <n v="507835.96"/>
        <n v="526619.47"/>
        <n v="538064.77"/>
        <n v="590058.62"/>
        <n v="304975.44"/>
        <n v="224095.27"/>
        <n v="103859.85"/>
        <n v="108635.54"/>
        <n v="771916.19"/>
        <n v="808313.26"/>
        <n v="507074.63"/>
        <n v="555984.44999999995"/>
        <n v="383088.94"/>
        <n v="265116.88"/>
        <n v="96650.2"/>
        <n v="102361.62"/>
        <n v="521576.73"/>
        <n v="547401"/>
        <n v="930281.12"/>
        <n v="1017897.74"/>
        <n v="321882.49"/>
        <n v="237744.85"/>
        <n v="166543.87"/>
        <n v="175495.45"/>
        <n v="444790.39"/>
        <n v="463299.21"/>
        <n v="879520.33"/>
        <n v="964238.96"/>
        <n v="457097.51"/>
        <n v="332280.57"/>
        <n v="109889.88"/>
        <n v="115313.2"/>
        <n v="718045"/>
        <n v="748395.36"/>
        <n v="508291.87"/>
        <n v="552590.76"/>
        <n v="473318.62"/>
        <n v="348385.63"/>
        <n v="172687.86"/>
        <n v="182214.39"/>
        <n v="506513.28"/>
        <n v="523712.54"/>
        <n v="885531.67"/>
        <n v="974809.25"/>
        <n v="570748.04"/>
        <n v="409903.64"/>
        <n v="113598.39999999999"/>
        <n v="119986.57"/>
        <n v="493023.06"/>
        <n v="515827.32"/>
        <n v="735351.58"/>
        <n v="804825.18"/>
        <n v="316025.32"/>
        <n v="219209.92"/>
        <n v="212579.46"/>
        <n v="223419.72"/>
        <n v="569996.28"/>
        <n v="590594.62"/>
        <n v="901665.41"/>
        <n v="992776.51"/>
        <n v="568904.67000000004"/>
        <n v="406315.83"/>
        <n v="168862.23"/>
        <n v="179259.87"/>
        <n v="565933.42000000004"/>
        <n v="587660.41"/>
        <n v="693419.63"/>
        <n v="761907.9"/>
        <n v="591534.62"/>
        <n v="436356.26"/>
        <n v="242886.94"/>
        <n v="254539.6"/>
        <n v="645976.84"/>
        <n v="676763.26"/>
        <n v="850704.98"/>
        <n v="933897.31"/>
        <n v="275262.21999999997"/>
        <n v="190845.18"/>
        <n v="219045.88"/>
        <n v="230887.29"/>
        <n v="479719.05"/>
        <n v="500436.36"/>
        <n v="747474.82"/>
        <n v="825160.16"/>
        <n v="522957.07"/>
        <n v="363867.9"/>
        <n v="187318.75"/>
        <n v="197179.53"/>
        <n v="490897.61"/>
        <n v="506000.45"/>
        <n v="567987.27"/>
        <n v="627968.61"/>
        <n v="286428.74"/>
        <n v="209679.26"/>
        <n v="68184.600000000006"/>
        <n v="72301.63"/>
        <n v="481047.97"/>
        <n v="501909.21"/>
        <n v="530442.94999999995"/>
        <n v="587628.77"/>
        <n v="471897.96"/>
        <n v="329398.59999999998"/>
        <n v="159881.18"/>
        <n v="169990"/>
        <n v="698331.39"/>
        <n v="722617.02"/>
        <n v="791001.06"/>
        <n v="876417.21"/>
        <n v="400713.15"/>
        <n v="285547.86"/>
        <n v="243576.68"/>
        <n v="255611.3"/>
        <n v="585541.12"/>
        <n v="614725.18999999994"/>
        <n v="642313.05000000005"/>
        <n v="711509.1"/>
        <n v="586126.75"/>
        <n v="407835.29"/>
        <n v="166331.15"/>
        <n v="174564.14"/>
        <n v="751071.28"/>
        <n v="779641.33"/>
        <n v="489112.22"/>
        <n v="531736.43000000005"/>
        <n v="366254.03"/>
        <n v="256080.42"/>
        <n v="178249.75"/>
        <n v="189373.5"/>
        <n v="500461.45"/>
        <n v="523389.47"/>
        <n v="591473.26"/>
        <n v="648871"/>
        <n v="412218.71"/>
        <n v="304578.3"/>
        <n v="210991.81"/>
        <n v="223582.44"/>
        <n v="430857.03"/>
        <n v="447947.87"/>
        <n v="854304"/>
        <n v="938872.55"/>
        <n v="568726.44999999995"/>
        <n v="404094.43"/>
        <n v="151482.03"/>
        <n v="159719.67999999999"/>
        <n v="625803.15"/>
        <n v="652616.44999999995"/>
        <n v="918624.68"/>
        <n v="1007162.88"/>
        <n v="444766.64"/>
        <n v="322610.88"/>
        <n v="107104.19"/>
        <n v="112263.01"/>
        <n v="422596.63"/>
        <n v="443461.57"/>
        <n v="680811.25"/>
        <n v="750760.57"/>
        <n v="492952.57"/>
        <n v="343720.45"/>
        <n v="99055.16"/>
        <n v="105007.16"/>
        <n v="778618.56"/>
        <n v="805504.28"/>
        <n v="621182.51"/>
        <n v="684658.79"/>
        <n v="363397.26"/>
        <n v="251679.6"/>
        <n v="81973.81"/>
        <n v="86778.73"/>
        <n v="409076.88"/>
        <n v="428726.22"/>
        <n v="733435.28"/>
        <n v="812905.55"/>
        <n v="243782.64"/>
        <n v="180771.58"/>
        <n v="235816.44"/>
        <n v="246395.55"/>
        <n v="605058.53"/>
        <n v="632628.65"/>
        <n v="642669.11"/>
        <n v="698763.9"/>
        <n v="355518.73"/>
        <n v="260767.64"/>
        <n v="159961.16"/>
        <n v="167261.35999999999"/>
        <n v="507617.79"/>
        <n v="533069.93999999994"/>
        <n v="487740.18"/>
        <n v="531125.02"/>
        <n v="444383.07"/>
        <n v="326855.38"/>
        <n v="232538.48"/>
        <n v="244357.36"/>
        <n v="397929.49"/>
        <n v="412508.48"/>
        <n v="571947.86"/>
        <n v="631588.93000000005"/>
        <n v="387650.6"/>
        <n v="281877.03999999998"/>
        <n v="164469.63"/>
        <n v="173579.69"/>
        <n v="682980.7"/>
        <n v="708554.04"/>
        <n v="698450.98"/>
        <n v="771002.23"/>
        <n v="364182.62"/>
        <n v="251711.32"/>
        <n v="133487.23000000001"/>
        <n v="139632.6"/>
        <n v="518973.68"/>
        <n v="538927.07999999996"/>
        <n v="502870.49"/>
        <n v="553205.29"/>
        <n v="574263.5"/>
        <n v="395874.44"/>
        <n v="81885.73"/>
        <n v="85800.23"/>
        <n v="590356.53"/>
        <n v="612853.18000000005"/>
        <n v="757405.85"/>
        <n v="834804.49"/>
        <n v="396573.79"/>
        <n v="279370.93"/>
        <n v="163577.57999999999"/>
        <n v="171100.27"/>
        <n v="747858.27"/>
        <n v="776643.6"/>
        <n v="622269.84"/>
        <n v="680198.74"/>
        <n v="465990.86"/>
        <n v="324692.67"/>
        <n v="231626.75"/>
        <n v="245379.96"/>
        <n v="729953.46"/>
        <n v="758412.56"/>
        <n v="602724.81000000006"/>
        <n v="667125.12"/>
        <n v="234713.26"/>
        <n v="168704.1"/>
        <n v="90707.85"/>
        <n v="94982.34"/>
        <n v="600081.56999999995"/>
        <n v="619785.28"/>
        <n v="475909.32"/>
        <n v="522322.49"/>
        <n v="322841.87"/>
        <n v="235119.07"/>
        <n v="65040.66"/>
        <n v="68234.63"/>
        <n v="449647.23"/>
        <n v="462894.73"/>
        <n v="880029.42"/>
        <n v="974560.92"/>
        <n v="269360.84999999998"/>
        <n v="186237.69"/>
        <n v="85695.39"/>
        <n v="90659.37"/>
        <n v="576853.98"/>
        <n v="597214.93000000005"/>
        <n v="497600.33"/>
        <n v="550684.93000000005"/>
        <n v="215353.93"/>
        <n v="151950.04999999999"/>
        <n v="234634.66"/>
        <n v="245323.82"/>
        <n v="692468.85"/>
        <n v="714443.03"/>
        <n v="637473.32999999996"/>
        <n v="698335.94"/>
        <n v="481684.88"/>
        <n v="337128.09"/>
        <n v="199511.73"/>
        <n v="210344.13"/>
        <n v="468908.26"/>
        <n v="484642.4"/>
        <n v="573364.69999999995"/>
        <n v="624686.13"/>
        <n v="334773.38"/>
        <n v="245327.66"/>
        <n v="178726.8"/>
        <n v="188197.76000000001"/>
        <n v="616728.26"/>
        <n v="645338.98"/>
        <n v="796699.56"/>
        <n v="879662.06"/>
        <n v="376026.88"/>
        <n v="265940.82"/>
        <n v="84976.85"/>
        <n v="89250.14"/>
        <n v="465284.47"/>
        <n v="488380.84"/>
        <n v="651153.43999999994"/>
        <n v="717127.22"/>
        <n v="447214.38"/>
        <n v="312377.84999999998"/>
        <n v="146037.68"/>
        <n v="153431.72"/>
        <n v="690841.89"/>
        <n v="720686.27"/>
        <n v="489331.54"/>
        <n v="538241.77"/>
        <n v="520021.56"/>
        <n v="378771.92"/>
        <n v="72024.19"/>
        <n v="76538.080000000002"/>
        <n v="460383.74"/>
        <n v="482599.37"/>
        <n v="908358.16"/>
        <n v="1001694.98"/>
        <n v="317028.05"/>
        <n v="231305.28"/>
        <n v="141485.31"/>
        <n v="150422.09"/>
        <n v="413646.36"/>
        <n v="433089.48"/>
        <n v="533797.67000000004"/>
        <n v="586117.38"/>
        <n v="412570.03"/>
        <n v="304218.34000000003"/>
        <n v="99644.86"/>
        <n v="105779.8"/>
        <n v="420362.8"/>
        <n v="436496"/>
        <n v="504140.57"/>
        <n v="556087"/>
        <n v="393169.14"/>
        <n v="281769.03000000003"/>
        <n v="211398.55"/>
        <n v="223049.45"/>
        <n v="691163.57"/>
        <n v="720551.81"/>
        <n v="867016.98"/>
        <n v="958965.63"/>
        <n v="517122.3"/>
        <n v="370037.52"/>
        <n v="203321.95"/>
        <n v="215104.05"/>
        <n v="792440.28"/>
        <n v="818417.99"/>
        <n v="578347.67000000004"/>
        <n v="640051.41"/>
        <n v="575902.28"/>
        <n v="414220.44"/>
        <n v="84085.68"/>
        <n v="88952.57"/>
        <n v="546309.31000000006"/>
        <n v="563096.61"/>
        <n v="539521.91"/>
        <n v="594986.19999999995"/>
        <n v="482230.81"/>
        <n v="353484.78"/>
        <n v="198388.75"/>
        <n v="211007.97"/>
        <n v="788302.31"/>
        <n v="820695.28"/>
        <n v="589408.12"/>
        <n v="650197.21"/>
        <n v="228479.63"/>
        <n v="160423.20000000001"/>
        <n v="175743.91"/>
        <n v="185290.36"/>
        <n v="573185.18000000005"/>
        <n v="601191.42000000004"/>
        <n v="756075.28"/>
        <n v="831647.49"/>
        <n v="580136.37"/>
        <n v="430675.39"/>
        <n v="214930.76"/>
        <n v="228119.4"/>
        <n v="468438.79"/>
        <n v="487883.82"/>
        <n v="475769.46"/>
        <n v="526767.81999999995"/>
        <n v="247262.62"/>
        <n v="179605.52"/>
        <n v="232960.86"/>
        <n v="246008.23"/>
        <n v="433281.88"/>
        <n v="451300.27"/>
        <n v="538646.92000000004"/>
        <n v="589905.43000000005"/>
        <n v="561279.53"/>
        <n v="396546.55"/>
        <n v="113328.85"/>
        <n v="119635.16"/>
        <n v="745738.49"/>
        <n v="771938.75"/>
        <n v="612188.46"/>
        <n v="667365.79"/>
        <n v="207532.96"/>
        <n v="150890.07"/>
        <n v="60521.06"/>
        <n v="63508.26"/>
        <n v="599275.63"/>
        <n v="628623.84"/>
        <n v="712651.73"/>
        <n v="779020.84"/>
        <n v="223918.67"/>
        <n v="159510.06"/>
        <n v="102018.62"/>
        <n v="107804.29"/>
        <n v="762327.61"/>
        <n v="784503.72"/>
        <n v="608307.27"/>
        <n v="669760.04"/>
        <n v="221656.41"/>
        <n v="164634.97"/>
        <n v="54901.52"/>
        <n v="58145.63"/>
        <n v="544277.73"/>
        <n v="568042.06000000006"/>
        <n v="914824.58"/>
        <n v="1009884.56"/>
        <n v="205046.56"/>
        <n v="146019.88"/>
        <n v="87978.49"/>
        <n v="92054.6"/>
        <n v="640494.04"/>
        <n v="665889.99"/>
        <n v="866233.97"/>
        <n v="959510.43"/>
        <n v="474940.8"/>
        <n v="338262.84"/>
        <n v="90818.26"/>
        <n v="96782.13"/>
        <n v="470193.51"/>
        <n v="491886.4"/>
        <n v="911751.57"/>
        <n v="994022.42"/>
        <n v="539151.81000000006"/>
        <n v="377546.37"/>
        <n v="125979.54"/>
        <n v="133485.92000000001"/>
        <n v="730013.91"/>
        <n v="755180.45"/>
        <n v="814099.07"/>
        <n v="897898.26"/>
        <n v="581235.59"/>
        <n v="428057.87"/>
        <n v="94264.52"/>
        <n v="100082.48"/>
        <n v="768828.59"/>
        <n v="805758.28"/>
        <n v="645363.56000000006"/>
        <n v="702116.4"/>
        <n v="481443.85"/>
        <n v="339489.06"/>
        <n v="165706.09"/>
        <n v="174616.84"/>
        <n v="730010.4"/>
        <n v="765022.51"/>
        <n v="580318.31999999995"/>
        <n v="637292.71"/>
        <n v="540546.18000000005"/>
        <n v="382082.54"/>
        <n v="175740.4"/>
        <n v="185452.98"/>
        <n v="505377.31"/>
        <n v="525688.37"/>
        <n v="818806.1"/>
        <n v="897481.25"/>
        <n v="271437.09000000003"/>
        <n v="192133.06"/>
        <n v="137983"/>
        <n v="146479.92000000001"/>
        <n v="417801.46"/>
        <n v="433092.02"/>
        <n v="663094.93999999994"/>
        <n v="728146.63"/>
        <n v="524867.81000000006"/>
        <n v="382062.76"/>
        <n v="222692.89"/>
        <n v="233447.7"/>
        <n v="784996.4"/>
        <n v="812651.09"/>
        <n v="809435.66"/>
        <n v="889828.94"/>
        <n v="332831.99"/>
        <n v="231345.96"/>
        <n v="178943"/>
        <n v="188693.85"/>
        <n v="699873.71"/>
        <n v="730375.97"/>
        <n v="817431.11"/>
        <n v="900481.47"/>
        <n v="343187.68"/>
        <n v="252806.47"/>
        <n v="180348.31"/>
        <n v="189850.12"/>
        <n v="531475.52"/>
        <n v="548873.98"/>
        <n v="555640.42000000004"/>
        <n v="608440.49"/>
        <n v="557094.71"/>
        <n v="402234.21"/>
        <n v="199772.04"/>
        <n v="212764.4"/>
        <n v="715437.04"/>
        <n v="748302.82"/>
        <n v="478774.73"/>
        <n v="527818.39"/>
        <n v="545870.68999999994"/>
        <n v="405608.67"/>
        <n v="227043.17"/>
        <n v="237929.79"/>
        <n v="698701.73"/>
        <n v="724712.1"/>
        <n v="780173.27"/>
        <n v="848466"/>
        <n v="350608.41"/>
        <n v="253257.29"/>
        <n v="164658.92000000001"/>
        <n v="172265.32"/>
        <n v="785818.32"/>
        <n v="813981.51"/>
        <n v="557769.54"/>
        <n v="615006.77"/>
        <n v="274335.09000000003"/>
        <n v="193851.02"/>
        <n v="120789.35"/>
        <n v="127671.15"/>
        <n v="620153.15"/>
        <n v="647424.77"/>
        <n v="882377.79"/>
        <n v="978076.59"/>
        <n v="313421.73"/>
        <n v="217066.45"/>
        <n v="215919.87"/>
        <n v="225556.01"/>
        <n v="554657.43999999994"/>
        <n v="580096.34"/>
        <n v="788759.31"/>
        <n v="864149.01"/>
        <n v="265706.23"/>
        <n v="195127.4"/>
        <n v="88081.89"/>
        <n v="92664.19"/>
        <n v="488637.41"/>
        <n v="508074.47"/>
        <n v="723013.58"/>
        <n v="798777.55"/>
        <n v="391140.91"/>
        <n v="277412.59000000003"/>
        <n v="84307.81"/>
        <n v="88989.02"/>
        <n v="682672.02"/>
        <n v="711675.63"/>
        <n v="863113.57"/>
        <n v="943095.71"/>
        <n v="593507.44999999995"/>
        <n v="416489.93"/>
        <n v="213212.86"/>
        <n v="223096.95"/>
        <n v="682203.9"/>
        <n v="703739.9"/>
        <n v="621936.42000000004"/>
        <n v="681236.23"/>
        <n v="461431.9"/>
        <n v="320887.18"/>
        <n v="162466.87"/>
        <n v="172833.92000000001"/>
        <n v="640006.40000000002"/>
        <n v="660307.38"/>
        <n v="872106.4"/>
        <n v="961249.97"/>
        <n v="294012.07"/>
        <n v="209809.64"/>
        <n v="114790.39"/>
        <n v="122096.8"/>
        <n v="646622.92000000004"/>
        <n v="669088.79"/>
        <n v="500524.15"/>
        <n v="546752.51"/>
        <n v="555636.54"/>
        <n v="388686.06"/>
        <n v="126010.62"/>
        <n v="134168.99"/>
        <n v="617623.4"/>
        <n v="637077.34"/>
        <n v="868412.71"/>
        <n v="956158.62"/>
        <n v="212825.28"/>
        <n v="148102.28"/>
        <n v="123211.78"/>
        <n v="129979.97"/>
        <n v="531527.38"/>
        <n v="552711.93000000005"/>
        <n v="595453.89"/>
        <n v="659674.64"/>
        <n v="349099.67"/>
        <n v="242792.88"/>
        <n v="160117.34"/>
        <n v="170418.61"/>
        <n v="685236.22"/>
        <n v="716254.33"/>
        <n v="913829.07"/>
        <n v="996462.48"/>
        <n v="311068.25"/>
        <n v="221391.5"/>
        <n v="91890.37"/>
        <n v="96396.01"/>
        <n v="729051.11"/>
        <n v="762731.33"/>
        <n v="607399.79"/>
        <n v="661530.94999999995"/>
        <n v="351130.63"/>
        <n v="251658.51"/>
        <n v="130991.32"/>
        <n v="138773.17000000001"/>
        <n v="573270.41"/>
        <n v="592691.72"/>
        <n v="799437.2"/>
        <n v="877547.56"/>
        <n v="398037.7"/>
        <n v="290288.65999999997"/>
        <n v="59099.92"/>
        <n v="62045.34"/>
        <n v="489256.06"/>
        <n v="503643.5"/>
        <n v="926140.86"/>
        <n v="1013437.35"/>
        <n v="283933.52"/>
        <n v="205341.71"/>
        <n v="62977.85"/>
        <n v="66868.37"/>
        <n v="547953.46"/>
        <n v="564402.84"/>
        <n v="662856.71"/>
        <n v="723279.67"/>
        <n v="262559.18"/>
        <n v="192498.03"/>
        <n v="153669.03"/>
        <n v="161926.29999999999"/>
        <n v="788008.02"/>
        <n v="816823.34"/>
        <n v="628440.21"/>
        <n v="689703.3"/>
        <n v="354356.18"/>
        <n v="262366.78000000003"/>
        <n v="121437.48"/>
        <n v="128606.47"/>
        <n v="473202.05"/>
        <n v="491967.7"/>
        <n v="781289.96"/>
        <n v="863630.74"/>
        <n v="318214.51"/>
        <n v="222996.45"/>
        <n v="78822.13"/>
        <n v="82956.289999999994"/>
        <n v="471120.46"/>
        <n v="489046.05"/>
        <n v="795466.58"/>
        <n v="877474.37"/>
        <n v="329056.27"/>
        <n v="233296.86"/>
        <n v="51624.639999999999"/>
        <n v="54092.52"/>
        <n v="423916.65"/>
        <n v="440808.44"/>
        <n v="738506.1"/>
        <n v="814847.38"/>
        <n v="276380.61"/>
        <n v="192333.07"/>
        <n v="180035.31"/>
        <n v="190510.11"/>
        <n v="628095.28"/>
        <n v="647281.59"/>
        <n v="873416.79"/>
        <n v="967182.11"/>
        <n v="292772.52"/>
        <n v="208941.72"/>
        <n v="62514.78"/>
        <n v="66533.88"/>
        <n v="745331"/>
        <n v="779204.77"/>
        <n v="682024.56"/>
        <n v="750040.09"/>
        <n v="522755.02"/>
        <n v="373957.4"/>
        <n v="164335"/>
        <n v="171667.18"/>
        <n v="741287.89"/>
        <n v="766447.99"/>
        <n v="915985.17"/>
        <n v="1003755.46"/>
        <n v="480903.09"/>
        <n v="345774.04"/>
        <n v="109376.18"/>
        <n v="114332.83"/>
        <n v="617461.51"/>
        <n v="637542.72"/>
        <n v="676674.92"/>
        <n v="738607.79"/>
        <n v="586814.89"/>
        <n v="409925.12"/>
        <n v="173937.71"/>
        <n v="184506.42"/>
        <n v="510324.82"/>
        <n v="525337.09"/>
        <n v="631378.73"/>
        <n v="697432.21"/>
        <n v="464540.5"/>
        <n v="333834.61"/>
        <n v="97467.32"/>
        <n v="102763.14"/>
        <n v="585164.55000000005"/>
        <n v="605350.09"/>
        <n v="928658.02"/>
        <n v="1010329.04"/>
        <n v="406052.52"/>
        <n v="286281.84000000003"/>
        <n v="231255.06"/>
        <n v="246349.29"/>
        <n v="642803.54"/>
        <n v="672092.28"/>
        <n v="531799.74"/>
        <n v="588792.41"/>
        <n v="212296.44"/>
        <n v="148830.92000000001"/>
        <n v="88717.77"/>
        <n v="94603.08"/>
        <n v="709181.88"/>
        <n v="743217.07"/>
        <n v="616280.48"/>
        <n v="673887.98"/>
        <n v="340414.28"/>
        <n v="241675.96"/>
        <n v="74924.820000000007"/>
        <n v="79713.850000000006"/>
        <n v="504820.38"/>
        <n v="528940.86"/>
        <n v="662489.91"/>
        <n v="733513.71"/>
        <n v="552243.84"/>
        <n v="385674.75"/>
        <n v="75754.460000000006"/>
        <n v="80395.460000000006"/>
        <n v="789317.36"/>
        <n v="826189.23"/>
        <n v="581501.28"/>
        <n v="634819.88"/>
        <n v="220881.96"/>
        <n v="159468.42000000001"/>
        <n v="125821.86"/>
        <n v="132182.88"/>
        <n v="457825.94"/>
        <n v="475408.53"/>
        <n v="801026.07"/>
        <n v="876398.96"/>
        <n v="316663.36"/>
        <n v="227669.45"/>
        <n v="85309.43"/>
        <n v="90295.23"/>
        <n v="737748.64"/>
        <n v="769645.56"/>
        <n v="564233.30000000005"/>
        <n v="618290.09"/>
        <n v="355219.03"/>
        <n v="256086.97"/>
        <n v="166256.16"/>
        <n v="176067.57"/>
        <n v="418616.81"/>
        <n v="434053.32"/>
        <n v="909452.9"/>
        <n v="995192.15"/>
        <n v="433159.34"/>
        <n v="317003.69"/>
        <n v="166359.70000000001"/>
        <n v="177293.97"/>
        <n v="655204.98"/>
        <n v="674806.57"/>
        <n v="553313.84"/>
        <n v="608193.97"/>
        <n v="232358.9"/>
        <n v="166506.72"/>
        <n v="137328.51"/>
        <n v="145483.73000000001"/>
        <n v="726958.07999999996"/>
        <n v="754499.2"/>
        <n v="877950.5"/>
        <n v="967867.58"/>
        <n v="395303.17"/>
        <n v="291491.42"/>
        <n v="242495.52"/>
        <n v="255217.09"/>
        <n v="577583.51"/>
        <n v="600668.4"/>
        <n v="733969.03"/>
        <n v="804811.38"/>
        <n v="295799.14"/>
        <n v="217112.81"/>
        <n v="166745.32"/>
        <n v="176985.94"/>
        <n v="600818.18999999994"/>
        <n v="627991.86"/>
        <n v="725199.44"/>
        <n v="799369.68"/>
        <n v="212302.48"/>
        <n v="156799.51999999999"/>
        <n v="235929.9"/>
        <n v="251343.51"/>
        <n v="539060.99"/>
        <n v="555846.63"/>
        <n v="766007.62"/>
        <n v="835231.16"/>
        <n v="316908.76"/>
        <n v="226170.87"/>
        <n v="87980.58"/>
        <n v="92356.13"/>
        <n v="634633.65"/>
        <n v="657940.51"/>
        <n v="821103.15"/>
        <n v="910323.35"/>
        <n v="541981.86"/>
        <n v="387409.12"/>
        <n v="104658.05"/>
        <n v="110365.16"/>
        <n v="689119.9"/>
        <n v="710200.33"/>
        <n v="552230.53"/>
        <n v="604270.89"/>
        <n v="562972.15"/>
        <n v="411395.69"/>
        <n v="103811.37"/>
        <n v="110548.09"/>
        <n v="725517.18"/>
        <n v="747903.16"/>
        <n v="511493.72"/>
        <n v="563342.18999999994"/>
        <n v="420518.03"/>
        <n v="297475.52"/>
        <n v="69048.59"/>
        <n v="72777.929999999993"/>
        <n v="538053.26"/>
        <n v="564532.55000000005"/>
        <n v="575470.44999999995"/>
        <n v="636638.71"/>
        <n v="570526.05000000005"/>
        <n v="404066.2"/>
        <n v="180134.78"/>
        <n v="189900.03"/>
        <n v="580749.42000000004"/>
        <n v="603026.68000000005"/>
        <n v="649362.54"/>
        <n v="708812.96"/>
        <n v="545799.47"/>
        <n v="385551.61"/>
        <n v="223117.25"/>
        <n v="233192.52"/>
        <n v="411720.11"/>
        <n v="431899.88"/>
        <n v="701788.34"/>
        <n v="771480.95"/>
        <n v="339674.92"/>
        <n v="252146.19"/>
        <n v="232351.21"/>
        <n v="244371.84"/>
        <n v="402521.86"/>
        <n v="420852.47999999998"/>
        <n v="550162.32999999996"/>
        <n v="607953.94999999995"/>
        <n v="241232.95"/>
        <n v="175948.37"/>
        <n v="210800.37"/>
        <n v="223041.52"/>
        <n v="528407.89"/>
        <n v="545701.81000000006"/>
        <n v="700879.15"/>
        <n v="768284.13"/>
        <n v="415056.6"/>
        <n v="307912.36"/>
        <n v="184495.64"/>
        <n v="193100.93"/>
        <n v="687955.15"/>
        <n v="716617.65"/>
        <n v="750618.38"/>
        <n v="818838.04"/>
        <n v="301164.34000000003"/>
        <n v="220499.78"/>
        <n v="222817.73"/>
        <n v="235544.08"/>
        <n v="766031.62"/>
        <n v="804148.35"/>
        <n v="601839.67000000004"/>
        <n v="655273.75"/>
        <n v="412577.04"/>
        <n v="302036.84999999998"/>
        <n v="88506.31"/>
        <n v="94070.45"/>
        <n v="698672.97"/>
        <n v="721243.66"/>
        <n v="610912.39"/>
        <n v="675386.93"/>
        <n v="438447.77"/>
        <n v="302475.78999999998"/>
        <n v="67888.58"/>
        <n v="72087.31"/>
        <n v="598548.96"/>
        <n v="624817.56999999995"/>
        <n v="613503.35"/>
        <n v="679627.37"/>
        <n v="217698.6"/>
        <n v="152131.18"/>
        <n v="193767.39"/>
        <n v="202687.04"/>
        <n v="471171.43"/>
        <n v="491334.07"/>
        <n v="716534.42"/>
        <n v="783998.4"/>
        <n v="538235.72"/>
        <n v="393507.02"/>
        <n v="125992.35"/>
        <n v="132656.4"/>
        <n v="420199.66"/>
        <n v="436195.84000000003"/>
        <n v="844603.8"/>
        <n v="931837.51"/>
        <n v="258370.39"/>
        <n v="183410.79"/>
        <n v="60920.05"/>
        <n v="64712.76"/>
        <n v="500130.76"/>
        <n v="523196.15999999997"/>
        <n v="601649.43000000005"/>
        <n v="655066.17000000004"/>
        <n v="593004.57999999996"/>
        <n v="414070.57"/>
        <n v="144166.24"/>
        <n v="152728.49"/>
        <n v="401060.29"/>
        <n v="418105.55"/>
        <n v="530140.24"/>
        <n v="577439.38"/>
        <n v="525151.34"/>
        <n v="385608.03"/>
        <n v="118138.91"/>
        <n v="125675.86"/>
        <n v="693926.63"/>
        <n v="723127.54"/>
        <n v="915127.94"/>
        <n v="1003545.7"/>
        <n v="560685.89"/>
        <n v="389292.69"/>
        <n v="175491.45"/>
        <n v="185921.96"/>
        <n v="794785.69"/>
        <n v="821740.75"/>
        <n v="668546.46"/>
        <n v="737720.95"/>
        <n v="558451.59"/>
        <n v="400462.21"/>
        <n v="148838.15"/>
        <n v="156798.67000000001"/>
        <n v="757385.3"/>
        <n v="783045.33"/>
        <n v="747537.61"/>
        <n v="826815.87"/>
        <n v="515978.37"/>
        <n v="382630.56"/>
        <n v="117504.71"/>
        <n v="125098.01"/>
        <n v="712210.41"/>
        <n v="736777.61"/>
        <n v="714415"/>
        <n v="789890.14"/>
        <n v="267024.78999999998"/>
        <n v="189783.15"/>
        <n v="143870.15"/>
        <n v="153222.60999999999"/>
        <n v="469699.64"/>
        <n v="485142.26"/>
        <n v="901419.93"/>
        <n v="997009.44"/>
        <n v="529968.69999999995"/>
        <n v="370793.78"/>
        <n v="226617.14"/>
        <n v="241606.17"/>
        <n v="699725.89"/>
        <n v="732410.41"/>
        <n v="507786.5"/>
        <n v="556686.24"/>
        <n v="516806.94"/>
        <n v="373065.92"/>
        <n v="71291.259999999995"/>
        <n v="75240.58"/>
        <n v="673397.85"/>
        <n v="695219.81"/>
        <n v="481437.47"/>
        <n v="529831.43000000005"/>
        <n v="555449.15"/>
        <n v="406172.49"/>
        <n v="223614.07999999999"/>
        <n v="234932.6"/>
        <n v="654693.1"/>
        <n v="677685.14"/>
        <n v="851384.62"/>
        <n v="929691.58"/>
        <n v="405928.72"/>
        <n v="281654.27"/>
        <n v="240926.69"/>
        <n v="253314.37"/>
        <n v="752861.34"/>
        <n v="780590.51"/>
        <n v="487866.79"/>
        <n v="538253.47"/>
        <n v="216877.01"/>
        <n v="154740.99"/>
        <n v="174738.62"/>
        <n v="184463.51"/>
        <n v="765183.82"/>
        <n v="798055.41"/>
        <n v="717294.64"/>
        <n v="787311.51"/>
        <n v="359917.43"/>
        <n v="264738.53000000003"/>
        <n v="235436.09"/>
        <n v="248753.47"/>
        <n v="560835.30000000005"/>
        <n v="580929.48"/>
        <n v="745008.65"/>
        <n v="822058.68"/>
        <n v="595347.4"/>
        <n v="421019.87"/>
        <n v="58823.93"/>
        <n v="62085.81"/>
        <n v="557131.75"/>
        <n v="575774.38"/>
        <n v="851157.29"/>
        <n v="925934.48"/>
        <n v="449326.98"/>
        <n v="329796.96999999997"/>
        <n v="59536.11"/>
        <n v="62707.08"/>
        <n v="724597.17"/>
        <n v="756857.77"/>
        <n v="755064.28"/>
        <n v="821484.94"/>
        <n v="496439.77"/>
        <n v="363967.07"/>
        <n v="195901.97"/>
        <n v="207649.31"/>
        <n v="582449.14"/>
        <n v="604650.88"/>
        <n v="529318.49"/>
        <n v="578079.22"/>
        <n v="515283.14"/>
        <n v="378866.5"/>
        <n v="54639.51"/>
        <n v="57436.61"/>
        <n v="715929.35"/>
        <n v="736624.39"/>
        <n v="825841.96"/>
        <n v="915482.02"/>
        <n v="205259.92"/>
        <n v="142996.98000000001"/>
        <n v="55004.63"/>
        <n v="58537.66"/>
        <n v="477794.2"/>
        <n v="496154.4"/>
        <n v="932387.06"/>
        <n v="1020789.49"/>
        <n v="360058.33"/>
        <n v="255226.96"/>
        <n v="87429.29"/>
        <n v="93140.84"/>
        <n v="436837.73"/>
        <n v="458143.55"/>
        <n v="672035.19"/>
        <n v="736263.1"/>
        <n v="554249.63"/>
        <n v="401412.86"/>
        <n v="231936.26"/>
        <n v="245370.29"/>
        <n v="431414.77"/>
        <n v="450371.02"/>
        <n v="670584.67000000004"/>
        <n v="742711.17"/>
        <n v="553490.49"/>
        <n v="388264.33"/>
        <n v="229222.7"/>
        <n v="243078.53"/>
        <n v="444367.67"/>
        <n v="459760.21"/>
        <n v="701558.01"/>
        <n v="776803.18"/>
        <n v="253061.77"/>
        <n v="178634.98"/>
        <n v="121273.53"/>
        <n v="128803.06"/>
        <n v="763926.5"/>
        <n v="789624.48"/>
        <n v="737960.37"/>
        <n v="806086.36"/>
        <n v="271822.15999999997"/>
        <n v="198935.62"/>
        <n v="164579.26999999999"/>
        <n v="174858.53"/>
        <n v="450676.64"/>
        <n v="470914.01"/>
        <n v="628751.68999999994"/>
        <n v="690964.92"/>
        <n v="438024.9"/>
        <n v="316804.65999999997"/>
        <n v="200847.59"/>
        <n v="210955.82"/>
        <n v="636998.14"/>
        <n v="666818.79"/>
        <n v="737598.94"/>
        <n v="809861.66"/>
        <n v="505555.20000000001"/>
        <n v="352471.74"/>
        <n v="72912.649999999994"/>
        <n v="76899.19"/>
        <n v="669958.29"/>
        <n v="690211.36"/>
        <n v="925530.18"/>
        <n v="1006563.1"/>
        <n v="530491.39"/>
        <n v="380853.42"/>
        <n v="174545.06"/>
        <n v="185819.08"/>
        <n v="439594.88"/>
        <n v="453523.02"/>
        <n v="792239.14"/>
        <n v="874173.39"/>
        <n v="557117.88"/>
        <n v="409482.3"/>
        <n v="109525.46"/>
        <n v="114958.47"/>
        <n v="583283.76"/>
        <n v="612204.17000000004"/>
        <n v="800609.1"/>
        <n v="874005.63"/>
        <n v="435769.25"/>
        <n v="316682.98"/>
        <n v="204476.14"/>
        <n v="213878.82"/>
        <n v="505159.8"/>
        <n v="527561.66"/>
        <n v="584382.06999999995"/>
        <n v="642232.09"/>
        <n v="595005.4"/>
        <n v="434863.51"/>
        <n v="215766.49"/>
        <n v="230012.13"/>
        <n v="540109.35"/>
        <n v="566503.30000000005"/>
        <n v="477185.95"/>
        <n v="524582.26"/>
        <n v="427580.61"/>
        <n v="309731.56"/>
        <n v="92191.31"/>
        <n v="97727.02"/>
        <n v="614194.66"/>
        <n v="643074.85"/>
        <n v="756666.95"/>
        <n v="834206.77"/>
        <n v="291079.81"/>
        <n v="214527.78"/>
        <n v="60652.57"/>
        <n v="64025.32"/>
        <n v="731849.08"/>
        <n v="754234.64"/>
        <n v="505829.96"/>
        <n v="560177.93000000005"/>
        <n v="583124.18000000005"/>
        <n v="426229.11"/>
        <n v="166250.25"/>
        <n v="175498.17"/>
        <n v="454357.02"/>
        <n v="470775.44"/>
        <n v="798691.7"/>
        <n v="873403.3"/>
        <n v="242642.71"/>
        <n v="171092.91"/>
        <n v="184674.27"/>
        <n v="195607.52"/>
        <n v="423449.37"/>
        <n v="436113.27"/>
        <n v="582320.5"/>
        <n v="633640.57999999996"/>
        <n v="278109.61"/>
        <n v="193141.84"/>
        <n v="85693.83"/>
        <n v="90376.97"/>
        <n v="604942.30000000005"/>
        <n v="622925.15"/>
        <n v="497174.07"/>
        <n v="543675.38"/>
        <n v="432577.91"/>
        <n v="312223.45"/>
        <n v="128734.99"/>
        <n v="134669.70000000001"/>
        <n v="652689.13"/>
        <n v="676375.31"/>
        <n v="820002.54"/>
        <n v="895435.2"/>
        <n v="480381.59"/>
        <n v="331688.77"/>
        <n v="82668.149999999994"/>
        <n v="87848.39"/>
        <n v="609591.94999999995"/>
        <n v="629988.73"/>
        <n v="526222.18000000005"/>
        <n v="581862.63"/>
        <n v="293768.37"/>
        <n v="204196.66"/>
        <n v="158518.1"/>
        <n v="166951.29999999999"/>
        <n v="763981.95"/>
        <n v="788885.23"/>
        <n v="686279.41"/>
        <n v="757631.82"/>
        <n v="292157.89"/>
        <n v="201918.32"/>
        <n v="239661.48"/>
        <n v="253218.38"/>
        <n v="401840.02"/>
        <n v="414353.45"/>
        <n v="684721.01"/>
        <n v="750428.83"/>
        <n v="546761.81000000006"/>
        <n v="393196.19"/>
        <n v="151985.35999999999"/>
        <n v="161385.99"/>
        <n v="428655.11"/>
        <n v="448414.5"/>
        <n v="742346.55"/>
        <n v="821928.95999999996"/>
        <n v="216440.73"/>
        <n v="158568.03"/>
        <n v="149631.35999999999"/>
        <n v="158571.38"/>
        <n v="556543.07999999996"/>
        <n v="575199.31999999995"/>
        <n v="664125.93999999994"/>
        <n v="722924.24"/>
        <n v="268030.84999999998"/>
        <n v="184763.86"/>
        <n v="202225.88"/>
        <n v="213154.22"/>
        <n v="708599.58"/>
        <n v="739540.41"/>
        <n v="769186.47"/>
        <n v="852271.23"/>
        <n v="403383.92"/>
        <n v="290484.01"/>
        <n v="122577.33"/>
        <n v="130623.67"/>
        <n v="647882.80000000005"/>
        <n v="674381.52"/>
        <n v="921773.96"/>
        <n v="1013224.34"/>
        <n v="207726.81"/>
        <n v="143215.07999999999"/>
        <n v="156954.49"/>
        <n v="164432.92000000001"/>
        <n v="472930.98"/>
        <n v="495975.2"/>
        <n v="767963.53"/>
        <n v="837308.12"/>
        <n v="397831.23"/>
        <n v="281008.73"/>
        <n v="82053.820000000007"/>
        <n v="87345.78"/>
        <n v="791667.68"/>
        <n v="824421.11"/>
        <n v="684787.24"/>
        <n v="756306.49"/>
        <n v="355464.56"/>
        <n v="261644.47"/>
        <n v="101704.21"/>
        <n v="106906.97"/>
        <n v="577361.89"/>
        <n v="596444.06000000006"/>
        <n v="758178.61"/>
        <n v="824929"/>
        <n v="398070.63"/>
        <n v="294074.03999999998"/>
        <n v="106070.94"/>
        <n v="112373.27"/>
        <n v="768428.02"/>
        <n v="804355.72"/>
        <n v="534109.64"/>
        <n v="584536.49"/>
        <n v="436988.34"/>
        <n v="321481.09000000003"/>
        <n v="168050.23"/>
        <n v="175645.33"/>
        <n v="423970.07"/>
        <n v="443256.26"/>
        <n v="542721.77"/>
        <n v="598943.80000000005"/>
        <n v="220706.52"/>
        <n v="158045.81"/>
        <n v="151886.78"/>
        <n v="160494.73000000001"/>
        <n v="565342.24"/>
        <n v="581600.9"/>
        <n v="738291.43"/>
        <n v="806086"/>
        <n v="291934.02"/>
        <n v="201528.52"/>
        <n v="147812.54999999999"/>
        <n v="156246.85"/>
        <n v="484052.13"/>
        <n v="498237.41"/>
        <n v="589933.73"/>
        <n v="642257.23"/>
        <n v="465062.42"/>
        <n v="337146.71"/>
        <n v="65155.27"/>
        <n v="69201.539999999994"/>
        <n v="685852.74"/>
        <n v="719586.96"/>
        <n v="497823.9"/>
        <n v="547853.51"/>
        <n v="314906.14"/>
        <n v="221563.11"/>
        <n v="123219.11"/>
        <n v="128764.59"/>
        <n v="582252.67000000004"/>
        <n v="600514.28"/>
        <n v="631973.25"/>
        <n v="693108.48"/>
        <n v="382407.09"/>
        <n v="281631.5"/>
        <n v="155067.88"/>
        <n v="163829.9"/>
        <n v="767478.42"/>
        <n v="800456.64"/>
        <n v="482082.78"/>
        <n v="531820.63"/>
        <n v="524878.56999999995"/>
        <n v="363736.72"/>
        <n v="133039.04999999999"/>
        <n v="141533.74"/>
        <n v="711539.08"/>
        <n v="740062.12"/>
        <n v="528722.87"/>
        <n v="577802.81000000006"/>
        <n v="258072.66"/>
        <n v="186317.82"/>
        <n v="110480.49"/>
        <n v="117509.27"/>
        <n v="567118.16"/>
        <n v="588709.34"/>
        <n v="895167.04"/>
        <n v="975446.41"/>
        <n v="440589.34"/>
        <n v="305327.87"/>
        <n v="215682.82"/>
        <n v="226651.35"/>
        <n v="529538.87"/>
        <n v="554615.93000000005"/>
        <n v="897213.71"/>
        <n v="993689.25"/>
        <n v="209635.52"/>
        <n v="152587.03"/>
        <n v="74101.399999999994"/>
        <n v="79006.48"/>
        <n v="577586.4"/>
        <n v="600698.57999999996"/>
        <n v="595159.87"/>
        <n v="649925.86"/>
        <n v="371543.96"/>
        <n v="258085.89"/>
        <n v="176101.79"/>
        <n v="184279.67"/>
        <n v="492370.32"/>
        <n v="515068.25"/>
        <n v="810906.03"/>
        <n v="896092.63"/>
        <n v="426845.44"/>
        <n v="310695.51"/>
        <n v="150868.32999999999"/>
        <n v="160110.13"/>
        <n v="463074.75"/>
        <n v="484269.58"/>
        <n v="875045.35"/>
        <n v="962426.86"/>
        <n v="574238.31999999995"/>
        <n v="406163.17"/>
        <n v="161151.75"/>
        <n v="171009.5"/>
        <n v="650646.62"/>
        <n v="674230.28"/>
        <n v="809748.49"/>
        <n v="895349.15"/>
        <n v="474300.92"/>
        <n v="351078.66"/>
        <n v="144197.56"/>
        <n v="153713.79999999999"/>
        <n v="716337.02"/>
        <n v="751533.06"/>
        <n v="733788.82"/>
        <n v="807224.71"/>
        <n v="478794.17"/>
        <n v="336997.34"/>
        <n v="164886.18"/>
        <n v="175573.4"/>
        <n v="793688.25"/>
        <n v="831280.83"/>
        <n v="690859.27"/>
        <n v="754169.35"/>
        <n v="501560.28"/>
        <n v="370402.09"/>
        <n v="225225.01"/>
        <n v="239646.72"/>
        <n v="474980.43"/>
        <n v="497377.82"/>
        <n v="765199.92"/>
        <n v="839589.22"/>
        <n v="228437.01"/>
        <n v="158068.24"/>
        <n v="94171"/>
        <n v="98375.92"/>
        <n v="509681.99"/>
        <n v="528917.18999999994"/>
        <n v="540381.13"/>
        <n v="597388.55000000005"/>
        <n v="309060.23"/>
        <n v="217742.93"/>
        <n v="189839.24"/>
        <n v="201082.96"/>
        <n v="468389.99"/>
        <n v="486934.33"/>
        <n v="817353.26"/>
        <n v="890282.42"/>
        <n v="346667.1"/>
        <n v="240443.96"/>
        <n v="143402.45000000001"/>
        <n v="152365.96"/>
        <n v="620170.06999999995"/>
        <n v="647633.68999999994"/>
        <n v="912289.55"/>
        <n v="1006286.44"/>
        <n v="357764.43"/>
        <n v="252571.53"/>
        <n v="234559.76"/>
        <n v="246989.53"/>
        <n v="574595.36"/>
        <n v="592938.01"/>
        <n v="778675.28"/>
        <n v="862535.81"/>
        <n v="272410.73"/>
        <n v="198609.73"/>
        <n v="236472.64"/>
        <n v="250472.73"/>
        <n v="727104.84"/>
        <n v="763519.14"/>
        <n v="697617.97"/>
        <n v="767085.78"/>
        <n v="244052.69"/>
        <n v="174891.77"/>
        <n v="93110.02"/>
        <n v="98679.6"/>
        <n v="780090.25"/>
        <n v="808394.07"/>
        <n v="830733.75"/>
        <n v="910668.87"/>
        <n v="371400.62"/>
        <n v="275264.77"/>
        <n v="226041.47"/>
        <n v="240280.43"/>
        <n v="429606.62"/>
        <n v="448945.9"/>
        <n v="831486.75"/>
        <n v="910623.41"/>
        <n v="355012.91"/>
        <n v="253473"/>
        <n v="177500.06"/>
        <n v="188780.32"/>
        <n v="589863.51"/>
        <n v="617559.9"/>
        <n v="804742.09"/>
        <n v="878886.03"/>
        <n v="525296.31999999995"/>
        <n v="375087.61"/>
        <n v="63086.81"/>
        <n v="67094.179999999993"/>
        <n v="477815.76"/>
        <n v="496335.66"/>
        <n v="799677.64"/>
        <n v="870337.43"/>
        <n v="252763.28"/>
        <n v="175994.34"/>
        <n v="211735.16"/>
        <n v="225127.02"/>
        <n v="689543.47"/>
        <n v="721455.74"/>
        <n v="926791.44"/>
        <n v="1012819.9"/>
        <n v="248455.27"/>
        <n v="178285.19"/>
        <n v="222433.45"/>
        <n v="235737.44"/>
        <n v="653676.03"/>
        <n v="673490.11"/>
        <n v="634632.06999999995"/>
        <n v="692425.47"/>
        <n v="560844.06000000006"/>
        <n v="411012.28"/>
        <n v="109784.45"/>
        <n v="115497.77"/>
        <n v="775401.35"/>
        <n v="798132.62"/>
        <n v="599342.06999999995"/>
        <n v="652656.76"/>
        <n v="393454.57"/>
        <n v="272261.95"/>
        <n v="86959.2"/>
        <n v="91351.37"/>
        <n v="618075.03"/>
        <n v="642878.71999999997"/>
        <n v="551191.93999999994"/>
        <n v="604884.1"/>
        <n v="459938.27"/>
        <n v="325099.78999999998"/>
        <n v="86017.09"/>
        <n v="89949.57"/>
        <n v="499171.73"/>
        <n v="521942.28"/>
        <n v="847565.53"/>
        <n v="924648.79"/>
        <n v="418881.79"/>
        <n v="301212.88"/>
        <n v="55693.72"/>
        <n v="58531.97"/>
        <n v="663656.1"/>
        <n v="689625.56"/>
        <n v="931517.52"/>
        <n v="1021226.4"/>
        <n v="380447.09"/>
        <n v="272538.44"/>
        <n v="217251.76"/>
        <n v="228600.5"/>
        <n v="623095.25"/>
        <n v="648859.80000000005"/>
        <n v="859018.77"/>
        <n v="936006.98"/>
        <n v="283170.13"/>
        <n v="199238.11"/>
        <n v="63453.86"/>
        <n v="67255.38"/>
        <n v="791577.88"/>
        <n v="829404.83"/>
        <n v="626364.84"/>
        <n v="686847.52"/>
        <n v="483765.98"/>
        <n v="333617.15000000002"/>
        <n v="148252.97"/>
        <n v="155507.92000000001"/>
        <n v="675951.83"/>
        <n v="705418.04"/>
        <n v="558559.43999999994"/>
        <n v="610168.36"/>
        <n v="521349.24"/>
        <n v="375976.99"/>
        <n v="111489.19"/>
        <n v="117356.76"/>
        <n v="604708.42000000004"/>
        <n v="623497.18000000005"/>
        <n v="704005.07"/>
        <n v="779682.22"/>
        <n v="386345.27"/>
        <n v="267353.19"/>
        <n v="154656.26999999999"/>
        <n v="162950.45000000001"/>
        <n v="457522"/>
        <n v="471484.22"/>
        <n v="516504.35"/>
        <n v="569496.11"/>
        <n v="208425.57"/>
        <n v="145042.93"/>
        <n v="106109.63"/>
        <n v="112598.21"/>
        <n v="753114.42"/>
        <n v="779717.35"/>
        <n v="627796.06000000006"/>
        <n v="683934.14"/>
        <n v="547612.07999999996"/>
        <n v="385909.75"/>
        <n v="203889.01"/>
        <n v="216024.84"/>
        <n v="708989.41"/>
        <n v="743553.44"/>
        <n v="785988.04"/>
        <n v="866403.41"/>
        <n v="201725.95"/>
        <n v="141243.29999999999"/>
        <n v="153744.82999999999"/>
        <n v="163874.82999999999"/>
        <n v="450360.13"/>
        <n v="471276.94"/>
        <n v="602349.35"/>
        <n v="665192.91"/>
        <n v="231707.12"/>
        <n v="171728.51"/>
        <n v="176876.7"/>
        <n v="185169.51"/>
        <n v="664480.94999999995"/>
        <n v="691806.71"/>
        <n v="859528.19"/>
        <n v="939097.53"/>
        <n v="303786.62"/>
        <n v="212661.8"/>
        <n v="94686.36"/>
        <n v="99161.34"/>
        <n v="479051.35"/>
        <n v="496471.01"/>
        <n v="725336.82"/>
        <n v="792296.43"/>
        <n v="511308.67"/>
        <n v="367603.76"/>
        <n v="152229.32999999999"/>
        <n v="160382.57999999999"/>
        <n v="613913.25"/>
        <n v="639471.97"/>
        <n v="832366.31"/>
        <n v="916938.9"/>
        <n v="202736.9"/>
        <n v="141431.66"/>
        <n v="88692.02"/>
        <n v="93816.69"/>
        <n v="459567.57"/>
        <n v="481459.94"/>
        <n v="818326.74"/>
        <n v="897814.6"/>
        <n v="445194.23"/>
        <n v="326782.26"/>
        <n v="149574.95000000001"/>
        <n v="158696.5"/>
        <n v="513967.81"/>
        <n v="537373.44999999995"/>
        <n v="860125.54"/>
        <n v="935325.46"/>
        <n v="405061.11"/>
        <n v="283239.07"/>
        <n v="146736.51999999999"/>
        <n v="154747.25"/>
        <n v="439424.32"/>
        <n v="458174.11"/>
        <n v="645309.18999999994"/>
        <n v="706505.24"/>
        <n v="458038.2"/>
        <n v="325127.76"/>
        <n v="65253.85"/>
        <n v="68527.86"/>
        <n v="580553.55000000005"/>
        <n v="598465.1"/>
        <n v="529298.32999999996"/>
        <n v="586630.81000000006"/>
        <n v="450147.41"/>
        <n v="310224.93"/>
        <n v="57556.5"/>
        <n v="60710.080000000002"/>
        <n v="761839.04"/>
        <n v="792182.59"/>
        <n v="763630.7"/>
        <n v="831515.06"/>
        <n v="367591.33"/>
        <n v="270262.43"/>
        <n v="55146.78"/>
        <n v="57713.86"/>
        <n v="595455.84"/>
        <n v="613871.84"/>
        <n v="741499.93"/>
        <n v="809623.98"/>
        <n v="300003.08"/>
        <n v="222773.99"/>
        <n v="209903.78"/>
        <n v="220205.39"/>
        <n v="484107.09"/>
        <n v="498321.21"/>
        <n v="654663.56999999995"/>
        <n v="724170.23"/>
        <n v="208024.38"/>
        <n v="149522.72"/>
        <n v="120383.25"/>
        <n v="128330.73"/>
        <n v="497528.75"/>
        <n v="517354.06"/>
        <n v="648977.6"/>
        <n v="712056.75"/>
        <n v="446606.47"/>
        <n v="316003.55"/>
        <n v="193102.41"/>
        <n v="205148.35"/>
        <n v="495363.26"/>
        <n v="516257.38"/>
        <n v="596012.9"/>
        <n v="653588.72"/>
        <n v="317709"/>
        <n v="229490.46"/>
        <n v="205885.93"/>
        <n v="216974.92"/>
        <n v="739425.62"/>
        <n v="765800.69"/>
        <n v="873788.42"/>
        <n v="963637.13"/>
        <n v="393118.49"/>
        <n v="281697.25"/>
        <n v="92168.52"/>
        <n v="96342.18"/>
        <n v="638107.6"/>
        <n v="663546.44999999995"/>
        <n v="833895.3"/>
        <n v="923636.51"/>
        <n v="554274.16"/>
        <n v="407438.62"/>
        <n v="197140.21"/>
        <n v="207015.08"/>
        <n v="478984.62"/>
        <n v="493089.97"/>
        <n v="920291.03"/>
        <n v="1005865.34"/>
        <n v="239988.49"/>
        <n v="170942.92"/>
        <n v="190403.79"/>
        <n v="199271.65"/>
        <n v="430109.83"/>
        <n v="448735.07"/>
        <n v="863412.12"/>
        <n v="944984.75"/>
        <n v="462856.17"/>
        <n v="331376.40999999997"/>
        <n v="143268.18"/>
        <n v="150149.34"/>
        <n v="698833.77"/>
        <n v="732186.25"/>
        <n v="756278.96"/>
        <n v="826311.19"/>
        <n v="335026"/>
        <n v="240648.78"/>
        <n v="200437.3"/>
        <n v="211673.57"/>
        <n v="625497.5"/>
        <n v="643701.89"/>
        <n v="544426.78"/>
        <n v="592140.29"/>
        <n v="291280.3"/>
        <n v="211137.22"/>
        <n v="241574.16"/>
        <n v="254349.68"/>
        <n v="438003.69"/>
        <n v="457780.47999999998"/>
        <n v="572131.25"/>
        <n v="626125.68999999994"/>
        <n v="207064.62"/>
        <n v="152801.74"/>
        <n v="101105.48"/>
        <n v="106532.73"/>
        <n v="624784.43000000005"/>
        <n v="642811.93999999994"/>
        <n v="866213.65"/>
        <n v="943139.45"/>
        <n v="249439.52"/>
        <n v="183235.47"/>
        <n v="190803.43"/>
        <n v="201423.29"/>
        <n v="534169"/>
        <n v="551240.4"/>
        <n v="598783.18999999994"/>
        <n v="656839.99"/>
        <n v="575233.27"/>
        <n v="404603.32"/>
        <n v="243427.43"/>
        <n v="256869.18"/>
        <n v="604039.59"/>
        <n v="621703.68000000005"/>
        <n v="817089.95"/>
        <n v="892035.71"/>
        <n v="381971.72"/>
        <n v="268814"/>
        <n v="122931.69"/>
        <n v="131044.7"/>
        <n v="739646.19"/>
        <n v="774178.96"/>
        <n v="865727.3"/>
        <n v="955623.33"/>
        <n v="513158.16"/>
        <n v="357524.45"/>
        <n v="225147.67"/>
        <n v="236477.55"/>
        <n v="522847.53"/>
        <n v="541939.59"/>
        <n v="799545.6"/>
        <n v="875756.54"/>
        <n v="474877.79"/>
        <n v="328696.13"/>
        <n v="124260.64"/>
        <n v="130844.06"/>
        <n v="547100.56000000006"/>
        <n v="568719.19999999995"/>
        <n v="861854.11"/>
        <n v="949090.8"/>
        <n v="585399.01"/>
        <n v="421102.11"/>
        <n v="63751.85"/>
        <n v="66867.600000000006"/>
        <n v="732134.5"/>
        <n v="756653.4"/>
        <n v="916874"/>
        <n v="1001435.02"/>
        <n v="319515.13"/>
        <n v="236398.73"/>
        <n v="231498.66"/>
        <n v="243781.52"/>
        <n v="724108.18"/>
        <n v="756085.11"/>
        <n v="818620.04"/>
        <n v="904194.04"/>
        <n v="411656.66"/>
        <n v="288813.15000000002"/>
        <n v="170942.84"/>
        <n v="178591.74"/>
        <n v="510201.15"/>
        <n v="530709.52"/>
        <n v="921744.2"/>
        <n v="1004286.24"/>
        <n v="320468.39"/>
        <n v="233357.51"/>
        <n v="125639.23"/>
        <n v="131735.43"/>
        <n v="440390.62"/>
        <n v="460016.69"/>
        <n v="870273.33"/>
        <n v="946172.29"/>
        <n v="200221.56"/>
        <n v="145724.22"/>
        <n v="204286.62"/>
        <n v="214497.31"/>
        <n v="491734.39"/>
        <n v="508812.87"/>
        <n v="646191"/>
        <n v="714558.86"/>
        <n v="467799.51"/>
        <n v="340706.2"/>
        <n v="188593.78"/>
        <n v="197089.35"/>
        <n v="475750.06"/>
        <n v="495379.75"/>
        <n v="490653.07"/>
        <n v="540796.5"/>
        <n v="291294.19"/>
        <n v="207456.12"/>
        <n v="210939.61"/>
        <n v="224139.86"/>
        <n v="755289.35"/>
        <n v="778468.5"/>
        <n v="877845.28"/>
        <n v="967456.34"/>
        <n v="485728.66"/>
        <n v="343213.19"/>
        <n v="134403.6"/>
        <n v="140773.45000000001"/>
        <n v="506728.39"/>
        <n v="531708.74"/>
        <n v="804999.99"/>
        <n v="886644.25"/>
        <n v="230514.03"/>
        <n v="159664.62"/>
        <n v="58523.88"/>
        <n v="62182.29"/>
        <n v="613850.19999999995"/>
        <n v="633852.22"/>
        <n v="770886.56"/>
        <n v="842685.07"/>
        <n v="583691.29"/>
        <n v="429458.37"/>
        <n v="108555.02"/>
        <n v="114683.91"/>
        <n v="629017.86"/>
        <n v="647641.12"/>
        <n v="625390.94999999995"/>
        <n v="685999.85"/>
        <n v="459139.78"/>
        <n v="339107.43"/>
        <n v="83361.78"/>
        <n v="88112.04"/>
        <n v="697129.02"/>
        <n v="717323.43"/>
        <n v="600546.22"/>
        <n v="213793.85"/>
        <n v="150136.1"/>
        <n v="184417.53"/>
        <n v="194975.09"/>
        <n v="549302.09"/>
        <n v="576460.74"/>
        <n v="753413.54"/>
        <n v="826899.4"/>
        <n v="594925.30000000005"/>
        <n v="438166.98"/>
        <n v="63154.92"/>
        <n v="67035.86"/>
        <n v="660568.19999999995"/>
        <n v="685590.58"/>
        <n v="927674.11"/>
        <n v="1019256.37"/>
        <n v="259482.2"/>
        <n v="181463.89"/>
        <n v="162160.82999999999"/>
        <n v="171705.83"/>
        <n v="630671.28"/>
        <n v="654300.55000000005"/>
        <n v="791784.46"/>
        <n v="862775.19"/>
        <n v="272915.82"/>
        <n v="200938.47"/>
        <n v="233025"/>
        <n v="244523.36"/>
        <n v="562465.47"/>
        <n v="579564.51"/>
        <n v="761172"/>
        <n v="837995.22"/>
        <n v="308750.3"/>
        <n v="226353.35"/>
        <n v="196446.13"/>
        <n v="205953.18"/>
        <n v="753862.15"/>
        <n v="779435.42"/>
        <n v="750351.08"/>
        <n v="821801.95"/>
        <n v="345733.6"/>
        <n v="254788.35"/>
        <n v="174022.24"/>
        <n v="183752.39"/>
        <n v="782465.91"/>
        <n v="819784.93"/>
        <n v="774725.08"/>
        <n v="855591.94"/>
        <n v="461000.12"/>
        <n v="338567.84"/>
        <n v="151097.95000000001"/>
        <n v="160525.34"/>
        <n v="624031.22"/>
        <n v="645311.79"/>
        <n v="753642.9"/>
        <n v="822259.47"/>
        <n v="390427.62"/>
        <n v="289759.34000000003"/>
        <n v="132219.04999999999"/>
        <n v="138518.65"/>
        <n v="743281.48"/>
        <n v="767112.54"/>
        <n v="707008.18"/>
        <n v="776063.88"/>
        <n v="422815.75"/>
        <n v="291402.90999999997"/>
        <n v="138298.54"/>
        <n v="145695.51999999999"/>
        <n v="663126.56999999995"/>
        <n v="689335.54"/>
        <n v="772462.34"/>
        <n v="846042.98"/>
        <n v="217818.07"/>
        <n v="153448.9"/>
        <n v="117006.69"/>
        <n v="123654.83"/>
        <n v="439007.1"/>
        <n v="451525.63"/>
        <n v="507083.46"/>
        <n v="556777.87"/>
        <n v="525367.56000000006"/>
        <n v="387596.06"/>
        <n v="165932.62"/>
        <n v="173909.52"/>
        <n v="480201.24"/>
        <n v="502336.7"/>
        <n v="670866.56999999995"/>
        <n v="742741.58"/>
        <n v="381501.58"/>
        <n v="265314.84000000003"/>
        <n v="77555.679999999993"/>
        <n v="81972.95"/>
        <n v="460114.3"/>
        <n v="476850.76"/>
        <n v="825014.02"/>
        <n v="913916.39"/>
        <n v="345573.8"/>
        <n v="249305.75"/>
        <n v="136120.45000000001"/>
        <n v="143959.63"/>
        <n v="747383.01"/>
        <n v="783116.14"/>
        <n v="553577.22"/>
        <n v="606426.1"/>
        <n v="273247.53000000003"/>
        <n v="189778.43"/>
        <n v="59282.49"/>
        <n v="62399.79"/>
        <n v="769064.53"/>
        <n v="802089.06"/>
        <n v="712309.63"/>
        <n v="775398.09"/>
        <n v="207182.68"/>
        <n v="145851.47"/>
        <n v="64258.02"/>
        <n v="68476.399999999994"/>
        <n v="434592.51"/>
        <n v="453165.63"/>
        <n v="692634.96"/>
        <n v="761123.41"/>
        <n v="318526.18"/>
        <n v="226875.59"/>
        <n v="130999.96"/>
        <n v="138722.18"/>
        <n v="755469.57"/>
        <n v="782683.25"/>
        <n v="558922.69999999995"/>
        <n v="619034.98"/>
        <n v="272376.89"/>
        <n v="201044.7"/>
        <n v="89315.53"/>
        <n v="94266.26"/>
        <n v="436927"/>
        <n v="456997.32"/>
        <n v="711864.88"/>
        <n v="774741.52"/>
        <n v="274127.3"/>
        <n v="197780.89"/>
        <n v="109747.6"/>
        <n v="115784.27"/>
        <n v="399567.03"/>
        <n v="418069.3"/>
        <n v="604536.43000000005"/>
        <n v="667327.85"/>
        <n v="345997.52"/>
        <n v="243713.58"/>
        <n v="192692.77"/>
        <n v="205127.67"/>
        <n v="743148.11"/>
        <n v="773915.59"/>
        <n v="785240.8"/>
        <n v="863834.26"/>
        <n v="588565.31999999995"/>
        <n v="431098.63"/>
        <n v="227120.32"/>
        <n v="237452.14"/>
        <n v="614720.98"/>
        <n v="634543.82999999996"/>
        <n v="544387.24"/>
        <n v="600653.67000000004"/>
        <n v="508962.87"/>
        <n v="362878.2"/>
        <n v="192884.65"/>
        <n v="202252.33"/>
        <n v="614492.5"/>
        <n v="643215.01"/>
        <n v="581439.02"/>
        <n v="634884.56000000006"/>
        <n v="496417.01"/>
        <n v="343281.09"/>
        <n v="116429.1"/>
        <n v="124062.92"/>
        <n v="729142.63"/>
        <n v="762308.08"/>
        <n v="605617.96"/>
        <n v="670772.01"/>
        <n v="543335.81999999995"/>
        <n v="396297.17"/>
        <n v="162320.85"/>
        <n v="170491.44"/>
        <n v="580840.27"/>
        <n v="599173.53"/>
        <n v="527885.54"/>
        <n v="579565.87"/>
        <n v="330035.21000000002"/>
        <n v="238748.07"/>
        <n v="111883.57"/>
        <n v="119205.56"/>
        <n v="521540.37"/>
        <n v="539296.09"/>
        <n v="471027.35"/>
        <n v="521566.91"/>
        <n v="549557.74"/>
        <n v="406648.46"/>
        <n v="97097.75"/>
        <n v="103274.71"/>
        <n v="607545.38"/>
        <n v="631972.19999999995"/>
        <n v="576768.52"/>
        <n v="630033"/>
        <n v="379512.71"/>
        <n v="261578.15"/>
        <n v="175748.38"/>
        <n v="186464.34"/>
        <n v="766292.72"/>
        <n v="789018"/>
        <n v="503354.79"/>
        <n v="551425.18000000005"/>
        <n v="394309.07"/>
        <n v="286975.99"/>
        <n v="159104.4"/>
        <n v="168637.65"/>
        <n v="716478.21"/>
        <n v="750872.82"/>
        <n v="796909"/>
        <n v="881450.88"/>
        <n v="522821.94"/>
        <n v="385962.44"/>
        <n v="103260.98"/>
        <n v="107916"/>
        <n v="401081.89"/>
        <n v="414830.07"/>
        <n v="843926.53"/>
        <n v="927899.78"/>
        <n v="486162.18"/>
        <n v="337819.39"/>
        <n v="50401.37"/>
        <n v="53240.99"/>
        <n v="437466.91"/>
        <n v="450963.21"/>
        <n v="534952.56999999995"/>
        <n v="591472.39"/>
        <n v="497989.79"/>
        <n v="350116.05"/>
        <n v="222667.34"/>
        <n v="237295.48"/>
        <n v="597376.55000000005"/>
        <n v="616669.34"/>
        <n v="518958.11"/>
        <n v="566416.71"/>
        <n v="454884.41"/>
        <n v="333045.36"/>
        <n v="208807.07"/>
        <n v="220326.32"/>
        <n v="434455.27"/>
        <n v="450143.06"/>
        <n v="677414.58"/>
        <n v="739369.9"/>
        <n v="592700.06999999995"/>
        <n v="428165.54"/>
        <n v="219999.74"/>
        <n v="230241.47"/>
        <n v="463016.12"/>
        <n v="476747.12"/>
        <n v="693887.7"/>
        <n v="762707.39"/>
        <n v="354987.25"/>
        <n v="255432.64"/>
        <n v="54746.71"/>
        <n v="57198.33"/>
        <n v="552871.85"/>
        <n v="579125.78"/>
        <n v="758965.92"/>
        <n v="831518.28"/>
        <n v="428333.94"/>
        <n v="313736.31"/>
        <n v="74903.070000000007"/>
        <n v="78418.59"/>
        <n v="602827.99"/>
        <n v="623273.29"/>
        <n v="485139.98"/>
        <n v="535720.21"/>
        <n v="450713.91"/>
        <n v="315435.39"/>
        <n v="158954.32"/>
        <n v="168480.42"/>
        <n v="406810.37"/>
        <n v="426623.18"/>
        <n v="629429.18999999994"/>
        <n v="688909.21"/>
        <n v="233338.14"/>
        <n v="164239.88"/>
        <n v="242391.91"/>
        <n v="258277.91"/>
        <n v="439810.2"/>
        <n v="461366.31"/>
        <n v="582012.34"/>
        <n v="634929.66"/>
        <n v="344353.25"/>
        <n v="255350.92"/>
        <n v="103971.89"/>
        <n v="109183.9"/>
        <n v="685759.45"/>
        <n v="707945.16"/>
        <n v="819381.74"/>
        <n v="904287.54"/>
        <n v="454232.85"/>
        <n v="324999.46999999997"/>
        <n v="196658.74"/>
        <n v="208767.12"/>
        <n v="694644.26"/>
        <n v="721970.61"/>
        <n v="731839.96"/>
        <n v="810925.71"/>
        <n v="477204.78"/>
        <n v="341078.34"/>
        <n v="182259.16"/>
        <n v="191876.12"/>
        <n v="632809.48"/>
        <n v="651118.73"/>
        <n v="787170.04"/>
        <n v="866123.3"/>
        <n v="310385.77"/>
        <n v="220785.79"/>
        <n v="178279.88"/>
        <n v="188049.74"/>
        <n v="782222.77"/>
        <n v="806224.9"/>
        <n v="633929.91"/>
        <n v="690263.49"/>
        <n v="542070.11"/>
        <n v="384648.8"/>
        <n v="49158.42"/>
        <n v="51646.32"/>
        <n v="643637.85"/>
        <n v="672178.17"/>
        <n v="853349.3"/>
        <n v="930597.9"/>
        <n v="277170.86"/>
        <n v="199461.75"/>
        <n v="177020.04"/>
        <n v="188082.97"/>
        <n v="540724.86"/>
        <n v="560554.82999999996"/>
        <n v="629104.52"/>
        <n v="689847.77"/>
        <n v="265959.78000000003"/>
        <n v="193408.97"/>
        <n v="237781.47"/>
        <n v="248461.34"/>
        <n v="441559.67"/>
        <n v="458825.49"/>
        <n v="518630.34"/>
        <n v="570189.52"/>
        <n v="201483"/>
        <n v="149247.62"/>
        <n v="130290.27"/>
        <n v="138865.57999999999"/>
        <n v="755324.71"/>
        <n v="777049.43"/>
        <n v="898983.34"/>
        <n v="978738.99"/>
        <n v="579193.92000000004"/>
        <n v="406855.25"/>
        <n v="58812.58"/>
        <n v="62336.85"/>
        <n v="776008.04"/>
        <n v="812258.02"/>
        <n v="807507.7"/>
        <n v="884111"/>
        <n v="214064.51"/>
        <n v="156622.71"/>
        <n v="130747.87"/>
        <n v="138645.76999999999"/>
        <n v="633198.34"/>
        <n v="658659.74"/>
        <n v="802501.23"/>
        <n v="887883.56"/>
        <n v="556948.23"/>
        <n v="402564.36"/>
        <n v="71887.509999999995"/>
        <n v="76624.27"/>
        <n v="695592.3"/>
        <n v="726000.51"/>
        <n v="600509.92000000004"/>
        <n v="652790.64"/>
        <n v="228656.55"/>
        <n v="169645.28"/>
        <n v="111580.71"/>
        <n v="117790.43"/>
        <n v="445409.28000000003"/>
        <n v="462808.79"/>
        <n v="891119.95"/>
        <n v="982629.01"/>
        <n v="373673.91"/>
        <n v="259950.2"/>
        <n v="125273.78"/>
        <n v="133161.92000000001"/>
        <n v="456538.81"/>
        <n v="478140.18"/>
        <n v="906729.47"/>
        <n v="991358.5"/>
        <n v="481014.07"/>
        <n v="351662.96"/>
        <n v="99630.61"/>
        <n v="105667.73"/>
        <n v="775261.21"/>
        <n v="801328.19"/>
        <n v="620078.91"/>
        <n v="675382.25"/>
        <n v="264183.13"/>
        <n v="193533.89"/>
        <n v="228767.43"/>
        <n v="242600.8"/>
        <n v="593681.54"/>
        <n v="616254.06000000006"/>
        <n v="855262.01"/>
        <n v="936789.48"/>
        <n v="385850.43"/>
        <n v="277341.02"/>
        <n v="233455.7"/>
        <n v="246489.8"/>
        <n v="721150.1"/>
        <n v="742116.81"/>
        <n v="802099.71"/>
        <n v="872775.56"/>
        <n v="409295.79"/>
        <n v="294949.3"/>
        <n v="138404.14000000001"/>
        <n v="145771.20000000001"/>
        <n v="793160.33"/>
        <n v="819512.79"/>
        <n v="649673.75"/>
        <n v="717287.26"/>
        <n v="241526.01"/>
        <n v="167921.07"/>
        <n v="123786.09"/>
        <n v="130517.03"/>
        <n v="621413.12"/>
        <n v="645770.28"/>
        <n v="849752.62"/>
        <n v="927942.06"/>
        <n v="359793.62"/>
        <n v="256137.60000000001"/>
        <n v="144526.93"/>
        <n v="152675.62"/>
        <n v="678823.91"/>
        <n v="699869.01"/>
        <n v="576581.17000000004"/>
        <n v="636504.69999999995"/>
        <n v="376155.05"/>
        <n v="265407.37"/>
        <n v="83993.13"/>
        <n v="89073.59"/>
        <n v="525691.54"/>
        <n v="550620.23"/>
        <n v="922358.31"/>
        <n v="1022455.76"/>
        <n v="359920.73"/>
        <n v="251851.82"/>
        <n v="176886.78"/>
        <n v="186639.7"/>
        <n v="714535.86"/>
        <n v="744554.87"/>
        <n v="558964.14"/>
        <n v="614980.06000000006"/>
        <n v="263991.44"/>
        <n v="193769.52"/>
        <n v="113969.46"/>
        <n v="120189.84"/>
        <n v="467701.1"/>
        <n v="488983.35"/>
        <n v="669584.05000000005"/>
        <n v="735398.71"/>
        <n v="267920.15000000002"/>
        <n v="196127.8"/>
        <n v="238500.87"/>
        <n v="253741"/>
        <n v="636300.17000000004"/>
        <n v="663135.78"/>
        <n v="590705.87"/>
        <n v="645904.63"/>
        <n v="568674.96"/>
        <n v="419730.31"/>
        <n v="49975.87"/>
        <n v="52991.44"/>
        <n v="595300.02"/>
        <n v="617720.74"/>
        <n v="764768.09"/>
        <n v="833556.91"/>
        <n v="373793.26"/>
        <n v="270813.78999999998"/>
        <n v="94267.95"/>
        <n v="100404.01"/>
        <n v="771113.25"/>
        <n v="793670.9"/>
        <n v="742635.15"/>
        <n v="812197.22"/>
        <n v="554397.38"/>
        <n v="385665.35"/>
        <n v="167640.06"/>
        <n v="176348.25"/>
        <n v="622530.38"/>
        <n v="650855.99"/>
        <n v="527737.92000000004"/>
        <n v="574438.81999999995"/>
        <n v="454830.49"/>
        <n v="334846.13"/>
        <n v="54132.13"/>
        <n v="57601.18"/>
        <n v="693155.39"/>
        <n v="725298.04"/>
        <n v="618487.35"/>
        <n v="673193.6"/>
        <n v="328687.61"/>
        <n v="240853.28"/>
        <n v="235482.8"/>
        <n v="248793.24"/>
        <n v="626518.98"/>
        <n v="649764.75"/>
        <n v="727586.55"/>
        <n v="803135.1"/>
        <n v="490349.6"/>
        <n v="344340.81"/>
        <n v="150569.09"/>
        <n v="157448.04"/>
        <n v="619486.68999999994"/>
        <n v="643760.62"/>
        <n v="561508.68999999994"/>
        <n v="622519.76"/>
        <n v="533250.67000000004"/>
        <n v="389669.52"/>
        <n v="151070.09"/>
        <n v="158891.82"/>
        <n v="419128.24"/>
        <n v="432580.89"/>
        <n v="489689.88"/>
        <n v="535924.38"/>
        <n v="488654.9"/>
        <n v="350128.47"/>
        <n v="80743.7"/>
        <n v="85808.41"/>
        <n v="584321.78"/>
        <n v="613368.65"/>
        <n v="595524.38"/>
        <n v="651015.38"/>
        <n v="396677.39"/>
        <n v="287361.59999999998"/>
        <n v="230857.83"/>
        <n v="242416.46"/>
        <n v="572273.5"/>
        <n v="594108.86"/>
        <n v="760151.98"/>
        <n v="839923.69"/>
        <n v="284689.17"/>
        <n v="197837.72"/>
        <n v="224258.69"/>
        <n v="234381.57"/>
        <n v="777044.46"/>
        <n v="805098.41"/>
        <n v="587892.44999999995"/>
        <n v="650735.42000000004"/>
        <n v="548566.24"/>
        <n v="406096.32"/>
        <n v="209467.69"/>
        <n v="219623.38"/>
        <n v="474918.66"/>
        <n v="492124.76"/>
        <n v="662213.37"/>
        <n v="723504.26"/>
        <n v="520173.68"/>
        <n v="360683.65"/>
        <n v="87144.2"/>
        <n v="91974.22"/>
        <n v="561573.30000000005"/>
        <n v="589279.24"/>
        <n v="546585.93000000005"/>
        <n v="594365.15"/>
        <n v="239891.43"/>
        <n v="165431.15"/>
        <n v="138851.01"/>
        <n v="145574.17000000001"/>
        <n v="661979.78"/>
        <n v="690469.25"/>
        <n v="538774.18999999994"/>
        <n v="590469.07999999996"/>
        <n v="265412.46999999997"/>
        <n v="189699.96"/>
        <n v="213199.03"/>
        <n v="225488.39"/>
        <n v="629552.65"/>
        <n v="660436.62"/>
        <n v="492394.22"/>
        <n v="540707.79"/>
        <n v="366694.39"/>
        <n v="257170.97"/>
        <n v="60718.61"/>
        <n v="64561.47"/>
        <n v="643731.47"/>
        <n v="670304.1"/>
        <n v="878029.87"/>
        <n v="964209.27"/>
        <n v="380948.55"/>
        <n v="271016.21000000002"/>
        <n v="98691.23"/>
        <n v="104810.09"/>
        <n v="660029.78"/>
        <n v="688525.17"/>
        <n v="661914.52"/>
        <n v="724506.35"/>
        <n v="391122.04"/>
        <n v="280537.96000000002"/>
        <n v="107125.12"/>
        <n v="113501.27"/>
        <n v="533722.96"/>
        <n v="548912.22"/>
        <n v="833139.62"/>
        <n v="913914.38"/>
        <n v="379862.21"/>
        <n v="263324.69"/>
        <n v="78064.39"/>
        <n v="83234.58"/>
        <n v="769809.44"/>
        <n v="797846.95"/>
        <n v="762757.04"/>
        <n v="842478.7"/>
        <n v="312157.05"/>
        <n v="218769.41"/>
        <n v="70707.89"/>
        <n v="74496.45"/>
        <n v="602683.85"/>
        <n v="628533.9"/>
        <n v="913162.59"/>
        <n v="1009702.12"/>
        <n v="353684.75"/>
        <n v="255938.87"/>
        <n v="88401.87"/>
        <n v="93425.52"/>
        <n v="400763.96"/>
        <n v="414180.46"/>
        <n v="912226.8"/>
        <n v="1008214.57"/>
        <n v="584237.29"/>
        <n v="409443.85"/>
        <n v="140369.01"/>
        <n v="147775.84"/>
        <n v="491492.75"/>
        <n v="506095.45"/>
        <n v="579443.44999999995"/>
        <n v="635449.85"/>
        <n v="274210.71000000002"/>
        <n v="200419.84"/>
        <n v="192447.01"/>
        <n v="202734.24"/>
        <n v="557497.87"/>
        <n v="575228.67000000004"/>
        <n v="669045.74"/>
        <n v="727566.75"/>
        <n v="546877.67000000004"/>
        <n v="387351.46"/>
        <n v="146307.26"/>
        <n v="155063.74"/>
        <n v="471338.15"/>
        <n v="487373.72"/>
        <n v="868552.08"/>
        <n v="954612.65"/>
        <n v="199972.29"/>
        <n v="146323.51999999999"/>
        <n v="211843.19"/>
        <n v="224764.37"/>
        <n v="623923.18000000005"/>
        <n v="652354.92000000004"/>
        <n v="524981.92000000004"/>
        <n v="577480.24"/>
        <n v="531290.72"/>
        <n v="378452.08"/>
        <n v="135651.91"/>
        <n v="144249.79"/>
        <n v="598737.69999999995"/>
        <n v="626005.1"/>
        <n v="710852.31"/>
        <n v="773439.86"/>
        <n v="504631.66"/>
        <n v="372435.19"/>
        <n v="129144.55"/>
        <n v="137484.32"/>
        <n v="494857.71"/>
        <n v="509521.14"/>
        <n v="592448.5"/>
        <n v="654669.52"/>
        <n v="555339.16"/>
        <n v="403587.79"/>
        <n v="122073.33"/>
        <n v="129216.05"/>
        <n v="659480.29"/>
        <n v="688829.58"/>
        <n v="542131.09"/>
        <n v="591557.9"/>
        <n v="429644.54"/>
        <n v="304083.65000000002"/>
        <n v="238136.22"/>
        <n v="253681.09"/>
        <n v="624404.89"/>
        <n v="648276.25"/>
        <n v="520253.83"/>
        <n v="575619.44999999995"/>
        <n v="247479.23"/>
        <n v="179275.4"/>
        <n v="88649.95"/>
        <n v="92601.36"/>
        <n v="740030.51"/>
        <n v="774371.7"/>
        <n v="735399.3"/>
        <n v="813662.65"/>
        <n v="394802.54"/>
        <n v="288816.53999999998"/>
        <n v="182455.69"/>
        <n v="191997.14"/>
        <n v="458166.82"/>
        <n v="476448.34"/>
        <n v="905845.35"/>
        <n v="984936.59"/>
        <n v="385537.51"/>
        <n v="281428.09999999998"/>
        <n v="72689.2"/>
        <n v="76592.710000000006"/>
        <n v="559556.53"/>
        <n v="575757.78"/>
        <n v="866876.11"/>
        <n v="949884.55"/>
        <n v="264244.06"/>
        <n v="182173.87"/>
        <n v="115314.83"/>
        <n v="122494.81"/>
        <n v="596829.43000000005"/>
        <n v="621986.31999999995"/>
        <n v="860921.81"/>
        <n v="950799.22"/>
        <n v="269878.5"/>
        <n v="196881.19"/>
        <n v="111696.76"/>
        <n v="118343.39"/>
        <n v="686261.51"/>
        <n v="711078.58"/>
        <n v="695165.58"/>
        <n v="756184.05"/>
        <n v="199066.26"/>
        <n v="147583.34"/>
        <n v="239916.93"/>
        <n v="251869.35"/>
        <n v="572639.55000000005"/>
        <n v="597049.81000000006"/>
        <n v="638131.71"/>
        <n v="695572.45"/>
        <n v="368585.79"/>
        <n v="255124.02"/>
        <n v="153742.39999999999"/>
        <n v="161486.42000000001"/>
        <n v="703899.42"/>
        <n v="725472.78"/>
        <n v="571915.81999999995"/>
        <n v="630153.13"/>
        <n v="431578.91"/>
        <n v="300824"/>
        <n v="101929.11"/>
        <n v="108140.01"/>
        <n v="761167.51"/>
        <n v="786722.02"/>
        <n v="742159.62"/>
        <n v="814828.2"/>
        <n v="251457.56"/>
        <n v="175808.55"/>
        <n v="66992.37"/>
        <n v="70752.84"/>
        <n v="680708.9"/>
        <n v="712552.21"/>
        <n v="563382.62"/>
        <n v="614480.36"/>
        <n v="525174.35"/>
        <n v="376151.39"/>
        <n v="162055.95000000001"/>
        <n v="170797.04"/>
        <n v="741048.5"/>
        <n v="765800.47"/>
        <n v="601553.68000000005"/>
        <n v="660093.80000000005"/>
        <n v="417324.19"/>
        <n v="303041.83"/>
        <n v="140913.42000000001"/>
        <n v="148896.43"/>
        <n v="729393.48"/>
        <n v="758611.14"/>
        <n v="739696.96"/>
        <n v="815603.42"/>
        <n v="577164.49"/>
        <n v="407077.13"/>
        <n v="99325.01"/>
        <n v="105438.23"/>
        <n v="430392.29"/>
        <n v="449699.73"/>
        <n v="806244.26"/>
        <n v="886788.81"/>
        <n v="360726.79"/>
        <n v="253498.21"/>
        <n v="224422.25"/>
        <n v="235666.38"/>
        <n v="582059.31999999995"/>
        <n v="611064.97"/>
        <n v="571846.22"/>
        <n v="630261.09"/>
        <n v="282623.06"/>
        <n v="205565.33"/>
        <n v="101956.07"/>
        <n v="107343.58"/>
        <n v="470980.14"/>
        <n v="487395.33"/>
        <n v="479413.64"/>
        <n v="527196.82999999996"/>
        <n v="468942.59"/>
        <n v="346126.53"/>
        <n v="166594.21"/>
        <n v="175633.21"/>
        <n v="460251.22"/>
        <n v="477413.68"/>
        <n v="586215.86"/>
        <n v="639552.6"/>
        <n v="253251.37"/>
        <n v="175406.2"/>
        <n v="221641.71"/>
        <n v="235006.54"/>
        <n v="555238.25"/>
        <n v="579865.29"/>
        <n v="563956.94999999995"/>
        <n v="615503.09"/>
        <n v="227246.92"/>
        <n v="166377.89000000001"/>
        <n v="190705.29"/>
        <n v="199556.9"/>
        <n v="685300.62"/>
        <n v="718017.37"/>
        <n v="650413.86"/>
        <n v="721018.82"/>
        <n v="312441.84999999998"/>
        <n v="216392.1"/>
        <n v="225354.55"/>
        <n v="237064.35"/>
        <n v="428605.43"/>
        <n v="441512.38"/>
        <n v="539353.53"/>
        <n v="597661.56999999995"/>
        <n v="585919.03"/>
        <n v="405964.95"/>
        <n v="200386.42"/>
        <n v="212735.15"/>
        <n v="757190.39"/>
        <n v="793824.93"/>
        <n v="698485.53"/>
        <n v="772588.18"/>
        <n v="380354.47"/>
        <n v="270872.95"/>
        <n v="55983.13"/>
        <n v="59212.97"/>
        <n v="745874.12"/>
        <n v="773937.86"/>
        <n v="849228.34"/>
        <n v="938616.28"/>
        <n v="221254.39"/>
        <n v="160737.43"/>
        <n v="189396.38"/>
        <n v="199530.61"/>
        <n v="511785.75"/>
        <n v="531457.23"/>
        <n v="889557.31"/>
        <n v="970911.07"/>
        <n v="267141.82"/>
        <n v="187176.97"/>
        <n v="58982.26"/>
        <n v="62765.79"/>
        <n v="680621.51"/>
        <n v="705091.19"/>
        <n v="671787.77"/>
        <n v="738769.51"/>
        <n v="215941.79"/>
        <n v="160037.07999999999"/>
        <n v="231280.65"/>
        <n v="245099.05"/>
        <n v="666770.49"/>
        <n v="686040.83"/>
        <n v="881137.79"/>
        <n v="967227.32"/>
        <n v="506788.95"/>
        <n v="359394.97"/>
        <n v="232508"/>
        <n v="242991.48"/>
        <n v="555544.82999999996"/>
        <n v="576374.43000000005"/>
        <n v="655355.94999999995"/>
        <n v="720951.4"/>
        <n v="289750.03000000003"/>
        <n v="202293.33"/>
        <n v="88485.14"/>
        <n v="93531.01"/>
        <n v="547531.64"/>
        <n v="572364.99"/>
        <n v="827725.48"/>
        <n v="915800.41"/>
        <n v="409659.11"/>
        <n v="299668.83"/>
        <n v="149241.35999999999"/>
        <n v="157353.20000000001"/>
        <n v="531699.81999999995"/>
        <n v="552478.81000000006"/>
        <n v="804570.31"/>
        <n v="880676.75"/>
        <n v="339922.66"/>
        <n v="235631.05"/>
        <n v="94872.56"/>
        <n v="99439.87"/>
        <n v="620904.5"/>
        <n v="643533.12"/>
        <n v="745105.87"/>
        <n v="810507.43"/>
        <n v="491137.95"/>
        <n v="343245.16"/>
        <n v="137275.43"/>
        <n v="145780.4"/>
        <n v="511775.57"/>
        <n v="535729.56000000006"/>
        <n v="839563.51"/>
        <n v="927326.28"/>
        <n v="551155.06000000006"/>
        <n v="407112.19"/>
        <n v="123002.72"/>
        <n v="128529.53"/>
        <n v="730846.89"/>
        <n v="754729.53"/>
        <n v="764714.7"/>
        <n v="840990.33"/>
        <n v="338445.88"/>
        <n v="251242.32"/>
        <n v="184348.73"/>
        <n v="192988.22"/>
        <n v="609996.24"/>
        <n v="629759.11"/>
        <n v="529646.04"/>
        <n v="582137.39"/>
        <n v="230427.03"/>
        <n v="158782.17000000001"/>
        <n v="119489.83"/>
        <n v="127056.06"/>
        <n v="673592.33"/>
        <n v="707355.48"/>
        <n v="637542.47"/>
        <n v="694776.39"/>
        <n v="471273.46"/>
        <n v="334829.64"/>
        <n v="211084.82"/>
        <n v="224694.78"/>
        <n v="691955.05"/>
        <n v="717385.32"/>
        <n v="638730.37"/>
        <n v="696179.71"/>
        <n v="396427"/>
        <n v="279193.21999999997"/>
        <n v="100192.27"/>
        <n v="106811.67"/>
        <n v="588373.42000000004"/>
        <n v="616074.93999999994"/>
        <n v="706030.19"/>
        <n v="771070.35"/>
        <n v="336565.92"/>
        <n v="242529.1"/>
        <n v="190054.23"/>
        <n v="200866.51"/>
        <n v="529807.62"/>
        <n v="549202.4"/>
        <n v="594492.42000000004"/>
        <n v="654990.13"/>
        <n v="397842.65"/>
        <n v="279417.19"/>
        <n v="129303.66"/>
        <n v="137209.65"/>
        <n v="773785.8"/>
        <n v="798804.62"/>
        <n v="659099.64"/>
        <n v="730151.12"/>
        <n v="246002.76"/>
        <n v="179032.21"/>
        <n v="144035.54999999999"/>
        <n v="150936.09"/>
        <n v="442441.18"/>
        <n v="461162.41"/>
        <n v="795263.18"/>
        <n v="866985.62"/>
        <n v="358519.42"/>
        <n v="247957.4"/>
        <n v="49701.16"/>
        <n v="52510.559999999998"/>
        <n v="728952.76"/>
        <n v="753882.84"/>
        <n v="550586.43000000005"/>
        <n v="598942.11"/>
        <n v="448843.99"/>
        <n v="326111.18"/>
        <n v="211903.98"/>
        <n v="222211.06"/>
        <n v="512340.92"/>
        <n v="532449.81000000006"/>
        <n v="849766"/>
        <n v="925538.02"/>
        <n v="289160.37"/>
        <n v="200377.60000000001"/>
        <n v="240228.1"/>
        <n v="252323.15"/>
        <n v="466941.97"/>
        <n v="481280.8"/>
        <n v="716346.85"/>
        <n v="789427.07"/>
        <n v="259413.03"/>
        <n v="188365.3"/>
        <n v="116460.11"/>
        <n v="122515.09"/>
        <n v="604427.23"/>
        <n v="630238.03"/>
        <n v="577443.02"/>
        <n v="631684.18999999994"/>
        <n v="502107.99"/>
        <n v="366709.22"/>
        <n v="229129.38"/>
        <n v="239458.27"/>
        <n v="625039.69999999995"/>
        <n v="650549.36"/>
        <n v="614642.79"/>
        <n v="678739.23"/>
        <n v="442349.92"/>
        <n v="315225.67"/>
        <n v="177003.34"/>
        <n v="185964.42"/>
        <n v="692019.05"/>
        <n v="714084.15"/>
        <n v="654685.36"/>
        <n v="716374.13"/>
        <n v="475940.97"/>
        <n v="341129.95"/>
        <n v="93102.59"/>
        <n v="97565.26"/>
        <n v="732511.3"/>
        <n v="753687.87"/>
        <n v="748237.44"/>
        <n v="821867.33"/>
        <n v="448544.26"/>
        <n v="332505.81"/>
        <n v="232593.05"/>
        <n v="244191.65"/>
        <n v="528361.72"/>
        <n v="546032.41"/>
        <n v="582147.69999999995"/>
        <n v="643945.75"/>
        <n v="301177.32"/>
        <n v="210490.23999999999"/>
        <n v="50120.21"/>
        <n v="53280.800000000003"/>
        <n v="734465.08"/>
        <n v="759700.24"/>
        <n v="479158.95"/>
        <n v="524779.67000000004"/>
        <n v="292085.51"/>
        <n v="204091.94"/>
        <n v="238752.74"/>
        <n v="250750.22"/>
        <n v="750247.76"/>
        <n v="777775.47"/>
        <n v="647273.59"/>
        <n v="710799.1"/>
        <n v="552266.14"/>
        <n v="407478.9"/>
        <n v="199441.69"/>
        <n v="209484.59"/>
        <n v="685538.61"/>
        <n v="718379.21"/>
        <n v="573667.73"/>
        <n v="627725.13"/>
        <n v="564423.67000000004"/>
        <n v="400463.47"/>
        <n v="228181.95"/>
        <n v="241292.02"/>
        <n v="422161.25"/>
        <n v="438038.58"/>
        <n v="473232.63"/>
        <n v="517686.64"/>
        <n v="548756.96"/>
        <n v="388693.77"/>
        <n v="148245.62"/>
        <n v="156375.71"/>
        <n v="731177.32"/>
        <n v="754155"/>
        <n v="675343.57"/>
        <n v="738390.69"/>
        <n v="463030.66"/>
        <n v="329827.25"/>
        <n v="61669.66"/>
        <n v="65570.880000000005"/>
        <n v="413113.63"/>
        <n v="427656.24"/>
        <n v="754284.55"/>
        <n v="825926.83"/>
        <n v="489439.29"/>
        <n v="352551.71"/>
        <n v="102894.43"/>
        <n v="108834.94"/>
        <n v="727240.02"/>
        <n v="756895.92"/>
        <n v="888107.8"/>
        <n v="967924.26"/>
        <n v="367513.97"/>
        <n v="269193.95"/>
        <n v="116352.53"/>
        <n v="123007.66"/>
        <n v="781560.08"/>
        <n v="806795.96"/>
        <n v="753322.64"/>
        <n v="832428.28"/>
        <n v="500678.66"/>
        <n v="357061.93"/>
        <n v="182673.26"/>
        <n v="191227.53"/>
        <n v="749335.1"/>
        <n v="773191.75"/>
        <n v="566702.19999999995"/>
        <n v="623132.4"/>
        <n v="454232.75"/>
        <n v="335011.07"/>
        <n v="217824.3"/>
        <n v="231975.18"/>
        <n v="548533.11"/>
        <n v="572813.18999999994"/>
        <n v="535288.80000000005"/>
        <n v="586272.84"/>
        <n v="367585.22"/>
        <n v="266504.56"/>
        <n v="122099.36"/>
        <n v="128997.75"/>
        <n v="655613.56000000006"/>
        <n v="687819.21"/>
        <n v="476540.86"/>
        <n v="519592.93"/>
        <n v="206054"/>
        <n v="142445.35"/>
        <n v="74930.06"/>
        <n v="78996.59"/>
        <n v="789189.81"/>
        <n v="815830.5"/>
        <n v="587532.99"/>
        <n v="650586.59"/>
        <n v="223419.27"/>
        <n v="165032.57"/>
        <n v="99597.759999999995"/>
        <n v="104296.14"/>
        <n v="658993.68000000005"/>
        <n v="686355.77"/>
        <n v="547480.71"/>
        <n v="601206.25"/>
        <n v="382810.75"/>
        <n v="274540.37"/>
        <n v="63320.58"/>
        <n v="67462.47"/>
        <n v="728731.92"/>
        <n v="750739.44"/>
        <n v="670519.59"/>
        <n v="737328.64000000001"/>
        <n v="514582.45"/>
        <n v="366722.88"/>
        <n v="143363.89000000001"/>
        <n v="152563.6"/>
        <n v="526237.14"/>
        <n v="549752.93000000005"/>
        <n v="650963.46"/>
        <n v="712491.5"/>
        <n v="382225.73"/>
        <n v="276635.52000000002"/>
        <n v="226203.32"/>
        <n v="238400.39"/>
        <n v="464126.94"/>
        <n v="483600.23"/>
        <n v="858369.45"/>
        <n v="937046.87"/>
        <n v="563002.27"/>
        <n v="405007.9"/>
        <n v="139864.03"/>
        <n v="147287.91"/>
        <n v="793643.95"/>
        <n v="821883.15"/>
        <n v="627416.04"/>
        <n v="690993.15"/>
        <n v="363337.99"/>
        <n v="259758.93"/>
        <n v="205587.26"/>
        <n v="215930.21"/>
        <n v="473508.58"/>
        <n v="494852.25"/>
        <n v="648154.62"/>
        <n v="708255.26"/>
        <n v="522767.32"/>
        <n v="375410.89"/>
        <n v="177850.18"/>
        <n v="189004.05"/>
        <n v="533781.96"/>
        <n v="558233"/>
        <n v="625881.80000000005"/>
        <n v="688025.93"/>
        <n v="538969.5"/>
        <n v="381086.71"/>
        <n v="219403.47"/>
        <n v="231503.21"/>
        <n v="634676.97"/>
        <n v="661477.18000000005"/>
        <n v="830406.24"/>
        <n v="908195.04"/>
        <n v="504439.9"/>
        <n v="363508.16"/>
        <n v="235915.1"/>
        <n v="246900.95"/>
        <n v="459339.57"/>
        <n v="479453.97"/>
        <n v="622659.05000000005"/>
        <n v="688047.28"/>
        <n v="265707.90999999997"/>
        <n v="185549.64"/>
        <n v="157998.14000000001"/>
        <n v="167034.79"/>
        <n v="587587.11"/>
        <n v="608319.09"/>
        <n v="611254.43000000005"/>
        <n v="676424.76"/>
        <n v="463376.16"/>
        <n v="320600.82"/>
        <n v="107121.56"/>
        <n v="112243.15"/>
        <n v="778875.51"/>
        <n v="804864.77"/>
        <n v="628215.17000000004"/>
        <n v="690240.78"/>
        <n v="507168.97"/>
        <n v="365490.21"/>
        <n v="155131.85"/>
        <n v="164090.92000000001"/>
        <n v="708879.94"/>
        <n v="734653.71"/>
        <n v="557134.04"/>
        <n v="610387.89"/>
        <n v="497051.28"/>
        <n v="347627.55"/>
        <n v="208658.87"/>
        <n v="219665.9"/>
        <n v="572264.06999999995"/>
        <n v="598006.16"/>
        <n v="763271.12"/>
        <n v="836253.9"/>
        <n v="287566.17"/>
        <n v="203845.35"/>
        <n v="65091.4"/>
        <n v="68235.16"/>
        <n v="651672.6"/>
        <n v="680209.47"/>
        <n v="816637.15"/>
        <n v="901246.16"/>
        <n v="207955.91"/>
        <n v="149847.64000000001"/>
        <n v="232953.63"/>
        <n v="247835.15"/>
        <n v="626813.14"/>
        <n v="646679.56000000006"/>
        <n v="631563.18000000005"/>
        <n v="699206.82"/>
        <n v="446351.17"/>
        <n v="312106.88"/>
        <n v="202347.53"/>
        <n v="213620.02"/>
        <n v="429535.2"/>
        <n v="446894.65"/>
        <n v="859861.28"/>
        <n v="952682.65"/>
        <n v="370503.22"/>
        <n v="259278.26"/>
        <n v="95480.24"/>
        <n v="101510.09"/>
        <n v="561960.97"/>
        <n v="582938.69999999995"/>
        <n v="876173.59"/>
        <n v="957863.95"/>
        <n v="593106.21"/>
        <n v="422190.23"/>
        <n v="72612.7"/>
        <n v="75982.12"/>
        <n v="411841.6"/>
        <n v="428314.19"/>
        <n v="872257.3"/>
        <n v="967024.8"/>
        <n v="522189.36"/>
        <n v="373455.58"/>
        <n v="233827.22"/>
        <n v="244428.13"/>
        <n v="790881.31"/>
        <n v="829024.58"/>
        <n v="479773.68"/>
        <n v="525925.23"/>
        <n v="231895.63"/>
        <n v="164811.63"/>
        <n v="92687.1"/>
        <n v="98411.15"/>
        <n v="433109.67"/>
        <n v="447990.63"/>
        <n v="551090.22"/>
        <n v="609885.76"/>
        <n v="526375.78"/>
        <n v="382188.75"/>
        <n v="84731.839999999997"/>
        <n v="90321.26"/>
        <n v="453619.89"/>
        <n v="475485.15"/>
        <n v="471166.65"/>
        <n v="518385.21"/>
        <n v="420927.85"/>
        <n v="300633.42"/>
        <n v="102338.33"/>
        <n v="108618.74"/>
        <n v="754942.27"/>
        <n v="790337.58"/>
        <n v="506216.34"/>
        <n v="555317.43000000005"/>
        <n v="323583.3"/>
        <n v="239679.46"/>
        <n v="235368.66"/>
        <n v="250823.65"/>
        <n v="598251.80000000005"/>
        <n v="620849.05000000005"/>
        <n v="557493.46"/>
        <n v="618075.06999999995"/>
        <n v="323077.52"/>
        <n v="231269.31"/>
        <n v="227618.44"/>
        <n v="238836.03"/>
        <n v="482456.57"/>
        <n v="503599.98"/>
        <n v="776178.87"/>
        <n v="860452.16"/>
        <n v="431229.8"/>
        <n v="298877.89"/>
        <n v="145205.76000000001"/>
        <n v="152710.01999999999"/>
        <n v="472651.42"/>
        <n v="486143.19"/>
        <n v="732154.77"/>
        <n v="805217.4"/>
        <n v="369784.53"/>
        <n v="255305.23"/>
        <n v="214269.16"/>
        <n v="224695.07"/>
        <n v="734557.41"/>
        <n v="766122.74"/>
        <n v="643124.47999999998"/>
        <n v="702452.66"/>
        <n v="324818.42"/>
        <n v="240085.34"/>
        <n v="143138.76"/>
        <n v="150506.26"/>
        <n v="659792.75"/>
        <n v="686143.98"/>
        <n v="612809.25"/>
        <n v="674557.8"/>
        <n v="441670.85"/>
        <n v="325891.19"/>
        <n v="87334"/>
        <n v="91562.63"/>
        <n v="592247.01"/>
        <n v="621866.71"/>
        <n v="931304.58"/>
        <n v="1018435.03"/>
        <n v="273912.78000000003"/>
        <n v="203447.83"/>
        <n v="131449.94"/>
        <n v="137682.37"/>
        <n v="581595.38"/>
        <n v="605700.99"/>
        <n v="720657.38"/>
        <n v="798831.71"/>
        <n v="530052.86"/>
        <n v="374034.29"/>
        <n v="69085.81"/>
        <n v="72363.39"/>
        <n v="722799.17"/>
        <n v="753263.97"/>
        <n v="835195.69"/>
        <n v="917312.44"/>
        <n v="222424.06"/>
        <n v="159477.93"/>
        <n v="234209.16"/>
        <n v="245294.6"/>
        <n v="576106.4"/>
        <n v="602098.28"/>
        <n v="652232.47"/>
        <n v="709456.68"/>
        <n v="560076.41"/>
        <n v="396562.69"/>
        <n v="183610.5"/>
        <n v="194047.83"/>
        <n v="625498.18999999994"/>
        <n v="653523.5"/>
        <n v="537715.04"/>
        <n v="589978.92000000004"/>
        <n v="295199.62"/>
        <n v="213366.88"/>
        <n v="162932.91"/>
        <n v="173118.1"/>
        <n v="511748.07"/>
        <n v="527612.92000000004"/>
        <n v="603563.19999999995"/>
        <n v="663779.47"/>
        <n v="297750.26"/>
        <n v="217780.63"/>
        <n v="115090.46"/>
        <n v="120777.52"/>
        <n v="500174.16"/>
        <n v="516011.73"/>
        <n v="681391.03"/>
        <n v="747725.67"/>
        <n v="494926.55"/>
        <n v="354827.22"/>
        <n v="162963.84"/>
        <n v="172266.73"/>
        <n v="690590.6"/>
        <n v="720090.58"/>
        <n v="913349.57"/>
        <n v="1009066.33"/>
        <n v="333834.06"/>
        <n v="238607.92"/>
        <n v="210725.34"/>
        <n v="222409.03"/>
        <n v="512186.09"/>
        <n v="528873.47"/>
        <n v="754158.87"/>
        <n v="827878.43"/>
        <n v="283882.37"/>
        <n v="209895.74"/>
        <n v="171393.28"/>
        <n v="182238.65"/>
        <n v="606911.05000000005"/>
        <n v="627496.07999999996"/>
        <n v="814033.51"/>
        <n v="897942.69"/>
        <n v="554842.43000000005"/>
        <n v="391159.77"/>
        <n v="56902.64"/>
        <n v="59911.09"/>
        <n v="495986.73"/>
        <n v="514856.17"/>
        <n v="792090.91"/>
        <n v="877956.82"/>
        <n v="514163.8"/>
        <n v="362908.53"/>
        <n v="153115.59"/>
        <n v="163181.22"/>
        <n v="709327.86"/>
        <n v="743522.8"/>
        <n v="748609.13"/>
        <n v="822502.87"/>
        <n v="413095.9"/>
        <n v="294051.94"/>
        <n v="171585.32"/>
        <n v="181227.77"/>
        <n v="582615.36"/>
        <n v="607950.25"/>
        <n v="561423.89"/>
        <n v="615634.03"/>
        <n v="440397.15"/>
        <n v="316167.39"/>
        <n v="195061.42"/>
        <n v="207013.61"/>
        <n v="781162.96"/>
        <n v="804515.98"/>
        <n v="728141.94"/>
        <n v="794319.03"/>
        <n v="529266.85"/>
        <n v="368787.67"/>
        <n v="183472.97"/>
        <n v="192145.79"/>
        <n v="508484.67"/>
        <n v="525037.55000000005"/>
        <n v="626373.78"/>
        <n v="682629.62"/>
        <n v="354749.18"/>
        <n v="260983.57"/>
        <n v="126093.18"/>
        <n v="133053.54"/>
        <n v="652366.55000000005"/>
        <n v="680657.12"/>
        <n v="854665.9"/>
        <n v="945629.68"/>
        <n v="231505.22"/>
        <n v="170800.11"/>
        <n v="68221.149999999994"/>
        <n v="72343.59"/>
        <n v="750752.53"/>
        <n v="785333.48"/>
        <n v="897835.83"/>
        <n v="986237.47"/>
        <n v="199444.39"/>
        <n v="137825.73000000001"/>
        <n v="108875.24"/>
        <n v="114759.7"/>
        <n v="635868.51"/>
        <n v="655150.31999999995"/>
        <n v="711344.72"/>
        <n v="780844.85"/>
        <n v="270236.28000000003"/>
        <n v="199074.4"/>
        <n v="228241.89"/>
        <n v="239749.01"/>
        <n v="713856.85"/>
        <n v="737479.09"/>
        <n v="517924.91"/>
        <n v="574103.4"/>
        <n v="412867.09"/>
        <n v="294682.76"/>
        <n v="70630.880000000005"/>
        <n v="75065.009999999995"/>
        <n v="590950.24"/>
        <n v="617141.93000000005"/>
        <n v="901855.97"/>
        <n v="999627.1"/>
        <n v="456046.39"/>
        <n v="338661.64"/>
        <n v="132391.69"/>
        <n v="138775.29"/>
        <n v="413926.69"/>
        <n v="426982.13"/>
        <n v="931311.4"/>
        <n v="1013328.52"/>
        <n v="371646.17"/>
        <n v="265834.21999999997"/>
        <n v="127612.63"/>
        <n v="134367.69"/>
        <n v="790485.07"/>
        <n v="819255.11"/>
        <n v="540083.80000000005"/>
        <n v="595040.44999999995"/>
        <n v="497151.54"/>
        <n v="362745.05"/>
        <n v="125613.92"/>
        <n v="133662.48000000001"/>
        <n v="486753.32"/>
        <n v="505909.93"/>
        <n v="595098.93000000005"/>
        <n v="655625.49"/>
        <n v="403676.89"/>
        <n v="290313.28000000003"/>
        <n v="213899.29"/>
        <n v="224157.34"/>
        <n v="741159.81"/>
        <n v="772083.72"/>
        <n v="735207.3"/>
        <n v="805323"/>
        <n v="228363.96"/>
        <n v="165321.54"/>
        <n v="242348.85"/>
        <n v="253164.39"/>
        <n v="401464.7"/>
        <n v="413167.23"/>
        <n v="648786.37"/>
        <n v="705467.23"/>
        <n v="336465.09"/>
        <n v="244078.09"/>
        <n v="102877.56"/>
        <n v="108047.01"/>
        <n v="515682.22"/>
        <n v="532132.04"/>
        <n v="866572.01"/>
        <n v="946374.75"/>
        <n v="588159.68999999994"/>
        <n v="430517.67"/>
        <n v="82795.009999999995"/>
        <n v="87440.44"/>
        <n v="463405.97"/>
        <n v="477453.13"/>
        <n v="725429.36"/>
        <n v="795831.93"/>
        <n v="466870.29"/>
        <n v="332824.67"/>
        <n v="54988.95"/>
        <n v="57974.48"/>
        <n v="462719.19"/>
        <n v="478819.55"/>
        <n v="733426.08"/>
        <n v="798526.49"/>
        <n v="391060.31"/>
        <n v="283865.78999999998"/>
        <n v="110495.28"/>
        <n v="115617.02"/>
        <n v="527886.66"/>
        <n v="546001.39"/>
        <n v="505961.73"/>
        <n v="557197.9"/>
        <n v="451315.01"/>
        <n v="324496.07"/>
        <n v="195475.87"/>
        <n v="207815.54"/>
        <n v="489136.76"/>
        <n v="506757.21"/>
        <n v="527860.79"/>
        <n v="574439.99"/>
        <n v="469876.08"/>
        <n v="335660.9"/>
        <n v="120647.79"/>
        <n v="127432.69"/>
        <n v="637550.27"/>
        <n v="666797.78"/>
        <n v="879319.34"/>
        <n v="965792.48"/>
        <n v="382387.64"/>
        <n v="268952.39"/>
        <n v="92321.01"/>
        <n v="96896.02"/>
        <n v="647598.54"/>
        <n v="675291.26"/>
        <n v="634173.93000000005"/>
        <n v="690029.45"/>
        <n v="199942.03"/>
        <n v="141039.79999999999"/>
        <n v="117369.73"/>
        <n v="124107.21"/>
        <n v="705916.78"/>
        <n v="740720.08"/>
        <n v="620082.57999999996"/>
        <n v="683596.96"/>
        <n v="375754.25"/>
        <n v="260744.22"/>
        <n v="202831.96"/>
        <n v="214851.36"/>
        <n v="638457.02"/>
        <n v="662038.4"/>
        <n v="646319.98"/>
        <n v="706169.48"/>
        <n v="433180.3"/>
        <n v="315470.09999999998"/>
        <n v="150405.88"/>
        <n v="159345.76"/>
        <n v="591890.38"/>
        <n v="617402.54"/>
        <n v="571881.22"/>
        <n v="622507.4"/>
        <n v="542718.28"/>
        <n v="400659.33"/>
        <n v="208936.38"/>
        <n v="220631.6"/>
        <n v="649540.21"/>
        <n v="677037.77"/>
        <n v="690947.28"/>
        <n v="756428.85"/>
        <n v="384119.77"/>
        <n v="265308.78000000003"/>
        <n v="208818.22"/>
        <n v="222158.33"/>
        <n v="455368.11"/>
        <n v="473252.73"/>
        <n v="615366.65"/>
        <n v="682288.79"/>
        <n v="579095.5"/>
        <n v="424289.8"/>
        <n v="124886.37"/>
        <n v="132057.87"/>
        <n v="768017.47"/>
        <n v="792991.64"/>
        <n v="675594.33"/>
        <n v="744015.06"/>
        <n v="205922.96"/>
        <n v="142645.73000000001"/>
        <n v="160047.35999999999"/>
        <n v="169488.11"/>
        <n v="718922.96"/>
        <n v="751616.68"/>
        <n v="712434.99"/>
        <n v="785776.6"/>
        <n v="532400.38"/>
        <n v="368890.01"/>
        <n v="236545.77"/>
        <n v="251635.98"/>
        <n v="781074.01"/>
        <n v="805097.21"/>
        <n v="822628.77"/>
        <n v="897539.53"/>
        <n v="456309.69"/>
        <n v="336403.08"/>
        <n v="227287.12"/>
        <n v="241994.77"/>
        <n v="701334.25"/>
        <n v="724227.3"/>
        <n v="809934.75"/>
        <n v="895347.92"/>
        <n v="522886.96"/>
        <n v="381255.95"/>
        <n v="188152.92"/>
        <n v="200529.75"/>
        <n v="786686.53"/>
        <n v="825299"/>
        <n v="739171.41"/>
        <n v="809110.83"/>
        <n v="317100.90999999997"/>
        <n v="218531.95"/>
        <n v="83556.59"/>
        <n v="87476.95"/>
        <n v="521016.25"/>
        <n v="544089.32999999996"/>
        <n v="639072.79"/>
        <n v="700067.16"/>
        <n v="523956.35"/>
        <n v="370812.97"/>
        <n v="69463.19"/>
        <n v="73981.539999999994"/>
        <n v="542227.94999999995"/>
        <n v="566695.04"/>
        <n v="581699.16"/>
        <n v="633791.93000000005"/>
        <n v="282121.46999999997"/>
        <n v="198896.08"/>
        <n v="116361.58"/>
        <n v="121994.9"/>
        <n v="449806.43"/>
        <n v="466020.05"/>
        <n v="807421.09"/>
        <n v="891219.68"/>
        <n v="523413.17"/>
        <n v="382615.22"/>
        <n v="111090.98"/>
        <n v="117627.26"/>
        <n v="400768.19"/>
        <n v="419110.85"/>
        <n v="485873.18"/>
        <n v="530550.09"/>
        <n v="516116.03"/>
        <n v="374501.34"/>
        <n v="223267.09"/>
        <n v="234818.72"/>
        <n v="547122.53"/>
        <n v="568334.71"/>
        <n v="474220.14"/>
        <n v="518090.59"/>
        <n v="245436.51"/>
        <n v="171362.29"/>
        <n v="227598.96"/>
        <n v="242135.9"/>
        <n v="657613.13"/>
        <n v="688321.12"/>
        <n v="921498.39"/>
        <n v="1008120.19"/>
        <n v="422931.31"/>
        <n v="293050.69"/>
        <n v="164102.45000000001"/>
        <n v="171542.51"/>
        <n v="546480.41"/>
        <n v="571968.68000000005"/>
        <n v="541777.5"/>
        <n v="592831.85"/>
        <n v="249205.76000000001"/>
        <n v="184091.89"/>
        <n v="206225.09"/>
        <n v="216497.93"/>
        <n v="401112.47"/>
        <n v="417884.57"/>
        <n v="547017.86"/>
        <n v="603221.11"/>
        <n v="384832.12"/>
        <n v="269398.53999999998"/>
        <n v="231802.48"/>
        <n v="244814.89"/>
        <n v="453880.86"/>
        <n v="468989.8"/>
        <n v="912884.86"/>
        <n v="1004630.4"/>
        <n v="552573.65"/>
        <n v="390715.24"/>
        <n v="64878.720000000001"/>
        <n v="68244.95"/>
        <n v="534243.87"/>
        <n v="554928.27"/>
        <n v="699847.45"/>
        <n v="762018.89"/>
        <n v="309027.18"/>
        <n v="215945.9"/>
        <n v="88665.69"/>
        <n v="92647.17"/>
        <n v="535431.88"/>
        <n v="550784.34"/>
        <n v="476694.56"/>
        <n v="519737.09"/>
        <n v="446466.21"/>
        <n v="326544.81"/>
        <n v="59173.91"/>
        <n v="62395.75"/>
        <n v="408892.42"/>
        <n v="423900.17"/>
        <n v="541896.68999999994"/>
        <n v="594144.77"/>
        <n v="524654.73"/>
        <n v="375974.14"/>
        <n v="111643.69"/>
        <n v="118490.84"/>
        <n v="743172.61"/>
        <n v="766376.31"/>
        <n v="566311.87"/>
        <n v="621667.03"/>
        <n v="321225.65999999997"/>
        <n v="223477.6"/>
        <n v="159002.57999999999"/>
        <n v="167117.72"/>
        <n v="689774.46"/>
        <n v="716270.04"/>
        <n v="841102.61"/>
        <n v="917716.15"/>
        <n v="388260.62"/>
        <n v="281874.23"/>
        <n v="91187.46"/>
        <n v="97015.53"/>
        <n v="439062.2"/>
        <n v="457116.08"/>
        <n v="580781.96"/>
        <n v="642069.78"/>
        <n v="559361.26"/>
        <n v="401371.78"/>
        <n v="123195.07"/>
        <n v="130830.9"/>
        <n v="570670.16"/>
        <n v="587096.06999999995"/>
        <n v="889327.97"/>
        <n v="974700.79"/>
        <n v="280560.23"/>
        <n v="204507.51"/>
        <n v="183831.07"/>
        <n v="193124.88"/>
        <n v="689510.8"/>
        <n v="711387.19"/>
        <n v="650381.56999999995"/>
        <n v="712054.21"/>
        <n v="522740.12"/>
        <n v="366188.25"/>
        <n v="177944.82"/>
        <n v="187163.41"/>
        <n v="478421.6"/>
        <n v="492060.49"/>
        <n v="670401.69999999995"/>
        <n v="732600.6"/>
        <n v="578187.65"/>
        <n v="413248.41"/>
        <n v="241591.83"/>
        <n v="252932.38"/>
        <n v="471396.61"/>
        <n v="489567.55"/>
        <n v="634020.52"/>
        <n v="691370.35"/>
        <n v="264264.93"/>
        <n v="186327.31"/>
        <n v="192531.41"/>
        <n v="202046.34"/>
        <n v="695190.73"/>
        <n v="724521.7"/>
        <n v="526791.73"/>
        <n v="574285.05000000005"/>
        <n v="213781.59"/>
        <n v="155442.42000000001"/>
        <n v="150520.51"/>
        <n v="157404.34"/>
        <n v="656142.61"/>
        <n v="675571.21"/>
        <n v="623103.43999999994"/>
        <n v="683398.66"/>
        <n v="444419.39"/>
        <n v="312284.3"/>
        <n v="229114.72"/>
        <n v="242059.16"/>
        <n v="596699.29"/>
        <n v="614053.44999999995"/>
        <n v="559143.43999999994"/>
        <n v="609984.93999999994"/>
        <n v="326136.37"/>
        <n v="241647.57"/>
        <n v="115002.82"/>
        <n v="121337.88"/>
        <n v="629953.02"/>
        <n v="660395.39"/>
        <n v="806260.7"/>
        <n v="884539.85"/>
        <n v="327784.59999999998"/>
        <n v="238109.32"/>
        <n v="229086.62"/>
        <n v="241292.29"/>
        <n v="589936.18999999994"/>
        <n v="617648.82999999996"/>
        <n v="901887.06"/>
        <n v="983186.32"/>
        <n v="332682.39"/>
        <n v="244216.41"/>
        <n v="92446.21"/>
        <n v="98341.99"/>
        <n v="593439.05000000005"/>
        <n v="617650.85"/>
        <n v="575795.37"/>
        <n v="627856.29"/>
        <n v="225835.93"/>
        <n v="159948.32"/>
        <n v="174448.38"/>
        <n v="185063.72"/>
        <n v="653528.26"/>
        <n v="682296.46"/>
        <n v="626870.53"/>
        <n v="693006.92"/>
        <n v="434765.42"/>
        <n v="315418.64"/>
        <n v="135947.4"/>
        <n v="142213.45000000001"/>
        <n v="620925.88"/>
        <n v="642544.73"/>
        <n v="661495.74"/>
        <n v="731837.91"/>
        <n v="557375.6"/>
        <n v="408650.44"/>
        <n v="139239.23000000001"/>
        <n v="148444.09"/>
        <n v="526089.14"/>
        <n v="550601.23"/>
        <n v="925000.14"/>
        <n v="1009147.91"/>
        <n v="446568.39"/>
        <n v="310087.46999999997"/>
        <n v="119599.64"/>
        <n v="127265.13"/>
        <n v="434457.98"/>
        <n v="447466.82"/>
        <n v="495696.22"/>
        <n v="546694.40000000002"/>
        <n v="285476.28999999998"/>
        <n v="210282.12"/>
        <n v="76344.09"/>
        <n v="81321.350000000006"/>
        <n v="473861.17"/>
        <n v="495197.7"/>
        <n v="599693.31999999995"/>
        <n v="661136.06000000006"/>
        <n v="235304.75"/>
        <n v="167613.59"/>
        <n v="199324.33"/>
        <n v="211311.34"/>
        <n v="585241.52"/>
        <n v="609525.35"/>
        <n v="533001.26"/>
        <n v="583178.85"/>
        <n v="400619.08"/>
        <n v="282324.59999999998"/>
        <n v="139447.63"/>
        <n v="147003.04999999999"/>
        <n v="714353.87"/>
        <n v="742301.37"/>
        <n v="633069.6"/>
        <n v="700458.93"/>
        <n v="475388.06"/>
        <n v="340682.28"/>
        <n v="120032.8"/>
        <n v="127959.91"/>
        <n v="667280.23"/>
        <n v="695908.01"/>
        <n v="931382.06"/>
        <n v="1031242.97"/>
        <n v="452658.82"/>
        <n v="321885.46000000002"/>
        <n v="152219.34"/>
        <n v="160493.03"/>
        <n v="595695.05000000005"/>
        <n v="614907.4"/>
        <n v="548840.41"/>
        <n v="331538.52"/>
        <n v="94406.37"/>
        <n v="633507.74"/>
        <n v="486409.76"/>
        <n v="295025.65999999997"/>
        <n v="88138.93"/>
        <n v="628121.56999999995"/>
        <n v="744965.06"/>
        <n v="314102.08"/>
        <n v="58173.25"/>
        <n v="401259.36"/>
        <n v="813054.42"/>
        <n v="407384.67"/>
        <n v="242906.56"/>
        <n v="722369.31"/>
        <n v="504533.18"/>
        <n v="575331.85"/>
        <n v="235914.28"/>
        <n v="614826.9"/>
        <n v="721494.64"/>
        <n v="241814.32"/>
        <n v="191993.68"/>
        <n v="579365.59"/>
        <n v="797798.15"/>
        <n v="579065.41"/>
        <n v="213509.36"/>
        <n v="525448.29"/>
        <n v="747334.19"/>
        <n v="290622.86"/>
        <n v="214334.19"/>
        <n v="790657.47"/>
        <n v="735512.59"/>
        <n v="295832.74"/>
        <n v="87800.47"/>
        <n v="501226.95"/>
        <n v="908916.79"/>
        <n v="249460.16"/>
        <n v="52745.55"/>
        <n v="787585.59"/>
        <n v="597792.89"/>
        <n v="497634.1"/>
        <n v="207770.82"/>
        <n v="530729.88"/>
        <n v="572876.80000000005"/>
        <n v="451950.03"/>
        <n v="209197.22"/>
        <n v="715140.1"/>
        <n v="675679.56"/>
        <n v="285055.02"/>
        <n v="129244.13"/>
        <n v="639282.53"/>
        <n v="870476.18"/>
        <n v="223666.52"/>
        <n v="133641.14000000001"/>
        <n v="739314.37"/>
        <n v="643351.26"/>
        <n v="396143.05"/>
        <n v="127291.87"/>
        <n v="793952.37"/>
        <n v="530271.11"/>
        <n v="262986.46999999997"/>
        <n v="68326.45"/>
        <n v="792804.39"/>
        <n v="882363.74"/>
        <n v="274587.84000000003"/>
        <n v="68918.080000000002"/>
        <n v="698476.01"/>
        <n v="561551.64"/>
        <n v="407028.66"/>
        <n v="152530.57999999999"/>
        <n v="458929.19"/>
        <n v="892499.69"/>
        <n v="368350.31"/>
        <n v="132579.81"/>
        <n v="536321.21"/>
        <n v="584068.01"/>
        <n v="526162.06000000006"/>
        <n v="160347.85999999999"/>
        <n v="549837.15"/>
        <n v="895312.27"/>
        <n v="303988.96999999997"/>
        <n v="191478.23"/>
        <n v="407616.41"/>
        <n v="849483.74"/>
        <n v="501694.03"/>
        <n v="78666.399999999994"/>
        <n v="569093.72"/>
        <n v="624472.25"/>
        <n v="210822.65"/>
        <n v="51395.51"/>
        <n v="745507.17"/>
        <n v="841395.96"/>
        <n v="386737.48"/>
        <n v="181699.01"/>
        <n v="556010.48"/>
        <n v="502545.02"/>
        <n v="589011.72"/>
        <n v="222506.3"/>
        <n v="599046.22"/>
        <n v="754579.59"/>
        <n v="451640.53"/>
        <n v="191433.27"/>
        <n v="445301.2"/>
        <n v="497379.01"/>
        <n v="496544.25"/>
        <n v="225688"/>
        <n v="783636.91"/>
        <n v="602105.37"/>
        <n v="281149.56"/>
        <n v="49836.800000000003"/>
        <n v="398791.22"/>
        <n v="667521.53"/>
        <n v="344187.06"/>
        <n v="243313.49"/>
        <n v="409626.76"/>
        <n v="699270.72"/>
        <n v="232979.12"/>
        <n v="190330"/>
        <n v="580753.06000000006"/>
        <n v="761882.54"/>
        <n v="200564.86"/>
        <n v="106251.72"/>
        <n v="679801.49"/>
        <n v="604777.69999999995"/>
        <n v="212450.18"/>
        <n v="129787.38"/>
        <n v="728848.54"/>
        <n v="738804.84"/>
        <n v="432154.59"/>
        <n v="233710.09"/>
        <n v="427439.64"/>
        <n v="510304.03"/>
        <n v="570724.55000000005"/>
        <n v="176077.98"/>
        <n v="633583.31999999995"/>
        <n v="865398.22"/>
        <n v="479078.2"/>
        <n v="85863.06"/>
        <n v="762053.73"/>
        <n v="620123.22"/>
        <n v="213002.32"/>
        <n v="100231.24"/>
        <n v="414329.56"/>
        <n v="548585.22"/>
        <n v="211688.29"/>
        <n v="153569.9"/>
        <n v="440562.6"/>
        <n v="921919.74"/>
        <n v="201488.78"/>
        <n v="70538.84"/>
        <n v="609003.38"/>
        <n v="678391.62"/>
        <n v="591523.75"/>
        <n v="133508.81"/>
        <n v="664379.69999999995"/>
        <n v="509946.56"/>
        <n v="456381.98"/>
        <n v="152301.82"/>
        <n v="549111.48"/>
        <n v="696331.24"/>
        <n v="392026.41"/>
        <n v="234742.66"/>
        <n v="571302.34"/>
        <n v="776180.62"/>
        <n v="330699.03000000003"/>
        <n v="151017.81"/>
        <n v="792507.48"/>
        <n v="578622.80000000005"/>
        <n v="378199.87"/>
        <n v="189342"/>
        <n v="694941.92"/>
        <n v="486349.94"/>
        <n v="274212.32"/>
        <n v="107157.95"/>
        <n v="669265.43999999994"/>
        <n v="936656.86"/>
        <n v="381228.12"/>
        <n v="115659.38"/>
        <n v="428890.38"/>
        <n v="742474.04"/>
        <n v="485881.78"/>
        <n v="60462"/>
        <n v="526359.43999999994"/>
        <n v="860246.15"/>
        <n v="417044.4"/>
        <n v="91208.95"/>
        <n v="470566.52"/>
        <n v="580803.15"/>
        <n v="369509.67"/>
        <n v="92586.46"/>
        <n v="420790.8"/>
        <n v="766557.56"/>
        <n v="374907.9"/>
        <n v="95335.69"/>
        <n v="530095.96"/>
        <n v="823121.75"/>
        <n v="225761.47"/>
        <n v="116275.78"/>
        <n v="410084.65"/>
        <n v="546873.89"/>
        <n v="251801.53"/>
        <n v="74269.64"/>
        <n v="438404.87"/>
        <n v="574860.72"/>
        <n v="523761.18"/>
        <n v="224571.53"/>
        <n v="711690.46"/>
        <n v="535033.9"/>
        <n v="204728.03"/>
        <n v="177403.49"/>
        <n v="683658.15"/>
        <n v="849071.75"/>
        <n v="407021.4"/>
        <n v="75966"/>
        <n v="706529.05"/>
        <n v="589011.61"/>
        <n v="340133.45"/>
        <n v="240859.37"/>
        <n v="469934.81"/>
        <n v="791329.02"/>
        <n v="589917"/>
        <n v="78977.42"/>
        <n v="453522.4"/>
        <n v="680668.01"/>
        <n v="302714"/>
        <n v="204100.59"/>
        <n v="669642.16"/>
        <n v="896020.83"/>
        <n v="268289.3"/>
        <n v="61449.57"/>
        <n v="404535.35"/>
        <n v="830478.88"/>
        <n v="304499.58"/>
        <n v="144530.68"/>
        <n v="652054.43999999994"/>
        <n v="727740.82"/>
        <n v="295841.49"/>
        <n v="110078.77"/>
        <n v="400418.1"/>
        <n v="571105.94999999995"/>
        <n v="580865.84"/>
        <n v="148882.31"/>
        <n v="407592.35"/>
        <n v="826381.15"/>
        <n v="539366.02"/>
        <n v="227600.68"/>
        <n v="746740.65"/>
        <n v="765168.01"/>
        <n v="392839.76"/>
        <n v="167714.6"/>
        <n v="573264.96"/>
        <n v="598278.14"/>
        <n v="257039.54"/>
        <n v="143787.64000000001"/>
        <n v="656175.81000000006"/>
        <n v="777707.23"/>
        <n v="325254.15000000002"/>
        <n v="113947.26"/>
        <n v="510049.35"/>
        <n v="921059.03"/>
        <n v="423408.7"/>
        <n v="199379.25"/>
        <n v="498350.73"/>
        <n v="648781.52"/>
        <n v="313327.84000000003"/>
        <n v="213147.12"/>
        <n v="590523.39"/>
        <n v="898882.45"/>
        <n v="416491.45"/>
        <n v="180529.98"/>
        <n v="606312.78"/>
        <n v="810174.97"/>
        <n v="522584.73"/>
        <n v="87056.71"/>
        <n v="577590.09"/>
        <n v="836781.68"/>
        <n v="309850.09000000003"/>
        <n v="116077.84"/>
        <n v="624975.6"/>
        <n v="739373.7"/>
        <n v="279682.3"/>
        <n v="207820.59"/>
        <n v="754345.84"/>
        <n v="879677.64"/>
        <n v="320405.94"/>
        <n v="117810.79"/>
        <n v="624389.93999999994"/>
        <n v="555369.92000000004"/>
        <n v="567574.78"/>
        <n v="50572.15"/>
        <n v="493506.01"/>
        <n v="663285.39"/>
        <n v="237241.86"/>
        <n v="166567.85999999999"/>
        <n v="456777.07"/>
        <n v="594609.09"/>
        <n v="261178.7"/>
        <n v="235039.69"/>
        <n v="480955.67"/>
        <n v="483089.63"/>
        <n v="376927.77"/>
        <n v="199689.84"/>
        <n v="476313.63"/>
        <n v="713265.41"/>
        <n v="213532.98"/>
        <n v="240096.16"/>
        <n v="696007.22"/>
        <n v="811548.27"/>
        <n v="309580.09999999998"/>
        <n v="175766.95"/>
        <n v="616198.43000000005"/>
        <n v="888878.57"/>
        <n v="451735.79"/>
        <n v="132039.07"/>
        <n v="439347.18"/>
        <n v="633017.85"/>
        <n v="430145.71"/>
        <n v="212296.47"/>
        <n v="636880.99"/>
        <n v="878594.65"/>
        <n v="531943.31999999995"/>
        <n v="195151.12"/>
        <n v="760668.44"/>
        <n v="750251.61"/>
        <n v="275162.58"/>
        <n v="99908.86"/>
        <n v="769386.88"/>
        <n v="566025.25"/>
        <n v="235541.73"/>
        <n v="150553.81"/>
        <n v="648578.24"/>
        <n v="932814.49"/>
        <n v="359050.31"/>
        <n v="215275.01"/>
        <n v="778374.19"/>
        <n v="920495.75"/>
        <n v="586536.29"/>
        <n v="162817.1"/>
        <n v="483945.18"/>
        <n v="845984.79"/>
        <n v="258235.07"/>
        <n v="105269.49"/>
        <n v="764264.87"/>
        <n v="758300.34"/>
        <n v="269879.15999999997"/>
        <n v="122614.37"/>
        <n v="502895.17"/>
        <n v="595498.93999999994"/>
        <n v="348163.3"/>
        <n v="214929.78"/>
        <n v="608854.99"/>
        <n v="866578.24"/>
        <n v="360886.29"/>
        <n v="108628.87"/>
        <n v="502840.54"/>
        <n v="812813.43"/>
        <n v="533343.25"/>
        <n v="115160.03"/>
        <n v="440605.72"/>
        <n v="640265.30000000005"/>
        <n v="531934.19999999995"/>
        <n v="98450.44"/>
        <n v="783618.51"/>
        <n v="910340.14"/>
        <n v="220651.63"/>
        <n v="139312.44"/>
        <n v="681392.88"/>
        <n v="827631.41"/>
        <n v="288966.5"/>
        <n v="77262.64"/>
        <n v="591913.01"/>
        <n v="514743.35"/>
        <n v="355260.82"/>
        <n v="194281.54"/>
        <n v="408014.25"/>
        <n v="517105.9"/>
        <n v="407474.18"/>
        <n v="159576.95999999999"/>
        <n v="579604.6"/>
        <n v="748554.59"/>
        <n v="223426.01"/>
        <n v="148452.6"/>
        <n v="606384.54"/>
        <n v="756154.51"/>
        <n v="304630.07"/>
        <n v="128926.18"/>
        <n v="761407.71"/>
        <n v="488219.4"/>
        <n v="228654.44"/>
        <n v="219511.39"/>
        <n v="786223.65"/>
        <n v="510962.01"/>
        <n v="218320.92"/>
        <n v="161512.46"/>
        <n v="456843"/>
        <n v="533151.96"/>
        <n v="367106.42"/>
        <n v="162550.82"/>
        <n v="470079.12"/>
        <n v="799328.81"/>
        <n v="539145.73"/>
        <n v="193664.85"/>
        <n v="478264.5"/>
        <n v="566855.41"/>
        <n v="336462.06"/>
        <n v="98468.800000000003"/>
        <n v="744823.12"/>
        <n v="475830.85"/>
        <n v="444785.34"/>
        <n v="220926.25"/>
        <n v="401739.01"/>
        <n v="821560.7"/>
        <n v="534121.09"/>
        <n v="220992.4"/>
        <n v="761553.4"/>
        <n v="590053.73"/>
        <n v="400609"/>
        <n v="188271.11"/>
        <n v="525793.12"/>
        <n v="708698.53"/>
        <n v="291386.21999999997"/>
        <n v="205175.93"/>
        <n v="776084.07"/>
        <n v="728419.27"/>
        <n v="466112.29"/>
        <n v="221195.27"/>
        <n v="500130.5"/>
        <n v="912852.97"/>
        <n v="393284.73"/>
        <n v="148759.9"/>
        <n v="530553.74"/>
        <n v="801551.12"/>
        <n v="255092.15"/>
        <n v="188613.76000000001"/>
        <n v="451590.11"/>
        <n v="731571.85"/>
        <n v="591367.09"/>
        <n v="189292.08"/>
        <n v="792266.28"/>
        <n v="552879.61"/>
        <n v="594139.61"/>
        <n v="240441.56"/>
        <n v="455912.77"/>
        <n v="837008.15"/>
        <n v="213836.05"/>
        <n v="90180.96"/>
        <n v="515378.51"/>
        <n v="636327.27"/>
        <n v="484600.18"/>
        <n v="123725.55"/>
        <n v="729512.16"/>
        <n v="471769.14"/>
        <n v="444732.5"/>
        <n v="94339.95"/>
        <n v="572460.59"/>
        <n v="660781.94999999995"/>
        <n v="370397.22"/>
        <n v="156613.70000000001"/>
        <n v="594689.85"/>
        <n v="776906.9"/>
        <n v="223716.09"/>
        <n v="102182.66"/>
        <n v="559020.56000000006"/>
        <n v="480365.75"/>
        <n v="505907.23"/>
        <n v="111316.6"/>
        <n v="660360.61"/>
        <n v="610837.66"/>
        <n v="256212.62"/>
        <n v="127974.83"/>
        <n v="664149.02"/>
        <n v="763278.86"/>
        <n v="296868.52"/>
        <n v="180248.27"/>
        <n v="531645.55000000005"/>
        <n v="731988.88"/>
        <n v="323199.34000000003"/>
        <n v="240966.6"/>
        <n v="792978.91"/>
        <n v="654472.81000000006"/>
        <n v="354922.27"/>
        <n v="144537.75"/>
        <n v="628490.36"/>
        <n v="815098.59"/>
        <n v="344172.83"/>
        <n v="195064.61"/>
        <n v="593348.94999999995"/>
        <n v="869838.45"/>
        <n v="508657.04"/>
        <n v="87087.16"/>
        <n v="435817.3"/>
        <n v="518821.75"/>
        <n v="230992.26"/>
        <n v="146377.35999999999"/>
        <n v="659857.86"/>
        <n v="674303.4"/>
        <n v="468362.89"/>
        <n v="138868.28"/>
        <n v="646715.32999999996"/>
        <n v="905797.87"/>
        <n v="414134.4"/>
        <n v="82952.789999999994"/>
        <n v="732522.58"/>
        <n v="636086.88"/>
        <n v="444804"/>
        <n v="234129.63"/>
        <n v="399854.72"/>
        <n v="552253.78"/>
        <n v="455503.33"/>
        <n v="138495.04000000001"/>
        <n v="490393.01"/>
        <n v="867085.22"/>
        <n v="408005.58"/>
        <n v="168684.92"/>
        <n v="564875.77"/>
        <n v="643237.31999999995"/>
        <n v="436903.72"/>
        <n v="71399.3"/>
        <n v="624508"/>
        <n v="834165.05"/>
        <n v="569381.4"/>
        <n v="211263.37"/>
        <n v="413148.18"/>
        <n v="697599.1"/>
        <n v="489233.08"/>
        <n v="60898.76"/>
        <n v="532984.98"/>
        <n v="838589.68"/>
        <n v="560273.62"/>
        <n v="159014.68"/>
        <n v="397736.7"/>
        <n v="935421.65"/>
        <n v="361233.53"/>
        <n v="117204.21"/>
        <n v="454085.7"/>
        <n v="741611.45"/>
        <n v="576134.88"/>
        <n v="56699.97"/>
        <n v="597751.19999999995"/>
        <n v="488111.62"/>
        <n v="206444.99"/>
        <n v="147060.88"/>
        <n v="617811.34"/>
        <n v="580468.37"/>
        <n v="380543.58"/>
        <n v="103595.63"/>
        <n v="570050.97"/>
        <n v="583036.59"/>
        <n v="288325.81"/>
        <n v="68266.42"/>
        <n v="422969.14"/>
        <n v="885448.3"/>
        <n v="536142.28"/>
        <n v="234444.79"/>
        <n v="627689.97"/>
        <n v="878082.55"/>
        <n v="213805.78"/>
        <n v="225414.94"/>
        <n v="603450.26"/>
        <n v="573128.37"/>
        <n v="299406.13"/>
        <n v="207623.55"/>
        <n v="746438.32"/>
        <n v="712380.07"/>
        <n v="436298.12"/>
        <n v="143310.97"/>
        <n v="738766.41"/>
        <n v="718839.29"/>
        <n v="382118.6"/>
        <n v="55919.53"/>
        <n v="600868.78"/>
        <n v="607487.68999999994"/>
        <n v="250179.69"/>
        <n v="219558.87"/>
        <n v="521270.87"/>
        <n v="829332.58"/>
        <n v="292743.90000000002"/>
        <n v="75818.399999999994"/>
        <n v="660030.4"/>
        <n v="687173.12"/>
        <n v="569379.4"/>
        <n v="113410.14"/>
        <n v="571182.37"/>
        <n v="931634.18"/>
        <n v="304708.2"/>
        <n v="178888.47"/>
        <n v="744383.51"/>
        <n v="601488.93000000005"/>
        <n v="525341.19999999995"/>
        <n v="216480.05"/>
        <n v="696750.6"/>
        <n v="904647.07"/>
        <n v="398325.5"/>
        <n v="107724.74"/>
        <n v="676520.98"/>
        <n v="486804.65"/>
        <n v="366590.22"/>
        <n v="163747.56"/>
        <n v="718083.87"/>
        <n v="500529.13"/>
        <n v="253169.9"/>
        <n v="232707.43"/>
        <n v="508737.62"/>
        <n v="727511.27"/>
        <n v="445728.66"/>
        <n v="106686.7"/>
        <n v="521485.84"/>
        <n v="659673.91"/>
        <n v="234149.07"/>
        <n v="53006.34"/>
        <n v="426993.4"/>
        <n v="895570.81"/>
        <n v="290548.75"/>
        <n v="119240.63"/>
        <n v="452542.01"/>
        <n v="847601.09"/>
        <n v="262577.01"/>
        <n v="132018.15"/>
        <n v="495387.52"/>
        <n v="641896.30000000005"/>
        <n v="260605.06"/>
        <n v="122983.85"/>
        <n v="709173.73"/>
        <n v="621785.89"/>
        <n v="420141.39"/>
        <n v="214541.28"/>
        <n v="713674.46"/>
        <n v="631402.82999999996"/>
        <n v="466291.34"/>
        <n v="172758.74"/>
        <n v="543566.21"/>
        <n v="767311.41"/>
        <n v="462172.31"/>
        <n v="92469.94"/>
        <n v="543207.98"/>
        <n v="514370.6"/>
        <n v="447071.75"/>
        <n v="230775.06"/>
        <n v="758963.94"/>
        <n v="691978.99"/>
        <n v="502821.99"/>
        <n v="104734.34"/>
        <n v="400851.67"/>
        <n v="623041.55000000005"/>
        <n v="445026.09"/>
        <n v="118225.43"/>
        <n v="655068.24"/>
        <n v="498664.55"/>
        <n v="292232.76"/>
        <n v="239982.54"/>
        <n v="748672.63"/>
        <n v="477473.34"/>
        <n v="489387.45"/>
        <n v="143226.57"/>
        <n v="665707.82999999996"/>
        <n v="895037.81"/>
        <n v="511813.47"/>
        <n v="151361.72"/>
        <n v="614744.96"/>
        <n v="639057"/>
        <n v="403706.82"/>
        <n v="119594.55"/>
        <n v="476479.47"/>
        <n v="654707.56999999995"/>
        <n v="272216.02"/>
        <n v="83138.31"/>
        <n v="709084.81"/>
        <n v="487224.28"/>
        <n v="439713.98"/>
        <n v="78636.84"/>
        <n v="446222.05"/>
        <n v="531391.93999999994"/>
        <n v="528098.06000000006"/>
        <n v="63246.94"/>
        <n v="598003.93999999994"/>
        <n v="522436.04"/>
        <n v="280661.38"/>
        <n v="68626.27"/>
        <n v="511758.25"/>
        <n v="761311.04"/>
        <n v="323748.5"/>
        <n v="158444.26"/>
        <n v="782706.6"/>
        <n v="681122.81"/>
        <n v="503791.11"/>
        <n v="118280.64"/>
        <n v="440396.08"/>
        <n v="587222.94999999995"/>
        <n v="328711.02"/>
        <n v="72295.45"/>
        <n v="736327.4"/>
        <n v="809642.8"/>
        <n v="290099.19"/>
        <n v="186670.16"/>
        <n v="544224.82999999996"/>
        <n v="699830.63"/>
        <n v="342818.68"/>
        <n v="189673.48"/>
        <n v="680745.32"/>
        <n v="499608.46"/>
        <n v="520879.91"/>
        <n v="178496.82"/>
        <n v="634616.63"/>
        <n v="619527.43000000005"/>
        <n v="273925.90000000002"/>
        <n v="123055.74"/>
        <n v="520211.08"/>
        <n v="681846.76"/>
        <n v="344407.87"/>
        <n v="95852.93"/>
        <n v="668544.19999999995"/>
        <n v="927849.33"/>
        <n v="494284.45"/>
        <n v="145240.12"/>
        <n v="626988.43999999994"/>
        <n v="767664.24"/>
        <n v="342837.95"/>
        <n v="120230.13"/>
        <n v="706094.18"/>
        <n v="878064.64000000001"/>
        <n v="288371.01"/>
        <n v="69685"/>
        <n v="661205.56999999995"/>
        <n v="474374.2"/>
        <n v="594982"/>
        <n v="125473.51"/>
        <n v="764957.14"/>
        <n v="846980.84"/>
        <n v="380679.77"/>
        <n v="135795.59"/>
        <n v="475365.8"/>
        <n v="828108"/>
        <n v="519830.93"/>
        <n v="129360.8"/>
        <n v="583110.22"/>
        <n v="486226.01"/>
        <n v="366771.35"/>
        <n v="68342.78"/>
        <n v="592720.65"/>
        <n v="883773.85"/>
        <n v="307620.90999999997"/>
        <n v="229025.84"/>
        <n v="792026.59"/>
        <n v="657555.86"/>
        <n v="263892.7"/>
        <n v="180242.63"/>
        <n v="729926.15"/>
        <n v="498968.66"/>
        <n v="369943.53"/>
        <n v="143655.20000000001"/>
        <n v="418968.93"/>
        <n v="905289.79"/>
        <n v="453376.97"/>
        <n v="215401.52"/>
        <n v="687348.99"/>
        <n v="788390.48"/>
        <n v="274550.46000000002"/>
        <n v="145538.31"/>
        <n v="451115.68"/>
        <n v="795638.4"/>
        <n v="377723.6"/>
        <n v="234254.67"/>
        <n v="584958.78"/>
        <n v="800791.16"/>
        <n v="564190.68000000005"/>
        <n v="209896.38"/>
        <n v="576786.96"/>
        <n v="479635.82"/>
        <n v="471400.33"/>
        <n v="129099.94"/>
        <n v="756966.14"/>
        <n v="701095.55"/>
        <n v="349725.77"/>
        <n v="105616.64"/>
        <n v="518886.08"/>
        <n v="688902.51"/>
        <n v="308867.95"/>
        <n v="174269.73"/>
        <n v="458896.94"/>
        <n v="575829.92000000004"/>
        <n v="445059.31"/>
        <n v="116420.01"/>
        <n v="554740.66"/>
        <n v="936041.41"/>
        <n v="392571.45"/>
        <n v="70221.91"/>
        <n v="751797.47"/>
        <n v="548233.06999999995"/>
        <n v="549216.18999999994"/>
        <n v="52490"/>
        <n v="767833.56"/>
        <n v="714765.83"/>
        <n v="363700.39"/>
        <n v="221279.94"/>
        <n v="736375.54"/>
        <n v="798436.12"/>
        <n v="412563.26"/>
        <n v="107325.81"/>
        <n v="686093.91"/>
      </sharedItems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rosoft Office User" refreshedDate="42946.004490740743" createdVersion="4" refreshedVersion="4" minRefreshableVersion="3" recordCount="18744">
  <cacheSource type="worksheet">
    <worksheetSource ref="A3:F18747" sheet="A. Sales by store"/>
  </cacheSource>
  <cacheFields count="6">
    <cacheField name="Financial_year" numFmtId="0">
      <sharedItems containsSemiMixedTypes="0" containsString="0" containsNumber="1" containsInteger="1" minValue="2014" maxValue="2015" count="2">
        <n v="2015"/>
        <n v="2014"/>
      </sharedItems>
    </cacheField>
    <cacheField name="Store_ID" numFmtId="0">
      <sharedItems count="2443">
        <s v="A0001"/>
        <s v="A0002"/>
        <s v="A0003"/>
        <s v="A0004"/>
        <s v="A0005"/>
        <s v="A0006"/>
        <s v="A0007"/>
        <s v="A0008"/>
        <s v="A0009"/>
        <s v="A0010"/>
        <s v="A0011"/>
        <s v="A0012"/>
        <s v="A0013"/>
        <s v="A0014"/>
        <s v="A0015"/>
        <s v="A0016"/>
        <s v="A0017"/>
        <s v="A0018"/>
        <s v="A0019"/>
        <s v="A0020"/>
        <s v="A0021"/>
        <s v="A0022"/>
        <s v="A0023"/>
        <s v="A0024"/>
        <s v="A0025"/>
        <s v="A0026"/>
        <s v="A0027"/>
        <s v="A0028"/>
        <s v="A0029"/>
        <s v="A0030"/>
        <s v="A0031"/>
        <s v="A0032"/>
        <s v="A0033"/>
        <s v="A0034"/>
        <s v="A0035"/>
        <s v="A0036"/>
        <s v="A0037"/>
        <s v="A0038"/>
        <s v="A0039"/>
        <s v="A0040"/>
        <s v="A0041"/>
        <s v="A0042"/>
        <s v="A0043"/>
        <s v="A0044"/>
        <s v="A0045"/>
        <s v="A0046"/>
        <s v="A0047"/>
        <s v="A0048"/>
        <s v="A0049"/>
        <s v="A0050"/>
        <s v="A0051"/>
        <s v="A0052"/>
        <s v="A0053"/>
        <s v="A0054"/>
        <s v="A0055"/>
        <s v="A0056"/>
        <s v="A0057"/>
        <s v="A0058"/>
        <s v="A0059"/>
        <s v="A0060"/>
        <s v="A0061"/>
        <s v="A0062"/>
        <s v="A0063"/>
        <s v="A0064"/>
        <s v="A0065"/>
        <s v="A0066"/>
        <s v="A0067"/>
        <s v="A0068"/>
        <s v="A0069"/>
        <s v="A0070"/>
        <s v="A0071"/>
        <s v="A0072"/>
        <s v="A0073"/>
        <s v="A0074"/>
        <s v="A0075"/>
        <s v="A0076"/>
        <s v="A0077"/>
        <s v="A0078"/>
        <s v="A0079"/>
        <s v="A0080"/>
        <s v="A0081"/>
        <s v="A0082"/>
        <s v="A0083"/>
        <s v="A0084"/>
        <s v="A0085"/>
        <s v="A0086"/>
        <s v="A0087"/>
        <s v="A0088"/>
        <s v="A0089"/>
        <s v="A0090"/>
        <s v="A0091"/>
        <s v="A0092"/>
        <s v="A0093"/>
        <s v="A0094"/>
        <s v="A0095"/>
        <s v="A0096"/>
        <s v="A0097"/>
        <s v="A0098"/>
        <s v="A0099"/>
        <s v="A0100"/>
        <s v="A0101"/>
        <s v="A0102"/>
        <s v="A0103"/>
        <s v="A0104"/>
        <s v="A0105"/>
        <s v="A0106"/>
        <s v="A0107"/>
        <s v="A0108"/>
        <s v="A0109"/>
        <s v="A0110"/>
        <s v="A0111"/>
        <s v="A0112"/>
        <s v="A0113"/>
        <s v="A0114"/>
        <s v="A0115"/>
        <s v="A0116"/>
        <s v="A0117"/>
        <s v="A0118"/>
        <s v="A0119"/>
        <s v="A0120"/>
        <s v="A0121"/>
        <s v="A0122"/>
        <s v="A0123"/>
        <s v="A0124"/>
        <s v="A0125"/>
        <s v="A0126"/>
        <s v="A0127"/>
        <s v="A0128"/>
        <s v="A0129"/>
        <s v="A0130"/>
        <s v="A0131"/>
        <s v="A0132"/>
        <s v="A0133"/>
        <s v="A0134"/>
        <s v="A0135"/>
        <s v="A0136"/>
        <s v="A0137"/>
        <s v="A0138"/>
        <s v="A0139"/>
        <s v="A0140"/>
        <s v="A0141"/>
        <s v="A0142"/>
        <s v="A0143"/>
        <s v="A0144"/>
        <s v="A0145"/>
        <s v="A0146"/>
        <s v="A0147"/>
        <s v="A0148"/>
        <s v="A0149"/>
        <s v="A0150"/>
        <s v="A0151"/>
        <s v="A0152"/>
        <s v="A0153"/>
        <s v="A0154"/>
        <s v="A0155"/>
        <s v="A0156"/>
        <s v="A0157"/>
        <s v="A0158"/>
        <s v="A0159"/>
        <s v="A0160"/>
        <s v="A0161"/>
        <s v="A0162"/>
        <s v="A0163"/>
        <s v="A0164"/>
        <s v="A0165"/>
        <s v="A0166"/>
        <s v="A0167"/>
        <s v="A0168"/>
        <s v="A0169"/>
        <s v="A0170"/>
        <s v="A0171"/>
        <s v="A0172"/>
        <s v="A0173"/>
        <s v="A0174"/>
        <s v="A0175"/>
        <s v="A0176"/>
        <s v="A0177"/>
        <s v="A0178"/>
        <s v="A0179"/>
        <s v="A0180"/>
        <s v="A0181"/>
        <s v="A0182"/>
        <s v="A0183"/>
        <s v="A0184"/>
        <s v="A0185"/>
        <s v="A0186"/>
        <s v="A0187"/>
        <s v="A0188"/>
        <s v="A0189"/>
        <s v="A0190"/>
        <s v="A0191"/>
        <s v="A0192"/>
        <s v="A0193"/>
        <s v="A0194"/>
        <s v="A0195"/>
        <s v="A0196"/>
        <s v="A0197"/>
        <s v="A0198"/>
        <s v="A0199"/>
        <s v="A0200"/>
        <s v="A0201"/>
        <s v="A0202"/>
        <s v="A0203"/>
        <s v="A0204"/>
        <s v="A0205"/>
        <s v="A0206"/>
        <s v="A0207"/>
        <s v="A0208"/>
        <s v="A0209"/>
        <s v="A0210"/>
        <s v="A0211"/>
        <s v="A0212"/>
        <s v="A0213"/>
        <s v="A0214"/>
        <s v="A0215"/>
        <s v="A0216"/>
        <s v="A0217"/>
        <s v="A0218"/>
        <s v="A0219"/>
        <s v="A0220"/>
        <s v="A0221"/>
        <s v="A0222"/>
        <s v="A0223"/>
        <s v="A0224"/>
        <s v="A0225"/>
        <s v="A0226"/>
        <s v="A0227"/>
        <s v="A0228"/>
        <s v="A0229"/>
        <s v="A0230"/>
        <s v="A0231"/>
        <s v="A0232"/>
        <s v="A0233"/>
        <s v="A0234"/>
        <s v="A0235"/>
        <s v="A0236"/>
        <s v="A0237"/>
        <s v="A0238"/>
        <s v="A0239"/>
        <s v="A0240"/>
        <s v="A0241"/>
        <s v="A0242"/>
        <s v="A0243"/>
        <s v="A0244"/>
        <s v="A0245"/>
        <s v="A0246"/>
        <s v="A0247"/>
        <s v="A0248"/>
        <s v="A0249"/>
        <s v="A0250"/>
        <s v="A0251"/>
        <s v="A0252"/>
        <s v="A0253"/>
        <s v="A0254"/>
        <s v="A0255"/>
        <s v="A0256"/>
        <s v="A0257"/>
        <s v="A0258"/>
        <s v="A0259"/>
        <s v="A0260"/>
        <s v="A0261"/>
        <s v="A0262"/>
        <s v="A0263"/>
        <s v="A0264"/>
        <s v="A0265"/>
        <s v="A0266"/>
        <s v="A0267"/>
        <s v="A0268"/>
        <s v="A0269"/>
        <s v="A0270"/>
        <s v="A0271"/>
        <s v="A0272"/>
        <s v="A0273"/>
        <s v="A0274"/>
        <s v="A0275"/>
        <s v="A0276"/>
        <s v="A0277"/>
        <s v="A0278"/>
        <s v="A0279"/>
        <s v="A0280"/>
        <s v="A0281"/>
        <s v="A0282"/>
        <s v="A0283"/>
        <s v="A0284"/>
        <s v="A0285"/>
        <s v="A0286"/>
        <s v="A0287"/>
        <s v="A0288"/>
        <s v="A0289"/>
        <s v="A0290"/>
        <s v="A0291"/>
        <s v="A0292"/>
        <s v="A0293"/>
        <s v="A0294"/>
        <s v="A0295"/>
        <s v="A0296"/>
        <s v="A0297"/>
        <s v="A0298"/>
        <s v="A0299"/>
        <s v="A0300"/>
        <s v="A0301"/>
        <s v="A0302"/>
        <s v="A0303"/>
        <s v="A0304"/>
        <s v="A0305"/>
        <s v="A0306"/>
        <s v="A0307"/>
        <s v="A0308"/>
        <s v="A0309"/>
        <s v="A0310"/>
        <s v="A0311"/>
        <s v="A0312"/>
        <s v="A0313"/>
        <s v="A0314"/>
        <s v="A0315"/>
        <s v="A0316"/>
        <s v="A0317"/>
        <s v="A0318"/>
        <s v="A0319"/>
        <s v="A0320"/>
        <s v="A0321"/>
        <s v="A0322"/>
        <s v="A0323"/>
        <s v="A0324"/>
        <s v="A0325"/>
        <s v="A0326"/>
        <s v="A0327"/>
        <s v="A0328"/>
        <s v="A0329"/>
        <s v="A0330"/>
        <s v="A0331"/>
        <s v="A0332"/>
        <s v="A0333"/>
        <s v="A0334"/>
        <s v="A0335"/>
        <s v="A0336"/>
        <s v="A0337"/>
        <s v="A0338"/>
        <s v="A0339"/>
        <s v="A0340"/>
        <s v="A0341"/>
        <s v="A0342"/>
        <s v="A0343"/>
        <s v="A0344"/>
        <s v="A0345"/>
        <s v="A0346"/>
        <s v="A0347"/>
        <s v="A0348"/>
        <s v="A0349"/>
        <s v="A0350"/>
        <s v="A0351"/>
        <s v="A0352"/>
        <s v="A0353"/>
        <s v="A0354"/>
        <s v="A0355"/>
        <s v="A0356"/>
        <s v="A0357"/>
        <s v="A0358"/>
        <s v="A0359"/>
        <s v="A0360"/>
        <s v="A0361"/>
        <s v="A0362"/>
        <s v="A0363"/>
        <s v="A0364"/>
        <s v="A0365"/>
        <s v="A0366"/>
        <s v="A0367"/>
        <s v="A0368"/>
        <s v="A0369"/>
        <s v="A0370"/>
        <s v="A0371"/>
        <s v="A0372"/>
        <s v="A0373"/>
        <s v="A0374"/>
        <s v="A0375"/>
        <s v="A0376"/>
        <s v="A0377"/>
        <s v="A0378"/>
        <s v="A0379"/>
        <s v="A0380"/>
        <s v="A0381"/>
        <s v="A0382"/>
        <s v="A0383"/>
        <s v="A0384"/>
        <s v="A0385"/>
        <s v="A0386"/>
        <s v="A0387"/>
        <s v="A0388"/>
        <s v="A0389"/>
        <s v="A0390"/>
        <s v="A0391"/>
        <s v="A0392"/>
        <s v="A0393"/>
        <s v="A0394"/>
        <s v="A0395"/>
        <s v="A0396"/>
        <s v="A0397"/>
        <s v="A0398"/>
        <s v="A0399"/>
        <s v="A0400"/>
        <s v="A0401"/>
        <s v="A0402"/>
        <s v="A0403"/>
        <s v="A0404"/>
        <s v="A0405"/>
        <s v="A0406"/>
        <s v="A0407"/>
        <s v="A0408"/>
        <s v="A0409"/>
        <s v="A0410"/>
        <s v="A0411"/>
        <s v="A0412"/>
        <s v="A0413"/>
        <s v="A0414"/>
        <s v="A0415"/>
        <s v="A0416"/>
        <s v="A0417"/>
        <s v="A0418"/>
        <s v="A0419"/>
        <s v="A0420"/>
        <s v="A0421"/>
        <s v="A0422"/>
        <s v="A0423"/>
        <s v="A0424"/>
        <s v="A0425"/>
        <s v="A0426"/>
        <s v="A0427"/>
        <s v="A0428"/>
        <s v="A0429"/>
        <s v="A0430"/>
        <s v="A0431"/>
        <s v="A0432"/>
        <s v="A0433"/>
        <s v="A0434"/>
        <s v="A0435"/>
        <s v="A0436"/>
        <s v="A0437"/>
        <s v="A0438"/>
        <s v="A0439"/>
        <s v="A0440"/>
        <s v="A0441"/>
        <s v="A0442"/>
        <s v="A0443"/>
        <s v="A0444"/>
        <s v="A0445"/>
        <s v="A0446"/>
        <s v="A0447"/>
        <s v="A0448"/>
        <s v="A0449"/>
        <s v="A0450"/>
        <s v="A0451"/>
        <s v="A0452"/>
        <s v="A0453"/>
        <s v="A0454"/>
        <s v="A0455"/>
        <s v="A0456"/>
        <s v="A0457"/>
        <s v="A0458"/>
        <s v="A0459"/>
        <s v="A0460"/>
        <s v="A0461"/>
        <s v="A0462"/>
        <s v="A0463"/>
        <s v="A0464"/>
        <s v="A0465"/>
        <s v="A0466"/>
        <s v="A0467"/>
        <s v="A0468"/>
        <s v="A0469"/>
        <s v="A0470"/>
        <s v="A0471"/>
        <s v="A0472"/>
        <s v="A0473"/>
        <s v="A0474"/>
        <s v="A0475"/>
        <s v="A0476"/>
        <s v="A0477"/>
        <s v="A0478"/>
        <s v="A0479"/>
        <s v="A0480"/>
        <s v="A0481"/>
        <s v="A0482"/>
        <s v="A0483"/>
        <s v="A0484"/>
        <s v="A0485"/>
        <s v="A0486"/>
        <s v="A0487"/>
        <s v="A0488"/>
        <s v="A0489"/>
        <s v="A0490"/>
        <s v="A0491"/>
        <s v="A0492"/>
        <s v="A0493"/>
        <s v="A0494"/>
        <s v="A0495"/>
        <s v="A0496"/>
        <s v="A0497"/>
        <s v="A0498"/>
        <s v="A0499"/>
        <s v="A0500"/>
        <s v="A0501"/>
        <s v="A0502"/>
        <s v="A0503"/>
        <s v="A0504"/>
        <s v="A0505"/>
        <s v="A0506"/>
        <s v="A0507"/>
        <s v="A0508"/>
        <s v="A0509"/>
        <s v="A0510"/>
        <s v="A0511"/>
        <s v="A0512"/>
        <s v="A0513"/>
        <s v="A0514"/>
        <s v="A0515"/>
        <s v="A0516"/>
        <s v="A0517"/>
        <s v="A0518"/>
        <s v="A0519"/>
        <s v="A0520"/>
        <s v="A0521"/>
        <s v="A0522"/>
        <s v="A0523"/>
        <s v="A0524"/>
        <s v="A0525"/>
        <s v="A0526"/>
        <s v="A0527"/>
        <s v="A0528"/>
        <s v="A0529"/>
        <s v="A0530"/>
        <s v="A0531"/>
        <s v="A0532"/>
        <s v="A0533"/>
        <s v="A0534"/>
        <s v="A0535"/>
        <s v="A0536"/>
        <s v="A0537"/>
        <s v="A0538"/>
        <s v="A0539"/>
        <s v="A0540"/>
        <s v="A0541"/>
        <s v="A0542"/>
        <s v="A0543"/>
        <s v="A0544"/>
        <s v="A0545"/>
        <s v="A0546"/>
        <s v="A0547"/>
        <s v="A0548"/>
        <s v="A0549"/>
        <s v="A0550"/>
        <s v="A0551"/>
        <s v="A0552"/>
        <s v="A0553"/>
        <s v="A0554"/>
        <s v="A0555"/>
        <s v="A0556"/>
        <s v="A0557"/>
        <s v="A0558"/>
        <s v="A0559"/>
        <s v="A0560"/>
        <s v="A0561"/>
        <s v="A0562"/>
        <s v="A0563"/>
        <s v="A0564"/>
        <s v="A0565"/>
        <s v="A0566"/>
        <s v="A0567"/>
        <s v="A0568"/>
        <s v="A0569"/>
        <s v="A0570"/>
        <s v="A0571"/>
        <s v="A0572"/>
        <s v="A0573"/>
        <s v="A0574"/>
        <s v="A0575"/>
        <s v="A0576"/>
        <s v="A0577"/>
        <s v="A0578"/>
        <s v="A0579"/>
        <s v="A0580"/>
        <s v="A0581"/>
        <s v="A0582"/>
        <s v="A0583"/>
        <s v="A0584"/>
        <s v="A0585"/>
        <s v="A0586"/>
        <s v="A0587"/>
        <s v="A0588"/>
        <s v="A0589"/>
        <s v="A0590"/>
        <s v="A0591"/>
        <s v="A0592"/>
        <s v="A0593"/>
        <s v="A0594"/>
        <s v="A0595"/>
        <s v="A0596"/>
        <s v="A0597"/>
        <s v="A0598"/>
        <s v="A0599"/>
        <s v="A0600"/>
        <s v="A0601"/>
        <s v="A0602"/>
        <s v="A0603"/>
        <s v="A0604"/>
        <s v="A0605"/>
        <s v="A0606"/>
        <s v="A0607"/>
        <s v="A0608"/>
        <s v="A0609"/>
        <s v="A0610"/>
        <s v="A0611"/>
        <s v="A0612"/>
        <s v="A0613"/>
        <s v="A0614"/>
        <s v="A0615"/>
        <s v="A0616"/>
        <s v="A0617"/>
        <s v="A0618"/>
        <s v="A0619"/>
        <s v="A0620"/>
        <s v="A0621"/>
        <s v="A0622"/>
        <s v="A0623"/>
        <s v="A0624"/>
        <s v="A0625"/>
        <s v="A0626"/>
        <s v="A0627"/>
        <s v="A0628"/>
        <s v="A0629"/>
        <s v="A0630"/>
        <s v="A0631"/>
        <s v="A0632"/>
        <s v="A0633"/>
        <s v="A0634"/>
        <s v="A0635"/>
        <s v="A0636"/>
        <s v="A0637"/>
        <s v="A0638"/>
        <s v="A0639"/>
        <s v="A0640"/>
        <s v="A0641"/>
        <s v="A0642"/>
        <s v="A0643"/>
        <s v="A0644"/>
        <s v="A0645"/>
        <s v="A0646"/>
        <s v="A0647"/>
        <s v="A0648"/>
        <s v="A0649"/>
        <s v="A0650"/>
        <s v="A0651"/>
        <s v="A0652"/>
        <s v="A0653"/>
        <s v="A0654"/>
        <s v="A0655"/>
        <s v="A0656"/>
        <s v="A0657"/>
        <s v="A0658"/>
        <s v="A0659"/>
        <s v="A0660"/>
        <s v="A0661"/>
        <s v="A0662"/>
        <s v="A0663"/>
        <s v="A0664"/>
        <s v="A0665"/>
        <s v="A0666"/>
        <s v="A0667"/>
        <s v="A0668"/>
        <s v="A0669"/>
        <s v="A0670"/>
        <s v="A0671"/>
        <s v="A0672"/>
        <s v="A0673"/>
        <s v="A0674"/>
        <s v="A0675"/>
        <s v="A0676"/>
        <s v="A0677"/>
        <s v="A0678"/>
        <s v="A0679"/>
        <s v="A0680"/>
        <s v="A0681"/>
        <s v="A0682"/>
        <s v="A0683"/>
        <s v="A0684"/>
        <s v="A0685"/>
        <s v="A0686"/>
        <s v="A0687"/>
        <s v="A0688"/>
        <s v="A0689"/>
        <s v="A0690"/>
        <s v="A0691"/>
        <s v="A0692"/>
        <s v="A0693"/>
        <s v="A0694"/>
        <s v="A0695"/>
        <s v="A0696"/>
        <s v="A0697"/>
        <s v="A0698"/>
        <s v="A0699"/>
        <s v="A0700"/>
        <s v="A0701"/>
        <s v="A0702"/>
        <s v="A0703"/>
        <s v="A0704"/>
        <s v="A0705"/>
        <s v="A0706"/>
        <s v="A0707"/>
        <s v="A0708"/>
        <s v="A0709"/>
        <s v="A0710"/>
        <s v="A0711"/>
        <s v="A0712"/>
        <s v="A0713"/>
        <s v="A0714"/>
        <s v="A0715"/>
        <s v="A0716"/>
        <s v="A0717"/>
        <s v="A0718"/>
        <s v="A0719"/>
        <s v="A0720"/>
        <s v="A0721"/>
        <s v="A0722"/>
        <s v="A0723"/>
        <s v="A0724"/>
        <s v="A0725"/>
        <s v="A0726"/>
        <s v="A0727"/>
        <s v="A0728"/>
        <s v="A0729"/>
        <s v="A0730"/>
        <s v="A0731"/>
        <s v="A0732"/>
        <s v="A0733"/>
        <s v="A0734"/>
        <s v="A0735"/>
        <s v="A0736"/>
        <s v="A0737"/>
        <s v="A0738"/>
        <s v="A0739"/>
        <s v="A0740"/>
        <s v="A0741"/>
        <s v="A0742"/>
        <s v="A0743"/>
        <s v="A0744"/>
        <s v="A0745"/>
        <s v="A0746"/>
        <s v="A0747"/>
        <s v="A0748"/>
        <s v="A0749"/>
        <s v="A0750"/>
        <s v="A0751"/>
        <s v="A0752"/>
        <s v="A0753"/>
        <s v="A0754"/>
        <s v="A0755"/>
        <s v="A0756"/>
        <s v="A0757"/>
        <s v="A0758"/>
        <s v="A0759"/>
        <s v="A0760"/>
        <s v="A0761"/>
        <s v="A0762"/>
        <s v="A0763"/>
        <s v="A0764"/>
        <s v="A0765"/>
        <s v="A0766"/>
        <s v="A0767"/>
        <s v="A0768"/>
        <s v="A0769"/>
        <s v="A0770"/>
        <s v="A0771"/>
        <s v="A0772"/>
        <s v="A0773"/>
        <s v="A0774"/>
        <s v="A0775"/>
        <s v="A0776"/>
        <s v="A0777"/>
        <s v="A0778"/>
        <s v="A0779"/>
        <s v="A0780"/>
        <s v="A0781"/>
        <s v="A0782"/>
        <s v="A0783"/>
        <s v="A0784"/>
        <s v="A0785"/>
        <s v="A0786"/>
        <s v="A0787"/>
        <s v="A0788"/>
        <s v="A0789"/>
        <s v="A0790"/>
        <s v="A0791"/>
        <s v="A0792"/>
        <s v="A0793"/>
        <s v="A0794"/>
        <s v="A0795"/>
        <s v="A0796"/>
        <s v="A0797"/>
        <s v="A0798"/>
        <s v="A0799"/>
        <s v="A0800"/>
        <s v="A0801"/>
        <s v="A0802"/>
        <s v="A0803"/>
        <s v="A0804"/>
        <s v="A0805"/>
        <s v="A0806"/>
        <s v="A0807"/>
        <s v="A0808"/>
        <s v="A0809"/>
        <s v="A0810"/>
        <s v="A0811"/>
        <s v="A0812"/>
        <s v="A0813"/>
        <s v="A0814"/>
        <s v="A0815"/>
        <s v="A0816"/>
        <s v="A0817"/>
        <s v="A0818"/>
        <s v="A0819"/>
        <s v="A0820"/>
        <s v="A0821"/>
        <s v="A0822"/>
        <s v="A0823"/>
        <s v="A0824"/>
        <s v="A0825"/>
        <s v="A0826"/>
        <s v="A0827"/>
        <s v="A0828"/>
        <s v="A0829"/>
        <s v="A0830"/>
        <s v="A0831"/>
        <s v="A0832"/>
        <s v="A0833"/>
        <s v="A0834"/>
        <s v="A0835"/>
        <s v="A0836"/>
        <s v="A0837"/>
        <s v="A0838"/>
        <s v="A0839"/>
        <s v="A0840"/>
        <s v="A0841"/>
        <s v="A0842"/>
        <s v="A0843"/>
        <s v="A0844"/>
        <s v="A0845"/>
        <s v="A0846"/>
        <s v="A0847"/>
        <s v="A0848"/>
        <s v="A0849"/>
        <s v="A0850"/>
        <s v="A0851"/>
        <s v="A0852"/>
        <s v="A0853"/>
        <s v="A0854"/>
        <s v="A0855"/>
        <s v="A0856"/>
        <s v="A0857"/>
        <s v="A0858"/>
        <s v="A0859"/>
        <s v="A0860"/>
        <s v="A0861"/>
        <s v="A0862"/>
        <s v="A0863"/>
        <s v="A0864"/>
        <s v="A0865"/>
        <s v="A0866"/>
        <s v="A0867"/>
        <s v="A0868"/>
        <s v="A0869"/>
        <s v="A0870"/>
        <s v="A0871"/>
        <s v="A0872"/>
        <s v="A0873"/>
        <s v="A0874"/>
        <s v="A0875"/>
        <s v="A0876"/>
        <s v="A0877"/>
        <s v="A0878"/>
        <s v="A0879"/>
        <s v="A0880"/>
        <s v="A0881"/>
        <s v="A0882"/>
        <s v="A0883"/>
        <s v="A0884"/>
        <s v="A0885"/>
        <s v="A0886"/>
        <s v="A0887"/>
        <s v="A0888"/>
        <s v="A0889"/>
        <s v="A0890"/>
        <s v="A0891"/>
        <s v="A0892"/>
        <s v="A0893"/>
        <s v="A0894"/>
        <s v="A0895"/>
        <s v="A0896"/>
        <s v="A0897"/>
        <s v="A0898"/>
        <s v="A0899"/>
        <s v="A0900"/>
        <s v="A0901"/>
        <s v="A0902"/>
        <s v="A0903"/>
        <s v="A0904"/>
        <s v="A0905"/>
        <s v="A0906"/>
        <s v="A0907"/>
        <s v="A0908"/>
        <s v="A0909"/>
        <s v="A0910"/>
        <s v="A0911"/>
        <s v="A0912"/>
        <s v="A0913"/>
        <s v="A0914"/>
        <s v="A0915"/>
        <s v="A0916"/>
        <s v="A0917"/>
        <s v="A0918"/>
        <s v="A0919"/>
        <s v="A0920"/>
        <s v="A0921"/>
        <s v="A0922"/>
        <s v="A0923"/>
        <s v="A0924"/>
        <s v="A0925"/>
        <s v="A0926"/>
        <s v="A0927"/>
        <s v="A0928"/>
        <s v="A0929"/>
        <s v="A0930"/>
        <s v="A0931"/>
        <s v="A0932"/>
        <s v="A0933"/>
        <s v="A0934"/>
        <s v="A0935"/>
        <s v="A0936"/>
        <s v="A0937"/>
        <s v="A0938"/>
        <s v="A0939"/>
        <s v="A0940"/>
        <s v="A0941"/>
        <s v="A0942"/>
        <s v="A0943"/>
        <s v="A0944"/>
        <s v="A0945"/>
        <s v="A0946"/>
        <s v="A0947"/>
        <s v="A0948"/>
        <s v="A0949"/>
        <s v="A0950"/>
        <s v="A0951"/>
        <s v="A0952"/>
        <s v="A0953"/>
        <s v="A0954"/>
        <s v="A0955"/>
        <s v="A0956"/>
        <s v="A0957"/>
        <s v="A0958"/>
        <s v="A0959"/>
        <s v="A0960"/>
        <s v="A0961"/>
        <s v="A0962"/>
        <s v="A0963"/>
        <s v="A0964"/>
        <s v="A0965"/>
        <s v="A0966"/>
        <s v="A0967"/>
        <s v="A0968"/>
        <s v="A0969"/>
        <s v="A0970"/>
        <s v="A0971"/>
        <s v="A0972"/>
        <s v="A0973"/>
        <s v="A0974"/>
        <s v="A0975"/>
        <s v="A0976"/>
        <s v="A0977"/>
        <s v="A0978"/>
        <s v="A0979"/>
        <s v="A0980"/>
        <s v="A0981"/>
        <s v="A0982"/>
        <s v="A0983"/>
        <s v="A0984"/>
        <s v="A0985"/>
        <s v="A0986"/>
        <s v="A0987"/>
        <s v="A0988"/>
        <s v="A0989"/>
        <s v="A0990"/>
        <s v="A0991"/>
        <s v="A0992"/>
        <s v="A0993"/>
        <s v="A0994"/>
        <s v="A0995"/>
        <s v="A0996"/>
        <s v="A0997"/>
        <s v="A0998"/>
        <s v="A0999"/>
        <s v="A1000"/>
        <s v="A1001"/>
        <s v="A1002"/>
        <s v="A1003"/>
        <s v="A1004"/>
        <s v="A1005"/>
        <s v="A1006"/>
        <s v="A1007"/>
        <s v="A1008"/>
        <s v="A1009"/>
        <s v="A1010"/>
        <s v="A1011"/>
        <s v="A1012"/>
        <s v="A1013"/>
        <s v="A1014"/>
        <s v="A1015"/>
        <s v="A1016"/>
        <s v="A1017"/>
        <s v="A1018"/>
        <s v="A1019"/>
        <s v="A1020"/>
        <s v="A1021"/>
        <s v="A1022"/>
        <s v="A1023"/>
        <s v="A1024"/>
        <s v="A1025"/>
        <s v="A1026"/>
        <s v="A1027"/>
        <s v="A1028"/>
        <s v="A1029"/>
        <s v="A1030"/>
        <s v="A1031"/>
        <s v="A1032"/>
        <s v="A1033"/>
        <s v="A1034"/>
        <s v="A1035"/>
        <s v="A1036"/>
        <s v="A1037"/>
        <s v="A1038"/>
        <s v="A1039"/>
        <s v="A1040"/>
        <s v="A1041"/>
        <s v="A1042"/>
        <s v="A1043"/>
        <s v="A1044"/>
        <s v="A1045"/>
        <s v="A1046"/>
        <s v="A1047"/>
        <s v="A1048"/>
        <s v="A1049"/>
        <s v="A1050"/>
        <s v="A1051"/>
        <s v="A1052"/>
        <s v="A1053"/>
        <s v="A1054"/>
        <s v="A1055"/>
        <s v="A1056"/>
        <s v="A1057"/>
        <s v="A1058"/>
        <s v="A1059"/>
        <s v="A1060"/>
        <s v="A1061"/>
        <s v="A1062"/>
        <s v="A1063"/>
        <s v="A1064"/>
        <s v="A1065"/>
        <s v="A1066"/>
        <s v="A1067"/>
        <s v="A1068"/>
        <s v="A1069"/>
        <s v="A1070"/>
        <s v="A1071"/>
        <s v="A1072"/>
        <s v="A1073"/>
        <s v="A1074"/>
        <s v="A1075"/>
        <s v="A1076"/>
        <s v="A1077"/>
        <s v="A1078"/>
        <s v="A1079"/>
        <s v="A1080"/>
        <s v="A1081"/>
        <s v="A1082"/>
        <s v="A1083"/>
        <s v="A1084"/>
        <s v="A1085"/>
        <s v="A1086"/>
        <s v="A1087"/>
        <s v="A1088"/>
        <s v="A1089"/>
        <s v="A1090"/>
        <s v="A1091"/>
        <s v="A1092"/>
        <s v="A1093"/>
        <s v="A1094"/>
        <s v="A1095"/>
        <s v="A1096"/>
        <s v="A1097"/>
        <s v="A1098"/>
        <s v="A1099"/>
        <s v="A1100"/>
        <s v="A1101"/>
        <s v="A1102"/>
        <s v="A1103"/>
        <s v="A1104"/>
        <s v="A1105"/>
        <s v="A1106"/>
        <s v="A1107"/>
        <s v="A1108"/>
        <s v="A1109"/>
        <s v="A1110"/>
        <s v="A1111"/>
        <s v="A1112"/>
        <s v="A1113"/>
        <s v="A1114"/>
        <s v="A1115"/>
        <s v="A1116"/>
        <s v="A1117"/>
        <s v="A1118"/>
        <s v="A1119"/>
        <s v="A1120"/>
        <s v="A1121"/>
        <s v="A1122"/>
        <s v="A1123"/>
        <s v="A1124"/>
        <s v="A1125"/>
        <s v="A1126"/>
        <s v="A1127"/>
        <s v="A1128"/>
        <s v="A1129"/>
        <s v="A1130"/>
        <s v="A1131"/>
        <s v="A1132"/>
        <s v="A1133"/>
        <s v="A1134"/>
        <s v="A1135"/>
        <s v="A1136"/>
        <s v="A1137"/>
        <s v="A1138"/>
        <s v="A1139"/>
        <s v="A1140"/>
        <s v="A1141"/>
        <s v="A1142"/>
        <s v="A1143"/>
        <s v="A1144"/>
        <s v="A1145"/>
        <s v="A1146"/>
        <s v="A1147"/>
        <s v="A1148"/>
        <s v="A1149"/>
        <s v="A1150"/>
        <s v="A1151"/>
        <s v="A1152"/>
        <s v="A1153"/>
        <s v="A1154"/>
        <s v="A1155"/>
        <s v="A1156"/>
        <s v="A1157"/>
        <s v="A1158"/>
        <s v="A1159"/>
        <s v="A1160"/>
        <s v="A1161"/>
        <s v="A1162"/>
        <s v="A1163"/>
        <s v="A1164"/>
        <s v="A1165"/>
        <s v="A1166"/>
        <s v="A1167"/>
        <s v="A1168"/>
        <s v="A1169"/>
        <s v="A1170"/>
        <s v="A1171"/>
        <s v="A1172"/>
        <s v="A1173"/>
        <s v="A1174"/>
        <s v="A1175"/>
        <s v="A1176"/>
        <s v="A1177"/>
        <s v="A1178"/>
        <s v="A1179"/>
        <s v="A1180"/>
        <s v="A1181"/>
        <s v="A1182"/>
        <s v="A1183"/>
        <s v="A1184"/>
        <s v="A1185"/>
        <s v="A1186"/>
        <s v="A1187"/>
        <s v="A1188"/>
        <s v="A1189"/>
        <s v="A1190"/>
        <s v="A1191"/>
        <s v="A1192"/>
        <s v="A1193"/>
        <s v="A1194"/>
        <s v="A1195"/>
        <s v="A1196"/>
        <s v="A1197"/>
        <s v="A1198"/>
        <s v="A1199"/>
        <s v="A1200"/>
        <s v="A1201"/>
        <s v="A1202"/>
        <s v="A1203"/>
        <s v="A1204"/>
        <s v="A1205"/>
        <s v="A1206"/>
        <s v="A1207"/>
        <s v="A1208"/>
        <s v="A1209"/>
        <s v="A1210"/>
        <s v="A1211"/>
        <s v="A1212"/>
        <s v="A1213"/>
        <s v="A1214"/>
        <s v="A1215"/>
        <s v="A1216"/>
        <s v="A1217"/>
        <s v="A1218"/>
        <s v="A1219"/>
        <s v="A1220"/>
        <s v="A1221"/>
        <s v="A1222"/>
        <s v="A1223"/>
        <s v="A1224"/>
        <s v="A1225"/>
        <s v="A1226"/>
        <s v="A1227"/>
        <s v="A1228"/>
        <s v="A1229"/>
        <s v="A1230"/>
        <s v="A1231"/>
        <s v="A1232"/>
        <s v="A1233"/>
        <s v="A1234"/>
        <s v="A1235"/>
        <s v="A1236"/>
        <s v="A1237"/>
        <s v="A1238"/>
        <s v="A1239"/>
        <s v="A1240"/>
        <s v="A1241"/>
        <s v="A1242"/>
        <s v="A1243"/>
        <s v="A1244"/>
        <s v="A1245"/>
        <s v="A1246"/>
        <s v="A1247"/>
        <s v="A1248"/>
        <s v="A1249"/>
        <s v="A1250"/>
        <s v="A1251"/>
        <s v="A1252"/>
        <s v="A1253"/>
        <s v="A1254"/>
        <s v="A1255"/>
        <s v="A1256"/>
        <s v="A1257"/>
        <s v="A1258"/>
        <s v="A1259"/>
        <s v="A1260"/>
        <s v="A1261"/>
        <s v="A1262"/>
        <s v="A1263"/>
        <s v="A1264"/>
        <s v="A1265"/>
        <s v="A1266"/>
        <s v="A1267"/>
        <s v="A1268"/>
        <s v="A1269"/>
        <s v="A1270"/>
        <s v="A1271"/>
        <s v="A1272"/>
        <s v="A1273"/>
        <s v="A1274"/>
        <s v="A1275"/>
        <s v="A1276"/>
        <s v="A1277"/>
        <s v="A1278"/>
        <s v="A1279"/>
        <s v="A1280"/>
        <s v="A1281"/>
        <s v="A1282"/>
        <s v="A1283"/>
        <s v="A1284"/>
        <s v="A1285"/>
        <s v="A1286"/>
        <s v="A1287"/>
        <s v="A1288"/>
        <s v="A1289"/>
        <s v="A1290"/>
        <s v="A1291"/>
        <s v="A1292"/>
        <s v="A1293"/>
        <s v="A1294"/>
        <s v="A1295"/>
        <s v="A1296"/>
        <s v="A1297"/>
        <s v="A1298"/>
        <s v="A1299"/>
        <s v="A1300"/>
        <s v="A1301"/>
        <s v="A1302"/>
        <s v="A1303"/>
        <s v="A1304"/>
        <s v="A1305"/>
        <s v="A1306"/>
        <s v="A1307"/>
        <s v="A1308"/>
        <s v="A1309"/>
        <s v="A1310"/>
        <s v="A1311"/>
        <s v="A1312"/>
        <s v="A1313"/>
        <s v="A1314"/>
        <s v="A1315"/>
        <s v="A1316"/>
        <s v="A1317"/>
        <s v="A1318"/>
        <s v="A1319"/>
        <s v="A1320"/>
        <s v="A1321"/>
        <s v="A1322"/>
        <s v="A1323"/>
        <s v="A1324"/>
        <s v="A1325"/>
        <s v="A1326"/>
        <s v="A1327"/>
        <s v="A1328"/>
        <s v="A1329"/>
        <s v="A1330"/>
        <s v="A1331"/>
        <s v="A1332"/>
        <s v="A1333"/>
        <s v="A1334"/>
        <s v="A1335"/>
        <s v="A1336"/>
        <s v="A1337"/>
        <s v="A1338"/>
        <s v="A1339"/>
        <s v="A1340"/>
        <s v="A1341"/>
        <s v="A1342"/>
        <s v="A1343"/>
        <s v="A1344"/>
        <s v="A1345"/>
        <s v="A1346"/>
        <s v="A1347"/>
        <s v="A1348"/>
        <s v="A1349"/>
        <s v="A1350"/>
        <s v="A1351"/>
        <s v="A1352"/>
        <s v="A1353"/>
        <s v="A1354"/>
        <s v="A1355"/>
        <s v="A1356"/>
        <s v="A1357"/>
        <s v="A1358"/>
        <s v="A1359"/>
        <s v="A1360"/>
        <s v="A1361"/>
        <s v="A1362"/>
        <s v="A1363"/>
        <s v="A1364"/>
        <s v="A1365"/>
        <s v="A1366"/>
        <s v="A1367"/>
        <s v="A1368"/>
        <s v="A1369"/>
        <s v="A1370"/>
        <s v="A1371"/>
        <s v="A1372"/>
        <s v="A1373"/>
        <s v="A1374"/>
        <s v="A1375"/>
        <s v="A1376"/>
        <s v="A1377"/>
        <s v="A1378"/>
        <s v="A1379"/>
        <s v="A1380"/>
        <s v="A1381"/>
        <s v="A1382"/>
        <s v="A1383"/>
        <s v="A1384"/>
        <s v="A1385"/>
        <s v="A1386"/>
        <s v="A1387"/>
        <s v="A1388"/>
        <s v="A1389"/>
        <s v="A1390"/>
        <s v="A1391"/>
        <s v="A1392"/>
        <s v="A1393"/>
        <s v="A1394"/>
        <s v="A1395"/>
        <s v="A1396"/>
        <s v="A1397"/>
        <s v="A1398"/>
        <s v="A1399"/>
        <s v="A1400"/>
        <s v="A1401"/>
        <s v="A1402"/>
        <s v="A1403"/>
        <s v="A1404"/>
        <s v="A1405"/>
        <s v="A1406"/>
        <s v="A1407"/>
        <s v="A1408"/>
        <s v="A1409"/>
        <s v="A1410"/>
        <s v="A1411"/>
        <s v="A1412"/>
        <s v="A1413"/>
        <s v="A1414"/>
        <s v="A1415"/>
        <s v="A1416"/>
        <s v="A1417"/>
        <s v="A1418"/>
        <s v="A1419"/>
        <s v="A1420"/>
        <s v="A1421"/>
        <s v="A1422"/>
        <s v="A1423"/>
        <s v="A1424"/>
        <s v="A1425"/>
        <s v="A1426"/>
        <s v="A1427"/>
        <s v="A1428"/>
        <s v="A1429"/>
        <s v="A1430"/>
        <s v="A1431"/>
        <s v="A1432"/>
        <s v="A1433"/>
        <s v="A1434"/>
        <s v="A1435"/>
        <s v="A1436"/>
        <s v="A1437"/>
        <s v="A1438"/>
        <s v="A1439"/>
        <s v="A1440"/>
        <s v="A1441"/>
        <s v="A1442"/>
        <s v="A1443"/>
        <s v="A1444"/>
        <s v="A1445"/>
        <s v="A1446"/>
        <s v="A1447"/>
        <s v="A1448"/>
        <s v="A1449"/>
        <s v="A1450"/>
        <s v="A1451"/>
        <s v="A1452"/>
        <s v="A1453"/>
        <s v="A1454"/>
        <s v="A1455"/>
        <s v="A1456"/>
        <s v="A1457"/>
        <s v="A1458"/>
        <s v="A1459"/>
        <s v="A1460"/>
        <s v="A1461"/>
        <s v="A1462"/>
        <s v="A1463"/>
        <s v="A1464"/>
        <s v="A1465"/>
        <s v="A1466"/>
        <s v="A1467"/>
        <s v="A1468"/>
        <s v="A1469"/>
        <s v="A1470"/>
        <s v="A1471"/>
        <s v="A1472"/>
        <s v="A1473"/>
        <s v="A1474"/>
        <s v="A1475"/>
        <s v="A1476"/>
        <s v="A1477"/>
        <s v="A1478"/>
        <s v="A1479"/>
        <s v="A1480"/>
        <s v="A1481"/>
        <s v="A1482"/>
        <s v="A1483"/>
        <s v="A1484"/>
        <s v="A1485"/>
        <s v="A1486"/>
        <s v="A1487"/>
        <s v="A1488"/>
        <s v="A1489"/>
        <s v="A1490"/>
        <s v="A1491"/>
        <s v="A1492"/>
        <s v="A1493"/>
        <s v="A1494"/>
        <s v="A1495"/>
        <s v="A1496"/>
        <s v="A1497"/>
        <s v="A1498"/>
        <s v="A1499"/>
        <s v="A1500"/>
        <s v="A1501"/>
        <s v="A1502"/>
        <s v="A1503"/>
        <s v="A1504"/>
        <s v="A1505"/>
        <s v="A1506"/>
        <s v="A1507"/>
        <s v="A1508"/>
        <s v="A1509"/>
        <s v="A1510"/>
        <s v="A1511"/>
        <s v="A1512"/>
        <s v="A1513"/>
        <s v="A1514"/>
        <s v="A1515"/>
        <s v="A1516"/>
        <s v="A1517"/>
        <s v="A1518"/>
        <s v="A1519"/>
        <s v="A1520"/>
        <s v="A1521"/>
        <s v="A1522"/>
        <s v="A1523"/>
        <s v="A1524"/>
        <s v="A1525"/>
        <s v="A1526"/>
        <s v="A1527"/>
        <s v="A1528"/>
        <s v="A1529"/>
        <s v="A1530"/>
        <s v="A1531"/>
        <s v="A1532"/>
        <s v="A1533"/>
        <s v="A1534"/>
        <s v="A1535"/>
        <s v="A1536"/>
        <s v="A1537"/>
        <s v="A1538"/>
        <s v="A1539"/>
        <s v="A1540"/>
        <s v="A1541"/>
        <s v="A1542"/>
        <s v="A1543"/>
        <s v="A1544"/>
        <s v="A1545"/>
        <s v="A1546"/>
        <s v="A1547"/>
        <s v="A1548"/>
        <s v="A1549"/>
        <s v="A1550"/>
        <s v="A1551"/>
        <s v="A1552"/>
        <s v="A1553"/>
        <s v="A1554"/>
        <s v="A1555"/>
        <s v="A1556"/>
        <s v="A1557"/>
        <s v="A1558"/>
        <s v="A1559"/>
        <s v="A1560"/>
        <s v="A1561"/>
        <s v="A1562"/>
        <s v="A1563"/>
        <s v="A1564"/>
        <s v="A1565"/>
        <s v="A1566"/>
        <s v="A1567"/>
        <s v="A1568"/>
        <s v="A1569"/>
        <s v="A1570"/>
        <s v="A1571"/>
        <s v="A1572"/>
        <s v="A1573"/>
        <s v="A1574"/>
        <s v="A1575"/>
        <s v="A1576"/>
        <s v="A1577"/>
        <s v="A1578"/>
        <s v="A1579"/>
        <s v="A1580"/>
        <s v="A1581"/>
        <s v="A1582"/>
        <s v="A1583"/>
        <s v="A1584"/>
        <s v="A1585"/>
        <s v="A1586"/>
        <s v="A1587"/>
        <s v="A1588"/>
        <s v="A1589"/>
        <s v="A1590"/>
        <s v="A1591"/>
        <s v="A1592"/>
        <s v="A1593"/>
        <s v="A1594"/>
        <s v="A1595"/>
        <s v="A1596"/>
        <s v="A1597"/>
        <s v="A1598"/>
        <s v="A1599"/>
        <s v="A1600"/>
        <s v="A1601"/>
        <s v="A1602"/>
        <s v="A1603"/>
        <s v="A1604"/>
        <s v="A1605"/>
        <s v="A1606"/>
        <s v="A1607"/>
        <s v="A1608"/>
        <s v="A1609"/>
        <s v="A1610"/>
        <s v="A1611"/>
        <s v="A1612"/>
        <s v="A1613"/>
        <s v="A1614"/>
        <s v="A1615"/>
        <s v="A1616"/>
        <s v="A1617"/>
        <s v="A1618"/>
        <s v="A1619"/>
        <s v="A1620"/>
        <s v="A1621"/>
        <s v="A1622"/>
        <s v="A1623"/>
        <s v="A1624"/>
        <s v="A1625"/>
        <s v="A1626"/>
        <s v="A1627"/>
        <s v="A1628"/>
        <s v="A1629"/>
        <s v="A1630"/>
        <s v="A1631"/>
        <s v="A1632"/>
        <s v="A1633"/>
        <s v="A1634"/>
        <s v="A1635"/>
        <s v="A1636"/>
        <s v="A1637"/>
        <s v="A1638"/>
        <s v="A1639"/>
        <s v="A1640"/>
        <s v="A1641"/>
        <s v="A1642"/>
        <s v="A1643"/>
        <s v="A1644"/>
        <s v="A1645"/>
        <s v="A1646"/>
        <s v="A1647"/>
        <s v="A1648"/>
        <s v="A1649"/>
        <s v="A1650"/>
        <s v="A1651"/>
        <s v="A1652"/>
        <s v="A1653"/>
        <s v="A1654"/>
        <s v="A1655"/>
        <s v="A1656"/>
        <s v="A1657"/>
        <s v="A1658"/>
        <s v="A1659"/>
        <s v="A1660"/>
        <s v="A1661"/>
        <s v="A1662"/>
        <s v="A1663"/>
        <s v="A1664"/>
        <s v="A1665"/>
        <s v="A1666"/>
        <s v="A1667"/>
        <s v="A1668"/>
        <s v="A1669"/>
        <s v="A1670"/>
        <s v="A1671"/>
        <s v="A1672"/>
        <s v="A1673"/>
        <s v="A1674"/>
        <s v="A1675"/>
        <s v="A1676"/>
        <s v="A1677"/>
        <s v="A1678"/>
        <s v="A1679"/>
        <s v="A1680"/>
        <s v="A1681"/>
        <s v="A1682"/>
        <s v="A1683"/>
        <s v="A1684"/>
        <s v="A1685"/>
        <s v="A1686"/>
        <s v="A1687"/>
        <s v="A1688"/>
        <s v="A1689"/>
        <s v="A1690"/>
        <s v="A1691"/>
        <s v="A1692"/>
        <s v="A1693"/>
        <s v="A1694"/>
        <s v="A1695"/>
        <s v="A1696"/>
        <s v="A1697"/>
        <s v="A1698"/>
        <s v="A1699"/>
        <s v="A1700"/>
        <s v="A1701"/>
        <s v="A1702"/>
        <s v="A1703"/>
        <s v="A1704"/>
        <s v="A1705"/>
        <s v="A1706"/>
        <s v="A1707"/>
        <s v="A1708"/>
        <s v="A1709"/>
        <s v="A1710"/>
        <s v="A1711"/>
        <s v="A1712"/>
        <s v="A1713"/>
        <s v="A1714"/>
        <s v="A1715"/>
        <s v="A1716"/>
        <s v="A1717"/>
        <s v="A1718"/>
        <s v="A1719"/>
        <s v="A1720"/>
        <s v="A1721"/>
        <s v="A1722"/>
        <s v="A1723"/>
        <s v="A1724"/>
        <s v="A1725"/>
        <s v="A1726"/>
        <s v="A1727"/>
        <s v="A1728"/>
        <s v="A1729"/>
        <s v="A1730"/>
        <s v="A1731"/>
        <s v="A1732"/>
        <s v="A1733"/>
        <s v="A1734"/>
        <s v="A1735"/>
        <s v="A1736"/>
        <s v="A1737"/>
        <s v="A1738"/>
        <s v="A1739"/>
        <s v="A1740"/>
        <s v="A1741"/>
        <s v="A1742"/>
        <s v="A1743"/>
        <s v="A1744"/>
        <s v="A1745"/>
        <s v="A1746"/>
        <s v="A1747"/>
        <s v="A1748"/>
        <s v="A1749"/>
        <s v="A1750"/>
        <s v="A1751"/>
        <s v="A1752"/>
        <s v="A1753"/>
        <s v="A1754"/>
        <s v="A1755"/>
        <s v="A1756"/>
        <s v="A1757"/>
        <s v="A1758"/>
        <s v="A1759"/>
        <s v="A1760"/>
        <s v="A1761"/>
        <s v="A1762"/>
        <s v="A1763"/>
        <s v="A1764"/>
        <s v="A1765"/>
        <s v="A1766"/>
        <s v="A1767"/>
        <s v="A1768"/>
        <s v="A1769"/>
        <s v="A1770"/>
        <s v="A1771"/>
        <s v="A1772"/>
        <s v="A1773"/>
        <s v="A1774"/>
        <s v="A1775"/>
        <s v="A1776"/>
        <s v="A1777"/>
        <s v="A1778"/>
        <s v="A1779"/>
        <s v="A1780"/>
        <s v="A1781"/>
        <s v="A1782"/>
        <s v="A1783"/>
        <s v="A1784"/>
        <s v="A1785"/>
        <s v="A1786"/>
        <s v="A1787"/>
        <s v="A1788"/>
        <s v="A1789"/>
        <s v="A1790"/>
        <s v="A1791"/>
        <s v="A1792"/>
        <s v="A1793"/>
        <s v="A1794"/>
        <s v="A1795"/>
        <s v="A1796"/>
        <s v="A1797"/>
        <s v="A1798"/>
        <s v="A1799"/>
        <s v="A1800"/>
        <s v="A1801"/>
        <s v="A1802"/>
        <s v="A1803"/>
        <s v="A1804"/>
        <s v="A1805"/>
        <s v="A1806"/>
        <s v="A1807"/>
        <s v="A1808"/>
        <s v="A1809"/>
        <s v="A1810"/>
        <s v="A1811"/>
        <s v="A1812"/>
        <s v="A1813"/>
        <s v="A1814"/>
        <s v="A1815"/>
        <s v="A1816"/>
        <s v="A1817"/>
        <s v="A1818"/>
        <s v="A1819"/>
        <s v="A1820"/>
        <s v="A1821"/>
        <s v="A1822"/>
        <s v="A1823"/>
        <s v="A1824"/>
        <s v="A1825"/>
        <s v="A1826"/>
        <s v="A1827"/>
        <s v="A1828"/>
        <s v="A1829"/>
        <s v="A1830"/>
        <s v="A1831"/>
        <s v="A1832"/>
        <s v="A1833"/>
        <s v="A1834"/>
        <s v="A1835"/>
        <s v="A1836"/>
        <s v="A1837"/>
        <s v="A1838"/>
        <s v="A1839"/>
        <s v="A1840"/>
        <s v="A1841"/>
        <s v="A1842"/>
        <s v="A1843"/>
        <s v="A1844"/>
        <s v="A1845"/>
        <s v="A1846"/>
        <s v="A1847"/>
        <s v="A1848"/>
        <s v="A1849"/>
        <s v="A1850"/>
        <s v="A1851"/>
        <s v="A1852"/>
        <s v="A1853"/>
        <s v="A1854"/>
        <s v="A1855"/>
        <s v="A1856"/>
        <s v="A1857"/>
        <s v="A1858"/>
        <s v="A1859"/>
        <s v="A1860"/>
        <s v="A1861"/>
        <s v="A1862"/>
        <s v="A1863"/>
        <s v="A1864"/>
        <s v="A1865"/>
        <s v="A1866"/>
        <s v="A1867"/>
        <s v="A1868"/>
        <s v="A1869"/>
        <s v="A1870"/>
        <s v="A1871"/>
        <s v="A1872"/>
        <s v="A1873"/>
        <s v="A1874"/>
        <s v="A1875"/>
        <s v="A1876"/>
        <s v="A1877"/>
        <s v="A1878"/>
        <s v="A1879"/>
        <s v="A1880"/>
        <s v="A1881"/>
        <s v="A1882"/>
        <s v="A1883"/>
        <s v="A1884"/>
        <s v="A1885"/>
        <s v="A1886"/>
        <s v="A1887"/>
        <s v="A1888"/>
        <s v="A1889"/>
        <s v="A1890"/>
        <s v="A1891"/>
        <s v="A1892"/>
        <s v="A1893"/>
        <s v="A1894"/>
        <s v="A1895"/>
        <s v="A1896"/>
        <s v="A1897"/>
        <s v="A1898"/>
        <s v="A1899"/>
        <s v="A1900"/>
        <s v="A1901"/>
        <s v="A1902"/>
        <s v="A1903"/>
        <s v="A1904"/>
        <s v="A1905"/>
        <s v="A1906"/>
        <s v="A1907"/>
        <s v="A1908"/>
        <s v="A1909"/>
        <s v="A1910"/>
        <s v="A1911"/>
        <s v="A1912"/>
        <s v="A1913"/>
        <s v="A1914"/>
        <s v="A1915"/>
        <s v="A1916"/>
        <s v="A1917"/>
        <s v="A1918"/>
        <s v="A1919"/>
        <s v="A1920"/>
        <s v="A1921"/>
        <s v="A1922"/>
        <s v="A1923"/>
        <s v="A1924"/>
        <s v="A1925"/>
        <s v="A1926"/>
        <s v="A1927"/>
        <s v="A1928"/>
        <s v="A1929"/>
        <s v="A1930"/>
        <s v="A1931"/>
        <s v="A1932"/>
        <s v="A1933"/>
        <s v="A1934"/>
        <s v="A1935"/>
        <s v="A1936"/>
        <s v="A1937"/>
        <s v="A1938"/>
        <s v="A1939"/>
        <s v="A1940"/>
        <s v="A1941"/>
        <s v="A1942"/>
        <s v="A1943"/>
        <s v="A1944"/>
        <s v="A1945"/>
        <s v="A1946"/>
        <s v="A1947"/>
        <s v="A1948"/>
        <s v="A1949"/>
        <s v="A1950"/>
        <s v="A1951"/>
        <s v="A1952"/>
        <s v="A1953"/>
        <s v="A1954"/>
        <s v="A1955"/>
        <s v="A1956"/>
        <s v="A1957"/>
        <s v="A1958"/>
        <s v="A1959"/>
        <s v="A1960"/>
        <s v="A1961"/>
        <s v="A1962"/>
        <s v="A1963"/>
        <s v="A1964"/>
        <s v="A1965"/>
        <s v="A1966"/>
        <s v="A1967"/>
        <s v="A1968"/>
        <s v="A1969"/>
        <s v="A1970"/>
        <s v="A1971"/>
        <s v="A1972"/>
        <s v="A1973"/>
        <s v="A1974"/>
        <s v="A1975"/>
        <s v="A1976"/>
        <s v="A1977"/>
        <s v="A1978"/>
        <s v="A1979"/>
        <s v="A1980"/>
        <s v="A1981"/>
        <s v="A1982"/>
        <s v="A1983"/>
        <s v="A1984"/>
        <s v="A1985"/>
        <s v="A1986"/>
        <s v="A1987"/>
        <s v="A1988"/>
        <s v="A1989"/>
        <s v="A1990"/>
        <s v="A1991"/>
        <s v="A1992"/>
        <s v="A1993"/>
        <s v="A1994"/>
        <s v="A1995"/>
        <s v="A1996"/>
        <s v="A1997"/>
        <s v="A1998"/>
        <s v="A1999"/>
        <s v="A2000"/>
        <s v="A2001"/>
        <s v="A2002"/>
        <s v="A2003"/>
        <s v="A2004"/>
        <s v="A2005"/>
        <s v="A2006"/>
        <s v="A2007"/>
        <s v="A2008"/>
        <s v="A2009"/>
        <s v="A2010"/>
        <s v="A2011"/>
        <s v="A2012"/>
        <s v="A2013"/>
        <s v="A2014"/>
        <s v="A2015"/>
        <s v="A2016"/>
        <s v="A2017"/>
        <s v="A2018"/>
        <s v="A2019"/>
        <s v="A2020"/>
        <s v="A2021"/>
        <s v="A2022"/>
        <s v="A2023"/>
        <s v="A2024"/>
        <s v="A2025"/>
        <s v="A2026"/>
        <s v="A2027"/>
        <s v="A2028"/>
        <s v="A2029"/>
        <s v="A2030"/>
        <s v="A2031"/>
        <s v="A2032"/>
        <s v="A2033"/>
        <s v="A2034"/>
        <s v="A2035"/>
        <s v="A2036"/>
        <s v="A2037"/>
        <s v="A2038"/>
        <s v="A2039"/>
        <s v="A2040"/>
        <s v="A2041"/>
        <s v="A2042"/>
        <s v="A2043"/>
        <s v="A2044"/>
        <s v="A2045"/>
        <s v="A2046"/>
        <s v="A2047"/>
        <s v="A2048"/>
        <s v="A2049"/>
        <s v="A2050"/>
        <s v="A2051"/>
        <s v="A2052"/>
        <s v="A2053"/>
        <s v="A2054"/>
        <s v="A2055"/>
        <s v="A2056"/>
        <s v="A2057"/>
        <s v="A2058"/>
        <s v="A2059"/>
        <s v="A2060"/>
        <s v="A2061"/>
        <s v="A2062"/>
        <s v="A2063"/>
        <s v="A2064"/>
        <s v="A2065"/>
        <s v="A2066"/>
        <s v="A2067"/>
        <s v="A2068"/>
        <s v="A2069"/>
        <s v="A2070"/>
        <s v="A2071"/>
        <s v="A2072"/>
        <s v="A2073"/>
        <s v="A2074"/>
        <s v="A2075"/>
        <s v="A2076"/>
        <s v="A2077"/>
        <s v="A2078"/>
        <s v="A2079"/>
        <s v="A2080"/>
        <s v="A2081"/>
        <s v="A2082"/>
        <s v="A2083"/>
        <s v="A2084"/>
        <s v="A2085"/>
        <s v="A2086"/>
        <s v="A2087"/>
        <s v="A2088"/>
        <s v="A2089"/>
        <s v="A2090"/>
        <s v="A2091"/>
        <s v="A2092"/>
        <s v="A2093"/>
        <s v="A2094"/>
        <s v="A2095"/>
        <s v="A2096"/>
        <s v="A2097"/>
        <s v="A2098"/>
        <s v="A2099"/>
        <s v="A2100"/>
        <s v="A2101"/>
        <s v="A2102"/>
        <s v="A2103"/>
        <s v="A2104"/>
        <s v="A2105"/>
        <s v="A2106"/>
        <s v="A2107"/>
        <s v="A2108"/>
        <s v="A2109"/>
        <s v="A2110"/>
        <s v="A2111"/>
        <s v="A2112"/>
        <s v="A2113"/>
        <s v="A2114"/>
        <s v="A2115"/>
        <s v="A2116"/>
        <s v="A2117"/>
        <s v="A2118"/>
        <s v="A2119"/>
        <s v="A2120"/>
        <s v="A2121"/>
        <s v="A2122"/>
        <s v="A2123"/>
        <s v="A2124"/>
        <s v="A2125"/>
        <s v="A2126"/>
        <s v="A2127"/>
        <s v="A2128"/>
        <s v="A2129"/>
        <s v="A2130"/>
        <s v="A2131"/>
        <s v="A2132"/>
        <s v="A2133"/>
        <s v="A2134"/>
        <s v="A2135"/>
        <s v="A2136"/>
        <s v="A2137"/>
        <s v="A2138"/>
        <s v="A2139"/>
        <s v="A2140"/>
        <s v="A2141"/>
        <s v="A2142"/>
        <s v="A2143"/>
        <s v="A2144"/>
        <s v="A2145"/>
        <s v="A2146"/>
        <s v="A2147"/>
        <s v="A2148"/>
        <s v="A2149"/>
        <s v="A2150"/>
        <s v="A2151"/>
        <s v="A2152"/>
        <s v="A2153"/>
        <s v="A2154"/>
        <s v="A2155"/>
        <s v="A2156"/>
        <s v="A2157"/>
        <s v="A2158"/>
        <s v="A2159"/>
        <s v="A2160"/>
        <s v="A2161"/>
        <s v="A2162"/>
        <s v="A2163"/>
        <s v="A2164"/>
        <s v="A2165"/>
        <s v="A2166"/>
        <s v="A2167"/>
        <s v="A2168"/>
        <s v="A2169"/>
        <s v="A2170"/>
        <s v="A2171"/>
        <s v="A2172"/>
        <s v="A2173"/>
        <s v="A2174"/>
        <s v="A2175"/>
        <s v="A2176"/>
        <s v="A2177"/>
        <s v="A2178"/>
        <s v="A2179"/>
        <s v="A2180"/>
        <s v="A2181"/>
        <s v="A2182"/>
        <s v="A2183"/>
        <s v="A2184"/>
        <s v="A2185"/>
        <s v="A2186"/>
        <s v="A2187"/>
        <s v="A2188"/>
        <s v="A2189"/>
        <s v="A2190"/>
        <s v="A2191"/>
        <s v="A2192"/>
        <s v="A2193"/>
        <s v="A2194"/>
        <s v="A2195"/>
        <s v="A2196"/>
        <s v="A2197"/>
        <s v="A2198"/>
        <s v="A2199"/>
        <s v="A2200"/>
        <s v="A2201"/>
        <s v="A2202"/>
        <s v="A2203"/>
        <s v="A2204"/>
        <s v="A2205"/>
        <s v="A2206"/>
        <s v="A2207"/>
        <s v="A2208"/>
        <s v="A2209"/>
        <s v="A2210"/>
        <s v="A2211"/>
        <s v="A2212"/>
        <s v="A2213"/>
        <s v="A2214"/>
        <s v="A2215"/>
        <s v="A2216"/>
        <s v="A2217"/>
        <s v="A2218"/>
        <s v="A2219"/>
        <s v="A2220"/>
        <s v="A2221"/>
        <s v="A2222"/>
        <s v="A2223"/>
        <s v="A2224"/>
        <s v="A2225"/>
        <s v="A2226"/>
        <s v="A2227"/>
        <s v="A2228"/>
        <s v="A2229"/>
        <s v="A2230"/>
        <s v="A2231"/>
        <s v="A2232"/>
        <s v="A2233"/>
        <s v="A2234"/>
        <s v="A2235"/>
        <s v="A2236"/>
        <s v="A2237"/>
        <s v="A2238"/>
        <s v="A2239"/>
        <s v="A2240"/>
        <s v="A2241"/>
        <s v="A2242"/>
        <s v="A2243"/>
        <s v="A2244"/>
        <s v="A2245"/>
        <s v="A2246"/>
        <s v="A2247"/>
        <s v="A2248"/>
        <s v="A2249"/>
        <s v="A2250"/>
        <s v="A2251"/>
        <s v="A2252"/>
        <s v="A2253"/>
        <s v="A2254"/>
        <s v="A2255"/>
        <s v="A2256"/>
        <s v="A2257"/>
        <s v="A2258"/>
        <s v="A2259"/>
        <s v="A2260"/>
        <s v="A2261"/>
        <s v="A2262"/>
        <s v="A2263"/>
        <s v="A2264"/>
        <s v="A2265"/>
        <s v="A2266"/>
        <s v="A2267"/>
        <s v="A2268"/>
        <s v="A2269"/>
        <s v="A2270"/>
        <s v="A2271"/>
        <s v="A2272"/>
        <s v="A2273"/>
        <s v="A2274"/>
        <s v="A2275"/>
        <s v="A2276"/>
        <s v="A2277"/>
        <s v="A2278"/>
        <s v="A2279"/>
        <s v="A2280"/>
        <s v="A2281"/>
        <s v="A2282"/>
        <s v="A2283"/>
        <s v="A2284"/>
        <s v="A2285"/>
        <s v="A2286"/>
        <s v="A2287"/>
        <s v="A2288"/>
        <s v="A2289"/>
        <s v="A2290"/>
        <s v="A2291"/>
        <s v="A2292"/>
        <s v="A2293"/>
        <s v="A2294"/>
        <s v="A2295"/>
        <s v="A2296"/>
        <s v="A2297"/>
        <s v="A2298"/>
        <s v="A2299"/>
        <s v="A2300"/>
        <s v="A2301"/>
        <s v="A2302"/>
        <s v="A2303"/>
        <s v="A2304"/>
        <s v="A2305"/>
        <s v="A2306"/>
        <s v="A2307"/>
        <s v="A2308"/>
        <s v="A2309"/>
        <s v="A2310"/>
        <s v="A2311"/>
        <s v="A2312"/>
        <s v="A2313"/>
        <s v="A2314"/>
        <s v="A2315"/>
        <s v="A2316"/>
        <s v="A2317"/>
        <s v="A2318"/>
        <s v="A2319"/>
        <s v="A2320"/>
        <s v="A2321"/>
        <s v="A2322"/>
        <s v="A2323"/>
        <s v="A2324"/>
        <s v="A2325"/>
        <s v="A2326"/>
        <s v="A2327"/>
        <s v="A2328"/>
        <s v="A2329"/>
        <s v="A2330"/>
        <s v="A2331"/>
        <s v="A2332"/>
        <s v="A2333"/>
        <s v="A2334"/>
        <s v="A2335"/>
        <s v="A2336"/>
        <s v="A2337"/>
        <s v="A2338"/>
        <s v="A2339"/>
        <s v="A2340"/>
        <s v="A2341"/>
        <s v="A2342"/>
        <s v="A2343"/>
        <s v="A2344"/>
        <s v="A2345"/>
        <s v="A2346"/>
        <s v="A2347"/>
        <s v="A2348"/>
        <s v="A2349"/>
        <s v="A2350"/>
        <s v="A2351"/>
        <s v="A2352"/>
        <s v="A2353"/>
        <s v="A2354"/>
        <s v="A2355"/>
        <s v="A2356"/>
        <s v="A2357"/>
        <s v="A2358"/>
        <s v="A2359"/>
        <s v="A2360"/>
        <s v="A2361"/>
        <s v="A2362"/>
        <s v="A2363"/>
        <s v="A2364"/>
        <s v="A2365"/>
        <s v="A2366"/>
        <s v="A2367"/>
        <s v="A2368"/>
        <s v="A2369"/>
        <s v="A2370"/>
        <s v="A2371"/>
        <s v="A2372"/>
        <s v="A2373"/>
        <s v="A2374"/>
        <s v="A2375"/>
        <s v="A2376"/>
        <s v="A2377"/>
        <s v="A2378"/>
        <s v="A2379"/>
        <s v="A2380"/>
        <s v="A2381"/>
        <s v="A2382"/>
        <s v="A2383"/>
        <s v="A2384"/>
        <s v="A2385"/>
        <s v="A2386"/>
        <s v="A2387"/>
        <s v="A2388"/>
        <s v="A2389"/>
        <s v="A2390"/>
        <s v="A2391"/>
        <s v="A2392"/>
        <s v="A2393"/>
        <s v="A2394"/>
        <s v="A2395"/>
        <s v="A2396"/>
        <s v="A2397"/>
        <s v="A2398"/>
        <s v="A2399"/>
        <s v="A2400"/>
        <s v="A2401"/>
        <s v="A2402"/>
        <s v="A2403"/>
        <s v="A2404"/>
        <s v="A2405"/>
        <s v="A2406"/>
        <s v="A2407"/>
        <s v="A2408"/>
        <s v="A2409"/>
        <s v="A2410"/>
        <s v="A2411"/>
        <s v="A2412"/>
        <s v="A2413"/>
        <s v="A2414"/>
        <s v="A2415"/>
        <s v="A2416"/>
        <s v="A2417"/>
        <s v="A2418"/>
        <s v="A2419"/>
        <s v="A2420"/>
        <s v="A2421"/>
        <s v="A2422"/>
        <s v="A2423"/>
        <s v="A2424"/>
        <s v="A2425"/>
        <s v="A2426"/>
        <s v="A2427"/>
        <s v="A2428"/>
        <s v="A2429"/>
        <s v="A2430"/>
        <s v="A2431"/>
        <s v="A2432"/>
        <s v="A2433"/>
        <s v="A2434"/>
        <s v="A2435"/>
        <s v="A2436"/>
        <s v="A2437"/>
        <s v="A2438"/>
        <s v="A2439"/>
        <s v="A2440"/>
        <s v="A2441"/>
        <s v="A2442"/>
        <s v="A2443"/>
      </sharedItems>
    </cacheField>
    <cacheField name="Product" numFmtId="0">
      <sharedItems/>
    </cacheField>
    <cacheField name="Sales" numFmtId="167">
      <sharedItems containsSemiMixedTypes="0" containsString="0" containsNumber="1" minValue="48769.120000000003" maxValue="1038523.02" count="18743">
        <n v="870986.26"/>
        <n v="963351.38"/>
        <n v="461579.64"/>
        <n v="320733.36"/>
        <n v="82194.81"/>
        <n v="86328.79"/>
        <n v="602287.16"/>
        <n v="627868.96"/>
        <n v="698164.47"/>
        <n v="772730.07"/>
        <n v="390399.78"/>
        <n v="283087.3"/>
        <n v="85793.17"/>
        <n v="90325.49"/>
        <n v="426423.39"/>
        <n v="447130.87"/>
        <n v="882943.79"/>
        <n v="975171.57"/>
        <n v="274335.02"/>
        <n v="203798.16"/>
        <n v="235607.47"/>
        <n v="248382.98"/>
        <n v="430606.43"/>
        <n v="449623.43"/>
        <n v="674176.95"/>
        <n v="742155.83"/>
        <n v="443775.82"/>
        <n v="329755.87"/>
        <n v="198599.6"/>
        <n v="210883.3"/>
        <n v="741050.2"/>
        <n v="770656.31"/>
        <n v="699766.37"/>
        <n v="775793.61"/>
        <n v="285685.65999999997"/>
        <n v="199673.25"/>
        <n v="177095"/>
        <n v="185956.72"/>
        <n v="603306.39"/>
        <n v="624722.01"/>
        <n v="801549.19"/>
        <n v="878555.38"/>
        <n v="297751.15000000002"/>
        <n v="214701.64"/>
        <n v="238478.57"/>
        <n v="250375.8"/>
        <n v="583537.02"/>
        <n v="606451.6"/>
        <n v="896531.55"/>
        <n v="990725.18"/>
        <n v="577635.39"/>
        <n v="399394.81"/>
        <n v="126234.49"/>
        <n v="132730.56"/>
        <n v="684782.47"/>
        <n v="712831.2"/>
        <n v="873577.66"/>
        <n v="953047.76"/>
        <n v="513194.51"/>
        <n v="357906.82"/>
        <n v="107765.72"/>
        <n v="114369.7"/>
        <n v="728558.26"/>
        <n v="764548.85"/>
        <n v="552044.12"/>
        <n v="605271.77"/>
        <n v="567080.62"/>
        <n v="400884.01"/>
        <n v="52521.83"/>
        <n v="55896.24"/>
        <n v="498126.83"/>
        <n v="520155.92"/>
        <n v="671515.63"/>
        <n v="741918.81"/>
        <n v="334113.2"/>
        <n v="239853.39"/>
        <n v="80740.92"/>
        <n v="84559.54"/>
        <n v="552353.9"/>
        <n v="570680.09"/>
        <n v="579788.86"/>
        <n v="641407.22"/>
        <n v="427132"/>
        <n v="317362.11"/>
        <n v="230644.97"/>
        <n v="243931.1"/>
        <n v="705210.35"/>
        <n v="726186.26"/>
        <n v="680800.63"/>
        <n v="742239.83"/>
        <n v="311541.93"/>
        <n v="229538.86"/>
        <n v="131666.92000000001"/>
        <n v="139938.51999999999"/>
        <n v="520070.85"/>
        <n v="536379.06000000006"/>
        <n v="693973.45"/>
        <n v="767296.02"/>
        <n v="532453.34"/>
        <n v="389105.59"/>
        <n v="223583.71"/>
        <n v="235830.42"/>
        <n v="617680.01"/>
        <n v="644131.83999999997"/>
        <n v="534218.96"/>
        <n v="587520.48"/>
        <n v="473879.35"/>
        <n v="335135.71000000002"/>
        <n v="122533.19"/>
        <n v="130050.21"/>
        <n v="592594.94999999995"/>
        <n v="611438.15"/>
        <n v="572858.57999999996"/>
        <n v="626562.27"/>
        <n v="406415.23"/>
        <n v="282338"/>
        <n v="195474.33"/>
        <n v="207338.26"/>
        <n v="605070.07999999996"/>
        <n v="634783.80000000005"/>
        <n v="616414.93999999994"/>
        <n v="677928.93"/>
        <n v="544374.12"/>
        <n v="386364.5"/>
        <n v="232107.34"/>
        <n v="246139.03"/>
        <n v="759435.56"/>
        <n v="796316"/>
        <n v="527407.14"/>
        <n v="576655.9"/>
        <n v="461092.03"/>
        <n v="341472.39"/>
        <n v="117804.62"/>
        <n v="123242.19"/>
        <n v="424429.3"/>
        <n v="441138.76"/>
        <n v="835179.53"/>
        <n v="914821.04"/>
        <n v="261575.87"/>
        <n v="190704.34"/>
        <n v="57158.98"/>
        <n v="60029"/>
        <n v="533902.07999999996"/>
        <n v="552853.11"/>
        <n v="706863.48"/>
        <n v="779075.97"/>
        <n v="475290.69"/>
        <n v="341840.5"/>
        <n v="81510.37"/>
        <n v="86018.91"/>
        <n v="526341.16"/>
        <n v="545425.29"/>
        <n v="752093.04"/>
        <n v="828627.42"/>
        <n v="273899.75"/>
        <n v="199436.69"/>
        <n v="152404.67000000001"/>
        <n v="159947.23000000001"/>
        <n v="480091.23"/>
        <n v="497005.63"/>
        <n v="769830.78"/>
        <n v="840205.46"/>
        <n v="496577.52"/>
        <n v="353013.77"/>
        <n v="131811.71"/>
        <n v="140086.82"/>
        <n v="580667.57999999996"/>
        <n v="601296.35"/>
        <n v="579875.76"/>
        <n v="635767.68999999994"/>
        <n v="388844.16"/>
        <n v="275252.83"/>
        <n v="106720.32000000001"/>
        <n v="113332.48"/>
        <n v="445037.4"/>
        <n v="466339.4"/>
        <n v="573501.48"/>
        <n v="625061.55000000005"/>
        <n v="476617.03"/>
        <n v="345225.91"/>
        <n v="144295.96"/>
        <n v="151051.88"/>
        <n v="463159.95"/>
        <n v="483958.24"/>
        <n v="666080.18999999994"/>
        <n v="726629.82"/>
        <n v="503496.58"/>
        <n v="348159.78"/>
        <n v="198281.34"/>
        <n v="207361.63"/>
        <n v="719725.13"/>
        <n v="745915.17"/>
        <n v="906032.25"/>
        <n v="985881.04"/>
        <n v="539064.02"/>
        <n v="390438.65"/>
        <n v="205444.1"/>
        <n v="214987.62"/>
        <n v="544602.37"/>
        <n v="564979.37"/>
        <n v="549640.48"/>
        <n v="608740.37"/>
        <n v="204971.67"/>
        <n v="145509.24"/>
        <n v="191660.54"/>
        <n v="202124.73"/>
        <n v="608706.22"/>
        <n v="630858.57999999996"/>
        <n v="754666.5"/>
        <n v="831135.18"/>
        <n v="478627.26"/>
        <n v="332634.90000000002"/>
        <n v="163699.18"/>
        <n v="171107.1"/>
        <n v="626430.65"/>
        <n v="656299.13"/>
        <n v="685906.54"/>
        <n v="754898.63"/>
        <n v="211312.71"/>
        <n v="146900.94"/>
        <n v="230236.47"/>
        <n v="241963.61"/>
        <n v="663253.07999999996"/>
        <n v="690224.8"/>
        <n v="859542.45"/>
        <n v="951313.27"/>
        <n v="573830.16"/>
        <n v="410008.64"/>
        <n v="97883.44"/>
        <n v="102716.31"/>
        <n v="471884.71"/>
        <n v="487522.23"/>
        <n v="517413.74"/>
        <n v="565511.81999999995"/>
        <n v="379616.73"/>
        <n v="273944.34000000003"/>
        <n v="220238.81"/>
        <n v="232351.53"/>
        <n v="637302.67000000004"/>
        <n v="656338.29"/>
        <n v="642724.94999999995"/>
        <n v="704244.73"/>
        <n v="219329.07"/>
        <n v="156937.51"/>
        <n v="109113.12"/>
        <n v="115188.95"/>
        <n v="741202.09"/>
        <n v="778130.16"/>
        <n v="533600.94999999995"/>
        <n v="580074.27"/>
        <n v="299153.95"/>
        <n v="210701.85"/>
        <n v="159142.72"/>
        <n v="169626.97"/>
        <n v="531774.22"/>
        <n v="557478.63"/>
        <n v="877078.25"/>
        <n v="968132.74"/>
        <n v="529761.62"/>
        <n v="376472.19"/>
        <n v="237298.88"/>
        <n v="252174.33"/>
        <n v="549681.24"/>
        <n v="572269.14"/>
        <n v="810695.92"/>
        <n v="898737.49"/>
        <n v="572812.30000000005"/>
        <n v="412274.09"/>
        <n v="114766.57"/>
        <n v="121158.98"/>
        <n v="764406.63"/>
        <n v="794614.44"/>
        <n v="734291.63"/>
        <n v="802137.27"/>
        <n v="315762.21999999997"/>
        <n v="233791.44"/>
        <n v="65753.95"/>
        <n v="68701.42"/>
        <n v="454878.22"/>
        <n v="475260.92"/>
        <n v="528942.93000000005"/>
        <n v="582099.06999999995"/>
        <n v="559842.65"/>
        <n v="410057.27"/>
        <n v="110064.23"/>
        <n v="115658.73"/>
        <n v="612689.39"/>
        <n v="639828.42000000004"/>
        <n v="714544.24"/>
        <n v="779030.48"/>
        <n v="350245.73"/>
        <n v="248831.08"/>
        <n v="70148.210000000006"/>
        <n v="73915.28"/>
        <n v="696300.9"/>
        <n v="726688.14"/>
        <n v="541142.12"/>
        <n v="595414.37"/>
        <n v="328614.75"/>
        <n v="227542.01"/>
        <n v="73204.17"/>
        <n v="77914.460000000006"/>
        <n v="526435.57999999996"/>
        <n v="551840.88"/>
        <n v="882397.12"/>
        <n v="966495.72"/>
        <n v="229299.07"/>
        <n v="158390.81"/>
        <n v="95839.78"/>
        <n v="101386.22"/>
        <n v="671081.62"/>
        <n v="691366.6"/>
        <n v="690411.18"/>
        <n v="751972.31"/>
        <n v="214119.8"/>
        <n v="148391.79"/>
        <n v="145721.74"/>
        <n v="153746.65"/>
        <n v="673060.57"/>
        <n v="706087.49"/>
        <n v="697046.18"/>
        <n v="770255.49"/>
        <n v="423658.65"/>
        <n v="303149.63"/>
        <n v="81403.13"/>
        <n v="85701.29"/>
        <n v="655700.79"/>
        <n v="688533.49"/>
        <n v="680672.46"/>
        <n v="741464.69"/>
        <n v="318085.88"/>
        <n v="233880.85"/>
        <n v="65583.820000000007"/>
        <n v="69387.98"/>
        <n v="628150.76"/>
        <n v="658921"/>
        <n v="786494.1"/>
        <n v="866828.27"/>
        <n v="243483.07"/>
        <n v="175562.61"/>
        <n v="124580.58"/>
        <n v="131016.37"/>
        <n v="689003.33"/>
        <n v="718969.49"/>
        <n v="502127.73"/>
        <n v="549488.28"/>
        <n v="415425.31"/>
        <n v="308221.78999999998"/>
        <n v="223244.82"/>
        <n v="235024.56"/>
        <n v="470303.48"/>
        <n v="493313.83"/>
        <n v="753638.11"/>
        <n v="835239.96"/>
        <n v="258703.66"/>
        <n v="187493.1"/>
        <n v="173912.27"/>
        <n v="181672.64"/>
        <n v="407875.55"/>
        <n v="427735.2"/>
        <n v="524432.94999999995"/>
        <n v="577970.46"/>
        <n v="264245.34000000003"/>
        <n v="188583.77"/>
        <n v="92214.17"/>
        <n v="97940.56"/>
        <n v="623037.27"/>
        <n v="641354.78"/>
        <n v="601380.52"/>
        <n v="666020.71"/>
        <n v="406095.89"/>
        <n v="292046.2"/>
        <n v="118520.61"/>
        <n v="125650.37"/>
        <n v="784887.25"/>
        <n v="815358.92"/>
        <n v="533219.55000000005"/>
        <n v="582325.19999999995"/>
        <n v="297082.84999999998"/>
        <n v="219392.74"/>
        <n v="116110.23"/>
        <n v="123211.5"/>
        <n v="447169.69"/>
        <n v="462666.18"/>
        <n v="666803.59"/>
        <n v="730879.58"/>
        <n v="431198.22"/>
        <n v="304353.52"/>
        <n v="202387.23"/>
        <n v="215394.41"/>
        <n v="720237.64"/>
        <n v="748059.87"/>
        <n v="644216.81000000006"/>
        <n v="707565.75"/>
        <n v="578694.68000000005"/>
        <n v="429807.94"/>
        <n v="122798.37"/>
        <n v="130100.03"/>
        <n v="613260.86"/>
        <n v="630761.36"/>
        <n v="773616.69"/>
        <n v="847958.02"/>
        <n v="584182.71"/>
        <n v="412730.96"/>
        <n v="203372.22"/>
        <n v="214390.24"/>
        <n v="649885.28"/>
        <n v="676080.16"/>
        <n v="723184.74"/>
        <n v="797171.17"/>
        <n v="491287.91"/>
        <n v="356286.37"/>
        <n v="71231.820000000007"/>
        <n v="75188.33"/>
        <n v="778997.9"/>
        <n v="810621.76"/>
        <n v="678442.68"/>
        <n v="743218.66"/>
        <n v="356310.24"/>
        <n v="255779.34"/>
        <n v="201132.32"/>
        <n v="212752.48"/>
        <n v="401118.32"/>
        <n v="419224.96"/>
        <n v="902899.08"/>
        <n v="983602.97"/>
        <n v="357173.8"/>
        <n v="250184.99"/>
        <n v="54394.61"/>
        <n v="57159.18"/>
        <n v="644600.6"/>
        <n v="667821.18999999994"/>
        <n v="752905.11"/>
        <n v="821218.62"/>
        <n v="345087"/>
        <n v="242152.1"/>
        <n v="119671.21"/>
        <n v="127605.04"/>
        <n v="470434.53"/>
        <n v="490099.69"/>
        <n v="549694.05000000005"/>
        <n v="601241.19999999995"/>
        <n v="481174.08"/>
        <n v="342152.44"/>
        <n v="140995.09"/>
        <n v="149129.1"/>
        <n v="706028.65"/>
        <n v="732422.04"/>
        <n v="792438.6"/>
        <n v="865014.51"/>
        <n v="450709.66"/>
        <n v="327182.17"/>
        <n v="193945.54"/>
        <n v="202776.29"/>
        <n v="660180.73"/>
        <n v="687005.58"/>
        <n v="832515.55"/>
        <n v="911613.43"/>
        <n v="568785.66"/>
        <n v="396579.77"/>
        <n v="208329.24"/>
        <n v="218329.39"/>
        <n v="510495.47"/>
        <n v="535885.36"/>
        <n v="764583.73"/>
        <n v="846939.06"/>
        <n v="350389.66"/>
        <n v="259654.21"/>
        <n v="71522.820000000007"/>
        <n v="75601.429999999993"/>
        <n v="588570.24"/>
        <n v="614473.23"/>
        <n v="654986.27"/>
        <n v="716958.01"/>
        <n v="415053.78"/>
        <n v="293311.49"/>
        <n v="153035.39000000001"/>
        <n v="161685.19"/>
        <n v="580918.9"/>
        <n v="600230.11"/>
        <n v="546390.04"/>
        <n v="605505"/>
        <n v="528267.46"/>
        <n v="364488.6"/>
        <n v="148704.66"/>
        <n v="156622.6"/>
        <n v="682742.58"/>
        <n v="709729.02"/>
        <n v="881001.12"/>
        <n v="976446.85"/>
        <n v="456720.85"/>
        <n v="331701.73"/>
        <n v="77321.350000000006"/>
        <n v="82435.240000000005"/>
        <n v="698126.95"/>
        <n v="731621.01"/>
        <n v="614258.14"/>
        <n v="676158.39"/>
        <n v="445699.15"/>
        <n v="325900.39"/>
        <n v="59913.14"/>
        <n v="63614.61"/>
        <n v="547018.84"/>
        <n v="573355.65"/>
        <n v="701863.91"/>
        <n v="776034.55"/>
        <n v="306671.84999999998"/>
        <n v="223321.16"/>
        <n v="96107.96"/>
        <n v="101911.62"/>
        <n v="725578.32"/>
        <n v="753187.63"/>
        <n v="721540.38"/>
        <n v="797329.45"/>
        <n v="420137.4"/>
        <n v="307933.31"/>
        <n v="222821.6"/>
        <n v="237373.56"/>
        <n v="681421.2"/>
        <n v="712345.08"/>
        <n v="930605.68"/>
        <n v="1027729.87"/>
        <n v="423662.75"/>
        <n v="300637.48"/>
        <n v="99893.45"/>
        <n v="104983.56"/>
        <n v="557116.55000000005"/>
        <n v="577597.80000000005"/>
        <n v="627342.14"/>
        <n v="687522.06"/>
        <n v="279721.36"/>
        <n v="197169.08"/>
        <n v="141536.41"/>
        <n v="148380.20000000001"/>
        <n v="619610.31000000006"/>
        <n v="650579.36"/>
        <n v="669663.76"/>
        <n v="732464.03"/>
        <n v="223741.96"/>
        <n v="154899.46"/>
        <n v="105885.5"/>
        <n v="111625.48"/>
        <n v="658810.57999999996"/>
        <n v="682662.63"/>
        <n v="669591.12"/>
        <n v="734643.45"/>
        <n v="560852.80000000005"/>
        <n v="407390.23"/>
        <n v="133936.13"/>
        <n v="141823.57"/>
        <n v="427751.65"/>
        <n v="449150.52"/>
        <n v="835349.72"/>
        <n v="919459.38"/>
        <n v="206156.85"/>
        <n v="150745.57"/>
        <n v="109012.91"/>
        <n v="113916.53"/>
        <n v="735852.23"/>
        <n v="770265.97"/>
        <n v="578133.55000000005"/>
        <n v="639027.21"/>
        <n v="316323.71999999997"/>
        <n v="228435.89"/>
        <n v="223353.23"/>
        <n v="234548.41"/>
        <n v="700242.8"/>
        <n v="721908.47"/>
        <n v="757708.21"/>
        <n v="828168.04"/>
        <n v="404610.99"/>
        <n v="296200.21999999997"/>
        <n v="229942.33"/>
        <n v="242267.79"/>
        <n v="504868.3"/>
        <n v="522767.01"/>
        <n v="601392.04"/>
        <n v="655307.86"/>
        <n v="243640.58"/>
        <n v="171074.59"/>
        <n v="130970.05"/>
        <n v="138821.56"/>
        <n v="725670.02"/>
        <n v="757953.27"/>
        <n v="729368.73"/>
        <n v="800376.33"/>
        <n v="360608.17"/>
        <n v="249126.58"/>
        <n v="102011.48"/>
        <n v="108707.92"/>
        <n v="574848.79"/>
        <n v="600503.63"/>
        <n v="811058.24"/>
        <n v="894511.42"/>
        <n v="350627.97"/>
        <n v="258291.96"/>
        <n v="197063.2"/>
        <n v="208688.78"/>
        <n v="502748.79"/>
        <n v="521865.55"/>
        <n v="734234.55"/>
        <n v="802987.03"/>
        <n v="511905.17"/>
        <n v="358467.59"/>
        <n v="202393.27"/>
        <n v="212207.51"/>
        <n v="579057.26"/>
        <n v="604885.28"/>
        <n v="575820.85"/>
        <n v="635937.91"/>
        <n v="215490.5"/>
        <n v="152695.24"/>
        <n v="208799.93"/>
        <n v="221237.73"/>
        <n v="569987.62"/>
        <n v="595767.87"/>
        <n v="902302.08"/>
        <n v="997322.6"/>
        <n v="477539.7"/>
        <n v="342253.34"/>
        <n v="53900.09"/>
        <n v="56839.59"/>
        <n v="683437.86"/>
        <n v="708927.82"/>
        <n v="537876.02"/>
        <n v="595295.19999999995"/>
        <n v="297007.5"/>
        <n v="219817.09"/>
        <n v="79476.72"/>
        <n v="84641.02"/>
        <n v="399622.24"/>
        <n v="411030.79"/>
        <n v="917171.75"/>
        <n v="1012460.7"/>
        <n v="444973.69"/>
        <n v="323670.45"/>
        <n v="125126.29"/>
        <n v="133293.15"/>
        <n v="774917.23"/>
        <n v="813155.52"/>
        <n v="809733.04"/>
        <n v="888013.61"/>
        <n v="468470.96"/>
        <n v="331846.7"/>
        <n v="153224.07999999999"/>
        <n v="162875.49"/>
        <n v="626818.03"/>
        <n v="646411.96"/>
        <n v="869851.09"/>
        <n v="949228.07"/>
        <n v="324661.42"/>
        <n v="231287.18"/>
        <n v="149693.60999999999"/>
        <n v="157662.5"/>
        <n v="420908.85"/>
        <n v="434427.42"/>
        <n v="891509.66"/>
        <n v="973499.31"/>
        <n v="233477.08"/>
        <n v="173274.1"/>
        <n v="227776.05"/>
        <n v="240416.96"/>
        <n v="597324.43999999994"/>
        <n v="618696.53"/>
        <n v="717509.55"/>
        <n v="781880.54"/>
        <n v="557473.41"/>
        <n v="388227.23"/>
        <n v="140671.69"/>
        <n v="149683.41"/>
        <n v="557921.32999999996"/>
        <n v="585433.67000000004"/>
        <n v="666964.07999999996"/>
        <n v="731805.63"/>
        <n v="330261.56"/>
        <n v="243161.73"/>
        <n v="58508.22"/>
        <n v="61778.6"/>
        <n v="630173.81000000006"/>
        <n v="653798.52"/>
        <n v="513339.72"/>
        <n v="558874.85"/>
        <n v="208687.2"/>
        <n v="147084.93"/>
        <n v="185260.86"/>
        <n v="195328.7"/>
        <n v="558868.39"/>
        <n v="579830.49"/>
        <n v="813142.72"/>
        <n v="891858.82"/>
        <n v="493063.39"/>
        <n v="344313.52"/>
        <n v="134036.93"/>
        <n v="142878.79999999999"/>
        <n v="492733.85"/>
        <n v="510105.18"/>
        <n v="727218.34"/>
        <n v="793477.32"/>
        <n v="277390.3"/>
        <n v="202488.3"/>
        <n v="53422.11"/>
        <n v="56601.42"/>
        <n v="656772.05000000005"/>
        <n v="679463.89"/>
        <n v="501317.16"/>
        <n v="549184.43000000005"/>
        <n v="216960.3"/>
        <n v="152201.45000000001"/>
        <n v="238877.92"/>
        <n v="250330.02"/>
        <n v="580828.43999999994"/>
        <n v="605494.04"/>
        <n v="631723.64"/>
        <n v="694857.64"/>
        <n v="412819.53"/>
        <n v="306079.02"/>
        <n v="236086.19"/>
        <n v="248533.28"/>
        <n v="722477.8"/>
        <n v="746771.34"/>
        <n v="540600.68000000005"/>
        <n v="590429.71"/>
        <n v="498515.79"/>
        <n v="368017.51"/>
        <n v="128011.54"/>
        <n v="133855.04000000001"/>
        <n v="437727.21"/>
        <n v="452713.17"/>
        <n v="840336.95"/>
        <n v="930959.66"/>
        <n v="209178.95"/>
        <n v="149823.81"/>
        <n v="223894.98"/>
        <n v="235981.97"/>
        <n v="586405.39"/>
        <n v="613884.88"/>
        <n v="481834.37"/>
        <n v="527039.19999999995"/>
        <n v="509630.74"/>
        <n v="360213.74"/>
        <n v="178146.16"/>
        <n v="186454.23"/>
        <n v="566904.93000000005"/>
        <n v="584832.38"/>
        <n v="477044.9"/>
        <n v="521189.88"/>
        <n v="314066.64"/>
        <n v="230511.38"/>
        <n v="178798.46"/>
        <n v="186983.4"/>
        <n v="794813.62"/>
        <n v="817489.33"/>
        <n v="489877.22"/>
        <n v="534758.09"/>
        <n v="557018.53"/>
        <n v="398326.69"/>
        <n v="138873.4"/>
        <n v="145143.60999999999"/>
        <n v="781242.53"/>
        <n v="809806.98"/>
        <n v="492661.35"/>
        <n v="536037.52"/>
        <n v="359263.97"/>
        <n v="266329.06"/>
        <n v="195925.43"/>
        <n v="207998.2"/>
        <n v="561291.21"/>
        <n v="582361.85"/>
        <n v="656781.82999999996"/>
        <n v="723764.35"/>
        <n v="505202.72"/>
        <n v="348038.9"/>
        <n v="82632.7"/>
        <n v="86319.54"/>
        <n v="439852.6"/>
        <n v="454387.1"/>
        <n v="518222.37"/>
        <n v="565683.93000000005"/>
        <n v="482017.08"/>
        <n v="342062.62"/>
        <n v="230720.62"/>
        <n v="245437.86"/>
        <n v="579002.25"/>
        <n v="595573.39"/>
        <n v="665540.13"/>
        <n v="735689.27"/>
        <n v="514141.12"/>
        <n v="356478.41"/>
        <n v="133138.91"/>
        <n v="141422.97"/>
        <n v="621580.97"/>
        <n v="651377.54"/>
        <n v="908447.44"/>
        <n v="1000715.85"/>
        <n v="288927.53000000003"/>
        <n v="204190.68"/>
        <n v="132834.29"/>
        <n v="138991.14000000001"/>
        <n v="480327.15"/>
        <n v="497176.58"/>
        <n v="715006.3"/>
        <n v="777525.89"/>
        <n v="589923.26"/>
        <n v="426848.51"/>
        <n v="126866.19"/>
        <n v="135039.67000000001"/>
        <n v="645086.81999999995"/>
        <n v="668213.28"/>
        <n v="884584.26"/>
        <n v="979722.26"/>
        <n v="206031.73"/>
        <n v="152551.26999999999"/>
        <n v="219079.34"/>
        <n v="230802.36"/>
        <n v="691225.9"/>
        <n v="717158.17"/>
        <n v="824378.68"/>
        <n v="913807.8"/>
        <n v="375724.31"/>
        <n v="269866.01"/>
        <n v="139956.65"/>
        <n v="146297.88"/>
        <n v="512869.18"/>
        <n v="538047.56000000006"/>
        <n v="598762.11"/>
        <n v="659333.18999999994"/>
        <n v="448077.41"/>
        <n v="312750.51"/>
        <n v="71489.25"/>
        <n v="76119.89"/>
        <n v="529787.72"/>
        <n v="550885.4"/>
        <n v="559316.79"/>
        <n v="610782"/>
        <n v="509606.34"/>
        <n v="378672.62"/>
        <n v="69739.38"/>
        <n v="74114.820000000007"/>
        <n v="416282.98"/>
        <n v="429939.54"/>
        <n v="628883.82999999996"/>
        <n v="688635.53"/>
        <n v="228089.2"/>
        <n v="157451.04999999999"/>
        <n v="127763.5"/>
        <n v="134059.09"/>
        <n v="545432.05000000005"/>
        <n v="562850.86"/>
        <n v="705071.3"/>
        <n v="781709.38"/>
        <n v="595663.79"/>
        <n v="426323"/>
        <n v="212592.29"/>
        <n v="226666.28"/>
        <n v="682135.48"/>
        <n v="702719.37"/>
        <n v="835095.72"/>
        <n v="914354.9"/>
        <n v="336813.64"/>
        <n v="243569.39"/>
        <n v="95446.68"/>
        <n v="100556.73"/>
        <n v="645954.72"/>
        <n v="664851.13"/>
        <n v="788793.63"/>
        <n v="873963.44"/>
        <n v="447590.33"/>
        <n v="312347.11"/>
        <n v="229289.76"/>
        <n v="241136.51"/>
        <n v="764545.56"/>
        <n v="797059.63"/>
        <n v="891496.52"/>
        <n v="971609.32"/>
        <n v="386920.68"/>
        <n v="283734.73"/>
        <n v="76824.09"/>
        <n v="81733.919999999998"/>
        <n v="578033.59"/>
        <n v="595459.12"/>
        <n v="849501.72"/>
        <n v="937816.15"/>
        <n v="328843.34999999998"/>
        <n v="238680.95999999999"/>
        <n v="170276.61"/>
        <n v="180107.89"/>
        <n v="473924.03"/>
        <n v="488370.28"/>
        <n v="842556.1"/>
        <n v="915940.61"/>
        <n v="403965.17"/>
        <n v="298276.59000000003"/>
        <n v="175261.73"/>
        <n v="185266.83"/>
        <n v="614148.99"/>
        <n v="643682.87"/>
        <n v="652666.59"/>
        <n v="715325.26"/>
        <n v="279093.5"/>
        <n v="196488.16"/>
        <n v="75014.66"/>
        <n v="79413.67"/>
        <n v="713526.13"/>
        <n v="740858.94"/>
        <n v="931477.07"/>
        <n v="1025304.75"/>
        <n v="327303.44"/>
        <n v="229177.33"/>
        <n v="57986.76"/>
        <n v="61767.67"/>
        <n v="623424.38"/>
        <n v="649009.62"/>
        <n v="846031.7"/>
        <n v="928646.36"/>
        <n v="561785.56000000006"/>
        <n v="400460.55"/>
        <n v="196062.04"/>
        <n v="206965.19"/>
        <n v="425577.63"/>
        <n v="439934.96"/>
        <n v="858343.71"/>
        <n v="947249.75"/>
        <n v="575768.96"/>
        <n v="412054.7"/>
        <n v="144392"/>
        <n v="151996.46"/>
        <n v="667998.26"/>
        <n v="688158.03"/>
        <n v="770953.55"/>
        <n v="841104.85"/>
        <n v="369097.59"/>
        <n v="270923.23"/>
        <n v="81865.16"/>
        <n v="87220.26"/>
        <n v="790915.87"/>
        <n v="825784.84"/>
        <n v="919711.82"/>
        <n v="1017051.17"/>
        <n v="424656.28"/>
        <n v="299168.08"/>
        <n v="96104.86"/>
        <n v="100977.18"/>
        <n v="645161.17000000004"/>
        <n v="667935.91"/>
        <n v="568628.97"/>
        <n v="622145.91"/>
        <n v="281798.46999999997"/>
        <n v="194153.62"/>
        <n v="96035.25"/>
        <n v="101395.37"/>
        <n v="695663"/>
        <n v="717078.86"/>
        <n v="580557.03"/>
        <n v="641710.68000000005"/>
        <n v="290578.49"/>
        <n v="211743.5"/>
        <n v="80568.34"/>
        <n v="85057.78"/>
        <n v="452924.92"/>
        <n v="470435.02"/>
        <n v="471534.91"/>
        <n v="515443.68"/>
        <n v="435343.23"/>
        <n v="308805.33"/>
        <n v="121792.37"/>
        <n v="128573.25"/>
        <n v="482612.07"/>
        <n v="499262.68"/>
        <n v="753785.41"/>
        <n v="832691.5"/>
        <n v="561469.56999999995"/>
        <n v="387570.26"/>
        <n v="226649.84"/>
        <n v="238608.95"/>
        <n v="579714.38"/>
        <n v="607450.27"/>
        <n v="693652.57"/>
        <n v="763432.76"/>
        <n v="470243.87"/>
        <n v="342070.64"/>
        <n v="118856.77"/>
        <n v="126225.64"/>
        <n v="784031.04"/>
        <n v="810369.26"/>
        <n v="912720.58"/>
        <n v="996261.64"/>
        <n v="364859.71"/>
        <n v="266551.65999999997"/>
        <n v="219739.28"/>
        <n v="229949.57"/>
        <n v="479845.42"/>
        <n v="495827.16"/>
        <n v="607349.57999999996"/>
        <n v="668145.93999999994"/>
        <n v="325686.32"/>
        <n v="224788.87"/>
        <n v="136361.37"/>
        <n v="145194.53"/>
        <n v="747368.02"/>
        <n v="781861.52"/>
        <n v="908341.28"/>
        <n v="995927.59"/>
        <n v="406167.81"/>
        <n v="287670.01"/>
        <n v="86909.87"/>
        <n v="91214.38"/>
        <n v="628266.34"/>
        <n v="651759.47"/>
        <n v="516391.56"/>
        <n v="565659.23"/>
        <n v="550600.88"/>
        <n v="385739.69"/>
        <n v="198663.41"/>
        <n v="209766.61"/>
        <n v="609137.35"/>
        <n v="638411.43000000005"/>
        <n v="617698.81000000006"/>
        <n v="673167.62"/>
        <n v="241611.1"/>
        <n v="174940.27"/>
        <n v="171799.79"/>
        <n v="182480.7"/>
        <n v="467587.76"/>
        <n v="488209.48"/>
        <n v="612785.99"/>
        <n v="668082.43999999994"/>
        <n v="235231.23"/>
        <n v="166175.69"/>
        <n v="132888.54999999999"/>
        <n v="140264.49"/>
        <n v="578778.68999999994"/>
        <n v="605172.43000000005"/>
        <n v="559180.07999999996"/>
        <n v="617315.71"/>
        <n v="486911.32"/>
        <n v="342757.58"/>
        <n v="208480.02"/>
        <n v="219157.05"/>
        <n v="468727.06"/>
        <n v="489854.35"/>
        <n v="580256.32999999996"/>
        <n v="637537.12"/>
        <n v="261046.37"/>
        <n v="187846.93"/>
        <n v="126246.89"/>
        <n v="132387.29"/>
        <n v="731966.73"/>
        <n v="754443"/>
        <n v="607564.68000000005"/>
        <n v="665021.56999999995"/>
        <n v="216970.13"/>
        <n v="159258.59"/>
        <n v="219096.41"/>
        <n v="228997.72"/>
        <n v="626491.65"/>
        <n v="653434.87"/>
        <n v="539333.62"/>
        <n v="595701.84"/>
        <n v="570589.56000000006"/>
        <n v="396071.7"/>
        <n v="205583.35999999999"/>
        <n v="218649.91"/>
        <n v="620248.9"/>
        <n v="648333.62"/>
        <n v="548823.5"/>
        <n v="607513.81999999995"/>
        <n v="547469.64"/>
        <n v="406610.5"/>
        <n v="159595.87"/>
        <n v="168002.62"/>
        <n v="662343.17000000004"/>
        <n v="694130.52"/>
        <n v="647521.25"/>
        <n v="709816.31999999995"/>
        <n v="225431.95"/>
        <n v="157757.01"/>
        <n v="199893.32"/>
        <n v="211687.8"/>
        <n v="631333.69999999995"/>
        <n v="653952.99"/>
        <n v="846986.23999999999"/>
        <n v="934207.4"/>
        <n v="262232.07"/>
        <n v="192753.78"/>
        <n v="189394.92"/>
        <n v="199631.16"/>
        <n v="443984.42"/>
        <n v="463513.79"/>
        <n v="485970.6"/>
        <n v="535493.37"/>
        <n v="238947.54"/>
        <n v="168796.28"/>
        <n v="148022.57999999999"/>
        <n v="156563.78"/>
        <n v="776849.53"/>
        <n v="802418.85"/>
        <n v="748019.01"/>
        <n v="821875.39"/>
        <n v="357040.66"/>
        <n v="252017.12"/>
        <n v="198627.96"/>
        <n v="208651.05"/>
        <n v="528585.56000000006"/>
        <n v="554872.30000000005"/>
        <n v="562061.42000000004"/>
        <n v="616770.64"/>
        <n v="302538.34000000003"/>
        <n v="212059.13"/>
        <n v="105073.01"/>
        <n v="111000.7"/>
        <n v="430286.62"/>
        <n v="446787.97"/>
        <n v="912722.36"/>
        <n v="1007617.75"/>
        <n v="246131.56"/>
        <n v="170566.36"/>
        <n v="120804.6"/>
        <n v="127447"/>
        <n v="615386.9"/>
        <n v="639803.30000000005"/>
        <n v="597899.27"/>
        <n v="662530.09"/>
        <n v="510717.37"/>
        <n v="361384.42"/>
        <n v="91347.5"/>
        <n v="97273.31"/>
        <n v="426230.7"/>
        <n v="439549.67"/>
        <n v="524625.93999999994"/>
        <n v="573032.82999999996"/>
        <n v="496034.73"/>
        <n v="362899.25"/>
        <n v="178961.04"/>
        <n v="186949.3"/>
        <n v="534225.91"/>
        <n v="552226.06000000006"/>
        <n v="694747.7"/>
        <n v="764319.54"/>
        <n v="264102.61"/>
        <n v="190544.42"/>
        <n v="138961.72"/>
        <n v="147144.29999999999"/>
        <n v="686724.29"/>
        <n v="711906"/>
        <n v="894053.83"/>
        <n v="975838.64"/>
        <n v="234046.09"/>
        <n v="173488.9"/>
        <n v="97634.03"/>
        <n v="102239.72"/>
        <n v="507345.03"/>
        <n v="530475.82999999996"/>
        <n v="577151.68999999994"/>
        <n v="635470.68000000005"/>
        <n v="424307.07"/>
        <n v="306698.65999999997"/>
        <n v="91653.440000000002"/>
        <n v="96546.55"/>
        <n v="491520.16"/>
        <n v="505691.45"/>
        <n v="783233.22"/>
        <n v="857260.8"/>
        <n v="505145.12"/>
        <n v="373986.04"/>
        <n v="239425.71"/>
        <n v="253134.43"/>
        <n v="514188"/>
        <n v="535275.51"/>
        <n v="710133.12"/>
        <n v="780144.87"/>
        <n v="562465.37"/>
        <n v="407941.84"/>
        <n v="234310.77"/>
        <n v="247513.61"/>
        <n v="586010.42000000004"/>
        <n v="607562.18000000005"/>
        <n v="799209.64"/>
        <n v="872843.04"/>
        <n v="331502.99"/>
        <n v="229399.06"/>
        <n v="159638.32"/>
        <n v="168381.68"/>
        <n v="413258.06"/>
        <n v="433394.48"/>
        <n v="934587.24"/>
        <n v="1031611.27"/>
        <n v="456620.64"/>
        <n v="332595.76"/>
        <n v="175966"/>
        <n v="184577.07"/>
        <n v="492824.52"/>
        <n v="510462.81"/>
        <n v="611029.26"/>
        <n v="665449.19999999995"/>
        <n v="357971.14"/>
        <n v="250963.22"/>
        <n v="217513.32"/>
        <n v="227911.94"/>
        <n v="627866.53"/>
        <n v="650287.11"/>
        <n v="503144.89"/>
        <n v="549472.36"/>
        <n v="581078.51"/>
        <n v="429378.45"/>
        <n v="126903.31"/>
        <n v="132727.37"/>
        <n v="411690.64"/>
        <n v="423938.71"/>
        <n v="823563.17"/>
        <n v="909643.59"/>
        <n v="491575.4"/>
        <n v="348796.57"/>
        <n v="62625.8"/>
        <n v="65723.63"/>
        <n v="454650.13"/>
        <n v="477018.58"/>
        <n v="730137.51"/>
        <n v="805174.2"/>
        <n v="586976.81999999995"/>
        <n v="418330.8"/>
        <n v="173271.24"/>
        <n v="183666.34"/>
        <n v="618727.09"/>
        <n v="637854.32999999996"/>
        <n v="649153.07999999996"/>
        <n v="717144.35"/>
        <n v="275843.58"/>
        <n v="201909.67"/>
        <n v="119291.28"/>
        <n v="126660.88"/>
        <n v="618231.91"/>
        <n v="644211.98"/>
        <n v="792649.31"/>
        <n v="872666.93"/>
        <n v="200526.21"/>
        <n v="138219.5"/>
        <n v="186190.27"/>
        <n v="197648.31"/>
        <n v="439345.47"/>
        <n v="452968.49"/>
        <n v="484410.45"/>
        <n v="527470.07999999996"/>
        <n v="229456.73"/>
        <n v="163879.13"/>
        <n v="108510.5"/>
        <n v="114806.17"/>
        <n v="704841.42"/>
        <n v="726408.07"/>
        <n v="646774.79"/>
        <n v="708111.1"/>
        <n v="221528.77"/>
        <n v="161709.87"/>
        <n v="62158.49"/>
        <n v="65340.24"/>
        <n v="413254.83"/>
        <n v="428683.59"/>
        <n v="922211.52"/>
        <n v="1008379.41"/>
        <n v="414437.54"/>
        <n v="296521.57"/>
        <n v="147677.57"/>
        <n v="155472.51999999999"/>
        <n v="401949.6"/>
        <n v="417378.9"/>
        <n v="840900.81"/>
        <n v="914618"/>
        <n v="331926.58"/>
        <n v="245845.91"/>
        <n v="145258.9"/>
        <n v="152653.54999999999"/>
        <n v="720353.49"/>
        <n v="751641.91"/>
        <n v="488099.16"/>
        <n v="533146.79"/>
        <n v="257664.55"/>
        <n v="184264.99"/>
        <n v="80365.7"/>
        <n v="85196.56"/>
        <n v="663686.06000000006"/>
        <n v="685875.84"/>
        <n v="600477.6"/>
        <n v="655667.35"/>
        <n v="425816.52"/>
        <n v="315936.68"/>
        <n v="126896.38"/>
        <n v="133497.04999999999"/>
        <n v="635595.35"/>
        <n v="657420.1"/>
        <n v="674917.49"/>
        <n v="737931.22"/>
        <n v="475511"/>
        <n v="343806.77"/>
        <n v="154705.71"/>
        <n v="163066.53"/>
        <n v="664571.22"/>
        <n v="688396.76"/>
        <n v="844740.09"/>
        <n v="932886.64"/>
        <n v="273276.51"/>
        <n v="198488.21"/>
        <n v="216377.14"/>
        <n v="228377.15"/>
        <n v="467378.81"/>
        <n v="489430.14"/>
        <n v="544278.06999999995"/>
        <n v="594289.72"/>
        <n v="349572.46"/>
        <n v="247731.88"/>
        <n v="82308.94"/>
        <n v="86952.320000000007"/>
        <n v="411792.52"/>
        <n v="426103.63"/>
        <n v="842469.77"/>
        <n v="928741.19"/>
        <n v="564506.03"/>
        <n v="397183.12"/>
        <n v="217760.37"/>
        <n v="227948.71"/>
        <n v="404402.27"/>
        <n v="419573.96"/>
        <n v="520220.72"/>
        <n v="571389.67000000004"/>
        <n v="566066.21"/>
        <n v="392878.34"/>
        <n v="70245.02"/>
        <n v="74574.19"/>
        <n v="675440.96"/>
        <n v="703714.25"/>
        <n v="615294.56999999995"/>
        <n v="680740.86"/>
        <n v="357519.82"/>
        <n v="255825.16"/>
        <n v="130582.51"/>
        <n v="138524.13"/>
        <n v="546285.37"/>
        <n v="570647.82999999996"/>
        <n v="905834.92"/>
        <n v="1000149.44"/>
        <n v="466988.13"/>
        <n v="342264.45"/>
        <n v="233347.38"/>
        <n v="246243.71"/>
        <n v="741372.52"/>
        <n v="768247.83"/>
        <n v="584508.31000000006"/>
        <n v="641845.87"/>
        <n v="389366.75"/>
        <n v="288296.53999999998"/>
        <n v="223707.18"/>
        <n v="237494.19"/>
        <n v="700815.64"/>
        <n v="730442.52"/>
        <n v="559418.81000000006"/>
        <n v="619636.49"/>
        <n v="293983.14"/>
        <n v="213090.37"/>
        <n v="190899.36"/>
        <n v="200264.52"/>
        <n v="718693.04"/>
        <n v="749796.01"/>
        <n v="488650.22"/>
        <n v="539933.1"/>
        <n v="416742.18"/>
        <n v="293832.2"/>
        <n v="217867.75"/>
        <n v="231107.48"/>
        <n v="488057.39"/>
        <n v="507093.78"/>
        <n v="806254.05"/>
        <n v="887317.83"/>
        <n v="432253.89"/>
        <n v="306203.43"/>
        <n v="65483.09"/>
        <n v="69508.429999999993"/>
        <n v="406073.61"/>
        <n v="423486.68"/>
        <n v="928702.05"/>
        <n v="1028915.1"/>
        <n v="454782.39"/>
        <n v="314554.13"/>
        <n v="129177.76"/>
        <n v="136880.85"/>
        <n v="547086.9"/>
        <n v="570535.21"/>
        <n v="845152.09"/>
        <n v="927359.58"/>
        <n v="246039.92"/>
        <n v="180457.93"/>
        <n v="206145.11"/>
        <n v="219387.66"/>
        <n v="591094.55000000005"/>
        <n v="613288.18999999994"/>
        <n v="605073.68999999994"/>
        <n v="657966.17000000004"/>
        <n v="491777.43"/>
        <n v="356279.28"/>
        <n v="50060.75"/>
        <n v="52886.66"/>
        <n v="564315.17000000004"/>
        <n v="584646.75"/>
        <n v="855966.33"/>
        <n v="942732.34"/>
        <n v="513893.49"/>
        <n v="366895.73"/>
        <n v="68789.45"/>
        <n v="72872.429999999993"/>
        <n v="522162.91"/>
        <n v="544370.67000000004"/>
        <n v="705264.57"/>
        <n v="773238.53"/>
        <n v="483933.41"/>
        <n v="335868.89"/>
        <n v="217732.83"/>
        <n v="229422.89"/>
        <n v="706349.4"/>
        <n v="727393.27"/>
        <n v="896145.54"/>
        <n v="980999.32"/>
        <n v="419010.92"/>
        <n v="307036.11"/>
        <n v="53662.879999999997"/>
        <n v="57060.58"/>
        <n v="793606.98"/>
        <n v="826803.04"/>
        <n v="610263.1"/>
        <n v="665736.23"/>
        <n v="346268.25"/>
        <n v="253291.94"/>
        <n v="74572.66"/>
        <n v="78085.88"/>
        <n v="645166.77"/>
        <n v="664226.48"/>
        <n v="709630.12"/>
        <n v="773300.06"/>
        <n v="222486.1"/>
        <n v="160867.43"/>
        <n v="92169.93"/>
        <n v="96966.8"/>
        <n v="585536.02"/>
        <n v="610265.85"/>
        <n v="666812.23"/>
        <n v="733200.34"/>
        <n v="326010.11"/>
        <n v="233078.23"/>
        <n v="161709.15"/>
        <n v="169582.46"/>
        <n v="643491.56999999995"/>
        <n v="668462.93999999994"/>
        <n v="914099.9"/>
        <n v="1010396.12"/>
        <n v="436835.29"/>
        <n v="316703.58"/>
        <n v="96962.74"/>
        <n v="102431.24"/>
        <n v="502053.37"/>
        <n v="526057.09"/>
        <n v="495637.18"/>
        <n v="545273.28"/>
        <n v="435925.92"/>
        <n v="307600.15999999997"/>
        <n v="112161.21"/>
        <n v="118780.12"/>
        <n v="749545.47"/>
        <n v="777169.14"/>
        <n v="751724.87"/>
        <n v="832233.53"/>
        <n v="422456.8"/>
        <n v="297821.2"/>
        <n v="123774.67"/>
        <n v="130973.66"/>
        <n v="573009.31000000006"/>
        <n v="600378.85"/>
        <n v="680364.05"/>
        <n v="742699.36"/>
        <n v="305529.43"/>
        <n v="220374.27"/>
        <n v="230674.13"/>
        <n v="243546.79"/>
        <n v="655210.14"/>
        <n v="680254.91"/>
        <n v="767856.26"/>
        <n v="843222.44"/>
        <n v="314556.57"/>
        <n v="222446.5"/>
        <n v="54995.94"/>
        <n v="58075.33"/>
        <n v="609336.72"/>
        <n v="635274.55000000005"/>
        <n v="800755.65"/>
        <n v="880308.19"/>
        <n v="417676.76"/>
        <n v="293779.34000000003"/>
        <n v="215795.83"/>
        <n v="227981.27"/>
        <n v="529950.84"/>
        <n v="548696.51"/>
        <n v="593087.82999999996"/>
        <n v="648154.48"/>
        <n v="371187.26"/>
        <n v="275622.43"/>
        <n v="132358.99"/>
        <n v="139591.94"/>
        <n v="637468.4"/>
        <n v="668205.26"/>
        <n v="495029.93"/>
        <n v="542024"/>
        <n v="521291.17"/>
        <n v="379104.44"/>
        <n v="143346.57999999999"/>
        <n v="152797.1"/>
        <n v="742973.81"/>
        <n v="779134.03"/>
        <n v="890578.88"/>
        <n v="982294.26"/>
        <n v="382613.69"/>
        <n v="281209.61"/>
        <n v="127314.03"/>
        <n v="135104.4"/>
        <n v="657660.86"/>
        <n v="689378.16"/>
        <n v="500316.71"/>
        <n v="548059.57999999996"/>
        <n v="281773.09000000003"/>
        <n v="199642.26"/>
        <n v="135351.34"/>
        <n v="142783.24"/>
        <n v="596068.52"/>
        <n v="619853.81999999995"/>
        <n v="650630.5"/>
        <n v="710715.36"/>
        <n v="558707.31999999995"/>
        <n v="406791.49"/>
        <n v="94200.39"/>
        <n v="99814.88"/>
        <n v="653463.75"/>
        <n v="680547.66"/>
        <n v="763459.94"/>
        <n v="837717.99"/>
        <n v="477342.03"/>
        <n v="339713.99"/>
        <n v="223125.54"/>
        <n v="234290.35"/>
        <n v="478448.6"/>
        <n v="496725.48"/>
        <n v="569946.52"/>
        <n v="627006.78"/>
        <n v="390661.58"/>
        <n v="280109.26"/>
        <n v="204041.01"/>
        <n v="214150.72"/>
        <n v="463593.78"/>
        <n v="480718.5"/>
        <n v="623402.44999999995"/>
        <n v="683049.95"/>
        <n v="363131.59"/>
        <n v="266631.59000000003"/>
        <n v="151941.53"/>
        <n v="160981.09"/>
        <n v="540795.64"/>
        <n v="564560.74"/>
        <n v="673321.72"/>
        <n v="734517.59"/>
        <n v="304999.43"/>
        <n v="216914.09"/>
        <n v="150874.01"/>
        <n v="157633.47"/>
        <n v="602999.74"/>
        <n v="627280.79"/>
        <n v="706223.05"/>
        <n v="778951.54"/>
        <n v="526524.56000000006"/>
        <n v="363498.67"/>
        <n v="213230.49"/>
        <n v="224674.19"/>
        <n v="499089.52"/>
        <n v="523574.84"/>
        <n v="737564.93"/>
        <n v="807172.95"/>
        <n v="370920.91"/>
        <n v="256639.39"/>
        <n v="243666.17"/>
        <n v="257198.06"/>
        <n v="771389.72"/>
        <n v="795869.69"/>
        <n v="683500.86"/>
        <n v="755034.36"/>
        <n v="443323.62"/>
        <n v="328681.78999999998"/>
        <n v="70685.399999999994"/>
        <n v="75349.61"/>
        <n v="580614.9"/>
        <n v="607015.86"/>
        <n v="476653.89"/>
        <n v="520770.6"/>
        <n v="246754.06"/>
        <n v="171608.99"/>
        <n v="84196.31"/>
        <n v="88193.24"/>
        <n v="642326.06999999995"/>
        <n v="661148.43999999994"/>
        <n v="723869.24"/>
        <n v="792421.3"/>
        <n v="208825.18"/>
        <n v="154835.15"/>
        <n v="206380.69"/>
        <n v="217217.47"/>
        <n v="684365.98"/>
        <n v="706379.77"/>
        <n v="584982.15"/>
        <n v="647291.29"/>
        <n v="414693.38"/>
        <n v="287938.28999999998"/>
        <n v="137374.63"/>
        <n v="145908.89000000001"/>
        <n v="792536.02"/>
        <n v="818023.07"/>
        <n v="692918.13"/>
        <n v="758388.67"/>
        <n v="581928.4"/>
        <n v="431160.38"/>
        <n v="228037.73"/>
        <n v="242389.74"/>
        <n v="537838.55000000005"/>
        <n v="557965.04"/>
        <n v="690780.71"/>
        <n v="763678.98"/>
        <n v="239629.23"/>
        <n v="174217.57"/>
        <n v="74943.25"/>
        <n v="79410.320000000007"/>
        <n v="635140.94999999995"/>
        <n v="661638.63"/>
        <n v="654749.1"/>
        <n v="722581.72"/>
        <n v="316542.02"/>
        <n v="225620.27"/>
        <n v="167795.42"/>
        <n v="175798.35"/>
        <n v="788363.9"/>
        <n v="820807.64"/>
        <n v="475791.78"/>
        <n v="517547.1"/>
        <n v="591953.68000000005"/>
        <n v="422196.38"/>
        <n v="149790.66"/>
        <n v="158384.82999999999"/>
        <n v="484865.2"/>
        <n v="506201.35"/>
        <n v="595355.98"/>
        <n v="655171.4"/>
        <n v="457943.01"/>
        <n v="337285.89"/>
        <n v="213963.82"/>
        <n v="224667.4"/>
        <n v="772817.79"/>
        <n v="801276.3"/>
        <n v="800528.11"/>
        <n v="876944.46"/>
        <n v="327385.33"/>
        <n v="229749.6"/>
        <n v="115180.36"/>
        <n v="121846.48"/>
        <n v="590375.88"/>
        <n v="616820.43999999994"/>
        <n v="541112.49"/>
        <n v="599688.07999999996"/>
        <n v="499238.11"/>
        <n v="359576.2"/>
        <n v="83845.02"/>
        <n v="88096.15"/>
        <n v="561612.03"/>
        <n v="587140.18000000005"/>
        <n v="482121.5"/>
        <n v="530518.59"/>
        <n v="320498.44"/>
        <n v="234304.71"/>
        <n v="77049.149999999994"/>
        <n v="81332.899999999994"/>
        <n v="485282.96"/>
        <n v="499323.92"/>
        <n v="609617.53"/>
        <n v="669441.03"/>
        <n v="528404.99"/>
        <n v="376168.12"/>
        <n v="184309.61"/>
        <n v="194944.99"/>
        <n v="490270.62"/>
        <n v="509859.68"/>
        <n v="502732.95"/>
        <n v="550485.05000000005"/>
        <n v="301372.02"/>
        <n v="211079.01"/>
        <n v="234603.29"/>
        <n v="245500.91"/>
        <n v="635330.05000000005"/>
        <n v="657933.37"/>
        <n v="690069.92"/>
        <n v="763403.87"/>
        <n v="467924.68"/>
        <n v="336338.97"/>
        <n v="214160.83"/>
        <n v="226155.77"/>
        <n v="784093.17"/>
        <n v="814244.57"/>
        <n v="715871.4"/>
        <n v="781969.56"/>
        <n v="492876.41"/>
        <n v="343474.63"/>
        <n v="239468.5"/>
        <n v="250662.73"/>
        <n v="443787.19"/>
        <n v="464455.1"/>
        <n v="538587.17000000004"/>
        <n v="586065.44999999995"/>
        <n v="590105.06999999995"/>
        <n v="422484.68"/>
        <n v="81773.009999999995"/>
        <n v="86826.21"/>
        <n v="544429.76"/>
        <n v="560516.22"/>
        <n v="766300.61"/>
        <n v="839922.84"/>
        <n v="487234.47"/>
        <n v="336518.56"/>
        <n v="140110.32"/>
        <n v="146759.06"/>
        <n v="633748.74"/>
        <n v="659370.46"/>
        <n v="882231.54"/>
        <n v="971354.24"/>
        <n v="348056.5"/>
        <n v="253604.23"/>
        <n v="204096.06"/>
        <n v="216649.42"/>
        <n v="696294.83"/>
        <n v="717521.15"/>
        <n v="812798.58"/>
        <n v="895774.11"/>
        <n v="528958.53"/>
        <n v="391709.26"/>
        <n v="54554.68"/>
        <n v="58098.93"/>
        <n v="476261.9"/>
        <n v="495436.9"/>
        <n v="753521.58"/>
        <n v="819421.44"/>
        <n v="365921.7"/>
        <n v="270853.15000000002"/>
        <n v="52794.06"/>
        <n v="55729.99"/>
        <n v="757353.73"/>
        <n v="787798.18"/>
        <n v="614549.27"/>
        <n v="679169.86"/>
        <n v="553215.96"/>
        <n v="405445.73"/>
        <n v="159827.62"/>
        <n v="167004.82999999999"/>
        <n v="552736.29"/>
        <n v="577525.03"/>
        <n v="724041.77"/>
        <n v="791923.14"/>
        <n v="574237.65"/>
        <n v="406287.49"/>
        <n v="241010.79"/>
        <n v="256423.89"/>
        <n v="475504.83"/>
        <n v="495417.4"/>
        <n v="843496.41"/>
        <n v="929210.71"/>
        <n v="361574.45"/>
        <n v="253311.43"/>
        <n v="236581.74"/>
        <n v="248984.91"/>
        <n v="620441.01"/>
        <n v="642598.14"/>
        <n v="747654.17"/>
        <n v="813582"/>
        <n v="332735.74"/>
        <n v="236261.45"/>
        <n v="237686.87"/>
        <n v="253281.28"/>
        <n v="646277.71"/>
        <n v="678075.41"/>
        <n v="652744.56999999995"/>
        <n v="710578.16"/>
        <n v="570789.28"/>
        <n v="420011.64"/>
        <n v="128135.15"/>
        <n v="135206.57"/>
        <n v="409217.95"/>
        <n v="423069.31"/>
        <n v="609282.22"/>
        <n v="669498.06999999995"/>
        <n v="463775.26"/>
        <n v="320372.61"/>
        <n v="52604.31"/>
        <n v="55549.06"/>
        <n v="760093.23"/>
        <n v="790981.24"/>
        <n v="658651"/>
        <n v="726026.69"/>
        <n v="582804.66"/>
        <n v="416371.32"/>
        <n v="145779.24"/>
        <n v="152923.26999999999"/>
        <n v="553380.02"/>
        <n v="574288.94999999995"/>
        <n v="526708.72"/>
        <n v="583831.47"/>
        <n v="230359.32"/>
        <n v="168775.23"/>
        <n v="195653.24"/>
        <n v="206356.73"/>
        <n v="538691.36"/>
        <n v="559209.74"/>
        <n v="819630.65"/>
        <n v="893060.15"/>
        <n v="256353.44"/>
        <n v="183622.01"/>
        <n v="99853.65"/>
        <n v="106187.03"/>
        <n v="639716.87"/>
        <n v="663198.35"/>
        <n v="708161.53"/>
        <n v="777178.7"/>
        <n v="368744.2"/>
        <n v="263444.90999999997"/>
        <n v="224114.78"/>
        <n v="236647.39"/>
        <n v="434088.92"/>
        <n v="449233.49"/>
        <n v="793310.92"/>
        <n v="875707.53"/>
        <n v="216174.37"/>
        <n v="152877.70000000001"/>
        <n v="163916.82999999999"/>
        <n v="171250.99"/>
        <n v="568140.99"/>
        <n v="593724.47"/>
        <n v="504145.41"/>
        <n v="549078.56999999995"/>
        <n v="322911.31"/>
        <n v="226637.53"/>
        <n v="97426.27"/>
        <n v="103104"/>
        <n v="672305.69"/>
        <n v="705685.92"/>
        <n v="734900.83"/>
        <n v="806179.69"/>
        <n v="479549.09"/>
        <n v="355983.34"/>
        <n v="223453.42"/>
        <n v="235704.72"/>
        <n v="494976.12"/>
        <n v="514773.67"/>
        <n v="871446.94"/>
        <n v="963751.75"/>
        <n v="442293.91"/>
        <n v="312375.59000000003"/>
        <n v="160318.65"/>
        <n v="167771.79999999999"/>
        <n v="720969.79"/>
        <n v="745799.62"/>
        <n v="707763.81"/>
        <n v="775708.13"/>
        <n v="562858.59"/>
        <n v="392294.67"/>
        <n v="222213.24"/>
        <n v="233849.67"/>
        <n v="478073.05"/>
        <n v="499175.95"/>
        <n v="752299.86"/>
        <n v="820651.74"/>
        <n v="290865.03000000003"/>
        <n v="204102.88"/>
        <n v="68666.399999999994"/>
        <n v="72887.53"/>
        <n v="682382.92"/>
        <n v="706315.65"/>
        <n v="861694.53"/>
        <n v="949026.49"/>
        <n v="362244.21"/>
        <n v="257809.23"/>
        <n v="127110"/>
        <n v="135101.98000000001"/>
        <n v="658647.28"/>
        <n v="680762.86"/>
        <n v="912820.89"/>
        <n v="995577.66"/>
        <n v="506613.78"/>
        <n v="350200.19"/>
        <n v="143809.31"/>
        <n v="152178.16"/>
        <n v="667383.14"/>
        <n v="691999.95"/>
        <n v="743248.68"/>
        <n v="817694.6"/>
        <n v="318440.56"/>
        <n v="231722.41"/>
        <n v="123477.18"/>
        <n v="131404.19"/>
        <n v="428894.25"/>
        <n v="444015.9"/>
        <n v="735743.87"/>
        <n v="808817.07"/>
        <n v="375688.52"/>
        <n v="270719.02"/>
        <n v="190356.34"/>
        <n v="201139.96"/>
        <n v="534409.93000000005"/>
        <n v="550052.52"/>
        <n v="886910.03"/>
        <n v="966967.72"/>
        <n v="516933.27"/>
        <n v="375901.6"/>
        <n v="56245.69"/>
        <n v="59290.25"/>
        <n v="548638.6"/>
        <n v="573119.99"/>
        <n v="604905.76"/>
        <n v="665344.25"/>
        <n v="527688.76"/>
        <n v="375721.83"/>
        <n v="75161.11"/>
        <n v="78890.55"/>
        <n v="607888.43000000005"/>
        <n v="636793.63"/>
        <n v="523553.58"/>
        <n v="577501.11"/>
        <n v="312345.94"/>
        <n v="218691"/>
        <n v="111595.54"/>
        <n v="117819.68"/>
        <n v="710144.38"/>
        <n v="730910.8"/>
        <n v="708596.97"/>
        <n v="784007.56"/>
        <n v="522496.29"/>
        <n v="370293.8"/>
        <n v="215482.97"/>
        <n v="229320.93"/>
        <n v="441428.79"/>
        <n v="455450.22"/>
        <n v="586585.16"/>
        <n v="649252.6"/>
        <n v="212384.42"/>
        <n v="146612.48000000001"/>
        <n v="119076.1"/>
        <n v="125108.84"/>
        <n v="712806.1"/>
        <n v="738443.24"/>
        <n v="486669.78"/>
        <n v="529349.47"/>
        <n v="455507.61"/>
        <n v="317132.78000000003"/>
        <n v="179712.16"/>
        <n v="190573.29"/>
        <n v="499884.99"/>
        <n v="520256.09"/>
        <n v="679785.62"/>
        <n v="744136.78"/>
        <n v="573606.11"/>
        <n v="423115.11"/>
        <n v="98271.45"/>
        <n v="104485.16"/>
        <n v="422273.05"/>
        <n v="434297.78"/>
        <n v="635909.98"/>
        <n v="702307.01"/>
        <n v="351572.41"/>
        <n v="257373.72"/>
        <n v="54236.91"/>
        <n v="57142.02"/>
        <n v="756450.12"/>
        <n v="788016.55"/>
        <n v="796105.19"/>
        <n v="868613.1"/>
        <n v="559456.16"/>
        <n v="408380.86"/>
        <n v="230977.92000000001"/>
        <n v="241312.57"/>
        <n v="442912.75"/>
        <n v="460738.11"/>
        <n v="730769.92000000004"/>
        <n v="799628.69"/>
        <n v="485244.69"/>
        <n v="348089.83"/>
        <n v="106254.98"/>
        <n v="112331.65"/>
        <n v="421342.54"/>
        <n v="437673.54"/>
        <n v="923303.77"/>
        <n v="1004386.4"/>
        <n v="340207"/>
        <n v="252822.1"/>
        <n v="135258.14000000001"/>
        <n v="142034.26"/>
        <n v="515078.83"/>
        <n v="533467.18999999994"/>
        <n v="554222.76"/>
        <n v="611947.39"/>
        <n v="397274.34"/>
        <n v="293528.02"/>
        <n v="155930.35999999999"/>
        <n v="164243.85999999999"/>
        <n v="529245.49"/>
        <n v="548953.92000000004"/>
        <n v="918703.17"/>
        <n v="1003320.61"/>
        <n v="589590.88"/>
        <n v="432416.36"/>
        <n v="61443.99"/>
        <n v="64845.48"/>
        <n v="509937.77"/>
        <n v="531442.69999999995"/>
        <n v="861679.98"/>
        <n v="950176.45"/>
        <n v="582700.82999999996"/>
        <n v="414992.83"/>
        <n v="242260.69"/>
        <n v="254118.37"/>
        <n v="725029.03"/>
        <n v="751150.56"/>
        <n v="495244.49"/>
        <n v="540809.07999999996"/>
        <n v="551024.01"/>
        <n v="396193.34"/>
        <n v="59603.59"/>
        <n v="62823.71"/>
        <n v="618507.1"/>
        <n v="645726.38"/>
        <n v="525253.56999999995"/>
        <n v="573529.55000000005"/>
        <n v="337610.17"/>
        <n v="234283.86"/>
        <n v="143138.73000000001"/>
        <n v="150504.57999999999"/>
        <n v="470843.4"/>
        <n v="491050.66"/>
        <n v="775544.71"/>
        <n v="849241.29"/>
        <n v="509015.65"/>
        <n v="368127.12"/>
        <n v="99104.97"/>
        <n v="105553.01"/>
        <n v="462126.34"/>
        <n v="481715.75"/>
        <n v="702116.52"/>
        <n v="763497.08"/>
        <n v="538364.80000000005"/>
        <n v="371999.47"/>
        <n v="174268.21"/>
        <n v="185803.83"/>
        <n v="688200.28"/>
        <n v="722295.18"/>
        <n v="933935.64"/>
        <n v="1016216.77"/>
        <n v="423788.74"/>
        <n v="306218.33"/>
        <n v="88812.23"/>
        <n v="93104.28"/>
        <n v="474858.57"/>
        <n v="498529.86"/>
        <n v="794881.48"/>
        <n v="876305.27"/>
        <n v="389515.96"/>
        <n v="269709.14"/>
        <n v="85318.68"/>
        <n v="90333.91"/>
        <n v="673186.78"/>
        <n v="696236.51"/>
        <n v="550600.21"/>
        <n v="601651.14"/>
        <n v="321744.26"/>
        <n v="236647.62"/>
        <n v="164685.75"/>
        <n v="174855.88"/>
        <n v="725081.8"/>
        <n v="755409.4"/>
        <n v="526591.78"/>
        <n v="582229.18999999994"/>
        <n v="521430.66"/>
        <n v="380464.45"/>
        <n v="93683"/>
        <n v="99645.72"/>
        <n v="625168.17000000004"/>
        <n v="651178.65"/>
        <n v="926659.1"/>
        <n v="1018373.05"/>
        <n v="369415.54"/>
        <n v="262618.90000000002"/>
        <n v="127819.96"/>
        <n v="134286.20000000001"/>
        <n v="512818.41"/>
        <n v="528162.47"/>
        <n v="788460.37"/>
        <n v="860446.45"/>
        <n v="298935.05"/>
        <n v="216079.16"/>
        <n v="192516.97"/>
        <n v="201937.83"/>
        <n v="449365.23"/>
        <n v="468912.7"/>
        <n v="935176.44"/>
        <n v="1027172.34"/>
        <n v="208062.79"/>
        <n v="154626.59"/>
        <n v="202178.56"/>
        <n v="213518.51"/>
        <n v="697830.07"/>
        <n v="719487.79"/>
        <n v="705288.85"/>
        <n v="771895.11"/>
        <n v="277945.37"/>
        <n v="199265.79"/>
        <n v="66336.69"/>
        <n v="69633.45"/>
        <n v="680696.45"/>
        <n v="706423.06"/>
        <n v="476445.66"/>
        <n v="527183.74"/>
        <n v="378088.15"/>
        <n v="266560.06"/>
        <n v="239726.64"/>
        <n v="254038.61"/>
        <n v="620173.15"/>
        <n v="640460.97"/>
        <n v="874049.56"/>
        <n v="964801.03"/>
        <n v="533257.15"/>
        <n v="368166.47"/>
        <n v="120177.3"/>
        <n v="126250.59"/>
        <n v="637643.27"/>
        <n v="666955.66"/>
        <n v="698572.05"/>
        <n v="760280.9"/>
        <n v="370531.63"/>
        <n v="272548.34000000003"/>
        <n v="139928.79999999999"/>
        <n v="147927.06"/>
        <n v="687131.82"/>
        <n v="714494.94"/>
        <n v="627432.74"/>
        <n v="688474.12"/>
        <n v="308385.73"/>
        <n v="219378.7"/>
        <n v="190135"/>
        <n v="202618.03"/>
        <n v="446231.26"/>
        <n v="461279.99"/>
        <n v="605676.65"/>
        <n v="659790.22"/>
        <n v="404891.4"/>
        <n v="296786.03999999998"/>
        <n v="193333.24"/>
        <n v="205044.67"/>
        <n v="402791.66"/>
        <n v="416124.96"/>
        <n v="903046.37"/>
        <n v="990596.73"/>
        <n v="251950.99"/>
        <n v="185090.88"/>
        <n v="179604.3"/>
        <n v="189812.5"/>
        <n v="708828.86"/>
        <n v="737647.58"/>
        <n v="808592.53"/>
        <n v="891050.11"/>
        <n v="278759.90000000002"/>
        <n v="198782.65"/>
        <n v="81029.710000000006"/>
        <n v="84651.51"/>
        <n v="676206.88"/>
        <n v="695797.07"/>
        <n v="902360.16"/>
        <n v="983671.81"/>
        <n v="297086.89"/>
        <n v="204724.67"/>
        <n v="179526.32"/>
        <n v="190467.05"/>
        <n v="562743.79"/>
        <n v="583102.87"/>
        <n v="825213.32"/>
        <n v="913577.4"/>
        <n v="403165.78"/>
        <n v="291348.31"/>
        <n v="166690.84"/>
        <n v="175968.41"/>
        <n v="608706.30000000005"/>
        <n v="626999.98"/>
        <n v="493634.42"/>
        <n v="539119.59"/>
        <n v="511360.34"/>
        <n v="362927.18"/>
        <n v="231462.59"/>
        <n v="243671.82"/>
        <n v="668098.32999999996"/>
        <n v="696139.81"/>
        <n v="857377.58"/>
        <n v="943623.22"/>
        <n v="419905.15"/>
        <n v="306349.33"/>
        <n v="147732.21"/>
        <n v="156912.94"/>
        <n v="627689.06999999995"/>
        <n v="654044.88"/>
        <n v="650772.49"/>
        <n v="717972.47999999998"/>
        <n v="548732.81999999995"/>
        <n v="396194.07"/>
        <n v="111578.75"/>
        <n v="118351.06"/>
        <n v="532524.89"/>
        <n v="548820.36"/>
        <n v="546744.06999999995"/>
        <n v="597129.73"/>
        <n v="264270.25"/>
        <n v="193053.26"/>
        <n v="207889.26"/>
        <n v="220643.46"/>
        <n v="706515.71"/>
        <n v="727052.95"/>
        <n v="818063.57"/>
        <n v="895417.75"/>
        <n v="519738.46"/>
        <n v="379073.94"/>
        <n v="124344.04"/>
        <n v="130786.59"/>
        <n v="619612.55000000005"/>
        <n v="641420.25"/>
        <n v="711865.25"/>
        <n v="779659.82"/>
        <n v="279162.90999999997"/>
        <n v="194429.74"/>
        <n v="129432.1"/>
        <n v="137490.78"/>
        <n v="746974.32"/>
        <n v="771943.94"/>
        <n v="471026.56"/>
        <n v="514625.29"/>
        <n v="273501.01"/>
        <n v="200366.68"/>
        <n v="131112.9"/>
        <n v="138833.32999999999"/>
        <n v="706542.86"/>
        <n v="741957.45"/>
        <n v="631672.12"/>
        <n v="691858.2"/>
        <n v="508201.34"/>
        <n v="350880.54"/>
        <n v="86455.22"/>
        <n v="90760.03"/>
        <n v="522310.07"/>
        <n v="546660.84"/>
        <n v="824090.69"/>
        <n v="912052.68"/>
        <n v="290329.45"/>
        <n v="202717.17"/>
        <n v="156313.74"/>
        <n v="163431.57999999999"/>
        <n v="587414.71"/>
        <n v="608302.19999999995"/>
        <n v="485537.06"/>
        <n v="533165.73"/>
        <n v="505561.59999999998"/>
        <n v="372075.44"/>
        <n v="134046.29999999999"/>
        <n v="140233.71"/>
        <n v="530076.32999999996"/>
        <n v="555622.66"/>
        <n v="600943.07999999996"/>
        <n v="654687.06999999995"/>
        <n v="349426.51"/>
        <n v="245817.81"/>
        <n v="71842.509999999995"/>
        <n v="76043.13"/>
        <n v="750996.39"/>
        <n v="776862.24"/>
        <n v="794158.16"/>
        <n v="865853.72"/>
        <n v="348064.33"/>
        <n v="244774.33"/>
        <n v="65559.47"/>
        <n v="69001.289999999994"/>
        <n v="626944.38"/>
        <n v="649143.23"/>
        <n v="494331.71"/>
        <n v="539270.35"/>
        <n v="537148.67000000004"/>
        <n v="391160.53"/>
        <n v="93122.46"/>
        <n v="99049.71"/>
        <n v="400440.54"/>
        <n v="413297.22"/>
        <n v="602084.19999999995"/>
        <n v="659059.17000000004"/>
        <n v="208738.26"/>
        <n v="145844.98000000001"/>
        <n v="234731.86"/>
        <n v="249037.73"/>
        <n v="501846.5"/>
        <n v="524593.79"/>
        <n v="721925.31"/>
        <n v="792055.53"/>
        <n v="438711.42"/>
        <n v="317450.15000000002"/>
        <n v="70215.350000000006"/>
        <n v="73732.320000000007"/>
        <n v="665813.06999999995"/>
        <n v="685968.62"/>
        <n v="890764.81"/>
        <n v="971068.25"/>
        <n v="200020.94"/>
        <n v="139198.34"/>
        <n v="200638.55"/>
        <n v="210552.61"/>
        <n v="557704.14"/>
        <n v="585591.30000000005"/>
        <n v="536493.59"/>
        <n v="584650.79"/>
        <n v="414230.3"/>
        <n v="290565.90000000002"/>
        <n v="187645.9"/>
        <n v="198873.9"/>
        <n v="453085.71"/>
        <n v="468536.01"/>
        <n v="572075.28"/>
        <n v="630109.35"/>
        <n v="451328.78"/>
        <n v="316630.03999999998"/>
        <n v="164415.99"/>
        <n v="172222.7"/>
        <n v="437790"/>
        <n v="454716.84"/>
        <n v="882307.1"/>
        <n v="960271.53"/>
        <n v="208334.5"/>
        <n v="145062.04999999999"/>
        <n v="133687.54"/>
        <n v="142091.63"/>
        <n v="753160.25"/>
        <n v="781583.05"/>
        <n v="789645.75"/>
        <n v="865716.08"/>
        <n v="284471.03999999998"/>
        <n v="200634.79"/>
        <n v="185957.87"/>
        <n v="198016.51"/>
        <n v="450257.37"/>
        <n v="472661.26"/>
        <n v="567579.34"/>
        <n v="621883.69999999995"/>
        <n v="337369.44"/>
        <n v="233008.18"/>
        <n v="61880.26"/>
        <n v="65221.69"/>
        <n v="596836.66"/>
        <n v="618841.62"/>
        <n v="759544.84"/>
        <n v="834894.71"/>
        <n v="365014.34"/>
        <n v="265479.13"/>
        <n v="82621.64"/>
        <n v="86908.26"/>
        <n v="721781.77"/>
        <n v="745063.56"/>
        <n v="750025.95"/>
        <n v="824589.15"/>
        <n v="355156.71"/>
        <n v="256349.63"/>
        <n v="217180.79999999999"/>
        <n v="229998.29"/>
        <n v="788921.97"/>
        <n v="821967.77"/>
        <n v="933537.76"/>
        <n v="1034950.63"/>
        <n v="518291.05"/>
        <n v="377886.48"/>
        <n v="76575.33"/>
        <n v="80808.539999999994"/>
        <n v="767671.27"/>
        <n v="798008.72"/>
        <n v="928716.32"/>
        <n v="1021493.27"/>
        <n v="375496.98"/>
        <n v="266473.15000000002"/>
        <n v="85841.94"/>
        <n v="90098.46"/>
        <n v="615253.98"/>
        <n v="634560.89"/>
        <n v="559305.74"/>
        <n v="616938.32999999996"/>
        <n v="312611.03000000003"/>
        <n v="225121"/>
        <n v="127656.21"/>
        <n v="135384.14000000001"/>
        <n v="422485.49"/>
        <n v="435938.56"/>
        <n v="591665.28"/>
        <n v="646503.31000000006"/>
        <n v="451258.76"/>
        <n v="335146.09000000003"/>
        <n v="184637.02"/>
        <n v="194613.77"/>
        <n v="529591.57999999996"/>
        <n v="553387.07999999996"/>
        <n v="605311.65"/>
        <n v="668082.14"/>
        <n v="539959.07999999996"/>
        <n v="400623.06"/>
        <n v="62219.18"/>
        <n v="65638.679999999993"/>
        <n v="733624.18"/>
        <n v="758190.84"/>
        <n v="649328.78"/>
        <n v="711998.34"/>
        <n v="206210.74"/>
        <n v="143940.88"/>
        <n v="123655.56"/>
        <n v="130442.36"/>
        <n v="613254.15"/>
        <n v="639949.32999999996"/>
        <n v="764468.69"/>
        <n v="834772.58"/>
        <n v="217483.57"/>
        <n v="150479.41"/>
        <n v="203925.53"/>
        <n v="216906.94"/>
        <n v="741795.5"/>
        <n v="769119.08"/>
        <n v="917829.14"/>
        <n v="1012206.78"/>
        <n v="549057.42000000004"/>
        <n v="392284.97"/>
        <n v="53897.79"/>
        <n v="56789.3"/>
        <n v="410627.09"/>
        <n v="427401.93"/>
        <n v="934075.05"/>
        <n v="1018822.29"/>
        <n v="264055.76"/>
        <n v="192548.17"/>
        <n v="125009.23"/>
        <n v="131531.04"/>
        <n v="518857.98"/>
        <n v="536496.30000000005"/>
        <n v="778592.99"/>
        <n v="855314.79"/>
        <n v="337207.51"/>
        <n v="239086.09"/>
        <n v="228256.25"/>
        <n v="238528.22"/>
        <n v="704944.6"/>
        <n v="733657.27"/>
        <n v="747499.28"/>
        <n v="819726.45"/>
        <n v="356469.63"/>
        <n v="245676.58"/>
        <n v="152983.46"/>
        <n v="162843.68"/>
        <n v="498797.14"/>
        <n v="516910.04"/>
        <n v="669183.78"/>
        <n v="738387.27"/>
        <n v="218157.99"/>
        <n v="152855.79"/>
        <n v="74294.820000000007"/>
        <n v="78705.320000000007"/>
        <n v="413717.99"/>
        <n v="432026.9"/>
        <n v="772842.67"/>
        <n v="845973.44"/>
        <n v="494048.4"/>
        <n v="352164.59"/>
        <n v="77335.56"/>
        <n v="81584.5"/>
        <n v="483554.61"/>
        <n v="501488.49"/>
        <n v="805527.93"/>
        <n v="882735.22"/>
        <n v="449665.84"/>
        <n v="325892.27"/>
        <n v="209801.23"/>
        <n v="222676.9"/>
        <n v="648782.14"/>
        <n v="673275.2"/>
        <n v="857784.93"/>
        <n v="935865.03"/>
        <n v="244212.18"/>
        <n v="175291.89"/>
        <n v="160908.6"/>
        <n v="168527.58"/>
        <n v="714287.93"/>
        <n v="741459.53"/>
        <n v="517241.06"/>
        <n v="568611.18999999994"/>
        <n v="323911.73"/>
        <n v="225760.51"/>
        <n v="196426.34"/>
        <n v="205439.63"/>
        <n v="575246.97"/>
        <n v="599821.48"/>
        <n v="749986.48"/>
        <n v="818880.34"/>
        <n v="229940.58"/>
        <n v="160028.78"/>
        <n v="73584.479999999996"/>
        <n v="77049.960000000006"/>
        <n v="612185.67000000004"/>
        <n v="632760.47"/>
        <n v="587873.38"/>
        <n v="639021.06999999995"/>
        <n v="450902.62"/>
        <n v="328003.20000000001"/>
        <n v="193976.72"/>
        <n v="203940.96"/>
        <n v="759418.79"/>
        <n v="791699.94"/>
        <n v="733213.94"/>
        <n v="808998.78"/>
        <n v="399775.44"/>
        <n v="287868.07"/>
        <n v="209299.21"/>
        <n v="219712.47"/>
        <n v="475122.01"/>
        <n v="489155.78"/>
        <n v="657514.22"/>
        <n v="720394.17"/>
        <n v="509267.3"/>
        <n v="356931.35"/>
        <n v="142354.85"/>
        <n v="148860.68"/>
        <n v="586158.12"/>
        <n v="612002.02"/>
        <n v="901265.09"/>
        <n v="988753.85"/>
        <n v="277612.13"/>
        <n v="201790.38"/>
        <n v="50159.66"/>
        <n v="53183.15"/>
        <n v="501041.69"/>
        <n v="524230.09"/>
        <n v="617983.82999999996"/>
        <n v="671994.9"/>
        <n v="537207.04000000004"/>
        <n v="371684.62"/>
        <n v="102331.37"/>
        <n v="107326.39999999999"/>
        <n v="751513.97"/>
        <n v="784205.9"/>
        <n v="515914.23"/>
        <n v="571325.49"/>
        <n v="441096.18"/>
        <n v="317500.46000000002"/>
        <n v="66098.210000000006"/>
        <n v="69784.009999999995"/>
        <n v="460884.95"/>
        <n v="483582"/>
        <n v="922718.52"/>
        <n v="1018184.81"/>
        <n v="283700.75"/>
        <n v="202340.78"/>
        <n v="88391.74"/>
        <n v="92589.69"/>
        <n v="657999.42000000004"/>
        <n v="684333.15"/>
        <n v="504591.22"/>
        <n v="552322.13"/>
        <n v="322521.61"/>
        <n v="237288.42"/>
        <n v="105235.71"/>
        <n v="112096.37"/>
        <n v="774625.68"/>
        <n v="804213.58"/>
        <n v="834990.63"/>
        <n v="913950.8"/>
        <n v="460808.31"/>
        <n v="337729.49"/>
        <n v="166634.32"/>
        <n v="175904.46"/>
        <n v="634807.64"/>
        <n v="653643.82999999996"/>
        <n v="490830.01"/>
        <n v="544110"/>
        <n v="413724.79"/>
        <n v="286478.33"/>
        <n v="133141.93"/>
        <n v="140850.47"/>
        <n v="624013.66"/>
        <n v="646647.16"/>
        <n v="909146.33"/>
        <n v="1004230.96"/>
        <n v="591333.75"/>
        <n v="418143.77"/>
        <n v="76017.69"/>
        <n v="79478.649999999994"/>
        <n v="627809.24"/>
        <n v="648188.57999999996"/>
        <n v="674642.86"/>
        <n v="736283.68"/>
        <n v="258543.65"/>
        <n v="184710.71"/>
        <n v="107073.73"/>
        <n v="113302.36"/>
        <n v="676314.5"/>
        <n v="708468.88"/>
        <n v="665340.93999999994"/>
        <n v="728738.35"/>
        <n v="560111.43000000005"/>
        <n v="389460.4"/>
        <n v="173715.8"/>
        <n v="183320.85"/>
        <n v="745132.78"/>
        <n v="767322.57"/>
        <n v="907704.14"/>
        <n v="988919.22"/>
        <n v="442960.06"/>
        <n v="313800.40999999997"/>
        <n v="174184.89"/>
        <n v="182956.15"/>
        <n v="616891.51"/>
        <n v="647526.49"/>
        <n v="816972.7"/>
        <n v="905787.88"/>
        <n v="306945.03999999998"/>
        <n v="218201.96"/>
        <n v="102172.78"/>
        <n v="106929.68"/>
        <n v="614173.55000000005"/>
        <n v="632474.51"/>
        <n v="934710.09"/>
        <n v="1031317.44"/>
        <n v="403964.45"/>
        <n v="286121.75"/>
        <n v="242699.77"/>
        <n v="257789.22"/>
        <n v="437883.22"/>
        <n v="453519.87"/>
        <n v="538509.51"/>
        <n v="586140.35"/>
        <n v="397217.36"/>
        <n v="274784.51"/>
        <n v="60304.28"/>
        <n v="63406.86"/>
        <n v="714150.56"/>
        <n v="739788.61"/>
        <n v="509566.18"/>
        <n v="555232.82999999996"/>
        <n v="427424.07"/>
        <n v="312446.21999999997"/>
        <n v="210949.26"/>
        <n v="223165.34"/>
        <n v="577154.64"/>
        <n v="598325.72"/>
        <n v="632605.80000000005"/>
        <n v="693761.08"/>
        <n v="218320.7"/>
        <n v="153164.84"/>
        <n v="127243.92"/>
        <n v="135446"/>
        <n v="564403.37"/>
        <n v="580445.81999999995"/>
        <n v="843394.57"/>
        <n v="924070.18"/>
        <n v="505418.63"/>
        <n v="365173.3"/>
        <n v="167187.29999999999"/>
        <n v="177232.68"/>
        <n v="788693.49"/>
        <n v="815171.13"/>
        <n v="594239.12"/>
        <n v="653219.25"/>
        <n v="491064.82"/>
        <n v="351512.72"/>
        <n v="220218.4"/>
        <n v="232892.26"/>
        <n v="507465.78"/>
        <n v="529527.47"/>
        <n v="671797.43"/>
        <n v="733526.97"/>
        <n v="332631.06"/>
        <n v="233364.95"/>
        <n v="159021.92000000001"/>
        <n v="169550.12"/>
        <n v="740079.5"/>
        <n v="775514.03"/>
        <n v="662325.96"/>
        <n v="729055.02"/>
        <n v="506953.49"/>
        <n v="371566.8"/>
        <n v="114189.99"/>
        <n v="121746.57"/>
        <n v="409471.21"/>
        <n v="425810.84"/>
        <n v="707509.61"/>
        <n v="780302.54"/>
        <n v="277072.09999999998"/>
        <n v="202847.91"/>
        <n v="236890.81"/>
        <n v="252523.2"/>
        <n v="482283.35"/>
        <n v="497883.51"/>
        <n v="674974.18"/>
        <n v="742556.5"/>
        <n v="478688.21"/>
        <n v="347841.44"/>
        <n v="94342.46"/>
        <n v="100385.84"/>
        <n v="657342.93999999994"/>
        <n v="681083.15"/>
        <n v="797341.74"/>
        <n v="880123.01"/>
        <n v="247598.85"/>
        <n v="172344.23"/>
        <n v="150787.98000000001"/>
        <n v="159193.35999999999"/>
        <n v="707840.59"/>
        <n v="742630.03"/>
        <n v="570077.59"/>
        <n v="627357.1"/>
        <n v="345514.56"/>
        <n v="238294.8"/>
        <n v="191875.78"/>
        <n v="203960.47"/>
        <n v="571447.27"/>
        <n v="588332.03"/>
        <n v="533597.13"/>
        <n v="581510.14"/>
        <n v="274181.09000000003"/>
        <n v="202125.52"/>
        <n v="225703.89"/>
        <n v="237246.09"/>
        <n v="551721.44999999995"/>
        <n v="576361.38"/>
        <n v="727174.08"/>
        <n v="791633.57"/>
        <n v="383087.53"/>
        <n v="271913.76"/>
        <n v="236457.2"/>
        <n v="248042.62"/>
        <n v="577712.41"/>
        <n v="605050.93000000005"/>
        <n v="824961.63"/>
        <n v="913132.71"/>
        <n v="518503.74"/>
        <n v="366919.63"/>
        <n v="126346.85"/>
        <n v="133403.54"/>
        <n v="684254.43"/>
        <n v="709932.26"/>
        <n v="889230.02"/>
        <n v="973201.34"/>
        <n v="490608.46"/>
        <n v="357544.34"/>
        <n v="119834.91"/>
        <n v="125334.57"/>
        <n v="608702.43000000005"/>
        <n v="637934.17000000004"/>
        <n v="685728.97"/>
        <n v="752813.28"/>
        <n v="299693.12"/>
        <n v="215149.91"/>
        <n v="121330.35"/>
        <n v="128663.2"/>
        <n v="543037.6"/>
        <n v="569603.93999999994"/>
        <n v="702685.3"/>
        <n v="776964.11"/>
        <n v="429572.57"/>
        <n v="313140.55"/>
        <n v="158885.96"/>
        <n v="167300.22"/>
        <n v="592588.48"/>
        <n v="622300.07999999996"/>
        <n v="555419.88"/>
        <n v="613670.26"/>
        <n v="405847.76"/>
        <n v="288417.68"/>
        <n v="175487.17"/>
        <n v="184932.08"/>
        <n v="424221.07"/>
        <n v="441855.78"/>
        <n v="931487.45"/>
        <n v="1023749.4"/>
        <n v="282787.59000000003"/>
        <n v="201690.06"/>
        <n v="98784.73"/>
        <n v="103684.75"/>
        <n v="583484.34"/>
        <n v="603991.03"/>
        <n v="912212.69"/>
        <n v="999559.08"/>
        <n v="444727.03999999998"/>
        <n v="328734.5"/>
        <n v="160004.37"/>
        <n v="169202.22"/>
        <n v="706580.82"/>
        <n v="736754.8"/>
        <n v="674435.09"/>
        <n v="742760.62"/>
        <n v="372744.81"/>
        <n v="276569.46999999997"/>
        <n v="204879.82"/>
        <n v="216963.35"/>
        <n v="783063.34"/>
        <n v="811144.49"/>
        <n v="503802.2"/>
        <n v="548938.49"/>
        <n v="352971.46"/>
        <n v="252138.33"/>
        <n v="198341.2"/>
        <n v="211465.95"/>
        <n v="505667.49"/>
        <n v="528785.56000000006"/>
        <n v="894980.81"/>
        <n v="985248.23"/>
        <n v="277322.21000000002"/>
        <n v="193252.95"/>
        <n v="120118.48"/>
        <n v="126582.52"/>
        <n v="645710.27"/>
        <n v="672253.46"/>
        <n v="858154.57"/>
        <n v="950882.08"/>
        <n v="238857"/>
        <n v="168339.85"/>
        <n v="84079.47"/>
        <n v="89528.48"/>
        <n v="490171.69"/>
        <n v="507458.83"/>
        <n v="470984.25"/>
        <n v="516326.7"/>
        <n v="506236.74"/>
        <n v="353822.86"/>
        <n v="234850.54"/>
        <n v="247698.97"/>
        <n v="501952.89"/>
        <n v="524768.4"/>
        <n v="913816.92"/>
        <n v="1004333.19"/>
        <n v="279294.45"/>
        <n v="205056.5"/>
        <n v="220451.58"/>
        <n v="231391.35"/>
        <n v="617953.80000000005"/>
        <n v="648119.35"/>
        <n v="799002.04"/>
        <n v="882237.73"/>
        <n v="462028.96"/>
        <n v="319629.03999999998"/>
        <n v="217370.55"/>
        <n v="227158.09"/>
        <n v="753443.7"/>
        <n v="789149.02"/>
        <n v="514868.36"/>
        <n v="569879.54"/>
        <n v="406253.8"/>
        <n v="298135.39"/>
        <n v="170946.08"/>
        <n v="181080.79"/>
        <n v="705188.82"/>
        <n v="725961.22"/>
        <n v="724543.31"/>
        <n v="787837.71"/>
        <n v="246970.64"/>
        <n v="179173.05"/>
        <n v="116212.43"/>
        <n v="122480.15"/>
        <n v="638266"/>
        <n v="670091.16"/>
        <n v="522487.41"/>
        <n v="577393.96"/>
        <n v="430921.26"/>
        <n v="319083.65000000002"/>
        <n v="233314.53"/>
        <n v="246910.1"/>
        <n v="630740.87"/>
        <n v="659251.17000000004"/>
        <n v="905636.57"/>
        <n v="986179.29"/>
        <n v="376735.27"/>
        <n v="279403.48"/>
        <n v="69676.73"/>
        <n v="73744.89"/>
        <n v="540743.87"/>
        <n v="558597.71"/>
        <n v="617933.4"/>
        <n v="685023.18"/>
        <n v="434310.85"/>
        <n v="321546.56"/>
        <n v="111767.16"/>
        <n v="118897.92"/>
        <n v="480511.35"/>
        <n v="494905.87"/>
        <n v="689393.9"/>
        <n v="761445.31"/>
        <n v="264781.40999999997"/>
        <n v="186844.82"/>
        <n v="87360.49"/>
        <n v="92855.59"/>
        <n v="411580.19"/>
        <n v="430504.69"/>
        <n v="575993.88"/>
        <n v="635391.98"/>
        <n v="559747.9"/>
        <n v="415892.46"/>
        <n v="90884.13"/>
        <n v="95421.22"/>
        <n v="517103.96"/>
        <n v="532837.52"/>
        <n v="644719.09"/>
        <n v="708451.76"/>
        <n v="218336.53"/>
        <n v="150532.73000000001"/>
        <n v="175927.47"/>
        <n v="185158.11"/>
        <n v="626727.64"/>
        <n v="654899.29"/>
        <n v="478823.91"/>
        <n v="530365.78"/>
        <n v="466913.71"/>
        <n v="339838.98"/>
        <n v="96588.33"/>
        <n v="101259.49"/>
        <n v="550647.26"/>
        <n v="574031.11"/>
        <n v="652664.99"/>
        <n v="715387.53"/>
        <n v="419686.97"/>
        <n v="297599.99"/>
        <n v="121130.29"/>
        <n v="128177.39"/>
        <n v="600324.48"/>
        <n v="625365.66"/>
        <n v="902886.66"/>
        <n v="988471.05"/>
        <n v="489499.4"/>
        <n v="340360.01"/>
        <n v="122923.19"/>
        <n v="129948.71"/>
        <n v="534896.77"/>
        <n v="550351.01"/>
        <n v="901075.89"/>
        <n v="989632.63"/>
        <n v="213085.42"/>
        <n v="148232.23000000001"/>
        <n v="139701.44"/>
        <n v="148312.5"/>
        <n v="401557.56"/>
        <n v="416705.16"/>
        <n v="529848.07999999996"/>
        <n v="585076.30000000005"/>
        <n v="298101.23"/>
        <n v="206216.97"/>
        <n v="103977.46"/>
        <n v="109882.38"/>
        <n v="440524.79999999999"/>
        <n v="462159.22"/>
        <n v="874255.28"/>
        <n v="953119.05"/>
        <n v="344843.83"/>
        <n v="252900.07"/>
        <n v="204041.32"/>
        <n v="216696.88"/>
        <n v="518455.18"/>
        <n v="535033.07999999996"/>
        <n v="593593.55000000005"/>
        <n v="647184.15"/>
        <n v="253534.48"/>
        <n v="176818.23"/>
        <n v="167988.23"/>
        <n v="178226.72"/>
        <n v="759921.9"/>
        <n v="783649.74"/>
        <n v="813569.68"/>
        <n v="899388.7"/>
        <n v="356225.23"/>
        <n v="246661.4"/>
        <n v="159910.12"/>
        <n v="170435.93"/>
        <n v="559963.37"/>
        <n v="581291.48"/>
        <n v="533777.56999999995"/>
        <n v="590065.52"/>
        <n v="292900.58"/>
        <n v="202722.04"/>
        <n v="172854.3"/>
        <n v="182551.71"/>
        <n v="547404.1"/>
        <n v="568000.9"/>
        <n v="549323.21"/>
        <n v="600285.89"/>
        <n v="301336.27"/>
        <n v="212818.47"/>
        <n v="177327.55"/>
        <n v="186906.56"/>
        <n v="576970.69999999995"/>
        <n v="593450.31999999995"/>
        <n v="686211.59"/>
        <n v="750245.66"/>
        <n v="432067.23"/>
        <n v="314557.89"/>
        <n v="183394.29"/>
        <n v="194564.24"/>
        <n v="642681.78"/>
        <n v="661010.63"/>
        <n v="765981.87"/>
        <n v="842502.77"/>
        <n v="543483.31000000006"/>
        <n v="386972.53"/>
        <n v="233553.21"/>
        <n v="245567.07"/>
        <n v="492731.21"/>
        <n v="514608.54"/>
        <n v="563006.9"/>
        <n v="619057.94999999995"/>
        <n v="406102.57"/>
        <n v="290175.23"/>
        <n v="230317.53"/>
        <n v="245445.63"/>
        <n v="733337.62"/>
        <n v="764482.28"/>
        <n v="840308.07"/>
        <n v="918475.12"/>
        <n v="321068.40000000002"/>
        <n v="222801.52"/>
        <n v="150295.49"/>
        <n v="157762.45000000001"/>
        <n v="484986.37"/>
        <n v="508668.72"/>
        <n v="852720.37"/>
        <n v="932744.44"/>
        <n v="355810.24"/>
        <n v="263445.17"/>
        <n v="158171.72"/>
        <n v="168261.7"/>
        <n v="751733.31"/>
        <n v="779876.11"/>
        <n v="661663.63"/>
        <n v="726912.56"/>
        <n v="496688.66"/>
        <n v="367114.11"/>
        <n v="145929.87"/>
        <n v="155529.39000000001"/>
        <n v="664909.51"/>
        <n v="689230.33"/>
        <n v="476845.9"/>
        <n v="524350.51"/>
        <n v="278801.19"/>
        <n v="203248.97"/>
        <n v="211263.74"/>
        <n v="221403.73"/>
        <n v="764137.65"/>
        <n v="796818.81"/>
        <n v="887502.12"/>
        <n v="965958.01"/>
        <n v="478711.68"/>
        <n v="337941.1"/>
        <n v="164375.78"/>
        <n v="173153.25"/>
        <n v="535761.05000000005"/>
        <n v="556893.77"/>
        <n v="482179.9"/>
        <n v="530200.91"/>
        <n v="571261.06999999995"/>
        <n v="397715.8"/>
        <n v="231284.67"/>
        <n v="244876.09"/>
        <n v="729437.22"/>
        <n v="757663.77"/>
        <n v="789508.79"/>
        <n v="867556.77"/>
        <n v="511862.02"/>
        <n v="363563.74"/>
        <n v="80766.009999999995"/>
        <n v="85853.81"/>
        <n v="781466.12"/>
        <n v="817594.69"/>
        <n v="665930.88"/>
        <n v="732135.01"/>
        <n v="226917.04"/>
        <n v="164792.22"/>
        <n v="181613.85"/>
        <n v="191571.27"/>
        <n v="694305.32"/>
        <n v="723926.08"/>
        <n v="669714.5"/>
        <n v="728117.64"/>
        <n v="480552.32"/>
        <n v="353590.59"/>
        <n v="114220.29"/>
        <n v="121208.84"/>
        <n v="412580.03"/>
        <n v="426482.46"/>
        <n v="507386.76"/>
        <n v="558019.68999999994"/>
        <n v="207810.1"/>
        <n v="150838.38"/>
        <n v="55791.27"/>
        <n v="58860.29"/>
        <n v="730104.24"/>
        <n v="756820.62"/>
        <n v="813319.07"/>
        <n v="891354.87"/>
        <n v="380125.56"/>
        <n v="278788.03000000003"/>
        <n v="78503.149999999994"/>
        <n v="82152.37"/>
        <n v="608661.77"/>
        <n v="626011.28"/>
        <n v="877465.95"/>
        <n v="960421.21"/>
        <n v="528046.67000000004"/>
        <n v="366420.03"/>
        <n v="60648.91"/>
        <n v="64619.07"/>
        <n v="521512.85"/>
        <n v="540355.96"/>
        <n v="569968.05000000005"/>
        <n v="624813.98"/>
        <n v="514496.49"/>
        <n v="361998.81"/>
        <n v="122951.1"/>
        <n v="130817.13"/>
        <n v="606342.93000000005"/>
        <n v="632326.80000000005"/>
        <n v="827492.9"/>
        <n v="906805.15"/>
        <n v="465410.8"/>
        <n v="332885.8"/>
        <n v="76669.679999999993"/>
        <n v="80945.78"/>
        <n v="528615.26"/>
        <n v="544923.19999999995"/>
        <n v="815917.93"/>
        <n v="904008.05"/>
        <n v="352030.87"/>
        <n v="248631.98"/>
        <n v="114277.11"/>
        <n v="120848.88"/>
        <n v="557754.1"/>
        <n v="585361.52"/>
        <n v="770270.59"/>
        <n v="853263.54"/>
        <n v="327770.40999999997"/>
        <n v="238336.59"/>
        <n v="109048.2"/>
        <n v="114330.01"/>
        <n v="565309.31000000006"/>
        <n v="582000.93000000005"/>
        <n v="771995.41"/>
        <n v="840039.11"/>
        <n v="379104.7"/>
        <n v="281265.01"/>
        <n v="156341.98000000001"/>
        <n v="166288.44"/>
        <n v="538881.9"/>
        <n v="565724.56000000006"/>
        <n v="647761.23"/>
        <n v="715596.18"/>
        <n v="469574.29"/>
        <n v="324513.44"/>
        <n v="131187.01"/>
        <n v="139553.51"/>
        <n v="774928.24"/>
        <n v="800466.26"/>
        <n v="802748.39"/>
        <n v="876640.03"/>
        <n v="487162.19"/>
        <n v="341385.13"/>
        <n v="146611.12"/>
        <n v="154742.66"/>
        <n v="520187.93"/>
        <n v="535735.80000000005"/>
        <n v="625897.81000000006"/>
        <n v="684403.12"/>
        <n v="569085.36"/>
        <n v="405911.72"/>
        <n v="174868.59"/>
        <n v="186246.22"/>
        <n v="701728.44"/>
        <n v="724254.15"/>
        <n v="723800.02"/>
        <n v="802165.9"/>
        <n v="572628.38"/>
        <n v="407727.2"/>
        <n v="128808.28"/>
        <n v="134993.39000000001"/>
        <n v="553205.93000000005"/>
        <n v="579039.19999999995"/>
        <n v="794786.55"/>
        <n v="877456.2"/>
        <n v="591895.79"/>
        <n v="436272.89"/>
        <n v="121758.93"/>
        <n v="127935.98"/>
        <n v="794530.97"/>
        <n v="817737.52"/>
        <n v="685238.68"/>
        <n v="757779.67"/>
        <n v="580348.75"/>
        <n v="405084.05"/>
        <n v="70557.97"/>
        <n v="74064.66"/>
        <n v="416461.04"/>
        <n v="432526.34"/>
        <n v="708475.63"/>
        <n v="777020.49"/>
        <n v="506584.81"/>
        <n v="366262.34"/>
        <n v="50799.99"/>
        <n v="53929.87"/>
        <n v="530437.91"/>
        <n v="550668.46"/>
        <n v="483677.63"/>
        <n v="536169.4"/>
        <n v="245894.33"/>
        <n v="171531.63"/>
        <n v="110271.06"/>
        <n v="115680.1"/>
        <n v="778386.48"/>
        <n v="805439.31"/>
        <n v="575464.57999999996"/>
        <n v="627281.93000000005"/>
        <n v="505339.53"/>
        <n v="349667.06"/>
        <n v="118382.71"/>
        <n v="125761.48"/>
        <n v="628805.66"/>
        <n v="652053.86"/>
        <n v="892981.17"/>
        <n v="975355.96"/>
        <n v="221246.06"/>
        <n v="162974.26999999999"/>
        <n v="170928.68"/>
        <n v="181337.47"/>
        <n v="569670.47"/>
        <n v="587369.03"/>
        <n v="777213.86"/>
        <n v="857236.59"/>
        <n v="249801.95"/>
        <n v="183457.92000000001"/>
        <n v="182595.02"/>
        <n v="194355.04"/>
        <n v="644396.22"/>
        <n v="666851.99"/>
        <n v="559695.76"/>
        <n v="612971.09"/>
        <n v="467631.35"/>
        <n v="339649.97"/>
        <n v="140353.51999999999"/>
        <n v="149474.76"/>
        <n v="583438.66"/>
        <n v="610008.47"/>
        <n v="472745.57"/>
        <n v="514105.37"/>
        <n v="468002.99"/>
        <n v="333107.8"/>
        <n v="216865.92000000001"/>
        <n v="227743.62"/>
        <n v="784352.47"/>
        <n v="808316.98"/>
        <n v="500661.31"/>
        <n v="549846.64"/>
        <n v="542782.13"/>
        <n v="377971.6"/>
        <n v="98448.31"/>
        <n v="103430.99"/>
        <n v="639430.30000000005"/>
        <n v="658779.67000000004"/>
        <n v="647949.21"/>
        <n v="711939.93"/>
        <n v="503626.04"/>
        <n v="354760.58"/>
        <n v="152669.44"/>
        <n v="160949.04"/>
        <n v="594183.87"/>
        <n v="619909.27"/>
        <n v="806260.66"/>
        <n v="878652.96"/>
        <n v="275551.55"/>
        <n v="203631.06"/>
        <n v="205094.39999999999"/>
        <n v="215856.72"/>
        <n v="530377.23"/>
        <n v="554966.15"/>
        <n v="742007.65"/>
        <n v="819121.06"/>
        <n v="337924.89"/>
        <n v="242308.47"/>
        <n v="164778.19"/>
        <n v="174988.32"/>
        <n v="714407.43"/>
        <n v="736440.48"/>
        <n v="572416.16"/>
        <n v="627479.77"/>
        <n v="343673.9"/>
        <n v="249619.82"/>
        <n v="85336.97"/>
        <n v="89893.87"/>
        <n v="464594.92"/>
        <n v="483773.91"/>
        <n v="817874.44"/>
        <n v="896188.58"/>
        <n v="364602.23"/>
        <n v="269476.8"/>
        <n v="226700.44"/>
        <n v="239312.48"/>
        <n v="575716.32999999996"/>
        <n v="603579.44999999995"/>
        <n v="798904.76"/>
        <n v="881432.36"/>
        <n v="567820.51"/>
        <n v="419642.89"/>
        <n v="207401.1"/>
        <n v="218617.64"/>
        <n v="782645.1"/>
        <n v="813723.95"/>
        <n v="740801.54"/>
        <n v="814346.88"/>
        <n v="444084.83"/>
        <n v="320971.2"/>
        <n v="237631.37"/>
        <n v="250480.29"/>
        <n v="546980.11"/>
        <n v="565484.53"/>
        <n v="783098.17"/>
        <n v="862748.04"/>
        <n v="472974.24"/>
        <n v="351132.48"/>
        <n v="49292.42"/>
        <n v="51787.17"/>
        <n v="451744.65"/>
        <n v="465173.31"/>
        <n v="886070.61"/>
        <n v="974145.2"/>
        <n v="505595.93"/>
        <n v="362382.57"/>
        <n v="139194.12"/>
        <n v="147139.81"/>
        <n v="769485.92"/>
        <n v="792076.82"/>
        <n v="588923.18000000005"/>
        <n v="643144.01"/>
        <n v="498584.95"/>
        <n v="369367.27"/>
        <n v="189836.79999999999"/>
        <n v="202175.39"/>
        <n v="470242.2"/>
        <n v="487328.11"/>
        <n v="675157.27"/>
        <n v="745281.77"/>
        <n v="335494.07"/>
        <n v="236361.2"/>
        <n v="110915.26"/>
        <n v="117678.21"/>
        <n v="461711.52"/>
        <n v="484054.49"/>
        <n v="880643.06"/>
        <n v="971864.67"/>
        <n v="551256.06000000006"/>
        <n v="381070.07"/>
        <n v="231175.12"/>
        <n v="243866.2"/>
        <n v="603475.68999999994"/>
        <n v="631545.19999999995"/>
        <n v="791915.48"/>
        <n v="873889.56"/>
        <n v="475469.14"/>
        <n v="336917.98"/>
        <n v="142763.22"/>
        <n v="149261.17000000001"/>
        <n v="739144.91"/>
        <n v="763024.58"/>
        <n v="750934.25"/>
        <n v="820641.15"/>
        <n v="336749.62"/>
        <n v="235020.11"/>
        <n v="112889.05"/>
        <n v="118104.04"/>
        <n v="547196.98"/>
        <n v="563482.53"/>
        <n v="911645.25"/>
        <n v="1006089.84"/>
        <n v="580833.62"/>
        <n v="416790.68"/>
        <n v="243025.06"/>
        <n v="258497.8"/>
        <n v="603329.86"/>
        <n v="625952.29"/>
        <n v="815199.61"/>
        <n v="890946.43"/>
        <n v="584937.91"/>
        <n v="416001"/>
        <n v="77234.149999999994"/>
        <n v="81501.33"/>
        <n v="737860.35"/>
        <n v="761801.97"/>
        <n v="905358.22"/>
        <n v="987732.52"/>
        <n v="344398.37"/>
        <n v="255113.38"/>
        <n v="49331.32"/>
        <n v="52248.62"/>
        <n v="744769.31"/>
        <n v="766046.01"/>
        <n v="896956.17"/>
        <n v="982796.73"/>
        <n v="442884.57"/>
        <n v="323004.87"/>
        <n v="52297.34"/>
        <n v="55312.02"/>
        <n v="585899.59"/>
        <n v="607781.41"/>
        <n v="495344.41"/>
        <n v="539343.41"/>
        <n v="240862.7"/>
        <n v="168117.1"/>
        <n v="149980.94"/>
        <n v="159078.56"/>
        <n v="494033.57"/>
        <n v="510822.09"/>
        <n v="485306.49"/>
        <n v="528695.64"/>
        <n v="278515.78999999998"/>
        <n v="201946.88"/>
        <n v="231420.96"/>
        <n v="245502.58"/>
        <n v="764054.53"/>
        <n v="801787.98"/>
        <n v="805507.14"/>
        <n v="880773.25"/>
        <n v="232578.78"/>
        <n v="161288.29"/>
        <n v="172078.71"/>
        <n v="183090.05"/>
        <n v="422036.21"/>
        <n v="441415.61"/>
        <n v="559740.56000000006"/>
        <n v="617202.9"/>
        <n v="334042.01"/>
        <n v="231384.16"/>
        <n v="102215.48"/>
        <n v="107814.61"/>
        <n v="673078.63"/>
        <n v="705115.68"/>
        <n v="558072.56000000006"/>
        <n v="614152.93000000005"/>
        <n v="456755.53"/>
        <n v="329187.32"/>
        <n v="71732.06"/>
        <n v="75863.87"/>
        <n v="448316.63"/>
        <n v="467203.34"/>
        <n v="626920.44999999995"/>
        <n v="690572.28"/>
        <n v="363259.09"/>
        <n v="252829.95"/>
        <n v="74150.48"/>
        <n v="78710.740000000005"/>
        <n v="578259.41"/>
        <n v="605819.78"/>
        <n v="518295.51"/>
        <n v="573389.34"/>
        <n v="367139.47"/>
        <n v="263107.40000000002"/>
        <n v="205881.38"/>
        <n v="217346"/>
        <n v="683910.5"/>
        <n v="716008.35"/>
        <n v="543003.98"/>
        <n v="597431.01"/>
        <n v="283432.83"/>
        <n v="198514.37"/>
        <n v="210060.36"/>
        <n v="221329.24"/>
        <n v="747354"/>
        <n v="780230.73"/>
        <n v="676240.6"/>
        <n v="742236.46"/>
        <n v="445381.24"/>
        <n v="312859.01"/>
        <n v="117401.02"/>
        <n v="125159.11"/>
        <n v="611326.57999999996"/>
        <n v="637667.82999999996"/>
        <n v="866351.9"/>
        <n v="950770.1"/>
        <n v="570802.98"/>
        <n v="396317.15"/>
        <n v="134094.26999999999"/>
        <n v="141652.73000000001"/>
        <n v="651023.94999999995"/>
        <n v="676284.94"/>
        <n v="798010.65"/>
        <n v="872886.57"/>
        <n v="264546.64"/>
        <n v="185621.68"/>
        <n v="130575.73"/>
        <n v="137610.18"/>
        <n v="569695.43999999994"/>
        <n v="595833.93000000005"/>
        <n v="562050.63"/>
        <n v="613700.93000000005"/>
        <n v="478756.04"/>
        <n v="331394.83"/>
        <n v="115024.82"/>
        <n v="121250.65"/>
        <n v="524329.65"/>
        <n v="539944.39"/>
        <n v="705734.45"/>
        <n v="776455.86"/>
        <n v="273838.2"/>
        <n v="203456.08"/>
        <n v="232611.61"/>
        <n v="247290.62"/>
        <n v="584729.09"/>
        <n v="605731.65"/>
        <n v="470944.2"/>
        <n v="511931.99"/>
        <n v="518080.06"/>
        <n v="368852.84"/>
        <n v="190873.11"/>
        <n v="202938.74"/>
        <n v="727757.62"/>
        <n v="754933.14"/>
        <n v="891312.79"/>
        <n v="982131.36"/>
        <n v="295867.2"/>
        <n v="216378.51"/>
        <n v="190974.42"/>
        <n v="201098.97"/>
        <n v="539246.63"/>
        <n v="561754.25"/>
        <n v="569559.74"/>
        <n v="627875.5"/>
        <n v="506767.61"/>
        <n v="365560.98"/>
        <n v="74888.19"/>
        <n v="79518.33"/>
        <n v="655278.52"/>
        <n v="687306.13"/>
        <n v="915757.27"/>
        <n v="998879.46"/>
        <n v="558880.35"/>
        <n v="413235.63"/>
        <n v="167785.60000000001"/>
        <n v="177708.49"/>
        <n v="716015.86"/>
        <n v="749359.53"/>
        <n v="918207.22"/>
        <n v="1015113.02"/>
        <n v="204126.05"/>
        <n v="144529.18"/>
        <n v="155387.01999999999"/>
        <n v="164144.35"/>
        <n v="764271.5"/>
        <n v="800382.73"/>
        <n v="771830.87"/>
        <n v="851382.89"/>
        <n v="397731.61"/>
        <n v="290632.13"/>
        <n v="241686.63"/>
        <n v="256307.01"/>
        <n v="658084.65"/>
        <n v="689620.26"/>
        <n v="601987.43000000005"/>
        <n v="660929.84"/>
        <n v="595173.48"/>
        <n v="410435.85"/>
        <n v="51312.22"/>
        <n v="53650.21"/>
        <n v="693823.63"/>
        <n v="721992.22"/>
        <n v="628252.14"/>
        <n v="683070.17"/>
        <n v="548813.46"/>
        <n v="385537.7"/>
        <n v="145605.88"/>
        <n v="154615.67999999999"/>
        <n v="574120.43999999994"/>
        <n v="593186.68999999994"/>
        <n v="661441.18000000005"/>
        <n v="723327.94"/>
        <n v="234109.28"/>
        <n v="164623.01"/>
        <n v="66645.75"/>
        <n v="69944.22"/>
        <n v="619264.49"/>
        <n v="644131.82999999996"/>
        <n v="541588.02"/>
        <n v="589209.02"/>
        <n v="444846.79"/>
        <n v="309146.73"/>
        <n v="157502.76999999999"/>
        <n v="165126.41"/>
        <n v="525462.53"/>
        <n v="542842.74"/>
        <n v="894216.28"/>
        <n v="988828.57"/>
        <n v="396083.18"/>
        <n v="292724.77"/>
        <n v="178350.56"/>
        <n v="188935.73"/>
        <n v="487103.86"/>
        <n v="510284.25"/>
        <n v="507453.22"/>
        <n v="551888.81000000006"/>
        <n v="363936.41"/>
        <n v="270493.40999999997"/>
        <n v="187046.95"/>
        <n v="195592.94"/>
        <n v="794257.43"/>
        <n v="828231.86"/>
        <n v="780218.97"/>
        <n v="862295.6"/>
        <n v="394160.02"/>
        <n v="279021.52"/>
        <n v="80194.210000000006"/>
        <n v="84995.1"/>
        <n v="557778.52"/>
        <n v="583163.80000000005"/>
        <n v="852892.57"/>
        <n v="942942.21"/>
        <n v="218324.89"/>
        <n v="161487.48000000001"/>
        <n v="67234.84"/>
        <n v="71073.440000000002"/>
        <n v="473973.2"/>
        <n v="493581.2"/>
        <n v="856862.79"/>
        <n v="937213.58"/>
        <n v="217868.56"/>
        <n v="155272.09"/>
        <n v="143621.29"/>
        <n v="152954.32"/>
        <n v="597664.39"/>
        <n v="615603.56999999995"/>
        <n v="663565.79"/>
        <n v="728302.31"/>
        <n v="559261.31000000006"/>
        <n v="414492.66"/>
        <n v="169754.83"/>
        <n v="180580.18"/>
        <n v="399067.43"/>
        <n v="417324.02"/>
        <n v="547286.78"/>
        <n v="598826.91"/>
        <n v="329592.09000000003"/>
        <n v="233436.44"/>
        <n v="90607.83"/>
        <n v="95337.01"/>
        <n v="622661.32999999996"/>
        <n v="645669.92000000004"/>
        <n v="739977.65"/>
        <n v="815139.48"/>
        <n v="222641.32"/>
        <n v="154982.35"/>
        <n v="57723.1"/>
        <n v="60794.67"/>
        <n v="730821.17"/>
        <n v="763985.08"/>
        <n v="576780.03"/>
        <n v="636239.49"/>
        <n v="512178.51"/>
        <n v="372878.33"/>
        <n v="229582.01"/>
        <n v="244501.68"/>
        <n v="477980.7"/>
        <n v="501545.76"/>
        <n v="844185.16"/>
        <n v="934365.26"/>
        <n v="392171.41"/>
        <n v="281184.89"/>
        <n v="209614.41"/>
        <n v="223508.66"/>
        <n v="538093.93999999994"/>
        <n v="556057.16"/>
        <n v="597556.43000000005"/>
        <n v="659357.55000000005"/>
        <n v="339097.97"/>
        <n v="237322.52"/>
        <n v="206192.03"/>
        <n v="217275.54"/>
        <n v="500214.19"/>
        <n v="519969.92"/>
        <n v="670777.85"/>
        <n v="730029.75"/>
        <n v="332895.24"/>
        <n v="231544.04"/>
        <n v="206398.98"/>
        <n v="217402.14"/>
        <n v="455499.02"/>
        <n v="469175.48"/>
        <n v="688972.09"/>
        <n v="763812.38"/>
        <n v="297231.34999999998"/>
        <n v="212227.29"/>
        <n v="165974.51999999999"/>
        <n v="175267.63"/>
        <n v="422030.15"/>
        <n v="437548.91"/>
        <n v="489798.58"/>
        <n v="540012.06999999995"/>
        <n v="583125.78"/>
        <n v="409034.84"/>
        <n v="63335.22"/>
        <n v="66852.7"/>
        <n v="603645.85"/>
        <n v="631369.32999999996"/>
        <n v="665316.14"/>
        <n v="728484.59"/>
        <n v="383286.56"/>
        <n v="278212.7"/>
        <n v="75501.919999999998"/>
        <n v="80390.23"/>
        <n v="714570.23"/>
        <n v="738898.09"/>
        <n v="645282.46"/>
        <n v="713271.94"/>
        <n v="473021.4"/>
        <n v="348318.39"/>
        <n v="216378.07"/>
        <n v="228960.05"/>
        <n v="724535.8"/>
        <n v="751762.92"/>
        <n v="625886.87"/>
        <n v="692722.12"/>
        <n v="532481.89"/>
        <n v="392869.1"/>
        <n v="144902.70000000001"/>
        <n v="151406.41"/>
        <n v="556314.78"/>
        <n v="583158.59"/>
        <n v="488567.64"/>
        <n v="536641.15"/>
        <n v="254667.36"/>
        <n v="180215.46"/>
        <n v="65773.320000000007"/>
        <n v="70083.429999999993"/>
        <n v="486061.97"/>
        <n v="502470.72"/>
        <n v="660963.98"/>
        <n v="732668.19"/>
        <n v="522527.2"/>
        <n v="373139.15"/>
        <n v="113233.93"/>
        <n v="119337.84"/>
        <n v="435382.09"/>
        <n v="453983.85"/>
        <n v="477812.26"/>
        <n v="519676"/>
        <n v="397460.74"/>
        <n v="292214.81"/>
        <n v="175327.81"/>
        <n v="184297.1"/>
        <n v="706508.28"/>
        <n v="730597.92"/>
        <n v="594554.16"/>
        <n v="649151.81000000006"/>
        <n v="403588.17"/>
        <n v="280747.28999999998"/>
        <n v="157605.76000000001"/>
        <n v="167183.22"/>
        <n v="640597.19999999995"/>
        <n v="661524.44999999995"/>
        <n v="700885.14"/>
        <n v="767803.55"/>
        <n v="349719.72"/>
        <n v="244155.98"/>
        <n v="215312.66"/>
        <n v="228177.24"/>
        <n v="753992.78"/>
        <n v="776807.98"/>
        <n v="515402.35"/>
        <n v="564540.53"/>
        <n v="246630.94"/>
        <n v="174339.44"/>
        <n v="129406.82"/>
        <n v="136103.78"/>
        <n v="728887.88"/>
        <n v="758477.36"/>
        <n v="588298.78"/>
        <n v="643142.88"/>
        <n v="408266.69"/>
        <n v="299724.96000000002"/>
        <n v="96637.56"/>
        <n v="102713.58"/>
        <n v="516036.44"/>
        <n v="531221.35"/>
        <n v="878529.96"/>
        <n v="960823.42"/>
        <n v="207084.4"/>
        <n v="152868.19"/>
        <n v="221422.75"/>
        <n v="232765.26"/>
        <n v="457838.65"/>
        <n v="479498.93"/>
        <n v="554735.34"/>
        <n v="610193.66"/>
        <n v="510370.36"/>
        <n v="367346.35"/>
        <n v="236650.31"/>
        <n v="251947.24"/>
        <n v="695748.47"/>
        <n v="718659.09"/>
        <n v="582993.77"/>
        <n v="642084.77"/>
        <n v="592199.67000000004"/>
        <n v="435366.87"/>
        <n v="165700.9"/>
        <n v="173481.8"/>
        <n v="654778.57999999996"/>
        <n v="680242.62"/>
        <n v="917517.56"/>
        <n v="1014120.32"/>
        <n v="419423.72"/>
        <n v="307871.09999999998"/>
        <n v="158954.73000000001"/>
        <n v="166834.01"/>
        <n v="487684.43"/>
        <n v="510048.44"/>
        <n v="717290.93"/>
        <n v="785665.25"/>
        <n v="232278.78"/>
        <n v="169386.53"/>
        <n v="125057.52"/>
        <n v="131844.26"/>
        <n v="768891.68"/>
        <n v="804406.99"/>
        <n v="636545.41"/>
        <n v="704626.82"/>
        <n v="529520.30000000005"/>
        <n v="373833.64"/>
        <n v="145005.37"/>
        <n v="154506.25"/>
        <n v="630975.29"/>
        <n v="653411.43000000005"/>
        <n v="925753.51"/>
        <n v="1013067.37"/>
        <n v="557828.74"/>
        <n v="408202.91"/>
        <n v="177834.97"/>
        <n v="187905.19"/>
        <n v="698775.46"/>
        <n v="723497.41"/>
        <n v="629039.43999999994"/>
        <n v="694837.74"/>
        <n v="260085.34"/>
        <n v="187934.57"/>
        <n v="148220.62"/>
        <n v="156841.12"/>
        <n v="743205.59"/>
        <n v="779805.58"/>
        <n v="887877.2"/>
        <n v="978636.84"/>
        <n v="557701.1"/>
        <n v="401201.86"/>
        <n v="184310.36"/>
        <n v="196036.82"/>
        <n v="444011.43"/>
        <n v="459283.6"/>
        <n v="755915.4"/>
        <n v="830051.56"/>
        <n v="440874.39"/>
        <n v="308247.3"/>
        <n v="95056.68"/>
        <n v="101160.87"/>
        <n v="614884.57999999996"/>
        <n v="640298.81000000006"/>
        <n v="911639.38"/>
        <n v="991099.94"/>
        <n v="592212.88"/>
        <n v="411998.13"/>
        <n v="177696.02"/>
        <n v="186456.86"/>
        <n v="664580.68999999994"/>
        <n v="686152.72"/>
        <n v="814258.94"/>
        <n v="885435.7"/>
        <n v="408699.25"/>
        <n v="289970.63"/>
        <n v="145053.42000000001"/>
        <n v="154428.54999999999"/>
        <n v="484431.89"/>
        <n v="506659.95"/>
        <n v="763090.32"/>
        <n v="833098.33"/>
        <n v="399068.47"/>
        <n v="283247.67"/>
        <n v="133636.56"/>
        <n v="141505.18"/>
        <n v="711561.73"/>
        <n v="735466.1"/>
        <n v="541273.18999999994"/>
        <n v="594345.18000000005"/>
        <n v="277076.37"/>
        <n v="191214.15"/>
        <n v="121811.51"/>
        <n v="128548.38"/>
        <n v="715112.17"/>
        <n v="737300"/>
        <n v="871596.43"/>
        <n v="956785.8"/>
        <n v="551414.06999999995"/>
        <n v="407097.63"/>
        <n v="95441.41"/>
        <n v="100198.42"/>
        <n v="695312.75"/>
        <n v="726953.14"/>
        <n v="850156.22"/>
        <n v="928401.12"/>
        <n v="202966.61"/>
        <n v="140052.18"/>
        <n v="174638.86"/>
        <n v="183389.45"/>
        <n v="463611.68"/>
        <n v="479606.69"/>
        <n v="806767.65"/>
        <n v="885262.65"/>
        <n v="557373.06000000006"/>
        <n v="390808.39"/>
        <n v="200029.18"/>
        <n v="210703.33"/>
        <n v="464549.78"/>
        <n v="481122.49"/>
        <n v="814843.01"/>
        <n v="896641.69"/>
        <n v="496679.27"/>
        <n v="363802.11"/>
        <n v="90680.11"/>
        <n v="94821.11"/>
        <n v="736450.84"/>
        <n v="768431.79"/>
        <n v="853862.83"/>
        <n v="946628.03"/>
        <n v="513135.9"/>
        <n v="356283.24"/>
        <n v="51251.88"/>
        <n v="53733.99"/>
        <n v="667851.78"/>
        <n v="687664.1"/>
        <n v="912243.26"/>
        <n v="1001974.18"/>
        <n v="311171.57"/>
        <n v="225801.31"/>
        <n v="135919.85"/>
        <n v="142844.45000000001"/>
        <n v="709353.99"/>
        <n v="737611.47"/>
        <n v="644026.11"/>
        <n v="708914.72"/>
        <n v="397118.53"/>
        <n v="288917.96000000002"/>
        <n v="103671.03"/>
        <n v="108876.51"/>
        <n v="604252.88"/>
        <n v="627019.55000000005"/>
        <n v="772500.23"/>
        <n v="850077.02"/>
        <n v="238052.18"/>
        <n v="165877.54"/>
        <n v="109496.59"/>
        <n v="115260"/>
        <n v="611102.32999999996"/>
        <n v="628538.34"/>
        <n v="763101.71"/>
        <n v="830291.72"/>
        <n v="301142.83"/>
        <n v="211371.66"/>
        <n v="116107.31"/>
        <n v="122882.63"/>
        <n v="462541.89"/>
        <n v="476265.37"/>
        <n v="590006.84"/>
        <n v="645227.31999999995"/>
        <n v="514006.54"/>
        <n v="371040.04"/>
        <n v="181063.87"/>
        <n v="189625.9"/>
        <n v="563676.17000000004"/>
        <n v="586034"/>
        <n v="715686.13"/>
        <n v="781716.18"/>
        <n v="527931.93000000005"/>
        <n v="369406.28"/>
        <n v="173866.4"/>
        <n v="183600.33"/>
        <n v="474042.33"/>
        <n v="496935.86"/>
        <n v="484626.23"/>
        <n v="535466.32999999996"/>
        <n v="392077.01"/>
        <n v="273053.5"/>
        <n v="61672.83"/>
        <n v="64960.75"/>
        <n v="759210.83"/>
        <n v="795489.28000000003"/>
        <n v="901595.15"/>
        <n v="980438.18"/>
        <n v="378914.97"/>
        <n v="281102.31"/>
        <n v="228800.4"/>
        <n v="241207.76"/>
        <n v="545501.13"/>
        <n v="565672.77"/>
        <n v="511437.69"/>
        <n v="556859.76"/>
        <n v="269507.18"/>
        <n v="193973.4"/>
        <n v="113494.57"/>
        <n v="119213.38"/>
        <n v="513703.5"/>
        <n v="533025.96"/>
        <n v="827679.22"/>
        <n v="914044.95"/>
        <n v="431021.28"/>
        <n v="313330.77"/>
        <n v="235225.46"/>
        <n v="249941.49"/>
        <n v="717044.51"/>
        <n v="751404.91"/>
        <n v="740945.91"/>
        <n v="819521.2"/>
        <n v="258518.21"/>
        <n v="185339.76"/>
        <n v="229946.93"/>
        <n v="242800.48"/>
        <n v="519714.54"/>
        <n v="540702.65"/>
        <n v="893618.11"/>
        <n v="980073.77"/>
        <n v="323578.40999999997"/>
        <n v="231575.56"/>
        <n v="69286.11"/>
        <n v="73135.53"/>
        <n v="440706.42"/>
        <n v="461712.69"/>
        <n v="499778.67"/>
        <n v="549958.99"/>
        <n v="480199.62"/>
        <n v="337149.29"/>
        <n v="161249.1"/>
        <n v="168652.5"/>
        <n v="624378.84"/>
        <n v="652286.02"/>
        <n v="711944.61"/>
        <n v="774707.94"/>
        <n v="536862.74"/>
        <n v="383600.33"/>
        <n v="131654.68"/>
        <n v="140195.48000000001"/>
        <n v="736358.67"/>
        <n v="759191.74"/>
        <n v="921675.02"/>
        <n v="1006652.85"/>
        <n v="222525.53"/>
        <n v="161828.64000000001"/>
        <n v="133659"/>
        <n v="141910.35999999999"/>
        <n v="603813.16"/>
        <n v="628484.81999999995"/>
        <n v="516403.25"/>
        <n v="570353.1"/>
        <n v="406295.89"/>
        <n v="289838.38"/>
        <n v="239757.34"/>
        <n v="253653.97"/>
        <n v="760440.92"/>
        <n v="790163.16"/>
        <n v="789064.63"/>
        <n v="866492.25"/>
        <n v="560735.57999999996"/>
        <n v="414890.44"/>
        <n v="236886.23"/>
        <n v="248975.9"/>
        <n v="523001.16"/>
        <n v="540175.47"/>
        <n v="547654.03"/>
        <n v="606767.34"/>
        <n v="427920.62"/>
        <n v="295605.5"/>
        <n v="109640.98"/>
        <n v="116126.82"/>
        <n v="700417.26"/>
        <n v="733894.54"/>
        <n v="852212.1"/>
        <n v="944091.52"/>
        <n v="213773.94"/>
        <n v="147947.6"/>
        <n v="167310"/>
        <n v="176536.89"/>
        <n v="627542.04"/>
        <n v="653814.42000000004"/>
        <n v="734731.94"/>
        <n v="801124.03"/>
        <n v="314023.23"/>
        <n v="220388.15"/>
        <n v="132864.92000000001"/>
        <n v="140087.32"/>
        <n v="700560.77"/>
        <n v="735287.47"/>
        <n v="642972.52"/>
        <n v="709455.3"/>
        <n v="420992.54"/>
        <n v="293040.89"/>
        <n v="204040.54"/>
        <n v="214974.97"/>
        <n v="637723.93000000005"/>
        <n v="659574.04"/>
        <n v="912129.25"/>
        <n v="995644.3"/>
        <n v="459384.23"/>
        <n v="322536.19"/>
        <n v="50824.73"/>
        <n v="54109.13"/>
        <n v="652391.56999999995"/>
        <n v="684592.38"/>
        <n v="892720.35"/>
        <n v="988367.05"/>
        <n v="550362.41"/>
        <n v="405675.42"/>
        <n v="189438.44"/>
        <n v="200164.34"/>
        <n v="794913.17"/>
        <n v="833001.8"/>
        <n v="837503.2"/>
        <n v="924115.02"/>
        <n v="474378.54"/>
        <n v="335869.84"/>
        <n v="102656.83"/>
        <n v="107826.48"/>
        <n v="564821.47"/>
        <n v="583260.72"/>
        <n v="582142.36"/>
        <n v="643003.54"/>
        <n v="261887.06"/>
        <n v="192869.22"/>
        <n v="240512.49"/>
        <n v="251519.75"/>
        <n v="447960.49"/>
        <n v="468545.94"/>
        <n v="587373.31000000006"/>
        <n v="646190.79"/>
        <n v="357501.28"/>
        <n v="249569.29"/>
        <n v="218111.48"/>
        <n v="229430.1"/>
        <n v="734617.14"/>
        <n v="766872.11"/>
        <n v="521414.29"/>
        <n v="567303.73"/>
        <n v="548486.42000000004"/>
        <n v="395290.69"/>
        <n v="50481.68"/>
        <n v="53078.31"/>
        <n v="540653.23"/>
        <n v="560042.81000000006"/>
        <n v="662317.57999999996"/>
        <n v="731372.55"/>
        <n v="475805.12"/>
        <n v="332235.28000000003"/>
        <n v="188418.01"/>
        <n v="197078.3"/>
        <n v="772027.13"/>
        <n v="801702.72"/>
        <n v="631438.77"/>
        <n v="688516.98"/>
        <n v="560882.39"/>
        <n v="393134.33"/>
        <n v="204461.55"/>
        <n v="213722.12"/>
        <n v="779674.68"/>
        <n v="813757.53"/>
        <n v="637082.26"/>
        <n v="705990.81"/>
        <n v="521022.6"/>
        <n v="383105.52"/>
        <n v="88811.3"/>
        <n v="93210.17"/>
        <n v="709509.78"/>
        <n v="742326.77"/>
        <n v="637596.89"/>
        <n v="693982.83"/>
        <n v="286556.49"/>
        <n v="201109.08"/>
        <n v="179310.9"/>
        <n v="191200.35"/>
        <n v="409409.22"/>
        <n v="422158.96"/>
        <n v="928372.68"/>
        <n v="1018285.43"/>
        <n v="228772.21"/>
        <n v="166105.42000000001"/>
        <n v="231068.27"/>
        <n v="244883.44"/>
        <n v="518948.88"/>
        <n v="542379.15"/>
        <n v="529507.07999999996"/>
        <n v="578008.49"/>
        <n v="551780.03"/>
        <n v="383446.56"/>
        <n v="168765.09"/>
        <n v="176426.25"/>
        <n v="735959.27"/>
        <n v="764344.67"/>
        <n v="588226.53"/>
        <n v="649832.78"/>
        <n v="527061.68000000005"/>
        <n v="372656.69"/>
        <n v="164434.43"/>
        <n v="172092.91"/>
        <n v="484099.26"/>
        <n v="498324.49"/>
        <n v="921568.01"/>
        <n v="1018746.36"/>
        <n v="411789.75"/>
        <n v="295953.24"/>
        <n v="137394.13"/>
        <n v="143865.81"/>
        <n v="589996.96"/>
        <n v="613253.53"/>
        <n v="782356.33"/>
        <n v="865649.95"/>
        <n v="258392.45"/>
        <n v="185474.03"/>
        <n v="176702.88"/>
        <n v="187964.79999999999"/>
        <n v="666924.87"/>
        <n v="692182.39"/>
        <n v="876768.16"/>
        <n v="961558.54"/>
        <n v="523611.37"/>
        <n v="364017.02"/>
        <n v="72569.09"/>
        <n v="76587.42"/>
        <n v="495917.91"/>
        <n v="519427.88"/>
        <n v="854296.86"/>
        <n v="941109.28"/>
        <n v="440337.09"/>
        <n v="303399.99"/>
        <n v="61286.05"/>
        <n v="64479.96"/>
        <n v="721157.16"/>
        <n v="751522.53"/>
        <n v="540476.06000000006"/>
        <n v="588653.44999999995"/>
        <n v="437973.75"/>
        <n v="322218.53999999998"/>
        <n v="81852.679999999993"/>
        <n v="86827.07"/>
        <n v="431795.27"/>
        <n v="447012.5"/>
        <n v="574102.52"/>
        <n v="624325.44999999995"/>
        <n v="449202.61"/>
        <n v="318056.43"/>
        <n v="218697.71"/>
        <n v="228828.31"/>
        <n v="527352.68000000005"/>
        <n v="543241.18999999994"/>
        <n v="645525.91"/>
        <n v="709532.55"/>
        <n v="371615.36"/>
        <n v="266023.24"/>
        <n v="148338.93"/>
        <n v="155177.29999999999"/>
        <n v="622724.94999999995"/>
        <n v="644185.98"/>
        <n v="641634.52"/>
        <n v="698530.39"/>
        <n v="219763.89"/>
        <n v="151600.4"/>
        <n v="118701.82"/>
        <n v="124401.23"/>
        <n v="604514.4"/>
        <n v="625920.69999999995"/>
        <n v="614702.31999999995"/>
        <n v="672022.75"/>
        <n v="512768.96"/>
        <n v="362637.88"/>
        <n v="182117.98"/>
        <n v="190539.27"/>
        <n v="574801.62"/>
        <n v="594998.78"/>
        <n v="550469.35"/>
        <n v="606610.11"/>
        <n v="549069.84"/>
        <n v="392630.93"/>
        <n v="196221.79"/>
        <n v="205515.45"/>
        <n v="711946.62"/>
        <n v="741437.29"/>
        <n v="871170.74"/>
        <n v="950755.61"/>
        <n v="536413.92000000004"/>
        <n v="394346.41"/>
        <n v="212403.67"/>
        <n v="222789.07"/>
        <n v="641590.38"/>
        <n v="673236.6"/>
        <n v="473455.58"/>
        <n v="524841.99"/>
        <n v="558275.66"/>
        <n v="397555.55"/>
        <n v="190381.82"/>
        <n v="201736.06"/>
        <n v="744009.81"/>
        <n v="765264.64"/>
        <n v="633044.04"/>
        <n v="696501.76000000001"/>
        <n v="424231.51"/>
        <n v="293430.27"/>
        <n v="128124.12"/>
        <n v="135023.69"/>
        <n v="578863.89"/>
        <n v="601090.80000000005"/>
        <n v="723359.8"/>
        <n v="794424.45"/>
        <n v="446357.37"/>
        <n v="307517.58"/>
        <n v="241700.74"/>
        <n v="255937.66"/>
        <n v="599389.06999999995"/>
        <n v="621020.19999999995"/>
        <n v="894597.23"/>
        <n v="982648.63"/>
        <n v="488614.61"/>
        <n v="348988.08"/>
        <n v="67055.820000000007"/>
        <n v="71423.820000000007"/>
        <n v="748255.99"/>
        <n v="784198.91"/>
        <n v="632404.91"/>
        <n v="698559.71"/>
        <n v="298452.84000000003"/>
        <n v="216633.14"/>
        <n v="61472.09"/>
        <n v="65172.21"/>
        <n v="517323.8"/>
        <n v="537121.84"/>
        <n v="931118.19"/>
        <n v="1019435.05"/>
        <n v="431308.79"/>
        <n v="317960.03999999998"/>
        <n v="194266.18"/>
        <n v="202943.5"/>
        <n v="753550.33"/>
        <n v="787231.3"/>
        <n v="652121.09"/>
        <n v="718212.64"/>
        <n v="357437.9"/>
        <n v="257380.26"/>
        <n v="111079.01"/>
        <n v="117609.77"/>
        <n v="690387.78"/>
        <n v="717425.57"/>
        <n v="843664.73"/>
        <n v="924494.88"/>
        <n v="364699.31"/>
        <n v="253742.17"/>
        <n v="142740.87"/>
        <n v="149624.37"/>
        <n v="588593.93000000005"/>
        <n v="614956.43000000005"/>
        <n v="650048.78"/>
        <n v="712756.71"/>
        <n v="490096.11"/>
        <n v="348467.17"/>
        <n v="123500.86"/>
        <n v="129720.72"/>
        <n v="425287.57"/>
        <n v="444155.79"/>
        <n v="506569.6"/>
        <n v="551090.59"/>
        <n v="399811.73"/>
        <n v="289469.38"/>
        <n v="196607"/>
        <n v="207092.42"/>
        <n v="416485.06"/>
        <n v="432575.04"/>
        <n v="756323.94"/>
        <n v="832519.07"/>
        <n v="265486.25"/>
        <n v="192508.68"/>
        <n v="92901.57"/>
        <n v="97098.6"/>
        <n v="509387.13"/>
        <n v="524070.11"/>
        <n v="856386.57"/>
        <n v="943234.71"/>
        <n v="306644.74"/>
        <n v="224129.12"/>
        <n v="76746.94"/>
        <n v="81322.259999999995"/>
        <n v="710048.83"/>
        <n v="735563.15"/>
        <n v="763602.19"/>
        <n v="835645.82"/>
        <n v="391969.16"/>
        <n v="285349.89"/>
        <n v="178764.24"/>
        <n v="190475.36"/>
        <n v="578792.5"/>
        <n v="601387.86"/>
        <n v="572224.69999999995"/>
        <n v="631776.68000000005"/>
        <n v="490949.63"/>
        <n v="356321.31"/>
        <n v="60353.83"/>
        <n v="63943.61"/>
        <n v="449989.69"/>
        <n v="463468.4"/>
        <n v="757380.4"/>
        <n v="836640.44"/>
        <n v="596150.51"/>
        <n v="429748.41"/>
        <n v="237511.56"/>
        <n v="251084.47"/>
        <n v="480780.16"/>
        <n v="503868.99"/>
        <n v="595928.71"/>
        <n v="648896.27"/>
        <n v="444339.83"/>
        <n v="327673.75"/>
        <n v="197739.01"/>
        <n v="209642.58"/>
        <n v="601423.51"/>
        <n v="631460.74"/>
        <n v="894624.6"/>
        <n v="977989.22"/>
        <n v="475062.08"/>
        <n v="346971.67"/>
        <n v="94752.35"/>
        <n v="100450.6"/>
        <n v="583470.81999999995"/>
        <n v="603722.29"/>
        <n v="733537.1"/>
        <n v="805716.79"/>
        <n v="459213.59"/>
        <n v="334669.28999999998"/>
        <n v="63991.86"/>
        <n v="67399.539999999994"/>
        <n v="583176.76"/>
        <n v="606669.44999999995"/>
        <n v="785126.32"/>
        <n v="859080.07"/>
        <n v="276315.59000000003"/>
        <n v="193464.98"/>
        <n v="73282.47"/>
        <n v="77577.48"/>
        <n v="594183.88"/>
        <n v="615936.22"/>
        <n v="783875.36"/>
        <n v="857367.87"/>
        <n v="486847.44"/>
        <n v="360191.87"/>
        <n v="157404.89000000001"/>
        <n v="165127.89000000001"/>
        <n v="711560.46"/>
        <n v="746769.3"/>
        <n v="715446.29"/>
        <n v="780554.96"/>
        <n v="460054.46"/>
        <n v="341163.48"/>
        <n v="163839.26999999999"/>
        <n v="173637.23"/>
        <n v="569412.24"/>
        <n v="585874.04"/>
        <n v="756350.39"/>
        <n v="828421.91"/>
        <n v="512454"/>
        <n v="364031.52"/>
        <n v="223938.3"/>
        <n v="236885.04"/>
        <n v="475225.61"/>
        <n v="489127.21"/>
        <n v="477694.63"/>
        <n v="528203.74"/>
        <n v="233462.95"/>
        <n v="165407.46"/>
        <n v="48769.120000000003"/>
        <n v="51508.57"/>
        <n v="504338.88"/>
        <n v="521702.42"/>
        <n v="691539.13"/>
        <n v="764541.95"/>
        <n v="238208.48"/>
        <n v="168866.87"/>
        <n v="183027.36"/>
        <n v="192407.22"/>
        <n v="401227.12"/>
        <n v="413693.18"/>
        <n v="908187.28"/>
        <n v="997086.76"/>
        <n v="363605.76000000001"/>
        <n v="254994.63"/>
        <n v="157470.35999999999"/>
        <n v="167679.46"/>
        <n v="588421.66"/>
        <n v="610302.43999999994"/>
        <n v="921810.25"/>
        <n v="1009251.19"/>
        <n v="422167.88"/>
        <n v="306244.03000000003"/>
        <n v="101386.19"/>
        <n v="106497.59"/>
        <n v="432137"/>
        <n v="452060.63"/>
        <n v="901135.64"/>
        <n v="983771.42"/>
        <n v="368111.39"/>
        <n v="268214.03999999998"/>
        <n v="217449.35"/>
        <n v="227375.3"/>
        <n v="459400.39"/>
        <n v="473443.13"/>
        <n v="847430.68"/>
        <n v="935235.14"/>
        <n v="293417.88"/>
        <n v="205080.88"/>
        <n v="147506.29"/>
        <n v="154856.66"/>
        <n v="660700.26"/>
        <n v="681095.46"/>
        <n v="634043.35"/>
        <n v="700409.72"/>
        <n v="334991.99"/>
        <n v="235047.46"/>
        <n v="103838.35"/>
        <n v="109129.96"/>
        <n v="443906.84"/>
        <n v="460565.63"/>
        <n v="617382.68999999994"/>
        <n v="676160.37"/>
        <n v="586027.94999999995"/>
        <n v="430338.86"/>
        <n v="211922.4"/>
        <n v="225370.64"/>
        <n v="558950.43000000005"/>
        <n v="586563.62"/>
        <n v="654863.71"/>
        <n v="723372.61"/>
        <n v="402223.54"/>
        <n v="286017.32"/>
        <n v="74014.53"/>
        <n v="78197.87"/>
        <n v="790086.39"/>
        <n v="819156.36"/>
        <n v="506206.56"/>
        <n v="553918.69999999995"/>
        <n v="470363.41"/>
        <n v="346563"/>
        <n v="217731.67"/>
        <n v="228423.83"/>
        <n v="442171.76"/>
        <n v="464344.13"/>
        <n v="614833.87"/>
        <n v="673764.61"/>
        <n v="423427.02"/>
        <n v="299720.15000000002"/>
        <n v="92781.04"/>
        <n v="98088.4"/>
        <n v="711263.14"/>
        <n v="743464.26"/>
        <n v="893660.9"/>
        <n v="990680.26"/>
        <n v="417845.97"/>
        <n v="300771.81"/>
        <n v="104899.8"/>
        <n v="110238.84"/>
        <n v="429693.21"/>
        <n v="444889.03"/>
        <n v="652800.22"/>
        <n v="719922.05"/>
        <n v="273107.52"/>
        <n v="194760.9"/>
        <n v="226556.88"/>
        <n v="239132.49"/>
        <n v="416465.34"/>
        <n v="435816.29"/>
        <n v="632553.31999999995"/>
        <n v="691639.75"/>
        <n v="541323.82999999996"/>
        <n v="397707.01"/>
        <n v="134661.66"/>
        <n v="143527.6"/>
        <n v="509177.95"/>
        <n v="524128.03"/>
        <n v="699202.97"/>
        <n v="763534.53"/>
        <n v="477400.2"/>
        <n v="345778.88"/>
        <n v="219905.82"/>
        <n v="234243.26"/>
        <n v="634973.76"/>
        <n v="655137.31999999995"/>
        <n v="659332.94999999995"/>
        <n v="717219.72"/>
        <n v="354607.07"/>
        <n v="260379.49"/>
        <n v="225334.08"/>
        <n v="236733.45"/>
        <n v="575015.26"/>
        <n v="600721.89"/>
        <n v="823091"/>
        <n v="905416.74"/>
        <n v="349646.46"/>
        <n v="249428.67"/>
        <n v="129692.03"/>
        <n v="138096.29999999999"/>
        <n v="746412.88"/>
        <n v="775519.27"/>
        <n v="891352.32"/>
        <n v="983590.89"/>
        <n v="488312.16"/>
        <n v="339801.36"/>
        <n v="74666.47"/>
        <n v="79399.899999999994"/>
        <n v="596684.43999999994"/>
        <n v="617096.03"/>
        <n v="825567.77"/>
        <n v="899743.4"/>
        <n v="295456.09999999998"/>
        <n v="208259.54"/>
        <n v="113769.04"/>
        <n v="119377.11"/>
        <n v="425855.08"/>
        <n v="442023.89"/>
        <n v="815888.86"/>
        <n v="895072.11"/>
        <n v="201395.89"/>
        <n v="146089.18"/>
        <n v="236211.59"/>
        <n v="250255.03"/>
        <n v="652298.86"/>
        <n v="681226.19"/>
        <n v="748448.28"/>
        <n v="821629.67"/>
        <n v="255914.54"/>
        <n v="185747.32"/>
        <n v="191692.91"/>
        <n v="204389.27"/>
        <n v="632704"/>
        <n v="655737.97"/>
        <n v="607331.68000000005"/>
        <n v="672209.3"/>
        <n v="464866.13"/>
        <n v="331049.08"/>
        <n v="174808.63"/>
        <n v="185179.05"/>
        <n v="554604.30000000005"/>
        <n v="571318.87"/>
        <n v="826205.59"/>
        <n v="899794.98"/>
        <n v="525540.98"/>
        <n v="386743.05"/>
        <n v="92050.96"/>
        <n v="97383.47"/>
        <n v="495996.34"/>
        <n v="519447.06"/>
        <n v="774859.43"/>
        <n v="847432.83"/>
        <n v="554916.02"/>
        <n v="390535.86"/>
        <n v="145280.67000000001"/>
        <n v="151786.43"/>
        <n v="531242"/>
        <n v="550835"/>
        <n v="523196.44"/>
        <n v="577955.11"/>
        <n v="216254.68"/>
        <n v="150712.76"/>
        <n v="131176"/>
        <n v="139010.72"/>
        <n v="634534.36"/>
        <n v="662370.62"/>
        <n v="566979.49"/>
        <n v="618281.05000000005"/>
        <n v="387972.09"/>
        <n v="282685.18"/>
        <n v="202375.49"/>
        <n v="211525.77"/>
        <n v="587044.86"/>
        <n v="610562.68000000005"/>
        <n v="520678.7"/>
        <n v="566998.5"/>
        <n v="479897.78"/>
        <n v="336789.73"/>
        <n v="194308.78"/>
        <n v="206615.01"/>
        <n v="440748.92"/>
        <n v="457591.7"/>
        <n v="912867.39"/>
        <n v="1006784.68"/>
        <n v="402957.38"/>
        <n v="284595.40000000002"/>
        <n v="105128.19"/>
        <n v="110409.65"/>
        <n v="738309.66"/>
        <n v="764694.22"/>
        <n v="656538.38"/>
        <n v="720001.72"/>
        <n v="313410.75"/>
        <n v="232743.42"/>
        <n v="95172.46"/>
        <n v="101149.23"/>
        <n v="629901.65"/>
        <n v="650601.06000000006"/>
        <n v="829079.65"/>
        <n v="918237.67"/>
        <n v="377611.24"/>
        <n v="279426.83"/>
        <n v="111311.61"/>
        <n v="116677.81"/>
        <n v="526631.88"/>
        <n v="542716.72"/>
        <n v="767074.09"/>
        <n v="837289.41"/>
        <n v="266795.40999999997"/>
        <n v="188522.31"/>
        <n v="193018.62"/>
        <n v="201771.28"/>
        <n v="723488.45"/>
        <n v="758489.96"/>
        <n v="550786.96"/>
        <n v="603464.69999999995"/>
        <n v="327492.28000000003"/>
        <n v="234021.83"/>
        <n v="100249.41"/>
        <n v="105407.81"/>
        <n v="753770.5"/>
        <n v="786397.2"/>
        <n v="544288.78"/>
        <n v="599078.1"/>
        <n v="292020.68"/>
        <n v="211477.96"/>
        <n v="229441.34"/>
        <n v="241844.68"/>
        <n v="670378.43000000005"/>
        <n v="696754.98"/>
        <n v="794359.14"/>
        <n v="879930.55"/>
        <n v="542995.47"/>
        <n v="379343.8"/>
        <n v="58977.77"/>
        <n v="61693.7"/>
        <n v="636749.13"/>
        <n v="662788.55000000005"/>
        <n v="920486.56"/>
        <n v="1001280.64"/>
        <n v="497056.81"/>
        <n v="347500.34"/>
        <n v="188926.06"/>
        <n v="198184.92"/>
        <n v="437368.12"/>
        <n v="457693.44"/>
        <n v="573879.93000000005"/>
        <n v="627813.06999999995"/>
        <n v="263773.31"/>
        <n v="187596.18"/>
        <n v="67205.960000000006"/>
        <n v="70784.789999999994"/>
        <n v="786714.02"/>
        <n v="812266.18"/>
        <n v="895940.45"/>
        <n v="982825.73"/>
        <n v="501445.69"/>
        <n v="361557.15"/>
        <n v="219556.39"/>
        <n v="230688.4"/>
        <n v="673451.62"/>
        <n v="698601.72"/>
        <n v="715965.71"/>
        <n v="791402.2"/>
        <n v="231328.08"/>
        <n v="160176.14000000001"/>
        <n v="119129.91"/>
        <n v="124713.49"/>
        <n v="751008.82"/>
        <n v="785658.63"/>
        <n v="525273.05000000005"/>
        <n v="577286.98"/>
        <n v="206912.8"/>
        <n v="144861.99"/>
        <n v="221976.27"/>
        <n v="235260.79999999999"/>
        <n v="592024.07999999996"/>
        <n v="615545.53"/>
        <n v="792913.88"/>
        <n v="870243.79"/>
        <n v="203568.96"/>
        <n v="145864.62"/>
        <n v="161876.74"/>
        <n v="169464.81"/>
        <n v="615121.82999999996"/>
        <n v="633910.93999999994"/>
        <n v="754243.81"/>
        <n v="827746.89"/>
        <n v="409461.72"/>
        <n v="299163.40999999997"/>
        <n v="185187.01"/>
        <n v="195972.52"/>
        <n v="539393.43000000005"/>
        <n v="557829.25"/>
        <n v="646306.73"/>
        <n v="714375.57"/>
        <n v="421906.42"/>
        <n v="303424.7"/>
        <n v="157925.13"/>
        <n v="165048.87"/>
        <n v="516891.82"/>
        <n v="532495.02"/>
        <n v="845260.06"/>
        <n v="926676.19"/>
        <n v="289389.67"/>
        <n v="206086.64"/>
        <n v="229701.75"/>
        <n v="243986.04"/>
        <n v="492078.25"/>
        <n v="516441.17"/>
        <n v="534042.5"/>
        <n v="582450.72"/>
        <n v="425743.91"/>
        <n v="305525.38"/>
        <n v="86175.12"/>
        <n v="91434.92"/>
        <n v="409005.16"/>
        <n v="425095.2"/>
        <n v="641279.81999999995"/>
        <n v="706997.1"/>
        <n v="334109.90000000002"/>
        <n v="240513.49"/>
        <n v="159442.97"/>
        <n v="169638.83"/>
        <n v="730141.54"/>
        <n v="752850.36"/>
        <n v="544770.92000000004"/>
        <n v="601545.37"/>
        <n v="578265.84"/>
        <n v="408077.64"/>
        <n v="113797.64"/>
        <n v="119648.48"/>
        <n v="435982.83"/>
        <n v="453057.35"/>
        <n v="646130.31000000006"/>
        <n v="705988.39"/>
        <n v="204500.02"/>
        <n v="148653.53"/>
        <n v="83777.03"/>
        <n v="88833.74"/>
        <n v="414390.39"/>
        <n v="433177.76"/>
        <n v="631207.07999999996"/>
        <n v="699011.05"/>
        <n v="503796.65"/>
        <n v="354532.63"/>
        <n v="98933.86"/>
        <n v="104331.11"/>
        <n v="615560.42000000004"/>
        <n v="633451.22"/>
        <n v="674344.28"/>
        <n v="734947.22"/>
        <n v="450349.46"/>
        <n v="331793.99"/>
        <n v="85860.99"/>
        <n v="91164.74"/>
        <n v="617913.79"/>
        <n v="643184.19999999995"/>
        <n v="473029"/>
        <n v="517765.51"/>
        <n v="265854.24"/>
        <n v="192298.63"/>
        <n v="239204.35"/>
        <n v="251557.07"/>
        <n v="430525.3"/>
        <n v="450481.14"/>
        <n v="801126.98"/>
        <n v="873673.84"/>
        <n v="400718.18"/>
        <n v="296540.21000000002"/>
        <n v="155223.73000000001"/>
        <n v="165486.29"/>
        <n v="742053.74"/>
        <n v="778210.95"/>
        <n v="673158.04"/>
        <n v="741462.26"/>
        <n v="360342.61"/>
        <n v="251875.38"/>
        <n v="136770.09"/>
        <n v="144063.01"/>
        <n v="793472.5"/>
        <n v="827357.86"/>
        <n v="608024.57999999996"/>
        <n v="673838.6"/>
        <n v="468144.96"/>
        <n v="336325.1"/>
        <n v="222793.32"/>
        <n v="235641.83"/>
        <n v="723285.53"/>
        <n v="746219.37"/>
        <n v="764723.69"/>
        <n v="847635.77"/>
        <n v="218111.46"/>
        <n v="153476.18"/>
        <n v="112388.35"/>
        <n v="118941.91"/>
        <n v="549341.67000000004"/>
        <n v="565095.56000000006"/>
        <n v="655964.31000000006"/>
        <n v="715296.47"/>
        <n v="302534.34999999998"/>
        <n v="220573.23"/>
        <n v="51421.64"/>
        <n v="54744.89"/>
        <n v="656061.26"/>
        <n v="677175.94"/>
        <n v="624253.69999999995"/>
        <n v="689193.15"/>
        <n v="485496.69"/>
        <n v="342623.38"/>
        <n v="168009.99"/>
        <n v="176817.8"/>
        <n v="402270.04"/>
        <n v="421819.01"/>
        <n v="631527.98"/>
        <n v="688141.3"/>
        <n v="259596.72"/>
        <n v="191168.83"/>
        <n v="76268.009999999995"/>
        <n v="79699.44"/>
        <n v="728221.67"/>
        <n v="758400.94"/>
        <n v="804135.72"/>
        <n v="881004.71"/>
        <n v="554252.77"/>
        <n v="387830.55"/>
        <n v="63557.01"/>
        <n v="66693.37"/>
        <n v="518772.81"/>
        <n v="535283.89"/>
        <n v="527206.71"/>
        <n v="583562.48"/>
        <n v="542872.18000000005"/>
        <n v="388281.15"/>
        <n v="89218.74"/>
        <n v="93620.84"/>
        <n v="712813.21"/>
        <n v="738450.65"/>
        <n v="628096.79"/>
        <n v="686119.41"/>
        <n v="394475.42"/>
        <n v="289689.27"/>
        <n v="129324.62"/>
        <n v="135911.07"/>
        <n v="428307.24"/>
        <n v="443879.86"/>
        <n v="670248.85"/>
        <n v="735994.06"/>
        <n v="444541.04"/>
        <n v="325144.33"/>
        <n v="90284"/>
        <n v="95696.83"/>
        <n v="744979.38"/>
        <n v="773169.39"/>
        <n v="491809.11"/>
        <n v="542319.79"/>
        <n v="412678.34"/>
        <n v="297135.02"/>
        <n v="173544.73"/>
        <n v="181420.7"/>
        <n v="565861.32999999996"/>
        <n v="587114.22"/>
        <n v="603870.85"/>
        <n v="666885.82999999996"/>
        <n v="435635.5"/>
        <n v="309636.84999999998"/>
        <n v="206902.39999999999"/>
        <n v="218830.38"/>
        <n v="761811.18"/>
        <n v="789133.13"/>
        <n v="832411.55"/>
        <n v="909893.67"/>
        <n v="494545.48"/>
        <n v="360497.63"/>
        <n v="69412.100000000006"/>
        <n v="72831.69"/>
        <n v="517650.02"/>
        <n v="543588.56000000006"/>
        <n v="501221"/>
        <n v="553448.34"/>
        <n v="539224.71"/>
        <n v="392703.98"/>
        <n v="136066.81"/>
        <n v="144390.5"/>
        <n v="702661.61"/>
        <n v="731969.91"/>
        <n v="922858.31"/>
        <n v="1017618.25"/>
        <n v="247387.35"/>
        <n v="180690.44"/>
        <n v="214087.96"/>
        <n v="225216.9"/>
        <n v="642619.71"/>
        <n v="664136.26"/>
        <n v="642602.66"/>
        <n v="707083.5"/>
        <n v="234362.13"/>
        <n v="164015.54999999999"/>
        <n v="241598.5"/>
        <n v="253661.83"/>
        <n v="619812.09"/>
        <n v="648444.02"/>
        <n v="685868.27"/>
        <n v="746131.09"/>
        <n v="502926.06"/>
        <n v="362646.45"/>
        <n v="115311.52"/>
        <n v="121120.3"/>
        <n v="673350.17"/>
        <n v="705747.54"/>
        <n v="534812.42000000004"/>
        <n v="585242.68999999994"/>
        <n v="271098.25"/>
        <n v="200919.49"/>
        <n v="176393.82"/>
        <n v="184962.6"/>
        <n v="779773.5"/>
        <n v="808198.08"/>
        <n v="884719.53"/>
        <n v="973983.12"/>
        <n v="211016.41"/>
        <n v="147098.54999999999"/>
        <n v="151865.68"/>
        <n v="158776.23000000001"/>
        <n v="727861.61"/>
        <n v="755285.22"/>
        <n v="931693.79"/>
        <n v="1014286.32"/>
        <n v="561156.96"/>
        <n v="402030.45"/>
        <n v="84084.77"/>
        <n v="89388.9"/>
        <n v="454117.1"/>
        <n v="468866.87"/>
        <n v="762227"/>
        <n v="842531.28"/>
        <n v="334958.65000000002"/>
        <n v="245395.64"/>
        <n v="68252.25"/>
        <n v="72677.509999999995"/>
        <n v="660028.23"/>
        <n v="685514.93"/>
        <n v="672381.78"/>
        <n v="735889.66"/>
        <n v="432250.45"/>
        <n v="310415.38"/>
        <n v="206458.16"/>
        <n v="219705.98"/>
        <n v="770545.52"/>
        <n v="804161.95"/>
        <n v="528047.74"/>
        <n v="575081.36"/>
        <n v="459386.8"/>
        <n v="340327.74"/>
        <n v="143432.10999999999"/>
        <n v="152876.74"/>
        <n v="603446.36"/>
        <n v="626166.19999999995"/>
        <n v="864344.55"/>
        <n v="955405.28"/>
        <n v="525105.22"/>
        <n v="387422.12"/>
        <n v="197671.06"/>
        <n v="207759.84"/>
        <n v="694861.77"/>
        <n v="715660.66"/>
        <n v="541760.39"/>
        <n v="593393.06000000006"/>
        <n v="458774.36"/>
        <n v="336570.96"/>
        <n v="217196.69"/>
        <n v="231561.39"/>
        <n v="496326.2"/>
        <n v="515605.38"/>
        <n v="660748.49"/>
        <n v="718364.14"/>
        <n v="214242.99"/>
        <n v="147688.35999999999"/>
        <n v="73381.16"/>
        <n v="76830.41"/>
        <n v="786138.06"/>
        <n v="813139.56"/>
        <n v="936065.86"/>
        <n v="1032029.21"/>
        <n v="519164.21"/>
        <n v="384188.28"/>
        <n v="135481.47"/>
        <n v="143203.09"/>
        <n v="490111.19"/>
        <n v="508847.94"/>
        <n v="703313.34"/>
        <n v="778229.86"/>
        <n v="476555.53"/>
        <n v="332955.83"/>
        <n v="70821.06"/>
        <n v="74467.47"/>
        <n v="398938.8"/>
        <n v="415936.26"/>
        <n v="700460.96"/>
        <n v="771911.62"/>
        <n v="285980.94"/>
        <n v="210816.06"/>
        <n v="142164.93"/>
        <n v="150462.85999999999"/>
        <n v="459063.22"/>
        <n v="478525.03"/>
        <n v="606793.21"/>
        <n v="668176.85"/>
        <n v="325575.59000000003"/>
        <n v="226753.66"/>
        <n v="237359.38"/>
        <n v="250367.4"/>
        <n v="676102.28"/>
        <n v="696458.89"/>
        <n v="515294.64"/>
        <n v="566647.75"/>
        <n v="439538.84"/>
        <n v="309297.64"/>
        <n v="110253.71"/>
        <n v="117421.05"/>
        <n v="667192.96"/>
        <n v="696952.2"/>
        <n v="512098.63"/>
        <n v="558375.41"/>
        <n v="355660.83"/>
        <n v="253002.93"/>
        <n v="154285.06"/>
        <n v="161199.22"/>
        <n v="650982.31999999995"/>
        <n v="673122.91"/>
        <n v="656730.06000000006"/>
        <n v="717780.47999999998"/>
        <n v="467607.73"/>
        <n v="323575.14"/>
        <n v="164580.51"/>
        <n v="173771.17"/>
        <n v="737807.17"/>
        <n v="759764.69"/>
        <n v="729861.25"/>
        <n v="796575.94"/>
        <n v="422689.84"/>
        <n v="308881.59000000003"/>
        <n v="204130.42"/>
        <n v="213689.79"/>
        <n v="491233.25"/>
        <n v="509917.47"/>
        <n v="522395.05"/>
        <n v="578123.44999999995"/>
        <n v="463493.77"/>
        <n v="322811.44"/>
        <n v="145163.25"/>
        <n v="154239.62"/>
        <n v="617368.69999999995"/>
        <n v="637294.72"/>
        <n v="905355.27"/>
        <n v="993372.38"/>
        <n v="274855.12"/>
        <n v="195692.64"/>
        <n v="133244.66"/>
        <n v="141426.26999999999"/>
        <n v="426548.86"/>
        <n v="445439.65"/>
        <n v="791393.29"/>
        <n v="875827.59"/>
        <n v="563473.85"/>
        <n v="417873.72"/>
        <n v="83483.98"/>
        <n v="87773.95"/>
        <n v="518671.46"/>
        <n v="535479.91"/>
        <n v="796328.06"/>
        <n v="878784.84"/>
        <n v="215521.83"/>
        <n v="154784.67000000001"/>
        <n v="164964.4"/>
        <n v="174542.23"/>
        <n v="510748.63"/>
        <n v="532144.43000000005"/>
        <n v="901084.67"/>
        <n v="985914.65"/>
        <n v="266515.88"/>
        <n v="183800.83"/>
        <n v="52149.55"/>
        <n v="54602.39"/>
        <n v="766185.27"/>
        <n v="792973.98"/>
        <n v="568914.71"/>
        <n v="625594.52"/>
        <n v="278606.78000000003"/>
        <n v="202325.72"/>
        <n v="177559.25"/>
        <n v="185499.21"/>
        <n v="703560.86"/>
        <n v="725260.4"/>
        <n v="750961.31"/>
        <n v="817152.21"/>
        <n v="318231.67"/>
        <n v="234219.31"/>
        <n v="121746.65"/>
        <n v="128232.28"/>
        <n v="600034.11"/>
        <n v="621386.07999999996"/>
        <n v="593184.04"/>
        <n v="653579.01"/>
        <n v="514929.84"/>
        <n v="366444.39"/>
        <n v="187817.56"/>
        <n v="200205.73"/>
        <n v="739267.33"/>
        <n v="770197.05"/>
        <n v="825253.06"/>
        <n v="906660.22"/>
        <n v="303153.86"/>
        <n v="218622.36"/>
        <n v="61265.09"/>
        <n v="65173.77"/>
        <n v="599709.84"/>
        <n v="626351.96"/>
        <n v="895036.32"/>
        <n v="976104.31"/>
        <n v="501916.03"/>
        <n v="371289.4"/>
        <n v="51058.94"/>
        <n v="54406.94"/>
        <n v="750611.05"/>
        <n v="780151.12"/>
        <n v="892045.69"/>
        <n v="986370.87"/>
        <n v="289212.83"/>
        <n v="213443.4"/>
        <n v="218550.45"/>
        <n v="232769.63"/>
        <n v="784580.72"/>
        <n v="813681.86"/>
        <n v="911605.5"/>
        <n v="996885.53"/>
        <n v="376362.97"/>
        <n v="276755.86"/>
        <n v="73256.87"/>
        <n v="77501.75"/>
        <n v="776464.46"/>
        <n v="806611.26"/>
        <n v="594871.25"/>
        <n v="654829.94999999995"/>
        <n v="512204.35"/>
        <n v="367478.2"/>
        <n v="186849.59"/>
        <n v="195547.12"/>
        <n v="430109.2"/>
        <n v="443077.6"/>
        <n v="589570.15"/>
        <n v="651970.85"/>
        <n v="531830.16"/>
        <n v="379626.5"/>
        <n v="233367.31"/>
        <n v="244881.72"/>
        <n v="496756.52"/>
        <n v="520601.46"/>
        <n v="871035.35"/>
        <n v="962672.98"/>
        <n v="349405.6"/>
        <n v="253099.05"/>
        <n v="56971.43"/>
        <n v="60155.19"/>
        <n v="561611.39"/>
        <n v="583932.89"/>
        <n v="764879.99"/>
        <n v="839936.12"/>
        <n v="554387.94999999995"/>
        <n v="407598.54"/>
        <n v="141840.57999999999"/>
        <n v="148607.81"/>
        <n v="779415.72"/>
        <n v="815330.82"/>
        <n v="791860.8"/>
        <n v="874286.95"/>
        <n v="204252.43"/>
        <n v="151720.99"/>
        <n v="208725.68"/>
        <n v="218045.13"/>
        <n v="642961.26"/>
        <n v="674560.89"/>
        <n v="567748.09"/>
        <n v="617921.61"/>
        <n v="383602.57"/>
        <n v="278810.73"/>
        <n v="138128.54"/>
        <n v="145901.99"/>
        <n v="596328.19999999995"/>
        <n v="617240.37"/>
        <n v="606452.93000000005"/>
        <n v="661179.07999999996"/>
        <n v="311046.98"/>
        <n v="214668.99"/>
        <n v="116338.85"/>
        <n v="123741.8"/>
        <n v="549137.91"/>
        <n v="570204.17000000004"/>
        <n v="649023.92000000004"/>
        <n v="709198.83"/>
        <n v="439188.85"/>
        <n v="315245.02"/>
        <n v="62038.36"/>
        <n v="66134.100000000006"/>
        <n v="489136.14"/>
        <n v="513171.95"/>
        <n v="559277.88"/>
        <n v="611227.04"/>
        <n v="361088.8"/>
        <n v="250907.83"/>
        <n v="190015.13"/>
        <n v="200393.59"/>
        <n v="404323.73"/>
        <n v="420841.75"/>
        <n v="743517.92"/>
        <n v="811247.12"/>
        <n v="427674.12"/>
        <n v="311331.53000000003"/>
        <n v="86719.92"/>
        <n v="91353.36"/>
        <n v="732311.27"/>
        <n v="758891.92"/>
        <n v="739728.16"/>
        <n v="812988.58"/>
        <n v="476578.47"/>
        <n v="341841.96"/>
        <n v="215920.43"/>
        <n v="225894.86"/>
        <n v="575433.32999999996"/>
        <n v="595863.62"/>
        <n v="590056.68000000005"/>
        <n v="648896.61"/>
        <n v="563011.68999999994"/>
        <n v="403289.37"/>
        <n v="80910.789999999994"/>
        <n v="85085.06"/>
        <n v="688502.15"/>
        <n v="719892.21"/>
        <n v="611019.43000000005"/>
        <n v="676211.81"/>
        <n v="585123.02"/>
        <n v="431693.39"/>
        <n v="155068.39000000001"/>
        <n v="164942.06"/>
        <n v="495736.11"/>
        <n v="513234.42"/>
        <n v="774074.4"/>
        <n v="851511.74"/>
        <n v="540233.63"/>
        <n v="376257.42"/>
        <n v="106871.2"/>
        <n v="111725.58"/>
        <n v="674766.14"/>
        <n v="698407.32"/>
        <n v="892682.83"/>
        <n v="979213.7"/>
        <n v="403892.94"/>
        <n v="297731.38"/>
        <n v="114845.61"/>
        <n v="121438.68"/>
        <n v="529759.52"/>
        <n v="553847.36"/>
        <n v="523567.09"/>
        <n v="578714.97"/>
        <n v="242736.14"/>
        <n v="179559.74"/>
        <n v="172506.58"/>
        <n v="180753.94"/>
        <n v="578948.68000000005"/>
        <n v="607265.68999999994"/>
        <n v="763694.28"/>
        <n v="835204.12"/>
        <n v="540466.67000000004"/>
        <n v="379200.66"/>
        <n v="84582.21"/>
        <n v="89549.7"/>
        <n v="652081.44999999995"/>
        <n v="671275.34"/>
        <n v="643059.12"/>
        <n v="704305.2"/>
        <n v="556313.64"/>
        <n v="392443.69"/>
        <n v="164268.04999999999"/>
        <n v="173273.11"/>
        <n v="470420.44"/>
        <n v="484608.88"/>
        <n v="716100.58"/>
        <n v="787597.58"/>
        <n v="379402.66"/>
        <n v="275102.96999999997"/>
        <n v="241887.73"/>
        <n v="254675.66"/>
        <n v="794500.04"/>
        <n v="819706.11"/>
        <n v="769295.37"/>
        <n v="849207.39"/>
        <n v="593377.43000000005"/>
        <n v="418335.96"/>
        <n v="225391.65"/>
        <n v="238916.35"/>
        <n v="730254.92"/>
        <n v="761688.64"/>
        <n v="792754.2"/>
        <n v="861959.35"/>
        <n v="301493.2"/>
        <n v="221534.23"/>
        <n v="147790.66"/>
        <n v="155427.09"/>
        <n v="593541.68000000005"/>
        <n v="617733.05000000005"/>
        <n v="728066.04"/>
        <n v="806150.41"/>
        <n v="407744.02"/>
        <n v="299647.76"/>
        <n v="216530.13"/>
        <n v="227472.07"/>
        <n v="534887.78"/>
        <n v="550921.79"/>
        <n v="783235.6"/>
        <n v="852567.36"/>
        <n v="560709.66"/>
        <n v="392668.56"/>
        <n v="210872.3"/>
        <n v="220436.35"/>
        <n v="400665.48"/>
        <n v="412881.48"/>
        <n v="909670.03"/>
        <n v="995114.71"/>
        <n v="352252.91"/>
        <n v="254974.62"/>
        <n v="185347.85"/>
        <n v="193928.46"/>
        <n v="463702.81"/>
        <n v="483458.6"/>
        <n v="676177.4"/>
        <n v="748313.97"/>
        <n v="423820.91"/>
        <n v="312013.59000000003"/>
        <n v="177287.41"/>
        <n v="186751.81"/>
        <n v="668385.87"/>
        <n v="694749.25"/>
        <n v="789767.84"/>
        <n v="874310.77"/>
        <n v="258702.45"/>
        <n v="182464.4"/>
        <n v="234319.22"/>
        <n v="247202.19"/>
        <n v="664488.07999999996"/>
        <n v="697325.55"/>
        <n v="778156.27"/>
        <n v="852220.35"/>
        <n v="472715.45"/>
        <n v="349334.99"/>
        <n v="187476.25"/>
        <n v="197597.47"/>
        <n v="640338.31000000006"/>
        <n v="663588.46"/>
        <n v="630507.47"/>
        <n v="689941.31"/>
        <n v="298807.65999999997"/>
        <n v="216842.23"/>
        <n v="206335.68"/>
        <n v="218393.66"/>
        <n v="684109.96"/>
        <n v="710242.06"/>
        <n v="560293.93000000005"/>
        <n v="616351.25"/>
        <n v="567127.27"/>
        <n v="420054.05"/>
        <n v="114461.38"/>
        <n v="119988.58"/>
        <n v="763178.01"/>
        <n v="786117.46"/>
        <n v="642605.9"/>
        <n v="711699.61"/>
        <n v="559151.74"/>
        <n v="388554.53"/>
        <n v="122074.76"/>
        <n v="128938.05"/>
        <n v="609691.05000000005"/>
        <n v="639950.09"/>
        <n v="692581.45"/>
        <n v="766725.38"/>
        <n v="282140.90000000002"/>
        <n v="198815.43"/>
        <n v="69506.289999999994"/>
        <n v="72892.820000000007"/>
        <n v="761892.87"/>
        <n v="796895.05"/>
        <n v="562681.06000000006"/>
        <n v="613618.76"/>
        <n v="241837.59"/>
        <n v="167039.1"/>
        <n v="129715.81"/>
        <n v="137947.89000000001"/>
        <n v="419240.93"/>
        <n v="434859.34"/>
        <n v="497100.58"/>
        <n v="549725.27"/>
        <n v="233828.84"/>
        <n v="162403.96"/>
        <n v="155834.03"/>
        <n v="163788.69"/>
        <n v="578904.81999999995"/>
        <n v="602798.37"/>
        <n v="868408.12"/>
        <n v="948579.06"/>
        <n v="413625.27"/>
        <n v="287960.86"/>
        <n v="215015.12"/>
        <n v="227129.08"/>
        <n v="737192.13"/>
        <n v="771042.99"/>
        <n v="621312.38"/>
        <n v="681296"/>
        <n v="203084.71"/>
        <n v="144852.9"/>
        <n v="83267.91"/>
        <n v="87670.94"/>
        <n v="476961.07"/>
        <n v="494002.71"/>
        <n v="816058.4"/>
        <n v="892894.85"/>
        <n v="220333.71"/>
        <n v="163253.53"/>
        <n v="76773.59"/>
        <n v="80672.3"/>
        <n v="685671.31"/>
        <n v="710839.32"/>
        <n v="786713.06"/>
        <n v="856489.41"/>
        <n v="345120.9"/>
        <n v="254052.3"/>
        <n v="164580.26999999999"/>
        <n v="172882.81"/>
        <n v="576426.66"/>
        <n v="598055.81000000006"/>
        <n v="597829.36"/>
        <n v="650180"/>
        <n v="344507.05"/>
        <n v="253288.47"/>
        <n v="51147"/>
        <n v="53957.4"/>
        <n v="584329.48"/>
        <n v="606426.63"/>
        <n v="929647.98"/>
        <n v="1017803.79"/>
        <n v="207777.93"/>
        <n v="148508.92000000001"/>
        <n v="59638.400000000001"/>
        <n v="63051.1"/>
        <n v="738633.17"/>
        <n v="771884.57"/>
        <n v="659065.53"/>
        <n v="728433.17"/>
        <n v="582480.37"/>
        <n v="432665.26"/>
        <n v="50984.32"/>
        <n v="53532.99"/>
        <n v="604581.76"/>
        <n v="631018.43999999994"/>
        <n v="924043.68"/>
        <n v="1021803.74"/>
        <n v="291057.7"/>
        <n v="206420.73"/>
        <n v="237978.12"/>
        <n v="253020.59"/>
        <n v="404061.1"/>
        <n v="424205.51"/>
        <n v="486951.21"/>
        <n v="530171.94999999995"/>
        <n v="217986.89"/>
        <n v="155947.72"/>
        <n v="62529.68"/>
        <n v="66590.98"/>
        <n v="548718.61"/>
        <n v="565085.31000000006"/>
        <n v="801258.19"/>
        <n v="883954.75"/>
        <n v="249785.79"/>
        <n v="181411.21"/>
        <n v="235940.77"/>
        <n v="248383.62"/>
        <n v="711172.96"/>
        <n v="738284.56"/>
        <n v="603671.30000000005"/>
        <n v="659282.23"/>
        <n v="351282.36"/>
        <n v="249754.05"/>
        <n v="239499.67"/>
        <n v="250744.56"/>
        <n v="449571.8"/>
        <n v="467757.33"/>
        <n v="885215.47"/>
        <n v="962735.56"/>
        <n v="446572.67"/>
        <n v="330839.62"/>
        <n v="148137.79"/>
        <n v="157834.41"/>
        <n v="770661.81"/>
        <n v="806181.44"/>
        <n v="830973.38"/>
        <n v="903577.4"/>
        <n v="446674.54"/>
        <n v="323402.45"/>
        <n v="213137.82"/>
        <n v="225636.15"/>
        <n v="523322.03"/>
        <n v="542384.68000000005"/>
        <n v="559676.97"/>
        <n v="609211.31000000006"/>
        <n v="593973.01"/>
        <n v="424410.25"/>
        <n v="151634.59"/>
        <n v="161188.42000000001"/>
        <n v="791233.65"/>
        <n v="823334.62"/>
        <n v="819429.4"/>
        <n v="890882.01"/>
        <n v="277574.2"/>
        <n v="203432.14"/>
        <n v="168048.72"/>
        <n v="177093.66"/>
        <n v="420776.12"/>
        <n v="440974"/>
        <n v="761146.88"/>
        <n v="837855.46"/>
        <n v="483655.57"/>
        <n v="357719.89"/>
        <n v="99959"/>
        <n v="104821.52"/>
        <n v="533695.99"/>
        <n v="550120.87"/>
        <n v="577072.23"/>
        <n v="638661.15"/>
        <n v="588595.21"/>
        <n v="420372.3"/>
        <n v="223381.14"/>
        <n v="233932.76"/>
        <n v="726818.95"/>
        <n v="753606.58"/>
        <n v="747427.36"/>
        <n v="818447.74"/>
        <n v="203608.04"/>
        <n v="140587.23000000001"/>
        <n v="188457.98"/>
        <n v="198566.12"/>
        <n v="793121.21"/>
        <n v="820957.97"/>
        <n v="763471.04"/>
        <n v="846352.96"/>
        <n v="384548.19"/>
        <n v="281747.07"/>
        <n v="179417.8"/>
        <n v="191153.39"/>
        <n v="603441.78"/>
        <n v="621786.43000000005"/>
        <n v="745886.13"/>
        <n v="826340.08"/>
        <n v="283078.84999999998"/>
        <n v="195001.82"/>
        <n v="163114.04999999999"/>
        <n v="171751.55"/>
        <n v="482648.52"/>
        <n v="499645.92"/>
        <n v="782958.48"/>
        <n v="867368.99"/>
        <n v="572376.44999999995"/>
        <n v="422790.9"/>
        <n v="241256.6"/>
        <n v="257010.52"/>
        <n v="559144.39"/>
        <n v="580184.13"/>
        <n v="470560.01"/>
        <n v="519840.75"/>
        <n v="384912.41"/>
        <n v="276522.28999999998"/>
        <n v="189795.17"/>
        <n v="200874.64"/>
        <n v="537435.97"/>
        <n v="562780.37"/>
        <n v="888367.35"/>
        <n v="967375.02"/>
        <n v="451813.41"/>
        <n v="326828.3"/>
        <n v="65530.85"/>
        <n v="69557.149999999994"/>
        <n v="789197.35"/>
        <n v="814021.25"/>
        <n v="711319.98"/>
        <n v="782676.82"/>
        <n v="450249.62"/>
        <n v="320564.78999999998"/>
        <n v="132499.56"/>
        <n v="138984.28"/>
        <n v="593645.23"/>
        <n v="612039.61"/>
        <n v="504835.79"/>
        <n v="556839.43999999994"/>
        <n v="280846.78000000003"/>
        <n v="202956.12"/>
        <n v="90054.39"/>
        <n v="95116.2"/>
        <n v="788746.62"/>
        <n v="819183.17"/>
        <n v="842677.84"/>
        <n v="930511.77"/>
        <n v="488584.98"/>
        <n v="359832.99"/>
        <n v="171731.63"/>
        <n v="180062.43"/>
        <n v="690381.46"/>
        <n v="723296.56"/>
        <n v="935260.96"/>
        <n v="1018752.95"/>
        <n v="582044.88"/>
        <n v="414154.95"/>
        <n v="225812.84"/>
        <n v="236255.45"/>
        <n v="419568.21"/>
        <n v="438634.23"/>
        <n v="644189.18000000005"/>
        <n v="710732.24"/>
        <n v="336069.74"/>
        <n v="248463.91"/>
        <n v="54192.5"/>
        <n v="57155.95"/>
        <n v="646147.31000000006"/>
        <n v="677801.9"/>
        <n v="917976.83"/>
        <n v="1008816.13"/>
        <n v="484612.54"/>
        <n v="347677.36"/>
        <n v="127319.9"/>
        <n v="134600.73000000001"/>
        <n v="609768.78"/>
        <n v="636905.32999999996"/>
        <n v="550774.64"/>
        <n v="609889.11"/>
        <n v="325536.28000000003"/>
        <n v="240333.41"/>
        <n v="227599.34"/>
        <n v="239612.48"/>
        <n v="570847.69999999995"/>
        <n v="593431.82999999996"/>
        <n v="795712.74"/>
        <n v="871315.85"/>
        <n v="271557.2"/>
        <n v="187382.05"/>
        <n v="98477.48"/>
        <n v="103455.46"/>
        <n v="505038.84"/>
        <n v="523993.76"/>
        <n v="709111.06"/>
        <n v="782275.06"/>
        <n v="272645.27"/>
        <n v="197728.21"/>
        <n v="69529.320000000007"/>
        <n v="73850.259999999995"/>
        <n v="743531.09"/>
        <n v="772974.12"/>
        <n v="592528.16"/>
        <n v="654256.63"/>
        <n v="333790.98"/>
        <n v="243658.64"/>
        <n v="135125.54"/>
        <n v="142069.60999999999"/>
        <n v="547967.26"/>
        <n v="566631.19999999995"/>
        <n v="879105.91"/>
        <n v="962975.06"/>
        <n v="298794.65000000002"/>
        <n v="205863.36"/>
        <n v="153831.59"/>
        <n v="163907.47"/>
        <n v="749685.19"/>
        <n v="776182.69"/>
        <n v="787452.82"/>
        <n v="867201.72"/>
        <n v="317723.63"/>
        <n v="229041.48"/>
        <n v="92165.23"/>
        <n v="97218.19"/>
        <n v="642491.52"/>
        <n v="662266.99"/>
        <n v="602819.97"/>
        <n v="656206.59"/>
        <n v="450619.98"/>
        <n v="316538.01"/>
        <n v="87328.75"/>
        <n v="92112.24"/>
        <n v="547108.22"/>
        <n v="564686.01"/>
        <n v="666251.46"/>
        <n v="731228.99"/>
        <n v="359574.99"/>
        <n v="254000.5"/>
        <n v="64089.23"/>
        <n v="67122.75"/>
        <n v="499420.71"/>
        <n v="517794.46"/>
        <n v="694529.85"/>
        <n v="766452.95"/>
        <n v="546902.98"/>
        <n v="402899.1"/>
        <n v="52335.31"/>
        <n v="55537.79"/>
        <n v="661380.28"/>
        <n v="685216.47"/>
        <n v="786615.59"/>
        <n v="857674.76"/>
        <n v="578786.46"/>
        <n v="412552.18"/>
        <n v="243548.37"/>
        <n v="258187.31"/>
        <n v="582282.64"/>
        <n v="610313.23"/>
        <n v="773566.3"/>
        <n v="848485.87"/>
        <n v="381806.74"/>
        <n v="263415.53000000003"/>
        <n v="220127.17"/>
        <n v="233260.58"/>
        <n v="400512.59"/>
        <n v="419575.5"/>
        <n v="647366.32999999996"/>
        <n v="715006.24"/>
        <n v="353258.05"/>
        <n v="255501.15"/>
        <n v="192247.22"/>
        <n v="202304.08"/>
        <n v="458848.05"/>
        <n v="478935.18"/>
        <n v="913488.54"/>
        <n v="1010421.76"/>
        <n v="514072.1"/>
        <n v="366060.48"/>
        <n v="218675.11"/>
        <n v="229219.66"/>
        <n v="730544.22"/>
        <n v="760070.8"/>
        <n v="739921.75"/>
        <n v="808421.75"/>
        <n v="587325.73"/>
        <n v="418328.76"/>
        <n v="75819.350000000006"/>
        <n v="79708.75"/>
        <n v="729582.97"/>
        <n v="765441.52"/>
        <n v="805728.46"/>
        <n v="884087.53"/>
        <n v="458069.13"/>
        <n v="321651.53000000003"/>
        <n v="160178.74"/>
        <n v="168919.75"/>
        <n v="471234"/>
        <n v="488208.66"/>
        <n v="491379.33"/>
        <n v="544679.87"/>
        <n v="525508.52"/>
        <n v="372668.95"/>
        <n v="167547.24"/>
        <n v="178604.98"/>
        <n v="558648.93000000005"/>
        <n v="583541.56999999995"/>
        <n v="932901.58"/>
        <n v="1022062.11"/>
        <n v="246291.66"/>
        <n v="176978.4"/>
        <n v="193407.62"/>
        <n v="205973.59"/>
        <n v="737488.78"/>
        <n v="774299.39"/>
        <n v="674365.19"/>
        <n v="742370.37"/>
        <n v="415479.51"/>
        <n v="304440.09999999998"/>
        <n v="61620.73"/>
        <n v="64421.43"/>
        <n v="788556.13"/>
        <n v="826472.16"/>
        <n v="474743.99"/>
        <n v="516295.47"/>
        <n v="274964.99"/>
        <n v="203257.14"/>
        <n v="56434.73"/>
        <n v="59616.03"/>
        <n v="614895.05000000005"/>
        <n v="639809.63"/>
        <n v="681741.64"/>
        <n v="741072.18"/>
        <n v="453795.96"/>
        <n v="337272.56"/>
        <n v="241458.41"/>
        <n v="253986.52"/>
        <n v="627554.72"/>
        <n v="651117.13"/>
        <n v="817419.62"/>
        <n v="903615.93"/>
        <n v="385561.41"/>
        <n v="269276.99"/>
        <n v="206821.88"/>
        <n v="216298.01"/>
        <n v="484671.22"/>
        <n v="499728.24"/>
        <n v="494467.93"/>
        <n v="540853.68000000005"/>
        <n v="580079.69999999995"/>
        <n v="408664.69"/>
        <n v="127134.69"/>
        <n v="133769.48000000001"/>
        <n v="594320.93000000005"/>
        <n v="617283.04"/>
        <n v="560782"/>
        <n v="620780.35"/>
        <n v="588758.54"/>
        <n v="408815.44"/>
        <n v="220363.51"/>
        <n v="230527.53"/>
        <n v="419419.47"/>
        <n v="432390.7"/>
        <n v="729163.14"/>
        <n v="796983.01"/>
        <n v="342844.6"/>
        <n v="253515.82"/>
        <n v="125561.83"/>
        <n v="131758.59"/>
        <n v="493816.08"/>
        <n v="512266.73"/>
        <n v="795348.56"/>
        <n v="873192.35"/>
        <n v="426280.92"/>
        <n v="294987.90999999997"/>
        <n v="129563.05"/>
        <n v="137421"/>
        <n v="415233.74"/>
        <n v="427128.51"/>
        <n v="637803.25"/>
        <n v="699492.05"/>
        <n v="234307.64"/>
        <n v="166309.65"/>
        <n v="171578.6"/>
        <n v="180778.71"/>
        <n v="497106.32"/>
        <n v="512026.64"/>
        <n v="663875.02"/>
        <n v="734223.37"/>
        <n v="511023.2"/>
        <n v="366804.3"/>
        <n v="70309.05"/>
        <n v="74687.53"/>
        <n v="520364.41"/>
        <n v="537934.39"/>
        <n v="750067.84"/>
        <n v="831602.14"/>
        <n v="519766.47"/>
        <n v="373955.6"/>
        <n v="163341.07"/>
        <n v="172715.23"/>
        <n v="702154.2"/>
        <n v="722416.41"/>
        <n v="560495.18999999994"/>
        <n v="616092.80000000005"/>
        <n v="333664.27"/>
        <n v="241622.01"/>
        <n v="108559.97"/>
        <n v="114871.4"/>
        <n v="481291.17"/>
        <n v="502360.48"/>
        <n v="766375.61"/>
        <n v="835943.69"/>
        <n v="369199.89"/>
        <n v="273609.59999999998"/>
        <n v="233745.08"/>
        <n v="247142.39999999999"/>
        <n v="741285.4"/>
        <n v="776693.39"/>
        <n v="926184.36"/>
        <n v="1026488.87"/>
        <n v="428051.66"/>
        <n v="306880.28999999998"/>
        <n v="128781.4"/>
        <n v="135584.37"/>
        <n v="470928.03"/>
        <n v="492679.89"/>
        <n v="745365.28"/>
        <n v="823157.2"/>
        <n v="456766.84"/>
        <n v="324298.82"/>
        <n v="232664.71"/>
        <n v="245538.43"/>
        <n v="776519.88"/>
        <n v="806414.74"/>
        <n v="936248.09"/>
        <n v="1018990.32"/>
        <n v="421523.22"/>
        <n v="308697.17"/>
        <n v="180424.9"/>
        <n v="190561.18"/>
        <n v="492276.74"/>
        <n v="509793.1"/>
        <n v="576304.65"/>
        <n v="627675.97"/>
        <n v="251190.9"/>
        <n v="181564.44"/>
        <n v="225614.93"/>
        <n v="239646.63"/>
        <n v="577548.64"/>
        <n v="604170.57999999996"/>
        <n v="919893.24"/>
        <n v="1008669.39"/>
        <n v="228432.51"/>
        <n v="163037.29999999999"/>
        <n v="189454.37"/>
        <n v="199724.03"/>
        <n v="644539.98"/>
        <n v="675387.11"/>
        <n v="695231.87"/>
        <n v="757971.92"/>
        <n v="470200.71"/>
        <n v="344649.91"/>
        <n v="238519.22"/>
        <n v="254341.88"/>
        <n v="568933"/>
        <n v="585874.41"/>
        <n v="569072.75"/>
        <n v="627070.55000000005"/>
        <n v="245556.06"/>
        <n v="175831.6"/>
        <n v="214049.08"/>
        <n v="227378.76"/>
        <n v="477829.27"/>
        <n v="494149.48"/>
        <n v="600252.01"/>
        <n v="665345.63"/>
        <n v="412640.97"/>
        <n v="303843.02"/>
        <n v="156109.99"/>
        <n v="164972.4"/>
        <n v="744728.19"/>
        <n v="769820.23"/>
        <n v="761260.22"/>
        <n v="843085.96"/>
        <n v="435625.16"/>
        <n v="311613.96000000002"/>
        <n v="177934.03"/>
        <n v="189097.14"/>
        <n v="522294.06"/>
        <n v="542083.97"/>
        <n v="670507.67000000004"/>
        <n v="734513.19"/>
        <n v="430366.93"/>
        <n v="314287.68"/>
        <n v="56165.01"/>
        <n v="59619.75"/>
        <n v="566202.09"/>
        <n v="583426.02"/>
        <n v="801502.81"/>
        <n v="875988.7"/>
        <n v="506085.24"/>
        <n v="349057.69"/>
        <n v="165957.21"/>
        <n v="174903.27"/>
        <n v="780358.88"/>
        <n v="813500.62"/>
        <n v="778591.55"/>
        <n v="859554.62"/>
        <n v="381941.77"/>
        <n v="279281.58"/>
        <n v="121196.37"/>
        <n v="127180.43"/>
        <n v="761059"/>
        <n v="797557.59"/>
        <n v="816307.53"/>
        <n v="899945.35"/>
        <n v="416398.14"/>
        <n v="289081.02"/>
        <n v="178464.79"/>
        <n v="186717.25"/>
        <n v="520887.17"/>
        <n v="539291.43000000005"/>
        <n v="714856.56"/>
        <n v="779144.93"/>
        <n v="541438.21"/>
        <n v="397392.64000000001"/>
        <n v="124098.88"/>
        <n v="130437.42"/>
        <n v="688642.16"/>
        <n v="719409.94"/>
        <n v="682659.91"/>
        <n v="752445.48"/>
        <n v="248632.52"/>
        <n v="174072.25"/>
        <n v="74021.11"/>
        <n v="78138.17"/>
        <n v="698299.48"/>
        <n v="731641.03"/>
        <n v="586456.02"/>
        <n v="641928.18000000005"/>
        <n v="579812.37"/>
        <n v="420212.27"/>
        <n v="108102.25"/>
        <n v="113097.17"/>
        <n v="495162.23"/>
        <n v="512214.1"/>
        <n v="927940.62"/>
        <n v="1019490.63"/>
        <n v="209995.93"/>
        <n v="147904.42000000001"/>
        <n v="210074.45"/>
        <n v="221785.51"/>
        <n v="409835.9"/>
        <n v="427254.83"/>
        <n v="585611.89"/>
        <n v="646323.32999999996"/>
        <n v="560750.62"/>
        <n v="399478"/>
        <n v="189488.29"/>
        <n v="201571.83"/>
        <n v="590868.25"/>
        <n v="620447.75"/>
        <n v="761517.47"/>
        <n v="843596.5"/>
        <n v="316333.78999999998"/>
        <n v="229760.69"/>
        <n v="52172.32"/>
        <n v="55556.35"/>
        <n v="676097.6"/>
        <n v="699222.54"/>
        <n v="683938"/>
        <n v="746521.29"/>
        <n v="354681.46"/>
        <n v="251688.19"/>
        <n v="122290.14"/>
        <n v="130010.47"/>
        <n v="532215.94999999995"/>
        <n v="556520.56000000006"/>
        <n v="570918.48"/>
        <n v="628095.18000000005"/>
        <n v="214890.23"/>
        <n v="148999.04000000001"/>
        <n v="91420.44"/>
        <n v="96898.86"/>
        <n v="405960.15"/>
        <n v="421199.2"/>
        <n v="492914.03"/>
        <n v="544011.23"/>
        <n v="303451.51"/>
        <n v="217253.93"/>
        <n v="130360.28"/>
        <n v="137303.96"/>
        <n v="608207.98"/>
        <n v="636851.38"/>
        <n v="566757.56000000006"/>
        <n v="616400.02"/>
        <n v="303235.46000000002"/>
        <n v="221428.57"/>
        <n v="51707.38"/>
        <n v="55059.59"/>
        <n v="439592.28"/>
        <n v="458757.17"/>
        <n v="844999.63"/>
        <n v="920356.11"/>
        <n v="326843.28000000003"/>
        <n v="240517.96"/>
        <n v="126414.08"/>
        <n v="132680.51"/>
        <n v="786540.45"/>
        <n v="809781.09"/>
        <n v="543059.30000000005"/>
        <n v="591352.55000000005"/>
        <n v="499490.11"/>
        <n v="367040.37"/>
        <n v="202089.85"/>
        <n v="211810.19"/>
        <n v="727928.7"/>
        <n v="763320.01"/>
        <n v="589103.24"/>
        <n v="653000.24"/>
        <n v="482496.95"/>
        <n v="338047.55"/>
        <n v="121536.91"/>
        <n v="127159.7"/>
        <n v="427199.37"/>
        <n v="439685.07"/>
        <n v="844656.93"/>
        <n v="922649.78"/>
        <n v="413539.34"/>
        <n v="300722.05"/>
        <n v="52736.73"/>
        <n v="55485.97"/>
        <n v="620501.15"/>
        <n v="647957.56000000006"/>
        <n v="601810.46"/>
        <n v="660424.46"/>
        <n v="279070.76"/>
        <n v="206095.98"/>
        <n v="94686.95"/>
        <n v="100612.71"/>
        <n v="567322.52"/>
        <n v="586256.55000000005"/>
        <n v="508812.73"/>
        <n v="560539.47"/>
        <n v="250530.5"/>
        <n v="182377.13"/>
        <n v="61022.33"/>
        <n v="64811.55"/>
        <n v="705245.07"/>
        <n v="740308.7"/>
        <n v="854358.65"/>
        <n v="934473.76"/>
        <n v="392578.5"/>
        <n v="285991.90000000002"/>
        <n v="92615.52"/>
        <n v="98114.72"/>
        <n v="643848.41"/>
        <n v="670785.02"/>
        <n v="807472.2"/>
        <n v="881546.65"/>
        <n v="224826.35"/>
        <n v="156635.07"/>
        <n v="133459.42000000001"/>
        <n v="140635.66"/>
        <n v="654583.18000000005"/>
        <n v="678556.38"/>
        <n v="576932.62"/>
        <n v="637213.31000000006"/>
        <n v="549874.97"/>
        <n v="400233.44"/>
        <n v="209862.81"/>
        <n v="219288.77"/>
        <n v="711112.11"/>
        <n v="746544.22"/>
        <n v="711055.48"/>
        <n v="776646.4"/>
        <n v="557896.17000000004"/>
        <n v="386396.08"/>
        <n v="164459.76"/>
        <n v="174578.64"/>
        <n v="778945.34"/>
        <n v="815857.37"/>
        <n v="603912.52"/>
        <n v="666504.5"/>
        <n v="379611.3"/>
        <n v="281843.84999999998"/>
        <n v="114647.35"/>
        <n v="120572.88"/>
        <n v="791575.57"/>
        <n v="814637.61"/>
        <n v="512344.97"/>
        <n v="561506.65"/>
        <n v="497387.71"/>
        <n v="359689"/>
        <n v="239016.15"/>
        <n v="252084.19"/>
        <n v="709175.21"/>
        <n v="744207.23"/>
        <n v="589881.74"/>
        <n v="643235.99"/>
        <n v="462787.84000000003"/>
        <n v="324693.59000000003"/>
        <n v="58335.55"/>
        <n v="61277.56"/>
        <n v="645737.93000000005"/>
        <n v="677450.39"/>
        <n v="761637.27"/>
        <n v="843155.42"/>
        <n v="482576.6"/>
        <n v="347573.48"/>
        <n v="122528.48"/>
        <n v="128941.31"/>
        <n v="761528.77"/>
        <n v="788867.39"/>
        <n v="765499.04"/>
        <n v="846301.85"/>
        <n v="310370.32"/>
        <n v="224247.69"/>
        <n v="148879.95000000001"/>
        <n v="156654.13"/>
        <n v="699157.78"/>
        <n v="724988.66"/>
        <n v="748543.74"/>
        <n v="825259.81"/>
        <n v="255167.2"/>
        <n v="183244.01"/>
        <n v="71134.75"/>
        <n v="75460.070000000007"/>
        <n v="462720.89"/>
        <n v="478010.87"/>
        <n v="474351.67"/>
        <n v="523703.46"/>
        <n v="590306.03"/>
        <n v="412781.98"/>
        <n v="239454.47"/>
        <n v="254884.44"/>
        <n v="560203.86"/>
        <n v="580093.25"/>
        <n v="809292.72"/>
        <n v="890014.15"/>
        <n v="429731.36"/>
        <n v="313909.59999999998"/>
        <n v="174386.61"/>
        <n v="184898.8"/>
        <n v="526806.9"/>
        <n v="543193.81999999995"/>
        <n v="776379.68"/>
        <n v="857522.14"/>
        <n v="391594.4"/>
        <n v="278131.51"/>
        <n v="217407.97"/>
        <n v="231279.95"/>
        <n v="482074.59"/>
        <n v="502963.68"/>
        <n v="752293.83"/>
        <n v="817923.13"/>
        <n v="203336.12"/>
        <n v="147097.34"/>
        <n v="149704.12"/>
        <n v="157483.04"/>
        <n v="765850.28"/>
        <n v="803987.91"/>
        <n v="653203.97"/>
        <n v="710586.82"/>
        <n v="557547.31999999995"/>
        <n v="403359.52"/>
        <n v="214707.33"/>
        <n v="228203.59"/>
        <n v="794346.2"/>
        <n v="830076.62"/>
        <n v="868006.33"/>
        <n v="956122.28"/>
        <n v="404889.66"/>
        <n v="291021.37"/>
        <n v="234683.28"/>
        <n v="246937.86"/>
        <n v="746924.66"/>
        <n v="776775.83"/>
        <n v="904796.65"/>
        <n v="992065.61"/>
        <n v="444983.68"/>
        <n v="323003.71999999997"/>
        <n v="180281.83"/>
        <n v="189500.58"/>
        <n v="617755.18999999994"/>
        <n v="641528.85"/>
        <n v="500802.48"/>
        <n v="555222.85"/>
        <n v="413962.47"/>
        <n v="294451.46999999997"/>
        <n v="104682.62"/>
        <n v="110152.36"/>
        <n v="696809.27"/>
        <n v="727445.3"/>
        <n v="489426.35"/>
        <n v="540339"/>
        <n v="262619.93"/>
        <n v="192382.82"/>
        <n v="103340.66"/>
        <n v="108385.95"/>
        <n v="740657.92"/>
        <n v="767443.91"/>
        <n v="645809.75"/>
        <n v="713785.47"/>
        <n v="359607.21"/>
        <n v="252248.7"/>
        <n v="242320.36"/>
        <n v="256161.99"/>
        <n v="405890.65"/>
        <n v="422715.38"/>
        <n v="622733.21"/>
        <n v="684058.64"/>
        <n v="258557.1"/>
        <n v="184562.01"/>
        <n v="113814.17"/>
        <n v="119623.11"/>
        <n v="769562.77"/>
        <n v="791838.11"/>
        <n v="506765.71"/>
        <n v="559751.16"/>
        <n v="566206.61"/>
        <n v="401284.1"/>
        <n v="109521.11"/>
        <n v="114930.33"/>
        <n v="725364.75"/>
        <n v="750263.74"/>
        <n v="918457.33"/>
        <n v="1003819.88"/>
        <n v="203807.72"/>
        <n v="146616.78"/>
        <n v="215421.38"/>
        <n v="225301.92"/>
        <n v="597784.19999999995"/>
        <n v="617608.43999999994"/>
        <n v="932463.55"/>
        <n v="1028662.95"/>
        <n v="406738.99"/>
        <n v="280373.93"/>
        <n v="123760.97"/>
        <n v="131015.98"/>
        <n v="559998.6"/>
        <n v="582357.09"/>
        <n v="766311.64"/>
        <n v="833559.01"/>
        <n v="273590.02"/>
        <n v="196402.09"/>
        <n v="178042.78"/>
        <n v="186250.26"/>
        <n v="606035.5"/>
        <n v="626789.39"/>
        <n v="606081.56000000006"/>
        <n v="661400.67000000004"/>
        <n v="539252.87"/>
        <n v="399177.12"/>
        <n v="197554.72"/>
        <n v="207615.21"/>
        <n v="659791.49"/>
        <n v="681130.7"/>
        <n v="582922.46"/>
        <n v="640949.4"/>
        <n v="577468.42000000004"/>
        <n v="424567.19"/>
        <n v="109668.35"/>
        <n v="116731.21"/>
        <n v="435634.91"/>
        <n v="455245.26"/>
        <n v="828731.98"/>
        <n v="908250.69"/>
        <n v="351941.79"/>
        <n v="255967.61"/>
        <n v="149702.12"/>
        <n v="157286.20000000001"/>
        <n v="490133.89"/>
        <n v="513499.34"/>
        <n v="822208.74"/>
        <n v="908943.84"/>
        <n v="554693.14"/>
        <n v="382897.13"/>
        <n v="50145.19"/>
        <n v="52463.98"/>
        <n v="715712.05"/>
        <n v="750047.37"/>
        <n v="667774.75"/>
        <n v="727541.02"/>
        <n v="356825.34"/>
        <n v="261722.42"/>
        <n v="167160.42000000001"/>
        <n v="177944.2"/>
        <n v="669192.79"/>
        <n v="694312.29"/>
        <n v="554401.03"/>
        <n v="613010.42000000004"/>
        <n v="262721.84999999998"/>
        <n v="186067.12"/>
        <n v="216181.59"/>
        <n v="230475.59"/>
        <n v="452832.23"/>
        <n v="472067.48"/>
        <n v="491552.36"/>
        <n v="539309.73"/>
        <n v="412201.3"/>
        <n v="304615.09000000003"/>
        <n v="185056.84"/>
        <n v="194444.09"/>
        <n v="463034.52"/>
        <n v="484719.53"/>
        <n v="754903.33"/>
        <n v="830830.52"/>
        <n v="305986.25"/>
        <n v="222523.19"/>
        <n v="145834.35"/>
        <n v="154994.26"/>
        <n v="758515.54"/>
        <n v="793965.04"/>
        <n v="925099.61"/>
        <n v="1013981.74"/>
        <n v="241754.64"/>
        <n v="172194.73"/>
        <n v="54865.17"/>
        <n v="58116.13"/>
        <n v="603905.9"/>
        <n v="631526.41"/>
        <n v="468914.39"/>
        <n v="510972.25"/>
        <n v="509520.59"/>
        <n v="352920.7"/>
        <n v="64642.64"/>
        <n v="68554.33"/>
        <n v="633006.30000000005"/>
        <n v="664587.38"/>
        <n v="836381.36"/>
        <n v="918036.11"/>
        <n v="224169.48"/>
        <n v="156619.20000000001"/>
        <n v="224224.75"/>
        <n v="235332.4"/>
        <n v="626563.42000000004"/>
        <n v="657944.30000000005"/>
        <n v="889761.7"/>
        <n v="984635.47"/>
        <n v="201366.26"/>
        <n v="142892.66"/>
        <n v="205658.05"/>
        <n v="217262.56"/>
        <n v="788037.15"/>
        <n v="816183.93"/>
        <n v="857951.38"/>
        <n v="942223.85"/>
        <n v="280195.44"/>
        <n v="201147.57"/>
        <n v="213848.48"/>
        <n v="224081.17"/>
        <n v="751123.09"/>
        <n v="783172.84"/>
        <n v="890622.31"/>
        <n v="981172.6"/>
        <n v="245795.63"/>
        <n v="177557.04"/>
        <n v="70897.279999999999"/>
        <n v="74244.02"/>
        <n v="693497.52"/>
        <n v="717968.93"/>
        <n v="729556.58"/>
        <n v="795668.01"/>
        <n v="364698.62"/>
        <n v="252112.19"/>
        <n v="241392.31"/>
        <n v="255520.25"/>
        <n v="740169.68"/>
        <n v="770470.47"/>
        <n v="689385.34"/>
        <n v="761794.01"/>
        <n v="324123.7"/>
        <n v="231015.78"/>
        <n v="144397.49"/>
        <n v="152663.48000000001"/>
        <n v="407911.95"/>
        <n v="422785.23"/>
        <n v="904878.75"/>
        <n v="990744.47"/>
        <n v="482686.94"/>
        <n v="348817.07"/>
        <n v="98675.31"/>
        <n v="104967.4"/>
        <n v="677998.79"/>
        <n v="698964.7"/>
        <n v="584508"/>
        <n v="636464.65"/>
        <n v="376325.24"/>
        <n v="277151.87"/>
        <n v="120291.52"/>
        <n v="126025.3"/>
        <n v="738988.44"/>
        <n v="768450.47"/>
        <n v="489251.54"/>
        <n v="542306.52"/>
        <n v="595973.01"/>
        <n v="420479.65"/>
        <n v="168945.94"/>
        <n v="177827.84"/>
        <n v="453928.63"/>
        <n v="475595.33"/>
        <n v="612576.86"/>
        <n v="676976.81"/>
        <n v="552780.78"/>
        <n v="396845.97"/>
        <n v="210493.95"/>
        <n v="222819.51"/>
        <n v="436383.94"/>
        <n v="456795.8"/>
        <n v="588037.94999999995"/>
        <n v="640427.09"/>
        <n v="298354.90000000002"/>
        <n v="215368.6"/>
        <n v="214185.4"/>
        <n v="227135.69"/>
        <n v="554958.9"/>
        <n v="574322.4"/>
        <n v="487971.27"/>
        <n v="535716.06999999995"/>
        <n v="371962.65"/>
        <n v="275783.59999999998"/>
        <n v="87245.35"/>
        <n v="92145.95"/>
        <n v="576159.72"/>
        <n v="604242.14"/>
        <n v="800805.06"/>
        <n v="874360.1"/>
        <n v="465163.54"/>
        <n v="334367.07"/>
        <n v="219522.03"/>
        <n v="229409.2"/>
        <n v="539462.55000000005"/>
        <n v="560903.89"/>
        <n v="781083.39"/>
        <n v="865600.63"/>
        <n v="483999.93"/>
        <n v="350373.5"/>
        <n v="159371.46"/>
        <n v="169217.63"/>
        <n v="506856.44"/>
        <n v="521945.54"/>
        <n v="685432.87"/>
        <n v="745937.38"/>
        <n v="236591.14"/>
        <n v="164972.38"/>
        <n v="114685.54"/>
        <n v="122132.54"/>
        <n v="705317.96"/>
        <n v="725796.09"/>
        <n v="535685.51"/>
        <n v="591686.18000000005"/>
        <n v="234039.38"/>
        <n v="170115.8"/>
        <n v="112306.86"/>
        <n v="118923.72"/>
        <n v="755161.65"/>
        <n v="784096.88"/>
        <n v="796586.46"/>
        <n v="883049.95"/>
        <n v="586485.92000000004"/>
        <n v="416804.78"/>
        <n v="127975.99"/>
        <n v="135065.71"/>
        <n v="711886.28"/>
        <n v="738188.84"/>
        <n v="593109.26"/>
        <n v="645927.24"/>
        <n v="211851.61"/>
        <n v="156765.60999999999"/>
        <n v="173056.41"/>
        <n v="183453.68"/>
        <n v="441170.77"/>
        <n v="462978.48"/>
        <n v="558636.05000000005"/>
        <n v="615212.80000000005"/>
        <n v="482684.35"/>
        <n v="342889.41"/>
        <n v="114469.8"/>
        <n v="120918.6"/>
        <n v="706006.34"/>
        <n v="731057.32"/>
        <n v="505875.91"/>
        <n v="558357.89"/>
        <n v="483825.11"/>
        <n v="342642.5"/>
        <n v="185882.51"/>
        <n v="196887.76"/>
        <n v="406227.19"/>
        <n v="424986.07"/>
        <n v="699281.53"/>
        <n v="773488.33"/>
        <n v="364181.77"/>
        <n v="264859.53999999998"/>
        <n v="226281.24"/>
        <n v="239030.13"/>
        <n v="534542.09"/>
        <n v="551673.93000000005"/>
        <n v="489135.55"/>
        <n v="537262.98"/>
        <n v="418353.44"/>
        <n v="297191.67"/>
        <n v="106816.81"/>
        <n v="112454.76"/>
        <n v="420650.5"/>
        <n v="439771.03"/>
        <n v="747311.87"/>
        <n v="823917.47"/>
        <n v="482324.96"/>
        <n v="345720.48"/>
        <n v="130742.69"/>
        <n v="138587.20000000001"/>
        <n v="482744.11"/>
        <n v="502272.89"/>
        <n v="764393.42"/>
        <n v="831818"/>
        <n v="477555.76"/>
        <n v="331065.5"/>
        <n v="200048.48"/>
        <n v="209224.02"/>
        <n v="423123.75"/>
        <n v="441207.35"/>
        <n v="736350.49"/>
        <n v="809342.93"/>
        <n v="413159.64"/>
        <n v="301818.58"/>
        <n v="227869.12"/>
        <n v="239413.4"/>
        <n v="587001.55000000005"/>
        <n v="609824.59"/>
        <n v="640480.65"/>
        <n v="708042.38"/>
        <n v="210395.51999999999"/>
        <n v="152743.57999999999"/>
        <n v="144353.41"/>
        <n v="152430.75"/>
        <n v="667353.44999999995"/>
        <n v="695836.87"/>
        <n v="928716.31"/>
        <n v="1020641"/>
        <n v="397464.61"/>
        <n v="293408.12"/>
        <n v="212054.44"/>
        <n v="224734"/>
        <n v="513555.41"/>
        <n v="534175.93000000005"/>
        <n v="852905.95"/>
        <n v="945537.01"/>
        <n v="476557.74"/>
        <n v="333403.81"/>
        <n v="202293.84"/>
        <n v="212732.06"/>
        <n v="645628.31000000006"/>
        <n v="669251.56000000006"/>
        <n v="729173.38"/>
        <n v="797273.44"/>
        <n v="582794.93999999994"/>
        <n v="416172.23"/>
        <n v="89197.79"/>
        <n v="94029.88"/>
        <n v="623730.15"/>
        <n v="648645.27"/>
        <n v="616722.81999999995"/>
        <n v="672788.44"/>
        <n v="322882.82"/>
        <n v="233230.65"/>
        <n v="144716.15"/>
        <n v="153359.73000000001"/>
        <n v="488010.26"/>
        <n v="503199.35"/>
        <n v="731836.82"/>
        <n v="795821.48"/>
        <n v="437574.07"/>
        <n v="305638.68"/>
        <n v="143978.07"/>
        <n v="153226.59"/>
        <n v="789370.53"/>
        <n v="812753.62"/>
        <n v="640525.48"/>
        <n v="698595.18"/>
        <n v="404555.82"/>
        <n v="289704.56"/>
        <n v="211357.26"/>
        <n v="224475.88"/>
        <n v="755129.32"/>
        <n v="785482.85"/>
        <n v="709786.49"/>
        <n v="786476.3"/>
        <n v="490536.79"/>
        <n v="359928.79"/>
        <n v="145820.73000000001"/>
        <n v="154514.07"/>
        <n v="651058.54"/>
        <n v="669838.06999999995"/>
        <n v="495344.69"/>
        <n v="542771.67000000004"/>
        <n v="332545.08"/>
        <n v="236022.37"/>
        <n v="63834.75"/>
        <n v="66758.78"/>
        <n v="655128.76"/>
        <n v="677888.07"/>
        <n v="523210.29"/>
        <n v="569818.56000000006"/>
        <n v="463271.35"/>
        <n v="324053.25"/>
        <n v="88925.58"/>
        <n v="93669.1"/>
        <n v="628349.48"/>
        <n v="646966.63"/>
        <n v="542960.23"/>
        <n v="590575.43999999994"/>
        <n v="234915.44"/>
        <n v="173851.12"/>
        <n v="220301.6"/>
        <n v="233003.61"/>
        <n v="686241.79"/>
        <n v="717736.66"/>
        <n v="874721.78"/>
        <n v="962198.87"/>
        <n v="393615.32"/>
        <n v="272888.75"/>
        <n v="229440.24"/>
        <n v="240572.51"/>
        <n v="681572.41"/>
        <n v="703409.91"/>
        <n v="533270.18999999994"/>
        <n v="581714.86"/>
        <n v="555665.57999999996"/>
        <n v="408146.4"/>
        <n v="142926.18"/>
        <n v="151781.26"/>
        <n v="735295.6"/>
        <n v="770215.39"/>
        <n v="527270.82999999996"/>
        <n v="578448.16"/>
        <n v="466291.6"/>
        <n v="344255.35"/>
        <n v="235494.99"/>
        <n v="250953.04"/>
        <n v="620974.75"/>
        <n v="648703.34"/>
        <n v="833701.21"/>
        <n v="912682.7"/>
        <n v="539785.16"/>
        <n v="376082.66"/>
        <n v="211862.03"/>
        <n v="221873.36"/>
        <n v="746434.99"/>
        <n v="771148.31"/>
        <n v="555810.85"/>
        <n v="613948.13"/>
        <n v="253926.49"/>
        <n v="186214.43"/>
        <n v="109571.8"/>
        <n v="116614.14"/>
        <n v="770841.99"/>
        <n v="799866.93"/>
        <n v="926785.16"/>
        <n v="1023330.23"/>
        <n v="451816.73"/>
        <n v="320114.86"/>
        <n v="135706.43"/>
        <n v="144215.23000000001"/>
        <n v="638702.49"/>
        <n v="662256.23"/>
        <n v="600374.01"/>
        <n v="661914.44999999995"/>
        <n v="500754.74"/>
        <n v="353732.3"/>
        <n v="109477.05"/>
        <n v="115006.38"/>
        <n v="715398.07"/>
        <n v="736955.68"/>
        <n v="793784.41"/>
        <n v="875496.44"/>
        <n v="353126.31"/>
        <n v="260512.6"/>
        <n v="69926.69"/>
        <n v="73136.710000000006"/>
        <n v="471324.65"/>
        <n v="485428.98"/>
        <n v="671905.72"/>
        <n v="743692.13"/>
        <n v="405633.43"/>
        <n v="282261.8"/>
        <n v="130597.79"/>
        <n v="139036.35"/>
        <n v="550209.46"/>
        <n v="576507.99"/>
        <n v="809625.74"/>
        <n v="889282.57"/>
        <n v="353783.86"/>
        <n v="247719.71"/>
        <n v="136810.4"/>
        <n v="143871.76999999999"/>
        <n v="541382.03"/>
        <n v="557582.69999999995"/>
        <n v="736461.14"/>
        <n v="806998.97"/>
        <n v="350618.63"/>
        <n v="247878.39999999999"/>
        <n v="126105.92"/>
        <n v="132781.28"/>
        <n v="578590.31999999995"/>
        <n v="601902.57999999996"/>
        <n v="589872.65"/>
        <n v="645160.77"/>
        <n v="305371.59999999998"/>
        <n v="211482.78"/>
        <n v="188763.21"/>
        <n v="199128.14"/>
        <n v="452368.26"/>
        <n v="469283.82"/>
        <n v="756662.09"/>
        <n v="830854.63"/>
        <n v="429847.19"/>
        <n v="296683.61"/>
        <n v="104220.09"/>
        <n v="110779.46"/>
        <n v="755849.19"/>
        <n v="791731.97"/>
        <n v="543981.62"/>
        <n v="602342.51"/>
        <n v="579350.12"/>
        <n v="424340.59"/>
        <n v="73959.28"/>
        <n v="78512.929999999993"/>
        <n v="683839.44"/>
        <n v="708399.12"/>
        <n v="507425.09"/>
        <n v="554155.98"/>
        <n v="294626.8"/>
        <n v="213686.54"/>
        <n v="174312.7"/>
        <n v="183030.21"/>
        <n v="529783.57999999996"/>
        <n v="547101.05000000005"/>
        <n v="613776.57999999996"/>
        <n v="674961.93"/>
        <n v="241875.22"/>
        <n v="172131.44"/>
        <n v="95051.01"/>
        <n v="99783.29"/>
        <n v="692686.61"/>
        <n v="721856.66"/>
        <n v="770542.32"/>
        <n v="847525.07"/>
        <n v="308159.81"/>
        <n v="220651.51"/>
        <n v="72392.22"/>
        <n v="76029.75"/>
        <n v="725731.13"/>
        <n v="761611.08"/>
        <n v="572638.03"/>
        <n v="625215.4"/>
        <n v="345497.02"/>
        <n v="239556.9"/>
        <n v="129689.19"/>
        <n v="137368.29"/>
        <n v="571656.46"/>
        <n v="588465.03"/>
        <n v="696377.88"/>
        <n v="757403.8"/>
        <n v="400518.58"/>
        <n v="281323.3"/>
        <n v="199375.39"/>
        <n v="212586.55"/>
        <n v="572803.77"/>
        <n v="597474.99"/>
        <n v="815119.2"/>
        <n v="893397.17"/>
        <n v="212197.71"/>
        <n v="151489.26999999999"/>
        <n v="101701.62"/>
        <n v="106947.38"/>
        <n v="641679.35"/>
        <n v="668741.94999999995"/>
        <n v="580551.67000000004"/>
        <n v="633039.62"/>
        <n v="252104.98"/>
        <n v="184369.32"/>
        <n v="152850.26999999999"/>
        <n v="162618.13"/>
        <n v="478012.41"/>
        <n v="491651.56"/>
        <n v="660824.81999999995"/>
        <n v="732557.37"/>
        <n v="575134.73"/>
        <n v="426628.5"/>
        <n v="186583.22"/>
        <n v="198706.88"/>
        <n v="505060.82"/>
        <n v="527686.19999999995"/>
        <n v="800561.51"/>
        <n v="871188.73"/>
        <n v="359623.45"/>
        <n v="260672.55"/>
        <n v="217385.27"/>
        <n v="228688.49"/>
        <n v="558045.92000000004"/>
        <n v="581901.29"/>
        <n v="526445.05000000005"/>
        <n v="576560"/>
        <n v="263354"/>
        <n v="191974.61"/>
        <n v="81822.740000000005"/>
        <n v="85864.56"/>
        <n v="571255.99"/>
        <n v="593126.5"/>
        <n v="928836.88"/>
        <n v="1013310.49"/>
        <n v="216029.82"/>
        <n v="152221.46"/>
        <n v="151067.1"/>
        <n v="158973.5"/>
        <n v="523290.2"/>
        <n v="547561.31999999995"/>
        <n v="569399.26"/>
        <n v="627974.80000000005"/>
        <n v="518311.6"/>
        <n v="382956.86"/>
        <n v="192130.05"/>
        <n v="202192.48"/>
        <n v="447745.05"/>
        <n v="462795.77"/>
        <n v="776303.65"/>
        <n v="851199.3"/>
        <n v="253864.57"/>
        <n v="179556.22"/>
        <n v="218913.73"/>
        <n v="230148.19"/>
        <n v="778077.1"/>
        <n v="809503.46"/>
        <n v="544203.64"/>
        <n v="593443.89"/>
        <n v="356895.67"/>
        <n v="264732.03999999998"/>
        <n v="237510.95"/>
        <n v="250399.62"/>
        <n v="468895.89"/>
        <n v="485084.64"/>
        <n v="620633.31999999995"/>
        <n v="684910.58"/>
        <n v="301550.24"/>
        <n v="219956.59"/>
        <n v="103128.62"/>
        <n v="108809"/>
        <n v="670098.39"/>
        <n v="692283.04"/>
        <n v="663118.11"/>
        <n v="732529.33"/>
        <n v="573414.06000000006"/>
        <n v="418277.97"/>
        <n v="105584.34"/>
        <n v="111402.36"/>
        <n v="634930.31999999995"/>
        <n v="654821.9"/>
        <n v="923443.93"/>
        <n v="1004781.66"/>
        <n v="394590.46"/>
        <n v="276101.11"/>
        <n v="159794.81"/>
        <n v="169573.58"/>
        <n v="474935.26"/>
        <n v="492251.71"/>
        <n v="662176.82999999996"/>
        <n v="720844.73"/>
        <n v="324876.64"/>
        <n v="225109.23"/>
        <n v="110198.68"/>
        <n v="115263.59"/>
        <n v="676899.45"/>
        <n v="700125.2"/>
        <n v="551784.53"/>
        <n v="609239.76"/>
        <n v="245219.12"/>
        <n v="177676.62"/>
        <n v="208739.16"/>
        <n v="221514.43"/>
        <n v="543221.68999999994"/>
        <n v="565638.27"/>
        <n v="544314.61"/>
        <n v="593893.06999999995"/>
        <n v="507515.85"/>
        <n v="358102.4"/>
        <n v="100421.1"/>
        <n v="106370.88"/>
        <n v="428809.84"/>
        <n v="446721.7"/>
        <n v="795760.4"/>
        <n v="872151.02"/>
        <n v="256489.35"/>
        <n v="179622.64"/>
        <n v="202863.07"/>
        <n v="216029.65"/>
        <n v="558512.76"/>
        <n v="584946.01"/>
        <n v="743708.98"/>
        <n v="817577.92"/>
        <n v="225770.09"/>
        <n v="159258.26"/>
        <n v="99972.79"/>
        <n v="104962.22"/>
        <n v="671238.06"/>
        <n v="701981.34"/>
        <n v="897420.13"/>
        <n v="980745.53"/>
        <n v="282153.37"/>
        <n v="197275.3"/>
        <n v="129828.6"/>
        <n v="137381.87"/>
        <n v="540520.82999999996"/>
        <n v="556286.27"/>
        <n v="670526.54"/>
        <n v="738044.83"/>
        <n v="490360.65"/>
        <n v="362743.14"/>
        <n v="180091.93"/>
        <n v="191628.72"/>
        <n v="548938.88"/>
        <n v="566100.59"/>
        <n v="690910.39"/>
        <n v="757300"/>
        <n v="562637.76"/>
        <n v="398375.83"/>
        <n v="201260.87"/>
        <n v="211516.13"/>
        <n v="523287.64"/>
        <n v="544542.38"/>
        <n v="661981.89"/>
        <n v="724267.36"/>
        <n v="578295.80000000005"/>
        <n v="424600.36"/>
        <n v="122098.4"/>
        <n v="127940.81"/>
        <n v="452406.37"/>
        <n v="466712.89"/>
        <n v="500596.24"/>
        <n v="554079.39"/>
        <n v="202317.11"/>
        <n v="139533.93"/>
        <n v="54164.3"/>
        <n v="57321.43"/>
        <n v="457277.71"/>
        <n v="479548.68"/>
        <n v="747165.39"/>
        <n v="815075.13"/>
        <n v="424211.08"/>
        <n v="299571.27"/>
        <n v="144522.60999999999"/>
        <n v="151208.34"/>
        <n v="769803.96"/>
        <n v="807527.23"/>
        <n v="585667.6"/>
        <n v="645960.31999999995"/>
        <n v="473684.95"/>
        <n v="350564.11"/>
        <n v="169857.74"/>
        <n v="179632.8"/>
        <n v="522511.93"/>
        <n v="547892.21"/>
        <n v="917549.25"/>
        <n v="1012020.18"/>
        <n v="533873.21"/>
        <n v="382898.57"/>
        <n v="157405.97"/>
        <n v="166949.70000000001"/>
        <n v="414447.6"/>
        <n v="426538.08"/>
        <n v="811865.96"/>
        <n v="900009.44"/>
        <n v="225215.55"/>
        <n v="158392.91"/>
        <n v="93030.63"/>
        <n v="98143.98"/>
        <n v="766150.71"/>
        <n v="790895.16"/>
        <n v="741088.93"/>
        <n v="811785.47"/>
        <n v="261455.83"/>
        <n v="183514.46"/>
        <n v="72096.070000000007"/>
        <n v="75656.25"/>
        <n v="580658.46"/>
        <n v="603335.15"/>
        <n v="876704.33"/>
        <n v="970507.96"/>
        <n v="499788.43"/>
        <n v="347314.96"/>
        <n v="234733.06"/>
        <n v="249604.17"/>
        <n v="687526.95"/>
        <n v="712555.38"/>
        <n v="515969.95"/>
        <n v="565010.13"/>
        <n v="431930.08"/>
        <n v="320144.36"/>
        <n v="116683.51"/>
        <n v="123969.07"/>
        <n v="481660.55"/>
        <n v="503533"/>
        <n v="797972.54"/>
        <n v="883684.16"/>
        <n v="575687.64"/>
        <n v="402877.28"/>
        <n v="185843.89"/>
        <n v="194523.83"/>
        <n v="726258.36"/>
        <n v="747800.43"/>
        <n v="629305.79"/>
        <n v="684574.87"/>
        <n v="541245.98"/>
        <n v="388740.92"/>
        <n v="106089.41"/>
        <n v="112973.38"/>
        <n v="472729.54"/>
        <n v="490228.11"/>
        <n v="863157.44"/>
        <n v="956557.56"/>
        <n v="433930.23999999999"/>
        <n v="311967.38"/>
        <n v="197910.79"/>
        <n v="208464.13"/>
        <n v="638708.39"/>
        <n v="664711.26"/>
        <n v="823734.3"/>
        <n v="910096.52"/>
        <n v="374410.28"/>
        <n v="274196.2"/>
        <n v="98240.94"/>
        <n v="103060.84"/>
        <n v="660191.15"/>
        <n v="684267.47"/>
        <n v="789778.85"/>
        <n v="863332.04"/>
        <n v="595540.68000000005"/>
        <n v="426883.5"/>
        <n v="229038.58"/>
        <n v="242184.71"/>
        <n v="645941.94999999995"/>
        <n v="667401"/>
        <n v="517356.31"/>
        <n v="566301.72"/>
        <n v="567902.93999999994"/>
        <n v="415856.35"/>
        <n v="59440.12"/>
        <n v="63077.19"/>
        <n v="646514.35"/>
        <n v="670351.19999999995"/>
        <n v="665406.16"/>
        <n v="725234.63"/>
        <n v="593822.94999999995"/>
        <n v="417221.48"/>
        <n v="142360.5"/>
        <n v="150923.42000000001"/>
        <n v="581950.85"/>
        <n v="608440.71"/>
        <n v="638846.4"/>
        <n v="697808.06"/>
        <n v="528498.43999999994"/>
        <n v="387504.21"/>
        <n v="202921.95"/>
        <n v="215694.87"/>
        <n v="558381.19999999995"/>
        <n v="575968.49"/>
        <n v="692256.84"/>
        <n v="764177.68"/>
        <n v="550578.52"/>
        <n v="392602.43"/>
        <n v="158173.6"/>
        <n v="165335.01"/>
        <n v="659619.78"/>
        <n v="690640.28"/>
        <n v="561021.4"/>
        <n v="621894.61"/>
        <n v="242313.34"/>
        <n v="173059.36"/>
        <n v="83674.33"/>
        <n v="88333.69"/>
        <n v="426838.72"/>
        <n v="439468.7"/>
        <n v="832322.55"/>
        <n v="908597.77"/>
        <n v="420023.55"/>
        <n v="291408.64000000001"/>
        <n v="142128.9"/>
        <n v="149294.19"/>
        <n v="564536.65"/>
        <n v="584580.11"/>
        <n v="506040.68"/>
        <n v="550598.93999999994"/>
        <n v="542844.31999999995"/>
        <n v="390391.08"/>
        <n v="159161.32"/>
        <n v="168718.47"/>
        <n v="787920.23"/>
        <n v="816214.83"/>
        <n v="887044.85"/>
        <n v="975557.41"/>
        <n v="450231.98"/>
        <n v="312353.84000000003"/>
        <n v="241614.98"/>
        <n v="254847.35999999999"/>
        <n v="561117.73"/>
        <n v="577508.12"/>
        <n v="517390.55"/>
        <n v="572522.56999999995"/>
        <n v="333313.86"/>
        <n v="240990.18"/>
        <n v="72945.8"/>
        <n v="77274.89"/>
        <n v="428248.73"/>
        <n v="449259.24"/>
        <n v="629287.69999999995"/>
        <n v="693659.44"/>
        <n v="236996.99"/>
        <n v="171206.3"/>
        <n v="50687.4"/>
        <n v="53676.37"/>
        <n v="688969.65"/>
        <n v="719523.71"/>
        <n v="539603.65"/>
        <n v="592845.34"/>
        <n v="517056.34"/>
        <n v="359313.91999999998"/>
        <n v="178200.27"/>
        <n v="188391.52"/>
        <n v="613732.31000000006"/>
        <n v="635687.44999999995"/>
        <n v="628111.05000000005"/>
        <n v="688325.99"/>
        <n v="397194.89"/>
        <n v="279668.71999999997"/>
        <n v="162267.54"/>
        <n v="171028.52"/>
        <n v="434431.93"/>
        <n v="451387.88"/>
        <n v="799289.11"/>
        <n v="879510.19"/>
        <n v="316305.39"/>
        <n v="219921.25"/>
        <n v="68238.210000000006"/>
        <n v="71840.22"/>
        <n v="528145.31000000006"/>
        <n v="547958.56000000006"/>
        <n v="761380.23"/>
        <n v="829300.19"/>
        <n v="452220.84"/>
        <n v="317357.96999999997"/>
        <n v="160304.9"/>
        <n v="169902.99"/>
        <n v="486919.9"/>
        <n v="507670.5"/>
        <n v="869409.78"/>
        <n v="955734.25"/>
        <n v="547187.54"/>
        <n v="382368.87"/>
        <n v="53170.17"/>
        <n v="56601.26"/>
        <n v="747503.67"/>
        <n v="781629.19"/>
        <n v="650309.28"/>
        <n v="710132.54"/>
        <n v="452571.45"/>
        <n v="322842.25"/>
        <n v="147784.19"/>
        <n v="155947"/>
        <n v="711332.4"/>
        <n v="738128.25"/>
        <n v="764987.62"/>
        <n v="841997.06"/>
        <n v="488646.18"/>
        <n v="349104.08"/>
        <n v="120414.29"/>
        <n v="126477.4"/>
        <n v="592217.43000000005"/>
        <n v="621441.96"/>
        <n v="785580.62"/>
        <n v="865956.73"/>
        <n v="575552.43000000005"/>
        <n v="407351.03"/>
        <n v="61544.81"/>
        <n v="64605.7"/>
        <n v="513537.24"/>
        <n v="530019.96"/>
        <n v="717034.04"/>
        <n v="781406.76"/>
        <n v="253649.18"/>
        <n v="185719.49"/>
        <n v="104894.26"/>
        <n v="111624.31"/>
        <n v="528721.66"/>
        <n v="553338.61"/>
        <n v="631326.79"/>
        <n v="690508.08"/>
        <n v="575283.06000000006"/>
        <n v="419842.29"/>
        <n v="135605.47"/>
        <n v="142084.24"/>
        <n v="478175.11"/>
        <n v="501786.41"/>
        <n v="491507.01"/>
        <n v="539089.68999999994"/>
        <n v="456026.17"/>
        <n v="315471.62"/>
        <n v="94195.81"/>
        <n v="99602.21"/>
        <n v="743726.71"/>
        <n v="780536.76"/>
        <n v="556869.69999999995"/>
        <n v="607165.56000000006"/>
        <n v="362279.92"/>
        <n v="261998.12"/>
        <n v="125214.25"/>
        <n v="131773.91"/>
        <n v="476391"/>
        <n v="492545.03"/>
        <n v="581345.29"/>
        <n v="634858.18000000005"/>
        <n v="367596.97"/>
        <n v="269481.88"/>
        <n v="210282.06"/>
        <n v="223986.2"/>
        <n v="445054.28"/>
        <n v="464833.47"/>
        <n v="894252.98"/>
        <n v="982463.63"/>
        <n v="550492.72"/>
        <n v="393550.06"/>
        <n v="238207.35"/>
        <n v="250794.08"/>
        <n v="712762.15"/>
        <n v="741973.76"/>
        <n v="540978.68999999994"/>
        <n v="590057.76"/>
        <n v="547982.31000000006"/>
        <n v="401491.6"/>
        <n v="145870.79999999999"/>
        <n v="155428.66"/>
        <n v="748421.34"/>
        <n v="772664.28"/>
        <n v="753938.56"/>
        <n v="829474"/>
        <n v="298513.95"/>
        <n v="220222.52"/>
        <n v="193451.51999999999"/>
        <n v="205543.06"/>
        <n v="451172.46"/>
        <n v="469254.13"/>
        <n v="808901.31"/>
        <n v="890224.61"/>
        <n v="239896.36"/>
        <n v="177144.27"/>
        <n v="91649.67"/>
        <n v="96153.27"/>
        <n v="522586.01"/>
        <n v="541948.26"/>
        <n v="515914.2"/>
        <n v="560888.24"/>
        <n v="333037.8"/>
        <n v="239073.39"/>
        <n v="120254.94"/>
        <n v="127575.93"/>
        <n v="465644.98"/>
        <n v="483663.74"/>
        <n v="555652.68000000005"/>
        <n v="612446.6"/>
        <n v="217063.63"/>
        <n v="151268.65"/>
        <n v="110873.58"/>
        <n v="116571.41"/>
        <n v="680723.53"/>
        <n v="704609.97"/>
        <n v="475586.59"/>
        <n v="519852.42"/>
        <n v="481725.85"/>
        <n v="340160.82"/>
        <n v="144805.95000000001"/>
        <n v="151382.93"/>
        <n v="430982.22"/>
        <n v="452211.41"/>
        <n v="670509.67000000004"/>
        <n v="738991.28"/>
        <n v="240451.43"/>
        <n v="177027.88"/>
        <n v="150600.99"/>
        <n v="158006.25"/>
        <n v="488220.64"/>
        <n v="507959.52"/>
        <n v="672372.04"/>
        <n v="733454.67"/>
        <n v="513341.32"/>
        <n v="362191.97"/>
        <n v="95019.64"/>
        <n v="100833.47"/>
        <n v="767836.87"/>
        <n v="794556.21"/>
        <n v="810473.25"/>
        <n v="887690.91"/>
        <n v="474346.72"/>
        <n v="328422.14"/>
        <n v="150241.26999999999"/>
        <n v="157999.29"/>
        <n v="685769.76"/>
        <n v="716220.39"/>
        <n v="711962.85"/>
        <n v="781139.86"/>
        <n v="534851.96"/>
        <n v="393160.94"/>
        <n v="147461.87"/>
        <n v="154093.49"/>
        <n v="749212.22"/>
        <n v="785826.95"/>
        <n v="736176.37"/>
        <n v="807204.54"/>
        <n v="388060.65"/>
        <n v="283956.81"/>
        <n v="69011.490000000005"/>
        <n v="72306.48"/>
        <n v="727244.36"/>
        <n v="754434.7"/>
        <n v="875061.19"/>
        <n v="955638.6"/>
        <n v="267503.2"/>
        <n v="196026.63"/>
        <n v="179979.74"/>
        <n v="190706.45"/>
        <n v="677189.57"/>
        <n v="704225.87"/>
        <n v="798179.87"/>
        <n v="873587.98"/>
        <n v="264618.18"/>
        <n v="193758.73"/>
        <n v="132532.42000000001"/>
        <n v="140708.17000000001"/>
        <n v="668161.21"/>
        <n v="694936.22"/>
        <n v="855370.29"/>
        <n v="946224.16"/>
        <n v="579547.96"/>
        <n v="399601.09"/>
        <n v="171646.79"/>
        <n v="179570.25"/>
        <n v="400231.62"/>
        <n v="417556.08"/>
        <n v="649373.44999999995"/>
        <n v="710034.85"/>
        <n v="586370.37"/>
        <n v="414037.22"/>
        <n v="164496.29999999999"/>
        <n v="173388.69"/>
        <n v="565342.27"/>
        <n v="583182.6"/>
        <n v="651297.4"/>
        <n v="719835.92"/>
        <n v="490105.95"/>
        <n v="345635.68"/>
        <n v="167580"/>
        <n v="176924.11"/>
        <n v="444958.32"/>
        <n v="458690.21"/>
        <n v="683638.71"/>
        <n v="754435.99"/>
        <n v="539338.42000000004"/>
        <n v="380401.23"/>
        <n v="83839.53"/>
        <n v="88483.76"/>
        <n v="785258.71"/>
        <n v="815218.88"/>
        <n v="557352.67000000004"/>
        <n v="609512.06000000006"/>
        <n v="445326.58"/>
        <n v="327229.17"/>
        <n v="119610.12"/>
        <n v="127059.67"/>
        <n v="581844.78"/>
        <n v="609077.51"/>
        <n v="917634.13"/>
        <n v="1012373.95"/>
        <n v="275489.61"/>
        <n v="192219.81"/>
        <n v="202838.96"/>
        <n v="215342.52"/>
        <n v="645107.68000000005"/>
        <n v="669492.15"/>
        <n v="652886.23"/>
        <n v="715838.92"/>
        <n v="295647.90000000002"/>
        <n v="204481.2"/>
        <n v="184627.51"/>
        <n v="193238.02"/>
        <n v="613629.53"/>
        <n v="633628.66"/>
        <n v="501771.61"/>
        <n v="547507.01"/>
        <n v="437962.5"/>
        <n v="312263.84000000003"/>
        <n v="104233.45"/>
        <n v="110575.4"/>
        <n v="700534.96"/>
        <n v="733016.64"/>
        <n v="676109.3"/>
        <n v="735630.22"/>
        <n v="348854.58"/>
        <n v="242111.56"/>
        <n v="240537.69"/>
        <n v="252567.42"/>
        <n v="781480.7"/>
        <n v="809380.66"/>
        <n v="579576.64"/>
        <n v="638357.27"/>
        <n v="326050.28999999998"/>
        <n v="239277.31"/>
        <n v="242429.74"/>
        <n v="254935.26"/>
        <n v="578647.05000000005"/>
        <n v="597014.12"/>
        <n v="773903.29"/>
        <n v="850685.29"/>
        <n v="441662.39"/>
        <n v="327358.06"/>
        <n v="98446.74"/>
        <n v="104752.33"/>
        <n v="747456.57"/>
        <n v="781171.11"/>
        <n v="482619.2"/>
        <n v="527801.36"/>
        <n v="327143.07"/>
        <n v="240529.59"/>
        <n v="239386.37"/>
        <n v="255044.8"/>
        <n v="792643.01"/>
        <n v="818614"/>
        <n v="897369.03"/>
        <n v="991152.49"/>
        <n v="571833.18000000005"/>
        <n v="399807.41"/>
        <n v="227073.86"/>
        <n v="239098.32"/>
        <n v="756425.49"/>
        <n v="781548.85"/>
        <n v="560358.09"/>
        <n v="618340.37"/>
        <n v="573227.46"/>
        <n v="395800.14"/>
        <n v="103524.49"/>
        <n v="109137.59"/>
        <n v="479614.1"/>
        <n v="494183.85"/>
        <n v="807476.14"/>
        <n v="888521.33"/>
        <n v="484504.24"/>
        <n v="335084.32"/>
        <n v="208792.81"/>
        <n v="221759.37"/>
        <n v="596808.69999999995"/>
        <n v="625637.34"/>
        <n v="580118.54"/>
        <n v="638089.98"/>
        <n v="403986.16"/>
        <n v="290490.39"/>
        <n v="139167.31"/>
        <n v="147620.24"/>
        <n v="450064.14"/>
        <n v="466325.1"/>
        <n v="505619.02"/>
        <n v="556635"/>
        <n v="468931.11"/>
        <n v="336252.08"/>
        <n v="192867.65"/>
        <n v="204500.6"/>
        <n v="787340.37"/>
        <n v="822689.12"/>
        <n v="642714.81999999995"/>
        <n v="699795.65"/>
        <n v="274581.43"/>
        <n v="194322.92"/>
        <n v="187395.83"/>
        <n v="198074.91"/>
        <n v="607107.37"/>
        <n v="630054.93000000005"/>
        <n v="842621.27"/>
        <n v="923299.9"/>
        <n v="578911.79"/>
        <n v="421689.63"/>
        <n v="126584.37"/>
        <n v="134229.13"/>
        <n v="540590.28"/>
        <n v="563196.66"/>
        <n v="662408.57999999996"/>
        <n v="721657.41"/>
        <n v="517837.71"/>
        <n v="377412.58"/>
        <n v="193927.89"/>
        <n v="204859.8"/>
        <n v="604766.9"/>
        <n v="629532.56000000006"/>
        <n v="695553.65"/>
        <n v="768670.34"/>
        <n v="499262.22"/>
        <n v="368989.72"/>
        <n v="62608.41"/>
        <n v="66130.679999999993"/>
        <n v="548383.28"/>
        <n v="568486.29"/>
        <n v="650348.11"/>
        <n v="720883.09"/>
        <n v="265523.15000000002"/>
        <n v="187538.04"/>
        <n v="106073.78"/>
        <n v="111745.32"/>
        <n v="463801.49"/>
        <n v="484845.29"/>
        <n v="719753.38"/>
        <n v="794409.34"/>
        <n v="363258.31"/>
        <n v="265875.08"/>
        <n v="196202.74"/>
        <n v="207281.11"/>
        <n v="654781.63"/>
        <n v="684654.1"/>
        <n v="825702.42"/>
        <n v="913545.75"/>
        <n v="423239.53"/>
        <n v="302200.82"/>
        <n v="77388.210000000006"/>
        <n v="82428.479999999996"/>
        <n v="473407.51"/>
        <n v="487668.2"/>
        <n v="499378.49"/>
        <n v="546692.92000000004"/>
        <n v="586050.23"/>
        <n v="405254.78"/>
        <n v="134221.89000000001"/>
        <n v="141874.15"/>
        <n v="441165.79"/>
        <n v="454435.74"/>
        <n v="679791.08"/>
        <n v="753015.77"/>
        <n v="516967.64"/>
        <n v="376680.08"/>
        <n v="213235.72"/>
        <n v="223699.5"/>
        <n v="644720.78"/>
        <n v="667359.56999999995"/>
        <n v="581747.74"/>
        <n v="635405.31999999995"/>
        <n v="268119.26"/>
        <n v="197928.33"/>
        <n v="52516.9"/>
        <n v="54942.64"/>
        <n v="768324.57"/>
        <n v="806444.84"/>
        <n v="484741.32"/>
        <n v="531782.29"/>
        <n v="451887.46"/>
        <n v="331762.31"/>
        <n v="49863.67"/>
        <n v="52122.17"/>
        <n v="462097.57"/>
        <n v="479307.6"/>
        <n v="588051.57999999996"/>
        <n v="643762.19999999995"/>
        <n v="539020.91"/>
        <n v="383054.53"/>
        <n v="135472.76999999999"/>
        <n v="141825.48000000001"/>
        <n v="729828.5"/>
        <n v="765976.05"/>
        <n v="568719.24"/>
        <n v="624852.72"/>
        <n v="276169.36"/>
        <n v="201500.5"/>
        <n v="147445.4"/>
        <n v="154553.46"/>
        <n v="772631.22"/>
        <n v="806073.78"/>
        <n v="843803.52"/>
        <n v="923727.52"/>
        <n v="389469.69"/>
        <n v="269779.90999999997"/>
        <n v="124158.45"/>
        <n v="130549.49"/>
        <n v="631550.75"/>
        <n v="653020.09"/>
        <n v="896652.66"/>
        <n v="990542.44"/>
        <n v="248761.29"/>
        <n v="180792.81"/>
        <n v="93714.48"/>
        <n v="98669.3"/>
        <n v="464826.73"/>
        <n v="488121.18"/>
        <n v="649720.03"/>
        <n v="706879.25"/>
        <n v="593153.07999999996"/>
        <n v="425407.29"/>
        <n v="191407.25"/>
        <n v="203837.35"/>
        <n v="722566.91"/>
        <n v="743585.02"/>
        <n v="873264.96"/>
        <n v="966508.92"/>
        <n v="244243.82"/>
        <n v="174027.18"/>
        <n v="211209.94"/>
        <n v="222595.56"/>
        <n v="761808.06"/>
        <n v="789795.55"/>
        <n v="543142.74"/>
        <n v="600734.07999999996"/>
        <n v="516553.82"/>
        <n v="362875.18"/>
        <n v="240552.35"/>
        <n v="252251.45"/>
        <n v="571336.63"/>
        <n v="593685.66"/>
        <n v="930114.29"/>
        <n v="1014992.63"/>
        <n v="476941.52"/>
        <n v="331539.65000000002"/>
        <n v="171571.95"/>
        <n v="182274.15"/>
        <n v="424776.5"/>
        <n v="436898.52"/>
        <n v="838979.1"/>
        <n v="925991.6"/>
        <n v="547910.65"/>
        <n v="398329.43"/>
        <n v="183083.2"/>
        <n v="194752.21"/>
        <n v="705009.78"/>
        <n v="738249.94"/>
        <n v="818186.36"/>
        <n v="899372.81"/>
        <n v="367228.65"/>
        <n v="260819.95"/>
        <n v="198478.87"/>
        <n v="211545.87"/>
        <n v="728535.47"/>
        <n v="750550.14"/>
        <n v="831827.18"/>
        <n v="914839.92"/>
        <n v="596064.43999999994"/>
        <n v="441282.91"/>
        <n v="196686.17"/>
        <n v="207071.08"/>
        <n v="789899.57"/>
        <n v="821001.74"/>
        <n v="678435"/>
        <n v="743434.61"/>
        <n v="239785.62"/>
        <n v="174588.06"/>
        <n v="232595.45"/>
        <n v="246620.43"/>
        <n v="446255.64"/>
        <n v="467487.17"/>
        <n v="751637.49"/>
        <n v="830318.05"/>
        <n v="558010.76"/>
        <n v="385348.14"/>
        <n v="133139.99"/>
        <n v="141717.66"/>
        <n v="560003.26"/>
        <n v="577605.85"/>
        <n v="643280.25"/>
        <n v="706057.78"/>
        <n v="281545.62"/>
        <n v="200764.92"/>
        <n v="204514.52"/>
        <n v="215517.92"/>
        <n v="448496.92"/>
        <n v="469630.65"/>
        <n v="648527.71"/>
        <n v="715517.57"/>
        <n v="543557.69999999995"/>
        <n v="400274.02"/>
        <n v="214935.43"/>
        <n v="227706.48"/>
        <n v="527016.98"/>
        <n v="541977.16"/>
        <n v="509705.06"/>
        <n v="560681.75"/>
        <n v="290096.02"/>
        <n v="206370.97"/>
        <n v="146352.57"/>
        <n v="154136.25"/>
        <n v="699146.17"/>
        <n v="721844.75"/>
        <n v="837406.45"/>
        <n v="924057.19"/>
        <n v="225313.9"/>
        <n v="160104.53"/>
        <n v="107778.62"/>
        <n v="114503.26"/>
        <n v="426259.47"/>
        <n v="446403.7"/>
        <n v="550902.69999999995"/>
        <n v="603113.78"/>
        <n v="522325.42"/>
        <n v="383870.96"/>
        <n v="213494.68"/>
        <n v="227011.34"/>
        <n v="482246.77"/>
        <n v="496336.27"/>
        <n v="768847.86"/>
        <n v="844379.15"/>
        <n v="290027.8"/>
        <n v="205982.67"/>
        <n v="58980.86"/>
        <n v="62177.62"/>
        <n v="685005.46"/>
        <n v="706916.7"/>
        <n v="930581.66"/>
        <n v="1015430.32"/>
        <n v="524386.24"/>
        <n v="366951.8"/>
        <n v="110369.49"/>
        <n v="115314.5"/>
        <n v="547480.94999999995"/>
        <n v="570645.35"/>
        <n v="482628.17"/>
        <n v="532512.82999999996"/>
        <n v="313790.7"/>
        <n v="220336.46"/>
        <n v="52178.65"/>
        <n v="55212.99"/>
        <n v="598671.39"/>
        <n v="626110.38"/>
        <n v="917142.35"/>
        <n v="1003915.99"/>
        <n v="291447.46999999997"/>
        <n v="215483"/>
        <n v="75658.460000000006"/>
        <n v="80460.81"/>
        <n v="769708.1"/>
        <n v="802888.02"/>
        <n v="780239.56"/>
        <n v="864082.94"/>
        <n v="506323.9"/>
        <n v="363695.93"/>
        <n v="202259.4"/>
        <n v="212217.13"/>
        <n v="502203.48"/>
        <n v="521619.77"/>
        <n v="886558.36"/>
        <n v="966241.33"/>
        <n v="488000.04"/>
        <n v="350329.88"/>
        <n v="86360.53"/>
        <n v="91616.79"/>
        <n v="505469.52"/>
        <n v="523568.28"/>
        <n v="591975.1"/>
        <n v="645381.93000000005"/>
        <n v="561066.28"/>
        <n v="402116.69"/>
        <n v="179879.6"/>
        <n v="190418.69"/>
        <n v="768241.15"/>
        <n v="799402.52"/>
        <n v="741406.88"/>
        <n v="819283.36"/>
        <n v="238741.68"/>
        <n v="164903.20000000001"/>
        <n v="143536.07"/>
        <n v="151030.81"/>
        <n v="499095.23"/>
        <n v="522273.95"/>
        <n v="610839.24"/>
        <n v="665686.82999999996"/>
        <n v="388121.8"/>
        <n v="283620.75"/>
        <n v="168090.08"/>
        <n v="179017.48"/>
        <n v="546917.80000000005"/>
        <n v="562925.1"/>
        <n v="557481.81999999995"/>
        <n v="613951.94999999995"/>
        <n v="504422.01"/>
        <n v="353120.1"/>
        <n v="74072.02"/>
        <n v="78968.539999999994"/>
        <n v="694915.57"/>
        <n v="726333.03"/>
        <n v="580033.29"/>
        <n v="634616.48"/>
        <n v="222823.16"/>
        <n v="156370.82"/>
        <n v="236462.14"/>
        <n v="247772.35"/>
        <n v="712620.41"/>
        <n v="743467.43"/>
        <n v="514287.73"/>
        <n v="564150.9"/>
        <n v="225076.73"/>
        <n v="158555.24"/>
        <n v="209180.51"/>
        <n v="218790.43"/>
        <n v="735893.51"/>
        <n v="771549.98"/>
        <n v="916909.07"/>
        <n v="1001818.66"/>
        <n v="289266.09000000003"/>
        <n v="207763.21"/>
        <n v="104852.79"/>
        <n v="109772.6"/>
        <n v="779623.84"/>
        <n v="802273.99"/>
        <n v="887747.28"/>
        <n v="978526.48"/>
        <n v="326703.61"/>
        <n v="237684.1"/>
        <n v="224348.24"/>
        <n v="238487.66"/>
        <n v="433086.86"/>
        <n v="447082.05"/>
        <n v="576820.39"/>
        <n v="632030.48"/>
        <n v="243326.84"/>
        <n v="176365.92"/>
        <n v="120978.7"/>
        <n v="126609.32"/>
        <n v="510899.02"/>
        <n v="532402.43000000005"/>
        <n v="523646.79"/>
        <n v="572095.65"/>
        <n v="381813.36"/>
        <n v="263123.58"/>
        <n v="218086.39999999999"/>
        <n v="230505.45"/>
        <n v="641360.9"/>
        <n v="670793.42000000004"/>
        <n v="538584.02"/>
        <n v="596864.61"/>
        <n v="534426.65"/>
        <n v="396401.13"/>
        <n v="121322.81"/>
        <n v="127936.37"/>
        <n v="762987.96"/>
        <n v="799776.66"/>
        <n v="555820.32999999996"/>
        <n v="607265"/>
        <n v="300531.09999999998"/>
        <n v="223283.91"/>
        <n v="86380.800000000003"/>
        <n v="91954.62"/>
        <n v="434146.55"/>
        <n v="452149.05"/>
        <n v="590473.02"/>
        <n v="650992.93999999994"/>
        <n v="351281.75"/>
        <n v="252676.75"/>
        <n v="159959.51"/>
        <n v="167900.03"/>
        <n v="592959.14"/>
        <n v="622552.68000000005"/>
        <n v="479355.28"/>
        <n v="528714.77"/>
        <n v="588042.81000000006"/>
        <n v="424035.49"/>
        <n v="62481.66"/>
        <n v="66510.89"/>
        <n v="464014.37"/>
        <n v="480392.75"/>
        <n v="771940.92"/>
        <n v="848735.48"/>
        <n v="265073.84000000003"/>
        <n v="191703.37"/>
        <n v="185330.59"/>
        <n v="196433.57"/>
        <n v="508575.89"/>
        <n v="524522.73"/>
        <n v="739700.5"/>
        <n v="809065.83"/>
        <n v="294859.43"/>
        <n v="214217.78"/>
        <n v="68008.600000000006"/>
        <n v="72244.55"/>
        <n v="606624.61"/>
        <n v="636309.80000000005"/>
        <n v="619239.74"/>
        <n v="682338.27"/>
        <n v="412429.87"/>
        <n v="301220.27"/>
        <n v="238960.22"/>
        <n v="251523.44"/>
        <n v="505357.44"/>
        <n v="525392.43000000005"/>
        <n v="583294.89"/>
        <n v="641200.16"/>
        <n v="429621.57"/>
        <n v="303010.21000000002"/>
        <n v="189351.17"/>
        <n v="199724.66"/>
        <n v="736659.09"/>
        <n v="765284.9"/>
        <n v="837227.2"/>
        <n v="910936.08"/>
        <n v="336200.07"/>
        <n v="238292.75"/>
        <n v="98820.24"/>
        <n v="104808.07"/>
        <n v="716612.91"/>
        <n v="748118.51"/>
        <n v="897625.35"/>
        <n v="985821.21"/>
        <n v="269352.83"/>
        <n v="189447.65"/>
        <n v="62542.46"/>
        <n v="65349.95"/>
        <n v="403520.51"/>
        <n v="416803.52"/>
        <n v="504180.05"/>
        <n v="555157.56999999995"/>
        <n v="559312.76"/>
        <n v="398568.61"/>
        <n v="81498.59"/>
        <n v="86813.53"/>
        <n v="518951.03"/>
        <n v="538628.51"/>
        <n v="776262.81"/>
        <n v="845103.42"/>
        <n v="560048.81000000006"/>
        <n v="403964.17"/>
        <n v="108480.07"/>
        <n v="113835.26"/>
        <n v="743974.79"/>
        <n v="777074.71"/>
        <n v="885243.32"/>
        <n v="976643.22"/>
        <n v="495019.11"/>
        <n v="363097.62"/>
        <n v="188775.82"/>
        <n v="198843.04"/>
        <n v="749350.36"/>
        <n v="776922.68"/>
        <n v="500061.29"/>
        <n v="546803.13"/>
        <n v="315949.95"/>
        <n v="233989.92"/>
        <n v="180857.44"/>
        <n v="190885.9"/>
        <n v="603408.59"/>
        <n v="622227.63"/>
        <n v="512115.88"/>
        <n v="564581.97"/>
        <n v="241398.99"/>
        <n v="176626.85"/>
        <n v="232523.25"/>
        <n v="246110.07"/>
        <n v="649930.34"/>
        <n v="672464.82"/>
        <n v="889902.8"/>
        <n v="978977.83"/>
        <n v="332677.84999999998"/>
        <n v="242336.88"/>
        <n v="180623.64"/>
        <n v="190012.72"/>
        <n v="646096.14"/>
        <n v="665301.84"/>
        <n v="497536.63"/>
        <n v="550613.36"/>
        <n v="241568.38"/>
        <n v="178138.89"/>
        <n v="124306.01"/>
        <n v="132063.70000000001"/>
        <n v="723423.87"/>
        <n v="753913.08"/>
        <n v="635932.26"/>
        <n v="704944.44"/>
        <n v="389471.91"/>
        <n v="268994.34000000003"/>
        <n v="170617.82"/>
        <n v="181721.08"/>
        <n v="714408.9"/>
        <n v="739328.57"/>
        <n v="576727.66"/>
        <n v="634483.69999999995"/>
        <n v="533058.89"/>
        <n v="375512.87"/>
        <n v="211442.67"/>
        <n v="224332.15"/>
        <n v="710873.37"/>
        <n v="732564.58"/>
        <n v="597278.75"/>
        <n v="659519.06999999995"/>
        <n v="261352.51"/>
        <n v="191025.9"/>
        <n v="166701.34"/>
        <n v="177596.01"/>
        <n v="652011.66"/>
        <n v="671344.24"/>
        <n v="672104.89"/>
        <n v="741570.79"/>
        <n v="500396.26"/>
        <n v="370120.91"/>
        <n v="110599.63"/>
        <n v="117051.83"/>
        <n v="794822.46"/>
        <n v="827311.08"/>
        <n v="687491.31"/>
        <n v="754653.79"/>
        <n v="394420.26"/>
        <n v="289105.84000000003"/>
        <n v="154522.53"/>
        <n v="163153.19"/>
        <n v="403051.71"/>
        <n v="415155.08"/>
        <n v="931755.85"/>
        <n v="1027747.72"/>
        <n v="505317.55"/>
        <n v="358813.16"/>
        <n v="103782.49"/>
        <n v="109657.97"/>
        <n v="449270.64"/>
        <n v="471626.23"/>
        <n v="799610.74"/>
        <n v="870161.84"/>
        <n v="412841.69"/>
        <n v="297765.86"/>
        <n v="175877.28"/>
        <n v="187071.33"/>
        <n v="728265.24"/>
        <n v="760311.43"/>
        <n v="884692.58"/>
        <n v="966795.54"/>
        <n v="464407.5"/>
        <n v="343325.91"/>
        <n v="84028.51"/>
        <n v="88184.79"/>
        <n v="568800.12"/>
        <n v="595405.05000000005"/>
        <n v="853963.07"/>
        <n v="929053.11"/>
        <n v="219466.66"/>
        <n v="157182.28"/>
        <n v="239921.85"/>
        <n v="255535.04"/>
        <n v="737139.65"/>
        <n v="764462.91"/>
        <n v="790457.31"/>
        <n v="864392.43"/>
        <n v="474380.3"/>
        <n v="352129.46"/>
        <n v="57275.44"/>
        <n v="60568.5"/>
        <n v="545850.14"/>
        <n v="565696.18000000005"/>
        <n v="530770.57999999996"/>
        <n v="585752.77"/>
        <n v="441254.17"/>
        <n v="306626.81"/>
        <n v="53847.91"/>
        <n v="56870.25"/>
        <n v="517817.11"/>
        <n v="541334.74"/>
        <n v="771325.97"/>
        <n v="853189.8"/>
        <n v="246368.01"/>
        <n v="172892.03"/>
        <n v="213752.56"/>
        <n v="224483.15"/>
        <n v="405820.09"/>
        <n v="425498.19"/>
        <n v="569363.74"/>
        <n v="631127.85"/>
        <n v="285078.37"/>
        <n v="204127.96"/>
        <n v="226411.05"/>
        <n v="241338.71"/>
        <n v="556887.04000000004"/>
        <n v="584413.96"/>
        <n v="545976.06999999995"/>
        <n v="598682.04"/>
        <n v="203959.28"/>
        <n v="145729.26999999999"/>
        <n v="63797.03"/>
        <n v="66881.86"/>
        <n v="511932.85"/>
        <n v="536394.75"/>
        <n v="768378.22"/>
        <n v="835884.53"/>
        <n v="377503.99"/>
        <n v="276429.94"/>
        <n v="109832.11"/>
        <n v="115725"/>
        <n v="514038.35"/>
        <n v="531850"/>
        <n v="777520.81"/>
        <n v="855309.02"/>
        <n v="436104.89"/>
        <n v="318864.51"/>
        <n v="178750.29"/>
        <n v="187708.62"/>
        <n v="574436.76"/>
        <n v="591187.59"/>
        <n v="819131.3"/>
        <n v="905034.9"/>
        <n v="230816.35"/>
        <n v="166728.07999999999"/>
        <n v="200355.23"/>
        <n v="211702.12"/>
        <n v="517777.42"/>
        <n v="533672.84"/>
        <n v="587440.76"/>
        <n v="650046.54"/>
        <n v="480979.34"/>
        <n v="345146.14"/>
        <n v="218018.91"/>
        <n v="227747.68"/>
        <n v="607511.5"/>
        <n v="634471.43999999994"/>
        <n v="728962.26"/>
        <n v="808003.91"/>
        <n v="515583.92"/>
        <n v="372046.7"/>
        <n v="151428.32"/>
        <n v="158926.51"/>
        <n v="556344.32999999996"/>
        <n v="575496.93000000005"/>
        <n v="742522.83"/>
        <n v="809037.37"/>
        <n v="296393.06"/>
        <n v="213710.5"/>
        <n v="91975.86"/>
        <n v="96350.33"/>
        <n v="420544.87"/>
        <n v="438526.56"/>
        <n v="936658.49"/>
        <n v="1026148.06"/>
        <n v="429440.71"/>
        <n v="305054.93"/>
        <n v="205089.8"/>
        <n v="216335.49"/>
        <n v="659434.35"/>
        <n v="678951.97"/>
        <n v="786192.49"/>
        <n v="864048.49"/>
        <n v="418654.15"/>
        <n v="310190.78999999998"/>
        <n v="68372.7"/>
        <n v="72581.490000000005"/>
        <n v="453196.66"/>
        <n v="471156.16"/>
        <n v="813353.04"/>
        <n v="892963.82"/>
        <n v="214427.86"/>
        <n v="150820.18"/>
        <n v="227258.15"/>
        <n v="238296.33"/>
        <n v="662637.25"/>
        <n v="685219.71"/>
        <n v="610569.47"/>
        <n v="668860.44999999995"/>
        <n v="568275.71"/>
        <n v="420251.95"/>
        <n v="167829.23"/>
        <n v="178254.33"/>
        <n v="486880.78"/>
        <n v="510064.11"/>
        <n v="793549.61"/>
        <n v="876962.98"/>
        <n v="250350.83"/>
        <n v="174310.16"/>
        <n v="210166.14"/>
        <n v="219707.62"/>
        <n v="572256.89"/>
        <n v="592444.76"/>
        <n v="560701.75"/>
        <n v="614416.32999999996"/>
        <n v="326471.37"/>
        <n v="226410.81"/>
        <n v="174075.81"/>
        <n v="183155.83"/>
        <n v="700644.23"/>
        <n v="723077.64"/>
        <n v="586401.32999999996"/>
        <n v="640451.26"/>
        <n v="351989.92"/>
        <n v="254633.78"/>
        <n v="121565.3"/>
        <n v="127638.76"/>
        <n v="682038.64"/>
        <n v="709521.35"/>
        <n v="626811.56000000006"/>
        <n v="682515.32"/>
        <n v="387272.39"/>
        <n v="285182.61"/>
        <n v="133342.38"/>
        <n v="141689.82999999999"/>
        <n v="658724.41"/>
        <n v="682025.63"/>
        <n v="496665.23"/>
        <n v="547613.29"/>
        <n v="539636.93000000005"/>
        <n v="400912.61"/>
        <n v="135860.81"/>
        <n v="141963.38"/>
        <n v="471800.35"/>
        <n v="487176.42"/>
        <n v="806407.96"/>
        <n v="885050.95"/>
        <n v="269045.52"/>
        <n v="190549.72"/>
        <n v="60086.57"/>
        <n v="63314.85"/>
        <n v="696285.96"/>
        <n v="718292.55"/>
        <n v="822844.37"/>
        <n v="911407.96"/>
        <n v="267069.36"/>
        <n v="193692.25"/>
        <n v="64469.04"/>
        <n v="68167.3"/>
        <n v="646836.74"/>
        <n v="667679.31999999995"/>
        <n v="581004.44999999995"/>
        <n v="633122.07999999996"/>
        <n v="259963.14"/>
        <n v="184752.13"/>
        <n v="101736.1"/>
        <n v="106913.52"/>
        <n v="724293.15"/>
        <n v="746509.46"/>
        <n v="690250.33"/>
        <n v="764919.36"/>
        <n v="386200.22"/>
        <n v="275216.45"/>
        <n v="153088.89000000001"/>
        <n v="162917.59"/>
        <n v="481832.99"/>
        <n v="502092.67"/>
        <n v="875032.88"/>
        <n v="952573.93"/>
        <n v="256831.06"/>
        <n v="184103.63"/>
        <n v="92998.01"/>
        <n v="98521.4"/>
        <n v="578536.34"/>
        <n v="597409.91"/>
        <n v="868646.88"/>
        <n v="944629.83"/>
        <n v="568814.29"/>
        <n v="415332.84"/>
        <n v="93814.39"/>
        <n v="98235.17"/>
        <n v="761615.94"/>
        <n v="797186.41"/>
        <n v="937089.96"/>
        <n v="1020908.05"/>
        <n v="544175.74"/>
        <n v="394420.34"/>
        <n v="209938.41"/>
        <n v="222461.09"/>
        <n v="501575.33"/>
        <n v="520973.47"/>
        <n v="917505.78"/>
        <n v="1002846.62"/>
        <n v="259778.68"/>
        <n v="184058.93"/>
        <n v="170095.33"/>
        <n v="177977.92"/>
        <n v="592603.32999999996"/>
        <n v="621912.35"/>
        <n v="901034.88"/>
        <n v="985076.79"/>
        <n v="541949.06999999995"/>
        <n v="399780.91"/>
        <n v="91868.21"/>
        <n v="96397.16"/>
        <n v="657107.03"/>
        <n v="680165.72"/>
        <n v="899976.5"/>
        <n v="981823.95"/>
        <n v="274550.78999999998"/>
        <n v="195237.94"/>
        <n v="107802.15"/>
        <n v="114841.94"/>
        <n v="617070.09"/>
        <n v="645476.88"/>
        <n v="841504.86"/>
        <n v="918521.46"/>
        <n v="492077.63"/>
        <n v="360471.41"/>
        <n v="219781.31"/>
        <n v="232120.34"/>
        <n v="678006.6"/>
        <n v="709441.8"/>
        <n v="759777.19"/>
        <n v="842286.05"/>
        <n v="370675.46"/>
        <n v="262833.40000000002"/>
        <n v="183887.86"/>
        <n v="192807.3"/>
        <n v="788834.57"/>
        <n v="817380.31"/>
        <n v="682752.57"/>
        <n v="755577.22"/>
        <n v="339050.18"/>
        <n v="249436.03"/>
        <n v="100305.33"/>
        <n v="106584.41"/>
        <n v="688593.36"/>
        <n v="709281.23"/>
        <n v="908780.92"/>
        <n v="989256.99"/>
        <n v="585172.04"/>
        <n v="419434.67"/>
        <n v="117426.71"/>
        <n v="123611.75"/>
        <n v="660901.12"/>
        <n v="688193.63"/>
        <n v="918584.91"/>
        <n v="1005604.97"/>
        <n v="209474.53"/>
        <n v="148968.43"/>
        <n v="215012.11"/>
        <n v="228656.68"/>
        <n v="471910.35"/>
        <n v="492942.26"/>
        <n v="512702.63"/>
        <n v="560530.28"/>
        <n v="471633.82"/>
        <n v="327213.36"/>
        <n v="74645.119999999995"/>
        <n v="79368.44"/>
        <n v="466530.03"/>
        <n v="480056.41"/>
        <n v="889584.76"/>
        <n v="981021.23"/>
        <n v="454213.25"/>
        <n v="319977.73"/>
        <n v="141010"/>
        <n v="149579.95000000001"/>
        <n v="606858.81000000006"/>
        <n v="631034.77"/>
        <n v="511149.9"/>
        <n v="566527.92000000004"/>
        <n v="439799.22"/>
        <n v="309599.28999999998"/>
        <n v="96005.22"/>
        <n v="100751.08"/>
        <n v="488634.49"/>
        <n v="511035.18"/>
        <n v="865391.46"/>
        <n v="946233.95"/>
        <n v="371403.01"/>
        <n v="256089.68"/>
        <n v="77775.460000000006"/>
        <n v="82516.399999999994"/>
        <n v="791734.09"/>
        <n v="819597.69"/>
        <n v="763377.53"/>
        <n v="840898.11"/>
        <n v="507810.5"/>
        <n v="374228.36"/>
        <n v="151372.31"/>
        <n v="159304.20000000001"/>
        <n v="466640.01"/>
        <n v="488783.89"/>
        <n v="572756.76"/>
        <n v="628397.13"/>
        <n v="369671.71"/>
        <n v="264096.86"/>
        <n v="65018.26"/>
        <n v="68893.990000000005"/>
        <n v="738758.24"/>
        <n v="769634.49"/>
        <n v="484793.07"/>
        <n v="527307.75"/>
        <n v="516652.06"/>
        <n v="363880.53"/>
        <n v="155072.32000000001"/>
        <n v="164514.85999999999"/>
        <n v="733319.98"/>
        <n v="761052.46"/>
        <n v="663622.52"/>
        <n v="722006.42"/>
        <n v="498482.42"/>
        <n v="360299.22"/>
        <n v="99994.63"/>
        <n v="106314.56"/>
        <n v="455171.51"/>
        <n v="471351.43"/>
        <n v="742184.33"/>
        <n v="806974.53"/>
        <n v="333358.08000000002"/>
        <n v="230245.97"/>
        <n v="230927.48"/>
        <n v="243042.73"/>
        <n v="763976.26"/>
        <n v="792259.44"/>
        <n v="722424.11"/>
        <n v="789749.26"/>
        <n v="538068.88"/>
        <n v="382426.65"/>
        <n v="56017.279999999999"/>
        <n v="58545.39"/>
        <n v="691547.04"/>
        <n v="713672.08"/>
        <n v="484885.43"/>
        <n v="537365.82999999996"/>
        <n v="533811.96"/>
        <n v="377091.78"/>
        <n v="68141.31"/>
        <n v="71924.149999999994"/>
        <n v="527353.30000000005"/>
        <n v="548789.31999999995"/>
        <n v="813510.7"/>
        <n v="898273.14"/>
        <n v="538126.35"/>
        <n v="385972.17"/>
        <n v="138038.63"/>
        <n v="144234.91"/>
        <n v="530837.1"/>
        <n v="550018.12"/>
        <n v="769993.36"/>
        <n v="840650.06"/>
        <n v="357744.77"/>
        <n v="251204.16"/>
        <n v="65247.7"/>
        <n v="68276.929999999993"/>
        <n v="625090.68000000005"/>
        <n v="645146.11"/>
        <n v="831631.5"/>
        <n v="916255.56"/>
        <n v="462759.39"/>
        <n v="334865.23"/>
        <n v="74280.06"/>
        <n v="79035.98"/>
        <n v="745231"/>
        <n v="774395.76"/>
        <n v="636381"/>
        <n v="693565.32"/>
        <n v="390565.57"/>
        <n v="277618.56"/>
        <n v="213686.58"/>
        <n v="224778.91"/>
        <n v="714086.01"/>
        <n v="738947.51"/>
        <n v="591949.14"/>
        <n v="646423.79"/>
        <n v="484727.52"/>
        <n v="353438.74"/>
        <n v="231490.94"/>
        <n v="245421.83"/>
        <n v="638204.6"/>
        <n v="661656.41"/>
        <n v="595134.64"/>
        <n v="654914.18999999994"/>
        <n v="344253.42"/>
        <n v="243319.99"/>
        <n v="173969.47"/>
        <n v="182105.21"/>
        <n v="566960.55000000005"/>
        <n v="593602.99"/>
        <n v="833367.04000000004"/>
        <n v="912750.96"/>
        <n v="489582.13"/>
        <n v="349440.73"/>
        <n v="127442.61"/>
        <n v="135759.1"/>
        <n v="625904.85"/>
        <n v="647475.99"/>
        <n v="771678.92"/>
        <n v="841210.42"/>
        <n v="298309.88"/>
        <n v="218187.8"/>
        <n v="170747.4"/>
        <n v="180172.99"/>
        <n v="652306.16"/>
        <n v="679836.52"/>
        <n v="817007.11"/>
        <n v="896891.41"/>
        <n v="215496.39"/>
        <n v="158552.54"/>
        <n v="135906.23000000001"/>
        <n v="144094.17000000001"/>
        <n v="753543.22"/>
        <n v="788626.59"/>
        <n v="736540.82"/>
        <n v="812005.55"/>
        <n v="531903.93999999994"/>
        <n v="368244.36"/>
        <n v="118141.1"/>
        <n v="123562.88"/>
        <n v="563031.59"/>
        <n v="589646.62"/>
        <n v="602641.03"/>
        <n v="658668.68999999994"/>
        <n v="548756.78"/>
        <n v="378060.37"/>
        <n v="65763.92"/>
        <n v="69023.87"/>
        <n v="574985.77"/>
        <n v="593806.85"/>
        <n v="609958.14"/>
        <n v="675346.57"/>
        <n v="588933.61"/>
        <n v="435615.2"/>
        <n v="61900.93"/>
        <n v="65177.51"/>
        <n v="649399.07999999996"/>
        <n v="679938.33"/>
        <n v="833100.91"/>
        <n v="917204.84"/>
        <n v="379026.55"/>
        <n v="276267.90999999997"/>
        <n v="207983.35999999999"/>
        <n v="217711.03"/>
        <n v="607775.19999999995"/>
        <n v="637704.74"/>
        <n v="921296.96"/>
        <n v="1004271.8"/>
        <n v="363119.38"/>
        <n v="259966.51"/>
        <n v="127301.91"/>
        <n v="133963.04999999999"/>
        <n v="569175.64"/>
        <n v="593991.84"/>
        <n v="819764.92"/>
        <n v="893294.2"/>
        <n v="397496.55"/>
        <n v="283624.64"/>
        <n v="93494.95"/>
        <n v="97990.44"/>
        <n v="498107.24"/>
        <n v="519951.38"/>
        <n v="589061.91"/>
        <n v="648486.98"/>
        <n v="533454.69999999995"/>
        <n v="371888.81"/>
        <n v="160086.22"/>
        <n v="167744.85"/>
        <n v="544386.37"/>
        <n v="569829.80000000005"/>
        <n v="771086.74"/>
        <n v="849011.53"/>
        <n v="219323.83"/>
        <n v="159355.29"/>
        <n v="86766.14"/>
        <n v="90725.47"/>
        <n v="409924.29"/>
        <n v="423807.85"/>
        <n v="836576.46"/>
        <n v="918309.44"/>
        <n v="352442.85"/>
        <n v="251665.89"/>
        <n v="187415.71"/>
        <n v="198905.88"/>
        <n v="606045.13"/>
        <n v="624967.43000000005"/>
        <n v="801416.03"/>
        <n v="872119.93"/>
        <n v="295030.63"/>
        <n v="204079.84"/>
        <n v="59316.56"/>
        <n v="62692.85"/>
        <n v="456984.02"/>
        <n v="479143.29"/>
        <n v="896548.95"/>
        <n v="983710.71999999997"/>
        <n v="371853.98"/>
        <n v="273421.14"/>
        <n v="176536.27"/>
        <n v="187242.6"/>
        <n v="433226.82"/>
        <n v="453277.8"/>
        <n v="820329.27"/>
        <n v="900912.74"/>
        <n v="318757.71000000002"/>
        <n v="231275.78"/>
        <n v="172769.12"/>
        <n v="182767.79"/>
        <n v="499044.15"/>
        <n v="517414.26"/>
        <n v="574319.74"/>
        <n v="626917.02"/>
        <n v="289443.31"/>
        <n v="208977.12"/>
        <n v="121977.52"/>
        <n v="128284.64"/>
        <n v="538769.48"/>
        <n v="559322.36"/>
        <n v="774042.78"/>
        <n v="847670.77"/>
        <n v="354263.72"/>
        <n v="262433.57"/>
        <n v="93057.45"/>
        <n v="98655.14"/>
        <n v="438116.06"/>
        <n v="459333.26"/>
        <n v="660674.79"/>
        <n v="731433.02"/>
        <n v="381722.25"/>
        <n v="278089.90000000002"/>
        <n v="168868.63"/>
        <n v="177224.86"/>
        <n v="761020.19"/>
        <n v="797537.32"/>
        <n v="539044.11"/>
        <n v="595597.79"/>
        <n v="494659.53"/>
        <n v="352597.82"/>
        <n v="99655.63"/>
        <n v="105033.84"/>
        <n v="652501.43000000005"/>
        <n v="674875.44"/>
        <n v="868939.48"/>
        <n v="961885.3"/>
        <n v="526119.14"/>
        <n v="364532.76"/>
        <n v="154666.93"/>
        <n v="164651.15"/>
        <n v="425228.01"/>
        <n v="438436.42"/>
        <n v="636858.5"/>
        <n v="695115.97"/>
        <n v="263275.58"/>
        <n v="188585.5"/>
        <n v="138806.01999999999"/>
        <n v="145447.85999999999"/>
        <n v="662178.98"/>
        <n v="695335.7"/>
        <n v="877824.55"/>
        <n v="962597.66"/>
        <n v="575666.37"/>
        <n v="415326.51"/>
        <n v="151195.99"/>
        <n v="158296.09"/>
        <n v="587077.37"/>
        <n v="614099.82999999996"/>
        <n v="929319.89"/>
        <n v="1020968.24"/>
        <n v="277929.28999999998"/>
        <n v="202080.54"/>
        <n v="131255.18"/>
        <n v="137771.41"/>
        <n v="629910.61"/>
        <n v="651890.06999999995"/>
        <n v="573255.18999999994"/>
        <n v="628170.01"/>
        <n v="483661.31"/>
        <n v="354762.1"/>
        <n v="108788.23"/>
        <n v="115209.79"/>
        <n v="462686.5"/>
        <n v="478969.79"/>
        <n v="799883.03"/>
        <n v="886024.86"/>
        <n v="307866.83"/>
        <n v="220435.38"/>
        <n v="109828.58"/>
        <n v="114884"/>
        <n v="579950.77"/>
        <n v="599652.93999999994"/>
        <n v="811609.68"/>
        <n v="889236.55"/>
        <n v="330752.17"/>
        <n v="231501.66"/>
        <n v="66992.039999999994"/>
        <n v="70512.44"/>
        <n v="783578.58"/>
        <n v="811306.08"/>
        <n v="583035.31000000006"/>
        <n v="639844.89"/>
        <n v="323657.40000000002"/>
        <n v="233085.22"/>
        <n v="85550.13"/>
        <n v="90171.19"/>
        <n v="519622.09"/>
        <n v="540545.12"/>
        <n v="477048.84"/>
        <n v="527693.56000000006"/>
        <n v="207346.84"/>
        <n v="151044.76"/>
        <n v="90308.45"/>
        <n v="95815.19"/>
        <n v="715284.85"/>
        <n v="751110.56"/>
        <n v="676146.86"/>
        <n v="738202.43"/>
        <n v="448380.96"/>
        <n v="318350.75"/>
        <n v="163613.92000000001"/>
        <n v="172561.29"/>
        <n v="639612.57999999996"/>
        <n v="667937.07999999996"/>
        <n v="810538.9"/>
        <n v="883380.62"/>
        <n v="382378.47"/>
        <n v="267006.74"/>
        <n v="205600.28"/>
        <n v="217534.35"/>
        <n v="656552.88"/>
        <n v="687112.98"/>
        <n v="610713.4"/>
        <n v="666308.56000000006"/>
        <n v="348081.03"/>
        <n v="243865.76"/>
        <n v="236990.07999999999"/>
        <n v="251796.28"/>
        <n v="529716.75"/>
        <n v="552214.44999999995"/>
        <n v="724416.82"/>
        <n v="793690.85"/>
        <n v="294582.71000000002"/>
        <n v="215299.74"/>
        <n v="232924.06"/>
        <n v="244087.51"/>
        <n v="578516.21"/>
        <n v="601084.17000000004"/>
        <n v="927226.46"/>
        <n v="1012733.95"/>
        <n v="522430.89"/>
        <n v="365318.31"/>
        <n v="153143.97"/>
        <n v="160536.94"/>
        <n v="462192.6"/>
        <n v="481731.75"/>
        <n v="833528.45"/>
        <n v="923771.18"/>
        <n v="285079.99"/>
        <n v="198585.51"/>
        <n v="57813.86"/>
        <n v="60414.02"/>
        <n v="757608.21"/>
        <n v="792113.64"/>
        <n v="811090.39"/>
        <n v="882887.88"/>
        <n v="305598.36"/>
        <n v="225780.07"/>
        <n v="107340.24"/>
        <n v="113653.26"/>
        <n v="654762.26"/>
        <n v="678607.17"/>
        <n v="620223.75"/>
        <n v="686691.24"/>
        <n v="581817.31999999995"/>
        <n v="401106.52"/>
        <n v="179129.69"/>
        <n v="189584.39"/>
        <n v="704638.72"/>
        <n v="733526.43"/>
        <n v="661417.82999999996"/>
        <n v="722767.61"/>
        <n v="392651.45"/>
        <n v="272330.14"/>
        <n v="212620.56"/>
        <n v="222531.86"/>
        <n v="778239.59"/>
        <n v="813172.37"/>
        <n v="649757.86"/>
        <n v="710867.03"/>
        <n v="415957.85"/>
        <n v="292556.86"/>
        <n v="176818.16"/>
        <n v="186015.64"/>
        <n v="444253.02"/>
        <n v="463057.08"/>
        <n v="710164.63"/>
        <n v="775306.61"/>
        <n v="341933.41"/>
        <n v="239110.23"/>
        <n v="186175.97"/>
        <n v="198058.51"/>
        <n v="755577.89"/>
        <n v="784046.4"/>
        <n v="924568.33"/>
        <n v="1010904.03"/>
        <n v="316371.03999999998"/>
        <n v="228845.25"/>
        <n v="99180.55"/>
        <n v="104887.44"/>
        <n v="767508.49"/>
        <n v="799312.43"/>
        <n v="475590.92"/>
        <n v="522803.87"/>
        <n v="332517.07"/>
        <n v="234031.84"/>
        <n v="155878.70000000001"/>
        <n v="165412.97"/>
        <n v="688488.82"/>
        <n v="721272.18"/>
        <n v="929272.74"/>
        <n v="1017239.94"/>
        <n v="440841.07"/>
        <n v="314109.48"/>
        <n v="131907.51999999999"/>
        <n v="138839.97"/>
        <n v="665814.75"/>
        <n v="689613.8"/>
        <n v="704307.08"/>
        <n v="765897.6"/>
        <n v="539474.98"/>
        <n v="388145.06"/>
        <n v="217878.73"/>
        <n v="230000.77"/>
        <n v="614370.4"/>
        <n v="644328.19999999995"/>
        <n v="760687.43"/>
        <n v="842867.89"/>
        <n v="569226.17000000004"/>
        <n v="393684.04"/>
        <n v="116504.71"/>
        <n v="122984.04"/>
        <n v="767303.16"/>
        <n v="792581.47"/>
        <n v="563029.23"/>
        <n v="612037.27"/>
        <n v="398697.25"/>
        <n v="290069.42"/>
        <n v="83177.33"/>
        <n v="87335.15"/>
        <n v="521988.03"/>
        <n v="539233.29"/>
        <n v="518322.01"/>
        <n v="567855.25"/>
        <n v="273220.67"/>
        <n v="189884.02"/>
        <n v="169027.79"/>
        <n v="179512.84"/>
        <n v="651599.52"/>
        <n v="675879.24"/>
        <n v="908649.09"/>
        <n v="987758.51"/>
        <n v="553545.25"/>
        <n v="409275.6"/>
        <n v="197703.56"/>
        <n v="207103.89"/>
        <n v="652350.16"/>
        <n v="684919.5"/>
        <n v="730028.63"/>
        <n v="806111.97"/>
        <n v="581988.63"/>
        <n v="426576.61"/>
        <n v="193120.93"/>
        <n v="202195.85"/>
        <n v="676931.86"/>
        <n v="708736.92"/>
        <n v="720817.02"/>
        <n v="784035.11"/>
        <n v="527793.43999999994"/>
        <n v="384861.3"/>
        <n v="178041.71"/>
        <n v="186432.08"/>
        <n v="625261.56999999995"/>
        <n v="645031.72"/>
        <n v="508092.56"/>
        <n v="561754.77"/>
        <n v="474537.78"/>
        <n v="327977.09000000003"/>
        <n v="142613.41"/>
        <n v="151850.78"/>
        <n v="712201.68"/>
        <n v="732554.85"/>
        <n v="623498.61"/>
        <n v="678160.62"/>
        <n v="271298.86"/>
        <n v="191281.56"/>
        <n v="240691.73"/>
        <n v="251451.63"/>
        <n v="462740.01"/>
        <n v="478387.78"/>
        <n v="881161.73"/>
        <n v="974273.23"/>
        <n v="552704.06999999995"/>
        <n v="387091.82"/>
        <n v="92884.47"/>
        <n v="97422.42"/>
        <n v="422618.59"/>
        <n v="438411.69"/>
        <n v="812839.33"/>
        <n v="886857.61"/>
        <n v="283716.19"/>
        <n v="203387.83"/>
        <n v="114990.97"/>
        <n v="122335.83"/>
        <n v="579666.91"/>
        <n v="600650.76"/>
        <n v="714594.76"/>
        <n v="780658.45"/>
        <n v="558695.14"/>
        <n v="385716.67"/>
        <n v="69516.28"/>
        <n v="73552.649999999994"/>
        <n v="794232.29"/>
        <n v="826408.53"/>
        <n v="680013.32"/>
        <n v="753321.31"/>
        <n v="440667.38"/>
        <n v="319690.93"/>
        <n v="61507.4"/>
        <n v="65043.63"/>
        <n v="419039.04"/>
        <n v="431948.45"/>
        <n v="739126.21"/>
        <n v="804419.63"/>
        <n v="514245.37"/>
        <n v="370465.13"/>
        <n v="95201.24"/>
        <n v="100333.18"/>
        <n v="449089.37"/>
        <n v="468901.39"/>
        <n v="772362.65"/>
        <n v="852627.65"/>
        <n v="494297.68"/>
        <n v="347786.39"/>
        <n v="188864.17"/>
        <n v="200679.55"/>
        <n v="723054.13"/>
        <n v="746726.55"/>
        <n v="783589.21"/>
        <n v="854569.86"/>
        <n v="208757.3"/>
        <n v="150898.76999999999"/>
        <n v="172147.94"/>
        <n v="182152.78"/>
        <n v="434147.57"/>
        <n v="454190.26"/>
        <n v="561058.77"/>
        <n v="615234.35"/>
        <n v="392708.21"/>
        <n v="283942.37"/>
        <n v="191616.57"/>
        <n v="203864.25"/>
        <n v="754135.53"/>
        <n v="791211.2"/>
        <n v="686932.59"/>
        <n v="752312.1"/>
        <n v="329734.08"/>
        <n v="237097.26"/>
        <n v="74762.94"/>
        <n v="79108.7"/>
        <n v="793815.95"/>
        <n v="822491.8"/>
        <n v="591188.12"/>
        <n v="650147.43999999994"/>
        <n v="564677.63"/>
        <n v="396790.87"/>
        <n v="199403.17"/>
        <n v="210904.83"/>
        <n v="770632.89"/>
        <n v="800859.99"/>
        <n v="674277.37"/>
        <n v="746450.03"/>
        <n v="512409.59999999998"/>
        <n v="376333.53"/>
        <n v="60733.96"/>
        <n v="64468.5"/>
        <n v="703845.7"/>
        <n v="734226.74"/>
        <n v="558977.25"/>
        <n v="611848.9"/>
        <n v="441767.55"/>
        <n v="325486.36"/>
        <n v="194295.07"/>
        <n v="203626.56"/>
        <n v="438879.55"/>
        <n v="453521.46"/>
        <n v="544687.68999999994"/>
        <n v="597998.88"/>
        <n v="592528.41"/>
        <n v="413968.51"/>
        <n v="64624.08"/>
        <n v="68773.45"/>
        <n v="443444.5"/>
        <n v="458089.33"/>
        <n v="596314.47"/>
        <n v="658022.28"/>
        <n v="417682.37"/>
        <n v="289120.46000000002"/>
        <n v="113460.9"/>
        <n v="119517.64"/>
        <n v="654558.44999999995"/>
        <n v="680213.08"/>
        <n v="803120.11"/>
        <n v="878079.77"/>
        <n v="247150.26"/>
        <n v="182169.12"/>
        <n v="126028.09"/>
        <n v="132759.78"/>
        <n v="519606.78"/>
        <n v="536577.78"/>
        <n v="691296.29"/>
        <n v="761194.34"/>
        <n v="339430.27"/>
        <n v="248024"/>
        <n v="139014.62"/>
        <n v="147442.03"/>
        <n v="667671.5"/>
        <n v="695919.66"/>
        <n v="653314.54"/>
        <n v="715002.21"/>
        <n v="235975.77"/>
        <n v="165694.51999999999"/>
        <n v="182020.74"/>
        <n v="191598.15"/>
        <n v="420039.44"/>
        <n v="434435.88"/>
        <n v="659914.71"/>
        <n v="717602.8"/>
        <n v="330903.19"/>
        <n v="240184.13"/>
        <n v="121196.74"/>
        <n v="128480.54"/>
        <n v="651482.30000000005"/>
        <n v="673943.76"/>
        <n v="638841.73"/>
        <n v="706433.82"/>
        <n v="306243.34999999998"/>
        <n v="221848.79"/>
        <n v="213321.01"/>
        <n v="223771.31"/>
        <n v="499392.07"/>
        <n v="522603.51"/>
        <n v="630006.4"/>
        <n v="686887.08"/>
        <n v="314699.61"/>
        <n v="218389.72"/>
        <n v="113306.4"/>
        <n v="120737.94"/>
        <n v="471225.26"/>
        <n v="489732.34"/>
        <n v="789133.38"/>
        <n v="870439.64"/>
        <n v="227721.14"/>
        <n v="158349.32"/>
        <n v="142592.13"/>
        <n v="149825.20000000001"/>
        <n v="425516.48"/>
        <n v="438145.88"/>
        <n v="856817.94"/>
        <n v="941652.21"/>
        <n v="270902.28999999998"/>
        <n v="191627.68"/>
        <n v="99138.44"/>
        <n v="105232.18"/>
        <n v="464285.66"/>
        <n v="480499.74"/>
        <n v="565460.41"/>
        <n v="621524.77"/>
        <n v="375363.42"/>
        <n v="273129.33"/>
        <n v="76455.520000000004"/>
        <n v="81193.34"/>
        <n v="671803.2"/>
        <n v="695001.97"/>
        <n v="688261.58"/>
        <n v="760757.56"/>
        <n v="514824.58"/>
        <n v="360756.45"/>
        <n v="103354.06"/>
        <n v="110023.25"/>
        <n v="520846.25"/>
        <n v="540015.9"/>
        <n v="788693.77"/>
        <n v="873212.41"/>
        <n v="580435.59"/>
        <n v="408281.51"/>
        <n v="136913"/>
        <n v="143717.78"/>
        <n v="450146.77"/>
        <n v="465816.97"/>
        <n v="472717.46"/>
        <n v="519864.19"/>
        <n v="469764.96"/>
        <n v="338535.41"/>
        <n v="140227.12"/>
        <n v="147145.95000000001"/>
        <n v="626909.26"/>
        <n v="654775.55000000005"/>
        <n v="523543.12"/>
        <n v="573155.68999999994"/>
        <n v="489025.9"/>
        <n v="355710.93"/>
        <n v="217780.08"/>
        <n v="230498.16"/>
        <n v="768544.3"/>
        <n v="802270.47"/>
        <n v="766121.33"/>
        <n v="845280.01"/>
        <n v="203231.82"/>
        <n v="147457"/>
        <n v="119037.01"/>
        <n v="126810.99"/>
        <n v="607648.16"/>
        <n v="632894.43000000005"/>
        <n v="562564.86"/>
        <n v="618327.26"/>
        <n v="349549.17"/>
        <n v="254609.15"/>
        <n v="135302.49"/>
        <n v="142865.29999999999"/>
        <n v="783410.92"/>
        <n v="812183.66"/>
        <n v="617995.81999999995"/>
        <n v="682889.23"/>
        <n v="525540.18000000005"/>
        <n v="379571.43"/>
        <n v="225418.07"/>
        <n v="240054.46"/>
        <n v="494899.96"/>
        <n v="512091.68"/>
        <n v="621049"/>
        <n v="682282.93"/>
        <n v="381422.64"/>
        <n v="271839.8"/>
        <n v="194950.21"/>
        <n v="207396.57"/>
        <n v="480325.66"/>
        <n v="500873.22"/>
        <n v="523378.17"/>
        <n v="574459.57999999996"/>
        <n v="395826.53"/>
        <n v="289338.03000000003"/>
        <n v="60887.34"/>
        <n v="64221.48"/>
        <n v="674748.24"/>
        <n v="702819.58"/>
        <n v="601978.27"/>
        <n v="659704.34"/>
        <n v="592234.48"/>
        <n v="412036.92"/>
        <n v="97268.25"/>
        <n v="103003.71"/>
        <n v="757999.96"/>
        <n v="786347.99"/>
        <n v="509170.5"/>
        <n v="557275.69999999995"/>
        <n v="340810.5"/>
        <n v="236245.64"/>
        <n v="184107.85"/>
        <n v="194534.73"/>
        <n v="552135.16"/>
        <n v="575746.18000000005"/>
        <n v="909663.43"/>
        <n v="999127"/>
        <n v="302349.05"/>
        <n v="211552.46"/>
        <n v="166267.29999999999"/>
        <n v="177191.35"/>
        <n v="426505.24"/>
        <n v="442884"/>
        <n v="700161.9"/>
        <n v="771211.16"/>
        <n v="402130.3"/>
        <n v="296392.71999999997"/>
        <n v="135571.07999999999"/>
        <n v="142836.15"/>
        <n v="428157.71"/>
        <n v="444365.64"/>
        <n v="723877.09"/>
        <n v="796573.27"/>
        <n v="230163.59"/>
        <n v="161136.15"/>
        <n v="181995.43"/>
        <n v="190525.84"/>
        <n v="480978.85"/>
        <n v="501445.03"/>
        <n v="629394.52"/>
        <n v="689547.25"/>
        <n v="482936.75"/>
        <n v="357768.88"/>
        <n v="100184.01"/>
        <n v="105387.42"/>
        <n v="725385.09"/>
        <n v="752446.26"/>
        <n v="793875.01"/>
        <n v="864895.03"/>
        <n v="496015.28"/>
        <n v="363840.27"/>
        <n v="137931.67000000001"/>
        <n v="145949.51999999999"/>
        <n v="417844.94"/>
        <n v="434003.39"/>
        <n v="884001.66"/>
        <n v="967682.39"/>
        <n v="465297.83"/>
        <n v="323329.02"/>
        <n v="164881.17000000001"/>
        <n v="173352.44"/>
        <n v="472675.7"/>
        <n v="490693.65"/>
        <n v="598613.63"/>
        <n v="662278.12"/>
        <n v="563573.18000000005"/>
        <n v="400359.11"/>
        <n v="166893.19"/>
        <n v="174987.51999999999"/>
        <n v="423404.62"/>
        <n v="439537.89"/>
        <n v="735802.98"/>
        <n v="800440.72"/>
        <n v="340245.6"/>
        <n v="234956.43"/>
        <n v="165542.67000000001"/>
        <n v="174062.74"/>
        <n v="487406.24"/>
        <n v="502756.41"/>
        <n v="888367.34"/>
        <n v="981822.09"/>
        <n v="265893.15999999997"/>
        <n v="188302.73"/>
        <n v="225751.12"/>
        <n v="238539.64"/>
        <n v="552848.22"/>
        <n v="569615.93999999994"/>
        <n v="472434.14"/>
        <n v="519937.2"/>
        <n v="263322.58"/>
        <n v="182161.75"/>
        <n v="232381.45"/>
        <n v="245329.35"/>
        <n v="446538.33"/>
        <n v="460188.03"/>
        <n v="868980.76"/>
        <n v="946615.8"/>
        <n v="426913.74"/>
        <n v="311050.96999999997"/>
        <n v="102625.94"/>
        <n v="108830.42"/>
        <n v="470699.44"/>
        <n v="494203.95"/>
        <n v="812769.6"/>
        <n v="884084.44"/>
        <n v="555557.19999999995"/>
        <n v="409260.68"/>
        <n v="197645.31"/>
        <n v="210002.89"/>
        <n v="653166.82999999996"/>
        <n v="684359.01"/>
        <n v="781270.88"/>
        <n v="853133.28"/>
        <n v="342478.6"/>
        <n v="246390.5"/>
        <n v="136897.01999999999"/>
        <n v="144615.21"/>
        <n v="578626.41"/>
        <n v="607497.68999999994"/>
        <n v="533559.35"/>
        <n v="580447.81999999995"/>
        <n v="314330.93"/>
        <n v="221263.31"/>
        <n v="176982.23"/>
        <n v="186343.58"/>
        <n v="555738.06000000006"/>
        <n v="575138.82999999996"/>
        <n v="589294.46"/>
        <n v="650171.11"/>
        <n v="240481.28"/>
        <n v="169371.36"/>
        <n v="213478.1"/>
        <n v="224344.19"/>
        <n v="617282.32999999996"/>
        <n v="638450.25"/>
        <n v="748895.57"/>
        <n v="824539.09"/>
        <n v="239815.85"/>
        <n v="175953.88"/>
        <n v="87935.039999999994"/>
        <n v="92610.38"/>
        <n v="413182.6"/>
        <n v="428671.41"/>
        <n v="728281.54"/>
        <n v="794891.19"/>
        <n v="220591.68"/>
        <n v="154079.48000000001"/>
        <n v="211478.88"/>
        <n v="221464.78"/>
        <n v="740489.06"/>
        <n v="774516.85"/>
        <n v="509357.45"/>
        <n v="560341.18000000005"/>
        <n v="362502.36"/>
        <n v="265533.71000000002"/>
        <n v="187601.24"/>
        <n v="199996.4"/>
        <n v="491679.32"/>
        <n v="515195.53"/>
        <n v="760587.08"/>
        <n v="839310.12"/>
        <n v="374380.48"/>
        <n v="264446.09000000003"/>
        <n v="57026.37"/>
        <n v="59909.43"/>
        <n v="715487.21"/>
        <n v="738651.84"/>
        <n v="845349.75"/>
        <n v="928585.15"/>
        <n v="221053.33"/>
        <n v="159554.34"/>
        <n v="214749.13"/>
        <n v="224867.08"/>
        <n v="554142.18000000005"/>
        <n v="578601.98"/>
        <n v="816688.64000000001"/>
        <n v="903124.65"/>
        <n v="553120.56999999995"/>
        <n v="394455.15"/>
        <n v="50599.89"/>
        <n v="53040.26"/>
        <n v="440287.24"/>
        <n v="453249.27"/>
        <n v="709811.66"/>
        <n v="775685.87"/>
        <n v="462270.07"/>
        <n v="336673.64"/>
        <n v="74057.45"/>
        <n v="78222.77"/>
        <n v="469066.32"/>
        <n v="484493.32"/>
        <n v="527189.15"/>
        <n v="582933.64"/>
        <n v="524664.89"/>
        <n v="378472.73"/>
        <n v="113552.74"/>
        <n v="119564.25"/>
        <n v="475351.61"/>
        <n v="496401.58"/>
        <n v="707099.37"/>
        <n v="780612.41"/>
        <n v="375823.68"/>
        <n v="277067.26"/>
        <n v="211117.5"/>
        <n v="221296.32"/>
        <n v="584791.61"/>
        <n v="605386.9"/>
        <n v="577879.64"/>
        <n v="639755.6"/>
        <n v="414662.29"/>
        <n v="298317.86"/>
        <n v="118424.55"/>
        <n v="124579.61"/>
        <n v="431887.22"/>
        <n v="450961.39"/>
        <n v="704939.78"/>
        <n v="777253.79"/>
        <n v="220035.3"/>
        <n v="158718.20000000001"/>
        <n v="179939.71"/>
        <n v="190169.65"/>
        <n v="505367.73"/>
        <n v="521203.97"/>
        <n v="741819.82"/>
        <n v="819650.14"/>
        <n v="322394.78999999998"/>
        <n v="231899.77"/>
        <n v="222791.7"/>
        <n v="234712.19"/>
        <n v="536426.68000000005"/>
        <n v="562205.66"/>
        <n v="662089.54"/>
        <n v="727483.48"/>
        <n v="563176.63"/>
        <n v="411394.57"/>
        <n v="102962.64"/>
        <n v="108007.89"/>
        <n v="680762.17"/>
        <n v="700274.64"/>
        <n v="697745.97"/>
        <n v="763969.87"/>
        <n v="575485.74"/>
        <n v="410251.65"/>
        <n v="92890.55"/>
        <n v="98527.09"/>
        <n v="644259.4"/>
        <n v="676348.52"/>
        <n v="519950.31"/>
        <n v="569378.07999999996"/>
        <n v="436743.78"/>
        <n v="318500.38"/>
        <n v="140819.85999999999"/>
        <n v="148263.98000000001"/>
        <n v="666866.80000000005"/>
        <n v="688518.46"/>
        <n v="798747.64"/>
        <n v="882585.37"/>
        <n v="544299.62"/>
        <n v="397267.24"/>
        <n v="202906.7"/>
        <n v="214767.18"/>
        <n v="497773.87"/>
        <n v="521656.54"/>
        <n v="872672.71"/>
        <n v="954635.79"/>
        <n v="541020.22"/>
        <n v="392070.35"/>
        <n v="233233.85"/>
        <n v="247207.98"/>
        <n v="726640.31"/>
        <n v="762011.84"/>
        <n v="596163.42000000004"/>
        <n v="649475.85"/>
        <n v="199544"/>
        <n v="145824.63"/>
        <n v="182972.82"/>
        <n v="191818.36"/>
        <n v="721747.88"/>
        <n v="753428.56"/>
        <n v="807158.29"/>
        <n v="878141.11"/>
        <n v="266729.42"/>
        <n v="185019.16"/>
        <n v="66714.23"/>
        <n v="70812.03"/>
        <n v="590015.68999999994"/>
        <n v="607540.57999999996"/>
        <n v="930368.55"/>
        <n v="1030510.19"/>
        <n v="323818.96999999997"/>
        <n v="229633.82"/>
        <n v="171874.83"/>
        <n v="180696.89"/>
        <n v="573496.43000000005"/>
        <n v="589888.34"/>
        <n v="629671.38"/>
        <n v="688961.37"/>
        <n v="538278.27"/>
        <n v="395485.48"/>
        <n v="124202.84"/>
        <n v="130153.51"/>
        <n v="623590.13"/>
        <n v="654006.62"/>
        <n v="756278.11"/>
        <n v="825454.75"/>
        <n v="203907.43"/>
        <n v="144148.47"/>
        <n v="175893.08"/>
        <n v="184019.74"/>
        <n v="733672.8"/>
        <n v="768923.74"/>
        <n v="696093.54"/>
        <n v="768822.18"/>
        <n v="462723.97"/>
        <n v="328601.27"/>
        <n v="76893.89"/>
        <n v="80914.37"/>
        <n v="631163.76"/>
        <n v="659750.76"/>
        <n v="885730.91"/>
        <n v="977281.72"/>
        <n v="535798.62"/>
        <n v="390473.93"/>
        <n v="200143.32"/>
        <n v="209065.12"/>
        <n v="679752.78"/>
        <n v="709058.15"/>
        <n v="510380.95"/>
        <n v="562660.5"/>
        <n v="276393.82"/>
        <n v="203741.05"/>
        <n v="197301.72"/>
        <n v="206730.23"/>
        <n v="738667.57"/>
        <n v="766086.61"/>
        <n v="520902.17"/>
        <n v="571575.35"/>
        <n v="529532.61"/>
        <n v="377473.32"/>
        <n v="70501.710000000006"/>
        <n v="74424.160000000003"/>
        <n v="614635.05000000005"/>
        <n v="637425.11"/>
        <n v="777813.17"/>
        <n v="858482.26"/>
        <n v="547077.74"/>
        <n v="406339.21"/>
        <n v="212377.57"/>
        <n v="222786.69"/>
        <n v="419689.55"/>
        <n v="432900.19"/>
        <n v="513626.62"/>
        <n v="558968.23"/>
        <n v="205125.8"/>
        <n v="146193.41"/>
        <n v="234091.64"/>
        <n v="245874.59"/>
        <n v="770103.21"/>
        <n v="808111.83"/>
        <n v="793386.72"/>
        <n v="869187.3"/>
        <n v="452753.91"/>
        <n v="334388.92"/>
        <n v="227124.04"/>
        <n v="238050.96"/>
        <n v="763585.12"/>
        <n v="790453.99"/>
        <n v="494062.41"/>
        <n v="545038.47"/>
        <n v="546185.82999999996"/>
        <n v="397836.02"/>
        <n v="120168.91"/>
        <n v="127205.03"/>
        <n v="403911.91"/>
        <n v="419526.21"/>
        <n v="841992.94"/>
        <n v="925844.07"/>
        <n v="296645.68"/>
        <n v="209542.34"/>
        <n v="204534.06"/>
        <n v="216718.89"/>
        <n v="423431.26"/>
        <n v="438312.62"/>
        <n v="590550.91"/>
        <n v="646494.93000000005"/>
        <n v="408174.85"/>
        <n v="283822.83"/>
        <n v="183009.94"/>
        <n v="193881.72"/>
        <n v="555624.67000000004"/>
        <n v="581805.81000000006"/>
        <n v="761033.72"/>
        <n v="841128.95"/>
        <n v="384292.87"/>
        <n v="275285.01"/>
        <n v="226607.71"/>
        <n v="240085.92"/>
        <n v="518785.9"/>
        <n v="542499.9"/>
        <n v="551621.26"/>
        <n v="604616.1"/>
        <n v="260951.63"/>
        <n v="188336.85"/>
        <n v="147152.01999999999"/>
        <n v="156155.76"/>
        <n v="510765.48"/>
        <n v="531702.93000000005"/>
        <n v="849312.39"/>
        <n v="927760.87"/>
        <n v="279334.46999999997"/>
        <n v="199783.01"/>
        <n v="57936.08"/>
        <n v="61011.35"/>
        <n v="612578.64"/>
        <n v="637062.91"/>
        <n v="926667.57"/>
        <n v="1020763.87"/>
        <n v="577226.07999999996"/>
        <n v="427691.83"/>
        <n v="166815.85"/>
        <n v="174981.87"/>
        <n v="420970.01"/>
        <n v="439319.61"/>
        <n v="590596.56999999995"/>
        <n v="648974.28"/>
        <n v="398933.6"/>
        <n v="285011.62"/>
        <n v="63380.2"/>
        <n v="67425.22"/>
        <n v="685613.85"/>
        <n v="719457.87"/>
        <n v="570731.29"/>
        <n v="627543.61"/>
        <n v="234605.76"/>
        <n v="168164.28"/>
        <n v="108227.65"/>
        <n v="113501.33"/>
        <n v="788721.12"/>
        <n v="820850.05"/>
        <n v="736333.24"/>
        <n v="815156.53"/>
        <n v="368375.62"/>
        <n v="255298.7"/>
        <n v="114552.4"/>
        <n v="119947.76"/>
        <n v="763246.45"/>
        <n v="797256.48"/>
        <n v="632779.91"/>
        <n v="693133.5"/>
        <n v="258321.02"/>
        <n v="186578"/>
        <n v="228227.84"/>
        <n v="242258.7"/>
        <n v="487105.38"/>
        <n v="502936.75"/>
        <n v="752126.36"/>
        <n v="825198.21"/>
        <n v="416247.86"/>
        <n v="296502.15999999997"/>
        <n v="140516.95000000001"/>
        <n v="149258.84"/>
        <n v="580085.68999999994"/>
        <n v="603813.57999999996"/>
        <n v="853341.55"/>
        <n v="944801.12"/>
        <n v="593316.39"/>
        <n v="422177.87"/>
        <n v="240347.64"/>
        <n v="253304.13"/>
        <n v="746164.33"/>
        <n v="775773.24"/>
        <n v="650215.13"/>
        <n v="719025.16"/>
        <n v="503680.82"/>
        <n v="357519.18"/>
        <n v="222192.94"/>
        <n v="236266.57"/>
        <n v="413605.05"/>
        <n v="429987.25"/>
        <n v="871565.21"/>
        <n v="952059.23"/>
        <n v="273418.65999999997"/>
        <n v="200675.06"/>
        <n v="50683.34"/>
        <n v="53372.17"/>
        <n v="458864.7"/>
        <n v="476737.42"/>
        <n v="541681.30000000005"/>
        <n v="589378.9"/>
        <n v="576093.13"/>
        <n v="409206.64"/>
        <n v="232473.97"/>
        <n v="244578.7"/>
        <n v="654853.74"/>
        <n v="678784.5"/>
        <n v="820081.01"/>
        <n v="900966.53"/>
        <n v="279699.23"/>
        <n v="194256"/>
        <n v="221675.26"/>
        <n v="234004.64"/>
        <n v="416308.98"/>
        <n v="432047.55"/>
        <n v="903498.34"/>
        <n v="994049.99"/>
        <n v="555794.87"/>
        <n v="405332.55"/>
        <n v="78418.83"/>
        <n v="82637.100000000006"/>
        <n v="405556.68"/>
        <n v="417323.8"/>
        <n v="479578.72"/>
        <n v="528161.77"/>
        <n v="459995.56"/>
        <n v="334034.51"/>
        <n v="52714.13"/>
        <n v="56129.04"/>
        <n v="445243.82"/>
        <n v="467567.88"/>
        <n v="704938.62"/>
        <n v="774695.36"/>
        <n v="503091.31"/>
        <n v="347297.98"/>
        <n v="51012.78"/>
        <n v="54157.8"/>
        <n v="470207.17"/>
        <n v="484919.17"/>
        <n v="855001.2"/>
        <n v="942722.74"/>
        <n v="294654.65999999997"/>
        <n v="211944.89"/>
        <n v="113431.01"/>
        <n v="120341.48"/>
        <n v="605533.67000000004"/>
        <n v="634967.82999999996"/>
        <n v="639291.13"/>
        <n v="705952"/>
        <n v="224234.67"/>
        <n v="161292.95000000001"/>
        <n v="134113.25"/>
        <n v="140251.45000000001"/>
        <n v="447541.03"/>
        <n v="461631.06"/>
        <n v="790689.11"/>
        <n v="868856.26"/>
        <n v="408058.33"/>
        <n v="291905.59999999998"/>
        <n v="192597.15"/>
        <n v="204728.95999999999"/>
        <n v="701346.93"/>
        <n v="730864.89"/>
        <n v="514000.49"/>
        <n v="567206.74"/>
        <n v="585239.71"/>
        <n v="414986.13"/>
        <n v="129297.82"/>
        <n v="137848.93"/>
        <n v="430246.05"/>
        <n v="445757.31"/>
        <n v="684551.73"/>
        <n v="751186.24"/>
        <n v="457351.08"/>
        <n v="316024.48"/>
        <n v="95306.63"/>
        <n v="99841.13"/>
        <n v="447450.81"/>
        <n v="462219.46"/>
        <n v="592926.4"/>
        <n v="653934.26"/>
        <n v="363548.41"/>
        <n v="251799.51"/>
        <n v="76752.850000000006"/>
        <n v="80565.279999999999"/>
        <n v="421748.35"/>
        <n v="437009.41"/>
        <n v="766801.56"/>
        <n v="837034.47"/>
        <n v="241164.67"/>
        <n v="169136.33"/>
        <n v="237756.77"/>
        <n v="249221.29"/>
        <n v="586287.14"/>
        <n v="608954.59"/>
        <n v="597297.55000000005"/>
        <n v="662110.28"/>
        <n v="492009.16"/>
        <n v="341880.93"/>
        <n v="164993.56"/>
        <n v="174046.13"/>
        <n v="448502.73"/>
        <n v="464302.91"/>
        <n v="571380.65"/>
        <n v="627647.30000000005"/>
        <n v="227148.4"/>
        <n v="162756.41"/>
        <n v="80467.520000000004"/>
        <n v="84076.68"/>
        <n v="542633.77"/>
        <n v="565075.93000000005"/>
        <n v="765944.2"/>
        <n v="832754.17"/>
        <n v="399783.92"/>
        <n v="282654.39"/>
        <n v="203669.93"/>
        <n v="213208.76"/>
        <n v="716922.51"/>
        <n v="744266.63"/>
        <n v="767341.42"/>
        <n v="834552.34"/>
        <n v="306670.96000000002"/>
        <n v="226702.52"/>
        <n v="179949.78"/>
        <n v="188792.04"/>
        <n v="780628"/>
        <n v="803763.92"/>
        <n v="523752.39"/>
        <n v="574252.59"/>
        <n v="450641.8"/>
        <n v="317789.61"/>
        <n v="98099.83"/>
        <n v="103920.8"/>
        <n v="522753.65"/>
        <n v="545156.62"/>
        <n v="604585.49"/>
        <n v="661799.86"/>
        <n v="428905.13"/>
        <n v="314013.34999999998"/>
        <n v="160052.31"/>
        <n v="167729.28"/>
        <n v="511673.68"/>
        <n v="537289.67000000004"/>
        <n v="802185.7"/>
        <n v="887330.89"/>
        <n v="401929.18"/>
        <n v="285851.46000000002"/>
        <n v="115225.08"/>
        <n v="121900.95"/>
        <n v="440180.2"/>
        <n v="460130.26"/>
        <n v="906507.79"/>
        <n v="992405.21"/>
        <n v="521153.96"/>
        <n v="370179.19"/>
        <n v="233588.31"/>
        <n v="245666.8"/>
        <n v="467352.9"/>
        <n v="487147.82"/>
        <n v="874338.8"/>
        <n v="962131.37"/>
        <n v="584415.75"/>
        <n v="425135.44"/>
        <n v="210370.71"/>
        <n v="224282.51"/>
        <n v="446671.34"/>
        <n v="468919.35"/>
        <n v="668482.84"/>
        <n v="735996.85"/>
        <n v="411503.52"/>
        <n v="286740.09999999998"/>
        <n v="236006.13"/>
        <n v="247144.78"/>
        <n v="503288.28"/>
        <n v="527796.69999999995"/>
        <n v="768856.99"/>
        <n v="839105.21"/>
        <n v="425307.71"/>
        <n v="313306.88"/>
        <n v="238064.75"/>
        <n v="252490.25"/>
        <n v="418527.76"/>
        <n v="438818.75"/>
        <n v="792827.82"/>
        <n v="875418.35"/>
        <n v="469809.41"/>
        <n v="340953.8"/>
        <n v="202735.58"/>
        <n v="212242.62"/>
        <n v="459445.26"/>
        <n v="473604.92"/>
        <n v="781033.33"/>
        <n v="860028.36"/>
        <n v="258008.17"/>
        <n v="184664.86"/>
        <n v="50555.17"/>
        <n v="53516.14"/>
        <n v="768927.05"/>
        <n v="805590.03"/>
        <n v="672579"/>
        <n v="734799.77"/>
        <n v="210996.73"/>
        <n v="155331.25"/>
        <n v="147379.21"/>
        <n v="154931.54"/>
        <n v="747431.15"/>
        <n v="780875.72"/>
        <n v="873675.48"/>
        <n v="968291.9"/>
        <n v="391288.37"/>
        <n v="271993.99"/>
        <n v="89445.79"/>
        <n v="94161.61"/>
        <n v="625782.75"/>
        <n v="656965.09"/>
        <n v="878578.17"/>
        <n v="967138.03"/>
        <n v="581106.97"/>
        <n v="430965.99"/>
        <n v="86626.95"/>
        <n v="91769.35"/>
        <n v="605768.03"/>
        <n v="631084.65"/>
        <n v="564651.93000000005"/>
        <n v="619481.93000000005"/>
        <n v="215496.63"/>
        <n v="159927.70000000001"/>
        <n v="122353.91"/>
        <n v="130010.62"/>
        <n v="774579.79"/>
        <n v="796759.64"/>
        <n v="922570.08"/>
        <n v="1022010.06"/>
        <n v="395043.02"/>
        <n v="280878.55"/>
        <n v="137209.20000000001"/>
        <n v="144679.45000000001"/>
        <n v="465100.11"/>
        <n v="487948.21"/>
        <n v="547005.05000000005"/>
        <n v="599341.48"/>
        <n v="465425.64"/>
        <n v="341145.51"/>
        <n v="89193.82"/>
        <n v="94645.759999999995"/>
        <n v="685696.72"/>
        <n v="707231.01"/>
        <n v="735266.89"/>
        <n v="809222.52"/>
        <n v="405102.89"/>
        <n v="295930.28000000003"/>
        <n v="206501.63"/>
        <n v="216946.6"/>
        <n v="701127.09"/>
        <n v="722835.63"/>
        <n v="613647.52"/>
        <n v="667086.51"/>
        <n v="566042.06999999995"/>
        <n v="412525.08"/>
        <n v="204860.1"/>
        <n v="217379.73"/>
        <n v="731188.66"/>
        <n v="766490.45"/>
        <n v="479797.12"/>
        <n v="525640.07999999996"/>
        <n v="276153.86"/>
        <n v="197426.62"/>
        <n v="128284"/>
        <n v="134317.79999999999"/>
        <n v="705086.26"/>
        <n v="737010.18"/>
        <n v="754062.71"/>
        <n v="823932.41"/>
        <n v="544117.18999999994"/>
        <n v="381100.56"/>
        <n v="238239.33"/>
        <n v="249813.14"/>
        <n v="616615.42000000004"/>
        <n v="638505.6"/>
        <n v="849625.56"/>
        <n v="941234.88"/>
        <n v="500389.94"/>
        <n v="371203.43"/>
        <n v="209623.79"/>
        <n v="222050.34"/>
        <n v="643809.56999999995"/>
        <n v="671845.42"/>
        <n v="935084.12"/>
        <n v="1028950.75"/>
        <n v="363050.86"/>
        <n v="269070.96999999997"/>
        <n v="166217.41"/>
        <n v="175002.87"/>
        <n v="783549.65"/>
        <n v="810113.35"/>
        <n v="590988.39"/>
        <n v="644413.53"/>
        <n v="273033.57"/>
        <n v="201771.19"/>
        <n v="239693.65"/>
        <n v="251331.8"/>
        <n v="660965.89"/>
        <n v="685680.72"/>
        <n v="560917.53"/>
        <n v="615631.55000000005"/>
        <n v="443025.16"/>
        <n v="317225.90000000002"/>
        <n v="184763.83"/>
        <n v="196582.98"/>
        <n v="728951.88"/>
        <n v="760632.38"/>
        <n v="744531.51"/>
        <n v="811290.23"/>
        <n v="328607.46000000002"/>
        <n v="242474.42"/>
        <n v="90277.28"/>
        <n v="96214.8"/>
        <n v="600405.17000000004"/>
        <n v="624583.25"/>
        <n v="710826.64"/>
        <n v="780450.17"/>
        <n v="282527.73"/>
        <n v="201765.58"/>
        <n v="99693.49"/>
        <n v="105529.55"/>
        <n v="572188.87"/>
        <n v="599416.99"/>
        <n v="919943.46"/>
        <n v="1004347.56"/>
        <n v="472094.98"/>
        <n v="336770.36"/>
        <n v="51881.01"/>
        <n v="55066.83"/>
        <n v="580749.38"/>
        <n v="604055.98"/>
        <n v="493818.71"/>
        <n v="538104.15"/>
        <n v="556452.21"/>
        <n v="399044.12"/>
        <n v="154479.34"/>
        <n v="164225.94"/>
        <n v="649374.79"/>
        <n v="671963.21"/>
        <n v="818718.38"/>
        <n v="897999.48"/>
        <n v="323675.65999999997"/>
        <n v="228888.03"/>
        <n v="191473.12"/>
        <n v="203995.65"/>
        <n v="406867.49"/>
        <n v="421453"/>
        <n v="899209.02"/>
        <n v="981131.77"/>
        <n v="262787.34999999998"/>
        <n v="182517.25"/>
        <n v="86117.85"/>
        <n v="90084.62"/>
        <n v="545169.73"/>
        <n v="565312.27"/>
        <n v="579400.89"/>
        <n v="641179.14"/>
        <n v="209625.31"/>
        <n v="154254.37"/>
        <n v="199245.35"/>
        <n v="210369.48"/>
        <n v="643120.06999999995"/>
        <n v="663446.54"/>
        <n v="932752.7"/>
        <n v="1032128.17"/>
        <n v="498046.21"/>
        <n v="365161.01"/>
        <n v="229003.16"/>
        <n v="243656.41"/>
        <n v="607872.82999999996"/>
        <n v="636807.51"/>
        <n v="600726.67000000004"/>
        <n v="665396.13"/>
        <n v="333600.21000000002"/>
        <n v="237880.67"/>
        <n v="118725.03"/>
        <n v="125117.07"/>
        <n v="488321.54"/>
        <n v="510911.75"/>
        <n v="586550.56999999995"/>
        <n v="641982.51"/>
        <n v="322860.90999999997"/>
        <n v="234514.98"/>
        <n v="77951.28"/>
        <n v="82063.14"/>
        <n v="752414.92"/>
        <n v="781121.3"/>
        <n v="860015.15"/>
        <n v="937392.15"/>
        <n v="226993.03"/>
        <n v="158093.88"/>
        <n v="230168.75"/>
        <n v="245087.51"/>
        <n v="409328.95"/>
        <n v="421468.11"/>
        <n v="871267.54"/>
        <n v="963360.68"/>
        <n v="477026.4"/>
        <n v="342382.56"/>
        <n v="219438.21"/>
        <n v="231072.48"/>
        <n v="663722.22"/>
        <n v="683144.96"/>
        <n v="731285.97"/>
        <n v="807236.01"/>
        <n v="537672.28"/>
        <n v="394678.71"/>
        <n v="226328.26"/>
        <n v="236450.27"/>
        <n v="700925.2"/>
        <n v="723393.71"/>
        <n v="517433.76"/>
        <n v="565463.27"/>
        <n v="276388.27"/>
        <n v="201445.27"/>
        <n v="232160.29"/>
        <n v="244794.47"/>
        <n v="764004.98"/>
        <n v="797816.16"/>
        <n v="843502.49"/>
        <n v="917120.64"/>
        <n v="379117.31"/>
        <n v="270671.92"/>
        <n v="116651.7"/>
        <n v="123326.98"/>
        <n v="419462.52"/>
        <n v="438858.65"/>
        <n v="844005.43"/>
        <n v="920823.8"/>
        <n v="278354.87"/>
        <n v="196378.09"/>
        <n v="60755.59"/>
        <n v="63835.199999999997"/>
        <n v="510340.46"/>
        <n v="533383.14"/>
        <n v="850377.07"/>
        <n v="937219.69"/>
        <n v="264234.82"/>
        <n v="194965.78"/>
        <n v="181684.46"/>
        <n v="191159.19"/>
        <n v="553121.1"/>
        <n v="570236.49"/>
        <n v="626448.07999999996"/>
        <n v="687760.88"/>
        <n v="401028.04"/>
        <n v="284141.09000000003"/>
        <n v="127022.78"/>
        <n v="135311.59"/>
        <n v="589877.06999999995"/>
        <n v="615265.30000000005"/>
        <n v="928716.88"/>
        <n v="1020357.76"/>
        <n v="222373.44"/>
        <n v="158747.89000000001"/>
        <n v="195987.88"/>
        <n v="207487.12"/>
        <n v="498244.29"/>
        <n v="514209.41"/>
        <n v="703649.65"/>
        <n v="772269.23"/>
        <n v="269540.94"/>
        <n v="195904.21"/>
        <n v="213401.57"/>
        <n v="226301.24"/>
        <n v="430826.77"/>
        <n v="449767.9"/>
        <n v="682104.6"/>
        <n v="754957.13"/>
        <n v="585919.92000000004"/>
        <n v="423858.24"/>
        <n v="213267.86"/>
        <n v="223266.87"/>
        <n v="794643.64"/>
        <n v="824358.54"/>
        <n v="913530.98"/>
        <n v="1009010"/>
        <n v="498258.79"/>
        <n v="367216.92"/>
        <n v="64184.59"/>
        <n v="67106.02"/>
        <n v="615158.56000000006"/>
        <n v="636089.93000000005"/>
        <n v="645696.1"/>
        <n v="702725.65"/>
        <n v="565164.11"/>
        <n v="416096.07"/>
        <n v="130216.69"/>
        <n v="138531.20000000001"/>
        <n v="632303.41"/>
        <n v="658859.29"/>
        <n v="884554.1"/>
        <n v="966079.71"/>
        <n v="486449.76"/>
        <n v="336462.45"/>
        <n v="77693.97"/>
        <n v="81297.77"/>
        <n v="429368.7"/>
        <n v="446608.34"/>
        <n v="721428.96"/>
        <n v="799111.34"/>
        <n v="450882.82"/>
        <n v="334120.31"/>
        <n v="91841.72"/>
        <n v="97548.07"/>
        <n v="718500.7"/>
        <n v="749585.35"/>
        <n v="852388.72"/>
        <n v="940876.85"/>
        <n v="252164.43"/>
        <n v="178211.9"/>
        <n v="173046.89"/>
        <n v="183290.43"/>
        <n v="590845.56000000006"/>
        <n v="619964.1"/>
        <n v="534882.35"/>
        <n v="582292.98"/>
        <n v="249746.32"/>
        <n v="176713.22"/>
        <n v="232635.44"/>
        <n v="243904.46"/>
        <n v="519192.9"/>
        <n v="537680.14"/>
        <n v="590112.03"/>
        <n v="643536.36"/>
        <n v="547748.88"/>
        <n v="406105.51"/>
        <n v="235577.35"/>
        <n v="247124.25"/>
        <n v="670404.93999999994"/>
        <n v="698862.13"/>
        <n v="476633.3"/>
        <n v="525740.77"/>
        <n v="199368.98"/>
        <n v="139277.74"/>
        <n v="203622.78"/>
        <n v="214808.6"/>
        <n v="762494.78"/>
        <n v="793825.96"/>
        <n v="770590.81"/>
        <n v="851419.12"/>
        <n v="288594.38"/>
        <n v="201475.86"/>
        <n v="200893.04"/>
        <n v="212985.34"/>
        <n v="453171.83"/>
        <n v="472592.13"/>
        <n v="496462.19"/>
        <n v="549478.21"/>
        <n v="344896"/>
        <n v="244738.28"/>
        <n v="242104.87"/>
        <n v="256030.9"/>
        <n v="439302.58"/>
        <n v="458237.31"/>
        <n v="809485.62"/>
        <n v="885964.87"/>
        <n v="267722.07"/>
        <n v="194131.66"/>
        <n v="243604.07"/>
        <n v="256422.5"/>
        <n v="649063.56000000006"/>
        <n v="672063.04"/>
        <n v="584059.42000000004"/>
        <n v="641054.18999999994"/>
        <n v="383392.47"/>
        <n v="271803.95"/>
        <n v="235968.17"/>
        <n v="251276.28"/>
        <n v="463839.77"/>
        <n v="482325.93"/>
        <n v="845925.47"/>
        <n v="924542.26"/>
        <n v="387865.67"/>
        <n v="269757.25"/>
        <n v="127276.04"/>
        <n v="133292.47"/>
        <n v="440417.73"/>
        <n v="460495.51"/>
        <n v="600597.71"/>
        <n v="658548.07999999996"/>
        <n v="388818.13"/>
        <n v="272851.7"/>
        <n v="175593.48"/>
        <n v="184725.96"/>
        <n v="738202.88"/>
        <n v="772972.36"/>
        <n v="913269.11"/>
        <n v="1012100.21"/>
        <n v="304985.58"/>
        <n v="221491.95"/>
        <n v="148061.32"/>
        <n v="155102.99"/>
        <n v="449171.22"/>
        <n v="468244.93"/>
        <n v="750217.95"/>
        <n v="829647.11"/>
        <n v="469910.75"/>
        <n v="327898.86"/>
        <n v="73763.12"/>
        <n v="78268.31"/>
        <n v="664690.85"/>
        <n v="686376.34"/>
        <n v="469916.64"/>
        <n v="515347.13"/>
        <n v="442308.74"/>
        <n v="320028.23"/>
        <n v="196367.18"/>
        <n v="209044.15"/>
        <n v="535610.68999999994"/>
        <n v="551212.94999999995"/>
        <n v="507803.61"/>
        <n v="552509.01"/>
        <n v="486804.03"/>
        <n v="339223.88"/>
        <n v="169111.67999999999"/>
        <n v="176827.59"/>
        <n v="602161.42000000004"/>
        <n v="620375.91"/>
        <n v="749065.01"/>
        <n v="820845.07"/>
        <n v="422694.92"/>
        <n v="295818.99"/>
        <n v="58313.57"/>
        <n v="61637.7"/>
        <n v="767698.35"/>
        <n v="804282.15"/>
        <n v="900937.74"/>
        <n v="993023.84"/>
        <n v="447787.66"/>
        <n v="312025.01"/>
        <n v="189492.39"/>
        <n v="199031.37"/>
        <n v="550933.80000000005"/>
        <n v="572829.6"/>
        <n v="700558.45"/>
        <n v="768613.33"/>
        <n v="367271.08"/>
        <n v="256027.27"/>
        <n v="175692.33"/>
        <n v="185311.18"/>
        <n v="543612.56000000006"/>
        <n v="561583.24"/>
        <n v="700095.15"/>
        <n v="761144.5"/>
        <n v="422131.01"/>
        <n v="300841.55"/>
        <n v="77239.05"/>
        <n v="81722.080000000002"/>
        <n v="614765.43999999994"/>
        <n v="641161.89"/>
        <n v="796786.18"/>
        <n v="883333.76"/>
        <n v="279023.32"/>
        <n v="196139.75"/>
        <n v="240203.6"/>
        <n v="251884.38"/>
        <n v="565278.85"/>
        <n v="581375.17000000004"/>
        <n v="929293.36"/>
        <n v="1021064.81"/>
        <n v="500917.47"/>
        <n v="369742.64"/>
        <n v="53639.98"/>
        <n v="56294.48"/>
        <n v="565941.85"/>
        <n v="592128.11"/>
        <n v="673921.52"/>
        <n v="741006.89"/>
        <n v="262838.08"/>
        <n v="191797.55"/>
        <n v="64475.23"/>
        <n v="67443.27"/>
        <n v="521225.61"/>
        <n v="540895.18000000005"/>
        <n v="786676.41"/>
        <n v="868837.07"/>
        <n v="328176.55"/>
        <n v="242315.92"/>
        <n v="226800.03"/>
        <n v="238120.34"/>
        <n v="702546.61"/>
        <n v="737776.36"/>
        <n v="906908"/>
        <n v="1004445.05"/>
        <n v="265272.73"/>
        <n v="196200.67"/>
        <n v="164162.13"/>
        <n v="174355.75"/>
        <n v="651168.61"/>
        <n v="681602.56000000006"/>
        <n v="511112.6"/>
        <n v="563374.89"/>
        <n v="423924.08"/>
        <n v="312621.84000000003"/>
        <n v="165491.45000000001"/>
        <n v="175532.64"/>
        <n v="769878.95"/>
        <n v="795985.34"/>
        <n v="645799.79"/>
        <n v="705267.86"/>
        <n v="218733.91"/>
        <n v="151853.26999999999"/>
        <n v="97340.37"/>
        <n v="101962.86"/>
        <n v="794806.4"/>
        <n v="823064.4"/>
        <n v="510491.62"/>
        <n v="557248.89"/>
        <n v="450268.53"/>
        <n v="319457.68"/>
        <n v="161548.43"/>
        <n v="169683.85"/>
        <n v="436875.75"/>
        <n v="458413.12"/>
        <n v="614087.80000000005"/>
        <n v="679900.3"/>
        <n v="420211.41"/>
        <n v="292126.99"/>
        <n v="205344.56"/>
        <n v="215750.74"/>
        <n v="459182.84"/>
        <n v="481307.37"/>
        <n v="688081.09"/>
        <n v="756578.24"/>
        <n v="275569.67"/>
        <n v="195630.84"/>
        <n v="86349.01"/>
        <n v="90889.43"/>
        <n v="723706.39"/>
        <n v="758159.24"/>
        <n v="556049.63"/>
        <n v="607609.86"/>
        <n v="591517.54"/>
        <n v="438244.54"/>
        <n v="169903.38"/>
        <n v="180678.18"/>
        <n v="626331.47"/>
        <n v="652842.55000000005"/>
        <n v="705568.43"/>
        <n v="778374.55"/>
        <n v="307099.34000000003"/>
        <n v="218591.41"/>
        <n v="211045.83"/>
        <n v="221584.98"/>
        <n v="574964.28"/>
        <n v="592290.24"/>
        <n v="524704.11"/>
        <n v="578931.74"/>
        <n v="295653.51"/>
        <n v="207962.23"/>
        <n v="73728.039999999994"/>
        <n v="78143.240000000005"/>
        <n v="448470.76"/>
        <n v="464407.34"/>
        <n v="490788.05"/>
        <n v="541101.18999999994"/>
        <n v="465868.81"/>
        <n v="327294.92"/>
        <n v="81310.87"/>
        <n v="85988.18"/>
        <n v="638168.75"/>
        <n v="658661.54"/>
        <n v="853950.13"/>
        <n v="939695.69"/>
        <n v="411373.81"/>
        <n v="295982.98"/>
        <n v="149336.93"/>
        <n v="156685.53"/>
        <n v="689356.88"/>
        <n v="712044.54"/>
        <n v="594779.75"/>
        <n v="651557.68999999994"/>
        <n v="206199.16"/>
        <n v="144007.94"/>
        <n v="78694.600000000006"/>
        <n v="82294.539999999994"/>
        <n v="626432.11"/>
        <n v="650386.44999999995"/>
        <n v="914864.51"/>
        <n v="1010585.72"/>
        <n v="302526.89"/>
        <n v="223704.03"/>
        <n v="198406.13"/>
        <n v="208424.56"/>
        <n v="542102.03"/>
        <n v="561997.28"/>
        <n v="888172.84"/>
        <n v="978545.56"/>
        <n v="210833.68"/>
        <n v="152991.23000000001"/>
        <n v="136347.31"/>
        <n v="144634.22"/>
        <n v="580865.31999999995"/>
        <n v="608241.25"/>
        <n v="529117.46"/>
        <n v="575700.6"/>
        <n v="490343.11"/>
        <n v="350727.52"/>
        <n v="196256.8"/>
        <n v="206739.67"/>
        <n v="651686.25"/>
        <n v="680466.35"/>
        <n v="568356.68999999994"/>
        <n v="628936.03"/>
        <n v="241099.47"/>
        <n v="172796.03"/>
        <n v="112487.07"/>
        <n v="119221.74"/>
        <n v="640730.26"/>
        <n v="661670.41"/>
        <n v="759767.28"/>
        <n v="830864.55"/>
        <n v="298666.48"/>
        <n v="210027.93"/>
        <n v="197697.26"/>
        <n v="208579.88"/>
        <n v="478307.51"/>
        <n v="494412.87"/>
        <n v="729024"/>
        <n v="802697.36"/>
        <n v="448747.68"/>
        <n v="327564.59999999998"/>
        <n v="236692.42"/>
        <n v="250903.91"/>
        <n v="544938.23"/>
        <n v="570574.97"/>
        <n v="713506.56"/>
        <n v="778176.95"/>
        <n v="247636.37"/>
        <n v="174107.5"/>
        <n v="62271.69"/>
        <n v="65160.800000000003"/>
        <n v="617458.04"/>
        <n v="635158.06999999995"/>
        <n v="936567.48"/>
        <n v="1028786.93"/>
        <n v="231644.09"/>
        <n v="159827.78"/>
        <n v="52323.24"/>
        <n v="55170.89"/>
        <n v="604971.68000000005"/>
        <n v="622531.36"/>
        <n v="598900.43000000005"/>
        <n v="657271.25"/>
        <n v="286650.32"/>
        <n v="199484.08"/>
        <n v="189100.35"/>
        <n v="200276.43"/>
        <n v="464236.24"/>
        <n v="487168.11"/>
        <n v="574438.36"/>
        <n v="631639.80000000005"/>
        <n v="286697.89"/>
        <n v="206750.67"/>
        <n v="103862.5"/>
        <n v="109066.24000000001"/>
        <n v="465460.08"/>
        <n v="487731.41"/>
        <n v="844320.8"/>
        <n v="933697.95"/>
        <n v="417546.16"/>
        <n v="295306.25"/>
        <n v="94693.22"/>
        <n v="99476.65"/>
        <n v="745238.79"/>
        <n v="769364.8"/>
        <n v="867665.56"/>
        <n v="953870.5"/>
        <n v="341217.82"/>
        <n v="235479.93"/>
        <n v="115256.11"/>
        <n v="122818.57"/>
        <n v="697330.66"/>
        <n v="722123.17"/>
        <n v="767183.11"/>
        <n v="838837.01"/>
        <n v="464985.07"/>
        <n v="333006.43"/>
        <n v="220905.3"/>
        <n v="231861.36"/>
        <n v="702624.67"/>
        <n v="730619.04"/>
        <n v="853283.44"/>
        <n v="927850.82"/>
        <n v="422607.94"/>
        <n v="304913.88"/>
        <n v="238500.06"/>
        <n v="249929.85"/>
        <n v="534118.71"/>
        <n v="554982.89"/>
        <n v="721051.98"/>
        <n v="785223.99"/>
        <n v="212299.83"/>
        <n v="150069.1"/>
        <n v="145970"/>
        <n v="152768.09"/>
        <n v="701591.71"/>
        <n v="725439.46"/>
        <n v="920512.62"/>
        <n v="1004723.02"/>
        <n v="227813.41"/>
        <n v="160273.81"/>
        <n v="128177.46"/>
        <n v="134852.67000000001"/>
        <n v="401801.1"/>
        <n v="421567.87"/>
        <n v="565833.32999999996"/>
        <n v="625296.56999999995"/>
        <n v="548563.5"/>
        <n v="381344.71"/>
        <n v="112164.79"/>
        <n v="117279.21"/>
        <n v="641938.52"/>
        <n v="670387.54"/>
        <n v="783105.58"/>
        <n v="865288.88"/>
        <n v="547162.94999999995"/>
        <n v="400092.03"/>
        <n v="196049.41"/>
        <n v="205688.44"/>
        <n v="458011.64"/>
        <n v="480321"/>
        <n v="677882.27"/>
        <n v="741074.82"/>
        <n v="587533.62"/>
        <n v="424116.55"/>
        <n v="117240.79"/>
        <n v="122615.14"/>
        <n v="709369.11"/>
        <n v="742866.17"/>
        <n v="542076.86"/>
        <n v="599165.18999999994"/>
        <n v="522288.65"/>
        <n v="361498.43"/>
        <n v="109195.96"/>
        <n v="115234.63"/>
        <n v="792489.69"/>
        <n v="831017.7"/>
        <n v="775208.65"/>
        <n v="858159.49"/>
        <n v="512172.02"/>
        <n v="360760.01"/>
        <n v="153557.25"/>
        <n v="162689.32999999999"/>
        <n v="794963.86"/>
        <n v="819186.15"/>
        <n v="847561.08"/>
        <n v="932404.81"/>
        <n v="243267.47"/>
        <n v="168972.52"/>
        <n v="68455.600000000006"/>
        <n v="72920.45"/>
        <n v="778230.8"/>
        <n v="814048.31"/>
        <n v="883886.79"/>
        <n v="972270.82"/>
        <n v="397884.29"/>
        <n v="285746.25"/>
        <n v="172125.63"/>
        <n v="181004.54"/>
        <n v="794468.41"/>
        <n v="824671.82"/>
        <n v="818888.36"/>
        <n v="899483.39"/>
        <n v="327120.61"/>
        <n v="230389.01"/>
        <n v="214323.98"/>
        <n v="226692.17"/>
        <n v="732270.64"/>
        <n v="753434.7"/>
        <n v="901911.6"/>
        <n v="981780.77"/>
        <n v="353986.15"/>
        <n v="258654.74"/>
        <n v="50876.35"/>
        <n v="53188.78"/>
        <n v="547722.59"/>
        <n v="567830.56000000006"/>
        <n v="717713.82"/>
        <n v="783353.39"/>
        <n v="496399.88"/>
        <n v="356808.05"/>
        <n v="120030.93"/>
        <n v="127667.84"/>
        <n v="527843.54"/>
        <n v="553270.14"/>
        <n v="564164.07999999996"/>
        <n v="614906.68000000005"/>
        <n v="398443.37"/>
        <n v="287029.42"/>
        <n v="206643.28"/>
        <n v="220203.61"/>
        <n v="724083.56"/>
        <n v="759678.04"/>
        <n v="915992.68"/>
        <n v="999094.47"/>
        <n v="427008.66"/>
        <n v="300276.7"/>
        <n v="163103.72"/>
        <n v="172101.06"/>
        <n v="755515.67"/>
        <n v="781233.4"/>
        <n v="742433.63"/>
        <n v="819013.51"/>
        <n v="229300.26"/>
        <n v="163244.32999999999"/>
        <n v="101819.78"/>
        <n v="108418.95"/>
        <n v="718217.44"/>
        <n v="744278.26"/>
        <n v="573757.19999999995"/>
        <n v="629281.79"/>
        <n v="524454.31999999995"/>
        <n v="386514.03"/>
        <n v="221376.59"/>
        <n v="232876.26"/>
        <n v="737797.44"/>
        <n v="761182.02"/>
        <n v="895032.33"/>
        <n v="975402.63"/>
        <n v="343155.75"/>
        <n v="244633.88"/>
        <n v="131241.54999999999"/>
        <n v="139285.76000000001"/>
        <n v="582983.43999999994"/>
        <n v="606372.6"/>
        <n v="742366.92"/>
        <n v="822128.39"/>
        <n v="399471.23"/>
        <n v="283242.58"/>
        <n v="143140.46"/>
        <n v="149870.45000000001"/>
        <n v="553837.32999999996"/>
        <n v="572703.6"/>
        <n v="879819.43"/>
        <n v="965870.33"/>
        <n v="455838.44"/>
        <n v="317032.07"/>
        <n v="128698.18"/>
        <n v="137145.81"/>
        <n v="485960.61"/>
        <n v="504761.75"/>
        <n v="565087.01"/>
        <n v="615333.81999999995"/>
        <n v="577807.16"/>
        <n v="404430.86"/>
        <n v="190128.71"/>
        <n v="199964.5"/>
        <n v="573338.47"/>
        <n v="596955.03"/>
        <n v="836802.14"/>
        <n v="924728.35"/>
        <n v="537483.42000000004"/>
        <n v="378719.82"/>
        <n v="232917.48"/>
        <n v="245524.34"/>
        <n v="493570.24"/>
        <n v="514341.41"/>
        <n v="555523.82999999996"/>
        <n v="610322.03"/>
        <n v="295776.45"/>
        <n v="204785.58"/>
        <n v="141386.32999999999"/>
        <n v="147703.53"/>
        <n v="623770.5"/>
        <n v="647557.89"/>
        <n v="649500.38"/>
        <n v="710085.32"/>
        <n v="595812.57999999996"/>
        <n v="412999.19"/>
        <n v="113952.73"/>
        <n v="121063.87"/>
        <n v="633072.69999999995"/>
        <n v="657837.18000000005"/>
        <n v="806050.58"/>
        <n v="879323.92"/>
        <n v="397485.01"/>
        <n v="295248.49"/>
        <n v="229360.19"/>
        <n v="239909.4"/>
        <n v="461759.62"/>
        <n v="478592.27"/>
        <n v="895686.45"/>
        <n v="981809.23"/>
        <n v="553345.22"/>
        <n v="405551.08"/>
        <n v="187332.71"/>
        <n v="197516.08"/>
        <n v="433357.45"/>
        <n v="446052.44"/>
        <n v="631757.24"/>
        <n v="689871.32"/>
        <n v="556012.62"/>
        <n v="395354.14"/>
        <n v="203566.53"/>
        <n v="212919.38"/>
        <n v="748468.7"/>
        <n v="771111.29"/>
        <n v="850372.95"/>
        <n v="933420.32"/>
        <n v="461405.94"/>
        <n v="325700.82"/>
        <n v="222518.04"/>
        <n v="234921.65"/>
        <n v="556932.97"/>
        <n v="573444.35"/>
        <n v="492167.06"/>
        <n v="537170.05000000005"/>
        <n v="278161.84000000003"/>
        <n v="201288.61"/>
        <n v="82800.37"/>
        <n v="88015.83"/>
        <n v="690701.38"/>
        <n v="711517.11"/>
        <n v="577626.11"/>
        <n v="639733.29"/>
        <n v="331192.84000000003"/>
        <n v="236117.88"/>
        <n v="81389.570000000007"/>
        <n v="86719.99"/>
        <n v="681484.49"/>
        <n v="704561.3"/>
        <n v="616303.26"/>
        <n v="670753.68999999994"/>
        <n v="528682.31999999995"/>
        <n v="367867"/>
        <n v="204074.29"/>
        <n v="217481.05"/>
        <n v="723431.23"/>
        <n v="748200.36"/>
        <n v="625109.96"/>
        <n v="689214.65"/>
        <n v="352202.87"/>
        <n v="250470.28"/>
        <n v="142338.04999999999"/>
        <n v="148864.43"/>
        <n v="648076.35"/>
        <n v="677952.13"/>
        <n v="534954.79"/>
        <n v="589517.67000000004"/>
        <n v="383970.96"/>
        <n v="276347.13"/>
        <n v="199330.38"/>
        <n v="210065.67"/>
        <n v="427531.93"/>
        <n v="446341.06"/>
        <n v="819741.51"/>
        <n v="900599.23"/>
        <n v="505135.23"/>
        <n v="371286.96"/>
        <n v="126600.22"/>
        <n v="133008.57"/>
        <n v="531516.29"/>
        <n v="553116.68000000005"/>
        <n v="765083.14"/>
        <n v="832423.49"/>
        <n v="547663.79"/>
        <n v="406151.66"/>
        <n v="106701.75999999999"/>
        <n v="112876.05"/>
        <n v="415792.45"/>
        <n v="427883.31"/>
        <n v="533700.9"/>
        <n v="588933.04"/>
        <n v="207579.8"/>
        <n v="144958.22"/>
        <n v="49539.39"/>
        <n v="51790.84"/>
        <n v="550361.44999999995"/>
        <n v="569322.76"/>
        <n v="484636.11"/>
        <n v="533378.55000000005"/>
        <n v="218301.91"/>
        <n v="155927.85999999999"/>
        <n v="183469.67"/>
        <n v="192237.94"/>
        <n v="504940.52"/>
        <n v="521098.98"/>
        <n v="752660.1"/>
        <n v="831480.14"/>
        <n v="496954.41"/>
        <n v="366421.98"/>
        <n v="205188.75"/>
        <n v="216563.28"/>
        <n v="660646.32999999996"/>
        <n v="681891.7"/>
        <n v="524938.05000000005"/>
        <n v="572716.86"/>
        <n v="270377.36"/>
        <n v="192761.8"/>
        <n v="80176.100000000006"/>
        <n v="85147.37"/>
        <n v="660665.34"/>
        <n v="692481.44"/>
        <n v="629772.41"/>
        <n v="686786.3"/>
        <n v="489293.23"/>
        <n v="337288.24"/>
        <n v="210497.12"/>
        <n v="220877.16"/>
        <n v="624077.55000000005"/>
        <n v="642262.49"/>
        <n v="886670.57"/>
        <n v="976611.64"/>
        <n v="501607.27"/>
        <n v="366100.58"/>
        <n v="98424.05"/>
        <n v="103111.43"/>
        <n v="791920"/>
        <n v="831386.09"/>
        <n v="651744.88"/>
        <n v="712880.38"/>
        <n v="361211.35"/>
        <n v="249538.26"/>
        <n v="204498.55"/>
        <n v="216818.62"/>
        <n v="742913.6"/>
        <n v="767106.55"/>
        <n v="496238.57"/>
        <n v="547563.18000000005"/>
        <n v="227572.52"/>
        <n v="157418.23999999999"/>
        <n v="49677.61"/>
        <n v="52128.41"/>
        <n v="587773.13"/>
        <n v="609883.06999999995"/>
        <n v="524571.35"/>
        <n v="570520.81000000006"/>
        <n v="369563.63"/>
        <n v="256079.92"/>
        <n v="228620.49"/>
        <n v="240882.49"/>
        <n v="633316.57999999996"/>
        <n v="660833.15"/>
        <n v="648226.09"/>
        <n v="718287.62"/>
        <n v="586308.18000000005"/>
        <n v="435286.96"/>
        <n v="186624.75"/>
        <n v="195714.77"/>
        <n v="471799.83"/>
        <n v="494448.7"/>
        <n v="797670.44"/>
        <n v="871696.86"/>
        <n v="484181.82"/>
        <n v="335916.96"/>
        <n v="184953.74"/>
        <n v="194084.47"/>
        <n v="616932.82999999996"/>
        <n v="641368.01"/>
        <n v="522539.55"/>
        <n v="575414.18000000005"/>
        <n v="217875.09"/>
        <n v="159103"/>
        <n v="121395.31"/>
        <n v="128433.36"/>
        <n v="554364.56000000006"/>
        <n v="572616.27"/>
        <n v="475648.64"/>
        <n v="524011.23"/>
        <n v="205057.83"/>
        <n v="145386.73000000001"/>
        <n v="143182.38"/>
        <n v="150016"/>
        <n v="742761.94"/>
        <n v="766878.5"/>
        <n v="803200.16"/>
        <n v="882604.56"/>
        <n v="517298.02"/>
        <n v="381477.77"/>
        <n v="147557.45000000001"/>
        <n v="155028.78"/>
        <n v="625950.11"/>
        <n v="650476.74"/>
        <n v="765011.93"/>
        <n v="846864.91"/>
        <n v="203691.36"/>
        <n v="147132.65"/>
        <n v="81111.58"/>
        <n v="85723.77"/>
        <n v="534885.15"/>
        <n v="551144.35"/>
        <n v="560105.89"/>
        <n v="615079.23"/>
        <n v="563550.26"/>
        <n v="410435.27"/>
        <n v="183940.7"/>
        <n v="193250.57"/>
        <n v="457849.82"/>
        <n v="477163.76"/>
        <n v="816218.11"/>
        <n v="899692.64"/>
        <n v="410283.51"/>
        <n v="302336.02"/>
        <n v="92220.2"/>
        <n v="97246.43"/>
        <n v="411401.46"/>
        <n v="426333.62"/>
        <n v="773145.05"/>
        <n v="842260.28"/>
        <n v="293403.65000000002"/>
        <n v="212743.7"/>
        <n v="185773.14"/>
        <n v="195566.9"/>
        <n v="605066.93000000005"/>
        <n v="624678.51"/>
        <n v="537254.29"/>
        <n v="592295.22"/>
        <n v="362763.62"/>
        <n v="253942.92"/>
        <n v="99828.98"/>
        <n v="105229.61"/>
        <n v="641576.26"/>
        <n v="666968.07999999996"/>
        <n v="523264.22"/>
        <n v="580046.17000000004"/>
        <n v="243366.01"/>
        <n v="172271.46"/>
        <n v="174312.39"/>
        <n v="182932.3"/>
        <n v="784835.19"/>
        <n v="809726.74"/>
        <n v="609201.53"/>
        <n v="672437.62"/>
        <n v="571978.32999999996"/>
        <n v="421118.45"/>
        <n v="215710.9"/>
        <n v="227818.07"/>
        <n v="467874.48"/>
        <n v="485718.97"/>
        <n v="689335.2"/>
        <n v="762027.96"/>
        <n v="218841.41"/>
        <n v="154142.29999999999"/>
        <n v="79137.86"/>
        <n v="84032.66"/>
        <n v="588993.9"/>
        <n v="615097.18999999994"/>
        <n v="686132.11"/>
        <n v="751791.94"/>
        <n v="235019.13"/>
        <n v="162440.57"/>
        <n v="185944.01"/>
        <n v="195591.38"/>
        <n v="789393.79"/>
        <n v="812802.24"/>
        <n v="799874.46"/>
        <n v="883631.82"/>
        <n v="413454.31"/>
        <n v="291064.55"/>
        <n v="106058.86"/>
        <n v="112692.74"/>
        <n v="736534.47"/>
        <n v="770168.75"/>
        <n v="578708.85"/>
        <n v="631624.64"/>
        <n v="424524.79999999999"/>
        <n v="295984.78999999998"/>
        <n v="159800.76999999999"/>
        <n v="168139.85"/>
        <n v="402516.09"/>
        <n v="414098.18"/>
        <n v="892298.71"/>
        <n v="987108.36"/>
        <n v="537170.76"/>
        <n v="371967.36"/>
        <n v="181704.92"/>
        <n v="191115.91"/>
        <n v="531898.57999999996"/>
        <n v="549667.69999999995"/>
        <n v="685075.09"/>
        <n v="747590.62"/>
        <n v="223397.37"/>
        <n v="163523.4"/>
        <n v="205690.5"/>
        <n v="219097.24"/>
        <n v="677237.74"/>
        <n v="700601.27"/>
        <n v="798566.05"/>
        <n v="872026.7"/>
        <n v="410813.27"/>
        <n v="288736.61"/>
        <n v="155259.82"/>
        <n v="163366.32"/>
        <n v="607866.02"/>
        <n v="632963.24"/>
        <n v="918704.24"/>
        <n v="999939.38"/>
        <n v="457621.42"/>
        <n v="315457.17"/>
        <n v="228744.71"/>
        <n v="241948.86"/>
        <n v="783256.72"/>
        <n v="809708.8"/>
        <n v="812924.13"/>
        <n v="900709.99"/>
        <n v="458243.02"/>
        <n v="316127.09999999998"/>
        <n v="131924.82"/>
        <n v="138973.04"/>
        <n v="670066.85"/>
        <n v="699212.98"/>
        <n v="844237.57"/>
        <n v="925664.72"/>
        <n v="326838.28000000003"/>
        <n v="242117.84"/>
        <n v="155228.42000000001"/>
        <n v="162691.31"/>
        <n v="687024.7"/>
        <n v="706580.01"/>
        <n v="761225.01"/>
        <n v="843027.46"/>
        <n v="275695.59999999998"/>
        <n v="200743.8"/>
        <n v="232829.57"/>
        <n v="245536.96"/>
        <n v="617875.94999999995"/>
        <n v="636743.97"/>
        <n v="732067.45"/>
        <n v="795859.7"/>
        <n v="413829.86"/>
        <n v="305622.83"/>
        <n v="78009.02"/>
        <n v="82651.81"/>
        <n v="520380.77"/>
        <n v="543979.04"/>
        <n v="930476.55"/>
        <n v="1023394.3"/>
        <n v="258730.46"/>
        <n v="182106.08"/>
        <n v="224163.15"/>
        <n v="237421.13"/>
        <n v="505000.69"/>
        <n v="520816.71"/>
        <n v="916140"/>
        <n v="1000247.06"/>
        <n v="488714.47"/>
        <n v="343115.6"/>
        <n v="118384.33"/>
        <n v="124135.96"/>
        <n v="511859.48"/>
        <n v="527241.98"/>
        <n v="738272.22"/>
        <n v="802695.68000000005"/>
        <n v="549612.06000000006"/>
        <n v="395157.72"/>
        <n v="217873.37"/>
        <n v="231429.66"/>
        <n v="456180.03"/>
        <n v="473772.12"/>
        <n v="571943.03"/>
        <n v="628028.74"/>
        <n v="345179.66"/>
        <n v="254384.48"/>
        <n v="216566.39999999999"/>
        <n v="227165.88"/>
        <n v="776504.03"/>
        <n v="804232.6"/>
        <n v="584471.84"/>
        <n v="646233.74"/>
        <n v="254157.53"/>
        <n v="184087.26"/>
        <n v="76995.02"/>
        <n v="81891.06"/>
        <n v="626096.96"/>
        <n v="647866.55000000005"/>
        <n v="728455.3"/>
        <n v="802969.29"/>
        <n v="576701.04"/>
        <n v="410958.67"/>
        <n v="144865.84"/>
        <n v="151761.35"/>
        <n v="435261.21"/>
        <n v="453371.19"/>
        <n v="869616.55"/>
        <n v="945758.33"/>
        <n v="476672.65"/>
        <n v="346485.31"/>
        <n v="148485.85"/>
        <n v="157556.97"/>
        <n v="782191.91"/>
        <n v="805661.16"/>
        <n v="657094.23"/>
        <n v="722501.39"/>
        <n v="564961.06000000006"/>
        <n v="409038.93"/>
        <n v="230888.16"/>
        <n v="245909.34"/>
        <n v="601030.43999999994"/>
        <n v="621822.04"/>
        <n v="471921.02"/>
        <n v="515958.24"/>
        <n v="494594.71"/>
        <n v="349446.6"/>
        <n v="136862.6"/>
        <n v="143937.17000000001"/>
        <n v="714512.49"/>
        <n v="750072.97"/>
        <n v="714144.06"/>
        <n v="781411.05"/>
        <n v="273535.78999999998"/>
        <n v="194355.71"/>
        <n v="113038.06"/>
        <n v="120250.7"/>
        <n v="703941.54"/>
        <n v="730754.24"/>
        <n v="495923.08"/>
        <n v="542958.11"/>
        <n v="405399.29"/>
        <n v="284811.64"/>
        <n v="206449.58"/>
        <n v="218272.69"/>
        <n v="525208.81999999995"/>
        <n v="540438.39"/>
        <n v="600141.98"/>
        <n v="654414.66"/>
        <n v="385397.35"/>
        <n v="268881.98"/>
        <n v="197587.54"/>
        <n v="209373.93"/>
        <n v="409723.99"/>
        <n v="427689.17"/>
        <n v="739775.45"/>
        <n v="808770.33"/>
        <n v="445175.75"/>
        <n v="324878.94"/>
        <n v="219956.46"/>
        <n v="234093.67"/>
        <n v="509708.16"/>
        <n v="527975.31999999995"/>
        <n v="590532.22"/>
        <n v="648930.32999999996"/>
        <n v="259388.06"/>
        <n v="187991.96"/>
        <n v="149436.79999999999"/>
        <n v="157766.29"/>
        <n v="437740.41"/>
        <n v="455750.62"/>
        <n v="617602.6"/>
        <n v="680779.34"/>
        <n v="436107.2"/>
        <n v="303977.64"/>
        <n v="171812.63"/>
        <n v="182516.73"/>
        <n v="708507.9"/>
        <n v="735398.68"/>
        <n v="664155.39"/>
        <n v="732471.43"/>
        <n v="241670.05"/>
        <n v="171183.62"/>
        <n v="67192.05"/>
        <n v="70963.86"/>
        <n v="551182.43000000005"/>
        <n v="569375.44999999995"/>
        <n v="728588.71"/>
        <n v="794800.5"/>
        <n v="538634.05000000005"/>
        <n v="376457.6"/>
        <n v="163749.07999999999"/>
        <n v="172604.19"/>
        <n v="715029.67"/>
        <n v="738160.31"/>
        <n v="812676.17"/>
        <n v="897856.55"/>
        <n v="571873.18000000005"/>
        <n v="394790.71"/>
        <n v="181586.35"/>
        <n v="190276.33"/>
        <n v="651522.46"/>
        <n v="681480.35"/>
        <n v="597388.23"/>
        <n v="658968.93999999994"/>
        <n v="499994.5"/>
        <n v="367946.69"/>
        <n v="86321.14"/>
        <n v="90168.68"/>
        <n v="663977.82999999996"/>
        <n v="694533.22"/>
        <n v="746868.52"/>
        <n v="820900.64"/>
        <n v="575453.43999999994"/>
        <n v="396611.08"/>
        <n v="128322.66"/>
        <n v="135486.01"/>
        <n v="744982.84"/>
        <n v="775129.5"/>
        <n v="720871.15"/>
        <n v="790790.23"/>
        <n v="237800.33"/>
        <n v="171287.67"/>
        <n v="186028.87"/>
        <n v="195348.06"/>
        <n v="766269.9"/>
        <n v="804186.38"/>
        <n v="819313.79"/>
        <n v="905753.99"/>
        <n v="211409.24"/>
        <n v="147666.67000000001"/>
        <n v="108911.39"/>
        <n v="114229.55"/>
        <n v="720163.09"/>
        <n v="745577.28"/>
        <n v="620792.4"/>
        <n v="681906.49"/>
        <n v="583185.31999999995"/>
        <n v="411803.71"/>
        <n v="158827.17000000001"/>
        <n v="168286.14"/>
        <n v="535508.43000000005"/>
        <n v="555892.30000000005"/>
        <n v="859625.4"/>
        <n v="936819.74"/>
        <n v="256317.23"/>
        <n v="187911.02"/>
        <n v="80978"/>
        <n v="86020.31"/>
        <n v="579712.81999999995"/>
        <n v="602435.67000000004"/>
        <n v="594143.30000000005"/>
        <n v="652931.06999999995"/>
        <n v="331148.76"/>
        <n v="232656.84"/>
        <n v="219364.3"/>
        <n v="233111.48"/>
        <n v="485029.08"/>
        <n v="509058.54"/>
        <n v="822093.05"/>
        <n v="895068.11"/>
        <n v="465360.32"/>
        <n v="322639.69"/>
        <n v="141842.65"/>
        <n v="148597.82999999999"/>
        <n v="453175.73"/>
        <n v="469564.96"/>
        <n v="803900.01"/>
        <n v="877571.49"/>
        <n v="354364.28"/>
        <n v="259719.88"/>
        <n v="167173.47"/>
        <n v="176436.07"/>
        <n v="727833.73"/>
        <n v="754302.91"/>
        <n v="502645.81"/>
        <n v="547466.39"/>
        <n v="327359.28999999998"/>
        <n v="238351.55"/>
        <n v="101186.41"/>
        <n v="106336.1"/>
        <n v="545118.39"/>
        <n v="568016.39"/>
        <n v="546014.61"/>
        <n v="596393.05000000005"/>
        <n v="519541.95"/>
        <n v="369407.08"/>
        <n v="115407.97"/>
        <n v="122415.89"/>
        <n v="684228.62"/>
        <n v="711286.01"/>
        <n v="732406.43"/>
        <n v="801166.39"/>
        <n v="271771.27"/>
        <n v="193611.35"/>
        <n v="124593.59"/>
        <n v="131367.17000000001"/>
        <n v="552291.80000000005"/>
        <n v="577414.97"/>
        <n v="515404.39"/>
        <n v="567393.42000000004"/>
        <n v="248368.24"/>
        <n v="183408.73"/>
        <n v="131890.65"/>
        <n v="140316.44"/>
        <n v="713978.9"/>
        <n v="746857.34"/>
        <n v="763234.49"/>
        <n v="844967.17"/>
        <n v="367392.35"/>
        <n v="259600.7"/>
        <n v="200147.4"/>
        <n v="211798.15"/>
        <n v="482615.29"/>
        <n v="504556.47"/>
        <n v="821407.45"/>
        <n v="895003.22"/>
        <n v="536646.13"/>
        <n v="383374.02"/>
        <n v="153349.91"/>
        <n v="162174.67000000001"/>
        <n v="759716.63"/>
        <n v="786009.35"/>
        <n v="472074.88"/>
        <n v="517478.2"/>
        <n v="484401.24"/>
        <n v="357679.9"/>
        <n v="241486.91"/>
        <n v="256207.68"/>
        <n v="586703.85"/>
        <n v="607965.07999999996"/>
        <n v="575535.68999999994"/>
        <n v="635577.22"/>
        <n v="367777.12"/>
        <n v="255595.32"/>
        <n v="178894.54"/>
        <n v="189384.82"/>
        <n v="649135.68999999994"/>
        <n v="667735.92000000004"/>
        <n v="766850.49"/>
        <n v="850131.71"/>
        <n v="352745.2"/>
        <n v="244672.7"/>
        <n v="95466.04"/>
        <n v="101283.75"/>
        <n v="594446.27"/>
        <n v="620594.14"/>
        <n v="636069.82999999996"/>
        <n v="696348.39"/>
        <n v="479727.23"/>
        <n v="338176.51"/>
        <n v="172998.07"/>
        <n v="181640.95"/>
        <n v="443138.36"/>
        <n v="457852.77"/>
        <n v="522923.24"/>
        <n v="574800.04"/>
        <n v="593792.81000000006"/>
        <n v="418320.25"/>
        <n v="154569.39000000001"/>
        <n v="164066.57999999999"/>
        <n v="690240.69"/>
        <n v="710991.72"/>
        <n v="728127.38"/>
        <n v="797441.47"/>
        <n v="457450.09"/>
        <n v="328295.17"/>
        <n v="162263.65"/>
        <n v="170144.23"/>
        <n v="744371.9"/>
        <n v="776130.86"/>
        <n v="864903.69"/>
        <n v="954215.09"/>
        <n v="345690.93"/>
        <n v="251408.02"/>
        <n v="57099.57"/>
        <n v="59961.65"/>
        <n v="629274.88"/>
        <n v="659455.79"/>
        <n v="472454.52"/>
        <n v="521121.92"/>
        <n v="218713.58"/>
        <n v="156265.20000000001"/>
        <n v="173966.78"/>
        <n v="182880.43"/>
        <n v="775274.07"/>
        <n v="804454.16"/>
        <n v="764928.79"/>
        <n v="837402.69"/>
        <n v="322980.44"/>
        <n v="237521.89"/>
        <n v="189594.25"/>
        <n v="198187.89"/>
        <n v="686739.37"/>
        <n v="709416.2"/>
        <n v="785349.51"/>
        <n v="858973.43"/>
        <n v="230830.23"/>
        <n v="160504.60999999999"/>
        <n v="206979.33"/>
        <n v="218039.62"/>
        <n v="774113.16"/>
        <n v="797454.22"/>
        <n v="820323.87"/>
        <n v="903783.94"/>
        <n v="350382.65"/>
        <n v="253519.74"/>
        <n v="199033.24"/>
        <n v="207975.78"/>
        <n v="546545.31999999995"/>
        <n v="563647.92000000004"/>
        <n v="683330.31"/>
        <n v="745283.99"/>
        <n v="414710.48"/>
        <n v="291817.34999999998"/>
        <n v="173375.5"/>
        <n v="184567.89"/>
        <n v="573866.76"/>
        <n v="594145.74"/>
        <n v="839623.81"/>
        <n v="925572.92"/>
        <n v="239784.33"/>
        <n v="173072.74"/>
        <n v="167139.65"/>
        <n v="175674.93"/>
        <n v="426008.87"/>
        <n v="446338.95"/>
        <n v="794496.89"/>
        <n v="877358.84"/>
        <n v="381524.3"/>
        <n v="276358.78000000003"/>
        <n v="100809.02"/>
        <n v="106101.61"/>
        <n v="777900.75"/>
        <n v="800350.26"/>
        <n v="863100.82"/>
        <n v="949328.51"/>
        <n v="331407.96000000002"/>
        <n v="232417.01"/>
        <n v="231549.15"/>
        <n v="246454.92"/>
        <n v="638706.64"/>
        <n v="661826.05000000005"/>
        <n v="851167.1"/>
        <n v="938700.68"/>
        <n v="467164.24"/>
        <n v="332026.59999999998"/>
        <n v="234369.27"/>
        <n v="249141.41"/>
        <n v="408260.68"/>
        <n v="421827.96"/>
        <n v="514235.4"/>
        <n v="567060.41"/>
        <n v="467220.54"/>
        <n v="344956.27"/>
        <n v="55237.86"/>
        <n v="57940.84"/>
        <n v="789668.88"/>
        <n v="826459.8"/>
        <n v="825486.93"/>
        <n v="903679.71"/>
        <n v="364263.27"/>
        <n v="254417.87"/>
        <n v="110395.98"/>
        <n v="117315.3"/>
        <n v="728104.16"/>
        <n v="755980.46"/>
        <n v="881052.92"/>
        <n v="973569.9"/>
        <n v="392014.54"/>
        <n v="277508.86"/>
        <n v="122810.62"/>
        <n v="130642.42"/>
        <n v="637557.09"/>
        <n v="660194.56000000006"/>
        <n v="641365.68999999994"/>
        <n v="710880.86"/>
        <n v="241299.56"/>
        <n v="169555.83"/>
        <n v="195905.36"/>
        <n v="205206.82"/>
        <n v="696106.73"/>
        <n v="719740.79"/>
        <n v="690888.45"/>
        <n v="756930.27"/>
        <n v="482137.89"/>
        <n v="337629.49"/>
        <n v="219974.72"/>
        <n v="230853.61"/>
        <n v="416069.09"/>
        <n v="434947.38"/>
        <n v="615561.96"/>
        <n v="672834.02"/>
        <n v="543142.37"/>
        <n v="397999.69"/>
        <n v="190149.08"/>
        <n v="201691.31"/>
        <n v="417438.31"/>
        <n v="437493.03"/>
        <n v="696119.24"/>
        <n v="760821.52"/>
        <n v="278742.89"/>
        <n v="203294.88"/>
        <n v="95464.69"/>
        <n v="99938.84"/>
        <n v="580189.39"/>
        <n v="599553.15"/>
        <n v="833023.41"/>
        <n v="913404.44"/>
        <n v="569733.22"/>
        <n v="401850.73"/>
        <n v="158130.19"/>
        <n v="168498.56"/>
        <n v="673732.41"/>
        <n v="702320.59"/>
        <n v="738882.38"/>
        <n v="805514.75"/>
        <n v="304825.44"/>
        <n v="215832.63"/>
        <n v="88584.56"/>
        <n v="93415.42"/>
        <n v="562423.57999999996"/>
        <n v="581793.39"/>
        <n v="835541.15"/>
        <n v="911917.85"/>
        <n v="254979.99"/>
        <n v="182325.25"/>
        <n v="136532.9"/>
        <n v="144558.38"/>
        <n v="736663.35"/>
        <n v="763401.65"/>
        <n v="472370.13"/>
        <n v="516346.26"/>
        <n v="486580.01"/>
        <n v="348629.7"/>
        <n v="192633.18"/>
        <n v="201962.53"/>
        <n v="427103.74"/>
        <n v="440161.38"/>
        <n v="936778.66"/>
        <n v="1038523.02"/>
        <n v="433902.06"/>
        <n v="303332.53000000003"/>
        <n v="189645.16"/>
        <n v="202167.82"/>
        <n v="690404.35"/>
        <n v="713090.91"/>
        <n v="575095.81999999995"/>
        <n v="630168.94999999995"/>
        <n v="458953.96"/>
        <n v="334986.71999999997"/>
        <n v="176395.56"/>
        <n v="184800.17"/>
        <n v="494239.87"/>
        <n v="509828.96"/>
        <n v="845349.64"/>
        <n v="932466.06"/>
        <n v="538587.37"/>
        <n v="392153.44"/>
        <n v="131490.67000000001"/>
        <n v="138787.76"/>
        <n v="683221.39"/>
        <n v="715800.94"/>
        <n v="749252.57"/>
        <n v="822199.32"/>
        <n v="371462.78"/>
        <n v="261512.76"/>
        <n v="219712.51"/>
        <n v="232086.32"/>
        <n v="488162.75"/>
        <n v="511041.29"/>
        <n v="911718.04"/>
        <n v="1004449.68"/>
        <n v="449695.49"/>
        <n v="314756.77"/>
        <n v="184963.14"/>
        <n v="196929.42"/>
        <n v="620663.11"/>
        <n v="638579.06999999995"/>
        <n v="900502.09"/>
        <n v="991692.73"/>
        <n v="486763.52000000002"/>
        <n v="350138.72"/>
        <n v="77461.52"/>
        <n v="81013.350000000006"/>
        <n v="479897.21"/>
        <n v="499809.95"/>
        <n v="615864.59"/>
        <n v="678963.06"/>
        <n v="379940.81"/>
        <n v="273404.98"/>
        <n v="233340.32"/>
        <n v="246179.07"/>
        <n v="683030.27"/>
        <n v="713022.71"/>
        <n v="766248.62"/>
        <n v="841586.84"/>
        <n v="454716.09"/>
        <n v="330682.98"/>
        <n v="203834.66"/>
        <n v="214637.97"/>
        <n v="743030.3"/>
        <n v="764891.37"/>
        <n v="527485.69999999995"/>
        <n v="576463.25"/>
        <n v="275396.15999999997"/>
        <n v="192651.03"/>
        <n v="125229.61"/>
        <n v="131616.19"/>
        <n v="405167.6"/>
        <n v="417880.01"/>
        <n v="510105.62"/>
        <n v="557537.98"/>
        <n v="358920.04"/>
        <n v="253257.65"/>
        <n v="183464.13"/>
        <n v="192585.56"/>
        <n v="458929.08"/>
        <n v="473029.17"/>
        <n v="594203.56999999995"/>
        <n v="646911.47"/>
        <n v="202839.02"/>
        <n v="145882.96"/>
        <n v="76110.429999999993"/>
        <n v="79898.22"/>
        <n v="497914.94"/>
        <n v="520628.91"/>
        <n v="551087.94999999995"/>
        <n v="606733.43999999994"/>
        <n v="417286.59"/>
        <n v="304634.76"/>
        <n v="196460.7"/>
        <n v="206659.27"/>
        <n v="441657.01"/>
        <n v="456217.79"/>
        <n v="580638.14"/>
        <n v="633177.92000000004"/>
        <n v="532885.92000000004"/>
        <n v="376515.02"/>
        <n v="106843.93"/>
        <n v="113824.45"/>
        <n v="689538.58"/>
        <n v="714246.87"/>
        <n v="626456.59"/>
        <n v="687864.14"/>
        <n v="319597.64"/>
        <n v="226785.61"/>
        <n v="70715.399999999994"/>
        <n v="74259.899999999994"/>
        <n v="666316.30000000005"/>
        <n v="691342.78"/>
        <n v="502115.66"/>
        <n v="552101.56999999995"/>
        <n v="595607.78"/>
        <n v="413747.06"/>
        <n v="91013.98"/>
        <n v="96169.82"/>
        <n v="630665.37"/>
        <n v="654678.34"/>
        <n v="896721.7"/>
        <n v="985962.49"/>
        <n v="357312.86"/>
        <n v="250860.99"/>
        <n v="175080.13"/>
        <n v="183059.07"/>
        <n v="793293.8"/>
        <n v="818148.4"/>
        <n v="926144.92"/>
        <n v="1015424.4"/>
        <n v="335980.48"/>
        <n v="245050.51"/>
        <n v="155381.32999999999"/>
        <n v="163773.32"/>
        <n v="459521.5"/>
        <n v="472704.53"/>
        <n v="567675.5"/>
        <n v="625240.55000000005"/>
        <n v="379811.69"/>
        <n v="276382.99"/>
        <n v="161276.84"/>
        <n v="170995.31"/>
        <n v="792458.71"/>
        <n v="829424.67"/>
        <n v="595922.18000000005"/>
        <n v="659326.76"/>
        <n v="523313.86"/>
        <n v="376268.14"/>
        <n v="237507.24"/>
        <n v="249285.51"/>
        <n v="613391.93999999994"/>
        <n v="643294.62"/>
        <n v="546590.16"/>
        <n v="596023.54"/>
        <n v="303285.28999999998"/>
        <n v="220371.21"/>
        <n v="129329.62"/>
        <n v="137277.57999999999"/>
        <n v="774974.21"/>
        <n v="797517.67"/>
        <n v="508302.4"/>
        <n v="554213.57999999996"/>
        <n v="244372.78"/>
        <n v="168738.39"/>
        <n v="86836.72"/>
        <n v="91330.23"/>
        <n v="432847.67"/>
        <n v="448081.72"/>
        <n v="517606.21"/>
        <n v="568406.54"/>
        <n v="543539.47"/>
        <n v="397934.49"/>
        <n v="59852.82"/>
        <n v="62623"/>
        <n v="768978.98"/>
        <n v="802031.74"/>
        <n v="686573.15"/>
        <n v="754242"/>
        <n v="292369.09999999998"/>
        <n v="202170.96"/>
        <n v="239888.93"/>
        <n v="251992.13"/>
        <n v="675504.93"/>
        <n v="704652.67"/>
        <n v="859982.64"/>
        <n v="943026.7"/>
        <n v="231289.35"/>
        <n v="164356.48000000001"/>
        <n v="69046.399999999994"/>
        <n v="73078.34"/>
        <n v="398055.67"/>
        <n v="414446.73"/>
        <n v="513726.58"/>
        <n v="568629.78"/>
        <n v="293796.46999999997"/>
        <n v="203932.2"/>
        <n v="99491.26"/>
        <n v="104950.36"/>
        <n v="441255.94"/>
        <n v="462838.03"/>
        <n v="852532.69"/>
        <n v="931881.45"/>
        <n v="499186.4"/>
        <n v="344156.24"/>
        <n v="110415.55"/>
        <n v="115368.37"/>
        <n v="767135.06"/>
        <n v="788923.25"/>
        <n v="881394.11"/>
        <n v="969402.17"/>
        <n v="310342.03000000003"/>
        <n v="224894"/>
        <n v="157528.74"/>
        <n v="165634.07999999999"/>
        <n v="569117.12"/>
        <n v="596487.22"/>
        <n v="868539.77"/>
        <n v="955459.24"/>
        <n v="513900.31"/>
        <n v="381375.52"/>
        <n v="56702.69"/>
        <n v="60282.91"/>
        <n v="495476.76"/>
        <n v="518256.5"/>
        <n v="923962.68"/>
        <n v="1021780.76"/>
        <n v="409368.34"/>
        <n v="291256.84999999998"/>
        <n v="63750.53"/>
        <n v="66976.83"/>
        <n v="464559.2"/>
        <n v="478954.01"/>
        <n v="914546.88"/>
        <n v="1002638.89"/>
        <n v="485903.42"/>
        <n v="354391.86"/>
        <n v="157881.29"/>
        <n v="165365.34"/>
        <n v="754100.49"/>
        <n v="783140.23"/>
        <n v="746198.99"/>
        <n v="815648.87"/>
        <n v="545298.38"/>
        <n v="381739.82"/>
        <n v="96444.81"/>
        <n v="102665.84"/>
        <n v="477355.36"/>
        <n v="497570.21"/>
        <n v="761773.85"/>
        <n v="834455.91"/>
        <n v="370106.81"/>
        <n v="261364.1"/>
        <n v="79786.42"/>
        <n v="85034.71"/>
        <n v="696770.71"/>
        <n v="723880.2"/>
        <n v="623787.81999999995"/>
        <n v="690783.26"/>
        <n v="402813.01"/>
        <n v="290340.15000000002"/>
        <n v="150598.95000000001"/>
        <n v="158725.71"/>
        <n v="440018.79"/>
        <n v="455799.88"/>
        <n v="796070.48"/>
        <n v="876954.3"/>
        <n v="232777.13"/>
        <n v="166416.69"/>
        <n v="169221.94"/>
        <n v="178554.71"/>
        <n v="636071.74"/>
        <n v="658186.81999999995"/>
        <n v="872236.49"/>
        <n v="956531.42"/>
        <n v="234054.41"/>
        <n v="173735.31"/>
        <n v="73056.039999999994"/>
        <n v="77006.05"/>
        <n v="610582.51"/>
        <n v="640723.93000000005"/>
        <n v="522897.76"/>
        <n v="568635.13"/>
        <n v="222572.88"/>
        <n v="154664.64000000001"/>
        <n v="199476.86"/>
        <n v="209725.37"/>
        <n v="432557.35"/>
        <n v="448294.77"/>
        <n v="874296.99"/>
        <n v="957657.45"/>
        <n v="224987.51"/>
        <n v="163545.26999999999"/>
        <n v="152659.85"/>
        <n v="159687.4"/>
        <n v="713722.31"/>
        <n v="735198.48"/>
        <n v="895090.99"/>
        <n v="976843.47"/>
        <n v="541281.69999999995"/>
        <n v="382760.15"/>
        <n v="133915.74"/>
        <n v="142201.13"/>
        <n v="626078.96"/>
        <n v="645829.21"/>
        <n v="785800.99"/>
        <n v="859157.88"/>
        <n v="244564.41"/>
        <n v="179631.49"/>
        <n v="204276.22"/>
        <n v="214945"/>
        <n v="509491.42"/>
        <n v="531140.25"/>
        <n v="823922.47"/>
        <n v="909684.94"/>
        <n v="305942.53000000003"/>
        <n v="218985.41"/>
        <n v="211325.27"/>
        <n v="222334.09"/>
        <n v="760089.2"/>
        <n v="793682.94"/>
        <n v="924267.98"/>
        <n v="1017324.36"/>
        <n v="305490.26"/>
        <n v="218128.14"/>
        <n v="73400.66"/>
        <n v="77680.02"/>
        <n v="425966.1"/>
        <n v="442197.29"/>
        <n v="564889.55000000005"/>
        <n v="616476.93000000005"/>
        <n v="437936.94"/>
        <n v="304134.75"/>
        <n v="181033.93"/>
        <n v="192344.49"/>
        <n v="791453.05"/>
        <n v="819626.31"/>
        <n v="548352.53"/>
        <n v="598460.71"/>
        <n v="496993.51"/>
        <n v="346799.95"/>
        <n v="55846.2"/>
        <n v="58554.38"/>
        <n v="717475.33"/>
        <n v="745155.65"/>
        <n v="520878.66"/>
        <n v="571980.29"/>
        <n v="504747.47"/>
        <n v="361454.26"/>
        <n v="99895.22"/>
        <n v="106493.29"/>
        <n v="646038.41"/>
        <n v="674696.1"/>
        <n v="785131.91"/>
        <n v="855221.7"/>
        <n v="238624.07"/>
        <n v="174560.08"/>
        <n v="211491.20000000001"/>
        <n v="225311.57"/>
        <n v="673865.87"/>
        <n v="702147.51"/>
        <n v="830656.73"/>
        <n v="904883.99"/>
        <n v="359351.24"/>
        <n v="263827.68"/>
        <n v="134871.97"/>
        <n v="142542.69"/>
        <n v="748953.68"/>
        <n v="784106.29"/>
        <n v="564617.1"/>
        <n v="623232.04"/>
        <n v="547949.52"/>
        <n v="403881.73"/>
        <n v="175896.42"/>
        <n v="185926.55"/>
        <n v="406339.24"/>
        <n v="423328.31"/>
        <n v="584170.13"/>
        <n v="638587.9"/>
        <n v="314763.90999999997"/>
        <n v="218658.66"/>
        <n v="65051.98"/>
        <n v="69135.149999999994"/>
        <n v="755363.66"/>
        <n v="781731.81"/>
        <n v="654546.63"/>
        <n v="724031.16"/>
        <n v="514493.16"/>
        <n v="363820.21"/>
        <n v="58691.89"/>
        <n v="61872.78"/>
        <n v="432298.42"/>
        <n v="451076.59"/>
        <n v="469014.58"/>
        <n v="519333.57"/>
        <n v="573951.51"/>
        <n v="411211.25"/>
        <n v="139735.37"/>
        <n v="146833.23000000001"/>
        <n v="413832.01"/>
        <n v="428467.27"/>
        <n v="522854.95"/>
        <n v="571695.12"/>
        <n v="373406.75"/>
        <n v="276892.25"/>
        <n v="54388.37"/>
        <n v="57896.63"/>
        <n v="519981.13"/>
        <n v="545294.43000000005"/>
        <n v="542526.30000000005"/>
        <n v="595926.65"/>
        <n v="444593.54"/>
        <n v="323227.96000000002"/>
        <n v="225012.85"/>
        <n v="237851.83"/>
        <n v="407108.96"/>
        <n v="421452.63"/>
        <n v="564864.78"/>
        <n v="614172.39"/>
        <n v="210823.92"/>
        <n v="152741.45000000001"/>
        <n v="106502.91"/>
        <n v="113237.64"/>
        <n v="680689.84"/>
        <n v="704796.32"/>
        <n v="694281.86"/>
        <n v="756836.62"/>
        <n v="312919.08"/>
        <n v="217385.46"/>
        <n v="185735.89"/>
        <n v="195614.19"/>
        <n v="572587.92000000004"/>
        <n v="591760.69999999995"/>
        <n v="593292.28"/>
        <n v="649752.68000000005"/>
        <n v="297639.86"/>
        <n v="218364.77"/>
        <n v="69564.960000000006"/>
        <n v="73211.22"/>
        <n v="622721.80000000005"/>
        <n v="652501.36"/>
        <n v="529054.36"/>
        <n v="580458.76"/>
        <n v="222511.54"/>
        <n v="161463.87"/>
        <n v="192074.74"/>
        <n v="203307.07"/>
        <n v="547968.27"/>
        <n v="575002.73"/>
        <n v="826078.63"/>
        <n v="913862.58"/>
        <n v="459719.6"/>
        <n v="329139.53999999998"/>
        <n v="210470.18"/>
        <n v="224130.47"/>
        <n v="623871.43000000005"/>
        <n v="653012.38"/>
        <n v="935586.11"/>
        <n v="1024513.3"/>
        <n v="432748.64"/>
        <n v="313672.59999999998"/>
        <n v="201616.17"/>
        <n v="212585.11"/>
        <n v="620827.35"/>
        <n v="641908.74"/>
        <n v="850372.1"/>
        <n v="938936.95"/>
        <n v="393134.5"/>
        <n v="285741.99"/>
        <n v="116667.23"/>
        <n v="122722.03"/>
        <n v="402947.74"/>
        <n v="419713.23"/>
        <n v="869273.24"/>
        <n v="958679.31"/>
        <n v="241890.43"/>
        <n v="175580.19"/>
        <n v="105274.94"/>
        <n v="110451.28"/>
        <n v="417908.16"/>
        <n v="436208.68"/>
        <n v="606343.36"/>
        <n v="662560.34"/>
        <n v="317206.21000000002"/>
        <n v="227051.54"/>
        <n v="113935.99"/>
        <n v="121292.01"/>
        <n v="566989.89"/>
        <n v="593623.85"/>
        <n v="495386.34"/>
        <n v="539689.36"/>
        <n v="403327.66"/>
        <n v="288540.58"/>
        <n v="202262.49"/>
        <n v="212436.81"/>
        <n v="424072.5"/>
        <n v="437314.67"/>
        <n v="866309.99"/>
        <n v="951406.17"/>
        <n v="519956.01"/>
        <n v="367991.13"/>
        <n v="118366.49"/>
        <n v="124927.38"/>
        <n v="597950.48"/>
        <n v="619790.62"/>
        <n v="608849.73"/>
        <n v="666745.37"/>
        <n v="327370.09999999998"/>
        <n v="239624.16"/>
        <n v="177526.91"/>
        <n v="186610.09"/>
        <n v="610372.56000000006"/>
        <n v="638341.18999999994"/>
        <n v="736771.1"/>
        <n v="808433.74"/>
        <n v="213645.13"/>
        <n v="154417.09"/>
        <n v="174158.6"/>
        <n v="182656.32"/>
        <n v="433459.72"/>
        <n v="454061.1"/>
        <n v="573798.12"/>
        <n v="625763.96"/>
        <n v="348065.29"/>
        <n v="257019.2"/>
        <n v="169882.85"/>
        <n v="178213.88"/>
        <n v="525321.03"/>
        <n v="547258.02"/>
        <n v="856162.4"/>
        <n v="941145.07"/>
        <n v="494956.85"/>
        <n v="348191.9"/>
        <n v="121460.72"/>
        <n v="128219.62"/>
        <n v="618957.42000000004"/>
        <n v="646166.78"/>
        <n v="811217.74"/>
        <n v="887356.04"/>
        <n v="482654.99"/>
        <n v="345567.67"/>
        <n v="188052.26"/>
        <n v="198313.53"/>
        <n v="674244.52"/>
        <n v="703092.67"/>
        <n v="502492.68"/>
        <n v="555554.02"/>
        <n v="331001.48"/>
        <n v="240079.8"/>
        <n v="164108.82999999999"/>
        <n v="172643.68"/>
        <n v="491973.9"/>
        <n v="507523.5"/>
        <n v="894499.24"/>
        <n v="978824.29"/>
        <n v="399616.09"/>
        <n v="279001.96999999997"/>
        <n v="154408.97"/>
        <n v="162509.57"/>
        <n v="787594.8"/>
        <n v="815605.06"/>
        <n v="513589"/>
        <n v="562215.85"/>
        <n v="451439.63"/>
        <n v="319520.77"/>
        <n v="210350.42"/>
        <n v="220800.84"/>
        <n v="632148.16"/>
        <n v="652750.44999999995"/>
        <n v="515266.03"/>
        <n v="565020.15"/>
        <n v="210075.84"/>
        <n v="154980.24"/>
        <n v="173698.55"/>
        <n v="182061.29"/>
        <n v="680969.67"/>
        <n v="704647.21"/>
        <n v="551234.6"/>
        <n v="606830.26"/>
        <n v="387492.94"/>
        <n v="280280.49"/>
        <n v="73274.490000000005"/>
        <n v="77088.539999999994"/>
        <n v="419838.46"/>
        <n v="440883.86"/>
        <n v="757380.37"/>
        <n v="827771.07"/>
        <n v="350440.13"/>
        <n v="243881.53"/>
        <n v="161306.39000000001"/>
        <n v="168679.97"/>
        <n v="554255.18999999994"/>
        <n v="579241.05000000005"/>
        <n v="515313.8"/>
        <n v="564994.9"/>
        <n v="293505.39"/>
        <n v="202303.84"/>
        <n v="148946.49"/>
        <n v="158008.48000000001"/>
        <n v="499067.13"/>
        <n v="520949.34"/>
        <n v="912619.91"/>
        <n v="993493.57"/>
        <n v="351324.99"/>
        <n v="242155.5"/>
        <n v="209536.64000000001"/>
        <n v="221405.23"/>
        <n v="594915.27"/>
        <n v="624388.36"/>
        <n v="722667.23"/>
        <n v="792440.44"/>
        <n v="272059.43"/>
        <n v="201849.37"/>
        <n v="191788.2"/>
        <n v="200974.44"/>
        <n v="492693.51"/>
        <n v="508047.48"/>
        <n v="761855.49"/>
        <n v="843542.24"/>
        <n v="337256.91"/>
        <n v="243861.48"/>
        <n v="67540.34"/>
        <n v="71445.600000000006"/>
        <n v="751546.04"/>
        <n v="785191.36"/>
        <n v="834486.98"/>
        <n v="921065.72"/>
        <n v="228745.44"/>
        <n v="168462.85"/>
        <n v="177404.75"/>
        <n v="189032.8"/>
        <n v="469305.97"/>
        <n v="487384.39"/>
        <n v="624891.02"/>
        <n v="690156.08"/>
        <n v="445987.37"/>
        <n v="316115.12"/>
        <n v="171774.27"/>
        <n v="181124.15"/>
        <n v="460440.17"/>
        <n v="481500.87"/>
        <n v="718453.72"/>
        <n v="795399.99"/>
        <n v="355053.45"/>
        <n v="258807.58"/>
        <n v="71905.259999999995"/>
        <n v="75919.55"/>
        <n v="662159"/>
        <n v="684782.86"/>
        <n v="888457.72"/>
        <n v="970076.21"/>
        <n v="424757.49"/>
        <n v="293684.69"/>
        <n v="119597.09"/>
        <n v="125049.1"/>
        <n v="444222.15"/>
        <n v="462443.42"/>
        <n v="746634.75"/>
        <n v="813795.62"/>
        <n v="548294.19999999995"/>
        <n v="393219.9"/>
        <n v="135972.26"/>
        <n v="144715.81"/>
        <n v="744493.38"/>
        <n v="768799.77"/>
        <n v="864610.88"/>
        <n v="952430.36"/>
        <n v="444156"/>
        <n v="316333.24"/>
        <n v="192700.07"/>
        <n v="201513.11"/>
        <n v="586781.13"/>
        <n v="607930.18999999994"/>
        <n v="892918.2"/>
        <n v="980219.57"/>
        <n v="542610.59"/>
        <n v="397019.88"/>
        <n v="201641.98"/>
        <n v="214032.34"/>
        <n v="573025.43000000005"/>
        <n v="598500.67000000004"/>
        <n v="750816.36"/>
        <n v="816543.86"/>
        <n v="204166.28"/>
        <n v="148186.87"/>
        <n v="181983.81"/>
        <n v="191585.8"/>
        <n v="581535.31000000006"/>
        <n v="606315.75"/>
        <n v="698303.38"/>
        <n v="773385.38"/>
        <n v="436923.51"/>
        <n v="302181.45"/>
        <n v="49923.71"/>
        <n v="52511.47"/>
        <n v="402988.06"/>
        <n v="421879.83"/>
        <n v="753216.05"/>
        <n v="835044.12"/>
        <n v="407145.19"/>
        <n v="288416.09000000003"/>
        <n v="122758.25"/>
        <n v="130397.23"/>
        <n v="769375.5"/>
        <n v="801652.93"/>
        <n v="836630.56"/>
        <n v="919208.75"/>
        <n v="227798.39999999999"/>
        <n v="168263.77"/>
        <n v="217652.95"/>
        <n v="228872.44"/>
        <n v="736254.14"/>
        <n v="769265.03"/>
        <n v="504944.43"/>
        <n v="553281.93999999994"/>
        <n v="548979.22"/>
        <n v="379584.65"/>
        <n v="177395.36"/>
        <n v="188710.07"/>
        <n v="500280.45"/>
        <n v="524631.39"/>
        <n v="571893.63"/>
        <n v="627091.19999999995"/>
        <n v="252848.22"/>
        <n v="177016.39"/>
        <n v="239166.53"/>
        <n v="254585.73"/>
        <n v="750140.59"/>
        <n v="777678.78"/>
        <n v="643036.39"/>
        <n v="711259.26"/>
        <n v="440524.98"/>
        <n v="325753.64"/>
        <n v="91144.639999999999"/>
        <n v="95646.89"/>
        <n v="736073.77"/>
        <n v="765926.14"/>
        <n v="630414.04"/>
        <n v="690979.6"/>
        <n v="464431.8"/>
        <n v="320294.90000000002"/>
        <n v="70855.73"/>
        <n v="74887.350000000006"/>
        <n v="462086.22"/>
        <n v="477341.33"/>
        <n v="507640.67"/>
        <n v="556545"/>
        <n v="523530.08"/>
        <n v="365084.02"/>
        <n v="80763.710000000006"/>
        <n v="85501.61"/>
        <n v="755348.72"/>
        <n v="788169.65"/>
        <n v="605301.15"/>
        <n v="662274.88"/>
        <n v="337429.98"/>
        <n v="235050.51"/>
        <n v="67866.210000000006"/>
        <n v="71233.45"/>
        <n v="483347.05"/>
        <n v="506834.68"/>
        <n v="545051.42000000004"/>
        <n v="598028.64"/>
        <n v="546761.82999999996"/>
        <n v="382825.31"/>
        <n v="168204.75"/>
        <n v="176469.13"/>
        <n v="509770.68"/>
        <n v="525360.78"/>
        <n v="692164.71"/>
        <n v="757586.45"/>
        <n v="576927.93999999994"/>
        <n v="409364.44"/>
        <n v="124159.61"/>
        <n v="131163.82"/>
        <n v="454452.06"/>
        <n v="469748.97"/>
        <n v="600004.68000000005"/>
        <n v="659368.06000000006"/>
        <n v="484562.98"/>
        <n v="333802.67"/>
        <n v="213740.1"/>
        <n v="227714.43"/>
        <n v="491545.96"/>
        <n v="506685.98"/>
        <n v="929271.41"/>
        <n v="1025703.83"/>
        <n v="556107.06000000006"/>
        <n v="390706.59"/>
        <n v="63908.05"/>
        <n v="67638.710000000006"/>
        <n v="503042.12"/>
        <n v="519593.99"/>
        <n v="785568.41"/>
        <n v="867143.52"/>
        <n v="273017.65999999997"/>
        <n v="196316.41"/>
        <n v="190383.09"/>
        <n v="202135.39"/>
        <n v="764630.58"/>
        <n v="791619.41"/>
        <n v="560343.35"/>
        <n v="612426.1"/>
        <n v="591373.12"/>
        <n v="439500.32"/>
        <n v="134403.57"/>
        <n v="142469.45000000001"/>
        <n v="658733.79"/>
        <n v="688311.49"/>
        <n v="698340.11"/>
        <n v="767630.25"/>
        <n v="474916.8"/>
        <n v="336081.89"/>
        <n v="127582.76"/>
        <n v="136036.44"/>
        <n v="629487.97"/>
        <n v="660635.56999999995"/>
        <n v="876040.37"/>
        <n v="954923.92"/>
        <n v="274041.58"/>
        <n v="192467.72"/>
        <n v="92601.63"/>
        <n v="97442.97"/>
        <n v="659640.72"/>
        <n v="687924.08"/>
        <n v="755949.49"/>
        <n v="830115.69"/>
        <n v="565636.35"/>
        <n v="399051.43"/>
        <n v="95171.32"/>
        <n v="100456.09"/>
        <n v="774913.4"/>
        <n v="801971.94"/>
        <n v="690863.98"/>
        <n v="753202.13"/>
        <n v="357297.35"/>
        <n v="260932.45"/>
        <n v="50407.76"/>
        <n v="52813.63"/>
        <n v="649868.56000000006"/>
        <n v="678874.11"/>
        <n v="858879.88"/>
        <n v="950408.95"/>
        <n v="580926.86"/>
        <n v="429028.38"/>
        <n v="121566.59"/>
        <n v="128155.06"/>
        <n v="595577.65"/>
        <n v="616719.87"/>
        <n v="667426.24"/>
        <n v="727563.1"/>
        <n v="592929.78"/>
        <n v="414427.43"/>
        <n v="229145.88"/>
        <n v="241288.65"/>
        <n v="398083.6"/>
        <n v="413729.44"/>
        <n v="652467.12"/>
        <n v="710717.03"/>
        <n v="419186.71"/>
        <n v="291793.76"/>
        <n v="138258.04999999999"/>
        <n v="147203.10999999999"/>
        <n v="718384.36"/>
        <n v="751520.77"/>
        <n v="791999.55"/>
        <n v="865382.66"/>
        <n v="358222.92"/>
        <n v="261348.49"/>
        <n v="138370.62"/>
        <n v="144855.79"/>
        <n v="514752.25"/>
        <n v="530649.18999999994"/>
        <n v="521605.3"/>
        <n v="574985.84"/>
        <n v="231917.88"/>
        <n v="167576.87"/>
        <n v="223652.5"/>
        <n v="234044.75"/>
        <n v="403876.9"/>
        <n v="418653.87"/>
        <n v="651824.5"/>
        <n v="718089.06"/>
        <n v="339363.7"/>
        <n v="239371.03"/>
        <n v="62020.9"/>
        <n v="65220.959999999999"/>
        <n v="418636.53"/>
        <n v="434521.11"/>
        <n v="576903.68999999994"/>
        <n v="632544.19999999995"/>
        <n v="461699.8"/>
        <n v="336682.12"/>
        <n v="102567.94"/>
        <n v="107393.49"/>
        <n v="517291.98"/>
        <n v="535537.55000000005"/>
        <n v="892049.83"/>
        <n v="986785.8"/>
        <n v="344973.26"/>
        <n v="238609.61"/>
        <n v="109353.37"/>
        <n v="116065.36"/>
        <n v="602595.97"/>
        <n v="626491.87"/>
        <n v="887751.8"/>
        <n v="976898.99"/>
        <n v="583239.61"/>
        <n v="416397.36"/>
        <n v="204236.89"/>
        <n v="216421.12"/>
        <n v="554141.75"/>
        <n v="579524.69999999995"/>
        <n v="838373.9"/>
        <n v="915949.15"/>
        <n v="212089.11"/>
        <n v="149847.57"/>
        <n v="234990.03"/>
        <n v="249100.2"/>
        <n v="761596.03"/>
        <n v="796920.35"/>
        <n v="665185.54"/>
        <n v="727816.03"/>
        <n v="217209.23"/>
        <n v="149832.78"/>
        <n v="178050.74"/>
        <n v="188169.76"/>
        <n v="762136.72"/>
        <n v="797315.02"/>
        <n v="811715.62"/>
        <n v="884359.21"/>
        <n v="216079.46"/>
        <n v="150768.09"/>
        <n v="238437.13"/>
        <n v="249894.11"/>
        <n v="738039.57"/>
        <n v="769599.94"/>
        <n v="716436.39"/>
        <n v="792291.06"/>
        <n v="381575.5"/>
        <n v="282357.25"/>
        <n v="102645.59"/>
        <n v="108577.04"/>
        <n v="609199.06999999995"/>
        <n v="637901.27"/>
        <n v="755550.17"/>
        <n v="821690.28"/>
        <n v="203863.46"/>
        <n v="144513.03"/>
        <n v="61167.64"/>
        <n v="64627.05"/>
        <n v="554312.93000000005"/>
        <n v="574923.74"/>
        <n v="805839.77"/>
        <n v="878758.91"/>
        <n v="433387.62"/>
        <n v="302686.44"/>
        <n v="141438.56"/>
        <n v="149509.43"/>
        <n v="486152.14"/>
        <n v="502927.04"/>
        <n v="786471.24"/>
        <n v="865640.5"/>
        <n v="419742.12"/>
        <n v="302381.98"/>
        <n v="235227.03"/>
        <n v="247500.32"/>
        <n v="731493.04"/>
        <n v="756434.49"/>
        <n v="499002.42"/>
        <n v="547535.67000000004"/>
        <n v="289619.71999999997"/>
        <n v="210521.87"/>
        <n v="194165.21"/>
        <n v="204946.17"/>
        <n v="458465.37"/>
        <n v="473050.83"/>
        <n v="705802.97"/>
        <n v="767862.17"/>
        <n v="442270.86"/>
        <n v="321563.21999999997"/>
        <n v="99228.09"/>
        <n v="104079.41"/>
        <n v="587417.59999999998"/>
        <n v="615201.94999999995"/>
        <n v="569020.21"/>
        <n v="619436.66"/>
        <n v="361971.14"/>
        <n v="264633.64"/>
        <n v="214236.88"/>
        <n v="225737.64"/>
        <n v="541850.29"/>
        <n v="565182.14"/>
        <n v="647967.81999999995"/>
        <n v="704560.33"/>
        <n v="411449.23"/>
        <n v="286425"/>
        <n v="166910.48000000001"/>
        <n v="176552.19"/>
        <n v="701291.58"/>
        <n v="721614.33"/>
        <n v="623684.66"/>
        <n v="689009.11"/>
        <n v="532636.5"/>
        <n v="371506.13"/>
        <n v="168536.27"/>
        <n v="179043.05"/>
        <n v="596857.68000000005"/>
        <n v="619488.68000000005"/>
        <n v="920783.21"/>
        <n v="1002222.13"/>
        <n v="338782.76"/>
        <n v="240636.75"/>
        <n v="188856.5"/>
        <n v="198575.35999999999"/>
        <n v="659704.06999999995"/>
        <n v="681231.31"/>
        <n v="751148.72"/>
        <n v="825418.62"/>
        <n v="476859.86"/>
        <n v="346220.6"/>
        <n v="208750.28"/>
        <n v="222271.79"/>
        <n v="440669.65"/>
        <n v="458042.81"/>
        <n v="669630.77"/>
        <n v="736453.48"/>
        <n v="588044.1"/>
        <n v="421865.16"/>
        <n v="78745.73"/>
        <n v="83096.41"/>
        <n v="589201.73"/>
        <n v="614691.25"/>
        <n v="798200.28"/>
        <n v="883743.2"/>
        <n v="438257.87"/>
        <n v="313754.23999999999"/>
        <n v="113770.05"/>
        <n v="118956.41"/>
        <n v="718034.84"/>
        <n v="739985.06"/>
        <n v="883768.92"/>
        <n v="962666.96"/>
        <n v="585884.67000000004"/>
        <n v="413003.13"/>
        <n v="217024.92"/>
        <n v="228988.16"/>
        <n v="655298.37"/>
        <n v="681168.41"/>
        <n v="886099.85"/>
        <n v="982285.94"/>
        <n v="335141.45"/>
        <n v="234366.63"/>
        <n v="186973.24"/>
        <n v="196623.71"/>
        <n v="662902.24"/>
        <n v="692862.86"/>
        <n v="936977.73"/>
        <n v="1033385.24"/>
        <n v="590542.23"/>
        <n v="428125.97"/>
        <n v="147948.06"/>
        <n v="157007.78"/>
        <n v="521662.53"/>
        <n v="540994.44999999995"/>
        <n v="482239.15"/>
        <n v="524914.30000000005"/>
        <n v="511532.43"/>
        <n v="360611.76"/>
        <n v="175415.91"/>
        <n v="183748.37"/>
        <n v="791444.47999999998"/>
        <n v="815234.46"/>
        <n v="767690.96"/>
        <n v="846954.75"/>
        <n v="591205.85"/>
        <n v="437495.6"/>
        <n v="59609.64"/>
        <n v="63244.800000000003"/>
        <n v="740963.34"/>
        <n v="765453.09"/>
        <n v="780557.23"/>
        <n v="849698.05"/>
        <n v="218967.49"/>
        <n v="157586.94"/>
        <n v="124303.23"/>
        <n v="130444.64"/>
        <n v="585703.05000000005"/>
        <n v="607783.15"/>
        <n v="890937.1"/>
        <n v="976476.11"/>
        <n v="238840.82"/>
        <n v="174234.02"/>
        <n v="192494.85"/>
        <n v="204271.28"/>
        <n v="585313.63"/>
        <n v="610217.68999999994"/>
        <n v="902754.38"/>
        <n v="982474.98"/>
        <n v="316872.75"/>
        <n v="227068.32"/>
        <n v="204739.27"/>
        <n v="216246.12"/>
        <n v="456636.38"/>
        <n v="475326.13"/>
        <n v="538685.31999999995"/>
        <n v="593810.92000000004"/>
        <n v="469767.29"/>
        <n v="340124.37"/>
        <n v="184709.96"/>
        <n v="195860.59"/>
        <n v="398385.98"/>
        <n v="418012.89"/>
        <n v="777015.38"/>
        <n v="848758.39"/>
        <n v="304479.15000000002"/>
        <n v="212882.87"/>
        <n v="211827.26"/>
        <n v="224706.43"/>
        <n v="583304.88"/>
        <n v="602276.46"/>
        <n v="572031.48"/>
        <n v="622241.14"/>
        <n v="534649.72"/>
        <n v="380299.29"/>
        <n v="171693.95"/>
        <n v="182645.54"/>
        <n v="483493.2"/>
        <n v="507115.87"/>
        <n v="566524.26"/>
        <n v="627153.6"/>
        <n v="489434.38"/>
        <n v="342755.35"/>
        <n v="114757.22"/>
        <n v="120981.4"/>
        <n v="445411.67"/>
        <n v="465574.17"/>
        <n v="894153.02"/>
        <n v="972859.11"/>
        <n v="516342.89"/>
        <n v="370619.94"/>
        <n v="168193.86"/>
        <n v="178295.2"/>
        <n v="743273.75"/>
        <n v="764623.83"/>
        <n v="510364.77"/>
        <n v="563285.69999999995"/>
        <n v="422229.54"/>
        <n v="299166.3"/>
        <n v="98194.7"/>
        <n v="103795.2"/>
        <n v="783701.57"/>
        <n v="810094.13"/>
        <n v="533547.98"/>
        <n v="586217.82999999996"/>
        <n v="559191.91"/>
        <n v="414154.48"/>
        <n v="69428.72"/>
        <n v="72628.47"/>
        <n v="457035.74"/>
        <n v="475648.96"/>
        <n v="711104.21"/>
        <n v="788431.62"/>
        <n v="213663.48"/>
        <n v="155579.35999999999"/>
        <n v="124350.25"/>
        <n v="132311.67999999999"/>
        <n v="437302.56"/>
        <n v="458467.85"/>
        <n v="553257.07999999996"/>
        <n v="605343.89"/>
        <n v="581399.18000000005"/>
        <n v="407027.26"/>
        <n v="106377.62"/>
        <n v="111451.71"/>
        <n v="647022.32999999996"/>
        <n v="673535.38"/>
        <n v="649482.96"/>
        <n v="707974.09"/>
        <n v="432162.79"/>
        <n v="310616.40000000002"/>
        <n v="159604.49"/>
        <n v="168782.75"/>
        <n v="439875.44"/>
        <n v="458291.39"/>
        <n v="582584.15"/>
        <n v="641900.97"/>
        <n v="444384.52"/>
        <n v="313343.90999999997"/>
        <n v="134831"/>
        <n v="142115.85"/>
        <n v="414668.09"/>
        <n v="426960.39"/>
        <n v="610183.18999999994"/>
        <n v="673430.59"/>
        <n v="458063.95"/>
        <n v="324209.46999999997"/>
        <n v="121877.05"/>
        <n v="127397.68"/>
        <n v="625373.02"/>
        <n v="649180.48"/>
        <n v="567581.96"/>
        <n v="619218.31000000006"/>
        <n v="406523.03"/>
        <n v="293969"/>
        <n v="180186.73"/>
        <n v="190935.02"/>
        <n v="624014.34"/>
        <n v="648978.28"/>
        <n v="563203.96"/>
        <n v="617760.77"/>
        <n v="542533.52"/>
        <n v="389640.03"/>
        <n v="131113.59"/>
        <n v="138538.76999999999"/>
        <n v="737250.56"/>
        <n v="765068.15"/>
        <n v="478856.54"/>
        <n v="524634.29"/>
        <n v="428342.25"/>
        <n v="305676.15999999997"/>
        <n v="147326.23000000001"/>
        <n v="156044.91"/>
        <n v="725680.96"/>
        <n v="758064.68"/>
        <n v="567247.44999999995"/>
        <n v="626371.43000000005"/>
        <n v="233469.99"/>
        <n v="172020.97"/>
        <n v="190473.57"/>
        <n v="199047.31"/>
        <n v="417127.69"/>
        <n v="435204.66"/>
        <n v="757373.47"/>
        <n v="839531.95"/>
        <n v="471050.11"/>
        <n v="349578.51"/>
        <n v="153367.88"/>
        <n v="161790.39000000001"/>
        <n v="621680.93000000005"/>
        <n v="642954.18000000005"/>
        <n v="622563.81000000006"/>
        <n v="684828.33"/>
        <n v="568703.69999999995"/>
        <n v="407992.33"/>
        <n v="154275.57999999999"/>
        <n v="163452.62"/>
        <n v="510016.24"/>
        <n v="533594.55000000005"/>
        <n v="502109.98"/>
        <n v="550247.82999999996"/>
        <n v="482425.59"/>
        <n v="333915.40000000002"/>
        <n v="89891.33"/>
        <n v="94986.03"/>
        <n v="533864.05000000005"/>
        <n v="553794.97"/>
        <n v="733832.19"/>
        <n v="802632.77"/>
        <n v="366307.01"/>
        <n v="262085.06"/>
        <n v="160777.5"/>
        <n v="169194.82"/>
        <n v="790440.97"/>
        <n v="820469.52"/>
        <n v="810034.55"/>
        <n v="895915.19"/>
        <n v="465781.1"/>
        <n v="331328.88"/>
        <n v="177082.78"/>
        <n v="186256.62"/>
        <n v="527476.99"/>
        <n v="544364.72"/>
        <n v="936812.66"/>
        <n v="1032882"/>
        <n v="334505.46999999997"/>
        <n v="241836.26"/>
        <n v="237170.72"/>
        <n v="252349.9"/>
        <n v="460495.69"/>
        <n v="478836.47999999998"/>
        <n v="923906.5"/>
        <n v="1018041.04"/>
        <n v="455743.44"/>
        <n v="315843.71000000002"/>
        <n v="125725.52"/>
        <n v="133009.41"/>
        <n v="754677.6"/>
        <n v="790386.48"/>
        <n v="503614.91"/>
        <n v="557226.81999999995"/>
        <n v="219590.12"/>
        <n v="155508.71"/>
        <n v="98099.45"/>
        <n v="103333.41"/>
        <n v="412902.41"/>
        <n v="426069.83"/>
        <n v="545986.34"/>
        <n v="602127.64"/>
        <n v="272098.49"/>
        <n v="191923"/>
        <n v="238406.66"/>
        <n v="251118.59"/>
        <n v="705930.49"/>
        <n v="734499.51"/>
        <n v="606212.85"/>
        <n v="665467.15"/>
        <n v="228410.7"/>
        <n v="166324"/>
        <n v="201846.82"/>
        <n v="212917.53"/>
        <n v="459984.22"/>
        <n v="474550.67"/>
        <n v="793585.4"/>
        <n v="876501.08"/>
        <n v="576270.13"/>
        <n v="425738.61"/>
        <n v="89337.08"/>
        <n v="95220.96"/>
        <n v="614585.74"/>
        <n v="643956.84"/>
        <n v="523581.23"/>
        <n v="574197.43999999994"/>
        <n v="341571.98"/>
        <n v="247852"/>
        <n v="100343.74"/>
        <n v="104906.75"/>
        <n v="481060.58"/>
        <n v="503566.93"/>
        <n v="688606.3"/>
        <n v="760114.15"/>
        <n v="448245.9"/>
        <n v="328974.03000000003"/>
        <n v="211770.52"/>
        <n v="221735.17"/>
        <n v="714818.9"/>
        <n v="750069.97"/>
        <n v="864514.92"/>
        <n v="942810.14"/>
        <n v="481505.99"/>
        <n v="351416.57"/>
        <n v="213812.64"/>
        <n v="226614.65"/>
        <n v="457077.93"/>
        <n v="478561.36"/>
        <n v="884308.92"/>
        <n v="962517.04"/>
        <n v="513113.29"/>
        <n v="379114.44"/>
        <n v="220837.1"/>
        <n v="233505"/>
        <n v="641331.38"/>
        <n v="671253.1"/>
        <n v="924832.94"/>
        <n v="1019252.9"/>
        <n v="453629.77"/>
        <n v="318117"/>
        <n v="130765.53"/>
        <n v="137093.5"/>
        <n v="748070.44"/>
        <n v="781395.06"/>
        <n v="600210.21"/>
        <n v="653203.81000000006"/>
        <n v="353745.93"/>
        <n v="260045.06"/>
        <n v="155441.04"/>
        <n v="163369.97"/>
        <n v="763725.58"/>
        <n v="797972.87"/>
        <n v="840538.73"/>
        <n v="915269.77"/>
        <n v="431731.61"/>
        <n v="317691.67"/>
        <n v="135773.59"/>
        <n v="144520.10999999999"/>
        <n v="629919.52"/>
        <n v="660971.99"/>
        <n v="639025.36"/>
        <n v="694631.55"/>
        <n v="389382.8"/>
        <n v="283658.11"/>
        <n v="133830.87"/>
        <n v="140145.07999999999"/>
        <n v="772284.82"/>
        <n v="810881.22"/>
        <n v="525665.61"/>
        <n v="580944.21"/>
        <n v="519208"/>
        <n v="378382.47"/>
        <n v="63871.92"/>
        <n v="67831.87"/>
        <n v="640976.06000000006"/>
        <n v="670836.43999999994"/>
        <n v="526509.06999999995"/>
        <n v="576710.55000000005"/>
        <n v="587929.21"/>
        <n v="424784.24"/>
        <n v="206727.67"/>
        <n v="217246.18"/>
        <n v="604763.44999999995"/>
        <n v="627316.29"/>
        <n v="476918.33"/>
        <n v="527759.73"/>
        <n v="506549.91"/>
        <n v="372049.94"/>
        <n v="71318.13"/>
        <n v="75675.179999999993"/>
        <n v="724039.13"/>
        <n v="746048.39"/>
        <n v="768684.43"/>
        <n v="851248.81"/>
        <n v="457258.32"/>
        <n v="316554.53999999998"/>
        <n v="141644.76999999999"/>
        <n v="149433.53"/>
        <n v="756815.8"/>
        <n v="788012.04"/>
        <n v="617203.67000000004"/>
        <n v="680991.06"/>
        <n v="520161.58"/>
        <n v="377492.04"/>
        <n v="192258.12"/>
        <n v="204535.94"/>
        <n v="621659.93999999994"/>
        <n v="648843.54"/>
        <n v="732051.03"/>
        <n v="799802.65"/>
        <n v="579656.9"/>
        <n v="404797.09"/>
        <n v="195068.25"/>
        <n v="207426.38"/>
        <n v="562369.91"/>
        <n v="588644.82999999996"/>
        <n v="918688.38"/>
        <n v="999212.87"/>
        <n v="354261.74"/>
        <n v="249486.45"/>
        <n v="138576.07"/>
        <n v="146484.28"/>
        <n v="549156.47"/>
        <n v="575159.72"/>
        <n v="676820.58"/>
        <n v="743069.09"/>
        <n v="263497.43"/>
        <n v="185654.62"/>
        <n v="198044.7"/>
        <n v="207879.98"/>
        <n v="521676.51"/>
        <n v="539515.14"/>
        <n v="694104.47"/>
        <n v="762681.09"/>
        <n v="500168.49"/>
        <n v="346686.33"/>
        <n v="202894.36"/>
        <n v="212849.16"/>
        <n v="784608.69"/>
        <n v="819823.51"/>
        <n v="550084.55000000005"/>
        <n v="598361.03"/>
        <n v="374433.64"/>
        <n v="263821.53999999998"/>
        <n v="131733.20000000001"/>
        <n v="138194.04999999999"/>
        <n v="753147.99"/>
        <n v="784427.92"/>
        <n v="471985.96"/>
        <n v="515660.11"/>
        <n v="269738.05"/>
        <n v="199519.04"/>
        <n v="138826.96"/>
        <n v="146627.66"/>
        <n v="583490.72"/>
        <n v="610679.19999999995"/>
        <n v="788745.74"/>
        <n v="860388.12"/>
        <n v="324899.31"/>
        <n v="231679.86"/>
        <n v="170943.09"/>
        <n v="179082.89"/>
        <n v="401958.1"/>
        <n v="419316.49"/>
        <n v="744622.36"/>
        <n v="820440.92"/>
        <n v="579770.67000000004"/>
        <n v="428874.22"/>
        <n v="219954.25"/>
        <n v="232403.6"/>
        <n v="605116.55000000005"/>
        <n v="622747.61"/>
        <n v="711379.56"/>
        <n v="784477.67"/>
        <n v="347930.93"/>
        <n v="247070.38"/>
        <n v="149908.29999999999"/>
        <n v="158272.35"/>
        <n v="613061.73"/>
        <n v="642368.88"/>
        <n v="591718.23"/>
        <n v="652024.89"/>
        <n v="503889.3"/>
        <n v="354920.88"/>
        <n v="198702.15"/>
        <n v="209115.81"/>
        <n v="708936.76"/>
        <n v="732808.06"/>
        <n v="696555.75"/>
        <n v="766632.84"/>
        <n v="456737.71"/>
        <n v="331192.87"/>
        <n v="161154.97"/>
        <n v="170949.22"/>
        <n v="404458.32"/>
        <n v="423175.32"/>
        <n v="759990.69"/>
        <n v="829656.21"/>
        <n v="543958.52"/>
        <n v="396130.39"/>
        <n v="69677.61"/>
        <n v="73498.070000000007"/>
        <n v="645974.38"/>
        <n v="674519.22"/>
        <n v="482454.28"/>
        <n v="532585.35"/>
        <n v="573380.55000000005"/>
        <n v="401536.97"/>
        <n v="56758.82"/>
        <n v="59894.47"/>
        <n v="567039.17000000004"/>
        <n v="592607.84"/>
        <n v="806250.42"/>
        <n v="879644.53"/>
        <n v="327279.75"/>
        <n v="233218.2"/>
        <n v="107519.59"/>
        <n v="112312.11"/>
        <n v="648102.85"/>
        <n v="674971.91"/>
        <n v="745023.54"/>
        <n v="809893.09"/>
        <n v="355072.41"/>
        <n v="252944.49"/>
        <n v="206662.55"/>
        <n v="216542.66"/>
        <n v="723847.46"/>
        <n v="755886.62"/>
        <n v="635703.75"/>
        <n v="702754.13"/>
        <n v="251035.82"/>
        <n v="178168.89"/>
        <n v="131731.25"/>
        <n v="139856.21"/>
        <n v="657645.51"/>
        <n v="681019.27"/>
        <n v="736495.77"/>
        <n v="815436.95"/>
        <n v="289693.37"/>
        <n v="212489.32"/>
        <n v="131178.54"/>
        <n v="138615.26"/>
        <n v="647631.99"/>
        <n v="669571.12"/>
        <n v="613784.91"/>
        <n v="677398.77"/>
        <n v="397169.68"/>
        <n v="289146.68"/>
        <n v="224307.7"/>
        <n v="236469.53"/>
        <n v="599450.78"/>
        <n v="621070.47"/>
        <n v="702956.79"/>
        <n v="770113.16"/>
        <n v="474051.77"/>
        <n v="344906.38"/>
        <n v="102709.4"/>
        <n v="107682.32"/>
        <n v="647947.23"/>
        <n v="666680.16"/>
        <n v="575627.49"/>
        <n v="633790.92000000004"/>
        <n v="343344.93"/>
        <n v="248921.72"/>
        <n v="150719.84"/>
        <n v="159666.97"/>
        <n v="732385.46"/>
        <n v="767075.67"/>
        <n v="554477.78"/>
        <n v="605636.24"/>
        <n v="474874"/>
        <n v="335412.02"/>
        <n v="114305.7"/>
        <n v="121436.32"/>
        <n v="551053.75"/>
        <n v="571428.25"/>
        <n v="474827.36"/>
        <n v="526017.11"/>
        <n v="501517.1"/>
        <n v="350187.96"/>
        <n v="218995.88"/>
        <n v="230795.25"/>
        <n v="772161.51"/>
        <n v="808816.14"/>
        <n v="750529.89"/>
        <n v="821724.03"/>
        <n v="499060.4"/>
        <n v="367388.85"/>
        <n v="75089.42"/>
        <n v="79363.95"/>
        <n v="440029.41"/>
        <n v="452653.43"/>
        <n v="821015.56"/>
        <n v="898026.68"/>
        <n v="338764.26"/>
        <n v="244247"/>
        <n v="236191.7"/>
        <n v="246950.22"/>
        <n v="457461.03"/>
        <n v="480136.55"/>
        <n v="671041.11"/>
        <n v="737232.53"/>
        <n v="243030.48"/>
        <n v="176400.21"/>
        <n v="233613.15"/>
        <n v="246602.18"/>
        <n v="603177.25"/>
        <n v="630712.92000000004"/>
        <n v="596678.66"/>
        <n v="655068.18000000005"/>
        <n v="270171.09000000003"/>
        <n v="191782.07"/>
        <n v="50205.91"/>
        <n v="52766.52"/>
        <n v="429797.96"/>
        <n v="442701.58"/>
        <n v="750306.38"/>
        <n v="828692.39"/>
        <n v="385829.71"/>
        <n v="268807.92"/>
        <n v="108741.63"/>
        <n v="114345.07"/>
        <n v="558495.36"/>
        <n v="585000.56999999995"/>
        <n v="479297.08"/>
        <n v="528952.74"/>
        <n v="469086.69"/>
        <n v="324908.02"/>
        <n v="179980.88"/>
        <n v="188547.17"/>
        <n v="678767.34"/>
        <n v="706495.48"/>
        <n v="770180.27"/>
        <n v="851115.99"/>
        <n v="340004.25"/>
        <n v="236758.15"/>
        <n v="64316.36"/>
        <n v="67458.100000000006"/>
        <n v="490134.5"/>
        <n v="509632.29"/>
        <n v="565095.87"/>
        <n v="625722.74"/>
        <n v="483190.45"/>
        <n v="348445.44"/>
        <n v="58242.35"/>
        <n v="61682.22"/>
        <n v="661353.59"/>
        <n v="682844.25"/>
        <n v="696503.22"/>
        <n v="763791.15"/>
        <n v="369670.43"/>
        <n v="267076.52"/>
        <n v="187755.98"/>
        <n v="200139.74"/>
        <n v="448300.13"/>
        <n v="468728.32000000001"/>
        <n v="766130.94"/>
        <n v="844131.33"/>
        <n v="422801.22"/>
        <n v="298742.65999999997"/>
        <n v="160662.6"/>
        <n v="168936.52"/>
        <n v="596905.79"/>
        <n v="614793.37"/>
        <n v="569104.54"/>
        <n v="628271.18999999994"/>
        <n v="540740.56999999995"/>
        <n v="376803.87"/>
        <n v="228235.64"/>
        <n v="239181.14"/>
        <n v="736853.25"/>
        <n v="771934.64"/>
        <n v="805570.93"/>
        <n v="890516.71"/>
        <n v="558573.61"/>
        <n v="388783.35"/>
        <n v="182449.2"/>
        <n v="194199.8"/>
        <n v="531700"/>
        <n v="547894.85"/>
        <n v="691956.76"/>
        <n v="764741.73"/>
        <n v="565004.87"/>
        <n v="415661.49"/>
        <n v="146286.79"/>
        <n v="154455.88"/>
        <n v="465119.02"/>
        <n v="485845.86"/>
        <n v="905976.46"/>
        <n v="991524.4"/>
        <n v="542433"/>
        <n v="401885.24"/>
        <n v="205530.77"/>
        <n v="218183.73"/>
        <n v="758821.71"/>
        <n v="784712.28"/>
        <n v="538261.35"/>
        <n v="594386.24"/>
        <n v="432463.01"/>
        <n v="298497.45"/>
        <n v="152873.69"/>
        <n v="162982.75"/>
        <n v="577384.93999999994"/>
        <n v="604892.64"/>
        <n v="696284.7"/>
        <n v="766410.31"/>
        <n v="424120.7"/>
        <n v="304997.98"/>
        <n v="206051.83"/>
        <n v="218152.56"/>
        <n v="769877.8"/>
        <n v="796593.79"/>
        <n v="601148.47"/>
        <n v="656959.54"/>
        <n v="283552.63"/>
        <n v="208460.4"/>
        <n v="103031.23"/>
        <n v="108373.75999999999"/>
        <n v="501762.14"/>
        <n v="517730.89"/>
        <n v="898898.81"/>
        <n v="993045.65"/>
        <n v="525951.31999999995"/>
        <n v="387159.55"/>
        <n v="53271.57"/>
        <n v="56555.53"/>
        <n v="505851.65"/>
        <n v="529665.48"/>
        <n v="908018.99"/>
        <n v="991397.43"/>
        <n v="234887.61"/>
        <n v="166770.95000000001"/>
        <n v="121356.25"/>
        <n v="127224.45"/>
        <n v="772991.4"/>
        <n v="811122.48"/>
        <n v="879860.09"/>
        <n v="965535.1"/>
        <n v="533599.07999999996"/>
        <n v="389727.23"/>
        <n v="80110.210000000006"/>
        <n v="84716.5"/>
        <n v="498455.15"/>
        <n v="522849.45"/>
        <n v="637938.43000000005"/>
        <n v="702522.15"/>
        <n v="347272.11"/>
        <n v="245840.46"/>
        <n v="223315.09"/>
        <n v="234416"/>
        <n v="574466.69999999995"/>
        <n v="595475.55000000005"/>
        <n v="586525.55000000005"/>
        <n v="650174.91"/>
        <n v="217386.17"/>
        <n v="152894.88"/>
        <n v="100491.45"/>
        <n v="106678.08"/>
        <n v="479327.24"/>
        <n v="500044.37"/>
        <n v="898505.77"/>
        <n v="977405.68"/>
        <n v="444088.09"/>
        <n v="328589.27"/>
        <n v="131262.04"/>
        <n v="137509.10999999999"/>
        <n v="668062.4"/>
        <n v="700570.9"/>
        <n v="641050.36"/>
        <n v="702039.86"/>
        <n v="372849.76"/>
        <n v="265966.08000000002"/>
        <n v="163469.65"/>
        <n v="171194.07"/>
        <n v="417743.53"/>
        <n v="437959.43"/>
        <n v="817616.65"/>
        <n v="897189.64"/>
        <n v="572165.06000000006"/>
        <n v="413820.7"/>
        <n v="204634.13"/>
        <n v="215166.41"/>
        <n v="647867.93999999994"/>
        <n v="673961.39"/>
        <n v="830623.27"/>
        <n v="912894.16"/>
        <n v="471576.75"/>
        <n v="328770.83"/>
        <n v="66743.460000000006"/>
        <n v="70085.19"/>
        <n v="596515.56000000006"/>
        <n v="620500.81000000006"/>
        <n v="596714.96"/>
        <n v="653519.59"/>
        <n v="290368.33"/>
        <n v="206048.93"/>
        <n v="127682.14"/>
        <n v="134378.32"/>
        <n v="469470.2"/>
        <n v="491417.41"/>
        <n v="770046.89"/>
        <n v="845349.35"/>
        <n v="362194.03"/>
        <n v="251893.49"/>
        <n v="179432.79"/>
        <n v="191015.12"/>
        <n v="607575.43999999994"/>
        <n v="629979.51"/>
        <n v="686673.88"/>
        <n v="758383.42"/>
        <n v="590885.26"/>
        <n v="419041.37"/>
        <n v="125160.65"/>
        <n v="131536.16"/>
        <n v="739158.32"/>
        <n v="766919.82"/>
        <n v="765362.12"/>
        <n v="835458.94"/>
        <n v="409191.8"/>
        <n v="293592.36"/>
        <n v="80598.289999999994"/>
        <n v="85649.58"/>
        <n v="607717.63"/>
        <n v="633409.22"/>
        <n v="905808.48"/>
        <n v="999409.28"/>
        <n v="440058.24"/>
        <n v="305258.89"/>
        <n v="173417.91"/>
        <n v="182170.74"/>
        <n v="493920.22"/>
        <n v="508024.7"/>
        <n v="757585.68"/>
        <n v="826347.35"/>
        <n v="287625.09999999998"/>
        <n v="208016.6"/>
        <n v="239814.97"/>
        <n v="254687.59"/>
        <n v="497153.31"/>
        <n v="519607.53"/>
        <n v="725837.67"/>
        <n v="799515.87"/>
        <n v="411323.28"/>
        <n v="295350.03999999998"/>
        <n v="61936.1"/>
        <n v="65174.42"/>
        <n v="748973.85"/>
        <n v="771978.77"/>
        <n v="790931.26"/>
        <n v="874866.53"/>
        <n v="578206.94999999995"/>
        <n v="415629.51"/>
        <n v="223274.17"/>
        <n v="235329.45"/>
        <n v="717251.93"/>
        <n v="750807.37"/>
        <n v="790346.48"/>
        <n v="874793.1"/>
        <n v="401781.23"/>
        <n v="289910.55"/>
        <n v="213640.67"/>
        <n v="227208.24"/>
        <n v="511595.74"/>
        <n v="527490.89"/>
        <n v="859662.91"/>
        <n v="938069.82"/>
        <n v="226873.95"/>
        <n v="167996.82"/>
        <n v="73886.11"/>
        <n v="78348.899999999994"/>
        <n v="621239.57999999996"/>
        <n v="651963.6"/>
        <n v="489375.34"/>
        <n v="536173.72"/>
        <n v="504522.38"/>
        <n v="355441.02"/>
        <n v="211538.83"/>
        <n v="222825.88"/>
        <n v="470160.96"/>
        <n v="492302.92"/>
        <n v="479530.3"/>
        <n v="527532.98"/>
        <n v="317412.84999999998"/>
        <n v="227635.66"/>
        <n v="161006.43"/>
        <n v="170767.55"/>
        <n v="770193.38"/>
        <n v="803221.53"/>
        <n v="480694.32"/>
        <n v="524243.3"/>
        <n v="573874.22"/>
        <n v="402956.88"/>
        <n v="71008.289999999994"/>
        <n v="75221.039999999994"/>
        <n v="590974.78"/>
        <n v="609755.16"/>
        <n v="604086.43000000005"/>
        <n v="665648.80000000005"/>
        <n v="473009.75"/>
        <n v="336936.27"/>
        <n v="134579.81"/>
        <n v="142001.51"/>
        <n v="743475.48"/>
        <n v="774232.89"/>
        <n v="744949.85"/>
        <n v="810210.05"/>
        <n v="301117.71999999997"/>
        <n v="213101.97"/>
        <n v="146285.65"/>
        <n v="154198.85"/>
        <n v="645269.97"/>
        <n v="672244.11"/>
        <n v="754639.52"/>
        <n v="823672.76"/>
        <n v="282943.71999999997"/>
        <n v="200231.91"/>
        <n v="79484.41"/>
        <n v="83612.600000000006"/>
        <n v="619420.93999999994"/>
        <n v="645902.05000000005"/>
        <n v="623637.85"/>
        <n v="682983"/>
        <n v="447027.41"/>
        <n v="330383.86"/>
        <n v="195488.73"/>
        <n v="208348.51"/>
        <n v="753320.62"/>
        <n v="780020.12"/>
        <n v="702684.69"/>
        <n v="767745.63"/>
        <n v="574903.02"/>
        <n v="408479.76"/>
        <n v="127434.41"/>
        <n v="133914.15"/>
        <n v="699600.9"/>
        <n v="729939.47"/>
        <n v="729434.9"/>
        <n v="802667.35"/>
        <n v="278362.61"/>
        <n v="201960.81"/>
        <n v="128544.03"/>
        <n v="136892.20000000001"/>
        <n v="611072.73"/>
        <n v="629243.75"/>
        <n v="878075.68"/>
        <n v="963363.2"/>
        <n v="201169.74"/>
        <n v="145573.37"/>
        <n v="237462"/>
        <n v="249390.89"/>
        <n v="759541.64"/>
        <n v="783442.59"/>
        <n v="585784.31000000006"/>
        <n v="637371.38"/>
        <n v="499098.89"/>
        <n v="360776.6"/>
        <n v="151761.74"/>
        <n v="159671.5"/>
        <n v="612658.99"/>
        <n v="634279.1"/>
        <n v="850693.23"/>
        <n v="931720.73"/>
        <n v="398292.9"/>
        <n v="278702.13"/>
        <n v="52873.73"/>
        <n v="56204.46"/>
        <n v="728736.99"/>
        <n v="758769.63"/>
        <n v="899280.83"/>
        <n v="978399.87"/>
        <n v="502479.85"/>
        <n v="348344.75"/>
        <n v="175819.9"/>
        <n v="184913.99"/>
        <n v="439837.51"/>
        <n v="458814.77"/>
        <n v="764100.35"/>
        <n v="842577.57"/>
        <n v="527223.62"/>
        <n v="368841.12"/>
        <n v="193342.49"/>
        <n v="203512.33"/>
        <n v="687123.28"/>
        <n v="715524.31"/>
        <n v="629525.28"/>
        <n v="693255.92"/>
        <n v="200629.76000000001"/>
        <n v="141561.01"/>
        <n v="60971.25"/>
        <n v="64003"/>
        <n v="478721.51"/>
        <n v="499142.86"/>
        <n v="612475.66"/>
        <n v="668656.51"/>
        <n v="510932.44"/>
        <n v="360458.64"/>
        <n v="201631.67"/>
        <n v="214813.3"/>
        <n v="514990.99"/>
        <n v="531887.54"/>
        <n v="746046.92"/>
        <n v="826466.61"/>
        <n v="483107.28"/>
        <n v="336801.43"/>
        <n v="136145.79999999999"/>
        <n v="142242.17000000001"/>
        <n v="637877.22"/>
        <n v="661697.64"/>
        <n v="577174.49"/>
        <n v="632541.93000000005"/>
        <n v="486204.92"/>
        <n v="357305.89"/>
        <n v="186474.27"/>
        <n v="196370.96"/>
        <n v="671644.16000000003"/>
        <n v="701348.82"/>
        <n v="612830.51"/>
        <n v="676165.8"/>
        <n v="299194.62"/>
        <n v="215641.19"/>
        <n v="202823.08"/>
        <n v="214148.54"/>
        <n v="546104.14"/>
        <n v="572691.77"/>
        <n v="593717.13"/>
        <n v="648709.42000000004"/>
        <n v="315184.53999999998"/>
        <n v="219623.23"/>
        <n v="106206.06"/>
        <n v="112957.58"/>
        <n v="715372.13"/>
        <n v="742965.48"/>
        <n v="540203.21"/>
        <n v="593228.18000000005"/>
        <n v="555920.36"/>
        <n v="409668.15"/>
        <n v="80723.81"/>
        <n v="85922.21"/>
        <n v="484975.66"/>
        <n v="501956.57"/>
        <n v="910476.63"/>
        <n v="1008364.81"/>
        <n v="335535.83"/>
        <n v="233790.6"/>
        <n v="231091.19"/>
        <n v="245802.66"/>
        <n v="483855.83"/>
        <n v="501210.84"/>
        <n v="658801.73"/>
        <n v="725191.3"/>
        <n v="569031.32999999996"/>
        <n v="395311.32"/>
        <n v="232025.81"/>
        <n v="243029.29"/>
        <n v="685288.15"/>
        <n v="712453.57"/>
        <n v="609869.09"/>
        <n v="664328.66"/>
        <n v="588998.97"/>
        <n v="424589.5"/>
        <n v="142233.79"/>
        <n v="151566.66"/>
        <n v="705713.61"/>
        <n v="740684.58"/>
        <n v="713710.41"/>
        <n v="776900.14"/>
        <n v="430936.1"/>
        <n v="309382.65000000002"/>
        <n v="53694.35"/>
        <n v="56493.29"/>
        <n v="754522.06"/>
        <n v="786977.24"/>
        <n v="733189.47"/>
        <n v="808624.86"/>
        <n v="205176.29"/>
        <n v="146055.42000000001"/>
        <n v="207597.66"/>
        <n v="218986.93"/>
        <n v="654929.14"/>
        <n v="676879.11"/>
        <n v="483589.51"/>
        <n v="535035.73"/>
        <n v="483716.23"/>
        <n v="348138.87"/>
        <n v="137158.79"/>
        <n v="144662.64000000001"/>
        <n v="509603.65"/>
        <n v="526221.06000000006"/>
        <n v="578925.39"/>
        <n v="638872.23"/>
        <n v="254255.02"/>
        <n v="188230.72"/>
        <n v="231979.84"/>
        <n v="243478.15"/>
        <n v="595169.75"/>
        <n v="623959.57999999996"/>
        <n v="661518.72"/>
        <n v="721975.91"/>
        <n v="337385.49"/>
        <n v="242265.22"/>
        <n v="77826.38"/>
        <n v="82478.850000000006"/>
        <n v="748330.87"/>
        <n v="772653.66"/>
        <n v="492286.36"/>
        <n v="545012.06000000006"/>
        <n v="376834.84"/>
        <n v="279246.96000000002"/>
        <n v="102100.88"/>
        <n v="107248.51"/>
        <n v="720797.33"/>
        <n v="743199.58"/>
        <n v="800320.26"/>
        <n v="882886.25"/>
        <n v="567103.13"/>
        <n v="393001.93"/>
        <n v="170220.01"/>
        <n v="179555.98"/>
        <n v="538704.5"/>
        <n v="555443.12"/>
        <n v="732014.49"/>
        <n v="804622.64"/>
        <n v="459324.71"/>
        <n v="325829.21000000002"/>
        <n v="91970.93"/>
        <n v="96527.24"/>
        <n v="570872.11"/>
        <n v="589650.93000000005"/>
        <n v="497071.3"/>
        <n v="542377.89"/>
        <n v="574234.23"/>
        <n v="417554.44"/>
        <n v="231551.11"/>
        <n v="244461.41"/>
        <n v="561286.48"/>
        <n v="584000.80000000005"/>
        <n v="657000.22"/>
        <n v="722885.14"/>
        <n v="256932.86"/>
        <n v="189991.77"/>
        <n v="120187.81"/>
        <n v="127782.88"/>
        <n v="758849.67"/>
        <n v="784582.24"/>
        <n v="550977.03"/>
        <n v="599079.02"/>
        <n v="288474.59000000003"/>
        <n v="214349.3"/>
        <n v="146795.18"/>
        <n v="154835.94"/>
        <n v="474587.39"/>
        <n v="492723.94"/>
        <n v="922396.52"/>
        <n v="1016552.1"/>
        <n v="221358.78"/>
        <n v="156907.01999999999"/>
        <n v="184718.07999999999"/>
        <n v="192956.22"/>
        <n v="406073.63"/>
        <n v="420257.61"/>
        <n v="517595.71"/>
        <n v="572131.71"/>
        <n v="423080.98"/>
        <n v="305813.2"/>
        <n v="95917.79"/>
        <n v="101822.44"/>
        <n v="529441.81000000006"/>
        <n v="547207.86"/>
        <n v="675166.19"/>
        <n v="745544.99"/>
        <n v="560531.30000000005"/>
        <n v="412826.24"/>
        <n v="226760"/>
        <n v="241490.65"/>
        <n v="436112.81"/>
        <n v="454618.83"/>
        <n v="791002.61"/>
        <n v="866242.65"/>
        <n v="254299.75"/>
        <n v="180828.02"/>
        <n v="208191.1"/>
        <n v="218484.15"/>
        <n v="523914.48"/>
        <n v="548855.61"/>
        <n v="725900.14"/>
        <n v="802829.12"/>
        <n v="209543.03"/>
        <n v="152923.98000000001"/>
        <n v="109399.95"/>
        <n v="114769.11"/>
        <n v="716901.35"/>
        <n v="747125.82"/>
        <n v="545292.89"/>
        <n v="597363.73"/>
        <n v="204945.02"/>
        <n v="150938.38"/>
        <n v="233627.47"/>
        <n v="246286.24"/>
        <n v="484567.79"/>
        <n v="500115.94"/>
        <n v="542000.93000000005"/>
        <n v="594681.84"/>
        <n v="375073.99"/>
        <n v="259479.17"/>
        <n v="79491.149999999994"/>
        <n v="84758.85"/>
        <n v="671736.73"/>
        <n v="692861.45"/>
        <n v="474434.86"/>
        <n v="524052.36"/>
        <n v="374090.02"/>
        <n v="259974.22"/>
        <n v="84752.91"/>
        <n v="88836.09"/>
        <n v="559699.57999999996"/>
        <n v="582054.07999999996"/>
        <n v="788261.17"/>
        <n v="862390.27"/>
        <n v="347209.67"/>
        <n v="246635.37"/>
        <n v="175450.62"/>
        <n v="185448.64"/>
        <n v="452996.89"/>
        <n v="473624.36"/>
        <n v="530812.53"/>
        <n v="580675.93000000005"/>
        <n v="429478.69"/>
        <n v="309995.71000000002"/>
        <n v="206448.95"/>
        <n v="218846.23"/>
        <n v="789393.39"/>
        <n v="814773.58"/>
        <n v="559975.52"/>
        <n v="615146.85"/>
        <n v="283094.03000000003"/>
        <n v="195557.23"/>
        <n v="210204.89"/>
        <n v="222233.35"/>
        <n v="754651.45"/>
        <n v="781655.14"/>
        <n v="554709.53"/>
        <n v="607113.59"/>
        <n v="470978.12"/>
        <n v="334706.3"/>
        <n v="232871.7"/>
        <n v="245896.38"/>
        <n v="665302.87"/>
        <n v="690048.7"/>
        <n v="549554.21"/>
        <n v="605838.27"/>
        <n v="426994.23"/>
        <n v="298659.17"/>
        <n v="181969.2"/>
        <n v="191225.2"/>
        <n v="780397.33"/>
        <n v="808531.71"/>
        <n v="930553.83"/>
        <n v="1016253.97"/>
        <n v="499082.3"/>
        <n v="347051.36"/>
        <n v="126284.09"/>
        <n v="132966.95000000001"/>
        <n v="726775.3"/>
        <n v="752176.34"/>
        <n v="802652.04"/>
        <n v="889515.75"/>
        <n v="260243.67"/>
        <n v="183036.56"/>
        <n v="157355.67000000001"/>
        <n v="165046.95000000001"/>
        <n v="430454.29"/>
        <n v="444827.79"/>
        <n v="704851"/>
        <n v="776852.01"/>
        <n v="216893.82"/>
        <n v="160245.79999999999"/>
        <n v="205492.88"/>
        <n v="218067.87"/>
        <n v="656148.62"/>
        <n v="688534.35"/>
        <n v="567256.66"/>
        <n v="628764.05000000005"/>
        <n v="240145.12"/>
        <n v="173192.37"/>
        <n v="55336.29"/>
        <n v="58538.44"/>
        <n v="748454.95"/>
        <n v="775213.65"/>
        <n v="618911.98"/>
        <n v="675415.2"/>
        <n v="454028.72"/>
        <n v="320881.45"/>
        <n v="59247.43"/>
        <n v="62050.93"/>
        <n v="721458.73"/>
        <n v="746390.76"/>
        <n v="594409.44999999995"/>
        <n v="648479.9"/>
        <n v="500770.02"/>
        <n v="349338.06"/>
        <n v="116794.45"/>
        <n v="123814.28"/>
        <n v="457634.58"/>
        <n v="478756.96"/>
        <n v="875518.93"/>
        <n v="968765.12"/>
        <n v="252165.37"/>
        <n v="181339.27"/>
        <n v="201238.39999999999"/>
        <n v="214556.35"/>
        <n v="576118.12"/>
        <n v="595806.78"/>
        <n v="876937.44"/>
        <n v="962792.38"/>
        <n v="480562.81"/>
        <n v="333891.34000000003"/>
        <n v="210683.08"/>
        <n v="221084.75"/>
        <n v="739133.86"/>
        <n v="765682.11"/>
        <n v="847402.27"/>
        <n v="931515.39"/>
        <n v="393046.27"/>
        <n v="277279.98"/>
        <n v="155841.39000000001"/>
        <n v="165134.37"/>
        <n v="545674.64"/>
        <n v="569540.24"/>
        <n v="765200.72"/>
        <n v="841041.99"/>
        <n v="325143.06"/>
        <n v="232260.42"/>
        <n v="180281"/>
        <n v="189857.33"/>
        <n v="500733.11"/>
        <n v="518706.62"/>
        <n v="485945.38"/>
        <n v="537799.67000000004"/>
        <n v="460303.52"/>
        <n v="334947.63"/>
        <n v="179182.62"/>
        <n v="190292.85"/>
        <n v="628266.43999999994"/>
        <n v="651372.9"/>
        <n v="653473.39"/>
        <n v="721755.82"/>
        <n v="468952.59"/>
        <n v="341044.9"/>
        <n v="56633.88"/>
        <n v="59701.78"/>
        <n v="780901.8"/>
        <n v="805949.57"/>
        <n v="537159.85"/>
        <n v="584201.59"/>
        <n v="506581.36"/>
        <n v="369601.78"/>
        <n v="50052.52"/>
        <n v="52387.59"/>
        <n v="565720.06999999995"/>
        <n v="589490.81999999995"/>
        <n v="656622.43000000005"/>
        <n v="726924.34"/>
        <n v="543369.12"/>
        <n v="382524.91"/>
        <n v="206772.38"/>
        <n v="217784.73"/>
        <n v="496374.48"/>
        <n v="518794.72"/>
        <n v="515129.05"/>
        <n v="570236.91"/>
        <n v="447856.54"/>
        <n v="313926.69"/>
        <n v="110530.84"/>
        <n v="117138.66"/>
        <n v="642954.46"/>
        <n v="674046.13"/>
        <n v="575550.18000000005"/>
        <n v="634860.47"/>
        <n v="582340.42000000004"/>
        <n v="402571.09"/>
        <n v="177291.97"/>
        <n v="187091.61"/>
        <n v="507835.96"/>
        <n v="526619.47"/>
        <n v="538064.77"/>
        <n v="590058.62"/>
        <n v="304975.44"/>
        <n v="224095.27"/>
        <n v="103859.85"/>
        <n v="108635.54"/>
        <n v="771916.19"/>
        <n v="808313.26"/>
        <n v="507074.63"/>
        <n v="555984.44999999995"/>
        <n v="383088.94"/>
        <n v="265116.88"/>
        <n v="96650.2"/>
        <n v="102361.62"/>
        <n v="521576.73"/>
        <n v="547401"/>
        <n v="930281.12"/>
        <n v="1017897.74"/>
        <n v="321882.49"/>
        <n v="237744.85"/>
        <n v="166543.87"/>
        <n v="175495.45"/>
        <n v="444790.39"/>
        <n v="463299.21"/>
        <n v="879520.33"/>
        <n v="964238.96"/>
        <n v="457097.51"/>
        <n v="332280.57"/>
        <n v="109889.88"/>
        <n v="115313.2"/>
        <n v="718045"/>
        <n v="748395.36"/>
        <n v="508291.87"/>
        <n v="552590.76"/>
        <n v="473318.62"/>
        <n v="348385.63"/>
        <n v="172687.86"/>
        <n v="182214.39"/>
        <n v="506513.28"/>
        <n v="523712.54"/>
        <n v="885531.67"/>
        <n v="974809.25"/>
        <n v="570748.04"/>
        <n v="409903.64"/>
        <n v="113598.39999999999"/>
        <n v="119986.57"/>
        <n v="493023.06"/>
        <n v="515827.32"/>
        <n v="735351.58"/>
        <n v="804825.18"/>
        <n v="316025.32"/>
        <n v="219209.92"/>
        <n v="212579.46"/>
        <n v="223419.72"/>
        <n v="569996.28"/>
        <n v="590594.62"/>
        <n v="901665.41"/>
        <n v="992776.51"/>
        <n v="568904.67000000004"/>
        <n v="406315.83"/>
        <n v="168862.23"/>
        <n v="179259.87"/>
        <n v="565933.42000000004"/>
        <n v="587660.41"/>
        <n v="693419.63"/>
        <n v="761907.9"/>
        <n v="591534.62"/>
        <n v="436356.26"/>
        <n v="242886.94"/>
        <n v="254539.6"/>
        <n v="645976.84"/>
        <n v="676763.26"/>
        <n v="850704.98"/>
        <n v="933897.31"/>
        <n v="275262.21999999997"/>
        <n v="190845.18"/>
        <n v="219045.88"/>
        <n v="230887.29"/>
        <n v="479719.05"/>
        <n v="500436.36"/>
        <n v="747474.82"/>
        <n v="825160.16"/>
        <n v="522957.07"/>
        <n v="363867.9"/>
        <n v="187318.75"/>
        <n v="197179.53"/>
        <n v="490897.61"/>
        <n v="506000.45"/>
        <n v="567987.27"/>
        <n v="627968.61"/>
        <n v="286428.74"/>
        <n v="209679.26"/>
        <n v="68184.600000000006"/>
        <n v="72301.63"/>
        <n v="481047.97"/>
        <n v="501909.21"/>
        <n v="530442.94999999995"/>
        <n v="587628.77"/>
        <n v="471897.96"/>
        <n v="329398.59999999998"/>
        <n v="159881.18"/>
        <n v="169990"/>
        <n v="698331.39"/>
        <n v="722617.02"/>
        <n v="791001.06"/>
        <n v="876417.21"/>
        <n v="400713.15"/>
        <n v="285547.86"/>
        <n v="243576.68"/>
        <n v="255611.3"/>
        <n v="585541.12"/>
        <n v="614725.18999999994"/>
        <n v="642313.05000000005"/>
        <n v="711509.1"/>
        <n v="586126.75"/>
        <n v="407835.29"/>
        <n v="166331.15"/>
        <n v="174564.14"/>
        <n v="751071.28"/>
        <n v="779641.33"/>
        <n v="489112.22"/>
        <n v="531736.43000000005"/>
        <n v="366254.03"/>
        <n v="256080.42"/>
        <n v="178249.75"/>
        <n v="189373.5"/>
        <n v="500461.45"/>
        <n v="523389.47"/>
        <n v="591473.26"/>
        <n v="648871"/>
        <n v="412218.71"/>
        <n v="304578.3"/>
        <n v="210991.81"/>
        <n v="223582.44"/>
        <n v="430857.03"/>
        <n v="447947.87"/>
        <n v="854304"/>
        <n v="938872.55"/>
        <n v="568726.44999999995"/>
        <n v="404094.43"/>
        <n v="151482.03"/>
        <n v="159719.67999999999"/>
        <n v="625803.15"/>
        <n v="652616.44999999995"/>
        <n v="918624.68"/>
        <n v="1007162.88"/>
        <n v="444766.64"/>
        <n v="322610.88"/>
        <n v="107104.19"/>
        <n v="112263.01"/>
        <n v="422596.63"/>
        <n v="443461.57"/>
        <n v="680811.25"/>
        <n v="750760.57"/>
        <n v="492952.57"/>
        <n v="343720.45"/>
        <n v="99055.16"/>
        <n v="105007.16"/>
        <n v="778618.56"/>
        <n v="805504.28"/>
        <n v="621182.51"/>
        <n v="684658.79"/>
        <n v="363397.26"/>
        <n v="251679.6"/>
        <n v="81973.81"/>
        <n v="86778.73"/>
        <n v="409076.88"/>
        <n v="428726.22"/>
        <n v="733435.28"/>
        <n v="812905.55"/>
        <n v="243782.64"/>
        <n v="180771.58"/>
        <n v="235816.44"/>
        <n v="246395.55"/>
        <n v="605058.53"/>
        <n v="632628.65"/>
        <n v="642669.11"/>
        <n v="698763.9"/>
        <n v="355518.73"/>
        <n v="260767.64"/>
        <n v="159961.16"/>
        <n v="167261.35999999999"/>
        <n v="507617.79"/>
        <n v="533069.93999999994"/>
        <n v="487740.18"/>
        <n v="531125.02"/>
        <n v="444383.07"/>
        <n v="326855.38"/>
        <n v="232538.48"/>
        <n v="244357.36"/>
        <n v="397929.49"/>
        <n v="412508.48"/>
        <n v="571947.86"/>
        <n v="631588.93000000005"/>
        <n v="387650.6"/>
        <n v="281877.03999999998"/>
        <n v="164469.63"/>
        <n v="173579.69"/>
        <n v="682980.7"/>
        <n v="708554.04"/>
        <n v="698450.98"/>
        <n v="771002.23"/>
        <n v="364182.62"/>
        <n v="251711.32"/>
        <n v="133487.23000000001"/>
        <n v="139632.6"/>
        <n v="518973.68"/>
        <n v="538927.07999999996"/>
        <n v="502870.49"/>
        <n v="553205.29"/>
        <n v="574263.5"/>
        <n v="395874.44"/>
        <n v="81885.73"/>
        <n v="85800.23"/>
        <n v="590356.53"/>
        <n v="612853.18000000005"/>
        <n v="757405.85"/>
        <n v="834804.49"/>
        <n v="396573.79"/>
        <n v="279370.93"/>
        <n v="163577.57999999999"/>
        <n v="171100.27"/>
        <n v="747858.27"/>
        <n v="776643.6"/>
        <n v="622269.84"/>
        <n v="680198.74"/>
        <n v="465990.86"/>
        <n v="324692.67"/>
        <n v="231626.75"/>
        <n v="245379.96"/>
        <n v="729953.46"/>
        <n v="758412.56"/>
        <n v="602724.81000000006"/>
        <n v="667125.12"/>
        <n v="234713.26"/>
        <n v="168704.1"/>
        <n v="90707.85"/>
        <n v="94982.34"/>
        <n v="600081.56999999995"/>
        <n v="619785.28"/>
        <n v="475909.32"/>
        <n v="522322.49"/>
        <n v="322841.87"/>
        <n v="235119.07"/>
        <n v="65040.66"/>
        <n v="68234.63"/>
        <n v="449647.23"/>
        <n v="462894.73"/>
        <n v="880029.42"/>
        <n v="974560.92"/>
        <n v="269360.84999999998"/>
        <n v="186237.69"/>
        <n v="85695.39"/>
        <n v="90659.37"/>
        <n v="576853.98"/>
        <n v="597214.93000000005"/>
        <n v="497600.33"/>
        <n v="550684.93000000005"/>
        <n v="215353.93"/>
        <n v="151950.04999999999"/>
        <n v="234634.66"/>
        <n v="245323.82"/>
        <n v="692468.85"/>
        <n v="714443.03"/>
        <n v="637473.32999999996"/>
        <n v="698335.94"/>
        <n v="481684.88"/>
        <n v="337128.09"/>
        <n v="199511.73"/>
        <n v="210344.13"/>
        <n v="468908.26"/>
        <n v="484642.4"/>
        <n v="573364.69999999995"/>
        <n v="624686.13"/>
        <n v="334773.38"/>
        <n v="245327.66"/>
        <n v="178726.8"/>
        <n v="188197.76000000001"/>
        <n v="616728.26"/>
        <n v="645338.98"/>
        <n v="796699.56"/>
        <n v="879662.06"/>
        <n v="376026.88"/>
        <n v="265940.82"/>
        <n v="84976.85"/>
        <n v="89250.14"/>
        <n v="465284.47"/>
        <n v="488380.84"/>
        <n v="651153.43999999994"/>
        <n v="717127.22"/>
        <n v="447214.38"/>
        <n v="312377.84999999998"/>
        <n v="146037.68"/>
        <n v="153431.72"/>
        <n v="690841.89"/>
        <n v="720686.27"/>
        <n v="489331.54"/>
        <n v="538241.77"/>
        <n v="520021.56"/>
        <n v="378771.92"/>
        <n v="72024.19"/>
        <n v="76538.080000000002"/>
        <n v="460383.74"/>
        <n v="482599.37"/>
        <n v="908358.16"/>
        <n v="1001694.98"/>
        <n v="317028.05"/>
        <n v="231305.28"/>
        <n v="141485.31"/>
        <n v="150422.09"/>
        <n v="413646.36"/>
        <n v="433089.48"/>
        <n v="533797.67000000004"/>
        <n v="586117.38"/>
        <n v="412570.03"/>
        <n v="304218.34000000003"/>
        <n v="99644.86"/>
        <n v="105779.8"/>
        <n v="420362.8"/>
        <n v="436496"/>
        <n v="504140.57"/>
        <n v="556087"/>
        <n v="393169.14"/>
        <n v="281769.03000000003"/>
        <n v="211398.55"/>
        <n v="223049.45"/>
        <n v="691163.57"/>
        <n v="720551.81"/>
        <n v="867016.98"/>
        <n v="958965.63"/>
        <n v="517122.3"/>
        <n v="370037.52"/>
        <n v="203321.95"/>
        <n v="215104.05"/>
        <n v="792440.28"/>
        <n v="818417.99"/>
        <n v="578347.67000000004"/>
        <n v="640051.41"/>
        <n v="575902.28"/>
        <n v="414220.44"/>
        <n v="84085.68"/>
        <n v="88952.57"/>
        <n v="546309.31000000006"/>
        <n v="563096.61"/>
        <n v="539521.91"/>
        <n v="594986.19999999995"/>
        <n v="482230.81"/>
        <n v="353484.78"/>
        <n v="198388.75"/>
        <n v="211007.97"/>
        <n v="788302.31"/>
        <n v="820695.28"/>
        <n v="589408.12"/>
        <n v="650197.21"/>
        <n v="228479.63"/>
        <n v="160423.20000000001"/>
        <n v="175743.91"/>
        <n v="185290.36"/>
        <n v="573185.18000000005"/>
        <n v="601191.42000000004"/>
        <n v="756075.28"/>
        <n v="831647.49"/>
        <n v="580136.37"/>
        <n v="430675.39"/>
        <n v="214930.76"/>
        <n v="228119.4"/>
        <n v="468438.79"/>
        <n v="487883.82"/>
        <n v="475769.46"/>
        <n v="526767.81999999995"/>
        <n v="247262.62"/>
        <n v="179605.52"/>
        <n v="232960.86"/>
        <n v="246008.23"/>
        <n v="433281.88"/>
        <n v="451300.27"/>
        <n v="538646.92000000004"/>
        <n v="589905.43000000005"/>
        <n v="561279.53"/>
        <n v="396546.55"/>
        <n v="113328.85"/>
        <n v="119635.16"/>
        <n v="745738.49"/>
        <n v="771938.75"/>
        <n v="612188.46"/>
        <n v="667365.79"/>
        <n v="207532.96"/>
        <n v="150890.07"/>
        <n v="60521.06"/>
        <n v="63508.26"/>
        <n v="599275.63"/>
        <n v="628623.84"/>
        <n v="712651.73"/>
        <n v="779020.84"/>
        <n v="223918.67"/>
        <n v="159510.06"/>
        <n v="102018.62"/>
        <n v="107804.29"/>
        <n v="762327.61"/>
        <n v="784503.72"/>
        <n v="608307.27"/>
        <n v="669760.04"/>
        <n v="221656.41"/>
        <n v="164634.97"/>
        <n v="54901.52"/>
        <n v="58145.63"/>
        <n v="544277.73"/>
        <n v="568042.06000000006"/>
        <n v="914824.58"/>
        <n v="1009884.56"/>
        <n v="205046.56"/>
        <n v="146019.88"/>
        <n v="87978.49"/>
        <n v="92054.6"/>
        <n v="640494.04"/>
        <n v="665889.99"/>
        <n v="866233.97"/>
        <n v="959510.43"/>
        <n v="474940.8"/>
        <n v="338262.84"/>
        <n v="90818.26"/>
        <n v="96782.13"/>
        <n v="470193.51"/>
        <n v="491886.4"/>
        <n v="911751.57"/>
        <n v="994022.42"/>
        <n v="539151.81000000006"/>
        <n v="377546.37"/>
        <n v="125979.54"/>
        <n v="133485.92000000001"/>
        <n v="730013.91"/>
        <n v="755180.45"/>
        <n v="814099.07"/>
        <n v="897898.26"/>
        <n v="581235.59"/>
        <n v="428057.87"/>
        <n v="94264.52"/>
        <n v="100082.48"/>
        <n v="768828.59"/>
        <n v="805758.28"/>
        <n v="645363.56000000006"/>
        <n v="702116.4"/>
        <n v="481443.85"/>
        <n v="339489.06"/>
        <n v="165706.09"/>
        <n v="174616.84"/>
        <n v="730010.4"/>
        <n v="765022.51"/>
        <n v="580318.31999999995"/>
        <n v="637292.71"/>
        <n v="540546.18000000005"/>
        <n v="382082.54"/>
        <n v="175740.4"/>
        <n v="185452.98"/>
        <n v="505377.31"/>
        <n v="525688.37"/>
        <n v="818806.1"/>
        <n v="897481.25"/>
        <n v="271437.09000000003"/>
        <n v="192133.06"/>
        <n v="137983"/>
        <n v="146479.92000000001"/>
        <n v="417801.46"/>
        <n v="433092.02"/>
        <n v="663094.93999999994"/>
        <n v="728146.63"/>
        <n v="524867.81000000006"/>
        <n v="382062.76"/>
        <n v="222692.89"/>
        <n v="233447.7"/>
        <n v="784996.4"/>
        <n v="812651.09"/>
        <n v="809435.66"/>
        <n v="889828.94"/>
        <n v="332831.99"/>
        <n v="231345.96"/>
        <n v="178943"/>
        <n v="188693.85"/>
        <n v="699873.71"/>
        <n v="730375.97"/>
        <n v="817431.11"/>
        <n v="900481.47"/>
        <n v="343187.68"/>
        <n v="252806.47"/>
        <n v="180348.31"/>
        <n v="189850.12"/>
        <n v="531475.52"/>
        <n v="548873.98"/>
        <n v="555640.42000000004"/>
        <n v="608440.49"/>
        <n v="557094.71"/>
        <n v="402234.21"/>
        <n v="199772.04"/>
        <n v="212764.4"/>
        <n v="715437.04"/>
        <n v="748302.82"/>
        <n v="478774.73"/>
        <n v="527818.39"/>
        <n v="545870.68999999994"/>
        <n v="405608.67"/>
        <n v="227043.17"/>
        <n v="237929.79"/>
        <n v="698701.73"/>
        <n v="724712.1"/>
        <n v="780173.27"/>
        <n v="848466"/>
        <n v="350608.41"/>
        <n v="253257.29"/>
        <n v="164658.92000000001"/>
        <n v="172265.32"/>
        <n v="785818.32"/>
        <n v="813981.51"/>
        <n v="557769.54"/>
        <n v="615006.77"/>
        <n v="274335.09000000003"/>
        <n v="193851.02"/>
        <n v="120789.35"/>
        <n v="127671.15"/>
        <n v="620153.15"/>
        <n v="647424.77"/>
        <n v="882377.79"/>
        <n v="978076.59"/>
        <n v="313421.73"/>
        <n v="217066.45"/>
        <n v="215919.87"/>
        <n v="225556.01"/>
        <n v="554657.43999999994"/>
        <n v="580096.34"/>
        <n v="788759.31"/>
        <n v="864149.01"/>
        <n v="265706.23"/>
        <n v="195127.4"/>
        <n v="88081.89"/>
        <n v="92664.19"/>
        <n v="488637.41"/>
        <n v="508074.47"/>
        <n v="723013.58"/>
        <n v="798777.55"/>
        <n v="391140.91"/>
        <n v="277412.59000000003"/>
        <n v="84307.81"/>
        <n v="88989.02"/>
        <n v="682672.02"/>
        <n v="711675.63"/>
        <n v="863113.57"/>
        <n v="943095.71"/>
        <n v="593507.44999999995"/>
        <n v="416489.93"/>
        <n v="213212.86"/>
        <n v="223096.95"/>
        <n v="682203.9"/>
        <n v="703739.9"/>
        <n v="621936.42000000004"/>
        <n v="681236.23"/>
        <n v="461431.9"/>
        <n v="320887.18"/>
        <n v="162466.87"/>
        <n v="172833.92000000001"/>
        <n v="640006.40000000002"/>
        <n v="660307.38"/>
        <n v="872106.4"/>
        <n v="961249.97"/>
        <n v="294012.07"/>
        <n v="209809.64"/>
        <n v="114790.39"/>
        <n v="122096.8"/>
        <n v="646622.92000000004"/>
        <n v="669088.79"/>
        <n v="500524.15"/>
        <n v="546752.51"/>
        <n v="555636.54"/>
        <n v="388686.06"/>
        <n v="126010.62"/>
        <n v="134168.99"/>
        <n v="617623.4"/>
        <n v="637077.34"/>
        <n v="868412.71"/>
        <n v="956158.62"/>
        <n v="212825.28"/>
        <n v="148102.28"/>
        <n v="123211.78"/>
        <n v="129979.97"/>
        <n v="531527.38"/>
        <n v="552711.93000000005"/>
        <n v="595453.89"/>
        <n v="659674.64"/>
        <n v="349099.67"/>
        <n v="242792.88"/>
        <n v="160117.34"/>
        <n v="170418.61"/>
        <n v="685236.22"/>
        <n v="716254.33"/>
        <n v="913829.07"/>
        <n v="996462.48"/>
        <n v="311068.25"/>
        <n v="221391.5"/>
        <n v="91890.37"/>
        <n v="96396.01"/>
        <n v="729051.11"/>
        <n v="762731.33"/>
        <n v="607399.79"/>
        <n v="661530.94999999995"/>
        <n v="351130.63"/>
        <n v="251658.51"/>
        <n v="130991.32"/>
        <n v="138773.17000000001"/>
        <n v="573270.41"/>
        <n v="592691.72"/>
        <n v="799437.2"/>
        <n v="877547.56"/>
        <n v="398037.7"/>
        <n v="290288.65999999997"/>
        <n v="59099.92"/>
        <n v="62045.34"/>
        <n v="489256.06"/>
        <n v="503643.5"/>
        <n v="926140.86"/>
        <n v="1013437.35"/>
        <n v="283933.52"/>
        <n v="205341.71"/>
        <n v="62977.85"/>
        <n v="66868.37"/>
        <n v="547953.46"/>
        <n v="564402.84"/>
        <n v="662856.71"/>
        <n v="723279.67"/>
        <n v="262559.18"/>
        <n v="192498.03"/>
        <n v="153669.03"/>
        <n v="161926.29999999999"/>
        <n v="788008.02"/>
        <n v="816823.34"/>
        <n v="628440.21"/>
        <n v="689703.3"/>
        <n v="354356.18"/>
        <n v="262366.78000000003"/>
        <n v="121437.48"/>
        <n v="128606.47"/>
        <n v="473202.05"/>
        <n v="491967.7"/>
        <n v="781289.96"/>
        <n v="863630.74"/>
        <n v="318214.51"/>
        <n v="222996.45"/>
        <n v="78822.13"/>
        <n v="82956.289999999994"/>
        <n v="471120.46"/>
        <n v="489046.05"/>
        <n v="795466.58"/>
        <n v="877474.37"/>
        <n v="329056.27"/>
        <n v="233296.86"/>
        <n v="51624.639999999999"/>
        <n v="54092.52"/>
        <n v="423916.65"/>
        <n v="440808.44"/>
        <n v="738506.1"/>
        <n v="814847.38"/>
        <n v="276380.61"/>
        <n v="192333.07"/>
        <n v="180035.31"/>
        <n v="190510.11"/>
        <n v="628095.28"/>
        <n v="647281.59"/>
        <n v="873416.79"/>
        <n v="967182.11"/>
        <n v="292772.52"/>
        <n v="208941.72"/>
        <n v="62514.78"/>
        <n v="66533.88"/>
        <n v="745331"/>
        <n v="779204.77"/>
        <n v="682024.56"/>
        <n v="750040.09"/>
        <n v="522755.02"/>
        <n v="373957.4"/>
        <n v="164335"/>
        <n v="171667.18"/>
        <n v="741287.89"/>
        <n v="766447.99"/>
        <n v="915985.17"/>
        <n v="1003755.46"/>
        <n v="480903.09"/>
        <n v="345774.04"/>
        <n v="109376.18"/>
        <n v="114332.83"/>
        <n v="617461.51"/>
        <n v="637542.72"/>
        <n v="676674.92"/>
        <n v="738607.79"/>
        <n v="586814.89"/>
        <n v="409925.12"/>
        <n v="173937.71"/>
        <n v="184506.42"/>
        <n v="510324.82"/>
        <n v="525337.09"/>
        <n v="631378.73"/>
        <n v="697432.21"/>
        <n v="464540.5"/>
        <n v="333834.61"/>
        <n v="97467.32"/>
        <n v="102763.14"/>
        <n v="585164.55000000005"/>
        <n v="605350.09"/>
        <n v="928658.02"/>
        <n v="1010329.04"/>
        <n v="406052.52"/>
        <n v="286281.84000000003"/>
        <n v="231255.06"/>
        <n v="246349.29"/>
        <n v="642803.54"/>
        <n v="672092.28"/>
        <n v="531799.74"/>
        <n v="588792.41"/>
        <n v="212296.44"/>
        <n v="148830.92000000001"/>
        <n v="88717.77"/>
        <n v="94603.08"/>
        <n v="709181.88"/>
        <n v="743217.07"/>
        <n v="616280.48"/>
        <n v="673887.98"/>
        <n v="340414.28"/>
        <n v="241675.96"/>
        <n v="74924.820000000007"/>
        <n v="79713.850000000006"/>
        <n v="504820.38"/>
        <n v="528940.86"/>
        <n v="662489.91"/>
        <n v="733513.71"/>
        <n v="552243.84"/>
        <n v="385674.75"/>
        <n v="75754.460000000006"/>
        <n v="80395.460000000006"/>
        <n v="789317.36"/>
        <n v="826189.23"/>
        <n v="581501.28"/>
        <n v="634819.88"/>
        <n v="220881.96"/>
        <n v="159468.42000000001"/>
        <n v="125821.86"/>
        <n v="132182.88"/>
        <n v="457825.94"/>
        <n v="475408.53"/>
        <n v="801026.07"/>
        <n v="876398.96"/>
        <n v="316663.36"/>
        <n v="227669.45"/>
        <n v="85309.43"/>
        <n v="90295.23"/>
        <n v="737748.64"/>
        <n v="769645.56"/>
        <n v="564233.30000000005"/>
        <n v="618290.09"/>
        <n v="355219.03"/>
        <n v="256086.97"/>
        <n v="166256.16"/>
        <n v="176067.57"/>
        <n v="418616.81"/>
        <n v="434053.32"/>
        <n v="909452.9"/>
        <n v="995192.15"/>
        <n v="433159.34"/>
        <n v="317003.69"/>
        <n v="166359.70000000001"/>
        <n v="177293.97"/>
        <n v="655204.98"/>
        <n v="674806.57"/>
        <n v="553313.84"/>
        <n v="608193.97"/>
        <n v="232358.9"/>
        <n v="166506.72"/>
        <n v="137328.51"/>
        <n v="145483.73000000001"/>
        <n v="726958.07999999996"/>
        <n v="754499.2"/>
        <n v="877950.5"/>
        <n v="967867.58"/>
        <n v="395303.17"/>
        <n v="291491.42"/>
        <n v="242495.52"/>
        <n v="255217.09"/>
        <n v="577583.51"/>
        <n v="600668.4"/>
        <n v="733969.03"/>
        <n v="804811.38"/>
        <n v="295799.14"/>
        <n v="217112.81"/>
        <n v="166745.32"/>
        <n v="176985.94"/>
        <n v="600818.18999999994"/>
        <n v="627991.86"/>
        <n v="725199.44"/>
        <n v="799369.68"/>
        <n v="212302.48"/>
        <n v="156799.51999999999"/>
        <n v="235929.9"/>
        <n v="251343.51"/>
        <n v="539060.99"/>
        <n v="555846.63"/>
        <n v="766007.62"/>
        <n v="835231.16"/>
        <n v="316908.76"/>
        <n v="226170.87"/>
        <n v="87980.58"/>
        <n v="92356.13"/>
        <n v="634633.65"/>
        <n v="657940.51"/>
        <n v="821103.15"/>
        <n v="910323.35"/>
        <n v="541981.86"/>
        <n v="387409.12"/>
        <n v="104658.05"/>
        <n v="110365.16"/>
        <n v="689119.9"/>
        <n v="710200.33"/>
        <n v="552230.53"/>
        <n v="604270.89"/>
        <n v="562972.15"/>
        <n v="411395.69"/>
        <n v="103811.37"/>
        <n v="110548.09"/>
        <n v="725517.18"/>
        <n v="747903.16"/>
        <n v="511493.72"/>
        <n v="563342.18999999994"/>
        <n v="420518.03"/>
        <n v="297475.52"/>
        <n v="69048.59"/>
        <n v="72777.929999999993"/>
        <n v="538053.26"/>
        <n v="564532.55000000005"/>
        <n v="575470.44999999995"/>
        <n v="636638.71"/>
        <n v="570526.05000000005"/>
        <n v="404066.2"/>
        <n v="180134.78"/>
        <n v="189900.03"/>
        <n v="580749.42000000004"/>
        <n v="603026.68000000005"/>
        <n v="649362.54"/>
        <n v="708812.96"/>
        <n v="545799.47"/>
        <n v="385551.61"/>
        <n v="223117.25"/>
        <n v="233192.52"/>
        <n v="411720.11"/>
        <n v="431899.88"/>
        <n v="701788.34"/>
        <n v="771480.95"/>
        <n v="339674.92"/>
        <n v="252146.19"/>
        <n v="232351.21"/>
        <n v="244371.84"/>
        <n v="402521.86"/>
        <n v="420852.47999999998"/>
        <n v="550162.32999999996"/>
        <n v="607953.94999999995"/>
        <n v="241232.95"/>
        <n v="175948.37"/>
        <n v="210800.37"/>
        <n v="223041.52"/>
        <n v="528407.89"/>
        <n v="545701.81000000006"/>
        <n v="700879.15"/>
        <n v="768284.13"/>
        <n v="415056.6"/>
        <n v="307912.36"/>
        <n v="184495.64"/>
        <n v="193100.93"/>
        <n v="687955.15"/>
        <n v="716617.65"/>
        <n v="750618.38"/>
        <n v="818838.04"/>
        <n v="301164.34000000003"/>
        <n v="220499.78"/>
        <n v="222817.73"/>
        <n v="235544.08"/>
        <n v="766031.62"/>
        <n v="804148.35"/>
        <n v="601839.67000000004"/>
        <n v="655273.75"/>
        <n v="412577.04"/>
        <n v="302036.84999999998"/>
        <n v="88506.31"/>
        <n v="94070.45"/>
        <n v="698672.97"/>
        <n v="721243.66"/>
        <n v="610912.39"/>
        <n v="675386.93"/>
        <n v="438447.77"/>
        <n v="302475.78999999998"/>
        <n v="67888.58"/>
        <n v="72087.31"/>
        <n v="598548.96"/>
        <n v="624817.56999999995"/>
        <n v="613503.35"/>
        <n v="679627.37"/>
        <n v="217698.6"/>
        <n v="152131.18"/>
        <n v="193767.39"/>
        <n v="202687.04"/>
        <n v="471171.43"/>
        <n v="491334.07"/>
        <n v="716534.42"/>
        <n v="783998.4"/>
        <n v="538235.72"/>
        <n v="393507.02"/>
        <n v="125992.35"/>
        <n v="132656.4"/>
        <n v="420199.66"/>
        <n v="436195.84000000003"/>
        <n v="844603.8"/>
        <n v="931837.51"/>
        <n v="258370.39"/>
        <n v="183410.79"/>
        <n v="60920.05"/>
        <n v="64712.76"/>
        <n v="500130.76"/>
        <n v="523196.15999999997"/>
        <n v="601649.43000000005"/>
        <n v="655066.17000000004"/>
        <n v="593004.57999999996"/>
        <n v="414070.57"/>
        <n v="144166.24"/>
        <n v="152728.49"/>
        <n v="401060.29"/>
        <n v="418105.55"/>
        <n v="530140.24"/>
        <n v="577439.38"/>
        <n v="525151.34"/>
        <n v="385608.03"/>
        <n v="118138.91"/>
        <n v="125675.86"/>
        <n v="693926.63"/>
        <n v="723127.54"/>
        <n v="915127.94"/>
        <n v="1003545.7"/>
        <n v="560685.89"/>
        <n v="389292.69"/>
        <n v="175491.45"/>
        <n v="185921.96"/>
        <n v="794785.69"/>
        <n v="821740.75"/>
        <n v="668546.46"/>
        <n v="737720.95"/>
        <n v="558451.59"/>
        <n v="400462.21"/>
        <n v="148838.15"/>
        <n v="156798.67000000001"/>
        <n v="757385.3"/>
        <n v="783045.33"/>
        <n v="747537.61"/>
        <n v="826815.87"/>
        <n v="515978.37"/>
        <n v="382630.56"/>
        <n v="117504.71"/>
        <n v="125098.01"/>
        <n v="712210.41"/>
        <n v="736777.61"/>
        <n v="714415"/>
        <n v="789890.14"/>
        <n v="267024.78999999998"/>
        <n v="189783.15"/>
        <n v="143870.15"/>
        <n v="153222.60999999999"/>
        <n v="469699.64"/>
        <n v="485142.26"/>
        <n v="901419.93"/>
        <n v="997009.44"/>
        <n v="529968.69999999995"/>
        <n v="370793.78"/>
        <n v="226617.14"/>
        <n v="241606.17"/>
        <n v="699725.89"/>
        <n v="732410.41"/>
        <n v="507786.5"/>
        <n v="556686.24"/>
        <n v="516806.94"/>
        <n v="373065.92"/>
        <n v="71291.259999999995"/>
        <n v="75240.58"/>
        <n v="673397.85"/>
        <n v="695219.81"/>
        <n v="481437.47"/>
        <n v="529831.43000000005"/>
        <n v="555449.15"/>
        <n v="406172.49"/>
        <n v="223614.07999999999"/>
        <n v="234932.6"/>
        <n v="654693.1"/>
        <n v="677685.14"/>
        <n v="851384.62"/>
        <n v="929691.58"/>
        <n v="405928.72"/>
        <n v="281654.27"/>
        <n v="240926.69"/>
        <n v="253314.37"/>
        <n v="752861.34"/>
        <n v="780590.51"/>
        <n v="487866.79"/>
        <n v="538253.47"/>
        <n v="216877.01"/>
        <n v="154740.99"/>
        <n v="174738.62"/>
        <n v="184463.51"/>
        <n v="765183.82"/>
        <n v="798055.41"/>
        <n v="717294.64"/>
        <n v="787311.51"/>
        <n v="359917.43"/>
        <n v="264738.53000000003"/>
        <n v="235436.09"/>
        <n v="248753.47"/>
        <n v="560835.30000000005"/>
        <n v="580929.48"/>
        <n v="745008.65"/>
        <n v="822058.68"/>
        <n v="595347.4"/>
        <n v="421019.87"/>
        <n v="58823.93"/>
        <n v="62085.81"/>
        <n v="557131.75"/>
        <n v="575774.38"/>
        <n v="851157.29"/>
        <n v="925934.48"/>
        <n v="449326.98"/>
        <n v="329796.96999999997"/>
        <n v="59536.11"/>
        <n v="62707.08"/>
        <n v="724597.17"/>
        <n v="756857.77"/>
        <n v="755064.28"/>
        <n v="821484.94"/>
        <n v="496439.77"/>
        <n v="363967.07"/>
        <n v="195901.97"/>
        <n v="207649.31"/>
        <n v="582449.14"/>
        <n v="604650.88"/>
        <n v="529318.49"/>
        <n v="578079.22"/>
        <n v="515283.14"/>
        <n v="378866.5"/>
        <n v="54639.51"/>
        <n v="57436.61"/>
        <n v="715929.35"/>
        <n v="736624.39"/>
        <n v="825841.96"/>
        <n v="915482.02"/>
        <n v="205259.92"/>
        <n v="142996.98000000001"/>
        <n v="55004.63"/>
        <n v="58537.66"/>
        <n v="477794.2"/>
        <n v="496154.4"/>
        <n v="932387.06"/>
        <n v="1020789.49"/>
        <n v="360058.33"/>
        <n v="255226.96"/>
        <n v="87429.29"/>
        <n v="93140.84"/>
        <n v="436837.73"/>
        <n v="458143.55"/>
        <n v="672035.19"/>
        <n v="736263.1"/>
        <n v="554249.63"/>
        <n v="401412.86"/>
        <n v="231936.26"/>
        <n v="245370.29"/>
        <n v="431414.77"/>
        <n v="450371.02"/>
        <n v="670584.67000000004"/>
        <n v="742711.17"/>
        <n v="553490.49"/>
        <n v="388264.33"/>
        <n v="229222.7"/>
        <n v="243078.53"/>
        <n v="444367.67"/>
        <n v="459760.21"/>
        <n v="701558.01"/>
        <n v="776803.18"/>
        <n v="253061.77"/>
        <n v="178634.98"/>
        <n v="121273.53"/>
        <n v="128803.06"/>
        <n v="763926.5"/>
        <n v="789624.48"/>
        <n v="737960.37"/>
        <n v="806086.36"/>
        <n v="271822.15999999997"/>
        <n v="198935.62"/>
        <n v="164579.26999999999"/>
        <n v="174858.53"/>
        <n v="450676.64"/>
        <n v="470914.01"/>
        <n v="628751.68999999994"/>
        <n v="690964.92"/>
        <n v="438024.9"/>
        <n v="316804.65999999997"/>
        <n v="200847.59"/>
        <n v="210955.82"/>
        <n v="636998.14"/>
        <n v="666818.79"/>
        <n v="737598.94"/>
        <n v="809861.66"/>
        <n v="505555.20000000001"/>
        <n v="352471.74"/>
        <n v="72912.649999999994"/>
        <n v="76899.19"/>
        <n v="669958.29"/>
        <n v="690211.36"/>
        <n v="925530.18"/>
        <n v="1006563.1"/>
        <n v="530491.39"/>
        <n v="380853.42"/>
        <n v="174545.06"/>
        <n v="185819.08"/>
        <n v="439594.88"/>
        <n v="453523.02"/>
        <n v="792239.14"/>
        <n v="874173.39"/>
        <n v="557117.88"/>
        <n v="409482.3"/>
        <n v="109525.46"/>
        <n v="114958.47"/>
        <n v="583283.76"/>
        <n v="612204.17000000004"/>
        <n v="800609.1"/>
        <n v="874005.63"/>
        <n v="435769.25"/>
        <n v="316682.98"/>
        <n v="204476.14"/>
        <n v="213878.82"/>
        <n v="505159.8"/>
        <n v="527561.66"/>
        <n v="584382.06999999995"/>
        <n v="642232.09"/>
        <n v="595005.4"/>
        <n v="434863.51"/>
        <n v="215766.49"/>
        <n v="230012.13"/>
        <n v="540109.35"/>
        <n v="566503.30000000005"/>
        <n v="477185.95"/>
        <n v="524582.26"/>
        <n v="427580.61"/>
        <n v="309731.56"/>
        <n v="92191.31"/>
        <n v="97727.02"/>
        <n v="614194.66"/>
        <n v="643074.85"/>
        <n v="756666.95"/>
        <n v="834206.77"/>
        <n v="291079.81"/>
        <n v="214527.78"/>
        <n v="60652.57"/>
        <n v="64025.32"/>
        <n v="731849.08"/>
        <n v="754234.64"/>
        <n v="505829.96"/>
        <n v="560177.93000000005"/>
        <n v="583124.18000000005"/>
        <n v="426229.11"/>
        <n v="166250.25"/>
        <n v="175498.17"/>
        <n v="454357.02"/>
        <n v="470775.44"/>
        <n v="798691.7"/>
        <n v="873403.3"/>
        <n v="242642.71"/>
        <n v="171092.91"/>
        <n v="184674.27"/>
        <n v="195607.52"/>
        <n v="423449.37"/>
        <n v="436113.27"/>
        <n v="582320.5"/>
        <n v="633640.57999999996"/>
        <n v="278109.61"/>
        <n v="193141.84"/>
        <n v="85693.83"/>
        <n v="90376.97"/>
        <n v="604942.30000000005"/>
        <n v="622925.15"/>
        <n v="497174.07"/>
        <n v="543675.38"/>
        <n v="432577.91"/>
        <n v="312223.45"/>
        <n v="128734.99"/>
        <n v="134669.70000000001"/>
        <n v="652689.13"/>
        <n v="676375.31"/>
        <n v="820002.54"/>
        <n v="895435.2"/>
        <n v="480381.59"/>
        <n v="331688.77"/>
        <n v="82668.149999999994"/>
        <n v="87848.39"/>
        <n v="609591.94999999995"/>
        <n v="629988.73"/>
        <n v="526222.18000000005"/>
        <n v="581862.63"/>
        <n v="293768.37"/>
        <n v="204196.66"/>
        <n v="158518.1"/>
        <n v="166951.29999999999"/>
        <n v="763981.95"/>
        <n v="788885.23"/>
        <n v="686279.41"/>
        <n v="757631.82"/>
        <n v="292157.89"/>
        <n v="201918.32"/>
        <n v="239661.48"/>
        <n v="253218.38"/>
        <n v="401840.02"/>
        <n v="414353.45"/>
        <n v="684721.01"/>
        <n v="750428.83"/>
        <n v="546761.81000000006"/>
        <n v="393196.19"/>
        <n v="151985.35999999999"/>
        <n v="161385.99"/>
        <n v="428655.11"/>
        <n v="448414.5"/>
        <n v="742346.55"/>
        <n v="821928.95999999996"/>
        <n v="216440.73"/>
        <n v="158568.03"/>
        <n v="149631.35999999999"/>
        <n v="158571.38"/>
        <n v="556543.07999999996"/>
        <n v="575199.31999999995"/>
        <n v="664125.93999999994"/>
        <n v="722924.24"/>
        <n v="268030.84999999998"/>
        <n v="184763.86"/>
        <n v="202225.88"/>
        <n v="213154.22"/>
        <n v="708599.58"/>
        <n v="739540.41"/>
        <n v="769186.47"/>
        <n v="852271.23"/>
        <n v="403383.92"/>
        <n v="290484.01"/>
        <n v="122577.33"/>
        <n v="130623.67"/>
        <n v="647882.80000000005"/>
        <n v="674381.52"/>
        <n v="921773.96"/>
        <n v="1013224.34"/>
        <n v="207726.81"/>
        <n v="143215.07999999999"/>
        <n v="156954.49"/>
        <n v="164432.92000000001"/>
        <n v="472930.98"/>
        <n v="495975.2"/>
        <n v="767963.53"/>
        <n v="837308.12"/>
        <n v="397831.23"/>
        <n v="281008.73"/>
        <n v="82053.820000000007"/>
        <n v="87345.78"/>
        <n v="791667.68"/>
        <n v="824421.11"/>
        <n v="684787.24"/>
        <n v="756306.49"/>
        <n v="355464.56"/>
        <n v="261644.47"/>
        <n v="101704.21"/>
        <n v="106906.97"/>
        <n v="577361.89"/>
        <n v="596444.06000000006"/>
        <n v="758178.61"/>
        <n v="824929"/>
        <n v="398070.63"/>
        <n v="294074.03999999998"/>
        <n v="106070.94"/>
        <n v="112373.27"/>
        <n v="768428.02"/>
        <n v="804355.72"/>
        <n v="534109.64"/>
        <n v="584536.49"/>
        <n v="436988.34"/>
        <n v="321481.09000000003"/>
        <n v="168050.23"/>
        <n v="175645.33"/>
        <n v="423970.07"/>
        <n v="443256.26"/>
        <n v="542721.77"/>
        <n v="598943.80000000005"/>
        <n v="220706.52"/>
        <n v="158045.81"/>
        <n v="151886.78"/>
        <n v="160494.73000000001"/>
        <n v="565342.24"/>
        <n v="581600.9"/>
        <n v="738291.43"/>
        <n v="806086"/>
        <n v="291934.02"/>
        <n v="201528.52"/>
        <n v="147812.54999999999"/>
        <n v="156246.85"/>
        <n v="484052.13"/>
        <n v="498237.41"/>
        <n v="589933.73"/>
        <n v="642257.23"/>
        <n v="465062.42"/>
        <n v="337146.71"/>
        <n v="65155.27"/>
        <n v="69201.539999999994"/>
        <n v="685852.74"/>
        <n v="719586.96"/>
        <n v="497823.9"/>
        <n v="547853.51"/>
        <n v="314906.14"/>
        <n v="221563.11"/>
        <n v="123219.11"/>
        <n v="128764.59"/>
        <n v="582252.67000000004"/>
        <n v="600514.28"/>
        <n v="631973.25"/>
        <n v="693108.48"/>
        <n v="382407.09"/>
        <n v="281631.5"/>
        <n v="155067.88"/>
        <n v="163829.9"/>
        <n v="767478.42"/>
        <n v="800456.64"/>
        <n v="482082.78"/>
        <n v="531820.63"/>
        <n v="524878.56999999995"/>
        <n v="363736.72"/>
        <n v="133039.04999999999"/>
        <n v="141533.74"/>
        <n v="711539.08"/>
        <n v="740062.12"/>
        <n v="528722.87"/>
        <n v="577802.81000000006"/>
        <n v="258072.66"/>
        <n v="186317.82"/>
        <n v="110480.49"/>
        <n v="117509.27"/>
        <n v="567118.16"/>
        <n v="588709.34"/>
        <n v="895167.04"/>
        <n v="975446.41"/>
        <n v="440589.34"/>
        <n v="305327.87"/>
        <n v="215682.82"/>
        <n v="226651.35"/>
        <n v="529538.87"/>
        <n v="554615.93000000005"/>
        <n v="897213.71"/>
        <n v="993689.25"/>
        <n v="209635.52"/>
        <n v="152587.03"/>
        <n v="74101.399999999994"/>
        <n v="79006.48"/>
        <n v="577586.4"/>
        <n v="600698.57999999996"/>
        <n v="595159.87"/>
        <n v="649925.86"/>
        <n v="371543.96"/>
        <n v="258085.89"/>
        <n v="176101.79"/>
        <n v="184279.67"/>
        <n v="492370.32"/>
        <n v="515068.25"/>
        <n v="810906.03"/>
        <n v="896092.63"/>
        <n v="426845.44"/>
        <n v="310695.51"/>
        <n v="150868.32999999999"/>
        <n v="160110.13"/>
        <n v="463074.75"/>
        <n v="484269.58"/>
        <n v="875045.35"/>
        <n v="962426.86"/>
        <n v="574238.31999999995"/>
        <n v="406163.17"/>
        <n v="161151.75"/>
        <n v="171009.5"/>
        <n v="650646.62"/>
        <n v="674230.28"/>
        <n v="809748.49"/>
        <n v="895349.15"/>
        <n v="474300.92"/>
        <n v="351078.66"/>
        <n v="144197.56"/>
        <n v="153713.79999999999"/>
        <n v="716337.02"/>
        <n v="751533.06"/>
        <n v="733788.82"/>
        <n v="807224.71"/>
        <n v="478794.17"/>
        <n v="336997.34"/>
        <n v="164886.18"/>
        <n v="175573.4"/>
        <n v="793688.25"/>
        <n v="831280.83"/>
        <n v="690859.27"/>
        <n v="754169.35"/>
        <n v="501560.28"/>
        <n v="370402.09"/>
        <n v="225225.01"/>
        <n v="239646.72"/>
        <n v="474980.43"/>
        <n v="497377.82"/>
        <n v="765199.92"/>
        <n v="839589.22"/>
        <n v="228437.01"/>
        <n v="158068.24"/>
        <n v="94171"/>
        <n v="98375.92"/>
        <n v="509681.99"/>
        <n v="528917.18999999994"/>
        <n v="540381.13"/>
        <n v="597388.55000000005"/>
        <n v="309060.23"/>
        <n v="217742.93"/>
        <n v="189839.24"/>
        <n v="201082.96"/>
        <n v="468389.99"/>
        <n v="486934.33"/>
        <n v="817353.26"/>
        <n v="890282.42"/>
        <n v="346667.1"/>
        <n v="240443.96"/>
        <n v="143402.45000000001"/>
        <n v="152365.96"/>
        <n v="620170.06999999995"/>
        <n v="647633.68999999994"/>
        <n v="912289.55"/>
        <n v="1006286.44"/>
        <n v="357764.43"/>
        <n v="252571.53"/>
        <n v="234559.76"/>
        <n v="246989.53"/>
        <n v="574595.36"/>
        <n v="592938.01"/>
        <n v="778675.28"/>
        <n v="862535.81"/>
        <n v="272410.73"/>
        <n v="198609.73"/>
        <n v="236472.64"/>
        <n v="250472.73"/>
        <n v="727104.84"/>
        <n v="763519.14"/>
        <n v="697617.97"/>
        <n v="767085.78"/>
        <n v="244052.69"/>
        <n v="174891.77"/>
        <n v="93110.02"/>
        <n v="98679.6"/>
        <n v="780090.25"/>
        <n v="808394.07"/>
        <n v="830733.75"/>
        <n v="910668.87"/>
        <n v="371400.62"/>
        <n v="275264.77"/>
        <n v="226041.47"/>
        <n v="240280.43"/>
        <n v="429606.62"/>
        <n v="448945.9"/>
        <n v="831486.75"/>
        <n v="910623.41"/>
        <n v="355012.91"/>
        <n v="253473"/>
        <n v="177500.06"/>
        <n v="188780.32"/>
        <n v="589863.51"/>
        <n v="617559.9"/>
        <n v="804742.09"/>
        <n v="878886.03"/>
        <n v="525296.31999999995"/>
        <n v="375087.61"/>
        <n v="63086.81"/>
        <n v="67094.179999999993"/>
        <n v="477815.76"/>
        <n v="496335.66"/>
        <n v="799677.64"/>
        <n v="870337.43"/>
        <n v="252763.28"/>
        <n v="175994.34"/>
        <n v="211735.16"/>
        <n v="225127.02"/>
        <n v="689543.47"/>
        <n v="721455.74"/>
        <n v="926791.44"/>
        <n v="1012819.9"/>
        <n v="248455.27"/>
        <n v="178285.19"/>
        <n v="222433.45"/>
        <n v="235737.44"/>
        <n v="653676.03"/>
        <n v="673490.11"/>
        <n v="634632.06999999995"/>
        <n v="692425.47"/>
        <n v="560844.06000000006"/>
        <n v="411012.28"/>
        <n v="109784.45"/>
        <n v="115497.77"/>
        <n v="775401.35"/>
        <n v="798132.62"/>
        <n v="599342.06999999995"/>
        <n v="652656.76"/>
        <n v="393454.57"/>
        <n v="272261.95"/>
        <n v="86959.2"/>
        <n v="91351.37"/>
        <n v="618075.03"/>
        <n v="642878.71999999997"/>
        <n v="551191.93999999994"/>
        <n v="604884.1"/>
        <n v="459938.27"/>
        <n v="325099.78999999998"/>
        <n v="86017.09"/>
        <n v="89949.57"/>
        <n v="499171.73"/>
        <n v="521942.28"/>
        <n v="847565.53"/>
        <n v="924648.79"/>
        <n v="418881.79"/>
        <n v="301212.88"/>
        <n v="55693.72"/>
        <n v="58531.97"/>
        <n v="663656.1"/>
        <n v="689625.56"/>
        <n v="931517.52"/>
        <n v="1021226.4"/>
        <n v="380447.09"/>
        <n v="272538.44"/>
        <n v="217251.76"/>
        <n v="228600.5"/>
        <n v="623095.25"/>
        <n v="648859.80000000005"/>
        <n v="859018.77"/>
        <n v="936006.98"/>
        <n v="283170.13"/>
        <n v="199238.11"/>
        <n v="63453.86"/>
        <n v="67255.38"/>
        <n v="791577.88"/>
        <n v="829404.83"/>
        <n v="626364.84"/>
        <n v="686847.52"/>
        <n v="483765.98"/>
        <n v="333617.15000000002"/>
        <n v="148252.97"/>
        <n v="155507.92000000001"/>
        <n v="675951.83"/>
        <n v="705418.04"/>
        <n v="558559.43999999994"/>
        <n v="610168.36"/>
        <n v="521349.24"/>
        <n v="375976.99"/>
        <n v="111489.19"/>
        <n v="117356.76"/>
        <n v="604708.42000000004"/>
        <n v="623497.18000000005"/>
        <n v="704005.07"/>
        <n v="779682.22"/>
        <n v="386345.27"/>
        <n v="267353.19"/>
        <n v="154656.26999999999"/>
        <n v="162950.45000000001"/>
        <n v="457522"/>
        <n v="471484.22"/>
        <n v="516504.35"/>
        <n v="569496.11"/>
        <n v="208425.57"/>
        <n v="145042.93"/>
        <n v="106109.63"/>
        <n v="112598.21"/>
        <n v="753114.42"/>
        <n v="779717.35"/>
        <n v="627796.06000000006"/>
        <n v="683934.14"/>
        <n v="547612.07999999996"/>
        <n v="385909.75"/>
        <n v="203889.01"/>
        <n v="216024.84"/>
        <n v="708989.41"/>
        <n v="743553.44"/>
        <n v="785988.04"/>
        <n v="866403.41"/>
        <n v="201725.95"/>
        <n v="141243.29999999999"/>
        <n v="153744.82999999999"/>
        <n v="163874.82999999999"/>
        <n v="450360.13"/>
        <n v="471276.94"/>
        <n v="602349.35"/>
        <n v="665192.91"/>
        <n v="231707.12"/>
        <n v="171728.51"/>
        <n v="176876.7"/>
        <n v="185169.51"/>
        <n v="664480.94999999995"/>
        <n v="691806.71"/>
        <n v="859528.19"/>
        <n v="939097.53"/>
        <n v="303786.62"/>
        <n v="212661.8"/>
        <n v="94686.36"/>
        <n v="99161.34"/>
        <n v="479051.35"/>
        <n v="496471.01"/>
        <n v="725336.82"/>
        <n v="792296.43"/>
        <n v="511308.67"/>
        <n v="367603.76"/>
        <n v="152229.32999999999"/>
        <n v="160382.57999999999"/>
        <n v="613913.25"/>
        <n v="639471.97"/>
        <n v="832366.31"/>
        <n v="916938.9"/>
        <n v="202736.9"/>
        <n v="141431.66"/>
        <n v="88692.02"/>
        <n v="93816.69"/>
        <n v="459567.57"/>
        <n v="481459.94"/>
        <n v="818326.74"/>
        <n v="897814.6"/>
        <n v="445194.23"/>
        <n v="326782.26"/>
        <n v="149574.95000000001"/>
        <n v="158696.5"/>
        <n v="513967.81"/>
        <n v="537373.44999999995"/>
        <n v="860125.54"/>
        <n v="935325.46"/>
        <n v="405061.11"/>
        <n v="283239.07"/>
        <n v="146736.51999999999"/>
        <n v="154747.25"/>
        <n v="439424.32"/>
        <n v="458174.11"/>
        <n v="645309.18999999994"/>
        <n v="706505.24"/>
        <n v="458038.2"/>
        <n v="325127.76"/>
        <n v="65253.85"/>
        <n v="68527.86"/>
        <n v="580553.55000000005"/>
        <n v="598465.1"/>
        <n v="529298.32999999996"/>
        <n v="586630.81000000006"/>
        <n v="450147.41"/>
        <n v="310224.93"/>
        <n v="57556.5"/>
        <n v="60710.080000000002"/>
        <n v="761839.04"/>
        <n v="792182.59"/>
        <n v="763630.7"/>
        <n v="831515.06"/>
        <n v="367591.33"/>
        <n v="270262.43"/>
        <n v="55146.78"/>
        <n v="57713.86"/>
        <n v="595455.84"/>
        <n v="613871.84"/>
        <n v="741499.93"/>
        <n v="809623.98"/>
        <n v="300003.08"/>
        <n v="222773.99"/>
        <n v="209903.78"/>
        <n v="220205.39"/>
        <n v="484107.09"/>
        <n v="498321.21"/>
        <n v="654663.56999999995"/>
        <n v="724170.23"/>
        <n v="208024.38"/>
        <n v="149522.72"/>
        <n v="120383.25"/>
        <n v="128330.73"/>
        <n v="497528.75"/>
        <n v="517354.06"/>
        <n v="648977.6"/>
        <n v="712056.75"/>
        <n v="446606.47"/>
        <n v="316003.55"/>
        <n v="193102.41"/>
        <n v="205148.35"/>
        <n v="495363.26"/>
        <n v="516257.38"/>
        <n v="596012.9"/>
        <n v="653588.72"/>
        <n v="317709"/>
        <n v="229490.46"/>
        <n v="205885.93"/>
        <n v="216974.92"/>
        <n v="739425.62"/>
        <n v="765800.69"/>
        <n v="873788.42"/>
        <n v="963637.13"/>
        <n v="393118.49"/>
        <n v="281697.25"/>
        <n v="92168.52"/>
        <n v="96342.18"/>
        <n v="638107.6"/>
        <n v="663546.44999999995"/>
        <n v="833895.3"/>
        <n v="923636.51"/>
        <n v="554274.16"/>
        <n v="407438.62"/>
        <n v="197140.21"/>
        <n v="207015.08"/>
        <n v="478984.62"/>
        <n v="493089.97"/>
        <n v="920291.03"/>
        <n v="1005865.34"/>
        <n v="239988.49"/>
        <n v="170942.92"/>
        <n v="190403.79"/>
        <n v="199271.65"/>
        <n v="430109.83"/>
        <n v="448735.07"/>
        <n v="863412.12"/>
        <n v="944984.75"/>
        <n v="462856.17"/>
        <n v="331376.40999999997"/>
        <n v="143268.18"/>
        <n v="150149.34"/>
        <n v="698833.77"/>
        <n v="732186.25"/>
        <n v="756278.96"/>
        <n v="826311.19"/>
        <n v="335026"/>
        <n v="240648.78"/>
        <n v="200437.3"/>
        <n v="211673.57"/>
        <n v="625497.5"/>
        <n v="643701.89"/>
        <n v="544426.78"/>
        <n v="592140.29"/>
        <n v="291280.3"/>
        <n v="211137.22"/>
        <n v="241574.16"/>
        <n v="254349.68"/>
        <n v="438003.69"/>
        <n v="457780.47999999998"/>
        <n v="572131.25"/>
        <n v="626125.68999999994"/>
        <n v="207064.62"/>
        <n v="152801.74"/>
        <n v="101105.48"/>
        <n v="106532.73"/>
        <n v="624784.43000000005"/>
        <n v="642811.93999999994"/>
        <n v="866213.65"/>
        <n v="943139.45"/>
        <n v="249439.52"/>
        <n v="183235.47"/>
        <n v="190803.43"/>
        <n v="201423.29"/>
        <n v="534169"/>
        <n v="551240.4"/>
        <n v="598783.18999999994"/>
        <n v="656839.99"/>
        <n v="575233.27"/>
        <n v="404603.32"/>
        <n v="243427.43"/>
        <n v="256869.18"/>
        <n v="604039.59"/>
        <n v="621703.68000000005"/>
        <n v="817089.95"/>
        <n v="892035.71"/>
        <n v="381971.72"/>
        <n v="268814"/>
        <n v="122931.69"/>
        <n v="131044.7"/>
        <n v="739646.19"/>
        <n v="774178.96"/>
        <n v="865727.3"/>
        <n v="955623.33"/>
        <n v="513158.16"/>
        <n v="357524.45"/>
        <n v="225147.67"/>
        <n v="236477.55"/>
        <n v="522847.53"/>
        <n v="541939.59"/>
        <n v="799545.6"/>
        <n v="875756.54"/>
        <n v="474877.79"/>
        <n v="328696.13"/>
        <n v="124260.64"/>
        <n v="130844.06"/>
        <n v="547100.56000000006"/>
        <n v="568719.19999999995"/>
        <n v="861854.11"/>
        <n v="949090.8"/>
        <n v="585399.01"/>
        <n v="421102.11"/>
        <n v="63751.85"/>
        <n v="66867.600000000006"/>
        <n v="732134.5"/>
        <n v="756653.4"/>
        <n v="916874"/>
        <n v="1001435.02"/>
        <n v="319515.13"/>
        <n v="236398.73"/>
        <n v="231498.66"/>
        <n v="243781.52"/>
        <n v="724108.18"/>
        <n v="756085.11"/>
        <n v="818620.04"/>
        <n v="904194.04"/>
        <n v="411656.66"/>
        <n v="288813.15000000002"/>
        <n v="170942.84"/>
        <n v="178591.74"/>
        <n v="510201.15"/>
        <n v="530709.52"/>
        <n v="921744.2"/>
        <n v="1004286.24"/>
        <n v="320468.39"/>
        <n v="233357.51"/>
        <n v="125639.23"/>
        <n v="131735.43"/>
        <n v="440390.62"/>
        <n v="460016.69"/>
        <n v="870273.33"/>
        <n v="946172.29"/>
        <n v="200221.56"/>
        <n v="145724.22"/>
        <n v="204286.62"/>
        <n v="214497.31"/>
        <n v="491734.39"/>
        <n v="508812.87"/>
        <n v="646191"/>
        <n v="714558.86"/>
        <n v="467799.51"/>
        <n v="340706.2"/>
        <n v="188593.78"/>
        <n v="197089.35"/>
        <n v="475750.06"/>
        <n v="495379.75"/>
        <n v="490653.07"/>
        <n v="540796.5"/>
        <n v="291294.19"/>
        <n v="207456.12"/>
        <n v="210939.61"/>
        <n v="224139.86"/>
        <n v="755289.35"/>
        <n v="778468.5"/>
        <n v="877845.28"/>
        <n v="967456.34"/>
        <n v="485728.66"/>
        <n v="343213.19"/>
        <n v="134403.6"/>
        <n v="140773.45000000001"/>
        <n v="506728.39"/>
        <n v="531708.74"/>
        <n v="804999.99"/>
        <n v="886644.25"/>
        <n v="230514.03"/>
        <n v="159664.62"/>
        <n v="58523.88"/>
        <n v="62182.29"/>
        <n v="613850.19999999995"/>
        <n v="633852.22"/>
        <n v="770886.56"/>
        <n v="842685.07"/>
        <n v="583691.29"/>
        <n v="429458.37"/>
        <n v="108555.02"/>
        <n v="114683.91"/>
        <n v="629017.86"/>
        <n v="647641.12"/>
        <n v="625390.94999999995"/>
        <n v="685999.85"/>
        <n v="459139.78"/>
        <n v="339107.43"/>
        <n v="83361.78"/>
        <n v="88112.04"/>
        <n v="697129.02"/>
        <n v="717323.43"/>
        <n v="600546.22"/>
        <n v="213793.85"/>
        <n v="150136.1"/>
        <n v="184417.53"/>
        <n v="194975.09"/>
        <n v="549302.09"/>
        <n v="576460.74"/>
        <n v="753413.54"/>
        <n v="826899.4"/>
        <n v="594925.30000000005"/>
        <n v="438166.98"/>
        <n v="63154.92"/>
        <n v="67035.86"/>
        <n v="660568.19999999995"/>
        <n v="685590.58"/>
        <n v="927674.11"/>
        <n v="1019256.37"/>
        <n v="259482.2"/>
        <n v="181463.89"/>
        <n v="162160.82999999999"/>
        <n v="171705.83"/>
        <n v="630671.28"/>
        <n v="654300.55000000005"/>
        <n v="791784.46"/>
        <n v="862775.19"/>
        <n v="272915.82"/>
        <n v="200938.47"/>
        <n v="233025"/>
        <n v="244523.36"/>
        <n v="562465.47"/>
        <n v="579564.51"/>
        <n v="761172"/>
        <n v="837995.22"/>
        <n v="308750.3"/>
        <n v="226353.35"/>
        <n v="196446.13"/>
        <n v="205953.18"/>
        <n v="753862.15"/>
        <n v="779435.42"/>
        <n v="750351.08"/>
        <n v="821801.95"/>
        <n v="345733.6"/>
        <n v="254788.35"/>
        <n v="174022.24"/>
        <n v="183752.39"/>
        <n v="782465.91"/>
        <n v="819784.93"/>
        <n v="774725.08"/>
        <n v="855591.94"/>
        <n v="461000.12"/>
        <n v="338567.84"/>
        <n v="151097.95000000001"/>
        <n v="160525.34"/>
        <n v="624031.22"/>
        <n v="645311.79"/>
        <n v="753642.9"/>
        <n v="822259.47"/>
        <n v="390427.62"/>
        <n v="289759.34000000003"/>
        <n v="132219.04999999999"/>
        <n v="138518.65"/>
        <n v="743281.48"/>
        <n v="767112.54"/>
        <n v="707008.18"/>
        <n v="776063.88"/>
        <n v="422815.75"/>
        <n v="291402.90999999997"/>
        <n v="138298.54"/>
        <n v="145695.51999999999"/>
        <n v="663126.56999999995"/>
        <n v="689335.54"/>
        <n v="772462.34"/>
        <n v="846042.98"/>
        <n v="217818.07"/>
        <n v="153448.9"/>
        <n v="117006.69"/>
        <n v="123654.83"/>
        <n v="439007.1"/>
        <n v="451525.63"/>
        <n v="507083.46"/>
        <n v="556777.87"/>
        <n v="525367.56000000006"/>
        <n v="387596.06"/>
        <n v="165932.62"/>
        <n v="173909.52"/>
        <n v="480201.24"/>
        <n v="502336.7"/>
        <n v="670866.56999999995"/>
        <n v="742741.58"/>
        <n v="381501.58"/>
        <n v="265314.84000000003"/>
        <n v="77555.679999999993"/>
        <n v="81972.95"/>
        <n v="460114.3"/>
        <n v="476850.76"/>
        <n v="825014.02"/>
        <n v="913916.39"/>
        <n v="345573.8"/>
        <n v="249305.75"/>
        <n v="136120.45000000001"/>
        <n v="143959.63"/>
        <n v="747383.01"/>
        <n v="783116.14"/>
        <n v="553577.22"/>
        <n v="606426.1"/>
        <n v="273247.53000000003"/>
        <n v="189778.43"/>
        <n v="59282.49"/>
        <n v="62399.79"/>
        <n v="769064.53"/>
        <n v="802089.06"/>
        <n v="712309.63"/>
        <n v="775398.09"/>
        <n v="207182.68"/>
        <n v="145851.47"/>
        <n v="64258.02"/>
        <n v="68476.399999999994"/>
        <n v="434592.51"/>
        <n v="453165.63"/>
        <n v="692634.96"/>
        <n v="761123.41"/>
        <n v="318526.18"/>
        <n v="226875.59"/>
        <n v="130999.96"/>
        <n v="138722.18"/>
        <n v="755469.57"/>
        <n v="782683.25"/>
        <n v="558922.69999999995"/>
        <n v="619034.98"/>
        <n v="272376.89"/>
        <n v="201044.7"/>
        <n v="89315.53"/>
        <n v="94266.26"/>
        <n v="436927"/>
        <n v="456997.32"/>
        <n v="711864.88"/>
        <n v="774741.52"/>
        <n v="274127.3"/>
        <n v="197780.89"/>
        <n v="109747.6"/>
        <n v="115784.27"/>
        <n v="399567.03"/>
        <n v="418069.3"/>
        <n v="604536.43000000005"/>
        <n v="667327.85"/>
        <n v="345997.52"/>
        <n v="243713.58"/>
        <n v="192692.77"/>
        <n v="205127.67"/>
        <n v="743148.11"/>
        <n v="773915.59"/>
        <n v="785240.8"/>
        <n v="863834.26"/>
        <n v="588565.31999999995"/>
        <n v="431098.63"/>
        <n v="227120.32"/>
        <n v="237452.14"/>
        <n v="614720.98"/>
        <n v="634543.82999999996"/>
        <n v="544387.24"/>
        <n v="600653.67000000004"/>
        <n v="508962.87"/>
        <n v="362878.2"/>
        <n v="192884.65"/>
        <n v="202252.33"/>
        <n v="614492.5"/>
        <n v="643215.01"/>
        <n v="581439.02"/>
        <n v="634884.56000000006"/>
        <n v="496417.01"/>
        <n v="343281.09"/>
        <n v="116429.1"/>
        <n v="124062.92"/>
        <n v="729142.63"/>
        <n v="762308.08"/>
        <n v="605617.96"/>
        <n v="670772.01"/>
        <n v="543335.81999999995"/>
        <n v="396297.17"/>
        <n v="162320.85"/>
        <n v="170491.44"/>
        <n v="580840.27"/>
        <n v="599173.53"/>
        <n v="527885.54"/>
        <n v="579565.87"/>
        <n v="330035.21000000002"/>
        <n v="238748.07"/>
        <n v="111883.57"/>
        <n v="119205.56"/>
        <n v="521540.37"/>
        <n v="539296.09"/>
        <n v="471027.35"/>
        <n v="521566.91"/>
        <n v="549557.74"/>
        <n v="406648.46"/>
        <n v="97097.75"/>
        <n v="103274.71"/>
        <n v="607545.38"/>
        <n v="631972.19999999995"/>
        <n v="576768.52"/>
        <n v="630033"/>
        <n v="379512.71"/>
        <n v="261578.15"/>
        <n v="175748.38"/>
        <n v="186464.34"/>
        <n v="766292.72"/>
        <n v="789018"/>
        <n v="503354.79"/>
        <n v="551425.18000000005"/>
        <n v="394309.07"/>
        <n v="286975.99"/>
        <n v="159104.4"/>
        <n v="168637.65"/>
        <n v="716478.21"/>
        <n v="750872.82"/>
        <n v="796909"/>
        <n v="881450.88"/>
        <n v="522821.94"/>
        <n v="385962.44"/>
        <n v="103260.98"/>
        <n v="107916"/>
        <n v="401081.89"/>
        <n v="414830.07"/>
        <n v="843926.53"/>
        <n v="927899.78"/>
        <n v="486162.18"/>
        <n v="337819.39"/>
        <n v="50401.37"/>
        <n v="53240.99"/>
        <n v="437466.91"/>
        <n v="450963.21"/>
        <n v="534952.56999999995"/>
        <n v="591472.39"/>
        <n v="497989.79"/>
        <n v="350116.05"/>
        <n v="222667.34"/>
        <n v="237295.48"/>
        <n v="597376.55000000005"/>
        <n v="616669.34"/>
        <n v="518958.11"/>
        <n v="566416.71"/>
        <n v="454884.41"/>
        <n v="333045.36"/>
        <n v="208807.07"/>
        <n v="220326.32"/>
        <n v="434455.27"/>
        <n v="450143.06"/>
        <n v="677414.58"/>
        <n v="739369.9"/>
        <n v="592700.06999999995"/>
        <n v="428165.54"/>
        <n v="219999.74"/>
        <n v="230241.47"/>
        <n v="463016.12"/>
        <n v="476747.12"/>
        <n v="693887.7"/>
        <n v="762707.39"/>
        <n v="354987.25"/>
        <n v="255432.64"/>
        <n v="54746.71"/>
        <n v="57198.33"/>
        <n v="552871.85"/>
        <n v="579125.78"/>
        <n v="758965.92"/>
        <n v="831518.28"/>
        <n v="428333.94"/>
        <n v="313736.31"/>
        <n v="74903.070000000007"/>
        <n v="78418.59"/>
        <n v="602827.99"/>
        <n v="623273.29"/>
        <n v="485139.98"/>
        <n v="535720.21"/>
        <n v="450713.91"/>
        <n v="315435.39"/>
        <n v="158954.32"/>
        <n v="168480.42"/>
        <n v="406810.37"/>
        <n v="426623.18"/>
        <n v="629429.18999999994"/>
        <n v="688909.21"/>
        <n v="233338.14"/>
        <n v="164239.88"/>
        <n v="242391.91"/>
        <n v="258277.91"/>
        <n v="439810.2"/>
        <n v="461366.31"/>
        <n v="582012.34"/>
        <n v="634929.66"/>
        <n v="344353.25"/>
        <n v="255350.92"/>
        <n v="103971.89"/>
        <n v="109183.9"/>
        <n v="685759.45"/>
        <n v="707945.16"/>
        <n v="819381.74"/>
        <n v="904287.54"/>
        <n v="454232.85"/>
        <n v="324999.46999999997"/>
        <n v="196658.74"/>
        <n v="208767.12"/>
        <n v="694644.26"/>
        <n v="721970.61"/>
        <n v="731839.96"/>
        <n v="810925.71"/>
        <n v="477204.78"/>
        <n v="341078.34"/>
        <n v="182259.16"/>
        <n v="191876.12"/>
        <n v="632809.48"/>
        <n v="651118.73"/>
        <n v="787170.04"/>
        <n v="866123.3"/>
        <n v="310385.77"/>
        <n v="220785.79"/>
        <n v="178279.88"/>
        <n v="188049.74"/>
        <n v="782222.77"/>
        <n v="806224.9"/>
        <n v="633929.91"/>
        <n v="690263.49"/>
        <n v="542070.11"/>
        <n v="384648.8"/>
        <n v="49158.42"/>
        <n v="51646.32"/>
        <n v="643637.85"/>
        <n v="672178.17"/>
        <n v="853349.3"/>
        <n v="930597.9"/>
        <n v="277170.86"/>
        <n v="199461.75"/>
        <n v="177020.04"/>
        <n v="188082.97"/>
        <n v="540724.86"/>
        <n v="560554.82999999996"/>
        <n v="629104.52"/>
        <n v="689847.77"/>
        <n v="265959.78000000003"/>
        <n v="193408.97"/>
        <n v="237781.47"/>
        <n v="248461.34"/>
        <n v="441559.67"/>
        <n v="458825.49"/>
        <n v="518630.34"/>
        <n v="570189.52"/>
        <n v="201483"/>
        <n v="149247.62"/>
        <n v="130290.27"/>
        <n v="138865.57999999999"/>
        <n v="755324.71"/>
        <n v="777049.43"/>
        <n v="898983.34"/>
        <n v="978738.99"/>
        <n v="579193.92000000004"/>
        <n v="406855.25"/>
        <n v="58812.58"/>
        <n v="62336.85"/>
        <n v="776008.04"/>
        <n v="812258.02"/>
        <n v="807507.7"/>
        <n v="884111"/>
        <n v="214064.51"/>
        <n v="156622.71"/>
        <n v="130747.87"/>
        <n v="138645.76999999999"/>
        <n v="633198.34"/>
        <n v="658659.74"/>
        <n v="802501.23"/>
        <n v="887883.56"/>
        <n v="556948.23"/>
        <n v="402564.36"/>
        <n v="71887.509999999995"/>
        <n v="76624.27"/>
        <n v="695592.3"/>
        <n v="726000.51"/>
        <n v="600509.92000000004"/>
        <n v="652790.64"/>
        <n v="228656.55"/>
        <n v="169645.28"/>
        <n v="111580.71"/>
        <n v="117790.43"/>
        <n v="445409.28000000003"/>
        <n v="462808.79"/>
        <n v="891119.95"/>
        <n v="982629.01"/>
        <n v="373673.91"/>
        <n v="259950.2"/>
        <n v="125273.78"/>
        <n v="133161.92000000001"/>
        <n v="456538.81"/>
        <n v="478140.18"/>
        <n v="906729.47"/>
        <n v="991358.5"/>
        <n v="481014.07"/>
        <n v="351662.96"/>
        <n v="99630.61"/>
        <n v="105667.73"/>
        <n v="775261.21"/>
        <n v="801328.19"/>
        <n v="620078.91"/>
        <n v="675382.25"/>
        <n v="264183.13"/>
        <n v="193533.89"/>
        <n v="228767.43"/>
        <n v="242600.8"/>
        <n v="593681.54"/>
        <n v="616254.06000000006"/>
        <n v="855262.01"/>
        <n v="936789.48"/>
        <n v="385850.43"/>
        <n v="277341.02"/>
        <n v="233455.7"/>
        <n v="246489.8"/>
        <n v="721150.1"/>
        <n v="742116.81"/>
        <n v="802099.71"/>
        <n v="872775.56"/>
        <n v="409295.79"/>
        <n v="294949.3"/>
        <n v="138404.14000000001"/>
        <n v="145771.20000000001"/>
        <n v="793160.33"/>
        <n v="819512.79"/>
        <n v="649673.75"/>
        <n v="717287.26"/>
        <n v="241526.01"/>
        <n v="167921.07"/>
        <n v="123786.09"/>
        <n v="130517.03"/>
        <n v="621413.12"/>
        <n v="645770.28"/>
        <n v="849752.62"/>
        <n v="927942.06"/>
        <n v="359793.62"/>
        <n v="256137.60000000001"/>
        <n v="144526.93"/>
        <n v="152675.62"/>
        <n v="678823.91"/>
        <n v="699869.01"/>
        <n v="576581.17000000004"/>
        <n v="636504.69999999995"/>
        <n v="376155.05"/>
        <n v="265407.37"/>
        <n v="83993.13"/>
        <n v="89073.59"/>
        <n v="525691.54"/>
        <n v="550620.23"/>
        <n v="922358.31"/>
        <n v="1022455.76"/>
        <n v="359920.73"/>
        <n v="251851.82"/>
        <n v="176886.78"/>
        <n v="186639.7"/>
        <n v="714535.86"/>
        <n v="744554.87"/>
        <n v="558964.14"/>
        <n v="614980.06000000006"/>
        <n v="263991.44"/>
        <n v="193769.52"/>
        <n v="113969.46"/>
        <n v="120189.84"/>
        <n v="467701.1"/>
        <n v="488983.35"/>
        <n v="669584.05000000005"/>
        <n v="735398.71"/>
        <n v="267920.15000000002"/>
        <n v="196127.8"/>
        <n v="238500.87"/>
        <n v="253741"/>
        <n v="636300.17000000004"/>
        <n v="663135.78"/>
        <n v="590705.87"/>
        <n v="645904.63"/>
        <n v="568674.96"/>
        <n v="419730.31"/>
        <n v="49975.87"/>
        <n v="52991.44"/>
        <n v="595300.02"/>
        <n v="617720.74"/>
        <n v="764768.09"/>
        <n v="833556.91"/>
        <n v="373793.26"/>
        <n v="270813.78999999998"/>
        <n v="94267.95"/>
        <n v="100404.01"/>
        <n v="771113.25"/>
        <n v="793670.9"/>
        <n v="742635.15"/>
        <n v="812197.22"/>
        <n v="554397.38"/>
        <n v="385665.35"/>
        <n v="167640.06"/>
        <n v="176348.25"/>
        <n v="622530.38"/>
        <n v="650855.99"/>
        <n v="527737.92000000004"/>
        <n v="574438.81999999995"/>
        <n v="454830.49"/>
        <n v="334846.13"/>
        <n v="54132.13"/>
        <n v="57601.18"/>
        <n v="693155.39"/>
        <n v="725298.04"/>
        <n v="618487.35"/>
        <n v="673193.6"/>
        <n v="328687.61"/>
        <n v="240853.28"/>
        <n v="235482.8"/>
        <n v="248793.24"/>
        <n v="626518.98"/>
        <n v="649764.75"/>
        <n v="727586.55"/>
        <n v="803135.1"/>
        <n v="490349.6"/>
        <n v="344340.81"/>
        <n v="150569.09"/>
        <n v="157448.04"/>
        <n v="619486.68999999994"/>
        <n v="643760.62"/>
        <n v="561508.68999999994"/>
        <n v="622519.76"/>
        <n v="533250.67000000004"/>
        <n v="389669.52"/>
        <n v="151070.09"/>
        <n v="158891.82"/>
        <n v="419128.24"/>
        <n v="432580.89"/>
        <n v="489689.88"/>
        <n v="535924.38"/>
        <n v="488654.9"/>
        <n v="350128.47"/>
        <n v="80743.7"/>
        <n v="85808.41"/>
        <n v="584321.78"/>
        <n v="613368.65"/>
        <n v="595524.38"/>
        <n v="651015.38"/>
        <n v="396677.39"/>
        <n v="287361.59999999998"/>
        <n v="230857.83"/>
        <n v="242416.46"/>
        <n v="572273.5"/>
        <n v="594108.86"/>
        <n v="760151.98"/>
        <n v="839923.69"/>
        <n v="284689.17"/>
        <n v="197837.72"/>
        <n v="224258.69"/>
        <n v="234381.57"/>
        <n v="777044.46"/>
        <n v="805098.41"/>
        <n v="587892.44999999995"/>
        <n v="650735.42000000004"/>
        <n v="548566.24"/>
        <n v="406096.32"/>
        <n v="209467.69"/>
        <n v="219623.38"/>
        <n v="474918.66"/>
        <n v="492124.76"/>
        <n v="662213.37"/>
        <n v="723504.26"/>
        <n v="520173.68"/>
        <n v="360683.65"/>
        <n v="87144.2"/>
        <n v="91974.22"/>
        <n v="561573.30000000005"/>
        <n v="589279.24"/>
        <n v="546585.93000000005"/>
        <n v="594365.15"/>
        <n v="239891.43"/>
        <n v="165431.15"/>
        <n v="138851.01"/>
        <n v="145574.17000000001"/>
        <n v="661979.78"/>
        <n v="690469.25"/>
        <n v="538774.18999999994"/>
        <n v="590469.07999999996"/>
        <n v="265412.46999999997"/>
        <n v="189699.96"/>
        <n v="213199.03"/>
        <n v="225488.39"/>
        <n v="629552.65"/>
        <n v="660436.62"/>
        <n v="492394.22"/>
        <n v="540707.79"/>
        <n v="366694.39"/>
        <n v="257170.97"/>
        <n v="60718.61"/>
        <n v="64561.47"/>
        <n v="643731.47"/>
        <n v="670304.1"/>
        <n v="878029.87"/>
        <n v="964209.27"/>
        <n v="380948.55"/>
        <n v="271016.21000000002"/>
        <n v="98691.23"/>
        <n v="104810.09"/>
        <n v="660029.78"/>
        <n v="688525.17"/>
        <n v="661914.52"/>
        <n v="724506.35"/>
        <n v="391122.04"/>
        <n v="280537.96000000002"/>
        <n v="107125.12"/>
        <n v="113501.27"/>
        <n v="533722.96"/>
        <n v="548912.22"/>
        <n v="833139.62"/>
        <n v="913914.38"/>
        <n v="379862.21"/>
        <n v="263324.69"/>
        <n v="78064.39"/>
        <n v="83234.58"/>
        <n v="769809.44"/>
        <n v="797846.95"/>
        <n v="762757.04"/>
        <n v="842478.7"/>
        <n v="312157.05"/>
        <n v="218769.41"/>
        <n v="70707.89"/>
        <n v="74496.45"/>
        <n v="602683.85"/>
        <n v="628533.9"/>
        <n v="913162.59"/>
        <n v="1009702.12"/>
        <n v="353684.75"/>
        <n v="255938.87"/>
        <n v="88401.87"/>
        <n v="93425.52"/>
        <n v="400763.96"/>
        <n v="414180.46"/>
        <n v="912226.8"/>
        <n v="1008214.57"/>
        <n v="584237.29"/>
        <n v="409443.85"/>
        <n v="140369.01"/>
        <n v="147775.84"/>
        <n v="491492.75"/>
        <n v="506095.45"/>
        <n v="579443.44999999995"/>
        <n v="635449.85"/>
        <n v="274210.71000000002"/>
        <n v="200419.84"/>
        <n v="192447.01"/>
        <n v="202734.24"/>
        <n v="557497.87"/>
        <n v="575228.67000000004"/>
        <n v="669045.74"/>
        <n v="727566.75"/>
        <n v="546877.67000000004"/>
        <n v="387351.46"/>
        <n v="146307.26"/>
        <n v="155063.74"/>
        <n v="471338.15"/>
        <n v="487373.72"/>
        <n v="868552.08"/>
        <n v="954612.65"/>
        <n v="199972.29"/>
        <n v="146323.51999999999"/>
        <n v="211843.19"/>
        <n v="224764.37"/>
        <n v="623923.18000000005"/>
        <n v="652354.92000000004"/>
        <n v="524981.92000000004"/>
        <n v="577480.24"/>
        <n v="531290.72"/>
        <n v="378452.08"/>
        <n v="135651.91"/>
        <n v="144249.79"/>
        <n v="598737.69999999995"/>
        <n v="626005.1"/>
        <n v="710852.31"/>
        <n v="773439.86"/>
        <n v="504631.66"/>
        <n v="372435.19"/>
        <n v="129144.55"/>
        <n v="137484.32"/>
        <n v="494857.71"/>
        <n v="509521.14"/>
        <n v="592448.5"/>
        <n v="654669.52"/>
        <n v="555339.16"/>
        <n v="403587.79"/>
        <n v="122073.33"/>
        <n v="129216.05"/>
        <n v="659480.29"/>
        <n v="688829.58"/>
        <n v="542131.09"/>
        <n v="591557.9"/>
        <n v="429644.54"/>
        <n v="304083.65000000002"/>
        <n v="238136.22"/>
        <n v="253681.09"/>
        <n v="624404.89"/>
        <n v="648276.25"/>
        <n v="520253.83"/>
        <n v="575619.44999999995"/>
        <n v="247479.23"/>
        <n v="179275.4"/>
        <n v="88649.95"/>
        <n v="92601.36"/>
        <n v="740030.51"/>
        <n v="774371.7"/>
        <n v="735399.3"/>
        <n v="813662.65"/>
        <n v="394802.54"/>
        <n v="288816.53999999998"/>
        <n v="182455.69"/>
        <n v="191997.14"/>
        <n v="458166.82"/>
        <n v="476448.34"/>
        <n v="905845.35"/>
        <n v="984936.59"/>
        <n v="385537.51"/>
        <n v="281428.09999999998"/>
        <n v="72689.2"/>
        <n v="76592.710000000006"/>
        <n v="559556.53"/>
        <n v="575757.78"/>
        <n v="866876.11"/>
        <n v="949884.55"/>
        <n v="264244.06"/>
        <n v="182173.87"/>
        <n v="115314.83"/>
        <n v="122494.81"/>
        <n v="596829.43000000005"/>
        <n v="621986.31999999995"/>
        <n v="860921.81"/>
        <n v="950799.22"/>
        <n v="269878.5"/>
        <n v="196881.19"/>
        <n v="111696.76"/>
        <n v="118343.39"/>
        <n v="686261.51"/>
        <n v="711078.58"/>
        <n v="695165.58"/>
        <n v="756184.05"/>
        <n v="199066.26"/>
        <n v="147583.34"/>
        <n v="239916.93"/>
        <n v="251869.35"/>
        <n v="572639.55000000005"/>
        <n v="597049.81000000006"/>
        <n v="638131.71"/>
        <n v="695572.45"/>
        <n v="368585.79"/>
        <n v="255124.02"/>
        <n v="153742.39999999999"/>
        <n v="161486.42000000001"/>
        <n v="703899.42"/>
        <n v="725472.78"/>
        <n v="571915.81999999995"/>
        <n v="630153.13"/>
        <n v="431578.91"/>
        <n v="300824"/>
        <n v="101929.11"/>
        <n v="108140.01"/>
        <n v="761167.51"/>
        <n v="786722.02"/>
        <n v="742159.62"/>
        <n v="814828.2"/>
        <n v="251457.56"/>
        <n v="175808.55"/>
        <n v="66992.37"/>
        <n v="70752.84"/>
        <n v="680708.9"/>
        <n v="712552.21"/>
        <n v="563382.62"/>
        <n v="614480.36"/>
        <n v="525174.35"/>
        <n v="376151.39"/>
        <n v="162055.95000000001"/>
        <n v="170797.04"/>
        <n v="741048.5"/>
        <n v="765800.47"/>
        <n v="601553.68000000005"/>
        <n v="660093.80000000005"/>
        <n v="417324.19"/>
        <n v="303041.83"/>
        <n v="140913.42000000001"/>
        <n v="148896.43"/>
        <n v="729393.48"/>
        <n v="758611.14"/>
        <n v="739696.96"/>
        <n v="815603.42"/>
        <n v="577164.49"/>
        <n v="407077.13"/>
        <n v="99325.01"/>
        <n v="105438.23"/>
        <n v="430392.29"/>
        <n v="449699.73"/>
        <n v="806244.26"/>
        <n v="886788.81"/>
        <n v="360726.79"/>
        <n v="253498.21"/>
        <n v="224422.25"/>
        <n v="235666.38"/>
        <n v="582059.31999999995"/>
        <n v="611064.97"/>
        <n v="571846.22"/>
        <n v="630261.09"/>
        <n v="282623.06"/>
        <n v="205565.33"/>
        <n v="101956.07"/>
        <n v="107343.58"/>
        <n v="470980.14"/>
        <n v="487395.33"/>
        <n v="479413.64"/>
        <n v="527196.82999999996"/>
        <n v="468942.59"/>
        <n v="346126.53"/>
        <n v="166594.21"/>
        <n v="175633.21"/>
        <n v="460251.22"/>
        <n v="477413.68"/>
        <n v="586215.86"/>
        <n v="639552.6"/>
        <n v="253251.37"/>
        <n v="175406.2"/>
        <n v="221641.71"/>
        <n v="235006.54"/>
        <n v="555238.25"/>
        <n v="579865.29"/>
        <n v="563956.94999999995"/>
        <n v="615503.09"/>
        <n v="227246.92"/>
        <n v="166377.89000000001"/>
        <n v="190705.29"/>
        <n v="199556.9"/>
        <n v="685300.62"/>
        <n v="718017.37"/>
        <n v="650413.86"/>
        <n v="721018.82"/>
        <n v="312441.84999999998"/>
        <n v="216392.1"/>
        <n v="225354.55"/>
        <n v="237064.35"/>
        <n v="428605.43"/>
        <n v="441512.38"/>
        <n v="539353.53"/>
        <n v="597661.56999999995"/>
        <n v="585919.03"/>
        <n v="405964.95"/>
        <n v="200386.42"/>
        <n v="212735.15"/>
        <n v="757190.39"/>
        <n v="793824.93"/>
        <n v="698485.53"/>
        <n v="772588.18"/>
        <n v="380354.47"/>
        <n v="270872.95"/>
        <n v="55983.13"/>
        <n v="59212.97"/>
        <n v="745874.12"/>
        <n v="773937.86"/>
        <n v="849228.34"/>
        <n v="938616.28"/>
        <n v="221254.39"/>
        <n v="160737.43"/>
        <n v="189396.38"/>
        <n v="199530.61"/>
        <n v="511785.75"/>
        <n v="531457.23"/>
        <n v="889557.31"/>
        <n v="970911.07"/>
        <n v="267141.82"/>
        <n v="187176.97"/>
        <n v="58982.26"/>
        <n v="62765.79"/>
        <n v="680621.51"/>
        <n v="705091.19"/>
        <n v="671787.77"/>
        <n v="738769.51"/>
        <n v="215941.79"/>
        <n v="160037.07999999999"/>
        <n v="231280.65"/>
        <n v="245099.05"/>
        <n v="666770.49"/>
        <n v="686040.83"/>
        <n v="881137.79"/>
        <n v="967227.32"/>
        <n v="506788.95"/>
        <n v="359394.97"/>
        <n v="232508"/>
        <n v="242991.48"/>
        <n v="555544.82999999996"/>
        <n v="576374.43000000005"/>
        <n v="655355.94999999995"/>
        <n v="720951.4"/>
        <n v="289750.03000000003"/>
        <n v="202293.33"/>
        <n v="88485.14"/>
        <n v="93531.01"/>
        <n v="547531.64"/>
        <n v="572364.99"/>
        <n v="827725.48"/>
        <n v="915800.41"/>
        <n v="409659.11"/>
        <n v="299668.83"/>
        <n v="149241.35999999999"/>
        <n v="157353.20000000001"/>
        <n v="531699.81999999995"/>
        <n v="552478.81000000006"/>
        <n v="804570.31"/>
        <n v="880676.75"/>
        <n v="339922.66"/>
        <n v="235631.05"/>
        <n v="94872.56"/>
        <n v="99439.87"/>
        <n v="620904.5"/>
        <n v="643533.12"/>
        <n v="745105.87"/>
        <n v="810507.43"/>
        <n v="491137.95"/>
        <n v="343245.16"/>
        <n v="137275.43"/>
        <n v="145780.4"/>
        <n v="511775.57"/>
        <n v="535729.56000000006"/>
        <n v="839563.51"/>
        <n v="927326.28"/>
        <n v="551155.06000000006"/>
        <n v="407112.19"/>
        <n v="123002.72"/>
        <n v="128529.53"/>
        <n v="730846.89"/>
        <n v="754729.53"/>
        <n v="764714.7"/>
        <n v="840990.33"/>
        <n v="338445.88"/>
        <n v="251242.32"/>
        <n v="184348.73"/>
        <n v="192988.22"/>
        <n v="609996.24"/>
        <n v="629759.11"/>
        <n v="529646.04"/>
        <n v="582137.39"/>
        <n v="230427.03"/>
        <n v="158782.17000000001"/>
        <n v="119489.83"/>
        <n v="127056.06"/>
        <n v="673592.33"/>
        <n v="707355.48"/>
        <n v="637542.47"/>
        <n v="694776.39"/>
        <n v="471273.46"/>
        <n v="334829.64"/>
        <n v="211084.82"/>
        <n v="224694.78"/>
        <n v="691955.05"/>
        <n v="717385.32"/>
        <n v="638730.37"/>
        <n v="696179.71"/>
        <n v="396427"/>
        <n v="279193.21999999997"/>
        <n v="100192.27"/>
        <n v="106811.67"/>
        <n v="588373.42000000004"/>
        <n v="616074.93999999994"/>
        <n v="706030.19"/>
        <n v="771070.35"/>
        <n v="336565.92"/>
        <n v="242529.1"/>
        <n v="190054.23"/>
        <n v="200866.51"/>
        <n v="529807.62"/>
        <n v="549202.4"/>
        <n v="594492.42000000004"/>
        <n v="654990.13"/>
        <n v="397842.65"/>
        <n v="279417.19"/>
        <n v="129303.66"/>
        <n v="137209.65"/>
        <n v="773785.8"/>
        <n v="798804.62"/>
        <n v="659099.64"/>
        <n v="730151.12"/>
        <n v="246002.76"/>
        <n v="179032.21"/>
        <n v="144035.54999999999"/>
        <n v="150936.09"/>
        <n v="442441.18"/>
        <n v="461162.41"/>
        <n v="795263.18"/>
        <n v="866985.62"/>
        <n v="358519.42"/>
        <n v="247957.4"/>
        <n v="49701.16"/>
        <n v="52510.559999999998"/>
        <n v="728952.76"/>
        <n v="753882.84"/>
        <n v="550586.43000000005"/>
        <n v="598942.11"/>
        <n v="448843.99"/>
        <n v="326111.18"/>
        <n v="211903.98"/>
        <n v="222211.06"/>
        <n v="512340.92"/>
        <n v="532449.81000000006"/>
        <n v="849766"/>
        <n v="925538.02"/>
        <n v="289160.37"/>
        <n v="200377.60000000001"/>
        <n v="240228.1"/>
        <n v="252323.15"/>
        <n v="466941.97"/>
        <n v="481280.8"/>
        <n v="716346.85"/>
        <n v="789427.07"/>
        <n v="259413.03"/>
        <n v="188365.3"/>
        <n v="116460.11"/>
        <n v="122515.09"/>
        <n v="604427.23"/>
        <n v="630238.03"/>
        <n v="577443.02"/>
        <n v="631684.18999999994"/>
        <n v="502107.99"/>
        <n v="366709.22"/>
        <n v="229129.38"/>
        <n v="239458.27"/>
        <n v="625039.69999999995"/>
        <n v="650549.36"/>
        <n v="614642.79"/>
        <n v="678739.23"/>
        <n v="442349.92"/>
        <n v="315225.67"/>
        <n v="177003.34"/>
        <n v="185964.42"/>
        <n v="692019.05"/>
        <n v="714084.15"/>
        <n v="654685.36"/>
        <n v="716374.13"/>
        <n v="475940.97"/>
        <n v="341129.95"/>
        <n v="93102.59"/>
        <n v="97565.26"/>
        <n v="732511.3"/>
        <n v="753687.87"/>
        <n v="748237.44"/>
        <n v="821867.33"/>
        <n v="448544.26"/>
        <n v="332505.81"/>
        <n v="232593.05"/>
        <n v="244191.65"/>
        <n v="528361.72"/>
        <n v="546032.41"/>
        <n v="582147.69999999995"/>
        <n v="643945.75"/>
        <n v="301177.32"/>
        <n v="210490.23999999999"/>
        <n v="50120.21"/>
        <n v="53280.800000000003"/>
        <n v="734465.08"/>
        <n v="759700.24"/>
        <n v="479158.95"/>
        <n v="524779.67000000004"/>
        <n v="292085.51"/>
        <n v="204091.94"/>
        <n v="238752.74"/>
        <n v="250750.22"/>
        <n v="750247.76"/>
        <n v="777775.47"/>
        <n v="647273.59"/>
        <n v="710799.1"/>
        <n v="552266.14"/>
        <n v="407478.9"/>
        <n v="199441.69"/>
        <n v="209484.59"/>
        <n v="685538.61"/>
        <n v="718379.21"/>
        <n v="573667.73"/>
        <n v="627725.13"/>
        <n v="564423.67000000004"/>
        <n v="400463.47"/>
        <n v="228181.95"/>
        <n v="241292.02"/>
        <n v="422161.25"/>
        <n v="438038.58"/>
        <n v="473232.63"/>
        <n v="517686.64"/>
        <n v="548756.96"/>
        <n v="388693.77"/>
        <n v="148245.62"/>
        <n v="156375.71"/>
        <n v="731177.32"/>
        <n v="754155"/>
        <n v="675343.57"/>
        <n v="738390.69"/>
        <n v="463030.66"/>
        <n v="329827.25"/>
        <n v="61669.66"/>
        <n v="65570.880000000005"/>
        <n v="413113.63"/>
        <n v="427656.24"/>
        <n v="754284.55"/>
        <n v="825926.83"/>
        <n v="489439.29"/>
        <n v="352551.71"/>
        <n v="102894.43"/>
        <n v="108834.94"/>
        <n v="727240.02"/>
        <n v="756895.92"/>
        <n v="888107.8"/>
        <n v="967924.26"/>
        <n v="367513.97"/>
        <n v="269193.95"/>
        <n v="116352.53"/>
        <n v="123007.66"/>
        <n v="781560.08"/>
        <n v="806795.96"/>
        <n v="753322.64"/>
        <n v="832428.28"/>
        <n v="500678.66"/>
        <n v="357061.93"/>
        <n v="182673.26"/>
        <n v="191227.53"/>
        <n v="749335.1"/>
        <n v="773191.75"/>
        <n v="566702.19999999995"/>
        <n v="623132.4"/>
        <n v="454232.75"/>
        <n v="335011.07"/>
        <n v="217824.3"/>
        <n v="231975.18"/>
        <n v="548533.11"/>
        <n v="572813.18999999994"/>
        <n v="535288.80000000005"/>
        <n v="586272.84"/>
        <n v="367585.22"/>
        <n v="266504.56"/>
        <n v="122099.36"/>
        <n v="128997.75"/>
        <n v="655613.56000000006"/>
        <n v="687819.21"/>
        <n v="476540.86"/>
        <n v="519592.93"/>
        <n v="206054"/>
        <n v="142445.35"/>
        <n v="74930.06"/>
        <n v="78996.59"/>
        <n v="789189.81"/>
        <n v="815830.5"/>
        <n v="587532.99"/>
        <n v="650586.59"/>
        <n v="223419.27"/>
        <n v="165032.57"/>
        <n v="99597.759999999995"/>
        <n v="104296.14"/>
        <n v="658993.68000000005"/>
        <n v="686355.77"/>
        <n v="547480.71"/>
        <n v="601206.25"/>
        <n v="382810.75"/>
        <n v="274540.37"/>
        <n v="63320.58"/>
        <n v="67462.47"/>
        <n v="728731.92"/>
        <n v="750739.44"/>
        <n v="670519.59"/>
        <n v="737328.64000000001"/>
        <n v="514582.45"/>
        <n v="366722.88"/>
        <n v="143363.89000000001"/>
        <n v="152563.6"/>
        <n v="526237.14"/>
        <n v="549752.93000000005"/>
        <n v="650963.46"/>
        <n v="712491.5"/>
        <n v="382225.73"/>
        <n v="276635.52000000002"/>
        <n v="226203.32"/>
        <n v="238400.39"/>
        <n v="464126.94"/>
        <n v="483600.23"/>
        <n v="858369.45"/>
        <n v="937046.87"/>
        <n v="563002.27"/>
        <n v="405007.9"/>
        <n v="139864.03"/>
        <n v="147287.91"/>
        <n v="793643.95"/>
        <n v="821883.15"/>
        <n v="627416.04"/>
        <n v="690993.15"/>
        <n v="363337.99"/>
        <n v="259758.93"/>
        <n v="205587.26"/>
        <n v="215930.21"/>
        <n v="473508.58"/>
        <n v="494852.25"/>
        <n v="648154.62"/>
        <n v="708255.26"/>
        <n v="522767.32"/>
        <n v="375410.89"/>
        <n v="177850.18"/>
        <n v="189004.05"/>
        <n v="533781.96"/>
        <n v="558233"/>
        <n v="625881.80000000005"/>
        <n v="688025.93"/>
        <n v="538969.5"/>
        <n v="381086.71"/>
        <n v="219403.47"/>
        <n v="231503.21"/>
        <n v="634676.97"/>
        <n v="661477.18000000005"/>
        <n v="830406.24"/>
        <n v="908195.04"/>
        <n v="504439.9"/>
        <n v="363508.16"/>
        <n v="235915.1"/>
        <n v="246900.95"/>
        <n v="459339.57"/>
        <n v="479453.97"/>
        <n v="622659.05000000005"/>
        <n v="688047.28"/>
        <n v="265707.90999999997"/>
        <n v="185549.64"/>
        <n v="157998.14000000001"/>
        <n v="167034.79"/>
        <n v="587587.11"/>
        <n v="608319.09"/>
        <n v="611254.43000000005"/>
        <n v="676424.76"/>
        <n v="463376.16"/>
        <n v="320600.82"/>
        <n v="107121.56"/>
        <n v="112243.15"/>
        <n v="778875.51"/>
        <n v="804864.77"/>
        <n v="628215.17000000004"/>
        <n v="690240.78"/>
        <n v="507168.97"/>
        <n v="365490.21"/>
        <n v="155131.85"/>
        <n v="164090.92000000001"/>
        <n v="708879.94"/>
        <n v="734653.71"/>
        <n v="557134.04"/>
        <n v="610387.89"/>
        <n v="497051.28"/>
        <n v="347627.55"/>
        <n v="208658.87"/>
        <n v="219665.9"/>
        <n v="572264.06999999995"/>
        <n v="598006.16"/>
        <n v="763271.12"/>
        <n v="836253.9"/>
        <n v="287566.17"/>
        <n v="203845.35"/>
        <n v="65091.4"/>
        <n v="68235.16"/>
        <n v="651672.6"/>
        <n v="680209.47"/>
        <n v="816637.15"/>
        <n v="901246.16"/>
        <n v="207955.91"/>
        <n v="149847.64000000001"/>
        <n v="232953.63"/>
        <n v="247835.15"/>
        <n v="626813.14"/>
        <n v="646679.56000000006"/>
        <n v="631563.18000000005"/>
        <n v="699206.82"/>
        <n v="446351.17"/>
        <n v="312106.88"/>
        <n v="202347.53"/>
        <n v="213620.02"/>
        <n v="429535.2"/>
        <n v="446894.65"/>
        <n v="859861.28"/>
        <n v="952682.65"/>
        <n v="370503.22"/>
        <n v="259278.26"/>
        <n v="95480.24"/>
        <n v="101510.09"/>
        <n v="561960.97"/>
        <n v="582938.69999999995"/>
        <n v="876173.59"/>
        <n v="957863.95"/>
        <n v="593106.21"/>
        <n v="422190.23"/>
        <n v="72612.7"/>
        <n v="75982.12"/>
        <n v="411841.6"/>
        <n v="428314.19"/>
        <n v="872257.3"/>
        <n v="967024.8"/>
        <n v="522189.36"/>
        <n v="373455.58"/>
        <n v="233827.22"/>
        <n v="244428.13"/>
        <n v="790881.31"/>
        <n v="829024.58"/>
        <n v="479773.68"/>
        <n v="525925.23"/>
        <n v="231895.63"/>
        <n v="164811.63"/>
        <n v="92687.1"/>
        <n v="98411.15"/>
        <n v="433109.67"/>
        <n v="447990.63"/>
        <n v="551090.22"/>
        <n v="609885.76"/>
        <n v="526375.78"/>
        <n v="382188.75"/>
        <n v="84731.839999999997"/>
        <n v="90321.26"/>
        <n v="453619.89"/>
        <n v="475485.15"/>
        <n v="471166.65"/>
        <n v="518385.21"/>
        <n v="420927.85"/>
        <n v="300633.42"/>
        <n v="102338.33"/>
        <n v="108618.74"/>
        <n v="754942.27"/>
        <n v="790337.58"/>
        <n v="506216.34"/>
        <n v="555317.43000000005"/>
        <n v="323583.3"/>
        <n v="239679.46"/>
        <n v="235368.66"/>
        <n v="250823.65"/>
        <n v="598251.80000000005"/>
        <n v="620849.05000000005"/>
        <n v="557493.46"/>
        <n v="618075.06999999995"/>
        <n v="323077.52"/>
        <n v="231269.31"/>
        <n v="227618.44"/>
        <n v="238836.03"/>
        <n v="482456.57"/>
        <n v="503599.98"/>
        <n v="776178.87"/>
        <n v="860452.16"/>
        <n v="431229.8"/>
        <n v="298877.89"/>
        <n v="145205.76000000001"/>
        <n v="152710.01999999999"/>
        <n v="472651.42"/>
        <n v="486143.19"/>
        <n v="732154.77"/>
        <n v="805217.4"/>
        <n v="369784.53"/>
        <n v="255305.23"/>
        <n v="214269.16"/>
        <n v="224695.07"/>
        <n v="734557.41"/>
        <n v="766122.74"/>
        <n v="643124.47999999998"/>
        <n v="702452.66"/>
        <n v="324818.42"/>
        <n v="240085.34"/>
        <n v="143138.76"/>
        <n v="150506.26"/>
        <n v="659792.75"/>
        <n v="686143.98"/>
        <n v="612809.25"/>
        <n v="674557.8"/>
        <n v="441670.85"/>
        <n v="325891.19"/>
        <n v="87334"/>
        <n v="91562.63"/>
        <n v="592247.01"/>
        <n v="621866.71"/>
        <n v="931304.58"/>
        <n v="1018435.03"/>
        <n v="273912.78000000003"/>
        <n v="203447.83"/>
        <n v="131449.94"/>
        <n v="137682.37"/>
        <n v="581595.38"/>
        <n v="605700.99"/>
        <n v="720657.38"/>
        <n v="798831.71"/>
        <n v="530052.86"/>
        <n v="374034.29"/>
        <n v="69085.81"/>
        <n v="72363.39"/>
        <n v="722799.17"/>
        <n v="753263.97"/>
        <n v="835195.69"/>
        <n v="917312.44"/>
        <n v="222424.06"/>
        <n v="159477.93"/>
        <n v="234209.16"/>
        <n v="245294.6"/>
        <n v="576106.4"/>
        <n v="602098.28"/>
        <n v="652232.47"/>
        <n v="709456.68"/>
        <n v="560076.41"/>
        <n v="396562.69"/>
        <n v="183610.5"/>
        <n v="194047.83"/>
        <n v="625498.18999999994"/>
        <n v="653523.5"/>
        <n v="537715.04"/>
        <n v="589978.92000000004"/>
        <n v="295199.62"/>
        <n v="213366.88"/>
        <n v="162932.91"/>
        <n v="173118.1"/>
        <n v="511748.07"/>
        <n v="527612.92000000004"/>
        <n v="603563.19999999995"/>
        <n v="663779.47"/>
        <n v="297750.26"/>
        <n v="217780.63"/>
        <n v="115090.46"/>
        <n v="120777.52"/>
        <n v="500174.16"/>
        <n v="516011.73"/>
        <n v="681391.03"/>
        <n v="747725.67"/>
        <n v="494926.55"/>
        <n v="354827.22"/>
        <n v="162963.84"/>
        <n v="172266.73"/>
        <n v="690590.6"/>
        <n v="720090.58"/>
        <n v="913349.57"/>
        <n v="1009066.33"/>
        <n v="333834.06"/>
        <n v="238607.92"/>
        <n v="210725.34"/>
        <n v="222409.03"/>
        <n v="512186.09"/>
        <n v="528873.47"/>
        <n v="754158.87"/>
        <n v="827878.43"/>
        <n v="283882.37"/>
        <n v="209895.74"/>
        <n v="171393.28"/>
        <n v="182238.65"/>
        <n v="606911.05000000005"/>
        <n v="627496.07999999996"/>
        <n v="814033.51"/>
        <n v="897942.69"/>
        <n v="554842.43000000005"/>
        <n v="391159.77"/>
        <n v="56902.64"/>
        <n v="59911.09"/>
        <n v="495986.73"/>
        <n v="514856.17"/>
        <n v="792090.91"/>
        <n v="877956.82"/>
        <n v="514163.8"/>
        <n v="362908.53"/>
        <n v="153115.59"/>
        <n v="163181.22"/>
        <n v="709327.86"/>
        <n v="743522.8"/>
        <n v="748609.13"/>
        <n v="822502.87"/>
        <n v="413095.9"/>
        <n v="294051.94"/>
        <n v="171585.32"/>
        <n v="181227.77"/>
        <n v="582615.36"/>
        <n v="607950.25"/>
        <n v="561423.89"/>
        <n v="615634.03"/>
        <n v="440397.15"/>
        <n v="316167.39"/>
        <n v="195061.42"/>
        <n v="207013.61"/>
        <n v="781162.96"/>
        <n v="804515.98"/>
        <n v="728141.94"/>
        <n v="794319.03"/>
        <n v="529266.85"/>
        <n v="368787.67"/>
        <n v="183472.97"/>
        <n v="192145.79"/>
        <n v="508484.67"/>
        <n v="525037.55000000005"/>
        <n v="626373.78"/>
        <n v="682629.62"/>
        <n v="354749.18"/>
        <n v="260983.57"/>
        <n v="126093.18"/>
        <n v="133053.54"/>
        <n v="652366.55000000005"/>
        <n v="680657.12"/>
        <n v="854665.9"/>
        <n v="945629.68"/>
        <n v="231505.22"/>
        <n v="170800.11"/>
        <n v="68221.149999999994"/>
        <n v="72343.59"/>
        <n v="750752.53"/>
        <n v="785333.48"/>
        <n v="897835.83"/>
        <n v="986237.47"/>
        <n v="199444.39"/>
        <n v="137825.73000000001"/>
        <n v="108875.24"/>
        <n v="114759.7"/>
        <n v="635868.51"/>
        <n v="655150.31999999995"/>
        <n v="711344.72"/>
        <n v="780844.85"/>
        <n v="270236.28000000003"/>
        <n v="199074.4"/>
        <n v="228241.89"/>
        <n v="239749.01"/>
        <n v="713856.85"/>
        <n v="737479.09"/>
        <n v="517924.91"/>
        <n v="574103.4"/>
        <n v="412867.09"/>
        <n v="294682.76"/>
        <n v="70630.880000000005"/>
        <n v="75065.009999999995"/>
        <n v="590950.24"/>
        <n v="617141.93000000005"/>
        <n v="901855.97"/>
        <n v="999627.1"/>
        <n v="456046.39"/>
        <n v="338661.64"/>
        <n v="132391.69"/>
        <n v="138775.29"/>
        <n v="413926.69"/>
        <n v="426982.13"/>
        <n v="931311.4"/>
        <n v="1013328.52"/>
        <n v="371646.17"/>
        <n v="265834.21999999997"/>
        <n v="127612.63"/>
        <n v="134367.69"/>
        <n v="790485.07"/>
        <n v="819255.11"/>
        <n v="540083.80000000005"/>
        <n v="595040.44999999995"/>
        <n v="497151.54"/>
        <n v="362745.05"/>
        <n v="125613.92"/>
        <n v="133662.48000000001"/>
        <n v="486753.32"/>
        <n v="505909.93"/>
        <n v="595098.93000000005"/>
        <n v="655625.49"/>
        <n v="403676.89"/>
        <n v="290313.28000000003"/>
        <n v="213899.29"/>
        <n v="224157.34"/>
        <n v="741159.81"/>
        <n v="772083.72"/>
        <n v="735207.3"/>
        <n v="805323"/>
        <n v="228363.96"/>
        <n v="165321.54"/>
        <n v="242348.85"/>
        <n v="253164.39"/>
        <n v="401464.7"/>
        <n v="413167.23"/>
        <n v="648786.37"/>
        <n v="705467.23"/>
        <n v="336465.09"/>
        <n v="244078.09"/>
        <n v="102877.56"/>
        <n v="108047.01"/>
        <n v="515682.22"/>
        <n v="532132.04"/>
        <n v="866572.01"/>
        <n v="946374.75"/>
        <n v="588159.68999999994"/>
        <n v="430517.67"/>
        <n v="82795.009999999995"/>
        <n v="87440.44"/>
        <n v="463405.97"/>
        <n v="477453.13"/>
        <n v="725429.36"/>
        <n v="795831.93"/>
        <n v="466870.29"/>
        <n v="332824.67"/>
        <n v="54988.95"/>
        <n v="57974.48"/>
        <n v="462719.19"/>
        <n v="478819.55"/>
        <n v="733426.08"/>
        <n v="798526.49"/>
        <n v="391060.31"/>
        <n v="283865.78999999998"/>
        <n v="110495.28"/>
        <n v="115617.02"/>
        <n v="527886.66"/>
        <n v="546001.39"/>
        <n v="505961.73"/>
        <n v="557197.9"/>
        <n v="451315.01"/>
        <n v="324496.07"/>
        <n v="195475.87"/>
        <n v="207815.54"/>
        <n v="489136.76"/>
        <n v="506757.21"/>
        <n v="527860.79"/>
        <n v="574439.99"/>
        <n v="469876.08"/>
        <n v="335660.9"/>
        <n v="120647.79"/>
        <n v="127432.69"/>
        <n v="637550.27"/>
        <n v="666797.78"/>
        <n v="879319.34"/>
        <n v="965792.48"/>
        <n v="382387.64"/>
        <n v="268952.39"/>
        <n v="92321.01"/>
        <n v="96896.02"/>
        <n v="647598.54"/>
        <n v="675291.26"/>
        <n v="634173.93000000005"/>
        <n v="690029.45"/>
        <n v="199942.03"/>
        <n v="141039.79999999999"/>
        <n v="117369.73"/>
        <n v="124107.21"/>
        <n v="705916.78"/>
        <n v="740720.08"/>
        <n v="620082.57999999996"/>
        <n v="683596.96"/>
        <n v="375754.25"/>
        <n v="260744.22"/>
        <n v="202831.96"/>
        <n v="214851.36"/>
        <n v="638457.02"/>
        <n v="662038.4"/>
        <n v="646319.98"/>
        <n v="706169.48"/>
        <n v="433180.3"/>
        <n v="315470.09999999998"/>
        <n v="150405.88"/>
        <n v="159345.76"/>
        <n v="591890.38"/>
        <n v="617402.54"/>
        <n v="571881.22"/>
        <n v="622507.4"/>
        <n v="542718.28"/>
        <n v="400659.33"/>
        <n v="208936.38"/>
        <n v="220631.6"/>
        <n v="649540.21"/>
        <n v="677037.77"/>
        <n v="690947.28"/>
        <n v="756428.85"/>
        <n v="384119.77"/>
        <n v="265308.78000000003"/>
        <n v="208818.22"/>
        <n v="222158.33"/>
        <n v="455368.11"/>
        <n v="473252.73"/>
        <n v="615366.65"/>
        <n v="682288.79"/>
        <n v="579095.5"/>
        <n v="424289.8"/>
        <n v="124886.37"/>
        <n v="132057.87"/>
        <n v="768017.47"/>
        <n v="792991.64"/>
        <n v="675594.33"/>
        <n v="744015.06"/>
        <n v="205922.96"/>
        <n v="142645.73000000001"/>
        <n v="160047.35999999999"/>
        <n v="169488.11"/>
        <n v="718922.96"/>
        <n v="751616.68"/>
        <n v="712434.99"/>
        <n v="785776.6"/>
        <n v="532400.38"/>
        <n v="368890.01"/>
        <n v="236545.77"/>
        <n v="251635.98"/>
        <n v="781074.01"/>
        <n v="805097.21"/>
        <n v="822628.77"/>
        <n v="897539.53"/>
        <n v="456309.69"/>
        <n v="336403.08"/>
        <n v="227287.12"/>
        <n v="241994.77"/>
        <n v="701334.25"/>
        <n v="724227.3"/>
        <n v="809934.75"/>
        <n v="895347.92"/>
        <n v="522886.96"/>
        <n v="381255.95"/>
        <n v="188152.92"/>
        <n v="200529.75"/>
        <n v="786686.53"/>
        <n v="825299"/>
        <n v="739171.41"/>
        <n v="809110.83"/>
        <n v="317100.90999999997"/>
        <n v="218531.95"/>
        <n v="83556.59"/>
        <n v="87476.95"/>
        <n v="521016.25"/>
        <n v="544089.32999999996"/>
        <n v="639072.79"/>
        <n v="700067.16"/>
        <n v="523956.35"/>
        <n v="370812.97"/>
        <n v="69463.19"/>
        <n v="73981.539999999994"/>
        <n v="542227.94999999995"/>
        <n v="566695.04"/>
        <n v="581699.16"/>
        <n v="633791.93000000005"/>
        <n v="282121.46999999997"/>
        <n v="198896.08"/>
        <n v="116361.58"/>
        <n v="121994.9"/>
        <n v="449806.43"/>
        <n v="466020.05"/>
        <n v="807421.09"/>
        <n v="891219.68"/>
        <n v="523413.17"/>
        <n v="382615.22"/>
        <n v="111090.98"/>
        <n v="117627.26"/>
        <n v="400768.19"/>
        <n v="419110.85"/>
        <n v="485873.18"/>
        <n v="530550.09"/>
        <n v="516116.03"/>
        <n v="374501.34"/>
        <n v="223267.09"/>
        <n v="234818.72"/>
        <n v="547122.53"/>
        <n v="568334.71"/>
        <n v="474220.14"/>
        <n v="518090.59"/>
        <n v="245436.51"/>
        <n v="171362.29"/>
        <n v="227598.96"/>
        <n v="242135.9"/>
        <n v="657613.13"/>
        <n v="688321.12"/>
        <n v="921498.39"/>
        <n v="1008120.19"/>
        <n v="422931.31"/>
        <n v="293050.69"/>
        <n v="164102.45000000001"/>
        <n v="171542.51"/>
        <n v="546480.41"/>
        <n v="571968.68000000005"/>
        <n v="541777.5"/>
        <n v="592831.85"/>
        <n v="249205.76000000001"/>
        <n v="184091.89"/>
        <n v="206225.09"/>
        <n v="216497.93"/>
        <n v="401112.47"/>
        <n v="417884.57"/>
        <n v="547017.86"/>
        <n v="603221.11"/>
        <n v="384832.12"/>
        <n v="269398.53999999998"/>
        <n v="231802.48"/>
        <n v="244814.89"/>
        <n v="453880.86"/>
        <n v="468989.8"/>
        <n v="912884.86"/>
        <n v="1004630.4"/>
        <n v="552573.65"/>
        <n v="390715.24"/>
        <n v="64878.720000000001"/>
        <n v="68244.95"/>
        <n v="534243.87"/>
        <n v="554928.27"/>
        <n v="699847.45"/>
        <n v="762018.89"/>
        <n v="309027.18"/>
        <n v="215945.9"/>
        <n v="88665.69"/>
        <n v="92647.17"/>
        <n v="535431.88"/>
        <n v="550784.34"/>
        <n v="476694.56"/>
        <n v="519737.09"/>
        <n v="446466.21"/>
        <n v="326544.81"/>
        <n v="59173.91"/>
        <n v="62395.75"/>
        <n v="408892.42"/>
        <n v="423900.17"/>
        <n v="541896.68999999994"/>
        <n v="594144.77"/>
        <n v="524654.73"/>
        <n v="375974.14"/>
        <n v="111643.69"/>
        <n v="118490.84"/>
        <n v="743172.61"/>
        <n v="766376.31"/>
        <n v="566311.87"/>
        <n v="621667.03"/>
        <n v="321225.65999999997"/>
        <n v="223477.6"/>
        <n v="159002.57999999999"/>
        <n v="167117.72"/>
        <n v="689774.46"/>
        <n v="716270.04"/>
        <n v="841102.61"/>
        <n v="917716.15"/>
        <n v="388260.62"/>
        <n v="281874.23"/>
        <n v="91187.46"/>
        <n v="97015.53"/>
        <n v="439062.2"/>
        <n v="457116.08"/>
        <n v="580781.96"/>
        <n v="642069.78"/>
        <n v="559361.26"/>
        <n v="401371.78"/>
        <n v="123195.07"/>
        <n v="130830.9"/>
        <n v="570670.16"/>
        <n v="587096.06999999995"/>
        <n v="889327.97"/>
        <n v="974700.79"/>
        <n v="280560.23"/>
        <n v="204507.51"/>
        <n v="183831.07"/>
        <n v="193124.88"/>
        <n v="689510.8"/>
        <n v="711387.19"/>
        <n v="650381.56999999995"/>
        <n v="712054.21"/>
        <n v="522740.12"/>
        <n v="366188.25"/>
        <n v="177944.82"/>
        <n v="187163.41"/>
        <n v="478421.6"/>
        <n v="492060.49"/>
        <n v="670401.69999999995"/>
        <n v="732600.6"/>
        <n v="578187.65"/>
        <n v="413248.41"/>
        <n v="241591.83"/>
        <n v="252932.38"/>
        <n v="471396.61"/>
        <n v="489567.55"/>
        <n v="634020.52"/>
        <n v="691370.35"/>
        <n v="264264.93"/>
        <n v="186327.31"/>
        <n v="192531.41"/>
        <n v="202046.34"/>
        <n v="695190.73"/>
        <n v="724521.7"/>
        <n v="526791.73"/>
        <n v="574285.05000000005"/>
        <n v="213781.59"/>
        <n v="155442.42000000001"/>
        <n v="150520.51"/>
        <n v="157404.34"/>
        <n v="656142.61"/>
        <n v="675571.21"/>
        <n v="623103.43999999994"/>
        <n v="683398.66"/>
        <n v="444419.39"/>
        <n v="312284.3"/>
        <n v="229114.72"/>
        <n v="242059.16"/>
        <n v="596699.29"/>
        <n v="614053.44999999995"/>
        <n v="559143.43999999994"/>
        <n v="609984.93999999994"/>
        <n v="326136.37"/>
        <n v="241647.57"/>
        <n v="115002.82"/>
        <n v="121337.88"/>
        <n v="629953.02"/>
        <n v="660395.39"/>
        <n v="806260.7"/>
        <n v="884539.85"/>
        <n v="327784.59999999998"/>
        <n v="238109.32"/>
        <n v="229086.62"/>
        <n v="241292.29"/>
        <n v="589936.18999999994"/>
        <n v="617648.82999999996"/>
        <n v="901887.06"/>
        <n v="983186.32"/>
        <n v="332682.39"/>
        <n v="244216.41"/>
        <n v="92446.21"/>
        <n v="98341.99"/>
        <n v="593439.05000000005"/>
        <n v="617650.85"/>
        <n v="575795.37"/>
        <n v="627856.29"/>
        <n v="225835.93"/>
        <n v="159948.32"/>
        <n v="174448.38"/>
        <n v="185063.72"/>
        <n v="653528.26"/>
        <n v="682296.46"/>
        <n v="626870.53"/>
        <n v="693006.92"/>
        <n v="434765.42"/>
        <n v="315418.64"/>
        <n v="135947.4"/>
        <n v="142213.45000000001"/>
        <n v="620925.88"/>
        <n v="642544.73"/>
        <n v="661495.74"/>
        <n v="731837.91"/>
        <n v="557375.6"/>
        <n v="408650.44"/>
        <n v="139239.23000000001"/>
        <n v="148444.09"/>
        <n v="526089.14"/>
        <n v="550601.23"/>
        <n v="925000.14"/>
        <n v="1009147.91"/>
        <n v="446568.39"/>
        <n v="310087.46999999997"/>
        <n v="119599.64"/>
        <n v="127265.13"/>
        <n v="434457.98"/>
        <n v="447466.82"/>
        <n v="495696.22"/>
        <n v="546694.40000000002"/>
        <n v="285476.28999999998"/>
        <n v="210282.12"/>
        <n v="76344.09"/>
        <n v="81321.350000000006"/>
        <n v="473861.17"/>
        <n v="495197.7"/>
        <n v="599693.31999999995"/>
        <n v="661136.06000000006"/>
        <n v="235304.75"/>
        <n v="167613.59"/>
        <n v="199324.33"/>
        <n v="211311.34"/>
        <n v="585241.52"/>
        <n v="609525.35"/>
        <n v="533001.26"/>
        <n v="583178.85"/>
        <n v="400619.08"/>
        <n v="282324.59999999998"/>
        <n v="139447.63"/>
        <n v="147003.04999999999"/>
        <n v="714353.87"/>
        <n v="742301.37"/>
        <n v="633069.6"/>
        <n v="700458.93"/>
        <n v="475388.06"/>
        <n v="340682.28"/>
        <n v="120032.8"/>
        <n v="127959.91"/>
        <n v="667280.23"/>
        <n v="695908.01"/>
        <n v="931382.06"/>
        <n v="1031242.97"/>
        <n v="452658.82"/>
        <n v="321885.46000000002"/>
        <n v="152219.34"/>
        <n v="160493.03"/>
        <n v="595695.05000000005"/>
        <n v="614907.4"/>
        <n v="548840.41"/>
        <n v="331538.52"/>
        <n v="94406.37"/>
        <n v="633507.74"/>
        <n v="486409.76"/>
        <n v="295025.65999999997"/>
        <n v="88138.93"/>
        <n v="628121.56999999995"/>
        <n v="744965.06"/>
        <n v="314102.08"/>
        <n v="58173.25"/>
        <n v="401259.36"/>
        <n v="813054.42"/>
        <n v="407384.67"/>
        <n v="242906.56"/>
        <n v="722369.31"/>
        <n v="504533.18"/>
        <n v="575331.85"/>
        <n v="235914.28"/>
        <n v="614826.9"/>
        <n v="721494.64"/>
        <n v="241814.32"/>
        <n v="191993.68"/>
        <n v="579365.59"/>
        <n v="797798.15"/>
        <n v="579065.41"/>
        <n v="213509.36"/>
        <n v="525448.29"/>
        <n v="747334.19"/>
        <n v="290622.86"/>
        <n v="214334.19"/>
        <n v="790657.47"/>
        <n v="735512.59"/>
        <n v="295832.74"/>
        <n v="87800.47"/>
        <n v="501226.95"/>
        <n v="908916.79"/>
        <n v="249460.16"/>
        <n v="52745.55"/>
        <n v="787585.59"/>
        <n v="597792.89"/>
        <n v="497634.1"/>
        <n v="207770.82"/>
        <n v="530729.88"/>
        <n v="572876.80000000005"/>
        <n v="451950.03"/>
        <n v="209197.22"/>
        <n v="715140.1"/>
        <n v="675679.56"/>
        <n v="285055.02"/>
        <n v="129244.13"/>
        <n v="639282.53"/>
        <n v="870476.18"/>
        <n v="223666.52"/>
        <n v="133641.14000000001"/>
        <n v="739314.37"/>
        <n v="643351.26"/>
        <n v="396143.05"/>
        <n v="127291.87"/>
        <n v="793952.37"/>
        <n v="530271.11"/>
        <n v="262986.46999999997"/>
        <n v="68326.45"/>
        <n v="792804.39"/>
        <n v="882363.74"/>
        <n v="274587.84000000003"/>
        <n v="68918.080000000002"/>
        <n v="698476.01"/>
        <n v="561551.64"/>
        <n v="407028.66"/>
        <n v="152530.57999999999"/>
        <n v="458929.19"/>
        <n v="892499.69"/>
        <n v="368350.31"/>
        <n v="132579.81"/>
        <n v="536321.21"/>
        <n v="584068.01"/>
        <n v="526162.06000000006"/>
        <n v="160347.85999999999"/>
        <n v="549837.15"/>
        <n v="895312.27"/>
        <n v="303988.96999999997"/>
        <n v="191478.23"/>
        <n v="407616.41"/>
        <n v="849483.74"/>
        <n v="501694.03"/>
        <n v="78666.399999999994"/>
        <n v="569093.72"/>
        <n v="624472.25"/>
        <n v="210822.65"/>
        <n v="51395.51"/>
        <n v="745507.17"/>
        <n v="841395.96"/>
        <n v="386737.48"/>
        <n v="181699.01"/>
        <n v="556010.48"/>
        <n v="502545.02"/>
        <n v="589011.72"/>
        <n v="222506.3"/>
        <n v="599046.22"/>
        <n v="754579.59"/>
        <n v="451640.53"/>
        <n v="191433.27"/>
        <n v="445301.2"/>
        <n v="497379.01"/>
        <n v="496544.25"/>
        <n v="225688"/>
        <n v="783636.91"/>
        <n v="602105.37"/>
        <n v="281149.56"/>
        <n v="49836.800000000003"/>
        <n v="398791.22"/>
        <n v="667521.53"/>
        <n v="344187.06"/>
        <n v="243313.49"/>
        <n v="409626.76"/>
        <n v="699270.72"/>
        <n v="232979.12"/>
        <n v="190330"/>
        <n v="580753.06000000006"/>
        <n v="761882.54"/>
        <n v="200564.86"/>
        <n v="106251.72"/>
        <n v="679801.49"/>
        <n v="604777.69999999995"/>
        <n v="212450.18"/>
        <n v="129787.38"/>
        <n v="728848.54"/>
        <n v="738804.84"/>
        <n v="432154.59"/>
        <n v="233710.09"/>
        <n v="427439.64"/>
        <n v="510304.03"/>
        <n v="570724.55000000005"/>
        <n v="176077.98"/>
        <n v="633583.31999999995"/>
        <n v="865398.22"/>
        <n v="479078.2"/>
        <n v="85863.06"/>
        <n v="762053.73"/>
        <n v="620123.22"/>
        <n v="213002.32"/>
        <n v="100231.24"/>
        <n v="414329.56"/>
        <n v="548585.22"/>
        <n v="211688.29"/>
        <n v="153569.9"/>
        <n v="440562.6"/>
        <n v="921919.74"/>
        <n v="201488.78"/>
        <n v="70538.84"/>
        <n v="609003.38"/>
        <n v="678391.62"/>
        <n v="591523.75"/>
        <n v="133508.81"/>
        <n v="664379.69999999995"/>
        <n v="509946.56"/>
        <n v="456381.98"/>
        <n v="152301.82"/>
        <n v="549111.48"/>
        <n v="696331.24"/>
        <n v="392026.41"/>
        <n v="234742.66"/>
        <n v="571302.34"/>
        <n v="776180.62"/>
        <n v="330699.03000000003"/>
        <n v="151017.81"/>
        <n v="792507.48"/>
        <n v="578622.80000000005"/>
        <n v="378199.87"/>
        <n v="189342"/>
        <n v="694941.92"/>
        <n v="486349.94"/>
        <n v="274212.32"/>
        <n v="107157.95"/>
        <n v="669265.43999999994"/>
        <n v="936656.86"/>
        <n v="381228.12"/>
        <n v="115659.38"/>
        <n v="428890.38"/>
        <n v="742474.04"/>
        <n v="485881.78"/>
        <n v="60462"/>
        <n v="526359.43999999994"/>
        <n v="860246.15"/>
        <n v="417044.4"/>
        <n v="91208.95"/>
        <n v="470566.52"/>
        <n v="580803.15"/>
        <n v="369509.67"/>
        <n v="92586.46"/>
        <n v="420790.8"/>
        <n v="766557.56"/>
        <n v="374907.9"/>
        <n v="95335.69"/>
        <n v="530095.96"/>
        <n v="823121.75"/>
        <n v="225761.47"/>
        <n v="116275.78"/>
        <n v="410084.65"/>
        <n v="546873.89"/>
        <n v="251801.53"/>
        <n v="74269.64"/>
        <n v="438404.87"/>
        <n v="574860.72"/>
        <n v="523761.18"/>
        <n v="224571.53"/>
        <n v="711690.46"/>
        <n v="535033.9"/>
        <n v="204728.03"/>
        <n v="177403.49"/>
        <n v="683658.15"/>
        <n v="849071.75"/>
        <n v="407021.4"/>
        <n v="75966"/>
        <n v="706529.05"/>
        <n v="589011.61"/>
        <n v="340133.45"/>
        <n v="240859.37"/>
        <n v="469934.81"/>
        <n v="791329.02"/>
        <n v="589917"/>
        <n v="78977.42"/>
        <n v="453522.4"/>
        <n v="680668.01"/>
        <n v="302714"/>
        <n v="204100.59"/>
        <n v="669642.16"/>
        <n v="896020.83"/>
        <n v="268289.3"/>
        <n v="61449.57"/>
        <n v="404535.35"/>
        <n v="830478.88"/>
        <n v="304499.58"/>
        <n v="144530.68"/>
        <n v="652054.43999999994"/>
        <n v="727740.82"/>
        <n v="295841.49"/>
        <n v="110078.77"/>
        <n v="400418.1"/>
        <n v="571105.94999999995"/>
        <n v="580865.84"/>
        <n v="148882.31"/>
        <n v="407592.35"/>
        <n v="826381.15"/>
        <n v="539366.02"/>
        <n v="227600.68"/>
        <n v="746740.65"/>
        <n v="765168.01"/>
        <n v="392839.76"/>
        <n v="167714.6"/>
        <n v="573264.96"/>
        <n v="598278.14"/>
        <n v="257039.54"/>
        <n v="143787.64000000001"/>
        <n v="656175.81000000006"/>
        <n v="777707.23"/>
        <n v="325254.15000000002"/>
        <n v="113947.26"/>
        <n v="510049.35"/>
        <n v="921059.03"/>
        <n v="423408.7"/>
        <n v="199379.25"/>
        <n v="498350.73"/>
        <n v="648781.52"/>
        <n v="313327.84000000003"/>
        <n v="213147.12"/>
        <n v="590523.39"/>
        <n v="898882.45"/>
        <n v="416491.45"/>
        <n v="180529.98"/>
        <n v="606312.78"/>
        <n v="810174.97"/>
        <n v="522584.73"/>
        <n v="87056.71"/>
        <n v="577590.09"/>
        <n v="836781.68"/>
        <n v="309850.09000000003"/>
        <n v="116077.84"/>
        <n v="624975.6"/>
        <n v="739373.7"/>
        <n v="279682.3"/>
        <n v="207820.59"/>
        <n v="754345.84"/>
        <n v="879677.64"/>
        <n v="320405.94"/>
        <n v="117810.79"/>
        <n v="624389.93999999994"/>
        <n v="555369.92000000004"/>
        <n v="567574.78"/>
        <n v="50572.15"/>
        <n v="493506.01"/>
        <n v="663285.39"/>
        <n v="237241.86"/>
        <n v="166567.85999999999"/>
        <n v="456777.07"/>
        <n v="594609.09"/>
        <n v="261178.7"/>
        <n v="235039.69"/>
        <n v="480955.67"/>
        <n v="483089.63"/>
        <n v="376927.77"/>
        <n v="199689.84"/>
        <n v="476313.63"/>
        <n v="713265.41"/>
        <n v="213532.98"/>
        <n v="240096.16"/>
        <n v="696007.22"/>
        <n v="811548.27"/>
        <n v="309580.09999999998"/>
        <n v="175766.95"/>
        <n v="616198.43000000005"/>
        <n v="888878.57"/>
        <n v="451735.79"/>
        <n v="132039.07"/>
        <n v="439347.18"/>
        <n v="633017.85"/>
        <n v="430145.71"/>
        <n v="212296.47"/>
        <n v="636880.99"/>
        <n v="878594.65"/>
        <n v="531943.31999999995"/>
        <n v="195151.12"/>
        <n v="760668.44"/>
        <n v="750251.61"/>
        <n v="275162.58"/>
        <n v="99908.86"/>
        <n v="769386.88"/>
        <n v="566025.25"/>
        <n v="235541.73"/>
        <n v="150553.81"/>
        <n v="648578.24"/>
        <n v="932814.49"/>
        <n v="359050.31"/>
        <n v="215275.01"/>
        <n v="778374.19"/>
        <n v="920495.75"/>
        <n v="586536.29"/>
        <n v="162817.1"/>
        <n v="483945.18"/>
        <n v="845984.79"/>
        <n v="258235.07"/>
        <n v="105269.49"/>
        <n v="764264.87"/>
        <n v="758300.34"/>
        <n v="269879.15999999997"/>
        <n v="122614.37"/>
        <n v="502895.17"/>
        <n v="595498.93999999994"/>
        <n v="348163.3"/>
        <n v="214929.78"/>
        <n v="608854.99"/>
        <n v="866578.24"/>
        <n v="360886.29"/>
        <n v="108628.87"/>
        <n v="502840.54"/>
        <n v="812813.43"/>
        <n v="533343.25"/>
        <n v="115160.03"/>
        <n v="440605.72"/>
        <n v="640265.30000000005"/>
        <n v="531934.19999999995"/>
        <n v="98450.44"/>
        <n v="783618.51"/>
        <n v="910340.14"/>
        <n v="220651.63"/>
        <n v="139312.44"/>
        <n v="681392.88"/>
        <n v="827631.41"/>
        <n v="288966.5"/>
        <n v="77262.64"/>
        <n v="591913.01"/>
        <n v="514743.35"/>
        <n v="355260.82"/>
        <n v="194281.54"/>
        <n v="408014.25"/>
        <n v="517105.9"/>
        <n v="407474.18"/>
        <n v="159576.95999999999"/>
        <n v="579604.6"/>
        <n v="748554.59"/>
        <n v="223426.01"/>
        <n v="148452.6"/>
        <n v="606384.54"/>
        <n v="756154.51"/>
        <n v="304630.07"/>
        <n v="128926.18"/>
        <n v="761407.71"/>
        <n v="488219.4"/>
        <n v="228654.44"/>
        <n v="219511.39"/>
        <n v="786223.65"/>
        <n v="510962.01"/>
        <n v="218320.92"/>
        <n v="161512.46"/>
        <n v="456843"/>
        <n v="533151.96"/>
        <n v="367106.42"/>
        <n v="162550.82"/>
        <n v="470079.12"/>
        <n v="799328.81"/>
        <n v="539145.73"/>
        <n v="193664.85"/>
        <n v="478264.5"/>
        <n v="566855.41"/>
        <n v="336462.06"/>
        <n v="98468.800000000003"/>
        <n v="744823.12"/>
        <n v="475830.85"/>
        <n v="444785.34"/>
        <n v="220926.25"/>
        <n v="401739.01"/>
        <n v="821560.7"/>
        <n v="534121.09"/>
        <n v="220992.4"/>
        <n v="761553.4"/>
        <n v="590053.73"/>
        <n v="400609"/>
        <n v="188271.11"/>
        <n v="525793.12"/>
        <n v="708698.53"/>
        <n v="291386.21999999997"/>
        <n v="205175.93"/>
        <n v="776084.07"/>
        <n v="728419.27"/>
        <n v="466112.29"/>
        <n v="221195.27"/>
        <n v="500130.5"/>
        <n v="912852.97"/>
        <n v="393284.73"/>
        <n v="148759.9"/>
        <n v="530553.74"/>
        <n v="801551.12"/>
        <n v="255092.15"/>
        <n v="188613.76000000001"/>
        <n v="451590.11"/>
        <n v="731571.85"/>
        <n v="591367.09"/>
        <n v="189292.08"/>
        <n v="792266.28"/>
        <n v="552879.61"/>
        <n v="594139.61"/>
        <n v="240441.56"/>
        <n v="455912.77"/>
        <n v="837008.15"/>
        <n v="213836.05"/>
        <n v="90180.96"/>
        <n v="515378.51"/>
        <n v="636327.27"/>
        <n v="484600.18"/>
        <n v="123725.55"/>
        <n v="729512.16"/>
        <n v="471769.14"/>
        <n v="444732.5"/>
        <n v="94339.95"/>
        <n v="572460.59"/>
        <n v="660781.94999999995"/>
        <n v="370397.22"/>
        <n v="156613.70000000001"/>
        <n v="594689.85"/>
        <n v="776906.9"/>
        <n v="223716.09"/>
        <n v="102182.66"/>
        <n v="559020.56000000006"/>
        <n v="480365.75"/>
        <n v="505907.23"/>
        <n v="111316.6"/>
        <n v="660360.61"/>
        <n v="610837.66"/>
        <n v="256212.62"/>
        <n v="127974.83"/>
        <n v="664149.02"/>
        <n v="763278.86"/>
        <n v="296868.52"/>
        <n v="180248.27"/>
        <n v="531645.55000000005"/>
        <n v="731988.88"/>
        <n v="323199.34000000003"/>
        <n v="240966.6"/>
        <n v="792978.91"/>
        <n v="654472.81000000006"/>
        <n v="354922.27"/>
        <n v="144537.75"/>
        <n v="628490.36"/>
        <n v="815098.59"/>
        <n v="344172.83"/>
        <n v="195064.61"/>
        <n v="593348.94999999995"/>
        <n v="869838.45"/>
        <n v="508657.04"/>
        <n v="87087.16"/>
        <n v="435817.3"/>
        <n v="518821.75"/>
        <n v="230992.26"/>
        <n v="146377.35999999999"/>
        <n v="659857.86"/>
        <n v="674303.4"/>
        <n v="468362.89"/>
        <n v="138868.28"/>
        <n v="646715.32999999996"/>
        <n v="905797.87"/>
        <n v="414134.4"/>
        <n v="82952.789999999994"/>
        <n v="732522.58"/>
        <n v="636086.88"/>
        <n v="444804"/>
        <n v="234129.63"/>
        <n v="399854.72"/>
        <n v="552253.78"/>
        <n v="455503.33"/>
        <n v="138495.04000000001"/>
        <n v="490393.01"/>
        <n v="867085.22"/>
        <n v="408005.58"/>
        <n v="168684.92"/>
        <n v="564875.77"/>
        <n v="643237.31999999995"/>
        <n v="436903.72"/>
        <n v="71399.3"/>
        <n v="624508"/>
        <n v="834165.05"/>
        <n v="569381.4"/>
        <n v="211263.37"/>
        <n v="413148.18"/>
        <n v="697599.1"/>
        <n v="489233.08"/>
        <n v="60898.76"/>
        <n v="532984.98"/>
        <n v="838589.68"/>
        <n v="560273.62"/>
        <n v="159014.68"/>
        <n v="397736.7"/>
        <n v="935421.65"/>
        <n v="361233.53"/>
        <n v="117204.21"/>
        <n v="454085.7"/>
        <n v="741611.45"/>
        <n v="576134.88"/>
        <n v="56699.97"/>
        <n v="597751.19999999995"/>
        <n v="488111.62"/>
        <n v="206444.99"/>
        <n v="147060.88"/>
        <n v="617811.34"/>
        <n v="580468.37"/>
        <n v="380543.58"/>
        <n v="103595.63"/>
        <n v="570050.97"/>
        <n v="583036.59"/>
        <n v="288325.81"/>
        <n v="68266.42"/>
        <n v="422969.14"/>
        <n v="885448.3"/>
        <n v="536142.28"/>
        <n v="234444.79"/>
        <n v="627689.97"/>
        <n v="878082.55"/>
        <n v="213805.78"/>
        <n v="225414.94"/>
        <n v="603450.26"/>
        <n v="573128.37"/>
        <n v="299406.13"/>
        <n v="207623.55"/>
        <n v="746438.32"/>
        <n v="712380.07"/>
        <n v="436298.12"/>
        <n v="143310.97"/>
        <n v="738766.41"/>
        <n v="718839.29"/>
        <n v="382118.6"/>
        <n v="55919.53"/>
        <n v="600868.78"/>
        <n v="607487.68999999994"/>
        <n v="250179.69"/>
        <n v="219558.87"/>
        <n v="521270.87"/>
        <n v="829332.58"/>
        <n v="292743.90000000002"/>
        <n v="75818.399999999994"/>
        <n v="660030.4"/>
        <n v="687173.12"/>
        <n v="569379.4"/>
        <n v="113410.14"/>
        <n v="571182.37"/>
        <n v="931634.18"/>
        <n v="304708.2"/>
        <n v="178888.47"/>
        <n v="744383.51"/>
        <n v="601488.93000000005"/>
        <n v="525341.19999999995"/>
        <n v="216480.05"/>
        <n v="696750.6"/>
        <n v="904647.07"/>
        <n v="398325.5"/>
        <n v="107724.74"/>
        <n v="676520.98"/>
        <n v="486804.65"/>
        <n v="366590.22"/>
        <n v="163747.56"/>
        <n v="718083.87"/>
        <n v="500529.13"/>
        <n v="253169.9"/>
        <n v="232707.43"/>
        <n v="508737.62"/>
        <n v="727511.27"/>
        <n v="445728.66"/>
        <n v="106686.7"/>
        <n v="521485.84"/>
        <n v="659673.91"/>
        <n v="234149.07"/>
        <n v="53006.34"/>
        <n v="426993.4"/>
        <n v="895570.81"/>
        <n v="290548.75"/>
        <n v="119240.63"/>
        <n v="452542.01"/>
        <n v="847601.09"/>
        <n v="262577.01"/>
        <n v="132018.15"/>
        <n v="495387.52"/>
        <n v="641896.30000000005"/>
        <n v="260605.06"/>
        <n v="122983.85"/>
        <n v="709173.73"/>
        <n v="621785.89"/>
        <n v="420141.39"/>
        <n v="214541.28"/>
        <n v="713674.46"/>
        <n v="631402.82999999996"/>
        <n v="466291.34"/>
        <n v="172758.74"/>
        <n v="543566.21"/>
        <n v="767311.41"/>
        <n v="462172.31"/>
        <n v="92469.94"/>
        <n v="543207.98"/>
        <n v="514370.6"/>
        <n v="447071.75"/>
        <n v="230775.06"/>
        <n v="758963.94"/>
        <n v="691978.99"/>
        <n v="502821.99"/>
        <n v="104734.34"/>
        <n v="400851.67"/>
        <n v="623041.55000000005"/>
        <n v="445026.09"/>
        <n v="118225.43"/>
        <n v="655068.24"/>
        <n v="498664.55"/>
        <n v="292232.76"/>
        <n v="239982.54"/>
        <n v="748672.63"/>
        <n v="477473.34"/>
        <n v="489387.45"/>
        <n v="143226.57"/>
        <n v="665707.82999999996"/>
        <n v="895037.81"/>
        <n v="511813.47"/>
        <n v="151361.72"/>
        <n v="614744.96"/>
        <n v="639057"/>
        <n v="403706.82"/>
        <n v="119594.55"/>
        <n v="476479.47"/>
        <n v="654707.56999999995"/>
        <n v="272216.02"/>
        <n v="83138.31"/>
        <n v="709084.81"/>
        <n v="487224.28"/>
        <n v="439713.98"/>
        <n v="78636.84"/>
        <n v="446222.05"/>
        <n v="531391.93999999994"/>
        <n v="528098.06000000006"/>
        <n v="63246.94"/>
        <n v="598003.93999999994"/>
        <n v="522436.04"/>
        <n v="280661.38"/>
        <n v="68626.27"/>
        <n v="511758.25"/>
        <n v="761311.04"/>
        <n v="323748.5"/>
        <n v="158444.26"/>
        <n v="782706.6"/>
        <n v="681122.81"/>
        <n v="503791.11"/>
        <n v="118280.64"/>
        <n v="440396.08"/>
        <n v="587222.94999999995"/>
        <n v="328711.02"/>
        <n v="72295.45"/>
        <n v="736327.4"/>
        <n v="809642.8"/>
        <n v="290099.19"/>
        <n v="186670.16"/>
        <n v="544224.82999999996"/>
        <n v="699830.63"/>
        <n v="342818.68"/>
        <n v="189673.48"/>
        <n v="680745.32"/>
        <n v="499608.46"/>
        <n v="520879.91"/>
        <n v="178496.82"/>
        <n v="634616.63"/>
        <n v="619527.43000000005"/>
        <n v="273925.90000000002"/>
        <n v="123055.74"/>
        <n v="520211.08"/>
        <n v="681846.76"/>
        <n v="344407.87"/>
        <n v="95852.93"/>
        <n v="668544.19999999995"/>
        <n v="927849.33"/>
        <n v="494284.45"/>
        <n v="145240.12"/>
        <n v="626988.43999999994"/>
        <n v="767664.24"/>
        <n v="342837.95"/>
        <n v="120230.13"/>
        <n v="706094.18"/>
        <n v="878064.64000000001"/>
        <n v="288371.01"/>
        <n v="69685"/>
        <n v="661205.56999999995"/>
        <n v="474374.2"/>
        <n v="594982"/>
        <n v="125473.51"/>
        <n v="764957.14"/>
        <n v="846980.84"/>
        <n v="380679.77"/>
        <n v="135795.59"/>
        <n v="475365.8"/>
        <n v="828108"/>
        <n v="519830.93"/>
        <n v="129360.8"/>
        <n v="583110.22"/>
        <n v="486226.01"/>
        <n v="366771.35"/>
        <n v="68342.78"/>
        <n v="592720.65"/>
        <n v="883773.85"/>
        <n v="307620.90999999997"/>
        <n v="229025.84"/>
        <n v="792026.59"/>
        <n v="657555.86"/>
        <n v="263892.7"/>
        <n v="180242.63"/>
        <n v="729926.15"/>
        <n v="498968.66"/>
        <n v="369943.53"/>
        <n v="143655.20000000001"/>
        <n v="418968.93"/>
        <n v="905289.79"/>
        <n v="453376.97"/>
        <n v="215401.52"/>
        <n v="687348.99"/>
        <n v="788390.48"/>
        <n v="274550.46000000002"/>
        <n v="145538.31"/>
        <n v="451115.68"/>
        <n v="795638.4"/>
        <n v="377723.6"/>
        <n v="234254.67"/>
        <n v="584958.78"/>
        <n v="800791.16"/>
        <n v="564190.68000000005"/>
        <n v="209896.38"/>
        <n v="576786.96"/>
        <n v="479635.82"/>
        <n v="471400.33"/>
        <n v="129099.94"/>
        <n v="756966.14"/>
        <n v="701095.55"/>
        <n v="349725.77"/>
        <n v="105616.64"/>
        <n v="518886.08"/>
        <n v="688902.51"/>
        <n v="308867.95"/>
        <n v="174269.73"/>
        <n v="458896.94"/>
        <n v="575829.92000000004"/>
        <n v="445059.31"/>
        <n v="116420.01"/>
        <n v="554740.66"/>
        <n v="936041.41"/>
        <n v="392571.45"/>
        <n v="70221.91"/>
        <n v="751797.47"/>
        <n v="548233.06999999995"/>
        <n v="549216.18999999994"/>
        <n v="52490"/>
        <n v="767833.56"/>
        <n v="714765.83"/>
        <n v="363700.39"/>
        <n v="221279.94"/>
        <n v="736375.54"/>
        <n v="798436.12"/>
        <n v="412563.26"/>
        <n v="107325.81"/>
        <n v="686093.91"/>
      </sharedItems>
    </cacheField>
    <cacheField name="Year opened" numFmtId="0">
      <sharedItems containsSemiMixedTypes="0" containsString="0" containsNumber="1" containsInteger="1" minValue="1994" maxValue="2015" count="2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new or old" numFmtId="0">
      <sharedItems count="2">
        <s v="Old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icrosoft Office User" refreshedDate="42946.718134027775" createdVersion="4" refreshedVersion="4" minRefreshableVersion="3" recordCount="2443">
  <cacheSource type="worksheet">
    <worksheetSource ref="A5:C2448" sheet="B. Store opening dates"/>
  </cacheSource>
  <cacheFields count="3">
    <cacheField name="Store_ID" numFmtId="0">
      <sharedItems count="2443">
        <s v="A0001"/>
        <s v="A0002"/>
        <s v="A0003"/>
        <s v="A0004"/>
        <s v="A0005"/>
        <s v="A0006"/>
        <s v="A0007"/>
        <s v="A0008"/>
        <s v="A0009"/>
        <s v="A0010"/>
        <s v="A0011"/>
        <s v="A0012"/>
        <s v="A0013"/>
        <s v="A0014"/>
        <s v="A0015"/>
        <s v="A0016"/>
        <s v="A0017"/>
        <s v="A0018"/>
        <s v="A0019"/>
        <s v="A0020"/>
        <s v="A0021"/>
        <s v="A0022"/>
        <s v="A0023"/>
        <s v="A0024"/>
        <s v="A0025"/>
        <s v="A0026"/>
        <s v="A0027"/>
        <s v="A0028"/>
        <s v="A0029"/>
        <s v="A0030"/>
        <s v="A0031"/>
        <s v="A0032"/>
        <s v="A0033"/>
        <s v="A0034"/>
        <s v="A0035"/>
        <s v="A0036"/>
        <s v="A0037"/>
        <s v="A0038"/>
        <s v="A0039"/>
        <s v="A0040"/>
        <s v="A0041"/>
        <s v="A0042"/>
        <s v="A0043"/>
        <s v="A0044"/>
        <s v="A0045"/>
        <s v="A0046"/>
        <s v="A0047"/>
        <s v="A0048"/>
        <s v="A0049"/>
        <s v="A0050"/>
        <s v="A0051"/>
        <s v="A0052"/>
        <s v="A0053"/>
        <s v="A0054"/>
        <s v="A0055"/>
        <s v="A0056"/>
        <s v="A0057"/>
        <s v="A0058"/>
        <s v="A0059"/>
        <s v="A0060"/>
        <s v="A0061"/>
        <s v="A0062"/>
        <s v="A0063"/>
        <s v="A0064"/>
        <s v="A0065"/>
        <s v="A0066"/>
        <s v="A0067"/>
        <s v="A0068"/>
        <s v="A0069"/>
        <s v="A0070"/>
        <s v="A0071"/>
        <s v="A0072"/>
        <s v="A0073"/>
        <s v="A0074"/>
        <s v="A0075"/>
        <s v="A0076"/>
        <s v="A0077"/>
        <s v="A0078"/>
        <s v="A0079"/>
        <s v="A0080"/>
        <s v="A0081"/>
        <s v="A0082"/>
        <s v="A0083"/>
        <s v="A0084"/>
        <s v="A0085"/>
        <s v="A0086"/>
        <s v="A0087"/>
        <s v="A0088"/>
        <s v="A0089"/>
        <s v="A0090"/>
        <s v="A0091"/>
        <s v="A0092"/>
        <s v="A0093"/>
        <s v="A0094"/>
        <s v="A0095"/>
        <s v="A0096"/>
        <s v="A0097"/>
        <s v="A0098"/>
        <s v="A0099"/>
        <s v="A0100"/>
        <s v="A0101"/>
        <s v="A0102"/>
        <s v="A0103"/>
        <s v="A0104"/>
        <s v="A0105"/>
        <s v="A0106"/>
        <s v="A0107"/>
        <s v="A0108"/>
        <s v="A0109"/>
        <s v="A0110"/>
        <s v="A0111"/>
        <s v="A0112"/>
        <s v="A0113"/>
        <s v="A0114"/>
        <s v="A0115"/>
        <s v="A0116"/>
        <s v="A0117"/>
        <s v="A0118"/>
        <s v="A0119"/>
        <s v="A0120"/>
        <s v="A0121"/>
        <s v="A0122"/>
        <s v="A0123"/>
        <s v="A0124"/>
        <s v="A0125"/>
        <s v="A0126"/>
        <s v="A0127"/>
        <s v="A0128"/>
        <s v="A0129"/>
        <s v="A0130"/>
        <s v="A0131"/>
        <s v="A0132"/>
        <s v="A0133"/>
        <s v="A0134"/>
        <s v="A0135"/>
        <s v="A0136"/>
        <s v="A0137"/>
        <s v="A0138"/>
        <s v="A0139"/>
        <s v="A0140"/>
        <s v="A0141"/>
        <s v="A0142"/>
        <s v="A0143"/>
        <s v="A0144"/>
        <s v="A0145"/>
        <s v="A0146"/>
        <s v="A0147"/>
        <s v="A0148"/>
        <s v="A0149"/>
        <s v="A0150"/>
        <s v="A0151"/>
        <s v="A0152"/>
        <s v="A0153"/>
        <s v="A0154"/>
        <s v="A0155"/>
        <s v="A0156"/>
        <s v="A0157"/>
        <s v="A0158"/>
        <s v="A0159"/>
        <s v="A0160"/>
        <s v="A0161"/>
        <s v="A0162"/>
        <s v="A0163"/>
        <s v="A0164"/>
        <s v="A0165"/>
        <s v="A0166"/>
        <s v="A0167"/>
        <s v="A0168"/>
        <s v="A0169"/>
        <s v="A0170"/>
        <s v="A0171"/>
        <s v="A0172"/>
        <s v="A0173"/>
        <s v="A0174"/>
        <s v="A0175"/>
        <s v="A0176"/>
        <s v="A0177"/>
        <s v="A0178"/>
        <s v="A0179"/>
        <s v="A0180"/>
        <s v="A0181"/>
        <s v="A0182"/>
        <s v="A0183"/>
        <s v="A0184"/>
        <s v="A0185"/>
        <s v="A0186"/>
        <s v="A0187"/>
        <s v="A0188"/>
        <s v="A0189"/>
        <s v="A0190"/>
        <s v="A0191"/>
        <s v="A0192"/>
        <s v="A0193"/>
        <s v="A0194"/>
        <s v="A0195"/>
        <s v="A0196"/>
        <s v="A0197"/>
        <s v="A0198"/>
        <s v="A0199"/>
        <s v="A0200"/>
        <s v="A0201"/>
        <s v="A0202"/>
        <s v="A0203"/>
        <s v="A0204"/>
        <s v="A0205"/>
        <s v="A0206"/>
        <s v="A0207"/>
        <s v="A0208"/>
        <s v="A0209"/>
        <s v="A0210"/>
        <s v="A0211"/>
        <s v="A0212"/>
        <s v="A0213"/>
        <s v="A0214"/>
        <s v="A0215"/>
        <s v="A0216"/>
        <s v="A0217"/>
        <s v="A0218"/>
        <s v="A0219"/>
        <s v="A0220"/>
        <s v="A0221"/>
        <s v="A0222"/>
        <s v="A0223"/>
        <s v="A0224"/>
        <s v="A0225"/>
        <s v="A0226"/>
        <s v="A0227"/>
        <s v="A0228"/>
        <s v="A0229"/>
        <s v="A0230"/>
        <s v="A0231"/>
        <s v="A0232"/>
        <s v="A0233"/>
        <s v="A0234"/>
        <s v="A0235"/>
        <s v="A0236"/>
        <s v="A0237"/>
        <s v="A0238"/>
        <s v="A0239"/>
        <s v="A0240"/>
        <s v="A0241"/>
        <s v="A0242"/>
        <s v="A0243"/>
        <s v="A0244"/>
        <s v="A0245"/>
        <s v="A0246"/>
        <s v="A0247"/>
        <s v="A0248"/>
        <s v="A0249"/>
        <s v="A0250"/>
        <s v="A0251"/>
        <s v="A0252"/>
        <s v="A0253"/>
        <s v="A0254"/>
        <s v="A0255"/>
        <s v="A0256"/>
        <s v="A0257"/>
        <s v="A0258"/>
        <s v="A0259"/>
        <s v="A0260"/>
        <s v="A0261"/>
        <s v="A0262"/>
        <s v="A0263"/>
        <s v="A0264"/>
        <s v="A0265"/>
        <s v="A0266"/>
        <s v="A0267"/>
        <s v="A0268"/>
        <s v="A0269"/>
        <s v="A0270"/>
        <s v="A0271"/>
        <s v="A0272"/>
        <s v="A0273"/>
        <s v="A0274"/>
        <s v="A0275"/>
        <s v="A0276"/>
        <s v="A0277"/>
        <s v="A0278"/>
        <s v="A0279"/>
        <s v="A0280"/>
        <s v="A0281"/>
        <s v="A0282"/>
        <s v="A0283"/>
        <s v="A0284"/>
        <s v="A0285"/>
        <s v="A0286"/>
        <s v="A0287"/>
        <s v="A0288"/>
        <s v="A0289"/>
        <s v="A0290"/>
        <s v="A0291"/>
        <s v="A0292"/>
        <s v="A0293"/>
        <s v="A0294"/>
        <s v="A0295"/>
        <s v="A0296"/>
        <s v="A0297"/>
        <s v="A0298"/>
        <s v="A0299"/>
        <s v="A0300"/>
        <s v="A0301"/>
        <s v="A0302"/>
        <s v="A0303"/>
        <s v="A0304"/>
        <s v="A0305"/>
        <s v="A0306"/>
        <s v="A0307"/>
        <s v="A0308"/>
        <s v="A0309"/>
        <s v="A0310"/>
        <s v="A0311"/>
        <s v="A0312"/>
        <s v="A0313"/>
        <s v="A0314"/>
        <s v="A0315"/>
        <s v="A0316"/>
        <s v="A0317"/>
        <s v="A0318"/>
        <s v="A0319"/>
        <s v="A0320"/>
        <s v="A0321"/>
        <s v="A0322"/>
        <s v="A0323"/>
        <s v="A0324"/>
        <s v="A0325"/>
        <s v="A0326"/>
        <s v="A0327"/>
        <s v="A0328"/>
        <s v="A0329"/>
        <s v="A0330"/>
        <s v="A0331"/>
        <s v="A0332"/>
        <s v="A0333"/>
        <s v="A0334"/>
        <s v="A0335"/>
        <s v="A0336"/>
        <s v="A0337"/>
        <s v="A0338"/>
        <s v="A0339"/>
        <s v="A0340"/>
        <s v="A0341"/>
        <s v="A0342"/>
        <s v="A0343"/>
        <s v="A0344"/>
        <s v="A0345"/>
        <s v="A0346"/>
        <s v="A0347"/>
        <s v="A0348"/>
        <s v="A0349"/>
        <s v="A0350"/>
        <s v="A0351"/>
        <s v="A0352"/>
        <s v="A0353"/>
        <s v="A0354"/>
        <s v="A0355"/>
        <s v="A0356"/>
        <s v="A0357"/>
        <s v="A0358"/>
        <s v="A0359"/>
        <s v="A0360"/>
        <s v="A0361"/>
        <s v="A0362"/>
        <s v="A0363"/>
        <s v="A0364"/>
        <s v="A0365"/>
        <s v="A0366"/>
        <s v="A0367"/>
        <s v="A0368"/>
        <s v="A0369"/>
        <s v="A0370"/>
        <s v="A0371"/>
        <s v="A0372"/>
        <s v="A0373"/>
        <s v="A0374"/>
        <s v="A0375"/>
        <s v="A0376"/>
        <s v="A0377"/>
        <s v="A0378"/>
        <s v="A0379"/>
        <s v="A0380"/>
        <s v="A0381"/>
        <s v="A0382"/>
        <s v="A0383"/>
        <s v="A0384"/>
        <s v="A0385"/>
        <s v="A0386"/>
        <s v="A0387"/>
        <s v="A0388"/>
        <s v="A0389"/>
        <s v="A0390"/>
        <s v="A0391"/>
        <s v="A0392"/>
        <s v="A0393"/>
        <s v="A0394"/>
        <s v="A0395"/>
        <s v="A0396"/>
        <s v="A0397"/>
        <s v="A0398"/>
        <s v="A0399"/>
        <s v="A0400"/>
        <s v="A0401"/>
        <s v="A0402"/>
        <s v="A0403"/>
        <s v="A0404"/>
        <s v="A0405"/>
        <s v="A0406"/>
        <s v="A0407"/>
        <s v="A0408"/>
        <s v="A0409"/>
        <s v="A0410"/>
        <s v="A0411"/>
        <s v="A0412"/>
        <s v="A0413"/>
        <s v="A0414"/>
        <s v="A0415"/>
        <s v="A0416"/>
        <s v="A0417"/>
        <s v="A0418"/>
        <s v="A0419"/>
        <s v="A0420"/>
        <s v="A0421"/>
        <s v="A0422"/>
        <s v="A0423"/>
        <s v="A0424"/>
        <s v="A0425"/>
        <s v="A0426"/>
        <s v="A0427"/>
        <s v="A0428"/>
        <s v="A0429"/>
        <s v="A0430"/>
        <s v="A0431"/>
        <s v="A0432"/>
        <s v="A0433"/>
        <s v="A0434"/>
        <s v="A0435"/>
        <s v="A0436"/>
        <s v="A0437"/>
        <s v="A0438"/>
        <s v="A0439"/>
        <s v="A0440"/>
        <s v="A0441"/>
        <s v="A0442"/>
        <s v="A0443"/>
        <s v="A0444"/>
        <s v="A0445"/>
        <s v="A0446"/>
        <s v="A0447"/>
        <s v="A0448"/>
        <s v="A0449"/>
        <s v="A0450"/>
        <s v="A0451"/>
        <s v="A0452"/>
        <s v="A0453"/>
        <s v="A0454"/>
        <s v="A0455"/>
        <s v="A0456"/>
        <s v="A0457"/>
        <s v="A0458"/>
        <s v="A0459"/>
        <s v="A0460"/>
        <s v="A0461"/>
        <s v="A0462"/>
        <s v="A0463"/>
        <s v="A0464"/>
        <s v="A0465"/>
        <s v="A0466"/>
        <s v="A0467"/>
        <s v="A0468"/>
        <s v="A0469"/>
        <s v="A0470"/>
        <s v="A0471"/>
        <s v="A0472"/>
        <s v="A0473"/>
        <s v="A0474"/>
        <s v="A0475"/>
        <s v="A0476"/>
        <s v="A0477"/>
        <s v="A0478"/>
        <s v="A0479"/>
        <s v="A0480"/>
        <s v="A0481"/>
        <s v="A0482"/>
        <s v="A0483"/>
        <s v="A0484"/>
        <s v="A0485"/>
        <s v="A0486"/>
        <s v="A0487"/>
        <s v="A0488"/>
        <s v="A0489"/>
        <s v="A0490"/>
        <s v="A0491"/>
        <s v="A0492"/>
        <s v="A0493"/>
        <s v="A0494"/>
        <s v="A0495"/>
        <s v="A0496"/>
        <s v="A0497"/>
        <s v="A0498"/>
        <s v="A0499"/>
        <s v="A0500"/>
        <s v="A0501"/>
        <s v="A0502"/>
        <s v="A0503"/>
        <s v="A0504"/>
        <s v="A0505"/>
        <s v="A0506"/>
        <s v="A0507"/>
        <s v="A0508"/>
        <s v="A0509"/>
        <s v="A0510"/>
        <s v="A0511"/>
        <s v="A0512"/>
        <s v="A0513"/>
        <s v="A0514"/>
        <s v="A0515"/>
        <s v="A0516"/>
        <s v="A0517"/>
        <s v="A0518"/>
        <s v="A0519"/>
        <s v="A0520"/>
        <s v="A0521"/>
        <s v="A0522"/>
        <s v="A0523"/>
        <s v="A0524"/>
        <s v="A0525"/>
        <s v="A0526"/>
        <s v="A0527"/>
        <s v="A0528"/>
        <s v="A0529"/>
        <s v="A0530"/>
        <s v="A0531"/>
        <s v="A0532"/>
        <s v="A0533"/>
        <s v="A0534"/>
        <s v="A0535"/>
        <s v="A0536"/>
        <s v="A0537"/>
        <s v="A0538"/>
        <s v="A0539"/>
        <s v="A0540"/>
        <s v="A0541"/>
        <s v="A0542"/>
        <s v="A0543"/>
        <s v="A0544"/>
        <s v="A0545"/>
        <s v="A0546"/>
        <s v="A0547"/>
        <s v="A0548"/>
        <s v="A0549"/>
        <s v="A0550"/>
        <s v="A0551"/>
        <s v="A0552"/>
        <s v="A0553"/>
        <s v="A0554"/>
        <s v="A0555"/>
        <s v="A0556"/>
        <s v="A0557"/>
        <s v="A0558"/>
        <s v="A0559"/>
        <s v="A0560"/>
        <s v="A0561"/>
        <s v="A0562"/>
        <s v="A0563"/>
        <s v="A0564"/>
        <s v="A0565"/>
        <s v="A0566"/>
        <s v="A0567"/>
        <s v="A0568"/>
        <s v="A0569"/>
        <s v="A0570"/>
        <s v="A0571"/>
        <s v="A0572"/>
        <s v="A0573"/>
        <s v="A0574"/>
        <s v="A0575"/>
        <s v="A0576"/>
        <s v="A0577"/>
        <s v="A0578"/>
        <s v="A0579"/>
        <s v="A0580"/>
        <s v="A0581"/>
        <s v="A0582"/>
        <s v="A0583"/>
        <s v="A0584"/>
        <s v="A0585"/>
        <s v="A0586"/>
        <s v="A0587"/>
        <s v="A0588"/>
        <s v="A0589"/>
        <s v="A0590"/>
        <s v="A0591"/>
        <s v="A0592"/>
        <s v="A0593"/>
        <s v="A0594"/>
        <s v="A0595"/>
        <s v="A0596"/>
        <s v="A0597"/>
        <s v="A0598"/>
        <s v="A0599"/>
        <s v="A0600"/>
        <s v="A0601"/>
        <s v="A0602"/>
        <s v="A0603"/>
        <s v="A0604"/>
        <s v="A0605"/>
        <s v="A0606"/>
        <s v="A0607"/>
        <s v="A0608"/>
        <s v="A0609"/>
        <s v="A0610"/>
        <s v="A0611"/>
        <s v="A0612"/>
        <s v="A0613"/>
        <s v="A0614"/>
        <s v="A0615"/>
        <s v="A0616"/>
        <s v="A0617"/>
        <s v="A0618"/>
        <s v="A0619"/>
        <s v="A0620"/>
        <s v="A0621"/>
        <s v="A0622"/>
        <s v="A0623"/>
        <s v="A0624"/>
        <s v="A0625"/>
        <s v="A0626"/>
        <s v="A0627"/>
        <s v="A0628"/>
        <s v="A0629"/>
        <s v="A0630"/>
        <s v="A0631"/>
        <s v="A0632"/>
        <s v="A0633"/>
        <s v="A0634"/>
        <s v="A0635"/>
        <s v="A0636"/>
        <s v="A0637"/>
        <s v="A0638"/>
        <s v="A0639"/>
        <s v="A0640"/>
        <s v="A0641"/>
        <s v="A0642"/>
        <s v="A0643"/>
        <s v="A0644"/>
        <s v="A0645"/>
        <s v="A0646"/>
        <s v="A0647"/>
        <s v="A0648"/>
        <s v="A0649"/>
        <s v="A0650"/>
        <s v="A0651"/>
        <s v="A0652"/>
        <s v="A0653"/>
        <s v="A0654"/>
        <s v="A0655"/>
        <s v="A0656"/>
        <s v="A0657"/>
        <s v="A0658"/>
        <s v="A0659"/>
        <s v="A0660"/>
        <s v="A0661"/>
        <s v="A0662"/>
        <s v="A0663"/>
        <s v="A0664"/>
        <s v="A0665"/>
        <s v="A0666"/>
        <s v="A0667"/>
        <s v="A0668"/>
        <s v="A0669"/>
        <s v="A0670"/>
        <s v="A0671"/>
        <s v="A0672"/>
        <s v="A0673"/>
        <s v="A0674"/>
        <s v="A0675"/>
        <s v="A0676"/>
        <s v="A0677"/>
        <s v="A0678"/>
        <s v="A0679"/>
        <s v="A0680"/>
        <s v="A0681"/>
        <s v="A0682"/>
        <s v="A0683"/>
        <s v="A0684"/>
        <s v="A0685"/>
        <s v="A0686"/>
        <s v="A0687"/>
        <s v="A0688"/>
        <s v="A0689"/>
        <s v="A0690"/>
        <s v="A0691"/>
        <s v="A0692"/>
        <s v="A0693"/>
        <s v="A0694"/>
        <s v="A0695"/>
        <s v="A0696"/>
        <s v="A0697"/>
        <s v="A0698"/>
        <s v="A0699"/>
        <s v="A0700"/>
        <s v="A0701"/>
        <s v="A0702"/>
        <s v="A0703"/>
        <s v="A0704"/>
        <s v="A0705"/>
        <s v="A0706"/>
        <s v="A0707"/>
        <s v="A0708"/>
        <s v="A0709"/>
        <s v="A0710"/>
        <s v="A0711"/>
        <s v="A0712"/>
        <s v="A0713"/>
        <s v="A0714"/>
        <s v="A0715"/>
        <s v="A0716"/>
        <s v="A0717"/>
        <s v="A0718"/>
        <s v="A0719"/>
        <s v="A0720"/>
        <s v="A0721"/>
        <s v="A0722"/>
        <s v="A0723"/>
        <s v="A0724"/>
        <s v="A0725"/>
        <s v="A0726"/>
        <s v="A0727"/>
        <s v="A0728"/>
        <s v="A0729"/>
        <s v="A0730"/>
        <s v="A0731"/>
        <s v="A0732"/>
        <s v="A0733"/>
        <s v="A0734"/>
        <s v="A0735"/>
        <s v="A0736"/>
        <s v="A0737"/>
        <s v="A0738"/>
        <s v="A0739"/>
        <s v="A0740"/>
        <s v="A0741"/>
        <s v="A0742"/>
        <s v="A0743"/>
        <s v="A0744"/>
        <s v="A0745"/>
        <s v="A0746"/>
        <s v="A0747"/>
        <s v="A0748"/>
        <s v="A0749"/>
        <s v="A0750"/>
        <s v="A0751"/>
        <s v="A0752"/>
        <s v="A0753"/>
        <s v="A0754"/>
        <s v="A0755"/>
        <s v="A0756"/>
        <s v="A0757"/>
        <s v="A0758"/>
        <s v="A0759"/>
        <s v="A0760"/>
        <s v="A0761"/>
        <s v="A0762"/>
        <s v="A0763"/>
        <s v="A0764"/>
        <s v="A0765"/>
        <s v="A0766"/>
        <s v="A0767"/>
        <s v="A0768"/>
        <s v="A0769"/>
        <s v="A0770"/>
        <s v="A0771"/>
        <s v="A0772"/>
        <s v="A0773"/>
        <s v="A0774"/>
        <s v="A0775"/>
        <s v="A0776"/>
        <s v="A0777"/>
        <s v="A0778"/>
        <s v="A0779"/>
        <s v="A0780"/>
        <s v="A0781"/>
        <s v="A0782"/>
        <s v="A0783"/>
        <s v="A0784"/>
        <s v="A0785"/>
        <s v="A0786"/>
        <s v="A0787"/>
        <s v="A0788"/>
        <s v="A0789"/>
        <s v="A0790"/>
        <s v="A0791"/>
        <s v="A0792"/>
        <s v="A0793"/>
        <s v="A0794"/>
        <s v="A0795"/>
        <s v="A0796"/>
        <s v="A0797"/>
        <s v="A0798"/>
        <s v="A0799"/>
        <s v="A0800"/>
        <s v="A0801"/>
        <s v="A0802"/>
        <s v="A0803"/>
        <s v="A0804"/>
        <s v="A0805"/>
        <s v="A0806"/>
        <s v="A0807"/>
        <s v="A0808"/>
        <s v="A0809"/>
        <s v="A0810"/>
        <s v="A0811"/>
        <s v="A0812"/>
        <s v="A0813"/>
        <s v="A0814"/>
        <s v="A0815"/>
        <s v="A0816"/>
        <s v="A0817"/>
        <s v="A0818"/>
        <s v="A0819"/>
        <s v="A0820"/>
        <s v="A0821"/>
        <s v="A0822"/>
        <s v="A0823"/>
        <s v="A0824"/>
        <s v="A0825"/>
        <s v="A0826"/>
        <s v="A0827"/>
        <s v="A0828"/>
        <s v="A0829"/>
        <s v="A0830"/>
        <s v="A0831"/>
        <s v="A0832"/>
        <s v="A0833"/>
        <s v="A0834"/>
        <s v="A0835"/>
        <s v="A0836"/>
        <s v="A0837"/>
        <s v="A0838"/>
        <s v="A0839"/>
        <s v="A0840"/>
        <s v="A0841"/>
        <s v="A0842"/>
        <s v="A0843"/>
        <s v="A0844"/>
        <s v="A0845"/>
        <s v="A0846"/>
        <s v="A0847"/>
        <s v="A0848"/>
        <s v="A0849"/>
        <s v="A0850"/>
        <s v="A0851"/>
        <s v="A0852"/>
        <s v="A0853"/>
        <s v="A0854"/>
        <s v="A0855"/>
        <s v="A0856"/>
        <s v="A0857"/>
        <s v="A0858"/>
        <s v="A0859"/>
        <s v="A0860"/>
        <s v="A0861"/>
        <s v="A0862"/>
        <s v="A0863"/>
        <s v="A0864"/>
        <s v="A0865"/>
        <s v="A0866"/>
        <s v="A0867"/>
        <s v="A0868"/>
        <s v="A0869"/>
        <s v="A0870"/>
        <s v="A0871"/>
        <s v="A0872"/>
        <s v="A0873"/>
        <s v="A0874"/>
        <s v="A0875"/>
        <s v="A0876"/>
        <s v="A0877"/>
        <s v="A0878"/>
        <s v="A0879"/>
        <s v="A0880"/>
        <s v="A0881"/>
        <s v="A0882"/>
        <s v="A0883"/>
        <s v="A0884"/>
        <s v="A0885"/>
        <s v="A0886"/>
        <s v="A0887"/>
        <s v="A0888"/>
        <s v="A0889"/>
        <s v="A0890"/>
        <s v="A0891"/>
        <s v="A0892"/>
        <s v="A0893"/>
        <s v="A0894"/>
        <s v="A0895"/>
        <s v="A0896"/>
        <s v="A0897"/>
        <s v="A0898"/>
        <s v="A0899"/>
        <s v="A0900"/>
        <s v="A0901"/>
        <s v="A0902"/>
        <s v="A0903"/>
        <s v="A0904"/>
        <s v="A0905"/>
        <s v="A0906"/>
        <s v="A0907"/>
        <s v="A0908"/>
        <s v="A0909"/>
        <s v="A0910"/>
        <s v="A0911"/>
        <s v="A0912"/>
        <s v="A0913"/>
        <s v="A0914"/>
        <s v="A0915"/>
        <s v="A0916"/>
        <s v="A0917"/>
        <s v="A0918"/>
        <s v="A0919"/>
        <s v="A0920"/>
        <s v="A0921"/>
        <s v="A0922"/>
        <s v="A0923"/>
        <s v="A0924"/>
        <s v="A0925"/>
        <s v="A0926"/>
        <s v="A0927"/>
        <s v="A0928"/>
        <s v="A0929"/>
        <s v="A0930"/>
        <s v="A0931"/>
        <s v="A0932"/>
        <s v="A0933"/>
        <s v="A0934"/>
        <s v="A0935"/>
        <s v="A0936"/>
        <s v="A0937"/>
        <s v="A0938"/>
        <s v="A0939"/>
        <s v="A0940"/>
        <s v="A0941"/>
        <s v="A0942"/>
        <s v="A0943"/>
        <s v="A0944"/>
        <s v="A0945"/>
        <s v="A0946"/>
        <s v="A0947"/>
        <s v="A0948"/>
        <s v="A0949"/>
        <s v="A0950"/>
        <s v="A0951"/>
        <s v="A0952"/>
        <s v="A0953"/>
        <s v="A0954"/>
        <s v="A0955"/>
        <s v="A0956"/>
        <s v="A0957"/>
        <s v="A0958"/>
        <s v="A0959"/>
        <s v="A0960"/>
        <s v="A0961"/>
        <s v="A0962"/>
        <s v="A0963"/>
        <s v="A0964"/>
        <s v="A0965"/>
        <s v="A0966"/>
        <s v="A0967"/>
        <s v="A0968"/>
        <s v="A0969"/>
        <s v="A0970"/>
        <s v="A0971"/>
        <s v="A0972"/>
        <s v="A0973"/>
        <s v="A0974"/>
        <s v="A0975"/>
        <s v="A0976"/>
        <s v="A0977"/>
        <s v="A0978"/>
        <s v="A0979"/>
        <s v="A0980"/>
        <s v="A0981"/>
        <s v="A0982"/>
        <s v="A0983"/>
        <s v="A0984"/>
        <s v="A0985"/>
        <s v="A0986"/>
        <s v="A0987"/>
        <s v="A0988"/>
        <s v="A0989"/>
        <s v="A0990"/>
        <s v="A0991"/>
        <s v="A0992"/>
        <s v="A0993"/>
        <s v="A0994"/>
        <s v="A0995"/>
        <s v="A0996"/>
        <s v="A0997"/>
        <s v="A0998"/>
        <s v="A0999"/>
        <s v="A1000"/>
        <s v="A1001"/>
        <s v="A1002"/>
        <s v="A1003"/>
        <s v="A1004"/>
        <s v="A1005"/>
        <s v="A1006"/>
        <s v="A1007"/>
        <s v="A1008"/>
        <s v="A1009"/>
        <s v="A1010"/>
        <s v="A1011"/>
        <s v="A1012"/>
        <s v="A1013"/>
        <s v="A1014"/>
        <s v="A1015"/>
        <s v="A1016"/>
        <s v="A1017"/>
        <s v="A1018"/>
        <s v="A1019"/>
        <s v="A1020"/>
        <s v="A1021"/>
        <s v="A1022"/>
        <s v="A1023"/>
        <s v="A1024"/>
        <s v="A1025"/>
        <s v="A1026"/>
        <s v="A1027"/>
        <s v="A1028"/>
        <s v="A1029"/>
        <s v="A1030"/>
        <s v="A1031"/>
        <s v="A1032"/>
        <s v="A1033"/>
        <s v="A1034"/>
        <s v="A1035"/>
        <s v="A1036"/>
        <s v="A1037"/>
        <s v="A1038"/>
        <s v="A1039"/>
        <s v="A1040"/>
        <s v="A1041"/>
        <s v="A1042"/>
        <s v="A1043"/>
        <s v="A1044"/>
        <s v="A1045"/>
        <s v="A1046"/>
        <s v="A1047"/>
        <s v="A1048"/>
        <s v="A1049"/>
        <s v="A1050"/>
        <s v="A1051"/>
        <s v="A1052"/>
        <s v="A1053"/>
        <s v="A1054"/>
        <s v="A1055"/>
        <s v="A1056"/>
        <s v="A1057"/>
        <s v="A1058"/>
        <s v="A1059"/>
        <s v="A1060"/>
        <s v="A1061"/>
        <s v="A1062"/>
        <s v="A1063"/>
        <s v="A1064"/>
        <s v="A1065"/>
        <s v="A1066"/>
        <s v="A1067"/>
        <s v="A1068"/>
        <s v="A1069"/>
        <s v="A1070"/>
        <s v="A1071"/>
        <s v="A1072"/>
        <s v="A1073"/>
        <s v="A1074"/>
        <s v="A1075"/>
        <s v="A1076"/>
        <s v="A1077"/>
        <s v="A1078"/>
        <s v="A1079"/>
        <s v="A1080"/>
        <s v="A1081"/>
        <s v="A1082"/>
        <s v="A1083"/>
        <s v="A1084"/>
        <s v="A1085"/>
        <s v="A1086"/>
        <s v="A1087"/>
        <s v="A1088"/>
        <s v="A1089"/>
        <s v="A1090"/>
        <s v="A1091"/>
        <s v="A1092"/>
        <s v="A1093"/>
        <s v="A1094"/>
        <s v="A1095"/>
        <s v="A1096"/>
        <s v="A1097"/>
        <s v="A1098"/>
        <s v="A1099"/>
        <s v="A1100"/>
        <s v="A1101"/>
        <s v="A1102"/>
        <s v="A1103"/>
        <s v="A1104"/>
        <s v="A1105"/>
        <s v="A1106"/>
        <s v="A1107"/>
        <s v="A1108"/>
        <s v="A1109"/>
        <s v="A1110"/>
        <s v="A1111"/>
        <s v="A1112"/>
        <s v="A1113"/>
        <s v="A1114"/>
        <s v="A1115"/>
        <s v="A1116"/>
        <s v="A1117"/>
        <s v="A1118"/>
        <s v="A1119"/>
        <s v="A1120"/>
        <s v="A1121"/>
        <s v="A1122"/>
        <s v="A1123"/>
        <s v="A1124"/>
        <s v="A1125"/>
        <s v="A1126"/>
        <s v="A1127"/>
        <s v="A1128"/>
        <s v="A1129"/>
        <s v="A1130"/>
        <s v="A1131"/>
        <s v="A1132"/>
        <s v="A1133"/>
        <s v="A1134"/>
        <s v="A1135"/>
        <s v="A1136"/>
        <s v="A1137"/>
        <s v="A1138"/>
        <s v="A1139"/>
        <s v="A1140"/>
        <s v="A1141"/>
        <s v="A1142"/>
        <s v="A1143"/>
        <s v="A1144"/>
        <s v="A1145"/>
        <s v="A1146"/>
        <s v="A1147"/>
        <s v="A1148"/>
        <s v="A1149"/>
        <s v="A1150"/>
        <s v="A1151"/>
        <s v="A1152"/>
        <s v="A1153"/>
        <s v="A1154"/>
        <s v="A1155"/>
        <s v="A1156"/>
        <s v="A1157"/>
        <s v="A1158"/>
        <s v="A1159"/>
        <s v="A1160"/>
        <s v="A1161"/>
        <s v="A1162"/>
        <s v="A1163"/>
        <s v="A1164"/>
        <s v="A1165"/>
        <s v="A1166"/>
        <s v="A1167"/>
        <s v="A1168"/>
        <s v="A1169"/>
        <s v="A1170"/>
        <s v="A1171"/>
        <s v="A1172"/>
        <s v="A1173"/>
        <s v="A1174"/>
        <s v="A1175"/>
        <s v="A1176"/>
        <s v="A1177"/>
        <s v="A1178"/>
        <s v="A1179"/>
        <s v="A1180"/>
        <s v="A1181"/>
        <s v="A1182"/>
        <s v="A1183"/>
        <s v="A1184"/>
        <s v="A1185"/>
        <s v="A1186"/>
        <s v="A1187"/>
        <s v="A1188"/>
        <s v="A1189"/>
        <s v="A1190"/>
        <s v="A1191"/>
        <s v="A1192"/>
        <s v="A1193"/>
        <s v="A1194"/>
        <s v="A1195"/>
        <s v="A1196"/>
        <s v="A1197"/>
        <s v="A1198"/>
        <s v="A1199"/>
        <s v="A1200"/>
        <s v="A1201"/>
        <s v="A1202"/>
        <s v="A1203"/>
        <s v="A1204"/>
        <s v="A1205"/>
        <s v="A1206"/>
        <s v="A1207"/>
        <s v="A1208"/>
        <s v="A1209"/>
        <s v="A1210"/>
        <s v="A1211"/>
        <s v="A1212"/>
        <s v="A1213"/>
        <s v="A1214"/>
        <s v="A1215"/>
        <s v="A1216"/>
        <s v="A1217"/>
        <s v="A1218"/>
        <s v="A1219"/>
        <s v="A1220"/>
        <s v="A1221"/>
        <s v="A1222"/>
        <s v="A1223"/>
        <s v="A1224"/>
        <s v="A1225"/>
        <s v="A1226"/>
        <s v="A1227"/>
        <s v="A1228"/>
        <s v="A1229"/>
        <s v="A1230"/>
        <s v="A1231"/>
        <s v="A1232"/>
        <s v="A1233"/>
        <s v="A1234"/>
        <s v="A1235"/>
        <s v="A1236"/>
        <s v="A1237"/>
        <s v="A1238"/>
        <s v="A1239"/>
        <s v="A1240"/>
        <s v="A1241"/>
        <s v="A1242"/>
        <s v="A1243"/>
        <s v="A1244"/>
        <s v="A1245"/>
        <s v="A1246"/>
        <s v="A1247"/>
        <s v="A1248"/>
        <s v="A1249"/>
        <s v="A1250"/>
        <s v="A1251"/>
        <s v="A1252"/>
        <s v="A1253"/>
        <s v="A1254"/>
        <s v="A1255"/>
        <s v="A1256"/>
        <s v="A1257"/>
        <s v="A1258"/>
        <s v="A1259"/>
        <s v="A1260"/>
        <s v="A1261"/>
        <s v="A1262"/>
        <s v="A1263"/>
        <s v="A1264"/>
        <s v="A1265"/>
        <s v="A1266"/>
        <s v="A1267"/>
        <s v="A1268"/>
        <s v="A1269"/>
        <s v="A1270"/>
        <s v="A1271"/>
        <s v="A1272"/>
        <s v="A1273"/>
        <s v="A1274"/>
        <s v="A1275"/>
        <s v="A1276"/>
        <s v="A1277"/>
        <s v="A1278"/>
        <s v="A1279"/>
        <s v="A1280"/>
        <s v="A1281"/>
        <s v="A1282"/>
        <s v="A1283"/>
        <s v="A1284"/>
        <s v="A1285"/>
        <s v="A1286"/>
        <s v="A1287"/>
        <s v="A1288"/>
        <s v="A1289"/>
        <s v="A1290"/>
        <s v="A1291"/>
        <s v="A1292"/>
        <s v="A1293"/>
        <s v="A1294"/>
        <s v="A1295"/>
        <s v="A1296"/>
        <s v="A1297"/>
        <s v="A1298"/>
        <s v="A1299"/>
        <s v="A1300"/>
        <s v="A1301"/>
        <s v="A1302"/>
        <s v="A1303"/>
        <s v="A1304"/>
        <s v="A1305"/>
        <s v="A1306"/>
        <s v="A1307"/>
        <s v="A1308"/>
        <s v="A1309"/>
        <s v="A1310"/>
        <s v="A1311"/>
        <s v="A1312"/>
        <s v="A1313"/>
        <s v="A1314"/>
        <s v="A1315"/>
        <s v="A1316"/>
        <s v="A1317"/>
        <s v="A1318"/>
        <s v="A1319"/>
        <s v="A1320"/>
        <s v="A1321"/>
        <s v="A1322"/>
        <s v="A1323"/>
        <s v="A1324"/>
        <s v="A1325"/>
        <s v="A1326"/>
        <s v="A1327"/>
        <s v="A1328"/>
        <s v="A1329"/>
        <s v="A1330"/>
        <s v="A1331"/>
        <s v="A1332"/>
        <s v="A1333"/>
        <s v="A1334"/>
        <s v="A1335"/>
        <s v="A1336"/>
        <s v="A1337"/>
        <s v="A1338"/>
        <s v="A1339"/>
        <s v="A1340"/>
        <s v="A1341"/>
        <s v="A1342"/>
        <s v="A1343"/>
        <s v="A1344"/>
        <s v="A1345"/>
        <s v="A1346"/>
        <s v="A1347"/>
        <s v="A1348"/>
        <s v="A1349"/>
        <s v="A1350"/>
        <s v="A1351"/>
        <s v="A1352"/>
        <s v="A1353"/>
        <s v="A1354"/>
        <s v="A1355"/>
        <s v="A1356"/>
        <s v="A1357"/>
        <s v="A1358"/>
        <s v="A1359"/>
        <s v="A1360"/>
        <s v="A1361"/>
        <s v="A1362"/>
        <s v="A1363"/>
        <s v="A1364"/>
        <s v="A1365"/>
        <s v="A1366"/>
        <s v="A1367"/>
        <s v="A1368"/>
        <s v="A1369"/>
        <s v="A1370"/>
        <s v="A1371"/>
        <s v="A1372"/>
        <s v="A1373"/>
        <s v="A1374"/>
        <s v="A1375"/>
        <s v="A1376"/>
        <s v="A1377"/>
        <s v="A1378"/>
        <s v="A1379"/>
        <s v="A1380"/>
        <s v="A1381"/>
        <s v="A1382"/>
        <s v="A1383"/>
        <s v="A1384"/>
        <s v="A1385"/>
        <s v="A1386"/>
        <s v="A1387"/>
        <s v="A1388"/>
        <s v="A1389"/>
        <s v="A1390"/>
        <s v="A1391"/>
        <s v="A1392"/>
        <s v="A1393"/>
        <s v="A1394"/>
        <s v="A1395"/>
        <s v="A1396"/>
        <s v="A1397"/>
        <s v="A1398"/>
        <s v="A1399"/>
        <s v="A1400"/>
        <s v="A1401"/>
        <s v="A1402"/>
        <s v="A1403"/>
        <s v="A1404"/>
        <s v="A1405"/>
        <s v="A1406"/>
        <s v="A1407"/>
        <s v="A1408"/>
        <s v="A1409"/>
        <s v="A1410"/>
        <s v="A1411"/>
        <s v="A1412"/>
        <s v="A1413"/>
        <s v="A1414"/>
        <s v="A1415"/>
        <s v="A1416"/>
        <s v="A1417"/>
        <s v="A1418"/>
        <s v="A1419"/>
        <s v="A1420"/>
        <s v="A1421"/>
        <s v="A1422"/>
        <s v="A1423"/>
        <s v="A1424"/>
        <s v="A1425"/>
        <s v="A1426"/>
        <s v="A1427"/>
        <s v="A1428"/>
        <s v="A1429"/>
        <s v="A1430"/>
        <s v="A1431"/>
        <s v="A1432"/>
        <s v="A1433"/>
        <s v="A1434"/>
        <s v="A1435"/>
        <s v="A1436"/>
        <s v="A1437"/>
        <s v="A1438"/>
        <s v="A1439"/>
        <s v="A1440"/>
        <s v="A1441"/>
        <s v="A1442"/>
        <s v="A1443"/>
        <s v="A1444"/>
        <s v="A1445"/>
        <s v="A1446"/>
        <s v="A1447"/>
        <s v="A1448"/>
        <s v="A1449"/>
        <s v="A1450"/>
        <s v="A1451"/>
        <s v="A1452"/>
        <s v="A1453"/>
        <s v="A1454"/>
        <s v="A1455"/>
        <s v="A1456"/>
        <s v="A1457"/>
        <s v="A1458"/>
        <s v="A1459"/>
        <s v="A1460"/>
        <s v="A1461"/>
        <s v="A1462"/>
        <s v="A1463"/>
        <s v="A1464"/>
        <s v="A1465"/>
        <s v="A1466"/>
        <s v="A1467"/>
        <s v="A1468"/>
        <s v="A1469"/>
        <s v="A1470"/>
        <s v="A1471"/>
        <s v="A1472"/>
        <s v="A1473"/>
        <s v="A1474"/>
        <s v="A1475"/>
        <s v="A1476"/>
        <s v="A1477"/>
        <s v="A1478"/>
        <s v="A1479"/>
        <s v="A1480"/>
        <s v="A1481"/>
        <s v="A1482"/>
        <s v="A1483"/>
        <s v="A1484"/>
        <s v="A1485"/>
        <s v="A1486"/>
        <s v="A1487"/>
        <s v="A1488"/>
        <s v="A1489"/>
        <s v="A1490"/>
        <s v="A1491"/>
        <s v="A1492"/>
        <s v="A1493"/>
        <s v="A1494"/>
        <s v="A1495"/>
        <s v="A1496"/>
        <s v="A1497"/>
        <s v="A1498"/>
        <s v="A1499"/>
        <s v="A1500"/>
        <s v="A1501"/>
        <s v="A1502"/>
        <s v="A1503"/>
        <s v="A1504"/>
        <s v="A1505"/>
        <s v="A1506"/>
        <s v="A1507"/>
        <s v="A1508"/>
        <s v="A1509"/>
        <s v="A1510"/>
        <s v="A1511"/>
        <s v="A1512"/>
        <s v="A1513"/>
        <s v="A1514"/>
        <s v="A1515"/>
        <s v="A1516"/>
        <s v="A1517"/>
        <s v="A1518"/>
        <s v="A1519"/>
        <s v="A1520"/>
        <s v="A1521"/>
        <s v="A1522"/>
        <s v="A1523"/>
        <s v="A1524"/>
        <s v="A1525"/>
        <s v="A1526"/>
        <s v="A1527"/>
        <s v="A1528"/>
        <s v="A1529"/>
        <s v="A1530"/>
        <s v="A1531"/>
        <s v="A1532"/>
        <s v="A1533"/>
        <s v="A1534"/>
        <s v="A1535"/>
        <s v="A1536"/>
        <s v="A1537"/>
        <s v="A1538"/>
        <s v="A1539"/>
        <s v="A1540"/>
        <s v="A1541"/>
        <s v="A1542"/>
        <s v="A1543"/>
        <s v="A1544"/>
        <s v="A1545"/>
        <s v="A1546"/>
        <s v="A1547"/>
        <s v="A1548"/>
        <s v="A1549"/>
        <s v="A1550"/>
        <s v="A1551"/>
        <s v="A1552"/>
        <s v="A1553"/>
        <s v="A1554"/>
        <s v="A1555"/>
        <s v="A1556"/>
        <s v="A1557"/>
        <s v="A1558"/>
        <s v="A1559"/>
        <s v="A1560"/>
        <s v="A1561"/>
        <s v="A1562"/>
        <s v="A1563"/>
        <s v="A1564"/>
        <s v="A1565"/>
        <s v="A1566"/>
        <s v="A1567"/>
        <s v="A1568"/>
        <s v="A1569"/>
        <s v="A1570"/>
        <s v="A1571"/>
        <s v="A1572"/>
        <s v="A1573"/>
        <s v="A1574"/>
        <s v="A1575"/>
        <s v="A1576"/>
        <s v="A1577"/>
        <s v="A1578"/>
        <s v="A1579"/>
        <s v="A1580"/>
        <s v="A1581"/>
        <s v="A1582"/>
        <s v="A1583"/>
        <s v="A1584"/>
        <s v="A1585"/>
        <s v="A1586"/>
        <s v="A1587"/>
        <s v="A1588"/>
        <s v="A1589"/>
        <s v="A1590"/>
        <s v="A1591"/>
        <s v="A1592"/>
        <s v="A1593"/>
        <s v="A1594"/>
        <s v="A1595"/>
        <s v="A1596"/>
        <s v="A1597"/>
        <s v="A1598"/>
        <s v="A1599"/>
        <s v="A1600"/>
        <s v="A1601"/>
        <s v="A1602"/>
        <s v="A1603"/>
        <s v="A1604"/>
        <s v="A1605"/>
        <s v="A1606"/>
        <s v="A1607"/>
        <s v="A1608"/>
        <s v="A1609"/>
        <s v="A1610"/>
        <s v="A1611"/>
        <s v="A1612"/>
        <s v="A1613"/>
        <s v="A1614"/>
        <s v="A1615"/>
        <s v="A1616"/>
        <s v="A1617"/>
        <s v="A1618"/>
        <s v="A1619"/>
        <s v="A1620"/>
        <s v="A1621"/>
        <s v="A1622"/>
        <s v="A1623"/>
        <s v="A1624"/>
        <s v="A1625"/>
        <s v="A1626"/>
        <s v="A1627"/>
        <s v="A1628"/>
        <s v="A1629"/>
        <s v="A1630"/>
        <s v="A1631"/>
        <s v="A1632"/>
        <s v="A1633"/>
        <s v="A1634"/>
        <s v="A1635"/>
        <s v="A1636"/>
        <s v="A1637"/>
        <s v="A1638"/>
        <s v="A1639"/>
        <s v="A1640"/>
        <s v="A1641"/>
        <s v="A1642"/>
        <s v="A1643"/>
        <s v="A1644"/>
        <s v="A1645"/>
        <s v="A1646"/>
        <s v="A1647"/>
        <s v="A1648"/>
        <s v="A1649"/>
        <s v="A1650"/>
        <s v="A1651"/>
        <s v="A1652"/>
        <s v="A1653"/>
        <s v="A1654"/>
        <s v="A1655"/>
        <s v="A1656"/>
        <s v="A1657"/>
        <s v="A1658"/>
        <s v="A1659"/>
        <s v="A1660"/>
        <s v="A1661"/>
        <s v="A1662"/>
        <s v="A1663"/>
        <s v="A1664"/>
        <s v="A1665"/>
        <s v="A1666"/>
        <s v="A1667"/>
        <s v="A1668"/>
        <s v="A1669"/>
        <s v="A1670"/>
        <s v="A1671"/>
        <s v="A1672"/>
        <s v="A1673"/>
        <s v="A1674"/>
        <s v="A1675"/>
        <s v="A1676"/>
        <s v="A1677"/>
        <s v="A1678"/>
        <s v="A1679"/>
        <s v="A1680"/>
        <s v="A1681"/>
        <s v="A1682"/>
        <s v="A1683"/>
        <s v="A1684"/>
        <s v="A1685"/>
        <s v="A1686"/>
        <s v="A1687"/>
        <s v="A1688"/>
        <s v="A1689"/>
        <s v="A1690"/>
        <s v="A1691"/>
        <s v="A1692"/>
        <s v="A1693"/>
        <s v="A1694"/>
        <s v="A1695"/>
        <s v="A1696"/>
        <s v="A1697"/>
        <s v="A1698"/>
        <s v="A1699"/>
        <s v="A1700"/>
        <s v="A1701"/>
        <s v="A1702"/>
        <s v="A1703"/>
        <s v="A1704"/>
        <s v="A1705"/>
        <s v="A1706"/>
        <s v="A1707"/>
        <s v="A1708"/>
        <s v="A1709"/>
        <s v="A1710"/>
        <s v="A1711"/>
        <s v="A1712"/>
        <s v="A1713"/>
        <s v="A1714"/>
        <s v="A1715"/>
        <s v="A1716"/>
        <s v="A1717"/>
        <s v="A1718"/>
        <s v="A1719"/>
        <s v="A1720"/>
        <s v="A1721"/>
        <s v="A1722"/>
        <s v="A1723"/>
        <s v="A1724"/>
        <s v="A1725"/>
        <s v="A1726"/>
        <s v="A1727"/>
        <s v="A1728"/>
        <s v="A1729"/>
        <s v="A1730"/>
        <s v="A1731"/>
        <s v="A1732"/>
        <s v="A1733"/>
        <s v="A1734"/>
        <s v="A1735"/>
        <s v="A1736"/>
        <s v="A1737"/>
        <s v="A1738"/>
        <s v="A1739"/>
        <s v="A1740"/>
        <s v="A1741"/>
        <s v="A1742"/>
        <s v="A1743"/>
        <s v="A1744"/>
        <s v="A1745"/>
        <s v="A1746"/>
        <s v="A1747"/>
        <s v="A1748"/>
        <s v="A1749"/>
        <s v="A1750"/>
        <s v="A1751"/>
        <s v="A1752"/>
        <s v="A1753"/>
        <s v="A1754"/>
        <s v="A1755"/>
        <s v="A1756"/>
        <s v="A1757"/>
        <s v="A1758"/>
        <s v="A1759"/>
        <s v="A1760"/>
        <s v="A1761"/>
        <s v="A1762"/>
        <s v="A1763"/>
        <s v="A1764"/>
        <s v="A1765"/>
        <s v="A1766"/>
        <s v="A1767"/>
        <s v="A1768"/>
        <s v="A1769"/>
        <s v="A1770"/>
        <s v="A1771"/>
        <s v="A1772"/>
        <s v="A1773"/>
        <s v="A1774"/>
        <s v="A1775"/>
        <s v="A1776"/>
        <s v="A1777"/>
        <s v="A1778"/>
        <s v="A1779"/>
        <s v="A1780"/>
        <s v="A1781"/>
        <s v="A1782"/>
        <s v="A1783"/>
        <s v="A1784"/>
        <s v="A1785"/>
        <s v="A1786"/>
        <s v="A1787"/>
        <s v="A1788"/>
        <s v="A1789"/>
        <s v="A1790"/>
        <s v="A1791"/>
        <s v="A1792"/>
        <s v="A1793"/>
        <s v="A1794"/>
        <s v="A1795"/>
        <s v="A1796"/>
        <s v="A1797"/>
        <s v="A1798"/>
        <s v="A1799"/>
        <s v="A1800"/>
        <s v="A1801"/>
        <s v="A1802"/>
        <s v="A1803"/>
        <s v="A1804"/>
        <s v="A1805"/>
        <s v="A1806"/>
        <s v="A1807"/>
        <s v="A1808"/>
        <s v="A1809"/>
        <s v="A1810"/>
        <s v="A1811"/>
        <s v="A1812"/>
        <s v="A1813"/>
        <s v="A1814"/>
        <s v="A1815"/>
        <s v="A1816"/>
        <s v="A1817"/>
        <s v="A1818"/>
        <s v="A1819"/>
        <s v="A1820"/>
        <s v="A1821"/>
        <s v="A1822"/>
        <s v="A1823"/>
        <s v="A1824"/>
        <s v="A1825"/>
        <s v="A1826"/>
        <s v="A1827"/>
        <s v="A1828"/>
        <s v="A1829"/>
        <s v="A1830"/>
        <s v="A1831"/>
        <s v="A1832"/>
        <s v="A1833"/>
        <s v="A1834"/>
        <s v="A1835"/>
        <s v="A1836"/>
        <s v="A1837"/>
        <s v="A1838"/>
        <s v="A1839"/>
        <s v="A1840"/>
        <s v="A1841"/>
        <s v="A1842"/>
        <s v="A1843"/>
        <s v="A1844"/>
        <s v="A1845"/>
        <s v="A1846"/>
        <s v="A1847"/>
        <s v="A1848"/>
        <s v="A1849"/>
        <s v="A1850"/>
        <s v="A1851"/>
        <s v="A1852"/>
        <s v="A1853"/>
        <s v="A1854"/>
        <s v="A1855"/>
        <s v="A1856"/>
        <s v="A1857"/>
        <s v="A1858"/>
        <s v="A1859"/>
        <s v="A1860"/>
        <s v="A1861"/>
        <s v="A1862"/>
        <s v="A1863"/>
        <s v="A1864"/>
        <s v="A1865"/>
        <s v="A1866"/>
        <s v="A1867"/>
        <s v="A1868"/>
        <s v="A1869"/>
        <s v="A1870"/>
        <s v="A1871"/>
        <s v="A1872"/>
        <s v="A1873"/>
        <s v="A1874"/>
        <s v="A1875"/>
        <s v="A1876"/>
        <s v="A1877"/>
        <s v="A1878"/>
        <s v="A1879"/>
        <s v="A1880"/>
        <s v="A1881"/>
        <s v="A1882"/>
        <s v="A1883"/>
        <s v="A1884"/>
        <s v="A1885"/>
        <s v="A1886"/>
        <s v="A1887"/>
        <s v="A1888"/>
        <s v="A1889"/>
        <s v="A1890"/>
        <s v="A1891"/>
        <s v="A1892"/>
        <s v="A1893"/>
        <s v="A1894"/>
        <s v="A1895"/>
        <s v="A1896"/>
        <s v="A1897"/>
        <s v="A1898"/>
        <s v="A1899"/>
        <s v="A1900"/>
        <s v="A1901"/>
        <s v="A1902"/>
        <s v="A1903"/>
        <s v="A1904"/>
        <s v="A1905"/>
        <s v="A1906"/>
        <s v="A1907"/>
        <s v="A1908"/>
        <s v="A1909"/>
        <s v="A1910"/>
        <s v="A1911"/>
        <s v="A1912"/>
        <s v="A1913"/>
        <s v="A1914"/>
        <s v="A1915"/>
        <s v="A1916"/>
        <s v="A1917"/>
        <s v="A1918"/>
        <s v="A1919"/>
        <s v="A1920"/>
        <s v="A1921"/>
        <s v="A1922"/>
        <s v="A1923"/>
        <s v="A1924"/>
        <s v="A1925"/>
        <s v="A1926"/>
        <s v="A1927"/>
        <s v="A1928"/>
        <s v="A1929"/>
        <s v="A1930"/>
        <s v="A1931"/>
        <s v="A1932"/>
        <s v="A1933"/>
        <s v="A1934"/>
        <s v="A1935"/>
        <s v="A1936"/>
        <s v="A1937"/>
        <s v="A1938"/>
        <s v="A1939"/>
        <s v="A1940"/>
        <s v="A1941"/>
        <s v="A1942"/>
        <s v="A1943"/>
        <s v="A1944"/>
        <s v="A1945"/>
        <s v="A1946"/>
        <s v="A1947"/>
        <s v="A1948"/>
        <s v="A1949"/>
        <s v="A1950"/>
        <s v="A1951"/>
        <s v="A1952"/>
        <s v="A1953"/>
        <s v="A1954"/>
        <s v="A1955"/>
        <s v="A1956"/>
        <s v="A1957"/>
        <s v="A1958"/>
        <s v="A1959"/>
        <s v="A1960"/>
        <s v="A1961"/>
        <s v="A1962"/>
        <s v="A1963"/>
        <s v="A1964"/>
        <s v="A1965"/>
        <s v="A1966"/>
        <s v="A1967"/>
        <s v="A1968"/>
        <s v="A1969"/>
        <s v="A1970"/>
        <s v="A1971"/>
        <s v="A1972"/>
        <s v="A1973"/>
        <s v="A1974"/>
        <s v="A1975"/>
        <s v="A1976"/>
        <s v="A1977"/>
        <s v="A1978"/>
        <s v="A1979"/>
        <s v="A1980"/>
        <s v="A1981"/>
        <s v="A1982"/>
        <s v="A1983"/>
        <s v="A1984"/>
        <s v="A1985"/>
        <s v="A1986"/>
        <s v="A1987"/>
        <s v="A1988"/>
        <s v="A1989"/>
        <s v="A1990"/>
        <s v="A1991"/>
        <s v="A1992"/>
        <s v="A1993"/>
        <s v="A1994"/>
        <s v="A1995"/>
        <s v="A1996"/>
        <s v="A1997"/>
        <s v="A1998"/>
        <s v="A1999"/>
        <s v="A2000"/>
        <s v="A2001"/>
        <s v="A2002"/>
        <s v="A2003"/>
        <s v="A2004"/>
        <s v="A2005"/>
        <s v="A2006"/>
        <s v="A2007"/>
        <s v="A2008"/>
        <s v="A2009"/>
        <s v="A2010"/>
        <s v="A2011"/>
        <s v="A2012"/>
        <s v="A2013"/>
        <s v="A2014"/>
        <s v="A2015"/>
        <s v="A2016"/>
        <s v="A2017"/>
        <s v="A2018"/>
        <s v="A2019"/>
        <s v="A2020"/>
        <s v="A2021"/>
        <s v="A2022"/>
        <s v="A2023"/>
        <s v="A2024"/>
        <s v="A2025"/>
        <s v="A2026"/>
        <s v="A2027"/>
        <s v="A2028"/>
        <s v="A2029"/>
        <s v="A2030"/>
        <s v="A2031"/>
        <s v="A2032"/>
        <s v="A2033"/>
        <s v="A2034"/>
        <s v="A2035"/>
        <s v="A2036"/>
        <s v="A2037"/>
        <s v="A2038"/>
        <s v="A2039"/>
        <s v="A2040"/>
        <s v="A2041"/>
        <s v="A2042"/>
        <s v="A2043"/>
        <s v="A2044"/>
        <s v="A2045"/>
        <s v="A2046"/>
        <s v="A2047"/>
        <s v="A2048"/>
        <s v="A2049"/>
        <s v="A2050"/>
        <s v="A2051"/>
        <s v="A2052"/>
        <s v="A2053"/>
        <s v="A2054"/>
        <s v="A2055"/>
        <s v="A2056"/>
        <s v="A2057"/>
        <s v="A2058"/>
        <s v="A2059"/>
        <s v="A2060"/>
        <s v="A2061"/>
        <s v="A2062"/>
        <s v="A2063"/>
        <s v="A2064"/>
        <s v="A2065"/>
        <s v="A2066"/>
        <s v="A2067"/>
        <s v="A2068"/>
        <s v="A2069"/>
        <s v="A2070"/>
        <s v="A2071"/>
        <s v="A2072"/>
        <s v="A2073"/>
        <s v="A2074"/>
        <s v="A2075"/>
        <s v="A2076"/>
        <s v="A2077"/>
        <s v="A2078"/>
        <s v="A2079"/>
        <s v="A2080"/>
        <s v="A2081"/>
        <s v="A2082"/>
        <s v="A2083"/>
        <s v="A2084"/>
        <s v="A2085"/>
        <s v="A2086"/>
        <s v="A2087"/>
        <s v="A2088"/>
        <s v="A2089"/>
        <s v="A2090"/>
        <s v="A2091"/>
        <s v="A2092"/>
        <s v="A2093"/>
        <s v="A2094"/>
        <s v="A2095"/>
        <s v="A2096"/>
        <s v="A2097"/>
        <s v="A2098"/>
        <s v="A2099"/>
        <s v="A2100"/>
        <s v="A2101"/>
        <s v="A2102"/>
        <s v="A2103"/>
        <s v="A2104"/>
        <s v="A2105"/>
        <s v="A2106"/>
        <s v="A2107"/>
        <s v="A2108"/>
        <s v="A2109"/>
        <s v="A2110"/>
        <s v="A2111"/>
        <s v="A2112"/>
        <s v="A2113"/>
        <s v="A2114"/>
        <s v="A2115"/>
        <s v="A2116"/>
        <s v="A2117"/>
        <s v="A2118"/>
        <s v="A2119"/>
        <s v="A2120"/>
        <s v="A2121"/>
        <s v="A2122"/>
        <s v="A2123"/>
        <s v="A2124"/>
        <s v="A2125"/>
        <s v="A2126"/>
        <s v="A2127"/>
        <s v="A2128"/>
        <s v="A2129"/>
        <s v="A2130"/>
        <s v="A2131"/>
        <s v="A2132"/>
        <s v="A2133"/>
        <s v="A2134"/>
        <s v="A2135"/>
        <s v="A2136"/>
        <s v="A2137"/>
        <s v="A2138"/>
        <s v="A2139"/>
        <s v="A2140"/>
        <s v="A2141"/>
        <s v="A2142"/>
        <s v="A2143"/>
        <s v="A2144"/>
        <s v="A2145"/>
        <s v="A2146"/>
        <s v="A2147"/>
        <s v="A2148"/>
        <s v="A2149"/>
        <s v="A2150"/>
        <s v="A2151"/>
        <s v="A2152"/>
        <s v="A2153"/>
        <s v="A2154"/>
        <s v="A2155"/>
        <s v="A2156"/>
        <s v="A2157"/>
        <s v="A2158"/>
        <s v="A2159"/>
        <s v="A2160"/>
        <s v="A2161"/>
        <s v="A2162"/>
        <s v="A2163"/>
        <s v="A2164"/>
        <s v="A2165"/>
        <s v="A2166"/>
        <s v="A2167"/>
        <s v="A2168"/>
        <s v="A2169"/>
        <s v="A2170"/>
        <s v="A2171"/>
        <s v="A2172"/>
        <s v="A2173"/>
        <s v="A2174"/>
        <s v="A2175"/>
        <s v="A2176"/>
        <s v="A2177"/>
        <s v="A2178"/>
        <s v="A2179"/>
        <s v="A2180"/>
        <s v="A2181"/>
        <s v="A2182"/>
        <s v="A2183"/>
        <s v="A2184"/>
        <s v="A2185"/>
        <s v="A2186"/>
        <s v="A2187"/>
        <s v="A2188"/>
        <s v="A2189"/>
        <s v="A2190"/>
        <s v="A2191"/>
        <s v="A2192"/>
        <s v="A2193"/>
        <s v="A2194"/>
        <s v="A2195"/>
        <s v="A2196"/>
        <s v="A2197"/>
        <s v="A2198"/>
        <s v="A2199"/>
        <s v="A2200"/>
        <s v="A2201"/>
        <s v="A2202"/>
        <s v="A2203"/>
        <s v="A2204"/>
        <s v="A2205"/>
        <s v="A2206"/>
        <s v="A2207"/>
        <s v="A2208"/>
        <s v="A2209"/>
        <s v="A2210"/>
        <s v="A2211"/>
        <s v="A2212"/>
        <s v="A2213"/>
        <s v="A2214"/>
        <s v="A2215"/>
        <s v="A2216"/>
        <s v="A2217"/>
        <s v="A2218"/>
        <s v="A2219"/>
        <s v="A2220"/>
        <s v="A2221"/>
        <s v="A2222"/>
        <s v="A2223"/>
        <s v="A2224"/>
        <s v="A2225"/>
        <s v="A2226"/>
        <s v="A2227"/>
        <s v="A2228"/>
        <s v="A2229"/>
        <s v="A2230"/>
        <s v="A2231"/>
        <s v="A2232"/>
        <s v="A2233"/>
        <s v="A2234"/>
        <s v="A2235"/>
        <s v="A2236"/>
        <s v="A2237"/>
        <s v="A2238"/>
        <s v="A2239"/>
        <s v="A2240"/>
        <s v="A2241"/>
        <s v="A2242"/>
        <s v="A2243"/>
        <s v="A2244"/>
        <s v="A2245"/>
        <s v="A2246"/>
        <s v="A2247"/>
        <s v="A2248"/>
        <s v="A2249"/>
        <s v="A2250"/>
        <s v="A2251"/>
        <s v="A2252"/>
        <s v="A2253"/>
        <s v="A2254"/>
        <s v="A2255"/>
        <s v="A2256"/>
        <s v="A2257"/>
        <s v="A2258"/>
        <s v="A2259"/>
        <s v="A2260"/>
        <s v="A2261"/>
        <s v="A2262"/>
        <s v="A2263"/>
        <s v="A2264"/>
        <s v="A2265"/>
        <s v="A2266"/>
        <s v="A2267"/>
        <s v="A2268"/>
        <s v="A2269"/>
        <s v="A2270"/>
        <s v="A2271"/>
        <s v="A2272"/>
        <s v="A2273"/>
        <s v="A2274"/>
        <s v="A2275"/>
        <s v="A2276"/>
        <s v="A2277"/>
        <s v="A2278"/>
        <s v="A2279"/>
        <s v="A2280"/>
        <s v="A2281"/>
        <s v="A2282"/>
        <s v="A2283"/>
        <s v="A2284"/>
        <s v="A2285"/>
        <s v="A2286"/>
        <s v="A2287"/>
        <s v="A2288"/>
        <s v="A2289"/>
        <s v="A2290"/>
        <s v="A2291"/>
        <s v="A2292"/>
        <s v="A2293"/>
        <s v="A2294"/>
        <s v="A2295"/>
        <s v="A2296"/>
        <s v="A2297"/>
        <s v="A2298"/>
        <s v="A2299"/>
        <s v="A2300"/>
        <s v="A2301"/>
        <s v="A2302"/>
        <s v="A2303"/>
        <s v="A2304"/>
        <s v="A2305"/>
        <s v="A2306"/>
        <s v="A2307"/>
        <s v="A2308"/>
        <s v="A2309"/>
        <s v="A2310"/>
        <s v="A2311"/>
        <s v="A2312"/>
        <s v="A2313"/>
        <s v="A2314"/>
        <s v="A2315"/>
        <s v="A2316"/>
        <s v="A2317"/>
        <s v="A2318"/>
        <s v="A2319"/>
        <s v="A2320"/>
        <s v="A2321"/>
        <s v="A2322"/>
        <s v="A2323"/>
        <s v="A2324"/>
        <s v="A2325"/>
        <s v="A2326"/>
        <s v="A2327"/>
        <s v="A2328"/>
        <s v="A2329"/>
        <s v="A2330"/>
        <s v="A2331"/>
        <s v="A2332"/>
        <s v="A2333"/>
        <s v="A2334"/>
        <s v="A2335"/>
        <s v="A2336"/>
        <s v="A2337"/>
        <s v="A2338"/>
        <s v="A2339"/>
        <s v="A2340"/>
        <s v="A2341"/>
        <s v="A2342"/>
        <s v="A2343"/>
        <s v="A2344"/>
        <s v="A2345"/>
        <s v="A2346"/>
        <s v="A2347"/>
        <s v="A2348"/>
        <s v="A2349"/>
        <s v="A2350"/>
        <s v="A2351"/>
        <s v="A2352"/>
        <s v="A2353"/>
        <s v="A2354"/>
        <s v="A2355"/>
        <s v="A2356"/>
        <s v="A2357"/>
        <s v="A2358"/>
        <s v="A2359"/>
        <s v="A2360"/>
        <s v="A2361"/>
        <s v="A2362"/>
        <s v="A2363"/>
        <s v="A2364"/>
        <s v="A2365"/>
        <s v="A2366"/>
        <s v="A2367"/>
        <s v="A2368"/>
        <s v="A2369"/>
        <s v="A2370"/>
        <s v="A2371"/>
        <s v="A2372"/>
        <s v="A2373"/>
        <s v="A2374"/>
        <s v="A2375"/>
        <s v="A2376"/>
        <s v="A2377"/>
        <s v="A2378"/>
        <s v="A2379"/>
        <s v="A2380"/>
        <s v="A2381"/>
        <s v="A2382"/>
        <s v="A2383"/>
        <s v="A2384"/>
        <s v="A2385"/>
        <s v="A2386"/>
        <s v="A2387"/>
        <s v="A2388"/>
        <s v="A2389"/>
        <s v="A2390"/>
        <s v="A2391"/>
        <s v="A2392"/>
        <s v="A2393"/>
        <s v="A2394"/>
        <s v="A2395"/>
        <s v="A2396"/>
        <s v="A2397"/>
        <s v="A2398"/>
        <s v="A2399"/>
        <s v="A2400"/>
        <s v="A2401"/>
        <s v="A2402"/>
        <s v="A2403"/>
        <s v="A2404"/>
        <s v="A2405"/>
        <s v="A2406"/>
        <s v="A2407"/>
        <s v="A2408"/>
        <s v="A2409"/>
        <s v="A2410"/>
        <s v="A2411"/>
        <s v="A2412"/>
        <s v="A2413"/>
        <s v="A2414"/>
        <s v="A2415"/>
        <s v="A2416"/>
        <s v="A2417"/>
        <s v="A2418"/>
        <s v="A2419"/>
        <s v="A2420"/>
        <s v="A2421"/>
        <s v="A2422"/>
        <s v="A2423"/>
        <s v="A2424"/>
        <s v="A2425"/>
        <s v="A2426"/>
        <s v="A2427"/>
        <s v="A2428"/>
        <s v="A2429"/>
        <s v="A2430"/>
        <s v="A2431"/>
        <s v="A2432"/>
        <s v="A2433"/>
        <s v="A2434"/>
        <s v="A2435"/>
        <s v="A2436"/>
        <s v="A2437"/>
        <s v="A2438"/>
        <s v="A2439"/>
        <s v="A2440"/>
        <s v="A2441"/>
        <s v="A2442"/>
        <s v="A2443"/>
      </sharedItems>
    </cacheField>
    <cacheField name="Year_opened" numFmtId="0">
      <sharedItems containsSemiMixedTypes="0" containsString="0" containsNumber="1" containsInteger="1" minValue="1994" maxValue="2015" count="2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Zip_code" numFmtId="166">
      <sharedItems containsSemiMixedTypes="0" containsString="0" containsNumber="1" containsInteger="1" minValue="516" maxValue="99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icrosoft Office User" refreshedDate="42962.001284722224" createdVersion="4" refreshedVersion="4" minRefreshableVersion="3" recordCount="18744">
  <cacheSource type="worksheet">
    <worksheetSource ref="A3:G18747" sheet="A. Sales by store"/>
  </cacheSource>
  <cacheFields count="7">
    <cacheField name="Financial_year" numFmtId="0">
      <sharedItems containsSemiMixedTypes="0" containsString="0" containsNumber="1" containsInteger="1" minValue="2014" maxValue="2015" count="2">
        <n v="2015"/>
        <n v="2014"/>
      </sharedItems>
    </cacheField>
    <cacheField name="Store_ID" numFmtId="0">
      <sharedItems/>
    </cacheField>
    <cacheField name="Product" numFmtId="0">
      <sharedItems/>
    </cacheField>
    <cacheField name="Sales" numFmtId="167">
      <sharedItems containsSemiMixedTypes="0" containsString="0" containsNumber="1" minValue="48769.120000000003" maxValue="1038523.02" count="18743">
        <n v="870986.26"/>
        <n v="963351.38"/>
        <n v="461579.64"/>
        <n v="320733.36"/>
        <n v="82194.81"/>
        <n v="86328.79"/>
        <n v="602287.16"/>
        <n v="627868.96"/>
        <n v="698164.47"/>
        <n v="772730.07"/>
        <n v="390399.78"/>
        <n v="283087.3"/>
        <n v="85793.17"/>
        <n v="90325.49"/>
        <n v="426423.39"/>
        <n v="447130.87"/>
        <n v="882943.79"/>
        <n v="975171.57"/>
        <n v="274335.02"/>
        <n v="203798.16"/>
        <n v="235607.47"/>
        <n v="248382.98"/>
        <n v="430606.43"/>
        <n v="449623.43"/>
        <n v="674176.95"/>
        <n v="742155.83"/>
        <n v="443775.82"/>
        <n v="329755.87"/>
        <n v="198599.6"/>
        <n v="210883.3"/>
        <n v="741050.2"/>
        <n v="770656.31"/>
        <n v="699766.37"/>
        <n v="775793.61"/>
        <n v="285685.65999999997"/>
        <n v="199673.25"/>
        <n v="177095"/>
        <n v="185956.72"/>
        <n v="603306.39"/>
        <n v="624722.01"/>
        <n v="801549.19"/>
        <n v="878555.38"/>
        <n v="297751.15000000002"/>
        <n v="214701.64"/>
        <n v="238478.57"/>
        <n v="250375.8"/>
        <n v="583537.02"/>
        <n v="606451.6"/>
        <n v="896531.55"/>
        <n v="990725.18"/>
        <n v="577635.39"/>
        <n v="399394.81"/>
        <n v="126234.49"/>
        <n v="132730.56"/>
        <n v="684782.47"/>
        <n v="712831.2"/>
        <n v="873577.66"/>
        <n v="953047.76"/>
        <n v="513194.51"/>
        <n v="357906.82"/>
        <n v="107765.72"/>
        <n v="114369.7"/>
        <n v="728558.26"/>
        <n v="764548.85"/>
        <n v="552044.12"/>
        <n v="605271.77"/>
        <n v="567080.62"/>
        <n v="400884.01"/>
        <n v="52521.83"/>
        <n v="55896.24"/>
        <n v="498126.83"/>
        <n v="520155.92"/>
        <n v="671515.63"/>
        <n v="741918.81"/>
        <n v="334113.2"/>
        <n v="239853.39"/>
        <n v="80740.92"/>
        <n v="84559.54"/>
        <n v="552353.9"/>
        <n v="570680.09"/>
        <n v="579788.86"/>
        <n v="641407.22"/>
        <n v="427132"/>
        <n v="317362.11"/>
        <n v="230644.97"/>
        <n v="243931.1"/>
        <n v="705210.35"/>
        <n v="726186.26"/>
        <n v="680800.63"/>
        <n v="742239.83"/>
        <n v="311541.93"/>
        <n v="229538.86"/>
        <n v="131666.92000000001"/>
        <n v="139938.51999999999"/>
        <n v="520070.85"/>
        <n v="536379.06000000006"/>
        <n v="693973.45"/>
        <n v="767296.02"/>
        <n v="532453.34"/>
        <n v="389105.59"/>
        <n v="223583.71"/>
        <n v="235830.42"/>
        <n v="617680.01"/>
        <n v="644131.83999999997"/>
        <n v="534218.96"/>
        <n v="587520.48"/>
        <n v="473879.35"/>
        <n v="335135.71000000002"/>
        <n v="122533.19"/>
        <n v="130050.21"/>
        <n v="592594.94999999995"/>
        <n v="611438.15"/>
        <n v="572858.57999999996"/>
        <n v="626562.27"/>
        <n v="406415.23"/>
        <n v="282338"/>
        <n v="195474.33"/>
        <n v="207338.26"/>
        <n v="605070.07999999996"/>
        <n v="634783.80000000005"/>
        <n v="616414.93999999994"/>
        <n v="677928.93"/>
        <n v="544374.12"/>
        <n v="386364.5"/>
        <n v="232107.34"/>
        <n v="246139.03"/>
        <n v="759435.56"/>
        <n v="796316"/>
        <n v="527407.14"/>
        <n v="576655.9"/>
        <n v="461092.03"/>
        <n v="341472.39"/>
        <n v="117804.62"/>
        <n v="123242.19"/>
        <n v="424429.3"/>
        <n v="441138.76"/>
        <n v="835179.53"/>
        <n v="914821.04"/>
        <n v="261575.87"/>
        <n v="190704.34"/>
        <n v="57158.98"/>
        <n v="60029"/>
        <n v="533902.07999999996"/>
        <n v="552853.11"/>
        <n v="706863.48"/>
        <n v="779075.97"/>
        <n v="475290.69"/>
        <n v="341840.5"/>
        <n v="81510.37"/>
        <n v="86018.91"/>
        <n v="526341.16"/>
        <n v="545425.29"/>
        <n v="752093.04"/>
        <n v="828627.42"/>
        <n v="273899.75"/>
        <n v="199436.69"/>
        <n v="152404.67000000001"/>
        <n v="159947.23000000001"/>
        <n v="480091.23"/>
        <n v="497005.63"/>
        <n v="769830.78"/>
        <n v="840205.46"/>
        <n v="496577.52"/>
        <n v="353013.77"/>
        <n v="131811.71"/>
        <n v="140086.82"/>
        <n v="580667.57999999996"/>
        <n v="601296.35"/>
        <n v="579875.76"/>
        <n v="635767.68999999994"/>
        <n v="388844.16"/>
        <n v="275252.83"/>
        <n v="106720.32000000001"/>
        <n v="113332.48"/>
        <n v="445037.4"/>
        <n v="466339.4"/>
        <n v="573501.48"/>
        <n v="625061.55000000005"/>
        <n v="476617.03"/>
        <n v="345225.91"/>
        <n v="144295.96"/>
        <n v="151051.88"/>
        <n v="463159.95"/>
        <n v="483958.24"/>
        <n v="666080.18999999994"/>
        <n v="726629.82"/>
        <n v="503496.58"/>
        <n v="348159.78"/>
        <n v="198281.34"/>
        <n v="207361.63"/>
        <n v="719725.13"/>
        <n v="745915.17"/>
        <n v="906032.25"/>
        <n v="985881.04"/>
        <n v="539064.02"/>
        <n v="390438.65"/>
        <n v="205444.1"/>
        <n v="214987.62"/>
        <n v="544602.37"/>
        <n v="564979.37"/>
        <n v="549640.48"/>
        <n v="608740.37"/>
        <n v="204971.67"/>
        <n v="145509.24"/>
        <n v="191660.54"/>
        <n v="202124.73"/>
        <n v="608706.22"/>
        <n v="630858.57999999996"/>
        <n v="754666.5"/>
        <n v="831135.18"/>
        <n v="478627.26"/>
        <n v="332634.90000000002"/>
        <n v="163699.18"/>
        <n v="171107.1"/>
        <n v="626430.65"/>
        <n v="656299.13"/>
        <n v="685906.54"/>
        <n v="754898.63"/>
        <n v="211312.71"/>
        <n v="146900.94"/>
        <n v="230236.47"/>
        <n v="241963.61"/>
        <n v="663253.07999999996"/>
        <n v="690224.8"/>
        <n v="859542.45"/>
        <n v="951313.27"/>
        <n v="573830.16"/>
        <n v="410008.64"/>
        <n v="97883.44"/>
        <n v="102716.31"/>
        <n v="471884.71"/>
        <n v="487522.23"/>
        <n v="517413.74"/>
        <n v="565511.81999999995"/>
        <n v="379616.73"/>
        <n v="273944.34000000003"/>
        <n v="220238.81"/>
        <n v="232351.53"/>
        <n v="637302.67000000004"/>
        <n v="656338.29"/>
        <n v="642724.94999999995"/>
        <n v="704244.73"/>
        <n v="219329.07"/>
        <n v="156937.51"/>
        <n v="109113.12"/>
        <n v="115188.95"/>
        <n v="741202.09"/>
        <n v="778130.16"/>
        <n v="533600.94999999995"/>
        <n v="580074.27"/>
        <n v="299153.95"/>
        <n v="210701.85"/>
        <n v="159142.72"/>
        <n v="169626.97"/>
        <n v="531774.22"/>
        <n v="557478.63"/>
        <n v="877078.25"/>
        <n v="968132.74"/>
        <n v="529761.62"/>
        <n v="376472.19"/>
        <n v="237298.88"/>
        <n v="252174.33"/>
        <n v="549681.24"/>
        <n v="572269.14"/>
        <n v="810695.92"/>
        <n v="898737.49"/>
        <n v="572812.30000000005"/>
        <n v="412274.09"/>
        <n v="114766.57"/>
        <n v="121158.98"/>
        <n v="764406.63"/>
        <n v="794614.44"/>
        <n v="734291.63"/>
        <n v="802137.27"/>
        <n v="315762.21999999997"/>
        <n v="233791.44"/>
        <n v="65753.95"/>
        <n v="68701.42"/>
        <n v="454878.22"/>
        <n v="475260.92"/>
        <n v="528942.93000000005"/>
        <n v="582099.06999999995"/>
        <n v="559842.65"/>
        <n v="410057.27"/>
        <n v="110064.23"/>
        <n v="115658.73"/>
        <n v="612689.39"/>
        <n v="639828.42000000004"/>
        <n v="714544.24"/>
        <n v="779030.48"/>
        <n v="350245.73"/>
        <n v="248831.08"/>
        <n v="70148.210000000006"/>
        <n v="73915.28"/>
        <n v="696300.9"/>
        <n v="726688.14"/>
        <n v="541142.12"/>
        <n v="595414.37"/>
        <n v="328614.75"/>
        <n v="227542.01"/>
        <n v="73204.17"/>
        <n v="77914.460000000006"/>
        <n v="526435.57999999996"/>
        <n v="551840.88"/>
        <n v="882397.12"/>
        <n v="966495.72"/>
        <n v="229299.07"/>
        <n v="158390.81"/>
        <n v="95839.78"/>
        <n v="101386.22"/>
        <n v="671081.62"/>
        <n v="691366.6"/>
        <n v="690411.18"/>
        <n v="751972.31"/>
        <n v="214119.8"/>
        <n v="148391.79"/>
        <n v="145721.74"/>
        <n v="153746.65"/>
        <n v="673060.57"/>
        <n v="706087.49"/>
        <n v="697046.18"/>
        <n v="770255.49"/>
        <n v="423658.65"/>
        <n v="303149.63"/>
        <n v="81403.13"/>
        <n v="85701.29"/>
        <n v="655700.79"/>
        <n v="688533.49"/>
        <n v="680672.46"/>
        <n v="741464.69"/>
        <n v="318085.88"/>
        <n v="233880.85"/>
        <n v="65583.820000000007"/>
        <n v="69387.98"/>
        <n v="628150.76"/>
        <n v="658921"/>
        <n v="786494.1"/>
        <n v="866828.27"/>
        <n v="243483.07"/>
        <n v="175562.61"/>
        <n v="124580.58"/>
        <n v="131016.37"/>
        <n v="689003.33"/>
        <n v="718969.49"/>
        <n v="502127.73"/>
        <n v="549488.28"/>
        <n v="415425.31"/>
        <n v="308221.78999999998"/>
        <n v="223244.82"/>
        <n v="235024.56"/>
        <n v="470303.48"/>
        <n v="493313.83"/>
        <n v="753638.11"/>
        <n v="835239.96"/>
        <n v="258703.66"/>
        <n v="187493.1"/>
        <n v="173912.27"/>
        <n v="181672.64"/>
        <n v="407875.55"/>
        <n v="427735.2"/>
        <n v="524432.94999999995"/>
        <n v="577970.46"/>
        <n v="264245.34000000003"/>
        <n v="188583.77"/>
        <n v="92214.17"/>
        <n v="97940.56"/>
        <n v="623037.27"/>
        <n v="641354.78"/>
        <n v="601380.52"/>
        <n v="666020.71"/>
        <n v="406095.89"/>
        <n v="292046.2"/>
        <n v="118520.61"/>
        <n v="125650.37"/>
        <n v="784887.25"/>
        <n v="815358.92"/>
        <n v="533219.55000000005"/>
        <n v="582325.19999999995"/>
        <n v="297082.84999999998"/>
        <n v="219392.74"/>
        <n v="116110.23"/>
        <n v="123211.5"/>
        <n v="447169.69"/>
        <n v="462666.18"/>
        <n v="666803.59"/>
        <n v="730879.58"/>
        <n v="431198.22"/>
        <n v="304353.52"/>
        <n v="202387.23"/>
        <n v="215394.41"/>
        <n v="720237.64"/>
        <n v="748059.87"/>
        <n v="644216.81000000006"/>
        <n v="707565.75"/>
        <n v="578694.68000000005"/>
        <n v="429807.94"/>
        <n v="122798.37"/>
        <n v="130100.03"/>
        <n v="613260.86"/>
        <n v="630761.36"/>
        <n v="773616.69"/>
        <n v="847958.02"/>
        <n v="584182.71"/>
        <n v="412730.96"/>
        <n v="203372.22"/>
        <n v="214390.24"/>
        <n v="649885.28"/>
        <n v="676080.16"/>
        <n v="723184.74"/>
        <n v="797171.17"/>
        <n v="491287.91"/>
        <n v="356286.37"/>
        <n v="71231.820000000007"/>
        <n v="75188.33"/>
        <n v="778997.9"/>
        <n v="810621.76"/>
        <n v="678442.68"/>
        <n v="743218.66"/>
        <n v="356310.24"/>
        <n v="255779.34"/>
        <n v="201132.32"/>
        <n v="212752.48"/>
        <n v="401118.32"/>
        <n v="419224.96"/>
        <n v="902899.08"/>
        <n v="983602.97"/>
        <n v="357173.8"/>
        <n v="250184.99"/>
        <n v="54394.61"/>
        <n v="57159.18"/>
        <n v="644600.6"/>
        <n v="667821.18999999994"/>
        <n v="752905.11"/>
        <n v="821218.62"/>
        <n v="345087"/>
        <n v="242152.1"/>
        <n v="119671.21"/>
        <n v="127605.04"/>
        <n v="470434.53"/>
        <n v="490099.69"/>
        <n v="549694.05000000005"/>
        <n v="601241.19999999995"/>
        <n v="481174.08"/>
        <n v="342152.44"/>
        <n v="140995.09"/>
        <n v="149129.1"/>
        <n v="706028.65"/>
        <n v="732422.04"/>
        <n v="792438.6"/>
        <n v="865014.51"/>
        <n v="450709.66"/>
        <n v="327182.17"/>
        <n v="193945.54"/>
        <n v="202776.29"/>
        <n v="660180.73"/>
        <n v="687005.58"/>
        <n v="832515.55"/>
        <n v="911613.43"/>
        <n v="568785.66"/>
        <n v="396579.77"/>
        <n v="208329.24"/>
        <n v="218329.39"/>
        <n v="510495.47"/>
        <n v="535885.36"/>
        <n v="764583.73"/>
        <n v="846939.06"/>
        <n v="350389.66"/>
        <n v="259654.21"/>
        <n v="71522.820000000007"/>
        <n v="75601.429999999993"/>
        <n v="588570.24"/>
        <n v="614473.23"/>
        <n v="654986.27"/>
        <n v="716958.01"/>
        <n v="415053.78"/>
        <n v="293311.49"/>
        <n v="153035.39000000001"/>
        <n v="161685.19"/>
        <n v="580918.9"/>
        <n v="600230.11"/>
        <n v="546390.04"/>
        <n v="605505"/>
        <n v="528267.46"/>
        <n v="364488.6"/>
        <n v="148704.66"/>
        <n v="156622.6"/>
        <n v="682742.58"/>
        <n v="709729.02"/>
        <n v="881001.12"/>
        <n v="976446.85"/>
        <n v="456720.85"/>
        <n v="331701.73"/>
        <n v="77321.350000000006"/>
        <n v="82435.240000000005"/>
        <n v="698126.95"/>
        <n v="731621.01"/>
        <n v="614258.14"/>
        <n v="676158.39"/>
        <n v="445699.15"/>
        <n v="325900.39"/>
        <n v="59913.14"/>
        <n v="63614.61"/>
        <n v="547018.84"/>
        <n v="573355.65"/>
        <n v="701863.91"/>
        <n v="776034.55"/>
        <n v="306671.84999999998"/>
        <n v="223321.16"/>
        <n v="96107.96"/>
        <n v="101911.62"/>
        <n v="725578.32"/>
        <n v="753187.63"/>
        <n v="721540.38"/>
        <n v="797329.45"/>
        <n v="420137.4"/>
        <n v="307933.31"/>
        <n v="222821.6"/>
        <n v="237373.56"/>
        <n v="681421.2"/>
        <n v="712345.08"/>
        <n v="930605.68"/>
        <n v="1027729.87"/>
        <n v="423662.75"/>
        <n v="300637.48"/>
        <n v="99893.45"/>
        <n v="104983.56"/>
        <n v="557116.55000000005"/>
        <n v="577597.80000000005"/>
        <n v="627342.14"/>
        <n v="687522.06"/>
        <n v="279721.36"/>
        <n v="197169.08"/>
        <n v="141536.41"/>
        <n v="148380.20000000001"/>
        <n v="619610.31000000006"/>
        <n v="650579.36"/>
        <n v="669663.76"/>
        <n v="732464.03"/>
        <n v="223741.96"/>
        <n v="154899.46"/>
        <n v="105885.5"/>
        <n v="111625.48"/>
        <n v="658810.57999999996"/>
        <n v="682662.63"/>
        <n v="669591.12"/>
        <n v="734643.45"/>
        <n v="560852.80000000005"/>
        <n v="407390.23"/>
        <n v="133936.13"/>
        <n v="141823.57"/>
        <n v="427751.65"/>
        <n v="449150.52"/>
        <n v="835349.72"/>
        <n v="919459.38"/>
        <n v="206156.85"/>
        <n v="150745.57"/>
        <n v="109012.91"/>
        <n v="113916.53"/>
        <n v="735852.23"/>
        <n v="770265.97"/>
        <n v="578133.55000000005"/>
        <n v="639027.21"/>
        <n v="316323.71999999997"/>
        <n v="228435.89"/>
        <n v="223353.23"/>
        <n v="234548.41"/>
        <n v="700242.8"/>
        <n v="721908.47"/>
        <n v="757708.21"/>
        <n v="828168.04"/>
        <n v="404610.99"/>
        <n v="296200.21999999997"/>
        <n v="229942.33"/>
        <n v="242267.79"/>
        <n v="504868.3"/>
        <n v="522767.01"/>
        <n v="601392.04"/>
        <n v="655307.86"/>
        <n v="243640.58"/>
        <n v="171074.59"/>
        <n v="130970.05"/>
        <n v="138821.56"/>
        <n v="725670.02"/>
        <n v="757953.27"/>
        <n v="729368.73"/>
        <n v="800376.33"/>
        <n v="360608.17"/>
        <n v="249126.58"/>
        <n v="102011.48"/>
        <n v="108707.92"/>
        <n v="574848.79"/>
        <n v="600503.63"/>
        <n v="811058.24"/>
        <n v="894511.42"/>
        <n v="350627.97"/>
        <n v="258291.96"/>
        <n v="197063.2"/>
        <n v="208688.78"/>
        <n v="502748.79"/>
        <n v="521865.55"/>
        <n v="734234.55"/>
        <n v="802987.03"/>
        <n v="511905.17"/>
        <n v="358467.59"/>
        <n v="202393.27"/>
        <n v="212207.51"/>
        <n v="579057.26"/>
        <n v="604885.28"/>
        <n v="575820.85"/>
        <n v="635937.91"/>
        <n v="215490.5"/>
        <n v="152695.24"/>
        <n v="208799.93"/>
        <n v="221237.73"/>
        <n v="569987.62"/>
        <n v="595767.87"/>
        <n v="902302.08"/>
        <n v="997322.6"/>
        <n v="477539.7"/>
        <n v="342253.34"/>
        <n v="53900.09"/>
        <n v="56839.59"/>
        <n v="683437.86"/>
        <n v="708927.82"/>
        <n v="537876.02"/>
        <n v="595295.19999999995"/>
        <n v="297007.5"/>
        <n v="219817.09"/>
        <n v="79476.72"/>
        <n v="84641.02"/>
        <n v="399622.24"/>
        <n v="411030.79"/>
        <n v="917171.75"/>
        <n v="1012460.7"/>
        <n v="444973.69"/>
        <n v="323670.45"/>
        <n v="125126.29"/>
        <n v="133293.15"/>
        <n v="774917.23"/>
        <n v="813155.52"/>
        <n v="809733.04"/>
        <n v="888013.61"/>
        <n v="468470.96"/>
        <n v="331846.7"/>
        <n v="153224.07999999999"/>
        <n v="162875.49"/>
        <n v="626818.03"/>
        <n v="646411.96"/>
        <n v="869851.09"/>
        <n v="949228.07"/>
        <n v="324661.42"/>
        <n v="231287.18"/>
        <n v="149693.60999999999"/>
        <n v="157662.5"/>
        <n v="420908.85"/>
        <n v="434427.42"/>
        <n v="891509.66"/>
        <n v="973499.31"/>
        <n v="233477.08"/>
        <n v="173274.1"/>
        <n v="227776.05"/>
        <n v="240416.96"/>
        <n v="597324.43999999994"/>
        <n v="618696.53"/>
        <n v="717509.55"/>
        <n v="781880.54"/>
        <n v="557473.41"/>
        <n v="388227.23"/>
        <n v="140671.69"/>
        <n v="149683.41"/>
        <n v="557921.32999999996"/>
        <n v="585433.67000000004"/>
        <n v="666964.07999999996"/>
        <n v="731805.63"/>
        <n v="330261.56"/>
        <n v="243161.73"/>
        <n v="58508.22"/>
        <n v="61778.6"/>
        <n v="630173.81000000006"/>
        <n v="653798.52"/>
        <n v="513339.72"/>
        <n v="558874.85"/>
        <n v="208687.2"/>
        <n v="147084.93"/>
        <n v="185260.86"/>
        <n v="195328.7"/>
        <n v="558868.39"/>
        <n v="579830.49"/>
        <n v="813142.72"/>
        <n v="891858.82"/>
        <n v="493063.39"/>
        <n v="344313.52"/>
        <n v="134036.93"/>
        <n v="142878.79999999999"/>
        <n v="492733.85"/>
        <n v="510105.18"/>
        <n v="727218.34"/>
        <n v="793477.32"/>
        <n v="277390.3"/>
        <n v="202488.3"/>
        <n v="53422.11"/>
        <n v="56601.42"/>
        <n v="656772.05000000005"/>
        <n v="679463.89"/>
        <n v="501317.16"/>
        <n v="549184.43000000005"/>
        <n v="216960.3"/>
        <n v="152201.45000000001"/>
        <n v="238877.92"/>
        <n v="250330.02"/>
        <n v="580828.43999999994"/>
        <n v="605494.04"/>
        <n v="631723.64"/>
        <n v="694857.64"/>
        <n v="412819.53"/>
        <n v="306079.02"/>
        <n v="236086.19"/>
        <n v="248533.28"/>
        <n v="722477.8"/>
        <n v="746771.34"/>
        <n v="540600.68000000005"/>
        <n v="590429.71"/>
        <n v="498515.79"/>
        <n v="368017.51"/>
        <n v="128011.54"/>
        <n v="133855.04000000001"/>
        <n v="437727.21"/>
        <n v="452713.17"/>
        <n v="840336.95"/>
        <n v="930959.66"/>
        <n v="209178.95"/>
        <n v="149823.81"/>
        <n v="223894.98"/>
        <n v="235981.97"/>
        <n v="586405.39"/>
        <n v="613884.88"/>
        <n v="481834.37"/>
        <n v="527039.19999999995"/>
        <n v="509630.74"/>
        <n v="360213.74"/>
        <n v="178146.16"/>
        <n v="186454.23"/>
        <n v="566904.93000000005"/>
        <n v="584832.38"/>
        <n v="477044.9"/>
        <n v="521189.88"/>
        <n v="314066.64"/>
        <n v="230511.38"/>
        <n v="178798.46"/>
        <n v="186983.4"/>
        <n v="794813.62"/>
        <n v="817489.33"/>
        <n v="489877.22"/>
        <n v="534758.09"/>
        <n v="557018.53"/>
        <n v="398326.69"/>
        <n v="138873.4"/>
        <n v="145143.60999999999"/>
        <n v="781242.53"/>
        <n v="809806.98"/>
        <n v="492661.35"/>
        <n v="536037.52"/>
        <n v="359263.97"/>
        <n v="266329.06"/>
        <n v="195925.43"/>
        <n v="207998.2"/>
        <n v="561291.21"/>
        <n v="582361.85"/>
        <n v="656781.82999999996"/>
        <n v="723764.35"/>
        <n v="505202.72"/>
        <n v="348038.9"/>
        <n v="82632.7"/>
        <n v="86319.54"/>
        <n v="439852.6"/>
        <n v="454387.1"/>
        <n v="518222.37"/>
        <n v="565683.93000000005"/>
        <n v="482017.08"/>
        <n v="342062.62"/>
        <n v="230720.62"/>
        <n v="245437.86"/>
        <n v="579002.25"/>
        <n v="595573.39"/>
        <n v="665540.13"/>
        <n v="735689.27"/>
        <n v="514141.12"/>
        <n v="356478.41"/>
        <n v="133138.91"/>
        <n v="141422.97"/>
        <n v="621580.97"/>
        <n v="651377.54"/>
        <n v="908447.44"/>
        <n v="1000715.85"/>
        <n v="288927.53000000003"/>
        <n v="204190.68"/>
        <n v="132834.29"/>
        <n v="138991.14000000001"/>
        <n v="480327.15"/>
        <n v="497176.58"/>
        <n v="715006.3"/>
        <n v="777525.89"/>
        <n v="589923.26"/>
        <n v="426848.51"/>
        <n v="126866.19"/>
        <n v="135039.67000000001"/>
        <n v="645086.81999999995"/>
        <n v="668213.28"/>
        <n v="884584.26"/>
        <n v="979722.26"/>
        <n v="206031.73"/>
        <n v="152551.26999999999"/>
        <n v="219079.34"/>
        <n v="230802.36"/>
        <n v="691225.9"/>
        <n v="717158.17"/>
        <n v="824378.68"/>
        <n v="913807.8"/>
        <n v="375724.31"/>
        <n v="269866.01"/>
        <n v="139956.65"/>
        <n v="146297.88"/>
        <n v="512869.18"/>
        <n v="538047.56000000006"/>
        <n v="598762.11"/>
        <n v="659333.18999999994"/>
        <n v="448077.41"/>
        <n v="312750.51"/>
        <n v="71489.25"/>
        <n v="76119.89"/>
        <n v="529787.72"/>
        <n v="550885.4"/>
        <n v="559316.79"/>
        <n v="610782"/>
        <n v="509606.34"/>
        <n v="378672.62"/>
        <n v="69739.38"/>
        <n v="74114.820000000007"/>
        <n v="416282.98"/>
        <n v="429939.54"/>
        <n v="628883.82999999996"/>
        <n v="688635.53"/>
        <n v="228089.2"/>
        <n v="157451.04999999999"/>
        <n v="127763.5"/>
        <n v="134059.09"/>
        <n v="545432.05000000005"/>
        <n v="562850.86"/>
        <n v="705071.3"/>
        <n v="781709.38"/>
        <n v="595663.79"/>
        <n v="426323"/>
        <n v="212592.29"/>
        <n v="226666.28"/>
        <n v="682135.48"/>
        <n v="702719.37"/>
        <n v="835095.72"/>
        <n v="914354.9"/>
        <n v="336813.64"/>
        <n v="243569.39"/>
        <n v="95446.68"/>
        <n v="100556.73"/>
        <n v="645954.72"/>
        <n v="664851.13"/>
        <n v="788793.63"/>
        <n v="873963.44"/>
        <n v="447590.33"/>
        <n v="312347.11"/>
        <n v="229289.76"/>
        <n v="241136.51"/>
        <n v="764545.56"/>
        <n v="797059.63"/>
        <n v="891496.52"/>
        <n v="971609.32"/>
        <n v="386920.68"/>
        <n v="283734.73"/>
        <n v="76824.09"/>
        <n v="81733.919999999998"/>
        <n v="578033.59"/>
        <n v="595459.12"/>
        <n v="849501.72"/>
        <n v="937816.15"/>
        <n v="328843.34999999998"/>
        <n v="238680.95999999999"/>
        <n v="170276.61"/>
        <n v="180107.89"/>
        <n v="473924.03"/>
        <n v="488370.28"/>
        <n v="842556.1"/>
        <n v="915940.61"/>
        <n v="403965.17"/>
        <n v="298276.59000000003"/>
        <n v="175261.73"/>
        <n v="185266.83"/>
        <n v="614148.99"/>
        <n v="643682.87"/>
        <n v="652666.59"/>
        <n v="715325.26"/>
        <n v="279093.5"/>
        <n v="196488.16"/>
        <n v="75014.66"/>
        <n v="79413.67"/>
        <n v="713526.13"/>
        <n v="740858.94"/>
        <n v="931477.07"/>
        <n v="1025304.75"/>
        <n v="327303.44"/>
        <n v="229177.33"/>
        <n v="57986.76"/>
        <n v="61767.67"/>
        <n v="623424.38"/>
        <n v="649009.62"/>
        <n v="846031.7"/>
        <n v="928646.36"/>
        <n v="561785.56000000006"/>
        <n v="400460.55"/>
        <n v="196062.04"/>
        <n v="206965.19"/>
        <n v="425577.63"/>
        <n v="439934.96"/>
        <n v="858343.71"/>
        <n v="947249.75"/>
        <n v="575768.96"/>
        <n v="412054.7"/>
        <n v="144392"/>
        <n v="151996.46"/>
        <n v="667998.26"/>
        <n v="688158.03"/>
        <n v="770953.55"/>
        <n v="841104.85"/>
        <n v="369097.59"/>
        <n v="270923.23"/>
        <n v="81865.16"/>
        <n v="87220.26"/>
        <n v="790915.87"/>
        <n v="825784.84"/>
        <n v="919711.82"/>
        <n v="1017051.17"/>
        <n v="424656.28"/>
        <n v="299168.08"/>
        <n v="96104.86"/>
        <n v="100977.18"/>
        <n v="645161.17000000004"/>
        <n v="667935.91"/>
        <n v="568628.97"/>
        <n v="622145.91"/>
        <n v="281798.46999999997"/>
        <n v="194153.62"/>
        <n v="96035.25"/>
        <n v="101395.37"/>
        <n v="695663"/>
        <n v="717078.86"/>
        <n v="580557.03"/>
        <n v="641710.68000000005"/>
        <n v="290578.49"/>
        <n v="211743.5"/>
        <n v="80568.34"/>
        <n v="85057.78"/>
        <n v="452924.92"/>
        <n v="470435.02"/>
        <n v="471534.91"/>
        <n v="515443.68"/>
        <n v="435343.23"/>
        <n v="308805.33"/>
        <n v="121792.37"/>
        <n v="128573.25"/>
        <n v="482612.07"/>
        <n v="499262.68"/>
        <n v="753785.41"/>
        <n v="832691.5"/>
        <n v="561469.56999999995"/>
        <n v="387570.26"/>
        <n v="226649.84"/>
        <n v="238608.95"/>
        <n v="579714.38"/>
        <n v="607450.27"/>
        <n v="693652.57"/>
        <n v="763432.76"/>
        <n v="470243.87"/>
        <n v="342070.64"/>
        <n v="118856.77"/>
        <n v="126225.64"/>
        <n v="784031.04"/>
        <n v="810369.26"/>
        <n v="912720.58"/>
        <n v="996261.64"/>
        <n v="364859.71"/>
        <n v="266551.65999999997"/>
        <n v="219739.28"/>
        <n v="229949.57"/>
        <n v="479845.42"/>
        <n v="495827.16"/>
        <n v="607349.57999999996"/>
        <n v="668145.93999999994"/>
        <n v="325686.32"/>
        <n v="224788.87"/>
        <n v="136361.37"/>
        <n v="145194.53"/>
        <n v="747368.02"/>
        <n v="781861.52"/>
        <n v="908341.28"/>
        <n v="995927.59"/>
        <n v="406167.81"/>
        <n v="287670.01"/>
        <n v="86909.87"/>
        <n v="91214.38"/>
        <n v="628266.34"/>
        <n v="651759.47"/>
        <n v="516391.56"/>
        <n v="565659.23"/>
        <n v="550600.88"/>
        <n v="385739.69"/>
        <n v="198663.41"/>
        <n v="209766.61"/>
        <n v="609137.35"/>
        <n v="638411.43000000005"/>
        <n v="617698.81000000006"/>
        <n v="673167.62"/>
        <n v="241611.1"/>
        <n v="174940.27"/>
        <n v="171799.79"/>
        <n v="182480.7"/>
        <n v="467587.76"/>
        <n v="488209.48"/>
        <n v="612785.99"/>
        <n v="668082.43999999994"/>
        <n v="235231.23"/>
        <n v="166175.69"/>
        <n v="132888.54999999999"/>
        <n v="140264.49"/>
        <n v="578778.68999999994"/>
        <n v="605172.43000000005"/>
        <n v="559180.07999999996"/>
        <n v="617315.71"/>
        <n v="486911.32"/>
        <n v="342757.58"/>
        <n v="208480.02"/>
        <n v="219157.05"/>
        <n v="468727.06"/>
        <n v="489854.35"/>
        <n v="580256.32999999996"/>
        <n v="637537.12"/>
        <n v="261046.37"/>
        <n v="187846.93"/>
        <n v="126246.89"/>
        <n v="132387.29"/>
        <n v="731966.73"/>
        <n v="754443"/>
        <n v="607564.68000000005"/>
        <n v="665021.56999999995"/>
        <n v="216970.13"/>
        <n v="159258.59"/>
        <n v="219096.41"/>
        <n v="228997.72"/>
        <n v="626491.65"/>
        <n v="653434.87"/>
        <n v="539333.62"/>
        <n v="595701.84"/>
        <n v="570589.56000000006"/>
        <n v="396071.7"/>
        <n v="205583.35999999999"/>
        <n v="218649.91"/>
        <n v="620248.9"/>
        <n v="648333.62"/>
        <n v="548823.5"/>
        <n v="607513.81999999995"/>
        <n v="547469.64"/>
        <n v="406610.5"/>
        <n v="159595.87"/>
        <n v="168002.62"/>
        <n v="662343.17000000004"/>
        <n v="694130.52"/>
        <n v="647521.25"/>
        <n v="709816.31999999995"/>
        <n v="225431.95"/>
        <n v="157757.01"/>
        <n v="199893.32"/>
        <n v="211687.8"/>
        <n v="631333.69999999995"/>
        <n v="653952.99"/>
        <n v="846986.23999999999"/>
        <n v="934207.4"/>
        <n v="262232.07"/>
        <n v="192753.78"/>
        <n v="189394.92"/>
        <n v="199631.16"/>
        <n v="443984.42"/>
        <n v="463513.79"/>
        <n v="485970.6"/>
        <n v="535493.37"/>
        <n v="238947.54"/>
        <n v="168796.28"/>
        <n v="148022.57999999999"/>
        <n v="156563.78"/>
        <n v="776849.53"/>
        <n v="802418.85"/>
        <n v="748019.01"/>
        <n v="821875.39"/>
        <n v="357040.66"/>
        <n v="252017.12"/>
        <n v="198627.96"/>
        <n v="208651.05"/>
        <n v="528585.56000000006"/>
        <n v="554872.30000000005"/>
        <n v="562061.42000000004"/>
        <n v="616770.64"/>
        <n v="302538.34000000003"/>
        <n v="212059.13"/>
        <n v="105073.01"/>
        <n v="111000.7"/>
        <n v="430286.62"/>
        <n v="446787.97"/>
        <n v="912722.36"/>
        <n v="1007617.75"/>
        <n v="246131.56"/>
        <n v="170566.36"/>
        <n v="120804.6"/>
        <n v="127447"/>
        <n v="615386.9"/>
        <n v="639803.30000000005"/>
        <n v="597899.27"/>
        <n v="662530.09"/>
        <n v="510717.37"/>
        <n v="361384.42"/>
        <n v="91347.5"/>
        <n v="97273.31"/>
        <n v="426230.7"/>
        <n v="439549.67"/>
        <n v="524625.93999999994"/>
        <n v="573032.82999999996"/>
        <n v="496034.73"/>
        <n v="362899.25"/>
        <n v="178961.04"/>
        <n v="186949.3"/>
        <n v="534225.91"/>
        <n v="552226.06000000006"/>
        <n v="694747.7"/>
        <n v="764319.54"/>
        <n v="264102.61"/>
        <n v="190544.42"/>
        <n v="138961.72"/>
        <n v="147144.29999999999"/>
        <n v="686724.29"/>
        <n v="711906"/>
        <n v="894053.83"/>
        <n v="975838.64"/>
        <n v="234046.09"/>
        <n v="173488.9"/>
        <n v="97634.03"/>
        <n v="102239.72"/>
        <n v="507345.03"/>
        <n v="530475.82999999996"/>
        <n v="577151.68999999994"/>
        <n v="635470.68000000005"/>
        <n v="424307.07"/>
        <n v="306698.65999999997"/>
        <n v="91653.440000000002"/>
        <n v="96546.55"/>
        <n v="491520.16"/>
        <n v="505691.45"/>
        <n v="783233.22"/>
        <n v="857260.8"/>
        <n v="505145.12"/>
        <n v="373986.04"/>
        <n v="239425.71"/>
        <n v="253134.43"/>
        <n v="514188"/>
        <n v="535275.51"/>
        <n v="710133.12"/>
        <n v="780144.87"/>
        <n v="562465.37"/>
        <n v="407941.84"/>
        <n v="234310.77"/>
        <n v="247513.61"/>
        <n v="586010.42000000004"/>
        <n v="607562.18000000005"/>
        <n v="799209.64"/>
        <n v="872843.04"/>
        <n v="331502.99"/>
        <n v="229399.06"/>
        <n v="159638.32"/>
        <n v="168381.68"/>
        <n v="413258.06"/>
        <n v="433394.48"/>
        <n v="934587.24"/>
        <n v="1031611.27"/>
        <n v="456620.64"/>
        <n v="332595.76"/>
        <n v="175966"/>
        <n v="184577.07"/>
        <n v="492824.52"/>
        <n v="510462.81"/>
        <n v="611029.26"/>
        <n v="665449.19999999995"/>
        <n v="357971.14"/>
        <n v="250963.22"/>
        <n v="217513.32"/>
        <n v="227911.94"/>
        <n v="627866.53"/>
        <n v="650287.11"/>
        <n v="503144.89"/>
        <n v="549472.36"/>
        <n v="581078.51"/>
        <n v="429378.45"/>
        <n v="126903.31"/>
        <n v="132727.37"/>
        <n v="411690.64"/>
        <n v="423938.71"/>
        <n v="823563.17"/>
        <n v="909643.59"/>
        <n v="491575.4"/>
        <n v="348796.57"/>
        <n v="62625.8"/>
        <n v="65723.63"/>
        <n v="454650.13"/>
        <n v="477018.58"/>
        <n v="730137.51"/>
        <n v="805174.2"/>
        <n v="586976.81999999995"/>
        <n v="418330.8"/>
        <n v="173271.24"/>
        <n v="183666.34"/>
        <n v="618727.09"/>
        <n v="637854.32999999996"/>
        <n v="649153.07999999996"/>
        <n v="717144.35"/>
        <n v="275843.58"/>
        <n v="201909.67"/>
        <n v="119291.28"/>
        <n v="126660.88"/>
        <n v="618231.91"/>
        <n v="644211.98"/>
        <n v="792649.31"/>
        <n v="872666.93"/>
        <n v="200526.21"/>
        <n v="138219.5"/>
        <n v="186190.27"/>
        <n v="197648.31"/>
        <n v="439345.47"/>
        <n v="452968.49"/>
        <n v="484410.45"/>
        <n v="527470.07999999996"/>
        <n v="229456.73"/>
        <n v="163879.13"/>
        <n v="108510.5"/>
        <n v="114806.17"/>
        <n v="704841.42"/>
        <n v="726408.07"/>
        <n v="646774.79"/>
        <n v="708111.1"/>
        <n v="221528.77"/>
        <n v="161709.87"/>
        <n v="62158.49"/>
        <n v="65340.24"/>
        <n v="413254.83"/>
        <n v="428683.59"/>
        <n v="922211.52"/>
        <n v="1008379.41"/>
        <n v="414437.54"/>
        <n v="296521.57"/>
        <n v="147677.57"/>
        <n v="155472.51999999999"/>
        <n v="401949.6"/>
        <n v="417378.9"/>
        <n v="840900.81"/>
        <n v="914618"/>
        <n v="331926.58"/>
        <n v="245845.91"/>
        <n v="145258.9"/>
        <n v="152653.54999999999"/>
        <n v="720353.49"/>
        <n v="751641.91"/>
        <n v="488099.16"/>
        <n v="533146.79"/>
        <n v="257664.55"/>
        <n v="184264.99"/>
        <n v="80365.7"/>
        <n v="85196.56"/>
        <n v="663686.06000000006"/>
        <n v="685875.84"/>
        <n v="600477.6"/>
        <n v="655667.35"/>
        <n v="425816.52"/>
        <n v="315936.68"/>
        <n v="126896.38"/>
        <n v="133497.04999999999"/>
        <n v="635595.35"/>
        <n v="657420.1"/>
        <n v="674917.49"/>
        <n v="737931.22"/>
        <n v="475511"/>
        <n v="343806.77"/>
        <n v="154705.71"/>
        <n v="163066.53"/>
        <n v="664571.22"/>
        <n v="688396.76"/>
        <n v="844740.09"/>
        <n v="932886.64"/>
        <n v="273276.51"/>
        <n v="198488.21"/>
        <n v="216377.14"/>
        <n v="228377.15"/>
        <n v="467378.81"/>
        <n v="489430.14"/>
        <n v="544278.06999999995"/>
        <n v="594289.72"/>
        <n v="349572.46"/>
        <n v="247731.88"/>
        <n v="82308.94"/>
        <n v="86952.320000000007"/>
        <n v="411792.52"/>
        <n v="426103.63"/>
        <n v="842469.77"/>
        <n v="928741.19"/>
        <n v="564506.03"/>
        <n v="397183.12"/>
        <n v="217760.37"/>
        <n v="227948.71"/>
        <n v="404402.27"/>
        <n v="419573.96"/>
        <n v="520220.72"/>
        <n v="571389.67000000004"/>
        <n v="566066.21"/>
        <n v="392878.34"/>
        <n v="70245.02"/>
        <n v="74574.19"/>
        <n v="675440.96"/>
        <n v="703714.25"/>
        <n v="615294.56999999995"/>
        <n v="680740.86"/>
        <n v="357519.82"/>
        <n v="255825.16"/>
        <n v="130582.51"/>
        <n v="138524.13"/>
        <n v="546285.37"/>
        <n v="570647.82999999996"/>
        <n v="905834.92"/>
        <n v="1000149.44"/>
        <n v="466988.13"/>
        <n v="342264.45"/>
        <n v="233347.38"/>
        <n v="246243.71"/>
        <n v="741372.52"/>
        <n v="768247.83"/>
        <n v="584508.31000000006"/>
        <n v="641845.87"/>
        <n v="389366.75"/>
        <n v="288296.53999999998"/>
        <n v="223707.18"/>
        <n v="237494.19"/>
        <n v="700815.64"/>
        <n v="730442.52"/>
        <n v="559418.81000000006"/>
        <n v="619636.49"/>
        <n v="293983.14"/>
        <n v="213090.37"/>
        <n v="190899.36"/>
        <n v="200264.52"/>
        <n v="718693.04"/>
        <n v="749796.01"/>
        <n v="488650.22"/>
        <n v="539933.1"/>
        <n v="416742.18"/>
        <n v="293832.2"/>
        <n v="217867.75"/>
        <n v="231107.48"/>
        <n v="488057.39"/>
        <n v="507093.78"/>
        <n v="806254.05"/>
        <n v="887317.83"/>
        <n v="432253.89"/>
        <n v="306203.43"/>
        <n v="65483.09"/>
        <n v="69508.429999999993"/>
        <n v="406073.61"/>
        <n v="423486.68"/>
        <n v="928702.05"/>
        <n v="1028915.1"/>
        <n v="454782.39"/>
        <n v="314554.13"/>
        <n v="129177.76"/>
        <n v="136880.85"/>
        <n v="547086.9"/>
        <n v="570535.21"/>
        <n v="845152.09"/>
        <n v="927359.58"/>
        <n v="246039.92"/>
        <n v="180457.93"/>
        <n v="206145.11"/>
        <n v="219387.66"/>
        <n v="591094.55000000005"/>
        <n v="613288.18999999994"/>
        <n v="605073.68999999994"/>
        <n v="657966.17000000004"/>
        <n v="491777.43"/>
        <n v="356279.28"/>
        <n v="50060.75"/>
        <n v="52886.66"/>
        <n v="564315.17000000004"/>
        <n v="584646.75"/>
        <n v="855966.33"/>
        <n v="942732.34"/>
        <n v="513893.49"/>
        <n v="366895.73"/>
        <n v="68789.45"/>
        <n v="72872.429999999993"/>
        <n v="522162.91"/>
        <n v="544370.67000000004"/>
        <n v="705264.57"/>
        <n v="773238.53"/>
        <n v="483933.41"/>
        <n v="335868.89"/>
        <n v="217732.83"/>
        <n v="229422.89"/>
        <n v="706349.4"/>
        <n v="727393.27"/>
        <n v="896145.54"/>
        <n v="980999.32"/>
        <n v="419010.92"/>
        <n v="307036.11"/>
        <n v="53662.879999999997"/>
        <n v="57060.58"/>
        <n v="793606.98"/>
        <n v="826803.04"/>
        <n v="610263.1"/>
        <n v="665736.23"/>
        <n v="346268.25"/>
        <n v="253291.94"/>
        <n v="74572.66"/>
        <n v="78085.88"/>
        <n v="645166.77"/>
        <n v="664226.48"/>
        <n v="709630.12"/>
        <n v="773300.06"/>
        <n v="222486.1"/>
        <n v="160867.43"/>
        <n v="92169.93"/>
        <n v="96966.8"/>
        <n v="585536.02"/>
        <n v="610265.85"/>
        <n v="666812.23"/>
        <n v="733200.34"/>
        <n v="326010.11"/>
        <n v="233078.23"/>
        <n v="161709.15"/>
        <n v="169582.46"/>
        <n v="643491.56999999995"/>
        <n v="668462.93999999994"/>
        <n v="914099.9"/>
        <n v="1010396.12"/>
        <n v="436835.29"/>
        <n v="316703.58"/>
        <n v="96962.74"/>
        <n v="102431.24"/>
        <n v="502053.37"/>
        <n v="526057.09"/>
        <n v="495637.18"/>
        <n v="545273.28"/>
        <n v="435925.92"/>
        <n v="307600.15999999997"/>
        <n v="112161.21"/>
        <n v="118780.12"/>
        <n v="749545.47"/>
        <n v="777169.14"/>
        <n v="751724.87"/>
        <n v="832233.53"/>
        <n v="422456.8"/>
        <n v="297821.2"/>
        <n v="123774.67"/>
        <n v="130973.66"/>
        <n v="573009.31000000006"/>
        <n v="600378.85"/>
        <n v="680364.05"/>
        <n v="742699.36"/>
        <n v="305529.43"/>
        <n v="220374.27"/>
        <n v="230674.13"/>
        <n v="243546.79"/>
        <n v="655210.14"/>
        <n v="680254.91"/>
        <n v="767856.26"/>
        <n v="843222.44"/>
        <n v="314556.57"/>
        <n v="222446.5"/>
        <n v="54995.94"/>
        <n v="58075.33"/>
        <n v="609336.72"/>
        <n v="635274.55000000005"/>
        <n v="800755.65"/>
        <n v="880308.19"/>
        <n v="417676.76"/>
        <n v="293779.34000000003"/>
        <n v="215795.83"/>
        <n v="227981.27"/>
        <n v="529950.84"/>
        <n v="548696.51"/>
        <n v="593087.82999999996"/>
        <n v="648154.48"/>
        <n v="371187.26"/>
        <n v="275622.43"/>
        <n v="132358.99"/>
        <n v="139591.94"/>
        <n v="637468.4"/>
        <n v="668205.26"/>
        <n v="495029.93"/>
        <n v="542024"/>
        <n v="521291.17"/>
        <n v="379104.44"/>
        <n v="143346.57999999999"/>
        <n v="152797.1"/>
        <n v="742973.81"/>
        <n v="779134.03"/>
        <n v="890578.88"/>
        <n v="982294.26"/>
        <n v="382613.69"/>
        <n v="281209.61"/>
        <n v="127314.03"/>
        <n v="135104.4"/>
        <n v="657660.86"/>
        <n v="689378.16"/>
        <n v="500316.71"/>
        <n v="548059.57999999996"/>
        <n v="281773.09000000003"/>
        <n v="199642.26"/>
        <n v="135351.34"/>
        <n v="142783.24"/>
        <n v="596068.52"/>
        <n v="619853.81999999995"/>
        <n v="650630.5"/>
        <n v="710715.36"/>
        <n v="558707.31999999995"/>
        <n v="406791.49"/>
        <n v="94200.39"/>
        <n v="99814.88"/>
        <n v="653463.75"/>
        <n v="680547.66"/>
        <n v="763459.94"/>
        <n v="837717.99"/>
        <n v="477342.03"/>
        <n v="339713.99"/>
        <n v="223125.54"/>
        <n v="234290.35"/>
        <n v="478448.6"/>
        <n v="496725.48"/>
        <n v="569946.52"/>
        <n v="627006.78"/>
        <n v="390661.58"/>
        <n v="280109.26"/>
        <n v="204041.01"/>
        <n v="214150.72"/>
        <n v="463593.78"/>
        <n v="480718.5"/>
        <n v="623402.44999999995"/>
        <n v="683049.95"/>
        <n v="363131.59"/>
        <n v="266631.59000000003"/>
        <n v="151941.53"/>
        <n v="160981.09"/>
        <n v="540795.64"/>
        <n v="564560.74"/>
        <n v="673321.72"/>
        <n v="734517.59"/>
        <n v="304999.43"/>
        <n v="216914.09"/>
        <n v="150874.01"/>
        <n v="157633.47"/>
        <n v="602999.74"/>
        <n v="627280.79"/>
        <n v="706223.05"/>
        <n v="778951.54"/>
        <n v="526524.56000000006"/>
        <n v="363498.67"/>
        <n v="213230.49"/>
        <n v="224674.19"/>
        <n v="499089.52"/>
        <n v="523574.84"/>
        <n v="737564.93"/>
        <n v="807172.95"/>
        <n v="370920.91"/>
        <n v="256639.39"/>
        <n v="243666.17"/>
        <n v="257198.06"/>
        <n v="771389.72"/>
        <n v="795869.69"/>
        <n v="683500.86"/>
        <n v="755034.36"/>
        <n v="443323.62"/>
        <n v="328681.78999999998"/>
        <n v="70685.399999999994"/>
        <n v="75349.61"/>
        <n v="580614.9"/>
        <n v="607015.86"/>
        <n v="476653.89"/>
        <n v="520770.6"/>
        <n v="246754.06"/>
        <n v="171608.99"/>
        <n v="84196.31"/>
        <n v="88193.24"/>
        <n v="642326.06999999995"/>
        <n v="661148.43999999994"/>
        <n v="723869.24"/>
        <n v="792421.3"/>
        <n v="208825.18"/>
        <n v="154835.15"/>
        <n v="206380.69"/>
        <n v="217217.47"/>
        <n v="684365.98"/>
        <n v="706379.77"/>
        <n v="584982.15"/>
        <n v="647291.29"/>
        <n v="414693.38"/>
        <n v="287938.28999999998"/>
        <n v="137374.63"/>
        <n v="145908.89000000001"/>
        <n v="792536.02"/>
        <n v="818023.07"/>
        <n v="692918.13"/>
        <n v="758388.67"/>
        <n v="581928.4"/>
        <n v="431160.38"/>
        <n v="228037.73"/>
        <n v="242389.74"/>
        <n v="537838.55000000005"/>
        <n v="557965.04"/>
        <n v="690780.71"/>
        <n v="763678.98"/>
        <n v="239629.23"/>
        <n v="174217.57"/>
        <n v="74943.25"/>
        <n v="79410.320000000007"/>
        <n v="635140.94999999995"/>
        <n v="661638.63"/>
        <n v="654749.1"/>
        <n v="722581.72"/>
        <n v="316542.02"/>
        <n v="225620.27"/>
        <n v="167795.42"/>
        <n v="175798.35"/>
        <n v="788363.9"/>
        <n v="820807.64"/>
        <n v="475791.78"/>
        <n v="517547.1"/>
        <n v="591953.68000000005"/>
        <n v="422196.38"/>
        <n v="149790.66"/>
        <n v="158384.82999999999"/>
        <n v="484865.2"/>
        <n v="506201.35"/>
        <n v="595355.98"/>
        <n v="655171.4"/>
        <n v="457943.01"/>
        <n v="337285.89"/>
        <n v="213963.82"/>
        <n v="224667.4"/>
        <n v="772817.79"/>
        <n v="801276.3"/>
        <n v="800528.11"/>
        <n v="876944.46"/>
        <n v="327385.33"/>
        <n v="229749.6"/>
        <n v="115180.36"/>
        <n v="121846.48"/>
        <n v="590375.88"/>
        <n v="616820.43999999994"/>
        <n v="541112.49"/>
        <n v="599688.07999999996"/>
        <n v="499238.11"/>
        <n v="359576.2"/>
        <n v="83845.02"/>
        <n v="88096.15"/>
        <n v="561612.03"/>
        <n v="587140.18000000005"/>
        <n v="482121.5"/>
        <n v="530518.59"/>
        <n v="320498.44"/>
        <n v="234304.71"/>
        <n v="77049.149999999994"/>
        <n v="81332.899999999994"/>
        <n v="485282.96"/>
        <n v="499323.92"/>
        <n v="609617.53"/>
        <n v="669441.03"/>
        <n v="528404.99"/>
        <n v="376168.12"/>
        <n v="184309.61"/>
        <n v="194944.99"/>
        <n v="490270.62"/>
        <n v="509859.68"/>
        <n v="502732.95"/>
        <n v="550485.05000000005"/>
        <n v="301372.02"/>
        <n v="211079.01"/>
        <n v="234603.29"/>
        <n v="245500.91"/>
        <n v="635330.05000000005"/>
        <n v="657933.37"/>
        <n v="690069.92"/>
        <n v="763403.87"/>
        <n v="467924.68"/>
        <n v="336338.97"/>
        <n v="214160.83"/>
        <n v="226155.77"/>
        <n v="784093.17"/>
        <n v="814244.57"/>
        <n v="715871.4"/>
        <n v="781969.56"/>
        <n v="492876.41"/>
        <n v="343474.63"/>
        <n v="239468.5"/>
        <n v="250662.73"/>
        <n v="443787.19"/>
        <n v="464455.1"/>
        <n v="538587.17000000004"/>
        <n v="586065.44999999995"/>
        <n v="590105.06999999995"/>
        <n v="422484.68"/>
        <n v="81773.009999999995"/>
        <n v="86826.21"/>
        <n v="544429.76"/>
        <n v="560516.22"/>
        <n v="766300.61"/>
        <n v="839922.84"/>
        <n v="487234.47"/>
        <n v="336518.56"/>
        <n v="140110.32"/>
        <n v="146759.06"/>
        <n v="633748.74"/>
        <n v="659370.46"/>
        <n v="882231.54"/>
        <n v="971354.24"/>
        <n v="348056.5"/>
        <n v="253604.23"/>
        <n v="204096.06"/>
        <n v="216649.42"/>
        <n v="696294.83"/>
        <n v="717521.15"/>
        <n v="812798.58"/>
        <n v="895774.11"/>
        <n v="528958.53"/>
        <n v="391709.26"/>
        <n v="54554.68"/>
        <n v="58098.93"/>
        <n v="476261.9"/>
        <n v="495436.9"/>
        <n v="753521.58"/>
        <n v="819421.44"/>
        <n v="365921.7"/>
        <n v="270853.15000000002"/>
        <n v="52794.06"/>
        <n v="55729.99"/>
        <n v="757353.73"/>
        <n v="787798.18"/>
        <n v="614549.27"/>
        <n v="679169.86"/>
        <n v="553215.96"/>
        <n v="405445.73"/>
        <n v="159827.62"/>
        <n v="167004.82999999999"/>
        <n v="552736.29"/>
        <n v="577525.03"/>
        <n v="724041.77"/>
        <n v="791923.14"/>
        <n v="574237.65"/>
        <n v="406287.49"/>
        <n v="241010.79"/>
        <n v="256423.89"/>
        <n v="475504.83"/>
        <n v="495417.4"/>
        <n v="843496.41"/>
        <n v="929210.71"/>
        <n v="361574.45"/>
        <n v="253311.43"/>
        <n v="236581.74"/>
        <n v="248984.91"/>
        <n v="620441.01"/>
        <n v="642598.14"/>
        <n v="747654.17"/>
        <n v="813582"/>
        <n v="332735.74"/>
        <n v="236261.45"/>
        <n v="237686.87"/>
        <n v="253281.28"/>
        <n v="646277.71"/>
        <n v="678075.41"/>
        <n v="652744.56999999995"/>
        <n v="710578.16"/>
        <n v="570789.28"/>
        <n v="420011.64"/>
        <n v="128135.15"/>
        <n v="135206.57"/>
        <n v="409217.95"/>
        <n v="423069.31"/>
        <n v="609282.22"/>
        <n v="669498.06999999995"/>
        <n v="463775.26"/>
        <n v="320372.61"/>
        <n v="52604.31"/>
        <n v="55549.06"/>
        <n v="760093.23"/>
        <n v="790981.24"/>
        <n v="658651"/>
        <n v="726026.69"/>
        <n v="582804.66"/>
        <n v="416371.32"/>
        <n v="145779.24"/>
        <n v="152923.26999999999"/>
        <n v="553380.02"/>
        <n v="574288.94999999995"/>
        <n v="526708.72"/>
        <n v="583831.47"/>
        <n v="230359.32"/>
        <n v="168775.23"/>
        <n v="195653.24"/>
        <n v="206356.73"/>
        <n v="538691.36"/>
        <n v="559209.74"/>
        <n v="819630.65"/>
        <n v="893060.15"/>
        <n v="256353.44"/>
        <n v="183622.01"/>
        <n v="99853.65"/>
        <n v="106187.03"/>
        <n v="639716.87"/>
        <n v="663198.35"/>
        <n v="708161.53"/>
        <n v="777178.7"/>
        <n v="368744.2"/>
        <n v="263444.90999999997"/>
        <n v="224114.78"/>
        <n v="236647.39"/>
        <n v="434088.92"/>
        <n v="449233.49"/>
        <n v="793310.92"/>
        <n v="875707.53"/>
        <n v="216174.37"/>
        <n v="152877.70000000001"/>
        <n v="163916.82999999999"/>
        <n v="171250.99"/>
        <n v="568140.99"/>
        <n v="593724.47"/>
        <n v="504145.41"/>
        <n v="549078.56999999995"/>
        <n v="322911.31"/>
        <n v="226637.53"/>
        <n v="97426.27"/>
        <n v="103104"/>
        <n v="672305.69"/>
        <n v="705685.92"/>
        <n v="734900.83"/>
        <n v="806179.69"/>
        <n v="479549.09"/>
        <n v="355983.34"/>
        <n v="223453.42"/>
        <n v="235704.72"/>
        <n v="494976.12"/>
        <n v="514773.67"/>
        <n v="871446.94"/>
        <n v="963751.75"/>
        <n v="442293.91"/>
        <n v="312375.59000000003"/>
        <n v="160318.65"/>
        <n v="167771.79999999999"/>
        <n v="720969.79"/>
        <n v="745799.62"/>
        <n v="707763.81"/>
        <n v="775708.13"/>
        <n v="562858.59"/>
        <n v="392294.67"/>
        <n v="222213.24"/>
        <n v="233849.67"/>
        <n v="478073.05"/>
        <n v="499175.95"/>
        <n v="752299.86"/>
        <n v="820651.74"/>
        <n v="290865.03000000003"/>
        <n v="204102.88"/>
        <n v="68666.399999999994"/>
        <n v="72887.53"/>
        <n v="682382.92"/>
        <n v="706315.65"/>
        <n v="861694.53"/>
        <n v="949026.49"/>
        <n v="362244.21"/>
        <n v="257809.23"/>
        <n v="127110"/>
        <n v="135101.98000000001"/>
        <n v="658647.28"/>
        <n v="680762.86"/>
        <n v="912820.89"/>
        <n v="995577.66"/>
        <n v="506613.78"/>
        <n v="350200.19"/>
        <n v="143809.31"/>
        <n v="152178.16"/>
        <n v="667383.14"/>
        <n v="691999.95"/>
        <n v="743248.68"/>
        <n v="817694.6"/>
        <n v="318440.56"/>
        <n v="231722.41"/>
        <n v="123477.18"/>
        <n v="131404.19"/>
        <n v="428894.25"/>
        <n v="444015.9"/>
        <n v="735743.87"/>
        <n v="808817.07"/>
        <n v="375688.52"/>
        <n v="270719.02"/>
        <n v="190356.34"/>
        <n v="201139.96"/>
        <n v="534409.93000000005"/>
        <n v="550052.52"/>
        <n v="886910.03"/>
        <n v="966967.72"/>
        <n v="516933.27"/>
        <n v="375901.6"/>
        <n v="56245.69"/>
        <n v="59290.25"/>
        <n v="548638.6"/>
        <n v="573119.99"/>
        <n v="604905.76"/>
        <n v="665344.25"/>
        <n v="527688.76"/>
        <n v="375721.83"/>
        <n v="75161.11"/>
        <n v="78890.55"/>
        <n v="607888.43000000005"/>
        <n v="636793.63"/>
        <n v="523553.58"/>
        <n v="577501.11"/>
        <n v="312345.94"/>
        <n v="218691"/>
        <n v="111595.54"/>
        <n v="117819.68"/>
        <n v="710144.38"/>
        <n v="730910.8"/>
        <n v="708596.97"/>
        <n v="784007.56"/>
        <n v="522496.29"/>
        <n v="370293.8"/>
        <n v="215482.97"/>
        <n v="229320.93"/>
        <n v="441428.79"/>
        <n v="455450.22"/>
        <n v="586585.16"/>
        <n v="649252.6"/>
        <n v="212384.42"/>
        <n v="146612.48000000001"/>
        <n v="119076.1"/>
        <n v="125108.84"/>
        <n v="712806.1"/>
        <n v="738443.24"/>
        <n v="486669.78"/>
        <n v="529349.47"/>
        <n v="455507.61"/>
        <n v="317132.78000000003"/>
        <n v="179712.16"/>
        <n v="190573.29"/>
        <n v="499884.99"/>
        <n v="520256.09"/>
        <n v="679785.62"/>
        <n v="744136.78"/>
        <n v="573606.11"/>
        <n v="423115.11"/>
        <n v="98271.45"/>
        <n v="104485.16"/>
        <n v="422273.05"/>
        <n v="434297.78"/>
        <n v="635909.98"/>
        <n v="702307.01"/>
        <n v="351572.41"/>
        <n v="257373.72"/>
        <n v="54236.91"/>
        <n v="57142.02"/>
        <n v="756450.12"/>
        <n v="788016.55"/>
        <n v="796105.19"/>
        <n v="868613.1"/>
        <n v="559456.16"/>
        <n v="408380.86"/>
        <n v="230977.92000000001"/>
        <n v="241312.57"/>
        <n v="442912.75"/>
        <n v="460738.11"/>
        <n v="730769.92000000004"/>
        <n v="799628.69"/>
        <n v="485244.69"/>
        <n v="348089.83"/>
        <n v="106254.98"/>
        <n v="112331.65"/>
        <n v="421342.54"/>
        <n v="437673.54"/>
        <n v="923303.77"/>
        <n v="1004386.4"/>
        <n v="340207"/>
        <n v="252822.1"/>
        <n v="135258.14000000001"/>
        <n v="142034.26"/>
        <n v="515078.83"/>
        <n v="533467.18999999994"/>
        <n v="554222.76"/>
        <n v="611947.39"/>
        <n v="397274.34"/>
        <n v="293528.02"/>
        <n v="155930.35999999999"/>
        <n v="164243.85999999999"/>
        <n v="529245.49"/>
        <n v="548953.92000000004"/>
        <n v="918703.17"/>
        <n v="1003320.61"/>
        <n v="589590.88"/>
        <n v="432416.36"/>
        <n v="61443.99"/>
        <n v="64845.48"/>
        <n v="509937.77"/>
        <n v="531442.69999999995"/>
        <n v="861679.98"/>
        <n v="950176.45"/>
        <n v="582700.82999999996"/>
        <n v="414992.83"/>
        <n v="242260.69"/>
        <n v="254118.37"/>
        <n v="725029.03"/>
        <n v="751150.56"/>
        <n v="495244.49"/>
        <n v="540809.07999999996"/>
        <n v="551024.01"/>
        <n v="396193.34"/>
        <n v="59603.59"/>
        <n v="62823.71"/>
        <n v="618507.1"/>
        <n v="645726.38"/>
        <n v="525253.56999999995"/>
        <n v="573529.55000000005"/>
        <n v="337610.17"/>
        <n v="234283.86"/>
        <n v="143138.73000000001"/>
        <n v="150504.57999999999"/>
        <n v="470843.4"/>
        <n v="491050.66"/>
        <n v="775544.71"/>
        <n v="849241.29"/>
        <n v="509015.65"/>
        <n v="368127.12"/>
        <n v="99104.97"/>
        <n v="105553.01"/>
        <n v="462126.34"/>
        <n v="481715.75"/>
        <n v="702116.52"/>
        <n v="763497.08"/>
        <n v="538364.80000000005"/>
        <n v="371999.47"/>
        <n v="174268.21"/>
        <n v="185803.83"/>
        <n v="688200.28"/>
        <n v="722295.18"/>
        <n v="933935.64"/>
        <n v="1016216.77"/>
        <n v="423788.74"/>
        <n v="306218.33"/>
        <n v="88812.23"/>
        <n v="93104.28"/>
        <n v="474858.57"/>
        <n v="498529.86"/>
        <n v="794881.48"/>
        <n v="876305.27"/>
        <n v="389515.96"/>
        <n v="269709.14"/>
        <n v="85318.68"/>
        <n v="90333.91"/>
        <n v="673186.78"/>
        <n v="696236.51"/>
        <n v="550600.21"/>
        <n v="601651.14"/>
        <n v="321744.26"/>
        <n v="236647.62"/>
        <n v="164685.75"/>
        <n v="174855.88"/>
        <n v="725081.8"/>
        <n v="755409.4"/>
        <n v="526591.78"/>
        <n v="582229.18999999994"/>
        <n v="521430.66"/>
        <n v="380464.45"/>
        <n v="93683"/>
        <n v="99645.72"/>
        <n v="625168.17000000004"/>
        <n v="651178.65"/>
        <n v="926659.1"/>
        <n v="1018373.05"/>
        <n v="369415.54"/>
        <n v="262618.90000000002"/>
        <n v="127819.96"/>
        <n v="134286.20000000001"/>
        <n v="512818.41"/>
        <n v="528162.47"/>
        <n v="788460.37"/>
        <n v="860446.45"/>
        <n v="298935.05"/>
        <n v="216079.16"/>
        <n v="192516.97"/>
        <n v="201937.83"/>
        <n v="449365.23"/>
        <n v="468912.7"/>
        <n v="935176.44"/>
        <n v="1027172.34"/>
        <n v="208062.79"/>
        <n v="154626.59"/>
        <n v="202178.56"/>
        <n v="213518.51"/>
        <n v="697830.07"/>
        <n v="719487.79"/>
        <n v="705288.85"/>
        <n v="771895.11"/>
        <n v="277945.37"/>
        <n v="199265.79"/>
        <n v="66336.69"/>
        <n v="69633.45"/>
        <n v="680696.45"/>
        <n v="706423.06"/>
        <n v="476445.66"/>
        <n v="527183.74"/>
        <n v="378088.15"/>
        <n v="266560.06"/>
        <n v="239726.64"/>
        <n v="254038.61"/>
        <n v="620173.15"/>
        <n v="640460.97"/>
        <n v="874049.56"/>
        <n v="964801.03"/>
        <n v="533257.15"/>
        <n v="368166.47"/>
        <n v="120177.3"/>
        <n v="126250.59"/>
        <n v="637643.27"/>
        <n v="666955.66"/>
        <n v="698572.05"/>
        <n v="760280.9"/>
        <n v="370531.63"/>
        <n v="272548.34000000003"/>
        <n v="139928.79999999999"/>
        <n v="147927.06"/>
        <n v="687131.82"/>
        <n v="714494.94"/>
        <n v="627432.74"/>
        <n v="688474.12"/>
        <n v="308385.73"/>
        <n v="219378.7"/>
        <n v="190135"/>
        <n v="202618.03"/>
        <n v="446231.26"/>
        <n v="461279.99"/>
        <n v="605676.65"/>
        <n v="659790.22"/>
        <n v="404891.4"/>
        <n v="296786.03999999998"/>
        <n v="193333.24"/>
        <n v="205044.67"/>
        <n v="402791.66"/>
        <n v="416124.96"/>
        <n v="903046.37"/>
        <n v="990596.73"/>
        <n v="251950.99"/>
        <n v="185090.88"/>
        <n v="179604.3"/>
        <n v="189812.5"/>
        <n v="708828.86"/>
        <n v="737647.58"/>
        <n v="808592.53"/>
        <n v="891050.11"/>
        <n v="278759.90000000002"/>
        <n v="198782.65"/>
        <n v="81029.710000000006"/>
        <n v="84651.51"/>
        <n v="676206.88"/>
        <n v="695797.07"/>
        <n v="902360.16"/>
        <n v="983671.81"/>
        <n v="297086.89"/>
        <n v="204724.67"/>
        <n v="179526.32"/>
        <n v="190467.05"/>
        <n v="562743.79"/>
        <n v="583102.87"/>
        <n v="825213.32"/>
        <n v="913577.4"/>
        <n v="403165.78"/>
        <n v="291348.31"/>
        <n v="166690.84"/>
        <n v="175968.41"/>
        <n v="608706.30000000005"/>
        <n v="626999.98"/>
        <n v="493634.42"/>
        <n v="539119.59"/>
        <n v="511360.34"/>
        <n v="362927.18"/>
        <n v="231462.59"/>
        <n v="243671.82"/>
        <n v="668098.32999999996"/>
        <n v="696139.81"/>
        <n v="857377.58"/>
        <n v="943623.22"/>
        <n v="419905.15"/>
        <n v="306349.33"/>
        <n v="147732.21"/>
        <n v="156912.94"/>
        <n v="627689.06999999995"/>
        <n v="654044.88"/>
        <n v="650772.49"/>
        <n v="717972.47999999998"/>
        <n v="548732.81999999995"/>
        <n v="396194.07"/>
        <n v="111578.75"/>
        <n v="118351.06"/>
        <n v="532524.89"/>
        <n v="548820.36"/>
        <n v="546744.06999999995"/>
        <n v="597129.73"/>
        <n v="264270.25"/>
        <n v="193053.26"/>
        <n v="207889.26"/>
        <n v="220643.46"/>
        <n v="706515.71"/>
        <n v="727052.95"/>
        <n v="818063.57"/>
        <n v="895417.75"/>
        <n v="519738.46"/>
        <n v="379073.94"/>
        <n v="124344.04"/>
        <n v="130786.59"/>
        <n v="619612.55000000005"/>
        <n v="641420.25"/>
        <n v="711865.25"/>
        <n v="779659.82"/>
        <n v="279162.90999999997"/>
        <n v="194429.74"/>
        <n v="129432.1"/>
        <n v="137490.78"/>
        <n v="746974.32"/>
        <n v="771943.94"/>
        <n v="471026.56"/>
        <n v="514625.29"/>
        <n v="273501.01"/>
        <n v="200366.68"/>
        <n v="131112.9"/>
        <n v="138833.32999999999"/>
        <n v="706542.86"/>
        <n v="741957.45"/>
        <n v="631672.12"/>
        <n v="691858.2"/>
        <n v="508201.34"/>
        <n v="350880.54"/>
        <n v="86455.22"/>
        <n v="90760.03"/>
        <n v="522310.07"/>
        <n v="546660.84"/>
        <n v="824090.69"/>
        <n v="912052.68"/>
        <n v="290329.45"/>
        <n v="202717.17"/>
        <n v="156313.74"/>
        <n v="163431.57999999999"/>
        <n v="587414.71"/>
        <n v="608302.19999999995"/>
        <n v="485537.06"/>
        <n v="533165.73"/>
        <n v="505561.59999999998"/>
        <n v="372075.44"/>
        <n v="134046.29999999999"/>
        <n v="140233.71"/>
        <n v="530076.32999999996"/>
        <n v="555622.66"/>
        <n v="600943.07999999996"/>
        <n v="654687.06999999995"/>
        <n v="349426.51"/>
        <n v="245817.81"/>
        <n v="71842.509999999995"/>
        <n v="76043.13"/>
        <n v="750996.39"/>
        <n v="776862.24"/>
        <n v="794158.16"/>
        <n v="865853.72"/>
        <n v="348064.33"/>
        <n v="244774.33"/>
        <n v="65559.47"/>
        <n v="69001.289999999994"/>
        <n v="626944.38"/>
        <n v="649143.23"/>
        <n v="494331.71"/>
        <n v="539270.35"/>
        <n v="537148.67000000004"/>
        <n v="391160.53"/>
        <n v="93122.46"/>
        <n v="99049.71"/>
        <n v="400440.54"/>
        <n v="413297.22"/>
        <n v="602084.19999999995"/>
        <n v="659059.17000000004"/>
        <n v="208738.26"/>
        <n v="145844.98000000001"/>
        <n v="234731.86"/>
        <n v="249037.73"/>
        <n v="501846.5"/>
        <n v="524593.79"/>
        <n v="721925.31"/>
        <n v="792055.53"/>
        <n v="438711.42"/>
        <n v="317450.15000000002"/>
        <n v="70215.350000000006"/>
        <n v="73732.320000000007"/>
        <n v="665813.06999999995"/>
        <n v="685968.62"/>
        <n v="890764.81"/>
        <n v="971068.25"/>
        <n v="200020.94"/>
        <n v="139198.34"/>
        <n v="200638.55"/>
        <n v="210552.61"/>
        <n v="557704.14"/>
        <n v="585591.30000000005"/>
        <n v="536493.59"/>
        <n v="584650.79"/>
        <n v="414230.3"/>
        <n v="290565.90000000002"/>
        <n v="187645.9"/>
        <n v="198873.9"/>
        <n v="453085.71"/>
        <n v="468536.01"/>
        <n v="572075.28"/>
        <n v="630109.35"/>
        <n v="451328.78"/>
        <n v="316630.03999999998"/>
        <n v="164415.99"/>
        <n v="172222.7"/>
        <n v="437790"/>
        <n v="454716.84"/>
        <n v="882307.1"/>
        <n v="960271.53"/>
        <n v="208334.5"/>
        <n v="145062.04999999999"/>
        <n v="133687.54"/>
        <n v="142091.63"/>
        <n v="753160.25"/>
        <n v="781583.05"/>
        <n v="789645.75"/>
        <n v="865716.08"/>
        <n v="284471.03999999998"/>
        <n v="200634.79"/>
        <n v="185957.87"/>
        <n v="198016.51"/>
        <n v="450257.37"/>
        <n v="472661.26"/>
        <n v="567579.34"/>
        <n v="621883.69999999995"/>
        <n v="337369.44"/>
        <n v="233008.18"/>
        <n v="61880.26"/>
        <n v="65221.69"/>
        <n v="596836.66"/>
        <n v="618841.62"/>
        <n v="759544.84"/>
        <n v="834894.71"/>
        <n v="365014.34"/>
        <n v="265479.13"/>
        <n v="82621.64"/>
        <n v="86908.26"/>
        <n v="721781.77"/>
        <n v="745063.56"/>
        <n v="750025.95"/>
        <n v="824589.15"/>
        <n v="355156.71"/>
        <n v="256349.63"/>
        <n v="217180.79999999999"/>
        <n v="229998.29"/>
        <n v="788921.97"/>
        <n v="821967.77"/>
        <n v="933537.76"/>
        <n v="1034950.63"/>
        <n v="518291.05"/>
        <n v="377886.48"/>
        <n v="76575.33"/>
        <n v="80808.539999999994"/>
        <n v="767671.27"/>
        <n v="798008.72"/>
        <n v="928716.32"/>
        <n v="1021493.27"/>
        <n v="375496.98"/>
        <n v="266473.15000000002"/>
        <n v="85841.94"/>
        <n v="90098.46"/>
        <n v="615253.98"/>
        <n v="634560.89"/>
        <n v="559305.74"/>
        <n v="616938.32999999996"/>
        <n v="312611.03000000003"/>
        <n v="225121"/>
        <n v="127656.21"/>
        <n v="135384.14000000001"/>
        <n v="422485.49"/>
        <n v="435938.56"/>
        <n v="591665.28"/>
        <n v="646503.31000000006"/>
        <n v="451258.76"/>
        <n v="335146.09000000003"/>
        <n v="184637.02"/>
        <n v="194613.77"/>
        <n v="529591.57999999996"/>
        <n v="553387.07999999996"/>
        <n v="605311.65"/>
        <n v="668082.14"/>
        <n v="539959.07999999996"/>
        <n v="400623.06"/>
        <n v="62219.18"/>
        <n v="65638.679999999993"/>
        <n v="733624.18"/>
        <n v="758190.84"/>
        <n v="649328.78"/>
        <n v="711998.34"/>
        <n v="206210.74"/>
        <n v="143940.88"/>
        <n v="123655.56"/>
        <n v="130442.36"/>
        <n v="613254.15"/>
        <n v="639949.32999999996"/>
        <n v="764468.69"/>
        <n v="834772.58"/>
        <n v="217483.57"/>
        <n v="150479.41"/>
        <n v="203925.53"/>
        <n v="216906.94"/>
        <n v="741795.5"/>
        <n v="769119.08"/>
        <n v="917829.14"/>
        <n v="1012206.78"/>
        <n v="549057.42000000004"/>
        <n v="392284.97"/>
        <n v="53897.79"/>
        <n v="56789.3"/>
        <n v="410627.09"/>
        <n v="427401.93"/>
        <n v="934075.05"/>
        <n v="1018822.29"/>
        <n v="264055.76"/>
        <n v="192548.17"/>
        <n v="125009.23"/>
        <n v="131531.04"/>
        <n v="518857.98"/>
        <n v="536496.30000000005"/>
        <n v="778592.99"/>
        <n v="855314.79"/>
        <n v="337207.51"/>
        <n v="239086.09"/>
        <n v="228256.25"/>
        <n v="238528.22"/>
        <n v="704944.6"/>
        <n v="733657.27"/>
        <n v="747499.28"/>
        <n v="819726.45"/>
        <n v="356469.63"/>
        <n v="245676.58"/>
        <n v="152983.46"/>
        <n v="162843.68"/>
        <n v="498797.14"/>
        <n v="516910.04"/>
        <n v="669183.78"/>
        <n v="738387.27"/>
        <n v="218157.99"/>
        <n v="152855.79"/>
        <n v="74294.820000000007"/>
        <n v="78705.320000000007"/>
        <n v="413717.99"/>
        <n v="432026.9"/>
        <n v="772842.67"/>
        <n v="845973.44"/>
        <n v="494048.4"/>
        <n v="352164.59"/>
        <n v="77335.56"/>
        <n v="81584.5"/>
        <n v="483554.61"/>
        <n v="501488.49"/>
        <n v="805527.93"/>
        <n v="882735.22"/>
        <n v="449665.84"/>
        <n v="325892.27"/>
        <n v="209801.23"/>
        <n v="222676.9"/>
        <n v="648782.14"/>
        <n v="673275.2"/>
        <n v="857784.93"/>
        <n v="935865.03"/>
        <n v="244212.18"/>
        <n v="175291.89"/>
        <n v="160908.6"/>
        <n v="168527.58"/>
        <n v="714287.93"/>
        <n v="741459.53"/>
        <n v="517241.06"/>
        <n v="568611.18999999994"/>
        <n v="323911.73"/>
        <n v="225760.51"/>
        <n v="196426.34"/>
        <n v="205439.63"/>
        <n v="575246.97"/>
        <n v="599821.48"/>
        <n v="749986.48"/>
        <n v="818880.34"/>
        <n v="229940.58"/>
        <n v="160028.78"/>
        <n v="73584.479999999996"/>
        <n v="77049.960000000006"/>
        <n v="612185.67000000004"/>
        <n v="632760.47"/>
        <n v="587873.38"/>
        <n v="639021.06999999995"/>
        <n v="450902.62"/>
        <n v="328003.20000000001"/>
        <n v="193976.72"/>
        <n v="203940.96"/>
        <n v="759418.79"/>
        <n v="791699.94"/>
        <n v="733213.94"/>
        <n v="808998.78"/>
        <n v="399775.44"/>
        <n v="287868.07"/>
        <n v="209299.21"/>
        <n v="219712.47"/>
        <n v="475122.01"/>
        <n v="489155.78"/>
        <n v="657514.22"/>
        <n v="720394.17"/>
        <n v="509267.3"/>
        <n v="356931.35"/>
        <n v="142354.85"/>
        <n v="148860.68"/>
        <n v="586158.12"/>
        <n v="612002.02"/>
        <n v="901265.09"/>
        <n v="988753.85"/>
        <n v="277612.13"/>
        <n v="201790.38"/>
        <n v="50159.66"/>
        <n v="53183.15"/>
        <n v="501041.69"/>
        <n v="524230.09"/>
        <n v="617983.82999999996"/>
        <n v="671994.9"/>
        <n v="537207.04000000004"/>
        <n v="371684.62"/>
        <n v="102331.37"/>
        <n v="107326.39999999999"/>
        <n v="751513.97"/>
        <n v="784205.9"/>
        <n v="515914.23"/>
        <n v="571325.49"/>
        <n v="441096.18"/>
        <n v="317500.46000000002"/>
        <n v="66098.210000000006"/>
        <n v="69784.009999999995"/>
        <n v="460884.95"/>
        <n v="483582"/>
        <n v="922718.52"/>
        <n v="1018184.81"/>
        <n v="283700.75"/>
        <n v="202340.78"/>
        <n v="88391.74"/>
        <n v="92589.69"/>
        <n v="657999.42000000004"/>
        <n v="684333.15"/>
        <n v="504591.22"/>
        <n v="552322.13"/>
        <n v="322521.61"/>
        <n v="237288.42"/>
        <n v="105235.71"/>
        <n v="112096.37"/>
        <n v="774625.68"/>
        <n v="804213.58"/>
        <n v="834990.63"/>
        <n v="913950.8"/>
        <n v="460808.31"/>
        <n v="337729.49"/>
        <n v="166634.32"/>
        <n v="175904.46"/>
        <n v="634807.64"/>
        <n v="653643.82999999996"/>
        <n v="490830.01"/>
        <n v="544110"/>
        <n v="413724.79"/>
        <n v="286478.33"/>
        <n v="133141.93"/>
        <n v="140850.47"/>
        <n v="624013.66"/>
        <n v="646647.16"/>
        <n v="909146.33"/>
        <n v="1004230.96"/>
        <n v="591333.75"/>
        <n v="418143.77"/>
        <n v="76017.69"/>
        <n v="79478.649999999994"/>
        <n v="627809.24"/>
        <n v="648188.57999999996"/>
        <n v="674642.86"/>
        <n v="736283.68"/>
        <n v="258543.65"/>
        <n v="184710.71"/>
        <n v="107073.73"/>
        <n v="113302.36"/>
        <n v="676314.5"/>
        <n v="708468.88"/>
        <n v="665340.93999999994"/>
        <n v="728738.35"/>
        <n v="560111.43000000005"/>
        <n v="389460.4"/>
        <n v="173715.8"/>
        <n v="183320.85"/>
        <n v="745132.78"/>
        <n v="767322.57"/>
        <n v="907704.14"/>
        <n v="988919.22"/>
        <n v="442960.06"/>
        <n v="313800.40999999997"/>
        <n v="174184.89"/>
        <n v="182956.15"/>
        <n v="616891.51"/>
        <n v="647526.49"/>
        <n v="816972.7"/>
        <n v="905787.88"/>
        <n v="306945.03999999998"/>
        <n v="218201.96"/>
        <n v="102172.78"/>
        <n v="106929.68"/>
        <n v="614173.55000000005"/>
        <n v="632474.51"/>
        <n v="934710.09"/>
        <n v="1031317.44"/>
        <n v="403964.45"/>
        <n v="286121.75"/>
        <n v="242699.77"/>
        <n v="257789.22"/>
        <n v="437883.22"/>
        <n v="453519.87"/>
        <n v="538509.51"/>
        <n v="586140.35"/>
        <n v="397217.36"/>
        <n v="274784.51"/>
        <n v="60304.28"/>
        <n v="63406.86"/>
        <n v="714150.56"/>
        <n v="739788.61"/>
        <n v="509566.18"/>
        <n v="555232.82999999996"/>
        <n v="427424.07"/>
        <n v="312446.21999999997"/>
        <n v="210949.26"/>
        <n v="223165.34"/>
        <n v="577154.64"/>
        <n v="598325.72"/>
        <n v="632605.80000000005"/>
        <n v="693761.08"/>
        <n v="218320.7"/>
        <n v="153164.84"/>
        <n v="127243.92"/>
        <n v="135446"/>
        <n v="564403.37"/>
        <n v="580445.81999999995"/>
        <n v="843394.57"/>
        <n v="924070.18"/>
        <n v="505418.63"/>
        <n v="365173.3"/>
        <n v="167187.29999999999"/>
        <n v="177232.68"/>
        <n v="788693.49"/>
        <n v="815171.13"/>
        <n v="594239.12"/>
        <n v="653219.25"/>
        <n v="491064.82"/>
        <n v="351512.72"/>
        <n v="220218.4"/>
        <n v="232892.26"/>
        <n v="507465.78"/>
        <n v="529527.47"/>
        <n v="671797.43"/>
        <n v="733526.97"/>
        <n v="332631.06"/>
        <n v="233364.95"/>
        <n v="159021.92000000001"/>
        <n v="169550.12"/>
        <n v="740079.5"/>
        <n v="775514.03"/>
        <n v="662325.96"/>
        <n v="729055.02"/>
        <n v="506953.49"/>
        <n v="371566.8"/>
        <n v="114189.99"/>
        <n v="121746.57"/>
        <n v="409471.21"/>
        <n v="425810.84"/>
        <n v="707509.61"/>
        <n v="780302.54"/>
        <n v="277072.09999999998"/>
        <n v="202847.91"/>
        <n v="236890.81"/>
        <n v="252523.2"/>
        <n v="482283.35"/>
        <n v="497883.51"/>
        <n v="674974.18"/>
        <n v="742556.5"/>
        <n v="478688.21"/>
        <n v="347841.44"/>
        <n v="94342.46"/>
        <n v="100385.84"/>
        <n v="657342.93999999994"/>
        <n v="681083.15"/>
        <n v="797341.74"/>
        <n v="880123.01"/>
        <n v="247598.85"/>
        <n v="172344.23"/>
        <n v="150787.98000000001"/>
        <n v="159193.35999999999"/>
        <n v="707840.59"/>
        <n v="742630.03"/>
        <n v="570077.59"/>
        <n v="627357.1"/>
        <n v="345514.56"/>
        <n v="238294.8"/>
        <n v="191875.78"/>
        <n v="203960.47"/>
        <n v="571447.27"/>
        <n v="588332.03"/>
        <n v="533597.13"/>
        <n v="581510.14"/>
        <n v="274181.09000000003"/>
        <n v="202125.52"/>
        <n v="225703.89"/>
        <n v="237246.09"/>
        <n v="551721.44999999995"/>
        <n v="576361.38"/>
        <n v="727174.08"/>
        <n v="791633.57"/>
        <n v="383087.53"/>
        <n v="271913.76"/>
        <n v="236457.2"/>
        <n v="248042.62"/>
        <n v="577712.41"/>
        <n v="605050.93000000005"/>
        <n v="824961.63"/>
        <n v="913132.71"/>
        <n v="518503.74"/>
        <n v="366919.63"/>
        <n v="126346.85"/>
        <n v="133403.54"/>
        <n v="684254.43"/>
        <n v="709932.26"/>
        <n v="889230.02"/>
        <n v="973201.34"/>
        <n v="490608.46"/>
        <n v="357544.34"/>
        <n v="119834.91"/>
        <n v="125334.57"/>
        <n v="608702.43000000005"/>
        <n v="637934.17000000004"/>
        <n v="685728.97"/>
        <n v="752813.28"/>
        <n v="299693.12"/>
        <n v="215149.91"/>
        <n v="121330.35"/>
        <n v="128663.2"/>
        <n v="543037.6"/>
        <n v="569603.93999999994"/>
        <n v="702685.3"/>
        <n v="776964.11"/>
        <n v="429572.57"/>
        <n v="313140.55"/>
        <n v="158885.96"/>
        <n v="167300.22"/>
        <n v="592588.48"/>
        <n v="622300.07999999996"/>
        <n v="555419.88"/>
        <n v="613670.26"/>
        <n v="405847.76"/>
        <n v="288417.68"/>
        <n v="175487.17"/>
        <n v="184932.08"/>
        <n v="424221.07"/>
        <n v="441855.78"/>
        <n v="931487.45"/>
        <n v="1023749.4"/>
        <n v="282787.59000000003"/>
        <n v="201690.06"/>
        <n v="98784.73"/>
        <n v="103684.75"/>
        <n v="583484.34"/>
        <n v="603991.03"/>
        <n v="912212.69"/>
        <n v="999559.08"/>
        <n v="444727.03999999998"/>
        <n v="328734.5"/>
        <n v="160004.37"/>
        <n v="169202.22"/>
        <n v="706580.82"/>
        <n v="736754.8"/>
        <n v="674435.09"/>
        <n v="742760.62"/>
        <n v="372744.81"/>
        <n v="276569.46999999997"/>
        <n v="204879.82"/>
        <n v="216963.35"/>
        <n v="783063.34"/>
        <n v="811144.49"/>
        <n v="503802.2"/>
        <n v="548938.49"/>
        <n v="352971.46"/>
        <n v="252138.33"/>
        <n v="198341.2"/>
        <n v="211465.95"/>
        <n v="505667.49"/>
        <n v="528785.56000000006"/>
        <n v="894980.81"/>
        <n v="985248.23"/>
        <n v="277322.21000000002"/>
        <n v="193252.95"/>
        <n v="120118.48"/>
        <n v="126582.52"/>
        <n v="645710.27"/>
        <n v="672253.46"/>
        <n v="858154.57"/>
        <n v="950882.08"/>
        <n v="238857"/>
        <n v="168339.85"/>
        <n v="84079.47"/>
        <n v="89528.48"/>
        <n v="490171.69"/>
        <n v="507458.83"/>
        <n v="470984.25"/>
        <n v="516326.7"/>
        <n v="506236.74"/>
        <n v="353822.86"/>
        <n v="234850.54"/>
        <n v="247698.97"/>
        <n v="501952.89"/>
        <n v="524768.4"/>
        <n v="913816.92"/>
        <n v="1004333.19"/>
        <n v="279294.45"/>
        <n v="205056.5"/>
        <n v="220451.58"/>
        <n v="231391.35"/>
        <n v="617953.80000000005"/>
        <n v="648119.35"/>
        <n v="799002.04"/>
        <n v="882237.73"/>
        <n v="462028.96"/>
        <n v="319629.03999999998"/>
        <n v="217370.55"/>
        <n v="227158.09"/>
        <n v="753443.7"/>
        <n v="789149.02"/>
        <n v="514868.36"/>
        <n v="569879.54"/>
        <n v="406253.8"/>
        <n v="298135.39"/>
        <n v="170946.08"/>
        <n v="181080.79"/>
        <n v="705188.82"/>
        <n v="725961.22"/>
        <n v="724543.31"/>
        <n v="787837.71"/>
        <n v="246970.64"/>
        <n v="179173.05"/>
        <n v="116212.43"/>
        <n v="122480.15"/>
        <n v="638266"/>
        <n v="670091.16"/>
        <n v="522487.41"/>
        <n v="577393.96"/>
        <n v="430921.26"/>
        <n v="319083.65000000002"/>
        <n v="233314.53"/>
        <n v="246910.1"/>
        <n v="630740.87"/>
        <n v="659251.17000000004"/>
        <n v="905636.57"/>
        <n v="986179.29"/>
        <n v="376735.27"/>
        <n v="279403.48"/>
        <n v="69676.73"/>
        <n v="73744.89"/>
        <n v="540743.87"/>
        <n v="558597.71"/>
        <n v="617933.4"/>
        <n v="685023.18"/>
        <n v="434310.85"/>
        <n v="321546.56"/>
        <n v="111767.16"/>
        <n v="118897.92"/>
        <n v="480511.35"/>
        <n v="494905.87"/>
        <n v="689393.9"/>
        <n v="761445.31"/>
        <n v="264781.40999999997"/>
        <n v="186844.82"/>
        <n v="87360.49"/>
        <n v="92855.59"/>
        <n v="411580.19"/>
        <n v="430504.69"/>
        <n v="575993.88"/>
        <n v="635391.98"/>
        <n v="559747.9"/>
        <n v="415892.46"/>
        <n v="90884.13"/>
        <n v="95421.22"/>
        <n v="517103.96"/>
        <n v="532837.52"/>
        <n v="644719.09"/>
        <n v="708451.76"/>
        <n v="218336.53"/>
        <n v="150532.73000000001"/>
        <n v="175927.47"/>
        <n v="185158.11"/>
        <n v="626727.64"/>
        <n v="654899.29"/>
        <n v="478823.91"/>
        <n v="530365.78"/>
        <n v="466913.71"/>
        <n v="339838.98"/>
        <n v="96588.33"/>
        <n v="101259.49"/>
        <n v="550647.26"/>
        <n v="574031.11"/>
        <n v="652664.99"/>
        <n v="715387.53"/>
        <n v="419686.97"/>
        <n v="297599.99"/>
        <n v="121130.29"/>
        <n v="128177.39"/>
        <n v="600324.48"/>
        <n v="625365.66"/>
        <n v="902886.66"/>
        <n v="988471.05"/>
        <n v="489499.4"/>
        <n v="340360.01"/>
        <n v="122923.19"/>
        <n v="129948.71"/>
        <n v="534896.77"/>
        <n v="550351.01"/>
        <n v="901075.89"/>
        <n v="989632.63"/>
        <n v="213085.42"/>
        <n v="148232.23000000001"/>
        <n v="139701.44"/>
        <n v="148312.5"/>
        <n v="401557.56"/>
        <n v="416705.16"/>
        <n v="529848.07999999996"/>
        <n v="585076.30000000005"/>
        <n v="298101.23"/>
        <n v="206216.97"/>
        <n v="103977.46"/>
        <n v="109882.38"/>
        <n v="440524.79999999999"/>
        <n v="462159.22"/>
        <n v="874255.28"/>
        <n v="953119.05"/>
        <n v="344843.83"/>
        <n v="252900.07"/>
        <n v="204041.32"/>
        <n v="216696.88"/>
        <n v="518455.18"/>
        <n v="535033.07999999996"/>
        <n v="593593.55000000005"/>
        <n v="647184.15"/>
        <n v="253534.48"/>
        <n v="176818.23"/>
        <n v="167988.23"/>
        <n v="178226.72"/>
        <n v="759921.9"/>
        <n v="783649.74"/>
        <n v="813569.68"/>
        <n v="899388.7"/>
        <n v="356225.23"/>
        <n v="246661.4"/>
        <n v="159910.12"/>
        <n v="170435.93"/>
        <n v="559963.37"/>
        <n v="581291.48"/>
        <n v="533777.56999999995"/>
        <n v="590065.52"/>
        <n v="292900.58"/>
        <n v="202722.04"/>
        <n v="172854.3"/>
        <n v="182551.71"/>
        <n v="547404.1"/>
        <n v="568000.9"/>
        <n v="549323.21"/>
        <n v="600285.89"/>
        <n v="301336.27"/>
        <n v="212818.47"/>
        <n v="177327.55"/>
        <n v="186906.56"/>
        <n v="576970.69999999995"/>
        <n v="593450.31999999995"/>
        <n v="686211.59"/>
        <n v="750245.66"/>
        <n v="432067.23"/>
        <n v="314557.89"/>
        <n v="183394.29"/>
        <n v="194564.24"/>
        <n v="642681.78"/>
        <n v="661010.63"/>
        <n v="765981.87"/>
        <n v="842502.77"/>
        <n v="543483.31000000006"/>
        <n v="386972.53"/>
        <n v="233553.21"/>
        <n v="245567.07"/>
        <n v="492731.21"/>
        <n v="514608.54"/>
        <n v="563006.9"/>
        <n v="619057.94999999995"/>
        <n v="406102.57"/>
        <n v="290175.23"/>
        <n v="230317.53"/>
        <n v="245445.63"/>
        <n v="733337.62"/>
        <n v="764482.28"/>
        <n v="840308.07"/>
        <n v="918475.12"/>
        <n v="321068.40000000002"/>
        <n v="222801.52"/>
        <n v="150295.49"/>
        <n v="157762.45000000001"/>
        <n v="484986.37"/>
        <n v="508668.72"/>
        <n v="852720.37"/>
        <n v="932744.44"/>
        <n v="355810.24"/>
        <n v="263445.17"/>
        <n v="158171.72"/>
        <n v="168261.7"/>
        <n v="751733.31"/>
        <n v="779876.11"/>
        <n v="661663.63"/>
        <n v="726912.56"/>
        <n v="496688.66"/>
        <n v="367114.11"/>
        <n v="145929.87"/>
        <n v="155529.39000000001"/>
        <n v="664909.51"/>
        <n v="689230.33"/>
        <n v="476845.9"/>
        <n v="524350.51"/>
        <n v="278801.19"/>
        <n v="203248.97"/>
        <n v="211263.74"/>
        <n v="221403.73"/>
        <n v="764137.65"/>
        <n v="796818.81"/>
        <n v="887502.12"/>
        <n v="965958.01"/>
        <n v="478711.68"/>
        <n v="337941.1"/>
        <n v="164375.78"/>
        <n v="173153.25"/>
        <n v="535761.05000000005"/>
        <n v="556893.77"/>
        <n v="482179.9"/>
        <n v="530200.91"/>
        <n v="571261.06999999995"/>
        <n v="397715.8"/>
        <n v="231284.67"/>
        <n v="244876.09"/>
        <n v="729437.22"/>
        <n v="757663.77"/>
        <n v="789508.79"/>
        <n v="867556.77"/>
        <n v="511862.02"/>
        <n v="363563.74"/>
        <n v="80766.009999999995"/>
        <n v="85853.81"/>
        <n v="781466.12"/>
        <n v="817594.69"/>
        <n v="665930.88"/>
        <n v="732135.01"/>
        <n v="226917.04"/>
        <n v="164792.22"/>
        <n v="181613.85"/>
        <n v="191571.27"/>
        <n v="694305.32"/>
        <n v="723926.08"/>
        <n v="669714.5"/>
        <n v="728117.64"/>
        <n v="480552.32"/>
        <n v="353590.59"/>
        <n v="114220.29"/>
        <n v="121208.84"/>
        <n v="412580.03"/>
        <n v="426482.46"/>
        <n v="507386.76"/>
        <n v="558019.68999999994"/>
        <n v="207810.1"/>
        <n v="150838.38"/>
        <n v="55791.27"/>
        <n v="58860.29"/>
        <n v="730104.24"/>
        <n v="756820.62"/>
        <n v="813319.07"/>
        <n v="891354.87"/>
        <n v="380125.56"/>
        <n v="278788.03000000003"/>
        <n v="78503.149999999994"/>
        <n v="82152.37"/>
        <n v="608661.77"/>
        <n v="626011.28"/>
        <n v="877465.95"/>
        <n v="960421.21"/>
        <n v="528046.67000000004"/>
        <n v="366420.03"/>
        <n v="60648.91"/>
        <n v="64619.07"/>
        <n v="521512.85"/>
        <n v="540355.96"/>
        <n v="569968.05000000005"/>
        <n v="624813.98"/>
        <n v="514496.49"/>
        <n v="361998.81"/>
        <n v="122951.1"/>
        <n v="130817.13"/>
        <n v="606342.93000000005"/>
        <n v="632326.80000000005"/>
        <n v="827492.9"/>
        <n v="906805.15"/>
        <n v="465410.8"/>
        <n v="332885.8"/>
        <n v="76669.679999999993"/>
        <n v="80945.78"/>
        <n v="528615.26"/>
        <n v="544923.19999999995"/>
        <n v="815917.93"/>
        <n v="904008.05"/>
        <n v="352030.87"/>
        <n v="248631.98"/>
        <n v="114277.11"/>
        <n v="120848.88"/>
        <n v="557754.1"/>
        <n v="585361.52"/>
        <n v="770270.59"/>
        <n v="853263.54"/>
        <n v="327770.40999999997"/>
        <n v="238336.59"/>
        <n v="109048.2"/>
        <n v="114330.01"/>
        <n v="565309.31000000006"/>
        <n v="582000.93000000005"/>
        <n v="771995.41"/>
        <n v="840039.11"/>
        <n v="379104.7"/>
        <n v="281265.01"/>
        <n v="156341.98000000001"/>
        <n v="166288.44"/>
        <n v="538881.9"/>
        <n v="565724.56000000006"/>
        <n v="647761.23"/>
        <n v="715596.18"/>
        <n v="469574.29"/>
        <n v="324513.44"/>
        <n v="131187.01"/>
        <n v="139553.51"/>
        <n v="774928.24"/>
        <n v="800466.26"/>
        <n v="802748.39"/>
        <n v="876640.03"/>
        <n v="487162.19"/>
        <n v="341385.13"/>
        <n v="146611.12"/>
        <n v="154742.66"/>
        <n v="520187.93"/>
        <n v="535735.80000000005"/>
        <n v="625897.81000000006"/>
        <n v="684403.12"/>
        <n v="569085.36"/>
        <n v="405911.72"/>
        <n v="174868.59"/>
        <n v="186246.22"/>
        <n v="701728.44"/>
        <n v="724254.15"/>
        <n v="723800.02"/>
        <n v="802165.9"/>
        <n v="572628.38"/>
        <n v="407727.2"/>
        <n v="128808.28"/>
        <n v="134993.39000000001"/>
        <n v="553205.93000000005"/>
        <n v="579039.19999999995"/>
        <n v="794786.55"/>
        <n v="877456.2"/>
        <n v="591895.79"/>
        <n v="436272.89"/>
        <n v="121758.93"/>
        <n v="127935.98"/>
        <n v="794530.97"/>
        <n v="817737.52"/>
        <n v="685238.68"/>
        <n v="757779.67"/>
        <n v="580348.75"/>
        <n v="405084.05"/>
        <n v="70557.97"/>
        <n v="74064.66"/>
        <n v="416461.04"/>
        <n v="432526.34"/>
        <n v="708475.63"/>
        <n v="777020.49"/>
        <n v="506584.81"/>
        <n v="366262.34"/>
        <n v="50799.99"/>
        <n v="53929.87"/>
        <n v="530437.91"/>
        <n v="550668.46"/>
        <n v="483677.63"/>
        <n v="536169.4"/>
        <n v="245894.33"/>
        <n v="171531.63"/>
        <n v="110271.06"/>
        <n v="115680.1"/>
        <n v="778386.48"/>
        <n v="805439.31"/>
        <n v="575464.57999999996"/>
        <n v="627281.93000000005"/>
        <n v="505339.53"/>
        <n v="349667.06"/>
        <n v="118382.71"/>
        <n v="125761.48"/>
        <n v="628805.66"/>
        <n v="652053.86"/>
        <n v="892981.17"/>
        <n v="975355.96"/>
        <n v="221246.06"/>
        <n v="162974.26999999999"/>
        <n v="170928.68"/>
        <n v="181337.47"/>
        <n v="569670.47"/>
        <n v="587369.03"/>
        <n v="777213.86"/>
        <n v="857236.59"/>
        <n v="249801.95"/>
        <n v="183457.92000000001"/>
        <n v="182595.02"/>
        <n v="194355.04"/>
        <n v="644396.22"/>
        <n v="666851.99"/>
        <n v="559695.76"/>
        <n v="612971.09"/>
        <n v="467631.35"/>
        <n v="339649.97"/>
        <n v="140353.51999999999"/>
        <n v="149474.76"/>
        <n v="583438.66"/>
        <n v="610008.47"/>
        <n v="472745.57"/>
        <n v="514105.37"/>
        <n v="468002.99"/>
        <n v="333107.8"/>
        <n v="216865.92000000001"/>
        <n v="227743.62"/>
        <n v="784352.47"/>
        <n v="808316.98"/>
        <n v="500661.31"/>
        <n v="549846.64"/>
        <n v="542782.13"/>
        <n v="377971.6"/>
        <n v="98448.31"/>
        <n v="103430.99"/>
        <n v="639430.30000000005"/>
        <n v="658779.67000000004"/>
        <n v="647949.21"/>
        <n v="711939.93"/>
        <n v="503626.04"/>
        <n v="354760.58"/>
        <n v="152669.44"/>
        <n v="160949.04"/>
        <n v="594183.87"/>
        <n v="619909.27"/>
        <n v="806260.66"/>
        <n v="878652.96"/>
        <n v="275551.55"/>
        <n v="203631.06"/>
        <n v="205094.39999999999"/>
        <n v="215856.72"/>
        <n v="530377.23"/>
        <n v="554966.15"/>
        <n v="742007.65"/>
        <n v="819121.06"/>
        <n v="337924.89"/>
        <n v="242308.47"/>
        <n v="164778.19"/>
        <n v="174988.32"/>
        <n v="714407.43"/>
        <n v="736440.48"/>
        <n v="572416.16"/>
        <n v="627479.77"/>
        <n v="343673.9"/>
        <n v="249619.82"/>
        <n v="85336.97"/>
        <n v="89893.87"/>
        <n v="464594.92"/>
        <n v="483773.91"/>
        <n v="817874.44"/>
        <n v="896188.58"/>
        <n v="364602.23"/>
        <n v="269476.8"/>
        <n v="226700.44"/>
        <n v="239312.48"/>
        <n v="575716.32999999996"/>
        <n v="603579.44999999995"/>
        <n v="798904.76"/>
        <n v="881432.36"/>
        <n v="567820.51"/>
        <n v="419642.89"/>
        <n v="207401.1"/>
        <n v="218617.64"/>
        <n v="782645.1"/>
        <n v="813723.95"/>
        <n v="740801.54"/>
        <n v="814346.88"/>
        <n v="444084.83"/>
        <n v="320971.2"/>
        <n v="237631.37"/>
        <n v="250480.29"/>
        <n v="546980.11"/>
        <n v="565484.53"/>
        <n v="783098.17"/>
        <n v="862748.04"/>
        <n v="472974.24"/>
        <n v="351132.48"/>
        <n v="49292.42"/>
        <n v="51787.17"/>
        <n v="451744.65"/>
        <n v="465173.31"/>
        <n v="886070.61"/>
        <n v="974145.2"/>
        <n v="505595.93"/>
        <n v="362382.57"/>
        <n v="139194.12"/>
        <n v="147139.81"/>
        <n v="769485.92"/>
        <n v="792076.82"/>
        <n v="588923.18000000005"/>
        <n v="643144.01"/>
        <n v="498584.95"/>
        <n v="369367.27"/>
        <n v="189836.79999999999"/>
        <n v="202175.39"/>
        <n v="470242.2"/>
        <n v="487328.11"/>
        <n v="675157.27"/>
        <n v="745281.77"/>
        <n v="335494.07"/>
        <n v="236361.2"/>
        <n v="110915.26"/>
        <n v="117678.21"/>
        <n v="461711.52"/>
        <n v="484054.49"/>
        <n v="880643.06"/>
        <n v="971864.67"/>
        <n v="551256.06000000006"/>
        <n v="381070.07"/>
        <n v="231175.12"/>
        <n v="243866.2"/>
        <n v="603475.68999999994"/>
        <n v="631545.19999999995"/>
        <n v="791915.48"/>
        <n v="873889.56"/>
        <n v="475469.14"/>
        <n v="336917.98"/>
        <n v="142763.22"/>
        <n v="149261.17000000001"/>
        <n v="739144.91"/>
        <n v="763024.58"/>
        <n v="750934.25"/>
        <n v="820641.15"/>
        <n v="336749.62"/>
        <n v="235020.11"/>
        <n v="112889.05"/>
        <n v="118104.04"/>
        <n v="547196.98"/>
        <n v="563482.53"/>
        <n v="911645.25"/>
        <n v="1006089.84"/>
        <n v="580833.62"/>
        <n v="416790.68"/>
        <n v="243025.06"/>
        <n v="258497.8"/>
        <n v="603329.86"/>
        <n v="625952.29"/>
        <n v="815199.61"/>
        <n v="890946.43"/>
        <n v="584937.91"/>
        <n v="416001"/>
        <n v="77234.149999999994"/>
        <n v="81501.33"/>
        <n v="737860.35"/>
        <n v="761801.97"/>
        <n v="905358.22"/>
        <n v="987732.52"/>
        <n v="344398.37"/>
        <n v="255113.38"/>
        <n v="49331.32"/>
        <n v="52248.62"/>
        <n v="744769.31"/>
        <n v="766046.01"/>
        <n v="896956.17"/>
        <n v="982796.73"/>
        <n v="442884.57"/>
        <n v="323004.87"/>
        <n v="52297.34"/>
        <n v="55312.02"/>
        <n v="585899.59"/>
        <n v="607781.41"/>
        <n v="495344.41"/>
        <n v="539343.41"/>
        <n v="240862.7"/>
        <n v="168117.1"/>
        <n v="149980.94"/>
        <n v="159078.56"/>
        <n v="494033.57"/>
        <n v="510822.09"/>
        <n v="485306.49"/>
        <n v="528695.64"/>
        <n v="278515.78999999998"/>
        <n v="201946.88"/>
        <n v="231420.96"/>
        <n v="245502.58"/>
        <n v="764054.53"/>
        <n v="801787.98"/>
        <n v="805507.14"/>
        <n v="880773.25"/>
        <n v="232578.78"/>
        <n v="161288.29"/>
        <n v="172078.71"/>
        <n v="183090.05"/>
        <n v="422036.21"/>
        <n v="441415.61"/>
        <n v="559740.56000000006"/>
        <n v="617202.9"/>
        <n v="334042.01"/>
        <n v="231384.16"/>
        <n v="102215.48"/>
        <n v="107814.61"/>
        <n v="673078.63"/>
        <n v="705115.68"/>
        <n v="558072.56000000006"/>
        <n v="614152.93000000005"/>
        <n v="456755.53"/>
        <n v="329187.32"/>
        <n v="71732.06"/>
        <n v="75863.87"/>
        <n v="448316.63"/>
        <n v="467203.34"/>
        <n v="626920.44999999995"/>
        <n v="690572.28"/>
        <n v="363259.09"/>
        <n v="252829.95"/>
        <n v="74150.48"/>
        <n v="78710.740000000005"/>
        <n v="578259.41"/>
        <n v="605819.78"/>
        <n v="518295.51"/>
        <n v="573389.34"/>
        <n v="367139.47"/>
        <n v="263107.40000000002"/>
        <n v="205881.38"/>
        <n v="217346"/>
        <n v="683910.5"/>
        <n v="716008.35"/>
        <n v="543003.98"/>
        <n v="597431.01"/>
        <n v="283432.83"/>
        <n v="198514.37"/>
        <n v="210060.36"/>
        <n v="221329.24"/>
        <n v="747354"/>
        <n v="780230.73"/>
        <n v="676240.6"/>
        <n v="742236.46"/>
        <n v="445381.24"/>
        <n v="312859.01"/>
        <n v="117401.02"/>
        <n v="125159.11"/>
        <n v="611326.57999999996"/>
        <n v="637667.82999999996"/>
        <n v="866351.9"/>
        <n v="950770.1"/>
        <n v="570802.98"/>
        <n v="396317.15"/>
        <n v="134094.26999999999"/>
        <n v="141652.73000000001"/>
        <n v="651023.94999999995"/>
        <n v="676284.94"/>
        <n v="798010.65"/>
        <n v="872886.57"/>
        <n v="264546.64"/>
        <n v="185621.68"/>
        <n v="130575.73"/>
        <n v="137610.18"/>
        <n v="569695.43999999994"/>
        <n v="595833.93000000005"/>
        <n v="562050.63"/>
        <n v="613700.93000000005"/>
        <n v="478756.04"/>
        <n v="331394.83"/>
        <n v="115024.82"/>
        <n v="121250.65"/>
        <n v="524329.65"/>
        <n v="539944.39"/>
        <n v="705734.45"/>
        <n v="776455.86"/>
        <n v="273838.2"/>
        <n v="203456.08"/>
        <n v="232611.61"/>
        <n v="247290.62"/>
        <n v="584729.09"/>
        <n v="605731.65"/>
        <n v="470944.2"/>
        <n v="511931.99"/>
        <n v="518080.06"/>
        <n v="368852.84"/>
        <n v="190873.11"/>
        <n v="202938.74"/>
        <n v="727757.62"/>
        <n v="754933.14"/>
        <n v="891312.79"/>
        <n v="982131.36"/>
        <n v="295867.2"/>
        <n v="216378.51"/>
        <n v="190974.42"/>
        <n v="201098.97"/>
        <n v="539246.63"/>
        <n v="561754.25"/>
        <n v="569559.74"/>
        <n v="627875.5"/>
        <n v="506767.61"/>
        <n v="365560.98"/>
        <n v="74888.19"/>
        <n v="79518.33"/>
        <n v="655278.52"/>
        <n v="687306.13"/>
        <n v="915757.27"/>
        <n v="998879.46"/>
        <n v="558880.35"/>
        <n v="413235.63"/>
        <n v="167785.60000000001"/>
        <n v="177708.49"/>
        <n v="716015.86"/>
        <n v="749359.53"/>
        <n v="918207.22"/>
        <n v="1015113.02"/>
        <n v="204126.05"/>
        <n v="144529.18"/>
        <n v="155387.01999999999"/>
        <n v="164144.35"/>
        <n v="764271.5"/>
        <n v="800382.73"/>
        <n v="771830.87"/>
        <n v="851382.89"/>
        <n v="397731.61"/>
        <n v="290632.13"/>
        <n v="241686.63"/>
        <n v="256307.01"/>
        <n v="658084.65"/>
        <n v="689620.26"/>
        <n v="601987.43000000005"/>
        <n v="660929.84"/>
        <n v="595173.48"/>
        <n v="410435.85"/>
        <n v="51312.22"/>
        <n v="53650.21"/>
        <n v="693823.63"/>
        <n v="721992.22"/>
        <n v="628252.14"/>
        <n v="683070.17"/>
        <n v="548813.46"/>
        <n v="385537.7"/>
        <n v="145605.88"/>
        <n v="154615.67999999999"/>
        <n v="574120.43999999994"/>
        <n v="593186.68999999994"/>
        <n v="661441.18000000005"/>
        <n v="723327.94"/>
        <n v="234109.28"/>
        <n v="164623.01"/>
        <n v="66645.75"/>
        <n v="69944.22"/>
        <n v="619264.49"/>
        <n v="644131.82999999996"/>
        <n v="541588.02"/>
        <n v="589209.02"/>
        <n v="444846.79"/>
        <n v="309146.73"/>
        <n v="157502.76999999999"/>
        <n v="165126.41"/>
        <n v="525462.53"/>
        <n v="542842.74"/>
        <n v="894216.28"/>
        <n v="988828.57"/>
        <n v="396083.18"/>
        <n v="292724.77"/>
        <n v="178350.56"/>
        <n v="188935.73"/>
        <n v="487103.86"/>
        <n v="510284.25"/>
        <n v="507453.22"/>
        <n v="551888.81000000006"/>
        <n v="363936.41"/>
        <n v="270493.40999999997"/>
        <n v="187046.95"/>
        <n v="195592.94"/>
        <n v="794257.43"/>
        <n v="828231.86"/>
        <n v="780218.97"/>
        <n v="862295.6"/>
        <n v="394160.02"/>
        <n v="279021.52"/>
        <n v="80194.210000000006"/>
        <n v="84995.1"/>
        <n v="557778.52"/>
        <n v="583163.80000000005"/>
        <n v="852892.57"/>
        <n v="942942.21"/>
        <n v="218324.89"/>
        <n v="161487.48000000001"/>
        <n v="67234.84"/>
        <n v="71073.440000000002"/>
        <n v="473973.2"/>
        <n v="493581.2"/>
        <n v="856862.79"/>
        <n v="937213.58"/>
        <n v="217868.56"/>
        <n v="155272.09"/>
        <n v="143621.29"/>
        <n v="152954.32"/>
        <n v="597664.39"/>
        <n v="615603.56999999995"/>
        <n v="663565.79"/>
        <n v="728302.31"/>
        <n v="559261.31000000006"/>
        <n v="414492.66"/>
        <n v="169754.83"/>
        <n v="180580.18"/>
        <n v="399067.43"/>
        <n v="417324.02"/>
        <n v="547286.78"/>
        <n v="598826.91"/>
        <n v="329592.09000000003"/>
        <n v="233436.44"/>
        <n v="90607.83"/>
        <n v="95337.01"/>
        <n v="622661.32999999996"/>
        <n v="645669.92000000004"/>
        <n v="739977.65"/>
        <n v="815139.48"/>
        <n v="222641.32"/>
        <n v="154982.35"/>
        <n v="57723.1"/>
        <n v="60794.67"/>
        <n v="730821.17"/>
        <n v="763985.08"/>
        <n v="576780.03"/>
        <n v="636239.49"/>
        <n v="512178.51"/>
        <n v="372878.33"/>
        <n v="229582.01"/>
        <n v="244501.68"/>
        <n v="477980.7"/>
        <n v="501545.76"/>
        <n v="844185.16"/>
        <n v="934365.26"/>
        <n v="392171.41"/>
        <n v="281184.89"/>
        <n v="209614.41"/>
        <n v="223508.66"/>
        <n v="538093.93999999994"/>
        <n v="556057.16"/>
        <n v="597556.43000000005"/>
        <n v="659357.55000000005"/>
        <n v="339097.97"/>
        <n v="237322.52"/>
        <n v="206192.03"/>
        <n v="217275.54"/>
        <n v="500214.19"/>
        <n v="519969.92"/>
        <n v="670777.85"/>
        <n v="730029.75"/>
        <n v="332895.24"/>
        <n v="231544.04"/>
        <n v="206398.98"/>
        <n v="217402.14"/>
        <n v="455499.02"/>
        <n v="469175.48"/>
        <n v="688972.09"/>
        <n v="763812.38"/>
        <n v="297231.34999999998"/>
        <n v="212227.29"/>
        <n v="165974.51999999999"/>
        <n v="175267.63"/>
        <n v="422030.15"/>
        <n v="437548.91"/>
        <n v="489798.58"/>
        <n v="540012.06999999995"/>
        <n v="583125.78"/>
        <n v="409034.84"/>
        <n v="63335.22"/>
        <n v="66852.7"/>
        <n v="603645.85"/>
        <n v="631369.32999999996"/>
        <n v="665316.14"/>
        <n v="728484.59"/>
        <n v="383286.56"/>
        <n v="278212.7"/>
        <n v="75501.919999999998"/>
        <n v="80390.23"/>
        <n v="714570.23"/>
        <n v="738898.09"/>
        <n v="645282.46"/>
        <n v="713271.94"/>
        <n v="473021.4"/>
        <n v="348318.39"/>
        <n v="216378.07"/>
        <n v="228960.05"/>
        <n v="724535.8"/>
        <n v="751762.92"/>
        <n v="625886.87"/>
        <n v="692722.12"/>
        <n v="532481.89"/>
        <n v="392869.1"/>
        <n v="144902.70000000001"/>
        <n v="151406.41"/>
        <n v="556314.78"/>
        <n v="583158.59"/>
        <n v="488567.64"/>
        <n v="536641.15"/>
        <n v="254667.36"/>
        <n v="180215.46"/>
        <n v="65773.320000000007"/>
        <n v="70083.429999999993"/>
        <n v="486061.97"/>
        <n v="502470.72"/>
        <n v="660963.98"/>
        <n v="732668.19"/>
        <n v="522527.2"/>
        <n v="373139.15"/>
        <n v="113233.93"/>
        <n v="119337.84"/>
        <n v="435382.09"/>
        <n v="453983.85"/>
        <n v="477812.26"/>
        <n v="519676"/>
        <n v="397460.74"/>
        <n v="292214.81"/>
        <n v="175327.81"/>
        <n v="184297.1"/>
        <n v="706508.28"/>
        <n v="730597.92"/>
        <n v="594554.16"/>
        <n v="649151.81000000006"/>
        <n v="403588.17"/>
        <n v="280747.28999999998"/>
        <n v="157605.76000000001"/>
        <n v="167183.22"/>
        <n v="640597.19999999995"/>
        <n v="661524.44999999995"/>
        <n v="700885.14"/>
        <n v="767803.55"/>
        <n v="349719.72"/>
        <n v="244155.98"/>
        <n v="215312.66"/>
        <n v="228177.24"/>
        <n v="753992.78"/>
        <n v="776807.98"/>
        <n v="515402.35"/>
        <n v="564540.53"/>
        <n v="246630.94"/>
        <n v="174339.44"/>
        <n v="129406.82"/>
        <n v="136103.78"/>
        <n v="728887.88"/>
        <n v="758477.36"/>
        <n v="588298.78"/>
        <n v="643142.88"/>
        <n v="408266.69"/>
        <n v="299724.96000000002"/>
        <n v="96637.56"/>
        <n v="102713.58"/>
        <n v="516036.44"/>
        <n v="531221.35"/>
        <n v="878529.96"/>
        <n v="960823.42"/>
        <n v="207084.4"/>
        <n v="152868.19"/>
        <n v="221422.75"/>
        <n v="232765.26"/>
        <n v="457838.65"/>
        <n v="479498.93"/>
        <n v="554735.34"/>
        <n v="610193.66"/>
        <n v="510370.36"/>
        <n v="367346.35"/>
        <n v="236650.31"/>
        <n v="251947.24"/>
        <n v="695748.47"/>
        <n v="718659.09"/>
        <n v="582993.77"/>
        <n v="642084.77"/>
        <n v="592199.67000000004"/>
        <n v="435366.87"/>
        <n v="165700.9"/>
        <n v="173481.8"/>
        <n v="654778.57999999996"/>
        <n v="680242.62"/>
        <n v="917517.56"/>
        <n v="1014120.32"/>
        <n v="419423.72"/>
        <n v="307871.09999999998"/>
        <n v="158954.73000000001"/>
        <n v="166834.01"/>
        <n v="487684.43"/>
        <n v="510048.44"/>
        <n v="717290.93"/>
        <n v="785665.25"/>
        <n v="232278.78"/>
        <n v="169386.53"/>
        <n v="125057.52"/>
        <n v="131844.26"/>
        <n v="768891.68"/>
        <n v="804406.99"/>
        <n v="636545.41"/>
        <n v="704626.82"/>
        <n v="529520.30000000005"/>
        <n v="373833.64"/>
        <n v="145005.37"/>
        <n v="154506.25"/>
        <n v="630975.29"/>
        <n v="653411.43000000005"/>
        <n v="925753.51"/>
        <n v="1013067.37"/>
        <n v="557828.74"/>
        <n v="408202.91"/>
        <n v="177834.97"/>
        <n v="187905.19"/>
        <n v="698775.46"/>
        <n v="723497.41"/>
        <n v="629039.43999999994"/>
        <n v="694837.74"/>
        <n v="260085.34"/>
        <n v="187934.57"/>
        <n v="148220.62"/>
        <n v="156841.12"/>
        <n v="743205.59"/>
        <n v="779805.58"/>
        <n v="887877.2"/>
        <n v="978636.84"/>
        <n v="557701.1"/>
        <n v="401201.86"/>
        <n v="184310.36"/>
        <n v="196036.82"/>
        <n v="444011.43"/>
        <n v="459283.6"/>
        <n v="755915.4"/>
        <n v="830051.56"/>
        <n v="440874.39"/>
        <n v="308247.3"/>
        <n v="95056.68"/>
        <n v="101160.87"/>
        <n v="614884.57999999996"/>
        <n v="640298.81000000006"/>
        <n v="911639.38"/>
        <n v="991099.94"/>
        <n v="592212.88"/>
        <n v="411998.13"/>
        <n v="177696.02"/>
        <n v="186456.86"/>
        <n v="664580.68999999994"/>
        <n v="686152.72"/>
        <n v="814258.94"/>
        <n v="885435.7"/>
        <n v="408699.25"/>
        <n v="289970.63"/>
        <n v="145053.42000000001"/>
        <n v="154428.54999999999"/>
        <n v="484431.89"/>
        <n v="506659.95"/>
        <n v="763090.32"/>
        <n v="833098.33"/>
        <n v="399068.47"/>
        <n v="283247.67"/>
        <n v="133636.56"/>
        <n v="141505.18"/>
        <n v="711561.73"/>
        <n v="735466.1"/>
        <n v="541273.18999999994"/>
        <n v="594345.18000000005"/>
        <n v="277076.37"/>
        <n v="191214.15"/>
        <n v="121811.51"/>
        <n v="128548.38"/>
        <n v="715112.17"/>
        <n v="737300"/>
        <n v="871596.43"/>
        <n v="956785.8"/>
        <n v="551414.06999999995"/>
        <n v="407097.63"/>
        <n v="95441.41"/>
        <n v="100198.42"/>
        <n v="695312.75"/>
        <n v="726953.14"/>
        <n v="850156.22"/>
        <n v="928401.12"/>
        <n v="202966.61"/>
        <n v="140052.18"/>
        <n v="174638.86"/>
        <n v="183389.45"/>
        <n v="463611.68"/>
        <n v="479606.69"/>
        <n v="806767.65"/>
        <n v="885262.65"/>
        <n v="557373.06000000006"/>
        <n v="390808.39"/>
        <n v="200029.18"/>
        <n v="210703.33"/>
        <n v="464549.78"/>
        <n v="481122.49"/>
        <n v="814843.01"/>
        <n v="896641.69"/>
        <n v="496679.27"/>
        <n v="363802.11"/>
        <n v="90680.11"/>
        <n v="94821.11"/>
        <n v="736450.84"/>
        <n v="768431.79"/>
        <n v="853862.83"/>
        <n v="946628.03"/>
        <n v="513135.9"/>
        <n v="356283.24"/>
        <n v="51251.88"/>
        <n v="53733.99"/>
        <n v="667851.78"/>
        <n v="687664.1"/>
        <n v="912243.26"/>
        <n v="1001974.18"/>
        <n v="311171.57"/>
        <n v="225801.31"/>
        <n v="135919.85"/>
        <n v="142844.45000000001"/>
        <n v="709353.99"/>
        <n v="737611.47"/>
        <n v="644026.11"/>
        <n v="708914.72"/>
        <n v="397118.53"/>
        <n v="288917.96000000002"/>
        <n v="103671.03"/>
        <n v="108876.51"/>
        <n v="604252.88"/>
        <n v="627019.55000000005"/>
        <n v="772500.23"/>
        <n v="850077.02"/>
        <n v="238052.18"/>
        <n v="165877.54"/>
        <n v="109496.59"/>
        <n v="115260"/>
        <n v="611102.32999999996"/>
        <n v="628538.34"/>
        <n v="763101.71"/>
        <n v="830291.72"/>
        <n v="301142.83"/>
        <n v="211371.66"/>
        <n v="116107.31"/>
        <n v="122882.63"/>
        <n v="462541.89"/>
        <n v="476265.37"/>
        <n v="590006.84"/>
        <n v="645227.31999999995"/>
        <n v="514006.54"/>
        <n v="371040.04"/>
        <n v="181063.87"/>
        <n v="189625.9"/>
        <n v="563676.17000000004"/>
        <n v="586034"/>
        <n v="715686.13"/>
        <n v="781716.18"/>
        <n v="527931.93000000005"/>
        <n v="369406.28"/>
        <n v="173866.4"/>
        <n v="183600.33"/>
        <n v="474042.33"/>
        <n v="496935.86"/>
        <n v="484626.23"/>
        <n v="535466.32999999996"/>
        <n v="392077.01"/>
        <n v="273053.5"/>
        <n v="61672.83"/>
        <n v="64960.75"/>
        <n v="759210.83"/>
        <n v="795489.28000000003"/>
        <n v="901595.15"/>
        <n v="980438.18"/>
        <n v="378914.97"/>
        <n v="281102.31"/>
        <n v="228800.4"/>
        <n v="241207.76"/>
        <n v="545501.13"/>
        <n v="565672.77"/>
        <n v="511437.69"/>
        <n v="556859.76"/>
        <n v="269507.18"/>
        <n v="193973.4"/>
        <n v="113494.57"/>
        <n v="119213.38"/>
        <n v="513703.5"/>
        <n v="533025.96"/>
        <n v="827679.22"/>
        <n v="914044.95"/>
        <n v="431021.28"/>
        <n v="313330.77"/>
        <n v="235225.46"/>
        <n v="249941.49"/>
        <n v="717044.51"/>
        <n v="751404.91"/>
        <n v="740945.91"/>
        <n v="819521.2"/>
        <n v="258518.21"/>
        <n v="185339.76"/>
        <n v="229946.93"/>
        <n v="242800.48"/>
        <n v="519714.54"/>
        <n v="540702.65"/>
        <n v="893618.11"/>
        <n v="980073.77"/>
        <n v="323578.40999999997"/>
        <n v="231575.56"/>
        <n v="69286.11"/>
        <n v="73135.53"/>
        <n v="440706.42"/>
        <n v="461712.69"/>
        <n v="499778.67"/>
        <n v="549958.99"/>
        <n v="480199.62"/>
        <n v="337149.29"/>
        <n v="161249.1"/>
        <n v="168652.5"/>
        <n v="624378.84"/>
        <n v="652286.02"/>
        <n v="711944.61"/>
        <n v="774707.94"/>
        <n v="536862.74"/>
        <n v="383600.33"/>
        <n v="131654.68"/>
        <n v="140195.48000000001"/>
        <n v="736358.67"/>
        <n v="759191.74"/>
        <n v="921675.02"/>
        <n v="1006652.85"/>
        <n v="222525.53"/>
        <n v="161828.64000000001"/>
        <n v="133659"/>
        <n v="141910.35999999999"/>
        <n v="603813.16"/>
        <n v="628484.81999999995"/>
        <n v="516403.25"/>
        <n v="570353.1"/>
        <n v="406295.89"/>
        <n v="289838.38"/>
        <n v="239757.34"/>
        <n v="253653.97"/>
        <n v="760440.92"/>
        <n v="790163.16"/>
        <n v="789064.63"/>
        <n v="866492.25"/>
        <n v="560735.57999999996"/>
        <n v="414890.44"/>
        <n v="236886.23"/>
        <n v="248975.9"/>
        <n v="523001.16"/>
        <n v="540175.47"/>
        <n v="547654.03"/>
        <n v="606767.34"/>
        <n v="427920.62"/>
        <n v="295605.5"/>
        <n v="109640.98"/>
        <n v="116126.82"/>
        <n v="700417.26"/>
        <n v="733894.54"/>
        <n v="852212.1"/>
        <n v="944091.52"/>
        <n v="213773.94"/>
        <n v="147947.6"/>
        <n v="167310"/>
        <n v="176536.89"/>
        <n v="627542.04"/>
        <n v="653814.42000000004"/>
        <n v="734731.94"/>
        <n v="801124.03"/>
        <n v="314023.23"/>
        <n v="220388.15"/>
        <n v="132864.92000000001"/>
        <n v="140087.32"/>
        <n v="700560.77"/>
        <n v="735287.47"/>
        <n v="642972.52"/>
        <n v="709455.3"/>
        <n v="420992.54"/>
        <n v="293040.89"/>
        <n v="204040.54"/>
        <n v="214974.97"/>
        <n v="637723.93000000005"/>
        <n v="659574.04"/>
        <n v="912129.25"/>
        <n v="995644.3"/>
        <n v="459384.23"/>
        <n v="322536.19"/>
        <n v="50824.73"/>
        <n v="54109.13"/>
        <n v="652391.56999999995"/>
        <n v="684592.38"/>
        <n v="892720.35"/>
        <n v="988367.05"/>
        <n v="550362.41"/>
        <n v="405675.42"/>
        <n v="189438.44"/>
        <n v="200164.34"/>
        <n v="794913.17"/>
        <n v="833001.8"/>
        <n v="837503.2"/>
        <n v="924115.02"/>
        <n v="474378.54"/>
        <n v="335869.84"/>
        <n v="102656.83"/>
        <n v="107826.48"/>
        <n v="564821.47"/>
        <n v="583260.72"/>
        <n v="582142.36"/>
        <n v="643003.54"/>
        <n v="261887.06"/>
        <n v="192869.22"/>
        <n v="240512.49"/>
        <n v="251519.75"/>
        <n v="447960.49"/>
        <n v="468545.94"/>
        <n v="587373.31000000006"/>
        <n v="646190.79"/>
        <n v="357501.28"/>
        <n v="249569.29"/>
        <n v="218111.48"/>
        <n v="229430.1"/>
        <n v="734617.14"/>
        <n v="766872.11"/>
        <n v="521414.29"/>
        <n v="567303.73"/>
        <n v="548486.42000000004"/>
        <n v="395290.69"/>
        <n v="50481.68"/>
        <n v="53078.31"/>
        <n v="540653.23"/>
        <n v="560042.81000000006"/>
        <n v="662317.57999999996"/>
        <n v="731372.55"/>
        <n v="475805.12"/>
        <n v="332235.28000000003"/>
        <n v="188418.01"/>
        <n v="197078.3"/>
        <n v="772027.13"/>
        <n v="801702.72"/>
        <n v="631438.77"/>
        <n v="688516.98"/>
        <n v="560882.39"/>
        <n v="393134.33"/>
        <n v="204461.55"/>
        <n v="213722.12"/>
        <n v="779674.68"/>
        <n v="813757.53"/>
        <n v="637082.26"/>
        <n v="705990.81"/>
        <n v="521022.6"/>
        <n v="383105.52"/>
        <n v="88811.3"/>
        <n v="93210.17"/>
        <n v="709509.78"/>
        <n v="742326.77"/>
        <n v="637596.89"/>
        <n v="693982.83"/>
        <n v="286556.49"/>
        <n v="201109.08"/>
        <n v="179310.9"/>
        <n v="191200.35"/>
        <n v="409409.22"/>
        <n v="422158.96"/>
        <n v="928372.68"/>
        <n v="1018285.43"/>
        <n v="228772.21"/>
        <n v="166105.42000000001"/>
        <n v="231068.27"/>
        <n v="244883.44"/>
        <n v="518948.88"/>
        <n v="542379.15"/>
        <n v="529507.07999999996"/>
        <n v="578008.49"/>
        <n v="551780.03"/>
        <n v="383446.56"/>
        <n v="168765.09"/>
        <n v="176426.25"/>
        <n v="735959.27"/>
        <n v="764344.67"/>
        <n v="588226.53"/>
        <n v="649832.78"/>
        <n v="527061.68000000005"/>
        <n v="372656.69"/>
        <n v="164434.43"/>
        <n v="172092.91"/>
        <n v="484099.26"/>
        <n v="498324.49"/>
        <n v="921568.01"/>
        <n v="1018746.36"/>
        <n v="411789.75"/>
        <n v="295953.24"/>
        <n v="137394.13"/>
        <n v="143865.81"/>
        <n v="589996.96"/>
        <n v="613253.53"/>
        <n v="782356.33"/>
        <n v="865649.95"/>
        <n v="258392.45"/>
        <n v="185474.03"/>
        <n v="176702.88"/>
        <n v="187964.79999999999"/>
        <n v="666924.87"/>
        <n v="692182.39"/>
        <n v="876768.16"/>
        <n v="961558.54"/>
        <n v="523611.37"/>
        <n v="364017.02"/>
        <n v="72569.09"/>
        <n v="76587.42"/>
        <n v="495917.91"/>
        <n v="519427.88"/>
        <n v="854296.86"/>
        <n v="941109.28"/>
        <n v="440337.09"/>
        <n v="303399.99"/>
        <n v="61286.05"/>
        <n v="64479.96"/>
        <n v="721157.16"/>
        <n v="751522.53"/>
        <n v="540476.06000000006"/>
        <n v="588653.44999999995"/>
        <n v="437973.75"/>
        <n v="322218.53999999998"/>
        <n v="81852.679999999993"/>
        <n v="86827.07"/>
        <n v="431795.27"/>
        <n v="447012.5"/>
        <n v="574102.52"/>
        <n v="624325.44999999995"/>
        <n v="449202.61"/>
        <n v="318056.43"/>
        <n v="218697.71"/>
        <n v="228828.31"/>
        <n v="527352.68000000005"/>
        <n v="543241.18999999994"/>
        <n v="645525.91"/>
        <n v="709532.55"/>
        <n v="371615.36"/>
        <n v="266023.24"/>
        <n v="148338.93"/>
        <n v="155177.29999999999"/>
        <n v="622724.94999999995"/>
        <n v="644185.98"/>
        <n v="641634.52"/>
        <n v="698530.39"/>
        <n v="219763.89"/>
        <n v="151600.4"/>
        <n v="118701.82"/>
        <n v="124401.23"/>
        <n v="604514.4"/>
        <n v="625920.69999999995"/>
        <n v="614702.31999999995"/>
        <n v="672022.75"/>
        <n v="512768.96"/>
        <n v="362637.88"/>
        <n v="182117.98"/>
        <n v="190539.27"/>
        <n v="574801.62"/>
        <n v="594998.78"/>
        <n v="550469.35"/>
        <n v="606610.11"/>
        <n v="549069.84"/>
        <n v="392630.93"/>
        <n v="196221.79"/>
        <n v="205515.45"/>
        <n v="711946.62"/>
        <n v="741437.29"/>
        <n v="871170.74"/>
        <n v="950755.61"/>
        <n v="536413.92000000004"/>
        <n v="394346.41"/>
        <n v="212403.67"/>
        <n v="222789.07"/>
        <n v="641590.38"/>
        <n v="673236.6"/>
        <n v="473455.58"/>
        <n v="524841.99"/>
        <n v="558275.66"/>
        <n v="397555.55"/>
        <n v="190381.82"/>
        <n v="201736.06"/>
        <n v="744009.81"/>
        <n v="765264.64"/>
        <n v="633044.04"/>
        <n v="696501.76000000001"/>
        <n v="424231.51"/>
        <n v="293430.27"/>
        <n v="128124.12"/>
        <n v="135023.69"/>
        <n v="578863.89"/>
        <n v="601090.80000000005"/>
        <n v="723359.8"/>
        <n v="794424.45"/>
        <n v="446357.37"/>
        <n v="307517.58"/>
        <n v="241700.74"/>
        <n v="255937.66"/>
        <n v="599389.06999999995"/>
        <n v="621020.19999999995"/>
        <n v="894597.23"/>
        <n v="982648.63"/>
        <n v="488614.61"/>
        <n v="348988.08"/>
        <n v="67055.820000000007"/>
        <n v="71423.820000000007"/>
        <n v="748255.99"/>
        <n v="784198.91"/>
        <n v="632404.91"/>
        <n v="698559.71"/>
        <n v="298452.84000000003"/>
        <n v="216633.14"/>
        <n v="61472.09"/>
        <n v="65172.21"/>
        <n v="517323.8"/>
        <n v="537121.84"/>
        <n v="931118.19"/>
        <n v="1019435.05"/>
        <n v="431308.79"/>
        <n v="317960.03999999998"/>
        <n v="194266.18"/>
        <n v="202943.5"/>
        <n v="753550.33"/>
        <n v="787231.3"/>
        <n v="652121.09"/>
        <n v="718212.64"/>
        <n v="357437.9"/>
        <n v="257380.26"/>
        <n v="111079.01"/>
        <n v="117609.77"/>
        <n v="690387.78"/>
        <n v="717425.57"/>
        <n v="843664.73"/>
        <n v="924494.88"/>
        <n v="364699.31"/>
        <n v="253742.17"/>
        <n v="142740.87"/>
        <n v="149624.37"/>
        <n v="588593.93000000005"/>
        <n v="614956.43000000005"/>
        <n v="650048.78"/>
        <n v="712756.71"/>
        <n v="490096.11"/>
        <n v="348467.17"/>
        <n v="123500.86"/>
        <n v="129720.72"/>
        <n v="425287.57"/>
        <n v="444155.79"/>
        <n v="506569.6"/>
        <n v="551090.59"/>
        <n v="399811.73"/>
        <n v="289469.38"/>
        <n v="196607"/>
        <n v="207092.42"/>
        <n v="416485.06"/>
        <n v="432575.04"/>
        <n v="756323.94"/>
        <n v="832519.07"/>
        <n v="265486.25"/>
        <n v="192508.68"/>
        <n v="92901.57"/>
        <n v="97098.6"/>
        <n v="509387.13"/>
        <n v="524070.11"/>
        <n v="856386.57"/>
        <n v="943234.71"/>
        <n v="306644.74"/>
        <n v="224129.12"/>
        <n v="76746.94"/>
        <n v="81322.259999999995"/>
        <n v="710048.83"/>
        <n v="735563.15"/>
        <n v="763602.19"/>
        <n v="835645.82"/>
        <n v="391969.16"/>
        <n v="285349.89"/>
        <n v="178764.24"/>
        <n v="190475.36"/>
        <n v="578792.5"/>
        <n v="601387.86"/>
        <n v="572224.69999999995"/>
        <n v="631776.68000000005"/>
        <n v="490949.63"/>
        <n v="356321.31"/>
        <n v="60353.83"/>
        <n v="63943.61"/>
        <n v="449989.69"/>
        <n v="463468.4"/>
        <n v="757380.4"/>
        <n v="836640.44"/>
        <n v="596150.51"/>
        <n v="429748.41"/>
        <n v="237511.56"/>
        <n v="251084.47"/>
        <n v="480780.16"/>
        <n v="503868.99"/>
        <n v="595928.71"/>
        <n v="648896.27"/>
        <n v="444339.83"/>
        <n v="327673.75"/>
        <n v="197739.01"/>
        <n v="209642.58"/>
        <n v="601423.51"/>
        <n v="631460.74"/>
        <n v="894624.6"/>
        <n v="977989.22"/>
        <n v="475062.08"/>
        <n v="346971.67"/>
        <n v="94752.35"/>
        <n v="100450.6"/>
        <n v="583470.81999999995"/>
        <n v="603722.29"/>
        <n v="733537.1"/>
        <n v="805716.79"/>
        <n v="459213.59"/>
        <n v="334669.28999999998"/>
        <n v="63991.86"/>
        <n v="67399.539999999994"/>
        <n v="583176.76"/>
        <n v="606669.44999999995"/>
        <n v="785126.32"/>
        <n v="859080.07"/>
        <n v="276315.59000000003"/>
        <n v="193464.98"/>
        <n v="73282.47"/>
        <n v="77577.48"/>
        <n v="594183.88"/>
        <n v="615936.22"/>
        <n v="783875.36"/>
        <n v="857367.87"/>
        <n v="486847.44"/>
        <n v="360191.87"/>
        <n v="157404.89000000001"/>
        <n v="165127.89000000001"/>
        <n v="711560.46"/>
        <n v="746769.3"/>
        <n v="715446.29"/>
        <n v="780554.96"/>
        <n v="460054.46"/>
        <n v="341163.48"/>
        <n v="163839.26999999999"/>
        <n v="173637.23"/>
        <n v="569412.24"/>
        <n v="585874.04"/>
        <n v="756350.39"/>
        <n v="828421.91"/>
        <n v="512454"/>
        <n v="364031.52"/>
        <n v="223938.3"/>
        <n v="236885.04"/>
        <n v="475225.61"/>
        <n v="489127.21"/>
        <n v="477694.63"/>
        <n v="528203.74"/>
        <n v="233462.95"/>
        <n v="165407.46"/>
        <n v="48769.120000000003"/>
        <n v="51508.57"/>
        <n v="504338.88"/>
        <n v="521702.42"/>
        <n v="691539.13"/>
        <n v="764541.95"/>
        <n v="238208.48"/>
        <n v="168866.87"/>
        <n v="183027.36"/>
        <n v="192407.22"/>
        <n v="401227.12"/>
        <n v="413693.18"/>
        <n v="908187.28"/>
        <n v="997086.76"/>
        <n v="363605.76000000001"/>
        <n v="254994.63"/>
        <n v="157470.35999999999"/>
        <n v="167679.46"/>
        <n v="588421.66"/>
        <n v="610302.43999999994"/>
        <n v="921810.25"/>
        <n v="1009251.19"/>
        <n v="422167.88"/>
        <n v="306244.03000000003"/>
        <n v="101386.19"/>
        <n v="106497.59"/>
        <n v="432137"/>
        <n v="452060.63"/>
        <n v="901135.64"/>
        <n v="983771.42"/>
        <n v="368111.39"/>
        <n v="268214.03999999998"/>
        <n v="217449.35"/>
        <n v="227375.3"/>
        <n v="459400.39"/>
        <n v="473443.13"/>
        <n v="847430.68"/>
        <n v="935235.14"/>
        <n v="293417.88"/>
        <n v="205080.88"/>
        <n v="147506.29"/>
        <n v="154856.66"/>
        <n v="660700.26"/>
        <n v="681095.46"/>
        <n v="634043.35"/>
        <n v="700409.72"/>
        <n v="334991.99"/>
        <n v="235047.46"/>
        <n v="103838.35"/>
        <n v="109129.96"/>
        <n v="443906.84"/>
        <n v="460565.63"/>
        <n v="617382.68999999994"/>
        <n v="676160.37"/>
        <n v="586027.94999999995"/>
        <n v="430338.86"/>
        <n v="211922.4"/>
        <n v="225370.64"/>
        <n v="558950.43000000005"/>
        <n v="586563.62"/>
        <n v="654863.71"/>
        <n v="723372.61"/>
        <n v="402223.54"/>
        <n v="286017.32"/>
        <n v="74014.53"/>
        <n v="78197.87"/>
        <n v="790086.39"/>
        <n v="819156.36"/>
        <n v="506206.56"/>
        <n v="553918.69999999995"/>
        <n v="470363.41"/>
        <n v="346563"/>
        <n v="217731.67"/>
        <n v="228423.83"/>
        <n v="442171.76"/>
        <n v="464344.13"/>
        <n v="614833.87"/>
        <n v="673764.61"/>
        <n v="423427.02"/>
        <n v="299720.15000000002"/>
        <n v="92781.04"/>
        <n v="98088.4"/>
        <n v="711263.14"/>
        <n v="743464.26"/>
        <n v="893660.9"/>
        <n v="990680.26"/>
        <n v="417845.97"/>
        <n v="300771.81"/>
        <n v="104899.8"/>
        <n v="110238.84"/>
        <n v="429693.21"/>
        <n v="444889.03"/>
        <n v="652800.22"/>
        <n v="719922.05"/>
        <n v="273107.52"/>
        <n v="194760.9"/>
        <n v="226556.88"/>
        <n v="239132.49"/>
        <n v="416465.34"/>
        <n v="435816.29"/>
        <n v="632553.31999999995"/>
        <n v="691639.75"/>
        <n v="541323.82999999996"/>
        <n v="397707.01"/>
        <n v="134661.66"/>
        <n v="143527.6"/>
        <n v="509177.95"/>
        <n v="524128.03"/>
        <n v="699202.97"/>
        <n v="763534.53"/>
        <n v="477400.2"/>
        <n v="345778.88"/>
        <n v="219905.82"/>
        <n v="234243.26"/>
        <n v="634973.76"/>
        <n v="655137.31999999995"/>
        <n v="659332.94999999995"/>
        <n v="717219.72"/>
        <n v="354607.07"/>
        <n v="260379.49"/>
        <n v="225334.08"/>
        <n v="236733.45"/>
        <n v="575015.26"/>
        <n v="600721.89"/>
        <n v="823091"/>
        <n v="905416.74"/>
        <n v="349646.46"/>
        <n v="249428.67"/>
        <n v="129692.03"/>
        <n v="138096.29999999999"/>
        <n v="746412.88"/>
        <n v="775519.27"/>
        <n v="891352.32"/>
        <n v="983590.89"/>
        <n v="488312.16"/>
        <n v="339801.36"/>
        <n v="74666.47"/>
        <n v="79399.899999999994"/>
        <n v="596684.43999999994"/>
        <n v="617096.03"/>
        <n v="825567.77"/>
        <n v="899743.4"/>
        <n v="295456.09999999998"/>
        <n v="208259.54"/>
        <n v="113769.04"/>
        <n v="119377.11"/>
        <n v="425855.08"/>
        <n v="442023.89"/>
        <n v="815888.86"/>
        <n v="895072.11"/>
        <n v="201395.89"/>
        <n v="146089.18"/>
        <n v="236211.59"/>
        <n v="250255.03"/>
        <n v="652298.86"/>
        <n v="681226.19"/>
        <n v="748448.28"/>
        <n v="821629.67"/>
        <n v="255914.54"/>
        <n v="185747.32"/>
        <n v="191692.91"/>
        <n v="204389.27"/>
        <n v="632704"/>
        <n v="655737.97"/>
        <n v="607331.68000000005"/>
        <n v="672209.3"/>
        <n v="464866.13"/>
        <n v="331049.08"/>
        <n v="174808.63"/>
        <n v="185179.05"/>
        <n v="554604.30000000005"/>
        <n v="571318.87"/>
        <n v="826205.59"/>
        <n v="899794.98"/>
        <n v="525540.98"/>
        <n v="386743.05"/>
        <n v="92050.96"/>
        <n v="97383.47"/>
        <n v="495996.34"/>
        <n v="519447.06"/>
        <n v="774859.43"/>
        <n v="847432.83"/>
        <n v="554916.02"/>
        <n v="390535.86"/>
        <n v="145280.67000000001"/>
        <n v="151786.43"/>
        <n v="531242"/>
        <n v="550835"/>
        <n v="523196.44"/>
        <n v="577955.11"/>
        <n v="216254.68"/>
        <n v="150712.76"/>
        <n v="131176"/>
        <n v="139010.72"/>
        <n v="634534.36"/>
        <n v="662370.62"/>
        <n v="566979.49"/>
        <n v="618281.05000000005"/>
        <n v="387972.09"/>
        <n v="282685.18"/>
        <n v="202375.49"/>
        <n v="211525.77"/>
        <n v="587044.86"/>
        <n v="610562.68000000005"/>
        <n v="520678.7"/>
        <n v="566998.5"/>
        <n v="479897.78"/>
        <n v="336789.73"/>
        <n v="194308.78"/>
        <n v="206615.01"/>
        <n v="440748.92"/>
        <n v="457591.7"/>
        <n v="912867.39"/>
        <n v="1006784.68"/>
        <n v="402957.38"/>
        <n v="284595.40000000002"/>
        <n v="105128.19"/>
        <n v="110409.65"/>
        <n v="738309.66"/>
        <n v="764694.22"/>
        <n v="656538.38"/>
        <n v="720001.72"/>
        <n v="313410.75"/>
        <n v="232743.42"/>
        <n v="95172.46"/>
        <n v="101149.23"/>
        <n v="629901.65"/>
        <n v="650601.06000000006"/>
        <n v="829079.65"/>
        <n v="918237.67"/>
        <n v="377611.24"/>
        <n v="279426.83"/>
        <n v="111311.61"/>
        <n v="116677.81"/>
        <n v="526631.88"/>
        <n v="542716.72"/>
        <n v="767074.09"/>
        <n v="837289.41"/>
        <n v="266795.40999999997"/>
        <n v="188522.31"/>
        <n v="193018.62"/>
        <n v="201771.28"/>
        <n v="723488.45"/>
        <n v="758489.96"/>
        <n v="550786.96"/>
        <n v="603464.69999999995"/>
        <n v="327492.28000000003"/>
        <n v="234021.83"/>
        <n v="100249.41"/>
        <n v="105407.81"/>
        <n v="753770.5"/>
        <n v="786397.2"/>
        <n v="544288.78"/>
        <n v="599078.1"/>
        <n v="292020.68"/>
        <n v="211477.96"/>
        <n v="229441.34"/>
        <n v="241844.68"/>
        <n v="670378.43000000005"/>
        <n v="696754.98"/>
        <n v="794359.14"/>
        <n v="879930.55"/>
        <n v="542995.47"/>
        <n v="379343.8"/>
        <n v="58977.77"/>
        <n v="61693.7"/>
        <n v="636749.13"/>
        <n v="662788.55000000005"/>
        <n v="920486.56"/>
        <n v="1001280.64"/>
        <n v="497056.81"/>
        <n v="347500.34"/>
        <n v="188926.06"/>
        <n v="198184.92"/>
        <n v="437368.12"/>
        <n v="457693.44"/>
        <n v="573879.93000000005"/>
        <n v="627813.06999999995"/>
        <n v="263773.31"/>
        <n v="187596.18"/>
        <n v="67205.960000000006"/>
        <n v="70784.789999999994"/>
        <n v="786714.02"/>
        <n v="812266.18"/>
        <n v="895940.45"/>
        <n v="982825.73"/>
        <n v="501445.69"/>
        <n v="361557.15"/>
        <n v="219556.39"/>
        <n v="230688.4"/>
        <n v="673451.62"/>
        <n v="698601.72"/>
        <n v="715965.71"/>
        <n v="791402.2"/>
        <n v="231328.08"/>
        <n v="160176.14000000001"/>
        <n v="119129.91"/>
        <n v="124713.49"/>
        <n v="751008.82"/>
        <n v="785658.63"/>
        <n v="525273.05000000005"/>
        <n v="577286.98"/>
        <n v="206912.8"/>
        <n v="144861.99"/>
        <n v="221976.27"/>
        <n v="235260.79999999999"/>
        <n v="592024.07999999996"/>
        <n v="615545.53"/>
        <n v="792913.88"/>
        <n v="870243.79"/>
        <n v="203568.96"/>
        <n v="145864.62"/>
        <n v="161876.74"/>
        <n v="169464.81"/>
        <n v="615121.82999999996"/>
        <n v="633910.93999999994"/>
        <n v="754243.81"/>
        <n v="827746.89"/>
        <n v="409461.72"/>
        <n v="299163.40999999997"/>
        <n v="185187.01"/>
        <n v="195972.52"/>
        <n v="539393.43000000005"/>
        <n v="557829.25"/>
        <n v="646306.73"/>
        <n v="714375.57"/>
        <n v="421906.42"/>
        <n v="303424.7"/>
        <n v="157925.13"/>
        <n v="165048.87"/>
        <n v="516891.82"/>
        <n v="532495.02"/>
        <n v="845260.06"/>
        <n v="926676.19"/>
        <n v="289389.67"/>
        <n v="206086.64"/>
        <n v="229701.75"/>
        <n v="243986.04"/>
        <n v="492078.25"/>
        <n v="516441.17"/>
        <n v="534042.5"/>
        <n v="582450.72"/>
        <n v="425743.91"/>
        <n v="305525.38"/>
        <n v="86175.12"/>
        <n v="91434.92"/>
        <n v="409005.16"/>
        <n v="425095.2"/>
        <n v="641279.81999999995"/>
        <n v="706997.1"/>
        <n v="334109.90000000002"/>
        <n v="240513.49"/>
        <n v="159442.97"/>
        <n v="169638.83"/>
        <n v="730141.54"/>
        <n v="752850.36"/>
        <n v="544770.92000000004"/>
        <n v="601545.37"/>
        <n v="578265.84"/>
        <n v="408077.64"/>
        <n v="113797.64"/>
        <n v="119648.48"/>
        <n v="435982.83"/>
        <n v="453057.35"/>
        <n v="646130.31000000006"/>
        <n v="705988.39"/>
        <n v="204500.02"/>
        <n v="148653.53"/>
        <n v="83777.03"/>
        <n v="88833.74"/>
        <n v="414390.39"/>
        <n v="433177.76"/>
        <n v="631207.07999999996"/>
        <n v="699011.05"/>
        <n v="503796.65"/>
        <n v="354532.63"/>
        <n v="98933.86"/>
        <n v="104331.11"/>
        <n v="615560.42000000004"/>
        <n v="633451.22"/>
        <n v="674344.28"/>
        <n v="734947.22"/>
        <n v="450349.46"/>
        <n v="331793.99"/>
        <n v="85860.99"/>
        <n v="91164.74"/>
        <n v="617913.79"/>
        <n v="643184.19999999995"/>
        <n v="473029"/>
        <n v="517765.51"/>
        <n v="265854.24"/>
        <n v="192298.63"/>
        <n v="239204.35"/>
        <n v="251557.07"/>
        <n v="430525.3"/>
        <n v="450481.14"/>
        <n v="801126.98"/>
        <n v="873673.84"/>
        <n v="400718.18"/>
        <n v="296540.21000000002"/>
        <n v="155223.73000000001"/>
        <n v="165486.29"/>
        <n v="742053.74"/>
        <n v="778210.95"/>
        <n v="673158.04"/>
        <n v="741462.26"/>
        <n v="360342.61"/>
        <n v="251875.38"/>
        <n v="136770.09"/>
        <n v="144063.01"/>
        <n v="793472.5"/>
        <n v="827357.86"/>
        <n v="608024.57999999996"/>
        <n v="673838.6"/>
        <n v="468144.96"/>
        <n v="336325.1"/>
        <n v="222793.32"/>
        <n v="235641.83"/>
        <n v="723285.53"/>
        <n v="746219.37"/>
        <n v="764723.69"/>
        <n v="847635.77"/>
        <n v="218111.46"/>
        <n v="153476.18"/>
        <n v="112388.35"/>
        <n v="118941.91"/>
        <n v="549341.67000000004"/>
        <n v="565095.56000000006"/>
        <n v="655964.31000000006"/>
        <n v="715296.47"/>
        <n v="302534.34999999998"/>
        <n v="220573.23"/>
        <n v="51421.64"/>
        <n v="54744.89"/>
        <n v="656061.26"/>
        <n v="677175.94"/>
        <n v="624253.69999999995"/>
        <n v="689193.15"/>
        <n v="485496.69"/>
        <n v="342623.38"/>
        <n v="168009.99"/>
        <n v="176817.8"/>
        <n v="402270.04"/>
        <n v="421819.01"/>
        <n v="631527.98"/>
        <n v="688141.3"/>
        <n v="259596.72"/>
        <n v="191168.83"/>
        <n v="76268.009999999995"/>
        <n v="79699.44"/>
        <n v="728221.67"/>
        <n v="758400.94"/>
        <n v="804135.72"/>
        <n v="881004.71"/>
        <n v="554252.77"/>
        <n v="387830.55"/>
        <n v="63557.01"/>
        <n v="66693.37"/>
        <n v="518772.81"/>
        <n v="535283.89"/>
        <n v="527206.71"/>
        <n v="583562.48"/>
        <n v="542872.18000000005"/>
        <n v="388281.15"/>
        <n v="89218.74"/>
        <n v="93620.84"/>
        <n v="712813.21"/>
        <n v="738450.65"/>
        <n v="628096.79"/>
        <n v="686119.41"/>
        <n v="394475.42"/>
        <n v="289689.27"/>
        <n v="129324.62"/>
        <n v="135911.07"/>
        <n v="428307.24"/>
        <n v="443879.86"/>
        <n v="670248.85"/>
        <n v="735994.06"/>
        <n v="444541.04"/>
        <n v="325144.33"/>
        <n v="90284"/>
        <n v="95696.83"/>
        <n v="744979.38"/>
        <n v="773169.39"/>
        <n v="491809.11"/>
        <n v="542319.79"/>
        <n v="412678.34"/>
        <n v="297135.02"/>
        <n v="173544.73"/>
        <n v="181420.7"/>
        <n v="565861.32999999996"/>
        <n v="587114.22"/>
        <n v="603870.85"/>
        <n v="666885.82999999996"/>
        <n v="435635.5"/>
        <n v="309636.84999999998"/>
        <n v="206902.39999999999"/>
        <n v="218830.38"/>
        <n v="761811.18"/>
        <n v="789133.13"/>
        <n v="832411.55"/>
        <n v="909893.67"/>
        <n v="494545.48"/>
        <n v="360497.63"/>
        <n v="69412.100000000006"/>
        <n v="72831.69"/>
        <n v="517650.02"/>
        <n v="543588.56000000006"/>
        <n v="501221"/>
        <n v="553448.34"/>
        <n v="539224.71"/>
        <n v="392703.98"/>
        <n v="136066.81"/>
        <n v="144390.5"/>
        <n v="702661.61"/>
        <n v="731969.91"/>
        <n v="922858.31"/>
        <n v="1017618.25"/>
        <n v="247387.35"/>
        <n v="180690.44"/>
        <n v="214087.96"/>
        <n v="225216.9"/>
        <n v="642619.71"/>
        <n v="664136.26"/>
        <n v="642602.66"/>
        <n v="707083.5"/>
        <n v="234362.13"/>
        <n v="164015.54999999999"/>
        <n v="241598.5"/>
        <n v="253661.83"/>
        <n v="619812.09"/>
        <n v="648444.02"/>
        <n v="685868.27"/>
        <n v="746131.09"/>
        <n v="502926.06"/>
        <n v="362646.45"/>
        <n v="115311.52"/>
        <n v="121120.3"/>
        <n v="673350.17"/>
        <n v="705747.54"/>
        <n v="534812.42000000004"/>
        <n v="585242.68999999994"/>
        <n v="271098.25"/>
        <n v="200919.49"/>
        <n v="176393.82"/>
        <n v="184962.6"/>
        <n v="779773.5"/>
        <n v="808198.08"/>
        <n v="884719.53"/>
        <n v="973983.12"/>
        <n v="211016.41"/>
        <n v="147098.54999999999"/>
        <n v="151865.68"/>
        <n v="158776.23000000001"/>
        <n v="727861.61"/>
        <n v="755285.22"/>
        <n v="931693.79"/>
        <n v="1014286.32"/>
        <n v="561156.96"/>
        <n v="402030.45"/>
        <n v="84084.77"/>
        <n v="89388.9"/>
        <n v="454117.1"/>
        <n v="468866.87"/>
        <n v="762227"/>
        <n v="842531.28"/>
        <n v="334958.65000000002"/>
        <n v="245395.64"/>
        <n v="68252.25"/>
        <n v="72677.509999999995"/>
        <n v="660028.23"/>
        <n v="685514.93"/>
        <n v="672381.78"/>
        <n v="735889.66"/>
        <n v="432250.45"/>
        <n v="310415.38"/>
        <n v="206458.16"/>
        <n v="219705.98"/>
        <n v="770545.52"/>
        <n v="804161.95"/>
        <n v="528047.74"/>
        <n v="575081.36"/>
        <n v="459386.8"/>
        <n v="340327.74"/>
        <n v="143432.10999999999"/>
        <n v="152876.74"/>
        <n v="603446.36"/>
        <n v="626166.19999999995"/>
        <n v="864344.55"/>
        <n v="955405.28"/>
        <n v="525105.22"/>
        <n v="387422.12"/>
        <n v="197671.06"/>
        <n v="207759.84"/>
        <n v="694861.77"/>
        <n v="715660.66"/>
        <n v="541760.39"/>
        <n v="593393.06000000006"/>
        <n v="458774.36"/>
        <n v="336570.96"/>
        <n v="217196.69"/>
        <n v="231561.39"/>
        <n v="496326.2"/>
        <n v="515605.38"/>
        <n v="660748.49"/>
        <n v="718364.14"/>
        <n v="214242.99"/>
        <n v="147688.35999999999"/>
        <n v="73381.16"/>
        <n v="76830.41"/>
        <n v="786138.06"/>
        <n v="813139.56"/>
        <n v="936065.86"/>
        <n v="1032029.21"/>
        <n v="519164.21"/>
        <n v="384188.28"/>
        <n v="135481.47"/>
        <n v="143203.09"/>
        <n v="490111.19"/>
        <n v="508847.94"/>
        <n v="703313.34"/>
        <n v="778229.86"/>
        <n v="476555.53"/>
        <n v="332955.83"/>
        <n v="70821.06"/>
        <n v="74467.47"/>
        <n v="398938.8"/>
        <n v="415936.26"/>
        <n v="700460.96"/>
        <n v="771911.62"/>
        <n v="285980.94"/>
        <n v="210816.06"/>
        <n v="142164.93"/>
        <n v="150462.85999999999"/>
        <n v="459063.22"/>
        <n v="478525.03"/>
        <n v="606793.21"/>
        <n v="668176.85"/>
        <n v="325575.59000000003"/>
        <n v="226753.66"/>
        <n v="237359.38"/>
        <n v="250367.4"/>
        <n v="676102.28"/>
        <n v="696458.89"/>
        <n v="515294.64"/>
        <n v="566647.75"/>
        <n v="439538.84"/>
        <n v="309297.64"/>
        <n v="110253.71"/>
        <n v="117421.05"/>
        <n v="667192.96"/>
        <n v="696952.2"/>
        <n v="512098.63"/>
        <n v="558375.41"/>
        <n v="355660.83"/>
        <n v="253002.93"/>
        <n v="154285.06"/>
        <n v="161199.22"/>
        <n v="650982.31999999995"/>
        <n v="673122.91"/>
        <n v="656730.06000000006"/>
        <n v="717780.47999999998"/>
        <n v="467607.73"/>
        <n v="323575.14"/>
        <n v="164580.51"/>
        <n v="173771.17"/>
        <n v="737807.17"/>
        <n v="759764.69"/>
        <n v="729861.25"/>
        <n v="796575.94"/>
        <n v="422689.84"/>
        <n v="308881.59000000003"/>
        <n v="204130.42"/>
        <n v="213689.79"/>
        <n v="491233.25"/>
        <n v="509917.47"/>
        <n v="522395.05"/>
        <n v="578123.44999999995"/>
        <n v="463493.77"/>
        <n v="322811.44"/>
        <n v="145163.25"/>
        <n v="154239.62"/>
        <n v="617368.69999999995"/>
        <n v="637294.72"/>
        <n v="905355.27"/>
        <n v="993372.38"/>
        <n v="274855.12"/>
        <n v="195692.64"/>
        <n v="133244.66"/>
        <n v="141426.26999999999"/>
        <n v="426548.86"/>
        <n v="445439.65"/>
        <n v="791393.29"/>
        <n v="875827.59"/>
        <n v="563473.85"/>
        <n v="417873.72"/>
        <n v="83483.98"/>
        <n v="87773.95"/>
        <n v="518671.46"/>
        <n v="535479.91"/>
        <n v="796328.06"/>
        <n v="878784.84"/>
        <n v="215521.83"/>
        <n v="154784.67000000001"/>
        <n v="164964.4"/>
        <n v="174542.23"/>
        <n v="510748.63"/>
        <n v="532144.43000000005"/>
        <n v="901084.67"/>
        <n v="985914.65"/>
        <n v="266515.88"/>
        <n v="183800.83"/>
        <n v="52149.55"/>
        <n v="54602.39"/>
        <n v="766185.27"/>
        <n v="792973.98"/>
        <n v="568914.71"/>
        <n v="625594.52"/>
        <n v="278606.78000000003"/>
        <n v="202325.72"/>
        <n v="177559.25"/>
        <n v="185499.21"/>
        <n v="703560.86"/>
        <n v="725260.4"/>
        <n v="750961.31"/>
        <n v="817152.21"/>
        <n v="318231.67"/>
        <n v="234219.31"/>
        <n v="121746.65"/>
        <n v="128232.28"/>
        <n v="600034.11"/>
        <n v="621386.07999999996"/>
        <n v="593184.04"/>
        <n v="653579.01"/>
        <n v="514929.84"/>
        <n v="366444.39"/>
        <n v="187817.56"/>
        <n v="200205.73"/>
        <n v="739267.33"/>
        <n v="770197.05"/>
        <n v="825253.06"/>
        <n v="906660.22"/>
        <n v="303153.86"/>
        <n v="218622.36"/>
        <n v="61265.09"/>
        <n v="65173.77"/>
        <n v="599709.84"/>
        <n v="626351.96"/>
        <n v="895036.32"/>
        <n v="976104.31"/>
        <n v="501916.03"/>
        <n v="371289.4"/>
        <n v="51058.94"/>
        <n v="54406.94"/>
        <n v="750611.05"/>
        <n v="780151.12"/>
        <n v="892045.69"/>
        <n v="986370.87"/>
        <n v="289212.83"/>
        <n v="213443.4"/>
        <n v="218550.45"/>
        <n v="232769.63"/>
        <n v="784580.72"/>
        <n v="813681.86"/>
        <n v="911605.5"/>
        <n v="996885.53"/>
        <n v="376362.97"/>
        <n v="276755.86"/>
        <n v="73256.87"/>
        <n v="77501.75"/>
        <n v="776464.46"/>
        <n v="806611.26"/>
        <n v="594871.25"/>
        <n v="654829.94999999995"/>
        <n v="512204.35"/>
        <n v="367478.2"/>
        <n v="186849.59"/>
        <n v="195547.12"/>
        <n v="430109.2"/>
        <n v="443077.6"/>
        <n v="589570.15"/>
        <n v="651970.85"/>
        <n v="531830.16"/>
        <n v="379626.5"/>
        <n v="233367.31"/>
        <n v="244881.72"/>
        <n v="496756.52"/>
        <n v="520601.46"/>
        <n v="871035.35"/>
        <n v="962672.98"/>
        <n v="349405.6"/>
        <n v="253099.05"/>
        <n v="56971.43"/>
        <n v="60155.19"/>
        <n v="561611.39"/>
        <n v="583932.89"/>
        <n v="764879.99"/>
        <n v="839936.12"/>
        <n v="554387.94999999995"/>
        <n v="407598.54"/>
        <n v="141840.57999999999"/>
        <n v="148607.81"/>
        <n v="779415.72"/>
        <n v="815330.82"/>
        <n v="791860.8"/>
        <n v="874286.95"/>
        <n v="204252.43"/>
        <n v="151720.99"/>
        <n v="208725.68"/>
        <n v="218045.13"/>
        <n v="642961.26"/>
        <n v="674560.89"/>
        <n v="567748.09"/>
        <n v="617921.61"/>
        <n v="383602.57"/>
        <n v="278810.73"/>
        <n v="138128.54"/>
        <n v="145901.99"/>
        <n v="596328.19999999995"/>
        <n v="617240.37"/>
        <n v="606452.93000000005"/>
        <n v="661179.07999999996"/>
        <n v="311046.98"/>
        <n v="214668.99"/>
        <n v="116338.85"/>
        <n v="123741.8"/>
        <n v="549137.91"/>
        <n v="570204.17000000004"/>
        <n v="649023.92000000004"/>
        <n v="709198.83"/>
        <n v="439188.85"/>
        <n v="315245.02"/>
        <n v="62038.36"/>
        <n v="66134.100000000006"/>
        <n v="489136.14"/>
        <n v="513171.95"/>
        <n v="559277.88"/>
        <n v="611227.04"/>
        <n v="361088.8"/>
        <n v="250907.83"/>
        <n v="190015.13"/>
        <n v="200393.59"/>
        <n v="404323.73"/>
        <n v="420841.75"/>
        <n v="743517.92"/>
        <n v="811247.12"/>
        <n v="427674.12"/>
        <n v="311331.53000000003"/>
        <n v="86719.92"/>
        <n v="91353.36"/>
        <n v="732311.27"/>
        <n v="758891.92"/>
        <n v="739728.16"/>
        <n v="812988.58"/>
        <n v="476578.47"/>
        <n v="341841.96"/>
        <n v="215920.43"/>
        <n v="225894.86"/>
        <n v="575433.32999999996"/>
        <n v="595863.62"/>
        <n v="590056.68000000005"/>
        <n v="648896.61"/>
        <n v="563011.68999999994"/>
        <n v="403289.37"/>
        <n v="80910.789999999994"/>
        <n v="85085.06"/>
        <n v="688502.15"/>
        <n v="719892.21"/>
        <n v="611019.43000000005"/>
        <n v="676211.81"/>
        <n v="585123.02"/>
        <n v="431693.39"/>
        <n v="155068.39000000001"/>
        <n v="164942.06"/>
        <n v="495736.11"/>
        <n v="513234.42"/>
        <n v="774074.4"/>
        <n v="851511.74"/>
        <n v="540233.63"/>
        <n v="376257.42"/>
        <n v="106871.2"/>
        <n v="111725.58"/>
        <n v="674766.14"/>
        <n v="698407.32"/>
        <n v="892682.83"/>
        <n v="979213.7"/>
        <n v="403892.94"/>
        <n v="297731.38"/>
        <n v="114845.61"/>
        <n v="121438.68"/>
        <n v="529759.52"/>
        <n v="553847.36"/>
        <n v="523567.09"/>
        <n v="578714.97"/>
        <n v="242736.14"/>
        <n v="179559.74"/>
        <n v="172506.58"/>
        <n v="180753.94"/>
        <n v="578948.68000000005"/>
        <n v="607265.68999999994"/>
        <n v="763694.28"/>
        <n v="835204.12"/>
        <n v="540466.67000000004"/>
        <n v="379200.66"/>
        <n v="84582.21"/>
        <n v="89549.7"/>
        <n v="652081.44999999995"/>
        <n v="671275.34"/>
        <n v="643059.12"/>
        <n v="704305.2"/>
        <n v="556313.64"/>
        <n v="392443.69"/>
        <n v="164268.04999999999"/>
        <n v="173273.11"/>
        <n v="470420.44"/>
        <n v="484608.88"/>
        <n v="716100.58"/>
        <n v="787597.58"/>
        <n v="379402.66"/>
        <n v="275102.96999999997"/>
        <n v="241887.73"/>
        <n v="254675.66"/>
        <n v="794500.04"/>
        <n v="819706.11"/>
        <n v="769295.37"/>
        <n v="849207.39"/>
        <n v="593377.43000000005"/>
        <n v="418335.96"/>
        <n v="225391.65"/>
        <n v="238916.35"/>
        <n v="730254.92"/>
        <n v="761688.64"/>
        <n v="792754.2"/>
        <n v="861959.35"/>
        <n v="301493.2"/>
        <n v="221534.23"/>
        <n v="147790.66"/>
        <n v="155427.09"/>
        <n v="593541.68000000005"/>
        <n v="617733.05000000005"/>
        <n v="728066.04"/>
        <n v="806150.41"/>
        <n v="407744.02"/>
        <n v="299647.76"/>
        <n v="216530.13"/>
        <n v="227472.07"/>
        <n v="534887.78"/>
        <n v="550921.79"/>
        <n v="783235.6"/>
        <n v="852567.36"/>
        <n v="560709.66"/>
        <n v="392668.56"/>
        <n v="210872.3"/>
        <n v="220436.35"/>
        <n v="400665.48"/>
        <n v="412881.48"/>
        <n v="909670.03"/>
        <n v="995114.71"/>
        <n v="352252.91"/>
        <n v="254974.62"/>
        <n v="185347.85"/>
        <n v="193928.46"/>
        <n v="463702.81"/>
        <n v="483458.6"/>
        <n v="676177.4"/>
        <n v="748313.97"/>
        <n v="423820.91"/>
        <n v="312013.59000000003"/>
        <n v="177287.41"/>
        <n v="186751.81"/>
        <n v="668385.87"/>
        <n v="694749.25"/>
        <n v="789767.84"/>
        <n v="874310.77"/>
        <n v="258702.45"/>
        <n v="182464.4"/>
        <n v="234319.22"/>
        <n v="247202.19"/>
        <n v="664488.07999999996"/>
        <n v="697325.55"/>
        <n v="778156.27"/>
        <n v="852220.35"/>
        <n v="472715.45"/>
        <n v="349334.99"/>
        <n v="187476.25"/>
        <n v="197597.47"/>
        <n v="640338.31000000006"/>
        <n v="663588.46"/>
        <n v="630507.47"/>
        <n v="689941.31"/>
        <n v="298807.65999999997"/>
        <n v="216842.23"/>
        <n v="206335.68"/>
        <n v="218393.66"/>
        <n v="684109.96"/>
        <n v="710242.06"/>
        <n v="560293.93000000005"/>
        <n v="616351.25"/>
        <n v="567127.27"/>
        <n v="420054.05"/>
        <n v="114461.38"/>
        <n v="119988.58"/>
        <n v="763178.01"/>
        <n v="786117.46"/>
        <n v="642605.9"/>
        <n v="711699.61"/>
        <n v="559151.74"/>
        <n v="388554.53"/>
        <n v="122074.76"/>
        <n v="128938.05"/>
        <n v="609691.05000000005"/>
        <n v="639950.09"/>
        <n v="692581.45"/>
        <n v="766725.38"/>
        <n v="282140.90000000002"/>
        <n v="198815.43"/>
        <n v="69506.289999999994"/>
        <n v="72892.820000000007"/>
        <n v="761892.87"/>
        <n v="796895.05"/>
        <n v="562681.06000000006"/>
        <n v="613618.76"/>
        <n v="241837.59"/>
        <n v="167039.1"/>
        <n v="129715.81"/>
        <n v="137947.89000000001"/>
        <n v="419240.93"/>
        <n v="434859.34"/>
        <n v="497100.58"/>
        <n v="549725.27"/>
        <n v="233828.84"/>
        <n v="162403.96"/>
        <n v="155834.03"/>
        <n v="163788.69"/>
        <n v="578904.81999999995"/>
        <n v="602798.37"/>
        <n v="868408.12"/>
        <n v="948579.06"/>
        <n v="413625.27"/>
        <n v="287960.86"/>
        <n v="215015.12"/>
        <n v="227129.08"/>
        <n v="737192.13"/>
        <n v="771042.99"/>
        <n v="621312.38"/>
        <n v="681296"/>
        <n v="203084.71"/>
        <n v="144852.9"/>
        <n v="83267.91"/>
        <n v="87670.94"/>
        <n v="476961.07"/>
        <n v="494002.71"/>
        <n v="816058.4"/>
        <n v="892894.85"/>
        <n v="220333.71"/>
        <n v="163253.53"/>
        <n v="76773.59"/>
        <n v="80672.3"/>
        <n v="685671.31"/>
        <n v="710839.32"/>
        <n v="786713.06"/>
        <n v="856489.41"/>
        <n v="345120.9"/>
        <n v="254052.3"/>
        <n v="164580.26999999999"/>
        <n v="172882.81"/>
        <n v="576426.66"/>
        <n v="598055.81000000006"/>
        <n v="597829.36"/>
        <n v="650180"/>
        <n v="344507.05"/>
        <n v="253288.47"/>
        <n v="51147"/>
        <n v="53957.4"/>
        <n v="584329.48"/>
        <n v="606426.63"/>
        <n v="929647.98"/>
        <n v="1017803.79"/>
        <n v="207777.93"/>
        <n v="148508.92000000001"/>
        <n v="59638.400000000001"/>
        <n v="63051.1"/>
        <n v="738633.17"/>
        <n v="771884.57"/>
        <n v="659065.53"/>
        <n v="728433.17"/>
        <n v="582480.37"/>
        <n v="432665.26"/>
        <n v="50984.32"/>
        <n v="53532.99"/>
        <n v="604581.76"/>
        <n v="631018.43999999994"/>
        <n v="924043.68"/>
        <n v="1021803.74"/>
        <n v="291057.7"/>
        <n v="206420.73"/>
        <n v="237978.12"/>
        <n v="253020.59"/>
        <n v="404061.1"/>
        <n v="424205.51"/>
        <n v="486951.21"/>
        <n v="530171.94999999995"/>
        <n v="217986.89"/>
        <n v="155947.72"/>
        <n v="62529.68"/>
        <n v="66590.98"/>
        <n v="548718.61"/>
        <n v="565085.31000000006"/>
        <n v="801258.19"/>
        <n v="883954.75"/>
        <n v="249785.79"/>
        <n v="181411.21"/>
        <n v="235940.77"/>
        <n v="248383.62"/>
        <n v="711172.96"/>
        <n v="738284.56"/>
        <n v="603671.30000000005"/>
        <n v="659282.23"/>
        <n v="351282.36"/>
        <n v="249754.05"/>
        <n v="239499.67"/>
        <n v="250744.56"/>
        <n v="449571.8"/>
        <n v="467757.33"/>
        <n v="885215.47"/>
        <n v="962735.56"/>
        <n v="446572.67"/>
        <n v="330839.62"/>
        <n v="148137.79"/>
        <n v="157834.41"/>
        <n v="770661.81"/>
        <n v="806181.44"/>
        <n v="830973.38"/>
        <n v="903577.4"/>
        <n v="446674.54"/>
        <n v="323402.45"/>
        <n v="213137.82"/>
        <n v="225636.15"/>
        <n v="523322.03"/>
        <n v="542384.68000000005"/>
        <n v="559676.97"/>
        <n v="609211.31000000006"/>
        <n v="593973.01"/>
        <n v="424410.25"/>
        <n v="151634.59"/>
        <n v="161188.42000000001"/>
        <n v="791233.65"/>
        <n v="823334.62"/>
        <n v="819429.4"/>
        <n v="890882.01"/>
        <n v="277574.2"/>
        <n v="203432.14"/>
        <n v="168048.72"/>
        <n v="177093.66"/>
        <n v="420776.12"/>
        <n v="440974"/>
        <n v="761146.88"/>
        <n v="837855.46"/>
        <n v="483655.57"/>
        <n v="357719.89"/>
        <n v="99959"/>
        <n v="104821.52"/>
        <n v="533695.99"/>
        <n v="550120.87"/>
        <n v="577072.23"/>
        <n v="638661.15"/>
        <n v="588595.21"/>
        <n v="420372.3"/>
        <n v="223381.14"/>
        <n v="233932.76"/>
        <n v="726818.95"/>
        <n v="753606.58"/>
        <n v="747427.36"/>
        <n v="818447.74"/>
        <n v="203608.04"/>
        <n v="140587.23000000001"/>
        <n v="188457.98"/>
        <n v="198566.12"/>
        <n v="793121.21"/>
        <n v="820957.97"/>
        <n v="763471.04"/>
        <n v="846352.96"/>
        <n v="384548.19"/>
        <n v="281747.07"/>
        <n v="179417.8"/>
        <n v="191153.39"/>
        <n v="603441.78"/>
        <n v="621786.43000000005"/>
        <n v="745886.13"/>
        <n v="826340.08"/>
        <n v="283078.84999999998"/>
        <n v="195001.82"/>
        <n v="163114.04999999999"/>
        <n v="171751.55"/>
        <n v="482648.52"/>
        <n v="499645.92"/>
        <n v="782958.48"/>
        <n v="867368.99"/>
        <n v="572376.44999999995"/>
        <n v="422790.9"/>
        <n v="241256.6"/>
        <n v="257010.52"/>
        <n v="559144.39"/>
        <n v="580184.13"/>
        <n v="470560.01"/>
        <n v="519840.75"/>
        <n v="384912.41"/>
        <n v="276522.28999999998"/>
        <n v="189795.17"/>
        <n v="200874.64"/>
        <n v="537435.97"/>
        <n v="562780.37"/>
        <n v="888367.35"/>
        <n v="967375.02"/>
        <n v="451813.41"/>
        <n v="326828.3"/>
        <n v="65530.85"/>
        <n v="69557.149999999994"/>
        <n v="789197.35"/>
        <n v="814021.25"/>
        <n v="711319.98"/>
        <n v="782676.82"/>
        <n v="450249.62"/>
        <n v="320564.78999999998"/>
        <n v="132499.56"/>
        <n v="138984.28"/>
        <n v="593645.23"/>
        <n v="612039.61"/>
        <n v="504835.79"/>
        <n v="556839.43999999994"/>
        <n v="280846.78000000003"/>
        <n v="202956.12"/>
        <n v="90054.39"/>
        <n v="95116.2"/>
        <n v="788746.62"/>
        <n v="819183.17"/>
        <n v="842677.84"/>
        <n v="930511.77"/>
        <n v="488584.98"/>
        <n v="359832.99"/>
        <n v="171731.63"/>
        <n v="180062.43"/>
        <n v="690381.46"/>
        <n v="723296.56"/>
        <n v="935260.96"/>
        <n v="1018752.95"/>
        <n v="582044.88"/>
        <n v="414154.95"/>
        <n v="225812.84"/>
        <n v="236255.45"/>
        <n v="419568.21"/>
        <n v="438634.23"/>
        <n v="644189.18000000005"/>
        <n v="710732.24"/>
        <n v="336069.74"/>
        <n v="248463.91"/>
        <n v="54192.5"/>
        <n v="57155.95"/>
        <n v="646147.31000000006"/>
        <n v="677801.9"/>
        <n v="917976.83"/>
        <n v="1008816.13"/>
        <n v="484612.54"/>
        <n v="347677.36"/>
        <n v="127319.9"/>
        <n v="134600.73000000001"/>
        <n v="609768.78"/>
        <n v="636905.32999999996"/>
        <n v="550774.64"/>
        <n v="609889.11"/>
        <n v="325536.28000000003"/>
        <n v="240333.41"/>
        <n v="227599.34"/>
        <n v="239612.48"/>
        <n v="570847.69999999995"/>
        <n v="593431.82999999996"/>
        <n v="795712.74"/>
        <n v="871315.85"/>
        <n v="271557.2"/>
        <n v="187382.05"/>
        <n v="98477.48"/>
        <n v="103455.46"/>
        <n v="505038.84"/>
        <n v="523993.76"/>
        <n v="709111.06"/>
        <n v="782275.06"/>
        <n v="272645.27"/>
        <n v="197728.21"/>
        <n v="69529.320000000007"/>
        <n v="73850.259999999995"/>
        <n v="743531.09"/>
        <n v="772974.12"/>
        <n v="592528.16"/>
        <n v="654256.63"/>
        <n v="333790.98"/>
        <n v="243658.64"/>
        <n v="135125.54"/>
        <n v="142069.60999999999"/>
        <n v="547967.26"/>
        <n v="566631.19999999995"/>
        <n v="879105.91"/>
        <n v="962975.06"/>
        <n v="298794.65000000002"/>
        <n v="205863.36"/>
        <n v="153831.59"/>
        <n v="163907.47"/>
        <n v="749685.19"/>
        <n v="776182.69"/>
        <n v="787452.82"/>
        <n v="867201.72"/>
        <n v="317723.63"/>
        <n v="229041.48"/>
        <n v="92165.23"/>
        <n v="97218.19"/>
        <n v="642491.52"/>
        <n v="662266.99"/>
        <n v="602819.97"/>
        <n v="656206.59"/>
        <n v="450619.98"/>
        <n v="316538.01"/>
        <n v="87328.75"/>
        <n v="92112.24"/>
        <n v="547108.22"/>
        <n v="564686.01"/>
        <n v="666251.46"/>
        <n v="731228.99"/>
        <n v="359574.99"/>
        <n v="254000.5"/>
        <n v="64089.23"/>
        <n v="67122.75"/>
        <n v="499420.71"/>
        <n v="517794.46"/>
        <n v="694529.85"/>
        <n v="766452.95"/>
        <n v="546902.98"/>
        <n v="402899.1"/>
        <n v="52335.31"/>
        <n v="55537.79"/>
        <n v="661380.28"/>
        <n v="685216.47"/>
        <n v="786615.59"/>
        <n v="857674.76"/>
        <n v="578786.46"/>
        <n v="412552.18"/>
        <n v="243548.37"/>
        <n v="258187.31"/>
        <n v="582282.64"/>
        <n v="610313.23"/>
        <n v="773566.3"/>
        <n v="848485.87"/>
        <n v="381806.74"/>
        <n v="263415.53000000003"/>
        <n v="220127.17"/>
        <n v="233260.58"/>
        <n v="400512.59"/>
        <n v="419575.5"/>
        <n v="647366.32999999996"/>
        <n v="715006.24"/>
        <n v="353258.05"/>
        <n v="255501.15"/>
        <n v="192247.22"/>
        <n v="202304.08"/>
        <n v="458848.05"/>
        <n v="478935.18"/>
        <n v="913488.54"/>
        <n v="1010421.76"/>
        <n v="514072.1"/>
        <n v="366060.48"/>
        <n v="218675.11"/>
        <n v="229219.66"/>
        <n v="730544.22"/>
        <n v="760070.8"/>
        <n v="739921.75"/>
        <n v="808421.75"/>
        <n v="587325.73"/>
        <n v="418328.76"/>
        <n v="75819.350000000006"/>
        <n v="79708.75"/>
        <n v="729582.97"/>
        <n v="765441.52"/>
        <n v="805728.46"/>
        <n v="884087.53"/>
        <n v="458069.13"/>
        <n v="321651.53000000003"/>
        <n v="160178.74"/>
        <n v="168919.75"/>
        <n v="471234"/>
        <n v="488208.66"/>
        <n v="491379.33"/>
        <n v="544679.87"/>
        <n v="525508.52"/>
        <n v="372668.95"/>
        <n v="167547.24"/>
        <n v="178604.98"/>
        <n v="558648.93000000005"/>
        <n v="583541.56999999995"/>
        <n v="932901.58"/>
        <n v="1022062.11"/>
        <n v="246291.66"/>
        <n v="176978.4"/>
        <n v="193407.62"/>
        <n v="205973.59"/>
        <n v="737488.78"/>
        <n v="774299.39"/>
        <n v="674365.19"/>
        <n v="742370.37"/>
        <n v="415479.51"/>
        <n v="304440.09999999998"/>
        <n v="61620.73"/>
        <n v="64421.43"/>
        <n v="788556.13"/>
        <n v="826472.16"/>
        <n v="474743.99"/>
        <n v="516295.47"/>
        <n v="274964.99"/>
        <n v="203257.14"/>
        <n v="56434.73"/>
        <n v="59616.03"/>
        <n v="614895.05000000005"/>
        <n v="639809.63"/>
        <n v="681741.64"/>
        <n v="741072.18"/>
        <n v="453795.96"/>
        <n v="337272.56"/>
        <n v="241458.41"/>
        <n v="253986.52"/>
        <n v="627554.72"/>
        <n v="651117.13"/>
        <n v="817419.62"/>
        <n v="903615.93"/>
        <n v="385561.41"/>
        <n v="269276.99"/>
        <n v="206821.88"/>
        <n v="216298.01"/>
        <n v="484671.22"/>
        <n v="499728.24"/>
        <n v="494467.93"/>
        <n v="540853.68000000005"/>
        <n v="580079.69999999995"/>
        <n v="408664.69"/>
        <n v="127134.69"/>
        <n v="133769.48000000001"/>
        <n v="594320.93000000005"/>
        <n v="617283.04"/>
        <n v="560782"/>
        <n v="620780.35"/>
        <n v="588758.54"/>
        <n v="408815.44"/>
        <n v="220363.51"/>
        <n v="230527.53"/>
        <n v="419419.47"/>
        <n v="432390.7"/>
        <n v="729163.14"/>
        <n v="796983.01"/>
        <n v="342844.6"/>
        <n v="253515.82"/>
        <n v="125561.83"/>
        <n v="131758.59"/>
        <n v="493816.08"/>
        <n v="512266.73"/>
        <n v="795348.56"/>
        <n v="873192.35"/>
        <n v="426280.92"/>
        <n v="294987.90999999997"/>
        <n v="129563.05"/>
        <n v="137421"/>
        <n v="415233.74"/>
        <n v="427128.51"/>
        <n v="637803.25"/>
        <n v="699492.05"/>
        <n v="234307.64"/>
        <n v="166309.65"/>
        <n v="171578.6"/>
        <n v="180778.71"/>
        <n v="497106.32"/>
        <n v="512026.64"/>
        <n v="663875.02"/>
        <n v="734223.37"/>
        <n v="511023.2"/>
        <n v="366804.3"/>
        <n v="70309.05"/>
        <n v="74687.53"/>
        <n v="520364.41"/>
        <n v="537934.39"/>
        <n v="750067.84"/>
        <n v="831602.14"/>
        <n v="519766.47"/>
        <n v="373955.6"/>
        <n v="163341.07"/>
        <n v="172715.23"/>
        <n v="702154.2"/>
        <n v="722416.41"/>
        <n v="560495.18999999994"/>
        <n v="616092.80000000005"/>
        <n v="333664.27"/>
        <n v="241622.01"/>
        <n v="108559.97"/>
        <n v="114871.4"/>
        <n v="481291.17"/>
        <n v="502360.48"/>
        <n v="766375.61"/>
        <n v="835943.69"/>
        <n v="369199.89"/>
        <n v="273609.59999999998"/>
        <n v="233745.08"/>
        <n v="247142.39999999999"/>
        <n v="741285.4"/>
        <n v="776693.39"/>
        <n v="926184.36"/>
        <n v="1026488.87"/>
        <n v="428051.66"/>
        <n v="306880.28999999998"/>
        <n v="128781.4"/>
        <n v="135584.37"/>
        <n v="470928.03"/>
        <n v="492679.89"/>
        <n v="745365.28"/>
        <n v="823157.2"/>
        <n v="456766.84"/>
        <n v="324298.82"/>
        <n v="232664.71"/>
        <n v="245538.43"/>
        <n v="776519.88"/>
        <n v="806414.74"/>
        <n v="936248.09"/>
        <n v="1018990.32"/>
        <n v="421523.22"/>
        <n v="308697.17"/>
        <n v="180424.9"/>
        <n v="190561.18"/>
        <n v="492276.74"/>
        <n v="509793.1"/>
        <n v="576304.65"/>
        <n v="627675.97"/>
        <n v="251190.9"/>
        <n v="181564.44"/>
        <n v="225614.93"/>
        <n v="239646.63"/>
        <n v="577548.64"/>
        <n v="604170.57999999996"/>
        <n v="919893.24"/>
        <n v="1008669.39"/>
        <n v="228432.51"/>
        <n v="163037.29999999999"/>
        <n v="189454.37"/>
        <n v="199724.03"/>
        <n v="644539.98"/>
        <n v="675387.11"/>
        <n v="695231.87"/>
        <n v="757971.92"/>
        <n v="470200.71"/>
        <n v="344649.91"/>
        <n v="238519.22"/>
        <n v="254341.88"/>
        <n v="568933"/>
        <n v="585874.41"/>
        <n v="569072.75"/>
        <n v="627070.55000000005"/>
        <n v="245556.06"/>
        <n v="175831.6"/>
        <n v="214049.08"/>
        <n v="227378.76"/>
        <n v="477829.27"/>
        <n v="494149.48"/>
        <n v="600252.01"/>
        <n v="665345.63"/>
        <n v="412640.97"/>
        <n v="303843.02"/>
        <n v="156109.99"/>
        <n v="164972.4"/>
        <n v="744728.19"/>
        <n v="769820.23"/>
        <n v="761260.22"/>
        <n v="843085.96"/>
        <n v="435625.16"/>
        <n v="311613.96000000002"/>
        <n v="177934.03"/>
        <n v="189097.14"/>
        <n v="522294.06"/>
        <n v="542083.97"/>
        <n v="670507.67000000004"/>
        <n v="734513.19"/>
        <n v="430366.93"/>
        <n v="314287.68"/>
        <n v="56165.01"/>
        <n v="59619.75"/>
        <n v="566202.09"/>
        <n v="583426.02"/>
        <n v="801502.81"/>
        <n v="875988.7"/>
        <n v="506085.24"/>
        <n v="349057.69"/>
        <n v="165957.21"/>
        <n v="174903.27"/>
        <n v="780358.88"/>
        <n v="813500.62"/>
        <n v="778591.55"/>
        <n v="859554.62"/>
        <n v="381941.77"/>
        <n v="279281.58"/>
        <n v="121196.37"/>
        <n v="127180.43"/>
        <n v="761059"/>
        <n v="797557.59"/>
        <n v="816307.53"/>
        <n v="899945.35"/>
        <n v="416398.14"/>
        <n v="289081.02"/>
        <n v="178464.79"/>
        <n v="186717.25"/>
        <n v="520887.17"/>
        <n v="539291.43000000005"/>
        <n v="714856.56"/>
        <n v="779144.93"/>
        <n v="541438.21"/>
        <n v="397392.64000000001"/>
        <n v="124098.88"/>
        <n v="130437.42"/>
        <n v="688642.16"/>
        <n v="719409.94"/>
        <n v="682659.91"/>
        <n v="752445.48"/>
        <n v="248632.52"/>
        <n v="174072.25"/>
        <n v="74021.11"/>
        <n v="78138.17"/>
        <n v="698299.48"/>
        <n v="731641.03"/>
        <n v="586456.02"/>
        <n v="641928.18000000005"/>
        <n v="579812.37"/>
        <n v="420212.27"/>
        <n v="108102.25"/>
        <n v="113097.17"/>
        <n v="495162.23"/>
        <n v="512214.1"/>
        <n v="927940.62"/>
        <n v="1019490.63"/>
        <n v="209995.93"/>
        <n v="147904.42000000001"/>
        <n v="210074.45"/>
        <n v="221785.51"/>
        <n v="409835.9"/>
        <n v="427254.83"/>
        <n v="585611.89"/>
        <n v="646323.32999999996"/>
        <n v="560750.62"/>
        <n v="399478"/>
        <n v="189488.29"/>
        <n v="201571.83"/>
        <n v="590868.25"/>
        <n v="620447.75"/>
        <n v="761517.47"/>
        <n v="843596.5"/>
        <n v="316333.78999999998"/>
        <n v="229760.69"/>
        <n v="52172.32"/>
        <n v="55556.35"/>
        <n v="676097.6"/>
        <n v="699222.54"/>
        <n v="683938"/>
        <n v="746521.29"/>
        <n v="354681.46"/>
        <n v="251688.19"/>
        <n v="122290.14"/>
        <n v="130010.47"/>
        <n v="532215.94999999995"/>
        <n v="556520.56000000006"/>
        <n v="570918.48"/>
        <n v="628095.18000000005"/>
        <n v="214890.23"/>
        <n v="148999.04000000001"/>
        <n v="91420.44"/>
        <n v="96898.86"/>
        <n v="405960.15"/>
        <n v="421199.2"/>
        <n v="492914.03"/>
        <n v="544011.23"/>
        <n v="303451.51"/>
        <n v="217253.93"/>
        <n v="130360.28"/>
        <n v="137303.96"/>
        <n v="608207.98"/>
        <n v="636851.38"/>
        <n v="566757.56000000006"/>
        <n v="616400.02"/>
        <n v="303235.46000000002"/>
        <n v="221428.57"/>
        <n v="51707.38"/>
        <n v="55059.59"/>
        <n v="439592.28"/>
        <n v="458757.17"/>
        <n v="844999.63"/>
        <n v="920356.11"/>
        <n v="326843.28000000003"/>
        <n v="240517.96"/>
        <n v="126414.08"/>
        <n v="132680.51"/>
        <n v="786540.45"/>
        <n v="809781.09"/>
        <n v="543059.30000000005"/>
        <n v="591352.55000000005"/>
        <n v="499490.11"/>
        <n v="367040.37"/>
        <n v="202089.85"/>
        <n v="211810.19"/>
        <n v="727928.7"/>
        <n v="763320.01"/>
        <n v="589103.24"/>
        <n v="653000.24"/>
        <n v="482496.95"/>
        <n v="338047.55"/>
        <n v="121536.91"/>
        <n v="127159.7"/>
        <n v="427199.37"/>
        <n v="439685.07"/>
        <n v="844656.93"/>
        <n v="922649.78"/>
        <n v="413539.34"/>
        <n v="300722.05"/>
        <n v="52736.73"/>
        <n v="55485.97"/>
        <n v="620501.15"/>
        <n v="647957.56000000006"/>
        <n v="601810.46"/>
        <n v="660424.46"/>
        <n v="279070.76"/>
        <n v="206095.98"/>
        <n v="94686.95"/>
        <n v="100612.71"/>
        <n v="567322.52"/>
        <n v="586256.55000000005"/>
        <n v="508812.73"/>
        <n v="560539.47"/>
        <n v="250530.5"/>
        <n v="182377.13"/>
        <n v="61022.33"/>
        <n v="64811.55"/>
        <n v="705245.07"/>
        <n v="740308.7"/>
        <n v="854358.65"/>
        <n v="934473.76"/>
        <n v="392578.5"/>
        <n v="285991.90000000002"/>
        <n v="92615.52"/>
        <n v="98114.72"/>
        <n v="643848.41"/>
        <n v="670785.02"/>
        <n v="807472.2"/>
        <n v="881546.65"/>
        <n v="224826.35"/>
        <n v="156635.07"/>
        <n v="133459.42000000001"/>
        <n v="140635.66"/>
        <n v="654583.18000000005"/>
        <n v="678556.38"/>
        <n v="576932.62"/>
        <n v="637213.31000000006"/>
        <n v="549874.97"/>
        <n v="400233.44"/>
        <n v="209862.81"/>
        <n v="219288.77"/>
        <n v="711112.11"/>
        <n v="746544.22"/>
        <n v="711055.48"/>
        <n v="776646.4"/>
        <n v="557896.17000000004"/>
        <n v="386396.08"/>
        <n v="164459.76"/>
        <n v="174578.64"/>
        <n v="778945.34"/>
        <n v="815857.37"/>
        <n v="603912.52"/>
        <n v="666504.5"/>
        <n v="379611.3"/>
        <n v="281843.84999999998"/>
        <n v="114647.35"/>
        <n v="120572.88"/>
        <n v="791575.57"/>
        <n v="814637.61"/>
        <n v="512344.97"/>
        <n v="561506.65"/>
        <n v="497387.71"/>
        <n v="359689"/>
        <n v="239016.15"/>
        <n v="252084.19"/>
        <n v="709175.21"/>
        <n v="744207.23"/>
        <n v="589881.74"/>
        <n v="643235.99"/>
        <n v="462787.84000000003"/>
        <n v="324693.59000000003"/>
        <n v="58335.55"/>
        <n v="61277.56"/>
        <n v="645737.93000000005"/>
        <n v="677450.39"/>
        <n v="761637.27"/>
        <n v="843155.42"/>
        <n v="482576.6"/>
        <n v="347573.48"/>
        <n v="122528.48"/>
        <n v="128941.31"/>
        <n v="761528.77"/>
        <n v="788867.39"/>
        <n v="765499.04"/>
        <n v="846301.85"/>
        <n v="310370.32"/>
        <n v="224247.69"/>
        <n v="148879.95000000001"/>
        <n v="156654.13"/>
        <n v="699157.78"/>
        <n v="724988.66"/>
        <n v="748543.74"/>
        <n v="825259.81"/>
        <n v="255167.2"/>
        <n v="183244.01"/>
        <n v="71134.75"/>
        <n v="75460.070000000007"/>
        <n v="462720.89"/>
        <n v="478010.87"/>
        <n v="474351.67"/>
        <n v="523703.46"/>
        <n v="590306.03"/>
        <n v="412781.98"/>
        <n v="239454.47"/>
        <n v="254884.44"/>
        <n v="560203.86"/>
        <n v="580093.25"/>
        <n v="809292.72"/>
        <n v="890014.15"/>
        <n v="429731.36"/>
        <n v="313909.59999999998"/>
        <n v="174386.61"/>
        <n v="184898.8"/>
        <n v="526806.9"/>
        <n v="543193.81999999995"/>
        <n v="776379.68"/>
        <n v="857522.14"/>
        <n v="391594.4"/>
        <n v="278131.51"/>
        <n v="217407.97"/>
        <n v="231279.95"/>
        <n v="482074.59"/>
        <n v="502963.68"/>
        <n v="752293.83"/>
        <n v="817923.13"/>
        <n v="203336.12"/>
        <n v="147097.34"/>
        <n v="149704.12"/>
        <n v="157483.04"/>
        <n v="765850.28"/>
        <n v="803987.91"/>
        <n v="653203.97"/>
        <n v="710586.82"/>
        <n v="557547.31999999995"/>
        <n v="403359.52"/>
        <n v="214707.33"/>
        <n v="228203.59"/>
        <n v="794346.2"/>
        <n v="830076.62"/>
        <n v="868006.33"/>
        <n v="956122.28"/>
        <n v="404889.66"/>
        <n v="291021.37"/>
        <n v="234683.28"/>
        <n v="246937.86"/>
        <n v="746924.66"/>
        <n v="776775.83"/>
        <n v="904796.65"/>
        <n v="992065.61"/>
        <n v="444983.68"/>
        <n v="323003.71999999997"/>
        <n v="180281.83"/>
        <n v="189500.58"/>
        <n v="617755.18999999994"/>
        <n v="641528.85"/>
        <n v="500802.48"/>
        <n v="555222.85"/>
        <n v="413962.47"/>
        <n v="294451.46999999997"/>
        <n v="104682.62"/>
        <n v="110152.36"/>
        <n v="696809.27"/>
        <n v="727445.3"/>
        <n v="489426.35"/>
        <n v="540339"/>
        <n v="262619.93"/>
        <n v="192382.82"/>
        <n v="103340.66"/>
        <n v="108385.95"/>
        <n v="740657.92"/>
        <n v="767443.91"/>
        <n v="645809.75"/>
        <n v="713785.47"/>
        <n v="359607.21"/>
        <n v="252248.7"/>
        <n v="242320.36"/>
        <n v="256161.99"/>
        <n v="405890.65"/>
        <n v="422715.38"/>
        <n v="622733.21"/>
        <n v="684058.64"/>
        <n v="258557.1"/>
        <n v="184562.01"/>
        <n v="113814.17"/>
        <n v="119623.11"/>
        <n v="769562.77"/>
        <n v="791838.11"/>
        <n v="506765.71"/>
        <n v="559751.16"/>
        <n v="566206.61"/>
        <n v="401284.1"/>
        <n v="109521.11"/>
        <n v="114930.33"/>
        <n v="725364.75"/>
        <n v="750263.74"/>
        <n v="918457.33"/>
        <n v="1003819.88"/>
        <n v="203807.72"/>
        <n v="146616.78"/>
        <n v="215421.38"/>
        <n v="225301.92"/>
        <n v="597784.19999999995"/>
        <n v="617608.43999999994"/>
        <n v="932463.55"/>
        <n v="1028662.95"/>
        <n v="406738.99"/>
        <n v="280373.93"/>
        <n v="123760.97"/>
        <n v="131015.98"/>
        <n v="559998.6"/>
        <n v="582357.09"/>
        <n v="766311.64"/>
        <n v="833559.01"/>
        <n v="273590.02"/>
        <n v="196402.09"/>
        <n v="178042.78"/>
        <n v="186250.26"/>
        <n v="606035.5"/>
        <n v="626789.39"/>
        <n v="606081.56000000006"/>
        <n v="661400.67000000004"/>
        <n v="539252.87"/>
        <n v="399177.12"/>
        <n v="197554.72"/>
        <n v="207615.21"/>
        <n v="659791.49"/>
        <n v="681130.7"/>
        <n v="582922.46"/>
        <n v="640949.4"/>
        <n v="577468.42000000004"/>
        <n v="424567.19"/>
        <n v="109668.35"/>
        <n v="116731.21"/>
        <n v="435634.91"/>
        <n v="455245.26"/>
        <n v="828731.98"/>
        <n v="908250.69"/>
        <n v="351941.79"/>
        <n v="255967.61"/>
        <n v="149702.12"/>
        <n v="157286.20000000001"/>
        <n v="490133.89"/>
        <n v="513499.34"/>
        <n v="822208.74"/>
        <n v="908943.84"/>
        <n v="554693.14"/>
        <n v="382897.13"/>
        <n v="50145.19"/>
        <n v="52463.98"/>
        <n v="715712.05"/>
        <n v="750047.37"/>
        <n v="667774.75"/>
        <n v="727541.02"/>
        <n v="356825.34"/>
        <n v="261722.42"/>
        <n v="167160.42000000001"/>
        <n v="177944.2"/>
        <n v="669192.79"/>
        <n v="694312.29"/>
        <n v="554401.03"/>
        <n v="613010.42000000004"/>
        <n v="262721.84999999998"/>
        <n v="186067.12"/>
        <n v="216181.59"/>
        <n v="230475.59"/>
        <n v="452832.23"/>
        <n v="472067.48"/>
        <n v="491552.36"/>
        <n v="539309.73"/>
        <n v="412201.3"/>
        <n v="304615.09000000003"/>
        <n v="185056.84"/>
        <n v="194444.09"/>
        <n v="463034.52"/>
        <n v="484719.53"/>
        <n v="754903.33"/>
        <n v="830830.52"/>
        <n v="305986.25"/>
        <n v="222523.19"/>
        <n v="145834.35"/>
        <n v="154994.26"/>
        <n v="758515.54"/>
        <n v="793965.04"/>
        <n v="925099.61"/>
        <n v="1013981.74"/>
        <n v="241754.64"/>
        <n v="172194.73"/>
        <n v="54865.17"/>
        <n v="58116.13"/>
        <n v="603905.9"/>
        <n v="631526.41"/>
        <n v="468914.39"/>
        <n v="510972.25"/>
        <n v="509520.59"/>
        <n v="352920.7"/>
        <n v="64642.64"/>
        <n v="68554.33"/>
        <n v="633006.30000000005"/>
        <n v="664587.38"/>
        <n v="836381.36"/>
        <n v="918036.11"/>
        <n v="224169.48"/>
        <n v="156619.20000000001"/>
        <n v="224224.75"/>
        <n v="235332.4"/>
        <n v="626563.42000000004"/>
        <n v="657944.30000000005"/>
        <n v="889761.7"/>
        <n v="984635.47"/>
        <n v="201366.26"/>
        <n v="142892.66"/>
        <n v="205658.05"/>
        <n v="217262.56"/>
        <n v="788037.15"/>
        <n v="816183.93"/>
        <n v="857951.38"/>
        <n v="942223.85"/>
        <n v="280195.44"/>
        <n v="201147.57"/>
        <n v="213848.48"/>
        <n v="224081.17"/>
        <n v="751123.09"/>
        <n v="783172.84"/>
        <n v="890622.31"/>
        <n v="981172.6"/>
        <n v="245795.63"/>
        <n v="177557.04"/>
        <n v="70897.279999999999"/>
        <n v="74244.02"/>
        <n v="693497.52"/>
        <n v="717968.93"/>
        <n v="729556.58"/>
        <n v="795668.01"/>
        <n v="364698.62"/>
        <n v="252112.19"/>
        <n v="241392.31"/>
        <n v="255520.25"/>
        <n v="740169.68"/>
        <n v="770470.47"/>
        <n v="689385.34"/>
        <n v="761794.01"/>
        <n v="324123.7"/>
        <n v="231015.78"/>
        <n v="144397.49"/>
        <n v="152663.48000000001"/>
        <n v="407911.95"/>
        <n v="422785.23"/>
        <n v="904878.75"/>
        <n v="990744.47"/>
        <n v="482686.94"/>
        <n v="348817.07"/>
        <n v="98675.31"/>
        <n v="104967.4"/>
        <n v="677998.79"/>
        <n v="698964.7"/>
        <n v="584508"/>
        <n v="636464.65"/>
        <n v="376325.24"/>
        <n v="277151.87"/>
        <n v="120291.52"/>
        <n v="126025.3"/>
        <n v="738988.44"/>
        <n v="768450.47"/>
        <n v="489251.54"/>
        <n v="542306.52"/>
        <n v="595973.01"/>
        <n v="420479.65"/>
        <n v="168945.94"/>
        <n v="177827.84"/>
        <n v="453928.63"/>
        <n v="475595.33"/>
        <n v="612576.86"/>
        <n v="676976.81"/>
        <n v="552780.78"/>
        <n v="396845.97"/>
        <n v="210493.95"/>
        <n v="222819.51"/>
        <n v="436383.94"/>
        <n v="456795.8"/>
        <n v="588037.94999999995"/>
        <n v="640427.09"/>
        <n v="298354.90000000002"/>
        <n v="215368.6"/>
        <n v="214185.4"/>
        <n v="227135.69"/>
        <n v="554958.9"/>
        <n v="574322.4"/>
        <n v="487971.27"/>
        <n v="535716.06999999995"/>
        <n v="371962.65"/>
        <n v="275783.59999999998"/>
        <n v="87245.35"/>
        <n v="92145.95"/>
        <n v="576159.72"/>
        <n v="604242.14"/>
        <n v="800805.06"/>
        <n v="874360.1"/>
        <n v="465163.54"/>
        <n v="334367.07"/>
        <n v="219522.03"/>
        <n v="229409.2"/>
        <n v="539462.55000000005"/>
        <n v="560903.89"/>
        <n v="781083.39"/>
        <n v="865600.63"/>
        <n v="483999.93"/>
        <n v="350373.5"/>
        <n v="159371.46"/>
        <n v="169217.63"/>
        <n v="506856.44"/>
        <n v="521945.54"/>
        <n v="685432.87"/>
        <n v="745937.38"/>
        <n v="236591.14"/>
        <n v="164972.38"/>
        <n v="114685.54"/>
        <n v="122132.54"/>
        <n v="705317.96"/>
        <n v="725796.09"/>
        <n v="535685.51"/>
        <n v="591686.18000000005"/>
        <n v="234039.38"/>
        <n v="170115.8"/>
        <n v="112306.86"/>
        <n v="118923.72"/>
        <n v="755161.65"/>
        <n v="784096.88"/>
        <n v="796586.46"/>
        <n v="883049.95"/>
        <n v="586485.92000000004"/>
        <n v="416804.78"/>
        <n v="127975.99"/>
        <n v="135065.71"/>
        <n v="711886.28"/>
        <n v="738188.84"/>
        <n v="593109.26"/>
        <n v="645927.24"/>
        <n v="211851.61"/>
        <n v="156765.60999999999"/>
        <n v="173056.41"/>
        <n v="183453.68"/>
        <n v="441170.77"/>
        <n v="462978.48"/>
        <n v="558636.05000000005"/>
        <n v="615212.80000000005"/>
        <n v="482684.35"/>
        <n v="342889.41"/>
        <n v="114469.8"/>
        <n v="120918.6"/>
        <n v="706006.34"/>
        <n v="731057.32"/>
        <n v="505875.91"/>
        <n v="558357.89"/>
        <n v="483825.11"/>
        <n v="342642.5"/>
        <n v="185882.51"/>
        <n v="196887.76"/>
        <n v="406227.19"/>
        <n v="424986.07"/>
        <n v="699281.53"/>
        <n v="773488.33"/>
        <n v="364181.77"/>
        <n v="264859.53999999998"/>
        <n v="226281.24"/>
        <n v="239030.13"/>
        <n v="534542.09"/>
        <n v="551673.93000000005"/>
        <n v="489135.55"/>
        <n v="537262.98"/>
        <n v="418353.44"/>
        <n v="297191.67"/>
        <n v="106816.81"/>
        <n v="112454.76"/>
        <n v="420650.5"/>
        <n v="439771.03"/>
        <n v="747311.87"/>
        <n v="823917.47"/>
        <n v="482324.96"/>
        <n v="345720.48"/>
        <n v="130742.69"/>
        <n v="138587.20000000001"/>
        <n v="482744.11"/>
        <n v="502272.89"/>
        <n v="764393.42"/>
        <n v="831818"/>
        <n v="477555.76"/>
        <n v="331065.5"/>
        <n v="200048.48"/>
        <n v="209224.02"/>
        <n v="423123.75"/>
        <n v="441207.35"/>
        <n v="736350.49"/>
        <n v="809342.93"/>
        <n v="413159.64"/>
        <n v="301818.58"/>
        <n v="227869.12"/>
        <n v="239413.4"/>
        <n v="587001.55000000005"/>
        <n v="609824.59"/>
        <n v="640480.65"/>
        <n v="708042.38"/>
        <n v="210395.51999999999"/>
        <n v="152743.57999999999"/>
        <n v="144353.41"/>
        <n v="152430.75"/>
        <n v="667353.44999999995"/>
        <n v="695836.87"/>
        <n v="928716.31"/>
        <n v="1020641"/>
        <n v="397464.61"/>
        <n v="293408.12"/>
        <n v="212054.44"/>
        <n v="224734"/>
        <n v="513555.41"/>
        <n v="534175.93000000005"/>
        <n v="852905.95"/>
        <n v="945537.01"/>
        <n v="476557.74"/>
        <n v="333403.81"/>
        <n v="202293.84"/>
        <n v="212732.06"/>
        <n v="645628.31000000006"/>
        <n v="669251.56000000006"/>
        <n v="729173.38"/>
        <n v="797273.44"/>
        <n v="582794.93999999994"/>
        <n v="416172.23"/>
        <n v="89197.79"/>
        <n v="94029.88"/>
        <n v="623730.15"/>
        <n v="648645.27"/>
        <n v="616722.81999999995"/>
        <n v="672788.44"/>
        <n v="322882.82"/>
        <n v="233230.65"/>
        <n v="144716.15"/>
        <n v="153359.73000000001"/>
        <n v="488010.26"/>
        <n v="503199.35"/>
        <n v="731836.82"/>
        <n v="795821.48"/>
        <n v="437574.07"/>
        <n v="305638.68"/>
        <n v="143978.07"/>
        <n v="153226.59"/>
        <n v="789370.53"/>
        <n v="812753.62"/>
        <n v="640525.48"/>
        <n v="698595.18"/>
        <n v="404555.82"/>
        <n v="289704.56"/>
        <n v="211357.26"/>
        <n v="224475.88"/>
        <n v="755129.32"/>
        <n v="785482.85"/>
        <n v="709786.49"/>
        <n v="786476.3"/>
        <n v="490536.79"/>
        <n v="359928.79"/>
        <n v="145820.73000000001"/>
        <n v="154514.07"/>
        <n v="651058.54"/>
        <n v="669838.06999999995"/>
        <n v="495344.69"/>
        <n v="542771.67000000004"/>
        <n v="332545.08"/>
        <n v="236022.37"/>
        <n v="63834.75"/>
        <n v="66758.78"/>
        <n v="655128.76"/>
        <n v="677888.07"/>
        <n v="523210.29"/>
        <n v="569818.56000000006"/>
        <n v="463271.35"/>
        <n v="324053.25"/>
        <n v="88925.58"/>
        <n v="93669.1"/>
        <n v="628349.48"/>
        <n v="646966.63"/>
        <n v="542960.23"/>
        <n v="590575.43999999994"/>
        <n v="234915.44"/>
        <n v="173851.12"/>
        <n v="220301.6"/>
        <n v="233003.61"/>
        <n v="686241.79"/>
        <n v="717736.66"/>
        <n v="874721.78"/>
        <n v="962198.87"/>
        <n v="393615.32"/>
        <n v="272888.75"/>
        <n v="229440.24"/>
        <n v="240572.51"/>
        <n v="681572.41"/>
        <n v="703409.91"/>
        <n v="533270.18999999994"/>
        <n v="581714.86"/>
        <n v="555665.57999999996"/>
        <n v="408146.4"/>
        <n v="142926.18"/>
        <n v="151781.26"/>
        <n v="735295.6"/>
        <n v="770215.39"/>
        <n v="527270.82999999996"/>
        <n v="578448.16"/>
        <n v="466291.6"/>
        <n v="344255.35"/>
        <n v="235494.99"/>
        <n v="250953.04"/>
        <n v="620974.75"/>
        <n v="648703.34"/>
        <n v="833701.21"/>
        <n v="912682.7"/>
        <n v="539785.16"/>
        <n v="376082.66"/>
        <n v="211862.03"/>
        <n v="221873.36"/>
        <n v="746434.99"/>
        <n v="771148.31"/>
        <n v="555810.85"/>
        <n v="613948.13"/>
        <n v="253926.49"/>
        <n v="186214.43"/>
        <n v="109571.8"/>
        <n v="116614.14"/>
        <n v="770841.99"/>
        <n v="799866.93"/>
        <n v="926785.16"/>
        <n v="1023330.23"/>
        <n v="451816.73"/>
        <n v="320114.86"/>
        <n v="135706.43"/>
        <n v="144215.23000000001"/>
        <n v="638702.49"/>
        <n v="662256.23"/>
        <n v="600374.01"/>
        <n v="661914.44999999995"/>
        <n v="500754.74"/>
        <n v="353732.3"/>
        <n v="109477.05"/>
        <n v="115006.38"/>
        <n v="715398.07"/>
        <n v="736955.68"/>
        <n v="793784.41"/>
        <n v="875496.44"/>
        <n v="353126.31"/>
        <n v="260512.6"/>
        <n v="69926.69"/>
        <n v="73136.710000000006"/>
        <n v="471324.65"/>
        <n v="485428.98"/>
        <n v="671905.72"/>
        <n v="743692.13"/>
        <n v="405633.43"/>
        <n v="282261.8"/>
        <n v="130597.79"/>
        <n v="139036.35"/>
        <n v="550209.46"/>
        <n v="576507.99"/>
        <n v="809625.74"/>
        <n v="889282.57"/>
        <n v="353783.86"/>
        <n v="247719.71"/>
        <n v="136810.4"/>
        <n v="143871.76999999999"/>
        <n v="541382.03"/>
        <n v="557582.69999999995"/>
        <n v="736461.14"/>
        <n v="806998.97"/>
        <n v="350618.63"/>
        <n v="247878.39999999999"/>
        <n v="126105.92"/>
        <n v="132781.28"/>
        <n v="578590.31999999995"/>
        <n v="601902.57999999996"/>
        <n v="589872.65"/>
        <n v="645160.77"/>
        <n v="305371.59999999998"/>
        <n v="211482.78"/>
        <n v="188763.21"/>
        <n v="199128.14"/>
        <n v="452368.26"/>
        <n v="469283.82"/>
        <n v="756662.09"/>
        <n v="830854.63"/>
        <n v="429847.19"/>
        <n v="296683.61"/>
        <n v="104220.09"/>
        <n v="110779.46"/>
        <n v="755849.19"/>
        <n v="791731.97"/>
        <n v="543981.62"/>
        <n v="602342.51"/>
        <n v="579350.12"/>
        <n v="424340.59"/>
        <n v="73959.28"/>
        <n v="78512.929999999993"/>
        <n v="683839.44"/>
        <n v="708399.12"/>
        <n v="507425.09"/>
        <n v="554155.98"/>
        <n v="294626.8"/>
        <n v="213686.54"/>
        <n v="174312.7"/>
        <n v="183030.21"/>
        <n v="529783.57999999996"/>
        <n v="547101.05000000005"/>
        <n v="613776.57999999996"/>
        <n v="674961.93"/>
        <n v="241875.22"/>
        <n v="172131.44"/>
        <n v="95051.01"/>
        <n v="99783.29"/>
        <n v="692686.61"/>
        <n v="721856.66"/>
        <n v="770542.32"/>
        <n v="847525.07"/>
        <n v="308159.81"/>
        <n v="220651.51"/>
        <n v="72392.22"/>
        <n v="76029.75"/>
        <n v="725731.13"/>
        <n v="761611.08"/>
        <n v="572638.03"/>
        <n v="625215.4"/>
        <n v="345497.02"/>
        <n v="239556.9"/>
        <n v="129689.19"/>
        <n v="137368.29"/>
        <n v="571656.46"/>
        <n v="588465.03"/>
        <n v="696377.88"/>
        <n v="757403.8"/>
        <n v="400518.58"/>
        <n v="281323.3"/>
        <n v="199375.39"/>
        <n v="212586.55"/>
        <n v="572803.77"/>
        <n v="597474.99"/>
        <n v="815119.2"/>
        <n v="893397.17"/>
        <n v="212197.71"/>
        <n v="151489.26999999999"/>
        <n v="101701.62"/>
        <n v="106947.38"/>
        <n v="641679.35"/>
        <n v="668741.94999999995"/>
        <n v="580551.67000000004"/>
        <n v="633039.62"/>
        <n v="252104.98"/>
        <n v="184369.32"/>
        <n v="152850.26999999999"/>
        <n v="162618.13"/>
        <n v="478012.41"/>
        <n v="491651.56"/>
        <n v="660824.81999999995"/>
        <n v="732557.37"/>
        <n v="575134.73"/>
        <n v="426628.5"/>
        <n v="186583.22"/>
        <n v="198706.88"/>
        <n v="505060.82"/>
        <n v="527686.19999999995"/>
        <n v="800561.51"/>
        <n v="871188.73"/>
        <n v="359623.45"/>
        <n v="260672.55"/>
        <n v="217385.27"/>
        <n v="228688.49"/>
        <n v="558045.92000000004"/>
        <n v="581901.29"/>
        <n v="526445.05000000005"/>
        <n v="576560"/>
        <n v="263354"/>
        <n v="191974.61"/>
        <n v="81822.740000000005"/>
        <n v="85864.56"/>
        <n v="571255.99"/>
        <n v="593126.5"/>
        <n v="928836.88"/>
        <n v="1013310.49"/>
        <n v="216029.82"/>
        <n v="152221.46"/>
        <n v="151067.1"/>
        <n v="158973.5"/>
        <n v="523290.2"/>
        <n v="547561.31999999995"/>
        <n v="569399.26"/>
        <n v="627974.80000000005"/>
        <n v="518311.6"/>
        <n v="382956.86"/>
        <n v="192130.05"/>
        <n v="202192.48"/>
        <n v="447745.05"/>
        <n v="462795.77"/>
        <n v="776303.65"/>
        <n v="851199.3"/>
        <n v="253864.57"/>
        <n v="179556.22"/>
        <n v="218913.73"/>
        <n v="230148.19"/>
        <n v="778077.1"/>
        <n v="809503.46"/>
        <n v="544203.64"/>
        <n v="593443.89"/>
        <n v="356895.67"/>
        <n v="264732.03999999998"/>
        <n v="237510.95"/>
        <n v="250399.62"/>
        <n v="468895.89"/>
        <n v="485084.64"/>
        <n v="620633.31999999995"/>
        <n v="684910.58"/>
        <n v="301550.24"/>
        <n v="219956.59"/>
        <n v="103128.62"/>
        <n v="108809"/>
        <n v="670098.39"/>
        <n v="692283.04"/>
        <n v="663118.11"/>
        <n v="732529.33"/>
        <n v="573414.06000000006"/>
        <n v="418277.97"/>
        <n v="105584.34"/>
        <n v="111402.36"/>
        <n v="634930.31999999995"/>
        <n v="654821.9"/>
        <n v="923443.93"/>
        <n v="1004781.66"/>
        <n v="394590.46"/>
        <n v="276101.11"/>
        <n v="159794.81"/>
        <n v="169573.58"/>
        <n v="474935.26"/>
        <n v="492251.71"/>
        <n v="662176.82999999996"/>
        <n v="720844.73"/>
        <n v="324876.64"/>
        <n v="225109.23"/>
        <n v="110198.68"/>
        <n v="115263.59"/>
        <n v="676899.45"/>
        <n v="700125.2"/>
        <n v="551784.53"/>
        <n v="609239.76"/>
        <n v="245219.12"/>
        <n v="177676.62"/>
        <n v="208739.16"/>
        <n v="221514.43"/>
        <n v="543221.68999999994"/>
        <n v="565638.27"/>
        <n v="544314.61"/>
        <n v="593893.06999999995"/>
        <n v="507515.85"/>
        <n v="358102.4"/>
        <n v="100421.1"/>
        <n v="106370.88"/>
        <n v="428809.84"/>
        <n v="446721.7"/>
        <n v="795760.4"/>
        <n v="872151.02"/>
        <n v="256489.35"/>
        <n v="179622.64"/>
        <n v="202863.07"/>
        <n v="216029.65"/>
        <n v="558512.76"/>
        <n v="584946.01"/>
        <n v="743708.98"/>
        <n v="817577.92"/>
        <n v="225770.09"/>
        <n v="159258.26"/>
        <n v="99972.79"/>
        <n v="104962.22"/>
        <n v="671238.06"/>
        <n v="701981.34"/>
        <n v="897420.13"/>
        <n v="980745.53"/>
        <n v="282153.37"/>
        <n v="197275.3"/>
        <n v="129828.6"/>
        <n v="137381.87"/>
        <n v="540520.82999999996"/>
        <n v="556286.27"/>
        <n v="670526.54"/>
        <n v="738044.83"/>
        <n v="490360.65"/>
        <n v="362743.14"/>
        <n v="180091.93"/>
        <n v="191628.72"/>
        <n v="548938.88"/>
        <n v="566100.59"/>
        <n v="690910.39"/>
        <n v="757300"/>
        <n v="562637.76"/>
        <n v="398375.83"/>
        <n v="201260.87"/>
        <n v="211516.13"/>
        <n v="523287.64"/>
        <n v="544542.38"/>
        <n v="661981.89"/>
        <n v="724267.36"/>
        <n v="578295.80000000005"/>
        <n v="424600.36"/>
        <n v="122098.4"/>
        <n v="127940.81"/>
        <n v="452406.37"/>
        <n v="466712.89"/>
        <n v="500596.24"/>
        <n v="554079.39"/>
        <n v="202317.11"/>
        <n v="139533.93"/>
        <n v="54164.3"/>
        <n v="57321.43"/>
        <n v="457277.71"/>
        <n v="479548.68"/>
        <n v="747165.39"/>
        <n v="815075.13"/>
        <n v="424211.08"/>
        <n v="299571.27"/>
        <n v="144522.60999999999"/>
        <n v="151208.34"/>
        <n v="769803.96"/>
        <n v="807527.23"/>
        <n v="585667.6"/>
        <n v="645960.31999999995"/>
        <n v="473684.95"/>
        <n v="350564.11"/>
        <n v="169857.74"/>
        <n v="179632.8"/>
        <n v="522511.93"/>
        <n v="547892.21"/>
        <n v="917549.25"/>
        <n v="1012020.18"/>
        <n v="533873.21"/>
        <n v="382898.57"/>
        <n v="157405.97"/>
        <n v="166949.70000000001"/>
        <n v="414447.6"/>
        <n v="426538.08"/>
        <n v="811865.96"/>
        <n v="900009.44"/>
        <n v="225215.55"/>
        <n v="158392.91"/>
        <n v="93030.63"/>
        <n v="98143.98"/>
        <n v="766150.71"/>
        <n v="790895.16"/>
        <n v="741088.93"/>
        <n v="811785.47"/>
        <n v="261455.83"/>
        <n v="183514.46"/>
        <n v="72096.070000000007"/>
        <n v="75656.25"/>
        <n v="580658.46"/>
        <n v="603335.15"/>
        <n v="876704.33"/>
        <n v="970507.96"/>
        <n v="499788.43"/>
        <n v="347314.96"/>
        <n v="234733.06"/>
        <n v="249604.17"/>
        <n v="687526.95"/>
        <n v="712555.38"/>
        <n v="515969.95"/>
        <n v="565010.13"/>
        <n v="431930.08"/>
        <n v="320144.36"/>
        <n v="116683.51"/>
        <n v="123969.07"/>
        <n v="481660.55"/>
        <n v="503533"/>
        <n v="797972.54"/>
        <n v="883684.16"/>
        <n v="575687.64"/>
        <n v="402877.28"/>
        <n v="185843.89"/>
        <n v="194523.83"/>
        <n v="726258.36"/>
        <n v="747800.43"/>
        <n v="629305.79"/>
        <n v="684574.87"/>
        <n v="541245.98"/>
        <n v="388740.92"/>
        <n v="106089.41"/>
        <n v="112973.38"/>
        <n v="472729.54"/>
        <n v="490228.11"/>
        <n v="863157.44"/>
        <n v="956557.56"/>
        <n v="433930.23999999999"/>
        <n v="311967.38"/>
        <n v="197910.79"/>
        <n v="208464.13"/>
        <n v="638708.39"/>
        <n v="664711.26"/>
        <n v="823734.3"/>
        <n v="910096.52"/>
        <n v="374410.28"/>
        <n v="274196.2"/>
        <n v="98240.94"/>
        <n v="103060.84"/>
        <n v="660191.15"/>
        <n v="684267.47"/>
        <n v="789778.85"/>
        <n v="863332.04"/>
        <n v="595540.68000000005"/>
        <n v="426883.5"/>
        <n v="229038.58"/>
        <n v="242184.71"/>
        <n v="645941.94999999995"/>
        <n v="667401"/>
        <n v="517356.31"/>
        <n v="566301.72"/>
        <n v="567902.93999999994"/>
        <n v="415856.35"/>
        <n v="59440.12"/>
        <n v="63077.19"/>
        <n v="646514.35"/>
        <n v="670351.19999999995"/>
        <n v="665406.16"/>
        <n v="725234.63"/>
        <n v="593822.94999999995"/>
        <n v="417221.48"/>
        <n v="142360.5"/>
        <n v="150923.42000000001"/>
        <n v="581950.85"/>
        <n v="608440.71"/>
        <n v="638846.4"/>
        <n v="697808.06"/>
        <n v="528498.43999999994"/>
        <n v="387504.21"/>
        <n v="202921.95"/>
        <n v="215694.87"/>
        <n v="558381.19999999995"/>
        <n v="575968.49"/>
        <n v="692256.84"/>
        <n v="764177.68"/>
        <n v="550578.52"/>
        <n v="392602.43"/>
        <n v="158173.6"/>
        <n v="165335.01"/>
        <n v="659619.78"/>
        <n v="690640.28"/>
        <n v="561021.4"/>
        <n v="621894.61"/>
        <n v="242313.34"/>
        <n v="173059.36"/>
        <n v="83674.33"/>
        <n v="88333.69"/>
        <n v="426838.72"/>
        <n v="439468.7"/>
        <n v="832322.55"/>
        <n v="908597.77"/>
        <n v="420023.55"/>
        <n v="291408.64000000001"/>
        <n v="142128.9"/>
        <n v="149294.19"/>
        <n v="564536.65"/>
        <n v="584580.11"/>
        <n v="506040.68"/>
        <n v="550598.93999999994"/>
        <n v="542844.31999999995"/>
        <n v="390391.08"/>
        <n v="159161.32"/>
        <n v="168718.47"/>
        <n v="787920.23"/>
        <n v="816214.83"/>
        <n v="887044.85"/>
        <n v="975557.41"/>
        <n v="450231.98"/>
        <n v="312353.84000000003"/>
        <n v="241614.98"/>
        <n v="254847.35999999999"/>
        <n v="561117.73"/>
        <n v="577508.12"/>
        <n v="517390.55"/>
        <n v="572522.56999999995"/>
        <n v="333313.86"/>
        <n v="240990.18"/>
        <n v="72945.8"/>
        <n v="77274.89"/>
        <n v="428248.73"/>
        <n v="449259.24"/>
        <n v="629287.69999999995"/>
        <n v="693659.44"/>
        <n v="236996.99"/>
        <n v="171206.3"/>
        <n v="50687.4"/>
        <n v="53676.37"/>
        <n v="688969.65"/>
        <n v="719523.71"/>
        <n v="539603.65"/>
        <n v="592845.34"/>
        <n v="517056.34"/>
        <n v="359313.91999999998"/>
        <n v="178200.27"/>
        <n v="188391.52"/>
        <n v="613732.31000000006"/>
        <n v="635687.44999999995"/>
        <n v="628111.05000000005"/>
        <n v="688325.99"/>
        <n v="397194.89"/>
        <n v="279668.71999999997"/>
        <n v="162267.54"/>
        <n v="171028.52"/>
        <n v="434431.93"/>
        <n v="451387.88"/>
        <n v="799289.11"/>
        <n v="879510.19"/>
        <n v="316305.39"/>
        <n v="219921.25"/>
        <n v="68238.210000000006"/>
        <n v="71840.22"/>
        <n v="528145.31000000006"/>
        <n v="547958.56000000006"/>
        <n v="761380.23"/>
        <n v="829300.19"/>
        <n v="452220.84"/>
        <n v="317357.96999999997"/>
        <n v="160304.9"/>
        <n v="169902.99"/>
        <n v="486919.9"/>
        <n v="507670.5"/>
        <n v="869409.78"/>
        <n v="955734.25"/>
        <n v="547187.54"/>
        <n v="382368.87"/>
        <n v="53170.17"/>
        <n v="56601.26"/>
        <n v="747503.67"/>
        <n v="781629.19"/>
        <n v="650309.28"/>
        <n v="710132.54"/>
        <n v="452571.45"/>
        <n v="322842.25"/>
        <n v="147784.19"/>
        <n v="155947"/>
        <n v="711332.4"/>
        <n v="738128.25"/>
        <n v="764987.62"/>
        <n v="841997.06"/>
        <n v="488646.18"/>
        <n v="349104.08"/>
        <n v="120414.29"/>
        <n v="126477.4"/>
        <n v="592217.43000000005"/>
        <n v="621441.96"/>
        <n v="785580.62"/>
        <n v="865956.73"/>
        <n v="575552.43000000005"/>
        <n v="407351.03"/>
        <n v="61544.81"/>
        <n v="64605.7"/>
        <n v="513537.24"/>
        <n v="530019.96"/>
        <n v="717034.04"/>
        <n v="781406.76"/>
        <n v="253649.18"/>
        <n v="185719.49"/>
        <n v="104894.26"/>
        <n v="111624.31"/>
        <n v="528721.66"/>
        <n v="553338.61"/>
        <n v="631326.79"/>
        <n v="690508.08"/>
        <n v="575283.06000000006"/>
        <n v="419842.29"/>
        <n v="135605.47"/>
        <n v="142084.24"/>
        <n v="478175.11"/>
        <n v="501786.41"/>
        <n v="491507.01"/>
        <n v="539089.68999999994"/>
        <n v="456026.17"/>
        <n v="315471.62"/>
        <n v="94195.81"/>
        <n v="99602.21"/>
        <n v="743726.71"/>
        <n v="780536.76"/>
        <n v="556869.69999999995"/>
        <n v="607165.56000000006"/>
        <n v="362279.92"/>
        <n v="261998.12"/>
        <n v="125214.25"/>
        <n v="131773.91"/>
        <n v="476391"/>
        <n v="492545.03"/>
        <n v="581345.29"/>
        <n v="634858.18000000005"/>
        <n v="367596.97"/>
        <n v="269481.88"/>
        <n v="210282.06"/>
        <n v="223986.2"/>
        <n v="445054.28"/>
        <n v="464833.47"/>
        <n v="894252.98"/>
        <n v="982463.63"/>
        <n v="550492.72"/>
        <n v="393550.06"/>
        <n v="238207.35"/>
        <n v="250794.08"/>
        <n v="712762.15"/>
        <n v="741973.76"/>
        <n v="540978.68999999994"/>
        <n v="590057.76"/>
        <n v="547982.31000000006"/>
        <n v="401491.6"/>
        <n v="145870.79999999999"/>
        <n v="155428.66"/>
        <n v="748421.34"/>
        <n v="772664.28"/>
        <n v="753938.56"/>
        <n v="829474"/>
        <n v="298513.95"/>
        <n v="220222.52"/>
        <n v="193451.51999999999"/>
        <n v="205543.06"/>
        <n v="451172.46"/>
        <n v="469254.13"/>
        <n v="808901.31"/>
        <n v="890224.61"/>
        <n v="239896.36"/>
        <n v="177144.27"/>
        <n v="91649.67"/>
        <n v="96153.27"/>
        <n v="522586.01"/>
        <n v="541948.26"/>
        <n v="515914.2"/>
        <n v="560888.24"/>
        <n v="333037.8"/>
        <n v="239073.39"/>
        <n v="120254.94"/>
        <n v="127575.93"/>
        <n v="465644.98"/>
        <n v="483663.74"/>
        <n v="555652.68000000005"/>
        <n v="612446.6"/>
        <n v="217063.63"/>
        <n v="151268.65"/>
        <n v="110873.58"/>
        <n v="116571.41"/>
        <n v="680723.53"/>
        <n v="704609.97"/>
        <n v="475586.59"/>
        <n v="519852.42"/>
        <n v="481725.85"/>
        <n v="340160.82"/>
        <n v="144805.95000000001"/>
        <n v="151382.93"/>
        <n v="430982.22"/>
        <n v="452211.41"/>
        <n v="670509.67000000004"/>
        <n v="738991.28"/>
        <n v="240451.43"/>
        <n v="177027.88"/>
        <n v="150600.99"/>
        <n v="158006.25"/>
        <n v="488220.64"/>
        <n v="507959.52"/>
        <n v="672372.04"/>
        <n v="733454.67"/>
        <n v="513341.32"/>
        <n v="362191.97"/>
        <n v="95019.64"/>
        <n v="100833.47"/>
        <n v="767836.87"/>
        <n v="794556.21"/>
        <n v="810473.25"/>
        <n v="887690.91"/>
        <n v="474346.72"/>
        <n v="328422.14"/>
        <n v="150241.26999999999"/>
        <n v="157999.29"/>
        <n v="685769.76"/>
        <n v="716220.39"/>
        <n v="711962.85"/>
        <n v="781139.86"/>
        <n v="534851.96"/>
        <n v="393160.94"/>
        <n v="147461.87"/>
        <n v="154093.49"/>
        <n v="749212.22"/>
        <n v="785826.95"/>
        <n v="736176.37"/>
        <n v="807204.54"/>
        <n v="388060.65"/>
        <n v="283956.81"/>
        <n v="69011.490000000005"/>
        <n v="72306.48"/>
        <n v="727244.36"/>
        <n v="754434.7"/>
        <n v="875061.19"/>
        <n v="955638.6"/>
        <n v="267503.2"/>
        <n v="196026.63"/>
        <n v="179979.74"/>
        <n v="190706.45"/>
        <n v="677189.57"/>
        <n v="704225.87"/>
        <n v="798179.87"/>
        <n v="873587.98"/>
        <n v="264618.18"/>
        <n v="193758.73"/>
        <n v="132532.42000000001"/>
        <n v="140708.17000000001"/>
        <n v="668161.21"/>
        <n v="694936.22"/>
        <n v="855370.29"/>
        <n v="946224.16"/>
        <n v="579547.96"/>
        <n v="399601.09"/>
        <n v="171646.79"/>
        <n v="179570.25"/>
        <n v="400231.62"/>
        <n v="417556.08"/>
        <n v="649373.44999999995"/>
        <n v="710034.85"/>
        <n v="586370.37"/>
        <n v="414037.22"/>
        <n v="164496.29999999999"/>
        <n v="173388.69"/>
        <n v="565342.27"/>
        <n v="583182.6"/>
        <n v="651297.4"/>
        <n v="719835.92"/>
        <n v="490105.95"/>
        <n v="345635.68"/>
        <n v="167580"/>
        <n v="176924.11"/>
        <n v="444958.32"/>
        <n v="458690.21"/>
        <n v="683638.71"/>
        <n v="754435.99"/>
        <n v="539338.42000000004"/>
        <n v="380401.23"/>
        <n v="83839.53"/>
        <n v="88483.76"/>
        <n v="785258.71"/>
        <n v="815218.88"/>
        <n v="557352.67000000004"/>
        <n v="609512.06000000006"/>
        <n v="445326.58"/>
        <n v="327229.17"/>
        <n v="119610.12"/>
        <n v="127059.67"/>
        <n v="581844.78"/>
        <n v="609077.51"/>
        <n v="917634.13"/>
        <n v="1012373.95"/>
        <n v="275489.61"/>
        <n v="192219.81"/>
        <n v="202838.96"/>
        <n v="215342.52"/>
        <n v="645107.68000000005"/>
        <n v="669492.15"/>
        <n v="652886.23"/>
        <n v="715838.92"/>
        <n v="295647.90000000002"/>
        <n v="204481.2"/>
        <n v="184627.51"/>
        <n v="193238.02"/>
        <n v="613629.53"/>
        <n v="633628.66"/>
        <n v="501771.61"/>
        <n v="547507.01"/>
        <n v="437962.5"/>
        <n v="312263.84000000003"/>
        <n v="104233.45"/>
        <n v="110575.4"/>
        <n v="700534.96"/>
        <n v="733016.64"/>
        <n v="676109.3"/>
        <n v="735630.22"/>
        <n v="348854.58"/>
        <n v="242111.56"/>
        <n v="240537.69"/>
        <n v="252567.42"/>
        <n v="781480.7"/>
        <n v="809380.66"/>
        <n v="579576.64"/>
        <n v="638357.27"/>
        <n v="326050.28999999998"/>
        <n v="239277.31"/>
        <n v="242429.74"/>
        <n v="254935.26"/>
        <n v="578647.05000000005"/>
        <n v="597014.12"/>
        <n v="773903.29"/>
        <n v="850685.29"/>
        <n v="441662.39"/>
        <n v="327358.06"/>
        <n v="98446.74"/>
        <n v="104752.33"/>
        <n v="747456.57"/>
        <n v="781171.11"/>
        <n v="482619.2"/>
        <n v="527801.36"/>
        <n v="327143.07"/>
        <n v="240529.59"/>
        <n v="239386.37"/>
        <n v="255044.8"/>
        <n v="792643.01"/>
        <n v="818614"/>
        <n v="897369.03"/>
        <n v="991152.49"/>
        <n v="571833.18000000005"/>
        <n v="399807.41"/>
        <n v="227073.86"/>
        <n v="239098.32"/>
        <n v="756425.49"/>
        <n v="781548.85"/>
        <n v="560358.09"/>
        <n v="618340.37"/>
        <n v="573227.46"/>
        <n v="395800.14"/>
        <n v="103524.49"/>
        <n v="109137.59"/>
        <n v="479614.1"/>
        <n v="494183.85"/>
        <n v="807476.14"/>
        <n v="888521.33"/>
        <n v="484504.24"/>
        <n v="335084.32"/>
        <n v="208792.81"/>
        <n v="221759.37"/>
        <n v="596808.69999999995"/>
        <n v="625637.34"/>
        <n v="580118.54"/>
        <n v="638089.98"/>
        <n v="403986.16"/>
        <n v="290490.39"/>
        <n v="139167.31"/>
        <n v="147620.24"/>
        <n v="450064.14"/>
        <n v="466325.1"/>
        <n v="505619.02"/>
        <n v="556635"/>
        <n v="468931.11"/>
        <n v="336252.08"/>
        <n v="192867.65"/>
        <n v="204500.6"/>
        <n v="787340.37"/>
        <n v="822689.12"/>
        <n v="642714.81999999995"/>
        <n v="699795.65"/>
        <n v="274581.43"/>
        <n v="194322.92"/>
        <n v="187395.83"/>
        <n v="198074.91"/>
        <n v="607107.37"/>
        <n v="630054.93000000005"/>
        <n v="842621.27"/>
        <n v="923299.9"/>
        <n v="578911.79"/>
        <n v="421689.63"/>
        <n v="126584.37"/>
        <n v="134229.13"/>
        <n v="540590.28"/>
        <n v="563196.66"/>
        <n v="662408.57999999996"/>
        <n v="721657.41"/>
        <n v="517837.71"/>
        <n v="377412.58"/>
        <n v="193927.89"/>
        <n v="204859.8"/>
        <n v="604766.9"/>
        <n v="629532.56000000006"/>
        <n v="695553.65"/>
        <n v="768670.34"/>
        <n v="499262.22"/>
        <n v="368989.72"/>
        <n v="62608.41"/>
        <n v="66130.679999999993"/>
        <n v="548383.28"/>
        <n v="568486.29"/>
        <n v="650348.11"/>
        <n v="720883.09"/>
        <n v="265523.15000000002"/>
        <n v="187538.04"/>
        <n v="106073.78"/>
        <n v="111745.32"/>
        <n v="463801.49"/>
        <n v="484845.29"/>
        <n v="719753.38"/>
        <n v="794409.34"/>
        <n v="363258.31"/>
        <n v="265875.08"/>
        <n v="196202.74"/>
        <n v="207281.11"/>
        <n v="654781.63"/>
        <n v="684654.1"/>
        <n v="825702.42"/>
        <n v="913545.75"/>
        <n v="423239.53"/>
        <n v="302200.82"/>
        <n v="77388.210000000006"/>
        <n v="82428.479999999996"/>
        <n v="473407.51"/>
        <n v="487668.2"/>
        <n v="499378.49"/>
        <n v="546692.92000000004"/>
        <n v="586050.23"/>
        <n v="405254.78"/>
        <n v="134221.89000000001"/>
        <n v="141874.15"/>
        <n v="441165.79"/>
        <n v="454435.74"/>
        <n v="679791.08"/>
        <n v="753015.77"/>
        <n v="516967.64"/>
        <n v="376680.08"/>
        <n v="213235.72"/>
        <n v="223699.5"/>
        <n v="644720.78"/>
        <n v="667359.56999999995"/>
        <n v="581747.74"/>
        <n v="635405.31999999995"/>
        <n v="268119.26"/>
        <n v="197928.33"/>
        <n v="52516.9"/>
        <n v="54942.64"/>
        <n v="768324.57"/>
        <n v="806444.84"/>
        <n v="484741.32"/>
        <n v="531782.29"/>
        <n v="451887.46"/>
        <n v="331762.31"/>
        <n v="49863.67"/>
        <n v="52122.17"/>
        <n v="462097.57"/>
        <n v="479307.6"/>
        <n v="588051.57999999996"/>
        <n v="643762.19999999995"/>
        <n v="539020.91"/>
        <n v="383054.53"/>
        <n v="135472.76999999999"/>
        <n v="141825.48000000001"/>
        <n v="729828.5"/>
        <n v="765976.05"/>
        <n v="568719.24"/>
        <n v="624852.72"/>
        <n v="276169.36"/>
        <n v="201500.5"/>
        <n v="147445.4"/>
        <n v="154553.46"/>
        <n v="772631.22"/>
        <n v="806073.78"/>
        <n v="843803.52"/>
        <n v="923727.52"/>
        <n v="389469.69"/>
        <n v="269779.90999999997"/>
        <n v="124158.45"/>
        <n v="130549.49"/>
        <n v="631550.75"/>
        <n v="653020.09"/>
        <n v="896652.66"/>
        <n v="990542.44"/>
        <n v="248761.29"/>
        <n v="180792.81"/>
        <n v="93714.48"/>
        <n v="98669.3"/>
        <n v="464826.73"/>
        <n v="488121.18"/>
        <n v="649720.03"/>
        <n v="706879.25"/>
        <n v="593153.07999999996"/>
        <n v="425407.29"/>
        <n v="191407.25"/>
        <n v="203837.35"/>
        <n v="722566.91"/>
        <n v="743585.02"/>
        <n v="873264.96"/>
        <n v="966508.92"/>
        <n v="244243.82"/>
        <n v="174027.18"/>
        <n v="211209.94"/>
        <n v="222595.56"/>
        <n v="761808.06"/>
        <n v="789795.55"/>
        <n v="543142.74"/>
        <n v="600734.07999999996"/>
        <n v="516553.82"/>
        <n v="362875.18"/>
        <n v="240552.35"/>
        <n v="252251.45"/>
        <n v="571336.63"/>
        <n v="593685.66"/>
        <n v="930114.29"/>
        <n v="1014992.63"/>
        <n v="476941.52"/>
        <n v="331539.65000000002"/>
        <n v="171571.95"/>
        <n v="182274.15"/>
        <n v="424776.5"/>
        <n v="436898.52"/>
        <n v="838979.1"/>
        <n v="925991.6"/>
        <n v="547910.65"/>
        <n v="398329.43"/>
        <n v="183083.2"/>
        <n v="194752.21"/>
        <n v="705009.78"/>
        <n v="738249.94"/>
        <n v="818186.36"/>
        <n v="899372.81"/>
        <n v="367228.65"/>
        <n v="260819.95"/>
        <n v="198478.87"/>
        <n v="211545.87"/>
        <n v="728535.47"/>
        <n v="750550.14"/>
        <n v="831827.18"/>
        <n v="914839.92"/>
        <n v="596064.43999999994"/>
        <n v="441282.91"/>
        <n v="196686.17"/>
        <n v="207071.08"/>
        <n v="789899.57"/>
        <n v="821001.74"/>
        <n v="678435"/>
        <n v="743434.61"/>
        <n v="239785.62"/>
        <n v="174588.06"/>
        <n v="232595.45"/>
        <n v="246620.43"/>
        <n v="446255.64"/>
        <n v="467487.17"/>
        <n v="751637.49"/>
        <n v="830318.05"/>
        <n v="558010.76"/>
        <n v="385348.14"/>
        <n v="133139.99"/>
        <n v="141717.66"/>
        <n v="560003.26"/>
        <n v="577605.85"/>
        <n v="643280.25"/>
        <n v="706057.78"/>
        <n v="281545.62"/>
        <n v="200764.92"/>
        <n v="204514.52"/>
        <n v="215517.92"/>
        <n v="448496.92"/>
        <n v="469630.65"/>
        <n v="648527.71"/>
        <n v="715517.57"/>
        <n v="543557.69999999995"/>
        <n v="400274.02"/>
        <n v="214935.43"/>
        <n v="227706.48"/>
        <n v="527016.98"/>
        <n v="541977.16"/>
        <n v="509705.06"/>
        <n v="560681.75"/>
        <n v="290096.02"/>
        <n v="206370.97"/>
        <n v="146352.57"/>
        <n v="154136.25"/>
        <n v="699146.17"/>
        <n v="721844.75"/>
        <n v="837406.45"/>
        <n v="924057.19"/>
        <n v="225313.9"/>
        <n v="160104.53"/>
        <n v="107778.62"/>
        <n v="114503.26"/>
        <n v="426259.47"/>
        <n v="446403.7"/>
        <n v="550902.69999999995"/>
        <n v="603113.78"/>
        <n v="522325.42"/>
        <n v="383870.96"/>
        <n v="213494.68"/>
        <n v="227011.34"/>
        <n v="482246.77"/>
        <n v="496336.27"/>
        <n v="768847.86"/>
        <n v="844379.15"/>
        <n v="290027.8"/>
        <n v="205982.67"/>
        <n v="58980.86"/>
        <n v="62177.62"/>
        <n v="685005.46"/>
        <n v="706916.7"/>
        <n v="930581.66"/>
        <n v="1015430.32"/>
        <n v="524386.24"/>
        <n v="366951.8"/>
        <n v="110369.49"/>
        <n v="115314.5"/>
        <n v="547480.94999999995"/>
        <n v="570645.35"/>
        <n v="482628.17"/>
        <n v="532512.82999999996"/>
        <n v="313790.7"/>
        <n v="220336.46"/>
        <n v="52178.65"/>
        <n v="55212.99"/>
        <n v="598671.39"/>
        <n v="626110.38"/>
        <n v="917142.35"/>
        <n v="1003915.99"/>
        <n v="291447.46999999997"/>
        <n v="215483"/>
        <n v="75658.460000000006"/>
        <n v="80460.81"/>
        <n v="769708.1"/>
        <n v="802888.02"/>
        <n v="780239.56"/>
        <n v="864082.94"/>
        <n v="506323.9"/>
        <n v="363695.93"/>
        <n v="202259.4"/>
        <n v="212217.13"/>
        <n v="502203.48"/>
        <n v="521619.77"/>
        <n v="886558.36"/>
        <n v="966241.33"/>
        <n v="488000.04"/>
        <n v="350329.88"/>
        <n v="86360.53"/>
        <n v="91616.79"/>
        <n v="505469.52"/>
        <n v="523568.28"/>
        <n v="591975.1"/>
        <n v="645381.93000000005"/>
        <n v="561066.28"/>
        <n v="402116.69"/>
        <n v="179879.6"/>
        <n v="190418.69"/>
        <n v="768241.15"/>
        <n v="799402.52"/>
        <n v="741406.88"/>
        <n v="819283.36"/>
        <n v="238741.68"/>
        <n v="164903.20000000001"/>
        <n v="143536.07"/>
        <n v="151030.81"/>
        <n v="499095.23"/>
        <n v="522273.95"/>
        <n v="610839.24"/>
        <n v="665686.82999999996"/>
        <n v="388121.8"/>
        <n v="283620.75"/>
        <n v="168090.08"/>
        <n v="179017.48"/>
        <n v="546917.80000000005"/>
        <n v="562925.1"/>
        <n v="557481.81999999995"/>
        <n v="613951.94999999995"/>
        <n v="504422.01"/>
        <n v="353120.1"/>
        <n v="74072.02"/>
        <n v="78968.539999999994"/>
        <n v="694915.57"/>
        <n v="726333.03"/>
        <n v="580033.29"/>
        <n v="634616.48"/>
        <n v="222823.16"/>
        <n v="156370.82"/>
        <n v="236462.14"/>
        <n v="247772.35"/>
        <n v="712620.41"/>
        <n v="743467.43"/>
        <n v="514287.73"/>
        <n v="564150.9"/>
        <n v="225076.73"/>
        <n v="158555.24"/>
        <n v="209180.51"/>
        <n v="218790.43"/>
        <n v="735893.51"/>
        <n v="771549.98"/>
        <n v="916909.07"/>
        <n v="1001818.66"/>
        <n v="289266.09000000003"/>
        <n v="207763.21"/>
        <n v="104852.79"/>
        <n v="109772.6"/>
        <n v="779623.84"/>
        <n v="802273.99"/>
        <n v="887747.28"/>
        <n v="978526.48"/>
        <n v="326703.61"/>
        <n v="237684.1"/>
        <n v="224348.24"/>
        <n v="238487.66"/>
        <n v="433086.86"/>
        <n v="447082.05"/>
        <n v="576820.39"/>
        <n v="632030.48"/>
        <n v="243326.84"/>
        <n v="176365.92"/>
        <n v="120978.7"/>
        <n v="126609.32"/>
        <n v="510899.02"/>
        <n v="532402.43000000005"/>
        <n v="523646.79"/>
        <n v="572095.65"/>
        <n v="381813.36"/>
        <n v="263123.58"/>
        <n v="218086.39999999999"/>
        <n v="230505.45"/>
        <n v="641360.9"/>
        <n v="670793.42000000004"/>
        <n v="538584.02"/>
        <n v="596864.61"/>
        <n v="534426.65"/>
        <n v="396401.13"/>
        <n v="121322.81"/>
        <n v="127936.37"/>
        <n v="762987.96"/>
        <n v="799776.66"/>
        <n v="555820.32999999996"/>
        <n v="607265"/>
        <n v="300531.09999999998"/>
        <n v="223283.91"/>
        <n v="86380.800000000003"/>
        <n v="91954.62"/>
        <n v="434146.55"/>
        <n v="452149.05"/>
        <n v="590473.02"/>
        <n v="650992.93999999994"/>
        <n v="351281.75"/>
        <n v="252676.75"/>
        <n v="159959.51"/>
        <n v="167900.03"/>
        <n v="592959.14"/>
        <n v="622552.68000000005"/>
        <n v="479355.28"/>
        <n v="528714.77"/>
        <n v="588042.81000000006"/>
        <n v="424035.49"/>
        <n v="62481.66"/>
        <n v="66510.89"/>
        <n v="464014.37"/>
        <n v="480392.75"/>
        <n v="771940.92"/>
        <n v="848735.48"/>
        <n v="265073.84000000003"/>
        <n v="191703.37"/>
        <n v="185330.59"/>
        <n v="196433.57"/>
        <n v="508575.89"/>
        <n v="524522.73"/>
        <n v="739700.5"/>
        <n v="809065.83"/>
        <n v="294859.43"/>
        <n v="214217.78"/>
        <n v="68008.600000000006"/>
        <n v="72244.55"/>
        <n v="606624.61"/>
        <n v="636309.80000000005"/>
        <n v="619239.74"/>
        <n v="682338.27"/>
        <n v="412429.87"/>
        <n v="301220.27"/>
        <n v="238960.22"/>
        <n v="251523.44"/>
        <n v="505357.44"/>
        <n v="525392.43000000005"/>
        <n v="583294.89"/>
        <n v="641200.16"/>
        <n v="429621.57"/>
        <n v="303010.21000000002"/>
        <n v="189351.17"/>
        <n v="199724.66"/>
        <n v="736659.09"/>
        <n v="765284.9"/>
        <n v="837227.2"/>
        <n v="910936.08"/>
        <n v="336200.07"/>
        <n v="238292.75"/>
        <n v="98820.24"/>
        <n v="104808.07"/>
        <n v="716612.91"/>
        <n v="748118.51"/>
        <n v="897625.35"/>
        <n v="985821.21"/>
        <n v="269352.83"/>
        <n v="189447.65"/>
        <n v="62542.46"/>
        <n v="65349.95"/>
        <n v="403520.51"/>
        <n v="416803.52"/>
        <n v="504180.05"/>
        <n v="555157.56999999995"/>
        <n v="559312.76"/>
        <n v="398568.61"/>
        <n v="81498.59"/>
        <n v="86813.53"/>
        <n v="518951.03"/>
        <n v="538628.51"/>
        <n v="776262.81"/>
        <n v="845103.42"/>
        <n v="560048.81000000006"/>
        <n v="403964.17"/>
        <n v="108480.07"/>
        <n v="113835.26"/>
        <n v="743974.79"/>
        <n v="777074.71"/>
        <n v="885243.32"/>
        <n v="976643.22"/>
        <n v="495019.11"/>
        <n v="363097.62"/>
        <n v="188775.82"/>
        <n v="198843.04"/>
        <n v="749350.36"/>
        <n v="776922.68"/>
        <n v="500061.29"/>
        <n v="546803.13"/>
        <n v="315949.95"/>
        <n v="233989.92"/>
        <n v="180857.44"/>
        <n v="190885.9"/>
        <n v="603408.59"/>
        <n v="622227.63"/>
        <n v="512115.88"/>
        <n v="564581.97"/>
        <n v="241398.99"/>
        <n v="176626.85"/>
        <n v="232523.25"/>
        <n v="246110.07"/>
        <n v="649930.34"/>
        <n v="672464.82"/>
        <n v="889902.8"/>
        <n v="978977.83"/>
        <n v="332677.84999999998"/>
        <n v="242336.88"/>
        <n v="180623.64"/>
        <n v="190012.72"/>
        <n v="646096.14"/>
        <n v="665301.84"/>
        <n v="497536.63"/>
        <n v="550613.36"/>
        <n v="241568.38"/>
        <n v="178138.89"/>
        <n v="124306.01"/>
        <n v="132063.70000000001"/>
        <n v="723423.87"/>
        <n v="753913.08"/>
        <n v="635932.26"/>
        <n v="704944.44"/>
        <n v="389471.91"/>
        <n v="268994.34000000003"/>
        <n v="170617.82"/>
        <n v="181721.08"/>
        <n v="714408.9"/>
        <n v="739328.57"/>
        <n v="576727.66"/>
        <n v="634483.69999999995"/>
        <n v="533058.89"/>
        <n v="375512.87"/>
        <n v="211442.67"/>
        <n v="224332.15"/>
        <n v="710873.37"/>
        <n v="732564.58"/>
        <n v="597278.75"/>
        <n v="659519.06999999995"/>
        <n v="261352.51"/>
        <n v="191025.9"/>
        <n v="166701.34"/>
        <n v="177596.01"/>
        <n v="652011.66"/>
        <n v="671344.24"/>
        <n v="672104.89"/>
        <n v="741570.79"/>
        <n v="500396.26"/>
        <n v="370120.91"/>
        <n v="110599.63"/>
        <n v="117051.83"/>
        <n v="794822.46"/>
        <n v="827311.08"/>
        <n v="687491.31"/>
        <n v="754653.79"/>
        <n v="394420.26"/>
        <n v="289105.84000000003"/>
        <n v="154522.53"/>
        <n v="163153.19"/>
        <n v="403051.71"/>
        <n v="415155.08"/>
        <n v="931755.85"/>
        <n v="1027747.72"/>
        <n v="505317.55"/>
        <n v="358813.16"/>
        <n v="103782.49"/>
        <n v="109657.97"/>
        <n v="449270.64"/>
        <n v="471626.23"/>
        <n v="799610.74"/>
        <n v="870161.84"/>
        <n v="412841.69"/>
        <n v="297765.86"/>
        <n v="175877.28"/>
        <n v="187071.33"/>
        <n v="728265.24"/>
        <n v="760311.43"/>
        <n v="884692.58"/>
        <n v="966795.54"/>
        <n v="464407.5"/>
        <n v="343325.91"/>
        <n v="84028.51"/>
        <n v="88184.79"/>
        <n v="568800.12"/>
        <n v="595405.05000000005"/>
        <n v="853963.07"/>
        <n v="929053.11"/>
        <n v="219466.66"/>
        <n v="157182.28"/>
        <n v="239921.85"/>
        <n v="255535.04"/>
        <n v="737139.65"/>
        <n v="764462.91"/>
        <n v="790457.31"/>
        <n v="864392.43"/>
        <n v="474380.3"/>
        <n v="352129.46"/>
        <n v="57275.44"/>
        <n v="60568.5"/>
        <n v="545850.14"/>
        <n v="565696.18000000005"/>
        <n v="530770.57999999996"/>
        <n v="585752.77"/>
        <n v="441254.17"/>
        <n v="306626.81"/>
        <n v="53847.91"/>
        <n v="56870.25"/>
        <n v="517817.11"/>
        <n v="541334.74"/>
        <n v="771325.97"/>
        <n v="853189.8"/>
        <n v="246368.01"/>
        <n v="172892.03"/>
        <n v="213752.56"/>
        <n v="224483.15"/>
        <n v="405820.09"/>
        <n v="425498.19"/>
        <n v="569363.74"/>
        <n v="631127.85"/>
        <n v="285078.37"/>
        <n v="204127.96"/>
        <n v="226411.05"/>
        <n v="241338.71"/>
        <n v="556887.04000000004"/>
        <n v="584413.96"/>
        <n v="545976.06999999995"/>
        <n v="598682.04"/>
        <n v="203959.28"/>
        <n v="145729.26999999999"/>
        <n v="63797.03"/>
        <n v="66881.86"/>
        <n v="511932.85"/>
        <n v="536394.75"/>
        <n v="768378.22"/>
        <n v="835884.53"/>
        <n v="377503.99"/>
        <n v="276429.94"/>
        <n v="109832.11"/>
        <n v="115725"/>
        <n v="514038.35"/>
        <n v="531850"/>
        <n v="777520.81"/>
        <n v="855309.02"/>
        <n v="436104.89"/>
        <n v="318864.51"/>
        <n v="178750.29"/>
        <n v="187708.62"/>
        <n v="574436.76"/>
        <n v="591187.59"/>
        <n v="819131.3"/>
        <n v="905034.9"/>
        <n v="230816.35"/>
        <n v="166728.07999999999"/>
        <n v="200355.23"/>
        <n v="211702.12"/>
        <n v="517777.42"/>
        <n v="533672.84"/>
        <n v="587440.76"/>
        <n v="650046.54"/>
        <n v="480979.34"/>
        <n v="345146.14"/>
        <n v="218018.91"/>
        <n v="227747.68"/>
        <n v="607511.5"/>
        <n v="634471.43999999994"/>
        <n v="728962.26"/>
        <n v="808003.91"/>
        <n v="515583.92"/>
        <n v="372046.7"/>
        <n v="151428.32"/>
        <n v="158926.51"/>
        <n v="556344.32999999996"/>
        <n v="575496.93000000005"/>
        <n v="742522.83"/>
        <n v="809037.37"/>
        <n v="296393.06"/>
        <n v="213710.5"/>
        <n v="91975.86"/>
        <n v="96350.33"/>
        <n v="420544.87"/>
        <n v="438526.56"/>
        <n v="936658.49"/>
        <n v="1026148.06"/>
        <n v="429440.71"/>
        <n v="305054.93"/>
        <n v="205089.8"/>
        <n v="216335.49"/>
        <n v="659434.35"/>
        <n v="678951.97"/>
        <n v="786192.49"/>
        <n v="864048.49"/>
        <n v="418654.15"/>
        <n v="310190.78999999998"/>
        <n v="68372.7"/>
        <n v="72581.490000000005"/>
        <n v="453196.66"/>
        <n v="471156.16"/>
        <n v="813353.04"/>
        <n v="892963.82"/>
        <n v="214427.86"/>
        <n v="150820.18"/>
        <n v="227258.15"/>
        <n v="238296.33"/>
        <n v="662637.25"/>
        <n v="685219.71"/>
        <n v="610569.47"/>
        <n v="668860.44999999995"/>
        <n v="568275.71"/>
        <n v="420251.95"/>
        <n v="167829.23"/>
        <n v="178254.33"/>
        <n v="486880.78"/>
        <n v="510064.11"/>
        <n v="793549.61"/>
        <n v="876962.98"/>
        <n v="250350.83"/>
        <n v="174310.16"/>
        <n v="210166.14"/>
        <n v="219707.62"/>
        <n v="572256.89"/>
        <n v="592444.76"/>
        <n v="560701.75"/>
        <n v="614416.32999999996"/>
        <n v="326471.37"/>
        <n v="226410.81"/>
        <n v="174075.81"/>
        <n v="183155.83"/>
        <n v="700644.23"/>
        <n v="723077.64"/>
        <n v="586401.32999999996"/>
        <n v="640451.26"/>
        <n v="351989.92"/>
        <n v="254633.78"/>
        <n v="121565.3"/>
        <n v="127638.76"/>
        <n v="682038.64"/>
        <n v="709521.35"/>
        <n v="626811.56000000006"/>
        <n v="682515.32"/>
        <n v="387272.39"/>
        <n v="285182.61"/>
        <n v="133342.38"/>
        <n v="141689.82999999999"/>
        <n v="658724.41"/>
        <n v="682025.63"/>
        <n v="496665.23"/>
        <n v="547613.29"/>
        <n v="539636.93000000005"/>
        <n v="400912.61"/>
        <n v="135860.81"/>
        <n v="141963.38"/>
        <n v="471800.35"/>
        <n v="487176.42"/>
        <n v="806407.96"/>
        <n v="885050.95"/>
        <n v="269045.52"/>
        <n v="190549.72"/>
        <n v="60086.57"/>
        <n v="63314.85"/>
        <n v="696285.96"/>
        <n v="718292.55"/>
        <n v="822844.37"/>
        <n v="911407.96"/>
        <n v="267069.36"/>
        <n v="193692.25"/>
        <n v="64469.04"/>
        <n v="68167.3"/>
        <n v="646836.74"/>
        <n v="667679.31999999995"/>
        <n v="581004.44999999995"/>
        <n v="633122.07999999996"/>
        <n v="259963.14"/>
        <n v="184752.13"/>
        <n v="101736.1"/>
        <n v="106913.52"/>
        <n v="724293.15"/>
        <n v="746509.46"/>
        <n v="690250.33"/>
        <n v="764919.36"/>
        <n v="386200.22"/>
        <n v="275216.45"/>
        <n v="153088.89000000001"/>
        <n v="162917.59"/>
        <n v="481832.99"/>
        <n v="502092.67"/>
        <n v="875032.88"/>
        <n v="952573.93"/>
        <n v="256831.06"/>
        <n v="184103.63"/>
        <n v="92998.01"/>
        <n v="98521.4"/>
        <n v="578536.34"/>
        <n v="597409.91"/>
        <n v="868646.88"/>
        <n v="944629.83"/>
        <n v="568814.29"/>
        <n v="415332.84"/>
        <n v="93814.39"/>
        <n v="98235.17"/>
        <n v="761615.94"/>
        <n v="797186.41"/>
        <n v="937089.96"/>
        <n v="1020908.05"/>
        <n v="544175.74"/>
        <n v="394420.34"/>
        <n v="209938.41"/>
        <n v="222461.09"/>
        <n v="501575.33"/>
        <n v="520973.47"/>
        <n v="917505.78"/>
        <n v="1002846.62"/>
        <n v="259778.68"/>
        <n v="184058.93"/>
        <n v="170095.33"/>
        <n v="177977.92"/>
        <n v="592603.32999999996"/>
        <n v="621912.35"/>
        <n v="901034.88"/>
        <n v="985076.79"/>
        <n v="541949.06999999995"/>
        <n v="399780.91"/>
        <n v="91868.21"/>
        <n v="96397.16"/>
        <n v="657107.03"/>
        <n v="680165.72"/>
        <n v="899976.5"/>
        <n v="981823.95"/>
        <n v="274550.78999999998"/>
        <n v="195237.94"/>
        <n v="107802.15"/>
        <n v="114841.94"/>
        <n v="617070.09"/>
        <n v="645476.88"/>
        <n v="841504.86"/>
        <n v="918521.46"/>
        <n v="492077.63"/>
        <n v="360471.41"/>
        <n v="219781.31"/>
        <n v="232120.34"/>
        <n v="678006.6"/>
        <n v="709441.8"/>
        <n v="759777.19"/>
        <n v="842286.05"/>
        <n v="370675.46"/>
        <n v="262833.40000000002"/>
        <n v="183887.86"/>
        <n v="192807.3"/>
        <n v="788834.57"/>
        <n v="817380.31"/>
        <n v="682752.57"/>
        <n v="755577.22"/>
        <n v="339050.18"/>
        <n v="249436.03"/>
        <n v="100305.33"/>
        <n v="106584.41"/>
        <n v="688593.36"/>
        <n v="709281.23"/>
        <n v="908780.92"/>
        <n v="989256.99"/>
        <n v="585172.04"/>
        <n v="419434.67"/>
        <n v="117426.71"/>
        <n v="123611.75"/>
        <n v="660901.12"/>
        <n v="688193.63"/>
        <n v="918584.91"/>
        <n v="1005604.97"/>
        <n v="209474.53"/>
        <n v="148968.43"/>
        <n v="215012.11"/>
        <n v="228656.68"/>
        <n v="471910.35"/>
        <n v="492942.26"/>
        <n v="512702.63"/>
        <n v="560530.28"/>
        <n v="471633.82"/>
        <n v="327213.36"/>
        <n v="74645.119999999995"/>
        <n v="79368.44"/>
        <n v="466530.03"/>
        <n v="480056.41"/>
        <n v="889584.76"/>
        <n v="981021.23"/>
        <n v="454213.25"/>
        <n v="319977.73"/>
        <n v="141010"/>
        <n v="149579.95000000001"/>
        <n v="606858.81000000006"/>
        <n v="631034.77"/>
        <n v="511149.9"/>
        <n v="566527.92000000004"/>
        <n v="439799.22"/>
        <n v="309599.28999999998"/>
        <n v="96005.22"/>
        <n v="100751.08"/>
        <n v="488634.49"/>
        <n v="511035.18"/>
        <n v="865391.46"/>
        <n v="946233.95"/>
        <n v="371403.01"/>
        <n v="256089.68"/>
        <n v="77775.460000000006"/>
        <n v="82516.399999999994"/>
        <n v="791734.09"/>
        <n v="819597.69"/>
        <n v="763377.53"/>
        <n v="840898.11"/>
        <n v="507810.5"/>
        <n v="374228.36"/>
        <n v="151372.31"/>
        <n v="159304.20000000001"/>
        <n v="466640.01"/>
        <n v="488783.89"/>
        <n v="572756.76"/>
        <n v="628397.13"/>
        <n v="369671.71"/>
        <n v="264096.86"/>
        <n v="65018.26"/>
        <n v="68893.990000000005"/>
        <n v="738758.24"/>
        <n v="769634.49"/>
        <n v="484793.07"/>
        <n v="527307.75"/>
        <n v="516652.06"/>
        <n v="363880.53"/>
        <n v="155072.32000000001"/>
        <n v="164514.85999999999"/>
        <n v="733319.98"/>
        <n v="761052.46"/>
        <n v="663622.52"/>
        <n v="722006.42"/>
        <n v="498482.42"/>
        <n v="360299.22"/>
        <n v="99994.63"/>
        <n v="106314.56"/>
        <n v="455171.51"/>
        <n v="471351.43"/>
        <n v="742184.33"/>
        <n v="806974.53"/>
        <n v="333358.08000000002"/>
        <n v="230245.97"/>
        <n v="230927.48"/>
        <n v="243042.73"/>
        <n v="763976.26"/>
        <n v="792259.44"/>
        <n v="722424.11"/>
        <n v="789749.26"/>
        <n v="538068.88"/>
        <n v="382426.65"/>
        <n v="56017.279999999999"/>
        <n v="58545.39"/>
        <n v="691547.04"/>
        <n v="713672.08"/>
        <n v="484885.43"/>
        <n v="537365.82999999996"/>
        <n v="533811.96"/>
        <n v="377091.78"/>
        <n v="68141.31"/>
        <n v="71924.149999999994"/>
        <n v="527353.30000000005"/>
        <n v="548789.31999999995"/>
        <n v="813510.7"/>
        <n v="898273.14"/>
        <n v="538126.35"/>
        <n v="385972.17"/>
        <n v="138038.63"/>
        <n v="144234.91"/>
        <n v="530837.1"/>
        <n v="550018.12"/>
        <n v="769993.36"/>
        <n v="840650.06"/>
        <n v="357744.77"/>
        <n v="251204.16"/>
        <n v="65247.7"/>
        <n v="68276.929999999993"/>
        <n v="625090.68000000005"/>
        <n v="645146.11"/>
        <n v="831631.5"/>
        <n v="916255.56"/>
        <n v="462759.39"/>
        <n v="334865.23"/>
        <n v="74280.06"/>
        <n v="79035.98"/>
        <n v="745231"/>
        <n v="774395.76"/>
        <n v="636381"/>
        <n v="693565.32"/>
        <n v="390565.57"/>
        <n v="277618.56"/>
        <n v="213686.58"/>
        <n v="224778.91"/>
        <n v="714086.01"/>
        <n v="738947.51"/>
        <n v="591949.14"/>
        <n v="646423.79"/>
        <n v="484727.52"/>
        <n v="353438.74"/>
        <n v="231490.94"/>
        <n v="245421.83"/>
        <n v="638204.6"/>
        <n v="661656.41"/>
        <n v="595134.64"/>
        <n v="654914.18999999994"/>
        <n v="344253.42"/>
        <n v="243319.99"/>
        <n v="173969.47"/>
        <n v="182105.21"/>
        <n v="566960.55000000005"/>
        <n v="593602.99"/>
        <n v="833367.04000000004"/>
        <n v="912750.96"/>
        <n v="489582.13"/>
        <n v="349440.73"/>
        <n v="127442.61"/>
        <n v="135759.1"/>
        <n v="625904.85"/>
        <n v="647475.99"/>
        <n v="771678.92"/>
        <n v="841210.42"/>
        <n v="298309.88"/>
        <n v="218187.8"/>
        <n v="170747.4"/>
        <n v="180172.99"/>
        <n v="652306.16"/>
        <n v="679836.52"/>
        <n v="817007.11"/>
        <n v="896891.41"/>
        <n v="215496.39"/>
        <n v="158552.54"/>
        <n v="135906.23000000001"/>
        <n v="144094.17000000001"/>
        <n v="753543.22"/>
        <n v="788626.59"/>
        <n v="736540.82"/>
        <n v="812005.55"/>
        <n v="531903.93999999994"/>
        <n v="368244.36"/>
        <n v="118141.1"/>
        <n v="123562.88"/>
        <n v="563031.59"/>
        <n v="589646.62"/>
        <n v="602641.03"/>
        <n v="658668.68999999994"/>
        <n v="548756.78"/>
        <n v="378060.37"/>
        <n v="65763.92"/>
        <n v="69023.87"/>
        <n v="574985.77"/>
        <n v="593806.85"/>
        <n v="609958.14"/>
        <n v="675346.57"/>
        <n v="588933.61"/>
        <n v="435615.2"/>
        <n v="61900.93"/>
        <n v="65177.51"/>
        <n v="649399.07999999996"/>
        <n v="679938.33"/>
        <n v="833100.91"/>
        <n v="917204.84"/>
        <n v="379026.55"/>
        <n v="276267.90999999997"/>
        <n v="207983.35999999999"/>
        <n v="217711.03"/>
        <n v="607775.19999999995"/>
        <n v="637704.74"/>
        <n v="921296.96"/>
        <n v="1004271.8"/>
        <n v="363119.38"/>
        <n v="259966.51"/>
        <n v="127301.91"/>
        <n v="133963.04999999999"/>
        <n v="569175.64"/>
        <n v="593991.84"/>
        <n v="819764.92"/>
        <n v="893294.2"/>
        <n v="397496.55"/>
        <n v="283624.64"/>
        <n v="93494.95"/>
        <n v="97990.44"/>
        <n v="498107.24"/>
        <n v="519951.38"/>
        <n v="589061.91"/>
        <n v="648486.98"/>
        <n v="533454.69999999995"/>
        <n v="371888.81"/>
        <n v="160086.22"/>
        <n v="167744.85"/>
        <n v="544386.37"/>
        <n v="569829.80000000005"/>
        <n v="771086.74"/>
        <n v="849011.53"/>
        <n v="219323.83"/>
        <n v="159355.29"/>
        <n v="86766.14"/>
        <n v="90725.47"/>
        <n v="409924.29"/>
        <n v="423807.85"/>
        <n v="836576.46"/>
        <n v="918309.44"/>
        <n v="352442.85"/>
        <n v="251665.89"/>
        <n v="187415.71"/>
        <n v="198905.88"/>
        <n v="606045.13"/>
        <n v="624967.43000000005"/>
        <n v="801416.03"/>
        <n v="872119.93"/>
        <n v="295030.63"/>
        <n v="204079.84"/>
        <n v="59316.56"/>
        <n v="62692.85"/>
        <n v="456984.02"/>
        <n v="479143.29"/>
        <n v="896548.95"/>
        <n v="983710.71999999997"/>
        <n v="371853.98"/>
        <n v="273421.14"/>
        <n v="176536.27"/>
        <n v="187242.6"/>
        <n v="433226.82"/>
        <n v="453277.8"/>
        <n v="820329.27"/>
        <n v="900912.74"/>
        <n v="318757.71000000002"/>
        <n v="231275.78"/>
        <n v="172769.12"/>
        <n v="182767.79"/>
        <n v="499044.15"/>
        <n v="517414.26"/>
        <n v="574319.74"/>
        <n v="626917.02"/>
        <n v="289443.31"/>
        <n v="208977.12"/>
        <n v="121977.52"/>
        <n v="128284.64"/>
        <n v="538769.48"/>
        <n v="559322.36"/>
        <n v="774042.78"/>
        <n v="847670.77"/>
        <n v="354263.72"/>
        <n v="262433.57"/>
        <n v="93057.45"/>
        <n v="98655.14"/>
        <n v="438116.06"/>
        <n v="459333.26"/>
        <n v="660674.79"/>
        <n v="731433.02"/>
        <n v="381722.25"/>
        <n v="278089.90000000002"/>
        <n v="168868.63"/>
        <n v="177224.86"/>
        <n v="761020.19"/>
        <n v="797537.32"/>
        <n v="539044.11"/>
        <n v="595597.79"/>
        <n v="494659.53"/>
        <n v="352597.82"/>
        <n v="99655.63"/>
        <n v="105033.84"/>
        <n v="652501.43000000005"/>
        <n v="674875.44"/>
        <n v="868939.48"/>
        <n v="961885.3"/>
        <n v="526119.14"/>
        <n v="364532.76"/>
        <n v="154666.93"/>
        <n v="164651.15"/>
        <n v="425228.01"/>
        <n v="438436.42"/>
        <n v="636858.5"/>
        <n v="695115.97"/>
        <n v="263275.58"/>
        <n v="188585.5"/>
        <n v="138806.01999999999"/>
        <n v="145447.85999999999"/>
        <n v="662178.98"/>
        <n v="695335.7"/>
        <n v="877824.55"/>
        <n v="962597.66"/>
        <n v="575666.37"/>
        <n v="415326.51"/>
        <n v="151195.99"/>
        <n v="158296.09"/>
        <n v="587077.37"/>
        <n v="614099.82999999996"/>
        <n v="929319.89"/>
        <n v="1020968.24"/>
        <n v="277929.28999999998"/>
        <n v="202080.54"/>
        <n v="131255.18"/>
        <n v="137771.41"/>
        <n v="629910.61"/>
        <n v="651890.06999999995"/>
        <n v="573255.18999999994"/>
        <n v="628170.01"/>
        <n v="483661.31"/>
        <n v="354762.1"/>
        <n v="108788.23"/>
        <n v="115209.79"/>
        <n v="462686.5"/>
        <n v="478969.79"/>
        <n v="799883.03"/>
        <n v="886024.86"/>
        <n v="307866.83"/>
        <n v="220435.38"/>
        <n v="109828.58"/>
        <n v="114884"/>
        <n v="579950.77"/>
        <n v="599652.93999999994"/>
        <n v="811609.68"/>
        <n v="889236.55"/>
        <n v="330752.17"/>
        <n v="231501.66"/>
        <n v="66992.039999999994"/>
        <n v="70512.44"/>
        <n v="783578.58"/>
        <n v="811306.08"/>
        <n v="583035.31000000006"/>
        <n v="639844.89"/>
        <n v="323657.40000000002"/>
        <n v="233085.22"/>
        <n v="85550.13"/>
        <n v="90171.19"/>
        <n v="519622.09"/>
        <n v="540545.12"/>
        <n v="477048.84"/>
        <n v="527693.56000000006"/>
        <n v="207346.84"/>
        <n v="151044.76"/>
        <n v="90308.45"/>
        <n v="95815.19"/>
        <n v="715284.85"/>
        <n v="751110.56"/>
        <n v="676146.86"/>
        <n v="738202.43"/>
        <n v="448380.96"/>
        <n v="318350.75"/>
        <n v="163613.92000000001"/>
        <n v="172561.29"/>
        <n v="639612.57999999996"/>
        <n v="667937.07999999996"/>
        <n v="810538.9"/>
        <n v="883380.62"/>
        <n v="382378.47"/>
        <n v="267006.74"/>
        <n v="205600.28"/>
        <n v="217534.35"/>
        <n v="656552.88"/>
        <n v="687112.98"/>
        <n v="610713.4"/>
        <n v="666308.56000000006"/>
        <n v="348081.03"/>
        <n v="243865.76"/>
        <n v="236990.07999999999"/>
        <n v="251796.28"/>
        <n v="529716.75"/>
        <n v="552214.44999999995"/>
        <n v="724416.82"/>
        <n v="793690.85"/>
        <n v="294582.71000000002"/>
        <n v="215299.74"/>
        <n v="232924.06"/>
        <n v="244087.51"/>
        <n v="578516.21"/>
        <n v="601084.17000000004"/>
        <n v="927226.46"/>
        <n v="1012733.95"/>
        <n v="522430.89"/>
        <n v="365318.31"/>
        <n v="153143.97"/>
        <n v="160536.94"/>
        <n v="462192.6"/>
        <n v="481731.75"/>
        <n v="833528.45"/>
        <n v="923771.18"/>
        <n v="285079.99"/>
        <n v="198585.51"/>
        <n v="57813.86"/>
        <n v="60414.02"/>
        <n v="757608.21"/>
        <n v="792113.64"/>
        <n v="811090.39"/>
        <n v="882887.88"/>
        <n v="305598.36"/>
        <n v="225780.07"/>
        <n v="107340.24"/>
        <n v="113653.26"/>
        <n v="654762.26"/>
        <n v="678607.17"/>
        <n v="620223.75"/>
        <n v="686691.24"/>
        <n v="581817.31999999995"/>
        <n v="401106.52"/>
        <n v="179129.69"/>
        <n v="189584.39"/>
        <n v="704638.72"/>
        <n v="733526.43"/>
        <n v="661417.82999999996"/>
        <n v="722767.61"/>
        <n v="392651.45"/>
        <n v="272330.14"/>
        <n v="212620.56"/>
        <n v="222531.86"/>
        <n v="778239.59"/>
        <n v="813172.37"/>
        <n v="649757.86"/>
        <n v="710867.03"/>
        <n v="415957.85"/>
        <n v="292556.86"/>
        <n v="176818.16"/>
        <n v="186015.64"/>
        <n v="444253.02"/>
        <n v="463057.08"/>
        <n v="710164.63"/>
        <n v="775306.61"/>
        <n v="341933.41"/>
        <n v="239110.23"/>
        <n v="186175.97"/>
        <n v="198058.51"/>
        <n v="755577.89"/>
        <n v="784046.4"/>
        <n v="924568.33"/>
        <n v="1010904.03"/>
        <n v="316371.03999999998"/>
        <n v="228845.25"/>
        <n v="99180.55"/>
        <n v="104887.44"/>
        <n v="767508.49"/>
        <n v="799312.43"/>
        <n v="475590.92"/>
        <n v="522803.87"/>
        <n v="332517.07"/>
        <n v="234031.84"/>
        <n v="155878.70000000001"/>
        <n v="165412.97"/>
        <n v="688488.82"/>
        <n v="721272.18"/>
        <n v="929272.74"/>
        <n v="1017239.94"/>
        <n v="440841.07"/>
        <n v="314109.48"/>
        <n v="131907.51999999999"/>
        <n v="138839.97"/>
        <n v="665814.75"/>
        <n v="689613.8"/>
        <n v="704307.08"/>
        <n v="765897.6"/>
        <n v="539474.98"/>
        <n v="388145.06"/>
        <n v="217878.73"/>
        <n v="230000.77"/>
        <n v="614370.4"/>
        <n v="644328.19999999995"/>
        <n v="760687.43"/>
        <n v="842867.89"/>
        <n v="569226.17000000004"/>
        <n v="393684.04"/>
        <n v="116504.71"/>
        <n v="122984.04"/>
        <n v="767303.16"/>
        <n v="792581.47"/>
        <n v="563029.23"/>
        <n v="612037.27"/>
        <n v="398697.25"/>
        <n v="290069.42"/>
        <n v="83177.33"/>
        <n v="87335.15"/>
        <n v="521988.03"/>
        <n v="539233.29"/>
        <n v="518322.01"/>
        <n v="567855.25"/>
        <n v="273220.67"/>
        <n v="189884.02"/>
        <n v="169027.79"/>
        <n v="179512.84"/>
        <n v="651599.52"/>
        <n v="675879.24"/>
        <n v="908649.09"/>
        <n v="987758.51"/>
        <n v="553545.25"/>
        <n v="409275.6"/>
        <n v="197703.56"/>
        <n v="207103.89"/>
        <n v="652350.16"/>
        <n v="684919.5"/>
        <n v="730028.63"/>
        <n v="806111.97"/>
        <n v="581988.63"/>
        <n v="426576.61"/>
        <n v="193120.93"/>
        <n v="202195.85"/>
        <n v="676931.86"/>
        <n v="708736.92"/>
        <n v="720817.02"/>
        <n v="784035.11"/>
        <n v="527793.43999999994"/>
        <n v="384861.3"/>
        <n v="178041.71"/>
        <n v="186432.08"/>
        <n v="625261.56999999995"/>
        <n v="645031.72"/>
        <n v="508092.56"/>
        <n v="561754.77"/>
        <n v="474537.78"/>
        <n v="327977.09000000003"/>
        <n v="142613.41"/>
        <n v="151850.78"/>
        <n v="712201.68"/>
        <n v="732554.85"/>
        <n v="623498.61"/>
        <n v="678160.62"/>
        <n v="271298.86"/>
        <n v="191281.56"/>
        <n v="240691.73"/>
        <n v="251451.63"/>
        <n v="462740.01"/>
        <n v="478387.78"/>
        <n v="881161.73"/>
        <n v="974273.23"/>
        <n v="552704.06999999995"/>
        <n v="387091.82"/>
        <n v="92884.47"/>
        <n v="97422.42"/>
        <n v="422618.59"/>
        <n v="438411.69"/>
        <n v="812839.33"/>
        <n v="886857.61"/>
        <n v="283716.19"/>
        <n v="203387.83"/>
        <n v="114990.97"/>
        <n v="122335.83"/>
        <n v="579666.91"/>
        <n v="600650.76"/>
        <n v="714594.76"/>
        <n v="780658.45"/>
        <n v="558695.14"/>
        <n v="385716.67"/>
        <n v="69516.28"/>
        <n v="73552.649999999994"/>
        <n v="794232.29"/>
        <n v="826408.53"/>
        <n v="680013.32"/>
        <n v="753321.31"/>
        <n v="440667.38"/>
        <n v="319690.93"/>
        <n v="61507.4"/>
        <n v="65043.63"/>
        <n v="419039.04"/>
        <n v="431948.45"/>
        <n v="739126.21"/>
        <n v="804419.63"/>
        <n v="514245.37"/>
        <n v="370465.13"/>
        <n v="95201.24"/>
        <n v="100333.18"/>
        <n v="449089.37"/>
        <n v="468901.39"/>
        <n v="772362.65"/>
        <n v="852627.65"/>
        <n v="494297.68"/>
        <n v="347786.39"/>
        <n v="188864.17"/>
        <n v="200679.55"/>
        <n v="723054.13"/>
        <n v="746726.55"/>
        <n v="783589.21"/>
        <n v="854569.86"/>
        <n v="208757.3"/>
        <n v="150898.76999999999"/>
        <n v="172147.94"/>
        <n v="182152.78"/>
        <n v="434147.57"/>
        <n v="454190.26"/>
        <n v="561058.77"/>
        <n v="615234.35"/>
        <n v="392708.21"/>
        <n v="283942.37"/>
        <n v="191616.57"/>
        <n v="203864.25"/>
        <n v="754135.53"/>
        <n v="791211.2"/>
        <n v="686932.59"/>
        <n v="752312.1"/>
        <n v="329734.08"/>
        <n v="237097.26"/>
        <n v="74762.94"/>
        <n v="79108.7"/>
        <n v="793815.95"/>
        <n v="822491.8"/>
        <n v="591188.12"/>
        <n v="650147.43999999994"/>
        <n v="564677.63"/>
        <n v="396790.87"/>
        <n v="199403.17"/>
        <n v="210904.83"/>
        <n v="770632.89"/>
        <n v="800859.99"/>
        <n v="674277.37"/>
        <n v="746450.03"/>
        <n v="512409.59999999998"/>
        <n v="376333.53"/>
        <n v="60733.96"/>
        <n v="64468.5"/>
        <n v="703845.7"/>
        <n v="734226.74"/>
        <n v="558977.25"/>
        <n v="611848.9"/>
        <n v="441767.55"/>
        <n v="325486.36"/>
        <n v="194295.07"/>
        <n v="203626.56"/>
        <n v="438879.55"/>
        <n v="453521.46"/>
        <n v="544687.68999999994"/>
        <n v="597998.88"/>
        <n v="592528.41"/>
        <n v="413968.51"/>
        <n v="64624.08"/>
        <n v="68773.45"/>
        <n v="443444.5"/>
        <n v="458089.33"/>
        <n v="596314.47"/>
        <n v="658022.28"/>
        <n v="417682.37"/>
        <n v="289120.46000000002"/>
        <n v="113460.9"/>
        <n v="119517.64"/>
        <n v="654558.44999999995"/>
        <n v="680213.08"/>
        <n v="803120.11"/>
        <n v="878079.77"/>
        <n v="247150.26"/>
        <n v="182169.12"/>
        <n v="126028.09"/>
        <n v="132759.78"/>
        <n v="519606.78"/>
        <n v="536577.78"/>
        <n v="691296.29"/>
        <n v="761194.34"/>
        <n v="339430.27"/>
        <n v="248024"/>
        <n v="139014.62"/>
        <n v="147442.03"/>
        <n v="667671.5"/>
        <n v="695919.66"/>
        <n v="653314.54"/>
        <n v="715002.21"/>
        <n v="235975.77"/>
        <n v="165694.51999999999"/>
        <n v="182020.74"/>
        <n v="191598.15"/>
        <n v="420039.44"/>
        <n v="434435.88"/>
        <n v="659914.71"/>
        <n v="717602.8"/>
        <n v="330903.19"/>
        <n v="240184.13"/>
        <n v="121196.74"/>
        <n v="128480.54"/>
        <n v="651482.30000000005"/>
        <n v="673943.76"/>
        <n v="638841.73"/>
        <n v="706433.82"/>
        <n v="306243.34999999998"/>
        <n v="221848.79"/>
        <n v="213321.01"/>
        <n v="223771.31"/>
        <n v="499392.07"/>
        <n v="522603.51"/>
        <n v="630006.4"/>
        <n v="686887.08"/>
        <n v="314699.61"/>
        <n v="218389.72"/>
        <n v="113306.4"/>
        <n v="120737.94"/>
        <n v="471225.26"/>
        <n v="489732.34"/>
        <n v="789133.38"/>
        <n v="870439.64"/>
        <n v="227721.14"/>
        <n v="158349.32"/>
        <n v="142592.13"/>
        <n v="149825.20000000001"/>
        <n v="425516.48"/>
        <n v="438145.88"/>
        <n v="856817.94"/>
        <n v="941652.21"/>
        <n v="270902.28999999998"/>
        <n v="191627.68"/>
        <n v="99138.44"/>
        <n v="105232.18"/>
        <n v="464285.66"/>
        <n v="480499.74"/>
        <n v="565460.41"/>
        <n v="621524.77"/>
        <n v="375363.42"/>
        <n v="273129.33"/>
        <n v="76455.520000000004"/>
        <n v="81193.34"/>
        <n v="671803.2"/>
        <n v="695001.97"/>
        <n v="688261.58"/>
        <n v="760757.56"/>
        <n v="514824.58"/>
        <n v="360756.45"/>
        <n v="103354.06"/>
        <n v="110023.25"/>
        <n v="520846.25"/>
        <n v="540015.9"/>
        <n v="788693.77"/>
        <n v="873212.41"/>
        <n v="580435.59"/>
        <n v="408281.51"/>
        <n v="136913"/>
        <n v="143717.78"/>
        <n v="450146.77"/>
        <n v="465816.97"/>
        <n v="472717.46"/>
        <n v="519864.19"/>
        <n v="469764.96"/>
        <n v="338535.41"/>
        <n v="140227.12"/>
        <n v="147145.95000000001"/>
        <n v="626909.26"/>
        <n v="654775.55000000005"/>
        <n v="523543.12"/>
        <n v="573155.68999999994"/>
        <n v="489025.9"/>
        <n v="355710.93"/>
        <n v="217780.08"/>
        <n v="230498.16"/>
        <n v="768544.3"/>
        <n v="802270.47"/>
        <n v="766121.33"/>
        <n v="845280.01"/>
        <n v="203231.82"/>
        <n v="147457"/>
        <n v="119037.01"/>
        <n v="126810.99"/>
        <n v="607648.16"/>
        <n v="632894.43000000005"/>
        <n v="562564.86"/>
        <n v="618327.26"/>
        <n v="349549.17"/>
        <n v="254609.15"/>
        <n v="135302.49"/>
        <n v="142865.29999999999"/>
        <n v="783410.92"/>
        <n v="812183.66"/>
        <n v="617995.81999999995"/>
        <n v="682889.23"/>
        <n v="525540.18000000005"/>
        <n v="379571.43"/>
        <n v="225418.07"/>
        <n v="240054.46"/>
        <n v="494899.96"/>
        <n v="512091.68"/>
        <n v="621049"/>
        <n v="682282.93"/>
        <n v="381422.64"/>
        <n v="271839.8"/>
        <n v="194950.21"/>
        <n v="207396.57"/>
        <n v="480325.66"/>
        <n v="500873.22"/>
        <n v="523378.17"/>
        <n v="574459.57999999996"/>
        <n v="395826.53"/>
        <n v="289338.03000000003"/>
        <n v="60887.34"/>
        <n v="64221.48"/>
        <n v="674748.24"/>
        <n v="702819.58"/>
        <n v="601978.27"/>
        <n v="659704.34"/>
        <n v="592234.48"/>
        <n v="412036.92"/>
        <n v="97268.25"/>
        <n v="103003.71"/>
        <n v="757999.96"/>
        <n v="786347.99"/>
        <n v="509170.5"/>
        <n v="557275.69999999995"/>
        <n v="340810.5"/>
        <n v="236245.64"/>
        <n v="184107.85"/>
        <n v="194534.73"/>
        <n v="552135.16"/>
        <n v="575746.18000000005"/>
        <n v="909663.43"/>
        <n v="999127"/>
        <n v="302349.05"/>
        <n v="211552.46"/>
        <n v="166267.29999999999"/>
        <n v="177191.35"/>
        <n v="426505.24"/>
        <n v="442884"/>
        <n v="700161.9"/>
        <n v="771211.16"/>
        <n v="402130.3"/>
        <n v="296392.71999999997"/>
        <n v="135571.07999999999"/>
        <n v="142836.15"/>
        <n v="428157.71"/>
        <n v="444365.64"/>
        <n v="723877.09"/>
        <n v="796573.27"/>
        <n v="230163.59"/>
        <n v="161136.15"/>
        <n v="181995.43"/>
        <n v="190525.84"/>
        <n v="480978.85"/>
        <n v="501445.03"/>
        <n v="629394.52"/>
        <n v="689547.25"/>
        <n v="482936.75"/>
        <n v="357768.88"/>
        <n v="100184.01"/>
        <n v="105387.42"/>
        <n v="725385.09"/>
        <n v="752446.26"/>
        <n v="793875.01"/>
        <n v="864895.03"/>
        <n v="496015.28"/>
        <n v="363840.27"/>
        <n v="137931.67000000001"/>
        <n v="145949.51999999999"/>
        <n v="417844.94"/>
        <n v="434003.39"/>
        <n v="884001.66"/>
        <n v="967682.39"/>
        <n v="465297.83"/>
        <n v="323329.02"/>
        <n v="164881.17000000001"/>
        <n v="173352.44"/>
        <n v="472675.7"/>
        <n v="490693.65"/>
        <n v="598613.63"/>
        <n v="662278.12"/>
        <n v="563573.18000000005"/>
        <n v="400359.11"/>
        <n v="166893.19"/>
        <n v="174987.51999999999"/>
        <n v="423404.62"/>
        <n v="439537.89"/>
        <n v="735802.98"/>
        <n v="800440.72"/>
        <n v="340245.6"/>
        <n v="234956.43"/>
        <n v="165542.67000000001"/>
        <n v="174062.74"/>
        <n v="487406.24"/>
        <n v="502756.41"/>
        <n v="888367.34"/>
        <n v="981822.09"/>
        <n v="265893.15999999997"/>
        <n v="188302.73"/>
        <n v="225751.12"/>
        <n v="238539.64"/>
        <n v="552848.22"/>
        <n v="569615.93999999994"/>
        <n v="472434.14"/>
        <n v="519937.2"/>
        <n v="263322.58"/>
        <n v="182161.75"/>
        <n v="232381.45"/>
        <n v="245329.35"/>
        <n v="446538.33"/>
        <n v="460188.03"/>
        <n v="868980.76"/>
        <n v="946615.8"/>
        <n v="426913.74"/>
        <n v="311050.96999999997"/>
        <n v="102625.94"/>
        <n v="108830.42"/>
        <n v="470699.44"/>
        <n v="494203.95"/>
        <n v="812769.6"/>
        <n v="884084.44"/>
        <n v="555557.19999999995"/>
        <n v="409260.68"/>
        <n v="197645.31"/>
        <n v="210002.89"/>
        <n v="653166.82999999996"/>
        <n v="684359.01"/>
        <n v="781270.88"/>
        <n v="853133.28"/>
        <n v="342478.6"/>
        <n v="246390.5"/>
        <n v="136897.01999999999"/>
        <n v="144615.21"/>
        <n v="578626.41"/>
        <n v="607497.68999999994"/>
        <n v="533559.35"/>
        <n v="580447.81999999995"/>
        <n v="314330.93"/>
        <n v="221263.31"/>
        <n v="176982.23"/>
        <n v="186343.58"/>
        <n v="555738.06000000006"/>
        <n v="575138.82999999996"/>
        <n v="589294.46"/>
        <n v="650171.11"/>
        <n v="240481.28"/>
        <n v="169371.36"/>
        <n v="213478.1"/>
        <n v="224344.19"/>
        <n v="617282.32999999996"/>
        <n v="638450.25"/>
        <n v="748895.57"/>
        <n v="824539.09"/>
        <n v="239815.85"/>
        <n v="175953.88"/>
        <n v="87935.039999999994"/>
        <n v="92610.38"/>
        <n v="413182.6"/>
        <n v="428671.41"/>
        <n v="728281.54"/>
        <n v="794891.19"/>
        <n v="220591.68"/>
        <n v="154079.48000000001"/>
        <n v="211478.88"/>
        <n v="221464.78"/>
        <n v="740489.06"/>
        <n v="774516.85"/>
        <n v="509357.45"/>
        <n v="560341.18000000005"/>
        <n v="362502.36"/>
        <n v="265533.71000000002"/>
        <n v="187601.24"/>
        <n v="199996.4"/>
        <n v="491679.32"/>
        <n v="515195.53"/>
        <n v="760587.08"/>
        <n v="839310.12"/>
        <n v="374380.48"/>
        <n v="264446.09000000003"/>
        <n v="57026.37"/>
        <n v="59909.43"/>
        <n v="715487.21"/>
        <n v="738651.84"/>
        <n v="845349.75"/>
        <n v="928585.15"/>
        <n v="221053.33"/>
        <n v="159554.34"/>
        <n v="214749.13"/>
        <n v="224867.08"/>
        <n v="554142.18000000005"/>
        <n v="578601.98"/>
        <n v="816688.64000000001"/>
        <n v="903124.65"/>
        <n v="553120.56999999995"/>
        <n v="394455.15"/>
        <n v="50599.89"/>
        <n v="53040.26"/>
        <n v="440287.24"/>
        <n v="453249.27"/>
        <n v="709811.66"/>
        <n v="775685.87"/>
        <n v="462270.07"/>
        <n v="336673.64"/>
        <n v="74057.45"/>
        <n v="78222.77"/>
        <n v="469066.32"/>
        <n v="484493.32"/>
        <n v="527189.15"/>
        <n v="582933.64"/>
        <n v="524664.89"/>
        <n v="378472.73"/>
        <n v="113552.74"/>
        <n v="119564.25"/>
        <n v="475351.61"/>
        <n v="496401.58"/>
        <n v="707099.37"/>
        <n v="780612.41"/>
        <n v="375823.68"/>
        <n v="277067.26"/>
        <n v="211117.5"/>
        <n v="221296.32"/>
        <n v="584791.61"/>
        <n v="605386.9"/>
        <n v="577879.64"/>
        <n v="639755.6"/>
        <n v="414662.29"/>
        <n v="298317.86"/>
        <n v="118424.55"/>
        <n v="124579.61"/>
        <n v="431887.22"/>
        <n v="450961.39"/>
        <n v="704939.78"/>
        <n v="777253.79"/>
        <n v="220035.3"/>
        <n v="158718.20000000001"/>
        <n v="179939.71"/>
        <n v="190169.65"/>
        <n v="505367.73"/>
        <n v="521203.97"/>
        <n v="741819.82"/>
        <n v="819650.14"/>
        <n v="322394.78999999998"/>
        <n v="231899.77"/>
        <n v="222791.7"/>
        <n v="234712.19"/>
        <n v="536426.68000000005"/>
        <n v="562205.66"/>
        <n v="662089.54"/>
        <n v="727483.48"/>
        <n v="563176.63"/>
        <n v="411394.57"/>
        <n v="102962.64"/>
        <n v="108007.89"/>
        <n v="680762.17"/>
        <n v="700274.64"/>
        <n v="697745.97"/>
        <n v="763969.87"/>
        <n v="575485.74"/>
        <n v="410251.65"/>
        <n v="92890.55"/>
        <n v="98527.09"/>
        <n v="644259.4"/>
        <n v="676348.52"/>
        <n v="519950.31"/>
        <n v="569378.07999999996"/>
        <n v="436743.78"/>
        <n v="318500.38"/>
        <n v="140819.85999999999"/>
        <n v="148263.98000000001"/>
        <n v="666866.80000000005"/>
        <n v="688518.46"/>
        <n v="798747.64"/>
        <n v="882585.37"/>
        <n v="544299.62"/>
        <n v="397267.24"/>
        <n v="202906.7"/>
        <n v="214767.18"/>
        <n v="497773.87"/>
        <n v="521656.54"/>
        <n v="872672.71"/>
        <n v="954635.79"/>
        <n v="541020.22"/>
        <n v="392070.35"/>
        <n v="233233.85"/>
        <n v="247207.98"/>
        <n v="726640.31"/>
        <n v="762011.84"/>
        <n v="596163.42000000004"/>
        <n v="649475.85"/>
        <n v="199544"/>
        <n v="145824.63"/>
        <n v="182972.82"/>
        <n v="191818.36"/>
        <n v="721747.88"/>
        <n v="753428.56"/>
        <n v="807158.29"/>
        <n v="878141.11"/>
        <n v="266729.42"/>
        <n v="185019.16"/>
        <n v="66714.23"/>
        <n v="70812.03"/>
        <n v="590015.68999999994"/>
        <n v="607540.57999999996"/>
        <n v="930368.55"/>
        <n v="1030510.19"/>
        <n v="323818.96999999997"/>
        <n v="229633.82"/>
        <n v="171874.83"/>
        <n v="180696.89"/>
        <n v="573496.43000000005"/>
        <n v="589888.34"/>
        <n v="629671.38"/>
        <n v="688961.37"/>
        <n v="538278.27"/>
        <n v="395485.48"/>
        <n v="124202.84"/>
        <n v="130153.51"/>
        <n v="623590.13"/>
        <n v="654006.62"/>
        <n v="756278.11"/>
        <n v="825454.75"/>
        <n v="203907.43"/>
        <n v="144148.47"/>
        <n v="175893.08"/>
        <n v="184019.74"/>
        <n v="733672.8"/>
        <n v="768923.74"/>
        <n v="696093.54"/>
        <n v="768822.18"/>
        <n v="462723.97"/>
        <n v="328601.27"/>
        <n v="76893.89"/>
        <n v="80914.37"/>
        <n v="631163.76"/>
        <n v="659750.76"/>
        <n v="885730.91"/>
        <n v="977281.72"/>
        <n v="535798.62"/>
        <n v="390473.93"/>
        <n v="200143.32"/>
        <n v="209065.12"/>
        <n v="679752.78"/>
        <n v="709058.15"/>
        <n v="510380.95"/>
        <n v="562660.5"/>
        <n v="276393.82"/>
        <n v="203741.05"/>
        <n v="197301.72"/>
        <n v="206730.23"/>
        <n v="738667.57"/>
        <n v="766086.61"/>
        <n v="520902.17"/>
        <n v="571575.35"/>
        <n v="529532.61"/>
        <n v="377473.32"/>
        <n v="70501.710000000006"/>
        <n v="74424.160000000003"/>
        <n v="614635.05000000005"/>
        <n v="637425.11"/>
        <n v="777813.17"/>
        <n v="858482.26"/>
        <n v="547077.74"/>
        <n v="406339.21"/>
        <n v="212377.57"/>
        <n v="222786.69"/>
        <n v="419689.55"/>
        <n v="432900.19"/>
        <n v="513626.62"/>
        <n v="558968.23"/>
        <n v="205125.8"/>
        <n v="146193.41"/>
        <n v="234091.64"/>
        <n v="245874.59"/>
        <n v="770103.21"/>
        <n v="808111.83"/>
        <n v="793386.72"/>
        <n v="869187.3"/>
        <n v="452753.91"/>
        <n v="334388.92"/>
        <n v="227124.04"/>
        <n v="238050.96"/>
        <n v="763585.12"/>
        <n v="790453.99"/>
        <n v="494062.41"/>
        <n v="545038.47"/>
        <n v="546185.82999999996"/>
        <n v="397836.02"/>
        <n v="120168.91"/>
        <n v="127205.03"/>
        <n v="403911.91"/>
        <n v="419526.21"/>
        <n v="841992.94"/>
        <n v="925844.07"/>
        <n v="296645.68"/>
        <n v="209542.34"/>
        <n v="204534.06"/>
        <n v="216718.89"/>
        <n v="423431.26"/>
        <n v="438312.62"/>
        <n v="590550.91"/>
        <n v="646494.93000000005"/>
        <n v="408174.85"/>
        <n v="283822.83"/>
        <n v="183009.94"/>
        <n v="193881.72"/>
        <n v="555624.67000000004"/>
        <n v="581805.81000000006"/>
        <n v="761033.72"/>
        <n v="841128.95"/>
        <n v="384292.87"/>
        <n v="275285.01"/>
        <n v="226607.71"/>
        <n v="240085.92"/>
        <n v="518785.9"/>
        <n v="542499.9"/>
        <n v="551621.26"/>
        <n v="604616.1"/>
        <n v="260951.63"/>
        <n v="188336.85"/>
        <n v="147152.01999999999"/>
        <n v="156155.76"/>
        <n v="510765.48"/>
        <n v="531702.93000000005"/>
        <n v="849312.39"/>
        <n v="927760.87"/>
        <n v="279334.46999999997"/>
        <n v="199783.01"/>
        <n v="57936.08"/>
        <n v="61011.35"/>
        <n v="612578.64"/>
        <n v="637062.91"/>
        <n v="926667.57"/>
        <n v="1020763.87"/>
        <n v="577226.07999999996"/>
        <n v="427691.83"/>
        <n v="166815.85"/>
        <n v="174981.87"/>
        <n v="420970.01"/>
        <n v="439319.61"/>
        <n v="590596.56999999995"/>
        <n v="648974.28"/>
        <n v="398933.6"/>
        <n v="285011.62"/>
        <n v="63380.2"/>
        <n v="67425.22"/>
        <n v="685613.85"/>
        <n v="719457.87"/>
        <n v="570731.29"/>
        <n v="627543.61"/>
        <n v="234605.76"/>
        <n v="168164.28"/>
        <n v="108227.65"/>
        <n v="113501.33"/>
        <n v="788721.12"/>
        <n v="820850.05"/>
        <n v="736333.24"/>
        <n v="815156.53"/>
        <n v="368375.62"/>
        <n v="255298.7"/>
        <n v="114552.4"/>
        <n v="119947.76"/>
        <n v="763246.45"/>
        <n v="797256.48"/>
        <n v="632779.91"/>
        <n v="693133.5"/>
        <n v="258321.02"/>
        <n v="186578"/>
        <n v="228227.84"/>
        <n v="242258.7"/>
        <n v="487105.38"/>
        <n v="502936.75"/>
        <n v="752126.36"/>
        <n v="825198.21"/>
        <n v="416247.86"/>
        <n v="296502.15999999997"/>
        <n v="140516.95000000001"/>
        <n v="149258.84"/>
        <n v="580085.68999999994"/>
        <n v="603813.57999999996"/>
        <n v="853341.55"/>
        <n v="944801.12"/>
        <n v="593316.39"/>
        <n v="422177.87"/>
        <n v="240347.64"/>
        <n v="253304.13"/>
        <n v="746164.33"/>
        <n v="775773.24"/>
        <n v="650215.13"/>
        <n v="719025.16"/>
        <n v="503680.82"/>
        <n v="357519.18"/>
        <n v="222192.94"/>
        <n v="236266.57"/>
        <n v="413605.05"/>
        <n v="429987.25"/>
        <n v="871565.21"/>
        <n v="952059.23"/>
        <n v="273418.65999999997"/>
        <n v="200675.06"/>
        <n v="50683.34"/>
        <n v="53372.17"/>
        <n v="458864.7"/>
        <n v="476737.42"/>
        <n v="541681.30000000005"/>
        <n v="589378.9"/>
        <n v="576093.13"/>
        <n v="409206.64"/>
        <n v="232473.97"/>
        <n v="244578.7"/>
        <n v="654853.74"/>
        <n v="678784.5"/>
        <n v="820081.01"/>
        <n v="900966.53"/>
        <n v="279699.23"/>
        <n v="194256"/>
        <n v="221675.26"/>
        <n v="234004.64"/>
        <n v="416308.98"/>
        <n v="432047.55"/>
        <n v="903498.34"/>
        <n v="994049.99"/>
        <n v="555794.87"/>
        <n v="405332.55"/>
        <n v="78418.83"/>
        <n v="82637.100000000006"/>
        <n v="405556.68"/>
        <n v="417323.8"/>
        <n v="479578.72"/>
        <n v="528161.77"/>
        <n v="459995.56"/>
        <n v="334034.51"/>
        <n v="52714.13"/>
        <n v="56129.04"/>
        <n v="445243.82"/>
        <n v="467567.88"/>
        <n v="704938.62"/>
        <n v="774695.36"/>
        <n v="503091.31"/>
        <n v="347297.98"/>
        <n v="51012.78"/>
        <n v="54157.8"/>
        <n v="470207.17"/>
        <n v="484919.17"/>
        <n v="855001.2"/>
        <n v="942722.74"/>
        <n v="294654.65999999997"/>
        <n v="211944.89"/>
        <n v="113431.01"/>
        <n v="120341.48"/>
        <n v="605533.67000000004"/>
        <n v="634967.82999999996"/>
        <n v="639291.13"/>
        <n v="705952"/>
        <n v="224234.67"/>
        <n v="161292.95000000001"/>
        <n v="134113.25"/>
        <n v="140251.45000000001"/>
        <n v="447541.03"/>
        <n v="461631.06"/>
        <n v="790689.11"/>
        <n v="868856.26"/>
        <n v="408058.33"/>
        <n v="291905.59999999998"/>
        <n v="192597.15"/>
        <n v="204728.95999999999"/>
        <n v="701346.93"/>
        <n v="730864.89"/>
        <n v="514000.49"/>
        <n v="567206.74"/>
        <n v="585239.71"/>
        <n v="414986.13"/>
        <n v="129297.82"/>
        <n v="137848.93"/>
        <n v="430246.05"/>
        <n v="445757.31"/>
        <n v="684551.73"/>
        <n v="751186.24"/>
        <n v="457351.08"/>
        <n v="316024.48"/>
        <n v="95306.63"/>
        <n v="99841.13"/>
        <n v="447450.81"/>
        <n v="462219.46"/>
        <n v="592926.4"/>
        <n v="653934.26"/>
        <n v="363548.41"/>
        <n v="251799.51"/>
        <n v="76752.850000000006"/>
        <n v="80565.279999999999"/>
        <n v="421748.35"/>
        <n v="437009.41"/>
        <n v="766801.56"/>
        <n v="837034.47"/>
        <n v="241164.67"/>
        <n v="169136.33"/>
        <n v="237756.77"/>
        <n v="249221.29"/>
        <n v="586287.14"/>
        <n v="608954.59"/>
        <n v="597297.55000000005"/>
        <n v="662110.28"/>
        <n v="492009.16"/>
        <n v="341880.93"/>
        <n v="164993.56"/>
        <n v="174046.13"/>
        <n v="448502.73"/>
        <n v="464302.91"/>
        <n v="571380.65"/>
        <n v="627647.30000000005"/>
        <n v="227148.4"/>
        <n v="162756.41"/>
        <n v="80467.520000000004"/>
        <n v="84076.68"/>
        <n v="542633.77"/>
        <n v="565075.93000000005"/>
        <n v="765944.2"/>
        <n v="832754.17"/>
        <n v="399783.92"/>
        <n v="282654.39"/>
        <n v="203669.93"/>
        <n v="213208.76"/>
        <n v="716922.51"/>
        <n v="744266.63"/>
        <n v="767341.42"/>
        <n v="834552.34"/>
        <n v="306670.96000000002"/>
        <n v="226702.52"/>
        <n v="179949.78"/>
        <n v="188792.04"/>
        <n v="780628"/>
        <n v="803763.92"/>
        <n v="523752.39"/>
        <n v="574252.59"/>
        <n v="450641.8"/>
        <n v="317789.61"/>
        <n v="98099.83"/>
        <n v="103920.8"/>
        <n v="522753.65"/>
        <n v="545156.62"/>
        <n v="604585.49"/>
        <n v="661799.86"/>
        <n v="428905.13"/>
        <n v="314013.34999999998"/>
        <n v="160052.31"/>
        <n v="167729.28"/>
        <n v="511673.68"/>
        <n v="537289.67000000004"/>
        <n v="802185.7"/>
        <n v="887330.89"/>
        <n v="401929.18"/>
        <n v="285851.46000000002"/>
        <n v="115225.08"/>
        <n v="121900.95"/>
        <n v="440180.2"/>
        <n v="460130.26"/>
        <n v="906507.79"/>
        <n v="992405.21"/>
        <n v="521153.96"/>
        <n v="370179.19"/>
        <n v="233588.31"/>
        <n v="245666.8"/>
        <n v="467352.9"/>
        <n v="487147.82"/>
        <n v="874338.8"/>
        <n v="962131.37"/>
        <n v="584415.75"/>
        <n v="425135.44"/>
        <n v="210370.71"/>
        <n v="224282.51"/>
        <n v="446671.34"/>
        <n v="468919.35"/>
        <n v="668482.84"/>
        <n v="735996.85"/>
        <n v="411503.52"/>
        <n v="286740.09999999998"/>
        <n v="236006.13"/>
        <n v="247144.78"/>
        <n v="503288.28"/>
        <n v="527796.69999999995"/>
        <n v="768856.99"/>
        <n v="839105.21"/>
        <n v="425307.71"/>
        <n v="313306.88"/>
        <n v="238064.75"/>
        <n v="252490.25"/>
        <n v="418527.76"/>
        <n v="438818.75"/>
        <n v="792827.82"/>
        <n v="875418.35"/>
        <n v="469809.41"/>
        <n v="340953.8"/>
        <n v="202735.58"/>
        <n v="212242.62"/>
        <n v="459445.26"/>
        <n v="473604.92"/>
        <n v="781033.33"/>
        <n v="860028.36"/>
        <n v="258008.17"/>
        <n v="184664.86"/>
        <n v="50555.17"/>
        <n v="53516.14"/>
        <n v="768927.05"/>
        <n v="805590.03"/>
        <n v="672579"/>
        <n v="734799.77"/>
        <n v="210996.73"/>
        <n v="155331.25"/>
        <n v="147379.21"/>
        <n v="154931.54"/>
        <n v="747431.15"/>
        <n v="780875.72"/>
        <n v="873675.48"/>
        <n v="968291.9"/>
        <n v="391288.37"/>
        <n v="271993.99"/>
        <n v="89445.79"/>
        <n v="94161.61"/>
        <n v="625782.75"/>
        <n v="656965.09"/>
        <n v="878578.17"/>
        <n v="967138.03"/>
        <n v="581106.97"/>
        <n v="430965.99"/>
        <n v="86626.95"/>
        <n v="91769.35"/>
        <n v="605768.03"/>
        <n v="631084.65"/>
        <n v="564651.93000000005"/>
        <n v="619481.93000000005"/>
        <n v="215496.63"/>
        <n v="159927.70000000001"/>
        <n v="122353.91"/>
        <n v="130010.62"/>
        <n v="774579.79"/>
        <n v="796759.64"/>
        <n v="922570.08"/>
        <n v="1022010.06"/>
        <n v="395043.02"/>
        <n v="280878.55"/>
        <n v="137209.20000000001"/>
        <n v="144679.45000000001"/>
        <n v="465100.11"/>
        <n v="487948.21"/>
        <n v="547005.05000000005"/>
        <n v="599341.48"/>
        <n v="465425.64"/>
        <n v="341145.51"/>
        <n v="89193.82"/>
        <n v="94645.759999999995"/>
        <n v="685696.72"/>
        <n v="707231.01"/>
        <n v="735266.89"/>
        <n v="809222.52"/>
        <n v="405102.89"/>
        <n v="295930.28000000003"/>
        <n v="206501.63"/>
        <n v="216946.6"/>
        <n v="701127.09"/>
        <n v="722835.63"/>
        <n v="613647.52"/>
        <n v="667086.51"/>
        <n v="566042.06999999995"/>
        <n v="412525.08"/>
        <n v="204860.1"/>
        <n v="217379.73"/>
        <n v="731188.66"/>
        <n v="766490.45"/>
        <n v="479797.12"/>
        <n v="525640.07999999996"/>
        <n v="276153.86"/>
        <n v="197426.62"/>
        <n v="128284"/>
        <n v="134317.79999999999"/>
        <n v="705086.26"/>
        <n v="737010.18"/>
        <n v="754062.71"/>
        <n v="823932.41"/>
        <n v="544117.18999999994"/>
        <n v="381100.56"/>
        <n v="238239.33"/>
        <n v="249813.14"/>
        <n v="616615.42000000004"/>
        <n v="638505.6"/>
        <n v="849625.56"/>
        <n v="941234.88"/>
        <n v="500389.94"/>
        <n v="371203.43"/>
        <n v="209623.79"/>
        <n v="222050.34"/>
        <n v="643809.56999999995"/>
        <n v="671845.42"/>
        <n v="935084.12"/>
        <n v="1028950.75"/>
        <n v="363050.86"/>
        <n v="269070.96999999997"/>
        <n v="166217.41"/>
        <n v="175002.87"/>
        <n v="783549.65"/>
        <n v="810113.35"/>
        <n v="590988.39"/>
        <n v="644413.53"/>
        <n v="273033.57"/>
        <n v="201771.19"/>
        <n v="239693.65"/>
        <n v="251331.8"/>
        <n v="660965.89"/>
        <n v="685680.72"/>
        <n v="560917.53"/>
        <n v="615631.55000000005"/>
        <n v="443025.16"/>
        <n v="317225.90000000002"/>
        <n v="184763.83"/>
        <n v="196582.98"/>
        <n v="728951.88"/>
        <n v="760632.38"/>
        <n v="744531.51"/>
        <n v="811290.23"/>
        <n v="328607.46000000002"/>
        <n v="242474.42"/>
        <n v="90277.28"/>
        <n v="96214.8"/>
        <n v="600405.17000000004"/>
        <n v="624583.25"/>
        <n v="710826.64"/>
        <n v="780450.17"/>
        <n v="282527.73"/>
        <n v="201765.58"/>
        <n v="99693.49"/>
        <n v="105529.55"/>
        <n v="572188.87"/>
        <n v="599416.99"/>
        <n v="919943.46"/>
        <n v="1004347.56"/>
        <n v="472094.98"/>
        <n v="336770.36"/>
        <n v="51881.01"/>
        <n v="55066.83"/>
        <n v="580749.38"/>
        <n v="604055.98"/>
        <n v="493818.71"/>
        <n v="538104.15"/>
        <n v="556452.21"/>
        <n v="399044.12"/>
        <n v="154479.34"/>
        <n v="164225.94"/>
        <n v="649374.79"/>
        <n v="671963.21"/>
        <n v="818718.38"/>
        <n v="897999.48"/>
        <n v="323675.65999999997"/>
        <n v="228888.03"/>
        <n v="191473.12"/>
        <n v="203995.65"/>
        <n v="406867.49"/>
        <n v="421453"/>
        <n v="899209.02"/>
        <n v="981131.77"/>
        <n v="262787.34999999998"/>
        <n v="182517.25"/>
        <n v="86117.85"/>
        <n v="90084.62"/>
        <n v="545169.73"/>
        <n v="565312.27"/>
        <n v="579400.89"/>
        <n v="641179.14"/>
        <n v="209625.31"/>
        <n v="154254.37"/>
        <n v="199245.35"/>
        <n v="210369.48"/>
        <n v="643120.06999999995"/>
        <n v="663446.54"/>
        <n v="932752.7"/>
        <n v="1032128.17"/>
        <n v="498046.21"/>
        <n v="365161.01"/>
        <n v="229003.16"/>
        <n v="243656.41"/>
        <n v="607872.82999999996"/>
        <n v="636807.51"/>
        <n v="600726.67000000004"/>
        <n v="665396.13"/>
        <n v="333600.21000000002"/>
        <n v="237880.67"/>
        <n v="118725.03"/>
        <n v="125117.07"/>
        <n v="488321.54"/>
        <n v="510911.75"/>
        <n v="586550.56999999995"/>
        <n v="641982.51"/>
        <n v="322860.90999999997"/>
        <n v="234514.98"/>
        <n v="77951.28"/>
        <n v="82063.14"/>
        <n v="752414.92"/>
        <n v="781121.3"/>
        <n v="860015.15"/>
        <n v="937392.15"/>
        <n v="226993.03"/>
        <n v="158093.88"/>
        <n v="230168.75"/>
        <n v="245087.51"/>
        <n v="409328.95"/>
        <n v="421468.11"/>
        <n v="871267.54"/>
        <n v="963360.68"/>
        <n v="477026.4"/>
        <n v="342382.56"/>
        <n v="219438.21"/>
        <n v="231072.48"/>
        <n v="663722.22"/>
        <n v="683144.96"/>
        <n v="731285.97"/>
        <n v="807236.01"/>
        <n v="537672.28"/>
        <n v="394678.71"/>
        <n v="226328.26"/>
        <n v="236450.27"/>
        <n v="700925.2"/>
        <n v="723393.71"/>
        <n v="517433.76"/>
        <n v="565463.27"/>
        <n v="276388.27"/>
        <n v="201445.27"/>
        <n v="232160.29"/>
        <n v="244794.47"/>
        <n v="764004.98"/>
        <n v="797816.16"/>
        <n v="843502.49"/>
        <n v="917120.64"/>
        <n v="379117.31"/>
        <n v="270671.92"/>
        <n v="116651.7"/>
        <n v="123326.98"/>
        <n v="419462.52"/>
        <n v="438858.65"/>
        <n v="844005.43"/>
        <n v="920823.8"/>
        <n v="278354.87"/>
        <n v="196378.09"/>
        <n v="60755.59"/>
        <n v="63835.199999999997"/>
        <n v="510340.46"/>
        <n v="533383.14"/>
        <n v="850377.07"/>
        <n v="937219.69"/>
        <n v="264234.82"/>
        <n v="194965.78"/>
        <n v="181684.46"/>
        <n v="191159.19"/>
        <n v="553121.1"/>
        <n v="570236.49"/>
        <n v="626448.07999999996"/>
        <n v="687760.88"/>
        <n v="401028.04"/>
        <n v="284141.09000000003"/>
        <n v="127022.78"/>
        <n v="135311.59"/>
        <n v="589877.06999999995"/>
        <n v="615265.30000000005"/>
        <n v="928716.88"/>
        <n v="1020357.76"/>
        <n v="222373.44"/>
        <n v="158747.89000000001"/>
        <n v="195987.88"/>
        <n v="207487.12"/>
        <n v="498244.29"/>
        <n v="514209.41"/>
        <n v="703649.65"/>
        <n v="772269.23"/>
        <n v="269540.94"/>
        <n v="195904.21"/>
        <n v="213401.57"/>
        <n v="226301.24"/>
        <n v="430826.77"/>
        <n v="449767.9"/>
        <n v="682104.6"/>
        <n v="754957.13"/>
        <n v="585919.92000000004"/>
        <n v="423858.24"/>
        <n v="213267.86"/>
        <n v="223266.87"/>
        <n v="794643.64"/>
        <n v="824358.54"/>
        <n v="913530.98"/>
        <n v="1009010"/>
        <n v="498258.79"/>
        <n v="367216.92"/>
        <n v="64184.59"/>
        <n v="67106.02"/>
        <n v="615158.56000000006"/>
        <n v="636089.93000000005"/>
        <n v="645696.1"/>
        <n v="702725.65"/>
        <n v="565164.11"/>
        <n v="416096.07"/>
        <n v="130216.69"/>
        <n v="138531.20000000001"/>
        <n v="632303.41"/>
        <n v="658859.29"/>
        <n v="884554.1"/>
        <n v="966079.71"/>
        <n v="486449.76"/>
        <n v="336462.45"/>
        <n v="77693.97"/>
        <n v="81297.77"/>
        <n v="429368.7"/>
        <n v="446608.34"/>
        <n v="721428.96"/>
        <n v="799111.34"/>
        <n v="450882.82"/>
        <n v="334120.31"/>
        <n v="91841.72"/>
        <n v="97548.07"/>
        <n v="718500.7"/>
        <n v="749585.35"/>
        <n v="852388.72"/>
        <n v="940876.85"/>
        <n v="252164.43"/>
        <n v="178211.9"/>
        <n v="173046.89"/>
        <n v="183290.43"/>
        <n v="590845.56000000006"/>
        <n v="619964.1"/>
        <n v="534882.35"/>
        <n v="582292.98"/>
        <n v="249746.32"/>
        <n v="176713.22"/>
        <n v="232635.44"/>
        <n v="243904.46"/>
        <n v="519192.9"/>
        <n v="537680.14"/>
        <n v="590112.03"/>
        <n v="643536.36"/>
        <n v="547748.88"/>
        <n v="406105.51"/>
        <n v="235577.35"/>
        <n v="247124.25"/>
        <n v="670404.93999999994"/>
        <n v="698862.13"/>
        <n v="476633.3"/>
        <n v="525740.77"/>
        <n v="199368.98"/>
        <n v="139277.74"/>
        <n v="203622.78"/>
        <n v="214808.6"/>
        <n v="762494.78"/>
        <n v="793825.96"/>
        <n v="770590.81"/>
        <n v="851419.12"/>
        <n v="288594.38"/>
        <n v="201475.86"/>
        <n v="200893.04"/>
        <n v="212985.34"/>
        <n v="453171.83"/>
        <n v="472592.13"/>
        <n v="496462.19"/>
        <n v="549478.21"/>
        <n v="344896"/>
        <n v="244738.28"/>
        <n v="242104.87"/>
        <n v="256030.9"/>
        <n v="439302.58"/>
        <n v="458237.31"/>
        <n v="809485.62"/>
        <n v="885964.87"/>
        <n v="267722.07"/>
        <n v="194131.66"/>
        <n v="243604.07"/>
        <n v="256422.5"/>
        <n v="649063.56000000006"/>
        <n v="672063.04"/>
        <n v="584059.42000000004"/>
        <n v="641054.18999999994"/>
        <n v="383392.47"/>
        <n v="271803.95"/>
        <n v="235968.17"/>
        <n v="251276.28"/>
        <n v="463839.77"/>
        <n v="482325.93"/>
        <n v="845925.47"/>
        <n v="924542.26"/>
        <n v="387865.67"/>
        <n v="269757.25"/>
        <n v="127276.04"/>
        <n v="133292.47"/>
        <n v="440417.73"/>
        <n v="460495.51"/>
        <n v="600597.71"/>
        <n v="658548.07999999996"/>
        <n v="388818.13"/>
        <n v="272851.7"/>
        <n v="175593.48"/>
        <n v="184725.96"/>
        <n v="738202.88"/>
        <n v="772972.36"/>
        <n v="913269.11"/>
        <n v="1012100.21"/>
        <n v="304985.58"/>
        <n v="221491.95"/>
        <n v="148061.32"/>
        <n v="155102.99"/>
        <n v="449171.22"/>
        <n v="468244.93"/>
        <n v="750217.95"/>
        <n v="829647.11"/>
        <n v="469910.75"/>
        <n v="327898.86"/>
        <n v="73763.12"/>
        <n v="78268.31"/>
        <n v="664690.85"/>
        <n v="686376.34"/>
        <n v="469916.64"/>
        <n v="515347.13"/>
        <n v="442308.74"/>
        <n v="320028.23"/>
        <n v="196367.18"/>
        <n v="209044.15"/>
        <n v="535610.68999999994"/>
        <n v="551212.94999999995"/>
        <n v="507803.61"/>
        <n v="552509.01"/>
        <n v="486804.03"/>
        <n v="339223.88"/>
        <n v="169111.67999999999"/>
        <n v="176827.59"/>
        <n v="602161.42000000004"/>
        <n v="620375.91"/>
        <n v="749065.01"/>
        <n v="820845.07"/>
        <n v="422694.92"/>
        <n v="295818.99"/>
        <n v="58313.57"/>
        <n v="61637.7"/>
        <n v="767698.35"/>
        <n v="804282.15"/>
        <n v="900937.74"/>
        <n v="993023.84"/>
        <n v="447787.66"/>
        <n v="312025.01"/>
        <n v="189492.39"/>
        <n v="199031.37"/>
        <n v="550933.80000000005"/>
        <n v="572829.6"/>
        <n v="700558.45"/>
        <n v="768613.33"/>
        <n v="367271.08"/>
        <n v="256027.27"/>
        <n v="175692.33"/>
        <n v="185311.18"/>
        <n v="543612.56000000006"/>
        <n v="561583.24"/>
        <n v="700095.15"/>
        <n v="761144.5"/>
        <n v="422131.01"/>
        <n v="300841.55"/>
        <n v="77239.05"/>
        <n v="81722.080000000002"/>
        <n v="614765.43999999994"/>
        <n v="641161.89"/>
        <n v="796786.18"/>
        <n v="883333.76"/>
        <n v="279023.32"/>
        <n v="196139.75"/>
        <n v="240203.6"/>
        <n v="251884.38"/>
        <n v="565278.85"/>
        <n v="581375.17000000004"/>
        <n v="929293.36"/>
        <n v="1021064.81"/>
        <n v="500917.47"/>
        <n v="369742.64"/>
        <n v="53639.98"/>
        <n v="56294.48"/>
        <n v="565941.85"/>
        <n v="592128.11"/>
        <n v="673921.52"/>
        <n v="741006.89"/>
        <n v="262838.08"/>
        <n v="191797.55"/>
        <n v="64475.23"/>
        <n v="67443.27"/>
        <n v="521225.61"/>
        <n v="540895.18000000005"/>
        <n v="786676.41"/>
        <n v="868837.07"/>
        <n v="328176.55"/>
        <n v="242315.92"/>
        <n v="226800.03"/>
        <n v="238120.34"/>
        <n v="702546.61"/>
        <n v="737776.36"/>
        <n v="906908"/>
        <n v="1004445.05"/>
        <n v="265272.73"/>
        <n v="196200.67"/>
        <n v="164162.13"/>
        <n v="174355.75"/>
        <n v="651168.61"/>
        <n v="681602.56000000006"/>
        <n v="511112.6"/>
        <n v="563374.89"/>
        <n v="423924.08"/>
        <n v="312621.84000000003"/>
        <n v="165491.45000000001"/>
        <n v="175532.64"/>
        <n v="769878.95"/>
        <n v="795985.34"/>
        <n v="645799.79"/>
        <n v="705267.86"/>
        <n v="218733.91"/>
        <n v="151853.26999999999"/>
        <n v="97340.37"/>
        <n v="101962.86"/>
        <n v="794806.4"/>
        <n v="823064.4"/>
        <n v="510491.62"/>
        <n v="557248.89"/>
        <n v="450268.53"/>
        <n v="319457.68"/>
        <n v="161548.43"/>
        <n v="169683.85"/>
        <n v="436875.75"/>
        <n v="458413.12"/>
        <n v="614087.80000000005"/>
        <n v="679900.3"/>
        <n v="420211.41"/>
        <n v="292126.99"/>
        <n v="205344.56"/>
        <n v="215750.74"/>
        <n v="459182.84"/>
        <n v="481307.37"/>
        <n v="688081.09"/>
        <n v="756578.24"/>
        <n v="275569.67"/>
        <n v="195630.84"/>
        <n v="86349.01"/>
        <n v="90889.43"/>
        <n v="723706.39"/>
        <n v="758159.24"/>
        <n v="556049.63"/>
        <n v="607609.86"/>
        <n v="591517.54"/>
        <n v="438244.54"/>
        <n v="169903.38"/>
        <n v="180678.18"/>
        <n v="626331.47"/>
        <n v="652842.55000000005"/>
        <n v="705568.43"/>
        <n v="778374.55"/>
        <n v="307099.34000000003"/>
        <n v="218591.41"/>
        <n v="211045.83"/>
        <n v="221584.98"/>
        <n v="574964.28"/>
        <n v="592290.24"/>
        <n v="524704.11"/>
        <n v="578931.74"/>
        <n v="295653.51"/>
        <n v="207962.23"/>
        <n v="73728.039999999994"/>
        <n v="78143.240000000005"/>
        <n v="448470.76"/>
        <n v="464407.34"/>
        <n v="490788.05"/>
        <n v="541101.18999999994"/>
        <n v="465868.81"/>
        <n v="327294.92"/>
        <n v="81310.87"/>
        <n v="85988.18"/>
        <n v="638168.75"/>
        <n v="658661.54"/>
        <n v="853950.13"/>
        <n v="939695.69"/>
        <n v="411373.81"/>
        <n v="295982.98"/>
        <n v="149336.93"/>
        <n v="156685.53"/>
        <n v="689356.88"/>
        <n v="712044.54"/>
        <n v="594779.75"/>
        <n v="651557.68999999994"/>
        <n v="206199.16"/>
        <n v="144007.94"/>
        <n v="78694.600000000006"/>
        <n v="82294.539999999994"/>
        <n v="626432.11"/>
        <n v="650386.44999999995"/>
        <n v="914864.51"/>
        <n v="1010585.72"/>
        <n v="302526.89"/>
        <n v="223704.03"/>
        <n v="198406.13"/>
        <n v="208424.56"/>
        <n v="542102.03"/>
        <n v="561997.28"/>
        <n v="888172.84"/>
        <n v="978545.56"/>
        <n v="210833.68"/>
        <n v="152991.23000000001"/>
        <n v="136347.31"/>
        <n v="144634.22"/>
        <n v="580865.31999999995"/>
        <n v="608241.25"/>
        <n v="529117.46"/>
        <n v="575700.6"/>
        <n v="490343.11"/>
        <n v="350727.52"/>
        <n v="196256.8"/>
        <n v="206739.67"/>
        <n v="651686.25"/>
        <n v="680466.35"/>
        <n v="568356.68999999994"/>
        <n v="628936.03"/>
        <n v="241099.47"/>
        <n v="172796.03"/>
        <n v="112487.07"/>
        <n v="119221.74"/>
        <n v="640730.26"/>
        <n v="661670.41"/>
        <n v="759767.28"/>
        <n v="830864.55"/>
        <n v="298666.48"/>
        <n v="210027.93"/>
        <n v="197697.26"/>
        <n v="208579.88"/>
        <n v="478307.51"/>
        <n v="494412.87"/>
        <n v="729024"/>
        <n v="802697.36"/>
        <n v="448747.68"/>
        <n v="327564.59999999998"/>
        <n v="236692.42"/>
        <n v="250903.91"/>
        <n v="544938.23"/>
        <n v="570574.97"/>
        <n v="713506.56"/>
        <n v="778176.95"/>
        <n v="247636.37"/>
        <n v="174107.5"/>
        <n v="62271.69"/>
        <n v="65160.800000000003"/>
        <n v="617458.04"/>
        <n v="635158.06999999995"/>
        <n v="936567.48"/>
        <n v="1028786.93"/>
        <n v="231644.09"/>
        <n v="159827.78"/>
        <n v="52323.24"/>
        <n v="55170.89"/>
        <n v="604971.68000000005"/>
        <n v="622531.36"/>
        <n v="598900.43000000005"/>
        <n v="657271.25"/>
        <n v="286650.32"/>
        <n v="199484.08"/>
        <n v="189100.35"/>
        <n v="200276.43"/>
        <n v="464236.24"/>
        <n v="487168.11"/>
        <n v="574438.36"/>
        <n v="631639.80000000005"/>
        <n v="286697.89"/>
        <n v="206750.67"/>
        <n v="103862.5"/>
        <n v="109066.24000000001"/>
        <n v="465460.08"/>
        <n v="487731.41"/>
        <n v="844320.8"/>
        <n v="933697.95"/>
        <n v="417546.16"/>
        <n v="295306.25"/>
        <n v="94693.22"/>
        <n v="99476.65"/>
        <n v="745238.79"/>
        <n v="769364.8"/>
        <n v="867665.56"/>
        <n v="953870.5"/>
        <n v="341217.82"/>
        <n v="235479.93"/>
        <n v="115256.11"/>
        <n v="122818.57"/>
        <n v="697330.66"/>
        <n v="722123.17"/>
        <n v="767183.11"/>
        <n v="838837.01"/>
        <n v="464985.07"/>
        <n v="333006.43"/>
        <n v="220905.3"/>
        <n v="231861.36"/>
        <n v="702624.67"/>
        <n v="730619.04"/>
        <n v="853283.44"/>
        <n v="927850.82"/>
        <n v="422607.94"/>
        <n v="304913.88"/>
        <n v="238500.06"/>
        <n v="249929.85"/>
        <n v="534118.71"/>
        <n v="554982.89"/>
        <n v="721051.98"/>
        <n v="785223.99"/>
        <n v="212299.83"/>
        <n v="150069.1"/>
        <n v="145970"/>
        <n v="152768.09"/>
        <n v="701591.71"/>
        <n v="725439.46"/>
        <n v="920512.62"/>
        <n v="1004723.02"/>
        <n v="227813.41"/>
        <n v="160273.81"/>
        <n v="128177.46"/>
        <n v="134852.67000000001"/>
        <n v="401801.1"/>
        <n v="421567.87"/>
        <n v="565833.32999999996"/>
        <n v="625296.56999999995"/>
        <n v="548563.5"/>
        <n v="381344.71"/>
        <n v="112164.79"/>
        <n v="117279.21"/>
        <n v="641938.52"/>
        <n v="670387.54"/>
        <n v="783105.58"/>
        <n v="865288.88"/>
        <n v="547162.94999999995"/>
        <n v="400092.03"/>
        <n v="196049.41"/>
        <n v="205688.44"/>
        <n v="458011.64"/>
        <n v="480321"/>
        <n v="677882.27"/>
        <n v="741074.82"/>
        <n v="587533.62"/>
        <n v="424116.55"/>
        <n v="117240.79"/>
        <n v="122615.14"/>
        <n v="709369.11"/>
        <n v="742866.17"/>
        <n v="542076.86"/>
        <n v="599165.18999999994"/>
        <n v="522288.65"/>
        <n v="361498.43"/>
        <n v="109195.96"/>
        <n v="115234.63"/>
        <n v="792489.69"/>
        <n v="831017.7"/>
        <n v="775208.65"/>
        <n v="858159.49"/>
        <n v="512172.02"/>
        <n v="360760.01"/>
        <n v="153557.25"/>
        <n v="162689.32999999999"/>
        <n v="794963.86"/>
        <n v="819186.15"/>
        <n v="847561.08"/>
        <n v="932404.81"/>
        <n v="243267.47"/>
        <n v="168972.52"/>
        <n v="68455.600000000006"/>
        <n v="72920.45"/>
        <n v="778230.8"/>
        <n v="814048.31"/>
        <n v="883886.79"/>
        <n v="972270.82"/>
        <n v="397884.29"/>
        <n v="285746.25"/>
        <n v="172125.63"/>
        <n v="181004.54"/>
        <n v="794468.41"/>
        <n v="824671.82"/>
        <n v="818888.36"/>
        <n v="899483.39"/>
        <n v="327120.61"/>
        <n v="230389.01"/>
        <n v="214323.98"/>
        <n v="226692.17"/>
        <n v="732270.64"/>
        <n v="753434.7"/>
        <n v="901911.6"/>
        <n v="981780.77"/>
        <n v="353986.15"/>
        <n v="258654.74"/>
        <n v="50876.35"/>
        <n v="53188.78"/>
        <n v="547722.59"/>
        <n v="567830.56000000006"/>
        <n v="717713.82"/>
        <n v="783353.39"/>
        <n v="496399.88"/>
        <n v="356808.05"/>
        <n v="120030.93"/>
        <n v="127667.84"/>
        <n v="527843.54"/>
        <n v="553270.14"/>
        <n v="564164.07999999996"/>
        <n v="614906.68000000005"/>
        <n v="398443.37"/>
        <n v="287029.42"/>
        <n v="206643.28"/>
        <n v="220203.61"/>
        <n v="724083.56"/>
        <n v="759678.04"/>
        <n v="915992.68"/>
        <n v="999094.47"/>
        <n v="427008.66"/>
        <n v="300276.7"/>
        <n v="163103.72"/>
        <n v="172101.06"/>
        <n v="755515.67"/>
        <n v="781233.4"/>
        <n v="742433.63"/>
        <n v="819013.51"/>
        <n v="229300.26"/>
        <n v="163244.32999999999"/>
        <n v="101819.78"/>
        <n v="108418.95"/>
        <n v="718217.44"/>
        <n v="744278.26"/>
        <n v="573757.19999999995"/>
        <n v="629281.79"/>
        <n v="524454.31999999995"/>
        <n v="386514.03"/>
        <n v="221376.59"/>
        <n v="232876.26"/>
        <n v="737797.44"/>
        <n v="761182.02"/>
        <n v="895032.33"/>
        <n v="975402.63"/>
        <n v="343155.75"/>
        <n v="244633.88"/>
        <n v="131241.54999999999"/>
        <n v="139285.76000000001"/>
        <n v="582983.43999999994"/>
        <n v="606372.6"/>
        <n v="742366.92"/>
        <n v="822128.39"/>
        <n v="399471.23"/>
        <n v="283242.58"/>
        <n v="143140.46"/>
        <n v="149870.45000000001"/>
        <n v="553837.32999999996"/>
        <n v="572703.6"/>
        <n v="879819.43"/>
        <n v="965870.33"/>
        <n v="455838.44"/>
        <n v="317032.07"/>
        <n v="128698.18"/>
        <n v="137145.81"/>
        <n v="485960.61"/>
        <n v="504761.75"/>
        <n v="565087.01"/>
        <n v="615333.81999999995"/>
        <n v="577807.16"/>
        <n v="404430.86"/>
        <n v="190128.71"/>
        <n v="199964.5"/>
        <n v="573338.47"/>
        <n v="596955.03"/>
        <n v="836802.14"/>
        <n v="924728.35"/>
        <n v="537483.42000000004"/>
        <n v="378719.82"/>
        <n v="232917.48"/>
        <n v="245524.34"/>
        <n v="493570.24"/>
        <n v="514341.41"/>
        <n v="555523.82999999996"/>
        <n v="610322.03"/>
        <n v="295776.45"/>
        <n v="204785.58"/>
        <n v="141386.32999999999"/>
        <n v="147703.53"/>
        <n v="623770.5"/>
        <n v="647557.89"/>
        <n v="649500.38"/>
        <n v="710085.32"/>
        <n v="595812.57999999996"/>
        <n v="412999.19"/>
        <n v="113952.73"/>
        <n v="121063.87"/>
        <n v="633072.69999999995"/>
        <n v="657837.18000000005"/>
        <n v="806050.58"/>
        <n v="879323.92"/>
        <n v="397485.01"/>
        <n v="295248.49"/>
        <n v="229360.19"/>
        <n v="239909.4"/>
        <n v="461759.62"/>
        <n v="478592.27"/>
        <n v="895686.45"/>
        <n v="981809.23"/>
        <n v="553345.22"/>
        <n v="405551.08"/>
        <n v="187332.71"/>
        <n v="197516.08"/>
        <n v="433357.45"/>
        <n v="446052.44"/>
        <n v="631757.24"/>
        <n v="689871.32"/>
        <n v="556012.62"/>
        <n v="395354.14"/>
        <n v="203566.53"/>
        <n v="212919.38"/>
        <n v="748468.7"/>
        <n v="771111.29"/>
        <n v="850372.95"/>
        <n v="933420.32"/>
        <n v="461405.94"/>
        <n v="325700.82"/>
        <n v="222518.04"/>
        <n v="234921.65"/>
        <n v="556932.97"/>
        <n v="573444.35"/>
        <n v="492167.06"/>
        <n v="537170.05000000005"/>
        <n v="278161.84000000003"/>
        <n v="201288.61"/>
        <n v="82800.37"/>
        <n v="88015.83"/>
        <n v="690701.38"/>
        <n v="711517.11"/>
        <n v="577626.11"/>
        <n v="639733.29"/>
        <n v="331192.84000000003"/>
        <n v="236117.88"/>
        <n v="81389.570000000007"/>
        <n v="86719.99"/>
        <n v="681484.49"/>
        <n v="704561.3"/>
        <n v="616303.26"/>
        <n v="670753.68999999994"/>
        <n v="528682.31999999995"/>
        <n v="367867"/>
        <n v="204074.29"/>
        <n v="217481.05"/>
        <n v="723431.23"/>
        <n v="748200.36"/>
        <n v="625109.96"/>
        <n v="689214.65"/>
        <n v="352202.87"/>
        <n v="250470.28"/>
        <n v="142338.04999999999"/>
        <n v="148864.43"/>
        <n v="648076.35"/>
        <n v="677952.13"/>
        <n v="534954.79"/>
        <n v="589517.67000000004"/>
        <n v="383970.96"/>
        <n v="276347.13"/>
        <n v="199330.38"/>
        <n v="210065.67"/>
        <n v="427531.93"/>
        <n v="446341.06"/>
        <n v="819741.51"/>
        <n v="900599.23"/>
        <n v="505135.23"/>
        <n v="371286.96"/>
        <n v="126600.22"/>
        <n v="133008.57"/>
        <n v="531516.29"/>
        <n v="553116.68000000005"/>
        <n v="765083.14"/>
        <n v="832423.49"/>
        <n v="547663.79"/>
        <n v="406151.66"/>
        <n v="106701.75999999999"/>
        <n v="112876.05"/>
        <n v="415792.45"/>
        <n v="427883.31"/>
        <n v="533700.9"/>
        <n v="588933.04"/>
        <n v="207579.8"/>
        <n v="144958.22"/>
        <n v="49539.39"/>
        <n v="51790.84"/>
        <n v="550361.44999999995"/>
        <n v="569322.76"/>
        <n v="484636.11"/>
        <n v="533378.55000000005"/>
        <n v="218301.91"/>
        <n v="155927.85999999999"/>
        <n v="183469.67"/>
        <n v="192237.94"/>
        <n v="504940.52"/>
        <n v="521098.98"/>
        <n v="752660.1"/>
        <n v="831480.14"/>
        <n v="496954.41"/>
        <n v="366421.98"/>
        <n v="205188.75"/>
        <n v="216563.28"/>
        <n v="660646.32999999996"/>
        <n v="681891.7"/>
        <n v="524938.05000000005"/>
        <n v="572716.86"/>
        <n v="270377.36"/>
        <n v="192761.8"/>
        <n v="80176.100000000006"/>
        <n v="85147.37"/>
        <n v="660665.34"/>
        <n v="692481.44"/>
        <n v="629772.41"/>
        <n v="686786.3"/>
        <n v="489293.23"/>
        <n v="337288.24"/>
        <n v="210497.12"/>
        <n v="220877.16"/>
        <n v="624077.55000000005"/>
        <n v="642262.49"/>
        <n v="886670.57"/>
        <n v="976611.64"/>
        <n v="501607.27"/>
        <n v="366100.58"/>
        <n v="98424.05"/>
        <n v="103111.43"/>
        <n v="791920"/>
        <n v="831386.09"/>
        <n v="651744.88"/>
        <n v="712880.38"/>
        <n v="361211.35"/>
        <n v="249538.26"/>
        <n v="204498.55"/>
        <n v="216818.62"/>
        <n v="742913.6"/>
        <n v="767106.55"/>
        <n v="496238.57"/>
        <n v="547563.18000000005"/>
        <n v="227572.52"/>
        <n v="157418.23999999999"/>
        <n v="49677.61"/>
        <n v="52128.41"/>
        <n v="587773.13"/>
        <n v="609883.06999999995"/>
        <n v="524571.35"/>
        <n v="570520.81000000006"/>
        <n v="369563.63"/>
        <n v="256079.92"/>
        <n v="228620.49"/>
        <n v="240882.49"/>
        <n v="633316.57999999996"/>
        <n v="660833.15"/>
        <n v="648226.09"/>
        <n v="718287.62"/>
        <n v="586308.18000000005"/>
        <n v="435286.96"/>
        <n v="186624.75"/>
        <n v="195714.77"/>
        <n v="471799.83"/>
        <n v="494448.7"/>
        <n v="797670.44"/>
        <n v="871696.86"/>
        <n v="484181.82"/>
        <n v="335916.96"/>
        <n v="184953.74"/>
        <n v="194084.47"/>
        <n v="616932.82999999996"/>
        <n v="641368.01"/>
        <n v="522539.55"/>
        <n v="575414.18000000005"/>
        <n v="217875.09"/>
        <n v="159103"/>
        <n v="121395.31"/>
        <n v="128433.36"/>
        <n v="554364.56000000006"/>
        <n v="572616.27"/>
        <n v="475648.64"/>
        <n v="524011.23"/>
        <n v="205057.83"/>
        <n v="145386.73000000001"/>
        <n v="143182.38"/>
        <n v="150016"/>
        <n v="742761.94"/>
        <n v="766878.5"/>
        <n v="803200.16"/>
        <n v="882604.56"/>
        <n v="517298.02"/>
        <n v="381477.77"/>
        <n v="147557.45000000001"/>
        <n v="155028.78"/>
        <n v="625950.11"/>
        <n v="650476.74"/>
        <n v="765011.93"/>
        <n v="846864.91"/>
        <n v="203691.36"/>
        <n v="147132.65"/>
        <n v="81111.58"/>
        <n v="85723.77"/>
        <n v="534885.15"/>
        <n v="551144.35"/>
        <n v="560105.89"/>
        <n v="615079.23"/>
        <n v="563550.26"/>
        <n v="410435.27"/>
        <n v="183940.7"/>
        <n v="193250.57"/>
        <n v="457849.82"/>
        <n v="477163.76"/>
        <n v="816218.11"/>
        <n v="899692.64"/>
        <n v="410283.51"/>
        <n v="302336.02"/>
        <n v="92220.2"/>
        <n v="97246.43"/>
        <n v="411401.46"/>
        <n v="426333.62"/>
        <n v="773145.05"/>
        <n v="842260.28"/>
        <n v="293403.65000000002"/>
        <n v="212743.7"/>
        <n v="185773.14"/>
        <n v="195566.9"/>
        <n v="605066.93000000005"/>
        <n v="624678.51"/>
        <n v="537254.29"/>
        <n v="592295.22"/>
        <n v="362763.62"/>
        <n v="253942.92"/>
        <n v="99828.98"/>
        <n v="105229.61"/>
        <n v="641576.26"/>
        <n v="666968.07999999996"/>
        <n v="523264.22"/>
        <n v="580046.17000000004"/>
        <n v="243366.01"/>
        <n v="172271.46"/>
        <n v="174312.39"/>
        <n v="182932.3"/>
        <n v="784835.19"/>
        <n v="809726.74"/>
        <n v="609201.53"/>
        <n v="672437.62"/>
        <n v="571978.32999999996"/>
        <n v="421118.45"/>
        <n v="215710.9"/>
        <n v="227818.07"/>
        <n v="467874.48"/>
        <n v="485718.97"/>
        <n v="689335.2"/>
        <n v="762027.96"/>
        <n v="218841.41"/>
        <n v="154142.29999999999"/>
        <n v="79137.86"/>
        <n v="84032.66"/>
        <n v="588993.9"/>
        <n v="615097.18999999994"/>
        <n v="686132.11"/>
        <n v="751791.94"/>
        <n v="235019.13"/>
        <n v="162440.57"/>
        <n v="185944.01"/>
        <n v="195591.38"/>
        <n v="789393.79"/>
        <n v="812802.24"/>
        <n v="799874.46"/>
        <n v="883631.82"/>
        <n v="413454.31"/>
        <n v="291064.55"/>
        <n v="106058.86"/>
        <n v="112692.74"/>
        <n v="736534.47"/>
        <n v="770168.75"/>
        <n v="578708.85"/>
        <n v="631624.64"/>
        <n v="424524.79999999999"/>
        <n v="295984.78999999998"/>
        <n v="159800.76999999999"/>
        <n v="168139.85"/>
        <n v="402516.09"/>
        <n v="414098.18"/>
        <n v="892298.71"/>
        <n v="987108.36"/>
        <n v="537170.76"/>
        <n v="371967.36"/>
        <n v="181704.92"/>
        <n v="191115.91"/>
        <n v="531898.57999999996"/>
        <n v="549667.69999999995"/>
        <n v="685075.09"/>
        <n v="747590.62"/>
        <n v="223397.37"/>
        <n v="163523.4"/>
        <n v="205690.5"/>
        <n v="219097.24"/>
        <n v="677237.74"/>
        <n v="700601.27"/>
        <n v="798566.05"/>
        <n v="872026.7"/>
        <n v="410813.27"/>
        <n v="288736.61"/>
        <n v="155259.82"/>
        <n v="163366.32"/>
        <n v="607866.02"/>
        <n v="632963.24"/>
        <n v="918704.24"/>
        <n v="999939.38"/>
        <n v="457621.42"/>
        <n v="315457.17"/>
        <n v="228744.71"/>
        <n v="241948.86"/>
        <n v="783256.72"/>
        <n v="809708.8"/>
        <n v="812924.13"/>
        <n v="900709.99"/>
        <n v="458243.02"/>
        <n v="316127.09999999998"/>
        <n v="131924.82"/>
        <n v="138973.04"/>
        <n v="670066.85"/>
        <n v="699212.98"/>
        <n v="844237.57"/>
        <n v="925664.72"/>
        <n v="326838.28000000003"/>
        <n v="242117.84"/>
        <n v="155228.42000000001"/>
        <n v="162691.31"/>
        <n v="687024.7"/>
        <n v="706580.01"/>
        <n v="761225.01"/>
        <n v="843027.46"/>
        <n v="275695.59999999998"/>
        <n v="200743.8"/>
        <n v="232829.57"/>
        <n v="245536.96"/>
        <n v="617875.94999999995"/>
        <n v="636743.97"/>
        <n v="732067.45"/>
        <n v="795859.7"/>
        <n v="413829.86"/>
        <n v="305622.83"/>
        <n v="78009.02"/>
        <n v="82651.81"/>
        <n v="520380.77"/>
        <n v="543979.04"/>
        <n v="930476.55"/>
        <n v="1023394.3"/>
        <n v="258730.46"/>
        <n v="182106.08"/>
        <n v="224163.15"/>
        <n v="237421.13"/>
        <n v="505000.69"/>
        <n v="520816.71"/>
        <n v="916140"/>
        <n v="1000247.06"/>
        <n v="488714.47"/>
        <n v="343115.6"/>
        <n v="118384.33"/>
        <n v="124135.96"/>
        <n v="511859.48"/>
        <n v="527241.98"/>
        <n v="738272.22"/>
        <n v="802695.68000000005"/>
        <n v="549612.06000000006"/>
        <n v="395157.72"/>
        <n v="217873.37"/>
        <n v="231429.66"/>
        <n v="456180.03"/>
        <n v="473772.12"/>
        <n v="571943.03"/>
        <n v="628028.74"/>
        <n v="345179.66"/>
        <n v="254384.48"/>
        <n v="216566.39999999999"/>
        <n v="227165.88"/>
        <n v="776504.03"/>
        <n v="804232.6"/>
        <n v="584471.84"/>
        <n v="646233.74"/>
        <n v="254157.53"/>
        <n v="184087.26"/>
        <n v="76995.02"/>
        <n v="81891.06"/>
        <n v="626096.96"/>
        <n v="647866.55000000005"/>
        <n v="728455.3"/>
        <n v="802969.29"/>
        <n v="576701.04"/>
        <n v="410958.67"/>
        <n v="144865.84"/>
        <n v="151761.35"/>
        <n v="435261.21"/>
        <n v="453371.19"/>
        <n v="869616.55"/>
        <n v="945758.33"/>
        <n v="476672.65"/>
        <n v="346485.31"/>
        <n v="148485.85"/>
        <n v="157556.97"/>
        <n v="782191.91"/>
        <n v="805661.16"/>
        <n v="657094.23"/>
        <n v="722501.39"/>
        <n v="564961.06000000006"/>
        <n v="409038.93"/>
        <n v="230888.16"/>
        <n v="245909.34"/>
        <n v="601030.43999999994"/>
        <n v="621822.04"/>
        <n v="471921.02"/>
        <n v="515958.24"/>
        <n v="494594.71"/>
        <n v="349446.6"/>
        <n v="136862.6"/>
        <n v="143937.17000000001"/>
        <n v="714512.49"/>
        <n v="750072.97"/>
        <n v="714144.06"/>
        <n v="781411.05"/>
        <n v="273535.78999999998"/>
        <n v="194355.71"/>
        <n v="113038.06"/>
        <n v="120250.7"/>
        <n v="703941.54"/>
        <n v="730754.24"/>
        <n v="495923.08"/>
        <n v="542958.11"/>
        <n v="405399.29"/>
        <n v="284811.64"/>
        <n v="206449.58"/>
        <n v="218272.69"/>
        <n v="525208.81999999995"/>
        <n v="540438.39"/>
        <n v="600141.98"/>
        <n v="654414.66"/>
        <n v="385397.35"/>
        <n v="268881.98"/>
        <n v="197587.54"/>
        <n v="209373.93"/>
        <n v="409723.99"/>
        <n v="427689.17"/>
        <n v="739775.45"/>
        <n v="808770.33"/>
        <n v="445175.75"/>
        <n v="324878.94"/>
        <n v="219956.46"/>
        <n v="234093.67"/>
        <n v="509708.16"/>
        <n v="527975.31999999995"/>
        <n v="590532.22"/>
        <n v="648930.32999999996"/>
        <n v="259388.06"/>
        <n v="187991.96"/>
        <n v="149436.79999999999"/>
        <n v="157766.29"/>
        <n v="437740.41"/>
        <n v="455750.62"/>
        <n v="617602.6"/>
        <n v="680779.34"/>
        <n v="436107.2"/>
        <n v="303977.64"/>
        <n v="171812.63"/>
        <n v="182516.73"/>
        <n v="708507.9"/>
        <n v="735398.68"/>
        <n v="664155.39"/>
        <n v="732471.43"/>
        <n v="241670.05"/>
        <n v="171183.62"/>
        <n v="67192.05"/>
        <n v="70963.86"/>
        <n v="551182.43000000005"/>
        <n v="569375.44999999995"/>
        <n v="728588.71"/>
        <n v="794800.5"/>
        <n v="538634.05000000005"/>
        <n v="376457.6"/>
        <n v="163749.07999999999"/>
        <n v="172604.19"/>
        <n v="715029.67"/>
        <n v="738160.31"/>
        <n v="812676.17"/>
        <n v="897856.55"/>
        <n v="571873.18000000005"/>
        <n v="394790.71"/>
        <n v="181586.35"/>
        <n v="190276.33"/>
        <n v="651522.46"/>
        <n v="681480.35"/>
        <n v="597388.23"/>
        <n v="658968.93999999994"/>
        <n v="499994.5"/>
        <n v="367946.69"/>
        <n v="86321.14"/>
        <n v="90168.68"/>
        <n v="663977.82999999996"/>
        <n v="694533.22"/>
        <n v="746868.52"/>
        <n v="820900.64"/>
        <n v="575453.43999999994"/>
        <n v="396611.08"/>
        <n v="128322.66"/>
        <n v="135486.01"/>
        <n v="744982.84"/>
        <n v="775129.5"/>
        <n v="720871.15"/>
        <n v="790790.23"/>
        <n v="237800.33"/>
        <n v="171287.67"/>
        <n v="186028.87"/>
        <n v="195348.06"/>
        <n v="766269.9"/>
        <n v="804186.38"/>
        <n v="819313.79"/>
        <n v="905753.99"/>
        <n v="211409.24"/>
        <n v="147666.67000000001"/>
        <n v="108911.39"/>
        <n v="114229.55"/>
        <n v="720163.09"/>
        <n v="745577.28"/>
        <n v="620792.4"/>
        <n v="681906.49"/>
        <n v="583185.31999999995"/>
        <n v="411803.71"/>
        <n v="158827.17000000001"/>
        <n v="168286.14"/>
        <n v="535508.43000000005"/>
        <n v="555892.30000000005"/>
        <n v="859625.4"/>
        <n v="936819.74"/>
        <n v="256317.23"/>
        <n v="187911.02"/>
        <n v="80978"/>
        <n v="86020.31"/>
        <n v="579712.81999999995"/>
        <n v="602435.67000000004"/>
        <n v="594143.30000000005"/>
        <n v="652931.06999999995"/>
        <n v="331148.76"/>
        <n v="232656.84"/>
        <n v="219364.3"/>
        <n v="233111.48"/>
        <n v="485029.08"/>
        <n v="509058.54"/>
        <n v="822093.05"/>
        <n v="895068.11"/>
        <n v="465360.32"/>
        <n v="322639.69"/>
        <n v="141842.65"/>
        <n v="148597.82999999999"/>
        <n v="453175.73"/>
        <n v="469564.96"/>
        <n v="803900.01"/>
        <n v="877571.49"/>
        <n v="354364.28"/>
        <n v="259719.88"/>
        <n v="167173.47"/>
        <n v="176436.07"/>
        <n v="727833.73"/>
        <n v="754302.91"/>
        <n v="502645.81"/>
        <n v="547466.39"/>
        <n v="327359.28999999998"/>
        <n v="238351.55"/>
        <n v="101186.41"/>
        <n v="106336.1"/>
        <n v="545118.39"/>
        <n v="568016.39"/>
        <n v="546014.61"/>
        <n v="596393.05000000005"/>
        <n v="519541.95"/>
        <n v="369407.08"/>
        <n v="115407.97"/>
        <n v="122415.89"/>
        <n v="684228.62"/>
        <n v="711286.01"/>
        <n v="732406.43"/>
        <n v="801166.39"/>
        <n v="271771.27"/>
        <n v="193611.35"/>
        <n v="124593.59"/>
        <n v="131367.17000000001"/>
        <n v="552291.80000000005"/>
        <n v="577414.97"/>
        <n v="515404.39"/>
        <n v="567393.42000000004"/>
        <n v="248368.24"/>
        <n v="183408.73"/>
        <n v="131890.65"/>
        <n v="140316.44"/>
        <n v="713978.9"/>
        <n v="746857.34"/>
        <n v="763234.49"/>
        <n v="844967.17"/>
        <n v="367392.35"/>
        <n v="259600.7"/>
        <n v="200147.4"/>
        <n v="211798.15"/>
        <n v="482615.29"/>
        <n v="504556.47"/>
        <n v="821407.45"/>
        <n v="895003.22"/>
        <n v="536646.13"/>
        <n v="383374.02"/>
        <n v="153349.91"/>
        <n v="162174.67000000001"/>
        <n v="759716.63"/>
        <n v="786009.35"/>
        <n v="472074.88"/>
        <n v="517478.2"/>
        <n v="484401.24"/>
        <n v="357679.9"/>
        <n v="241486.91"/>
        <n v="256207.68"/>
        <n v="586703.85"/>
        <n v="607965.07999999996"/>
        <n v="575535.68999999994"/>
        <n v="635577.22"/>
        <n v="367777.12"/>
        <n v="255595.32"/>
        <n v="178894.54"/>
        <n v="189384.82"/>
        <n v="649135.68999999994"/>
        <n v="667735.92000000004"/>
        <n v="766850.49"/>
        <n v="850131.71"/>
        <n v="352745.2"/>
        <n v="244672.7"/>
        <n v="95466.04"/>
        <n v="101283.75"/>
        <n v="594446.27"/>
        <n v="620594.14"/>
        <n v="636069.82999999996"/>
        <n v="696348.39"/>
        <n v="479727.23"/>
        <n v="338176.51"/>
        <n v="172998.07"/>
        <n v="181640.95"/>
        <n v="443138.36"/>
        <n v="457852.77"/>
        <n v="522923.24"/>
        <n v="574800.04"/>
        <n v="593792.81000000006"/>
        <n v="418320.25"/>
        <n v="154569.39000000001"/>
        <n v="164066.57999999999"/>
        <n v="690240.69"/>
        <n v="710991.72"/>
        <n v="728127.38"/>
        <n v="797441.47"/>
        <n v="457450.09"/>
        <n v="328295.17"/>
        <n v="162263.65"/>
        <n v="170144.23"/>
        <n v="744371.9"/>
        <n v="776130.86"/>
        <n v="864903.69"/>
        <n v="954215.09"/>
        <n v="345690.93"/>
        <n v="251408.02"/>
        <n v="57099.57"/>
        <n v="59961.65"/>
        <n v="629274.88"/>
        <n v="659455.79"/>
        <n v="472454.52"/>
        <n v="521121.92"/>
        <n v="218713.58"/>
        <n v="156265.20000000001"/>
        <n v="173966.78"/>
        <n v="182880.43"/>
        <n v="775274.07"/>
        <n v="804454.16"/>
        <n v="764928.79"/>
        <n v="837402.69"/>
        <n v="322980.44"/>
        <n v="237521.89"/>
        <n v="189594.25"/>
        <n v="198187.89"/>
        <n v="686739.37"/>
        <n v="709416.2"/>
        <n v="785349.51"/>
        <n v="858973.43"/>
        <n v="230830.23"/>
        <n v="160504.60999999999"/>
        <n v="206979.33"/>
        <n v="218039.62"/>
        <n v="774113.16"/>
        <n v="797454.22"/>
        <n v="820323.87"/>
        <n v="903783.94"/>
        <n v="350382.65"/>
        <n v="253519.74"/>
        <n v="199033.24"/>
        <n v="207975.78"/>
        <n v="546545.31999999995"/>
        <n v="563647.92000000004"/>
        <n v="683330.31"/>
        <n v="745283.99"/>
        <n v="414710.48"/>
        <n v="291817.34999999998"/>
        <n v="173375.5"/>
        <n v="184567.89"/>
        <n v="573866.76"/>
        <n v="594145.74"/>
        <n v="839623.81"/>
        <n v="925572.92"/>
        <n v="239784.33"/>
        <n v="173072.74"/>
        <n v="167139.65"/>
        <n v="175674.93"/>
        <n v="426008.87"/>
        <n v="446338.95"/>
        <n v="794496.89"/>
        <n v="877358.84"/>
        <n v="381524.3"/>
        <n v="276358.78000000003"/>
        <n v="100809.02"/>
        <n v="106101.61"/>
        <n v="777900.75"/>
        <n v="800350.26"/>
        <n v="863100.82"/>
        <n v="949328.51"/>
        <n v="331407.96000000002"/>
        <n v="232417.01"/>
        <n v="231549.15"/>
        <n v="246454.92"/>
        <n v="638706.64"/>
        <n v="661826.05000000005"/>
        <n v="851167.1"/>
        <n v="938700.68"/>
        <n v="467164.24"/>
        <n v="332026.59999999998"/>
        <n v="234369.27"/>
        <n v="249141.41"/>
        <n v="408260.68"/>
        <n v="421827.96"/>
        <n v="514235.4"/>
        <n v="567060.41"/>
        <n v="467220.54"/>
        <n v="344956.27"/>
        <n v="55237.86"/>
        <n v="57940.84"/>
        <n v="789668.88"/>
        <n v="826459.8"/>
        <n v="825486.93"/>
        <n v="903679.71"/>
        <n v="364263.27"/>
        <n v="254417.87"/>
        <n v="110395.98"/>
        <n v="117315.3"/>
        <n v="728104.16"/>
        <n v="755980.46"/>
        <n v="881052.92"/>
        <n v="973569.9"/>
        <n v="392014.54"/>
        <n v="277508.86"/>
        <n v="122810.62"/>
        <n v="130642.42"/>
        <n v="637557.09"/>
        <n v="660194.56000000006"/>
        <n v="641365.68999999994"/>
        <n v="710880.86"/>
        <n v="241299.56"/>
        <n v="169555.83"/>
        <n v="195905.36"/>
        <n v="205206.82"/>
        <n v="696106.73"/>
        <n v="719740.79"/>
        <n v="690888.45"/>
        <n v="756930.27"/>
        <n v="482137.89"/>
        <n v="337629.49"/>
        <n v="219974.72"/>
        <n v="230853.61"/>
        <n v="416069.09"/>
        <n v="434947.38"/>
        <n v="615561.96"/>
        <n v="672834.02"/>
        <n v="543142.37"/>
        <n v="397999.69"/>
        <n v="190149.08"/>
        <n v="201691.31"/>
        <n v="417438.31"/>
        <n v="437493.03"/>
        <n v="696119.24"/>
        <n v="760821.52"/>
        <n v="278742.89"/>
        <n v="203294.88"/>
        <n v="95464.69"/>
        <n v="99938.84"/>
        <n v="580189.39"/>
        <n v="599553.15"/>
        <n v="833023.41"/>
        <n v="913404.44"/>
        <n v="569733.22"/>
        <n v="401850.73"/>
        <n v="158130.19"/>
        <n v="168498.56"/>
        <n v="673732.41"/>
        <n v="702320.59"/>
        <n v="738882.38"/>
        <n v="805514.75"/>
        <n v="304825.44"/>
        <n v="215832.63"/>
        <n v="88584.56"/>
        <n v="93415.42"/>
        <n v="562423.57999999996"/>
        <n v="581793.39"/>
        <n v="835541.15"/>
        <n v="911917.85"/>
        <n v="254979.99"/>
        <n v="182325.25"/>
        <n v="136532.9"/>
        <n v="144558.38"/>
        <n v="736663.35"/>
        <n v="763401.65"/>
        <n v="472370.13"/>
        <n v="516346.26"/>
        <n v="486580.01"/>
        <n v="348629.7"/>
        <n v="192633.18"/>
        <n v="201962.53"/>
        <n v="427103.74"/>
        <n v="440161.38"/>
        <n v="936778.66"/>
        <n v="1038523.02"/>
        <n v="433902.06"/>
        <n v="303332.53000000003"/>
        <n v="189645.16"/>
        <n v="202167.82"/>
        <n v="690404.35"/>
        <n v="713090.91"/>
        <n v="575095.81999999995"/>
        <n v="630168.94999999995"/>
        <n v="458953.96"/>
        <n v="334986.71999999997"/>
        <n v="176395.56"/>
        <n v="184800.17"/>
        <n v="494239.87"/>
        <n v="509828.96"/>
        <n v="845349.64"/>
        <n v="932466.06"/>
        <n v="538587.37"/>
        <n v="392153.44"/>
        <n v="131490.67000000001"/>
        <n v="138787.76"/>
        <n v="683221.39"/>
        <n v="715800.94"/>
        <n v="749252.57"/>
        <n v="822199.32"/>
        <n v="371462.78"/>
        <n v="261512.76"/>
        <n v="219712.51"/>
        <n v="232086.32"/>
        <n v="488162.75"/>
        <n v="511041.29"/>
        <n v="911718.04"/>
        <n v="1004449.68"/>
        <n v="449695.49"/>
        <n v="314756.77"/>
        <n v="184963.14"/>
        <n v="196929.42"/>
        <n v="620663.11"/>
        <n v="638579.06999999995"/>
        <n v="900502.09"/>
        <n v="991692.73"/>
        <n v="486763.52000000002"/>
        <n v="350138.72"/>
        <n v="77461.52"/>
        <n v="81013.350000000006"/>
        <n v="479897.21"/>
        <n v="499809.95"/>
        <n v="615864.59"/>
        <n v="678963.06"/>
        <n v="379940.81"/>
        <n v="273404.98"/>
        <n v="233340.32"/>
        <n v="246179.07"/>
        <n v="683030.27"/>
        <n v="713022.71"/>
        <n v="766248.62"/>
        <n v="841586.84"/>
        <n v="454716.09"/>
        <n v="330682.98"/>
        <n v="203834.66"/>
        <n v="214637.97"/>
        <n v="743030.3"/>
        <n v="764891.37"/>
        <n v="527485.69999999995"/>
        <n v="576463.25"/>
        <n v="275396.15999999997"/>
        <n v="192651.03"/>
        <n v="125229.61"/>
        <n v="131616.19"/>
        <n v="405167.6"/>
        <n v="417880.01"/>
        <n v="510105.62"/>
        <n v="557537.98"/>
        <n v="358920.04"/>
        <n v="253257.65"/>
        <n v="183464.13"/>
        <n v="192585.56"/>
        <n v="458929.08"/>
        <n v="473029.17"/>
        <n v="594203.56999999995"/>
        <n v="646911.47"/>
        <n v="202839.02"/>
        <n v="145882.96"/>
        <n v="76110.429999999993"/>
        <n v="79898.22"/>
        <n v="497914.94"/>
        <n v="520628.91"/>
        <n v="551087.94999999995"/>
        <n v="606733.43999999994"/>
        <n v="417286.59"/>
        <n v="304634.76"/>
        <n v="196460.7"/>
        <n v="206659.27"/>
        <n v="441657.01"/>
        <n v="456217.79"/>
        <n v="580638.14"/>
        <n v="633177.92000000004"/>
        <n v="532885.92000000004"/>
        <n v="376515.02"/>
        <n v="106843.93"/>
        <n v="113824.45"/>
        <n v="689538.58"/>
        <n v="714246.87"/>
        <n v="626456.59"/>
        <n v="687864.14"/>
        <n v="319597.64"/>
        <n v="226785.61"/>
        <n v="70715.399999999994"/>
        <n v="74259.899999999994"/>
        <n v="666316.30000000005"/>
        <n v="691342.78"/>
        <n v="502115.66"/>
        <n v="552101.56999999995"/>
        <n v="595607.78"/>
        <n v="413747.06"/>
        <n v="91013.98"/>
        <n v="96169.82"/>
        <n v="630665.37"/>
        <n v="654678.34"/>
        <n v="896721.7"/>
        <n v="985962.49"/>
        <n v="357312.86"/>
        <n v="250860.99"/>
        <n v="175080.13"/>
        <n v="183059.07"/>
        <n v="793293.8"/>
        <n v="818148.4"/>
        <n v="926144.92"/>
        <n v="1015424.4"/>
        <n v="335980.48"/>
        <n v="245050.51"/>
        <n v="155381.32999999999"/>
        <n v="163773.32"/>
        <n v="459521.5"/>
        <n v="472704.53"/>
        <n v="567675.5"/>
        <n v="625240.55000000005"/>
        <n v="379811.69"/>
        <n v="276382.99"/>
        <n v="161276.84"/>
        <n v="170995.31"/>
        <n v="792458.71"/>
        <n v="829424.67"/>
        <n v="595922.18000000005"/>
        <n v="659326.76"/>
        <n v="523313.86"/>
        <n v="376268.14"/>
        <n v="237507.24"/>
        <n v="249285.51"/>
        <n v="613391.93999999994"/>
        <n v="643294.62"/>
        <n v="546590.16"/>
        <n v="596023.54"/>
        <n v="303285.28999999998"/>
        <n v="220371.21"/>
        <n v="129329.62"/>
        <n v="137277.57999999999"/>
        <n v="774974.21"/>
        <n v="797517.67"/>
        <n v="508302.4"/>
        <n v="554213.57999999996"/>
        <n v="244372.78"/>
        <n v="168738.39"/>
        <n v="86836.72"/>
        <n v="91330.23"/>
        <n v="432847.67"/>
        <n v="448081.72"/>
        <n v="517606.21"/>
        <n v="568406.54"/>
        <n v="543539.47"/>
        <n v="397934.49"/>
        <n v="59852.82"/>
        <n v="62623"/>
        <n v="768978.98"/>
        <n v="802031.74"/>
        <n v="686573.15"/>
        <n v="754242"/>
        <n v="292369.09999999998"/>
        <n v="202170.96"/>
        <n v="239888.93"/>
        <n v="251992.13"/>
        <n v="675504.93"/>
        <n v="704652.67"/>
        <n v="859982.64"/>
        <n v="943026.7"/>
        <n v="231289.35"/>
        <n v="164356.48000000001"/>
        <n v="69046.399999999994"/>
        <n v="73078.34"/>
        <n v="398055.67"/>
        <n v="414446.73"/>
        <n v="513726.58"/>
        <n v="568629.78"/>
        <n v="293796.46999999997"/>
        <n v="203932.2"/>
        <n v="99491.26"/>
        <n v="104950.36"/>
        <n v="441255.94"/>
        <n v="462838.03"/>
        <n v="852532.69"/>
        <n v="931881.45"/>
        <n v="499186.4"/>
        <n v="344156.24"/>
        <n v="110415.55"/>
        <n v="115368.37"/>
        <n v="767135.06"/>
        <n v="788923.25"/>
        <n v="881394.11"/>
        <n v="969402.17"/>
        <n v="310342.03000000003"/>
        <n v="224894"/>
        <n v="157528.74"/>
        <n v="165634.07999999999"/>
        <n v="569117.12"/>
        <n v="596487.22"/>
        <n v="868539.77"/>
        <n v="955459.24"/>
        <n v="513900.31"/>
        <n v="381375.52"/>
        <n v="56702.69"/>
        <n v="60282.91"/>
        <n v="495476.76"/>
        <n v="518256.5"/>
        <n v="923962.68"/>
        <n v="1021780.76"/>
        <n v="409368.34"/>
        <n v="291256.84999999998"/>
        <n v="63750.53"/>
        <n v="66976.83"/>
        <n v="464559.2"/>
        <n v="478954.01"/>
        <n v="914546.88"/>
        <n v="1002638.89"/>
        <n v="485903.42"/>
        <n v="354391.86"/>
        <n v="157881.29"/>
        <n v="165365.34"/>
        <n v="754100.49"/>
        <n v="783140.23"/>
        <n v="746198.99"/>
        <n v="815648.87"/>
        <n v="545298.38"/>
        <n v="381739.82"/>
        <n v="96444.81"/>
        <n v="102665.84"/>
        <n v="477355.36"/>
        <n v="497570.21"/>
        <n v="761773.85"/>
        <n v="834455.91"/>
        <n v="370106.81"/>
        <n v="261364.1"/>
        <n v="79786.42"/>
        <n v="85034.71"/>
        <n v="696770.71"/>
        <n v="723880.2"/>
        <n v="623787.81999999995"/>
        <n v="690783.26"/>
        <n v="402813.01"/>
        <n v="290340.15000000002"/>
        <n v="150598.95000000001"/>
        <n v="158725.71"/>
        <n v="440018.79"/>
        <n v="455799.88"/>
        <n v="796070.48"/>
        <n v="876954.3"/>
        <n v="232777.13"/>
        <n v="166416.69"/>
        <n v="169221.94"/>
        <n v="178554.71"/>
        <n v="636071.74"/>
        <n v="658186.81999999995"/>
        <n v="872236.49"/>
        <n v="956531.42"/>
        <n v="234054.41"/>
        <n v="173735.31"/>
        <n v="73056.039999999994"/>
        <n v="77006.05"/>
        <n v="610582.51"/>
        <n v="640723.93000000005"/>
        <n v="522897.76"/>
        <n v="568635.13"/>
        <n v="222572.88"/>
        <n v="154664.64000000001"/>
        <n v="199476.86"/>
        <n v="209725.37"/>
        <n v="432557.35"/>
        <n v="448294.77"/>
        <n v="874296.99"/>
        <n v="957657.45"/>
        <n v="224987.51"/>
        <n v="163545.26999999999"/>
        <n v="152659.85"/>
        <n v="159687.4"/>
        <n v="713722.31"/>
        <n v="735198.48"/>
        <n v="895090.99"/>
        <n v="976843.47"/>
        <n v="541281.69999999995"/>
        <n v="382760.15"/>
        <n v="133915.74"/>
        <n v="142201.13"/>
        <n v="626078.96"/>
        <n v="645829.21"/>
        <n v="785800.99"/>
        <n v="859157.88"/>
        <n v="244564.41"/>
        <n v="179631.49"/>
        <n v="204276.22"/>
        <n v="214945"/>
        <n v="509491.42"/>
        <n v="531140.25"/>
        <n v="823922.47"/>
        <n v="909684.94"/>
        <n v="305942.53000000003"/>
        <n v="218985.41"/>
        <n v="211325.27"/>
        <n v="222334.09"/>
        <n v="760089.2"/>
        <n v="793682.94"/>
        <n v="924267.98"/>
        <n v="1017324.36"/>
        <n v="305490.26"/>
        <n v="218128.14"/>
        <n v="73400.66"/>
        <n v="77680.02"/>
        <n v="425966.1"/>
        <n v="442197.29"/>
        <n v="564889.55000000005"/>
        <n v="616476.93000000005"/>
        <n v="437936.94"/>
        <n v="304134.75"/>
        <n v="181033.93"/>
        <n v="192344.49"/>
        <n v="791453.05"/>
        <n v="819626.31"/>
        <n v="548352.53"/>
        <n v="598460.71"/>
        <n v="496993.51"/>
        <n v="346799.95"/>
        <n v="55846.2"/>
        <n v="58554.38"/>
        <n v="717475.33"/>
        <n v="745155.65"/>
        <n v="520878.66"/>
        <n v="571980.29"/>
        <n v="504747.47"/>
        <n v="361454.26"/>
        <n v="99895.22"/>
        <n v="106493.29"/>
        <n v="646038.41"/>
        <n v="674696.1"/>
        <n v="785131.91"/>
        <n v="855221.7"/>
        <n v="238624.07"/>
        <n v="174560.08"/>
        <n v="211491.20000000001"/>
        <n v="225311.57"/>
        <n v="673865.87"/>
        <n v="702147.51"/>
        <n v="830656.73"/>
        <n v="904883.99"/>
        <n v="359351.24"/>
        <n v="263827.68"/>
        <n v="134871.97"/>
        <n v="142542.69"/>
        <n v="748953.68"/>
        <n v="784106.29"/>
        <n v="564617.1"/>
        <n v="623232.04"/>
        <n v="547949.52"/>
        <n v="403881.73"/>
        <n v="175896.42"/>
        <n v="185926.55"/>
        <n v="406339.24"/>
        <n v="423328.31"/>
        <n v="584170.13"/>
        <n v="638587.9"/>
        <n v="314763.90999999997"/>
        <n v="218658.66"/>
        <n v="65051.98"/>
        <n v="69135.149999999994"/>
        <n v="755363.66"/>
        <n v="781731.81"/>
        <n v="654546.63"/>
        <n v="724031.16"/>
        <n v="514493.16"/>
        <n v="363820.21"/>
        <n v="58691.89"/>
        <n v="61872.78"/>
        <n v="432298.42"/>
        <n v="451076.59"/>
        <n v="469014.58"/>
        <n v="519333.57"/>
        <n v="573951.51"/>
        <n v="411211.25"/>
        <n v="139735.37"/>
        <n v="146833.23000000001"/>
        <n v="413832.01"/>
        <n v="428467.27"/>
        <n v="522854.95"/>
        <n v="571695.12"/>
        <n v="373406.75"/>
        <n v="276892.25"/>
        <n v="54388.37"/>
        <n v="57896.63"/>
        <n v="519981.13"/>
        <n v="545294.43000000005"/>
        <n v="542526.30000000005"/>
        <n v="595926.65"/>
        <n v="444593.54"/>
        <n v="323227.96000000002"/>
        <n v="225012.85"/>
        <n v="237851.83"/>
        <n v="407108.96"/>
        <n v="421452.63"/>
        <n v="564864.78"/>
        <n v="614172.39"/>
        <n v="210823.92"/>
        <n v="152741.45000000001"/>
        <n v="106502.91"/>
        <n v="113237.64"/>
        <n v="680689.84"/>
        <n v="704796.32"/>
        <n v="694281.86"/>
        <n v="756836.62"/>
        <n v="312919.08"/>
        <n v="217385.46"/>
        <n v="185735.89"/>
        <n v="195614.19"/>
        <n v="572587.92000000004"/>
        <n v="591760.69999999995"/>
        <n v="593292.28"/>
        <n v="649752.68000000005"/>
        <n v="297639.86"/>
        <n v="218364.77"/>
        <n v="69564.960000000006"/>
        <n v="73211.22"/>
        <n v="622721.80000000005"/>
        <n v="652501.36"/>
        <n v="529054.36"/>
        <n v="580458.76"/>
        <n v="222511.54"/>
        <n v="161463.87"/>
        <n v="192074.74"/>
        <n v="203307.07"/>
        <n v="547968.27"/>
        <n v="575002.73"/>
        <n v="826078.63"/>
        <n v="913862.58"/>
        <n v="459719.6"/>
        <n v="329139.53999999998"/>
        <n v="210470.18"/>
        <n v="224130.47"/>
        <n v="623871.43000000005"/>
        <n v="653012.38"/>
        <n v="935586.11"/>
        <n v="1024513.3"/>
        <n v="432748.64"/>
        <n v="313672.59999999998"/>
        <n v="201616.17"/>
        <n v="212585.11"/>
        <n v="620827.35"/>
        <n v="641908.74"/>
        <n v="850372.1"/>
        <n v="938936.95"/>
        <n v="393134.5"/>
        <n v="285741.99"/>
        <n v="116667.23"/>
        <n v="122722.03"/>
        <n v="402947.74"/>
        <n v="419713.23"/>
        <n v="869273.24"/>
        <n v="958679.31"/>
        <n v="241890.43"/>
        <n v="175580.19"/>
        <n v="105274.94"/>
        <n v="110451.28"/>
        <n v="417908.16"/>
        <n v="436208.68"/>
        <n v="606343.36"/>
        <n v="662560.34"/>
        <n v="317206.21000000002"/>
        <n v="227051.54"/>
        <n v="113935.99"/>
        <n v="121292.01"/>
        <n v="566989.89"/>
        <n v="593623.85"/>
        <n v="495386.34"/>
        <n v="539689.36"/>
        <n v="403327.66"/>
        <n v="288540.58"/>
        <n v="202262.49"/>
        <n v="212436.81"/>
        <n v="424072.5"/>
        <n v="437314.67"/>
        <n v="866309.99"/>
        <n v="951406.17"/>
        <n v="519956.01"/>
        <n v="367991.13"/>
        <n v="118366.49"/>
        <n v="124927.38"/>
        <n v="597950.48"/>
        <n v="619790.62"/>
        <n v="608849.73"/>
        <n v="666745.37"/>
        <n v="327370.09999999998"/>
        <n v="239624.16"/>
        <n v="177526.91"/>
        <n v="186610.09"/>
        <n v="610372.56000000006"/>
        <n v="638341.18999999994"/>
        <n v="736771.1"/>
        <n v="808433.74"/>
        <n v="213645.13"/>
        <n v="154417.09"/>
        <n v="174158.6"/>
        <n v="182656.32"/>
        <n v="433459.72"/>
        <n v="454061.1"/>
        <n v="573798.12"/>
        <n v="625763.96"/>
        <n v="348065.29"/>
        <n v="257019.2"/>
        <n v="169882.85"/>
        <n v="178213.88"/>
        <n v="525321.03"/>
        <n v="547258.02"/>
        <n v="856162.4"/>
        <n v="941145.07"/>
        <n v="494956.85"/>
        <n v="348191.9"/>
        <n v="121460.72"/>
        <n v="128219.62"/>
        <n v="618957.42000000004"/>
        <n v="646166.78"/>
        <n v="811217.74"/>
        <n v="887356.04"/>
        <n v="482654.99"/>
        <n v="345567.67"/>
        <n v="188052.26"/>
        <n v="198313.53"/>
        <n v="674244.52"/>
        <n v="703092.67"/>
        <n v="502492.68"/>
        <n v="555554.02"/>
        <n v="331001.48"/>
        <n v="240079.8"/>
        <n v="164108.82999999999"/>
        <n v="172643.68"/>
        <n v="491973.9"/>
        <n v="507523.5"/>
        <n v="894499.24"/>
        <n v="978824.29"/>
        <n v="399616.09"/>
        <n v="279001.96999999997"/>
        <n v="154408.97"/>
        <n v="162509.57"/>
        <n v="787594.8"/>
        <n v="815605.06"/>
        <n v="513589"/>
        <n v="562215.85"/>
        <n v="451439.63"/>
        <n v="319520.77"/>
        <n v="210350.42"/>
        <n v="220800.84"/>
        <n v="632148.16"/>
        <n v="652750.44999999995"/>
        <n v="515266.03"/>
        <n v="565020.15"/>
        <n v="210075.84"/>
        <n v="154980.24"/>
        <n v="173698.55"/>
        <n v="182061.29"/>
        <n v="680969.67"/>
        <n v="704647.21"/>
        <n v="551234.6"/>
        <n v="606830.26"/>
        <n v="387492.94"/>
        <n v="280280.49"/>
        <n v="73274.490000000005"/>
        <n v="77088.539999999994"/>
        <n v="419838.46"/>
        <n v="440883.86"/>
        <n v="757380.37"/>
        <n v="827771.07"/>
        <n v="350440.13"/>
        <n v="243881.53"/>
        <n v="161306.39000000001"/>
        <n v="168679.97"/>
        <n v="554255.18999999994"/>
        <n v="579241.05000000005"/>
        <n v="515313.8"/>
        <n v="564994.9"/>
        <n v="293505.39"/>
        <n v="202303.84"/>
        <n v="148946.49"/>
        <n v="158008.48000000001"/>
        <n v="499067.13"/>
        <n v="520949.34"/>
        <n v="912619.91"/>
        <n v="993493.57"/>
        <n v="351324.99"/>
        <n v="242155.5"/>
        <n v="209536.64000000001"/>
        <n v="221405.23"/>
        <n v="594915.27"/>
        <n v="624388.36"/>
        <n v="722667.23"/>
        <n v="792440.44"/>
        <n v="272059.43"/>
        <n v="201849.37"/>
        <n v="191788.2"/>
        <n v="200974.44"/>
        <n v="492693.51"/>
        <n v="508047.48"/>
        <n v="761855.49"/>
        <n v="843542.24"/>
        <n v="337256.91"/>
        <n v="243861.48"/>
        <n v="67540.34"/>
        <n v="71445.600000000006"/>
        <n v="751546.04"/>
        <n v="785191.36"/>
        <n v="834486.98"/>
        <n v="921065.72"/>
        <n v="228745.44"/>
        <n v="168462.85"/>
        <n v="177404.75"/>
        <n v="189032.8"/>
        <n v="469305.97"/>
        <n v="487384.39"/>
        <n v="624891.02"/>
        <n v="690156.08"/>
        <n v="445987.37"/>
        <n v="316115.12"/>
        <n v="171774.27"/>
        <n v="181124.15"/>
        <n v="460440.17"/>
        <n v="481500.87"/>
        <n v="718453.72"/>
        <n v="795399.99"/>
        <n v="355053.45"/>
        <n v="258807.58"/>
        <n v="71905.259999999995"/>
        <n v="75919.55"/>
        <n v="662159"/>
        <n v="684782.86"/>
        <n v="888457.72"/>
        <n v="970076.21"/>
        <n v="424757.49"/>
        <n v="293684.69"/>
        <n v="119597.09"/>
        <n v="125049.1"/>
        <n v="444222.15"/>
        <n v="462443.42"/>
        <n v="746634.75"/>
        <n v="813795.62"/>
        <n v="548294.19999999995"/>
        <n v="393219.9"/>
        <n v="135972.26"/>
        <n v="144715.81"/>
        <n v="744493.38"/>
        <n v="768799.77"/>
        <n v="864610.88"/>
        <n v="952430.36"/>
        <n v="444156"/>
        <n v="316333.24"/>
        <n v="192700.07"/>
        <n v="201513.11"/>
        <n v="586781.13"/>
        <n v="607930.18999999994"/>
        <n v="892918.2"/>
        <n v="980219.57"/>
        <n v="542610.59"/>
        <n v="397019.88"/>
        <n v="201641.98"/>
        <n v="214032.34"/>
        <n v="573025.43000000005"/>
        <n v="598500.67000000004"/>
        <n v="750816.36"/>
        <n v="816543.86"/>
        <n v="204166.28"/>
        <n v="148186.87"/>
        <n v="181983.81"/>
        <n v="191585.8"/>
        <n v="581535.31000000006"/>
        <n v="606315.75"/>
        <n v="698303.38"/>
        <n v="773385.38"/>
        <n v="436923.51"/>
        <n v="302181.45"/>
        <n v="49923.71"/>
        <n v="52511.47"/>
        <n v="402988.06"/>
        <n v="421879.83"/>
        <n v="753216.05"/>
        <n v="835044.12"/>
        <n v="407145.19"/>
        <n v="288416.09000000003"/>
        <n v="122758.25"/>
        <n v="130397.23"/>
        <n v="769375.5"/>
        <n v="801652.93"/>
        <n v="836630.56"/>
        <n v="919208.75"/>
        <n v="227798.39999999999"/>
        <n v="168263.77"/>
        <n v="217652.95"/>
        <n v="228872.44"/>
        <n v="736254.14"/>
        <n v="769265.03"/>
        <n v="504944.43"/>
        <n v="553281.93999999994"/>
        <n v="548979.22"/>
        <n v="379584.65"/>
        <n v="177395.36"/>
        <n v="188710.07"/>
        <n v="500280.45"/>
        <n v="524631.39"/>
        <n v="571893.63"/>
        <n v="627091.19999999995"/>
        <n v="252848.22"/>
        <n v="177016.39"/>
        <n v="239166.53"/>
        <n v="254585.73"/>
        <n v="750140.59"/>
        <n v="777678.78"/>
        <n v="643036.39"/>
        <n v="711259.26"/>
        <n v="440524.98"/>
        <n v="325753.64"/>
        <n v="91144.639999999999"/>
        <n v="95646.89"/>
        <n v="736073.77"/>
        <n v="765926.14"/>
        <n v="630414.04"/>
        <n v="690979.6"/>
        <n v="464431.8"/>
        <n v="320294.90000000002"/>
        <n v="70855.73"/>
        <n v="74887.350000000006"/>
        <n v="462086.22"/>
        <n v="477341.33"/>
        <n v="507640.67"/>
        <n v="556545"/>
        <n v="523530.08"/>
        <n v="365084.02"/>
        <n v="80763.710000000006"/>
        <n v="85501.61"/>
        <n v="755348.72"/>
        <n v="788169.65"/>
        <n v="605301.15"/>
        <n v="662274.88"/>
        <n v="337429.98"/>
        <n v="235050.51"/>
        <n v="67866.210000000006"/>
        <n v="71233.45"/>
        <n v="483347.05"/>
        <n v="506834.68"/>
        <n v="545051.42000000004"/>
        <n v="598028.64"/>
        <n v="546761.82999999996"/>
        <n v="382825.31"/>
        <n v="168204.75"/>
        <n v="176469.13"/>
        <n v="509770.68"/>
        <n v="525360.78"/>
        <n v="692164.71"/>
        <n v="757586.45"/>
        <n v="576927.93999999994"/>
        <n v="409364.44"/>
        <n v="124159.61"/>
        <n v="131163.82"/>
        <n v="454452.06"/>
        <n v="469748.97"/>
        <n v="600004.68000000005"/>
        <n v="659368.06000000006"/>
        <n v="484562.98"/>
        <n v="333802.67"/>
        <n v="213740.1"/>
        <n v="227714.43"/>
        <n v="491545.96"/>
        <n v="506685.98"/>
        <n v="929271.41"/>
        <n v="1025703.83"/>
        <n v="556107.06000000006"/>
        <n v="390706.59"/>
        <n v="63908.05"/>
        <n v="67638.710000000006"/>
        <n v="503042.12"/>
        <n v="519593.99"/>
        <n v="785568.41"/>
        <n v="867143.52"/>
        <n v="273017.65999999997"/>
        <n v="196316.41"/>
        <n v="190383.09"/>
        <n v="202135.39"/>
        <n v="764630.58"/>
        <n v="791619.41"/>
        <n v="560343.35"/>
        <n v="612426.1"/>
        <n v="591373.12"/>
        <n v="439500.32"/>
        <n v="134403.57"/>
        <n v="142469.45000000001"/>
        <n v="658733.79"/>
        <n v="688311.49"/>
        <n v="698340.11"/>
        <n v="767630.25"/>
        <n v="474916.8"/>
        <n v="336081.89"/>
        <n v="127582.76"/>
        <n v="136036.44"/>
        <n v="629487.97"/>
        <n v="660635.56999999995"/>
        <n v="876040.37"/>
        <n v="954923.92"/>
        <n v="274041.58"/>
        <n v="192467.72"/>
        <n v="92601.63"/>
        <n v="97442.97"/>
        <n v="659640.72"/>
        <n v="687924.08"/>
        <n v="755949.49"/>
        <n v="830115.69"/>
        <n v="565636.35"/>
        <n v="399051.43"/>
        <n v="95171.32"/>
        <n v="100456.09"/>
        <n v="774913.4"/>
        <n v="801971.94"/>
        <n v="690863.98"/>
        <n v="753202.13"/>
        <n v="357297.35"/>
        <n v="260932.45"/>
        <n v="50407.76"/>
        <n v="52813.63"/>
        <n v="649868.56000000006"/>
        <n v="678874.11"/>
        <n v="858879.88"/>
        <n v="950408.95"/>
        <n v="580926.86"/>
        <n v="429028.38"/>
        <n v="121566.59"/>
        <n v="128155.06"/>
        <n v="595577.65"/>
        <n v="616719.87"/>
        <n v="667426.24"/>
        <n v="727563.1"/>
        <n v="592929.78"/>
        <n v="414427.43"/>
        <n v="229145.88"/>
        <n v="241288.65"/>
        <n v="398083.6"/>
        <n v="413729.44"/>
        <n v="652467.12"/>
        <n v="710717.03"/>
        <n v="419186.71"/>
        <n v="291793.76"/>
        <n v="138258.04999999999"/>
        <n v="147203.10999999999"/>
        <n v="718384.36"/>
        <n v="751520.77"/>
        <n v="791999.55"/>
        <n v="865382.66"/>
        <n v="358222.92"/>
        <n v="261348.49"/>
        <n v="138370.62"/>
        <n v="144855.79"/>
        <n v="514752.25"/>
        <n v="530649.18999999994"/>
        <n v="521605.3"/>
        <n v="574985.84"/>
        <n v="231917.88"/>
        <n v="167576.87"/>
        <n v="223652.5"/>
        <n v="234044.75"/>
        <n v="403876.9"/>
        <n v="418653.87"/>
        <n v="651824.5"/>
        <n v="718089.06"/>
        <n v="339363.7"/>
        <n v="239371.03"/>
        <n v="62020.9"/>
        <n v="65220.959999999999"/>
        <n v="418636.53"/>
        <n v="434521.11"/>
        <n v="576903.68999999994"/>
        <n v="632544.19999999995"/>
        <n v="461699.8"/>
        <n v="336682.12"/>
        <n v="102567.94"/>
        <n v="107393.49"/>
        <n v="517291.98"/>
        <n v="535537.55000000005"/>
        <n v="892049.83"/>
        <n v="986785.8"/>
        <n v="344973.26"/>
        <n v="238609.61"/>
        <n v="109353.37"/>
        <n v="116065.36"/>
        <n v="602595.97"/>
        <n v="626491.87"/>
        <n v="887751.8"/>
        <n v="976898.99"/>
        <n v="583239.61"/>
        <n v="416397.36"/>
        <n v="204236.89"/>
        <n v="216421.12"/>
        <n v="554141.75"/>
        <n v="579524.69999999995"/>
        <n v="838373.9"/>
        <n v="915949.15"/>
        <n v="212089.11"/>
        <n v="149847.57"/>
        <n v="234990.03"/>
        <n v="249100.2"/>
        <n v="761596.03"/>
        <n v="796920.35"/>
        <n v="665185.54"/>
        <n v="727816.03"/>
        <n v="217209.23"/>
        <n v="149832.78"/>
        <n v="178050.74"/>
        <n v="188169.76"/>
        <n v="762136.72"/>
        <n v="797315.02"/>
        <n v="811715.62"/>
        <n v="884359.21"/>
        <n v="216079.46"/>
        <n v="150768.09"/>
        <n v="238437.13"/>
        <n v="249894.11"/>
        <n v="738039.57"/>
        <n v="769599.94"/>
        <n v="716436.39"/>
        <n v="792291.06"/>
        <n v="381575.5"/>
        <n v="282357.25"/>
        <n v="102645.59"/>
        <n v="108577.04"/>
        <n v="609199.06999999995"/>
        <n v="637901.27"/>
        <n v="755550.17"/>
        <n v="821690.28"/>
        <n v="203863.46"/>
        <n v="144513.03"/>
        <n v="61167.64"/>
        <n v="64627.05"/>
        <n v="554312.93000000005"/>
        <n v="574923.74"/>
        <n v="805839.77"/>
        <n v="878758.91"/>
        <n v="433387.62"/>
        <n v="302686.44"/>
        <n v="141438.56"/>
        <n v="149509.43"/>
        <n v="486152.14"/>
        <n v="502927.04"/>
        <n v="786471.24"/>
        <n v="865640.5"/>
        <n v="419742.12"/>
        <n v="302381.98"/>
        <n v="235227.03"/>
        <n v="247500.32"/>
        <n v="731493.04"/>
        <n v="756434.49"/>
        <n v="499002.42"/>
        <n v="547535.67000000004"/>
        <n v="289619.71999999997"/>
        <n v="210521.87"/>
        <n v="194165.21"/>
        <n v="204946.17"/>
        <n v="458465.37"/>
        <n v="473050.83"/>
        <n v="705802.97"/>
        <n v="767862.17"/>
        <n v="442270.86"/>
        <n v="321563.21999999997"/>
        <n v="99228.09"/>
        <n v="104079.41"/>
        <n v="587417.59999999998"/>
        <n v="615201.94999999995"/>
        <n v="569020.21"/>
        <n v="619436.66"/>
        <n v="361971.14"/>
        <n v="264633.64"/>
        <n v="214236.88"/>
        <n v="225737.64"/>
        <n v="541850.29"/>
        <n v="565182.14"/>
        <n v="647967.81999999995"/>
        <n v="704560.33"/>
        <n v="411449.23"/>
        <n v="286425"/>
        <n v="166910.48000000001"/>
        <n v="176552.19"/>
        <n v="701291.58"/>
        <n v="721614.33"/>
        <n v="623684.66"/>
        <n v="689009.11"/>
        <n v="532636.5"/>
        <n v="371506.13"/>
        <n v="168536.27"/>
        <n v="179043.05"/>
        <n v="596857.68000000005"/>
        <n v="619488.68000000005"/>
        <n v="920783.21"/>
        <n v="1002222.13"/>
        <n v="338782.76"/>
        <n v="240636.75"/>
        <n v="188856.5"/>
        <n v="198575.35999999999"/>
        <n v="659704.06999999995"/>
        <n v="681231.31"/>
        <n v="751148.72"/>
        <n v="825418.62"/>
        <n v="476859.86"/>
        <n v="346220.6"/>
        <n v="208750.28"/>
        <n v="222271.79"/>
        <n v="440669.65"/>
        <n v="458042.81"/>
        <n v="669630.77"/>
        <n v="736453.48"/>
        <n v="588044.1"/>
        <n v="421865.16"/>
        <n v="78745.73"/>
        <n v="83096.41"/>
        <n v="589201.73"/>
        <n v="614691.25"/>
        <n v="798200.28"/>
        <n v="883743.2"/>
        <n v="438257.87"/>
        <n v="313754.23999999999"/>
        <n v="113770.05"/>
        <n v="118956.41"/>
        <n v="718034.84"/>
        <n v="739985.06"/>
        <n v="883768.92"/>
        <n v="962666.96"/>
        <n v="585884.67000000004"/>
        <n v="413003.13"/>
        <n v="217024.92"/>
        <n v="228988.16"/>
        <n v="655298.37"/>
        <n v="681168.41"/>
        <n v="886099.85"/>
        <n v="982285.94"/>
        <n v="335141.45"/>
        <n v="234366.63"/>
        <n v="186973.24"/>
        <n v="196623.71"/>
        <n v="662902.24"/>
        <n v="692862.86"/>
        <n v="936977.73"/>
        <n v="1033385.24"/>
        <n v="590542.23"/>
        <n v="428125.97"/>
        <n v="147948.06"/>
        <n v="157007.78"/>
        <n v="521662.53"/>
        <n v="540994.44999999995"/>
        <n v="482239.15"/>
        <n v="524914.30000000005"/>
        <n v="511532.43"/>
        <n v="360611.76"/>
        <n v="175415.91"/>
        <n v="183748.37"/>
        <n v="791444.47999999998"/>
        <n v="815234.46"/>
        <n v="767690.96"/>
        <n v="846954.75"/>
        <n v="591205.85"/>
        <n v="437495.6"/>
        <n v="59609.64"/>
        <n v="63244.800000000003"/>
        <n v="740963.34"/>
        <n v="765453.09"/>
        <n v="780557.23"/>
        <n v="849698.05"/>
        <n v="218967.49"/>
        <n v="157586.94"/>
        <n v="124303.23"/>
        <n v="130444.64"/>
        <n v="585703.05000000005"/>
        <n v="607783.15"/>
        <n v="890937.1"/>
        <n v="976476.11"/>
        <n v="238840.82"/>
        <n v="174234.02"/>
        <n v="192494.85"/>
        <n v="204271.28"/>
        <n v="585313.63"/>
        <n v="610217.68999999994"/>
        <n v="902754.38"/>
        <n v="982474.98"/>
        <n v="316872.75"/>
        <n v="227068.32"/>
        <n v="204739.27"/>
        <n v="216246.12"/>
        <n v="456636.38"/>
        <n v="475326.13"/>
        <n v="538685.31999999995"/>
        <n v="593810.92000000004"/>
        <n v="469767.29"/>
        <n v="340124.37"/>
        <n v="184709.96"/>
        <n v="195860.59"/>
        <n v="398385.98"/>
        <n v="418012.89"/>
        <n v="777015.38"/>
        <n v="848758.39"/>
        <n v="304479.15000000002"/>
        <n v="212882.87"/>
        <n v="211827.26"/>
        <n v="224706.43"/>
        <n v="583304.88"/>
        <n v="602276.46"/>
        <n v="572031.48"/>
        <n v="622241.14"/>
        <n v="534649.72"/>
        <n v="380299.29"/>
        <n v="171693.95"/>
        <n v="182645.54"/>
        <n v="483493.2"/>
        <n v="507115.87"/>
        <n v="566524.26"/>
        <n v="627153.6"/>
        <n v="489434.38"/>
        <n v="342755.35"/>
        <n v="114757.22"/>
        <n v="120981.4"/>
        <n v="445411.67"/>
        <n v="465574.17"/>
        <n v="894153.02"/>
        <n v="972859.11"/>
        <n v="516342.89"/>
        <n v="370619.94"/>
        <n v="168193.86"/>
        <n v="178295.2"/>
        <n v="743273.75"/>
        <n v="764623.83"/>
        <n v="510364.77"/>
        <n v="563285.69999999995"/>
        <n v="422229.54"/>
        <n v="299166.3"/>
        <n v="98194.7"/>
        <n v="103795.2"/>
        <n v="783701.57"/>
        <n v="810094.13"/>
        <n v="533547.98"/>
        <n v="586217.82999999996"/>
        <n v="559191.91"/>
        <n v="414154.48"/>
        <n v="69428.72"/>
        <n v="72628.47"/>
        <n v="457035.74"/>
        <n v="475648.96"/>
        <n v="711104.21"/>
        <n v="788431.62"/>
        <n v="213663.48"/>
        <n v="155579.35999999999"/>
        <n v="124350.25"/>
        <n v="132311.67999999999"/>
        <n v="437302.56"/>
        <n v="458467.85"/>
        <n v="553257.07999999996"/>
        <n v="605343.89"/>
        <n v="581399.18000000005"/>
        <n v="407027.26"/>
        <n v="106377.62"/>
        <n v="111451.71"/>
        <n v="647022.32999999996"/>
        <n v="673535.38"/>
        <n v="649482.96"/>
        <n v="707974.09"/>
        <n v="432162.79"/>
        <n v="310616.40000000002"/>
        <n v="159604.49"/>
        <n v="168782.75"/>
        <n v="439875.44"/>
        <n v="458291.39"/>
        <n v="582584.15"/>
        <n v="641900.97"/>
        <n v="444384.52"/>
        <n v="313343.90999999997"/>
        <n v="134831"/>
        <n v="142115.85"/>
        <n v="414668.09"/>
        <n v="426960.39"/>
        <n v="610183.18999999994"/>
        <n v="673430.59"/>
        <n v="458063.95"/>
        <n v="324209.46999999997"/>
        <n v="121877.05"/>
        <n v="127397.68"/>
        <n v="625373.02"/>
        <n v="649180.48"/>
        <n v="567581.96"/>
        <n v="619218.31000000006"/>
        <n v="406523.03"/>
        <n v="293969"/>
        <n v="180186.73"/>
        <n v="190935.02"/>
        <n v="624014.34"/>
        <n v="648978.28"/>
        <n v="563203.96"/>
        <n v="617760.77"/>
        <n v="542533.52"/>
        <n v="389640.03"/>
        <n v="131113.59"/>
        <n v="138538.76999999999"/>
        <n v="737250.56"/>
        <n v="765068.15"/>
        <n v="478856.54"/>
        <n v="524634.29"/>
        <n v="428342.25"/>
        <n v="305676.15999999997"/>
        <n v="147326.23000000001"/>
        <n v="156044.91"/>
        <n v="725680.96"/>
        <n v="758064.68"/>
        <n v="567247.44999999995"/>
        <n v="626371.43000000005"/>
        <n v="233469.99"/>
        <n v="172020.97"/>
        <n v="190473.57"/>
        <n v="199047.31"/>
        <n v="417127.69"/>
        <n v="435204.66"/>
        <n v="757373.47"/>
        <n v="839531.95"/>
        <n v="471050.11"/>
        <n v="349578.51"/>
        <n v="153367.88"/>
        <n v="161790.39000000001"/>
        <n v="621680.93000000005"/>
        <n v="642954.18000000005"/>
        <n v="622563.81000000006"/>
        <n v="684828.33"/>
        <n v="568703.69999999995"/>
        <n v="407992.33"/>
        <n v="154275.57999999999"/>
        <n v="163452.62"/>
        <n v="510016.24"/>
        <n v="533594.55000000005"/>
        <n v="502109.98"/>
        <n v="550247.82999999996"/>
        <n v="482425.59"/>
        <n v="333915.40000000002"/>
        <n v="89891.33"/>
        <n v="94986.03"/>
        <n v="533864.05000000005"/>
        <n v="553794.97"/>
        <n v="733832.19"/>
        <n v="802632.77"/>
        <n v="366307.01"/>
        <n v="262085.06"/>
        <n v="160777.5"/>
        <n v="169194.82"/>
        <n v="790440.97"/>
        <n v="820469.52"/>
        <n v="810034.55"/>
        <n v="895915.19"/>
        <n v="465781.1"/>
        <n v="331328.88"/>
        <n v="177082.78"/>
        <n v="186256.62"/>
        <n v="527476.99"/>
        <n v="544364.72"/>
        <n v="936812.66"/>
        <n v="1032882"/>
        <n v="334505.46999999997"/>
        <n v="241836.26"/>
        <n v="237170.72"/>
        <n v="252349.9"/>
        <n v="460495.69"/>
        <n v="478836.47999999998"/>
        <n v="923906.5"/>
        <n v="1018041.04"/>
        <n v="455743.44"/>
        <n v="315843.71000000002"/>
        <n v="125725.52"/>
        <n v="133009.41"/>
        <n v="754677.6"/>
        <n v="790386.48"/>
        <n v="503614.91"/>
        <n v="557226.81999999995"/>
        <n v="219590.12"/>
        <n v="155508.71"/>
        <n v="98099.45"/>
        <n v="103333.41"/>
        <n v="412902.41"/>
        <n v="426069.83"/>
        <n v="545986.34"/>
        <n v="602127.64"/>
        <n v="272098.49"/>
        <n v="191923"/>
        <n v="238406.66"/>
        <n v="251118.59"/>
        <n v="705930.49"/>
        <n v="734499.51"/>
        <n v="606212.85"/>
        <n v="665467.15"/>
        <n v="228410.7"/>
        <n v="166324"/>
        <n v="201846.82"/>
        <n v="212917.53"/>
        <n v="459984.22"/>
        <n v="474550.67"/>
        <n v="793585.4"/>
        <n v="876501.08"/>
        <n v="576270.13"/>
        <n v="425738.61"/>
        <n v="89337.08"/>
        <n v="95220.96"/>
        <n v="614585.74"/>
        <n v="643956.84"/>
        <n v="523581.23"/>
        <n v="574197.43999999994"/>
        <n v="341571.98"/>
        <n v="247852"/>
        <n v="100343.74"/>
        <n v="104906.75"/>
        <n v="481060.58"/>
        <n v="503566.93"/>
        <n v="688606.3"/>
        <n v="760114.15"/>
        <n v="448245.9"/>
        <n v="328974.03000000003"/>
        <n v="211770.52"/>
        <n v="221735.17"/>
        <n v="714818.9"/>
        <n v="750069.97"/>
        <n v="864514.92"/>
        <n v="942810.14"/>
        <n v="481505.99"/>
        <n v="351416.57"/>
        <n v="213812.64"/>
        <n v="226614.65"/>
        <n v="457077.93"/>
        <n v="478561.36"/>
        <n v="884308.92"/>
        <n v="962517.04"/>
        <n v="513113.29"/>
        <n v="379114.44"/>
        <n v="220837.1"/>
        <n v="233505"/>
        <n v="641331.38"/>
        <n v="671253.1"/>
        <n v="924832.94"/>
        <n v="1019252.9"/>
        <n v="453629.77"/>
        <n v="318117"/>
        <n v="130765.53"/>
        <n v="137093.5"/>
        <n v="748070.44"/>
        <n v="781395.06"/>
        <n v="600210.21"/>
        <n v="653203.81000000006"/>
        <n v="353745.93"/>
        <n v="260045.06"/>
        <n v="155441.04"/>
        <n v="163369.97"/>
        <n v="763725.58"/>
        <n v="797972.87"/>
        <n v="840538.73"/>
        <n v="915269.77"/>
        <n v="431731.61"/>
        <n v="317691.67"/>
        <n v="135773.59"/>
        <n v="144520.10999999999"/>
        <n v="629919.52"/>
        <n v="660971.99"/>
        <n v="639025.36"/>
        <n v="694631.55"/>
        <n v="389382.8"/>
        <n v="283658.11"/>
        <n v="133830.87"/>
        <n v="140145.07999999999"/>
        <n v="772284.82"/>
        <n v="810881.22"/>
        <n v="525665.61"/>
        <n v="580944.21"/>
        <n v="519208"/>
        <n v="378382.47"/>
        <n v="63871.92"/>
        <n v="67831.87"/>
        <n v="640976.06000000006"/>
        <n v="670836.43999999994"/>
        <n v="526509.06999999995"/>
        <n v="576710.55000000005"/>
        <n v="587929.21"/>
        <n v="424784.24"/>
        <n v="206727.67"/>
        <n v="217246.18"/>
        <n v="604763.44999999995"/>
        <n v="627316.29"/>
        <n v="476918.33"/>
        <n v="527759.73"/>
        <n v="506549.91"/>
        <n v="372049.94"/>
        <n v="71318.13"/>
        <n v="75675.179999999993"/>
        <n v="724039.13"/>
        <n v="746048.39"/>
        <n v="768684.43"/>
        <n v="851248.81"/>
        <n v="457258.32"/>
        <n v="316554.53999999998"/>
        <n v="141644.76999999999"/>
        <n v="149433.53"/>
        <n v="756815.8"/>
        <n v="788012.04"/>
        <n v="617203.67000000004"/>
        <n v="680991.06"/>
        <n v="520161.58"/>
        <n v="377492.04"/>
        <n v="192258.12"/>
        <n v="204535.94"/>
        <n v="621659.93999999994"/>
        <n v="648843.54"/>
        <n v="732051.03"/>
        <n v="799802.65"/>
        <n v="579656.9"/>
        <n v="404797.09"/>
        <n v="195068.25"/>
        <n v="207426.38"/>
        <n v="562369.91"/>
        <n v="588644.82999999996"/>
        <n v="918688.38"/>
        <n v="999212.87"/>
        <n v="354261.74"/>
        <n v="249486.45"/>
        <n v="138576.07"/>
        <n v="146484.28"/>
        <n v="549156.47"/>
        <n v="575159.72"/>
        <n v="676820.58"/>
        <n v="743069.09"/>
        <n v="263497.43"/>
        <n v="185654.62"/>
        <n v="198044.7"/>
        <n v="207879.98"/>
        <n v="521676.51"/>
        <n v="539515.14"/>
        <n v="694104.47"/>
        <n v="762681.09"/>
        <n v="500168.49"/>
        <n v="346686.33"/>
        <n v="202894.36"/>
        <n v="212849.16"/>
        <n v="784608.69"/>
        <n v="819823.51"/>
        <n v="550084.55000000005"/>
        <n v="598361.03"/>
        <n v="374433.64"/>
        <n v="263821.53999999998"/>
        <n v="131733.20000000001"/>
        <n v="138194.04999999999"/>
        <n v="753147.99"/>
        <n v="784427.92"/>
        <n v="471985.96"/>
        <n v="515660.11"/>
        <n v="269738.05"/>
        <n v="199519.04"/>
        <n v="138826.96"/>
        <n v="146627.66"/>
        <n v="583490.72"/>
        <n v="610679.19999999995"/>
        <n v="788745.74"/>
        <n v="860388.12"/>
        <n v="324899.31"/>
        <n v="231679.86"/>
        <n v="170943.09"/>
        <n v="179082.89"/>
        <n v="401958.1"/>
        <n v="419316.49"/>
        <n v="744622.36"/>
        <n v="820440.92"/>
        <n v="579770.67000000004"/>
        <n v="428874.22"/>
        <n v="219954.25"/>
        <n v="232403.6"/>
        <n v="605116.55000000005"/>
        <n v="622747.61"/>
        <n v="711379.56"/>
        <n v="784477.67"/>
        <n v="347930.93"/>
        <n v="247070.38"/>
        <n v="149908.29999999999"/>
        <n v="158272.35"/>
        <n v="613061.73"/>
        <n v="642368.88"/>
        <n v="591718.23"/>
        <n v="652024.89"/>
        <n v="503889.3"/>
        <n v="354920.88"/>
        <n v="198702.15"/>
        <n v="209115.81"/>
        <n v="708936.76"/>
        <n v="732808.06"/>
        <n v="696555.75"/>
        <n v="766632.84"/>
        <n v="456737.71"/>
        <n v="331192.87"/>
        <n v="161154.97"/>
        <n v="170949.22"/>
        <n v="404458.32"/>
        <n v="423175.32"/>
        <n v="759990.69"/>
        <n v="829656.21"/>
        <n v="543958.52"/>
        <n v="396130.39"/>
        <n v="69677.61"/>
        <n v="73498.070000000007"/>
        <n v="645974.38"/>
        <n v="674519.22"/>
        <n v="482454.28"/>
        <n v="532585.35"/>
        <n v="573380.55000000005"/>
        <n v="401536.97"/>
        <n v="56758.82"/>
        <n v="59894.47"/>
        <n v="567039.17000000004"/>
        <n v="592607.84"/>
        <n v="806250.42"/>
        <n v="879644.53"/>
        <n v="327279.75"/>
        <n v="233218.2"/>
        <n v="107519.59"/>
        <n v="112312.11"/>
        <n v="648102.85"/>
        <n v="674971.91"/>
        <n v="745023.54"/>
        <n v="809893.09"/>
        <n v="355072.41"/>
        <n v="252944.49"/>
        <n v="206662.55"/>
        <n v="216542.66"/>
        <n v="723847.46"/>
        <n v="755886.62"/>
        <n v="635703.75"/>
        <n v="702754.13"/>
        <n v="251035.82"/>
        <n v="178168.89"/>
        <n v="131731.25"/>
        <n v="139856.21"/>
        <n v="657645.51"/>
        <n v="681019.27"/>
        <n v="736495.77"/>
        <n v="815436.95"/>
        <n v="289693.37"/>
        <n v="212489.32"/>
        <n v="131178.54"/>
        <n v="138615.26"/>
        <n v="647631.99"/>
        <n v="669571.12"/>
        <n v="613784.91"/>
        <n v="677398.77"/>
        <n v="397169.68"/>
        <n v="289146.68"/>
        <n v="224307.7"/>
        <n v="236469.53"/>
        <n v="599450.78"/>
        <n v="621070.47"/>
        <n v="702956.79"/>
        <n v="770113.16"/>
        <n v="474051.77"/>
        <n v="344906.38"/>
        <n v="102709.4"/>
        <n v="107682.32"/>
        <n v="647947.23"/>
        <n v="666680.16"/>
        <n v="575627.49"/>
        <n v="633790.92000000004"/>
        <n v="343344.93"/>
        <n v="248921.72"/>
        <n v="150719.84"/>
        <n v="159666.97"/>
        <n v="732385.46"/>
        <n v="767075.67"/>
        <n v="554477.78"/>
        <n v="605636.24"/>
        <n v="474874"/>
        <n v="335412.02"/>
        <n v="114305.7"/>
        <n v="121436.32"/>
        <n v="551053.75"/>
        <n v="571428.25"/>
        <n v="474827.36"/>
        <n v="526017.11"/>
        <n v="501517.1"/>
        <n v="350187.96"/>
        <n v="218995.88"/>
        <n v="230795.25"/>
        <n v="772161.51"/>
        <n v="808816.14"/>
        <n v="750529.89"/>
        <n v="821724.03"/>
        <n v="499060.4"/>
        <n v="367388.85"/>
        <n v="75089.42"/>
        <n v="79363.95"/>
        <n v="440029.41"/>
        <n v="452653.43"/>
        <n v="821015.56"/>
        <n v="898026.68"/>
        <n v="338764.26"/>
        <n v="244247"/>
        <n v="236191.7"/>
        <n v="246950.22"/>
        <n v="457461.03"/>
        <n v="480136.55"/>
        <n v="671041.11"/>
        <n v="737232.53"/>
        <n v="243030.48"/>
        <n v="176400.21"/>
        <n v="233613.15"/>
        <n v="246602.18"/>
        <n v="603177.25"/>
        <n v="630712.92000000004"/>
        <n v="596678.66"/>
        <n v="655068.18000000005"/>
        <n v="270171.09000000003"/>
        <n v="191782.07"/>
        <n v="50205.91"/>
        <n v="52766.52"/>
        <n v="429797.96"/>
        <n v="442701.58"/>
        <n v="750306.38"/>
        <n v="828692.39"/>
        <n v="385829.71"/>
        <n v="268807.92"/>
        <n v="108741.63"/>
        <n v="114345.07"/>
        <n v="558495.36"/>
        <n v="585000.56999999995"/>
        <n v="479297.08"/>
        <n v="528952.74"/>
        <n v="469086.69"/>
        <n v="324908.02"/>
        <n v="179980.88"/>
        <n v="188547.17"/>
        <n v="678767.34"/>
        <n v="706495.48"/>
        <n v="770180.27"/>
        <n v="851115.99"/>
        <n v="340004.25"/>
        <n v="236758.15"/>
        <n v="64316.36"/>
        <n v="67458.100000000006"/>
        <n v="490134.5"/>
        <n v="509632.29"/>
        <n v="565095.87"/>
        <n v="625722.74"/>
        <n v="483190.45"/>
        <n v="348445.44"/>
        <n v="58242.35"/>
        <n v="61682.22"/>
        <n v="661353.59"/>
        <n v="682844.25"/>
        <n v="696503.22"/>
        <n v="763791.15"/>
        <n v="369670.43"/>
        <n v="267076.52"/>
        <n v="187755.98"/>
        <n v="200139.74"/>
        <n v="448300.13"/>
        <n v="468728.32000000001"/>
        <n v="766130.94"/>
        <n v="844131.33"/>
        <n v="422801.22"/>
        <n v="298742.65999999997"/>
        <n v="160662.6"/>
        <n v="168936.52"/>
        <n v="596905.79"/>
        <n v="614793.37"/>
        <n v="569104.54"/>
        <n v="628271.18999999994"/>
        <n v="540740.56999999995"/>
        <n v="376803.87"/>
        <n v="228235.64"/>
        <n v="239181.14"/>
        <n v="736853.25"/>
        <n v="771934.64"/>
        <n v="805570.93"/>
        <n v="890516.71"/>
        <n v="558573.61"/>
        <n v="388783.35"/>
        <n v="182449.2"/>
        <n v="194199.8"/>
        <n v="531700"/>
        <n v="547894.85"/>
        <n v="691956.76"/>
        <n v="764741.73"/>
        <n v="565004.87"/>
        <n v="415661.49"/>
        <n v="146286.79"/>
        <n v="154455.88"/>
        <n v="465119.02"/>
        <n v="485845.86"/>
        <n v="905976.46"/>
        <n v="991524.4"/>
        <n v="542433"/>
        <n v="401885.24"/>
        <n v="205530.77"/>
        <n v="218183.73"/>
        <n v="758821.71"/>
        <n v="784712.28"/>
        <n v="538261.35"/>
        <n v="594386.24"/>
        <n v="432463.01"/>
        <n v="298497.45"/>
        <n v="152873.69"/>
        <n v="162982.75"/>
        <n v="577384.93999999994"/>
        <n v="604892.64"/>
        <n v="696284.7"/>
        <n v="766410.31"/>
        <n v="424120.7"/>
        <n v="304997.98"/>
        <n v="206051.83"/>
        <n v="218152.56"/>
        <n v="769877.8"/>
        <n v="796593.79"/>
        <n v="601148.47"/>
        <n v="656959.54"/>
        <n v="283552.63"/>
        <n v="208460.4"/>
        <n v="103031.23"/>
        <n v="108373.75999999999"/>
        <n v="501762.14"/>
        <n v="517730.89"/>
        <n v="898898.81"/>
        <n v="993045.65"/>
        <n v="525951.31999999995"/>
        <n v="387159.55"/>
        <n v="53271.57"/>
        <n v="56555.53"/>
        <n v="505851.65"/>
        <n v="529665.48"/>
        <n v="908018.99"/>
        <n v="991397.43"/>
        <n v="234887.61"/>
        <n v="166770.95000000001"/>
        <n v="121356.25"/>
        <n v="127224.45"/>
        <n v="772991.4"/>
        <n v="811122.48"/>
        <n v="879860.09"/>
        <n v="965535.1"/>
        <n v="533599.07999999996"/>
        <n v="389727.23"/>
        <n v="80110.210000000006"/>
        <n v="84716.5"/>
        <n v="498455.15"/>
        <n v="522849.45"/>
        <n v="637938.43000000005"/>
        <n v="702522.15"/>
        <n v="347272.11"/>
        <n v="245840.46"/>
        <n v="223315.09"/>
        <n v="234416"/>
        <n v="574466.69999999995"/>
        <n v="595475.55000000005"/>
        <n v="586525.55000000005"/>
        <n v="650174.91"/>
        <n v="217386.17"/>
        <n v="152894.88"/>
        <n v="100491.45"/>
        <n v="106678.08"/>
        <n v="479327.24"/>
        <n v="500044.37"/>
        <n v="898505.77"/>
        <n v="977405.68"/>
        <n v="444088.09"/>
        <n v="328589.27"/>
        <n v="131262.04"/>
        <n v="137509.10999999999"/>
        <n v="668062.4"/>
        <n v="700570.9"/>
        <n v="641050.36"/>
        <n v="702039.86"/>
        <n v="372849.76"/>
        <n v="265966.08000000002"/>
        <n v="163469.65"/>
        <n v="171194.07"/>
        <n v="417743.53"/>
        <n v="437959.43"/>
        <n v="817616.65"/>
        <n v="897189.64"/>
        <n v="572165.06000000006"/>
        <n v="413820.7"/>
        <n v="204634.13"/>
        <n v="215166.41"/>
        <n v="647867.93999999994"/>
        <n v="673961.39"/>
        <n v="830623.27"/>
        <n v="912894.16"/>
        <n v="471576.75"/>
        <n v="328770.83"/>
        <n v="66743.460000000006"/>
        <n v="70085.19"/>
        <n v="596515.56000000006"/>
        <n v="620500.81000000006"/>
        <n v="596714.96"/>
        <n v="653519.59"/>
        <n v="290368.33"/>
        <n v="206048.93"/>
        <n v="127682.14"/>
        <n v="134378.32"/>
        <n v="469470.2"/>
        <n v="491417.41"/>
        <n v="770046.89"/>
        <n v="845349.35"/>
        <n v="362194.03"/>
        <n v="251893.49"/>
        <n v="179432.79"/>
        <n v="191015.12"/>
        <n v="607575.43999999994"/>
        <n v="629979.51"/>
        <n v="686673.88"/>
        <n v="758383.42"/>
        <n v="590885.26"/>
        <n v="419041.37"/>
        <n v="125160.65"/>
        <n v="131536.16"/>
        <n v="739158.32"/>
        <n v="766919.82"/>
        <n v="765362.12"/>
        <n v="835458.94"/>
        <n v="409191.8"/>
        <n v="293592.36"/>
        <n v="80598.289999999994"/>
        <n v="85649.58"/>
        <n v="607717.63"/>
        <n v="633409.22"/>
        <n v="905808.48"/>
        <n v="999409.28"/>
        <n v="440058.24"/>
        <n v="305258.89"/>
        <n v="173417.91"/>
        <n v="182170.74"/>
        <n v="493920.22"/>
        <n v="508024.7"/>
        <n v="757585.68"/>
        <n v="826347.35"/>
        <n v="287625.09999999998"/>
        <n v="208016.6"/>
        <n v="239814.97"/>
        <n v="254687.59"/>
        <n v="497153.31"/>
        <n v="519607.53"/>
        <n v="725837.67"/>
        <n v="799515.87"/>
        <n v="411323.28"/>
        <n v="295350.03999999998"/>
        <n v="61936.1"/>
        <n v="65174.42"/>
        <n v="748973.85"/>
        <n v="771978.77"/>
        <n v="790931.26"/>
        <n v="874866.53"/>
        <n v="578206.94999999995"/>
        <n v="415629.51"/>
        <n v="223274.17"/>
        <n v="235329.45"/>
        <n v="717251.93"/>
        <n v="750807.37"/>
        <n v="790346.48"/>
        <n v="874793.1"/>
        <n v="401781.23"/>
        <n v="289910.55"/>
        <n v="213640.67"/>
        <n v="227208.24"/>
        <n v="511595.74"/>
        <n v="527490.89"/>
        <n v="859662.91"/>
        <n v="938069.82"/>
        <n v="226873.95"/>
        <n v="167996.82"/>
        <n v="73886.11"/>
        <n v="78348.899999999994"/>
        <n v="621239.57999999996"/>
        <n v="651963.6"/>
        <n v="489375.34"/>
        <n v="536173.72"/>
        <n v="504522.38"/>
        <n v="355441.02"/>
        <n v="211538.83"/>
        <n v="222825.88"/>
        <n v="470160.96"/>
        <n v="492302.92"/>
        <n v="479530.3"/>
        <n v="527532.98"/>
        <n v="317412.84999999998"/>
        <n v="227635.66"/>
        <n v="161006.43"/>
        <n v="170767.55"/>
        <n v="770193.38"/>
        <n v="803221.53"/>
        <n v="480694.32"/>
        <n v="524243.3"/>
        <n v="573874.22"/>
        <n v="402956.88"/>
        <n v="71008.289999999994"/>
        <n v="75221.039999999994"/>
        <n v="590974.78"/>
        <n v="609755.16"/>
        <n v="604086.43000000005"/>
        <n v="665648.80000000005"/>
        <n v="473009.75"/>
        <n v="336936.27"/>
        <n v="134579.81"/>
        <n v="142001.51"/>
        <n v="743475.48"/>
        <n v="774232.89"/>
        <n v="744949.85"/>
        <n v="810210.05"/>
        <n v="301117.71999999997"/>
        <n v="213101.97"/>
        <n v="146285.65"/>
        <n v="154198.85"/>
        <n v="645269.97"/>
        <n v="672244.11"/>
        <n v="754639.52"/>
        <n v="823672.76"/>
        <n v="282943.71999999997"/>
        <n v="200231.91"/>
        <n v="79484.41"/>
        <n v="83612.600000000006"/>
        <n v="619420.93999999994"/>
        <n v="645902.05000000005"/>
        <n v="623637.85"/>
        <n v="682983"/>
        <n v="447027.41"/>
        <n v="330383.86"/>
        <n v="195488.73"/>
        <n v="208348.51"/>
        <n v="753320.62"/>
        <n v="780020.12"/>
        <n v="702684.69"/>
        <n v="767745.63"/>
        <n v="574903.02"/>
        <n v="408479.76"/>
        <n v="127434.41"/>
        <n v="133914.15"/>
        <n v="699600.9"/>
        <n v="729939.47"/>
        <n v="729434.9"/>
        <n v="802667.35"/>
        <n v="278362.61"/>
        <n v="201960.81"/>
        <n v="128544.03"/>
        <n v="136892.20000000001"/>
        <n v="611072.73"/>
        <n v="629243.75"/>
        <n v="878075.68"/>
        <n v="963363.2"/>
        <n v="201169.74"/>
        <n v="145573.37"/>
        <n v="237462"/>
        <n v="249390.89"/>
        <n v="759541.64"/>
        <n v="783442.59"/>
        <n v="585784.31000000006"/>
        <n v="637371.38"/>
        <n v="499098.89"/>
        <n v="360776.6"/>
        <n v="151761.74"/>
        <n v="159671.5"/>
        <n v="612658.99"/>
        <n v="634279.1"/>
        <n v="850693.23"/>
        <n v="931720.73"/>
        <n v="398292.9"/>
        <n v="278702.13"/>
        <n v="52873.73"/>
        <n v="56204.46"/>
        <n v="728736.99"/>
        <n v="758769.63"/>
        <n v="899280.83"/>
        <n v="978399.87"/>
        <n v="502479.85"/>
        <n v="348344.75"/>
        <n v="175819.9"/>
        <n v="184913.99"/>
        <n v="439837.51"/>
        <n v="458814.77"/>
        <n v="764100.35"/>
        <n v="842577.57"/>
        <n v="527223.62"/>
        <n v="368841.12"/>
        <n v="193342.49"/>
        <n v="203512.33"/>
        <n v="687123.28"/>
        <n v="715524.31"/>
        <n v="629525.28"/>
        <n v="693255.92"/>
        <n v="200629.76000000001"/>
        <n v="141561.01"/>
        <n v="60971.25"/>
        <n v="64003"/>
        <n v="478721.51"/>
        <n v="499142.86"/>
        <n v="612475.66"/>
        <n v="668656.51"/>
        <n v="510932.44"/>
        <n v="360458.64"/>
        <n v="201631.67"/>
        <n v="214813.3"/>
        <n v="514990.99"/>
        <n v="531887.54"/>
        <n v="746046.92"/>
        <n v="826466.61"/>
        <n v="483107.28"/>
        <n v="336801.43"/>
        <n v="136145.79999999999"/>
        <n v="142242.17000000001"/>
        <n v="637877.22"/>
        <n v="661697.64"/>
        <n v="577174.49"/>
        <n v="632541.93000000005"/>
        <n v="486204.92"/>
        <n v="357305.89"/>
        <n v="186474.27"/>
        <n v="196370.96"/>
        <n v="671644.16000000003"/>
        <n v="701348.82"/>
        <n v="612830.51"/>
        <n v="676165.8"/>
        <n v="299194.62"/>
        <n v="215641.19"/>
        <n v="202823.08"/>
        <n v="214148.54"/>
        <n v="546104.14"/>
        <n v="572691.77"/>
        <n v="593717.13"/>
        <n v="648709.42000000004"/>
        <n v="315184.53999999998"/>
        <n v="219623.23"/>
        <n v="106206.06"/>
        <n v="112957.58"/>
        <n v="715372.13"/>
        <n v="742965.48"/>
        <n v="540203.21"/>
        <n v="593228.18000000005"/>
        <n v="555920.36"/>
        <n v="409668.15"/>
        <n v="80723.81"/>
        <n v="85922.21"/>
        <n v="484975.66"/>
        <n v="501956.57"/>
        <n v="910476.63"/>
        <n v="1008364.81"/>
        <n v="335535.83"/>
        <n v="233790.6"/>
        <n v="231091.19"/>
        <n v="245802.66"/>
        <n v="483855.83"/>
        <n v="501210.84"/>
        <n v="658801.73"/>
        <n v="725191.3"/>
        <n v="569031.32999999996"/>
        <n v="395311.32"/>
        <n v="232025.81"/>
        <n v="243029.29"/>
        <n v="685288.15"/>
        <n v="712453.57"/>
        <n v="609869.09"/>
        <n v="664328.66"/>
        <n v="588998.97"/>
        <n v="424589.5"/>
        <n v="142233.79"/>
        <n v="151566.66"/>
        <n v="705713.61"/>
        <n v="740684.58"/>
        <n v="713710.41"/>
        <n v="776900.14"/>
        <n v="430936.1"/>
        <n v="309382.65000000002"/>
        <n v="53694.35"/>
        <n v="56493.29"/>
        <n v="754522.06"/>
        <n v="786977.24"/>
        <n v="733189.47"/>
        <n v="808624.86"/>
        <n v="205176.29"/>
        <n v="146055.42000000001"/>
        <n v="207597.66"/>
        <n v="218986.93"/>
        <n v="654929.14"/>
        <n v="676879.11"/>
        <n v="483589.51"/>
        <n v="535035.73"/>
        <n v="483716.23"/>
        <n v="348138.87"/>
        <n v="137158.79"/>
        <n v="144662.64000000001"/>
        <n v="509603.65"/>
        <n v="526221.06000000006"/>
        <n v="578925.39"/>
        <n v="638872.23"/>
        <n v="254255.02"/>
        <n v="188230.72"/>
        <n v="231979.84"/>
        <n v="243478.15"/>
        <n v="595169.75"/>
        <n v="623959.57999999996"/>
        <n v="661518.72"/>
        <n v="721975.91"/>
        <n v="337385.49"/>
        <n v="242265.22"/>
        <n v="77826.38"/>
        <n v="82478.850000000006"/>
        <n v="748330.87"/>
        <n v="772653.66"/>
        <n v="492286.36"/>
        <n v="545012.06000000006"/>
        <n v="376834.84"/>
        <n v="279246.96000000002"/>
        <n v="102100.88"/>
        <n v="107248.51"/>
        <n v="720797.33"/>
        <n v="743199.58"/>
        <n v="800320.26"/>
        <n v="882886.25"/>
        <n v="567103.13"/>
        <n v="393001.93"/>
        <n v="170220.01"/>
        <n v="179555.98"/>
        <n v="538704.5"/>
        <n v="555443.12"/>
        <n v="732014.49"/>
        <n v="804622.64"/>
        <n v="459324.71"/>
        <n v="325829.21000000002"/>
        <n v="91970.93"/>
        <n v="96527.24"/>
        <n v="570872.11"/>
        <n v="589650.93000000005"/>
        <n v="497071.3"/>
        <n v="542377.89"/>
        <n v="574234.23"/>
        <n v="417554.44"/>
        <n v="231551.11"/>
        <n v="244461.41"/>
        <n v="561286.48"/>
        <n v="584000.80000000005"/>
        <n v="657000.22"/>
        <n v="722885.14"/>
        <n v="256932.86"/>
        <n v="189991.77"/>
        <n v="120187.81"/>
        <n v="127782.88"/>
        <n v="758849.67"/>
        <n v="784582.24"/>
        <n v="550977.03"/>
        <n v="599079.02"/>
        <n v="288474.59000000003"/>
        <n v="214349.3"/>
        <n v="146795.18"/>
        <n v="154835.94"/>
        <n v="474587.39"/>
        <n v="492723.94"/>
        <n v="922396.52"/>
        <n v="1016552.1"/>
        <n v="221358.78"/>
        <n v="156907.01999999999"/>
        <n v="184718.07999999999"/>
        <n v="192956.22"/>
        <n v="406073.63"/>
        <n v="420257.61"/>
        <n v="517595.71"/>
        <n v="572131.71"/>
        <n v="423080.98"/>
        <n v="305813.2"/>
        <n v="95917.79"/>
        <n v="101822.44"/>
        <n v="529441.81000000006"/>
        <n v="547207.86"/>
        <n v="675166.19"/>
        <n v="745544.99"/>
        <n v="560531.30000000005"/>
        <n v="412826.24"/>
        <n v="226760"/>
        <n v="241490.65"/>
        <n v="436112.81"/>
        <n v="454618.83"/>
        <n v="791002.61"/>
        <n v="866242.65"/>
        <n v="254299.75"/>
        <n v="180828.02"/>
        <n v="208191.1"/>
        <n v="218484.15"/>
        <n v="523914.48"/>
        <n v="548855.61"/>
        <n v="725900.14"/>
        <n v="802829.12"/>
        <n v="209543.03"/>
        <n v="152923.98000000001"/>
        <n v="109399.95"/>
        <n v="114769.11"/>
        <n v="716901.35"/>
        <n v="747125.82"/>
        <n v="545292.89"/>
        <n v="597363.73"/>
        <n v="204945.02"/>
        <n v="150938.38"/>
        <n v="233627.47"/>
        <n v="246286.24"/>
        <n v="484567.79"/>
        <n v="500115.94"/>
        <n v="542000.93000000005"/>
        <n v="594681.84"/>
        <n v="375073.99"/>
        <n v="259479.17"/>
        <n v="79491.149999999994"/>
        <n v="84758.85"/>
        <n v="671736.73"/>
        <n v="692861.45"/>
        <n v="474434.86"/>
        <n v="524052.36"/>
        <n v="374090.02"/>
        <n v="259974.22"/>
        <n v="84752.91"/>
        <n v="88836.09"/>
        <n v="559699.57999999996"/>
        <n v="582054.07999999996"/>
        <n v="788261.17"/>
        <n v="862390.27"/>
        <n v="347209.67"/>
        <n v="246635.37"/>
        <n v="175450.62"/>
        <n v="185448.64"/>
        <n v="452996.89"/>
        <n v="473624.36"/>
        <n v="530812.53"/>
        <n v="580675.93000000005"/>
        <n v="429478.69"/>
        <n v="309995.71000000002"/>
        <n v="206448.95"/>
        <n v="218846.23"/>
        <n v="789393.39"/>
        <n v="814773.58"/>
        <n v="559975.52"/>
        <n v="615146.85"/>
        <n v="283094.03000000003"/>
        <n v="195557.23"/>
        <n v="210204.89"/>
        <n v="222233.35"/>
        <n v="754651.45"/>
        <n v="781655.14"/>
        <n v="554709.53"/>
        <n v="607113.59"/>
        <n v="470978.12"/>
        <n v="334706.3"/>
        <n v="232871.7"/>
        <n v="245896.38"/>
        <n v="665302.87"/>
        <n v="690048.7"/>
        <n v="549554.21"/>
        <n v="605838.27"/>
        <n v="426994.23"/>
        <n v="298659.17"/>
        <n v="181969.2"/>
        <n v="191225.2"/>
        <n v="780397.33"/>
        <n v="808531.71"/>
        <n v="930553.83"/>
        <n v="1016253.97"/>
        <n v="499082.3"/>
        <n v="347051.36"/>
        <n v="126284.09"/>
        <n v="132966.95000000001"/>
        <n v="726775.3"/>
        <n v="752176.34"/>
        <n v="802652.04"/>
        <n v="889515.75"/>
        <n v="260243.67"/>
        <n v="183036.56"/>
        <n v="157355.67000000001"/>
        <n v="165046.95000000001"/>
        <n v="430454.29"/>
        <n v="444827.79"/>
        <n v="704851"/>
        <n v="776852.01"/>
        <n v="216893.82"/>
        <n v="160245.79999999999"/>
        <n v="205492.88"/>
        <n v="218067.87"/>
        <n v="656148.62"/>
        <n v="688534.35"/>
        <n v="567256.66"/>
        <n v="628764.05000000005"/>
        <n v="240145.12"/>
        <n v="173192.37"/>
        <n v="55336.29"/>
        <n v="58538.44"/>
        <n v="748454.95"/>
        <n v="775213.65"/>
        <n v="618911.98"/>
        <n v="675415.2"/>
        <n v="454028.72"/>
        <n v="320881.45"/>
        <n v="59247.43"/>
        <n v="62050.93"/>
        <n v="721458.73"/>
        <n v="746390.76"/>
        <n v="594409.44999999995"/>
        <n v="648479.9"/>
        <n v="500770.02"/>
        <n v="349338.06"/>
        <n v="116794.45"/>
        <n v="123814.28"/>
        <n v="457634.58"/>
        <n v="478756.96"/>
        <n v="875518.93"/>
        <n v="968765.12"/>
        <n v="252165.37"/>
        <n v="181339.27"/>
        <n v="201238.39999999999"/>
        <n v="214556.35"/>
        <n v="576118.12"/>
        <n v="595806.78"/>
        <n v="876937.44"/>
        <n v="962792.38"/>
        <n v="480562.81"/>
        <n v="333891.34000000003"/>
        <n v="210683.08"/>
        <n v="221084.75"/>
        <n v="739133.86"/>
        <n v="765682.11"/>
        <n v="847402.27"/>
        <n v="931515.39"/>
        <n v="393046.27"/>
        <n v="277279.98"/>
        <n v="155841.39000000001"/>
        <n v="165134.37"/>
        <n v="545674.64"/>
        <n v="569540.24"/>
        <n v="765200.72"/>
        <n v="841041.99"/>
        <n v="325143.06"/>
        <n v="232260.42"/>
        <n v="180281"/>
        <n v="189857.33"/>
        <n v="500733.11"/>
        <n v="518706.62"/>
        <n v="485945.38"/>
        <n v="537799.67000000004"/>
        <n v="460303.52"/>
        <n v="334947.63"/>
        <n v="179182.62"/>
        <n v="190292.85"/>
        <n v="628266.43999999994"/>
        <n v="651372.9"/>
        <n v="653473.39"/>
        <n v="721755.82"/>
        <n v="468952.59"/>
        <n v="341044.9"/>
        <n v="56633.88"/>
        <n v="59701.78"/>
        <n v="780901.8"/>
        <n v="805949.57"/>
        <n v="537159.85"/>
        <n v="584201.59"/>
        <n v="506581.36"/>
        <n v="369601.78"/>
        <n v="50052.52"/>
        <n v="52387.59"/>
        <n v="565720.06999999995"/>
        <n v="589490.81999999995"/>
        <n v="656622.43000000005"/>
        <n v="726924.34"/>
        <n v="543369.12"/>
        <n v="382524.91"/>
        <n v="206772.38"/>
        <n v="217784.73"/>
        <n v="496374.48"/>
        <n v="518794.72"/>
        <n v="515129.05"/>
        <n v="570236.91"/>
        <n v="447856.54"/>
        <n v="313926.69"/>
        <n v="110530.84"/>
        <n v="117138.66"/>
        <n v="642954.46"/>
        <n v="674046.13"/>
        <n v="575550.18000000005"/>
        <n v="634860.47"/>
        <n v="582340.42000000004"/>
        <n v="402571.09"/>
        <n v="177291.97"/>
        <n v="187091.61"/>
        <n v="507835.96"/>
        <n v="526619.47"/>
        <n v="538064.77"/>
        <n v="590058.62"/>
        <n v="304975.44"/>
        <n v="224095.27"/>
        <n v="103859.85"/>
        <n v="108635.54"/>
        <n v="771916.19"/>
        <n v="808313.26"/>
        <n v="507074.63"/>
        <n v="555984.44999999995"/>
        <n v="383088.94"/>
        <n v="265116.88"/>
        <n v="96650.2"/>
        <n v="102361.62"/>
        <n v="521576.73"/>
        <n v="547401"/>
        <n v="930281.12"/>
        <n v="1017897.74"/>
        <n v="321882.49"/>
        <n v="237744.85"/>
        <n v="166543.87"/>
        <n v="175495.45"/>
        <n v="444790.39"/>
        <n v="463299.21"/>
        <n v="879520.33"/>
        <n v="964238.96"/>
        <n v="457097.51"/>
        <n v="332280.57"/>
        <n v="109889.88"/>
        <n v="115313.2"/>
        <n v="718045"/>
        <n v="748395.36"/>
        <n v="508291.87"/>
        <n v="552590.76"/>
        <n v="473318.62"/>
        <n v="348385.63"/>
        <n v="172687.86"/>
        <n v="182214.39"/>
        <n v="506513.28"/>
        <n v="523712.54"/>
        <n v="885531.67"/>
        <n v="974809.25"/>
        <n v="570748.04"/>
        <n v="409903.64"/>
        <n v="113598.39999999999"/>
        <n v="119986.57"/>
        <n v="493023.06"/>
        <n v="515827.32"/>
        <n v="735351.58"/>
        <n v="804825.18"/>
        <n v="316025.32"/>
        <n v="219209.92"/>
        <n v="212579.46"/>
        <n v="223419.72"/>
        <n v="569996.28"/>
        <n v="590594.62"/>
        <n v="901665.41"/>
        <n v="992776.51"/>
        <n v="568904.67000000004"/>
        <n v="406315.83"/>
        <n v="168862.23"/>
        <n v="179259.87"/>
        <n v="565933.42000000004"/>
        <n v="587660.41"/>
        <n v="693419.63"/>
        <n v="761907.9"/>
        <n v="591534.62"/>
        <n v="436356.26"/>
        <n v="242886.94"/>
        <n v="254539.6"/>
        <n v="645976.84"/>
        <n v="676763.26"/>
        <n v="850704.98"/>
        <n v="933897.31"/>
        <n v="275262.21999999997"/>
        <n v="190845.18"/>
        <n v="219045.88"/>
        <n v="230887.29"/>
        <n v="479719.05"/>
        <n v="500436.36"/>
        <n v="747474.82"/>
        <n v="825160.16"/>
        <n v="522957.07"/>
        <n v="363867.9"/>
        <n v="187318.75"/>
        <n v="197179.53"/>
        <n v="490897.61"/>
        <n v="506000.45"/>
        <n v="567987.27"/>
        <n v="627968.61"/>
        <n v="286428.74"/>
        <n v="209679.26"/>
        <n v="68184.600000000006"/>
        <n v="72301.63"/>
        <n v="481047.97"/>
        <n v="501909.21"/>
        <n v="530442.94999999995"/>
        <n v="587628.77"/>
        <n v="471897.96"/>
        <n v="329398.59999999998"/>
        <n v="159881.18"/>
        <n v="169990"/>
        <n v="698331.39"/>
        <n v="722617.02"/>
        <n v="791001.06"/>
        <n v="876417.21"/>
        <n v="400713.15"/>
        <n v="285547.86"/>
        <n v="243576.68"/>
        <n v="255611.3"/>
        <n v="585541.12"/>
        <n v="614725.18999999994"/>
        <n v="642313.05000000005"/>
        <n v="711509.1"/>
        <n v="586126.75"/>
        <n v="407835.29"/>
        <n v="166331.15"/>
        <n v="174564.14"/>
        <n v="751071.28"/>
        <n v="779641.33"/>
        <n v="489112.22"/>
        <n v="531736.43000000005"/>
        <n v="366254.03"/>
        <n v="256080.42"/>
        <n v="178249.75"/>
        <n v="189373.5"/>
        <n v="500461.45"/>
        <n v="523389.47"/>
        <n v="591473.26"/>
        <n v="648871"/>
        <n v="412218.71"/>
        <n v="304578.3"/>
        <n v="210991.81"/>
        <n v="223582.44"/>
        <n v="430857.03"/>
        <n v="447947.87"/>
        <n v="854304"/>
        <n v="938872.55"/>
        <n v="568726.44999999995"/>
        <n v="404094.43"/>
        <n v="151482.03"/>
        <n v="159719.67999999999"/>
        <n v="625803.15"/>
        <n v="652616.44999999995"/>
        <n v="918624.68"/>
        <n v="1007162.88"/>
        <n v="444766.64"/>
        <n v="322610.88"/>
        <n v="107104.19"/>
        <n v="112263.01"/>
        <n v="422596.63"/>
        <n v="443461.57"/>
        <n v="680811.25"/>
        <n v="750760.57"/>
        <n v="492952.57"/>
        <n v="343720.45"/>
        <n v="99055.16"/>
        <n v="105007.16"/>
        <n v="778618.56"/>
        <n v="805504.28"/>
        <n v="621182.51"/>
        <n v="684658.79"/>
        <n v="363397.26"/>
        <n v="251679.6"/>
        <n v="81973.81"/>
        <n v="86778.73"/>
        <n v="409076.88"/>
        <n v="428726.22"/>
        <n v="733435.28"/>
        <n v="812905.55"/>
        <n v="243782.64"/>
        <n v="180771.58"/>
        <n v="235816.44"/>
        <n v="246395.55"/>
        <n v="605058.53"/>
        <n v="632628.65"/>
        <n v="642669.11"/>
        <n v="698763.9"/>
        <n v="355518.73"/>
        <n v="260767.64"/>
        <n v="159961.16"/>
        <n v="167261.35999999999"/>
        <n v="507617.79"/>
        <n v="533069.93999999994"/>
        <n v="487740.18"/>
        <n v="531125.02"/>
        <n v="444383.07"/>
        <n v="326855.38"/>
        <n v="232538.48"/>
        <n v="244357.36"/>
        <n v="397929.49"/>
        <n v="412508.48"/>
        <n v="571947.86"/>
        <n v="631588.93000000005"/>
        <n v="387650.6"/>
        <n v="281877.03999999998"/>
        <n v="164469.63"/>
        <n v="173579.69"/>
        <n v="682980.7"/>
        <n v="708554.04"/>
        <n v="698450.98"/>
        <n v="771002.23"/>
        <n v="364182.62"/>
        <n v="251711.32"/>
        <n v="133487.23000000001"/>
        <n v="139632.6"/>
        <n v="518973.68"/>
        <n v="538927.07999999996"/>
        <n v="502870.49"/>
        <n v="553205.29"/>
        <n v="574263.5"/>
        <n v="395874.44"/>
        <n v="81885.73"/>
        <n v="85800.23"/>
        <n v="590356.53"/>
        <n v="612853.18000000005"/>
        <n v="757405.85"/>
        <n v="834804.49"/>
        <n v="396573.79"/>
        <n v="279370.93"/>
        <n v="163577.57999999999"/>
        <n v="171100.27"/>
        <n v="747858.27"/>
        <n v="776643.6"/>
        <n v="622269.84"/>
        <n v="680198.74"/>
        <n v="465990.86"/>
        <n v="324692.67"/>
        <n v="231626.75"/>
        <n v="245379.96"/>
        <n v="729953.46"/>
        <n v="758412.56"/>
        <n v="602724.81000000006"/>
        <n v="667125.12"/>
        <n v="234713.26"/>
        <n v="168704.1"/>
        <n v="90707.85"/>
        <n v="94982.34"/>
        <n v="600081.56999999995"/>
        <n v="619785.28"/>
        <n v="475909.32"/>
        <n v="522322.49"/>
        <n v="322841.87"/>
        <n v="235119.07"/>
        <n v="65040.66"/>
        <n v="68234.63"/>
        <n v="449647.23"/>
        <n v="462894.73"/>
        <n v="880029.42"/>
        <n v="974560.92"/>
        <n v="269360.84999999998"/>
        <n v="186237.69"/>
        <n v="85695.39"/>
        <n v="90659.37"/>
        <n v="576853.98"/>
        <n v="597214.93000000005"/>
        <n v="497600.33"/>
        <n v="550684.93000000005"/>
        <n v="215353.93"/>
        <n v="151950.04999999999"/>
        <n v="234634.66"/>
        <n v="245323.82"/>
        <n v="692468.85"/>
        <n v="714443.03"/>
        <n v="637473.32999999996"/>
        <n v="698335.94"/>
        <n v="481684.88"/>
        <n v="337128.09"/>
        <n v="199511.73"/>
        <n v="210344.13"/>
        <n v="468908.26"/>
        <n v="484642.4"/>
        <n v="573364.69999999995"/>
        <n v="624686.13"/>
        <n v="334773.38"/>
        <n v="245327.66"/>
        <n v="178726.8"/>
        <n v="188197.76000000001"/>
        <n v="616728.26"/>
        <n v="645338.98"/>
        <n v="796699.56"/>
        <n v="879662.06"/>
        <n v="376026.88"/>
        <n v="265940.82"/>
        <n v="84976.85"/>
        <n v="89250.14"/>
        <n v="465284.47"/>
        <n v="488380.84"/>
        <n v="651153.43999999994"/>
        <n v="717127.22"/>
        <n v="447214.38"/>
        <n v="312377.84999999998"/>
        <n v="146037.68"/>
        <n v="153431.72"/>
        <n v="690841.89"/>
        <n v="720686.27"/>
        <n v="489331.54"/>
        <n v="538241.77"/>
        <n v="520021.56"/>
        <n v="378771.92"/>
        <n v="72024.19"/>
        <n v="76538.080000000002"/>
        <n v="460383.74"/>
        <n v="482599.37"/>
        <n v="908358.16"/>
        <n v="1001694.98"/>
        <n v="317028.05"/>
        <n v="231305.28"/>
        <n v="141485.31"/>
        <n v="150422.09"/>
        <n v="413646.36"/>
        <n v="433089.48"/>
        <n v="533797.67000000004"/>
        <n v="586117.38"/>
        <n v="412570.03"/>
        <n v="304218.34000000003"/>
        <n v="99644.86"/>
        <n v="105779.8"/>
        <n v="420362.8"/>
        <n v="436496"/>
        <n v="504140.57"/>
        <n v="556087"/>
        <n v="393169.14"/>
        <n v="281769.03000000003"/>
        <n v="211398.55"/>
        <n v="223049.45"/>
        <n v="691163.57"/>
        <n v="720551.81"/>
        <n v="867016.98"/>
        <n v="958965.63"/>
        <n v="517122.3"/>
        <n v="370037.52"/>
        <n v="203321.95"/>
        <n v="215104.05"/>
        <n v="792440.28"/>
        <n v="818417.99"/>
        <n v="578347.67000000004"/>
        <n v="640051.41"/>
        <n v="575902.28"/>
        <n v="414220.44"/>
        <n v="84085.68"/>
        <n v="88952.57"/>
        <n v="546309.31000000006"/>
        <n v="563096.61"/>
        <n v="539521.91"/>
        <n v="594986.19999999995"/>
        <n v="482230.81"/>
        <n v="353484.78"/>
        <n v="198388.75"/>
        <n v="211007.97"/>
        <n v="788302.31"/>
        <n v="820695.28"/>
        <n v="589408.12"/>
        <n v="650197.21"/>
        <n v="228479.63"/>
        <n v="160423.20000000001"/>
        <n v="175743.91"/>
        <n v="185290.36"/>
        <n v="573185.18000000005"/>
        <n v="601191.42000000004"/>
        <n v="756075.28"/>
        <n v="831647.49"/>
        <n v="580136.37"/>
        <n v="430675.39"/>
        <n v="214930.76"/>
        <n v="228119.4"/>
        <n v="468438.79"/>
        <n v="487883.82"/>
        <n v="475769.46"/>
        <n v="526767.81999999995"/>
        <n v="247262.62"/>
        <n v="179605.52"/>
        <n v="232960.86"/>
        <n v="246008.23"/>
        <n v="433281.88"/>
        <n v="451300.27"/>
        <n v="538646.92000000004"/>
        <n v="589905.43000000005"/>
        <n v="561279.53"/>
        <n v="396546.55"/>
        <n v="113328.85"/>
        <n v="119635.16"/>
        <n v="745738.49"/>
        <n v="771938.75"/>
        <n v="612188.46"/>
        <n v="667365.79"/>
        <n v="207532.96"/>
        <n v="150890.07"/>
        <n v="60521.06"/>
        <n v="63508.26"/>
        <n v="599275.63"/>
        <n v="628623.84"/>
        <n v="712651.73"/>
        <n v="779020.84"/>
        <n v="223918.67"/>
        <n v="159510.06"/>
        <n v="102018.62"/>
        <n v="107804.29"/>
        <n v="762327.61"/>
        <n v="784503.72"/>
        <n v="608307.27"/>
        <n v="669760.04"/>
        <n v="221656.41"/>
        <n v="164634.97"/>
        <n v="54901.52"/>
        <n v="58145.63"/>
        <n v="544277.73"/>
        <n v="568042.06000000006"/>
        <n v="914824.58"/>
        <n v="1009884.56"/>
        <n v="205046.56"/>
        <n v="146019.88"/>
        <n v="87978.49"/>
        <n v="92054.6"/>
        <n v="640494.04"/>
        <n v="665889.99"/>
        <n v="866233.97"/>
        <n v="959510.43"/>
        <n v="474940.8"/>
        <n v="338262.84"/>
        <n v="90818.26"/>
        <n v="96782.13"/>
        <n v="470193.51"/>
        <n v="491886.4"/>
        <n v="911751.57"/>
        <n v="994022.42"/>
        <n v="539151.81000000006"/>
        <n v="377546.37"/>
        <n v="125979.54"/>
        <n v="133485.92000000001"/>
        <n v="730013.91"/>
        <n v="755180.45"/>
        <n v="814099.07"/>
        <n v="897898.26"/>
        <n v="581235.59"/>
        <n v="428057.87"/>
        <n v="94264.52"/>
        <n v="100082.48"/>
        <n v="768828.59"/>
        <n v="805758.28"/>
        <n v="645363.56000000006"/>
        <n v="702116.4"/>
        <n v="481443.85"/>
        <n v="339489.06"/>
        <n v="165706.09"/>
        <n v="174616.84"/>
        <n v="730010.4"/>
        <n v="765022.51"/>
        <n v="580318.31999999995"/>
        <n v="637292.71"/>
        <n v="540546.18000000005"/>
        <n v="382082.54"/>
        <n v="175740.4"/>
        <n v="185452.98"/>
        <n v="505377.31"/>
        <n v="525688.37"/>
        <n v="818806.1"/>
        <n v="897481.25"/>
        <n v="271437.09000000003"/>
        <n v="192133.06"/>
        <n v="137983"/>
        <n v="146479.92000000001"/>
        <n v="417801.46"/>
        <n v="433092.02"/>
        <n v="663094.93999999994"/>
        <n v="728146.63"/>
        <n v="524867.81000000006"/>
        <n v="382062.76"/>
        <n v="222692.89"/>
        <n v="233447.7"/>
        <n v="784996.4"/>
        <n v="812651.09"/>
        <n v="809435.66"/>
        <n v="889828.94"/>
        <n v="332831.99"/>
        <n v="231345.96"/>
        <n v="178943"/>
        <n v="188693.85"/>
        <n v="699873.71"/>
        <n v="730375.97"/>
        <n v="817431.11"/>
        <n v="900481.47"/>
        <n v="343187.68"/>
        <n v="252806.47"/>
        <n v="180348.31"/>
        <n v="189850.12"/>
        <n v="531475.52"/>
        <n v="548873.98"/>
        <n v="555640.42000000004"/>
        <n v="608440.49"/>
        <n v="557094.71"/>
        <n v="402234.21"/>
        <n v="199772.04"/>
        <n v="212764.4"/>
        <n v="715437.04"/>
        <n v="748302.82"/>
        <n v="478774.73"/>
        <n v="527818.39"/>
        <n v="545870.68999999994"/>
        <n v="405608.67"/>
        <n v="227043.17"/>
        <n v="237929.79"/>
        <n v="698701.73"/>
        <n v="724712.1"/>
        <n v="780173.27"/>
        <n v="848466"/>
        <n v="350608.41"/>
        <n v="253257.29"/>
        <n v="164658.92000000001"/>
        <n v="172265.32"/>
        <n v="785818.32"/>
        <n v="813981.51"/>
        <n v="557769.54"/>
        <n v="615006.77"/>
        <n v="274335.09000000003"/>
        <n v="193851.02"/>
        <n v="120789.35"/>
        <n v="127671.15"/>
        <n v="620153.15"/>
        <n v="647424.77"/>
        <n v="882377.79"/>
        <n v="978076.59"/>
        <n v="313421.73"/>
        <n v="217066.45"/>
        <n v="215919.87"/>
        <n v="225556.01"/>
        <n v="554657.43999999994"/>
        <n v="580096.34"/>
        <n v="788759.31"/>
        <n v="864149.01"/>
        <n v="265706.23"/>
        <n v="195127.4"/>
        <n v="88081.89"/>
        <n v="92664.19"/>
        <n v="488637.41"/>
        <n v="508074.47"/>
        <n v="723013.58"/>
        <n v="798777.55"/>
        <n v="391140.91"/>
        <n v="277412.59000000003"/>
        <n v="84307.81"/>
        <n v="88989.02"/>
        <n v="682672.02"/>
        <n v="711675.63"/>
        <n v="863113.57"/>
        <n v="943095.71"/>
        <n v="593507.44999999995"/>
        <n v="416489.93"/>
        <n v="213212.86"/>
        <n v="223096.95"/>
        <n v="682203.9"/>
        <n v="703739.9"/>
        <n v="621936.42000000004"/>
        <n v="681236.23"/>
        <n v="461431.9"/>
        <n v="320887.18"/>
        <n v="162466.87"/>
        <n v="172833.92000000001"/>
        <n v="640006.40000000002"/>
        <n v="660307.38"/>
        <n v="872106.4"/>
        <n v="961249.97"/>
        <n v="294012.07"/>
        <n v="209809.64"/>
        <n v="114790.39"/>
        <n v="122096.8"/>
        <n v="646622.92000000004"/>
        <n v="669088.79"/>
        <n v="500524.15"/>
        <n v="546752.51"/>
        <n v="555636.54"/>
        <n v="388686.06"/>
        <n v="126010.62"/>
        <n v="134168.99"/>
        <n v="617623.4"/>
        <n v="637077.34"/>
        <n v="868412.71"/>
        <n v="956158.62"/>
        <n v="212825.28"/>
        <n v="148102.28"/>
        <n v="123211.78"/>
        <n v="129979.97"/>
        <n v="531527.38"/>
        <n v="552711.93000000005"/>
        <n v="595453.89"/>
        <n v="659674.64"/>
        <n v="349099.67"/>
        <n v="242792.88"/>
        <n v="160117.34"/>
        <n v="170418.61"/>
        <n v="685236.22"/>
        <n v="716254.33"/>
        <n v="913829.07"/>
        <n v="996462.48"/>
        <n v="311068.25"/>
        <n v="221391.5"/>
        <n v="91890.37"/>
        <n v="96396.01"/>
        <n v="729051.11"/>
        <n v="762731.33"/>
        <n v="607399.79"/>
        <n v="661530.94999999995"/>
        <n v="351130.63"/>
        <n v="251658.51"/>
        <n v="130991.32"/>
        <n v="138773.17000000001"/>
        <n v="573270.41"/>
        <n v="592691.72"/>
        <n v="799437.2"/>
        <n v="877547.56"/>
        <n v="398037.7"/>
        <n v="290288.65999999997"/>
        <n v="59099.92"/>
        <n v="62045.34"/>
        <n v="489256.06"/>
        <n v="503643.5"/>
        <n v="926140.86"/>
        <n v="1013437.35"/>
        <n v="283933.52"/>
        <n v="205341.71"/>
        <n v="62977.85"/>
        <n v="66868.37"/>
        <n v="547953.46"/>
        <n v="564402.84"/>
        <n v="662856.71"/>
        <n v="723279.67"/>
        <n v="262559.18"/>
        <n v="192498.03"/>
        <n v="153669.03"/>
        <n v="161926.29999999999"/>
        <n v="788008.02"/>
        <n v="816823.34"/>
        <n v="628440.21"/>
        <n v="689703.3"/>
        <n v="354356.18"/>
        <n v="262366.78000000003"/>
        <n v="121437.48"/>
        <n v="128606.47"/>
        <n v="473202.05"/>
        <n v="491967.7"/>
        <n v="781289.96"/>
        <n v="863630.74"/>
        <n v="318214.51"/>
        <n v="222996.45"/>
        <n v="78822.13"/>
        <n v="82956.289999999994"/>
        <n v="471120.46"/>
        <n v="489046.05"/>
        <n v="795466.58"/>
        <n v="877474.37"/>
        <n v="329056.27"/>
        <n v="233296.86"/>
        <n v="51624.639999999999"/>
        <n v="54092.52"/>
        <n v="423916.65"/>
        <n v="440808.44"/>
        <n v="738506.1"/>
        <n v="814847.38"/>
        <n v="276380.61"/>
        <n v="192333.07"/>
        <n v="180035.31"/>
        <n v="190510.11"/>
        <n v="628095.28"/>
        <n v="647281.59"/>
        <n v="873416.79"/>
        <n v="967182.11"/>
        <n v="292772.52"/>
        <n v="208941.72"/>
        <n v="62514.78"/>
        <n v="66533.88"/>
        <n v="745331"/>
        <n v="779204.77"/>
        <n v="682024.56"/>
        <n v="750040.09"/>
        <n v="522755.02"/>
        <n v="373957.4"/>
        <n v="164335"/>
        <n v="171667.18"/>
        <n v="741287.89"/>
        <n v="766447.99"/>
        <n v="915985.17"/>
        <n v="1003755.46"/>
        <n v="480903.09"/>
        <n v="345774.04"/>
        <n v="109376.18"/>
        <n v="114332.83"/>
        <n v="617461.51"/>
        <n v="637542.72"/>
        <n v="676674.92"/>
        <n v="738607.79"/>
        <n v="586814.89"/>
        <n v="409925.12"/>
        <n v="173937.71"/>
        <n v="184506.42"/>
        <n v="510324.82"/>
        <n v="525337.09"/>
        <n v="631378.73"/>
        <n v="697432.21"/>
        <n v="464540.5"/>
        <n v="333834.61"/>
        <n v="97467.32"/>
        <n v="102763.14"/>
        <n v="585164.55000000005"/>
        <n v="605350.09"/>
        <n v="928658.02"/>
        <n v="1010329.04"/>
        <n v="406052.52"/>
        <n v="286281.84000000003"/>
        <n v="231255.06"/>
        <n v="246349.29"/>
        <n v="642803.54"/>
        <n v="672092.28"/>
        <n v="531799.74"/>
        <n v="588792.41"/>
        <n v="212296.44"/>
        <n v="148830.92000000001"/>
        <n v="88717.77"/>
        <n v="94603.08"/>
        <n v="709181.88"/>
        <n v="743217.07"/>
        <n v="616280.48"/>
        <n v="673887.98"/>
        <n v="340414.28"/>
        <n v="241675.96"/>
        <n v="74924.820000000007"/>
        <n v="79713.850000000006"/>
        <n v="504820.38"/>
        <n v="528940.86"/>
        <n v="662489.91"/>
        <n v="733513.71"/>
        <n v="552243.84"/>
        <n v="385674.75"/>
        <n v="75754.460000000006"/>
        <n v="80395.460000000006"/>
        <n v="789317.36"/>
        <n v="826189.23"/>
        <n v="581501.28"/>
        <n v="634819.88"/>
        <n v="220881.96"/>
        <n v="159468.42000000001"/>
        <n v="125821.86"/>
        <n v="132182.88"/>
        <n v="457825.94"/>
        <n v="475408.53"/>
        <n v="801026.07"/>
        <n v="876398.96"/>
        <n v="316663.36"/>
        <n v="227669.45"/>
        <n v="85309.43"/>
        <n v="90295.23"/>
        <n v="737748.64"/>
        <n v="769645.56"/>
        <n v="564233.30000000005"/>
        <n v="618290.09"/>
        <n v="355219.03"/>
        <n v="256086.97"/>
        <n v="166256.16"/>
        <n v="176067.57"/>
        <n v="418616.81"/>
        <n v="434053.32"/>
        <n v="909452.9"/>
        <n v="995192.15"/>
        <n v="433159.34"/>
        <n v="317003.69"/>
        <n v="166359.70000000001"/>
        <n v="177293.97"/>
        <n v="655204.98"/>
        <n v="674806.57"/>
        <n v="553313.84"/>
        <n v="608193.97"/>
        <n v="232358.9"/>
        <n v="166506.72"/>
        <n v="137328.51"/>
        <n v="145483.73000000001"/>
        <n v="726958.07999999996"/>
        <n v="754499.2"/>
        <n v="877950.5"/>
        <n v="967867.58"/>
        <n v="395303.17"/>
        <n v="291491.42"/>
        <n v="242495.52"/>
        <n v="255217.09"/>
        <n v="577583.51"/>
        <n v="600668.4"/>
        <n v="733969.03"/>
        <n v="804811.38"/>
        <n v="295799.14"/>
        <n v="217112.81"/>
        <n v="166745.32"/>
        <n v="176985.94"/>
        <n v="600818.18999999994"/>
        <n v="627991.86"/>
        <n v="725199.44"/>
        <n v="799369.68"/>
        <n v="212302.48"/>
        <n v="156799.51999999999"/>
        <n v="235929.9"/>
        <n v="251343.51"/>
        <n v="539060.99"/>
        <n v="555846.63"/>
        <n v="766007.62"/>
        <n v="835231.16"/>
        <n v="316908.76"/>
        <n v="226170.87"/>
        <n v="87980.58"/>
        <n v="92356.13"/>
        <n v="634633.65"/>
        <n v="657940.51"/>
        <n v="821103.15"/>
        <n v="910323.35"/>
        <n v="541981.86"/>
        <n v="387409.12"/>
        <n v="104658.05"/>
        <n v="110365.16"/>
        <n v="689119.9"/>
        <n v="710200.33"/>
        <n v="552230.53"/>
        <n v="604270.89"/>
        <n v="562972.15"/>
        <n v="411395.69"/>
        <n v="103811.37"/>
        <n v="110548.09"/>
        <n v="725517.18"/>
        <n v="747903.16"/>
        <n v="511493.72"/>
        <n v="563342.18999999994"/>
        <n v="420518.03"/>
        <n v="297475.52"/>
        <n v="69048.59"/>
        <n v="72777.929999999993"/>
        <n v="538053.26"/>
        <n v="564532.55000000005"/>
        <n v="575470.44999999995"/>
        <n v="636638.71"/>
        <n v="570526.05000000005"/>
        <n v="404066.2"/>
        <n v="180134.78"/>
        <n v="189900.03"/>
        <n v="580749.42000000004"/>
        <n v="603026.68000000005"/>
        <n v="649362.54"/>
        <n v="708812.96"/>
        <n v="545799.47"/>
        <n v="385551.61"/>
        <n v="223117.25"/>
        <n v="233192.52"/>
        <n v="411720.11"/>
        <n v="431899.88"/>
        <n v="701788.34"/>
        <n v="771480.95"/>
        <n v="339674.92"/>
        <n v="252146.19"/>
        <n v="232351.21"/>
        <n v="244371.84"/>
        <n v="402521.86"/>
        <n v="420852.47999999998"/>
        <n v="550162.32999999996"/>
        <n v="607953.94999999995"/>
        <n v="241232.95"/>
        <n v="175948.37"/>
        <n v="210800.37"/>
        <n v="223041.52"/>
        <n v="528407.89"/>
        <n v="545701.81000000006"/>
        <n v="700879.15"/>
        <n v="768284.13"/>
        <n v="415056.6"/>
        <n v="307912.36"/>
        <n v="184495.64"/>
        <n v="193100.93"/>
        <n v="687955.15"/>
        <n v="716617.65"/>
        <n v="750618.38"/>
        <n v="818838.04"/>
        <n v="301164.34000000003"/>
        <n v="220499.78"/>
        <n v="222817.73"/>
        <n v="235544.08"/>
        <n v="766031.62"/>
        <n v="804148.35"/>
        <n v="601839.67000000004"/>
        <n v="655273.75"/>
        <n v="412577.04"/>
        <n v="302036.84999999998"/>
        <n v="88506.31"/>
        <n v="94070.45"/>
        <n v="698672.97"/>
        <n v="721243.66"/>
        <n v="610912.39"/>
        <n v="675386.93"/>
        <n v="438447.77"/>
        <n v="302475.78999999998"/>
        <n v="67888.58"/>
        <n v="72087.31"/>
        <n v="598548.96"/>
        <n v="624817.56999999995"/>
        <n v="613503.35"/>
        <n v="679627.37"/>
        <n v="217698.6"/>
        <n v="152131.18"/>
        <n v="193767.39"/>
        <n v="202687.04"/>
        <n v="471171.43"/>
        <n v="491334.07"/>
        <n v="716534.42"/>
        <n v="783998.4"/>
        <n v="538235.72"/>
        <n v="393507.02"/>
        <n v="125992.35"/>
        <n v="132656.4"/>
        <n v="420199.66"/>
        <n v="436195.84000000003"/>
        <n v="844603.8"/>
        <n v="931837.51"/>
        <n v="258370.39"/>
        <n v="183410.79"/>
        <n v="60920.05"/>
        <n v="64712.76"/>
        <n v="500130.76"/>
        <n v="523196.15999999997"/>
        <n v="601649.43000000005"/>
        <n v="655066.17000000004"/>
        <n v="593004.57999999996"/>
        <n v="414070.57"/>
        <n v="144166.24"/>
        <n v="152728.49"/>
        <n v="401060.29"/>
        <n v="418105.55"/>
        <n v="530140.24"/>
        <n v="577439.38"/>
        <n v="525151.34"/>
        <n v="385608.03"/>
        <n v="118138.91"/>
        <n v="125675.86"/>
        <n v="693926.63"/>
        <n v="723127.54"/>
        <n v="915127.94"/>
        <n v="1003545.7"/>
        <n v="560685.89"/>
        <n v="389292.69"/>
        <n v="175491.45"/>
        <n v="185921.96"/>
        <n v="794785.69"/>
        <n v="821740.75"/>
        <n v="668546.46"/>
        <n v="737720.95"/>
        <n v="558451.59"/>
        <n v="400462.21"/>
        <n v="148838.15"/>
        <n v="156798.67000000001"/>
        <n v="757385.3"/>
        <n v="783045.33"/>
        <n v="747537.61"/>
        <n v="826815.87"/>
        <n v="515978.37"/>
        <n v="382630.56"/>
        <n v="117504.71"/>
        <n v="125098.01"/>
        <n v="712210.41"/>
        <n v="736777.61"/>
        <n v="714415"/>
        <n v="789890.14"/>
        <n v="267024.78999999998"/>
        <n v="189783.15"/>
        <n v="143870.15"/>
        <n v="153222.60999999999"/>
        <n v="469699.64"/>
        <n v="485142.26"/>
        <n v="901419.93"/>
        <n v="997009.44"/>
        <n v="529968.69999999995"/>
        <n v="370793.78"/>
        <n v="226617.14"/>
        <n v="241606.17"/>
        <n v="699725.89"/>
        <n v="732410.41"/>
        <n v="507786.5"/>
        <n v="556686.24"/>
        <n v="516806.94"/>
        <n v="373065.92"/>
        <n v="71291.259999999995"/>
        <n v="75240.58"/>
        <n v="673397.85"/>
        <n v="695219.81"/>
        <n v="481437.47"/>
        <n v="529831.43000000005"/>
        <n v="555449.15"/>
        <n v="406172.49"/>
        <n v="223614.07999999999"/>
        <n v="234932.6"/>
        <n v="654693.1"/>
        <n v="677685.14"/>
        <n v="851384.62"/>
        <n v="929691.58"/>
        <n v="405928.72"/>
        <n v="281654.27"/>
        <n v="240926.69"/>
        <n v="253314.37"/>
        <n v="752861.34"/>
        <n v="780590.51"/>
        <n v="487866.79"/>
        <n v="538253.47"/>
        <n v="216877.01"/>
        <n v="154740.99"/>
        <n v="174738.62"/>
        <n v="184463.51"/>
        <n v="765183.82"/>
        <n v="798055.41"/>
        <n v="717294.64"/>
        <n v="787311.51"/>
        <n v="359917.43"/>
        <n v="264738.53000000003"/>
        <n v="235436.09"/>
        <n v="248753.47"/>
        <n v="560835.30000000005"/>
        <n v="580929.48"/>
        <n v="745008.65"/>
        <n v="822058.68"/>
        <n v="595347.4"/>
        <n v="421019.87"/>
        <n v="58823.93"/>
        <n v="62085.81"/>
        <n v="557131.75"/>
        <n v="575774.38"/>
        <n v="851157.29"/>
        <n v="925934.48"/>
        <n v="449326.98"/>
        <n v="329796.96999999997"/>
        <n v="59536.11"/>
        <n v="62707.08"/>
        <n v="724597.17"/>
        <n v="756857.77"/>
        <n v="755064.28"/>
        <n v="821484.94"/>
        <n v="496439.77"/>
        <n v="363967.07"/>
        <n v="195901.97"/>
        <n v="207649.31"/>
        <n v="582449.14"/>
        <n v="604650.88"/>
        <n v="529318.49"/>
        <n v="578079.22"/>
        <n v="515283.14"/>
        <n v="378866.5"/>
        <n v="54639.51"/>
        <n v="57436.61"/>
        <n v="715929.35"/>
        <n v="736624.39"/>
        <n v="825841.96"/>
        <n v="915482.02"/>
        <n v="205259.92"/>
        <n v="142996.98000000001"/>
        <n v="55004.63"/>
        <n v="58537.66"/>
        <n v="477794.2"/>
        <n v="496154.4"/>
        <n v="932387.06"/>
        <n v="1020789.49"/>
        <n v="360058.33"/>
        <n v="255226.96"/>
        <n v="87429.29"/>
        <n v="93140.84"/>
        <n v="436837.73"/>
        <n v="458143.55"/>
        <n v="672035.19"/>
        <n v="736263.1"/>
        <n v="554249.63"/>
        <n v="401412.86"/>
        <n v="231936.26"/>
        <n v="245370.29"/>
        <n v="431414.77"/>
        <n v="450371.02"/>
        <n v="670584.67000000004"/>
        <n v="742711.17"/>
        <n v="553490.49"/>
        <n v="388264.33"/>
        <n v="229222.7"/>
        <n v="243078.53"/>
        <n v="444367.67"/>
        <n v="459760.21"/>
        <n v="701558.01"/>
        <n v="776803.18"/>
        <n v="253061.77"/>
        <n v="178634.98"/>
        <n v="121273.53"/>
        <n v="128803.06"/>
        <n v="763926.5"/>
        <n v="789624.48"/>
        <n v="737960.37"/>
        <n v="806086.36"/>
        <n v="271822.15999999997"/>
        <n v="198935.62"/>
        <n v="164579.26999999999"/>
        <n v="174858.53"/>
        <n v="450676.64"/>
        <n v="470914.01"/>
        <n v="628751.68999999994"/>
        <n v="690964.92"/>
        <n v="438024.9"/>
        <n v="316804.65999999997"/>
        <n v="200847.59"/>
        <n v="210955.82"/>
        <n v="636998.14"/>
        <n v="666818.79"/>
        <n v="737598.94"/>
        <n v="809861.66"/>
        <n v="505555.20000000001"/>
        <n v="352471.74"/>
        <n v="72912.649999999994"/>
        <n v="76899.19"/>
        <n v="669958.29"/>
        <n v="690211.36"/>
        <n v="925530.18"/>
        <n v="1006563.1"/>
        <n v="530491.39"/>
        <n v="380853.42"/>
        <n v="174545.06"/>
        <n v="185819.08"/>
        <n v="439594.88"/>
        <n v="453523.02"/>
        <n v="792239.14"/>
        <n v="874173.39"/>
        <n v="557117.88"/>
        <n v="409482.3"/>
        <n v="109525.46"/>
        <n v="114958.47"/>
        <n v="583283.76"/>
        <n v="612204.17000000004"/>
        <n v="800609.1"/>
        <n v="874005.63"/>
        <n v="435769.25"/>
        <n v="316682.98"/>
        <n v="204476.14"/>
        <n v="213878.82"/>
        <n v="505159.8"/>
        <n v="527561.66"/>
        <n v="584382.06999999995"/>
        <n v="642232.09"/>
        <n v="595005.4"/>
        <n v="434863.51"/>
        <n v="215766.49"/>
        <n v="230012.13"/>
        <n v="540109.35"/>
        <n v="566503.30000000005"/>
        <n v="477185.95"/>
        <n v="524582.26"/>
        <n v="427580.61"/>
        <n v="309731.56"/>
        <n v="92191.31"/>
        <n v="97727.02"/>
        <n v="614194.66"/>
        <n v="643074.85"/>
        <n v="756666.95"/>
        <n v="834206.77"/>
        <n v="291079.81"/>
        <n v="214527.78"/>
        <n v="60652.57"/>
        <n v="64025.32"/>
        <n v="731849.08"/>
        <n v="754234.64"/>
        <n v="505829.96"/>
        <n v="560177.93000000005"/>
        <n v="583124.18000000005"/>
        <n v="426229.11"/>
        <n v="166250.25"/>
        <n v="175498.17"/>
        <n v="454357.02"/>
        <n v="470775.44"/>
        <n v="798691.7"/>
        <n v="873403.3"/>
        <n v="242642.71"/>
        <n v="171092.91"/>
        <n v="184674.27"/>
        <n v="195607.52"/>
        <n v="423449.37"/>
        <n v="436113.27"/>
        <n v="582320.5"/>
        <n v="633640.57999999996"/>
        <n v="278109.61"/>
        <n v="193141.84"/>
        <n v="85693.83"/>
        <n v="90376.97"/>
        <n v="604942.30000000005"/>
        <n v="622925.15"/>
        <n v="497174.07"/>
        <n v="543675.38"/>
        <n v="432577.91"/>
        <n v="312223.45"/>
        <n v="128734.99"/>
        <n v="134669.70000000001"/>
        <n v="652689.13"/>
        <n v="676375.31"/>
        <n v="820002.54"/>
        <n v="895435.2"/>
        <n v="480381.59"/>
        <n v="331688.77"/>
        <n v="82668.149999999994"/>
        <n v="87848.39"/>
        <n v="609591.94999999995"/>
        <n v="629988.73"/>
        <n v="526222.18000000005"/>
        <n v="581862.63"/>
        <n v="293768.37"/>
        <n v="204196.66"/>
        <n v="158518.1"/>
        <n v="166951.29999999999"/>
        <n v="763981.95"/>
        <n v="788885.23"/>
        <n v="686279.41"/>
        <n v="757631.82"/>
        <n v="292157.89"/>
        <n v="201918.32"/>
        <n v="239661.48"/>
        <n v="253218.38"/>
        <n v="401840.02"/>
        <n v="414353.45"/>
        <n v="684721.01"/>
        <n v="750428.83"/>
        <n v="546761.81000000006"/>
        <n v="393196.19"/>
        <n v="151985.35999999999"/>
        <n v="161385.99"/>
        <n v="428655.11"/>
        <n v="448414.5"/>
        <n v="742346.55"/>
        <n v="821928.95999999996"/>
        <n v="216440.73"/>
        <n v="158568.03"/>
        <n v="149631.35999999999"/>
        <n v="158571.38"/>
        <n v="556543.07999999996"/>
        <n v="575199.31999999995"/>
        <n v="664125.93999999994"/>
        <n v="722924.24"/>
        <n v="268030.84999999998"/>
        <n v="184763.86"/>
        <n v="202225.88"/>
        <n v="213154.22"/>
        <n v="708599.58"/>
        <n v="739540.41"/>
        <n v="769186.47"/>
        <n v="852271.23"/>
        <n v="403383.92"/>
        <n v="290484.01"/>
        <n v="122577.33"/>
        <n v="130623.67"/>
        <n v="647882.80000000005"/>
        <n v="674381.52"/>
        <n v="921773.96"/>
        <n v="1013224.34"/>
        <n v="207726.81"/>
        <n v="143215.07999999999"/>
        <n v="156954.49"/>
        <n v="164432.92000000001"/>
        <n v="472930.98"/>
        <n v="495975.2"/>
        <n v="767963.53"/>
        <n v="837308.12"/>
        <n v="397831.23"/>
        <n v="281008.73"/>
        <n v="82053.820000000007"/>
        <n v="87345.78"/>
        <n v="791667.68"/>
        <n v="824421.11"/>
        <n v="684787.24"/>
        <n v="756306.49"/>
        <n v="355464.56"/>
        <n v="261644.47"/>
        <n v="101704.21"/>
        <n v="106906.97"/>
        <n v="577361.89"/>
        <n v="596444.06000000006"/>
        <n v="758178.61"/>
        <n v="824929"/>
        <n v="398070.63"/>
        <n v="294074.03999999998"/>
        <n v="106070.94"/>
        <n v="112373.27"/>
        <n v="768428.02"/>
        <n v="804355.72"/>
        <n v="534109.64"/>
        <n v="584536.49"/>
        <n v="436988.34"/>
        <n v="321481.09000000003"/>
        <n v="168050.23"/>
        <n v="175645.33"/>
        <n v="423970.07"/>
        <n v="443256.26"/>
        <n v="542721.77"/>
        <n v="598943.80000000005"/>
        <n v="220706.52"/>
        <n v="158045.81"/>
        <n v="151886.78"/>
        <n v="160494.73000000001"/>
        <n v="565342.24"/>
        <n v="581600.9"/>
        <n v="738291.43"/>
        <n v="806086"/>
        <n v="291934.02"/>
        <n v="201528.52"/>
        <n v="147812.54999999999"/>
        <n v="156246.85"/>
        <n v="484052.13"/>
        <n v="498237.41"/>
        <n v="589933.73"/>
        <n v="642257.23"/>
        <n v="465062.42"/>
        <n v="337146.71"/>
        <n v="65155.27"/>
        <n v="69201.539999999994"/>
        <n v="685852.74"/>
        <n v="719586.96"/>
        <n v="497823.9"/>
        <n v="547853.51"/>
        <n v="314906.14"/>
        <n v="221563.11"/>
        <n v="123219.11"/>
        <n v="128764.59"/>
        <n v="582252.67000000004"/>
        <n v="600514.28"/>
        <n v="631973.25"/>
        <n v="693108.48"/>
        <n v="382407.09"/>
        <n v="281631.5"/>
        <n v="155067.88"/>
        <n v="163829.9"/>
        <n v="767478.42"/>
        <n v="800456.64"/>
        <n v="482082.78"/>
        <n v="531820.63"/>
        <n v="524878.56999999995"/>
        <n v="363736.72"/>
        <n v="133039.04999999999"/>
        <n v="141533.74"/>
        <n v="711539.08"/>
        <n v="740062.12"/>
        <n v="528722.87"/>
        <n v="577802.81000000006"/>
        <n v="258072.66"/>
        <n v="186317.82"/>
        <n v="110480.49"/>
        <n v="117509.27"/>
        <n v="567118.16"/>
        <n v="588709.34"/>
        <n v="895167.04"/>
        <n v="975446.41"/>
        <n v="440589.34"/>
        <n v="305327.87"/>
        <n v="215682.82"/>
        <n v="226651.35"/>
        <n v="529538.87"/>
        <n v="554615.93000000005"/>
        <n v="897213.71"/>
        <n v="993689.25"/>
        <n v="209635.52"/>
        <n v="152587.03"/>
        <n v="74101.399999999994"/>
        <n v="79006.48"/>
        <n v="577586.4"/>
        <n v="600698.57999999996"/>
        <n v="595159.87"/>
        <n v="649925.86"/>
        <n v="371543.96"/>
        <n v="258085.89"/>
        <n v="176101.79"/>
        <n v="184279.67"/>
        <n v="492370.32"/>
        <n v="515068.25"/>
        <n v="810906.03"/>
        <n v="896092.63"/>
        <n v="426845.44"/>
        <n v="310695.51"/>
        <n v="150868.32999999999"/>
        <n v="160110.13"/>
        <n v="463074.75"/>
        <n v="484269.58"/>
        <n v="875045.35"/>
        <n v="962426.86"/>
        <n v="574238.31999999995"/>
        <n v="406163.17"/>
        <n v="161151.75"/>
        <n v="171009.5"/>
        <n v="650646.62"/>
        <n v="674230.28"/>
        <n v="809748.49"/>
        <n v="895349.15"/>
        <n v="474300.92"/>
        <n v="351078.66"/>
        <n v="144197.56"/>
        <n v="153713.79999999999"/>
        <n v="716337.02"/>
        <n v="751533.06"/>
        <n v="733788.82"/>
        <n v="807224.71"/>
        <n v="478794.17"/>
        <n v="336997.34"/>
        <n v="164886.18"/>
        <n v="175573.4"/>
        <n v="793688.25"/>
        <n v="831280.83"/>
        <n v="690859.27"/>
        <n v="754169.35"/>
        <n v="501560.28"/>
        <n v="370402.09"/>
        <n v="225225.01"/>
        <n v="239646.72"/>
        <n v="474980.43"/>
        <n v="497377.82"/>
        <n v="765199.92"/>
        <n v="839589.22"/>
        <n v="228437.01"/>
        <n v="158068.24"/>
        <n v="94171"/>
        <n v="98375.92"/>
        <n v="509681.99"/>
        <n v="528917.18999999994"/>
        <n v="540381.13"/>
        <n v="597388.55000000005"/>
        <n v="309060.23"/>
        <n v="217742.93"/>
        <n v="189839.24"/>
        <n v="201082.96"/>
        <n v="468389.99"/>
        <n v="486934.33"/>
        <n v="817353.26"/>
        <n v="890282.42"/>
        <n v="346667.1"/>
        <n v="240443.96"/>
        <n v="143402.45000000001"/>
        <n v="152365.96"/>
        <n v="620170.06999999995"/>
        <n v="647633.68999999994"/>
        <n v="912289.55"/>
        <n v="1006286.44"/>
        <n v="357764.43"/>
        <n v="252571.53"/>
        <n v="234559.76"/>
        <n v="246989.53"/>
        <n v="574595.36"/>
        <n v="592938.01"/>
        <n v="778675.28"/>
        <n v="862535.81"/>
        <n v="272410.73"/>
        <n v="198609.73"/>
        <n v="236472.64"/>
        <n v="250472.73"/>
        <n v="727104.84"/>
        <n v="763519.14"/>
        <n v="697617.97"/>
        <n v="767085.78"/>
        <n v="244052.69"/>
        <n v="174891.77"/>
        <n v="93110.02"/>
        <n v="98679.6"/>
        <n v="780090.25"/>
        <n v="808394.07"/>
        <n v="830733.75"/>
        <n v="910668.87"/>
        <n v="371400.62"/>
        <n v="275264.77"/>
        <n v="226041.47"/>
        <n v="240280.43"/>
        <n v="429606.62"/>
        <n v="448945.9"/>
        <n v="831486.75"/>
        <n v="910623.41"/>
        <n v="355012.91"/>
        <n v="253473"/>
        <n v="177500.06"/>
        <n v="188780.32"/>
        <n v="589863.51"/>
        <n v="617559.9"/>
        <n v="804742.09"/>
        <n v="878886.03"/>
        <n v="525296.31999999995"/>
        <n v="375087.61"/>
        <n v="63086.81"/>
        <n v="67094.179999999993"/>
        <n v="477815.76"/>
        <n v="496335.66"/>
        <n v="799677.64"/>
        <n v="870337.43"/>
        <n v="252763.28"/>
        <n v="175994.34"/>
        <n v="211735.16"/>
        <n v="225127.02"/>
        <n v="689543.47"/>
        <n v="721455.74"/>
        <n v="926791.44"/>
        <n v="1012819.9"/>
        <n v="248455.27"/>
        <n v="178285.19"/>
        <n v="222433.45"/>
        <n v="235737.44"/>
        <n v="653676.03"/>
        <n v="673490.11"/>
        <n v="634632.06999999995"/>
        <n v="692425.47"/>
        <n v="560844.06000000006"/>
        <n v="411012.28"/>
        <n v="109784.45"/>
        <n v="115497.77"/>
        <n v="775401.35"/>
        <n v="798132.62"/>
        <n v="599342.06999999995"/>
        <n v="652656.76"/>
        <n v="393454.57"/>
        <n v="272261.95"/>
        <n v="86959.2"/>
        <n v="91351.37"/>
        <n v="618075.03"/>
        <n v="642878.71999999997"/>
        <n v="551191.93999999994"/>
        <n v="604884.1"/>
        <n v="459938.27"/>
        <n v="325099.78999999998"/>
        <n v="86017.09"/>
        <n v="89949.57"/>
        <n v="499171.73"/>
        <n v="521942.28"/>
        <n v="847565.53"/>
        <n v="924648.79"/>
        <n v="418881.79"/>
        <n v="301212.88"/>
        <n v="55693.72"/>
        <n v="58531.97"/>
        <n v="663656.1"/>
        <n v="689625.56"/>
        <n v="931517.52"/>
        <n v="1021226.4"/>
        <n v="380447.09"/>
        <n v="272538.44"/>
        <n v="217251.76"/>
        <n v="228600.5"/>
        <n v="623095.25"/>
        <n v="648859.80000000005"/>
        <n v="859018.77"/>
        <n v="936006.98"/>
        <n v="283170.13"/>
        <n v="199238.11"/>
        <n v="63453.86"/>
        <n v="67255.38"/>
        <n v="791577.88"/>
        <n v="829404.83"/>
        <n v="626364.84"/>
        <n v="686847.52"/>
        <n v="483765.98"/>
        <n v="333617.15000000002"/>
        <n v="148252.97"/>
        <n v="155507.92000000001"/>
        <n v="675951.83"/>
        <n v="705418.04"/>
        <n v="558559.43999999994"/>
        <n v="610168.36"/>
        <n v="521349.24"/>
        <n v="375976.99"/>
        <n v="111489.19"/>
        <n v="117356.76"/>
        <n v="604708.42000000004"/>
        <n v="623497.18000000005"/>
        <n v="704005.07"/>
        <n v="779682.22"/>
        <n v="386345.27"/>
        <n v="267353.19"/>
        <n v="154656.26999999999"/>
        <n v="162950.45000000001"/>
        <n v="457522"/>
        <n v="471484.22"/>
        <n v="516504.35"/>
        <n v="569496.11"/>
        <n v="208425.57"/>
        <n v="145042.93"/>
        <n v="106109.63"/>
        <n v="112598.21"/>
        <n v="753114.42"/>
        <n v="779717.35"/>
        <n v="627796.06000000006"/>
        <n v="683934.14"/>
        <n v="547612.07999999996"/>
        <n v="385909.75"/>
        <n v="203889.01"/>
        <n v="216024.84"/>
        <n v="708989.41"/>
        <n v="743553.44"/>
        <n v="785988.04"/>
        <n v="866403.41"/>
        <n v="201725.95"/>
        <n v="141243.29999999999"/>
        <n v="153744.82999999999"/>
        <n v="163874.82999999999"/>
        <n v="450360.13"/>
        <n v="471276.94"/>
        <n v="602349.35"/>
        <n v="665192.91"/>
        <n v="231707.12"/>
        <n v="171728.51"/>
        <n v="176876.7"/>
        <n v="185169.51"/>
        <n v="664480.94999999995"/>
        <n v="691806.71"/>
        <n v="859528.19"/>
        <n v="939097.53"/>
        <n v="303786.62"/>
        <n v="212661.8"/>
        <n v="94686.36"/>
        <n v="99161.34"/>
        <n v="479051.35"/>
        <n v="496471.01"/>
        <n v="725336.82"/>
        <n v="792296.43"/>
        <n v="511308.67"/>
        <n v="367603.76"/>
        <n v="152229.32999999999"/>
        <n v="160382.57999999999"/>
        <n v="613913.25"/>
        <n v="639471.97"/>
        <n v="832366.31"/>
        <n v="916938.9"/>
        <n v="202736.9"/>
        <n v="141431.66"/>
        <n v="88692.02"/>
        <n v="93816.69"/>
        <n v="459567.57"/>
        <n v="481459.94"/>
        <n v="818326.74"/>
        <n v="897814.6"/>
        <n v="445194.23"/>
        <n v="326782.26"/>
        <n v="149574.95000000001"/>
        <n v="158696.5"/>
        <n v="513967.81"/>
        <n v="537373.44999999995"/>
        <n v="860125.54"/>
        <n v="935325.46"/>
        <n v="405061.11"/>
        <n v="283239.07"/>
        <n v="146736.51999999999"/>
        <n v="154747.25"/>
        <n v="439424.32"/>
        <n v="458174.11"/>
        <n v="645309.18999999994"/>
        <n v="706505.24"/>
        <n v="458038.2"/>
        <n v="325127.76"/>
        <n v="65253.85"/>
        <n v="68527.86"/>
        <n v="580553.55000000005"/>
        <n v="598465.1"/>
        <n v="529298.32999999996"/>
        <n v="586630.81000000006"/>
        <n v="450147.41"/>
        <n v="310224.93"/>
        <n v="57556.5"/>
        <n v="60710.080000000002"/>
        <n v="761839.04"/>
        <n v="792182.59"/>
        <n v="763630.7"/>
        <n v="831515.06"/>
        <n v="367591.33"/>
        <n v="270262.43"/>
        <n v="55146.78"/>
        <n v="57713.86"/>
        <n v="595455.84"/>
        <n v="613871.84"/>
        <n v="741499.93"/>
        <n v="809623.98"/>
        <n v="300003.08"/>
        <n v="222773.99"/>
        <n v="209903.78"/>
        <n v="220205.39"/>
        <n v="484107.09"/>
        <n v="498321.21"/>
        <n v="654663.56999999995"/>
        <n v="724170.23"/>
        <n v="208024.38"/>
        <n v="149522.72"/>
        <n v="120383.25"/>
        <n v="128330.73"/>
        <n v="497528.75"/>
        <n v="517354.06"/>
        <n v="648977.6"/>
        <n v="712056.75"/>
        <n v="446606.47"/>
        <n v="316003.55"/>
        <n v="193102.41"/>
        <n v="205148.35"/>
        <n v="495363.26"/>
        <n v="516257.38"/>
        <n v="596012.9"/>
        <n v="653588.72"/>
        <n v="317709"/>
        <n v="229490.46"/>
        <n v="205885.93"/>
        <n v="216974.92"/>
        <n v="739425.62"/>
        <n v="765800.69"/>
        <n v="873788.42"/>
        <n v="963637.13"/>
        <n v="393118.49"/>
        <n v="281697.25"/>
        <n v="92168.52"/>
        <n v="96342.18"/>
        <n v="638107.6"/>
        <n v="663546.44999999995"/>
        <n v="833895.3"/>
        <n v="923636.51"/>
        <n v="554274.16"/>
        <n v="407438.62"/>
        <n v="197140.21"/>
        <n v="207015.08"/>
        <n v="478984.62"/>
        <n v="493089.97"/>
        <n v="920291.03"/>
        <n v="1005865.34"/>
        <n v="239988.49"/>
        <n v="170942.92"/>
        <n v="190403.79"/>
        <n v="199271.65"/>
        <n v="430109.83"/>
        <n v="448735.07"/>
        <n v="863412.12"/>
        <n v="944984.75"/>
        <n v="462856.17"/>
        <n v="331376.40999999997"/>
        <n v="143268.18"/>
        <n v="150149.34"/>
        <n v="698833.77"/>
        <n v="732186.25"/>
        <n v="756278.96"/>
        <n v="826311.19"/>
        <n v="335026"/>
        <n v="240648.78"/>
        <n v="200437.3"/>
        <n v="211673.57"/>
        <n v="625497.5"/>
        <n v="643701.89"/>
        <n v="544426.78"/>
        <n v="592140.29"/>
        <n v="291280.3"/>
        <n v="211137.22"/>
        <n v="241574.16"/>
        <n v="254349.68"/>
        <n v="438003.69"/>
        <n v="457780.47999999998"/>
        <n v="572131.25"/>
        <n v="626125.68999999994"/>
        <n v="207064.62"/>
        <n v="152801.74"/>
        <n v="101105.48"/>
        <n v="106532.73"/>
        <n v="624784.43000000005"/>
        <n v="642811.93999999994"/>
        <n v="866213.65"/>
        <n v="943139.45"/>
        <n v="249439.52"/>
        <n v="183235.47"/>
        <n v="190803.43"/>
        <n v="201423.29"/>
        <n v="534169"/>
        <n v="551240.4"/>
        <n v="598783.18999999994"/>
        <n v="656839.99"/>
        <n v="575233.27"/>
        <n v="404603.32"/>
        <n v="243427.43"/>
        <n v="256869.18"/>
        <n v="604039.59"/>
        <n v="621703.68000000005"/>
        <n v="817089.95"/>
        <n v="892035.71"/>
        <n v="381971.72"/>
        <n v="268814"/>
        <n v="122931.69"/>
        <n v="131044.7"/>
        <n v="739646.19"/>
        <n v="774178.96"/>
        <n v="865727.3"/>
        <n v="955623.33"/>
        <n v="513158.16"/>
        <n v="357524.45"/>
        <n v="225147.67"/>
        <n v="236477.55"/>
        <n v="522847.53"/>
        <n v="541939.59"/>
        <n v="799545.6"/>
        <n v="875756.54"/>
        <n v="474877.79"/>
        <n v="328696.13"/>
        <n v="124260.64"/>
        <n v="130844.06"/>
        <n v="547100.56000000006"/>
        <n v="568719.19999999995"/>
        <n v="861854.11"/>
        <n v="949090.8"/>
        <n v="585399.01"/>
        <n v="421102.11"/>
        <n v="63751.85"/>
        <n v="66867.600000000006"/>
        <n v="732134.5"/>
        <n v="756653.4"/>
        <n v="916874"/>
        <n v="1001435.02"/>
        <n v="319515.13"/>
        <n v="236398.73"/>
        <n v="231498.66"/>
        <n v="243781.52"/>
        <n v="724108.18"/>
        <n v="756085.11"/>
        <n v="818620.04"/>
        <n v="904194.04"/>
        <n v="411656.66"/>
        <n v="288813.15000000002"/>
        <n v="170942.84"/>
        <n v="178591.74"/>
        <n v="510201.15"/>
        <n v="530709.52"/>
        <n v="921744.2"/>
        <n v="1004286.24"/>
        <n v="320468.39"/>
        <n v="233357.51"/>
        <n v="125639.23"/>
        <n v="131735.43"/>
        <n v="440390.62"/>
        <n v="460016.69"/>
        <n v="870273.33"/>
        <n v="946172.29"/>
        <n v="200221.56"/>
        <n v="145724.22"/>
        <n v="204286.62"/>
        <n v="214497.31"/>
        <n v="491734.39"/>
        <n v="508812.87"/>
        <n v="646191"/>
        <n v="714558.86"/>
        <n v="467799.51"/>
        <n v="340706.2"/>
        <n v="188593.78"/>
        <n v="197089.35"/>
        <n v="475750.06"/>
        <n v="495379.75"/>
        <n v="490653.07"/>
        <n v="540796.5"/>
        <n v="291294.19"/>
        <n v="207456.12"/>
        <n v="210939.61"/>
        <n v="224139.86"/>
        <n v="755289.35"/>
        <n v="778468.5"/>
        <n v="877845.28"/>
        <n v="967456.34"/>
        <n v="485728.66"/>
        <n v="343213.19"/>
        <n v="134403.6"/>
        <n v="140773.45000000001"/>
        <n v="506728.39"/>
        <n v="531708.74"/>
        <n v="804999.99"/>
        <n v="886644.25"/>
        <n v="230514.03"/>
        <n v="159664.62"/>
        <n v="58523.88"/>
        <n v="62182.29"/>
        <n v="613850.19999999995"/>
        <n v="633852.22"/>
        <n v="770886.56"/>
        <n v="842685.07"/>
        <n v="583691.29"/>
        <n v="429458.37"/>
        <n v="108555.02"/>
        <n v="114683.91"/>
        <n v="629017.86"/>
        <n v="647641.12"/>
        <n v="625390.94999999995"/>
        <n v="685999.85"/>
        <n v="459139.78"/>
        <n v="339107.43"/>
        <n v="83361.78"/>
        <n v="88112.04"/>
        <n v="697129.02"/>
        <n v="717323.43"/>
        <n v="600546.22"/>
        <n v="213793.85"/>
        <n v="150136.1"/>
        <n v="184417.53"/>
        <n v="194975.09"/>
        <n v="549302.09"/>
        <n v="576460.74"/>
        <n v="753413.54"/>
        <n v="826899.4"/>
        <n v="594925.30000000005"/>
        <n v="438166.98"/>
        <n v="63154.92"/>
        <n v="67035.86"/>
        <n v="660568.19999999995"/>
        <n v="685590.58"/>
        <n v="927674.11"/>
        <n v="1019256.37"/>
        <n v="259482.2"/>
        <n v="181463.89"/>
        <n v="162160.82999999999"/>
        <n v="171705.83"/>
        <n v="630671.28"/>
        <n v="654300.55000000005"/>
        <n v="791784.46"/>
        <n v="862775.19"/>
        <n v="272915.82"/>
        <n v="200938.47"/>
        <n v="233025"/>
        <n v="244523.36"/>
        <n v="562465.47"/>
        <n v="579564.51"/>
        <n v="761172"/>
        <n v="837995.22"/>
        <n v="308750.3"/>
        <n v="226353.35"/>
        <n v="196446.13"/>
        <n v="205953.18"/>
        <n v="753862.15"/>
        <n v="779435.42"/>
        <n v="750351.08"/>
        <n v="821801.95"/>
        <n v="345733.6"/>
        <n v="254788.35"/>
        <n v="174022.24"/>
        <n v="183752.39"/>
        <n v="782465.91"/>
        <n v="819784.93"/>
        <n v="774725.08"/>
        <n v="855591.94"/>
        <n v="461000.12"/>
        <n v="338567.84"/>
        <n v="151097.95000000001"/>
        <n v="160525.34"/>
        <n v="624031.22"/>
        <n v="645311.79"/>
        <n v="753642.9"/>
        <n v="822259.47"/>
        <n v="390427.62"/>
        <n v="289759.34000000003"/>
        <n v="132219.04999999999"/>
        <n v="138518.65"/>
        <n v="743281.48"/>
        <n v="767112.54"/>
        <n v="707008.18"/>
        <n v="776063.88"/>
        <n v="422815.75"/>
        <n v="291402.90999999997"/>
        <n v="138298.54"/>
        <n v="145695.51999999999"/>
        <n v="663126.56999999995"/>
        <n v="689335.54"/>
        <n v="772462.34"/>
        <n v="846042.98"/>
        <n v="217818.07"/>
        <n v="153448.9"/>
        <n v="117006.69"/>
        <n v="123654.83"/>
        <n v="439007.1"/>
        <n v="451525.63"/>
        <n v="507083.46"/>
        <n v="556777.87"/>
        <n v="525367.56000000006"/>
        <n v="387596.06"/>
        <n v="165932.62"/>
        <n v="173909.52"/>
        <n v="480201.24"/>
        <n v="502336.7"/>
        <n v="670866.56999999995"/>
        <n v="742741.58"/>
        <n v="381501.58"/>
        <n v="265314.84000000003"/>
        <n v="77555.679999999993"/>
        <n v="81972.95"/>
        <n v="460114.3"/>
        <n v="476850.76"/>
        <n v="825014.02"/>
        <n v="913916.39"/>
        <n v="345573.8"/>
        <n v="249305.75"/>
        <n v="136120.45000000001"/>
        <n v="143959.63"/>
        <n v="747383.01"/>
        <n v="783116.14"/>
        <n v="553577.22"/>
        <n v="606426.1"/>
        <n v="273247.53000000003"/>
        <n v="189778.43"/>
        <n v="59282.49"/>
        <n v="62399.79"/>
        <n v="769064.53"/>
        <n v="802089.06"/>
        <n v="712309.63"/>
        <n v="775398.09"/>
        <n v="207182.68"/>
        <n v="145851.47"/>
        <n v="64258.02"/>
        <n v="68476.399999999994"/>
        <n v="434592.51"/>
        <n v="453165.63"/>
        <n v="692634.96"/>
        <n v="761123.41"/>
        <n v="318526.18"/>
        <n v="226875.59"/>
        <n v="130999.96"/>
        <n v="138722.18"/>
        <n v="755469.57"/>
        <n v="782683.25"/>
        <n v="558922.69999999995"/>
        <n v="619034.98"/>
        <n v="272376.89"/>
        <n v="201044.7"/>
        <n v="89315.53"/>
        <n v="94266.26"/>
        <n v="436927"/>
        <n v="456997.32"/>
        <n v="711864.88"/>
        <n v="774741.52"/>
        <n v="274127.3"/>
        <n v="197780.89"/>
        <n v="109747.6"/>
        <n v="115784.27"/>
        <n v="399567.03"/>
        <n v="418069.3"/>
        <n v="604536.43000000005"/>
        <n v="667327.85"/>
        <n v="345997.52"/>
        <n v="243713.58"/>
        <n v="192692.77"/>
        <n v="205127.67"/>
        <n v="743148.11"/>
        <n v="773915.59"/>
        <n v="785240.8"/>
        <n v="863834.26"/>
        <n v="588565.31999999995"/>
        <n v="431098.63"/>
        <n v="227120.32"/>
        <n v="237452.14"/>
        <n v="614720.98"/>
        <n v="634543.82999999996"/>
        <n v="544387.24"/>
        <n v="600653.67000000004"/>
        <n v="508962.87"/>
        <n v="362878.2"/>
        <n v="192884.65"/>
        <n v="202252.33"/>
        <n v="614492.5"/>
        <n v="643215.01"/>
        <n v="581439.02"/>
        <n v="634884.56000000006"/>
        <n v="496417.01"/>
        <n v="343281.09"/>
        <n v="116429.1"/>
        <n v="124062.92"/>
        <n v="729142.63"/>
        <n v="762308.08"/>
        <n v="605617.96"/>
        <n v="670772.01"/>
        <n v="543335.81999999995"/>
        <n v="396297.17"/>
        <n v="162320.85"/>
        <n v="170491.44"/>
        <n v="580840.27"/>
        <n v="599173.53"/>
        <n v="527885.54"/>
        <n v="579565.87"/>
        <n v="330035.21000000002"/>
        <n v="238748.07"/>
        <n v="111883.57"/>
        <n v="119205.56"/>
        <n v="521540.37"/>
        <n v="539296.09"/>
        <n v="471027.35"/>
        <n v="521566.91"/>
        <n v="549557.74"/>
        <n v="406648.46"/>
        <n v="97097.75"/>
        <n v="103274.71"/>
        <n v="607545.38"/>
        <n v="631972.19999999995"/>
        <n v="576768.52"/>
        <n v="630033"/>
        <n v="379512.71"/>
        <n v="261578.15"/>
        <n v="175748.38"/>
        <n v="186464.34"/>
        <n v="766292.72"/>
        <n v="789018"/>
        <n v="503354.79"/>
        <n v="551425.18000000005"/>
        <n v="394309.07"/>
        <n v="286975.99"/>
        <n v="159104.4"/>
        <n v="168637.65"/>
        <n v="716478.21"/>
        <n v="750872.82"/>
        <n v="796909"/>
        <n v="881450.88"/>
        <n v="522821.94"/>
        <n v="385962.44"/>
        <n v="103260.98"/>
        <n v="107916"/>
        <n v="401081.89"/>
        <n v="414830.07"/>
        <n v="843926.53"/>
        <n v="927899.78"/>
        <n v="486162.18"/>
        <n v="337819.39"/>
        <n v="50401.37"/>
        <n v="53240.99"/>
        <n v="437466.91"/>
        <n v="450963.21"/>
        <n v="534952.56999999995"/>
        <n v="591472.39"/>
        <n v="497989.79"/>
        <n v="350116.05"/>
        <n v="222667.34"/>
        <n v="237295.48"/>
        <n v="597376.55000000005"/>
        <n v="616669.34"/>
        <n v="518958.11"/>
        <n v="566416.71"/>
        <n v="454884.41"/>
        <n v="333045.36"/>
        <n v="208807.07"/>
        <n v="220326.32"/>
        <n v="434455.27"/>
        <n v="450143.06"/>
        <n v="677414.58"/>
        <n v="739369.9"/>
        <n v="592700.06999999995"/>
        <n v="428165.54"/>
        <n v="219999.74"/>
        <n v="230241.47"/>
        <n v="463016.12"/>
        <n v="476747.12"/>
        <n v="693887.7"/>
        <n v="762707.39"/>
        <n v="354987.25"/>
        <n v="255432.64"/>
        <n v="54746.71"/>
        <n v="57198.33"/>
        <n v="552871.85"/>
        <n v="579125.78"/>
        <n v="758965.92"/>
        <n v="831518.28"/>
        <n v="428333.94"/>
        <n v="313736.31"/>
        <n v="74903.070000000007"/>
        <n v="78418.59"/>
        <n v="602827.99"/>
        <n v="623273.29"/>
        <n v="485139.98"/>
        <n v="535720.21"/>
        <n v="450713.91"/>
        <n v="315435.39"/>
        <n v="158954.32"/>
        <n v="168480.42"/>
        <n v="406810.37"/>
        <n v="426623.18"/>
        <n v="629429.18999999994"/>
        <n v="688909.21"/>
        <n v="233338.14"/>
        <n v="164239.88"/>
        <n v="242391.91"/>
        <n v="258277.91"/>
        <n v="439810.2"/>
        <n v="461366.31"/>
        <n v="582012.34"/>
        <n v="634929.66"/>
        <n v="344353.25"/>
        <n v="255350.92"/>
        <n v="103971.89"/>
        <n v="109183.9"/>
        <n v="685759.45"/>
        <n v="707945.16"/>
        <n v="819381.74"/>
        <n v="904287.54"/>
        <n v="454232.85"/>
        <n v="324999.46999999997"/>
        <n v="196658.74"/>
        <n v="208767.12"/>
        <n v="694644.26"/>
        <n v="721970.61"/>
        <n v="731839.96"/>
        <n v="810925.71"/>
        <n v="477204.78"/>
        <n v="341078.34"/>
        <n v="182259.16"/>
        <n v="191876.12"/>
        <n v="632809.48"/>
        <n v="651118.73"/>
        <n v="787170.04"/>
        <n v="866123.3"/>
        <n v="310385.77"/>
        <n v="220785.79"/>
        <n v="178279.88"/>
        <n v="188049.74"/>
        <n v="782222.77"/>
        <n v="806224.9"/>
        <n v="633929.91"/>
        <n v="690263.49"/>
        <n v="542070.11"/>
        <n v="384648.8"/>
        <n v="49158.42"/>
        <n v="51646.32"/>
        <n v="643637.85"/>
        <n v="672178.17"/>
        <n v="853349.3"/>
        <n v="930597.9"/>
        <n v="277170.86"/>
        <n v="199461.75"/>
        <n v="177020.04"/>
        <n v="188082.97"/>
        <n v="540724.86"/>
        <n v="560554.82999999996"/>
        <n v="629104.52"/>
        <n v="689847.77"/>
        <n v="265959.78000000003"/>
        <n v="193408.97"/>
        <n v="237781.47"/>
        <n v="248461.34"/>
        <n v="441559.67"/>
        <n v="458825.49"/>
        <n v="518630.34"/>
        <n v="570189.52"/>
        <n v="201483"/>
        <n v="149247.62"/>
        <n v="130290.27"/>
        <n v="138865.57999999999"/>
        <n v="755324.71"/>
        <n v="777049.43"/>
        <n v="898983.34"/>
        <n v="978738.99"/>
        <n v="579193.92000000004"/>
        <n v="406855.25"/>
        <n v="58812.58"/>
        <n v="62336.85"/>
        <n v="776008.04"/>
        <n v="812258.02"/>
        <n v="807507.7"/>
        <n v="884111"/>
        <n v="214064.51"/>
        <n v="156622.71"/>
        <n v="130747.87"/>
        <n v="138645.76999999999"/>
        <n v="633198.34"/>
        <n v="658659.74"/>
        <n v="802501.23"/>
        <n v="887883.56"/>
        <n v="556948.23"/>
        <n v="402564.36"/>
        <n v="71887.509999999995"/>
        <n v="76624.27"/>
        <n v="695592.3"/>
        <n v="726000.51"/>
        <n v="600509.92000000004"/>
        <n v="652790.64"/>
        <n v="228656.55"/>
        <n v="169645.28"/>
        <n v="111580.71"/>
        <n v="117790.43"/>
        <n v="445409.28000000003"/>
        <n v="462808.79"/>
        <n v="891119.95"/>
        <n v="982629.01"/>
        <n v="373673.91"/>
        <n v="259950.2"/>
        <n v="125273.78"/>
        <n v="133161.92000000001"/>
        <n v="456538.81"/>
        <n v="478140.18"/>
        <n v="906729.47"/>
        <n v="991358.5"/>
        <n v="481014.07"/>
        <n v="351662.96"/>
        <n v="99630.61"/>
        <n v="105667.73"/>
        <n v="775261.21"/>
        <n v="801328.19"/>
        <n v="620078.91"/>
        <n v="675382.25"/>
        <n v="264183.13"/>
        <n v="193533.89"/>
        <n v="228767.43"/>
        <n v="242600.8"/>
        <n v="593681.54"/>
        <n v="616254.06000000006"/>
        <n v="855262.01"/>
        <n v="936789.48"/>
        <n v="385850.43"/>
        <n v="277341.02"/>
        <n v="233455.7"/>
        <n v="246489.8"/>
        <n v="721150.1"/>
        <n v="742116.81"/>
        <n v="802099.71"/>
        <n v="872775.56"/>
        <n v="409295.79"/>
        <n v="294949.3"/>
        <n v="138404.14000000001"/>
        <n v="145771.20000000001"/>
        <n v="793160.33"/>
        <n v="819512.79"/>
        <n v="649673.75"/>
        <n v="717287.26"/>
        <n v="241526.01"/>
        <n v="167921.07"/>
        <n v="123786.09"/>
        <n v="130517.03"/>
        <n v="621413.12"/>
        <n v="645770.28"/>
        <n v="849752.62"/>
        <n v="927942.06"/>
        <n v="359793.62"/>
        <n v="256137.60000000001"/>
        <n v="144526.93"/>
        <n v="152675.62"/>
        <n v="678823.91"/>
        <n v="699869.01"/>
        <n v="576581.17000000004"/>
        <n v="636504.69999999995"/>
        <n v="376155.05"/>
        <n v="265407.37"/>
        <n v="83993.13"/>
        <n v="89073.59"/>
        <n v="525691.54"/>
        <n v="550620.23"/>
        <n v="922358.31"/>
        <n v="1022455.76"/>
        <n v="359920.73"/>
        <n v="251851.82"/>
        <n v="176886.78"/>
        <n v="186639.7"/>
        <n v="714535.86"/>
        <n v="744554.87"/>
        <n v="558964.14"/>
        <n v="614980.06000000006"/>
        <n v="263991.44"/>
        <n v="193769.52"/>
        <n v="113969.46"/>
        <n v="120189.84"/>
        <n v="467701.1"/>
        <n v="488983.35"/>
        <n v="669584.05000000005"/>
        <n v="735398.71"/>
        <n v="267920.15000000002"/>
        <n v="196127.8"/>
        <n v="238500.87"/>
        <n v="253741"/>
        <n v="636300.17000000004"/>
        <n v="663135.78"/>
        <n v="590705.87"/>
        <n v="645904.63"/>
        <n v="568674.96"/>
        <n v="419730.31"/>
        <n v="49975.87"/>
        <n v="52991.44"/>
        <n v="595300.02"/>
        <n v="617720.74"/>
        <n v="764768.09"/>
        <n v="833556.91"/>
        <n v="373793.26"/>
        <n v="270813.78999999998"/>
        <n v="94267.95"/>
        <n v="100404.01"/>
        <n v="771113.25"/>
        <n v="793670.9"/>
        <n v="742635.15"/>
        <n v="812197.22"/>
        <n v="554397.38"/>
        <n v="385665.35"/>
        <n v="167640.06"/>
        <n v="176348.25"/>
        <n v="622530.38"/>
        <n v="650855.99"/>
        <n v="527737.92000000004"/>
        <n v="574438.81999999995"/>
        <n v="454830.49"/>
        <n v="334846.13"/>
        <n v="54132.13"/>
        <n v="57601.18"/>
        <n v="693155.39"/>
        <n v="725298.04"/>
        <n v="618487.35"/>
        <n v="673193.6"/>
        <n v="328687.61"/>
        <n v="240853.28"/>
        <n v="235482.8"/>
        <n v="248793.24"/>
        <n v="626518.98"/>
        <n v="649764.75"/>
        <n v="727586.55"/>
        <n v="803135.1"/>
        <n v="490349.6"/>
        <n v="344340.81"/>
        <n v="150569.09"/>
        <n v="157448.04"/>
        <n v="619486.68999999994"/>
        <n v="643760.62"/>
        <n v="561508.68999999994"/>
        <n v="622519.76"/>
        <n v="533250.67000000004"/>
        <n v="389669.52"/>
        <n v="151070.09"/>
        <n v="158891.82"/>
        <n v="419128.24"/>
        <n v="432580.89"/>
        <n v="489689.88"/>
        <n v="535924.38"/>
        <n v="488654.9"/>
        <n v="350128.47"/>
        <n v="80743.7"/>
        <n v="85808.41"/>
        <n v="584321.78"/>
        <n v="613368.65"/>
        <n v="595524.38"/>
        <n v="651015.38"/>
        <n v="396677.39"/>
        <n v="287361.59999999998"/>
        <n v="230857.83"/>
        <n v="242416.46"/>
        <n v="572273.5"/>
        <n v="594108.86"/>
        <n v="760151.98"/>
        <n v="839923.69"/>
        <n v="284689.17"/>
        <n v="197837.72"/>
        <n v="224258.69"/>
        <n v="234381.57"/>
        <n v="777044.46"/>
        <n v="805098.41"/>
        <n v="587892.44999999995"/>
        <n v="650735.42000000004"/>
        <n v="548566.24"/>
        <n v="406096.32"/>
        <n v="209467.69"/>
        <n v="219623.38"/>
        <n v="474918.66"/>
        <n v="492124.76"/>
        <n v="662213.37"/>
        <n v="723504.26"/>
        <n v="520173.68"/>
        <n v="360683.65"/>
        <n v="87144.2"/>
        <n v="91974.22"/>
        <n v="561573.30000000005"/>
        <n v="589279.24"/>
        <n v="546585.93000000005"/>
        <n v="594365.15"/>
        <n v="239891.43"/>
        <n v="165431.15"/>
        <n v="138851.01"/>
        <n v="145574.17000000001"/>
        <n v="661979.78"/>
        <n v="690469.25"/>
        <n v="538774.18999999994"/>
        <n v="590469.07999999996"/>
        <n v="265412.46999999997"/>
        <n v="189699.96"/>
        <n v="213199.03"/>
        <n v="225488.39"/>
        <n v="629552.65"/>
        <n v="660436.62"/>
        <n v="492394.22"/>
        <n v="540707.79"/>
        <n v="366694.39"/>
        <n v="257170.97"/>
        <n v="60718.61"/>
        <n v="64561.47"/>
        <n v="643731.47"/>
        <n v="670304.1"/>
        <n v="878029.87"/>
        <n v="964209.27"/>
        <n v="380948.55"/>
        <n v="271016.21000000002"/>
        <n v="98691.23"/>
        <n v="104810.09"/>
        <n v="660029.78"/>
        <n v="688525.17"/>
        <n v="661914.52"/>
        <n v="724506.35"/>
        <n v="391122.04"/>
        <n v="280537.96000000002"/>
        <n v="107125.12"/>
        <n v="113501.27"/>
        <n v="533722.96"/>
        <n v="548912.22"/>
        <n v="833139.62"/>
        <n v="913914.38"/>
        <n v="379862.21"/>
        <n v="263324.69"/>
        <n v="78064.39"/>
        <n v="83234.58"/>
        <n v="769809.44"/>
        <n v="797846.95"/>
        <n v="762757.04"/>
        <n v="842478.7"/>
        <n v="312157.05"/>
        <n v="218769.41"/>
        <n v="70707.89"/>
        <n v="74496.45"/>
        <n v="602683.85"/>
        <n v="628533.9"/>
        <n v="913162.59"/>
        <n v="1009702.12"/>
        <n v="353684.75"/>
        <n v="255938.87"/>
        <n v="88401.87"/>
        <n v="93425.52"/>
        <n v="400763.96"/>
        <n v="414180.46"/>
        <n v="912226.8"/>
        <n v="1008214.57"/>
        <n v="584237.29"/>
        <n v="409443.85"/>
        <n v="140369.01"/>
        <n v="147775.84"/>
        <n v="491492.75"/>
        <n v="506095.45"/>
        <n v="579443.44999999995"/>
        <n v="635449.85"/>
        <n v="274210.71000000002"/>
        <n v="200419.84"/>
        <n v="192447.01"/>
        <n v="202734.24"/>
        <n v="557497.87"/>
        <n v="575228.67000000004"/>
        <n v="669045.74"/>
        <n v="727566.75"/>
        <n v="546877.67000000004"/>
        <n v="387351.46"/>
        <n v="146307.26"/>
        <n v="155063.74"/>
        <n v="471338.15"/>
        <n v="487373.72"/>
        <n v="868552.08"/>
        <n v="954612.65"/>
        <n v="199972.29"/>
        <n v="146323.51999999999"/>
        <n v="211843.19"/>
        <n v="224764.37"/>
        <n v="623923.18000000005"/>
        <n v="652354.92000000004"/>
        <n v="524981.92000000004"/>
        <n v="577480.24"/>
        <n v="531290.72"/>
        <n v="378452.08"/>
        <n v="135651.91"/>
        <n v="144249.79"/>
        <n v="598737.69999999995"/>
        <n v="626005.1"/>
        <n v="710852.31"/>
        <n v="773439.86"/>
        <n v="504631.66"/>
        <n v="372435.19"/>
        <n v="129144.55"/>
        <n v="137484.32"/>
        <n v="494857.71"/>
        <n v="509521.14"/>
        <n v="592448.5"/>
        <n v="654669.52"/>
        <n v="555339.16"/>
        <n v="403587.79"/>
        <n v="122073.33"/>
        <n v="129216.05"/>
        <n v="659480.29"/>
        <n v="688829.58"/>
        <n v="542131.09"/>
        <n v="591557.9"/>
        <n v="429644.54"/>
        <n v="304083.65000000002"/>
        <n v="238136.22"/>
        <n v="253681.09"/>
        <n v="624404.89"/>
        <n v="648276.25"/>
        <n v="520253.83"/>
        <n v="575619.44999999995"/>
        <n v="247479.23"/>
        <n v="179275.4"/>
        <n v="88649.95"/>
        <n v="92601.36"/>
        <n v="740030.51"/>
        <n v="774371.7"/>
        <n v="735399.3"/>
        <n v="813662.65"/>
        <n v="394802.54"/>
        <n v="288816.53999999998"/>
        <n v="182455.69"/>
        <n v="191997.14"/>
        <n v="458166.82"/>
        <n v="476448.34"/>
        <n v="905845.35"/>
        <n v="984936.59"/>
        <n v="385537.51"/>
        <n v="281428.09999999998"/>
        <n v="72689.2"/>
        <n v="76592.710000000006"/>
        <n v="559556.53"/>
        <n v="575757.78"/>
        <n v="866876.11"/>
        <n v="949884.55"/>
        <n v="264244.06"/>
        <n v="182173.87"/>
        <n v="115314.83"/>
        <n v="122494.81"/>
        <n v="596829.43000000005"/>
        <n v="621986.31999999995"/>
        <n v="860921.81"/>
        <n v="950799.22"/>
        <n v="269878.5"/>
        <n v="196881.19"/>
        <n v="111696.76"/>
        <n v="118343.39"/>
        <n v="686261.51"/>
        <n v="711078.58"/>
        <n v="695165.58"/>
        <n v="756184.05"/>
        <n v="199066.26"/>
        <n v="147583.34"/>
        <n v="239916.93"/>
        <n v="251869.35"/>
        <n v="572639.55000000005"/>
        <n v="597049.81000000006"/>
        <n v="638131.71"/>
        <n v="695572.45"/>
        <n v="368585.79"/>
        <n v="255124.02"/>
        <n v="153742.39999999999"/>
        <n v="161486.42000000001"/>
        <n v="703899.42"/>
        <n v="725472.78"/>
        <n v="571915.81999999995"/>
        <n v="630153.13"/>
        <n v="431578.91"/>
        <n v="300824"/>
        <n v="101929.11"/>
        <n v="108140.01"/>
        <n v="761167.51"/>
        <n v="786722.02"/>
        <n v="742159.62"/>
        <n v="814828.2"/>
        <n v="251457.56"/>
        <n v="175808.55"/>
        <n v="66992.37"/>
        <n v="70752.84"/>
        <n v="680708.9"/>
        <n v="712552.21"/>
        <n v="563382.62"/>
        <n v="614480.36"/>
        <n v="525174.35"/>
        <n v="376151.39"/>
        <n v="162055.95000000001"/>
        <n v="170797.04"/>
        <n v="741048.5"/>
        <n v="765800.47"/>
        <n v="601553.68000000005"/>
        <n v="660093.80000000005"/>
        <n v="417324.19"/>
        <n v="303041.83"/>
        <n v="140913.42000000001"/>
        <n v="148896.43"/>
        <n v="729393.48"/>
        <n v="758611.14"/>
        <n v="739696.96"/>
        <n v="815603.42"/>
        <n v="577164.49"/>
        <n v="407077.13"/>
        <n v="99325.01"/>
        <n v="105438.23"/>
        <n v="430392.29"/>
        <n v="449699.73"/>
        <n v="806244.26"/>
        <n v="886788.81"/>
        <n v="360726.79"/>
        <n v="253498.21"/>
        <n v="224422.25"/>
        <n v="235666.38"/>
        <n v="582059.31999999995"/>
        <n v="611064.97"/>
        <n v="571846.22"/>
        <n v="630261.09"/>
        <n v="282623.06"/>
        <n v="205565.33"/>
        <n v="101956.07"/>
        <n v="107343.58"/>
        <n v="470980.14"/>
        <n v="487395.33"/>
        <n v="479413.64"/>
        <n v="527196.82999999996"/>
        <n v="468942.59"/>
        <n v="346126.53"/>
        <n v="166594.21"/>
        <n v="175633.21"/>
        <n v="460251.22"/>
        <n v="477413.68"/>
        <n v="586215.86"/>
        <n v="639552.6"/>
        <n v="253251.37"/>
        <n v="175406.2"/>
        <n v="221641.71"/>
        <n v="235006.54"/>
        <n v="555238.25"/>
        <n v="579865.29"/>
        <n v="563956.94999999995"/>
        <n v="615503.09"/>
        <n v="227246.92"/>
        <n v="166377.89000000001"/>
        <n v="190705.29"/>
        <n v="199556.9"/>
        <n v="685300.62"/>
        <n v="718017.37"/>
        <n v="650413.86"/>
        <n v="721018.82"/>
        <n v="312441.84999999998"/>
        <n v="216392.1"/>
        <n v="225354.55"/>
        <n v="237064.35"/>
        <n v="428605.43"/>
        <n v="441512.38"/>
        <n v="539353.53"/>
        <n v="597661.56999999995"/>
        <n v="585919.03"/>
        <n v="405964.95"/>
        <n v="200386.42"/>
        <n v="212735.15"/>
        <n v="757190.39"/>
        <n v="793824.93"/>
        <n v="698485.53"/>
        <n v="772588.18"/>
        <n v="380354.47"/>
        <n v="270872.95"/>
        <n v="55983.13"/>
        <n v="59212.97"/>
        <n v="745874.12"/>
        <n v="773937.86"/>
        <n v="849228.34"/>
        <n v="938616.28"/>
        <n v="221254.39"/>
        <n v="160737.43"/>
        <n v="189396.38"/>
        <n v="199530.61"/>
        <n v="511785.75"/>
        <n v="531457.23"/>
        <n v="889557.31"/>
        <n v="970911.07"/>
        <n v="267141.82"/>
        <n v="187176.97"/>
        <n v="58982.26"/>
        <n v="62765.79"/>
        <n v="680621.51"/>
        <n v="705091.19"/>
        <n v="671787.77"/>
        <n v="738769.51"/>
        <n v="215941.79"/>
        <n v="160037.07999999999"/>
        <n v="231280.65"/>
        <n v="245099.05"/>
        <n v="666770.49"/>
        <n v="686040.83"/>
        <n v="881137.79"/>
        <n v="967227.32"/>
        <n v="506788.95"/>
        <n v="359394.97"/>
        <n v="232508"/>
        <n v="242991.48"/>
        <n v="555544.82999999996"/>
        <n v="576374.43000000005"/>
        <n v="655355.94999999995"/>
        <n v="720951.4"/>
        <n v="289750.03000000003"/>
        <n v="202293.33"/>
        <n v="88485.14"/>
        <n v="93531.01"/>
        <n v="547531.64"/>
        <n v="572364.99"/>
        <n v="827725.48"/>
        <n v="915800.41"/>
        <n v="409659.11"/>
        <n v="299668.83"/>
        <n v="149241.35999999999"/>
        <n v="157353.20000000001"/>
        <n v="531699.81999999995"/>
        <n v="552478.81000000006"/>
        <n v="804570.31"/>
        <n v="880676.75"/>
        <n v="339922.66"/>
        <n v="235631.05"/>
        <n v="94872.56"/>
        <n v="99439.87"/>
        <n v="620904.5"/>
        <n v="643533.12"/>
        <n v="745105.87"/>
        <n v="810507.43"/>
        <n v="491137.95"/>
        <n v="343245.16"/>
        <n v="137275.43"/>
        <n v="145780.4"/>
        <n v="511775.57"/>
        <n v="535729.56000000006"/>
        <n v="839563.51"/>
        <n v="927326.28"/>
        <n v="551155.06000000006"/>
        <n v="407112.19"/>
        <n v="123002.72"/>
        <n v="128529.53"/>
        <n v="730846.89"/>
        <n v="754729.53"/>
        <n v="764714.7"/>
        <n v="840990.33"/>
        <n v="338445.88"/>
        <n v="251242.32"/>
        <n v="184348.73"/>
        <n v="192988.22"/>
        <n v="609996.24"/>
        <n v="629759.11"/>
        <n v="529646.04"/>
        <n v="582137.39"/>
        <n v="230427.03"/>
        <n v="158782.17000000001"/>
        <n v="119489.83"/>
        <n v="127056.06"/>
        <n v="673592.33"/>
        <n v="707355.48"/>
        <n v="637542.47"/>
        <n v="694776.39"/>
        <n v="471273.46"/>
        <n v="334829.64"/>
        <n v="211084.82"/>
        <n v="224694.78"/>
        <n v="691955.05"/>
        <n v="717385.32"/>
        <n v="638730.37"/>
        <n v="696179.71"/>
        <n v="396427"/>
        <n v="279193.21999999997"/>
        <n v="100192.27"/>
        <n v="106811.67"/>
        <n v="588373.42000000004"/>
        <n v="616074.93999999994"/>
        <n v="706030.19"/>
        <n v="771070.35"/>
        <n v="336565.92"/>
        <n v="242529.1"/>
        <n v="190054.23"/>
        <n v="200866.51"/>
        <n v="529807.62"/>
        <n v="549202.4"/>
        <n v="594492.42000000004"/>
        <n v="654990.13"/>
        <n v="397842.65"/>
        <n v="279417.19"/>
        <n v="129303.66"/>
        <n v="137209.65"/>
        <n v="773785.8"/>
        <n v="798804.62"/>
        <n v="659099.64"/>
        <n v="730151.12"/>
        <n v="246002.76"/>
        <n v="179032.21"/>
        <n v="144035.54999999999"/>
        <n v="150936.09"/>
        <n v="442441.18"/>
        <n v="461162.41"/>
        <n v="795263.18"/>
        <n v="866985.62"/>
        <n v="358519.42"/>
        <n v="247957.4"/>
        <n v="49701.16"/>
        <n v="52510.559999999998"/>
        <n v="728952.76"/>
        <n v="753882.84"/>
        <n v="550586.43000000005"/>
        <n v="598942.11"/>
        <n v="448843.99"/>
        <n v="326111.18"/>
        <n v="211903.98"/>
        <n v="222211.06"/>
        <n v="512340.92"/>
        <n v="532449.81000000006"/>
        <n v="849766"/>
        <n v="925538.02"/>
        <n v="289160.37"/>
        <n v="200377.60000000001"/>
        <n v="240228.1"/>
        <n v="252323.15"/>
        <n v="466941.97"/>
        <n v="481280.8"/>
        <n v="716346.85"/>
        <n v="789427.07"/>
        <n v="259413.03"/>
        <n v="188365.3"/>
        <n v="116460.11"/>
        <n v="122515.09"/>
        <n v="604427.23"/>
        <n v="630238.03"/>
        <n v="577443.02"/>
        <n v="631684.18999999994"/>
        <n v="502107.99"/>
        <n v="366709.22"/>
        <n v="229129.38"/>
        <n v="239458.27"/>
        <n v="625039.69999999995"/>
        <n v="650549.36"/>
        <n v="614642.79"/>
        <n v="678739.23"/>
        <n v="442349.92"/>
        <n v="315225.67"/>
        <n v="177003.34"/>
        <n v="185964.42"/>
        <n v="692019.05"/>
        <n v="714084.15"/>
        <n v="654685.36"/>
        <n v="716374.13"/>
        <n v="475940.97"/>
        <n v="341129.95"/>
        <n v="93102.59"/>
        <n v="97565.26"/>
        <n v="732511.3"/>
        <n v="753687.87"/>
        <n v="748237.44"/>
        <n v="821867.33"/>
        <n v="448544.26"/>
        <n v="332505.81"/>
        <n v="232593.05"/>
        <n v="244191.65"/>
        <n v="528361.72"/>
        <n v="546032.41"/>
        <n v="582147.69999999995"/>
        <n v="643945.75"/>
        <n v="301177.32"/>
        <n v="210490.23999999999"/>
        <n v="50120.21"/>
        <n v="53280.800000000003"/>
        <n v="734465.08"/>
        <n v="759700.24"/>
        <n v="479158.95"/>
        <n v="524779.67000000004"/>
        <n v="292085.51"/>
        <n v="204091.94"/>
        <n v="238752.74"/>
        <n v="250750.22"/>
        <n v="750247.76"/>
        <n v="777775.47"/>
        <n v="647273.59"/>
        <n v="710799.1"/>
        <n v="552266.14"/>
        <n v="407478.9"/>
        <n v="199441.69"/>
        <n v="209484.59"/>
        <n v="685538.61"/>
        <n v="718379.21"/>
        <n v="573667.73"/>
        <n v="627725.13"/>
        <n v="564423.67000000004"/>
        <n v="400463.47"/>
        <n v="228181.95"/>
        <n v="241292.02"/>
        <n v="422161.25"/>
        <n v="438038.58"/>
        <n v="473232.63"/>
        <n v="517686.64"/>
        <n v="548756.96"/>
        <n v="388693.77"/>
        <n v="148245.62"/>
        <n v="156375.71"/>
        <n v="731177.32"/>
        <n v="754155"/>
        <n v="675343.57"/>
        <n v="738390.69"/>
        <n v="463030.66"/>
        <n v="329827.25"/>
        <n v="61669.66"/>
        <n v="65570.880000000005"/>
        <n v="413113.63"/>
        <n v="427656.24"/>
        <n v="754284.55"/>
        <n v="825926.83"/>
        <n v="489439.29"/>
        <n v="352551.71"/>
        <n v="102894.43"/>
        <n v="108834.94"/>
        <n v="727240.02"/>
        <n v="756895.92"/>
        <n v="888107.8"/>
        <n v="967924.26"/>
        <n v="367513.97"/>
        <n v="269193.95"/>
        <n v="116352.53"/>
        <n v="123007.66"/>
        <n v="781560.08"/>
        <n v="806795.96"/>
        <n v="753322.64"/>
        <n v="832428.28"/>
        <n v="500678.66"/>
        <n v="357061.93"/>
        <n v="182673.26"/>
        <n v="191227.53"/>
        <n v="749335.1"/>
        <n v="773191.75"/>
        <n v="566702.19999999995"/>
        <n v="623132.4"/>
        <n v="454232.75"/>
        <n v="335011.07"/>
        <n v="217824.3"/>
        <n v="231975.18"/>
        <n v="548533.11"/>
        <n v="572813.18999999994"/>
        <n v="535288.80000000005"/>
        <n v="586272.84"/>
        <n v="367585.22"/>
        <n v="266504.56"/>
        <n v="122099.36"/>
        <n v="128997.75"/>
        <n v="655613.56000000006"/>
        <n v="687819.21"/>
        <n v="476540.86"/>
        <n v="519592.93"/>
        <n v="206054"/>
        <n v="142445.35"/>
        <n v="74930.06"/>
        <n v="78996.59"/>
        <n v="789189.81"/>
        <n v="815830.5"/>
        <n v="587532.99"/>
        <n v="650586.59"/>
        <n v="223419.27"/>
        <n v="165032.57"/>
        <n v="99597.759999999995"/>
        <n v="104296.14"/>
        <n v="658993.68000000005"/>
        <n v="686355.77"/>
        <n v="547480.71"/>
        <n v="601206.25"/>
        <n v="382810.75"/>
        <n v="274540.37"/>
        <n v="63320.58"/>
        <n v="67462.47"/>
        <n v="728731.92"/>
        <n v="750739.44"/>
        <n v="670519.59"/>
        <n v="737328.64000000001"/>
        <n v="514582.45"/>
        <n v="366722.88"/>
        <n v="143363.89000000001"/>
        <n v="152563.6"/>
        <n v="526237.14"/>
        <n v="549752.93000000005"/>
        <n v="650963.46"/>
        <n v="712491.5"/>
        <n v="382225.73"/>
        <n v="276635.52000000002"/>
        <n v="226203.32"/>
        <n v="238400.39"/>
        <n v="464126.94"/>
        <n v="483600.23"/>
        <n v="858369.45"/>
        <n v="937046.87"/>
        <n v="563002.27"/>
        <n v="405007.9"/>
        <n v="139864.03"/>
        <n v="147287.91"/>
        <n v="793643.95"/>
        <n v="821883.15"/>
        <n v="627416.04"/>
        <n v="690993.15"/>
        <n v="363337.99"/>
        <n v="259758.93"/>
        <n v="205587.26"/>
        <n v="215930.21"/>
        <n v="473508.58"/>
        <n v="494852.25"/>
        <n v="648154.62"/>
        <n v="708255.26"/>
        <n v="522767.32"/>
        <n v="375410.89"/>
        <n v="177850.18"/>
        <n v="189004.05"/>
        <n v="533781.96"/>
        <n v="558233"/>
        <n v="625881.80000000005"/>
        <n v="688025.93"/>
        <n v="538969.5"/>
        <n v="381086.71"/>
        <n v="219403.47"/>
        <n v="231503.21"/>
        <n v="634676.97"/>
        <n v="661477.18000000005"/>
        <n v="830406.24"/>
        <n v="908195.04"/>
        <n v="504439.9"/>
        <n v="363508.16"/>
        <n v="235915.1"/>
        <n v="246900.95"/>
        <n v="459339.57"/>
        <n v="479453.97"/>
        <n v="622659.05000000005"/>
        <n v="688047.28"/>
        <n v="265707.90999999997"/>
        <n v="185549.64"/>
        <n v="157998.14000000001"/>
        <n v="167034.79"/>
        <n v="587587.11"/>
        <n v="608319.09"/>
        <n v="611254.43000000005"/>
        <n v="676424.76"/>
        <n v="463376.16"/>
        <n v="320600.82"/>
        <n v="107121.56"/>
        <n v="112243.15"/>
        <n v="778875.51"/>
        <n v="804864.77"/>
        <n v="628215.17000000004"/>
        <n v="690240.78"/>
        <n v="507168.97"/>
        <n v="365490.21"/>
        <n v="155131.85"/>
        <n v="164090.92000000001"/>
        <n v="708879.94"/>
        <n v="734653.71"/>
        <n v="557134.04"/>
        <n v="610387.89"/>
        <n v="497051.28"/>
        <n v="347627.55"/>
        <n v="208658.87"/>
        <n v="219665.9"/>
        <n v="572264.06999999995"/>
        <n v="598006.16"/>
        <n v="763271.12"/>
        <n v="836253.9"/>
        <n v="287566.17"/>
        <n v="203845.35"/>
        <n v="65091.4"/>
        <n v="68235.16"/>
        <n v="651672.6"/>
        <n v="680209.47"/>
        <n v="816637.15"/>
        <n v="901246.16"/>
        <n v="207955.91"/>
        <n v="149847.64000000001"/>
        <n v="232953.63"/>
        <n v="247835.15"/>
        <n v="626813.14"/>
        <n v="646679.56000000006"/>
        <n v="631563.18000000005"/>
        <n v="699206.82"/>
        <n v="446351.17"/>
        <n v="312106.88"/>
        <n v="202347.53"/>
        <n v="213620.02"/>
        <n v="429535.2"/>
        <n v="446894.65"/>
        <n v="859861.28"/>
        <n v="952682.65"/>
        <n v="370503.22"/>
        <n v="259278.26"/>
        <n v="95480.24"/>
        <n v="101510.09"/>
        <n v="561960.97"/>
        <n v="582938.69999999995"/>
        <n v="876173.59"/>
        <n v="957863.95"/>
        <n v="593106.21"/>
        <n v="422190.23"/>
        <n v="72612.7"/>
        <n v="75982.12"/>
        <n v="411841.6"/>
        <n v="428314.19"/>
        <n v="872257.3"/>
        <n v="967024.8"/>
        <n v="522189.36"/>
        <n v="373455.58"/>
        <n v="233827.22"/>
        <n v="244428.13"/>
        <n v="790881.31"/>
        <n v="829024.58"/>
        <n v="479773.68"/>
        <n v="525925.23"/>
        <n v="231895.63"/>
        <n v="164811.63"/>
        <n v="92687.1"/>
        <n v="98411.15"/>
        <n v="433109.67"/>
        <n v="447990.63"/>
        <n v="551090.22"/>
        <n v="609885.76"/>
        <n v="526375.78"/>
        <n v="382188.75"/>
        <n v="84731.839999999997"/>
        <n v="90321.26"/>
        <n v="453619.89"/>
        <n v="475485.15"/>
        <n v="471166.65"/>
        <n v="518385.21"/>
        <n v="420927.85"/>
        <n v="300633.42"/>
        <n v="102338.33"/>
        <n v="108618.74"/>
        <n v="754942.27"/>
        <n v="790337.58"/>
        <n v="506216.34"/>
        <n v="555317.43000000005"/>
        <n v="323583.3"/>
        <n v="239679.46"/>
        <n v="235368.66"/>
        <n v="250823.65"/>
        <n v="598251.80000000005"/>
        <n v="620849.05000000005"/>
        <n v="557493.46"/>
        <n v="618075.06999999995"/>
        <n v="323077.52"/>
        <n v="231269.31"/>
        <n v="227618.44"/>
        <n v="238836.03"/>
        <n v="482456.57"/>
        <n v="503599.98"/>
        <n v="776178.87"/>
        <n v="860452.16"/>
        <n v="431229.8"/>
        <n v="298877.89"/>
        <n v="145205.76000000001"/>
        <n v="152710.01999999999"/>
        <n v="472651.42"/>
        <n v="486143.19"/>
        <n v="732154.77"/>
        <n v="805217.4"/>
        <n v="369784.53"/>
        <n v="255305.23"/>
        <n v="214269.16"/>
        <n v="224695.07"/>
        <n v="734557.41"/>
        <n v="766122.74"/>
        <n v="643124.47999999998"/>
        <n v="702452.66"/>
        <n v="324818.42"/>
        <n v="240085.34"/>
        <n v="143138.76"/>
        <n v="150506.26"/>
        <n v="659792.75"/>
        <n v="686143.98"/>
        <n v="612809.25"/>
        <n v="674557.8"/>
        <n v="441670.85"/>
        <n v="325891.19"/>
        <n v="87334"/>
        <n v="91562.63"/>
        <n v="592247.01"/>
        <n v="621866.71"/>
        <n v="931304.58"/>
        <n v="1018435.03"/>
        <n v="273912.78000000003"/>
        <n v="203447.83"/>
        <n v="131449.94"/>
        <n v="137682.37"/>
        <n v="581595.38"/>
        <n v="605700.99"/>
        <n v="720657.38"/>
        <n v="798831.71"/>
        <n v="530052.86"/>
        <n v="374034.29"/>
        <n v="69085.81"/>
        <n v="72363.39"/>
        <n v="722799.17"/>
        <n v="753263.97"/>
        <n v="835195.69"/>
        <n v="917312.44"/>
        <n v="222424.06"/>
        <n v="159477.93"/>
        <n v="234209.16"/>
        <n v="245294.6"/>
        <n v="576106.4"/>
        <n v="602098.28"/>
        <n v="652232.47"/>
        <n v="709456.68"/>
        <n v="560076.41"/>
        <n v="396562.69"/>
        <n v="183610.5"/>
        <n v="194047.83"/>
        <n v="625498.18999999994"/>
        <n v="653523.5"/>
        <n v="537715.04"/>
        <n v="589978.92000000004"/>
        <n v="295199.62"/>
        <n v="213366.88"/>
        <n v="162932.91"/>
        <n v="173118.1"/>
        <n v="511748.07"/>
        <n v="527612.92000000004"/>
        <n v="603563.19999999995"/>
        <n v="663779.47"/>
        <n v="297750.26"/>
        <n v="217780.63"/>
        <n v="115090.46"/>
        <n v="120777.52"/>
        <n v="500174.16"/>
        <n v="516011.73"/>
        <n v="681391.03"/>
        <n v="747725.67"/>
        <n v="494926.55"/>
        <n v="354827.22"/>
        <n v="162963.84"/>
        <n v="172266.73"/>
        <n v="690590.6"/>
        <n v="720090.58"/>
        <n v="913349.57"/>
        <n v="1009066.33"/>
        <n v="333834.06"/>
        <n v="238607.92"/>
        <n v="210725.34"/>
        <n v="222409.03"/>
        <n v="512186.09"/>
        <n v="528873.47"/>
        <n v="754158.87"/>
        <n v="827878.43"/>
        <n v="283882.37"/>
        <n v="209895.74"/>
        <n v="171393.28"/>
        <n v="182238.65"/>
        <n v="606911.05000000005"/>
        <n v="627496.07999999996"/>
        <n v="814033.51"/>
        <n v="897942.69"/>
        <n v="554842.43000000005"/>
        <n v="391159.77"/>
        <n v="56902.64"/>
        <n v="59911.09"/>
        <n v="495986.73"/>
        <n v="514856.17"/>
        <n v="792090.91"/>
        <n v="877956.82"/>
        <n v="514163.8"/>
        <n v="362908.53"/>
        <n v="153115.59"/>
        <n v="163181.22"/>
        <n v="709327.86"/>
        <n v="743522.8"/>
        <n v="748609.13"/>
        <n v="822502.87"/>
        <n v="413095.9"/>
        <n v="294051.94"/>
        <n v="171585.32"/>
        <n v="181227.77"/>
        <n v="582615.36"/>
        <n v="607950.25"/>
        <n v="561423.89"/>
        <n v="615634.03"/>
        <n v="440397.15"/>
        <n v="316167.39"/>
        <n v="195061.42"/>
        <n v="207013.61"/>
        <n v="781162.96"/>
        <n v="804515.98"/>
        <n v="728141.94"/>
        <n v="794319.03"/>
        <n v="529266.85"/>
        <n v="368787.67"/>
        <n v="183472.97"/>
        <n v="192145.79"/>
        <n v="508484.67"/>
        <n v="525037.55000000005"/>
        <n v="626373.78"/>
        <n v="682629.62"/>
        <n v="354749.18"/>
        <n v="260983.57"/>
        <n v="126093.18"/>
        <n v="133053.54"/>
        <n v="652366.55000000005"/>
        <n v="680657.12"/>
        <n v="854665.9"/>
        <n v="945629.68"/>
        <n v="231505.22"/>
        <n v="170800.11"/>
        <n v="68221.149999999994"/>
        <n v="72343.59"/>
        <n v="750752.53"/>
        <n v="785333.48"/>
        <n v="897835.83"/>
        <n v="986237.47"/>
        <n v="199444.39"/>
        <n v="137825.73000000001"/>
        <n v="108875.24"/>
        <n v="114759.7"/>
        <n v="635868.51"/>
        <n v="655150.31999999995"/>
        <n v="711344.72"/>
        <n v="780844.85"/>
        <n v="270236.28000000003"/>
        <n v="199074.4"/>
        <n v="228241.89"/>
        <n v="239749.01"/>
        <n v="713856.85"/>
        <n v="737479.09"/>
        <n v="517924.91"/>
        <n v="574103.4"/>
        <n v="412867.09"/>
        <n v="294682.76"/>
        <n v="70630.880000000005"/>
        <n v="75065.009999999995"/>
        <n v="590950.24"/>
        <n v="617141.93000000005"/>
        <n v="901855.97"/>
        <n v="999627.1"/>
        <n v="456046.39"/>
        <n v="338661.64"/>
        <n v="132391.69"/>
        <n v="138775.29"/>
        <n v="413926.69"/>
        <n v="426982.13"/>
        <n v="931311.4"/>
        <n v="1013328.52"/>
        <n v="371646.17"/>
        <n v="265834.21999999997"/>
        <n v="127612.63"/>
        <n v="134367.69"/>
        <n v="790485.07"/>
        <n v="819255.11"/>
        <n v="540083.80000000005"/>
        <n v="595040.44999999995"/>
        <n v="497151.54"/>
        <n v="362745.05"/>
        <n v="125613.92"/>
        <n v="133662.48000000001"/>
        <n v="486753.32"/>
        <n v="505909.93"/>
        <n v="595098.93000000005"/>
        <n v="655625.49"/>
        <n v="403676.89"/>
        <n v="290313.28000000003"/>
        <n v="213899.29"/>
        <n v="224157.34"/>
        <n v="741159.81"/>
        <n v="772083.72"/>
        <n v="735207.3"/>
        <n v="805323"/>
        <n v="228363.96"/>
        <n v="165321.54"/>
        <n v="242348.85"/>
        <n v="253164.39"/>
        <n v="401464.7"/>
        <n v="413167.23"/>
        <n v="648786.37"/>
        <n v="705467.23"/>
        <n v="336465.09"/>
        <n v="244078.09"/>
        <n v="102877.56"/>
        <n v="108047.01"/>
        <n v="515682.22"/>
        <n v="532132.04"/>
        <n v="866572.01"/>
        <n v="946374.75"/>
        <n v="588159.68999999994"/>
        <n v="430517.67"/>
        <n v="82795.009999999995"/>
        <n v="87440.44"/>
        <n v="463405.97"/>
        <n v="477453.13"/>
        <n v="725429.36"/>
        <n v="795831.93"/>
        <n v="466870.29"/>
        <n v="332824.67"/>
        <n v="54988.95"/>
        <n v="57974.48"/>
        <n v="462719.19"/>
        <n v="478819.55"/>
        <n v="733426.08"/>
        <n v="798526.49"/>
        <n v="391060.31"/>
        <n v="283865.78999999998"/>
        <n v="110495.28"/>
        <n v="115617.02"/>
        <n v="527886.66"/>
        <n v="546001.39"/>
        <n v="505961.73"/>
        <n v="557197.9"/>
        <n v="451315.01"/>
        <n v="324496.07"/>
        <n v="195475.87"/>
        <n v="207815.54"/>
        <n v="489136.76"/>
        <n v="506757.21"/>
        <n v="527860.79"/>
        <n v="574439.99"/>
        <n v="469876.08"/>
        <n v="335660.9"/>
        <n v="120647.79"/>
        <n v="127432.69"/>
        <n v="637550.27"/>
        <n v="666797.78"/>
        <n v="879319.34"/>
        <n v="965792.48"/>
        <n v="382387.64"/>
        <n v="268952.39"/>
        <n v="92321.01"/>
        <n v="96896.02"/>
        <n v="647598.54"/>
        <n v="675291.26"/>
        <n v="634173.93000000005"/>
        <n v="690029.45"/>
        <n v="199942.03"/>
        <n v="141039.79999999999"/>
        <n v="117369.73"/>
        <n v="124107.21"/>
        <n v="705916.78"/>
        <n v="740720.08"/>
        <n v="620082.57999999996"/>
        <n v="683596.96"/>
        <n v="375754.25"/>
        <n v="260744.22"/>
        <n v="202831.96"/>
        <n v="214851.36"/>
        <n v="638457.02"/>
        <n v="662038.4"/>
        <n v="646319.98"/>
        <n v="706169.48"/>
        <n v="433180.3"/>
        <n v="315470.09999999998"/>
        <n v="150405.88"/>
        <n v="159345.76"/>
        <n v="591890.38"/>
        <n v="617402.54"/>
        <n v="571881.22"/>
        <n v="622507.4"/>
        <n v="542718.28"/>
        <n v="400659.33"/>
        <n v="208936.38"/>
        <n v="220631.6"/>
        <n v="649540.21"/>
        <n v="677037.77"/>
        <n v="690947.28"/>
        <n v="756428.85"/>
        <n v="384119.77"/>
        <n v="265308.78000000003"/>
        <n v="208818.22"/>
        <n v="222158.33"/>
        <n v="455368.11"/>
        <n v="473252.73"/>
        <n v="615366.65"/>
        <n v="682288.79"/>
        <n v="579095.5"/>
        <n v="424289.8"/>
        <n v="124886.37"/>
        <n v="132057.87"/>
        <n v="768017.47"/>
        <n v="792991.64"/>
        <n v="675594.33"/>
        <n v="744015.06"/>
        <n v="205922.96"/>
        <n v="142645.73000000001"/>
        <n v="160047.35999999999"/>
        <n v="169488.11"/>
        <n v="718922.96"/>
        <n v="751616.68"/>
        <n v="712434.99"/>
        <n v="785776.6"/>
        <n v="532400.38"/>
        <n v="368890.01"/>
        <n v="236545.77"/>
        <n v="251635.98"/>
        <n v="781074.01"/>
        <n v="805097.21"/>
        <n v="822628.77"/>
        <n v="897539.53"/>
        <n v="456309.69"/>
        <n v="336403.08"/>
        <n v="227287.12"/>
        <n v="241994.77"/>
        <n v="701334.25"/>
        <n v="724227.3"/>
        <n v="809934.75"/>
        <n v="895347.92"/>
        <n v="522886.96"/>
        <n v="381255.95"/>
        <n v="188152.92"/>
        <n v="200529.75"/>
        <n v="786686.53"/>
        <n v="825299"/>
        <n v="739171.41"/>
        <n v="809110.83"/>
        <n v="317100.90999999997"/>
        <n v="218531.95"/>
        <n v="83556.59"/>
        <n v="87476.95"/>
        <n v="521016.25"/>
        <n v="544089.32999999996"/>
        <n v="639072.79"/>
        <n v="700067.16"/>
        <n v="523956.35"/>
        <n v="370812.97"/>
        <n v="69463.19"/>
        <n v="73981.539999999994"/>
        <n v="542227.94999999995"/>
        <n v="566695.04"/>
        <n v="581699.16"/>
        <n v="633791.93000000005"/>
        <n v="282121.46999999997"/>
        <n v="198896.08"/>
        <n v="116361.58"/>
        <n v="121994.9"/>
        <n v="449806.43"/>
        <n v="466020.05"/>
        <n v="807421.09"/>
        <n v="891219.68"/>
        <n v="523413.17"/>
        <n v="382615.22"/>
        <n v="111090.98"/>
        <n v="117627.26"/>
        <n v="400768.19"/>
        <n v="419110.85"/>
        <n v="485873.18"/>
        <n v="530550.09"/>
        <n v="516116.03"/>
        <n v="374501.34"/>
        <n v="223267.09"/>
        <n v="234818.72"/>
        <n v="547122.53"/>
        <n v="568334.71"/>
        <n v="474220.14"/>
        <n v="518090.59"/>
        <n v="245436.51"/>
        <n v="171362.29"/>
        <n v="227598.96"/>
        <n v="242135.9"/>
        <n v="657613.13"/>
        <n v="688321.12"/>
        <n v="921498.39"/>
        <n v="1008120.19"/>
        <n v="422931.31"/>
        <n v="293050.69"/>
        <n v="164102.45000000001"/>
        <n v="171542.51"/>
        <n v="546480.41"/>
        <n v="571968.68000000005"/>
        <n v="541777.5"/>
        <n v="592831.85"/>
        <n v="249205.76000000001"/>
        <n v="184091.89"/>
        <n v="206225.09"/>
        <n v="216497.93"/>
        <n v="401112.47"/>
        <n v="417884.57"/>
        <n v="547017.86"/>
        <n v="603221.11"/>
        <n v="384832.12"/>
        <n v="269398.53999999998"/>
        <n v="231802.48"/>
        <n v="244814.89"/>
        <n v="453880.86"/>
        <n v="468989.8"/>
        <n v="912884.86"/>
        <n v="1004630.4"/>
        <n v="552573.65"/>
        <n v="390715.24"/>
        <n v="64878.720000000001"/>
        <n v="68244.95"/>
        <n v="534243.87"/>
        <n v="554928.27"/>
        <n v="699847.45"/>
        <n v="762018.89"/>
        <n v="309027.18"/>
        <n v="215945.9"/>
        <n v="88665.69"/>
        <n v="92647.17"/>
        <n v="535431.88"/>
        <n v="550784.34"/>
        <n v="476694.56"/>
        <n v="519737.09"/>
        <n v="446466.21"/>
        <n v="326544.81"/>
        <n v="59173.91"/>
        <n v="62395.75"/>
        <n v="408892.42"/>
        <n v="423900.17"/>
        <n v="541896.68999999994"/>
        <n v="594144.77"/>
        <n v="524654.73"/>
        <n v="375974.14"/>
        <n v="111643.69"/>
        <n v="118490.84"/>
        <n v="743172.61"/>
        <n v="766376.31"/>
        <n v="566311.87"/>
        <n v="621667.03"/>
        <n v="321225.65999999997"/>
        <n v="223477.6"/>
        <n v="159002.57999999999"/>
        <n v="167117.72"/>
        <n v="689774.46"/>
        <n v="716270.04"/>
        <n v="841102.61"/>
        <n v="917716.15"/>
        <n v="388260.62"/>
        <n v="281874.23"/>
        <n v="91187.46"/>
        <n v="97015.53"/>
        <n v="439062.2"/>
        <n v="457116.08"/>
        <n v="580781.96"/>
        <n v="642069.78"/>
        <n v="559361.26"/>
        <n v="401371.78"/>
        <n v="123195.07"/>
        <n v="130830.9"/>
        <n v="570670.16"/>
        <n v="587096.06999999995"/>
        <n v="889327.97"/>
        <n v="974700.79"/>
        <n v="280560.23"/>
        <n v="204507.51"/>
        <n v="183831.07"/>
        <n v="193124.88"/>
        <n v="689510.8"/>
        <n v="711387.19"/>
        <n v="650381.56999999995"/>
        <n v="712054.21"/>
        <n v="522740.12"/>
        <n v="366188.25"/>
        <n v="177944.82"/>
        <n v="187163.41"/>
        <n v="478421.6"/>
        <n v="492060.49"/>
        <n v="670401.69999999995"/>
        <n v="732600.6"/>
        <n v="578187.65"/>
        <n v="413248.41"/>
        <n v="241591.83"/>
        <n v="252932.38"/>
        <n v="471396.61"/>
        <n v="489567.55"/>
        <n v="634020.52"/>
        <n v="691370.35"/>
        <n v="264264.93"/>
        <n v="186327.31"/>
        <n v="192531.41"/>
        <n v="202046.34"/>
        <n v="695190.73"/>
        <n v="724521.7"/>
        <n v="526791.73"/>
        <n v="574285.05000000005"/>
        <n v="213781.59"/>
        <n v="155442.42000000001"/>
        <n v="150520.51"/>
        <n v="157404.34"/>
        <n v="656142.61"/>
        <n v="675571.21"/>
        <n v="623103.43999999994"/>
        <n v="683398.66"/>
        <n v="444419.39"/>
        <n v="312284.3"/>
        <n v="229114.72"/>
        <n v="242059.16"/>
        <n v="596699.29"/>
        <n v="614053.44999999995"/>
        <n v="559143.43999999994"/>
        <n v="609984.93999999994"/>
        <n v="326136.37"/>
        <n v="241647.57"/>
        <n v="115002.82"/>
        <n v="121337.88"/>
        <n v="629953.02"/>
        <n v="660395.39"/>
        <n v="806260.7"/>
        <n v="884539.85"/>
        <n v="327784.59999999998"/>
        <n v="238109.32"/>
        <n v="229086.62"/>
        <n v="241292.29"/>
        <n v="589936.18999999994"/>
        <n v="617648.82999999996"/>
        <n v="901887.06"/>
        <n v="983186.32"/>
        <n v="332682.39"/>
        <n v="244216.41"/>
        <n v="92446.21"/>
        <n v="98341.99"/>
        <n v="593439.05000000005"/>
        <n v="617650.85"/>
        <n v="575795.37"/>
        <n v="627856.29"/>
        <n v="225835.93"/>
        <n v="159948.32"/>
        <n v="174448.38"/>
        <n v="185063.72"/>
        <n v="653528.26"/>
        <n v="682296.46"/>
        <n v="626870.53"/>
        <n v="693006.92"/>
        <n v="434765.42"/>
        <n v="315418.64"/>
        <n v="135947.4"/>
        <n v="142213.45000000001"/>
        <n v="620925.88"/>
        <n v="642544.73"/>
        <n v="661495.74"/>
        <n v="731837.91"/>
        <n v="557375.6"/>
        <n v="408650.44"/>
        <n v="139239.23000000001"/>
        <n v="148444.09"/>
        <n v="526089.14"/>
        <n v="550601.23"/>
        <n v="925000.14"/>
        <n v="1009147.91"/>
        <n v="446568.39"/>
        <n v="310087.46999999997"/>
        <n v="119599.64"/>
        <n v="127265.13"/>
        <n v="434457.98"/>
        <n v="447466.82"/>
        <n v="495696.22"/>
        <n v="546694.40000000002"/>
        <n v="285476.28999999998"/>
        <n v="210282.12"/>
        <n v="76344.09"/>
        <n v="81321.350000000006"/>
        <n v="473861.17"/>
        <n v="495197.7"/>
        <n v="599693.31999999995"/>
        <n v="661136.06000000006"/>
        <n v="235304.75"/>
        <n v="167613.59"/>
        <n v="199324.33"/>
        <n v="211311.34"/>
        <n v="585241.52"/>
        <n v="609525.35"/>
        <n v="533001.26"/>
        <n v="583178.85"/>
        <n v="400619.08"/>
        <n v="282324.59999999998"/>
        <n v="139447.63"/>
        <n v="147003.04999999999"/>
        <n v="714353.87"/>
        <n v="742301.37"/>
        <n v="633069.6"/>
        <n v="700458.93"/>
        <n v="475388.06"/>
        <n v="340682.28"/>
        <n v="120032.8"/>
        <n v="127959.91"/>
        <n v="667280.23"/>
        <n v="695908.01"/>
        <n v="931382.06"/>
        <n v="1031242.97"/>
        <n v="452658.82"/>
        <n v="321885.46000000002"/>
        <n v="152219.34"/>
        <n v="160493.03"/>
        <n v="595695.05000000005"/>
        <n v="614907.4"/>
        <n v="548840.41"/>
        <n v="331538.52"/>
        <n v="94406.37"/>
        <n v="633507.74"/>
        <n v="486409.76"/>
        <n v="295025.65999999997"/>
        <n v="88138.93"/>
        <n v="628121.56999999995"/>
        <n v="744965.06"/>
        <n v="314102.08"/>
        <n v="58173.25"/>
        <n v="401259.36"/>
        <n v="813054.42"/>
        <n v="407384.67"/>
        <n v="242906.56"/>
        <n v="722369.31"/>
        <n v="504533.18"/>
        <n v="575331.85"/>
        <n v="235914.28"/>
        <n v="614826.9"/>
        <n v="721494.64"/>
        <n v="241814.32"/>
        <n v="191993.68"/>
        <n v="579365.59"/>
        <n v="797798.15"/>
        <n v="579065.41"/>
        <n v="213509.36"/>
        <n v="525448.29"/>
        <n v="747334.19"/>
        <n v="290622.86"/>
        <n v="214334.19"/>
        <n v="790657.47"/>
        <n v="735512.59"/>
        <n v="295832.74"/>
        <n v="87800.47"/>
        <n v="501226.95"/>
        <n v="908916.79"/>
        <n v="249460.16"/>
        <n v="52745.55"/>
        <n v="787585.59"/>
        <n v="597792.89"/>
        <n v="497634.1"/>
        <n v="207770.82"/>
        <n v="530729.88"/>
        <n v="572876.80000000005"/>
        <n v="451950.03"/>
        <n v="209197.22"/>
        <n v="715140.1"/>
        <n v="675679.56"/>
        <n v="285055.02"/>
        <n v="129244.13"/>
        <n v="639282.53"/>
        <n v="870476.18"/>
        <n v="223666.52"/>
        <n v="133641.14000000001"/>
        <n v="739314.37"/>
        <n v="643351.26"/>
        <n v="396143.05"/>
        <n v="127291.87"/>
        <n v="793952.37"/>
        <n v="530271.11"/>
        <n v="262986.46999999997"/>
        <n v="68326.45"/>
        <n v="792804.39"/>
        <n v="882363.74"/>
        <n v="274587.84000000003"/>
        <n v="68918.080000000002"/>
        <n v="698476.01"/>
        <n v="561551.64"/>
        <n v="407028.66"/>
        <n v="152530.57999999999"/>
        <n v="458929.19"/>
        <n v="892499.69"/>
        <n v="368350.31"/>
        <n v="132579.81"/>
        <n v="536321.21"/>
        <n v="584068.01"/>
        <n v="526162.06000000006"/>
        <n v="160347.85999999999"/>
        <n v="549837.15"/>
        <n v="895312.27"/>
        <n v="303988.96999999997"/>
        <n v="191478.23"/>
        <n v="407616.41"/>
        <n v="849483.74"/>
        <n v="501694.03"/>
        <n v="78666.399999999994"/>
        <n v="569093.72"/>
        <n v="624472.25"/>
        <n v="210822.65"/>
        <n v="51395.51"/>
        <n v="745507.17"/>
        <n v="841395.96"/>
        <n v="386737.48"/>
        <n v="181699.01"/>
        <n v="556010.48"/>
        <n v="502545.02"/>
        <n v="589011.72"/>
        <n v="222506.3"/>
        <n v="599046.22"/>
        <n v="754579.59"/>
        <n v="451640.53"/>
        <n v="191433.27"/>
        <n v="445301.2"/>
        <n v="497379.01"/>
        <n v="496544.25"/>
        <n v="225688"/>
        <n v="783636.91"/>
        <n v="602105.37"/>
        <n v="281149.56"/>
        <n v="49836.800000000003"/>
        <n v="398791.22"/>
        <n v="667521.53"/>
        <n v="344187.06"/>
        <n v="243313.49"/>
        <n v="409626.76"/>
        <n v="699270.72"/>
        <n v="232979.12"/>
        <n v="190330"/>
        <n v="580753.06000000006"/>
        <n v="761882.54"/>
        <n v="200564.86"/>
        <n v="106251.72"/>
        <n v="679801.49"/>
        <n v="604777.69999999995"/>
        <n v="212450.18"/>
        <n v="129787.38"/>
        <n v="728848.54"/>
        <n v="738804.84"/>
        <n v="432154.59"/>
        <n v="233710.09"/>
        <n v="427439.64"/>
        <n v="510304.03"/>
        <n v="570724.55000000005"/>
        <n v="176077.98"/>
        <n v="633583.31999999995"/>
        <n v="865398.22"/>
        <n v="479078.2"/>
        <n v="85863.06"/>
        <n v="762053.73"/>
        <n v="620123.22"/>
        <n v="213002.32"/>
        <n v="100231.24"/>
        <n v="414329.56"/>
        <n v="548585.22"/>
        <n v="211688.29"/>
        <n v="153569.9"/>
        <n v="440562.6"/>
        <n v="921919.74"/>
        <n v="201488.78"/>
        <n v="70538.84"/>
        <n v="609003.38"/>
        <n v="678391.62"/>
        <n v="591523.75"/>
        <n v="133508.81"/>
        <n v="664379.69999999995"/>
        <n v="509946.56"/>
        <n v="456381.98"/>
        <n v="152301.82"/>
        <n v="549111.48"/>
        <n v="696331.24"/>
        <n v="392026.41"/>
        <n v="234742.66"/>
        <n v="571302.34"/>
        <n v="776180.62"/>
        <n v="330699.03000000003"/>
        <n v="151017.81"/>
        <n v="792507.48"/>
        <n v="578622.80000000005"/>
        <n v="378199.87"/>
        <n v="189342"/>
        <n v="694941.92"/>
        <n v="486349.94"/>
        <n v="274212.32"/>
        <n v="107157.95"/>
        <n v="669265.43999999994"/>
        <n v="936656.86"/>
        <n v="381228.12"/>
        <n v="115659.38"/>
        <n v="428890.38"/>
        <n v="742474.04"/>
        <n v="485881.78"/>
        <n v="60462"/>
        <n v="526359.43999999994"/>
        <n v="860246.15"/>
        <n v="417044.4"/>
        <n v="91208.95"/>
        <n v="470566.52"/>
        <n v="580803.15"/>
        <n v="369509.67"/>
        <n v="92586.46"/>
        <n v="420790.8"/>
        <n v="766557.56"/>
        <n v="374907.9"/>
        <n v="95335.69"/>
        <n v="530095.96"/>
        <n v="823121.75"/>
        <n v="225761.47"/>
        <n v="116275.78"/>
        <n v="410084.65"/>
        <n v="546873.89"/>
        <n v="251801.53"/>
        <n v="74269.64"/>
        <n v="438404.87"/>
        <n v="574860.72"/>
        <n v="523761.18"/>
        <n v="224571.53"/>
        <n v="711690.46"/>
        <n v="535033.9"/>
        <n v="204728.03"/>
        <n v="177403.49"/>
        <n v="683658.15"/>
        <n v="849071.75"/>
        <n v="407021.4"/>
        <n v="75966"/>
        <n v="706529.05"/>
        <n v="589011.61"/>
        <n v="340133.45"/>
        <n v="240859.37"/>
        <n v="469934.81"/>
        <n v="791329.02"/>
        <n v="589917"/>
        <n v="78977.42"/>
        <n v="453522.4"/>
        <n v="680668.01"/>
        <n v="302714"/>
        <n v="204100.59"/>
        <n v="669642.16"/>
        <n v="896020.83"/>
        <n v="268289.3"/>
        <n v="61449.57"/>
        <n v="404535.35"/>
        <n v="830478.88"/>
        <n v="304499.58"/>
        <n v="144530.68"/>
        <n v="652054.43999999994"/>
        <n v="727740.82"/>
        <n v="295841.49"/>
        <n v="110078.77"/>
        <n v="400418.1"/>
        <n v="571105.94999999995"/>
        <n v="580865.84"/>
        <n v="148882.31"/>
        <n v="407592.35"/>
        <n v="826381.15"/>
        <n v="539366.02"/>
        <n v="227600.68"/>
        <n v="746740.65"/>
        <n v="765168.01"/>
        <n v="392839.76"/>
        <n v="167714.6"/>
        <n v="573264.96"/>
        <n v="598278.14"/>
        <n v="257039.54"/>
        <n v="143787.64000000001"/>
        <n v="656175.81000000006"/>
        <n v="777707.23"/>
        <n v="325254.15000000002"/>
        <n v="113947.26"/>
        <n v="510049.35"/>
        <n v="921059.03"/>
        <n v="423408.7"/>
        <n v="199379.25"/>
        <n v="498350.73"/>
        <n v="648781.52"/>
        <n v="313327.84000000003"/>
        <n v="213147.12"/>
        <n v="590523.39"/>
        <n v="898882.45"/>
        <n v="416491.45"/>
        <n v="180529.98"/>
        <n v="606312.78"/>
        <n v="810174.97"/>
        <n v="522584.73"/>
        <n v="87056.71"/>
        <n v="577590.09"/>
        <n v="836781.68"/>
        <n v="309850.09000000003"/>
        <n v="116077.84"/>
        <n v="624975.6"/>
        <n v="739373.7"/>
        <n v="279682.3"/>
        <n v="207820.59"/>
        <n v="754345.84"/>
        <n v="879677.64"/>
        <n v="320405.94"/>
        <n v="117810.79"/>
        <n v="624389.93999999994"/>
        <n v="555369.92000000004"/>
        <n v="567574.78"/>
        <n v="50572.15"/>
        <n v="493506.01"/>
        <n v="663285.39"/>
        <n v="237241.86"/>
        <n v="166567.85999999999"/>
        <n v="456777.07"/>
        <n v="594609.09"/>
        <n v="261178.7"/>
        <n v="235039.69"/>
        <n v="480955.67"/>
        <n v="483089.63"/>
        <n v="376927.77"/>
        <n v="199689.84"/>
        <n v="476313.63"/>
        <n v="713265.41"/>
        <n v="213532.98"/>
        <n v="240096.16"/>
        <n v="696007.22"/>
        <n v="811548.27"/>
        <n v="309580.09999999998"/>
        <n v="175766.95"/>
        <n v="616198.43000000005"/>
        <n v="888878.57"/>
        <n v="451735.79"/>
        <n v="132039.07"/>
        <n v="439347.18"/>
        <n v="633017.85"/>
        <n v="430145.71"/>
        <n v="212296.47"/>
        <n v="636880.99"/>
        <n v="878594.65"/>
        <n v="531943.31999999995"/>
        <n v="195151.12"/>
        <n v="760668.44"/>
        <n v="750251.61"/>
        <n v="275162.58"/>
        <n v="99908.86"/>
        <n v="769386.88"/>
        <n v="566025.25"/>
        <n v="235541.73"/>
        <n v="150553.81"/>
        <n v="648578.24"/>
        <n v="932814.49"/>
        <n v="359050.31"/>
        <n v="215275.01"/>
        <n v="778374.19"/>
        <n v="920495.75"/>
        <n v="586536.29"/>
        <n v="162817.1"/>
        <n v="483945.18"/>
        <n v="845984.79"/>
        <n v="258235.07"/>
        <n v="105269.49"/>
        <n v="764264.87"/>
        <n v="758300.34"/>
        <n v="269879.15999999997"/>
        <n v="122614.37"/>
        <n v="502895.17"/>
        <n v="595498.93999999994"/>
        <n v="348163.3"/>
        <n v="214929.78"/>
        <n v="608854.99"/>
        <n v="866578.24"/>
        <n v="360886.29"/>
        <n v="108628.87"/>
        <n v="502840.54"/>
        <n v="812813.43"/>
        <n v="533343.25"/>
        <n v="115160.03"/>
        <n v="440605.72"/>
        <n v="640265.30000000005"/>
        <n v="531934.19999999995"/>
        <n v="98450.44"/>
        <n v="783618.51"/>
        <n v="910340.14"/>
        <n v="220651.63"/>
        <n v="139312.44"/>
        <n v="681392.88"/>
        <n v="827631.41"/>
        <n v="288966.5"/>
        <n v="77262.64"/>
        <n v="591913.01"/>
        <n v="514743.35"/>
        <n v="355260.82"/>
        <n v="194281.54"/>
        <n v="408014.25"/>
        <n v="517105.9"/>
        <n v="407474.18"/>
        <n v="159576.95999999999"/>
        <n v="579604.6"/>
        <n v="748554.59"/>
        <n v="223426.01"/>
        <n v="148452.6"/>
        <n v="606384.54"/>
        <n v="756154.51"/>
        <n v="304630.07"/>
        <n v="128926.18"/>
        <n v="761407.71"/>
        <n v="488219.4"/>
        <n v="228654.44"/>
        <n v="219511.39"/>
        <n v="786223.65"/>
        <n v="510962.01"/>
        <n v="218320.92"/>
        <n v="161512.46"/>
        <n v="456843"/>
        <n v="533151.96"/>
        <n v="367106.42"/>
        <n v="162550.82"/>
        <n v="470079.12"/>
        <n v="799328.81"/>
        <n v="539145.73"/>
        <n v="193664.85"/>
        <n v="478264.5"/>
        <n v="566855.41"/>
        <n v="336462.06"/>
        <n v="98468.800000000003"/>
        <n v="744823.12"/>
        <n v="475830.85"/>
        <n v="444785.34"/>
        <n v="220926.25"/>
        <n v="401739.01"/>
        <n v="821560.7"/>
        <n v="534121.09"/>
        <n v="220992.4"/>
        <n v="761553.4"/>
        <n v="590053.73"/>
        <n v="400609"/>
        <n v="188271.11"/>
        <n v="525793.12"/>
        <n v="708698.53"/>
        <n v="291386.21999999997"/>
        <n v="205175.93"/>
        <n v="776084.07"/>
        <n v="728419.27"/>
        <n v="466112.29"/>
        <n v="221195.27"/>
        <n v="500130.5"/>
        <n v="912852.97"/>
        <n v="393284.73"/>
        <n v="148759.9"/>
        <n v="530553.74"/>
        <n v="801551.12"/>
        <n v="255092.15"/>
        <n v="188613.76000000001"/>
        <n v="451590.11"/>
        <n v="731571.85"/>
        <n v="591367.09"/>
        <n v="189292.08"/>
        <n v="792266.28"/>
        <n v="552879.61"/>
        <n v="594139.61"/>
        <n v="240441.56"/>
        <n v="455912.77"/>
        <n v="837008.15"/>
        <n v="213836.05"/>
        <n v="90180.96"/>
        <n v="515378.51"/>
        <n v="636327.27"/>
        <n v="484600.18"/>
        <n v="123725.55"/>
        <n v="729512.16"/>
        <n v="471769.14"/>
        <n v="444732.5"/>
        <n v="94339.95"/>
        <n v="572460.59"/>
        <n v="660781.94999999995"/>
        <n v="370397.22"/>
        <n v="156613.70000000001"/>
        <n v="594689.85"/>
        <n v="776906.9"/>
        <n v="223716.09"/>
        <n v="102182.66"/>
        <n v="559020.56000000006"/>
        <n v="480365.75"/>
        <n v="505907.23"/>
        <n v="111316.6"/>
        <n v="660360.61"/>
        <n v="610837.66"/>
        <n v="256212.62"/>
        <n v="127974.83"/>
        <n v="664149.02"/>
        <n v="763278.86"/>
        <n v="296868.52"/>
        <n v="180248.27"/>
        <n v="531645.55000000005"/>
        <n v="731988.88"/>
        <n v="323199.34000000003"/>
        <n v="240966.6"/>
        <n v="792978.91"/>
        <n v="654472.81000000006"/>
        <n v="354922.27"/>
        <n v="144537.75"/>
        <n v="628490.36"/>
        <n v="815098.59"/>
        <n v="344172.83"/>
        <n v="195064.61"/>
        <n v="593348.94999999995"/>
        <n v="869838.45"/>
        <n v="508657.04"/>
        <n v="87087.16"/>
        <n v="435817.3"/>
        <n v="518821.75"/>
        <n v="230992.26"/>
        <n v="146377.35999999999"/>
        <n v="659857.86"/>
        <n v="674303.4"/>
        <n v="468362.89"/>
        <n v="138868.28"/>
        <n v="646715.32999999996"/>
        <n v="905797.87"/>
        <n v="414134.4"/>
        <n v="82952.789999999994"/>
        <n v="732522.58"/>
        <n v="636086.88"/>
        <n v="444804"/>
        <n v="234129.63"/>
        <n v="399854.72"/>
        <n v="552253.78"/>
        <n v="455503.33"/>
        <n v="138495.04000000001"/>
        <n v="490393.01"/>
        <n v="867085.22"/>
        <n v="408005.58"/>
        <n v="168684.92"/>
        <n v="564875.77"/>
        <n v="643237.31999999995"/>
        <n v="436903.72"/>
        <n v="71399.3"/>
        <n v="624508"/>
        <n v="834165.05"/>
        <n v="569381.4"/>
        <n v="211263.37"/>
        <n v="413148.18"/>
        <n v="697599.1"/>
        <n v="489233.08"/>
        <n v="60898.76"/>
        <n v="532984.98"/>
        <n v="838589.68"/>
        <n v="560273.62"/>
        <n v="159014.68"/>
        <n v="397736.7"/>
        <n v="935421.65"/>
        <n v="361233.53"/>
        <n v="117204.21"/>
        <n v="454085.7"/>
        <n v="741611.45"/>
        <n v="576134.88"/>
        <n v="56699.97"/>
        <n v="597751.19999999995"/>
        <n v="488111.62"/>
        <n v="206444.99"/>
        <n v="147060.88"/>
        <n v="617811.34"/>
        <n v="580468.37"/>
        <n v="380543.58"/>
        <n v="103595.63"/>
        <n v="570050.97"/>
        <n v="583036.59"/>
        <n v="288325.81"/>
        <n v="68266.42"/>
        <n v="422969.14"/>
        <n v="885448.3"/>
        <n v="536142.28"/>
        <n v="234444.79"/>
        <n v="627689.97"/>
        <n v="878082.55"/>
        <n v="213805.78"/>
        <n v="225414.94"/>
        <n v="603450.26"/>
        <n v="573128.37"/>
        <n v="299406.13"/>
        <n v="207623.55"/>
        <n v="746438.32"/>
        <n v="712380.07"/>
        <n v="436298.12"/>
        <n v="143310.97"/>
        <n v="738766.41"/>
        <n v="718839.29"/>
        <n v="382118.6"/>
        <n v="55919.53"/>
        <n v="600868.78"/>
        <n v="607487.68999999994"/>
        <n v="250179.69"/>
        <n v="219558.87"/>
        <n v="521270.87"/>
        <n v="829332.58"/>
        <n v="292743.90000000002"/>
        <n v="75818.399999999994"/>
        <n v="660030.4"/>
        <n v="687173.12"/>
        <n v="569379.4"/>
        <n v="113410.14"/>
        <n v="571182.37"/>
        <n v="931634.18"/>
        <n v="304708.2"/>
        <n v="178888.47"/>
        <n v="744383.51"/>
        <n v="601488.93000000005"/>
        <n v="525341.19999999995"/>
        <n v="216480.05"/>
        <n v="696750.6"/>
        <n v="904647.07"/>
        <n v="398325.5"/>
        <n v="107724.74"/>
        <n v="676520.98"/>
        <n v="486804.65"/>
        <n v="366590.22"/>
        <n v="163747.56"/>
        <n v="718083.87"/>
        <n v="500529.13"/>
        <n v="253169.9"/>
        <n v="232707.43"/>
        <n v="508737.62"/>
        <n v="727511.27"/>
        <n v="445728.66"/>
        <n v="106686.7"/>
        <n v="521485.84"/>
        <n v="659673.91"/>
        <n v="234149.07"/>
        <n v="53006.34"/>
        <n v="426993.4"/>
        <n v="895570.81"/>
        <n v="290548.75"/>
        <n v="119240.63"/>
        <n v="452542.01"/>
        <n v="847601.09"/>
        <n v="262577.01"/>
        <n v="132018.15"/>
        <n v="495387.52"/>
        <n v="641896.30000000005"/>
        <n v="260605.06"/>
        <n v="122983.85"/>
        <n v="709173.73"/>
        <n v="621785.89"/>
        <n v="420141.39"/>
        <n v="214541.28"/>
        <n v="713674.46"/>
        <n v="631402.82999999996"/>
        <n v="466291.34"/>
        <n v="172758.74"/>
        <n v="543566.21"/>
        <n v="767311.41"/>
        <n v="462172.31"/>
        <n v="92469.94"/>
        <n v="543207.98"/>
        <n v="514370.6"/>
        <n v="447071.75"/>
        <n v="230775.06"/>
        <n v="758963.94"/>
        <n v="691978.99"/>
        <n v="502821.99"/>
        <n v="104734.34"/>
        <n v="400851.67"/>
        <n v="623041.55000000005"/>
        <n v="445026.09"/>
        <n v="118225.43"/>
        <n v="655068.24"/>
        <n v="498664.55"/>
        <n v="292232.76"/>
        <n v="239982.54"/>
        <n v="748672.63"/>
        <n v="477473.34"/>
        <n v="489387.45"/>
        <n v="143226.57"/>
        <n v="665707.82999999996"/>
        <n v="895037.81"/>
        <n v="511813.47"/>
        <n v="151361.72"/>
        <n v="614744.96"/>
        <n v="639057"/>
        <n v="403706.82"/>
        <n v="119594.55"/>
        <n v="476479.47"/>
        <n v="654707.56999999995"/>
        <n v="272216.02"/>
        <n v="83138.31"/>
        <n v="709084.81"/>
        <n v="487224.28"/>
        <n v="439713.98"/>
        <n v="78636.84"/>
        <n v="446222.05"/>
        <n v="531391.93999999994"/>
        <n v="528098.06000000006"/>
        <n v="63246.94"/>
        <n v="598003.93999999994"/>
        <n v="522436.04"/>
        <n v="280661.38"/>
        <n v="68626.27"/>
        <n v="511758.25"/>
        <n v="761311.04"/>
        <n v="323748.5"/>
        <n v="158444.26"/>
        <n v="782706.6"/>
        <n v="681122.81"/>
        <n v="503791.11"/>
        <n v="118280.64"/>
        <n v="440396.08"/>
        <n v="587222.94999999995"/>
        <n v="328711.02"/>
        <n v="72295.45"/>
        <n v="736327.4"/>
        <n v="809642.8"/>
        <n v="290099.19"/>
        <n v="186670.16"/>
        <n v="544224.82999999996"/>
        <n v="699830.63"/>
        <n v="342818.68"/>
        <n v="189673.48"/>
        <n v="680745.32"/>
        <n v="499608.46"/>
        <n v="520879.91"/>
        <n v="178496.82"/>
        <n v="634616.63"/>
        <n v="619527.43000000005"/>
        <n v="273925.90000000002"/>
        <n v="123055.74"/>
        <n v="520211.08"/>
        <n v="681846.76"/>
        <n v="344407.87"/>
        <n v="95852.93"/>
        <n v="668544.19999999995"/>
        <n v="927849.33"/>
        <n v="494284.45"/>
        <n v="145240.12"/>
        <n v="626988.43999999994"/>
        <n v="767664.24"/>
        <n v="342837.95"/>
        <n v="120230.13"/>
        <n v="706094.18"/>
        <n v="878064.64000000001"/>
        <n v="288371.01"/>
        <n v="69685"/>
        <n v="661205.56999999995"/>
        <n v="474374.2"/>
        <n v="594982"/>
        <n v="125473.51"/>
        <n v="764957.14"/>
        <n v="846980.84"/>
        <n v="380679.77"/>
        <n v="135795.59"/>
        <n v="475365.8"/>
        <n v="828108"/>
        <n v="519830.93"/>
        <n v="129360.8"/>
        <n v="583110.22"/>
        <n v="486226.01"/>
        <n v="366771.35"/>
        <n v="68342.78"/>
        <n v="592720.65"/>
        <n v="883773.85"/>
        <n v="307620.90999999997"/>
        <n v="229025.84"/>
        <n v="792026.59"/>
        <n v="657555.86"/>
        <n v="263892.7"/>
        <n v="180242.63"/>
        <n v="729926.15"/>
        <n v="498968.66"/>
        <n v="369943.53"/>
        <n v="143655.20000000001"/>
        <n v="418968.93"/>
        <n v="905289.79"/>
        <n v="453376.97"/>
        <n v="215401.52"/>
        <n v="687348.99"/>
        <n v="788390.48"/>
        <n v="274550.46000000002"/>
        <n v="145538.31"/>
        <n v="451115.68"/>
        <n v="795638.4"/>
        <n v="377723.6"/>
        <n v="234254.67"/>
        <n v="584958.78"/>
        <n v="800791.16"/>
        <n v="564190.68000000005"/>
        <n v="209896.38"/>
        <n v="576786.96"/>
        <n v="479635.82"/>
        <n v="471400.33"/>
        <n v="129099.94"/>
        <n v="756966.14"/>
        <n v="701095.55"/>
        <n v="349725.77"/>
        <n v="105616.64"/>
        <n v="518886.08"/>
        <n v="688902.51"/>
        <n v="308867.95"/>
        <n v="174269.73"/>
        <n v="458896.94"/>
        <n v="575829.92000000004"/>
        <n v="445059.31"/>
        <n v="116420.01"/>
        <n v="554740.66"/>
        <n v="936041.41"/>
        <n v="392571.45"/>
        <n v="70221.91"/>
        <n v="751797.47"/>
        <n v="548233.06999999995"/>
        <n v="549216.18999999994"/>
        <n v="52490"/>
        <n v="767833.56"/>
        <n v="714765.83"/>
        <n v="363700.39"/>
        <n v="221279.94"/>
        <n v="736375.54"/>
        <n v="798436.12"/>
        <n v="412563.26"/>
        <n v="107325.81"/>
        <n v="686093.91"/>
      </sharedItems>
    </cacheField>
    <cacheField name="Year opened" numFmtId="0">
      <sharedItems containsSemiMixedTypes="0" containsString="0" containsNumber="1" containsInteger="1" minValue="1994" maxValue="2015"/>
    </cacheField>
    <cacheField name="new or old" numFmtId="0">
      <sharedItems/>
    </cacheField>
    <cacheField name="new  or existing" numFmtId="0">
      <sharedItems count="2">
        <s v="Exist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44">
  <r>
    <x v="0"/>
    <x v="0"/>
    <x v="0"/>
    <x v="0"/>
  </r>
  <r>
    <x v="1"/>
    <x v="0"/>
    <x v="0"/>
    <x v="1"/>
  </r>
  <r>
    <x v="0"/>
    <x v="0"/>
    <x v="1"/>
    <x v="2"/>
  </r>
  <r>
    <x v="1"/>
    <x v="0"/>
    <x v="1"/>
    <x v="3"/>
  </r>
  <r>
    <x v="0"/>
    <x v="0"/>
    <x v="2"/>
    <x v="4"/>
  </r>
  <r>
    <x v="1"/>
    <x v="0"/>
    <x v="2"/>
    <x v="5"/>
  </r>
  <r>
    <x v="0"/>
    <x v="0"/>
    <x v="3"/>
    <x v="6"/>
  </r>
  <r>
    <x v="1"/>
    <x v="0"/>
    <x v="3"/>
    <x v="7"/>
  </r>
  <r>
    <x v="0"/>
    <x v="1"/>
    <x v="0"/>
    <x v="8"/>
  </r>
  <r>
    <x v="1"/>
    <x v="1"/>
    <x v="0"/>
    <x v="9"/>
  </r>
  <r>
    <x v="0"/>
    <x v="1"/>
    <x v="1"/>
    <x v="10"/>
  </r>
  <r>
    <x v="1"/>
    <x v="1"/>
    <x v="1"/>
    <x v="11"/>
  </r>
  <r>
    <x v="0"/>
    <x v="1"/>
    <x v="2"/>
    <x v="12"/>
  </r>
  <r>
    <x v="1"/>
    <x v="1"/>
    <x v="2"/>
    <x v="13"/>
  </r>
  <r>
    <x v="0"/>
    <x v="1"/>
    <x v="3"/>
    <x v="14"/>
  </r>
  <r>
    <x v="1"/>
    <x v="1"/>
    <x v="3"/>
    <x v="15"/>
  </r>
  <r>
    <x v="0"/>
    <x v="2"/>
    <x v="0"/>
    <x v="16"/>
  </r>
  <r>
    <x v="1"/>
    <x v="2"/>
    <x v="0"/>
    <x v="17"/>
  </r>
  <r>
    <x v="0"/>
    <x v="2"/>
    <x v="1"/>
    <x v="18"/>
  </r>
  <r>
    <x v="1"/>
    <x v="2"/>
    <x v="1"/>
    <x v="19"/>
  </r>
  <r>
    <x v="0"/>
    <x v="2"/>
    <x v="2"/>
    <x v="20"/>
  </r>
  <r>
    <x v="1"/>
    <x v="2"/>
    <x v="2"/>
    <x v="21"/>
  </r>
  <r>
    <x v="0"/>
    <x v="2"/>
    <x v="3"/>
    <x v="22"/>
  </r>
  <r>
    <x v="1"/>
    <x v="2"/>
    <x v="3"/>
    <x v="23"/>
  </r>
  <r>
    <x v="0"/>
    <x v="3"/>
    <x v="0"/>
    <x v="24"/>
  </r>
  <r>
    <x v="1"/>
    <x v="3"/>
    <x v="0"/>
    <x v="25"/>
  </r>
  <r>
    <x v="0"/>
    <x v="3"/>
    <x v="1"/>
    <x v="26"/>
  </r>
  <r>
    <x v="1"/>
    <x v="3"/>
    <x v="1"/>
    <x v="27"/>
  </r>
  <r>
    <x v="0"/>
    <x v="3"/>
    <x v="2"/>
    <x v="28"/>
  </r>
  <r>
    <x v="1"/>
    <x v="3"/>
    <x v="2"/>
    <x v="29"/>
  </r>
  <r>
    <x v="0"/>
    <x v="3"/>
    <x v="3"/>
    <x v="30"/>
  </r>
  <r>
    <x v="1"/>
    <x v="3"/>
    <x v="3"/>
    <x v="31"/>
  </r>
  <r>
    <x v="0"/>
    <x v="4"/>
    <x v="0"/>
    <x v="32"/>
  </r>
  <r>
    <x v="1"/>
    <x v="4"/>
    <x v="0"/>
    <x v="33"/>
  </r>
  <r>
    <x v="0"/>
    <x v="4"/>
    <x v="1"/>
    <x v="34"/>
  </r>
  <r>
    <x v="1"/>
    <x v="4"/>
    <x v="1"/>
    <x v="35"/>
  </r>
  <r>
    <x v="0"/>
    <x v="4"/>
    <x v="2"/>
    <x v="36"/>
  </r>
  <r>
    <x v="1"/>
    <x v="4"/>
    <x v="2"/>
    <x v="37"/>
  </r>
  <r>
    <x v="0"/>
    <x v="4"/>
    <x v="3"/>
    <x v="38"/>
  </r>
  <r>
    <x v="1"/>
    <x v="4"/>
    <x v="3"/>
    <x v="39"/>
  </r>
  <r>
    <x v="0"/>
    <x v="5"/>
    <x v="0"/>
    <x v="40"/>
  </r>
  <r>
    <x v="1"/>
    <x v="5"/>
    <x v="0"/>
    <x v="41"/>
  </r>
  <r>
    <x v="0"/>
    <x v="5"/>
    <x v="1"/>
    <x v="42"/>
  </r>
  <r>
    <x v="1"/>
    <x v="5"/>
    <x v="1"/>
    <x v="43"/>
  </r>
  <r>
    <x v="0"/>
    <x v="5"/>
    <x v="2"/>
    <x v="44"/>
  </r>
  <r>
    <x v="1"/>
    <x v="5"/>
    <x v="2"/>
    <x v="45"/>
  </r>
  <r>
    <x v="0"/>
    <x v="5"/>
    <x v="3"/>
    <x v="46"/>
  </r>
  <r>
    <x v="1"/>
    <x v="5"/>
    <x v="3"/>
    <x v="47"/>
  </r>
  <r>
    <x v="0"/>
    <x v="6"/>
    <x v="0"/>
    <x v="48"/>
  </r>
  <r>
    <x v="1"/>
    <x v="6"/>
    <x v="0"/>
    <x v="49"/>
  </r>
  <r>
    <x v="0"/>
    <x v="6"/>
    <x v="1"/>
    <x v="50"/>
  </r>
  <r>
    <x v="1"/>
    <x v="6"/>
    <x v="1"/>
    <x v="51"/>
  </r>
  <r>
    <x v="0"/>
    <x v="6"/>
    <x v="2"/>
    <x v="52"/>
  </r>
  <r>
    <x v="1"/>
    <x v="6"/>
    <x v="2"/>
    <x v="53"/>
  </r>
  <r>
    <x v="0"/>
    <x v="6"/>
    <x v="3"/>
    <x v="54"/>
  </r>
  <r>
    <x v="1"/>
    <x v="6"/>
    <x v="3"/>
    <x v="55"/>
  </r>
  <r>
    <x v="0"/>
    <x v="7"/>
    <x v="0"/>
    <x v="56"/>
  </r>
  <r>
    <x v="1"/>
    <x v="7"/>
    <x v="0"/>
    <x v="57"/>
  </r>
  <r>
    <x v="0"/>
    <x v="7"/>
    <x v="1"/>
    <x v="58"/>
  </r>
  <r>
    <x v="1"/>
    <x v="7"/>
    <x v="1"/>
    <x v="59"/>
  </r>
  <r>
    <x v="0"/>
    <x v="7"/>
    <x v="2"/>
    <x v="60"/>
  </r>
  <r>
    <x v="1"/>
    <x v="7"/>
    <x v="2"/>
    <x v="61"/>
  </r>
  <r>
    <x v="0"/>
    <x v="7"/>
    <x v="3"/>
    <x v="62"/>
  </r>
  <r>
    <x v="1"/>
    <x v="7"/>
    <x v="3"/>
    <x v="63"/>
  </r>
  <r>
    <x v="0"/>
    <x v="8"/>
    <x v="0"/>
    <x v="64"/>
  </r>
  <r>
    <x v="1"/>
    <x v="8"/>
    <x v="0"/>
    <x v="65"/>
  </r>
  <r>
    <x v="0"/>
    <x v="8"/>
    <x v="1"/>
    <x v="66"/>
  </r>
  <r>
    <x v="1"/>
    <x v="8"/>
    <x v="1"/>
    <x v="67"/>
  </r>
  <r>
    <x v="0"/>
    <x v="8"/>
    <x v="2"/>
    <x v="68"/>
  </r>
  <r>
    <x v="1"/>
    <x v="8"/>
    <x v="2"/>
    <x v="69"/>
  </r>
  <r>
    <x v="0"/>
    <x v="8"/>
    <x v="3"/>
    <x v="70"/>
  </r>
  <r>
    <x v="1"/>
    <x v="8"/>
    <x v="3"/>
    <x v="71"/>
  </r>
  <r>
    <x v="0"/>
    <x v="9"/>
    <x v="0"/>
    <x v="72"/>
  </r>
  <r>
    <x v="1"/>
    <x v="9"/>
    <x v="0"/>
    <x v="73"/>
  </r>
  <r>
    <x v="0"/>
    <x v="9"/>
    <x v="1"/>
    <x v="74"/>
  </r>
  <r>
    <x v="1"/>
    <x v="9"/>
    <x v="1"/>
    <x v="75"/>
  </r>
  <r>
    <x v="0"/>
    <x v="9"/>
    <x v="2"/>
    <x v="76"/>
  </r>
  <r>
    <x v="1"/>
    <x v="9"/>
    <x v="2"/>
    <x v="77"/>
  </r>
  <r>
    <x v="0"/>
    <x v="9"/>
    <x v="3"/>
    <x v="78"/>
  </r>
  <r>
    <x v="1"/>
    <x v="9"/>
    <x v="3"/>
    <x v="79"/>
  </r>
  <r>
    <x v="0"/>
    <x v="10"/>
    <x v="0"/>
    <x v="80"/>
  </r>
  <r>
    <x v="1"/>
    <x v="10"/>
    <x v="0"/>
    <x v="81"/>
  </r>
  <r>
    <x v="0"/>
    <x v="10"/>
    <x v="1"/>
    <x v="82"/>
  </r>
  <r>
    <x v="1"/>
    <x v="10"/>
    <x v="1"/>
    <x v="83"/>
  </r>
  <r>
    <x v="0"/>
    <x v="10"/>
    <x v="2"/>
    <x v="84"/>
  </r>
  <r>
    <x v="1"/>
    <x v="10"/>
    <x v="2"/>
    <x v="85"/>
  </r>
  <r>
    <x v="0"/>
    <x v="10"/>
    <x v="3"/>
    <x v="86"/>
  </r>
  <r>
    <x v="1"/>
    <x v="10"/>
    <x v="3"/>
    <x v="87"/>
  </r>
  <r>
    <x v="0"/>
    <x v="11"/>
    <x v="0"/>
    <x v="88"/>
  </r>
  <r>
    <x v="1"/>
    <x v="11"/>
    <x v="0"/>
    <x v="89"/>
  </r>
  <r>
    <x v="0"/>
    <x v="11"/>
    <x v="1"/>
    <x v="90"/>
  </r>
  <r>
    <x v="1"/>
    <x v="11"/>
    <x v="1"/>
    <x v="91"/>
  </r>
  <r>
    <x v="0"/>
    <x v="11"/>
    <x v="2"/>
    <x v="92"/>
  </r>
  <r>
    <x v="1"/>
    <x v="11"/>
    <x v="2"/>
    <x v="93"/>
  </r>
  <r>
    <x v="0"/>
    <x v="11"/>
    <x v="3"/>
    <x v="94"/>
  </r>
  <r>
    <x v="1"/>
    <x v="11"/>
    <x v="3"/>
    <x v="95"/>
  </r>
  <r>
    <x v="0"/>
    <x v="12"/>
    <x v="0"/>
    <x v="96"/>
  </r>
  <r>
    <x v="1"/>
    <x v="12"/>
    <x v="0"/>
    <x v="97"/>
  </r>
  <r>
    <x v="0"/>
    <x v="12"/>
    <x v="1"/>
    <x v="98"/>
  </r>
  <r>
    <x v="1"/>
    <x v="12"/>
    <x v="1"/>
    <x v="99"/>
  </r>
  <r>
    <x v="0"/>
    <x v="12"/>
    <x v="2"/>
    <x v="100"/>
  </r>
  <r>
    <x v="1"/>
    <x v="12"/>
    <x v="2"/>
    <x v="101"/>
  </r>
  <r>
    <x v="0"/>
    <x v="12"/>
    <x v="3"/>
    <x v="102"/>
  </r>
  <r>
    <x v="1"/>
    <x v="12"/>
    <x v="3"/>
    <x v="103"/>
  </r>
  <r>
    <x v="0"/>
    <x v="13"/>
    <x v="0"/>
    <x v="104"/>
  </r>
  <r>
    <x v="1"/>
    <x v="13"/>
    <x v="0"/>
    <x v="105"/>
  </r>
  <r>
    <x v="0"/>
    <x v="13"/>
    <x v="1"/>
    <x v="106"/>
  </r>
  <r>
    <x v="1"/>
    <x v="13"/>
    <x v="1"/>
    <x v="107"/>
  </r>
  <r>
    <x v="0"/>
    <x v="13"/>
    <x v="2"/>
    <x v="108"/>
  </r>
  <r>
    <x v="1"/>
    <x v="13"/>
    <x v="2"/>
    <x v="109"/>
  </r>
  <r>
    <x v="0"/>
    <x v="13"/>
    <x v="3"/>
    <x v="110"/>
  </r>
  <r>
    <x v="1"/>
    <x v="13"/>
    <x v="3"/>
    <x v="111"/>
  </r>
  <r>
    <x v="0"/>
    <x v="14"/>
    <x v="0"/>
    <x v="112"/>
  </r>
  <r>
    <x v="1"/>
    <x v="14"/>
    <x v="0"/>
    <x v="113"/>
  </r>
  <r>
    <x v="0"/>
    <x v="14"/>
    <x v="1"/>
    <x v="114"/>
  </r>
  <r>
    <x v="1"/>
    <x v="14"/>
    <x v="1"/>
    <x v="115"/>
  </r>
  <r>
    <x v="0"/>
    <x v="14"/>
    <x v="2"/>
    <x v="116"/>
  </r>
  <r>
    <x v="1"/>
    <x v="14"/>
    <x v="2"/>
    <x v="117"/>
  </r>
  <r>
    <x v="0"/>
    <x v="14"/>
    <x v="3"/>
    <x v="118"/>
  </r>
  <r>
    <x v="1"/>
    <x v="14"/>
    <x v="3"/>
    <x v="119"/>
  </r>
  <r>
    <x v="0"/>
    <x v="15"/>
    <x v="0"/>
    <x v="120"/>
  </r>
  <r>
    <x v="1"/>
    <x v="15"/>
    <x v="0"/>
    <x v="121"/>
  </r>
  <r>
    <x v="0"/>
    <x v="15"/>
    <x v="1"/>
    <x v="122"/>
  </r>
  <r>
    <x v="1"/>
    <x v="15"/>
    <x v="1"/>
    <x v="123"/>
  </r>
  <r>
    <x v="0"/>
    <x v="15"/>
    <x v="2"/>
    <x v="124"/>
  </r>
  <r>
    <x v="1"/>
    <x v="15"/>
    <x v="2"/>
    <x v="125"/>
  </r>
  <r>
    <x v="0"/>
    <x v="15"/>
    <x v="3"/>
    <x v="126"/>
  </r>
  <r>
    <x v="1"/>
    <x v="15"/>
    <x v="3"/>
    <x v="127"/>
  </r>
  <r>
    <x v="0"/>
    <x v="16"/>
    <x v="0"/>
    <x v="128"/>
  </r>
  <r>
    <x v="1"/>
    <x v="16"/>
    <x v="0"/>
    <x v="129"/>
  </r>
  <r>
    <x v="0"/>
    <x v="16"/>
    <x v="1"/>
    <x v="130"/>
  </r>
  <r>
    <x v="1"/>
    <x v="16"/>
    <x v="1"/>
    <x v="131"/>
  </r>
  <r>
    <x v="0"/>
    <x v="16"/>
    <x v="2"/>
    <x v="132"/>
  </r>
  <r>
    <x v="1"/>
    <x v="16"/>
    <x v="2"/>
    <x v="133"/>
  </r>
  <r>
    <x v="0"/>
    <x v="16"/>
    <x v="3"/>
    <x v="134"/>
  </r>
  <r>
    <x v="1"/>
    <x v="16"/>
    <x v="3"/>
    <x v="135"/>
  </r>
  <r>
    <x v="0"/>
    <x v="17"/>
    <x v="0"/>
    <x v="136"/>
  </r>
  <r>
    <x v="1"/>
    <x v="17"/>
    <x v="0"/>
    <x v="137"/>
  </r>
  <r>
    <x v="0"/>
    <x v="17"/>
    <x v="1"/>
    <x v="138"/>
  </r>
  <r>
    <x v="1"/>
    <x v="17"/>
    <x v="1"/>
    <x v="139"/>
  </r>
  <r>
    <x v="0"/>
    <x v="17"/>
    <x v="2"/>
    <x v="140"/>
  </r>
  <r>
    <x v="1"/>
    <x v="17"/>
    <x v="2"/>
    <x v="141"/>
  </r>
  <r>
    <x v="0"/>
    <x v="17"/>
    <x v="3"/>
    <x v="142"/>
  </r>
  <r>
    <x v="1"/>
    <x v="17"/>
    <x v="3"/>
    <x v="143"/>
  </r>
  <r>
    <x v="0"/>
    <x v="18"/>
    <x v="0"/>
    <x v="144"/>
  </r>
  <r>
    <x v="1"/>
    <x v="18"/>
    <x v="0"/>
    <x v="145"/>
  </r>
  <r>
    <x v="0"/>
    <x v="18"/>
    <x v="1"/>
    <x v="146"/>
  </r>
  <r>
    <x v="1"/>
    <x v="18"/>
    <x v="1"/>
    <x v="147"/>
  </r>
  <r>
    <x v="0"/>
    <x v="18"/>
    <x v="2"/>
    <x v="148"/>
  </r>
  <r>
    <x v="1"/>
    <x v="18"/>
    <x v="2"/>
    <x v="149"/>
  </r>
  <r>
    <x v="0"/>
    <x v="18"/>
    <x v="3"/>
    <x v="150"/>
  </r>
  <r>
    <x v="1"/>
    <x v="18"/>
    <x v="3"/>
    <x v="151"/>
  </r>
  <r>
    <x v="0"/>
    <x v="19"/>
    <x v="0"/>
    <x v="152"/>
  </r>
  <r>
    <x v="1"/>
    <x v="19"/>
    <x v="0"/>
    <x v="153"/>
  </r>
  <r>
    <x v="0"/>
    <x v="19"/>
    <x v="1"/>
    <x v="154"/>
  </r>
  <r>
    <x v="1"/>
    <x v="19"/>
    <x v="1"/>
    <x v="155"/>
  </r>
  <r>
    <x v="0"/>
    <x v="19"/>
    <x v="2"/>
    <x v="156"/>
  </r>
  <r>
    <x v="1"/>
    <x v="19"/>
    <x v="2"/>
    <x v="157"/>
  </r>
  <r>
    <x v="0"/>
    <x v="19"/>
    <x v="3"/>
    <x v="158"/>
  </r>
  <r>
    <x v="1"/>
    <x v="19"/>
    <x v="3"/>
    <x v="159"/>
  </r>
  <r>
    <x v="0"/>
    <x v="20"/>
    <x v="0"/>
    <x v="160"/>
  </r>
  <r>
    <x v="1"/>
    <x v="20"/>
    <x v="0"/>
    <x v="161"/>
  </r>
  <r>
    <x v="0"/>
    <x v="20"/>
    <x v="1"/>
    <x v="162"/>
  </r>
  <r>
    <x v="1"/>
    <x v="20"/>
    <x v="1"/>
    <x v="163"/>
  </r>
  <r>
    <x v="0"/>
    <x v="20"/>
    <x v="2"/>
    <x v="164"/>
  </r>
  <r>
    <x v="1"/>
    <x v="20"/>
    <x v="2"/>
    <x v="165"/>
  </r>
  <r>
    <x v="0"/>
    <x v="20"/>
    <x v="3"/>
    <x v="166"/>
  </r>
  <r>
    <x v="1"/>
    <x v="20"/>
    <x v="3"/>
    <x v="167"/>
  </r>
  <r>
    <x v="0"/>
    <x v="21"/>
    <x v="0"/>
    <x v="168"/>
  </r>
  <r>
    <x v="1"/>
    <x v="21"/>
    <x v="0"/>
    <x v="169"/>
  </r>
  <r>
    <x v="0"/>
    <x v="21"/>
    <x v="1"/>
    <x v="170"/>
  </r>
  <r>
    <x v="1"/>
    <x v="21"/>
    <x v="1"/>
    <x v="171"/>
  </r>
  <r>
    <x v="0"/>
    <x v="21"/>
    <x v="2"/>
    <x v="172"/>
  </r>
  <r>
    <x v="1"/>
    <x v="21"/>
    <x v="2"/>
    <x v="173"/>
  </r>
  <r>
    <x v="0"/>
    <x v="21"/>
    <x v="3"/>
    <x v="174"/>
  </r>
  <r>
    <x v="1"/>
    <x v="21"/>
    <x v="3"/>
    <x v="175"/>
  </r>
  <r>
    <x v="0"/>
    <x v="22"/>
    <x v="0"/>
    <x v="176"/>
  </r>
  <r>
    <x v="1"/>
    <x v="22"/>
    <x v="0"/>
    <x v="177"/>
  </r>
  <r>
    <x v="0"/>
    <x v="22"/>
    <x v="1"/>
    <x v="178"/>
  </r>
  <r>
    <x v="1"/>
    <x v="22"/>
    <x v="1"/>
    <x v="179"/>
  </r>
  <r>
    <x v="0"/>
    <x v="22"/>
    <x v="2"/>
    <x v="180"/>
  </r>
  <r>
    <x v="1"/>
    <x v="22"/>
    <x v="2"/>
    <x v="181"/>
  </r>
  <r>
    <x v="0"/>
    <x v="22"/>
    <x v="3"/>
    <x v="182"/>
  </r>
  <r>
    <x v="1"/>
    <x v="22"/>
    <x v="3"/>
    <x v="183"/>
  </r>
  <r>
    <x v="0"/>
    <x v="23"/>
    <x v="0"/>
    <x v="184"/>
  </r>
  <r>
    <x v="1"/>
    <x v="23"/>
    <x v="0"/>
    <x v="185"/>
  </r>
  <r>
    <x v="0"/>
    <x v="23"/>
    <x v="1"/>
    <x v="186"/>
  </r>
  <r>
    <x v="1"/>
    <x v="23"/>
    <x v="1"/>
    <x v="187"/>
  </r>
  <r>
    <x v="0"/>
    <x v="23"/>
    <x v="2"/>
    <x v="188"/>
  </r>
  <r>
    <x v="1"/>
    <x v="23"/>
    <x v="2"/>
    <x v="189"/>
  </r>
  <r>
    <x v="0"/>
    <x v="23"/>
    <x v="3"/>
    <x v="190"/>
  </r>
  <r>
    <x v="1"/>
    <x v="23"/>
    <x v="3"/>
    <x v="191"/>
  </r>
  <r>
    <x v="0"/>
    <x v="24"/>
    <x v="0"/>
    <x v="192"/>
  </r>
  <r>
    <x v="1"/>
    <x v="24"/>
    <x v="0"/>
    <x v="193"/>
  </r>
  <r>
    <x v="0"/>
    <x v="24"/>
    <x v="1"/>
    <x v="194"/>
  </r>
  <r>
    <x v="1"/>
    <x v="24"/>
    <x v="1"/>
    <x v="195"/>
  </r>
  <r>
    <x v="0"/>
    <x v="24"/>
    <x v="2"/>
    <x v="196"/>
  </r>
  <r>
    <x v="1"/>
    <x v="24"/>
    <x v="2"/>
    <x v="197"/>
  </r>
  <r>
    <x v="0"/>
    <x v="24"/>
    <x v="3"/>
    <x v="198"/>
  </r>
  <r>
    <x v="1"/>
    <x v="24"/>
    <x v="3"/>
    <x v="199"/>
  </r>
  <r>
    <x v="0"/>
    <x v="25"/>
    <x v="0"/>
    <x v="200"/>
  </r>
  <r>
    <x v="1"/>
    <x v="25"/>
    <x v="0"/>
    <x v="201"/>
  </r>
  <r>
    <x v="0"/>
    <x v="25"/>
    <x v="1"/>
    <x v="202"/>
  </r>
  <r>
    <x v="1"/>
    <x v="25"/>
    <x v="1"/>
    <x v="203"/>
  </r>
  <r>
    <x v="0"/>
    <x v="25"/>
    <x v="2"/>
    <x v="204"/>
  </r>
  <r>
    <x v="1"/>
    <x v="25"/>
    <x v="2"/>
    <x v="205"/>
  </r>
  <r>
    <x v="0"/>
    <x v="25"/>
    <x v="3"/>
    <x v="206"/>
  </r>
  <r>
    <x v="1"/>
    <x v="25"/>
    <x v="3"/>
    <x v="207"/>
  </r>
  <r>
    <x v="0"/>
    <x v="26"/>
    <x v="0"/>
    <x v="208"/>
  </r>
  <r>
    <x v="1"/>
    <x v="26"/>
    <x v="0"/>
    <x v="209"/>
  </r>
  <r>
    <x v="0"/>
    <x v="26"/>
    <x v="1"/>
    <x v="210"/>
  </r>
  <r>
    <x v="1"/>
    <x v="26"/>
    <x v="1"/>
    <x v="211"/>
  </r>
  <r>
    <x v="0"/>
    <x v="26"/>
    <x v="2"/>
    <x v="212"/>
  </r>
  <r>
    <x v="1"/>
    <x v="26"/>
    <x v="2"/>
    <x v="213"/>
  </r>
  <r>
    <x v="0"/>
    <x v="26"/>
    <x v="3"/>
    <x v="214"/>
  </r>
  <r>
    <x v="1"/>
    <x v="26"/>
    <x v="3"/>
    <x v="215"/>
  </r>
  <r>
    <x v="0"/>
    <x v="27"/>
    <x v="0"/>
    <x v="216"/>
  </r>
  <r>
    <x v="1"/>
    <x v="27"/>
    <x v="0"/>
    <x v="217"/>
  </r>
  <r>
    <x v="0"/>
    <x v="27"/>
    <x v="1"/>
    <x v="218"/>
  </r>
  <r>
    <x v="1"/>
    <x v="27"/>
    <x v="1"/>
    <x v="219"/>
  </r>
  <r>
    <x v="0"/>
    <x v="27"/>
    <x v="2"/>
    <x v="220"/>
  </r>
  <r>
    <x v="1"/>
    <x v="27"/>
    <x v="2"/>
    <x v="221"/>
  </r>
  <r>
    <x v="0"/>
    <x v="27"/>
    <x v="3"/>
    <x v="222"/>
  </r>
  <r>
    <x v="1"/>
    <x v="27"/>
    <x v="3"/>
    <x v="223"/>
  </r>
  <r>
    <x v="0"/>
    <x v="28"/>
    <x v="0"/>
    <x v="224"/>
  </r>
  <r>
    <x v="1"/>
    <x v="28"/>
    <x v="0"/>
    <x v="225"/>
  </r>
  <r>
    <x v="0"/>
    <x v="28"/>
    <x v="1"/>
    <x v="226"/>
  </r>
  <r>
    <x v="1"/>
    <x v="28"/>
    <x v="1"/>
    <x v="227"/>
  </r>
  <r>
    <x v="0"/>
    <x v="28"/>
    <x v="2"/>
    <x v="228"/>
  </r>
  <r>
    <x v="1"/>
    <x v="28"/>
    <x v="2"/>
    <x v="229"/>
  </r>
  <r>
    <x v="0"/>
    <x v="28"/>
    <x v="3"/>
    <x v="230"/>
  </r>
  <r>
    <x v="1"/>
    <x v="28"/>
    <x v="3"/>
    <x v="231"/>
  </r>
  <r>
    <x v="0"/>
    <x v="29"/>
    <x v="0"/>
    <x v="232"/>
  </r>
  <r>
    <x v="1"/>
    <x v="29"/>
    <x v="0"/>
    <x v="233"/>
  </r>
  <r>
    <x v="0"/>
    <x v="29"/>
    <x v="1"/>
    <x v="234"/>
  </r>
  <r>
    <x v="1"/>
    <x v="29"/>
    <x v="1"/>
    <x v="235"/>
  </r>
  <r>
    <x v="0"/>
    <x v="29"/>
    <x v="2"/>
    <x v="236"/>
  </r>
  <r>
    <x v="1"/>
    <x v="29"/>
    <x v="2"/>
    <x v="237"/>
  </r>
  <r>
    <x v="0"/>
    <x v="29"/>
    <x v="3"/>
    <x v="238"/>
  </r>
  <r>
    <x v="1"/>
    <x v="29"/>
    <x v="3"/>
    <x v="239"/>
  </r>
  <r>
    <x v="0"/>
    <x v="30"/>
    <x v="0"/>
    <x v="240"/>
  </r>
  <r>
    <x v="1"/>
    <x v="30"/>
    <x v="0"/>
    <x v="241"/>
  </r>
  <r>
    <x v="0"/>
    <x v="30"/>
    <x v="1"/>
    <x v="242"/>
  </r>
  <r>
    <x v="1"/>
    <x v="30"/>
    <x v="1"/>
    <x v="243"/>
  </r>
  <r>
    <x v="0"/>
    <x v="30"/>
    <x v="2"/>
    <x v="244"/>
  </r>
  <r>
    <x v="1"/>
    <x v="30"/>
    <x v="2"/>
    <x v="245"/>
  </r>
  <r>
    <x v="0"/>
    <x v="30"/>
    <x v="3"/>
    <x v="246"/>
  </r>
  <r>
    <x v="1"/>
    <x v="30"/>
    <x v="3"/>
    <x v="247"/>
  </r>
  <r>
    <x v="0"/>
    <x v="31"/>
    <x v="0"/>
    <x v="248"/>
  </r>
  <r>
    <x v="1"/>
    <x v="31"/>
    <x v="0"/>
    <x v="249"/>
  </r>
  <r>
    <x v="0"/>
    <x v="31"/>
    <x v="1"/>
    <x v="250"/>
  </r>
  <r>
    <x v="1"/>
    <x v="31"/>
    <x v="1"/>
    <x v="251"/>
  </r>
  <r>
    <x v="0"/>
    <x v="31"/>
    <x v="2"/>
    <x v="252"/>
  </r>
  <r>
    <x v="1"/>
    <x v="31"/>
    <x v="2"/>
    <x v="253"/>
  </r>
  <r>
    <x v="0"/>
    <x v="31"/>
    <x v="3"/>
    <x v="254"/>
  </r>
  <r>
    <x v="1"/>
    <x v="31"/>
    <x v="3"/>
    <x v="255"/>
  </r>
  <r>
    <x v="0"/>
    <x v="32"/>
    <x v="0"/>
    <x v="256"/>
  </r>
  <r>
    <x v="1"/>
    <x v="32"/>
    <x v="0"/>
    <x v="257"/>
  </r>
  <r>
    <x v="0"/>
    <x v="32"/>
    <x v="1"/>
    <x v="258"/>
  </r>
  <r>
    <x v="1"/>
    <x v="32"/>
    <x v="1"/>
    <x v="259"/>
  </r>
  <r>
    <x v="0"/>
    <x v="32"/>
    <x v="2"/>
    <x v="260"/>
  </r>
  <r>
    <x v="1"/>
    <x v="32"/>
    <x v="2"/>
    <x v="261"/>
  </r>
  <r>
    <x v="0"/>
    <x v="32"/>
    <x v="3"/>
    <x v="262"/>
  </r>
  <r>
    <x v="1"/>
    <x v="32"/>
    <x v="3"/>
    <x v="263"/>
  </r>
  <r>
    <x v="0"/>
    <x v="33"/>
    <x v="0"/>
    <x v="264"/>
  </r>
  <r>
    <x v="1"/>
    <x v="33"/>
    <x v="0"/>
    <x v="265"/>
  </r>
  <r>
    <x v="0"/>
    <x v="33"/>
    <x v="1"/>
    <x v="266"/>
  </r>
  <r>
    <x v="1"/>
    <x v="33"/>
    <x v="1"/>
    <x v="267"/>
  </r>
  <r>
    <x v="0"/>
    <x v="33"/>
    <x v="2"/>
    <x v="268"/>
  </r>
  <r>
    <x v="1"/>
    <x v="33"/>
    <x v="2"/>
    <x v="269"/>
  </r>
  <r>
    <x v="0"/>
    <x v="33"/>
    <x v="3"/>
    <x v="270"/>
  </r>
  <r>
    <x v="1"/>
    <x v="33"/>
    <x v="3"/>
    <x v="271"/>
  </r>
  <r>
    <x v="0"/>
    <x v="34"/>
    <x v="0"/>
    <x v="272"/>
  </r>
  <r>
    <x v="1"/>
    <x v="34"/>
    <x v="0"/>
    <x v="273"/>
  </r>
  <r>
    <x v="0"/>
    <x v="34"/>
    <x v="1"/>
    <x v="274"/>
  </r>
  <r>
    <x v="1"/>
    <x v="34"/>
    <x v="1"/>
    <x v="275"/>
  </r>
  <r>
    <x v="0"/>
    <x v="34"/>
    <x v="2"/>
    <x v="276"/>
  </r>
  <r>
    <x v="1"/>
    <x v="34"/>
    <x v="2"/>
    <x v="277"/>
  </r>
  <r>
    <x v="0"/>
    <x v="34"/>
    <x v="3"/>
    <x v="278"/>
  </r>
  <r>
    <x v="1"/>
    <x v="34"/>
    <x v="3"/>
    <x v="279"/>
  </r>
  <r>
    <x v="0"/>
    <x v="35"/>
    <x v="0"/>
    <x v="280"/>
  </r>
  <r>
    <x v="1"/>
    <x v="35"/>
    <x v="0"/>
    <x v="281"/>
  </r>
  <r>
    <x v="0"/>
    <x v="35"/>
    <x v="1"/>
    <x v="282"/>
  </r>
  <r>
    <x v="1"/>
    <x v="35"/>
    <x v="1"/>
    <x v="283"/>
  </r>
  <r>
    <x v="0"/>
    <x v="35"/>
    <x v="2"/>
    <x v="284"/>
  </r>
  <r>
    <x v="1"/>
    <x v="35"/>
    <x v="2"/>
    <x v="285"/>
  </r>
  <r>
    <x v="0"/>
    <x v="35"/>
    <x v="3"/>
    <x v="286"/>
  </r>
  <r>
    <x v="1"/>
    <x v="35"/>
    <x v="3"/>
    <x v="287"/>
  </r>
  <r>
    <x v="0"/>
    <x v="36"/>
    <x v="0"/>
    <x v="288"/>
  </r>
  <r>
    <x v="1"/>
    <x v="36"/>
    <x v="0"/>
    <x v="289"/>
  </r>
  <r>
    <x v="0"/>
    <x v="36"/>
    <x v="1"/>
    <x v="290"/>
  </r>
  <r>
    <x v="1"/>
    <x v="36"/>
    <x v="1"/>
    <x v="291"/>
  </r>
  <r>
    <x v="0"/>
    <x v="36"/>
    <x v="2"/>
    <x v="292"/>
  </r>
  <r>
    <x v="1"/>
    <x v="36"/>
    <x v="2"/>
    <x v="293"/>
  </r>
  <r>
    <x v="0"/>
    <x v="36"/>
    <x v="3"/>
    <x v="294"/>
  </r>
  <r>
    <x v="1"/>
    <x v="36"/>
    <x v="3"/>
    <x v="295"/>
  </r>
  <r>
    <x v="0"/>
    <x v="37"/>
    <x v="0"/>
    <x v="296"/>
  </r>
  <r>
    <x v="1"/>
    <x v="37"/>
    <x v="0"/>
    <x v="297"/>
  </r>
  <r>
    <x v="0"/>
    <x v="37"/>
    <x v="1"/>
    <x v="298"/>
  </r>
  <r>
    <x v="1"/>
    <x v="37"/>
    <x v="1"/>
    <x v="299"/>
  </r>
  <r>
    <x v="0"/>
    <x v="37"/>
    <x v="2"/>
    <x v="300"/>
  </r>
  <r>
    <x v="1"/>
    <x v="37"/>
    <x v="2"/>
    <x v="301"/>
  </r>
  <r>
    <x v="0"/>
    <x v="37"/>
    <x v="3"/>
    <x v="302"/>
  </r>
  <r>
    <x v="1"/>
    <x v="37"/>
    <x v="3"/>
    <x v="303"/>
  </r>
  <r>
    <x v="0"/>
    <x v="38"/>
    <x v="0"/>
    <x v="304"/>
  </r>
  <r>
    <x v="1"/>
    <x v="38"/>
    <x v="0"/>
    <x v="305"/>
  </r>
  <r>
    <x v="0"/>
    <x v="38"/>
    <x v="1"/>
    <x v="306"/>
  </r>
  <r>
    <x v="1"/>
    <x v="38"/>
    <x v="1"/>
    <x v="307"/>
  </r>
  <r>
    <x v="0"/>
    <x v="38"/>
    <x v="2"/>
    <x v="308"/>
  </r>
  <r>
    <x v="1"/>
    <x v="38"/>
    <x v="2"/>
    <x v="309"/>
  </r>
  <r>
    <x v="0"/>
    <x v="38"/>
    <x v="3"/>
    <x v="310"/>
  </r>
  <r>
    <x v="1"/>
    <x v="38"/>
    <x v="3"/>
    <x v="311"/>
  </r>
  <r>
    <x v="0"/>
    <x v="39"/>
    <x v="0"/>
    <x v="312"/>
  </r>
  <r>
    <x v="1"/>
    <x v="39"/>
    <x v="0"/>
    <x v="313"/>
  </r>
  <r>
    <x v="0"/>
    <x v="39"/>
    <x v="1"/>
    <x v="314"/>
  </r>
  <r>
    <x v="1"/>
    <x v="39"/>
    <x v="1"/>
    <x v="315"/>
  </r>
  <r>
    <x v="0"/>
    <x v="39"/>
    <x v="2"/>
    <x v="316"/>
  </r>
  <r>
    <x v="1"/>
    <x v="39"/>
    <x v="2"/>
    <x v="317"/>
  </r>
  <r>
    <x v="0"/>
    <x v="39"/>
    <x v="3"/>
    <x v="318"/>
  </r>
  <r>
    <x v="1"/>
    <x v="39"/>
    <x v="3"/>
    <x v="319"/>
  </r>
  <r>
    <x v="0"/>
    <x v="40"/>
    <x v="0"/>
    <x v="320"/>
  </r>
  <r>
    <x v="1"/>
    <x v="40"/>
    <x v="0"/>
    <x v="321"/>
  </r>
  <r>
    <x v="0"/>
    <x v="40"/>
    <x v="1"/>
    <x v="322"/>
  </r>
  <r>
    <x v="1"/>
    <x v="40"/>
    <x v="1"/>
    <x v="323"/>
  </r>
  <r>
    <x v="0"/>
    <x v="40"/>
    <x v="2"/>
    <x v="324"/>
  </r>
  <r>
    <x v="1"/>
    <x v="40"/>
    <x v="2"/>
    <x v="325"/>
  </r>
  <r>
    <x v="0"/>
    <x v="40"/>
    <x v="3"/>
    <x v="326"/>
  </r>
  <r>
    <x v="1"/>
    <x v="40"/>
    <x v="3"/>
    <x v="327"/>
  </r>
  <r>
    <x v="0"/>
    <x v="41"/>
    <x v="0"/>
    <x v="328"/>
  </r>
  <r>
    <x v="1"/>
    <x v="41"/>
    <x v="0"/>
    <x v="329"/>
  </r>
  <r>
    <x v="0"/>
    <x v="41"/>
    <x v="1"/>
    <x v="330"/>
  </r>
  <r>
    <x v="1"/>
    <x v="41"/>
    <x v="1"/>
    <x v="331"/>
  </r>
  <r>
    <x v="0"/>
    <x v="41"/>
    <x v="2"/>
    <x v="332"/>
  </r>
  <r>
    <x v="1"/>
    <x v="41"/>
    <x v="2"/>
    <x v="333"/>
  </r>
  <r>
    <x v="0"/>
    <x v="41"/>
    <x v="3"/>
    <x v="334"/>
  </r>
  <r>
    <x v="1"/>
    <x v="41"/>
    <x v="3"/>
    <x v="335"/>
  </r>
  <r>
    <x v="0"/>
    <x v="42"/>
    <x v="0"/>
    <x v="336"/>
  </r>
  <r>
    <x v="1"/>
    <x v="42"/>
    <x v="0"/>
    <x v="337"/>
  </r>
  <r>
    <x v="0"/>
    <x v="42"/>
    <x v="1"/>
    <x v="338"/>
  </r>
  <r>
    <x v="1"/>
    <x v="42"/>
    <x v="1"/>
    <x v="339"/>
  </r>
  <r>
    <x v="0"/>
    <x v="42"/>
    <x v="2"/>
    <x v="340"/>
  </r>
  <r>
    <x v="1"/>
    <x v="42"/>
    <x v="2"/>
    <x v="341"/>
  </r>
  <r>
    <x v="0"/>
    <x v="42"/>
    <x v="3"/>
    <x v="342"/>
  </r>
  <r>
    <x v="1"/>
    <x v="42"/>
    <x v="3"/>
    <x v="343"/>
  </r>
  <r>
    <x v="0"/>
    <x v="43"/>
    <x v="0"/>
    <x v="344"/>
  </r>
  <r>
    <x v="1"/>
    <x v="43"/>
    <x v="0"/>
    <x v="345"/>
  </r>
  <r>
    <x v="0"/>
    <x v="43"/>
    <x v="1"/>
    <x v="346"/>
  </r>
  <r>
    <x v="1"/>
    <x v="43"/>
    <x v="1"/>
    <x v="347"/>
  </r>
  <r>
    <x v="0"/>
    <x v="43"/>
    <x v="2"/>
    <x v="348"/>
  </r>
  <r>
    <x v="1"/>
    <x v="43"/>
    <x v="2"/>
    <x v="349"/>
  </r>
  <r>
    <x v="0"/>
    <x v="43"/>
    <x v="3"/>
    <x v="350"/>
  </r>
  <r>
    <x v="1"/>
    <x v="43"/>
    <x v="3"/>
    <x v="351"/>
  </r>
  <r>
    <x v="0"/>
    <x v="44"/>
    <x v="0"/>
    <x v="352"/>
  </r>
  <r>
    <x v="1"/>
    <x v="44"/>
    <x v="0"/>
    <x v="353"/>
  </r>
  <r>
    <x v="0"/>
    <x v="44"/>
    <x v="1"/>
    <x v="354"/>
  </r>
  <r>
    <x v="1"/>
    <x v="44"/>
    <x v="1"/>
    <x v="355"/>
  </r>
  <r>
    <x v="0"/>
    <x v="44"/>
    <x v="2"/>
    <x v="356"/>
  </r>
  <r>
    <x v="1"/>
    <x v="44"/>
    <x v="2"/>
    <x v="357"/>
  </r>
  <r>
    <x v="0"/>
    <x v="44"/>
    <x v="3"/>
    <x v="358"/>
  </r>
  <r>
    <x v="1"/>
    <x v="44"/>
    <x v="3"/>
    <x v="359"/>
  </r>
  <r>
    <x v="0"/>
    <x v="45"/>
    <x v="0"/>
    <x v="360"/>
  </r>
  <r>
    <x v="1"/>
    <x v="45"/>
    <x v="0"/>
    <x v="361"/>
  </r>
  <r>
    <x v="0"/>
    <x v="45"/>
    <x v="1"/>
    <x v="362"/>
  </r>
  <r>
    <x v="1"/>
    <x v="45"/>
    <x v="1"/>
    <x v="363"/>
  </r>
  <r>
    <x v="0"/>
    <x v="45"/>
    <x v="2"/>
    <x v="364"/>
  </r>
  <r>
    <x v="1"/>
    <x v="45"/>
    <x v="2"/>
    <x v="365"/>
  </r>
  <r>
    <x v="0"/>
    <x v="45"/>
    <x v="3"/>
    <x v="366"/>
  </r>
  <r>
    <x v="1"/>
    <x v="45"/>
    <x v="3"/>
    <x v="367"/>
  </r>
  <r>
    <x v="0"/>
    <x v="46"/>
    <x v="0"/>
    <x v="368"/>
  </r>
  <r>
    <x v="1"/>
    <x v="46"/>
    <x v="0"/>
    <x v="369"/>
  </r>
  <r>
    <x v="0"/>
    <x v="46"/>
    <x v="1"/>
    <x v="370"/>
  </r>
  <r>
    <x v="1"/>
    <x v="46"/>
    <x v="1"/>
    <x v="371"/>
  </r>
  <r>
    <x v="0"/>
    <x v="46"/>
    <x v="2"/>
    <x v="372"/>
  </r>
  <r>
    <x v="1"/>
    <x v="46"/>
    <x v="2"/>
    <x v="373"/>
  </r>
  <r>
    <x v="0"/>
    <x v="46"/>
    <x v="3"/>
    <x v="374"/>
  </r>
  <r>
    <x v="1"/>
    <x v="46"/>
    <x v="3"/>
    <x v="375"/>
  </r>
  <r>
    <x v="0"/>
    <x v="47"/>
    <x v="0"/>
    <x v="376"/>
  </r>
  <r>
    <x v="1"/>
    <x v="47"/>
    <x v="0"/>
    <x v="377"/>
  </r>
  <r>
    <x v="0"/>
    <x v="47"/>
    <x v="1"/>
    <x v="378"/>
  </r>
  <r>
    <x v="1"/>
    <x v="47"/>
    <x v="1"/>
    <x v="379"/>
  </r>
  <r>
    <x v="0"/>
    <x v="47"/>
    <x v="2"/>
    <x v="380"/>
  </r>
  <r>
    <x v="1"/>
    <x v="47"/>
    <x v="2"/>
    <x v="381"/>
  </r>
  <r>
    <x v="0"/>
    <x v="47"/>
    <x v="3"/>
    <x v="382"/>
  </r>
  <r>
    <x v="1"/>
    <x v="47"/>
    <x v="3"/>
    <x v="383"/>
  </r>
  <r>
    <x v="0"/>
    <x v="48"/>
    <x v="0"/>
    <x v="384"/>
  </r>
  <r>
    <x v="1"/>
    <x v="48"/>
    <x v="0"/>
    <x v="385"/>
  </r>
  <r>
    <x v="0"/>
    <x v="48"/>
    <x v="1"/>
    <x v="386"/>
  </r>
  <r>
    <x v="1"/>
    <x v="48"/>
    <x v="1"/>
    <x v="387"/>
  </r>
  <r>
    <x v="0"/>
    <x v="48"/>
    <x v="2"/>
    <x v="388"/>
  </r>
  <r>
    <x v="1"/>
    <x v="48"/>
    <x v="2"/>
    <x v="389"/>
  </r>
  <r>
    <x v="0"/>
    <x v="48"/>
    <x v="3"/>
    <x v="390"/>
  </r>
  <r>
    <x v="1"/>
    <x v="48"/>
    <x v="3"/>
    <x v="391"/>
  </r>
  <r>
    <x v="0"/>
    <x v="49"/>
    <x v="0"/>
    <x v="392"/>
  </r>
  <r>
    <x v="1"/>
    <x v="49"/>
    <x v="0"/>
    <x v="393"/>
  </r>
  <r>
    <x v="0"/>
    <x v="49"/>
    <x v="1"/>
    <x v="394"/>
  </r>
  <r>
    <x v="1"/>
    <x v="49"/>
    <x v="1"/>
    <x v="395"/>
  </r>
  <r>
    <x v="0"/>
    <x v="49"/>
    <x v="2"/>
    <x v="396"/>
  </r>
  <r>
    <x v="1"/>
    <x v="49"/>
    <x v="2"/>
    <x v="397"/>
  </r>
  <r>
    <x v="0"/>
    <x v="49"/>
    <x v="3"/>
    <x v="398"/>
  </r>
  <r>
    <x v="1"/>
    <x v="49"/>
    <x v="3"/>
    <x v="399"/>
  </r>
  <r>
    <x v="0"/>
    <x v="50"/>
    <x v="0"/>
    <x v="400"/>
  </r>
  <r>
    <x v="1"/>
    <x v="50"/>
    <x v="0"/>
    <x v="401"/>
  </r>
  <r>
    <x v="0"/>
    <x v="50"/>
    <x v="1"/>
    <x v="402"/>
  </r>
  <r>
    <x v="1"/>
    <x v="50"/>
    <x v="1"/>
    <x v="403"/>
  </r>
  <r>
    <x v="0"/>
    <x v="50"/>
    <x v="2"/>
    <x v="404"/>
  </r>
  <r>
    <x v="1"/>
    <x v="50"/>
    <x v="2"/>
    <x v="405"/>
  </r>
  <r>
    <x v="0"/>
    <x v="50"/>
    <x v="3"/>
    <x v="406"/>
  </r>
  <r>
    <x v="1"/>
    <x v="50"/>
    <x v="3"/>
    <x v="407"/>
  </r>
  <r>
    <x v="0"/>
    <x v="51"/>
    <x v="0"/>
    <x v="408"/>
  </r>
  <r>
    <x v="1"/>
    <x v="51"/>
    <x v="0"/>
    <x v="409"/>
  </r>
  <r>
    <x v="0"/>
    <x v="51"/>
    <x v="1"/>
    <x v="410"/>
  </r>
  <r>
    <x v="1"/>
    <x v="51"/>
    <x v="1"/>
    <x v="411"/>
  </r>
  <r>
    <x v="0"/>
    <x v="51"/>
    <x v="2"/>
    <x v="412"/>
  </r>
  <r>
    <x v="1"/>
    <x v="51"/>
    <x v="2"/>
    <x v="413"/>
  </r>
  <r>
    <x v="0"/>
    <x v="51"/>
    <x v="3"/>
    <x v="414"/>
  </r>
  <r>
    <x v="1"/>
    <x v="51"/>
    <x v="3"/>
    <x v="415"/>
  </r>
  <r>
    <x v="0"/>
    <x v="52"/>
    <x v="0"/>
    <x v="416"/>
  </r>
  <r>
    <x v="1"/>
    <x v="52"/>
    <x v="0"/>
    <x v="417"/>
  </r>
  <r>
    <x v="0"/>
    <x v="52"/>
    <x v="1"/>
    <x v="418"/>
  </r>
  <r>
    <x v="1"/>
    <x v="52"/>
    <x v="1"/>
    <x v="419"/>
  </r>
  <r>
    <x v="0"/>
    <x v="52"/>
    <x v="2"/>
    <x v="420"/>
  </r>
  <r>
    <x v="1"/>
    <x v="52"/>
    <x v="2"/>
    <x v="421"/>
  </r>
  <r>
    <x v="0"/>
    <x v="52"/>
    <x v="3"/>
    <x v="422"/>
  </r>
  <r>
    <x v="1"/>
    <x v="52"/>
    <x v="3"/>
    <x v="423"/>
  </r>
  <r>
    <x v="0"/>
    <x v="53"/>
    <x v="0"/>
    <x v="424"/>
  </r>
  <r>
    <x v="1"/>
    <x v="53"/>
    <x v="0"/>
    <x v="425"/>
  </r>
  <r>
    <x v="0"/>
    <x v="53"/>
    <x v="1"/>
    <x v="426"/>
  </r>
  <r>
    <x v="1"/>
    <x v="53"/>
    <x v="1"/>
    <x v="427"/>
  </r>
  <r>
    <x v="0"/>
    <x v="53"/>
    <x v="2"/>
    <x v="428"/>
  </r>
  <r>
    <x v="1"/>
    <x v="53"/>
    <x v="2"/>
    <x v="429"/>
  </r>
  <r>
    <x v="0"/>
    <x v="53"/>
    <x v="3"/>
    <x v="430"/>
  </r>
  <r>
    <x v="1"/>
    <x v="53"/>
    <x v="3"/>
    <x v="431"/>
  </r>
  <r>
    <x v="0"/>
    <x v="54"/>
    <x v="0"/>
    <x v="432"/>
  </r>
  <r>
    <x v="1"/>
    <x v="54"/>
    <x v="0"/>
    <x v="433"/>
  </r>
  <r>
    <x v="0"/>
    <x v="54"/>
    <x v="1"/>
    <x v="434"/>
  </r>
  <r>
    <x v="1"/>
    <x v="54"/>
    <x v="1"/>
    <x v="435"/>
  </r>
  <r>
    <x v="0"/>
    <x v="54"/>
    <x v="2"/>
    <x v="436"/>
  </r>
  <r>
    <x v="1"/>
    <x v="54"/>
    <x v="2"/>
    <x v="437"/>
  </r>
  <r>
    <x v="0"/>
    <x v="54"/>
    <x v="3"/>
    <x v="438"/>
  </r>
  <r>
    <x v="1"/>
    <x v="54"/>
    <x v="3"/>
    <x v="439"/>
  </r>
  <r>
    <x v="0"/>
    <x v="55"/>
    <x v="0"/>
    <x v="440"/>
  </r>
  <r>
    <x v="1"/>
    <x v="55"/>
    <x v="0"/>
    <x v="441"/>
  </r>
  <r>
    <x v="0"/>
    <x v="55"/>
    <x v="1"/>
    <x v="442"/>
  </r>
  <r>
    <x v="1"/>
    <x v="55"/>
    <x v="1"/>
    <x v="443"/>
  </r>
  <r>
    <x v="0"/>
    <x v="55"/>
    <x v="2"/>
    <x v="444"/>
  </r>
  <r>
    <x v="1"/>
    <x v="55"/>
    <x v="2"/>
    <x v="445"/>
  </r>
  <r>
    <x v="0"/>
    <x v="55"/>
    <x v="3"/>
    <x v="446"/>
  </r>
  <r>
    <x v="1"/>
    <x v="55"/>
    <x v="3"/>
    <x v="447"/>
  </r>
  <r>
    <x v="0"/>
    <x v="56"/>
    <x v="0"/>
    <x v="448"/>
  </r>
  <r>
    <x v="1"/>
    <x v="56"/>
    <x v="0"/>
    <x v="449"/>
  </r>
  <r>
    <x v="0"/>
    <x v="56"/>
    <x v="1"/>
    <x v="450"/>
  </r>
  <r>
    <x v="1"/>
    <x v="56"/>
    <x v="1"/>
    <x v="451"/>
  </r>
  <r>
    <x v="0"/>
    <x v="56"/>
    <x v="2"/>
    <x v="452"/>
  </r>
  <r>
    <x v="1"/>
    <x v="56"/>
    <x v="2"/>
    <x v="453"/>
  </r>
  <r>
    <x v="0"/>
    <x v="56"/>
    <x v="3"/>
    <x v="454"/>
  </r>
  <r>
    <x v="1"/>
    <x v="56"/>
    <x v="3"/>
    <x v="455"/>
  </r>
  <r>
    <x v="0"/>
    <x v="57"/>
    <x v="0"/>
    <x v="456"/>
  </r>
  <r>
    <x v="1"/>
    <x v="57"/>
    <x v="0"/>
    <x v="457"/>
  </r>
  <r>
    <x v="0"/>
    <x v="57"/>
    <x v="1"/>
    <x v="458"/>
  </r>
  <r>
    <x v="1"/>
    <x v="57"/>
    <x v="1"/>
    <x v="459"/>
  </r>
  <r>
    <x v="0"/>
    <x v="57"/>
    <x v="2"/>
    <x v="460"/>
  </r>
  <r>
    <x v="1"/>
    <x v="57"/>
    <x v="2"/>
    <x v="461"/>
  </r>
  <r>
    <x v="0"/>
    <x v="57"/>
    <x v="3"/>
    <x v="462"/>
  </r>
  <r>
    <x v="1"/>
    <x v="57"/>
    <x v="3"/>
    <x v="463"/>
  </r>
  <r>
    <x v="0"/>
    <x v="58"/>
    <x v="0"/>
    <x v="464"/>
  </r>
  <r>
    <x v="1"/>
    <x v="58"/>
    <x v="0"/>
    <x v="465"/>
  </r>
  <r>
    <x v="0"/>
    <x v="58"/>
    <x v="1"/>
    <x v="466"/>
  </r>
  <r>
    <x v="1"/>
    <x v="58"/>
    <x v="1"/>
    <x v="467"/>
  </r>
  <r>
    <x v="0"/>
    <x v="58"/>
    <x v="2"/>
    <x v="468"/>
  </r>
  <r>
    <x v="1"/>
    <x v="58"/>
    <x v="2"/>
    <x v="469"/>
  </r>
  <r>
    <x v="0"/>
    <x v="58"/>
    <x v="3"/>
    <x v="470"/>
  </r>
  <r>
    <x v="1"/>
    <x v="58"/>
    <x v="3"/>
    <x v="471"/>
  </r>
  <r>
    <x v="0"/>
    <x v="59"/>
    <x v="0"/>
    <x v="472"/>
  </r>
  <r>
    <x v="1"/>
    <x v="59"/>
    <x v="0"/>
    <x v="473"/>
  </r>
  <r>
    <x v="0"/>
    <x v="59"/>
    <x v="1"/>
    <x v="474"/>
  </r>
  <r>
    <x v="1"/>
    <x v="59"/>
    <x v="1"/>
    <x v="475"/>
  </r>
  <r>
    <x v="0"/>
    <x v="59"/>
    <x v="2"/>
    <x v="476"/>
  </r>
  <r>
    <x v="1"/>
    <x v="59"/>
    <x v="2"/>
    <x v="477"/>
  </r>
  <r>
    <x v="0"/>
    <x v="59"/>
    <x v="3"/>
    <x v="478"/>
  </r>
  <r>
    <x v="1"/>
    <x v="59"/>
    <x v="3"/>
    <x v="479"/>
  </r>
  <r>
    <x v="0"/>
    <x v="60"/>
    <x v="0"/>
    <x v="480"/>
  </r>
  <r>
    <x v="1"/>
    <x v="60"/>
    <x v="0"/>
    <x v="481"/>
  </r>
  <r>
    <x v="0"/>
    <x v="60"/>
    <x v="1"/>
    <x v="482"/>
  </r>
  <r>
    <x v="1"/>
    <x v="60"/>
    <x v="1"/>
    <x v="483"/>
  </r>
  <r>
    <x v="0"/>
    <x v="60"/>
    <x v="2"/>
    <x v="484"/>
  </r>
  <r>
    <x v="1"/>
    <x v="60"/>
    <x v="2"/>
    <x v="485"/>
  </r>
  <r>
    <x v="0"/>
    <x v="60"/>
    <x v="3"/>
    <x v="486"/>
  </r>
  <r>
    <x v="1"/>
    <x v="60"/>
    <x v="3"/>
    <x v="487"/>
  </r>
  <r>
    <x v="0"/>
    <x v="61"/>
    <x v="0"/>
    <x v="488"/>
  </r>
  <r>
    <x v="1"/>
    <x v="61"/>
    <x v="0"/>
    <x v="489"/>
  </r>
  <r>
    <x v="0"/>
    <x v="61"/>
    <x v="1"/>
    <x v="490"/>
  </r>
  <r>
    <x v="1"/>
    <x v="61"/>
    <x v="1"/>
    <x v="491"/>
  </r>
  <r>
    <x v="0"/>
    <x v="61"/>
    <x v="2"/>
    <x v="492"/>
  </r>
  <r>
    <x v="1"/>
    <x v="61"/>
    <x v="2"/>
    <x v="493"/>
  </r>
  <r>
    <x v="0"/>
    <x v="61"/>
    <x v="3"/>
    <x v="494"/>
  </r>
  <r>
    <x v="1"/>
    <x v="61"/>
    <x v="3"/>
    <x v="495"/>
  </r>
  <r>
    <x v="0"/>
    <x v="62"/>
    <x v="0"/>
    <x v="496"/>
  </r>
  <r>
    <x v="1"/>
    <x v="62"/>
    <x v="0"/>
    <x v="497"/>
  </r>
  <r>
    <x v="0"/>
    <x v="62"/>
    <x v="1"/>
    <x v="498"/>
  </r>
  <r>
    <x v="1"/>
    <x v="62"/>
    <x v="1"/>
    <x v="499"/>
  </r>
  <r>
    <x v="0"/>
    <x v="62"/>
    <x v="2"/>
    <x v="500"/>
  </r>
  <r>
    <x v="1"/>
    <x v="62"/>
    <x v="2"/>
    <x v="501"/>
  </r>
  <r>
    <x v="0"/>
    <x v="62"/>
    <x v="3"/>
    <x v="502"/>
  </r>
  <r>
    <x v="1"/>
    <x v="62"/>
    <x v="3"/>
    <x v="503"/>
  </r>
  <r>
    <x v="0"/>
    <x v="63"/>
    <x v="0"/>
    <x v="504"/>
  </r>
  <r>
    <x v="1"/>
    <x v="63"/>
    <x v="0"/>
    <x v="505"/>
  </r>
  <r>
    <x v="0"/>
    <x v="63"/>
    <x v="1"/>
    <x v="506"/>
  </r>
  <r>
    <x v="1"/>
    <x v="63"/>
    <x v="1"/>
    <x v="507"/>
  </r>
  <r>
    <x v="0"/>
    <x v="63"/>
    <x v="2"/>
    <x v="508"/>
  </r>
  <r>
    <x v="1"/>
    <x v="63"/>
    <x v="2"/>
    <x v="509"/>
  </r>
  <r>
    <x v="0"/>
    <x v="63"/>
    <x v="3"/>
    <x v="510"/>
  </r>
  <r>
    <x v="1"/>
    <x v="63"/>
    <x v="3"/>
    <x v="511"/>
  </r>
  <r>
    <x v="0"/>
    <x v="64"/>
    <x v="0"/>
    <x v="512"/>
  </r>
  <r>
    <x v="1"/>
    <x v="64"/>
    <x v="0"/>
    <x v="513"/>
  </r>
  <r>
    <x v="0"/>
    <x v="64"/>
    <x v="1"/>
    <x v="514"/>
  </r>
  <r>
    <x v="1"/>
    <x v="64"/>
    <x v="1"/>
    <x v="515"/>
  </r>
  <r>
    <x v="0"/>
    <x v="64"/>
    <x v="2"/>
    <x v="516"/>
  </r>
  <r>
    <x v="1"/>
    <x v="64"/>
    <x v="2"/>
    <x v="517"/>
  </r>
  <r>
    <x v="0"/>
    <x v="64"/>
    <x v="3"/>
    <x v="518"/>
  </r>
  <r>
    <x v="1"/>
    <x v="64"/>
    <x v="3"/>
    <x v="519"/>
  </r>
  <r>
    <x v="0"/>
    <x v="65"/>
    <x v="0"/>
    <x v="520"/>
  </r>
  <r>
    <x v="1"/>
    <x v="65"/>
    <x v="0"/>
    <x v="521"/>
  </r>
  <r>
    <x v="0"/>
    <x v="65"/>
    <x v="1"/>
    <x v="522"/>
  </r>
  <r>
    <x v="1"/>
    <x v="65"/>
    <x v="1"/>
    <x v="523"/>
  </r>
  <r>
    <x v="0"/>
    <x v="65"/>
    <x v="2"/>
    <x v="524"/>
  </r>
  <r>
    <x v="1"/>
    <x v="65"/>
    <x v="2"/>
    <x v="525"/>
  </r>
  <r>
    <x v="0"/>
    <x v="65"/>
    <x v="3"/>
    <x v="526"/>
  </r>
  <r>
    <x v="1"/>
    <x v="65"/>
    <x v="3"/>
    <x v="527"/>
  </r>
  <r>
    <x v="0"/>
    <x v="66"/>
    <x v="0"/>
    <x v="528"/>
  </r>
  <r>
    <x v="1"/>
    <x v="66"/>
    <x v="0"/>
    <x v="529"/>
  </r>
  <r>
    <x v="0"/>
    <x v="66"/>
    <x v="1"/>
    <x v="530"/>
  </r>
  <r>
    <x v="1"/>
    <x v="66"/>
    <x v="1"/>
    <x v="531"/>
  </r>
  <r>
    <x v="0"/>
    <x v="66"/>
    <x v="2"/>
    <x v="532"/>
  </r>
  <r>
    <x v="1"/>
    <x v="66"/>
    <x v="2"/>
    <x v="533"/>
  </r>
  <r>
    <x v="0"/>
    <x v="66"/>
    <x v="3"/>
    <x v="534"/>
  </r>
  <r>
    <x v="1"/>
    <x v="66"/>
    <x v="3"/>
    <x v="535"/>
  </r>
  <r>
    <x v="0"/>
    <x v="67"/>
    <x v="0"/>
    <x v="536"/>
  </r>
  <r>
    <x v="1"/>
    <x v="67"/>
    <x v="0"/>
    <x v="537"/>
  </r>
  <r>
    <x v="0"/>
    <x v="67"/>
    <x v="1"/>
    <x v="538"/>
  </r>
  <r>
    <x v="1"/>
    <x v="67"/>
    <x v="1"/>
    <x v="539"/>
  </r>
  <r>
    <x v="0"/>
    <x v="67"/>
    <x v="2"/>
    <x v="540"/>
  </r>
  <r>
    <x v="1"/>
    <x v="67"/>
    <x v="2"/>
    <x v="541"/>
  </r>
  <r>
    <x v="0"/>
    <x v="67"/>
    <x v="3"/>
    <x v="542"/>
  </r>
  <r>
    <x v="1"/>
    <x v="67"/>
    <x v="3"/>
    <x v="543"/>
  </r>
  <r>
    <x v="0"/>
    <x v="68"/>
    <x v="0"/>
    <x v="544"/>
  </r>
  <r>
    <x v="1"/>
    <x v="68"/>
    <x v="0"/>
    <x v="545"/>
  </r>
  <r>
    <x v="0"/>
    <x v="68"/>
    <x v="1"/>
    <x v="546"/>
  </r>
  <r>
    <x v="1"/>
    <x v="68"/>
    <x v="1"/>
    <x v="547"/>
  </r>
  <r>
    <x v="0"/>
    <x v="68"/>
    <x v="2"/>
    <x v="548"/>
  </r>
  <r>
    <x v="1"/>
    <x v="68"/>
    <x v="2"/>
    <x v="549"/>
  </r>
  <r>
    <x v="0"/>
    <x v="68"/>
    <x v="3"/>
    <x v="550"/>
  </r>
  <r>
    <x v="1"/>
    <x v="68"/>
    <x v="3"/>
    <x v="551"/>
  </r>
  <r>
    <x v="0"/>
    <x v="69"/>
    <x v="0"/>
    <x v="552"/>
  </r>
  <r>
    <x v="1"/>
    <x v="69"/>
    <x v="0"/>
    <x v="553"/>
  </r>
  <r>
    <x v="0"/>
    <x v="69"/>
    <x v="1"/>
    <x v="554"/>
  </r>
  <r>
    <x v="1"/>
    <x v="69"/>
    <x v="1"/>
    <x v="555"/>
  </r>
  <r>
    <x v="0"/>
    <x v="69"/>
    <x v="2"/>
    <x v="556"/>
  </r>
  <r>
    <x v="1"/>
    <x v="69"/>
    <x v="2"/>
    <x v="557"/>
  </r>
  <r>
    <x v="0"/>
    <x v="69"/>
    <x v="3"/>
    <x v="558"/>
  </r>
  <r>
    <x v="1"/>
    <x v="69"/>
    <x v="3"/>
    <x v="559"/>
  </r>
  <r>
    <x v="0"/>
    <x v="70"/>
    <x v="0"/>
    <x v="560"/>
  </r>
  <r>
    <x v="1"/>
    <x v="70"/>
    <x v="0"/>
    <x v="561"/>
  </r>
  <r>
    <x v="0"/>
    <x v="70"/>
    <x v="1"/>
    <x v="562"/>
  </r>
  <r>
    <x v="1"/>
    <x v="70"/>
    <x v="1"/>
    <x v="563"/>
  </r>
  <r>
    <x v="0"/>
    <x v="70"/>
    <x v="2"/>
    <x v="564"/>
  </r>
  <r>
    <x v="1"/>
    <x v="70"/>
    <x v="2"/>
    <x v="565"/>
  </r>
  <r>
    <x v="0"/>
    <x v="70"/>
    <x v="3"/>
    <x v="566"/>
  </r>
  <r>
    <x v="1"/>
    <x v="70"/>
    <x v="3"/>
    <x v="567"/>
  </r>
  <r>
    <x v="0"/>
    <x v="71"/>
    <x v="0"/>
    <x v="568"/>
  </r>
  <r>
    <x v="1"/>
    <x v="71"/>
    <x v="0"/>
    <x v="569"/>
  </r>
  <r>
    <x v="0"/>
    <x v="71"/>
    <x v="1"/>
    <x v="570"/>
  </r>
  <r>
    <x v="1"/>
    <x v="71"/>
    <x v="1"/>
    <x v="571"/>
  </r>
  <r>
    <x v="0"/>
    <x v="71"/>
    <x v="2"/>
    <x v="572"/>
  </r>
  <r>
    <x v="1"/>
    <x v="71"/>
    <x v="2"/>
    <x v="573"/>
  </r>
  <r>
    <x v="0"/>
    <x v="71"/>
    <x v="3"/>
    <x v="574"/>
  </r>
  <r>
    <x v="1"/>
    <x v="71"/>
    <x v="3"/>
    <x v="575"/>
  </r>
  <r>
    <x v="0"/>
    <x v="72"/>
    <x v="0"/>
    <x v="576"/>
  </r>
  <r>
    <x v="1"/>
    <x v="72"/>
    <x v="0"/>
    <x v="577"/>
  </r>
  <r>
    <x v="0"/>
    <x v="72"/>
    <x v="1"/>
    <x v="578"/>
  </r>
  <r>
    <x v="1"/>
    <x v="72"/>
    <x v="1"/>
    <x v="579"/>
  </r>
  <r>
    <x v="0"/>
    <x v="72"/>
    <x v="2"/>
    <x v="580"/>
  </r>
  <r>
    <x v="1"/>
    <x v="72"/>
    <x v="2"/>
    <x v="581"/>
  </r>
  <r>
    <x v="0"/>
    <x v="72"/>
    <x v="3"/>
    <x v="582"/>
  </r>
  <r>
    <x v="1"/>
    <x v="72"/>
    <x v="3"/>
    <x v="583"/>
  </r>
  <r>
    <x v="0"/>
    <x v="73"/>
    <x v="0"/>
    <x v="584"/>
  </r>
  <r>
    <x v="1"/>
    <x v="73"/>
    <x v="0"/>
    <x v="585"/>
  </r>
  <r>
    <x v="0"/>
    <x v="73"/>
    <x v="1"/>
    <x v="586"/>
  </r>
  <r>
    <x v="1"/>
    <x v="73"/>
    <x v="1"/>
    <x v="587"/>
  </r>
  <r>
    <x v="0"/>
    <x v="73"/>
    <x v="2"/>
    <x v="588"/>
  </r>
  <r>
    <x v="1"/>
    <x v="73"/>
    <x v="2"/>
    <x v="589"/>
  </r>
  <r>
    <x v="0"/>
    <x v="73"/>
    <x v="3"/>
    <x v="590"/>
  </r>
  <r>
    <x v="1"/>
    <x v="73"/>
    <x v="3"/>
    <x v="591"/>
  </r>
  <r>
    <x v="0"/>
    <x v="74"/>
    <x v="0"/>
    <x v="592"/>
  </r>
  <r>
    <x v="1"/>
    <x v="74"/>
    <x v="0"/>
    <x v="593"/>
  </r>
  <r>
    <x v="0"/>
    <x v="74"/>
    <x v="1"/>
    <x v="594"/>
  </r>
  <r>
    <x v="1"/>
    <x v="74"/>
    <x v="1"/>
    <x v="595"/>
  </r>
  <r>
    <x v="0"/>
    <x v="74"/>
    <x v="2"/>
    <x v="596"/>
  </r>
  <r>
    <x v="1"/>
    <x v="74"/>
    <x v="2"/>
    <x v="597"/>
  </r>
  <r>
    <x v="0"/>
    <x v="74"/>
    <x v="3"/>
    <x v="598"/>
  </r>
  <r>
    <x v="1"/>
    <x v="74"/>
    <x v="3"/>
    <x v="599"/>
  </r>
  <r>
    <x v="0"/>
    <x v="75"/>
    <x v="0"/>
    <x v="600"/>
  </r>
  <r>
    <x v="1"/>
    <x v="75"/>
    <x v="0"/>
    <x v="601"/>
  </r>
  <r>
    <x v="0"/>
    <x v="75"/>
    <x v="1"/>
    <x v="602"/>
  </r>
  <r>
    <x v="1"/>
    <x v="75"/>
    <x v="1"/>
    <x v="603"/>
  </r>
  <r>
    <x v="0"/>
    <x v="75"/>
    <x v="2"/>
    <x v="604"/>
  </r>
  <r>
    <x v="1"/>
    <x v="75"/>
    <x v="2"/>
    <x v="605"/>
  </r>
  <r>
    <x v="0"/>
    <x v="75"/>
    <x v="3"/>
    <x v="606"/>
  </r>
  <r>
    <x v="1"/>
    <x v="75"/>
    <x v="3"/>
    <x v="607"/>
  </r>
  <r>
    <x v="0"/>
    <x v="76"/>
    <x v="0"/>
    <x v="608"/>
  </r>
  <r>
    <x v="1"/>
    <x v="76"/>
    <x v="0"/>
    <x v="609"/>
  </r>
  <r>
    <x v="0"/>
    <x v="76"/>
    <x v="1"/>
    <x v="610"/>
  </r>
  <r>
    <x v="1"/>
    <x v="76"/>
    <x v="1"/>
    <x v="611"/>
  </r>
  <r>
    <x v="0"/>
    <x v="76"/>
    <x v="2"/>
    <x v="612"/>
  </r>
  <r>
    <x v="1"/>
    <x v="76"/>
    <x v="2"/>
    <x v="613"/>
  </r>
  <r>
    <x v="0"/>
    <x v="76"/>
    <x v="3"/>
    <x v="614"/>
  </r>
  <r>
    <x v="1"/>
    <x v="76"/>
    <x v="3"/>
    <x v="615"/>
  </r>
  <r>
    <x v="0"/>
    <x v="77"/>
    <x v="0"/>
    <x v="616"/>
  </r>
  <r>
    <x v="1"/>
    <x v="77"/>
    <x v="0"/>
    <x v="617"/>
  </r>
  <r>
    <x v="0"/>
    <x v="77"/>
    <x v="1"/>
    <x v="618"/>
  </r>
  <r>
    <x v="1"/>
    <x v="77"/>
    <x v="1"/>
    <x v="619"/>
  </r>
  <r>
    <x v="0"/>
    <x v="77"/>
    <x v="2"/>
    <x v="620"/>
  </r>
  <r>
    <x v="1"/>
    <x v="77"/>
    <x v="2"/>
    <x v="621"/>
  </r>
  <r>
    <x v="0"/>
    <x v="77"/>
    <x v="3"/>
    <x v="622"/>
  </r>
  <r>
    <x v="1"/>
    <x v="77"/>
    <x v="3"/>
    <x v="623"/>
  </r>
  <r>
    <x v="0"/>
    <x v="78"/>
    <x v="0"/>
    <x v="624"/>
  </r>
  <r>
    <x v="1"/>
    <x v="78"/>
    <x v="0"/>
    <x v="625"/>
  </r>
  <r>
    <x v="0"/>
    <x v="78"/>
    <x v="1"/>
    <x v="626"/>
  </r>
  <r>
    <x v="1"/>
    <x v="78"/>
    <x v="1"/>
    <x v="627"/>
  </r>
  <r>
    <x v="0"/>
    <x v="78"/>
    <x v="2"/>
    <x v="628"/>
  </r>
  <r>
    <x v="1"/>
    <x v="78"/>
    <x v="2"/>
    <x v="629"/>
  </r>
  <r>
    <x v="0"/>
    <x v="78"/>
    <x v="3"/>
    <x v="630"/>
  </r>
  <r>
    <x v="1"/>
    <x v="78"/>
    <x v="3"/>
    <x v="631"/>
  </r>
  <r>
    <x v="0"/>
    <x v="79"/>
    <x v="0"/>
    <x v="632"/>
  </r>
  <r>
    <x v="1"/>
    <x v="79"/>
    <x v="0"/>
    <x v="633"/>
  </r>
  <r>
    <x v="0"/>
    <x v="79"/>
    <x v="1"/>
    <x v="634"/>
  </r>
  <r>
    <x v="1"/>
    <x v="79"/>
    <x v="1"/>
    <x v="635"/>
  </r>
  <r>
    <x v="0"/>
    <x v="79"/>
    <x v="2"/>
    <x v="636"/>
  </r>
  <r>
    <x v="1"/>
    <x v="79"/>
    <x v="2"/>
    <x v="637"/>
  </r>
  <r>
    <x v="0"/>
    <x v="79"/>
    <x v="3"/>
    <x v="638"/>
  </r>
  <r>
    <x v="1"/>
    <x v="79"/>
    <x v="3"/>
    <x v="639"/>
  </r>
  <r>
    <x v="0"/>
    <x v="80"/>
    <x v="0"/>
    <x v="640"/>
  </r>
  <r>
    <x v="1"/>
    <x v="80"/>
    <x v="0"/>
    <x v="641"/>
  </r>
  <r>
    <x v="0"/>
    <x v="80"/>
    <x v="1"/>
    <x v="642"/>
  </r>
  <r>
    <x v="1"/>
    <x v="80"/>
    <x v="1"/>
    <x v="643"/>
  </r>
  <r>
    <x v="0"/>
    <x v="80"/>
    <x v="2"/>
    <x v="644"/>
  </r>
  <r>
    <x v="1"/>
    <x v="80"/>
    <x v="2"/>
    <x v="645"/>
  </r>
  <r>
    <x v="0"/>
    <x v="80"/>
    <x v="3"/>
    <x v="646"/>
  </r>
  <r>
    <x v="1"/>
    <x v="80"/>
    <x v="3"/>
    <x v="647"/>
  </r>
  <r>
    <x v="0"/>
    <x v="81"/>
    <x v="0"/>
    <x v="648"/>
  </r>
  <r>
    <x v="1"/>
    <x v="81"/>
    <x v="0"/>
    <x v="649"/>
  </r>
  <r>
    <x v="0"/>
    <x v="81"/>
    <x v="1"/>
    <x v="650"/>
  </r>
  <r>
    <x v="1"/>
    <x v="81"/>
    <x v="1"/>
    <x v="651"/>
  </r>
  <r>
    <x v="0"/>
    <x v="81"/>
    <x v="2"/>
    <x v="652"/>
  </r>
  <r>
    <x v="1"/>
    <x v="81"/>
    <x v="2"/>
    <x v="653"/>
  </r>
  <r>
    <x v="0"/>
    <x v="81"/>
    <x v="3"/>
    <x v="654"/>
  </r>
  <r>
    <x v="1"/>
    <x v="81"/>
    <x v="3"/>
    <x v="655"/>
  </r>
  <r>
    <x v="0"/>
    <x v="82"/>
    <x v="0"/>
    <x v="656"/>
  </r>
  <r>
    <x v="1"/>
    <x v="82"/>
    <x v="0"/>
    <x v="657"/>
  </r>
  <r>
    <x v="0"/>
    <x v="82"/>
    <x v="1"/>
    <x v="658"/>
  </r>
  <r>
    <x v="1"/>
    <x v="82"/>
    <x v="1"/>
    <x v="659"/>
  </r>
  <r>
    <x v="0"/>
    <x v="82"/>
    <x v="2"/>
    <x v="660"/>
  </r>
  <r>
    <x v="1"/>
    <x v="82"/>
    <x v="2"/>
    <x v="661"/>
  </r>
  <r>
    <x v="0"/>
    <x v="82"/>
    <x v="3"/>
    <x v="662"/>
  </r>
  <r>
    <x v="1"/>
    <x v="82"/>
    <x v="3"/>
    <x v="663"/>
  </r>
  <r>
    <x v="0"/>
    <x v="83"/>
    <x v="0"/>
    <x v="664"/>
  </r>
  <r>
    <x v="1"/>
    <x v="83"/>
    <x v="0"/>
    <x v="665"/>
  </r>
  <r>
    <x v="0"/>
    <x v="83"/>
    <x v="1"/>
    <x v="666"/>
  </r>
  <r>
    <x v="1"/>
    <x v="83"/>
    <x v="1"/>
    <x v="667"/>
  </r>
  <r>
    <x v="0"/>
    <x v="83"/>
    <x v="2"/>
    <x v="668"/>
  </r>
  <r>
    <x v="1"/>
    <x v="83"/>
    <x v="2"/>
    <x v="669"/>
  </r>
  <r>
    <x v="0"/>
    <x v="83"/>
    <x v="3"/>
    <x v="670"/>
  </r>
  <r>
    <x v="1"/>
    <x v="83"/>
    <x v="3"/>
    <x v="671"/>
  </r>
  <r>
    <x v="0"/>
    <x v="84"/>
    <x v="0"/>
    <x v="672"/>
  </r>
  <r>
    <x v="1"/>
    <x v="84"/>
    <x v="0"/>
    <x v="673"/>
  </r>
  <r>
    <x v="0"/>
    <x v="84"/>
    <x v="1"/>
    <x v="674"/>
  </r>
  <r>
    <x v="1"/>
    <x v="84"/>
    <x v="1"/>
    <x v="675"/>
  </r>
  <r>
    <x v="0"/>
    <x v="84"/>
    <x v="2"/>
    <x v="676"/>
  </r>
  <r>
    <x v="1"/>
    <x v="84"/>
    <x v="2"/>
    <x v="677"/>
  </r>
  <r>
    <x v="0"/>
    <x v="84"/>
    <x v="3"/>
    <x v="678"/>
  </r>
  <r>
    <x v="1"/>
    <x v="84"/>
    <x v="3"/>
    <x v="679"/>
  </r>
  <r>
    <x v="0"/>
    <x v="85"/>
    <x v="0"/>
    <x v="680"/>
  </r>
  <r>
    <x v="1"/>
    <x v="85"/>
    <x v="0"/>
    <x v="681"/>
  </r>
  <r>
    <x v="0"/>
    <x v="85"/>
    <x v="1"/>
    <x v="682"/>
  </r>
  <r>
    <x v="1"/>
    <x v="85"/>
    <x v="1"/>
    <x v="683"/>
  </r>
  <r>
    <x v="0"/>
    <x v="85"/>
    <x v="2"/>
    <x v="684"/>
  </r>
  <r>
    <x v="1"/>
    <x v="85"/>
    <x v="2"/>
    <x v="685"/>
  </r>
  <r>
    <x v="0"/>
    <x v="85"/>
    <x v="3"/>
    <x v="686"/>
  </r>
  <r>
    <x v="1"/>
    <x v="85"/>
    <x v="3"/>
    <x v="687"/>
  </r>
  <r>
    <x v="0"/>
    <x v="86"/>
    <x v="0"/>
    <x v="688"/>
  </r>
  <r>
    <x v="1"/>
    <x v="86"/>
    <x v="0"/>
    <x v="689"/>
  </r>
  <r>
    <x v="0"/>
    <x v="86"/>
    <x v="1"/>
    <x v="690"/>
  </r>
  <r>
    <x v="1"/>
    <x v="86"/>
    <x v="1"/>
    <x v="691"/>
  </r>
  <r>
    <x v="0"/>
    <x v="86"/>
    <x v="2"/>
    <x v="692"/>
  </r>
  <r>
    <x v="1"/>
    <x v="86"/>
    <x v="2"/>
    <x v="693"/>
  </r>
  <r>
    <x v="0"/>
    <x v="86"/>
    <x v="3"/>
    <x v="694"/>
  </r>
  <r>
    <x v="1"/>
    <x v="86"/>
    <x v="3"/>
    <x v="695"/>
  </r>
  <r>
    <x v="0"/>
    <x v="87"/>
    <x v="0"/>
    <x v="696"/>
  </r>
  <r>
    <x v="1"/>
    <x v="87"/>
    <x v="0"/>
    <x v="697"/>
  </r>
  <r>
    <x v="0"/>
    <x v="87"/>
    <x v="1"/>
    <x v="698"/>
  </r>
  <r>
    <x v="1"/>
    <x v="87"/>
    <x v="1"/>
    <x v="699"/>
  </r>
  <r>
    <x v="0"/>
    <x v="87"/>
    <x v="2"/>
    <x v="700"/>
  </r>
  <r>
    <x v="1"/>
    <x v="87"/>
    <x v="2"/>
    <x v="701"/>
  </r>
  <r>
    <x v="0"/>
    <x v="87"/>
    <x v="3"/>
    <x v="702"/>
  </r>
  <r>
    <x v="1"/>
    <x v="87"/>
    <x v="3"/>
    <x v="703"/>
  </r>
  <r>
    <x v="0"/>
    <x v="88"/>
    <x v="0"/>
    <x v="704"/>
  </r>
  <r>
    <x v="1"/>
    <x v="88"/>
    <x v="0"/>
    <x v="705"/>
  </r>
  <r>
    <x v="0"/>
    <x v="88"/>
    <x v="1"/>
    <x v="706"/>
  </r>
  <r>
    <x v="1"/>
    <x v="88"/>
    <x v="1"/>
    <x v="707"/>
  </r>
  <r>
    <x v="0"/>
    <x v="88"/>
    <x v="2"/>
    <x v="708"/>
  </r>
  <r>
    <x v="1"/>
    <x v="88"/>
    <x v="2"/>
    <x v="709"/>
  </r>
  <r>
    <x v="0"/>
    <x v="88"/>
    <x v="3"/>
    <x v="710"/>
  </r>
  <r>
    <x v="1"/>
    <x v="88"/>
    <x v="3"/>
    <x v="711"/>
  </r>
  <r>
    <x v="0"/>
    <x v="89"/>
    <x v="0"/>
    <x v="712"/>
  </r>
  <r>
    <x v="1"/>
    <x v="89"/>
    <x v="0"/>
    <x v="713"/>
  </r>
  <r>
    <x v="0"/>
    <x v="89"/>
    <x v="1"/>
    <x v="714"/>
  </r>
  <r>
    <x v="1"/>
    <x v="89"/>
    <x v="1"/>
    <x v="715"/>
  </r>
  <r>
    <x v="0"/>
    <x v="89"/>
    <x v="2"/>
    <x v="716"/>
  </r>
  <r>
    <x v="1"/>
    <x v="89"/>
    <x v="2"/>
    <x v="717"/>
  </r>
  <r>
    <x v="0"/>
    <x v="89"/>
    <x v="3"/>
    <x v="718"/>
  </r>
  <r>
    <x v="1"/>
    <x v="89"/>
    <x v="3"/>
    <x v="719"/>
  </r>
  <r>
    <x v="0"/>
    <x v="90"/>
    <x v="0"/>
    <x v="720"/>
  </r>
  <r>
    <x v="1"/>
    <x v="90"/>
    <x v="0"/>
    <x v="721"/>
  </r>
  <r>
    <x v="0"/>
    <x v="90"/>
    <x v="1"/>
    <x v="722"/>
  </r>
  <r>
    <x v="1"/>
    <x v="90"/>
    <x v="1"/>
    <x v="723"/>
  </r>
  <r>
    <x v="0"/>
    <x v="90"/>
    <x v="2"/>
    <x v="724"/>
  </r>
  <r>
    <x v="1"/>
    <x v="90"/>
    <x v="2"/>
    <x v="725"/>
  </r>
  <r>
    <x v="0"/>
    <x v="90"/>
    <x v="3"/>
    <x v="726"/>
  </r>
  <r>
    <x v="1"/>
    <x v="90"/>
    <x v="3"/>
    <x v="727"/>
  </r>
  <r>
    <x v="0"/>
    <x v="91"/>
    <x v="0"/>
    <x v="728"/>
  </r>
  <r>
    <x v="1"/>
    <x v="91"/>
    <x v="0"/>
    <x v="729"/>
  </r>
  <r>
    <x v="0"/>
    <x v="91"/>
    <x v="1"/>
    <x v="730"/>
  </r>
  <r>
    <x v="1"/>
    <x v="91"/>
    <x v="1"/>
    <x v="731"/>
  </r>
  <r>
    <x v="0"/>
    <x v="91"/>
    <x v="2"/>
    <x v="732"/>
  </r>
  <r>
    <x v="1"/>
    <x v="91"/>
    <x v="2"/>
    <x v="733"/>
  </r>
  <r>
    <x v="0"/>
    <x v="91"/>
    <x v="3"/>
    <x v="734"/>
  </r>
  <r>
    <x v="1"/>
    <x v="91"/>
    <x v="3"/>
    <x v="735"/>
  </r>
  <r>
    <x v="0"/>
    <x v="92"/>
    <x v="0"/>
    <x v="736"/>
  </r>
  <r>
    <x v="1"/>
    <x v="92"/>
    <x v="0"/>
    <x v="737"/>
  </r>
  <r>
    <x v="0"/>
    <x v="92"/>
    <x v="1"/>
    <x v="738"/>
  </r>
  <r>
    <x v="1"/>
    <x v="92"/>
    <x v="1"/>
    <x v="739"/>
  </r>
  <r>
    <x v="0"/>
    <x v="92"/>
    <x v="2"/>
    <x v="740"/>
  </r>
  <r>
    <x v="1"/>
    <x v="92"/>
    <x v="2"/>
    <x v="741"/>
  </r>
  <r>
    <x v="0"/>
    <x v="92"/>
    <x v="3"/>
    <x v="742"/>
  </r>
  <r>
    <x v="1"/>
    <x v="92"/>
    <x v="3"/>
    <x v="743"/>
  </r>
  <r>
    <x v="0"/>
    <x v="93"/>
    <x v="0"/>
    <x v="744"/>
  </r>
  <r>
    <x v="1"/>
    <x v="93"/>
    <x v="0"/>
    <x v="745"/>
  </r>
  <r>
    <x v="0"/>
    <x v="93"/>
    <x v="1"/>
    <x v="746"/>
  </r>
  <r>
    <x v="1"/>
    <x v="93"/>
    <x v="1"/>
    <x v="747"/>
  </r>
  <r>
    <x v="0"/>
    <x v="93"/>
    <x v="2"/>
    <x v="748"/>
  </r>
  <r>
    <x v="1"/>
    <x v="93"/>
    <x v="2"/>
    <x v="749"/>
  </r>
  <r>
    <x v="0"/>
    <x v="93"/>
    <x v="3"/>
    <x v="750"/>
  </r>
  <r>
    <x v="1"/>
    <x v="93"/>
    <x v="3"/>
    <x v="751"/>
  </r>
  <r>
    <x v="0"/>
    <x v="94"/>
    <x v="0"/>
    <x v="752"/>
  </r>
  <r>
    <x v="1"/>
    <x v="94"/>
    <x v="0"/>
    <x v="753"/>
  </r>
  <r>
    <x v="0"/>
    <x v="94"/>
    <x v="1"/>
    <x v="754"/>
  </r>
  <r>
    <x v="1"/>
    <x v="94"/>
    <x v="1"/>
    <x v="755"/>
  </r>
  <r>
    <x v="0"/>
    <x v="94"/>
    <x v="2"/>
    <x v="756"/>
  </r>
  <r>
    <x v="1"/>
    <x v="94"/>
    <x v="2"/>
    <x v="757"/>
  </r>
  <r>
    <x v="0"/>
    <x v="94"/>
    <x v="3"/>
    <x v="758"/>
  </r>
  <r>
    <x v="1"/>
    <x v="94"/>
    <x v="3"/>
    <x v="759"/>
  </r>
  <r>
    <x v="0"/>
    <x v="95"/>
    <x v="0"/>
    <x v="760"/>
  </r>
  <r>
    <x v="1"/>
    <x v="95"/>
    <x v="0"/>
    <x v="761"/>
  </r>
  <r>
    <x v="0"/>
    <x v="95"/>
    <x v="1"/>
    <x v="762"/>
  </r>
  <r>
    <x v="1"/>
    <x v="95"/>
    <x v="1"/>
    <x v="763"/>
  </r>
  <r>
    <x v="0"/>
    <x v="95"/>
    <x v="2"/>
    <x v="764"/>
  </r>
  <r>
    <x v="1"/>
    <x v="95"/>
    <x v="2"/>
    <x v="765"/>
  </r>
  <r>
    <x v="0"/>
    <x v="95"/>
    <x v="3"/>
    <x v="766"/>
  </r>
  <r>
    <x v="1"/>
    <x v="95"/>
    <x v="3"/>
    <x v="767"/>
  </r>
  <r>
    <x v="0"/>
    <x v="96"/>
    <x v="0"/>
    <x v="768"/>
  </r>
  <r>
    <x v="1"/>
    <x v="96"/>
    <x v="0"/>
    <x v="769"/>
  </r>
  <r>
    <x v="0"/>
    <x v="96"/>
    <x v="1"/>
    <x v="770"/>
  </r>
  <r>
    <x v="1"/>
    <x v="96"/>
    <x v="1"/>
    <x v="771"/>
  </r>
  <r>
    <x v="0"/>
    <x v="96"/>
    <x v="2"/>
    <x v="772"/>
  </r>
  <r>
    <x v="1"/>
    <x v="96"/>
    <x v="2"/>
    <x v="773"/>
  </r>
  <r>
    <x v="0"/>
    <x v="96"/>
    <x v="3"/>
    <x v="774"/>
  </r>
  <r>
    <x v="1"/>
    <x v="96"/>
    <x v="3"/>
    <x v="775"/>
  </r>
  <r>
    <x v="0"/>
    <x v="97"/>
    <x v="0"/>
    <x v="776"/>
  </r>
  <r>
    <x v="1"/>
    <x v="97"/>
    <x v="0"/>
    <x v="777"/>
  </r>
  <r>
    <x v="0"/>
    <x v="97"/>
    <x v="1"/>
    <x v="778"/>
  </r>
  <r>
    <x v="1"/>
    <x v="97"/>
    <x v="1"/>
    <x v="779"/>
  </r>
  <r>
    <x v="0"/>
    <x v="97"/>
    <x v="2"/>
    <x v="780"/>
  </r>
  <r>
    <x v="1"/>
    <x v="97"/>
    <x v="2"/>
    <x v="781"/>
  </r>
  <r>
    <x v="0"/>
    <x v="97"/>
    <x v="3"/>
    <x v="782"/>
  </r>
  <r>
    <x v="1"/>
    <x v="97"/>
    <x v="3"/>
    <x v="783"/>
  </r>
  <r>
    <x v="0"/>
    <x v="98"/>
    <x v="0"/>
    <x v="784"/>
  </r>
  <r>
    <x v="1"/>
    <x v="98"/>
    <x v="0"/>
    <x v="785"/>
  </r>
  <r>
    <x v="0"/>
    <x v="98"/>
    <x v="1"/>
    <x v="786"/>
  </r>
  <r>
    <x v="1"/>
    <x v="98"/>
    <x v="1"/>
    <x v="787"/>
  </r>
  <r>
    <x v="0"/>
    <x v="98"/>
    <x v="2"/>
    <x v="788"/>
  </r>
  <r>
    <x v="1"/>
    <x v="98"/>
    <x v="2"/>
    <x v="789"/>
  </r>
  <r>
    <x v="0"/>
    <x v="98"/>
    <x v="3"/>
    <x v="790"/>
  </r>
  <r>
    <x v="1"/>
    <x v="98"/>
    <x v="3"/>
    <x v="791"/>
  </r>
  <r>
    <x v="0"/>
    <x v="99"/>
    <x v="0"/>
    <x v="792"/>
  </r>
  <r>
    <x v="1"/>
    <x v="99"/>
    <x v="0"/>
    <x v="793"/>
  </r>
  <r>
    <x v="0"/>
    <x v="99"/>
    <x v="1"/>
    <x v="794"/>
  </r>
  <r>
    <x v="1"/>
    <x v="99"/>
    <x v="1"/>
    <x v="795"/>
  </r>
  <r>
    <x v="0"/>
    <x v="99"/>
    <x v="2"/>
    <x v="796"/>
  </r>
  <r>
    <x v="1"/>
    <x v="99"/>
    <x v="2"/>
    <x v="797"/>
  </r>
  <r>
    <x v="0"/>
    <x v="99"/>
    <x v="3"/>
    <x v="798"/>
  </r>
  <r>
    <x v="1"/>
    <x v="99"/>
    <x v="3"/>
    <x v="799"/>
  </r>
  <r>
    <x v="0"/>
    <x v="100"/>
    <x v="0"/>
    <x v="800"/>
  </r>
  <r>
    <x v="1"/>
    <x v="100"/>
    <x v="0"/>
    <x v="801"/>
  </r>
  <r>
    <x v="0"/>
    <x v="100"/>
    <x v="1"/>
    <x v="802"/>
  </r>
  <r>
    <x v="1"/>
    <x v="100"/>
    <x v="1"/>
    <x v="803"/>
  </r>
  <r>
    <x v="0"/>
    <x v="100"/>
    <x v="2"/>
    <x v="804"/>
  </r>
  <r>
    <x v="1"/>
    <x v="100"/>
    <x v="2"/>
    <x v="805"/>
  </r>
  <r>
    <x v="0"/>
    <x v="100"/>
    <x v="3"/>
    <x v="806"/>
  </r>
  <r>
    <x v="1"/>
    <x v="100"/>
    <x v="3"/>
    <x v="807"/>
  </r>
  <r>
    <x v="0"/>
    <x v="101"/>
    <x v="0"/>
    <x v="808"/>
  </r>
  <r>
    <x v="1"/>
    <x v="101"/>
    <x v="0"/>
    <x v="809"/>
  </r>
  <r>
    <x v="0"/>
    <x v="101"/>
    <x v="1"/>
    <x v="810"/>
  </r>
  <r>
    <x v="1"/>
    <x v="101"/>
    <x v="1"/>
    <x v="811"/>
  </r>
  <r>
    <x v="0"/>
    <x v="101"/>
    <x v="2"/>
    <x v="812"/>
  </r>
  <r>
    <x v="1"/>
    <x v="101"/>
    <x v="2"/>
    <x v="813"/>
  </r>
  <r>
    <x v="0"/>
    <x v="101"/>
    <x v="3"/>
    <x v="814"/>
  </r>
  <r>
    <x v="1"/>
    <x v="101"/>
    <x v="3"/>
    <x v="815"/>
  </r>
  <r>
    <x v="0"/>
    <x v="102"/>
    <x v="0"/>
    <x v="816"/>
  </r>
  <r>
    <x v="1"/>
    <x v="102"/>
    <x v="0"/>
    <x v="817"/>
  </r>
  <r>
    <x v="0"/>
    <x v="102"/>
    <x v="1"/>
    <x v="818"/>
  </r>
  <r>
    <x v="1"/>
    <x v="102"/>
    <x v="1"/>
    <x v="819"/>
  </r>
  <r>
    <x v="0"/>
    <x v="102"/>
    <x v="2"/>
    <x v="820"/>
  </r>
  <r>
    <x v="1"/>
    <x v="102"/>
    <x v="2"/>
    <x v="821"/>
  </r>
  <r>
    <x v="0"/>
    <x v="102"/>
    <x v="3"/>
    <x v="822"/>
  </r>
  <r>
    <x v="1"/>
    <x v="102"/>
    <x v="3"/>
    <x v="823"/>
  </r>
  <r>
    <x v="0"/>
    <x v="103"/>
    <x v="0"/>
    <x v="824"/>
  </r>
  <r>
    <x v="1"/>
    <x v="103"/>
    <x v="0"/>
    <x v="825"/>
  </r>
  <r>
    <x v="0"/>
    <x v="103"/>
    <x v="1"/>
    <x v="826"/>
  </r>
  <r>
    <x v="1"/>
    <x v="103"/>
    <x v="1"/>
    <x v="827"/>
  </r>
  <r>
    <x v="0"/>
    <x v="103"/>
    <x v="2"/>
    <x v="828"/>
  </r>
  <r>
    <x v="1"/>
    <x v="103"/>
    <x v="2"/>
    <x v="829"/>
  </r>
  <r>
    <x v="0"/>
    <x v="103"/>
    <x v="3"/>
    <x v="830"/>
  </r>
  <r>
    <x v="1"/>
    <x v="103"/>
    <x v="3"/>
    <x v="831"/>
  </r>
  <r>
    <x v="0"/>
    <x v="104"/>
    <x v="0"/>
    <x v="832"/>
  </r>
  <r>
    <x v="1"/>
    <x v="104"/>
    <x v="0"/>
    <x v="833"/>
  </r>
  <r>
    <x v="0"/>
    <x v="104"/>
    <x v="1"/>
    <x v="834"/>
  </r>
  <r>
    <x v="1"/>
    <x v="104"/>
    <x v="1"/>
    <x v="835"/>
  </r>
  <r>
    <x v="0"/>
    <x v="104"/>
    <x v="2"/>
    <x v="836"/>
  </r>
  <r>
    <x v="1"/>
    <x v="104"/>
    <x v="2"/>
    <x v="837"/>
  </r>
  <r>
    <x v="0"/>
    <x v="104"/>
    <x v="3"/>
    <x v="838"/>
  </r>
  <r>
    <x v="1"/>
    <x v="104"/>
    <x v="3"/>
    <x v="839"/>
  </r>
  <r>
    <x v="0"/>
    <x v="105"/>
    <x v="0"/>
    <x v="840"/>
  </r>
  <r>
    <x v="1"/>
    <x v="105"/>
    <x v="0"/>
    <x v="841"/>
  </r>
  <r>
    <x v="0"/>
    <x v="105"/>
    <x v="1"/>
    <x v="842"/>
  </r>
  <r>
    <x v="1"/>
    <x v="105"/>
    <x v="1"/>
    <x v="843"/>
  </r>
  <r>
    <x v="0"/>
    <x v="105"/>
    <x v="2"/>
    <x v="844"/>
  </r>
  <r>
    <x v="1"/>
    <x v="105"/>
    <x v="2"/>
    <x v="845"/>
  </r>
  <r>
    <x v="0"/>
    <x v="105"/>
    <x v="3"/>
    <x v="846"/>
  </r>
  <r>
    <x v="1"/>
    <x v="105"/>
    <x v="3"/>
    <x v="847"/>
  </r>
  <r>
    <x v="0"/>
    <x v="106"/>
    <x v="0"/>
    <x v="848"/>
  </r>
  <r>
    <x v="1"/>
    <x v="106"/>
    <x v="0"/>
    <x v="849"/>
  </r>
  <r>
    <x v="0"/>
    <x v="106"/>
    <x v="1"/>
    <x v="850"/>
  </r>
  <r>
    <x v="1"/>
    <x v="106"/>
    <x v="1"/>
    <x v="851"/>
  </r>
  <r>
    <x v="0"/>
    <x v="106"/>
    <x v="2"/>
    <x v="852"/>
  </r>
  <r>
    <x v="1"/>
    <x v="106"/>
    <x v="2"/>
    <x v="853"/>
  </r>
  <r>
    <x v="0"/>
    <x v="106"/>
    <x v="3"/>
    <x v="854"/>
  </r>
  <r>
    <x v="1"/>
    <x v="106"/>
    <x v="3"/>
    <x v="855"/>
  </r>
  <r>
    <x v="0"/>
    <x v="107"/>
    <x v="0"/>
    <x v="856"/>
  </r>
  <r>
    <x v="1"/>
    <x v="107"/>
    <x v="0"/>
    <x v="857"/>
  </r>
  <r>
    <x v="0"/>
    <x v="107"/>
    <x v="1"/>
    <x v="858"/>
  </r>
  <r>
    <x v="1"/>
    <x v="107"/>
    <x v="1"/>
    <x v="859"/>
  </r>
  <r>
    <x v="0"/>
    <x v="107"/>
    <x v="2"/>
    <x v="860"/>
  </r>
  <r>
    <x v="1"/>
    <x v="107"/>
    <x v="2"/>
    <x v="861"/>
  </r>
  <r>
    <x v="0"/>
    <x v="107"/>
    <x v="3"/>
    <x v="862"/>
  </r>
  <r>
    <x v="1"/>
    <x v="107"/>
    <x v="3"/>
    <x v="863"/>
  </r>
  <r>
    <x v="0"/>
    <x v="108"/>
    <x v="0"/>
    <x v="864"/>
  </r>
  <r>
    <x v="1"/>
    <x v="108"/>
    <x v="0"/>
    <x v="865"/>
  </r>
  <r>
    <x v="0"/>
    <x v="108"/>
    <x v="1"/>
    <x v="866"/>
  </r>
  <r>
    <x v="1"/>
    <x v="108"/>
    <x v="1"/>
    <x v="867"/>
  </r>
  <r>
    <x v="0"/>
    <x v="108"/>
    <x v="2"/>
    <x v="868"/>
  </r>
  <r>
    <x v="1"/>
    <x v="108"/>
    <x v="2"/>
    <x v="869"/>
  </r>
  <r>
    <x v="0"/>
    <x v="108"/>
    <x v="3"/>
    <x v="870"/>
  </r>
  <r>
    <x v="1"/>
    <x v="108"/>
    <x v="3"/>
    <x v="871"/>
  </r>
  <r>
    <x v="0"/>
    <x v="109"/>
    <x v="0"/>
    <x v="872"/>
  </r>
  <r>
    <x v="1"/>
    <x v="109"/>
    <x v="0"/>
    <x v="873"/>
  </r>
  <r>
    <x v="0"/>
    <x v="109"/>
    <x v="1"/>
    <x v="874"/>
  </r>
  <r>
    <x v="1"/>
    <x v="109"/>
    <x v="1"/>
    <x v="875"/>
  </r>
  <r>
    <x v="0"/>
    <x v="109"/>
    <x v="2"/>
    <x v="876"/>
  </r>
  <r>
    <x v="1"/>
    <x v="109"/>
    <x v="2"/>
    <x v="877"/>
  </r>
  <r>
    <x v="0"/>
    <x v="109"/>
    <x v="3"/>
    <x v="878"/>
  </r>
  <r>
    <x v="1"/>
    <x v="109"/>
    <x v="3"/>
    <x v="879"/>
  </r>
  <r>
    <x v="0"/>
    <x v="110"/>
    <x v="0"/>
    <x v="880"/>
  </r>
  <r>
    <x v="1"/>
    <x v="110"/>
    <x v="0"/>
    <x v="881"/>
  </r>
  <r>
    <x v="0"/>
    <x v="110"/>
    <x v="1"/>
    <x v="882"/>
  </r>
  <r>
    <x v="1"/>
    <x v="110"/>
    <x v="1"/>
    <x v="883"/>
  </r>
  <r>
    <x v="0"/>
    <x v="110"/>
    <x v="2"/>
    <x v="884"/>
  </r>
  <r>
    <x v="1"/>
    <x v="110"/>
    <x v="2"/>
    <x v="885"/>
  </r>
  <r>
    <x v="0"/>
    <x v="110"/>
    <x v="3"/>
    <x v="886"/>
  </r>
  <r>
    <x v="1"/>
    <x v="110"/>
    <x v="3"/>
    <x v="887"/>
  </r>
  <r>
    <x v="0"/>
    <x v="111"/>
    <x v="0"/>
    <x v="888"/>
  </r>
  <r>
    <x v="1"/>
    <x v="111"/>
    <x v="0"/>
    <x v="889"/>
  </r>
  <r>
    <x v="0"/>
    <x v="111"/>
    <x v="1"/>
    <x v="890"/>
  </r>
  <r>
    <x v="1"/>
    <x v="111"/>
    <x v="1"/>
    <x v="891"/>
  </r>
  <r>
    <x v="0"/>
    <x v="111"/>
    <x v="2"/>
    <x v="892"/>
  </r>
  <r>
    <x v="1"/>
    <x v="111"/>
    <x v="2"/>
    <x v="893"/>
  </r>
  <r>
    <x v="0"/>
    <x v="111"/>
    <x v="3"/>
    <x v="894"/>
  </r>
  <r>
    <x v="1"/>
    <x v="111"/>
    <x v="3"/>
    <x v="895"/>
  </r>
  <r>
    <x v="0"/>
    <x v="112"/>
    <x v="0"/>
    <x v="896"/>
  </r>
  <r>
    <x v="1"/>
    <x v="112"/>
    <x v="0"/>
    <x v="897"/>
  </r>
  <r>
    <x v="0"/>
    <x v="112"/>
    <x v="1"/>
    <x v="898"/>
  </r>
  <r>
    <x v="1"/>
    <x v="112"/>
    <x v="1"/>
    <x v="899"/>
  </r>
  <r>
    <x v="0"/>
    <x v="112"/>
    <x v="2"/>
    <x v="900"/>
  </r>
  <r>
    <x v="1"/>
    <x v="112"/>
    <x v="2"/>
    <x v="901"/>
  </r>
  <r>
    <x v="0"/>
    <x v="112"/>
    <x v="3"/>
    <x v="902"/>
  </r>
  <r>
    <x v="1"/>
    <x v="112"/>
    <x v="3"/>
    <x v="903"/>
  </r>
  <r>
    <x v="0"/>
    <x v="113"/>
    <x v="0"/>
    <x v="904"/>
  </r>
  <r>
    <x v="1"/>
    <x v="113"/>
    <x v="0"/>
    <x v="905"/>
  </r>
  <r>
    <x v="0"/>
    <x v="113"/>
    <x v="1"/>
    <x v="906"/>
  </r>
  <r>
    <x v="1"/>
    <x v="113"/>
    <x v="1"/>
    <x v="907"/>
  </r>
  <r>
    <x v="0"/>
    <x v="113"/>
    <x v="2"/>
    <x v="908"/>
  </r>
  <r>
    <x v="1"/>
    <x v="113"/>
    <x v="2"/>
    <x v="909"/>
  </r>
  <r>
    <x v="0"/>
    <x v="113"/>
    <x v="3"/>
    <x v="910"/>
  </r>
  <r>
    <x v="1"/>
    <x v="113"/>
    <x v="3"/>
    <x v="911"/>
  </r>
  <r>
    <x v="0"/>
    <x v="114"/>
    <x v="0"/>
    <x v="912"/>
  </r>
  <r>
    <x v="1"/>
    <x v="114"/>
    <x v="0"/>
    <x v="913"/>
  </r>
  <r>
    <x v="0"/>
    <x v="114"/>
    <x v="1"/>
    <x v="914"/>
  </r>
  <r>
    <x v="1"/>
    <x v="114"/>
    <x v="1"/>
    <x v="915"/>
  </r>
  <r>
    <x v="0"/>
    <x v="114"/>
    <x v="2"/>
    <x v="916"/>
  </r>
  <r>
    <x v="1"/>
    <x v="114"/>
    <x v="2"/>
    <x v="917"/>
  </r>
  <r>
    <x v="0"/>
    <x v="114"/>
    <x v="3"/>
    <x v="918"/>
  </r>
  <r>
    <x v="1"/>
    <x v="114"/>
    <x v="3"/>
    <x v="919"/>
  </r>
  <r>
    <x v="0"/>
    <x v="115"/>
    <x v="0"/>
    <x v="920"/>
  </r>
  <r>
    <x v="1"/>
    <x v="115"/>
    <x v="0"/>
    <x v="921"/>
  </r>
  <r>
    <x v="0"/>
    <x v="115"/>
    <x v="1"/>
    <x v="922"/>
  </r>
  <r>
    <x v="1"/>
    <x v="115"/>
    <x v="1"/>
    <x v="923"/>
  </r>
  <r>
    <x v="0"/>
    <x v="115"/>
    <x v="2"/>
    <x v="924"/>
  </r>
  <r>
    <x v="1"/>
    <x v="115"/>
    <x v="2"/>
    <x v="925"/>
  </r>
  <r>
    <x v="0"/>
    <x v="115"/>
    <x v="3"/>
    <x v="926"/>
  </r>
  <r>
    <x v="1"/>
    <x v="115"/>
    <x v="3"/>
    <x v="927"/>
  </r>
  <r>
    <x v="0"/>
    <x v="116"/>
    <x v="0"/>
    <x v="928"/>
  </r>
  <r>
    <x v="1"/>
    <x v="116"/>
    <x v="0"/>
    <x v="929"/>
  </r>
  <r>
    <x v="0"/>
    <x v="116"/>
    <x v="1"/>
    <x v="930"/>
  </r>
  <r>
    <x v="1"/>
    <x v="116"/>
    <x v="1"/>
    <x v="931"/>
  </r>
  <r>
    <x v="0"/>
    <x v="116"/>
    <x v="2"/>
    <x v="932"/>
  </r>
  <r>
    <x v="1"/>
    <x v="116"/>
    <x v="2"/>
    <x v="933"/>
  </r>
  <r>
    <x v="0"/>
    <x v="116"/>
    <x v="3"/>
    <x v="934"/>
  </r>
  <r>
    <x v="1"/>
    <x v="116"/>
    <x v="3"/>
    <x v="935"/>
  </r>
  <r>
    <x v="0"/>
    <x v="117"/>
    <x v="0"/>
    <x v="936"/>
  </r>
  <r>
    <x v="1"/>
    <x v="117"/>
    <x v="0"/>
    <x v="937"/>
  </r>
  <r>
    <x v="0"/>
    <x v="117"/>
    <x v="1"/>
    <x v="938"/>
  </r>
  <r>
    <x v="1"/>
    <x v="117"/>
    <x v="1"/>
    <x v="939"/>
  </r>
  <r>
    <x v="0"/>
    <x v="117"/>
    <x v="2"/>
    <x v="940"/>
  </r>
  <r>
    <x v="1"/>
    <x v="117"/>
    <x v="2"/>
    <x v="941"/>
  </r>
  <r>
    <x v="0"/>
    <x v="117"/>
    <x v="3"/>
    <x v="942"/>
  </r>
  <r>
    <x v="1"/>
    <x v="117"/>
    <x v="3"/>
    <x v="943"/>
  </r>
  <r>
    <x v="0"/>
    <x v="118"/>
    <x v="0"/>
    <x v="944"/>
  </r>
  <r>
    <x v="1"/>
    <x v="118"/>
    <x v="0"/>
    <x v="945"/>
  </r>
  <r>
    <x v="0"/>
    <x v="118"/>
    <x v="1"/>
    <x v="946"/>
  </r>
  <r>
    <x v="1"/>
    <x v="118"/>
    <x v="1"/>
    <x v="947"/>
  </r>
  <r>
    <x v="0"/>
    <x v="118"/>
    <x v="2"/>
    <x v="948"/>
  </r>
  <r>
    <x v="1"/>
    <x v="118"/>
    <x v="2"/>
    <x v="949"/>
  </r>
  <r>
    <x v="0"/>
    <x v="118"/>
    <x v="3"/>
    <x v="950"/>
  </r>
  <r>
    <x v="1"/>
    <x v="118"/>
    <x v="3"/>
    <x v="951"/>
  </r>
  <r>
    <x v="0"/>
    <x v="119"/>
    <x v="0"/>
    <x v="952"/>
  </r>
  <r>
    <x v="1"/>
    <x v="119"/>
    <x v="0"/>
    <x v="953"/>
  </r>
  <r>
    <x v="0"/>
    <x v="119"/>
    <x v="1"/>
    <x v="954"/>
  </r>
  <r>
    <x v="1"/>
    <x v="119"/>
    <x v="1"/>
    <x v="955"/>
  </r>
  <r>
    <x v="0"/>
    <x v="119"/>
    <x v="2"/>
    <x v="956"/>
  </r>
  <r>
    <x v="1"/>
    <x v="119"/>
    <x v="2"/>
    <x v="957"/>
  </r>
  <r>
    <x v="0"/>
    <x v="119"/>
    <x v="3"/>
    <x v="958"/>
  </r>
  <r>
    <x v="1"/>
    <x v="119"/>
    <x v="3"/>
    <x v="959"/>
  </r>
  <r>
    <x v="0"/>
    <x v="120"/>
    <x v="0"/>
    <x v="960"/>
  </r>
  <r>
    <x v="1"/>
    <x v="120"/>
    <x v="0"/>
    <x v="961"/>
  </r>
  <r>
    <x v="0"/>
    <x v="120"/>
    <x v="1"/>
    <x v="962"/>
  </r>
  <r>
    <x v="1"/>
    <x v="120"/>
    <x v="1"/>
    <x v="963"/>
  </r>
  <r>
    <x v="0"/>
    <x v="120"/>
    <x v="2"/>
    <x v="964"/>
  </r>
  <r>
    <x v="1"/>
    <x v="120"/>
    <x v="2"/>
    <x v="965"/>
  </r>
  <r>
    <x v="0"/>
    <x v="120"/>
    <x v="3"/>
    <x v="966"/>
  </r>
  <r>
    <x v="1"/>
    <x v="120"/>
    <x v="3"/>
    <x v="967"/>
  </r>
  <r>
    <x v="0"/>
    <x v="121"/>
    <x v="0"/>
    <x v="968"/>
  </r>
  <r>
    <x v="1"/>
    <x v="121"/>
    <x v="0"/>
    <x v="969"/>
  </r>
  <r>
    <x v="0"/>
    <x v="121"/>
    <x v="1"/>
    <x v="970"/>
  </r>
  <r>
    <x v="1"/>
    <x v="121"/>
    <x v="1"/>
    <x v="971"/>
  </r>
  <r>
    <x v="0"/>
    <x v="121"/>
    <x v="2"/>
    <x v="972"/>
  </r>
  <r>
    <x v="1"/>
    <x v="121"/>
    <x v="2"/>
    <x v="973"/>
  </r>
  <r>
    <x v="0"/>
    <x v="121"/>
    <x v="3"/>
    <x v="974"/>
  </r>
  <r>
    <x v="1"/>
    <x v="121"/>
    <x v="3"/>
    <x v="975"/>
  </r>
  <r>
    <x v="0"/>
    <x v="122"/>
    <x v="0"/>
    <x v="976"/>
  </r>
  <r>
    <x v="1"/>
    <x v="122"/>
    <x v="0"/>
    <x v="977"/>
  </r>
  <r>
    <x v="0"/>
    <x v="122"/>
    <x v="1"/>
    <x v="978"/>
  </r>
  <r>
    <x v="1"/>
    <x v="122"/>
    <x v="1"/>
    <x v="979"/>
  </r>
  <r>
    <x v="0"/>
    <x v="122"/>
    <x v="2"/>
    <x v="980"/>
  </r>
  <r>
    <x v="1"/>
    <x v="122"/>
    <x v="2"/>
    <x v="981"/>
  </r>
  <r>
    <x v="0"/>
    <x v="122"/>
    <x v="3"/>
    <x v="982"/>
  </r>
  <r>
    <x v="1"/>
    <x v="122"/>
    <x v="3"/>
    <x v="983"/>
  </r>
  <r>
    <x v="0"/>
    <x v="123"/>
    <x v="0"/>
    <x v="984"/>
  </r>
  <r>
    <x v="1"/>
    <x v="123"/>
    <x v="0"/>
    <x v="985"/>
  </r>
  <r>
    <x v="0"/>
    <x v="123"/>
    <x v="1"/>
    <x v="986"/>
  </r>
  <r>
    <x v="1"/>
    <x v="123"/>
    <x v="1"/>
    <x v="987"/>
  </r>
  <r>
    <x v="0"/>
    <x v="123"/>
    <x v="2"/>
    <x v="988"/>
  </r>
  <r>
    <x v="1"/>
    <x v="123"/>
    <x v="2"/>
    <x v="989"/>
  </r>
  <r>
    <x v="0"/>
    <x v="123"/>
    <x v="3"/>
    <x v="990"/>
  </r>
  <r>
    <x v="1"/>
    <x v="123"/>
    <x v="3"/>
    <x v="991"/>
  </r>
  <r>
    <x v="0"/>
    <x v="124"/>
    <x v="0"/>
    <x v="992"/>
  </r>
  <r>
    <x v="1"/>
    <x v="124"/>
    <x v="0"/>
    <x v="993"/>
  </r>
  <r>
    <x v="0"/>
    <x v="124"/>
    <x v="1"/>
    <x v="994"/>
  </r>
  <r>
    <x v="1"/>
    <x v="124"/>
    <x v="1"/>
    <x v="995"/>
  </r>
  <r>
    <x v="0"/>
    <x v="124"/>
    <x v="2"/>
    <x v="996"/>
  </r>
  <r>
    <x v="1"/>
    <x v="124"/>
    <x v="2"/>
    <x v="997"/>
  </r>
  <r>
    <x v="0"/>
    <x v="124"/>
    <x v="3"/>
    <x v="998"/>
  </r>
  <r>
    <x v="1"/>
    <x v="124"/>
    <x v="3"/>
    <x v="999"/>
  </r>
  <r>
    <x v="0"/>
    <x v="125"/>
    <x v="0"/>
    <x v="1000"/>
  </r>
  <r>
    <x v="1"/>
    <x v="125"/>
    <x v="0"/>
    <x v="1001"/>
  </r>
  <r>
    <x v="0"/>
    <x v="125"/>
    <x v="1"/>
    <x v="1002"/>
  </r>
  <r>
    <x v="1"/>
    <x v="125"/>
    <x v="1"/>
    <x v="1003"/>
  </r>
  <r>
    <x v="0"/>
    <x v="125"/>
    <x v="2"/>
    <x v="1004"/>
  </r>
  <r>
    <x v="1"/>
    <x v="125"/>
    <x v="2"/>
    <x v="1005"/>
  </r>
  <r>
    <x v="0"/>
    <x v="125"/>
    <x v="3"/>
    <x v="1006"/>
  </r>
  <r>
    <x v="1"/>
    <x v="125"/>
    <x v="3"/>
    <x v="1007"/>
  </r>
  <r>
    <x v="0"/>
    <x v="126"/>
    <x v="0"/>
    <x v="1008"/>
  </r>
  <r>
    <x v="1"/>
    <x v="126"/>
    <x v="0"/>
    <x v="1009"/>
  </r>
  <r>
    <x v="0"/>
    <x v="126"/>
    <x v="1"/>
    <x v="1010"/>
  </r>
  <r>
    <x v="1"/>
    <x v="126"/>
    <x v="1"/>
    <x v="1011"/>
  </r>
  <r>
    <x v="0"/>
    <x v="126"/>
    <x v="2"/>
    <x v="1012"/>
  </r>
  <r>
    <x v="1"/>
    <x v="126"/>
    <x v="2"/>
    <x v="1013"/>
  </r>
  <r>
    <x v="0"/>
    <x v="126"/>
    <x v="3"/>
    <x v="1014"/>
  </r>
  <r>
    <x v="1"/>
    <x v="126"/>
    <x v="3"/>
    <x v="1015"/>
  </r>
  <r>
    <x v="0"/>
    <x v="127"/>
    <x v="0"/>
    <x v="1016"/>
  </r>
  <r>
    <x v="1"/>
    <x v="127"/>
    <x v="0"/>
    <x v="1017"/>
  </r>
  <r>
    <x v="0"/>
    <x v="127"/>
    <x v="1"/>
    <x v="1018"/>
  </r>
  <r>
    <x v="1"/>
    <x v="127"/>
    <x v="1"/>
    <x v="1019"/>
  </r>
  <r>
    <x v="0"/>
    <x v="127"/>
    <x v="2"/>
    <x v="1020"/>
  </r>
  <r>
    <x v="1"/>
    <x v="127"/>
    <x v="2"/>
    <x v="1021"/>
  </r>
  <r>
    <x v="0"/>
    <x v="127"/>
    <x v="3"/>
    <x v="1022"/>
  </r>
  <r>
    <x v="1"/>
    <x v="127"/>
    <x v="3"/>
    <x v="1023"/>
  </r>
  <r>
    <x v="0"/>
    <x v="128"/>
    <x v="0"/>
    <x v="1024"/>
  </r>
  <r>
    <x v="1"/>
    <x v="128"/>
    <x v="0"/>
    <x v="1025"/>
  </r>
  <r>
    <x v="0"/>
    <x v="128"/>
    <x v="1"/>
    <x v="1026"/>
  </r>
  <r>
    <x v="1"/>
    <x v="128"/>
    <x v="1"/>
    <x v="1027"/>
  </r>
  <r>
    <x v="0"/>
    <x v="128"/>
    <x v="2"/>
    <x v="1028"/>
  </r>
  <r>
    <x v="1"/>
    <x v="128"/>
    <x v="2"/>
    <x v="1029"/>
  </r>
  <r>
    <x v="0"/>
    <x v="128"/>
    <x v="3"/>
    <x v="1030"/>
  </r>
  <r>
    <x v="1"/>
    <x v="128"/>
    <x v="3"/>
    <x v="1031"/>
  </r>
  <r>
    <x v="0"/>
    <x v="129"/>
    <x v="0"/>
    <x v="1032"/>
  </r>
  <r>
    <x v="1"/>
    <x v="129"/>
    <x v="0"/>
    <x v="1033"/>
  </r>
  <r>
    <x v="0"/>
    <x v="129"/>
    <x v="1"/>
    <x v="1034"/>
  </r>
  <r>
    <x v="1"/>
    <x v="129"/>
    <x v="1"/>
    <x v="1035"/>
  </r>
  <r>
    <x v="0"/>
    <x v="129"/>
    <x v="2"/>
    <x v="1036"/>
  </r>
  <r>
    <x v="1"/>
    <x v="129"/>
    <x v="2"/>
    <x v="1037"/>
  </r>
  <r>
    <x v="0"/>
    <x v="129"/>
    <x v="3"/>
    <x v="1038"/>
  </r>
  <r>
    <x v="1"/>
    <x v="129"/>
    <x v="3"/>
    <x v="1039"/>
  </r>
  <r>
    <x v="0"/>
    <x v="130"/>
    <x v="0"/>
    <x v="1040"/>
  </r>
  <r>
    <x v="1"/>
    <x v="130"/>
    <x v="0"/>
    <x v="1041"/>
  </r>
  <r>
    <x v="0"/>
    <x v="130"/>
    <x v="1"/>
    <x v="1042"/>
  </r>
  <r>
    <x v="1"/>
    <x v="130"/>
    <x v="1"/>
    <x v="1043"/>
  </r>
  <r>
    <x v="0"/>
    <x v="130"/>
    <x v="2"/>
    <x v="1044"/>
  </r>
  <r>
    <x v="1"/>
    <x v="130"/>
    <x v="2"/>
    <x v="1045"/>
  </r>
  <r>
    <x v="0"/>
    <x v="130"/>
    <x v="3"/>
    <x v="1046"/>
  </r>
  <r>
    <x v="1"/>
    <x v="130"/>
    <x v="3"/>
    <x v="1047"/>
  </r>
  <r>
    <x v="0"/>
    <x v="131"/>
    <x v="0"/>
    <x v="1048"/>
  </r>
  <r>
    <x v="1"/>
    <x v="131"/>
    <x v="0"/>
    <x v="1049"/>
  </r>
  <r>
    <x v="0"/>
    <x v="131"/>
    <x v="1"/>
    <x v="1050"/>
  </r>
  <r>
    <x v="1"/>
    <x v="131"/>
    <x v="1"/>
    <x v="1051"/>
  </r>
  <r>
    <x v="0"/>
    <x v="131"/>
    <x v="2"/>
    <x v="1052"/>
  </r>
  <r>
    <x v="1"/>
    <x v="131"/>
    <x v="2"/>
    <x v="1053"/>
  </r>
  <r>
    <x v="0"/>
    <x v="131"/>
    <x v="3"/>
    <x v="1054"/>
  </r>
  <r>
    <x v="1"/>
    <x v="131"/>
    <x v="3"/>
    <x v="1055"/>
  </r>
  <r>
    <x v="0"/>
    <x v="132"/>
    <x v="0"/>
    <x v="1056"/>
  </r>
  <r>
    <x v="1"/>
    <x v="132"/>
    <x v="0"/>
    <x v="1057"/>
  </r>
  <r>
    <x v="0"/>
    <x v="132"/>
    <x v="1"/>
    <x v="1058"/>
  </r>
  <r>
    <x v="1"/>
    <x v="132"/>
    <x v="1"/>
    <x v="1059"/>
  </r>
  <r>
    <x v="0"/>
    <x v="132"/>
    <x v="2"/>
    <x v="1060"/>
  </r>
  <r>
    <x v="1"/>
    <x v="132"/>
    <x v="2"/>
    <x v="1061"/>
  </r>
  <r>
    <x v="0"/>
    <x v="132"/>
    <x v="3"/>
    <x v="1062"/>
  </r>
  <r>
    <x v="1"/>
    <x v="132"/>
    <x v="3"/>
    <x v="1063"/>
  </r>
  <r>
    <x v="0"/>
    <x v="133"/>
    <x v="0"/>
    <x v="1064"/>
  </r>
  <r>
    <x v="1"/>
    <x v="133"/>
    <x v="0"/>
    <x v="1065"/>
  </r>
  <r>
    <x v="0"/>
    <x v="133"/>
    <x v="1"/>
    <x v="1066"/>
  </r>
  <r>
    <x v="1"/>
    <x v="133"/>
    <x v="1"/>
    <x v="1067"/>
  </r>
  <r>
    <x v="0"/>
    <x v="133"/>
    <x v="2"/>
    <x v="1068"/>
  </r>
  <r>
    <x v="1"/>
    <x v="133"/>
    <x v="2"/>
    <x v="1069"/>
  </r>
  <r>
    <x v="0"/>
    <x v="133"/>
    <x v="3"/>
    <x v="1070"/>
  </r>
  <r>
    <x v="1"/>
    <x v="133"/>
    <x v="3"/>
    <x v="1071"/>
  </r>
  <r>
    <x v="0"/>
    <x v="134"/>
    <x v="0"/>
    <x v="1072"/>
  </r>
  <r>
    <x v="1"/>
    <x v="134"/>
    <x v="0"/>
    <x v="1073"/>
  </r>
  <r>
    <x v="0"/>
    <x v="134"/>
    <x v="1"/>
    <x v="1074"/>
  </r>
  <r>
    <x v="1"/>
    <x v="134"/>
    <x v="1"/>
    <x v="1075"/>
  </r>
  <r>
    <x v="0"/>
    <x v="134"/>
    <x v="2"/>
    <x v="1076"/>
  </r>
  <r>
    <x v="1"/>
    <x v="134"/>
    <x v="2"/>
    <x v="1077"/>
  </r>
  <r>
    <x v="0"/>
    <x v="134"/>
    <x v="3"/>
    <x v="1078"/>
  </r>
  <r>
    <x v="1"/>
    <x v="134"/>
    <x v="3"/>
    <x v="1079"/>
  </r>
  <r>
    <x v="0"/>
    <x v="135"/>
    <x v="0"/>
    <x v="1080"/>
  </r>
  <r>
    <x v="1"/>
    <x v="135"/>
    <x v="0"/>
    <x v="1081"/>
  </r>
  <r>
    <x v="0"/>
    <x v="135"/>
    <x v="1"/>
    <x v="1082"/>
  </r>
  <r>
    <x v="1"/>
    <x v="135"/>
    <x v="1"/>
    <x v="1083"/>
  </r>
  <r>
    <x v="0"/>
    <x v="135"/>
    <x v="2"/>
    <x v="1084"/>
  </r>
  <r>
    <x v="1"/>
    <x v="135"/>
    <x v="2"/>
    <x v="1085"/>
  </r>
  <r>
    <x v="0"/>
    <x v="135"/>
    <x v="3"/>
    <x v="1086"/>
  </r>
  <r>
    <x v="1"/>
    <x v="135"/>
    <x v="3"/>
    <x v="1087"/>
  </r>
  <r>
    <x v="0"/>
    <x v="136"/>
    <x v="0"/>
    <x v="1088"/>
  </r>
  <r>
    <x v="1"/>
    <x v="136"/>
    <x v="0"/>
    <x v="1089"/>
  </r>
  <r>
    <x v="0"/>
    <x v="136"/>
    <x v="1"/>
    <x v="1090"/>
  </r>
  <r>
    <x v="1"/>
    <x v="136"/>
    <x v="1"/>
    <x v="1091"/>
  </r>
  <r>
    <x v="0"/>
    <x v="136"/>
    <x v="2"/>
    <x v="1092"/>
  </r>
  <r>
    <x v="1"/>
    <x v="136"/>
    <x v="2"/>
    <x v="1093"/>
  </r>
  <r>
    <x v="0"/>
    <x v="136"/>
    <x v="3"/>
    <x v="1094"/>
  </r>
  <r>
    <x v="1"/>
    <x v="136"/>
    <x v="3"/>
    <x v="1095"/>
  </r>
  <r>
    <x v="0"/>
    <x v="137"/>
    <x v="0"/>
    <x v="1096"/>
  </r>
  <r>
    <x v="1"/>
    <x v="137"/>
    <x v="0"/>
    <x v="1097"/>
  </r>
  <r>
    <x v="0"/>
    <x v="137"/>
    <x v="1"/>
    <x v="1098"/>
  </r>
  <r>
    <x v="1"/>
    <x v="137"/>
    <x v="1"/>
    <x v="1099"/>
  </r>
  <r>
    <x v="0"/>
    <x v="137"/>
    <x v="2"/>
    <x v="1100"/>
  </r>
  <r>
    <x v="1"/>
    <x v="137"/>
    <x v="2"/>
    <x v="1101"/>
  </r>
  <r>
    <x v="0"/>
    <x v="137"/>
    <x v="3"/>
    <x v="1102"/>
  </r>
  <r>
    <x v="1"/>
    <x v="137"/>
    <x v="3"/>
    <x v="1103"/>
  </r>
  <r>
    <x v="0"/>
    <x v="138"/>
    <x v="0"/>
    <x v="1104"/>
  </r>
  <r>
    <x v="1"/>
    <x v="138"/>
    <x v="0"/>
    <x v="1105"/>
  </r>
  <r>
    <x v="0"/>
    <x v="138"/>
    <x v="1"/>
    <x v="1106"/>
  </r>
  <r>
    <x v="1"/>
    <x v="138"/>
    <x v="1"/>
    <x v="1107"/>
  </r>
  <r>
    <x v="0"/>
    <x v="138"/>
    <x v="2"/>
    <x v="1108"/>
  </r>
  <r>
    <x v="1"/>
    <x v="138"/>
    <x v="2"/>
    <x v="1109"/>
  </r>
  <r>
    <x v="0"/>
    <x v="138"/>
    <x v="3"/>
    <x v="1110"/>
  </r>
  <r>
    <x v="1"/>
    <x v="138"/>
    <x v="3"/>
    <x v="1111"/>
  </r>
  <r>
    <x v="0"/>
    <x v="139"/>
    <x v="0"/>
    <x v="1112"/>
  </r>
  <r>
    <x v="1"/>
    <x v="139"/>
    <x v="0"/>
    <x v="1113"/>
  </r>
  <r>
    <x v="0"/>
    <x v="139"/>
    <x v="1"/>
    <x v="1114"/>
  </r>
  <r>
    <x v="1"/>
    <x v="139"/>
    <x v="1"/>
    <x v="1115"/>
  </r>
  <r>
    <x v="0"/>
    <x v="139"/>
    <x v="2"/>
    <x v="1116"/>
  </r>
  <r>
    <x v="1"/>
    <x v="139"/>
    <x v="2"/>
    <x v="1117"/>
  </r>
  <r>
    <x v="0"/>
    <x v="139"/>
    <x v="3"/>
    <x v="1118"/>
  </r>
  <r>
    <x v="1"/>
    <x v="139"/>
    <x v="3"/>
    <x v="1119"/>
  </r>
  <r>
    <x v="0"/>
    <x v="140"/>
    <x v="0"/>
    <x v="1120"/>
  </r>
  <r>
    <x v="1"/>
    <x v="140"/>
    <x v="0"/>
    <x v="1121"/>
  </r>
  <r>
    <x v="0"/>
    <x v="140"/>
    <x v="1"/>
    <x v="1122"/>
  </r>
  <r>
    <x v="1"/>
    <x v="140"/>
    <x v="1"/>
    <x v="1123"/>
  </r>
  <r>
    <x v="0"/>
    <x v="140"/>
    <x v="2"/>
    <x v="1124"/>
  </r>
  <r>
    <x v="1"/>
    <x v="140"/>
    <x v="2"/>
    <x v="1125"/>
  </r>
  <r>
    <x v="0"/>
    <x v="140"/>
    <x v="3"/>
    <x v="1126"/>
  </r>
  <r>
    <x v="1"/>
    <x v="140"/>
    <x v="3"/>
    <x v="1127"/>
  </r>
  <r>
    <x v="0"/>
    <x v="141"/>
    <x v="0"/>
    <x v="1128"/>
  </r>
  <r>
    <x v="1"/>
    <x v="141"/>
    <x v="0"/>
    <x v="1129"/>
  </r>
  <r>
    <x v="0"/>
    <x v="141"/>
    <x v="1"/>
    <x v="1130"/>
  </r>
  <r>
    <x v="1"/>
    <x v="141"/>
    <x v="1"/>
    <x v="1131"/>
  </r>
  <r>
    <x v="0"/>
    <x v="141"/>
    <x v="2"/>
    <x v="1132"/>
  </r>
  <r>
    <x v="1"/>
    <x v="141"/>
    <x v="2"/>
    <x v="1133"/>
  </r>
  <r>
    <x v="0"/>
    <x v="141"/>
    <x v="3"/>
    <x v="1134"/>
  </r>
  <r>
    <x v="1"/>
    <x v="141"/>
    <x v="3"/>
    <x v="1135"/>
  </r>
  <r>
    <x v="0"/>
    <x v="142"/>
    <x v="0"/>
    <x v="1136"/>
  </r>
  <r>
    <x v="1"/>
    <x v="142"/>
    <x v="0"/>
    <x v="1137"/>
  </r>
  <r>
    <x v="0"/>
    <x v="142"/>
    <x v="1"/>
    <x v="1138"/>
  </r>
  <r>
    <x v="1"/>
    <x v="142"/>
    <x v="1"/>
    <x v="1139"/>
  </r>
  <r>
    <x v="0"/>
    <x v="142"/>
    <x v="2"/>
    <x v="1140"/>
  </r>
  <r>
    <x v="1"/>
    <x v="142"/>
    <x v="2"/>
    <x v="1141"/>
  </r>
  <r>
    <x v="0"/>
    <x v="142"/>
    <x v="3"/>
    <x v="1142"/>
  </r>
  <r>
    <x v="1"/>
    <x v="142"/>
    <x v="3"/>
    <x v="1143"/>
  </r>
  <r>
    <x v="0"/>
    <x v="143"/>
    <x v="0"/>
    <x v="1144"/>
  </r>
  <r>
    <x v="1"/>
    <x v="143"/>
    <x v="0"/>
    <x v="1145"/>
  </r>
  <r>
    <x v="0"/>
    <x v="143"/>
    <x v="1"/>
    <x v="1146"/>
  </r>
  <r>
    <x v="1"/>
    <x v="143"/>
    <x v="1"/>
    <x v="1147"/>
  </r>
  <r>
    <x v="0"/>
    <x v="143"/>
    <x v="2"/>
    <x v="1148"/>
  </r>
  <r>
    <x v="1"/>
    <x v="143"/>
    <x v="2"/>
    <x v="1149"/>
  </r>
  <r>
    <x v="0"/>
    <x v="143"/>
    <x v="3"/>
    <x v="1150"/>
  </r>
  <r>
    <x v="1"/>
    <x v="143"/>
    <x v="3"/>
    <x v="1151"/>
  </r>
  <r>
    <x v="0"/>
    <x v="144"/>
    <x v="0"/>
    <x v="1152"/>
  </r>
  <r>
    <x v="1"/>
    <x v="144"/>
    <x v="0"/>
    <x v="1153"/>
  </r>
  <r>
    <x v="0"/>
    <x v="144"/>
    <x v="1"/>
    <x v="1154"/>
  </r>
  <r>
    <x v="1"/>
    <x v="144"/>
    <x v="1"/>
    <x v="1155"/>
  </r>
  <r>
    <x v="0"/>
    <x v="144"/>
    <x v="2"/>
    <x v="1156"/>
  </r>
  <r>
    <x v="1"/>
    <x v="144"/>
    <x v="2"/>
    <x v="1157"/>
  </r>
  <r>
    <x v="0"/>
    <x v="144"/>
    <x v="3"/>
    <x v="1158"/>
  </r>
  <r>
    <x v="1"/>
    <x v="144"/>
    <x v="3"/>
    <x v="1159"/>
  </r>
  <r>
    <x v="0"/>
    <x v="145"/>
    <x v="0"/>
    <x v="1160"/>
  </r>
  <r>
    <x v="1"/>
    <x v="145"/>
    <x v="0"/>
    <x v="1161"/>
  </r>
  <r>
    <x v="0"/>
    <x v="145"/>
    <x v="1"/>
    <x v="1162"/>
  </r>
  <r>
    <x v="1"/>
    <x v="145"/>
    <x v="1"/>
    <x v="1163"/>
  </r>
  <r>
    <x v="0"/>
    <x v="145"/>
    <x v="2"/>
    <x v="1164"/>
  </r>
  <r>
    <x v="1"/>
    <x v="145"/>
    <x v="2"/>
    <x v="1165"/>
  </r>
  <r>
    <x v="0"/>
    <x v="145"/>
    <x v="3"/>
    <x v="1166"/>
  </r>
  <r>
    <x v="1"/>
    <x v="145"/>
    <x v="3"/>
    <x v="1167"/>
  </r>
  <r>
    <x v="0"/>
    <x v="146"/>
    <x v="0"/>
    <x v="1168"/>
  </r>
  <r>
    <x v="1"/>
    <x v="146"/>
    <x v="0"/>
    <x v="1169"/>
  </r>
  <r>
    <x v="0"/>
    <x v="146"/>
    <x v="1"/>
    <x v="1170"/>
  </r>
  <r>
    <x v="1"/>
    <x v="146"/>
    <x v="1"/>
    <x v="1171"/>
  </r>
  <r>
    <x v="0"/>
    <x v="146"/>
    <x v="2"/>
    <x v="1172"/>
  </r>
  <r>
    <x v="1"/>
    <x v="146"/>
    <x v="2"/>
    <x v="1173"/>
  </r>
  <r>
    <x v="0"/>
    <x v="146"/>
    <x v="3"/>
    <x v="1174"/>
  </r>
  <r>
    <x v="1"/>
    <x v="146"/>
    <x v="3"/>
    <x v="1175"/>
  </r>
  <r>
    <x v="0"/>
    <x v="147"/>
    <x v="0"/>
    <x v="1176"/>
  </r>
  <r>
    <x v="1"/>
    <x v="147"/>
    <x v="0"/>
    <x v="1177"/>
  </r>
  <r>
    <x v="0"/>
    <x v="147"/>
    <x v="1"/>
    <x v="1178"/>
  </r>
  <r>
    <x v="1"/>
    <x v="147"/>
    <x v="1"/>
    <x v="1179"/>
  </r>
  <r>
    <x v="0"/>
    <x v="147"/>
    <x v="2"/>
    <x v="1180"/>
  </r>
  <r>
    <x v="1"/>
    <x v="147"/>
    <x v="2"/>
    <x v="1181"/>
  </r>
  <r>
    <x v="0"/>
    <x v="147"/>
    <x v="3"/>
    <x v="1182"/>
  </r>
  <r>
    <x v="1"/>
    <x v="147"/>
    <x v="3"/>
    <x v="1183"/>
  </r>
  <r>
    <x v="0"/>
    <x v="148"/>
    <x v="0"/>
    <x v="1184"/>
  </r>
  <r>
    <x v="1"/>
    <x v="148"/>
    <x v="0"/>
    <x v="1185"/>
  </r>
  <r>
    <x v="0"/>
    <x v="148"/>
    <x v="1"/>
    <x v="1186"/>
  </r>
  <r>
    <x v="1"/>
    <x v="148"/>
    <x v="1"/>
    <x v="1187"/>
  </r>
  <r>
    <x v="0"/>
    <x v="148"/>
    <x v="2"/>
    <x v="1188"/>
  </r>
  <r>
    <x v="1"/>
    <x v="148"/>
    <x v="2"/>
    <x v="1189"/>
  </r>
  <r>
    <x v="0"/>
    <x v="148"/>
    <x v="3"/>
    <x v="1190"/>
  </r>
  <r>
    <x v="1"/>
    <x v="148"/>
    <x v="3"/>
    <x v="1191"/>
  </r>
  <r>
    <x v="0"/>
    <x v="149"/>
    <x v="0"/>
    <x v="1192"/>
  </r>
  <r>
    <x v="1"/>
    <x v="149"/>
    <x v="0"/>
    <x v="1193"/>
  </r>
  <r>
    <x v="0"/>
    <x v="149"/>
    <x v="1"/>
    <x v="1194"/>
  </r>
  <r>
    <x v="1"/>
    <x v="149"/>
    <x v="1"/>
    <x v="1195"/>
  </r>
  <r>
    <x v="0"/>
    <x v="149"/>
    <x v="2"/>
    <x v="1196"/>
  </r>
  <r>
    <x v="1"/>
    <x v="149"/>
    <x v="2"/>
    <x v="1197"/>
  </r>
  <r>
    <x v="0"/>
    <x v="149"/>
    <x v="3"/>
    <x v="1198"/>
  </r>
  <r>
    <x v="1"/>
    <x v="149"/>
    <x v="3"/>
    <x v="1199"/>
  </r>
  <r>
    <x v="0"/>
    <x v="150"/>
    <x v="0"/>
    <x v="1200"/>
  </r>
  <r>
    <x v="1"/>
    <x v="150"/>
    <x v="0"/>
    <x v="1201"/>
  </r>
  <r>
    <x v="0"/>
    <x v="150"/>
    <x v="1"/>
    <x v="1202"/>
  </r>
  <r>
    <x v="1"/>
    <x v="150"/>
    <x v="1"/>
    <x v="1203"/>
  </r>
  <r>
    <x v="0"/>
    <x v="150"/>
    <x v="2"/>
    <x v="1204"/>
  </r>
  <r>
    <x v="1"/>
    <x v="150"/>
    <x v="2"/>
    <x v="1205"/>
  </r>
  <r>
    <x v="0"/>
    <x v="150"/>
    <x v="3"/>
    <x v="1206"/>
  </r>
  <r>
    <x v="1"/>
    <x v="150"/>
    <x v="3"/>
    <x v="1207"/>
  </r>
  <r>
    <x v="0"/>
    <x v="151"/>
    <x v="0"/>
    <x v="1208"/>
  </r>
  <r>
    <x v="1"/>
    <x v="151"/>
    <x v="0"/>
    <x v="1209"/>
  </r>
  <r>
    <x v="0"/>
    <x v="151"/>
    <x v="1"/>
    <x v="1210"/>
  </r>
  <r>
    <x v="1"/>
    <x v="151"/>
    <x v="1"/>
    <x v="1211"/>
  </r>
  <r>
    <x v="0"/>
    <x v="151"/>
    <x v="2"/>
    <x v="1212"/>
  </r>
  <r>
    <x v="1"/>
    <x v="151"/>
    <x v="2"/>
    <x v="1213"/>
  </r>
  <r>
    <x v="0"/>
    <x v="151"/>
    <x v="3"/>
    <x v="1214"/>
  </r>
  <r>
    <x v="1"/>
    <x v="151"/>
    <x v="3"/>
    <x v="1215"/>
  </r>
  <r>
    <x v="0"/>
    <x v="152"/>
    <x v="0"/>
    <x v="1216"/>
  </r>
  <r>
    <x v="1"/>
    <x v="152"/>
    <x v="0"/>
    <x v="1217"/>
  </r>
  <r>
    <x v="0"/>
    <x v="152"/>
    <x v="1"/>
    <x v="1218"/>
  </r>
  <r>
    <x v="1"/>
    <x v="152"/>
    <x v="1"/>
    <x v="1219"/>
  </r>
  <r>
    <x v="0"/>
    <x v="152"/>
    <x v="2"/>
    <x v="1220"/>
  </r>
  <r>
    <x v="1"/>
    <x v="152"/>
    <x v="2"/>
    <x v="1221"/>
  </r>
  <r>
    <x v="0"/>
    <x v="152"/>
    <x v="3"/>
    <x v="1222"/>
  </r>
  <r>
    <x v="1"/>
    <x v="152"/>
    <x v="3"/>
    <x v="1223"/>
  </r>
  <r>
    <x v="0"/>
    <x v="153"/>
    <x v="0"/>
    <x v="1224"/>
  </r>
  <r>
    <x v="1"/>
    <x v="153"/>
    <x v="0"/>
    <x v="1225"/>
  </r>
  <r>
    <x v="0"/>
    <x v="153"/>
    <x v="1"/>
    <x v="1226"/>
  </r>
  <r>
    <x v="1"/>
    <x v="153"/>
    <x v="1"/>
    <x v="1227"/>
  </r>
  <r>
    <x v="0"/>
    <x v="153"/>
    <x v="2"/>
    <x v="1228"/>
  </r>
  <r>
    <x v="1"/>
    <x v="153"/>
    <x v="2"/>
    <x v="1229"/>
  </r>
  <r>
    <x v="0"/>
    <x v="153"/>
    <x v="3"/>
    <x v="1230"/>
  </r>
  <r>
    <x v="1"/>
    <x v="153"/>
    <x v="3"/>
    <x v="1231"/>
  </r>
  <r>
    <x v="0"/>
    <x v="154"/>
    <x v="0"/>
    <x v="1232"/>
  </r>
  <r>
    <x v="1"/>
    <x v="154"/>
    <x v="0"/>
    <x v="1233"/>
  </r>
  <r>
    <x v="0"/>
    <x v="154"/>
    <x v="1"/>
    <x v="1234"/>
  </r>
  <r>
    <x v="1"/>
    <x v="154"/>
    <x v="1"/>
    <x v="1235"/>
  </r>
  <r>
    <x v="0"/>
    <x v="154"/>
    <x v="2"/>
    <x v="1236"/>
  </r>
  <r>
    <x v="1"/>
    <x v="154"/>
    <x v="2"/>
    <x v="1237"/>
  </r>
  <r>
    <x v="0"/>
    <x v="154"/>
    <x v="3"/>
    <x v="1238"/>
  </r>
  <r>
    <x v="1"/>
    <x v="154"/>
    <x v="3"/>
    <x v="1239"/>
  </r>
  <r>
    <x v="0"/>
    <x v="155"/>
    <x v="0"/>
    <x v="1240"/>
  </r>
  <r>
    <x v="1"/>
    <x v="155"/>
    <x v="0"/>
    <x v="1241"/>
  </r>
  <r>
    <x v="0"/>
    <x v="155"/>
    <x v="1"/>
    <x v="1242"/>
  </r>
  <r>
    <x v="1"/>
    <x v="155"/>
    <x v="1"/>
    <x v="1243"/>
  </r>
  <r>
    <x v="0"/>
    <x v="155"/>
    <x v="2"/>
    <x v="1244"/>
  </r>
  <r>
    <x v="1"/>
    <x v="155"/>
    <x v="2"/>
    <x v="1245"/>
  </r>
  <r>
    <x v="0"/>
    <x v="155"/>
    <x v="3"/>
    <x v="1246"/>
  </r>
  <r>
    <x v="1"/>
    <x v="155"/>
    <x v="3"/>
    <x v="1247"/>
  </r>
  <r>
    <x v="0"/>
    <x v="156"/>
    <x v="0"/>
    <x v="1248"/>
  </r>
  <r>
    <x v="1"/>
    <x v="156"/>
    <x v="0"/>
    <x v="1249"/>
  </r>
  <r>
    <x v="0"/>
    <x v="156"/>
    <x v="1"/>
    <x v="1250"/>
  </r>
  <r>
    <x v="1"/>
    <x v="156"/>
    <x v="1"/>
    <x v="1251"/>
  </r>
  <r>
    <x v="0"/>
    <x v="156"/>
    <x v="2"/>
    <x v="1252"/>
  </r>
  <r>
    <x v="1"/>
    <x v="156"/>
    <x v="2"/>
    <x v="1253"/>
  </r>
  <r>
    <x v="0"/>
    <x v="156"/>
    <x v="3"/>
    <x v="1254"/>
  </r>
  <r>
    <x v="1"/>
    <x v="156"/>
    <x v="3"/>
    <x v="1255"/>
  </r>
  <r>
    <x v="0"/>
    <x v="157"/>
    <x v="0"/>
    <x v="1256"/>
  </r>
  <r>
    <x v="1"/>
    <x v="157"/>
    <x v="0"/>
    <x v="1257"/>
  </r>
  <r>
    <x v="0"/>
    <x v="157"/>
    <x v="1"/>
    <x v="1258"/>
  </r>
  <r>
    <x v="1"/>
    <x v="157"/>
    <x v="1"/>
    <x v="1259"/>
  </r>
  <r>
    <x v="0"/>
    <x v="157"/>
    <x v="2"/>
    <x v="1260"/>
  </r>
  <r>
    <x v="1"/>
    <x v="157"/>
    <x v="2"/>
    <x v="1261"/>
  </r>
  <r>
    <x v="0"/>
    <x v="157"/>
    <x v="3"/>
    <x v="1262"/>
  </r>
  <r>
    <x v="1"/>
    <x v="157"/>
    <x v="3"/>
    <x v="1263"/>
  </r>
  <r>
    <x v="0"/>
    <x v="158"/>
    <x v="0"/>
    <x v="1264"/>
  </r>
  <r>
    <x v="1"/>
    <x v="158"/>
    <x v="0"/>
    <x v="1265"/>
  </r>
  <r>
    <x v="0"/>
    <x v="158"/>
    <x v="1"/>
    <x v="1266"/>
  </r>
  <r>
    <x v="1"/>
    <x v="158"/>
    <x v="1"/>
    <x v="1267"/>
  </r>
  <r>
    <x v="0"/>
    <x v="158"/>
    <x v="2"/>
    <x v="1268"/>
  </r>
  <r>
    <x v="1"/>
    <x v="158"/>
    <x v="2"/>
    <x v="1269"/>
  </r>
  <r>
    <x v="0"/>
    <x v="158"/>
    <x v="3"/>
    <x v="1270"/>
  </r>
  <r>
    <x v="1"/>
    <x v="158"/>
    <x v="3"/>
    <x v="1271"/>
  </r>
  <r>
    <x v="0"/>
    <x v="159"/>
    <x v="0"/>
    <x v="1272"/>
  </r>
  <r>
    <x v="1"/>
    <x v="159"/>
    <x v="0"/>
    <x v="1273"/>
  </r>
  <r>
    <x v="0"/>
    <x v="159"/>
    <x v="1"/>
    <x v="1274"/>
  </r>
  <r>
    <x v="1"/>
    <x v="159"/>
    <x v="1"/>
    <x v="1275"/>
  </r>
  <r>
    <x v="0"/>
    <x v="159"/>
    <x v="2"/>
    <x v="1276"/>
  </r>
  <r>
    <x v="1"/>
    <x v="159"/>
    <x v="2"/>
    <x v="1277"/>
  </r>
  <r>
    <x v="0"/>
    <x v="159"/>
    <x v="3"/>
    <x v="1278"/>
  </r>
  <r>
    <x v="1"/>
    <x v="159"/>
    <x v="3"/>
    <x v="1279"/>
  </r>
  <r>
    <x v="0"/>
    <x v="160"/>
    <x v="0"/>
    <x v="1280"/>
  </r>
  <r>
    <x v="1"/>
    <x v="160"/>
    <x v="0"/>
    <x v="1281"/>
  </r>
  <r>
    <x v="0"/>
    <x v="160"/>
    <x v="1"/>
    <x v="1282"/>
  </r>
  <r>
    <x v="1"/>
    <x v="160"/>
    <x v="1"/>
    <x v="1283"/>
  </r>
  <r>
    <x v="0"/>
    <x v="160"/>
    <x v="2"/>
    <x v="1284"/>
  </r>
  <r>
    <x v="1"/>
    <x v="160"/>
    <x v="2"/>
    <x v="1285"/>
  </r>
  <r>
    <x v="0"/>
    <x v="160"/>
    <x v="3"/>
    <x v="1286"/>
  </r>
  <r>
    <x v="1"/>
    <x v="160"/>
    <x v="3"/>
    <x v="1287"/>
  </r>
  <r>
    <x v="0"/>
    <x v="161"/>
    <x v="0"/>
    <x v="1288"/>
  </r>
  <r>
    <x v="1"/>
    <x v="161"/>
    <x v="0"/>
    <x v="1289"/>
  </r>
  <r>
    <x v="0"/>
    <x v="161"/>
    <x v="1"/>
    <x v="1290"/>
  </r>
  <r>
    <x v="1"/>
    <x v="161"/>
    <x v="1"/>
    <x v="1291"/>
  </r>
  <r>
    <x v="0"/>
    <x v="161"/>
    <x v="2"/>
    <x v="1292"/>
  </r>
  <r>
    <x v="1"/>
    <x v="161"/>
    <x v="2"/>
    <x v="1293"/>
  </r>
  <r>
    <x v="0"/>
    <x v="161"/>
    <x v="3"/>
    <x v="1294"/>
  </r>
  <r>
    <x v="1"/>
    <x v="161"/>
    <x v="3"/>
    <x v="1295"/>
  </r>
  <r>
    <x v="0"/>
    <x v="162"/>
    <x v="0"/>
    <x v="1296"/>
  </r>
  <r>
    <x v="1"/>
    <x v="162"/>
    <x v="0"/>
    <x v="1297"/>
  </r>
  <r>
    <x v="0"/>
    <x v="162"/>
    <x v="1"/>
    <x v="1298"/>
  </r>
  <r>
    <x v="1"/>
    <x v="162"/>
    <x v="1"/>
    <x v="1299"/>
  </r>
  <r>
    <x v="0"/>
    <x v="162"/>
    <x v="2"/>
    <x v="1300"/>
  </r>
  <r>
    <x v="1"/>
    <x v="162"/>
    <x v="2"/>
    <x v="1301"/>
  </r>
  <r>
    <x v="0"/>
    <x v="162"/>
    <x v="3"/>
    <x v="1302"/>
  </r>
  <r>
    <x v="1"/>
    <x v="162"/>
    <x v="3"/>
    <x v="1303"/>
  </r>
  <r>
    <x v="0"/>
    <x v="163"/>
    <x v="0"/>
    <x v="1304"/>
  </r>
  <r>
    <x v="1"/>
    <x v="163"/>
    <x v="0"/>
    <x v="1305"/>
  </r>
  <r>
    <x v="0"/>
    <x v="163"/>
    <x v="1"/>
    <x v="1306"/>
  </r>
  <r>
    <x v="1"/>
    <x v="163"/>
    <x v="1"/>
    <x v="1307"/>
  </r>
  <r>
    <x v="0"/>
    <x v="163"/>
    <x v="2"/>
    <x v="1308"/>
  </r>
  <r>
    <x v="1"/>
    <x v="163"/>
    <x v="2"/>
    <x v="1309"/>
  </r>
  <r>
    <x v="0"/>
    <x v="163"/>
    <x v="3"/>
    <x v="1310"/>
  </r>
  <r>
    <x v="1"/>
    <x v="163"/>
    <x v="3"/>
    <x v="1311"/>
  </r>
  <r>
    <x v="0"/>
    <x v="164"/>
    <x v="0"/>
    <x v="1312"/>
  </r>
  <r>
    <x v="1"/>
    <x v="164"/>
    <x v="0"/>
    <x v="1313"/>
  </r>
  <r>
    <x v="0"/>
    <x v="164"/>
    <x v="1"/>
    <x v="1314"/>
  </r>
  <r>
    <x v="1"/>
    <x v="164"/>
    <x v="1"/>
    <x v="1315"/>
  </r>
  <r>
    <x v="0"/>
    <x v="164"/>
    <x v="2"/>
    <x v="1316"/>
  </r>
  <r>
    <x v="1"/>
    <x v="164"/>
    <x v="2"/>
    <x v="1317"/>
  </r>
  <r>
    <x v="0"/>
    <x v="164"/>
    <x v="3"/>
    <x v="1318"/>
  </r>
  <r>
    <x v="1"/>
    <x v="164"/>
    <x v="3"/>
    <x v="1319"/>
  </r>
  <r>
    <x v="0"/>
    <x v="165"/>
    <x v="0"/>
    <x v="1320"/>
  </r>
  <r>
    <x v="1"/>
    <x v="165"/>
    <x v="0"/>
    <x v="1321"/>
  </r>
  <r>
    <x v="0"/>
    <x v="165"/>
    <x v="1"/>
    <x v="1322"/>
  </r>
  <r>
    <x v="1"/>
    <x v="165"/>
    <x v="1"/>
    <x v="1323"/>
  </r>
  <r>
    <x v="0"/>
    <x v="165"/>
    <x v="2"/>
    <x v="1324"/>
  </r>
  <r>
    <x v="1"/>
    <x v="165"/>
    <x v="2"/>
    <x v="1325"/>
  </r>
  <r>
    <x v="0"/>
    <x v="165"/>
    <x v="3"/>
    <x v="1326"/>
  </r>
  <r>
    <x v="1"/>
    <x v="165"/>
    <x v="3"/>
    <x v="1327"/>
  </r>
  <r>
    <x v="0"/>
    <x v="166"/>
    <x v="0"/>
    <x v="1328"/>
  </r>
  <r>
    <x v="1"/>
    <x v="166"/>
    <x v="0"/>
    <x v="1329"/>
  </r>
  <r>
    <x v="0"/>
    <x v="166"/>
    <x v="1"/>
    <x v="1330"/>
  </r>
  <r>
    <x v="1"/>
    <x v="166"/>
    <x v="1"/>
    <x v="1331"/>
  </r>
  <r>
    <x v="0"/>
    <x v="166"/>
    <x v="2"/>
    <x v="1332"/>
  </r>
  <r>
    <x v="1"/>
    <x v="166"/>
    <x v="2"/>
    <x v="1333"/>
  </r>
  <r>
    <x v="0"/>
    <x v="166"/>
    <x v="3"/>
    <x v="1334"/>
  </r>
  <r>
    <x v="1"/>
    <x v="166"/>
    <x v="3"/>
    <x v="1335"/>
  </r>
  <r>
    <x v="0"/>
    <x v="167"/>
    <x v="0"/>
    <x v="1336"/>
  </r>
  <r>
    <x v="1"/>
    <x v="167"/>
    <x v="0"/>
    <x v="1337"/>
  </r>
  <r>
    <x v="0"/>
    <x v="167"/>
    <x v="1"/>
    <x v="1338"/>
  </r>
  <r>
    <x v="1"/>
    <x v="167"/>
    <x v="1"/>
    <x v="1339"/>
  </r>
  <r>
    <x v="0"/>
    <x v="167"/>
    <x v="2"/>
    <x v="1340"/>
  </r>
  <r>
    <x v="1"/>
    <x v="167"/>
    <x v="2"/>
    <x v="1341"/>
  </r>
  <r>
    <x v="0"/>
    <x v="167"/>
    <x v="3"/>
    <x v="1342"/>
  </r>
  <r>
    <x v="1"/>
    <x v="167"/>
    <x v="3"/>
    <x v="1343"/>
  </r>
  <r>
    <x v="0"/>
    <x v="168"/>
    <x v="0"/>
    <x v="1344"/>
  </r>
  <r>
    <x v="1"/>
    <x v="168"/>
    <x v="0"/>
    <x v="1345"/>
  </r>
  <r>
    <x v="0"/>
    <x v="168"/>
    <x v="1"/>
    <x v="1346"/>
  </r>
  <r>
    <x v="1"/>
    <x v="168"/>
    <x v="1"/>
    <x v="1347"/>
  </r>
  <r>
    <x v="0"/>
    <x v="168"/>
    <x v="2"/>
    <x v="1348"/>
  </r>
  <r>
    <x v="1"/>
    <x v="168"/>
    <x v="2"/>
    <x v="1349"/>
  </r>
  <r>
    <x v="0"/>
    <x v="168"/>
    <x v="3"/>
    <x v="1350"/>
  </r>
  <r>
    <x v="1"/>
    <x v="168"/>
    <x v="3"/>
    <x v="1351"/>
  </r>
  <r>
    <x v="0"/>
    <x v="169"/>
    <x v="0"/>
    <x v="1352"/>
  </r>
  <r>
    <x v="1"/>
    <x v="169"/>
    <x v="0"/>
    <x v="1353"/>
  </r>
  <r>
    <x v="0"/>
    <x v="169"/>
    <x v="1"/>
    <x v="1354"/>
  </r>
  <r>
    <x v="1"/>
    <x v="169"/>
    <x v="1"/>
    <x v="1355"/>
  </r>
  <r>
    <x v="0"/>
    <x v="169"/>
    <x v="2"/>
    <x v="1356"/>
  </r>
  <r>
    <x v="1"/>
    <x v="169"/>
    <x v="2"/>
    <x v="1357"/>
  </r>
  <r>
    <x v="0"/>
    <x v="169"/>
    <x v="3"/>
    <x v="1358"/>
  </r>
  <r>
    <x v="1"/>
    <x v="169"/>
    <x v="3"/>
    <x v="1359"/>
  </r>
  <r>
    <x v="0"/>
    <x v="170"/>
    <x v="0"/>
    <x v="1360"/>
  </r>
  <r>
    <x v="1"/>
    <x v="170"/>
    <x v="0"/>
    <x v="1361"/>
  </r>
  <r>
    <x v="0"/>
    <x v="170"/>
    <x v="1"/>
    <x v="1362"/>
  </r>
  <r>
    <x v="1"/>
    <x v="170"/>
    <x v="1"/>
    <x v="1363"/>
  </r>
  <r>
    <x v="0"/>
    <x v="170"/>
    <x v="2"/>
    <x v="1364"/>
  </r>
  <r>
    <x v="1"/>
    <x v="170"/>
    <x v="2"/>
    <x v="1365"/>
  </r>
  <r>
    <x v="0"/>
    <x v="170"/>
    <x v="3"/>
    <x v="1366"/>
  </r>
  <r>
    <x v="1"/>
    <x v="170"/>
    <x v="3"/>
    <x v="1367"/>
  </r>
  <r>
    <x v="0"/>
    <x v="171"/>
    <x v="0"/>
    <x v="1368"/>
  </r>
  <r>
    <x v="1"/>
    <x v="171"/>
    <x v="0"/>
    <x v="1369"/>
  </r>
  <r>
    <x v="0"/>
    <x v="171"/>
    <x v="1"/>
    <x v="1370"/>
  </r>
  <r>
    <x v="1"/>
    <x v="171"/>
    <x v="1"/>
    <x v="1371"/>
  </r>
  <r>
    <x v="0"/>
    <x v="171"/>
    <x v="2"/>
    <x v="1372"/>
  </r>
  <r>
    <x v="1"/>
    <x v="171"/>
    <x v="2"/>
    <x v="1373"/>
  </r>
  <r>
    <x v="0"/>
    <x v="171"/>
    <x v="3"/>
    <x v="1374"/>
  </r>
  <r>
    <x v="1"/>
    <x v="171"/>
    <x v="3"/>
    <x v="1375"/>
  </r>
  <r>
    <x v="0"/>
    <x v="172"/>
    <x v="0"/>
    <x v="1376"/>
  </r>
  <r>
    <x v="1"/>
    <x v="172"/>
    <x v="0"/>
    <x v="1377"/>
  </r>
  <r>
    <x v="0"/>
    <x v="172"/>
    <x v="1"/>
    <x v="1378"/>
  </r>
  <r>
    <x v="1"/>
    <x v="172"/>
    <x v="1"/>
    <x v="1379"/>
  </r>
  <r>
    <x v="0"/>
    <x v="172"/>
    <x v="2"/>
    <x v="1380"/>
  </r>
  <r>
    <x v="1"/>
    <x v="172"/>
    <x v="2"/>
    <x v="1381"/>
  </r>
  <r>
    <x v="0"/>
    <x v="172"/>
    <x v="3"/>
    <x v="1382"/>
  </r>
  <r>
    <x v="1"/>
    <x v="172"/>
    <x v="3"/>
    <x v="1383"/>
  </r>
  <r>
    <x v="0"/>
    <x v="173"/>
    <x v="0"/>
    <x v="1384"/>
  </r>
  <r>
    <x v="1"/>
    <x v="173"/>
    <x v="0"/>
    <x v="1385"/>
  </r>
  <r>
    <x v="0"/>
    <x v="173"/>
    <x v="1"/>
    <x v="1386"/>
  </r>
  <r>
    <x v="1"/>
    <x v="173"/>
    <x v="1"/>
    <x v="1387"/>
  </r>
  <r>
    <x v="0"/>
    <x v="173"/>
    <x v="2"/>
    <x v="1388"/>
  </r>
  <r>
    <x v="1"/>
    <x v="173"/>
    <x v="2"/>
    <x v="1389"/>
  </r>
  <r>
    <x v="0"/>
    <x v="173"/>
    <x v="3"/>
    <x v="1390"/>
  </r>
  <r>
    <x v="1"/>
    <x v="173"/>
    <x v="3"/>
    <x v="1391"/>
  </r>
  <r>
    <x v="0"/>
    <x v="174"/>
    <x v="0"/>
    <x v="1392"/>
  </r>
  <r>
    <x v="1"/>
    <x v="174"/>
    <x v="0"/>
    <x v="1393"/>
  </r>
  <r>
    <x v="0"/>
    <x v="174"/>
    <x v="1"/>
    <x v="1394"/>
  </r>
  <r>
    <x v="1"/>
    <x v="174"/>
    <x v="1"/>
    <x v="1395"/>
  </r>
  <r>
    <x v="0"/>
    <x v="174"/>
    <x v="2"/>
    <x v="1396"/>
  </r>
  <r>
    <x v="1"/>
    <x v="174"/>
    <x v="2"/>
    <x v="1397"/>
  </r>
  <r>
    <x v="0"/>
    <x v="174"/>
    <x v="3"/>
    <x v="1398"/>
  </r>
  <r>
    <x v="1"/>
    <x v="174"/>
    <x v="3"/>
    <x v="1399"/>
  </r>
  <r>
    <x v="0"/>
    <x v="175"/>
    <x v="0"/>
    <x v="1400"/>
  </r>
  <r>
    <x v="1"/>
    <x v="175"/>
    <x v="0"/>
    <x v="1401"/>
  </r>
  <r>
    <x v="0"/>
    <x v="175"/>
    <x v="1"/>
    <x v="1402"/>
  </r>
  <r>
    <x v="1"/>
    <x v="175"/>
    <x v="1"/>
    <x v="1403"/>
  </r>
  <r>
    <x v="0"/>
    <x v="175"/>
    <x v="2"/>
    <x v="1404"/>
  </r>
  <r>
    <x v="1"/>
    <x v="175"/>
    <x v="2"/>
    <x v="1405"/>
  </r>
  <r>
    <x v="0"/>
    <x v="175"/>
    <x v="3"/>
    <x v="1406"/>
  </r>
  <r>
    <x v="1"/>
    <x v="175"/>
    <x v="3"/>
    <x v="1407"/>
  </r>
  <r>
    <x v="0"/>
    <x v="176"/>
    <x v="0"/>
    <x v="1408"/>
  </r>
  <r>
    <x v="1"/>
    <x v="176"/>
    <x v="0"/>
    <x v="1409"/>
  </r>
  <r>
    <x v="0"/>
    <x v="176"/>
    <x v="1"/>
    <x v="1410"/>
  </r>
  <r>
    <x v="1"/>
    <x v="176"/>
    <x v="1"/>
    <x v="1411"/>
  </r>
  <r>
    <x v="0"/>
    <x v="176"/>
    <x v="2"/>
    <x v="1412"/>
  </r>
  <r>
    <x v="1"/>
    <x v="176"/>
    <x v="2"/>
    <x v="1413"/>
  </r>
  <r>
    <x v="0"/>
    <x v="176"/>
    <x v="3"/>
    <x v="1414"/>
  </r>
  <r>
    <x v="1"/>
    <x v="176"/>
    <x v="3"/>
    <x v="1415"/>
  </r>
  <r>
    <x v="0"/>
    <x v="177"/>
    <x v="0"/>
    <x v="1416"/>
  </r>
  <r>
    <x v="1"/>
    <x v="177"/>
    <x v="0"/>
    <x v="1417"/>
  </r>
  <r>
    <x v="0"/>
    <x v="177"/>
    <x v="1"/>
    <x v="1418"/>
  </r>
  <r>
    <x v="1"/>
    <x v="177"/>
    <x v="1"/>
    <x v="1419"/>
  </r>
  <r>
    <x v="0"/>
    <x v="177"/>
    <x v="2"/>
    <x v="1420"/>
  </r>
  <r>
    <x v="1"/>
    <x v="177"/>
    <x v="2"/>
    <x v="1421"/>
  </r>
  <r>
    <x v="0"/>
    <x v="177"/>
    <x v="3"/>
    <x v="1422"/>
  </r>
  <r>
    <x v="1"/>
    <x v="177"/>
    <x v="3"/>
    <x v="1423"/>
  </r>
  <r>
    <x v="0"/>
    <x v="178"/>
    <x v="0"/>
    <x v="1424"/>
  </r>
  <r>
    <x v="1"/>
    <x v="178"/>
    <x v="0"/>
    <x v="1425"/>
  </r>
  <r>
    <x v="0"/>
    <x v="178"/>
    <x v="1"/>
    <x v="1426"/>
  </r>
  <r>
    <x v="1"/>
    <x v="178"/>
    <x v="1"/>
    <x v="1427"/>
  </r>
  <r>
    <x v="0"/>
    <x v="178"/>
    <x v="2"/>
    <x v="1428"/>
  </r>
  <r>
    <x v="1"/>
    <x v="178"/>
    <x v="2"/>
    <x v="1429"/>
  </r>
  <r>
    <x v="0"/>
    <x v="178"/>
    <x v="3"/>
    <x v="1430"/>
  </r>
  <r>
    <x v="1"/>
    <x v="178"/>
    <x v="3"/>
    <x v="1431"/>
  </r>
  <r>
    <x v="0"/>
    <x v="179"/>
    <x v="0"/>
    <x v="1432"/>
  </r>
  <r>
    <x v="1"/>
    <x v="179"/>
    <x v="0"/>
    <x v="1433"/>
  </r>
  <r>
    <x v="0"/>
    <x v="179"/>
    <x v="1"/>
    <x v="1434"/>
  </r>
  <r>
    <x v="1"/>
    <x v="179"/>
    <x v="1"/>
    <x v="1435"/>
  </r>
  <r>
    <x v="0"/>
    <x v="179"/>
    <x v="2"/>
    <x v="1436"/>
  </r>
  <r>
    <x v="1"/>
    <x v="179"/>
    <x v="2"/>
    <x v="1437"/>
  </r>
  <r>
    <x v="0"/>
    <x v="179"/>
    <x v="3"/>
    <x v="1438"/>
  </r>
  <r>
    <x v="1"/>
    <x v="179"/>
    <x v="3"/>
    <x v="1439"/>
  </r>
  <r>
    <x v="0"/>
    <x v="180"/>
    <x v="0"/>
    <x v="1440"/>
  </r>
  <r>
    <x v="1"/>
    <x v="180"/>
    <x v="0"/>
    <x v="1441"/>
  </r>
  <r>
    <x v="0"/>
    <x v="180"/>
    <x v="1"/>
    <x v="1442"/>
  </r>
  <r>
    <x v="1"/>
    <x v="180"/>
    <x v="1"/>
    <x v="1443"/>
  </r>
  <r>
    <x v="0"/>
    <x v="180"/>
    <x v="2"/>
    <x v="1444"/>
  </r>
  <r>
    <x v="1"/>
    <x v="180"/>
    <x v="2"/>
    <x v="1445"/>
  </r>
  <r>
    <x v="0"/>
    <x v="180"/>
    <x v="3"/>
    <x v="1446"/>
  </r>
  <r>
    <x v="1"/>
    <x v="180"/>
    <x v="3"/>
    <x v="1447"/>
  </r>
  <r>
    <x v="0"/>
    <x v="181"/>
    <x v="0"/>
    <x v="1448"/>
  </r>
  <r>
    <x v="1"/>
    <x v="181"/>
    <x v="0"/>
    <x v="1449"/>
  </r>
  <r>
    <x v="0"/>
    <x v="181"/>
    <x v="1"/>
    <x v="1450"/>
  </r>
  <r>
    <x v="1"/>
    <x v="181"/>
    <x v="1"/>
    <x v="1451"/>
  </r>
  <r>
    <x v="0"/>
    <x v="181"/>
    <x v="2"/>
    <x v="1452"/>
  </r>
  <r>
    <x v="1"/>
    <x v="181"/>
    <x v="2"/>
    <x v="1453"/>
  </r>
  <r>
    <x v="0"/>
    <x v="181"/>
    <x v="3"/>
    <x v="1454"/>
  </r>
  <r>
    <x v="1"/>
    <x v="181"/>
    <x v="3"/>
    <x v="1455"/>
  </r>
  <r>
    <x v="0"/>
    <x v="182"/>
    <x v="0"/>
    <x v="1456"/>
  </r>
  <r>
    <x v="1"/>
    <x v="182"/>
    <x v="0"/>
    <x v="1457"/>
  </r>
  <r>
    <x v="0"/>
    <x v="182"/>
    <x v="1"/>
    <x v="1458"/>
  </r>
  <r>
    <x v="1"/>
    <x v="182"/>
    <x v="1"/>
    <x v="1459"/>
  </r>
  <r>
    <x v="0"/>
    <x v="182"/>
    <x v="2"/>
    <x v="1460"/>
  </r>
  <r>
    <x v="1"/>
    <x v="182"/>
    <x v="2"/>
    <x v="1461"/>
  </r>
  <r>
    <x v="0"/>
    <x v="182"/>
    <x v="3"/>
    <x v="1462"/>
  </r>
  <r>
    <x v="1"/>
    <x v="182"/>
    <x v="3"/>
    <x v="1463"/>
  </r>
  <r>
    <x v="0"/>
    <x v="183"/>
    <x v="0"/>
    <x v="1464"/>
  </r>
  <r>
    <x v="1"/>
    <x v="183"/>
    <x v="0"/>
    <x v="1465"/>
  </r>
  <r>
    <x v="0"/>
    <x v="183"/>
    <x v="1"/>
    <x v="1466"/>
  </r>
  <r>
    <x v="1"/>
    <x v="183"/>
    <x v="1"/>
    <x v="1467"/>
  </r>
  <r>
    <x v="0"/>
    <x v="183"/>
    <x v="2"/>
    <x v="1468"/>
  </r>
  <r>
    <x v="1"/>
    <x v="183"/>
    <x v="2"/>
    <x v="1469"/>
  </r>
  <r>
    <x v="0"/>
    <x v="183"/>
    <x v="3"/>
    <x v="1470"/>
  </r>
  <r>
    <x v="1"/>
    <x v="183"/>
    <x v="3"/>
    <x v="1471"/>
  </r>
  <r>
    <x v="0"/>
    <x v="184"/>
    <x v="0"/>
    <x v="1472"/>
  </r>
  <r>
    <x v="1"/>
    <x v="184"/>
    <x v="0"/>
    <x v="1473"/>
  </r>
  <r>
    <x v="0"/>
    <x v="184"/>
    <x v="1"/>
    <x v="1474"/>
  </r>
  <r>
    <x v="1"/>
    <x v="184"/>
    <x v="1"/>
    <x v="1475"/>
  </r>
  <r>
    <x v="0"/>
    <x v="184"/>
    <x v="2"/>
    <x v="1476"/>
  </r>
  <r>
    <x v="1"/>
    <x v="184"/>
    <x v="2"/>
    <x v="1477"/>
  </r>
  <r>
    <x v="0"/>
    <x v="184"/>
    <x v="3"/>
    <x v="1478"/>
  </r>
  <r>
    <x v="1"/>
    <x v="184"/>
    <x v="3"/>
    <x v="1479"/>
  </r>
  <r>
    <x v="0"/>
    <x v="185"/>
    <x v="0"/>
    <x v="1480"/>
  </r>
  <r>
    <x v="1"/>
    <x v="185"/>
    <x v="0"/>
    <x v="1481"/>
  </r>
  <r>
    <x v="0"/>
    <x v="185"/>
    <x v="1"/>
    <x v="1482"/>
  </r>
  <r>
    <x v="1"/>
    <x v="185"/>
    <x v="1"/>
    <x v="1483"/>
  </r>
  <r>
    <x v="0"/>
    <x v="185"/>
    <x v="2"/>
    <x v="1484"/>
  </r>
  <r>
    <x v="1"/>
    <x v="185"/>
    <x v="2"/>
    <x v="1485"/>
  </r>
  <r>
    <x v="0"/>
    <x v="185"/>
    <x v="3"/>
    <x v="1486"/>
  </r>
  <r>
    <x v="1"/>
    <x v="185"/>
    <x v="3"/>
    <x v="1487"/>
  </r>
  <r>
    <x v="0"/>
    <x v="186"/>
    <x v="0"/>
    <x v="1488"/>
  </r>
  <r>
    <x v="1"/>
    <x v="186"/>
    <x v="0"/>
    <x v="1489"/>
  </r>
  <r>
    <x v="0"/>
    <x v="186"/>
    <x v="1"/>
    <x v="1490"/>
  </r>
  <r>
    <x v="1"/>
    <x v="186"/>
    <x v="1"/>
    <x v="1491"/>
  </r>
  <r>
    <x v="0"/>
    <x v="186"/>
    <x v="2"/>
    <x v="1492"/>
  </r>
  <r>
    <x v="1"/>
    <x v="186"/>
    <x v="2"/>
    <x v="1493"/>
  </r>
  <r>
    <x v="0"/>
    <x v="186"/>
    <x v="3"/>
    <x v="1494"/>
  </r>
  <r>
    <x v="1"/>
    <x v="186"/>
    <x v="3"/>
    <x v="1495"/>
  </r>
  <r>
    <x v="0"/>
    <x v="187"/>
    <x v="0"/>
    <x v="1496"/>
  </r>
  <r>
    <x v="1"/>
    <x v="187"/>
    <x v="0"/>
    <x v="1497"/>
  </r>
  <r>
    <x v="0"/>
    <x v="187"/>
    <x v="1"/>
    <x v="1498"/>
  </r>
  <r>
    <x v="1"/>
    <x v="187"/>
    <x v="1"/>
    <x v="1499"/>
  </r>
  <r>
    <x v="0"/>
    <x v="187"/>
    <x v="2"/>
    <x v="1500"/>
  </r>
  <r>
    <x v="1"/>
    <x v="187"/>
    <x v="2"/>
    <x v="1501"/>
  </r>
  <r>
    <x v="0"/>
    <x v="187"/>
    <x v="3"/>
    <x v="1502"/>
  </r>
  <r>
    <x v="1"/>
    <x v="187"/>
    <x v="3"/>
    <x v="1503"/>
  </r>
  <r>
    <x v="0"/>
    <x v="188"/>
    <x v="0"/>
    <x v="1504"/>
  </r>
  <r>
    <x v="1"/>
    <x v="188"/>
    <x v="0"/>
    <x v="1505"/>
  </r>
  <r>
    <x v="0"/>
    <x v="188"/>
    <x v="1"/>
    <x v="1506"/>
  </r>
  <r>
    <x v="1"/>
    <x v="188"/>
    <x v="1"/>
    <x v="1507"/>
  </r>
  <r>
    <x v="0"/>
    <x v="188"/>
    <x v="2"/>
    <x v="1508"/>
  </r>
  <r>
    <x v="1"/>
    <x v="188"/>
    <x v="2"/>
    <x v="1509"/>
  </r>
  <r>
    <x v="0"/>
    <x v="188"/>
    <x v="3"/>
    <x v="1510"/>
  </r>
  <r>
    <x v="1"/>
    <x v="188"/>
    <x v="3"/>
    <x v="1511"/>
  </r>
  <r>
    <x v="0"/>
    <x v="189"/>
    <x v="0"/>
    <x v="1512"/>
  </r>
  <r>
    <x v="1"/>
    <x v="189"/>
    <x v="0"/>
    <x v="1513"/>
  </r>
  <r>
    <x v="0"/>
    <x v="189"/>
    <x v="1"/>
    <x v="1514"/>
  </r>
  <r>
    <x v="1"/>
    <x v="189"/>
    <x v="1"/>
    <x v="1515"/>
  </r>
  <r>
    <x v="0"/>
    <x v="189"/>
    <x v="2"/>
    <x v="1516"/>
  </r>
  <r>
    <x v="1"/>
    <x v="189"/>
    <x v="2"/>
    <x v="1517"/>
  </r>
  <r>
    <x v="0"/>
    <x v="189"/>
    <x v="3"/>
    <x v="1518"/>
  </r>
  <r>
    <x v="1"/>
    <x v="189"/>
    <x v="3"/>
    <x v="1519"/>
  </r>
  <r>
    <x v="0"/>
    <x v="190"/>
    <x v="0"/>
    <x v="1520"/>
  </r>
  <r>
    <x v="1"/>
    <x v="190"/>
    <x v="0"/>
    <x v="1521"/>
  </r>
  <r>
    <x v="0"/>
    <x v="190"/>
    <x v="1"/>
    <x v="1522"/>
  </r>
  <r>
    <x v="1"/>
    <x v="190"/>
    <x v="1"/>
    <x v="1523"/>
  </r>
  <r>
    <x v="0"/>
    <x v="190"/>
    <x v="2"/>
    <x v="1524"/>
  </r>
  <r>
    <x v="1"/>
    <x v="190"/>
    <x v="2"/>
    <x v="1525"/>
  </r>
  <r>
    <x v="0"/>
    <x v="190"/>
    <x v="3"/>
    <x v="1526"/>
  </r>
  <r>
    <x v="1"/>
    <x v="190"/>
    <x v="3"/>
    <x v="1527"/>
  </r>
  <r>
    <x v="0"/>
    <x v="191"/>
    <x v="0"/>
    <x v="1528"/>
  </r>
  <r>
    <x v="1"/>
    <x v="191"/>
    <x v="0"/>
    <x v="1529"/>
  </r>
  <r>
    <x v="0"/>
    <x v="191"/>
    <x v="1"/>
    <x v="1530"/>
  </r>
  <r>
    <x v="1"/>
    <x v="191"/>
    <x v="1"/>
    <x v="1531"/>
  </r>
  <r>
    <x v="0"/>
    <x v="191"/>
    <x v="2"/>
    <x v="1532"/>
  </r>
  <r>
    <x v="1"/>
    <x v="191"/>
    <x v="2"/>
    <x v="1533"/>
  </r>
  <r>
    <x v="0"/>
    <x v="191"/>
    <x v="3"/>
    <x v="1534"/>
  </r>
  <r>
    <x v="1"/>
    <x v="191"/>
    <x v="3"/>
    <x v="1535"/>
  </r>
  <r>
    <x v="0"/>
    <x v="192"/>
    <x v="0"/>
    <x v="1536"/>
  </r>
  <r>
    <x v="1"/>
    <x v="192"/>
    <x v="0"/>
    <x v="1537"/>
  </r>
  <r>
    <x v="0"/>
    <x v="192"/>
    <x v="1"/>
    <x v="1538"/>
  </r>
  <r>
    <x v="1"/>
    <x v="192"/>
    <x v="1"/>
    <x v="1539"/>
  </r>
  <r>
    <x v="0"/>
    <x v="192"/>
    <x v="2"/>
    <x v="1540"/>
  </r>
  <r>
    <x v="1"/>
    <x v="192"/>
    <x v="2"/>
    <x v="1541"/>
  </r>
  <r>
    <x v="0"/>
    <x v="192"/>
    <x v="3"/>
    <x v="1542"/>
  </r>
  <r>
    <x v="1"/>
    <x v="192"/>
    <x v="3"/>
    <x v="1543"/>
  </r>
  <r>
    <x v="0"/>
    <x v="193"/>
    <x v="0"/>
    <x v="1544"/>
  </r>
  <r>
    <x v="1"/>
    <x v="193"/>
    <x v="0"/>
    <x v="1545"/>
  </r>
  <r>
    <x v="0"/>
    <x v="193"/>
    <x v="1"/>
    <x v="1546"/>
  </r>
  <r>
    <x v="1"/>
    <x v="193"/>
    <x v="1"/>
    <x v="1547"/>
  </r>
  <r>
    <x v="0"/>
    <x v="193"/>
    <x v="2"/>
    <x v="1548"/>
  </r>
  <r>
    <x v="1"/>
    <x v="193"/>
    <x v="2"/>
    <x v="1549"/>
  </r>
  <r>
    <x v="0"/>
    <x v="193"/>
    <x v="3"/>
    <x v="1550"/>
  </r>
  <r>
    <x v="1"/>
    <x v="193"/>
    <x v="3"/>
    <x v="1551"/>
  </r>
  <r>
    <x v="0"/>
    <x v="194"/>
    <x v="0"/>
    <x v="1552"/>
  </r>
  <r>
    <x v="1"/>
    <x v="194"/>
    <x v="0"/>
    <x v="1553"/>
  </r>
  <r>
    <x v="0"/>
    <x v="194"/>
    <x v="1"/>
    <x v="1554"/>
  </r>
  <r>
    <x v="1"/>
    <x v="194"/>
    <x v="1"/>
    <x v="1555"/>
  </r>
  <r>
    <x v="0"/>
    <x v="194"/>
    <x v="2"/>
    <x v="1556"/>
  </r>
  <r>
    <x v="1"/>
    <x v="194"/>
    <x v="2"/>
    <x v="1557"/>
  </r>
  <r>
    <x v="0"/>
    <x v="194"/>
    <x v="3"/>
    <x v="1558"/>
  </r>
  <r>
    <x v="1"/>
    <x v="194"/>
    <x v="3"/>
    <x v="1559"/>
  </r>
  <r>
    <x v="0"/>
    <x v="195"/>
    <x v="0"/>
    <x v="1560"/>
  </r>
  <r>
    <x v="1"/>
    <x v="195"/>
    <x v="0"/>
    <x v="1561"/>
  </r>
  <r>
    <x v="0"/>
    <x v="195"/>
    <x v="1"/>
    <x v="1562"/>
  </r>
  <r>
    <x v="1"/>
    <x v="195"/>
    <x v="1"/>
    <x v="1563"/>
  </r>
  <r>
    <x v="0"/>
    <x v="195"/>
    <x v="2"/>
    <x v="1564"/>
  </r>
  <r>
    <x v="1"/>
    <x v="195"/>
    <x v="2"/>
    <x v="1565"/>
  </r>
  <r>
    <x v="0"/>
    <x v="195"/>
    <x v="3"/>
    <x v="1566"/>
  </r>
  <r>
    <x v="1"/>
    <x v="195"/>
    <x v="3"/>
    <x v="1567"/>
  </r>
  <r>
    <x v="0"/>
    <x v="196"/>
    <x v="0"/>
    <x v="1568"/>
  </r>
  <r>
    <x v="1"/>
    <x v="196"/>
    <x v="0"/>
    <x v="1569"/>
  </r>
  <r>
    <x v="0"/>
    <x v="196"/>
    <x v="1"/>
    <x v="1570"/>
  </r>
  <r>
    <x v="1"/>
    <x v="196"/>
    <x v="1"/>
    <x v="1571"/>
  </r>
  <r>
    <x v="0"/>
    <x v="196"/>
    <x v="2"/>
    <x v="1572"/>
  </r>
  <r>
    <x v="1"/>
    <x v="196"/>
    <x v="2"/>
    <x v="1573"/>
  </r>
  <r>
    <x v="0"/>
    <x v="196"/>
    <x v="3"/>
    <x v="1574"/>
  </r>
  <r>
    <x v="1"/>
    <x v="196"/>
    <x v="3"/>
    <x v="1575"/>
  </r>
  <r>
    <x v="0"/>
    <x v="197"/>
    <x v="0"/>
    <x v="1576"/>
  </r>
  <r>
    <x v="1"/>
    <x v="197"/>
    <x v="0"/>
    <x v="1577"/>
  </r>
  <r>
    <x v="0"/>
    <x v="197"/>
    <x v="1"/>
    <x v="1578"/>
  </r>
  <r>
    <x v="1"/>
    <x v="197"/>
    <x v="1"/>
    <x v="1579"/>
  </r>
  <r>
    <x v="0"/>
    <x v="197"/>
    <x v="2"/>
    <x v="1580"/>
  </r>
  <r>
    <x v="1"/>
    <x v="197"/>
    <x v="2"/>
    <x v="1581"/>
  </r>
  <r>
    <x v="0"/>
    <x v="197"/>
    <x v="3"/>
    <x v="1582"/>
  </r>
  <r>
    <x v="1"/>
    <x v="197"/>
    <x v="3"/>
    <x v="1583"/>
  </r>
  <r>
    <x v="0"/>
    <x v="198"/>
    <x v="0"/>
    <x v="1584"/>
  </r>
  <r>
    <x v="1"/>
    <x v="198"/>
    <x v="0"/>
    <x v="1585"/>
  </r>
  <r>
    <x v="0"/>
    <x v="198"/>
    <x v="1"/>
    <x v="1586"/>
  </r>
  <r>
    <x v="1"/>
    <x v="198"/>
    <x v="1"/>
    <x v="1587"/>
  </r>
  <r>
    <x v="0"/>
    <x v="198"/>
    <x v="2"/>
    <x v="1588"/>
  </r>
  <r>
    <x v="1"/>
    <x v="198"/>
    <x v="2"/>
    <x v="1589"/>
  </r>
  <r>
    <x v="0"/>
    <x v="198"/>
    <x v="3"/>
    <x v="1590"/>
  </r>
  <r>
    <x v="1"/>
    <x v="198"/>
    <x v="3"/>
    <x v="1591"/>
  </r>
  <r>
    <x v="0"/>
    <x v="199"/>
    <x v="0"/>
    <x v="1592"/>
  </r>
  <r>
    <x v="1"/>
    <x v="199"/>
    <x v="0"/>
    <x v="1593"/>
  </r>
  <r>
    <x v="0"/>
    <x v="199"/>
    <x v="1"/>
    <x v="1594"/>
  </r>
  <r>
    <x v="1"/>
    <x v="199"/>
    <x v="1"/>
    <x v="1595"/>
  </r>
  <r>
    <x v="0"/>
    <x v="199"/>
    <x v="2"/>
    <x v="1596"/>
  </r>
  <r>
    <x v="1"/>
    <x v="199"/>
    <x v="2"/>
    <x v="1597"/>
  </r>
  <r>
    <x v="0"/>
    <x v="199"/>
    <x v="3"/>
    <x v="1598"/>
  </r>
  <r>
    <x v="1"/>
    <x v="199"/>
    <x v="3"/>
    <x v="1599"/>
  </r>
  <r>
    <x v="0"/>
    <x v="200"/>
    <x v="0"/>
    <x v="1600"/>
  </r>
  <r>
    <x v="1"/>
    <x v="200"/>
    <x v="0"/>
    <x v="1601"/>
  </r>
  <r>
    <x v="0"/>
    <x v="200"/>
    <x v="1"/>
    <x v="1602"/>
  </r>
  <r>
    <x v="1"/>
    <x v="200"/>
    <x v="1"/>
    <x v="1603"/>
  </r>
  <r>
    <x v="0"/>
    <x v="200"/>
    <x v="2"/>
    <x v="1604"/>
  </r>
  <r>
    <x v="1"/>
    <x v="200"/>
    <x v="2"/>
    <x v="1605"/>
  </r>
  <r>
    <x v="0"/>
    <x v="200"/>
    <x v="3"/>
    <x v="1606"/>
  </r>
  <r>
    <x v="1"/>
    <x v="200"/>
    <x v="3"/>
    <x v="1607"/>
  </r>
  <r>
    <x v="0"/>
    <x v="201"/>
    <x v="0"/>
    <x v="1608"/>
  </r>
  <r>
    <x v="1"/>
    <x v="201"/>
    <x v="0"/>
    <x v="1609"/>
  </r>
  <r>
    <x v="0"/>
    <x v="201"/>
    <x v="1"/>
    <x v="1610"/>
  </r>
  <r>
    <x v="1"/>
    <x v="201"/>
    <x v="1"/>
    <x v="1611"/>
  </r>
  <r>
    <x v="0"/>
    <x v="201"/>
    <x v="2"/>
    <x v="1612"/>
  </r>
  <r>
    <x v="1"/>
    <x v="201"/>
    <x v="2"/>
    <x v="1613"/>
  </r>
  <r>
    <x v="0"/>
    <x v="201"/>
    <x v="3"/>
    <x v="1614"/>
  </r>
  <r>
    <x v="1"/>
    <x v="201"/>
    <x v="3"/>
    <x v="1615"/>
  </r>
  <r>
    <x v="0"/>
    <x v="202"/>
    <x v="0"/>
    <x v="1616"/>
  </r>
  <r>
    <x v="1"/>
    <x v="202"/>
    <x v="0"/>
    <x v="1617"/>
  </r>
  <r>
    <x v="0"/>
    <x v="202"/>
    <x v="1"/>
    <x v="1618"/>
  </r>
  <r>
    <x v="1"/>
    <x v="202"/>
    <x v="1"/>
    <x v="1619"/>
  </r>
  <r>
    <x v="0"/>
    <x v="202"/>
    <x v="2"/>
    <x v="1620"/>
  </r>
  <r>
    <x v="1"/>
    <x v="202"/>
    <x v="2"/>
    <x v="1621"/>
  </r>
  <r>
    <x v="0"/>
    <x v="202"/>
    <x v="3"/>
    <x v="1622"/>
  </r>
  <r>
    <x v="1"/>
    <x v="202"/>
    <x v="3"/>
    <x v="1623"/>
  </r>
  <r>
    <x v="0"/>
    <x v="203"/>
    <x v="0"/>
    <x v="1624"/>
  </r>
  <r>
    <x v="1"/>
    <x v="203"/>
    <x v="0"/>
    <x v="1625"/>
  </r>
  <r>
    <x v="0"/>
    <x v="203"/>
    <x v="1"/>
    <x v="1626"/>
  </r>
  <r>
    <x v="1"/>
    <x v="203"/>
    <x v="1"/>
    <x v="1627"/>
  </r>
  <r>
    <x v="0"/>
    <x v="203"/>
    <x v="2"/>
    <x v="1628"/>
  </r>
  <r>
    <x v="1"/>
    <x v="203"/>
    <x v="2"/>
    <x v="1629"/>
  </r>
  <r>
    <x v="0"/>
    <x v="203"/>
    <x v="3"/>
    <x v="1630"/>
  </r>
  <r>
    <x v="1"/>
    <x v="203"/>
    <x v="3"/>
    <x v="1631"/>
  </r>
  <r>
    <x v="0"/>
    <x v="204"/>
    <x v="0"/>
    <x v="1632"/>
  </r>
  <r>
    <x v="1"/>
    <x v="204"/>
    <x v="0"/>
    <x v="1633"/>
  </r>
  <r>
    <x v="0"/>
    <x v="204"/>
    <x v="1"/>
    <x v="1634"/>
  </r>
  <r>
    <x v="1"/>
    <x v="204"/>
    <x v="1"/>
    <x v="1635"/>
  </r>
  <r>
    <x v="0"/>
    <x v="204"/>
    <x v="2"/>
    <x v="1636"/>
  </r>
  <r>
    <x v="1"/>
    <x v="204"/>
    <x v="2"/>
    <x v="1637"/>
  </r>
  <r>
    <x v="0"/>
    <x v="204"/>
    <x v="3"/>
    <x v="1638"/>
  </r>
  <r>
    <x v="1"/>
    <x v="204"/>
    <x v="3"/>
    <x v="1639"/>
  </r>
  <r>
    <x v="0"/>
    <x v="205"/>
    <x v="0"/>
    <x v="1640"/>
  </r>
  <r>
    <x v="1"/>
    <x v="205"/>
    <x v="0"/>
    <x v="1641"/>
  </r>
  <r>
    <x v="0"/>
    <x v="205"/>
    <x v="1"/>
    <x v="1642"/>
  </r>
  <r>
    <x v="1"/>
    <x v="205"/>
    <x v="1"/>
    <x v="1643"/>
  </r>
  <r>
    <x v="0"/>
    <x v="205"/>
    <x v="2"/>
    <x v="1644"/>
  </r>
  <r>
    <x v="1"/>
    <x v="205"/>
    <x v="2"/>
    <x v="1645"/>
  </r>
  <r>
    <x v="0"/>
    <x v="205"/>
    <x v="3"/>
    <x v="1646"/>
  </r>
  <r>
    <x v="1"/>
    <x v="205"/>
    <x v="3"/>
    <x v="1647"/>
  </r>
  <r>
    <x v="0"/>
    <x v="206"/>
    <x v="0"/>
    <x v="1648"/>
  </r>
  <r>
    <x v="1"/>
    <x v="206"/>
    <x v="0"/>
    <x v="1649"/>
  </r>
  <r>
    <x v="0"/>
    <x v="206"/>
    <x v="1"/>
    <x v="1650"/>
  </r>
  <r>
    <x v="1"/>
    <x v="206"/>
    <x v="1"/>
    <x v="1651"/>
  </r>
  <r>
    <x v="0"/>
    <x v="206"/>
    <x v="2"/>
    <x v="1652"/>
  </r>
  <r>
    <x v="1"/>
    <x v="206"/>
    <x v="2"/>
    <x v="1653"/>
  </r>
  <r>
    <x v="0"/>
    <x v="206"/>
    <x v="3"/>
    <x v="1654"/>
  </r>
  <r>
    <x v="1"/>
    <x v="206"/>
    <x v="3"/>
    <x v="1655"/>
  </r>
  <r>
    <x v="0"/>
    <x v="207"/>
    <x v="0"/>
    <x v="1656"/>
  </r>
  <r>
    <x v="1"/>
    <x v="207"/>
    <x v="0"/>
    <x v="1657"/>
  </r>
  <r>
    <x v="0"/>
    <x v="207"/>
    <x v="1"/>
    <x v="1658"/>
  </r>
  <r>
    <x v="1"/>
    <x v="207"/>
    <x v="1"/>
    <x v="1659"/>
  </r>
  <r>
    <x v="0"/>
    <x v="207"/>
    <x v="2"/>
    <x v="1660"/>
  </r>
  <r>
    <x v="1"/>
    <x v="207"/>
    <x v="2"/>
    <x v="1661"/>
  </r>
  <r>
    <x v="0"/>
    <x v="207"/>
    <x v="3"/>
    <x v="1662"/>
  </r>
  <r>
    <x v="1"/>
    <x v="207"/>
    <x v="3"/>
    <x v="1663"/>
  </r>
  <r>
    <x v="0"/>
    <x v="208"/>
    <x v="0"/>
    <x v="1664"/>
  </r>
  <r>
    <x v="1"/>
    <x v="208"/>
    <x v="0"/>
    <x v="1665"/>
  </r>
  <r>
    <x v="0"/>
    <x v="208"/>
    <x v="1"/>
    <x v="1666"/>
  </r>
  <r>
    <x v="1"/>
    <x v="208"/>
    <x v="1"/>
    <x v="1667"/>
  </r>
  <r>
    <x v="0"/>
    <x v="208"/>
    <x v="2"/>
    <x v="1668"/>
  </r>
  <r>
    <x v="1"/>
    <x v="208"/>
    <x v="2"/>
    <x v="1669"/>
  </r>
  <r>
    <x v="0"/>
    <x v="208"/>
    <x v="3"/>
    <x v="1670"/>
  </r>
  <r>
    <x v="1"/>
    <x v="208"/>
    <x v="3"/>
    <x v="1671"/>
  </r>
  <r>
    <x v="0"/>
    <x v="209"/>
    <x v="0"/>
    <x v="1672"/>
  </r>
  <r>
    <x v="1"/>
    <x v="209"/>
    <x v="0"/>
    <x v="1673"/>
  </r>
  <r>
    <x v="0"/>
    <x v="209"/>
    <x v="1"/>
    <x v="1674"/>
  </r>
  <r>
    <x v="1"/>
    <x v="209"/>
    <x v="1"/>
    <x v="1675"/>
  </r>
  <r>
    <x v="0"/>
    <x v="209"/>
    <x v="2"/>
    <x v="1676"/>
  </r>
  <r>
    <x v="1"/>
    <x v="209"/>
    <x v="2"/>
    <x v="1677"/>
  </r>
  <r>
    <x v="0"/>
    <x v="209"/>
    <x v="3"/>
    <x v="1678"/>
  </r>
  <r>
    <x v="1"/>
    <x v="209"/>
    <x v="3"/>
    <x v="1679"/>
  </r>
  <r>
    <x v="0"/>
    <x v="210"/>
    <x v="0"/>
    <x v="1680"/>
  </r>
  <r>
    <x v="1"/>
    <x v="210"/>
    <x v="0"/>
    <x v="1681"/>
  </r>
  <r>
    <x v="0"/>
    <x v="210"/>
    <x v="1"/>
    <x v="1682"/>
  </r>
  <r>
    <x v="1"/>
    <x v="210"/>
    <x v="1"/>
    <x v="1683"/>
  </r>
  <r>
    <x v="0"/>
    <x v="210"/>
    <x v="2"/>
    <x v="1684"/>
  </r>
  <r>
    <x v="1"/>
    <x v="210"/>
    <x v="2"/>
    <x v="1685"/>
  </r>
  <r>
    <x v="0"/>
    <x v="210"/>
    <x v="3"/>
    <x v="1686"/>
  </r>
  <r>
    <x v="1"/>
    <x v="210"/>
    <x v="3"/>
    <x v="1687"/>
  </r>
  <r>
    <x v="0"/>
    <x v="211"/>
    <x v="0"/>
    <x v="1688"/>
  </r>
  <r>
    <x v="1"/>
    <x v="211"/>
    <x v="0"/>
    <x v="1689"/>
  </r>
  <r>
    <x v="0"/>
    <x v="211"/>
    <x v="1"/>
    <x v="1690"/>
  </r>
  <r>
    <x v="1"/>
    <x v="211"/>
    <x v="1"/>
    <x v="1691"/>
  </r>
  <r>
    <x v="0"/>
    <x v="211"/>
    <x v="2"/>
    <x v="1692"/>
  </r>
  <r>
    <x v="1"/>
    <x v="211"/>
    <x v="2"/>
    <x v="1693"/>
  </r>
  <r>
    <x v="0"/>
    <x v="211"/>
    <x v="3"/>
    <x v="1694"/>
  </r>
  <r>
    <x v="1"/>
    <x v="211"/>
    <x v="3"/>
    <x v="1695"/>
  </r>
  <r>
    <x v="0"/>
    <x v="212"/>
    <x v="0"/>
    <x v="1696"/>
  </r>
  <r>
    <x v="1"/>
    <x v="212"/>
    <x v="0"/>
    <x v="1697"/>
  </r>
  <r>
    <x v="0"/>
    <x v="212"/>
    <x v="1"/>
    <x v="1698"/>
  </r>
  <r>
    <x v="1"/>
    <x v="212"/>
    <x v="1"/>
    <x v="1699"/>
  </r>
  <r>
    <x v="0"/>
    <x v="212"/>
    <x v="2"/>
    <x v="1700"/>
  </r>
  <r>
    <x v="1"/>
    <x v="212"/>
    <x v="2"/>
    <x v="1701"/>
  </r>
  <r>
    <x v="0"/>
    <x v="212"/>
    <x v="3"/>
    <x v="1702"/>
  </r>
  <r>
    <x v="1"/>
    <x v="212"/>
    <x v="3"/>
    <x v="1703"/>
  </r>
  <r>
    <x v="0"/>
    <x v="213"/>
    <x v="0"/>
    <x v="1704"/>
  </r>
  <r>
    <x v="1"/>
    <x v="213"/>
    <x v="0"/>
    <x v="1705"/>
  </r>
  <r>
    <x v="0"/>
    <x v="213"/>
    <x v="1"/>
    <x v="1706"/>
  </r>
  <r>
    <x v="1"/>
    <x v="213"/>
    <x v="1"/>
    <x v="1707"/>
  </r>
  <r>
    <x v="0"/>
    <x v="213"/>
    <x v="2"/>
    <x v="1708"/>
  </r>
  <r>
    <x v="1"/>
    <x v="213"/>
    <x v="2"/>
    <x v="1709"/>
  </r>
  <r>
    <x v="0"/>
    <x v="213"/>
    <x v="3"/>
    <x v="1710"/>
  </r>
  <r>
    <x v="1"/>
    <x v="213"/>
    <x v="3"/>
    <x v="1711"/>
  </r>
  <r>
    <x v="0"/>
    <x v="214"/>
    <x v="0"/>
    <x v="1712"/>
  </r>
  <r>
    <x v="1"/>
    <x v="214"/>
    <x v="0"/>
    <x v="1713"/>
  </r>
  <r>
    <x v="0"/>
    <x v="214"/>
    <x v="1"/>
    <x v="1714"/>
  </r>
  <r>
    <x v="1"/>
    <x v="214"/>
    <x v="1"/>
    <x v="1715"/>
  </r>
  <r>
    <x v="0"/>
    <x v="214"/>
    <x v="2"/>
    <x v="1716"/>
  </r>
  <r>
    <x v="1"/>
    <x v="214"/>
    <x v="2"/>
    <x v="1717"/>
  </r>
  <r>
    <x v="0"/>
    <x v="214"/>
    <x v="3"/>
    <x v="1718"/>
  </r>
  <r>
    <x v="1"/>
    <x v="214"/>
    <x v="3"/>
    <x v="1719"/>
  </r>
  <r>
    <x v="0"/>
    <x v="215"/>
    <x v="0"/>
    <x v="1720"/>
  </r>
  <r>
    <x v="1"/>
    <x v="215"/>
    <x v="0"/>
    <x v="1721"/>
  </r>
  <r>
    <x v="0"/>
    <x v="215"/>
    <x v="1"/>
    <x v="1722"/>
  </r>
  <r>
    <x v="1"/>
    <x v="215"/>
    <x v="1"/>
    <x v="1723"/>
  </r>
  <r>
    <x v="0"/>
    <x v="215"/>
    <x v="2"/>
    <x v="1724"/>
  </r>
  <r>
    <x v="1"/>
    <x v="215"/>
    <x v="2"/>
    <x v="1725"/>
  </r>
  <r>
    <x v="0"/>
    <x v="215"/>
    <x v="3"/>
    <x v="1726"/>
  </r>
  <r>
    <x v="1"/>
    <x v="215"/>
    <x v="3"/>
    <x v="1727"/>
  </r>
  <r>
    <x v="0"/>
    <x v="216"/>
    <x v="0"/>
    <x v="1728"/>
  </r>
  <r>
    <x v="1"/>
    <x v="216"/>
    <x v="0"/>
    <x v="1729"/>
  </r>
  <r>
    <x v="0"/>
    <x v="216"/>
    <x v="1"/>
    <x v="1730"/>
  </r>
  <r>
    <x v="1"/>
    <x v="216"/>
    <x v="1"/>
    <x v="1731"/>
  </r>
  <r>
    <x v="0"/>
    <x v="216"/>
    <x v="2"/>
    <x v="1732"/>
  </r>
  <r>
    <x v="1"/>
    <x v="216"/>
    <x v="2"/>
    <x v="1733"/>
  </r>
  <r>
    <x v="0"/>
    <x v="216"/>
    <x v="3"/>
    <x v="1734"/>
  </r>
  <r>
    <x v="1"/>
    <x v="216"/>
    <x v="3"/>
    <x v="1735"/>
  </r>
  <r>
    <x v="0"/>
    <x v="217"/>
    <x v="0"/>
    <x v="1736"/>
  </r>
  <r>
    <x v="1"/>
    <x v="217"/>
    <x v="0"/>
    <x v="1737"/>
  </r>
  <r>
    <x v="0"/>
    <x v="217"/>
    <x v="1"/>
    <x v="1738"/>
  </r>
  <r>
    <x v="1"/>
    <x v="217"/>
    <x v="1"/>
    <x v="1739"/>
  </r>
  <r>
    <x v="0"/>
    <x v="217"/>
    <x v="2"/>
    <x v="1740"/>
  </r>
  <r>
    <x v="1"/>
    <x v="217"/>
    <x v="2"/>
    <x v="1741"/>
  </r>
  <r>
    <x v="0"/>
    <x v="217"/>
    <x v="3"/>
    <x v="1742"/>
  </r>
  <r>
    <x v="1"/>
    <x v="217"/>
    <x v="3"/>
    <x v="1743"/>
  </r>
  <r>
    <x v="0"/>
    <x v="218"/>
    <x v="0"/>
    <x v="1744"/>
  </r>
  <r>
    <x v="1"/>
    <x v="218"/>
    <x v="0"/>
    <x v="1745"/>
  </r>
  <r>
    <x v="0"/>
    <x v="218"/>
    <x v="1"/>
    <x v="1746"/>
  </r>
  <r>
    <x v="1"/>
    <x v="218"/>
    <x v="1"/>
    <x v="1747"/>
  </r>
  <r>
    <x v="0"/>
    <x v="218"/>
    <x v="2"/>
    <x v="1748"/>
  </r>
  <r>
    <x v="1"/>
    <x v="218"/>
    <x v="2"/>
    <x v="1749"/>
  </r>
  <r>
    <x v="0"/>
    <x v="218"/>
    <x v="3"/>
    <x v="1750"/>
  </r>
  <r>
    <x v="1"/>
    <x v="218"/>
    <x v="3"/>
    <x v="1751"/>
  </r>
  <r>
    <x v="0"/>
    <x v="219"/>
    <x v="0"/>
    <x v="1752"/>
  </r>
  <r>
    <x v="1"/>
    <x v="219"/>
    <x v="0"/>
    <x v="1753"/>
  </r>
  <r>
    <x v="0"/>
    <x v="219"/>
    <x v="1"/>
    <x v="1754"/>
  </r>
  <r>
    <x v="1"/>
    <x v="219"/>
    <x v="1"/>
    <x v="1755"/>
  </r>
  <r>
    <x v="0"/>
    <x v="219"/>
    <x v="2"/>
    <x v="1756"/>
  </r>
  <r>
    <x v="1"/>
    <x v="219"/>
    <x v="2"/>
    <x v="1757"/>
  </r>
  <r>
    <x v="0"/>
    <x v="219"/>
    <x v="3"/>
    <x v="1758"/>
  </r>
  <r>
    <x v="1"/>
    <x v="219"/>
    <x v="3"/>
    <x v="1759"/>
  </r>
  <r>
    <x v="0"/>
    <x v="220"/>
    <x v="0"/>
    <x v="1760"/>
  </r>
  <r>
    <x v="1"/>
    <x v="220"/>
    <x v="0"/>
    <x v="1761"/>
  </r>
  <r>
    <x v="0"/>
    <x v="220"/>
    <x v="1"/>
    <x v="1762"/>
  </r>
  <r>
    <x v="1"/>
    <x v="220"/>
    <x v="1"/>
    <x v="1763"/>
  </r>
  <r>
    <x v="0"/>
    <x v="220"/>
    <x v="2"/>
    <x v="1764"/>
  </r>
  <r>
    <x v="1"/>
    <x v="220"/>
    <x v="2"/>
    <x v="1765"/>
  </r>
  <r>
    <x v="0"/>
    <x v="220"/>
    <x v="3"/>
    <x v="1766"/>
  </r>
  <r>
    <x v="1"/>
    <x v="220"/>
    <x v="3"/>
    <x v="1767"/>
  </r>
  <r>
    <x v="0"/>
    <x v="221"/>
    <x v="0"/>
    <x v="1768"/>
  </r>
  <r>
    <x v="1"/>
    <x v="221"/>
    <x v="0"/>
    <x v="1769"/>
  </r>
  <r>
    <x v="0"/>
    <x v="221"/>
    <x v="1"/>
    <x v="1770"/>
  </r>
  <r>
    <x v="1"/>
    <x v="221"/>
    <x v="1"/>
    <x v="1771"/>
  </r>
  <r>
    <x v="0"/>
    <x v="221"/>
    <x v="2"/>
    <x v="1772"/>
  </r>
  <r>
    <x v="1"/>
    <x v="221"/>
    <x v="2"/>
    <x v="1773"/>
  </r>
  <r>
    <x v="0"/>
    <x v="221"/>
    <x v="3"/>
    <x v="1774"/>
  </r>
  <r>
    <x v="1"/>
    <x v="221"/>
    <x v="3"/>
    <x v="1775"/>
  </r>
  <r>
    <x v="0"/>
    <x v="222"/>
    <x v="0"/>
    <x v="1776"/>
  </r>
  <r>
    <x v="1"/>
    <x v="222"/>
    <x v="0"/>
    <x v="1777"/>
  </r>
  <r>
    <x v="0"/>
    <x v="222"/>
    <x v="1"/>
    <x v="1778"/>
  </r>
  <r>
    <x v="1"/>
    <x v="222"/>
    <x v="1"/>
    <x v="1779"/>
  </r>
  <r>
    <x v="0"/>
    <x v="222"/>
    <x v="2"/>
    <x v="1780"/>
  </r>
  <r>
    <x v="1"/>
    <x v="222"/>
    <x v="2"/>
    <x v="1781"/>
  </r>
  <r>
    <x v="0"/>
    <x v="222"/>
    <x v="3"/>
    <x v="1782"/>
  </r>
  <r>
    <x v="1"/>
    <x v="222"/>
    <x v="3"/>
    <x v="1783"/>
  </r>
  <r>
    <x v="0"/>
    <x v="223"/>
    <x v="0"/>
    <x v="1784"/>
  </r>
  <r>
    <x v="1"/>
    <x v="223"/>
    <x v="0"/>
    <x v="1785"/>
  </r>
  <r>
    <x v="0"/>
    <x v="223"/>
    <x v="1"/>
    <x v="1786"/>
  </r>
  <r>
    <x v="1"/>
    <x v="223"/>
    <x v="1"/>
    <x v="1787"/>
  </r>
  <r>
    <x v="0"/>
    <x v="223"/>
    <x v="2"/>
    <x v="1788"/>
  </r>
  <r>
    <x v="1"/>
    <x v="223"/>
    <x v="2"/>
    <x v="1789"/>
  </r>
  <r>
    <x v="0"/>
    <x v="223"/>
    <x v="3"/>
    <x v="1790"/>
  </r>
  <r>
    <x v="1"/>
    <x v="223"/>
    <x v="3"/>
    <x v="1791"/>
  </r>
  <r>
    <x v="0"/>
    <x v="224"/>
    <x v="0"/>
    <x v="1792"/>
  </r>
  <r>
    <x v="1"/>
    <x v="224"/>
    <x v="0"/>
    <x v="1793"/>
  </r>
  <r>
    <x v="0"/>
    <x v="224"/>
    <x v="1"/>
    <x v="1794"/>
  </r>
  <r>
    <x v="1"/>
    <x v="224"/>
    <x v="1"/>
    <x v="1795"/>
  </r>
  <r>
    <x v="0"/>
    <x v="224"/>
    <x v="2"/>
    <x v="1796"/>
  </r>
  <r>
    <x v="1"/>
    <x v="224"/>
    <x v="2"/>
    <x v="1797"/>
  </r>
  <r>
    <x v="0"/>
    <x v="224"/>
    <x v="3"/>
    <x v="1798"/>
  </r>
  <r>
    <x v="1"/>
    <x v="224"/>
    <x v="3"/>
    <x v="1799"/>
  </r>
  <r>
    <x v="0"/>
    <x v="225"/>
    <x v="0"/>
    <x v="1800"/>
  </r>
  <r>
    <x v="1"/>
    <x v="225"/>
    <x v="0"/>
    <x v="1801"/>
  </r>
  <r>
    <x v="0"/>
    <x v="225"/>
    <x v="1"/>
    <x v="1802"/>
  </r>
  <r>
    <x v="1"/>
    <x v="225"/>
    <x v="1"/>
    <x v="1803"/>
  </r>
  <r>
    <x v="0"/>
    <x v="225"/>
    <x v="2"/>
    <x v="1804"/>
  </r>
  <r>
    <x v="1"/>
    <x v="225"/>
    <x v="2"/>
    <x v="1805"/>
  </r>
  <r>
    <x v="0"/>
    <x v="225"/>
    <x v="3"/>
    <x v="1806"/>
  </r>
  <r>
    <x v="1"/>
    <x v="225"/>
    <x v="3"/>
    <x v="1807"/>
  </r>
  <r>
    <x v="0"/>
    <x v="226"/>
    <x v="0"/>
    <x v="1808"/>
  </r>
  <r>
    <x v="1"/>
    <x v="226"/>
    <x v="0"/>
    <x v="1809"/>
  </r>
  <r>
    <x v="0"/>
    <x v="226"/>
    <x v="1"/>
    <x v="1810"/>
  </r>
  <r>
    <x v="1"/>
    <x v="226"/>
    <x v="1"/>
    <x v="1811"/>
  </r>
  <r>
    <x v="0"/>
    <x v="226"/>
    <x v="2"/>
    <x v="1812"/>
  </r>
  <r>
    <x v="1"/>
    <x v="226"/>
    <x v="2"/>
    <x v="1813"/>
  </r>
  <r>
    <x v="0"/>
    <x v="226"/>
    <x v="3"/>
    <x v="1814"/>
  </r>
  <r>
    <x v="1"/>
    <x v="226"/>
    <x v="3"/>
    <x v="1815"/>
  </r>
  <r>
    <x v="0"/>
    <x v="227"/>
    <x v="0"/>
    <x v="1816"/>
  </r>
  <r>
    <x v="1"/>
    <x v="227"/>
    <x v="0"/>
    <x v="1817"/>
  </r>
  <r>
    <x v="0"/>
    <x v="227"/>
    <x v="1"/>
    <x v="1818"/>
  </r>
  <r>
    <x v="1"/>
    <x v="227"/>
    <x v="1"/>
    <x v="1819"/>
  </r>
  <r>
    <x v="0"/>
    <x v="227"/>
    <x v="2"/>
    <x v="1820"/>
  </r>
  <r>
    <x v="1"/>
    <x v="227"/>
    <x v="2"/>
    <x v="1821"/>
  </r>
  <r>
    <x v="0"/>
    <x v="227"/>
    <x v="3"/>
    <x v="1822"/>
  </r>
  <r>
    <x v="1"/>
    <x v="227"/>
    <x v="3"/>
    <x v="1823"/>
  </r>
  <r>
    <x v="0"/>
    <x v="228"/>
    <x v="0"/>
    <x v="1824"/>
  </r>
  <r>
    <x v="1"/>
    <x v="228"/>
    <x v="0"/>
    <x v="1825"/>
  </r>
  <r>
    <x v="0"/>
    <x v="228"/>
    <x v="1"/>
    <x v="1826"/>
  </r>
  <r>
    <x v="1"/>
    <x v="228"/>
    <x v="1"/>
    <x v="1827"/>
  </r>
  <r>
    <x v="0"/>
    <x v="228"/>
    <x v="2"/>
    <x v="1828"/>
  </r>
  <r>
    <x v="1"/>
    <x v="228"/>
    <x v="2"/>
    <x v="1829"/>
  </r>
  <r>
    <x v="0"/>
    <x v="228"/>
    <x v="3"/>
    <x v="1830"/>
  </r>
  <r>
    <x v="1"/>
    <x v="228"/>
    <x v="3"/>
    <x v="1831"/>
  </r>
  <r>
    <x v="0"/>
    <x v="229"/>
    <x v="0"/>
    <x v="1832"/>
  </r>
  <r>
    <x v="1"/>
    <x v="229"/>
    <x v="0"/>
    <x v="1833"/>
  </r>
  <r>
    <x v="0"/>
    <x v="229"/>
    <x v="1"/>
    <x v="1834"/>
  </r>
  <r>
    <x v="1"/>
    <x v="229"/>
    <x v="1"/>
    <x v="1835"/>
  </r>
  <r>
    <x v="0"/>
    <x v="229"/>
    <x v="2"/>
    <x v="1836"/>
  </r>
  <r>
    <x v="1"/>
    <x v="229"/>
    <x v="2"/>
    <x v="1837"/>
  </r>
  <r>
    <x v="0"/>
    <x v="229"/>
    <x v="3"/>
    <x v="1838"/>
  </r>
  <r>
    <x v="1"/>
    <x v="229"/>
    <x v="3"/>
    <x v="1839"/>
  </r>
  <r>
    <x v="0"/>
    <x v="230"/>
    <x v="0"/>
    <x v="1840"/>
  </r>
  <r>
    <x v="1"/>
    <x v="230"/>
    <x v="0"/>
    <x v="1841"/>
  </r>
  <r>
    <x v="0"/>
    <x v="230"/>
    <x v="1"/>
    <x v="1842"/>
  </r>
  <r>
    <x v="1"/>
    <x v="230"/>
    <x v="1"/>
    <x v="1843"/>
  </r>
  <r>
    <x v="0"/>
    <x v="230"/>
    <x v="2"/>
    <x v="1844"/>
  </r>
  <r>
    <x v="1"/>
    <x v="230"/>
    <x v="2"/>
    <x v="1845"/>
  </r>
  <r>
    <x v="0"/>
    <x v="230"/>
    <x v="3"/>
    <x v="1846"/>
  </r>
  <r>
    <x v="1"/>
    <x v="230"/>
    <x v="3"/>
    <x v="1847"/>
  </r>
  <r>
    <x v="0"/>
    <x v="231"/>
    <x v="0"/>
    <x v="1848"/>
  </r>
  <r>
    <x v="1"/>
    <x v="231"/>
    <x v="0"/>
    <x v="1849"/>
  </r>
  <r>
    <x v="0"/>
    <x v="231"/>
    <x v="1"/>
    <x v="1850"/>
  </r>
  <r>
    <x v="1"/>
    <x v="231"/>
    <x v="1"/>
    <x v="1851"/>
  </r>
  <r>
    <x v="0"/>
    <x v="231"/>
    <x v="2"/>
    <x v="1852"/>
  </r>
  <r>
    <x v="1"/>
    <x v="231"/>
    <x v="2"/>
    <x v="1853"/>
  </r>
  <r>
    <x v="0"/>
    <x v="231"/>
    <x v="3"/>
    <x v="1854"/>
  </r>
  <r>
    <x v="1"/>
    <x v="231"/>
    <x v="3"/>
    <x v="1855"/>
  </r>
  <r>
    <x v="0"/>
    <x v="232"/>
    <x v="0"/>
    <x v="1856"/>
  </r>
  <r>
    <x v="1"/>
    <x v="232"/>
    <x v="0"/>
    <x v="1857"/>
  </r>
  <r>
    <x v="0"/>
    <x v="232"/>
    <x v="1"/>
    <x v="1858"/>
  </r>
  <r>
    <x v="1"/>
    <x v="232"/>
    <x v="1"/>
    <x v="1859"/>
  </r>
  <r>
    <x v="0"/>
    <x v="232"/>
    <x v="2"/>
    <x v="1860"/>
  </r>
  <r>
    <x v="1"/>
    <x v="232"/>
    <x v="2"/>
    <x v="1861"/>
  </r>
  <r>
    <x v="0"/>
    <x v="232"/>
    <x v="3"/>
    <x v="1862"/>
  </r>
  <r>
    <x v="1"/>
    <x v="232"/>
    <x v="3"/>
    <x v="1863"/>
  </r>
  <r>
    <x v="0"/>
    <x v="233"/>
    <x v="0"/>
    <x v="1864"/>
  </r>
  <r>
    <x v="1"/>
    <x v="233"/>
    <x v="0"/>
    <x v="1865"/>
  </r>
  <r>
    <x v="0"/>
    <x v="233"/>
    <x v="1"/>
    <x v="1866"/>
  </r>
  <r>
    <x v="1"/>
    <x v="233"/>
    <x v="1"/>
    <x v="1867"/>
  </r>
  <r>
    <x v="0"/>
    <x v="233"/>
    <x v="2"/>
    <x v="1868"/>
  </r>
  <r>
    <x v="1"/>
    <x v="233"/>
    <x v="2"/>
    <x v="1869"/>
  </r>
  <r>
    <x v="0"/>
    <x v="233"/>
    <x v="3"/>
    <x v="1870"/>
  </r>
  <r>
    <x v="1"/>
    <x v="233"/>
    <x v="3"/>
    <x v="1871"/>
  </r>
  <r>
    <x v="0"/>
    <x v="234"/>
    <x v="0"/>
    <x v="1872"/>
  </r>
  <r>
    <x v="1"/>
    <x v="234"/>
    <x v="0"/>
    <x v="1873"/>
  </r>
  <r>
    <x v="0"/>
    <x v="234"/>
    <x v="1"/>
    <x v="1874"/>
  </r>
  <r>
    <x v="1"/>
    <x v="234"/>
    <x v="1"/>
    <x v="1875"/>
  </r>
  <r>
    <x v="0"/>
    <x v="234"/>
    <x v="2"/>
    <x v="1876"/>
  </r>
  <r>
    <x v="1"/>
    <x v="234"/>
    <x v="2"/>
    <x v="1877"/>
  </r>
  <r>
    <x v="0"/>
    <x v="234"/>
    <x v="3"/>
    <x v="1878"/>
  </r>
  <r>
    <x v="1"/>
    <x v="234"/>
    <x v="3"/>
    <x v="1879"/>
  </r>
  <r>
    <x v="0"/>
    <x v="235"/>
    <x v="0"/>
    <x v="1880"/>
  </r>
  <r>
    <x v="1"/>
    <x v="235"/>
    <x v="0"/>
    <x v="1881"/>
  </r>
  <r>
    <x v="0"/>
    <x v="235"/>
    <x v="1"/>
    <x v="1882"/>
  </r>
  <r>
    <x v="1"/>
    <x v="235"/>
    <x v="1"/>
    <x v="1883"/>
  </r>
  <r>
    <x v="0"/>
    <x v="235"/>
    <x v="2"/>
    <x v="1884"/>
  </r>
  <r>
    <x v="1"/>
    <x v="235"/>
    <x v="2"/>
    <x v="1885"/>
  </r>
  <r>
    <x v="0"/>
    <x v="235"/>
    <x v="3"/>
    <x v="1886"/>
  </r>
  <r>
    <x v="1"/>
    <x v="235"/>
    <x v="3"/>
    <x v="1887"/>
  </r>
  <r>
    <x v="0"/>
    <x v="236"/>
    <x v="0"/>
    <x v="1888"/>
  </r>
  <r>
    <x v="1"/>
    <x v="236"/>
    <x v="0"/>
    <x v="1889"/>
  </r>
  <r>
    <x v="0"/>
    <x v="236"/>
    <x v="1"/>
    <x v="1890"/>
  </r>
  <r>
    <x v="1"/>
    <x v="236"/>
    <x v="1"/>
    <x v="1891"/>
  </r>
  <r>
    <x v="0"/>
    <x v="236"/>
    <x v="2"/>
    <x v="1892"/>
  </r>
  <r>
    <x v="1"/>
    <x v="236"/>
    <x v="2"/>
    <x v="1893"/>
  </r>
  <r>
    <x v="0"/>
    <x v="236"/>
    <x v="3"/>
    <x v="1894"/>
  </r>
  <r>
    <x v="1"/>
    <x v="236"/>
    <x v="3"/>
    <x v="1895"/>
  </r>
  <r>
    <x v="0"/>
    <x v="237"/>
    <x v="0"/>
    <x v="1896"/>
  </r>
  <r>
    <x v="1"/>
    <x v="237"/>
    <x v="0"/>
    <x v="1897"/>
  </r>
  <r>
    <x v="0"/>
    <x v="237"/>
    <x v="1"/>
    <x v="1898"/>
  </r>
  <r>
    <x v="1"/>
    <x v="237"/>
    <x v="1"/>
    <x v="1899"/>
  </r>
  <r>
    <x v="0"/>
    <x v="237"/>
    <x v="2"/>
    <x v="1900"/>
  </r>
  <r>
    <x v="1"/>
    <x v="237"/>
    <x v="2"/>
    <x v="1901"/>
  </r>
  <r>
    <x v="0"/>
    <x v="237"/>
    <x v="3"/>
    <x v="1902"/>
  </r>
  <r>
    <x v="1"/>
    <x v="237"/>
    <x v="3"/>
    <x v="1903"/>
  </r>
  <r>
    <x v="0"/>
    <x v="238"/>
    <x v="0"/>
    <x v="1904"/>
  </r>
  <r>
    <x v="1"/>
    <x v="238"/>
    <x v="0"/>
    <x v="1905"/>
  </r>
  <r>
    <x v="0"/>
    <x v="238"/>
    <x v="1"/>
    <x v="1906"/>
  </r>
  <r>
    <x v="1"/>
    <x v="238"/>
    <x v="1"/>
    <x v="1907"/>
  </r>
  <r>
    <x v="0"/>
    <x v="238"/>
    <x v="2"/>
    <x v="1908"/>
  </r>
  <r>
    <x v="1"/>
    <x v="238"/>
    <x v="2"/>
    <x v="1909"/>
  </r>
  <r>
    <x v="0"/>
    <x v="238"/>
    <x v="3"/>
    <x v="1910"/>
  </r>
  <r>
    <x v="1"/>
    <x v="238"/>
    <x v="3"/>
    <x v="1911"/>
  </r>
  <r>
    <x v="0"/>
    <x v="239"/>
    <x v="0"/>
    <x v="1912"/>
  </r>
  <r>
    <x v="1"/>
    <x v="239"/>
    <x v="0"/>
    <x v="1913"/>
  </r>
  <r>
    <x v="0"/>
    <x v="239"/>
    <x v="1"/>
    <x v="1914"/>
  </r>
  <r>
    <x v="1"/>
    <x v="239"/>
    <x v="1"/>
    <x v="1915"/>
  </r>
  <r>
    <x v="0"/>
    <x v="239"/>
    <x v="2"/>
    <x v="1916"/>
  </r>
  <r>
    <x v="1"/>
    <x v="239"/>
    <x v="2"/>
    <x v="1917"/>
  </r>
  <r>
    <x v="0"/>
    <x v="239"/>
    <x v="3"/>
    <x v="1918"/>
  </r>
  <r>
    <x v="1"/>
    <x v="239"/>
    <x v="3"/>
    <x v="1919"/>
  </r>
  <r>
    <x v="0"/>
    <x v="240"/>
    <x v="0"/>
    <x v="1920"/>
  </r>
  <r>
    <x v="1"/>
    <x v="240"/>
    <x v="0"/>
    <x v="1921"/>
  </r>
  <r>
    <x v="0"/>
    <x v="240"/>
    <x v="1"/>
    <x v="1922"/>
  </r>
  <r>
    <x v="1"/>
    <x v="240"/>
    <x v="1"/>
    <x v="1923"/>
  </r>
  <r>
    <x v="0"/>
    <x v="240"/>
    <x v="2"/>
    <x v="1924"/>
  </r>
  <r>
    <x v="1"/>
    <x v="240"/>
    <x v="2"/>
    <x v="1925"/>
  </r>
  <r>
    <x v="0"/>
    <x v="240"/>
    <x v="3"/>
    <x v="1926"/>
  </r>
  <r>
    <x v="1"/>
    <x v="240"/>
    <x v="3"/>
    <x v="1927"/>
  </r>
  <r>
    <x v="0"/>
    <x v="241"/>
    <x v="0"/>
    <x v="1928"/>
  </r>
  <r>
    <x v="1"/>
    <x v="241"/>
    <x v="0"/>
    <x v="1929"/>
  </r>
  <r>
    <x v="0"/>
    <x v="241"/>
    <x v="1"/>
    <x v="1930"/>
  </r>
  <r>
    <x v="1"/>
    <x v="241"/>
    <x v="1"/>
    <x v="1931"/>
  </r>
  <r>
    <x v="0"/>
    <x v="241"/>
    <x v="2"/>
    <x v="1932"/>
  </r>
  <r>
    <x v="1"/>
    <x v="241"/>
    <x v="2"/>
    <x v="1933"/>
  </r>
  <r>
    <x v="0"/>
    <x v="241"/>
    <x v="3"/>
    <x v="1934"/>
  </r>
  <r>
    <x v="1"/>
    <x v="241"/>
    <x v="3"/>
    <x v="1935"/>
  </r>
  <r>
    <x v="0"/>
    <x v="242"/>
    <x v="0"/>
    <x v="1936"/>
  </r>
  <r>
    <x v="1"/>
    <x v="242"/>
    <x v="0"/>
    <x v="1937"/>
  </r>
  <r>
    <x v="0"/>
    <x v="242"/>
    <x v="1"/>
    <x v="1938"/>
  </r>
  <r>
    <x v="1"/>
    <x v="242"/>
    <x v="1"/>
    <x v="1939"/>
  </r>
  <r>
    <x v="0"/>
    <x v="242"/>
    <x v="2"/>
    <x v="1940"/>
  </r>
  <r>
    <x v="1"/>
    <x v="242"/>
    <x v="2"/>
    <x v="1941"/>
  </r>
  <r>
    <x v="0"/>
    <x v="242"/>
    <x v="3"/>
    <x v="1942"/>
  </r>
  <r>
    <x v="1"/>
    <x v="242"/>
    <x v="3"/>
    <x v="1943"/>
  </r>
  <r>
    <x v="0"/>
    <x v="243"/>
    <x v="0"/>
    <x v="1944"/>
  </r>
  <r>
    <x v="1"/>
    <x v="243"/>
    <x v="0"/>
    <x v="1945"/>
  </r>
  <r>
    <x v="0"/>
    <x v="243"/>
    <x v="1"/>
    <x v="1946"/>
  </r>
  <r>
    <x v="1"/>
    <x v="243"/>
    <x v="1"/>
    <x v="1947"/>
  </r>
  <r>
    <x v="0"/>
    <x v="243"/>
    <x v="2"/>
    <x v="1948"/>
  </r>
  <r>
    <x v="1"/>
    <x v="243"/>
    <x v="2"/>
    <x v="1949"/>
  </r>
  <r>
    <x v="0"/>
    <x v="243"/>
    <x v="3"/>
    <x v="1950"/>
  </r>
  <r>
    <x v="1"/>
    <x v="243"/>
    <x v="3"/>
    <x v="1951"/>
  </r>
  <r>
    <x v="0"/>
    <x v="244"/>
    <x v="0"/>
    <x v="1952"/>
  </r>
  <r>
    <x v="1"/>
    <x v="244"/>
    <x v="0"/>
    <x v="1953"/>
  </r>
  <r>
    <x v="0"/>
    <x v="244"/>
    <x v="1"/>
    <x v="1954"/>
  </r>
  <r>
    <x v="1"/>
    <x v="244"/>
    <x v="1"/>
    <x v="1955"/>
  </r>
  <r>
    <x v="0"/>
    <x v="244"/>
    <x v="2"/>
    <x v="1956"/>
  </r>
  <r>
    <x v="1"/>
    <x v="244"/>
    <x v="2"/>
    <x v="1957"/>
  </r>
  <r>
    <x v="0"/>
    <x v="244"/>
    <x v="3"/>
    <x v="1958"/>
  </r>
  <r>
    <x v="1"/>
    <x v="244"/>
    <x v="3"/>
    <x v="1959"/>
  </r>
  <r>
    <x v="0"/>
    <x v="245"/>
    <x v="0"/>
    <x v="1960"/>
  </r>
  <r>
    <x v="1"/>
    <x v="245"/>
    <x v="0"/>
    <x v="1961"/>
  </r>
  <r>
    <x v="0"/>
    <x v="245"/>
    <x v="1"/>
    <x v="1962"/>
  </r>
  <r>
    <x v="1"/>
    <x v="245"/>
    <x v="1"/>
    <x v="1963"/>
  </r>
  <r>
    <x v="0"/>
    <x v="245"/>
    <x v="2"/>
    <x v="1964"/>
  </r>
  <r>
    <x v="1"/>
    <x v="245"/>
    <x v="2"/>
    <x v="1965"/>
  </r>
  <r>
    <x v="0"/>
    <x v="245"/>
    <x v="3"/>
    <x v="1966"/>
  </r>
  <r>
    <x v="1"/>
    <x v="245"/>
    <x v="3"/>
    <x v="1967"/>
  </r>
  <r>
    <x v="0"/>
    <x v="246"/>
    <x v="0"/>
    <x v="1968"/>
  </r>
  <r>
    <x v="1"/>
    <x v="246"/>
    <x v="0"/>
    <x v="1969"/>
  </r>
  <r>
    <x v="0"/>
    <x v="246"/>
    <x v="1"/>
    <x v="1970"/>
  </r>
  <r>
    <x v="1"/>
    <x v="246"/>
    <x v="1"/>
    <x v="1971"/>
  </r>
  <r>
    <x v="0"/>
    <x v="246"/>
    <x v="2"/>
    <x v="1972"/>
  </r>
  <r>
    <x v="1"/>
    <x v="246"/>
    <x v="2"/>
    <x v="1973"/>
  </r>
  <r>
    <x v="0"/>
    <x v="246"/>
    <x v="3"/>
    <x v="1974"/>
  </r>
  <r>
    <x v="1"/>
    <x v="246"/>
    <x v="3"/>
    <x v="1975"/>
  </r>
  <r>
    <x v="0"/>
    <x v="247"/>
    <x v="0"/>
    <x v="1976"/>
  </r>
  <r>
    <x v="1"/>
    <x v="247"/>
    <x v="0"/>
    <x v="1977"/>
  </r>
  <r>
    <x v="0"/>
    <x v="247"/>
    <x v="1"/>
    <x v="1978"/>
  </r>
  <r>
    <x v="1"/>
    <x v="247"/>
    <x v="1"/>
    <x v="1979"/>
  </r>
  <r>
    <x v="0"/>
    <x v="247"/>
    <x v="2"/>
    <x v="1980"/>
  </r>
  <r>
    <x v="1"/>
    <x v="247"/>
    <x v="2"/>
    <x v="1981"/>
  </r>
  <r>
    <x v="0"/>
    <x v="247"/>
    <x v="3"/>
    <x v="1982"/>
  </r>
  <r>
    <x v="1"/>
    <x v="247"/>
    <x v="3"/>
    <x v="1983"/>
  </r>
  <r>
    <x v="0"/>
    <x v="248"/>
    <x v="0"/>
    <x v="1984"/>
  </r>
  <r>
    <x v="1"/>
    <x v="248"/>
    <x v="0"/>
    <x v="1985"/>
  </r>
  <r>
    <x v="0"/>
    <x v="248"/>
    <x v="1"/>
    <x v="1986"/>
  </r>
  <r>
    <x v="1"/>
    <x v="248"/>
    <x v="1"/>
    <x v="1987"/>
  </r>
  <r>
    <x v="0"/>
    <x v="248"/>
    <x v="2"/>
    <x v="1988"/>
  </r>
  <r>
    <x v="1"/>
    <x v="248"/>
    <x v="2"/>
    <x v="1989"/>
  </r>
  <r>
    <x v="0"/>
    <x v="248"/>
    <x v="3"/>
    <x v="1990"/>
  </r>
  <r>
    <x v="1"/>
    <x v="248"/>
    <x v="3"/>
    <x v="1991"/>
  </r>
  <r>
    <x v="0"/>
    <x v="249"/>
    <x v="0"/>
    <x v="1992"/>
  </r>
  <r>
    <x v="1"/>
    <x v="249"/>
    <x v="0"/>
    <x v="1993"/>
  </r>
  <r>
    <x v="0"/>
    <x v="249"/>
    <x v="1"/>
    <x v="1994"/>
  </r>
  <r>
    <x v="1"/>
    <x v="249"/>
    <x v="1"/>
    <x v="1995"/>
  </r>
  <r>
    <x v="0"/>
    <x v="249"/>
    <x v="2"/>
    <x v="1996"/>
  </r>
  <r>
    <x v="1"/>
    <x v="249"/>
    <x v="2"/>
    <x v="1997"/>
  </r>
  <r>
    <x v="0"/>
    <x v="249"/>
    <x v="3"/>
    <x v="1998"/>
  </r>
  <r>
    <x v="1"/>
    <x v="249"/>
    <x v="3"/>
    <x v="1999"/>
  </r>
  <r>
    <x v="0"/>
    <x v="250"/>
    <x v="0"/>
    <x v="2000"/>
  </r>
  <r>
    <x v="1"/>
    <x v="250"/>
    <x v="0"/>
    <x v="2001"/>
  </r>
  <r>
    <x v="0"/>
    <x v="250"/>
    <x v="1"/>
    <x v="2002"/>
  </r>
  <r>
    <x v="1"/>
    <x v="250"/>
    <x v="1"/>
    <x v="2003"/>
  </r>
  <r>
    <x v="0"/>
    <x v="250"/>
    <x v="2"/>
    <x v="2004"/>
  </r>
  <r>
    <x v="1"/>
    <x v="250"/>
    <x v="2"/>
    <x v="2005"/>
  </r>
  <r>
    <x v="0"/>
    <x v="250"/>
    <x v="3"/>
    <x v="2006"/>
  </r>
  <r>
    <x v="1"/>
    <x v="250"/>
    <x v="3"/>
    <x v="2007"/>
  </r>
  <r>
    <x v="0"/>
    <x v="251"/>
    <x v="0"/>
    <x v="2008"/>
  </r>
  <r>
    <x v="1"/>
    <x v="251"/>
    <x v="0"/>
    <x v="2009"/>
  </r>
  <r>
    <x v="0"/>
    <x v="251"/>
    <x v="1"/>
    <x v="2010"/>
  </r>
  <r>
    <x v="1"/>
    <x v="251"/>
    <x v="1"/>
    <x v="2011"/>
  </r>
  <r>
    <x v="0"/>
    <x v="251"/>
    <x v="2"/>
    <x v="2012"/>
  </r>
  <r>
    <x v="1"/>
    <x v="251"/>
    <x v="2"/>
    <x v="2013"/>
  </r>
  <r>
    <x v="0"/>
    <x v="251"/>
    <x v="3"/>
    <x v="2014"/>
  </r>
  <r>
    <x v="1"/>
    <x v="251"/>
    <x v="3"/>
    <x v="2015"/>
  </r>
  <r>
    <x v="0"/>
    <x v="252"/>
    <x v="0"/>
    <x v="2016"/>
  </r>
  <r>
    <x v="1"/>
    <x v="252"/>
    <x v="0"/>
    <x v="2017"/>
  </r>
  <r>
    <x v="0"/>
    <x v="252"/>
    <x v="1"/>
    <x v="2018"/>
  </r>
  <r>
    <x v="1"/>
    <x v="252"/>
    <x v="1"/>
    <x v="2019"/>
  </r>
  <r>
    <x v="0"/>
    <x v="252"/>
    <x v="2"/>
    <x v="2020"/>
  </r>
  <r>
    <x v="1"/>
    <x v="252"/>
    <x v="2"/>
    <x v="2021"/>
  </r>
  <r>
    <x v="0"/>
    <x v="252"/>
    <x v="3"/>
    <x v="2022"/>
  </r>
  <r>
    <x v="1"/>
    <x v="252"/>
    <x v="3"/>
    <x v="2023"/>
  </r>
  <r>
    <x v="0"/>
    <x v="253"/>
    <x v="0"/>
    <x v="2024"/>
  </r>
  <r>
    <x v="1"/>
    <x v="253"/>
    <x v="0"/>
    <x v="2025"/>
  </r>
  <r>
    <x v="0"/>
    <x v="253"/>
    <x v="1"/>
    <x v="2026"/>
  </r>
  <r>
    <x v="1"/>
    <x v="253"/>
    <x v="1"/>
    <x v="2027"/>
  </r>
  <r>
    <x v="0"/>
    <x v="253"/>
    <x v="2"/>
    <x v="2028"/>
  </r>
  <r>
    <x v="1"/>
    <x v="253"/>
    <x v="2"/>
    <x v="2029"/>
  </r>
  <r>
    <x v="0"/>
    <x v="253"/>
    <x v="3"/>
    <x v="2030"/>
  </r>
  <r>
    <x v="1"/>
    <x v="253"/>
    <x v="3"/>
    <x v="2031"/>
  </r>
  <r>
    <x v="0"/>
    <x v="254"/>
    <x v="0"/>
    <x v="2032"/>
  </r>
  <r>
    <x v="1"/>
    <x v="254"/>
    <x v="0"/>
    <x v="2033"/>
  </r>
  <r>
    <x v="0"/>
    <x v="254"/>
    <x v="1"/>
    <x v="2034"/>
  </r>
  <r>
    <x v="1"/>
    <x v="254"/>
    <x v="1"/>
    <x v="2035"/>
  </r>
  <r>
    <x v="0"/>
    <x v="254"/>
    <x v="2"/>
    <x v="2036"/>
  </r>
  <r>
    <x v="1"/>
    <x v="254"/>
    <x v="2"/>
    <x v="2037"/>
  </r>
  <r>
    <x v="0"/>
    <x v="254"/>
    <x v="3"/>
    <x v="2038"/>
  </r>
  <r>
    <x v="1"/>
    <x v="254"/>
    <x v="3"/>
    <x v="2039"/>
  </r>
  <r>
    <x v="0"/>
    <x v="255"/>
    <x v="0"/>
    <x v="2040"/>
  </r>
  <r>
    <x v="1"/>
    <x v="255"/>
    <x v="0"/>
    <x v="2041"/>
  </r>
  <r>
    <x v="0"/>
    <x v="255"/>
    <x v="1"/>
    <x v="2042"/>
  </r>
  <r>
    <x v="1"/>
    <x v="255"/>
    <x v="1"/>
    <x v="2043"/>
  </r>
  <r>
    <x v="0"/>
    <x v="255"/>
    <x v="2"/>
    <x v="2044"/>
  </r>
  <r>
    <x v="1"/>
    <x v="255"/>
    <x v="2"/>
    <x v="2045"/>
  </r>
  <r>
    <x v="0"/>
    <x v="255"/>
    <x v="3"/>
    <x v="2046"/>
  </r>
  <r>
    <x v="1"/>
    <x v="255"/>
    <x v="3"/>
    <x v="2047"/>
  </r>
  <r>
    <x v="0"/>
    <x v="256"/>
    <x v="0"/>
    <x v="2048"/>
  </r>
  <r>
    <x v="1"/>
    <x v="256"/>
    <x v="0"/>
    <x v="2049"/>
  </r>
  <r>
    <x v="0"/>
    <x v="256"/>
    <x v="1"/>
    <x v="2050"/>
  </r>
  <r>
    <x v="1"/>
    <x v="256"/>
    <x v="1"/>
    <x v="2051"/>
  </r>
  <r>
    <x v="0"/>
    <x v="256"/>
    <x v="2"/>
    <x v="2052"/>
  </r>
  <r>
    <x v="1"/>
    <x v="256"/>
    <x v="2"/>
    <x v="2053"/>
  </r>
  <r>
    <x v="0"/>
    <x v="256"/>
    <x v="3"/>
    <x v="2054"/>
  </r>
  <r>
    <x v="1"/>
    <x v="256"/>
    <x v="3"/>
    <x v="2055"/>
  </r>
  <r>
    <x v="0"/>
    <x v="257"/>
    <x v="0"/>
    <x v="2056"/>
  </r>
  <r>
    <x v="1"/>
    <x v="257"/>
    <x v="0"/>
    <x v="2057"/>
  </r>
  <r>
    <x v="0"/>
    <x v="257"/>
    <x v="1"/>
    <x v="2058"/>
  </r>
  <r>
    <x v="1"/>
    <x v="257"/>
    <x v="1"/>
    <x v="2059"/>
  </r>
  <r>
    <x v="0"/>
    <x v="257"/>
    <x v="2"/>
    <x v="2060"/>
  </r>
  <r>
    <x v="1"/>
    <x v="257"/>
    <x v="2"/>
    <x v="2061"/>
  </r>
  <r>
    <x v="0"/>
    <x v="257"/>
    <x v="3"/>
    <x v="2062"/>
  </r>
  <r>
    <x v="1"/>
    <x v="257"/>
    <x v="3"/>
    <x v="2063"/>
  </r>
  <r>
    <x v="0"/>
    <x v="258"/>
    <x v="0"/>
    <x v="2064"/>
  </r>
  <r>
    <x v="1"/>
    <x v="258"/>
    <x v="0"/>
    <x v="2065"/>
  </r>
  <r>
    <x v="0"/>
    <x v="258"/>
    <x v="1"/>
    <x v="2066"/>
  </r>
  <r>
    <x v="1"/>
    <x v="258"/>
    <x v="1"/>
    <x v="2067"/>
  </r>
  <r>
    <x v="0"/>
    <x v="258"/>
    <x v="2"/>
    <x v="2068"/>
  </r>
  <r>
    <x v="1"/>
    <x v="258"/>
    <x v="2"/>
    <x v="2069"/>
  </r>
  <r>
    <x v="0"/>
    <x v="258"/>
    <x v="3"/>
    <x v="2070"/>
  </r>
  <r>
    <x v="1"/>
    <x v="258"/>
    <x v="3"/>
    <x v="2071"/>
  </r>
  <r>
    <x v="0"/>
    <x v="259"/>
    <x v="0"/>
    <x v="2072"/>
  </r>
  <r>
    <x v="1"/>
    <x v="259"/>
    <x v="0"/>
    <x v="2073"/>
  </r>
  <r>
    <x v="0"/>
    <x v="259"/>
    <x v="1"/>
    <x v="2074"/>
  </r>
  <r>
    <x v="1"/>
    <x v="259"/>
    <x v="1"/>
    <x v="2075"/>
  </r>
  <r>
    <x v="0"/>
    <x v="259"/>
    <x v="2"/>
    <x v="2076"/>
  </r>
  <r>
    <x v="1"/>
    <x v="259"/>
    <x v="2"/>
    <x v="2077"/>
  </r>
  <r>
    <x v="0"/>
    <x v="259"/>
    <x v="3"/>
    <x v="2078"/>
  </r>
  <r>
    <x v="1"/>
    <x v="259"/>
    <x v="3"/>
    <x v="2079"/>
  </r>
  <r>
    <x v="0"/>
    <x v="260"/>
    <x v="0"/>
    <x v="2080"/>
  </r>
  <r>
    <x v="1"/>
    <x v="260"/>
    <x v="0"/>
    <x v="2081"/>
  </r>
  <r>
    <x v="0"/>
    <x v="260"/>
    <x v="1"/>
    <x v="2082"/>
  </r>
  <r>
    <x v="1"/>
    <x v="260"/>
    <x v="1"/>
    <x v="2083"/>
  </r>
  <r>
    <x v="0"/>
    <x v="260"/>
    <x v="2"/>
    <x v="2084"/>
  </r>
  <r>
    <x v="1"/>
    <x v="260"/>
    <x v="2"/>
    <x v="2085"/>
  </r>
  <r>
    <x v="0"/>
    <x v="260"/>
    <x v="3"/>
    <x v="2086"/>
  </r>
  <r>
    <x v="1"/>
    <x v="260"/>
    <x v="3"/>
    <x v="2087"/>
  </r>
  <r>
    <x v="0"/>
    <x v="261"/>
    <x v="0"/>
    <x v="2088"/>
  </r>
  <r>
    <x v="1"/>
    <x v="261"/>
    <x v="0"/>
    <x v="2089"/>
  </r>
  <r>
    <x v="0"/>
    <x v="261"/>
    <x v="1"/>
    <x v="2090"/>
  </r>
  <r>
    <x v="1"/>
    <x v="261"/>
    <x v="1"/>
    <x v="2091"/>
  </r>
  <r>
    <x v="0"/>
    <x v="261"/>
    <x v="2"/>
    <x v="2092"/>
  </r>
  <r>
    <x v="1"/>
    <x v="261"/>
    <x v="2"/>
    <x v="2093"/>
  </r>
  <r>
    <x v="0"/>
    <x v="261"/>
    <x v="3"/>
    <x v="2094"/>
  </r>
  <r>
    <x v="1"/>
    <x v="261"/>
    <x v="3"/>
    <x v="2095"/>
  </r>
  <r>
    <x v="0"/>
    <x v="262"/>
    <x v="0"/>
    <x v="2096"/>
  </r>
  <r>
    <x v="1"/>
    <x v="262"/>
    <x v="0"/>
    <x v="2097"/>
  </r>
  <r>
    <x v="0"/>
    <x v="262"/>
    <x v="1"/>
    <x v="2098"/>
  </r>
  <r>
    <x v="1"/>
    <x v="262"/>
    <x v="1"/>
    <x v="2099"/>
  </r>
  <r>
    <x v="0"/>
    <x v="262"/>
    <x v="2"/>
    <x v="2100"/>
  </r>
  <r>
    <x v="1"/>
    <x v="262"/>
    <x v="2"/>
    <x v="2101"/>
  </r>
  <r>
    <x v="0"/>
    <x v="262"/>
    <x v="3"/>
    <x v="2102"/>
  </r>
  <r>
    <x v="1"/>
    <x v="262"/>
    <x v="3"/>
    <x v="2103"/>
  </r>
  <r>
    <x v="0"/>
    <x v="263"/>
    <x v="0"/>
    <x v="2104"/>
  </r>
  <r>
    <x v="1"/>
    <x v="263"/>
    <x v="0"/>
    <x v="2105"/>
  </r>
  <r>
    <x v="0"/>
    <x v="263"/>
    <x v="1"/>
    <x v="2106"/>
  </r>
  <r>
    <x v="1"/>
    <x v="263"/>
    <x v="1"/>
    <x v="2107"/>
  </r>
  <r>
    <x v="0"/>
    <x v="263"/>
    <x v="2"/>
    <x v="2108"/>
  </r>
  <r>
    <x v="1"/>
    <x v="263"/>
    <x v="2"/>
    <x v="2109"/>
  </r>
  <r>
    <x v="0"/>
    <x v="263"/>
    <x v="3"/>
    <x v="2110"/>
  </r>
  <r>
    <x v="1"/>
    <x v="263"/>
    <x v="3"/>
    <x v="2111"/>
  </r>
  <r>
    <x v="0"/>
    <x v="264"/>
    <x v="0"/>
    <x v="2112"/>
  </r>
  <r>
    <x v="1"/>
    <x v="264"/>
    <x v="0"/>
    <x v="2113"/>
  </r>
  <r>
    <x v="0"/>
    <x v="264"/>
    <x v="1"/>
    <x v="2114"/>
  </r>
  <r>
    <x v="1"/>
    <x v="264"/>
    <x v="1"/>
    <x v="2115"/>
  </r>
  <r>
    <x v="0"/>
    <x v="264"/>
    <x v="2"/>
    <x v="2116"/>
  </r>
  <r>
    <x v="1"/>
    <x v="264"/>
    <x v="2"/>
    <x v="2117"/>
  </r>
  <r>
    <x v="0"/>
    <x v="264"/>
    <x v="3"/>
    <x v="2118"/>
  </r>
  <r>
    <x v="1"/>
    <x v="264"/>
    <x v="3"/>
    <x v="2119"/>
  </r>
  <r>
    <x v="0"/>
    <x v="265"/>
    <x v="0"/>
    <x v="2120"/>
  </r>
  <r>
    <x v="1"/>
    <x v="265"/>
    <x v="0"/>
    <x v="2121"/>
  </r>
  <r>
    <x v="0"/>
    <x v="265"/>
    <x v="1"/>
    <x v="2122"/>
  </r>
  <r>
    <x v="1"/>
    <x v="265"/>
    <x v="1"/>
    <x v="2123"/>
  </r>
  <r>
    <x v="0"/>
    <x v="265"/>
    <x v="2"/>
    <x v="2124"/>
  </r>
  <r>
    <x v="1"/>
    <x v="265"/>
    <x v="2"/>
    <x v="2125"/>
  </r>
  <r>
    <x v="0"/>
    <x v="265"/>
    <x v="3"/>
    <x v="2126"/>
  </r>
  <r>
    <x v="1"/>
    <x v="265"/>
    <x v="3"/>
    <x v="2127"/>
  </r>
  <r>
    <x v="0"/>
    <x v="266"/>
    <x v="0"/>
    <x v="2128"/>
  </r>
  <r>
    <x v="1"/>
    <x v="266"/>
    <x v="0"/>
    <x v="2129"/>
  </r>
  <r>
    <x v="0"/>
    <x v="266"/>
    <x v="1"/>
    <x v="2130"/>
  </r>
  <r>
    <x v="1"/>
    <x v="266"/>
    <x v="1"/>
    <x v="2131"/>
  </r>
  <r>
    <x v="0"/>
    <x v="266"/>
    <x v="2"/>
    <x v="2132"/>
  </r>
  <r>
    <x v="1"/>
    <x v="266"/>
    <x v="2"/>
    <x v="2133"/>
  </r>
  <r>
    <x v="0"/>
    <x v="266"/>
    <x v="3"/>
    <x v="2134"/>
  </r>
  <r>
    <x v="1"/>
    <x v="266"/>
    <x v="3"/>
    <x v="2135"/>
  </r>
  <r>
    <x v="0"/>
    <x v="267"/>
    <x v="0"/>
    <x v="2136"/>
  </r>
  <r>
    <x v="1"/>
    <x v="267"/>
    <x v="0"/>
    <x v="2137"/>
  </r>
  <r>
    <x v="0"/>
    <x v="267"/>
    <x v="1"/>
    <x v="2138"/>
  </r>
  <r>
    <x v="1"/>
    <x v="267"/>
    <x v="1"/>
    <x v="2139"/>
  </r>
  <r>
    <x v="0"/>
    <x v="267"/>
    <x v="2"/>
    <x v="2140"/>
  </r>
  <r>
    <x v="1"/>
    <x v="267"/>
    <x v="2"/>
    <x v="2141"/>
  </r>
  <r>
    <x v="0"/>
    <x v="267"/>
    <x v="3"/>
    <x v="2142"/>
  </r>
  <r>
    <x v="1"/>
    <x v="267"/>
    <x v="3"/>
    <x v="2143"/>
  </r>
  <r>
    <x v="0"/>
    <x v="268"/>
    <x v="0"/>
    <x v="2144"/>
  </r>
  <r>
    <x v="1"/>
    <x v="268"/>
    <x v="0"/>
    <x v="2145"/>
  </r>
  <r>
    <x v="0"/>
    <x v="268"/>
    <x v="1"/>
    <x v="2146"/>
  </r>
  <r>
    <x v="1"/>
    <x v="268"/>
    <x v="1"/>
    <x v="2147"/>
  </r>
  <r>
    <x v="0"/>
    <x v="268"/>
    <x v="2"/>
    <x v="2148"/>
  </r>
  <r>
    <x v="1"/>
    <x v="268"/>
    <x v="2"/>
    <x v="2149"/>
  </r>
  <r>
    <x v="0"/>
    <x v="268"/>
    <x v="3"/>
    <x v="2150"/>
  </r>
  <r>
    <x v="1"/>
    <x v="268"/>
    <x v="3"/>
    <x v="2151"/>
  </r>
  <r>
    <x v="0"/>
    <x v="269"/>
    <x v="0"/>
    <x v="2152"/>
  </r>
  <r>
    <x v="1"/>
    <x v="269"/>
    <x v="0"/>
    <x v="2153"/>
  </r>
  <r>
    <x v="0"/>
    <x v="269"/>
    <x v="1"/>
    <x v="2154"/>
  </r>
  <r>
    <x v="1"/>
    <x v="269"/>
    <x v="1"/>
    <x v="2155"/>
  </r>
  <r>
    <x v="0"/>
    <x v="269"/>
    <x v="2"/>
    <x v="2156"/>
  </r>
  <r>
    <x v="1"/>
    <x v="269"/>
    <x v="2"/>
    <x v="2157"/>
  </r>
  <r>
    <x v="0"/>
    <x v="269"/>
    <x v="3"/>
    <x v="2158"/>
  </r>
  <r>
    <x v="1"/>
    <x v="269"/>
    <x v="3"/>
    <x v="2159"/>
  </r>
  <r>
    <x v="0"/>
    <x v="270"/>
    <x v="0"/>
    <x v="2160"/>
  </r>
  <r>
    <x v="1"/>
    <x v="270"/>
    <x v="0"/>
    <x v="2161"/>
  </r>
  <r>
    <x v="0"/>
    <x v="270"/>
    <x v="1"/>
    <x v="2162"/>
  </r>
  <r>
    <x v="1"/>
    <x v="270"/>
    <x v="1"/>
    <x v="2163"/>
  </r>
  <r>
    <x v="0"/>
    <x v="270"/>
    <x v="2"/>
    <x v="2164"/>
  </r>
  <r>
    <x v="1"/>
    <x v="270"/>
    <x v="2"/>
    <x v="2165"/>
  </r>
  <r>
    <x v="0"/>
    <x v="270"/>
    <x v="3"/>
    <x v="2166"/>
  </r>
  <r>
    <x v="1"/>
    <x v="270"/>
    <x v="3"/>
    <x v="2167"/>
  </r>
  <r>
    <x v="0"/>
    <x v="271"/>
    <x v="0"/>
    <x v="2168"/>
  </r>
  <r>
    <x v="1"/>
    <x v="271"/>
    <x v="0"/>
    <x v="2169"/>
  </r>
  <r>
    <x v="0"/>
    <x v="271"/>
    <x v="1"/>
    <x v="2170"/>
  </r>
  <r>
    <x v="1"/>
    <x v="271"/>
    <x v="1"/>
    <x v="2171"/>
  </r>
  <r>
    <x v="0"/>
    <x v="271"/>
    <x v="2"/>
    <x v="2172"/>
  </r>
  <r>
    <x v="1"/>
    <x v="271"/>
    <x v="2"/>
    <x v="2173"/>
  </r>
  <r>
    <x v="0"/>
    <x v="271"/>
    <x v="3"/>
    <x v="2174"/>
  </r>
  <r>
    <x v="1"/>
    <x v="271"/>
    <x v="3"/>
    <x v="2175"/>
  </r>
  <r>
    <x v="0"/>
    <x v="272"/>
    <x v="0"/>
    <x v="2176"/>
  </r>
  <r>
    <x v="1"/>
    <x v="272"/>
    <x v="0"/>
    <x v="2177"/>
  </r>
  <r>
    <x v="0"/>
    <x v="272"/>
    <x v="1"/>
    <x v="2178"/>
  </r>
  <r>
    <x v="1"/>
    <x v="272"/>
    <x v="1"/>
    <x v="2179"/>
  </r>
  <r>
    <x v="0"/>
    <x v="272"/>
    <x v="2"/>
    <x v="2180"/>
  </r>
  <r>
    <x v="1"/>
    <x v="272"/>
    <x v="2"/>
    <x v="2181"/>
  </r>
  <r>
    <x v="0"/>
    <x v="272"/>
    <x v="3"/>
    <x v="2182"/>
  </r>
  <r>
    <x v="1"/>
    <x v="272"/>
    <x v="3"/>
    <x v="2183"/>
  </r>
  <r>
    <x v="0"/>
    <x v="273"/>
    <x v="0"/>
    <x v="2184"/>
  </r>
  <r>
    <x v="1"/>
    <x v="273"/>
    <x v="0"/>
    <x v="2185"/>
  </r>
  <r>
    <x v="0"/>
    <x v="273"/>
    <x v="1"/>
    <x v="2186"/>
  </r>
  <r>
    <x v="1"/>
    <x v="273"/>
    <x v="1"/>
    <x v="2187"/>
  </r>
  <r>
    <x v="0"/>
    <x v="273"/>
    <x v="2"/>
    <x v="2188"/>
  </r>
  <r>
    <x v="1"/>
    <x v="273"/>
    <x v="2"/>
    <x v="2189"/>
  </r>
  <r>
    <x v="0"/>
    <x v="273"/>
    <x v="3"/>
    <x v="2190"/>
  </r>
  <r>
    <x v="1"/>
    <x v="273"/>
    <x v="3"/>
    <x v="2191"/>
  </r>
  <r>
    <x v="0"/>
    <x v="274"/>
    <x v="0"/>
    <x v="2192"/>
  </r>
  <r>
    <x v="1"/>
    <x v="274"/>
    <x v="0"/>
    <x v="2193"/>
  </r>
  <r>
    <x v="0"/>
    <x v="274"/>
    <x v="1"/>
    <x v="2194"/>
  </r>
  <r>
    <x v="1"/>
    <x v="274"/>
    <x v="1"/>
    <x v="2195"/>
  </r>
  <r>
    <x v="0"/>
    <x v="274"/>
    <x v="2"/>
    <x v="2196"/>
  </r>
  <r>
    <x v="1"/>
    <x v="274"/>
    <x v="2"/>
    <x v="2197"/>
  </r>
  <r>
    <x v="0"/>
    <x v="274"/>
    <x v="3"/>
    <x v="2198"/>
  </r>
  <r>
    <x v="1"/>
    <x v="274"/>
    <x v="3"/>
    <x v="2199"/>
  </r>
  <r>
    <x v="0"/>
    <x v="275"/>
    <x v="0"/>
    <x v="2200"/>
  </r>
  <r>
    <x v="1"/>
    <x v="275"/>
    <x v="0"/>
    <x v="2201"/>
  </r>
  <r>
    <x v="0"/>
    <x v="275"/>
    <x v="1"/>
    <x v="2202"/>
  </r>
  <r>
    <x v="1"/>
    <x v="275"/>
    <x v="1"/>
    <x v="2203"/>
  </r>
  <r>
    <x v="0"/>
    <x v="275"/>
    <x v="2"/>
    <x v="2204"/>
  </r>
  <r>
    <x v="1"/>
    <x v="275"/>
    <x v="2"/>
    <x v="2205"/>
  </r>
  <r>
    <x v="0"/>
    <x v="275"/>
    <x v="3"/>
    <x v="2206"/>
  </r>
  <r>
    <x v="1"/>
    <x v="275"/>
    <x v="3"/>
    <x v="2207"/>
  </r>
  <r>
    <x v="0"/>
    <x v="276"/>
    <x v="0"/>
    <x v="2208"/>
  </r>
  <r>
    <x v="1"/>
    <x v="276"/>
    <x v="0"/>
    <x v="2209"/>
  </r>
  <r>
    <x v="0"/>
    <x v="276"/>
    <x v="1"/>
    <x v="2210"/>
  </r>
  <r>
    <x v="1"/>
    <x v="276"/>
    <x v="1"/>
    <x v="2211"/>
  </r>
  <r>
    <x v="0"/>
    <x v="276"/>
    <x v="2"/>
    <x v="2212"/>
  </r>
  <r>
    <x v="1"/>
    <x v="276"/>
    <x v="2"/>
    <x v="2213"/>
  </r>
  <r>
    <x v="0"/>
    <x v="276"/>
    <x v="3"/>
    <x v="2214"/>
  </r>
  <r>
    <x v="1"/>
    <x v="276"/>
    <x v="3"/>
    <x v="2215"/>
  </r>
  <r>
    <x v="0"/>
    <x v="277"/>
    <x v="0"/>
    <x v="2216"/>
  </r>
  <r>
    <x v="1"/>
    <x v="277"/>
    <x v="0"/>
    <x v="2217"/>
  </r>
  <r>
    <x v="0"/>
    <x v="277"/>
    <x v="1"/>
    <x v="2218"/>
  </r>
  <r>
    <x v="1"/>
    <x v="277"/>
    <x v="1"/>
    <x v="2219"/>
  </r>
  <r>
    <x v="0"/>
    <x v="277"/>
    <x v="2"/>
    <x v="2220"/>
  </r>
  <r>
    <x v="1"/>
    <x v="277"/>
    <x v="2"/>
    <x v="2221"/>
  </r>
  <r>
    <x v="0"/>
    <x v="277"/>
    <x v="3"/>
    <x v="2222"/>
  </r>
  <r>
    <x v="1"/>
    <x v="277"/>
    <x v="3"/>
    <x v="2223"/>
  </r>
  <r>
    <x v="0"/>
    <x v="278"/>
    <x v="0"/>
    <x v="2224"/>
  </r>
  <r>
    <x v="1"/>
    <x v="278"/>
    <x v="0"/>
    <x v="2225"/>
  </r>
  <r>
    <x v="0"/>
    <x v="278"/>
    <x v="1"/>
    <x v="2226"/>
  </r>
  <r>
    <x v="1"/>
    <x v="278"/>
    <x v="1"/>
    <x v="2227"/>
  </r>
  <r>
    <x v="0"/>
    <x v="278"/>
    <x v="2"/>
    <x v="2228"/>
  </r>
  <r>
    <x v="1"/>
    <x v="278"/>
    <x v="2"/>
    <x v="2229"/>
  </r>
  <r>
    <x v="0"/>
    <x v="278"/>
    <x v="3"/>
    <x v="2230"/>
  </r>
  <r>
    <x v="1"/>
    <x v="278"/>
    <x v="3"/>
    <x v="2231"/>
  </r>
  <r>
    <x v="0"/>
    <x v="279"/>
    <x v="0"/>
    <x v="2232"/>
  </r>
  <r>
    <x v="1"/>
    <x v="279"/>
    <x v="0"/>
    <x v="2233"/>
  </r>
  <r>
    <x v="0"/>
    <x v="279"/>
    <x v="1"/>
    <x v="2234"/>
  </r>
  <r>
    <x v="1"/>
    <x v="279"/>
    <x v="1"/>
    <x v="2235"/>
  </r>
  <r>
    <x v="0"/>
    <x v="279"/>
    <x v="2"/>
    <x v="2236"/>
  </r>
  <r>
    <x v="1"/>
    <x v="279"/>
    <x v="2"/>
    <x v="2237"/>
  </r>
  <r>
    <x v="0"/>
    <x v="279"/>
    <x v="3"/>
    <x v="2238"/>
  </r>
  <r>
    <x v="1"/>
    <x v="279"/>
    <x v="3"/>
    <x v="2239"/>
  </r>
  <r>
    <x v="0"/>
    <x v="280"/>
    <x v="0"/>
    <x v="2240"/>
  </r>
  <r>
    <x v="1"/>
    <x v="280"/>
    <x v="0"/>
    <x v="2241"/>
  </r>
  <r>
    <x v="0"/>
    <x v="280"/>
    <x v="1"/>
    <x v="2242"/>
  </r>
  <r>
    <x v="1"/>
    <x v="280"/>
    <x v="1"/>
    <x v="2243"/>
  </r>
  <r>
    <x v="0"/>
    <x v="280"/>
    <x v="2"/>
    <x v="2244"/>
  </r>
  <r>
    <x v="1"/>
    <x v="280"/>
    <x v="2"/>
    <x v="2245"/>
  </r>
  <r>
    <x v="0"/>
    <x v="280"/>
    <x v="3"/>
    <x v="2246"/>
  </r>
  <r>
    <x v="1"/>
    <x v="280"/>
    <x v="3"/>
    <x v="2247"/>
  </r>
  <r>
    <x v="0"/>
    <x v="281"/>
    <x v="0"/>
    <x v="2248"/>
  </r>
  <r>
    <x v="1"/>
    <x v="281"/>
    <x v="0"/>
    <x v="2249"/>
  </r>
  <r>
    <x v="0"/>
    <x v="281"/>
    <x v="1"/>
    <x v="2250"/>
  </r>
  <r>
    <x v="1"/>
    <x v="281"/>
    <x v="1"/>
    <x v="2251"/>
  </r>
  <r>
    <x v="0"/>
    <x v="281"/>
    <x v="2"/>
    <x v="2252"/>
  </r>
  <r>
    <x v="1"/>
    <x v="281"/>
    <x v="2"/>
    <x v="2253"/>
  </r>
  <r>
    <x v="0"/>
    <x v="281"/>
    <x v="3"/>
    <x v="2254"/>
  </r>
  <r>
    <x v="1"/>
    <x v="281"/>
    <x v="3"/>
    <x v="2255"/>
  </r>
  <r>
    <x v="0"/>
    <x v="282"/>
    <x v="0"/>
    <x v="2256"/>
  </r>
  <r>
    <x v="1"/>
    <x v="282"/>
    <x v="0"/>
    <x v="2257"/>
  </r>
  <r>
    <x v="0"/>
    <x v="282"/>
    <x v="1"/>
    <x v="2258"/>
  </r>
  <r>
    <x v="1"/>
    <x v="282"/>
    <x v="1"/>
    <x v="2259"/>
  </r>
  <r>
    <x v="0"/>
    <x v="282"/>
    <x v="2"/>
    <x v="2260"/>
  </r>
  <r>
    <x v="1"/>
    <x v="282"/>
    <x v="2"/>
    <x v="2261"/>
  </r>
  <r>
    <x v="0"/>
    <x v="282"/>
    <x v="3"/>
    <x v="2262"/>
  </r>
  <r>
    <x v="1"/>
    <x v="282"/>
    <x v="3"/>
    <x v="2263"/>
  </r>
  <r>
    <x v="0"/>
    <x v="283"/>
    <x v="0"/>
    <x v="2264"/>
  </r>
  <r>
    <x v="1"/>
    <x v="283"/>
    <x v="0"/>
    <x v="2265"/>
  </r>
  <r>
    <x v="0"/>
    <x v="283"/>
    <x v="1"/>
    <x v="2266"/>
  </r>
  <r>
    <x v="1"/>
    <x v="283"/>
    <x v="1"/>
    <x v="2267"/>
  </r>
  <r>
    <x v="0"/>
    <x v="283"/>
    <x v="2"/>
    <x v="2268"/>
  </r>
  <r>
    <x v="1"/>
    <x v="283"/>
    <x v="2"/>
    <x v="2269"/>
  </r>
  <r>
    <x v="0"/>
    <x v="283"/>
    <x v="3"/>
    <x v="2270"/>
  </r>
  <r>
    <x v="1"/>
    <x v="283"/>
    <x v="3"/>
    <x v="2271"/>
  </r>
  <r>
    <x v="0"/>
    <x v="284"/>
    <x v="0"/>
    <x v="2272"/>
  </r>
  <r>
    <x v="1"/>
    <x v="284"/>
    <x v="0"/>
    <x v="2273"/>
  </r>
  <r>
    <x v="0"/>
    <x v="284"/>
    <x v="1"/>
    <x v="2274"/>
  </r>
  <r>
    <x v="1"/>
    <x v="284"/>
    <x v="1"/>
    <x v="2275"/>
  </r>
  <r>
    <x v="0"/>
    <x v="284"/>
    <x v="2"/>
    <x v="2276"/>
  </r>
  <r>
    <x v="1"/>
    <x v="284"/>
    <x v="2"/>
    <x v="2277"/>
  </r>
  <r>
    <x v="0"/>
    <x v="284"/>
    <x v="3"/>
    <x v="2278"/>
  </r>
  <r>
    <x v="1"/>
    <x v="284"/>
    <x v="3"/>
    <x v="2279"/>
  </r>
  <r>
    <x v="0"/>
    <x v="285"/>
    <x v="0"/>
    <x v="2280"/>
  </r>
  <r>
    <x v="1"/>
    <x v="285"/>
    <x v="0"/>
    <x v="2281"/>
  </r>
  <r>
    <x v="0"/>
    <x v="285"/>
    <x v="1"/>
    <x v="2282"/>
  </r>
  <r>
    <x v="1"/>
    <x v="285"/>
    <x v="1"/>
    <x v="2283"/>
  </r>
  <r>
    <x v="0"/>
    <x v="285"/>
    <x v="2"/>
    <x v="2284"/>
  </r>
  <r>
    <x v="1"/>
    <x v="285"/>
    <x v="2"/>
    <x v="2285"/>
  </r>
  <r>
    <x v="0"/>
    <x v="285"/>
    <x v="3"/>
    <x v="2286"/>
  </r>
  <r>
    <x v="1"/>
    <x v="285"/>
    <x v="3"/>
    <x v="2287"/>
  </r>
  <r>
    <x v="0"/>
    <x v="286"/>
    <x v="0"/>
    <x v="2288"/>
  </r>
  <r>
    <x v="1"/>
    <x v="286"/>
    <x v="0"/>
    <x v="2289"/>
  </r>
  <r>
    <x v="0"/>
    <x v="286"/>
    <x v="1"/>
    <x v="2290"/>
  </r>
  <r>
    <x v="1"/>
    <x v="286"/>
    <x v="1"/>
    <x v="2291"/>
  </r>
  <r>
    <x v="0"/>
    <x v="286"/>
    <x v="2"/>
    <x v="2292"/>
  </r>
  <r>
    <x v="1"/>
    <x v="286"/>
    <x v="2"/>
    <x v="2293"/>
  </r>
  <r>
    <x v="0"/>
    <x v="286"/>
    <x v="3"/>
    <x v="2294"/>
  </r>
  <r>
    <x v="1"/>
    <x v="286"/>
    <x v="3"/>
    <x v="2295"/>
  </r>
  <r>
    <x v="0"/>
    <x v="287"/>
    <x v="0"/>
    <x v="2296"/>
  </r>
  <r>
    <x v="1"/>
    <x v="287"/>
    <x v="0"/>
    <x v="2297"/>
  </r>
  <r>
    <x v="0"/>
    <x v="287"/>
    <x v="1"/>
    <x v="2298"/>
  </r>
  <r>
    <x v="1"/>
    <x v="287"/>
    <x v="1"/>
    <x v="2299"/>
  </r>
  <r>
    <x v="0"/>
    <x v="287"/>
    <x v="2"/>
    <x v="2300"/>
  </r>
  <r>
    <x v="1"/>
    <x v="287"/>
    <x v="2"/>
    <x v="2301"/>
  </r>
  <r>
    <x v="0"/>
    <x v="287"/>
    <x v="3"/>
    <x v="2302"/>
  </r>
  <r>
    <x v="1"/>
    <x v="287"/>
    <x v="3"/>
    <x v="2303"/>
  </r>
  <r>
    <x v="0"/>
    <x v="288"/>
    <x v="0"/>
    <x v="2304"/>
  </r>
  <r>
    <x v="1"/>
    <x v="288"/>
    <x v="0"/>
    <x v="2305"/>
  </r>
  <r>
    <x v="0"/>
    <x v="288"/>
    <x v="1"/>
    <x v="2306"/>
  </r>
  <r>
    <x v="1"/>
    <x v="288"/>
    <x v="1"/>
    <x v="2307"/>
  </r>
  <r>
    <x v="0"/>
    <x v="288"/>
    <x v="2"/>
    <x v="2308"/>
  </r>
  <r>
    <x v="1"/>
    <x v="288"/>
    <x v="2"/>
    <x v="2309"/>
  </r>
  <r>
    <x v="0"/>
    <x v="288"/>
    <x v="3"/>
    <x v="2310"/>
  </r>
  <r>
    <x v="1"/>
    <x v="288"/>
    <x v="3"/>
    <x v="2311"/>
  </r>
  <r>
    <x v="0"/>
    <x v="289"/>
    <x v="0"/>
    <x v="2312"/>
  </r>
  <r>
    <x v="1"/>
    <x v="289"/>
    <x v="0"/>
    <x v="2313"/>
  </r>
  <r>
    <x v="0"/>
    <x v="289"/>
    <x v="1"/>
    <x v="2314"/>
  </r>
  <r>
    <x v="1"/>
    <x v="289"/>
    <x v="1"/>
    <x v="2315"/>
  </r>
  <r>
    <x v="0"/>
    <x v="289"/>
    <x v="2"/>
    <x v="2316"/>
  </r>
  <r>
    <x v="1"/>
    <x v="289"/>
    <x v="2"/>
    <x v="2317"/>
  </r>
  <r>
    <x v="0"/>
    <x v="289"/>
    <x v="3"/>
    <x v="2318"/>
  </r>
  <r>
    <x v="1"/>
    <x v="289"/>
    <x v="3"/>
    <x v="2319"/>
  </r>
  <r>
    <x v="0"/>
    <x v="290"/>
    <x v="0"/>
    <x v="2320"/>
  </r>
  <r>
    <x v="1"/>
    <x v="290"/>
    <x v="0"/>
    <x v="2321"/>
  </r>
  <r>
    <x v="0"/>
    <x v="290"/>
    <x v="1"/>
    <x v="2322"/>
  </r>
  <r>
    <x v="1"/>
    <x v="290"/>
    <x v="1"/>
    <x v="2323"/>
  </r>
  <r>
    <x v="0"/>
    <x v="290"/>
    <x v="2"/>
    <x v="2324"/>
  </r>
  <r>
    <x v="1"/>
    <x v="290"/>
    <x v="2"/>
    <x v="2325"/>
  </r>
  <r>
    <x v="0"/>
    <x v="290"/>
    <x v="3"/>
    <x v="2326"/>
  </r>
  <r>
    <x v="1"/>
    <x v="290"/>
    <x v="3"/>
    <x v="2327"/>
  </r>
  <r>
    <x v="0"/>
    <x v="291"/>
    <x v="0"/>
    <x v="2328"/>
  </r>
  <r>
    <x v="1"/>
    <x v="291"/>
    <x v="0"/>
    <x v="2329"/>
  </r>
  <r>
    <x v="0"/>
    <x v="291"/>
    <x v="1"/>
    <x v="2330"/>
  </r>
  <r>
    <x v="1"/>
    <x v="291"/>
    <x v="1"/>
    <x v="2331"/>
  </r>
  <r>
    <x v="0"/>
    <x v="291"/>
    <x v="2"/>
    <x v="2332"/>
  </r>
  <r>
    <x v="1"/>
    <x v="291"/>
    <x v="2"/>
    <x v="2333"/>
  </r>
  <r>
    <x v="0"/>
    <x v="291"/>
    <x v="3"/>
    <x v="2334"/>
  </r>
  <r>
    <x v="1"/>
    <x v="291"/>
    <x v="3"/>
    <x v="2335"/>
  </r>
  <r>
    <x v="0"/>
    <x v="292"/>
    <x v="0"/>
    <x v="2336"/>
  </r>
  <r>
    <x v="1"/>
    <x v="292"/>
    <x v="0"/>
    <x v="2337"/>
  </r>
  <r>
    <x v="0"/>
    <x v="292"/>
    <x v="1"/>
    <x v="2338"/>
  </r>
  <r>
    <x v="1"/>
    <x v="292"/>
    <x v="1"/>
    <x v="2339"/>
  </r>
  <r>
    <x v="0"/>
    <x v="292"/>
    <x v="2"/>
    <x v="2340"/>
  </r>
  <r>
    <x v="1"/>
    <x v="292"/>
    <x v="2"/>
    <x v="2341"/>
  </r>
  <r>
    <x v="0"/>
    <x v="292"/>
    <x v="3"/>
    <x v="2342"/>
  </r>
  <r>
    <x v="1"/>
    <x v="292"/>
    <x v="3"/>
    <x v="2343"/>
  </r>
  <r>
    <x v="0"/>
    <x v="293"/>
    <x v="0"/>
    <x v="2344"/>
  </r>
  <r>
    <x v="1"/>
    <x v="293"/>
    <x v="0"/>
    <x v="2345"/>
  </r>
  <r>
    <x v="0"/>
    <x v="293"/>
    <x v="1"/>
    <x v="2346"/>
  </r>
  <r>
    <x v="1"/>
    <x v="293"/>
    <x v="1"/>
    <x v="2347"/>
  </r>
  <r>
    <x v="0"/>
    <x v="293"/>
    <x v="2"/>
    <x v="2348"/>
  </r>
  <r>
    <x v="1"/>
    <x v="293"/>
    <x v="2"/>
    <x v="2349"/>
  </r>
  <r>
    <x v="0"/>
    <x v="293"/>
    <x v="3"/>
    <x v="2350"/>
  </r>
  <r>
    <x v="1"/>
    <x v="293"/>
    <x v="3"/>
    <x v="2351"/>
  </r>
  <r>
    <x v="0"/>
    <x v="294"/>
    <x v="0"/>
    <x v="2352"/>
  </r>
  <r>
    <x v="1"/>
    <x v="294"/>
    <x v="0"/>
    <x v="2353"/>
  </r>
  <r>
    <x v="0"/>
    <x v="294"/>
    <x v="1"/>
    <x v="2354"/>
  </r>
  <r>
    <x v="1"/>
    <x v="294"/>
    <x v="1"/>
    <x v="2355"/>
  </r>
  <r>
    <x v="0"/>
    <x v="294"/>
    <x v="2"/>
    <x v="2356"/>
  </r>
  <r>
    <x v="1"/>
    <x v="294"/>
    <x v="2"/>
    <x v="2357"/>
  </r>
  <r>
    <x v="0"/>
    <x v="294"/>
    <x v="3"/>
    <x v="2358"/>
  </r>
  <r>
    <x v="1"/>
    <x v="294"/>
    <x v="3"/>
    <x v="2359"/>
  </r>
  <r>
    <x v="0"/>
    <x v="295"/>
    <x v="0"/>
    <x v="2360"/>
  </r>
  <r>
    <x v="1"/>
    <x v="295"/>
    <x v="0"/>
    <x v="2361"/>
  </r>
  <r>
    <x v="0"/>
    <x v="295"/>
    <x v="1"/>
    <x v="2362"/>
  </r>
  <r>
    <x v="1"/>
    <x v="295"/>
    <x v="1"/>
    <x v="2363"/>
  </r>
  <r>
    <x v="0"/>
    <x v="295"/>
    <x v="2"/>
    <x v="2364"/>
  </r>
  <r>
    <x v="1"/>
    <x v="295"/>
    <x v="2"/>
    <x v="2365"/>
  </r>
  <r>
    <x v="0"/>
    <x v="295"/>
    <x v="3"/>
    <x v="2366"/>
  </r>
  <r>
    <x v="1"/>
    <x v="295"/>
    <x v="3"/>
    <x v="2367"/>
  </r>
  <r>
    <x v="0"/>
    <x v="296"/>
    <x v="0"/>
    <x v="2368"/>
  </r>
  <r>
    <x v="1"/>
    <x v="296"/>
    <x v="0"/>
    <x v="2369"/>
  </r>
  <r>
    <x v="0"/>
    <x v="296"/>
    <x v="1"/>
    <x v="2370"/>
  </r>
  <r>
    <x v="1"/>
    <x v="296"/>
    <x v="1"/>
    <x v="2371"/>
  </r>
  <r>
    <x v="0"/>
    <x v="296"/>
    <x v="2"/>
    <x v="2372"/>
  </r>
  <r>
    <x v="1"/>
    <x v="296"/>
    <x v="2"/>
    <x v="2373"/>
  </r>
  <r>
    <x v="0"/>
    <x v="296"/>
    <x v="3"/>
    <x v="2374"/>
  </r>
  <r>
    <x v="1"/>
    <x v="296"/>
    <x v="3"/>
    <x v="2375"/>
  </r>
  <r>
    <x v="0"/>
    <x v="297"/>
    <x v="0"/>
    <x v="2376"/>
  </r>
  <r>
    <x v="1"/>
    <x v="297"/>
    <x v="0"/>
    <x v="2377"/>
  </r>
  <r>
    <x v="0"/>
    <x v="297"/>
    <x v="1"/>
    <x v="2378"/>
  </r>
  <r>
    <x v="1"/>
    <x v="297"/>
    <x v="1"/>
    <x v="2379"/>
  </r>
  <r>
    <x v="0"/>
    <x v="297"/>
    <x v="2"/>
    <x v="2380"/>
  </r>
  <r>
    <x v="1"/>
    <x v="297"/>
    <x v="2"/>
    <x v="2381"/>
  </r>
  <r>
    <x v="0"/>
    <x v="297"/>
    <x v="3"/>
    <x v="2382"/>
  </r>
  <r>
    <x v="1"/>
    <x v="297"/>
    <x v="3"/>
    <x v="2383"/>
  </r>
  <r>
    <x v="0"/>
    <x v="298"/>
    <x v="0"/>
    <x v="2384"/>
  </r>
  <r>
    <x v="1"/>
    <x v="298"/>
    <x v="0"/>
    <x v="2385"/>
  </r>
  <r>
    <x v="0"/>
    <x v="298"/>
    <x v="1"/>
    <x v="2386"/>
  </r>
  <r>
    <x v="1"/>
    <x v="298"/>
    <x v="1"/>
    <x v="2387"/>
  </r>
  <r>
    <x v="0"/>
    <x v="298"/>
    <x v="2"/>
    <x v="2388"/>
  </r>
  <r>
    <x v="1"/>
    <x v="298"/>
    <x v="2"/>
    <x v="2389"/>
  </r>
  <r>
    <x v="0"/>
    <x v="298"/>
    <x v="3"/>
    <x v="2390"/>
  </r>
  <r>
    <x v="1"/>
    <x v="298"/>
    <x v="3"/>
    <x v="2391"/>
  </r>
  <r>
    <x v="0"/>
    <x v="299"/>
    <x v="0"/>
    <x v="2392"/>
  </r>
  <r>
    <x v="1"/>
    <x v="299"/>
    <x v="0"/>
    <x v="2393"/>
  </r>
  <r>
    <x v="0"/>
    <x v="299"/>
    <x v="1"/>
    <x v="2394"/>
  </r>
  <r>
    <x v="1"/>
    <x v="299"/>
    <x v="1"/>
    <x v="2395"/>
  </r>
  <r>
    <x v="0"/>
    <x v="299"/>
    <x v="2"/>
    <x v="2396"/>
  </r>
  <r>
    <x v="1"/>
    <x v="299"/>
    <x v="2"/>
    <x v="2397"/>
  </r>
  <r>
    <x v="0"/>
    <x v="299"/>
    <x v="3"/>
    <x v="2398"/>
  </r>
  <r>
    <x v="1"/>
    <x v="299"/>
    <x v="3"/>
    <x v="2399"/>
  </r>
  <r>
    <x v="0"/>
    <x v="300"/>
    <x v="0"/>
    <x v="2400"/>
  </r>
  <r>
    <x v="1"/>
    <x v="300"/>
    <x v="0"/>
    <x v="2401"/>
  </r>
  <r>
    <x v="0"/>
    <x v="300"/>
    <x v="1"/>
    <x v="2402"/>
  </r>
  <r>
    <x v="1"/>
    <x v="300"/>
    <x v="1"/>
    <x v="2403"/>
  </r>
  <r>
    <x v="0"/>
    <x v="300"/>
    <x v="2"/>
    <x v="2404"/>
  </r>
  <r>
    <x v="1"/>
    <x v="300"/>
    <x v="2"/>
    <x v="2405"/>
  </r>
  <r>
    <x v="0"/>
    <x v="300"/>
    <x v="3"/>
    <x v="2406"/>
  </r>
  <r>
    <x v="1"/>
    <x v="300"/>
    <x v="3"/>
    <x v="2407"/>
  </r>
  <r>
    <x v="0"/>
    <x v="301"/>
    <x v="0"/>
    <x v="2408"/>
  </r>
  <r>
    <x v="1"/>
    <x v="301"/>
    <x v="0"/>
    <x v="2409"/>
  </r>
  <r>
    <x v="0"/>
    <x v="301"/>
    <x v="1"/>
    <x v="2410"/>
  </r>
  <r>
    <x v="1"/>
    <x v="301"/>
    <x v="1"/>
    <x v="2411"/>
  </r>
  <r>
    <x v="0"/>
    <x v="301"/>
    <x v="2"/>
    <x v="2412"/>
  </r>
  <r>
    <x v="1"/>
    <x v="301"/>
    <x v="2"/>
    <x v="2413"/>
  </r>
  <r>
    <x v="0"/>
    <x v="301"/>
    <x v="3"/>
    <x v="2414"/>
  </r>
  <r>
    <x v="1"/>
    <x v="301"/>
    <x v="3"/>
    <x v="2415"/>
  </r>
  <r>
    <x v="0"/>
    <x v="302"/>
    <x v="0"/>
    <x v="2416"/>
  </r>
  <r>
    <x v="1"/>
    <x v="302"/>
    <x v="0"/>
    <x v="2417"/>
  </r>
  <r>
    <x v="0"/>
    <x v="302"/>
    <x v="1"/>
    <x v="2418"/>
  </r>
  <r>
    <x v="1"/>
    <x v="302"/>
    <x v="1"/>
    <x v="2419"/>
  </r>
  <r>
    <x v="0"/>
    <x v="302"/>
    <x v="2"/>
    <x v="2420"/>
  </r>
  <r>
    <x v="1"/>
    <x v="302"/>
    <x v="2"/>
    <x v="2421"/>
  </r>
  <r>
    <x v="0"/>
    <x v="302"/>
    <x v="3"/>
    <x v="2422"/>
  </r>
  <r>
    <x v="1"/>
    <x v="302"/>
    <x v="3"/>
    <x v="2423"/>
  </r>
  <r>
    <x v="0"/>
    <x v="303"/>
    <x v="0"/>
    <x v="2424"/>
  </r>
  <r>
    <x v="1"/>
    <x v="303"/>
    <x v="0"/>
    <x v="2425"/>
  </r>
  <r>
    <x v="0"/>
    <x v="303"/>
    <x v="1"/>
    <x v="2426"/>
  </r>
  <r>
    <x v="1"/>
    <x v="303"/>
    <x v="1"/>
    <x v="2427"/>
  </r>
  <r>
    <x v="0"/>
    <x v="303"/>
    <x v="2"/>
    <x v="2428"/>
  </r>
  <r>
    <x v="1"/>
    <x v="303"/>
    <x v="2"/>
    <x v="2429"/>
  </r>
  <r>
    <x v="0"/>
    <x v="303"/>
    <x v="3"/>
    <x v="2430"/>
  </r>
  <r>
    <x v="1"/>
    <x v="303"/>
    <x v="3"/>
    <x v="2431"/>
  </r>
  <r>
    <x v="0"/>
    <x v="304"/>
    <x v="0"/>
    <x v="2432"/>
  </r>
  <r>
    <x v="1"/>
    <x v="304"/>
    <x v="0"/>
    <x v="2433"/>
  </r>
  <r>
    <x v="0"/>
    <x v="304"/>
    <x v="1"/>
    <x v="2434"/>
  </r>
  <r>
    <x v="1"/>
    <x v="304"/>
    <x v="1"/>
    <x v="2435"/>
  </r>
  <r>
    <x v="0"/>
    <x v="304"/>
    <x v="2"/>
    <x v="2436"/>
  </r>
  <r>
    <x v="1"/>
    <x v="304"/>
    <x v="2"/>
    <x v="2437"/>
  </r>
  <r>
    <x v="0"/>
    <x v="304"/>
    <x v="3"/>
    <x v="2438"/>
  </r>
  <r>
    <x v="1"/>
    <x v="304"/>
    <x v="3"/>
    <x v="2439"/>
  </r>
  <r>
    <x v="0"/>
    <x v="305"/>
    <x v="0"/>
    <x v="2440"/>
  </r>
  <r>
    <x v="1"/>
    <x v="305"/>
    <x v="0"/>
    <x v="2441"/>
  </r>
  <r>
    <x v="0"/>
    <x v="305"/>
    <x v="1"/>
    <x v="2442"/>
  </r>
  <r>
    <x v="1"/>
    <x v="305"/>
    <x v="1"/>
    <x v="2443"/>
  </r>
  <r>
    <x v="0"/>
    <x v="305"/>
    <x v="2"/>
    <x v="2444"/>
  </r>
  <r>
    <x v="1"/>
    <x v="305"/>
    <x v="2"/>
    <x v="2445"/>
  </r>
  <r>
    <x v="0"/>
    <x v="305"/>
    <x v="3"/>
    <x v="2446"/>
  </r>
  <r>
    <x v="1"/>
    <x v="305"/>
    <x v="3"/>
    <x v="2447"/>
  </r>
  <r>
    <x v="0"/>
    <x v="306"/>
    <x v="0"/>
    <x v="2448"/>
  </r>
  <r>
    <x v="1"/>
    <x v="306"/>
    <x v="0"/>
    <x v="2449"/>
  </r>
  <r>
    <x v="0"/>
    <x v="306"/>
    <x v="1"/>
    <x v="2450"/>
  </r>
  <r>
    <x v="1"/>
    <x v="306"/>
    <x v="1"/>
    <x v="2451"/>
  </r>
  <r>
    <x v="0"/>
    <x v="306"/>
    <x v="2"/>
    <x v="2452"/>
  </r>
  <r>
    <x v="1"/>
    <x v="306"/>
    <x v="2"/>
    <x v="2453"/>
  </r>
  <r>
    <x v="0"/>
    <x v="306"/>
    <x v="3"/>
    <x v="2454"/>
  </r>
  <r>
    <x v="1"/>
    <x v="306"/>
    <x v="3"/>
    <x v="2455"/>
  </r>
  <r>
    <x v="0"/>
    <x v="307"/>
    <x v="0"/>
    <x v="2456"/>
  </r>
  <r>
    <x v="1"/>
    <x v="307"/>
    <x v="0"/>
    <x v="2457"/>
  </r>
  <r>
    <x v="0"/>
    <x v="307"/>
    <x v="1"/>
    <x v="2458"/>
  </r>
  <r>
    <x v="1"/>
    <x v="307"/>
    <x v="1"/>
    <x v="2459"/>
  </r>
  <r>
    <x v="0"/>
    <x v="307"/>
    <x v="2"/>
    <x v="2460"/>
  </r>
  <r>
    <x v="1"/>
    <x v="307"/>
    <x v="2"/>
    <x v="2461"/>
  </r>
  <r>
    <x v="0"/>
    <x v="307"/>
    <x v="3"/>
    <x v="2462"/>
  </r>
  <r>
    <x v="1"/>
    <x v="307"/>
    <x v="3"/>
    <x v="2463"/>
  </r>
  <r>
    <x v="0"/>
    <x v="308"/>
    <x v="0"/>
    <x v="2464"/>
  </r>
  <r>
    <x v="1"/>
    <x v="308"/>
    <x v="0"/>
    <x v="2465"/>
  </r>
  <r>
    <x v="0"/>
    <x v="308"/>
    <x v="1"/>
    <x v="2466"/>
  </r>
  <r>
    <x v="1"/>
    <x v="308"/>
    <x v="1"/>
    <x v="2467"/>
  </r>
  <r>
    <x v="0"/>
    <x v="308"/>
    <x v="2"/>
    <x v="2468"/>
  </r>
  <r>
    <x v="1"/>
    <x v="308"/>
    <x v="2"/>
    <x v="2469"/>
  </r>
  <r>
    <x v="0"/>
    <x v="308"/>
    <x v="3"/>
    <x v="2470"/>
  </r>
  <r>
    <x v="1"/>
    <x v="308"/>
    <x v="3"/>
    <x v="2471"/>
  </r>
  <r>
    <x v="0"/>
    <x v="309"/>
    <x v="0"/>
    <x v="2472"/>
  </r>
  <r>
    <x v="1"/>
    <x v="309"/>
    <x v="0"/>
    <x v="2473"/>
  </r>
  <r>
    <x v="0"/>
    <x v="309"/>
    <x v="1"/>
    <x v="2474"/>
  </r>
  <r>
    <x v="1"/>
    <x v="309"/>
    <x v="1"/>
    <x v="2475"/>
  </r>
  <r>
    <x v="0"/>
    <x v="309"/>
    <x v="2"/>
    <x v="2476"/>
  </r>
  <r>
    <x v="1"/>
    <x v="309"/>
    <x v="2"/>
    <x v="2477"/>
  </r>
  <r>
    <x v="0"/>
    <x v="309"/>
    <x v="3"/>
    <x v="2478"/>
  </r>
  <r>
    <x v="1"/>
    <x v="309"/>
    <x v="3"/>
    <x v="2479"/>
  </r>
  <r>
    <x v="0"/>
    <x v="310"/>
    <x v="0"/>
    <x v="2480"/>
  </r>
  <r>
    <x v="1"/>
    <x v="310"/>
    <x v="0"/>
    <x v="2481"/>
  </r>
  <r>
    <x v="0"/>
    <x v="310"/>
    <x v="1"/>
    <x v="2482"/>
  </r>
  <r>
    <x v="1"/>
    <x v="310"/>
    <x v="1"/>
    <x v="2483"/>
  </r>
  <r>
    <x v="0"/>
    <x v="310"/>
    <x v="2"/>
    <x v="2484"/>
  </r>
  <r>
    <x v="1"/>
    <x v="310"/>
    <x v="2"/>
    <x v="2485"/>
  </r>
  <r>
    <x v="0"/>
    <x v="310"/>
    <x v="3"/>
    <x v="2486"/>
  </r>
  <r>
    <x v="1"/>
    <x v="310"/>
    <x v="3"/>
    <x v="2487"/>
  </r>
  <r>
    <x v="0"/>
    <x v="311"/>
    <x v="0"/>
    <x v="2488"/>
  </r>
  <r>
    <x v="1"/>
    <x v="311"/>
    <x v="0"/>
    <x v="2489"/>
  </r>
  <r>
    <x v="0"/>
    <x v="311"/>
    <x v="1"/>
    <x v="2490"/>
  </r>
  <r>
    <x v="1"/>
    <x v="311"/>
    <x v="1"/>
    <x v="2491"/>
  </r>
  <r>
    <x v="0"/>
    <x v="311"/>
    <x v="2"/>
    <x v="2492"/>
  </r>
  <r>
    <x v="1"/>
    <x v="311"/>
    <x v="2"/>
    <x v="2493"/>
  </r>
  <r>
    <x v="0"/>
    <x v="311"/>
    <x v="3"/>
    <x v="2494"/>
  </r>
  <r>
    <x v="1"/>
    <x v="311"/>
    <x v="3"/>
    <x v="2495"/>
  </r>
  <r>
    <x v="0"/>
    <x v="312"/>
    <x v="0"/>
    <x v="2496"/>
  </r>
  <r>
    <x v="1"/>
    <x v="312"/>
    <x v="0"/>
    <x v="2497"/>
  </r>
  <r>
    <x v="0"/>
    <x v="312"/>
    <x v="1"/>
    <x v="2498"/>
  </r>
  <r>
    <x v="1"/>
    <x v="312"/>
    <x v="1"/>
    <x v="2499"/>
  </r>
  <r>
    <x v="0"/>
    <x v="312"/>
    <x v="2"/>
    <x v="2500"/>
  </r>
  <r>
    <x v="1"/>
    <x v="312"/>
    <x v="2"/>
    <x v="2501"/>
  </r>
  <r>
    <x v="0"/>
    <x v="312"/>
    <x v="3"/>
    <x v="2502"/>
  </r>
  <r>
    <x v="1"/>
    <x v="312"/>
    <x v="3"/>
    <x v="2503"/>
  </r>
  <r>
    <x v="0"/>
    <x v="313"/>
    <x v="0"/>
    <x v="2504"/>
  </r>
  <r>
    <x v="1"/>
    <x v="313"/>
    <x v="0"/>
    <x v="2505"/>
  </r>
  <r>
    <x v="0"/>
    <x v="313"/>
    <x v="1"/>
    <x v="2506"/>
  </r>
  <r>
    <x v="1"/>
    <x v="313"/>
    <x v="1"/>
    <x v="2507"/>
  </r>
  <r>
    <x v="0"/>
    <x v="313"/>
    <x v="2"/>
    <x v="2508"/>
  </r>
  <r>
    <x v="1"/>
    <x v="313"/>
    <x v="2"/>
    <x v="2509"/>
  </r>
  <r>
    <x v="0"/>
    <x v="313"/>
    <x v="3"/>
    <x v="2510"/>
  </r>
  <r>
    <x v="1"/>
    <x v="313"/>
    <x v="3"/>
    <x v="2511"/>
  </r>
  <r>
    <x v="0"/>
    <x v="314"/>
    <x v="0"/>
    <x v="2512"/>
  </r>
  <r>
    <x v="1"/>
    <x v="314"/>
    <x v="0"/>
    <x v="2513"/>
  </r>
  <r>
    <x v="0"/>
    <x v="314"/>
    <x v="1"/>
    <x v="2514"/>
  </r>
  <r>
    <x v="1"/>
    <x v="314"/>
    <x v="1"/>
    <x v="2515"/>
  </r>
  <r>
    <x v="0"/>
    <x v="314"/>
    <x v="2"/>
    <x v="2516"/>
  </r>
  <r>
    <x v="1"/>
    <x v="314"/>
    <x v="2"/>
    <x v="2517"/>
  </r>
  <r>
    <x v="0"/>
    <x v="314"/>
    <x v="3"/>
    <x v="2518"/>
  </r>
  <r>
    <x v="1"/>
    <x v="314"/>
    <x v="3"/>
    <x v="2519"/>
  </r>
  <r>
    <x v="0"/>
    <x v="315"/>
    <x v="0"/>
    <x v="2520"/>
  </r>
  <r>
    <x v="1"/>
    <x v="315"/>
    <x v="0"/>
    <x v="2521"/>
  </r>
  <r>
    <x v="0"/>
    <x v="315"/>
    <x v="1"/>
    <x v="2522"/>
  </r>
  <r>
    <x v="1"/>
    <x v="315"/>
    <x v="1"/>
    <x v="2523"/>
  </r>
  <r>
    <x v="0"/>
    <x v="315"/>
    <x v="2"/>
    <x v="2524"/>
  </r>
  <r>
    <x v="1"/>
    <x v="315"/>
    <x v="2"/>
    <x v="2525"/>
  </r>
  <r>
    <x v="0"/>
    <x v="315"/>
    <x v="3"/>
    <x v="2526"/>
  </r>
  <r>
    <x v="1"/>
    <x v="315"/>
    <x v="3"/>
    <x v="2527"/>
  </r>
  <r>
    <x v="0"/>
    <x v="316"/>
    <x v="0"/>
    <x v="2528"/>
  </r>
  <r>
    <x v="1"/>
    <x v="316"/>
    <x v="0"/>
    <x v="2529"/>
  </r>
  <r>
    <x v="0"/>
    <x v="316"/>
    <x v="1"/>
    <x v="2530"/>
  </r>
  <r>
    <x v="1"/>
    <x v="316"/>
    <x v="1"/>
    <x v="2531"/>
  </r>
  <r>
    <x v="0"/>
    <x v="316"/>
    <x v="2"/>
    <x v="2532"/>
  </r>
  <r>
    <x v="1"/>
    <x v="316"/>
    <x v="2"/>
    <x v="2533"/>
  </r>
  <r>
    <x v="0"/>
    <x v="316"/>
    <x v="3"/>
    <x v="2534"/>
  </r>
  <r>
    <x v="1"/>
    <x v="316"/>
    <x v="3"/>
    <x v="2535"/>
  </r>
  <r>
    <x v="0"/>
    <x v="317"/>
    <x v="0"/>
    <x v="2536"/>
  </r>
  <r>
    <x v="1"/>
    <x v="317"/>
    <x v="0"/>
    <x v="2537"/>
  </r>
  <r>
    <x v="0"/>
    <x v="317"/>
    <x v="1"/>
    <x v="2538"/>
  </r>
  <r>
    <x v="1"/>
    <x v="317"/>
    <x v="1"/>
    <x v="2539"/>
  </r>
  <r>
    <x v="0"/>
    <x v="317"/>
    <x v="2"/>
    <x v="2540"/>
  </r>
  <r>
    <x v="1"/>
    <x v="317"/>
    <x v="2"/>
    <x v="2541"/>
  </r>
  <r>
    <x v="0"/>
    <x v="317"/>
    <x v="3"/>
    <x v="2542"/>
  </r>
  <r>
    <x v="1"/>
    <x v="317"/>
    <x v="3"/>
    <x v="2543"/>
  </r>
  <r>
    <x v="0"/>
    <x v="318"/>
    <x v="0"/>
    <x v="2544"/>
  </r>
  <r>
    <x v="1"/>
    <x v="318"/>
    <x v="0"/>
    <x v="2545"/>
  </r>
  <r>
    <x v="0"/>
    <x v="318"/>
    <x v="1"/>
    <x v="2546"/>
  </r>
  <r>
    <x v="1"/>
    <x v="318"/>
    <x v="1"/>
    <x v="2547"/>
  </r>
  <r>
    <x v="0"/>
    <x v="318"/>
    <x v="2"/>
    <x v="2548"/>
  </r>
  <r>
    <x v="1"/>
    <x v="318"/>
    <x v="2"/>
    <x v="2549"/>
  </r>
  <r>
    <x v="0"/>
    <x v="318"/>
    <x v="3"/>
    <x v="2550"/>
  </r>
  <r>
    <x v="1"/>
    <x v="318"/>
    <x v="3"/>
    <x v="2551"/>
  </r>
  <r>
    <x v="0"/>
    <x v="319"/>
    <x v="0"/>
    <x v="2552"/>
  </r>
  <r>
    <x v="1"/>
    <x v="319"/>
    <x v="0"/>
    <x v="2553"/>
  </r>
  <r>
    <x v="0"/>
    <x v="319"/>
    <x v="1"/>
    <x v="2554"/>
  </r>
  <r>
    <x v="1"/>
    <x v="319"/>
    <x v="1"/>
    <x v="2555"/>
  </r>
  <r>
    <x v="0"/>
    <x v="319"/>
    <x v="2"/>
    <x v="2556"/>
  </r>
  <r>
    <x v="1"/>
    <x v="319"/>
    <x v="2"/>
    <x v="2557"/>
  </r>
  <r>
    <x v="0"/>
    <x v="319"/>
    <x v="3"/>
    <x v="2558"/>
  </r>
  <r>
    <x v="1"/>
    <x v="319"/>
    <x v="3"/>
    <x v="2559"/>
  </r>
  <r>
    <x v="0"/>
    <x v="320"/>
    <x v="0"/>
    <x v="2560"/>
  </r>
  <r>
    <x v="1"/>
    <x v="320"/>
    <x v="0"/>
    <x v="2561"/>
  </r>
  <r>
    <x v="0"/>
    <x v="320"/>
    <x v="1"/>
    <x v="2562"/>
  </r>
  <r>
    <x v="1"/>
    <x v="320"/>
    <x v="1"/>
    <x v="2563"/>
  </r>
  <r>
    <x v="0"/>
    <x v="320"/>
    <x v="2"/>
    <x v="2564"/>
  </r>
  <r>
    <x v="1"/>
    <x v="320"/>
    <x v="2"/>
    <x v="2565"/>
  </r>
  <r>
    <x v="0"/>
    <x v="320"/>
    <x v="3"/>
    <x v="2566"/>
  </r>
  <r>
    <x v="1"/>
    <x v="320"/>
    <x v="3"/>
    <x v="2567"/>
  </r>
  <r>
    <x v="0"/>
    <x v="321"/>
    <x v="0"/>
    <x v="2568"/>
  </r>
  <r>
    <x v="1"/>
    <x v="321"/>
    <x v="0"/>
    <x v="2569"/>
  </r>
  <r>
    <x v="0"/>
    <x v="321"/>
    <x v="1"/>
    <x v="2570"/>
  </r>
  <r>
    <x v="1"/>
    <x v="321"/>
    <x v="1"/>
    <x v="2571"/>
  </r>
  <r>
    <x v="0"/>
    <x v="321"/>
    <x v="2"/>
    <x v="2572"/>
  </r>
  <r>
    <x v="1"/>
    <x v="321"/>
    <x v="2"/>
    <x v="2573"/>
  </r>
  <r>
    <x v="0"/>
    <x v="321"/>
    <x v="3"/>
    <x v="2574"/>
  </r>
  <r>
    <x v="1"/>
    <x v="321"/>
    <x v="3"/>
    <x v="2575"/>
  </r>
  <r>
    <x v="0"/>
    <x v="322"/>
    <x v="0"/>
    <x v="2576"/>
  </r>
  <r>
    <x v="1"/>
    <x v="322"/>
    <x v="0"/>
    <x v="2577"/>
  </r>
  <r>
    <x v="0"/>
    <x v="322"/>
    <x v="1"/>
    <x v="2578"/>
  </r>
  <r>
    <x v="1"/>
    <x v="322"/>
    <x v="1"/>
    <x v="2579"/>
  </r>
  <r>
    <x v="0"/>
    <x v="322"/>
    <x v="2"/>
    <x v="2580"/>
  </r>
  <r>
    <x v="1"/>
    <x v="322"/>
    <x v="2"/>
    <x v="2581"/>
  </r>
  <r>
    <x v="0"/>
    <x v="322"/>
    <x v="3"/>
    <x v="2582"/>
  </r>
  <r>
    <x v="1"/>
    <x v="322"/>
    <x v="3"/>
    <x v="2583"/>
  </r>
  <r>
    <x v="0"/>
    <x v="323"/>
    <x v="0"/>
    <x v="2584"/>
  </r>
  <r>
    <x v="1"/>
    <x v="323"/>
    <x v="0"/>
    <x v="2585"/>
  </r>
  <r>
    <x v="0"/>
    <x v="323"/>
    <x v="1"/>
    <x v="2586"/>
  </r>
  <r>
    <x v="1"/>
    <x v="323"/>
    <x v="1"/>
    <x v="2587"/>
  </r>
  <r>
    <x v="0"/>
    <x v="323"/>
    <x v="2"/>
    <x v="2588"/>
  </r>
  <r>
    <x v="1"/>
    <x v="323"/>
    <x v="2"/>
    <x v="2589"/>
  </r>
  <r>
    <x v="0"/>
    <x v="323"/>
    <x v="3"/>
    <x v="2590"/>
  </r>
  <r>
    <x v="1"/>
    <x v="323"/>
    <x v="3"/>
    <x v="2591"/>
  </r>
  <r>
    <x v="0"/>
    <x v="324"/>
    <x v="0"/>
    <x v="2592"/>
  </r>
  <r>
    <x v="1"/>
    <x v="324"/>
    <x v="0"/>
    <x v="2593"/>
  </r>
  <r>
    <x v="0"/>
    <x v="324"/>
    <x v="1"/>
    <x v="2594"/>
  </r>
  <r>
    <x v="1"/>
    <x v="324"/>
    <x v="1"/>
    <x v="2595"/>
  </r>
  <r>
    <x v="0"/>
    <x v="324"/>
    <x v="2"/>
    <x v="2596"/>
  </r>
  <r>
    <x v="1"/>
    <x v="324"/>
    <x v="2"/>
    <x v="2597"/>
  </r>
  <r>
    <x v="0"/>
    <x v="324"/>
    <x v="3"/>
    <x v="2598"/>
  </r>
  <r>
    <x v="1"/>
    <x v="324"/>
    <x v="3"/>
    <x v="2599"/>
  </r>
  <r>
    <x v="0"/>
    <x v="325"/>
    <x v="0"/>
    <x v="2600"/>
  </r>
  <r>
    <x v="1"/>
    <x v="325"/>
    <x v="0"/>
    <x v="2601"/>
  </r>
  <r>
    <x v="0"/>
    <x v="325"/>
    <x v="1"/>
    <x v="2602"/>
  </r>
  <r>
    <x v="1"/>
    <x v="325"/>
    <x v="1"/>
    <x v="2603"/>
  </r>
  <r>
    <x v="0"/>
    <x v="325"/>
    <x v="2"/>
    <x v="2604"/>
  </r>
  <r>
    <x v="1"/>
    <x v="325"/>
    <x v="2"/>
    <x v="2605"/>
  </r>
  <r>
    <x v="0"/>
    <x v="325"/>
    <x v="3"/>
    <x v="2606"/>
  </r>
  <r>
    <x v="1"/>
    <x v="325"/>
    <x v="3"/>
    <x v="2607"/>
  </r>
  <r>
    <x v="0"/>
    <x v="326"/>
    <x v="0"/>
    <x v="2608"/>
  </r>
  <r>
    <x v="1"/>
    <x v="326"/>
    <x v="0"/>
    <x v="2609"/>
  </r>
  <r>
    <x v="0"/>
    <x v="326"/>
    <x v="1"/>
    <x v="2610"/>
  </r>
  <r>
    <x v="1"/>
    <x v="326"/>
    <x v="1"/>
    <x v="2611"/>
  </r>
  <r>
    <x v="0"/>
    <x v="326"/>
    <x v="2"/>
    <x v="2612"/>
  </r>
  <r>
    <x v="1"/>
    <x v="326"/>
    <x v="2"/>
    <x v="2613"/>
  </r>
  <r>
    <x v="0"/>
    <x v="326"/>
    <x v="3"/>
    <x v="2614"/>
  </r>
  <r>
    <x v="1"/>
    <x v="326"/>
    <x v="3"/>
    <x v="2615"/>
  </r>
  <r>
    <x v="0"/>
    <x v="327"/>
    <x v="0"/>
    <x v="2616"/>
  </r>
  <r>
    <x v="1"/>
    <x v="327"/>
    <x v="0"/>
    <x v="2617"/>
  </r>
  <r>
    <x v="0"/>
    <x v="327"/>
    <x v="1"/>
    <x v="2618"/>
  </r>
  <r>
    <x v="1"/>
    <x v="327"/>
    <x v="1"/>
    <x v="2619"/>
  </r>
  <r>
    <x v="0"/>
    <x v="327"/>
    <x v="2"/>
    <x v="2620"/>
  </r>
  <r>
    <x v="1"/>
    <x v="327"/>
    <x v="2"/>
    <x v="2621"/>
  </r>
  <r>
    <x v="0"/>
    <x v="327"/>
    <x v="3"/>
    <x v="2622"/>
  </r>
  <r>
    <x v="1"/>
    <x v="327"/>
    <x v="3"/>
    <x v="2623"/>
  </r>
  <r>
    <x v="0"/>
    <x v="328"/>
    <x v="0"/>
    <x v="2624"/>
  </r>
  <r>
    <x v="1"/>
    <x v="328"/>
    <x v="0"/>
    <x v="2625"/>
  </r>
  <r>
    <x v="0"/>
    <x v="328"/>
    <x v="1"/>
    <x v="2626"/>
  </r>
  <r>
    <x v="1"/>
    <x v="328"/>
    <x v="1"/>
    <x v="2627"/>
  </r>
  <r>
    <x v="0"/>
    <x v="328"/>
    <x v="2"/>
    <x v="2628"/>
  </r>
  <r>
    <x v="1"/>
    <x v="328"/>
    <x v="2"/>
    <x v="2629"/>
  </r>
  <r>
    <x v="0"/>
    <x v="328"/>
    <x v="3"/>
    <x v="2630"/>
  </r>
  <r>
    <x v="1"/>
    <x v="328"/>
    <x v="3"/>
    <x v="2631"/>
  </r>
  <r>
    <x v="0"/>
    <x v="329"/>
    <x v="0"/>
    <x v="2632"/>
  </r>
  <r>
    <x v="1"/>
    <x v="329"/>
    <x v="0"/>
    <x v="2633"/>
  </r>
  <r>
    <x v="0"/>
    <x v="329"/>
    <x v="1"/>
    <x v="2634"/>
  </r>
  <r>
    <x v="1"/>
    <x v="329"/>
    <x v="1"/>
    <x v="2635"/>
  </r>
  <r>
    <x v="0"/>
    <x v="329"/>
    <x v="2"/>
    <x v="2636"/>
  </r>
  <r>
    <x v="1"/>
    <x v="329"/>
    <x v="2"/>
    <x v="2637"/>
  </r>
  <r>
    <x v="0"/>
    <x v="329"/>
    <x v="3"/>
    <x v="2638"/>
  </r>
  <r>
    <x v="1"/>
    <x v="329"/>
    <x v="3"/>
    <x v="2639"/>
  </r>
  <r>
    <x v="0"/>
    <x v="330"/>
    <x v="0"/>
    <x v="2640"/>
  </r>
  <r>
    <x v="1"/>
    <x v="330"/>
    <x v="0"/>
    <x v="2641"/>
  </r>
  <r>
    <x v="0"/>
    <x v="330"/>
    <x v="1"/>
    <x v="2642"/>
  </r>
  <r>
    <x v="1"/>
    <x v="330"/>
    <x v="1"/>
    <x v="2643"/>
  </r>
  <r>
    <x v="0"/>
    <x v="330"/>
    <x v="2"/>
    <x v="2644"/>
  </r>
  <r>
    <x v="1"/>
    <x v="330"/>
    <x v="2"/>
    <x v="2645"/>
  </r>
  <r>
    <x v="0"/>
    <x v="330"/>
    <x v="3"/>
    <x v="2646"/>
  </r>
  <r>
    <x v="1"/>
    <x v="330"/>
    <x v="3"/>
    <x v="2647"/>
  </r>
  <r>
    <x v="0"/>
    <x v="331"/>
    <x v="0"/>
    <x v="2648"/>
  </r>
  <r>
    <x v="1"/>
    <x v="331"/>
    <x v="0"/>
    <x v="2649"/>
  </r>
  <r>
    <x v="0"/>
    <x v="331"/>
    <x v="1"/>
    <x v="2650"/>
  </r>
  <r>
    <x v="1"/>
    <x v="331"/>
    <x v="1"/>
    <x v="2651"/>
  </r>
  <r>
    <x v="0"/>
    <x v="331"/>
    <x v="2"/>
    <x v="2652"/>
  </r>
  <r>
    <x v="1"/>
    <x v="331"/>
    <x v="2"/>
    <x v="2653"/>
  </r>
  <r>
    <x v="0"/>
    <x v="331"/>
    <x v="3"/>
    <x v="2654"/>
  </r>
  <r>
    <x v="1"/>
    <x v="331"/>
    <x v="3"/>
    <x v="2655"/>
  </r>
  <r>
    <x v="0"/>
    <x v="332"/>
    <x v="0"/>
    <x v="2656"/>
  </r>
  <r>
    <x v="1"/>
    <x v="332"/>
    <x v="0"/>
    <x v="2657"/>
  </r>
  <r>
    <x v="0"/>
    <x v="332"/>
    <x v="1"/>
    <x v="2658"/>
  </r>
  <r>
    <x v="1"/>
    <x v="332"/>
    <x v="1"/>
    <x v="2659"/>
  </r>
  <r>
    <x v="0"/>
    <x v="332"/>
    <x v="2"/>
    <x v="2660"/>
  </r>
  <r>
    <x v="1"/>
    <x v="332"/>
    <x v="2"/>
    <x v="2661"/>
  </r>
  <r>
    <x v="0"/>
    <x v="332"/>
    <x v="3"/>
    <x v="2662"/>
  </r>
  <r>
    <x v="1"/>
    <x v="332"/>
    <x v="3"/>
    <x v="2663"/>
  </r>
  <r>
    <x v="0"/>
    <x v="333"/>
    <x v="0"/>
    <x v="2664"/>
  </r>
  <r>
    <x v="1"/>
    <x v="333"/>
    <x v="0"/>
    <x v="2665"/>
  </r>
  <r>
    <x v="0"/>
    <x v="333"/>
    <x v="1"/>
    <x v="2666"/>
  </r>
  <r>
    <x v="1"/>
    <x v="333"/>
    <x v="1"/>
    <x v="2667"/>
  </r>
  <r>
    <x v="0"/>
    <x v="333"/>
    <x v="2"/>
    <x v="2668"/>
  </r>
  <r>
    <x v="1"/>
    <x v="333"/>
    <x v="2"/>
    <x v="2669"/>
  </r>
  <r>
    <x v="0"/>
    <x v="333"/>
    <x v="3"/>
    <x v="2670"/>
  </r>
  <r>
    <x v="1"/>
    <x v="333"/>
    <x v="3"/>
    <x v="2671"/>
  </r>
  <r>
    <x v="0"/>
    <x v="334"/>
    <x v="0"/>
    <x v="2672"/>
  </r>
  <r>
    <x v="1"/>
    <x v="334"/>
    <x v="0"/>
    <x v="2673"/>
  </r>
  <r>
    <x v="0"/>
    <x v="334"/>
    <x v="1"/>
    <x v="2674"/>
  </r>
  <r>
    <x v="1"/>
    <x v="334"/>
    <x v="1"/>
    <x v="2675"/>
  </r>
  <r>
    <x v="0"/>
    <x v="334"/>
    <x v="2"/>
    <x v="2676"/>
  </r>
  <r>
    <x v="1"/>
    <x v="334"/>
    <x v="2"/>
    <x v="2677"/>
  </r>
  <r>
    <x v="0"/>
    <x v="334"/>
    <x v="3"/>
    <x v="2678"/>
  </r>
  <r>
    <x v="1"/>
    <x v="334"/>
    <x v="3"/>
    <x v="2679"/>
  </r>
  <r>
    <x v="0"/>
    <x v="335"/>
    <x v="0"/>
    <x v="2680"/>
  </r>
  <r>
    <x v="1"/>
    <x v="335"/>
    <x v="0"/>
    <x v="2681"/>
  </r>
  <r>
    <x v="0"/>
    <x v="335"/>
    <x v="1"/>
    <x v="2682"/>
  </r>
  <r>
    <x v="1"/>
    <x v="335"/>
    <x v="1"/>
    <x v="2683"/>
  </r>
  <r>
    <x v="0"/>
    <x v="335"/>
    <x v="2"/>
    <x v="2684"/>
  </r>
  <r>
    <x v="1"/>
    <x v="335"/>
    <x v="2"/>
    <x v="2685"/>
  </r>
  <r>
    <x v="0"/>
    <x v="335"/>
    <x v="3"/>
    <x v="2686"/>
  </r>
  <r>
    <x v="1"/>
    <x v="335"/>
    <x v="3"/>
    <x v="2687"/>
  </r>
  <r>
    <x v="0"/>
    <x v="336"/>
    <x v="0"/>
    <x v="2688"/>
  </r>
  <r>
    <x v="1"/>
    <x v="336"/>
    <x v="0"/>
    <x v="2689"/>
  </r>
  <r>
    <x v="0"/>
    <x v="336"/>
    <x v="1"/>
    <x v="2690"/>
  </r>
  <r>
    <x v="1"/>
    <x v="336"/>
    <x v="1"/>
    <x v="2691"/>
  </r>
  <r>
    <x v="0"/>
    <x v="336"/>
    <x v="2"/>
    <x v="2692"/>
  </r>
  <r>
    <x v="1"/>
    <x v="336"/>
    <x v="2"/>
    <x v="2693"/>
  </r>
  <r>
    <x v="0"/>
    <x v="336"/>
    <x v="3"/>
    <x v="2694"/>
  </r>
  <r>
    <x v="1"/>
    <x v="336"/>
    <x v="3"/>
    <x v="2695"/>
  </r>
  <r>
    <x v="0"/>
    <x v="337"/>
    <x v="0"/>
    <x v="2696"/>
  </r>
  <r>
    <x v="1"/>
    <x v="337"/>
    <x v="0"/>
    <x v="2697"/>
  </r>
  <r>
    <x v="0"/>
    <x v="337"/>
    <x v="1"/>
    <x v="2698"/>
  </r>
  <r>
    <x v="1"/>
    <x v="337"/>
    <x v="1"/>
    <x v="2699"/>
  </r>
  <r>
    <x v="0"/>
    <x v="337"/>
    <x v="2"/>
    <x v="2700"/>
  </r>
  <r>
    <x v="1"/>
    <x v="337"/>
    <x v="2"/>
    <x v="2701"/>
  </r>
  <r>
    <x v="0"/>
    <x v="337"/>
    <x v="3"/>
    <x v="2702"/>
  </r>
  <r>
    <x v="1"/>
    <x v="337"/>
    <x v="3"/>
    <x v="2703"/>
  </r>
  <r>
    <x v="0"/>
    <x v="338"/>
    <x v="0"/>
    <x v="2704"/>
  </r>
  <r>
    <x v="1"/>
    <x v="338"/>
    <x v="0"/>
    <x v="2705"/>
  </r>
  <r>
    <x v="0"/>
    <x v="338"/>
    <x v="1"/>
    <x v="2706"/>
  </r>
  <r>
    <x v="1"/>
    <x v="338"/>
    <x v="1"/>
    <x v="2707"/>
  </r>
  <r>
    <x v="0"/>
    <x v="338"/>
    <x v="2"/>
    <x v="2708"/>
  </r>
  <r>
    <x v="1"/>
    <x v="338"/>
    <x v="2"/>
    <x v="2709"/>
  </r>
  <r>
    <x v="0"/>
    <x v="338"/>
    <x v="3"/>
    <x v="2710"/>
  </r>
  <r>
    <x v="1"/>
    <x v="338"/>
    <x v="3"/>
    <x v="2711"/>
  </r>
  <r>
    <x v="0"/>
    <x v="339"/>
    <x v="0"/>
    <x v="2712"/>
  </r>
  <r>
    <x v="1"/>
    <x v="339"/>
    <x v="0"/>
    <x v="2713"/>
  </r>
  <r>
    <x v="0"/>
    <x v="339"/>
    <x v="1"/>
    <x v="2714"/>
  </r>
  <r>
    <x v="1"/>
    <x v="339"/>
    <x v="1"/>
    <x v="2715"/>
  </r>
  <r>
    <x v="0"/>
    <x v="339"/>
    <x v="2"/>
    <x v="2716"/>
  </r>
  <r>
    <x v="1"/>
    <x v="339"/>
    <x v="2"/>
    <x v="2717"/>
  </r>
  <r>
    <x v="0"/>
    <x v="339"/>
    <x v="3"/>
    <x v="2718"/>
  </r>
  <r>
    <x v="1"/>
    <x v="339"/>
    <x v="3"/>
    <x v="2719"/>
  </r>
  <r>
    <x v="0"/>
    <x v="340"/>
    <x v="0"/>
    <x v="2720"/>
  </r>
  <r>
    <x v="1"/>
    <x v="340"/>
    <x v="0"/>
    <x v="2721"/>
  </r>
  <r>
    <x v="0"/>
    <x v="340"/>
    <x v="1"/>
    <x v="2722"/>
  </r>
  <r>
    <x v="1"/>
    <x v="340"/>
    <x v="1"/>
    <x v="2723"/>
  </r>
  <r>
    <x v="0"/>
    <x v="340"/>
    <x v="2"/>
    <x v="2724"/>
  </r>
  <r>
    <x v="1"/>
    <x v="340"/>
    <x v="2"/>
    <x v="2725"/>
  </r>
  <r>
    <x v="0"/>
    <x v="340"/>
    <x v="3"/>
    <x v="2726"/>
  </r>
  <r>
    <x v="1"/>
    <x v="340"/>
    <x v="3"/>
    <x v="2727"/>
  </r>
  <r>
    <x v="0"/>
    <x v="341"/>
    <x v="0"/>
    <x v="2728"/>
  </r>
  <r>
    <x v="1"/>
    <x v="341"/>
    <x v="0"/>
    <x v="2729"/>
  </r>
  <r>
    <x v="0"/>
    <x v="341"/>
    <x v="1"/>
    <x v="2730"/>
  </r>
  <r>
    <x v="1"/>
    <x v="341"/>
    <x v="1"/>
    <x v="2731"/>
  </r>
  <r>
    <x v="0"/>
    <x v="341"/>
    <x v="2"/>
    <x v="2732"/>
  </r>
  <r>
    <x v="1"/>
    <x v="341"/>
    <x v="2"/>
    <x v="2733"/>
  </r>
  <r>
    <x v="0"/>
    <x v="341"/>
    <x v="3"/>
    <x v="2734"/>
  </r>
  <r>
    <x v="1"/>
    <x v="341"/>
    <x v="3"/>
    <x v="2735"/>
  </r>
  <r>
    <x v="0"/>
    <x v="342"/>
    <x v="0"/>
    <x v="2736"/>
  </r>
  <r>
    <x v="1"/>
    <x v="342"/>
    <x v="0"/>
    <x v="2737"/>
  </r>
  <r>
    <x v="0"/>
    <x v="342"/>
    <x v="1"/>
    <x v="2738"/>
  </r>
  <r>
    <x v="1"/>
    <x v="342"/>
    <x v="1"/>
    <x v="2739"/>
  </r>
  <r>
    <x v="0"/>
    <x v="342"/>
    <x v="2"/>
    <x v="2740"/>
  </r>
  <r>
    <x v="1"/>
    <x v="342"/>
    <x v="2"/>
    <x v="2741"/>
  </r>
  <r>
    <x v="0"/>
    <x v="342"/>
    <x v="3"/>
    <x v="2742"/>
  </r>
  <r>
    <x v="1"/>
    <x v="342"/>
    <x v="3"/>
    <x v="2743"/>
  </r>
  <r>
    <x v="0"/>
    <x v="343"/>
    <x v="0"/>
    <x v="2744"/>
  </r>
  <r>
    <x v="1"/>
    <x v="343"/>
    <x v="0"/>
    <x v="2745"/>
  </r>
  <r>
    <x v="0"/>
    <x v="343"/>
    <x v="1"/>
    <x v="2746"/>
  </r>
  <r>
    <x v="1"/>
    <x v="343"/>
    <x v="1"/>
    <x v="2747"/>
  </r>
  <r>
    <x v="0"/>
    <x v="343"/>
    <x v="2"/>
    <x v="2748"/>
  </r>
  <r>
    <x v="1"/>
    <x v="343"/>
    <x v="2"/>
    <x v="2749"/>
  </r>
  <r>
    <x v="0"/>
    <x v="343"/>
    <x v="3"/>
    <x v="2750"/>
  </r>
  <r>
    <x v="1"/>
    <x v="343"/>
    <x v="3"/>
    <x v="2751"/>
  </r>
  <r>
    <x v="0"/>
    <x v="344"/>
    <x v="0"/>
    <x v="2752"/>
  </r>
  <r>
    <x v="1"/>
    <x v="344"/>
    <x v="0"/>
    <x v="2753"/>
  </r>
  <r>
    <x v="0"/>
    <x v="344"/>
    <x v="1"/>
    <x v="2754"/>
  </r>
  <r>
    <x v="1"/>
    <x v="344"/>
    <x v="1"/>
    <x v="2755"/>
  </r>
  <r>
    <x v="0"/>
    <x v="344"/>
    <x v="2"/>
    <x v="2756"/>
  </r>
  <r>
    <x v="1"/>
    <x v="344"/>
    <x v="2"/>
    <x v="2757"/>
  </r>
  <r>
    <x v="0"/>
    <x v="344"/>
    <x v="3"/>
    <x v="2758"/>
  </r>
  <r>
    <x v="1"/>
    <x v="344"/>
    <x v="3"/>
    <x v="2759"/>
  </r>
  <r>
    <x v="0"/>
    <x v="345"/>
    <x v="0"/>
    <x v="2760"/>
  </r>
  <r>
    <x v="1"/>
    <x v="345"/>
    <x v="0"/>
    <x v="2761"/>
  </r>
  <r>
    <x v="0"/>
    <x v="345"/>
    <x v="1"/>
    <x v="2762"/>
  </r>
  <r>
    <x v="1"/>
    <x v="345"/>
    <x v="1"/>
    <x v="2763"/>
  </r>
  <r>
    <x v="0"/>
    <x v="345"/>
    <x v="2"/>
    <x v="2764"/>
  </r>
  <r>
    <x v="1"/>
    <x v="345"/>
    <x v="2"/>
    <x v="2765"/>
  </r>
  <r>
    <x v="0"/>
    <x v="345"/>
    <x v="3"/>
    <x v="2766"/>
  </r>
  <r>
    <x v="1"/>
    <x v="345"/>
    <x v="3"/>
    <x v="2767"/>
  </r>
  <r>
    <x v="0"/>
    <x v="346"/>
    <x v="0"/>
    <x v="2768"/>
  </r>
  <r>
    <x v="1"/>
    <x v="346"/>
    <x v="0"/>
    <x v="2769"/>
  </r>
  <r>
    <x v="0"/>
    <x v="346"/>
    <x v="1"/>
    <x v="2770"/>
  </r>
  <r>
    <x v="1"/>
    <x v="346"/>
    <x v="1"/>
    <x v="2771"/>
  </r>
  <r>
    <x v="0"/>
    <x v="346"/>
    <x v="2"/>
    <x v="2772"/>
  </r>
  <r>
    <x v="1"/>
    <x v="346"/>
    <x v="2"/>
    <x v="2773"/>
  </r>
  <r>
    <x v="0"/>
    <x v="346"/>
    <x v="3"/>
    <x v="2774"/>
  </r>
  <r>
    <x v="1"/>
    <x v="346"/>
    <x v="3"/>
    <x v="2775"/>
  </r>
  <r>
    <x v="0"/>
    <x v="347"/>
    <x v="0"/>
    <x v="2776"/>
  </r>
  <r>
    <x v="1"/>
    <x v="347"/>
    <x v="0"/>
    <x v="2777"/>
  </r>
  <r>
    <x v="0"/>
    <x v="347"/>
    <x v="1"/>
    <x v="2778"/>
  </r>
  <r>
    <x v="1"/>
    <x v="347"/>
    <x v="1"/>
    <x v="2779"/>
  </r>
  <r>
    <x v="0"/>
    <x v="347"/>
    <x v="2"/>
    <x v="2780"/>
  </r>
  <r>
    <x v="1"/>
    <x v="347"/>
    <x v="2"/>
    <x v="2781"/>
  </r>
  <r>
    <x v="0"/>
    <x v="347"/>
    <x v="3"/>
    <x v="2782"/>
  </r>
  <r>
    <x v="1"/>
    <x v="347"/>
    <x v="3"/>
    <x v="2783"/>
  </r>
  <r>
    <x v="0"/>
    <x v="348"/>
    <x v="0"/>
    <x v="2784"/>
  </r>
  <r>
    <x v="1"/>
    <x v="348"/>
    <x v="0"/>
    <x v="2785"/>
  </r>
  <r>
    <x v="0"/>
    <x v="348"/>
    <x v="1"/>
    <x v="2786"/>
  </r>
  <r>
    <x v="1"/>
    <x v="348"/>
    <x v="1"/>
    <x v="2787"/>
  </r>
  <r>
    <x v="0"/>
    <x v="348"/>
    <x v="2"/>
    <x v="2788"/>
  </r>
  <r>
    <x v="1"/>
    <x v="348"/>
    <x v="2"/>
    <x v="2789"/>
  </r>
  <r>
    <x v="0"/>
    <x v="348"/>
    <x v="3"/>
    <x v="2790"/>
  </r>
  <r>
    <x v="1"/>
    <x v="348"/>
    <x v="3"/>
    <x v="2791"/>
  </r>
  <r>
    <x v="0"/>
    <x v="349"/>
    <x v="0"/>
    <x v="2792"/>
  </r>
  <r>
    <x v="1"/>
    <x v="349"/>
    <x v="0"/>
    <x v="2793"/>
  </r>
  <r>
    <x v="0"/>
    <x v="349"/>
    <x v="1"/>
    <x v="2794"/>
  </r>
  <r>
    <x v="1"/>
    <x v="349"/>
    <x v="1"/>
    <x v="2795"/>
  </r>
  <r>
    <x v="0"/>
    <x v="349"/>
    <x v="2"/>
    <x v="2796"/>
  </r>
  <r>
    <x v="1"/>
    <x v="349"/>
    <x v="2"/>
    <x v="2797"/>
  </r>
  <r>
    <x v="0"/>
    <x v="349"/>
    <x v="3"/>
    <x v="2798"/>
  </r>
  <r>
    <x v="1"/>
    <x v="349"/>
    <x v="3"/>
    <x v="2799"/>
  </r>
  <r>
    <x v="0"/>
    <x v="350"/>
    <x v="0"/>
    <x v="2800"/>
  </r>
  <r>
    <x v="1"/>
    <x v="350"/>
    <x v="0"/>
    <x v="2801"/>
  </r>
  <r>
    <x v="0"/>
    <x v="350"/>
    <x v="1"/>
    <x v="2802"/>
  </r>
  <r>
    <x v="1"/>
    <x v="350"/>
    <x v="1"/>
    <x v="2803"/>
  </r>
  <r>
    <x v="0"/>
    <x v="350"/>
    <x v="2"/>
    <x v="2804"/>
  </r>
  <r>
    <x v="1"/>
    <x v="350"/>
    <x v="2"/>
    <x v="2805"/>
  </r>
  <r>
    <x v="0"/>
    <x v="350"/>
    <x v="3"/>
    <x v="2806"/>
  </r>
  <r>
    <x v="1"/>
    <x v="350"/>
    <x v="3"/>
    <x v="2807"/>
  </r>
  <r>
    <x v="0"/>
    <x v="351"/>
    <x v="0"/>
    <x v="2808"/>
  </r>
  <r>
    <x v="1"/>
    <x v="351"/>
    <x v="0"/>
    <x v="2809"/>
  </r>
  <r>
    <x v="0"/>
    <x v="351"/>
    <x v="1"/>
    <x v="2810"/>
  </r>
  <r>
    <x v="1"/>
    <x v="351"/>
    <x v="1"/>
    <x v="2811"/>
  </r>
  <r>
    <x v="0"/>
    <x v="351"/>
    <x v="2"/>
    <x v="2812"/>
  </r>
  <r>
    <x v="1"/>
    <x v="351"/>
    <x v="2"/>
    <x v="2813"/>
  </r>
  <r>
    <x v="0"/>
    <x v="351"/>
    <x v="3"/>
    <x v="2814"/>
  </r>
  <r>
    <x v="1"/>
    <x v="351"/>
    <x v="3"/>
    <x v="2815"/>
  </r>
  <r>
    <x v="0"/>
    <x v="352"/>
    <x v="0"/>
    <x v="2816"/>
  </r>
  <r>
    <x v="1"/>
    <x v="352"/>
    <x v="0"/>
    <x v="2817"/>
  </r>
  <r>
    <x v="0"/>
    <x v="352"/>
    <x v="1"/>
    <x v="2818"/>
  </r>
  <r>
    <x v="1"/>
    <x v="352"/>
    <x v="1"/>
    <x v="2819"/>
  </r>
  <r>
    <x v="0"/>
    <x v="352"/>
    <x v="2"/>
    <x v="2820"/>
  </r>
  <r>
    <x v="1"/>
    <x v="352"/>
    <x v="2"/>
    <x v="2821"/>
  </r>
  <r>
    <x v="0"/>
    <x v="352"/>
    <x v="3"/>
    <x v="2822"/>
  </r>
  <r>
    <x v="1"/>
    <x v="352"/>
    <x v="3"/>
    <x v="2823"/>
  </r>
  <r>
    <x v="0"/>
    <x v="353"/>
    <x v="0"/>
    <x v="2824"/>
  </r>
  <r>
    <x v="1"/>
    <x v="353"/>
    <x v="0"/>
    <x v="2825"/>
  </r>
  <r>
    <x v="0"/>
    <x v="353"/>
    <x v="1"/>
    <x v="2826"/>
  </r>
  <r>
    <x v="1"/>
    <x v="353"/>
    <x v="1"/>
    <x v="2827"/>
  </r>
  <r>
    <x v="0"/>
    <x v="353"/>
    <x v="2"/>
    <x v="2828"/>
  </r>
  <r>
    <x v="1"/>
    <x v="353"/>
    <x v="2"/>
    <x v="2829"/>
  </r>
  <r>
    <x v="0"/>
    <x v="353"/>
    <x v="3"/>
    <x v="2830"/>
  </r>
  <r>
    <x v="1"/>
    <x v="353"/>
    <x v="3"/>
    <x v="2831"/>
  </r>
  <r>
    <x v="0"/>
    <x v="354"/>
    <x v="0"/>
    <x v="2832"/>
  </r>
  <r>
    <x v="1"/>
    <x v="354"/>
    <x v="0"/>
    <x v="2833"/>
  </r>
  <r>
    <x v="0"/>
    <x v="354"/>
    <x v="1"/>
    <x v="2834"/>
  </r>
  <r>
    <x v="1"/>
    <x v="354"/>
    <x v="1"/>
    <x v="2835"/>
  </r>
  <r>
    <x v="0"/>
    <x v="354"/>
    <x v="2"/>
    <x v="2836"/>
  </r>
  <r>
    <x v="1"/>
    <x v="354"/>
    <x v="2"/>
    <x v="2837"/>
  </r>
  <r>
    <x v="0"/>
    <x v="354"/>
    <x v="3"/>
    <x v="2838"/>
  </r>
  <r>
    <x v="1"/>
    <x v="354"/>
    <x v="3"/>
    <x v="2839"/>
  </r>
  <r>
    <x v="0"/>
    <x v="355"/>
    <x v="0"/>
    <x v="2840"/>
  </r>
  <r>
    <x v="1"/>
    <x v="355"/>
    <x v="0"/>
    <x v="2841"/>
  </r>
  <r>
    <x v="0"/>
    <x v="355"/>
    <x v="1"/>
    <x v="2842"/>
  </r>
  <r>
    <x v="1"/>
    <x v="355"/>
    <x v="1"/>
    <x v="2843"/>
  </r>
  <r>
    <x v="0"/>
    <x v="355"/>
    <x v="2"/>
    <x v="2844"/>
  </r>
  <r>
    <x v="1"/>
    <x v="355"/>
    <x v="2"/>
    <x v="2845"/>
  </r>
  <r>
    <x v="0"/>
    <x v="355"/>
    <x v="3"/>
    <x v="2846"/>
  </r>
  <r>
    <x v="1"/>
    <x v="355"/>
    <x v="3"/>
    <x v="2847"/>
  </r>
  <r>
    <x v="0"/>
    <x v="356"/>
    <x v="0"/>
    <x v="2848"/>
  </r>
  <r>
    <x v="1"/>
    <x v="356"/>
    <x v="0"/>
    <x v="2849"/>
  </r>
  <r>
    <x v="0"/>
    <x v="356"/>
    <x v="1"/>
    <x v="2850"/>
  </r>
  <r>
    <x v="1"/>
    <x v="356"/>
    <x v="1"/>
    <x v="2851"/>
  </r>
  <r>
    <x v="0"/>
    <x v="356"/>
    <x v="2"/>
    <x v="2852"/>
  </r>
  <r>
    <x v="1"/>
    <x v="356"/>
    <x v="2"/>
    <x v="2853"/>
  </r>
  <r>
    <x v="0"/>
    <x v="356"/>
    <x v="3"/>
    <x v="2854"/>
  </r>
  <r>
    <x v="1"/>
    <x v="356"/>
    <x v="3"/>
    <x v="2855"/>
  </r>
  <r>
    <x v="0"/>
    <x v="357"/>
    <x v="0"/>
    <x v="2856"/>
  </r>
  <r>
    <x v="1"/>
    <x v="357"/>
    <x v="0"/>
    <x v="2857"/>
  </r>
  <r>
    <x v="0"/>
    <x v="357"/>
    <x v="1"/>
    <x v="2858"/>
  </r>
  <r>
    <x v="1"/>
    <x v="357"/>
    <x v="1"/>
    <x v="2859"/>
  </r>
  <r>
    <x v="0"/>
    <x v="357"/>
    <x v="2"/>
    <x v="2860"/>
  </r>
  <r>
    <x v="1"/>
    <x v="357"/>
    <x v="2"/>
    <x v="2861"/>
  </r>
  <r>
    <x v="0"/>
    <x v="357"/>
    <x v="3"/>
    <x v="2862"/>
  </r>
  <r>
    <x v="1"/>
    <x v="357"/>
    <x v="3"/>
    <x v="2863"/>
  </r>
  <r>
    <x v="0"/>
    <x v="358"/>
    <x v="0"/>
    <x v="2864"/>
  </r>
  <r>
    <x v="1"/>
    <x v="358"/>
    <x v="0"/>
    <x v="2865"/>
  </r>
  <r>
    <x v="0"/>
    <x v="358"/>
    <x v="1"/>
    <x v="2866"/>
  </r>
  <r>
    <x v="1"/>
    <x v="358"/>
    <x v="1"/>
    <x v="2867"/>
  </r>
  <r>
    <x v="0"/>
    <x v="358"/>
    <x v="2"/>
    <x v="2868"/>
  </r>
  <r>
    <x v="1"/>
    <x v="358"/>
    <x v="2"/>
    <x v="2869"/>
  </r>
  <r>
    <x v="0"/>
    <x v="358"/>
    <x v="3"/>
    <x v="2870"/>
  </r>
  <r>
    <x v="1"/>
    <x v="358"/>
    <x v="3"/>
    <x v="2871"/>
  </r>
  <r>
    <x v="0"/>
    <x v="359"/>
    <x v="0"/>
    <x v="2872"/>
  </r>
  <r>
    <x v="1"/>
    <x v="359"/>
    <x v="0"/>
    <x v="2873"/>
  </r>
  <r>
    <x v="0"/>
    <x v="359"/>
    <x v="1"/>
    <x v="2874"/>
  </r>
  <r>
    <x v="1"/>
    <x v="359"/>
    <x v="1"/>
    <x v="2875"/>
  </r>
  <r>
    <x v="0"/>
    <x v="359"/>
    <x v="2"/>
    <x v="2876"/>
  </r>
  <r>
    <x v="1"/>
    <x v="359"/>
    <x v="2"/>
    <x v="2877"/>
  </r>
  <r>
    <x v="0"/>
    <x v="359"/>
    <x v="3"/>
    <x v="2878"/>
  </r>
  <r>
    <x v="1"/>
    <x v="359"/>
    <x v="3"/>
    <x v="2879"/>
  </r>
  <r>
    <x v="0"/>
    <x v="360"/>
    <x v="0"/>
    <x v="2880"/>
  </r>
  <r>
    <x v="1"/>
    <x v="360"/>
    <x v="0"/>
    <x v="2881"/>
  </r>
  <r>
    <x v="0"/>
    <x v="360"/>
    <x v="1"/>
    <x v="2882"/>
  </r>
  <r>
    <x v="1"/>
    <x v="360"/>
    <x v="1"/>
    <x v="2883"/>
  </r>
  <r>
    <x v="0"/>
    <x v="360"/>
    <x v="2"/>
    <x v="2884"/>
  </r>
  <r>
    <x v="1"/>
    <x v="360"/>
    <x v="2"/>
    <x v="2885"/>
  </r>
  <r>
    <x v="0"/>
    <x v="360"/>
    <x v="3"/>
    <x v="2886"/>
  </r>
  <r>
    <x v="1"/>
    <x v="360"/>
    <x v="3"/>
    <x v="2887"/>
  </r>
  <r>
    <x v="0"/>
    <x v="361"/>
    <x v="0"/>
    <x v="2888"/>
  </r>
  <r>
    <x v="1"/>
    <x v="361"/>
    <x v="0"/>
    <x v="2889"/>
  </r>
  <r>
    <x v="0"/>
    <x v="361"/>
    <x v="1"/>
    <x v="2890"/>
  </r>
  <r>
    <x v="1"/>
    <x v="361"/>
    <x v="1"/>
    <x v="2891"/>
  </r>
  <r>
    <x v="0"/>
    <x v="361"/>
    <x v="2"/>
    <x v="2892"/>
  </r>
  <r>
    <x v="1"/>
    <x v="361"/>
    <x v="2"/>
    <x v="2893"/>
  </r>
  <r>
    <x v="0"/>
    <x v="361"/>
    <x v="3"/>
    <x v="2894"/>
  </r>
  <r>
    <x v="1"/>
    <x v="361"/>
    <x v="3"/>
    <x v="2895"/>
  </r>
  <r>
    <x v="0"/>
    <x v="362"/>
    <x v="0"/>
    <x v="2896"/>
  </r>
  <r>
    <x v="1"/>
    <x v="362"/>
    <x v="0"/>
    <x v="2897"/>
  </r>
  <r>
    <x v="0"/>
    <x v="362"/>
    <x v="1"/>
    <x v="2898"/>
  </r>
  <r>
    <x v="1"/>
    <x v="362"/>
    <x v="1"/>
    <x v="2899"/>
  </r>
  <r>
    <x v="0"/>
    <x v="362"/>
    <x v="2"/>
    <x v="2900"/>
  </r>
  <r>
    <x v="1"/>
    <x v="362"/>
    <x v="2"/>
    <x v="2901"/>
  </r>
  <r>
    <x v="0"/>
    <x v="362"/>
    <x v="3"/>
    <x v="2902"/>
  </r>
  <r>
    <x v="1"/>
    <x v="362"/>
    <x v="3"/>
    <x v="2903"/>
  </r>
  <r>
    <x v="0"/>
    <x v="363"/>
    <x v="0"/>
    <x v="2904"/>
  </r>
  <r>
    <x v="1"/>
    <x v="363"/>
    <x v="0"/>
    <x v="2905"/>
  </r>
  <r>
    <x v="0"/>
    <x v="363"/>
    <x v="1"/>
    <x v="2906"/>
  </r>
  <r>
    <x v="1"/>
    <x v="363"/>
    <x v="1"/>
    <x v="2907"/>
  </r>
  <r>
    <x v="0"/>
    <x v="363"/>
    <x v="2"/>
    <x v="2908"/>
  </r>
  <r>
    <x v="1"/>
    <x v="363"/>
    <x v="2"/>
    <x v="2909"/>
  </r>
  <r>
    <x v="0"/>
    <x v="363"/>
    <x v="3"/>
    <x v="2910"/>
  </r>
  <r>
    <x v="1"/>
    <x v="363"/>
    <x v="3"/>
    <x v="2911"/>
  </r>
  <r>
    <x v="0"/>
    <x v="364"/>
    <x v="0"/>
    <x v="2912"/>
  </r>
  <r>
    <x v="1"/>
    <x v="364"/>
    <x v="0"/>
    <x v="2913"/>
  </r>
  <r>
    <x v="0"/>
    <x v="364"/>
    <x v="1"/>
    <x v="2914"/>
  </r>
  <r>
    <x v="1"/>
    <x v="364"/>
    <x v="1"/>
    <x v="2915"/>
  </r>
  <r>
    <x v="0"/>
    <x v="364"/>
    <x v="2"/>
    <x v="2916"/>
  </r>
  <r>
    <x v="1"/>
    <x v="364"/>
    <x v="2"/>
    <x v="2917"/>
  </r>
  <r>
    <x v="0"/>
    <x v="364"/>
    <x v="3"/>
    <x v="2918"/>
  </r>
  <r>
    <x v="1"/>
    <x v="364"/>
    <x v="3"/>
    <x v="2919"/>
  </r>
  <r>
    <x v="0"/>
    <x v="365"/>
    <x v="0"/>
    <x v="2920"/>
  </r>
  <r>
    <x v="1"/>
    <x v="365"/>
    <x v="0"/>
    <x v="2921"/>
  </r>
  <r>
    <x v="0"/>
    <x v="365"/>
    <x v="1"/>
    <x v="2922"/>
  </r>
  <r>
    <x v="1"/>
    <x v="365"/>
    <x v="1"/>
    <x v="2923"/>
  </r>
  <r>
    <x v="0"/>
    <x v="365"/>
    <x v="2"/>
    <x v="2924"/>
  </r>
  <r>
    <x v="1"/>
    <x v="365"/>
    <x v="2"/>
    <x v="2925"/>
  </r>
  <r>
    <x v="0"/>
    <x v="365"/>
    <x v="3"/>
    <x v="2926"/>
  </r>
  <r>
    <x v="1"/>
    <x v="365"/>
    <x v="3"/>
    <x v="2927"/>
  </r>
  <r>
    <x v="0"/>
    <x v="366"/>
    <x v="0"/>
    <x v="2928"/>
  </r>
  <r>
    <x v="1"/>
    <x v="366"/>
    <x v="0"/>
    <x v="2929"/>
  </r>
  <r>
    <x v="0"/>
    <x v="366"/>
    <x v="1"/>
    <x v="2930"/>
  </r>
  <r>
    <x v="1"/>
    <x v="366"/>
    <x v="1"/>
    <x v="2931"/>
  </r>
  <r>
    <x v="0"/>
    <x v="366"/>
    <x v="2"/>
    <x v="2932"/>
  </r>
  <r>
    <x v="1"/>
    <x v="366"/>
    <x v="2"/>
    <x v="2933"/>
  </r>
  <r>
    <x v="0"/>
    <x v="366"/>
    <x v="3"/>
    <x v="2934"/>
  </r>
  <r>
    <x v="1"/>
    <x v="366"/>
    <x v="3"/>
    <x v="2935"/>
  </r>
  <r>
    <x v="0"/>
    <x v="367"/>
    <x v="0"/>
    <x v="2936"/>
  </r>
  <r>
    <x v="1"/>
    <x v="367"/>
    <x v="0"/>
    <x v="2937"/>
  </r>
  <r>
    <x v="0"/>
    <x v="367"/>
    <x v="1"/>
    <x v="2938"/>
  </r>
  <r>
    <x v="1"/>
    <x v="367"/>
    <x v="1"/>
    <x v="2939"/>
  </r>
  <r>
    <x v="0"/>
    <x v="367"/>
    <x v="2"/>
    <x v="2940"/>
  </r>
  <r>
    <x v="1"/>
    <x v="367"/>
    <x v="2"/>
    <x v="2941"/>
  </r>
  <r>
    <x v="0"/>
    <x v="367"/>
    <x v="3"/>
    <x v="2942"/>
  </r>
  <r>
    <x v="1"/>
    <x v="367"/>
    <x v="3"/>
    <x v="2943"/>
  </r>
  <r>
    <x v="0"/>
    <x v="368"/>
    <x v="0"/>
    <x v="2944"/>
  </r>
  <r>
    <x v="1"/>
    <x v="368"/>
    <x v="0"/>
    <x v="2945"/>
  </r>
  <r>
    <x v="0"/>
    <x v="368"/>
    <x v="1"/>
    <x v="2946"/>
  </r>
  <r>
    <x v="1"/>
    <x v="368"/>
    <x v="1"/>
    <x v="2947"/>
  </r>
  <r>
    <x v="0"/>
    <x v="368"/>
    <x v="2"/>
    <x v="2948"/>
  </r>
  <r>
    <x v="1"/>
    <x v="368"/>
    <x v="2"/>
    <x v="2949"/>
  </r>
  <r>
    <x v="0"/>
    <x v="368"/>
    <x v="3"/>
    <x v="2950"/>
  </r>
  <r>
    <x v="1"/>
    <x v="368"/>
    <x v="3"/>
    <x v="2951"/>
  </r>
  <r>
    <x v="0"/>
    <x v="369"/>
    <x v="0"/>
    <x v="2952"/>
  </r>
  <r>
    <x v="1"/>
    <x v="369"/>
    <x v="0"/>
    <x v="2953"/>
  </r>
  <r>
    <x v="0"/>
    <x v="369"/>
    <x v="1"/>
    <x v="2954"/>
  </r>
  <r>
    <x v="1"/>
    <x v="369"/>
    <x v="1"/>
    <x v="2955"/>
  </r>
  <r>
    <x v="0"/>
    <x v="369"/>
    <x v="2"/>
    <x v="2956"/>
  </r>
  <r>
    <x v="1"/>
    <x v="369"/>
    <x v="2"/>
    <x v="2957"/>
  </r>
  <r>
    <x v="0"/>
    <x v="369"/>
    <x v="3"/>
    <x v="2958"/>
  </r>
  <r>
    <x v="1"/>
    <x v="369"/>
    <x v="3"/>
    <x v="2959"/>
  </r>
  <r>
    <x v="0"/>
    <x v="370"/>
    <x v="0"/>
    <x v="2960"/>
  </r>
  <r>
    <x v="1"/>
    <x v="370"/>
    <x v="0"/>
    <x v="2961"/>
  </r>
  <r>
    <x v="0"/>
    <x v="370"/>
    <x v="1"/>
    <x v="2962"/>
  </r>
  <r>
    <x v="1"/>
    <x v="370"/>
    <x v="1"/>
    <x v="2963"/>
  </r>
  <r>
    <x v="0"/>
    <x v="370"/>
    <x v="2"/>
    <x v="2964"/>
  </r>
  <r>
    <x v="1"/>
    <x v="370"/>
    <x v="2"/>
    <x v="2965"/>
  </r>
  <r>
    <x v="0"/>
    <x v="370"/>
    <x v="3"/>
    <x v="2966"/>
  </r>
  <r>
    <x v="1"/>
    <x v="370"/>
    <x v="3"/>
    <x v="2967"/>
  </r>
  <r>
    <x v="0"/>
    <x v="371"/>
    <x v="0"/>
    <x v="2968"/>
  </r>
  <r>
    <x v="1"/>
    <x v="371"/>
    <x v="0"/>
    <x v="2969"/>
  </r>
  <r>
    <x v="0"/>
    <x v="371"/>
    <x v="1"/>
    <x v="2970"/>
  </r>
  <r>
    <x v="1"/>
    <x v="371"/>
    <x v="1"/>
    <x v="2971"/>
  </r>
  <r>
    <x v="0"/>
    <x v="371"/>
    <x v="2"/>
    <x v="2972"/>
  </r>
  <r>
    <x v="1"/>
    <x v="371"/>
    <x v="2"/>
    <x v="2973"/>
  </r>
  <r>
    <x v="0"/>
    <x v="371"/>
    <x v="3"/>
    <x v="2974"/>
  </r>
  <r>
    <x v="1"/>
    <x v="371"/>
    <x v="3"/>
    <x v="2975"/>
  </r>
  <r>
    <x v="0"/>
    <x v="372"/>
    <x v="0"/>
    <x v="2976"/>
  </r>
  <r>
    <x v="1"/>
    <x v="372"/>
    <x v="0"/>
    <x v="2977"/>
  </r>
  <r>
    <x v="0"/>
    <x v="372"/>
    <x v="1"/>
    <x v="2978"/>
  </r>
  <r>
    <x v="1"/>
    <x v="372"/>
    <x v="1"/>
    <x v="2979"/>
  </r>
  <r>
    <x v="0"/>
    <x v="372"/>
    <x v="2"/>
    <x v="2980"/>
  </r>
  <r>
    <x v="1"/>
    <x v="372"/>
    <x v="2"/>
    <x v="2981"/>
  </r>
  <r>
    <x v="0"/>
    <x v="372"/>
    <x v="3"/>
    <x v="2982"/>
  </r>
  <r>
    <x v="1"/>
    <x v="372"/>
    <x v="3"/>
    <x v="2983"/>
  </r>
  <r>
    <x v="0"/>
    <x v="373"/>
    <x v="0"/>
    <x v="2984"/>
  </r>
  <r>
    <x v="1"/>
    <x v="373"/>
    <x v="0"/>
    <x v="2985"/>
  </r>
  <r>
    <x v="0"/>
    <x v="373"/>
    <x v="1"/>
    <x v="2986"/>
  </r>
  <r>
    <x v="1"/>
    <x v="373"/>
    <x v="1"/>
    <x v="2987"/>
  </r>
  <r>
    <x v="0"/>
    <x v="373"/>
    <x v="2"/>
    <x v="2988"/>
  </r>
  <r>
    <x v="1"/>
    <x v="373"/>
    <x v="2"/>
    <x v="2989"/>
  </r>
  <r>
    <x v="0"/>
    <x v="373"/>
    <x v="3"/>
    <x v="2990"/>
  </r>
  <r>
    <x v="1"/>
    <x v="373"/>
    <x v="3"/>
    <x v="2991"/>
  </r>
  <r>
    <x v="0"/>
    <x v="374"/>
    <x v="0"/>
    <x v="2992"/>
  </r>
  <r>
    <x v="1"/>
    <x v="374"/>
    <x v="0"/>
    <x v="2993"/>
  </r>
  <r>
    <x v="0"/>
    <x v="374"/>
    <x v="1"/>
    <x v="2994"/>
  </r>
  <r>
    <x v="1"/>
    <x v="374"/>
    <x v="1"/>
    <x v="2995"/>
  </r>
  <r>
    <x v="0"/>
    <x v="374"/>
    <x v="2"/>
    <x v="2996"/>
  </r>
  <r>
    <x v="1"/>
    <x v="374"/>
    <x v="2"/>
    <x v="2997"/>
  </r>
  <r>
    <x v="0"/>
    <x v="374"/>
    <x v="3"/>
    <x v="2998"/>
  </r>
  <r>
    <x v="1"/>
    <x v="374"/>
    <x v="3"/>
    <x v="2999"/>
  </r>
  <r>
    <x v="0"/>
    <x v="375"/>
    <x v="0"/>
    <x v="3000"/>
  </r>
  <r>
    <x v="1"/>
    <x v="375"/>
    <x v="0"/>
    <x v="3001"/>
  </r>
  <r>
    <x v="0"/>
    <x v="375"/>
    <x v="1"/>
    <x v="3002"/>
  </r>
  <r>
    <x v="1"/>
    <x v="375"/>
    <x v="1"/>
    <x v="3003"/>
  </r>
  <r>
    <x v="0"/>
    <x v="375"/>
    <x v="2"/>
    <x v="3004"/>
  </r>
  <r>
    <x v="1"/>
    <x v="375"/>
    <x v="2"/>
    <x v="3005"/>
  </r>
  <r>
    <x v="0"/>
    <x v="375"/>
    <x v="3"/>
    <x v="3006"/>
  </r>
  <r>
    <x v="1"/>
    <x v="375"/>
    <x v="3"/>
    <x v="3007"/>
  </r>
  <r>
    <x v="0"/>
    <x v="376"/>
    <x v="0"/>
    <x v="3008"/>
  </r>
  <r>
    <x v="1"/>
    <x v="376"/>
    <x v="0"/>
    <x v="3009"/>
  </r>
  <r>
    <x v="0"/>
    <x v="376"/>
    <x v="1"/>
    <x v="3010"/>
  </r>
  <r>
    <x v="1"/>
    <x v="376"/>
    <x v="1"/>
    <x v="3011"/>
  </r>
  <r>
    <x v="0"/>
    <x v="376"/>
    <x v="2"/>
    <x v="3012"/>
  </r>
  <r>
    <x v="1"/>
    <x v="376"/>
    <x v="2"/>
    <x v="3013"/>
  </r>
  <r>
    <x v="0"/>
    <x v="376"/>
    <x v="3"/>
    <x v="3014"/>
  </r>
  <r>
    <x v="1"/>
    <x v="376"/>
    <x v="3"/>
    <x v="3015"/>
  </r>
  <r>
    <x v="0"/>
    <x v="377"/>
    <x v="0"/>
    <x v="3016"/>
  </r>
  <r>
    <x v="1"/>
    <x v="377"/>
    <x v="0"/>
    <x v="3017"/>
  </r>
  <r>
    <x v="0"/>
    <x v="377"/>
    <x v="1"/>
    <x v="3018"/>
  </r>
  <r>
    <x v="1"/>
    <x v="377"/>
    <x v="1"/>
    <x v="3019"/>
  </r>
  <r>
    <x v="0"/>
    <x v="377"/>
    <x v="2"/>
    <x v="3020"/>
  </r>
  <r>
    <x v="1"/>
    <x v="377"/>
    <x v="2"/>
    <x v="3021"/>
  </r>
  <r>
    <x v="0"/>
    <x v="377"/>
    <x v="3"/>
    <x v="3022"/>
  </r>
  <r>
    <x v="1"/>
    <x v="377"/>
    <x v="3"/>
    <x v="3023"/>
  </r>
  <r>
    <x v="0"/>
    <x v="378"/>
    <x v="0"/>
    <x v="3024"/>
  </r>
  <r>
    <x v="1"/>
    <x v="378"/>
    <x v="0"/>
    <x v="3025"/>
  </r>
  <r>
    <x v="0"/>
    <x v="378"/>
    <x v="1"/>
    <x v="3026"/>
  </r>
  <r>
    <x v="1"/>
    <x v="378"/>
    <x v="1"/>
    <x v="3027"/>
  </r>
  <r>
    <x v="0"/>
    <x v="378"/>
    <x v="2"/>
    <x v="3028"/>
  </r>
  <r>
    <x v="1"/>
    <x v="378"/>
    <x v="2"/>
    <x v="3029"/>
  </r>
  <r>
    <x v="0"/>
    <x v="378"/>
    <x v="3"/>
    <x v="3030"/>
  </r>
  <r>
    <x v="1"/>
    <x v="378"/>
    <x v="3"/>
    <x v="3031"/>
  </r>
  <r>
    <x v="0"/>
    <x v="379"/>
    <x v="0"/>
    <x v="3032"/>
  </r>
  <r>
    <x v="1"/>
    <x v="379"/>
    <x v="0"/>
    <x v="3033"/>
  </r>
  <r>
    <x v="0"/>
    <x v="379"/>
    <x v="1"/>
    <x v="3034"/>
  </r>
  <r>
    <x v="1"/>
    <x v="379"/>
    <x v="1"/>
    <x v="3035"/>
  </r>
  <r>
    <x v="0"/>
    <x v="379"/>
    <x v="2"/>
    <x v="3036"/>
  </r>
  <r>
    <x v="1"/>
    <x v="379"/>
    <x v="2"/>
    <x v="3037"/>
  </r>
  <r>
    <x v="0"/>
    <x v="379"/>
    <x v="3"/>
    <x v="3038"/>
  </r>
  <r>
    <x v="1"/>
    <x v="379"/>
    <x v="3"/>
    <x v="3039"/>
  </r>
  <r>
    <x v="0"/>
    <x v="380"/>
    <x v="0"/>
    <x v="3040"/>
  </r>
  <r>
    <x v="1"/>
    <x v="380"/>
    <x v="0"/>
    <x v="3041"/>
  </r>
  <r>
    <x v="0"/>
    <x v="380"/>
    <x v="1"/>
    <x v="3042"/>
  </r>
  <r>
    <x v="1"/>
    <x v="380"/>
    <x v="1"/>
    <x v="3043"/>
  </r>
  <r>
    <x v="0"/>
    <x v="380"/>
    <x v="2"/>
    <x v="3044"/>
  </r>
  <r>
    <x v="1"/>
    <x v="380"/>
    <x v="2"/>
    <x v="3045"/>
  </r>
  <r>
    <x v="0"/>
    <x v="380"/>
    <x v="3"/>
    <x v="3046"/>
  </r>
  <r>
    <x v="1"/>
    <x v="380"/>
    <x v="3"/>
    <x v="3047"/>
  </r>
  <r>
    <x v="0"/>
    <x v="381"/>
    <x v="0"/>
    <x v="3048"/>
  </r>
  <r>
    <x v="1"/>
    <x v="381"/>
    <x v="0"/>
    <x v="3049"/>
  </r>
  <r>
    <x v="0"/>
    <x v="381"/>
    <x v="1"/>
    <x v="3050"/>
  </r>
  <r>
    <x v="1"/>
    <x v="381"/>
    <x v="1"/>
    <x v="3051"/>
  </r>
  <r>
    <x v="0"/>
    <x v="381"/>
    <x v="2"/>
    <x v="3052"/>
  </r>
  <r>
    <x v="1"/>
    <x v="381"/>
    <x v="2"/>
    <x v="3053"/>
  </r>
  <r>
    <x v="0"/>
    <x v="381"/>
    <x v="3"/>
    <x v="3054"/>
  </r>
  <r>
    <x v="1"/>
    <x v="381"/>
    <x v="3"/>
    <x v="3055"/>
  </r>
  <r>
    <x v="0"/>
    <x v="382"/>
    <x v="0"/>
    <x v="3056"/>
  </r>
  <r>
    <x v="1"/>
    <x v="382"/>
    <x v="0"/>
    <x v="3057"/>
  </r>
  <r>
    <x v="0"/>
    <x v="382"/>
    <x v="1"/>
    <x v="3058"/>
  </r>
  <r>
    <x v="1"/>
    <x v="382"/>
    <x v="1"/>
    <x v="3059"/>
  </r>
  <r>
    <x v="0"/>
    <x v="382"/>
    <x v="2"/>
    <x v="3060"/>
  </r>
  <r>
    <x v="1"/>
    <x v="382"/>
    <x v="2"/>
    <x v="3061"/>
  </r>
  <r>
    <x v="0"/>
    <x v="382"/>
    <x v="3"/>
    <x v="3062"/>
  </r>
  <r>
    <x v="1"/>
    <x v="382"/>
    <x v="3"/>
    <x v="3063"/>
  </r>
  <r>
    <x v="0"/>
    <x v="383"/>
    <x v="0"/>
    <x v="3064"/>
  </r>
  <r>
    <x v="1"/>
    <x v="383"/>
    <x v="0"/>
    <x v="3065"/>
  </r>
  <r>
    <x v="0"/>
    <x v="383"/>
    <x v="1"/>
    <x v="3066"/>
  </r>
  <r>
    <x v="1"/>
    <x v="383"/>
    <x v="1"/>
    <x v="3067"/>
  </r>
  <r>
    <x v="0"/>
    <x v="383"/>
    <x v="2"/>
    <x v="3068"/>
  </r>
  <r>
    <x v="1"/>
    <x v="383"/>
    <x v="2"/>
    <x v="3069"/>
  </r>
  <r>
    <x v="0"/>
    <x v="383"/>
    <x v="3"/>
    <x v="3070"/>
  </r>
  <r>
    <x v="1"/>
    <x v="383"/>
    <x v="3"/>
    <x v="3071"/>
  </r>
  <r>
    <x v="0"/>
    <x v="384"/>
    <x v="0"/>
    <x v="3072"/>
  </r>
  <r>
    <x v="1"/>
    <x v="384"/>
    <x v="0"/>
    <x v="3073"/>
  </r>
  <r>
    <x v="0"/>
    <x v="384"/>
    <x v="1"/>
    <x v="3074"/>
  </r>
  <r>
    <x v="1"/>
    <x v="384"/>
    <x v="1"/>
    <x v="3075"/>
  </r>
  <r>
    <x v="0"/>
    <x v="384"/>
    <x v="2"/>
    <x v="3076"/>
  </r>
  <r>
    <x v="1"/>
    <x v="384"/>
    <x v="2"/>
    <x v="3077"/>
  </r>
  <r>
    <x v="0"/>
    <x v="384"/>
    <x v="3"/>
    <x v="3078"/>
  </r>
  <r>
    <x v="1"/>
    <x v="384"/>
    <x v="3"/>
    <x v="3079"/>
  </r>
  <r>
    <x v="0"/>
    <x v="385"/>
    <x v="0"/>
    <x v="3080"/>
  </r>
  <r>
    <x v="1"/>
    <x v="385"/>
    <x v="0"/>
    <x v="3081"/>
  </r>
  <r>
    <x v="0"/>
    <x v="385"/>
    <x v="1"/>
    <x v="3082"/>
  </r>
  <r>
    <x v="1"/>
    <x v="385"/>
    <x v="1"/>
    <x v="3083"/>
  </r>
  <r>
    <x v="0"/>
    <x v="385"/>
    <x v="2"/>
    <x v="3084"/>
  </r>
  <r>
    <x v="1"/>
    <x v="385"/>
    <x v="2"/>
    <x v="3085"/>
  </r>
  <r>
    <x v="0"/>
    <x v="385"/>
    <x v="3"/>
    <x v="3086"/>
  </r>
  <r>
    <x v="1"/>
    <x v="385"/>
    <x v="3"/>
    <x v="3087"/>
  </r>
  <r>
    <x v="0"/>
    <x v="386"/>
    <x v="0"/>
    <x v="3088"/>
  </r>
  <r>
    <x v="1"/>
    <x v="386"/>
    <x v="0"/>
    <x v="3089"/>
  </r>
  <r>
    <x v="0"/>
    <x v="386"/>
    <x v="1"/>
    <x v="3090"/>
  </r>
  <r>
    <x v="1"/>
    <x v="386"/>
    <x v="1"/>
    <x v="3091"/>
  </r>
  <r>
    <x v="0"/>
    <x v="386"/>
    <x v="2"/>
    <x v="3092"/>
  </r>
  <r>
    <x v="1"/>
    <x v="386"/>
    <x v="2"/>
    <x v="3093"/>
  </r>
  <r>
    <x v="0"/>
    <x v="386"/>
    <x v="3"/>
    <x v="3094"/>
  </r>
  <r>
    <x v="1"/>
    <x v="386"/>
    <x v="3"/>
    <x v="3095"/>
  </r>
  <r>
    <x v="0"/>
    <x v="387"/>
    <x v="0"/>
    <x v="3096"/>
  </r>
  <r>
    <x v="1"/>
    <x v="387"/>
    <x v="0"/>
    <x v="3097"/>
  </r>
  <r>
    <x v="0"/>
    <x v="387"/>
    <x v="1"/>
    <x v="3098"/>
  </r>
  <r>
    <x v="1"/>
    <x v="387"/>
    <x v="1"/>
    <x v="3099"/>
  </r>
  <r>
    <x v="0"/>
    <x v="387"/>
    <x v="2"/>
    <x v="3100"/>
  </r>
  <r>
    <x v="1"/>
    <x v="387"/>
    <x v="2"/>
    <x v="3101"/>
  </r>
  <r>
    <x v="0"/>
    <x v="387"/>
    <x v="3"/>
    <x v="3102"/>
  </r>
  <r>
    <x v="1"/>
    <x v="387"/>
    <x v="3"/>
    <x v="3103"/>
  </r>
  <r>
    <x v="0"/>
    <x v="388"/>
    <x v="0"/>
    <x v="3104"/>
  </r>
  <r>
    <x v="1"/>
    <x v="388"/>
    <x v="0"/>
    <x v="3105"/>
  </r>
  <r>
    <x v="0"/>
    <x v="388"/>
    <x v="1"/>
    <x v="3106"/>
  </r>
  <r>
    <x v="1"/>
    <x v="388"/>
    <x v="1"/>
    <x v="3107"/>
  </r>
  <r>
    <x v="0"/>
    <x v="388"/>
    <x v="2"/>
    <x v="3108"/>
  </r>
  <r>
    <x v="1"/>
    <x v="388"/>
    <x v="2"/>
    <x v="3109"/>
  </r>
  <r>
    <x v="0"/>
    <x v="388"/>
    <x v="3"/>
    <x v="3110"/>
  </r>
  <r>
    <x v="1"/>
    <x v="388"/>
    <x v="3"/>
    <x v="3111"/>
  </r>
  <r>
    <x v="0"/>
    <x v="389"/>
    <x v="0"/>
    <x v="3112"/>
  </r>
  <r>
    <x v="1"/>
    <x v="389"/>
    <x v="0"/>
    <x v="3113"/>
  </r>
  <r>
    <x v="0"/>
    <x v="389"/>
    <x v="1"/>
    <x v="3114"/>
  </r>
  <r>
    <x v="1"/>
    <x v="389"/>
    <x v="1"/>
    <x v="3115"/>
  </r>
  <r>
    <x v="0"/>
    <x v="389"/>
    <x v="2"/>
    <x v="3116"/>
  </r>
  <r>
    <x v="1"/>
    <x v="389"/>
    <x v="2"/>
    <x v="3117"/>
  </r>
  <r>
    <x v="0"/>
    <x v="389"/>
    <x v="3"/>
    <x v="3118"/>
  </r>
  <r>
    <x v="1"/>
    <x v="389"/>
    <x v="3"/>
    <x v="3119"/>
  </r>
  <r>
    <x v="0"/>
    <x v="390"/>
    <x v="0"/>
    <x v="3120"/>
  </r>
  <r>
    <x v="1"/>
    <x v="390"/>
    <x v="0"/>
    <x v="3121"/>
  </r>
  <r>
    <x v="0"/>
    <x v="390"/>
    <x v="1"/>
    <x v="3122"/>
  </r>
  <r>
    <x v="1"/>
    <x v="390"/>
    <x v="1"/>
    <x v="3123"/>
  </r>
  <r>
    <x v="0"/>
    <x v="390"/>
    <x v="2"/>
    <x v="3124"/>
  </r>
  <r>
    <x v="1"/>
    <x v="390"/>
    <x v="2"/>
    <x v="3125"/>
  </r>
  <r>
    <x v="0"/>
    <x v="390"/>
    <x v="3"/>
    <x v="3126"/>
  </r>
  <r>
    <x v="1"/>
    <x v="390"/>
    <x v="3"/>
    <x v="3127"/>
  </r>
  <r>
    <x v="0"/>
    <x v="391"/>
    <x v="0"/>
    <x v="3128"/>
  </r>
  <r>
    <x v="1"/>
    <x v="391"/>
    <x v="0"/>
    <x v="3129"/>
  </r>
  <r>
    <x v="0"/>
    <x v="391"/>
    <x v="1"/>
    <x v="3130"/>
  </r>
  <r>
    <x v="1"/>
    <x v="391"/>
    <x v="1"/>
    <x v="3131"/>
  </r>
  <r>
    <x v="0"/>
    <x v="391"/>
    <x v="2"/>
    <x v="3132"/>
  </r>
  <r>
    <x v="1"/>
    <x v="391"/>
    <x v="2"/>
    <x v="3133"/>
  </r>
  <r>
    <x v="0"/>
    <x v="391"/>
    <x v="3"/>
    <x v="3134"/>
  </r>
  <r>
    <x v="1"/>
    <x v="391"/>
    <x v="3"/>
    <x v="3135"/>
  </r>
  <r>
    <x v="0"/>
    <x v="392"/>
    <x v="0"/>
    <x v="3136"/>
  </r>
  <r>
    <x v="1"/>
    <x v="392"/>
    <x v="0"/>
    <x v="3137"/>
  </r>
  <r>
    <x v="0"/>
    <x v="392"/>
    <x v="1"/>
    <x v="3138"/>
  </r>
  <r>
    <x v="1"/>
    <x v="392"/>
    <x v="1"/>
    <x v="3139"/>
  </r>
  <r>
    <x v="0"/>
    <x v="392"/>
    <x v="2"/>
    <x v="3140"/>
  </r>
  <r>
    <x v="1"/>
    <x v="392"/>
    <x v="2"/>
    <x v="3141"/>
  </r>
  <r>
    <x v="0"/>
    <x v="392"/>
    <x v="3"/>
    <x v="3142"/>
  </r>
  <r>
    <x v="1"/>
    <x v="392"/>
    <x v="3"/>
    <x v="3143"/>
  </r>
  <r>
    <x v="0"/>
    <x v="393"/>
    <x v="0"/>
    <x v="3144"/>
  </r>
  <r>
    <x v="1"/>
    <x v="393"/>
    <x v="0"/>
    <x v="3145"/>
  </r>
  <r>
    <x v="0"/>
    <x v="393"/>
    <x v="1"/>
    <x v="3146"/>
  </r>
  <r>
    <x v="1"/>
    <x v="393"/>
    <x v="1"/>
    <x v="3147"/>
  </r>
  <r>
    <x v="0"/>
    <x v="393"/>
    <x v="2"/>
    <x v="3148"/>
  </r>
  <r>
    <x v="1"/>
    <x v="393"/>
    <x v="2"/>
    <x v="3149"/>
  </r>
  <r>
    <x v="0"/>
    <x v="393"/>
    <x v="3"/>
    <x v="3150"/>
  </r>
  <r>
    <x v="1"/>
    <x v="393"/>
    <x v="3"/>
    <x v="3151"/>
  </r>
  <r>
    <x v="0"/>
    <x v="394"/>
    <x v="0"/>
    <x v="3152"/>
  </r>
  <r>
    <x v="1"/>
    <x v="394"/>
    <x v="0"/>
    <x v="3153"/>
  </r>
  <r>
    <x v="0"/>
    <x v="394"/>
    <x v="1"/>
    <x v="3154"/>
  </r>
  <r>
    <x v="1"/>
    <x v="394"/>
    <x v="1"/>
    <x v="3155"/>
  </r>
  <r>
    <x v="0"/>
    <x v="394"/>
    <x v="2"/>
    <x v="3156"/>
  </r>
  <r>
    <x v="1"/>
    <x v="394"/>
    <x v="2"/>
    <x v="3157"/>
  </r>
  <r>
    <x v="0"/>
    <x v="394"/>
    <x v="3"/>
    <x v="3158"/>
  </r>
  <r>
    <x v="1"/>
    <x v="394"/>
    <x v="3"/>
    <x v="3159"/>
  </r>
  <r>
    <x v="0"/>
    <x v="395"/>
    <x v="0"/>
    <x v="3160"/>
  </r>
  <r>
    <x v="1"/>
    <x v="395"/>
    <x v="0"/>
    <x v="3161"/>
  </r>
  <r>
    <x v="0"/>
    <x v="395"/>
    <x v="1"/>
    <x v="3162"/>
  </r>
  <r>
    <x v="1"/>
    <x v="395"/>
    <x v="1"/>
    <x v="3163"/>
  </r>
  <r>
    <x v="0"/>
    <x v="395"/>
    <x v="2"/>
    <x v="3164"/>
  </r>
  <r>
    <x v="1"/>
    <x v="395"/>
    <x v="2"/>
    <x v="3165"/>
  </r>
  <r>
    <x v="0"/>
    <x v="395"/>
    <x v="3"/>
    <x v="3166"/>
  </r>
  <r>
    <x v="1"/>
    <x v="395"/>
    <x v="3"/>
    <x v="3167"/>
  </r>
  <r>
    <x v="0"/>
    <x v="396"/>
    <x v="0"/>
    <x v="3168"/>
  </r>
  <r>
    <x v="1"/>
    <x v="396"/>
    <x v="0"/>
    <x v="3169"/>
  </r>
  <r>
    <x v="0"/>
    <x v="396"/>
    <x v="1"/>
    <x v="3170"/>
  </r>
  <r>
    <x v="1"/>
    <x v="396"/>
    <x v="1"/>
    <x v="3171"/>
  </r>
  <r>
    <x v="0"/>
    <x v="396"/>
    <x v="2"/>
    <x v="3172"/>
  </r>
  <r>
    <x v="1"/>
    <x v="396"/>
    <x v="2"/>
    <x v="3173"/>
  </r>
  <r>
    <x v="0"/>
    <x v="396"/>
    <x v="3"/>
    <x v="3174"/>
  </r>
  <r>
    <x v="1"/>
    <x v="396"/>
    <x v="3"/>
    <x v="3175"/>
  </r>
  <r>
    <x v="0"/>
    <x v="397"/>
    <x v="0"/>
    <x v="3176"/>
  </r>
  <r>
    <x v="1"/>
    <x v="397"/>
    <x v="0"/>
    <x v="3177"/>
  </r>
  <r>
    <x v="0"/>
    <x v="397"/>
    <x v="1"/>
    <x v="3178"/>
  </r>
  <r>
    <x v="1"/>
    <x v="397"/>
    <x v="1"/>
    <x v="3179"/>
  </r>
  <r>
    <x v="0"/>
    <x v="397"/>
    <x v="2"/>
    <x v="3180"/>
  </r>
  <r>
    <x v="1"/>
    <x v="397"/>
    <x v="2"/>
    <x v="3181"/>
  </r>
  <r>
    <x v="0"/>
    <x v="397"/>
    <x v="3"/>
    <x v="3182"/>
  </r>
  <r>
    <x v="1"/>
    <x v="397"/>
    <x v="3"/>
    <x v="3183"/>
  </r>
  <r>
    <x v="0"/>
    <x v="398"/>
    <x v="0"/>
    <x v="3184"/>
  </r>
  <r>
    <x v="1"/>
    <x v="398"/>
    <x v="0"/>
    <x v="3185"/>
  </r>
  <r>
    <x v="0"/>
    <x v="398"/>
    <x v="1"/>
    <x v="3186"/>
  </r>
  <r>
    <x v="1"/>
    <x v="398"/>
    <x v="1"/>
    <x v="3187"/>
  </r>
  <r>
    <x v="0"/>
    <x v="398"/>
    <x v="2"/>
    <x v="3188"/>
  </r>
  <r>
    <x v="1"/>
    <x v="398"/>
    <x v="2"/>
    <x v="3189"/>
  </r>
  <r>
    <x v="0"/>
    <x v="398"/>
    <x v="3"/>
    <x v="3190"/>
  </r>
  <r>
    <x v="1"/>
    <x v="398"/>
    <x v="3"/>
    <x v="3191"/>
  </r>
  <r>
    <x v="0"/>
    <x v="399"/>
    <x v="0"/>
    <x v="3192"/>
  </r>
  <r>
    <x v="1"/>
    <x v="399"/>
    <x v="0"/>
    <x v="3193"/>
  </r>
  <r>
    <x v="0"/>
    <x v="399"/>
    <x v="1"/>
    <x v="3194"/>
  </r>
  <r>
    <x v="1"/>
    <x v="399"/>
    <x v="1"/>
    <x v="3195"/>
  </r>
  <r>
    <x v="0"/>
    <x v="399"/>
    <x v="2"/>
    <x v="3196"/>
  </r>
  <r>
    <x v="1"/>
    <x v="399"/>
    <x v="2"/>
    <x v="3197"/>
  </r>
  <r>
    <x v="0"/>
    <x v="399"/>
    <x v="3"/>
    <x v="3198"/>
  </r>
  <r>
    <x v="1"/>
    <x v="399"/>
    <x v="3"/>
    <x v="3199"/>
  </r>
  <r>
    <x v="0"/>
    <x v="400"/>
    <x v="0"/>
    <x v="3200"/>
  </r>
  <r>
    <x v="1"/>
    <x v="400"/>
    <x v="0"/>
    <x v="3201"/>
  </r>
  <r>
    <x v="0"/>
    <x v="400"/>
    <x v="1"/>
    <x v="3202"/>
  </r>
  <r>
    <x v="1"/>
    <x v="400"/>
    <x v="1"/>
    <x v="3203"/>
  </r>
  <r>
    <x v="0"/>
    <x v="400"/>
    <x v="2"/>
    <x v="3204"/>
  </r>
  <r>
    <x v="1"/>
    <x v="400"/>
    <x v="2"/>
    <x v="3205"/>
  </r>
  <r>
    <x v="0"/>
    <x v="400"/>
    <x v="3"/>
    <x v="3206"/>
  </r>
  <r>
    <x v="1"/>
    <x v="400"/>
    <x v="3"/>
    <x v="3207"/>
  </r>
  <r>
    <x v="0"/>
    <x v="401"/>
    <x v="0"/>
    <x v="3208"/>
  </r>
  <r>
    <x v="1"/>
    <x v="401"/>
    <x v="0"/>
    <x v="3209"/>
  </r>
  <r>
    <x v="0"/>
    <x v="401"/>
    <x v="1"/>
    <x v="3210"/>
  </r>
  <r>
    <x v="1"/>
    <x v="401"/>
    <x v="1"/>
    <x v="3211"/>
  </r>
  <r>
    <x v="0"/>
    <x v="401"/>
    <x v="2"/>
    <x v="3212"/>
  </r>
  <r>
    <x v="1"/>
    <x v="401"/>
    <x v="2"/>
    <x v="3213"/>
  </r>
  <r>
    <x v="0"/>
    <x v="401"/>
    <x v="3"/>
    <x v="3214"/>
  </r>
  <r>
    <x v="1"/>
    <x v="401"/>
    <x v="3"/>
    <x v="3215"/>
  </r>
  <r>
    <x v="0"/>
    <x v="402"/>
    <x v="0"/>
    <x v="3216"/>
  </r>
  <r>
    <x v="1"/>
    <x v="402"/>
    <x v="0"/>
    <x v="3217"/>
  </r>
  <r>
    <x v="0"/>
    <x v="402"/>
    <x v="1"/>
    <x v="3218"/>
  </r>
  <r>
    <x v="1"/>
    <x v="402"/>
    <x v="1"/>
    <x v="3219"/>
  </r>
  <r>
    <x v="0"/>
    <x v="402"/>
    <x v="2"/>
    <x v="3220"/>
  </r>
  <r>
    <x v="1"/>
    <x v="402"/>
    <x v="2"/>
    <x v="3221"/>
  </r>
  <r>
    <x v="0"/>
    <x v="402"/>
    <x v="3"/>
    <x v="3222"/>
  </r>
  <r>
    <x v="1"/>
    <x v="402"/>
    <x v="3"/>
    <x v="3223"/>
  </r>
  <r>
    <x v="0"/>
    <x v="403"/>
    <x v="0"/>
    <x v="3224"/>
  </r>
  <r>
    <x v="1"/>
    <x v="403"/>
    <x v="0"/>
    <x v="3225"/>
  </r>
  <r>
    <x v="0"/>
    <x v="403"/>
    <x v="1"/>
    <x v="3226"/>
  </r>
  <r>
    <x v="1"/>
    <x v="403"/>
    <x v="1"/>
    <x v="3227"/>
  </r>
  <r>
    <x v="0"/>
    <x v="403"/>
    <x v="2"/>
    <x v="3228"/>
  </r>
  <r>
    <x v="1"/>
    <x v="403"/>
    <x v="2"/>
    <x v="3229"/>
  </r>
  <r>
    <x v="0"/>
    <x v="403"/>
    <x v="3"/>
    <x v="3230"/>
  </r>
  <r>
    <x v="1"/>
    <x v="403"/>
    <x v="3"/>
    <x v="3231"/>
  </r>
  <r>
    <x v="0"/>
    <x v="404"/>
    <x v="0"/>
    <x v="3232"/>
  </r>
  <r>
    <x v="1"/>
    <x v="404"/>
    <x v="0"/>
    <x v="3233"/>
  </r>
  <r>
    <x v="0"/>
    <x v="404"/>
    <x v="1"/>
    <x v="3234"/>
  </r>
  <r>
    <x v="1"/>
    <x v="404"/>
    <x v="1"/>
    <x v="3235"/>
  </r>
  <r>
    <x v="0"/>
    <x v="404"/>
    <x v="2"/>
    <x v="3236"/>
  </r>
  <r>
    <x v="1"/>
    <x v="404"/>
    <x v="2"/>
    <x v="3237"/>
  </r>
  <r>
    <x v="0"/>
    <x v="404"/>
    <x v="3"/>
    <x v="3238"/>
  </r>
  <r>
    <x v="1"/>
    <x v="404"/>
    <x v="3"/>
    <x v="3239"/>
  </r>
  <r>
    <x v="0"/>
    <x v="405"/>
    <x v="0"/>
    <x v="3240"/>
  </r>
  <r>
    <x v="1"/>
    <x v="405"/>
    <x v="0"/>
    <x v="3241"/>
  </r>
  <r>
    <x v="0"/>
    <x v="405"/>
    <x v="1"/>
    <x v="3242"/>
  </r>
  <r>
    <x v="1"/>
    <x v="405"/>
    <x v="1"/>
    <x v="3243"/>
  </r>
  <r>
    <x v="0"/>
    <x v="405"/>
    <x v="2"/>
    <x v="3244"/>
  </r>
  <r>
    <x v="1"/>
    <x v="405"/>
    <x v="2"/>
    <x v="3245"/>
  </r>
  <r>
    <x v="0"/>
    <x v="405"/>
    <x v="3"/>
    <x v="3246"/>
  </r>
  <r>
    <x v="1"/>
    <x v="405"/>
    <x v="3"/>
    <x v="3247"/>
  </r>
  <r>
    <x v="0"/>
    <x v="406"/>
    <x v="0"/>
    <x v="3248"/>
  </r>
  <r>
    <x v="1"/>
    <x v="406"/>
    <x v="0"/>
    <x v="3249"/>
  </r>
  <r>
    <x v="0"/>
    <x v="406"/>
    <x v="1"/>
    <x v="3250"/>
  </r>
  <r>
    <x v="1"/>
    <x v="406"/>
    <x v="1"/>
    <x v="3251"/>
  </r>
  <r>
    <x v="0"/>
    <x v="406"/>
    <x v="2"/>
    <x v="3252"/>
  </r>
  <r>
    <x v="1"/>
    <x v="406"/>
    <x v="2"/>
    <x v="3253"/>
  </r>
  <r>
    <x v="0"/>
    <x v="406"/>
    <x v="3"/>
    <x v="3254"/>
  </r>
  <r>
    <x v="1"/>
    <x v="406"/>
    <x v="3"/>
    <x v="3255"/>
  </r>
  <r>
    <x v="0"/>
    <x v="407"/>
    <x v="0"/>
    <x v="3256"/>
  </r>
  <r>
    <x v="1"/>
    <x v="407"/>
    <x v="0"/>
    <x v="3257"/>
  </r>
  <r>
    <x v="0"/>
    <x v="407"/>
    <x v="1"/>
    <x v="3258"/>
  </r>
  <r>
    <x v="1"/>
    <x v="407"/>
    <x v="1"/>
    <x v="3259"/>
  </r>
  <r>
    <x v="0"/>
    <x v="407"/>
    <x v="2"/>
    <x v="3260"/>
  </r>
  <r>
    <x v="1"/>
    <x v="407"/>
    <x v="2"/>
    <x v="3261"/>
  </r>
  <r>
    <x v="0"/>
    <x v="407"/>
    <x v="3"/>
    <x v="3262"/>
  </r>
  <r>
    <x v="1"/>
    <x v="407"/>
    <x v="3"/>
    <x v="3263"/>
  </r>
  <r>
    <x v="0"/>
    <x v="408"/>
    <x v="0"/>
    <x v="3264"/>
  </r>
  <r>
    <x v="1"/>
    <x v="408"/>
    <x v="0"/>
    <x v="3265"/>
  </r>
  <r>
    <x v="0"/>
    <x v="408"/>
    <x v="1"/>
    <x v="3266"/>
  </r>
  <r>
    <x v="1"/>
    <x v="408"/>
    <x v="1"/>
    <x v="3267"/>
  </r>
  <r>
    <x v="0"/>
    <x v="408"/>
    <x v="2"/>
    <x v="3268"/>
  </r>
  <r>
    <x v="1"/>
    <x v="408"/>
    <x v="2"/>
    <x v="3269"/>
  </r>
  <r>
    <x v="0"/>
    <x v="408"/>
    <x v="3"/>
    <x v="3270"/>
  </r>
  <r>
    <x v="1"/>
    <x v="408"/>
    <x v="3"/>
    <x v="3271"/>
  </r>
  <r>
    <x v="0"/>
    <x v="409"/>
    <x v="0"/>
    <x v="3272"/>
  </r>
  <r>
    <x v="1"/>
    <x v="409"/>
    <x v="0"/>
    <x v="3273"/>
  </r>
  <r>
    <x v="0"/>
    <x v="409"/>
    <x v="1"/>
    <x v="3274"/>
  </r>
  <r>
    <x v="1"/>
    <x v="409"/>
    <x v="1"/>
    <x v="3275"/>
  </r>
  <r>
    <x v="0"/>
    <x v="409"/>
    <x v="2"/>
    <x v="3276"/>
  </r>
  <r>
    <x v="1"/>
    <x v="409"/>
    <x v="2"/>
    <x v="3277"/>
  </r>
  <r>
    <x v="0"/>
    <x v="409"/>
    <x v="3"/>
    <x v="3278"/>
  </r>
  <r>
    <x v="1"/>
    <x v="409"/>
    <x v="3"/>
    <x v="3279"/>
  </r>
  <r>
    <x v="0"/>
    <x v="410"/>
    <x v="0"/>
    <x v="3280"/>
  </r>
  <r>
    <x v="1"/>
    <x v="410"/>
    <x v="0"/>
    <x v="3281"/>
  </r>
  <r>
    <x v="0"/>
    <x v="410"/>
    <x v="1"/>
    <x v="3282"/>
  </r>
  <r>
    <x v="1"/>
    <x v="410"/>
    <x v="1"/>
    <x v="3283"/>
  </r>
  <r>
    <x v="0"/>
    <x v="410"/>
    <x v="2"/>
    <x v="3284"/>
  </r>
  <r>
    <x v="1"/>
    <x v="410"/>
    <x v="2"/>
    <x v="3285"/>
  </r>
  <r>
    <x v="0"/>
    <x v="410"/>
    <x v="3"/>
    <x v="3286"/>
  </r>
  <r>
    <x v="1"/>
    <x v="410"/>
    <x v="3"/>
    <x v="3287"/>
  </r>
  <r>
    <x v="0"/>
    <x v="411"/>
    <x v="0"/>
    <x v="3288"/>
  </r>
  <r>
    <x v="1"/>
    <x v="411"/>
    <x v="0"/>
    <x v="3289"/>
  </r>
  <r>
    <x v="0"/>
    <x v="411"/>
    <x v="1"/>
    <x v="3290"/>
  </r>
  <r>
    <x v="1"/>
    <x v="411"/>
    <x v="1"/>
    <x v="3291"/>
  </r>
  <r>
    <x v="0"/>
    <x v="411"/>
    <x v="2"/>
    <x v="3292"/>
  </r>
  <r>
    <x v="1"/>
    <x v="411"/>
    <x v="2"/>
    <x v="3293"/>
  </r>
  <r>
    <x v="0"/>
    <x v="411"/>
    <x v="3"/>
    <x v="3294"/>
  </r>
  <r>
    <x v="1"/>
    <x v="411"/>
    <x v="3"/>
    <x v="3295"/>
  </r>
  <r>
    <x v="0"/>
    <x v="412"/>
    <x v="0"/>
    <x v="3296"/>
  </r>
  <r>
    <x v="1"/>
    <x v="412"/>
    <x v="0"/>
    <x v="3297"/>
  </r>
  <r>
    <x v="0"/>
    <x v="412"/>
    <x v="1"/>
    <x v="3298"/>
  </r>
  <r>
    <x v="1"/>
    <x v="412"/>
    <x v="1"/>
    <x v="3299"/>
  </r>
  <r>
    <x v="0"/>
    <x v="412"/>
    <x v="2"/>
    <x v="3300"/>
  </r>
  <r>
    <x v="1"/>
    <x v="412"/>
    <x v="2"/>
    <x v="3301"/>
  </r>
  <r>
    <x v="0"/>
    <x v="412"/>
    <x v="3"/>
    <x v="3302"/>
  </r>
  <r>
    <x v="1"/>
    <x v="412"/>
    <x v="3"/>
    <x v="3303"/>
  </r>
  <r>
    <x v="0"/>
    <x v="413"/>
    <x v="0"/>
    <x v="3304"/>
  </r>
  <r>
    <x v="1"/>
    <x v="413"/>
    <x v="0"/>
    <x v="3305"/>
  </r>
  <r>
    <x v="0"/>
    <x v="413"/>
    <x v="1"/>
    <x v="3306"/>
  </r>
  <r>
    <x v="1"/>
    <x v="413"/>
    <x v="1"/>
    <x v="3307"/>
  </r>
  <r>
    <x v="0"/>
    <x v="413"/>
    <x v="2"/>
    <x v="3308"/>
  </r>
  <r>
    <x v="1"/>
    <x v="413"/>
    <x v="2"/>
    <x v="3309"/>
  </r>
  <r>
    <x v="0"/>
    <x v="413"/>
    <x v="3"/>
    <x v="3310"/>
  </r>
  <r>
    <x v="1"/>
    <x v="413"/>
    <x v="3"/>
    <x v="3311"/>
  </r>
  <r>
    <x v="0"/>
    <x v="414"/>
    <x v="0"/>
    <x v="3312"/>
  </r>
  <r>
    <x v="1"/>
    <x v="414"/>
    <x v="0"/>
    <x v="3313"/>
  </r>
  <r>
    <x v="0"/>
    <x v="414"/>
    <x v="1"/>
    <x v="3314"/>
  </r>
  <r>
    <x v="1"/>
    <x v="414"/>
    <x v="1"/>
    <x v="3315"/>
  </r>
  <r>
    <x v="0"/>
    <x v="414"/>
    <x v="2"/>
    <x v="3316"/>
  </r>
  <r>
    <x v="1"/>
    <x v="414"/>
    <x v="2"/>
    <x v="3317"/>
  </r>
  <r>
    <x v="0"/>
    <x v="414"/>
    <x v="3"/>
    <x v="3318"/>
  </r>
  <r>
    <x v="1"/>
    <x v="414"/>
    <x v="3"/>
    <x v="3319"/>
  </r>
  <r>
    <x v="0"/>
    <x v="415"/>
    <x v="0"/>
    <x v="3320"/>
  </r>
  <r>
    <x v="1"/>
    <x v="415"/>
    <x v="0"/>
    <x v="3321"/>
  </r>
  <r>
    <x v="0"/>
    <x v="415"/>
    <x v="1"/>
    <x v="3322"/>
  </r>
  <r>
    <x v="1"/>
    <x v="415"/>
    <x v="1"/>
    <x v="3323"/>
  </r>
  <r>
    <x v="0"/>
    <x v="415"/>
    <x v="2"/>
    <x v="3324"/>
  </r>
  <r>
    <x v="1"/>
    <x v="415"/>
    <x v="2"/>
    <x v="3325"/>
  </r>
  <r>
    <x v="0"/>
    <x v="415"/>
    <x v="3"/>
    <x v="3326"/>
  </r>
  <r>
    <x v="1"/>
    <x v="415"/>
    <x v="3"/>
    <x v="3327"/>
  </r>
  <r>
    <x v="0"/>
    <x v="416"/>
    <x v="0"/>
    <x v="3328"/>
  </r>
  <r>
    <x v="1"/>
    <x v="416"/>
    <x v="0"/>
    <x v="3329"/>
  </r>
  <r>
    <x v="0"/>
    <x v="416"/>
    <x v="1"/>
    <x v="3330"/>
  </r>
  <r>
    <x v="1"/>
    <x v="416"/>
    <x v="1"/>
    <x v="3331"/>
  </r>
  <r>
    <x v="0"/>
    <x v="416"/>
    <x v="2"/>
    <x v="3332"/>
  </r>
  <r>
    <x v="1"/>
    <x v="416"/>
    <x v="2"/>
    <x v="3333"/>
  </r>
  <r>
    <x v="0"/>
    <x v="416"/>
    <x v="3"/>
    <x v="3334"/>
  </r>
  <r>
    <x v="1"/>
    <x v="416"/>
    <x v="3"/>
    <x v="3335"/>
  </r>
  <r>
    <x v="0"/>
    <x v="417"/>
    <x v="0"/>
    <x v="3336"/>
  </r>
  <r>
    <x v="1"/>
    <x v="417"/>
    <x v="0"/>
    <x v="3337"/>
  </r>
  <r>
    <x v="0"/>
    <x v="417"/>
    <x v="1"/>
    <x v="3338"/>
  </r>
  <r>
    <x v="1"/>
    <x v="417"/>
    <x v="1"/>
    <x v="3339"/>
  </r>
  <r>
    <x v="0"/>
    <x v="417"/>
    <x v="2"/>
    <x v="3340"/>
  </r>
  <r>
    <x v="1"/>
    <x v="417"/>
    <x v="2"/>
    <x v="3341"/>
  </r>
  <r>
    <x v="0"/>
    <x v="417"/>
    <x v="3"/>
    <x v="3342"/>
  </r>
  <r>
    <x v="1"/>
    <x v="417"/>
    <x v="3"/>
    <x v="3343"/>
  </r>
  <r>
    <x v="0"/>
    <x v="418"/>
    <x v="0"/>
    <x v="3344"/>
  </r>
  <r>
    <x v="1"/>
    <x v="418"/>
    <x v="0"/>
    <x v="3345"/>
  </r>
  <r>
    <x v="0"/>
    <x v="418"/>
    <x v="1"/>
    <x v="3346"/>
  </r>
  <r>
    <x v="1"/>
    <x v="418"/>
    <x v="1"/>
    <x v="3347"/>
  </r>
  <r>
    <x v="0"/>
    <x v="418"/>
    <x v="2"/>
    <x v="3348"/>
  </r>
  <r>
    <x v="1"/>
    <x v="418"/>
    <x v="2"/>
    <x v="3349"/>
  </r>
  <r>
    <x v="0"/>
    <x v="418"/>
    <x v="3"/>
    <x v="3350"/>
  </r>
  <r>
    <x v="1"/>
    <x v="418"/>
    <x v="3"/>
    <x v="3351"/>
  </r>
  <r>
    <x v="0"/>
    <x v="419"/>
    <x v="0"/>
    <x v="3352"/>
  </r>
  <r>
    <x v="1"/>
    <x v="419"/>
    <x v="0"/>
    <x v="3353"/>
  </r>
  <r>
    <x v="0"/>
    <x v="419"/>
    <x v="1"/>
    <x v="3354"/>
  </r>
  <r>
    <x v="1"/>
    <x v="419"/>
    <x v="1"/>
    <x v="3355"/>
  </r>
  <r>
    <x v="0"/>
    <x v="419"/>
    <x v="2"/>
    <x v="3356"/>
  </r>
  <r>
    <x v="1"/>
    <x v="419"/>
    <x v="2"/>
    <x v="3357"/>
  </r>
  <r>
    <x v="0"/>
    <x v="419"/>
    <x v="3"/>
    <x v="3358"/>
  </r>
  <r>
    <x v="1"/>
    <x v="419"/>
    <x v="3"/>
    <x v="3359"/>
  </r>
  <r>
    <x v="0"/>
    <x v="420"/>
    <x v="0"/>
    <x v="3360"/>
  </r>
  <r>
    <x v="1"/>
    <x v="420"/>
    <x v="0"/>
    <x v="3361"/>
  </r>
  <r>
    <x v="0"/>
    <x v="420"/>
    <x v="1"/>
    <x v="3362"/>
  </r>
  <r>
    <x v="1"/>
    <x v="420"/>
    <x v="1"/>
    <x v="3363"/>
  </r>
  <r>
    <x v="0"/>
    <x v="420"/>
    <x v="2"/>
    <x v="3364"/>
  </r>
  <r>
    <x v="1"/>
    <x v="420"/>
    <x v="2"/>
    <x v="3365"/>
  </r>
  <r>
    <x v="0"/>
    <x v="420"/>
    <x v="3"/>
    <x v="3366"/>
  </r>
  <r>
    <x v="1"/>
    <x v="420"/>
    <x v="3"/>
    <x v="3367"/>
  </r>
  <r>
    <x v="0"/>
    <x v="421"/>
    <x v="0"/>
    <x v="3368"/>
  </r>
  <r>
    <x v="1"/>
    <x v="421"/>
    <x v="0"/>
    <x v="3369"/>
  </r>
  <r>
    <x v="0"/>
    <x v="421"/>
    <x v="1"/>
    <x v="3370"/>
  </r>
  <r>
    <x v="1"/>
    <x v="421"/>
    <x v="1"/>
    <x v="3371"/>
  </r>
  <r>
    <x v="0"/>
    <x v="421"/>
    <x v="2"/>
    <x v="3372"/>
  </r>
  <r>
    <x v="1"/>
    <x v="421"/>
    <x v="2"/>
    <x v="3373"/>
  </r>
  <r>
    <x v="0"/>
    <x v="421"/>
    <x v="3"/>
    <x v="3374"/>
  </r>
  <r>
    <x v="1"/>
    <x v="421"/>
    <x v="3"/>
    <x v="3375"/>
  </r>
  <r>
    <x v="0"/>
    <x v="422"/>
    <x v="0"/>
    <x v="3376"/>
  </r>
  <r>
    <x v="1"/>
    <x v="422"/>
    <x v="0"/>
    <x v="3377"/>
  </r>
  <r>
    <x v="0"/>
    <x v="422"/>
    <x v="1"/>
    <x v="3378"/>
  </r>
  <r>
    <x v="1"/>
    <x v="422"/>
    <x v="1"/>
    <x v="3379"/>
  </r>
  <r>
    <x v="0"/>
    <x v="422"/>
    <x v="2"/>
    <x v="3380"/>
  </r>
  <r>
    <x v="1"/>
    <x v="422"/>
    <x v="2"/>
    <x v="3381"/>
  </r>
  <r>
    <x v="0"/>
    <x v="422"/>
    <x v="3"/>
    <x v="3382"/>
  </r>
  <r>
    <x v="1"/>
    <x v="422"/>
    <x v="3"/>
    <x v="3383"/>
  </r>
  <r>
    <x v="0"/>
    <x v="423"/>
    <x v="0"/>
    <x v="3384"/>
  </r>
  <r>
    <x v="1"/>
    <x v="423"/>
    <x v="0"/>
    <x v="3385"/>
  </r>
  <r>
    <x v="0"/>
    <x v="423"/>
    <x v="1"/>
    <x v="3386"/>
  </r>
  <r>
    <x v="1"/>
    <x v="423"/>
    <x v="1"/>
    <x v="3387"/>
  </r>
  <r>
    <x v="0"/>
    <x v="423"/>
    <x v="2"/>
    <x v="3388"/>
  </r>
  <r>
    <x v="1"/>
    <x v="423"/>
    <x v="2"/>
    <x v="3389"/>
  </r>
  <r>
    <x v="0"/>
    <x v="423"/>
    <x v="3"/>
    <x v="3390"/>
  </r>
  <r>
    <x v="1"/>
    <x v="423"/>
    <x v="3"/>
    <x v="3391"/>
  </r>
  <r>
    <x v="0"/>
    <x v="424"/>
    <x v="0"/>
    <x v="3392"/>
  </r>
  <r>
    <x v="1"/>
    <x v="424"/>
    <x v="0"/>
    <x v="3393"/>
  </r>
  <r>
    <x v="0"/>
    <x v="424"/>
    <x v="1"/>
    <x v="3394"/>
  </r>
  <r>
    <x v="1"/>
    <x v="424"/>
    <x v="1"/>
    <x v="3395"/>
  </r>
  <r>
    <x v="0"/>
    <x v="424"/>
    <x v="2"/>
    <x v="3396"/>
  </r>
  <r>
    <x v="1"/>
    <x v="424"/>
    <x v="2"/>
    <x v="3397"/>
  </r>
  <r>
    <x v="0"/>
    <x v="424"/>
    <x v="3"/>
    <x v="3398"/>
  </r>
  <r>
    <x v="1"/>
    <x v="424"/>
    <x v="3"/>
    <x v="3399"/>
  </r>
  <r>
    <x v="0"/>
    <x v="425"/>
    <x v="0"/>
    <x v="3400"/>
  </r>
  <r>
    <x v="1"/>
    <x v="425"/>
    <x v="0"/>
    <x v="3401"/>
  </r>
  <r>
    <x v="0"/>
    <x v="425"/>
    <x v="1"/>
    <x v="3402"/>
  </r>
  <r>
    <x v="1"/>
    <x v="425"/>
    <x v="1"/>
    <x v="3403"/>
  </r>
  <r>
    <x v="0"/>
    <x v="425"/>
    <x v="2"/>
    <x v="3404"/>
  </r>
  <r>
    <x v="1"/>
    <x v="425"/>
    <x v="2"/>
    <x v="3405"/>
  </r>
  <r>
    <x v="0"/>
    <x v="425"/>
    <x v="3"/>
    <x v="3406"/>
  </r>
  <r>
    <x v="1"/>
    <x v="425"/>
    <x v="3"/>
    <x v="3407"/>
  </r>
  <r>
    <x v="0"/>
    <x v="426"/>
    <x v="0"/>
    <x v="3408"/>
  </r>
  <r>
    <x v="1"/>
    <x v="426"/>
    <x v="0"/>
    <x v="3409"/>
  </r>
  <r>
    <x v="0"/>
    <x v="426"/>
    <x v="1"/>
    <x v="3410"/>
  </r>
  <r>
    <x v="1"/>
    <x v="426"/>
    <x v="1"/>
    <x v="3411"/>
  </r>
  <r>
    <x v="0"/>
    <x v="426"/>
    <x v="2"/>
    <x v="3412"/>
  </r>
  <r>
    <x v="1"/>
    <x v="426"/>
    <x v="2"/>
    <x v="3413"/>
  </r>
  <r>
    <x v="0"/>
    <x v="426"/>
    <x v="3"/>
    <x v="3414"/>
  </r>
  <r>
    <x v="1"/>
    <x v="426"/>
    <x v="3"/>
    <x v="3415"/>
  </r>
  <r>
    <x v="0"/>
    <x v="427"/>
    <x v="0"/>
    <x v="3416"/>
  </r>
  <r>
    <x v="1"/>
    <x v="427"/>
    <x v="0"/>
    <x v="3417"/>
  </r>
  <r>
    <x v="0"/>
    <x v="427"/>
    <x v="1"/>
    <x v="3418"/>
  </r>
  <r>
    <x v="1"/>
    <x v="427"/>
    <x v="1"/>
    <x v="3419"/>
  </r>
  <r>
    <x v="0"/>
    <x v="427"/>
    <x v="2"/>
    <x v="3420"/>
  </r>
  <r>
    <x v="1"/>
    <x v="427"/>
    <x v="2"/>
    <x v="3421"/>
  </r>
  <r>
    <x v="0"/>
    <x v="427"/>
    <x v="3"/>
    <x v="3422"/>
  </r>
  <r>
    <x v="1"/>
    <x v="427"/>
    <x v="3"/>
    <x v="3423"/>
  </r>
  <r>
    <x v="0"/>
    <x v="428"/>
    <x v="0"/>
    <x v="3424"/>
  </r>
  <r>
    <x v="1"/>
    <x v="428"/>
    <x v="0"/>
    <x v="3425"/>
  </r>
  <r>
    <x v="0"/>
    <x v="428"/>
    <x v="1"/>
    <x v="3426"/>
  </r>
  <r>
    <x v="1"/>
    <x v="428"/>
    <x v="1"/>
    <x v="3427"/>
  </r>
  <r>
    <x v="0"/>
    <x v="428"/>
    <x v="2"/>
    <x v="3428"/>
  </r>
  <r>
    <x v="1"/>
    <x v="428"/>
    <x v="2"/>
    <x v="3429"/>
  </r>
  <r>
    <x v="0"/>
    <x v="428"/>
    <x v="3"/>
    <x v="3430"/>
  </r>
  <r>
    <x v="1"/>
    <x v="428"/>
    <x v="3"/>
    <x v="3431"/>
  </r>
  <r>
    <x v="0"/>
    <x v="429"/>
    <x v="0"/>
    <x v="3432"/>
  </r>
  <r>
    <x v="1"/>
    <x v="429"/>
    <x v="0"/>
    <x v="3433"/>
  </r>
  <r>
    <x v="0"/>
    <x v="429"/>
    <x v="1"/>
    <x v="3434"/>
  </r>
  <r>
    <x v="1"/>
    <x v="429"/>
    <x v="1"/>
    <x v="3435"/>
  </r>
  <r>
    <x v="0"/>
    <x v="429"/>
    <x v="2"/>
    <x v="3436"/>
  </r>
  <r>
    <x v="1"/>
    <x v="429"/>
    <x v="2"/>
    <x v="3437"/>
  </r>
  <r>
    <x v="0"/>
    <x v="429"/>
    <x v="3"/>
    <x v="3438"/>
  </r>
  <r>
    <x v="1"/>
    <x v="429"/>
    <x v="3"/>
    <x v="3439"/>
  </r>
  <r>
    <x v="0"/>
    <x v="430"/>
    <x v="0"/>
    <x v="3440"/>
  </r>
  <r>
    <x v="1"/>
    <x v="430"/>
    <x v="0"/>
    <x v="3441"/>
  </r>
  <r>
    <x v="0"/>
    <x v="430"/>
    <x v="1"/>
    <x v="3442"/>
  </r>
  <r>
    <x v="1"/>
    <x v="430"/>
    <x v="1"/>
    <x v="3443"/>
  </r>
  <r>
    <x v="0"/>
    <x v="430"/>
    <x v="2"/>
    <x v="3444"/>
  </r>
  <r>
    <x v="1"/>
    <x v="430"/>
    <x v="2"/>
    <x v="3445"/>
  </r>
  <r>
    <x v="0"/>
    <x v="430"/>
    <x v="3"/>
    <x v="3446"/>
  </r>
  <r>
    <x v="1"/>
    <x v="430"/>
    <x v="3"/>
    <x v="3447"/>
  </r>
  <r>
    <x v="0"/>
    <x v="431"/>
    <x v="0"/>
    <x v="3448"/>
  </r>
  <r>
    <x v="1"/>
    <x v="431"/>
    <x v="0"/>
    <x v="3449"/>
  </r>
  <r>
    <x v="0"/>
    <x v="431"/>
    <x v="1"/>
    <x v="3450"/>
  </r>
  <r>
    <x v="1"/>
    <x v="431"/>
    <x v="1"/>
    <x v="3451"/>
  </r>
  <r>
    <x v="0"/>
    <x v="431"/>
    <x v="2"/>
    <x v="3452"/>
  </r>
  <r>
    <x v="1"/>
    <x v="431"/>
    <x v="2"/>
    <x v="3453"/>
  </r>
  <r>
    <x v="0"/>
    <x v="431"/>
    <x v="3"/>
    <x v="3454"/>
  </r>
  <r>
    <x v="1"/>
    <x v="431"/>
    <x v="3"/>
    <x v="3455"/>
  </r>
  <r>
    <x v="0"/>
    <x v="432"/>
    <x v="0"/>
    <x v="3456"/>
  </r>
  <r>
    <x v="1"/>
    <x v="432"/>
    <x v="0"/>
    <x v="3457"/>
  </r>
  <r>
    <x v="0"/>
    <x v="432"/>
    <x v="1"/>
    <x v="3458"/>
  </r>
  <r>
    <x v="1"/>
    <x v="432"/>
    <x v="1"/>
    <x v="3459"/>
  </r>
  <r>
    <x v="0"/>
    <x v="432"/>
    <x v="2"/>
    <x v="3460"/>
  </r>
  <r>
    <x v="1"/>
    <x v="432"/>
    <x v="2"/>
    <x v="3461"/>
  </r>
  <r>
    <x v="0"/>
    <x v="432"/>
    <x v="3"/>
    <x v="3462"/>
  </r>
  <r>
    <x v="1"/>
    <x v="432"/>
    <x v="3"/>
    <x v="3463"/>
  </r>
  <r>
    <x v="0"/>
    <x v="433"/>
    <x v="0"/>
    <x v="3464"/>
  </r>
  <r>
    <x v="1"/>
    <x v="433"/>
    <x v="0"/>
    <x v="3465"/>
  </r>
  <r>
    <x v="0"/>
    <x v="433"/>
    <x v="1"/>
    <x v="3466"/>
  </r>
  <r>
    <x v="1"/>
    <x v="433"/>
    <x v="1"/>
    <x v="3467"/>
  </r>
  <r>
    <x v="0"/>
    <x v="433"/>
    <x v="2"/>
    <x v="3468"/>
  </r>
  <r>
    <x v="1"/>
    <x v="433"/>
    <x v="2"/>
    <x v="3469"/>
  </r>
  <r>
    <x v="0"/>
    <x v="433"/>
    <x v="3"/>
    <x v="3470"/>
  </r>
  <r>
    <x v="1"/>
    <x v="433"/>
    <x v="3"/>
    <x v="3471"/>
  </r>
  <r>
    <x v="0"/>
    <x v="434"/>
    <x v="0"/>
    <x v="3472"/>
  </r>
  <r>
    <x v="1"/>
    <x v="434"/>
    <x v="0"/>
    <x v="3473"/>
  </r>
  <r>
    <x v="0"/>
    <x v="434"/>
    <x v="1"/>
    <x v="3474"/>
  </r>
  <r>
    <x v="1"/>
    <x v="434"/>
    <x v="1"/>
    <x v="3475"/>
  </r>
  <r>
    <x v="0"/>
    <x v="434"/>
    <x v="2"/>
    <x v="3476"/>
  </r>
  <r>
    <x v="1"/>
    <x v="434"/>
    <x v="2"/>
    <x v="3477"/>
  </r>
  <r>
    <x v="0"/>
    <x v="434"/>
    <x v="3"/>
    <x v="3478"/>
  </r>
  <r>
    <x v="1"/>
    <x v="434"/>
    <x v="3"/>
    <x v="3479"/>
  </r>
  <r>
    <x v="0"/>
    <x v="435"/>
    <x v="0"/>
    <x v="3480"/>
  </r>
  <r>
    <x v="1"/>
    <x v="435"/>
    <x v="0"/>
    <x v="3481"/>
  </r>
  <r>
    <x v="0"/>
    <x v="435"/>
    <x v="1"/>
    <x v="3482"/>
  </r>
  <r>
    <x v="1"/>
    <x v="435"/>
    <x v="1"/>
    <x v="3483"/>
  </r>
  <r>
    <x v="0"/>
    <x v="435"/>
    <x v="2"/>
    <x v="3484"/>
  </r>
  <r>
    <x v="1"/>
    <x v="435"/>
    <x v="2"/>
    <x v="3485"/>
  </r>
  <r>
    <x v="0"/>
    <x v="435"/>
    <x v="3"/>
    <x v="3486"/>
  </r>
  <r>
    <x v="1"/>
    <x v="435"/>
    <x v="3"/>
    <x v="3487"/>
  </r>
  <r>
    <x v="0"/>
    <x v="436"/>
    <x v="0"/>
    <x v="3488"/>
  </r>
  <r>
    <x v="1"/>
    <x v="436"/>
    <x v="0"/>
    <x v="3489"/>
  </r>
  <r>
    <x v="0"/>
    <x v="436"/>
    <x v="1"/>
    <x v="3490"/>
  </r>
  <r>
    <x v="1"/>
    <x v="436"/>
    <x v="1"/>
    <x v="3491"/>
  </r>
  <r>
    <x v="0"/>
    <x v="436"/>
    <x v="2"/>
    <x v="3492"/>
  </r>
  <r>
    <x v="1"/>
    <x v="436"/>
    <x v="2"/>
    <x v="3493"/>
  </r>
  <r>
    <x v="0"/>
    <x v="436"/>
    <x v="3"/>
    <x v="3494"/>
  </r>
  <r>
    <x v="1"/>
    <x v="436"/>
    <x v="3"/>
    <x v="3495"/>
  </r>
  <r>
    <x v="0"/>
    <x v="437"/>
    <x v="0"/>
    <x v="3496"/>
  </r>
  <r>
    <x v="1"/>
    <x v="437"/>
    <x v="0"/>
    <x v="3497"/>
  </r>
  <r>
    <x v="0"/>
    <x v="437"/>
    <x v="1"/>
    <x v="3498"/>
  </r>
  <r>
    <x v="1"/>
    <x v="437"/>
    <x v="1"/>
    <x v="3499"/>
  </r>
  <r>
    <x v="0"/>
    <x v="437"/>
    <x v="2"/>
    <x v="3500"/>
  </r>
  <r>
    <x v="1"/>
    <x v="437"/>
    <x v="2"/>
    <x v="3501"/>
  </r>
  <r>
    <x v="0"/>
    <x v="437"/>
    <x v="3"/>
    <x v="3502"/>
  </r>
  <r>
    <x v="1"/>
    <x v="437"/>
    <x v="3"/>
    <x v="3503"/>
  </r>
  <r>
    <x v="0"/>
    <x v="438"/>
    <x v="0"/>
    <x v="3504"/>
  </r>
  <r>
    <x v="1"/>
    <x v="438"/>
    <x v="0"/>
    <x v="3505"/>
  </r>
  <r>
    <x v="0"/>
    <x v="438"/>
    <x v="1"/>
    <x v="3506"/>
  </r>
  <r>
    <x v="1"/>
    <x v="438"/>
    <x v="1"/>
    <x v="3507"/>
  </r>
  <r>
    <x v="0"/>
    <x v="438"/>
    <x v="2"/>
    <x v="3508"/>
  </r>
  <r>
    <x v="1"/>
    <x v="438"/>
    <x v="2"/>
    <x v="3509"/>
  </r>
  <r>
    <x v="0"/>
    <x v="438"/>
    <x v="3"/>
    <x v="3510"/>
  </r>
  <r>
    <x v="1"/>
    <x v="438"/>
    <x v="3"/>
    <x v="3511"/>
  </r>
  <r>
    <x v="0"/>
    <x v="439"/>
    <x v="0"/>
    <x v="3512"/>
  </r>
  <r>
    <x v="1"/>
    <x v="439"/>
    <x v="0"/>
    <x v="3513"/>
  </r>
  <r>
    <x v="0"/>
    <x v="439"/>
    <x v="1"/>
    <x v="3514"/>
  </r>
  <r>
    <x v="1"/>
    <x v="439"/>
    <x v="1"/>
    <x v="3515"/>
  </r>
  <r>
    <x v="0"/>
    <x v="439"/>
    <x v="2"/>
    <x v="3516"/>
  </r>
  <r>
    <x v="1"/>
    <x v="439"/>
    <x v="2"/>
    <x v="3517"/>
  </r>
  <r>
    <x v="0"/>
    <x v="439"/>
    <x v="3"/>
    <x v="3518"/>
  </r>
  <r>
    <x v="1"/>
    <x v="439"/>
    <x v="3"/>
    <x v="3519"/>
  </r>
  <r>
    <x v="0"/>
    <x v="440"/>
    <x v="0"/>
    <x v="3520"/>
  </r>
  <r>
    <x v="1"/>
    <x v="440"/>
    <x v="0"/>
    <x v="3521"/>
  </r>
  <r>
    <x v="0"/>
    <x v="440"/>
    <x v="1"/>
    <x v="3522"/>
  </r>
  <r>
    <x v="1"/>
    <x v="440"/>
    <x v="1"/>
    <x v="3523"/>
  </r>
  <r>
    <x v="0"/>
    <x v="440"/>
    <x v="2"/>
    <x v="3524"/>
  </r>
  <r>
    <x v="1"/>
    <x v="440"/>
    <x v="2"/>
    <x v="3525"/>
  </r>
  <r>
    <x v="0"/>
    <x v="440"/>
    <x v="3"/>
    <x v="3526"/>
  </r>
  <r>
    <x v="1"/>
    <x v="440"/>
    <x v="3"/>
    <x v="3527"/>
  </r>
  <r>
    <x v="0"/>
    <x v="441"/>
    <x v="0"/>
    <x v="3528"/>
  </r>
  <r>
    <x v="1"/>
    <x v="441"/>
    <x v="0"/>
    <x v="3529"/>
  </r>
  <r>
    <x v="0"/>
    <x v="441"/>
    <x v="1"/>
    <x v="3530"/>
  </r>
  <r>
    <x v="1"/>
    <x v="441"/>
    <x v="1"/>
    <x v="3531"/>
  </r>
  <r>
    <x v="0"/>
    <x v="441"/>
    <x v="2"/>
    <x v="3532"/>
  </r>
  <r>
    <x v="1"/>
    <x v="441"/>
    <x v="2"/>
    <x v="3533"/>
  </r>
  <r>
    <x v="0"/>
    <x v="441"/>
    <x v="3"/>
    <x v="3534"/>
  </r>
  <r>
    <x v="1"/>
    <x v="441"/>
    <x v="3"/>
    <x v="3535"/>
  </r>
  <r>
    <x v="0"/>
    <x v="442"/>
    <x v="0"/>
    <x v="3536"/>
  </r>
  <r>
    <x v="1"/>
    <x v="442"/>
    <x v="0"/>
    <x v="3537"/>
  </r>
  <r>
    <x v="0"/>
    <x v="442"/>
    <x v="1"/>
    <x v="3538"/>
  </r>
  <r>
    <x v="1"/>
    <x v="442"/>
    <x v="1"/>
    <x v="3539"/>
  </r>
  <r>
    <x v="0"/>
    <x v="442"/>
    <x v="2"/>
    <x v="3540"/>
  </r>
  <r>
    <x v="1"/>
    <x v="442"/>
    <x v="2"/>
    <x v="3541"/>
  </r>
  <r>
    <x v="0"/>
    <x v="442"/>
    <x v="3"/>
    <x v="3542"/>
  </r>
  <r>
    <x v="1"/>
    <x v="442"/>
    <x v="3"/>
    <x v="3543"/>
  </r>
  <r>
    <x v="0"/>
    <x v="443"/>
    <x v="0"/>
    <x v="3544"/>
  </r>
  <r>
    <x v="1"/>
    <x v="443"/>
    <x v="0"/>
    <x v="3545"/>
  </r>
  <r>
    <x v="0"/>
    <x v="443"/>
    <x v="1"/>
    <x v="3546"/>
  </r>
  <r>
    <x v="1"/>
    <x v="443"/>
    <x v="1"/>
    <x v="3547"/>
  </r>
  <r>
    <x v="0"/>
    <x v="443"/>
    <x v="2"/>
    <x v="3548"/>
  </r>
  <r>
    <x v="1"/>
    <x v="443"/>
    <x v="2"/>
    <x v="3549"/>
  </r>
  <r>
    <x v="0"/>
    <x v="443"/>
    <x v="3"/>
    <x v="3550"/>
  </r>
  <r>
    <x v="1"/>
    <x v="443"/>
    <x v="3"/>
    <x v="3551"/>
  </r>
  <r>
    <x v="0"/>
    <x v="444"/>
    <x v="0"/>
    <x v="3552"/>
  </r>
  <r>
    <x v="1"/>
    <x v="444"/>
    <x v="0"/>
    <x v="3553"/>
  </r>
  <r>
    <x v="0"/>
    <x v="444"/>
    <x v="1"/>
    <x v="3554"/>
  </r>
  <r>
    <x v="1"/>
    <x v="444"/>
    <x v="1"/>
    <x v="3555"/>
  </r>
  <r>
    <x v="0"/>
    <x v="444"/>
    <x v="2"/>
    <x v="3556"/>
  </r>
  <r>
    <x v="1"/>
    <x v="444"/>
    <x v="2"/>
    <x v="3557"/>
  </r>
  <r>
    <x v="0"/>
    <x v="444"/>
    <x v="3"/>
    <x v="3558"/>
  </r>
  <r>
    <x v="1"/>
    <x v="444"/>
    <x v="3"/>
    <x v="3559"/>
  </r>
  <r>
    <x v="0"/>
    <x v="445"/>
    <x v="0"/>
    <x v="3560"/>
  </r>
  <r>
    <x v="1"/>
    <x v="445"/>
    <x v="0"/>
    <x v="3561"/>
  </r>
  <r>
    <x v="0"/>
    <x v="445"/>
    <x v="1"/>
    <x v="3562"/>
  </r>
  <r>
    <x v="1"/>
    <x v="445"/>
    <x v="1"/>
    <x v="3563"/>
  </r>
  <r>
    <x v="0"/>
    <x v="445"/>
    <x v="2"/>
    <x v="3564"/>
  </r>
  <r>
    <x v="1"/>
    <x v="445"/>
    <x v="2"/>
    <x v="3565"/>
  </r>
  <r>
    <x v="0"/>
    <x v="445"/>
    <x v="3"/>
    <x v="3566"/>
  </r>
  <r>
    <x v="1"/>
    <x v="445"/>
    <x v="3"/>
    <x v="3567"/>
  </r>
  <r>
    <x v="0"/>
    <x v="446"/>
    <x v="0"/>
    <x v="3568"/>
  </r>
  <r>
    <x v="1"/>
    <x v="446"/>
    <x v="0"/>
    <x v="3569"/>
  </r>
  <r>
    <x v="0"/>
    <x v="446"/>
    <x v="1"/>
    <x v="3570"/>
  </r>
  <r>
    <x v="1"/>
    <x v="446"/>
    <x v="1"/>
    <x v="3571"/>
  </r>
  <r>
    <x v="0"/>
    <x v="446"/>
    <x v="2"/>
    <x v="3572"/>
  </r>
  <r>
    <x v="1"/>
    <x v="446"/>
    <x v="2"/>
    <x v="3573"/>
  </r>
  <r>
    <x v="0"/>
    <x v="446"/>
    <x v="3"/>
    <x v="3574"/>
  </r>
  <r>
    <x v="1"/>
    <x v="446"/>
    <x v="3"/>
    <x v="3575"/>
  </r>
  <r>
    <x v="0"/>
    <x v="447"/>
    <x v="0"/>
    <x v="3576"/>
  </r>
  <r>
    <x v="1"/>
    <x v="447"/>
    <x v="0"/>
    <x v="3577"/>
  </r>
  <r>
    <x v="0"/>
    <x v="447"/>
    <x v="1"/>
    <x v="3578"/>
  </r>
  <r>
    <x v="1"/>
    <x v="447"/>
    <x v="1"/>
    <x v="3579"/>
  </r>
  <r>
    <x v="0"/>
    <x v="447"/>
    <x v="2"/>
    <x v="3580"/>
  </r>
  <r>
    <x v="1"/>
    <x v="447"/>
    <x v="2"/>
    <x v="3581"/>
  </r>
  <r>
    <x v="0"/>
    <x v="447"/>
    <x v="3"/>
    <x v="3582"/>
  </r>
  <r>
    <x v="1"/>
    <x v="447"/>
    <x v="3"/>
    <x v="3583"/>
  </r>
  <r>
    <x v="0"/>
    <x v="448"/>
    <x v="0"/>
    <x v="3584"/>
  </r>
  <r>
    <x v="1"/>
    <x v="448"/>
    <x v="0"/>
    <x v="3585"/>
  </r>
  <r>
    <x v="0"/>
    <x v="448"/>
    <x v="1"/>
    <x v="3586"/>
  </r>
  <r>
    <x v="1"/>
    <x v="448"/>
    <x v="1"/>
    <x v="3587"/>
  </r>
  <r>
    <x v="0"/>
    <x v="448"/>
    <x v="2"/>
    <x v="3588"/>
  </r>
  <r>
    <x v="1"/>
    <x v="448"/>
    <x v="2"/>
    <x v="3589"/>
  </r>
  <r>
    <x v="0"/>
    <x v="448"/>
    <x v="3"/>
    <x v="3590"/>
  </r>
  <r>
    <x v="1"/>
    <x v="448"/>
    <x v="3"/>
    <x v="3591"/>
  </r>
  <r>
    <x v="0"/>
    <x v="449"/>
    <x v="0"/>
    <x v="3592"/>
  </r>
  <r>
    <x v="1"/>
    <x v="449"/>
    <x v="0"/>
    <x v="3593"/>
  </r>
  <r>
    <x v="0"/>
    <x v="449"/>
    <x v="1"/>
    <x v="3594"/>
  </r>
  <r>
    <x v="1"/>
    <x v="449"/>
    <x v="1"/>
    <x v="3595"/>
  </r>
  <r>
    <x v="0"/>
    <x v="449"/>
    <x v="2"/>
    <x v="3596"/>
  </r>
  <r>
    <x v="1"/>
    <x v="449"/>
    <x v="2"/>
    <x v="3597"/>
  </r>
  <r>
    <x v="0"/>
    <x v="449"/>
    <x v="3"/>
    <x v="3598"/>
  </r>
  <r>
    <x v="1"/>
    <x v="449"/>
    <x v="3"/>
    <x v="3599"/>
  </r>
  <r>
    <x v="0"/>
    <x v="450"/>
    <x v="0"/>
    <x v="3600"/>
  </r>
  <r>
    <x v="1"/>
    <x v="450"/>
    <x v="0"/>
    <x v="3601"/>
  </r>
  <r>
    <x v="0"/>
    <x v="450"/>
    <x v="1"/>
    <x v="3602"/>
  </r>
  <r>
    <x v="1"/>
    <x v="450"/>
    <x v="1"/>
    <x v="3603"/>
  </r>
  <r>
    <x v="0"/>
    <x v="450"/>
    <x v="2"/>
    <x v="3604"/>
  </r>
  <r>
    <x v="1"/>
    <x v="450"/>
    <x v="2"/>
    <x v="3605"/>
  </r>
  <r>
    <x v="0"/>
    <x v="450"/>
    <x v="3"/>
    <x v="3606"/>
  </r>
  <r>
    <x v="1"/>
    <x v="450"/>
    <x v="3"/>
    <x v="3607"/>
  </r>
  <r>
    <x v="0"/>
    <x v="451"/>
    <x v="0"/>
    <x v="3608"/>
  </r>
  <r>
    <x v="1"/>
    <x v="451"/>
    <x v="0"/>
    <x v="3609"/>
  </r>
  <r>
    <x v="0"/>
    <x v="451"/>
    <x v="1"/>
    <x v="3610"/>
  </r>
  <r>
    <x v="1"/>
    <x v="451"/>
    <x v="1"/>
    <x v="3611"/>
  </r>
  <r>
    <x v="0"/>
    <x v="451"/>
    <x v="2"/>
    <x v="3612"/>
  </r>
  <r>
    <x v="1"/>
    <x v="451"/>
    <x v="2"/>
    <x v="3613"/>
  </r>
  <r>
    <x v="0"/>
    <x v="451"/>
    <x v="3"/>
    <x v="3614"/>
  </r>
  <r>
    <x v="1"/>
    <x v="451"/>
    <x v="3"/>
    <x v="3615"/>
  </r>
  <r>
    <x v="0"/>
    <x v="452"/>
    <x v="0"/>
    <x v="3616"/>
  </r>
  <r>
    <x v="1"/>
    <x v="452"/>
    <x v="0"/>
    <x v="3617"/>
  </r>
  <r>
    <x v="0"/>
    <x v="452"/>
    <x v="1"/>
    <x v="3618"/>
  </r>
  <r>
    <x v="1"/>
    <x v="452"/>
    <x v="1"/>
    <x v="3619"/>
  </r>
  <r>
    <x v="0"/>
    <x v="452"/>
    <x v="2"/>
    <x v="3620"/>
  </r>
  <r>
    <x v="1"/>
    <x v="452"/>
    <x v="2"/>
    <x v="3621"/>
  </r>
  <r>
    <x v="0"/>
    <x v="452"/>
    <x v="3"/>
    <x v="3622"/>
  </r>
  <r>
    <x v="1"/>
    <x v="452"/>
    <x v="3"/>
    <x v="3623"/>
  </r>
  <r>
    <x v="0"/>
    <x v="453"/>
    <x v="0"/>
    <x v="3624"/>
  </r>
  <r>
    <x v="1"/>
    <x v="453"/>
    <x v="0"/>
    <x v="3625"/>
  </r>
  <r>
    <x v="0"/>
    <x v="453"/>
    <x v="1"/>
    <x v="3626"/>
  </r>
  <r>
    <x v="1"/>
    <x v="453"/>
    <x v="1"/>
    <x v="3627"/>
  </r>
  <r>
    <x v="0"/>
    <x v="453"/>
    <x v="2"/>
    <x v="3628"/>
  </r>
  <r>
    <x v="1"/>
    <x v="453"/>
    <x v="2"/>
    <x v="3629"/>
  </r>
  <r>
    <x v="0"/>
    <x v="453"/>
    <x v="3"/>
    <x v="3630"/>
  </r>
  <r>
    <x v="1"/>
    <x v="453"/>
    <x v="3"/>
    <x v="3631"/>
  </r>
  <r>
    <x v="0"/>
    <x v="454"/>
    <x v="0"/>
    <x v="3632"/>
  </r>
  <r>
    <x v="1"/>
    <x v="454"/>
    <x v="0"/>
    <x v="3633"/>
  </r>
  <r>
    <x v="0"/>
    <x v="454"/>
    <x v="1"/>
    <x v="3634"/>
  </r>
  <r>
    <x v="1"/>
    <x v="454"/>
    <x v="1"/>
    <x v="3635"/>
  </r>
  <r>
    <x v="0"/>
    <x v="454"/>
    <x v="2"/>
    <x v="3636"/>
  </r>
  <r>
    <x v="1"/>
    <x v="454"/>
    <x v="2"/>
    <x v="3637"/>
  </r>
  <r>
    <x v="0"/>
    <x v="454"/>
    <x v="3"/>
    <x v="3638"/>
  </r>
  <r>
    <x v="1"/>
    <x v="454"/>
    <x v="3"/>
    <x v="3639"/>
  </r>
  <r>
    <x v="0"/>
    <x v="455"/>
    <x v="0"/>
    <x v="3640"/>
  </r>
  <r>
    <x v="1"/>
    <x v="455"/>
    <x v="0"/>
    <x v="3641"/>
  </r>
  <r>
    <x v="0"/>
    <x v="455"/>
    <x v="1"/>
    <x v="3642"/>
  </r>
  <r>
    <x v="1"/>
    <x v="455"/>
    <x v="1"/>
    <x v="3643"/>
  </r>
  <r>
    <x v="0"/>
    <x v="455"/>
    <x v="2"/>
    <x v="3644"/>
  </r>
  <r>
    <x v="1"/>
    <x v="455"/>
    <x v="2"/>
    <x v="3645"/>
  </r>
  <r>
    <x v="0"/>
    <x v="455"/>
    <x v="3"/>
    <x v="3646"/>
  </r>
  <r>
    <x v="1"/>
    <x v="455"/>
    <x v="3"/>
    <x v="3647"/>
  </r>
  <r>
    <x v="0"/>
    <x v="456"/>
    <x v="0"/>
    <x v="3648"/>
  </r>
  <r>
    <x v="1"/>
    <x v="456"/>
    <x v="0"/>
    <x v="3649"/>
  </r>
  <r>
    <x v="0"/>
    <x v="456"/>
    <x v="1"/>
    <x v="3650"/>
  </r>
  <r>
    <x v="1"/>
    <x v="456"/>
    <x v="1"/>
    <x v="3651"/>
  </r>
  <r>
    <x v="0"/>
    <x v="456"/>
    <x v="2"/>
    <x v="3652"/>
  </r>
  <r>
    <x v="1"/>
    <x v="456"/>
    <x v="2"/>
    <x v="3653"/>
  </r>
  <r>
    <x v="0"/>
    <x v="456"/>
    <x v="3"/>
    <x v="3654"/>
  </r>
  <r>
    <x v="1"/>
    <x v="456"/>
    <x v="3"/>
    <x v="3655"/>
  </r>
  <r>
    <x v="0"/>
    <x v="457"/>
    <x v="0"/>
    <x v="3656"/>
  </r>
  <r>
    <x v="1"/>
    <x v="457"/>
    <x v="0"/>
    <x v="3657"/>
  </r>
  <r>
    <x v="0"/>
    <x v="457"/>
    <x v="1"/>
    <x v="3658"/>
  </r>
  <r>
    <x v="1"/>
    <x v="457"/>
    <x v="1"/>
    <x v="3659"/>
  </r>
  <r>
    <x v="0"/>
    <x v="457"/>
    <x v="2"/>
    <x v="3660"/>
  </r>
  <r>
    <x v="1"/>
    <x v="457"/>
    <x v="2"/>
    <x v="3661"/>
  </r>
  <r>
    <x v="0"/>
    <x v="457"/>
    <x v="3"/>
    <x v="3662"/>
  </r>
  <r>
    <x v="1"/>
    <x v="457"/>
    <x v="3"/>
    <x v="3663"/>
  </r>
  <r>
    <x v="0"/>
    <x v="458"/>
    <x v="0"/>
    <x v="3664"/>
  </r>
  <r>
    <x v="1"/>
    <x v="458"/>
    <x v="0"/>
    <x v="3665"/>
  </r>
  <r>
    <x v="0"/>
    <x v="458"/>
    <x v="1"/>
    <x v="3666"/>
  </r>
  <r>
    <x v="1"/>
    <x v="458"/>
    <x v="1"/>
    <x v="3667"/>
  </r>
  <r>
    <x v="0"/>
    <x v="458"/>
    <x v="2"/>
    <x v="3668"/>
  </r>
  <r>
    <x v="1"/>
    <x v="458"/>
    <x v="2"/>
    <x v="3669"/>
  </r>
  <r>
    <x v="0"/>
    <x v="458"/>
    <x v="3"/>
    <x v="3670"/>
  </r>
  <r>
    <x v="1"/>
    <x v="458"/>
    <x v="3"/>
    <x v="3671"/>
  </r>
  <r>
    <x v="0"/>
    <x v="459"/>
    <x v="0"/>
    <x v="3672"/>
  </r>
  <r>
    <x v="1"/>
    <x v="459"/>
    <x v="0"/>
    <x v="3673"/>
  </r>
  <r>
    <x v="0"/>
    <x v="459"/>
    <x v="1"/>
    <x v="3674"/>
  </r>
  <r>
    <x v="1"/>
    <x v="459"/>
    <x v="1"/>
    <x v="3675"/>
  </r>
  <r>
    <x v="0"/>
    <x v="459"/>
    <x v="2"/>
    <x v="3676"/>
  </r>
  <r>
    <x v="1"/>
    <x v="459"/>
    <x v="2"/>
    <x v="3677"/>
  </r>
  <r>
    <x v="0"/>
    <x v="459"/>
    <x v="3"/>
    <x v="3678"/>
  </r>
  <r>
    <x v="1"/>
    <x v="459"/>
    <x v="3"/>
    <x v="3679"/>
  </r>
  <r>
    <x v="0"/>
    <x v="460"/>
    <x v="0"/>
    <x v="3680"/>
  </r>
  <r>
    <x v="1"/>
    <x v="460"/>
    <x v="0"/>
    <x v="3681"/>
  </r>
  <r>
    <x v="0"/>
    <x v="460"/>
    <x v="1"/>
    <x v="3682"/>
  </r>
  <r>
    <x v="1"/>
    <x v="460"/>
    <x v="1"/>
    <x v="3683"/>
  </r>
  <r>
    <x v="0"/>
    <x v="460"/>
    <x v="2"/>
    <x v="3684"/>
  </r>
  <r>
    <x v="1"/>
    <x v="460"/>
    <x v="2"/>
    <x v="3685"/>
  </r>
  <r>
    <x v="0"/>
    <x v="460"/>
    <x v="3"/>
    <x v="3686"/>
  </r>
  <r>
    <x v="1"/>
    <x v="460"/>
    <x v="3"/>
    <x v="3687"/>
  </r>
  <r>
    <x v="0"/>
    <x v="461"/>
    <x v="0"/>
    <x v="3688"/>
  </r>
  <r>
    <x v="1"/>
    <x v="461"/>
    <x v="0"/>
    <x v="3689"/>
  </r>
  <r>
    <x v="0"/>
    <x v="461"/>
    <x v="1"/>
    <x v="3690"/>
  </r>
  <r>
    <x v="1"/>
    <x v="461"/>
    <x v="1"/>
    <x v="3691"/>
  </r>
  <r>
    <x v="0"/>
    <x v="461"/>
    <x v="2"/>
    <x v="3692"/>
  </r>
  <r>
    <x v="1"/>
    <x v="461"/>
    <x v="2"/>
    <x v="3693"/>
  </r>
  <r>
    <x v="0"/>
    <x v="461"/>
    <x v="3"/>
    <x v="3694"/>
  </r>
  <r>
    <x v="1"/>
    <x v="461"/>
    <x v="3"/>
    <x v="3695"/>
  </r>
  <r>
    <x v="0"/>
    <x v="462"/>
    <x v="0"/>
    <x v="3696"/>
  </r>
  <r>
    <x v="1"/>
    <x v="462"/>
    <x v="0"/>
    <x v="3697"/>
  </r>
  <r>
    <x v="0"/>
    <x v="462"/>
    <x v="1"/>
    <x v="3698"/>
  </r>
  <r>
    <x v="1"/>
    <x v="462"/>
    <x v="1"/>
    <x v="3699"/>
  </r>
  <r>
    <x v="0"/>
    <x v="462"/>
    <x v="2"/>
    <x v="3700"/>
  </r>
  <r>
    <x v="1"/>
    <x v="462"/>
    <x v="2"/>
    <x v="3701"/>
  </r>
  <r>
    <x v="0"/>
    <x v="462"/>
    <x v="3"/>
    <x v="3702"/>
  </r>
  <r>
    <x v="1"/>
    <x v="462"/>
    <x v="3"/>
    <x v="3703"/>
  </r>
  <r>
    <x v="0"/>
    <x v="463"/>
    <x v="0"/>
    <x v="3704"/>
  </r>
  <r>
    <x v="1"/>
    <x v="463"/>
    <x v="0"/>
    <x v="3705"/>
  </r>
  <r>
    <x v="0"/>
    <x v="463"/>
    <x v="1"/>
    <x v="3706"/>
  </r>
  <r>
    <x v="1"/>
    <x v="463"/>
    <x v="1"/>
    <x v="3707"/>
  </r>
  <r>
    <x v="0"/>
    <x v="463"/>
    <x v="2"/>
    <x v="3708"/>
  </r>
  <r>
    <x v="1"/>
    <x v="463"/>
    <x v="2"/>
    <x v="3709"/>
  </r>
  <r>
    <x v="0"/>
    <x v="463"/>
    <x v="3"/>
    <x v="3710"/>
  </r>
  <r>
    <x v="1"/>
    <x v="463"/>
    <x v="3"/>
    <x v="3711"/>
  </r>
  <r>
    <x v="0"/>
    <x v="464"/>
    <x v="0"/>
    <x v="3712"/>
  </r>
  <r>
    <x v="1"/>
    <x v="464"/>
    <x v="0"/>
    <x v="3713"/>
  </r>
  <r>
    <x v="0"/>
    <x v="464"/>
    <x v="1"/>
    <x v="3714"/>
  </r>
  <r>
    <x v="1"/>
    <x v="464"/>
    <x v="1"/>
    <x v="3715"/>
  </r>
  <r>
    <x v="0"/>
    <x v="464"/>
    <x v="2"/>
    <x v="3716"/>
  </r>
  <r>
    <x v="1"/>
    <x v="464"/>
    <x v="2"/>
    <x v="3717"/>
  </r>
  <r>
    <x v="0"/>
    <x v="464"/>
    <x v="3"/>
    <x v="3718"/>
  </r>
  <r>
    <x v="1"/>
    <x v="464"/>
    <x v="3"/>
    <x v="3719"/>
  </r>
  <r>
    <x v="0"/>
    <x v="465"/>
    <x v="0"/>
    <x v="3720"/>
  </r>
  <r>
    <x v="1"/>
    <x v="465"/>
    <x v="0"/>
    <x v="3721"/>
  </r>
  <r>
    <x v="0"/>
    <x v="465"/>
    <x v="1"/>
    <x v="3722"/>
  </r>
  <r>
    <x v="1"/>
    <x v="465"/>
    <x v="1"/>
    <x v="3723"/>
  </r>
  <r>
    <x v="0"/>
    <x v="465"/>
    <x v="2"/>
    <x v="3724"/>
  </r>
  <r>
    <x v="1"/>
    <x v="465"/>
    <x v="2"/>
    <x v="3725"/>
  </r>
  <r>
    <x v="0"/>
    <x v="465"/>
    <x v="3"/>
    <x v="3726"/>
  </r>
  <r>
    <x v="1"/>
    <x v="465"/>
    <x v="3"/>
    <x v="3727"/>
  </r>
  <r>
    <x v="0"/>
    <x v="466"/>
    <x v="0"/>
    <x v="3728"/>
  </r>
  <r>
    <x v="1"/>
    <x v="466"/>
    <x v="0"/>
    <x v="3729"/>
  </r>
  <r>
    <x v="0"/>
    <x v="466"/>
    <x v="1"/>
    <x v="3730"/>
  </r>
  <r>
    <x v="1"/>
    <x v="466"/>
    <x v="1"/>
    <x v="3731"/>
  </r>
  <r>
    <x v="0"/>
    <x v="466"/>
    <x v="2"/>
    <x v="3732"/>
  </r>
  <r>
    <x v="1"/>
    <x v="466"/>
    <x v="2"/>
    <x v="3733"/>
  </r>
  <r>
    <x v="0"/>
    <x v="466"/>
    <x v="3"/>
    <x v="3734"/>
  </r>
  <r>
    <x v="1"/>
    <x v="466"/>
    <x v="3"/>
    <x v="3735"/>
  </r>
  <r>
    <x v="0"/>
    <x v="467"/>
    <x v="0"/>
    <x v="3736"/>
  </r>
  <r>
    <x v="1"/>
    <x v="467"/>
    <x v="0"/>
    <x v="3737"/>
  </r>
  <r>
    <x v="0"/>
    <x v="467"/>
    <x v="1"/>
    <x v="3738"/>
  </r>
  <r>
    <x v="1"/>
    <x v="467"/>
    <x v="1"/>
    <x v="3739"/>
  </r>
  <r>
    <x v="0"/>
    <x v="467"/>
    <x v="2"/>
    <x v="3740"/>
  </r>
  <r>
    <x v="1"/>
    <x v="467"/>
    <x v="2"/>
    <x v="3741"/>
  </r>
  <r>
    <x v="0"/>
    <x v="467"/>
    <x v="3"/>
    <x v="3742"/>
  </r>
  <r>
    <x v="1"/>
    <x v="467"/>
    <x v="3"/>
    <x v="3743"/>
  </r>
  <r>
    <x v="0"/>
    <x v="468"/>
    <x v="0"/>
    <x v="3744"/>
  </r>
  <r>
    <x v="1"/>
    <x v="468"/>
    <x v="0"/>
    <x v="3745"/>
  </r>
  <r>
    <x v="0"/>
    <x v="468"/>
    <x v="1"/>
    <x v="3746"/>
  </r>
  <r>
    <x v="1"/>
    <x v="468"/>
    <x v="1"/>
    <x v="3747"/>
  </r>
  <r>
    <x v="0"/>
    <x v="468"/>
    <x v="2"/>
    <x v="3748"/>
  </r>
  <r>
    <x v="1"/>
    <x v="468"/>
    <x v="2"/>
    <x v="3749"/>
  </r>
  <r>
    <x v="0"/>
    <x v="468"/>
    <x v="3"/>
    <x v="3750"/>
  </r>
  <r>
    <x v="1"/>
    <x v="468"/>
    <x v="3"/>
    <x v="3751"/>
  </r>
  <r>
    <x v="0"/>
    <x v="469"/>
    <x v="0"/>
    <x v="3752"/>
  </r>
  <r>
    <x v="1"/>
    <x v="469"/>
    <x v="0"/>
    <x v="3753"/>
  </r>
  <r>
    <x v="0"/>
    <x v="469"/>
    <x v="1"/>
    <x v="3754"/>
  </r>
  <r>
    <x v="1"/>
    <x v="469"/>
    <x v="1"/>
    <x v="3755"/>
  </r>
  <r>
    <x v="0"/>
    <x v="469"/>
    <x v="2"/>
    <x v="3756"/>
  </r>
  <r>
    <x v="1"/>
    <x v="469"/>
    <x v="2"/>
    <x v="3757"/>
  </r>
  <r>
    <x v="0"/>
    <x v="469"/>
    <x v="3"/>
    <x v="3758"/>
  </r>
  <r>
    <x v="1"/>
    <x v="469"/>
    <x v="3"/>
    <x v="3759"/>
  </r>
  <r>
    <x v="0"/>
    <x v="470"/>
    <x v="0"/>
    <x v="3760"/>
  </r>
  <r>
    <x v="1"/>
    <x v="470"/>
    <x v="0"/>
    <x v="3761"/>
  </r>
  <r>
    <x v="0"/>
    <x v="470"/>
    <x v="1"/>
    <x v="3762"/>
  </r>
  <r>
    <x v="1"/>
    <x v="470"/>
    <x v="1"/>
    <x v="3763"/>
  </r>
  <r>
    <x v="0"/>
    <x v="470"/>
    <x v="2"/>
    <x v="3764"/>
  </r>
  <r>
    <x v="1"/>
    <x v="470"/>
    <x v="2"/>
    <x v="3765"/>
  </r>
  <r>
    <x v="0"/>
    <x v="470"/>
    <x v="3"/>
    <x v="3766"/>
  </r>
  <r>
    <x v="1"/>
    <x v="470"/>
    <x v="3"/>
    <x v="3767"/>
  </r>
  <r>
    <x v="0"/>
    <x v="471"/>
    <x v="0"/>
    <x v="3768"/>
  </r>
  <r>
    <x v="1"/>
    <x v="471"/>
    <x v="0"/>
    <x v="3769"/>
  </r>
  <r>
    <x v="0"/>
    <x v="471"/>
    <x v="1"/>
    <x v="3770"/>
  </r>
  <r>
    <x v="1"/>
    <x v="471"/>
    <x v="1"/>
    <x v="3771"/>
  </r>
  <r>
    <x v="0"/>
    <x v="471"/>
    <x v="2"/>
    <x v="3772"/>
  </r>
  <r>
    <x v="1"/>
    <x v="471"/>
    <x v="2"/>
    <x v="3773"/>
  </r>
  <r>
    <x v="0"/>
    <x v="471"/>
    <x v="3"/>
    <x v="3774"/>
  </r>
  <r>
    <x v="1"/>
    <x v="471"/>
    <x v="3"/>
    <x v="3775"/>
  </r>
  <r>
    <x v="0"/>
    <x v="472"/>
    <x v="0"/>
    <x v="3776"/>
  </r>
  <r>
    <x v="1"/>
    <x v="472"/>
    <x v="0"/>
    <x v="3777"/>
  </r>
  <r>
    <x v="0"/>
    <x v="472"/>
    <x v="1"/>
    <x v="3778"/>
  </r>
  <r>
    <x v="1"/>
    <x v="472"/>
    <x v="1"/>
    <x v="3779"/>
  </r>
  <r>
    <x v="0"/>
    <x v="472"/>
    <x v="2"/>
    <x v="3780"/>
  </r>
  <r>
    <x v="1"/>
    <x v="472"/>
    <x v="2"/>
    <x v="3781"/>
  </r>
  <r>
    <x v="0"/>
    <x v="472"/>
    <x v="3"/>
    <x v="3782"/>
  </r>
  <r>
    <x v="1"/>
    <x v="472"/>
    <x v="3"/>
    <x v="3783"/>
  </r>
  <r>
    <x v="0"/>
    <x v="473"/>
    <x v="0"/>
    <x v="3784"/>
  </r>
  <r>
    <x v="1"/>
    <x v="473"/>
    <x v="0"/>
    <x v="3785"/>
  </r>
  <r>
    <x v="0"/>
    <x v="473"/>
    <x v="1"/>
    <x v="3786"/>
  </r>
  <r>
    <x v="1"/>
    <x v="473"/>
    <x v="1"/>
    <x v="3787"/>
  </r>
  <r>
    <x v="0"/>
    <x v="473"/>
    <x v="2"/>
    <x v="3788"/>
  </r>
  <r>
    <x v="1"/>
    <x v="473"/>
    <x v="2"/>
    <x v="3789"/>
  </r>
  <r>
    <x v="0"/>
    <x v="473"/>
    <x v="3"/>
    <x v="3790"/>
  </r>
  <r>
    <x v="1"/>
    <x v="473"/>
    <x v="3"/>
    <x v="3791"/>
  </r>
  <r>
    <x v="0"/>
    <x v="474"/>
    <x v="0"/>
    <x v="3792"/>
  </r>
  <r>
    <x v="1"/>
    <x v="474"/>
    <x v="0"/>
    <x v="3793"/>
  </r>
  <r>
    <x v="0"/>
    <x v="474"/>
    <x v="1"/>
    <x v="3794"/>
  </r>
  <r>
    <x v="1"/>
    <x v="474"/>
    <x v="1"/>
    <x v="3795"/>
  </r>
  <r>
    <x v="0"/>
    <x v="474"/>
    <x v="2"/>
    <x v="3796"/>
  </r>
  <r>
    <x v="1"/>
    <x v="474"/>
    <x v="2"/>
    <x v="3797"/>
  </r>
  <r>
    <x v="0"/>
    <x v="474"/>
    <x v="3"/>
    <x v="3798"/>
  </r>
  <r>
    <x v="1"/>
    <x v="474"/>
    <x v="3"/>
    <x v="3799"/>
  </r>
  <r>
    <x v="0"/>
    <x v="475"/>
    <x v="0"/>
    <x v="3800"/>
  </r>
  <r>
    <x v="1"/>
    <x v="475"/>
    <x v="0"/>
    <x v="3801"/>
  </r>
  <r>
    <x v="0"/>
    <x v="475"/>
    <x v="1"/>
    <x v="3802"/>
  </r>
  <r>
    <x v="1"/>
    <x v="475"/>
    <x v="1"/>
    <x v="3803"/>
  </r>
  <r>
    <x v="0"/>
    <x v="475"/>
    <x v="2"/>
    <x v="3804"/>
  </r>
  <r>
    <x v="1"/>
    <x v="475"/>
    <x v="2"/>
    <x v="3805"/>
  </r>
  <r>
    <x v="0"/>
    <x v="475"/>
    <x v="3"/>
    <x v="3806"/>
  </r>
  <r>
    <x v="1"/>
    <x v="475"/>
    <x v="3"/>
    <x v="3807"/>
  </r>
  <r>
    <x v="0"/>
    <x v="476"/>
    <x v="0"/>
    <x v="3808"/>
  </r>
  <r>
    <x v="1"/>
    <x v="476"/>
    <x v="0"/>
    <x v="3809"/>
  </r>
  <r>
    <x v="0"/>
    <x v="476"/>
    <x v="1"/>
    <x v="3810"/>
  </r>
  <r>
    <x v="1"/>
    <x v="476"/>
    <x v="1"/>
    <x v="3811"/>
  </r>
  <r>
    <x v="0"/>
    <x v="476"/>
    <x v="2"/>
    <x v="3812"/>
  </r>
  <r>
    <x v="1"/>
    <x v="476"/>
    <x v="2"/>
    <x v="3813"/>
  </r>
  <r>
    <x v="0"/>
    <x v="476"/>
    <x v="3"/>
    <x v="3814"/>
  </r>
  <r>
    <x v="1"/>
    <x v="476"/>
    <x v="3"/>
    <x v="3815"/>
  </r>
  <r>
    <x v="0"/>
    <x v="477"/>
    <x v="0"/>
    <x v="3816"/>
  </r>
  <r>
    <x v="1"/>
    <x v="477"/>
    <x v="0"/>
    <x v="3817"/>
  </r>
  <r>
    <x v="0"/>
    <x v="477"/>
    <x v="1"/>
    <x v="3818"/>
  </r>
  <r>
    <x v="1"/>
    <x v="477"/>
    <x v="1"/>
    <x v="3819"/>
  </r>
  <r>
    <x v="0"/>
    <x v="477"/>
    <x v="2"/>
    <x v="3820"/>
  </r>
  <r>
    <x v="1"/>
    <x v="477"/>
    <x v="2"/>
    <x v="3821"/>
  </r>
  <r>
    <x v="0"/>
    <x v="477"/>
    <x v="3"/>
    <x v="3822"/>
  </r>
  <r>
    <x v="1"/>
    <x v="477"/>
    <x v="3"/>
    <x v="3823"/>
  </r>
  <r>
    <x v="0"/>
    <x v="478"/>
    <x v="0"/>
    <x v="3824"/>
  </r>
  <r>
    <x v="1"/>
    <x v="478"/>
    <x v="0"/>
    <x v="3825"/>
  </r>
  <r>
    <x v="0"/>
    <x v="478"/>
    <x v="1"/>
    <x v="3826"/>
  </r>
  <r>
    <x v="1"/>
    <x v="478"/>
    <x v="1"/>
    <x v="3827"/>
  </r>
  <r>
    <x v="0"/>
    <x v="478"/>
    <x v="2"/>
    <x v="3828"/>
  </r>
  <r>
    <x v="1"/>
    <x v="478"/>
    <x v="2"/>
    <x v="3829"/>
  </r>
  <r>
    <x v="0"/>
    <x v="478"/>
    <x v="3"/>
    <x v="3830"/>
  </r>
  <r>
    <x v="1"/>
    <x v="478"/>
    <x v="3"/>
    <x v="3831"/>
  </r>
  <r>
    <x v="0"/>
    <x v="479"/>
    <x v="0"/>
    <x v="3832"/>
  </r>
  <r>
    <x v="1"/>
    <x v="479"/>
    <x v="0"/>
    <x v="3833"/>
  </r>
  <r>
    <x v="0"/>
    <x v="479"/>
    <x v="1"/>
    <x v="3834"/>
  </r>
  <r>
    <x v="1"/>
    <x v="479"/>
    <x v="1"/>
    <x v="3835"/>
  </r>
  <r>
    <x v="0"/>
    <x v="479"/>
    <x v="2"/>
    <x v="3836"/>
  </r>
  <r>
    <x v="1"/>
    <x v="479"/>
    <x v="2"/>
    <x v="3837"/>
  </r>
  <r>
    <x v="0"/>
    <x v="479"/>
    <x v="3"/>
    <x v="3838"/>
  </r>
  <r>
    <x v="1"/>
    <x v="479"/>
    <x v="3"/>
    <x v="3839"/>
  </r>
  <r>
    <x v="0"/>
    <x v="480"/>
    <x v="0"/>
    <x v="3840"/>
  </r>
  <r>
    <x v="1"/>
    <x v="480"/>
    <x v="0"/>
    <x v="3841"/>
  </r>
  <r>
    <x v="0"/>
    <x v="480"/>
    <x v="1"/>
    <x v="3842"/>
  </r>
  <r>
    <x v="1"/>
    <x v="480"/>
    <x v="1"/>
    <x v="3843"/>
  </r>
  <r>
    <x v="0"/>
    <x v="480"/>
    <x v="2"/>
    <x v="3844"/>
  </r>
  <r>
    <x v="1"/>
    <x v="480"/>
    <x v="2"/>
    <x v="3845"/>
  </r>
  <r>
    <x v="0"/>
    <x v="480"/>
    <x v="3"/>
    <x v="3846"/>
  </r>
  <r>
    <x v="1"/>
    <x v="480"/>
    <x v="3"/>
    <x v="3847"/>
  </r>
  <r>
    <x v="0"/>
    <x v="481"/>
    <x v="0"/>
    <x v="3848"/>
  </r>
  <r>
    <x v="1"/>
    <x v="481"/>
    <x v="0"/>
    <x v="3849"/>
  </r>
  <r>
    <x v="0"/>
    <x v="481"/>
    <x v="1"/>
    <x v="3850"/>
  </r>
  <r>
    <x v="1"/>
    <x v="481"/>
    <x v="1"/>
    <x v="3851"/>
  </r>
  <r>
    <x v="0"/>
    <x v="481"/>
    <x v="2"/>
    <x v="3852"/>
  </r>
  <r>
    <x v="1"/>
    <x v="481"/>
    <x v="2"/>
    <x v="3853"/>
  </r>
  <r>
    <x v="0"/>
    <x v="481"/>
    <x v="3"/>
    <x v="3854"/>
  </r>
  <r>
    <x v="1"/>
    <x v="481"/>
    <x v="3"/>
    <x v="3855"/>
  </r>
  <r>
    <x v="0"/>
    <x v="482"/>
    <x v="0"/>
    <x v="3856"/>
  </r>
  <r>
    <x v="1"/>
    <x v="482"/>
    <x v="0"/>
    <x v="3857"/>
  </r>
  <r>
    <x v="0"/>
    <x v="482"/>
    <x v="1"/>
    <x v="3858"/>
  </r>
  <r>
    <x v="1"/>
    <x v="482"/>
    <x v="1"/>
    <x v="3859"/>
  </r>
  <r>
    <x v="0"/>
    <x v="482"/>
    <x v="2"/>
    <x v="3860"/>
  </r>
  <r>
    <x v="1"/>
    <x v="482"/>
    <x v="2"/>
    <x v="3861"/>
  </r>
  <r>
    <x v="0"/>
    <x v="482"/>
    <x v="3"/>
    <x v="3862"/>
  </r>
  <r>
    <x v="1"/>
    <x v="482"/>
    <x v="3"/>
    <x v="3863"/>
  </r>
  <r>
    <x v="0"/>
    <x v="483"/>
    <x v="0"/>
    <x v="3864"/>
  </r>
  <r>
    <x v="1"/>
    <x v="483"/>
    <x v="0"/>
    <x v="3865"/>
  </r>
  <r>
    <x v="0"/>
    <x v="483"/>
    <x v="1"/>
    <x v="3866"/>
  </r>
  <r>
    <x v="1"/>
    <x v="483"/>
    <x v="1"/>
    <x v="3867"/>
  </r>
  <r>
    <x v="0"/>
    <x v="483"/>
    <x v="2"/>
    <x v="3868"/>
  </r>
  <r>
    <x v="1"/>
    <x v="483"/>
    <x v="2"/>
    <x v="3869"/>
  </r>
  <r>
    <x v="0"/>
    <x v="483"/>
    <x v="3"/>
    <x v="3870"/>
  </r>
  <r>
    <x v="1"/>
    <x v="483"/>
    <x v="3"/>
    <x v="3871"/>
  </r>
  <r>
    <x v="0"/>
    <x v="484"/>
    <x v="0"/>
    <x v="3872"/>
  </r>
  <r>
    <x v="1"/>
    <x v="484"/>
    <x v="0"/>
    <x v="3873"/>
  </r>
  <r>
    <x v="0"/>
    <x v="484"/>
    <x v="1"/>
    <x v="3874"/>
  </r>
  <r>
    <x v="1"/>
    <x v="484"/>
    <x v="1"/>
    <x v="3875"/>
  </r>
  <r>
    <x v="0"/>
    <x v="484"/>
    <x v="2"/>
    <x v="3876"/>
  </r>
  <r>
    <x v="1"/>
    <x v="484"/>
    <x v="2"/>
    <x v="3877"/>
  </r>
  <r>
    <x v="0"/>
    <x v="484"/>
    <x v="3"/>
    <x v="3878"/>
  </r>
  <r>
    <x v="1"/>
    <x v="484"/>
    <x v="3"/>
    <x v="3879"/>
  </r>
  <r>
    <x v="0"/>
    <x v="485"/>
    <x v="0"/>
    <x v="3880"/>
  </r>
  <r>
    <x v="1"/>
    <x v="485"/>
    <x v="0"/>
    <x v="3881"/>
  </r>
  <r>
    <x v="0"/>
    <x v="485"/>
    <x v="1"/>
    <x v="3882"/>
  </r>
  <r>
    <x v="1"/>
    <x v="485"/>
    <x v="1"/>
    <x v="3883"/>
  </r>
  <r>
    <x v="0"/>
    <x v="485"/>
    <x v="2"/>
    <x v="3884"/>
  </r>
  <r>
    <x v="1"/>
    <x v="485"/>
    <x v="2"/>
    <x v="3885"/>
  </r>
  <r>
    <x v="0"/>
    <x v="485"/>
    <x v="3"/>
    <x v="3886"/>
  </r>
  <r>
    <x v="1"/>
    <x v="485"/>
    <x v="3"/>
    <x v="3887"/>
  </r>
  <r>
    <x v="0"/>
    <x v="486"/>
    <x v="0"/>
    <x v="3888"/>
  </r>
  <r>
    <x v="1"/>
    <x v="486"/>
    <x v="0"/>
    <x v="3889"/>
  </r>
  <r>
    <x v="0"/>
    <x v="486"/>
    <x v="1"/>
    <x v="3890"/>
  </r>
  <r>
    <x v="1"/>
    <x v="486"/>
    <x v="1"/>
    <x v="3891"/>
  </r>
  <r>
    <x v="0"/>
    <x v="486"/>
    <x v="2"/>
    <x v="3892"/>
  </r>
  <r>
    <x v="1"/>
    <x v="486"/>
    <x v="2"/>
    <x v="3893"/>
  </r>
  <r>
    <x v="0"/>
    <x v="486"/>
    <x v="3"/>
    <x v="3894"/>
  </r>
  <r>
    <x v="1"/>
    <x v="486"/>
    <x v="3"/>
    <x v="3895"/>
  </r>
  <r>
    <x v="0"/>
    <x v="487"/>
    <x v="0"/>
    <x v="3896"/>
  </r>
  <r>
    <x v="1"/>
    <x v="487"/>
    <x v="0"/>
    <x v="3897"/>
  </r>
  <r>
    <x v="0"/>
    <x v="487"/>
    <x v="1"/>
    <x v="3898"/>
  </r>
  <r>
    <x v="1"/>
    <x v="487"/>
    <x v="1"/>
    <x v="3899"/>
  </r>
  <r>
    <x v="0"/>
    <x v="487"/>
    <x v="2"/>
    <x v="3900"/>
  </r>
  <r>
    <x v="1"/>
    <x v="487"/>
    <x v="2"/>
    <x v="3901"/>
  </r>
  <r>
    <x v="0"/>
    <x v="487"/>
    <x v="3"/>
    <x v="3902"/>
  </r>
  <r>
    <x v="1"/>
    <x v="487"/>
    <x v="3"/>
    <x v="3903"/>
  </r>
  <r>
    <x v="0"/>
    <x v="488"/>
    <x v="0"/>
    <x v="3904"/>
  </r>
  <r>
    <x v="1"/>
    <x v="488"/>
    <x v="0"/>
    <x v="3905"/>
  </r>
  <r>
    <x v="0"/>
    <x v="488"/>
    <x v="1"/>
    <x v="3906"/>
  </r>
  <r>
    <x v="1"/>
    <x v="488"/>
    <x v="1"/>
    <x v="3907"/>
  </r>
  <r>
    <x v="0"/>
    <x v="488"/>
    <x v="2"/>
    <x v="3908"/>
  </r>
  <r>
    <x v="1"/>
    <x v="488"/>
    <x v="2"/>
    <x v="3909"/>
  </r>
  <r>
    <x v="0"/>
    <x v="488"/>
    <x v="3"/>
    <x v="3910"/>
  </r>
  <r>
    <x v="1"/>
    <x v="488"/>
    <x v="3"/>
    <x v="3911"/>
  </r>
  <r>
    <x v="0"/>
    <x v="489"/>
    <x v="0"/>
    <x v="3912"/>
  </r>
  <r>
    <x v="1"/>
    <x v="489"/>
    <x v="0"/>
    <x v="3913"/>
  </r>
  <r>
    <x v="0"/>
    <x v="489"/>
    <x v="1"/>
    <x v="3914"/>
  </r>
  <r>
    <x v="1"/>
    <x v="489"/>
    <x v="1"/>
    <x v="3915"/>
  </r>
  <r>
    <x v="0"/>
    <x v="489"/>
    <x v="2"/>
    <x v="3916"/>
  </r>
  <r>
    <x v="1"/>
    <x v="489"/>
    <x v="2"/>
    <x v="3917"/>
  </r>
  <r>
    <x v="0"/>
    <x v="489"/>
    <x v="3"/>
    <x v="3918"/>
  </r>
  <r>
    <x v="1"/>
    <x v="489"/>
    <x v="3"/>
    <x v="3919"/>
  </r>
  <r>
    <x v="0"/>
    <x v="490"/>
    <x v="0"/>
    <x v="3920"/>
  </r>
  <r>
    <x v="1"/>
    <x v="490"/>
    <x v="0"/>
    <x v="3921"/>
  </r>
  <r>
    <x v="0"/>
    <x v="490"/>
    <x v="1"/>
    <x v="3922"/>
  </r>
  <r>
    <x v="1"/>
    <x v="490"/>
    <x v="1"/>
    <x v="3923"/>
  </r>
  <r>
    <x v="0"/>
    <x v="490"/>
    <x v="2"/>
    <x v="3924"/>
  </r>
  <r>
    <x v="1"/>
    <x v="490"/>
    <x v="2"/>
    <x v="3925"/>
  </r>
  <r>
    <x v="0"/>
    <x v="490"/>
    <x v="3"/>
    <x v="3926"/>
  </r>
  <r>
    <x v="1"/>
    <x v="490"/>
    <x v="3"/>
    <x v="3927"/>
  </r>
  <r>
    <x v="0"/>
    <x v="491"/>
    <x v="0"/>
    <x v="3928"/>
  </r>
  <r>
    <x v="1"/>
    <x v="491"/>
    <x v="0"/>
    <x v="3929"/>
  </r>
  <r>
    <x v="0"/>
    <x v="491"/>
    <x v="1"/>
    <x v="3930"/>
  </r>
  <r>
    <x v="1"/>
    <x v="491"/>
    <x v="1"/>
    <x v="3931"/>
  </r>
  <r>
    <x v="0"/>
    <x v="491"/>
    <x v="2"/>
    <x v="3932"/>
  </r>
  <r>
    <x v="1"/>
    <x v="491"/>
    <x v="2"/>
    <x v="3933"/>
  </r>
  <r>
    <x v="0"/>
    <x v="491"/>
    <x v="3"/>
    <x v="3934"/>
  </r>
  <r>
    <x v="1"/>
    <x v="491"/>
    <x v="3"/>
    <x v="3935"/>
  </r>
  <r>
    <x v="0"/>
    <x v="492"/>
    <x v="0"/>
    <x v="3936"/>
  </r>
  <r>
    <x v="1"/>
    <x v="492"/>
    <x v="0"/>
    <x v="3937"/>
  </r>
  <r>
    <x v="0"/>
    <x v="492"/>
    <x v="1"/>
    <x v="3938"/>
  </r>
  <r>
    <x v="1"/>
    <x v="492"/>
    <x v="1"/>
    <x v="3939"/>
  </r>
  <r>
    <x v="0"/>
    <x v="492"/>
    <x v="2"/>
    <x v="3940"/>
  </r>
  <r>
    <x v="1"/>
    <x v="492"/>
    <x v="2"/>
    <x v="3941"/>
  </r>
  <r>
    <x v="0"/>
    <x v="492"/>
    <x v="3"/>
    <x v="3942"/>
  </r>
  <r>
    <x v="1"/>
    <x v="492"/>
    <x v="3"/>
    <x v="3943"/>
  </r>
  <r>
    <x v="0"/>
    <x v="493"/>
    <x v="0"/>
    <x v="3944"/>
  </r>
  <r>
    <x v="1"/>
    <x v="493"/>
    <x v="0"/>
    <x v="3945"/>
  </r>
  <r>
    <x v="0"/>
    <x v="493"/>
    <x v="1"/>
    <x v="3946"/>
  </r>
  <r>
    <x v="1"/>
    <x v="493"/>
    <x v="1"/>
    <x v="3947"/>
  </r>
  <r>
    <x v="0"/>
    <x v="493"/>
    <x v="2"/>
    <x v="3948"/>
  </r>
  <r>
    <x v="1"/>
    <x v="493"/>
    <x v="2"/>
    <x v="3949"/>
  </r>
  <r>
    <x v="0"/>
    <x v="493"/>
    <x v="3"/>
    <x v="3950"/>
  </r>
  <r>
    <x v="1"/>
    <x v="493"/>
    <x v="3"/>
    <x v="3951"/>
  </r>
  <r>
    <x v="0"/>
    <x v="494"/>
    <x v="0"/>
    <x v="3952"/>
  </r>
  <r>
    <x v="1"/>
    <x v="494"/>
    <x v="0"/>
    <x v="3953"/>
  </r>
  <r>
    <x v="0"/>
    <x v="494"/>
    <x v="1"/>
    <x v="3954"/>
  </r>
  <r>
    <x v="1"/>
    <x v="494"/>
    <x v="1"/>
    <x v="3955"/>
  </r>
  <r>
    <x v="0"/>
    <x v="494"/>
    <x v="2"/>
    <x v="3956"/>
  </r>
  <r>
    <x v="1"/>
    <x v="494"/>
    <x v="2"/>
    <x v="3957"/>
  </r>
  <r>
    <x v="0"/>
    <x v="494"/>
    <x v="3"/>
    <x v="3958"/>
  </r>
  <r>
    <x v="1"/>
    <x v="494"/>
    <x v="3"/>
    <x v="3959"/>
  </r>
  <r>
    <x v="0"/>
    <x v="495"/>
    <x v="0"/>
    <x v="3960"/>
  </r>
  <r>
    <x v="1"/>
    <x v="495"/>
    <x v="0"/>
    <x v="3961"/>
  </r>
  <r>
    <x v="0"/>
    <x v="495"/>
    <x v="1"/>
    <x v="3962"/>
  </r>
  <r>
    <x v="1"/>
    <x v="495"/>
    <x v="1"/>
    <x v="3963"/>
  </r>
  <r>
    <x v="0"/>
    <x v="495"/>
    <x v="2"/>
    <x v="3964"/>
  </r>
  <r>
    <x v="1"/>
    <x v="495"/>
    <x v="2"/>
    <x v="3965"/>
  </r>
  <r>
    <x v="0"/>
    <x v="495"/>
    <x v="3"/>
    <x v="3966"/>
  </r>
  <r>
    <x v="1"/>
    <x v="495"/>
    <x v="3"/>
    <x v="3967"/>
  </r>
  <r>
    <x v="0"/>
    <x v="496"/>
    <x v="0"/>
    <x v="3968"/>
  </r>
  <r>
    <x v="1"/>
    <x v="496"/>
    <x v="0"/>
    <x v="3969"/>
  </r>
  <r>
    <x v="0"/>
    <x v="496"/>
    <x v="1"/>
    <x v="3970"/>
  </r>
  <r>
    <x v="1"/>
    <x v="496"/>
    <x v="1"/>
    <x v="3971"/>
  </r>
  <r>
    <x v="0"/>
    <x v="496"/>
    <x v="2"/>
    <x v="3972"/>
  </r>
  <r>
    <x v="1"/>
    <x v="496"/>
    <x v="2"/>
    <x v="3973"/>
  </r>
  <r>
    <x v="0"/>
    <x v="496"/>
    <x v="3"/>
    <x v="3974"/>
  </r>
  <r>
    <x v="1"/>
    <x v="496"/>
    <x v="3"/>
    <x v="3975"/>
  </r>
  <r>
    <x v="0"/>
    <x v="497"/>
    <x v="0"/>
    <x v="3976"/>
  </r>
  <r>
    <x v="1"/>
    <x v="497"/>
    <x v="0"/>
    <x v="3977"/>
  </r>
  <r>
    <x v="0"/>
    <x v="497"/>
    <x v="1"/>
    <x v="3978"/>
  </r>
  <r>
    <x v="1"/>
    <x v="497"/>
    <x v="1"/>
    <x v="3979"/>
  </r>
  <r>
    <x v="0"/>
    <x v="497"/>
    <x v="2"/>
    <x v="3980"/>
  </r>
  <r>
    <x v="1"/>
    <x v="497"/>
    <x v="2"/>
    <x v="3981"/>
  </r>
  <r>
    <x v="0"/>
    <x v="497"/>
    <x v="3"/>
    <x v="3982"/>
  </r>
  <r>
    <x v="1"/>
    <x v="497"/>
    <x v="3"/>
    <x v="3983"/>
  </r>
  <r>
    <x v="0"/>
    <x v="498"/>
    <x v="0"/>
    <x v="3984"/>
  </r>
  <r>
    <x v="1"/>
    <x v="498"/>
    <x v="0"/>
    <x v="3985"/>
  </r>
  <r>
    <x v="0"/>
    <x v="498"/>
    <x v="1"/>
    <x v="3986"/>
  </r>
  <r>
    <x v="1"/>
    <x v="498"/>
    <x v="1"/>
    <x v="3987"/>
  </r>
  <r>
    <x v="0"/>
    <x v="498"/>
    <x v="2"/>
    <x v="3988"/>
  </r>
  <r>
    <x v="1"/>
    <x v="498"/>
    <x v="2"/>
    <x v="3989"/>
  </r>
  <r>
    <x v="0"/>
    <x v="498"/>
    <x v="3"/>
    <x v="3990"/>
  </r>
  <r>
    <x v="1"/>
    <x v="498"/>
    <x v="3"/>
    <x v="3991"/>
  </r>
  <r>
    <x v="0"/>
    <x v="499"/>
    <x v="0"/>
    <x v="3992"/>
  </r>
  <r>
    <x v="1"/>
    <x v="499"/>
    <x v="0"/>
    <x v="3993"/>
  </r>
  <r>
    <x v="0"/>
    <x v="499"/>
    <x v="1"/>
    <x v="3994"/>
  </r>
  <r>
    <x v="1"/>
    <x v="499"/>
    <x v="1"/>
    <x v="3995"/>
  </r>
  <r>
    <x v="0"/>
    <x v="499"/>
    <x v="2"/>
    <x v="3996"/>
  </r>
  <r>
    <x v="1"/>
    <x v="499"/>
    <x v="2"/>
    <x v="3997"/>
  </r>
  <r>
    <x v="0"/>
    <x v="499"/>
    <x v="3"/>
    <x v="3998"/>
  </r>
  <r>
    <x v="1"/>
    <x v="499"/>
    <x v="3"/>
    <x v="3999"/>
  </r>
  <r>
    <x v="0"/>
    <x v="500"/>
    <x v="0"/>
    <x v="4000"/>
  </r>
  <r>
    <x v="1"/>
    <x v="500"/>
    <x v="0"/>
    <x v="4001"/>
  </r>
  <r>
    <x v="0"/>
    <x v="500"/>
    <x v="1"/>
    <x v="4002"/>
  </r>
  <r>
    <x v="1"/>
    <x v="500"/>
    <x v="1"/>
    <x v="4003"/>
  </r>
  <r>
    <x v="0"/>
    <x v="500"/>
    <x v="2"/>
    <x v="4004"/>
  </r>
  <r>
    <x v="1"/>
    <x v="500"/>
    <x v="2"/>
    <x v="4005"/>
  </r>
  <r>
    <x v="0"/>
    <x v="500"/>
    <x v="3"/>
    <x v="4006"/>
  </r>
  <r>
    <x v="1"/>
    <x v="500"/>
    <x v="3"/>
    <x v="4007"/>
  </r>
  <r>
    <x v="0"/>
    <x v="501"/>
    <x v="0"/>
    <x v="4008"/>
  </r>
  <r>
    <x v="1"/>
    <x v="501"/>
    <x v="0"/>
    <x v="4009"/>
  </r>
  <r>
    <x v="0"/>
    <x v="501"/>
    <x v="1"/>
    <x v="4010"/>
  </r>
  <r>
    <x v="1"/>
    <x v="501"/>
    <x v="1"/>
    <x v="4011"/>
  </r>
  <r>
    <x v="0"/>
    <x v="501"/>
    <x v="2"/>
    <x v="4012"/>
  </r>
  <r>
    <x v="1"/>
    <x v="501"/>
    <x v="2"/>
    <x v="4013"/>
  </r>
  <r>
    <x v="0"/>
    <x v="501"/>
    <x v="3"/>
    <x v="4014"/>
  </r>
  <r>
    <x v="1"/>
    <x v="501"/>
    <x v="3"/>
    <x v="4015"/>
  </r>
  <r>
    <x v="0"/>
    <x v="502"/>
    <x v="0"/>
    <x v="4016"/>
  </r>
  <r>
    <x v="1"/>
    <x v="502"/>
    <x v="0"/>
    <x v="4017"/>
  </r>
  <r>
    <x v="0"/>
    <x v="502"/>
    <x v="1"/>
    <x v="4018"/>
  </r>
  <r>
    <x v="1"/>
    <x v="502"/>
    <x v="1"/>
    <x v="4019"/>
  </r>
  <r>
    <x v="0"/>
    <x v="502"/>
    <x v="2"/>
    <x v="4020"/>
  </r>
  <r>
    <x v="1"/>
    <x v="502"/>
    <x v="2"/>
    <x v="4021"/>
  </r>
  <r>
    <x v="0"/>
    <x v="502"/>
    <x v="3"/>
    <x v="4022"/>
  </r>
  <r>
    <x v="1"/>
    <x v="502"/>
    <x v="3"/>
    <x v="4023"/>
  </r>
  <r>
    <x v="0"/>
    <x v="503"/>
    <x v="0"/>
    <x v="4024"/>
  </r>
  <r>
    <x v="1"/>
    <x v="503"/>
    <x v="0"/>
    <x v="4025"/>
  </r>
  <r>
    <x v="0"/>
    <x v="503"/>
    <x v="1"/>
    <x v="4026"/>
  </r>
  <r>
    <x v="1"/>
    <x v="503"/>
    <x v="1"/>
    <x v="4027"/>
  </r>
  <r>
    <x v="0"/>
    <x v="503"/>
    <x v="2"/>
    <x v="4028"/>
  </r>
  <r>
    <x v="1"/>
    <x v="503"/>
    <x v="2"/>
    <x v="4029"/>
  </r>
  <r>
    <x v="0"/>
    <x v="503"/>
    <x v="3"/>
    <x v="4030"/>
  </r>
  <r>
    <x v="1"/>
    <x v="503"/>
    <x v="3"/>
    <x v="4031"/>
  </r>
  <r>
    <x v="0"/>
    <x v="504"/>
    <x v="0"/>
    <x v="4032"/>
  </r>
  <r>
    <x v="1"/>
    <x v="504"/>
    <x v="0"/>
    <x v="4033"/>
  </r>
  <r>
    <x v="0"/>
    <x v="504"/>
    <x v="1"/>
    <x v="4034"/>
  </r>
  <r>
    <x v="1"/>
    <x v="504"/>
    <x v="1"/>
    <x v="4035"/>
  </r>
  <r>
    <x v="0"/>
    <x v="504"/>
    <x v="2"/>
    <x v="4036"/>
  </r>
  <r>
    <x v="1"/>
    <x v="504"/>
    <x v="2"/>
    <x v="4037"/>
  </r>
  <r>
    <x v="0"/>
    <x v="504"/>
    <x v="3"/>
    <x v="4038"/>
  </r>
  <r>
    <x v="1"/>
    <x v="504"/>
    <x v="3"/>
    <x v="4039"/>
  </r>
  <r>
    <x v="0"/>
    <x v="505"/>
    <x v="0"/>
    <x v="4040"/>
  </r>
  <r>
    <x v="1"/>
    <x v="505"/>
    <x v="0"/>
    <x v="4041"/>
  </r>
  <r>
    <x v="0"/>
    <x v="505"/>
    <x v="1"/>
    <x v="4042"/>
  </r>
  <r>
    <x v="1"/>
    <x v="505"/>
    <x v="1"/>
    <x v="4043"/>
  </r>
  <r>
    <x v="0"/>
    <x v="505"/>
    <x v="2"/>
    <x v="4044"/>
  </r>
  <r>
    <x v="1"/>
    <x v="505"/>
    <x v="2"/>
    <x v="4045"/>
  </r>
  <r>
    <x v="0"/>
    <x v="505"/>
    <x v="3"/>
    <x v="4046"/>
  </r>
  <r>
    <x v="1"/>
    <x v="505"/>
    <x v="3"/>
    <x v="4047"/>
  </r>
  <r>
    <x v="0"/>
    <x v="506"/>
    <x v="0"/>
    <x v="4048"/>
  </r>
  <r>
    <x v="1"/>
    <x v="506"/>
    <x v="0"/>
    <x v="4049"/>
  </r>
  <r>
    <x v="0"/>
    <x v="506"/>
    <x v="1"/>
    <x v="4050"/>
  </r>
  <r>
    <x v="1"/>
    <x v="506"/>
    <x v="1"/>
    <x v="4051"/>
  </r>
  <r>
    <x v="0"/>
    <x v="506"/>
    <x v="2"/>
    <x v="4052"/>
  </r>
  <r>
    <x v="1"/>
    <x v="506"/>
    <x v="2"/>
    <x v="4053"/>
  </r>
  <r>
    <x v="0"/>
    <x v="506"/>
    <x v="3"/>
    <x v="4054"/>
  </r>
  <r>
    <x v="1"/>
    <x v="506"/>
    <x v="3"/>
    <x v="4055"/>
  </r>
  <r>
    <x v="0"/>
    <x v="507"/>
    <x v="0"/>
    <x v="4056"/>
  </r>
  <r>
    <x v="1"/>
    <x v="507"/>
    <x v="0"/>
    <x v="4057"/>
  </r>
  <r>
    <x v="0"/>
    <x v="507"/>
    <x v="1"/>
    <x v="4058"/>
  </r>
  <r>
    <x v="1"/>
    <x v="507"/>
    <x v="1"/>
    <x v="4059"/>
  </r>
  <r>
    <x v="0"/>
    <x v="507"/>
    <x v="2"/>
    <x v="4060"/>
  </r>
  <r>
    <x v="1"/>
    <x v="507"/>
    <x v="2"/>
    <x v="4061"/>
  </r>
  <r>
    <x v="0"/>
    <x v="507"/>
    <x v="3"/>
    <x v="4062"/>
  </r>
  <r>
    <x v="1"/>
    <x v="507"/>
    <x v="3"/>
    <x v="4063"/>
  </r>
  <r>
    <x v="0"/>
    <x v="508"/>
    <x v="0"/>
    <x v="4064"/>
  </r>
  <r>
    <x v="1"/>
    <x v="508"/>
    <x v="0"/>
    <x v="4065"/>
  </r>
  <r>
    <x v="0"/>
    <x v="508"/>
    <x v="1"/>
    <x v="4066"/>
  </r>
  <r>
    <x v="1"/>
    <x v="508"/>
    <x v="1"/>
    <x v="4067"/>
  </r>
  <r>
    <x v="0"/>
    <x v="508"/>
    <x v="2"/>
    <x v="4068"/>
  </r>
  <r>
    <x v="1"/>
    <x v="508"/>
    <x v="2"/>
    <x v="4069"/>
  </r>
  <r>
    <x v="0"/>
    <x v="508"/>
    <x v="3"/>
    <x v="4070"/>
  </r>
  <r>
    <x v="1"/>
    <x v="508"/>
    <x v="3"/>
    <x v="4071"/>
  </r>
  <r>
    <x v="0"/>
    <x v="509"/>
    <x v="0"/>
    <x v="4072"/>
  </r>
  <r>
    <x v="1"/>
    <x v="509"/>
    <x v="0"/>
    <x v="4073"/>
  </r>
  <r>
    <x v="0"/>
    <x v="509"/>
    <x v="1"/>
    <x v="4074"/>
  </r>
  <r>
    <x v="1"/>
    <x v="509"/>
    <x v="1"/>
    <x v="4075"/>
  </r>
  <r>
    <x v="0"/>
    <x v="509"/>
    <x v="2"/>
    <x v="4076"/>
  </r>
  <r>
    <x v="1"/>
    <x v="509"/>
    <x v="2"/>
    <x v="4077"/>
  </r>
  <r>
    <x v="0"/>
    <x v="509"/>
    <x v="3"/>
    <x v="4078"/>
  </r>
  <r>
    <x v="1"/>
    <x v="509"/>
    <x v="3"/>
    <x v="4079"/>
  </r>
  <r>
    <x v="0"/>
    <x v="510"/>
    <x v="0"/>
    <x v="4080"/>
  </r>
  <r>
    <x v="1"/>
    <x v="510"/>
    <x v="0"/>
    <x v="4081"/>
  </r>
  <r>
    <x v="0"/>
    <x v="510"/>
    <x v="1"/>
    <x v="4082"/>
  </r>
  <r>
    <x v="1"/>
    <x v="510"/>
    <x v="1"/>
    <x v="4083"/>
  </r>
  <r>
    <x v="0"/>
    <x v="510"/>
    <x v="2"/>
    <x v="4084"/>
  </r>
  <r>
    <x v="1"/>
    <x v="510"/>
    <x v="2"/>
    <x v="4085"/>
  </r>
  <r>
    <x v="0"/>
    <x v="510"/>
    <x v="3"/>
    <x v="4086"/>
  </r>
  <r>
    <x v="1"/>
    <x v="510"/>
    <x v="3"/>
    <x v="4087"/>
  </r>
  <r>
    <x v="0"/>
    <x v="511"/>
    <x v="0"/>
    <x v="4088"/>
  </r>
  <r>
    <x v="1"/>
    <x v="511"/>
    <x v="0"/>
    <x v="4089"/>
  </r>
  <r>
    <x v="0"/>
    <x v="511"/>
    <x v="1"/>
    <x v="4090"/>
  </r>
  <r>
    <x v="1"/>
    <x v="511"/>
    <x v="1"/>
    <x v="4091"/>
  </r>
  <r>
    <x v="0"/>
    <x v="511"/>
    <x v="2"/>
    <x v="4092"/>
  </r>
  <r>
    <x v="1"/>
    <x v="511"/>
    <x v="2"/>
    <x v="4093"/>
  </r>
  <r>
    <x v="0"/>
    <x v="511"/>
    <x v="3"/>
    <x v="4094"/>
  </r>
  <r>
    <x v="1"/>
    <x v="511"/>
    <x v="3"/>
    <x v="4095"/>
  </r>
  <r>
    <x v="0"/>
    <x v="512"/>
    <x v="0"/>
    <x v="4096"/>
  </r>
  <r>
    <x v="1"/>
    <x v="512"/>
    <x v="0"/>
    <x v="4097"/>
  </r>
  <r>
    <x v="0"/>
    <x v="512"/>
    <x v="1"/>
    <x v="4098"/>
  </r>
  <r>
    <x v="1"/>
    <x v="512"/>
    <x v="1"/>
    <x v="4099"/>
  </r>
  <r>
    <x v="0"/>
    <x v="512"/>
    <x v="2"/>
    <x v="4100"/>
  </r>
  <r>
    <x v="1"/>
    <x v="512"/>
    <x v="2"/>
    <x v="4101"/>
  </r>
  <r>
    <x v="0"/>
    <x v="512"/>
    <x v="3"/>
    <x v="4102"/>
  </r>
  <r>
    <x v="1"/>
    <x v="512"/>
    <x v="3"/>
    <x v="4103"/>
  </r>
  <r>
    <x v="0"/>
    <x v="513"/>
    <x v="0"/>
    <x v="4104"/>
  </r>
  <r>
    <x v="1"/>
    <x v="513"/>
    <x v="0"/>
    <x v="4105"/>
  </r>
  <r>
    <x v="0"/>
    <x v="513"/>
    <x v="1"/>
    <x v="4106"/>
  </r>
  <r>
    <x v="1"/>
    <x v="513"/>
    <x v="1"/>
    <x v="4107"/>
  </r>
  <r>
    <x v="0"/>
    <x v="513"/>
    <x v="2"/>
    <x v="4108"/>
  </r>
  <r>
    <x v="1"/>
    <x v="513"/>
    <x v="2"/>
    <x v="4109"/>
  </r>
  <r>
    <x v="0"/>
    <x v="513"/>
    <x v="3"/>
    <x v="4110"/>
  </r>
  <r>
    <x v="1"/>
    <x v="513"/>
    <x v="3"/>
    <x v="4111"/>
  </r>
  <r>
    <x v="0"/>
    <x v="514"/>
    <x v="0"/>
    <x v="4112"/>
  </r>
  <r>
    <x v="1"/>
    <x v="514"/>
    <x v="0"/>
    <x v="4113"/>
  </r>
  <r>
    <x v="0"/>
    <x v="514"/>
    <x v="1"/>
    <x v="4114"/>
  </r>
  <r>
    <x v="1"/>
    <x v="514"/>
    <x v="1"/>
    <x v="4115"/>
  </r>
  <r>
    <x v="0"/>
    <x v="514"/>
    <x v="2"/>
    <x v="4116"/>
  </r>
  <r>
    <x v="1"/>
    <x v="514"/>
    <x v="2"/>
    <x v="4117"/>
  </r>
  <r>
    <x v="0"/>
    <x v="514"/>
    <x v="3"/>
    <x v="4118"/>
  </r>
  <r>
    <x v="1"/>
    <x v="514"/>
    <x v="3"/>
    <x v="4119"/>
  </r>
  <r>
    <x v="0"/>
    <x v="515"/>
    <x v="0"/>
    <x v="4120"/>
  </r>
  <r>
    <x v="1"/>
    <x v="515"/>
    <x v="0"/>
    <x v="4121"/>
  </r>
  <r>
    <x v="0"/>
    <x v="515"/>
    <x v="1"/>
    <x v="4122"/>
  </r>
  <r>
    <x v="1"/>
    <x v="515"/>
    <x v="1"/>
    <x v="4123"/>
  </r>
  <r>
    <x v="0"/>
    <x v="515"/>
    <x v="2"/>
    <x v="4124"/>
  </r>
  <r>
    <x v="1"/>
    <x v="515"/>
    <x v="2"/>
    <x v="4125"/>
  </r>
  <r>
    <x v="0"/>
    <x v="515"/>
    <x v="3"/>
    <x v="4126"/>
  </r>
  <r>
    <x v="1"/>
    <x v="515"/>
    <x v="3"/>
    <x v="4127"/>
  </r>
  <r>
    <x v="0"/>
    <x v="516"/>
    <x v="0"/>
    <x v="4128"/>
  </r>
  <r>
    <x v="1"/>
    <x v="516"/>
    <x v="0"/>
    <x v="4129"/>
  </r>
  <r>
    <x v="0"/>
    <x v="516"/>
    <x v="1"/>
    <x v="4130"/>
  </r>
  <r>
    <x v="1"/>
    <x v="516"/>
    <x v="1"/>
    <x v="4131"/>
  </r>
  <r>
    <x v="0"/>
    <x v="516"/>
    <x v="2"/>
    <x v="4132"/>
  </r>
  <r>
    <x v="1"/>
    <x v="516"/>
    <x v="2"/>
    <x v="4133"/>
  </r>
  <r>
    <x v="0"/>
    <x v="516"/>
    <x v="3"/>
    <x v="4134"/>
  </r>
  <r>
    <x v="1"/>
    <x v="516"/>
    <x v="3"/>
    <x v="4135"/>
  </r>
  <r>
    <x v="0"/>
    <x v="517"/>
    <x v="0"/>
    <x v="4136"/>
  </r>
  <r>
    <x v="1"/>
    <x v="517"/>
    <x v="0"/>
    <x v="4137"/>
  </r>
  <r>
    <x v="0"/>
    <x v="517"/>
    <x v="1"/>
    <x v="4138"/>
  </r>
  <r>
    <x v="1"/>
    <x v="517"/>
    <x v="1"/>
    <x v="4139"/>
  </r>
  <r>
    <x v="0"/>
    <x v="517"/>
    <x v="2"/>
    <x v="4140"/>
  </r>
  <r>
    <x v="1"/>
    <x v="517"/>
    <x v="2"/>
    <x v="4141"/>
  </r>
  <r>
    <x v="0"/>
    <x v="517"/>
    <x v="3"/>
    <x v="4142"/>
  </r>
  <r>
    <x v="1"/>
    <x v="517"/>
    <x v="3"/>
    <x v="4143"/>
  </r>
  <r>
    <x v="0"/>
    <x v="518"/>
    <x v="0"/>
    <x v="4144"/>
  </r>
  <r>
    <x v="1"/>
    <x v="518"/>
    <x v="0"/>
    <x v="4145"/>
  </r>
  <r>
    <x v="0"/>
    <x v="518"/>
    <x v="1"/>
    <x v="4146"/>
  </r>
  <r>
    <x v="1"/>
    <x v="518"/>
    <x v="1"/>
    <x v="4147"/>
  </r>
  <r>
    <x v="0"/>
    <x v="518"/>
    <x v="2"/>
    <x v="4148"/>
  </r>
  <r>
    <x v="1"/>
    <x v="518"/>
    <x v="2"/>
    <x v="4149"/>
  </r>
  <r>
    <x v="0"/>
    <x v="518"/>
    <x v="3"/>
    <x v="4150"/>
  </r>
  <r>
    <x v="1"/>
    <x v="518"/>
    <x v="3"/>
    <x v="4151"/>
  </r>
  <r>
    <x v="0"/>
    <x v="519"/>
    <x v="0"/>
    <x v="4152"/>
  </r>
  <r>
    <x v="1"/>
    <x v="519"/>
    <x v="0"/>
    <x v="4153"/>
  </r>
  <r>
    <x v="0"/>
    <x v="519"/>
    <x v="1"/>
    <x v="4154"/>
  </r>
  <r>
    <x v="1"/>
    <x v="519"/>
    <x v="1"/>
    <x v="4155"/>
  </r>
  <r>
    <x v="0"/>
    <x v="519"/>
    <x v="2"/>
    <x v="4156"/>
  </r>
  <r>
    <x v="1"/>
    <x v="519"/>
    <x v="2"/>
    <x v="4157"/>
  </r>
  <r>
    <x v="0"/>
    <x v="519"/>
    <x v="3"/>
    <x v="4158"/>
  </r>
  <r>
    <x v="1"/>
    <x v="519"/>
    <x v="3"/>
    <x v="4159"/>
  </r>
  <r>
    <x v="0"/>
    <x v="520"/>
    <x v="0"/>
    <x v="4160"/>
  </r>
  <r>
    <x v="1"/>
    <x v="520"/>
    <x v="0"/>
    <x v="4161"/>
  </r>
  <r>
    <x v="0"/>
    <x v="520"/>
    <x v="1"/>
    <x v="4162"/>
  </r>
  <r>
    <x v="1"/>
    <x v="520"/>
    <x v="1"/>
    <x v="4163"/>
  </r>
  <r>
    <x v="0"/>
    <x v="520"/>
    <x v="2"/>
    <x v="4164"/>
  </r>
  <r>
    <x v="1"/>
    <x v="520"/>
    <x v="2"/>
    <x v="4165"/>
  </r>
  <r>
    <x v="0"/>
    <x v="520"/>
    <x v="3"/>
    <x v="4166"/>
  </r>
  <r>
    <x v="1"/>
    <x v="520"/>
    <x v="3"/>
    <x v="4167"/>
  </r>
  <r>
    <x v="0"/>
    <x v="521"/>
    <x v="0"/>
    <x v="4168"/>
  </r>
  <r>
    <x v="1"/>
    <x v="521"/>
    <x v="0"/>
    <x v="4169"/>
  </r>
  <r>
    <x v="0"/>
    <x v="521"/>
    <x v="1"/>
    <x v="4170"/>
  </r>
  <r>
    <x v="1"/>
    <x v="521"/>
    <x v="1"/>
    <x v="4171"/>
  </r>
  <r>
    <x v="0"/>
    <x v="521"/>
    <x v="2"/>
    <x v="4172"/>
  </r>
  <r>
    <x v="1"/>
    <x v="521"/>
    <x v="2"/>
    <x v="4173"/>
  </r>
  <r>
    <x v="0"/>
    <x v="521"/>
    <x v="3"/>
    <x v="4174"/>
  </r>
  <r>
    <x v="1"/>
    <x v="521"/>
    <x v="3"/>
    <x v="4175"/>
  </r>
  <r>
    <x v="0"/>
    <x v="522"/>
    <x v="0"/>
    <x v="4176"/>
  </r>
  <r>
    <x v="1"/>
    <x v="522"/>
    <x v="0"/>
    <x v="4177"/>
  </r>
  <r>
    <x v="0"/>
    <x v="522"/>
    <x v="1"/>
    <x v="4178"/>
  </r>
  <r>
    <x v="1"/>
    <x v="522"/>
    <x v="1"/>
    <x v="4179"/>
  </r>
  <r>
    <x v="0"/>
    <x v="522"/>
    <x v="2"/>
    <x v="4180"/>
  </r>
  <r>
    <x v="1"/>
    <x v="522"/>
    <x v="2"/>
    <x v="4181"/>
  </r>
  <r>
    <x v="0"/>
    <x v="522"/>
    <x v="3"/>
    <x v="4182"/>
  </r>
  <r>
    <x v="1"/>
    <x v="522"/>
    <x v="3"/>
    <x v="4183"/>
  </r>
  <r>
    <x v="0"/>
    <x v="523"/>
    <x v="0"/>
    <x v="4184"/>
  </r>
  <r>
    <x v="1"/>
    <x v="523"/>
    <x v="0"/>
    <x v="4185"/>
  </r>
  <r>
    <x v="0"/>
    <x v="523"/>
    <x v="1"/>
    <x v="4186"/>
  </r>
  <r>
    <x v="1"/>
    <x v="523"/>
    <x v="1"/>
    <x v="4187"/>
  </r>
  <r>
    <x v="0"/>
    <x v="523"/>
    <x v="2"/>
    <x v="4188"/>
  </r>
  <r>
    <x v="1"/>
    <x v="523"/>
    <x v="2"/>
    <x v="4189"/>
  </r>
  <r>
    <x v="0"/>
    <x v="523"/>
    <x v="3"/>
    <x v="4190"/>
  </r>
  <r>
    <x v="1"/>
    <x v="523"/>
    <x v="3"/>
    <x v="4191"/>
  </r>
  <r>
    <x v="0"/>
    <x v="524"/>
    <x v="0"/>
    <x v="4192"/>
  </r>
  <r>
    <x v="1"/>
    <x v="524"/>
    <x v="0"/>
    <x v="4193"/>
  </r>
  <r>
    <x v="0"/>
    <x v="524"/>
    <x v="1"/>
    <x v="4194"/>
  </r>
  <r>
    <x v="1"/>
    <x v="524"/>
    <x v="1"/>
    <x v="4195"/>
  </r>
  <r>
    <x v="0"/>
    <x v="524"/>
    <x v="2"/>
    <x v="4196"/>
  </r>
  <r>
    <x v="1"/>
    <x v="524"/>
    <x v="2"/>
    <x v="4197"/>
  </r>
  <r>
    <x v="0"/>
    <x v="524"/>
    <x v="3"/>
    <x v="4198"/>
  </r>
  <r>
    <x v="1"/>
    <x v="524"/>
    <x v="3"/>
    <x v="4199"/>
  </r>
  <r>
    <x v="0"/>
    <x v="525"/>
    <x v="0"/>
    <x v="4200"/>
  </r>
  <r>
    <x v="1"/>
    <x v="525"/>
    <x v="0"/>
    <x v="4201"/>
  </r>
  <r>
    <x v="0"/>
    <x v="525"/>
    <x v="1"/>
    <x v="4202"/>
  </r>
  <r>
    <x v="1"/>
    <x v="525"/>
    <x v="1"/>
    <x v="4203"/>
  </r>
  <r>
    <x v="0"/>
    <x v="525"/>
    <x v="2"/>
    <x v="4204"/>
  </r>
  <r>
    <x v="1"/>
    <x v="525"/>
    <x v="2"/>
    <x v="4205"/>
  </r>
  <r>
    <x v="0"/>
    <x v="525"/>
    <x v="3"/>
    <x v="4206"/>
  </r>
  <r>
    <x v="1"/>
    <x v="525"/>
    <x v="3"/>
    <x v="4207"/>
  </r>
  <r>
    <x v="0"/>
    <x v="526"/>
    <x v="0"/>
    <x v="4208"/>
  </r>
  <r>
    <x v="1"/>
    <x v="526"/>
    <x v="0"/>
    <x v="4209"/>
  </r>
  <r>
    <x v="0"/>
    <x v="526"/>
    <x v="1"/>
    <x v="4210"/>
  </r>
  <r>
    <x v="1"/>
    <x v="526"/>
    <x v="1"/>
    <x v="4211"/>
  </r>
  <r>
    <x v="0"/>
    <x v="526"/>
    <x v="2"/>
    <x v="4212"/>
  </r>
  <r>
    <x v="1"/>
    <x v="526"/>
    <x v="2"/>
    <x v="4213"/>
  </r>
  <r>
    <x v="0"/>
    <x v="526"/>
    <x v="3"/>
    <x v="4214"/>
  </r>
  <r>
    <x v="1"/>
    <x v="526"/>
    <x v="3"/>
    <x v="4215"/>
  </r>
  <r>
    <x v="0"/>
    <x v="527"/>
    <x v="0"/>
    <x v="4216"/>
  </r>
  <r>
    <x v="1"/>
    <x v="527"/>
    <x v="0"/>
    <x v="4217"/>
  </r>
  <r>
    <x v="0"/>
    <x v="527"/>
    <x v="1"/>
    <x v="4218"/>
  </r>
  <r>
    <x v="1"/>
    <x v="527"/>
    <x v="1"/>
    <x v="4219"/>
  </r>
  <r>
    <x v="0"/>
    <x v="527"/>
    <x v="2"/>
    <x v="4220"/>
  </r>
  <r>
    <x v="1"/>
    <x v="527"/>
    <x v="2"/>
    <x v="4221"/>
  </r>
  <r>
    <x v="0"/>
    <x v="527"/>
    <x v="3"/>
    <x v="4222"/>
  </r>
  <r>
    <x v="1"/>
    <x v="527"/>
    <x v="3"/>
    <x v="4223"/>
  </r>
  <r>
    <x v="0"/>
    <x v="528"/>
    <x v="0"/>
    <x v="4224"/>
  </r>
  <r>
    <x v="1"/>
    <x v="528"/>
    <x v="0"/>
    <x v="4225"/>
  </r>
  <r>
    <x v="0"/>
    <x v="528"/>
    <x v="1"/>
    <x v="4226"/>
  </r>
  <r>
    <x v="1"/>
    <x v="528"/>
    <x v="1"/>
    <x v="4227"/>
  </r>
  <r>
    <x v="0"/>
    <x v="528"/>
    <x v="2"/>
    <x v="4228"/>
  </r>
  <r>
    <x v="1"/>
    <x v="528"/>
    <x v="2"/>
    <x v="4229"/>
  </r>
  <r>
    <x v="0"/>
    <x v="528"/>
    <x v="3"/>
    <x v="4230"/>
  </r>
  <r>
    <x v="1"/>
    <x v="528"/>
    <x v="3"/>
    <x v="4231"/>
  </r>
  <r>
    <x v="0"/>
    <x v="529"/>
    <x v="0"/>
    <x v="4232"/>
  </r>
  <r>
    <x v="1"/>
    <x v="529"/>
    <x v="0"/>
    <x v="4233"/>
  </r>
  <r>
    <x v="0"/>
    <x v="529"/>
    <x v="1"/>
    <x v="4234"/>
  </r>
  <r>
    <x v="1"/>
    <x v="529"/>
    <x v="1"/>
    <x v="4235"/>
  </r>
  <r>
    <x v="0"/>
    <x v="529"/>
    <x v="2"/>
    <x v="4236"/>
  </r>
  <r>
    <x v="1"/>
    <x v="529"/>
    <x v="2"/>
    <x v="4237"/>
  </r>
  <r>
    <x v="0"/>
    <x v="529"/>
    <x v="3"/>
    <x v="4238"/>
  </r>
  <r>
    <x v="1"/>
    <x v="529"/>
    <x v="3"/>
    <x v="4239"/>
  </r>
  <r>
    <x v="0"/>
    <x v="530"/>
    <x v="0"/>
    <x v="4240"/>
  </r>
  <r>
    <x v="1"/>
    <x v="530"/>
    <x v="0"/>
    <x v="4241"/>
  </r>
  <r>
    <x v="0"/>
    <x v="530"/>
    <x v="1"/>
    <x v="4242"/>
  </r>
  <r>
    <x v="1"/>
    <x v="530"/>
    <x v="1"/>
    <x v="4243"/>
  </r>
  <r>
    <x v="0"/>
    <x v="530"/>
    <x v="2"/>
    <x v="4244"/>
  </r>
  <r>
    <x v="1"/>
    <x v="530"/>
    <x v="2"/>
    <x v="4245"/>
  </r>
  <r>
    <x v="0"/>
    <x v="530"/>
    <x v="3"/>
    <x v="4246"/>
  </r>
  <r>
    <x v="1"/>
    <x v="530"/>
    <x v="3"/>
    <x v="4247"/>
  </r>
  <r>
    <x v="0"/>
    <x v="531"/>
    <x v="0"/>
    <x v="4248"/>
  </r>
  <r>
    <x v="1"/>
    <x v="531"/>
    <x v="0"/>
    <x v="4249"/>
  </r>
  <r>
    <x v="0"/>
    <x v="531"/>
    <x v="1"/>
    <x v="4250"/>
  </r>
  <r>
    <x v="1"/>
    <x v="531"/>
    <x v="1"/>
    <x v="4251"/>
  </r>
  <r>
    <x v="0"/>
    <x v="531"/>
    <x v="2"/>
    <x v="4252"/>
  </r>
  <r>
    <x v="1"/>
    <x v="531"/>
    <x v="2"/>
    <x v="4253"/>
  </r>
  <r>
    <x v="0"/>
    <x v="531"/>
    <x v="3"/>
    <x v="4254"/>
  </r>
  <r>
    <x v="1"/>
    <x v="531"/>
    <x v="3"/>
    <x v="4255"/>
  </r>
  <r>
    <x v="0"/>
    <x v="532"/>
    <x v="0"/>
    <x v="4256"/>
  </r>
  <r>
    <x v="1"/>
    <x v="532"/>
    <x v="0"/>
    <x v="4257"/>
  </r>
  <r>
    <x v="0"/>
    <x v="532"/>
    <x v="1"/>
    <x v="4258"/>
  </r>
  <r>
    <x v="1"/>
    <x v="532"/>
    <x v="1"/>
    <x v="4259"/>
  </r>
  <r>
    <x v="0"/>
    <x v="532"/>
    <x v="2"/>
    <x v="4260"/>
  </r>
  <r>
    <x v="1"/>
    <x v="532"/>
    <x v="2"/>
    <x v="4261"/>
  </r>
  <r>
    <x v="0"/>
    <x v="532"/>
    <x v="3"/>
    <x v="4262"/>
  </r>
  <r>
    <x v="1"/>
    <x v="532"/>
    <x v="3"/>
    <x v="4263"/>
  </r>
  <r>
    <x v="0"/>
    <x v="533"/>
    <x v="0"/>
    <x v="4264"/>
  </r>
  <r>
    <x v="1"/>
    <x v="533"/>
    <x v="0"/>
    <x v="4265"/>
  </r>
  <r>
    <x v="0"/>
    <x v="533"/>
    <x v="1"/>
    <x v="4266"/>
  </r>
  <r>
    <x v="1"/>
    <x v="533"/>
    <x v="1"/>
    <x v="4267"/>
  </r>
  <r>
    <x v="0"/>
    <x v="533"/>
    <x v="2"/>
    <x v="4268"/>
  </r>
  <r>
    <x v="1"/>
    <x v="533"/>
    <x v="2"/>
    <x v="4269"/>
  </r>
  <r>
    <x v="0"/>
    <x v="533"/>
    <x v="3"/>
    <x v="4270"/>
  </r>
  <r>
    <x v="1"/>
    <x v="533"/>
    <x v="3"/>
    <x v="4271"/>
  </r>
  <r>
    <x v="0"/>
    <x v="534"/>
    <x v="0"/>
    <x v="4272"/>
  </r>
  <r>
    <x v="1"/>
    <x v="534"/>
    <x v="0"/>
    <x v="4273"/>
  </r>
  <r>
    <x v="0"/>
    <x v="534"/>
    <x v="1"/>
    <x v="4274"/>
  </r>
  <r>
    <x v="1"/>
    <x v="534"/>
    <x v="1"/>
    <x v="4275"/>
  </r>
  <r>
    <x v="0"/>
    <x v="534"/>
    <x v="2"/>
    <x v="4276"/>
  </r>
  <r>
    <x v="1"/>
    <x v="534"/>
    <x v="2"/>
    <x v="4277"/>
  </r>
  <r>
    <x v="0"/>
    <x v="534"/>
    <x v="3"/>
    <x v="4278"/>
  </r>
  <r>
    <x v="1"/>
    <x v="534"/>
    <x v="3"/>
    <x v="4279"/>
  </r>
  <r>
    <x v="0"/>
    <x v="535"/>
    <x v="0"/>
    <x v="4280"/>
  </r>
  <r>
    <x v="1"/>
    <x v="535"/>
    <x v="0"/>
    <x v="4281"/>
  </r>
  <r>
    <x v="0"/>
    <x v="535"/>
    <x v="1"/>
    <x v="4282"/>
  </r>
  <r>
    <x v="1"/>
    <x v="535"/>
    <x v="1"/>
    <x v="4283"/>
  </r>
  <r>
    <x v="0"/>
    <x v="535"/>
    <x v="2"/>
    <x v="4284"/>
  </r>
  <r>
    <x v="1"/>
    <x v="535"/>
    <x v="2"/>
    <x v="4285"/>
  </r>
  <r>
    <x v="0"/>
    <x v="535"/>
    <x v="3"/>
    <x v="4286"/>
  </r>
  <r>
    <x v="1"/>
    <x v="535"/>
    <x v="3"/>
    <x v="4287"/>
  </r>
  <r>
    <x v="0"/>
    <x v="536"/>
    <x v="0"/>
    <x v="4288"/>
  </r>
  <r>
    <x v="1"/>
    <x v="536"/>
    <x v="0"/>
    <x v="4289"/>
  </r>
  <r>
    <x v="0"/>
    <x v="536"/>
    <x v="1"/>
    <x v="4290"/>
  </r>
  <r>
    <x v="1"/>
    <x v="536"/>
    <x v="1"/>
    <x v="4291"/>
  </r>
  <r>
    <x v="0"/>
    <x v="536"/>
    <x v="2"/>
    <x v="4292"/>
  </r>
  <r>
    <x v="1"/>
    <x v="536"/>
    <x v="2"/>
    <x v="4293"/>
  </r>
  <r>
    <x v="0"/>
    <x v="536"/>
    <x v="3"/>
    <x v="4294"/>
  </r>
  <r>
    <x v="1"/>
    <x v="536"/>
    <x v="3"/>
    <x v="4295"/>
  </r>
  <r>
    <x v="0"/>
    <x v="537"/>
    <x v="0"/>
    <x v="4296"/>
  </r>
  <r>
    <x v="1"/>
    <x v="537"/>
    <x v="0"/>
    <x v="4297"/>
  </r>
  <r>
    <x v="0"/>
    <x v="537"/>
    <x v="1"/>
    <x v="4298"/>
  </r>
  <r>
    <x v="1"/>
    <x v="537"/>
    <x v="1"/>
    <x v="4299"/>
  </r>
  <r>
    <x v="0"/>
    <x v="537"/>
    <x v="2"/>
    <x v="4300"/>
  </r>
  <r>
    <x v="1"/>
    <x v="537"/>
    <x v="2"/>
    <x v="4301"/>
  </r>
  <r>
    <x v="0"/>
    <x v="537"/>
    <x v="3"/>
    <x v="4302"/>
  </r>
  <r>
    <x v="1"/>
    <x v="537"/>
    <x v="3"/>
    <x v="4303"/>
  </r>
  <r>
    <x v="0"/>
    <x v="538"/>
    <x v="0"/>
    <x v="4304"/>
  </r>
  <r>
    <x v="1"/>
    <x v="538"/>
    <x v="0"/>
    <x v="4305"/>
  </r>
  <r>
    <x v="0"/>
    <x v="538"/>
    <x v="1"/>
    <x v="4306"/>
  </r>
  <r>
    <x v="1"/>
    <x v="538"/>
    <x v="1"/>
    <x v="4307"/>
  </r>
  <r>
    <x v="0"/>
    <x v="538"/>
    <x v="2"/>
    <x v="4308"/>
  </r>
  <r>
    <x v="1"/>
    <x v="538"/>
    <x v="2"/>
    <x v="4309"/>
  </r>
  <r>
    <x v="0"/>
    <x v="538"/>
    <x v="3"/>
    <x v="4310"/>
  </r>
  <r>
    <x v="1"/>
    <x v="538"/>
    <x v="3"/>
    <x v="4311"/>
  </r>
  <r>
    <x v="0"/>
    <x v="539"/>
    <x v="0"/>
    <x v="4312"/>
  </r>
  <r>
    <x v="1"/>
    <x v="539"/>
    <x v="0"/>
    <x v="4313"/>
  </r>
  <r>
    <x v="0"/>
    <x v="539"/>
    <x v="1"/>
    <x v="4314"/>
  </r>
  <r>
    <x v="1"/>
    <x v="539"/>
    <x v="1"/>
    <x v="4315"/>
  </r>
  <r>
    <x v="0"/>
    <x v="539"/>
    <x v="2"/>
    <x v="4316"/>
  </r>
  <r>
    <x v="1"/>
    <x v="539"/>
    <x v="2"/>
    <x v="4317"/>
  </r>
  <r>
    <x v="0"/>
    <x v="539"/>
    <x v="3"/>
    <x v="4318"/>
  </r>
  <r>
    <x v="1"/>
    <x v="539"/>
    <x v="3"/>
    <x v="4319"/>
  </r>
  <r>
    <x v="0"/>
    <x v="540"/>
    <x v="0"/>
    <x v="4320"/>
  </r>
  <r>
    <x v="1"/>
    <x v="540"/>
    <x v="0"/>
    <x v="4321"/>
  </r>
  <r>
    <x v="0"/>
    <x v="540"/>
    <x v="1"/>
    <x v="4322"/>
  </r>
  <r>
    <x v="1"/>
    <x v="540"/>
    <x v="1"/>
    <x v="4323"/>
  </r>
  <r>
    <x v="0"/>
    <x v="540"/>
    <x v="2"/>
    <x v="4324"/>
  </r>
  <r>
    <x v="1"/>
    <x v="540"/>
    <x v="2"/>
    <x v="4325"/>
  </r>
  <r>
    <x v="0"/>
    <x v="540"/>
    <x v="3"/>
    <x v="4326"/>
  </r>
  <r>
    <x v="1"/>
    <x v="540"/>
    <x v="3"/>
    <x v="4327"/>
  </r>
  <r>
    <x v="0"/>
    <x v="541"/>
    <x v="0"/>
    <x v="4328"/>
  </r>
  <r>
    <x v="1"/>
    <x v="541"/>
    <x v="0"/>
    <x v="4329"/>
  </r>
  <r>
    <x v="0"/>
    <x v="541"/>
    <x v="1"/>
    <x v="4330"/>
  </r>
  <r>
    <x v="1"/>
    <x v="541"/>
    <x v="1"/>
    <x v="4331"/>
  </r>
  <r>
    <x v="0"/>
    <x v="541"/>
    <x v="2"/>
    <x v="4332"/>
  </r>
  <r>
    <x v="1"/>
    <x v="541"/>
    <x v="2"/>
    <x v="4333"/>
  </r>
  <r>
    <x v="0"/>
    <x v="541"/>
    <x v="3"/>
    <x v="4334"/>
  </r>
  <r>
    <x v="1"/>
    <x v="541"/>
    <x v="3"/>
    <x v="4335"/>
  </r>
  <r>
    <x v="0"/>
    <x v="542"/>
    <x v="0"/>
    <x v="4336"/>
  </r>
  <r>
    <x v="1"/>
    <x v="542"/>
    <x v="0"/>
    <x v="4337"/>
  </r>
  <r>
    <x v="0"/>
    <x v="542"/>
    <x v="1"/>
    <x v="4338"/>
  </r>
  <r>
    <x v="1"/>
    <x v="542"/>
    <x v="1"/>
    <x v="4339"/>
  </r>
  <r>
    <x v="0"/>
    <x v="542"/>
    <x v="2"/>
    <x v="4340"/>
  </r>
  <r>
    <x v="1"/>
    <x v="542"/>
    <x v="2"/>
    <x v="4341"/>
  </r>
  <r>
    <x v="0"/>
    <x v="542"/>
    <x v="3"/>
    <x v="4342"/>
  </r>
  <r>
    <x v="1"/>
    <x v="542"/>
    <x v="3"/>
    <x v="4343"/>
  </r>
  <r>
    <x v="0"/>
    <x v="543"/>
    <x v="0"/>
    <x v="4344"/>
  </r>
  <r>
    <x v="1"/>
    <x v="543"/>
    <x v="0"/>
    <x v="4345"/>
  </r>
  <r>
    <x v="0"/>
    <x v="543"/>
    <x v="1"/>
    <x v="4346"/>
  </r>
  <r>
    <x v="1"/>
    <x v="543"/>
    <x v="1"/>
    <x v="4347"/>
  </r>
  <r>
    <x v="0"/>
    <x v="543"/>
    <x v="2"/>
    <x v="4348"/>
  </r>
  <r>
    <x v="1"/>
    <x v="543"/>
    <x v="2"/>
    <x v="4349"/>
  </r>
  <r>
    <x v="0"/>
    <x v="543"/>
    <x v="3"/>
    <x v="4350"/>
  </r>
  <r>
    <x v="1"/>
    <x v="543"/>
    <x v="3"/>
    <x v="4351"/>
  </r>
  <r>
    <x v="0"/>
    <x v="544"/>
    <x v="0"/>
    <x v="4352"/>
  </r>
  <r>
    <x v="1"/>
    <x v="544"/>
    <x v="0"/>
    <x v="4353"/>
  </r>
  <r>
    <x v="0"/>
    <x v="544"/>
    <x v="1"/>
    <x v="4354"/>
  </r>
  <r>
    <x v="1"/>
    <x v="544"/>
    <x v="1"/>
    <x v="4355"/>
  </r>
  <r>
    <x v="0"/>
    <x v="544"/>
    <x v="2"/>
    <x v="4356"/>
  </r>
  <r>
    <x v="1"/>
    <x v="544"/>
    <x v="2"/>
    <x v="4357"/>
  </r>
  <r>
    <x v="0"/>
    <x v="544"/>
    <x v="3"/>
    <x v="4358"/>
  </r>
  <r>
    <x v="1"/>
    <x v="544"/>
    <x v="3"/>
    <x v="4359"/>
  </r>
  <r>
    <x v="0"/>
    <x v="545"/>
    <x v="0"/>
    <x v="4360"/>
  </r>
  <r>
    <x v="1"/>
    <x v="545"/>
    <x v="0"/>
    <x v="4361"/>
  </r>
  <r>
    <x v="0"/>
    <x v="545"/>
    <x v="1"/>
    <x v="4362"/>
  </r>
  <r>
    <x v="1"/>
    <x v="545"/>
    <x v="1"/>
    <x v="4363"/>
  </r>
  <r>
    <x v="0"/>
    <x v="545"/>
    <x v="2"/>
    <x v="4364"/>
  </r>
  <r>
    <x v="1"/>
    <x v="545"/>
    <x v="2"/>
    <x v="4365"/>
  </r>
  <r>
    <x v="0"/>
    <x v="545"/>
    <x v="3"/>
    <x v="4366"/>
  </r>
  <r>
    <x v="1"/>
    <x v="545"/>
    <x v="3"/>
    <x v="4367"/>
  </r>
  <r>
    <x v="0"/>
    <x v="546"/>
    <x v="0"/>
    <x v="4368"/>
  </r>
  <r>
    <x v="1"/>
    <x v="546"/>
    <x v="0"/>
    <x v="4369"/>
  </r>
  <r>
    <x v="0"/>
    <x v="546"/>
    <x v="1"/>
    <x v="4370"/>
  </r>
  <r>
    <x v="1"/>
    <x v="546"/>
    <x v="1"/>
    <x v="4371"/>
  </r>
  <r>
    <x v="0"/>
    <x v="546"/>
    <x v="2"/>
    <x v="4372"/>
  </r>
  <r>
    <x v="1"/>
    <x v="546"/>
    <x v="2"/>
    <x v="4373"/>
  </r>
  <r>
    <x v="0"/>
    <x v="546"/>
    <x v="3"/>
    <x v="4374"/>
  </r>
  <r>
    <x v="1"/>
    <x v="546"/>
    <x v="3"/>
    <x v="4375"/>
  </r>
  <r>
    <x v="0"/>
    <x v="547"/>
    <x v="0"/>
    <x v="4376"/>
  </r>
  <r>
    <x v="1"/>
    <x v="547"/>
    <x v="0"/>
    <x v="4377"/>
  </r>
  <r>
    <x v="0"/>
    <x v="547"/>
    <x v="1"/>
    <x v="4378"/>
  </r>
  <r>
    <x v="1"/>
    <x v="547"/>
    <x v="1"/>
    <x v="4379"/>
  </r>
  <r>
    <x v="0"/>
    <x v="547"/>
    <x v="2"/>
    <x v="4380"/>
  </r>
  <r>
    <x v="1"/>
    <x v="547"/>
    <x v="2"/>
    <x v="4381"/>
  </r>
  <r>
    <x v="0"/>
    <x v="547"/>
    <x v="3"/>
    <x v="4382"/>
  </r>
  <r>
    <x v="1"/>
    <x v="547"/>
    <x v="3"/>
    <x v="4383"/>
  </r>
  <r>
    <x v="0"/>
    <x v="548"/>
    <x v="0"/>
    <x v="4384"/>
  </r>
  <r>
    <x v="1"/>
    <x v="548"/>
    <x v="0"/>
    <x v="4385"/>
  </r>
  <r>
    <x v="0"/>
    <x v="548"/>
    <x v="1"/>
    <x v="4386"/>
  </r>
  <r>
    <x v="1"/>
    <x v="548"/>
    <x v="1"/>
    <x v="4387"/>
  </r>
  <r>
    <x v="0"/>
    <x v="548"/>
    <x v="2"/>
    <x v="4388"/>
  </r>
  <r>
    <x v="1"/>
    <x v="548"/>
    <x v="2"/>
    <x v="4389"/>
  </r>
  <r>
    <x v="0"/>
    <x v="548"/>
    <x v="3"/>
    <x v="4390"/>
  </r>
  <r>
    <x v="1"/>
    <x v="548"/>
    <x v="3"/>
    <x v="4391"/>
  </r>
  <r>
    <x v="0"/>
    <x v="549"/>
    <x v="0"/>
    <x v="4392"/>
  </r>
  <r>
    <x v="1"/>
    <x v="549"/>
    <x v="0"/>
    <x v="4393"/>
  </r>
  <r>
    <x v="0"/>
    <x v="549"/>
    <x v="1"/>
    <x v="4394"/>
  </r>
  <r>
    <x v="1"/>
    <x v="549"/>
    <x v="1"/>
    <x v="4395"/>
  </r>
  <r>
    <x v="0"/>
    <x v="549"/>
    <x v="2"/>
    <x v="4396"/>
  </r>
  <r>
    <x v="1"/>
    <x v="549"/>
    <x v="2"/>
    <x v="4397"/>
  </r>
  <r>
    <x v="0"/>
    <x v="549"/>
    <x v="3"/>
    <x v="4398"/>
  </r>
  <r>
    <x v="1"/>
    <x v="549"/>
    <x v="3"/>
    <x v="4399"/>
  </r>
  <r>
    <x v="0"/>
    <x v="550"/>
    <x v="0"/>
    <x v="4400"/>
  </r>
  <r>
    <x v="1"/>
    <x v="550"/>
    <x v="0"/>
    <x v="4401"/>
  </r>
  <r>
    <x v="0"/>
    <x v="550"/>
    <x v="1"/>
    <x v="4402"/>
  </r>
  <r>
    <x v="1"/>
    <x v="550"/>
    <x v="1"/>
    <x v="4403"/>
  </r>
  <r>
    <x v="0"/>
    <x v="550"/>
    <x v="2"/>
    <x v="4404"/>
  </r>
  <r>
    <x v="1"/>
    <x v="550"/>
    <x v="2"/>
    <x v="4405"/>
  </r>
  <r>
    <x v="0"/>
    <x v="550"/>
    <x v="3"/>
    <x v="4406"/>
  </r>
  <r>
    <x v="1"/>
    <x v="550"/>
    <x v="3"/>
    <x v="4407"/>
  </r>
  <r>
    <x v="0"/>
    <x v="551"/>
    <x v="0"/>
    <x v="4408"/>
  </r>
  <r>
    <x v="1"/>
    <x v="551"/>
    <x v="0"/>
    <x v="4409"/>
  </r>
  <r>
    <x v="0"/>
    <x v="551"/>
    <x v="1"/>
    <x v="4410"/>
  </r>
  <r>
    <x v="1"/>
    <x v="551"/>
    <x v="1"/>
    <x v="4411"/>
  </r>
  <r>
    <x v="0"/>
    <x v="551"/>
    <x v="2"/>
    <x v="4412"/>
  </r>
  <r>
    <x v="1"/>
    <x v="551"/>
    <x v="2"/>
    <x v="4413"/>
  </r>
  <r>
    <x v="0"/>
    <x v="551"/>
    <x v="3"/>
    <x v="4414"/>
  </r>
  <r>
    <x v="1"/>
    <x v="551"/>
    <x v="3"/>
    <x v="4415"/>
  </r>
  <r>
    <x v="0"/>
    <x v="552"/>
    <x v="0"/>
    <x v="4416"/>
  </r>
  <r>
    <x v="1"/>
    <x v="552"/>
    <x v="0"/>
    <x v="4417"/>
  </r>
  <r>
    <x v="0"/>
    <x v="552"/>
    <x v="1"/>
    <x v="4418"/>
  </r>
  <r>
    <x v="1"/>
    <x v="552"/>
    <x v="1"/>
    <x v="4419"/>
  </r>
  <r>
    <x v="0"/>
    <x v="552"/>
    <x v="2"/>
    <x v="4420"/>
  </r>
  <r>
    <x v="1"/>
    <x v="552"/>
    <x v="2"/>
    <x v="4421"/>
  </r>
  <r>
    <x v="0"/>
    <x v="552"/>
    <x v="3"/>
    <x v="4422"/>
  </r>
  <r>
    <x v="1"/>
    <x v="552"/>
    <x v="3"/>
    <x v="4423"/>
  </r>
  <r>
    <x v="0"/>
    <x v="553"/>
    <x v="0"/>
    <x v="4424"/>
  </r>
  <r>
    <x v="1"/>
    <x v="553"/>
    <x v="0"/>
    <x v="4425"/>
  </r>
  <r>
    <x v="0"/>
    <x v="553"/>
    <x v="1"/>
    <x v="4426"/>
  </r>
  <r>
    <x v="1"/>
    <x v="553"/>
    <x v="1"/>
    <x v="4427"/>
  </r>
  <r>
    <x v="0"/>
    <x v="553"/>
    <x v="2"/>
    <x v="4428"/>
  </r>
  <r>
    <x v="1"/>
    <x v="553"/>
    <x v="2"/>
    <x v="4429"/>
  </r>
  <r>
    <x v="0"/>
    <x v="553"/>
    <x v="3"/>
    <x v="4430"/>
  </r>
  <r>
    <x v="1"/>
    <x v="553"/>
    <x v="3"/>
    <x v="4431"/>
  </r>
  <r>
    <x v="0"/>
    <x v="554"/>
    <x v="0"/>
    <x v="4432"/>
  </r>
  <r>
    <x v="1"/>
    <x v="554"/>
    <x v="0"/>
    <x v="4433"/>
  </r>
  <r>
    <x v="0"/>
    <x v="554"/>
    <x v="1"/>
    <x v="4434"/>
  </r>
  <r>
    <x v="1"/>
    <x v="554"/>
    <x v="1"/>
    <x v="4435"/>
  </r>
  <r>
    <x v="0"/>
    <x v="554"/>
    <x v="2"/>
    <x v="4436"/>
  </r>
  <r>
    <x v="1"/>
    <x v="554"/>
    <x v="2"/>
    <x v="4437"/>
  </r>
  <r>
    <x v="0"/>
    <x v="554"/>
    <x v="3"/>
    <x v="4438"/>
  </r>
  <r>
    <x v="1"/>
    <x v="554"/>
    <x v="3"/>
    <x v="4439"/>
  </r>
  <r>
    <x v="0"/>
    <x v="555"/>
    <x v="0"/>
    <x v="4440"/>
  </r>
  <r>
    <x v="1"/>
    <x v="555"/>
    <x v="0"/>
    <x v="4441"/>
  </r>
  <r>
    <x v="0"/>
    <x v="555"/>
    <x v="1"/>
    <x v="4442"/>
  </r>
  <r>
    <x v="1"/>
    <x v="555"/>
    <x v="1"/>
    <x v="4443"/>
  </r>
  <r>
    <x v="0"/>
    <x v="555"/>
    <x v="2"/>
    <x v="4444"/>
  </r>
  <r>
    <x v="1"/>
    <x v="555"/>
    <x v="2"/>
    <x v="4445"/>
  </r>
  <r>
    <x v="0"/>
    <x v="555"/>
    <x v="3"/>
    <x v="4446"/>
  </r>
  <r>
    <x v="1"/>
    <x v="555"/>
    <x v="3"/>
    <x v="4447"/>
  </r>
  <r>
    <x v="0"/>
    <x v="556"/>
    <x v="0"/>
    <x v="4448"/>
  </r>
  <r>
    <x v="1"/>
    <x v="556"/>
    <x v="0"/>
    <x v="4449"/>
  </r>
  <r>
    <x v="0"/>
    <x v="556"/>
    <x v="1"/>
    <x v="4450"/>
  </r>
  <r>
    <x v="1"/>
    <x v="556"/>
    <x v="1"/>
    <x v="4451"/>
  </r>
  <r>
    <x v="0"/>
    <x v="556"/>
    <x v="2"/>
    <x v="4452"/>
  </r>
  <r>
    <x v="1"/>
    <x v="556"/>
    <x v="2"/>
    <x v="4453"/>
  </r>
  <r>
    <x v="0"/>
    <x v="556"/>
    <x v="3"/>
    <x v="4454"/>
  </r>
  <r>
    <x v="1"/>
    <x v="556"/>
    <x v="3"/>
    <x v="4455"/>
  </r>
  <r>
    <x v="0"/>
    <x v="557"/>
    <x v="0"/>
    <x v="4456"/>
  </r>
  <r>
    <x v="1"/>
    <x v="557"/>
    <x v="0"/>
    <x v="4457"/>
  </r>
  <r>
    <x v="0"/>
    <x v="557"/>
    <x v="1"/>
    <x v="4458"/>
  </r>
  <r>
    <x v="1"/>
    <x v="557"/>
    <x v="1"/>
    <x v="4459"/>
  </r>
  <r>
    <x v="0"/>
    <x v="557"/>
    <x v="2"/>
    <x v="4460"/>
  </r>
  <r>
    <x v="1"/>
    <x v="557"/>
    <x v="2"/>
    <x v="4461"/>
  </r>
  <r>
    <x v="0"/>
    <x v="557"/>
    <x v="3"/>
    <x v="4462"/>
  </r>
  <r>
    <x v="1"/>
    <x v="557"/>
    <x v="3"/>
    <x v="4463"/>
  </r>
  <r>
    <x v="0"/>
    <x v="558"/>
    <x v="0"/>
    <x v="4464"/>
  </r>
  <r>
    <x v="1"/>
    <x v="558"/>
    <x v="0"/>
    <x v="4465"/>
  </r>
  <r>
    <x v="0"/>
    <x v="558"/>
    <x v="1"/>
    <x v="4466"/>
  </r>
  <r>
    <x v="1"/>
    <x v="558"/>
    <x v="1"/>
    <x v="4467"/>
  </r>
  <r>
    <x v="0"/>
    <x v="558"/>
    <x v="2"/>
    <x v="4468"/>
  </r>
  <r>
    <x v="1"/>
    <x v="558"/>
    <x v="2"/>
    <x v="4469"/>
  </r>
  <r>
    <x v="0"/>
    <x v="558"/>
    <x v="3"/>
    <x v="4470"/>
  </r>
  <r>
    <x v="1"/>
    <x v="558"/>
    <x v="3"/>
    <x v="4471"/>
  </r>
  <r>
    <x v="0"/>
    <x v="559"/>
    <x v="0"/>
    <x v="4472"/>
  </r>
  <r>
    <x v="1"/>
    <x v="559"/>
    <x v="0"/>
    <x v="4473"/>
  </r>
  <r>
    <x v="0"/>
    <x v="559"/>
    <x v="1"/>
    <x v="4474"/>
  </r>
  <r>
    <x v="1"/>
    <x v="559"/>
    <x v="1"/>
    <x v="4475"/>
  </r>
  <r>
    <x v="0"/>
    <x v="559"/>
    <x v="2"/>
    <x v="4476"/>
  </r>
  <r>
    <x v="1"/>
    <x v="559"/>
    <x v="2"/>
    <x v="4477"/>
  </r>
  <r>
    <x v="0"/>
    <x v="559"/>
    <x v="3"/>
    <x v="4478"/>
  </r>
  <r>
    <x v="1"/>
    <x v="559"/>
    <x v="3"/>
    <x v="4479"/>
  </r>
  <r>
    <x v="0"/>
    <x v="560"/>
    <x v="0"/>
    <x v="4480"/>
  </r>
  <r>
    <x v="1"/>
    <x v="560"/>
    <x v="0"/>
    <x v="4481"/>
  </r>
  <r>
    <x v="0"/>
    <x v="560"/>
    <x v="1"/>
    <x v="4482"/>
  </r>
  <r>
    <x v="1"/>
    <x v="560"/>
    <x v="1"/>
    <x v="4483"/>
  </r>
  <r>
    <x v="0"/>
    <x v="560"/>
    <x v="2"/>
    <x v="4484"/>
  </r>
  <r>
    <x v="1"/>
    <x v="560"/>
    <x v="2"/>
    <x v="4485"/>
  </r>
  <r>
    <x v="0"/>
    <x v="560"/>
    <x v="3"/>
    <x v="4486"/>
  </r>
  <r>
    <x v="1"/>
    <x v="560"/>
    <x v="3"/>
    <x v="4487"/>
  </r>
  <r>
    <x v="0"/>
    <x v="561"/>
    <x v="0"/>
    <x v="4488"/>
  </r>
  <r>
    <x v="1"/>
    <x v="561"/>
    <x v="0"/>
    <x v="4489"/>
  </r>
  <r>
    <x v="0"/>
    <x v="561"/>
    <x v="1"/>
    <x v="4490"/>
  </r>
  <r>
    <x v="1"/>
    <x v="561"/>
    <x v="1"/>
    <x v="4491"/>
  </r>
  <r>
    <x v="0"/>
    <x v="561"/>
    <x v="2"/>
    <x v="4492"/>
  </r>
  <r>
    <x v="1"/>
    <x v="561"/>
    <x v="2"/>
    <x v="4493"/>
  </r>
  <r>
    <x v="0"/>
    <x v="561"/>
    <x v="3"/>
    <x v="4494"/>
  </r>
  <r>
    <x v="1"/>
    <x v="561"/>
    <x v="3"/>
    <x v="4495"/>
  </r>
  <r>
    <x v="0"/>
    <x v="562"/>
    <x v="0"/>
    <x v="4496"/>
  </r>
  <r>
    <x v="1"/>
    <x v="562"/>
    <x v="0"/>
    <x v="4497"/>
  </r>
  <r>
    <x v="0"/>
    <x v="562"/>
    <x v="1"/>
    <x v="4498"/>
  </r>
  <r>
    <x v="1"/>
    <x v="562"/>
    <x v="1"/>
    <x v="4499"/>
  </r>
  <r>
    <x v="0"/>
    <x v="562"/>
    <x v="2"/>
    <x v="4500"/>
  </r>
  <r>
    <x v="1"/>
    <x v="562"/>
    <x v="2"/>
    <x v="4501"/>
  </r>
  <r>
    <x v="0"/>
    <x v="562"/>
    <x v="3"/>
    <x v="4502"/>
  </r>
  <r>
    <x v="1"/>
    <x v="562"/>
    <x v="3"/>
    <x v="4503"/>
  </r>
  <r>
    <x v="0"/>
    <x v="563"/>
    <x v="0"/>
    <x v="4504"/>
  </r>
  <r>
    <x v="1"/>
    <x v="563"/>
    <x v="0"/>
    <x v="4505"/>
  </r>
  <r>
    <x v="0"/>
    <x v="563"/>
    <x v="1"/>
    <x v="4506"/>
  </r>
  <r>
    <x v="1"/>
    <x v="563"/>
    <x v="1"/>
    <x v="4507"/>
  </r>
  <r>
    <x v="0"/>
    <x v="563"/>
    <x v="2"/>
    <x v="4508"/>
  </r>
  <r>
    <x v="1"/>
    <x v="563"/>
    <x v="2"/>
    <x v="4509"/>
  </r>
  <r>
    <x v="0"/>
    <x v="563"/>
    <x v="3"/>
    <x v="4510"/>
  </r>
  <r>
    <x v="1"/>
    <x v="563"/>
    <x v="3"/>
    <x v="4511"/>
  </r>
  <r>
    <x v="0"/>
    <x v="564"/>
    <x v="0"/>
    <x v="4512"/>
  </r>
  <r>
    <x v="1"/>
    <x v="564"/>
    <x v="0"/>
    <x v="4513"/>
  </r>
  <r>
    <x v="0"/>
    <x v="564"/>
    <x v="1"/>
    <x v="4514"/>
  </r>
  <r>
    <x v="1"/>
    <x v="564"/>
    <x v="1"/>
    <x v="4515"/>
  </r>
  <r>
    <x v="0"/>
    <x v="564"/>
    <x v="2"/>
    <x v="4516"/>
  </r>
  <r>
    <x v="1"/>
    <x v="564"/>
    <x v="2"/>
    <x v="4517"/>
  </r>
  <r>
    <x v="0"/>
    <x v="564"/>
    <x v="3"/>
    <x v="4518"/>
  </r>
  <r>
    <x v="1"/>
    <x v="564"/>
    <x v="3"/>
    <x v="4519"/>
  </r>
  <r>
    <x v="0"/>
    <x v="565"/>
    <x v="0"/>
    <x v="4520"/>
  </r>
  <r>
    <x v="1"/>
    <x v="565"/>
    <x v="0"/>
    <x v="4521"/>
  </r>
  <r>
    <x v="0"/>
    <x v="565"/>
    <x v="1"/>
    <x v="4522"/>
  </r>
  <r>
    <x v="1"/>
    <x v="565"/>
    <x v="1"/>
    <x v="4523"/>
  </r>
  <r>
    <x v="0"/>
    <x v="565"/>
    <x v="2"/>
    <x v="4524"/>
  </r>
  <r>
    <x v="1"/>
    <x v="565"/>
    <x v="2"/>
    <x v="4525"/>
  </r>
  <r>
    <x v="0"/>
    <x v="565"/>
    <x v="3"/>
    <x v="4526"/>
  </r>
  <r>
    <x v="1"/>
    <x v="565"/>
    <x v="3"/>
    <x v="4527"/>
  </r>
  <r>
    <x v="0"/>
    <x v="566"/>
    <x v="0"/>
    <x v="4528"/>
  </r>
  <r>
    <x v="1"/>
    <x v="566"/>
    <x v="0"/>
    <x v="4529"/>
  </r>
  <r>
    <x v="0"/>
    <x v="566"/>
    <x v="1"/>
    <x v="4530"/>
  </r>
  <r>
    <x v="1"/>
    <x v="566"/>
    <x v="1"/>
    <x v="4531"/>
  </r>
  <r>
    <x v="0"/>
    <x v="566"/>
    <x v="2"/>
    <x v="4532"/>
  </r>
  <r>
    <x v="1"/>
    <x v="566"/>
    <x v="2"/>
    <x v="4533"/>
  </r>
  <r>
    <x v="0"/>
    <x v="566"/>
    <x v="3"/>
    <x v="4534"/>
  </r>
  <r>
    <x v="1"/>
    <x v="566"/>
    <x v="3"/>
    <x v="4535"/>
  </r>
  <r>
    <x v="0"/>
    <x v="567"/>
    <x v="0"/>
    <x v="4536"/>
  </r>
  <r>
    <x v="1"/>
    <x v="567"/>
    <x v="0"/>
    <x v="4537"/>
  </r>
  <r>
    <x v="0"/>
    <x v="567"/>
    <x v="1"/>
    <x v="4538"/>
  </r>
  <r>
    <x v="1"/>
    <x v="567"/>
    <x v="1"/>
    <x v="4539"/>
  </r>
  <r>
    <x v="0"/>
    <x v="567"/>
    <x v="2"/>
    <x v="4540"/>
  </r>
  <r>
    <x v="1"/>
    <x v="567"/>
    <x v="2"/>
    <x v="4541"/>
  </r>
  <r>
    <x v="0"/>
    <x v="567"/>
    <x v="3"/>
    <x v="4542"/>
  </r>
  <r>
    <x v="1"/>
    <x v="567"/>
    <x v="3"/>
    <x v="4543"/>
  </r>
  <r>
    <x v="0"/>
    <x v="568"/>
    <x v="0"/>
    <x v="4544"/>
  </r>
  <r>
    <x v="1"/>
    <x v="568"/>
    <x v="0"/>
    <x v="4545"/>
  </r>
  <r>
    <x v="0"/>
    <x v="568"/>
    <x v="1"/>
    <x v="4546"/>
  </r>
  <r>
    <x v="1"/>
    <x v="568"/>
    <x v="1"/>
    <x v="4547"/>
  </r>
  <r>
    <x v="0"/>
    <x v="568"/>
    <x v="2"/>
    <x v="4548"/>
  </r>
  <r>
    <x v="1"/>
    <x v="568"/>
    <x v="2"/>
    <x v="4549"/>
  </r>
  <r>
    <x v="0"/>
    <x v="568"/>
    <x v="3"/>
    <x v="4550"/>
  </r>
  <r>
    <x v="1"/>
    <x v="568"/>
    <x v="3"/>
    <x v="4551"/>
  </r>
  <r>
    <x v="0"/>
    <x v="569"/>
    <x v="0"/>
    <x v="4552"/>
  </r>
  <r>
    <x v="1"/>
    <x v="569"/>
    <x v="0"/>
    <x v="4553"/>
  </r>
  <r>
    <x v="0"/>
    <x v="569"/>
    <x v="1"/>
    <x v="4554"/>
  </r>
  <r>
    <x v="1"/>
    <x v="569"/>
    <x v="1"/>
    <x v="4555"/>
  </r>
  <r>
    <x v="0"/>
    <x v="569"/>
    <x v="2"/>
    <x v="4556"/>
  </r>
  <r>
    <x v="1"/>
    <x v="569"/>
    <x v="2"/>
    <x v="4557"/>
  </r>
  <r>
    <x v="0"/>
    <x v="569"/>
    <x v="3"/>
    <x v="4558"/>
  </r>
  <r>
    <x v="1"/>
    <x v="569"/>
    <x v="3"/>
    <x v="4559"/>
  </r>
  <r>
    <x v="0"/>
    <x v="570"/>
    <x v="0"/>
    <x v="4560"/>
  </r>
  <r>
    <x v="1"/>
    <x v="570"/>
    <x v="0"/>
    <x v="4561"/>
  </r>
  <r>
    <x v="0"/>
    <x v="570"/>
    <x v="1"/>
    <x v="4562"/>
  </r>
  <r>
    <x v="1"/>
    <x v="570"/>
    <x v="1"/>
    <x v="4563"/>
  </r>
  <r>
    <x v="0"/>
    <x v="570"/>
    <x v="2"/>
    <x v="4564"/>
  </r>
  <r>
    <x v="1"/>
    <x v="570"/>
    <x v="2"/>
    <x v="4565"/>
  </r>
  <r>
    <x v="0"/>
    <x v="570"/>
    <x v="3"/>
    <x v="4566"/>
  </r>
  <r>
    <x v="1"/>
    <x v="570"/>
    <x v="3"/>
    <x v="4567"/>
  </r>
  <r>
    <x v="0"/>
    <x v="571"/>
    <x v="0"/>
    <x v="4568"/>
  </r>
  <r>
    <x v="1"/>
    <x v="571"/>
    <x v="0"/>
    <x v="4569"/>
  </r>
  <r>
    <x v="0"/>
    <x v="571"/>
    <x v="1"/>
    <x v="4570"/>
  </r>
  <r>
    <x v="1"/>
    <x v="571"/>
    <x v="1"/>
    <x v="4571"/>
  </r>
  <r>
    <x v="0"/>
    <x v="571"/>
    <x v="2"/>
    <x v="4572"/>
  </r>
  <r>
    <x v="1"/>
    <x v="571"/>
    <x v="2"/>
    <x v="4573"/>
  </r>
  <r>
    <x v="0"/>
    <x v="571"/>
    <x v="3"/>
    <x v="4574"/>
  </r>
  <r>
    <x v="1"/>
    <x v="571"/>
    <x v="3"/>
    <x v="4575"/>
  </r>
  <r>
    <x v="0"/>
    <x v="572"/>
    <x v="0"/>
    <x v="4576"/>
  </r>
  <r>
    <x v="1"/>
    <x v="572"/>
    <x v="0"/>
    <x v="4577"/>
  </r>
  <r>
    <x v="0"/>
    <x v="572"/>
    <x v="1"/>
    <x v="4578"/>
  </r>
  <r>
    <x v="1"/>
    <x v="572"/>
    <x v="1"/>
    <x v="4579"/>
  </r>
  <r>
    <x v="0"/>
    <x v="572"/>
    <x v="2"/>
    <x v="4580"/>
  </r>
  <r>
    <x v="1"/>
    <x v="572"/>
    <x v="2"/>
    <x v="4581"/>
  </r>
  <r>
    <x v="0"/>
    <x v="572"/>
    <x v="3"/>
    <x v="4582"/>
  </r>
  <r>
    <x v="1"/>
    <x v="572"/>
    <x v="3"/>
    <x v="4583"/>
  </r>
  <r>
    <x v="0"/>
    <x v="573"/>
    <x v="0"/>
    <x v="4584"/>
  </r>
  <r>
    <x v="1"/>
    <x v="573"/>
    <x v="0"/>
    <x v="4585"/>
  </r>
  <r>
    <x v="0"/>
    <x v="573"/>
    <x v="1"/>
    <x v="4586"/>
  </r>
  <r>
    <x v="1"/>
    <x v="573"/>
    <x v="1"/>
    <x v="4587"/>
  </r>
  <r>
    <x v="0"/>
    <x v="573"/>
    <x v="2"/>
    <x v="4588"/>
  </r>
  <r>
    <x v="1"/>
    <x v="573"/>
    <x v="2"/>
    <x v="4589"/>
  </r>
  <r>
    <x v="0"/>
    <x v="573"/>
    <x v="3"/>
    <x v="4590"/>
  </r>
  <r>
    <x v="1"/>
    <x v="573"/>
    <x v="3"/>
    <x v="4591"/>
  </r>
  <r>
    <x v="0"/>
    <x v="574"/>
    <x v="0"/>
    <x v="4592"/>
  </r>
  <r>
    <x v="1"/>
    <x v="574"/>
    <x v="0"/>
    <x v="4593"/>
  </r>
  <r>
    <x v="0"/>
    <x v="574"/>
    <x v="1"/>
    <x v="4594"/>
  </r>
  <r>
    <x v="1"/>
    <x v="574"/>
    <x v="1"/>
    <x v="4595"/>
  </r>
  <r>
    <x v="0"/>
    <x v="574"/>
    <x v="2"/>
    <x v="4596"/>
  </r>
  <r>
    <x v="1"/>
    <x v="574"/>
    <x v="2"/>
    <x v="4597"/>
  </r>
  <r>
    <x v="0"/>
    <x v="574"/>
    <x v="3"/>
    <x v="4598"/>
  </r>
  <r>
    <x v="1"/>
    <x v="574"/>
    <x v="3"/>
    <x v="4599"/>
  </r>
  <r>
    <x v="0"/>
    <x v="575"/>
    <x v="0"/>
    <x v="4600"/>
  </r>
  <r>
    <x v="1"/>
    <x v="575"/>
    <x v="0"/>
    <x v="4601"/>
  </r>
  <r>
    <x v="0"/>
    <x v="575"/>
    <x v="1"/>
    <x v="4602"/>
  </r>
  <r>
    <x v="1"/>
    <x v="575"/>
    <x v="1"/>
    <x v="4603"/>
  </r>
  <r>
    <x v="0"/>
    <x v="575"/>
    <x v="2"/>
    <x v="4604"/>
  </r>
  <r>
    <x v="1"/>
    <x v="575"/>
    <x v="2"/>
    <x v="4605"/>
  </r>
  <r>
    <x v="0"/>
    <x v="575"/>
    <x v="3"/>
    <x v="4606"/>
  </r>
  <r>
    <x v="1"/>
    <x v="575"/>
    <x v="3"/>
    <x v="4607"/>
  </r>
  <r>
    <x v="0"/>
    <x v="576"/>
    <x v="0"/>
    <x v="4608"/>
  </r>
  <r>
    <x v="1"/>
    <x v="576"/>
    <x v="0"/>
    <x v="4609"/>
  </r>
  <r>
    <x v="0"/>
    <x v="576"/>
    <x v="1"/>
    <x v="4610"/>
  </r>
  <r>
    <x v="1"/>
    <x v="576"/>
    <x v="1"/>
    <x v="4611"/>
  </r>
  <r>
    <x v="0"/>
    <x v="576"/>
    <x v="2"/>
    <x v="4612"/>
  </r>
  <r>
    <x v="1"/>
    <x v="576"/>
    <x v="2"/>
    <x v="4613"/>
  </r>
  <r>
    <x v="0"/>
    <x v="576"/>
    <x v="3"/>
    <x v="4614"/>
  </r>
  <r>
    <x v="1"/>
    <x v="576"/>
    <x v="3"/>
    <x v="4615"/>
  </r>
  <r>
    <x v="0"/>
    <x v="577"/>
    <x v="0"/>
    <x v="4616"/>
  </r>
  <r>
    <x v="1"/>
    <x v="577"/>
    <x v="0"/>
    <x v="4617"/>
  </r>
  <r>
    <x v="0"/>
    <x v="577"/>
    <x v="1"/>
    <x v="4618"/>
  </r>
  <r>
    <x v="1"/>
    <x v="577"/>
    <x v="1"/>
    <x v="4619"/>
  </r>
  <r>
    <x v="0"/>
    <x v="577"/>
    <x v="2"/>
    <x v="4620"/>
  </r>
  <r>
    <x v="1"/>
    <x v="577"/>
    <x v="2"/>
    <x v="4621"/>
  </r>
  <r>
    <x v="0"/>
    <x v="577"/>
    <x v="3"/>
    <x v="4622"/>
  </r>
  <r>
    <x v="1"/>
    <x v="577"/>
    <x v="3"/>
    <x v="4623"/>
  </r>
  <r>
    <x v="0"/>
    <x v="578"/>
    <x v="0"/>
    <x v="4624"/>
  </r>
  <r>
    <x v="1"/>
    <x v="578"/>
    <x v="0"/>
    <x v="4625"/>
  </r>
  <r>
    <x v="0"/>
    <x v="578"/>
    <x v="1"/>
    <x v="4626"/>
  </r>
  <r>
    <x v="1"/>
    <x v="578"/>
    <x v="1"/>
    <x v="4627"/>
  </r>
  <r>
    <x v="0"/>
    <x v="578"/>
    <x v="2"/>
    <x v="4628"/>
  </r>
  <r>
    <x v="1"/>
    <x v="578"/>
    <x v="2"/>
    <x v="4629"/>
  </r>
  <r>
    <x v="0"/>
    <x v="578"/>
    <x v="3"/>
    <x v="4630"/>
  </r>
  <r>
    <x v="1"/>
    <x v="578"/>
    <x v="3"/>
    <x v="4631"/>
  </r>
  <r>
    <x v="0"/>
    <x v="579"/>
    <x v="0"/>
    <x v="4632"/>
  </r>
  <r>
    <x v="1"/>
    <x v="579"/>
    <x v="0"/>
    <x v="4633"/>
  </r>
  <r>
    <x v="0"/>
    <x v="579"/>
    <x v="1"/>
    <x v="4634"/>
  </r>
  <r>
    <x v="1"/>
    <x v="579"/>
    <x v="1"/>
    <x v="4635"/>
  </r>
  <r>
    <x v="0"/>
    <x v="579"/>
    <x v="2"/>
    <x v="4636"/>
  </r>
  <r>
    <x v="1"/>
    <x v="579"/>
    <x v="2"/>
    <x v="4637"/>
  </r>
  <r>
    <x v="0"/>
    <x v="579"/>
    <x v="3"/>
    <x v="4638"/>
  </r>
  <r>
    <x v="1"/>
    <x v="579"/>
    <x v="3"/>
    <x v="4639"/>
  </r>
  <r>
    <x v="0"/>
    <x v="580"/>
    <x v="0"/>
    <x v="4640"/>
  </r>
  <r>
    <x v="1"/>
    <x v="580"/>
    <x v="0"/>
    <x v="4641"/>
  </r>
  <r>
    <x v="0"/>
    <x v="580"/>
    <x v="1"/>
    <x v="4642"/>
  </r>
  <r>
    <x v="1"/>
    <x v="580"/>
    <x v="1"/>
    <x v="4643"/>
  </r>
  <r>
    <x v="0"/>
    <x v="580"/>
    <x v="2"/>
    <x v="4644"/>
  </r>
  <r>
    <x v="1"/>
    <x v="580"/>
    <x v="2"/>
    <x v="4645"/>
  </r>
  <r>
    <x v="0"/>
    <x v="580"/>
    <x v="3"/>
    <x v="4646"/>
  </r>
  <r>
    <x v="1"/>
    <x v="580"/>
    <x v="3"/>
    <x v="4647"/>
  </r>
  <r>
    <x v="0"/>
    <x v="581"/>
    <x v="0"/>
    <x v="4648"/>
  </r>
  <r>
    <x v="1"/>
    <x v="581"/>
    <x v="0"/>
    <x v="4649"/>
  </r>
  <r>
    <x v="0"/>
    <x v="581"/>
    <x v="1"/>
    <x v="4650"/>
  </r>
  <r>
    <x v="1"/>
    <x v="581"/>
    <x v="1"/>
    <x v="4651"/>
  </r>
  <r>
    <x v="0"/>
    <x v="581"/>
    <x v="2"/>
    <x v="4652"/>
  </r>
  <r>
    <x v="1"/>
    <x v="581"/>
    <x v="2"/>
    <x v="4653"/>
  </r>
  <r>
    <x v="0"/>
    <x v="581"/>
    <x v="3"/>
    <x v="4654"/>
  </r>
  <r>
    <x v="1"/>
    <x v="581"/>
    <x v="3"/>
    <x v="4655"/>
  </r>
  <r>
    <x v="0"/>
    <x v="582"/>
    <x v="0"/>
    <x v="4656"/>
  </r>
  <r>
    <x v="1"/>
    <x v="582"/>
    <x v="0"/>
    <x v="4657"/>
  </r>
  <r>
    <x v="0"/>
    <x v="582"/>
    <x v="1"/>
    <x v="4658"/>
  </r>
  <r>
    <x v="1"/>
    <x v="582"/>
    <x v="1"/>
    <x v="4659"/>
  </r>
  <r>
    <x v="0"/>
    <x v="582"/>
    <x v="2"/>
    <x v="4660"/>
  </r>
  <r>
    <x v="1"/>
    <x v="582"/>
    <x v="2"/>
    <x v="4661"/>
  </r>
  <r>
    <x v="0"/>
    <x v="582"/>
    <x v="3"/>
    <x v="4662"/>
  </r>
  <r>
    <x v="1"/>
    <x v="582"/>
    <x v="3"/>
    <x v="4663"/>
  </r>
  <r>
    <x v="0"/>
    <x v="583"/>
    <x v="0"/>
    <x v="4664"/>
  </r>
  <r>
    <x v="1"/>
    <x v="583"/>
    <x v="0"/>
    <x v="4665"/>
  </r>
  <r>
    <x v="0"/>
    <x v="583"/>
    <x v="1"/>
    <x v="4666"/>
  </r>
  <r>
    <x v="1"/>
    <x v="583"/>
    <x v="1"/>
    <x v="4667"/>
  </r>
  <r>
    <x v="0"/>
    <x v="583"/>
    <x v="2"/>
    <x v="4668"/>
  </r>
  <r>
    <x v="1"/>
    <x v="583"/>
    <x v="2"/>
    <x v="4669"/>
  </r>
  <r>
    <x v="0"/>
    <x v="583"/>
    <x v="3"/>
    <x v="4670"/>
  </r>
  <r>
    <x v="1"/>
    <x v="583"/>
    <x v="3"/>
    <x v="4671"/>
  </r>
  <r>
    <x v="0"/>
    <x v="584"/>
    <x v="0"/>
    <x v="4672"/>
  </r>
  <r>
    <x v="1"/>
    <x v="584"/>
    <x v="0"/>
    <x v="4673"/>
  </r>
  <r>
    <x v="0"/>
    <x v="584"/>
    <x v="1"/>
    <x v="4674"/>
  </r>
  <r>
    <x v="1"/>
    <x v="584"/>
    <x v="1"/>
    <x v="4675"/>
  </r>
  <r>
    <x v="0"/>
    <x v="584"/>
    <x v="2"/>
    <x v="4676"/>
  </r>
  <r>
    <x v="1"/>
    <x v="584"/>
    <x v="2"/>
    <x v="4677"/>
  </r>
  <r>
    <x v="0"/>
    <x v="584"/>
    <x v="3"/>
    <x v="4678"/>
  </r>
  <r>
    <x v="1"/>
    <x v="584"/>
    <x v="3"/>
    <x v="4679"/>
  </r>
  <r>
    <x v="0"/>
    <x v="585"/>
    <x v="0"/>
    <x v="4680"/>
  </r>
  <r>
    <x v="1"/>
    <x v="585"/>
    <x v="0"/>
    <x v="4681"/>
  </r>
  <r>
    <x v="0"/>
    <x v="585"/>
    <x v="1"/>
    <x v="4682"/>
  </r>
  <r>
    <x v="1"/>
    <x v="585"/>
    <x v="1"/>
    <x v="4683"/>
  </r>
  <r>
    <x v="0"/>
    <x v="585"/>
    <x v="2"/>
    <x v="4684"/>
  </r>
  <r>
    <x v="1"/>
    <x v="585"/>
    <x v="2"/>
    <x v="4685"/>
  </r>
  <r>
    <x v="0"/>
    <x v="585"/>
    <x v="3"/>
    <x v="4686"/>
  </r>
  <r>
    <x v="1"/>
    <x v="585"/>
    <x v="3"/>
    <x v="4687"/>
  </r>
  <r>
    <x v="0"/>
    <x v="586"/>
    <x v="0"/>
    <x v="4688"/>
  </r>
  <r>
    <x v="1"/>
    <x v="586"/>
    <x v="0"/>
    <x v="4689"/>
  </r>
  <r>
    <x v="0"/>
    <x v="586"/>
    <x v="1"/>
    <x v="4690"/>
  </r>
  <r>
    <x v="1"/>
    <x v="586"/>
    <x v="1"/>
    <x v="4691"/>
  </r>
  <r>
    <x v="0"/>
    <x v="586"/>
    <x v="2"/>
    <x v="4692"/>
  </r>
  <r>
    <x v="1"/>
    <x v="586"/>
    <x v="2"/>
    <x v="4693"/>
  </r>
  <r>
    <x v="0"/>
    <x v="586"/>
    <x v="3"/>
    <x v="4694"/>
  </r>
  <r>
    <x v="1"/>
    <x v="586"/>
    <x v="3"/>
    <x v="4695"/>
  </r>
  <r>
    <x v="0"/>
    <x v="587"/>
    <x v="0"/>
    <x v="4696"/>
  </r>
  <r>
    <x v="1"/>
    <x v="587"/>
    <x v="0"/>
    <x v="4697"/>
  </r>
  <r>
    <x v="0"/>
    <x v="587"/>
    <x v="1"/>
    <x v="4698"/>
  </r>
  <r>
    <x v="1"/>
    <x v="587"/>
    <x v="1"/>
    <x v="4699"/>
  </r>
  <r>
    <x v="0"/>
    <x v="587"/>
    <x v="2"/>
    <x v="4700"/>
  </r>
  <r>
    <x v="1"/>
    <x v="587"/>
    <x v="2"/>
    <x v="4701"/>
  </r>
  <r>
    <x v="0"/>
    <x v="587"/>
    <x v="3"/>
    <x v="4702"/>
  </r>
  <r>
    <x v="1"/>
    <x v="587"/>
    <x v="3"/>
    <x v="4703"/>
  </r>
  <r>
    <x v="0"/>
    <x v="588"/>
    <x v="0"/>
    <x v="4704"/>
  </r>
  <r>
    <x v="1"/>
    <x v="588"/>
    <x v="0"/>
    <x v="4705"/>
  </r>
  <r>
    <x v="0"/>
    <x v="588"/>
    <x v="1"/>
    <x v="4706"/>
  </r>
  <r>
    <x v="1"/>
    <x v="588"/>
    <x v="1"/>
    <x v="4707"/>
  </r>
  <r>
    <x v="0"/>
    <x v="588"/>
    <x v="2"/>
    <x v="4708"/>
  </r>
  <r>
    <x v="1"/>
    <x v="588"/>
    <x v="2"/>
    <x v="4709"/>
  </r>
  <r>
    <x v="0"/>
    <x v="588"/>
    <x v="3"/>
    <x v="4710"/>
  </r>
  <r>
    <x v="1"/>
    <x v="588"/>
    <x v="3"/>
    <x v="4711"/>
  </r>
  <r>
    <x v="0"/>
    <x v="589"/>
    <x v="0"/>
    <x v="4712"/>
  </r>
  <r>
    <x v="1"/>
    <x v="589"/>
    <x v="0"/>
    <x v="4713"/>
  </r>
  <r>
    <x v="0"/>
    <x v="589"/>
    <x v="1"/>
    <x v="4714"/>
  </r>
  <r>
    <x v="1"/>
    <x v="589"/>
    <x v="1"/>
    <x v="4715"/>
  </r>
  <r>
    <x v="0"/>
    <x v="589"/>
    <x v="2"/>
    <x v="4716"/>
  </r>
  <r>
    <x v="1"/>
    <x v="589"/>
    <x v="2"/>
    <x v="4717"/>
  </r>
  <r>
    <x v="0"/>
    <x v="589"/>
    <x v="3"/>
    <x v="4718"/>
  </r>
  <r>
    <x v="1"/>
    <x v="589"/>
    <x v="3"/>
    <x v="4719"/>
  </r>
  <r>
    <x v="0"/>
    <x v="590"/>
    <x v="0"/>
    <x v="4720"/>
  </r>
  <r>
    <x v="1"/>
    <x v="590"/>
    <x v="0"/>
    <x v="4721"/>
  </r>
  <r>
    <x v="0"/>
    <x v="590"/>
    <x v="1"/>
    <x v="4722"/>
  </r>
  <r>
    <x v="1"/>
    <x v="590"/>
    <x v="1"/>
    <x v="4723"/>
  </r>
  <r>
    <x v="0"/>
    <x v="590"/>
    <x v="2"/>
    <x v="4724"/>
  </r>
  <r>
    <x v="1"/>
    <x v="590"/>
    <x v="2"/>
    <x v="4725"/>
  </r>
  <r>
    <x v="0"/>
    <x v="590"/>
    <x v="3"/>
    <x v="4726"/>
  </r>
  <r>
    <x v="1"/>
    <x v="590"/>
    <x v="3"/>
    <x v="4727"/>
  </r>
  <r>
    <x v="0"/>
    <x v="591"/>
    <x v="0"/>
    <x v="4728"/>
  </r>
  <r>
    <x v="1"/>
    <x v="591"/>
    <x v="0"/>
    <x v="4729"/>
  </r>
  <r>
    <x v="0"/>
    <x v="591"/>
    <x v="1"/>
    <x v="4730"/>
  </r>
  <r>
    <x v="1"/>
    <x v="591"/>
    <x v="1"/>
    <x v="4731"/>
  </r>
  <r>
    <x v="0"/>
    <x v="591"/>
    <x v="2"/>
    <x v="4732"/>
  </r>
  <r>
    <x v="1"/>
    <x v="591"/>
    <x v="2"/>
    <x v="4733"/>
  </r>
  <r>
    <x v="0"/>
    <x v="591"/>
    <x v="3"/>
    <x v="4734"/>
  </r>
  <r>
    <x v="1"/>
    <x v="591"/>
    <x v="3"/>
    <x v="4735"/>
  </r>
  <r>
    <x v="0"/>
    <x v="592"/>
    <x v="0"/>
    <x v="4736"/>
  </r>
  <r>
    <x v="1"/>
    <x v="592"/>
    <x v="0"/>
    <x v="4737"/>
  </r>
  <r>
    <x v="0"/>
    <x v="592"/>
    <x v="1"/>
    <x v="4738"/>
  </r>
  <r>
    <x v="1"/>
    <x v="592"/>
    <x v="1"/>
    <x v="4739"/>
  </r>
  <r>
    <x v="0"/>
    <x v="592"/>
    <x v="2"/>
    <x v="4740"/>
  </r>
  <r>
    <x v="1"/>
    <x v="592"/>
    <x v="2"/>
    <x v="4741"/>
  </r>
  <r>
    <x v="0"/>
    <x v="592"/>
    <x v="3"/>
    <x v="4742"/>
  </r>
  <r>
    <x v="1"/>
    <x v="592"/>
    <x v="3"/>
    <x v="4743"/>
  </r>
  <r>
    <x v="0"/>
    <x v="593"/>
    <x v="0"/>
    <x v="4744"/>
  </r>
  <r>
    <x v="1"/>
    <x v="593"/>
    <x v="0"/>
    <x v="4745"/>
  </r>
  <r>
    <x v="0"/>
    <x v="593"/>
    <x v="1"/>
    <x v="4746"/>
  </r>
  <r>
    <x v="1"/>
    <x v="593"/>
    <x v="1"/>
    <x v="4747"/>
  </r>
  <r>
    <x v="0"/>
    <x v="593"/>
    <x v="2"/>
    <x v="4748"/>
  </r>
  <r>
    <x v="1"/>
    <x v="593"/>
    <x v="2"/>
    <x v="4749"/>
  </r>
  <r>
    <x v="0"/>
    <x v="593"/>
    <x v="3"/>
    <x v="4750"/>
  </r>
  <r>
    <x v="1"/>
    <x v="593"/>
    <x v="3"/>
    <x v="4751"/>
  </r>
  <r>
    <x v="0"/>
    <x v="594"/>
    <x v="0"/>
    <x v="4752"/>
  </r>
  <r>
    <x v="1"/>
    <x v="594"/>
    <x v="0"/>
    <x v="4753"/>
  </r>
  <r>
    <x v="0"/>
    <x v="594"/>
    <x v="1"/>
    <x v="4754"/>
  </r>
  <r>
    <x v="1"/>
    <x v="594"/>
    <x v="1"/>
    <x v="4755"/>
  </r>
  <r>
    <x v="0"/>
    <x v="594"/>
    <x v="2"/>
    <x v="4756"/>
  </r>
  <r>
    <x v="1"/>
    <x v="594"/>
    <x v="2"/>
    <x v="4757"/>
  </r>
  <r>
    <x v="0"/>
    <x v="594"/>
    <x v="3"/>
    <x v="4758"/>
  </r>
  <r>
    <x v="1"/>
    <x v="594"/>
    <x v="3"/>
    <x v="4759"/>
  </r>
  <r>
    <x v="0"/>
    <x v="595"/>
    <x v="0"/>
    <x v="4760"/>
  </r>
  <r>
    <x v="1"/>
    <x v="595"/>
    <x v="0"/>
    <x v="4761"/>
  </r>
  <r>
    <x v="0"/>
    <x v="595"/>
    <x v="1"/>
    <x v="4762"/>
  </r>
  <r>
    <x v="1"/>
    <x v="595"/>
    <x v="1"/>
    <x v="4763"/>
  </r>
  <r>
    <x v="0"/>
    <x v="595"/>
    <x v="2"/>
    <x v="4764"/>
  </r>
  <r>
    <x v="1"/>
    <x v="595"/>
    <x v="2"/>
    <x v="4765"/>
  </r>
  <r>
    <x v="0"/>
    <x v="595"/>
    <x v="3"/>
    <x v="4766"/>
  </r>
  <r>
    <x v="1"/>
    <x v="595"/>
    <x v="3"/>
    <x v="4767"/>
  </r>
  <r>
    <x v="0"/>
    <x v="596"/>
    <x v="0"/>
    <x v="4768"/>
  </r>
  <r>
    <x v="1"/>
    <x v="596"/>
    <x v="0"/>
    <x v="4769"/>
  </r>
  <r>
    <x v="0"/>
    <x v="596"/>
    <x v="1"/>
    <x v="4770"/>
  </r>
  <r>
    <x v="1"/>
    <x v="596"/>
    <x v="1"/>
    <x v="4771"/>
  </r>
  <r>
    <x v="0"/>
    <x v="596"/>
    <x v="2"/>
    <x v="4772"/>
  </r>
  <r>
    <x v="1"/>
    <x v="596"/>
    <x v="2"/>
    <x v="4773"/>
  </r>
  <r>
    <x v="0"/>
    <x v="596"/>
    <x v="3"/>
    <x v="4774"/>
  </r>
  <r>
    <x v="1"/>
    <x v="596"/>
    <x v="3"/>
    <x v="4775"/>
  </r>
  <r>
    <x v="0"/>
    <x v="597"/>
    <x v="0"/>
    <x v="4776"/>
  </r>
  <r>
    <x v="1"/>
    <x v="597"/>
    <x v="0"/>
    <x v="4777"/>
  </r>
  <r>
    <x v="0"/>
    <x v="597"/>
    <x v="1"/>
    <x v="4778"/>
  </r>
  <r>
    <x v="1"/>
    <x v="597"/>
    <x v="1"/>
    <x v="4779"/>
  </r>
  <r>
    <x v="0"/>
    <x v="597"/>
    <x v="2"/>
    <x v="4780"/>
  </r>
  <r>
    <x v="1"/>
    <x v="597"/>
    <x v="2"/>
    <x v="4781"/>
  </r>
  <r>
    <x v="0"/>
    <x v="597"/>
    <x v="3"/>
    <x v="4782"/>
  </r>
  <r>
    <x v="1"/>
    <x v="597"/>
    <x v="3"/>
    <x v="4783"/>
  </r>
  <r>
    <x v="0"/>
    <x v="598"/>
    <x v="0"/>
    <x v="4784"/>
  </r>
  <r>
    <x v="1"/>
    <x v="598"/>
    <x v="0"/>
    <x v="4785"/>
  </r>
  <r>
    <x v="0"/>
    <x v="598"/>
    <x v="1"/>
    <x v="4786"/>
  </r>
  <r>
    <x v="1"/>
    <x v="598"/>
    <x v="1"/>
    <x v="4787"/>
  </r>
  <r>
    <x v="0"/>
    <x v="598"/>
    <x v="2"/>
    <x v="4788"/>
  </r>
  <r>
    <x v="1"/>
    <x v="598"/>
    <x v="2"/>
    <x v="4789"/>
  </r>
  <r>
    <x v="0"/>
    <x v="598"/>
    <x v="3"/>
    <x v="4790"/>
  </r>
  <r>
    <x v="1"/>
    <x v="598"/>
    <x v="3"/>
    <x v="4791"/>
  </r>
  <r>
    <x v="0"/>
    <x v="599"/>
    <x v="0"/>
    <x v="4792"/>
  </r>
  <r>
    <x v="1"/>
    <x v="599"/>
    <x v="0"/>
    <x v="4793"/>
  </r>
  <r>
    <x v="0"/>
    <x v="599"/>
    <x v="1"/>
    <x v="4794"/>
  </r>
  <r>
    <x v="1"/>
    <x v="599"/>
    <x v="1"/>
    <x v="4795"/>
  </r>
  <r>
    <x v="0"/>
    <x v="599"/>
    <x v="2"/>
    <x v="4796"/>
  </r>
  <r>
    <x v="1"/>
    <x v="599"/>
    <x v="2"/>
    <x v="4797"/>
  </r>
  <r>
    <x v="0"/>
    <x v="599"/>
    <x v="3"/>
    <x v="4798"/>
  </r>
  <r>
    <x v="1"/>
    <x v="599"/>
    <x v="3"/>
    <x v="4799"/>
  </r>
  <r>
    <x v="0"/>
    <x v="600"/>
    <x v="0"/>
    <x v="4800"/>
  </r>
  <r>
    <x v="1"/>
    <x v="600"/>
    <x v="0"/>
    <x v="4801"/>
  </r>
  <r>
    <x v="0"/>
    <x v="600"/>
    <x v="1"/>
    <x v="4802"/>
  </r>
  <r>
    <x v="1"/>
    <x v="600"/>
    <x v="1"/>
    <x v="4803"/>
  </r>
  <r>
    <x v="0"/>
    <x v="600"/>
    <x v="2"/>
    <x v="4804"/>
  </r>
  <r>
    <x v="1"/>
    <x v="600"/>
    <x v="2"/>
    <x v="4805"/>
  </r>
  <r>
    <x v="0"/>
    <x v="600"/>
    <x v="3"/>
    <x v="4806"/>
  </r>
  <r>
    <x v="1"/>
    <x v="600"/>
    <x v="3"/>
    <x v="4807"/>
  </r>
  <r>
    <x v="0"/>
    <x v="601"/>
    <x v="0"/>
    <x v="4808"/>
  </r>
  <r>
    <x v="1"/>
    <x v="601"/>
    <x v="0"/>
    <x v="4809"/>
  </r>
  <r>
    <x v="0"/>
    <x v="601"/>
    <x v="1"/>
    <x v="4810"/>
  </r>
  <r>
    <x v="1"/>
    <x v="601"/>
    <x v="1"/>
    <x v="4811"/>
  </r>
  <r>
    <x v="0"/>
    <x v="601"/>
    <x v="2"/>
    <x v="4812"/>
  </r>
  <r>
    <x v="1"/>
    <x v="601"/>
    <x v="2"/>
    <x v="4813"/>
  </r>
  <r>
    <x v="0"/>
    <x v="601"/>
    <x v="3"/>
    <x v="4814"/>
  </r>
  <r>
    <x v="1"/>
    <x v="601"/>
    <x v="3"/>
    <x v="4815"/>
  </r>
  <r>
    <x v="0"/>
    <x v="602"/>
    <x v="0"/>
    <x v="4816"/>
  </r>
  <r>
    <x v="1"/>
    <x v="602"/>
    <x v="0"/>
    <x v="4817"/>
  </r>
  <r>
    <x v="0"/>
    <x v="602"/>
    <x v="1"/>
    <x v="4818"/>
  </r>
  <r>
    <x v="1"/>
    <x v="602"/>
    <x v="1"/>
    <x v="4819"/>
  </r>
  <r>
    <x v="0"/>
    <x v="602"/>
    <x v="2"/>
    <x v="4820"/>
  </r>
  <r>
    <x v="1"/>
    <x v="602"/>
    <x v="2"/>
    <x v="4821"/>
  </r>
  <r>
    <x v="0"/>
    <x v="602"/>
    <x v="3"/>
    <x v="4822"/>
  </r>
  <r>
    <x v="1"/>
    <x v="602"/>
    <x v="3"/>
    <x v="4823"/>
  </r>
  <r>
    <x v="0"/>
    <x v="603"/>
    <x v="0"/>
    <x v="4824"/>
  </r>
  <r>
    <x v="1"/>
    <x v="603"/>
    <x v="0"/>
    <x v="4825"/>
  </r>
  <r>
    <x v="0"/>
    <x v="603"/>
    <x v="1"/>
    <x v="4826"/>
  </r>
  <r>
    <x v="1"/>
    <x v="603"/>
    <x v="1"/>
    <x v="4827"/>
  </r>
  <r>
    <x v="0"/>
    <x v="603"/>
    <x v="2"/>
    <x v="4828"/>
  </r>
  <r>
    <x v="1"/>
    <x v="603"/>
    <x v="2"/>
    <x v="4829"/>
  </r>
  <r>
    <x v="0"/>
    <x v="603"/>
    <x v="3"/>
    <x v="4830"/>
  </r>
  <r>
    <x v="1"/>
    <x v="603"/>
    <x v="3"/>
    <x v="4831"/>
  </r>
  <r>
    <x v="0"/>
    <x v="604"/>
    <x v="0"/>
    <x v="4832"/>
  </r>
  <r>
    <x v="1"/>
    <x v="604"/>
    <x v="0"/>
    <x v="4833"/>
  </r>
  <r>
    <x v="0"/>
    <x v="604"/>
    <x v="1"/>
    <x v="4834"/>
  </r>
  <r>
    <x v="1"/>
    <x v="604"/>
    <x v="1"/>
    <x v="4835"/>
  </r>
  <r>
    <x v="0"/>
    <x v="604"/>
    <x v="2"/>
    <x v="4836"/>
  </r>
  <r>
    <x v="1"/>
    <x v="604"/>
    <x v="2"/>
    <x v="4837"/>
  </r>
  <r>
    <x v="0"/>
    <x v="604"/>
    <x v="3"/>
    <x v="4838"/>
  </r>
  <r>
    <x v="1"/>
    <x v="604"/>
    <x v="3"/>
    <x v="4839"/>
  </r>
  <r>
    <x v="0"/>
    <x v="605"/>
    <x v="0"/>
    <x v="4840"/>
  </r>
  <r>
    <x v="1"/>
    <x v="605"/>
    <x v="0"/>
    <x v="4841"/>
  </r>
  <r>
    <x v="0"/>
    <x v="605"/>
    <x v="1"/>
    <x v="4842"/>
  </r>
  <r>
    <x v="1"/>
    <x v="605"/>
    <x v="1"/>
    <x v="4843"/>
  </r>
  <r>
    <x v="0"/>
    <x v="605"/>
    <x v="2"/>
    <x v="4844"/>
  </r>
  <r>
    <x v="1"/>
    <x v="605"/>
    <x v="2"/>
    <x v="4845"/>
  </r>
  <r>
    <x v="0"/>
    <x v="605"/>
    <x v="3"/>
    <x v="4846"/>
  </r>
  <r>
    <x v="1"/>
    <x v="605"/>
    <x v="3"/>
    <x v="4847"/>
  </r>
  <r>
    <x v="0"/>
    <x v="606"/>
    <x v="0"/>
    <x v="4848"/>
  </r>
  <r>
    <x v="1"/>
    <x v="606"/>
    <x v="0"/>
    <x v="4849"/>
  </r>
  <r>
    <x v="0"/>
    <x v="606"/>
    <x v="1"/>
    <x v="4850"/>
  </r>
  <r>
    <x v="1"/>
    <x v="606"/>
    <x v="1"/>
    <x v="4851"/>
  </r>
  <r>
    <x v="0"/>
    <x v="606"/>
    <x v="2"/>
    <x v="4852"/>
  </r>
  <r>
    <x v="1"/>
    <x v="606"/>
    <x v="2"/>
    <x v="4853"/>
  </r>
  <r>
    <x v="0"/>
    <x v="606"/>
    <x v="3"/>
    <x v="4854"/>
  </r>
  <r>
    <x v="1"/>
    <x v="606"/>
    <x v="3"/>
    <x v="4855"/>
  </r>
  <r>
    <x v="0"/>
    <x v="607"/>
    <x v="0"/>
    <x v="4856"/>
  </r>
  <r>
    <x v="1"/>
    <x v="607"/>
    <x v="0"/>
    <x v="4857"/>
  </r>
  <r>
    <x v="0"/>
    <x v="607"/>
    <x v="1"/>
    <x v="4858"/>
  </r>
  <r>
    <x v="1"/>
    <x v="607"/>
    <x v="1"/>
    <x v="4859"/>
  </r>
  <r>
    <x v="0"/>
    <x v="607"/>
    <x v="2"/>
    <x v="4860"/>
  </r>
  <r>
    <x v="1"/>
    <x v="607"/>
    <x v="2"/>
    <x v="4861"/>
  </r>
  <r>
    <x v="0"/>
    <x v="607"/>
    <x v="3"/>
    <x v="4862"/>
  </r>
  <r>
    <x v="1"/>
    <x v="607"/>
    <x v="3"/>
    <x v="4863"/>
  </r>
  <r>
    <x v="0"/>
    <x v="608"/>
    <x v="0"/>
    <x v="4864"/>
  </r>
  <r>
    <x v="1"/>
    <x v="608"/>
    <x v="0"/>
    <x v="4865"/>
  </r>
  <r>
    <x v="0"/>
    <x v="608"/>
    <x v="1"/>
    <x v="4866"/>
  </r>
  <r>
    <x v="1"/>
    <x v="608"/>
    <x v="1"/>
    <x v="4867"/>
  </r>
  <r>
    <x v="0"/>
    <x v="608"/>
    <x v="2"/>
    <x v="4868"/>
  </r>
  <r>
    <x v="1"/>
    <x v="608"/>
    <x v="2"/>
    <x v="4869"/>
  </r>
  <r>
    <x v="0"/>
    <x v="608"/>
    <x v="3"/>
    <x v="4870"/>
  </r>
  <r>
    <x v="1"/>
    <x v="608"/>
    <x v="3"/>
    <x v="4871"/>
  </r>
  <r>
    <x v="0"/>
    <x v="609"/>
    <x v="0"/>
    <x v="4872"/>
  </r>
  <r>
    <x v="1"/>
    <x v="609"/>
    <x v="0"/>
    <x v="4873"/>
  </r>
  <r>
    <x v="0"/>
    <x v="609"/>
    <x v="1"/>
    <x v="4874"/>
  </r>
  <r>
    <x v="1"/>
    <x v="609"/>
    <x v="1"/>
    <x v="4875"/>
  </r>
  <r>
    <x v="0"/>
    <x v="609"/>
    <x v="2"/>
    <x v="4876"/>
  </r>
  <r>
    <x v="1"/>
    <x v="609"/>
    <x v="2"/>
    <x v="4877"/>
  </r>
  <r>
    <x v="0"/>
    <x v="609"/>
    <x v="3"/>
    <x v="4878"/>
  </r>
  <r>
    <x v="1"/>
    <x v="609"/>
    <x v="3"/>
    <x v="4879"/>
  </r>
  <r>
    <x v="0"/>
    <x v="610"/>
    <x v="0"/>
    <x v="4880"/>
  </r>
  <r>
    <x v="1"/>
    <x v="610"/>
    <x v="0"/>
    <x v="4881"/>
  </r>
  <r>
    <x v="0"/>
    <x v="610"/>
    <x v="1"/>
    <x v="4882"/>
  </r>
  <r>
    <x v="1"/>
    <x v="610"/>
    <x v="1"/>
    <x v="4883"/>
  </r>
  <r>
    <x v="0"/>
    <x v="610"/>
    <x v="2"/>
    <x v="4884"/>
  </r>
  <r>
    <x v="1"/>
    <x v="610"/>
    <x v="2"/>
    <x v="4885"/>
  </r>
  <r>
    <x v="0"/>
    <x v="610"/>
    <x v="3"/>
    <x v="4886"/>
  </r>
  <r>
    <x v="1"/>
    <x v="610"/>
    <x v="3"/>
    <x v="4887"/>
  </r>
  <r>
    <x v="0"/>
    <x v="611"/>
    <x v="0"/>
    <x v="4888"/>
  </r>
  <r>
    <x v="1"/>
    <x v="611"/>
    <x v="0"/>
    <x v="4889"/>
  </r>
  <r>
    <x v="0"/>
    <x v="611"/>
    <x v="1"/>
    <x v="4890"/>
  </r>
  <r>
    <x v="1"/>
    <x v="611"/>
    <x v="1"/>
    <x v="4891"/>
  </r>
  <r>
    <x v="0"/>
    <x v="611"/>
    <x v="2"/>
    <x v="4892"/>
  </r>
  <r>
    <x v="1"/>
    <x v="611"/>
    <x v="2"/>
    <x v="4893"/>
  </r>
  <r>
    <x v="0"/>
    <x v="611"/>
    <x v="3"/>
    <x v="4894"/>
  </r>
  <r>
    <x v="1"/>
    <x v="611"/>
    <x v="3"/>
    <x v="4895"/>
  </r>
  <r>
    <x v="0"/>
    <x v="612"/>
    <x v="0"/>
    <x v="4896"/>
  </r>
  <r>
    <x v="1"/>
    <x v="612"/>
    <x v="0"/>
    <x v="4897"/>
  </r>
  <r>
    <x v="0"/>
    <x v="612"/>
    <x v="1"/>
    <x v="4898"/>
  </r>
  <r>
    <x v="1"/>
    <x v="612"/>
    <x v="1"/>
    <x v="4899"/>
  </r>
  <r>
    <x v="0"/>
    <x v="612"/>
    <x v="2"/>
    <x v="4900"/>
  </r>
  <r>
    <x v="1"/>
    <x v="612"/>
    <x v="2"/>
    <x v="4901"/>
  </r>
  <r>
    <x v="0"/>
    <x v="612"/>
    <x v="3"/>
    <x v="4902"/>
  </r>
  <r>
    <x v="1"/>
    <x v="612"/>
    <x v="3"/>
    <x v="4903"/>
  </r>
  <r>
    <x v="0"/>
    <x v="613"/>
    <x v="0"/>
    <x v="4904"/>
  </r>
  <r>
    <x v="1"/>
    <x v="613"/>
    <x v="0"/>
    <x v="4905"/>
  </r>
  <r>
    <x v="0"/>
    <x v="613"/>
    <x v="1"/>
    <x v="4906"/>
  </r>
  <r>
    <x v="1"/>
    <x v="613"/>
    <x v="1"/>
    <x v="4907"/>
  </r>
  <r>
    <x v="0"/>
    <x v="613"/>
    <x v="2"/>
    <x v="4908"/>
  </r>
  <r>
    <x v="1"/>
    <x v="613"/>
    <x v="2"/>
    <x v="4909"/>
  </r>
  <r>
    <x v="0"/>
    <x v="613"/>
    <x v="3"/>
    <x v="4910"/>
  </r>
  <r>
    <x v="1"/>
    <x v="613"/>
    <x v="3"/>
    <x v="4911"/>
  </r>
  <r>
    <x v="0"/>
    <x v="614"/>
    <x v="0"/>
    <x v="4912"/>
  </r>
  <r>
    <x v="1"/>
    <x v="614"/>
    <x v="0"/>
    <x v="4913"/>
  </r>
  <r>
    <x v="0"/>
    <x v="614"/>
    <x v="1"/>
    <x v="4914"/>
  </r>
  <r>
    <x v="1"/>
    <x v="614"/>
    <x v="1"/>
    <x v="4915"/>
  </r>
  <r>
    <x v="0"/>
    <x v="614"/>
    <x v="2"/>
    <x v="4916"/>
  </r>
  <r>
    <x v="1"/>
    <x v="614"/>
    <x v="2"/>
    <x v="4917"/>
  </r>
  <r>
    <x v="0"/>
    <x v="614"/>
    <x v="3"/>
    <x v="4918"/>
  </r>
  <r>
    <x v="1"/>
    <x v="614"/>
    <x v="3"/>
    <x v="4919"/>
  </r>
  <r>
    <x v="0"/>
    <x v="615"/>
    <x v="0"/>
    <x v="4920"/>
  </r>
  <r>
    <x v="1"/>
    <x v="615"/>
    <x v="0"/>
    <x v="4921"/>
  </r>
  <r>
    <x v="0"/>
    <x v="615"/>
    <x v="1"/>
    <x v="4922"/>
  </r>
  <r>
    <x v="1"/>
    <x v="615"/>
    <x v="1"/>
    <x v="4923"/>
  </r>
  <r>
    <x v="0"/>
    <x v="615"/>
    <x v="2"/>
    <x v="4924"/>
  </r>
  <r>
    <x v="1"/>
    <x v="615"/>
    <x v="2"/>
    <x v="4925"/>
  </r>
  <r>
    <x v="0"/>
    <x v="615"/>
    <x v="3"/>
    <x v="4926"/>
  </r>
  <r>
    <x v="1"/>
    <x v="615"/>
    <x v="3"/>
    <x v="4927"/>
  </r>
  <r>
    <x v="0"/>
    <x v="616"/>
    <x v="0"/>
    <x v="4928"/>
  </r>
  <r>
    <x v="1"/>
    <x v="616"/>
    <x v="0"/>
    <x v="4929"/>
  </r>
  <r>
    <x v="0"/>
    <x v="616"/>
    <x v="1"/>
    <x v="4930"/>
  </r>
  <r>
    <x v="1"/>
    <x v="616"/>
    <x v="1"/>
    <x v="4931"/>
  </r>
  <r>
    <x v="0"/>
    <x v="616"/>
    <x v="2"/>
    <x v="4932"/>
  </r>
  <r>
    <x v="1"/>
    <x v="616"/>
    <x v="2"/>
    <x v="4933"/>
  </r>
  <r>
    <x v="0"/>
    <x v="616"/>
    <x v="3"/>
    <x v="4934"/>
  </r>
  <r>
    <x v="1"/>
    <x v="616"/>
    <x v="3"/>
    <x v="4935"/>
  </r>
  <r>
    <x v="0"/>
    <x v="617"/>
    <x v="0"/>
    <x v="4936"/>
  </r>
  <r>
    <x v="1"/>
    <x v="617"/>
    <x v="0"/>
    <x v="4937"/>
  </r>
  <r>
    <x v="0"/>
    <x v="617"/>
    <x v="1"/>
    <x v="4938"/>
  </r>
  <r>
    <x v="1"/>
    <x v="617"/>
    <x v="1"/>
    <x v="4939"/>
  </r>
  <r>
    <x v="0"/>
    <x v="617"/>
    <x v="2"/>
    <x v="4940"/>
  </r>
  <r>
    <x v="1"/>
    <x v="617"/>
    <x v="2"/>
    <x v="4941"/>
  </r>
  <r>
    <x v="0"/>
    <x v="617"/>
    <x v="3"/>
    <x v="4942"/>
  </r>
  <r>
    <x v="1"/>
    <x v="617"/>
    <x v="3"/>
    <x v="4943"/>
  </r>
  <r>
    <x v="0"/>
    <x v="618"/>
    <x v="0"/>
    <x v="4944"/>
  </r>
  <r>
    <x v="1"/>
    <x v="618"/>
    <x v="0"/>
    <x v="4945"/>
  </r>
  <r>
    <x v="0"/>
    <x v="618"/>
    <x v="1"/>
    <x v="4946"/>
  </r>
  <r>
    <x v="1"/>
    <x v="618"/>
    <x v="1"/>
    <x v="4947"/>
  </r>
  <r>
    <x v="0"/>
    <x v="618"/>
    <x v="2"/>
    <x v="4948"/>
  </r>
  <r>
    <x v="1"/>
    <x v="618"/>
    <x v="2"/>
    <x v="4949"/>
  </r>
  <r>
    <x v="0"/>
    <x v="618"/>
    <x v="3"/>
    <x v="4950"/>
  </r>
  <r>
    <x v="1"/>
    <x v="618"/>
    <x v="3"/>
    <x v="4951"/>
  </r>
  <r>
    <x v="0"/>
    <x v="619"/>
    <x v="0"/>
    <x v="4952"/>
  </r>
  <r>
    <x v="1"/>
    <x v="619"/>
    <x v="0"/>
    <x v="4953"/>
  </r>
  <r>
    <x v="0"/>
    <x v="619"/>
    <x v="1"/>
    <x v="4954"/>
  </r>
  <r>
    <x v="1"/>
    <x v="619"/>
    <x v="1"/>
    <x v="4955"/>
  </r>
  <r>
    <x v="0"/>
    <x v="619"/>
    <x v="2"/>
    <x v="4956"/>
  </r>
  <r>
    <x v="1"/>
    <x v="619"/>
    <x v="2"/>
    <x v="4957"/>
  </r>
  <r>
    <x v="0"/>
    <x v="619"/>
    <x v="3"/>
    <x v="4958"/>
  </r>
  <r>
    <x v="1"/>
    <x v="619"/>
    <x v="3"/>
    <x v="4959"/>
  </r>
  <r>
    <x v="0"/>
    <x v="620"/>
    <x v="0"/>
    <x v="4960"/>
  </r>
  <r>
    <x v="1"/>
    <x v="620"/>
    <x v="0"/>
    <x v="4961"/>
  </r>
  <r>
    <x v="0"/>
    <x v="620"/>
    <x v="1"/>
    <x v="4962"/>
  </r>
  <r>
    <x v="1"/>
    <x v="620"/>
    <x v="1"/>
    <x v="4963"/>
  </r>
  <r>
    <x v="0"/>
    <x v="620"/>
    <x v="2"/>
    <x v="4964"/>
  </r>
  <r>
    <x v="1"/>
    <x v="620"/>
    <x v="2"/>
    <x v="4965"/>
  </r>
  <r>
    <x v="0"/>
    <x v="620"/>
    <x v="3"/>
    <x v="4966"/>
  </r>
  <r>
    <x v="1"/>
    <x v="620"/>
    <x v="3"/>
    <x v="4967"/>
  </r>
  <r>
    <x v="0"/>
    <x v="621"/>
    <x v="0"/>
    <x v="4968"/>
  </r>
  <r>
    <x v="1"/>
    <x v="621"/>
    <x v="0"/>
    <x v="4969"/>
  </r>
  <r>
    <x v="0"/>
    <x v="621"/>
    <x v="1"/>
    <x v="4970"/>
  </r>
  <r>
    <x v="1"/>
    <x v="621"/>
    <x v="1"/>
    <x v="4971"/>
  </r>
  <r>
    <x v="0"/>
    <x v="621"/>
    <x v="2"/>
    <x v="4972"/>
  </r>
  <r>
    <x v="1"/>
    <x v="621"/>
    <x v="2"/>
    <x v="4973"/>
  </r>
  <r>
    <x v="0"/>
    <x v="621"/>
    <x v="3"/>
    <x v="4974"/>
  </r>
  <r>
    <x v="1"/>
    <x v="621"/>
    <x v="3"/>
    <x v="4975"/>
  </r>
  <r>
    <x v="0"/>
    <x v="622"/>
    <x v="0"/>
    <x v="4976"/>
  </r>
  <r>
    <x v="1"/>
    <x v="622"/>
    <x v="0"/>
    <x v="4977"/>
  </r>
  <r>
    <x v="0"/>
    <x v="622"/>
    <x v="1"/>
    <x v="4978"/>
  </r>
  <r>
    <x v="1"/>
    <x v="622"/>
    <x v="1"/>
    <x v="4979"/>
  </r>
  <r>
    <x v="0"/>
    <x v="622"/>
    <x v="2"/>
    <x v="4980"/>
  </r>
  <r>
    <x v="1"/>
    <x v="622"/>
    <x v="2"/>
    <x v="4981"/>
  </r>
  <r>
    <x v="0"/>
    <x v="622"/>
    <x v="3"/>
    <x v="4982"/>
  </r>
  <r>
    <x v="1"/>
    <x v="622"/>
    <x v="3"/>
    <x v="4983"/>
  </r>
  <r>
    <x v="0"/>
    <x v="623"/>
    <x v="0"/>
    <x v="4984"/>
  </r>
  <r>
    <x v="1"/>
    <x v="623"/>
    <x v="0"/>
    <x v="4985"/>
  </r>
  <r>
    <x v="0"/>
    <x v="623"/>
    <x v="1"/>
    <x v="4986"/>
  </r>
  <r>
    <x v="1"/>
    <x v="623"/>
    <x v="1"/>
    <x v="4987"/>
  </r>
  <r>
    <x v="0"/>
    <x v="623"/>
    <x v="2"/>
    <x v="4988"/>
  </r>
  <r>
    <x v="1"/>
    <x v="623"/>
    <x v="2"/>
    <x v="4989"/>
  </r>
  <r>
    <x v="0"/>
    <x v="623"/>
    <x v="3"/>
    <x v="4990"/>
  </r>
  <r>
    <x v="1"/>
    <x v="623"/>
    <x v="3"/>
    <x v="4991"/>
  </r>
  <r>
    <x v="0"/>
    <x v="624"/>
    <x v="0"/>
    <x v="4992"/>
  </r>
  <r>
    <x v="1"/>
    <x v="624"/>
    <x v="0"/>
    <x v="4993"/>
  </r>
  <r>
    <x v="0"/>
    <x v="624"/>
    <x v="1"/>
    <x v="4994"/>
  </r>
  <r>
    <x v="1"/>
    <x v="624"/>
    <x v="1"/>
    <x v="4995"/>
  </r>
  <r>
    <x v="0"/>
    <x v="624"/>
    <x v="2"/>
    <x v="4996"/>
  </r>
  <r>
    <x v="1"/>
    <x v="624"/>
    <x v="2"/>
    <x v="4997"/>
  </r>
  <r>
    <x v="0"/>
    <x v="624"/>
    <x v="3"/>
    <x v="4998"/>
  </r>
  <r>
    <x v="1"/>
    <x v="624"/>
    <x v="3"/>
    <x v="4999"/>
  </r>
  <r>
    <x v="0"/>
    <x v="625"/>
    <x v="0"/>
    <x v="5000"/>
  </r>
  <r>
    <x v="1"/>
    <x v="625"/>
    <x v="0"/>
    <x v="5001"/>
  </r>
  <r>
    <x v="0"/>
    <x v="625"/>
    <x v="1"/>
    <x v="5002"/>
  </r>
  <r>
    <x v="1"/>
    <x v="625"/>
    <x v="1"/>
    <x v="5003"/>
  </r>
  <r>
    <x v="0"/>
    <x v="625"/>
    <x v="2"/>
    <x v="5004"/>
  </r>
  <r>
    <x v="1"/>
    <x v="625"/>
    <x v="2"/>
    <x v="5005"/>
  </r>
  <r>
    <x v="0"/>
    <x v="625"/>
    <x v="3"/>
    <x v="5006"/>
  </r>
  <r>
    <x v="1"/>
    <x v="625"/>
    <x v="3"/>
    <x v="5007"/>
  </r>
  <r>
    <x v="0"/>
    <x v="626"/>
    <x v="0"/>
    <x v="5008"/>
  </r>
  <r>
    <x v="1"/>
    <x v="626"/>
    <x v="0"/>
    <x v="5009"/>
  </r>
  <r>
    <x v="0"/>
    <x v="626"/>
    <x v="1"/>
    <x v="5010"/>
  </r>
  <r>
    <x v="1"/>
    <x v="626"/>
    <x v="1"/>
    <x v="5011"/>
  </r>
  <r>
    <x v="0"/>
    <x v="626"/>
    <x v="2"/>
    <x v="5012"/>
  </r>
  <r>
    <x v="1"/>
    <x v="626"/>
    <x v="2"/>
    <x v="5013"/>
  </r>
  <r>
    <x v="0"/>
    <x v="626"/>
    <x v="3"/>
    <x v="5014"/>
  </r>
  <r>
    <x v="1"/>
    <x v="626"/>
    <x v="3"/>
    <x v="5015"/>
  </r>
  <r>
    <x v="0"/>
    <x v="627"/>
    <x v="0"/>
    <x v="5016"/>
  </r>
  <r>
    <x v="1"/>
    <x v="627"/>
    <x v="0"/>
    <x v="5017"/>
  </r>
  <r>
    <x v="0"/>
    <x v="627"/>
    <x v="1"/>
    <x v="5018"/>
  </r>
  <r>
    <x v="1"/>
    <x v="627"/>
    <x v="1"/>
    <x v="5019"/>
  </r>
  <r>
    <x v="0"/>
    <x v="627"/>
    <x v="2"/>
    <x v="5020"/>
  </r>
  <r>
    <x v="1"/>
    <x v="627"/>
    <x v="2"/>
    <x v="5021"/>
  </r>
  <r>
    <x v="0"/>
    <x v="627"/>
    <x v="3"/>
    <x v="5022"/>
  </r>
  <r>
    <x v="1"/>
    <x v="627"/>
    <x v="3"/>
    <x v="5023"/>
  </r>
  <r>
    <x v="0"/>
    <x v="628"/>
    <x v="0"/>
    <x v="5024"/>
  </r>
  <r>
    <x v="1"/>
    <x v="628"/>
    <x v="0"/>
    <x v="5025"/>
  </r>
  <r>
    <x v="0"/>
    <x v="628"/>
    <x v="1"/>
    <x v="5026"/>
  </r>
  <r>
    <x v="1"/>
    <x v="628"/>
    <x v="1"/>
    <x v="5027"/>
  </r>
  <r>
    <x v="0"/>
    <x v="628"/>
    <x v="2"/>
    <x v="5028"/>
  </r>
  <r>
    <x v="1"/>
    <x v="628"/>
    <x v="2"/>
    <x v="5029"/>
  </r>
  <r>
    <x v="0"/>
    <x v="628"/>
    <x v="3"/>
    <x v="5030"/>
  </r>
  <r>
    <x v="1"/>
    <x v="628"/>
    <x v="3"/>
    <x v="5031"/>
  </r>
  <r>
    <x v="0"/>
    <x v="629"/>
    <x v="0"/>
    <x v="5032"/>
  </r>
  <r>
    <x v="1"/>
    <x v="629"/>
    <x v="0"/>
    <x v="5033"/>
  </r>
  <r>
    <x v="0"/>
    <x v="629"/>
    <x v="1"/>
    <x v="5034"/>
  </r>
  <r>
    <x v="1"/>
    <x v="629"/>
    <x v="1"/>
    <x v="5035"/>
  </r>
  <r>
    <x v="0"/>
    <x v="629"/>
    <x v="2"/>
    <x v="5036"/>
  </r>
  <r>
    <x v="1"/>
    <x v="629"/>
    <x v="2"/>
    <x v="5037"/>
  </r>
  <r>
    <x v="0"/>
    <x v="629"/>
    <x v="3"/>
    <x v="5038"/>
  </r>
  <r>
    <x v="1"/>
    <x v="629"/>
    <x v="3"/>
    <x v="5039"/>
  </r>
  <r>
    <x v="0"/>
    <x v="630"/>
    <x v="0"/>
    <x v="5040"/>
  </r>
  <r>
    <x v="1"/>
    <x v="630"/>
    <x v="0"/>
    <x v="5041"/>
  </r>
  <r>
    <x v="0"/>
    <x v="630"/>
    <x v="1"/>
    <x v="5042"/>
  </r>
  <r>
    <x v="1"/>
    <x v="630"/>
    <x v="1"/>
    <x v="5043"/>
  </r>
  <r>
    <x v="0"/>
    <x v="630"/>
    <x v="2"/>
    <x v="5044"/>
  </r>
  <r>
    <x v="1"/>
    <x v="630"/>
    <x v="2"/>
    <x v="5045"/>
  </r>
  <r>
    <x v="0"/>
    <x v="630"/>
    <x v="3"/>
    <x v="5046"/>
  </r>
  <r>
    <x v="1"/>
    <x v="630"/>
    <x v="3"/>
    <x v="5047"/>
  </r>
  <r>
    <x v="0"/>
    <x v="631"/>
    <x v="0"/>
    <x v="5048"/>
  </r>
  <r>
    <x v="1"/>
    <x v="631"/>
    <x v="0"/>
    <x v="5049"/>
  </r>
  <r>
    <x v="0"/>
    <x v="631"/>
    <x v="1"/>
    <x v="5050"/>
  </r>
  <r>
    <x v="1"/>
    <x v="631"/>
    <x v="1"/>
    <x v="5051"/>
  </r>
  <r>
    <x v="0"/>
    <x v="631"/>
    <x v="2"/>
    <x v="5052"/>
  </r>
  <r>
    <x v="1"/>
    <x v="631"/>
    <x v="2"/>
    <x v="5053"/>
  </r>
  <r>
    <x v="0"/>
    <x v="631"/>
    <x v="3"/>
    <x v="5054"/>
  </r>
  <r>
    <x v="1"/>
    <x v="631"/>
    <x v="3"/>
    <x v="5055"/>
  </r>
  <r>
    <x v="0"/>
    <x v="632"/>
    <x v="0"/>
    <x v="5056"/>
  </r>
  <r>
    <x v="1"/>
    <x v="632"/>
    <x v="0"/>
    <x v="5057"/>
  </r>
  <r>
    <x v="0"/>
    <x v="632"/>
    <x v="1"/>
    <x v="5058"/>
  </r>
  <r>
    <x v="1"/>
    <x v="632"/>
    <x v="1"/>
    <x v="5059"/>
  </r>
  <r>
    <x v="0"/>
    <x v="632"/>
    <x v="2"/>
    <x v="5060"/>
  </r>
  <r>
    <x v="1"/>
    <x v="632"/>
    <x v="2"/>
    <x v="5061"/>
  </r>
  <r>
    <x v="0"/>
    <x v="632"/>
    <x v="3"/>
    <x v="5062"/>
  </r>
  <r>
    <x v="1"/>
    <x v="632"/>
    <x v="3"/>
    <x v="5063"/>
  </r>
  <r>
    <x v="0"/>
    <x v="633"/>
    <x v="0"/>
    <x v="5064"/>
  </r>
  <r>
    <x v="1"/>
    <x v="633"/>
    <x v="0"/>
    <x v="5065"/>
  </r>
  <r>
    <x v="0"/>
    <x v="633"/>
    <x v="1"/>
    <x v="5066"/>
  </r>
  <r>
    <x v="1"/>
    <x v="633"/>
    <x v="1"/>
    <x v="5067"/>
  </r>
  <r>
    <x v="0"/>
    <x v="633"/>
    <x v="2"/>
    <x v="5068"/>
  </r>
  <r>
    <x v="1"/>
    <x v="633"/>
    <x v="2"/>
    <x v="5069"/>
  </r>
  <r>
    <x v="0"/>
    <x v="633"/>
    <x v="3"/>
    <x v="5070"/>
  </r>
  <r>
    <x v="1"/>
    <x v="633"/>
    <x v="3"/>
    <x v="5071"/>
  </r>
  <r>
    <x v="0"/>
    <x v="634"/>
    <x v="0"/>
    <x v="5072"/>
  </r>
  <r>
    <x v="1"/>
    <x v="634"/>
    <x v="0"/>
    <x v="5073"/>
  </r>
  <r>
    <x v="0"/>
    <x v="634"/>
    <x v="1"/>
    <x v="5074"/>
  </r>
  <r>
    <x v="1"/>
    <x v="634"/>
    <x v="1"/>
    <x v="5075"/>
  </r>
  <r>
    <x v="0"/>
    <x v="634"/>
    <x v="2"/>
    <x v="5076"/>
  </r>
  <r>
    <x v="1"/>
    <x v="634"/>
    <x v="2"/>
    <x v="5077"/>
  </r>
  <r>
    <x v="0"/>
    <x v="634"/>
    <x v="3"/>
    <x v="5078"/>
  </r>
  <r>
    <x v="1"/>
    <x v="634"/>
    <x v="3"/>
    <x v="5079"/>
  </r>
  <r>
    <x v="0"/>
    <x v="635"/>
    <x v="0"/>
    <x v="5080"/>
  </r>
  <r>
    <x v="1"/>
    <x v="635"/>
    <x v="0"/>
    <x v="5081"/>
  </r>
  <r>
    <x v="0"/>
    <x v="635"/>
    <x v="1"/>
    <x v="5082"/>
  </r>
  <r>
    <x v="1"/>
    <x v="635"/>
    <x v="1"/>
    <x v="5083"/>
  </r>
  <r>
    <x v="0"/>
    <x v="635"/>
    <x v="2"/>
    <x v="5084"/>
  </r>
  <r>
    <x v="1"/>
    <x v="635"/>
    <x v="2"/>
    <x v="5085"/>
  </r>
  <r>
    <x v="0"/>
    <x v="635"/>
    <x v="3"/>
    <x v="5086"/>
  </r>
  <r>
    <x v="1"/>
    <x v="635"/>
    <x v="3"/>
    <x v="5087"/>
  </r>
  <r>
    <x v="0"/>
    <x v="636"/>
    <x v="0"/>
    <x v="5088"/>
  </r>
  <r>
    <x v="1"/>
    <x v="636"/>
    <x v="0"/>
    <x v="5089"/>
  </r>
  <r>
    <x v="0"/>
    <x v="636"/>
    <x v="1"/>
    <x v="5090"/>
  </r>
  <r>
    <x v="1"/>
    <x v="636"/>
    <x v="1"/>
    <x v="5091"/>
  </r>
  <r>
    <x v="0"/>
    <x v="636"/>
    <x v="2"/>
    <x v="5092"/>
  </r>
  <r>
    <x v="1"/>
    <x v="636"/>
    <x v="2"/>
    <x v="5093"/>
  </r>
  <r>
    <x v="0"/>
    <x v="636"/>
    <x v="3"/>
    <x v="5094"/>
  </r>
  <r>
    <x v="1"/>
    <x v="636"/>
    <x v="3"/>
    <x v="5095"/>
  </r>
  <r>
    <x v="0"/>
    <x v="637"/>
    <x v="0"/>
    <x v="5096"/>
  </r>
  <r>
    <x v="1"/>
    <x v="637"/>
    <x v="0"/>
    <x v="5097"/>
  </r>
  <r>
    <x v="0"/>
    <x v="637"/>
    <x v="1"/>
    <x v="5098"/>
  </r>
  <r>
    <x v="1"/>
    <x v="637"/>
    <x v="1"/>
    <x v="5099"/>
  </r>
  <r>
    <x v="0"/>
    <x v="637"/>
    <x v="2"/>
    <x v="5100"/>
  </r>
  <r>
    <x v="1"/>
    <x v="637"/>
    <x v="2"/>
    <x v="5101"/>
  </r>
  <r>
    <x v="0"/>
    <x v="637"/>
    <x v="3"/>
    <x v="5102"/>
  </r>
  <r>
    <x v="1"/>
    <x v="637"/>
    <x v="3"/>
    <x v="5103"/>
  </r>
  <r>
    <x v="0"/>
    <x v="638"/>
    <x v="0"/>
    <x v="5104"/>
  </r>
  <r>
    <x v="1"/>
    <x v="638"/>
    <x v="0"/>
    <x v="5105"/>
  </r>
  <r>
    <x v="0"/>
    <x v="638"/>
    <x v="1"/>
    <x v="5106"/>
  </r>
  <r>
    <x v="1"/>
    <x v="638"/>
    <x v="1"/>
    <x v="5107"/>
  </r>
  <r>
    <x v="0"/>
    <x v="638"/>
    <x v="2"/>
    <x v="5108"/>
  </r>
  <r>
    <x v="1"/>
    <x v="638"/>
    <x v="2"/>
    <x v="5109"/>
  </r>
  <r>
    <x v="0"/>
    <x v="638"/>
    <x v="3"/>
    <x v="5110"/>
  </r>
  <r>
    <x v="1"/>
    <x v="638"/>
    <x v="3"/>
    <x v="5111"/>
  </r>
  <r>
    <x v="0"/>
    <x v="639"/>
    <x v="0"/>
    <x v="5112"/>
  </r>
  <r>
    <x v="1"/>
    <x v="639"/>
    <x v="0"/>
    <x v="5113"/>
  </r>
  <r>
    <x v="0"/>
    <x v="639"/>
    <x v="1"/>
    <x v="5114"/>
  </r>
  <r>
    <x v="1"/>
    <x v="639"/>
    <x v="1"/>
    <x v="5115"/>
  </r>
  <r>
    <x v="0"/>
    <x v="639"/>
    <x v="2"/>
    <x v="5116"/>
  </r>
  <r>
    <x v="1"/>
    <x v="639"/>
    <x v="2"/>
    <x v="5117"/>
  </r>
  <r>
    <x v="0"/>
    <x v="639"/>
    <x v="3"/>
    <x v="5118"/>
  </r>
  <r>
    <x v="1"/>
    <x v="639"/>
    <x v="3"/>
    <x v="5119"/>
  </r>
  <r>
    <x v="0"/>
    <x v="640"/>
    <x v="0"/>
    <x v="5120"/>
  </r>
  <r>
    <x v="1"/>
    <x v="640"/>
    <x v="0"/>
    <x v="5121"/>
  </r>
  <r>
    <x v="0"/>
    <x v="640"/>
    <x v="1"/>
    <x v="5122"/>
  </r>
  <r>
    <x v="1"/>
    <x v="640"/>
    <x v="1"/>
    <x v="5123"/>
  </r>
  <r>
    <x v="0"/>
    <x v="640"/>
    <x v="2"/>
    <x v="5124"/>
  </r>
  <r>
    <x v="1"/>
    <x v="640"/>
    <x v="2"/>
    <x v="5125"/>
  </r>
  <r>
    <x v="0"/>
    <x v="640"/>
    <x v="3"/>
    <x v="5126"/>
  </r>
  <r>
    <x v="1"/>
    <x v="640"/>
    <x v="3"/>
    <x v="5127"/>
  </r>
  <r>
    <x v="0"/>
    <x v="641"/>
    <x v="0"/>
    <x v="5128"/>
  </r>
  <r>
    <x v="1"/>
    <x v="641"/>
    <x v="0"/>
    <x v="5129"/>
  </r>
  <r>
    <x v="0"/>
    <x v="641"/>
    <x v="1"/>
    <x v="5130"/>
  </r>
  <r>
    <x v="1"/>
    <x v="641"/>
    <x v="1"/>
    <x v="5131"/>
  </r>
  <r>
    <x v="0"/>
    <x v="641"/>
    <x v="2"/>
    <x v="5132"/>
  </r>
  <r>
    <x v="1"/>
    <x v="641"/>
    <x v="2"/>
    <x v="5133"/>
  </r>
  <r>
    <x v="0"/>
    <x v="641"/>
    <x v="3"/>
    <x v="5134"/>
  </r>
  <r>
    <x v="1"/>
    <x v="641"/>
    <x v="3"/>
    <x v="5135"/>
  </r>
  <r>
    <x v="0"/>
    <x v="642"/>
    <x v="0"/>
    <x v="5136"/>
  </r>
  <r>
    <x v="1"/>
    <x v="642"/>
    <x v="0"/>
    <x v="5137"/>
  </r>
  <r>
    <x v="0"/>
    <x v="642"/>
    <x v="1"/>
    <x v="5138"/>
  </r>
  <r>
    <x v="1"/>
    <x v="642"/>
    <x v="1"/>
    <x v="5139"/>
  </r>
  <r>
    <x v="0"/>
    <x v="642"/>
    <x v="2"/>
    <x v="5140"/>
  </r>
  <r>
    <x v="1"/>
    <x v="642"/>
    <x v="2"/>
    <x v="5141"/>
  </r>
  <r>
    <x v="0"/>
    <x v="642"/>
    <x v="3"/>
    <x v="5142"/>
  </r>
  <r>
    <x v="1"/>
    <x v="642"/>
    <x v="3"/>
    <x v="5143"/>
  </r>
  <r>
    <x v="0"/>
    <x v="643"/>
    <x v="0"/>
    <x v="5144"/>
  </r>
  <r>
    <x v="1"/>
    <x v="643"/>
    <x v="0"/>
    <x v="5145"/>
  </r>
  <r>
    <x v="0"/>
    <x v="643"/>
    <x v="1"/>
    <x v="5146"/>
  </r>
  <r>
    <x v="1"/>
    <x v="643"/>
    <x v="1"/>
    <x v="5147"/>
  </r>
  <r>
    <x v="0"/>
    <x v="643"/>
    <x v="2"/>
    <x v="5148"/>
  </r>
  <r>
    <x v="1"/>
    <x v="643"/>
    <x v="2"/>
    <x v="5149"/>
  </r>
  <r>
    <x v="0"/>
    <x v="643"/>
    <x v="3"/>
    <x v="5150"/>
  </r>
  <r>
    <x v="1"/>
    <x v="643"/>
    <x v="3"/>
    <x v="5151"/>
  </r>
  <r>
    <x v="0"/>
    <x v="644"/>
    <x v="0"/>
    <x v="5152"/>
  </r>
  <r>
    <x v="1"/>
    <x v="644"/>
    <x v="0"/>
    <x v="5153"/>
  </r>
  <r>
    <x v="0"/>
    <x v="644"/>
    <x v="1"/>
    <x v="5154"/>
  </r>
  <r>
    <x v="1"/>
    <x v="644"/>
    <x v="1"/>
    <x v="5155"/>
  </r>
  <r>
    <x v="0"/>
    <x v="644"/>
    <x v="2"/>
    <x v="5156"/>
  </r>
  <r>
    <x v="1"/>
    <x v="644"/>
    <x v="2"/>
    <x v="5157"/>
  </r>
  <r>
    <x v="0"/>
    <x v="644"/>
    <x v="3"/>
    <x v="5158"/>
  </r>
  <r>
    <x v="1"/>
    <x v="644"/>
    <x v="3"/>
    <x v="5159"/>
  </r>
  <r>
    <x v="0"/>
    <x v="645"/>
    <x v="0"/>
    <x v="5160"/>
  </r>
  <r>
    <x v="1"/>
    <x v="645"/>
    <x v="0"/>
    <x v="5161"/>
  </r>
  <r>
    <x v="0"/>
    <x v="645"/>
    <x v="1"/>
    <x v="5162"/>
  </r>
  <r>
    <x v="1"/>
    <x v="645"/>
    <x v="1"/>
    <x v="5163"/>
  </r>
  <r>
    <x v="0"/>
    <x v="645"/>
    <x v="2"/>
    <x v="5164"/>
  </r>
  <r>
    <x v="1"/>
    <x v="645"/>
    <x v="2"/>
    <x v="5165"/>
  </r>
  <r>
    <x v="0"/>
    <x v="645"/>
    <x v="3"/>
    <x v="5166"/>
  </r>
  <r>
    <x v="1"/>
    <x v="645"/>
    <x v="3"/>
    <x v="5167"/>
  </r>
  <r>
    <x v="0"/>
    <x v="646"/>
    <x v="0"/>
    <x v="5168"/>
  </r>
  <r>
    <x v="1"/>
    <x v="646"/>
    <x v="0"/>
    <x v="5169"/>
  </r>
  <r>
    <x v="0"/>
    <x v="646"/>
    <x v="1"/>
    <x v="5170"/>
  </r>
  <r>
    <x v="1"/>
    <x v="646"/>
    <x v="1"/>
    <x v="5171"/>
  </r>
  <r>
    <x v="0"/>
    <x v="646"/>
    <x v="2"/>
    <x v="5172"/>
  </r>
  <r>
    <x v="1"/>
    <x v="646"/>
    <x v="2"/>
    <x v="5173"/>
  </r>
  <r>
    <x v="0"/>
    <x v="646"/>
    <x v="3"/>
    <x v="5174"/>
  </r>
  <r>
    <x v="1"/>
    <x v="646"/>
    <x v="3"/>
    <x v="5175"/>
  </r>
  <r>
    <x v="0"/>
    <x v="647"/>
    <x v="0"/>
    <x v="5176"/>
  </r>
  <r>
    <x v="1"/>
    <x v="647"/>
    <x v="0"/>
    <x v="5177"/>
  </r>
  <r>
    <x v="0"/>
    <x v="647"/>
    <x v="1"/>
    <x v="5178"/>
  </r>
  <r>
    <x v="1"/>
    <x v="647"/>
    <x v="1"/>
    <x v="5179"/>
  </r>
  <r>
    <x v="0"/>
    <x v="647"/>
    <x v="2"/>
    <x v="5180"/>
  </r>
  <r>
    <x v="1"/>
    <x v="647"/>
    <x v="2"/>
    <x v="5181"/>
  </r>
  <r>
    <x v="0"/>
    <x v="647"/>
    <x v="3"/>
    <x v="5182"/>
  </r>
  <r>
    <x v="1"/>
    <x v="647"/>
    <x v="3"/>
    <x v="5183"/>
  </r>
  <r>
    <x v="0"/>
    <x v="648"/>
    <x v="0"/>
    <x v="5184"/>
  </r>
  <r>
    <x v="1"/>
    <x v="648"/>
    <x v="0"/>
    <x v="5185"/>
  </r>
  <r>
    <x v="0"/>
    <x v="648"/>
    <x v="1"/>
    <x v="5186"/>
  </r>
  <r>
    <x v="1"/>
    <x v="648"/>
    <x v="1"/>
    <x v="5187"/>
  </r>
  <r>
    <x v="0"/>
    <x v="648"/>
    <x v="2"/>
    <x v="5188"/>
  </r>
  <r>
    <x v="1"/>
    <x v="648"/>
    <x v="2"/>
    <x v="5189"/>
  </r>
  <r>
    <x v="0"/>
    <x v="648"/>
    <x v="3"/>
    <x v="5190"/>
  </r>
  <r>
    <x v="1"/>
    <x v="648"/>
    <x v="3"/>
    <x v="5191"/>
  </r>
  <r>
    <x v="0"/>
    <x v="649"/>
    <x v="0"/>
    <x v="5192"/>
  </r>
  <r>
    <x v="1"/>
    <x v="649"/>
    <x v="0"/>
    <x v="5193"/>
  </r>
  <r>
    <x v="0"/>
    <x v="649"/>
    <x v="1"/>
    <x v="5194"/>
  </r>
  <r>
    <x v="1"/>
    <x v="649"/>
    <x v="1"/>
    <x v="5195"/>
  </r>
  <r>
    <x v="0"/>
    <x v="649"/>
    <x v="2"/>
    <x v="5196"/>
  </r>
  <r>
    <x v="1"/>
    <x v="649"/>
    <x v="2"/>
    <x v="5197"/>
  </r>
  <r>
    <x v="0"/>
    <x v="649"/>
    <x v="3"/>
    <x v="5198"/>
  </r>
  <r>
    <x v="1"/>
    <x v="649"/>
    <x v="3"/>
    <x v="5199"/>
  </r>
  <r>
    <x v="0"/>
    <x v="650"/>
    <x v="0"/>
    <x v="5200"/>
  </r>
  <r>
    <x v="1"/>
    <x v="650"/>
    <x v="0"/>
    <x v="5201"/>
  </r>
  <r>
    <x v="0"/>
    <x v="650"/>
    <x v="1"/>
    <x v="5202"/>
  </r>
  <r>
    <x v="1"/>
    <x v="650"/>
    <x v="1"/>
    <x v="5203"/>
  </r>
  <r>
    <x v="0"/>
    <x v="650"/>
    <x v="2"/>
    <x v="5204"/>
  </r>
  <r>
    <x v="1"/>
    <x v="650"/>
    <x v="2"/>
    <x v="5205"/>
  </r>
  <r>
    <x v="0"/>
    <x v="650"/>
    <x v="3"/>
    <x v="5206"/>
  </r>
  <r>
    <x v="1"/>
    <x v="650"/>
    <x v="3"/>
    <x v="5207"/>
  </r>
  <r>
    <x v="0"/>
    <x v="651"/>
    <x v="0"/>
    <x v="5208"/>
  </r>
  <r>
    <x v="1"/>
    <x v="651"/>
    <x v="0"/>
    <x v="5209"/>
  </r>
  <r>
    <x v="0"/>
    <x v="651"/>
    <x v="1"/>
    <x v="5210"/>
  </r>
  <r>
    <x v="1"/>
    <x v="651"/>
    <x v="1"/>
    <x v="5211"/>
  </r>
  <r>
    <x v="0"/>
    <x v="651"/>
    <x v="2"/>
    <x v="5212"/>
  </r>
  <r>
    <x v="1"/>
    <x v="651"/>
    <x v="2"/>
    <x v="5213"/>
  </r>
  <r>
    <x v="0"/>
    <x v="651"/>
    <x v="3"/>
    <x v="5214"/>
  </r>
  <r>
    <x v="1"/>
    <x v="651"/>
    <x v="3"/>
    <x v="5215"/>
  </r>
  <r>
    <x v="0"/>
    <x v="652"/>
    <x v="0"/>
    <x v="5216"/>
  </r>
  <r>
    <x v="1"/>
    <x v="652"/>
    <x v="0"/>
    <x v="5217"/>
  </r>
  <r>
    <x v="0"/>
    <x v="652"/>
    <x v="1"/>
    <x v="5218"/>
  </r>
  <r>
    <x v="1"/>
    <x v="652"/>
    <x v="1"/>
    <x v="5219"/>
  </r>
  <r>
    <x v="0"/>
    <x v="652"/>
    <x v="2"/>
    <x v="5220"/>
  </r>
  <r>
    <x v="1"/>
    <x v="652"/>
    <x v="2"/>
    <x v="5221"/>
  </r>
  <r>
    <x v="0"/>
    <x v="652"/>
    <x v="3"/>
    <x v="5222"/>
  </r>
  <r>
    <x v="1"/>
    <x v="652"/>
    <x v="3"/>
    <x v="5223"/>
  </r>
  <r>
    <x v="0"/>
    <x v="653"/>
    <x v="0"/>
    <x v="5224"/>
  </r>
  <r>
    <x v="1"/>
    <x v="653"/>
    <x v="0"/>
    <x v="5225"/>
  </r>
  <r>
    <x v="0"/>
    <x v="653"/>
    <x v="1"/>
    <x v="5226"/>
  </r>
  <r>
    <x v="1"/>
    <x v="653"/>
    <x v="1"/>
    <x v="5227"/>
  </r>
  <r>
    <x v="0"/>
    <x v="653"/>
    <x v="2"/>
    <x v="5228"/>
  </r>
  <r>
    <x v="1"/>
    <x v="653"/>
    <x v="2"/>
    <x v="5229"/>
  </r>
  <r>
    <x v="0"/>
    <x v="653"/>
    <x v="3"/>
    <x v="5230"/>
  </r>
  <r>
    <x v="1"/>
    <x v="653"/>
    <x v="3"/>
    <x v="5231"/>
  </r>
  <r>
    <x v="0"/>
    <x v="654"/>
    <x v="0"/>
    <x v="5232"/>
  </r>
  <r>
    <x v="1"/>
    <x v="654"/>
    <x v="0"/>
    <x v="5233"/>
  </r>
  <r>
    <x v="0"/>
    <x v="654"/>
    <x v="1"/>
    <x v="5234"/>
  </r>
  <r>
    <x v="1"/>
    <x v="654"/>
    <x v="1"/>
    <x v="5235"/>
  </r>
  <r>
    <x v="0"/>
    <x v="654"/>
    <x v="2"/>
    <x v="5236"/>
  </r>
  <r>
    <x v="1"/>
    <x v="654"/>
    <x v="2"/>
    <x v="5237"/>
  </r>
  <r>
    <x v="0"/>
    <x v="654"/>
    <x v="3"/>
    <x v="5238"/>
  </r>
  <r>
    <x v="1"/>
    <x v="654"/>
    <x v="3"/>
    <x v="5239"/>
  </r>
  <r>
    <x v="0"/>
    <x v="655"/>
    <x v="0"/>
    <x v="5240"/>
  </r>
  <r>
    <x v="1"/>
    <x v="655"/>
    <x v="0"/>
    <x v="5241"/>
  </r>
  <r>
    <x v="0"/>
    <x v="655"/>
    <x v="1"/>
    <x v="5242"/>
  </r>
  <r>
    <x v="1"/>
    <x v="655"/>
    <x v="1"/>
    <x v="5243"/>
  </r>
  <r>
    <x v="0"/>
    <x v="655"/>
    <x v="2"/>
    <x v="5244"/>
  </r>
  <r>
    <x v="1"/>
    <x v="655"/>
    <x v="2"/>
    <x v="5245"/>
  </r>
  <r>
    <x v="0"/>
    <x v="655"/>
    <x v="3"/>
    <x v="5246"/>
  </r>
  <r>
    <x v="1"/>
    <x v="655"/>
    <x v="3"/>
    <x v="5247"/>
  </r>
  <r>
    <x v="0"/>
    <x v="656"/>
    <x v="0"/>
    <x v="5248"/>
  </r>
  <r>
    <x v="1"/>
    <x v="656"/>
    <x v="0"/>
    <x v="5249"/>
  </r>
  <r>
    <x v="0"/>
    <x v="656"/>
    <x v="1"/>
    <x v="5250"/>
  </r>
  <r>
    <x v="1"/>
    <x v="656"/>
    <x v="1"/>
    <x v="5251"/>
  </r>
  <r>
    <x v="0"/>
    <x v="656"/>
    <x v="2"/>
    <x v="5252"/>
  </r>
  <r>
    <x v="1"/>
    <x v="656"/>
    <x v="2"/>
    <x v="5253"/>
  </r>
  <r>
    <x v="0"/>
    <x v="656"/>
    <x v="3"/>
    <x v="5254"/>
  </r>
  <r>
    <x v="1"/>
    <x v="656"/>
    <x v="3"/>
    <x v="5255"/>
  </r>
  <r>
    <x v="0"/>
    <x v="657"/>
    <x v="0"/>
    <x v="5256"/>
  </r>
  <r>
    <x v="1"/>
    <x v="657"/>
    <x v="0"/>
    <x v="5257"/>
  </r>
  <r>
    <x v="0"/>
    <x v="657"/>
    <x v="1"/>
    <x v="5258"/>
  </r>
  <r>
    <x v="1"/>
    <x v="657"/>
    <x v="1"/>
    <x v="5259"/>
  </r>
  <r>
    <x v="0"/>
    <x v="657"/>
    <x v="2"/>
    <x v="5260"/>
  </r>
  <r>
    <x v="1"/>
    <x v="657"/>
    <x v="2"/>
    <x v="5261"/>
  </r>
  <r>
    <x v="0"/>
    <x v="657"/>
    <x v="3"/>
    <x v="5262"/>
  </r>
  <r>
    <x v="1"/>
    <x v="657"/>
    <x v="3"/>
    <x v="5263"/>
  </r>
  <r>
    <x v="0"/>
    <x v="658"/>
    <x v="0"/>
    <x v="5264"/>
  </r>
  <r>
    <x v="1"/>
    <x v="658"/>
    <x v="0"/>
    <x v="5265"/>
  </r>
  <r>
    <x v="0"/>
    <x v="658"/>
    <x v="1"/>
    <x v="5266"/>
  </r>
  <r>
    <x v="1"/>
    <x v="658"/>
    <x v="1"/>
    <x v="5267"/>
  </r>
  <r>
    <x v="0"/>
    <x v="658"/>
    <x v="2"/>
    <x v="5268"/>
  </r>
  <r>
    <x v="1"/>
    <x v="658"/>
    <x v="2"/>
    <x v="5269"/>
  </r>
  <r>
    <x v="0"/>
    <x v="658"/>
    <x v="3"/>
    <x v="5270"/>
  </r>
  <r>
    <x v="1"/>
    <x v="658"/>
    <x v="3"/>
    <x v="5271"/>
  </r>
  <r>
    <x v="0"/>
    <x v="659"/>
    <x v="0"/>
    <x v="5272"/>
  </r>
  <r>
    <x v="1"/>
    <x v="659"/>
    <x v="0"/>
    <x v="5273"/>
  </r>
  <r>
    <x v="0"/>
    <x v="659"/>
    <x v="1"/>
    <x v="5274"/>
  </r>
  <r>
    <x v="1"/>
    <x v="659"/>
    <x v="1"/>
    <x v="5275"/>
  </r>
  <r>
    <x v="0"/>
    <x v="659"/>
    <x v="2"/>
    <x v="5276"/>
  </r>
  <r>
    <x v="1"/>
    <x v="659"/>
    <x v="2"/>
    <x v="5277"/>
  </r>
  <r>
    <x v="0"/>
    <x v="659"/>
    <x v="3"/>
    <x v="5278"/>
  </r>
  <r>
    <x v="1"/>
    <x v="659"/>
    <x v="3"/>
    <x v="5279"/>
  </r>
  <r>
    <x v="0"/>
    <x v="660"/>
    <x v="0"/>
    <x v="5280"/>
  </r>
  <r>
    <x v="1"/>
    <x v="660"/>
    <x v="0"/>
    <x v="5281"/>
  </r>
  <r>
    <x v="0"/>
    <x v="660"/>
    <x v="1"/>
    <x v="5282"/>
  </r>
  <r>
    <x v="1"/>
    <x v="660"/>
    <x v="1"/>
    <x v="5283"/>
  </r>
  <r>
    <x v="0"/>
    <x v="660"/>
    <x v="2"/>
    <x v="5284"/>
  </r>
  <r>
    <x v="1"/>
    <x v="660"/>
    <x v="2"/>
    <x v="5285"/>
  </r>
  <r>
    <x v="0"/>
    <x v="660"/>
    <x v="3"/>
    <x v="5286"/>
  </r>
  <r>
    <x v="1"/>
    <x v="660"/>
    <x v="3"/>
    <x v="5287"/>
  </r>
  <r>
    <x v="0"/>
    <x v="661"/>
    <x v="0"/>
    <x v="5288"/>
  </r>
  <r>
    <x v="1"/>
    <x v="661"/>
    <x v="0"/>
    <x v="5289"/>
  </r>
  <r>
    <x v="0"/>
    <x v="661"/>
    <x v="1"/>
    <x v="5290"/>
  </r>
  <r>
    <x v="1"/>
    <x v="661"/>
    <x v="1"/>
    <x v="5291"/>
  </r>
  <r>
    <x v="0"/>
    <x v="661"/>
    <x v="2"/>
    <x v="5292"/>
  </r>
  <r>
    <x v="1"/>
    <x v="661"/>
    <x v="2"/>
    <x v="5293"/>
  </r>
  <r>
    <x v="0"/>
    <x v="661"/>
    <x v="3"/>
    <x v="5294"/>
  </r>
  <r>
    <x v="1"/>
    <x v="661"/>
    <x v="3"/>
    <x v="5295"/>
  </r>
  <r>
    <x v="0"/>
    <x v="662"/>
    <x v="0"/>
    <x v="5296"/>
  </r>
  <r>
    <x v="1"/>
    <x v="662"/>
    <x v="0"/>
    <x v="5297"/>
  </r>
  <r>
    <x v="0"/>
    <x v="662"/>
    <x v="1"/>
    <x v="5298"/>
  </r>
  <r>
    <x v="1"/>
    <x v="662"/>
    <x v="1"/>
    <x v="5299"/>
  </r>
  <r>
    <x v="0"/>
    <x v="662"/>
    <x v="2"/>
    <x v="5300"/>
  </r>
  <r>
    <x v="1"/>
    <x v="662"/>
    <x v="2"/>
    <x v="5301"/>
  </r>
  <r>
    <x v="0"/>
    <x v="662"/>
    <x v="3"/>
    <x v="5302"/>
  </r>
  <r>
    <x v="1"/>
    <x v="662"/>
    <x v="3"/>
    <x v="5303"/>
  </r>
  <r>
    <x v="0"/>
    <x v="663"/>
    <x v="0"/>
    <x v="5304"/>
  </r>
  <r>
    <x v="1"/>
    <x v="663"/>
    <x v="0"/>
    <x v="5305"/>
  </r>
  <r>
    <x v="0"/>
    <x v="663"/>
    <x v="1"/>
    <x v="5306"/>
  </r>
  <r>
    <x v="1"/>
    <x v="663"/>
    <x v="1"/>
    <x v="5307"/>
  </r>
  <r>
    <x v="0"/>
    <x v="663"/>
    <x v="2"/>
    <x v="5308"/>
  </r>
  <r>
    <x v="1"/>
    <x v="663"/>
    <x v="2"/>
    <x v="5309"/>
  </r>
  <r>
    <x v="0"/>
    <x v="663"/>
    <x v="3"/>
    <x v="5310"/>
  </r>
  <r>
    <x v="1"/>
    <x v="663"/>
    <x v="3"/>
    <x v="5311"/>
  </r>
  <r>
    <x v="0"/>
    <x v="664"/>
    <x v="0"/>
    <x v="5312"/>
  </r>
  <r>
    <x v="1"/>
    <x v="664"/>
    <x v="0"/>
    <x v="5313"/>
  </r>
  <r>
    <x v="0"/>
    <x v="664"/>
    <x v="1"/>
    <x v="5314"/>
  </r>
  <r>
    <x v="1"/>
    <x v="664"/>
    <x v="1"/>
    <x v="5315"/>
  </r>
  <r>
    <x v="0"/>
    <x v="664"/>
    <x v="2"/>
    <x v="5316"/>
  </r>
  <r>
    <x v="1"/>
    <x v="664"/>
    <x v="2"/>
    <x v="5317"/>
  </r>
  <r>
    <x v="0"/>
    <x v="664"/>
    <x v="3"/>
    <x v="5318"/>
  </r>
  <r>
    <x v="1"/>
    <x v="664"/>
    <x v="3"/>
    <x v="5319"/>
  </r>
  <r>
    <x v="0"/>
    <x v="665"/>
    <x v="0"/>
    <x v="5320"/>
  </r>
  <r>
    <x v="1"/>
    <x v="665"/>
    <x v="0"/>
    <x v="5321"/>
  </r>
  <r>
    <x v="0"/>
    <x v="665"/>
    <x v="1"/>
    <x v="5322"/>
  </r>
  <r>
    <x v="1"/>
    <x v="665"/>
    <x v="1"/>
    <x v="5323"/>
  </r>
  <r>
    <x v="0"/>
    <x v="665"/>
    <x v="2"/>
    <x v="5324"/>
  </r>
  <r>
    <x v="1"/>
    <x v="665"/>
    <x v="2"/>
    <x v="5325"/>
  </r>
  <r>
    <x v="0"/>
    <x v="665"/>
    <x v="3"/>
    <x v="5326"/>
  </r>
  <r>
    <x v="1"/>
    <x v="665"/>
    <x v="3"/>
    <x v="5327"/>
  </r>
  <r>
    <x v="0"/>
    <x v="666"/>
    <x v="0"/>
    <x v="5328"/>
  </r>
  <r>
    <x v="1"/>
    <x v="666"/>
    <x v="0"/>
    <x v="5329"/>
  </r>
  <r>
    <x v="0"/>
    <x v="666"/>
    <x v="1"/>
    <x v="5330"/>
  </r>
  <r>
    <x v="1"/>
    <x v="666"/>
    <x v="1"/>
    <x v="5331"/>
  </r>
  <r>
    <x v="0"/>
    <x v="666"/>
    <x v="2"/>
    <x v="5332"/>
  </r>
  <r>
    <x v="1"/>
    <x v="666"/>
    <x v="2"/>
    <x v="5333"/>
  </r>
  <r>
    <x v="0"/>
    <x v="666"/>
    <x v="3"/>
    <x v="5334"/>
  </r>
  <r>
    <x v="1"/>
    <x v="666"/>
    <x v="3"/>
    <x v="5335"/>
  </r>
  <r>
    <x v="0"/>
    <x v="667"/>
    <x v="0"/>
    <x v="5336"/>
  </r>
  <r>
    <x v="1"/>
    <x v="667"/>
    <x v="0"/>
    <x v="5337"/>
  </r>
  <r>
    <x v="0"/>
    <x v="667"/>
    <x v="1"/>
    <x v="5338"/>
  </r>
  <r>
    <x v="1"/>
    <x v="667"/>
    <x v="1"/>
    <x v="5339"/>
  </r>
  <r>
    <x v="0"/>
    <x v="667"/>
    <x v="2"/>
    <x v="5340"/>
  </r>
  <r>
    <x v="1"/>
    <x v="667"/>
    <x v="2"/>
    <x v="5341"/>
  </r>
  <r>
    <x v="0"/>
    <x v="667"/>
    <x v="3"/>
    <x v="5342"/>
  </r>
  <r>
    <x v="1"/>
    <x v="667"/>
    <x v="3"/>
    <x v="5343"/>
  </r>
  <r>
    <x v="0"/>
    <x v="668"/>
    <x v="0"/>
    <x v="5344"/>
  </r>
  <r>
    <x v="1"/>
    <x v="668"/>
    <x v="0"/>
    <x v="5345"/>
  </r>
  <r>
    <x v="0"/>
    <x v="668"/>
    <x v="1"/>
    <x v="5346"/>
  </r>
  <r>
    <x v="1"/>
    <x v="668"/>
    <x v="1"/>
    <x v="5347"/>
  </r>
  <r>
    <x v="0"/>
    <x v="668"/>
    <x v="2"/>
    <x v="5348"/>
  </r>
  <r>
    <x v="1"/>
    <x v="668"/>
    <x v="2"/>
    <x v="5349"/>
  </r>
  <r>
    <x v="0"/>
    <x v="668"/>
    <x v="3"/>
    <x v="5350"/>
  </r>
  <r>
    <x v="1"/>
    <x v="668"/>
    <x v="3"/>
    <x v="5351"/>
  </r>
  <r>
    <x v="0"/>
    <x v="669"/>
    <x v="0"/>
    <x v="5352"/>
  </r>
  <r>
    <x v="1"/>
    <x v="669"/>
    <x v="0"/>
    <x v="5353"/>
  </r>
  <r>
    <x v="0"/>
    <x v="669"/>
    <x v="1"/>
    <x v="5354"/>
  </r>
  <r>
    <x v="1"/>
    <x v="669"/>
    <x v="1"/>
    <x v="5355"/>
  </r>
  <r>
    <x v="0"/>
    <x v="669"/>
    <x v="2"/>
    <x v="5356"/>
  </r>
  <r>
    <x v="1"/>
    <x v="669"/>
    <x v="2"/>
    <x v="5357"/>
  </r>
  <r>
    <x v="0"/>
    <x v="669"/>
    <x v="3"/>
    <x v="5358"/>
  </r>
  <r>
    <x v="1"/>
    <x v="669"/>
    <x v="3"/>
    <x v="5359"/>
  </r>
  <r>
    <x v="0"/>
    <x v="670"/>
    <x v="0"/>
    <x v="5360"/>
  </r>
  <r>
    <x v="1"/>
    <x v="670"/>
    <x v="0"/>
    <x v="5361"/>
  </r>
  <r>
    <x v="0"/>
    <x v="670"/>
    <x v="1"/>
    <x v="5362"/>
  </r>
  <r>
    <x v="1"/>
    <x v="670"/>
    <x v="1"/>
    <x v="5363"/>
  </r>
  <r>
    <x v="0"/>
    <x v="670"/>
    <x v="2"/>
    <x v="5364"/>
  </r>
  <r>
    <x v="1"/>
    <x v="670"/>
    <x v="2"/>
    <x v="5365"/>
  </r>
  <r>
    <x v="0"/>
    <x v="670"/>
    <x v="3"/>
    <x v="5366"/>
  </r>
  <r>
    <x v="1"/>
    <x v="670"/>
    <x v="3"/>
    <x v="5367"/>
  </r>
  <r>
    <x v="0"/>
    <x v="671"/>
    <x v="0"/>
    <x v="5368"/>
  </r>
  <r>
    <x v="1"/>
    <x v="671"/>
    <x v="0"/>
    <x v="5369"/>
  </r>
  <r>
    <x v="0"/>
    <x v="671"/>
    <x v="1"/>
    <x v="5370"/>
  </r>
  <r>
    <x v="1"/>
    <x v="671"/>
    <x v="1"/>
    <x v="5371"/>
  </r>
  <r>
    <x v="0"/>
    <x v="671"/>
    <x v="2"/>
    <x v="5372"/>
  </r>
  <r>
    <x v="1"/>
    <x v="671"/>
    <x v="2"/>
    <x v="5373"/>
  </r>
  <r>
    <x v="0"/>
    <x v="671"/>
    <x v="3"/>
    <x v="5374"/>
  </r>
  <r>
    <x v="1"/>
    <x v="671"/>
    <x v="3"/>
    <x v="5375"/>
  </r>
  <r>
    <x v="0"/>
    <x v="672"/>
    <x v="0"/>
    <x v="5376"/>
  </r>
  <r>
    <x v="1"/>
    <x v="672"/>
    <x v="0"/>
    <x v="5377"/>
  </r>
  <r>
    <x v="0"/>
    <x v="672"/>
    <x v="1"/>
    <x v="5378"/>
  </r>
  <r>
    <x v="1"/>
    <x v="672"/>
    <x v="1"/>
    <x v="5379"/>
  </r>
  <r>
    <x v="0"/>
    <x v="672"/>
    <x v="2"/>
    <x v="5380"/>
  </r>
  <r>
    <x v="1"/>
    <x v="672"/>
    <x v="2"/>
    <x v="5381"/>
  </r>
  <r>
    <x v="0"/>
    <x v="672"/>
    <x v="3"/>
    <x v="5382"/>
  </r>
  <r>
    <x v="1"/>
    <x v="672"/>
    <x v="3"/>
    <x v="5383"/>
  </r>
  <r>
    <x v="0"/>
    <x v="673"/>
    <x v="0"/>
    <x v="5384"/>
  </r>
  <r>
    <x v="1"/>
    <x v="673"/>
    <x v="0"/>
    <x v="5385"/>
  </r>
  <r>
    <x v="0"/>
    <x v="673"/>
    <x v="1"/>
    <x v="5386"/>
  </r>
  <r>
    <x v="1"/>
    <x v="673"/>
    <x v="1"/>
    <x v="5387"/>
  </r>
  <r>
    <x v="0"/>
    <x v="673"/>
    <x v="2"/>
    <x v="5388"/>
  </r>
  <r>
    <x v="1"/>
    <x v="673"/>
    <x v="2"/>
    <x v="5389"/>
  </r>
  <r>
    <x v="0"/>
    <x v="673"/>
    <x v="3"/>
    <x v="5390"/>
  </r>
  <r>
    <x v="1"/>
    <x v="673"/>
    <x v="3"/>
    <x v="5391"/>
  </r>
  <r>
    <x v="0"/>
    <x v="674"/>
    <x v="0"/>
    <x v="5392"/>
  </r>
  <r>
    <x v="1"/>
    <x v="674"/>
    <x v="0"/>
    <x v="5393"/>
  </r>
  <r>
    <x v="0"/>
    <x v="674"/>
    <x v="1"/>
    <x v="5394"/>
  </r>
  <r>
    <x v="1"/>
    <x v="674"/>
    <x v="1"/>
    <x v="5395"/>
  </r>
  <r>
    <x v="0"/>
    <x v="674"/>
    <x v="2"/>
    <x v="5396"/>
  </r>
  <r>
    <x v="1"/>
    <x v="674"/>
    <x v="2"/>
    <x v="5397"/>
  </r>
  <r>
    <x v="0"/>
    <x v="674"/>
    <x v="3"/>
    <x v="5398"/>
  </r>
  <r>
    <x v="1"/>
    <x v="674"/>
    <x v="3"/>
    <x v="5399"/>
  </r>
  <r>
    <x v="0"/>
    <x v="675"/>
    <x v="0"/>
    <x v="5400"/>
  </r>
  <r>
    <x v="1"/>
    <x v="675"/>
    <x v="0"/>
    <x v="5401"/>
  </r>
  <r>
    <x v="0"/>
    <x v="675"/>
    <x v="1"/>
    <x v="5402"/>
  </r>
  <r>
    <x v="1"/>
    <x v="675"/>
    <x v="1"/>
    <x v="5403"/>
  </r>
  <r>
    <x v="0"/>
    <x v="675"/>
    <x v="2"/>
    <x v="5404"/>
  </r>
  <r>
    <x v="1"/>
    <x v="675"/>
    <x v="2"/>
    <x v="5405"/>
  </r>
  <r>
    <x v="0"/>
    <x v="675"/>
    <x v="3"/>
    <x v="5406"/>
  </r>
  <r>
    <x v="1"/>
    <x v="675"/>
    <x v="3"/>
    <x v="5407"/>
  </r>
  <r>
    <x v="0"/>
    <x v="676"/>
    <x v="0"/>
    <x v="5408"/>
  </r>
  <r>
    <x v="1"/>
    <x v="676"/>
    <x v="0"/>
    <x v="5409"/>
  </r>
  <r>
    <x v="0"/>
    <x v="676"/>
    <x v="1"/>
    <x v="5410"/>
  </r>
  <r>
    <x v="1"/>
    <x v="676"/>
    <x v="1"/>
    <x v="5411"/>
  </r>
  <r>
    <x v="0"/>
    <x v="676"/>
    <x v="2"/>
    <x v="5412"/>
  </r>
  <r>
    <x v="1"/>
    <x v="676"/>
    <x v="2"/>
    <x v="5413"/>
  </r>
  <r>
    <x v="0"/>
    <x v="676"/>
    <x v="3"/>
    <x v="5414"/>
  </r>
  <r>
    <x v="1"/>
    <x v="676"/>
    <x v="3"/>
    <x v="5415"/>
  </r>
  <r>
    <x v="0"/>
    <x v="677"/>
    <x v="0"/>
    <x v="5416"/>
  </r>
  <r>
    <x v="1"/>
    <x v="677"/>
    <x v="0"/>
    <x v="5417"/>
  </r>
  <r>
    <x v="0"/>
    <x v="677"/>
    <x v="1"/>
    <x v="5418"/>
  </r>
  <r>
    <x v="1"/>
    <x v="677"/>
    <x v="1"/>
    <x v="5419"/>
  </r>
  <r>
    <x v="0"/>
    <x v="677"/>
    <x v="2"/>
    <x v="5420"/>
  </r>
  <r>
    <x v="1"/>
    <x v="677"/>
    <x v="2"/>
    <x v="5421"/>
  </r>
  <r>
    <x v="0"/>
    <x v="677"/>
    <x v="3"/>
    <x v="5422"/>
  </r>
  <r>
    <x v="1"/>
    <x v="677"/>
    <x v="3"/>
    <x v="5423"/>
  </r>
  <r>
    <x v="0"/>
    <x v="678"/>
    <x v="0"/>
    <x v="5424"/>
  </r>
  <r>
    <x v="1"/>
    <x v="678"/>
    <x v="0"/>
    <x v="5425"/>
  </r>
  <r>
    <x v="0"/>
    <x v="678"/>
    <x v="1"/>
    <x v="5426"/>
  </r>
  <r>
    <x v="1"/>
    <x v="678"/>
    <x v="1"/>
    <x v="5427"/>
  </r>
  <r>
    <x v="0"/>
    <x v="678"/>
    <x v="2"/>
    <x v="5428"/>
  </r>
  <r>
    <x v="1"/>
    <x v="678"/>
    <x v="2"/>
    <x v="5429"/>
  </r>
  <r>
    <x v="0"/>
    <x v="678"/>
    <x v="3"/>
    <x v="5430"/>
  </r>
  <r>
    <x v="1"/>
    <x v="678"/>
    <x v="3"/>
    <x v="5431"/>
  </r>
  <r>
    <x v="0"/>
    <x v="679"/>
    <x v="0"/>
    <x v="5432"/>
  </r>
  <r>
    <x v="1"/>
    <x v="679"/>
    <x v="0"/>
    <x v="5433"/>
  </r>
  <r>
    <x v="0"/>
    <x v="679"/>
    <x v="1"/>
    <x v="5434"/>
  </r>
  <r>
    <x v="1"/>
    <x v="679"/>
    <x v="1"/>
    <x v="5435"/>
  </r>
  <r>
    <x v="0"/>
    <x v="679"/>
    <x v="2"/>
    <x v="5436"/>
  </r>
  <r>
    <x v="1"/>
    <x v="679"/>
    <x v="2"/>
    <x v="5437"/>
  </r>
  <r>
    <x v="0"/>
    <x v="679"/>
    <x v="3"/>
    <x v="5438"/>
  </r>
  <r>
    <x v="1"/>
    <x v="679"/>
    <x v="3"/>
    <x v="5439"/>
  </r>
  <r>
    <x v="0"/>
    <x v="680"/>
    <x v="0"/>
    <x v="5440"/>
  </r>
  <r>
    <x v="1"/>
    <x v="680"/>
    <x v="0"/>
    <x v="5441"/>
  </r>
  <r>
    <x v="0"/>
    <x v="680"/>
    <x v="1"/>
    <x v="5442"/>
  </r>
  <r>
    <x v="1"/>
    <x v="680"/>
    <x v="1"/>
    <x v="5443"/>
  </r>
  <r>
    <x v="0"/>
    <x v="680"/>
    <x v="2"/>
    <x v="5444"/>
  </r>
  <r>
    <x v="1"/>
    <x v="680"/>
    <x v="2"/>
    <x v="5445"/>
  </r>
  <r>
    <x v="0"/>
    <x v="680"/>
    <x v="3"/>
    <x v="5446"/>
  </r>
  <r>
    <x v="1"/>
    <x v="680"/>
    <x v="3"/>
    <x v="5447"/>
  </r>
  <r>
    <x v="0"/>
    <x v="681"/>
    <x v="0"/>
    <x v="5448"/>
  </r>
  <r>
    <x v="1"/>
    <x v="681"/>
    <x v="0"/>
    <x v="5449"/>
  </r>
  <r>
    <x v="0"/>
    <x v="681"/>
    <x v="1"/>
    <x v="5450"/>
  </r>
  <r>
    <x v="1"/>
    <x v="681"/>
    <x v="1"/>
    <x v="5451"/>
  </r>
  <r>
    <x v="0"/>
    <x v="681"/>
    <x v="2"/>
    <x v="5452"/>
  </r>
  <r>
    <x v="1"/>
    <x v="681"/>
    <x v="2"/>
    <x v="5453"/>
  </r>
  <r>
    <x v="0"/>
    <x v="681"/>
    <x v="3"/>
    <x v="5454"/>
  </r>
  <r>
    <x v="1"/>
    <x v="681"/>
    <x v="3"/>
    <x v="5455"/>
  </r>
  <r>
    <x v="0"/>
    <x v="682"/>
    <x v="0"/>
    <x v="5456"/>
  </r>
  <r>
    <x v="1"/>
    <x v="682"/>
    <x v="0"/>
    <x v="5457"/>
  </r>
  <r>
    <x v="0"/>
    <x v="682"/>
    <x v="1"/>
    <x v="5458"/>
  </r>
  <r>
    <x v="1"/>
    <x v="682"/>
    <x v="1"/>
    <x v="5459"/>
  </r>
  <r>
    <x v="0"/>
    <x v="682"/>
    <x v="2"/>
    <x v="5460"/>
  </r>
  <r>
    <x v="1"/>
    <x v="682"/>
    <x v="2"/>
    <x v="5461"/>
  </r>
  <r>
    <x v="0"/>
    <x v="682"/>
    <x v="3"/>
    <x v="5462"/>
  </r>
  <r>
    <x v="1"/>
    <x v="682"/>
    <x v="3"/>
    <x v="5463"/>
  </r>
  <r>
    <x v="0"/>
    <x v="683"/>
    <x v="0"/>
    <x v="5464"/>
  </r>
  <r>
    <x v="1"/>
    <x v="683"/>
    <x v="0"/>
    <x v="5465"/>
  </r>
  <r>
    <x v="0"/>
    <x v="683"/>
    <x v="1"/>
    <x v="5466"/>
  </r>
  <r>
    <x v="1"/>
    <x v="683"/>
    <x v="1"/>
    <x v="5467"/>
  </r>
  <r>
    <x v="0"/>
    <x v="683"/>
    <x v="2"/>
    <x v="5468"/>
  </r>
  <r>
    <x v="1"/>
    <x v="683"/>
    <x v="2"/>
    <x v="5469"/>
  </r>
  <r>
    <x v="0"/>
    <x v="683"/>
    <x v="3"/>
    <x v="5470"/>
  </r>
  <r>
    <x v="1"/>
    <x v="683"/>
    <x v="3"/>
    <x v="5471"/>
  </r>
  <r>
    <x v="0"/>
    <x v="684"/>
    <x v="0"/>
    <x v="5472"/>
  </r>
  <r>
    <x v="1"/>
    <x v="684"/>
    <x v="0"/>
    <x v="5473"/>
  </r>
  <r>
    <x v="0"/>
    <x v="684"/>
    <x v="1"/>
    <x v="5474"/>
  </r>
  <r>
    <x v="1"/>
    <x v="684"/>
    <x v="1"/>
    <x v="5475"/>
  </r>
  <r>
    <x v="0"/>
    <x v="684"/>
    <x v="2"/>
    <x v="5476"/>
  </r>
  <r>
    <x v="1"/>
    <x v="684"/>
    <x v="2"/>
    <x v="5477"/>
  </r>
  <r>
    <x v="0"/>
    <x v="684"/>
    <x v="3"/>
    <x v="5478"/>
  </r>
  <r>
    <x v="1"/>
    <x v="684"/>
    <x v="3"/>
    <x v="5479"/>
  </r>
  <r>
    <x v="0"/>
    <x v="685"/>
    <x v="0"/>
    <x v="5480"/>
  </r>
  <r>
    <x v="1"/>
    <x v="685"/>
    <x v="0"/>
    <x v="5481"/>
  </r>
  <r>
    <x v="0"/>
    <x v="685"/>
    <x v="1"/>
    <x v="5482"/>
  </r>
  <r>
    <x v="1"/>
    <x v="685"/>
    <x v="1"/>
    <x v="5483"/>
  </r>
  <r>
    <x v="0"/>
    <x v="685"/>
    <x v="2"/>
    <x v="5484"/>
  </r>
  <r>
    <x v="1"/>
    <x v="685"/>
    <x v="2"/>
    <x v="5485"/>
  </r>
  <r>
    <x v="0"/>
    <x v="685"/>
    <x v="3"/>
    <x v="5486"/>
  </r>
  <r>
    <x v="1"/>
    <x v="685"/>
    <x v="3"/>
    <x v="5487"/>
  </r>
  <r>
    <x v="0"/>
    <x v="686"/>
    <x v="0"/>
    <x v="5488"/>
  </r>
  <r>
    <x v="1"/>
    <x v="686"/>
    <x v="0"/>
    <x v="5489"/>
  </r>
  <r>
    <x v="0"/>
    <x v="686"/>
    <x v="1"/>
    <x v="5490"/>
  </r>
  <r>
    <x v="1"/>
    <x v="686"/>
    <x v="1"/>
    <x v="5491"/>
  </r>
  <r>
    <x v="0"/>
    <x v="686"/>
    <x v="2"/>
    <x v="5492"/>
  </r>
  <r>
    <x v="1"/>
    <x v="686"/>
    <x v="2"/>
    <x v="5493"/>
  </r>
  <r>
    <x v="0"/>
    <x v="686"/>
    <x v="3"/>
    <x v="5494"/>
  </r>
  <r>
    <x v="1"/>
    <x v="686"/>
    <x v="3"/>
    <x v="5495"/>
  </r>
  <r>
    <x v="0"/>
    <x v="687"/>
    <x v="0"/>
    <x v="5496"/>
  </r>
  <r>
    <x v="1"/>
    <x v="687"/>
    <x v="0"/>
    <x v="5497"/>
  </r>
  <r>
    <x v="0"/>
    <x v="687"/>
    <x v="1"/>
    <x v="5498"/>
  </r>
  <r>
    <x v="1"/>
    <x v="687"/>
    <x v="1"/>
    <x v="5499"/>
  </r>
  <r>
    <x v="0"/>
    <x v="687"/>
    <x v="2"/>
    <x v="5500"/>
  </r>
  <r>
    <x v="1"/>
    <x v="687"/>
    <x v="2"/>
    <x v="5501"/>
  </r>
  <r>
    <x v="0"/>
    <x v="687"/>
    <x v="3"/>
    <x v="5502"/>
  </r>
  <r>
    <x v="1"/>
    <x v="687"/>
    <x v="3"/>
    <x v="5503"/>
  </r>
  <r>
    <x v="0"/>
    <x v="688"/>
    <x v="0"/>
    <x v="5504"/>
  </r>
  <r>
    <x v="1"/>
    <x v="688"/>
    <x v="0"/>
    <x v="5505"/>
  </r>
  <r>
    <x v="0"/>
    <x v="688"/>
    <x v="1"/>
    <x v="5506"/>
  </r>
  <r>
    <x v="1"/>
    <x v="688"/>
    <x v="1"/>
    <x v="5507"/>
  </r>
  <r>
    <x v="0"/>
    <x v="688"/>
    <x v="2"/>
    <x v="5508"/>
  </r>
  <r>
    <x v="1"/>
    <x v="688"/>
    <x v="2"/>
    <x v="5509"/>
  </r>
  <r>
    <x v="0"/>
    <x v="688"/>
    <x v="3"/>
    <x v="5510"/>
  </r>
  <r>
    <x v="1"/>
    <x v="688"/>
    <x v="3"/>
    <x v="5511"/>
  </r>
  <r>
    <x v="0"/>
    <x v="689"/>
    <x v="0"/>
    <x v="5512"/>
  </r>
  <r>
    <x v="1"/>
    <x v="689"/>
    <x v="0"/>
    <x v="5513"/>
  </r>
  <r>
    <x v="0"/>
    <x v="689"/>
    <x v="1"/>
    <x v="5514"/>
  </r>
  <r>
    <x v="1"/>
    <x v="689"/>
    <x v="1"/>
    <x v="5515"/>
  </r>
  <r>
    <x v="0"/>
    <x v="689"/>
    <x v="2"/>
    <x v="5516"/>
  </r>
  <r>
    <x v="1"/>
    <x v="689"/>
    <x v="2"/>
    <x v="5517"/>
  </r>
  <r>
    <x v="0"/>
    <x v="689"/>
    <x v="3"/>
    <x v="5518"/>
  </r>
  <r>
    <x v="1"/>
    <x v="689"/>
    <x v="3"/>
    <x v="5519"/>
  </r>
  <r>
    <x v="0"/>
    <x v="690"/>
    <x v="0"/>
    <x v="5520"/>
  </r>
  <r>
    <x v="1"/>
    <x v="690"/>
    <x v="0"/>
    <x v="5521"/>
  </r>
  <r>
    <x v="0"/>
    <x v="690"/>
    <x v="1"/>
    <x v="5522"/>
  </r>
  <r>
    <x v="1"/>
    <x v="690"/>
    <x v="1"/>
    <x v="5523"/>
  </r>
  <r>
    <x v="0"/>
    <x v="690"/>
    <x v="2"/>
    <x v="5524"/>
  </r>
  <r>
    <x v="1"/>
    <x v="690"/>
    <x v="2"/>
    <x v="5525"/>
  </r>
  <r>
    <x v="0"/>
    <x v="690"/>
    <x v="3"/>
    <x v="5526"/>
  </r>
  <r>
    <x v="1"/>
    <x v="690"/>
    <x v="3"/>
    <x v="5527"/>
  </r>
  <r>
    <x v="0"/>
    <x v="691"/>
    <x v="0"/>
    <x v="5528"/>
  </r>
  <r>
    <x v="1"/>
    <x v="691"/>
    <x v="0"/>
    <x v="5529"/>
  </r>
  <r>
    <x v="0"/>
    <x v="691"/>
    <x v="1"/>
    <x v="5530"/>
  </r>
  <r>
    <x v="1"/>
    <x v="691"/>
    <x v="1"/>
    <x v="5531"/>
  </r>
  <r>
    <x v="0"/>
    <x v="691"/>
    <x v="2"/>
    <x v="5532"/>
  </r>
  <r>
    <x v="1"/>
    <x v="691"/>
    <x v="2"/>
    <x v="5533"/>
  </r>
  <r>
    <x v="0"/>
    <x v="691"/>
    <x v="3"/>
    <x v="5534"/>
  </r>
  <r>
    <x v="1"/>
    <x v="691"/>
    <x v="3"/>
    <x v="5535"/>
  </r>
  <r>
    <x v="0"/>
    <x v="692"/>
    <x v="0"/>
    <x v="5536"/>
  </r>
  <r>
    <x v="1"/>
    <x v="692"/>
    <x v="0"/>
    <x v="5537"/>
  </r>
  <r>
    <x v="0"/>
    <x v="692"/>
    <x v="1"/>
    <x v="5538"/>
  </r>
  <r>
    <x v="1"/>
    <x v="692"/>
    <x v="1"/>
    <x v="5539"/>
  </r>
  <r>
    <x v="0"/>
    <x v="692"/>
    <x v="2"/>
    <x v="5540"/>
  </r>
  <r>
    <x v="1"/>
    <x v="692"/>
    <x v="2"/>
    <x v="5541"/>
  </r>
  <r>
    <x v="0"/>
    <x v="692"/>
    <x v="3"/>
    <x v="5542"/>
  </r>
  <r>
    <x v="1"/>
    <x v="692"/>
    <x v="3"/>
    <x v="5543"/>
  </r>
  <r>
    <x v="0"/>
    <x v="693"/>
    <x v="0"/>
    <x v="5544"/>
  </r>
  <r>
    <x v="1"/>
    <x v="693"/>
    <x v="0"/>
    <x v="5545"/>
  </r>
  <r>
    <x v="0"/>
    <x v="693"/>
    <x v="1"/>
    <x v="5546"/>
  </r>
  <r>
    <x v="1"/>
    <x v="693"/>
    <x v="1"/>
    <x v="5547"/>
  </r>
  <r>
    <x v="0"/>
    <x v="693"/>
    <x v="2"/>
    <x v="5548"/>
  </r>
  <r>
    <x v="1"/>
    <x v="693"/>
    <x v="2"/>
    <x v="5549"/>
  </r>
  <r>
    <x v="0"/>
    <x v="693"/>
    <x v="3"/>
    <x v="5550"/>
  </r>
  <r>
    <x v="1"/>
    <x v="693"/>
    <x v="3"/>
    <x v="5551"/>
  </r>
  <r>
    <x v="0"/>
    <x v="694"/>
    <x v="0"/>
    <x v="5552"/>
  </r>
  <r>
    <x v="1"/>
    <x v="694"/>
    <x v="0"/>
    <x v="5553"/>
  </r>
  <r>
    <x v="0"/>
    <x v="694"/>
    <x v="1"/>
    <x v="5554"/>
  </r>
  <r>
    <x v="1"/>
    <x v="694"/>
    <x v="1"/>
    <x v="5555"/>
  </r>
  <r>
    <x v="0"/>
    <x v="694"/>
    <x v="2"/>
    <x v="5556"/>
  </r>
  <r>
    <x v="1"/>
    <x v="694"/>
    <x v="2"/>
    <x v="5557"/>
  </r>
  <r>
    <x v="0"/>
    <x v="694"/>
    <x v="3"/>
    <x v="5558"/>
  </r>
  <r>
    <x v="1"/>
    <x v="694"/>
    <x v="3"/>
    <x v="5559"/>
  </r>
  <r>
    <x v="0"/>
    <x v="695"/>
    <x v="0"/>
    <x v="5560"/>
  </r>
  <r>
    <x v="1"/>
    <x v="695"/>
    <x v="0"/>
    <x v="5561"/>
  </r>
  <r>
    <x v="0"/>
    <x v="695"/>
    <x v="1"/>
    <x v="5562"/>
  </r>
  <r>
    <x v="1"/>
    <x v="695"/>
    <x v="1"/>
    <x v="5563"/>
  </r>
  <r>
    <x v="0"/>
    <x v="695"/>
    <x v="2"/>
    <x v="5564"/>
  </r>
  <r>
    <x v="1"/>
    <x v="695"/>
    <x v="2"/>
    <x v="5565"/>
  </r>
  <r>
    <x v="0"/>
    <x v="695"/>
    <x v="3"/>
    <x v="5566"/>
  </r>
  <r>
    <x v="1"/>
    <x v="695"/>
    <x v="3"/>
    <x v="5567"/>
  </r>
  <r>
    <x v="0"/>
    <x v="696"/>
    <x v="0"/>
    <x v="5568"/>
  </r>
  <r>
    <x v="1"/>
    <x v="696"/>
    <x v="0"/>
    <x v="5569"/>
  </r>
  <r>
    <x v="0"/>
    <x v="696"/>
    <x v="1"/>
    <x v="5570"/>
  </r>
  <r>
    <x v="1"/>
    <x v="696"/>
    <x v="1"/>
    <x v="5571"/>
  </r>
  <r>
    <x v="0"/>
    <x v="696"/>
    <x v="2"/>
    <x v="5572"/>
  </r>
  <r>
    <x v="1"/>
    <x v="696"/>
    <x v="2"/>
    <x v="5573"/>
  </r>
  <r>
    <x v="0"/>
    <x v="696"/>
    <x v="3"/>
    <x v="5574"/>
  </r>
  <r>
    <x v="1"/>
    <x v="696"/>
    <x v="3"/>
    <x v="5575"/>
  </r>
  <r>
    <x v="0"/>
    <x v="697"/>
    <x v="0"/>
    <x v="5576"/>
  </r>
  <r>
    <x v="1"/>
    <x v="697"/>
    <x v="0"/>
    <x v="5577"/>
  </r>
  <r>
    <x v="0"/>
    <x v="697"/>
    <x v="1"/>
    <x v="5578"/>
  </r>
  <r>
    <x v="1"/>
    <x v="697"/>
    <x v="1"/>
    <x v="5579"/>
  </r>
  <r>
    <x v="0"/>
    <x v="697"/>
    <x v="2"/>
    <x v="5580"/>
  </r>
  <r>
    <x v="1"/>
    <x v="697"/>
    <x v="2"/>
    <x v="5581"/>
  </r>
  <r>
    <x v="0"/>
    <x v="697"/>
    <x v="3"/>
    <x v="5582"/>
  </r>
  <r>
    <x v="1"/>
    <x v="697"/>
    <x v="3"/>
    <x v="5583"/>
  </r>
  <r>
    <x v="0"/>
    <x v="698"/>
    <x v="0"/>
    <x v="5584"/>
  </r>
  <r>
    <x v="1"/>
    <x v="698"/>
    <x v="0"/>
    <x v="5585"/>
  </r>
  <r>
    <x v="0"/>
    <x v="698"/>
    <x v="1"/>
    <x v="5586"/>
  </r>
  <r>
    <x v="1"/>
    <x v="698"/>
    <x v="1"/>
    <x v="5587"/>
  </r>
  <r>
    <x v="0"/>
    <x v="698"/>
    <x v="2"/>
    <x v="5588"/>
  </r>
  <r>
    <x v="1"/>
    <x v="698"/>
    <x v="2"/>
    <x v="5589"/>
  </r>
  <r>
    <x v="0"/>
    <x v="698"/>
    <x v="3"/>
    <x v="5590"/>
  </r>
  <r>
    <x v="1"/>
    <x v="698"/>
    <x v="3"/>
    <x v="5591"/>
  </r>
  <r>
    <x v="0"/>
    <x v="699"/>
    <x v="0"/>
    <x v="5592"/>
  </r>
  <r>
    <x v="1"/>
    <x v="699"/>
    <x v="0"/>
    <x v="5593"/>
  </r>
  <r>
    <x v="0"/>
    <x v="699"/>
    <x v="1"/>
    <x v="5594"/>
  </r>
  <r>
    <x v="1"/>
    <x v="699"/>
    <x v="1"/>
    <x v="5595"/>
  </r>
  <r>
    <x v="0"/>
    <x v="699"/>
    <x v="2"/>
    <x v="5596"/>
  </r>
  <r>
    <x v="1"/>
    <x v="699"/>
    <x v="2"/>
    <x v="5597"/>
  </r>
  <r>
    <x v="0"/>
    <x v="699"/>
    <x v="3"/>
    <x v="5598"/>
  </r>
  <r>
    <x v="1"/>
    <x v="699"/>
    <x v="3"/>
    <x v="5599"/>
  </r>
  <r>
    <x v="0"/>
    <x v="700"/>
    <x v="0"/>
    <x v="5600"/>
  </r>
  <r>
    <x v="1"/>
    <x v="700"/>
    <x v="0"/>
    <x v="5601"/>
  </r>
  <r>
    <x v="0"/>
    <x v="700"/>
    <x v="1"/>
    <x v="5602"/>
  </r>
  <r>
    <x v="1"/>
    <x v="700"/>
    <x v="1"/>
    <x v="5603"/>
  </r>
  <r>
    <x v="0"/>
    <x v="700"/>
    <x v="2"/>
    <x v="5604"/>
  </r>
  <r>
    <x v="1"/>
    <x v="700"/>
    <x v="2"/>
    <x v="5605"/>
  </r>
  <r>
    <x v="0"/>
    <x v="700"/>
    <x v="3"/>
    <x v="5606"/>
  </r>
  <r>
    <x v="1"/>
    <x v="700"/>
    <x v="3"/>
    <x v="5607"/>
  </r>
  <r>
    <x v="0"/>
    <x v="701"/>
    <x v="0"/>
    <x v="5608"/>
  </r>
  <r>
    <x v="1"/>
    <x v="701"/>
    <x v="0"/>
    <x v="5609"/>
  </r>
  <r>
    <x v="0"/>
    <x v="701"/>
    <x v="1"/>
    <x v="5610"/>
  </r>
  <r>
    <x v="1"/>
    <x v="701"/>
    <x v="1"/>
    <x v="5611"/>
  </r>
  <r>
    <x v="0"/>
    <x v="701"/>
    <x v="2"/>
    <x v="5612"/>
  </r>
  <r>
    <x v="1"/>
    <x v="701"/>
    <x v="2"/>
    <x v="5613"/>
  </r>
  <r>
    <x v="0"/>
    <x v="701"/>
    <x v="3"/>
    <x v="5614"/>
  </r>
  <r>
    <x v="1"/>
    <x v="701"/>
    <x v="3"/>
    <x v="5615"/>
  </r>
  <r>
    <x v="0"/>
    <x v="702"/>
    <x v="0"/>
    <x v="5616"/>
  </r>
  <r>
    <x v="1"/>
    <x v="702"/>
    <x v="0"/>
    <x v="5617"/>
  </r>
  <r>
    <x v="0"/>
    <x v="702"/>
    <x v="1"/>
    <x v="5618"/>
  </r>
  <r>
    <x v="1"/>
    <x v="702"/>
    <x v="1"/>
    <x v="5619"/>
  </r>
  <r>
    <x v="0"/>
    <x v="702"/>
    <x v="2"/>
    <x v="5620"/>
  </r>
  <r>
    <x v="1"/>
    <x v="702"/>
    <x v="2"/>
    <x v="5621"/>
  </r>
  <r>
    <x v="0"/>
    <x v="702"/>
    <x v="3"/>
    <x v="5622"/>
  </r>
  <r>
    <x v="1"/>
    <x v="702"/>
    <x v="3"/>
    <x v="5623"/>
  </r>
  <r>
    <x v="0"/>
    <x v="703"/>
    <x v="0"/>
    <x v="5624"/>
  </r>
  <r>
    <x v="1"/>
    <x v="703"/>
    <x v="0"/>
    <x v="5625"/>
  </r>
  <r>
    <x v="0"/>
    <x v="703"/>
    <x v="1"/>
    <x v="5626"/>
  </r>
  <r>
    <x v="1"/>
    <x v="703"/>
    <x v="1"/>
    <x v="5627"/>
  </r>
  <r>
    <x v="0"/>
    <x v="703"/>
    <x v="2"/>
    <x v="5628"/>
  </r>
  <r>
    <x v="1"/>
    <x v="703"/>
    <x v="2"/>
    <x v="5629"/>
  </r>
  <r>
    <x v="0"/>
    <x v="703"/>
    <x v="3"/>
    <x v="5630"/>
  </r>
  <r>
    <x v="1"/>
    <x v="703"/>
    <x v="3"/>
    <x v="5631"/>
  </r>
  <r>
    <x v="0"/>
    <x v="704"/>
    <x v="0"/>
    <x v="5632"/>
  </r>
  <r>
    <x v="1"/>
    <x v="704"/>
    <x v="0"/>
    <x v="5633"/>
  </r>
  <r>
    <x v="0"/>
    <x v="704"/>
    <x v="1"/>
    <x v="5634"/>
  </r>
  <r>
    <x v="1"/>
    <x v="704"/>
    <x v="1"/>
    <x v="5635"/>
  </r>
  <r>
    <x v="0"/>
    <x v="704"/>
    <x v="2"/>
    <x v="5636"/>
  </r>
  <r>
    <x v="1"/>
    <x v="704"/>
    <x v="2"/>
    <x v="5637"/>
  </r>
  <r>
    <x v="0"/>
    <x v="704"/>
    <x v="3"/>
    <x v="5638"/>
  </r>
  <r>
    <x v="1"/>
    <x v="704"/>
    <x v="3"/>
    <x v="5639"/>
  </r>
  <r>
    <x v="0"/>
    <x v="705"/>
    <x v="0"/>
    <x v="5640"/>
  </r>
  <r>
    <x v="1"/>
    <x v="705"/>
    <x v="0"/>
    <x v="5641"/>
  </r>
  <r>
    <x v="0"/>
    <x v="705"/>
    <x v="1"/>
    <x v="5642"/>
  </r>
  <r>
    <x v="1"/>
    <x v="705"/>
    <x v="1"/>
    <x v="5643"/>
  </r>
  <r>
    <x v="0"/>
    <x v="705"/>
    <x v="2"/>
    <x v="5644"/>
  </r>
  <r>
    <x v="1"/>
    <x v="705"/>
    <x v="2"/>
    <x v="5645"/>
  </r>
  <r>
    <x v="0"/>
    <x v="705"/>
    <x v="3"/>
    <x v="5646"/>
  </r>
  <r>
    <x v="1"/>
    <x v="705"/>
    <x v="3"/>
    <x v="5647"/>
  </r>
  <r>
    <x v="0"/>
    <x v="706"/>
    <x v="0"/>
    <x v="5648"/>
  </r>
  <r>
    <x v="1"/>
    <x v="706"/>
    <x v="0"/>
    <x v="5649"/>
  </r>
  <r>
    <x v="0"/>
    <x v="706"/>
    <x v="1"/>
    <x v="5650"/>
  </r>
  <r>
    <x v="1"/>
    <x v="706"/>
    <x v="1"/>
    <x v="5651"/>
  </r>
  <r>
    <x v="0"/>
    <x v="706"/>
    <x v="2"/>
    <x v="5652"/>
  </r>
  <r>
    <x v="1"/>
    <x v="706"/>
    <x v="2"/>
    <x v="5653"/>
  </r>
  <r>
    <x v="0"/>
    <x v="706"/>
    <x v="3"/>
    <x v="5654"/>
  </r>
  <r>
    <x v="1"/>
    <x v="706"/>
    <x v="3"/>
    <x v="5655"/>
  </r>
  <r>
    <x v="0"/>
    <x v="707"/>
    <x v="0"/>
    <x v="5656"/>
  </r>
  <r>
    <x v="1"/>
    <x v="707"/>
    <x v="0"/>
    <x v="5657"/>
  </r>
  <r>
    <x v="0"/>
    <x v="707"/>
    <x v="1"/>
    <x v="5658"/>
  </r>
  <r>
    <x v="1"/>
    <x v="707"/>
    <x v="1"/>
    <x v="5659"/>
  </r>
  <r>
    <x v="0"/>
    <x v="707"/>
    <x v="2"/>
    <x v="5660"/>
  </r>
  <r>
    <x v="1"/>
    <x v="707"/>
    <x v="2"/>
    <x v="5661"/>
  </r>
  <r>
    <x v="0"/>
    <x v="707"/>
    <x v="3"/>
    <x v="5662"/>
  </r>
  <r>
    <x v="1"/>
    <x v="707"/>
    <x v="3"/>
    <x v="5663"/>
  </r>
  <r>
    <x v="0"/>
    <x v="708"/>
    <x v="0"/>
    <x v="5664"/>
  </r>
  <r>
    <x v="1"/>
    <x v="708"/>
    <x v="0"/>
    <x v="5665"/>
  </r>
  <r>
    <x v="0"/>
    <x v="708"/>
    <x v="1"/>
    <x v="5666"/>
  </r>
  <r>
    <x v="1"/>
    <x v="708"/>
    <x v="1"/>
    <x v="5667"/>
  </r>
  <r>
    <x v="0"/>
    <x v="708"/>
    <x v="2"/>
    <x v="5668"/>
  </r>
  <r>
    <x v="1"/>
    <x v="708"/>
    <x v="2"/>
    <x v="5669"/>
  </r>
  <r>
    <x v="0"/>
    <x v="708"/>
    <x v="3"/>
    <x v="5670"/>
  </r>
  <r>
    <x v="1"/>
    <x v="708"/>
    <x v="3"/>
    <x v="5671"/>
  </r>
  <r>
    <x v="0"/>
    <x v="709"/>
    <x v="0"/>
    <x v="5672"/>
  </r>
  <r>
    <x v="1"/>
    <x v="709"/>
    <x v="0"/>
    <x v="5673"/>
  </r>
  <r>
    <x v="0"/>
    <x v="709"/>
    <x v="1"/>
    <x v="5674"/>
  </r>
  <r>
    <x v="1"/>
    <x v="709"/>
    <x v="1"/>
    <x v="5675"/>
  </r>
  <r>
    <x v="0"/>
    <x v="709"/>
    <x v="2"/>
    <x v="5676"/>
  </r>
  <r>
    <x v="1"/>
    <x v="709"/>
    <x v="2"/>
    <x v="5677"/>
  </r>
  <r>
    <x v="0"/>
    <x v="709"/>
    <x v="3"/>
    <x v="5678"/>
  </r>
  <r>
    <x v="1"/>
    <x v="709"/>
    <x v="3"/>
    <x v="5679"/>
  </r>
  <r>
    <x v="0"/>
    <x v="710"/>
    <x v="0"/>
    <x v="5680"/>
  </r>
  <r>
    <x v="1"/>
    <x v="710"/>
    <x v="0"/>
    <x v="5681"/>
  </r>
  <r>
    <x v="0"/>
    <x v="710"/>
    <x v="1"/>
    <x v="5682"/>
  </r>
  <r>
    <x v="1"/>
    <x v="710"/>
    <x v="1"/>
    <x v="5683"/>
  </r>
  <r>
    <x v="0"/>
    <x v="710"/>
    <x v="2"/>
    <x v="5684"/>
  </r>
  <r>
    <x v="1"/>
    <x v="710"/>
    <x v="2"/>
    <x v="5685"/>
  </r>
  <r>
    <x v="0"/>
    <x v="710"/>
    <x v="3"/>
    <x v="5686"/>
  </r>
  <r>
    <x v="1"/>
    <x v="710"/>
    <x v="3"/>
    <x v="5687"/>
  </r>
  <r>
    <x v="0"/>
    <x v="711"/>
    <x v="0"/>
    <x v="5688"/>
  </r>
  <r>
    <x v="1"/>
    <x v="711"/>
    <x v="0"/>
    <x v="5689"/>
  </r>
  <r>
    <x v="0"/>
    <x v="711"/>
    <x v="1"/>
    <x v="5690"/>
  </r>
  <r>
    <x v="1"/>
    <x v="711"/>
    <x v="1"/>
    <x v="5691"/>
  </r>
  <r>
    <x v="0"/>
    <x v="711"/>
    <x v="2"/>
    <x v="5692"/>
  </r>
  <r>
    <x v="1"/>
    <x v="711"/>
    <x v="2"/>
    <x v="5693"/>
  </r>
  <r>
    <x v="0"/>
    <x v="711"/>
    <x v="3"/>
    <x v="5694"/>
  </r>
  <r>
    <x v="1"/>
    <x v="711"/>
    <x v="3"/>
    <x v="5695"/>
  </r>
  <r>
    <x v="0"/>
    <x v="712"/>
    <x v="0"/>
    <x v="5696"/>
  </r>
  <r>
    <x v="1"/>
    <x v="712"/>
    <x v="0"/>
    <x v="5697"/>
  </r>
  <r>
    <x v="0"/>
    <x v="712"/>
    <x v="1"/>
    <x v="5698"/>
  </r>
  <r>
    <x v="1"/>
    <x v="712"/>
    <x v="1"/>
    <x v="5699"/>
  </r>
  <r>
    <x v="0"/>
    <x v="712"/>
    <x v="2"/>
    <x v="5700"/>
  </r>
  <r>
    <x v="1"/>
    <x v="712"/>
    <x v="2"/>
    <x v="5701"/>
  </r>
  <r>
    <x v="0"/>
    <x v="712"/>
    <x v="3"/>
    <x v="5702"/>
  </r>
  <r>
    <x v="1"/>
    <x v="712"/>
    <x v="3"/>
    <x v="5703"/>
  </r>
  <r>
    <x v="0"/>
    <x v="713"/>
    <x v="0"/>
    <x v="5704"/>
  </r>
  <r>
    <x v="1"/>
    <x v="713"/>
    <x v="0"/>
    <x v="5705"/>
  </r>
  <r>
    <x v="0"/>
    <x v="713"/>
    <x v="1"/>
    <x v="5706"/>
  </r>
  <r>
    <x v="1"/>
    <x v="713"/>
    <x v="1"/>
    <x v="5707"/>
  </r>
  <r>
    <x v="0"/>
    <x v="713"/>
    <x v="2"/>
    <x v="5708"/>
  </r>
  <r>
    <x v="1"/>
    <x v="713"/>
    <x v="2"/>
    <x v="5709"/>
  </r>
  <r>
    <x v="0"/>
    <x v="713"/>
    <x v="3"/>
    <x v="5710"/>
  </r>
  <r>
    <x v="1"/>
    <x v="713"/>
    <x v="3"/>
    <x v="5711"/>
  </r>
  <r>
    <x v="0"/>
    <x v="714"/>
    <x v="0"/>
    <x v="5712"/>
  </r>
  <r>
    <x v="1"/>
    <x v="714"/>
    <x v="0"/>
    <x v="5713"/>
  </r>
  <r>
    <x v="0"/>
    <x v="714"/>
    <x v="1"/>
    <x v="5714"/>
  </r>
  <r>
    <x v="1"/>
    <x v="714"/>
    <x v="1"/>
    <x v="5715"/>
  </r>
  <r>
    <x v="0"/>
    <x v="714"/>
    <x v="2"/>
    <x v="5716"/>
  </r>
  <r>
    <x v="1"/>
    <x v="714"/>
    <x v="2"/>
    <x v="5717"/>
  </r>
  <r>
    <x v="0"/>
    <x v="714"/>
    <x v="3"/>
    <x v="5718"/>
  </r>
  <r>
    <x v="1"/>
    <x v="714"/>
    <x v="3"/>
    <x v="5719"/>
  </r>
  <r>
    <x v="0"/>
    <x v="715"/>
    <x v="0"/>
    <x v="5720"/>
  </r>
  <r>
    <x v="1"/>
    <x v="715"/>
    <x v="0"/>
    <x v="5721"/>
  </r>
  <r>
    <x v="0"/>
    <x v="715"/>
    <x v="1"/>
    <x v="5722"/>
  </r>
  <r>
    <x v="1"/>
    <x v="715"/>
    <x v="1"/>
    <x v="5723"/>
  </r>
  <r>
    <x v="0"/>
    <x v="715"/>
    <x v="2"/>
    <x v="5724"/>
  </r>
  <r>
    <x v="1"/>
    <x v="715"/>
    <x v="2"/>
    <x v="5725"/>
  </r>
  <r>
    <x v="0"/>
    <x v="715"/>
    <x v="3"/>
    <x v="5726"/>
  </r>
  <r>
    <x v="1"/>
    <x v="715"/>
    <x v="3"/>
    <x v="5727"/>
  </r>
  <r>
    <x v="0"/>
    <x v="716"/>
    <x v="0"/>
    <x v="5728"/>
  </r>
  <r>
    <x v="1"/>
    <x v="716"/>
    <x v="0"/>
    <x v="5729"/>
  </r>
  <r>
    <x v="0"/>
    <x v="716"/>
    <x v="1"/>
    <x v="5730"/>
  </r>
  <r>
    <x v="1"/>
    <x v="716"/>
    <x v="1"/>
    <x v="5731"/>
  </r>
  <r>
    <x v="0"/>
    <x v="716"/>
    <x v="2"/>
    <x v="5732"/>
  </r>
  <r>
    <x v="1"/>
    <x v="716"/>
    <x v="2"/>
    <x v="5733"/>
  </r>
  <r>
    <x v="0"/>
    <x v="716"/>
    <x v="3"/>
    <x v="5734"/>
  </r>
  <r>
    <x v="1"/>
    <x v="716"/>
    <x v="3"/>
    <x v="5735"/>
  </r>
  <r>
    <x v="0"/>
    <x v="717"/>
    <x v="0"/>
    <x v="5736"/>
  </r>
  <r>
    <x v="1"/>
    <x v="717"/>
    <x v="0"/>
    <x v="5737"/>
  </r>
  <r>
    <x v="0"/>
    <x v="717"/>
    <x v="1"/>
    <x v="5738"/>
  </r>
  <r>
    <x v="1"/>
    <x v="717"/>
    <x v="1"/>
    <x v="5739"/>
  </r>
  <r>
    <x v="0"/>
    <x v="717"/>
    <x v="2"/>
    <x v="5740"/>
  </r>
  <r>
    <x v="1"/>
    <x v="717"/>
    <x v="2"/>
    <x v="5741"/>
  </r>
  <r>
    <x v="0"/>
    <x v="717"/>
    <x v="3"/>
    <x v="5742"/>
  </r>
  <r>
    <x v="1"/>
    <x v="717"/>
    <x v="3"/>
    <x v="5743"/>
  </r>
  <r>
    <x v="0"/>
    <x v="718"/>
    <x v="0"/>
    <x v="5744"/>
  </r>
  <r>
    <x v="1"/>
    <x v="718"/>
    <x v="0"/>
    <x v="5745"/>
  </r>
  <r>
    <x v="0"/>
    <x v="718"/>
    <x v="1"/>
    <x v="5746"/>
  </r>
  <r>
    <x v="1"/>
    <x v="718"/>
    <x v="1"/>
    <x v="5747"/>
  </r>
  <r>
    <x v="0"/>
    <x v="718"/>
    <x v="2"/>
    <x v="5748"/>
  </r>
  <r>
    <x v="1"/>
    <x v="718"/>
    <x v="2"/>
    <x v="5749"/>
  </r>
  <r>
    <x v="0"/>
    <x v="718"/>
    <x v="3"/>
    <x v="5750"/>
  </r>
  <r>
    <x v="1"/>
    <x v="718"/>
    <x v="3"/>
    <x v="5751"/>
  </r>
  <r>
    <x v="0"/>
    <x v="719"/>
    <x v="0"/>
    <x v="5752"/>
  </r>
  <r>
    <x v="1"/>
    <x v="719"/>
    <x v="0"/>
    <x v="5753"/>
  </r>
  <r>
    <x v="0"/>
    <x v="719"/>
    <x v="1"/>
    <x v="5754"/>
  </r>
  <r>
    <x v="1"/>
    <x v="719"/>
    <x v="1"/>
    <x v="5755"/>
  </r>
  <r>
    <x v="0"/>
    <x v="719"/>
    <x v="2"/>
    <x v="5756"/>
  </r>
  <r>
    <x v="1"/>
    <x v="719"/>
    <x v="2"/>
    <x v="5757"/>
  </r>
  <r>
    <x v="0"/>
    <x v="719"/>
    <x v="3"/>
    <x v="5758"/>
  </r>
  <r>
    <x v="1"/>
    <x v="719"/>
    <x v="3"/>
    <x v="5759"/>
  </r>
  <r>
    <x v="0"/>
    <x v="720"/>
    <x v="0"/>
    <x v="5760"/>
  </r>
  <r>
    <x v="1"/>
    <x v="720"/>
    <x v="0"/>
    <x v="5761"/>
  </r>
  <r>
    <x v="0"/>
    <x v="720"/>
    <x v="1"/>
    <x v="5762"/>
  </r>
  <r>
    <x v="1"/>
    <x v="720"/>
    <x v="1"/>
    <x v="5763"/>
  </r>
  <r>
    <x v="0"/>
    <x v="720"/>
    <x v="2"/>
    <x v="5764"/>
  </r>
  <r>
    <x v="1"/>
    <x v="720"/>
    <x v="2"/>
    <x v="5765"/>
  </r>
  <r>
    <x v="0"/>
    <x v="720"/>
    <x v="3"/>
    <x v="5766"/>
  </r>
  <r>
    <x v="1"/>
    <x v="720"/>
    <x v="3"/>
    <x v="5767"/>
  </r>
  <r>
    <x v="0"/>
    <x v="721"/>
    <x v="0"/>
    <x v="5768"/>
  </r>
  <r>
    <x v="1"/>
    <x v="721"/>
    <x v="0"/>
    <x v="5769"/>
  </r>
  <r>
    <x v="0"/>
    <x v="721"/>
    <x v="1"/>
    <x v="5770"/>
  </r>
  <r>
    <x v="1"/>
    <x v="721"/>
    <x v="1"/>
    <x v="5771"/>
  </r>
  <r>
    <x v="0"/>
    <x v="721"/>
    <x v="2"/>
    <x v="5772"/>
  </r>
  <r>
    <x v="1"/>
    <x v="721"/>
    <x v="2"/>
    <x v="5773"/>
  </r>
  <r>
    <x v="0"/>
    <x v="721"/>
    <x v="3"/>
    <x v="5774"/>
  </r>
  <r>
    <x v="1"/>
    <x v="721"/>
    <x v="3"/>
    <x v="5775"/>
  </r>
  <r>
    <x v="0"/>
    <x v="722"/>
    <x v="0"/>
    <x v="5776"/>
  </r>
  <r>
    <x v="1"/>
    <x v="722"/>
    <x v="0"/>
    <x v="5777"/>
  </r>
  <r>
    <x v="0"/>
    <x v="722"/>
    <x v="1"/>
    <x v="5778"/>
  </r>
  <r>
    <x v="1"/>
    <x v="722"/>
    <x v="1"/>
    <x v="5779"/>
  </r>
  <r>
    <x v="0"/>
    <x v="722"/>
    <x v="2"/>
    <x v="5780"/>
  </r>
  <r>
    <x v="1"/>
    <x v="722"/>
    <x v="2"/>
    <x v="5781"/>
  </r>
  <r>
    <x v="0"/>
    <x v="722"/>
    <x v="3"/>
    <x v="5782"/>
  </r>
  <r>
    <x v="1"/>
    <x v="722"/>
    <x v="3"/>
    <x v="5783"/>
  </r>
  <r>
    <x v="0"/>
    <x v="723"/>
    <x v="0"/>
    <x v="5784"/>
  </r>
  <r>
    <x v="1"/>
    <x v="723"/>
    <x v="0"/>
    <x v="5785"/>
  </r>
  <r>
    <x v="0"/>
    <x v="723"/>
    <x v="1"/>
    <x v="5786"/>
  </r>
  <r>
    <x v="1"/>
    <x v="723"/>
    <x v="1"/>
    <x v="5787"/>
  </r>
  <r>
    <x v="0"/>
    <x v="723"/>
    <x v="2"/>
    <x v="5788"/>
  </r>
  <r>
    <x v="1"/>
    <x v="723"/>
    <x v="2"/>
    <x v="5789"/>
  </r>
  <r>
    <x v="0"/>
    <x v="723"/>
    <x v="3"/>
    <x v="5790"/>
  </r>
  <r>
    <x v="1"/>
    <x v="723"/>
    <x v="3"/>
    <x v="5791"/>
  </r>
  <r>
    <x v="0"/>
    <x v="724"/>
    <x v="0"/>
    <x v="5792"/>
  </r>
  <r>
    <x v="1"/>
    <x v="724"/>
    <x v="0"/>
    <x v="5793"/>
  </r>
  <r>
    <x v="0"/>
    <x v="724"/>
    <x v="1"/>
    <x v="5794"/>
  </r>
  <r>
    <x v="1"/>
    <x v="724"/>
    <x v="1"/>
    <x v="5795"/>
  </r>
  <r>
    <x v="0"/>
    <x v="724"/>
    <x v="2"/>
    <x v="5796"/>
  </r>
  <r>
    <x v="1"/>
    <x v="724"/>
    <x v="2"/>
    <x v="5797"/>
  </r>
  <r>
    <x v="0"/>
    <x v="724"/>
    <x v="3"/>
    <x v="5798"/>
  </r>
  <r>
    <x v="1"/>
    <x v="724"/>
    <x v="3"/>
    <x v="5799"/>
  </r>
  <r>
    <x v="0"/>
    <x v="725"/>
    <x v="0"/>
    <x v="5800"/>
  </r>
  <r>
    <x v="1"/>
    <x v="725"/>
    <x v="0"/>
    <x v="5801"/>
  </r>
  <r>
    <x v="0"/>
    <x v="725"/>
    <x v="1"/>
    <x v="5802"/>
  </r>
  <r>
    <x v="1"/>
    <x v="725"/>
    <x v="1"/>
    <x v="5803"/>
  </r>
  <r>
    <x v="0"/>
    <x v="725"/>
    <x v="2"/>
    <x v="5804"/>
  </r>
  <r>
    <x v="1"/>
    <x v="725"/>
    <x v="2"/>
    <x v="5805"/>
  </r>
  <r>
    <x v="0"/>
    <x v="725"/>
    <x v="3"/>
    <x v="5806"/>
  </r>
  <r>
    <x v="1"/>
    <x v="725"/>
    <x v="3"/>
    <x v="5807"/>
  </r>
  <r>
    <x v="0"/>
    <x v="726"/>
    <x v="0"/>
    <x v="5808"/>
  </r>
  <r>
    <x v="1"/>
    <x v="726"/>
    <x v="0"/>
    <x v="5809"/>
  </r>
  <r>
    <x v="0"/>
    <x v="726"/>
    <x v="1"/>
    <x v="5810"/>
  </r>
  <r>
    <x v="1"/>
    <x v="726"/>
    <x v="1"/>
    <x v="5811"/>
  </r>
  <r>
    <x v="0"/>
    <x v="726"/>
    <x v="2"/>
    <x v="5812"/>
  </r>
  <r>
    <x v="1"/>
    <x v="726"/>
    <x v="2"/>
    <x v="5813"/>
  </r>
  <r>
    <x v="0"/>
    <x v="726"/>
    <x v="3"/>
    <x v="5814"/>
  </r>
  <r>
    <x v="1"/>
    <x v="726"/>
    <x v="3"/>
    <x v="5815"/>
  </r>
  <r>
    <x v="0"/>
    <x v="727"/>
    <x v="0"/>
    <x v="5816"/>
  </r>
  <r>
    <x v="1"/>
    <x v="727"/>
    <x v="0"/>
    <x v="5817"/>
  </r>
  <r>
    <x v="0"/>
    <x v="727"/>
    <x v="1"/>
    <x v="5818"/>
  </r>
  <r>
    <x v="1"/>
    <x v="727"/>
    <x v="1"/>
    <x v="5819"/>
  </r>
  <r>
    <x v="0"/>
    <x v="727"/>
    <x v="2"/>
    <x v="5820"/>
  </r>
  <r>
    <x v="1"/>
    <x v="727"/>
    <x v="2"/>
    <x v="5821"/>
  </r>
  <r>
    <x v="0"/>
    <x v="727"/>
    <x v="3"/>
    <x v="5822"/>
  </r>
  <r>
    <x v="1"/>
    <x v="727"/>
    <x v="3"/>
    <x v="5823"/>
  </r>
  <r>
    <x v="0"/>
    <x v="728"/>
    <x v="0"/>
    <x v="5824"/>
  </r>
  <r>
    <x v="1"/>
    <x v="728"/>
    <x v="0"/>
    <x v="5825"/>
  </r>
  <r>
    <x v="0"/>
    <x v="728"/>
    <x v="1"/>
    <x v="5826"/>
  </r>
  <r>
    <x v="1"/>
    <x v="728"/>
    <x v="1"/>
    <x v="5827"/>
  </r>
  <r>
    <x v="0"/>
    <x v="728"/>
    <x v="2"/>
    <x v="5828"/>
  </r>
  <r>
    <x v="1"/>
    <x v="728"/>
    <x v="2"/>
    <x v="5829"/>
  </r>
  <r>
    <x v="0"/>
    <x v="728"/>
    <x v="3"/>
    <x v="5830"/>
  </r>
  <r>
    <x v="1"/>
    <x v="728"/>
    <x v="3"/>
    <x v="5831"/>
  </r>
  <r>
    <x v="0"/>
    <x v="729"/>
    <x v="0"/>
    <x v="5832"/>
  </r>
  <r>
    <x v="1"/>
    <x v="729"/>
    <x v="0"/>
    <x v="5833"/>
  </r>
  <r>
    <x v="0"/>
    <x v="729"/>
    <x v="1"/>
    <x v="5834"/>
  </r>
  <r>
    <x v="1"/>
    <x v="729"/>
    <x v="1"/>
    <x v="5835"/>
  </r>
  <r>
    <x v="0"/>
    <x v="729"/>
    <x v="2"/>
    <x v="5836"/>
  </r>
  <r>
    <x v="1"/>
    <x v="729"/>
    <x v="2"/>
    <x v="5837"/>
  </r>
  <r>
    <x v="0"/>
    <x v="729"/>
    <x v="3"/>
    <x v="5838"/>
  </r>
  <r>
    <x v="1"/>
    <x v="729"/>
    <x v="3"/>
    <x v="5839"/>
  </r>
  <r>
    <x v="0"/>
    <x v="730"/>
    <x v="0"/>
    <x v="5840"/>
  </r>
  <r>
    <x v="1"/>
    <x v="730"/>
    <x v="0"/>
    <x v="5841"/>
  </r>
  <r>
    <x v="0"/>
    <x v="730"/>
    <x v="1"/>
    <x v="5842"/>
  </r>
  <r>
    <x v="1"/>
    <x v="730"/>
    <x v="1"/>
    <x v="5843"/>
  </r>
  <r>
    <x v="0"/>
    <x v="730"/>
    <x v="2"/>
    <x v="5844"/>
  </r>
  <r>
    <x v="1"/>
    <x v="730"/>
    <x v="2"/>
    <x v="5845"/>
  </r>
  <r>
    <x v="0"/>
    <x v="730"/>
    <x v="3"/>
    <x v="5846"/>
  </r>
  <r>
    <x v="1"/>
    <x v="730"/>
    <x v="3"/>
    <x v="5847"/>
  </r>
  <r>
    <x v="0"/>
    <x v="731"/>
    <x v="0"/>
    <x v="5848"/>
  </r>
  <r>
    <x v="1"/>
    <x v="731"/>
    <x v="0"/>
    <x v="5849"/>
  </r>
  <r>
    <x v="0"/>
    <x v="731"/>
    <x v="1"/>
    <x v="5850"/>
  </r>
  <r>
    <x v="1"/>
    <x v="731"/>
    <x v="1"/>
    <x v="5851"/>
  </r>
  <r>
    <x v="0"/>
    <x v="731"/>
    <x v="2"/>
    <x v="5852"/>
  </r>
  <r>
    <x v="1"/>
    <x v="731"/>
    <x v="2"/>
    <x v="5853"/>
  </r>
  <r>
    <x v="0"/>
    <x v="731"/>
    <x v="3"/>
    <x v="5854"/>
  </r>
  <r>
    <x v="1"/>
    <x v="731"/>
    <x v="3"/>
    <x v="5855"/>
  </r>
  <r>
    <x v="0"/>
    <x v="732"/>
    <x v="0"/>
    <x v="5856"/>
  </r>
  <r>
    <x v="1"/>
    <x v="732"/>
    <x v="0"/>
    <x v="5857"/>
  </r>
  <r>
    <x v="0"/>
    <x v="732"/>
    <x v="1"/>
    <x v="5858"/>
  </r>
  <r>
    <x v="1"/>
    <x v="732"/>
    <x v="1"/>
    <x v="5859"/>
  </r>
  <r>
    <x v="0"/>
    <x v="732"/>
    <x v="2"/>
    <x v="5860"/>
  </r>
  <r>
    <x v="1"/>
    <x v="732"/>
    <x v="2"/>
    <x v="5861"/>
  </r>
  <r>
    <x v="0"/>
    <x v="732"/>
    <x v="3"/>
    <x v="5862"/>
  </r>
  <r>
    <x v="1"/>
    <x v="732"/>
    <x v="3"/>
    <x v="5863"/>
  </r>
  <r>
    <x v="0"/>
    <x v="733"/>
    <x v="0"/>
    <x v="5864"/>
  </r>
  <r>
    <x v="1"/>
    <x v="733"/>
    <x v="0"/>
    <x v="5865"/>
  </r>
  <r>
    <x v="0"/>
    <x v="733"/>
    <x v="1"/>
    <x v="5866"/>
  </r>
  <r>
    <x v="1"/>
    <x v="733"/>
    <x v="1"/>
    <x v="5867"/>
  </r>
  <r>
    <x v="0"/>
    <x v="733"/>
    <x v="2"/>
    <x v="5868"/>
  </r>
  <r>
    <x v="1"/>
    <x v="733"/>
    <x v="2"/>
    <x v="5869"/>
  </r>
  <r>
    <x v="0"/>
    <x v="733"/>
    <x v="3"/>
    <x v="5870"/>
  </r>
  <r>
    <x v="1"/>
    <x v="733"/>
    <x v="3"/>
    <x v="5871"/>
  </r>
  <r>
    <x v="0"/>
    <x v="734"/>
    <x v="0"/>
    <x v="5872"/>
  </r>
  <r>
    <x v="1"/>
    <x v="734"/>
    <x v="0"/>
    <x v="5873"/>
  </r>
  <r>
    <x v="0"/>
    <x v="734"/>
    <x v="1"/>
    <x v="5874"/>
  </r>
  <r>
    <x v="1"/>
    <x v="734"/>
    <x v="1"/>
    <x v="5875"/>
  </r>
  <r>
    <x v="0"/>
    <x v="734"/>
    <x v="2"/>
    <x v="5876"/>
  </r>
  <r>
    <x v="1"/>
    <x v="734"/>
    <x v="2"/>
    <x v="5877"/>
  </r>
  <r>
    <x v="0"/>
    <x v="734"/>
    <x v="3"/>
    <x v="5878"/>
  </r>
  <r>
    <x v="1"/>
    <x v="734"/>
    <x v="3"/>
    <x v="5879"/>
  </r>
  <r>
    <x v="0"/>
    <x v="735"/>
    <x v="0"/>
    <x v="5880"/>
  </r>
  <r>
    <x v="1"/>
    <x v="735"/>
    <x v="0"/>
    <x v="5881"/>
  </r>
  <r>
    <x v="0"/>
    <x v="735"/>
    <x v="1"/>
    <x v="5882"/>
  </r>
  <r>
    <x v="1"/>
    <x v="735"/>
    <x v="1"/>
    <x v="5883"/>
  </r>
  <r>
    <x v="0"/>
    <x v="735"/>
    <x v="2"/>
    <x v="5884"/>
  </r>
  <r>
    <x v="1"/>
    <x v="735"/>
    <x v="2"/>
    <x v="5885"/>
  </r>
  <r>
    <x v="0"/>
    <x v="735"/>
    <x v="3"/>
    <x v="5886"/>
  </r>
  <r>
    <x v="1"/>
    <x v="735"/>
    <x v="3"/>
    <x v="5887"/>
  </r>
  <r>
    <x v="0"/>
    <x v="736"/>
    <x v="0"/>
    <x v="5888"/>
  </r>
  <r>
    <x v="1"/>
    <x v="736"/>
    <x v="0"/>
    <x v="5889"/>
  </r>
  <r>
    <x v="0"/>
    <x v="736"/>
    <x v="1"/>
    <x v="5890"/>
  </r>
  <r>
    <x v="1"/>
    <x v="736"/>
    <x v="1"/>
    <x v="5891"/>
  </r>
  <r>
    <x v="0"/>
    <x v="736"/>
    <x v="2"/>
    <x v="5892"/>
  </r>
  <r>
    <x v="1"/>
    <x v="736"/>
    <x v="2"/>
    <x v="5893"/>
  </r>
  <r>
    <x v="0"/>
    <x v="736"/>
    <x v="3"/>
    <x v="5894"/>
  </r>
  <r>
    <x v="1"/>
    <x v="736"/>
    <x v="3"/>
    <x v="5895"/>
  </r>
  <r>
    <x v="0"/>
    <x v="737"/>
    <x v="0"/>
    <x v="5896"/>
  </r>
  <r>
    <x v="1"/>
    <x v="737"/>
    <x v="0"/>
    <x v="5897"/>
  </r>
  <r>
    <x v="0"/>
    <x v="737"/>
    <x v="1"/>
    <x v="5898"/>
  </r>
  <r>
    <x v="1"/>
    <x v="737"/>
    <x v="1"/>
    <x v="5899"/>
  </r>
  <r>
    <x v="0"/>
    <x v="737"/>
    <x v="2"/>
    <x v="5900"/>
  </r>
  <r>
    <x v="1"/>
    <x v="737"/>
    <x v="2"/>
    <x v="5901"/>
  </r>
  <r>
    <x v="0"/>
    <x v="737"/>
    <x v="3"/>
    <x v="5902"/>
  </r>
  <r>
    <x v="1"/>
    <x v="737"/>
    <x v="3"/>
    <x v="5903"/>
  </r>
  <r>
    <x v="0"/>
    <x v="738"/>
    <x v="0"/>
    <x v="5904"/>
  </r>
  <r>
    <x v="1"/>
    <x v="738"/>
    <x v="0"/>
    <x v="5905"/>
  </r>
  <r>
    <x v="0"/>
    <x v="738"/>
    <x v="1"/>
    <x v="5906"/>
  </r>
  <r>
    <x v="1"/>
    <x v="738"/>
    <x v="1"/>
    <x v="5907"/>
  </r>
  <r>
    <x v="0"/>
    <x v="738"/>
    <x v="2"/>
    <x v="5908"/>
  </r>
  <r>
    <x v="1"/>
    <x v="738"/>
    <x v="2"/>
    <x v="5909"/>
  </r>
  <r>
    <x v="0"/>
    <x v="738"/>
    <x v="3"/>
    <x v="5910"/>
  </r>
  <r>
    <x v="1"/>
    <x v="738"/>
    <x v="3"/>
    <x v="5911"/>
  </r>
  <r>
    <x v="0"/>
    <x v="739"/>
    <x v="0"/>
    <x v="5912"/>
  </r>
  <r>
    <x v="1"/>
    <x v="739"/>
    <x v="0"/>
    <x v="5913"/>
  </r>
  <r>
    <x v="0"/>
    <x v="739"/>
    <x v="1"/>
    <x v="5914"/>
  </r>
  <r>
    <x v="1"/>
    <x v="739"/>
    <x v="1"/>
    <x v="5915"/>
  </r>
  <r>
    <x v="0"/>
    <x v="739"/>
    <x v="2"/>
    <x v="5916"/>
  </r>
  <r>
    <x v="1"/>
    <x v="739"/>
    <x v="2"/>
    <x v="5917"/>
  </r>
  <r>
    <x v="0"/>
    <x v="739"/>
    <x v="3"/>
    <x v="5918"/>
  </r>
  <r>
    <x v="1"/>
    <x v="739"/>
    <x v="3"/>
    <x v="5919"/>
  </r>
  <r>
    <x v="0"/>
    <x v="740"/>
    <x v="0"/>
    <x v="5920"/>
  </r>
  <r>
    <x v="1"/>
    <x v="740"/>
    <x v="0"/>
    <x v="5921"/>
  </r>
  <r>
    <x v="0"/>
    <x v="740"/>
    <x v="1"/>
    <x v="5922"/>
  </r>
  <r>
    <x v="1"/>
    <x v="740"/>
    <x v="1"/>
    <x v="5923"/>
  </r>
  <r>
    <x v="0"/>
    <x v="740"/>
    <x v="2"/>
    <x v="5924"/>
  </r>
  <r>
    <x v="1"/>
    <x v="740"/>
    <x v="2"/>
    <x v="5925"/>
  </r>
  <r>
    <x v="0"/>
    <x v="740"/>
    <x v="3"/>
    <x v="5926"/>
  </r>
  <r>
    <x v="1"/>
    <x v="740"/>
    <x v="3"/>
    <x v="5927"/>
  </r>
  <r>
    <x v="0"/>
    <x v="741"/>
    <x v="0"/>
    <x v="5928"/>
  </r>
  <r>
    <x v="1"/>
    <x v="741"/>
    <x v="0"/>
    <x v="5929"/>
  </r>
  <r>
    <x v="0"/>
    <x v="741"/>
    <x v="1"/>
    <x v="5930"/>
  </r>
  <r>
    <x v="1"/>
    <x v="741"/>
    <x v="1"/>
    <x v="5931"/>
  </r>
  <r>
    <x v="0"/>
    <x v="741"/>
    <x v="2"/>
    <x v="5932"/>
  </r>
  <r>
    <x v="1"/>
    <x v="741"/>
    <x v="2"/>
    <x v="5933"/>
  </r>
  <r>
    <x v="0"/>
    <x v="741"/>
    <x v="3"/>
    <x v="5934"/>
  </r>
  <r>
    <x v="1"/>
    <x v="741"/>
    <x v="3"/>
    <x v="5935"/>
  </r>
  <r>
    <x v="0"/>
    <x v="742"/>
    <x v="0"/>
    <x v="5936"/>
  </r>
  <r>
    <x v="1"/>
    <x v="742"/>
    <x v="0"/>
    <x v="5937"/>
  </r>
  <r>
    <x v="0"/>
    <x v="742"/>
    <x v="1"/>
    <x v="5938"/>
  </r>
  <r>
    <x v="1"/>
    <x v="742"/>
    <x v="1"/>
    <x v="5939"/>
  </r>
  <r>
    <x v="0"/>
    <x v="742"/>
    <x v="2"/>
    <x v="5940"/>
  </r>
  <r>
    <x v="1"/>
    <x v="742"/>
    <x v="2"/>
    <x v="5941"/>
  </r>
  <r>
    <x v="0"/>
    <x v="742"/>
    <x v="3"/>
    <x v="5942"/>
  </r>
  <r>
    <x v="1"/>
    <x v="742"/>
    <x v="3"/>
    <x v="5943"/>
  </r>
  <r>
    <x v="0"/>
    <x v="743"/>
    <x v="0"/>
    <x v="5944"/>
  </r>
  <r>
    <x v="1"/>
    <x v="743"/>
    <x v="0"/>
    <x v="5945"/>
  </r>
  <r>
    <x v="0"/>
    <x v="743"/>
    <x v="1"/>
    <x v="5946"/>
  </r>
  <r>
    <x v="1"/>
    <x v="743"/>
    <x v="1"/>
    <x v="5947"/>
  </r>
  <r>
    <x v="0"/>
    <x v="743"/>
    <x v="2"/>
    <x v="5948"/>
  </r>
  <r>
    <x v="1"/>
    <x v="743"/>
    <x v="2"/>
    <x v="5949"/>
  </r>
  <r>
    <x v="0"/>
    <x v="743"/>
    <x v="3"/>
    <x v="5950"/>
  </r>
  <r>
    <x v="1"/>
    <x v="743"/>
    <x v="3"/>
    <x v="5951"/>
  </r>
  <r>
    <x v="0"/>
    <x v="744"/>
    <x v="0"/>
    <x v="5952"/>
  </r>
  <r>
    <x v="1"/>
    <x v="744"/>
    <x v="0"/>
    <x v="5953"/>
  </r>
  <r>
    <x v="0"/>
    <x v="744"/>
    <x v="1"/>
    <x v="5954"/>
  </r>
  <r>
    <x v="1"/>
    <x v="744"/>
    <x v="1"/>
    <x v="5955"/>
  </r>
  <r>
    <x v="0"/>
    <x v="744"/>
    <x v="2"/>
    <x v="5956"/>
  </r>
  <r>
    <x v="1"/>
    <x v="744"/>
    <x v="2"/>
    <x v="5957"/>
  </r>
  <r>
    <x v="0"/>
    <x v="744"/>
    <x v="3"/>
    <x v="5958"/>
  </r>
  <r>
    <x v="1"/>
    <x v="744"/>
    <x v="3"/>
    <x v="5959"/>
  </r>
  <r>
    <x v="0"/>
    <x v="745"/>
    <x v="0"/>
    <x v="5960"/>
  </r>
  <r>
    <x v="1"/>
    <x v="745"/>
    <x v="0"/>
    <x v="5961"/>
  </r>
  <r>
    <x v="0"/>
    <x v="745"/>
    <x v="1"/>
    <x v="5962"/>
  </r>
  <r>
    <x v="1"/>
    <x v="745"/>
    <x v="1"/>
    <x v="5963"/>
  </r>
  <r>
    <x v="0"/>
    <x v="745"/>
    <x v="2"/>
    <x v="5964"/>
  </r>
  <r>
    <x v="1"/>
    <x v="745"/>
    <x v="2"/>
    <x v="5965"/>
  </r>
  <r>
    <x v="0"/>
    <x v="745"/>
    <x v="3"/>
    <x v="5966"/>
  </r>
  <r>
    <x v="1"/>
    <x v="745"/>
    <x v="3"/>
    <x v="5967"/>
  </r>
  <r>
    <x v="0"/>
    <x v="746"/>
    <x v="0"/>
    <x v="5968"/>
  </r>
  <r>
    <x v="1"/>
    <x v="746"/>
    <x v="0"/>
    <x v="5969"/>
  </r>
  <r>
    <x v="0"/>
    <x v="746"/>
    <x v="1"/>
    <x v="5970"/>
  </r>
  <r>
    <x v="1"/>
    <x v="746"/>
    <x v="1"/>
    <x v="5971"/>
  </r>
  <r>
    <x v="0"/>
    <x v="746"/>
    <x v="2"/>
    <x v="5972"/>
  </r>
  <r>
    <x v="1"/>
    <x v="746"/>
    <x v="2"/>
    <x v="5973"/>
  </r>
  <r>
    <x v="0"/>
    <x v="746"/>
    <x v="3"/>
    <x v="5974"/>
  </r>
  <r>
    <x v="1"/>
    <x v="746"/>
    <x v="3"/>
    <x v="5975"/>
  </r>
  <r>
    <x v="0"/>
    <x v="747"/>
    <x v="0"/>
    <x v="5976"/>
  </r>
  <r>
    <x v="1"/>
    <x v="747"/>
    <x v="0"/>
    <x v="5977"/>
  </r>
  <r>
    <x v="0"/>
    <x v="747"/>
    <x v="1"/>
    <x v="5978"/>
  </r>
  <r>
    <x v="1"/>
    <x v="747"/>
    <x v="1"/>
    <x v="5979"/>
  </r>
  <r>
    <x v="0"/>
    <x v="747"/>
    <x v="2"/>
    <x v="5980"/>
  </r>
  <r>
    <x v="1"/>
    <x v="747"/>
    <x v="2"/>
    <x v="5981"/>
  </r>
  <r>
    <x v="0"/>
    <x v="747"/>
    <x v="3"/>
    <x v="5982"/>
  </r>
  <r>
    <x v="1"/>
    <x v="747"/>
    <x v="3"/>
    <x v="5983"/>
  </r>
  <r>
    <x v="0"/>
    <x v="748"/>
    <x v="0"/>
    <x v="5984"/>
  </r>
  <r>
    <x v="1"/>
    <x v="748"/>
    <x v="0"/>
    <x v="5985"/>
  </r>
  <r>
    <x v="0"/>
    <x v="748"/>
    <x v="1"/>
    <x v="5986"/>
  </r>
  <r>
    <x v="1"/>
    <x v="748"/>
    <x v="1"/>
    <x v="5987"/>
  </r>
  <r>
    <x v="0"/>
    <x v="748"/>
    <x v="2"/>
    <x v="5988"/>
  </r>
  <r>
    <x v="1"/>
    <x v="748"/>
    <x v="2"/>
    <x v="5989"/>
  </r>
  <r>
    <x v="0"/>
    <x v="748"/>
    <x v="3"/>
    <x v="5990"/>
  </r>
  <r>
    <x v="1"/>
    <x v="748"/>
    <x v="3"/>
    <x v="5991"/>
  </r>
  <r>
    <x v="0"/>
    <x v="749"/>
    <x v="0"/>
    <x v="5992"/>
  </r>
  <r>
    <x v="1"/>
    <x v="749"/>
    <x v="0"/>
    <x v="5993"/>
  </r>
  <r>
    <x v="0"/>
    <x v="749"/>
    <x v="1"/>
    <x v="5994"/>
  </r>
  <r>
    <x v="1"/>
    <x v="749"/>
    <x v="1"/>
    <x v="5995"/>
  </r>
  <r>
    <x v="0"/>
    <x v="749"/>
    <x v="2"/>
    <x v="5996"/>
  </r>
  <r>
    <x v="1"/>
    <x v="749"/>
    <x v="2"/>
    <x v="5997"/>
  </r>
  <r>
    <x v="0"/>
    <x v="749"/>
    <x v="3"/>
    <x v="5998"/>
  </r>
  <r>
    <x v="1"/>
    <x v="749"/>
    <x v="3"/>
    <x v="5999"/>
  </r>
  <r>
    <x v="0"/>
    <x v="750"/>
    <x v="0"/>
    <x v="6000"/>
  </r>
  <r>
    <x v="1"/>
    <x v="750"/>
    <x v="0"/>
    <x v="6001"/>
  </r>
  <r>
    <x v="0"/>
    <x v="750"/>
    <x v="1"/>
    <x v="6002"/>
  </r>
  <r>
    <x v="1"/>
    <x v="750"/>
    <x v="1"/>
    <x v="6003"/>
  </r>
  <r>
    <x v="0"/>
    <x v="750"/>
    <x v="2"/>
    <x v="6004"/>
  </r>
  <r>
    <x v="1"/>
    <x v="750"/>
    <x v="2"/>
    <x v="6005"/>
  </r>
  <r>
    <x v="0"/>
    <x v="750"/>
    <x v="3"/>
    <x v="6006"/>
  </r>
  <r>
    <x v="1"/>
    <x v="750"/>
    <x v="3"/>
    <x v="6007"/>
  </r>
  <r>
    <x v="0"/>
    <x v="751"/>
    <x v="0"/>
    <x v="6008"/>
  </r>
  <r>
    <x v="1"/>
    <x v="751"/>
    <x v="0"/>
    <x v="6009"/>
  </r>
  <r>
    <x v="0"/>
    <x v="751"/>
    <x v="1"/>
    <x v="6010"/>
  </r>
  <r>
    <x v="1"/>
    <x v="751"/>
    <x v="1"/>
    <x v="6011"/>
  </r>
  <r>
    <x v="0"/>
    <x v="751"/>
    <x v="2"/>
    <x v="6012"/>
  </r>
  <r>
    <x v="1"/>
    <x v="751"/>
    <x v="2"/>
    <x v="6013"/>
  </r>
  <r>
    <x v="0"/>
    <x v="751"/>
    <x v="3"/>
    <x v="6014"/>
  </r>
  <r>
    <x v="1"/>
    <x v="751"/>
    <x v="3"/>
    <x v="6015"/>
  </r>
  <r>
    <x v="0"/>
    <x v="752"/>
    <x v="0"/>
    <x v="6016"/>
  </r>
  <r>
    <x v="1"/>
    <x v="752"/>
    <x v="0"/>
    <x v="6017"/>
  </r>
  <r>
    <x v="0"/>
    <x v="752"/>
    <x v="1"/>
    <x v="6018"/>
  </r>
  <r>
    <x v="1"/>
    <x v="752"/>
    <x v="1"/>
    <x v="6019"/>
  </r>
  <r>
    <x v="0"/>
    <x v="752"/>
    <x v="2"/>
    <x v="6020"/>
  </r>
  <r>
    <x v="1"/>
    <x v="752"/>
    <x v="2"/>
    <x v="6021"/>
  </r>
  <r>
    <x v="0"/>
    <x v="752"/>
    <x v="3"/>
    <x v="6022"/>
  </r>
  <r>
    <x v="1"/>
    <x v="752"/>
    <x v="3"/>
    <x v="6023"/>
  </r>
  <r>
    <x v="0"/>
    <x v="753"/>
    <x v="0"/>
    <x v="6024"/>
  </r>
  <r>
    <x v="1"/>
    <x v="753"/>
    <x v="0"/>
    <x v="6025"/>
  </r>
  <r>
    <x v="0"/>
    <x v="753"/>
    <x v="1"/>
    <x v="6026"/>
  </r>
  <r>
    <x v="1"/>
    <x v="753"/>
    <x v="1"/>
    <x v="6027"/>
  </r>
  <r>
    <x v="0"/>
    <x v="753"/>
    <x v="2"/>
    <x v="6028"/>
  </r>
  <r>
    <x v="1"/>
    <x v="753"/>
    <x v="2"/>
    <x v="6029"/>
  </r>
  <r>
    <x v="0"/>
    <x v="753"/>
    <x v="3"/>
    <x v="6030"/>
  </r>
  <r>
    <x v="1"/>
    <x v="753"/>
    <x v="3"/>
    <x v="6031"/>
  </r>
  <r>
    <x v="0"/>
    <x v="754"/>
    <x v="0"/>
    <x v="6032"/>
  </r>
  <r>
    <x v="1"/>
    <x v="754"/>
    <x v="0"/>
    <x v="6033"/>
  </r>
  <r>
    <x v="0"/>
    <x v="754"/>
    <x v="1"/>
    <x v="6034"/>
  </r>
  <r>
    <x v="1"/>
    <x v="754"/>
    <x v="1"/>
    <x v="6035"/>
  </r>
  <r>
    <x v="0"/>
    <x v="754"/>
    <x v="2"/>
    <x v="6036"/>
  </r>
  <r>
    <x v="1"/>
    <x v="754"/>
    <x v="2"/>
    <x v="6037"/>
  </r>
  <r>
    <x v="0"/>
    <x v="754"/>
    <x v="3"/>
    <x v="6038"/>
  </r>
  <r>
    <x v="1"/>
    <x v="754"/>
    <x v="3"/>
    <x v="6039"/>
  </r>
  <r>
    <x v="0"/>
    <x v="755"/>
    <x v="0"/>
    <x v="6040"/>
  </r>
  <r>
    <x v="1"/>
    <x v="755"/>
    <x v="0"/>
    <x v="6041"/>
  </r>
  <r>
    <x v="0"/>
    <x v="755"/>
    <x v="1"/>
    <x v="6042"/>
  </r>
  <r>
    <x v="1"/>
    <x v="755"/>
    <x v="1"/>
    <x v="6043"/>
  </r>
  <r>
    <x v="0"/>
    <x v="755"/>
    <x v="2"/>
    <x v="6044"/>
  </r>
  <r>
    <x v="1"/>
    <x v="755"/>
    <x v="2"/>
    <x v="6045"/>
  </r>
  <r>
    <x v="0"/>
    <x v="755"/>
    <x v="3"/>
    <x v="6046"/>
  </r>
  <r>
    <x v="1"/>
    <x v="755"/>
    <x v="3"/>
    <x v="6047"/>
  </r>
  <r>
    <x v="0"/>
    <x v="756"/>
    <x v="0"/>
    <x v="6048"/>
  </r>
  <r>
    <x v="1"/>
    <x v="756"/>
    <x v="0"/>
    <x v="6049"/>
  </r>
  <r>
    <x v="0"/>
    <x v="756"/>
    <x v="1"/>
    <x v="6050"/>
  </r>
  <r>
    <x v="1"/>
    <x v="756"/>
    <x v="1"/>
    <x v="6051"/>
  </r>
  <r>
    <x v="0"/>
    <x v="756"/>
    <x v="2"/>
    <x v="6052"/>
  </r>
  <r>
    <x v="1"/>
    <x v="756"/>
    <x v="2"/>
    <x v="6053"/>
  </r>
  <r>
    <x v="0"/>
    <x v="756"/>
    <x v="3"/>
    <x v="6054"/>
  </r>
  <r>
    <x v="1"/>
    <x v="756"/>
    <x v="3"/>
    <x v="6055"/>
  </r>
  <r>
    <x v="0"/>
    <x v="757"/>
    <x v="0"/>
    <x v="6056"/>
  </r>
  <r>
    <x v="1"/>
    <x v="757"/>
    <x v="0"/>
    <x v="6057"/>
  </r>
  <r>
    <x v="0"/>
    <x v="757"/>
    <x v="1"/>
    <x v="6058"/>
  </r>
  <r>
    <x v="1"/>
    <x v="757"/>
    <x v="1"/>
    <x v="6059"/>
  </r>
  <r>
    <x v="0"/>
    <x v="757"/>
    <x v="2"/>
    <x v="6060"/>
  </r>
  <r>
    <x v="1"/>
    <x v="757"/>
    <x v="2"/>
    <x v="6061"/>
  </r>
  <r>
    <x v="0"/>
    <x v="757"/>
    <x v="3"/>
    <x v="6062"/>
  </r>
  <r>
    <x v="1"/>
    <x v="757"/>
    <x v="3"/>
    <x v="6063"/>
  </r>
  <r>
    <x v="0"/>
    <x v="758"/>
    <x v="0"/>
    <x v="6064"/>
  </r>
  <r>
    <x v="1"/>
    <x v="758"/>
    <x v="0"/>
    <x v="6065"/>
  </r>
  <r>
    <x v="0"/>
    <x v="758"/>
    <x v="1"/>
    <x v="6066"/>
  </r>
  <r>
    <x v="1"/>
    <x v="758"/>
    <x v="1"/>
    <x v="6067"/>
  </r>
  <r>
    <x v="0"/>
    <x v="758"/>
    <x v="2"/>
    <x v="6068"/>
  </r>
  <r>
    <x v="1"/>
    <x v="758"/>
    <x v="2"/>
    <x v="6069"/>
  </r>
  <r>
    <x v="0"/>
    <x v="758"/>
    <x v="3"/>
    <x v="6070"/>
  </r>
  <r>
    <x v="1"/>
    <x v="758"/>
    <x v="3"/>
    <x v="6071"/>
  </r>
  <r>
    <x v="0"/>
    <x v="759"/>
    <x v="0"/>
    <x v="6072"/>
  </r>
  <r>
    <x v="1"/>
    <x v="759"/>
    <x v="0"/>
    <x v="6073"/>
  </r>
  <r>
    <x v="0"/>
    <x v="759"/>
    <x v="1"/>
    <x v="6074"/>
  </r>
  <r>
    <x v="1"/>
    <x v="759"/>
    <x v="1"/>
    <x v="6075"/>
  </r>
  <r>
    <x v="0"/>
    <x v="759"/>
    <x v="2"/>
    <x v="6076"/>
  </r>
  <r>
    <x v="1"/>
    <x v="759"/>
    <x v="2"/>
    <x v="6077"/>
  </r>
  <r>
    <x v="0"/>
    <x v="759"/>
    <x v="3"/>
    <x v="6078"/>
  </r>
  <r>
    <x v="1"/>
    <x v="759"/>
    <x v="3"/>
    <x v="6079"/>
  </r>
  <r>
    <x v="0"/>
    <x v="760"/>
    <x v="0"/>
    <x v="6080"/>
  </r>
  <r>
    <x v="1"/>
    <x v="760"/>
    <x v="0"/>
    <x v="6081"/>
  </r>
  <r>
    <x v="0"/>
    <x v="760"/>
    <x v="1"/>
    <x v="6082"/>
  </r>
  <r>
    <x v="1"/>
    <x v="760"/>
    <x v="1"/>
    <x v="6083"/>
  </r>
  <r>
    <x v="0"/>
    <x v="760"/>
    <x v="2"/>
    <x v="6084"/>
  </r>
  <r>
    <x v="1"/>
    <x v="760"/>
    <x v="2"/>
    <x v="6085"/>
  </r>
  <r>
    <x v="0"/>
    <x v="760"/>
    <x v="3"/>
    <x v="6086"/>
  </r>
  <r>
    <x v="1"/>
    <x v="760"/>
    <x v="3"/>
    <x v="6087"/>
  </r>
  <r>
    <x v="0"/>
    <x v="761"/>
    <x v="0"/>
    <x v="6088"/>
  </r>
  <r>
    <x v="1"/>
    <x v="761"/>
    <x v="0"/>
    <x v="6089"/>
  </r>
  <r>
    <x v="0"/>
    <x v="761"/>
    <x v="1"/>
    <x v="6090"/>
  </r>
  <r>
    <x v="1"/>
    <x v="761"/>
    <x v="1"/>
    <x v="6091"/>
  </r>
  <r>
    <x v="0"/>
    <x v="761"/>
    <x v="2"/>
    <x v="6092"/>
  </r>
  <r>
    <x v="1"/>
    <x v="761"/>
    <x v="2"/>
    <x v="6093"/>
  </r>
  <r>
    <x v="0"/>
    <x v="761"/>
    <x v="3"/>
    <x v="6094"/>
  </r>
  <r>
    <x v="1"/>
    <x v="761"/>
    <x v="3"/>
    <x v="6095"/>
  </r>
  <r>
    <x v="0"/>
    <x v="762"/>
    <x v="0"/>
    <x v="6096"/>
  </r>
  <r>
    <x v="1"/>
    <x v="762"/>
    <x v="0"/>
    <x v="6097"/>
  </r>
  <r>
    <x v="0"/>
    <x v="762"/>
    <x v="1"/>
    <x v="6098"/>
  </r>
  <r>
    <x v="1"/>
    <x v="762"/>
    <x v="1"/>
    <x v="6099"/>
  </r>
  <r>
    <x v="0"/>
    <x v="762"/>
    <x v="2"/>
    <x v="6100"/>
  </r>
  <r>
    <x v="1"/>
    <x v="762"/>
    <x v="2"/>
    <x v="6101"/>
  </r>
  <r>
    <x v="0"/>
    <x v="762"/>
    <x v="3"/>
    <x v="6102"/>
  </r>
  <r>
    <x v="1"/>
    <x v="762"/>
    <x v="3"/>
    <x v="6103"/>
  </r>
  <r>
    <x v="0"/>
    <x v="763"/>
    <x v="0"/>
    <x v="6104"/>
  </r>
  <r>
    <x v="1"/>
    <x v="763"/>
    <x v="0"/>
    <x v="6105"/>
  </r>
  <r>
    <x v="0"/>
    <x v="763"/>
    <x v="1"/>
    <x v="6106"/>
  </r>
  <r>
    <x v="1"/>
    <x v="763"/>
    <x v="1"/>
    <x v="6107"/>
  </r>
  <r>
    <x v="0"/>
    <x v="763"/>
    <x v="2"/>
    <x v="6108"/>
  </r>
  <r>
    <x v="1"/>
    <x v="763"/>
    <x v="2"/>
    <x v="6109"/>
  </r>
  <r>
    <x v="0"/>
    <x v="763"/>
    <x v="3"/>
    <x v="6110"/>
  </r>
  <r>
    <x v="1"/>
    <x v="763"/>
    <x v="3"/>
    <x v="6111"/>
  </r>
  <r>
    <x v="0"/>
    <x v="764"/>
    <x v="0"/>
    <x v="6112"/>
  </r>
  <r>
    <x v="1"/>
    <x v="764"/>
    <x v="0"/>
    <x v="6113"/>
  </r>
  <r>
    <x v="0"/>
    <x v="764"/>
    <x v="1"/>
    <x v="6114"/>
  </r>
  <r>
    <x v="1"/>
    <x v="764"/>
    <x v="1"/>
    <x v="6115"/>
  </r>
  <r>
    <x v="0"/>
    <x v="764"/>
    <x v="2"/>
    <x v="6116"/>
  </r>
  <r>
    <x v="1"/>
    <x v="764"/>
    <x v="2"/>
    <x v="6117"/>
  </r>
  <r>
    <x v="0"/>
    <x v="764"/>
    <x v="3"/>
    <x v="6118"/>
  </r>
  <r>
    <x v="1"/>
    <x v="764"/>
    <x v="3"/>
    <x v="6119"/>
  </r>
  <r>
    <x v="0"/>
    <x v="765"/>
    <x v="0"/>
    <x v="6120"/>
  </r>
  <r>
    <x v="1"/>
    <x v="765"/>
    <x v="0"/>
    <x v="6121"/>
  </r>
  <r>
    <x v="0"/>
    <x v="765"/>
    <x v="1"/>
    <x v="6122"/>
  </r>
  <r>
    <x v="1"/>
    <x v="765"/>
    <x v="1"/>
    <x v="6123"/>
  </r>
  <r>
    <x v="0"/>
    <x v="765"/>
    <x v="2"/>
    <x v="6124"/>
  </r>
  <r>
    <x v="1"/>
    <x v="765"/>
    <x v="2"/>
    <x v="6125"/>
  </r>
  <r>
    <x v="0"/>
    <x v="765"/>
    <x v="3"/>
    <x v="6126"/>
  </r>
  <r>
    <x v="1"/>
    <x v="765"/>
    <x v="3"/>
    <x v="6127"/>
  </r>
  <r>
    <x v="0"/>
    <x v="766"/>
    <x v="0"/>
    <x v="6128"/>
  </r>
  <r>
    <x v="1"/>
    <x v="766"/>
    <x v="0"/>
    <x v="6129"/>
  </r>
  <r>
    <x v="0"/>
    <x v="766"/>
    <x v="1"/>
    <x v="6130"/>
  </r>
  <r>
    <x v="1"/>
    <x v="766"/>
    <x v="1"/>
    <x v="6131"/>
  </r>
  <r>
    <x v="0"/>
    <x v="766"/>
    <x v="2"/>
    <x v="6132"/>
  </r>
  <r>
    <x v="1"/>
    <x v="766"/>
    <x v="2"/>
    <x v="6133"/>
  </r>
  <r>
    <x v="0"/>
    <x v="766"/>
    <x v="3"/>
    <x v="6134"/>
  </r>
  <r>
    <x v="1"/>
    <x v="766"/>
    <x v="3"/>
    <x v="6135"/>
  </r>
  <r>
    <x v="0"/>
    <x v="767"/>
    <x v="0"/>
    <x v="6136"/>
  </r>
  <r>
    <x v="1"/>
    <x v="767"/>
    <x v="0"/>
    <x v="6137"/>
  </r>
  <r>
    <x v="0"/>
    <x v="767"/>
    <x v="1"/>
    <x v="6138"/>
  </r>
  <r>
    <x v="1"/>
    <x v="767"/>
    <x v="1"/>
    <x v="6139"/>
  </r>
  <r>
    <x v="0"/>
    <x v="767"/>
    <x v="2"/>
    <x v="6140"/>
  </r>
  <r>
    <x v="1"/>
    <x v="767"/>
    <x v="2"/>
    <x v="6141"/>
  </r>
  <r>
    <x v="0"/>
    <x v="767"/>
    <x v="3"/>
    <x v="6142"/>
  </r>
  <r>
    <x v="1"/>
    <x v="767"/>
    <x v="3"/>
    <x v="6143"/>
  </r>
  <r>
    <x v="0"/>
    <x v="768"/>
    <x v="0"/>
    <x v="6144"/>
  </r>
  <r>
    <x v="1"/>
    <x v="768"/>
    <x v="0"/>
    <x v="6145"/>
  </r>
  <r>
    <x v="0"/>
    <x v="768"/>
    <x v="1"/>
    <x v="6146"/>
  </r>
  <r>
    <x v="1"/>
    <x v="768"/>
    <x v="1"/>
    <x v="6147"/>
  </r>
  <r>
    <x v="0"/>
    <x v="768"/>
    <x v="2"/>
    <x v="6148"/>
  </r>
  <r>
    <x v="1"/>
    <x v="768"/>
    <x v="2"/>
    <x v="6149"/>
  </r>
  <r>
    <x v="0"/>
    <x v="768"/>
    <x v="3"/>
    <x v="6150"/>
  </r>
  <r>
    <x v="1"/>
    <x v="768"/>
    <x v="3"/>
    <x v="6151"/>
  </r>
  <r>
    <x v="0"/>
    <x v="769"/>
    <x v="0"/>
    <x v="6152"/>
  </r>
  <r>
    <x v="1"/>
    <x v="769"/>
    <x v="0"/>
    <x v="6153"/>
  </r>
  <r>
    <x v="0"/>
    <x v="769"/>
    <x v="1"/>
    <x v="6154"/>
  </r>
  <r>
    <x v="1"/>
    <x v="769"/>
    <x v="1"/>
    <x v="6155"/>
  </r>
  <r>
    <x v="0"/>
    <x v="769"/>
    <x v="2"/>
    <x v="6156"/>
  </r>
  <r>
    <x v="1"/>
    <x v="769"/>
    <x v="2"/>
    <x v="6157"/>
  </r>
  <r>
    <x v="0"/>
    <x v="769"/>
    <x v="3"/>
    <x v="6158"/>
  </r>
  <r>
    <x v="1"/>
    <x v="769"/>
    <x v="3"/>
    <x v="6159"/>
  </r>
  <r>
    <x v="0"/>
    <x v="770"/>
    <x v="0"/>
    <x v="6160"/>
  </r>
  <r>
    <x v="1"/>
    <x v="770"/>
    <x v="0"/>
    <x v="6161"/>
  </r>
  <r>
    <x v="0"/>
    <x v="770"/>
    <x v="1"/>
    <x v="6162"/>
  </r>
  <r>
    <x v="1"/>
    <x v="770"/>
    <x v="1"/>
    <x v="6163"/>
  </r>
  <r>
    <x v="0"/>
    <x v="770"/>
    <x v="2"/>
    <x v="6164"/>
  </r>
  <r>
    <x v="1"/>
    <x v="770"/>
    <x v="2"/>
    <x v="6165"/>
  </r>
  <r>
    <x v="0"/>
    <x v="770"/>
    <x v="3"/>
    <x v="6166"/>
  </r>
  <r>
    <x v="1"/>
    <x v="770"/>
    <x v="3"/>
    <x v="6167"/>
  </r>
  <r>
    <x v="0"/>
    <x v="771"/>
    <x v="0"/>
    <x v="6168"/>
  </r>
  <r>
    <x v="1"/>
    <x v="771"/>
    <x v="0"/>
    <x v="6169"/>
  </r>
  <r>
    <x v="0"/>
    <x v="771"/>
    <x v="1"/>
    <x v="6170"/>
  </r>
  <r>
    <x v="1"/>
    <x v="771"/>
    <x v="1"/>
    <x v="6171"/>
  </r>
  <r>
    <x v="0"/>
    <x v="771"/>
    <x v="2"/>
    <x v="6172"/>
  </r>
  <r>
    <x v="1"/>
    <x v="771"/>
    <x v="2"/>
    <x v="6173"/>
  </r>
  <r>
    <x v="0"/>
    <x v="771"/>
    <x v="3"/>
    <x v="6174"/>
  </r>
  <r>
    <x v="1"/>
    <x v="771"/>
    <x v="3"/>
    <x v="6175"/>
  </r>
  <r>
    <x v="0"/>
    <x v="772"/>
    <x v="0"/>
    <x v="6176"/>
  </r>
  <r>
    <x v="1"/>
    <x v="772"/>
    <x v="0"/>
    <x v="6177"/>
  </r>
  <r>
    <x v="0"/>
    <x v="772"/>
    <x v="1"/>
    <x v="6178"/>
  </r>
  <r>
    <x v="1"/>
    <x v="772"/>
    <x v="1"/>
    <x v="6179"/>
  </r>
  <r>
    <x v="0"/>
    <x v="772"/>
    <x v="2"/>
    <x v="6180"/>
  </r>
  <r>
    <x v="1"/>
    <x v="772"/>
    <x v="2"/>
    <x v="6181"/>
  </r>
  <r>
    <x v="0"/>
    <x v="772"/>
    <x v="3"/>
    <x v="6182"/>
  </r>
  <r>
    <x v="1"/>
    <x v="772"/>
    <x v="3"/>
    <x v="6183"/>
  </r>
  <r>
    <x v="0"/>
    <x v="773"/>
    <x v="0"/>
    <x v="6184"/>
  </r>
  <r>
    <x v="1"/>
    <x v="773"/>
    <x v="0"/>
    <x v="6185"/>
  </r>
  <r>
    <x v="0"/>
    <x v="773"/>
    <x v="1"/>
    <x v="6186"/>
  </r>
  <r>
    <x v="1"/>
    <x v="773"/>
    <x v="1"/>
    <x v="6187"/>
  </r>
  <r>
    <x v="0"/>
    <x v="773"/>
    <x v="2"/>
    <x v="6188"/>
  </r>
  <r>
    <x v="1"/>
    <x v="773"/>
    <x v="2"/>
    <x v="6189"/>
  </r>
  <r>
    <x v="0"/>
    <x v="773"/>
    <x v="3"/>
    <x v="6190"/>
  </r>
  <r>
    <x v="1"/>
    <x v="773"/>
    <x v="3"/>
    <x v="6191"/>
  </r>
  <r>
    <x v="0"/>
    <x v="774"/>
    <x v="0"/>
    <x v="6192"/>
  </r>
  <r>
    <x v="1"/>
    <x v="774"/>
    <x v="0"/>
    <x v="6193"/>
  </r>
  <r>
    <x v="0"/>
    <x v="774"/>
    <x v="1"/>
    <x v="6194"/>
  </r>
  <r>
    <x v="1"/>
    <x v="774"/>
    <x v="1"/>
    <x v="6195"/>
  </r>
  <r>
    <x v="0"/>
    <x v="774"/>
    <x v="2"/>
    <x v="6196"/>
  </r>
  <r>
    <x v="1"/>
    <x v="774"/>
    <x v="2"/>
    <x v="6197"/>
  </r>
  <r>
    <x v="0"/>
    <x v="774"/>
    <x v="3"/>
    <x v="6198"/>
  </r>
  <r>
    <x v="1"/>
    <x v="774"/>
    <x v="3"/>
    <x v="6199"/>
  </r>
  <r>
    <x v="0"/>
    <x v="775"/>
    <x v="0"/>
    <x v="6200"/>
  </r>
  <r>
    <x v="1"/>
    <x v="775"/>
    <x v="0"/>
    <x v="6201"/>
  </r>
  <r>
    <x v="0"/>
    <x v="775"/>
    <x v="1"/>
    <x v="6202"/>
  </r>
  <r>
    <x v="1"/>
    <x v="775"/>
    <x v="1"/>
    <x v="6203"/>
  </r>
  <r>
    <x v="0"/>
    <x v="775"/>
    <x v="2"/>
    <x v="6204"/>
  </r>
  <r>
    <x v="1"/>
    <x v="775"/>
    <x v="2"/>
    <x v="6205"/>
  </r>
  <r>
    <x v="0"/>
    <x v="775"/>
    <x v="3"/>
    <x v="6206"/>
  </r>
  <r>
    <x v="1"/>
    <x v="775"/>
    <x v="3"/>
    <x v="6207"/>
  </r>
  <r>
    <x v="0"/>
    <x v="776"/>
    <x v="0"/>
    <x v="6208"/>
  </r>
  <r>
    <x v="1"/>
    <x v="776"/>
    <x v="0"/>
    <x v="6209"/>
  </r>
  <r>
    <x v="0"/>
    <x v="776"/>
    <x v="1"/>
    <x v="6210"/>
  </r>
  <r>
    <x v="1"/>
    <x v="776"/>
    <x v="1"/>
    <x v="6211"/>
  </r>
  <r>
    <x v="0"/>
    <x v="776"/>
    <x v="2"/>
    <x v="6212"/>
  </r>
  <r>
    <x v="1"/>
    <x v="776"/>
    <x v="2"/>
    <x v="6213"/>
  </r>
  <r>
    <x v="0"/>
    <x v="776"/>
    <x v="3"/>
    <x v="6214"/>
  </r>
  <r>
    <x v="1"/>
    <x v="776"/>
    <x v="3"/>
    <x v="6215"/>
  </r>
  <r>
    <x v="0"/>
    <x v="777"/>
    <x v="0"/>
    <x v="6216"/>
  </r>
  <r>
    <x v="1"/>
    <x v="777"/>
    <x v="0"/>
    <x v="6217"/>
  </r>
  <r>
    <x v="0"/>
    <x v="777"/>
    <x v="1"/>
    <x v="6218"/>
  </r>
  <r>
    <x v="1"/>
    <x v="777"/>
    <x v="1"/>
    <x v="6219"/>
  </r>
  <r>
    <x v="0"/>
    <x v="777"/>
    <x v="2"/>
    <x v="6220"/>
  </r>
  <r>
    <x v="1"/>
    <x v="777"/>
    <x v="2"/>
    <x v="6221"/>
  </r>
  <r>
    <x v="0"/>
    <x v="777"/>
    <x v="3"/>
    <x v="6222"/>
  </r>
  <r>
    <x v="1"/>
    <x v="777"/>
    <x v="3"/>
    <x v="6223"/>
  </r>
  <r>
    <x v="0"/>
    <x v="778"/>
    <x v="0"/>
    <x v="6224"/>
  </r>
  <r>
    <x v="1"/>
    <x v="778"/>
    <x v="0"/>
    <x v="6225"/>
  </r>
  <r>
    <x v="0"/>
    <x v="778"/>
    <x v="1"/>
    <x v="6226"/>
  </r>
  <r>
    <x v="1"/>
    <x v="778"/>
    <x v="1"/>
    <x v="6227"/>
  </r>
  <r>
    <x v="0"/>
    <x v="778"/>
    <x v="2"/>
    <x v="6228"/>
  </r>
  <r>
    <x v="1"/>
    <x v="778"/>
    <x v="2"/>
    <x v="6229"/>
  </r>
  <r>
    <x v="0"/>
    <x v="778"/>
    <x v="3"/>
    <x v="6230"/>
  </r>
  <r>
    <x v="1"/>
    <x v="778"/>
    <x v="3"/>
    <x v="6231"/>
  </r>
  <r>
    <x v="0"/>
    <x v="779"/>
    <x v="0"/>
    <x v="6232"/>
  </r>
  <r>
    <x v="1"/>
    <x v="779"/>
    <x v="0"/>
    <x v="6233"/>
  </r>
  <r>
    <x v="0"/>
    <x v="779"/>
    <x v="1"/>
    <x v="6234"/>
  </r>
  <r>
    <x v="1"/>
    <x v="779"/>
    <x v="1"/>
    <x v="6235"/>
  </r>
  <r>
    <x v="0"/>
    <x v="779"/>
    <x v="2"/>
    <x v="6236"/>
  </r>
  <r>
    <x v="1"/>
    <x v="779"/>
    <x v="2"/>
    <x v="6237"/>
  </r>
  <r>
    <x v="0"/>
    <x v="779"/>
    <x v="3"/>
    <x v="6238"/>
  </r>
  <r>
    <x v="1"/>
    <x v="779"/>
    <x v="3"/>
    <x v="6239"/>
  </r>
  <r>
    <x v="0"/>
    <x v="780"/>
    <x v="0"/>
    <x v="6240"/>
  </r>
  <r>
    <x v="1"/>
    <x v="780"/>
    <x v="0"/>
    <x v="6241"/>
  </r>
  <r>
    <x v="0"/>
    <x v="780"/>
    <x v="1"/>
    <x v="6242"/>
  </r>
  <r>
    <x v="1"/>
    <x v="780"/>
    <x v="1"/>
    <x v="6243"/>
  </r>
  <r>
    <x v="0"/>
    <x v="780"/>
    <x v="2"/>
    <x v="6244"/>
  </r>
  <r>
    <x v="1"/>
    <x v="780"/>
    <x v="2"/>
    <x v="6245"/>
  </r>
  <r>
    <x v="0"/>
    <x v="780"/>
    <x v="3"/>
    <x v="6246"/>
  </r>
  <r>
    <x v="1"/>
    <x v="780"/>
    <x v="3"/>
    <x v="6247"/>
  </r>
  <r>
    <x v="0"/>
    <x v="781"/>
    <x v="0"/>
    <x v="6248"/>
  </r>
  <r>
    <x v="1"/>
    <x v="781"/>
    <x v="0"/>
    <x v="6249"/>
  </r>
  <r>
    <x v="0"/>
    <x v="781"/>
    <x v="1"/>
    <x v="6250"/>
  </r>
  <r>
    <x v="1"/>
    <x v="781"/>
    <x v="1"/>
    <x v="6251"/>
  </r>
  <r>
    <x v="0"/>
    <x v="781"/>
    <x v="2"/>
    <x v="6252"/>
  </r>
  <r>
    <x v="1"/>
    <x v="781"/>
    <x v="2"/>
    <x v="6253"/>
  </r>
  <r>
    <x v="0"/>
    <x v="781"/>
    <x v="3"/>
    <x v="6254"/>
  </r>
  <r>
    <x v="1"/>
    <x v="781"/>
    <x v="3"/>
    <x v="6255"/>
  </r>
  <r>
    <x v="0"/>
    <x v="782"/>
    <x v="0"/>
    <x v="6256"/>
  </r>
  <r>
    <x v="1"/>
    <x v="782"/>
    <x v="0"/>
    <x v="6257"/>
  </r>
  <r>
    <x v="0"/>
    <x v="782"/>
    <x v="1"/>
    <x v="6258"/>
  </r>
  <r>
    <x v="1"/>
    <x v="782"/>
    <x v="1"/>
    <x v="6259"/>
  </r>
  <r>
    <x v="0"/>
    <x v="782"/>
    <x v="2"/>
    <x v="6260"/>
  </r>
  <r>
    <x v="1"/>
    <x v="782"/>
    <x v="2"/>
    <x v="6261"/>
  </r>
  <r>
    <x v="0"/>
    <x v="782"/>
    <x v="3"/>
    <x v="6262"/>
  </r>
  <r>
    <x v="1"/>
    <x v="782"/>
    <x v="3"/>
    <x v="6263"/>
  </r>
  <r>
    <x v="0"/>
    <x v="783"/>
    <x v="0"/>
    <x v="6264"/>
  </r>
  <r>
    <x v="1"/>
    <x v="783"/>
    <x v="0"/>
    <x v="6265"/>
  </r>
  <r>
    <x v="0"/>
    <x v="783"/>
    <x v="1"/>
    <x v="6266"/>
  </r>
  <r>
    <x v="1"/>
    <x v="783"/>
    <x v="1"/>
    <x v="6267"/>
  </r>
  <r>
    <x v="0"/>
    <x v="783"/>
    <x v="2"/>
    <x v="6268"/>
  </r>
  <r>
    <x v="1"/>
    <x v="783"/>
    <x v="2"/>
    <x v="6269"/>
  </r>
  <r>
    <x v="0"/>
    <x v="783"/>
    <x v="3"/>
    <x v="6270"/>
  </r>
  <r>
    <x v="1"/>
    <x v="783"/>
    <x v="3"/>
    <x v="6271"/>
  </r>
  <r>
    <x v="0"/>
    <x v="784"/>
    <x v="0"/>
    <x v="6272"/>
  </r>
  <r>
    <x v="1"/>
    <x v="784"/>
    <x v="0"/>
    <x v="6273"/>
  </r>
  <r>
    <x v="0"/>
    <x v="784"/>
    <x v="1"/>
    <x v="6274"/>
  </r>
  <r>
    <x v="1"/>
    <x v="784"/>
    <x v="1"/>
    <x v="6275"/>
  </r>
  <r>
    <x v="0"/>
    <x v="784"/>
    <x v="2"/>
    <x v="6276"/>
  </r>
  <r>
    <x v="1"/>
    <x v="784"/>
    <x v="2"/>
    <x v="6277"/>
  </r>
  <r>
    <x v="0"/>
    <x v="784"/>
    <x v="3"/>
    <x v="6278"/>
  </r>
  <r>
    <x v="1"/>
    <x v="784"/>
    <x v="3"/>
    <x v="6279"/>
  </r>
  <r>
    <x v="0"/>
    <x v="785"/>
    <x v="0"/>
    <x v="6280"/>
  </r>
  <r>
    <x v="1"/>
    <x v="785"/>
    <x v="0"/>
    <x v="6281"/>
  </r>
  <r>
    <x v="0"/>
    <x v="785"/>
    <x v="1"/>
    <x v="6282"/>
  </r>
  <r>
    <x v="1"/>
    <x v="785"/>
    <x v="1"/>
    <x v="6283"/>
  </r>
  <r>
    <x v="0"/>
    <x v="785"/>
    <x v="2"/>
    <x v="6284"/>
  </r>
  <r>
    <x v="1"/>
    <x v="785"/>
    <x v="2"/>
    <x v="6285"/>
  </r>
  <r>
    <x v="0"/>
    <x v="785"/>
    <x v="3"/>
    <x v="6286"/>
  </r>
  <r>
    <x v="1"/>
    <x v="785"/>
    <x v="3"/>
    <x v="6287"/>
  </r>
  <r>
    <x v="0"/>
    <x v="786"/>
    <x v="0"/>
    <x v="6288"/>
  </r>
  <r>
    <x v="1"/>
    <x v="786"/>
    <x v="0"/>
    <x v="6289"/>
  </r>
  <r>
    <x v="0"/>
    <x v="786"/>
    <x v="1"/>
    <x v="6290"/>
  </r>
  <r>
    <x v="1"/>
    <x v="786"/>
    <x v="1"/>
    <x v="6291"/>
  </r>
  <r>
    <x v="0"/>
    <x v="786"/>
    <x v="2"/>
    <x v="6292"/>
  </r>
  <r>
    <x v="1"/>
    <x v="786"/>
    <x v="2"/>
    <x v="6293"/>
  </r>
  <r>
    <x v="0"/>
    <x v="786"/>
    <x v="3"/>
    <x v="6294"/>
  </r>
  <r>
    <x v="1"/>
    <x v="786"/>
    <x v="3"/>
    <x v="6295"/>
  </r>
  <r>
    <x v="0"/>
    <x v="787"/>
    <x v="0"/>
    <x v="6296"/>
  </r>
  <r>
    <x v="1"/>
    <x v="787"/>
    <x v="0"/>
    <x v="6297"/>
  </r>
  <r>
    <x v="0"/>
    <x v="787"/>
    <x v="1"/>
    <x v="6298"/>
  </r>
  <r>
    <x v="1"/>
    <x v="787"/>
    <x v="1"/>
    <x v="6299"/>
  </r>
  <r>
    <x v="0"/>
    <x v="787"/>
    <x v="2"/>
    <x v="6300"/>
  </r>
  <r>
    <x v="1"/>
    <x v="787"/>
    <x v="2"/>
    <x v="6301"/>
  </r>
  <r>
    <x v="0"/>
    <x v="787"/>
    <x v="3"/>
    <x v="6302"/>
  </r>
  <r>
    <x v="1"/>
    <x v="787"/>
    <x v="3"/>
    <x v="6303"/>
  </r>
  <r>
    <x v="0"/>
    <x v="788"/>
    <x v="0"/>
    <x v="6304"/>
  </r>
  <r>
    <x v="1"/>
    <x v="788"/>
    <x v="0"/>
    <x v="6305"/>
  </r>
  <r>
    <x v="0"/>
    <x v="788"/>
    <x v="1"/>
    <x v="6306"/>
  </r>
  <r>
    <x v="1"/>
    <x v="788"/>
    <x v="1"/>
    <x v="6307"/>
  </r>
  <r>
    <x v="0"/>
    <x v="788"/>
    <x v="2"/>
    <x v="6308"/>
  </r>
  <r>
    <x v="1"/>
    <x v="788"/>
    <x v="2"/>
    <x v="6309"/>
  </r>
  <r>
    <x v="0"/>
    <x v="788"/>
    <x v="3"/>
    <x v="6310"/>
  </r>
  <r>
    <x v="1"/>
    <x v="788"/>
    <x v="3"/>
    <x v="6311"/>
  </r>
  <r>
    <x v="0"/>
    <x v="789"/>
    <x v="0"/>
    <x v="6312"/>
  </r>
  <r>
    <x v="1"/>
    <x v="789"/>
    <x v="0"/>
    <x v="6313"/>
  </r>
  <r>
    <x v="0"/>
    <x v="789"/>
    <x v="1"/>
    <x v="6314"/>
  </r>
  <r>
    <x v="1"/>
    <x v="789"/>
    <x v="1"/>
    <x v="6315"/>
  </r>
  <r>
    <x v="0"/>
    <x v="789"/>
    <x v="2"/>
    <x v="6316"/>
  </r>
  <r>
    <x v="1"/>
    <x v="789"/>
    <x v="2"/>
    <x v="6317"/>
  </r>
  <r>
    <x v="0"/>
    <x v="789"/>
    <x v="3"/>
    <x v="6318"/>
  </r>
  <r>
    <x v="1"/>
    <x v="789"/>
    <x v="3"/>
    <x v="6319"/>
  </r>
  <r>
    <x v="0"/>
    <x v="790"/>
    <x v="0"/>
    <x v="6320"/>
  </r>
  <r>
    <x v="1"/>
    <x v="790"/>
    <x v="0"/>
    <x v="6321"/>
  </r>
  <r>
    <x v="0"/>
    <x v="790"/>
    <x v="1"/>
    <x v="6322"/>
  </r>
  <r>
    <x v="1"/>
    <x v="790"/>
    <x v="1"/>
    <x v="6323"/>
  </r>
  <r>
    <x v="0"/>
    <x v="790"/>
    <x v="2"/>
    <x v="6324"/>
  </r>
  <r>
    <x v="1"/>
    <x v="790"/>
    <x v="2"/>
    <x v="6325"/>
  </r>
  <r>
    <x v="0"/>
    <x v="790"/>
    <x v="3"/>
    <x v="6326"/>
  </r>
  <r>
    <x v="1"/>
    <x v="790"/>
    <x v="3"/>
    <x v="6327"/>
  </r>
  <r>
    <x v="0"/>
    <x v="791"/>
    <x v="0"/>
    <x v="6328"/>
  </r>
  <r>
    <x v="1"/>
    <x v="791"/>
    <x v="0"/>
    <x v="6329"/>
  </r>
  <r>
    <x v="0"/>
    <x v="791"/>
    <x v="1"/>
    <x v="6330"/>
  </r>
  <r>
    <x v="1"/>
    <x v="791"/>
    <x v="1"/>
    <x v="6331"/>
  </r>
  <r>
    <x v="0"/>
    <x v="791"/>
    <x v="2"/>
    <x v="6332"/>
  </r>
  <r>
    <x v="1"/>
    <x v="791"/>
    <x v="2"/>
    <x v="6333"/>
  </r>
  <r>
    <x v="0"/>
    <x v="791"/>
    <x v="3"/>
    <x v="6334"/>
  </r>
  <r>
    <x v="1"/>
    <x v="791"/>
    <x v="3"/>
    <x v="6335"/>
  </r>
  <r>
    <x v="0"/>
    <x v="792"/>
    <x v="0"/>
    <x v="6336"/>
  </r>
  <r>
    <x v="1"/>
    <x v="792"/>
    <x v="0"/>
    <x v="6337"/>
  </r>
  <r>
    <x v="0"/>
    <x v="792"/>
    <x v="1"/>
    <x v="6338"/>
  </r>
  <r>
    <x v="1"/>
    <x v="792"/>
    <x v="1"/>
    <x v="6339"/>
  </r>
  <r>
    <x v="0"/>
    <x v="792"/>
    <x v="2"/>
    <x v="6340"/>
  </r>
  <r>
    <x v="1"/>
    <x v="792"/>
    <x v="2"/>
    <x v="6341"/>
  </r>
  <r>
    <x v="0"/>
    <x v="792"/>
    <x v="3"/>
    <x v="6342"/>
  </r>
  <r>
    <x v="1"/>
    <x v="792"/>
    <x v="3"/>
    <x v="6343"/>
  </r>
  <r>
    <x v="0"/>
    <x v="793"/>
    <x v="0"/>
    <x v="6344"/>
  </r>
  <r>
    <x v="1"/>
    <x v="793"/>
    <x v="0"/>
    <x v="6345"/>
  </r>
  <r>
    <x v="0"/>
    <x v="793"/>
    <x v="1"/>
    <x v="6346"/>
  </r>
  <r>
    <x v="1"/>
    <x v="793"/>
    <x v="1"/>
    <x v="6347"/>
  </r>
  <r>
    <x v="0"/>
    <x v="793"/>
    <x v="2"/>
    <x v="6348"/>
  </r>
  <r>
    <x v="1"/>
    <x v="793"/>
    <x v="2"/>
    <x v="6349"/>
  </r>
  <r>
    <x v="0"/>
    <x v="793"/>
    <x v="3"/>
    <x v="6350"/>
  </r>
  <r>
    <x v="1"/>
    <x v="793"/>
    <x v="3"/>
    <x v="6351"/>
  </r>
  <r>
    <x v="0"/>
    <x v="794"/>
    <x v="0"/>
    <x v="6352"/>
  </r>
  <r>
    <x v="1"/>
    <x v="794"/>
    <x v="0"/>
    <x v="6353"/>
  </r>
  <r>
    <x v="0"/>
    <x v="794"/>
    <x v="1"/>
    <x v="6354"/>
  </r>
  <r>
    <x v="1"/>
    <x v="794"/>
    <x v="1"/>
    <x v="6355"/>
  </r>
  <r>
    <x v="0"/>
    <x v="794"/>
    <x v="2"/>
    <x v="6356"/>
  </r>
  <r>
    <x v="1"/>
    <x v="794"/>
    <x v="2"/>
    <x v="6357"/>
  </r>
  <r>
    <x v="0"/>
    <x v="794"/>
    <x v="3"/>
    <x v="6358"/>
  </r>
  <r>
    <x v="1"/>
    <x v="794"/>
    <x v="3"/>
    <x v="6359"/>
  </r>
  <r>
    <x v="0"/>
    <x v="795"/>
    <x v="0"/>
    <x v="6360"/>
  </r>
  <r>
    <x v="1"/>
    <x v="795"/>
    <x v="0"/>
    <x v="6361"/>
  </r>
  <r>
    <x v="0"/>
    <x v="795"/>
    <x v="1"/>
    <x v="6362"/>
  </r>
  <r>
    <x v="1"/>
    <x v="795"/>
    <x v="1"/>
    <x v="6363"/>
  </r>
  <r>
    <x v="0"/>
    <x v="795"/>
    <x v="2"/>
    <x v="6364"/>
  </r>
  <r>
    <x v="1"/>
    <x v="795"/>
    <x v="2"/>
    <x v="6365"/>
  </r>
  <r>
    <x v="0"/>
    <x v="795"/>
    <x v="3"/>
    <x v="6366"/>
  </r>
  <r>
    <x v="1"/>
    <x v="795"/>
    <x v="3"/>
    <x v="6367"/>
  </r>
  <r>
    <x v="0"/>
    <x v="796"/>
    <x v="0"/>
    <x v="6368"/>
  </r>
  <r>
    <x v="1"/>
    <x v="796"/>
    <x v="0"/>
    <x v="6369"/>
  </r>
  <r>
    <x v="0"/>
    <x v="796"/>
    <x v="1"/>
    <x v="6370"/>
  </r>
  <r>
    <x v="1"/>
    <x v="796"/>
    <x v="1"/>
    <x v="6371"/>
  </r>
  <r>
    <x v="0"/>
    <x v="796"/>
    <x v="2"/>
    <x v="6372"/>
  </r>
  <r>
    <x v="1"/>
    <x v="796"/>
    <x v="2"/>
    <x v="6373"/>
  </r>
  <r>
    <x v="0"/>
    <x v="796"/>
    <x v="3"/>
    <x v="6374"/>
  </r>
  <r>
    <x v="1"/>
    <x v="796"/>
    <x v="3"/>
    <x v="6375"/>
  </r>
  <r>
    <x v="0"/>
    <x v="797"/>
    <x v="0"/>
    <x v="6376"/>
  </r>
  <r>
    <x v="1"/>
    <x v="797"/>
    <x v="0"/>
    <x v="6377"/>
  </r>
  <r>
    <x v="0"/>
    <x v="797"/>
    <x v="1"/>
    <x v="6378"/>
  </r>
  <r>
    <x v="1"/>
    <x v="797"/>
    <x v="1"/>
    <x v="6379"/>
  </r>
  <r>
    <x v="0"/>
    <x v="797"/>
    <x v="2"/>
    <x v="6380"/>
  </r>
  <r>
    <x v="1"/>
    <x v="797"/>
    <x v="2"/>
    <x v="6381"/>
  </r>
  <r>
    <x v="0"/>
    <x v="797"/>
    <x v="3"/>
    <x v="6382"/>
  </r>
  <r>
    <x v="1"/>
    <x v="797"/>
    <x v="3"/>
    <x v="6383"/>
  </r>
  <r>
    <x v="0"/>
    <x v="798"/>
    <x v="0"/>
    <x v="6384"/>
  </r>
  <r>
    <x v="1"/>
    <x v="798"/>
    <x v="0"/>
    <x v="6385"/>
  </r>
  <r>
    <x v="0"/>
    <x v="798"/>
    <x v="1"/>
    <x v="6386"/>
  </r>
  <r>
    <x v="1"/>
    <x v="798"/>
    <x v="1"/>
    <x v="6387"/>
  </r>
  <r>
    <x v="0"/>
    <x v="798"/>
    <x v="2"/>
    <x v="6388"/>
  </r>
  <r>
    <x v="1"/>
    <x v="798"/>
    <x v="2"/>
    <x v="6389"/>
  </r>
  <r>
    <x v="0"/>
    <x v="798"/>
    <x v="3"/>
    <x v="6390"/>
  </r>
  <r>
    <x v="1"/>
    <x v="798"/>
    <x v="3"/>
    <x v="6391"/>
  </r>
  <r>
    <x v="0"/>
    <x v="799"/>
    <x v="0"/>
    <x v="6392"/>
  </r>
  <r>
    <x v="1"/>
    <x v="799"/>
    <x v="0"/>
    <x v="6393"/>
  </r>
  <r>
    <x v="0"/>
    <x v="799"/>
    <x v="1"/>
    <x v="6394"/>
  </r>
  <r>
    <x v="1"/>
    <x v="799"/>
    <x v="1"/>
    <x v="6395"/>
  </r>
  <r>
    <x v="0"/>
    <x v="799"/>
    <x v="2"/>
    <x v="6396"/>
  </r>
  <r>
    <x v="1"/>
    <x v="799"/>
    <x v="2"/>
    <x v="6397"/>
  </r>
  <r>
    <x v="0"/>
    <x v="799"/>
    <x v="3"/>
    <x v="6398"/>
  </r>
  <r>
    <x v="1"/>
    <x v="799"/>
    <x v="3"/>
    <x v="6399"/>
  </r>
  <r>
    <x v="0"/>
    <x v="800"/>
    <x v="0"/>
    <x v="6400"/>
  </r>
  <r>
    <x v="1"/>
    <x v="800"/>
    <x v="0"/>
    <x v="6401"/>
  </r>
  <r>
    <x v="0"/>
    <x v="800"/>
    <x v="1"/>
    <x v="6402"/>
  </r>
  <r>
    <x v="1"/>
    <x v="800"/>
    <x v="1"/>
    <x v="6403"/>
  </r>
  <r>
    <x v="0"/>
    <x v="800"/>
    <x v="2"/>
    <x v="6404"/>
  </r>
  <r>
    <x v="1"/>
    <x v="800"/>
    <x v="2"/>
    <x v="6405"/>
  </r>
  <r>
    <x v="0"/>
    <x v="800"/>
    <x v="3"/>
    <x v="6406"/>
  </r>
  <r>
    <x v="1"/>
    <x v="800"/>
    <x v="3"/>
    <x v="6407"/>
  </r>
  <r>
    <x v="0"/>
    <x v="801"/>
    <x v="0"/>
    <x v="6408"/>
  </r>
  <r>
    <x v="1"/>
    <x v="801"/>
    <x v="0"/>
    <x v="6409"/>
  </r>
  <r>
    <x v="0"/>
    <x v="801"/>
    <x v="1"/>
    <x v="6410"/>
  </r>
  <r>
    <x v="1"/>
    <x v="801"/>
    <x v="1"/>
    <x v="6411"/>
  </r>
  <r>
    <x v="0"/>
    <x v="801"/>
    <x v="2"/>
    <x v="6412"/>
  </r>
  <r>
    <x v="1"/>
    <x v="801"/>
    <x v="2"/>
    <x v="6413"/>
  </r>
  <r>
    <x v="0"/>
    <x v="801"/>
    <x v="3"/>
    <x v="6414"/>
  </r>
  <r>
    <x v="1"/>
    <x v="801"/>
    <x v="3"/>
    <x v="6415"/>
  </r>
  <r>
    <x v="0"/>
    <x v="802"/>
    <x v="0"/>
    <x v="6416"/>
  </r>
  <r>
    <x v="1"/>
    <x v="802"/>
    <x v="0"/>
    <x v="6417"/>
  </r>
  <r>
    <x v="0"/>
    <x v="802"/>
    <x v="1"/>
    <x v="6418"/>
  </r>
  <r>
    <x v="1"/>
    <x v="802"/>
    <x v="1"/>
    <x v="6419"/>
  </r>
  <r>
    <x v="0"/>
    <x v="802"/>
    <x v="2"/>
    <x v="6420"/>
  </r>
  <r>
    <x v="1"/>
    <x v="802"/>
    <x v="2"/>
    <x v="6421"/>
  </r>
  <r>
    <x v="0"/>
    <x v="802"/>
    <x v="3"/>
    <x v="6422"/>
  </r>
  <r>
    <x v="1"/>
    <x v="802"/>
    <x v="3"/>
    <x v="6423"/>
  </r>
  <r>
    <x v="0"/>
    <x v="803"/>
    <x v="0"/>
    <x v="6424"/>
  </r>
  <r>
    <x v="1"/>
    <x v="803"/>
    <x v="0"/>
    <x v="6425"/>
  </r>
  <r>
    <x v="0"/>
    <x v="803"/>
    <x v="1"/>
    <x v="6426"/>
  </r>
  <r>
    <x v="1"/>
    <x v="803"/>
    <x v="1"/>
    <x v="6427"/>
  </r>
  <r>
    <x v="0"/>
    <x v="803"/>
    <x v="2"/>
    <x v="6428"/>
  </r>
  <r>
    <x v="1"/>
    <x v="803"/>
    <x v="2"/>
    <x v="6429"/>
  </r>
  <r>
    <x v="0"/>
    <x v="803"/>
    <x v="3"/>
    <x v="6430"/>
  </r>
  <r>
    <x v="1"/>
    <x v="803"/>
    <x v="3"/>
    <x v="6431"/>
  </r>
  <r>
    <x v="0"/>
    <x v="804"/>
    <x v="0"/>
    <x v="6432"/>
  </r>
  <r>
    <x v="1"/>
    <x v="804"/>
    <x v="0"/>
    <x v="6433"/>
  </r>
  <r>
    <x v="0"/>
    <x v="804"/>
    <x v="1"/>
    <x v="6434"/>
  </r>
  <r>
    <x v="1"/>
    <x v="804"/>
    <x v="1"/>
    <x v="6435"/>
  </r>
  <r>
    <x v="0"/>
    <x v="804"/>
    <x v="2"/>
    <x v="6436"/>
  </r>
  <r>
    <x v="1"/>
    <x v="804"/>
    <x v="2"/>
    <x v="6437"/>
  </r>
  <r>
    <x v="0"/>
    <x v="804"/>
    <x v="3"/>
    <x v="6438"/>
  </r>
  <r>
    <x v="1"/>
    <x v="804"/>
    <x v="3"/>
    <x v="6439"/>
  </r>
  <r>
    <x v="0"/>
    <x v="805"/>
    <x v="0"/>
    <x v="6440"/>
  </r>
  <r>
    <x v="1"/>
    <x v="805"/>
    <x v="0"/>
    <x v="6441"/>
  </r>
  <r>
    <x v="0"/>
    <x v="805"/>
    <x v="1"/>
    <x v="6442"/>
  </r>
  <r>
    <x v="1"/>
    <x v="805"/>
    <x v="1"/>
    <x v="6443"/>
  </r>
  <r>
    <x v="0"/>
    <x v="805"/>
    <x v="2"/>
    <x v="6444"/>
  </r>
  <r>
    <x v="1"/>
    <x v="805"/>
    <x v="2"/>
    <x v="6445"/>
  </r>
  <r>
    <x v="0"/>
    <x v="805"/>
    <x v="3"/>
    <x v="6446"/>
  </r>
  <r>
    <x v="1"/>
    <x v="805"/>
    <x v="3"/>
    <x v="6447"/>
  </r>
  <r>
    <x v="0"/>
    <x v="806"/>
    <x v="0"/>
    <x v="6448"/>
  </r>
  <r>
    <x v="1"/>
    <x v="806"/>
    <x v="0"/>
    <x v="6449"/>
  </r>
  <r>
    <x v="0"/>
    <x v="806"/>
    <x v="1"/>
    <x v="6450"/>
  </r>
  <r>
    <x v="1"/>
    <x v="806"/>
    <x v="1"/>
    <x v="6451"/>
  </r>
  <r>
    <x v="0"/>
    <x v="806"/>
    <x v="2"/>
    <x v="6452"/>
  </r>
  <r>
    <x v="1"/>
    <x v="806"/>
    <x v="2"/>
    <x v="6453"/>
  </r>
  <r>
    <x v="0"/>
    <x v="806"/>
    <x v="3"/>
    <x v="6454"/>
  </r>
  <r>
    <x v="1"/>
    <x v="806"/>
    <x v="3"/>
    <x v="6455"/>
  </r>
  <r>
    <x v="0"/>
    <x v="807"/>
    <x v="0"/>
    <x v="6456"/>
  </r>
  <r>
    <x v="1"/>
    <x v="807"/>
    <x v="0"/>
    <x v="6457"/>
  </r>
  <r>
    <x v="0"/>
    <x v="807"/>
    <x v="1"/>
    <x v="6458"/>
  </r>
  <r>
    <x v="1"/>
    <x v="807"/>
    <x v="1"/>
    <x v="6459"/>
  </r>
  <r>
    <x v="0"/>
    <x v="807"/>
    <x v="2"/>
    <x v="6460"/>
  </r>
  <r>
    <x v="1"/>
    <x v="807"/>
    <x v="2"/>
    <x v="6461"/>
  </r>
  <r>
    <x v="0"/>
    <x v="807"/>
    <x v="3"/>
    <x v="6462"/>
  </r>
  <r>
    <x v="1"/>
    <x v="807"/>
    <x v="3"/>
    <x v="6463"/>
  </r>
  <r>
    <x v="0"/>
    <x v="808"/>
    <x v="0"/>
    <x v="6464"/>
  </r>
  <r>
    <x v="1"/>
    <x v="808"/>
    <x v="0"/>
    <x v="6465"/>
  </r>
  <r>
    <x v="0"/>
    <x v="808"/>
    <x v="1"/>
    <x v="6466"/>
  </r>
  <r>
    <x v="1"/>
    <x v="808"/>
    <x v="1"/>
    <x v="6467"/>
  </r>
  <r>
    <x v="0"/>
    <x v="808"/>
    <x v="2"/>
    <x v="6468"/>
  </r>
  <r>
    <x v="1"/>
    <x v="808"/>
    <x v="2"/>
    <x v="6469"/>
  </r>
  <r>
    <x v="0"/>
    <x v="808"/>
    <x v="3"/>
    <x v="6470"/>
  </r>
  <r>
    <x v="1"/>
    <x v="808"/>
    <x v="3"/>
    <x v="6471"/>
  </r>
  <r>
    <x v="0"/>
    <x v="809"/>
    <x v="0"/>
    <x v="6472"/>
  </r>
  <r>
    <x v="1"/>
    <x v="809"/>
    <x v="0"/>
    <x v="6473"/>
  </r>
  <r>
    <x v="0"/>
    <x v="809"/>
    <x v="1"/>
    <x v="6474"/>
  </r>
  <r>
    <x v="1"/>
    <x v="809"/>
    <x v="1"/>
    <x v="6475"/>
  </r>
  <r>
    <x v="0"/>
    <x v="809"/>
    <x v="2"/>
    <x v="6476"/>
  </r>
  <r>
    <x v="1"/>
    <x v="809"/>
    <x v="2"/>
    <x v="6477"/>
  </r>
  <r>
    <x v="0"/>
    <x v="809"/>
    <x v="3"/>
    <x v="6478"/>
  </r>
  <r>
    <x v="1"/>
    <x v="809"/>
    <x v="3"/>
    <x v="6479"/>
  </r>
  <r>
    <x v="0"/>
    <x v="810"/>
    <x v="0"/>
    <x v="6480"/>
  </r>
  <r>
    <x v="1"/>
    <x v="810"/>
    <x v="0"/>
    <x v="6481"/>
  </r>
  <r>
    <x v="0"/>
    <x v="810"/>
    <x v="1"/>
    <x v="6482"/>
  </r>
  <r>
    <x v="1"/>
    <x v="810"/>
    <x v="1"/>
    <x v="6483"/>
  </r>
  <r>
    <x v="0"/>
    <x v="810"/>
    <x v="2"/>
    <x v="6484"/>
  </r>
  <r>
    <x v="1"/>
    <x v="810"/>
    <x v="2"/>
    <x v="6485"/>
  </r>
  <r>
    <x v="0"/>
    <x v="810"/>
    <x v="3"/>
    <x v="6486"/>
  </r>
  <r>
    <x v="1"/>
    <x v="810"/>
    <x v="3"/>
    <x v="6487"/>
  </r>
  <r>
    <x v="0"/>
    <x v="811"/>
    <x v="0"/>
    <x v="6488"/>
  </r>
  <r>
    <x v="1"/>
    <x v="811"/>
    <x v="0"/>
    <x v="6489"/>
  </r>
  <r>
    <x v="0"/>
    <x v="811"/>
    <x v="1"/>
    <x v="6490"/>
  </r>
  <r>
    <x v="1"/>
    <x v="811"/>
    <x v="1"/>
    <x v="6491"/>
  </r>
  <r>
    <x v="0"/>
    <x v="811"/>
    <x v="2"/>
    <x v="6492"/>
  </r>
  <r>
    <x v="1"/>
    <x v="811"/>
    <x v="2"/>
    <x v="6493"/>
  </r>
  <r>
    <x v="0"/>
    <x v="811"/>
    <x v="3"/>
    <x v="6494"/>
  </r>
  <r>
    <x v="1"/>
    <x v="811"/>
    <x v="3"/>
    <x v="6495"/>
  </r>
  <r>
    <x v="0"/>
    <x v="812"/>
    <x v="0"/>
    <x v="6496"/>
  </r>
  <r>
    <x v="1"/>
    <x v="812"/>
    <x v="0"/>
    <x v="6497"/>
  </r>
  <r>
    <x v="0"/>
    <x v="812"/>
    <x v="1"/>
    <x v="6498"/>
  </r>
  <r>
    <x v="1"/>
    <x v="812"/>
    <x v="1"/>
    <x v="6499"/>
  </r>
  <r>
    <x v="0"/>
    <x v="812"/>
    <x v="2"/>
    <x v="6500"/>
  </r>
  <r>
    <x v="1"/>
    <x v="812"/>
    <x v="2"/>
    <x v="6501"/>
  </r>
  <r>
    <x v="0"/>
    <x v="812"/>
    <x v="3"/>
    <x v="6502"/>
  </r>
  <r>
    <x v="1"/>
    <x v="812"/>
    <x v="3"/>
    <x v="6503"/>
  </r>
  <r>
    <x v="0"/>
    <x v="813"/>
    <x v="0"/>
    <x v="6504"/>
  </r>
  <r>
    <x v="1"/>
    <x v="813"/>
    <x v="0"/>
    <x v="6505"/>
  </r>
  <r>
    <x v="0"/>
    <x v="813"/>
    <x v="1"/>
    <x v="6506"/>
  </r>
  <r>
    <x v="1"/>
    <x v="813"/>
    <x v="1"/>
    <x v="6507"/>
  </r>
  <r>
    <x v="0"/>
    <x v="813"/>
    <x v="2"/>
    <x v="6508"/>
  </r>
  <r>
    <x v="1"/>
    <x v="813"/>
    <x v="2"/>
    <x v="6509"/>
  </r>
  <r>
    <x v="0"/>
    <x v="813"/>
    <x v="3"/>
    <x v="6510"/>
  </r>
  <r>
    <x v="1"/>
    <x v="813"/>
    <x v="3"/>
    <x v="6511"/>
  </r>
  <r>
    <x v="0"/>
    <x v="814"/>
    <x v="0"/>
    <x v="6512"/>
  </r>
  <r>
    <x v="1"/>
    <x v="814"/>
    <x v="0"/>
    <x v="6513"/>
  </r>
  <r>
    <x v="0"/>
    <x v="814"/>
    <x v="1"/>
    <x v="6514"/>
  </r>
  <r>
    <x v="1"/>
    <x v="814"/>
    <x v="1"/>
    <x v="6515"/>
  </r>
  <r>
    <x v="0"/>
    <x v="814"/>
    <x v="2"/>
    <x v="6516"/>
  </r>
  <r>
    <x v="1"/>
    <x v="814"/>
    <x v="2"/>
    <x v="6517"/>
  </r>
  <r>
    <x v="0"/>
    <x v="814"/>
    <x v="3"/>
    <x v="6518"/>
  </r>
  <r>
    <x v="1"/>
    <x v="814"/>
    <x v="3"/>
    <x v="6519"/>
  </r>
  <r>
    <x v="0"/>
    <x v="815"/>
    <x v="0"/>
    <x v="6520"/>
  </r>
  <r>
    <x v="1"/>
    <x v="815"/>
    <x v="0"/>
    <x v="6521"/>
  </r>
  <r>
    <x v="0"/>
    <x v="815"/>
    <x v="1"/>
    <x v="6522"/>
  </r>
  <r>
    <x v="1"/>
    <x v="815"/>
    <x v="1"/>
    <x v="6523"/>
  </r>
  <r>
    <x v="0"/>
    <x v="815"/>
    <x v="2"/>
    <x v="6524"/>
  </r>
  <r>
    <x v="1"/>
    <x v="815"/>
    <x v="2"/>
    <x v="6525"/>
  </r>
  <r>
    <x v="0"/>
    <x v="815"/>
    <x v="3"/>
    <x v="6526"/>
  </r>
  <r>
    <x v="1"/>
    <x v="815"/>
    <x v="3"/>
    <x v="6527"/>
  </r>
  <r>
    <x v="0"/>
    <x v="816"/>
    <x v="0"/>
    <x v="6528"/>
  </r>
  <r>
    <x v="1"/>
    <x v="816"/>
    <x v="0"/>
    <x v="6529"/>
  </r>
  <r>
    <x v="0"/>
    <x v="816"/>
    <x v="1"/>
    <x v="6530"/>
  </r>
  <r>
    <x v="1"/>
    <x v="816"/>
    <x v="1"/>
    <x v="6531"/>
  </r>
  <r>
    <x v="0"/>
    <x v="816"/>
    <x v="2"/>
    <x v="6532"/>
  </r>
  <r>
    <x v="1"/>
    <x v="816"/>
    <x v="2"/>
    <x v="6533"/>
  </r>
  <r>
    <x v="0"/>
    <x v="816"/>
    <x v="3"/>
    <x v="6534"/>
  </r>
  <r>
    <x v="1"/>
    <x v="816"/>
    <x v="3"/>
    <x v="6535"/>
  </r>
  <r>
    <x v="0"/>
    <x v="817"/>
    <x v="0"/>
    <x v="6536"/>
  </r>
  <r>
    <x v="1"/>
    <x v="817"/>
    <x v="0"/>
    <x v="6537"/>
  </r>
  <r>
    <x v="0"/>
    <x v="817"/>
    <x v="1"/>
    <x v="6538"/>
  </r>
  <r>
    <x v="1"/>
    <x v="817"/>
    <x v="1"/>
    <x v="6539"/>
  </r>
  <r>
    <x v="0"/>
    <x v="817"/>
    <x v="2"/>
    <x v="6540"/>
  </r>
  <r>
    <x v="1"/>
    <x v="817"/>
    <x v="2"/>
    <x v="6541"/>
  </r>
  <r>
    <x v="0"/>
    <x v="817"/>
    <x v="3"/>
    <x v="6542"/>
  </r>
  <r>
    <x v="1"/>
    <x v="817"/>
    <x v="3"/>
    <x v="6543"/>
  </r>
  <r>
    <x v="0"/>
    <x v="818"/>
    <x v="0"/>
    <x v="6544"/>
  </r>
  <r>
    <x v="1"/>
    <x v="818"/>
    <x v="0"/>
    <x v="6545"/>
  </r>
  <r>
    <x v="0"/>
    <x v="818"/>
    <x v="1"/>
    <x v="6546"/>
  </r>
  <r>
    <x v="1"/>
    <x v="818"/>
    <x v="1"/>
    <x v="6547"/>
  </r>
  <r>
    <x v="0"/>
    <x v="818"/>
    <x v="2"/>
    <x v="6548"/>
  </r>
  <r>
    <x v="1"/>
    <x v="818"/>
    <x v="2"/>
    <x v="6549"/>
  </r>
  <r>
    <x v="0"/>
    <x v="818"/>
    <x v="3"/>
    <x v="6550"/>
  </r>
  <r>
    <x v="1"/>
    <x v="818"/>
    <x v="3"/>
    <x v="6551"/>
  </r>
  <r>
    <x v="0"/>
    <x v="819"/>
    <x v="0"/>
    <x v="6552"/>
  </r>
  <r>
    <x v="1"/>
    <x v="819"/>
    <x v="0"/>
    <x v="6553"/>
  </r>
  <r>
    <x v="0"/>
    <x v="819"/>
    <x v="1"/>
    <x v="6554"/>
  </r>
  <r>
    <x v="1"/>
    <x v="819"/>
    <x v="1"/>
    <x v="6555"/>
  </r>
  <r>
    <x v="0"/>
    <x v="819"/>
    <x v="2"/>
    <x v="6556"/>
  </r>
  <r>
    <x v="1"/>
    <x v="819"/>
    <x v="2"/>
    <x v="6557"/>
  </r>
  <r>
    <x v="0"/>
    <x v="819"/>
    <x v="3"/>
    <x v="6558"/>
  </r>
  <r>
    <x v="1"/>
    <x v="819"/>
    <x v="3"/>
    <x v="6559"/>
  </r>
  <r>
    <x v="0"/>
    <x v="820"/>
    <x v="0"/>
    <x v="6560"/>
  </r>
  <r>
    <x v="1"/>
    <x v="820"/>
    <x v="0"/>
    <x v="6561"/>
  </r>
  <r>
    <x v="0"/>
    <x v="820"/>
    <x v="1"/>
    <x v="6562"/>
  </r>
  <r>
    <x v="1"/>
    <x v="820"/>
    <x v="1"/>
    <x v="6563"/>
  </r>
  <r>
    <x v="0"/>
    <x v="820"/>
    <x v="2"/>
    <x v="6564"/>
  </r>
  <r>
    <x v="1"/>
    <x v="820"/>
    <x v="2"/>
    <x v="6565"/>
  </r>
  <r>
    <x v="0"/>
    <x v="820"/>
    <x v="3"/>
    <x v="6566"/>
  </r>
  <r>
    <x v="1"/>
    <x v="820"/>
    <x v="3"/>
    <x v="6567"/>
  </r>
  <r>
    <x v="0"/>
    <x v="821"/>
    <x v="0"/>
    <x v="6568"/>
  </r>
  <r>
    <x v="1"/>
    <x v="821"/>
    <x v="0"/>
    <x v="6569"/>
  </r>
  <r>
    <x v="0"/>
    <x v="821"/>
    <x v="1"/>
    <x v="6570"/>
  </r>
  <r>
    <x v="1"/>
    <x v="821"/>
    <x v="1"/>
    <x v="6571"/>
  </r>
  <r>
    <x v="0"/>
    <x v="821"/>
    <x v="2"/>
    <x v="6572"/>
  </r>
  <r>
    <x v="1"/>
    <x v="821"/>
    <x v="2"/>
    <x v="6573"/>
  </r>
  <r>
    <x v="0"/>
    <x v="821"/>
    <x v="3"/>
    <x v="6574"/>
  </r>
  <r>
    <x v="1"/>
    <x v="821"/>
    <x v="3"/>
    <x v="6575"/>
  </r>
  <r>
    <x v="0"/>
    <x v="822"/>
    <x v="0"/>
    <x v="6576"/>
  </r>
  <r>
    <x v="1"/>
    <x v="822"/>
    <x v="0"/>
    <x v="6577"/>
  </r>
  <r>
    <x v="0"/>
    <x v="822"/>
    <x v="1"/>
    <x v="6578"/>
  </r>
  <r>
    <x v="1"/>
    <x v="822"/>
    <x v="1"/>
    <x v="6579"/>
  </r>
  <r>
    <x v="0"/>
    <x v="822"/>
    <x v="2"/>
    <x v="6580"/>
  </r>
  <r>
    <x v="1"/>
    <x v="822"/>
    <x v="2"/>
    <x v="6581"/>
  </r>
  <r>
    <x v="0"/>
    <x v="822"/>
    <x v="3"/>
    <x v="6582"/>
  </r>
  <r>
    <x v="1"/>
    <x v="822"/>
    <x v="3"/>
    <x v="6583"/>
  </r>
  <r>
    <x v="0"/>
    <x v="823"/>
    <x v="0"/>
    <x v="6584"/>
  </r>
  <r>
    <x v="1"/>
    <x v="823"/>
    <x v="0"/>
    <x v="6585"/>
  </r>
  <r>
    <x v="0"/>
    <x v="823"/>
    <x v="1"/>
    <x v="6586"/>
  </r>
  <r>
    <x v="1"/>
    <x v="823"/>
    <x v="1"/>
    <x v="6587"/>
  </r>
  <r>
    <x v="0"/>
    <x v="823"/>
    <x v="2"/>
    <x v="6588"/>
  </r>
  <r>
    <x v="1"/>
    <x v="823"/>
    <x v="2"/>
    <x v="6589"/>
  </r>
  <r>
    <x v="0"/>
    <x v="823"/>
    <x v="3"/>
    <x v="6590"/>
  </r>
  <r>
    <x v="1"/>
    <x v="823"/>
    <x v="3"/>
    <x v="6591"/>
  </r>
  <r>
    <x v="0"/>
    <x v="824"/>
    <x v="0"/>
    <x v="6592"/>
  </r>
  <r>
    <x v="1"/>
    <x v="824"/>
    <x v="0"/>
    <x v="6593"/>
  </r>
  <r>
    <x v="0"/>
    <x v="824"/>
    <x v="1"/>
    <x v="6594"/>
  </r>
  <r>
    <x v="1"/>
    <x v="824"/>
    <x v="1"/>
    <x v="6595"/>
  </r>
  <r>
    <x v="0"/>
    <x v="824"/>
    <x v="2"/>
    <x v="6596"/>
  </r>
  <r>
    <x v="1"/>
    <x v="824"/>
    <x v="2"/>
    <x v="6597"/>
  </r>
  <r>
    <x v="0"/>
    <x v="824"/>
    <x v="3"/>
    <x v="6598"/>
  </r>
  <r>
    <x v="1"/>
    <x v="824"/>
    <x v="3"/>
    <x v="6599"/>
  </r>
  <r>
    <x v="0"/>
    <x v="825"/>
    <x v="0"/>
    <x v="6600"/>
  </r>
  <r>
    <x v="1"/>
    <x v="825"/>
    <x v="0"/>
    <x v="6601"/>
  </r>
  <r>
    <x v="0"/>
    <x v="825"/>
    <x v="1"/>
    <x v="6602"/>
  </r>
  <r>
    <x v="1"/>
    <x v="825"/>
    <x v="1"/>
    <x v="6603"/>
  </r>
  <r>
    <x v="0"/>
    <x v="825"/>
    <x v="2"/>
    <x v="6604"/>
  </r>
  <r>
    <x v="1"/>
    <x v="825"/>
    <x v="2"/>
    <x v="6605"/>
  </r>
  <r>
    <x v="0"/>
    <x v="825"/>
    <x v="3"/>
    <x v="6606"/>
  </r>
  <r>
    <x v="1"/>
    <x v="825"/>
    <x v="3"/>
    <x v="6607"/>
  </r>
  <r>
    <x v="0"/>
    <x v="826"/>
    <x v="0"/>
    <x v="6608"/>
  </r>
  <r>
    <x v="1"/>
    <x v="826"/>
    <x v="0"/>
    <x v="6609"/>
  </r>
  <r>
    <x v="0"/>
    <x v="826"/>
    <x v="1"/>
    <x v="6610"/>
  </r>
  <r>
    <x v="1"/>
    <x v="826"/>
    <x v="1"/>
    <x v="6611"/>
  </r>
  <r>
    <x v="0"/>
    <x v="826"/>
    <x v="2"/>
    <x v="6612"/>
  </r>
  <r>
    <x v="1"/>
    <x v="826"/>
    <x v="2"/>
    <x v="6613"/>
  </r>
  <r>
    <x v="0"/>
    <x v="826"/>
    <x v="3"/>
    <x v="6614"/>
  </r>
  <r>
    <x v="1"/>
    <x v="826"/>
    <x v="3"/>
    <x v="6615"/>
  </r>
  <r>
    <x v="0"/>
    <x v="827"/>
    <x v="0"/>
    <x v="6616"/>
  </r>
  <r>
    <x v="1"/>
    <x v="827"/>
    <x v="0"/>
    <x v="6617"/>
  </r>
  <r>
    <x v="0"/>
    <x v="827"/>
    <x v="1"/>
    <x v="6618"/>
  </r>
  <r>
    <x v="1"/>
    <x v="827"/>
    <x v="1"/>
    <x v="6619"/>
  </r>
  <r>
    <x v="0"/>
    <x v="827"/>
    <x v="2"/>
    <x v="6620"/>
  </r>
  <r>
    <x v="1"/>
    <x v="827"/>
    <x v="2"/>
    <x v="6621"/>
  </r>
  <r>
    <x v="0"/>
    <x v="827"/>
    <x v="3"/>
    <x v="6622"/>
  </r>
  <r>
    <x v="1"/>
    <x v="827"/>
    <x v="3"/>
    <x v="6623"/>
  </r>
  <r>
    <x v="0"/>
    <x v="828"/>
    <x v="0"/>
    <x v="6624"/>
  </r>
  <r>
    <x v="1"/>
    <x v="828"/>
    <x v="0"/>
    <x v="6625"/>
  </r>
  <r>
    <x v="0"/>
    <x v="828"/>
    <x v="1"/>
    <x v="6626"/>
  </r>
  <r>
    <x v="1"/>
    <x v="828"/>
    <x v="1"/>
    <x v="6627"/>
  </r>
  <r>
    <x v="0"/>
    <x v="828"/>
    <x v="2"/>
    <x v="6628"/>
  </r>
  <r>
    <x v="1"/>
    <x v="828"/>
    <x v="2"/>
    <x v="6629"/>
  </r>
  <r>
    <x v="0"/>
    <x v="828"/>
    <x v="3"/>
    <x v="6630"/>
  </r>
  <r>
    <x v="1"/>
    <x v="828"/>
    <x v="3"/>
    <x v="6631"/>
  </r>
  <r>
    <x v="0"/>
    <x v="829"/>
    <x v="0"/>
    <x v="6632"/>
  </r>
  <r>
    <x v="1"/>
    <x v="829"/>
    <x v="0"/>
    <x v="6633"/>
  </r>
  <r>
    <x v="0"/>
    <x v="829"/>
    <x v="1"/>
    <x v="6634"/>
  </r>
  <r>
    <x v="1"/>
    <x v="829"/>
    <x v="1"/>
    <x v="6635"/>
  </r>
  <r>
    <x v="0"/>
    <x v="829"/>
    <x v="2"/>
    <x v="6636"/>
  </r>
  <r>
    <x v="1"/>
    <x v="829"/>
    <x v="2"/>
    <x v="6637"/>
  </r>
  <r>
    <x v="0"/>
    <x v="829"/>
    <x v="3"/>
    <x v="6638"/>
  </r>
  <r>
    <x v="1"/>
    <x v="829"/>
    <x v="3"/>
    <x v="6639"/>
  </r>
  <r>
    <x v="0"/>
    <x v="830"/>
    <x v="0"/>
    <x v="6640"/>
  </r>
  <r>
    <x v="1"/>
    <x v="830"/>
    <x v="0"/>
    <x v="6641"/>
  </r>
  <r>
    <x v="0"/>
    <x v="830"/>
    <x v="1"/>
    <x v="6642"/>
  </r>
  <r>
    <x v="1"/>
    <x v="830"/>
    <x v="1"/>
    <x v="6643"/>
  </r>
  <r>
    <x v="0"/>
    <x v="830"/>
    <x v="2"/>
    <x v="6644"/>
  </r>
  <r>
    <x v="1"/>
    <x v="830"/>
    <x v="2"/>
    <x v="6645"/>
  </r>
  <r>
    <x v="0"/>
    <x v="830"/>
    <x v="3"/>
    <x v="6646"/>
  </r>
  <r>
    <x v="1"/>
    <x v="830"/>
    <x v="3"/>
    <x v="6647"/>
  </r>
  <r>
    <x v="0"/>
    <x v="831"/>
    <x v="0"/>
    <x v="6648"/>
  </r>
  <r>
    <x v="1"/>
    <x v="831"/>
    <x v="0"/>
    <x v="6649"/>
  </r>
  <r>
    <x v="0"/>
    <x v="831"/>
    <x v="1"/>
    <x v="6650"/>
  </r>
  <r>
    <x v="1"/>
    <x v="831"/>
    <x v="1"/>
    <x v="6651"/>
  </r>
  <r>
    <x v="0"/>
    <x v="831"/>
    <x v="2"/>
    <x v="6652"/>
  </r>
  <r>
    <x v="1"/>
    <x v="831"/>
    <x v="2"/>
    <x v="6653"/>
  </r>
  <r>
    <x v="0"/>
    <x v="831"/>
    <x v="3"/>
    <x v="6654"/>
  </r>
  <r>
    <x v="1"/>
    <x v="831"/>
    <x v="3"/>
    <x v="6655"/>
  </r>
  <r>
    <x v="0"/>
    <x v="832"/>
    <x v="0"/>
    <x v="6656"/>
  </r>
  <r>
    <x v="1"/>
    <x v="832"/>
    <x v="0"/>
    <x v="6657"/>
  </r>
  <r>
    <x v="0"/>
    <x v="832"/>
    <x v="1"/>
    <x v="6658"/>
  </r>
  <r>
    <x v="1"/>
    <x v="832"/>
    <x v="1"/>
    <x v="6659"/>
  </r>
  <r>
    <x v="0"/>
    <x v="832"/>
    <x v="2"/>
    <x v="6660"/>
  </r>
  <r>
    <x v="1"/>
    <x v="832"/>
    <x v="2"/>
    <x v="6661"/>
  </r>
  <r>
    <x v="0"/>
    <x v="832"/>
    <x v="3"/>
    <x v="6662"/>
  </r>
  <r>
    <x v="1"/>
    <x v="832"/>
    <x v="3"/>
    <x v="6663"/>
  </r>
  <r>
    <x v="0"/>
    <x v="833"/>
    <x v="0"/>
    <x v="6664"/>
  </r>
  <r>
    <x v="1"/>
    <x v="833"/>
    <x v="0"/>
    <x v="6665"/>
  </r>
  <r>
    <x v="0"/>
    <x v="833"/>
    <x v="1"/>
    <x v="6666"/>
  </r>
  <r>
    <x v="1"/>
    <x v="833"/>
    <x v="1"/>
    <x v="6667"/>
  </r>
  <r>
    <x v="0"/>
    <x v="833"/>
    <x v="2"/>
    <x v="6668"/>
  </r>
  <r>
    <x v="1"/>
    <x v="833"/>
    <x v="2"/>
    <x v="6669"/>
  </r>
  <r>
    <x v="0"/>
    <x v="833"/>
    <x v="3"/>
    <x v="6670"/>
  </r>
  <r>
    <x v="1"/>
    <x v="833"/>
    <x v="3"/>
    <x v="6671"/>
  </r>
  <r>
    <x v="0"/>
    <x v="834"/>
    <x v="0"/>
    <x v="6672"/>
  </r>
  <r>
    <x v="1"/>
    <x v="834"/>
    <x v="0"/>
    <x v="6673"/>
  </r>
  <r>
    <x v="0"/>
    <x v="834"/>
    <x v="1"/>
    <x v="6674"/>
  </r>
  <r>
    <x v="1"/>
    <x v="834"/>
    <x v="1"/>
    <x v="6675"/>
  </r>
  <r>
    <x v="0"/>
    <x v="834"/>
    <x v="2"/>
    <x v="6676"/>
  </r>
  <r>
    <x v="1"/>
    <x v="834"/>
    <x v="2"/>
    <x v="6677"/>
  </r>
  <r>
    <x v="0"/>
    <x v="834"/>
    <x v="3"/>
    <x v="6678"/>
  </r>
  <r>
    <x v="1"/>
    <x v="834"/>
    <x v="3"/>
    <x v="6679"/>
  </r>
  <r>
    <x v="0"/>
    <x v="835"/>
    <x v="0"/>
    <x v="6680"/>
  </r>
  <r>
    <x v="1"/>
    <x v="835"/>
    <x v="0"/>
    <x v="6681"/>
  </r>
  <r>
    <x v="0"/>
    <x v="835"/>
    <x v="1"/>
    <x v="6682"/>
  </r>
  <r>
    <x v="1"/>
    <x v="835"/>
    <x v="1"/>
    <x v="6683"/>
  </r>
  <r>
    <x v="0"/>
    <x v="835"/>
    <x v="2"/>
    <x v="6684"/>
  </r>
  <r>
    <x v="1"/>
    <x v="835"/>
    <x v="2"/>
    <x v="6685"/>
  </r>
  <r>
    <x v="0"/>
    <x v="835"/>
    <x v="3"/>
    <x v="6686"/>
  </r>
  <r>
    <x v="1"/>
    <x v="835"/>
    <x v="3"/>
    <x v="6687"/>
  </r>
  <r>
    <x v="0"/>
    <x v="836"/>
    <x v="0"/>
    <x v="6688"/>
  </r>
  <r>
    <x v="1"/>
    <x v="836"/>
    <x v="0"/>
    <x v="6689"/>
  </r>
  <r>
    <x v="0"/>
    <x v="836"/>
    <x v="1"/>
    <x v="6690"/>
  </r>
  <r>
    <x v="1"/>
    <x v="836"/>
    <x v="1"/>
    <x v="6691"/>
  </r>
  <r>
    <x v="0"/>
    <x v="836"/>
    <x v="2"/>
    <x v="6692"/>
  </r>
  <r>
    <x v="1"/>
    <x v="836"/>
    <x v="2"/>
    <x v="6693"/>
  </r>
  <r>
    <x v="0"/>
    <x v="836"/>
    <x v="3"/>
    <x v="6694"/>
  </r>
  <r>
    <x v="1"/>
    <x v="836"/>
    <x v="3"/>
    <x v="6695"/>
  </r>
  <r>
    <x v="0"/>
    <x v="837"/>
    <x v="0"/>
    <x v="6696"/>
  </r>
  <r>
    <x v="1"/>
    <x v="837"/>
    <x v="0"/>
    <x v="6697"/>
  </r>
  <r>
    <x v="0"/>
    <x v="837"/>
    <x v="1"/>
    <x v="6698"/>
  </r>
  <r>
    <x v="1"/>
    <x v="837"/>
    <x v="1"/>
    <x v="6699"/>
  </r>
  <r>
    <x v="0"/>
    <x v="837"/>
    <x v="2"/>
    <x v="6700"/>
  </r>
  <r>
    <x v="1"/>
    <x v="837"/>
    <x v="2"/>
    <x v="6701"/>
  </r>
  <r>
    <x v="0"/>
    <x v="837"/>
    <x v="3"/>
    <x v="6702"/>
  </r>
  <r>
    <x v="1"/>
    <x v="837"/>
    <x v="3"/>
    <x v="6703"/>
  </r>
  <r>
    <x v="0"/>
    <x v="838"/>
    <x v="0"/>
    <x v="6704"/>
  </r>
  <r>
    <x v="1"/>
    <x v="838"/>
    <x v="0"/>
    <x v="6705"/>
  </r>
  <r>
    <x v="0"/>
    <x v="838"/>
    <x v="1"/>
    <x v="6706"/>
  </r>
  <r>
    <x v="1"/>
    <x v="838"/>
    <x v="1"/>
    <x v="6707"/>
  </r>
  <r>
    <x v="0"/>
    <x v="838"/>
    <x v="2"/>
    <x v="6708"/>
  </r>
  <r>
    <x v="1"/>
    <x v="838"/>
    <x v="2"/>
    <x v="6709"/>
  </r>
  <r>
    <x v="0"/>
    <x v="838"/>
    <x v="3"/>
    <x v="6710"/>
  </r>
  <r>
    <x v="1"/>
    <x v="838"/>
    <x v="3"/>
    <x v="6711"/>
  </r>
  <r>
    <x v="0"/>
    <x v="839"/>
    <x v="0"/>
    <x v="6712"/>
  </r>
  <r>
    <x v="1"/>
    <x v="839"/>
    <x v="0"/>
    <x v="6713"/>
  </r>
  <r>
    <x v="0"/>
    <x v="839"/>
    <x v="1"/>
    <x v="6714"/>
  </r>
  <r>
    <x v="1"/>
    <x v="839"/>
    <x v="1"/>
    <x v="6715"/>
  </r>
  <r>
    <x v="0"/>
    <x v="839"/>
    <x v="2"/>
    <x v="6716"/>
  </r>
  <r>
    <x v="1"/>
    <x v="839"/>
    <x v="2"/>
    <x v="6717"/>
  </r>
  <r>
    <x v="0"/>
    <x v="839"/>
    <x v="3"/>
    <x v="6718"/>
  </r>
  <r>
    <x v="1"/>
    <x v="839"/>
    <x v="3"/>
    <x v="6719"/>
  </r>
  <r>
    <x v="0"/>
    <x v="840"/>
    <x v="0"/>
    <x v="6720"/>
  </r>
  <r>
    <x v="1"/>
    <x v="840"/>
    <x v="0"/>
    <x v="6721"/>
  </r>
  <r>
    <x v="0"/>
    <x v="840"/>
    <x v="1"/>
    <x v="6722"/>
  </r>
  <r>
    <x v="1"/>
    <x v="840"/>
    <x v="1"/>
    <x v="6723"/>
  </r>
  <r>
    <x v="0"/>
    <x v="840"/>
    <x v="2"/>
    <x v="6724"/>
  </r>
  <r>
    <x v="1"/>
    <x v="840"/>
    <x v="2"/>
    <x v="6725"/>
  </r>
  <r>
    <x v="0"/>
    <x v="840"/>
    <x v="3"/>
    <x v="6726"/>
  </r>
  <r>
    <x v="1"/>
    <x v="840"/>
    <x v="3"/>
    <x v="6727"/>
  </r>
  <r>
    <x v="0"/>
    <x v="841"/>
    <x v="0"/>
    <x v="6728"/>
  </r>
  <r>
    <x v="1"/>
    <x v="841"/>
    <x v="0"/>
    <x v="6729"/>
  </r>
  <r>
    <x v="0"/>
    <x v="841"/>
    <x v="1"/>
    <x v="6730"/>
  </r>
  <r>
    <x v="1"/>
    <x v="841"/>
    <x v="1"/>
    <x v="6731"/>
  </r>
  <r>
    <x v="0"/>
    <x v="841"/>
    <x v="2"/>
    <x v="6732"/>
  </r>
  <r>
    <x v="1"/>
    <x v="841"/>
    <x v="2"/>
    <x v="6733"/>
  </r>
  <r>
    <x v="0"/>
    <x v="841"/>
    <x v="3"/>
    <x v="6734"/>
  </r>
  <r>
    <x v="1"/>
    <x v="841"/>
    <x v="3"/>
    <x v="6735"/>
  </r>
  <r>
    <x v="0"/>
    <x v="842"/>
    <x v="0"/>
    <x v="6736"/>
  </r>
  <r>
    <x v="1"/>
    <x v="842"/>
    <x v="0"/>
    <x v="6737"/>
  </r>
  <r>
    <x v="0"/>
    <x v="842"/>
    <x v="1"/>
    <x v="6738"/>
  </r>
  <r>
    <x v="1"/>
    <x v="842"/>
    <x v="1"/>
    <x v="6739"/>
  </r>
  <r>
    <x v="0"/>
    <x v="842"/>
    <x v="2"/>
    <x v="6740"/>
  </r>
  <r>
    <x v="1"/>
    <x v="842"/>
    <x v="2"/>
    <x v="6741"/>
  </r>
  <r>
    <x v="0"/>
    <x v="842"/>
    <x v="3"/>
    <x v="6742"/>
  </r>
  <r>
    <x v="1"/>
    <x v="842"/>
    <x v="3"/>
    <x v="6743"/>
  </r>
  <r>
    <x v="0"/>
    <x v="843"/>
    <x v="0"/>
    <x v="6744"/>
  </r>
  <r>
    <x v="1"/>
    <x v="843"/>
    <x v="0"/>
    <x v="6745"/>
  </r>
  <r>
    <x v="0"/>
    <x v="843"/>
    <x v="1"/>
    <x v="6746"/>
  </r>
  <r>
    <x v="1"/>
    <x v="843"/>
    <x v="1"/>
    <x v="6747"/>
  </r>
  <r>
    <x v="0"/>
    <x v="843"/>
    <x v="2"/>
    <x v="6748"/>
  </r>
  <r>
    <x v="1"/>
    <x v="843"/>
    <x v="2"/>
    <x v="6749"/>
  </r>
  <r>
    <x v="0"/>
    <x v="843"/>
    <x v="3"/>
    <x v="6750"/>
  </r>
  <r>
    <x v="1"/>
    <x v="843"/>
    <x v="3"/>
    <x v="6751"/>
  </r>
  <r>
    <x v="0"/>
    <x v="844"/>
    <x v="0"/>
    <x v="6752"/>
  </r>
  <r>
    <x v="1"/>
    <x v="844"/>
    <x v="0"/>
    <x v="6753"/>
  </r>
  <r>
    <x v="0"/>
    <x v="844"/>
    <x v="1"/>
    <x v="6754"/>
  </r>
  <r>
    <x v="1"/>
    <x v="844"/>
    <x v="1"/>
    <x v="6755"/>
  </r>
  <r>
    <x v="0"/>
    <x v="844"/>
    <x v="2"/>
    <x v="6756"/>
  </r>
  <r>
    <x v="1"/>
    <x v="844"/>
    <x v="2"/>
    <x v="6757"/>
  </r>
  <r>
    <x v="0"/>
    <x v="844"/>
    <x v="3"/>
    <x v="6758"/>
  </r>
  <r>
    <x v="1"/>
    <x v="844"/>
    <x v="3"/>
    <x v="6759"/>
  </r>
  <r>
    <x v="0"/>
    <x v="845"/>
    <x v="0"/>
    <x v="6760"/>
  </r>
  <r>
    <x v="1"/>
    <x v="845"/>
    <x v="0"/>
    <x v="6761"/>
  </r>
  <r>
    <x v="0"/>
    <x v="845"/>
    <x v="1"/>
    <x v="6762"/>
  </r>
  <r>
    <x v="1"/>
    <x v="845"/>
    <x v="1"/>
    <x v="6763"/>
  </r>
  <r>
    <x v="0"/>
    <x v="845"/>
    <x v="2"/>
    <x v="6764"/>
  </r>
  <r>
    <x v="1"/>
    <x v="845"/>
    <x v="2"/>
    <x v="6765"/>
  </r>
  <r>
    <x v="0"/>
    <x v="845"/>
    <x v="3"/>
    <x v="6766"/>
  </r>
  <r>
    <x v="1"/>
    <x v="845"/>
    <x v="3"/>
    <x v="6767"/>
  </r>
  <r>
    <x v="0"/>
    <x v="846"/>
    <x v="0"/>
    <x v="6768"/>
  </r>
  <r>
    <x v="1"/>
    <x v="846"/>
    <x v="0"/>
    <x v="6769"/>
  </r>
  <r>
    <x v="0"/>
    <x v="846"/>
    <x v="1"/>
    <x v="6770"/>
  </r>
  <r>
    <x v="1"/>
    <x v="846"/>
    <x v="1"/>
    <x v="6771"/>
  </r>
  <r>
    <x v="0"/>
    <x v="846"/>
    <x v="2"/>
    <x v="6772"/>
  </r>
  <r>
    <x v="1"/>
    <x v="846"/>
    <x v="2"/>
    <x v="6773"/>
  </r>
  <r>
    <x v="0"/>
    <x v="846"/>
    <x v="3"/>
    <x v="6774"/>
  </r>
  <r>
    <x v="1"/>
    <x v="846"/>
    <x v="3"/>
    <x v="6775"/>
  </r>
  <r>
    <x v="0"/>
    <x v="847"/>
    <x v="0"/>
    <x v="6776"/>
  </r>
  <r>
    <x v="1"/>
    <x v="847"/>
    <x v="0"/>
    <x v="6777"/>
  </r>
  <r>
    <x v="0"/>
    <x v="847"/>
    <x v="1"/>
    <x v="6778"/>
  </r>
  <r>
    <x v="1"/>
    <x v="847"/>
    <x v="1"/>
    <x v="6779"/>
  </r>
  <r>
    <x v="0"/>
    <x v="847"/>
    <x v="2"/>
    <x v="6780"/>
  </r>
  <r>
    <x v="1"/>
    <x v="847"/>
    <x v="2"/>
    <x v="6781"/>
  </r>
  <r>
    <x v="0"/>
    <x v="847"/>
    <x v="3"/>
    <x v="6782"/>
  </r>
  <r>
    <x v="1"/>
    <x v="847"/>
    <x v="3"/>
    <x v="6783"/>
  </r>
  <r>
    <x v="0"/>
    <x v="848"/>
    <x v="0"/>
    <x v="6784"/>
  </r>
  <r>
    <x v="1"/>
    <x v="848"/>
    <x v="0"/>
    <x v="6785"/>
  </r>
  <r>
    <x v="0"/>
    <x v="848"/>
    <x v="1"/>
    <x v="6786"/>
  </r>
  <r>
    <x v="1"/>
    <x v="848"/>
    <x v="1"/>
    <x v="6787"/>
  </r>
  <r>
    <x v="0"/>
    <x v="848"/>
    <x v="2"/>
    <x v="6788"/>
  </r>
  <r>
    <x v="1"/>
    <x v="848"/>
    <x v="2"/>
    <x v="6789"/>
  </r>
  <r>
    <x v="0"/>
    <x v="848"/>
    <x v="3"/>
    <x v="6790"/>
  </r>
  <r>
    <x v="1"/>
    <x v="848"/>
    <x v="3"/>
    <x v="6791"/>
  </r>
  <r>
    <x v="0"/>
    <x v="849"/>
    <x v="0"/>
    <x v="6792"/>
  </r>
  <r>
    <x v="1"/>
    <x v="849"/>
    <x v="0"/>
    <x v="6793"/>
  </r>
  <r>
    <x v="0"/>
    <x v="849"/>
    <x v="1"/>
    <x v="6794"/>
  </r>
  <r>
    <x v="1"/>
    <x v="849"/>
    <x v="1"/>
    <x v="6795"/>
  </r>
  <r>
    <x v="0"/>
    <x v="849"/>
    <x v="2"/>
    <x v="6796"/>
  </r>
  <r>
    <x v="1"/>
    <x v="849"/>
    <x v="2"/>
    <x v="6797"/>
  </r>
  <r>
    <x v="0"/>
    <x v="849"/>
    <x v="3"/>
    <x v="6798"/>
  </r>
  <r>
    <x v="1"/>
    <x v="849"/>
    <x v="3"/>
    <x v="6799"/>
  </r>
  <r>
    <x v="0"/>
    <x v="850"/>
    <x v="0"/>
    <x v="6800"/>
  </r>
  <r>
    <x v="1"/>
    <x v="850"/>
    <x v="0"/>
    <x v="6801"/>
  </r>
  <r>
    <x v="0"/>
    <x v="850"/>
    <x v="1"/>
    <x v="6802"/>
  </r>
  <r>
    <x v="1"/>
    <x v="850"/>
    <x v="1"/>
    <x v="6803"/>
  </r>
  <r>
    <x v="0"/>
    <x v="850"/>
    <x v="2"/>
    <x v="6804"/>
  </r>
  <r>
    <x v="1"/>
    <x v="850"/>
    <x v="2"/>
    <x v="6805"/>
  </r>
  <r>
    <x v="0"/>
    <x v="850"/>
    <x v="3"/>
    <x v="6806"/>
  </r>
  <r>
    <x v="1"/>
    <x v="850"/>
    <x v="3"/>
    <x v="6807"/>
  </r>
  <r>
    <x v="0"/>
    <x v="851"/>
    <x v="0"/>
    <x v="6808"/>
  </r>
  <r>
    <x v="1"/>
    <x v="851"/>
    <x v="0"/>
    <x v="6809"/>
  </r>
  <r>
    <x v="0"/>
    <x v="851"/>
    <x v="1"/>
    <x v="6810"/>
  </r>
  <r>
    <x v="1"/>
    <x v="851"/>
    <x v="1"/>
    <x v="6811"/>
  </r>
  <r>
    <x v="0"/>
    <x v="851"/>
    <x v="2"/>
    <x v="6812"/>
  </r>
  <r>
    <x v="1"/>
    <x v="851"/>
    <x v="2"/>
    <x v="6813"/>
  </r>
  <r>
    <x v="0"/>
    <x v="851"/>
    <x v="3"/>
    <x v="6814"/>
  </r>
  <r>
    <x v="1"/>
    <x v="851"/>
    <x v="3"/>
    <x v="6815"/>
  </r>
  <r>
    <x v="0"/>
    <x v="852"/>
    <x v="0"/>
    <x v="6816"/>
  </r>
  <r>
    <x v="1"/>
    <x v="852"/>
    <x v="0"/>
    <x v="6817"/>
  </r>
  <r>
    <x v="0"/>
    <x v="852"/>
    <x v="1"/>
    <x v="6818"/>
  </r>
  <r>
    <x v="1"/>
    <x v="852"/>
    <x v="1"/>
    <x v="6819"/>
  </r>
  <r>
    <x v="0"/>
    <x v="852"/>
    <x v="2"/>
    <x v="6820"/>
  </r>
  <r>
    <x v="1"/>
    <x v="852"/>
    <x v="2"/>
    <x v="6821"/>
  </r>
  <r>
    <x v="0"/>
    <x v="852"/>
    <x v="3"/>
    <x v="6822"/>
  </r>
  <r>
    <x v="1"/>
    <x v="852"/>
    <x v="3"/>
    <x v="6823"/>
  </r>
  <r>
    <x v="0"/>
    <x v="853"/>
    <x v="0"/>
    <x v="6824"/>
  </r>
  <r>
    <x v="1"/>
    <x v="853"/>
    <x v="0"/>
    <x v="6825"/>
  </r>
  <r>
    <x v="0"/>
    <x v="853"/>
    <x v="1"/>
    <x v="6826"/>
  </r>
  <r>
    <x v="1"/>
    <x v="853"/>
    <x v="1"/>
    <x v="6827"/>
  </r>
  <r>
    <x v="0"/>
    <x v="853"/>
    <x v="2"/>
    <x v="6828"/>
  </r>
  <r>
    <x v="1"/>
    <x v="853"/>
    <x v="2"/>
    <x v="6829"/>
  </r>
  <r>
    <x v="0"/>
    <x v="853"/>
    <x v="3"/>
    <x v="6830"/>
  </r>
  <r>
    <x v="1"/>
    <x v="853"/>
    <x v="3"/>
    <x v="6831"/>
  </r>
  <r>
    <x v="0"/>
    <x v="854"/>
    <x v="0"/>
    <x v="6832"/>
  </r>
  <r>
    <x v="1"/>
    <x v="854"/>
    <x v="0"/>
    <x v="6833"/>
  </r>
  <r>
    <x v="0"/>
    <x v="854"/>
    <x v="1"/>
    <x v="6834"/>
  </r>
  <r>
    <x v="1"/>
    <x v="854"/>
    <x v="1"/>
    <x v="6835"/>
  </r>
  <r>
    <x v="0"/>
    <x v="854"/>
    <x v="2"/>
    <x v="6836"/>
  </r>
  <r>
    <x v="1"/>
    <x v="854"/>
    <x v="2"/>
    <x v="6837"/>
  </r>
  <r>
    <x v="0"/>
    <x v="854"/>
    <x v="3"/>
    <x v="6838"/>
  </r>
  <r>
    <x v="1"/>
    <x v="854"/>
    <x v="3"/>
    <x v="6839"/>
  </r>
  <r>
    <x v="0"/>
    <x v="855"/>
    <x v="0"/>
    <x v="6840"/>
  </r>
  <r>
    <x v="1"/>
    <x v="855"/>
    <x v="0"/>
    <x v="6841"/>
  </r>
  <r>
    <x v="0"/>
    <x v="855"/>
    <x v="1"/>
    <x v="6842"/>
  </r>
  <r>
    <x v="1"/>
    <x v="855"/>
    <x v="1"/>
    <x v="6843"/>
  </r>
  <r>
    <x v="0"/>
    <x v="855"/>
    <x v="2"/>
    <x v="6844"/>
  </r>
  <r>
    <x v="1"/>
    <x v="855"/>
    <x v="2"/>
    <x v="6845"/>
  </r>
  <r>
    <x v="0"/>
    <x v="855"/>
    <x v="3"/>
    <x v="6846"/>
  </r>
  <r>
    <x v="1"/>
    <x v="855"/>
    <x v="3"/>
    <x v="6847"/>
  </r>
  <r>
    <x v="0"/>
    <x v="856"/>
    <x v="0"/>
    <x v="6848"/>
  </r>
  <r>
    <x v="1"/>
    <x v="856"/>
    <x v="0"/>
    <x v="6849"/>
  </r>
  <r>
    <x v="0"/>
    <x v="856"/>
    <x v="1"/>
    <x v="6850"/>
  </r>
  <r>
    <x v="1"/>
    <x v="856"/>
    <x v="1"/>
    <x v="6851"/>
  </r>
  <r>
    <x v="0"/>
    <x v="856"/>
    <x v="2"/>
    <x v="6852"/>
  </r>
  <r>
    <x v="1"/>
    <x v="856"/>
    <x v="2"/>
    <x v="6853"/>
  </r>
  <r>
    <x v="0"/>
    <x v="856"/>
    <x v="3"/>
    <x v="6854"/>
  </r>
  <r>
    <x v="1"/>
    <x v="856"/>
    <x v="3"/>
    <x v="6855"/>
  </r>
  <r>
    <x v="0"/>
    <x v="857"/>
    <x v="0"/>
    <x v="6856"/>
  </r>
  <r>
    <x v="1"/>
    <x v="857"/>
    <x v="0"/>
    <x v="6857"/>
  </r>
  <r>
    <x v="0"/>
    <x v="857"/>
    <x v="1"/>
    <x v="6858"/>
  </r>
  <r>
    <x v="1"/>
    <x v="857"/>
    <x v="1"/>
    <x v="6859"/>
  </r>
  <r>
    <x v="0"/>
    <x v="857"/>
    <x v="2"/>
    <x v="6860"/>
  </r>
  <r>
    <x v="1"/>
    <x v="857"/>
    <x v="2"/>
    <x v="6861"/>
  </r>
  <r>
    <x v="0"/>
    <x v="857"/>
    <x v="3"/>
    <x v="6862"/>
  </r>
  <r>
    <x v="1"/>
    <x v="857"/>
    <x v="3"/>
    <x v="6863"/>
  </r>
  <r>
    <x v="0"/>
    <x v="858"/>
    <x v="0"/>
    <x v="6864"/>
  </r>
  <r>
    <x v="1"/>
    <x v="858"/>
    <x v="0"/>
    <x v="6865"/>
  </r>
  <r>
    <x v="0"/>
    <x v="858"/>
    <x v="1"/>
    <x v="6866"/>
  </r>
  <r>
    <x v="1"/>
    <x v="858"/>
    <x v="1"/>
    <x v="6867"/>
  </r>
  <r>
    <x v="0"/>
    <x v="858"/>
    <x v="2"/>
    <x v="6868"/>
  </r>
  <r>
    <x v="1"/>
    <x v="858"/>
    <x v="2"/>
    <x v="6869"/>
  </r>
  <r>
    <x v="0"/>
    <x v="858"/>
    <x v="3"/>
    <x v="6870"/>
  </r>
  <r>
    <x v="1"/>
    <x v="858"/>
    <x v="3"/>
    <x v="6871"/>
  </r>
  <r>
    <x v="0"/>
    <x v="859"/>
    <x v="0"/>
    <x v="6872"/>
  </r>
  <r>
    <x v="1"/>
    <x v="859"/>
    <x v="0"/>
    <x v="6873"/>
  </r>
  <r>
    <x v="0"/>
    <x v="859"/>
    <x v="1"/>
    <x v="6874"/>
  </r>
  <r>
    <x v="1"/>
    <x v="859"/>
    <x v="1"/>
    <x v="6875"/>
  </r>
  <r>
    <x v="0"/>
    <x v="859"/>
    <x v="2"/>
    <x v="6876"/>
  </r>
  <r>
    <x v="1"/>
    <x v="859"/>
    <x v="2"/>
    <x v="6877"/>
  </r>
  <r>
    <x v="0"/>
    <x v="859"/>
    <x v="3"/>
    <x v="6878"/>
  </r>
  <r>
    <x v="1"/>
    <x v="859"/>
    <x v="3"/>
    <x v="6879"/>
  </r>
  <r>
    <x v="0"/>
    <x v="860"/>
    <x v="0"/>
    <x v="6880"/>
  </r>
  <r>
    <x v="1"/>
    <x v="860"/>
    <x v="0"/>
    <x v="6881"/>
  </r>
  <r>
    <x v="0"/>
    <x v="860"/>
    <x v="1"/>
    <x v="6882"/>
  </r>
  <r>
    <x v="1"/>
    <x v="860"/>
    <x v="1"/>
    <x v="6883"/>
  </r>
  <r>
    <x v="0"/>
    <x v="860"/>
    <x v="2"/>
    <x v="6884"/>
  </r>
  <r>
    <x v="1"/>
    <x v="860"/>
    <x v="2"/>
    <x v="6885"/>
  </r>
  <r>
    <x v="0"/>
    <x v="860"/>
    <x v="3"/>
    <x v="6886"/>
  </r>
  <r>
    <x v="1"/>
    <x v="860"/>
    <x v="3"/>
    <x v="6887"/>
  </r>
  <r>
    <x v="0"/>
    <x v="861"/>
    <x v="0"/>
    <x v="6888"/>
  </r>
  <r>
    <x v="1"/>
    <x v="861"/>
    <x v="0"/>
    <x v="6889"/>
  </r>
  <r>
    <x v="0"/>
    <x v="861"/>
    <x v="1"/>
    <x v="6890"/>
  </r>
  <r>
    <x v="1"/>
    <x v="861"/>
    <x v="1"/>
    <x v="6891"/>
  </r>
  <r>
    <x v="0"/>
    <x v="861"/>
    <x v="2"/>
    <x v="6892"/>
  </r>
  <r>
    <x v="1"/>
    <x v="861"/>
    <x v="2"/>
    <x v="6893"/>
  </r>
  <r>
    <x v="0"/>
    <x v="861"/>
    <x v="3"/>
    <x v="6894"/>
  </r>
  <r>
    <x v="1"/>
    <x v="861"/>
    <x v="3"/>
    <x v="6895"/>
  </r>
  <r>
    <x v="0"/>
    <x v="862"/>
    <x v="0"/>
    <x v="6896"/>
  </r>
  <r>
    <x v="1"/>
    <x v="862"/>
    <x v="0"/>
    <x v="6897"/>
  </r>
  <r>
    <x v="0"/>
    <x v="862"/>
    <x v="1"/>
    <x v="6898"/>
  </r>
  <r>
    <x v="1"/>
    <x v="862"/>
    <x v="1"/>
    <x v="6899"/>
  </r>
  <r>
    <x v="0"/>
    <x v="862"/>
    <x v="2"/>
    <x v="6900"/>
  </r>
  <r>
    <x v="1"/>
    <x v="862"/>
    <x v="2"/>
    <x v="6901"/>
  </r>
  <r>
    <x v="0"/>
    <x v="862"/>
    <x v="3"/>
    <x v="6902"/>
  </r>
  <r>
    <x v="1"/>
    <x v="862"/>
    <x v="3"/>
    <x v="6903"/>
  </r>
  <r>
    <x v="0"/>
    <x v="863"/>
    <x v="0"/>
    <x v="6904"/>
  </r>
  <r>
    <x v="1"/>
    <x v="863"/>
    <x v="0"/>
    <x v="6905"/>
  </r>
  <r>
    <x v="0"/>
    <x v="863"/>
    <x v="1"/>
    <x v="6906"/>
  </r>
  <r>
    <x v="1"/>
    <x v="863"/>
    <x v="1"/>
    <x v="6907"/>
  </r>
  <r>
    <x v="0"/>
    <x v="863"/>
    <x v="2"/>
    <x v="6908"/>
  </r>
  <r>
    <x v="1"/>
    <x v="863"/>
    <x v="2"/>
    <x v="6909"/>
  </r>
  <r>
    <x v="0"/>
    <x v="863"/>
    <x v="3"/>
    <x v="6910"/>
  </r>
  <r>
    <x v="1"/>
    <x v="863"/>
    <x v="3"/>
    <x v="6911"/>
  </r>
  <r>
    <x v="0"/>
    <x v="864"/>
    <x v="0"/>
    <x v="6912"/>
  </r>
  <r>
    <x v="1"/>
    <x v="864"/>
    <x v="0"/>
    <x v="6913"/>
  </r>
  <r>
    <x v="0"/>
    <x v="864"/>
    <x v="1"/>
    <x v="6914"/>
  </r>
  <r>
    <x v="1"/>
    <x v="864"/>
    <x v="1"/>
    <x v="6915"/>
  </r>
  <r>
    <x v="0"/>
    <x v="864"/>
    <x v="2"/>
    <x v="6916"/>
  </r>
  <r>
    <x v="1"/>
    <x v="864"/>
    <x v="2"/>
    <x v="6917"/>
  </r>
  <r>
    <x v="0"/>
    <x v="864"/>
    <x v="3"/>
    <x v="6918"/>
  </r>
  <r>
    <x v="1"/>
    <x v="864"/>
    <x v="3"/>
    <x v="6919"/>
  </r>
  <r>
    <x v="0"/>
    <x v="865"/>
    <x v="0"/>
    <x v="6920"/>
  </r>
  <r>
    <x v="1"/>
    <x v="865"/>
    <x v="0"/>
    <x v="6921"/>
  </r>
  <r>
    <x v="0"/>
    <x v="865"/>
    <x v="1"/>
    <x v="6922"/>
  </r>
  <r>
    <x v="1"/>
    <x v="865"/>
    <x v="1"/>
    <x v="6923"/>
  </r>
  <r>
    <x v="0"/>
    <x v="865"/>
    <x v="2"/>
    <x v="6924"/>
  </r>
  <r>
    <x v="1"/>
    <x v="865"/>
    <x v="2"/>
    <x v="6925"/>
  </r>
  <r>
    <x v="0"/>
    <x v="865"/>
    <x v="3"/>
    <x v="6926"/>
  </r>
  <r>
    <x v="1"/>
    <x v="865"/>
    <x v="3"/>
    <x v="6927"/>
  </r>
  <r>
    <x v="0"/>
    <x v="866"/>
    <x v="0"/>
    <x v="6928"/>
  </r>
  <r>
    <x v="1"/>
    <x v="866"/>
    <x v="0"/>
    <x v="6929"/>
  </r>
  <r>
    <x v="0"/>
    <x v="866"/>
    <x v="1"/>
    <x v="6930"/>
  </r>
  <r>
    <x v="1"/>
    <x v="866"/>
    <x v="1"/>
    <x v="6931"/>
  </r>
  <r>
    <x v="0"/>
    <x v="866"/>
    <x v="2"/>
    <x v="6932"/>
  </r>
  <r>
    <x v="1"/>
    <x v="866"/>
    <x v="2"/>
    <x v="6933"/>
  </r>
  <r>
    <x v="0"/>
    <x v="866"/>
    <x v="3"/>
    <x v="6934"/>
  </r>
  <r>
    <x v="1"/>
    <x v="866"/>
    <x v="3"/>
    <x v="6935"/>
  </r>
  <r>
    <x v="0"/>
    <x v="867"/>
    <x v="0"/>
    <x v="6936"/>
  </r>
  <r>
    <x v="1"/>
    <x v="867"/>
    <x v="0"/>
    <x v="6937"/>
  </r>
  <r>
    <x v="0"/>
    <x v="867"/>
    <x v="1"/>
    <x v="6938"/>
  </r>
  <r>
    <x v="1"/>
    <x v="867"/>
    <x v="1"/>
    <x v="6939"/>
  </r>
  <r>
    <x v="0"/>
    <x v="867"/>
    <x v="2"/>
    <x v="6940"/>
  </r>
  <r>
    <x v="1"/>
    <x v="867"/>
    <x v="2"/>
    <x v="6941"/>
  </r>
  <r>
    <x v="0"/>
    <x v="867"/>
    <x v="3"/>
    <x v="6942"/>
  </r>
  <r>
    <x v="1"/>
    <x v="867"/>
    <x v="3"/>
    <x v="6943"/>
  </r>
  <r>
    <x v="0"/>
    <x v="868"/>
    <x v="0"/>
    <x v="6944"/>
  </r>
  <r>
    <x v="1"/>
    <x v="868"/>
    <x v="0"/>
    <x v="6945"/>
  </r>
  <r>
    <x v="0"/>
    <x v="868"/>
    <x v="1"/>
    <x v="6946"/>
  </r>
  <r>
    <x v="1"/>
    <x v="868"/>
    <x v="1"/>
    <x v="6947"/>
  </r>
  <r>
    <x v="0"/>
    <x v="868"/>
    <x v="2"/>
    <x v="6948"/>
  </r>
  <r>
    <x v="1"/>
    <x v="868"/>
    <x v="2"/>
    <x v="6949"/>
  </r>
  <r>
    <x v="0"/>
    <x v="868"/>
    <x v="3"/>
    <x v="6950"/>
  </r>
  <r>
    <x v="1"/>
    <x v="868"/>
    <x v="3"/>
    <x v="6951"/>
  </r>
  <r>
    <x v="0"/>
    <x v="869"/>
    <x v="0"/>
    <x v="6952"/>
  </r>
  <r>
    <x v="1"/>
    <x v="869"/>
    <x v="0"/>
    <x v="6953"/>
  </r>
  <r>
    <x v="0"/>
    <x v="869"/>
    <x v="1"/>
    <x v="6954"/>
  </r>
  <r>
    <x v="1"/>
    <x v="869"/>
    <x v="1"/>
    <x v="6955"/>
  </r>
  <r>
    <x v="0"/>
    <x v="869"/>
    <x v="2"/>
    <x v="6956"/>
  </r>
  <r>
    <x v="1"/>
    <x v="869"/>
    <x v="2"/>
    <x v="6957"/>
  </r>
  <r>
    <x v="0"/>
    <x v="869"/>
    <x v="3"/>
    <x v="6958"/>
  </r>
  <r>
    <x v="1"/>
    <x v="869"/>
    <x v="3"/>
    <x v="6959"/>
  </r>
  <r>
    <x v="0"/>
    <x v="870"/>
    <x v="0"/>
    <x v="6960"/>
  </r>
  <r>
    <x v="1"/>
    <x v="870"/>
    <x v="0"/>
    <x v="6961"/>
  </r>
  <r>
    <x v="0"/>
    <x v="870"/>
    <x v="1"/>
    <x v="6962"/>
  </r>
  <r>
    <x v="1"/>
    <x v="870"/>
    <x v="1"/>
    <x v="6963"/>
  </r>
  <r>
    <x v="0"/>
    <x v="870"/>
    <x v="2"/>
    <x v="6964"/>
  </r>
  <r>
    <x v="1"/>
    <x v="870"/>
    <x v="2"/>
    <x v="6965"/>
  </r>
  <r>
    <x v="0"/>
    <x v="870"/>
    <x v="3"/>
    <x v="6966"/>
  </r>
  <r>
    <x v="1"/>
    <x v="870"/>
    <x v="3"/>
    <x v="6967"/>
  </r>
  <r>
    <x v="0"/>
    <x v="871"/>
    <x v="0"/>
    <x v="6968"/>
  </r>
  <r>
    <x v="1"/>
    <x v="871"/>
    <x v="0"/>
    <x v="6969"/>
  </r>
  <r>
    <x v="0"/>
    <x v="871"/>
    <x v="1"/>
    <x v="6970"/>
  </r>
  <r>
    <x v="1"/>
    <x v="871"/>
    <x v="1"/>
    <x v="6971"/>
  </r>
  <r>
    <x v="0"/>
    <x v="871"/>
    <x v="2"/>
    <x v="6972"/>
  </r>
  <r>
    <x v="1"/>
    <x v="871"/>
    <x v="2"/>
    <x v="6973"/>
  </r>
  <r>
    <x v="0"/>
    <x v="871"/>
    <x v="3"/>
    <x v="6974"/>
  </r>
  <r>
    <x v="1"/>
    <x v="871"/>
    <x v="3"/>
    <x v="6975"/>
  </r>
  <r>
    <x v="0"/>
    <x v="872"/>
    <x v="0"/>
    <x v="6976"/>
  </r>
  <r>
    <x v="1"/>
    <x v="872"/>
    <x v="0"/>
    <x v="6977"/>
  </r>
  <r>
    <x v="0"/>
    <x v="872"/>
    <x v="1"/>
    <x v="6978"/>
  </r>
  <r>
    <x v="1"/>
    <x v="872"/>
    <x v="1"/>
    <x v="6979"/>
  </r>
  <r>
    <x v="0"/>
    <x v="872"/>
    <x v="2"/>
    <x v="6980"/>
  </r>
  <r>
    <x v="1"/>
    <x v="872"/>
    <x v="2"/>
    <x v="6981"/>
  </r>
  <r>
    <x v="0"/>
    <x v="872"/>
    <x v="3"/>
    <x v="6982"/>
  </r>
  <r>
    <x v="1"/>
    <x v="872"/>
    <x v="3"/>
    <x v="6983"/>
  </r>
  <r>
    <x v="0"/>
    <x v="873"/>
    <x v="0"/>
    <x v="6984"/>
  </r>
  <r>
    <x v="1"/>
    <x v="873"/>
    <x v="0"/>
    <x v="6985"/>
  </r>
  <r>
    <x v="0"/>
    <x v="873"/>
    <x v="1"/>
    <x v="6986"/>
  </r>
  <r>
    <x v="1"/>
    <x v="873"/>
    <x v="1"/>
    <x v="6987"/>
  </r>
  <r>
    <x v="0"/>
    <x v="873"/>
    <x v="2"/>
    <x v="6988"/>
  </r>
  <r>
    <x v="1"/>
    <x v="873"/>
    <x v="2"/>
    <x v="6989"/>
  </r>
  <r>
    <x v="0"/>
    <x v="873"/>
    <x v="3"/>
    <x v="6990"/>
  </r>
  <r>
    <x v="1"/>
    <x v="873"/>
    <x v="3"/>
    <x v="6991"/>
  </r>
  <r>
    <x v="0"/>
    <x v="874"/>
    <x v="0"/>
    <x v="6992"/>
  </r>
  <r>
    <x v="1"/>
    <x v="874"/>
    <x v="0"/>
    <x v="6993"/>
  </r>
  <r>
    <x v="0"/>
    <x v="874"/>
    <x v="1"/>
    <x v="6994"/>
  </r>
  <r>
    <x v="1"/>
    <x v="874"/>
    <x v="1"/>
    <x v="6995"/>
  </r>
  <r>
    <x v="0"/>
    <x v="874"/>
    <x v="2"/>
    <x v="6996"/>
  </r>
  <r>
    <x v="1"/>
    <x v="874"/>
    <x v="2"/>
    <x v="6997"/>
  </r>
  <r>
    <x v="0"/>
    <x v="874"/>
    <x v="3"/>
    <x v="6998"/>
  </r>
  <r>
    <x v="1"/>
    <x v="874"/>
    <x v="3"/>
    <x v="6999"/>
  </r>
  <r>
    <x v="0"/>
    <x v="875"/>
    <x v="0"/>
    <x v="7000"/>
  </r>
  <r>
    <x v="1"/>
    <x v="875"/>
    <x v="0"/>
    <x v="7001"/>
  </r>
  <r>
    <x v="0"/>
    <x v="875"/>
    <x v="1"/>
    <x v="7002"/>
  </r>
  <r>
    <x v="1"/>
    <x v="875"/>
    <x v="1"/>
    <x v="7003"/>
  </r>
  <r>
    <x v="0"/>
    <x v="875"/>
    <x v="2"/>
    <x v="7004"/>
  </r>
  <r>
    <x v="1"/>
    <x v="875"/>
    <x v="2"/>
    <x v="7005"/>
  </r>
  <r>
    <x v="0"/>
    <x v="875"/>
    <x v="3"/>
    <x v="7006"/>
  </r>
  <r>
    <x v="1"/>
    <x v="875"/>
    <x v="3"/>
    <x v="7007"/>
  </r>
  <r>
    <x v="0"/>
    <x v="876"/>
    <x v="0"/>
    <x v="7008"/>
  </r>
  <r>
    <x v="1"/>
    <x v="876"/>
    <x v="0"/>
    <x v="7009"/>
  </r>
  <r>
    <x v="0"/>
    <x v="876"/>
    <x v="1"/>
    <x v="7010"/>
  </r>
  <r>
    <x v="1"/>
    <x v="876"/>
    <x v="1"/>
    <x v="7011"/>
  </r>
  <r>
    <x v="0"/>
    <x v="876"/>
    <x v="2"/>
    <x v="7012"/>
  </r>
  <r>
    <x v="1"/>
    <x v="876"/>
    <x v="2"/>
    <x v="7013"/>
  </r>
  <r>
    <x v="0"/>
    <x v="876"/>
    <x v="3"/>
    <x v="7014"/>
  </r>
  <r>
    <x v="1"/>
    <x v="876"/>
    <x v="3"/>
    <x v="7015"/>
  </r>
  <r>
    <x v="0"/>
    <x v="877"/>
    <x v="0"/>
    <x v="7016"/>
  </r>
  <r>
    <x v="1"/>
    <x v="877"/>
    <x v="0"/>
    <x v="7017"/>
  </r>
  <r>
    <x v="0"/>
    <x v="877"/>
    <x v="1"/>
    <x v="7018"/>
  </r>
  <r>
    <x v="1"/>
    <x v="877"/>
    <x v="1"/>
    <x v="7019"/>
  </r>
  <r>
    <x v="0"/>
    <x v="877"/>
    <x v="2"/>
    <x v="7020"/>
  </r>
  <r>
    <x v="1"/>
    <x v="877"/>
    <x v="2"/>
    <x v="7021"/>
  </r>
  <r>
    <x v="0"/>
    <x v="877"/>
    <x v="3"/>
    <x v="7022"/>
  </r>
  <r>
    <x v="1"/>
    <x v="877"/>
    <x v="3"/>
    <x v="7023"/>
  </r>
  <r>
    <x v="0"/>
    <x v="878"/>
    <x v="0"/>
    <x v="7024"/>
  </r>
  <r>
    <x v="1"/>
    <x v="878"/>
    <x v="0"/>
    <x v="7025"/>
  </r>
  <r>
    <x v="0"/>
    <x v="878"/>
    <x v="1"/>
    <x v="7026"/>
  </r>
  <r>
    <x v="1"/>
    <x v="878"/>
    <x v="1"/>
    <x v="7027"/>
  </r>
  <r>
    <x v="0"/>
    <x v="878"/>
    <x v="2"/>
    <x v="7028"/>
  </r>
  <r>
    <x v="1"/>
    <x v="878"/>
    <x v="2"/>
    <x v="7029"/>
  </r>
  <r>
    <x v="0"/>
    <x v="878"/>
    <x v="3"/>
    <x v="7030"/>
  </r>
  <r>
    <x v="1"/>
    <x v="878"/>
    <x v="3"/>
    <x v="7031"/>
  </r>
  <r>
    <x v="0"/>
    <x v="879"/>
    <x v="0"/>
    <x v="7032"/>
  </r>
  <r>
    <x v="1"/>
    <x v="879"/>
    <x v="0"/>
    <x v="7033"/>
  </r>
  <r>
    <x v="0"/>
    <x v="879"/>
    <x v="1"/>
    <x v="7034"/>
  </r>
  <r>
    <x v="1"/>
    <x v="879"/>
    <x v="1"/>
    <x v="7035"/>
  </r>
  <r>
    <x v="0"/>
    <x v="879"/>
    <x v="2"/>
    <x v="7036"/>
  </r>
  <r>
    <x v="1"/>
    <x v="879"/>
    <x v="2"/>
    <x v="7037"/>
  </r>
  <r>
    <x v="0"/>
    <x v="879"/>
    <x v="3"/>
    <x v="7038"/>
  </r>
  <r>
    <x v="1"/>
    <x v="879"/>
    <x v="3"/>
    <x v="7039"/>
  </r>
  <r>
    <x v="0"/>
    <x v="880"/>
    <x v="0"/>
    <x v="7040"/>
  </r>
  <r>
    <x v="1"/>
    <x v="880"/>
    <x v="0"/>
    <x v="7041"/>
  </r>
  <r>
    <x v="0"/>
    <x v="880"/>
    <x v="1"/>
    <x v="7042"/>
  </r>
  <r>
    <x v="1"/>
    <x v="880"/>
    <x v="1"/>
    <x v="7043"/>
  </r>
  <r>
    <x v="0"/>
    <x v="880"/>
    <x v="2"/>
    <x v="7044"/>
  </r>
  <r>
    <x v="1"/>
    <x v="880"/>
    <x v="2"/>
    <x v="7045"/>
  </r>
  <r>
    <x v="0"/>
    <x v="880"/>
    <x v="3"/>
    <x v="7046"/>
  </r>
  <r>
    <x v="1"/>
    <x v="880"/>
    <x v="3"/>
    <x v="7047"/>
  </r>
  <r>
    <x v="0"/>
    <x v="881"/>
    <x v="0"/>
    <x v="7048"/>
  </r>
  <r>
    <x v="1"/>
    <x v="881"/>
    <x v="0"/>
    <x v="7049"/>
  </r>
  <r>
    <x v="0"/>
    <x v="881"/>
    <x v="1"/>
    <x v="7050"/>
  </r>
  <r>
    <x v="1"/>
    <x v="881"/>
    <x v="1"/>
    <x v="7051"/>
  </r>
  <r>
    <x v="0"/>
    <x v="881"/>
    <x v="2"/>
    <x v="7052"/>
  </r>
  <r>
    <x v="1"/>
    <x v="881"/>
    <x v="2"/>
    <x v="7053"/>
  </r>
  <r>
    <x v="0"/>
    <x v="881"/>
    <x v="3"/>
    <x v="7054"/>
  </r>
  <r>
    <x v="1"/>
    <x v="881"/>
    <x v="3"/>
    <x v="7055"/>
  </r>
  <r>
    <x v="0"/>
    <x v="882"/>
    <x v="0"/>
    <x v="7056"/>
  </r>
  <r>
    <x v="1"/>
    <x v="882"/>
    <x v="0"/>
    <x v="7057"/>
  </r>
  <r>
    <x v="0"/>
    <x v="882"/>
    <x v="1"/>
    <x v="7058"/>
  </r>
  <r>
    <x v="1"/>
    <x v="882"/>
    <x v="1"/>
    <x v="7059"/>
  </r>
  <r>
    <x v="0"/>
    <x v="882"/>
    <x v="2"/>
    <x v="7060"/>
  </r>
  <r>
    <x v="1"/>
    <x v="882"/>
    <x v="2"/>
    <x v="7061"/>
  </r>
  <r>
    <x v="0"/>
    <x v="882"/>
    <x v="3"/>
    <x v="7062"/>
  </r>
  <r>
    <x v="1"/>
    <x v="882"/>
    <x v="3"/>
    <x v="7063"/>
  </r>
  <r>
    <x v="0"/>
    <x v="883"/>
    <x v="0"/>
    <x v="7064"/>
  </r>
  <r>
    <x v="1"/>
    <x v="883"/>
    <x v="0"/>
    <x v="7065"/>
  </r>
  <r>
    <x v="0"/>
    <x v="883"/>
    <x v="1"/>
    <x v="7066"/>
  </r>
  <r>
    <x v="1"/>
    <x v="883"/>
    <x v="1"/>
    <x v="7067"/>
  </r>
  <r>
    <x v="0"/>
    <x v="883"/>
    <x v="2"/>
    <x v="7068"/>
  </r>
  <r>
    <x v="1"/>
    <x v="883"/>
    <x v="2"/>
    <x v="7069"/>
  </r>
  <r>
    <x v="0"/>
    <x v="883"/>
    <x v="3"/>
    <x v="7070"/>
  </r>
  <r>
    <x v="1"/>
    <x v="883"/>
    <x v="3"/>
    <x v="7071"/>
  </r>
  <r>
    <x v="0"/>
    <x v="884"/>
    <x v="0"/>
    <x v="7072"/>
  </r>
  <r>
    <x v="1"/>
    <x v="884"/>
    <x v="0"/>
    <x v="7073"/>
  </r>
  <r>
    <x v="0"/>
    <x v="884"/>
    <x v="1"/>
    <x v="7074"/>
  </r>
  <r>
    <x v="1"/>
    <x v="884"/>
    <x v="1"/>
    <x v="7075"/>
  </r>
  <r>
    <x v="0"/>
    <x v="884"/>
    <x v="2"/>
    <x v="7076"/>
  </r>
  <r>
    <x v="1"/>
    <x v="884"/>
    <x v="2"/>
    <x v="7077"/>
  </r>
  <r>
    <x v="0"/>
    <x v="884"/>
    <x v="3"/>
    <x v="7078"/>
  </r>
  <r>
    <x v="1"/>
    <x v="884"/>
    <x v="3"/>
    <x v="7079"/>
  </r>
  <r>
    <x v="0"/>
    <x v="885"/>
    <x v="0"/>
    <x v="7080"/>
  </r>
  <r>
    <x v="1"/>
    <x v="885"/>
    <x v="0"/>
    <x v="7081"/>
  </r>
  <r>
    <x v="0"/>
    <x v="885"/>
    <x v="1"/>
    <x v="7082"/>
  </r>
  <r>
    <x v="1"/>
    <x v="885"/>
    <x v="1"/>
    <x v="7083"/>
  </r>
  <r>
    <x v="0"/>
    <x v="885"/>
    <x v="2"/>
    <x v="7084"/>
  </r>
  <r>
    <x v="1"/>
    <x v="885"/>
    <x v="2"/>
    <x v="7085"/>
  </r>
  <r>
    <x v="0"/>
    <x v="885"/>
    <x v="3"/>
    <x v="7086"/>
  </r>
  <r>
    <x v="1"/>
    <x v="885"/>
    <x v="3"/>
    <x v="7087"/>
  </r>
  <r>
    <x v="0"/>
    <x v="886"/>
    <x v="0"/>
    <x v="7088"/>
  </r>
  <r>
    <x v="1"/>
    <x v="886"/>
    <x v="0"/>
    <x v="7089"/>
  </r>
  <r>
    <x v="0"/>
    <x v="886"/>
    <x v="1"/>
    <x v="7090"/>
  </r>
  <r>
    <x v="1"/>
    <x v="886"/>
    <x v="1"/>
    <x v="7091"/>
  </r>
  <r>
    <x v="0"/>
    <x v="886"/>
    <x v="2"/>
    <x v="7092"/>
  </r>
  <r>
    <x v="1"/>
    <x v="886"/>
    <x v="2"/>
    <x v="7093"/>
  </r>
  <r>
    <x v="0"/>
    <x v="886"/>
    <x v="3"/>
    <x v="7094"/>
  </r>
  <r>
    <x v="1"/>
    <x v="886"/>
    <x v="3"/>
    <x v="7095"/>
  </r>
  <r>
    <x v="0"/>
    <x v="887"/>
    <x v="0"/>
    <x v="7096"/>
  </r>
  <r>
    <x v="1"/>
    <x v="887"/>
    <x v="0"/>
    <x v="7097"/>
  </r>
  <r>
    <x v="0"/>
    <x v="887"/>
    <x v="1"/>
    <x v="7098"/>
  </r>
  <r>
    <x v="1"/>
    <x v="887"/>
    <x v="1"/>
    <x v="7099"/>
  </r>
  <r>
    <x v="0"/>
    <x v="887"/>
    <x v="2"/>
    <x v="7100"/>
  </r>
  <r>
    <x v="1"/>
    <x v="887"/>
    <x v="2"/>
    <x v="7101"/>
  </r>
  <r>
    <x v="0"/>
    <x v="887"/>
    <x v="3"/>
    <x v="7102"/>
  </r>
  <r>
    <x v="1"/>
    <x v="887"/>
    <x v="3"/>
    <x v="7103"/>
  </r>
  <r>
    <x v="0"/>
    <x v="888"/>
    <x v="0"/>
    <x v="7104"/>
  </r>
  <r>
    <x v="1"/>
    <x v="888"/>
    <x v="0"/>
    <x v="7105"/>
  </r>
  <r>
    <x v="0"/>
    <x v="888"/>
    <x v="1"/>
    <x v="7106"/>
  </r>
  <r>
    <x v="1"/>
    <x v="888"/>
    <x v="1"/>
    <x v="7107"/>
  </r>
  <r>
    <x v="0"/>
    <x v="888"/>
    <x v="2"/>
    <x v="7108"/>
  </r>
  <r>
    <x v="1"/>
    <x v="888"/>
    <x v="2"/>
    <x v="7109"/>
  </r>
  <r>
    <x v="0"/>
    <x v="888"/>
    <x v="3"/>
    <x v="7110"/>
  </r>
  <r>
    <x v="1"/>
    <x v="888"/>
    <x v="3"/>
    <x v="7111"/>
  </r>
  <r>
    <x v="0"/>
    <x v="889"/>
    <x v="0"/>
    <x v="7112"/>
  </r>
  <r>
    <x v="1"/>
    <x v="889"/>
    <x v="0"/>
    <x v="7113"/>
  </r>
  <r>
    <x v="0"/>
    <x v="889"/>
    <x v="1"/>
    <x v="7114"/>
  </r>
  <r>
    <x v="1"/>
    <x v="889"/>
    <x v="1"/>
    <x v="7115"/>
  </r>
  <r>
    <x v="0"/>
    <x v="889"/>
    <x v="2"/>
    <x v="7116"/>
  </r>
  <r>
    <x v="1"/>
    <x v="889"/>
    <x v="2"/>
    <x v="7117"/>
  </r>
  <r>
    <x v="0"/>
    <x v="889"/>
    <x v="3"/>
    <x v="7118"/>
  </r>
  <r>
    <x v="1"/>
    <x v="889"/>
    <x v="3"/>
    <x v="7119"/>
  </r>
  <r>
    <x v="0"/>
    <x v="890"/>
    <x v="0"/>
    <x v="7120"/>
  </r>
  <r>
    <x v="1"/>
    <x v="890"/>
    <x v="0"/>
    <x v="7121"/>
  </r>
  <r>
    <x v="0"/>
    <x v="890"/>
    <x v="1"/>
    <x v="7122"/>
  </r>
  <r>
    <x v="1"/>
    <x v="890"/>
    <x v="1"/>
    <x v="7123"/>
  </r>
  <r>
    <x v="0"/>
    <x v="890"/>
    <x v="2"/>
    <x v="7124"/>
  </r>
  <r>
    <x v="1"/>
    <x v="890"/>
    <x v="2"/>
    <x v="7125"/>
  </r>
  <r>
    <x v="0"/>
    <x v="890"/>
    <x v="3"/>
    <x v="7126"/>
  </r>
  <r>
    <x v="1"/>
    <x v="890"/>
    <x v="3"/>
    <x v="7127"/>
  </r>
  <r>
    <x v="0"/>
    <x v="891"/>
    <x v="0"/>
    <x v="7128"/>
  </r>
  <r>
    <x v="1"/>
    <x v="891"/>
    <x v="0"/>
    <x v="7129"/>
  </r>
  <r>
    <x v="0"/>
    <x v="891"/>
    <x v="1"/>
    <x v="7130"/>
  </r>
  <r>
    <x v="1"/>
    <x v="891"/>
    <x v="1"/>
    <x v="7131"/>
  </r>
  <r>
    <x v="0"/>
    <x v="891"/>
    <x v="2"/>
    <x v="7132"/>
  </r>
  <r>
    <x v="1"/>
    <x v="891"/>
    <x v="2"/>
    <x v="7133"/>
  </r>
  <r>
    <x v="0"/>
    <x v="891"/>
    <x v="3"/>
    <x v="7134"/>
  </r>
  <r>
    <x v="1"/>
    <x v="891"/>
    <x v="3"/>
    <x v="7135"/>
  </r>
  <r>
    <x v="0"/>
    <x v="892"/>
    <x v="0"/>
    <x v="7136"/>
  </r>
  <r>
    <x v="1"/>
    <x v="892"/>
    <x v="0"/>
    <x v="7137"/>
  </r>
  <r>
    <x v="0"/>
    <x v="892"/>
    <x v="1"/>
    <x v="7138"/>
  </r>
  <r>
    <x v="1"/>
    <x v="892"/>
    <x v="1"/>
    <x v="7139"/>
  </r>
  <r>
    <x v="0"/>
    <x v="892"/>
    <x v="2"/>
    <x v="7140"/>
  </r>
  <r>
    <x v="1"/>
    <x v="892"/>
    <x v="2"/>
    <x v="7141"/>
  </r>
  <r>
    <x v="0"/>
    <x v="892"/>
    <x v="3"/>
    <x v="7142"/>
  </r>
  <r>
    <x v="1"/>
    <x v="892"/>
    <x v="3"/>
    <x v="7143"/>
  </r>
  <r>
    <x v="0"/>
    <x v="893"/>
    <x v="0"/>
    <x v="7144"/>
  </r>
  <r>
    <x v="1"/>
    <x v="893"/>
    <x v="0"/>
    <x v="7145"/>
  </r>
  <r>
    <x v="0"/>
    <x v="893"/>
    <x v="1"/>
    <x v="7146"/>
  </r>
  <r>
    <x v="1"/>
    <x v="893"/>
    <x v="1"/>
    <x v="7147"/>
  </r>
  <r>
    <x v="0"/>
    <x v="893"/>
    <x v="2"/>
    <x v="7148"/>
  </r>
  <r>
    <x v="1"/>
    <x v="893"/>
    <x v="2"/>
    <x v="7149"/>
  </r>
  <r>
    <x v="0"/>
    <x v="893"/>
    <x v="3"/>
    <x v="7150"/>
  </r>
  <r>
    <x v="1"/>
    <x v="893"/>
    <x v="3"/>
    <x v="7151"/>
  </r>
  <r>
    <x v="0"/>
    <x v="894"/>
    <x v="0"/>
    <x v="7152"/>
  </r>
  <r>
    <x v="1"/>
    <x v="894"/>
    <x v="0"/>
    <x v="7153"/>
  </r>
  <r>
    <x v="0"/>
    <x v="894"/>
    <x v="1"/>
    <x v="7154"/>
  </r>
  <r>
    <x v="1"/>
    <x v="894"/>
    <x v="1"/>
    <x v="7155"/>
  </r>
  <r>
    <x v="0"/>
    <x v="894"/>
    <x v="2"/>
    <x v="7156"/>
  </r>
  <r>
    <x v="1"/>
    <x v="894"/>
    <x v="2"/>
    <x v="7157"/>
  </r>
  <r>
    <x v="0"/>
    <x v="894"/>
    <x v="3"/>
    <x v="7158"/>
  </r>
  <r>
    <x v="1"/>
    <x v="894"/>
    <x v="3"/>
    <x v="7159"/>
  </r>
  <r>
    <x v="0"/>
    <x v="895"/>
    <x v="0"/>
    <x v="7160"/>
  </r>
  <r>
    <x v="1"/>
    <x v="895"/>
    <x v="0"/>
    <x v="7161"/>
  </r>
  <r>
    <x v="0"/>
    <x v="895"/>
    <x v="1"/>
    <x v="7162"/>
  </r>
  <r>
    <x v="1"/>
    <x v="895"/>
    <x v="1"/>
    <x v="7163"/>
  </r>
  <r>
    <x v="0"/>
    <x v="895"/>
    <x v="2"/>
    <x v="7164"/>
  </r>
  <r>
    <x v="1"/>
    <x v="895"/>
    <x v="2"/>
    <x v="7165"/>
  </r>
  <r>
    <x v="0"/>
    <x v="895"/>
    <x v="3"/>
    <x v="7166"/>
  </r>
  <r>
    <x v="1"/>
    <x v="895"/>
    <x v="3"/>
    <x v="7167"/>
  </r>
  <r>
    <x v="0"/>
    <x v="896"/>
    <x v="0"/>
    <x v="7168"/>
  </r>
  <r>
    <x v="1"/>
    <x v="896"/>
    <x v="0"/>
    <x v="7169"/>
  </r>
  <r>
    <x v="0"/>
    <x v="896"/>
    <x v="1"/>
    <x v="7170"/>
  </r>
  <r>
    <x v="1"/>
    <x v="896"/>
    <x v="1"/>
    <x v="7171"/>
  </r>
  <r>
    <x v="0"/>
    <x v="896"/>
    <x v="2"/>
    <x v="7172"/>
  </r>
  <r>
    <x v="1"/>
    <x v="896"/>
    <x v="2"/>
    <x v="7173"/>
  </r>
  <r>
    <x v="0"/>
    <x v="896"/>
    <x v="3"/>
    <x v="7174"/>
  </r>
  <r>
    <x v="1"/>
    <x v="896"/>
    <x v="3"/>
    <x v="7175"/>
  </r>
  <r>
    <x v="0"/>
    <x v="897"/>
    <x v="0"/>
    <x v="7176"/>
  </r>
  <r>
    <x v="1"/>
    <x v="897"/>
    <x v="0"/>
    <x v="7177"/>
  </r>
  <r>
    <x v="0"/>
    <x v="897"/>
    <x v="1"/>
    <x v="7178"/>
  </r>
  <r>
    <x v="1"/>
    <x v="897"/>
    <x v="1"/>
    <x v="7179"/>
  </r>
  <r>
    <x v="0"/>
    <x v="897"/>
    <x v="2"/>
    <x v="7180"/>
  </r>
  <r>
    <x v="1"/>
    <x v="897"/>
    <x v="2"/>
    <x v="7181"/>
  </r>
  <r>
    <x v="0"/>
    <x v="897"/>
    <x v="3"/>
    <x v="7182"/>
  </r>
  <r>
    <x v="1"/>
    <x v="897"/>
    <x v="3"/>
    <x v="7183"/>
  </r>
  <r>
    <x v="0"/>
    <x v="898"/>
    <x v="0"/>
    <x v="7184"/>
  </r>
  <r>
    <x v="1"/>
    <x v="898"/>
    <x v="0"/>
    <x v="7185"/>
  </r>
  <r>
    <x v="0"/>
    <x v="898"/>
    <x v="1"/>
    <x v="7186"/>
  </r>
  <r>
    <x v="1"/>
    <x v="898"/>
    <x v="1"/>
    <x v="7187"/>
  </r>
  <r>
    <x v="0"/>
    <x v="898"/>
    <x v="2"/>
    <x v="7188"/>
  </r>
  <r>
    <x v="1"/>
    <x v="898"/>
    <x v="2"/>
    <x v="7189"/>
  </r>
  <r>
    <x v="0"/>
    <x v="898"/>
    <x v="3"/>
    <x v="7190"/>
  </r>
  <r>
    <x v="1"/>
    <x v="898"/>
    <x v="3"/>
    <x v="7191"/>
  </r>
  <r>
    <x v="0"/>
    <x v="899"/>
    <x v="0"/>
    <x v="7192"/>
  </r>
  <r>
    <x v="1"/>
    <x v="899"/>
    <x v="0"/>
    <x v="7193"/>
  </r>
  <r>
    <x v="0"/>
    <x v="899"/>
    <x v="1"/>
    <x v="7194"/>
  </r>
  <r>
    <x v="1"/>
    <x v="899"/>
    <x v="1"/>
    <x v="7195"/>
  </r>
  <r>
    <x v="0"/>
    <x v="899"/>
    <x v="2"/>
    <x v="7196"/>
  </r>
  <r>
    <x v="1"/>
    <x v="899"/>
    <x v="2"/>
    <x v="7197"/>
  </r>
  <r>
    <x v="0"/>
    <x v="899"/>
    <x v="3"/>
    <x v="7198"/>
  </r>
  <r>
    <x v="1"/>
    <x v="899"/>
    <x v="3"/>
    <x v="7199"/>
  </r>
  <r>
    <x v="0"/>
    <x v="900"/>
    <x v="0"/>
    <x v="7200"/>
  </r>
  <r>
    <x v="1"/>
    <x v="900"/>
    <x v="0"/>
    <x v="7201"/>
  </r>
  <r>
    <x v="0"/>
    <x v="900"/>
    <x v="1"/>
    <x v="7202"/>
  </r>
  <r>
    <x v="1"/>
    <x v="900"/>
    <x v="1"/>
    <x v="7203"/>
  </r>
  <r>
    <x v="0"/>
    <x v="900"/>
    <x v="2"/>
    <x v="7204"/>
  </r>
  <r>
    <x v="1"/>
    <x v="900"/>
    <x v="2"/>
    <x v="7205"/>
  </r>
  <r>
    <x v="0"/>
    <x v="900"/>
    <x v="3"/>
    <x v="7206"/>
  </r>
  <r>
    <x v="1"/>
    <x v="900"/>
    <x v="3"/>
    <x v="7207"/>
  </r>
  <r>
    <x v="0"/>
    <x v="901"/>
    <x v="0"/>
    <x v="7208"/>
  </r>
  <r>
    <x v="1"/>
    <x v="901"/>
    <x v="0"/>
    <x v="7209"/>
  </r>
  <r>
    <x v="0"/>
    <x v="901"/>
    <x v="1"/>
    <x v="7210"/>
  </r>
  <r>
    <x v="1"/>
    <x v="901"/>
    <x v="1"/>
    <x v="7211"/>
  </r>
  <r>
    <x v="0"/>
    <x v="901"/>
    <x v="2"/>
    <x v="7212"/>
  </r>
  <r>
    <x v="1"/>
    <x v="901"/>
    <x v="2"/>
    <x v="7213"/>
  </r>
  <r>
    <x v="0"/>
    <x v="901"/>
    <x v="3"/>
    <x v="7214"/>
  </r>
  <r>
    <x v="1"/>
    <x v="901"/>
    <x v="3"/>
    <x v="7215"/>
  </r>
  <r>
    <x v="0"/>
    <x v="902"/>
    <x v="0"/>
    <x v="7216"/>
  </r>
  <r>
    <x v="1"/>
    <x v="902"/>
    <x v="0"/>
    <x v="7217"/>
  </r>
  <r>
    <x v="0"/>
    <x v="902"/>
    <x v="1"/>
    <x v="7218"/>
  </r>
  <r>
    <x v="1"/>
    <x v="902"/>
    <x v="1"/>
    <x v="7219"/>
  </r>
  <r>
    <x v="0"/>
    <x v="902"/>
    <x v="2"/>
    <x v="7220"/>
  </r>
  <r>
    <x v="1"/>
    <x v="902"/>
    <x v="2"/>
    <x v="7221"/>
  </r>
  <r>
    <x v="0"/>
    <x v="902"/>
    <x v="3"/>
    <x v="7222"/>
  </r>
  <r>
    <x v="1"/>
    <x v="902"/>
    <x v="3"/>
    <x v="7223"/>
  </r>
  <r>
    <x v="0"/>
    <x v="903"/>
    <x v="0"/>
    <x v="7224"/>
  </r>
  <r>
    <x v="1"/>
    <x v="903"/>
    <x v="0"/>
    <x v="7225"/>
  </r>
  <r>
    <x v="0"/>
    <x v="903"/>
    <x v="1"/>
    <x v="7226"/>
  </r>
  <r>
    <x v="1"/>
    <x v="903"/>
    <x v="1"/>
    <x v="7227"/>
  </r>
  <r>
    <x v="0"/>
    <x v="903"/>
    <x v="2"/>
    <x v="7228"/>
  </r>
  <r>
    <x v="1"/>
    <x v="903"/>
    <x v="2"/>
    <x v="7229"/>
  </r>
  <r>
    <x v="0"/>
    <x v="903"/>
    <x v="3"/>
    <x v="7230"/>
  </r>
  <r>
    <x v="1"/>
    <x v="903"/>
    <x v="3"/>
    <x v="7231"/>
  </r>
  <r>
    <x v="0"/>
    <x v="904"/>
    <x v="0"/>
    <x v="7232"/>
  </r>
  <r>
    <x v="1"/>
    <x v="904"/>
    <x v="0"/>
    <x v="7233"/>
  </r>
  <r>
    <x v="0"/>
    <x v="904"/>
    <x v="1"/>
    <x v="7234"/>
  </r>
  <r>
    <x v="1"/>
    <x v="904"/>
    <x v="1"/>
    <x v="7235"/>
  </r>
  <r>
    <x v="0"/>
    <x v="904"/>
    <x v="2"/>
    <x v="7236"/>
  </r>
  <r>
    <x v="1"/>
    <x v="904"/>
    <x v="2"/>
    <x v="7237"/>
  </r>
  <r>
    <x v="0"/>
    <x v="904"/>
    <x v="3"/>
    <x v="7238"/>
  </r>
  <r>
    <x v="1"/>
    <x v="904"/>
    <x v="3"/>
    <x v="7239"/>
  </r>
  <r>
    <x v="0"/>
    <x v="905"/>
    <x v="0"/>
    <x v="7240"/>
  </r>
  <r>
    <x v="1"/>
    <x v="905"/>
    <x v="0"/>
    <x v="7241"/>
  </r>
  <r>
    <x v="0"/>
    <x v="905"/>
    <x v="1"/>
    <x v="7242"/>
  </r>
  <r>
    <x v="1"/>
    <x v="905"/>
    <x v="1"/>
    <x v="7243"/>
  </r>
  <r>
    <x v="0"/>
    <x v="905"/>
    <x v="2"/>
    <x v="7244"/>
  </r>
  <r>
    <x v="1"/>
    <x v="905"/>
    <x v="2"/>
    <x v="7245"/>
  </r>
  <r>
    <x v="0"/>
    <x v="905"/>
    <x v="3"/>
    <x v="7246"/>
  </r>
  <r>
    <x v="1"/>
    <x v="905"/>
    <x v="3"/>
    <x v="7247"/>
  </r>
  <r>
    <x v="0"/>
    <x v="906"/>
    <x v="0"/>
    <x v="7248"/>
  </r>
  <r>
    <x v="1"/>
    <x v="906"/>
    <x v="0"/>
    <x v="7249"/>
  </r>
  <r>
    <x v="0"/>
    <x v="906"/>
    <x v="1"/>
    <x v="7250"/>
  </r>
  <r>
    <x v="1"/>
    <x v="906"/>
    <x v="1"/>
    <x v="7251"/>
  </r>
  <r>
    <x v="0"/>
    <x v="906"/>
    <x v="2"/>
    <x v="7252"/>
  </r>
  <r>
    <x v="1"/>
    <x v="906"/>
    <x v="2"/>
    <x v="7253"/>
  </r>
  <r>
    <x v="0"/>
    <x v="906"/>
    <x v="3"/>
    <x v="7254"/>
  </r>
  <r>
    <x v="1"/>
    <x v="906"/>
    <x v="3"/>
    <x v="7255"/>
  </r>
  <r>
    <x v="0"/>
    <x v="907"/>
    <x v="0"/>
    <x v="7256"/>
  </r>
  <r>
    <x v="1"/>
    <x v="907"/>
    <x v="0"/>
    <x v="7257"/>
  </r>
  <r>
    <x v="0"/>
    <x v="907"/>
    <x v="1"/>
    <x v="7258"/>
  </r>
  <r>
    <x v="1"/>
    <x v="907"/>
    <x v="1"/>
    <x v="7259"/>
  </r>
  <r>
    <x v="0"/>
    <x v="907"/>
    <x v="2"/>
    <x v="7260"/>
  </r>
  <r>
    <x v="1"/>
    <x v="907"/>
    <x v="2"/>
    <x v="7261"/>
  </r>
  <r>
    <x v="0"/>
    <x v="907"/>
    <x v="3"/>
    <x v="7262"/>
  </r>
  <r>
    <x v="1"/>
    <x v="907"/>
    <x v="3"/>
    <x v="7263"/>
  </r>
  <r>
    <x v="0"/>
    <x v="908"/>
    <x v="0"/>
    <x v="7264"/>
  </r>
  <r>
    <x v="1"/>
    <x v="908"/>
    <x v="0"/>
    <x v="7265"/>
  </r>
  <r>
    <x v="0"/>
    <x v="908"/>
    <x v="1"/>
    <x v="7266"/>
  </r>
  <r>
    <x v="1"/>
    <x v="908"/>
    <x v="1"/>
    <x v="7267"/>
  </r>
  <r>
    <x v="0"/>
    <x v="908"/>
    <x v="2"/>
    <x v="7268"/>
  </r>
  <r>
    <x v="1"/>
    <x v="908"/>
    <x v="2"/>
    <x v="7269"/>
  </r>
  <r>
    <x v="0"/>
    <x v="908"/>
    <x v="3"/>
    <x v="7270"/>
  </r>
  <r>
    <x v="1"/>
    <x v="908"/>
    <x v="3"/>
    <x v="7271"/>
  </r>
  <r>
    <x v="0"/>
    <x v="909"/>
    <x v="0"/>
    <x v="7272"/>
  </r>
  <r>
    <x v="1"/>
    <x v="909"/>
    <x v="0"/>
    <x v="7273"/>
  </r>
  <r>
    <x v="0"/>
    <x v="909"/>
    <x v="1"/>
    <x v="7274"/>
  </r>
  <r>
    <x v="1"/>
    <x v="909"/>
    <x v="1"/>
    <x v="7275"/>
  </r>
  <r>
    <x v="0"/>
    <x v="909"/>
    <x v="2"/>
    <x v="7276"/>
  </r>
  <r>
    <x v="1"/>
    <x v="909"/>
    <x v="2"/>
    <x v="7277"/>
  </r>
  <r>
    <x v="0"/>
    <x v="909"/>
    <x v="3"/>
    <x v="7278"/>
  </r>
  <r>
    <x v="1"/>
    <x v="909"/>
    <x v="3"/>
    <x v="7279"/>
  </r>
  <r>
    <x v="0"/>
    <x v="910"/>
    <x v="0"/>
    <x v="7280"/>
  </r>
  <r>
    <x v="1"/>
    <x v="910"/>
    <x v="0"/>
    <x v="7281"/>
  </r>
  <r>
    <x v="0"/>
    <x v="910"/>
    <x v="1"/>
    <x v="7282"/>
  </r>
  <r>
    <x v="1"/>
    <x v="910"/>
    <x v="1"/>
    <x v="7283"/>
  </r>
  <r>
    <x v="0"/>
    <x v="910"/>
    <x v="2"/>
    <x v="7284"/>
  </r>
  <r>
    <x v="1"/>
    <x v="910"/>
    <x v="2"/>
    <x v="7285"/>
  </r>
  <r>
    <x v="0"/>
    <x v="910"/>
    <x v="3"/>
    <x v="7286"/>
  </r>
  <r>
    <x v="1"/>
    <x v="910"/>
    <x v="3"/>
    <x v="7287"/>
  </r>
  <r>
    <x v="0"/>
    <x v="911"/>
    <x v="0"/>
    <x v="7288"/>
  </r>
  <r>
    <x v="1"/>
    <x v="911"/>
    <x v="0"/>
    <x v="7289"/>
  </r>
  <r>
    <x v="0"/>
    <x v="911"/>
    <x v="1"/>
    <x v="7290"/>
  </r>
  <r>
    <x v="1"/>
    <x v="911"/>
    <x v="1"/>
    <x v="7291"/>
  </r>
  <r>
    <x v="0"/>
    <x v="911"/>
    <x v="2"/>
    <x v="7292"/>
  </r>
  <r>
    <x v="1"/>
    <x v="911"/>
    <x v="2"/>
    <x v="7293"/>
  </r>
  <r>
    <x v="0"/>
    <x v="911"/>
    <x v="3"/>
    <x v="7294"/>
  </r>
  <r>
    <x v="1"/>
    <x v="911"/>
    <x v="3"/>
    <x v="7295"/>
  </r>
  <r>
    <x v="0"/>
    <x v="912"/>
    <x v="0"/>
    <x v="7296"/>
  </r>
  <r>
    <x v="1"/>
    <x v="912"/>
    <x v="0"/>
    <x v="7297"/>
  </r>
  <r>
    <x v="0"/>
    <x v="912"/>
    <x v="1"/>
    <x v="7298"/>
  </r>
  <r>
    <x v="1"/>
    <x v="912"/>
    <x v="1"/>
    <x v="7299"/>
  </r>
  <r>
    <x v="0"/>
    <x v="912"/>
    <x v="2"/>
    <x v="7300"/>
  </r>
  <r>
    <x v="1"/>
    <x v="912"/>
    <x v="2"/>
    <x v="7301"/>
  </r>
  <r>
    <x v="0"/>
    <x v="912"/>
    <x v="3"/>
    <x v="7302"/>
  </r>
  <r>
    <x v="1"/>
    <x v="912"/>
    <x v="3"/>
    <x v="7303"/>
  </r>
  <r>
    <x v="0"/>
    <x v="913"/>
    <x v="0"/>
    <x v="7304"/>
  </r>
  <r>
    <x v="1"/>
    <x v="913"/>
    <x v="0"/>
    <x v="7305"/>
  </r>
  <r>
    <x v="0"/>
    <x v="913"/>
    <x v="1"/>
    <x v="7306"/>
  </r>
  <r>
    <x v="1"/>
    <x v="913"/>
    <x v="1"/>
    <x v="7307"/>
  </r>
  <r>
    <x v="0"/>
    <x v="913"/>
    <x v="2"/>
    <x v="7308"/>
  </r>
  <r>
    <x v="1"/>
    <x v="913"/>
    <x v="2"/>
    <x v="7309"/>
  </r>
  <r>
    <x v="0"/>
    <x v="913"/>
    <x v="3"/>
    <x v="7310"/>
  </r>
  <r>
    <x v="1"/>
    <x v="913"/>
    <x v="3"/>
    <x v="7311"/>
  </r>
  <r>
    <x v="0"/>
    <x v="914"/>
    <x v="0"/>
    <x v="7312"/>
  </r>
  <r>
    <x v="1"/>
    <x v="914"/>
    <x v="0"/>
    <x v="7313"/>
  </r>
  <r>
    <x v="0"/>
    <x v="914"/>
    <x v="1"/>
    <x v="7314"/>
  </r>
  <r>
    <x v="1"/>
    <x v="914"/>
    <x v="1"/>
    <x v="7315"/>
  </r>
  <r>
    <x v="0"/>
    <x v="914"/>
    <x v="2"/>
    <x v="7316"/>
  </r>
  <r>
    <x v="1"/>
    <x v="914"/>
    <x v="2"/>
    <x v="7317"/>
  </r>
  <r>
    <x v="0"/>
    <x v="914"/>
    <x v="3"/>
    <x v="7318"/>
  </r>
  <r>
    <x v="1"/>
    <x v="914"/>
    <x v="3"/>
    <x v="7319"/>
  </r>
  <r>
    <x v="0"/>
    <x v="915"/>
    <x v="0"/>
    <x v="7320"/>
  </r>
  <r>
    <x v="1"/>
    <x v="915"/>
    <x v="0"/>
    <x v="7321"/>
  </r>
  <r>
    <x v="0"/>
    <x v="915"/>
    <x v="1"/>
    <x v="7322"/>
  </r>
  <r>
    <x v="1"/>
    <x v="915"/>
    <x v="1"/>
    <x v="7323"/>
  </r>
  <r>
    <x v="0"/>
    <x v="915"/>
    <x v="2"/>
    <x v="7324"/>
  </r>
  <r>
    <x v="1"/>
    <x v="915"/>
    <x v="2"/>
    <x v="7325"/>
  </r>
  <r>
    <x v="0"/>
    <x v="915"/>
    <x v="3"/>
    <x v="7326"/>
  </r>
  <r>
    <x v="1"/>
    <x v="915"/>
    <x v="3"/>
    <x v="7327"/>
  </r>
  <r>
    <x v="0"/>
    <x v="916"/>
    <x v="0"/>
    <x v="7328"/>
  </r>
  <r>
    <x v="1"/>
    <x v="916"/>
    <x v="0"/>
    <x v="7329"/>
  </r>
  <r>
    <x v="0"/>
    <x v="916"/>
    <x v="1"/>
    <x v="7330"/>
  </r>
  <r>
    <x v="1"/>
    <x v="916"/>
    <x v="1"/>
    <x v="7331"/>
  </r>
  <r>
    <x v="0"/>
    <x v="916"/>
    <x v="2"/>
    <x v="7332"/>
  </r>
  <r>
    <x v="1"/>
    <x v="916"/>
    <x v="2"/>
    <x v="7333"/>
  </r>
  <r>
    <x v="0"/>
    <x v="916"/>
    <x v="3"/>
    <x v="7334"/>
  </r>
  <r>
    <x v="1"/>
    <x v="916"/>
    <x v="3"/>
    <x v="7335"/>
  </r>
  <r>
    <x v="0"/>
    <x v="917"/>
    <x v="0"/>
    <x v="7336"/>
  </r>
  <r>
    <x v="1"/>
    <x v="917"/>
    <x v="0"/>
    <x v="7337"/>
  </r>
  <r>
    <x v="0"/>
    <x v="917"/>
    <x v="1"/>
    <x v="7338"/>
  </r>
  <r>
    <x v="1"/>
    <x v="917"/>
    <x v="1"/>
    <x v="7339"/>
  </r>
  <r>
    <x v="0"/>
    <x v="917"/>
    <x v="2"/>
    <x v="7340"/>
  </r>
  <r>
    <x v="1"/>
    <x v="917"/>
    <x v="2"/>
    <x v="7341"/>
  </r>
  <r>
    <x v="0"/>
    <x v="917"/>
    <x v="3"/>
    <x v="7342"/>
  </r>
  <r>
    <x v="1"/>
    <x v="917"/>
    <x v="3"/>
    <x v="7343"/>
  </r>
  <r>
    <x v="0"/>
    <x v="918"/>
    <x v="0"/>
    <x v="7344"/>
  </r>
  <r>
    <x v="1"/>
    <x v="918"/>
    <x v="0"/>
    <x v="7345"/>
  </r>
  <r>
    <x v="0"/>
    <x v="918"/>
    <x v="1"/>
    <x v="7346"/>
  </r>
  <r>
    <x v="1"/>
    <x v="918"/>
    <x v="1"/>
    <x v="7347"/>
  </r>
  <r>
    <x v="0"/>
    <x v="918"/>
    <x v="2"/>
    <x v="7348"/>
  </r>
  <r>
    <x v="1"/>
    <x v="918"/>
    <x v="2"/>
    <x v="7349"/>
  </r>
  <r>
    <x v="0"/>
    <x v="918"/>
    <x v="3"/>
    <x v="7350"/>
  </r>
  <r>
    <x v="1"/>
    <x v="918"/>
    <x v="3"/>
    <x v="7351"/>
  </r>
  <r>
    <x v="0"/>
    <x v="919"/>
    <x v="0"/>
    <x v="7352"/>
  </r>
  <r>
    <x v="1"/>
    <x v="919"/>
    <x v="0"/>
    <x v="7353"/>
  </r>
  <r>
    <x v="0"/>
    <x v="919"/>
    <x v="1"/>
    <x v="7354"/>
  </r>
  <r>
    <x v="1"/>
    <x v="919"/>
    <x v="1"/>
    <x v="7355"/>
  </r>
  <r>
    <x v="0"/>
    <x v="919"/>
    <x v="2"/>
    <x v="7356"/>
  </r>
  <r>
    <x v="1"/>
    <x v="919"/>
    <x v="2"/>
    <x v="7357"/>
  </r>
  <r>
    <x v="0"/>
    <x v="919"/>
    <x v="3"/>
    <x v="7358"/>
  </r>
  <r>
    <x v="1"/>
    <x v="919"/>
    <x v="3"/>
    <x v="7359"/>
  </r>
  <r>
    <x v="0"/>
    <x v="920"/>
    <x v="0"/>
    <x v="7360"/>
  </r>
  <r>
    <x v="1"/>
    <x v="920"/>
    <x v="0"/>
    <x v="7361"/>
  </r>
  <r>
    <x v="0"/>
    <x v="920"/>
    <x v="1"/>
    <x v="7362"/>
  </r>
  <r>
    <x v="1"/>
    <x v="920"/>
    <x v="1"/>
    <x v="7363"/>
  </r>
  <r>
    <x v="0"/>
    <x v="920"/>
    <x v="2"/>
    <x v="7364"/>
  </r>
  <r>
    <x v="1"/>
    <x v="920"/>
    <x v="2"/>
    <x v="7365"/>
  </r>
  <r>
    <x v="0"/>
    <x v="920"/>
    <x v="3"/>
    <x v="7366"/>
  </r>
  <r>
    <x v="1"/>
    <x v="920"/>
    <x v="3"/>
    <x v="7367"/>
  </r>
  <r>
    <x v="0"/>
    <x v="921"/>
    <x v="0"/>
    <x v="7368"/>
  </r>
  <r>
    <x v="1"/>
    <x v="921"/>
    <x v="0"/>
    <x v="7369"/>
  </r>
  <r>
    <x v="0"/>
    <x v="921"/>
    <x v="1"/>
    <x v="7370"/>
  </r>
  <r>
    <x v="1"/>
    <x v="921"/>
    <x v="1"/>
    <x v="7371"/>
  </r>
  <r>
    <x v="0"/>
    <x v="921"/>
    <x v="2"/>
    <x v="7372"/>
  </r>
  <r>
    <x v="1"/>
    <x v="921"/>
    <x v="2"/>
    <x v="7373"/>
  </r>
  <r>
    <x v="0"/>
    <x v="921"/>
    <x v="3"/>
    <x v="7374"/>
  </r>
  <r>
    <x v="1"/>
    <x v="921"/>
    <x v="3"/>
    <x v="7375"/>
  </r>
  <r>
    <x v="0"/>
    <x v="922"/>
    <x v="0"/>
    <x v="7376"/>
  </r>
  <r>
    <x v="1"/>
    <x v="922"/>
    <x v="0"/>
    <x v="7377"/>
  </r>
  <r>
    <x v="0"/>
    <x v="922"/>
    <x v="1"/>
    <x v="7378"/>
  </r>
  <r>
    <x v="1"/>
    <x v="922"/>
    <x v="1"/>
    <x v="7379"/>
  </r>
  <r>
    <x v="0"/>
    <x v="922"/>
    <x v="2"/>
    <x v="7380"/>
  </r>
  <r>
    <x v="1"/>
    <x v="922"/>
    <x v="2"/>
    <x v="7381"/>
  </r>
  <r>
    <x v="0"/>
    <x v="922"/>
    <x v="3"/>
    <x v="7382"/>
  </r>
  <r>
    <x v="1"/>
    <x v="922"/>
    <x v="3"/>
    <x v="7383"/>
  </r>
  <r>
    <x v="0"/>
    <x v="923"/>
    <x v="0"/>
    <x v="7384"/>
  </r>
  <r>
    <x v="1"/>
    <x v="923"/>
    <x v="0"/>
    <x v="7385"/>
  </r>
  <r>
    <x v="0"/>
    <x v="923"/>
    <x v="1"/>
    <x v="7386"/>
  </r>
  <r>
    <x v="1"/>
    <x v="923"/>
    <x v="1"/>
    <x v="7387"/>
  </r>
  <r>
    <x v="0"/>
    <x v="923"/>
    <x v="2"/>
    <x v="7388"/>
  </r>
  <r>
    <x v="1"/>
    <x v="923"/>
    <x v="2"/>
    <x v="7389"/>
  </r>
  <r>
    <x v="0"/>
    <x v="923"/>
    <x v="3"/>
    <x v="7390"/>
  </r>
  <r>
    <x v="1"/>
    <x v="923"/>
    <x v="3"/>
    <x v="7391"/>
  </r>
  <r>
    <x v="0"/>
    <x v="924"/>
    <x v="0"/>
    <x v="7392"/>
  </r>
  <r>
    <x v="1"/>
    <x v="924"/>
    <x v="0"/>
    <x v="7393"/>
  </r>
  <r>
    <x v="0"/>
    <x v="924"/>
    <x v="1"/>
    <x v="7394"/>
  </r>
  <r>
    <x v="1"/>
    <x v="924"/>
    <x v="1"/>
    <x v="7395"/>
  </r>
  <r>
    <x v="0"/>
    <x v="924"/>
    <x v="2"/>
    <x v="7396"/>
  </r>
  <r>
    <x v="1"/>
    <x v="924"/>
    <x v="2"/>
    <x v="7397"/>
  </r>
  <r>
    <x v="0"/>
    <x v="924"/>
    <x v="3"/>
    <x v="7398"/>
  </r>
  <r>
    <x v="1"/>
    <x v="924"/>
    <x v="3"/>
    <x v="7399"/>
  </r>
  <r>
    <x v="0"/>
    <x v="925"/>
    <x v="0"/>
    <x v="7400"/>
  </r>
  <r>
    <x v="1"/>
    <x v="925"/>
    <x v="0"/>
    <x v="7401"/>
  </r>
  <r>
    <x v="0"/>
    <x v="925"/>
    <x v="1"/>
    <x v="7402"/>
  </r>
  <r>
    <x v="1"/>
    <x v="925"/>
    <x v="1"/>
    <x v="7403"/>
  </r>
  <r>
    <x v="0"/>
    <x v="925"/>
    <x v="2"/>
    <x v="7404"/>
  </r>
  <r>
    <x v="1"/>
    <x v="925"/>
    <x v="2"/>
    <x v="7405"/>
  </r>
  <r>
    <x v="0"/>
    <x v="925"/>
    <x v="3"/>
    <x v="7406"/>
  </r>
  <r>
    <x v="1"/>
    <x v="925"/>
    <x v="3"/>
    <x v="7407"/>
  </r>
  <r>
    <x v="0"/>
    <x v="926"/>
    <x v="0"/>
    <x v="7408"/>
  </r>
  <r>
    <x v="1"/>
    <x v="926"/>
    <x v="0"/>
    <x v="7409"/>
  </r>
  <r>
    <x v="0"/>
    <x v="926"/>
    <x v="1"/>
    <x v="7410"/>
  </r>
  <r>
    <x v="1"/>
    <x v="926"/>
    <x v="1"/>
    <x v="7411"/>
  </r>
  <r>
    <x v="0"/>
    <x v="926"/>
    <x v="2"/>
    <x v="7412"/>
  </r>
  <r>
    <x v="1"/>
    <x v="926"/>
    <x v="2"/>
    <x v="7413"/>
  </r>
  <r>
    <x v="0"/>
    <x v="926"/>
    <x v="3"/>
    <x v="7414"/>
  </r>
  <r>
    <x v="1"/>
    <x v="926"/>
    <x v="3"/>
    <x v="7415"/>
  </r>
  <r>
    <x v="0"/>
    <x v="927"/>
    <x v="0"/>
    <x v="7416"/>
  </r>
  <r>
    <x v="1"/>
    <x v="927"/>
    <x v="0"/>
    <x v="7417"/>
  </r>
  <r>
    <x v="0"/>
    <x v="927"/>
    <x v="1"/>
    <x v="7418"/>
  </r>
  <r>
    <x v="1"/>
    <x v="927"/>
    <x v="1"/>
    <x v="7419"/>
  </r>
  <r>
    <x v="0"/>
    <x v="927"/>
    <x v="2"/>
    <x v="7420"/>
  </r>
  <r>
    <x v="1"/>
    <x v="927"/>
    <x v="2"/>
    <x v="7421"/>
  </r>
  <r>
    <x v="0"/>
    <x v="927"/>
    <x v="3"/>
    <x v="7422"/>
  </r>
  <r>
    <x v="1"/>
    <x v="927"/>
    <x v="3"/>
    <x v="7423"/>
  </r>
  <r>
    <x v="0"/>
    <x v="928"/>
    <x v="0"/>
    <x v="7424"/>
  </r>
  <r>
    <x v="1"/>
    <x v="928"/>
    <x v="0"/>
    <x v="7425"/>
  </r>
  <r>
    <x v="0"/>
    <x v="928"/>
    <x v="1"/>
    <x v="7426"/>
  </r>
  <r>
    <x v="1"/>
    <x v="928"/>
    <x v="1"/>
    <x v="7427"/>
  </r>
  <r>
    <x v="0"/>
    <x v="928"/>
    <x v="2"/>
    <x v="7428"/>
  </r>
  <r>
    <x v="1"/>
    <x v="928"/>
    <x v="2"/>
    <x v="7429"/>
  </r>
  <r>
    <x v="0"/>
    <x v="928"/>
    <x v="3"/>
    <x v="7430"/>
  </r>
  <r>
    <x v="1"/>
    <x v="928"/>
    <x v="3"/>
    <x v="7431"/>
  </r>
  <r>
    <x v="0"/>
    <x v="929"/>
    <x v="0"/>
    <x v="7432"/>
  </r>
  <r>
    <x v="1"/>
    <x v="929"/>
    <x v="0"/>
    <x v="7433"/>
  </r>
  <r>
    <x v="0"/>
    <x v="929"/>
    <x v="1"/>
    <x v="7434"/>
  </r>
  <r>
    <x v="1"/>
    <x v="929"/>
    <x v="1"/>
    <x v="7435"/>
  </r>
  <r>
    <x v="0"/>
    <x v="929"/>
    <x v="2"/>
    <x v="7436"/>
  </r>
  <r>
    <x v="1"/>
    <x v="929"/>
    <x v="2"/>
    <x v="7437"/>
  </r>
  <r>
    <x v="0"/>
    <x v="929"/>
    <x v="3"/>
    <x v="7438"/>
  </r>
  <r>
    <x v="1"/>
    <x v="929"/>
    <x v="3"/>
    <x v="7439"/>
  </r>
  <r>
    <x v="0"/>
    <x v="930"/>
    <x v="0"/>
    <x v="7440"/>
  </r>
  <r>
    <x v="1"/>
    <x v="930"/>
    <x v="0"/>
    <x v="7441"/>
  </r>
  <r>
    <x v="0"/>
    <x v="930"/>
    <x v="1"/>
    <x v="7442"/>
  </r>
  <r>
    <x v="1"/>
    <x v="930"/>
    <x v="1"/>
    <x v="7443"/>
  </r>
  <r>
    <x v="0"/>
    <x v="930"/>
    <x v="2"/>
    <x v="7444"/>
  </r>
  <r>
    <x v="1"/>
    <x v="930"/>
    <x v="2"/>
    <x v="7445"/>
  </r>
  <r>
    <x v="0"/>
    <x v="930"/>
    <x v="3"/>
    <x v="7446"/>
  </r>
  <r>
    <x v="1"/>
    <x v="930"/>
    <x v="3"/>
    <x v="7447"/>
  </r>
  <r>
    <x v="0"/>
    <x v="931"/>
    <x v="0"/>
    <x v="7448"/>
  </r>
  <r>
    <x v="1"/>
    <x v="931"/>
    <x v="0"/>
    <x v="7449"/>
  </r>
  <r>
    <x v="0"/>
    <x v="931"/>
    <x v="1"/>
    <x v="7450"/>
  </r>
  <r>
    <x v="1"/>
    <x v="931"/>
    <x v="1"/>
    <x v="7451"/>
  </r>
  <r>
    <x v="0"/>
    <x v="931"/>
    <x v="2"/>
    <x v="7452"/>
  </r>
  <r>
    <x v="1"/>
    <x v="931"/>
    <x v="2"/>
    <x v="7453"/>
  </r>
  <r>
    <x v="0"/>
    <x v="931"/>
    <x v="3"/>
    <x v="7454"/>
  </r>
  <r>
    <x v="1"/>
    <x v="931"/>
    <x v="3"/>
    <x v="7455"/>
  </r>
  <r>
    <x v="0"/>
    <x v="932"/>
    <x v="0"/>
    <x v="7456"/>
  </r>
  <r>
    <x v="1"/>
    <x v="932"/>
    <x v="0"/>
    <x v="7457"/>
  </r>
  <r>
    <x v="0"/>
    <x v="932"/>
    <x v="1"/>
    <x v="7458"/>
  </r>
  <r>
    <x v="1"/>
    <x v="932"/>
    <x v="1"/>
    <x v="7459"/>
  </r>
  <r>
    <x v="0"/>
    <x v="932"/>
    <x v="2"/>
    <x v="7460"/>
  </r>
  <r>
    <x v="1"/>
    <x v="932"/>
    <x v="2"/>
    <x v="7461"/>
  </r>
  <r>
    <x v="0"/>
    <x v="932"/>
    <x v="3"/>
    <x v="7462"/>
  </r>
  <r>
    <x v="1"/>
    <x v="932"/>
    <x v="3"/>
    <x v="7463"/>
  </r>
  <r>
    <x v="0"/>
    <x v="933"/>
    <x v="0"/>
    <x v="7464"/>
  </r>
  <r>
    <x v="1"/>
    <x v="933"/>
    <x v="0"/>
    <x v="7465"/>
  </r>
  <r>
    <x v="0"/>
    <x v="933"/>
    <x v="1"/>
    <x v="7466"/>
  </r>
  <r>
    <x v="1"/>
    <x v="933"/>
    <x v="1"/>
    <x v="7467"/>
  </r>
  <r>
    <x v="0"/>
    <x v="933"/>
    <x v="2"/>
    <x v="7468"/>
  </r>
  <r>
    <x v="1"/>
    <x v="933"/>
    <x v="2"/>
    <x v="7469"/>
  </r>
  <r>
    <x v="0"/>
    <x v="933"/>
    <x v="3"/>
    <x v="7470"/>
  </r>
  <r>
    <x v="1"/>
    <x v="933"/>
    <x v="3"/>
    <x v="7471"/>
  </r>
  <r>
    <x v="0"/>
    <x v="934"/>
    <x v="0"/>
    <x v="7472"/>
  </r>
  <r>
    <x v="1"/>
    <x v="934"/>
    <x v="0"/>
    <x v="7473"/>
  </r>
  <r>
    <x v="0"/>
    <x v="934"/>
    <x v="1"/>
    <x v="7474"/>
  </r>
  <r>
    <x v="1"/>
    <x v="934"/>
    <x v="1"/>
    <x v="7475"/>
  </r>
  <r>
    <x v="0"/>
    <x v="934"/>
    <x v="2"/>
    <x v="7476"/>
  </r>
  <r>
    <x v="1"/>
    <x v="934"/>
    <x v="2"/>
    <x v="7477"/>
  </r>
  <r>
    <x v="0"/>
    <x v="934"/>
    <x v="3"/>
    <x v="7478"/>
  </r>
  <r>
    <x v="1"/>
    <x v="934"/>
    <x v="3"/>
    <x v="7479"/>
  </r>
  <r>
    <x v="0"/>
    <x v="935"/>
    <x v="0"/>
    <x v="7480"/>
  </r>
  <r>
    <x v="1"/>
    <x v="935"/>
    <x v="0"/>
    <x v="7481"/>
  </r>
  <r>
    <x v="0"/>
    <x v="935"/>
    <x v="1"/>
    <x v="7482"/>
  </r>
  <r>
    <x v="1"/>
    <x v="935"/>
    <x v="1"/>
    <x v="7483"/>
  </r>
  <r>
    <x v="0"/>
    <x v="935"/>
    <x v="2"/>
    <x v="7484"/>
  </r>
  <r>
    <x v="1"/>
    <x v="935"/>
    <x v="2"/>
    <x v="7485"/>
  </r>
  <r>
    <x v="0"/>
    <x v="935"/>
    <x v="3"/>
    <x v="7486"/>
  </r>
  <r>
    <x v="1"/>
    <x v="935"/>
    <x v="3"/>
    <x v="7487"/>
  </r>
  <r>
    <x v="0"/>
    <x v="936"/>
    <x v="0"/>
    <x v="7488"/>
  </r>
  <r>
    <x v="1"/>
    <x v="936"/>
    <x v="0"/>
    <x v="7489"/>
  </r>
  <r>
    <x v="0"/>
    <x v="936"/>
    <x v="1"/>
    <x v="7490"/>
  </r>
  <r>
    <x v="1"/>
    <x v="936"/>
    <x v="1"/>
    <x v="7491"/>
  </r>
  <r>
    <x v="0"/>
    <x v="936"/>
    <x v="2"/>
    <x v="7492"/>
  </r>
  <r>
    <x v="1"/>
    <x v="936"/>
    <x v="2"/>
    <x v="7493"/>
  </r>
  <r>
    <x v="0"/>
    <x v="936"/>
    <x v="3"/>
    <x v="7494"/>
  </r>
  <r>
    <x v="1"/>
    <x v="936"/>
    <x v="3"/>
    <x v="7495"/>
  </r>
  <r>
    <x v="0"/>
    <x v="937"/>
    <x v="0"/>
    <x v="7496"/>
  </r>
  <r>
    <x v="1"/>
    <x v="937"/>
    <x v="0"/>
    <x v="7497"/>
  </r>
  <r>
    <x v="0"/>
    <x v="937"/>
    <x v="1"/>
    <x v="7498"/>
  </r>
  <r>
    <x v="1"/>
    <x v="937"/>
    <x v="1"/>
    <x v="7499"/>
  </r>
  <r>
    <x v="0"/>
    <x v="937"/>
    <x v="2"/>
    <x v="7500"/>
  </r>
  <r>
    <x v="1"/>
    <x v="937"/>
    <x v="2"/>
    <x v="7501"/>
  </r>
  <r>
    <x v="0"/>
    <x v="937"/>
    <x v="3"/>
    <x v="7502"/>
  </r>
  <r>
    <x v="1"/>
    <x v="937"/>
    <x v="3"/>
    <x v="7503"/>
  </r>
  <r>
    <x v="0"/>
    <x v="938"/>
    <x v="0"/>
    <x v="7504"/>
  </r>
  <r>
    <x v="1"/>
    <x v="938"/>
    <x v="0"/>
    <x v="7505"/>
  </r>
  <r>
    <x v="0"/>
    <x v="938"/>
    <x v="1"/>
    <x v="7506"/>
  </r>
  <r>
    <x v="1"/>
    <x v="938"/>
    <x v="1"/>
    <x v="7507"/>
  </r>
  <r>
    <x v="0"/>
    <x v="938"/>
    <x v="2"/>
    <x v="7508"/>
  </r>
  <r>
    <x v="1"/>
    <x v="938"/>
    <x v="2"/>
    <x v="7509"/>
  </r>
  <r>
    <x v="0"/>
    <x v="938"/>
    <x v="3"/>
    <x v="7510"/>
  </r>
  <r>
    <x v="1"/>
    <x v="938"/>
    <x v="3"/>
    <x v="7511"/>
  </r>
  <r>
    <x v="0"/>
    <x v="939"/>
    <x v="0"/>
    <x v="7512"/>
  </r>
  <r>
    <x v="1"/>
    <x v="939"/>
    <x v="0"/>
    <x v="7513"/>
  </r>
  <r>
    <x v="0"/>
    <x v="939"/>
    <x v="1"/>
    <x v="7514"/>
  </r>
  <r>
    <x v="1"/>
    <x v="939"/>
    <x v="1"/>
    <x v="7515"/>
  </r>
  <r>
    <x v="0"/>
    <x v="939"/>
    <x v="2"/>
    <x v="7516"/>
  </r>
  <r>
    <x v="1"/>
    <x v="939"/>
    <x v="2"/>
    <x v="7517"/>
  </r>
  <r>
    <x v="0"/>
    <x v="939"/>
    <x v="3"/>
    <x v="7518"/>
  </r>
  <r>
    <x v="1"/>
    <x v="939"/>
    <x v="3"/>
    <x v="7519"/>
  </r>
  <r>
    <x v="0"/>
    <x v="940"/>
    <x v="0"/>
    <x v="7520"/>
  </r>
  <r>
    <x v="1"/>
    <x v="940"/>
    <x v="0"/>
    <x v="7521"/>
  </r>
  <r>
    <x v="0"/>
    <x v="940"/>
    <x v="1"/>
    <x v="7522"/>
  </r>
  <r>
    <x v="1"/>
    <x v="940"/>
    <x v="1"/>
    <x v="7523"/>
  </r>
  <r>
    <x v="0"/>
    <x v="940"/>
    <x v="2"/>
    <x v="7524"/>
  </r>
  <r>
    <x v="1"/>
    <x v="940"/>
    <x v="2"/>
    <x v="7525"/>
  </r>
  <r>
    <x v="0"/>
    <x v="940"/>
    <x v="3"/>
    <x v="7526"/>
  </r>
  <r>
    <x v="1"/>
    <x v="940"/>
    <x v="3"/>
    <x v="7527"/>
  </r>
  <r>
    <x v="0"/>
    <x v="941"/>
    <x v="0"/>
    <x v="7528"/>
  </r>
  <r>
    <x v="1"/>
    <x v="941"/>
    <x v="0"/>
    <x v="7529"/>
  </r>
  <r>
    <x v="0"/>
    <x v="941"/>
    <x v="1"/>
    <x v="7530"/>
  </r>
  <r>
    <x v="1"/>
    <x v="941"/>
    <x v="1"/>
    <x v="7531"/>
  </r>
  <r>
    <x v="0"/>
    <x v="941"/>
    <x v="2"/>
    <x v="7532"/>
  </r>
  <r>
    <x v="1"/>
    <x v="941"/>
    <x v="2"/>
    <x v="7533"/>
  </r>
  <r>
    <x v="0"/>
    <x v="941"/>
    <x v="3"/>
    <x v="7534"/>
  </r>
  <r>
    <x v="1"/>
    <x v="941"/>
    <x v="3"/>
    <x v="7535"/>
  </r>
  <r>
    <x v="0"/>
    <x v="942"/>
    <x v="0"/>
    <x v="7536"/>
  </r>
  <r>
    <x v="1"/>
    <x v="942"/>
    <x v="0"/>
    <x v="7537"/>
  </r>
  <r>
    <x v="0"/>
    <x v="942"/>
    <x v="1"/>
    <x v="7538"/>
  </r>
  <r>
    <x v="1"/>
    <x v="942"/>
    <x v="1"/>
    <x v="7539"/>
  </r>
  <r>
    <x v="0"/>
    <x v="942"/>
    <x v="2"/>
    <x v="7540"/>
  </r>
  <r>
    <x v="1"/>
    <x v="942"/>
    <x v="2"/>
    <x v="7541"/>
  </r>
  <r>
    <x v="0"/>
    <x v="942"/>
    <x v="3"/>
    <x v="7542"/>
  </r>
  <r>
    <x v="1"/>
    <x v="942"/>
    <x v="3"/>
    <x v="7543"/>
  </r>
  <r>
    <x v="0"/>
    <x v="943"/>
    <x v="0"/>
    <x v="7544"/>
  </r>
  <r>
    <x v="1"/>
    <x v="943"/>
    <x v="0"/>
    <x v="7545"/>
  </r>
  <r>
    <x v="0"/>
    <x v="943"/>
    <x v="1"/>
    <x v="7546"/>
  </r>
  <r>
    <x v="1"/>
    <x v="943"/>
    <x v="1"/>
    <x v="7547"/>
  </r>
  <r>
    <x v="0"/>
    <x v="943"/>
    <x v="2"/>
    <x v="7548"/>
  </r>
  <r>
    <x v="1"/>
    <x v="943"/>
    <x v="2"/>
    <x v="7549"/>
  </r>
  <r>
    <x v="0"/>
    <x v="943"/>
    <x v="3"/>
    <x v="7550"/>
  </r>
  <r>
    <x v="1"/>
    <x v="943"/>
    <x v="3"/>
    <x v="7551"/>
  </r>
  <r>
    <x v="0"/>
    <x v="944"/>
    <x v="0"/>
    <x v="7552"/>
  </r>
  <r>
    <x v="1"/>
    <x v="944"/>
    <x v="0"/>
    <x v="7553"/>
  </r>
  <r>
    <x v="0"/>
    <x v="944"/>
    <x v="1"/>
    <x v="7554"/>
  </r>
  <r>
    <x v="1"/>
    <x v="944"/>
    <x v="1"/>
    <x v="7555"/>
  </r>
  <r>
    <x v="0"/>
    <x v="944"/>
    <x v="2"/>
    <x v="7556"/>
  </r>
  <r>
    <x v="1"/>
    <x v="944"/>
    <x v="2"/>
    <x v="7557"/>
  </r>
  <r>
    <x v="0"/>
    <x v="944"/>
    <x v="3"/>
    <x v="7558"/>
  </r>
  <r>
    <x v="1"/>
    <x v="944"/>
    <x v="3"/>
    <x v="7559"/>
  </r>
  <r>
    <x v="0"/>
    <x v="945"/>
    <x v="0"/>
    <x v="7560"/>
  </r>
  <r>
    <x v="1"/>
    <x v="945"/>
    <x v="0"/>
    <x v="7561"/>
  </r>
  <r>
    <x v="0"/>
    <x v="945"/>
    <x v="1"/>
    <x v="7562"/>
  </r>
  <r>
    <x v="1"/>
    <x v="945"/>
    <x v="1"/>
    <x v="7563"/>
  </r>
  <r>
    <x v="0"/>
    <x v="945"/>
    <x v="2"/>
    <x v="7564"/>
  </r>
  <r>
    <x v="1"/>
    <x v="945"/>
    <x v="2"/>
    <x v="7565"/>
  </r>
  <r>
    <x v="0"/>
    <x v="945"/>
    <x v="3"/>
    <x v="7566"/>
  </r>
  <r>
    <x v="1"/>
    <x v="945"/>
    <x v="3"/>
    <x v="7567"/>
  </r>
  <r>
    <x v="0"/>
    <x v="946"/>
    <x v="0"/>
    <x v="7568"/>
  </r>
  <r>
    <x v="1"/>
    <x v="946"/>
    <x v="0"/>
    <x v="7569"/>
  </r>
  <r>
    <x v="0"/>
    <x v="946"/>
    <x v="1"/>
    <x v="7570"/>
  </r>
  <r>
    <x v="1"/>
    <x v="946"/>
    <x v="1"/>
    <x v="7571"/>
  </r>
  <r>
    <x v="0"/>
    <x v="946"/>
    <x v="2"/>
    <x v="7572"/>
  </r>
  <r>
    <x v="1"/>
    <x v="946"/>
    <x v="2"/>
    <x v="7573"/>
  </r>
  <r>
    <x v="0"/>
    <x v="946"/>
    <x v="3"/>
    <x v="7574"/>
  </r>
  <r>
    <x v="1"/>
    <x v="946"/>
    <x v="3"/>
    <x v="7575"/>
  </r>
  <r>
    <x v="0"/>
    <x v="947"/>
    <x v="0"/>
    <x v="7576"/>
  </r>
  <r>
    <x v="1"/>
    <x v="947"/>
    <x v="0"/>
    <x v="7577"/>
  </r>
  <r>
    <x v="0"/>
    <x v="947"/>
    <x v="1"/>
    <x v="7578"/>
  </r>
  <r>
    <x v="1"/>
    <x v="947"/>
    <x v="1"/>
    <x v="7579"/>
  </r>
  <r>
    <x v="0"/>
    <x v="947"/>
    <x v="2"/>
    <x v="7580"/>
  </r>
  <r>
    <x v="1"/>
    <x v="947"/>
    <x v="2"/>
    <x v="7581"/>
  </r>
  <r>
    <x v="0"/>
    <x v="947"/>
    <x v="3"/>
    <x v="7582"/>
  </r>
  <r>
    <x v="1"/>
    <x v="947"/>
    <x v="3"/>
    <x v="7583"/>
  </r>
  <r>
    <x v="0"/>
    <x v="948"/>
    <x v="0"/>
    <x v="7584"/>
  </r>
  <r>
    <x v="1"/>
    <x v="948"/>
    <x v="0"/>
    <x v="7585"/>
  </r>
  <r>
    <x v="0"/>
    <x v="948"/>
    <x v="1"/>
    <x v="7586"/>
  </r>
  <r>
    <x v="1"/>
    <x v="948"/>
    <x v="1"/>
    <x v="7587"/>
  </r>
  <r>
    <x v="0"/>
    <x v="948"/>
    <x v="2"/>
    <x v="7588"/>
  </r>
  <r>
    <x v="1"/>
    <x v="948"/>
    <x v="2"/>
    <x v="7589"/>
  </r>
  <r>
    <x v="0"/>
    <x v="948"/>
    <x v="3"/>
    <x v="7590"/>
  </r>
  <r>
    <x v="1"/>
    <x v="948"/>
    <x v="3"/>
    <x v="7591"/>
  </r>
  <r>
    <x v="0"/>
    <x v="949"/>
    <x v="0"/>
    <x v="7592"/>
  </r>
  <r>
    <x v="1"/>
    <x v="949"/>
    <x v="0"/>
    <x v="7593"/>
  </r>
  <r>
    <x v="0"/>
    <x v="949"/>
    <x v="1"/>
    <x v="7594"/>
  </r>
  <r>
    <x v="1"/>
    <x v="949"/>
    <x v="1"/>
    <x v="7595"/>
  </r>
  <r>
    <x v="0"/>
    <x v="949"/>
    <x v="2"/>
    <x v="7596"/>
  </r>
  <r>
    <x v="1"/>
    <x v="949"/>
    <x v="2"/>
    <x v="7597"/>
  </r>
  <r>
    <x v="0"/>
    <x v="949"/>
    <x v="3"/>
    <x v="7598"/>
  </r>
  <r>
    <x v="1"/>
    <x v="949"/>
    <x v="3"/>
    <x v="7599"/>
  </r>
  <r>
    <x v="0"/>
    <x v="950"/>
    <x v="0"/>
    <x v="7600"/>
  </r>
  <r>
    <x v="1"/>
    <x v="950"/>
    <x v="0"/>
    <x v="7601"/>
  </r>
  <r>
    <x v="0"/>
    <x v="950"/>
    <x v="1"/>
    <x v="7602"/>
  </r>
  <r>
    <x v="1"/>
    <x v="950"/>
    <x v="1"/>
    <x v="7603"/>
  </r>
  <r>
    <x v="0"/>
    <x v="950"/>
    <x v="2"/>
    <x v="7604"/>
  </r>
  <r>
    <x v="1"/>
    <x v="950"/>
    <x v="2"/>
    <x v="7605"/>
  </r>
  <r>
    <x v="0"/>
    <x v="950"/>
    <x v="3"/>
    <x v="7606"/>
  </r>
  <r>
    <x v="1"/>
    <x v="950"/>
    <x v="3"/>
    <x v="7607"/>
  </r>
  <r>
    <x v="0"/>
    <x v="951"/>
    <x v="0"/>
    <x v="7608"/>
  </r>
  <r>
    <x v="1"/>
    <x v="951"/>
    <x v="0"/>
    <x v="7609"/>
  </r>
  <r>
    <x v="0"/>
    <x v="951"/>
    <x v="1"/>
    <x v="7610"/>
  </r>
  <r>
    <x v="1"/>
    <x v="951"/>
    <x v="1"/>
    <x v="7611"/>
  </r>
  <r>
    <x v="0"/>
    <x v="951"/>
    <x v="2"/>
    <x v="7612"/>
  </r>
  <r>
    <x v="1"/>
    <x v="951"/>
    <x v="2"/>
    <x v="7613"/>
  </r>
  <r>
    <x v="0"/>
    <x v="951"/>
    <x v="3"/>
    <x v="7614"/>
  </r>
  <r>
    <x v="1"/>
    <x v="951"/>
    <x v="3"/>
    <x v="7615"/>
  </r>
  <r>
    <x v="0"/>
    <x v="952"/>
    <x v="0"/>
    <x v="7616"/>
  </r>
  <r>
    <x v="1"/>
    <x v="952"/>
    <x v="0"/>
    <x v="7617"/>
  </r>
  <r>
    <x v="0"/>
    <x v="952"/>
    <x v="1"/>
    <x v="7618"/>
  </r>
  <r>
    <x v="1"/>
    <x v="952"/>
    <x v="1"/>
    <x v="7619"/>
  </r>
  <r>
    <x v="0"/>
    <x v="952"/>
    <x v="2"/>
    <x v="7620"/>
  </r>
  <r>
    <x v="1"/>
    <x v="952"/>
    <x v="2"/>
    <x v="7621"/>
  </r>
  <r>
    <x v="0"/>
    <x v="952"/>
    <x v="3"/>
    <x v="7622"/>
  </r>
  <r>
    <x v="1"/>
    <x v="952"/>
    <x v="3"/>
    <x v="7623"/>
  </r>
  <r>
    <x v="0"/>
    <x v="953"/>
    <x v="0"/>
    <x v="7624"/>
  </r>
  <r>
    <x v="1"/>
    <x v="953"/>
    <x v="0"/>
    <x v="7625"/>
  </r>
  <r>
    <x v="0"/>
    <x v="953"/>
    <x v="1"/>
    <x v="7626"/>
  </r>
  <r>
    <x v="1"/>
    <x v="953"/>
    <x v="1"/>
    <x v="7627"/>
  </r>
  <r>
    <x v="0"/>
    <x v="953"/>
    <x v="2"/>
    <x v="7628"/>
  </r>
  <r>
    <x v="1"/>
    <x v="953"/>
    <x v="2"/>
    <x v="7629"/>
  </r>
  <r>
    <x v="0"/>
    <x v="953"/>
    <x v="3"/>
    <x v="7630"/>
  </r>
  <r>
    <x v="1"/>
    <x v="953"/>
    <x v="3"/>
    <x v="7631"/>
  </r>
  <r>
    <x v="0"/>
    <x v="954"/>
    <x v="0"/>
    <x v="7632"/>
  </r>
  <r>
    <x v="1"/>
    <x v="954"/>
    <x v="0"/>
    <x v="7633"/>
  </r>
  <r>
    <x v="0"/>
    <x v="954"/>
    <x v="1"/>
    <x v="7634"/>
  </r>
  <r>
    <x v="1"/>
    <x v="954"/>
    <x v="1"/>
    <x v="7635"/>
  </r>
  <r>
    <x v="0"/>
    <x v="954"/>
    <x v="2"/>
    <x v="7636"/>
  </r>
  <r>
    <x v="1"/>
    <x v="954"/>
    <x v="2"/>
    <x v="7637"/>
  </r>
  <r>
    <x v="0"/>
    <x v="954"/>
    <x v="3"/>
    <x v="7638"/>
  </r>
  <r>
    <x v="1"/>
    <x v="954"/>
    <x v="3"/>
    <x v="7639"/>
  </r>
  <r>
    <x v="0"/>
    <x v="955"/>
    <x v="0"/>
    <x v="7640"/>
  </r>
  <r>
    <x v="1"/>
    <x v="955"/>
    <x v="0"/>
    <x v="7641"/>
  </r>
  <r>
    <x v="0"/>
    <x v="955"/>
    <x v="1"/>
    <x v="7642"/>
  </r>
  <r>
    <x v="1"/>
    <x v="955"/>
    <x v="1"/>
    <x v="7643"/>
  </r>
  <r>
    <x v="0"/>
    <x v="955"/>
    <x v="2"/>
    <x v="7644"/>
  </r>
  <r>
    <x v="1"/>
    <x v="955"/>
    <x v="2"/>
    <x v="7645"/>
  </r>
  <r>
    <x v="0"/>
    <x v="955"/>
    <x v="3"/>
    <x v="7646"/>
  </r>
  <r>
    <x v="1"/>
    <x v="955"/>
    <x v="3"/>
    <x v="7647"/>
  </r>
  <r>
    <x v="0"/>
    <x v="956"/>
    <x v="0"/>
    <x v="7648"/>
  </r>
  <r>
    <x v="1"/>
    <x v="956"/>
    <x v="0"/>
    <x v="7649"/>
  </r>
  <r>
    <x v="0"/>
    <x v="956"/>
    <x v="1"/>
    <x v="7650"/>
  </r>
  <r>
    <x v="1"/>
    <x v="956"/>
    <x v="1"/>
    <x v="7651"/>
  </r>
  <r>
    <x v="0"/>
    <x v="956"/>
    <x v="2"/>
    <x v="7652"/>
  </r>
  <r>
    <x v="1"/>
    <x v="956"/>
    <x v="2"/>
    <x v="7653"/>
  </r>
  <r>
    <x v="0"/>
    <x v="956"/>
    <x v="3"/>
    <x v="7654"/>
  </r>
  <r>
    <x v="1"/>
    <x v="956"/>
    <x v="3"/>
    <x v="7655"/>
  </r>
  <r>
    <x v="0"/>
    <x v="957"/>
    <x v="0"/>
    <x v="7656"/>
  </r>
  <r>
    <x v="1"/>
    <x v="957"/>
    <x v="0"/>
    <x v="7657"/>
  </r>
  <r>
    <x v="0"/>
    <x v="957"/>
    <x v="1"/>
    <x v="7658"/>
  </r>
  <r>
    <x v="1"/>
    <x v="957"/>
    <x v="1"/>
    <x v="7659"/>
  </r>
  <r>
    <x v="0"/>
    <x v="957"/>
    <x v="2"/>
    <x v="7660"/>
  </r>
  <r>
    <x v="1"/>
    <x v="957"/>
    <x v="2"/>
    <x v="7661"/>
  </r>
  <r>
    <x v="0"/>
    <x v="957"/>
    <x v="3"/>
    <x v="7662"/>
  </r>
  <r>
    <x v="1"/>
    <x v="957"/>
    <x v="3"/>
    <x v="7663"/>
  </r>
  <r>
    <x v="0"/>
    <x v="958"/>
    <x v="0"/>
    <x v="7664"/>
  </r>
  <r>
    <x v="1"/>
    <x v="958"/>
    <x v="0"/>
    <x v="7665"/>
  </r>
  <r>
    <x v="0"/>
    <x v="958"/>
    <x v="1"/>
    <x v="7666"/>
  </r>
  <r>
    <x v="1"/>
    <x v="958"/>
    <x v="1"/>
    <x v="7667"/>
  </r>
  <r>
    <x v="0"/>
    <x v="958"/>
    <x v="2"/>
    <x v="7668"/>
  </r>
  <r>
    <x v="1"/>
    <x v="958"/>
    <x v="2"/>
    <x v="7669"/>
  </r>
  <r>
    <x v="0"/>
    <x v="958"/>
    <x v="3"/>
    <x v="7670"/>
  </r>
  <r>
    <x v="1"/>
    <x v="958"/>
    <x v="3"/>
    <x v="7671"/>
  </r>
  <r>
    <x v="0"/>
    <x v="959"/>
    <x v="0"/>
    <x v="7672"/>
  </r>
  <r>
    <x v="1"/>
    <x v="959"/>
    <x v="0"/>
    <x v="7673"/>
  </r>
  <r>
    <x v="0"/>
    <x v="959"/>
    <x v="1"/>
    <x v="7674"/>
  </r>
  <r>
    <x v="1"/>
    <x v="959"/>
    <x v="1"/>
    <x v="7675"/>
  </r>
  <r>
    <x v="0"/>
    <x v="959"/>
    <x v="2"/>
    <x v="7676"/>
  </r>
  <r>
    <x v="1"/>
    <x v="959"/>
    <x v="2"/>
    <x v="7677"/>
  </r>
  <r>
    <x v="0"/>
    <x v="959"/>
    <x v="3"/>
    <x v="7678"/>
  </r>
  <r>
    <x v="1"/>
    <x v="959"/>
    <x v="3"/>
    <x v="7679"/>
  </r>
  <r>
    <x v="0"/>
    <x v="960"/>
    <x v="0"/>
    <x v="7680"/>
  </r>
  <r>
    <x v="1"/>
    <x v="960"/>
    <x v="0"/>
    <x v="7681"/>
  </r>
  <r>
    <x v="0"/>
    <x v="960"/>
    <x v="1"/>
    <x v="7682"/>
  </r>
  <r>
    <x v="1"/>
    <x v="960"/>
    <x v="1"/>
    <x v="7683"/>
  </r>
  <r>
    <x v="0"/>
    <x v="960"/>
    <x v="2"/>
    <x v="7684"/>
  </r>
  <r>
    <x v="1"/>
    <x v="960"/>
    <x v="2"/>
    <x v="7685"/>
  </r>
  <r>
    <x v="0"/>
    <x v="960"/>
    <x v="3"/>
    <x v="7686"/>
  </r>
  <r>
    <x v="1"/>
    <x v="960"/>
    <x v="3"/>
    <x v="7687"/>
  </r>
  <r>
    <x v="0"/>
    <x v="961"/>
    <x v="0"/>
    <x v="7688"/>
  </r>
  <r>
    <x v="1"/>
    <x v="961"/>
    <x v="0"/>
    <x v="7689"/>
  </r>
  <r>
    <x v="0"/>
    <x v="961"/>
    <x v="1"/>
    <x v="7690"/>
  </r>
  <r>
    <x v="1"/>
    <x v="961"/>
    <x v="1"/>
    <x v="7691"/>
  </r>
  <r>
    <x v="0"/>
    <x v="961"/>
    <x v="2"/>
    <x v="7692"/>
  </r>
  <r>
    <x v="1"/>
    <x v="961"/>
    <x v="2"/>
    <x v="7693"/>
  </r>
  <r>
    <x v="0"/>
    <x v="961"/>
    <x v="3"/>
    <x v="7694"/>
  </r>
  <r>
    <x v="1"/>
    <x v="961"/>
    <x v="3"/>
    <x v="7695"/>
  </r>
  <r>
    <x v="0"/>
    <x v="962"/>
    <x v="0"/>
    <x v="7696"/>
  </r>
  <r>
    <x v="1"/>
    <x v="962"/>
    <x v="0"/>
    <x v="7697"/>
  </r>
  <r>
    <x v="0"/>
    <x v="962"/>
    <x v="1"/>
    <x v="7698"/>
  </r>
  <r>
    <x v="1"/>
    <x v="962"/>
    <x v="1"/>
    <x v="7699"/>
  </r>
  <r>
    <x v="0"/>
    <x v="962"/>
    <x v="2"/>
    <x v="7700"/>
  </r>
  <r>
    <x v="1"/>
    <x v="962"/>
    <x v="2"/>
    <x v="7701"/>
  </r>
  <r>
    <x v="0"/>
    <x v="962"/>
    <x v="3"/>
    <x v="7702"/>
  </r>
  <r>
    <x v="1"/>
    <x v="962"/>
    <x v="3"/>
    <x v="7703"/>
  </r>
  <r>
    <x v="0"/>
    <x v="963"/>
    <x v="0"/>
    <x v="7704"/>
  </r>
  <r>
    <x v="1"/>
    <x v="963"/>
    <x v="0"/>
    <x v="7705"/>
  </r>
  <r>
    <x v="0"/>
    <x v="963"/>
    <x v="1"/>
    <x v="7706"/>
  </r>
  <r>
    <x v="1"/>
    <x v="963"/>
    <x v="1"/>
    <x v="7707"/>
  </r>
  <r>
    <x v="0"/>
    <x v="963"/>
    <x v="2"/>
    <x v="7708"/>
  </r>
  <r>
    <x v="1"/>
    <x v="963"/>
    <x v="2"/>
    <x v="7709"/>
  </r>
  <r>
    <x v="0"/>
    <x v="963"/>
    <x v="3"/>
    <x v="7710"/>
  </r>
  <r>
    <x v="1"/>
    <x v="963"/>
    <x v="3"/>
    <x v="7711"/>
  </r>
  <r>
    <x v="0"/>
    <x v="964"/>
    <x v="0"/>
    <x v="7712"/>
  </r>
  <r>
    <x v="1"/>
    <x v="964"/>
    <x v="0"/>
    <x v="7713"/>
  </r>
  <r>
    <x v="0"/>
    <x v="964"/>
    <x v="1"/>
    <x v="7714"/>
  </r>
  <r>
    <x v="1"/>
    <x v="964"/>
    <x v="1"/>
    <x v="7715"/>
  </r>
  <r>
    <x v="0"/>
    <x v="964"/>
    <x v="2"/>
    <x v="7716"/>
  </r>
  <r>
    <x v="1"/>
    <x v="964"/>
    <x v="2"/>
    <x v="7717"/>
  </r>
  <r>
    <x v="0"/>
    <x v="964"/>
    <x v="3"/>
    <x v="7718"/>
  </r>
  <r>
    <x v="1"/>
    <x v="964"/>
    <x v="3"/>
    <x v="7719"/>
  </r>
  <r>
    <x v="0"/>
    <x v="965"/>
    <x v="0"/>
    <x v="7720"/>
  </r>
  <r>
    <x v="1"/>
    <x v="965"/>
    <x v="0"/>
    <x v="7721"/>
  </r>
  <r>
    <x v="0"/>
    <x v="965"/>
    <x v="1"/>
    <x v="7722"/>
  </r>
  <r>
    <x v="1"/>
    <x v="965"/>
    <x v="1"/>
    <x v="7723"/>
  </r>
  <r>
    <x v="0"/>
    <x v="965"/>
    <x v="2"/>
    <x v="7724"/>
  </r>
  <r>
    <x v="1"/>
    <x v="965"/>
    <x v="2"/>
    <x v="7725"/>
  </r>
  <r>
    <x v="0"/>
    <x v="965"/>
    <x v="3"/>
    <x v="7726"/>
  </r>
  <r>
    <x v="1"/>
    <x v="965"/>
    <x v="3"/>
    <x v="7727"/>
  </r>
  <r>
    <x v="0"/>
    <x v="966"/>
    <x v="0"/>
    <x v="7728"/>
  </r>
  <r>
    <x v="1"/>
    <x v="966"/>
    <x v="0"/>
    <x v="7729"/>
  </r>
  <r>
    <x v="0"/>
    <x v="966"/>
    <x v="1"/>
    <x v="7730"/>
  </r>
  <r>
    <x v="1"/>
    <x v="966"/>
    <x v="1"/>
    <x v="7731"/>
  </r>
  <r>
    <x v="0"/>
    <x v="966"/>
    <x v="2"/>
    <x v="7732"/>
  </r>
  <r>
    <x v="1"/>
    <x v="966"/>
    <x v="2"/>
    <x v="7733"/>
  </r>
  <r>
    <x v="0"/>
    <x v="966"/>
    <x v="3"/>
    <x v="7734"/>
  </r>
  <r>
    <x v="1"/>
    <x v="966"/>
    <x v="3"/>
    <x v="7735"/>
  </r>
  <r>
    <x v="0"/>
    <x v="967"/>
    <x v="0"/>
    <x v="7736"/>
  </r>
  <r>
    <x v="1"/>
    <x v="967"/>
    <x v="0"/>
    <x v="7737"/>
  </r>
  <r>
    <x v="0"/>
    <x v="967"/>
    <x v="1"/>
    <x v="7738"/>
  </r>
  <r>
    <x v="1"/>
    <x v="967"/>
    <x v="1"/>
    <x v="7739"/>
  </r>
  <r>
    <x v="0"/>
    <x v="967"/>
    <x v="2"/>
    <x v="7740"/>
  </r>
  <r>
    <x v="1"/>
    <x v="967"/>
    <x v="2"/>
    <x v="7741"/>
  </r>
  <r>
    <x v="0"/>
    <x v="967"/>
    <x v="3"/>
    <x v="7742"/>
  </r>
  <r>
    <x v="1"/>
    <x v="967"/>
    <x v="3"/>
    <x v="7743"/>
  </r>
  <r>
    <x v="0"/>
    <x v="968"/>
    <x v="0"/>
    <x v="7744"/>
  </r>
  <r>
    <x v="1"/>
    <x v="968"/>
    <x v="0"/>
    <x v="7745"/>
  </r>
  <r>
    <x v="0"/>
    <x v="968"/>
    <x v="1"/>
    <x v="7746"/>
  </r>
  <r>
    <x v="1"/>
    <x v="968"/>
    <x v="1"/>
    <x v="7747"/>
  </r>
  <r>
    <x v="0"/>
    <x v="968"/>
    <x v="2"/>
    <x v="7748"/>
  </r>
  <r>
    <x v="1"/>
    <x v="968"/>
    <x v="2"/>
    <x v="7749"/>
  </r>
  <r>
    <x v="0"/>
    <x v="968"/>
    <x v="3"/>
    <x v="7750"/>
  </r>
  <r>
    <x v="1"/>
    <x v="968"/>
    <x v="3"/>
    <x v="7751"/>
  </r>
  <r>
    <x v="0"/>
    <x v="969"/>
    <x v="0"/>
    <x v="7752"/>
  </r>
  <r>
    <x v="1"/>
    <x v="969"/>
    <x v="0"/>
    <x v="7753"/>
  </r>
  <r>
    <x v="0"/>
    <x v="969"/>
    <x v="1"/>
    <x v="7754"/>
  </r>
  <r>
    <x v="1"/>
    <x v="969"/>
    <x v="1"/>
    <x v="7755"/>
  </r>
  <r>
    <x v="0"/>
    <x v="969"/>
    <x v="2"/>
    <x v="7756"/>
  </r>
  <r>
    <x v="1"/>
    <x v="969"/>
    <x v="2"/>
    <x v="7757"/>
  </r>
  <r>
    <x v="0"/>
    <x v="969"/>
    <x v="3"/>
    <x v="7758"/>
  </r>
  <r>
    <x v="1"/>
    <x v="969"/>
    <x v="3"/>
    <x v="7759"/>
  </r>
  <r>
    <x v="0"/>
    <x v="970"/>
    <x v="0"/>
    <x v="7760"/>
  </r>
  <r>
    <x v="1"/>
    <x v="970"/>
    <x v="0"/>
    <x v="7761"/>
  </r>
  <r>
    <x v="0"/>
    <x v="970"/>
    <x v="1"/>
    <x v="7762"/>
  </r>
  <r>
    <x v="1"/>
    <x v="970"/>
    <x v="1"/>
    <x v="7763"/>
  </r>
  <r>
    <x v="0"/>
    <x v="970"/>
    <x v="2"/>
    <x v="7764"/>
  </r>
  <r>
    <x v="1"/>
    <x v="970"/>
    <x v="2"/>
    <x v="7765"/>
  </r>
  <r>
    <x v="0"/>
    <x v="970"/>
    <x v="3"/>
    <x v="7766"/>
  </r>
  <r>
    <x v="1"/>
    <x v="970"/>
    <x v="3"/>
    <x v="7767"/>
  </r>
  <r>
    <x v="0"/>
    <x v="971"/>
    <x v="0"/>
    <x v="7768"/>
  </r>
  <r>
    <x v="1"/>
    <x v="971"/>
    <x v="0"/>
    <x v="7769"/>
  </r>
  <r>
    <x v="0"/>
    <x v="971"/>
    <x v="1"/>
    <x v="7770"/>
  </r>
  <r>
    <x v="1"/>
    <x v="971"/>
    <x v="1"/>
    <x v="7771"/>
  </r>
  <r>
    <x v="0"/>
    <x v="971"/>
    <x v="2"/>
    <x v="7772"/>
  </r>
  <r>
    <x v="1"/>
    <x v="971"/>
    <x v="2"/>
    <x v="7773"/>
  </r>
  <r>
    <x v="0"/>
    <x v="971"/>
    <x v="3"/>
    <x v="7774"/>
  </r>
  <r>
    <x v="1"/>
    <x v="971"/>
    <x v="3"/>
    <x v="7775"/>
  </r>
  <r>
    <x v="0"/>
    <x v="972"/>
    <x v="0"/>
    <x v="7776"/>
  </r>
  <r>
    <x v="1"/>
    <x v="972"/>
    <x v="0"/>
    <x v="7777"/>
  </r>
  <r>
    <x v="0"/>
    <x v="972"/>
    <x v="1"/>
    <x v="7778"/>
  </r>
  <r>
    <x v="1"/>
    <x v="972"/>
    <x v="1"/>
    <x v="7779"/>
  </r>
  <r>
    <x v="0"/>
    <x v="972"/>
    <x v="2"/>
    <x v="7780"/>
  </r>
  <r>
    <x v="1"/>
    <x v="972"/>
    <x v="2"/>
    <x v="7781"/>
  </r>
  <r>
    <x v="0"/>
    <x v="972"/>
    <x v="3"/>
    <x v="7782"/>
  </r>
  <r>
    <x v="1"/>
    <x v="972"/>
    <x v="3"/>
    <x v="7783"/>
  </r>
  <r>
    <x v="0"/>
    <x v="973"/>
    <x v="0"/>
    <x v="7784"/>
  </r>
  <r>
    <x v="1"/>
    <x v="973"/>
    <x v="0"/>
    <x v="7785"/>
  </r>
  <r>
    <x v="0"/>
    <x v="973"/>
    <x v="1"/>
    <x v="7786"/>
  </r>
  <r>
    <x v="1"/>
    <x v="973"/>
    <x v="1"/>
    <x v="7787"/>
  </r>
  <r>
    <x v="0"/>
    <x v="973"/>
    <x v="2"/>
    <x v="7788"/>
  </r>
  <r>
    <x v="1"/>
    <x v="973"/>
    <x v="2"/>
    <x v="7789"/>
  </r>
  <r>
    <x v="0"/>
    <x v="973"/>
    <x v="3"/>
    <x v="7790"/>
  </r>
  <r>
    <x v="1"/>
    <x v="973"/>
    <x v="3"/>
    <x v="7791"/>
  </r>
  <r>
    <x v="0"/>
    <x v="974"/>
    <x v="0"/>
    <x v="7792"/>
  </r>
  <r>
    <x v="1"/>
    <x v="974"/>
    <x v="0"/>
    <x v="7793"/>
  </r>
  <r>
    <x v="0"/>
    <x v="974"/>
    <x v="1"/>
    <x v="7794"/>
  </r>
  <r>
    <x v="1"/>
    <x v="974"/>
    <x v="1"/>
    <x v="7795"/>
  </r>
  <r>
    <x v="0"/>
    <x v="974"/>
    <x v="2"/>
    <x v="7796"/>
  </r>
  <r>
    <x v="1"/>
    <x v="974"/>
    <x v="2"/>
    <x v="7797"/>
  </r>
  <r>
    <x v="0"/>
    <x v="974"/>
    <x v="3"/>
    <x v="7798"/>
  </r>
  <r>
    <x v="1"/>
    <x v="974"/>
    <x v="3"/>
    <x v="7799"/>
  </r>
  <r>
    <x v="0"/>
    <x v="975"/>
    <x v="0"/>
    <x v="7800"/>
  </r>
  <r>
    <x v="1"/>
    <x v="975"/>
    <x v="0"/>
    <x v="7801"/>
  </r>
  <r>
    <x v="0"/>
    <x v="975"/>
    <x v="1"/>
    <x v="7802"/>
  </r>
  <r>
    <x v="1"/>
    <x v="975"/>
    <x v="1"/>
    <x v="7803"/>
  </r>
  <r>
    <x v="0"/>
    <x v="975"/>
    <x v="2"/>
    <x v="7804"/>
  </r>
  <r>
    <x v="1"/>
    <x v="975"/>
    <x v="2"/>
    <x v="7805"/>
  </r>
  <r>
    <x v="0"/>
    <x v="975"/>
    <x v="3"/>
    <x v="7806"/>
  </r>
  <r>
    <x v="1"/>
    <x v="975"/>
    <x v="3"/>
    <x v="7807"/>
  </r>
  <r>
    <x v="0"/>
    <x v="976"/>
    <x v="0"/>
    <x v="7808"/>
  </r>
  <r>
    <x v="1"/>
    <x v="976"/>
    <x v="0"/>
    <x v="7809"/>
  </r>
  <r>
    <x v="0"/>
    <x v="976"/>
    <x v="1"/>
    <x v="7810"/>
  </r>
  <r>
    <x v="1"/>
    <x v="976"/>
    <x v="1"/>
    <x v="7811"/>
  </r>
  <r>
    <x v="0"/>
    <x v="976"/>
    <x v="2"/>
    <x v="7812"/>
  </r>
  <r>
    <x v="1"/>
    <x v="976"/>
    <x v="2"/>
    <x v="7813"/>
  </r>
  <r>
    <x v="0"/>
    <x v="976"/>
    <x v="3"/>
    <x v="7814"/>
  </r>
  <r>
    <x v="1"/>
    <x v="976"/>
    <x v="3"/>
    <x v="7815"/>
  </r>
  <r>
    <x v="0"/>
    <x v="977"/>
    <x v="0"/>
    <x v="7816"/>
  </r>
  <r>
    <x v="1"/>
    <x v="977"/>
    <x v="0"/>
    <x v="7817"/>
  </r>
  <r>
    <x v="0"/>
    <x v="977"/>
    <x v="1"/>
    <x v="7818"/>
  </r>
  <r>
    <x v="1"/>
    <x v="977"/>
    <x v="1"/>
    <x v="7819"/>
  </r>
  <r>
    <x v="0"/>
    <x v="977"/>
    <x v="2"/>
    <x v="7820"/>
  </r>
  <r>
    <x v="1"/>
    <x v="977"/>
    <x v="2"/>
    <x v="7821"/>
  </r>
  <r>
    <x v="0"/>
    <x v="977"/>
    <x v="3"/>
    <x v="7822"/>
  </r>
  <r>
    <x v="1"/>
    <x v="977"/>
    <x v="3"/>
    <x v="7823"/>
  </r>
  <r>
    <x v="0"/>
    <x v="978"/>
    <x v="0"/>
    <x v="7824"/>
  </r>
  <r>
    <x v="1"/>
    <x v="978"/>
    <x v="0"/>
    <x v="7825"/>
  </r>
  <r>
    <x v="0"/>
    <x v="978"/>
    <x v="1"/>
    <x v="7826"/>
  </r>
  <r>
    <x v="1"/>
    <x v="978"/>
    <x v="1"/>
    <x v="7827"/>
  </r>
  <r>
    <x v="0"/>
    <x v="978"/>
    <x v="2"/>
    <x v="7828"/>
  </r>
  <r>
    <x v="1"/>
    <x v="978"/>
    <x v="2"/>
    <x v="7829"/>
  </r>
  <r>
    <x v="0"/>
    <x v="978"/>
    <x v="3"/>
    <x v="7830"/>
  </r>
  <r>
    <x v="1"/>
    <x v="978"/>
    <x v="3"/>
    <x v="7831"/>
  </r>
  <r>
    <x v="0"/>
    <x v="979"/>
    <x v="0"/>
    <x v="7832"/>
  </r>
  <r>
    <x v="1"/>
    <x v="979"/>
    <x v="0"/>
    <x v="7833"/>
  </r>
  <r>
    <x v="0"/>
    <x v="979"/>
    <x v="1"/>
    <x v="7834"/>
  </r>
  <r>
    <x v="1"/>
    <x v="979"/>
    <x v="1"/>
    <x v="7835"/>
  </r>
  <r>
    <x v="0"/>
    <x v="979"/>
    <x v="2"/>
    <x v="7836"/>
  </r>
  <r>
    <x v="1"/>
    <x v="979"/>
    <x v="2"/>
    <x v="7837"/>
  </r>
  <r>
    <x v="0"/>
    <x v="979"/>
    <x v="3"/>
    <x v="7838"/>
  </r>
  <r>
    <x v="1"/>
    <x v="979"/>
    <x v="3"/>
    <x v="7839"/>
  </r>
  <r>
    <x v="0"/>
    <x v="980"/>
    <x v="0"/>
    <x v="7840"/>
  </r>
  <r>
    <x v="1"/>
    <x v="980"/>
    <x v="0"/>
    <x v="7841"/>
  </r>
  <r>
    <x v="0"/>
    <x v="980"/>
    <x v="1"/>
    <x v="7842"/>
  </r>
  <r>
    <x v="1"/>
    <x v="980"/>
    <x v="1"/>
    <x v="7843"/>
  </r>
  <r>
    <x v="0"/>
    <x v="980"/>
    <x v="2"/>
    <x v="7844"/>
  </r>
  <r>
    <x v="1"/>
    <x v="980"/>
    <x v="2"/>
    <x v="7845"/>
  </r>
  <r>
    <x v="0"/>
    <x v="980"/>
    <x v="3"/>
    <x v="7846"/>
  </r>
  <r>
    <x v="1"/>
    <x v="980"/>
    <x v="3"/>
    <x v="7847"/>
  </r>
  <r>
    <x v="0"/>
    <x v="981"/>
    <x v="0"/>
    <x v="7848"/>
  </r>
  <r>
    <x v="1"/>
    <x v="981"/>
    <x v="0"/>
    <x v="7849"/>
  </r>
  <r>
    <x v="0"/>
    <x v="981"/>
    <x v="1"/>
    <x v="7850"/>
  </r>
  <r>
    <x v="1"/>
    <x v="981"/>
    <x v="1"/>
    <x v="7851"/>
  </r>
  <r>
    <x v="0"/>
    <x v="981"/>
    <x v="2"/>
    <x v="7852"/>
  </r>
  <r>
    <x v="1"/>
    <x v="981"/>
    <x v="2"/>
    <x v="7853"/>
  </r>
  <r>
    <x v="0"/>
    <x v="981"/>
    <x v="3"/>
    <x v="7854"/>
  </r>
  <r>
    <x v="1"/>
    <x v="981"/>
    <x v="3"/>
    <x v="7855"/>
  </r>
  <r>
    <x v="0"/>
    <x v="982"/>
    <x v="0"/>
    <x v="7856"/>
  </r>
  <r>
    <x v="1"/>
    <x v="982"/>
    <x v="0"/>
    <x v="7857"/>
  </r>
  <r>
    <x v="0"/>
    <x v="982"/>
    <x v="1"/>
    <x v="7858"/>
  </r>
  <r>
    <x v="1"/>
    <x v="982"/>
    <x v="1"/>
    <x v="7859"/>
  </r>
  <r>
    <x v="0"/>
    <x v="982"/>
    <x v="2"/>
    <x v="7860"/>
  </r>
  <r>
    <x v="1"/>
    <x v="982"/>
    <x v="2"/>
    <x v="7861"/>
  </r>
  <r>
    <x v="0"/>
    <x v="982"/>
    <x v="3"/>
    <x v="7862"/>
  </r>
  <r>
    <x v="1"/>
    <x v="982"/>
    <x v="3"/>
    <x v="7863"/>
  </r>
  <r>
    <x v="0"/>
    <x v="983"/>
    <x v="0"/>
    <x v="7864"/>
  </r>
  <r>
    <x v="1"/>
    <x v="983"/>
    <x v="0"/>
    <x v="7865"/>
  </r>
  <r>
    <x v="0"/>
    <x v="983"/>
    <x v="1"/>
    <x v="7866"/>
  </r>
  <r>
    <x v="1"/>
    <x v="983"/>
    <x v="1"/>
    <x v="7867"/>
  </r>
  <r>
    <x v="0"/>
    <x v="983"/>
    <x v="2"/>
    <x v="7868"/>
  </r>
  <r>
    <x v="1"/>
    <x v="983"/>
    <x v="2"/>
    <x v="7869"/>
  </r>
  <r>
    <x v="0"/>
    <x v="983"/>
    <x v="3"/>
    <x v="7870"/>
  </r>
  <r>
    <x v="1"/>
    <x v="983"/>
    <x v="3"/>
    <x v="7871"/>
  </r>
  <r>
    <x v="0"/>
    <x v="984"/>
    <x v="0"/>
    <x v="7872"/>
  </r>
  <r>
    <x v="1"/>
    <x v="984"/>
    <x v="0"/>
    <x v="7873"/>
  </r>
  <r>
    <x v="0"/>
    <x v="984"/>
    <x v="1"/>
    <x v="7874"/>
  </r>
  <r>
    <x v="1"/>
    <x v="984"/>
    <x v="1"/>
    <x v="7875"/>
  </r>
  <r>
    <x v="0"/>
    <x v="984"/>
    <x v="2"/>
    <x v="7876"/>
  </r>
  <r>
    <x v="1"/>
    <x v="984"/>
    <x v="2"/>
    <x v="7877"/>
  </r>
  <r>
    <x v="0"/>
    <x v="984"/>
    <x v="3"/>
    <x v="7878"/>
  </r>
  <r>
    <x v="1"/>
    <x v="984"/>
    <x v="3"/>
    <x v="7879"/>
  </r>
  <r>
    <x v="0"/>
    <x v="985"/>
    <x v="0"/>
    <x v="7880"/>
  </r>
  <r>
    <x v="1"/>
    <x v="985"/>
    <x v="0"/>
    <x v="7881"/>
  </r>
  <r>
    <x v="0"/>
    <x v="985"/>
    <x v="1"/>
    <x v="7882"/>
  </r>
  <r>
    <x v="1"/>
    <x v="985"/>
    <x v="1"/>
    <x v="7883"/>
  </r>
  <r>
    <x v="0"/>
    <x v="985"/>
    <x v="2"/>
    <x v="7884"/>
  </r>
  <r>
    <x v="1"/>
    <x v="985"/>
    <x v="2"/>
    <x v="7885"/>
  </r>
  <r>
    <x v="0"/>
    <x v="985"/>
    <x v="3"/>
    <x v="7886"/>
  </r>
  <r>
    <x v="1"/>
    <x v="985"/>
    <x v="3"/>
    <x v="7887"/>
  </r>
  <r>
    <x v="0"/>
    <x v="986"/>
    <x v="0"/>
    <x v="7888"/>
  </r>
  <r>
    <x v="1"/>
    <x v="986"/>
    <x v="0"/>
    <x v="7889"/>
  </r>
  <r>
    <x v="0"/>
    <x v="986"/>
    <x v="1"/>
    <x v="7890"/>
  </r>
  <r>
    <x v="1"/>
    <x v="986"/>
    <x v="1"/>
    <x v="7891"/>
  </r>
  <r>
    <x v="0"/>
    <x v="986"/>
    <x v="2"/>
    <x v="7892"/>
  </r>
  <r>
    <x v="1"/>
    <x v="986"/>
    <x v="2"/>
    <x v="7893"/>
  </r>
  <r>
    <x v="0"/>
    <x v="986"/>
    <x v="3"/>
    <x v="7894"/>
  </r>
  <r>
    <x v="1"/>
    <x v="986"/>
    <x v="3"/>
    <x v="7895"/>
  </r>
  <r>
    <x v="0"/>
    <x v="987"/>
    <x v="0"/>
    <x v="7896"/>
  </r>
  <r>
    <x v="1"/>
    <x v="987"/>
    <x v="0"/>
    <x v="7897"/>
  </r>
  <r>
    <x v="0"/>
    <x v="987"/>
    <x v="1"/>
    <x v="7898"/>
  </r>
  <r>
    <x v="1"/>
    <x v="987"/>
    <x v="1"/>
    <x v="7899"/>
  </r>
  <r>
    <x v="0"/>
    <x v="987"/>
    <x v="2"/>
    <x v="7900"/>
  </r>
  <r>
    <x v="1"/>
    <x v="987"/>
    <x v="2"/>
    <x v="7901"/>
  </r>
  <r>
    <x v="0"/>
    <x v="987"/>
    <x v="3"/>
    <x v="7902"/>
  </r>
  <r>
    <x v="1"/>
    <x v="987"/>
    <x v="3"/>
    <x v="7903"/>
  </r>
  <r>
    <x v="0"/>
    <x v="988"/>
    <x v="0"/>
    <x v="7904"/>
  </r>
  <r>
    <x v="1"/>
    <x v="988"/>
    <x v="0"/>
    <x v="7905"/>
  </r>
  <r>
    <x v="0"/>
    <x v="988"/>
    <x v="1"/>
    <x v="7906"/>
  </r>
  <r>
    <x v="1"/>
    <x v="988"/>
    <x v="1"/>
    <x v="7907"/>
  </r>
  <r>
    <x v="0"/>
    <x v="988"/>
    <x v="2"/>
    <x v="7908"/>
  </r>
  <r>
    <x v="1"/>
    <x v="988"/>
    <x v="2"/>
    <x v="7909"/>
  </r>
  <r>
    <x v="0"/>
    <x v="988"/>
    <x v="3"/>
    <x v="7910"/>
  </r>
  <r>
    <x v="1"/>
    <x v="988"/>
    <x v="3"/>
    <x v="7911"/>
  </r>
  <r>
    <x v="0"/>
    <x v="989"/>
    <x v="0"/>
    <x v="7912"/>
  </r>
  <r>
    <x v="1"/>
    <x v="989"/>
    <x v="0"/>
    <x v="7913"/>
  </r>
  <r>
    <x v="0"/>
    <x v="989"/>
    <x v="1"/>
    <x v="7914"/>
  </r>
  <r>
    <x v="1"/>
    <x v="989"/>
    <x v="1"/>
    <x v="7915"/>
  </r>
  <r>
    <x v="0"/>
    <x v="989"/>
    <x v="2"/>
    <x v="7916"/>
  </r>
  <r>
    <x v="1"/>
    <x v="989"/>
    <x v="2"/>
    <x v="7917"/>
  </r>
  <r>
    <x v="0"/>
    <x v="989"/>
    <x v="3"/>
    <x v="7918"/>
  </r>
  <r>
    <x v="1"/>
    <x v="989"/>
    <x v="3"/>
    <x v="7919"/>
  </r>
  <r>
    <x v="0"/>
    <x v="990"/>
    <x v="0"/>
    <x v="7920"/>
  </r>
  <r>
    <x v="1"/>
    <x v="990"/>
    <x v="0"/>
    <x v="7921"/>
  </r>
  <r>
    <x v="0"/>
    <x v="990"/>
    <x v="1"/>
    <x v="7922"/>
  </r>
  <r>
    <x v="1"/>
    <x v="990"/>
    <x v="1"/>
    <x v="7923"/>
  </r>
  <r>
    <x v="0"/>
    <x v="990"/>
    <x v="2"/>
    <x v="7924"/>
  </r>
  <r>
    <x v="1"/>
    <x v="990"/>
    <x v="2"/>
    <x v="7925"/>
  </r>
  <r>
    <x v="0"/>
    <x v="990"/>
    <x v="3"/>
    <x v="7926"/>
  </r>
  <r>
    <x v="1"/>
    <x v="990"/>
    <x v="3"/>
    <x v="7927"/>
  </r>
  <r>
    <x v="0"/>
    <x v="991"/>
    <x v="0"/>
    <x v="7928"/>
  </r>
  <r>
    <x v="1"/>
    <x v="991"/>
    <x v="0"/>
    <x v="7929"/>
  </r>
  <r>
    <x v="0"/>
    <x v="991"/>
    <x v="1"/>
    <x v="7930"/>
  </r>
  <r>
    <x v="1"/>
    <x v="991"/>
    <x v="1"/>
    <x v="7931"/>
  </r>
  <r>
    <x v="0"/>
    <x v="991"/>
    <x v="2"/>
    <x v="7932"/>
  </r>
  <r>
    <x v="1"/>
    <x v="991"/>
    <x v="2"/>
    <x v="7933"/>
  </r>
  <r>
    <x v="0"/>
    <x v="991"/>
    <x v="3"/>
    <x v="7934"/>
  </r>
  <r>
    <x v="1"/>
    <x v="991"/>
    <x v="3"/>
    <x v="7935"/>
  </r>
  <r>
    <x v="0"/>
    <x v="992"/>
    <x v="0"/>
    <x v="7936"/>
  </r>
  <r>
    <x v="1"/>
    <x v="992"/>
    <x v="0"/>
    <x v="7937"/>
  </r>
  <r>
    <x v="0"/>
    <x v="992"/>
    <x v="1"/>
    <x v="7938"/>
  </r>
  <r>
    <x v="1"/>
    <x v="992"/>
    <x v="1"/>
    <x v="7939"/>
  </r>
  <r>
    <x v="0"/>
    <x v="992"/>
    <x v="2"/>
    <x v="7940"/>
  </r>
  <r>
    <x v="1"/>
    <x v="992"/>
    <x v="2"/>
    <x v="7941"/>
  </r>
  <r>
    <x v="0"/>
    <x v="992"/>
    <x v="3"/>
    <x v="7942"/>
  </r>
  <r>
    <x v="1"/>
    <x v="992"/>
    <x v="3"/>
    <x v="7943"/>
  </r>
  <r>
    <x v="0"/>
    <x v="993"/>
    <x v="0"/>
    <x v="7944"/>
  </r>
  <r>
    <x v="1"/>
    <x v="993"/>
    <x v="0"/>
    <x v="7945"/>
  </r>
  <r>
    <x v="0"/>
    <x v="993"/>
    <x v="1"/>
    <x v="7946"/>
  </r>
  <r>
    <x v="1"/>
    <x v="993"/>
    <x v="1"/>
    <x v="7947"/>
  </r>
  <r>
    <x v="0"/>
    <x v="993"/>
    <x v="2"/>
    <x v="7948"/>
  </r>
  <r>
    <x v="1"/>
    <x v="993"/>
    <x v="2"/>
    <x v="7949"/>
  </r>
  <r>
    <x v="0"/>
    <x v="993"/>
    <x v="3"/>
    <x v="7950"/>
  </r>
  <r>
    <x v="1"/>
    <x v="993"/>
    <x v="3"/>
    <x v="7951"/>
  </r>
  <r>
    <x v="0"/>
    <x v="994"/>
    <x v="0"/>
    <x v="7952"/>
  </r>
  <r>
    <x v="1"/>
    <x v="994"/>
    <x v="0"/>
    <x v="7953"/>
  </r>
  <r>
    <x v="0"/>
    <x v="994"/>
    <x v="1"/>
    <x v="7954"/>
  </r>
  <r>
    <x v="1"/>
    <x v="994"/>
    <x v="1"/>
    <x v="7955"/>
  </r>
  <r>
    <x v="0"/>
    <x v="994"/>
    <x v="2"/>
    <x v="7956"/>
  </r>
  <r>
    <x v="1"/>
    <x v="994"/>
    <x v="2"/>
    <x v="7957"/>
  </r>
  <r>
    <x v="0"/>
    <x v="994"/>
    <x v="3"/>
    <x v="7958"/>
  </r>
  <r>
    <x v="1"/>
    <x v="994"/>
    <x v="3"/>
    <x v="7959"/>
  </r>
  <r>
    <x v="0"/>
    <x v="995"/>
    <x v="0"/>
    <x v="7960"/>
  </r>
  <r>
    <x v="1"/>
    <x v="995"/>
    <x v="0"/>
    <x v="7961"/>
  </r>
  <r>
    <x v="0"/>
    <x v="995"/>
    <x v="1"/>
    <x v="7962"/>
  </r>
  <r>
    <x v="1"/>
    <x v="995"/>
    <x v="1"/>
    <x v="7963"/>
  </r>
  <r>
    <x v="0"/>
    <x v="995"/>
    <x v="2"/>
    <x v="7964"/>
  </r>
  <r>
    <x v="1"/>
    <x v="995"/>
    <x v="2"/>
    <x v="7965"/>
  </r>
  <r>
    <x v="0"/>
    <x v="995"/>
    <x v="3"/>
    <x v="7966"/>
  </r>
  <r>
    <x v="1"/>
    <x v="995"/>
    <x v="3"/>
    <x v="7967"/>
  </r>
  <r>
    <x v="0"/>
    <x v="996"/>
    <x v="0"/>
    <x v="7968"/>
  </r>
  <r>
    <x v="1"/>
    <x v="996"/>
    <x v="0"/>
    <x v="7969"/>
  </r>
  <r>
    <x v="0"/>
    <x v="996"/>
    <x v="1"/>
    <x v="7970"/>
  </r>
  <r>
    <x v="1"/>
    <x v="996"/>
    <x v="1"/>
    <x v="7971"/>
  </r>
  <r>
    <x v="0"/>
    <x v="996"/>
    <x v="2"/>
    <x v="7972"/>
  </r>
  <r>
    <x v="1"/>
    <x v="996"/>
    <x v="2"/>
    <x v="7973"/>
  </r>
  <r>
    <x v="0"/>
    <x v="996"/>
    <x v="3"/>
    <x v="7974"/>
  </r>
  <r>
    <x v="1"/>
    <x v="996"/>
    <x v="3"/>
    <x v="7975"/>
  </r>
  <r>
    <x v="0"/>
    <x v="997"/>
    <x v="0"/>
    <x v="7976"/>
  </r>
  <r>
    <x v="1"/>
    <x v="997"/>
    <x v="0"/>
    <x v="7977"/>
  </r>
  <r>
    <x v="0"/>
    <x v="997"/>
    <x v="1"/>
    <x v="7978"/>
  </r>
  <r>
    <x v="1"/>
    <x v="997"/>
    <x v="1"/>
    <x v="7979"/>
  </r>
  <r>
    <x v="0"/>
    <x v="997"/>
    <x v="2"/>
    <x v="7980"/>
  </r>
  <r>
    <x v="1"/>
    <x v="997"/>
    <x v="2"/>
    <x v="7981"/>
  </r>
  <r>
    <x v="0"/>
    <x v="997"/>
    <x v="3"/>
    <x v="7982"/>
  </r>
  <r>
    <x v="1"/>
    <x v="997"/>
    <x v="3"/>
    <x v="7983"/>
  </r>
  <r>
    <x v="0"/>
    <x v="998"/>
    <x v="0"/>
    <x v="7984"/>
  </r>
  <r>
    <x v="1"/>
    <x v="998"/>
    <x v="0"/>
    <x v="7985"/>
  </r>
  <r>
    <x v="0"/>
    <x v="998"/>
    <x v="1"/>
    <x v="7986"/>
  </r>
  <r>
    <x v="1"/>
    <x v="998"/>
    <x v="1"/>
    <x v="7987"/>
  </r>
  <r>
    <x v="0"/>
    <x v="998"/>
    <x v="2"/>
    <x v="7988"/>
  </r>
  <r>
    <x v="1"/>
    <x v="998"/>
    <x v="2"/>
    <x v="7989"/>
  </r>
  <r>
    <x v="0"/>
    <x v="998"/>
    <x v="3"/>
    <x v="7990"/>
  </r>
  <r>
    <x v="1"/>
    <x v="998"/>
    <x v="3"/>
    <x v="7991"/>
  </r>
  <r>
    <x v="0"/>
    <x v="999"/>
    <x v="0"/>
    <x v="7992"/>
  </r>
  <r>
    <x v="1"/>
    <x v="999"/>
    <x v="0"/>
    <x v="7993"/>
  </r>
  <r>
    <x v="0"/>
    <x v="999"/>
    <x v="1"/>
    <x v="7994"/>
  </r>
  <r>
    <x v="1"/>
    <x v="999"/>
    <x v="1"/>
    <x v="7995"/>
  </r>
  <r>
    <x v="0"/>
    <x v="999"/>
    <x v="2"/>
    <x v="7996"/>
  </r>
  <r>
    <x v="1"/>
    <x v="999"/>
    <x v="2"/>
    <x v="7997"/>
  </r>
  <r>
    <x v="0"/>
    <x v="999"/>
    <x v="3"/>
    <x v="7998"/>
  </r>
  <r>
    <x v="1"/>
    <x v="999"/>
    <x v="3"/>
    <x v="7999"/>
  </r>
  <r>
    <x v="0"/>
    <x v="1000"/>
    <x v="0"/>
    <x v="8000"/>
  </r>
  <r>
    <x v="1"/>
    <x v="1000"/>
    <x v="0"/>
    <x v="8001"/>
  </r>
  <r>
    <x v="0"/>
    <x v="1000"/>
    <x v="1"/>
    <x v="8002"/>
  </r>
  <r>
    <x v="1"/>
    <x v="1000"/>
    <x v="1"/>
    <x v="8003"/>
  </r>
  <r>
    <x v="0"/>
    <x v="1000"/>
    <x v="2"/>
    <x v="8004"/>
  </r>
  <r>
    <x v="1"/>
    <x v="1000"/>
    <x v="2"/>
    <x v="8005"/>
  </r>
  <r>
    <x v="0"/>
    <x v="1000"/>
    <x v="3"/>
    <x v="8006"/>
  </r>
  <r>
    <x v="1"/>
    <x v="1000"/>
    <x v="3"/>
    <x v="8007"/>
  </r>
  <r>
    <x v="0"/>
    <x v="1001"/>
    <x v="0"/>
    <x v="8008"/>
  </r>
  <r>
    <x v="1"/>
    <x v="1001"/>
    <x v="0"/>
    <x v="8009"/>
  </r>
  <r>
    <x v="0"/>
    <x v="1001"/>
    <x v="1"/>
    <x v="8010"/>
  </r>
  <r>
    <x v="1"/>
    <x v="1001"/>
    <x v="1"/>
    <x v="8011"/>
  </r>
  <r>
    <x v="0"/>
    <x v="1001"/>
    <x v="2"/>
    <x v="8012"/>
  </r>
  <r>
    <x v="1"/>
    <x v="1001"/>
    <x v="2"/>
    <x v="8013"/>
  </r>
  <r>
    <x v="0"/>
    <x v="1001"/>
    <x v="3"/>
    <x v="8014"/>
  </r>
  <r>
    <x v="1"/>
    <x v="1001"/>
    <x v="3"/>
    <x v="8015"/>
  </r>
  <r>
    <x v="0"/>
    <x v="1002"/>
    <x v="0"/>
    <x v="8016"/>
  </r>
  <r>
    <x v="1"/>
    <x v="1002"/>
    <x v="0"/>
    <x v="8017"/>
  </r>
  <r>
    <x v="0"/>
    <x v="1002"/>
    <x v="1"/>
    <x v="8018"/>
  </r>
  <r>
    <x v="1"/>
    <x v="1002"/>
    <x v="1"/>
    <x v="8019"/>
  </r>
  <r>
    <x v="0"/>
    <x v="1002"/>
    <x v="2"/>
    <x v="8020"/>
  </r>
  <r>
    <x v="1"/>
    <x v="1002"/>
    <x v="2"/>
    <x v="8021"/>
  </r>
  <r>
    <x v="0"/>
    <x v="1002"/>
    <x v="3"/>
    <x v="8022"/>
  </r>
  <r>
    <x v="1"/>
    <x v="1002"/>
    <x v="3"/>
    <x v="8023"/>
  </r>
  <r>
    <x v="0"/>
    <x v="1003"/>
    <x v="0"/>
    <x v="8024"/>
  </r>
  <r>
    <x v="1"/>
    <x v="1003"/>
    <x v="0"/>
    <x v="8025"/>
  </r>
  <r>
    <x v="0"/>
    <x v="1003"/>
    <x v="1"/>
    <x v="8026"/>
  </r>
  <r>
    <x v="1"/>
    <x v="1003"/>
    <x v="1"/>
    <x v="8027"/>
  </r>
  <r>
    <x v="0"/>
    <x v="1003"/>
    <x v="2"/>
    <x v="8028"/>
  </r>
  <r>
    <x v="1"/>
    <x v="1003"/>
    <x v="2"/>
    <x v="8029"/>
  </r>
  <r>
    <x v="0"/>
    <x v="1003"/>
    <x v="3"/>
    <x v="8030"/>
  </r>
  <r>
    <x v="1"/>
    <x v="1003"/>
    <x v="3"/>
    <x v="8031"/>
  </r>
  <r>
    <x v="0"/>
    <x v="1004"/>
    <x v="0"/>
    <x v="8032"/>
  </r>
  <r>
    <x v="1"/>
    <x v="1004"/>
    <x v="0"/>
    <x v="8033"/>
  </r>
  <r>
    <x v="0"/>
    <x v="1004"/>
    <x v="1"/>
    <x v="8034"/>
  </r>
  <r>
    <x v="1"/>
    <x v="1004"/>
    <x v="1"/>
    <x v="8035"/>
  </r>
  <r>
    <x v="0"/>
    <x v="1004"/>
    <x v="2"/>
    <x v="8036"/>
  </r>
  <r>
    <x v="1"/>
    <x v="1004"/>
    <x v="2"/>
    <x v="8037"/>
  </r>
  <r>
    <x v="0"/>
    <x v="1004"/>
    <x v="3"/>
    <x v="8038"/>
  </r>
  <r>
    <x v="1"/>
    <x v="1004"/>
    <x v="3"/>
    <x v="8039"/>
  </r>
  <r>
    <x v="0"/>
    <x v="1005"/>
    <x v="0"/>
    <x v="8040"/>
  </r>
  <r>
    <x v="1"/>
    <x v="1005"/>
    <x v="0"/>
    <x v="8041"/>
  </r>
  <r>
    <x v="0"/>
    <x v="1005"/>
    <x v="1"/>
    <x v="8042"/>
  </r>
  <r>
    <x v="1"/>
    <x v="1005"/>
    <x v="1"/>
    <x v="8043"/>
  </r>
  <r>
    <x v="0"/>
    <x v="1005"/>
    <x v="2"/>
    <x v="8044"/>
  </r>
  <r>
    <x v="1"/>
    <x v="1005"/>
    <x v="2"/>
    <x v="8045"/>
  </r>
  <r>
    <x v="0"/>
    <x v="1005"/>
    <x v="3"/>
    <x v="8046"/>
  </r>
  <r>
    <x v="1"/>
    <x v="1005"/>
    <x v="3"/>
    <x v="8047"/>
  </r>
  <r>
    <x v="0"/>
    <x v="1006"/>
    <x v="0"/>
    <x v="8048"/>
  </r>
  <r>
    <x v="1"/>
    <x v="1006"/>
    <x v="0"/>
    <x v="8049"/>
  </r>
  <r>
    <x v="0"/>
    <x v="1006"/>
    <x v="1"/>
    <x v="8050"/>
  </r>
  <r>
    <x v="1"/>
    <x v="1006"/>
    <x v="1"/>
    <x v="8051"/>
  </r>
  <r>
    <x v="0"/>
    <x v="1006"/>
    <x v="2"/>
    <x v="8052"/>
  </r>
  <r>
    <x v="1"/>
    <x v="1006"/>
    <x v="2"/>
    <x v="8053"/>
  </r>
  <r>
    <x v="0"/>
    <x v="1006"/>
    <x v="3"/>
    <x v="8054"/>
  </r>
  <r>
    <x v="1"/>
    <x v="1006"/>
    <x v="3"/>
    <x v="8055"/>
  </r>
  <r>
    <x v="0"/>
    <x v="1007"/>
    <x v="0"/>
    <x v="8056"/>
  </r>
  <r>
    <x v="1"/>
    <x v="1007"/>
    <x v="0"/>
    <x v="8057"/>
  </r>
  <r>
    <x v="0"/>
    <x v="1007"/>
    <x v="1"/>
    <x v="8058"/>
  </r>
  <r>
    <x v="1"/>
    <x v="1007"/>
    <x v="1"/>
    <x v="8059"/>
  </r>
  <r>
    <x v="0"/>
    <x v="1007"/>
    <x v="2"/>
    <x v="8060"/>
  </r>
  <r>
    <x v="1"/>
    <x v="1007"/>
    <x v="2"/>
    <x v="8061"/>
  </r>
  <r>
    <x v="0"/>
    <x v="1007"/>
    <x v="3"/>
    <x v="8062"/>
  </r>
  <r>
    <x v="1"/>
    <x v="1007"/>
    <x v="3"/>
    <x v="8063"/>
  </r>
  <r>
    <x v="0"/>
    <x v="1008"/>
    <x v="0"/>
    <x v="8064"/>
  </r>
  <r>
    <x v="1"/>
    <x v="1008"/>
    <x v="0"/>
    <x v="8065"/>
  </r>
  <r>
    <x v="0"/>
    <x v="1008"/>
    <x v="1"/>
    <x v="8066"/>
  </r>
  <r>
    <x v="1"/>
    <x v="1008"/>
    <x v="1"/>
    <x v="8067"/>
  </r>
  <r>
    <x v="0"/>
    <x v="1008"/>
    <x v="2"/>
    <x v="8068"/>
  </r>
  <r>
    <x v="1"/>
    <x v="1008"/>
    <x v="2"/>
    <x v="8069"/>
  </r>
  <r>
    <x v="0"/>
    <x v="1008"/>
    <x v="3"/>
    <x v="8070"/>
  </r>
  <r>
    <x v="1"/>
    <x v="1008"/>
    <x v="3"/>
    <x v="8071"/>
  </r>
  <r>
    <x v="0"/>
    <x v="1009"/>
    <x v="0"/>
    <x v="8072"/>
  </r>
  <r>
    <x v="1"/>
    <x v="1009"/>
    <x v="0"/>
    <x v="8073"/>
  </r>
  <r>
    <x v="0"/>
    <x v="1009"/>
    <x v="1"/>
    <x v="8074"/>
  </r>
  <r>
    <x v="1"/>
    <x v="1009"/>
    <x v="1"/>
    <x v="8075"/>
  </r>
  <r>
    <x v="0"/>
    <x v="1009"/>
    <x v="2"/>
    <x v="8076"/>
  </r>
  <r>
    <x v="1"/>
    <x v="1009"/>
    <x v="2"/>
    <x v="8077"/>
  </r>
  <r>
    <x v="0"/>
    <x v="1009"/>
    <x v="3"/>
    <x v="8078"/>
  </r>
  <r>
    <x v="1"/>
    <x v="1009"/>
    <x v="3"/>
    <x v="8079"/>
  </r>
  <r>
    <x v="0"/>
    <x v="1010"/>
    <x v="0"/>
    <x v="8080"/>
  </r>
  <r>
    <x v="1"/>
    <x v="1010"/>
    <x v="0"/>
    <x v="8081"/>
  </r>
  <r>
    <x v="0"/>
    <x v="1010"/>
    <x v="1"/>
    <x v="8082"/>
  </r>
  <r>
    <x v="1"/>
    <x v="1010"/>
    <x v="1"/>
    <x v="8083"/>
  </r>
  <r>
    <x v="0"/>
    <x v="1010"/>
    <x v="2"/>
    <x v="8084"/>
  </r>
  <r>
    <x v="1"/>
    <x v="1010"/>
    <x v="2"/>
    <x v="8085"/>
  </r>
  <r>
    <x v="0"/>
    <x v="1010"/>
    <x v="3"/>
    <x v="8086"/>
  </r>
  <r>
    <x v="1"/>
    <x v="1010"/>
    <x v="3"/>
    <x v="8087"/>
  </r>
  <r>
    <x v="0"/>
    <x v="1011"/>
    <x v="0"/>
    <x v="8088"/>
  </r>
  <r>
    <x v="1"/>
    <x v="1011"/>
    <x v="0"/>
    <x v="8089"/>
  </r>
  <r>
    <x v="0"/>
    <x v="1011"/>
    <x v="1"/>
    <x v="8090"/>
  </r>
  <r>
    <x v="1"/>
    <x v="1011"/>
    <x v="1"/>
    <x v="8091"/>
  </r>
  <r>
    <x v="0"/>
    <x v="1011"/>
    <x v="2"/>
    <x v="8092"/>
  </r>
  <r>
    <x v="1"/>
    <x v="1011"/>
    <x v="2"/>
    <x v="8093"/>
  </r>
  <r>
    <x v="0"/>
    <x v="1011"/>
    <x v="3"/>
    <x v="8094"/>
  </r>
  <r>
    <x v="1"/>
    <x v="1011"/>
    <x v="3"/>
    <x v="8095"/>
  </r>
  <r>
    <x v="0"/>
    <x v="1012"/>
    <x v="0"/>
    <x v="8096"/>
  </r>
  <r>
    <x v="1"/>
    <x v="1012"/>
    <x v="0"/>
    <x v="8097"/>
  </r>
  <r>
    <x v="0"/>
    <x v="1012"/>
    <x v="1"/>
    <x v="8098"/>
  </r>
  <r>
    <x v="1"/>
    <x v="1012"/>
    <x v="1"/>
    <x v="8099"/>
  </r>
  <r>
    <x v="0"/>
    <x v="1012"/>
    <x v="2"/>
    <x v="8100"/>
  </r>
  <r>
    <x v="1"/>
    <x v="1012"/>
    <x v="2"/>
    <x v="8101"/>
  </r>
  <r>
    <x v="0"/>
    <x v="1012"/>
    <x v="3"/>
    <x v="8102"/>
  </r>
  <r>
    <x v="1"/>
    <x v="1012"/>
    <x v="3"/>
    <x v="8103"/>
  </r>
  <r>
    <x v="0"/>
    <x v="1013"/>
    <x v="0"/>
    <x v="8104"/>
  </r>
  <r>
    <x v="1"/>
    <x v="1013"/>
    <x v="0"/>
    <x v="8105"/>
  </r>
  <r>
    <x v="0"/>
    <x v="1013"/>
    <x v="1"/>
    <x v="8106"/>
  </r>
  <r>
    <x v="1"/>
    <x v="1013"/>
    <x v="1"/>
    <x v="8107"/>
  </r>
  <r>
    <x v="0"/>
    <x v="1013"/>
    <x v="2"/>
    <x v="8108"/>
  </r>
  <r>
    <x v="1"/>
    <x v="1013"/>
    <x v="2"/>
    <x v="8109"/>
  </r>
  <r>
    <x v="0"/>
    <x v="1013"/>
    <x v="3"/>
    <x v="8110"/>
  </r>
  <r>
    <x v="1"/>
    <x v="1013"/>
    <x v="3"/>
    <x v="8111"/>
  </r>
  <r>
    <x v="0"/>
    <x v="1014"/>
    <x v="0"/>
    <x v="8112"/>
  </r>
  <r>
    <x v="1"/>
    <x v="1014"/>
    <x v="0"/>
    <x v="8113"/>
  </r>
  <r>
    <x v="0"/>
    <x v="1014"/>
    <x v="1"/>
    <x v="8114"/>
  </r>
  <r>
    <x v="1"/>
    <x v="1014"/>
    <x v="1"/>
    <x v="8115"/>
  </r>
  <r>
    <x v="0"/>
    <x v="1014"/>
    <x v="2"/>
    <x v="8116"/>
  </r>
  <r>
    <x v="1"/>
    <x v="1014"/>
    <x v="2"/>
    <x v="8117"/>
  </r>
  <r>
    <x v="0"/>
    <x v="1014"/>
    <x v="3"/>
    <x v="8118"/>
  </r>
  <r>
    <x v="1"/>
    <x v="1014"/>
    <x v="3"/>
    <x v="8119"/>
  </r>
  <r>
    <x v="0"/>
    <x v="1015"/>
    <x v="0"/>
    <x v="8120"/>
  </r>
  <r>
    <x v="1"/>
    <x v="1015"/>
    <x v="0"/>
    <x v="8121"/>
  </r>
  <r>
    <x v="0"/>
    <x v="1015"/>
    <x v="1"/>
    <x v="8122"/>
  </r>
  <r>
    <x v="1"/>
    <x v="1015"/>
    <x v="1"/>
    <x v="8123"/>
  </r>
  <r>
    <x v="0"/>
    <x v="1015"/>
    <x v="2"/>
    <x v="8124"/>
  </r>
  <r>
    <x v="1"/>
    <x v="1015"/>
    <x v="2"/>
    <x v="8125"/>
  </r>
  <r>
    <x v="0"/>
    <x v="1015"/>
    <x v="3"/>
    <x v="8126"/>
  </r>
  <r>
    <x v="1"/>
    <x v="1015"/>
    <x v="3"/>
    <x v="8127"/>
  </r>
  <r>
    <x v="0"/>
    <x v="1016"/>
    <x v="0"/>
    <x v="8128"/>
  </r>
  <r>
    <x v="1"/>
    <x v="1016"/>
    <x v="0"/>
    <x v="8129"/>
  </r>
  <r>
    <x v="0"/>
    <x v="1016"/>
    <x v="1"/>
    <x v="8130"/>
  </r>
  <r>
    <x v="1"/>
    <x v="1016"/>
    <x v="1"/>
    <x v="8131"/>
  </r>
  <r>
    <x v="0"/>
    <x v="1016"/>
    <x v="2"/>
    <x v="8132"/>
  </r>
  <r>
    <x v="1"/>
    <x v="1016"/>
    <x v="2"/>
    <x v="8133"/>
  </r>
  <r>
    <x v="0"/>
    <x v="1016"/>
    <x v="3"/>
    <x v="8134"/>
  </r>
  <r>
    <x v="1"/>
    <x v="1016"/>
    <x v="3"/>
    <x v="8135"/>
  </r>
  <r>
    <x v="0"/>
    <x v="1017"/>
    <x v="0"/>
    <x v="8136"/>
  </r>
  <r>
    <x v="1"/>
    <x v="1017"/>
    <x v="0"/>
    <x v="8137"/>
  </r>
  <r>
    <x v="0"/>
    <x v="1017"/>
    <x v="1"/>
    <x v="8138"/>
  </r>
  <r>
    <x v="1"/>
    <x v="1017"/>
    <x v="1"/>
    <x v="8139"/>
  </r>
  <r>
    <x v="0"/>
    <x v="1017"/>
    <x v="2"/>
    <x v="8140"/>
  </r>
  <r>
    <x v="1"/>
    <x v="1017"/>
    <x v="2"/>
    <x v="8141"/>
  </r>
  <r>
    <x v="0"/>
    <x v="1017"/>
    <x v="3"/>
    <x v="8142"/>
  </r>
  <r>
    <x v="1"/>
    <x v="1017"/>
    <x v="3"/>
    <x v="8143"/>
  </r>
  <r>
    <x v="0"/>
    <x v="1018"/>
    <x v="0"/>
    <x v="8144"/>
  </r>
  <r>
    <x v="1"/>
    <x v="1018"/>
    <x v="0"/>
    <x v="8145"/>
  </r>
  <r>
    <x v="0"/>
    <x v="1018"/>
    <x v="1"/>
    <x v="8146"/>
  </r>
  <r>
    <x v="1"/>
    <x v="1018"/>
    <x v="1"/>
    <x v="8147"/>
  </r>
  <r>
    <x v="0"/>
    <x v="1018"/>
    <x v="2"/>
    <x v="8148"/>
  </r>
  <r>
    <x v="1"/>
    <x v="1018"/>
    <x v="2"/>
    <x v="8149"/>
  </r>
  <r>
    <x v="0"/>
    <x v="1018"/>
    <x v="3"/>
    <x v="8150"/>
  </r>
  <r>
    <x v="1"/>
    <x v="1018"/>
    <x v="3"/>
    <x v="8151"/>
  </r>
  <r>
    <x v="0"/>
    <x v="1019"/>
    <x v="0"/>
    <x v="8152"/>
  </r>
  <r>
    <x v="1"/>
    <x v="1019"/>
    <x v="0"/>
    <x v="8153"/>
  </r>
  <r>
    <x v="0"/>
    <x v="1019"/>
    <x v="1"/>
    <x v="8154"/>
  </r>
  <r>
    <x v="1"/>
    <x v="1019"/>
    <x v="1"/>
    <x v="8155"/>
  </r>
  <r>
    <x v="0"/>
    <x v="1019"/>
    <x v="2"/>
    <x v="8156"/>
  </r>
  <r>
    <x v="1"/>
    <x v="1019"/>
    <x v="2"/>
    <x v="8157"/>
  </r>
  <r>
    <x v="0"/>
    <x v="1019"/>
    <x v="3"/>
    <x v="8158"/>
  </r>
  <r>
    <x v="1"/>
    <x v="1019"/>
    <x v="3"/>
    <x v="8159"/>
  </r>
  <r>
    <x v="0"/>
    <x v="1020"/>
    <x v="0"/>
    <x v="8160"/>
  </r>
  <r>
    <x v="1"/>
    <x v="1020"/>
    <x v="0"/>
    <x v="8161"/>
  </r>
  <r>
    <x v="0"/>
    <x v="1020"/>
    <x v="1"/>
    <x v="8162"/>
  </r>
  <r>
    <x v="1"/>
    <x v="1020"/>
    <x v="1"/>
    <x v="8163"/>
  </r>
  <r>
    <x v="0"/>
    <x v="1020"/>
    <x v="2"/>
    <x v="8164"/>
  </r>
  <r>
    <x v="1"/>
    <x v="1020"/>
    <x v="2"/>
    <x v="8165"/>
  </r>
  <r>
    <x v="0"/>
    <x v="1020"/>
    <x v="3"/>
    <x v="8166"/>
  </r>
  <r>
    <x v="1"/>
    <x v="1020"/>
    <x v="3"/>
    <x v="8167"/>
  </r>
  <r>
    <x v="0"/>
    <x v="1021"/>
    <x v="0"/>
    <x v="8168"/>
  </r>
  <r>
    <x v="1"/>
    <x v="1021"/>
    <x v="0"/>
    <x v="8169"/>
  </r>
  <r>
    <x v="0"/>
    <x v="1021"/>
    <x v="1"/>
    <x v="8170"/>
  </r>
  <r>
    <x v="1"/>
    <x v="1021"/>
    <x v="1"/>
    <x v="8171"/>
  </r>
  <r>
    <x v="0"/>
    <x v="1021"/>
    <x v="2"/>
    <x v="8172"/>
  </r>
  <r>
    <x v="1"/>
    <x v="1021"/>
    <x v="2"/>
    <x v="8173"/>
  </r>
  <r>
    <x v="0"/>
    <x v="1021"/>
    <x v="3"/>
    <x v="8174"/>
  </r>
  <r>
    <x v="1"/>
    <x v="1021"/>
    <x v="3"/>
    <x v="8175"/>
  </r>
  <r>
    <x v="0"/>
    <x v="1022"/>
    <x v="0"/>
    <x v="8176"/>
  </r>
  <r>
    <x v="1"/>
    <x v="1022"/>
    <x v="0"/>
    <x v="8177"/>
  </r>
  <r>
    <x v="0"/>
    <x v="1022"/>
    <x v="1"/>
    <x v="8178"/>
  </r>
  <r>
    <x v="1"/>
    <x v="1022"/>
    <x v="1"/>
    <x v="8179"/>
  </r>
  <r>
    <x v="0"/>
    <x v="1022"/>
    <x v="2"/>
    <x v="8180"/>
  </r>
  <r>
    <x v="1"/>
    <x v="1022"/>
    <x v="2"/>
    <x v="8181"/>
  </r>
  <r>
    <x v="0"/>
    <x v="1022"/>
    <x v="3"/>
    <x v="8182"/>
  </r>
  <r>
    <x v="1"/>
    <x v="1022"/>
    <x v="3"/>
    <x v="8183"/>
  </r>
  <r>
    <x v="0"/>
    <x v="1023"/>
    <x v="0"/>
    <x v="8184"/>
  </r>
  <r>
    <x v="1"/>
    <x v="1023"/>
    <x v="0"/>
    <x v="8185"/>
  </r>
  <r>
    <x v="0"/>
    <x v="1023"/>
    <x v="1"/>
    <x v="8186"/>
  </r>
  <r>
    <x v="1"/>
    <x v="1023"/>
    <x v="1"/>
    <x v="8187"/>
  </r>
  <r>
    <x v="0"/>
    <x v="1023"/>
    <x v="2"/>
    <x v="8188"/>
  </r>
  <r>
    <x v="1"/>
    <x v="1023"/>
    <x v="2"/>
    <x v="8189"/>
  </r>
  <r>
    <x v="0"/>
    <x v="1023"/>
    <x v="3"/>
    <x v="8190"/>
  </r>
  <r>
    <x v="1"/>
    <x v="1023"/>
    <x v="3"/>
    <x v="8191"/>
  </r>
  <r>
    <x v="0"/>
    <x v="1024"/>
    <x v="0"/>
    <x v="8192"/>
  </r>
  <r>
    <x v="1"/>
    <x v="1024"/>
    <x v="0"/>
    <x v="8193"/>
  </r>
  <r>
    <x v="0"/>
    <x v="1024"/>
    <x v="1"/>
    <x v="8194"/>
  </r>
  <r>
    <x v="1"/>
    <x v="1024"/>
    <x v="1"/>
    <x v="8195"/>
  </r>
  <r>
    <x v="0"/>
    <x v="1024"/>
    <x v="2"/>
    <x v="8196"/>
  </r>
  <r>
    <x v="1"/>
    <x v="1024"/>
    <x v="2"/>
    <x v="8197"/>
  </r>
  <r>
    <x v="0"/>
    <x v="1024"/>
    <x v="3"/>
    <x v="8198"/>
  </r>
  <r>
    <x v="1"/>
    <x v="1024"/>
    <x v="3"/>
    <x v="8199"/>
  </r>
  <r>
    <x v="0"/>
    <x v="1025"/>
    <x v="0"/>
    <x v="8200"/>
  </r>
  <r>
    <x v="1"/>
    <x v="1025"/>
    <x v="0"/>
    <x v="8201"/>
  </r>
  <r>
    <x v="0"/>
    <x v="1025"/>
    <x v="1"/>
    <x v="8202"/>
  </r>
  <r>
    <x v="1"/>
    <x v="1025"/>
    <x v="1"/>
    <x v="8203"/>
  </r>
  <r>
    <x v="0"/>
    <x v="1025"/>
    <x v="2"/>
    <x v="8204"/>
  </r>
  <r>
    <x v="1"/>
    <x v="1025"/>
    <x v="2"/>
    <x v="8205"/>
  </r>
  <r>
    <x v="0"/>
    <x v="1025"/>
    <x v="3"/>
    <x v="8206"/>
  </r>
  <r>
    <x v="1"/>
    <x v="1025"/>
    <x v="3"/>
    <x v="8207"/>
  </r>
  <r>
    <x v="0"/>
    <x v="1026"/>
    <x v="0"/>
    <x v="8208"/>
  </r>
  <r>
    <x v="1"/>
    <x v="1026"/>
    <x v="0"/>
    <x v="8209"/>
  </r>
  <r>
    <x v="0"/>
    <x v="1026"/>
    <x v="1"/>
    <x v="8210"/>
  </r>
  <r>
    <x v="1"/>
    <x v="1026"/>
    <x v="1"/>
    <x v="8211"/>
  </r>
  <r>
    <x v="0"/>
    <x v="1026"/>
    <x v="2"/>
    <x v="8212"/>
  </r>
  <r>
    <x v="1"/>
    <x v="1026"/>
    <x v="2"/>
    <x v="8213"/>
  </r>
  <r>
    <x v="0"/>
    <x v="1026"/>
    <x v="3"/>
    <x v="8214"/>
  </r>
  <r>
    <x v="1"/>
    <x v="1026"/>
    <x v="3"/>
    <x v="8215"/>
  </r>
  <r>
    <x v="0"/>
    <x v="1027"/>
    <x v="0"/>
    <x v="8216"/>
  </r>
  <r>
    <x v="1"/>
    <x v="1027"/>
    <x v="0"/>
    <x v="8217"/>
  </r>
  <r>
    <x v="0"/>
    <x v="1027"/>
    <x v="1"/>
    <x v="8218"/>
  </r>
  <r>
    <x v="1"/>
    <x v="1027"/>
    <x v="1"/>
    <x v="8219"/>
  </r>
  <r>
    <x v="0"/>
    <x v="1027"/>
    <x v="2"/>
    <x v="8220"/>
  </r>
  <r>
    <x v="1"/>
    <x v="1027"/>
    <x v="2"/>
    <x v="8221"/>
  </r>
  <r>
    <x v="0"/>
    <x v="1027"/>
    <x v="3"/>
    <x v="8222"/>
  </r>
  <r>
    <x v="1"/>
    <x v="1027"/>
    <x v="3"/>
    <x v="8223"/>
  </r>
  <r>
    <x v="0"/>
    <x v="1028"/>
    <x v="0"/>
    <x v="8224"/>
  </r>
  <r>
    <x v="1"/>
    <x v="1028"/>
    <x v="0"/>
    <x v="8225"/>
  </r>
  <r>
    <x v="0"/>
    <x v="1028"/>
    <x v="1"/>
    <x v="8226"/>
  </r>
  <r>
    <x v="1"/>
    <x v="1028"/>
    <x v="1"/>
    <x v="8227"/>
  </r>
  <r>
    <x v="0"/>
    <x v="1028"/>
    <x v="2"/>
    <x v="8228"/>
  </r>
  <r>
    <x v="1"/>
    <x v="1028"/>
    <x v="2"/>
    <x v="8229"/>
  </r>
  <r>
    <x v="0"/>
    <x v="1028"/>
    <x v="3"/>
    <x v="8230"/>
  </r>
  <r>
    <x v="1"/>
    <x v="1028"/>
    <x v="3"/>
    <x v="8231"/>
  </r>
  <r>
    <x v="0"/>
    <x v="1029"/>
    <x v="0"/>
    <x v="8232"/>
  </r>
  <r>
    <x v="1"/>
    <x v="1029"/>
    <x v="0"/>
    <x v="8233"/>
  </r>
  <r>
    <x v="0"/>
    <x v="1029"/>
    <x v="1"/>
    <x v="8234"/>
  </r>
  <r>
    <x v="1"/>
    <x v="1029"/>
    <x v="1"/>
    <x v="8235"/>
  </r>
  <r>
    <x v="0"/>
    <x v="1029"/>
    <x v="2"/>
    <x v="8236"/>
  </r>
  <r>
    <x v="1"/>
    <x v="1029"/>
    <x v="2"/>
    <x v="8237"/>
  </r>
  <r>
    <x v="0"/>
    <x v="1029"/>
    <x v="3"/>
    <x v="8238"/>
  </r>
  <r>
    <x v="1"/>
    <x v="1029"/>
    <x v="3"/>
    <x v="8239"/>
  </r>
  <r>
    <x v="0"/>
    <x v="1030"/>
    <x v="0"/>
    <x v="8240"/>
  </r>
  <r>
    <x v="1"/>
    <x v="1030"/>
    <x v="0"/>
    <x v="8241"/>
  </r>
  <r>
    <x v="0"/>
    <x v="1030"/>
    <x v="1"/>
    <x v="8242"/>
  </r>
  <r>
    <x v="1"/>
    <x v="1030"/>
    <x v="1"/>
    <x v="8243"/>
  </r>
  <r>
    <x v="0"/>
    <x v="1030"/>
    <x v="2"/>
    <x v="8244"/>
  </r>
  <r>
    <x v="1"/>
    <x v="1030"/>
    <x v="2"/>
    <x v="8245"/>
  </r>
  <r>
    <x v="0"/>
    <x v="1030"/>
    <x v="3"/>
    <x v="8246"/>
  </r>
  <r>
    <x v="1"/>
    <x v="1030"/>
    <x v="3"/>
    <x v="8247"/>
  </r>
  <r>
    <x v="0"/>
    <x v="1031"/>
    <x v="0"/>
    <x v="8248"/>
  </r>
  <r>
    <x v="1"/>
    <x v="1031"/>
    <x v="0"/>
    <x v="8249"/>
  </r>
  <r>
    <x v="0"/>
    <x v="1031"/>
    <x v="1"/>
    <x v="8250"/>
  </r>
  <r>
    <x v="1"/>
    <x v="1031"/>
    <x v="1"/>
    <x v="8251"/>
  </r>
  <r>
    <x v="0"/>
    <x v="1031"/>
    <x v="2"/>
    <x v="8252"/>
  </r>
  <r>
    <x v="1"/>
    <x v="1031"/>
    <x v="2"/>
    <x v="8253"/>
  </r>
  <r>
    <x v="0"/>
    <x v="1031"/>
    <x v="3"/>
    <x v="8254"/>
  </r>
  <r>
    <x v="1"/>
    <x v="1031"/>
    <x v="3"/>
    <x v="8255"/>
  </r>
  <r>
    <x v="0"/>
    <x v="1032"/>
    <x v="0"/>
    <x v="8256"/>
  </r>
  <r>
    <x v="1"/>
    <x v="1032"/>
    <x v="0"/>
    <x v="8257"/>
  </r>
  <r>
    <x v="0"/>
    <x v="1032"/>
    <x v="1"/>
    <x v="8258"/>
  </r>
  <r>
    <x v="1"/>
    <x v="1032"/>
    <x v="1"/>
    <x v="8259"/>
  </r>
  <r>
    <x v="0"/>
    <x v="1032"/>
    <x v="2"/>
    <x v="8260"/>
  </r>
  <r>
    <x v="1"/>
    <x v="1032"/>
    <x v="2"/>
    <x v="8261"/>
  </r>
  <r>
    <x v="0"/>
    <x v="1032"/>
    <x v="3"/>
    <x v="8262"/>
  </r>
  <r>
    <x v="1"/>
    <x v="1032"/>
    <x v="3"/>
    <x v="8263"/>
  </r>
  <r>
    <x v="0"/>
    <x v="1033"/>
    <x v="0"/>
    <x v="8264"/>
  </r>
  <r>
    <x v="1"/>
    <x v="1033"/>
    <x v="0"/>
    <x v="8265"/>
  </r>
  <r>
    <x v="0"/>
    <x v="1033"/>
    <x v="1"/>
    <x v="8266"/>
  </r>
  <r>
    <x v="1"/>
    <x v="1033"/>
    <x v="1"/>
    <x v="8267"/>
  </r>
  <r>
    <x v="0"/>
    <x v="1033"/>
    <x v="2"/>
    <x v="8268"/>
  </r>
  <r>
    <x v="1"/>
    <x v="1033"/>
    <x v="2"/>
    <x v="8269"/>
  </r>
  <r>
    <x v="0"/>
    <x v="1033"/>
    <x v="3"/>
    <x v="8270"/>
  </r>
  <r>
    <x v="1"/>
    <x v="1033"/>
    <x v="3"/>
    <x v="8271"/>
  </r>
  <r>
    <x v="0"/>
    <x v="1034"/>
    <x v="0"/>
    <x v="8272"/>
  </r>
  <r>
    <x v="1"/>
    <x v="1034"/>
    <x v="0"/>
    <x v="8273"/>
  </r>
  <r>
    <x v="0"/>
    <x v="1034"/>
    <x v="1"/>
    <x v="8274"/>
  </r>
  <r>
    <x v="1"/>
    <x v="1034"/>
    <x v="1"/>
    <x v="8275"/>
  </r>
  <r>
    <x v="0"/>
    <x v="1034"/>
    <x v="2"/>
    <x v="8276"/>
  </r>
  <r>
    <x v="1"/>
    <x v="1034"/>
    <x v="2"/>
    <x v="8277"/>
  </r>
  <r>
    <x v="0"/>
    <x v="1034"/>
    <x v="3"/>
    <x v="8278"/>
  </r>
  <r>
    <x v="1"/>
    <x v="1034"/>
    <x v="3"/>
    <x v="8279"/>
  </r>
  <r>
    <x v="0"/>
    <x v="1035"/>
    <x v="0"/>
    <x v="8280"/>
  </r>
  <r>
    <x v="1"/>
    <x v="1035"/>
    <x v="0"/>
    <x v="8281"/>
  </r>
  <r>
    <x v="0"/>
    <x v="1035"/>
    <x v="1"/>
    <x v="8282"/>
  </r>
  <r>
    <x v="1"/>
    <x v="1035"/>
    <x v="1"/>
    <x v="8283"/>
  </r>
  <r>
    <x v="0"/>
    <x v="1035"/>
    <x v="2"/>
    <x v="8284"/>
  </r>
  <r>
    <x v="1"/>
    <x v="1035"/>
    <x v="2"/>
    <x v="8285"/>
  </r>
  <r>
    <x v="0"/>
    <x v="1035"/>
    <x v="3"/>
    <x v="8286"/>
  </r>
  <r>
    <x v="1"/>
    <x v="1035"/>
    <x v="3"/>
    <x v="8287"/>
  </r>
  <r>
    <x v="0"/>
    <x v="1036"/>
    <x v="0"/>
    <x v="8288"/>
  </r>
  <r>
    <x v="1"/>
    <x v="1036"/>
    <x v="0"/>
    <x v="8289"/>
  </r>
  <r>
    <x v="0"/>
    <x v="1036"/>
    <x v="1"/>
    <x v="8290"/>
  </r>
  <r>
    <x v="1"/>
    <x v="1036"/>
    <x v="1"/>
    <x v="8291"/>
  </r>
  <r>
    <x v="0"/>
    <x v="1036"/>
    <x v="2"/>
    <x v="8292"/>
  </r>
  <r>
    <x v="1"/>
    <x v="1036"/>
    <x v="2"/>
    <x v="8293"/>
  </r>
  <r>
    <x v="0"/>
    <x v="1036"/>
    <x v="3"/>
    <x v="8294"/>
  </r>
  <r>
    <x v="1"/>
    <x v="1036"/>
    <x v="3"/>
    <x v="8295"/>
  </r>
  <r>
    <x v="0"/>
    <x v="1037"/>
    <x v="0"/>
    <x v="8296"/>
  </r>
  <r>
    <x v="1"/>
    <x v="1037"/>
    <x v="0"/>
    <x v="8297"/>
  </r>
  <r>
    <x v="0"/>
    <x v="1037"/>
    <x v="1"/>
    <x v="8298"/>
  </r>
  <r>
    <x v="1"/>
    <x v="1037"/>
    <x v="1"/>
    <x v="8299"/>
  </r>
  <r>
    <x v="0"/>
    <x v="1037"/>
    <x v="2"/>
    <x v="8300"/>
  </r>
  <r>
    <x v="1"/>
    <x v="1037"/>
    <x v="2"/>
    <x v="8301"/>
  </r>
  <r>
    <x v="0"/>
    <x v="1037"/>
    <x v="3"/>
    <x v="8302"/>
  </r>
  <r>
    <x v="1"/>
    <x v="1037"/>
    <x v="3"/>
    <x v="8303"/>
  </r>
  <r>
    <x v="0"/>
    <x v="1038"/>
    <x v="0"/>
    <x v="8304"/>
  </r>
  <r>
    <x v="1"/>
    <x v="1038"/>
    <x v="0"/>
    <x v="8305"/>
  </r>
  <r>
    <x v="0"/>
    <x v="1038"/>
    <x v="1"/>
    <x v="8306"/>
  </r>
  <r>
    <x v="1"/>
    <x v="1038"/>
    <x v="1"/>
    <x v="8307"/>
  </r>
  <r>
    <x v="0"/>
    <x v="1038"/>
    <x v="2"/>
    <x v="8308"/>
  </r>
  <r>
    <x v="1"/>
    <x v="1038"/>
    <x v="2"/>
    <x v="8309"/>
  </r>
  <r>
    <x v="0"/>
    <x v="1038"/>
    <x v="3"/>
    <x v="8310"/>
  </r>
  <r>
    <x v="1"/>
    <x v="1038"/>
    <x v="3"/>
    <x v="8311"/>
  </r>
  <r>
    <x v="0"/>
    <x v="1039"/>
    <x v="0"/>
    <x v="8312"/>
  </r>
  <r>
    <x v="1"/>
    <x v="1039"/>
    <x v="0"/>
    <x v="8313"/>
  </r>
  <r>
    <x v="0"/>
    <x v="1039"/>
    <x v="1"/>
    <x v="8314"/>
  </r>
  <r>
    <x v="1"/>
    <x v="1039"/>
    <x v="1"/>
    <x v="8315"/>
  </r>
  <r>
    <x v="0"/>
    <x v="1039"/>
    <x v="2"/>
    <x v="8316"/>
  </r>
  <r>
    <x v="1"/>
    <x v="1039"/>
    <x v="2"/>
    <x v="8317"/>
  </r>
  <r>
    <x v="0"/>
    <x v="1039"/>
    <x v="3"/>
    <x v="8318"/>
  </r>
  <r>
    <x v="1"/>
    <x v="1039"/>
    <x v="3"/>
    <x v="8319"/>
  </r>
  <r>
    <x v="0"/>
    <x v="1040"/>
    <x v="0"/>
    <x v="8320"/>
  </r>
  <r>
    <x v="1"/>
    <x v="1040"/>
    <x v="0"/>
    <x v="8321"/>
  </r>
  <r>
    <x v="0"/>
    <x v="1040"/>
    <x v="1"/>
    <x v="8322"/>
  </r>
  <r>
    <x v="1"/>
    <x v="1040"/>
    <x v="1"/>
    <x v="8323"/>
  </r>
  <r>
    <x v="0"/>
    <x v="1040"/>
    <x v="2"/>
    <x v="8324"/>
  </r>
  <r>
    <x v="1"/>
    <x v="1040"/>
    <x v="2"/>
    <x v="8325"/>
  </r>
  <r>
    <x v="0"/>
    <x v="1040"/>
    <x v="3"/>
    <x v="8326"/>
  </r>
  <r>
    <x v="1"/>
    <x v="1040"/>
    <x v="3"/>
    <x v="8327"/>
  </r>
  <r>
    <x v="0"/>
    <x v="1041"/>
    <x v="0"/>
    <x v="8328"/>
  </r>
  <r>
    <x v="1"/>
    <x v="1041"/>
    <x v="0"/>
    <x v="8329"/>
  </r>
  <r>
    <x v="0"/>
    <x v="1041"/>
    <x v="1"/>
    <x v="8330"/>
  </r>
  <r>
    <x v="1"/>
    <x v="1041"/>
    <x v="1"/>
    <x v="8331"/>
  </r>
  <r>
    <x v="0"/>
    <x v="1041"/>
    <x v="2"/>
    <x v="8332"/>
  </r>
  <r>
    <x v="1"/>
    <x v="1041"/>
    <x v="2"/>
    <x v="8333"/>
  </r>
  <r>
    <x v="0"/>
    <x v="1041"/>
    <x v="3"/>
    <x v="8334"/>
  </r>
  <r>
    <x v="1"/>
    <x v="1041"/>
    <x v="3"/>
    <x v="8335"/>
  </r>
  <r>
    <x v="0"/>
    <x v="1042"/>
    <x v="0"/>
    <x v="8336"/>
  </r>
  <r>
    <x v="1"/>
    <x v="1042"/>
    <x v="0"/>
    <x v="8337"/>
  </r>
  <r>
    <x v="0"/>
    <x v="1042"/>
    <x v="1"/>
    <x v="8338"/>
  </r>
  <r>
    <x v="1"/>
    <x v="1042"/>
    <x v="1"/>
    <x v="8339"/>
  </r>
  <r>
    <x v="0"/>
    <x v="1042"/>
    <x v="2"/>
    <x v="8340"/>
  </r>
  <r>
    <x v="1"/>
    <x v="1042"/>
    <x v="2"/>
    <x v="8341"/>
  </r>
  <r>
    <x v="0"/>
    <x v="1042"/>
    <x v="3"/>
    <x v="8342"/>
  </r>
  <r>
    <x v="1"/>
    <x v="1042"/>
    <x v="3"/>
    <x v="8343"/>
  </r>
  <r>
    <x v="0"/>
    <x v="1043"/>
    <x v="0"/>
    <x v="8344"/>
  </r>
  <r>
    <x v="1"/>
    <x v="1043"/>
    <x v="0"/>
    <x v="8345"/>
  </r>
  <r>
    <x v="0"/>
    <x v="1043"/>
    <x v="1"/>
    <x v="8346"/>
  </r>
  <r>
    <x v="1"/>
    <x v="1043"/>
    <x v="1"/>
    <x v="8347"/>
  </r>
  <r>
    <x v="0"/>
    <x v="1043"/>
    <x v="2"/>
    <x v="8348"/>
  </r>
  <r>
    <x v="1"/>
    <x v="1043"/>
    <x v="2"/>
    <x v="8349"/>
  </r>
  <r>
    <x v="0"/>
    <x v="1043"/>
    <x v="3"/>
    <x v="8350"/>
  </r>
  <r>
    <x v="1"/>
    <x v="1043"/>
    <x v="3"/>
    <x v="8351"/>
  </r>
  <r>
    <x v="0"/>
    <x v="1044"/>
    <x v="0"/>
    <x v="8352"/>
  </r>
  <r>
    <x v="1"/>
    <x v="1044"/>
    <x v="0"/>
    <x v="8353"/>
  </r>
  <r>
    <x v="0"/>
    <x v="1044"/>
    <x v="1"/>
    <x v="8354"/>
  </r>
  <r>
    <x v="1"/>
    <x v="1044"/>
    <x v="1"/>
    <x v="8355"/>
  </r>
  <r>
    <x v="0"/>
    <x v="1044"/>
    <x v="2"/>
    <x v="8356"/>
  </r>
  <r>
    <x v="1"/>
    <x v="1044"/>
    <x v="2"/>
    <x v="8357"/>
  </r>
  <r>
    <x v="0"/>
    <x v="1044"/>
    <x v="3"/>
    <x v="8358"/>
  </r>
  <r>
    <x v="1"/>
    <x v="1044"/>
    <x v="3"/>
    <x v="8359"/>
  </r>
  <r>
    <x v="0"/>
    <x v="1045"/>
    <x v="0"/>
    <x v="8360"/>
  </r>
  <r>
    <x v="1"/>
    <x v="1045"/>
    <x v="0"/>
    <x v="8361"/>
  </r>
  <r>
    <x v="0"/>
    <x v="1045"/>
    <x v="1"/>
    <x v="8362"/>
  </r>
  <r>
    <x v="1"/>
    <x v="1045"/>
    <x v="1"/>
    <x v="8363"/>
  </r>
  <r>
    <x v="0"/>
    <x v="1045"/>
    <x v="2"/>
    <x v="8364"/>
  </r>
  <r>
    <x v="1"/>
    <x v="1045"/>
    <x v="2"/>
    <x v="8365"/>
  </r>
  <r>
    <x v="0"/>
    <x v="1045"/>
    <x v="3"/>
    <x v="8366"/>
  </r>
  <r>
    <x v="1"/>
    <x v="1045"/>
    <x v="3"/>
    <x v="8367"/>
  </r>
  <r>
    <x v="0"/>
    <x v="1046"/>
    <x v="0"/>
    <x v="8368"/>
  </r>
  <r>
    <x v="1"/>
    <x v="1046"/>
    <x v="0"/>
    <x v="8369"/>
  </r>
  <r>
    <x v="0"/>
    <x v="1046"/>
    <x v="1"/>
    <x v="8370"/>
  </r>
  <r>
    <x v="1"/>
    <x v="1046"/>
    <x v="1"/>
    <x v="8371"/>
  </r>
  <r>
    <x v="0"/>
    <x v="1046"/>
    <x v="2"/>
    <x v="8372"/>
  </r>
  <r>
    <x v="1"/>
    <x v="1046"/>
    <x v="2"/>
    <x v="8373"/>
  </r>
  <r>
    <x v="0"/>
    <x v="1046"/>
    <x v="3"/>
    <x v="8374"/>
  </r>
  <r>
    <x v="1"/>
    <x v="1046"/>
    <x v="3"/>
    <x v="8375"/>
  </r>
  <r>
    <x v="0"/>
    <x v="1047"/>
    <x v="0"/>
    <x v="8376"/>
  </r>
  <r>
    <x v="1"/>
    <x v="1047"/>
    <x v="0"/>
    <x v="8377"/>
  </r>
  <r>
    <x v="0"/>
    <x v="1047"/>
    <x v="1"/>
    <x v="8378"/>
  </r>
  <r>
    <x v="1"/>
    <x v="1047"/>
    <x v="1"/>
    <x v="8379"/>
  </r>
  <r>
    <x v="0"/>
    <x v="1047"/>
    <x v="2"/>
    <x v="8380"/>
  </r>
  <r>
    <x v="1"/>
    <x v="1047"/>
    <x v="2"/>
    <x v="8381"/>
  </r>
  <r>
    <x v="0"/>
    <x v="1047"/>
    <x v="3"/>
    <x v="8382"/>
  </r>
  <r>
    <x v="1"/>
    <x v="1047"/>
    <x v="3"/>
    <x v="8383"/>
  </r>
  <r>
    <x v="0"/>
    <x v="1048"/>
    <x v="0"/>
    <x v="8384"/>
  </r>
  <r>
    <x v="1"/>
    <x v="1048"/>
    <x v="0"/>
    <x v="8385"/>
  </r>
  <r>
    <x v="0"/>
    <x v="1048"/>
    <x v="1"/>
    <x v="8386"/>
  </r>
  <r>
    <x v="1"/>
    <x v="1048"/>
    <x v="1"/>
    <x v="8387"/>
  </r>
  <r>
    <x v="0"/>
    <x v="1048"/>
    <x v="2"/>
    <x v="8388"/>
  </r>
  <r>
    <x v="1"/>
    <x v="1048"/>
    <x v="2"/>
    <x v="8389"/>
  </r>
  <r>
    <x v="0"/>
    <x v="1048"/>
    <x v="3"/>
    <x v="8390"/>
  </r>
  <r>
    <x v="1"/>
    <x v="1048"/>
    <x v="3"/>
    <x v="8391"/>
  </r>
  <r>
    <x v="0"/>
    <x v="1049"/>
    <x v="0"/>
    <x v="8392"/>
  </r>
  <r>
    <x v="1"/>
    <x v="1049"/>
    <x v="0"/>
    <x v="8393"/>
  </r>
  <r>
    <x v="0"/>
    <x v="1049"/>
    <x v="1"/>
    <x v="8394"/>
  </r>
  <r>
    <x v="1"/>
    <x v="1049"/>
    <x v="1"/>
    <x v="8395"/>
  </r>
  <r>
    <x v="0"/>
    <x v="1049"/>
    <x v="2"/>
    <x v="8396"/>
  </r>
  <r>
    <x v="1"/>
    <x v="1049"/>
    <x v="2"/>
    <x v="8397"/>
  </r>
  <r>
    <x v="0"/>
    <x v="1049"/>
    <x v="3"/>
    <x v="8398"/>
  </r>
  <r>
    <x v="1"/>
    <x v="1049"/>
    <x v="3"/>
    <x v="8399"/>
  </r>
  <r>
    <x v="0"/>
    <x v="1050"/>
    <x v="0"/>
    <x v="8400"/>
  </r>
  <r>
    <x v="1"/>
    <x v="1050"/>
    <x v="0"/>
    <x v="8401"/>
  </r>
  <r>
    <x v="0"/>
    <x v="1050"/>
    <x v="1"/>
    <x v="8402"/>
  </r>
  <r>
    <x v="1"/>
    <x v="1050"/>
    <x v="1"/>
    <x v="8403"/>
  </r>
  <r>
    <x v="0"/>
    <x v="1050"/>
    <x v="2"/>
    <x v="8404"/>
  </r>
  <r>
    <x v="1"/>
    <x v="1050"/>
    <x v="2"/>
    <x v="8405"/>
  </r>
  <r>
    <x v="0"/>
    <x v="1050"/>
    <x v="3"/>
    <x v="8406"/>
  </r>
  <r>
    <x v="1"/>
    <x v="1050"/>
    <x v="3"/>
    <x v="8407"/>
  </r>
  <r>
    <x v="0"/>
    <x v="1051"/>
    <x v="0"/>
    <x v="8408"/>
  </r>
  <r>
    <x v="1"/>
    <x v="1051"/>
    <x v="0"/>
    <x v="8409"/>
  </r>
  <r>
    <x v="0"/>
    <x v="1051"/>
    <x v="1"/>
    <x v="8410"/>
  </r>
  <r>
    <x v="1"/>
    <x v="1051"/>
    <x v="1"/>
    <x v="8411"/>
  </r>
  <r>
    <x v="0"/>
    <x v="1051"/>
    <x v="2"/>
    <x v="8412"/>
  </r>
  <r>
    <x v="1"/>
    <x v="1051"/>
    <x v="2"/>
    <x v="8413"/>
  </r>
  <r>
    <x v="0"/>
    <x v="1051"/>
    <x v="3"/>
    <x v="8414"/>
  </r>
  <r>
    <x v="1"/>
    <x v="1051"/>
    <x v="3"/>
    <x v="8415"/>
  </r>
  <r>
    <x v="0"/>
    <x v="1052"/>
    <x v="0"/>
    <x v="8416"/>
  </r>
  <r>
    <x v="1"/>
    <x v="1052"/>
    <x v="0"/>
    <x v="8417"/>
  </r>
  <r>
    <x v="0"/>
    <x v="1052"/>
    <x v="1"/>
    <x v="8418"/>
  </r>
  <r>
    <x v="1"/>
    <x v="1052"/>
    <x v="1"/>
    <x v="8419"/>
  </r>
  <r>
    <x v="0"/>
    <x v="1052"/>
    <x v="2"/>
    <x v="8420"/>
  </r>
  <r>
    <x v="1"/>
    <x v="1052"/>
    <x v="2"/>
    <x v="8421"/>
  </r>
  <r>
    <x v="0"/>
    <x v="1052"/>
    <x v="3"/>
    <x v="8422"/>
  </r>
  <r>
    <x v="1"/>
    <x v="1052"/>
    <x v="3"/>
    <x v="8423"/>
  </r>
  <r>
    <x v="0"/>
    <x v="1053"/>
    <x v="0"/>
    <x v="8424"/>
  </r>
  <r>
    <x v="1"/>
    <x v="1053"/>
    <x v="0"/>
    <x v="8425"/>
  </r>
  <r>
    <x v="0"/>
    <x v="1053"/>
    <x v="1"/>
    <x v="8426"/>
  </r>
  <r>
    <x v="1"/>
    <x v="1053"/>
    <x v="1"/>
    <x v="8427"/>
  </r>
  <r>
    <x v="0"/>
    <x v="1053"/>
    <x v="2"/>
    <x v="8428"/>
  </r>
  <r>
    <x v="1"/>
    <x v="1053"/>
    <x v="2"/>
    <x v="8429"/>
  </r>
  <r>
    <x v="0"/>
    <x v="1053"/>
    <x v="3"/>
    <x v="8430"/>
  </r>
  <r>
    <x v="1"/>
    <x v="1053"/>
    <x v="3"/>
    <x v="8431"/>
  </r>
  <r>
    <x v="0"/>
    <x v="1054"/>
    <x v="0"/>
    <x v="8432"/>
  </r>
  <r>
    <x v="1"/>
    <x v="1054"/>
    <x v="0"/>
    <x v="8433"/>
  </r>
  <r>
    <x v="0"/>
    <x v="1054"/>
    <x v="1"/>
    <x v="8434"/>
  </r>
  <r>
    <x v="1"/>
    <x v="1054"/>
    <x v="1"/>
    <x v="8435"/>
  </r>
  <r>
    <x v="0"/>
    <x v="1054"/>
    <x v="2"/>
    <x v="8436"/>
  </r>
  <r>
    <x v="1"/>
    <x v="1054"/>
    <x v="2"/>
    <x v="8437"/>
  </r>
  <r>
    <x v="0"/>
    <x v="1054"/>
    <x v="3"/>
    <x v="8438"/>
  </r>
  <r>
    <x v="1"/>
    <x v="1054"/>
    <x v="3"/>
    <x v="8439"/>
  </r>
  <r>
    <x v="0"/>
    <x v="1055"/>
    <x v="0"/>
    <x v="8440"/>
  </r>
  <r>
    <x v="1"/>
    <x v="1055"/>
    <x v="0"/>
    <x v="8441"/>
  </r>
  <r>
    <x v="0"/>
    <x v="1055"/>
    <x v="1"/>
    <x v="8442"/>
  </r>
  <r>
    <x v="1"/>
    <x v="1055"/>
    <x v="1"/>
    <x v="8443"/>
  </r>
  <r>
    <x v="0"/>
    <x v="1055"/>
    <x v="2"/>
    <x v="8444"/>
  </r>
  <r>
    <x v="1"/>
    <x v="1055"/>
    <x v="2"/>
    <x v="8445"/>
  </r>
  <r>
    <x v="0"/>
    <x v="1055"/>
    <x v="3"/>
    <x v="8446"/>
  </r>
  <r>
    <x v="1"/>
    <x v="1055"/>
    <x v="3"/>
    <x v="8447"/>
  </r>
  <r>
    <x v="0"/>
    <x v="1056"/>
    <x v="0"/>
    <x v="8448"/>
  </r>
  <r>
    <x v="1"/>
    <x v="1056"/>
    <x v="0"/>
    <x v="8449"/>
  </r>
  <r>
    <x v="0"/>
    <x v="1056"/>
    <x v="1"/>
    <x v="8450"/>
  </r>
  <r>
    <x v="1"/>
    <x v="1056"/>
    <x v="1"/>
    <x v="8451"/>
  </r>
  <r>
    <x v="0"/>
    <x v="1056"/>
    <x v="2"/>
    <x v="8452"/>
  </r>
  <r>
    <x v="1"/>
    <x v="1056"/>
    <x v="2"/>
    <x v="8453"/>
  </r>
  <r>
    <x v="0"/>
    <x v="1056"/>
    <x v="3"/>
    <x v="8454"/>
  </r>
  <r>
    <x v="1"/>
    <x v="1056"/>
    <x v="3"/>
    <x v="8455"/>
  </r>
  <r>
    <x v="0"/>
    <x v="1057"/>
    <x v="0"/>
    <x v="8456"/>
  </r>
  <r>
    <x v="1"/>
    <x v="1057"/>
    <x v="0"/>
    <x v="8457"/>
  </r>
  <r>
    <x v="0"/>
    <x v="1057"/>
    <x v="1"/>
    <x v="8458"/>
  </r>
  <r>
    <x v="1"/>
    <x v="1057"/>
    <x v="1"/>
    <x v="8459"/>
  </r>
  <r>
    <x v="0"/>
    <x v="1057"/>
    <x v="2"/>
    <x v="8460"/>
  </r>
  <r>
    <x v="1"/>
    <x v="1057"/>
    <x v="2"/>
    <x v="8461"/>
  </r>
  <r>
    <x v="0"/>
    <x v="1057"/>
    <x v="3"/>
    <x v="8462"/>
  </r>
  <r>
    <x v="1"/>
    <x v="1057"/>
    <x v="3"/>
    <x v="8463"/>
  </r>
  <r>
    <x v="0"/>
    <x v="1058"/>
    <x v="0"/>
    <x v="8464"/>
  </r>
  <r>
    <x v="1"/>
    <x v="1058"/>
    <x v="0"/>
    <x v="8465"/>
  </r>
  <r>
    <x v="0"/>
    <x v="1058"/>
    <x v="1"/>
    <x v="8466"/>
  </r>
  <r>
    <x v="1"/>
    <x v="1058"/>
    <x v="1"/>
    <x v="8467"/>
  </r>
  <r>
    <x v="0"/>
    <x v="1058"/>
    <x v="2"/>
    <x v="8468"/>
  </r>
  <r>
    <x v="1"/>
    <x v="1058"/>
    <x v="2"/>
    <x v="8469"/>
  </r>
  <r>
    <x v="0"/>
    <x v="1058"/>
    <x v="3"/>
    <x v="8470"/>
  </r>
  <r>
    <x v="1"/>
    <x v="1058"/>
    <x v="3"/>
    <x v="8471"/>
  </r>
  <r>
    <x v="0"/>
    <x v="1059"/>
    <x v="0"/>
    <x v="8472"/>
  </r>
  <r>
    <x v="1"/>
    <x v="1059"/>
    <x v="0"/>
    <x v="8473"/>
  </r>
  <r>
    <x v="0"/>
    <x v="1059"/>
    <x v="1"/>
    <x v="8474"/>
  </r>
  <r>
    <x v="1"/>
    <x v="1059"/>
    <x v="1"/>
    <x v="8475"/>
  </r>
  <r>
    <x v="0"/>
    <x v="1059"/>
    <x v="2"/>
    <x v="8476"/>
  </r>
  <r>
    <x v="1"/>
    <x v="1059"/>
    <x v="2"/>
    <x v="8477"/>
  </r>
  <r>
    <x v="0"/>
    <x v="1059"/>
    <x v="3"/>
    <x v="8478"/>
  </r>
  <r>
    <x v="1"/>
    <x v="1059"/>
    <x v="3"/>
    <x v="8479"/>
  </r>
  <r>
    <x v="0"/>
    <x v="1060"/>
    <x v="0"/>
    <x v="8480"/>
  </r>
  <r>
    <x v="1"/>
    <x v="1060"/>
    <x v="0"/>
    <x v="8481"/>
  </r>
  <r>
    <x v="0"/>
    <x v="1060"/>
    <x v="1"/>
    <x v="8482"/>
  </r>
  <r>
    <x v="1"/>
    <x v="1060"/>
    <x v="1"/>
    <x v="8483"/>
  </r>
  <r>
    <x v="0"/>
    <x v="1060"/>
    <x v="2"/>
    <x v="8484"/>
  </r>
  <r>
    <x v="1"/>
    <x v="1060"/>
    <x v="2"/>
    <x v="8485"/>
  </r>
  <r>
    <x v="0"/>
    <x v="1060"/>
    <x v="3"/>
    <x v="8486"/>
  </r>
  <r>
    <x v="1"/>
    <x v="1060"/>
    <x v="3"/>
    <x v="8487"/>
  </r>
  <r>
    <x v="0"/>
    <x v="1061"/>
    <x v="0"/>
    <x v="8488"/>
  </r>
  <r>
    <x v="1"/>
    <x v="1061"/>
    <x v="0"/>
    <x v="8489"/>
  </r>
  <r>
    <x v="0"/>
    <x v="1061"/>
    <x v="1"/>
    <x v="8490"/>
  </r>
  <r>
    <x v="1"/>
    <x v="1061"/>
    <x v="1"/>
    <x v="8491"/>
  </r>
  <r>
    <x v="0"/>
    <x v="1061"/>
    <x v="2"/>
    <x v="8492"/>
  </r>
  <r>
    <x v="1"/>
    <x v="1061"/>
    <x v="2"/>
    <x v="8493"/>
  </r>
  <r>
    <x v="0"/>
    <x v="1061"/>
    <x v="3"/>
    <x v="8494"/>
  </r>
  <r>
    <x v="1"/>
    <x v="1061"/>
    <x v="3"/>
    <x v="8495"/>
  </r>
  <r>
    <x v="0"/>
    <x v="1062"/>
    <x v="0"/>
    <x v="8496"/>
  </r>
  <r>
    <x v="1"/>
    <x v="1062"/>
    <x v="0"/>
    <x v="8497"/>
  </r>
  <r>
    <x v="0"/>
    <x v="1062"/>
    <x v="1"/>
    <x v="8498"/>
  </r>
  <r>
    <x v="1"/>
    <x v="1062"/>
    <x v="1"/>
    <x v="8499"/>
  </r>
  <r>
    <x v="0"/>
    <x v="1062"/>
    <x v="2"/>
    <x v="8500"/>
  </r>
  <r>
    <x v="1"/>
    <x v="1062"/>
    <x v="2"/>
    <x v="8501"/>
  </r>
  <r>
    <x v="0"/>
    <x v="1062"/>
    <x v="3"/>
    <x v="8502"/>
  </r>
  <r>
    <x v="1"/>
    <x v="1062"/>
    <x v="3"/>
    <x v="8503"/>
  </r>
  <r>
    <x v="0"/>
    <x v="1063"/>
    <x v="0"/>
    <x v="8504"/>
  </r>
  <r>
    <x v="1"/>
    <x v="1063"/>
    <x v="0"/>
    <x v="8505"/>
  </r>
  <r>
    <x v="0"/>
    <x v="1063"/>
    <x v="1"/>
    <x v="8506"/>
  </r>
  <r>
    <x v="1"/>
    <x v="1063"/>
    <x v="1"/>
    <x v="8507"/>
  </r>
  <r>
    <x v="0"/>
    <x v="1063"/>
    <x v="2"/>
    <x v="8508"/>
  </r>
  <r>
    <x v="1"/>
    <x v="1063"/>
    <x v="2"/>
    <x v="8509"/>
  </r>
  <r>
    <x v="0"/>
    <x v="1063"/>
    <x v="3"/>
    <x v="8510"/>
  </r>
  <r>
    <x v="1"/>
    <x v="1063"/>
    <x v="3"/>
    <x v="8511"/>
  </r>
  <r>
    <x v="0"/>
    <x v="1064"/>
    <x v="0"/>
    <x v="8512"/>
  </r>
  <r>
    <x v="1"/>
    <x v="1064"/>
    <x v="0"/>
    <x v="8513"/>
  </r>
  <r>
    <x v="0"/>
    <x v="1064"/>
    <x v="1"/>
    <x v="8514"/>
  </r>
  <r>
    <x v="1"/>
    <x v="1064"/>
    <x v="1"/>
    <x v="8515"/>
  </r>
  <r>
    <x v="0"/>
    <x v="1064"/>
    <x v="2"/>
    <x v="8516"/>
  </r>
  <r>
    <x v="1"/>
    <x v="1064"/>
    <x v="2"/>
    <x v="8517"/>
  </r>
  <r>
    <x v="0"/>
    <x v="1064"/>
    <x v="3"/>
    <x v="8518"/>
  </r>
  <r>
    <x v="1"/>
    <x v="1064"/>
    <x v="3"/>
    <x v="8519"/>
  </r>
  <r>
    <x v="0"/>
    <x v="1065"/>
    <x v="0"/>
    <x v="8520"/>
  </r>
  <r>
    <x v="1"/>
    <x v="1065"/>
    <x v="0"/>
    <x v="8521"/>
  </r>
  <r>
    <x v="0"/>
    <x v="1065"/>
    <x v="1"/>
    <x v="8522"/>
  </r>
  <r>
    <x v="1"/>
    <x v="1065"/>
    <x v="1"/>
    <x v="8523"/>
  </r>
  <r>
    <x v="0"/>
    <x v="1065"/>
    <x v="2"/>
    <x v="8524"/>
  </r>
  <r>
    <x v="1"/>
    <x v="1065"/>
    <x v="2"/>
    <x v="8525"/>
  </r>
  <r>
    <x v="0"/>
    <x v="1065"/>
    <x v="3"/>
    <x v="8526"/>
  </r>
  <r>
    <x v="1"/>
    <x v="1065"/>
    <x v="3"/>
    <x v="8527"/>
  </r>
  <r>
    <x v="0"/>
    <x v="1066"/>
    <x v="0"/>
    <x v="8528"/>
  </r>
  <r>
    <x v="1"/>
    <x v="1066"/>
    <x v="0"/>
    <x v="8529"/>
  </r>
  <r>
    <x v="0"/>
    <x v="1066"/>
    <x v="1"/>
    <x v="8530"/>
  </r>
  <r>
    <x v="1"/>
    <x v="1066"/>
    <x v="1"/>
    <x v="8531"/>
  </r>
  <r>
    <x v="0"/>
    <x v="1066"/>
    <x v="2"/>
    <x v="8532"/>
  </r>
  <r>
    <x v="1"/>
    <x v="1066"/>
    <x v="2"/>
    <x v="8533"/>
  </r>
  <r>
    <x v="0"/>
    <x v="1066"/>
    <x v="3"/>
    <x v="8534"/>
  </r>
  <r>
    <x v="1"/>
    <x v="1066"/>
    <x v="3"/>
    <x v="8535"/>
  </r>
  <r>
    <x v="0"/>
    <x v="1067"/>
    <x v="0"/>
    <x v="8536"/>
  </r>
  <r>
    <x v="1"/>
    <x v="1067"/>
    <x v="0"/>
    <x v="8537"/>
  </r>
  <r>
    <x v="0"/>
    <x v="1067"/>
    <x v="1"/>
    <x v="8538"/>
  </r>
  <r>
    <x v="1"/>
    <x v="1067"/>
    <x v="1"/>
    <x v="8539"/>
  </r>
  <r>
    <x v="0"/>
    <x v="1067"/>
    <x v="2"/>
    <x v="8540"/>
  </r>
  <r>
    <x v="1"/>
    <x v="1067"/>
    <x v="2"/>
    <x v="8541"/>
  </r>
  <r>
    <x v="0"/>
    <x v="1067"/>
    <x v="3"/>
    <x v="8542"/>
  </r>
  <r>
    <x v="1"/>
    <x v="1067"/>
    <x v="3"/>
    <x v="8543"/>
  </r>
  <r>
    <x v="0"/>
    <x v="1068"/>
    <x v="0"/>
    <x v="8544"/>
  </r>
  <r>
    <x v="1"/>
    <x v="1068"/>
    <x v="0"/>
    <x v="8545"/>
  </r>
  <r>
    <x v="0"/>
    <x v="1068"/>
    <x v="1"/>
    <x v="8546"/>
  </r>
  <r>
    <x v="1"/>
    <x v="1068"/>
    <x v="1"/>
    <x v="8547"/>
  </r>
  <r>
    <x v="0"/>
    <x v="1068"/>
    <x v="2"/>
    <x v="8548"/>
  </r>
  <r>
    <x v="1"/>
    <x v="1068"/>
    <x v="2"/>
    <x v="8549"/>
  </r>
  <r>
    <x v="0"/>
    <x v="1068"/>
    <x v="3"/>
    <x v="8550"/>
  </r>
  <r>
    <x v="1"/>
    <x v="1068"/>
    <x v="3"/>
    <x v="8551"/>
  </r>
  <r>
    <x v="0"/>
    <x v="1069"/>
    <x v="0"/>
    <x v="8552"/>
  </r>
  <r>
    <x v="1"/>
    <x v="1069"/>
    <x v="0"/>
    <x v="8553"/>
  </r>
  <r>
    <x v="0"/>
    <x v="1069"/>
    <x v="1"/>
    <x v="8554"/>
  </r>
  <r>
    <x v="1"/>
    <x v="1069"/>
    <x v="1"/>
    <x v="8555"/>
  </r>
  <r>
    <x v="0"/>
    <x v="1069"/>
    <x v="2"/>
    <x v="8556"/>
  </r>
  <r>
    <x v="1"/>
    <x v="1069"/>
    <x v="2"/>
    <x v="8557"/>
  </r>
  <r>
    <x v="0"/>
    <x v="1069"/>
    <x v="3"/>
    <x v="8558"/>
  </r>
  <r>
    <x v="1"/>
    <x v="1069"/>
    <x v="3"/>
    <x v="8559"/>
  </r>
  <r>
    <x v="0"/>
    <x v="1070"/>
    <x v="0"/>
    <x v="8560"/>
  </r>
  <r>
    <x v="1"/>
    <x v="1070"/>
    <x v="0"/>
    <x v="8561"/>
  </r>
  <r>
    <x v="0"/>
    <x v="1070"/>
    <x v="1"/>
    <x v="8562"/>
  </r>
  <r>
    <x v="1"/>
    <x v="1070"/>
    <x v="1"/>
    <x v="8563"/>
  </r>
  <r>
    <x v="0"/>
    <x v="1070"/>
    <x v="2"/>
    <x v="8564"/>
  </r>
  <r>
    <x v="1"/>
    <x v="1070"/>
    <x v="2"/>
    <x v="8565"/>
  </r>
  <r>
    <x v="0"/>
    <x v="1070"/>
    <x v="3"/>
    <x v="8566"/>
  </r>
  <r>
    <x v="1"/>
    <x v="1070"/>
    <x v="3"/>
    <x v="8567"/>
  </r>
  <r>
    <x v="0"/>
    <x v="1071"/>
    <x v="0"/>
    <x v="8568"/>
  </r>
  <r>
    <x v="1"/>
    <x v="1071"/>
    <x v="0"/>
    <x v="8569"/>
  </r>
  <r>
    <x v="0"/>
    <x v="1071"/>
    <x v="1"/>
    <x v="8570"/>
  </r>
  <r>
    <x v="1"/>
    <x v="1071"/>
    <x v="1"/>
    <x v="8571"/>
  </r>
  <r>
    <x v="0"/>
    <x v="1071"/>
    <x v="2"/>
    <x v="8572"/>
  </r>
  <r>
    <x v="1"/>
    <x v="1071"/>
    <x v="2"/>
    <x v="8573"/>
  </r>
  <r>
    <x v="0"/>
    <x v="1071"/>
    <x v="3"/>
    <x v="8574"/>
  </r>
  <r>
    <x v="1"/>
    <x v="1071"/>
    <x v="3"/>
    <x v="8575"/>
  </r>
  <r>
    <x v="0"/>
    <x v="1072"/>
    <x v="0"/>
    <x v="8576"/>
  </r>
  <r>
    <x v="1"/>
    <x v="1072"/>
    <x v="0"/>
    <x v="8577"/>
  </r>
  <r>
    <x v="0"/>
    <x v="1072"/>
    <x v="1"/>
    <x v="8578"/>
  </r>
  <r>
    <x v="1"/>
    <x v="1072"/>
    <x v="1"/>
    <x v="8579"/>
  </r>
  <r>
    <x v="0"/>
    <x v="1072"/>
    <x v="2"/>
    <x v="8580"/>
  </r>
  <r>
    <x v="1"/>
    <x v="1072"/>
    <x v="2"/>
    <x v="8581"/>
  </r>
  <r>
    <x v="0"/>
    <x v="1072"/>
    <x v="3"/>
    <x v="8582"/>
  </r>
  <r>
    <x v="1"/>
    <x v="1072"/>
    <x v="3"/>
    <x v="8583"/>
  </r>
  <r>
    <x v="0"/>
    <x v="1073"/>
    <x v="0"/>
    <x v="8584"/>
  </r>
  <r>
    <x v="1"/>
    <x v="1073"/>
    <x v="0"/>
    <x v="8585"/>
  </r>
  <r>
    <x v="0"/>
    <x v="1073"/>
    <x v="1"/>
    <x v="8586"/>
  </r>
  <r>
    <x v="1"/>
    <x v="1073"/>
    <x v="1"/>
    <x v="8587"/>
  </r>
  <r>
    <x v="0"/>
    <x v="1073"/>
    <x v="2"/>
    <x v="8588"/>
  </r>
  <r>
    <x v="1"/>
    <x v="1073"/>
    <x v="2"/>
    <x v="8589"/>
  </r>
  <r>
    <x v="0"/>
    <x v="1073"/>
    <x v="3"/>
    <x v="8590"/>
  </r>
  <r>
    <x v="1"/>
    <x v="1073"/>
    <x v="3"/>
    <x v="8591"/>
  </r>
  <r>
    <x v="0"/>
    <x v="1074"/>
    <x v="0"/>
    <x v="8592"/>
  </r>
  <r>
    <x v="1"/>
    <x v="1074"/>
    <x v="0"/>
    <x v="8593"/>
  </r>
  <r>
    <x v="0"/>
    <x v="1074"/>
    <x v="1"/>
    <x v="8594"/>
  </r>
  <r>
    <x v="1"/>
    <x v="1074"/>
    <x v="1"/>
    <x v="8595"/>
  </r>
  <r>
    <x v="0"/>
    <x v="1074"/>
    <x v="2"/>
    <x v="8596"/>
  </r>
  <r>
    <x v="1"/>
    <x v="1074"/>
    <x v="2"/>
    <x v="8597"/>
  </r>
  <r>
    <x v="0"/>
    <x v="1074"/>
    <x v="3"/>
    <x v="8598"/>
  </r>
  <r>
    <x v="1"/>
    <x v="1074"/>
    <x v="3"/>
    <x v="8599"/>
  </r>
  <r>
    <x v="0"/>
    <x v="1075"/>
    <x v="0"/>
    <x v="8600"/>
  </r>
  <r>
    <x v="1"/>
    <x v="1075"/>
    <x v="0"/>
    <x v="8601"/>
  </r>
  <r>
    <x v="0"/>
    <x v="1075"/>
    <x v="1"/>
    <x v="8602"/>
  </r>
  <r>
    <x v="1"/>
    <x v="1075"/>
    <x v="1"/>
    <x v="8603"/>
  </r>
  <r>
    <x v="0"/>
    <x v="1075"/>
    <x v="2"/>
    <x v="8604"/>
  </r>
  <r>
    <x v="1"/>
    <x v="1075"/>
    <x v="2"/>
    <x v="8605"/>
  </r>
  <r>
    <x v="0"/>
    <x v="1075"/>
    <x v="3"/>
    <x v="8606"/>
  </r>
  <r>
    <x v="1"/>
    <x v="1075"/>
    <x v="3"/>
    <x v="8607"/>
  </r>
  <r>
    <x v="0"/>
    <x v="1076"/>
    <x v="0"/>
    <x v="8608"/>
  </r>
  <r>
    <x v="1"/>
    <x v="1076"/>
    <x v="0"/>
    <x v="8609"/>
  </r>
  <r>
    <x v="0"/>
    <x v="1076"/>
    <x v="1"/>
    <x v="8610"/>
  </r>
  <r>
    <x v="1"/>
    <x v="1076"/>
    <x v="1"/>
    <x v="8611"/>
  </r>
  <r>
    <x v="0"/>
    <x v="1076"/>
    <x v="2"/>
    <x v="8612"/>
  </r>
  <r>
    <x v="1"/>
    <x v="1076"/>
    <x v="2"/>
    <x v="8613"/>
  </r>
  <r>
    <x v="0"/>
    <x v="1076"/>
    <x v="3"/>
    <x v="8614"/>
  </r>
  <r>
    <x v="1"/>
    <x v="1076"/>
    <x v="3"/>
    <x v="8615"/>
  </r>
  <r>
    <x v="0"/>
    <x v="1077"/>
    <x v="0"/>
    <x v="8616"/>
  </r>
  <r>
    <x v="1"/>
    <x v="1077"/>
    <x v="0"/>
    <x v="8617"/>
  </r>
  <r>
    <x v="0"/>
    <x v="1077"/>
    <x v="1"/>
    <x v="8618"/>
  </r>
  <r>
    <x v="1"/>
    <x v="1077"/>
    <x v="1"/>
    <x v="8619"/>
  </r>
  <r>
    <x v="0"/>
    <x v="1077"/>
    <x v="2"/>
    <x v="8620"/>
  </r>
  <r>
    <x v="1"/>
    <x v="1077"/>
    <x v="2"/>
    <x v="8621"/>
  </r>
  <r>
    <x v="0"/>
    <x v="1077"/>
    <x v="3"/>
    <x v="8622"/>
  </r>
  <r>
    <x v="1"/>
    <x v="1077"/>
    <x v="3"/>
    <x v="8623"/>
  </r>
  <r>
    <x v="0"/>
    <x v="1078"/>
    <x v="0"/>
    <x v="8624"/>
  </r>
  <r>
    <x v="1"/>
    <x v="1078"/>
    <x v="0"/>
    <x v="8625"/>
  </r>
  <r>
    <x v="0"/>
    <x v="1078"/>
    <x v="1"/>
    <x v="8626"/>
  </r>
  <r>
    <x v="1"/>
    <x v="1078"/>
    <x v="1"/>
    <x v="8627"/>
  </r>
  <r>
    <x v="0"/>
    <x v="1078"/>
    <x v="2"/>
    <x v="8628"/>
  </r>
  <r>
    <x v="1"/>
    <x v="1078"/>
    <x v="2"/>
    <x v="8629"/>
  </r>
  <r>
    <x v="0"/>
    <x v="1078"/>
    <x v="3"/>
    <x v="8630"/>
  </r>
  <r>
    <x v="1"/>
    <x v="1078"/>
    <x v="3"/>
    <x v="8631"/>
  </r>
  <r>
    <x v="0"/>
    <x v="1079"/>
    <x v="0"/>
    <x v="8632"/>
  </r>
  <r>
    <x v="1"/>
    <x v="1079"/>
    <x v="0"/>
    <x v="8633"/>
  </r>
  <r>
    <x v="0"/>
    <x v="1079"/>
    <x v="1"/>
    <x v="8634"/>
  </r>
  <r>
    <x v="1"/>
    <x v="1079"/>
    <x v="1"/>
    <x v="8635"/>
  </r>
  <r>
    <x v="0"/>
    <x v="1079"/>
    <x v="2"/>
    <x v="8636"/>
  </r>
  <r>
    <x v="1"/>
    <x v="1079"/>
    <x v="2"/>
    <x v="8637"/>
  </r>
  <r>
    <x v="0"/>
    <x v="1079"/>
    <x v="3"/>
    <x v="8638"/>
  </r>
  <r>
    <x v="1"/>
    <x v="1079"/>
    <x v="3"/>
    <x v="8639"/>
  </r>
  <r>
    <x v="0"/>
    <x v="1080"/>
    <x v="0"/>
    <x v="8640"/>
  </r>
  <r>
    <x v="1"/>
    <x v="1080"/>
    <x v="0"/>
    <x v="8641"/>
  </r>
  <r>
    <x v="0"/>
    <x v="1080"/>
    <x v="1"/>
    <x v="8642"/>
  </r>
  <r>
    <x v="1"/>
    <x v="1080"/>
    <x v="1"/>
    <x v="8643"/>
  </r>
  <r>
    <x v="0"/>
    <x v="1080"/>
    <x v="2"/>
    <x v="8644"/>
  </r>
  <r>
    <x v="1"/>
    <x v="1080"/>
    <x v="2"/>
    <x v="8645"/>
  </r>
  <r>
    <x v="0"/>
    <x v="1080"/>
    <x v="3"/>
    <x v="8646"/>
  </r>
  <r>
    <x v="1"/>
    <x v="1080"/>
    <x v="3"/>
    <x v="8647"/>
  </r>
  <r>
    <x v="0"/>
    <x v="1081"/>
    <x v="0"/>
    <x v="8648"/>
  </r>
  <r>
    <x v="1"/>
    <x v="1081"/>
    <x v="0"/>
    <x v="8649"/>
  </r>
  <r>
    <x v="0"/>
    <x v="1081"/>
    <x v="1"/>
    <x v="8650"/>
  </r>
  <r>
    <x v="1"/>
    <x v="1081"/>
    <x v="1"/>
    <x v="8651"/>
  </r>
  <r>
    <x v="0"/>
    <x v="1081"/>
    <x v="2"/>
    <x v="8652"/>
  </r>
  <r>
    <x v="1"/>
    <x v="1081"/>
    <x v="2"/>
    <x v="8653"/>
  </r>
  <r>
    <x v="0"/>
    <x v="1081"/>
    <x v="3"/>
    <x v="8654"/>
  </r>
  <r>
    <x v="1"/>
    <x v="1081"/>
    <x v="3"/>
    <x v="8655"/>
  </r>
  <r>
    <x v="0"/>
    <x v="1082"/>
    <x v="0"/>
    <x v="8656"/>
  </r>
  <r>
    <x v="1"/>
    <x v="1082"/>
    <x v="0"/>
    <x v="8657"/>
  </r>
  <r>
    <x v="0"/>
    <x v="1082"/>
    <x v="1"/>
    <x v="8658"/>
  </r>
  <r>
    <x v="1"/>
    <x v="1082"/>
    <x v="1"/>
    <x v="8659"/>
  </r>
  <r>
    <x v="0"/>
    <x v="1082"/>
    <x v="2"/>
    <x v="8660"/>
  </r>
  <r>
    <x v="1"/>
    <x v="1082"/>
    <x v="2"/>
    <x v="8661"/>
  </r>
  <r>
    <x v="0"/>
    <x v="1082"/>
    <x v="3"/>
    <x v="8662"/>
  </r>
  <r>
    <x v="1"/>
    <x v="1082"/>
    <x v="3"/>
    <x v="8663"/>
  </r>
  <r>
    <x v="0"/>
    <x v="1083"/>
    <x v="0"/>
    <x v="8664"/>
  </r>
  <r>
    <x v="1"/>
    <x v="1083"/>
    <x v="0"/>
    <x v="8665"/>
  </r>
  <r>
    <x v="0"/>
    <x v="1083"/>
    <x v="1"/>
    <x v="8666"/>
  </r>
  <r>
    <x v="1"/>
    <x v="1083"/>
    <x v="1"/>
    <x v="8667"/>
  </r>
  <r>
    <x v="0"/>
    <x v="1083"/>
    <x v="2"/>
    <x v="8668"/>
  </r>
  <r>
    <x v="1"/>
    <x v="1083"/>
    <x v="2"/>
    <x v="8669"/>
  </r>
  <r>
    <x v="0"/>
    <x v="1083"/>
    <x v="3"/>
    <x v="8670"/>
  </r>
  <r>
    <x v="1"/>
    <x v="1083"/>
    <x v="3"/>
    <x v="8671"/>
  </r>
  <r>
    <x v="0"/>
    <x v="1084"/>
    <x v="0"/>
    <x v="8672"/>
  </r>
  <r>
    <x v="1"/>
    <x v="1084"/>
    <x v="0"/>
    <x v="8673"/>
  </r>
  <r>
    <x v="0"/>
    <x v="1084"/>
    <x v="1"/>
    <x v="8674"/>
  </r>
  <r>
    <x v="1"/>
    <x v="1084"/>
    <x v="1"/>
    <x v="8675"/>
  </r>
  <r>
    <x v="0"/>
    <x v="1084"/>
    <x v="2"/>
    <x v="8676"/>
  </r>
  <r>
    <x v="1"/>
    <x v="1084"/>
    <x v="2"/>
    <x v="8677"/>
  </r>
  <r>
    <x v="0"/>
    <x v="1084"/>
    <x v="3"/>
    <x v="8678"/>
  </r>
  <r>
    <x v="1"/>
    <x v="1084"/>
    <x v="3"/>
    <x v="8679"/>
  </r>
  <r>
    <x v="0"/>
    <x v="1085"/>
    <x v="0"/>
    <x v="8680"/>
  </r>
  <r>
    <x v="1"/>
    <x v="1085"/>
    <x v="0"/>
    <x v="8681"/>
  </r>
  <r>
    <x v="0"/>
    <x v="1085"/>
    <x v="1"/>
    <x v="8682"/>
  </r>
  <r>
    <x v="1"/>
    <x v="1085"/>
    <x v="1"/>
    <x v="8683"/>
  </r>
  <r>
    <x v="0"/>
    <x v="1085"/>
    <x v="2"/>
    <x v="8684"/>
  </r>
  <r>
    <x v="1"/>
    <x v="1085"/>
    <x v="2"/>
    <x v="8685"/>
  </r>
  <r>
    <x v="0"/>
    <x v="1085"/>
    <x v="3"/>
    <x v="8686"/>
  </r>
  <r>
    <x v="1"/>
    <x v="1085"/>
    <x v="3"/>
    <x v="8687"/>
  </r>
  <r>
    <x v="0"/>
    <x v="1086"/>
    <x v="0"/>
    <x v="8688"/>
  </r>
  <r>
    <x v="1"/>
    <x v="1086"/>
    <x v="0"/>
    <x v="8689"/>
  </r>
  <r>
    <x v="0"/>
    <x v="1086"/>
    <x v="1"/>
    <x v="8690"/>
  </r>
  <r>
    <x v="1"/>
    <x v="1086"/>
    <x v="1"/>
    <x v="8691"/>
  </r>
  <r>
    <x v="0"/>
    <x v="1086"/>
    <x v="2"/>
    <x v="8692"/>
  </r>
  <r>
    <x v="1"/>
    <x v="1086"/>
    <x v="2"/>
    <x v="8693"/>
  </r>
  <r>
    <x v="0"/>
    <x v="1086"/>
    <x v="3"/>
    <x v="8694"/>
  </r>
  <r>
    <x v="1"/>
    <x v="1086"/>
    <x v="3"/>
    <x v="8695"/>
  </r>
  <r>
    <x v="0"/>
    <x v="1087"/>
    <x v="0"/>
    <x v="8696"/>
  </r>
  <r>
    <x v="1"/>
    <x v="1087"/>
    <x v="0"/>
    <x v="8697"/>
  </r>
  <r>
    <x v="0"/>
    <x v="1087"/>
    <x v="1"/>
    <x v="8698"/>
  </r>
  <r>
    <x v="1"/>
    <x v="1087"/>
    <x v="1"/>
    <x v="8699"/>
  </r>
  <r>
    <x v="0"/>
    <x v="1087"/>
    <x v="2"/>
    <x v="8700"/>
  </r>
  <r>
    <x v="1"/>
    <x v="1087"/>
    <x v="2"/>
    <x v="8701"/>
  </r>
  <r>
    <x v="0"/>
    <x v="1087"/>
    <x v="3"/>
    <x v="8702"/>
  </r>
  <r>
    <x v="1"/>
    <x v="1087"/>
    <x v="3"/>
    <x v="8703"/>
  </r>
  <r>
    <x v="0"/>
    <x v="1088"/>
    <x v="0"/>
    <x v="8704"/>
  </r>
  <r>
    <x v="1"/>
    <x v="1088"/>
    <x v="0"/>
    <x v="8705"/>
  </r>
  <r>
    <x v="0"/>
    <x v="1088"/>
    <x v="1"/>
    <x v="8706"/>
  </r>
  <r>
    <x v="1"/>
    <x v="1088"/>
    <x v="1"/>
    <x v="8707"/>
  </r>
  <r>
    <x v="0"/>
    <x v="1088"/>
    <x v="2"/>
    <x v="8708"/>
  </r>
  <r>
    <x v="1"/>
    <x v="1088"/>
    <x v="2"/>
    <x v="8709"/>
  </r>
  <r>
    <x v="0"/>
    <x v="1088"/>
    <x v="3"/>
    <x v="8710"/>
  </r>
  <r>
    <x v="1"/>
    <x v="1088"/>
    <x v="3"/>
    <x v="8711"/>
  </r>
  <r>
    <x v="0"/>
    <x v="1089"/>
    <x v="0"/>
    <x v="8712"/>
  </r>
  <r>
    <x v="1"/>
    <x v="1089"/>
    <x v="0"/>
    <x v="8713"/>
  </r>
  <r>
    <x v="0"/>
    <x v="1089"/>
    <x v="1"/>
    <x v="8714"/>
  </r>
  <r>
    <x v="1"/>
    <x v="1089"/>
    <x v="1"/>
    <x v="8715"/>
  </r>
  <r>
    <x v="0"/>
    <x v="1089"/>
    <x v="2"/>
    <x v="8716"/>
  </r>
  <r>
    <x v="1"/>
    <x v="1089"/>
    <x v="2"/>
    <x v="8717"/>
  </r>
  <r>
    <x v="0"/>
    <x v="1089"/>
    <x v="3"/>
    <x v="8718"/>
  </r>
  <r>
    <x v="1"/>
    <x v="1089"/>
    <x v="3"/>
    <x v="8719"/>
  </r>
  <r>
    <x v="0"/>
    <x v="1090"/>
    <x v="0"/>
    <x v="8720"/>
  </r>
  <r>
    <x v="1"/>
    <x v="1090"/>
    <x v="0"/>
    <x v="8721"/>
  </r>
  <r>
    <x v="0"/>
    <x v="1090"/>
    <x v="1"/>
    <x v="8722"/>
  </r>
  <r>
    <x v="1"/>
    <x v="1090"/>
    <x v="1"/>
    <x v="8723"/>
  </r>
  <r>
    <x v="0"/>
    <x v="1090"/>
    <x v="2"/>
    <x v="8724"/>
  </r>
  <r>
    <x v="1"/>
    <x v="1090"/>
    <x v="2"/>
    <x v="8725"/>
  </r>
  <r>
    <x v="0"/>
    <x v="1090"/>
    <x v="3"/>
    <x v="8726"/>
  </r>
  <r>
    <x v="1"/>
    <x v="1090"/>
    <x v="3"/>
    <x v="8727"/>
  </r>
  <r>
    <x v="0"/>
    <x v="1091"/>
    <x v="0"/>
    <x v="8728"/>
  </r>
  <r>
    <x v="1"/>
    <x v="1091"/>
    <x v="0"/>
    <x v="8729"/>
  </r>
  <r>
    <x v="0"/>
    <x v="1091"/>
    <x v="1"/>
    <x v="8730"/>
  </r>
  <r>
    <x v="1"/>
    <x v="1091"/>
    <x v="1"/>
    <x v="8731"/>
  </r>
  <r>
    <x v="0"/>
    <x v="1091"/>
    <x v="2"/>
    <x v="8732"/>
  </r>
  <r>
    <x v="1"/>
    <x v="1091"/>
    <x v="2"/>
    <x v="8733"/>
  </r>
  <r>
    <x v="0"/>
    <x v="1091"/>
    <x v="3"/>
    <x v="8734"/>
  </r>
  <r>
    <x v="1"/>
    <x v="1091"/>
    <x v="3"/>
    <x v="8735"/>
  </r>
  <r>
    <x v="0"/>
    <x v="1092"/>
    <x v="0"/>
    <x v="8736"/>
  </r>
  <r>
    <x v="1"/>
    <x v="1092"/>
    <x v="0"/>
    <x v="8737"/>
  </r>
  <r>
    <x v="0"/>
    <x v="1092"/>
    <x v="1"/>
    <x v="8738"/>
  </r>
  <r>
    <x v="1"/>
    <x v="1092"/>
    <x v="1"/>
    <x v="8739"/>
  </r>
  <r>
    <x v="0"/>
    <x v="1092"/>
    <x v="2"/>
    <x v="8740"/>
  </r>
  <r>
    <x v="1"/>
    <x v="1092"/>
    <x v="2"/>
    <x v="8741"/>
  </r>
  <r>
    <x v="0"/>
    <x v="1092"/>
    <x v="3"/>
    <x v="8742"/>
  </r>
  <r>
    <x v="1"/>
    <x v="1092"/>
    <x v="3"/>
    <x v="8743"/>
  </r>
  <r>
    <x v="0"/>
    <x v="1093"/>
    <x v="0"/>
    <x v="8744"/>
  </r>
  <r>
    <x v="1"/>
    <x v="1093"/>
    <x v="0"/>
    <x v="8745"/>
  </r>
  <r>
    <x v="0"/>
    <x v="1093"/>
    <x v="1"/>
    <x v="8746"/>
  </r>
  <r>
    <x v="1"/>
    <x v="1093"/>
    <x v="1"/>
    <x v="8747"/>
  </r>
  <r>
    <x v="0"/>
    <x v="1093"/>
    <x v="2"/>
    <x v="8748"/>
  </r>
  <r>
    <x v="1"/>
    <x v="1093"/>
    <x v="2"/>
    <x v="8749"/>
  </r>
  <r>
    <x v="0"/>
    <x v="1093"/>
    <x v="3"/>
    <x v="8750"/>
  </r>
  <r>
    <x v="1"/>
    <x v="1093"/>
    <x v="3"/>
    <x v="8751"/>
  </r>
  <r>
    <x v="0"/>
    <x v="1094"/>
    <x v="0"/>
    <x v="8752"/>
  </r>
  <r>
    <x v="1"/>
    <x v="1094"/>
    <x v="0"/>
    <x v="8753"/>
  </r>
  <r>
    <x v="0"/>
    <x v="1094"/>
    <x v="1"/>
    <x v="8754"/>
  </r>
  <r>
    <x v="1"/>
    <x v="1094"/>
    <x v="1"/>
    <x v="8755"/>
  </r>
  <r>
    <x v="0"/>
    <x v="1094"/>
    <x v="2"/>
    <x v="8756"/>
  </r>
  <r>
    <x v="1"/>
    <x v="1094"/>
    <x v="2"/>
    <x v="8757"/>
  </r>
  <r>
    <x v="0"/>
    <x v="1094"/>
    <x v="3"/>
    <x v="8758"/>
  </r>
  <r>
    <x v="1"/>
    <x v="1094"/>
    <x v="3"/>
    <x v="8759"/>
  </r>
  <r>
    <x v="0"/>
    <x v="1095"/>
    <x v="0"/>
    <x v="8760"/>
  </r>
  <r>
    <x v="1"/>
    <x v="1095"/>
    <x v="0"/>
    <x v="8761"/>
  </r>
  <r>
    <x v="0"/>
    <x v="1095"/>
    <x v="1"/>
    <x v="8762"/>
  </r>
  <r>
    <x v="1"/>
    <x v="1095"/>
    <x v="1"/>
    <x v="8763"/>
  </r>
  <r>
    <x v="0"/>
    <x v="1095"/>
    <x v="2"/>
    <x v="8764"/>
  </r>
  <r>
    <x v="1"/>
    <x v="1095"/>
    <x v="2"/>
    <x v="8765"/>
  </r>
  <r>
    <x v="0"/>
    <x v="1095"/>
    <x v="3"/>
    <x v="8766"/>
  </r>
  <r>
    <x v="1"/>
    <x v="1095"/>
    <x v="3"/>
    <x v="8767"/>
  </r>
  <r>
    <x v="0"/>
    <x v="1096"/>
    <x v="0"/>
    <x v="8768"/>
  </r>
  <r>
    <x v="1"/>
    <x v="1096"/>
    <x v="0"/>
    <x v="8769"/>
  </r>
  <r>
    <x v="0"/>
    <x v="1096"/>
    <x v="1"/>
    <x v="8770"/>
  </r>
  <r>
    <x v="1"/>
    <x v="1096"/>
    <x v="1"/>
    <x v="8771"/>
  </r>
  <r>
    <x v="0"/>
    <x v="1096"/>
    <x v="2"/>
    <x v="8772"/>
  </r>
  <r>
    <x v="1"/>
    <x v="1096"/>
    <x v="2"/>
    <x v="8773"/>
  </r>
  <r>
    <x v="0"/>
    <x v="1096"/>
    <x v="3"/>
    <x v="8774"/>
  </r>
  <r>
    <x v="1"/>
    <x v="1096"/>
    <x v="3"/>
    <x v="8775"/>
  </r>
  <r>
    <x v="0"/>
    <x v="1097"/>
    <x v="0"/>
    <x v="8776"/>
  </r>
  <r>
    <x v="1"/>
    <x v="1097"/>
    <x v="0"/>
    <x v="8777"/>
  </r>
  <r>
    <x v="0"/>
    <x v="1097"/>
    <x v="1"/>
    <x v="8778"/>
  </r>
  <r>
    <x v="1"/>
    <x v="1097"/>
    <x v="1"/>
    <x v="8779"/>
  </r>
  <r>
    <x v="0"/>
    <x v="1097"/>
    <x v="2"/>
    <x v="8780"/>
  </r>
  <r>
    <x v="1"/>
    <x v="1097"/>
    <x v="2"/>
    <x v="8781"/>
  </r>
  <r>
    <x v="0"/>
    <x v="1097"/>
    <x v="3"/>
    <x v="8782"/>
  </r>
  <r>
    <x v="1"/>
    <x v="1097"/>
    <x v="3"/>
    <x v="8783"/>
  </r>
  <r>
    <x v="0"/>
    <x v="1098"/>
    <x v="0"/>
    <x v="8784"/>
  </r>
  <r>
    <x v="1"/>
    <x v="1098"/>
    <x v="0"/>
    <x v="8785"/>
  </r>
  <r>
    <x v="0"/>
    <x v="1098"/>
    <x v="1"/>
    <x v="8786"/>
  </r>
  <r>
    <x v="1"/>
    <x v="1098"/>
    <x v="1"/>
    <x v="8787"/>
  </r>
  <r>
    <x v="0"/>
    <x v="1098"/>
    <x v="2"/>
    <x v="8788"/>
  </r>
  <r>
    <x v="1"/>
    <x v="1098"/>
    <x v="2"/>
    <x v="8789"/>
  </r>
  <r>
    <x v="0"/>
    <x v="1098"/>
    <x v="3"/>
    <x v="8790"/>
  </r>
  <r>
    <x v="1"/>
    <x v="1098"/>
    <x v="3"/>
    <x v="8791"/>
  </r>
  <r>
    <x v="0"/>
    <x v="1099"/>
    <x v="0"/>
    <x v="8792"/>
  </r>
  <r>
    <x v="1"/>
    <x v="1099"/>
    <x v="0"/>
    <x v="8793"/>
  </r>
  <r>
    <x v="0"/>
    <x v="1099"/>
    <x v="1"/>
    <x v="8794"/>
  </r>
  <r>
    <x v="1"/>
    <x v="1099"/>
    <x v="1"/>
    <x v="8795"/>
  </r>
  <r>
    <x v="0"/>
    <x v="1099"/>
    <x v="2"/>
    <x v="8796"/>
  </r>
  <r>
    <x v="1"/>
    <x v="1099"/>
    <x v="2"/>
    <x v="8797"/>
  </r>
  <r>
    <x v="0"/>
    <x v="1099"/>
    <x v="3"/>
    <x v="8798"/>
  </r>
  <r>
    <x v="1"/>
    <x v="1099"/>
    <x v="3"/>
    <x v="8799"/>
  </r>
  <r>
    <x v="0"/>
    <x v="1100"/>
    <x v="0"/>
    <x v="8800"/>
  </r>
  <r>
    <x v="1"/>
    <x v="1100"/>
    <x v="0"/>
    <x v="8801"/>
  </r>
  <r>
    <x v="0"/>
    <x v="1100"/>
    <x v="1"/>
    <x v="8802"/>
  </r>
  <r>
    <x v="1"/>
    <x v="1100"/>
    <x v="1"/>
    <x v="8803"/>
  </r>
  <r>
    <x v="0"/>
    <x v="1100"/>
    <x v="2"/>
    <x v="8804"/>
  </r>
  <r>
    <x v="1"/>
    <x v="1100"/>
    <x v="2"/>
    <x v="8805"/>
  </r>
  <r>
    <x v="0"/>
    <x v="1100"/>
    <x v="3"/>
    <x v="8806"/>
  </r>
  <r>
    <x v="1"/>
    <x v="1100"/>
    <x v="3"/>
    <x v="8807"/>
  </r>
  <r>
    <x v="0"/>
    <x v="1101"/>
    <x v="0"/>
    <x v="8808"/>
  </r>
  <r>
    <x v="1"/>
    <x v="1101"/>
    <x v="0"/>
    <x v="8809"/>
  </r>
  <r>
    <x v="0"/>
    <x v="1101"/>
    <x v="1"/>
    <x v="8810"/>
  </r>
  <r>
    <x v="1"/>
    <x v="1101"/>
    <x v="1"/>
    <x v="8811"/>
  </r>
  <r>
    <x v="0"/>
    <x v="1101"/>
    <x v="2"/>
    <x v="8812"/>
  </r>
  <r>
    <x v="1"/>
    <x v="1101"/>
    <x v="2"/>
    <x v="8813"/>
  </r>
  <r>
    <x v="0"/>
    <x v="1101"/>
    <x v="3"/>
    <x v="8814"/>
  </r>
  <r>
    <x v="1"/>
    <x v="1101"/>
    <x v="3"/>
    <x v="8815"/>
  </r>
  <r>
    <x v="0"/>
    <x v="1102"/>
    <x v="0"/>
    <x v="8816"/>
  </r>
  <r>
    <x v="1"/>
    <x v="1102"/>
    <x v="0"/>
    <x v="8817"/>
  </r>
  <r>
    <x v="0"/>
    <x v="1102"/>
    <x v="1"/>
    <x v="8818"/>
  </r>
  <r>
    <x v="1"/>
    <x v="1102"/>
    <x v="1"/>
    <x v="8819"/>
  </r>
  <r>
    <x v="0"/>
    <x v="1102"/>
    <x v="2"/>
    <x v="8820"/>
  </r>
  <r>
    <x v="1"/>
    <x v="1102"/>
    <x v="2"/>
    <x v="8821"/>
  </r>
  <r>
    <x v="0"/>
    <x v="1102"/>
    <x v="3"/>
    <x v="8822"/>
  </r>
  <r>
    <x v="1"/>
    <x v="1102"/>
    <x v="3"/>
    <x v="8823"/>
  </r>
  <r>
    <x v="0"/>
    <x v="1103"/>
    <x v="0"/>
    <x v="8824"/>
  </r>
  <r>
    <x v="1"/>
    <x v="1103"/>
    <x v="0"/>
    <x v="8825"/>
  </r>
  <r>
    <x v="0"/>
    <x v="1103"/>
    <x v="1"/>
    <x v="8826"/>
  </r>
  <r>
    <x v="1"/>
    <x v="1103"/>
    <x v="1"/>
    <x v="8827"/>
  </r>
  <r>
    <x v="0"/>
    <x v="1103"/>
    <x v="2"/>
    <x v="8828"/>
  </r>
  <r>
    <x v="1"/>
    <x v="1103"/>
    <x v="2"/>
    <x v="8829"/>
  </r>
  <r>
    <x v="0"/>
    <x v="1103"/>
    <x v="3"/>
    <x v="8830"/>
  </r>
  <r>
    <x v="1"/>
    <x v="1103"/>
    <x v="3"/>
    <x v="8831"/>
  </r>
  <r>
    <x v="0"/>
    <x v="1104"/>
    <x v="0"/>
    <x v="8832"/>
  </r>
  <r>
    <x v="1"/>
    <x v="1104"/>
    <x v="0"/>
    <x v="8833"/>
  </r>
  <r>
    <x v="0"/>
    <x v="1104"/>
    <x v="1"/>
    <x v="8834"/>
  </r>
  <r>
    <x v="1"/>
    <x v="1104"/>
    <x v="1"/>
    <x v="8835"/>
  </r>
  <r>
    <x v="0"/>
    <x v="1104"/>
    <x v="2"/>
    <x v="8836"/>
  </r>
  <r>
    <x v="1"/>
    <x v="1104"/>
    <x v="2"/>
    <x v="8837"/>
  </r>
  <r>
    <x v="0"/>
    <x v="1104"/>
    <x v="3"/>
    <x v="8838"/>
  </r>
  <r>
    <x v="1"/>
    <x v="1104"/>
    <x v="3"/>
    <x v="8839"/>
  </r>
  <r>
    <x v="0"/>
    <x v="1105"/>
    <x v="0"/>
    <x v="8840"/>
  </r>
  <r>
    <x v="1"/>
    <x v="1105"/>
    <x v="0"/>
    <x v="8841"/>
  </r>
  <r>
    <x v="0"/>
    <x v="1105"/>
    <x v="1"/>
    <x v="8842"/>
  </r>
  <r>
    <x v="1"/>
    <x v="1105"/>
    <x v="1"/>
    <x v="8843"/>
  </r>
  <r>
    <x v="0"/>
    <x v="1105"/>
    <x v="2"/>
    <x v="8844"/>
  </r>
  <r>
    <x v="1"/>
    <x v="1105"/>
    <x v="2"/>
    <x v="8845"/>
  </r>
  <r>
    <x v="0"/>
    <x v="1105"/>
    <x v="3"/>
    <x v="8846"/>
  </r>
  <r>
    <x v="1"/>
    <x v="1105"/>
    <x v="3"/>
    <x v="8847"/>
  </r>
  <r>
    <x v="0"/>
    <x v="1106"/>
    <x v="0"/>
    <x v="8848"/>
  </r>
  <r>
    <x v="1"/>
    <x v="1106"/>
    <x v="0"/>
    <x v="8849"/>
  </r>
  <r>
    <x v="0"/>
    <x v="1106"/>
    <x v="1"/>
    <x v="8850"/>
  </r>
  <r>
    <x v="1"/>
    <x v="1106"/>
    <x v="1"/>
    <x v="8851"/>
  </r>
  <r>
    <x v="0"/>
    <x v="1106"/>
    <x v="2"/>
    <x v="8852"/>
  </r>
  <r>
    <x v="1"/>
    <x v="1106"/>
    <x v="2"/>
    <x v="8853"/>
  </r>
  <r>
    <x v="0"/>
    <x v="1106"/>
    <x v="3"/>
    <x v="8854"/>
  </r>
  <r>
    <x v="1"/>
    <x v="1106"/>
    <x v="3"/>
    <x v="8855"/>
  </r>
  <r>
    <x v="0"/>
    <x v="1107"/>
    <x v="0"/>
    <x v="8856"/>
  </r>
  <r>
    <x v="1"/>
    <x v="1107"/>
    <x v="0"/>
    <x v="8857"/>
  </r>
  <r>
    <x v="0"/>
    <x v="1107"/>
    <x v="1"/>
    <x v="8858"/>
  </r>
  <r>
    <x v="1"/>
    <x v="1107"/>
    <x v="1"/>
    <x v="8859"/>
  </r>
  <r>
    <x v="0"/>
    <x v="1107"/>
    <x v="2"/>
    <x v="8860"/>
  </r>
  <r>
    <x v="1"/>
    <x v="1107"/>
    <x v="2"/>
    <x v="8861"/>
  </r>
  <r>
    <x v="0"/>
    <x v="1107"/>
    <x v="3"/>
    <x v="8862"/>
  </r>
  <r>
    <x v="1"/>
    <x v="1107"/>
    <x v="3"/>
    <x v="8863"/>
  </r>
  <r>
    <x v="0"/>
    <x v="1108"/>
    <x v="0"/>
    <x v="8864"/>
  </r>
  <r>
    <x v="1"/>
    <x v="1108"/>
    <x v="0"/>
    <x v="8865"/>
  </r>
  <r>
    <x v="0"/>
    <x v="1108"/>
    <x v="1"/>
    <x v="8866"/>
  </r>
  <r>
    <x v="1"/>
    <x v="1108"/>
    <x v="1"/>
    <x v="8867"/>
  </r>
  <r>
    <x v="0"/>
    <x v="1108"/>
    <x v="2"/>
    <x v="8868"/>
  </r>
  <r>
    <x v="1"/>
    <x v="1108"/>
    <x v="2"/>
    <x v="8869"/>
  </r>
  <r>
    <x v="0"/>
    <x v="1108"/>
    <x v="3"/>
    <x v="8870"/>
  </r>
  <r>
    <x v="1"/>
    <x v="1108"/>
    <x v="3"/>
    <x v="8871"/>
  </r>
  <r>
    <x v="0"/>
    <x v="1109"/>
    <x v="0"/>
    <x v="8872"/>
  </r>
  <r>
    <x v="1"/>
    <x v="1109"/>
    <x v="0"/>
    <x v="8873"/>
  </r>
  <r>
    <x v="0"/>
    <x v="1109"/>
    <x v="1"/>
    <x v="8874"/>
  </r>
  <r>
    <x v="1"/>
    <x v="1109"/>
    <x v="1"/>
    <x v="8875"/>
  </r>
  <r>
    <x v="0"/>
    <x v="1109"/>
    <x v="2"/>
    <x v="8876"/>
  </r>
  <r>
    <x v="1"/>
    <x v="1109"/>
    <x v="2"/>
    <x v="8877"/>
  </r>
  <r>
    <x v="0"/>
    <x v="1109"/>
    <x v="3"/>
    <x v="8878"/>
  </r>
  <r>
    <x v="1"/>
    <x v="1109"/>
    <x v="3"/>
    <x v="8879"/>
  </r>
  <r>
    <x v="0"/>
    <x v="1110"/>
    <x v="0"/>
    <x v="8880"/>
  </r>
  <r>
    <x v="1"/>
    <x v="1110"/>
    <x v="0"/>
    <x v="8881"/>
  </r>
  <r>
    <x v="0"/>
    <x v="1110"/>
    <x v="1"/>
    <x v="8882"/>
  </r>
  <r>
    <x v="1"/>
    <x v="1110"/>
    <x v="1"/>
    <x v="8883"/>
  </r>
  <r>
    <x v="0"/>
    <x v="1110"/>
    <x v="2"/>
    <x v="8884"/>
  </r>
  <r>
    <x v="1"/>
    <x v="1110"/>
    <x v="2"/>
    <x v="8885"/>
  </r>
  <r>
    <x v="0"/>
    <x v="1110"/>
    <x v="3"/>
    <x v="8886"/>
  </r>
  <r>
    <x v="1"/>
    <x v="1110"/>
    <x v="3"/>
    <x v="8887"/>
  </r>
  <r>
    <x v="0"/>
    <x v="1111"/>
    <x v="0"/>
    <x v="8888"/>
  </r>
  <r>
    <x v="1"/>
    <x v="1111"/>
    <x v="0"/>
    <x v="8889"/>
  </r>
  <r>
    <x v="0"/>
    <x v="1111"/>
    <x v="1"/>
    <x v="8890"/>
  </r>
  <r>
    <x v="1"/>
    <x v="1111"/>
    <x v="1"/>
    <x v="8891"/>
  </r>
  <r>
    <x v="0"/>
    <x v="1111"/>
    <x v="2"/>
    <x v="8892"/>
  </r>
  <r>
    <x v="1"/>
    <x v="1111"/>
    <x v="2"/>
    <x v="8893"/>
  </r>
  <r>
    <x v="0"/>
    <x v="1111"/>
    <x v="3"/>
    <x v="8894"/>
  </r>
  <r>
    <x v="1"/>
    <x v="1111"/>
    <x v="3"/>
    <x v="8895"/>
  </r>
  <r>
    <x v="0"/>
    <x v="1112"/>
    <x v="0"/>
    <x v="8896"/>
  </r>
  <r>
    <x v="1"/>
    <x v="1112"/>
    <x v="0"/>
    <x v="8897"/>
  </r>
  <r>
    <x v="0"/>
    <x v="1112"/>
    <x v="1"/>
    <x v="8898"/>
  </r>
  <r>
    <x v="1"/>
    <x v="1112"/>
    <x v="1"/>
    <x v="8899"/>
  </r>
  <r>
    <x v="0"/>
    <x v="1112"/>
    <x v="2"/>
    <x v="8900"/>
  </r>
  <r>
    <x v="1"/>
    <x v="1112"/>
    <x v="2"/>
    <x v="8901"/>
  </r>
  <r>
    <x v="0"/>
    <x v="1112"/>
    <x v="3"/>
    <x v="8902"/>
  </r>
  <r>
    <x v="1"/>
    <x v="1112"/>
    <x v="3"/>
    <x v="8903"/>
  </r>
  <r>
    <x v="0"/>
    <x v="1113"/>
    <x v="0"/>
    <x v="8904"/>
  </r>
  <r>
    <x v="1"/>
    <x v="1113"/>
    <x v="0"/>
    <x v="8905"/>
  </r>
  <r>
    <x v="0"/>
    <x v="1113"/>
    <x v="1"/>
    <x v="8906"/>
  </r>
  <r>
    <x v="1"/>
    <x v="1113"/>
    <x v="1"/>
    <x v="8907"/>
  </r>
  <r>
    <x v="0"/>
    <x v="1113"/>
    <x v="2"/>
    <x v="8908"/>
  </r>
  <r>
    <x v="1"/>
    <x v="1113"/>
    <x v="2"/>
    <x v="8909"/>
  </r>
  <r>
    <x v="0"/>
    <x v="1113"/>
    <x v="3"/>
    <x v="8910"/>
  </r>
  <r>
    <x v="1"/>
    <x v="1113"/>
    <x v="3"/>
    <x v="8911"/>
  </r>
  <r>
    <x v="0"/>
    <x v="1114"/>
    <x v="0"/>
    <x v="8912"/>
  </r>
  <r>
    <x v="1"/>
    <x v="1114"/>
    <x v="0"/>
    <x v="8913"/>
  </r>
  <r>
    <x v="0"/>
    <x v="1114"/>
    <x v="1"/>
    <x v="8914"/>
  </r>
  <r>
    <x v="1"/>
    <x v="1114"/>
    <x v="1"/>
    <x v="8915"/>
  </r>
  <r>
    <x v="0"/>
    <x v="1114"/>
    <x v="2"/>
    <x v="8916"/>
  </r>
  <r>
    <x v="1"/>
    <x v="1114"/>
    <x v="2"/>
    <x v="8917"/>
  </r>
  <r>
    <x v="0"/>
    <x v="1114"/>
    <x v="3"/>
    <x v="8918"/>
  </r>
  <r>
    <x v="1"/>
    <x v="1114"/>
    <x v="3"/>
    <x v="8919"/>
  </r>
  <r>
    <x v="0"/>
    <x v="1115"/>
    <x v="0"/>
    <x v="8920"/>
  </r>
  <r>
    <x v="1"/>
    <x v="1115"/>
    <x v="0"/>
    <x v="8921"/>
  </r>
  <r>
    <x v="0"/>
    <x v="1115"/>
    <x v="1"/>
    <x v="8922"/>
  </r>
  <r>
    <x v="1"/>
    <x v="1115"/>
    <x v="1"/>
    <x v="8923"/>
  </r>
  <r>
    <x v="0"/>
    <x v="1115"/>
    <x v="2"/>
    <x v="8924"/>
  </r>
  <r>
    <x v="1"/>
    <x v="1115"/>
    <x v="2"/>
    <x v="8925"/>
  </r>
  <r>
    <x v="0"/>
    <x v="1115"/>
    <x v="3"/>
    <x v="8926"/>
  </r>
  <r>
    <x v="1"/>
    <x v="1115"/>
    <x v="3"/>
    <x v="8927"/>
  </r>
  <r>
    <x v="0"/>
    <x v="1116"/>
    <x v="0"/>
    <x v="8928"/>
  </r>
  <r>
    <x v="1"/>
    <x v="1116"/>
    <x v="0"/>
    <x v="8929"/>
  </r>
  <r>
    <x v="0"/>
    <x v="1116"/>
    <x v="1"/>
    <x v="8930"/>
  </r>
  <r>
    <x v="1"/>
    <x v="1116"/>
    <x v="1"/>
    <x v="8931"/>
  </r>
  <r>
    <x v="0"/>
    <x v="1116"/>
    <x v="2"/>
    <x v="8932"/>
  </r>
  <r>
    <x v="1"/>
    <x v="1116"/>
    <x v="2"/>
    <x v="8933"/>
  </r>
  <r>
    <x v="0"/>
    <x v="1116"/>
    <x v="3"/>
    <x v="8934"/>
  </r>
  <r>
    <x v="1"/>
    <x v="1116"/>
    <x v="3"/>
    <x v="8935"/>
  </r>
  <r>
    <x v="0"/>
    <x v="1117"/>
    <x v="0"/>
    <x v="8936"/>
  </r>
  <r>
    <x v="1"/>
    <x v="1117"/>
    <x v="0"/>
    <x v="8937"/>
  </r>
  <r>
    <x v="0"/>
    <x v="1117"/>
    <x v="1"/>
    <x v="8938"/>
  </r>
  <r>
    <x v="1"/>
    <x v="1117"/>
    <x v="1"/>
    <x v="8939"/>
  </r>
  <r>
    <x v="0"/>
    <x v="1117"/>
    <x v="2"/>
    <x v="8940"/>
  </r>
  <r>
    <x v="1"/>
    <x v="1117"/>
    <x v="2"/>
    <x v="8941"/>
  </r>
  <r>
    <x v="0"/>
    <x v="1117"/>
    <x v="3"/>
    <x v="8942"/>
  </r>
  <r>
    <x v="1"/>
    <x v="1117"/>
    <x v="3"/>
    <x v="8943"/>
  </r>
  <r>
    <x v="0"/>
    <x v="1118"/>
    <x v="0"/>
    <x v="8944"/>
  </r>
  <r>
    <x v="1"/>
    <x v="1118"/>
    <x v="0"/>
    <x v="8945"/>
  </r>
  <r>
    <x v="0"/>
    <x v="1118"/>
    <x v="1"/>
    <x v="8946"/>
  </r>
  <r>
    <x v="1"/>
    <x v="1118"/>
    <x v="1"/>
    <x v="8947"/>
  </r>
  <r>
    <x v="0"/>
    <x v="1118"/>
    <x v="2"/>
    <x v="8948"/>
  </r>
  <r>
    <x v="1"/>
    <x v="1118"/>
    <x v="2"/>
    <x v="8949"/>
  </r>
  <r>
    <x v="0"/>
    <x v="1118"/>
    <x v="3"/>
    <x v="8950"/>
  </r>
  <r>
    <x v="1"/>
    <x v="1118"/>
    <x v="3"/>
    <x v="8951"/>
  </r>
  <r>
    <x v="0"/>
    <x v="1119"/>
    <x v="0"/>
    <x v="8952"/>
  </r>
  <r>
    <x v="1"/>
    <x v="1119"/>
    <x v="0"/>
    <x v="8953"/>
  </r>
  <r>
    <x v="0"/>
    <x v="1119"/>
    <x v="1"/>
    <x v="8954"/>
  </r>
  <r>
    <x v="1"/>
    <x v="1119"/>
    <x v="1"/>
    <x v="8955"/>
  </r>
  <r>
    <x v="0"/>
    <x v="1119"/>
    <x v="2"/>
    <x v="8956"/>
  </r>
  <r>
    <x v="1"/>
    <x v="1119"/>
    <x v="2"/>
    <x v="8957"/>
  </r>
  <r>
    <x v="0"/>
    <x v="1119"/>
    <x v="3"/>
    <x v="8958"/>
  </r>
  <r>
    <x v="1"/>
    <x v="1119"/>
    <x v="3"/>
    <x v="8959"/>
  </r>
  <r>
    <x v="0"/>
    <x v="1120"/>
    <x v="0"/>
    <x v="8960"/>
  </r>
  <r>
    <x v="1"/>
    <x v="1120"/>
    <x v="0"/>
    <x v="8961"/>
  </r>
  <r>
    <x v="0"/>
    <x v="1120"/>
    <x v="1"/>
    <x v="8962"/>
  </r>
  <r>
    <x v="1"/>
    <x v="1120"/>
    <x v="1"/>
    <x v="8963"/>
  </r>
  <r>
    <x v="0"/>
    <x v="1120"/>
    <x v="2"/>
    <x v="8964"/>
  </r>
  <r>
    <x v="1"/>
    <x v="1120"/>
    <x v="2"/>
    <x v="8965"/>
  </r>
  <r>
    <x v="0"/>
    <x v="1120"/>
    <x v="3"/>
    <x v="8966"/>
  </r>
  <r>
    <x v="1"/>
    <x v="1120"/>
    <x v="3"/>
    <x v="8967"/>
  </r>
  <r>
    <x v="0"/>
    <x v="1121"/>
    <x v="0"/>
    <x v="8968"/>
  </r>
  <r>
    <x v="1"/>
    <x v="1121"/>
    <x v="0"/>
    <x v="8969"/>
  </r>
  <r>
    <x v="0"/>
    <x v="1121"/>
    <x v="1"/>
    <x v="8970"/>
  </r>
  <r>
    <x v="1"/>
    <x v="1121"/>
    <x v="1"/>
    <x v="8971"/>
  </r>
  <r>
    <x v="0"/>
    <x v="1121"/>
    <x v="2"/>
    <x v="8972"/>
  </r>
  <r>
    <x v="1"/>
    <x v="1121"/>
    <x v="2"/>
    <x v="8973"/>
  </r>
  <r>
    <x v="0"/>
    <x v="1121"/>
    <x v="3"/>
    <x v="8974"/>
  </r>
  <r>
    <x v="1"/>
    <x v="1121"/>
    <x v="3"/>
    <x v="8975"/>
  </r>
  <r>
    <x v="0"/>
    <x v="1122"/>
    <x v="0"/>
    <x v="8976"/>
  </r>
  <r>
    <x v="1"/>
    <x v="1122"/>
    <x v="0"/>
    <x v="8977"/>
  </r>
  <r>
    <x v="0"/>
    <x v="1122"/>
    <x v="1"/>
    <x v="8978"/>
  </r>
  <r>
    <x v="1"/>
    <x v="1122"/>
    <x v="1"/>
    <x v="8979"/>
  </r>
  <r>
    <x v="0"/>
    <x v="1122"/>
    <x v="2"/>
    <x v="8980"/>
  </r>
  <r>
    <x v="1"/>
    <x v="1122"/>
    <x v="2"/>
    <x v="8981"/>
  </r>
  <r>
    <x v="0"/>
    <x v="1122"/>
    <x v="3"/>
    <x v="8982"/>
  </r>
  <r>
    <x v="1"/>
    <x v="1122"/>
    <x v="3"/>
    <x v="8983"/>
  </r>
  <r>
    <x v="0"/>
    <x v="1123"/>
    <x v="0"/>
    <x v="8984"/>
  </r>
  <r>
    <x v="1"/>
    <x v="1123"/>
    <x v="0"/>
    <x v="8985"/>
  </r>
  <r>
    <x v="0"/>
    <x v="1123"/>
    <x v="1"/>
    <x v="8986"/>
  </r>
  <r>
    <x v="1"/>
    <x v="1123"/>
    <x v="1"/>
    <x v="8987"/>
  </r>
  <r>
    <x v="0"/>
    <x v="1123"/>
    <x v="2"/>
    <x v="8988"/>
  </r>
  <r>
    <x v="1"/>
    <x v="1123"/>
    <x v="2"/>
    <x v="8989"/>
  </r>
  <r>
    <x v="0"/>
    <x v="1123"/>
    <x v="3"/>
    <x v="8990"/>
  </r>
  <r>
    <x v="1"/>
    <x v="1123"/>
    <x v="3"/>
    <x v="8991"/>
  </r>
  <r>
    <x v="0"/>
    <x v="1124"/>
    <x v="0"/>
    <x v="8992"/>
  </r>
  <r>
    <x v="1"/>
    <x v="1124"/>
    <x v="0"/>
    <x v="8993"/>
  </r>
  <r>
    <x v="0"/>
    <x v="1124"/>
    <x v="1"/>
    <x v="8994"/>
  </r>
  <r>
    <x v="1"/>
    <x v="1124"/>
    <x v="1"/>
    <x v="8995"/>
  </r>
  <r>
    <x v="0"/>
    <x v="1124"/>
    <x v="2"/>
    <x v="8996"/>
  </r>
  <r>
    <x v="1"/>
    <x v="1124"/>
    <x v="2"/>
    <x v="8997"/>
  </r>
  <r>
    <x v="0"/>
    <x v="1124"/>
    <x v="3"/>
    <x v="8998"/>
  </r>
  <r>
    <x v="1"/>
    <x v="1124"/>
    <x v="3"/>
    <x v="8999"/>
  </r>
  <r>
    <x v="0"/>
    <x v="1125"/>
    <x v="0"/>
    <x v="9000"/>
  </r>
  <r>
    <x v="1"/>
    <x v="1125"/>
    <x v="0"/>
    <x v="9001"/>
  </r>
  <r>
    <x v="0"/>
    <x v="1125"/>
    <x v="1"/>
    <x v="9002"/>
  </r>
  <r>
    <x v="1"/>
    <x v="1125"/>
    <x v="1"/>
    <x v="9003"/>
  </r>
  <r>
    <x v="0"/>
    <x v="1125"/>
    <x v="2"/>
    <x v="9004"/>
  </r>
  <r>
    <x v="1"/>
    <x v="1125"/>
    <x v="2"/>
    <x v="9005"/>
  </r>
  <r>
    <x v="0"/>
    <x v="1125"/>
    <x v="3"/>
    <x v="9006"/>
  </r>
  <r>
    <x v="1"/>
    <x v="1125"/>
    <x v="3"/>
    <x v="9007"/>
  </r>
  <r>
    <x v="0"/>
    <x v="1126"/>
    <x v="0"/>
    <x v="9008"/>
  </r>
  <r>
    <x v="1"/>
    <x v="1126"/>
    <x v="0"/>
    <x v="9009"/>
  </r>
  <r>
    <x v="0"/>
    <x v="1126"/>
    <x v="1"/>
    <x v="9010"/>
  </r>
  <r>
    <x v="1"/>
    <x v="1126"/>
    <x v="1"/>
    <x v="9011"/>
  </r>
  <r>
    <x v="0"/>
    <x v="1126"/>
    <x v="2"/>
    <x v="9012"/>
  </r>
  <r>
    <x v="1"/>
    <x v="1126"/>
    <x v="2"/>
    <x v="9013"/>
  </r>
  <r>
    <x v="0"/>
    <x v="1126"/>
    <x v="3"/>
    <x v="9014"/>
  </r>
  <r>
    <x v="1"/>
    <x v="1126"/>
    <x v="3"/>
    <x v="9015"/>
  </r>
  <r>
    <x v="0"/>
    <x v="1127"/>
    <x v="0"/>
    <x v="9016"/>
  </r>
  <r>
    <x v="1"/>
    <x v="1127"/>
    <x v="0"/>
    <x v="9017"/>
  </r>
  <r>
    <x v="0"/>
    <x v="1127"/>
    <x v="1"/>
    <x v="9018"/>
  </r>
  <r>
    <x v="1"/>
    <x v="1127"/>
    <x v="1"/>
    <x v="9019"/>
  </r>
  <r>
    <x v="0"/>
    <x v="1127"/>
    <x v="2"/>
    <x v="9020"/>
  </r>
  <r>
    <x v="1"/>
    <x v="1127"/>
    <x v="2"/>
    <x v="9021"/>
  </r>
  <r>
    <x v="0"/>
    <x v="1127"/>
    <x v="3"/>
    <x v="9022"/>
  </r>
  <r>
    <x v="1"/>
    <x v="1127"/>
    <x v="3"/>
    <x v="9023"/>
  </r>
  <r>
    <x v="0"/>
    <x v="1128"/>
    <x v="0"/>
    <x v="9024"/>
  </r>
  <r>
    <x v="1"/>
    <x v="1128"/>
    <x v="0"/>
    <x v="9025"/>
  </r>
  <r>
    <x v="0"/>
    <x v="1128"/>
    <x v="1"/>
    <x v="9026"/>
  </r>
  <r>
    <x v="1"/>
    <x v="1128"/>
    <x v="1"/>
    <x v="9027"/>
  </r>
  <r>
    <x v="0"/>
    <x v="1128"/>
    <x v="2"/>
    <x v="9028"/>
  </r>
  <r>
    <x v="1"/>
    <x v="1128"/>
    <x v="2"/>
    <x v="9029"/>
  </r>
  <r>
    <x v="0"/>
    <x v="1128"/>
    <x v="3"/>
    <x v="9030"/>
  </r>
  <r>
    <x v="1"/>
    <x v="1128"/>
    <x v="3"/>
    <x v="9031"/>
  </r>
  <r>
    <x v="0"/>
    <x v="1129"/>
    <x v="0"/>
    <x v="9032"/>
  </r>
  <r>
    <x v="1"/>
    <x v="1129"/>
    <x v="0"/>
    <x v="9033"/>
  </r>
  <r>
    <x v="0"/>
    <x v="1129"/>
    <x v="1"/>
    <x v="9034"/>
  </r>
  <r>
    <x v="1"/>
    <x v="1129"/>
    <x v="1"/>
    <x v="9035"/>
  </r>
  <r>
    <x v="0"/>
    <x v="1129"/>
    <x v="2"/>
    <x v="9036"/>
  </r>
  <r>
    <x v="1"/>
    <x v="1129"/>
    <x v="2"/>
    <x v="9037"/>
  </r>
  <r>
    <x v="0"/>
    <x v="1129"/>
    <x v="3"/>
    <x v="9038"/>
  </r>
  <r>
    <x v="1"/>
    <x v="1129"/>
    <x v="3"/>
    <x v="9039"/>
  </r>
  <r>
    <x v="0"/>
    <x v="1130"/>
    <x v="0"/>
    <x v="9040"/>
  </r>
  <r>
    <x v="1"/>
    <x v="1130"/>
    <x v="0"/>
    <x v="9041"/>
  </r>
  <r>
    <x v="0"/>
    <x v="1130"/>
    <x v="1"/>
    <x v="9042"/>
  </r>
  <r>
    <x v="1"/>
    <x v="1130"/>
    <x v="1"/>
    <x v="9043"/>
  </r>
  <r>
    <x v="0"/>
    <x v="1130"/>
    <x v="2"/>
    <x v="9044"/>
  </r>
  <r>
    <x v="1"/>
    <x v="1130"/>
    <x v="2"/>
    <x v="9045"/>
  </r>
  <r>
    <x v="0"/>
    <x v="1130"/>
    <x v="3"/>
    <x v="9046"/>
  </r>
  <r>
    <x v="1"/>
    <x v="1130"/>
    <x v="3"/>
    <x v="9047"/>
  </r>
  <r>
    <x v="0"/>
    <x v="1131"/>
    <x v="0"/>
    <x v="9048"/>
  </r>
  <r>
    <x v="1"/>
    <x v="1131"/>
    <x v="0"/>
    <x v="9049"/>
  </r>
  <r>
    <x v="0"/>
    <x v="1131"/>
    <x v="1"/>
    <x v="9050"/>
  </r>
  <r>
    <x v="1"/>
    <x v="1131"/>
    <x v="1"/>
    <x v="9051"/>
  </r>
  <r>
    <x v="0"/>
    <x v="1131"/>
    <x v="2"/>
    <x v="9052"/>
  </r>
  <r>
    <x v="1"/>
    <x v="1131"/>
    <x v="2"/>
    <x v="9053"/>
  </r>
  <r>
    <x v="0"/>
    <x v="1131"/>
    <x v="3"/>
    <x v="9054"/>
  </r>
  <r>
    <x v="1"/>
    <x v="1131"/>
    <x v="3"/>
    <x v="9055"/>
  </r>
  <r>
    <x v="0"/>
    <x v="1132"/>
    <x v="0"/>
    <x v="9056"/>
  </r>
  <r>
    <x v="1"/>
    <x v="1132"/>
    <x v="0"/>
    <x v="9057"/>
  </r>
  <r>
    <x v="0"/>
    <x v="1132"/>
    <x v="1"/>
    <x v="9058"/>
  </r>
  <r>
    <x v="1"/>
    <x v="1132"/>
    <x v="1"/>
    <x v="9059"/>
  </r>
  <r>
    <x v="0"/>
    <x v="1132"/>
    <x v="2"/>
    <x v="9060"/>
  </r>
  <r>
    <x v="1"/>
    <x v="1132"/>
    <x v="2"/>
    <x v="9061"/>
  </r>
  <r>
    <x v="0"/>
    <x v="1132"/>
    <x v="3"/>
    <x v="9062"/>
  </r>
  <r>
    <x v="1"/>
    <x v="1132"/>
    <x v="3"/>
    <x v="9063"/>
  </r>
  <r>
    <x v="0"/>
    <x v="1133"/>
    <x v="0"/>
    <x v="9064"/>
  </r>
  <r>
    <x v="1"/>
    <x v="1133"/>
    <x v="0"/>
    <x v="9065"/>
  </r>
  <r>
    <x v="0"/>
    <x v="1133"/>
    <x v="1"/>
    <x v="9066"/>
  </r>
  <r>
    <x v="1"/>
    <x v="1133"/>
    <x v="1"/>
    <x v="9067"/>
  </r>
  <r>
    <x v="0"/>
    <x v="1133"/>
    <x v="2"/>
    <x v="9068"/>
  </r>
  <r>
    <x v="1"/>
    <x v="1133"/>
    <x v="2"/>
    <x v="9069"/>
  </r>
  <r>
    <x v="0"/>
    <x v="1133"/>
    <x v="3"/>
    <x v="9070"/>
  </r>
  <r>
    <x v="1"/>
    <x v="1133"/>
    <x v="3"/>
    <x v="9071"/>
  </r>
  <r>
    <x v="0"/>
    <x v="1134"/>
    <x v="0"/>
    <x v="9072"/>
  </r>
  <r>
    <x v="1"/>
    <x v="1134"/>
    <x v="0"/>
    <x v="9073"/>
  </r>
  <r>
    <x v="0"/>
    <x v="1134"/>
    <x v="1"/>
    <x v="9074"/>
  </r>
  <r>
    <x v="1"/>
    <x v="1134"/>
    <x v="1"/>
    <x v="9075"/>
  </r>
  <r>
    <x v="0"/>
    <x v="1134"/>
    <x v="2"/>
    <x v="9076"/>
  </r>
  <r>
    <x v="1"/>
    <x v="1134"/>
    <x v="2"/>
    <x v="9077"/>
  </r>
  <r>
    <x v="0"/>
    <x v="1134"/>
    <x v="3"/>
    <x v="9078"/>
  </r>
  <r>
    <x v="1"/>
    <x v="1134"/>
    <x v="3"/>
    <x v="9079"/>
  </r>
  <r>
    <x v="0"/>
    <x v="1135"/>
    <x v="0"/>
    <x v="9080"/>
  </r>
  <r>
    <x v="1"/>
    <x v="1135"/>
    <x v="0"/>
    <x v="9081"/>
  </r>
  <r>
    <x v="0"/>
    <x v="1135"/>
    <x v="1"/>
    <x v="9082"/>
  </r>
  <r>
    <x v="1"/>
    <x v="1135"/>
    <x v="1"/>
    <x v="9083"/>
  </r>
  <r>
    <x v="0"/>
    <x v="1135"/>
    <x v="2"/>
    <x v="9084"/>
  </r>
  <r>
    <x v="1"/>
    <x v="1135"/>
    <x v="2"/>
    <x v="9085"/>
  </r>
  <r>
    <x v="0"/>
    <x v="1135"/>
    <x v="3"/>
    <x v="9086"/>
  </r>
  <r>
    <x v="1"/>
    <x v="1135"/>
    <x v="3"/>
    <x v="9087"/>
  </r>
  <r>
    <x v="0"/>
    <x v="1136"/>
    <x v="0"/>
    <x v="9088"/>
  </r>
  <r>
    <x v="1"/>
    <x v="1136"/>
    <x v="0"/>
    <x v="9089"/>
  </r>
  <r>
    <x v="0"/>
    <x v="1136"/>
    <x v="1"/>
    <x v="9090"/>
  </r>
  <r>
    <x v="1"/>
    <x v="1136"/>
    <x v="1"/>
    <x v="9091"/>
  </r>
  <r>
    <x v="0"/>
    <x v="1136"/>
    <x v="2"/>
    <x v="9092"/>
  </r>
  <r>
    <x v="1"/>
    <x v="1136"/>
    <x v="2"/>
    <x v="9093"/>
  </r>
  <r>
    <x v="0"/>
    <x v="1136"/>
    <x v="3"/>
    <x v="9094"/>
  </r>
  <r>
    <x v="1"/>
    <x v="1136"/>
    <x v="3"/>
    <x v="9095"/>
  </r>
  <r>
    <x v="0"/>
    <x v="1137"/>
    <x v="0"/>
    <x v="9096"/>
  </r>
  <r>
    <x v="1"/>
    <x v="1137"/>
    <x v="0"/>
    <x v="9097"/>
  </r>
  <r>
    <x v="0"/>
    <x v="1137"/>
    <x v="1"/>
    <x v="9098"/>
  </r>
  <r>
    <x v="1"/>
    <x v="1137"/>
    <x v="1"/>
    <x v="9099"/>
  </r>
  <r>
    <x v="0"/>
    <x v="1137"/>
    <x v="2"/>
    <x v="9100"/>
  </r>
  <r>
    <x v="1"/>
    <x v="1137"/>
    <x v="2"/>
    <x v="9101"/>
  </r>
  <r>
    <x v="0"/>
    <x v="1137"/>
    <x v="3"/>
    <x v="9102"/>
  </r>
  <r>
    <x v="1"/>
    <x v="1137"/>
    <x v="3"/>
    <x v="9103"/>
  </r>
  <r>
    <x v="0"/>
    <x v="1138"/>
    <x v="0"/>
    <x v="9104"/>
  </r>
  <r>
    <x v="1"/>
    <x v="1138"/>
    <x v="0"/>
    <x v="9105"/>
  </r>
  <r>
    <x v="0"/>
    <x v="1138"/>
    <x v="1"/>
    <x v="9106"/>
  </r>
  <r>
    <x v="1"/>
    <x v="1138"/>
    <x v="1"/>
    <x v="9107"/>
  </r>
  <r>
    <x v="0"/>
    <x v="1138"/>
    <x v="2"/>
    <x v="9108"/>
  </r>
  <r>
    <x v="1"/>
    <x v="1138"/>
    <x v="2"/>
    <x v="9109"/>
  </r>
  <r>
    <x v="0"/>
    <x v="1138"/>
    <x v="3"/>
    <x v="9110"/>
  </r>
  <r>
    <x v="1"/>
    <x v="1138"/>
    <x v="3"/>
    <x v="9111"/>
  </r>
  <r>
    <x v="0"/>
    <x v="1139"/>
    <x v="0"/>
    <x v="9112"/>
  </r>
  <r>
    <x v="1"/>
    <x v="1139"/>
    <x v="0"/>
    <x v="9113"/>
  </r>
  <r>
    <x v="0"/>
    <x v="1139"/>
    <x v="1"/>
    <x v="9114"/>
  </r>
  <r>
    <x v="1"/>
    <x v="1139"/>
    <x v="1"/>
    <x v="9115"/>
  </r>
  <r>
    <x v="0"/>
    <x v="1139"/>
    <x v="2"/>
    <x v="9116"/>
  </r>
  <r>
    <x v="1"/>
    <x v="1139"/>
    <x v="2"/>
    <x v="9117"/>
  </r>
  <r>
    <x v="0"/>
    <x v="1139"/>
    <x v="3"/>
    <x v="9118"/>
  </r>
  <r>
    <x v="1"/>
    <x v="1139"/>
    <x v="3"/>
    <x v="9119"/>
  </r>
  <r>
    <x v="0"/>
    <x v="1140"/>
    <x v="0"/>
    <x v="9120"/>
  </r>
  <r>
    <x v="1"/>
    <x v="1140"/>
    <x v="0"/>
    <x v="9121"/>
  </r>
  <r>
    <x v="0"/>
    <x v="1140"/>
    <x v="1"/>
    <x v="9122"/>
  </r>
  <r>
    <x v="1"/>
    <x v="1140"/>
    <x v="1"/>
    <x v="9123"/>
  </r>
  <r>
    <x v="0"/>
    <x v="1140"/>
    <x v="2"/>
    <x v="9124"/>
  </r>
  <r>
    <x v="1"/>
    <x v="1140"/>
    <x v="2"/>
    <x v="9125"/>
  </r>
  <r>
    <x v="0"/>
    <x v="1140"/>
    <x v="3"/>
    <x v="9126"/>
  </r>
  <r>
    <x v="1"/>
    <x v="1140"/>
    <x v="3"/>
    <x v="9127"/>
  </r>
  <r>
    <x v="0"/>
    <x v="1141"/>
    <x v="0"/>
    <x v="9128"/>
  </r>
  <r>
    <x v="1"/>
    <x v="1141"/>
    <x v="0"/>
    <x v="9129"/>
  </r>
  <r>
    <x v="0"/>
    <x v="1141"/>
    <x v="1"/>
    <x v="9130"/>
  </r>
  <r>
    <x v="1"/>
    <x v="1141"/>
    <x v="1"/>
    <x v="9131"/>
  </r>
  <r>
    <x v="0"/>
    <x v="1141"/>
    <x v="2"/>
    <x v="9132"/>
  </r>
  <r>
    <x v="1"/>
    <x v="1141"/>
    <x v="2"/>
    <x v="9133"/>
  </r>
  <r>
    <x v="0"/>
    <x v="1141"/>
    <x v="3"/>
    <x v="9134"/>
  </r>
  <r>
    <x v="1"/>
    <x v="1141"/>
    <x v="3"/>
    <x v="9135"/>
  </r>
  <r>
    <x v="0"/>
    <x v="1142"/>
    <x v="0"/>
    <x v="9136"/>
  </r>
  <r>
    <x v="1"/>
    <x v="1142"/>
    <x v="0"/>
    <x v="9137"/>
  </r>
  <r>
    <x v="0"/>
    <x v="1142"/>
    <x v="1"/>
    <x v="9138"/>
  </r>
  <r>
    <x v="1"/>
    <x v="1142"/>
    <x v="1"/>
    <x v="9139"/>
  </r>
  <r>
    <x v="0"/>
    <x v="1142"/>
    <x v="2"/>
    <x v="9140"/>
  </r>
  <r>
    <x v="1"/>
    <x v="1142"/>
    <x v="2"/>
    <x v="9141"/>
  </r>
  <r>
    <x v="0"/>
    <x v="1142"/>
    <x v="3"/>
    <x v="9142"/>
  </r>
  <r>
    <x v="1"/>
    <x v="1142"/>
    <x v="3"/>
    <x v="9143"/>
  </r>
  <r>
    <x v="0"/>
    <x v="1143"/>
    <x v="0"/>
    <x v="9144"/>
  </r>
  <r>
    <x v="1"/>
    <x v="1143"/>
    <x v="0"/>
    <x v="9145"/>
  </r>
  <r>
    <x v="0"/>
    <x v="1143"/>
    <x v="1"/>
    <x v="9146"/>
  </r>
  <r>
    <x v="1"/>
    <x v="1143"/>
    <x v="1"/>
    <x v="9147"/>
  </r>
  <r>
    <x v="0"/>
    <x v="1143"/>
    <x v="2"/>
    <x v="9148"/>
  </r>
  <r>
    <x v="1"/>
    <x v="1143"/>
    <x v="2"/>
    <x v="9149"/>
  </r>
  <r>
    <x v="0"/>
    <x v="1143"/>
    <x v="3"/>
    <x v="9150"/>
  </r>
  <r>
    <x v="1"/>
    <x v="1143"/>
    <x v="3"/>
    <x v="9151"/>
  </r>
  <r>
    <x v="0"/>
    <x v="1144"/>
    <x v="0"/>
    <x v="9152"/>
  </r>
  <r>
    <x v="1"/>
    <x v="1144"/>
    <x v="0"/>
    <x v="9153"/>
  </r>
  <r>
    <x v="0"/>
    <x v="1144"/>
    <x v="1"/>
    <x v="9154"/>
  </r>
  <r>
    <x v="1"/>
    <x v="1144"/>
    <x v="1"/>
    <x v="9155"/>
  </r>
  <r>
    <x v="0"/>
    <x v="1144"/>
    <x v="2"/>
    <x v="9156"/>
  </r>
  <r>
    <x v="1"/>
    <x v="1144"/>
    <x v="2"/>
    <x v="9157"/>
  </r>
  <r>
    <x v="0"/>
    <x v="1144"/>
    <x v="3"/>
    <x v="9158"/>
  </r>
  <r>
    <x v="1"/>
    <x v="1144"/>
    <x v="3"/>
    <x v="9159"/>
  </r>
  <r>
    <x v="0"/>
    <x v="1145"/>
    <x v="0"/>
    <x v="9160"/>
  </r>
  <r>
    <x v="1"/>
    <x v="1145"/>
    <x v="0"/>
    <x v="9161"/>
  </r>
  <r>
    <x v="0"/>
    <x v="1145"/>
    <x v="1"/>
    <x v="9162"/>
  </r>
  <r>
    <x v="1"/>
    <x v="1145"/>
    <x v="1"/>
    <x v="9163"/>
  </r>
  <r>
    <x v="0"/>
    <x v="1145"/>
    <x v="2"/>
    <x v="9164"/>
  </r>
  <r>
    <x v="1"/>
    <x v="1145"/>
    <x v="2"/>
    <x v="9165"/>
  </r>
  <r>
    <x v="0"/>
    <x v="1145"/>
    <x v="3"/>
    <x v="9166"/>
  </r>
  <r>
    <x v="1"/>
    <x v="1145"/>
    <x v="3"/>
    <x v="9167"/>
  </r>
  <r>
    <x v="0"/>
    <x v="1146"/>
    <x v="0"/>
    <x v="9168"/>
  </r>
  <r>
    <x v="1"/>
    <x v="1146"/>
    <x v="0"/>
    <x v="9169"/>
  </r>
  <r>
    <x v="0"/>
    <x v="1146"/>
    <x v="1"/>
    <x v="9170"/>
  </r>
  <r>
    <x v="1"/>
    <x v="1146"/>
    <x v="1"/>
    <x v="9171"/>
  </r>
  <r>
    <x v="0"/>
    <x v="1146"/>
    <x v="2"/>
    <x v="9172"/>
  </r>
  <r>
    <x v="1"/>
    <x v="1146"/>
    <x v="2"/>
    <x v="9173"/>
  </r>
  <r>
    <x v="0"/>
    <x v="1146"/>
    <x v="3"/>
    <x v="9174"/>
  </r>
  <r>
    <x v="1"/>
    <x v="1146"/>
    <x v="3"/>
    <x v="9175"/>
  </r>
  <r>
    <x v="0"/>
    <x v="1147"/>
    <x v="0"/>
    <x v="9176"/>
  </r>
  <r>
    <x v="1"/>
    <x v="1147"/>
    <x v="0"/>
    <x v="9177"/>
  </r>
  <r>
    <x v="0"/>
    <x v="1147"/>
    <x v="1"/>
    <x v="9178"/>
  </r>
  <r>
    <x v="1"/>
    <x v="1147"/>
    <x v="1"/>
    <x v="9179"/>
  </r>
  <r>
    <x v="0"/>
    <x v="1147"/>
    <x v="2"/>
    <x v="9180"/>
  </r>
  <r>
    <x v="1"/>
    <x v="1147"/>
    <x v="2"/>
    <x v="9181"/>
  </r>
  <r>
    <x v="0"/>
    <x v="1147"/>
    <x v="3"/>
    <x v="9182"/>
  </r>
  <r>
    <x v="1"/>
    <x v="1147"/>
    <x v="3"/>
    <x v="9183"/>
  </r>
  <r>
    <x v="0"/>
    <x v="1148"/>
    <x v="0"/>
    <x v="9184"/>
  </r>
  <r>
    <x v="1"/>
    <x v="1148"/>
    <x v="0"/>
    <x v="9185"/>
  </r>
  <r>
    <x v="0"/>
    <x v="1148"/>
    <x v="1"/>
    <x v="9186"/>
  </r>
  <r>
    <x v="1"/>
    <x v="1148"/>
    <x v="1"/>
    <x v="9187"/>
  </r>
  <r>
    <x v="0"/>
    <x v="1148"/>
    <x v="2"/>
    <x v="9188"/>
  </r>
  <r>
    <x v="1"/>
    <x v="1148"/>
    <x v="2"/>
    <x v="9189"/>
  </r>
  <r>
    <x v="0"/>
    <x v="1148"/>
    <x v="3"/>
    <x v="9190"/>
  </r>
  <r>
    <x v="1"/>
    <x v="1148"/>
    <x v="3"/>
    <x v="9191"/>
  </r>
  <r>
    <x v="0"/>
    <x v="1149"/>
    <x v="0"/>
    <x v="9192"/>
  </r>
  <r>
    <x v="1"/>
    <x v="1149"/>
    <x v="0"/>
    <x v="9193"/>
  </r>
  <r>
    <x v="0"/>
    <x v="1149"/>
    <x v="1"/>
    <x v="9194"/>
  </r>
  <r>
    <x v="1"/>
    <x v="1149"/>
    <x v="1"/>
    <x v="9195"/>
  </r>
  <r>
    <x v="0"/>
    <x v="1149"/>
    <x v="2"/>
    <x v="9196"/>
  </r>
  <r>
    <x v="1"/>
    <x v="1149"/>
    <x v="2"/>
    <x v="9197"/>
  </r>
  <r>
    <x v="0"/>
    <x v="1149"/>
    <x v="3"/>
    <x v="9198"/>
  </r>
  <r>
    <x v="1"/>
    <x v="1149"/>
    <x v="3"/>
    <x v="9199"/>
  </r>
  <r>
    <x v="0"/>
    <x v="1150"/>
    <x v="0"/>
    <x v="9200"/>
  </r>
  <r>
    <x v="1"/>
    <x v="1150"/>
    <x v="0"/>
    <x v="9201"/>
  </r>
  <r>
    <x v="0"/>
    <x v="1150"/>
    <x v="1"/>
    <x v="9202"/>
  </r>
  <r>
    <x v="1"/>
    <x v="1150"/>
    <x v="1"/>
    <x v="9203"/>
  </r>
  <r>
    <x v="0"/>
    <x v="1150"/>
    <x v="2"/>
    <x v="9204"/>
  </r>
  <r>
    <x v="1"/>
    <x v="1150"/>
    <x v="2"/>
    <x v="9205"/>
  </r>
  <r>
    <x v="0"/>
    <x v="1150"/>
    <x v="3"/>
    <x v="9206"/>
  </r>
  <r>
    <x v="1"/>
    <x v="1150"/>
    <x v="3"/>
    <x v="9207"/>
  </r>
  <r>
    <x v="0"/>
    <x v="1151"/>
    <x v="0"/>
    <x v="9208"/>
  </r>
  <r>
    <x v="1"/>
    <x v="1151"/>
    <x v="0"/>
    <x v="9209"/>
  </r>
  <r>
    <x v="0"/>
    <x v="1151"/>
    <x v="1"/>
    <x v="9210"/>
  </r>
  <r>
    <x v="1"/>
    <x v="1151"/>
    <x v="1"/>
    <x v="9211"/>
  </r>
  <r>
    <x v="0"/>
    <x v="1151"/>
    <x v="2"/>
    <x v="9212"/>
  </r>
  <r>
    <x v="1"/>
    <x v="1151"/>
    <x v="2"/>
    <x v="9213"/>
  </r>
  <r>
    <x v="0"/>
    <x v="1151"/>
    <x v="3"/>
    <x v="9214"/>
  </r>
  <r>
    <x v="1"/>
    <x v="1151"/>
    <x v="3"/>
    <x v="9215"/>
  </r>
  <r>
    <x v="0"/>
    <x v="1152"/>
    <x v="0"/>
    <x v="9216"/>
  </r>
  <r>
    <x v="1"/>
    <x v="1152"/>
    <x v="0"/>
    <x v="9217"/>
  </r>
  <r>
    <x v="0"/>
    <x v="1152"/>
    <x v="1"/>
    <x v="9218"/>
  </r>
  <r>
    <x v="1"/>
    <x v="1152"/>
    <x v="1"/>
    <x v="9219"/>
  </r>
  <r>
    <x v="0"/>
    <x v="1152"/>
    <x v="2"/>
    <x v="9220"/>
  </r>
  <r>
    <x v="1"/>
    <x v="1152"/>
    <x v="2"/>
    <x v="9221"/>
  </r>
  <r>
    <x v="0"/>
    <x v="1152"/>
    <x v="3"/>
    <x v="9222"/>
  </r>
  <r>
    <x v="1"/>
    <x v="1152"/>
    <x v="3"/>
    <x v="9223"/>
  </r>
  <r>
    <x v="0"/>
    <x v="1153"/>
    <x v="0"/>
    <x v="9224"/>
  </r>
  <r>
    <x v="1"/>
    <x v="1153"/>
    <x v="0"/>
    <x v="9225"/>
  </r>
  <r>
    <x v="0"/>
    <x v="1153"/>
    <x v="1"/>
    <x v="9226"/>
  </r>
  <r>
    <x v="1"/>
    <x v="1153"/>
    <x v="1"/>
    <x v="9227"/>
  </r>
  <r>
    <x v="0"/>
    <x v="1153"/>
    <x v="2"/>
    <x v="9228"/>
  </r>
  <r>
    <x v="1"/>
    <x v="1153"/>
    <x v="2"/>
    <x v="9229"/>
  </r>
  <r>
    <x v="0"/>
    <x v="1153"/>
    <x v="3"/>
    <x v="9230"/>
  </r>
  <r>
    <x v="1"/>
    <x v="1153"/>
    <x v="3"/>
    <x v="9231"/>
  </r>
  <r>
    <x v="0"/>
    <x v="1154"/>
    <x v="0"/>
    <x v="9232"/>
  </r>
  <r>
    <x v="1"/>
    <x v="1154"/>
    <x v="0"/>
    <x v="9233"/>
  </r>
  <r>
    <x v="0"/>
    <x v="1154"/>
    <x v="1"/>
    <x v="9234"/>
  </r>
  <r>
    <x v="1"/>
    <x v="1154"/>
    <x v="1"/>
    <x v="9235"/>
  </r>
  <r>
    <x v="0"/>
    <x v="1154"/>
    <x v="2"/>
    <x v="9236"/>
  </r>
  <r>
    <x v="1"/>
    <x v="1154"/>
    <x v="2"/>
    <x v="9237"/>
  </r>
  <r>
    <x v="0"/>
    <x v="1154"/>
    <x v="3"/>
    <x v="9238"/>
  </r>
  <r>
    <x v="1"/>
    <x v="1154"/>
    <x v="3"/>
    <x v="9239"/>
  </r>
  <r>
    <x v="0"/>
    <x v="1155"/>
    <x v="0"/>
    <x v="9240"/>
  </r>
  <r>
    <x v="1"/>
    <x v="1155"/>
    <x v="0"/>
    <x v="9241"/>
  </r>
  <r>
    <x v="0"/>
    <x v="1155"/>
    <x v="1"/>
    <x v="9242"/>
  </r>
  <r>
    <x v="1"/>
    <x v="1155"/>
    <x v="1"/>
    <x v="9243"/>
  </r>
  <r>
    <x v="0"/>
    <x v="1155"/>
    <x v="2"/>
    <x v="9244"/>
  </r>
  <r>
    <x v="1"/>
    <x v="1155"/>
    <x v="2"/>
    <x v="9245"/>
  </r>
  <r>
    <x v="0"/>
    <x v="1155"/>
    <x v="3"/>
    <x v="9246"/>
  </r>
  <r>
    <x v="1"/>
    <x v="1155"/>
    <x v="3"/>
    <x v="9247"/>
  </r>
  <r>
    <x v="0"/>
    <x v="1156"/>
    <x v="0"/>
    <x v="9248"/>
  </r>
  <r>
    <x v="1"/>
    <x v="1156"/>
    <x v="0"/>
    <x v="9249"/>
  </r>
  <r>
    <x v="0"/>
    <x v="1156"/>
    <x v="1"/>
    <x v="9250"/>
  </r>
  <r>
    <x v="1"/>
    <x v="1156"/>
    <x v="1"/>
    <x v="9251"/>
  </r>
  <r>
    <x v="0"/>
    <x v="1156"/>
    <x v="2"/>
    <x v="9252"/>
  </r>
  <r>
    <x v="1"/>
    <x v="1156"/>
    <x v="2"/>
    <x v="9253"/>
  </r>
  <r>
    <x v="0"/>
    <x v="1156"/>
    <x v="3"/>
    <x v="9254"/>
  </r>
  <r>
    <x v="1"/>
    <x v="1156"/>
    <x v="3"/>
    <x v="9255"/>
  </r>
  <r>
    <x v="0"/>
    <x v="1157"/>
    <x v="0"/>
    <x v="9256"/>
  </r>
  <r>
    <x v="1"/>
    <x v="1157"/>
    <x v="0"/>
    <x v="9257"/>
  </r>
  <r>
    <x v="0"/>
    <x v="1157"/>
    <x v="1"/>
    <x v="9258"/>
  </r>
  <r>
    <x v="1"/>
    <x v="1157"/>
    <x v="1"/>
    <x v="9259"/>
  </r>
  <r>
    <x v="0"/>
    <x v="1157"/>
    <x v="2"/>
    <x v="9260"/>
  </r>
  <r>
    <x v="1"/>
    <x v="1157"/>
    <x v="2"/>
    <x v="9261"/>
  </r>
  <r>
    <x v="0"/>
    <x v="1157"/>
    <x v="3"/>
    <x v="9262"/>
  </r>
  <r>
    <x v="1"/>
    <x v="1157"/>
    <x v="3"/>
    <x v="9263"/>
  </r>
  <r>
    <x v="0"/>
    <x v="1158"/>
    <x v="0"/>
    <x v="9264"/>
  </r>
  <r>
    <x v="1"/>
    <x v="1158"/>
    <x v="0"/>
    <x v="9265"/>
  </r>
  <r>
    <x v="0"/>
    <x v="1158"/>
    <x v="1"/>
    <x v="9266"/>
  </r>
  <r>
    <x v="1"/>
    <x v="1158"/>
    <x v="1"/>
    <x v="9267"/>
  </r>
  <r>
    <x v="0"/>
    <x v="1158"/>
    <x v="2"/>
    <x v="9268"/>
  </r>
  <r>
    <x v="1"/>
    <x v="1158"/>
    <x v="2"/>
    <x v="9269"/>
  </r>
  <r>
    <x v="0"/>
    <x v="1158"/>
    <x v="3"/>
    <x v="9270"/>
  </r>
  <r>
    <x v="1"/>
    <x v="1158"/>
    <x v="3"/>
    <x v="9271"/>
  </r>
  <r>
    <x v="0"/>
    <x v="1159"/>
    <x v="0"/>
    <x v="9272"/>
  </r>
  <r>
    <x v="1"/>
    <x v="1159"/>
    <x v="0"/>
    <x v="9273"/>
  </r>
  <r>
    <x v="0"/>
    <x v="1159"/>
    <x v="1"/>
    <x v="9274"/>
  </r>
  <r>
    <x v="1"/>
    <x v="1159"/>
    <x v="1"/>
    <x v="9275"/>
  </r>
  <r>
    <x v="0"/>
    <x v="1159"/>
    <x v="2"/>
    <x v="9276"/>
  </r>
  <r>
    <x v="1"/>
    <x v="1159"/>
    <x v="2"/>
    <x v="9277"/>
  </r>
  <r>
    <x v="0"/>
    <x v="1159"/>
    <x v="3"/>
    <x v="9278"/>
  </r>
  <r>
    <x v="1"/>
    <x v="1159"/>
    <x v="3"/>
    <x v="9279"/>
  </r>
  <r>
    <x v="0"/>
    <x v="1160"/>
    <x v="0"/>
    <x v="9280"/>
  </r>
  <r>
    <x v="1"/>
    <x v="1160"/>
    <x v="0"/>
    <x v="9281"/>
  </r>
  <r>
    <x v="0"/>
    <x v="1160"/>
    <x v="1"/>
    <x v="9282"/>
  </r>
  <r>
    <x v="1"/>
    <x v="1160"/>
    <x v="1"/>
    <x v="9283"/>
  </r>
  <r>
    <x v="0"/>
    <x v="1160"/>
    <x v="2"/>
    <x v="9284"/>
  </r>
  <r>
    <x v="1"/>
    <x v="1160"/>
    <x v="2"/>
    <x v="9285"/>
  </r>
  <r>
    <x v="0"/>
    <x v="1160"/>
    <x v="3"/>
    <x v="9286"/>
  </r>
  <r>
    <x v="1"/>
    <x v="1160"/>
    <x v="3"/>
    <x v="9287"/>
  </r>
  <r>
    <x v="0"/>
    <x v="1161"/>
    <x v="0"/>
    <x v="9288"/>
  </r>
  <r>
    <x v="1"/>
    <x v="1161"/>
    <x v="0"/>
    <x v="9289"/>
  </r>
  <r>
    <x v="0"/>
    <x v="1161"/>
    <x v="1"/>
    <x v="9290"/>
  </r>
  <r>
    <x v="1"/>
    <x v="1161"/>
    <x v="1"/>
    <x v="9291"/>
  </r>
  <r>
    <x v="0"/>
    <x v="1161"/>
    <x v="2"/>
    <x v="9292"/>
  </r>
  <r>
    <x v="1"/>
    <x v="1161"/>
    <x v="2"/>
    <x v="9293"/>
  </r>
  <r>
    <x v="0"/>
    <x v="1161"/>
    <x v="3"/>
    <x v="9294"/>
  </r>
  <r>
    <x v="1"/>
    <x v="1161"/>
    <x v="3"/>
    <x v="9295"/>
  </r>
  <r>
    <x v="0"/>
    <x v="1162"/>
    <x v="0"/>
    <x v="9296"/>
  </r>
  <r>
    <x v="1"/>
    <x v="1162"/>
    <x v="0"/>
    <x v="9297"/>
  </r>
  <r>
    <x v="0"/>
    <x v="1162"/>
    <x v="1"/>
    <x v="9298"/>
  </r>
  <r>
    <x v="1"/>
    <x v="1162"/>
    <x v="1"/>
    <x v="9299"/>
  </r>
  <r>
    <x v="0"/>
    <x v="1162"/>
    <x v="2"/>
    <x v="9300"/>
  </r>
  <r>
    <x v="1"/>
    <x v="1162"/>
    <x v="2"/>
    <x v="9301"/>
  </r>
  <r>
    <x v="0"/>
    <x v="1162"/>
    <x v="3"/>
    <x v="9302"/>
  </r>
  <r>
    <x v="1"/>
    <x v="1162"/>
    <x v="3"/>
    <x v="9303"/>
  </r>
  <r>
    <x v="0"/>
    <x v="1163"/>
    <x v="0"/>
    <x v="9304"/>
  </r>
  <r>
    <x v="1"/>
    <x v="1163"/>
    <x v="0"/>
    <x v="9305"/>
  </r>
  <r>
    <x v="0"/>
    <x v="1163"/>
    <x v="1"/>
    <x v="9306"/>
  </r>
  <r>
    <x v="1"/>
    <x v="1163"/>
    <x v="1"/>
    <x v="9307"/>
  </r>
  <r>
    <x v="0"/>
    <x v="1163"/>
    <x v="2"/>
    <x v="9308"/>
  </r>
  <r>
    <x v="1"/>
    <x v="1163"/>
    <x v="2"/>
    <x v="9309"/>
  </r>
  <r>
    <x v="0"/>
    <x v="1163"/>
    <x v="3"/>
    <x v="9310"/>
  </r>
  <r>
    <x v="1"/>
    <x v="1163"/>
    <x v="3"/>
    <x v="9311"/>
  </r>
  <r>
    <x v="0"/>
    <x v="1164"/>
    <x v="0"/>
    <x v="9312"/>
  </r>
  <r>
    <x v="1"/>
    <x v="1164"/>
    <x v="0"/>
    <x v="9313"/>
  </r>
  <r>
    <x v="0"/>
    <x v="1164"/>
    <x v="1"/>
    <x v="9314"/>
  </r>
  <r>
    <x v="1"/>
    <x v="1164"/>
    <x v="1"/>
    <x v="9315"/>
  </r>
  <r>
    <x v="0"/>
    <x v="1164"/>
    <x v="2"/>
    <x v="9316"/>
  </r>
  <r>
    <x v="1"/>
    <x v="1164"/>
    <x v="2"/>
    <x v="9317"/>
  </r>
  <r>
    <x v="0"/>
    <x v="1164"/>
    <x v="3"/>
    <x v="9318"/>
  </r>
  <r>
    <x v="1"/>
    <x v="1164"/>
    <x v="3"/>
    <x v="9319"/>
  </r>
  <r>
    <x v="0"/>
    <x v="1165"/>
    <x v="0"/>
    <x v="9320"/>
  </r>
  <r>
    <x v="1"/>
    <x v="1165"/>
    <x v="0"/>
    <x v="9321"/>
  </r>
  <r>
    <x v="0"/>
    <x v="1165"/>
    <x v="1"/>
    <x v="9322"/>
  </r>
  <r>
    <x v="1"/>
    <x v="1165"/>
    <x v="1"/>
    <x v="9323"/>
  </r>
  <r>
    <x v="0"/>
    <x v="1165"/>
    <x v="2"/>
    <x v="9324"/>
  </r>
  <r>
    <x v="1"/>
    <x v="1165"/>
    <x v="2"/>
    <x v="9325"/>
  </r>
  <r>
    <x v="0"/>
    <x v="1165"/>
    <x v="3"/>
    <x v="9326"/>
  </r>
  <r>
    <x v="1"/>
    <x v="1165"/>
    <x v="3"/>
    <x v="9327"/>
  </r>
  <r>
    <x v="0"/>
    <x v="1166"/>
    <x v="0"/>
    <x v="9328"/>
  </r>
  <r>
    <x v="1"/>
    <x v="1166"/>
    <x v="0"/>
    <x v="9329"/>
  </r>
  <r>
    <x v="0"/>
    <x v="1166"/>
    <x v="1"/>
    <x v="9330"/>
  </r>
  <r>
    <x v="1"/>
    <x v="1166"/>
    <x v="1"/>
    <x v="9331"/>
  </r>
  <r>
    <x v="0"/>
    <x v="1166"/>
    <x v="2"/>
    <x v="9332"/>
  </r>
  <r>
    <x v="1"/>
    <x v="1166"/>
    <x v="2"/>
    <x v="9333"/>
  </r>
  <r>
    <x v="0"/>
    <x v="1166"/>
    <x v="3"/>
    <x v="9334"/>
  </r>
  <r>
    <x v="1"/>
    <x v="1166"/>
    <x v="3"/>
    <x v="9335"/>
  </r>
  <r>
    <x v="0"/>
    <x v="1167"/>
    <x v="0"/>
    <x v="9336"/>
  </r>
  <r>
    <x v="1"/>
    <x v="1167"/>
    <x v="0"/>
    <x v="9337"/>
  </r>
  <r>
    <x v="0"/>
    <x v="1167"/>
    <x v="1"/>
    <x v="9338"/>
  </r>
  <r>
    <x v="1"/>
    <x v="1167"/>
    <x v="1"/>
    <x v="9339"/>
  </r>
  <r>
    <x v="0"/>
    <x v="1167"/>
    <x v="2"/>
    <x v="9340"/>
  </r>
  <r>
    <x v="1"/>
    <x v="1167"/>
    <x v="2"/>
    <x v="9341"/>
  </r>
  <r>
    <x v="0"/>
    <x v="1167"/>
    <x v="3"/>
    <x v="9342"/>
  </r>
  <r>
    <x v="1"/>
    <x v="1167"/>
    <x v="3"/>
    <x v="9343"/>
  </r>
  <r>
    <x v="0"/>
    <x v="1168"/>
    <x v="0"/>
    <x v="9344"/>
  </r>
  <r>
    <x v="1"/>
    <x v="1168"/>
    <x v="0"/>
    <x v="9345"/>
  </r>
  <r>
    <x v="0"/>
    <x v="1168"/>
    <x v="1"/>
    <x v="9346"/>
  </r>
  <r>
    <x v="1"/>
    <x v="1168"/>
    <x v="1"/>
    <x v="9347"/>
  </r>
  <r>
    <x v="0"/>
    <x v="1168"/>
    <x v="2"/>
    <x v="9348"/>
  </r>
  <r>
    <x v="1"/>
    <x v="1168"/>
    <x v="2"/>
    <x v="9349"/>
  </r>
  <r>
    <x v="0"/>
    <x v="1168"/>
    <x v="3"/>
    <x v="9350"/>
  </r>
  <r>
    <x v="1"/>
    <x v="1168"/>
    <x v="3"/>
    <x v="9351"/>
  </r>
  <r>
    <x v="0"/>
    <x v="1169"/>
    <x v="0"/>
    <x v="9352"/>
  </r>
  <r>
    <x v="1"/>
    <x v="1169"/>
    <x v="0"/>
    <x v="9353"/>
  </r>
  <r>
    <x v="0"/>
    <x v="1169"/>
    <x v="1"/>
    <x v="9354"/>
  </r>
  <r>
    <x v="1"/>
    <x v="1169"/>
    <x v="1"/>
    <x v="9355"/>
  </r>
  <r>
    <x v="0"/>
    <x v="1169"/>
    <x v="2"/>
    <x v="9356"/>
  </r>
  <r>
    <x v="1"/>
    <x v="1169"/>
    <x v="2"/>
    <x v="9357"/>
  </r>
  <r>
    <x v="0"/>
    <x v="1169"/>
    <x v="3"/>
    <x v="9358"/>
  </r>
  <r>
    <x v="1"/>
    <x v="1169"/>
    <x v="3"/>
    <x v="9359"/>
  </r>
  <r>
    <x v="0"/>
    <x v="1170"/>
    <x v="0"/>
    <x v="9360"/>
  </r>
  <r>
    <x v="1"/>
    <x v="1170"/>
    <x v="0"/>
    <x v="9361"/>
  </r>
  <r>
    <x v="0"/>
    <x v="1170"/>
    <x v="1"/>
    <x v="9362"/>
  </r>
  <r>
    <x v="1"/>
    <x v="1170"/>
    <x v="1"/>
    <x v="9363"/>
  </r>
  <r>
    <x v="0"/>
    <x v="1170"/>
    <x v="2"/>
    <x v="9364"/>
  </r>
  <r>
    <x v="1"/>
    <x v="1170"/>
    <x v="2"/>
    <x v="9365"/>
  </r>
  <r>
    <x v="0"/>
    <x v="1170"/>
    <x v="3"/>
    <x v="9366"/>
  </r>
  <r>
    <x v="1"/>
    <x v="1170"/>
    <x v="3"/>
    <x v="9367"/>
  </r>
  <r>
    <x v="0"/>
    <x v="1171"/>
    <x v="0"/>
    <x v="9368"/>
  </r>
  <r>
    <x v="1"/>
    <x v="1171"/>
    <x v="0"/>
    <x v="9369"/>
  </r>
  <r>
    <x v="0"/>
    <x v="1171"/>
    <x v="1"/>
    <x v="9370"/>
  </r>
  <r>
    <x v="1"/>
    <x v="1171"/>
    <x v="1"/>
    <x v="9371"/>
  </r>
  <r>
    <x v="0"/>
    <x v="1171"/>
    <x v="2"/>
    <x v="9372"/>
  </r>
  <r>
    <x v="1"/>
    <x v="1171"/>
    <x v="2"/>
    <x v="9373"/>
  </r>
  <r>
    <x v="0"/>
    <x v="1171"/>
    <x v="3"/>
    <x v="9374"/>
  </r>
  <r>
    <x v="1"/>
    <x v="1171"/>
    <x v="3"/>
    <x v="9375"/>
  </r>
  <r>
    <x v="0"/>
    <x v="1172"/>
    <x v="0"/>
    <x v="9376"/>
  </r>
  <r>
    <x v="1"/>
    <x v="1172"/>
    <x v="0"/>
    <x v="9377"/>
  </r>
  <r>
    <x v="0"/>
    <x v="1172"/>
    <x v="1"/>
    <x v="9378"/>
  </r>
  <r>
    <x v="1"/>
    <x v="1172"/>
    <x v="1"/>
    <x v="9379"/>
  </r>
  <r>
    <x v="0"/>
    <x v="1172"/>
    <x v="2"/>
    <x v="9380"/>
  </r>
  <r>
    <x v="1"/>
    <x v="1172"/>
    <x v="2"/>
    <x v="9381"/>
  </r>
  <r>
    <x v="0"/>
    <x v="1172"/>
    <x v="3"/>
    <x v="9382"/>
  </r>
  <r>
    <x v="1"/>
    <x v="1172"/>
    <x v="3"/>
    <x v="9383"/>
  </r>
  <r>
    <x v="0"/>
    <x v="1173"/>
    <x v="0"/>
    <x v="9384"/>
  </r>
  <r>
    <x v="1"/>
    <x v="1173"/>
    <x v="0"/>
    <x v="9385"/>
  </r>
  <r>
    <x v="0"/>
    <x v="1173"/>
    <x v="1"/>
    <x v="9386"/>
  </r>
  <r>
    <x v="1"/>
    <x v="1173"/>
    <x v="1"/>
    <x v="9387"/>
  </r>
  <r>
    <x v="0"/>
    <x v="1173"/>
    <x v="2"/>
    <x v="9388"/>
  </r>
  <r>
    <x v="1"/>
    <x v="1173"/>
    <x v="2"/>
    <x v="9389"/>
  </r>
  <r>
    <x v="0"/>
    <x v="1173"/>
    <x v="3"/>
    <x v="9390"/>
  </r>
  <r>
    <x v="1"/>
    <x v="1173"/>
    <x v="3"/>
    <x v="9391"/>
  </r>
  <r>
    <x v="0"/>
    <x v="1174"/>
    <x v="0"/>
    <x v="9392"/>
  </r>
  <r>
    <x v="1"/>
    <x v="1174"/>
    <x v="0"/>
    <x v="9393"/>
  </r>
  <r>
    <x v="0"/>
    <x v="1174"/>
    <x v="1"/>
    <x v="9394"/>
  </r>
  <r>
    <x v="1"/>
    <x v="1174"/>
    <x v="1"/>
    <x v="9395"/>
  </r>
  <r>
    <x v="0"/>
    <x v="1174"/>
    <x v="2"/>
    <x v="9396"/>
  </r>
  <r>
    <x v="1"/>
    <x v="1174"/>
    <x v="2"/>
    <x v="9397"/>
  </r>
  <r>
    <x v="0"/>
    <x v="1174"/>
    <x v="3"/>
    <x v="9398"/>
  </r>
  <r>
    <x v="1"/>
    <x v="1174"/>
    <x v="3"/>
    <x v="9399"/>
  </r>
  <r>
    <x v="0"/>
    <x v="1175"/>
    <x v="0"/>
    <x v="9400"/>
  </r>
  <r>
    <x v="1"/>
    <x v="1175"/>
    <x v="0"/>
    <x v="9401"/>
  </r>
  <r>
    <x v="0"/>
    <x v="1175"/>
    <x v="1"/>
    <x v="9402"/>
  </r>
  <r>
    <x v="1"/>
    <x v="1175"/>
    <x v="1"/>
    <x v="9403"/>
  </r>
  <r>
    <x v="0"/>
    <x v="1175"/>
    <x v="2"/>
    <x v="9404"/>
  </r>
  <r>
    <x v="1"/>
    <x v="1175"/>
    <x v="2"/>
    <x v="9405"/>
  </r>
  <r>
    <x v="0"/>
    <x v="1175"/>
    <x v="3"/>
    <x v="9406"/>
  </r>
  <r>
    <x v="1"/>
    <x v="1175"/>
    <x v="3"/>
    <x v="9407"/>
  </r>
  <r>
    <x v="0"/>
    <x v="1176"/>
    <x v="0"/>
    <x v="9408"/>
  </r>
  <r>
    <x v="1"/>
    <x v="1176"/>
    <x v="0"/>
    <x v="9409"/>
  </r>
  <r>
    <x v="0"/>
    <x v="1176"/>
    <x v="1"/>
    <x v="9410"/>
  </r>
  <r>
    <x v="1"/>
    <x v="1176"/>
    <x v="1"/>
    <x v="9411"/>
  </r>
  <r>
    <x v="0"/>
    <x v="1176"/>
    <x v="2"/>
    <x v="9412"/>
  </r>
  <r>
    <x v="1"/>
    <x v="1176"/>
    <x v="2"/>
    <x v="9413"/>
  </r>
  <r>
    <x v="0"/>
    <x v="1176"/>
    <x v="3"/>
    <x v="9414"/>
  </r>
  <r>
    <x v="1"/>
    <x v="1176"/>
    <x v="3"/>
    <x v="9415"/>
  </r>
  <r>
    <x v="0"/>
    <x v="1177"/>
    <x v="0"/>
    <x v="9416"/>
  </r>
  <r>
    <x v="1"/>
    <x v="1177"/>
    <x v="0"/>
    <x v="9417"/>
  </r>
  <r>
    <x v="0"/>
    <x v="1177"/>
    <x v="1"/>
    <x v="9418"/>
  </r>
  <r>
    <x v="1"/>
    <x v="1177"/>
    <x v="1"/>
    <x v="9419"/>
  </r>
  <r>
    <x v="0"/>
    <x v="1177"/>
    <x v="2"/>
    <x v="9420"/>
  </r>
  <r>
    <x v="1"/>
    <x v="1177"/>
    <x v="2"/>
    <x v="9421"/>
  </r>
  <r>
    <x v="0"/>
    <x v="1177"/>
    <x v="3"/>
    <x v="9422"/>
  </r>
  <r>
    <x v="1"/>
    <x v="1177"/>
    <x v="3"/>
    <x v="9423"/>
  </r>
  <r>
    <x v="0"/>
    <x v="1178"/>
    <x v="0"/>
    <x v="9424"/>
  </r>
  <r>
    <x v="1"/>
    <x v="1178"/>
    <x v="0"/>
    <x v="9425"/>
  </r>
  <r>
    <x v="0"/>
    <x v="1178"/>
    <x v="1"/>
    <x v="9426"/>
  </r>
  <r>
    <x v="1"/>
    <x v="1178"/>
    <x v="1"/>
    <x v="9427"/>
  </r>
  <r>
    <x v="0"/>
    <x v="1178"/>
    <x v="2"/>
    <x v="9428"/>
  </r>
  <r>
    <x v="1"/>
    <x v="1178"/>
    <x v="2"/>
    <x v="9429"/>
  </r>
  <r>
    <x v="0"/>
    <x v="1178"/>
    <x v="3"/>
    <x v="9430"/>
  </r>
  <r>
    <x v="1"/>
    <x v="1178"/>
    <x v="3"/>
    <x v="9431"/>
  </r>
  <r>
    <x v="0"/>
    <x v="1179"/>
    <x v="0"/>
    <x v="9432"/>
  </r>
  <r>
    <x v="1"/>
    <x v="1179"/>
    <x v="0"/>
    <x v="9433"/>
  </r>
  <r>
    <x v="0"/>
    <x v="1179"/>
    <x v="1"/>
    <x v="9434"/>
  </r>
  <r>
    <x v="1"/>
    <x v="1179"/>
    <x v="1"/>
    <x v="9435"/>
  </r>
  <r>
    <x v="0"/>
    <x v="1179"/>
    <x v="2"/>
    <x v="9436"/>
  </r>
  <r>
    <x v="1"/>
    <x v="1179"/>
    <x v="2"/>
    <x v="9437"/>
  </r>
  <r>
    <x v="0"/>
    <x v="1179"/>
    <x v="3"/>
    <x v="9438"/>
  </r>
  <r>
    <x v="1"/>
    <x v="1179"/>
    <x v="3"/>
    <x v="9439"/>
  </r>
  <r>
    <x v="0"/>
    <x v="1180"/>
    <x v="0"/>
    <x v="9440"/>
  </r>
  <r>
    <x v="1"/>
    <x v="1180"/>
    <x v="0"/>
    <x v="9441"/>
  </r>
  <r>
    <x v="0"/>
    <x v="1180"/>
    <x v="1"/>
    <x v="9442"/>
  </r>
  <r>
    <x v="1"/>
    <x v="1180"/>
    <x v="1"/>
    <x v="9443"/>
  </r>
  <r>
    <x v="0"/>
    <x v="1180"/>
    <x v="2"/>
    <x v="9444"/>
  </r>
  <r>
    <x v="1"/>
    <x v="1180"/>
    <x v="2"/>
    <x v="9445"/>
  </r>
  <r>
    <x v="0"/>
    <x v="1180"/>
    <x v="3"/>
    <x v="9446"/>
  </r>
  <r>
    <x v="1"/>
    <x v="1180"/>
    <x v="3"/>
    <x v="9447"/>
  </r>
  <r>
    <x v="0"/>
    <x v="1181"/>
    <x v="0"/>
    <x v="9448"/>
  </r>
  <r>
    <x v="1"/>
    <x v="1181"/>
    <x v="0"/>
    <x v="9449"/>
  </r>
  <r>
    <x v="0"/>
    <x v="1181"/>
    <x v="1"/>
    <x v="9450"/>
  </r>
  <r>
    <x v="1"/>
    <x v="1181"/>
    <x v="1"/>
    <x v="9451"/>
  </r>
  <r>
    <x v="0"/>
    <x v="1181"/>
    <x v="2"/>
    <x v="9452"/>
  </r>
  <r>
    <x v="1"/>
    <x v="1181"/>
    <x v="2"/>
    <x v="9453"/>
  </r>
  <r>
    <x v="0"/>
    <x v="1181"/>
    <x v="3"/>
    <x v="9454"/>
  </r>
  <r>
    <x v="1"/>
    <x v="1181"/>
    <x v="3"/>
    <x v="9455"/>
  </r>
  <r>
    <x v="0"/>
    <x v="1182"/>
    <x v="0"/>
    <x v="9456"/>
  </r>
  <r>
    <x v="1"/>
    <x v="1182"/>
    <x v="0"/>
    <x v="9457"/>
  </r>
  <r>
    <x v="0"/>
    <x v="1182"/>
    <x v="1"/>
    <x v="9458"/>
  </r>
  <r>
    <x v="1"/>
    <x v="1182"/>
    <x v="1"/>
    <x v="9459"/>
  </r>
  <r>
    <x v="0"/>
    <x v="1182"/>
    <x v="2"/>
    <x v="9460"/>
  </r>
  <r>
    <x v="1"/>
    <x v="1182"/>
    <x v="2"/>
    <x v="9461"/>
  </r>
  <r>
    <x v="0"/>
    <x v="1182"/>
    <x v="3"/>
    <x v="9462"/>
  </r>
  <r>
    <x v="1"/>
    <x v="1182"/>
    <x v="3"/>
    <x v="9463"/>
  </r>
  <r>
    <x v="0"/>
    <x v="1183"/>
    <x v="0"/>
    <x v="9464"/>
  </r>
  <r>
    <x v="1"/>
    <x v="1183"/>
    <x v="0"/>
    <x v="9465"/>
  </r>
  <r>
    <x v="0"/>
    <x v="1183"/>
    <x v="1"/>
    <x v="9466"/>
  </r>
  <r>
    <x v="1"/>
    <x v="1183"/>
    <x v="1"/>
    <x v="9467"/>
  </r>
  <r>
    <x v="0"/>
    <x v="1183"/>
    <x v="2"/>
    <x v="9468"/>
  </r>
  <r>
    <x v="1"/>
    <x v="1183"/>
    <x v="2"/>
    <x v="9469"/>
  </r>
  <r>
    <x v="0"/>
    <x v="1183"/>
    <x v="3"/>
    <x v="9470"/>
  </r>
  <r>
    <x v="1"/>
    <x v="1183"/>
    <x v="3"/>
    <x v="9471"/>
  </r>
  <r>
    <x v="0"/>
    <x v="1184"/>
    <x v="0"/>
    <x v="9472"/>
  </r>
  <r>
    <x v="1"/>
    <x v="1184"/>
    <x v="0"/>
    <x v="9473"/>
  </r>
  <r>
    <x v="0"/>
    <x v="1184"/>
    <x v="1"/>
    <x v="9474"/>
  </r>
  <r>
    <x v="1"/>
    <x v="1184"/>
    <x v="1"/>
    <x v="9475"/>
  </r>
  <r>
    <x v="0"/>
    <x v="1184"/>
    <x v="2"/>
    <x v="9476"/>
  </r>
  <r>
    <x v="1"/>
    <x v="1184"/>
    <x v="2"/>
    <x v="9477"/>
  </r>
  <r>
    <x v="0"/>
    <x v="1184"/>
    <x v="3"/>
    <x v="9478"/>
  </r>
  <r>
    <x v="1"/>
    <x v="1184"/>
    <x v="3"/>
    <x v="9479"/>
  </r>
  <r>
    <x v="0"/>
    <x v="1185"/>
    <x v="0"/>
    <x v="9480"/>
  </r>
  <r>
    <x v="1"/>
    <x v="1185"/>
    <x v="0"/>
    <x v="9481"/>
  </r>
  <r>
    <x v="0"/>
    <x v="1185"/>
    <x v="1"/>
    <x v="9482"/>
  </r>
  <r>
    <x v="1"/>
    <x v="1185"/>
    <x v="1"/>
    <x v="9483"/>
  </r>
  <r>
    <x v="0"/>
    <x v="1185"/>
    <x v="2"/>
    <x v="9484"/>
  </r>
  <r>
    <x v="1"/>
    <x v="1185"/>
    <x v="2"/>
    <x v="9485"/>
  </r>
  <r>
    <x v="0"/>
    <x v="1185"/>
    <x v="3"/>
    <x v="9486"/>
  </r>
  <r>
    <x v="1"/>
    <x v="1185"/>
    <x v="3"/>
    <x v="9487"/>
  </r>
  <r>
    <x v="0"/>
    <x v="1186"/>
    <x v="0"/>
    <x v="9488"/>
  </r>
  <r>
    <x v="1"/>
    <x v="1186"/>
    <x v="0"/>
    <x v="9489"/>
  </r>
  <r>
    <x v="0"/>
    <x v="1186"/>
    <x v="1"/>
    <x v="9490"/>
  </r>
  <r>
    <x v="1"/>
    <x v="1186"/>
    <x v="1"/>
    <x v="9491"/>
  </r>
  <r>
    <x v="0"/>
    <x v="1186"/>
    <x v="2"/>
    <x v="9492"/>
  </r>
  <r>
    <x v="1"/>
    <x v="1186"/>
    <x v="2"/>
    <x v="9493"/>
  </r>
  <r>
    <x v="0"/>
    <x v="1186"/>
    <x v="3"/>
    <x v="9494"/>
  </r>
  <r>
    <x v="1"/>
    <x v="1186"/>
    <x v="3"/>
    <x v="9495"/>
  </r>
  <r>
    <x v="0"/>
    <x v="1187"/>
    <x v="0"/>
    <x v="9496"/>
  </r>
  <r>
    <x v="1"/>
    <x v="1187"/>
    <x v="0"/>
    <x v="9497"/>
  </r>
  <r>
    <x v="0"/>
    <x v="1187"/>
    <x v="1"/>
    <x v="9498"/>
  </r>
  <r>
    <x v="1"/>
    <x v="1187"/>
    <x v="1"/>
    <x v="9499"/>
  </r>
  <r>
    <x v="0"/>
    <x v="1187"/>
    <x v="2"/>
    <x v="9500"/>
  </r>
  <r>
    <x v="1"/>
    <x v="1187"/>
    <x v="2"/>
    <x v="9501"/>
  </r>
  <r>
    <x v="0"/>
    <x v="1187"/>
    <x v="3"/>
    <x v="9502"/>
  </r>
  <r>
    <x v="1"/>
    <x v="1187"/>
    <x v="3"/>
    <x v="9503"/>
  </r>
  <r>
    <x v="0"/>
    <x v="1188"/>
    <x v="0"/>
    <x v="9504"/>
  </r>
  <r>
    <x v="1"/>
    <x v="1188"/>
    <x v="0"/>
    <x v="9505"/>
  </r>
  <r>
    <x v="0"/>
    <x v="1188"/>
    <x v="1"/>
    <x v="9506"/>
  </r>
  <r>
    <x v="1"/>
    <x v="1188"/>
    <x v="1"/>
    <x v="9507"/>
  </r>
  <r>
    <x v="0"/>
    <x v="1188"/>
    <x v="2"/>
    <x v="9508"/>
  </r>
  <r>
    <x v="1"/>
    <x v="1188"/>
    <x v="2"/>
    <x v="9509"/>
  </r>
  <r>
    <x v="0"/>
    <x v="1188"/>
    <x v="3"/>
    <x v="9510"/>
  </r>
  <r>
    <x v="1"/>
    <x v="1188"/>
    <x v="3"/>
    <x v="9511"/>
  </r>
  <r>
    <x v="0"/>
    <x v="1189"/>
    <x v="0"/>
    <x v="9512"/>
  </r>
  <r>
    <x v="1"/>
    <x v="1189"/>
    <x v="0"/>
    <x v="9513"/>
  </r>
  <r>
    <x v="0"/>
    <x v="1189"/>
    <x v="1"/>
    <x v="9514"/>
  </r>
  <r>
    <x v="1"/>
    <x v="1189"/>
    <x v="1"/>
    <x v="9515"/>
  </r>
  <r>
    <x v="0"/>
    <x v="1189"/>
    <x v="2"/>
    <x v="9516"/>
  </r>
  <r>
    <x v="1"/>
    <x v="1189"/>
    <x v="2"/>
    <x v="9517"/>
  </r>
  <r>
    <x v="0"/>
    <x v="1189"/>
    <x v="3"/>
    <x v="9518"/>
  </r>
  <r>
    <x v="1"/>
    <x v="1189"/>
    <x v="3"/>
    <x v="9519"/>
  </r>
  <r>
    <x v="0"/>
    <x v="1190"/>
    <x v="0"/>
    <x v="9520"/>
  </r>
  <r>
    <x v="1"/>
    <x v="1190"/>
    <x v="0"/>
    <x v="9521"/>
  </r>
  <r>
    <x v="0"/>
    <x v="1190"/>
    <x v="1"/>
    <x v="9522"/>
  </r>
  <r>
    <x v="1"/>
    <x v="1190"/>
    <x v="1"/>
    <x v="9523"/>
  </r>
  <r>
    <x v="0"/>
    <x v="1190"/>
    <x v="2"/>
    <x v="9524"/>
  </r>
  <r>
    <x v="1"/>
    <x v="1190"/>
    <x v="2"/>
    <x v="9525"/>
  </r>
  <r>
    <x v="0"/>
    <x v="1190"/>
    <x v="3"/>
    <x v="9526"/>
  </r>
  <r>
    <x v="1"/>
    <x v="1190"/>
    <x v="3"/>
    <x v="9527"/>
  </r>
  <r>
    <x v="0"/>
    <x v="1191"/>
    <x v="0"/>
    <x v="9528"/>
  </r>
  <r>
    <x v="1"/>
    <x v="1191"/>
    <x v="0"/>
    <x v="9529"/>
  </r>
  <r>
    <x v="0"/>
    <x v="1191"/>
    <x v="1"/>
    <x v="9530"/>
  </r>
  <r>
    <x v="1"/>
    <x v="1191"/>
    <x v="1"/>
    <x v="9531"/>
  </r>
  <r>
    <x v="0"/>
    <x v="1191"/>
    <x v="2"/>
    <x v="9532"/>
  </r>
  <r>
    <x v="1"/>
    <x v="1191"/>
    <x v="2"/>
    <x v="9533"/>
  </r>
  <r>
    <x v="0"/>
    <x v="1191"/>
    <x v="3"/>
    <x v="9534"/>
  </r>
  <r>
    <x v="1"/>
    <x v="1191"/>
    <x v="3"/>
    <x v="9535"/>
  </r>
  <r>
    <x v="0"/>
    <x v="1192"/>
    <x v="0"/>
    <x v="9536"/>
  </r>
  <r>
    <x v="1"/>
    <x v="1192"/>
    <x v="0"/>
    <x v="9537"/>
  </r>
  <r>
    <x v="0"/>
    <x v="1192"/>
    <x v="1"/>
    <x v="9538"/>
  </r>
  <r>
    <x v="1"/>
    <x v="1192"/>
    <x v="1"/>
    <x v="9539"/>
  </r>
  <r>
    <x v="0"/>
    <x v="1192"/>
    <x v="2"/>
    <x v="9540"/>
  </r>
  <r>
    <x v="1"/>
    <x v="1192"/>
    <x v="2"/>
    <x v="9541"/>
  </r>
  <r>
    <x v="0"/>
    <x v="1192"/>
    <x v="3"/>
    <x v="9542"/>
  </r>
  <r>
    <x v="1"/>
    <x v="1192"/>
    <x v="3"/>
    <x v="9543"/>
  </r>
  <r>
    <x v="0"/>
    <x v="1193"/>
    <x v="0"/>
    <x v="9544"/>
  </r>
  <r>
    <x v="1"/>
    <x v="1193"/>
    <x v="0"/>
    <x v="9545"/>
  </r>
  <r>
    <x v="0"/>
    <x v="1193"/>
    <x v="1"/>
    <x v="9546"/>
  </r>
  <r>
    <x v="1"/>
    <x v="1193"/>
    <x v="1"/>
    <x v="9547"/>
  </r>
  <r>
    <x v="0"/>
    <x v="1193"/>
    <x v="2"/>
    <x v="9548"/>
  </r>
  <r>
    <x v="1"/>
    <x v="1193"/>
    <x v="2"/>
    <x v="9549"/>
  </r>
  <r>
    <x v="0"/>
    <x v="1193"/>
    <x v="3"/>
    <x v="9550"/>
  </r>
  <r>
    <x v="1"/>
    <x v="1193"/>
    <x v="3"/>
    <x v="9551"/>
  </r>
  <r>
    <x v="0"/>
    <x v="1194"/>
    <x v="0"/>
    <x v="9552"/>
  </r>
  <r>
    <x v="1"/>
    <x v="1194"/>
    <x v="0"/>
    <x v="9553"/>
  </r>
  <r>
    <x v="0"/>
    <x v="1194"/>
    <x v="1"/>
    <x v="9554"/>
  </r>
  <r>
    <x v="1"/>
    <x v="1194"/>
    <x v="1"/>
    <x v="9555"/>
  </r>
  <r>
    <x v="0"/>
    <x v="1194"/>
    <x v="2"/>
    <x v="9556"/>
  </r>
  <r>
    <x v="1"/>
    <x v="1194"/>
    <x v="2"/>
    <x v="9557"/>
  </r>
  <r>
    <x v="0"/>
    <x v="1194"/>
    <x v="3"/>
    <x v="9558"/>
  </r>
  <r>
    <x v="1"/>
    <x v="1194"/>
    <x v="3"/>
    <x v="9559"/>
  </r>
  <r>
    <x v="0"/>
    <x v="1195"/>
    <x v="0"/>
    <x v="9560"/>
  </r>
  <r>
    <x v="1"/>
    <x v="1195"/>
    <x v="0"/>
    <x v="9561"/>
  </r>
  <r>
    <x v="0"/>
    <x v="1195"/>
    <x v="1"/>
    <x v="9562"/>
  </r>
  <r>
    <x v="1"/>
    <x v="1195"/>
    <x v="1"/>
    <x v="9563"/>
  </r>
  <r>
    <x v="0"/>
    <x v="1195"/>
    <x v="2"/>
    <x v="9564"/>
  </r>
  <r>
    <x v="1"/>
    <x v="1195"/>
    <x v="2"/>
    <x v="9565"/>
  </r>
  <r>
    <x v="0"/>
    <x v="1195"/>
    <x v="3"/>
    <x v="9566"/>
  </r>
  <r>
    <x v="1"/>
    <x v="1195"/>
    <x v="3"/>
    <x v="9567"/>
  </r>
  <r>
    <x v="0"/>
    <x v="1196"/>
    <x v="0"/>
    <x v="9568"/>
  </r>
  <r>
    <x v="1"/>
    <x v="1196"/>
    <x v="0"/>
    <x v="9569"/>
  </r>
  <r>
    <x v="0"/>
    <x v="1196"/>
    <x v="1"/>
    <x v="9570"/>
  </r>
  <r>
    <x v="1"/>
    <x v="1196"/>
    <x v="1"/>
    <x v="9571"/>
  </r>
  <r>
    <x v="0"/>
    <x v="1196"/>
    <x v="2"/>
    <x v="9572"/>
  </r>
  <r>
    <x v="1"/>
    <x v="1196"/>
    <x v="2"/>
    <x v="9573"/>
  </r>
  <r>
    <x v="0"/>
    <x v="1196"/>
    <x v="3"/>
    <x v="9574"/>
  </r>
  <r>
    <x v="1"/>
    <x v="1196"/>
    <x v="3"/>
    <x v="9575"/>
  </r>
  <r>
    <x v="0"/>
    <x v="1197"/>
    <x v="0"/>
    <x v="9576"/>
  </r>
  <r>
    <x v="1"/>
    <x v="1197"/>
    <x v="0"/>
    <x v="9577"/>
  </r>
  <r>
    <x v="0"/>
    <x v="1197"/>
    <x v="1"/>
    <x v="9578"/>
  </r>
  <r>
    <x v="1"/>
    <x v="1197"/>
    <x v="1"/>
    <x v="9579"/>
  </r>
  <r>
    <x v="0"/>
    <x v="1197"/>
    <x v="2"/>
    <x v="9580"/>
  </r>
  <r>
    <x v="1"/>
    <x v="1197"/>
    <x v="2"/>
    <x v="9581"/>
  </r>
  <r>
    <x v="0"/>
    <x v="1197"/>
    <x v="3"/>
    <x v="9582"/>
  </r>
  <r>
    <x v="1"/>
    <x v="1197"/>
    <x v="3"/>
    <x v="9583"/>
  </r>
  <r>
    <x v="0"/>
    <x v="1198"/>
    <x v="0"/>
    <x v="9584"/>
  </r>
  <r>
    <x v="1"/>
    <x v="1198"/>
    <x v="0"/>
    <x v="9585"/>
  </r>
  <r>
    <x v="0"/>
    <x v="1198"/>
    <x v="1"/>
    <x v="9586"/>
  </r>
  <r>
    <x v="1"/>
    <x v="1198"/>
    <x v="1"/>
    <x v="9587"/>
  </r>
  <r>
    <x v="0"/>
    <x v="1198"/>
    <x v="2"/>
    <x v="9588"/>
  </r>
  <r>
    <x v="1"/>
    <x v="1198"/>
    <x v="2"/>
    <x v="9589"/>
  </r>
  <r>
    <x v="0"/>
    <x v="1198"/>
    <x v="3"/>
    <x v="9590"/>
  </r>
  <r>
    <x v="1"/>
    <x v="1198"/>
    <x v="3"/>
    <x v="9591"/>
  </r>
  <r>
    <x v="0"/>
    <x v="1199"/>
    <x v="0"/>
    <x v="9592"/>
  </r>
  <r>
    <x v="1"/>
    <x v="1199"/>
    <x v="0"/>
    <x v="9593"/>
  </r>
  <r>
    <x v="0"/>
    <x v="1199"/>
    <x v="1"/>
    <x v="9594"/>
  </r>
  <r>
    <x v="1"/>
    <x v="1199"/>
    <x v="1"/>
    <x v="9595"/>
  </r>
  <r>
    <x v="0"/>
    <x v="1199"/>
    <x v="2"/>
    <x v="9596"/>
  </r>
  <r>
    <x v="1"/>
    <x v="1199"/>
    <x v="2"/>
    <x v="9597"/>
  </r>
  <r>
    <x v="0"/>
    <x v="1199"/>
    <x v="3"/>
    <x v="9598"/>
  </r>
  <r>
    <x v="1"/>
    <x v="1199"/>
    <x v="3"/>
    <x v="9599"/>
  </r>
  <r>
    <x v="0"/>
    <x v="1200"/>
    <x v="0"/>
    <x v="9600"/>
  </r>
  <r>
    <x v="1"/>
    <x v="1200"/>
    <x v="0"/>
    <x v="9601"/>
  </r>
  <r>
    <x v="0"/>
    <x v="1200"/>
    <x v="1"/>
    <x v="9602"/>
  </r>
  <r>
    <x v="1"/>
    <x v="1200"/>
    <x v="1"/>
    <x v="9603"/>
  </r>
  <r>
    <x v="0"/>
    <x v="1200"/>
    <x v="2"/>
    <x v="9604"/>
  </r>
  <r>
    <x v="1"/>
    <x v="1200"/>
    <x v="2"/>
    <x v="9605"/>
  </r>
  <r>
    <x v="0"/>
    <x v="1200"/>
    <x v="3"/>
    <x v="9606"/>
  </r>
  <r>
    <x v="1"/>
    <x v="1200"/>
    <x v="3"/>
    <x v="9607"/>
  </r>
  <r>
    <x v="0"/>
    <x v="1201"/>
    <x v="0"/>
    <x v="9608"/>
  </r>
  <r>
    <x v="1"/>
    <x v="1201"/>
    <x v="0"/>
    <x v="9609"/>
  </r>
  <r>
    <x v="0"/>
    <x v="1201"/>
    <x v="1"/>
    <x v="9610"/>
  </r>
  <r>
    <x v="1"/>
    <x v="1201"/>
    <x v="1"/>
    <x v="9611"/>
  </r>
  <r>
    <x v="0"/>
    <x v="1201"/>
    <x v="2"/>
    <x v="9612"/>
  </r>
  <r>
    <x v="1"/>
    <x v="1201"/>
    <x v="2"/>
    <x v="9613"/>
  </r>
  <r>
    <x v="0"/>
    <x v="1201"/>
    <x v="3"/>
    <x v="9614"/>
  </r>
  <r>
    <x v="1"/>
    <x v="1201"/>
    <x v="3"/>
    <x v="9615"/>
  </r>
  <r>
    <x v="0"/>
    <x v="1202"/>
    <x v="0"/>
    <x v="9616"/>
  </r>
  <r>
    <x v="1"/>
    <x v="1202"/>
    <x v="0"/>
    <x v="9617"/>
  </r>
  <r>
    <x v="0"/>
    <x v="1202"/>
    <x v="1"/>
    <x v="9618"/>
  </r>
  <r>
    <x v="1"/>
    <x v="1202"/>
    <x v="1"/>
    <x v="9619"/>
  </r>
  <r>
    <x v="0"/>
    <x v="1202"/>
    <x v="2"/>
    <x v="9620"/>
  </r>
  <r>
    <x v="1"/>
    <x v="1202"/>
    <x v="2"/>
    <x v="9621"/>
  </r>
  <r>
    <x v="0"/>
    <x v="1202"/>
    <x v="3"/>
    <x v="9622"/>
  </r>
  <r>
    <x v="1"/>
    <x v="1202"/>
    <x v="3"/>
    <x v="9623"/>
  </r>
  <r>
    <x v="0"/>
    <x v="1203"/>
    <x v="0"/>
    <x v="9624"/>
  </r>
  <r>
    <x v="1"/>
    <x v="1203"/>
    <x v="0"/>
    <x v="9625"/>
  </r>
  <r>
    <x v="0"/>
    <x v="1203"/>
    <x v="1"/>
    <x v="9626"/>
  </r>
  <r>
    <x v="1"/>
    <x v="1203"/>
    <x v="1"/>
    <x v="9627"/>
  </r>
  <r>
    <x v="0"/>
    <x v="1203"/>
    <x v="2"/>
    <x v="9628"/>
  </r>
  <r>
    <x v="1"/>
    <x v="1203"/>
    <x v="2"/>
    <x v="9629"/>
  </r>
  <r>
    <x v="0"/>
    <x v="1203"/>
    <x v="3"/>
    <x v="9630"/>
  </r>
  <r>
    <x v="1"/>
    <x v="1203"/>
    <x v="3"/>
    <x v="9631"/>
  </r>
  <r>
    <x v="0"/>
    <x v="1204"/>
    <x v="0"/>
    <x v="9632"/>
  </r>
  <r>
    <x v="1"/>
    <x v="1204"/>
    <x v="0"/>
    <x v="9633"/>
  </r>
  <r>
    <x v="0"/>
    <x v="1204"/>
    <x v="1"/>
    <x v="9634"/>
  </r>
  <r>
    <x v="1"/>
    <x v="1204"/>
    <x v="1"/>
    <x v="9635"/>
  </r>
  <r>
    <x v="0"/>
    <x v="1204"/>
    <x v="2"/>
    <x v="9636"/>
  </r>
  <r>
    <x v="1"/>
    <x v="1204"/>
    <x v="2"/>
    <x v="9637"/>
  </r>
  <r>
    <x v="0"/>
    <x v="1204"/>
    <x v="3"/>
    <x v="9638"/>
  </r>
  <r>
    <x v="1"/>
    <x v="1204"/>
    <x v="3"/>
    <x v="9639"/>
  </r>
  <r>
    <x v="0"/>
    <x v="1205"/>
    <x v="0"/>
    <x v="9640"/>
  </r>
  <r>
    <x v="1"/>
    <x v="1205"/>
    <x v="0"/>
    <x v="9641"/>
  </r>
  <r>
    <x v="0"/>
    <x v="1205"/>
    <x v="1"/>
    <x v="9642"/>
  </r>
  <r>
    <x v="1"/>
    <x v="1205"/>
    <x v="1"/>
    <x v="9643"/>
  </r>
  <r>
    <x v="0"/>
    <x v="1205"/>
    <x v="2"/>
    <x v="9644"/>
  </r>
  <r>
    <x v="1"/>
    <x v="1205"/>
    <x v="2"/>
    <x v="9645"/>
  </r>
  <r>
    <x v="0"/>
    <x v="1205"/>
    <x v="3"/>
    <x v="9646"/>
  </r>
  <r>
    <x v="1"/>
    <x v="1205"/>
    <x v="3"/>
    <x v="9647"/>
  </r>
  <r>
    <x v="0"/>
    <x v="1206"/>
    <x v="0"/>
    <x v="9648"/>
  </r>
  <r>
    <x v="1"/>
    <x v="1206"/>
    <x v="0"/>
    <x v="9649"/>
  </r>
  <r>
    <x v="0"/>
    <x v="1206"/>
    <x v="1"/>
    <x v="9650"/>
  </r>
  <r>
    <x v="1"/>
    <x v="1206"/>
    <x v="1"/>
    <x v="9651"/>
  </r>
  <r>
    <x v="0"/>
    <x v="1206"/>
    <x v="2"/>
    <x v="9652"/>
  </r>
  <r>
    <x v="1"/>
    <x v="1206"/>
    <x v="2"/>
    <x v="9653"/>
  </r>
  <r>
    <x v="0"/>
    <x v="1206"/>
    <x v="3"/>
    <x v="9654"/>
  </r>
  <r>
    <x v="1"/>
    <x v="1206"/>
    <x v="3"/>
    <x v="9655"/>
  </r>
  <r>
    <x v="0"/>
    <x v="1207"/>
    <x v="0"/>
    <x v="9656"/>
  </r>
  <r>
    <x v="1"/>
    <x v="1207"/>
    <x v="0"/>
    <x v="9657"/>
  </r>
  <r>
    <x v="0"/>
    <x v="1207"/>
    <x v="1"/>
    <x v="9658"/>
  </r>
  <r>
    <x v="1"/>
    <x v="1207"/>
    <x v="1"/>
    <x v="9659"/>
  </r>
  <r>
    <x v="0"/>
    <x v="1207"/>
    <x v="2"/>
    <x v="9660"/>
  </r>
  <r>
    <x v="1"/>
    <x v="1207"/>
    <x v="2"/>
    <x v="9661"/>
  </r>
  <r>
    <x v="0"/>
    <x v="1207"/>
    <x v="3"/>
    <x v="9662"/>
  </r>
  <r>
    <x v="1"/>
    <x v="1207"/>
    <x v="3"/>
    <x v="9663"/>
  </r>
  <r>
    <x v="0"/>
    <x v="1208"/>
    <x v="0"/>
    <x v="9664"/>
  </r>
  <r>
    <x v="1"/>
    <x v="1208"/>
    <x v="0"/>
    <x v="9665"/>
  </r>
  <r>
    <x v="0"/>
    <x v="1208"/>
    <x v="1"/>
    <x v="9666"/>
  </r>
  <r>
    <x v="1"/>
    <x v="1208"/>
    <x v="1"/>
    <x v="9667"/>
  </r>
  <r>
    <x v="0"/>
    <x v="1208"/>
    <x v="2"/>
    <x v="9668"/>
  </r>
  <r>
    <x v="1"/>
    <x v="1208"/>
    <x v="2"/>
    <x v="9669"/>
  </r>
  <r>
    <x v="0"/>
    <x v="1208"/>
    <x v="3"/>
    <x v="9670"/>
  </r>
  <r>
    <x v="1"/>
    <x v="1208"/>
    <x v="3"/>
    <x v="9671"/>
  </r>
  <r>
    <x v="0"/>
    <x v="1209"/>
    <x v="0"/>
    <x v="9672"/>
  </r>
  <r>
    <x v="1"/>
    <x v="1209"/>
    <x v="0"/>
    <x v="9673"/>
  </r>
  <r>
    <x v="0"/>
    <x v="1209"/>
    <x v="1"/>
    <x v="9674"/>
  </r>
  <r>
    <x v="1"/>
    <x v="1209"/>
    <x v="1"/>
    <x v="9675"/>
  </r>
  <r>
    <x v="0"/>
    <x v="1209"/>
    <x v="2"/>
    <x v="9676"/>
  </r>
  <r>
    <x v="1"/>
    <x v="1209"/>
    <x v="2"/>
    <x v="9677"/>
  </r>
  <r>
    <x v="0"/>
    <x v="1209"/>
    <x v="3"/>
    <x v="9678"/>
  </r>
  <r>
    <x v="1"/>
    <x v="1209"/>
    <x v="3"/>
    <x v="9679"/>
  </r>
  <r>
    <x v="0"/>
    <x v="1210"/>
    <x v="0"/>
    <x v="9680"/>
  </r>
  <r>
    <x v="1"/>
    <x v="1210"/>
    <x v="0"/>
    <x v="9681"/>
  </r>
  <r>
    <x v="0"/>
    <x v="1210"/>
    <x v="1"/>
    <x v="9682"/>
  </r>
  <r>
    <x v="1"/>
    <x v="1210"/>
    <x v="1"/>
    <x v="9683"/>
  </r>
  <r>
    <x v="0"/>
    <x v="1210"/>
    <x v="2"/>
    <x v="9684"/>
  </r>
  <r>
    <x v="1"/>
    <x v="1210"/>
    <x v="2"/>
    <x v="9685"/>
  </r>
  <r>
    <x v="0"/>
    <x v="1210"/>
    <x v="3"/>
    <x v="9686"/>
  </r>
  <r>
    <x v="1"/>
    <x v="1210"/>
    <x v="3"/>
    <x v="9687"/>
  </r>
  <r>
    <x v="0"/>
    <x v="1211"/>
    <x v="0"/>
    <x v="9688"/>
  </r>
  <r>
    <x v="1"/>
    <x v="1211"/>
    <x v="0"/>
    <x v="9689"/>
  </r>
  <r>
    <x v="0"/>
    <x v="1211"/>
    <x v="1"/>
    <x v="9690"/>
  </r>
  <r>
    <x v="1"/>
    <x v="1211"/>
    <x v="1"/>
    <x v="9691"/>
  </r>
  <r>
    <x v="0"/>
    <x v="1211"/>
    <x v="2"/>
    <x v="9692"/>
  </r>
  <r>
    <x v="1"/>
    <x v="1211"/>
    <x v="2"/>
    <x v="9693"/>
  </r>
  <r>
    <x v="0"/>
    <x v="1211"/>
    <x v="3"/>
    <x v="9694"/>
  </r>
  <r>
    <x v="1"/>
    <x v="1211"/>
    <x v="3"/>
    <x v="9695"/>
  </r>
  <r>
    <x v="0"/>
    <x v="1212"/>
    <x v="0"/>
    <x v="9696"/>
  </r>
  <r>
    <x v="1"/>
    <x v="1212"/>
    <x v="0"/>
    <x v="9697"/>
  </r>
  <r>
    <x v="0"/>
    <x v="1212"/>
    <x v="1"/>
    <x v="9698"/>
  </r>
  <r>
    <x v="1"/>
    <x v="1212"/>
    <x v="1"/>
    <x v="9699"/>
  </r>
  <r>
    <x v="0"/>
    <x v="1212"/>
    <x v="2"/>
    <x v="9700"/>
  </r>
  <r>
    <x v="1"/>
    <x v="1212"/>
    <x v="2"/>
    <x v="9701"/>
  </r>
  <r>
    <x v="0"/>
    <x v="1212"/>
    <x v="3"/>
    <x v="9702"/>
  </r>
  <r>
    <x v="1"/>
    <x v="1212"/>
    <x v="3"/>
    <x v="9703"/>
  </r>
  <r>
    <x v="0"/>
    <x v="1213"/>
    <x v="0"/>
    <x v="9704"/>
  </r>
  <r>
    <x v="1"/>
    <x v="1213"/>
    <x v="0"/>
    <x v="9705"/>
  </r>
  <r>
    <x v="0"/>
    <x v="1213"/>
    <x v="1"/>
    <x v="9706"/>
  </r>
  <r>
    <x v="1"/>
    <x v="1213"/>
    <x v="1"/>
    <x v="9707"/>
  </r>
  <r>
    <x v="0"/>
    <x v="1213"/>
    <x v="2"/>
    <x v="9708"/>
  </r>
  <r>
    <x v="1"/>
    <x v="1213"/>
    <x v="2"/>
    <x v="9709"/>
  </r>
  <r>
    <x v="0"/>
    <x v="1213"/>
    <x v="3"/>
    <x v="9710"/>
  </r>
  <r>
    <x v="1"/>
    <x v="1213"/>
    <x v="3"/>
    <x v="9711"/>
  </r>
  <r>
    <x v="0"/>
    <x v="1214"/>
    <x v="0"/>
    <x v="9712"/>
  </r>
  <r>
    <x v="1"/>
    <x v="1214"/>
    <x v="0"/>
    <x v="9713"/>
  </r>
  <r>
    <x v="0"/>
    <x v="1214"/>
    <x v="1"/>
    <x v="9714"/>
  </r>
  <r>
    <x v="1"/>
    <x v="1214"/>
    <x v="1"/>
    <x v="9715"/>
  </r>
  <r>
    <x v="0"/>
    <x v="1214"/>
    <x v="2"/>
    <x v="9716"/>
  </r>
  <r>
    <x v="1"/>
    <x v="1214"/>
    <x v="2"/>
    <x v="9717"/>
  </r>
  <r>
    <x v="0"/>
    <x v="1214"/>
    <x v="3"/>
    <x v="9718"/>
  </r>
  <r>
    <x v="1"/>
    <x v="1214"/>
    <x v="3"/>
    <x v="9719"/>
  </r>
  <r>
    <x v="0"/>
    <x v="1215"/>
    <x v="0"/>
    <x v="9720"/>
  </r>
  <r>
    <x v="1"/>
    <x v="1215"/>
    <x v="0"/>
    <x v="9721"/>
  </r>
  <r>
    <x v="0"/>
    <x v="1215"/>
    <x v="1"/>
    <x v="9722"/>
  </r>
  <r>
    <x v="1"/>
    <x v="1215"/>
    <x v="1"/>
    <x v="9723"/>
  </r>
  <r>
    <x v="0"/>
    <x v="1215"/>
    <x v="2"/>
    <x v="9724"/>
  </r>
  <r>
    <x v="1"/>
    <x v="1215"/>
    <x v="2"/>
    <x v="9725"/>
  </r>
  <r>
    <x v="0"/>
    <x v="1215"/>
    <x v="3"/>
    <x v="9726"/>
  </r>
  <r>
    <x v="1"/>
    <x v="1215"/>
    <x v="3"/>
    <x v="9727"/>
  </r>
  <r>
    <x v="0"/>
    <x v="1216"/>
    <x v="0"/>
    <x v="9728"/>
  </r>
  <r>
    <x v="1"/>
    <x v="1216"/>
    <x v="0"/>
    <x v="9729"/>
  </r>
  <r>
    <x v="0"/>
    <x v="1216"/>
    <x v="1"/>
    <x v="9730"/>
  </r>
  <r>
    <x v="1"/>
    <x v="1216"/>
    <x v="1"/>
    <x v="9731"/>
  </r>
  <r>
    <x v="0"/>
    <x v="1216"/>
    <x v="2"/>
    <x v="9732"/>
  </r>
  <r>
    <x v="1"/>
    <x v="1216"/>
    <x v="2"/>
    <x v="9733"/>
  </r>
  <r>
    <x v="0"/>
    <x v="1216"/>
    <x v="3"/>
    <x v="9734"/>
  </r>
  <r>
    <x v="1"/>
    <x v="1216"/>
    <x v="3"/>
    <x v="9735"/>
  </r>
  <r>
    <x v="0"/>
    <x v="1217"/>
    <x v="0"/>
    <x v="9736"/>
  </r>
  <r>
    <x v="1"/>
    <x v="1217"/>
    <x v="0"/>
    <x v="9737"/>
  </r>
  <r>
    <x v="0"/>
    <x v="1217"/>
    <x v="1"/>
    <x v="9738"/>
  </r>
  <r>
    <x v="1"/>
    <x v="1217"/>
    <x v="1"/>
    <x v="9739"/>
  </r>
  <r>
    <x v="0"/>
    <x v="1217"/>
    <x v="2"/>
    <x v="9740"/>
  </r>
  <r>
    <x v="1"/>
    <x v="1217"/>
    <x v="2"/>
    <x v="9741"/>
  </r>
  <r>
    <x v="0"/>
    <x v="1217"/>
    <x v="3"/>
    <x v="9742"/>
  </r>
  <r>
    <x v="1"/>
    <x v="1217"/>
    <x v="3"/>
    <x v="9743"/>
  </r>
  <r>
    <x v="0"/>
    <x v="1218"/>
    <x v="0"/>
    <x v="9744"/>
  </r>
  <r>
    <x v="1"/>
    <x v="1218"/>
    <x v="0"/>
    <x v="9745"/>
  </r>
  <r>
    <x v="0"/>
    <x v="1218"/>
    <x v="1"/>
    <x v="9746"/>
  </r>
  <r>
    <x v="1"/>
    <x v="1218"/>
    <x v="1"/>
    <x v="9747"/>
  </r>
  <r>
    <x v="0"/>
    <x v="1218"/>
    <x v="2"/>
    <x v="9748"/>
  </r>
  <r>
    <x v="1"/>
    <x v="1218"/>
    <x v="2"/>
    <x v="9749"/>
  </r>
  <r>
    <x v="0"/>
    <x v="1218"/>
    <x v="3"/>
    <x v="9750"/>
  </r>
  <r>
    <x v="1"/>
    <x v="1218"/>
    <x v="3"/>
    <x v="9751"/>
  </r>
  <r>
    <x v="0"/>
    <x v="1219"/>
    <x v="0"/>
    <x v="9752"/>
  </r>
  <r>
    <x v="1"/>
    <x v="1219"/>
    <x v="0"/>
    <x v="9753"/>
  </r>
  <r>
    <x v="0"/>
    <x v="1219"/>
    <x v="1"/>
    <x v="9754"/>
  </r>
  <r>
    <x v="1"/>
    <x v="1219"/>
    <x v="1"/>
    <x v="9755"/>
  </r>
  <r>
    <x v="0"/>
    <x v="1219"/>
    <x v="2"/>
    <x v="9756"/>
  </r>
  <r>
    <x v="1"/>
    <x v="1219"/>
    <x v="2"/>
    <x v="9757"/>
  </r>
  <r>
    <x v="0"/>
    <x v="1219"/>
    <x v="3"/>
    <x v="9758"/>
  </r>
  <r>
    <x v="1"/>
    <x v="1219"/>
    <x v="3"/>
    <x v="9759"/>
  </r>
  <r>
    <x v="0"/>
    <x v="1220"/>
    <x v="0"/>
    <x v="9760"/>
  </r>
  <r>
    <x v="1"/>
    <x v="1220"/>
    <x v="0"/>
    <x v="9761"/>
  </r>
  <r>
    <x v="0"/>
    <x v="1220"/>
    <x v="1"/>
    <x v="9762"/>
  </r>
  <r>
    <x v="1"/>
    <x v="1220"/>
    <x v="1"/>
    <x v="9763"/>
  </r>
  <r>
    <x v="0"/>
    <x v="1220"/>
    <x v="2"/>
    <x v="9764"/>
  </r>
  <r>
    <x v="1"/>
    <x v="1220"/>
    <x v="2"/>
    <x v="9765"/>
  </r>
  <r>
    <x v="0"/>
    <x v="1220"/>
    <x v="3"/>
    <x v="9766"/>
  </r>
  <r>
    <x v="1"/>
    <x v="1220"/>
    <x v="3"/>
    <x v="9767"/>
  </r>
  <r>
    <x v="0"/>
    <x v="1221"/>
    <x v="0"/>
    <x v="9768"/>
  </r>
  <r>
    <x v="1"/>
    <x v="1221"/>
    <x v="0"/>
    <x v="9769"/>
  </r>
  <r>
    <x v="0"/>
    <x v="1221"/>
    <x v="1"/>
    <x v="9770"/>
  </r>
  <r>
    <x v="1"/>
    <x v="1221"/>
    <x v="1"/>
    <x v="9771"/>
  </r>
  <r>
    <x v="0"/>
    <x v="1221"/>
    <x v="2"/>
    <x v="9772"/>
  </r>
  <r>
    <x v="1"/>
    <x v="1221"/>
    <x v="2"/>
    <x v="9773"/>
  </r>
  <r>
    <x v="0"/>
    <x v="1221"/>
    <x v="3"/>
    <x v="9774"/>
  </r>
  <r>
    <x v="1"/>
    <x v="1221"/>
    <x v="3"/>
    <x v="9775"/>
  </r>
  <r>
    <x v="0"/>
    <x v="1222"/>
    <x v="0"/>
    <x v="9776"/>
  </r>
  <r>
    <x v="1"/>
    <x v="1222"/>
    <x v="0"/>
    <x v="9777"/>
  </r>
  <r>
    <x v="0"/>
    <x v="1222"/>
    <x v="1"/>
    <x v="9778"/>
  </r>
  <r>
    <x v="1"/>
    <x v="1222"/>
    <x v="1"/>
    <x v="9779"/>
  </r>
  <r>
    <x v="0"/>
    <x v="1222"/>
    <x v="2"/>
    <x v="9780"/>
  </r>
  <r>
    <x v="1"/>
    <x v="1222"/>
    <x v="2"/>
    <x v="9781"/>
  </r>
  <r>
    <x v="0"/>
    <x v="1222"/>
    <x v="3"/>
    <x v="9782"/>
  </r>
  <r>
    <x v="1"/>
    <x v="1222"/>
    <x v="3"/>
    <x v="9783"/>
  </r>
  <r>
    <x v="0"/>
    <x v="1223"/>
    <x v="0"/>
    <x v="9784"/>
  </r>
  <r>
    <x v="1"/>
    <x v="1223"/>
    <x v="0"/>
    <x v="9785"/>
  </r>
  <r>
    <x v="0"/>
    <x v="1223"/>
    <x v="1"/>
    <x v="9786"/>
  </r>
  <r>
    <x v="1"/>
    <x v="1223"/>
    <x v="1"/>
    <x v="9787"/>
  </r>
  <r>
    <x v="0"/>
    <x v="1223"/>
    <x v="2"/>
    <x v="9788"/>
  </r>
  <r>
    <x v="1"/>
    <x v="1223"/>
    <x v="2"/>
    <x v="9789"/>
  </r>
  <r>
    <x v="0"/>
    <x v="1223"/>
    <x v="3"/>
    <x v="9790"/>
  </r>
  <r>
    <x v="1"/>
    <x v="1223"/>
    <x v="3"/>
    <x v="9791"/>
  </r>
  <r>
    <x v="0"/>
    <x v="1224"/>
    <x v="0"/>
    <x v="9792"/>
  </r>
  <r>
    <x v="1"/>
    <x v="1224"/>
    <x v="0"/>
    <x v="9793"/>
  </r>
  <r>
    <x v="0"/>
    <x v="1224"/>
    <x v="1"/>
    <x v="9794"/>
  </r>
  <r>
    <x v="1"/>
    <x v="1224"/>
    <x v="1"/>
    <x v="9795"/>
  </r>
  <r>
    <x v="0"/>
    <x v="1224"/>
    <x v="2"/>
    <x v="9796"/>
  </r>
  <r>
    <x v="1"/>
    <x v="1224"/>
    <x v="2"/>
    <x v="9797"/>
  </r>
  <r>
    <x v="0"/>
    <x v="1224"/>
    <x v="3"/>
    <x v="9798"/>
  </r>
  <r>
    <x v="1"/>
    <x v="1224"/>
    <x v="3"/>
    <x v="9799"/>
  </r>
  <r>
    <x v="0"/>
    <x v="1225"/>
    <x v="0"/>
    <x v="9800"/>
  </r>
  <r>
    <x v="1"/>
    <x v="1225"/>
    <x v="0"/>
    <x v="9801"/>
  </r>
  <r>
    <x v="0"/>
    <x v="1225"/>
    <x v="1"/>
    <x v="9802"/>
  </r>
  <r>
    <x v="1"/>
    <x v="1225"/>
    <x v="1"/>
    <x v="9803"/>
  </r>
  <r>
    <x v="0"/>
    <x v="1225"/>
    <x v="2"/>
    <x v="9804"/>
  </r>
  <r>
    <x v="1"/>
    <x v="1225"/>
    <x v="2"/>
    <x v="9805"/>
  </r>
  <r>
    <x v="0"/>
    <x v="1225"/>
    <x v="3"/>
    <x v="9806"/>
  </r>
  <r>
    <x v="1"/>
    <x v="1225"/>
    <x v="3"/>
    <x v="9807"/>
  </r>
  <r>
    <x v="0"/>
    <x v="1226"/>
    <x v="0"/>
    <x v="9808"/>
  </r>
  <r>
    <x v="1"/>
    <x v="1226"/>
    <x v="0"/>
    <x v="9809"/>
  </r>
  <r>
    <x v="0"/>
    <x v="1226"/>
    <x v="1"/>
    <x v="9810"/>
  </r>
  <r>
    <x v="1"/>
    <x v="1226"/>
    <x v="1"/>
    <x v="9811"/>
  </r>
  <r>
    <x v="0"/>
    <x v="1226"/>
    <x v="2"/>
    <x v="9812"/>
  </r>
  <r>
    <x v="1"/>
    <x v="1226"/>
    <x v="2"/>
    <x v="9813"/>
  </r>
  <r>
    <x v="0"/>
    <x v="1226"/>
    <x v="3"/>
    <x v="9814"/>
  </r>
  <r>
    <x v="1"/>
    <x v="1226"/>
    <x v="3"/>
    <x v="9815"/>
  </r>
  <r>
    <x v="0"/>
    <x v="1227"/>
    <x v="0"/>
    <x v="9816"/>
  </r>
  <r>
    <x v="1"/>
    <x v="1227"/>
    <x v="0"/>
    <x v="9817"/>
  </r>
  <r>
    <x v="0"/>
    <x v="1227"/>
    <x v="1"/>
    <x v="9818"/>
  </r>
  <r>
    <x v="1"/>
    <x v="1227"/>
    <x v="1"/>
    <x v="9819"/>
  </r>
  <r>
    <x v="0"/>
    <x v="1227"/>
    <x v="2"/>
    <x v="9820"/>
  </r>
  <r>
    <x v="1"/>
    <x v="1227"/>
    <x v="2"/>
    <x v="9821"/>
  </r>
  <r>
    <x v="0"/>
    <x v="1227"/>
    <x v="3"/>
    <x v="9822"/>
  </r>
  <r>
    <x v="1"/>
    <x v="1227"/>
    <x v="3"/>
    <x v="9823"/>
  </r>
  <r>
    <x v="0"/>
    <x v="1228"/>
    <x v="0"/>
    <x v="9824"/>
  </r>
  <r>
    <x v="1"/>
    <x v="1228"/>
    <x v="0"/>
    <x v="9825"/>
  </r>
  <r>
    <x v="0"/>
    <x v="1228"/>
    <x v="1"/>
    <x v="9826"/>
  </r>
  <r>
    <x v="1"/>
    <x v="1228"/>
    <x v="1"/>
    <x v="9827"/>
  </r>
  <r>
    <x v="0"/>
    <x v="1228"/>
    <x v="2"/>
    <x v="9828"/>
  </r>
  <r>
    <x v="1"/>
    <x v="1228"/>
    <x v="2"/>
    <x v="9829"/>
  </r>
  <r>
    <x v="0"/>
    <x v="1228"/>
    <x v="3"/>
    <x v="9830"/>
  </r>
  <r>
    <x v="1"/>
    <x v="1228"/>
    <x v="3"/>
    <x v="9831"/>
  </r>
  <r>
    <x v="0"/>
    <x v="1229"/>
    <x v="0"/>
    <x v="9832"/>
  </r>
  <r>
    <x v="1"/>
    <x v="1229"/>
    <x v="0"/>
    <x v="9833"/>
  </r>
  <r>
    <x v="0"/>
    <x v="1229"/>
    <x v="1"/>
    <x v="9834"/>
  </r>
  <r>
    <x v="1"/>
    <x v="1229"/>
    <x v="1"/>
    <x v="9835"/>
  </r>
  <r>
    <x v="0"/>
    <x v="1229"/>
    <x v="2"/>
    <x v="9836"/>
  </r>
  <r>
    <x v="1"/>
    <x v="1229"/>
    <x v="2"/>
    <x v="9837"/>
  </r>
  <r>
    <x v="0"/>
    <x v="1229"/>
    <x v="3"/>
    <x v="9838"/>
  </r>
  <r>
    <x v="1"/>
    <x v="1229"/>
    <x v="3"/>
    <x v="9839"/>
  </r>
  <r>
    <x v="0"/>
    <x v="1230"/>
    <x v="0"/>
    <x v="9840"/>
  </r>
  <r>
    <x v="1"/>
    <x v="1230"/>
    <x v="0"/>
    <x v="9841"/>
  </r>
  <r>
    <x v="0"/>
    <x v="1230"/>
    <x v="1"/>
    <x v="9842"/>
  </r>
  <r>
    <x v="1"/>
    <x v="1230"/>
    <x v="1"/>
    <x v="9843"/>
  </r>
  <r>
    <x v="0"/>
    <x v="1230"/>
    <x v="2"/>
    <x v="9844"/>
  </r>
  <r>
    <x v="1"/>
    <x v="1230"/>
    <x v="2"/>
    <x v="9845"/>
  </r>
  <r>
    <x v="0"/>
    <x v="1230"/>
    <x v="3"/>
    <x v="9846"/>
  </r>
  <r>
    <x v="1"/>
    <x v="1230"/>
    <x v="3"/>
    <x v="9847"/>
  </r>
  <r>
    <x v="0"/>
    <x v="1231"/>
    <x v="0"/>
    <x v="9848"/>
  </r>
  <r>
    <x v="1"/>
    <x v="1231"/>
    <x v="0"/>
    <x v="9849"/>
  </r>
  <r>
    <x v="0"/>
    <x v="1231"/>
    <x v="1"/>
    <x v="9850"/>
  </r>
  <r>
    <x v="1"/>
    <x v="1231"/>
    <x v="1"/>
    <x v="9851"/>
  </r>
  <r>
    <x v="0"/>
    <x v="1231"/>
    <x v="2"/>
    <x v="9852"/>
  </r>
  <r>
    <x v="1"/>
    <x v="1231"/>
    <x v="2"/>
    <x v="9853"/>
  </r>
  <r>
    <x v="0"/>
    <x v="1231"/>
    <x v="3"/>
    <x v="9854"/>
  </r>
  <r>
    <x v="1"/>
    <x v="1231"/>
    <x v="3"/>
    <x v="9855"/>
  </r>
  <r>
    <x v="0"/>
    <x v="1232"/>
    <x v="0"/>
    <x v="9856"/>
  </r>
  <r>
    <x v="1"/>
    <x v="1232"/>
    <x v="0"/>
    <x v="9857"/>
  </r>
  <r>
    <x v="0"/>
    <x v="1232"/>
    <x v="1"/>
    <x v="9858"/>
  </r>
  <r>
    <x v="1"/>
    <x v="1232"/>
    <x v="1"/>
    <x v="9859"/>
  </r>
  <r>
    <x v="0"/>
    <x v="1232"/>
    <x v="2"/>
    <x v="9860"/>
  </r>
  <r>
    <x v="1"/>
    <x v="1232"/>
    <x v="2"/>
    <x v="9861"/>
  </r>
  <r>
    <x v="0"/>
    <x v="1232"/>
    <x v="3"/>
    <x v="9862"/>
  </r>
  <r>
    <x v="1"/>
    <x v="1232"/>
    <x v="3"/>
    <x v="9863"/>
  </r>
  <r>
    <x v="0"/>
    <x v="1233"/>
    <x v="0"/>
    <x v="9864"/>
  </r>
  <r>
    <x v="1"/>
    <x v="1233"/>
    <x v="0"/>
    <x v="9865"/>
  </r>
  <r>
    <x v="0"/>
    <x v="1233"/>
    <x v="1"/>
    <x v="9866"/>
  </r>
  <r>
    <x v="1"/>
    <x v="1233"/>
    <x v="1"/>
    <x v="9867"/>
  </r>
  <r>
    <x v="0"/>
    <x v="1233"/>
    <x v="2"/>
    <x v="9868"/>
  </r>
  <r>
    <x v="1"/>
    <x v="1233"/>
    <x v="2"/>
    <x v="9869"/>
  </r>
  <r>
    <x v="0"/>
    <x v="1233"/>
    <x v="3"/>
    <x v="9870"/>
  </r>
  <r>
    <x v="1"/>
    <x v="1233"/>
    <x v="3"/>
    <x v="9871"/>
  </r>
  <r>
    <x v="0"/>
    <x v="1234"/>
    <x v="0"/>
    <x v="9872"/>
  </r>
  <r>
    <x v="1"/>
    <x v="1234"/>
    <x v="0"/>
    <x v="9873"/>
  </r>
  <r>
    <x v="0"/>
    <x v="1234"/>
    <x v="1"/>
    <x v="9874"/>
  </r>
  <r>
    <x v="1"/>
    <x v="1234"/>
    <x v="1"/>
    <x v="9875"/>
  </r>
  <r>
    <x v="0"/>
    <x v="1234"/>
    <x v="2"/>
    <x v="9876"/>
  </r>
  <r>
    <x v="1"/>
    <x v="1234"/>
    <x v="2"/>
    <x v="9877"/>
  </r>
  <r>
    <x v="0"/>
    <x v="1234"/>
    <x v="3"/>
    <x v="9878"/>
  </r>
  <r>
    <x v="1"/>
    <x v="1234"/>
    <x v="3"/>
    <x v="9879"/>
  </r>
  <r>
    <x v="0"/>
    <x v="1235"/>
    <x v="0"/>
    <x v="9880"/>
  </r>
  <r>
    <x v="1"/>
    <x v="1235"/>
    <x v="0"/>
    <x v="9881"/>
  </r>
  <r>
    <x v="0"/>
    <x v="1235"/>
    <x v="1"/>
    <x v="9882"/>
  </r>
  <r>
    <x v="1"/>
    <x v="1235"/>
    <x v="1"/>
    <x v="9883"/>
  </r>
  <r>
    <x v="0"/>
    <x v="1235"/>
    <x v="2"/>
    <x v="9884"/>
  </r>
  <r>
    <x v="1"/>
    <x v="1235"/>
    <x v="2"/>
    <x v="9885"/>
  </r>
  <r>
    <x v="0"/>
    <x v="1235"/>
    <x v="3"/>
    <x v="9886"/>
  </r>
  <r>
    <x v="1"/>
    <x v="1235"/>
    <x v="3"/>
    <x v="9887"/>
  </r>
  <r>
    <x v="0"/>
    <x v="1236"/>
    <x v="0"/>
    <x v="9888"/>
  </r>
  <r>
    <x v="1"/>
    <x v="1236"/>
    <x v="0"/>
    <x v="9889"/>
  </r>
  <r>
    <x v="0"/>
    <x v="1236"/>
    <x v="1"/>
    <x v="9890"/>
  </r>
  <r>
    <x v="1"/>
    <x v="1236"/>
    <x v="1"/>
    <x v="9891"/>
  </r>
  <r>
    <x v="0"/>
    <x v="1236"/>
    <x v="2"/>
    <x v="9892"/>
  </r>
  <r>
    <x v="1"/>
    <x v="1236"/>
    <x v="2"/>
    <x v="9893"/>
  </r>
  <r>
    <x v="0"/>
    <x v="1236"/>
    <x v="3"/>
    <x v="9894"/>
  </r>
  <r>
    <x v="1"/>
    <x v="1236"/>
    <x v="3"/>
    <x v="9895"/>
  </r>
  <r>
    <x v="0"/>
    <x v="1237"/>
    <x v="0"/>
    <x v="9896"/>
  </r>
  <r>
    <x v="1"/>
    <x v="1237"/>
    <x v="0"/>
    <x v="9897"/>
  </r>
  <r>
    <x v="0"/>
    <x v="1237"/>
    <x v="1"/>
    <x v="9898"/>
  </r>
  <r>
    <x v="1"/>
    <x v="1237"/>
    <x v="1"/>
    <x v="9899"/>
  </r>
  <r>
    <x v="0"/>
    <x v="1237"/>
    <x v="2"/>
    <x v="9900"/>
  </r>
  <r>
    <x v="1"/>
    <x v="1237"/>
    <x v="2"/>
    <x v="9901"/>
  </r>
  <r>
    <x v="0"/>
    <x v="1237"/>
    <x v="3"/>
    <x v="9902"/>
  </r>
  <r>
    <x v="1"/>
    <x v="1237"/>
    <x v="3"/>
    <x v="9903"/>
  </r>
  <r>
    <x v="0"/>
    <x v="1238"/>
    <x v="0"/>
    <x v="9904"/>
  </r>
  <r>
    <x v="1"/>
    <x v="1238"/>
    <x v="0"/>
    <x v="9905"/>
  </r>
  <r>
    <x v="0"/>
    <x v="1238"/>
    <x v="1"/>
    <x v="9906"/>
  </r>
  <r>
    <x v="1"/>
    <x v="1238"/>
    <x v="1"/>
    <x v="9907"/>
  </r>
  <r>
    <x v="0"/>
    <x v="1238"/>
    <x v="2"/>
    <x v="9908"/>
  </r>
  <r>
    <x v="1"/>
    <x v="1238"/>
    <x v="2"/>
    <x v="9909"/>
  </r>
  <r>
    <x v="0"/>
    <x v="1238"/>
    <x v="3"/>
    <x v="9910"/>
  </r>
  <r>
    <x v="1"/>
    <x v="1238"/>
    <x v="3"/>
    <x v="9911"/>
  </r>
  <r>
    <x v="0"/>
    <x v="1239"/>
    <x v="0"/>
    <x v="9912"/>
  </r>
  <r>
    <x v="1"/>
    <x v="1239"/>
    <x v="0"/>
    <x v="9913"/>
  </r>
  <r>
    <x v="0"/>
    <x v="1239"/>
    <x v="1"/>
    <x v="9914"/>
  </r>
  <r>
    <x v="1"/>
    <x v="1239"/>
    <x v="1"/>
    <x v="9915"/>
  </r>
  <r>
    <x v="0"/>
    <x v="1239"/>
    <x v="2"/>
    <x v="9916"/>
  </r>
  <r>
    <x v="1"/>
    <x v="1239"/>
    <x v="2"/>
    <x v="9917"/>
  </r>
  <r>
    <x v="0"/>
    <x v="1239"/>
    <x v="3"/>
    <x v="9918"/>
  </r>
  <r>
    <x v="1"/>
    <x v="1239"/>
    <x v="3"/>
    <x v="9919"/>
  </r>
  <r>
    <x v="0"/>
    <x v="1240"/>
    <x v="0"/>
    <x v="9920"/>
  </r>
  <r>
    <x v="1"/>
    <x v="1240"/>
    <x v="0"/>
    <x v="9921"/>
  </r>
  <r>
    <x v="0"/>
    <x v="1240"/>
    <x v="1"/>
    <x v="9922"/>
  </r>
  <r>
    <x v="1"/>
    <x v="1240"/>
    <x v="1"/>
    <x v="9923"/>
  </r>
  <r>
    <x v="0"/>
    <x v="1240"/>
    <x v="2"/>
    <x v="9924"/>
  </r>
  <r>
    <x v="1"/>
    <x v="1240"/>
    <x v="2"/>
    <x v="9925"/>
  </r>
  <r>
    <x v="0"/>
    <x v="1240"/>
    <x v="3"/>
    <x v="9926"/>
  </r>
  <r>
    <x v="1"/>
    <x v="1240"/>
    <x v="3"/>
    <x v="9927"/>
  </r>
  <r>
    <x v="0"/>
    <x v="1241"/>
    <x v="0"/>
    <x v="9928"/>
  </r>
  <r>
    <x v="1"/>
    <x v="1241"/>
    <x v="0"/>
    <x v="9929"/>
  </r>
  <r>
    <x v="0"/>
    <x v="1241"/>
    <x v="1"/>
    <x v="9930"/>
  </r>
  <r>
    <x v="1"/>
    <x v="1241"/>
    <x v="1"/>
    <x v="9931"/>
  </r>
  <r>
    <x v="0"/>
    <x v="1241"/>
    <x v="2"/>
    <x v="9932"/>
  </r>
  <r>
    <x v="1"/>
    <x v="1241"/>
    <x v="2"/>
    <x v="9933"/>
  </r>
  <r>
    <x v="0"/>
    <x v="1241"/>
    <x v="3"/>
    <x v="9934"/>
  </r>
  <r>
    <x v="1"/>
    <x v="1241"/>
    <x v="3"/>
    <x v="9935"/>
  </r>
  <r>
    <x v="0"/>
    <x v="1242"/>
    <x v="0"/>
    <x v="9936"/>
  </r>
  <r>
    <x v="1"/>
    <x v="1242"/>
    <x v="0"/>
    <x v="9937"/>
  </r>
  <r>
    <x v="0"/>
    <x v="1242"/>
    <x v="1"/>
    <x v="9938"/>
  </r>
  <r>
    <x v="1"/>
    <x v="1242"/>
    <x v="1"/>
    <x v="9939"/>
  </r>
  <r>
    <x v="0"/>
    <x v="1242"/>
    <x v="2"/>
    <x v="9940"/>
  </r>
  <r>
    <x v="1"/>
    <x v="1242"/>
    <x v="2"/>
    <x v="9941"/>
  </r>
  <r>
    <x v="0"/>
    <x v="1242"/>
    <x v="3"/>
    <x v="9942"/>
  </r>
  <r>
    <x v="1"/>
    <x v="1242"/>
    <x v="3"/>
    <x v="9943"/>
  </r>
  <r>
    <x v="0"/>
    <x v="1243"/>
    <x v="0"/>
    <x v="9944"/>
  </r>
  <r>
    <x v="1"/>
    <x v="1243"/>
    <x v="0"/>
    <x v="9945"/>
  </r>
  <r>
    <x v="0"/>
    <x v="1243"/>
    <x v="1"/>
    <x v="9946"/>
  </r>
  <r>
    <x v="1"/>
    <x v="1243"/>
    <x v="1"/>
    <x v="9947"/>
  </r>
  <r>
    <x v="0"/>
    <x v="1243"/>
    <x v="2"/>
    <x v="9948"/>
  </r>
  <r>
    <x v="1"/>
    <x v="1243"/>
    <x v="2"/>
    <x v="9949"/>
  </r>
  <r>
    <x v="0"/>
    <x v="1243"/>
    <x v="3"/>
    <x v="9950"/>
  </r>
  <r>
    <x v="1"/>
    <x v="1243"/>
    <x v="3"/>
    <x v="9951"/>
  </r>
  <r>
    <x v="0"/>
    <x v="1244"/>
    <x v="0"/>
    <x v="9952"/>
  </r>
  <r>
    <x v="1"/>
    <x v="1244"/>
    <x v="0"/>
    <x v="9953"/>
  </r>
  <r>
    <x v="0"/>
    <x v="1244"/>
    <x v="1"/>
    <x v="9954"/>
  </r>
  <r>
    <x v="1"/>
    <x v="1244"/>
    <x v="1"/>
    <x v="9955"/>
  </r>
  <r>
    <x v="0"/>
    <x v="1244"/>
    <x v="2"/>
    <x v="9956"/>
  </r>
  <r>
    <x v="1"/>
    <x v="1244"/>
    <x v="2"/>
    <x v="9957"/>
  </r>
  <r>
    <x v="0"/>
    <x v="1244"/>
    <x v="3"/>
    <x v="9958"/>
  </r>
  <r>
    <x v="1"/>
    <x v="1244"/>
    <x v="3"/>
    <x v="9959"/>
  </r>
  <r>
    <x v="0"/>
    <x v="1245"/>
    <x v="0"/>
    <x v="9960"/>
  </r>
  <r>
    <x v="1"/>
    <x v="1245"/>
    <x v="0"/>
    <x v="9961"/>
  </r>
  <r>
    <x v="0"/>
    <x v="1245"/>
    <x v="1"/>
    <x v="9962"/>
  </r>
  <r>
    <x v="1"/>
    <x v="1245"/>
    <x v="1"/>
    <x v="9963"/>
  </r>
  <r>
    <x v="0"/>
    <x v="1245"/>
    <x v="2"/>
    <x v="9964"/>
  </r>
  <r>
    <x v="1"/>
    <x v="1245"/>
    <x v="2"/>
    <x v="9965"/>
  </r>
  <r>
    <x v="0"/>
    <x v="1245"/>
    <x v="3"/>
    <x v="9966"/>
  </r>
  <r>
    <x v="1"/>
    <x v="1245"/>
    <x v="3"/>
    <x v="9967"/>
  </r>
  <r>
    <x v="0"/>
    <x v="1246"/>
    <x v="0"/>
    <x v="9968"/>
  </r>
  <r>
    <x v="1"/>
    <x v="1246"/>
    <x v="0"/>
    <x v="9969"/>
  </r>
  <r>
    <x v="0"/>
    <x v="1246"/>
    <x v="1"/>
    <x v="9970"/>
  </r>
  <r>
    <x v="1"/>
    <x v="1246"/>
    <x v="1"/>
    <x v="9971"/>
  </r>
  <r>
    <x v="0"/>
    <x v="1246"/>
    <x v="2"/>
    <x v="9972"/>
  </r>
  <r>
    <x v="1"/>
    <x v="1246"/>
    <x v="2"/>
    <x v="9973"/>
  </r>
  <r>
    <x v="0"/>
    <x v="1246"/>
    <x v="3"/>
    <x v="9974"/>
  </r>
  <r>
    <x v="1"/>
    <x v="1246"/>
    <x v="3"/>
    <x v="9975"/>
  </r>
  <r>
    <x v="0"/>
    <x v="1247"/>
    <x v="0"/>
    <x v="9976"/>
  </r>
  <r>
    <x v="1"/>
    <x v="1247"/>
    <x v="0"/>
    <x v="9977"/>
  </r>
  <r>
    <x v="0"/>
    <x v="1247"/>
    <x v="1"/>
    <x v="9978"/>
  </r>
  <r>
    <x v="1"/>
    <x v="1247"/>
    <x v="1"/>
    <x v="9979"/>
  </r>
  <r>
    <x v="0"/>
    <x v="1247"/>
    <x v="2"/>
    <x v="9980"/>
  </r>
  <r>
    <x v="1"/>
    <x v="1247"/>
    <x v="2"/>
    <x v="9981"/>
  </r>
  <r>
    <x v="0"/>
    <x v="1247"/>
    <x v="3"/>
    <x v="9982"/>
  </r>
  <r>
    <x v="1"/>
    <x v="1247"/>
    <x v="3"/>
    <x v="9983"/>
  </r>
  <r>
    <x v="0"/>
    <x v="1248"/>
    <x v="0"/>
    <x v="9984"/>
  </r>
  <r>
    <x v="1"/>
    <x v="1248"/>
    <x v="0"/>
    <x v="9985"/>
  </r>
  <r>
    <x v="0"/>
    <x v="1248"/>
    <x v="1"/>
    <x v="9986"/>
  </r>
  <r>
    <x v="1"/>
    <x v="1248"/>
    <x v="1"/>
    <x v="9987"/>
  </r>
  <r>
    <x v="0"/>
    <x v="1248"/>
    <x v="2"/>
    <x v="9988"/>
  </r>
  <r>
    <x v="1"/>
    <x v="1248"/>
    <x v="2"/>
    <x v="9989"/>
  </r>
  <r>
    <x v="0"/>
    <x v="1248"/>
    <x v="3"/>
    <x v="9990"/>
  </r>
  <r>
    <x v="1"/>
    <x v="1248"/>
    <x v="3"/>
    <x v="9991"/>
  </r>
  <r>
    <x v="0"/>
    <x v="1249"/>
    <x v="0"/>
    <x v="9992"/>
  </r>
  <r>
    <x v="1"/>
    <x v="1249"/>
    <x v="0"/>
    <x v="9993"/>
  </r>
  <r>
    <x v="0"/>
    <x v="1249"/>
    <x v="1"/>
    <x v="9994"/>
  </r>
  <r>
    <x v="1"/>
    <x v="1249"/>
    <x v="1"/>
    <x v="9995"/>
  </r>
  <r>
    <x v="0"/>
    <x v="1249"/>
    <x v="2"/>
    <x v="9996"/>
  </r>
  <r>
    <x v="1"/>
    <x v="1249"/>
    <x v="2"/>
    <x v="9997"/>
  </r>
  <r>
    <x v="0"/>
    <x v="1249"/>
    <x v="3"/>
    <x v="9998"/>
  </r>
  <r>
    <x v="1"/>
    <x v="1249"/>
    <x v="3"/>
    <x v="9999"/>
  </r>
  <r>
    <x v="0"/>
    <x v="1250"/>
    <x v="0"/>
    <x v="10000"/>
  </r>
  <r>
    <x v="1"/>
    <x v="1250"/>
    <x v="0"/>
    <x v="10001"/>
  </r>
  <r>
    <x v="0"/>
    <x v="1250"/>
    <x v="1"/>
    <x v="10002"/>
  </r>
  <r>
    <x v="1"/>
    <x v="1250"/>
    <x v="1"/>
    <x v="10003"/>
  </r>
  <r>
    <x v="0"/>
    <x v="1250"/>
    <x v="2"/>
    <x v="10004"/>
  </r>
  <r>
    <x v="1"/>
    <x v="1250"/>
    <x v="2"/>
    <x v="10005"/>
  </r>
  <r>
    <x v="0"/>
    <x v="1250"/>
    <x v="3"/>
    <x v="10006"/>
  </r>
  <r>
    <x v="1"/>
    <x v="1250"/>
    <x v="3"/>
    <x v="10007"/>
  </r>
  <r>
    <x v="0"/>
    <x v="1251"/>
    <x v="0"/>
    <x v="10008"/>
  </r>
  <r>
    <x v="1"/>
    <x v="1251"/>
    <x v="0"/>
    <x v="10009"/>
  </r>
  <r>
    <x v="0"/>
    <x v="1251"/>
    <x v="1"/>
    <x v="10010"/>
  </r>
  <r>
    <x v="1"/>
    <x v="1251"/>
    <x v="1"/>
    <x v="10011"/>
  </r>
  <r>
    <x v="0"/>
    <x v="1251"/>
    <x v="2"/>
    <x v="10012"/>
  </r>
  <r>
    <x v="1"/>
    <x v="1251"/>
    <x v="2"/>
    <x v="10013"/>
  </r>
  <r>
    <x v="0"/>
    <x v="1251"/>
    <x v="3"/>
    <x v="10014"/>
  </r>
  <r>
    <x v="1"/>
    <x v="1251"/>
    <x v="3"/>
    <x v="10015"/>
  </r>
  <r>
    <x v="0"/>
    <x v="1252"/>
    <x v="0"/>
    <x v="10016"/>
  </r>
  <r>
    <x v="1"/>
    <x v="1252"/>
    <x v="0"/>
    <x v="10017"/>
  </r>
  <r>
    <x v="0"/>
    <x v="1252"/>
    <x v="1"/>
    <x v="10018"/>
  </r>
  <r>
    <x v="1"/>
    <x v="1252"/>
    <x v="1"/>
    <x v="10019"/>
  </r>
  <r>
    <x v="0"/>
    <x v="1252"/>
    <x v="2"/>
    <x v="10020"/>
  </r>
  <r>
    <x v="1"/>
    <x v="1252"/>
    <x v="2"/>
    <x v="10021"/>
  </r>
  <r>
    <x v="0"/>
    <x v="1252"/>
    <x v="3"/>
    <x v="10022"/>
  </r>
  <r>
    <x v="1"/>
    <x v="1252"/>
    <x v="3"/>
    <x v="10023"/>
  </r>
  <r>
    <x v="0"/>
    <x v="1253"/>
    <x v="0"/>
    <x v="10024"/>
  </r>
  <r>
    <x v="1"/>
    <x v="1253"/>
    <x v="0"/>
    <x v="10025"/>
  </r>
  <r>
    <x v="0"/>
    <x v="1253"/>
    <x v="1"/>
    <x v="10026"/>
  </r>
  <r>
    <x v="1"/>
    <x v="1253"/>
    <x v="1"/>
    <x v="10027"/>
  </r>
  <r>
    <x v="0"/>
    <x v="1253"/>
    <x v="2"/>
    <x v="10028"/>
  </r>
  <r>
    <x v="1"/>
    <x v="1253"/>
    <x v="2"/>
    <x v="10029"/>
  </r>
  <r>
    <x v="0"/>
    <x v="1253"/>
    <x v="3"/>
    <x v="10030"/>
  </r>
  <r>
    <x v="1"/>
    <x v="1253"/>
    <x v="3"/>
    <x v="10031"/>
  </r>
  <r>
    <x v="0"/>
    <x v="1254"/>
    <x v="0"/>
    <x v="10032"/>
  </r>
  <r>
    <x v="1"/>
    <x v="1254"/>
    <x v="0"/>
    <x v="10033"/>
  </r>
  <r>
    <x v="0"/>
    <x v="1254"/>
    <x v="1"/>
    <x v="10034"/>
  </r>
  <r>
    <x v="1"/>
    <x v="1254"/>
    <x v="1"/>
    <x v="10035"/>
  </r>
  <r>
    <x v="0"/>
    <x v="1254"/>
    <x v="2"/>
    <x v="10036"/>
  </r>
  <r>
    <x v="1"/>
    <x v="1254"/>
    <x v="2"/>
    <x v="10037"/>
  </r>
  <r>
    <x v="0"/>
    <x v="1254"/>
    <x v="3"/>
    <x v="10038"/>
  </r>
  <r>
    <x v="1"/>
    <x v="1254"/>
    <x v="3"/>
    <x v="10039"/>
  </r>
  <r>
    <x v="0"/>
    <x v="1255"/>
    <x v="0"/>
    <x v="10040"/>
  </r>
  <r>
    <x v="1"/>
    <x v="1255"/>
    <x v="0"/>
    <x v="10041"/>
  </r>
  <r>
    <x v="0"/>
    <x v="1255"/>
    <x v="1"/>
    <x v="10042"/>
  </r>
  <r>
    <x v="1"/>
    <x v="1255"/>
    <x v="1"/>
    <x v="10043"/>
  </r>
  <r>
    <x v="0"/>
    <x v="1255"/>
    <x v="2"/>
    <x v="10044"/>
  </r>
  <r>
    <x v="1"/>
    <x v="1255"/>
    <x v="2"/>
    <x v="10045"/>
  </r>
  <r>
    <x v="0"/>
    <x v="1255"/>
    <x v="3"/>
    <x v="10046"/>
  </r>
  <r>
    <x v="1"/>
    <x v="1255"/>
    <x v="3"/>
    <x v="10047"/>
  </r>
  <r>
    <x v="0"/>
    <x v="1256"/>
    <x v="0"/>
    <x v="10048"/>
  </r>
  <r>
    <x v="1"/>
    <x v="1256"/>
    <x v="0"/>
    <x v="10049"/>
  </r>
  <r>
    <x v="0"/>
    <x v="1256"/>
    <x v="1"/>
    <x v="10050"/>
  </r>
  <r>
    <x v="1"/>
    <x v="1256"/>
    <x v="1"/>
    <x v="10051"/>
  </r>
  <r>
    <x v="0"/>
    <x v="1256"/>
    <x v="2"/>
    <x v="10052"/>
  </r>
  <r>
    <x v="1"/>
    <x v="1256"/>
    <x v="2"/>
    <x v="10053"/>
  </r>
  <r>
    <x v="0"/>
    <x v="1256"/>
    <x v="3"/>
    <x v="10054"/>
  </r>
  <r>
    <x v="1"/>
    <x v="1256"/>
    <x v="3"/>
    <x v="10055"/>
  </r>
  <r>
    <x v="0"/>
    <x v="1257"/>
    <x v="0"/>
    <x v="10056"/>
  </r>
  <r>
    <x v="1"/>
    <x v="1257"/>
    <x v="0"/>
    <x v="10057"/>
  </r>
  <r>
    <x v="0"/>
    <x v="1257"/>
    <x v="1"/>
    <x v="10058"/>
  </r>
  <r>
    <x v="1"/>
    <x v="1257"/>
    <x v="1"/>
    <x v="10059"/>
  </r>
  <r>
    <x v="0"/>
    <x v="1257"/>
    <x v="2"/>
    <x v="10060"/>
  </r>
  <r>
    <x v="1"/>
    <x v="1257"/>
    <x v="2"/>
    <x v="10061"/>
  </r>
  <r>
    <x v="0"/>
    <x v="1257"/>
    <x v="3"/>
    <x v="10062"/>
  </r>
  <r>
    <x v="1"/>
    <x v="1257"/>
    <x v="3"/>
    <x v="10063"/>
  </r>
  <r>
    <x v="0"/>
    <x v="1258"/>
    <x v="0"/>
    <x v="10064"/>
  </r>
  <r>
    <x v="1"/>
    <x v="1258"/>
    <x v="0"/>
    <x v="10065"/>
  </r>
  <r>
    <x v="0"/>
    <x v="1258"/>
    <x v="1"/>
    <x v="10066"/>
  </r>
  <r>
    <x v="1"/>
    <x v="1258"/>
    <x v="1"/>
    <x v="10067"/>
  </r>
  <r>
    <x v="0"/>
    <x v="1258"/>
    <x v="2"/>
    <x v="10068"/>
  </r>
  <r>
    <x v="1"/>
    <x v="1258"/>
    <x v="2"/>
    <x v="10069"/>
  </r>
  <r>
    <x v="0"/>
    <x v="1258"/>
    <x v="3"/>
    <x v="10070"/>
  </r>
  <r>
    <x v="1"/>
    <x v="1258"/>
    <x v="3"/>
    <x v="10071"/>
  </r>
  <r>
    <x v="0"/>
    <x v="1259"/>
    <x v="0"/>
    <x v="10072"/>
  </r>
  <r>
    <x v="1"/>
    <x v="1259"/>
    <x v="0"/>
    <x v="10073"/>
  </r>
  <r>
    <x v="0"/>
    <x v="1259"/>
    <x v="1"/>
    <x v="10074"/>
  </r>
  <r>
    <x v="1"/>
    <x v="1259"/>
    <x v="1"/>
    <x v="10075"/>
  </r>
  <r>
    <x v="0"/>
    <x v="1259"/>
    <x v="2"/>
    <x v="10076"/>
  </r>
  <r>
    <x v="1"/>
    <x v="1259"/>
    <x v="2"/>
    <x v="10077"/>
  </r>
  <r>
    <x v="0"/>
    <x v="1259"/>
    <x v="3"/>
    <x v="10078"/>
  </r>
  <r>
    <x v="1"/>
    <x v="1259"/>
    <x v="3"/>
    <x v="10079"/>
  </r>
  <r>
    <x v="0"/>
    <x v="1260"/>
    <x v="0"/>
    <x v="10080"/>
  </r>
  <r>
    <x v="1"/>
    <x v="1260"/>
    <x v="0"/>
    <x v="10081"/>
  </r>
  <r>
    <x v="0"/>
    <x v="1260"/>
    <x v="1"/>
    <x v="10082"/>
  </r>
  <r>
    <x v="1"/>
    <x v="1260"/>
    <x v="1"/>
    <x v="10083"/>
  </r>
  <r>
    <x v="0"/>
    <x v="1260"/>
    <x v="2"/>
    <x v="10084"/>
  </r>
  <r>
    <x v="1"/>
    <x v="1260"/>
    <x v="2"/>
    <x v="10085"/>
  </r>
  <r>
    <x v="0"/>
    <x v="1260"/>
    <x v="3"/>
    <x v="10086"/>
  </r>
  <r>
    <x v="1"/>
    <x v="1260"/>
    <x v="3"/>
    <x v="10087"/>
  </r>
  <r>
    <x v="0"/>
    <x v="1261"/>
    <x v="0"/>
    <x v="10088"/>
  </r>
  <r>
    <x v="1"/>
    <x v="1261"/>
    <x v="0"/>
    <x v="10089"/>
  </r>
  <r>
    <x v="0"/>
    <x v="1261"/>
    <x v="1"/>
    <x v="10090"/>
  </r>
  <r>
    <x v="1"/>
    <x v="1261"/>
    <x v="1"/>
    <x v="10091"/>
  </r>
  <r>
    <x v="0"/>
    <x v="1261"/>
    <x v="2"/>
    <x v="10092"/>
  </r>
  <r>
    <x v="1"/>
    <x v="1261"/>
    <x v="2"/>
    <x v="10093"/>
  </r>
  <r>
    <x v="0"/>
    <x v="1261"/>
    <x v="3"/>
    <x v="10094"/>
  </r>
  <r>
    <x v="1"/>
    <x v="1261"/>
    <x v="3"/>
    <x v="10095"/>
  </r>
  <r>
    <x v="0"/>
    <x v="1262"/>
    <x v="0"/>
    <x v="10096"/>
  </r>
  <r>
    <x v="1"/>
    <x v="1262"/>
    <x v="0"/>
    <x v="10097"/>
  </r>
  <r>
    <x v="0"/>
    <x v="1262"/>
    <x v="1"/>
    <x v="10098"/>
  </r>
  <r>
    <x v="1"/>
    <x v="1262"/>
    <x v="1"/>
    <x v="10099"/>
  </r>
  <r>
    <x v="0"/>
    <x v="1262"/>
    <x v="2"/>
    <x v="10100"/>
  </r>
  <r>
    <x v="1"/>
    <x v="1262"/>
    <x v="2"/>
    <x v="10101"/>
  </r>
  <r>
    <x v="0"/>
    <x v="1262"/>
    <x v="3"/>
    <x v="10102"/>
  </r>
  <r>
    <x v="1"/>
    <x v="1262"/>
    <x v="3"/>
    <x v="10103"/>
  </r>
  <r>
    <x v="0"/>
    <x v="1263"/>
    <x v="0"/>
    <x v="10104"/>
  </r>
  <r>
    <x v="1"/>
    <x v="1263"/>
    <x v="0"/>
    <x v="10105"/>
  </r>
  <r>
    <x v="0"/>
    <x v="1263"/>
    <x v="1"/>
    <x v="10106"/>
  </r>
  <r>
    <x v="1"/>
    <x v="1263"/>
    <x v="1"/>
    <x v="10107"/>
  </r>
  <r>
    <x v="0"/>
    <x v="1263"/>
    <x v="2"/>
    <x v="10108"/>
  </r>
  <r>
    <x v="1"/>
    <x v="1263"/>
    <x v="2"/>
    <x v="10109"/>
  </r>
  <r>
    <x v="0"/>
    <x v="1263"/>
    <x v="3"/>
    <x v="10110"/>
  </r>
  <r>
    <x v="1"/>
    <x v="1263"/>
    <x v="3"/>
    <x v="10111"/>
  </r>
  <r>
    <x v="0"/>
    <x v="1264"/>
    <x v="0"/>
    <x v="10112"/>
  </r>
  <r>
    <x v="1"/>
    <x v="1264"/>
    <x v="0"/>
    <x v="10113"/>
  </r>
  <r>
    <x v="0"/>
    <x v="1264"/>
    <x v="1"/>
    <x v="10114"/>
  </r>
  <r>
    <x v="1"/>
    <x v="1264"/>
    <x v="1"/>
    <x v="10115"/>
  </r>
  <r>
    <x v="0"/>
    <x v="1264"/>
    <x v="2"/>
    <x v="10116"/>
  </r>
  <r>
    <x v="1"/>
    <x v="1264"/>
    <x v="2"/>
    <x v="10117"/>
  </r>
  <r>
    <x v="0"/>
    <x v="1264"/>
    <x v="3"/>
    <x v="10118"/>
  </r>
  <r>
    <x v="1"/>
    <x v="1264"/>
    <x v="3"/>
    <x v="10119"/>
  </r>
  <r>
    <x v="0"/>
    <x v="1265"/>
    <x v="0"/>
    <x v="10120"/>
  </r>
  <r>
    <x v="1"/>
    <x v="1265"/>
    <x v="0"/>
    <x v="10121"/>
  </r>
  <r>
    <x v="0"/>
    <x v="1265"/>
    <x v="1"/>
    <x v="10122"/>
  </r>
  <r>
    <x v="1"/>
    <x v="1265"/>
    <x v="1"/>
    <x v="10123"/>
  </r>
  <r>
    <x v="0"/>
    <x v="1265"/>
    <x v="2"/>
    <x v="10124"/>
  </r>
  <r>
    <x v="1"/>
    <x v="1265"/>
    <x v="2"/>
    <x v="10125"/>
  </r>
  <r>
    <x v="0"/>
    <x v="1265"/>
    <x v="3"/>
    <x v="10126"/>
  </r>
  <r>
    <x v="1"/>
    <x v="1265"/>
    <x v="3"/>
    <x v="10127"/>
  </r>
  <r>
    <x v="0"/>
    <x v="1266"/>
    <x v="0"/>
    <x v="10128"/>
  </r>
  <r>
    <x v="1"/>
    <x v="1266"/>
    <x v="0"/>
    <x v="10129"/>
  </r>
  <r>
    <x v="0"/>
    <x v="1266"/>
    <x v="1"/>
    <x v="10130"/>
  </r>
  <r>
    <x v="1"/>
    <x v="1266"/>
    <x v="1"/>
    <x v="10131"/>
  </r>
  <r>
    <x v="0"/>
    <x v="1266"/>
    <x v="2"/>
    <x v="10132"/>
  </r>
  <r>
    <x v="1"/>
    <x v="1266"/>
    <x v="2"/>
    <x v="10133"/>
  </r>
  <r>
    <x v="0"/>
    <x v="1266"/>
    <x v="3"/>
    <x v="10134"/>
  </r>
  <r>
    <x v="1"/>
    <x v="1266"/>
    <x v="3"/>
    <x v="10135"/>
  </r>
  <r>
    <x v="0"/>
    <x v="1267"/>
    <x v="0"/>
    <x v="10136"/>
  </r>
  <r>
    <x v="1"/>
    <x v="1267"/>
    <x v="0"/>
    <x v="10137"/>
  </r>
  <r>
    <x v="0"/>
    <x v="1267"/>
    <x v="1"/>
    <x v="10138"/>
  </r>
  <r>
    <x v="1"/>
    <x v="1267"/>
    <x v="1"/>
    <x v="10139"/>
  </r>
  <r>
    <x v="0"/>
    <x v="1267"/>
    <x v="2"/>
    <x v="10140"/>
  </r>
  <r>
    <x v="1"/>
    <x v="1267"/>
    <x v="2"/>
    <x v="10141"/>
  </r>
  <r>
    <x v="0"/>
    <x v="1267"/>
    <x v="3"/>
    <x v="10142"/>
  </r>
  <r>
    <x v="1"/>
    <x v="1267"/>
    <x v="3"/>
    <x v="10143"/>
  </r>
  <r>
    <x v="0"/>
    <x v="1268"/>
    <x v="0"/>
    <x v="10144"/>
  </r>
  <r>
    <x v="1"/>
    <x v="1268"/>
    <x v="0"/>
    <x v="10145"/>
  </r>
  <r>
    <x v="0"/>
    <x v="1268"/>
    <x v="1"/>
    <x v="10146"/>
  </r>
  <r>
    <x v="1"/>
    <x v="1268"/>
    <x v="1"/>
    <x v="10147"/>
  </r>
  <r>
    <x v="0"/>
    <x v="1268"/>
    <x v="2"/>
    <x v="10148"/>
  </r>
  <r>
    <x v="1"/>
    <x v="1268"/>
    <x v="2"/>
    <x v="10149"/>
  </r>
  <r>
    <x v="0"/>
    <x v="1268"/>
    <x v="3"/>
    <x v="10150"/>
  </r>
  <r>
    <x v="1"/>
    <x v="1268"/>
    <x v="3"/>
    <x v="10151"/>
  </r>
  <r>
    <x v="0"/>
    <x v="1269"/>
    <x v="0"/>
    <x v="10152"/>
  </r>
  <r>
    <x v="1"/>
    <x v="1269"/>
    <x v="0"/>
    <x v="10153"/>
  </r>
  <r>
    <x v="0"/>
    <x v="1269"/>
    <x v="1"/>
    <x v="10154"/>
  </r>
  <r>
    <x v="1"/>
    <x v="1269"/>
    <x v="1"/>
    <x v="10155"/>
  </r>
  <r>
    <x v="0"/>
    <x v="1269"/>
    <x v="2"/>
    <x v="10156"/>
  </r>
  <r>
    <x v="1"/>
    <x v="1269"/>
    <x v="2"/>
    <x v="10157"/>
  </r>
  <r>
    <x v="0"/>
    <x v="1269"/>
    <x v="3"/>
    <x v="10158"/>
  </r>
  <r>
    <x v="1"/>
    <x v="1269"/>
    <x v="3"/>
    <x v="10159"/>
  </r>
  <r>
    <x v="0"/>
    <x v="1270"/>
    <x v="0"/>
    <x v="10160"/>
  </r>
  <r>
    <x v="1"/>
    <x v="1270"/>
    <x v="0"/>
    <x v="10161"/>
  </r>
  <r>
    <x v="0"/>
    <x v="1270"/>
    <x v="1"/>
    <x v="10162"/>
  </r>
  <r>
    <x v="1"/>
    <x v="1270"/>
    <x v="1"/>
    <x v="10163"/>
  </r>
  <r>
    <x v="0"/>
    <x v="1270"/>
    <x v="2"/>
    <x v="10164"/>
  </r>
  <r>
    <x v="1"/>
    <x v="1270"/>
    <x v="2"/>
    <x v="10165"/>
  </r>
  <r>
    <x v="0"/>
    <x v="1270"/>
    <x v="3"/>
    <x v="10166"/>
  </r>
  <r>
    <x v="1"/>
    <x v="1270"/>
    <x v="3"/>
    <x v="10167"/>
  </r>
  <r>
    <x v="0"/>
    <x v="1271"/>
    <x v="0"/>
    <x v="10168"/>
  </r>
  <r>
    <x v="1"/>
    <x v="1271"/>
    <x v="0"/>
    <x v="10169"/>
  </r>
  <r>
    <x v="0"/>
    <x v="1271"/>
    <x v="1"/>
    <x v="10170"/>
  </r>
  <r>
    <x v="1"/>
    <x v="1271"/>
    <x v="1"/>
    <x v="10171"/>
  </r>
  <r>
    <x v="0"/>
    <x v="1271"/>
    <x v="2"/>
    <x v="10172"/>
  </r>
  <r>
    <x v="1"/>
    <x v="1271"/>
    <x v="2"/>
    <x v="10173"/>
  </r>
  <r>
    <x v="0"/>
    <x v="1271"/>
    <x v="3"/>
    <x v="10174"/>
  </r>
  <r>
    <x v="1"/>
    <x v="1271"/>
    <x v="3"/>
    <x v="10175"/>
  </r>
  <r>
    <x v="0"/>
    <x v="1272"/>
    <x v="0"/>
    <x v="10176"/>
  </r>
  <r>
    <x v="1"/>
    <x v="1272"/>
    <x v="0"/>
    <x v="10177"/>
  </r>
  <r>
    <x v="0"/>
    <x v="1272"/>
    <x v="1"/>
    <x v="10178"/>
  </r>
  <r>
    <x v="1"/>
    <x v="1272"/>
    <x v="1"/>
    <x v="10179"/>
  </r>
  <r>
    <x v="0"/>
    <x v="1272"/>
    <x v="2"/>
    <x v="10180"/>
  </r>
  <r>
    <x v="1"/>
    <x v="1272"/>
    <x v="2"/>
    <x v="10181"/>
  </r>
  <r>
    <x v="0"/>
    <x v="1272"/>
    <x v="3"/>
    <x v="10182"/>
  </r>
  <r>
    <x v="1"/>
    <x v="1272"/>
    <x v="3"/>
    <x v="10183"/>
  </r>
  <r>
    <x v="0"/>
    <x v="1273"/>
    <x v="0"/>
    <x v="10184"/>
  </r>
  <r>
    <x v="1"/>
    <x v="1273"/>
    <x v="0"/>
    <x v="10185"/>
  </r>
  <r>
    <x v="0"/>
    <x v="1273"/>
    <x v="1"/>
    <x v="10186"/>
  </r>
  <r>
    <x v="1"/>
    <x v="1273"/>
    <x v="1"/>
    <x v="10187"/>
  </r>
  <r>
    <x v="0"/>
    <x v="1273"/>
    <x v="2"/>
    <x v="10188"/>
  </r>
  <r>
    <x v="1"/>
    <x v="1273"/>
    <x v="2"/>
    <x v="10189"/>
  </r>
  <r>
    <x v="0"/>
    <x v="1273"/>
    <x v="3"/>
    <x v="10190"/>
  </r>
  <r>
    <x v="1"/>
    <x v="1273"/>
    <x v="3"/>
    <x v="10191"/>
  </r>
  <r>
    <x v="0"/>
    <x v="1274"/>
    <x v="0"/>
    <x v="10192"/>
  </r>
  <r>
    <x v="1"/>
    <x v="1274"/>
    <x v="0"/>
    <x v="10193"/>
  </r>
  <r>
    <x v="0"/>
    <x v="1274"/>
    <x v="1"/>
    <x v="10194"/>
  </r>
  <r>
    <x v="1"/>
    <x v="1274"/>
    <x v="1"/>
    <x v="10195"/>
  </r>
  <r>
    <x v="0"/>
    <x v="1274"/>
    <x v="2"/>
    <x v="10196"/>
  </r>
  <r>
    <x v="1"/>
    <x v="1274"/>
    <x v="2"/>
    <x v="10197"/>
  </r>
  <r>
    <x v="0"/>
    <x v="1274"/>
    <x v="3"/>
    <x v="10198"/>
  </r>
  <r>
    <x v="1"/>
    <x v="1274"/>
    <x v="3"/>
    <x v="10199"/>
  </r>
  <r>
    <x v="0"/>
    <x v="1275"/>
    <x v="0"/>
    <x v="10200"/>
  </r>
  <r>
    <x v="1"/>
    <x v="1275"/>
    <x v="0"/>
    <x v="10201"/>
  </r>
  <r>
    <x v="0"/>
    <x v="1275"/>
    <x v="1"/>
    <x v="10202"/>
  </r>
  <r>
    <x v="1"/>
    <x v="1275"/>
    <x v="1"/>
    <x v="10203"/>
  </r>
  <r>
    <x v="0"/>
    <x v="1275"/>
    <x v="2"/>
    <x v="10204"/>
  </r>
  <r>
    <x v="1"/>
    <x v="1275"/>
    <x v="2"/>
    <x v="10205"/>
  </r>
  <r>
    <x v="0"/>
    <x v="1275"/>
    <x v="3"/>
    <x v="10206"/>
  </r>
  <r>
    <x v="1"/>
    <x v="1275"/>
    <x v="3"/>
    <x v="10207"/>
  </r>
  <r>
    <x v="0"/>
    <x v="1276"/>
    <x v="0"/>
    <x v="10208"/>
  </r>
  <r>
    <x v="1"/>
    <x v="1276"/>
    <x v="0"/>
    <x v="10209"/>
  </r>
  <r>
    <x v="0"/>
    <x v="1276"/>
    <x v="1"/>
    <x v="10210"/>
  </r>
  <r>
    <x v="1"/>
    <x v="1276"/>
    <x v="1"/>
    <x v="10211"/>
  </r>
  <r>
    <x v="0"/>
    <x v="1276"/>
    <x v="2"/>
    <x v="10212"/>
  </r>
  <r>
    <x v="1"/>
    <x v="1276"/>
    <x v="2"/>
    <x v="10213"/>
  </r>
  <r>
    <x v="0"/>
    <x v="1276"/>
    <x v="3"/>
    <x v="10214"/>
  </r>
  <r>
    <x v="1"/>
    <x v="1276"/>
    <x v="3"/>
    <x v="10215"/>
  </r>
  <r>
    <x v="0"/>
    <x v="1277"/>
    <x v="0"/>
    <x v="10216"/>
  </r>
  <r>
    <x v="1"/>
    <x v="1277"/>
    <x v="0"/>
    <x v="10217"/>
  </r>
  <r>
    <x v="0"/>
    <x v="1277"/>
    <x v="1"/>
    <x v="10218"/>
  </r>
  <r>
    <x v="1"/>
    <x v="1277"/>
    <x v="1"/>
    <x v="10219"/>
  </r>
  <r>
    <x v="0"/>
    <x v="1277"/>
    <x v="2"/>
    <x v="10220"/>
  </r>
  <r>
    <x v="1"/>
    <x v="1277"/>
    <x v="2"/>
    <x v="10221"/>
  </r>
  <r>
    <x v="0"/>
    <x v="1277"/>
    <x v="3"/>
    <x v="10222"/>
  </r>
  <r>
    <x v="1"/>
    <x v="1277"/>
    <x v="3"/>
    <x v="10223"/>
  </r>
  <r>
    <x v="0"/>
    <x v="1278"/>
    <x v="0"/>
    <x v="10224"/>
  </r>
  <r>
    <x v="1"/>
    <x v="1278"/>
    <x v="0"/>
    <x v="10225"/>
  </r>
  <r>
    <x v="0"/>
    <x v="1278"/>
    <x v="1"/>
    <x v="10226"/>
  </r>
  <r>
    <x v="1"/>
    <x v="1278"/>
    <x v="1"/>
    <x v="10227"/>
  </r>
  <r>
    <x v="0"/>
    <x v="1278"/>
    <x v="2"/>
    <x v="10228"/>
  </r>
  <r>
    <x v="1"/>
    <x v="1278"/>
    <x v="2"/>
    <x v="10229"/>
  </r>
  <r>
    <x v="0"/>
    <x v="1278"/>
    <x v="3"/>
    <x v="10230"/>
  </r>
  <r>
    <x v="1"/>
    <x v="1278"/>
    <x v="3"/>
    <x v="10231"/>
  </r>
  <r>
    <x v="0"/>
    <x v="1279"/>
    <x v="0"/>
    <x v="10232"/>
  </r>
  <r>
    <x v="1"/>
    <x v="1279"/>
    <x v="0"/>
    <x v="10233"/>
  </r>
  <r>
    <x v="0"/>
    <x v="1279"/>
    <x v="1"/>
    <x v="10234"/>
  </r>
  <r>
    <x v="1"/>
    <x v="1279"/>
    <x v="1"/>
    <x v="10235"/>
  </r>
  <r>
    <x v="0"/>
    <x v="1279"/>
    <x v="2"/>
    <x v="10236"/>
  </r>
  <r>
    <x v="1"/>
    <x v="1279"/>
    <x v="2"/>
    <x v="10237"/>
  </r>
  <r>
    <x v="0"/>
    <x v="1279"/>
    <x v="3"/>
    <x v="10238"/>
  </r>
  <r>
    <x v="1"/>
    <x v="1279"/>
    <x v="3"/>
    <x v="10239"/>
  </r>
  <r>
    <x v="0"/>
    <x v="1280"/>
    <x v="0"/>
    <x v="10240"/>
  </r>
  <r>
    <x v="1"/>
    <x v="1280"/>
    <x v="0"/>
    <x v="10241"/>
  </r>
  <r>
    <x v="0"/>
    <x v="1280"/>
    <x v="1"/>
    <x v="10242"/>
  </r>
  <r>
    <x v="1"/>
    <x v="1280"/>
    <x v="1"/>
    <x v="10243"/>
  </r>
  <r>
    <x v="0"/>
    <x v="1280"/>
    <x v="2"/>
    <x v="10244"/>
  </r>
  <r>
    <x v="1"/>
    <x v="1280"/>
    <x v="2"/>
    <x v="10245"/>
  </r>
  <r>
    <x v="0"/>
    <x v="1280"/>
    <x v="3"/>
    <x v="10246"/>
  </r>
  <r>
    <x v="1"/>
    <x v="1280"/>
    <x v="3"/>
    <x v="10247"/>
  </r>
  <r>
    <x v="0"/>
    <x v="1281"/>
    <x v="0"/>
    <x v="10248"/>
  </r>
  <r>
    <x v="1"/>
    <x v="1281"/>
    <x v="0"/>
    <x v="10249"/>
  </r>
  <r>
    <x v="0"/>
    <x v="1281"/>
    <x v="1"/>
    <x v="10250"/>
  </r>
  <r>
    <x v="1"/>
    <x v="1281"/>
    <x v="1"/>
    <x v="10251"/>
  </r>
  <r>
    <x v="0"/>
    <x v="1281"/>
    <x v="2"/>
    <x v="10252"/>
  </r>
  <r>
    <x v="1"/>
    <x v="1281"/>
    <x v="2"/>
    <x v="10253"/>
  </r>
  <r>
    <x v="0"/>
    <x v="1281"/>
    <x v="3"/>
    <x v="10254"/>
  </r>
  <r>
    <x v="1"/>
    <x v="1281"/>
    <x v="3"/>
    <x v="10255"/>
  </r>
  <r>
    <x v="0"/>
    <x v="1282"/>
    <x v="0"/>
    <x v="10256"/>
  </r>
  <r>
    <x v="1"/>
    <x v="1282"/>
    <x v="0"/>
    <x v="10257"/>
  </r>
  <r>
    <x v="0"/>
    <x v="1282"/>
    <x v="1"/>
    <x v="10258"/>
  </r>
  <r>
    <x v="1"/>
    <x v="1282"/>
    <x v="1"/>
    <x v="10259"/>
  </r>
  <r>
    <x v="0"/>
    <x v="1282"/>
    <x v="2"/>
    <x v="10260"/>
  </r>
  <r>
    <x v="1"/>
    <x v="1282"/>
    <x v="2"/>
    <x v="10261"/>
  </r>
  <r>
    <x v="0"/>
    <x v="1282"/>
    <x v="3"/>
    <x v="10262"/>
  </r>
  <r>
    <x v="1"/>
    <x v="1282"/>
    <x v="3"/>
    <x v="10263"/>
  </r>
  <r>
    <x v="0"/>
    <x v="1283"/>
    <x v="0"/>
    <x v="10264"/>
  </r>
  <r>
    <x v="1"/>
    <x v="1283"/>
    <x v="0"/>
    <x v="10265"/>
  </r>
  <r>
    <x v="0"/>
    <x v="1283"/>
    <x v="1"/>
    <x v="10266"/>
  </r>
  <r>
    <x v="1"/>
    <x v="1283"/>
    <x v="1"/>
    <x v="10267"/>
  </r>
  <r>
    <x v="0"/>
    <x v="1283"/>
    <x v="2"/>
    <x v="10268"/>
  </r>
  <r>
    <x v="1"/>
    <x v="1283"/>
    <x v="2"/>
    <x v="10269"/>
  </r>
  <r>
    <x v="0"/>
    <x v="1283"/>
    <x v="3"/>
    <x v="10270"/>
  </r>
  <r>
    <x v="1"/>
    <x v="1283"/>
    <x v="3"/>
    <x v="10271"/>
  </r>
  <r>
    <x v="0"/>
    <x v="1284"/>
    <x v="0"/>
    <x v="10272"/>
  </r>
  <r>
    <x v="1"/>
    <x v="1284"/>
    <x v="0"/>
    <x v="10273"/>
  </r>
  <r>
    <x v="0"/>
    <x v="1284"/>
    <x v="1"/>
    <x v="10274"/>
  </r>
  <r>
    <x v="1"/>
    <x v="1284"/>
    <x v="1"/>
    <x v="10275"/>
  </r>
  <r>
    <x v="0"/>
    <x v="1284"/>
    <x v="2"/>
    <x v="10276"/>
  </r>
  <r>
    <x v="1"/>
    <x v="1284"/>
    <x v="2"/>
    <x v="10277"/>
  </r>
  <r>
    <x v="0"/>
    <x v="1284"/>
    <x v="3"/>
    <x v="10278"/>
  </r>
  <r>
    <x v="1"/>
    <x v="1284"/>
    <x v="3"/>
    <x v="10279"/>
  </r>
  <r>
    <x v="0"/>
    <x v="1285"/>
    <x v="0"/>
    <x v="10280"/>
  </r>
  <r>
    <x v="1"/>
    <x v="1285"/>
    <x v="0"/>
    <x v="10281"/>
  </r>
  <r>
    <x v="0"/>
    <x v="1285"/>
    <x v="1"/>
    <x v="10282"/>
  </r>
  <r>
    <x v="1"/>
    <x v="1285"/>
    <x v="1"/>
    <x v="10283"/>
  </r>
  <r>
    <x v="0"/>
    <x v="1285"/>
    <x v="2"/>
    <x v="10284"/>
  </r>
  <r>
    <x v="1"/>
    <x v="1285"/>
    <x v="2"/>
    <x v="10285"/>
  </r>
  <r>
    <x v="0"/>
    <x v="1285"/>
    <x v="3"/>
    <x v="10286"/>
  </r>
  <r>
    <x v="1"/>
    <x v="1285"/>
    <x v="3"/>
    <x v="10287"/>
  </r>
  <r>
    <x v="0"/>
    <x v="1286"/>
    <x v="0"/>
    <x v="10288"/>
  </r>
  <r>
    <x v="1"/>
    <x v="1286"/>
    <x v="0"/>
    <x v="10289"/>
  </r>
  <r>
    <x v="0"/>
    <x v="1286"/>
    <x v="1"/>
    <x v="10290"/>
  </r>
  <r>
    <x v="1"/>
    <x v="1286"/>
    <x v="1"/>
    <x v="10291"/>
  </r>
  <r>
    <x v="0"/>
    <x v="1286"/>
    <x v="2"/>
    <x v="10292"/>
  </r>
  <r>
    <x v="1"/>
    <x v="1286"/>
    <x v="2"/>
    <x v="10293"/>
  </r>
  <r>
    <x v="0"/>
    <x v="1286"/>
    <x v="3"/>
    <x v="10294"/>
  </r>
  <r>
    <x v="1"/>
    <x v="1286"/>
    <x v="3"/>
    <x v="10295"/>
  </r>
  <r>
    <x v="0"/>
    <x v="1287"/>
    <x v="0"/>
    <x v="10296"/>
  </r>
  <r>
    <x v="1"/>
    <x v="1287"/>
    <x v="0"/>
    <x v="10297"/>
  </r>
  <r>
    <x v="0"/>
    <x v="1287"/>
    <x v="1"/>
    <x v="10298"/>
  </r>
  <r>
    <x v="1"/>
    <x v="1287"/>
    <x v="1"/>
    <x v="10299"/>
  </r>
  <r>
    <x v="0"/>
    <x v="1287"/>
    <x v="2"/>
    <x v="10300"/>
  </r>
  <r>
    <x v="1"/>
    <x v="1287"/>
    <x v="2"/>
    <x v="10301"/>
  </r>
  <r>
    <x v="0"/>
    <x v="1287"/>
    <x v="3"/>
    <x v="10302"/>
  </r>
  <r>
    <x v="1"/>
    <x v="1287"/>
    <x v="3"/>
    <x v="10303"/>
  </r>
  <r>
    <x v="0"/>
    <x v="1288"/>
    <x v="0"/>
    <x v="10304"/>
  </r>
  <r>
    <x v="1"/>
    <x v="1288"/>
    <x v="0"/>
    <x v="10305"/>
  </r>
  <r>
    <x v="0"/>
    <x v="1288"/>
    <x v="1"/>
    <x v="10306"/>
  </r>
  <r>
    <x v="1"/>
    <x v="1288"/>
    <x v="1"/>
    <x v="10307"/>
  </r>
  <r>
    <x v="0"/>
    <x v="1288"/>
    <x v="2"/>
    <x v="10308"/>
  </r>
  <r>
    <x v="1"/>
    <x v="1288"/>
    <x v="2"/>
    <x v="10309"/>
  </r>
  <r>
    <x v="0"/>
    <x v="1288"/>
    <x v="3"/>
    <x v="10310"/>
  </r>
  <r>
    <x v="1"/>
    <x v="1288"/>
    <x v="3"/>
    <x v="10311"/>
  </r>
  <r>
    <x v="0"/>
    <x v="1289"/>
    <x v="0"/>
    <x v="10312"/>
  </r>
  <r>
    <x v="1"/>
    <x v="1289"/>
    <x v="0"/>
    <x v="10313"/>
  </r>
  <r>
    <x v="0"/>
    <x v="1289"/>
    <x v="1"/>
    <x v="10314"/>
  </r>
  <r>
    <x v="1"/>
    <x v="1289"/>
    <x v="1"/>
    <x v="10315"/>
  </r>
  <r>
    <x v="0"/>
    <x v="1289"/>
    <x v="2"/>
    <x v="10316"/>
  </r>
  <r>
    <x v="1"/>
    <x v="1289"/>
    <x v="2"/>
    <x v="10317"/>
  </r>
  <r>
    <x v="0"/>
    <x v="1289"/>
    <x v="3"/>
    <x v="10318"/>
  </r>
  <r>
    <x v="1"/>
    <x v="1289"/>
    <x v="3"/>
    <x v="10319"/>
  </r>
  <r>
    <x v="0"/>
    <x v="1290"/>
    <x v="0"/>
    <x v="10320"/>
  </r>
  <r>
    <x v="1"/>
    <x v="1290"/>
    <x v="0"/>
    <x v="10321"/>
  </r>
  <r>
    <x v="0"/>
    <x v="1290"/>
    <x v="1"/>
    <x v="10322"/>
  </r>
  <r>
    <x v="1"/>
    <x v="1290"/>
    <x v="1"/>
    <x v="10323"/>
  </r>
  <r>
    <x v="0"/>
    <x v="1290"/>
    <x v="2"/>
    <x v="10324"/>
  </r>
  <r>
    <x v="1"/>
    <x v="1290"/>
    <x v="2"/>
    <x v="10325"/>
  </r>
  <r>
    <x v="0"/>
    <x v="1290"/>
    <x v="3"/>
    <x v="10326"/>
  </r>
  <r>
    <x v="1"/>
    <x v="1290"/>
    <x v="3"/>
    <x v="10327"/>
  </r>
  <r>
    <x v="0"/>
    <x v="1291"/>
    <x v="0"/>
    <x v="10328"/>
  </r>
  <r>
    <x v="1"/>
    <x v="1291"/>
    <x v="0"/>
    <x v="10329"/>
  </r>
  <r>
    <x v="0"/>
    <x v="1291"/>
    <x v="1"/>
    <x v="10330"/>
  </r>
  <r>
    <x v="1"/>
    <x v="1291"/>
    <x v="1"/>
    <x v="10331"/>
  </r>
  <r>
    <x v="0"/>
    <x v="1291"/>
    <x v="2"/>
    <x v="10332"/>
  </r>
  <r>
    <x v="1"/>
    <x v="1291"/>
    <x v="2"/>
    <x v="10333"/>
  </r>
  <r>
    <x v="0"/>
    <x v="1291"/>
    <x v="3"/>
    <x v="10334"/>
  </r>
  <r>
    <x v="1"/>
    <x v="1291"/>
    <x v="3"/>
    <x v="10335"/>
  </r>
  <r>
    <x v="0"/>
    <x v="1292"/>
    <x v="0"/>
    <x v="10336"/>
  </r>
  <r>
    <x v="1"/>
    <x v="1292"/>
    <x v="0"/>
    <x v="10337"/>
  </r>
  <r>
    <x v="0"/>
    <x v="1292"/>
    <x v="1"/>
    <x v="10338"/>
  </r>
  <r>
    <x v="1"/>
    <x v="1292"/>
    <x v="1"/>
    <x v="10339"/>
  </r>
  <r>
    <x v="0"/>
    <x v="1292"/>
    <x v="2"/>
    <x v="10340"/>
  </r>
  <r>
    <x v="1"/>
    <x v="1292"/>
    <x v="2"/>
    <x v="10341"/>
  </r>
  <r>
    <x v="0"/>
    <x v="1292"/>
    <x v="3"/>
    <x v="10342"/>
  </r>
  <r>
    <x v="1"/>
    <x v="1292"/>
    <x v="3"/>
    <x v="10343"/>
  </r>
  <r>
    <x v="0"/>
    <x v="1293"/>
    <x v="0"/>
    <x v="10344"/>
  </r>
  <r>
    <x v="1"/>
    <x v="1293"/>
    <x v="0"/>
    <x v="10345"/>
  </r>
  <r>
    <x v="0"/>
    <x v="1293"/>
    <x v="1"/>
    <x v="10346"/>
  </r>
  <r>
    <x v="1"/>
    <x v="1293"/>
    <x v="1"/>
    <x v="10347"/>
  </r>
  <r>
    <x v="0"/>
    <x v="1293"/>
    <x v="2"/>
    <x v="10348"/>
  </r>
  <r>
    <x v="1"/>
    <x v="1293"/>
    <x v="2"/>
    <x v="10349"/>
  </r>
  <r>
    <x v="0"/>
    <x v="1293"/>
    <x v="3"/>
    <x v="10350"/>
  </r>
  <r>
    <x v="1"/>
    <x v="1293"/>
    <x v="3"/>
    <x v="10351"/>
  </r>
  <r>
    <x v="0"/>
    <x v="1294"/>
    <x v="0"/>
    <x v="10352"/>
  </r>
  <r>
    <x v="1"/>
    <x v="1294"/>
    <x v="0"/>
    <x v="10353"/>
  </r>
  <r>
    <x v="0"/>
    <x v="1294"/>
    <x v="1"/>
    <x v="10354"/>
  </r>
  <r>
    <x v="1"/>
    <x v="1294"/>
    <x v="1"/>
    <x v="10355"/>
  </r>
  <r>
    <x v="0"/>
    <x v="1294"/>
    <x v="2"/>
    <x v="10356"/>
  </r>
  <r>
    <x v="1"/>
    <x v="1294"/>
    <x v="2"/>
    <x v="10357"/>
  </r>
  <r>
    <x v="0"/>
    <x v="1294"/>
    <x v="3"/>
    <x v="10358"/>
  </r>
  <r>
    <x v="1"/>
    <x v="1294"/>
    <x v="3"/>
    <x v="10359"/>
  </r>
  <r>
    <x v="0"/>
    <x v="1295"/>
    <x v="0"/>
    <x v="10360"/>
  </r>
  <r>
    <x v="1"/>
    <x v="1295"/>
    <x v="0"/>
    <x v="10361"/>
  </r>
  <r>
    <x v="0"/>
    <x v="1295"/>
    <x v="1"/>
    <x v="10362"/>
  </r>
  <r>
    <x v="1"/>
    <x v="1295"/>
    <x v="1"/>
    <x v="10363"/>
  </r>
  <r>
    <x v="0"/>
    <x v="1295"/>
    <x v="2"/>
    <x v="10364"/>
  </r>
  <r>
    <x v="1"/>
    <x v="1295"/>
    <x v="2"/>
    <x v="10365"/>
  </r>
  <r>
    <x v="0"/>
    <x v="1295"/>
    <x v="3"/>
    <x v="10366"/>
  </r>
  <r>
    <x v="1"/>
    <x v="1295"/>
    <x v="3"/>
    <x v="10367"/>
  </r>
  <r>
    <x v="0"/>
    <x v="1296"/>
    <x v="0"/>
    <x v="10368"/>
  </r>
  <r>
    <x v="1"/>
    <x v="1296"/>
    <x v="0"/>
    <x v="10369"/>
  </r>
  <r>
    <x v="0"/>
    <x v="1296"/>
    <x v="1"/>
    <x v="10370"/>
  </r>
  <r>
    <x v="1"/>
    <x v="1296"/>
    <x v="1"/>
    <x v="10371"/>
  </r>
  <r>
    <x v="0"/>
    <x v="1296"/>
    <x v="2"/>
    <x v="10372"/>
  </r>
  <r>
    <x v="1"/>
    <x v="1296"/>
    <x v="2"/>
    <x v="10373"/>
  </r>
  <r>
    <x v="0"/>
    <x v="1296"/>
    <x v="3"/>
    <x v="10374"/>
  </r>
  <r>
    <x v="1"/>
    <x v="1296"/>
    <x v="3"/>
    <x v="10375"/>
  </r>
  <r>
    <x v="0"/>
    <x v="1297"/>
    <x v="0"/>
    <x v="10376"/>
  </r>
  <r>
    <x v="1"/>
    <x v="1297"/>
    <x v="0"/>
    <x v="10377"/>
  </r>
  <r>
    <x v="0"/>
    <x v="1297"/>
    <x v="1"/>
    <x v="10378"/>
  </r>
  <r>
    <x v="1"/>
    <x v="1297"/>
    <x v="1"/>
    <x v="10379"/>
  </r>
  <r>
    <x v="0"/>
    <x v="1297"/>
    <x v="2"/>
    <x v="10380"/>
  </r>
  <r>
    <x v="1"/>
    <x v="1297"/>
    <x v="2"/>
    <x v="10381"/>
  </r>
  <r>
    <x v="0"/>
    <x v="1297"/>
    <x v="3"/>
    <x v="10382"/>
  </r>
  <r>
    <x v="1"/>
    <x v="1297"/>
    <x v="3"/>
    <x v="10383"/>
  </r>
  <r>
    <x v="0"/>
    <x v="1298"/>
    <x v="0"/>
    <x v="10384"/>
  </r>
  <r>
    <x v="1"/>
    <x v="1298"/>
    <x v="0"/>
    <x v="10385"/>
  </r>
  <r>
    <x v="0"/>
    <x v="1298"/>
    <x v="1"/>
    <x v="10386"/>
  </r>
  <r>
    <x v="1"/>
    <x v="1298"/>
    <x v="1"/>
    <x v="10387"/>
  </r>
  <r>
    <x v="0"/>
    <x v="1298"/>
    <x v="2"/>
    <x v="10388"/>
  </r>
  <r>
    <x v="1"/>
    <x v="1298"/>
    <x v="2"/>
    <x v="10389"/>
  </r>
  <r>
    <x v="0"/>
    <x v="1298"/>
    <x v="3"/>
    <x v="10390"/>
  </r>
  <r>
    <x v="1"/>
    <x v="1298"/>
    <x v="3"/>
    <x v="10391"/>
  </r>
  <r>
    <x v="0"/>
    <x v="1299"/>
    <x v="0"/>
    <x v="10392"/>
  </r>
  <r>
    <x v="1"/>
    <x v="1299"/>
    <x v="0"/>
    <x v="10393"/>
  </r>
  <r>
    <x v="0"/>
    <x v="1299"/>
    <x v="1"/>
    <x v="10394"/>
  </r>
  <r>
    <x v="1"/>
    <x v="1299"/>
    <x v="1"/>
    <x v="10395"/>
  </r>
  <r>
    <x v="0"/>
    <x v="1299"/>
    <x v="2"/>
    <x v="10396"/>
  </r>
  <r>
    <x v="1"/>
    <x v="1299"/>
    <x v="2"/>
    <x v="10397"/>
  </r>
  <r>
    <x v="0"/>
    <x v="1299"/>
    <x v="3"/>
    <x v="10398"/>
  </r>
  <r>
    <x v="1"/>
    <x v="1299"/>
    <x v="3"/>
    <x v="10399"/>
  </r>
  <r>
    <x v="0"/>
    <x v="1300"/>
    <x v="0"/>
    <x v="10400"/>
  </r>
  <r>
    <x v="1"/>
    <x v="1300"/>
    <x v="0"/>
    <x v="10401"/>
  </r>
  <r>
    <x v="0"/>
    <x v="1300"/>
    <x v="1"/>
    <x v="10402"/>
  </r>
  <r>
    <x v="1"/>
    <x v="1300"/>
    <x v="1"/>
    <x v="10403"/>
  </r>
  <r>
    <x v="0"/>
    <x v="1300"/>
    <x v="2"/>
    <x v="10404"/>
  </r>
  <r>
    <x v="1"/>
    <x v="1300"/>
    <x v="2"/>
    <x v="10405"/>
  </r>
  <r>
    <x v="0"/>
    <x v="1300"/>
    <x v="3"/>
    <x v="10406"/>
  </r>
  <r>
    <x v="1"/>
    <x v="1300"/>
    <x v="3"/>
    <x v="10407"/>
  </r>
  <r>
    <x v="0"/>
    <x v="1301"/>
    <x v="0"/>
    <x v="10408"/>
  </r>
  <r>
    <x v="1"/>
    <x v="1301"/>
    <x v="0"/>
    <x v="10409"/>
  </r>
  <r>
    <x v="0"/>
    <x v="1301"/>
    <x v="1"/>
    <x v="10410"/>
  </r>
  <r>
    <x v="1"/>
    <x v="1301"/>
    <x v="1"/>
    <x v="10411"/>
  </r>
  <r>
    <x v="0"/>
    <x v="1301"/>
    <x v="2"/>
    <x v="10412"/>
  </r>
  <r>
    <x v="1"/>
    <x v="1301"/>
    <x v="2"/>
    <x v="10413"/>
  </r>
  <r>
    <x v="0"/>
    <x v="1301"/>
    <x v="3"/>
    <x v="10414"/>
  </r>
  <r>
    <x v="1"/>
    <x v="1301"/>
    <x v="3"/>
    <x v="10415"/>
  </r>
  <r>
    <x v="0"/>
    <x v="1302"/>
    <x v="0"/>
    <x v="10416"/>
  </r>
  <r>
    <x v="1"/>
    <x v="1302"/>
    <x v="0"/>
    <x v="10417"/>
  </r>
  <r>
    <x v="0"/>
    <x v="1302"/>
    <x v="1"/>
    <x v="10418"/>
  </r>
  <r>
    <x v="1"/>
    <x v="1302"/>
    <x v="1"/>
    <x v="10419"/>
  </r>
  <r>
    <x v="0"/>
    <x v="1302"/>
    <x v="2"/>
    <x v="10420"/>
  </r>
  <r>
    <x v="1"/>
    <x v="1302"/>
    <x v="2"/>
    <x v="10421"/>
  </r>
  <r>
    <x v="0"/>
    <x v="1302"/>
    <x v="3"/>
    <x v="10422"/>
  </r>
  <r>
    <x v="1"/>
    <x v="1302"/>
    <x v="3"/>
    <x v="10423"/>
  </r>
  <r>
    <x v="0"/>
    <x v="1303"/>
    <x v="0"/>
    <x v="10424"/>
  </r>
  <r>
    <x v="1"/>
    <x v="1303"/>
    <x v="0"/>
    <x v="10425"/>
  </r>
  <r>
    <x v="0"/>
    <x v="1303"/>
    <x v="1"/>
    <x v="10426"/>
  </r>
  <r>
    <x v="1"/>
    <x v="1303"/>
    <x v="1"/>
    <x v="10427"/>
  </r>
  <r>
    <x v="0"/>
    <x v="1303"/>
    <x v="2"/>
    <x v="10428"/>
  </r>
  <r>
    <x v="1"/>
    <x v="1303"/>
    <x v="2"/>
    <x v="10429"/>
  </r>
  <r>
    <x v="0"/>
    <x v="1303"/>
    <x v="3"/>
    <x v="10430"/>
  </r>
  <r>
    <x v="1"/>
    <x v="1303"/>
    <x v="3"/>
    <x v="10431"/>
  </r>
  <r>
    <x v="0"/>
    <x v="1304"/>
    <x v="0"/>
    <x v="10432"/>
  </r>
  <r>
    <x v="1"/>
    <x v="1304"/>
    <x v="0"/>
    <x v="10433"/>
  </r>
  <r>
    <x v="0"/>
    <x v="1304"/>
    <x v="1"/>
    <x v="10434"/>
  </r>
  <r>
    <x v="1"/>
    <x v="1304"/>
    <x v="1"/>
    <x v="10435"/>
  </r>
  <r>
    <x v="0"/>
    <x v="1304"/>
    <x v="2"/>
    <x v="10436"/>
  </r>
  <r>
    <x v="1"/>
    <x v="1304"/>
    <x v="2"/>
    <x v="10437"/>
  </r>
  <r>
    <x v="0"/>
    <x v="1304"/>
    <x v="3"/>
    <x v="10438"/>
  </r>
  <r>
    <x v="1"/>
    <x v="1304"/>
    <x v="3"/>
    <x v="10439"/>
  </r>
  <r>
    <x v="0"/>
    <x v="1305"/>
    <x v="0"/>
    <x v="10440"/>
  </r>
  <r>
    <x v="1"/>
    <x v="1305"/>
    <x v="0"/>
    <x v="10441"/>
  </r>
  <r>
    <x v="0"/>
    <x v="1305"/>
    <x v="1"/>
    <x v="10442"/>
  </r>
  <r>
    <x v="1"/>
    <x v="1305"/>
    <x v="1"/>
    <x v="10443"/>
  </r>
  <r>
    <x v="0"/>
    <x v="1305"/>
    <x v="2"/>
    <x v="10444"/>
  </r>
  <r>
    <x v="1"/>
    <x v="1305"/>
    <x v="2"/>
    <x v="10445"/>
  </r>
  <r>
    <x v="0"/>
    <x v="1305"/>
    <x v="3"/>
    <x v="10446"/>
  </r>
  <r>
    <x v="1"/>
    <x v="1305"/>
    <x v="3"/>
    <x v="10447"/>
  </r>
  <r>
    <x v="0"/>
    <x v="1306"/>
    <x v="0"/>
    <x v="10448"/>
  </r>
  <r>
    <x v="1"/>
    <x v="1306"/>
    <x v="0"/>
    <x v="10449"/>
  </r>
  <r>
    <x v="0"/>
    <x v="1306"/>
    <x v="1"/>
    <x v="10450"/>
  </r>
  <r>
    <x v="1"/>
    <x v="1306"/>
    <x v="1"/>
    <x v="10451"/>
  </r>
  <r>
    <x v="0"/>
    <x v="1306"/>
    <x v="2"/>
    <x v="10452"/>
  </r>
  <r>
    <x v="1"/>
    <x v="1306"/>
    <x v="2"/>
    <x v="10453"/>
  </r>
  <r>
    <x v="0"/>
    <x v="1306"/>
    <x v="3"/>
    <x v="10454"/>
  </r>
  <r>
    <x v="1"/>
    <x v="1306"/>
    <x v="3"/>
    <x v="10455"/>
  </r>
  <r>
    <x v="0"/>
    <x v="1307"/>
    <x v="0"/>
    <x v="10456"/>
  </r>
  <r>
    <x v="1"/>
    <x v="1307"/>
    <x v="0"/>
    <x v="10457"/>
  </r>
  <r>
    <x v="0"/>
    <x v="1307"/>
    <x v="1"/>
    <x v="10458"/>
  </r>
  <r>
    <x v="1"/>
    <x v="1307"/>
    <x v="1"/>
    <x v="10459"/>
  </r>
  <r>
    <x v="0"/>
    <x v="1307"/>
    <x v="2"/>
    <x v="10460"/>
  </r>
  <r>
    <x v="1"/>
    <x v="1307"/>
    <x v="2"/>
    <x v="10461"/>
  </r>
  <r>
    <x v="0"/>
    <x v="1307"/>
    <x v="3"/>
    <x v="10462"/>
  </r>
  <r>
    <x v="1"/>
    <x v="1307"/>
    <x v="3"/>
    <x v="10463"/>
  </r>
  <r>
    <x v="0"/>
    <x v="1308"/>
    <x v="0"/>
    <x v="10464"/>
  </r>
  <r>
    <x v="1"/>
    <x v="1308"/>
    <x v="0"/>
    <x v="10465"/>
  </r>
  <r>
    <x v="0"/>
    <x v="1308"/>
    <x v="1"/>
    <x v="10466"/>
  </r>
  <r>
    <x v="1"/>
    <x v="1308"/>
    <x v="1"/>
    <x v="10467"/>
  </r>
  <r>
    <x v="0"/>
    <x v="1308"/>
    <x v="2"/>
    <x v="10468"/>
  </r>
  <r>
    <x v="1"/>
    <x v="1308"/>
    <x v="2"/>
    <x v="10469"/>
  </r>
  <r>
    <x v="0"/>
    <x v="1308"/>
    <x v="3"/>
    <x v="10470"/>
  </r>
  <r>
    <x v="1"/>
    <x v="1308"/>
    <x v="3"/>
    <x v="10471"/>
  </r>
  <r>
    <x v="0"/>
    <x v="1309"/>
    <x v="0"/>
    <x v="10472"/>
  </r>
  <r>
    <x v="1"/>
    <x v="1309"/>
    <x v="0"/>
    <x v="10473"/>
  </r>
  <r>
    <x v="0"/>
    <x v="1309"/>
    <x v="1"/>
    <x v="10474"/>
  </r>
  <r>
    <x v="1"/>
    <x v="1309"/>
    <x v="1"/>
    <x v="10475"/>
  </r>
  <r>
    <x v="0"/>
    <x v="1309"/>
    <x v="2"/>
    <x v="10476"/>
  </r>
  <r>
    <x v="1"/>
    <x v="1309"/>
    <x v="2"/>
    <x v="10477"/>
  </r>
  <r>
    <x v="0"/>
    <x v="1309"/>
    <x v="3"/>
    <x v="10478"/>
  </r>
  <r>
    <x v="1"/>
    <x v="1309"/>
    <x v="3"/>
    <x v="10479"/>
  </r>
  <r>
    <x v="0"/>
    <x v="1310"/>
    <x v="0"/>
    <x v="10480"/>
  </r>
  <r>
    <x v="1"/>
    <x v="1310"/>
    <x v="0"/>
    <x v="10481"/>
  </r>
  <r>
    <x v="0"/>
    <x v="1310"/>
    <x v="1"/>
    <x v="10482"/>
  </r>
  <r>
    <x v="1"/>
    <x v="1310"/>
    <x v="1"/>
    <x v="10483"/>
  </r>
  <r>
    <x v="0"/>
    <x v="1310"/>
    <x v="2"/>
    <x v="10484"/>
  </r>
  <r>
    <x v="1"/>
    <x v="1310"/>
    <x v="2"/>
    <x v="10485"/>
  </r>
  <r>
    <x v="0"/>
    <x v="1310"/>
    <x v="3"/>
    <x v="10486"/>
  </r>
  <r>
    <x v="1"/>
    <x v="1310"/>
    <x v="3"/>
    <x v="10487"/>
  </r>
  <r>
    <x v="0"/>
    <x v="1311"/>
    <x v="0"/>
    <x v="10488"/>
  </r>
  <r>
    <x v="1"/>
    <x v="1311"/>
    <x v="0"/>
    <x v="10489"/>
  </r>
  <r>
    <x v="0"/>
    <x v="1311"/>
    <x v="1"/>
    <x v="10490"/>
  </r>
  <r>
    <x v="1"/>
    <x v="1311"/>
    <x v="1"/>
    <x v="10491"/>
  </r>
  <r>
    <x v="0"/>
    <x v="1311"/>
    <x v="2"/>
    <x v="10492"/>
  </r>
  <r>
    <x v="1"/>
    <x v="1311"/>
    <x v="2"/>
    <x v="10493"/>
  </r>
  <r>
    <x v="0"/>
    <x v="1311"/>
    <x v="3"/>
    <x v="10494"/>
  </r>
  <r>
    <x v="1"/>
    <x v="1311"/>
    <x v="3"/>
    <x v="10495"/>
  </r>
  <r>
    <x v="0"/>
    <x v="1312"/>
    <x v="0"/>
    <x v="10496"/>
  </r>
  <r>
    <x v="1"/>
    <x v="1312"/>
    <x v="0"/>
    <x v="10497"/>
  </r>
  <r>
    <x v="0"/>
    <x v="1312"/>
    <x v="1"/>
    <x v="10498"/>
  </r>
  <r>
    <x v="1"/>
    <x v="1312"/>
    <x v="1"/>
    <x v="10499"/>
  </r>
  <r>
    <x v="0"/>
    <x v="1312"/>
    <x v="2"/>
    <x v="10500"/>
  </r>
  <r>
    <x v="1"/>
    <x v="1312"/>
    <x v="2"/>
    <x v="10501"/>
  </r>
  <r>
    <x v="0"/>
    <x v="1312"/>
    <x v="3"/>
    <x v="10502"/>
  </r>
  <r>
    <x v="1"/>
    <x v="1312"/>
    <x v="3"/>
    <x v="10503"/>
  </r>
  <r>
    <x v="0"/>
    <x v="1313"/>
    <x v="0"/>
    <x v="10504"/>
  </r>
  <r>
    <x v="1"/>
    <x v="1313"/>
    <x v="0"/>
    <x v="10505"/>
  </r>
  <r>
    <x v="0"/>
    <x v="1313"/>
    <x v="1"/>
    <x v="10506"/>
  </r>
  <r>
    <x v="1"/>
    <x v="1313"/>
    <x v="1"/>
    <x v="10507"/>
  </r>
  <r>
    <x v="0"/>
    <x v="1313"/>
    <x v="2"/>
    <x v="10508"/>
  </r>
  <r>
    <x v="1"/>
    <x v="1313"/>
    <x v="2"/>
    <x v="10509"/>
  </r>
  <r>
    <x v="0"/>
    <x v="1313"/>
    <x v="3"/>
    <x v="10510"/>
  </r>
  <r>
    <x v="1"/>
    <x v="1313"/>
    <x v="3"/>
    <x v="10511"/>
  </r>
  <r>
    <x v="0"/>
    <x v="1314"/>
    <x v="0"/>
    <x v="10512"/>
  </r>
  <r>
    <x v="1"/>
    <x v="1314"/>
    <x v="0"/>
    <x v="10513"/>
  </r>
  <r>
    <x v="0"/>
    <x v="1314"/>
    <x v="1"/>
    <x v="10514"/>
  </r>
  <r>
    <x v="1"/>
    <x v="1314"/>
    <x v="1"/>
    <x v="10515"/>
  </r>
  <r>
    <x v="0"/>
    <x v="1314"/>
    <x v="2"/>
    <x v="10516"/>
  </r>
  <r>
    <x v="1"/>
    <x v="1314"/>
    <x v="2"/>
    <x v="10517"/>
  </r>
  <r>
    <x v="0"/>
    <x v="1314"/>
    <x v="3"/>
    <x v="10518"/>
  </r>
  <r>
    <x v="1"/>
    <x v="1314"/>
    <x v="3"/>
    <x v="10519"/>
  </r>
  <r>
    <x v="0"/>
    <x v="1315"/>
    <x v="0"/>
    <x v="10520"/>
  </r>
  <r>
    <x v="1"/>
    <x v="1315"/>
    <x v="0"/>
    <x v="10521"/>
  </r>
  <r>
    <x v="0"/>
    <x v="1315"/>
    <x v="1"/>
    <x v="10522"/>
  </r>
  <r>
    <x v="1"/>
    <x v="1315"/>
    <x v="1"/>
    <x v="10523"/>
  </r>
  <r>
    <x v="0"/>
    <x v="1315"/>
    <x v="2"/>
    <x v="10524"/>
  </r>
  <r>
    <x v="1"/>
    <x v="1315"/>
    <x v="2"/>
    <x v="10525"/>
  </r>
  <r>
    <x v="0"/>
    <x v="1315"/>
    <x v="3"/>
    <x v="10526"/>
  </r>
  <r>
    <x v="1"/>
    <x v="1315"/>
    <x v="3"/>
    <x v="10527"/>
  </r>
  <r>
    <x v="0"/>
    <x v="1316"/>
    <x v="0"/>
    <x v="10528"/>
  </r>
  <r>
    <x v="1"/>
    <x v="1316"/>
    <x v="0"/>
    <x v="10529"/>
  </r>
  <r>
    <x v="0"/>
    <x v="1316"/>
    <x v="1"/>
    <x v="10530"/>
  </r>
  <r>
    <x v="1"/>
    <x v="1316"/>
    <x v="1"/>
    <x v="10531"/>
  </r>
  <r>
    <x v="0"/>
    <x v="1316"/>
    <x v="2"/>
    <x v="10532"/>
  </r>
  <r>
    <x v="1"/>
    <x v="1316"/>
    <x v="2"/>
    <x v="10533"/>
  </r>
  <r>
    <x v="0"/>
    <x v="1316"/>
    <x v="3"/>
    <x v="10534"/>
  </r>
  <r>
    <x v="1"/>
    <x v="1316"/>
    <x v="3"/>
    <x v="10535"/>
  </r>
  <r>
    <x v="0"/>
    <x v="1317"/>
    <x v="0"/>
    <x v="10536"/>
  </r>
  <r>
    <x v="1"/>
    <x v="1317"/>
    <x v="0"/>
    <x v="10537"/>
  </r>
  <r>
    <x v="0"/>
    <x v="1317"/>
    <x v="1"/>
    <x v="10538"/>
  </r>
  <r>
    <x v="1"/>
    <x v="1317"/>
    <x v="1"/>
    <x v="10539"/>
  </r>
  <r>
    <x v="0"/>
    <x v="1317"/>
    <x v="2"/>
    <x v="10540"/>
  </r>
  <r>
    <x v="1"/>
    <x v="1317"/>
    <x v="2"/>
    <x v="10541"/>
  </r>
  <r>
    <x v="0"/>
    <x v="1317"/>
    <x v="3"/>
    <x v="10542"/>
  </r>
  <r>
    <x v="1"/>
    <x v="1317"/>
    <x v="3"/>
    <x v="10543"/>
  </r>
  <r>
    <x v="0"/>
    <x v="1318"/>
    <x v="0"/>
    <x v="10544"/>
  </r>
  <r>
    <x v="1"/>
    <x v="1318"/>
    <x v="0"/>
    <x v="10545"/>
  </r>
  <r>
    <x v="0"/>
    <x v="1318"/>
    <x v="1"/>
    <x v="10546"/>
  </r>
  <r>
    <x v="1"/>
    <x v="1318"/>
    <x v="1"/>
    <x v="10547"/>
  </r>
  <r>
    <x v="0"/>
    <x v="1318"/>
    <x v="2"/>
    <x v="10548"/>
  </r>
  <r>
    <x v="1"/>
    <x v="1318"/>
    <x v="2"/>
    <x v="10549"/>
  </r>
  <r>
    <x v="0"/>
    <x v="1318"/>
    <x v="3"/>
    <x v="10550"/>
  </r>
  <r>
    <x v="1"/>
    <x v="1318"/>
    <x v="3"/>
    <x v="10551"/>
  </r>
  <r>
    <x v="0"/>
    <x v="1319"/>
    <x v="0"/>
    <x v="10552"/>
  </r>
  <r>
    <x v="1"/>
    <x v="1319"/>
    <x v="0"/>
    <x v="10553"/>
  </r>
  <r>
    <x v="0"/>
    <x v="1319"/>
    <x v="1"/>
    <x v="10554"/>
  </r>
  <r>
    <x v="1"/>
    <x v="1319"/>
    <x v="1"/>
    <x v="10555"/>
  </r>
  <r>
    <x v="0"/>
    <x v="1319"/>
    <x v="2"/>
    <x v="10556"/>
  </r>
  <r>
    <x v="1"/>
    <x v="1319"/>
    <x v="2"/>
    <x v="10557"/>
  </r>
  <r>
    <x v="0"/>
    <x v="1319"/>
    <x v="3"/>
    <x v="10558"/>
  </r>
  <r>
    <x v="1"/>
    <x v="1319"/>
    <x v="3"/>
    <x v="10559"/>
  </r>
  <r>
    <x v="0"/>
    <x v="1320"/>
    <x v="0"/>
    <x v="10560"/>
  </r>
  <r>
    <x v="1"/>
    <x v="1320"/>
    <x v="0"/>
    <x v="10561"/>
  </r>
  <r>
    <x v="0"/>
    <x v="1320"/>
    <x v="1"/>
    <x v="10562"/>
  </r>
  <r>
    <x v="1"/>
    <x v="1320"/>
    <x v="1"/>
    <x v="10563"/>
  </r>
  <r>
    <x v="0"/>
    <x v="1320"/>
    <x v="2"/>
    <x v="10564"/>
  </r>
  <r>
    <x v="1"/>
    <x v="1320"/>
    <x v="2"/>
    <x v="10565"/>
  </r>
  <r>
    <x v="0"/>
    <x v="1320"/>
    <x v="3"/>
    <x v="10566"/>
  </r>
  <r>
    <x v="1"/>
    <x v="1320"/>
    <x v="3"/>
    <x v="10567"/>
  </r>
  <r>
    <x v="0"/>
    <x v="1321"/>
    <x v="0"/>
    <x v="10568"/>
  </r>
  <r>
    <x v="1"/>
    <x v="1321"/>
    <x v="0"/>
    <x v="10569"/>
  </r>
  <r>
    <x v="0"/>
    <x v="1321"/>
    <x v="1"/>
    <x v="10570"/>
  </r>
  <r>
    <x v="1"/>
    <x v="1321"/>
    <x v="1"/>
    <x v="10571"/>
  </r>
  <r>
    <x v="0"/>
    <x v="1321"/>
    <x v="2"/>
    <x v="10572"/>
  </r>
  <r>
    <x v="1"/>
    <x v="1321"/>
    <x v="2"/>
    <x v="10573"/>
  </r>
  <r>
    <x v="0"/>
    <x v="1321"/>
    <x v="3"/>
    <x v="10574"/>
  </r>
  <r>
    <x v="1"/>
    <x v="1321"/>
    <x v="3"/>
    <x v="10575"/>
  </r>
  <r>
    <x v="0"/>
    <x v="1322"/>
    <x v="0"/>
    <x v="10576"/>
  </r>
  <r>
    <x v="1"/>
    <x v="1322"/>
    <x v="0"/>
    <x v="10577"/>
  </r>
  <r>
    <x v="0"/>
    <x v="1322"/>
    <x v="1"/>
    <x v="10578"/>
  </r>
  <r>
    <x v="1"/>
    <x v="1322"/>
    <x v="1"/>
    <x v="10579"/>
  </r>
  <r>
    <x v="0"/>
    <x v="1322"/>
    <x v="2"/>
    <x v="10580"/>
  </r>
  <r>
    <x v="1"/>
    <x v="1322"/>
    <x v="2"/>
    <x v="10581"/>
  </r>
  <r>
    <x v="0"/>
    <x v="1322"/>
    <x v="3"/>
    <x v="10582"/>
  </r>
  <r>
    <x v="1"/>
    <x v="1322"/>
    <x v="3"/>
    <x v="10583"/>
  </r>
  <r>
    <x v="0"/>
    <x v="1323"/>
    <x v="0"/>
    <x v="10584"/>
  </r>
  <r>
    <x v="1"/>
    <x v="1323"/>
    <x v="0"/>
    <x v="10585"/>
  </r>
  <r>
    <x v="0"/>
    <x v="1323"/>
    <x v="1"/>
    <x v="10586"/>
  </r>
  <r>
    <x v="1"/>
    <x v="1323"/>
    <x v="1"/>
    <x v="10587"/>
  </r>
  <r>
    <x v="0"/>
    <x v="1323"/>
    <x v="2"/>
    <x v="10588"/>
  </r>
  <r>
    <x v="1"/>
    <x v="1323"/>
    <x v="2"/>
    <x v="10589"/>
  </r>
  <r>
    <x v="0"/>
    <x v="1323"/>
    <x v="3"/>
    <x v="10590"/>
  </r>
  <r>
    <x v="1"/>
    <x v="1323"/>
    <x v="3"/>
    <x v="10591"/>
  </r>
  <r>
    <x v="0"/>
    <x v="1324"/>
    <x v="0"/>
    <x v="10592"/>
  </r>
  <r>
    <x v="1"/>
    <x v="1324"/>
    <x v="0"/>
    <x v="10593"/>
  </r>
  <r>
    <x v="0"/>
    <x v="1324"/>
    <x v="1"/>
    <x v="10594"/>
  </r>
  <r>
    <x v="1"/>
    <x v="1324"/>
    <x v="1"/>
    <x v="10595"/>
  </r>
  <r>
    <x v="0"/>
    <x v="1324"/>
    <x v="2"/>
    <x v="10596"/>
  </r>
  <r>
    <x v="1"/>
    <x v="1324"/>
    <x v="2"/>
    <x v="10597"/>
  </r>
  <r>
    <x v="0"/>
    <x v="1324"/>
    <x v="3"/>
    <x v="10598"/>
  </r>
  <r>
    <x v="1"/>
    <x v="1324"/>
    <x v="3"/>
    <x v="10599"/>
  </r>
  <r>
    <x v="0"/>
    <x v="1325"/>
    <x v="0"/>
    <x v="10600"/>
  </r>
  <r>
    <x v="1"/>
    <x v="1325"/>
    <x v="0"/>
    <x v="10601"/>
  </r>
  <r>
    <x v="0"/>
    <x v="1325"/>
    <x v="1"/>
    <x v="10602"/>
  </r>
  <r>
    <x v="1"/>
    <x v="1325"/>
    <x v="1"/>
    <x v="10603"/>
  </r>
  <r>
    <x v="0"/>
    <x v="1325"/>
    <x v="2"/>
    <x v="10604"/>
  </r>
  <r>
    <x v="1"/>
    <x v="1325"/>
    <x v="2"/>
    <x v="10605"/>
  </r>
  <r>
    <x v="0"/>
    <x v="1325"/>
    <x v="3"/>
    <x v="10606"/>
  </r>
  <r>
    <x v="1"/>
    <x v="1325"/>
    <x v="3"/>
    <x v="10607"/>
  </r>
  <r>
    <x v="0"/>
    <x v="1326"/>
    <x v="0"/>
    <x v="10608"/>
  </r>
  <r>
    <x v="1"/>
    <x v="1326"/>
    <x v="0"/>
    <x v="10609"/>
  </r>
  <r>
    <x v="0"/>
    <x v="1326"/>
    <x v="1"/>
    <x v="10610"/>
  </r>
  <r>
    <x v="1"/>
    <x v="1326"/>
    <x v="1"/>
    <x v="10611"/>
  </r>
  <r>
    <x v="0"/>
    <x v="1326"/>
    <x v="2"/>
    <x v="10612"/>
  </r>
  <r>
    <x v="1"/>
    <x v="1326"/>
    <x v="2"/>
    <x v="10613"/>
  </r>
  <r>
    <x v="0"/>
    <x v="1326"/>
    <x v="3"/>
    <x v="10614"/>
  </r>
  <r>
    <x v="1"/>
    <x v="1326"/>
    <x v="3"/>
    <x v="10615"/>
  </r>
  <r>
    <x v="0"/>
    <x v="1327"/>
    <x v="0"/>
    <x v="10616"/>
  </r>
  <r>
    <x v="1"/>
    <x v="1327"/>
    <x v="0"/>
    <x v="10617"/>
  </r>
  <r>
    <x v="0"/>
    <x v="1327"/>
    <x v="1"/>
    <x v="10618"/>
  </r>
  <r>
    <x v="1"/>
    <x v="1327"/>
    <x v="1"/>
    <x v="10619"/>
  </r>
  <r>
    <x v="0"/>
    <x v="1327"/>
    <x v="2"/>
    <x v="10620"/>
  </r>
  <r>
    <x v="1"/>
    <x v="1327"/>
    <x v="2"/>
    <x v="10621"/>
  </r>
  <r>
    <x v="0"/>
    <x v="1327"/>
    <x v="3"/>
    <x v="10622"/>
  </r>
  <r>
    <x v="1"/>
    <x v="1327"/>
    <x v="3"/>
    <x v="10623"/>
  </r>
  <r>
    <x v="0"/>
    <x v="1328"/>
    <x v="0"/>
    <x v="10624"/>
  </r>
  <r>
    <x v="1"/>
    <x v="1328"/>
    <x v="0"/>
    <x v="10625"/>
  </r>
  <r>
    <x v="0"/>
    <x v="1328"/>
    <x v="1"/>
    <x v="10626"/>
  </r>
  <r>
    <x v="1"/>
    <x v="1328"/>
    <x v="1"/>
    <x v="10627"/>
  </r>
  <r>
    <x v="0"/>
    <x v="1328"/>
    <x v="2"/>
    <x v="10628"/>
  </r>
  <r>
    <x v="1"/>
    <x v="1328"/>
    <x v="2"/>
    <x v="10629"/>
  </r>
  <r>
    <x v="0"/>
    <x v="1328"/>
    <x v="3"/>
    <x v="10630"/>
  </r>
  <r>
    <x v="1"/>
    <x v="1328"/>
    <x v="3"/>
    <x v="10631"/>
  </r>
  <r>
    <x v="0"/>
    <x v="1329"/>
    <x v="0"/>
    <x v="10632"/>
  </r>
  <r>
    <x v="1"/>
    <x v="1329"/>
    <x v="0"/>
    <x v="10633"/>
  </r>
  <r>
    <x v="0"/>
    <x v="1329"/>
    <x v="1"/>
    <x v="10634"/>
  </r>
  <r>
    <x v="1"/>
    <x v="1329"/>
    <x v="1"/>
    <x v="10635"/>
  </r>
  <r>
    <x v="0"/>
    <x v="1329"/>
    <x v="2"/>
    <x v="10636"/>
  </r>
  <r>
    <x v="1"/>
    <x v="1329"/>
    <x v="2"/>
    <x v="10637"/>
  </r>
  <r>
    <x v="0"/>
    <x v="1329"/>
    <x v="3"/>
    <x v="10638"/>
  </r>
  <r>
    <x v="1"/>
    <x v="1329"/>
    <x v="3"/>
    <x v="10639"/>
  </r>
  <r>
    <x v="0"/>
    <x v="1330"/>
    <x v="0"/>
    <x v="10640"/>
  </r>
  <r>
    <x v="1"/>
    <x v="1330"/>
    <x v="0"/>
    <x v="10641"/>
  </r>
  <r>
    <x v="0"/>
    <x v="1330"/>
    <x v="1"/>
    <x v="10642"/>
  </r>
  <r>
    <x v="1"/>
    <x v="1330"/>
    <x v="1"/>
    <x v="10643"/>
  </r>
  <r>
    <x v="0"/>
    <x v="1330"/>
    <x v="2"/>
    <x v="10644"/>
  </r>
  <r>
    <x v="1"/>
    <x v="1330"/>
    <x v="2"/>
    <x v="10645"/>
  </r>
  <r>
    <x v="0"/>
    <x v="1330"/>
    <x v="3"/>
    <x v="10646"/>
  </r>
  <r>
    <x v="1"/>
    <x v="1330"/>
    <x v="3"/>
    <x v="10647"/>
  </r>
  <r>
    <x v="0"/>
    <x v="1331"/>
    <x v="0"/>
    <x v="10648"/>
  </r>
  <r>
    <x v="1"/>
    <x v="1331"/>
    <x v="0"/>
    <x v="10649"/>
  </r>
  <r>
    <x v="0"/>
    <x v="1331"/>
    <x v="1"/>
    <x v="10650"/>
  </r>
  <r>
    <x v="1"/>
    <x v="1331"/>
    <x v="1"/>
    <x v="10651"/>
  </r>
  <r>
    <x v="0"/>
    <x v="1331"/>
    <x v="2"/>
    <x v="10652"/>
  </r>
  <r>
    <x v="1"/>
    <x v="1331"/>
    <x v="2"/>
    <x v="10653"/>
  </r>
  <r>
    <x v="0"/>
    <x v="1331"/>
    <x v="3"/>
    <x v="10654"/>
  </r>
  <r>
    <x v="1"/>
    <x v="1331"/>
    <x v="3"/>
    <x v="10655"/>
  </r>
  <r>
    <x v="0"/>
    <x v="1332"/>
    <x v="0"/>
    <x v="10656"/>
  </r>
  <r>
    <x v="1"/>
    <x v="1332"/>
    <x v="0"/>
    <x v="10657"/>
  </r>
  <r>
    <x v="0"/>
    <x v="1332"/>
    <x v="1"/>
    <x v="10658"/>
  </r>
  <r>
    <x v="1"/>
    <x v="1332"/>
    <x v="1"/>
    <x v="10659"/>
  </r>
  <r>
    <x v="0"/>
    <x v="1332"/>
    <x v="2"/>
    <x v="10660"/>
  </r>
  <r>
    <x v="1"/>
    <x v="1332"/>
    <x v="2"/>
    <x v="10661"/>
  </r>
  <r>
    <x v="0"/>
    <x v="1332"/>
    <x v="3"/>
    <x v="10662"/>
  </r>
  <r>
    <x v="1"/>
    <x v="1332"/>
    <x v="3"/>
    <x v="10663"/>
  </r>
  <r>
    <x v="0"/>
    <x v="1333"/>
    <x v="0"/>
    <x v="10664"/>
  </r>
  <r>
    <x v="1"/>
    <x v="1333"/>
    <x v="0"/>
    <x v="10665"/>
  </r>
  <r>
    <x v="0"/>
    <x v="1333"/>
    <x v="1"/>
    <x v="10666"/>
  </r>
  <r>
    <x v="1"/>
    <x v="1333"/>
    <x v="1"/>
    <x v="10667"/>
  </r>
  <r>
    <x v="0"/>
    <x v="1333"/>
    <x v="2"/>
    <x v="10668"/>
  </r>
  <r>
    <x v="1"/>
    <x v="1333"/>
    <x v="2"/>
    <x v="10669"/>
  </r>
  <r>
    <x v="0"/>
    <x v="1333"/>
    <x v="3"/>
    <x v="10670"/>
  </r>
  <r>
    <x v="1"/>
    <x v="1333"/>
    <x v="3"/>
    <x v="10671"/>
  </r>
  <r>
    <x v="0"/>
    <x v="1334"/>
    <x v="0"/>
    <x v="10672"/>
  </r>
  <r>
    <x v="1"/>
    <x v="1334"/>
    <x v="0"/>
    <x v="10673"/>
  </r>
  <r>
    <x v="0"/>
    <x v="1334"/>
    <x v="1"/>
    <x v="10674"/>
  </r>
  <r>
    <x v="1"/>
    <x v="1334"/>
    <x v="1"/>
    <x v="10675"/>
  </r>
  <r>
    <x v="0"/>
    <x v="1334"/>
    <x v="2"/>
    <x v="10676"/>
  </r>
  <r>
    <x v="1"/>
    <x v="1334"/>
    <x v="2"/>
    <x v="10677"/>
  </r>
  <r>
    <x v="0"/>
    <x v="1334"/>
    <x v="3"/>
    <x v="10678"/>
  </r>
  <r>
    <x v="1"/>
    <x v="1334"/>
    <x v="3"/>
    <x v="10679"/>
  </r>
  <r>
    <x v="0"/>
    <x v="1335"/>
    <x v="0"/>
    <x v="10680"/>
  </r>
  <r>
    <x v="1"/>
    <x v="1335"/>
    <x v="0"/>
    <x v="10681"/>
  </r>
  <r>
    <x v="0"/>
    <x v="1335"/>
    <x v="1"/>
    <x v="10682"/>
  </r>
  <r>
    <x v="1"/>
    <x v="1335"/>
    <x v="1"/>
    <x v="10683"/>
  </r>
  <r>
    <x v="0"/>
    <x v="1335"/>
    <x v="2"/>
    <x v="10684"/>
  </r>
  <r>
    <x v="1"/>
    <x v="1335"/>
    <x v="2"/>
    <x v="10685"/>
  </r>
  <r>
    <x v="0"/>
    <x v="1335"/>
    <x v="3"/>
    <x v="10686"/>
  </r>
  <r>
    <x v="1"/>
    <x v="1335"/>
    <x v="3"/>
    <x v="10687"/>
  </r>
  <r>
    <x v="0"/>
    <x v="1336"/>
    <x v="0"/>
    <x v="10688"/>
  </r>
  <r>
    <x v="1"/>
    <x v="1336"/>
    <x v="0"/>
    <x v="10689"/>
  </r>
  <r>
    <x v="0"/>
    <x v="1336"/>
    <x v="1"/>
    <x v="10690"/>
  </r>
  <r>
    <x v="1"/>
    <x v="1336"/>
    <x v="1"/>
    <x v="10691"/>
  </r>
  <r>
    <x v="0"/>
    <x v="1336"/>
    <x v="2"/>
    <x v="10692"/>
  </r>
  <r>
    <x v="1"/>
    <x v="1336"/>
    <x v="2"/>
    <x v="10693"/>
  </r>
  <r>
    <x v="0"/>
    <x v="1336"/>
    <x v="3"/>
    <x v="10694"/>
  </r>
  <r>
    <x v="1"/>
    <x v="1336"/>
    <x v="3"/>
    <x v="10695"/>
  </r>
  <r>
    <x v="0"/>
    <x v="1337"/>
    <x v="0"/>
    <x v="10696"/>
  </r>
  <r>
    <x v="1"/>
    <x v="1337"/>
    <x v="0"/>
    <x v="10697"/>
  </r>
  <r>
    <x v="0"/>
    <x v="1337"/>
    <x v="1"/>
    <x v="10698"/>
  </r>
  <r>
    <x v="1"/>
    <x v="1337"/>
    <x v="1"/>
    <x v="10699"/>
  </r>
  <r>
    <x v="0"/>
    <x v="1337"/>
    <x v="2"/>
    <x v="10700"/>
  </r>
  <r>
    <x v="1"/>
    <x v="1337"/>
    <x v="2"/>
    <x v="10701"/>
  </r>
  <r>
    <x v="0"/>
    <x v="1337"/>
    <x v="3"/>
    <x v="10702"/>
  </r>
  <r>
    <x v="1"/>
    <x v="1337"/>
    <x v="3"/>
    <x v="10703"/>
  </r>
  <r>
    <x v="0"/>
    <x v="1338"/>
    <x v="0"/>
    <x v="10704"/>
  </r>
  <r>
    <x v="1"/>
    <x v="1338"/>
    <x v="0"/>
    <x v="10705"/>
  </r>
  <r>
    <x v="0"/>
    <x v="1338"/>
    <x v="1"/>
    <x v="10706"/>
  </r>
  <r>
    <x v="1"/>
    <x v="1338"/>
    <x v="1"/>
    <x v="10707"/>
  </r>
  <r>
    <x v="0"/>
    <x v="1338"/>
    <x v="2"/>
    <x v="10708"/>
  </r>
  <r>
    <x v="1"/>
    <x v="1338"/>
    <x v="2"/>
    <x v="10709"/>
  </r>
  <r>
    <x v="0"/>
    <x v="1338"/>
    <x v="3"/>
    <x v="10710"/>
  </r>
  <r>
    <x v="1"/>
    <x v="1338"/>
    <x v="3"/>
    <x v="10711"/>
  </r>
  <r>
    <x v="0"/>
    <x v="1339"/>
    <x v="0"/>
    <x v="10712"/>
  </r>
  <r>
    <x v="1"/>
    <x v="1339"/>
    <x v="0"/>
    <x v="10713"/>
  </r>
  <r>
    <x v="0"/>
    <x v="1339"/>
    <x v="1"/>
    <x v="10714"/>
  </r>
  <r>
    <x v="1"/>
    <x v="1339"/>
    <x v="1"/>
    <x v="10715"/>
  </r>
  <r>
    <x v="0"/>
    <x v="1339"/>
    <x v="2"/>
    <x v="10716"/>
  </r>
  <r>
    <x v="1"/>
    <x v="1339"/>
    <x v="2"/>
    <x v="10717"/>
  </r>
  <r>
    <x v="0"/>
    <x v="1339"/>
    <x v="3"/>
    <x v="10718"/>
  </r>
  <r>
    <x v="1"/>
    <x v="1339"/>
    <x v="3"/>
    <x v="10719"/>
  </r>
  <r>
    <x v="0"/>
    <x v="1340"/>
    <x v="0"/>
    <x v="10720"/>
  </r>
  <r>
    <x v="1"/>
    <x v="1340"/>
    <x v="0"/>
    <x v="10721"/>
  </r>
  <r>
    <x v="0"/>
    <x v="1340"/>
    <x v="1"/>
    <x v="10722"/>
  </r>
  <r>
    <x v="1"/>
    <x v="1340"/>
    <x v="1"/>
    <x v="10723"/>
  </r>
  <r>
    <x v="0"/>
    <x v="1340"/>
    <x v="2"/>
    <x v="10724"/>
  </r>
  <r>
    <x v="1"/>
    <x v="1340"/>
    <x v="2"/>
    <x v="10725"/>
  </r>
  <r>
    <x v="0"/>
    <x v="1340"/>
    <x v="3"/>
    <x v="10726"/>
  </r>
  <r>
    <x v="1"/>
    <x v="1340"/>
    <x v="3"/>
    <x v="10727"/>
  </r>
  <r>
    <x v="0"/>
    <x v="1341"/>
    <x v="0"/>
    <x v="10728"/>
  </r>
  <r>
    <x v="1"/>
    <x v="1341"/>
    <x v="0"/>
    <x v="10729"/>
  </r>
  <r>
    <x v="0"/>
    <x v="1341"/>
    <x v="1"/>
    <x v="10730"/>
  </r>
  <r>
    <x v="1"/>
    <x v="1341"/>
    <x v="1"/>
    <x v="10731"/>
  </r>
  <r>
    <x v="0"/>
    <x v="1341"/>
    <x v="2"/>
    <x v="10732"/>
  </r>
  <r>
    <x v="1"/>
    <x v="1341"/>
    <x v="2"/>
    <x v="10733"/>
  </r>
  <r>
    <x v="0"/>
    <x v="1341"/>
    <x v="3"/>
    <x v="10734"/>
  </r>
  <r>
    <x v="1"/>
    <x v="1341"/>
    <x v="3"/>
    <x v="10735"/>
  </r>
  <r>
    <x v="0"/>
    <x v="1342"/>
    <x v="0"/>
    <x v="10736"/>
  </r>
  <r>
    <x v="1"/>
    <x v="1342"/>
    <x v="0"/>
    <x v="10737"/>
  </r>
  <r>
    <x v="0"/>
    <x v="1342"/>
    <x v="1"/>
    <x v="10738"/>
  </r>
  <r>
    <x v="1"/>
    <x v="1342"/>
    <x v="1"/>
    <x v="10739"/>
  </r>
  <r>
    <x v="0"/>
    <x v="1342"/>
    <x v="2"/>
    <x v="10740"/>
  </r>
  <r>
    <x v="1"/>
    <x v="1342"/>
    <x v="2"/>
    <x v="10741"/>
  </r>
  <r>
    <x v="0"/>
    <x v="1342"/>
    <x v="3"/>
    <x v="10742"/>
  </r>
  <r>
    <x v="1"/>
    <x v="1342"/>
    <x v="3"/>
    <x v="10743"/>
  </r>
  <r>
    <x v="0"/>
    <x v="1343"/>
    <x v="0"/>
    <x v="10744"/>
  </r>
  <r>
    <x v="1"/>
    <x v="1343"/>
    <x v="0"/>
    <x v="10745"/>
  </r>
  <r>
    <x v="0"/>
    <x v="1343"/>
    <x v="1"/>
    <x v="10746"/>
  </r>
  <r>
    <x v="1"/>
    <x v="1343"/>
    <x v="1"/>
    <x v="10747"/>
  </r>
  <r>
    <x v="0"/>
    <x v="1343"/>
    <x v="2"/>
    <x v="10748"/>
  </r>
  <r>
    <x v="1"/>
    <x v="1343"/>
    <x v="2"/>
    <x v="10749"/>
  </r>
  <r>
    <x v="0"/>
    <x v="1343"/>
    <x v="3"/>
    <x v="10750"/>
  </r>
  <r>
    <x v="1"/>
    <x v="1343"/>
    <x v="3"/>
    <x v="10751"/>
  </r>
  <r>
    <x v="0"/>
    <x v="1344"/>
    <x v="0"/>
    <x v="10752"/>
  </r>
  <r>
    <x v="1"/>
    <x v="1344"/>
    <x v="0"/>
    <x v="10753"/>
  </r>
  <r>
    <x v="0"/>
    <x v="1344"/>
    <x v="1"/>
    <x v="10754"/>
  </r>
  <r>
    <x v="1"/>
    <x v="1344"/>
    <x v="1"/>
    <x v="10755"/>
  </r>
  <r>
    <x v="0"/>
    <x v="1344"/>
    <x v="2"/>
    <x v="10756"/>
  </r>
  <r>
    <x v="1"/>
    <x v="1344"/>
    <x v="2"/>
    <x v="10757"/>
  </r>
  <r>
    <x v="0"/>
    <x v="1344"/>
    <x v="3"/>
    <x v="10758"/>
  </r>
  <r>
    <x v="1"/>
    <x v="1344"/>
    <x v="3"/>
    <x v="10759"/>
  </r>
  <r>
    <x v="0"/>
    <x v="1345"/>
    <x v="0"/>
    <x v="10760"/>
  </r>
  <r>
    <x v="1"/>
    <x v="1345"/>
    <x v="0"/>
    <x v="10761"/>
  </r>
  <r>
    <x v="0"/>
    <x v="1345"/>
    <x v="1"/>
    <x v="10762"/>
  </r>
  <r>
    <x v="1"/>
    <x v="1345"/>
    <x v="1"/>
    <x v="10763"/>
  </r>
  <r>
    <x v="0"/>
    <x v="1345"/>
    <x v="2"/>
    <x v="10764"/>
  </r>
  <r>
    <x v="1"/>
    <x v="1345"/>
    <x v="2"/>
    <x v="10765"/>
  </r>
  <r>
    <x v="0"/>
    <x v="1345"/>
    <x v="3"/>
    <x v="10766"/>
  </r>
  <r>
    <x v="1"/>
    <x v="1345"/>
    <x v="3"/>
    <x v="10767"/>
  </r>
  <r>
    <x v="0"/>
    <x v="1346"/>
    <x v="0"/>
    <x v="10768"/>
  </r>
  <r>
    <x v="1"/>
    <x v="1346"/>
    <x v="0"/>
    <x v="10769"/>
  </r>
  <r>
    <x v="0"/>
    <x v="1346"/>
    <x v="1"/>
    <x v="10770"/>
  </r>
  <r>
    <x v="1"/>
    <x v="1346"/>
    <x v="1"/>
    <x v="10771"/>
  </r>
  <r>
    <x v="0"/>
    <x v="1346"/>
    <x v="2"/>
    <x v="10772"/>
  </r>
  <r>
    <x v="1"/>
    <x v="1346"/>
    <x v="2"/>
    <x v="10773"/>
  </r>
  <r>
    <x v="0"/>
    <x v="1346"/>
    <x v="3"/>
    <x v="10774"/>
  </r>
  <r>
    <x v="1"/>
    <x v="1346"/>
    <x v="3"/>
    <x v="10775"/>
  </r>
  <r>
    <x v="0"/>
    <x v="1347"/>
    <x v="0"/>
    <x v="10776"/>
  </r>
  <r>
    <x v="1"/>
    <x v="1347"/>
    <x v="0"/>
    <x v="10777"/>
  </r>
  <r>
    <x v="0"/>
    <x v="1347"/>
    <x v="1"/>
    <x v="10778"/>
  </r>
  <r>
    <x v="1"/>
    <x v="1347"/>
    <x v="1"/>
    <x v="10779"/>
  </r>
  <r>
    <x v="0"/>
    <x v="1347"/>
    <x v="2"/>
    <x v="10780"/>
  </r>
  <r>
    <x v="1"/>
    <x v="1347"/>
    <x v="2"/>
    <x v="10781"/>
  </r>
  <r>
    <x v="0"/>
    <x v="1347"/>
    <x v="3"/>
    <x v="10782"/>
  </r>
  <r>
    <x v="1"/>
    <x v="1347"/>
    <x v="3"/>
    <x v="10783"/>
  </r>
  <r>
    <x v="0"/>
    <x v="1348"/>
    <x v="0"/>
    <x v="10784"/>
  </r>
  <r>
    <x v="1"/>
    <x v="1348"/>
    <x v="0"/>
    <x v="10785"/>
  </r>
  <r>
    <x v="0"/>
    <x v="1348"/>
    <x v="1"/>
    <x v="10786"/>
  </r>
  <r>
    <x v="1"/>
    <x v="1348"/>
    <x v="1"/>
    <x v="10787"/>
  </r>
  <r>
    <x v="0"/>
    <x v="1348"/>
    <x v="2"/>
    <x v="10788"/>
  </r>
  <r>
    <x v="1"/>
    <x v="1348"/>
    <x v="2"/>
    <x v="10789"/>
  </r>
  <r>
    <x v="0"/>
    <x v="1348"/>
    <x v="3"/>
    <x v="10790"/>
  </r>
  <r>
    <x v="1"/>
    <x v="1348"/>
    <x v="3"/>
    <x v="10791"/>
  </r>
  <r>
    <x v="0"/>
    <x v="1349"/>
    <x v="0"/>
    <x v="10792"/>
  </r>
  <r>
    <x v="1"/>
    <x v="1349"/>
    <x v="0"/>
    <x v="10793"/>
  </r>
  <r>
    <x v="0"/>
    <x v="1349"/>
    <x v="1"/>
    <x v="10794"/>
  </r>
  <r>
    <x v="1"/>
    <x v="1349"/>
    <x v="1"/>
    <x v="10795"/>
  </r>
  <r>
    <x v="0"/>
    <x v="1349"/>
    <x v="2"/>
    <x v="10796"/>
  </r>
  <r>
    <x v="1"/>
    <x v="1349"/>
    <x v="2"/>
    <x v="10797"/>
  </r>
  <r>
    <x v="0"/>
    <x v="1349"/>
    <x v="3"/>
    <x v="10798"/>
  </r>
  <r>
    <x v="1"/>
    <x v="1349"/>
    <x v="3"/>
    <x v="10799"/>
  </r>
  <r>
    <x v="0"/>
    <x v="1350"/>
    <x v="0"/>
    <x v="10800"/>
  </r>
  <r>
    <x v="1"/>
    <x v="1350"/>
    <x v="0"/>
    <x v="10801"/>
  </r>
  <r>
    <x v="0"/>
    <x v="1350"/>
    <x v="1"/>
    <x v="10802"/>
  </r>
  <r>
    <x v="1"/>
    <x v="1350"/>
    <x v="1"/>
    <x v="10803"/>
  </r>
  <r>
    <x v="0"/>
    <x v="1350"/>
    <x v="2"/>
    <x v="10804"/>
  </r>
  <r>
    <x v="1"/>
    <x v="1350"/>
    <x v="2"/>
    <x v="10805"/>
  </r>
  <r>
    <x v="0"/>
    <x v="1350"/>
    <x v="3"/>
    <x v="10806"/>
  </r>
  <r>
    <x v="1"/>
    <x v="1350"/>
    <x v="3"/>
    <x v="10807"/>
  </r>
  <r>
    <x v="0"/>
    <x v="1351"/>
    <x v="0"/>
    <x v="10808"/>
  </r>
  <r>
    <x v="1"/>
    <x v="1351"/>
    <x v="0"/>
    <x v="10809"/>
  </r>
  <r>
    <x v="0"/>
    <x v="1351"/>
    <x v="1"/>
    <x v="10810"/>
  </r>
  <r>
    <x v="1"/>
    <x v="1351"/>
    <x v="1"/>
    <x v="10811"/>
  </r>
  <r>
    <x v="0"/>
    <x v="1351"/>
    <x v="2"/>
    <x v="10812"/>
  </r>
  <r>
    <x v="1"/>
    <x v="1351"/>
    <x v="2"/>
    <x v="10813"/>
  </r>
  <r>
    <x v="0"/>
    <x v="1351"/>
    <x v="3"/>
    <x v="10814"/>
  </r>
  <r>
    <x v="1"/>
    <x v="1351"/>
    <x v="3"/>
    <x v="10815"/>
  </r>
  <r>
    <x v="0"/>
    <x v="1352"/>
    <x v="0"/>
    <x v="10816"/>
  </r>
  <r>
    <x v="1"/>
    <x v="1352"/>
    <x v="0"/>
    <x v="10817"/>
  </r>
  <r>
    <x v="0"/>
    <x v="1352"/>
    <x v="1"/>
    <x v="10818"/>
  </r>
  <r>
    <x v="1"/>
    <x v="1352"/>
    <x v="1"/>
    <x v="10819"/>
  </r>
  <r>
    <x v="0"/>
    <x v="1352"/>
    <x v="2"/>
    <x v="10820"/>
  </r>
  <r>
    <x v="1"/>
    <x v="1352"/>
    <x v="2"/>
    <x v="10821"/>
  </r>
  <r>
    <x v="0"/>
    <x v="1352"/>
    <x v="3"/>
    <x v="10822"/>
  </r>
  <r>
    <x v="1"/>
    <x v="1352"/>
    <x v="3"/>
    <x v="10823"/>
  </r>
  <r>
    <x v="0"/>
    <x v="1353"/>
    <x v="0"/>
    <x v="10824"/>
  </r>
  <r>
    <x v="1"/>
    <x v="1353"/>
    <x v="0"/>
    <x v="10825"/>
  </r>
  <r>
    <x v="0"/>
    <x v="1353"/>
    <x v="1"/>
    <x v="10826"/>
  </r>
  <r>
    <x v="1"/>
    <x v="1353"/>
    <x v="1"/>
    <x v="10827"/>
  </r>
  <r>
    <x v="0"/>
    <x v="1353"/>
    <x v="2"/>
    <x v="10828"/>
  </r>
  <r>
    <x v="1"/>
    <x v="1353"/>
    <x v="2"/>
    <x v="10829"/>
  </r>
  <r>
    <x v="0"/>
    <x v="1353"/>
    <x v="3"/>
    <x v="10830"/>
  </r>
  <r>
    <x v="1"/>
    <x v="1353"/>
    <x v="3"/>
    <x v="10831"/>
  </r>
  <r>
    <x v="0"/>
    <x v="1354"/>
    <x v="0"/>
    <x v="10832"/>
  </r>
  <r>
    <x v="1"/>
    <x v="1354"/>
    <x v="0"/>
    <x v="10833"/>
  </r>
  <r>
    <x v="0"/>
    <x v="1354"/>
    <x v="1"/>
    <x v="10834"/>
  </r>
  <r>
    <x v="1"/>
    <x v="1354"/>
    <x v="1"/>
    <x v="10835"/>
  </r>
  <r>
    <x v="0"/>
    <x v="1354"/>
    <x v="2"/>
    <x v="10836"/>
  </r>
  <r>
    <x v="1"/>
    <x v="1354"/>
    <x v="2"/>
    <x v="10837"/>
  </r>
  <r>
    <x v="0"/>
    <x v="1354"/>
    <x v="3"/>
    <x v="10838"/>
  </r>
  <r>
    <x v="1"/>
    <x v="1354"/>
    <x v="3"/>
    <x v="10839"/>
  </r>
  <r>
    <x v="0"/>
    <x v="1355"/>
    <x v="0"/>
    <x v="10840"/>
  </r>
  <r>
    <x v="1"/>
    <x v="1355"/>
    <x v="0"/>
    <x v="10841"/>
  </r>
  <r>
    <x v="0"/>
    <x v="1355"/>
    <x v="1"/>
    <x v="10842"/>
  </r>
  <r>
    <x v="1"/>
    <x v="1355"/>
    <x v="1"/>
    <x v="10843"/>
  </r>
  <r>
    <x v="0"/>
    <x v="1355"/>
    <x v="2"/>
    <x v="10844"/>
  </r>
  <r>
    <x v="1"/>
    <x v="1355"/>
    <x v="2"/>
    <x v="10845"/>
  </r>
  <r>
    <x v="0"/>
    <x v="1355"/>
    <x v="3"/>
    <x v="10846"/>
  </r>
  <r>
    <x v="1"/>
    <x v="1355"/>
    <x v="3"/>
    <x v="10847"/>
  </r>
  <r>
    <x v="0"/>
    <x v="1356"/>
    <x v="0"/>
    <x v="10848"/>
  </r>
  <r>
    <x v="1"/>
    <x v="1356"/>
    <x v="0"/>
    <x v="10849"/>
  </r>
  <r>
    <x v="0"/>
    <x v="1356"/>
    <x v="1"/>
    <x v="10850"/>
  </r>
  <r>
    <x v="1"/>
    <x v="1356"/>
    <x v="1"/>
    <x v="10851"/>
  </r>
  <r>
    <x v="0"/>
    <x v="1356"/>
    <x v="2"/>
    <x v="10852"/>
  </r>
  <r>
    <x v="1"/>
    <x v="1356"/>
    <x v="2"/>
    <x v="10853"/>
  </r>
  <r>
    <x v="0"/>
    <x v="1356"/>
    <x v="3"/>
    <x v="10854"/>
  </r>
  <r>
    <x v="1"/>
    <x v="1356"/>
    <x v="3"/>
    <x v="10855"/>
  </r>
  <r>
    <x v="0"/>
    <x v="1357"/>
    <x v="0"/>
    <x v="10856"/>
  </r>
  <r>
    <x v="1"/>
    <x v="1357"/>
    <x v="0"/>
    <x v="10857"/>
  </r>
  <r>
    <x v="0"/>
    <x v="1357"/>
    <x v="1"/>
    <x v="10858"/>
  </r>
  <r>
    <x v="1"/>
    <x v="1357"/>
    <x v="1"/>
    <x v="10859"/>
  </r>
  <r>
    <x v="0"/>
    <x v="1357"/>
    <x v="2"/>
    <x v="10860"/>
  </r>
  <r>
    <x v="1"/>
    <x v="1357"/>
    <x v="2"/>
    <x v="10861"/>
  </r>
  <r>
    <x v="0"/>
    <x v="1357"/>
    <x v="3"/>
    <x v="10862"/>
  </r>
  <r>
    <x v="1"/>
    <x v="1357"/>
    <x v="3"/>
    <x v="10863"/>
  </r>
  <r>
    <x v="0"/>
    <x v="1358"/>
    <x v="0"/>
    <x v="10864"/>
  </r>
  <r>
    <x v="1"/>
    <x v="1358"/>
    <x v="0"/>
    <x v="10865"/>
  </r>
  <r>
    <x v="0"/>
    <x v="1358"/>
    <x v="1"/>
    <x v="10866"/>
  </r>
  <r>
    <x v="1"/>
    <x v="1358"/>
    <x v="1"/>
    <x v="10867"/>
  </r>
  <r>
    <x v="0"/>
    <x v="1358"/>
    <x v="2"/>
    <x v="10868"/>
  </r>
  <r>
    <x v="1"/>
    <x v="1358"/>
    <x v="2"/>
    <x v="10869"/>
  </r>
  <r>
    <x v="0"/>
    <x v="1358"/>
    <x v="3"/>
    <x v="10870"/>
  </r>
  <r>
    <x v="1"/>
    <x v="1358"/>
    <x v="3"/>
    <x v="10871"/>
  </r>
  <r>
    <x v="0"/>
    <x v="1359"/>
    <x v="0"/>
    <x v="10872"/>
  </r>
  <r>
    <x v="1"/>
    <x v="1359"/>
    <x v="0"/>
    <x v="10873"/>
  </r>
  <r>
    <x v="0"/>
    <x v="1359"/>
    <x v="1"/>
    <x v="10874"/>
  </r>
  <r>
    <x v="1"/>
    <x v="1359"/>
    <x v="1"/>
    <x v="10875"/>
  </r>
  <r>
    <x v="0"/>
    <x v="1359"/>
    <x v="2"/>
    <x v="10876"/>
  </r>
  <r>
    <x v="1"/>
    <x v="1359"/>
    <x v="2"/>
    <x v="10877"/>
  </r>
  <r>
    <x v="0"/>
    <x v="1359"/>
    <x v="3"/>
    <x v="10878"/>
  </r>
  <r>
    <x v="1"/>
    <x v="1359"/>
    <x v="3"/>
    <x v="10879"/>
  </r>
  <r>
    <x v="0"/>
    <x v="1360"/>
    <x v="0"/>
    <x v="10880"/>
  </r>
  <r>
    <x v="1"/>
    <x v="1360"/>
    <x v="0"/>
    <x v="10881"/>
  </r>
  <r>
    <x v="0"/>
    <x v="1360"/>
    <x v="1"/>
    <x v="10882"/>
  </r>
  <r>
    <x v="1"/>
    <x v="1360"/>
    <x v="1"/>
    <x v="10883"/>
  </r>
  <r>
    <x v="0"/>
    <x v="1360"/>
    <x v="2"/>
    <x v="10884"/>
  </r>
  <r>
    <x v="1"/>
    <x v="1360"/>
    <x v="2"/>
    <x v="10885"/>
  </r>
  <r>
    <x v="0"/>
    <x v="1360"/>
    <x v="3"/>
    <x v="10886"/>
  </r>
  <r>
    <x v="1"/>
    <x v="1360"/>
    <x v="3"/>
    <x v="10887"/>
  </r>
  <r>
    <x v="0"/>
    <x v="1361"/>
    <x v="0"/>
    <x v="10888"/>
  </r>
  <r>
    <x v="1"/>
    <x v="1361"/>
    <x v="0"/>
    <x v="10889"/>
  </r>
  <r>
    <x v="0"/>
    <x v="1361"/>
    <x v="1"/>
    <x v="10890"/>
  </r>
  <r>
    <x v="1"/>
    <x v="1361"/>
    <x v="1"/>
    <x v="10891"/>
  </r>
  <r>
    <x v="0"/>
    <x v="1361"/>
    <x v="2"/>
    <x v="10892"/>
  </r>
  <r>
    <x v="1"/>
    <x v="1361"/>
    <x v="2"/>
    <x v="10893"/>
  </r>
  <r>
    <x v="0"/>
    <x v="1361"/>
    <x v="3"/>
    <x v="10894"/>
  </r>
  <r>
    <x v="1"/>
    <x v="1361"/>
    <x v="3"/>
    <x v="10895"/>
  </r>
  <r>
    <x v="0"/>
    <x v="1362"/>
    <x v="0"/>
    <x v="10896"/>
  </r>
  <r>
    <x v="1"/>
    <x v="1362"/>
    <x v="0"/>
    <x v="10897"/>
  </r>
  <r>
    <x v="0"/>
    <x v="1362"/>
    <x v="1"/>
    <x v="10898"/>
  </r>
  <r>
    <x v="1"/>
    <x v="1362"/>
    <x v="1"/>
    <x v="10899"/>
  </r>
  <r>
    <x v="0"/>
    <x v="1362"/>
    <x v="2"/>
    <x v="10900"/>
  </r>
  <r>
    <x v="1"/>
    <x v="1362"/>
    <x v="2"/>
    <x v="10901"/>
  </r>
  <r>
    <x v="0"/>
    <x v="1362"/>
    <x v="3"/>
    <x v="10902"/>
  </r>
  <r>
    <x v="1"/>
    <x v="1362"/>
    <x v="3"/>
    <x v="10903"/>
  </r>
  <r>
    <x v="0"/>
    <x v="1363"/>
    <x v="0"/>
    <x v="10904"/>
  </r>
  <r>
    <x v="1"/>
    <x v="1363"/>
    <x v="0"/>
    <x v="10905"/>
  </r>
  <r>
    <x v="0"/>
    <x v="1363"/>
    <x v="1"/>
    <x v="10906"/>
  </r>
  <r>
    <x v="1"/>
    <x v="1363"/>
    <x v="1"/>
    <x v="10907"/>
  </r>
  <r>
    <x v="0"/>
    <x v="1363"/>
    <x v="2"/>
    <x v="10908"/>
  </r>
  <r>
    <x v="1"/>
    <x v="1363"/>
    <x v="2"/>
    <x v="10909"/>
  </r>
  <r>
    <x v="0"/>
    <x v="1363"/>
    <x v="3"/>
    <x v="10910"/>
  </r>
  <r>
    <x v="1"/>
    <x v="1363"/>
    <x v="3"/>
    <x v="10911"/>
  </r>
  <r>
    <x v="0"/>
    <x v="1364"/>
    <x v="0"/>
    <x v="10912"/>
  </r>
  <r>
    <x v="1"/>
    <x v="1364"/>
    <x v="0"/>
    <x v="10913"/>
  </r>
  <r>
    <x v="0"/>
    <x v="1364"/>
    <x v="1"/>
    <x v="10914"/>
  </r>
  <r>
    <x v="1"/>
    <x v="1364"/>
    <x v="1"/>
    <x v="10915"/>
  </r>
  <r>
    <x v="0"/>
    <x v="1364"/>
    <x v="2"/>
    <x v="10916"/>
  </r>
  <r>
    <x v="1"/>
    <x v="1364"/>
    <x v="2"/>
    <x v="10917"/>
  </r>
  <r>
    <x v="0"/>
    <x v="1364"/>
    <x v="3"/>
    <x v="10918"/>
  </r>
  <r>
    <x v="1"/>
    <x v="1364"/>
    <x v="3"/>
    <x v="10919"/>
  </r>
  <r>
    <x v="0"/>
    <x v="1365"/>
    <x v="0"/>
    <x v="10920"/>
  </r>
  <r>
    <x v="1"/>
    <x v="1365"/>
    <x v="0"/>
    <x v="10921"/>
  </r>
  <r>
    <x v="0"/>
    <x v="1365"/>
    <x v="1"/>
    <x v="10922"/>
  </r>
  <r>
    <x v="1"/>
    <x v="1365"/>
    <x v="1"/>
    <x v="10923"/>
  </r>
  <r>
    <x v="0"/>
    <x v="1365"/>
    <x v="2"/>
    <x v="10924"/>
  </r>
  <r>
    <x v="1"/>
    <x v="1365"/>
    <x v="2"/>
    <x v="10925"/>
  </r>
  <r>
    <x v="0"/>
    <x v="1365"/>
    <x v="3"/>
    <x v="10926"/>
  </r>
  <r>
    <x v="1"/>
    <x v="1365"/>
    <x v="3"/>
    <x v="10927"/>
  </r>
  <r>
    <x v="0"/>
    <x v="1366"/>
    <x v="0"/>
    <x v="10928"/>
  </r>
  <r>
    <x v="1"/>
    <x v="1366"/>
    <x v="0"/>
    <x v="10929"/>
  </r>
  <r>
    <x v="0"/>
    <x v="1366"/>
    <x v="1"/>
    <x v="10930"/>
  </r>
  <r>
    <x v="1"/>
    <x v="1366"/>
    <x v="1"/>
    <x v="10931"/>
  </r>
  <r>
    <x v="0"/>
    <x v="1366"/>
    <x v="2"/>
    <x v="10932"/>
  </r>
  <r>
    <x v="1"/>
    <x v="1366"/>
    <x v="2"/>
    <x v="10933"/>
  </r>
  <r>
    <x v="0"/>
    <x v="1366"/>
    <x v="3"/>
    <x v="10934"/>
  </r>
  <r>
    <x v="1"/>
    <x v="1366"/>
    <x v="3"/>
    <x v="10935"/>
  </r>
  <r>
    <x v="0"/>
    <x v="1367"/>
    <x v="0"/>
    <x v="10936"/>
  </r>
  <r>
    <x v="1"/>
    <x v="1367"/>
    <x v="0"/>
    <x v="10937"/>
  </r>
  <r>
    <x v="0"/>
    <x v="1367"/>
    <x v="1"/>
    <x v="10938"/>
  </r>
  <r>
    <x v="1"/>
    <x v="1367"/>
    <x v="1"/>
    <x v="10939"/>
  </r>
  <r>
    <x v="0"/>
    <x v="1367"/>
    <x v="2"/>
    <x v="10940"/>
  </r>
  <r>
    <x v="1"/>
    <x v="1367"/>
    <x v="2"/>
    <x v="10941"/>
  </r>
  <r>
    <x v="0"/>
    <x v="1367"/>
    <x v="3"/>
    <x v="10942"/>
  </r>
  <r>
    <x v="1"/>
    <x v="1367"/>
    <x v="3"/>
    <x v="10943"/>
  </r>
  <r>
    <x v="0"/>
    <x v="1368"/>
    <x v="0"/>
    <x v="10944"/>
  </r>
  <r>
    <x v="1"/>
    <x v="1368"/>
    <x v="0"/>
    <x v="10945"/>
  </r>
  <r>
    <x v="0"/>
    <x v="1368"/>
    <x v="1"/>
    <x v="10946"/>
  </r>
  <r>
    <x v="1"/>
    <x v="1368"/>
    <x v="1"/>
    <x v="10947"/>
  </r>
  <r>
    <x v="0"/>
    <x v="1368"/>
    <x v="2"/>
    <x v="10948"/>
  </r>
  <r>
    <x v="1"/>
    <x v="1368"/>
    <x v="2"/>
    <x v="10949"/>
  </r>
  <r>
    <x v="0"/>
    <x v="1368"/>
    <x v="3"/>
    <x v="10950"/>
  </r>
  <r>
    <x v="1"/>
    <x v="1368"/>
    <x v="3"/>
    <x v="10951"/>
  </r>
  <r>
    <x v="0"/>
    <x v="1369"/>
    <x v="0"/>
    <x v="10952"/>
  </r>
  <r>
    <x v="1"/>
    <x v="1369"/>
    <x v="0"/>
    <x v="10953"/>
  </r>
  <r>
    <x v="0"/>
    <x v="1369"/>
    <x v="1"/>
    <x v="10954"/>
  </r>
  <r>
    <x v="1"/>
    <x v="1369"/>
    <x v="1"/>
    <x v="10955"/>
  </r>
  <r>
    <x v="0"/>
    <x v="1369"/>
    <x v="2"/>
    <x v="10956"/>
  </r>
  <r>
    <x v="1"/>
    <x v="1369"/>
    <x v="2"/>
    <x v="10957"/>
  </r>
  <r>
    <x v="0"/>
    <x v="1369"/>
    <x v="3"/>
    <x v="10958"/>
  </r>
  <r>
    <x v="1"/>
    <x v="1369"/>
    <x v="3"/>
    <x v="10959"/>
  </r>
  <r>
    <x v="0"/>
    <x v="1370"/>
    <x v="0"/>
    <x v="10960"/>
  </r>
  <r>
    <x v="1"/>
    <x v="1370"/>
    <x v="0"/>
    <x v="10961"/>
  </r>
  <r>
    <x v="0"/>
    <x v="1370"/>
    <x v="1"/>
    <x v="10962"/>
  </r>
  <r>
    <x v="1"/>
    <x v="1370"/>
    <x v="1"/>
    <x v="10963"/>
  </r>
  <r>
    <x v="0"/>
    <x v="1370"/>
    <x v="2"/>
    <x v="10964"/>
  </r>
  <r>
    <x v="1"/>
    <x v="1370"/>
    <x v="2"/>
    <x v="10965"/>
  </r>
  <r>
    <x v="0"/>
    <x v="1370"/>
    <x v="3"/>
    <x v="10966"/>
  </r>
  <r>
    <x v="1"/>
    <x v="1370"/>
    <x v="3"/>
    <x v="10967"/>
  </r>
  <r>
    <x v="0"/>
    <x v="1371"/>
    <x v="0"/>
    <x v="10968"/>
  </r>
  <r>
    <x v="1"/>
    <x v="1371"/>
    <x v="0"/>
    <x v="10969"/>
  </r>
  <r>
    <x v="0"/>
    <x v="1371"/>
    <x v="1"/>
    <x v="10970"/>
  </r>
  <r>
    <x v="1"/>
    <x v="1371"/>
    <x v="1"/>
    <x v="10971"/>
  </r>
  <r>
    <x v="0"/>
    <x v="1371"/>
    <x v="2"/>
    <x v="10972"/>
  </r>
  <r>
    <x v="1"/>
    <x v="1371"/>
    <x v="2"/>
    <x v="10973"/>
  </r>
  <r>
    <x v="0"/>
    <x v="1371"/>
    <x v="3"/>
    <x v="10974"/>
  </r>
  <r>
    <x v="1"/>
    <x v="1371"/>
    <x v="3"/>
    <x v="10975"/>
  </r>
  <r>
    <x v="0"/>
    <x v="1372"/>
    <x v="0"/>
    <x v="10976"/>
  </r>
  <r>
    <x v="1"/>
    <x v="1372"/>
    <x v="0"/>
    <x v="10977"/>
  </r>
  <r>
    <x v="0"/>
    <x v="1372"/>
    <x v="1"/>
    <x v="10978"/>
  </r>
  <r>
    <x v="1"/>
    <x v="1372"/>
    <x v="1"/>
    <x v="10979"/>
  </r>
  <r>
    <x v="0"/>
    <x v="1372"/>
    <x v="2"/>
    <x v="10980"/>
  </r>
  <r>
    <x v="1"/>
    <x v="1372"/>
    <x v="2"/>
    <x v="10981"/>
  </r>
  <r>
    <x v="0"/>
    <x v="1372"/>
    <x v="3"/>
    <x v="10982"/>
  </r>
  <r>
    <x v="1"/>
    <x v="1372"/>
    <x v="3"/>
    <x v="10983"/>
  </r>
  <r>
    <x v="0"/>
    <x v="1373"/>
    <x v="0"/>
    <x v="10984"/>
  </r>
  <r>
    <x v="1"/>
    <x v="1373"/>
    <x v="0"/>
    <x v="10985"/>
  </r>
  <r>
    <x v="0"/>
    <x v="1373"/>
    <x v="1"/>
    <x v="10986"/>
  </r>
  <r>
    <x v="1"/>
    <x v="1373"/>
    <x v="1"/>
    <x v="10987"/>
  </r>
  <r>
    <x v="0"/>
    <x v="1373"/>
    <x v="2"/>
    <x v="10988"/>
  </r>
  <r>
    <x v="1"/>
    <x v="1373"/>
    <x v="2"/>
    <x v="10989"/>
  </r>
  <r>
    <x v="0"/>
    <x v="1373"/>
    <x v="3"/>
    <x v="10990"/>
  </r>
  <r>
    <x v="1"/>
    <x v="1373"/>
    <x v="3"/>
    <x v="10991"/>
  </r>
  <r>
    <x v="0"/>
    <x v="1374"/>
    <x v="0"/>
    <x v="10992"/>
  </r>
  <r>
    <x v="1"/>
    <x v="1374"/>
    <x v="0"/>
    <x v="10993"/>
  </r>
  <r>
    <x v="0"/>
    <x v="1374"/>
    <x v="1"/>
    <x v="10994"/>
  </r>
  <r>
    <x v="1"/>
    <x v="1374"/>
    <x v="1"/>
    <x v="10995"/>
  </r>
  <r>
    <x v="0"/>
    <x v="1374"/>
    <x v="2"/>
    <x v="10996"/>
  </r>
  <r>
    <x v="1"/>
    <x v="1374"/>
    <x v="2"/>
    <x v="10997"/>
  </r>
  <r>
    <x v="0"/>
    <x v="1374"/>
    <x v="3"/>
    <x v="10998"/>
  </r>
  <r>
    <x v="1"/>
    <x v="1374"/>
    <x v="3"/>
    <x v="10999"/>
  </r>
  <r>
    <x v="0"/>
    <x v="1375"/>
    <x v="0"/>
    <x v="11000"/>
  </r>
  <r>
    <x v="1"/>
    <x v="1375"/>
    <x v="0"/>
    <x v="11001"/>
  </r>
  <r>
    <x v="0"/>
    <x v="1375"/>
    <x v="1"/>
    <x v="11002"/>
  </r>
  <r>
    <x v="1"/>
    <x v="1375"/>
    <x v="1"/>
    <x v="11003"/>
  </r>
  <r>
    <x v="0"/>
    <x v="1375"/>
    <x v="2"/>
    <x v="11004"/>
  </r>
  <r>
    <x v="1"/>
    <x v="1375"/>
    <x v="2"/>
    <x v="11005"/>
  </r>
  <r>
    <x v="0"/>
    <x v="1375"/>
    <x v="3"/>
    <x v="11006"/>
  </r>
  <r>
    <x v="1"/>
    <x v="1375"/>
    <x v="3"/>
    <x v="11007"/>
  </r>
  <r>
    <x v="0"/>
    <x v="1376"/>
    <x v="0"/>
    <x v="11008"/>
  </r>
  <r>
    <x v="1"/>
    <x v="1376"/>
    <x v="0"/>
    <x v="11009"/>
  </r>
  <r>
    <x v="0"/>
    <x v="1376"/>
    <x v="1"/>
    <x v="11010"/>
  </r>
  <r>
    <x v="1"/>
    <x v="1376"/>
    <x v="1"/>
    <x v="11011"/>
  </r>
  <r>
    <x v="0"/>
    <x v="1376"/>
    <x v="2"/>
    <x v="11012"/>
  </r>
  <r>
    <x v="1"/>
    <x v="1376"/>
    <x v="2"/>
    <x v="11013"/>
  </r>
  <r>
    <x v="0"/>
    <x v="1376"/>
    <x v="3"/>
    <x v="11014"/>
  </r>
  <r>
    <x v="1"/>
    <x v="1376"/>
    <x v="3"/>
    <x v="11015"/>
  </r>
  <r>
    <x v="0"/>
    <x v="1377"/>
    <x v="0"/>
    <x v="11016"/>
  </r>
  <r>
    <x v="1"/>
    <x v="1377"/>
    <x v="0"/>
    <x v="11017"/>
  </r>
  <r>
    <x v="0"/>
    <x v="1377"/>
    <x v="1"/>
    <x v="11018"/>
  </r>
  <r>
    <x v="1"/>
    <x v="1377"/>
    <x v="1"/>
    <x v="11019"/>
  </r>
  <r>
    <x v="0"/>
    <x v="1377"/>
    <x v="2"/>
    <x v="11020"/>
  </r>
  <r>
    <x v="1"/>
    <x v="1377"/>
    <x v="2"/>
    <x v="11021"/>
  </r>
  <r>
    <x v="0"/>
    <x v="1377"/>
    <x v="3"/>
    <x v="11022"/>
  </r>
  <r>
    <x v="1"/>
    <x v="1377"/>
    <x v="3"/>
    <x v="11023"/>
  </r>
  <r>
    <x v="0"/>
    <x v="1378"/>
    <x v="0"/>
    <x v="11024"/>
  </r>
  <r>
    <x v="1"/>
    <x v="1378"/>
    <x v="0"/>
    <x v="11025"/>
  </r>
  <r>
    <x v="0"/>
    <x v="1378"/>
    <x v="1"/>
    <x v="11026"/>
  </r>
  <r>
    <x v="1"/>
    <x v="1378"/>
    <x v="1"/>
    <x v="11027"/>
  </r>
  <r>
    <x v="0"/>
    <x v="1378"/>
    <x v="2"/>
    <x v="11028"/>
  </r>
  <r>
    <x v="1"/>
    <x v="1378"/>
    <x v="2"/>
    <x v="11029"/>
  </r>
  <r>
    <x v="0"/>
    <x v="1378"/>
    <x v="3"/>
    <x v="11030"/>
  </r>
  <r>
    <x v="1"/>
    <x v="1378"/>
    <x v="3"/>
    <x v="11031"/>
  </r>
  <r>
    <x v="0"/>
    <x v="1379"/>
    <x v="0"/>
    <x v="11032"/>
  </r>
  <r>
    <x v="1"/>
    <x v="1379"/>
    <x v="0"/>
    <x v="11033"/>
  </r>
  <r>
    <x v="0"/>
    <x v="1379"/>
    <x v="1"/>
    <x v="11034"/>
  </r>
  <r>
    <x v="1"/>
    <x v="1379"/>
    <x v="1"/>
    <x v="11035"/>
  </r>
  <r>
    <x v="0"/>
    <x v="1379"/>
    <x v="2"/>
    <x v="11036"/>
  </r>
  <r>
    <x v="1"/>
    <x v="1379"/>
    <x v="2"/>
    <x v="11037"/>
  </r>
  <r>
    <x v="0"/>
    <x v="1379"/>
    <x v="3"/>
    <x v="11038"/>
  </r>
  <r>
    <x v="1"/>
    <x v="1379"/>
    <x v="3"/>
    <x v="11039"/>
  </r>
  <r>
    <x v="0"/>
    <x v="1380"/>
    <x v="0"/>
    <x v="11040"/>
  </r>
  <r>
    <x v="1"/>
    <x v="1380"/>
    <x v="0"/>
    <x v="11041"/>
  </r>
  <r>
    <x v="0"/>
    <x v="1380"/>
    <x v="1"/>
    <x v="11042"/>
  </r>
  <r>
    <x v="1"/>
    <x v="1380"/>
    <x v="1"/>
    <x v="11043"/>
  </r>
  <r>
    <x v="0"/>
    <x v="1380"/>
    <x v="2"/>
    <x v="11044"/>
  </r>
  <r>
    <x v="1"/>
    <x v="1380"/>
    <x v="2"/>
    <x v="11045"/>
  </r>
  <r>
    <x v="0"/>
    <x v="1380"/>
    <x v="3"/>
    <x v="11046"/>
  </r>
  <r>
    <x v="1"/>
    <x v="1380"/>
    <x v="3"/>
    <x v="11047"/>
  </r>
  <r>
    <x v="0"/>
    <x v="1381"/>
    <x v="0"/>
    <x v="11048"/>
  </r>
  <r>
    <x v="1"/>
    <x v="1381"/>
    <x v="0"/>
    <x v="11049"/>
  </r>
  <r>
    <x v="0"/>
    <x v="1381"/>
    <x v="1"/>
    <x v="11050"/>
  </r>
  <r>
    <x v="1"/>
    <x v="1381"/>
    <x v="1"/>
    <x v="11051"/>
  </r>
  <r>
    <x v="0"/>
    <x v="1381"/>
    <x v="2"/>
    <x v="11052"/>
  </r>
  <r>
    <x v="1"/>
    <x v="1381"/>
    <x v="2"/>
    <x v="11053"/>
  </r>
  <r>
    <x v="0"/>
    <x v="1381"/>
    <x v="3"/>
    <x v="11054"/>
  </r>
  <r>
    <x v="1"/>
    <x v="1381"/>
    <x v="3"/>
    <x v="11055"/>
  </r>
  <r>
    <x v="0"/>
    <x v="1382"/>
    <x v="0"/>
    <x v="11056"/>
  </r>
  <r>
    <x v="1"/>
    <x v="1382"/>
    <x v="0"/>
    <x v="11057"/>
  </r>
  <r>
    <x v="0"/>
    <x v="1382"/>
    <x v="1"/>
    <x v="11058"/>
  </r>
  <r>
    <x v="1"/>
    <x v="1382"/>
    <x v="1"/>
    <x v="11059"/>
  </r>
  <r>
    <x v="0"/>
    <x v="1382"/>
    <x v="2"/>
    <x v="11060"/>
  </r>
  <r>
    <x v="1"/>
    <x v="1382"/>
    <x v="2"/>
    <x v="11061"/>
  </r>
  <r>
    <x v="0"/>
    <x v="1382"/>
    <x v="3"/>
    <x v="11062"/>
  </r>
  <r>
    <x v="1"/>
    <x v="1382"/>
    <x v="3"/>
    <x v="11063"/>
  </r>
  <r>
    <x v="0"/>
    <x v="1383"/>
    <x v="0"/>
    <x v="11064"/>
  </r>
  <r>
    <x v="1"/>
    <x v="1383"/>
    <x v="0"/>
    <x v="11065"/>
  </r>
  <r>
    <x v="0"/>
    <x v="1383"/>
    <x v="1"/>
    <x v="11066"/>
  </r>
  <r>
    <x v="1"/>
    <x v="1383"/>
    <x v="1"/>
    <x v="11067"/>
  </r>
  <r>
    <x v="0"/>
    <x v="1383"/>
    <x v="2"/>
    <x v="11068"/>
  </r>
  <r>
    <x v="1"/>
    <x v="1383"/>
    <x v="2"/>
    <x v="11069"/>
  </r>
  <r>
    <x v="0"/>
    <x v="1383"/>
    <x v="3"/>
    <x v="11070"/>
  </r>
  <r>
    <x v="1"/>
    <x v="1383"/>
    <x v="3"/>
    <x v="11071"/>
  </r>
  <r>
    <x v="0"/>
    <x v="1384"/>
    <x v="0"/>
    <x v="11072"/>
  </r>
  <r>
    <x v="1"/>
    <x v="1384"/>
    <x v="0"/>
    <x v="11073"/>
  </r>
  <r>
    <x v="0"/>
    <x v="1384"/>
    <x v="1"/>
    <x v="11074"/>
  </r>
  <r>
    <x v="1"/>
    <x v="1384"/>
    <x v="1"/>
    <x v="11075"/>
  </r>
  <r>
    <x v="0"/>
    <x v="1384"/>
    <x v="2"/>
    <x v="11076"/>
  </r>
  <r>
    <x v="1"/>
    <x v="1384"/>
    <x v="2"/>
    <x v="11077"/>
  </r>
  <r>
    <x v="0"/>
    <x v="1384"/>
    <x v="3"/>
    <x v="11078"/>
  </r>
  <r>
    <x v="1"/>
    <x v="1384"/>
    <x v="3"/>
    <x v="11079"/>
  </r>
  <r>
    <x v="0"/>
    <x v="1385"/>
    <x v="0"/>
    <x v="11080"/>
  </r>
  <r>
    <x v="1"/>
    <x v="1385"/>
    <x v="0"/>
    <x v="11081"/>
  </r>
  <r>
    <x v="0"/>
    <x v="1385"/>
    <x v="1"/>
    <x v="11082"/>
  </r>
  <r>
    <x v="1"/>
    <x v="1385"/>
    <x v="1"/>
    <x v="11083"/>
  </r>
  <r>
    <x v="0"/>
    <x v="1385"/>
    <x v="2"/>
    <x v="11084"/>
  </r>
  <r>
    <x v="1"/>
    <x v="1385"/>
    <x v="2"/>
    <x v="11085"/>
  </r>
  <r>
    <x v="0"/>
    <x v="1385"/>
    <x v="3"/>
    <x v="11086"/>
  </r>
  <r>
    <x v="1"/>
    <x v="1385"/>
    <x v="3"/>
    <x v="11087"/>
  </r>
  <r>
    <x v="0"/>
    <x v="1386"/>
    <x v="0"/>
    <x v="11088"/>
  </r>
  <r>
    <x v="1"/>
    <x v="1386"/>
    <x v="0"/>
    <x v="11089"/>
  </r>
  <r>
    <x v="0"/>
    <x v="1386"/>
    <x v="1"/>
    <x v="11090"/>
  </r>
  <r>
    <x v="1"/>
    <x v="1386"/>
    <x v="1"/>
    <x v="11091"/>
  </r>
  <r>
    <x v="0"/>
    <x v="1386"/>
    <x v="2"/>
    <x v="11092"/>
  </r>
  <r>
    <x v="1"/>
    <x v="1386"/>
    <x v="2"/>
    <x v="11093"/>
  </r>
  <r>
    <x v="0"/>
    <x v="1386"/>
    <x v="3"/>
    <x v="11094"/>
  </r>
  <r>
    <x v="1"/>
    <x v="1386"/>
    <x v="3"/>
    <x v="11095"/>
  </r>
  <r>
    <x v="0"/>
    <x v="1387"/>
    <x v="0"/>
    <x v="11096"/>
  </r>
  <r>
    <x v="1"/>
    <x v="1387"/>
    <x v="0"/>
    <x v="11097"/>
  </r>
  <r>
    <x v="0"/>
    <x v="1387"/>
    <x v="1"/>
    <x v="11098"/>
  </r>
  <r>
    <x v="1"/>
    <x v="1387"/>
    <x v="1"/>
    <x v="11099"/>
  </r>
  <r>
    <x v="0"/>
    <x v="1387"/>
    <x v="2"/>
    <x v="11100"/>
  </r>
  <r>
    <x v="1"/>
    <x v="1387"/>
    <x v="2"/>
    <x v="11101"/>
  </r>
  <r>
    <x v="0"/>
    <x v="1387"/>
    <x v="3"/>
    <x v="11102"/>
  </r>
  <r>
    <x v="1"/>
    <x v="1387"/>
    <x v="3"/>
    <x v="11103"/>
  </r>
  <r>
    <x v="0"/>
    <x v="1388"/>
    <x v="0"/>
    <x v="11104"/>
  </r>
  <r>
    <x v="1"/>
    <x v="1388"/>
    <x v="0"/>
    <x v="11105"/>
  </r>
  <r>
    <x v="0"/>
    <x v="1388"/>
    <x v="1"/>
    <x v="11106"/>
  </r>
  <r>
    <x v="1"/>
    <x v="1388"/>
    <x v="1"/>
    <x v="11107"/>
  </r>
  <r>
    <x v="0"/>
    <x v="1388"/>
    <x v="2"/>
    <x v="11108"/>
  </r>
  <r>
    <x v="1"/>
    <x v="1388"/>
    <x v="2"/>
    <x v="11109"/>
  </r>
  <r>
    <x v="0"/>
    <x v="1388"/>
    <x v="3"/>
    <x v="11110"/>
  </r>
  <r>
    <x v="1"/>
    <x v="1388"/>
    <x v="3"/>
    <x v="11111"/>
  </r>
  <r>
    <x v="0"/>
    <x v="1389"/>
    <x v="0"/>
    <x v="11112"/>
  </r>
  <r>
    <x v="1"/>
    <x v="1389"/>
    <x v="0"/>
    <x v="11113"/>
  </r>
  <r>
    <x v="0"/>
    <x v="1389"/>
    <x v="1"/>
    <x v="11114"/>
  </r>
  <r>
    <x v="1"/>
    <x v="1389"/>
    <x v="1"/>
    <x v="11115"/>
  </r>
  <r>
    <x v="0"/>
    <x v="1389"/>
    <x v="2"/>
    <x v="11116"/>
  </r>
  <r>
    <x v="1"/>
    <x v="1389"/>
    <x v="2"/>
    <x v="11117"/>
  </r>
  <r>
    <x v="0"/>
    <x v="1389"/>
    <x v="3"/>
    <x v="11118"/>
  </r>
  <r>
    <x v="1"/>
    <x v="1389"/>
    <x v="3"/>
    <x v="11119"/>
  </r>
  <r>
    <x v="0"/>
    <x v="1390"/>
    <x v="0"/>
    <x v="11120"/>
  </r>
  <r>
    <x v="1"/>
    <x v="1390"/>
    <x v="0"/>
    <x v="11121"/>
  </r>
  <r>
    <x v="0"/>
    <x v="1390"/>
    <x v="1"/>
    <x v="11122"/>
  </r>
  <r>
    <x v="1"/>
    <x v="1390"/>
    <x v="1"/>
    <x v="11123"/>
  </r>
  <r>
    <x v="0"/>
    <x v="1390"/>
    <x v="2"/>
    <x v="11124"/>
  </r>
  <r>
    <x v="1"/>
    <x v="1390"/>
    <x v="2"/>
    <x v="11125"/>
  </r>
  <r>
    <x v="0"/>
    <x v="1390"/>
    <x v="3"/>
    <x v="11126"/>
  </r>
  <r>
    <x v="1"/>
    <x v="1390"/>
    <x v="3"/>
    <x v="11127"/>
  </r>
  <r>
    <x v="0"/>
    <x v="1391"/>
    <x v="0"/>
    <x v="11128"/>
  </r>
  <r>
    <x v="1"/>
    <x v="1391"/>
    <x v="0"/>
    <x v="11129"/>
  </r>
  <r>
    <x v="0"/>
    <x v="1391"/>
    <x v="1"/>
    <x v="11130"/>
  </r>
  <r>
    <x v="1"/>
    <x v="1391"/>
    <x v="1"/>
    <x v="11131"/>
  </r>
  <r>
    <x v="0"/>
    <x v="1391"/>
    <x v="2"/>
    <x v="11132"/>
  </r>
  <r>
    <x v="1"/>
    <x v="1391"/>
    <x v="2"/>
    <x v="11133"/>
  </r>
  <r>
    <x v="0"/>
    <x v="1391"/>
    <x v="3"/>
    <x v="11134"/>
  </r>
  <r>
    <x v="1"/>
    <x v="1391"/>
    <x v="3"/>
    <x v="11135"/>
  </r>
  <r>
    <x v="0"/>
    <x v="1392"/>
    <x v="0"/>
    <x v="11136"/>
  </r>
  <r>
    <x v="1"/>
    <x v="1392"/>
    <x v="0"/>
    <x v="11137"/>
  </r>
  <r>
    <x v="0"/>
    <x v="1392"/>
    <x v="1"/>
    <x v="11138"/>
  </r>
  <r>
    <x v="1"/>
    <x v="1392"/>
    <x v="1"/>
    <x v="11139"/>
  </r>
  <r>
    <x v="0"/>
    <x v="1392"/>
    <x v="2"/>
    <x v="11140"/>
  </r>
  <r>
    <x v="1"/>
    <x v="1392"/>
    <x v="2"/>
    <x v="11141"/>
  </r>
  <r>
    <x v="0"/>
    <x v="1392"/>
    <x v="3"/>
    <x v="11142"/>
  </r>
  <r>
    <x v="1"/>
    <x v="1392"/>
    <x v="3"/>
    <x v="11143"/>
  </r>
  <r>
    <x v="0"/>
    <x v="1393"/>
    <x v="0"/>
    <x v="11144"/>
  </r>
  <r>
    <x v="1"/>
    <x v="1393"/>
    <x v="0"/>
    <x v="11145"/>
  </r>
  <r>
    <x v="0"/>
    <x v="1393"/>
    <x v="1"/>
    <x v="11146"/>
  </r>
  <r>
    <x v="1"/>
    <x v="1393"/>
    <x v="1"/>
    <x v="11147"/>
  </r>
  <r>
    <x v="0"/>
    <x v="1393"/>
    <x v="2"/>
    <x v="11148"/>
  </r>
  <r>
    <x v="1"/>
    <x v="1393"/>
    <x v="2"/>
    <x v="11149"/>
  </r>
  <r>
    <x v="0"/>
    <x v="1393"/>
    <x v="3"/>
    <x v="11150"/>
  </r>
  <r>
    <x v="1"/>
    <x v="1393"/>
    <x v="3"/>
    <x v="11151"/>
  </r>
  <r>
    <x v="0"/>
    <x v="1394"/>
    <x v="0"/>
    <x v="11152"/>
  </r>
  <r>
    <x v="1"/>
    <x v="1394"/>
    <x v="0"/>
    <x v="11153"/>
  </r>
  <r>
    <x v="0"/>
    <x v="1394"/>
    <x v="1"/>
    <x v="11154"/>
  </r>
  <r>
    <x v="1"/>
    <x v="1394"/>
    <x v="1"/>
    <x v="11155"/>
  </r>
  <r>
    <x v="0"/>
    <x v="1394"/>
    <x v="2"/>
    <x v="11156"/>
  </r>
  <r>
    <x v="1"/>
    <x v="1394"/>
    <x v="2"/>
    <x v="11157"/>
  </r>
  <r>
    <x v="0"/>
    <x v="1394"/>
    <x v="3"/>
    <x v="11158"/>
  </r>
  <r>
    <x v="1"/>
    <x v="1394"/>
    <x v="3"/>
    <x v="11159"/>
  </r>
  <r>
    <x v="0"/>
    <x v="1395"/>
    <x v="0"/>
    <x v="11160"/>
  </r>
  <r>
    <x v="1"/>
    <x v="1395"/>
    <x v="0"/>
    <x v="11161"/>
  </r>
  <r>
    <x v="0"/>
    <x v="1395"/>
    <x v="1"/>
    <x v="11162"/>
  </r>
  <r>
    <x v="1"/>
    <x v="1395"/>
    <x v="1"/>
    <x v="11163"/>
  </r>
  <r>
    <x v="0"/>
    <x v="1395"/>
    <x v="2"/>
    <x v="11164"/>
  </r>
  <r>
    <x v="1"/>
    <x v="1395"/>
    <x v="2"/>
    <x v="11165"/>
  </r>
  <r>
    <x v="0"/>
    <x v="1395"/>
    <x v="3"/>
    <x v="11166"/>
  </r>
  <r>
    <x v="1"/>
    <x v="1395"/>
    <x v="3"/>
    <x v="11167"/>
  </r>
  <r>
    <x v="0"/>
    <x v="1396"/>
    <x v="0"/>
    <x v="11168"/>
  </r>
  <r>
    <x v="1"/>
    <x v="1396"/>
    <x v="0"/>
    <x v="11169"/>
  </r>
  <r>
    <x v="0"/>
    <x v="1396"/>
    <x v="1"/>
    <x v="11170"/>
  </r>
  <r>
    <x v="1"/>
    <x v="1396"/>
    <x v="1"/>
    <x v="11171"/>
  </r>
  <r>
    <x v="0"/>
    <x v="1396"/>
    <x v="2"/>
    <x v="11172"/>
  </r>
  <r>
    <x v="1"/>
    <x v="1396"/>
    <x v="2"/>
    <x v="11173"/>
  </r>
  <r>
    <x v="0"/>
    <x v="1396"/>
    <x v="3"/>
    <x v="11174"/>
  </r>
  <r>
    <x v="1"/>
    <x v="1396"/>
    <x v="3"/>
    <x v="11175"/>
  </r>
  <r>
    <x v="0"/>
    <x v="1397"/>
    <x v="0"/>
    <x v="11176"/>
  </r>
  <r>
    <x v="1"/>
    <x v="1397"/>
    <x v="0"/>
    <x v="11177"/>
  </r>
  <r>
    <x v="0"/>
    <x v="1397"/>
    <x v="1"/>
    <x v="11178"/>
  </r>
  <r>
    <x v="1"/>
    <x v="1397"/>
    <x v="1"/>
    <x v="11179"/>
  </r>
  <r>
    <x v="0"/>
    <x v="1397"/>
    <x v="2"/>
    <x v="11180"/>
  </r>
  <r>
    <x v="1"/>
    <x v="1397"/>
    <x v="2"/>
    <x v="11181"/>
  </r>
  <r>
    <x v="0"/>
    <x v="1397"/>
    <x v="3"/>
    <x v="11182"/>
  </r>
  <r>
    <x v="1"/>
    <x v="1397"/>
    <x v="3"/>
    <x v="11183"/>
  </r>
  <r>
    <x v="0"/>
    <x v="1398"/>
    <x v="0"/>
    <x v="11184"/>
  </r>
  <r>
    <x v="1"/>
    <x v="1398"/>
    <x v="0"/>
    <x v="11185"/>
  </r>
  <r>
    <x v="0"/>
    <x v="1398"/>
    <x v="1"/>
    <x v="11186"/>
  </r>
  <r>
    <x v="1"/>
    <x v="1398"/>
    <x v="1"/>
    <x v="11187"/>
  </r>
  <r>
    <x v="0"/>
    <x v="1398"/>
    <x v="2"/>
    <x v="11188"/>
  </r>
  <r>
    <x v="1"/>
    <x v="1398"/>
    <x v="2"/>
    <x v="11189"/>
  </r>
  <r>
    <x v="0"/>
    <x v="1398"/>
    <x v="3"/>
    <x v="11190"/>
  </r>
  <r>
    <x v="1"/>
    <x v="1398"/>
    <x v="3"/>
    <x v="11191"/>
  </r>
  <r>
    <x v="0"/>
    <x v="1399"/>
    <x v="0"/>
    <x v="11192"/>
  </r>
  <r>
    <x v="1"/>
    <x v="1399"/>
    <x v="0"/>
    <x v="11193"/>
  </r>
  <r>
    <x v="0"/>
    <x v="1399"/>
    <x v="1"/>
    <x v="11194"/>
  </r>
  <r>
    <x v="1"/>
    <x v="1399"/>
    <x v="1"/>
    <x v="11195"/>
  </r>
  <r>
    <x v="0"/>
    <x v="1399"/>
    <x v="2"/>
    <x v="11196"/>
  </r>
  <r>
    <x v="1"/>
    <x v="1399"/>
    <x v="2"/>
    <x v="11197"/>
  </r>
  <r>
    <x v="0"/>
    <x v="1399"/>
    <x v="3"/>
    <x v="11198"/>
  </r>
  <r>
    <x v="1"/>
    <x v="1399"/>
    <x v="3"/>
    <x v="11199"/>
  </r>
  <r>
    <x v="0"/>
    <x v="1400"/>
    <x v="0"/>
    <x v="11200"/>
  </r>
  <r>
    <x v="1"/>
    <x v="1400"/>
    <x v="0"/>
    <x v="11201"/>
  </r>
  <r>
    <x v="0"/>
    <x v="1400"/>
    <x v="1"/>
    <x v="11202"/>
  </r>
  <r>
    <x v="1"/>
    <x v="1400"/>
    <x v="1"/>
    <x v="11203"/>
  </r>
  <r>
    <x v="0"/>
    <x v="1400"/>
    <x v="2"/>
    <x v="11204"/>
  </r>
  <r>
    <x v="1"/>
    <x v="1400"/>
    <x v="2"/>
    <x v="11205"/>
  </r>
  <r>
    <x v="0"/>
    <x v="1400"/>
    <x v="3"/>
    <x v="11206"/>
  </r>
  <r>
    <x v="1"/>
    <x v="1400"/>
    <x v="3"/>
    <x v="11207"/>
  </r>
  <r>
    <x v="0"/>
    <x v="1401"/>
    <x v="0"/>
    <x v="11208"/>
  </r>
  <r>
    <x v="1"/>
    <x v="1401"/>
    <x v="0"/>
    <x v="11209"/>
  </r>
  <r>
    <x v="0"/>
    <x v="1401"/>
    <x v="1"/>
    <x v="11210"/>
  </r>
  <r>
    <x v="1"/>
    <x v="1401"/>
    <x v="1"/>
    <x v="11211"/>
  </r>
  <r>
    <x v="0"/>
    <x v="1401"/>
    <x v="2"/>
    <x v="11212"/>
  </r>
  <r>
    <x v="1"/>
    <x v="1401"/>
    <x v="2"/>
    <x v="11213"/>
  </r>
  <r>
    <x v="0"/>
    <x v="1401"/>
    <x v="3"/>
    <x v="11214"/>
  </r>
  <r>
    <x v="1"/>
    <x v="1401"/>
    <x v="3"/>
    <x v="11215"/>
  </r>
  <r>
    <x v="0"/>
    <x v="1402"/>
    <x v="0"/>
    <x v="11216"/>
  </r>
  <r>
    <x v="1"/>
    <x v="1402"/>
    <x v="0"/>
    <x v="11217"/>
  </r>
  <r>
    <x v="0"/>
    <x v="1402"/>
    <x v="1"/>
    <x v="11218"/>
  </r>
  <r>
    <x v="1"/>
    <x v="1402"/>
    <x v="1"/>
    <x v="11219"/>
  </r>
  <r>
    <x v="0"/>
    <x v="1402"/>
    <x v="2"/>
    <x v="11220"/>
  </r>
  <r>
    <x v="1"/>
    <x v="1402"/>
    <x v="2"/>
    <x v="11221"/>
  </r>
  <r>
    <x v="0"/>
    <x v="1402"/>
    <x v="3"/>
    <x v="11222"/>
  </r>
  <r>
    <x v="1"/>
    <x v="1402"/>
    <x v="3"/>
    <x v="11223"/>
  </r>
  <r>
    <x v="0"/>
    <x v="1403"/>
    <x v="0"/>
    <x v="11224"/>
  </r>
  <r>
    <x v="1"/>
    <x v="1403"/>
    <x v="0"/>
    <x v="11225"/>
  </r>
  <r>
    <x v="0"/>
    <x v="1403"/>
    <x v="1"/>
    <x v="11226"/>
  </r>
  <r>
    <x v="1"/>
    <x v="1403"/>
    <x v="1"/>
    <x v="11227"/>
  </r>
  <r>
    <x v="0"/>
    <x v="1403"/>
    <x v="2"/>
    <x v="11228"/>
  </r>
  <r>
    <x v="1"/>
    <x v="1403"/>
    <x v="2"/>
    <x v="11229"/>
  </r>
  <r>
    <x v="0"/>
    <x v="1403"/>
    <x v="3"/>
    <x v="11230"/>
  </r>
  <r>
    <x v="1"/>
    <x v="1403"/>
    <x v="3"/>
    <x v="11231"/>
  </r>
  <r>
    <x v="0"/>
    <x v="1404"/>
    <x v="0"/>
    <x v="11232"/>
  </r>
  <r>
    <x v="1"/>
    <x v="1404"/>
    <x v="0"/>
    <x v="11233"/>
  </r>
  <r>
    <x v="0"/>
    <x v="1404"/>
    <x v="1"/>
    <x v="11234"/>
  </r>
  <r>
    <x v="1"/>
    <x v="1404"/>
    <x v="1"/>
    <x v="11235"/>
  </r>
  <r>
    <x v="0"/>
    <x v="1404"/>
    <x v="2"/>
    <x v="11236"/>
  </r>
  <r>
    <x v="1"/>
    <x v="1404"/>
    <x v="2"/>
    <x v="11237"/>
  </r>
  <r>
    <x v="0"/>
    <x v="1404"/>
    <x v="3"/>
    <x v="11238"/>
  </r>
  <r>
    <x v="1"/>
    <x v="1404"/>
    <x v="3"/>
    <x v="11239"/>
  </r>
  <r>
    <x v="0"/>
    <x v="1405"/>
    <x v="0"/>
    <x v="11240"/>
  </r>
  <r>
    <x v="1"/>
    <x v="1405"/>
    <x v="0"/>
    <x v="11241"/>
  </r>
  <r>
    <x v="0"/>
    <x v="1405"/>
    <x v="1"/>
    <x v="11242"/>
  </r>
  <r>
    <x v="1"/>
    <x v="1405"/>
    <x v="1"/>
    <x v="11243"/>
  </r>
  <r>
    <x v="0"/>
    <x v="1405"/>
    <x v="2"/>
    <x v="11244"/>
  </r>
  <r>
    <x v="1"/>
    <x v="1405"/>
    <x v="2"/>
    <x v="11245"/>
  </r>
  <r>
    <x v="0"/>
    <x v="1405"/>
    <x v="3"/>
    <x v="11246"/>
  </r>
  <r>
    <x v="1"/>
    <x v="1405"/>
    <x v="3"/>
    <x v="11247"/>
  </r>
  <r>
    <x v="0"/>
    <x v="1406"/>
    <x v="0"/>
    <x v="11248"/>
  </r>
  <r>
    <x v="1"/>
    <x v="1406"/>
    <x v="0"/>
    <x v="11249"/>
  </r>
  <r>
    <x v="0"/>
    <x v="1406"/>
    <x v="1"/>
    <x v="11250"/>
  </r>
  <r>
    <x v="1"/>
    <x v="1406"/>
    <x v="1"/>
    <x v="11251"/>
  </r>
  <r>
    <x v="0"/>
    <x v="1406"/>
    <x v="2"/>
    <x v="11252"/>
  </r>
  <r>
    <x v="1"/>
    <x v="1406"/>
    <x v="2"/>
    <x v="11253"/>
  </r>
  <r>
    <x v="0"/>
    <x v="1406"/>
    <x v="3"/>
    <x v="11254"/>
  </r>
  <r>
    <x v="1"/>
    <x v="1406"/>
    <x v="3"/>
    <x v="11255"/>
  </r>
  <r>
    <x v="0"/>
    <x v="1407"/>
    <x v="0"/>
    <x v="11256"/>
  </r>
  <r>
    <x v="1"/>
    <x v="1407"/>
    <x v="0"/>
    <x v="11257"/>
  </r>
  <r>
    <x v="0"/>
    <x v="1407"/>
    <x v="1"/>
    <x v="11258"/>
  </r>
  <r>
    <x v="1"/>
    <x v="1407"/>
    <x v="1"/>
    <x v="11259"/>
  </r>
  <r>
    <x v="0"/>
    <x v="1407"/>
    <x v="2"/>
    <x v="11260"/>
  </r>
  <r>
    <x v="1"/>
    <x v="1407"/>
    <x v="2"/>
    <x v="11261"/>
  </r>
  <r>
    <x v="0"/>
    <x v="1407"/>
    <x v="3"/>
    <x v="11262"/>
  </r>
  <r>
    <x v="1"/>
    <x v="1407"/>
    <x v="3"/>
    <x v="11263"/>
  </r>
  <r>
    <x v="0"/>
    <x v="1408"/>
    <x v="0"/>
    <x v="11264"/>
  </r>
  <r>
    <x v="1"/>
    <x v="1408"/>
    <x v="0"/>
    <x v="11265"/>
  </r>
  <r>
    <x v="0"/>
    <x v="1408"/>
    <x v="1"/>
    <x v="11266"/>
  </r>
  <r>
    <x v="1"/>
    <x v="1408"/>
    <x v="1"/>
    <x v="11267"/>
  </r>
  <r>
    <x v="0"/>
    <x v="1408"/>
    <x v="2"/>
    <x v="11268"/>
  </r>
  <r>
    <x v="1"/>
    <x v="1408"/>
    <x v="2"/>
    <x v="11269"/>
  </r>
  <r>
    <x v="0"/>
    <x v="1408"/>
    <x v="3"/>
    <x v="11270"/>
  </r>
  <r>
    <x v="1"/>
    <x v="1408"/>
    <x v="3"/>
    <x v="11271"/>
  </r>
  <r>
    <x v="0"/>
    <x v="1409"/>
    <x v="0"/>
    <x v="11272"/>
  </r>
  <r>
    <x v="1"/>
    <x v="1409"/>
    <x v="0"/>
    <x v="11273"/>
  </r>
  <r>
    <x v="0"/>
    <x v="1409"/>
    <x v="1"/>
    <x v="11274"/>
  </r>
  <r>
    <x v="1"/>
    <x v="1409"/>
    <x v="1"/>
    <x v="11275"/>
  </r>
  <r>
    <x v="0"/>
    <x v="1409"/>
    <x v="2"/>
    <x v="11276"/>
  </r>
  <r>
    <x v="1"/>
    <x v="1409"/>
    <x v="2"/>
    <x v="11277"/>
  </r>
  <r>
    <x v="0"/>
    <x v="1409"/>
    <x v="3"/>
    <x v="11278"/>
  </r>
  <r>
    <x v="1"/>
    <x v="1409"/>
    <x v="3"/>
    <x v="11279"/>
  </r>
  <r>
    <x v="0"/>
    <x v="1410"/>
    <x v="0"/>
    <x v="11280"/>
  </r>
  <r>
    <x v="1"/>
    <x v="1410"/>
    <x v="0"/>
    <x v="11281"/>
  </r>
  <r>
    <x v="0"/>
    <x v="1410"/>
    <x v="1"/>
    <x v="11282"/>
  </r>
  <r>
    <x v="1"/>
    <x v="1410"/>
    <x v="1"/>
    <x v="11283"/>
  </r>
  <r>
    <x v="0"/>
    <x v="1410"/>
    <x v="2"/>
    <x v="11284"/>
  </r>
  <r>
    <x v="1"/>
    <x v="1410"/>
    <x v="2"/>
    <x v="11285"/>
  </r>
  <r>
    <x v="0"/>
    <x v="1410"/>
    <x v="3"/>
    <x v="11286"/>
  </r>
  <r>
    <x v="1"/>
    <x v="1410"/>
    <x v="3"/>
    <x v="11287"/>
  </r>
  <r>
    <x v="0"/>
    <x v="1411"/>
    <x v="0"/>
    <x v="11288"/>
  </r>
  <r>
    <x v="1"/>
    <x v="1411"/>
    <x v="0"/>
    <x v="11289"/>
  </r>
  <r>
    <x v="0"/>
    <x v="1411"/>
    <x v="1"/>
    <x v="11290"/>
  </r>
  <r>
    <x v="1"/>
    <x v="1411"/>
    <x v="1"/>
    <x v="11291"/>
  </r>
  <r>
    <x v="0"/>
    <x v="1411"/>
    <x v="2"/>
    <x v="11292"/>
  </r>
  <r>
    <x v="1"/>
    <x v="1411"/>
    <x v="2"/>
    <x v="11293"/>
  </r>
  <r>
    <x v="0"/>
    <x v="1411"/>
    <x v="3"/>
    <x v="11294"/>
  </r>
  <r>
    <x v="1"/>
    <x v="1411"/>
    <x v="3"/>
    <x v="11295"/>
  </r>
  <r>
    <x v="0"/>
    <x v="1412"/>
    <x v="0"/>
    <x v="11296"/>
  </r>
  <r>
    <x v="1"/>
    <x v="1412"/>
    <x v="0"/>
    <x v="11297"/>
  </r>
  <r>
    <x v="0"/>
    <x v="1412"/>
    <x v="1"/>
    <x v="11298"/>
  </r>
  <r>
    <x v="1"/>
    <x v="1412"/>
    <x v="1"/>
    <x v="11299"/>
  </r>
  <r>
    <x v="0"/>
    <x v="1412"/>
    <x v="2"/>
    <x v="11300"/>
  </r>
  <r>
    <x v="1"/>
    <x v="1412"/>
    <x v="2"/>
    <x v="11301"/>
  </r>
  <r>
    <x v="0"/>
    <x v="1412"/>
    <x v="3"/>
    <x v="11302"/>
  </r>
  <r>
    <x v="1"/>
    <x v="1412"/>
    <x v="3"/>
    <x v="11303"/>
  </r>
  <r>
    <x v="0"/>
    <x v="1413"/>
    <x v="0"/>
    <x v="11304"/>
  </r>
  <r>
    <x v="1"/>
    <x v="1413"/>
    <x v="0"/>
    <x v="11305"/>
  </r>
  <r>
    <x v="0"/>
    <x v="1413"/>
    <x v="1"/>
    <x v="11306"/>
  </r>
  <r>
    <x v="1"/>
    <x v="1413"/>
    <x v="1"/>
    <x v="11307"/>
  </r>
  <r>
    <x v="0"/>
    <x v="1413"/>
    <x v="2"/>
    <x v="11308"/>
  </r>
  <r>
    <x v="1"/>
    <x v="1413"/>
    <x v="2"/>
    <x v="11309"/>
  </r>
  <r>
    <x v="0"/>
    <x v="1413"/>
    <x v="3"/>
    <x v="11310"/>
  </r>
  <r>
    <x v="1"/>
    <x v="1413"/>
    <x v="3"/>
    <x v="11311"/>
  </r>
  <r>
    <x v="0"/>
    <x v="1414"/>
    <x v="0"/>
    <x v="11312"/>
  </r>
  <r>
    <x v="1"/>
    <x v="1414"/>
    <x v="0"/>
    <x v="11313"/>
  </r>
  <r>
    <x v="0"/>
    <x v="1414"/>
    <x v="1"/>
    <x v="11314"/>
  </r>
  <r>
    <x v="1"/>
    <x v="1414"/>
    <x v="1"/>
    <x v="11315"/>
  </r>
  <r>
    <x v="0"/>
    <x v="1414"/>
    <x v="2"/>
    <x v="11316"/>
  </r>
  <r>
    <x v="1"/>
    <x v="1414"/>
    <x v="2"/>
    <x v="11317"/>
  </r>
  <r>
    <x v="0"/>
    <x v="1414"/>
    <x v="3"/>
    <x v="11318"/>
  </r>
  <r>
    <x v="1"/>
    <x v="1414"/>
    <x v="3"/>
    <x v="11319"/>
  </r>
  <r>
    <x v="0"/>
    <x v="1415"/>
    <x v="0"/>
    <x v="11320"/>
  </r>
  <r>
    <x v="1"/>
    <x v="1415"/>
    <x v="0"/>
    <x v="11321"/>
  </r>
  <r>
    <x v="0"/>
    <x v="1415"/>
    <x v="1"/>
    <x v="11322"/>
  </r>
  <r>
    <x v="1"/>
    <x v="1415"/>
    <x v="1"/>
    <x v="11323"/>
  </r>
  <r>
    <x v="0"/>
    <x v="1415"/>
    <x v="2"/>
    <x v="11324"/>
  </r>
  <r>
    <x v="1"/>
    <x v="1415"/>
    <x v="2"/>
    <x v="11325"/>
  </r>
  <r>
    <x v="0"/>
    <x v="1415"/>
    <x v="3"/>
    <x v="11326"/>
  </r>
  <r>
    <x v="1"/>
    <x v="1415"/>
    <x v="3"/>
    <x v="11327"/>
  </r>
  <r>
    <x v="0"/>
    <x v="1416"/>
    <x v="0"/>
    <x v="11328"/>
  </r>
  <r>
    <x v="1"/>
    <x v="1416"/>
    <x v="0"/>
    <x v="11329"/>
  </r>
  <r>
    <x v="0"/>
    <x v="1416"/>
    <x v="1"/>
    <x v="11330"/>
  </r>
  <r>
    <x v="1"/>
    <x v="1416"/>
    <x v="1"/>
    <x v="11331"/>
  </r>
  <r>
    <x v="0"/>
    <x v="1416"/>
    <x v="2"/>
    <x v="11332"/>
  </r>
  <r>
    <x v="1"/>
    <x v="1416"/>
    <x v="2"/>
    <x v="11333"/>
  </r>
  <r>
    <x v="0"/>
    <x v="1416"/>
    <x v="3"/>
    <x v="11334"/>
  </r>
  <r>
    <x v="1"/>
    <x v="1416"/>
    <x v="3"/>
    <x v="11335"/>
  </r>
  <r>
    <x v="0"/>
    <x v="1417"/>
    <x v="0"/>
    <x v="11336"/>
  </r>
  <r>
    <x v="1"/>
    <x v="1417"/>
    <x v="0"/>
    <x v="11337"/>
  </r>
  <r>
    <x v="0"/>
    <x v="1417"/>
    <x v="1"/>
    <x v="11338"/>
  </r>
  <r>
    <x v="1"/>
    <x v="1417"/>
    <x v="1"/>
    <x v="11339"/>
  </r>
  <r>
    <x v="0"/>
    <x v="1417"/>
    <x v="2"/>
    <x v="11340"/>
  </r>
  <r>
    <x v="1"/>
    <x v="1417"/>
    <x v="2"/>
    <x v="11341"/>
  </r>
  <r>
    <x v="0"/>
    <x v="1417"/>
    <x v="3"/>
    <x v="11342"/>
  </r>
  <r>
    <x v="1"/>
    <x v="1417"/>
    <x v="3"/>
    <x v="11343"/>
  </r>
  <r>
    <x v="0"/>
    <x v="1418"/>
    <x v="0"/>
    <x v="11344"/>
  </r>
  <r>
    <x v="1"/>
    <x v="1418"/>
    <x v="0"/>
    <x v="11345"/>
  </r>
  <r>
    <x v="0"/>
    <x v="1418"/>
    <x v="1"/>
    <x v="11346"/>
  </r>
  <r>
    <x v="1"/>
    <x v="1418"/>
    <x v="1"/>
    <x v="11347"/>
  </r>
  <r>
    <x v="0"/>
    <x v="1418"/>
    <x v="2"/>
    <x v="11348"/>
  </r>
  <r>
    <x v="1"/>
    <x v="1418"/>
    <x v="2"/>
    <x v="11349"/>
  </r>
  <r>
    <x v="0"/>
    <x v="1418"/>
    <x v="3"/>
    <x v="11350"/>
  </r>
  <r>
    <x v="1"/>
    <x v="1418"/>
    <x v="3"/>
    <x v="11351"/>
  </r>
  <r>
    <x v="0"/>
    <x v="1419"/>
    <x v="0"/>
    <x v="11352"/>
  </r>
  <r>
    <x v="1"/>
    <x v="1419"/>
    <x v="0"/>
    <x v="11353"/>
  </r>
  <r>
    <x v="0"/>
    <x v="1419"/>
    <x v="1"/>
    <x v="11354"/>
  </r>
  <r>
    <x v="1"/>
    <x v="1419"/>
    <x v="1"/>
    <x v="11355"/>
  </r>
  <r>
    <x v="0"/>
    <x v="1419"/>
    <x v="2"/>
    <x v="11356"/>
  </r>
  <r>
    <x v="1"/>
    <x v="1419"/>
    <x v="2"/>
    <x v="11357"/>
  </r>
  <r>
    <x v="0"/>
    <x v="1419"/>
    <x v="3"/>
    <x v="11358"/>
  </r>
  <r>
    <x v="1"/>
    <x v="1419"/>
    <x v="3"/>
    <x v="11359"/>
  </r>
  <r>
    <x v="0"/>
    <x v="1420"/>
    <x v="0"/>
    <x v="11360"/>
  </r>
  <r>
    <x v="1"/>
    <x v="1420"/>
    <x v="0"/>
    <x v="11361"/>
  </r>
  <r>
    <x v="0"/>
    <x v="1420"/>
    <x v="1"/>
    <x v="11362"/>
  </r>
  <r>
    <x v="1"/>
    <x v="1420"/>
    <x v="1"/>
    <x v="11363"/>
  </r>
  <r>
    <x v="0"/>
    <x v="1420"/>
    <x v="2"/>
    <x v="11364"/>
  </r>
  <r>
    <x v="1"/>
    <x v="1420"/>
    <x v="2"/>
    <x v="11365"/>
  </r>
  <r>
    <x v="0"/>
    <x v="1420"/>
    <x v="3"/>
    <x v="11366"/>
  </r>
  <r>
    <x v="1"/>
    <x v="1420"/>
    <x v="3"/>
    <x v="11367"/>
  </r>
  <r>
    <x v="0"/>
    <x v="1421"/>
    <x v="0"/>
    <x v="11368"/>
  </r>
  <r>
    <x v="1"/>
    <x v="1421"/>
    <x v="0"/>
    <x v="11369"/>
  </r>
  <r>
    <x v="0"/>
    <x v="1421"/>
    <x v="1"/>
    <x v="11370"/>
  </r>
  <r>
    <x v="1"/>
    <x v="1421"/>
    <x v="1"/>
    <x v="11371"/>
  </r>
  <r>
    <x v="0"/>
    <x v="1421"/>
    <x v="2"/>
    <x v="11372"/>
  </r>
  <r>
    <x v="1"/>
    <x v="1421"/>
    <x v="2"/>
    <x v="11373"/>
  </r>
  <r>
    <x v="0"/>
    <x v="1421"/>
    <x v="3"/>
    <x v="11374"/>
  </r>
  <r>
    <x v="1"/>
    <x v="1421"/>
    <x v="3"/>
    <x v="11375"/>
  </r>
  <r>
    <x v="0"/>
    <x v="1422"/>
    <x v="0"/>
    <x v="11376"/>
  </r>
  <r>
    <x v="1"/>
    <x v="1422"/>
    <x v="0"/>
    <x v="11377"/>
  </r>
  <r>
    <x v="0"/>
    <x v="1422"/>
    <x v="1"/>
    <x v="11378"/>
  </r>
  <r>
    <x v="1"/>
    <x v="1422"/>
    <x v="1"/>
    <x v="11379"/>
  </r>
  <r>
    <x v="0"/>
    <x v="1422"/>
    <x v="2"/>
    <x v="11380"/>
  </r>
  <r>
    <x v="1"/>
    <x v="1422"/>
    <x v="2"/>
    <x v="11381"/>
  </r>
  <r>
    <x v="0"/>
    <x v="1422"/>
    <x v="3"/>
    <x v="11382"/>
  </r>
  <r>
    <x v="1"/>
    <x v="1422"/>
    <x v="3"/>
    <x v="11383"/>
  </r>
  <r>
    <x v="0"/>
    <x v="1423"/>
    <x v="0"/>
    <x v="11384"/>
  </r>
  <r>
    <x v="1"/>
    <x v="1423"/>
    <x v="0"/>
    <x v="11385"/>
  </r>
  <r>
    <x v="0"/>
    <x v="1423"/>
    <x v="1"/>
    <x v="11386"/>
  </r>
  <r>
    <x v="1"/>
    <x v="1423"/>
    <x v="1"/>
    <x v="11387"/>
  </r>
  <r>
    <x v="0"/>
    <x v="1423"/>
    <x v="2"/>
    <x v="11388"/>
  </r>
  <r>
    <x v="1"/>
    <x v="1423"/>
    <x v="2"/>
    <x v="11389"/>
  </r>
  <r>
    <x v="0"/>
    <x v="1423"/>
    <x v="3"/>
    <x v="11390"/>
  </r>
  <r>
    <x v="1"/>
    <x v="1423"/>
    <x v="3"/>
    <x v="11391"/>
  </r>
  <r>
    <x v="0"/>
    <x v="1424"/>
    <x v="0"/>
    <x v="11392"/>
  </r>
  <r>
    <x v="1"/>
    <x v="1424"/>
    <x v="0"/>
    <x v="11393"/>
  </r>
  <r>
    <x v="0"/>
    <x v="1424"/>
    <x v="1"/>
    <x v="11394"/>
  </r>
  <r>
    <x v="1"/>
    <x v="1424"/>
    <x v="1"/>
    <x v="11395"/>
  </r>
  <r>
    <x v="0"/>
    <x v="1424"/>
    <x v="2"/>
    <x v="11396"/>
  </r>
  <r>
    <x v="1"/>
    <x v="1424"/>
    <x v="2"/>
    <x v="11397"/>
  </r>
  <r>
    <x v="0"/>
    <x v="1424"/>
    <x v="3"/>
    <x v="11398"/>
  </r>
  <r>
    <x v="1"/>
    <x v="1424"/>
    <x v="3"/>
    <x v="11399"/>
  </r>
  <r>
    <x v="0"/>
    <x v="1425"/>
    <x v="0"/>
    <x v="11400"/>
  </r>
  <r>
    <x v="1"/>
    <x v="1425"/>
    <x v="0"/>
    <x v="11401"/>
  </r>
  <r>
    <x v="0"/>
    <x v="1425"/>
    <x v="1"/>
    <x v="11402"/>
  </r>
  <r>
    <x v="1"/>
    <x v="1425"/>
    <x v="1"/>
    <x v="11403"/>
  </r>
  <r>
    <x v="0"/>
    <x v="1425"/>
    <x v="2"/>
    <x v="11404"/>
  </r>
  <r>
    <x v="1"/>
    <x v="1425"/>
    <x v="2"/>
    <x v="11405"/>
  </r>
  <r>
    <x v="0"/>
    <x v="1425"/>
    <x v="3"/>
    <x v="11406"/>
  </r>
  <r>
    <x v="1"/>
    <x v="1425"/>
    <x v="3"/>
    <x v="11407"/>
  </r>
  <r>
    <x v="0"/>
    <x v="1426"/>
    <x v="0"/>
    <x v="11408"/>
  </r>
  <r>
    <x v="1"/>
    <x v="1426"/>
    <x v="0"/>
    <x v="11409"/>
  </r>
  <r>
    <x v="0"/>
    <x v="1426"/>
    <x v="1"/>
    <x v="11410"/>
  </r>
  <r>
    <x v="1"/>
    <x v="1426"/>
    <x v="1"/>
    <x v="11411"/>
  </r>
  <r>
    <x v="0"/>
    <x v="1426"/>
    <x v="2"/>
    <x v="11412"/>
  </r>
  <r>
    <x v="1"/>
    <x v="1426"/>
    <x v="2"/>
    <x v="11413"/>
  </r>
  <r>
    <x v="0"/>
    <x v="1426"/>
    <x v="3"/>
    <x v="11414"/>
  </r>
  <r>
    <x v="1"/>
    <x v="1426"/>
    <x v="3"/>
    <x v="11415"/>
  </r>
  <r>
    <x v="0"/>
    <x v="1427"/>
    <x v="0"/>
    <x v="11416"/>
  </r>
  <r>
    <x v="1"/>
    <x v="1427"/>
    <x v="0"/>
    <x v="11417"/>
  </r>
  <r>
    <x v="0"/>
    <x v="1427"/>
    <x v="1"/>
    <x v="11418"/>
  </r>
  <r>
    <x v="1"/>
    <x v="1427"/>
    <x v="1"/>
    <x v="11419"/>
  </r>
  <r>
    <x v="0"/>
    <x v="1427"/>
    <x v="2"/>
    <x v="11420"/>
  </r>
  <r>
    <x v="1"/>
    <x v="1427"/>
    <x v="2"/>
    <x v="11421"/>
  </r>
  <r>
    <x v="0"/>
    <x v="1427"/>
    <x v="3"/>
    <x v="11422"/>
  </r>
  <r>
    <x v="1"/>
    <x v="1427"/>
    <x v="3"/>
    <x v="11423"/>
  </r>
  <r>
    <x v="0"/>
    <x v="1428"/>
    <x v="0"/>
    <x v="11424"/>
  </r>
  <r>
    <x v="1"/>
    <x v="1428"/>
    <x v="0"/>
    <x v="11425"/>
  </r>
  <r>
    <x v="0"/>
    <x v="1428"/>
    <x v="1"/>
    <x v="11426"/>
  </r>
  <r>
    <x v="1"/>
    <x v="1428"/>
    <x v="1"/>
    <x v="11427"/>
  </r>
  <r>
    <x v="0"/>
    <x v="1428"/>
    <x v="2"/>
    <x v="11428"/>
  </r>
  <r>
    <x v="1"/>
    <x v="1428"/>
    <x v="2"/>
    <x v="11429"/>
  </r>
  <r>
    <x v="0"/>
    <x v="1428"/>
    <x v="3"/>
    <x v="11430"/>
  </r>
  <r>
    <x v="1"/>
    <x v="1428"/>
    <x v="3"/>
    <x v="11431"/>
  </r>
  <r>
    <x v="0"/>
    <x v="1429"/>
    <x v="0"/>
    <x v="11432"/>
  </r>
  <r>
    <x v="1"/>
    <x v="1429"/>
    <x v="0"/>
    <x v="11433"/>
  </r>
  <r>
    <x v="0"/>
    <x v="1429"/>
    <x v="1"/>
    <x v="11434"/>
  </r>
  <r>
    <x v="1"/>
    <x v="1429"/>
    <x v="1"/>
    <x v="11435"/>
  </r>
  <r>
    <x v="0"/>
    <x v="1429"/>
    <x v="2"/>
    <x v="11436"/>
  </r>
  <r>
    <x v="1"/>
    <x v="1429"/>
    <x v="2"/>
    <x v="11437"/>
  </r>
  <r>
    <x v="0"/>
    <x v="1429"/>
    <x v="3"/>
    <x v="11438"/>
  </r>
  <r>
    <x v="1"/>
    <x v="1429"/>
    <x v="3"/>
    <x v="11439"/>
  </r>
  <r>
    <x v="0"/>
    <x v="1430"/>
    <x v="0"/>
    <x v="11440"/>
  </r>
  <r>
    <x v="1"/>
    <x v="1430"/>
    <x v="0"/>
    <x v="11441"/>
  </r>
  <r>
    <x v="0"/>
    <x v="1430"/>
    <x v="1"/>
    <x v="11442"/>
  </r>
  <r>
    <x v="1"/>
    <x v="1430"/>
    <x v="1"/>
    <x v="11443"/>
  </r>
  <r>
    <x v="0"/>
    <x v="1430"/>
    <x v="2"/>
    <x v="11444"/>
  </r>
  <r>
    <x v="1"/>
    <x v="1430"/>
    <x v="2"/>
    <x v="11445"/>
  </r>
  <r>
    <x v="0"/>
    <x v="1430"/>
    <x v="3"/>
    <x v="11446"/>
  </r>
  <r>
    <x v="1"/>
    <x v="1430"/>
    <x v="3"/>
    <x v="11447"/>
  </r>
  <r>
    <x v="0"/>
    <x v="1431"/>
    <x v="0"/>
    <x v="11448"/>
  </r>
  <r>
    <x v="1"/>
    <x v="1431"/>
    <x v="0"/>
    <x v="11449"/>
  </r>
  <r>
    <x v="0"/>
    <x v="1431"/>
    <x v="1"/>
    <x v="11450"/>
  </r>
  <r>
    <x v="1"/>
    <x v="1431"/>
    <x v="1"/>
    <x v="11451"/>
  </r>
  <r>
    <x v="0"/>
    <x v="1431"/>
    <x v="2"/>
    <x v="11452"/>
  </r>
  <r>
    <x v="1"/>
    <x v="1431"/>
    <x v="2"/>
    <x v="11453"/>
  </r>
  <r>
    <x v="0"/>
    <x v="1431"/>
    <x v="3"/>
    <x v="11454"/>
  </r>
  <r>
    <x v="1"/>
    <x v="1431"/>
    <x v="3"/>
    <x v="11455"/>
  </r>
  <r>
    <x v="0"/>
    <x v="1432"/>
    <x v="0"/>
    <x v="11456"/>
  </r>
  <r>
    <x v="1"/>
    <x v="1432"/>
    <x v="0"/>
    <x v="11457"/>
  </r>
  <r>
    <x v="0"/>
    <x v="1432"/>
    <x v="1"/>
    <x v="11458"/>
  </r>
  <r>
    <x v="1"/>
    <x v="1432"/>
    <x v="1"/>
    <x v="11459"/>
  </r>
  <r>
    <x v="0"/>
    <x v="1432"/>
    <x v="2"/>
    <x v="11460"/>
  </r>
  <r>
    <x v="1"/>
    <x v="1432"/>
    <x v="2"/>
    <x v="11461"/>
  </r>
  <r>
    <x v="0"/>
    <x v="1432"/>
    <x v="3"/>
    <x v="11462"/>
  </r>
  <r>
    <x v="1"/>
    <x v="1432"/>
    <x v="3"/>
    <x v="11463"/>
  </r>
  <r>
    <x v="0"/>
    <x v="1433"/>
    <x v="0"/>
    <x v="11464"/>
  </r>
  <r>
    <x v="1"/>
    <x v="1433"/>
    <x v="0"/>
    <x v="11465"/>
  </r>
  <r>
    <x v="0"/>
    <x v="1433"/>
    <x v="1"/>
    <x v="11466"/>
  </r>
  <r>
    <x v="1"/>
    <x v="1433"/>
    <x v="1"/>
    <x v="11467"/>
  </r>
  <r>
    <x v="0"/>
    <x v="1433"/>
    <x v="2"/>
    <x v="11468"/>
  </r>
  <r>
    <x v="1"/>
    <x v="1433"/>
    <x v="2"/>
    <x v="11469"/>
  </r>
  <r>
    <x v="0"/>
    <x v="1433"/>
    <x v="3"/>
    <x v="11470"/>
  </r>
  <r>
    <x v="1"/>
    <x v="1433"/>
    <x v="3"/>
    <x v="11471"/>
  </r>
  <r>
    <x v="0"/>
    <x v="1434"/>
    <x v="0"/>
    <x v="11472"/>
  </r>
  <r>
    <x v="1"/>
    <x v="1434"/>
    <x v="0"/>
    <x v="11473"/>
  </r>
  <r>
    <x v="0"/>
    <x v="1434"/>
    <x v="1"/>
    <x v="11474"/>
  </r>
  <r>
    <x v="1"/>
    <x v="1434"/>
    <x v="1"/>
    <x v="11475"/>
  </r>
  <r>
    <x v="0"/>
    <x v="1434"/>
    <x v="2"/>
    <x v="11476"/>
  </r>
  <r>
    <x v="1"/>
    <x v="1434"/>
    <x v="2"/>
    <x v="11477"/>
  </r>
  <r>
    <x v="0"/>
    <x v="1434"/>
    <x v="3"/>
    <x v="11478"/>
  </r>
  <r>
    <x v="1"/>
    <x v="1434"/>
    <x v="3"/>
    <x v="11479"/>
  </r>
  <r>
    <x v="0"/>
    <x v="1435"/>
    <x v="0"/>
    <x v="11480"/>
  </r>
  <r>
    <x v="1"/>
    <x v="1435"/>
    <x v="0"/>
    <x v="11481"/>
  </r>
  <r>
    <x v="0"/>
    <x v="1435"/>
    <x v="1"/>
    <x v="11482"/>
  </r>
  <r>
    <x v="1"/>
    <x v="1435"/>
    <x v="1"/>
    <x v="11483"/>
  </r>
  <r>
    <x v="0"/>
    <x v="1435"/>
    <x v="2"/>
    <x v="11484"/>
  </r>
  <r>
    <x v="1"/>
    <x v="1435"/>
    <x v="2"/>
    <x v="11485"/>
  </r>
  <r>
    <x v="0"/>
    <x v="1435"/>
    <x v="3"/>
    <x v="11486"/>
  </r>
  <r>
    <x v="1"/>
    <x v="1435"/>
    <x v="3"/>
    <x v="11487"/>
  </r>
  <r>
    <x v="0"/>
    <x v="1436"/>
    <x v="0"/>
    <x v="11488"/>
  </r>
  <r>
    <x v="1"/>
    <x v="1436"/>
    <x v="0"/>
    <x v="11489"/>
  </r>
  <r>
    <x v="0"/>
    <x v="1436"/>
    <x v="1"/>
    <x v="11490"/>
  </r>
  <r>
    <x v="1"/>
    <x v="1436"/>
    <x v="1"/>
    <x v="11491"/>
  </r>
  <r>
    <x v="0"/>
    <x v="1436"/>
    <x v="2"/>
    <x v="11492"/>
  </r>
  <r>
    <x v="1"/>
    <x v="1436"/>
    <x v="2"/>
    <x v="11493"/>
  </r>
  <r>
    <x v="0"/>
    <x v="1436"/>
    <x v="3"/>
    <x v="11494"/>
  </r>
  <r>
    <x v="1"/>
    <x v="1436"/>
    <x v="3"/>
    <x v="11495"/>
  </r>
  <r>
    <x v="0"/>
    <x v="1437"/>
    <x v="0"/>
    <x v="11496"/>
  </r>
  <r>
    <x v="1"/>
    <x v="1437"/>
    <x v="0"/>
    <x v="11497"/>
  </r>
  <r>
    <x v="0"/>
    <x v="1437"/>
    <x v="1"/>
    <x v="11498"/>
  </r>
  <r>
    <x v="1"/>
    <x v="1437"/>
    <x v="1"/>
    <x v="11499"/>
  </r>
  <r>
    <x v="0"/>
    <x v="1437"/>
    <x v="2"/>
    <x v="11500"/>
  </r>
  <r>
    <x v="1"/>
    <x v="1437"/>
    <x v="2"/>
    <x v="11501"/>
  </r>
  <r>
    <x v="0"/>
    <x v="1437"/>
    <x v="3"/>
    <x v="11502"/>
  </r>
  <r>
    <x v="1"/>
    <x v="1437"/>
    <x v="3"/>
    <x v="11503"/>
  </r>
  <r>
    <x v="0"/>
    <x v="1438"/>
    <x v="0"/>
    <x v="11504"/>
  </r>
  <r>
    <x v="1"/>
    <x v="1438"/>
    <x v="0"/>
    <x v="11505"/>
  </r>
  <r>
    <x v="0"/>
    <x v="1438"/>
    <x v="1"/>
    <x v="11506"/>
  </r>
  <r>
    <x v="1"/>
    <x v="1438"/>
    <x v="1"/>
    <x v="11507"/>
  </r>
  <r>
    <x v="0"/>
    <x v="1438"/>
    <x v="2"/>
    <x v="11508"/>
  </r>
  <r>
    <x v="1"/>
    <x v="1438"/>
    <x v="2"/>
    <x v="11509"/>
  </r>
  <r>
    <x v="0"/>
    <x v="1438"/>
    <x v="3"/>
    <x v="11510"/>
  </r>
  <r>
    <x v="1"/>
    <x v="1438"/>
    <x v="3"/>
    <x v="11511"/>
  </r>
  <r>
    <x v="0"/>
    <x v="1439"/>
    <x v="0"/>
    <x v="11512"/>
  </r>
  <r>
    <x v="1"/>
    <x v="1439"/>
    <x v="0"/>
    <x v="11513"/>
  </r>
  <r>
    <x v="0"/>
    <x v="1439"/>
    <x v="1"/>
    <x v="11514"/>
  </r>
  <r>
    <x v="1"/>
    <x v="1439"/>
    <x v="1"/>
    <x v="11515"/>
  </r>
  <r>
    <x v="0"/>
    <x v="1439"/>
    <x v="2"/>
    <x v="11516"/>
  </r>
  <r>
    <x v="1"/>
    <x v="1439"/>
    <x v="2"/>
    <x v="11517"/>
  </r>
  <r>
    <x v="0"/>
    <x v="1439"/>
    <x v="3"/>
    <x v="11518"/>
  </r>
  <r>
    <x v="1"/>
    <x v="1439"/>
    <x v="3"/>
    <x v="11519"/>
  </r>
  <r>
    <x v="0"/>
    <x v="1440"/>
    <x v="0"/>
    <x v="11520"/>
  </r>
  <r>
    <x v="1"/>
    <x v="1440"/>
    <x v="0"/>
    <x v="11521"/>
  </r>
  <r>
    <x v="0"/>
    <x v="1440"/>
    <x v="1"/>
    <x v="11522"/>
  </r>
  <r>
    <x v="1"/>
    <x v="1440"/>
    <x v="1"/>
    <x v="11523"/>
  </r>
  <r>
    <x v="0"/>
    <x v="1440"/>
    <x v="2"/>
    <x v="11524"/>
  </r>
  <r>
    <x v="1"/>
    <x v="1440"/>
    <x v="2"/>
    <x v="11525"/>
  </r>
  <r>
    <x v="0"/>
    <x v="1440"/>
    <x v="3"/>
    <x v="11526"/>
  </r>
  <r>
    <x v="1"/>
    <x v="1440"/>
    <x v="3"/>
    <x v="11527"/>
  </r>
  <r>
    <x v="0"/>
    <x v="1441"/>
    <x v="0"/>
    <x v="11528"/>
  </r>
  <r>
    <x v="1"/>
    <x v="1441"/>
    <x v="0"/>
    <x v="11529"/>
  </r>
  <r>
    <x v="0"/>
    <x v="1441"/>
    <x v="1"/>
    <x v="11530"/>
  </r>
  <r>
    <x v="1"/>
    <x v="1441"/>
    <x v="1"/>
    <x v="11531"/>
  </r>
  <r>
    <x v="0"/>
    <x v="1441"/>
    <x v="2"/>
    <x v="11532"/>
  </r>
  <r>
    <x v="1"/>
    <x v="1441"/>
    <x v="2"/>
    <x v="11533"/>
  </r>
  <r>
    <x v="0"/>
    <x v="1441"/>
    <x v="3"/>
    <x v="11534"/>
  </r>
  <r>
    <x v="1"/>
    <x v="1441"/>
    <x v="3"/>
    <x v="11535"/>
  </r>
  <r>
    <x v="0"/>
    <x v="1442"/>
    <x v="0"/>
    <x v="11536"/>
  </r>
  <r>
    <x v="1"/>
    <x v="1442"/>
    <x v="0"/>
    <x v="11537"/>
  </r>
  <r>
    <x v="0"/>
    <x v="1442"/>
    <x v="1"/>
    <x v="11538"/>
  </r>
  <r>
    <x v="1"/>
    <x v="1442"/>
    <x v="1"/>
    <x v="11539"/>
  </r>
  <r>
    <x v="0"/>
    <x v="1442"/>
    <x v="2"/>
    <x v="11540"/>
  </r>
  <r>
    <x v="1"/>
    <x v="1442"/>
    <x v="2"/>
    <x v="11541"/>
  </r>
  <r>
    <x v="0"/>
    <x v="1442"/>
    <x v="3"/>
    <x v="11542"/>
  </r>
  <r>
    <x v="1"/>
    <x v="1442"/>
    <x v="3"/>
    <x v="11543"/>
  </r>
  <r>
    <x v="0"/>
    <x v="1443"/>
    <x v="0"/>
    <x v="11544"/>
  </r>
  <r>
    <x v="1"/>
    <x v="1443"/>
    <x v="0"/>
    <x v="11545"/>
  </r>
  <r>
    <x v="0"/>
    <x v="1443"/>
    <x v="1"/>
    <x v="11546"/>
  </r>
  <r>
    <x v="1"/>
    <x v="1443"/>
    <x v="1"/>
    <x v="11547"/>
  </r>
  <r>
    <x v="0"/>
    <x v="1443"/>
    <x v="2"/>
    <x v="11548"/>
  </r>
  <r>
    <x v="1"/>
    <x v="1443"/>
    <x v="2"/>
    <x v="11549"/>
  </r>
  <r>
    <x v="0"/>
    <x v="1443"/>
    <x v="3"/>
    <x v="11550"/>
  </r>
  <r>
    <x v="1"/>
    <x v="1443"/>
    <x v="3"/>
    <x v="11551"/>
  </r>
  <r>
    <x v="0"/>
    <x v="1444"/>
    <x v="0"/>
    <x v="11552"/>
  </r>
  <r>
    <x v="1"/>
    <x v="1444"/>
    <x v="0"/>
    <x v="11553"/>
  </r>
  <r>
    <x v="0"/>
    <x v="1444"/>
    <x v="1"/>
    <x v="11554"/>
  </r>
  <r>
    <x v="1"/>
    <x v="1444"/>
    <x v="1"/>
    <x v="11555"/>
  </r>
  <r>
    <x v="0"/>
    <x v="1444"/>
    <x v="2"/>
    <x v="11556"/>
  </r>
  <r>
    <x v="1"/>
    <x v="1444"/>
    <x v="2"/>
    <x v="11557"/>
  </r>
  <r>
    <x v="0"/>
    <x v="1444"/>
    <x v="3"/>
    <x v="11558"/>
  </r>
  <r>
    <x v="1"/>
    <x v="1444"/>
    <x v="3"/>
    <x v="11559"/>
  </r>
  <r>
    <x v="0"/>
    <x v="1445"/>
    <x v="0"/>
    <x v="11560"/>
  </r>
  <r>
    <x v="1"/>
    <x v="1445"/>
    <x v="0"/>
    <x v="11561"/>
  </r>
  <r>
    <x v="0"/>
    <x v="1445"/>
    <x v="1"/>
    <x v="11562"/>
  </r>
  <r>
    <x v="1"/>
    <x v="1445"/>
    <x v="1"/>
    <x v="11563"/>
  </r>
  <r>
    <x v="0"/>
    <x v="1445"/>
    <x v="2"/>
    <x v="11564"/>
  </r>
  <r>
    <x v="1"/>
    <x v="1445"/>
    <x v="2"/>
    <x v="11565"/>
  </r>
  <r>
    <x v="0"/>
    <x v="1445"/>
    <x v="3"/>
    <x v="11566"/>
  </r>
  <r>
    <x v="1"/>
    <x v="1445"/>
    <x v="3"/>
    <x v="11567"/>
  </r>
  <r>
    <x v="0"/>
    <x v="1446"/>
    <x v="0"/>
    <x v="11568"/>
  </r>
  <r>
    <x v="1"/>
    <x v="1446"/>
    <x v="0"/>
    <x v="11569"/>
  </r>
  <r>
    <x v="0"/>
    <x v="1446"/>
    <x v="1"/>
    <x v="11570"/>
  </r>
  <r>
    <x v="1"/>
    <x v="1446"/>
    <x v="1"/>
    <x v="11571"/>
  </r>
  <r>
    <x v="0"/>
    <x v="1446"/>
    <x v="2"/>
    <x v="11572"/>
  </r>
  <r>
    <x v="1"/>
    <x v="1446"/>
    <x v="2"/>
    <x v="11573"/>
  </r>
  <r>
    <x v="0"/>
    <x v="1446"/>
    <x v="3"/>
    <x v="11574"/>
  </r>
  <r>
    <x v="1"/>
    <x v="1446"/>
    <x v="3"/>
    <x v="11575"/>
  </r>
  <r>
    <x v="0"/>
    <x v="1447"/>
    <x v="0"/>
    <x v="11576"/>
  </r>
  <r>
    <x v="1"/>
    <x v="1447"/>
    <x v="0"/>
    <x v="11577"/>
  </r>
  <r>
    <x v="0"/>
    <x v="1447"/>
    <x v="1"/>
    <x v="11578"/>
  </r>
  <r>
    <x v="1"/>
    <x v="1447"/>
    <x v="1"/>
    <x v="11579"/>
  </r>
  <r>
    <x v="0"/>
    <x v="1447"/>
    <x v="2"/>
    <x v="11580"/>
  </r>
  <r>
    <x v="1"/>
    <x v="1447"/>
    <x v="2"/>
    <x v="11581"/>
  </r>
  <r>
    <x v="0"/>
    <x v="1447"/>
    <x v="3"/>
    <x v="11582"/>
  </r>
  <r>
    <x v="1"/>
    <x v="1447"/>
    <x v="3"/>
    <x v="11583"/>
  </r>
  <r>
    <x v="0"/>
    <x v="1448"/>
    <x v="0"/>
    <x v="11584"/>
  </r>
  <r>
    <x v="1"/>
    <x v="1448"/>
    <x v="0"/>
    <x v="11585"/>
  </r>
  <r>
    <x v="0"/>
    <x v="1448"/>
    <x v="1"/>
    <x v="11586"/>
  </r>
  <r>
    <x v="1"/>
    <x v="1448"/>
    <x v="1"/>
    <x v="11587"/>
  </r>
  <r>
    <x v="0"/>
    <x v="1448"/>
    <x v="2"/>
    <x v="11588"/>
  </r>
  <r>
    <x v="1"/>
    <x v="1448"/>
    <x v="2"/>
    <x v="11589"/>
  </r>
  <r>
    <x v="0"/>
    <x v="1448"/>
    <x v="3"/>
    <x v="11590"/>
  </r>
  <r>
    <x v="1"/>
    <x v="1448"/>
    <x v="3"/>
    <x v="11591"/>
  </r>
  <r>
    <x v="0"/>
    <x v="1449"/>
    <x v="0"/>
    <x v="11592"/>
  </r>
  <r>
    <x v="1"/>
    <x v="1449"/>
    <x v="0"/>
    <x v="11593"/>
  </r>
  <r>
    <x v="0"/>
    <x v="1449"/>
    <x v="1"/>
    <x v="11594"/>
  </r>
  <r>
    <x v="1"/>
    <x v="1449"/>
    <x v="1"/>
    <x v="11595"/>
  </r>
  <r>
    <x v="0"/>
    <x v="1449"/>
    <x v="2"/>
    <x v="11596"/>
  </r>
  <r>
    <x v="1"/>
    <x v="1449"/>
    <x v="2"/>
    <x v="11597"/>
  </r>
  <r>
    <x v="0"/>
    <x v="1449"/>
    <x v="3"/>
    <x v="11598"/>
  </r>
  <r>
    <x v="1"/>
    <x v="1449"/>
    <x v="3"/>
    <x v="11599"/>
  </r>
  <r>
    <x v="0"/>
    <x v="1450"/>
    <x v="0"/>
    <x v="11600"/>
  </r>
  <r>
    <x v="1"/>
    <x v="1450"/>
    <x v="0"/>
    <x v="11601"/>
  </r>
  <r>
    <x v="0"/>
    <x v="1450"/>
    <x v="1"/>
    <x v="11602"/>
  </r>
  <r>
    <x v="1"/>
    <x v="1450"/>
    <x v="1"/>
    <x v="11603"/>
  </r>
  <r>
    <x v="0"/>
    <x v="1450"/>
    <x v="2"/>
    <x v="11604"/>
  </r>
  <r>
    <x v="1"/>
    <x v="1450"/>
    <x v="2"/>
    <x v="11605"/>
  </r>
  <r>
    <x v="0"/>
    <x v="1450"/>
    <x v="3"/>
    <x v="11606"/>
  </r>
  <r>
    <x v="1"/>
    <x v="1450"/>
    <x v="3"/>
    <x v="11607"/>
  </r>
  <r>
    <x v="0"/>
    <x v="1451"/>
    <x v="0"/>
    <x v="11608"/>
  </r>
  <r>
    <x v="1"/>
    <x v="1451"/>
    <x v="0"/>
    <x v="11609"/>
  </r>
  <r>
    <x v="0"/>
    <x v="1451"/>
    <x v="1"/>
    <x v="11610"/>
  </r>
  <r>
    <x v="1"/>
    <x v="1451"/>
    <x v="1"/>
    <x v="11611"/>
  </r>
  <r>
    <x v="0"/>
    <x v="1451"/>
    <x v="2"/>
    <x v="11612"/>
  </r>
  <r>
    <x v="1"/>
    <x v="1451"/>
    <x v="2"/>
    <x v="11613"/>
  </r>
  <r>
    <x v="0"/>
    <x v="1451"/>
    <x v="3"/>
    <x v="11614"/>
  </r>
  <r>
    <x v="1"/>
    <x v="1451"/>
    <x v="3"/>
    <x v="11615"/>
  </r>
  <r>
    <x v="0"/>
    <x v="1452"/>
    <x v="0"/>
    <x v="11616"/>
  </r>
  <r>
    <x v="1"/>
    <x v="1452"/>
    <x v="0"/>
    <x v="11617"/>
  </r>
  <r>
    <x v="0"/>
    <x v="1452"/>
    <x v="1"/>
    <x v="11618"/>
  </r>
  <r>
    <x v="1"/>
    <x v="1452"/>
    <x v="1"/>
    <x v="11619"/>
  </r>
  <r>
    <x v="0"/>
    <x v="1452"/>
    <x v="2"/>
    <x v="11620"/>
  </r>
  <r>
    <x v="1"/>
    <x v="1452"/>
    <x v="2"/>
    <x v="11621"/>
  </r>
  <r>
    <x v="0"/>
    <x v="1452"/>
    <x v="3"/>
    <x v="11622"/>
  </r>
  <r>
    <x v="1"/>
    <x v="1452"/>
    <x v="3"/>
    <x v="11623"/>
  </r>
  <r>
    <x v="0"/>
    <x v="1453"/>
    <x v="0"/>
    <x v="11624"/>
  </r>
  <r>
    <x v="1"/>
    <x v="1453"/>
    <x v="0"/>
    <x v="11625"/>
  </r>
  <r>
    <x v="0"/>
    <x v="1453"/>
    <x v="1"/>
    <x v="11626"/>
  </r>
  <r>
    <x v="1"/>
    <x v="1453"/>
    <x v="1"/>
    <x v="11627"/>
  </r>
  <r>
    <x v="0"/>
    <x v="1453"/>
    <x v="2"/>
    <x v="11628"/>
  </r>
  <r>
    <x v="1"/>
    <x v="1453"/>
    <x v="2"/>
    <x v="11629"/>
  </r>
  <r>
    <x v="0"/>
    <x v="1453"/>
    <x v="3"/>
    <x v="11630"/>
  </r>
  <r>
    <x v="1"/>
    <x v="1453"/>
    <x v="3"/>
    <x v="11631"/>
  </r>
  <r>
    <x v="0"/>
    <x v="1454"/>
    <x v="0"/>
    <x v="11632"/>
  </r>
  <r>
    <x v="1"/>
    <x v="1454"/>
    <x v="0"/>
    <x v="11633"/>
  </r>
  <r>
    <x v="0"/>
    <x v="1454"/>
    <x v="1"/>
    <x v="11634"/>
  </r>
  <r>
    <x v="1"/>
    <x v="1454"/>
    <x v="1"/>
    <x v="11635"/>
  </r>
  <r>
    <x v="0"/>
    <x v="1454"/>
    <x v="2"/>
    <x v="11636"/>
  </r>
  <r>
    <x v="1"/>
    <x v="1454"/>
    <x v="2"/>
    <x v="11637"/>
  </r>
  <r>
    <x v="0"/>
    <x v="1454"/>
    <x v="3"/>
    <x v="11638"/>
  </r>
  <r>
    <x v="1"/>
    <x v="1454"/>
    <x v="3"/>
    <x v="11639"/>
  </r>
  <r>
    <x v="0"/>
    <x v="1455"/>
    <x v="0"/>
    <x v="11640"/>
  </r>
  <r>
    <x v="1"/>
    <x v="1455"/>
    <x v="0"/>
    <x v="11641"/>
  </r>
  <r>
    <x v="0"/>
    <x v="1455"/>
    <x v="1"/>
    <x v="11642"/>
  </r>
  <r>
    <x v="1"/>
    <x v="1455"/>
    <x v="1"/>
    <x v="11643"/>
  </r>
  <r>
    <x v="0"/>
    <x v="1455"/>
    <x v="2"/>
    <x v="11644"/>
  </r>
  <r>
    <x v="1"/>
    <x v="1455"/>
    <x v="2"/>
    <x v="11645"/>
  </r>
  <r>
    <x v="0"/>
    <x v="1455"/>
    <x v="3"/>
    <x v="11646"/>
  </r>
  <r>
    <x v="1"/>
    <x v="1455"/>
    <x v="3"/>
    <x v="11647"/>
  </r>
  <r>
    <x v="0"/>
    <x v="1456"/>
    <x v="0"/>
    <x v="11648"/>
  </r>
  <r>
    <x v="1"/>
    <x v="1456"/>
    <x v="0"/>
    <x v="11649"/>
  </r>
  <r>
    <x v="0"/>
    <x v="1456"/>
    <x v="1"/>
    <x v="11650"/>
  </r>
  <r>
    <x v="1"/>
    <x v="1456"/>
    <x v="1"/>
    <x v="11651"/>
  </r>
  <r>
    <x v="0"/>
    <x v="1456"/>
    <x v="2"/>
    <x v="11652"/>
  </r>
  <r>
    <x v="1"/>
    <x v="1456"/>
    <x v="2"/>
    <x v="11653"/>
  </r>
  <r>
    <x v="0"/>
    <x v="1456"/>
    <x v="3"/>
    <x v="11654"/>
  </r>
  <r>
    <x v="1"/>
    <x v="1456"/>
    <x v="3"/>
    <x v="11655"/>
  </r>
  <r>
    <x v="0"/>
    <x v="1457"/>
    <x v="0"/>
    <x v="11656"/>
  </r>
  <r>
    <x v="1"/>
    <x v="1457"/>
    <x v="0"/>
    <x v="11657"/>
  </r>
  <r>
    <x v="0"/>
    <x v="1457"/>
    <x v="1"/>
    <x v="11658"/>
  </r>
  <r>
    <x v="1"/>
    <x v="1457"/>
    <x v="1"/>
    <x v="11659"/>
  </r>
  <r>
    <x v="0"/>
    <x v="1457"/>
    <x v="2"/>
    <x v="11660"/>
  </r>
  <r>
    <x v="1"/>
    <x v="1457"/>
    <x v="2"/>
    <x v="11661"/>
  </r>
  <r>
    <x v="0"/>
    <x v="1457"/>
    <x v="3"/>
    <x v="11662"/>
  </r>
  <r>
    <x v="1"/>
    <x v="1457"/>
    <x v="3"/>
    <x v="11663"/>
  </r>
  <r>
    <x v="0"/>
    <x v="1458"/>
    <x v="0"/>
    <x v="11664"/>
  </r>
  <r>
    <x v="1"/>
    <x v="1458"/>
    <x v="0"/>
    <x v="11665"/>
  </r>
  <r>
    <x v="0"/>
    <x v="1458"/>
    <x v="1"/>
    <x v="11666"/>
  </r>
  <r>
    <x v="1"/>
    <x v="1458"/>
    <x v="1"/>
    <x v="11667"/>
  </r>
  <r>
    <x v="0"/>
    <x v="1458"/>
    <x v="2"/>
    <x v="11668"/>
  </r>
  <r>
    <x v="1"/>
    <x v="1458"/>
    <x v="2"/>
    <x v="11669"/>
  </r>
  <r>
    <x v="0"/>
    <x v="1458"/>
    <x v="3"/>
    <x v="11670"/>
  </r>
  <r>
    <x v="1"/>
    <x v="1458"/>
    <x v="3"/>
    <x v="11671"/>
  </r>
  <r>
    <x v="0"/>
    <x v="1459"/>
    <x v="0"/>
    <x v="11672"/>
  </r>
  <r>
    <x v="1"/>
    <x v="1459"/>
    <x v="0"/>
    <x v="11673"/>
  </r>
  <r>
    <x v="0"/>
    <x v="1459"/>
    <x v="1"/>
    <x v="11674"/>
  </r>
  <r>
    <x v="1"/>
    <x v="1459"/>
    <x v="1"/>
    <x v="11675"/>
  </r>
  <r>
    <x v="0"/>
    <x v="1459"/>
    <x v="2"/>
    <x v="11676"/>
  </r>
  <r>
    <x v="1"/>
    <x v="1459"/>
    <x v="2"/>
    <x v="11677"/>
  </r>
  <r>
    <x v="0"/>
    <x v="1459"/>
    <x v="3"/>
    <x v="11678"/>
  </r>
  <r>
    <x v="1"/>
    <x v="1459"/>
    <x v="3"/>
    <x v="11679"/>
  </r>
  <r>
    <x v="0"/>
    <x v="1460"/>
    <x v="0"/>
    <x v="11680"/>
  </r>
  <r>
    <x v="1"/>
    <x v="1460"/>
    <x v="0"/>
    <x v="11681"/>
  </r>
  <r>
    <x v="0"/>
    <x v="1460"/>
    <x v="1"/>
    <x v="11682"/>
  </r>
  <r>
    <x v="1"/>
    <x v="1460"/>
    <x v="1"/>
    <x v="11683"/>
  </r>
  <r>
    <x v="0"/>
    <x v="1460"/>
    <x v="2"/>
    <x v="11684"/>
  </r>
  <r>
    <x v="1"/>
    <x v="1460"/>
    <x v="2"/>
    <x v="11685"/>
  </r>
  <r>
    <x v="0"/>
    <x v="1460"/>
    <x v="3"/>
    <x v="11686"/>
  </r>
  <r>
    <x v="1"/>
    <x v="1460"/>
    <x v="3"/>
    <x v="11687"/>
  </r>
  <r>
    <x v="0"/>
    <x v="1461"/>
    <x v="0"/>
    <x v="11688"/>
  </r>
  <r>
    <x v="1"/>
    <x v="1461"/>
    <x v="0"/>
    <x v="11689"/>
  </r>
  <r>
    <x v="0"/>
    <x v="1461"/>
    <x v="1"/>
    <x v="11690"/>
  </r>
  <r>
    <x v="1"/>
    <x v="1461"/>
    <x v="1"/>
    <x v="11691"/>
  </r>
  <r>
    <x v="0"/>
    <x v="1461"/>
    <x v="2"/>
    <x v="11692"/>
  </r>
  <r>
    <x v="1"/>
    <x v="1461"/>
    <x v="2"/>
    <x v="11693"/>
  </r>
  <r>
    <x v="0"/>
    <x v="1461"/>
    <x v="3"/>
    <x v="11694"/>
  </r>
  <r>
    <x v="1"/>
    <x v="1461"/>
    <x v="3"/>
    <x v="11695"/>
  </r>
  <r>
    <x v="0"/>
    <x v="1462"/>
    <x v="0"/>
    <x v="11696"/>
  </r>
  <r>
    <x v="1"/>
    <x v="1462"/>
    <x v="0"/>
    <x v="11697"/>
  </r>
  <r>
    <x v="0"/>
    <x v="1462"/>
    <x v="1"/>
    <x v="11698"/>
  </r>
  <r>
    <x v="1"/>
    <x v="1462"/>
    <x v="1"/>
    <x v="11699"/>
  </r>
  <r>
    <x v="0"/>
    <x v="1462"/>
    <x v="2"/>
    <x v="11700"/>
  </r>
  <r>
    <x v="1"/>
    <x v="1462"/>
    <x v="2"/>
    <x v="11701"/>
  </r>
  <r>
    <x v="0"/>
    <x v="1462"/>
    <x v="3"/>
    <x v="11702"/>
  </r>
  <r>
    <x v="1"/>
    <x v="1462"/>
    <x v="3"/>
    <x v="11703"/>
  </r>
  <r>
    <x v="0"/>
    <x v="1463"/>
    <x v="0"/>
    <x v="11704"/>
  </r>
  <r>
    <x v="1"/>
    <x v="1463"/>
    <x v="0"/>
    <x v="11705"/>
  </r>
  <r>
    <x v="0"/>
    <x v="1463"/>
    <x v="1"/>
    <x v="11706"/>
  </r>
  <r>
    <x v="1"/>
    <x v="1463"/>
    <x v="1"/>
    <x v="11707"/>
  </r>
  <r>
    <x v="0"/>
    <x v="1463"/>
    <x v="2"/>
    <x v="11708"/>
  </r>
  <r>
    <x v="1"/>
    <x v="1463"/>
    <x v="2"/>
    <x v="11709"/>
  </r>
  <r>
    <x v="0"/>
    <x v="1463"/>
    <x v="3"/>
    <x v="11710"/>
  </r>
  <r>
    <x v="1"/>
    <x v="1463"/>
    <x v="3"/>
    <x v="11711"/>
  </r>
  <r>
    <x v="0"/>
    <x v="1464"/>
    <x v="0"/>
    <x v="11712"/>
  </r>
  <r>
    <x v="1"/>
    <x v="1464"/>
    <x v="0"/>
    <x v="11713"/>
  </r>
  <r>
    <x v="0"/>
    <x v="1464"/>
    <x v="1"/>
    <x v="11714"/>
  </r>
  <r>
    <x v="1"/>
    <x v="1464"/>
    <x v="1"/>
    <x v="11715"/>
  </r>
  <r>
    <x v="0"/>
    <x v="1464"/>
    <x v="2"/>
    <x v="11716"/>
  </r>
  <r>
    <x v="1"/>
    <x v="1464"/>
    <x v="2"/>
    <x v="11717"/>
  </r>
  <r>
    <x v="0"/>
    <x v="1464"/>
    <x v="3"/>
    <x v="11718"/>
  </r>
  <r>
    <x v="1"/>
    <x v="1464"/>
    <x v="3"/>
    <x v="11719"/>
  </r>
  <r>
    <x v="0"/>
    <x v="1465"/>
    <x v="0"/>
    <x v="11720"/>
  </r>
  <r>
    <x v="1"/>
    <x v="1465"/>
    <x v="0"/>
    <x v="11721"/>
  </r>
  <r>
    <x v="0"/>
    <x v="1465"/>
    <x v="1"/>
    <x v="11722"/>
  </r>
  <r>
    <x v="1"/>
    <x v="1465"/>
    <x v="1"/>
    <x v="11723"/>
  </r>
  <r>
    <x v="0"/>
    <x v="1465"/>
    <x v="2"/>
    <x v="11724"/>
  </r>
  <r>
    <x v="1"/>
    <x v="1465"/>
    <x v="2"/>
    <x v="11725"/>
  </r>
  <r>
    <x v="0"/>
    <x v="1465"/>
    <x v="3"/>
    <x v="11726"/>
  </r>
  <r>
    <x v="1"/>
    <x v="1465"/>
    <x v="3"/>
    <x v="11727"/>
  </r>
  <r>
    <x v="0"/>
    <x v="1466"/>
    <x v="0"/>
    <x v="11728"/>
  </r>
  <r>
    <x v="1"/>
    <x v="1466"/>
    <x v="0"/>
    <x v="11729"/>
  </r>
  <r>
    <x v="0"/>
    <x v="1466"/>
    <x v="1"/>
    <x v="11730"/>
  </r>
  <r>
    <x v="1"/>
    <x v="1466"/>
    <x v="1"/>
    <x v="11731"/>
  </r>
  <r>
    <x v="0"/>
    <x v="1466"/>
    <x v="2"/>
    <x v="11732"/>
  </r>
  <r>
    <x v="1"/>
    <x v="1466"/>
    <x v="2"/>
    <x v="11733"/>
  </r>
  <r>
    <x v="0"/>
    <x v="1466"/>
    <x v="3"/>
    <x v="11734"/>
  </r>
  <r>
    <x v="1"/>
    <x v="1466"/>
    <x v="3"/>
    <x v="11735"/>
  </r>
  <r>
    <x v="0"/>
    <x v="1467"/>
    <x v="0"/>
    <x v="11736"/>
  </r>
  <r>
    <x v="1"/>
    <x v="1467"/>
    <x v="0"/>
    <x v="11737"/>
  </r>
  <r>
    <x v="0"/>
    <x v="1467"/>
    <x v="1"/>
    <x v="11738"/>
  </r>
  <r>
    <x v="1"/>
    <x v="1467"/>
    <x v="1"/>
    <x v="11739"/>
  </r>
  <r>
    <x v="0"/>
    <x v="1467"/>
    <x v="2"/>
    <x v="11740"/>
  </r>
  <r>
    <x v="1"/>
    <x v="1467"/>
    <x v="2"/>
    <x v="11741"/>
  </r>
  <r>
    <x v="0"/>
    <x v="1467"/>
    <x v="3"/>
    <x v="11742"/>
  </r>
  <r>
    <x v="1"/>
    <x v="1467"/>
    <x v="3"/>
    <x v="11743"/>
  </r>
  <r>
    <x v="0"/>
    <x v="1468"/>
    <x v="0"/>
    <x v="11744"/>
  </r>
  <r>
    <x v="1"/>
    <x v="1468"/>
    <x v="0"/>
    <x v="11745"/>
  </r>
  <r>
    <x v="0"/>
    <x v="1468"/>
    <x v="1"/>
    <x v="11746"/>
  </r>
  <r>
    <x v="1"/>
    <x v="1468"/>
    <x v="1"/>
    <x v="11747"/>
  </r>
  <r>
    <x v="0"/>
    <x v="1468"/>
    <x v="2"/>
    <x v="11748"/>
  </r>
  <r>
    <x v="1"/>
    <x v="1468"/>
    <x v="2"/>
    <x v="11749"/>
  </r>
  <r>
    <x v="0"/>
    <x v="1468"/>
    <x v="3"/>
    <x v="11750"/>
  </r>
  <r>
    <x v="1"/>
    <x v="1468"/>
    <x v="3"/>
    <x v="11751"/>
  </r>
  <r>
    <x v="0"/>
    <x v="1469"/>
    <x v="0"/>
    <x v="11752"/>
  </r>
  <r>
    <x v="1"/>
    <x v="1469"/>
    <x v="0"/>
    <x v="11753"/>
  </r>
  <r>
    <x v="0"/>
    <x v="1469"/>
    <x v="1"/>
    <x v="11754"/>
  </r>
  <r>
    <x v="1"/>
    <x v="1469"/>
    <x v="1"/>
    <x v="11755"/>
  </r>
  <r>
    <x v="0"/>
    <x v="1469"/>
    <x v="2"/>
    <x v="11756"/>
  </r>
  <r>
    <x v="1"/>
    <x v="1469"/>
    <x v="2"/>
    <x v="11757"/>
  </r>
  <r>
    <x v="0"/>
    <x v="1469"/>
    <x v="3"/>
    <x v="11758"/>
  </r>
  <r>
    <x v="1"/>
    <x v="1469"/>
    <x v="3"/>
    <x v="11759"/>
  </r>
  <r>
    <x v="0"/>
    <x v="1470"/>
    <x v="0"/>
    <x v="11760"/>
  </r>
  <r>
    <x v="1"/>
    <x v="1470"/>
    <x v="0"/>
    <x v="11761"/>
  </r>
  <r>
    <x v="0"/>
    <x v="1470"/>
    <x v="1"/>
    <x v="11762"/>
  </r>
  <r>
    <x v="1"/>
    <x v="1470"/>
    <x v="1"/>
    <x v="11763"/>
  </r>
  <r>
    <x v="0"/>
    <x v="1470"/>
    <x v="2"/>
    <x v="11764"/>
  </r>
  <r>
    <x v="1"/>
    <x v="1470"/>
    <x v="2"/>
    <x v="11765"/>
  </r>
  <r>
    <x v="0"/>
    <x v="1470"/>
    <x v="3"/>
    <x v="11766"/>
  </r>
  <r>
    <x v="1"/>
    <x v="1470"/>
    <x v="3"/>
    <x v="11767"/>
  </r>
  <r>
    <x v="0"/>
    <x v="1471"/>
    <x v="0"/>
    <x v="11768"/>
  </r>
  <r>
    <x v="1"/>
    <x v="1471"/>
    <x v="0"/>
    <x v="11769"/>
  </r>
  <r>
    <x v="0"/>
    <x v="1471"/>
    <x v="1"/>
    <x v="11770"/>
  </r>
  <r>
    <x v="1"/>
    <x v="1471"/>
    <x v="1"/>
    <x v="11771"/>
  </r>
  <r>
    <x v="0"/>
    <x v="1471"/>
    <x v="2"/>
    <x v="11772"/>
  </r>
  <r>
    <x v="1"/>
    <x v="1471"/>
    <x v="2"/>
    <x v="11773"/>
  </r>
  <r>
    <x v="0"/>
    <x v="1471"/>
    <x v="3"/>
    <x v="11774"/>
  </r>
  <r>
    <x v="1"/>
    <x v="1471"/>
    <x v="3"/>
    <x v="11775"/>
  </r>
  <r>
    <x v="0"/>
    <x v="1472"/>
    <x v="0"/>
    <x v="11776"/>
  </r>
  <r>
    <x v="1"/>
    <x v="1472"/>
    <x v="0"/>
    <x v="11777"/>
  </r>
  <r>
    <x v="0"/>
    <x v="1472"/>
    <x v="1"/>
    <x v="11778"/>
  </r>
  <r>
    <x v="1"/>
    <x v="1472"/>
    <x v="1"/>
    <x v="11779"/>
  </r>
  <r>
    <x v="0"/>
    <x v="1472"/>
    <x v="2"/>
    <x v="11780"/>
  </r>
  <r>
    <x v="1"/>
    <x v="1472"/>
    <x v="2"/>
    <x v="11781"/>
  </r>
  <r>
    <x v="0"/>
    <x v="1472"/>
    <x v="3"/>
    <x v="11782"/>
  </r>
  <r>
    <x v="1"/>
    <x v="1472"/>
    <x v="3"/>
    <x v="11783"/>
  </r>
  <r>
    <x v="0"/>
    <x v="1473"/>
    <x v="0"/>
    <x v="11784"/>
  </r>
  <r>
    <x v="1"/>
    <x v="1473"/>
    <x v="0"/>
    <x v="11785"/>
  </r>
  <r>
    <x v="0"/>
    <x v="1473"/>
    <x v="1"/>
    <x v="11786"/>
  </r>
  <r>
    <x v="1"/>
    <x v="1473"/>
    <x v="1"/>
    <x v="11787"/>
  </r>
  <r>
    <x v="0"/>
    <x v="1473"/>
    <x v="2"/>
    <x v="11788"/>
  </r>
  <r>
    <x v="1"/>
    <x v="1473"/>
    <x v="2"/>
    <x v="11789"/>
  </r>
  <r>
    <x v="0"/>
    <x v="1473"/>
    <x v="3"/>
    <x v="11790"/>
  </r>
  <r>
    <x v="1"/>
    <x v="1473"/>
    <x v="3"/>
    <x v="11791"/>
  </r>
  <r>
    <x v="0"/>
    <x v="1474"/>
    <x v="0"/>
    <x v="11792"/>
  </r>
  <r>
    <x v="1"/>
    <x v="1474"/>
    <x v="0"/>
    <x v="11793"/>
  </r>
  <r>
    <x v="0"/>
    <x v="1474"/>
    <x v="1"/>
    <x v="11794"/>
  </r>
  <r>
    <x v="1"/>
    <x v="1474"/>
    <x v="1"/>
    <x v="11795"/>
  </r>
  <r>
    <x v="0"/>
    <x v="1474"/>
    <x v="2"/>
    <x v="11796"/>
  </r>
  <r>
    <x v="1"/>
    <x v="1474"/>
    <x v="2"/>
    <x v="11797"/>
  </r>
  <r>
    <x v="0"/>
    <x v="1474"/>
    <x v="3"/>
    <x v="11798"/>
  </r>
  <r>
    <x v="1"/>
    <x v="1474"/>
    <x v="3"/>
    <x v="11799"/>
  </r>
  <r>
    <x v="0"/>
    <x v="1475"/>
    <x v="0"/>
    <x v="11800"/>
  </r>
  <r>
    <x v="1"/>
    <x v="1475"/>
    <x v="0"/>
    <x v="11801"/>
  </r>
  <r>
    <x v="0"/>
    <x v="1475"/>
    <x v="1"/>
    <x v="11802"/>
  </r>
  <r>
    <x v="1"/>
    <x v="1475"/>
    <x v="1"/>
    <x v="11803"/>
  </r>
  <r>
    <x v="0"/>
    <x v="1475"/>
    <x v="2"/>
    <x v="11804"/>
  </r>
  <r>
    <x v="1"/>
    <x v="1475"/>
    <x v="2"/>
    <x v="11805"/>
  </r>
  <r>
    <x v="0"/>
    <x v="1475"/>
    <x v="3"/>
    <x v="11806"/>
  </r>
  <r>
    <x v="1"/>
    <x v="1475"/>
    <x v="3"/>
    <x v="11807"/>
  </r>
  <r>
    <x v="0"/>
    <x v="1476"/>
    <x v="0"/>
    <x v="11808"/>
  </r>
  <r>
    <x v="1"/>
    <x v="1476"/>
    <x v="0"/>
    <x v="11809"/>
  </r>
  <r>
    <x v="0"/>
    <x v="1476"/>
    <x v="1"/>
    <x v="11810"/>
  </r>
  <r>
    <x v="1"/>
    <x v="1476"/>
    <x v="1"/>
    <x v="11811"/>
  </r>
  <r>
    <x v="0"/>
    <x v="1476"/>
    <x v="2"/>
    <x v="11812"/>
  </r>
  <r>
    <x v="1"/>
    <x v="1476"/>
    <x v="2"/>
    <x v="11813"/>
  </r>
  <r>
    <x v="0"/>
    <x v="1476"/>
    <x v="3"/>
    <x v="11814"/>
  </r>
  <r>
    <x v="1"/>
    <x v="1476"/>
    <x v="3"/>
    <x v="11815"/>
  </r>
  <r>
    <x v="0"/>
    <x v="1477"/>
    <x v="0"/>
    <x v="11816"/>
  </r>
  <r>
    <x v="1"/>
    <x v="1477"/>
    <x v="0"/>
    <x v="11817"/>
  </r>
  <r>
    <x v="0"/>
    <x v="1477"/>
    <x v="1"/>
    <x v="11818"/>
  </r>
  <r>
    <x v="1"/>
    <x v="1477"/>
    <x v="1"/>
    <x v="11819"/>
  </r>
  <r>
    <x v="0"/>
    <x v="1477"/>
    <x v="2"/>
    <x v="11820"/>
  </r>
  <r>
    <x v="1"/>
    <x v="1477"/>
    <x v="2"/>
    <x v="11821"/>
  </r>
  <r>
    <x v="0"/>
    <x v="1477"/>
    <x v="3"/>
    <x v="11822"/>
  </r>
  <r>
    <x v="1"/>
    <x v="1477"/>
    <x v="3"/>
    <x v="11823"/>
  </r>
  <r>
    <x v="0"/>
    <x v="1478"/>
    <x v="0"/>
    <x v="11824"/>
  </r>
  <r>
    <x v="1"/>
    <x v="1478"/>
    <x v="0"/>
    <x v="11825"/>
  </r>
  <r>
    <x v="0"/>
    <x v="1478"/>
    <x v="1"/>
    <x v="11826"/>
  </r>
  <r>
    <x v="1"/>
    <x v="1478"/>
    <x v="1"/>
    <x v="11827"/>
  </r>
  <r>
    <x v="0"/>
    <x v="1478"/>
    <x v="2"/>
    <x v="11828"/>
  </r>
  <r>
    <x v="1"/>
    <x v="1478"/>
    <x v="2"/>
    <x v="11829"/>
  </r>
  <r>
    <x v="0"/>
    <x v="1478"/>
    <x v="3"/>
    <x v="11830"/>
  </r>
  <r>
    <x v="1"/>
    <x v="1478"/>
    <x v="3"/>
    <x v="11831"/>
  </r>
  <r>
    <x v="0"/>
    <x v="1479"/>
    <x v="0"/>
    <x v="11832"/>
  </r>
  <r>
    <x v="1"/>
    <x v="1479"/>
    <x v="0"/>
    <x v="11833"/>
  </r>
  <r>
    <x v="0"/>
    <x v="1479"/>
    <x v="1"/>
    <x v="11834"/>
  </r>
  <r>
    <x v="1"/>
    <x v="1479"/>
    <x v="1"/>
    <x v="11835"/>
  </r>
  <r>
    <x v="0"/>
    <x v="1479"/>
    <x v="2"/>
    <x v="11836"/>
  </r>
  <r>
    <x v="1"/>
    <x v="1479"/>
    <x v="2"/>
    <x v="11837"/>
  </r>
  <r>
    <x v="0"/>
    <x v="1479"/>
    <x v="3"/>
    <x v="11838"/>
  </r>
  <r>
    <x v="1"/>
    <x v="1479"/>
    <x v="3"/>
    <x v="11839"/>
  </r>
  <r>
    <x v="0"/>
    <x v="1480"/>
    <x v="0"/>
    <x v="11840"/>
  </r>
  <r>
    <x v="1"/>
    <x v="1480"/>
    <x v="0"/>
    <x v="11841"/>
  </r>
  <r>
    <x v="0"/>
    <x v="1480"/>
    <x v="1"/>
    <x v="11842"/>
  </r>
  <r>
    <x v="1"/>
    <x v="1480"/>
    <x v="1"/>
    <x v="11843"/>
  </r>
  <r>
    <x v="0"/>
    <x v="1480"/>
    <x v="2"/>
    <x v="11844"/>
  </r>
  <r>
    <x v="1"/>
    <x v="1480"/>
    <x v="2"/>
    <x v="11845"/>
  </r>
  <r>
    <x v="0"/>
    <x v="1480"/>
    <x v="3"/>
    <x v="11846"/>
  </r>
  <r>
    <x v="1"/>
    <x v="1480"/>
    <x v="3"/>
    <x v="11847"/>
  </r>
  <r>
    <x v="0"/>
    <x v="1481"/>
    <x v="0"/>
    <x v="11848"/>
  </r>
  <r>
    <x v="1"/>
    <x v="1481"/>
    <x v="0"/>
    <x v="11849"/>
  </r>
  <r>
    <x v="0"/>
    <x v="1481"/>
    <x v="1"/>
    <x v="11850"/>
  </r>
  <r>
    <x v="1"/>
    <x v="1481"/>
    <x v="1"/>
    <x v="11851"/>
  </r>
  <r>
    <x v="0"/>
    <x v="1481"/>
    <x v="2"/>
    <x v="11852"/>
  </r>
  <r>
    <x v="1"/>
    <x v="1481"/>
    <x v="2"/>
    <x v="11853"/>
  </r>
  <r>
    <x v="0"/>
    <x v="1481"/>
    <x v="3"/>
    <x v="11854"/>
  </r>
  <r>
    <x v="1"/>
    <x v="1481"/>
    <x v="3"/>
    <x v="11855"/>
  </r>
  <r>
    <x v="0"/>
    <x v="1482"/>
    <x v="0"/>
    <x v="11856"/>
  </r>
  <r>
    <x v="1"/>
    <x v="1482"/>
    <x v="0"/>
    <x v="11857"/>
  </r>
  <r>
    <x v="0"/>
    <x v="1482"/>
    <x v="1"/>
    <x v="11858"/>
  </r>
  <r>
    <x v="1"/>
    <x v="1482"/>
    <x v="1"/>
    <x v="11859"/>
  </r>
  <r>
    <x v="0"/>
    <x v="1482"/>
    <x v="2"/>
    <x v="11860"/>
  </r>
  <r>
    <x v="1"/>
    <x v="1482"/>
    <x v="2"/>
    <x v="11861"/>
  </r>
  <r>
    <x v="0"/>
    <x v="1482"/>
    <x v="3"/>
    <x v="11862"/>
  </r>
  <r>
    <x v="1"/>
    <x v="1482"/>
    <x v="3"/>
    <x v="11863"/>
  </r>
  <r>
    <x v="0"/>
    <x v="1483"/>
    <x v="0"/>
    <x v="11864"/>
  </r>
  <r>
    <x v="1"/>
    <x v="1483"/>
    <x v="0"/>
    <x v="11865"/>
  </r>
  <r>
    <x v="0"/>
    <x v="1483"/>
    <x v="1"/>
    <x v="11866"/>
  </r>
  <r>
    <x v="1"/>
    <x v="1483"/>
    <x v="1"/>
    <x v="11867"/>
  </r>
  <r>
    <x v="0"/>
    <x v="1483"/>
    <x v="2"/>
    <x v="11868"/>
  </r>
  <r>
    <x v="1"/>
    <x v="1483"/>
    <x v="2"/>
    <x v="11869"/>
  </r>
  <r>
    <x v="0"/>
    <x v="1483"/>
    <x v="3"/>
    <x v="11870"/>
  </r>
  <r>
    <x v="1"/>
    <x v="1483"/>
    <x v="3"/>
    <x v="11871"/>
  </r>
  <r>
    <x v="0"/>
    <x v="1484"/>
    <x v="0"/>
    <x v="11872"/>
  </r>
  <r>
    <x v="1"/>
    <x v="1484"/>
    <x v="0"/>
    <x v="11873"/>
  </r>
  <r>
    <x v="0"/>
    <x v="1484"/>
    <x v="1"/>
    <x v="11874"/>
  </r>
  <r>
    <x v="1"/>
    <x v="1484"/>
    <x v="1"/>
    <x v="11875"/>
  </r>
  <r>
    <x v="0"/>
    <x v="1484"/>
    <x v="2"/>
    <x v="11876"/>
  </r>
  <r>
    <x v="1"/>
    <x v="1484"/>
    <x v="2"/>
    <x v="11877"/>
  </r>
  <r>
    <x v="0"/>
    <x v="1484"/>
    <x v="3"/>
    <x v="11878"/>
  </r>
  <r>
    <x v="1"/>
    <x v="1484"/>
    <x v="3"/>
    <x v="11879"/>
  </r>
  <r>
    <x v="0"/>
    <x v="1485"/>
    <x v="0"/>
    <x v="11880"/>
  </r>
  <r>
    <x v="1"/>
    <x v="1485"/>
    <x v="0"/>
    <x v="11881"/>
  </r>
  <r>
    <x v="0"/>
    <x v="1485"/>
    <x v="1"/>
    <x v="11882"/>
  </r>
  <r>
    <x v="1"/>
    <x v="1485"/>
    <x v="1"/>
    <x v="11883"/>
  </r>
  <r>
    <x v="0"/>
    <x v="1485"/>
    <x v="2"/>
    <x v="11884"/>
  </r>
  <r>
    <x v="1"/>
    <x v="1485"/>
    <x v="2"/>
    <x v="11885"/>
  </r>
  <r>
    <x v="0"/>
    <x v="1485"/>
    <x v="3"/>
    <x v="11886"/>
  </r>
  <r>
    <x v="1"/>
    <x v="1485"/>
    <x v="3"/>
    <x v="11887"/>
  </r>
  <r>
    <x v="0"/>
    <x v="1486"/>
    <x v="0"/>
    <x v="11888"/>
  </r>
  <r>
    <x v="1"/>
    <x v="1486"/>
    <x v="0"/>
    <x v="11889"/>
  </r>
  <r>
    <x v="0"/>
    <x v="1486"/>
    <x v="1"/>
    <x v="11890"/>
  </r>
  <r>
    <x v="1"/>
    <x v="1486"/>
    <x v="1"/>
    <x v="11891"/>
  </r>
  <r>
    <x v="0"/>
    <x v="1486"/>
    <x v="2"/>
    <x v="11892"/>
  </r>
  <r>
    <x v="1"/>
    <x v="1486"/>
    <x v="2"/>
    <x v="11893"/>
  </r>
  <r>
    <x v="0"/>
    <x v="1486"/>
    <x v="3"/>
    <x v="11894"/>
  </r>
  <r>
    <x v="1"/>
    <x v="1486"/>
    <x v="3"/>
    <x v="11895"/>
  </r>
  <r>
    <x v="0"/>
    <x v="1487"/>
    <x v="0"/>
    <x v="11896"/>
  </r>
  <r>
    <x v="1"/>
    <x v="1487"/>
    <x v="0"/>
    <x v="11897"/>
  </r>
  <r>
    <x v="0"/>
    <x v="1487"/>
    <x v="1"/>
    <x v="11898"/>
  </r>
  <r>
    <x v="1"/>
    <x v="1487"/>
    <x v="1"/>
    <x v="11899"/>
  </r>
  <r>
    <x v="0"/>
    <x v="1487"/>
    <x v="2"/>
    <x v="11900"/>
  </r>
  <r>
    <x v="1"/>
    <x v="1487"/>
    <x v="2"/>
    <x v="11901"/>
  </r>
  <r>
    <x v="0"/>
    <x v="1487"/>
    <x v="3"/>
    <x v="11902"/>
  </r>
  <r>
    <x v="1"/>
    <x v="1487"/>
    <x v="3"/>
    <x v="11903"/>
  </r>
  <r>
    <x v="0"/>
    <x v="1488"/>
    <x v="0"/>
    <x v="11904"/>
  </r>
  <r>
    <x v="1"/>
    <x v="1488"/>
    <x v="0"/>
    <x v="11905"/>
  </r>
  <r>
    <x v="0"/>
    <x v="1488"/>
    <x v="1"/>
    <x v="11906"/>
  </r>
  <r>
    <x v="1"/>
    <x v="1488"/>
    <x v="1"/>
    <x v="11907"/>
  </r>
  <r>
    <x v="0"/>
    <x v="1488"/>
    <x v="2"/>
    <x v="11908"/>
  </r>
  <r>
    <x v="1"/>
    <x v="1488"/>
    <x v="2"/>
    <x v="11909"/>
  </r>
  <r>
    <x v="0"/>
    <x v="1488"/>
    <x v="3"/>
    <x v="11910"/>
  </r>
  <r>
    <x v="1"/>
    <x v="1488"/>
    <x v="3"/>
    <x v="11911"/>
  </r>
  <r>
    <x v="0"/>
    <x v="1489"/>
    <x v="0"/>
    <x v="11912"/>
  </r>
  <r>
    <x v="1"/>
    <x v="1489"/>
    <x v="0"/>
    <x v="11913"/>
  </r>
  <r>
    <x v="0"/>
    <x v="1489"/>
    <x v="1"/>
    <x v="11914"/>
  </r>
  <r>
    <x v="1"/>
    <x v="1489"/>
    <x v="1"/>
    <x v="11915"/>
  </r>
  <r>
    <x v="0"/>
    <x v="1489"/>
    <x v="2"/>
    <x v="11916"/>
  </r>
  <r>
    <x v="1"/>
    <x v="1489"/>
    <x v="2"/>
    <x v="11917"/>
  </r>
  <r>
    <x v="0"/>
    <x v="1489"/>
    <x v="3"/>
    <x v="11918"/>
  </r>
  <r>
    <x v="1"/>
    <x v="1489"/>
    <x v="3"/>
    <x v="11919"/>
  </r>
  <r>
    <x v="0"/>
    <x v="1490"/>
    <x v="0"/>
    <x v="11920"/>
  </r>
  <r>
    <x v="1"/>
    <x v="1490"/>
    <x v="0"/>
    <x v="11921"/>
  </r>
  <r>
    <x v="0"/>
    <x v="1490"/>
    <x v="1"/>
    <x v="11922"/>
  </r>
  <r>
    <x v="1"/>
    <x v="1490"/>
    <x v="1"/>
    <x v="11923"/>
  </r>
  <r>
    <x v="0"/>
    <x v="1490"/>
    <x v="2"/>
    <x v="11924"/>
  </r>
  <r>
    <x v="1"/>
    <x v="1490"/>
    <x v="2"/>
    <x v="11925"/>
  </r>
  <r>
    <x v="0"/>
    <x v="1490"/>
    <x v="3"/>
    <x v="11926"/>
  </r>
  <r>
    <x v="1"/>
    <x v="1490"/>
    <x v="3"/>
    <x v="11927"/>
  </r>
  <r>
    <x v="0"/>
    <x v="1491"/>
    <x v="0"/>
    <x v="11928"/>
  </r>
  <r>
    <x v="1"/>
    <x v="1491"/>
    <x v="0"/>
    <x v="11929"/>
  </r>
  <r>
    <x v="0"/>
    <x v="1491"/>
    <x v="1"/>
    <x v="11930"/>
  </r>
  <r>
    <x v="1"/>
    <x v="1491"/>
    <x v="1"/>
    <x v="11931"/>
  </r>
  <r>
    <x v="0"/>
    <x v="1491"/>
    <x v="2"/>
    <x v="11932"/>
  </r>
  <r>
    <x v="1"/>
    <x v="1491"/>
    <x v="2"/>
    <x v="11933"/>
  </r>
  <r>
    <x v="0"/>
    <x v="1491"/>
    <x v="3"/>
    <x v="11934"/>
  </r>
  <r>
    <x v="1"/>
    <x v="1491"/>
    <x v="3"/>
    <x v="11935"/>
  </r>
  <r>
    <x v="0"/>
    <x v="1492"/>
    <x v="0"/>
    <x v="11936"/>
  </r>
  <r>
    <x v="1"/>
    <x v="1492"/>
    <x v="0"/>
    <x v="11937"/>
  </r>
  <r>
    <x v="0"/>
    <x v="1492"/>
    <x v="1"/>
    <x v="11938"/>
  </r>
  <r>
    <x v="1"/>
    <x v="1492"/>
    <x v="1"/>
    <x v="11939"/>
  </r>
  <r>
    <x v="0"/>
    <x v="1492"/>
    <x v="2"/>
    <x v="11940"/>
  </r>
  <r>
    <x v="1"/>
    <x v="1492"/>
    <x v="2"/>
    <x v="11941"/>
  </r>
  <r>
    <x v="0"/>
    <x v="1492"/>
    <x v="3"/>
    <x v="11942"/>
  </r>
  <r>
    <x v="1"/>
    <x v="1492"/>
    <x v="3"/>
    <x v="11943"/>
  </r>
  <r>
    <x v="0"/>
    <x v="1493"/>
    <x v="0"/>
    <x v="11944"/>
  </r>
  <r>
    <x v="1"/>
    <x v="1493"/>
    <x v="0"/>
    <x v="11945"/>
  </r>
  <r>
    <x v="0"/>
    <x v="1493"/>
    <x v="1"/>
    <x v="11946"/>
  </r>
  <r>
    <x v="1"/>
    <x v="1493"/>
    <x v="1"/>
    <x v="11947"/>
  </r>
  <r>
    <x v="0"/>
    <x v="1493"/>
    <x v="2"/>
    <x v="11948"/>
  </r>
  <r>
    <x v="1"/>
    <x v="1493"/>
    <x v="2"/>
    <x v="11949"/>
  </r>
  <r>
    <x v="0"/>
    <x v="1493"/>
    <x v="3"/>
    <x v="11950"/>
  </r>
  <r>
    <x v="1"/>
    <x v="1493"/>
    <x v="3"/>
    <x v="11951"/>
  </r>
  <r>
    <x v="0"/>
    <x v="1494"/>
    <x v="0"/>
    <x v="11952"/>
  </r>
  <r>
    <x v="1"/>
    <x v="1494"/>
    <x v="0"/>
    <x v="11953"/>
  </r>
  <r>
    <x v="0"/>
    <x v="1494"/>
    <x v="1"/>
    <x v="11954"/>
  </r>
  <r>
    <x v="1"/>
    <x v="1494"/>
    <x v="1"/>
    <x v="11955"/>
  </r>
  <r>
    <x v="0"/>
    <x v="1494"/>
    <x v="2"/>
    <x v="11956"/>
  </r>
  <r>
    <x v="1"/>
    <x v="1494"/>
    <x v="2"/>
    <x v="11957"/>
  </r>
  <r>
    <x v="0"/>
    <x v="1494"/>
    <x v="3"/>
    <x v="11958"/>
  </r>
  <r>
    <x v="1"/>
    <x v="1494"/>
    <x v="3"/>
    <x v="11959"/>
  </r>
  <r>
    <x v="0"/>
    <x v="1495"/>
    <x v="0"/>
    <x v="11960"/>
  </r>
  <r>
    <x v="1"/>
    <x v="1495"/>
    <x v="0"/>
    <x v="11961"/>
  </r>
  <r>
    <x v="0"/>
    <x v="1495"/>
    <x v="1"/>
    <x v="11962"/>
  </r>
  <r>
    <x v="1"/>
    <x v="1495"/>
    <x v="1"/>
    <x v="11963"/>
  </r>
  <r>
    <x v="0"/>
    <x v="1495"/>
    <x v="2"/>
    <x v="11964"/>
  </r>
  <r>
    <x v="1"/>
    <x v="1495"/>
    <x v="2"/>
    <x v="11965"/>
  </r>
  <r>
    <x v="0"/>
    <x v="1495"/>
    <x v="3"/>
    <x v="11966"/>
  </r>
  <r>
    <x v="1"/>
    <x v="1495"/>
    <x v="3"/>
    <x v="11967"/>
  </r>
  <r>
    <x v="0"/>
    <x v="1496"/>
    <x v="0"/>
    <x v="11968"/>
  </r>
  <r>
    <x v="1"/>
    <x v="1496"/>
    <x v="0"/>
    <x v="11969"/>
  </r>
  <r>
    <x v="0"/>
    <x v="1496"/>
    <x v="1"/>
    <x v="11970"/>
  </r>
  <r>
    <x v="1"/>
    <x v="1496"/>
    <x v="1"/>
    <x v="11971"/>
  </r>
  <r>
    <x v="0"/>
    <x v="1496"/>
    <x v="2"/>
    <x v="11972"/>
  </r>
  <r>
    <x v="1"/>
    <x v="1496"/>
    <x v="2"/>
    <x v="11973"/>
  </r>
  <r>
    <x v="0"/>
    <x v="1496"/>
    <x v="3"/>
    <x v="11974"/>
  </r>
  <r>
    <x v="1"/>
    <x v="1496"/>
    <x v="3"/>
    <x v="11975"/>
  </r>
  <r>
    <x v="0"/>
    <x v="1497"/>
    <x v="0"/>
    <x v="11976"/>
  </r>
  <r>
    <x v="1"/>
    <x v="1497"/>
    <x v="0"/>
    <x v="11977"/>
  </r>
  <r>
    <x v="0"/>
    <x v="1497"/>
    <x v="1"/>
    <x v="11978"/>
  </r>
  <r>
    <x v="1"/>
    <x v="1497"/>
    <x v="1"/>
    <x v="11979"/>
  </r>
  <r>
    <x v="0"/>
    <x v="1497"/>
    <x v="2"/>
    <x v="11980"/>
  </r>
  <r>
    <x v="1"/>
    <x v="1497"/>
    <x v="2"/>
    <x v="11981"/>
  </r>
  <r>
    <x v="0"/>
    <x v="1497"/>
    <x v="3"/>
    <x v="11982"/>
  </r>
  <r>
    <x v="1"/>
    <x v="1497"/>
    <x v="3"/>
    <x v="11983"/>
  </r>
  <r>
    <x v="0"/>
    <x v="1498"/>
    <x v="0"/>
    <x v="11984"/>
  </r>
  <r>
    <x v="1"/>
    <x v="1498"/>
    <x v="0"/>
    <x v="11985"/>
  </r>
  <r>
    <x v="0"/>
    <x v="1498"/>
    <x v="1"/>
    <x v="11986"/>
  </r>
  <r>
    <x v="1"/>
    <x v="1498"/>
    <x v="1"/>
    <x v="11987"/>
  </r>
  <r>
    <x v="0"/>
    <x v="1498"/>
    <x v="2"/>
    <x v="11988"/>
  </r>
  <r>
    <x v="1"/>
    <x v="1498"/>
    <x v="2"/>
    <x v="11989"/>
  </r>
  <r>
    <x v="0"/>
    <x v="1498"/>
    <x v="3"/>
    <x v="11990"/>
  </r>
  <r>
    <x v="1"/>
    <x v="1498"/>
    <x v="3"/>
    <x v="11991"/>
  </r>
  <r>
    <x v="0"/>
    <x v="1499"/>
    <x v="0"/>
    <x v="11992"/>
  </r>
  <r>
    <x v="1"/>
    <x v="1499"/>
    <x v="0"/>
    <x v="11993"/>
  </r>
  <r>
    <x v="0"/>
    <x v="1499"/>
    <x v="1"/>
    <x v="11994"/>
  </r>
  <r>
    <x v="1"/>
    <x v="1499"/>
    <x v="1"/>
    <x v="11995"/>
  </r>
  <r>
    <x v="0"/>
    <x v="1499"/>
    <x v="2"/>
    <x v="11996"/>
  </r>
  <r>
    <x v="1"/>
    <x v="1499"/>
    <x v="2"/>
    <x v="11997"/>
  </r>
  <r>
    <x v="0"/>
    <x v="1499"/>
    <x v="3"/>
    <x v="11998"/>
  </r>
  <r>
    <x v="1"/>
    <x v="1499"/>
    <x v="3"/>
    <x v="11999"/>
  </r>
  <r>
    <x v="0"/>
    <x v="1500"/>
    <x v="0"/>
    <x v="12000"/>
  </r>
  <r>
    <x v="1"/>
    <x v="1500"/>
    <x v="0"/>
    <x v="12001"/>
  </r>
  <r>
    <x v="0"/>
    <x v="1500"/>
    <x v="1"/>
    <x v="12002"/>
  </r>
  <r>
    <x v="1"/>
    <x v="1500"/>
    <x v="1"/>
    <x v="12003"/>
  </r>
  <r>
    <x v="0"/>
    <x v="1500"/>
    <x v="2"/>
    <x v="12004"/>
  </r>
  <r>
    <x v="1"/>
    <x v="1500"/>
    <x v="2"/>
    <x v="12005"/>
  </r>
  <r>
    <x v="0"/>
    <x v="1500"/>
    <x v="3"/>
    <x v="12006"/>
  </r>
  <r>
    <x v="1"/>
    <x v="1500"/>
    <x v="3"/>
    <x v="12007"/>
  </r>
  <r>
    <x v="0"/>
    <x v="1501"/>
    <x v="0"/>
    <x v="12008"/>
  </r>
  <r>
    <x v="1"/>
    <x v="1501"/>
    <x v="0"/>
    <x v="12009"/>
  </r>
  <r>
    <x v="0"/>
    <x v="1501"/>
    <x v="1"/>
    <x v="12010"/>
  </r>
  <r>
    <x v="1"/>
    <x v="1501"/>
    <x v="1"/>
    <x v="12011"/>
  </r>
  <r>
    <x v="0"/>
    <x v="1501"/>
    <x v="2"/>
    <x v="12012"/>
  </r>
  <r>
    <x v="1"/>
    <x v="1501"/>
    <x v="2"/>
    <x v="12013"/>
  </r>
  <r>
    <x v="0"/>
    <x v="1501"/>
    <x v="3"/>
    <x v="12014"/>
  </r>
  <r>
    <x v="1"/>
    <x v="1501"/>
    <x v="3"/>
    <x v="12015"/>
  </r>
  <r>
    <x v="0"/>
    <x v="1502"/>
    <x v="0"/>
    <x v="12016"/>
  </r>
  <r>
    <x v="1"/>
    <x v="1502"/>
    <x v="0"/>
    <x v="12017"/>
  </r>
  <r>
    <x v="0"/>
    <x v="1502"/>
    <x v="1"/>
    <x v="12018"/>
  </r>
  <r>
    <x v="1"/>
    <x v="1502"/>
    <x v="1"/>
    <x v="12019"/>
  </r>
  <r>
    <x v="0"/>
    <x v="1502"/>
    <x v="2"/>
    <x v="12020"/>
  </r>
  <r>
    <x v="1"/>
    <x v="1502"/>
    <x v="2"/>
    <x v="12021"/>
  </r>
  <r>
    <x v="0"/>
    <x v="1502"/>
    <x v="3"/>
    <x v="12022"/>
  </r>
  <r>
    <x v="1"/>
    <x v="1502"/>
    <x v="3"/>
    <x v="12023"/>
  </r>
  <r>
    <x v="0"/>
    <x v="1503"/>
    <x v="0"/>
    <x v="12024"/>
  </r>
  <r>
    <x v="1"/>
    <x v="1503"/>
    <x v="0"/>
    <x v="12025"/>
  </r>
  <r>
    <x v="0"/>
    <x v="1503"/>
    <x v="1"/>
    <x v="12026"/>
  </r>
  <r>
    <x v="1"/>
    <x v="1503"/>
    <x v="1"/>
    <x v="12027"/>
  </r>
  <r>
    <x v="0"/>
    <x v="1503"/>
    <x v="2"/>
    <x v="12028"/>
  </r>
  <r>
    <x v="1"/>
    <x v="1503"/>
    <x v="2"/>
    <x v="12029"/>
  </r>
  <r>
    <x v="0"/>
    <x v="1503"/>
    <x v="3"/>
    <x v="12030"/>
  </r>
  <r>
    <x v="1"/>
    <x v="1503"/>
    <x v="3"/>
    <x v="12031"/>
  </r>
  <r>
    <x v="0"/>
    <x v="1504"/>
    <x v="0"/>
    <x v="12032"/>
  </r>
  <r>
    <x v="1"/>
    <x v="1504"/>
    <x v="0"/>
    <x v="12033"/>
  </r>
  <r>
    <x v="0"/>
    <x v="1504"/>
    <x v="1"/>
    <x v="12034"/>
  </r>
  <r>
    <x v="1"/>
    <x v="1504"/>
    <x v="1"/>
    <x v="12035"/>
  </r>
  <r>
    <x v="0"/>
    <x v="1504"/>
    <x v="2"/>
    <x v="12036"/>
  </r>
  <r>
    <x v="1"/>
    <x v="1504"/>
    <x v="2"/>
    <x v="12037"/>
  </r>
  <r>
    <x v="0"/>
    <x v="1504"/>
    <x v="3"/>
    <x v="12038"/>
  </r>
  <r>
    <x v="1"/>
    <x v="1504"/>
    <x v="3"/>
    <x v="12039"/>
  </r>
  <r>
    <x v="0"/>
    <x v="1505"/>
    <x v="0"/>
    <x v="12040"/>
  </r>
  <r>
    <x v="1"/>
    <x v="1505"/>
    <x v="0"/>
    <x v="12041"/>
  </r>
  <r>
    <x v="0"/>
    <x v="1505"/>
    <x v="1"/>
    <x v="12042"/>
  </r>
  <r>
    <x v="1"/>
    <x v="1505"/>
    <x v="1"/>
    <x v="12043"/>
  </r>
  <r>
    <x v="0"/>
    <x v="1505"/>
    <x v="2"/>
    <x v="12044"/>
  </r>
  <r>
    <x v="1"/>
    <x v="1505"/>
    <x v="2"/>
    <x v="12045"/>
  </r>
  <r>
    <x v="0"/>
    <x v="1505"/>
    <x v="3"/>
    <x v="12046"/>
  </r>
  <r>
    <x v="1"/>
    <x v="1505"/>
    <x v="3"/>
    <x v="12047"/>
  </r>
  <r>
    <x v="0"/>
    <x v="1506"/>
    <x v="0"/>
    <x v="12048"/>
  </r>
  <r>
    <x v="1"/>
    <x v="1506"/>
    <x v="0"/>
    <x v="12049"/>
  </r>
  <r>
    <x v="0"/>
    <x v="1506"/>
    <x v="1"/>
    <x v="12050"/>
  </r>
  <r>
    <x v="1"/>
    <x v="1506"/>
    <x v="1"/>
    <x v="12051"/>
  </r>
  <r>
    <x v="0"/>
    <x v="1506"/>
    <x v="2"/>
    <x v="12052"/>
  </r>
  <r>
    <x v="1"/>
    <x v="1506"/>
    <x v="2"/>
    <x v="12053"/>
  </r>
  <r>
    <x v="0"/>
    <x v="1506"/>
    <x v="3"/>
    <x v="12054"/>
  </r>
  <r>
    <x v="1"/>
    <x v="1506"/>
    <x v="3"/>
    <x v="12055"/>
  </r>
  <r>
    <x v="0"/>
    <x v="1507"/>
    <x v="0"/>
    <x v="12056"/>
  </r>
  <r>
    <x v="1"/>
    <x v="1507"/>
    <x v="0"/>
    <x v="12057"/>
  </r>
  <r>
    <x v="0"/>
    <x v="1507"/>
    <x v="1"/>
    <x v="12058"/>
  </r>
  <r>
    <x v="1"/>
    <x v="1507"/>
    <x v="1"/>
    <x v="12059"/>
  </r>
  <r>
    <x v="0"/>
    <x v="1507"/>
    <x v="2"/>
    <x v="12060"/>
  </r>
  <r>
    <x v="1"/>
    <x v="1507"/>
    <x v="2"/>
    <x v="12061"/>
  </r>
  <r>
    <x v="0"/>
    <x v="1507"/>
    <x v="3"/>
    <x v="12062"/>
  </r>
  <r>
    <x v="1"/>
    <x v="1507"/>
    <x v="3"/>
    <x v="12063"/>
  </r>
  <r>
    <x v="0"/>
    <x v="1508"/>
    <x v="0"/>
    <x v="12064"/>
  </r>
  <r>
    <x v="1"/>
    <x v="1508"/>
    <x v="0"/>
    <x v="12065"/>
  </r>
  <r>
    <x v="0"/>
    <x v="1508"/>
    <x v="1"/>
    <x v="12066"/>
  </r>
  <r>
    <x v="1"/>
    <x v="1508"/>
    <x v="1"/>
    <x v="12067"/>
  </r>
  <r>
    <x v="0"/>
    <x v="1508"/>
    <x v="2"/>
    <x v="12068"/>
  </r>
  <r>
    <x v="1"/>
    <x v="1508"/>
    <x v="2"/>
    <x v="12069"/>
  </r>
  <r>
    <x v="0"/>
    <x v="1508"/>
    <x v="3"/>
    <x v="12070"/>
  </r>
  <r>
    <x v="1"/>
    <x v="1508"/>
    <x v="3"/>
    <x v="12071"/>
  </r>
  <r>
    <x v="0"/>
    <x v="1509"/>
    <x v="0"/>
    <x v="12072"/>
  </r>
  <r>
    <x v="1"/>
    <x v="1509"/>
    <x v="0"/>
    <x v="12073"/>
  </r>
  <r>
    <x v="0"/>
    <x v="1509"/>
    <x v="1"/>
    <x v="12074"/>
  </r>
  <r>
    <x v="1"/>
    <x v="1509"/>
    <x v="1"/>
    <x v="12075"/>
  </r>
  <r>
    <x v="0"/>
    <x v="1509"/>
    <x v="2"/>
    <x v="12076"/>
  </r>
  <r>
    <x v="1"/>
    <x v="1509"/>
    <x v="2"/>
    <x v="12077"/>
  </r>
  <r>
    <x v="0"/>
    <x v="1509"/>
    <x v="3"/>
    <x v="12078"/>
  </r>
  <r>
    <x v="1"/>
    <x v="1509"/>
    <x v="3"/>
    <x v="12079"/>
  </r>
  <r>
    <x v="0"/>
    <x v="1510"/>
    <x v="0"/>
    <x v="12080"/>
  </r>
  <r>
    <x v="1"/>
    <x v="1510"/>
    <x v="0"/>
    <x v="12081"/>
  </r>
  <r>
    <x v="0"/>
    <x v="1510"/>
    <x v="1"/>
    <x v="12082"/>
  </r>
  <r>
    <x v="1"/>
    <x v="1510"/>
    <x v="1"/>
    <x v="12083"/>
  </r>
  <r>
    <x v="0"/>
    <x v="1510"/>
    <x v="2"/>
    <x v="12084"/>
  </r>
  <r>
    <x v="1"/>
    <x v="1510"/>
    <x v="2"/>
    <x v="12085"/>
  </r>
  <r>
    <x v="0"/>
    <x v="1510"/>
    <x v="3"/>
    <x v="12086"/>
  </r>
  <r>
    <x v="1"/>
    <x v="1510"/>
    <x v="3"/>
    <x v="12087"/>
  </r>
  <r>
    <x v="0"/>
    <x v="1511"/>
    <x v="0"/>
    <x v="12088"/>
  </r>
  <r>
    <x v="1"/>
    <x v="1511"/>
    <x v="0"/>
    <x v="12089"/>
  </r>
  <r>
    <x v="0"/>
    <x v="1511"/>
    <x v="1"/>
    <x v="12090"/>
  </r>
  <r>
    <x v="1"/>
    <x v="1511"/>
    <x v="1"/>
    <x v="12091"/>
  </r>
  <r>
    <x v="0"/>
    <x v="1511"/>
    <x v="2"/>
    <x v="12092"/>
  </r>
  <r>
    <x v="1"/>
    <x v="1511"/>
    <x v="2"/>
    <x v="12093"/>
  </r>
  <r>
    <x v="0"/>
    <x v="1511"/>
    <x v="3"/>
    <x v="12094"/>
  </r>
  <r>
    <x v="1"/>
    <x v="1511"/>
    <x v="3"/>
    <x v="12095"/>
  </r>
  <r>
    <x v="0"/>
    <x v="1512"/>
    <x v="0"/>
    <x v="12096"/>
  </r>
  <r>
    <x v="1"/>
    <x v="1512"/>
    <x v="0"/>
    <x v="12097"/>
  </r>
  <r>
    <x v="0"/>
    <x v="1512"/>
    <x v="1"/>
    <x v="12098"/>
  </r>
  <r>
    <x v="1"/>
    <x v="1512"/>
    <x v="1"/>
    <x v="12099"/>
  </r>
  <r>
    <x v="0"/>
    <x v="1512"/>
    <x v="2"/>
    <x v="12100"/>
  </r>
  <r>
    <x v="1"/>
    <x v="1512"/>
    <x v="2"/>
    <x v="12101"/>
  </r>
  <r>
    <x v="0"/>
    <x v="1512"/>
    <x v="3"/>
    <x v="12102"/>
  </r>
  <r>
    <x v="1"/>
    <x v="1512"/>
    <x v="3"/>
    <x v="12103"/>
  </r>
  <r>
    <x v="0"/>
    <x v="1513"/>
    <x v="0"/>
    <x v="12104"/>
  </r>
  <r>
    <x v="1"/>
    <x v="1513"/>
    <x v="0"/>
    <x v="12105"/>
  </r>
  <r>
    <x v="0"/>
    <x v="1513"/>
    <x v="1"/>
    <x v="12106"/>
  </r>
  <r>
    <x v="1"/>
    <x v="1513"/>
    <x v="1"/>
    <x v="12107"/>
  </r>
  <r>
    <x v="0"/>
    <x v="1513"/>
    <x v="2"/>
    <x v="12108"/>
  </r>
  <r>
    <x v="1"/>
    <x v="1513"/>
    <x v="2"/>
    <x v="12109"/>
  </r>
  <r>
    <x v="0"/>
    <x v="1513"/>
    <x v="3"/>
    <x v="12110"/>
  </r>
  <r>
    <x v="1"/>
    <x v="1513"/>
    <x v="3"/>
    <x v="12111"/>
  </r>
  <r>
    <x v="0"/>
    <x v="1514"/>
    <x v="0"/>
    <x v="12112"/>
  </r>
  <r>
    <x v="1"/>
    <x v="1514"/>
    <x v="0"/>
    <x v="12113"/>
  </r>
  <r>
    <x v="0"/>
    <x v="1514"/>
    <x v="1"/>
    <x v="12114"/>
  </r>
  <r>
    <x v="1"/>
    <x v="1514"/>
    <x v="1"/>
    <x v="12115"/>
  </r>
  <r>
    <x v="0"/>
    <x v="1514"/>
    <x v="2"/>
    <x v="12116"/>
  </r>
  <r>
    <x v="1"/>
    <x v="1514"/>
    <x v="2"/>
    <x v="12117"/>
  </r>
  <r>
    <x v="0"/>
    <x v="1514"/>
    <x v="3"/>
    <x v="12118"/>
  </r>
  <r>
    <x v="1"/>
    <x v="1514"/>
    <x v="3"/>
    <x v="12119"/>
  </r>
  <r>
    <x v="0"/>
    <x v="1515"/>
    <x v="0"/>
    <x v="12120"/>
  </r>
  <r>
    <x v="1"/>
    <x v="1515"/>
    <x v="0"/>
    <x v="12121"/>
  </r>
  <r>
    <x v="0"/>
    <x v="1515"/>
    <x v="1"/>
    <x v="12122"/>
  </r>
  <r>
    <x v="1"/>
    <x v="1515"/>
    <x v="1"/>
    <x v="12123"/>
  </r>
  <r>
    <x v="0"/>
    <x v="1515"/>
    <x v="2"/>
    <x v="12124"/>
  </r>
  <r>
    <x v="1"/>
    <x v="1515"/>
    <x v="2"/>
    <x v="12125"/>
  </r>
  <r>
    <x v="0"/>
    <x v="1515"/>
    <x v="3"/>
    <x v="12126"/>
  </r>
  <r>
    <x v="1"/>
    <x v="1515"/>
    <x v="3"/>
    <x v="12127"/>
  </r>
  <r>
    <x v="0"/>
    <x v="1516"/>
    <x v="0"/>
    <x v="12128"/>
  </r>
  <r>
    <x v="1"/>
    <x v="1516"/>
    <x v="0"/>
    <x v="12129"/>
  </r>
  <r>
    <x v="0"/>
    <x v="1516"/>
    <x v="1"/>
    <x v="12130"/>
  </r>
  <r>
    <x v="1"/>
    <x v="1516"/>
    <x v="1"/>
    <x v="12131"/>
  </r>
  <r>
    <x v="0"/>
    <x v="1516"/>
    <x v="2"/>
    <x v="12132"/>
  </r>
  <r>
    <x v="1"/>
    <x v="1516"/>
    <x v="2"/>
    <x v="12133"/>
  </r>
  <r>
    <x v="0"/>
    <x v="1516"/>
    <x v="3"/>
    <x v="12134"/>
  </r>
  <r>
    <x v="1"/>
    <x v="1516"/>
    <x v="3"/>
    <x v="12135"/>
  </r>
  <r>
    <x v="0"/>
    <x v="1517"/>
    <x v="0"/>
    <x v="12136"/>
  </r>
  <r>
    <x v="1"/>
    <x v="1517"/>
    <x v="0"/>
    <x v="12137"/>
  </r>
  <r>
    <x v="0"/>
    <x v="1517"/>
    <x v="1"/>
    <x v="12138"/>
  </r>
  <r>
    <x v="1"/>
    <x v="1517"/>
    <x v="1"/>
    <x v="12139"/>
  </r>
  <r>
    <x v="0"/>
    <x v="1517"/>
    <x v="2"/>
    <x v="12140"/>
  </r>
  <r>
    <x v="1"/>
    <x v="1517"/>
    <x v="2"/>
    <x v="12141"/>
  </r>
  <r>
    <x v="0"/>
    <x v="1517"/>
    <x v="3"/>
    <x v="12142"/>
  </r>
  <r>
    <x v="1"/>
    <x v="1517"/>
    <x v="3"/>
    <x v="12143"/>
  </r>
  <r>
    <x v="0"/>
    <x v="1518"/>
    <x v="0"/>
    <x v="12144"/>
  </r>
  <r>
    <x v="1"/>
    <x v="1518"/>
    <x v="0"/>
    <x v="12145"/>
  </r>
  <r>
    <x v="0"/>
    <x v="1518"/>
    <x v="1"/>
    <x v="12146"/>
  </r>
  <r>
    <x v="1"/>
    <x v="1518"/>
    <x v="1"/>
    <x v="12147"/>
  </r>
  <r>
    <x v="0"/>
    <x v="1518"/>
    <x v="2"/>
    <x v="12148"/>
  </r>
  <r>
    <x v="1"/>
    <x v="1518"/>
    <x v="2"/>
    <x v="12149"/>
  </r>
  <r>
    <x v="0"/>
    <x v="1518"/>
    <x v="3"/>
    <x v="12150"/>
  </r>
  <r>
    <x v="1"/>
    <x v="1518"/>
    <x v="3"/>
    <x v="12151"/>
  </r>
  <r>
    <x v="0"/>
    <x v="1519"/>
    <x v="0"/>
    <x v="12152"/>
  </r>
  <r>
    <x v="1"/>
    <x v="1519"/>
    <x v="0"/>
    <x v="12153"/>
  </r>
  <r>
    <x v="0"/>
    <x v="1519"/>
    <x v="1"/>
    <x v="12154"/>
  </r>
  <r>
    <x v="1"/>
    <x v="1519"/>
    <x v="1"/>
    <x v="12155"/>
  </r>
  <r>
    <x v="0"/>
    <x v="1519"/>
    <x v="2"/>
    <x v="12156"/>
  </r>
  <r>
    <x v="1"/>
    <x v="1519"/>
    <x v="2"/>
    <x v="12157"/>
  </r>
  <r>
    <x v="0"/>
    <x v="1519"/>
    <x v="3"/>
    <x v="12158"/>
  </r>
  <r>
    <x v="1"/>
    <x v="1519"/>
    <x v="3"/>
    <x v="12159"/>
  </r>
  <r>
    <x v="0"/>
    <x v="1520"/>
    <x v="0"/>
    <x v="12160"/>
  </r>
  <r>
    <x v="1"/>
    <x v="1520"/>
    <x v="0"/>
    <x v="12161"/>
  </r>
  <r>
    <x v="0"/>
    <x v="1520"/>
    <x v="1"/>
    <x v="12162"/>
  </r>
  <r>
    <x v="1"/>
    <x v="1520"/>
    <x v="1"/>
    <x v="12163"/>
  </r>
  <r>
    <x v="0"/>
    <x v="1520"/>
    <x v="2"/>
    <x v="12164"/>
  </r>
  <r>
    <x v="1"/>
    <x v="1520"/>
    <x v="2"/>
    <x v="12165"/>
  </r>
  <r>
    <x v="0"/>
    <x v="1520"/>
    <x v="3"/>
    <x v="12166"/>
  </r>
  <r>
    <x v="1"/>
    <x v="1520"/>
    <x v="3"/>
    <x v="12167"/>
  </r>
  <r>
    <x v="0"/>
    <x v="1521"/>
    <x v="0"/>
    <x v="12168"/>
  </r>
  <r>
    <x v="1"/>
    <x v="1521"/>
    <x v="0"/>
    <x v="12169"/>
  </r>
  <r>
    <x v="0"/>
    <x v="1521"/>
    <x v="1"/>
    <x v="12170"/>
  </r>
  <r>
    <x v="1"/>
    <x v="1521"/>
    <x v="1"/>
    <x v="12171"/>
  </r>
  <r>
    <x v="0"/>
    <x v="1521"/>
    <x v="2"/>
    <x v="12172"/>
  </r>
  <r>
    <x v="1"/>
    <x v="1521"/>
    <x v="2"/>
    <x v="12173"/>
  </r>
  <r>
    <x v="0"/>
    <x v="1521"/>
    <x v="3"/>
    <x v="12174"/>
  </r>
  <r>
    <x v="1"/>
    <x v="1521"/>
    <x v="3"/>
    <x v="12175"/>
  </r>
  <r>
    <x v="0"/>
    <x v="1522"/>
    <x v="0"/>
    <x v="12176"/>
  </r>
  <r>
    <x v="1"/>
    <x v="1522"/>
    <x v="0"/>
    <x v="12177"/>
  </r>
  <r>
    <x v="0"/>
    <x v="1522"/>
    <x v="1"/>
    <x v="12178"/>
  </r>
  <r>
    <x v="1"/>
    <x v="1522"/>
    <x v="1"/>
    <x v="12179"/>
  </r>
  <r>
    <x v="0"/>
    <x v="1522"/>
    <x v="2"/>
    <x v="12180"/>
  </r>
  <r>
    <x v="1"/>
    <x v="1522"/>
    <x v="2"/>
    <x v="12181"/>
  </r>
  <r>
    <x v="0"/>
    <x v="1522"/>
    <x v="3"/>
    <x v="12182"/>
  </r>
  <r>
    <x v="1"/>
    <x v="1522"/>
    <x v="3"/>
    <x v="12183"/>
  </r>
  <r>
    <x v="0"/>
    <x v="1523"/>
    <x v="0"/>
    <x v="12184"/>
  </r>
  <r>
    <x v="1"/>
    <x v="1523"/>
    <x v="0"/>
    <x v="12185"/>
  </r>
  <r>
    <x v="0"/>
    <x v="1523"/>
    <x v="1"/>
    <x v="12186"/>
  </r>
  <r>
    <x v="1"/>
    <x v="1523"/>
    <x v="1"/>
    <x v="12187"/>
  </r>
  <r>
    <x v="0"/>
    <x v="1523"/>
    <x v="2"/>
    <x v="12188"/>
  </r>
  <r>
    <x v="1"/>
    <x v="1523"/>
    <x v="2"/>
    <x v="12189"/>
  </r>
  <r>
    <x v="0"/>
    <x v="1523"/>
    <x v="3"/>
    <x v="12190"/>
  </r>
  <r>
    <x v="1"/>
    <x v="1523"/>
    <x v="3"/>
    <x v="12191"/>
  </r>
  <r>
    <x v="0"/>
    <x v="1524"/>
    <x v="0"/>
    <x v="12192"/>
  </r>
  <r>
    <x v="1"/>
    <x v="1524"/>
    <x v="0"/>
    <x v="12193"/>
  </r>
  <r>
    <x v="0"/>
    <x v="1524"/>
    <x v="1"/>
    <x v="12194"/>
  </r>
  <r>
    <x v="1"/>
    <x v="1524"/>
    <x v="1"/>
    <x v="12195"/>
  </r>
  <r>
    <x v="0"/>
    <x v="1524"/>
    <x v="2"/>
    <x v="12196"/>
  </r>
  <r>
    <x v="1"/>
    <x v="1524"/>
    <x v="2"/>
    <x v="12197"/>
  </r>
  <r>
    <x v="0"/>
    <x v="1524"/>
    <x v="3"/>
    <x v="12198"/>
  </r>
  <r>
    <x v="1"/>
    <x v="1524"/>
    <x v="3"/>
    <x v="12199"/>
  </r>
  <r>
    <x v="0"/>
    <x v="1525"/>
    <x v="0"/>
    <x v="12200"/>
  </r>
  <r>
    <x v="1"/>
    <x v="1525"/>
    <x v="0"/>
    <x v="12201"/>
  </r>
  <r>
    <x v="0"/>
    <x v="1525"/>
    <x v="1"/>
    <x v="12202"/>
  </r>
  <r>
    <x v="1"/>
    <x v="1525"/>
    <x v="1"/>
    <x v="12203"/>
  </r>
  <r>
    <x v="0"/>
    <x v="1525"/>
    <x v="2"/>
    <x v="12204"/>
  </r>
  <r>
    <x v="1"/>
    <x v="1525"/>
    <x v="2"/>
    <x v="12205"/>
  </r>
  <r>
    <x v="0"/>
    <x v="1525"/>
    <x v="3"/>
    <x v="12206"/>
  </r>
  <r>
    <x v="1"/>
    <x v="1525"/>
    <x v="3"/>
    <x v="12207"/>
  </r>
  <r>
    <x v="0"/>
    <x v="1526"/>
    <x v="0"/>
    <x v="12208"/>
  </r>
  <r>
    <x v="1"/>
    <x v="1526"/>
    <x v="0"/>
    <x v="12209"/>
  </r>
  <r>
    <x v="0"/>
    <x v="1526"/>
    <x v="1"/>
    <x v="12210"/>
  </r>
  <r>
    <x v="1"/>
    <x v="1526"/>
    <x v="1"/>
    <x v="12211"/>
  </r>
  <r>
    <x v="0"/>
    <x v="1526"/>
    <x v="2"/>
    <x v="12212"/>
  </r>
  <r>
    <x v="1"/>
    <x v="1526"/>
    <x v="2"/>
    <x v="12213"/>
  </r>
  <r>
    <x v="0"/>
    <x v="1526"/>
    <x v="3"/>
    <x v="12214"/>
  </r>
  <r>
    <x v="1"/>
    <x v="1526"/>
    <x v="3"/>
    <x v="12215"/>
  </r>
  <r>
    <x v="0"/>
    <x v="1527"/>
    <x v="0"/>
    <x v="12216"/>
  </r>
  <r>
    <x v="1"/>
    <x v="1527"/>
    <x v="0"/>
    <x v="12217"/>
  </r>
  <r>
    <x v="0"/>
    <x v="1527"/>
    <x v="1"/>
    <x v="12218"/>
  </r>
  <r>
    <x v="1"/>
    <x v="1527"/>
    <x v="1"/>
    <x v="12219"/>
  </r>
  <r>
    <x v="0"/>
    <x v="1527"/>
    <x v="2"/>
    <x v="12220"/>
  </r>
  <r>
    <x v="1"/>
    <x v="1527"/>
    <x v="2"/>
    <x v="12221"/>
  </r>
  <r>
    <x v="0"/>
    <x v="1527"/>
    <x v="3"/>
    <x v="12222"/>
  </r>
  <r>
    <x v="1"/>
    <x v="1527"/>
    <x v="3"/>
    <x v="12223"/>
  </r>
  <r>
    <x v="0"/>
    <x v="1528"/>
    <x v="0"/>
    <x v="12224"/>
  </r>
  <r>
    <x v="1"/>
    <x v="1528"/>
    <x v="0"/>
    <x v="12225"/>
  </r>
  <r>
    <x v="0"/>
    <x v="1528"/>
    <x v="1"/>
    <x v="12226"/>
  </r>
  <r>
    <x v="1"/>
    <x v="1528"/>
    <x v="1"/>
    <x v="12227"/>
  </r>
  <r>
    <x v="0"/>
    <x v="1528"/>
    <x v="2"/>
    <x v="12228"/>
  </r>
  <r>
    <x v="1"/>
    <x v="1528"/>
    <x v="2"/>
    <x v="12229"/>
  </r>
  <r>
    <x v="0"/>
    <x v="1528"/>
    <x v="3"/>
    <x v="12230"/>
  </r>
  <r>
    <x v="1"/>
    <x v="1528"/>
    <x v="3"/>
    <x v="12231"/>
  </r>
  <r>
    <x v="0"/>
    <x v="1529"/>
    <x v="0"/>
    <x v="12232"/>
  </r>
  <r>
    <x v="1"/>
    <x v="1529"/>
    <x v="0"/>
    <x v="12233"/>
  </r>
  <r>
    <x v="0"/>
    <x v="1529"/>
    <x v="1"/>
    <x v="12234"/>
  </r>
  <r>
    <x v="1"/>
    <x v="1529"/>
    <x v="1"/>
    <x v="12235"/>
  </r>
  <r>
    <x v="0"/>
    <x v="1529"/>
    <x v="2"/>
    <x v="12236"/>
  </r>
  <r>
    <x v="1"/>
    <x v="1529"/>
    <x v="2"/>
    <x v="12237"/>
  </r>
  <r>
    <x v="0"/>
    <x v="1529"/>
    <x v="3"/>
    <x v="12238"/>
  </r>
  <r>
    <x v="1"/>
    <x v="1529"/>
    <x v="3"/>
    <x v="12239"/>
  </r>
  <r>
    <x v="0"/>
    <x v="1530"/>
    <x v="0"/>
    <x v="12240"/>
  </r>
  <r>
    <x v="1"/>
    <x v="1530"/>
    <x v="0"/>
    <x v="12241"/>
  </r>
  <r>
    <x v="0"/>
    <x v="1530"/>
    <x v="1"/>
    <x v="12242"/>
  </r>
  <r>
    <x v="1"/>
    <x v="1530"/>
    <x v="1"/>
    <x v="12243"/>
  </r>
  <r>
    <x v="0"/>
    <x v="1530"/>
    <x v="2"/>
    <x v="12244"/>
  </r>
  <r>
    <x v="1"/>
    <x v="1530"/>
    <x v="2"/>
    <x v="12245"/>
  </r>
  <r>
    <x v="0"/>
    <x v="1530"/>
    <x v="3"/>
    <x v="12246"/>
  </r>
  <r>
    <x v="1"/>
    <x v="1530"/>
    <x v="3"/>
    <x v="12247"/>
  </r>
  <r>
    <x v="0"/>
    <x v="1531"/>
    <x v="0"/>
    <x v="12248"/>
  </r>
  <r>
    <x v="1"/>
    <x v="1531"/>
    <x v="0"/>
    <x v="12249"/>
  </r>
  <r>
    <x v="0"/>
    <x v="1531"/>
    <x v="1"/>
    <x v="12250"/>
  </r>
  <r>
    <x v="1"/>
    <x v="1531"/>
    <x v="1"/>
    <x v="12251"/>
  </r>
  <r>
    <x v="0"/>
    <x v="1531"/>
    <x v="2"/>
    <x v="12252"/>
  </r>
  <r>
    <x v="1"/>
    <x v="1531"/>
    <x v="2"/>
    <x v="12253"/>
  </r>
  <r>
    <x v="0"/>
    <x v="1531"/>
    <x v="3"/>
    <x v="12254"/>
  </r>
  <r>
    <x v="1"/>
    <x v="1531"/>
    <x v="3"/>
    <x v="12255"/>
  </r>
  <r>
    <x v="0"/>
    <x v="1532"/>
    <x v="0"/>
    <x v="12256"/>
  </r>
  <r>
    <x v="1"/>
    <x v="1532"/>
    <x v="0"/>
    <x v="12257"/>
  </r>
  <r>
    <x v="0"/>
    <x v="1532"/>
    <x v="1"/>
    <x v="12258"/>
  </r>
  <r>
    <x v="1"/>
    <x v="1532"/>
    <x v="1"/>
    <x v="12259"/>
  </r>
  <r>
    <x v="0"/>
    <x v="1532"/>
    <x v="2"/>
    <x v="12260"/>
  </r>
  <r>
    <x v="1"/>
    <x v="1532"/>
    <x v="2"/>
    <x v="12261"/>
  </r>
  <r>
    <x v="0"/>
    <x v="1532"/>
    <x v="3"/>
    <x v="12262"/>
  </r>
  <r>
    <x v="1"/>
    <x v="1532"/>
    <x v="3"/>
    <x v="12263"/>
  </r>
  <r>
    <x v="0"/>
    <x v="1533"/>
    <x v="0"/>
    <x v="12264"/>
  </r>
  <r>
    <x v="1"/>
    <x v="1533"/>
    <x v="0"/>
    <x v="12265"/>
  </r>
  <r>
    <x v="0"/>
    <x v="1533"/>
    <x v="1"/>
    <x v="12266"/>
  </r>
  <r>
    <x v="1"/>
    <x v="1533"/>
    <x v="1"/>
    <x v="12267"/>
  </r>
  <r>
    <x v="0"/>
    <x v="1533"/>
    <x v="2"/>
    <x v="12268"/>
  </r>
  <r>
    <x v="1"/>
    <x v="1533"/>
    <x v="2"/>
    <x v="12269"/>
  </r>
  <r>
    <x v="0"/>
    <x v="1533"/>
    <x v="3"/>
    <x v="12270"/>
  </r>
  <r>
    <x v="1"/>
    <x v="1533"/>
    <x v="3"/>
    <x v="12271"/>
  </r>
  <r>
    <x v="0"/>
    <x v="1534"/>
    <x v="0"/>
    <x v="12272"/>
  </r>
  <r>
    <x v="1"/>
    <x v="1534"/>
    <x v="0"/>
    <x v="12273"/>
  </r>
  <r>
    <x v="0"/>
    <x v="1534"/>
    <x v="1"/>
    <x v="12274"/>
  </r>
  <r>
    <x v="1"/>
    <x v="1534"/>
    <x v="1"/>
    <x v="12275"/>
  </r>
  <r>
    <x v="0"/>
    <x v="1534"/>
    <x v="2"/>
    <x v="12276"/>
  </r>
  <r>
    <x v="1"/>
    <x v="1534"/>
    <x v="2"/>
    <x v="12277"/>
  </r>
  <r>
    <x v="0"/>
    <x v="1534"/>
    <x v="3"/>
    <x v="12278"/>
  </r>
  <r>
    <x v="1"/>
    <x v="1534"/>
    <x v="3"/>
    <x v="12279"/>
  </r>
  <r>
    <x v="0"/>
    <x v="1535"/>
    <x v="0"/>
    <x v="12280"/>
  </r>
  <r>
    <x v="1"/>
    <x v="1535"/>
    <x v="0"/>
    <x v="12281"/>
  </r>
  <r>
    <x v="0"/>
    <x v="1535"/>
    <x v="1"/>
    <x v="12282"/>
  </r>
  <r>
    <x v="1"/>
    <x v="1535"/>
    <x v="1"/>
    <x v="12283"/>
  </r>
  <r>
    <x v="0"/>
    <x v="1535"/>
    <x v="2"/>
    <x v="12284"/>
  </r>
  <r>
    <x v="1"/>
    <x v="1535"/>
    <x v="2"/>
    <x v="12285"/>
  </r>
  <r>
    <x v="0"/>
    <x v="1535"/>
    <x v="3"/>
    <x v="12286"/>
  </r>
  <r>
    <x v="1"/>
    <x v="1535"/>
    <x v="3"/>
    <x v="12287"/>
  </r>
  <r>
    <x v="0"/>
    <x v="1536"/>
    <x v="0"/>
    <x v="12288"/>
  </r>
  <r>
    <x v="1"/>
    <x v="1536"/>
    <x v="0"/>
    <x v="12289"/>
  </r>
  <r>
    <x v="0"/>
    <x v="1536"/>
    <x v="1"/>
    <x v="12290"/>
  </r>
  <r>
    <x v="1"/>
    <x v="1536"/>
    <x v="1"/>
    <x v="12291"/>
  </r>
  <r>
    <x v="0"/>
    <x v="1536"/>
    <x v="2"/>
    <x v="12292"/>
  </r>
  <r>
    <x v="1"/>
    <x v="1536"/>
    <x v="2"/>
    <x v="12293"/>
  </r>
  <r>
    <x v="0"/>
    <x v="1536"/>
    <x v="3"/>
    <x v="12294"/>
  </r>
  <r>
    <x v="1"/>
    <x v="1536"/>
    <x v="3"/>
    <x v="12295"/>
  </r>
  <r>
    <x v="0"/>
    <x v="1537"/>
    <x v="0"/>
    <x v="12296"/>
  </r>
  <r>
    <x v="1"/>
    <x v="1537"/>
    <x v="0"/>
    <x v="12297"/>
  </r>
  <r>
    <x v="0"/>
    <x v="1537"/>
    <x v="1"/>
    <x v="12298"/>
  </r>
  <r>
    <x v="1"/>
    <x v="1537"/>
    <x v="1"/>
    <x v="12299"/>
  </r>
  <r>
    <x v="0"/>
    <x v="1537"/>
    <x v="2"/>
    <x v="12300"/>
  </r>
  <r>
    <x v="1"/>
    <x v="1537"/>
    <x v="2"/>
    <x v="12301"/>
  </r>
  <r>
    <x v="0"/>
    <x v="1537"/>
    <x v="3"/>
    <x v="12302"/>
  </r>
  <r>
    <x v="1"/>
    <x v="1537"/>
    <x v="3"/>
    <x v="12303"/>
  </r>
  <r>
    <x v="0"/>
    <x v="1538"/>
    <x v="0"/>
    <x v="12304"/>
  </r>
  <r>
    <x v="1"/>
    <x v="1538"/>
    <x v="0"/>
    <x v="12305"/>
  </r>
  <r>
    <x v="0"/>
    <x v="1538"/>
    <x v="1"/>
    <x v="12306"/>
  </r>
  <r>
    <x v="1"/>
    <x v="1538"/>
    <x v="1"/>
    <x v="12307"/>
  </r>
  <r>
    <x v="0"/>
    <x v="1538"/>
    <x v="2"/>
    <x v="12308"/>
  </r>
  <r>
    <x v="1"/>
    <x v="1538"/>
    <x v="2"/>
    <x v="12309"/>
  </r>
  <r>
    <x v="0"/>
    <x v="1538"/>
    <x v="3"/>
    <x v="12310"/>
  </r>
  <r>
    <x v="1"/>
    <x v="1538"/>
    <x v="3"/>
    <x v="12311"/>
  </r>
  <r>
    <x v="0"/>
    <x v="1539"/>
    <x v="0"/>
    <x v="12312"/>
  </r>
  <r>
    <x v="1"/>
    <x v="1539"/>
    <x v="0"/>
    <x v="12313"/>
  </r>
  <r>
    <x v="0"/>
    <x v="1539"/>
    <x v="1"/>
    <x v="12314"/>
  </r>
  <r>
    <x v="1"/>
    <x v="1539"/>
    <x v="1"/>
    <x v="12315"/>
  </r>
  <r>
    <x v="0"/>
    <x v="1539"/>
    <x v="2"/>
    <x v="12316"/>
  </r>
  <r>
    <x v="1"/>
    <x v="1539"/>
    <x v="2"/>
    <x v="12317"/>
  </r>
  <r>
    <x v="0"/>
    <x v="1539"/>
    <x v="3"/>
    <x v="12318"/>
  </r>
  <r>
    <x v="1"/>
    <x v="1539"/>
    <x v="3"/>
    <x v="12319"/>
  </r>
  <r>
    <x v="0"/>
    <x v="1540"/>
    <x v="0"/>
    <x v="12320"/>
  </r>
  <r>
    <x v="1"/>
    <x v="1540"/>
    <x v="0"/>
    <x v="12321"/>
  </r>
  <r>
    <x v="0"/>
    <x v="1540"/>
    <x v="1"/>
    <x v="12322"/>
  </r>
  <r>
    <x v="1"/>
    <x v="1540"/>
    <x v="1"/>
    <x v="12323"/>
  </r>
  <r>
    <x v="0"/>
    <x v="1540"/>
    <x v="2"/>
    <x v="12324"/>
  </r>
  <r>
    <x v="1"/>
    <x v="1540"/>
    <x v="2"/>
    <x v="12325"/>
  </r>
  <r>
    <x v="0"/>
    <x v="1540"/>
    <x v="3"/>
    <x v="12326"/>
  </r>
  <r>
    <x v="1"/>
    <x v="1540"/>
    <x v="3"/>
    <x v="12327"/>
  </r>
  <r>
    <x v="0"/>
    <x v="1541"/>
    <x v="0"/>
    <x v="12328"/>
  </r>
  <r>
    <x v="1"/>
    <x v="1541"/>
    <x v="0"/>
    <x v="12329"/>
  </r>
  <r>
    <x v="0"/>
    <x v="1541"/>
    <x v="1"/>
    <x v="12330"/>
  </r>
  <r>
    <x v="1"/>
    <x v="1541"/>
    <x v="1"/>
    <x v="12331"/>
  </r>
  <r>
    <x v="0"/>
    <x v="1541"/>
    <x v="2"/>
    <x v="12332"/>
  </r>
  <r>
    <x v="1"/>
    <x v="1541"/>
    <x v="2"/>
    <x v="12333"/>
  </r>
  <r>
    <x v="0"/>
    <x v="1541"/>
    <x v="3"/>
    <x v="12334"/>
  </r>
  <r>
    <x v="1"/>
    <x v="1541"/>
    <x v="3"/>
    <x v="12335"/>
  </r>
  <r>
    <x v="0"/>
    <x v="1542"/>
    <x v="0"/>
    <x v="12336"/>
  </r>
  <r>
    <x v="1"/>
    <x v="1542"/>
    <x v="0"/>
    <x v="12337"/>
  </r>
  <r>
    <x v="0"/>
    <x v="1542"/>
    <x v="1"/>
    <x v="12338"/>
  </r>
  <r>
    <x v="1"/>
    <x v="1542"/>
    <x v="1"/>
    <x v="12339"/>
  </r>
  <r>
    <x v="0"/>
    <x v="1542"/>
    <x v="2"/>
    <x v="12340"/>
  </r>
  <r>
    <x v="1"/>
    <x v="1542"/>
    <x v="2"/>
    <x v="12341"/>
  </r>
  <r>
    <x v="0"/>
    <x v="1542"/>
    <x v="3"/>
    <x v="12342"/>
  </r>
  <r>
    <x v="1"/>
    <x v="1542"/>
    <x v="3"/>
    <x v="12343"/>
  </r>
  <r>
    <x v="0"/>
    <x v="1543"/>
    <x v="0"/>
    <x v="12344"/>
  </r>
  <r>
    <x v="1"/>
    <x v="1543"/>
    <x v="0"/>
    <x v="12345"/>
  </r>
  <r>
    <x v="0"/>
    <x v="1543"/>
    <x v="1"/>
    <x v="12346"/>
  </r>
  <r>
    <x v="1"/>
    <x v="1543"/>
    <x v="1"/>
    <x v="12347"/>
  </r>
  <r>
    <x v="0"/>
    <x v="1543"/>
    <x v="2"/>
    <x v="12348"/>
  </r>
  <r>
    <x v="1"/>
    <x v="1543"/>
    <x v="2"/>
    <x v="12349"/>
  </r>
  <r>
    <x v="0"/>
    <x v="1543"/>
    <x v="3"/>
    <x v="12350"/>
  </r>
  <r>
    <x v="1"/>
    <x v="1543"/>
    <x v="3"/>
    <x v="12351"/>
  </r>
  <r>
    <x v="0"/>
    <x v="1544"/>
    <x v="0"/>
    <x v="12352"/>
  </r>
  <r>
    <x v="1"/>
    <x v="1544"/>
    <x v="0"/>
    <x v="12353"/>
  </r>
  <r>
    <x v="0"/>
    <x v="1544"/>
    <x v="1"/>
    <x v="12354"/>
  </r>
  <r>
    <x v="1"/>
    <x v="1544"/>
    <x v="1"/>
    <x v="12355"/>
  </r>
  <r>
    <x v="0"/>
    <x v="1544"/>
    <x v="2"/>
    <x v="12356"/>
  </r>
  <r>
    <x v="1"/>
    <x v="1544"/>
    <x v="2"/>
    <x v="12357"/>
  </r>
  <r>
    <x v="0"/>
    <x v="1544"/>
    <x v="3"/>
    <x v="12358"/>
  </r>
  <r>
    <x v="1"/>
    <x v="1544"/>
    <x v="3"/>
    <x v="12359"/>
  </r>
  <r>
    <x v="0"/>
    <x v="1545"/>
    <x v="0"/>
    <x v="12360"/>
  </r>
  <r>
    <x v="1"/>
    <x v="1545"/>
    <x v="0"/>
    <x v="12361"/>
  </r>
  <r>
    <x v="0"/>
    <x v="1545"/>
    <x v="1"/>
    <x v="12362"/>
  </r>
  <r>
    <x v="1"/>
    <x v="1545"/>
    <x v="1"/>
    <x v="12363"/>
  </r>
  <r>
    <x v="0"/>
    <x v="1545"/>
    <x v="2"/>
    <x v="12364"/>
  </r>
  <r>
    <x v="1"/>
    <x v="1545"/>
    <x v="2"/>
    <x v="12365"/>
  </r>
  <r>
    <x v="0"/>
    <x v="1545"/>
    <x v="3"/>
    <x v="12366"/>
  </r>
  <r>
    <x v="1"/>
    <x v="1545"/>
    <x v="3"/>
    <x v="12367"/>
  </r>
  <r>
    <x v="0"/>
    <x v="1546"/>
    <x v="0"/>
    <x v="12368"/>
  </r>
  <r>
    <x v="1"/>
    <x v="1546"/>
    <x v="0"/>
    <x v="12369"/>
  </r>
  <r>
    <x v="0"/>
    <x v="1546"/>
    <x v="1"/>
    <x v="12370"/>
  </r>
  <r>
    <x v="1"/>
    <x v="1546"/>
    <x v="1"/>
    <x v="12371"/>
  </r>
  <r>
    <x v="0"/>
    <x v="1546"/>
    <x v="2"/>
    <x v="12372"/>
  </r>
  <r>
    <x v="1"/>
    <x v="1546"/>
    <x v="2"/>
    <x v="12373"/>
  </r>
  <r>
    <x v="0"/>
    <x v="1546"/>
    <x v="3"/>
    <x v="12374"/>
  </r>
  <r>
    <x v="1"/>
    <x v="1546"/>
    <x v="3"/>
    <x v="12375"/>
  </r>
  <r>
    <x v="0"/>
    <x v="1547"/>
    <x v="0"/>
    <x v="12376"/>
  </r>
  <r>
    <x v="1"/>
    <x v="1547"/>
    <x v="0"/>
    <x v="12377"/>
  </r>
  <r>
    <x v="0"/>
    <x v="1547"/>
    <x v="1"/>
    <x v="12378"/>
  </r>
  <r>
    <x v="1"/>
    <x v="1547"/>
    <x v="1"/>
    <x v="12379"/>
  </r>
  <r>
    <x v="0"/>
    <x v="1547"/>
    <x v="2"/>
    <x v="12380"/>
  </r>
  <r>
    <x v="1"/>
    <x v="1547"/>
    <x v="2"/>
    <x v="12381"/>
  </r>
  <r>
    <x v="0"/>
    <x v="1547"/>
    <x v="3"/>
    <x v="12382"/>
  </r>
  <r>
    <x v="1"/>
    <x v="1547"/>
    <x v="3"/>
    <x v="12383"/>
  </r>
  <r>
    <x v="0"/>
    <x v="1548"/>
    <x v="0"/>
    <x v="12384"/>
  </r>
  <r>
    <x v="1"/>
    <x v="1548"/>
    <x v="0"/>
    <x v="12385"/>
  </r>
  <r>
    <x v="0"/>
    <x v="1548"/>
    <x v="1"/>
    <x v="12386"/>
  </r>
  <r>
    <x v="1"/>
    <x v="1548"/>
    <x v="1"/>
    <x v="12387"/>
  </r>
  <r>
    <x v="0"/>
    <x v="1548"/>
    <x v="2"/>
    <x v="12388"/>
  </r>
  <r>
    <x v="1"/>
    <x v="1548"/>
    <x v="2"/>
    <x v="12389"/>
  </r>
  <r>
    <x v="0"/>
    <x v="1548"/>
    <x v="3"/>
    <x v="12390"/>
  </r>
  <r>
    <x v="1"/>
    <x v="1548"/>
    <x v="3"/>
    <x v="12391"/>
  </r>
  <r>
    <x v="0"/>
    <x v="1549"/>
    <x v="0"/>
    <x v="12392"/>
  </r>
  <r>
    <x v="1"/>
    <x v="1549"/>
    <x v="0"/>
    <x v="12393"/>
  </r>
  <r>
    <x v="0"/>
    <x v="1549"/>
    <x v="1"/>
    <x v="12394"/>
  </r>
  <r>
    <x v="1"/>
    <x v="1549"/>
    <x v="1"/>
    <x v="12395"/>
  </r>
  <r>
    <x v="0"/>
    <x v="1549"/>
    <x v="2"/>
    <x v="12396"/>
  </r>
  <r>
    <x v="1"/>
    <x v="1549"/>
    <x v="2"/>
    <x v="12397"/>
  </r>
  <r>
    <x v="0"/>
    <x v="1549"/>
    <x v="3"/>
    <x v="12398"/>
  </r>
  <r>
    <x v="1"/>
    <x v="1549"/>
    <x v="3"/>
    <x v="12399"/>
  </r>
  <r>
    <x v="0"/>
    <x v="1550"/>
    <x v="0"/>
    <x v="12400"/>
  </r>
  <r>
    <x v="1"/>
    <x v="1550"/>
    <x v="0"/>
    <x v="12401"/>
  </r>
  <r>
    <x v="0"/>
    <x v="1550"/>
    <x v="1"/>
    <x v="12402"/>
  </r>
  <r>
    <x v="1"/>
    <x v="1550"/>
    <x v="1"/>
    <x v="12403"/>
  </r>
  <r>
    <x v="0"/>
    <x v="1550"/>
    <x v="2"/>
    <x v="12404"/>
  </r>
  <r>
    <x v="1"/>
    <x v="1550"/>
    <x v="2"/>
    <x v="12405"/>
  </r>
  <r>
    <x v="0"/>
    <x v="1550"/>
    <x v="3"/>
    <x v="12406"/>
  </r>
  <r>
    <x v="1"/>
    <x v="1550"/>
    <x v="3"/>
    <x v="12407"/>
  </r>
  <r>
    <x v="0"/>
    <x v="1551"/>
    <x v="0"/>
    <x v="12408"/>
  </r>
  <r>
    <x v="1"/>
    <x v="1551"/>
    <x v="0"/>
    <x v="12409"/>
  </r>
  <r>
    <x v="0"/>
    <x v="1551"/>
    <x v="1"/>
    <x v="12410"/>
  </r>
  <r>
    <x v="1"/>
    <x v="1551"/>
    <x v="1"/>
    <x v="12411"/>
  </r>
  <r>
    <x v="0"/>
    <x v="1551"/>
    <x v="2"/>
    <x v="12412"/>
  </r>
  <r>
    <x v="1"/>
    <x v="1551"/>
    <x v="2"/>
    <x v="12413"/>
  </r>
  <r>
    <x v="0"/>
    <x v="1551"/>
    <x v="3"/>
    <x v="12414"/>
  </r>
  <r>
    <x v="1"/>
    <x v="1551"/>
    <x v="3"/>
    <x v="12415"/>
  </r>
  <r>
    <x v="0"/>
    <x v="1552"/>
    <x v="0"/>
    <x v="12416"/>
  </r>
  <r>
    <x v="1"/>
    <x v="1552"/>
    <x v="0"/>
    <x v="12417"/>
  </r>
  <r>
    <x v="0"/>
    <x v="1552"/>
    <x v="1"/>
    <x v="12418"/>
  </r>
  <r>
    <x v="1"/>
    <x v="1552"/>
    <x v="1"/>
    <x v="12419"/>
  </r>
  <r>
    <x v="0"/>
    <x v="1552"/>
    <x v="2"/>
    <x v="12420"/>
  </r>
  <r>
    <x v="1"/>
    <x v="1552"/>
    <x v="2"/>
    <x v="12421"/>
  </r>
  <r>
    <x v="0"/>
    <x v="1552"/>
    <x v="3"/>
    <x v="12422"/>
  </r>
  <r>
    <x v="1"/>
    <x v="1552"/>
    <x v="3"/>
    <x v="12423"/>
  </r>
  <r>
    <x v="0"/>
    <x v="1553"/>
    <x v="0"/>
    <x v="12424"/>
  </r>
  <r>
    <x v="1"/>
    <x v="1553"/>
    <x v="0"/>
    <x v="12425"/>
  </r>
  <r>
    <x v="0"/>
    <x v="1553"/>
    <x v="1"/>
    <x v="12426"/>
  </r>
  <r>
    <x v="1"/>
    <x v="1553"/>
    <x v="1"/>
    <x v="12427"/>
  </r>
  <r>
    <x v="0"/>
    <x v="1553"/>
    <x v="2"/>
    <x v="12428"/>
  </r>
  <r>
    <x v="1"/>
    <x v="1553"/>
    <x v="2"/>
    <x v="12429"/>
  </r>
  <r>
    <x v="0"/>
    <x v="1553"/>
    <x v="3"/>
    <x v="12430"/>
  </r>
  <r>
    <x v="1"/>
    <x v="1553"/>
    <x v="3"/>
    <x v="12431"/>
  </r>
  <r>
    <x v="0"/>
    <x v="1554"/>
    <x v="0"/>
    <x v="12432"/>
  </r>
  <r>
    <x v="1"/>
    <x v="1554"/>
    <x v="0"/>
    <x v="12433"/>
  </r>
  <r>
    <x v="0"/>
    <x v="1554"/>
    <x v="1"/>
    <x v="12434"/>
  </r>
  <r>
    <x v="1"/>
    <x v="1554"/>
    <x v="1"/>
    <x v="12435"/>
  </r>
  <r>
    <x v="0"/>
    <x v="1554"/>
    <x v="2"/>
    <x v="12436"/>
  </r>
  <r>
    <x v="1"/>
    <x v="1554"/>
    <x v="2"/>
    <x v="12437"/>
  </r>
  <r>
    <x v="0"/>
    <x v="1554"/>
    <x v="3"/>
    <x v="12438"/>
  </r>
  <r>
    <x v="1"/>
    <x v="1554"/>
    <x v="3"/>
    <x v="12439"/>
  </r>
  <r>
    <x v="0"/>
    <x v="1555"/>
    <x v="0"/>
    <x v="12440"/>
  </r>
  <r>
    <x v="1"/>
    <x v="1555"/>
    <x v="0"/>
    <x v="12441"/>
  </r>
  <r>
    <x v="0"/>
    <x v="1555"/>
    <x v="1"/>
    <x v="12442"/>
  </r>
  <r>
    <x v="1"/>
    <x v="1555"/>
    <x v="1"/>
    <x v="12443"/>
  </r>
  <r>
    <x v="0"/>
    <x v="1555"/>
    <x v="2"/>
    <x v="12444"/>
  </r>
  <r>
    <x v="1"/>
    <x v="1555"/>
    <x v="2"/>
    <x v="12445"/>
  </r>
  <r>
    <x v="0"/>
    <x v="1555"/>
    <x v="3"/>
    <x v="12446"/>
  </r>
  <r>
    <x v="1"/>
    <x v="1555"/>
    <x v="3"/>
    <x v="12447"/>
  </r>
  <r>
    <x v="0"/>
    <x v="1556"/>
    <x v="0"/>
    <x v="12448"/>
  </r>
  <r>
    <x v="1"/>
    <x v="1556"/>
    <x v="0"/>
    <x v="12449"/>
  </r>
  <r>
    <x v="0"/>
    <x v="1556"/>
    <x v="1"/>
    <x v="12450"/>
  </r>
  <r>
    <x v="1"/>
    <x v="1556"/>
    <x v="1"/>
    <x v="12451"/>
  </r>
  <r>
    <x v="0"/>
    <x v="1556"/>
    <x v="2"/>
    <x v="12452"/>
  </r>
  <r>
    <x v="1"/>
    <x v="1556"/>
    <x v="2"/>
    <x v="12453"/>
  </r>
  <r>
    <x v="0"/>
    <x v="1556"/>
    <x v="3"/>
    <x v="12454"/>
  </r>
  <r>
    <x v="1"/>
    <x v="1556"/>
    <x v="3"/>
    <x v="12455"/>
  </r>
  <r>
    <x v="0"/>
    <x v="1557"/>
    <x v="0"/>
    <x v="12456"/>
  </r>
  <r>
    <x v="1"/>
    <x v="1557"/>
    <x v="0"/>
    <x v="12457"/>
  </r>
  <r>
    <x v="0"/>
    <x v="1557"/>
    <x v="1"/>
    <x v="12458"/>
  </r>
  <r>
    <x v="1"/>
    <x v="1557"/>
    <x v="1"/>
    <x v="12459"/>
  </r>
  <r>
    <x v="0"/>
    <x v="1557"/>
    <x v="2"/>
    <x v="12460"/>
  </r>
  <r>
    <x v="1"/>
    <x v="1557"/>
    <x v="2"/>
    <x v="12461"/>
  </r>
  <r>
    <x v="0"/>
    <x v="1557"/>
    <x v="3"/>
    <x v="12462"/>
  </r>
  <r>
    <x v="1"/>
    <x v="1557"/>
    <x v="3"/>
    <x v="12463"/>
  </r>
  <r>
    <x v="0"/>
    <x v="1558"/>
    <x v="0"/>
    <x v="12464"/>
  </r>
  <r>
    <x v="1"/>
    <x v="1558"/>
    <x v="0"/>
    <x v="12465"/>
  </r>
  <r>
    <x v="0"/>
    <x v="1558"/>
    <x v="1"/>
    <x v="12466"/>
  </r>
  <r>
    <x v="1"/>
    <x v="1558"/>
    <x v="1"/>
    <x v="12467"/>
  </r>
  <r>
    <x v="0"/>
    <x v="1558"/>
    <x v="2"/>
    <x v="12468"/>
  </r>
  <r>
    <x v="1"/>
    <x v="1558"/>
    <x v="2"/>
    <x v="12469"/>
  </r>
  <r>
    <x v="0"/>
    <x v="1558"/>
    <x v="3"/>
    <x v="12470"/>
  </r>
  <r>
    <x v="1"/>
    <x v="1558"/>
    <x v="3"/>
    <x v="12471"/>
  </r>
  <r>
    <x v="0"/>
    <x v="1559"/>
    <x v="0"/>
    <x v="12472"/>
  </r>
  <r>
    <x v="1"/>
    <x v="1559"/>
    <x v="0"/>
    <x v="12473"/>
  </r>
  <r>
    <x v="0"/>
    <x v="1559"/>
    <x v="1"/>
    <x v="12474"/>
  </r>
  <r>
    <x v="1"/>
    <x v="1559"/>
    <x v="1"/>
    <x v="12475"/>
  </r>
  <r>
    <x v="0"/>
    <x v="1559"/>
    <x v="2"/>
    <x v="12476"/>
  </r>
  <r>
    <x v="1"/>
    <x v="1559"/>
    <x v="2"/>
    <x v="12477"/>
  </r>
  <r>
    <x v="0"/>
    <x v="1559"/>
    <x v="3"/>
    <x v="12478"/>
  </r>
  <r>
    <x v="1"/>
    <x v="1559"/>
    <x v="3"/>
    <x v="12479"/>
  </r>
  <r>
    <x v="0"/>
    <x v="1560"/>
    <x v="0"/>
    <x v="12480"/>
  </r>
  <r>
    <x v="1"/>
    <x v="1560"/>
    <x v="0"/>
    <x v="12481"/>
  </r>
  <r>
    <x v="0"/>
    <x v="1560"/>
    <x v="1"/>
    <x v="12482"/>
  </r>
  <r>
    <x v="1"/>
    <x v="1560"/>
    <x v="1"/>
    <x v="12483"/>
  </r>
  <r>
    <x v="0"/>
    <x v="1560"/>
    <x v="2"/>
    <x v="12484"/>
  </r>
  <r>
    <x v="1"/>
    <x v="1560"/>
    <x v="2"/>
    <x v="12485"/>
  </r>
  <r>
    <x v="0"/>
    <x v="1560"/>
    <x v="3"/>
    <x v="12486"/>
  </r>
  <r>
    <x v="1"/>
    <x v="1560"/>
    <x v="3"/>
    <x v="12487"/>
  </r>
  <r>
    <x v="0"/>
    <x v="1561"/>
    <x v="0"/>
    <x v="12488"/>
  </r>
  <r>
    <x v="1"/>
    <x v="1561"/>
    <x v="0"/>
    <x v="12489"/>
  </r>
  <r>
    <x v="0"/>
    <x v="1561"/>
    <x v="1"/>
    <x v="12490"/>
  </r>
  <r>
    <x v="1"/>
    <x v="1561"/>
    <x v="1"/>
    <x v="12491"/>
  </r>
  <r>
    <x v="0"/>
    <x v="1561"/>
    <x v="2"/>
    <x v="12492"/>
  </r>
  <r>
    <x v="1"/>
    <x v="1561"/>
    <x v="2"/>
    <x v="12493"/>
  </r>
  <r>
    <x v="0"/>
    <x v="1561"/>
    <x v="3"/>
    <x v="12494"/>
  </r>
  <r>
    <x v="1"/>
    <x v="1561"/>
    <x v="3"/>
    <x v="12495"/>
  </r>
  <r>
    <x v="0"/>
    <x v="1562"/>
    <x v="0"/>
    <x v="12496"/>
  </r>
  <r>
    <x v="1"/>
    <x v="1562"/>
    <x v="0"/>
    <x v="12497"/>
  </r>
  <r>
    <x v="0"/>
    <x v="1562"/>
    <x v="1"/>
    <x v="12498"/>
  </r>
  <r>
    <x v="1"/>
    <x v="1562"/>
    <x v="1"/>
    <x v="12499"/>
  </r>
  <r>
    <x v="0"/>
    <x v="1562"/>
    <x v="2"/>
    <x v="12500"/>
  </r>
  <r>
    <x v="1"/>
    <x v="1562"/>
    <x v="2"/>
    <x v="12501"/>
  </r>
  <r>
    <x v="0"/>
    <x v="1562"/>
    <x v="3"/>
    <x v="12502"/>
  </r>
  <r>
    <x v="1"/>
    <x v="1562"/>
    <x v="3"/>
    <x v="12503"/>
  </r>
  <r>
    <x v="0"/>
    <x v="1563"/>
    <x v="0"/>
    <x v="12504"/>
  </r>
  <r>
    <x v="1"/>
    <x v="1563"/>
    <x v="0"/>
    <x v="12505"/>
  </r>
  <r>
    <x v="0"/>
    <x v="1563"/>
    <x v="1"/>
    <x v="12506"/>
  </r>
  <r>
    <x v="1"/>
    <x v="1563"/>
    <x v="1"/>
    <x v="12507"/>
  </r>
  <r>
    <x v="0"/>
    <x v="1563"/>
    <x v="2"/>
    <x v="12508"/>
  </r>
  <r>
    <x v="1"/>
    <x v="1563"/>
    <x v="2"/>
    <x v="12509"/>
  </r>
  <r>
    <x v="0"/>
    <x v="1563"/>
    <x v="3"/>
    <x v="12510"/>
  </r>
  <r>
    <x v="1"/>
    <x v="1563"/>
    <x v="3"/>
    <x v="12511"/>
  </r>
  <r>
    <x v="0"/>
    <x v="1564"/>
    <x v="0"/>
    <x v="12512"/>
  </r>
  <r>
    <x v="1"/>
    <x v="1564"/>
    <x v="0"/>
    <x v="12513"/>
  </r>
  <r>
    <x v="0"/>
    <x v="1564"/>
    <x v="1"/>
    <x v="12514"/>
  </r>
  <r>
    <x v="1"/>
    <x v="1564"/>
    <x v="1"/>
    <x v="12515"/>
  </r>
  <r>
    <x v="0"/>
    <x v="1564"/>
    <x v="2"/>
    <x v="12516"/>
  </r>
  <r>
    <x v="1"/>
    <x v="1564"/>
    <x v="2"/>
    <x v="12517"/>
  </r>
  <r>
    <x v="0"/>
    <x v="1564"/>
    <x v="3"/>
    <x v="12518"/>
  </r>
  <r>
    <x v="1"/>
    <x v="1564"/>
    <x v="3"/>
    <x v="12519"/>
  </r>
  <r>
    <x v="0"/>
    <x v="1565"/>
    <x v="0"/>
    <x v="12520"/>
  </r>
  <r>
    <x v="1"/>
    <x v="1565"/>
    <x v="0"/>
    <x v="12521"/>
  </r>
  <r>
    <x v="0"/>
    <x v="1565"/>
    <x v="1"/>
    <x v="12522"/>
  </r>
  <r>
    <x v="1"/>
    <x v="1565"/>
    <x v="1"/>
    <x v="12523"/>
  </r>
  <r>
    <x v="0"/>
    <x v="1565"/>
    <x v="2"/>
    <x v="12524"/>
  </r>
  <r>
    <x v="1"/>
    <x v="1565"/>
    <x v="2"/>
    <x v="12525"/>
  </r>
  <r>
    <x v="0"/>
    <x v="1565"/>
    <x v="3"/>
    <x v="12526"/>
  </r>
  <r>
    <x v="1"/>
    <x v="1565"/>
    <x v="3"/>
    <x v="12527"/>
  </r>
  <r>
    <x v="0"/>
    <x v="1566"/>
    <x v="0"/>
    <x v="12528"/>
  </r>
  <r>
    <x v="1"/>
    <x v="1566"/>
    <x v="0"/>
    <x v="12529"/>
  </r>
  <r>
    <x v="0"/>
    <x v="1566"/>
    <x v="1"/>
    <x v="12530"/>
  </r>
  <r>
    <x v="1"/>
    <x v="1566"/>
    <x v="1"/>
    <x v="12531"/>
  </r>
  <r>
    <x v="0"/>
    <x v="1566"/>
    <x v="2"/>
    <x v="12532"/>
  </r>
  <r>
    <x v="1"/>
    <x v="1566"/>
    <x v="2"/>
    <x v="12533"/>
  </r>
  <r>
    <x v="0"/>
    <x v="1566"/>
    <x v="3"/>
    <x v="12534"/>
  </r>
  <r>
    <x v="1"/>
    <x v="1566"/>
    <x v="3"/>
    <x v="12535"/>
  </r>
  <r>
    <x v="0"/>
    <x v="1567"/>
    <x v="0"/>
    <x v="12536"/>
  </r>
  <r>
    <x v="1"/>
    <x v="1567"/>
    <x v="0"/>
    <x v="12537"/>
  </r>
  <r>
    <x v="0"/>
    <x v="1567"/>
    <x v="1"/>
    <x v="12538"/>
  </r>
  <r>
    <x v="1"/>
    <x v="1567"/>
    <x v="1"/>
    <x v="12539"/>
  </r>
  <r>
    <x v="0"/>
    <x v="1567"/>
    <x v="2"/>
    <x v="12540"/>
  </r>
  <r>
    <x v="1"/>
    <x v="1567"/>
    <x v="2"/>
    <x v="12541"/>
  </r>
  <r>
    <x v="0"/>
    <x v="1567"/>
    <x v="3"/>
    <x v="12542"/>
  </r>
  <r>
    <x v="1"/>
    <x v="1567"/>
    <x v="3"/>
    <x v="12543"/>
  </r>
  <r>
    <x v="0"/>
    <x v="1568"/>
    <x v="0"/>
    <x v="12544"/>
  </r>
  <r>
    <x v="1"/>
    <x v="1568"/>
    <x v="0"/>
    <x v="12545"/>
  </r>
  <r>
    <x v="0"/>
    <x v="1568"/>
    <x v="1"/>
    <x v="12546"/>
  </r>
  <r>
    <x v="1"/>
    <x v="1568"/>
    <x v="1"/>
    <x v="12547"/>
  </r>
  <r>
    <x v="0"/>
    <x v="1568"/>
    <x v="2"/>
    <x v="12548"/>
  </r>
  <r>
    <x v="1"/>
    <x v="1568"/>
    <x v="2"/>
    <x v="12549"/>
  </r>
  <r>
    <x v="0"/>
    <x v="1568"/>
    <x v="3"/>
    <x v="12550"/>
  </r>
  <r>
    <x v="1"/>
    <x v="1568"/>
    <x v="3"/>
    <x v="12551"/>
  </r>
  <r>
    <x v="0"/>
    <x v="1569"/>
    <x v="0"/>
    <x v="12552"/>
  </r>
  <r>
    <x v="1"/>
    <x v="1569"/>
    <x v="0"/>
    <x v="12553"/>
  </r>
  <r>
    <x v="0"/>
    <x v="1569"/>
    <x v="1"/>
    <x v="12554"/>
  </r>
  <r>
    <x v="1"/>
    <x v="1569"/>
    <x v="1"/>
    <x v="12555"/>
  </r>
  <r>
    <x v="0"/>
    <x v="1569"/>
    <x v="2"/>
    <x v="12556"/>
  </r>
  <r>
    <x v="1"/>
    <x v="1569"/>
    <x v="2"/>
    <x v="12557"/>
  </r>
  <r>
    <x v="0"/>
    <x v="1569"/>
    <x v="3"/>
    <x v="12558"/>
  </r>
  <r>
    <x v="1"/>
    <x v="1569"/>
    <x v="3"/>
    <x v="12559"/>
  </r>
  <r>
    <x v="0"/>
    <x v="1570"/>
    <x v="0"/>
    <x v="12560"/>
  </r>
  <r>
    <x v="1"/>
    <x v="1570"/>
    <x v="0"/>
    <x v="12561"/>
  </r>
  <r>
    <x v="0"/>
    <x v="1570"/>
    <x v="1"/>
    <x v="12562"/>
  </r>
  <r>
    <x v="1"/>
    <x v="1570"/>
    <x v="1"/>
    <x v="12563"/>
  </r>
  <r>
    <x v="0"/>
    <x v="1570"/>
    <x v="2"/>
    <x v="12564"/>
  </r>
  <r>
    <x v="1"/>
    <x v="1570"/>
    <x v="2"/>
    <x v="12565"/>
  </r>
  <r>
    <x v="0"/>
    <x v="1570"/>
    <x v="3"/>
    <x v="12566"/>
  </r>
  <r>
    <x v="1"/>
    <x v="1570"/>
    <x v="3"/>
    <x v="12567"/>
  </r>
  <r>
    <x v="0"/>
    <x v="1571"/>
    <x v="0"/>
    <x v="12568"/>
  </r>
  <r>
    <x v="1"/>
    <x v="1571"/>
    <x v="0"/>
    <x v="12569"/>
  </r>
  <r>
    <x v="0"/>
    <x v="1571"/>
    <x v="1"/>
    <x v="12570"/>
  </r>
  <r>
    <x v="1"/>
    <x v="1571"/>
    <x v="1"/>
    <x v="12571"/>
  </r>
  <r>
    <x v="0"/>
    <x v="1571"/>
    <x v="2"/>
    <x v="12572"/>
  </r>
  <r>
    <x v="1"/>
    <x v="1571"/>
    <x v="2"/>
    <x v="12573"/>
  </r>
  <r>
    <x v="0"/>
    <x v="1571"/>
    <x v="3"/>
    <x v="12574"/>
  </r>
  <r>
    <x v="1"/>
    <x v="1571"/>
    <x v="3"/>
    <x v="12575"/>
  </r>
  <r>
    <x v="0"/>
    <x v="1572"/>
    <x v="0"/>
    <x v="12576"/>
  </r>
  <r>
    <x v="1"/>
    <x v="1572"/>
    <x v="0"/>
    <x v="12577"/>
  </r>
  <r>
    <x v="0"/>
    <x v="1572"/>
    <x v="1"/>
    <x v="12578"/>
  </r>
  <r>
    <x v="1"/>
    <x v="1572"/>
    <x v="1"/>
    <x v="12579"/>
  </r>
  <r>
    <x v="0"/>
    <x v="1572"/>
    <x v="2"/>
    <x v="12580"/>
  </r>
  <r>
    <x v="1"/>
    <x v="1572"/>
    <x v="2"/>
    <x v="12581"/>
  </r>
  <r>
    <x v="0"/>
    <x v="1572"/>
    <x v="3"/>
    <x v="12582"/>
  </r>
  <r>
    <x v="1"/>
    <x v="1572"/>
    <x v="3"/>
    <x v="12583"/>
  </r>
  <r>
    <x v="0"/>
    <x v="1573"/>
    <x v="0"/>
    <x v="12584"/>
  </r>
  <r>
    <x v="1"/>
    <x v="1573"/>
    <x v="0"/>
    <x v="12585"/>
  </r>
  <r>
    <x v="0"/>
    <x v="1573"/>
    <x v="1"/>
    <x v="12586"/>
  </r>
  <r>
    <x v="1"/>
    <x v="1573"/>
    <x v="1"/>
    <x v="12587"/>
  </r>
  <r>
    <x v="0"/>
    <x v="1573"/>
    <x v="2"/>
    <x v="12588"/>
  </r>
  <r>
    <x v="1"/>
    <x v="1573"/>
    <x v="2"/>
    <x v="12589"/>
  </r>
  <r>
    <x v="0"/>
    <x v="1573"/>
    <x v="3"/>
    <x v="12590"/>
  </r>
  <r>
    <x v="1"/>
    <x v="1573"/>
    <x v="3"/>
    <x v="12591"/>
  </r>
  <r>
    <x v="0"/>
    <x v="1574"/>
    <x v="0"/>
    <x v="12592"/>
  </r>
  <r>
    <x v="1"/>
    <x v="1574"/>
    <x v="0"/>
    <x v="12593"/>
  </r>
  <r>
    <x v="0"/>
    <x v="1574"/>
    <x v="1"/>
    <x v="12594"/>
  </r>
  <r>
    <x v="1"/>
    <x v="1574"/>
    <x v="1"/>
    <x v="12595"/>
  </r>
  <r>
    <x v="0"/>
    <x v="1574"/>
    <x v="2"/>
    <x v="12596"/>
  </r>
  <r>
    <x v="1"/>
    <x v="1574"/>
    <x v="2"/>
    <x v="12597"/>
  </r>
  <r>
    <x v="0"/>
    <x v="1574"/>
    <x v="3"/>
    <x v="12598"/>
  </r>
  <r>
    <x v="1"/>
    <x v="1574"/>
    <x v="3"/>
    <x v="12599"/>
  </r>
  <r>
    <x v="0"/>
    <x v="1575"/>
    <x v="0"/>
    <x v="12600"/>
  </r>
  <r>
    <x v="1"/>
    <x v="1575"/>
    <x v="0"/>
    <x v="12601"/>
  </r>
  <r>
    <x v="0"/>
    <x v="1575"/>
    <x v="1"/>
    <x v="12602"/>
  </r>
  <r>
    <x v="1"/>
    <x v="1575"/>
    <x v="1"/>
    <x v="12603"/>
  </r>
  <r>
    <x v="0"/>
    <x v="1575"/>
    <x v="2"/>
    <x v="12604"/>
  </r>
  <r>
    <x v="1"/>
    <x v="1575"/>
    <x v="2"/>
    <x v="12605"/>
  </r>
  <r>
    <x v="0"/>
    <x v="1575"/>
    <x v="3"/>
    <x v="12606"/>
  </r>
  <r>
    <x v="1"/>
    <x v="1575"/>
    <x v="3"/>
    <x v="12607"/>
  </r>
  <r>
    <x v="0"/>
    <x v="1576"/>
    <x v="0"/>
    <x v="12608"/>
  </r>
  <r>
    <x v="1"/>
    <x v="1576"/>
    <x v="0"/>
    <x v="12609"/>
  </r>
  <r>
    <x v="0"/>
    <x v="1576"/>
    <x v="1"/>
    <x v="12610"/>
  </r>
  <r>
    <x v="1"/>
    <x v="1576"/>
    <x v="1"/>
    <x v="12611"/>
  </r>
  <r>
    <x v="0"/>
    <x v="1576"/>
    <x v="2"/>
    <x v="12612"/>
  </r>
  <r>
    <x v="1"/>
    <x v="1576"/>
    <x v="2"/>
    <x v="12613"/>
  </r>
  <r>
    <x v="0"/>
    <x v="1576"/>
    <x v="3"/>
    <x v="12614"/>
  </r>
  <r>
    <x v="1"/>
    <x v="1576"/>
    <x v="3"/>
    <x v="12615"/>
  </r>
  <r>
    <x v="0"/>
    <x v="1577"/>
    <x v="0"/>
    <x v="12616"/>
  </r>
  <r>
    <x v="1"/>
    <x v="1577"/>
    <x v="0"/>
    <x v="12617"/>
  </r>
  <r>
    <x v="0"/>
    <x v="1577"/>
    <x v="1"/>
    <x v="12618"/>
  </r>
  <r>
    <x v="1"/>
    <x v="1577"/>
    <x v="1"/>
    <x v="12619"/>
  </r>
  <r>
    <x v="0"/>
    <x v="1577"/>
    <x v="2"/>
    <x v="12620"/>
  </r>
  <r>
    <x v="1"/>
    <x v="1577"/>
    <x v="2"/>
    <x v="12621"/>
  </r>
  <r>
    <x v="0"/>
    <x v="1577"/>
    <x v="3"/>
    <x v="12622"/>
  </r>
  <r>
    <x v="1"/>
    <x v="1577"/>
    <x v="3"/>
    <x v="12623"/>
  </r>
  <r>
    <x v="0"/>
    <x v="1578"/>
    <x v="0"/>
    <x v="12624"/>
  </r>
  <r>
    <x v="1"/>
    <x v="1578"/>
    <x v="0"/>
    <x v="12625"/>
  </r>
  <r>
    <x v="0"/>
    <x v="1578"/>
    <x v="1"/>
    <x v="12626"/>
  </r>
  <r>
    <x v="1"/>
    <x v="1578"/>
    <x v="1"/>
    <x v="12627"/>
  </r>
  <r>
    <x v="0"/>
    <x v="1578"/>
    <x v="2"/>
    <x v="12628"/>
  </r>
  <r>
    <x v="1"/>
    <x v="1578"/>
    <x v="2"/>
    <x v="12629"/>
  </r>
  <r>
    <x v="0"/>
    <x v="1578"/>
    <x v="3"/>
    <x v="12630"/>
  </r>
  <r>
    <x v="1"/>
    <x v="1578"/>
    <x v="3"/>
    <x v="12631"/>
  </r>
  <r>
    <x v="0"/>
    <x v="1579"/>
    <x v="0"/>
    <x v="12632"/>
  </r>
  <r>
    <x v="1"/>
    <x v="1579"/>
    <x v="0"/>
    <x v="12633"/>
  </r>
  <r>
    <x v="0"/>
    <x v="1579"/>
    <x v="1"/>
    <x v="12634"/>
  </r>
  <r>
    <x v="1"/>
    <x v="1579"/>
    <x v="1"/>
    <x v="12635"/>
  </r>
  <r>
    <x v="0"/>
    <x v="1579"/>
    <x v="2"/>
    <x v="12636"/>
  </r>
  <r>
    <x v="1"/>
    <x v="1579"/>
    <x v="2"/>
    <x v="12637"/>
  </r>
  <r>
    <x v="0"/>
    <x v="1579"/>
    <x v="3"/>
    <x v="12638"/>
  </r>
  <r>
    <x v="1"/>
    <x v="1579"/>
    <x v="3"/>
    <x v="12639"/>
  </r>
  <r>
    <x v="0"/>
    <x v="1580"/>
    <x v="0"/>
    <x v="12640"/>
  </r>
  <r>
    <x v="1"/>
    <x v="1580"/>
    <x v="0"/>
    <x v="12641"/>
  </r>
  <r>
    <x v="0"/>
    <x v="1580"/>
    <x v="1"/>
    <x v="12642"/>
  </r>
  <r>
    <x v="1"/>
    <x v="1580"/>
    <x v="1"/>
    <x v="12643"/>
  </r>
  <r>
    <x v="0"/>
    <x v="1580"/>
    <x v="2"/>
    <x v="12644"/>
  </r>
  <r>
    <x v="1"/>
    <x v="1580"/>
    <x v="2"/>
    <x v="12645"/>
  </r>
  <r>
    <x v="0"/>
    <x v="1580"/>
    <x v="3"/>
    <x v="12646"/>
  </r>
  <r>
    <x v="1"/>
    <x v="1580"/>
    <x v="3"/>
    <x v="12647"/>
  </r>
  <r>
    <x v="0"/>
    <x v="1581"/>
    <x v="0"/>
    <x v="12648"/>
  </r>
  <r>
    <x v="1"/>
    <x v="1581"/>
    <x v="0"/>
    <x v="12649"/>
  </r>
  <r>
    <x v="0"/>
    <x v="1581"/>
    <x v="1"/>
    <x v="12650"/>
  </r>
  <r>
    <x v="1"/>
    <x v="1581"/>
    <x v="1"/>
    <x v="12651"/>
  </r>
  <r>
    <x v="0"/>
    <x v="1581"/>
    <x v="2"/>
    <x v="12652"/>
  </r>
  <r>
    <x v="1"/>
    <x v="1581"/>
    <x v="2"/>
    <x v="12653"/>
  </r>
  <r>
    <x v="0"/>
    <x v="1581"/>
    <x v="3"/>
    <x v="12654"/>
  </r>
  <r>
    <x v="1"/>
    <x v="1581"/>
    <x v="3"/>
    <x v="12655"/>
  </r>
  <r>
    <x v="0"/>
    <x v="1582"/>
    <x v="0"/>
    <x v="12656"/>
  </r>
  <r>
    <x v="1"/>
    <x v="1582"/>
    <x v="0"/>
    <x v="12657"/>
  </r>
  <r>
    <x v="0"/>
    <x v="1582"/>
    <x v="1"/>
    <x v="12658"/>
  </r>
  <r>
    <x v="1"/>
    <x v="1582"/>
    <x v="1"/>
    <x v="12659"/>
  </r>
  <r>
    <x v="0"/>
    <x v="1582"/>
    <x v="2"/>
    <x v="12660"/>
  </r>
  <r>
    <x v="1"/>
    <x v="1582"/>
    <x v="2"/>
    <x v="12661"/>
  </r>
  <r>
    <x v="0"/>
    <x v="1582"/>
    <x v="3"/>
    <x v="12662"/>
  </r>
  <r>
    <x v="1"/>
    <x v="1582"/>
    <x v="3"/>
    <x v="12663"/>
  </r>
  <r>
    <x v="0"/>
    <x v="1583"/>
    <x v="0"/>
    <x v="12664"/>
  </r>
  <r>
    <x v="1"/>
    <x v="1583"/>
    <x v="0"/>
    <x v="12665"/>
  </r>
  <r>
    <x v="0"/>
    <x v="1583"/>
    <x v="1"/>
    <x v="12666"/>
  </r>
  <r>
    <x v="1"/>
    <x v="1583"/>
    <x v="1"/>
    <x v="12667"/>
  </r>
  <r>
    <x v="0"/>
    <x v="1583"/>
    <x v="2"/>
    <x v="12668"/>
  </r>
  <r>
    <x v="1"/>
    <x v="1583"/>
    <x v="2"/>
    <x v="12669"/>
  </r>
  <r>
    <x v="0"/>
    <x v="1583"/>
    <x v="3"/>
    <x v="12670"/>
  </r>
  <r>
    <x v="1"/>
    <x v="1583"/>
    <x v="3"/>
    <x v="12671"/>
  </r>
  <r>
    <x v="0"/>
    <x v="1584"/>
    <x v="0"/>
    <x v="12672"/>
  </r>
  <r>
    <x v="1"/>
    <x v="1584"/>
    <x v="0"/>
    <x v="12673"/>
  </r>
  <r>
    <x v="0"/>
    <x v="1584"/>
    <x v="1"/>
    <x v="12674"/>
  </r>
  <r>
    <x v="1"/>
    <x v="1584"/>
    <x v="1"/>
    <x v="12675"/>
  </r>
  <r>
    <x v="0"/>
    <x v="1584"/>
    <x v="2"/>
    <x v="12676"/>
  </r>
  <r>
    <x v="1"/>
    <x v="1584"/>
    <x v="2"/>
    <x v="12677"/>
  </r>
  <r>
    <x v="0"/>
    <x v="1584"/>
    <x v="3"/>
    <x v="12678"/>
  </r>
  <r>
    <x v="1"/>
    <x v="1584"/>
    <x v="3"/>
    <x v="12679"/>
  </r>
  <r>
    <x v="0"/>
    <x v="1585"/>
    <x v="0"/>
    <x v="12680"/>
  </r>
  <r>
    <x v="1"/>
    <x v="1585"/>
    <x v="0"/>
    <x v="12681"/>
  </r>
  <r>
    <x v="0"/>
    <x v="1585"/>
    <x v="1"/>
    <x v="12682"/>
  </r>
  <r>
    <x v="1"/>
    <x v="1585"/>
    <x v="1"/>
    <x v="12683"/>
  </r>
  <r>
    <x v="0"/>
    <x v="1585"/>
    <x v="2"/>
    <x v="12684"/>
  </r>
  <r>
    <x v="1"/>
    <x v="1585"/>
    <x v="2"/>
    <x v="12685"/>
  </r>
  <r>
    <x v="0"/>
    <x v="1585"/>
    <x v="3"/>
    <x v="12686"/>
  </r>
  <r>
    <x v="1"/>
    <x v="1585"/>
    <x v="3"/>
    <x v="12687"/>
  </r>
  <r>
    <x v="0"/>
    <x v="1586"/>
    <x v="0"/>
    <x v="12688"/>
  </r>
  <r>
    <x v="1"/>
    <x v="1586"/>
    <x v="0"/>
    <x v="12689"/>
  </r>
  <r>
    <x v="0"/>
    <x v="1586"/>
    <x v="1"/>
    <x v="12690"/>
  </r>
  <r>
    <x v="1"/>
    <x v="1586"/>
    <x v="1"/>
    <x v="12691"/>
  </r>
  <r>
    <x v="0"/>
    <x v="1586"/>
    <x v="2"/>
    <x v="12692"/>
  </r>
  <r>
    <x v="1"/>
    <x v="1586"/>
    <x v="2"/>
    <x v="12693"/>
  </r>
  <r>
    <x v="0"/>
    <x v="1586"/>
    <x v="3"/>
    <x v="12694"/>
  </r>
  <r>
    <x v="1"/>
    <x v="1586"/>
    <x v="3"/>
    <x v="12695"/>
  </r>
  <r>
    <x v="0"/>
    <x v="1587"/>
    <x v="0"/>
    <x v="12696"/>
  </r>
  <r>
    <x v="1"/>
    <x v="1587"/>
    <x v="0"/>
    <x v="12697"/>
  </r>
  <r>
    <x v="0"/>
    <x v="1587"/>
    <x v="1"/>
    <x v="12698"/>
  </r>
  <r>
    <x v="1"/>
    <x v="1587"/>
    <x v="1"/>
    <x v="12699"/>
  </r>
  <r>
    <x v="0"/>
    <x v="1587"/>
    <x v="2"/>
    <x v="12700"/>
  </r>
  <r>
    <x v="1"/>
    <x v="1587"/>
    <x v="2"/>
    <x v="12701"/>
  </r>
  <r>
    <x v="0"/>
    <x v="1587"/>
    <x v="3"/>
    <x v="12702"/>
  </r>
  <r>
    <x v="1"/>
    <x v="1587"/>
    <x v="3"/>
    <x v="12703"/>
  </r>
  <r>
    <x v="0"/>
    <x v="1588"/>
    <x v="0"/>
    <x v="12704"/>
  </r>
  <r>
    <x v="1"/>
    <x v="1588"/>
    <x v="0"/>
    <x v="12705"/>
  </r>
  <r>
    <x v="0"/>
    <x v="1588"/>
    <x v="1"/>
    <x v="12706"/>
  </r>
  <r>
    <x v="1"/>
    <x v="1588"/>
    <x v="1"/>
    <x v="12707"/>
  </r>
  <r>
    <x v="0"/>
    <x v="1588"/>
    <x v="2"/>
    <x v="12708"/>
  </r>
  <r>
    <x v="1"/>
    <x v="1588"/>
    <x v="2"/>
    <x v="12709"/>
  </r>
  <r>
    <x v="0"/>
    <x v="1588"/>
    <x v="3"/>
    <x v="12710"/>
  </r>
  <r>
    <x v="1"/>
    <x v="1588"/>
    <x v="3"/>
    <x v="12711"/>
  </r>
  <r>
    <x v="0"/>
    <x v="1589"/>
    <x v="0"/>
    <x v="12712"/>
  </r>
  <r>
    <x v="1"/>
    <x v="1589"/>
    <x v="0"/>
    <x v="12713"/>
  </r>
  <r>
    <x v="0"/>
    <x v="1589"/>
    <x v="1"/>
    <x v="12714"/>
  </r>
  <r>
    <x v="1"/>
    <x v="1589"/>
    <x v="1"/>
    <x v="12715"/>
  </r>
  <r>
    <x v="0"/>
    <x v="1589"/>
    <x v="2"/>
    <x v="12716"/>
  </r>
  <r>
    <x v="1"/>
    <x v="1589"/>
    <x v="2"/>
    <x v="12717"/>
  </r>
  <r>
    <x v="0"/>
    <x v="1589"/>
    <x v="3"/>
    <x v="12718"/>
  </r>
  <r>
    <x v="1"/>
    <x v="1589"/>
    <x v="3"/>
    <x v="12719"/>
  </r>
  <r>
    <x v="0"/>
    <x v="1590"/>
    <x v="0"/>
    <x v="12720"/>
  </r>
  <r>
    <x v="1"/>
    <x v="1590"/>
    <x v="0"/>
    <x v="12721"/>
  </r>
  <r>
    <x v="0"/>
    <x v="1590"/>
    <x v="1"/>
    <x v="12722"/>
  </r>
  <r>
    <x v="1"/>
    <x v="1590"/>
    <x v="1"/>
    <x v="12723"/>
  </r>
  <r>
    <x v="0"/>
    <x v="1590"/>
    <x v="2"/>
    <x v="12724"/>
  </r>
  <r>
    <x v="1"/>
    <x v="1590"/>
    <x v="2"/>
    <x v="12725"/>
  </r>
  <r>
    <x v="0"/>
    <x v="1590"/>
    <x v="3"/>
    <x v="12726"/>
  </r>
  <r>
    <x v="1"/>
    <x v="1590"/>
    <x v="3"/>
    <x v="12727"/>
  </r>
  <r>
    <x v="0"/>
    <x v="1591"/>
    <x v="0"/>
    <x v="12728"/>
  </r>
  <r>
    <x v="1"/>
    <x v="1591"/>
    <x v="0"/>
    <x v="12729"/>
  </r>
  <r>
    <x v="0"/>
    <x v="1591"/>
    <x v="1"/>
    <x v="12730"/>
  </r>
  <r>
    <x v="1"/>
    <x v="1591"/>
    <x v="1"/>
    <x v="12731"/>
  </r>
  <r>
    <x v="0"/>
    <x v="1591"/>
    <x v="2"/>
    <x v="12732"/>
  </r>
  <r>
    <x v="1"/>
    <x v="1591"/>
    <x v="2"/>
    <x v="12733"/>
  </r>
  <r>
    <x v="0"/>
    <x v="1591"/>
    <x v="3"/>
    <x v="12734"/>
  </r>
  <r>
    <x v="1"/>
    <x v="1591"/>
    <x v="3"/>
    <x v="12735"/>
  </r>
  <r>
    <x v="0"/>
    <x v="1592"/>
    <x v="0"/>
    <x v="12736"/>
  </r>
  <r>
    <x v="1"/>
    <x v="1592"/>
    <x v="0"/>
    <x v="12737"/>
  </r>
  <r>
    <x v="0"/>
    <x v="1592"/>
    <x v="1"/>
    <x v="12738"/>
  </r>
  <r>
    <x v="1"/>
    <x v="1592"/>
    <x v="1"/>
    <x v="12739"/>
  </r>
  <r>
    <x v="0"/>
    <x v="1592"/>
    <x v="2"/>
    <x v="12740"/>
  </r>
  <r>
    <x v="1"/>
    <x v="1592"/>
    <x v="2"/>
    <x v="12741"/>
  </r>
  <r>
    <x v="0"/>
    <x v="1592"/>
    <x v="3"/>
    <x v="12742"/>
  </r>
  <r>
    <x v="1"/>
    <x v="1592"/>
    <x v="3"/>
    <x v="12743"/>
  </r>
  <r>
    <x v="0"/>
    <x v="1593"/>
    <x v="0"/>
    <x v="12744"/>
  </r>
  <r>
    <x v="1"/>
    <x v="1593"/>
    <x v="0"/>
    <x v="12745"/>
  </r>
  <r>
    <x v="0"/>
    <x v="1593"/>
    <x v="1"/>
    <x v="12746"/>
  </r>
  <r>
    <x v="1"/>
    <x v="1593"/>
    <x v="1"/>
    <x v="12747"/>
  </r>
  <r>
    <x v="0"/>
    <x v="1593"/>
    <x v="2"/>
    <x v="12748"/>
  </r>
  <r>
    <x v="1"/>
    <x v="1593"/>
    <x v="2"/>
    <x v="12749"/>
  </r>
  <r>
    <x v="0"/>
    <x v="1593"/>
    <x v="3"/>
    <x v="12750"/>
  </r>
  <r>
    <x v="1"/>
    <x v="1593"/>
    <x v="3"/>
    <x v="12751"/>
  </r>
  <r>
    <x v="0"/>
    <x v="1594"/>
    <x v="0"/>
    <x v="12752"/>
  </r>
  <r>
    <x v="1"/>
    <x v="1594"/>
    <x v="0"/>
    <x v="12753"/>
  </r>
  <r>
    <x v="0"/>
    <x v="1594"/>
    <x v="1"/>
    <x v="12754"/>
  </r>
  <r>
    <x v="1"/>
    <x v="1594"/>
    <x v="1"/>
    <x v="12755"/>
  </r>
  <r>
    <x v="0"/>
    <x v="1594"/>
    <x v="2"/>
    <x v="12756"/>
  </r>
  <r>
    <x v="1"/>
    <x v="1594"/>
    <x v="2"/>
    <x v="12757"/>
  </r>
  <r>
    <x v="0"/>
    <x v="1594"/>
    <x v="3"/>
    <x v="12758"/>
  </r>
  <r>
    <x v="1"/>
    <x v="1594"/>
    <x v="3"/>
    <x v="12759"/>
  </r>
  <r>
    <x v="0"/>
    <x v="1595"/>
    <x v="0"/>
    <x v="12760"/>
  </r>
  <r>
    <x v="1"/>
    <x v="1595"/>
    <x v="0"/>
    <x v="12761"/>
  </r>
  <r>
    <x v="0"/>
    <x v="1595"/>
    <x v="1"/>
    <x v="12762"/>
  </r>
  <r>
    <x v="1"/>
    <x v="1595"/>
    <x v="1"/>
    <x v="12763"/>
  </r>
  <r>
    <x v="0"/>
    <x v="1595"/>
    <x v="2"/>
    <x v="12764"/>
  </r>
  <r>
    <x v="1"/>
    <x v="1595"/>
    <x v="2"/>
    <x v="12765"/>
  </r>
  <r>
    <x v="0"/>
    <x v="1595"/>
    <x v="3"/>
    <x v="12766"/>
  </r>
  <r>
    <x v="1"/>
    <x v="1595"/>
    <x v="3"/>
    <x v="12767"/>
  </r>
  <r>
    <x v="0"/>
    <x v="1596"/>
    <x v="0"/>
    <x v="12768"/>
  </r>
  <r>
    <x v="1"/>
    <x v="1596"/>
    <x v="0"/>
    <x v="12769"/>
  </r>
  <r>
    <x v="0"/>
    <x v="1596"/>
    <x v="1"/>
    <x v="12770"/>
  </r>
  <r>
    <x v="1"/>
    <x v="1596"/>
    <x v="1"/>
    <x v="12771"/>
  </r>
  <r>
    <x v="0"/>
    <x v="1596"/>
    <x v="2"/>
    <x v="12772"/>
  </r>
  <r>
    <x v="1"/>
    <x v="1596"/>
    <x v="2"/>
    <x v="12773"/>
  </r>
  <r>
    <x v="0"/>
    <x v="1596"/>
    <x v="3"/>
    <x v="12774"/>
  </r>
  <r>
    <x v="1"/>
    <x v="1596"/>
    <x v="3"/>
    <x v="12775"/>
  </r>
  <r>
    <x v="0"/>
    <x v="1597"/>
    <x v="0"/>
    <x v="12776"/>
  </r>
  <r>
    <x v="1"/>
    <x v="1597"/>
    <x v="0"/>
    <x v="12777"/>
  </r>
  <r>
    <x v="0"/>
    <x v="1597"/>
    <x v="1"/>
    <x v="12778"/>
  </r>
  <r>
    <x v="1"/>
    <x v="1597"/>
    <x v="1"/>
    <x v="12779"/>
  </r>
  <r>
    <x v="0"/>
    <x v="1597"/>
    <x v="2"/>
    <x v="12780"/>
  </r>
  <r>
    <x v="1"/>
    <x v="1597"/>
    <x v="2"/>
    <x v="12781"/>
  </r>
  <r>
    <x v="0"/>
    <x v="1597"/>
    <x v="3"/>
    <x v="12782"/>
  </r>
  <r>
    <x v="1"/>
    <x v="1597"/>
    <x v="3"/>
    <x v="12783"/>
  </r>
  <r>
    <x v="0"/>
    <x v="1598"/>
    <x v="0"/>
    <x v="12784"/>
  </r>
  <r>
    <x v="1"/>
    <x v="1598"/>
    <x v="0"/>
    <x v="12785"/>
  </r>
  <r>
    <x v="0"/>
    <x v="1598"/>
    <x v="1"/>
    <x v="12786"/>
  </r>
  <r>
    <x v="1"/>
    <x v="1598"/>
    <x v="1"/>
    <x v="12787"/>
  </r>
  <r>
    <x v="0"/>
    <x v="1598"/>
    <x v="2"/>
    <x v="12788"/>
  </r>
  <r>
    <x v="1"/>
    <x v="1598"/>
    <x v="2"/>
    <x v="12789"/>
  </r>
  <r>
    <x v="0"/>
    <x v="1598"/>
    <x v="3"/>
    <x v="12790"/>
  </r>
  <r>
    <x v="1"/>
    <x v="1598"/>
    <x v="3"/>
    <x v="12791"/>
  </r>
  <r>
    <x v="0"/>
    <x v="1599"/>
    <x v="0"/>
    <x v="12792"/>
  </r>
  <r>
    <x v="1"/>
    <x v="1599"/>
    <x v="0"/>
    <x v="12793"/>
  </r>
  <r>
    <x v="0"/>
    <x v="1599"/>
    <x v="1"/>
    <x v="12794"/>
  </r>
  <r>
    <x v="1"/>
    <x v="1599"/>
    <x v="1"/>
    <x v="12795"/>
  </r>
  <r>
    <x v="0"/>
    <x v="1599"/>
    <x v="2"/>
    <x v="12796"/>
  </r>
  <r>
    <x v="1"/>
    <x v="1599"/>
    <x v="2"/>
    <x v="12797"/>
  </r>
  <r>
    <x v="0"/>
    <x v="1599"/>
    <x v="3"/>
    <x v="12798"/>
  </r>
  <r>
    <x v="1"/>
    <x v="1599"/>
    <x v="3"/>
    <x v="12799"/>
  </r>
  <r>
    <x v="0"/>
    <x v="1600"/>
    <x v="0"/>
    <x v="12800"/>
  </r>
  <r>
    <x v="1"/>
    <x v="1600"/>
    <x v="0"/>
    <x v="12801"/>
  </r>
  <r>
    <x v="0"/>
    <x v="1600"/>
    <x v="1"/>
    <x v="12802"/>
  </r>
  <r>
    <x v="1"/>
    <x v="1600"/>
    <x v="1"/>
    <x v="12803"/>
  </r>
  <r>
    <x v="0"/>
    <x v="1600"/>
    <x v="2"/>
    <x v="12804"/>
  </r>
  <r>
    <x v="1"/>
    <x v="1600"/>
    <x v="2"/>
    <x v="12805"/>
  </r>
  <r>
    <x v="0"/>
    <x v="1600"/>
    <x v="3"/>
    <x v="12806"/>
  </r>
  <r>
    <x v="1"/>
    <x v="1600"/>
    <x v="3"/>
    <x v="12807"/>
  </r>
  <r>
    <x v="0"/>
    <x v="1601"/>
    <x v="0"/>
    <x v="12808"/>
  </r>
  <r>
    <x v="1"/>
    <x v="1601"/>
    <x v="0"/>
    <x v="12809"/>
  </r>
  <r>
    <x v="0"/>
    <x v="1601"/>
    <x v="1"/>
    <x v="12810"/>
  </r>
  <r>
    <x v="1"/>
    <x v="1601"/>
    <x v="1"/>
    <x v="12811"/>
  </r>
  <r>
    <x v="0"/>
    <x v="1601"/>
    <x v="2"/>
    <x v="12812"/>
  </r>
  <r>
    <x v="1"/>
    <x v="1601"/>
    <x v="2"/>
    <x v="12813"/>
  </r>
  <r>
    <x v="0"/>
    <x v="1601"/>
    <x v="3"/>
    <x v="12814"/>
  </r>
  <r>
    <x v="1"/>
    <x v="1601"/>
    <x v="3"/>
    <x v="12815"/>
  </r>
  <r>
    <x v="0"/>
    <x v="1602"/>
    <x v="0"/>
    <x v="12816"/>
  </r>
  <r>
    <x v="1"/>
    <x v="1602"/>
    <x v="0"/>
    <x v="12817"/>
  </r>
  <r>
    <x v="0"/>
    <x v="1602"/>
    <x v="1"/>
    <x v="12818"/>
  </r>
  <r>
    <x v="1"/>
    <x v="1602"/>
    <x v="1"/>
    <x v="12819"/>
  </r>
  <r>
    <x v="0"/>
    <x v="1602"/>
    <x v="2"/>
    <x v="12820"/>
  </r>
  <r>
    <x v="1"/>
    <x v="1602"/>
    <x v="2"/>
    <x v="12821"/>
  </r>
  <r>
    <x v="0"/>
    <x v="1602"/>
    <x v="3"/>
    <x v="12822"/>
  </r>
  <r>
    <x v="1"/>
    <x v="1602"/>
    <x v="3"/>
    <x v="12823"/>
  </r>
  <r>
    <x v="0"/>
    <x v="1603"/>
    <x v="0"/>
    <x v="12824"/>
  </r>
  <r>
    <x v="1"/>
    <x v="1603"/>
    <x v="0"/>
    <x v="12825"/>
  </r>
  <r>
    <x v="0"/>
    <x v="1603"/>
    <x v="1"/>
    <x v="12826"/>
  </r>
  <r>
    <x v="1"/>
    <x v="1603"/>
    <x v="1"/>
    <x v="12827"/>
  </r>
  <r>
    <x v="0"/>
    <x v="1603"/>
    <x v="2"/>
    <x v="12828"/>
  </r>
  <r>
    <x v="1"/>
    <x v="1603"/>
    <x v="2"/>
    <x v="12829"/>
  </r>
  <r>
    <x v="0"/>
    <x v="1603"/>
    <x v="3"/>
    <x v="12830"/>
  </r>
  <r>
    <x v="1"/>
    <x v="1603"/>
    <x v="3"/>
    <x v="12831"/>
  </r>
  <r>
    <x v="0"/>
    <x v="1604"/>
    <x v="0"/>
    <x v="12832"/>
  </r>
  <r>
    <x v="1"/>
    <x v="1604"/>
    <x v="0"/>
    <x v="12833"/>
  </r>
  <r>
    <x v="0"/>
    <x v="1604"/>
    <x v="1"/>
    <x v="12834"/>
  </r>
  <r>
    <x v="1"/>
    <x v="1604"/>
    <x v="1"/>
    <x v="12835"/>
  </r>
  <r>
    <x v="0"/>
    <x v="1604"/>
    <x v="2"/>
    <x v="12836"/>
  </r>
  <r>
    <x v="1"/>
    <x v="1604"/>
    <x v="2"/>
    <x v="12837"/>
  </r>
  <r>
    <x v="0"/>
    <x v="1604"/>
    <x v="3"/>
    <x v="12838"/>
  </r>
  <r>
    <x v="1"/>
    <x v="1604"/>
    <x v="3"/>
    <x v="12839"/>
  </r>
  <r>
    <x v="0"/>
    <x v="1605"/>
    <x v="0"/>
    <x v="12840"/>
  </r>
  <r>
    <x v="1"/>
    <x v="1605"/>
    <x v="0"/>
    <x v="12841"/>
  </r>
  <r>
    <x v="0"/>
    <x v="1605"/>
    <x v="1"/>
    <x v="12842"/>
  </r>
  <r>
    <x v="1"/>
    <x v="1605"/>
    <x v="1"/>
    <x v="12843"/>
  </r>
  <r>
    <x v="0"/>
    <x v="1605"/>
    <x v="2"/>
    <x v="12844"/>
  </r>
  <r>
    <x v="1"/>
    <x v="1605"/>
    <x v="2"/>
    <x v="12845"/>
  </r>
  <r>
    <x v="0"/>
    <x v="1605"/>
    <x v="3"/>
    <x v="12846"/>
  </r>
  <r>
    <x v="1"/>
    <x v="1605"/>
    <x v="3"/>
    <x v="12847"/>
  </r>
  <r>
    <x v="0"/>
    <x v="1606"/>
    <x v="0"/>
    <x v="12848"/>
  </r>
  <r>
    <x v="1"/>
    <x v="1606"/>
    <x v="0"/>
    <x v="12849"/>
  </r>
  <r>
    <x v="0"/>
    <x v="1606"/>
    <x v="1"/>
    <x v="12850"/>
  </r>
  <r>
    <x v="1"/>
    <x v="1606"/>
    <x v="1"/>
    <x v="12851"/>
  </r>
  <r>
    <x v="0"/>
    <x v="1606"/>
    <x v="2"/>
    <x v="12852"/>
  </r>
  <r>
    <x v="1"/>
    <x v="1606"/>
    <x v="2"/>
    <x v="12853"/>
  </r>
  <r>
    <x v="0"/>
    <x v="1606"/>
    <x v="3"/>
    <x v="12854"/>
  </r>
  <r>
    <x v="1"/>
    <x v="1606"/>
    <x v="3"/>
    <x v="12855"/>
  </r>
  <r>
    <x v="0"/>
    <x v="1607"/>
    <x v="0"/>
    <x v="12856"/>
  </r>
  <r>
    <x v="1"/>
    <x v="1607"/>
    <x v="0"/>
    <x v="12857"/>
  </r>
  <r>
    <x v="0"/>
    <x v="1607"/>
    <x v="1"/>
    <x v="12858"/>
  </r>
  <r>
    <x v="1"/>
    <x v="1607"/>
    <x v="1"/>
    <x v="12859"/>
  </r>
  <r>
    <x v="0"/>
    <x v="1607"/>
    <x v="2"/>
    <x v="12860"/>
  </r>
  <r>
    <x v="1"/>
    <x v="1607"/>
    <x v="2"/>
    <x v="12861"/>
  </r>
  <r>
    <x v="0"/>
    <x v="1607"/>
    <x v="3"/>
    <x v="12862"/>
  </r>
  <r>
    <x v="1"/>
    <x v="1607"/>
    <x v="3"/>
    <x v="12863"/>
  </r>
  <r>
    <x v="0"/>
    <x v="1608"/>
    <x v="0"/>
    <x v="12864"/>
  </r>
  <r>
    <x v="1"/>
    <x v="1608"/>
    <x v="0"/>
    <x v="12865"/>
  </r>
  <r>
    <x v="0"/>
    <x v="1608"/>
    <x v="1"/>
    <x v="12866"/>
  </r>
  <r>
    <x v="1"/>
    <x v="1608"/>
    <x v="1"/>
    <x v="12867"/>
  </r>
  <r>
    <x v="0"/>
    <x v="1608"/>
    <x v="2"/>
    <x v="12868"/>
  </r>
  <r>
    <x v="1"/>
    <x v="1608"/>
    <x v="2"/>
    <x v="12869"/>
  </r>
  <r>
    <x v="0"/>
    <x v="1608"/>
    <x v="3"/>
    <x v="12870"/>
  </r>
  <r>
    <x v="1"/>
    <x v="1608"/>
    <x v="3"/>
    <x v="12871"/>
  </r>
  <r>
    <x v="0"/>
    <x v="1609"/>
    <x v="0"/>
    <x v="12872"/>
  </r>
  <r>
    <x v="1"/>
    <x v="1609"/>
    <x v="0"/>
    <x v="12873"/>
  </r>
  <r>
    <x v="0"/>
    <x v="1609"/>
    <x v="1"/>
    <x v="12874"/>
  </r>
  <r>
    <x v="1"/>
    <x v="1609"/>
    <x v="1"/>
    <x v="12875"/>
  </r>
  <r>
    <x v="0"/>
    <x v="1609"/>
    <x v="2"/>
    <x v="12876"/>
  </r>
  <r>
    <x v="1"/>
    <x v="1609"/>
    <x v="2"/>
    <x v="12877"/>
  </r>
  <r>
    <x v="0"/>
    <x v="1609"/>
    <x v="3"/>
    <x v="12878"/>
  </r>
  <r>
    <x v="1"/>
    <x v="1609"/>
    <x v="3"/>
    <x v="12879"/>
  </r>
  <r>
    <x v="0"/>
    <x v="1610"/>
    <x v="0"/>
    <x v="12880"/>
  </r>
  <r>
    <x v="1"/>
    <x v="1610"/>
    <x v="0"/>
    <x v="12881"/>
  </r>
  <r>
    <x v="0"/>
    <x v="1610"/>
    <x v="1"/>
    <x v="12882"/>
  </r>
  <r>
    <x v="1"/>
    <x v="1610"/>
    <x v="1"/>
    <x v="12883"/>
  </r>
  <r>
    <x v="0"/>
    <x v="1610"/>
    <x v="2"/>
    <x v="12884"/>
  </r>
  <r>
    <x v="1"/>
    <x v="1610"/>
    <x v="2"/>
    <x v="12885"/>
  </r>
  <r>
    <x v="0"/>
    <x v="1610"/>
    <x v="3"/>
    <x v="12886"/>
  </r>
  <r>
    <x v="1"/>
    <x v="1610"/>
    <x v="3"/>
    <x v="12887"/>
  </r>
  <r>
    <x v="0"/>
    <x v="1611"/>
    <x v="0"/>
    <x v="12888"/>
  </r>
  <r>
    <x v="1"/>
    <x v="1611"/>
    <x v="0"/>
    <x v="12889"/>
  </r>
  <r>
    <x v="0"/>
    <x v="1611"/>
    <x v="1"/>
    <x v="12890"/>
  </r>
  <r>
    <x v="1"/>
    <x v="1611"/>
    <x v="1"/>
    <x v="12891"/>
  </r>
  <r>
    <x v="0"/>
    <x v="1611"/>
    <x v="2"/>
    <x v="12892"/>
  </r>
  <r>
    <x v="1"/>
    <x v="1611"/>
    <x v="2"/>
    <x v="12893"/>
  </r>
  <r>
    <x v="0"/>
    <x v="1611"/>
    <x v="3"/>
    <x v="12894"/>
  </r>
  <r>
    <x v="1"/>
    <x v="1611"/>
    <x v="3"/>
    <x v="12895"/>
  </r>
  <r>
    <x v="0"/>
    <x v="1612"/>
    <x v="0"/>
    <x v="12896"/>
  </r>
  <r>
    <x v="1"/>
    <x v="1612"/>
    <x v="0"/>
    <x v="12897"/>
  </r>
  <r>
    <x v="0"/>
    <x v="1612"/>
    <x v="1"/>
    <x v="12898"/>
  </r>
  <r>
    <x v="1"/>
    <x v="1612"/>
    <x v="1"/>
    <x v="12899"/>
  </r>
  <r>
    <x v="0"/>
    <x v="1612"/>
    <x v="2"/>
    <x v="12900"/>
  </r>
  <r>
    <x v="1"/>
    <x v="1612"/>
    <x v="2"/>
    <x v="12901"/>
  </r>
  <r>
    <x v="0"/>
    <x v="1612"/>
    <x v="3"/>
    <x v="12902"/>
  </r>
  <r>
    <x v="1"/>
    <x v="1612"/>
    <x v="3"/>
    <x v="12903"/>
  </r>
  <r>
    <x v="0"/>
    <x v="1613"/>
    <x v="0"/>
    <x v="12904"/>
  </r>
  <r>
    <x v="1"/>
    <x v="1613"/>
    <x v="0"/>
    <x v="12905"/>
  </r>
  <r>
    <x v="0"/>
    <x v="1613"/>
    <x v="1"/>
    <x v="12906"/>
  </r>
  <r>
    <x v="1"/>
    <x v="1613"/>
    <x v="1"/>
    <x v="12907"/>
  </r>
  <r>
    <x v="0"/>
    <x v="1613"/>
    <x v="2"/>
    <x v="12908"/>
  </r>
  <r>
    <x v="1"/>
    <x v="1613"/>
    <x v="2"/>
    <x v="12909"/>
  </r>
  <r>
    <x v="0"/>
    <x v="1613"/>
    <x v="3"/>
    <x v="12910"/>
  </r>
  <r>
    <x v="1"/>
    <x v="1613"/>
    <x v="3"/>
    <x v="12911"/>
  </r>
  <r>
    <x v="0"/>
    <x v="1614"/>
    <x v="0"/>
    <x v="12912"/>
  </r>
  <r>
    <x v="1"/>
    <x v="1614"/>
    <x v="0"/>
    <x v="12913"/>
  </r>
  <r>
    <x v="0"/>
    <x v="1614"/>
    <x v="1"/>
    <x v="12914"/>
  </r>
  <r>
    <x v="1"/>
    <x v="1614"/>
    <x v="1"/>
    <x v="12915"/>
  </r>
  <r>
    <x v="0"/>
    <x v="1614"/>
    <x v="2"/>
    <x v="12916"/>
  </r>
  <r>
    <x v="1"/>
    <x v="1614"/>
    <x v="2"/>
    <x v="12917"/>
  </r>
  <r>
    <x v="0"/>
    <x v="1614"/>
    <x v="3"/>
    <x v="12918"/>
  </r>
  <r>
    <x v="1"/>
    <x v="1614"/>
    <x v="3"/>
    <x v="12919"/>
  </r>
  <r>
    <x v="0"/>
    <x v="1615"/>
    <x v="0"/>
    <x v="12920"/>
  </r>
  <r>
    <x v="1"/>
    <x v="1615"/>
    <x v="0"/>
    <x v="12921"/>
  </r>
  <r>
    <x v="0"/>
    <x v="1615"/>
    <x v="1"/>
    <x v="12922"/>
  </r>
  <r>
    <x v="1"/>
    <x v="1615"/>
    <x v="1"/>
    <x v="12923"/>
  </r>
  <r>
    <x v="0"/>
    <x v="1615"/>
    <x v="2"/>
    <x v="12924"/>
  </r>
  <r>
    <x v="1"/>
    <x v="1615"/>
    <x v="2"/>
    <x v="12925"/>
  </r>
  <r>
    <x v="0"/>
    <x v="1615"/>
    <x v="3"/>
    <x v="12926"/>
  </r>
  <r>
    <x v="1"/>
    <x v="1615"/>
    <x v="3"/>
    <x v="12927"/>
  </r>
  <r>
    <x v="0"/>
    <x v="1616"/>
    <x v="0"/>
    <x v="12928"/>
  </r>
  <r>
    <x v="1"/>
    <x v="1616"/>
    <x v="0"/>
    <x v="12929"/>
  </r>
  <r>
    <x v="0"/>
    <x v="1616"/>
    <x v="1"/>
    <x v="12930"/>
  </r>
  <r>
    <x v="1"/>
    <x v="1616"/>
    <x v="1"/>
    <x v="12931"/>
  </r>
  <r>
    <x v="0"/>
    <x v="1616"/>
    <x v="2"/>
    <x v="12932"/>
  </r>
  <r>
    <x v="1"/>
    <x v="1616"/>
    <x v="2"/>
    <x v="12933"/>
  </r>
  <r>
    <x v="0"/>
    <x v="1616"/>
    <x v="3"/>
    <x v="12934"/>
  </r>
  <r>
    <x v="1"/>
    <x v="1616"/>
    <x v="3"/>
    <x v="12935"/>
  </r>
  <r>
    <x v="0"/>
    <x v="1617"/>
    <x v="0"/>
    <x v="12936"/>
  </r>
  <r>
    <x v="1"/>
    <x v="1617"/>
    <x v="0"/>
    <x v="12937"/>
  </r>
  <r>
    <x v="0"/>
    <x v="1617"/>
    <x v="1"/>
    <x v="12938"/>
  </r>
  <r>
    <x v="1"/>
    <x v="1617"/>
    <x v="1"/>
    <x v="12939"/>
  </r>
  <r>
    <x v="0"/>
    <x v="1617"/>
    <x v="2"/>
    <x v="12940"/>
  </r>
  <r>
    <x v="1"/>
    <x v="1617"/>
    <x v="2"/>
    <x v="12941"/>
  </r>
  <r>
    <x v="0"/>
    <x v="1617"/>
    <x v="3"/>
    <x v="12942"/>
  </r>
  <r>
    <x v="1"/>
    <x v="1617"/>
    <x v="3"/>
    <x v="12943"/>
  </r>
  <r>
    <x v="0"/>
    <x v="1618"/>
    <x v="0"/>
    <x v="12944"/>
  </r>
  <r>
    <x v="1"/>
    <x v="1618"/>
    <x v="0"/>
    <x v="12945"/>
  </r>
  <r>
    <x v="0"/>
    <x v="1618"/>
    <x v="1"/>
    <x v="12946"/>
  </r>
  <r>
    <x v="1"/>
    <x v="1618"/>
    <x v="1"/>
    <x v="12947"/>
  </r>
  <r>
    <x v="0"/>
    <x v="1618"/>
    <x v="2"/>
    <x v="12948"/>
  </r>
  <r>
    <x v="1"/>
    <x v="1618"/>
    <x v="2"/>
    <x v="12949"/>
  </r>
  <r>
    <x v="0"/>
    <x v="1618"/>
    <x v="3"/>
    <x v="12950"/>
  </r>
  <r>
    <x v="1"/>
    <x v="1618"/>
    <x v="3"/>
    <x v="12951"/>
  </r>
  <r>
    <x v="0"/>
    <x v="1619"/>
    <x v="0"/>
    <x v="12952"/>
  </r>
  <r>
    <x v="1"/>
    <x v="1619"/>
    <x v="0"/>
    <x v="12953"/>
  </r>
  <r>
    <x v="0"/>
    <x v="1619"/>
    <x v="1"/>
    <x v="12954"/>
  </r>
  <r>
    <x v="1"/>
    <x v="1619"/>
    <x v="1"/>
    <x v="12955"/>
  </r>
  <r>
    <x v="0"/>
    <x v="1619"/>
    <x v="2"/>
    <x v="12956"/>
  </r>
  <r>
    <x v="1"/>
    <x v="1619"/>
    <x v="2"/>
    <x v="12957"/>
  </r>
  <r>
    <x v="0"/>
    <x v="1619"/>
    <x v="3"/>
    <x v="12958"/>
  </r>
  <r>
    <x v="1"/>
    <x v="1619"/>
    <x v="3"/>
    <x v="12959"/>
  </r>
  <r>
    <x v="0"/>
    <x v="1620"/>
    <x v="0"/>
    <x v="12960"/>
  </r>
  <r>
    <x v="1"/>
    <x v="1620"/>
    <x v="0"/>
    <x v="12961"/>
  </r>
  <r>
    <x v="0"/>
    <x v="1620"/>
    <x v="1"/>
    <x v="12962"/>
  </r>
  <r>
    <x v="1"/>
    <x v="1620"/>
    <x v="1"/>
    <x v="12963"/>
  </r>
  <r>
    <x v="0"/>
    <x v="1620"/>
    <x v="2"/>
    <x v="12964"/>
  </r>
  <r>
    <x v="1"/>
    <x v="1620"/>
    <x v="2"/>
    <x v="12965"/>
  </r>
  <r>
    <x v="0"/>
    <x v="1620"/>
    <x v="3"/>
    <x v="12966"/>
  </r>
  <r>
    <x v="1"/>
    <x v="1620"/>
    <x v="3"/>
    <x v="12967"/>
  </r>
  <r>
    <x v="0"/>
    <x v="1621"/>
    <x v="0"/>
    <x v="12968"/>
  </r>
  <r>
    <x v="1"/>
    <x v="1621"/>
    <x v="0"/>
    <x v="12969"/>
  </r>
  <r>
    <x v="0"/>
    <x v="1621"/>
    <x v="1"/>
    <x v="12970"/>
  </r>
  <r>
    <x v="1"/>
    <x v="1621"/>
    <x v="1"/>
    <x v="12971"/>
  </r>
  <r>
    <x v="0"/>
    <x v="1621"/>
    <x v="2"/>
    <x v="12972"/>
  </r>
  <r>
    <x v="1"/>
    <x v="1621"/>
    <x v="2"/>
    <x v="12973"/>
  </r>
  <r>
    <x v="0"/>
    <x v="1621"/>
    <x v="3"/>
    <x v="12974"/>
  </r>
  <r>
    <x v="1"/>
    <x v="1621"/>
    <x v="3"/>
    <x v="12975"/>
  </r>
  <r>
    <x v="0"/>
    <x v="1622"/>
    <x v="0"/>
    <x v="12976"/>
  </r>
  <r>
    <x v="1"/>
    <x v="1622"/>
    <x v="0"/>
    <x v="12977"/>
  </r>
  <r>
    <x v="0"/>
    <x v="1622"/>
    <x v="1"/>
    <x v="12978"/>
  </r>
  <r>
    <x v="1"/>
    <x v="1622"/>
    <x v="1"/>
    <x v="12979"/>
  </r>
  <r>
    <x v="0"/>
    <x v="1622"/>
    <x v="2"/>
    <x v="12980"/>
  </r>
  <r>
    <x v="1"/>
    <x v="1622"/>
    <x v="2"/>
    <x v="12981"/>
  </r>
  <r>
    <x v="0"/>
    <x v="1622"/>
    <x v="3"/>
    <x v="12982"/>
  </r>
  <r>
    <x v="1"/>
    <x v="1622"/>
    <x v="3"/>
    <x v="12983"/>
  </r>
  <r>
    <x v="0"/>
    <x v="1623"/>
    <x v="0"/>
    <x v="12984"/>
  </r>
  <r>
    <x v="1"/>
    <x v="1623"/>
    <x v="0"/>
    <x v="12985"/>
  </r>
  <r>
    <x v="0"/>
    <x v="1623"/>
    <x v="1"/>
    <x v="12986"/>
  </r>
  <r>
    <x v="1"/>
    <x v="1623"/>
    <x v="1"/>
    <x v="12987"/>
  </r>
  <r>
    <x v="0"/>
    <x v="1623"/>
    <x v="2"/>
    <x v="12988"/>
  </r>
  <r>
    <x v="1"/>
    <x v="1623"/>
    <x v="2"/>
    <x v="12989"/>
  </r>
  <r>
    <x v="0"/>
    <x v="1623"/>
    <x v="3"/>
    <x v="12990"/>
  </r>
  <r>
    <x v="1"/>
    <x v="1623"/>
    <x v="3"/>
    <x v="12991"/>
  </r>
  <r>
    <x v="0"/>
    <x v="1624"/>
    <x v="0"/>
    <x v="12992"/>
  </r>
  <r>
    <x v="1"/>
    <x v="1624"/>
    <x v="0"/>
    <x v="12993"/>
  </r>
  <r>
    <x v="0"/>
    <x v="1624"/>
    <x v="1"/>
    <x v="12994"/>
  </r>
  <r>
    <x v="1"/>
    <x v="1624"/>
    <x v="1"/>
    <x v="12995"/>
  </r>
  <r>
    <x v="0"/>
    <x v="1624"/>
    <x v="2"/>
    <x v="12996"/>
  </r>
  <r>
    <x v="1"/>
    <x v="1624"/>
    <x v="2"/>
    <x v="12997"/>
  </r>
  <r>
    <x v="0"/>
    <x v="1624"/>
    <x v="3"/>
    <x v="12998"/>
  </r>
  <r>
    <x v="1"/>
    <x v="1624"/>
    <x v="3"/>
    <x v="12999"/>
  </r>
  <r>
    <x v="0"/>
    <x v="1625"/>
    <x v="0"/>
    <x v="13000"/>
  </r>
  <r>
    <x v="1"/>
    <x v="1625"/>
    <x v="0"/>
    <x v="13001"/>
  </r>
  <r>
    <x v="0"/>
    <x v="1625"/>
    <x v="1"/>
    <x v="13002"/>
  </r>
  <r>
    <x v="1"/>
    <x v="1625"/>
    <x v="1"/>
    <x v="13003"/>
  </r>
  <r>
    <x v="0"/>
    <x v="1625"/>
    <x v="2"/>
    <x v="13004"/>
  </r>
  <r>
    <x v="1"/>
    <x v="1625"/>
    <x v="2"/>
    <x v="13005"/>
  </r>
  <r>
    <x v="0"/>
    <x v="1625"/>
    <x v="3"/>
    <x v="13006"/>
  </r>
  <r>
    <x v="1"/>
    <x v="1625"/>
    <x v="3"/>
    <x v="13007"/>
  </r>
  <r>
    <x v="0"/>
    <x v="1626"/>
    <x v="0"/>
    <x v="13008"/>
  </r>
  <r>
    <x v="1"/>
    <x v="1626"/>
    <x v="0"/>
    <x v="13009"/>
  </r>
  <r>
    <x v="0"/>
    <x v="1626"/>
    <x v="1"/>
    <x v="13010"/>
  </r>
  <r>
    <x v="1"/>
    <x v="1626"/>
    <x v="1"/>
    <x v="13011"/>
  </r>
  <r>
    <x v="0"/>
    <x v="1626"/>
    <x v="2"/>
    <x v="13012"/>
  </r>
  <r>
    <x v="1"/>
    <x v="1626"/>
    <x v="2"/>
    <x v="13013"/>
  </r>
  <r>
    <x v="0"/>
    <x v="1626"/>
    <x v="3"/>
    <x v="13014"/>
  </r>
  <r>
    <x v="1"/>
    <x v="1626"/>
    <x v="3"/>
    <x v="13015"/>
  </r>
  <r>
    <x v="0"/>
    <x v="1627"/>
    <x v="0"/>
    <x v="13016"/>
  </r>
  <r>
    <x v="1"/>
    <x v="1627"/>
    <x v="0"/>
    <x v="13017"/>
  </r>
  <r>
    <x v="0"/>
    <x v="1627"/>
    <x v="1"/>
    <x v="13018"/>
  </r>
  <r>
    <x v="1"/>
    <x v="1627"/>
    <x v="1"/>
    <x v="13019"/>
  </r>
  <r>
    <x v="0"/>
    <x v="1627"/>
    <x v="2"/>
    <x v="13020"/>
  </r>
  <r>
    <x v="1"/>
    <x v="1627"/>
    <x v="2"/>
    <x v="13021"/>
  </r>
  <r>
    <x v="0"/>
    <x v="1627"/>
    <x v="3"/>
    <x v="13022"/>
  </r>
  <r>
    <x v="1"/>
    <x v="1627"/>
    <x v="3"/>
    <x v="13023"/>
  </r>
  <r>
    <x v="0"/>
    <x v="1628"/>
    <x v="0"/>
    <x v="13024"/>
  </r>
  <r>
    <x v="1"/>
    <x v="1628"/>
    <x v="0"/>
    <x v="13025"/>
  </r>
  <r>
    <x v="0"/>
    <x v="1628"/>
    <x v="1"/>
    <x v="13026"/>
  </r>
  <r>
    <x v="1"/>
    <x v="1628"/>
    <x v="1"/>
    <x v="13027"/>
  </r>
  <r>
    <x v="0"/>
    <x v="1628"/>
    <x v="2"/>
    <x v="13028"/>
  </r>
  <r>
    <x v="1"/>
    <x v="1628"/>
    <x v="2"/>
    <x v="13029"/>
  </r>
  <r>
    <x v="0"/>
    <x v="1628"/>
    <x v="3"/>
    <x v="13030"/>
  </r>
  <r>
    <x v="1"/>
    <x v="1628"/>
    <x v="3"/>
    <x v="13031"/>
  </r>
  <r>
    <x v="0"/>
    <x v="1629"/>
    <x v="0"/>
    <x v="13032"/>
  </r>
  <r>
    <x v="1"/>
    <x v="1629"/>
    <x v="0"/>
    <x v="13033"/>
  </r>
  <r>
    <x v="0"/>
    <x v="1629"/>
    <x v="1"/>
    <x v="13034"/>
  </r>
  <r>
    <x v="1"/>
    <x v="1629"/>
    <x v="1"/>
    <x v="13035"/>
  </r>
  <r>
    <x v="0"/>
    <x v="1629"/>
    <x v="2"/>
    <x v="13036"/>
  </r>
  <r>
    <x v="1"/>
    <x v="1629"/>
    <x v="2"/>
    <x v="13037"/>
  </r>
  <r>
    <x v="0"/>
    <x v="1629"/>
    <x v="3"/>
    <x v="13038"/>
  </r>
  <r>
    <x v="1"/>
    <x v="1629"/>
    <x v="3"/>
    <x v="13039"/>
  </r>
  <r>
    <x v="0"/>
    <x v="1630"/>
    <x v="0"/>
    <x v="13040"/>
  </r>
  <r>
    <x v="1"/>
    <x v="1630"/>
    <x v="0"/>
    <x v="13041"/>
  </r>
  <r>
    <x v="0"/>
    <x v="1630"/>
    <x v="1"/>
    <x v="13042"/>
  </r>
  <r>
    <x v="1"/>
    <x v="1630"/>
    <x v="1"/>
    <x v="13043"/>
  </r>
  <r>
    <x v="0"/>
    <x v="1630"/>
    <x v="2"/>
    <x v="13044"/>
  </r>
  <r>
    <x v="1"/>
    <x v="1630"/>
    <x v="2"/>
    <x v="13045"/>
  </r>
  <r>
    <x v="0"/>
    <x v="1630"/>
    <x v="3"/>
    <x v="13046"/>
  </r>
  <r>
    <x v="1"/>
    <x v="1630"/>
    <x v="3"/>
    <x v="13047"/>
  </r>
  <r>
    <x v="0"/>
    <x v="1631"/>
    <x v="0"/>
    <x v="13048"/>
  </r>
  <r>
    <x v="1"/>
    <x v="1631"/>
    <x v="0"/>
    <x v="13049"/>
  </r>
  <r>
    <x v="0"/>
    <x v="1631"/>
    <x v="1"/>
    <x v="13050"/>
  </r>
  <r>
    <x v="1"/>
    <x v="1631"/>
    <x v="1"/>
    <x v="13051"/>
  </r>
  <r>
    <x v="0"/>
    <x v="1631"/>
    <x v="2"/>
    <x v="13052"/>
  </r>
  <r>
    <x v="1"/>
    <x v="1631"/>
    <x v="2"/>
    <x v="13053"/>
  </r>
  <r>
    <x v="0"/>
    <x v="1631"/>
    <x v="3"/>
    <x v="13054"/>
  </r>
  <r>
    <x v="1"/>
    <x v="1631"/>
    <x v="3"/>
    <x v="13055"/>
  </r>
  <r>
    <x v="0"/>
    <x v="1632"/>
    <x v="0"/>
    <x v="13056"/>
  </r>
  <r>
    <x v="1"/>
    <x v="1632"/>
    <x v="0"/>
    <x v="13057"/>
  </r>
  <r>
    <x v="0"/>
    <x v="1632"/>
    <x v="1"/>
    <x v="13058"/>
  </r>
  <r>
    <x v="1"/>
    <x v="1632"/>
    <x v="1"/>
    <x v="13059"/>
  </r>
  <r>
    <x v="0"/>
    <x v="1632"/>
    <x v="2"/>
    <x v="13060"/>
  </r>
  <r>
    <x v="1"/>
    <x v="1632"/>
    <x v="2"/>
    <x v="13061"/>
  </r>
  <r>
    <x v="0"/>
    <x v="1632"/>
    <x v="3"/>
    <x v="13062"/>
  </r>
  <r>
    <x v="1"/>
    <x v="1632"/>
    <x v="3"/>
    <x v="13063"/>
  </r>
  <r>
    <x v="0"/>
    <x v="1633"/>
    <x v="0"/>
    <x v="13064"/>
  </r>
  <r>
    <x v="1"/>
    <x v="1633"/>
    <x v="0"/>
    <x v="13065"/>
  </r>
  <r>
    <x v="0"/>
    <x v="1633"/>
    <x v="1"/>
    <x v="13066"/>
  </r>
  <r>
    <x v="1"/>
    <x v="1633"/>
    <x v="1"/>
    <x v="13067"/>
  </r>
  <r>
    <x v="0"/>
    <x v="1633"/>
    <x v="2"/>
    <x v="13068"/>
  </r>
  <r>
    <x v="1"/>
    <x v="1633"/>
    <x v="2"/>
    <x v="13069"/>
  </r>
  <r>
    <x v="0"/>
    <x v="1633"/>
    <x v="3"/>
    <x v="13070"/>
  </r>
  <r>
    <x v="1"/>
    <x v="1633"/>
    <x v="3"/>
    <x v="13071"/>
  </r>
  <r>
    <x v="0"/>
    <x v="1634"/>
    <x v="0"/>
    <x v="13072"/>
  </r>
  <r>
    <x v="1"/>
    <x v="1634"/>
    <x v="0"/>
    <x v="13073"/>
  </r>
  <r>
    <x v="0"/>
    <x v="1634"/>
    <x v="1"/>
    <x v="13074"/>
  </r>
  <r>
    <x v="1"/>
    <x v="1634"/>
    <x v="1"/>
    <x v="13075"/>
  </r>
  <r>
    <x v="0"/>
    <x v="1634"/>
    <x v="2"/>
    <x v="13076"/>
  </r>
  <r>
    <x v="1"/>
    <x v="1634"/>
    <x v="2"/>
    <x v="13077"/>
  </r>
  <r>
    <x v="0"/>
    <x v="1634"/>
    <x v="3"/>
    <x v="13078"/>
  </r>
  <r>
    <x v="1"/>
    <x v="1634"/>
    <x v="3"/>
    <x v="13079"/>
  </r>
  <r>
    <x v="0"/>
    <x v="1635"/>
    <x v="0"/>
    <x v="13080"/>
  </r>
  <r>
    <x v="1"/>
    <x v="1635"/>
    <x v="0"/>
    <x v="13081"/>
  </r>
  <r>
    <x v="0"/>
    <x v="1635"/>
    <x v="1"/>
    <x v="13082"/>
  </r>
  <r>
    <x v="1"/>
    <x v="1635"/>
    <x v="1"/>
    <x v="13083"/>
  </r>
  <r>
    <x v="0"/>
    <x v="1635"/>
    <x v="2"/>
    <x v="13084"/>
  </r>
  <r>
    <x v="1"/>
    <x v="1635"/>
    <x v="2"/>
    <x v="13085"/>
  </r>
  <r>
    <x v="0"/>
    <x v="1635"/>
    <x v="3"/>
    <x v="13086"/>
  </r>
  <r>
    <x v="1"/>
    <x v="1635"/>
    <x v="3"/>
    <x v="13087"/>
  </r>
  <r>
    <x v="0"/>
    <x v="1636"/>
    <x v="0"/>
    <x v="13088"/>
  </r>
  <r>
    <x v="1"/>
    <x v="1636"/>
    <x v="0"/>
    <x v="13089"/>
  </r>
  <r>
    <x v="0"/>
    <x v="1636"/>
    <x v="1"/>
    <x v="13090"/>
  </r>
  <r>
    <x v="1"/>
    <x v="1636"/>
    <x v="1"/>
    <x v="13091"/>
  </r>
  <r>
    <x v="0"/>
    <x v="1636"/>
    <x v="2"/>
    <x v="13092"/>
  </r>
  <r>
    <x v="1"/>
    <x v="1636"/>
    <x v="2"/>
    <x v="13093"/>
  </r>
  <r>
    <x v="0"/>
    <x v="1636"/>
    <x v="3"/>
    <x v="13094"/>
  </r>
  <r>
    <x v="1"/>
    <x v="1636"/>
    <x v="3"/>
    <x v="13095"/>
  </r>
  <r>
    <x v="0"/>
    <x v="1637"/>
    <x v="0"/>
    <x v="13096"/>
  </r>
  <r>
    <x v="1"/>
    <x v="1637"/>
    <x v="0"/>
    <x v="13097"/>
  </r>
  <r>
    <x v="0"/>
    <x v="1637"/>
    <x v="1"/>
    <x v="13098"/>
  </r>
  <r>
    <x v="1"/>
    <x v="1637"/>
    <x v="1"/>
    <x v="13099"/>
  </r>
  <r>
    <x v="0"/>
    <x v="1637"/>
    <x v="2"/>
    <x v="13100"/>
  </r>
  <r>
    <x v="1"/>
    <x v="1637"/>
    <x v="2"/>
    <x v="13101"/>
  </r>
  <r>
    <x v="0"/>
    <x v="1637"/>
    <x v="3"/>
    <x v="13102"/>
  </r>
  <r>
    <x v="1"/>
    <x v="1637"/>
    <x v="3"/>
    <x v="13103"/>
  </r>
  <r>
    <x v="0"/>
    <x v="1638"/>
    <x v="0"/>
    <x v="13104"/>
  </r>
  <r>
    <x v="1"/>
    <x v="1638"/>
    <x v="0"/>
    <x v="13105"/>
  </r>
  <r>
    <x v="0"/>
    <x v="1638"/>
    <x v="1"/>
    <x v="13106"/>
  </r>
  <r>
    <x v="1"/>
    <x v="1638"/>
    <x v="1"/>
    <x v="13107"/>
  </r>
  <r>
    <x v="0"/>
    <x v="1638"/>
    <x v="2"/>
    <x v="13108"/>
  </r>
  <r>
    <x v="1"/>
    <x v="1638"/>
    <x v="2"/>
    <x v="13109"/>
  </r>
  <r>
    <x v="0"/>
    <x v="1638"/>
    <x v="3"/>
    <x v="13110"/>
  </r>
  <r>
    <x v="1"/>
    <x v="1638"/>
    <x v="3"/>
    <x v="13111"/>
  </r>
  <r>
    <x v="0"/>
    <x v="1639"/>
    <x v="0"/>
    <x v="13112"/>
  </r>
  <r>
    <x v="1"/>
    <x v="1639"/>
    <x v="0"/>
    <x v="13113"/>
  </r>
  <r>
    <x v="0"/>
    <x v="1639"/>
    <x v="1"/>
    <x v="13114"/>
  </r>
  <r>
    <x v="1"/>
    <x v="1639"/>
    <x v="1"/>
    <x v="13115"/>
  </r>
  <r>
    <x v="0"/>
    <x v="1639"/>
    <x v="2"/>
    <x v="13116"/>
  </r>
  <r>
    <x v="1"/>
    <x v="1639"/>
    <x v="2"/>
    <x v="13117"/>
  </r>
  <r>
    <x v="0"/>
    <x v="1639"/>
    <x v="3"/>
    <x v="13118"/>
  </r>
  <r>
    <x v="1"/>
    <x v="1639"/>
    <x v="3"/>
    <x v="13119"/>
  </r>
  <r>
    <x v="0"/>
    <x v="1640"/>
    <x v="0"/>
    <x v="13120"/>
  </r>
  <r>
    <x v="1"/>
    <x v="1640"/>
    <x v="0"/>
    <x v="13121"/>
  </r>
  <r>
    <x v="0"/>
    <x v="1640"/>
    <x v="1"/>
    <x v="13122"/>
  </r>
  <r>
    <x v="1"/>
    <x v="1640"/>
    <x v="1"/>
    <x v="13123"/>
  </r>
  <r>
    <x v="0"/>
    <x v="1640"/>
    <x v="2"/>
    <x v="13124"/>
  </r>
  <r>
    <x v="1"/>
    <x v="1640"/>
    <x v="2"/>
    <x v="13125"/>
  </r>
  <r>
    <x v="0"/>
    <x v="1640"/>
    <x v="3"/>
    <x v="13126"/>
  </r>
  <r>
    <x v="1"/>
    <x v="1640"/>
    <x v="3"/>
    <x v="13127"/>
  </r>
  <r>
    <x v="0"/>
    <x v="1641"/>
    <x v="0"/>
    <x v="13128"/>
  </r>
  <r>
    <x v="1"/>
    <x v="1641"/>
    <x v="0"/>
    <x v="13129"/>
  </r>
  <r>
    <x v="0"/>
    <x v="1641"/>
    <x v="1"/>
    <x v="13130"/>
  </r>
  <r>
    <x v="1"/>
    <x v="1641"/>
    <x v="1"/>
    <x v="13131"/>
  </r>
  <r>
    <x v="0"/>
    <x v="1641"/>
    <x v="2"/>
    <x v="13132"/>
  </r>
  <r>
    <x v="1"/>
    <x v="1641"/>
    <x v="2"/>
    <x v="13133"/>
  </r>
  <r>
    <x v="0"/>
    <x v="1641"/>
    <x v="3"/>
    <x v="13134"/>
  </r>
  <r>
    <x v="1"/>
    <x v="1641"/>
    <x v="3"/>
    <x v="13135"/>
  </r>
  <r>
    <x v="0"/>
    <x v="1642"/>
    <x v="0"/>
    <x v="13136"/>
  </r>
  <r>
    <x v="1"/>
    <x v="1642"/>
    <x v="0"/>
    <x v="13137"/>
  </r>
  <r>
    <x v="0"/>
    <x v="1642"/>
    <x v="1"/>
    <x v="13138"/>
  </r>
  <r>
    <x v="1"/>
    <x v="1642"/>
    <x v="1"/>
    <x v="13139"/>
  </r>
  <r>
    <x v="0"/>
    <x v="1642"/>
    <x v="2"/>
    <x v="13140"/>
  </r>
  <r>
    <x v="1"/>
    <x v="1642"/>
    <x v="2"/>
    <x v="13141"/>
  </r>
  <r>
    <x v="0"/>
    <x v="1642"/>
    <x v="3"/>
    <x v="13142"/>
  </r>
  <r>
    <x v="1"/>
    <x v="1642"/>
    <x v="3"/>
    <x v="13143"/>
  </r>
  <r>
    <x v="0"/>
    <x v="1643"/>
    <x v="0"/>
    <x v="13144"/>
  </r>
  <r>
    <x v="1"/>
    <x v="1643"/>
    <x v="0"/>
    <x v="13145"/>
  </r>
  <r>
    <x v="0"/>
    <x v="1643"/>
    <x v="1"/>
    <x v="13146"/>
  </r>
  <r>
    <x v="1"/>
    <x v="1643"/>
    <x v="1"/>
    <x v="13147"/>
  </r>
  <r>
    <x v="0"/>
    <x v="1643"/>
    <x v="2"/>
    <x v="13148"/>
  </r>
  <r>
    <x v="1"/>
    <x v="1643"/>
    <x v="2"/>
    <x v="13149"/>
  </r>
  <r>
    <x v="0"/>
    <x v="1643"/>
    <x v="3"/>
    <x v="13150"/>
  </r>
  <r>
    <x v="1"/>
    <x v="1643"/>
    <x v="3"/>
    <x v="13151"/>
  </r>
  <r>
    <x v="0"/>
    <x v="1644"/>
    <x v="0"/>
    <x v="13152"/>
  </r>
  <r>
    <x v="1"/>
    <x v="1644"/>
    <x v="0"/>
    <x v="13153"/>
  </r>
  <r>
    <x v="0"/>
    <x v="1644"/>
    <x v="1"/>
    <x v="13154"/>
  </r>
  <r>
    <x v="1"/>
    <x v="1644"/>
    <x v="1"/>
    <x v="13155"/>
  </r>
  <r>
    <x v="0"/>
    <x v="1644"/>
    <x v="2"/>
    <x v="13156"/>
  </r>
  <r>
    <x v="1"/>
    <x v="1644"/>
    <x v="2"/>
    <x v="13157"/>
  </r>
  <r>
    <x v="0"/>
    <x v="1644"/>
    <x v="3"/>
    <x v="13158"/>
  </r>
  <r>
    <x v="1"/>
    <x v="1644"/>
    <x v="3"/>
    <x v="13159"/>
  </r>
  <r>
    <x v="0"/>
    <x v="1645"/>
    <x v="0"/>
    <x v="13160"/>
  </r>
  <r>
    <x v="1"/>
    <x v="1645"/>
    <x v="0"/>
    <x v="13161"/>
  </r>
  <r>
    <x v="0"/>
    <x v="1645"/>
    <x v="1"/>
    <x v="13162"/>
  </r>
  <r>
    <x v="1"/>
    <x v="1645"/>
    <x v="1"/>
    <x v="13163"/>
  </r>
  <r>
    <x v="0"/>
    <x v="1645"/>
    <x v="2"/>
    <x v="13164"/>
  </r>
  <r>
    <x v="1"/>
    <x v="1645"/>
    <x v="2"/>
    <x v="13165"/>
  </r>
  <r>
    <x v="0"/>
    <x v="1645"/>
    <x v="3"/>
    <x v="13166"/>
  </r>
  <r>
    <x v="1"/>
    <x v="1645"/>
    <x v="3"/>
    <x v="13167"/>
  </r>
  <r>
    <x v="0"/>
    <x v="1646"/>
    <x v="0"/>
    <x v="13168"/>
  </r>
  <r>
    <x v="1"/>
    <x v="1646"/>
    <x v="0"/>
    <x v="13169"/>
  </r>
  <r>
    <x v="0"/>
    <x v="1646"/>
    <x v="1"/>
    <x v="13170"/>
  </r>
  <r>
    <x v="1"/>
    <x v="1646"/>
    <x v="1"/>
    <x v="13171"/>
  </r>
  <r>
    <x v="0"/>
    <x v="1646"/>
    <x v="2"/>
    <x v="13172"/>
  </r>
  <r>
    <x v="1"/>
    <x v="1646"/>
    <x v="2"/>
    <x v="13173"/>
  </r>
  <r>
    <x v="0"/>
    <x v="1646"/>
    <x v="3"/>
    <x v="13174"/>
  </r>
  <r>
    <x v="1"/>
    <x v="1646"/>
    <x v="3"/>
    <x v="13175"/>
  </r>
  <r>
    <x v="0"/>
    <x v="1647"/>
    <x v="0"/>
    <x v="13176"/>
  </r>
  <r>
    <x v="1"/>
    <x v="1647"/>
    <x v="0"/>
    <x v="13177"/>
  </r>
  <r>
    <x v="0"/>
    <x v="1647"/>
    <x v="1"/>
    <x v="13178"/>
  </r>
  <r>
    <x v="1"/>
    <x v="1647"/>
    <x v="1"/>
    <x v="13179"/>
  </r>
  <r>
    <x v="0"/>
    <x v="1647"/>
    <x v="2"/>
    <x v="13180"/>
  </r>
  <r>
    <x v="1"/>
    <x v="1647"/>
    <x v="2"/>
    <x v="13181"/>
  </r>
  <r>
    <x v="0"/>
    <x v="1647"/>
    <x v="3"/>
    <x v="13182"/>
  </r>
  <r>
    <x v="1"/>
    <x v="1647"/>
    <x v="3"/>
    <x v="13183"/>
  </r>
  <r>
    <x v="0"/>
    <x v="1648"/>
    <x v="0"/>
    <x v="13184"/>
  </r>
  <r>
    <x v="1"/>
    <x v="1648"/>
    <x v="0"/>
    <x v="13185"/>
  </r>
  <r>
    <x v="0"/>
    <x v="1648"/>
    <x v="1"/>
    <x v="13186"/>
  </r>
  <r>
    <x v="1"/>
    <x v="1648"/>
    <x v="1"/>
    <x v="13187"/>
  </r>
  <r>
    <x v="0"/>
    <x v="1648"/>
    <x v="2"/>
    <x v="13188"/>
  </r>
  <r>
    <x v="1"/>
    <x v="1648"/>
    <x v="2"/>
    <x v="13189"/>
  </r>
  <r>
    <x v="0"/>
    <x v="1648"/>
    <x v="3"/>
    <x v="13190"/>
  </r>
  <r>
    <x v="1"/>
    <x v="1648"/>
    <x v="3"/>
    <x v="13191"/>
  </r>
  <r>
    <x v="0"/>
    <x v="1649"/>
    <x v="0"/>
    <x v="13192"/>
  </r>
  <r>
    <x v="1"/>
    <x v="1649"/>
    <x v="0"/>
    <x v="13193"/>
  </r>
  <r>
    <x v="0"/>
    <x v="1649"/>
    <x v="1"/>
    <x v="13194"/>
  </r>
  <r>
    <x v="1"/>
    <x v="1649"/>
    <x v="1"/>
    <x v="13195"/>
  </r>
  <r>
    <x v="0"/>
    <x v="1649"/>
    <x v="2"/>
    <x v="13196"/>
  </r>
  <r>
    <x v="1"/>
    <x v="1649"/>
    <x v="2"/>
    <x v="13197"/>
  </r>
  <r>
    <x v="0"/>
    <x v="1649"/>
    <x v="3"/>
    <x v="13198"/>
  </r>
  <r>
    <x v="1"/>
    <x v="1649"/>
    <x v="3"/>
    <x v="13199"/>
  </r>
  <r>
    <x v="0"/>
    <x v="1650"/>
    <x v="0"/>
    <x v="13200"/>
  </r>
  <r>
    <x v="1"/>
    <x v="1650"/>
    <x v="0"/>
    <x v="13201"/>
  </r>
  <r>
    <x v="0"/>
    <x v="1650"/>
    <x v="1"/>
    <x v="13202"/>
  </r>
  <r>
    <x v="1"/>
    <x v="1650"/>
    <x v="1"/>
    <x v="13203"/>
  </r>
  <r>
    <x v="0"/>
    <x v="1650"/>
    <x v="2"/>
    <x v="13204"/>
  </r>
  <r>
    <x v="1"/>
    <x v="1650"/>
    <x v="2"/>
    <x v="13205"/>
  </r>
  <r>
    <x v="0"/>
    <x v="1650"/>
    <x v="3"/>
    <x v="13206"/>
  </r>
  <r>
    <x v="1"/>
    <x v="1650"/>
    <x v="3"/>
    <x v="13207"/>
  </r>
  <r>
    <x v="0"/>
    <x v="1651"/>
    <x v="0"/>
    <x v="13208"/>
  </r>
  <r>
    <x v="1"/>
    <x v="1651"/>
    <x v="0"/>
    <x v="13209"/>
  </r>
  <r>
    <x v="0"/>
    <x v="1651"/>
    <x v="1"/>
    <x v="13210"/>
  </r>
  <r>
    <x v="1"/>
    <x v="1651"/>
    <x v="1"/>
    <x v="13211"/>
  </r>
  <r>
    <x v="0"/>
    <x v="1651"/>
    <x v="2"/>
    <x v="13212"/>
  </r>
  <r>
    <x v="1"/>
    <x v="1651"/>
    <x v="2"/>
    <x v="13213"/>
  </r>
  <r>
    <x v="0"/>
    <x v="1651"/>
    <x v="3"/>
    <x v="13214"/>
  </r>
  <r>
    <x v="1"/>
    <x v="1651"/>
    <x v="3"/>
    <x v="13215"/>
  </r>
  <r>
    <x v="0"/>
    <x v="1652"/>
    <x v="0"/>
    <x v="13216"/>
  </r>
  <r>
    <x v="1"/>
    <x v="1652"/>
    <x v="0"/>
    <x v="13217"/>
  </r>
  <r>
    <x v="0"/>
    <x v="1652"/>
    <x v="1"/>
    <x v="13218"/>
  </r>
  <r>
    <x v="1"/>
    <x v="1652"/>
    <x v="1"/>
    <x v="13219"/>
  </r>
  <r>
    <x v="0"/>
    <x v="1652"/>
    <x v="2"/>
    <x v="13220"/>
  </r>
  <r>
    <x v="1"/>
    <x v="1652"/>
    <x v="2"/>
    <x v="13221"/>
  </r>
  <r>
    <x v="0"/>
    <x v="1652"/>
    <x v="3"/>
    <x v="13222"/>
  </r>
  <r>
    <x v="1"/>
    <x v="1652"/>
    <x v="3"/>
    <x v="13223"/>
  </r>
  <r>
    <x v="0"/>
    <x v="1653"/>
    <x v="0"/>
    <x v="13224"/>
  </r>
  <r>
    <x v="1"/>
    <x v="1653"/>
    <x v="0"/>
    <x v="13225"/>
  </r>
  <r>
    <x v="0"/>
    <x v="1653"/>
    <x v="1"/>
    <x v="13226"/>
  </r>
  <r>
    <x v="1"/>
    <x v="1653"/>
    <x v="1"/>
    <x v="13227"/>
  </r>
  <r>
    <x v="0"/>
    <x v="1653"/>
    <x v="2"/>
    <x v="13228"/>
  </r>
  <r>
    <x v="1"/>
    <x v="1653"/>
    <x v="2"/>
    <x v="13229"/>
  </r>
  <r>
    <x v="0"/>
    <x v="1653"/>
    <x v="3"/>
    <x v="13230"/>
  </r>
  <r>
    <x v="1"/>
    <x v="1653"/>
    <x v="3"/>
    <x v="13231"/>
  </r>
  <r>
    <x v="0"/>
    <x v="1654"/>
    <x v="0"/>
    <x v="13232"/>
  </r>
  <r>
    <x v="1"/>
    <x v="1654"/>
    <x v="0"/>
    <x v="13233"/>
  </r>
  <r>
    <x v="0"/>
    <x v="1654"/>
    <x v="1"/>
    <x v="13234"/>
  </r>
  <r>
    <x v="1"/>
    <x v="1654"/>
    <x v="1"/>
    <x v="13235"/>
  </r>
  <r>
    <x v="0"/>
    <x v="1654"/>
    <x v="2"/>
    <x v="13236"/>
  </r>
  <r>
    <x v="1"/>
    <x v="1654"/>
    <x v="2"/>
    <x v="13237"/>
  </r>
  <r>
    <x v="0"/>
    <x v="1654"/>
    <x v="3"/>
    <x v="13238"/>
  </r>
  <r>
    <x v="1"/>
    <x v="1654"/>
    <x v="3"/>
    <x v="13239"/>
  </r>
  <r>
    <x v="0"/>
    <x v="1655"/>
    <x v="0"/>
    <x v="13240"/>
  </r>
  <r>
    <x v="1"/>
    <x v="1655"/>
    <x v="0"/>
    <x v="13241"/>
  </r>
  <r>
    <x v="0"/>
    <x v="1655"/>
    <x v="1"/>
    <x v="13242"/>
  </r>
  <r>
    <x v="1"/>
    <x v="1655"/>
    <x v="1"/>
    <x v="13243"/>
  </r>
  <r>
    <x v="0"/>
    <x v="1655"/>
    <x v="2"/>
    <x v="13244"/>
  </r>
  <r>
    <x v="1"/>
    <x v="1655"/>
    <x v="2"/>
    <x v="13245"/>
  </r>
  <r>
    <x v="0"/>
    <x v="1655"/>
    <x v="3"/>
    <x v="13246"/>
  </r>
  <r>
    <x v="1"/>
    <x v="1655"/>
    <x v="3"/>
    <x v="13247"/>
  </r>
  <r>
    <x v="0"/>
    <x v="1656"/>
    <x v="0"/>
    <x v="13248"/>
  </r>
  <r>
    <x v="1"/>
    <x v="1656"/>
    <x v="0"/>
    <x v="13249"/>
  </r>
  <r>
    <x v="0"/>
    <x v="1656"/>
    <x v="1"/>
    <x v="13250"/>
  </r>
  <r>
    <x v="1"/>
    <x v="1656"/>
    <x v="1"/>
    <x v="13251"/>
  </r>
  <r>
    <x v="0"/>
    <x v="1656"/>
    <x v="2"/>
    <x v="13252"/>
  </r>
  <r>
    <x v="1"/>
    <x v="1656"/>
    <x v="2"/>
    <x v="13253"/>
  </r>
  <r>
    <x v="0"/>
    <x v="1656"/>
    <x v="3"/>
    <x v="13254"/>
  </r>
  <r>
    <x v="1"/>
    <x v="1656"/>
    <x v="3"/>
    <x v="13255"/>
  </r>
  <r>
    <x v="0"/>
    <x v="1657"/>
    <x v="0"/>
    <x v="13256"/>
  </r>
  <r>
    <x v="1"/>
    <x v="1657"/>
    <x v="0"/>
    <x v="13257"/>
  </r>
  <r>
    <x v="0"/>
    <x v="1657"/>
    <x v="1"/>
    <x v="13258"/>
  </r>
  <r>
    <x v="1"/>
    <x v="1657"/>
    <x v="1"/>
    <x v="13259"/>
  </r>
  <r>
    <x v="0"/>
    <x v="1657"/>
    <x v="2"/>
    <x v="13260"/>
  </r>
  <r>
    <x v="1"/>
    <x v="1657"/>
    <x v="2"/>
    <x v="13261"/>
  </r>
  <r>
    <x v="0"/>
    <x v="1657"/>
    <x v="3"/>
    <x v="13262"/>
  </r>
  <r>
    <x v="1"/>
    <x v="1657"/>
    <x v="3"/>
    <x v="13263"/>
  </r>
  <r>
    <x v="0"/>
    <x v="1658"/>
    <x v="0"/>
    <x v="13264"/>
  </r>
  <r>
    <x v="1"/>
    <x v="1658"/>
    <x v="0"/>
    <x v="13265"/>
  </r>
  <r>
    <x v="0"/>
    <x v="1658"/>
    <x v="1"/>
    <x v="13266"/>
  </r>
  <r>
    <x v="1"/>
    <x v="1658"/>
    <x v="1"/>
    <x v="13267"/>
  </r>
  <r>
    <x v="0"/>
    <x v="1658"/>
    <x v="2"/>
    <x v="13268"/>
  </r>
  <r>
    <x v="1"/>
    <x v="1658"/>
    <x v="2"/>
    <x v="13269"/>
  </r>
  <r>
    <x v="0"/>
    <x v="1658"/>
    <x v="3"/>
    <x v="13270"/>
  </r>
  <r>
    <x v="1"/>
    <x v="1658"/>
    <x v="3"/>
    <x v="13271"/>
  </r>
  <r>
    <x v="0"/>
    <x v="1659"/>
    <x v="0"/>
    <x v="13272"/>
  </r>
  <r>
    <x v="1"/>
    <x v="1659"/>
    <x v="0"/>
    <x v="13273"/>
  </r>
  <r>
    <x v="0"/>
    <x v="1659"/>
    <x v="1"/>
    <x v="13274"/>
  </r>
  <r>
    <x v="1"/>
    <x v="1659"/>
    <x v="1"/>
    <x v="13275"/>
  </r>
  <r>
    <x v="0"/>
    <x v="1659"/>
    <x v="2"/>
    <x v="13276"/>
  </r>
  <r>
    <x v="1"/>
    <x v="1659"/>
    <x v="2"/>
    <x v="13277"/>
  </r>
  <r>
    <x v="0"/>
    <x v="1659"/>
    <x v="3"/>
    <x v="13278"/>
  </r>
  <r>
    <x v="1"/>
    <x v="1659"/>
    <x v="3"/>
    <x v="13279"/>
  </r>
  <r>
    <x v="0"/>
    <x v="1660"/>
    <x v="0"/>
    <x v="13280"/>
  </r>
  <r>
    <x v="1"/>
    <x v="1660"/>
    <x v="0"/>
    <x v="13281"/>
  </r>
  <r>
    <x v="0"/>
    <x v="1660"/>
    <x v="1"/>
    <x v="13282"/>
  </r>
  <r>
    <x v="1"/>
    <x v="1660"/>
    <x v="1"/>
    <x v="13283"/>
  </r>
  <r>
    <x v="0"/>
    <x v="1660"/>
    <x v="2"/>
    <x v="13284"/>
  </r>
  <r>
    <x v="1"/>
    <x v="1660"/>
    <x v="2"/>
    <x v="13285"/>
  </r>
  <r>
    <x v="0"/>
    <x v="1660"/>
    <x v="3"/>
    <x v="13286"/>
  </r>
  <r>
    <x v="1"/>
    <x v="1660"/>
    <x v="3"/>
    <x v="13287"/>
  </r>
  <r>
    <x v="0"/>
    <x v="1661"/>
    <x v="0"/>
    <x v="13288"/>
  </r>
  <r>
    <x v="1"/>
    <x v="1661"/>
    <x v="0"/>
    <x v="13289"/>
  </r>
  <r>
    <x v="0"/>
    <x v="1661"/>
    <x v="1"/>
    <x v="13290"/>
  </r>
  <r>
    <x v="1"/>
    <x v="1661"/>
    <x v="1"/>
    <x v="13291"/>
  </r>
  <r>
    <x v="0"/>
    <x v="1661"/>
    <x v="2"/>
    <x v="13292"/>
  </r>
  <r>
    <x v="1"/>
    <x v="1661"/>
    <x v="2"/>
    <x v="13293"/>
  </r>
  <r>
    <x v="0"/>
    <x v="1661"/>
    <x v="3"/>
    <x v="13294"/>
  </r>
  <r>
    <x v="1"/>
    <x v="1661"/>
    <x v="3"/>
    <x v="13295"/>
  </r>
  <r>
    <x v="0"/>
    <x v="1662"/>
    <x v="0"/>
    <x v="13296"/>
  </r>
  <r>
    <x v="1"/>
    <x v="1662"/>
    <x v="0"/>
    <x v="13297"/>
  </r>
  <r>
    <x v="0"/>
    <x v="1662"/>
    <x v="1"/>
    <x v="13298"/>
  </r>
  <r>
    <x v="1"/>
    <x v="1662"/>
    <x v="1"/>
    <x v="13299"/>
  </r>
  <r>
    <x v="0"/>
    <x v="1662"/>
    <x v="2"/>
    <x v="13300"/>
  </r>
  <r>
    <x v="1"/>
    <x v="1662"/>
    <x v="2"/>
    <x v="13301"/>
  </r>
  <r>
    <x v="0"/>
    <x v="1662"/>
    <x v="3"/>
    <x v="13302"/>
  </r>
  <r>
    <x v="1"/>
    <x v="1662"/>
    <x v="3"/>
    <x v="13303"/>
  </r>
  <r>
    <x v="0"/>
    <x v="1663"/>
    <x v="0"/>
    <x v="13304"/>
  </r>
  <r>
    <x v="1"/>
    <x v="1663"/>
    <x v="0"/>
    <x v="13305"/>
  </r>
  <r>
    <x v="0"/>
    <x v="1663"/>
    <x v="1"/>
    <x v="13306"/>
  </r>
  <r>
    <x v="1"/>
    <x v="1663"/>
    <x v="1"/>
    <x v="13307"/>
  </r>
  <r>
    <x v="0"/>
    <x v="1663"/>
    <x v="2"/>
    <x v="13308"/>
  </r>
  <r>
    <x v="1"/>
    <x v="1663"/>
    <x v="2"/>
    <x v="13309"/>
  </r>
  <r>
    <x v="0"/>
    <x v="1663"/>
    <x v="3"/>
    <x v="13310"/>
  </r>
  <r>
    <x v="1"/>
    <x v="1663"/>
    <x v="3"/>
    <x v="13311"/>
  </r>
  <r>
    <x v="0"/>
    <x v="1664"/>
    <x v="0"/>
    <x v="13312"/>
  </r>
  <r>
    <x v="1"/>
    <x v="1664"/>
    <x v="0"/>
    <x v="13313"/>
  </r>
  <r>
    <x v="0"/>
    <x v="1664"/>
    <x v="1"/>
    <x v="13314"/>
  </r>
  <r>
    <x v="1"/>
    <x v="1664"/>
    <x v="1"/>
    <x v="13315"/>
  </r>
  <r>
    <x v="0"/>
    <x v="1664"/>
    <x v="2"/>
    <x v="13316"/>
  </r>
  <r>
    <x v="1"/>
    <x v="1664"/>
    <x v="2"/>
    <x v="13317"/>
  </r>
  <r>
    <x v="0"/>
    <x v="1664"/>
    <x v="3"/>
    <x v="13318"/>
  </r>
  <r>
    <x v="1"/>
    <x v="1664"/>
    <x v="3"/>
    <x v="13319"/>
  </r>
  <r>
    <x v="0"/>
    <x v="1665"/>
    <x v="0"/>
    <x v="13320"/>
  </r>
  <r>
    <x v="1"/>
    <x v="1665"/>
    <x v="0"/>
    <x v="13321"/>
  </r>
  <r>
    <x v="0"/>
    <x v="1665"/>
    <x v="1"/>
    <x v="13322"/>
  </r>
  <r>
    <x v="1"/>
    <x v="1665"/>
    <x v="1"/>
    <x v="13323"/>
  </r>
  <r>
    <x v="0"/>
    <x v="1665"/>
    <x v="2"/>
    <x v="13324"/>
  </r>
  <r>
    <x v="1"/>
    <x v="1665"/>
    <x v="2"/>
    <x v="13325"/>
  </r>
  <r>
    <x v="0"/>
    <x v="1665"/>
    <x v="3"/>
    <x v="13326"/>
  </r>
  <r>
    <x v="1"/>
    <x v="1665"/>
    <x v="3"/>
    <x v="13327"/>
  </r>
  <r>
    <x v="0"/>
    <x v="1666"/>
    <x v="0"/>
    <x v="13328"/>
  </r>
  <r>
    <x v="1"/>
    <x v="1666"/>
    <x v="0"/>
    <x v="13329"/>
  </r>
  <r>
    <x v="0"/>
    <x v="1666"/>
    <x v="1"/>
    <x v="13330"/>
  </r>
  <r>
    <x v="1"/>
    <x v="1666"/>
    <x v="1"/>
    <x v="13331"/>
  </r>
  <r>
    <x v="0"/>
    <x v="1666"/>
    <x v="2"/>
    <x v="13332"/>
  </r>
  <r>
    <x v="1"/>
    <x v="1666"/>
    <x v="2"/>
    <x v="13333"/>
  </r>
  <r>
    <x v="0"/>
    <x v="1666"/>
    <x v="3"/>
    <x v="13334"/>
  </r>
  <r>
    <x v="1"/>
    <x v="1666"/>
    <x v="3"/>
    <x v="13335"/>
  </r>
  <r>
    <x v="0"/>
    <x v="1667"/>
    <x v="0"/>
    <x v="13336"/>
  </r>
  <r>
    <x v="1"/>
    <x v="1667"/>
    <x v="0"/>
    <x v="13337"/>
  </r>
  <r>
    <x v="0"/>
    <x v="1667"/>
    <x v="1"/>
    <x v="13338"/>
  </r>
  <r>
    <x v="1"/>
    <x v="1667"/>
    <x v="1"/>
    <x v="13339"/>
  </r>
  <r>
    <x v="0"/>
    <x v="1667"/>
    <x v="2"/>
    <x v="13340"/>
  </r>
  <r>
    <x v="1"/>
    <x v="1667"/>
    <x v="2"/>
    <x v="13341"/>
  </r>
  <r>
    <x v="0"/>
    <x v="1667"/>
    <x v="3"/>
    <x v="13342"/>
  </r>
  <r>
    <x v="1"/>
    <x v="1667"/>
    <x v="3"/>
    <x v="13343"/>
  </r>
  <r>
    <x v="0"/>
    <x v="1668"/>
    <x v="0"/>
    <x v="13344"/>
  </r>
  <r>
    <x v="1"/>
    <x v="1668"/>
    <x v="0"/>
    <x v="13345"/>
  </r>
  <r>
    <x v="0"/>
    <x v="1668"/>
    <x v="1"/>
    <x v="13346"/>
  </r>
  <r>
    <x v="1"/>
    <x v="1668"/>
    <x v="1"/>
    <x v="13347"/>
  </r>
  <r>
    <x v="0"/>
    <x v="1668"/>
    <x v="2"/>
    <x v="13348"/>
  </r>
  <r>
    <x v="1"/>
    <x v="1668"/>
    <x v="2"/>
    <x v="13349"/>
  </r>
  <r>
    <x v="0"/>
    <x v="1668"/>
    <x v="3"/>
    <x v="13350"/>
  </r>
  <r>
    <x v="1"/>
    <x v="1668"/>
    <x v="3"/>
    <x v="13351"/>
  </r>
  <r>
    <x v="0"/>
    <x v="1669"/>
    <x v="0"/>
    <x v="13352"/>
  </r>
  <r>
    <x v="1"/>
    <x v="1669"/>
    <x v="0"/>
    <x v="13353"/>
  </r>
  <r>
    <x v="0"/>
    <x v="1669"/>
    <x v="1"/>
    <x v="13354"/>
  </r>
  <r>
    <x v="1"/>
    <x v="1669"/>
    <x v="1"/>
    <x v="13355"/>
  </r>
  <r>
    <x v="0"/>
    <x v="1669"/>
    <x v="2"/>
    <x v="13356"/>
  </r>
  <r>
    <x v="1"/>
    <x v="1669"/>
    <x v="2"/>
    <x v="13357"/>
  </r>
  <r>
    <x v="0"/>
    <x v="1669"/>
    <x v="3"/>
    <x v="13358"/>
  </r>
  <r>
    <x v="1"/>
    <x v="1669"/>
    <x v="3"/>
    <x v="13359"/>
  </r>
  <r>
    <x v="0"/>
    <x v="1670"/>
    <x v="0"/>
    <x v="13360"/>
  </r>
  <r>
    <x v="1"/>
    <x v="1670"/>
    <x v="0"/>
    <x v="13361"/>
  </r>
  <r>
    <x v="0"/>
    <x v="1670"/>
    <x v="1"/>
    <x v="13362"/>
  </r>
  <r>
    <x v="1"/>
    <x v="1670"/>
    <x v="1"/>
    <x v="13363"/>
  </r>
  <r>
    <x v="0"/>
    <x v="1670"/>
    <x v="2"/>
    <x v="13364"/>
  </r>
  <r>
    <x v="1"/>
    <x v="1670"/>
    <x v="2"/>
    <x v="13365"/>
  </r>
  <r>
    <x v="0"/>
    <x v="1670"/>
    <x v="3"/>
    <x v="13366"/>
  </r>
  <r>
    <x v="1"/>
    <x v="1670"/>
    <x v="3"/>
    <x v="13367"/>
  </r>
  <r>
    <x v="0"/>
    <x v="1671"/>
    <x v="0"/>
    <x v="13368"/>
  </r>
  <r>
    <x v="1"/>
    <x v="1671"/>
    <x v="0"/>
    <x v="13369"/>
  </r>
  <r>
    <x v="0"/>
    <x v="1671"/>
    <x v="1"/>
    <x v="13370"/>
  </r>
  <r>
    <x v="1"/>
    <x v="1671"/>
    <x v="1"/>
    <x v="13371"/>
  </r>
  <r>
    <x v="0"/>
    <x v="1671"/>
    <x v="2"/>
    <x v="13372"/>
  </r>
  <r>
    <x v="1"/>
    <x v="1671"/>
    <x v="2"/>
    <x v="13373"/>
  </r>
  <r>
    <x v="0"/>
    <x v="1671"/>
    <x v="3"/>
    <x v="13374"/>
  </r>
  <r>
    <x v="1"/>
    <x v="1671"/>
    <x v="3"/>
    <x v="13375"/>
  </r>
  <r>
    <x v="0"/>
    <x v="1672"/>
    <x v="0"/>
    <x v="13376"/>
  </r>
  <r>
    <x v="1"/>
    <x v="1672"/>
    <x v="0"/>
    <x v="13377"/>
  </r>
  <r>
    <x v="0"/>
    <x v="1672"/>
    <x v="1"/>
    <x v="13378"/>
  </r>
  <r>
    <x v="1"/>
    <x v="1672"/>
    <x v="1"/>
    <x v="13379"/>
  </r>
  <r>
    <x v="0"/>
    <x v="1672"/>
    <x v="2"/>
    <x v="13380"/>
  </r>
  <r>
    <x v="1"/>
    <x v="1672"/>
    <x v="2"/>
    <x v="13381"/>
  </r>
  <r>
    <x v="0"/>
    <x v="1672"/>
    <x v="3"/>
    <x v="13382"/>
  </r>
  <r>
    <x v="1"/>
    <x v="1672"/>
    <x v="3"/>
    <x v="13383"/>
  </r>
  <r>
    <x v="0"/>
    <x v="1673"/>
    <x v="0"/>
    <x v="13384"/>
  </r>
  <r>
    <x v="1"/>
    <x v="1673"/>
    <x v="0"/>
    <x v="13385"/>
  </r>
  <r>
    <x v="0"/>
    <x v="1673"/>
    <x v="1"/>
    <x v="13386"/>
  </r>
  <r>
    <x v="1"/>
    <x v="1673"/>
    <x v="1"/>
    <x v="13387"/>
  </r>
  <r>
    <x v="0"/>
    <x v="1673"/>
    <x v="2"/>
    <x v="13388"/>
  </r>
  <r>
    <x v="1"/>
    <x v="1673"/>
    <x v="2"/>
    <x v="13389"/>
  </r>
  <r>
    <x v="0"/>
    <x v="1673"/>
    <x v="3"/>
    <x v="13390"/>
  </r>
  <r>
    <x v="1"/>
    <x v="1673"/>
    <x v="3"/>
    <x v="13391"/>
  </r>
  <r>
    <x v="0"/>
    <x v="1674"/>
    <x v="0"/>
    <x v="13392"/>
  </r>
  <r>
    <x v="1"/>
    <x v="1674"/>
    <x v="0"/>
    <x v="13393"/>
  </r>
  <r>
    <x v="0"/>
    <x v="1674"/>
    <x v="1"/>
    <x v="13394"/>
  </r>
  <r>
    <x v="1"/>
    <x v="1674"/>
    <x v="1"/>
    <x v="13395"/>
  </r>
  <r>
    <x v="0"/>
    <x v="1674"/>
    <x v="2"/>
    <x v="13396"/>
  </r>
  <r>
    <x v="1"/>
    <x v="1674"/>
    <x v="2"/>
    <x v="13397"/>
  </r>
  <r>
    <x v="0"/>
    <x v="1674"/>
    <x v="3"/>
    <x v="13398"/>
  </r>
  <r>
    <x v="1"/>
    <x v="1674"/>
    <x v="3"/>
    <x v="13399"/>
  </r>
  <r>
    <x v="0"/>
    <x v="1675"/>
    <x v="0"/>
    <x v="13400"/>
  </r>
  <r>
    <x v="1"/>
    <x v="1675"/>
    <x v="0"/>
    <x v="13401"/>
  </r>
  <r>
    <x v="0"/>
    <x v="1675"/>
    <x v="1"/>
    <x v="13402"/>
  </r>
  <r>
    <x v="1"/>
    <x v="1675"/>
    <x v="1"/>
    <x v="13403"/>
  </r>
  <r>
    <x v="0"/>
    <x v="1675"/>
    <x v="2"/>
    <x v="13404"/>
  </r>
  <r>
    <x v="1"/>
    <x v="1675"/>
    <x v="2"/>
    <x v="13405"/>
  </r>
  <r>
    <x v="0"/>
    <x v="1675"/>
    <x v="3"/>
    <x v="13406"/>
  </r>
  <r>
    <x v="1"/>
    <x v="1675"/>
    <x v="3"/>
    <x v="13407"/>
  </r>
  <r>
    <x v="0"/>
    <x v="1676"/>
    <x v="0"/>
    <x v="13408"/>
  </r>
  <r>
    <x v="1"/>
    <x v="1676"/>
    <x v="0"/>
    <x v="13409"/>
  </r>
  <r>
    <x v="0"/>
    <x v="1676"/>
    <x v="1"/>
    <x v="13410"/>
  </r>
  <r>
    <x v="1"/>
    <x v="1676"/>
    <x v="1"/>
    <x v="13411"/>
  </r>
  <r>
    <x v="0"/>
    <x v="1676"/>
    <x v="2"/>
    <x v="13412"/>
  </r>
  <r>
    <x v="1"/>
    <x v="1676"/>
    <x v="2"/>
    <x v="13413"/>
  </r>
  <r>
    <x v="0"/>
    <x v="1676"/>
    <x v="3"/>
    <x v="13414"/>
  </r>
  <r>
    <x v="1"/>
    <x v="1676"/>
    <x v="3"/>
    <x v="13415"/>
  </r>
  <r>
    <x v="0"/>
    <x v="1677"/>
    <x v="0"/>
    <x v="13416"/>
  </r>
  <r>
    <x v="1"/>
    <x v="1677"/>
    <x v="0"/>
    <x v="13417"/>
  </r>
  <r>
    <x v="0"/>
    <x v="1677"/>
    <x v="1"/>
    <x v="13418"/>
  </r>
  <r>
    <x v="1"/>
    <x v="1677"/>
    <x v="1"/>
    <x v="13419"/>
  </r>
  <r>
    <x v="0"/>
    <x v="1677"/>
    <x v="2"/>
    <x v="13420"/>
  </r>
  <r>
    <x v="1"/>
    <x v="1677"/>
    <x v="2"/>
    <x v="13421"/>
  </r>
  <r>
    <x v="0"/>
    <x v="1677"/>
    <x v="3"/>
    <x v="13422"/>
  </r>
  <r>
    <x v="1"/>
    <x v="1677"/>
    <x v="3"/>
    <x v="13423"/>
  </r>
  <r>
    <x v="0"/>
    <x v="1678"/>
    <x v="0"/>
    <x v="13424"/>
  </r>
  <r>
    <x v="1"/>
    <x v="1678"/>
    <x v="0"/>
    <x v="13425"/>
  </r>
  <r>
    <x v="0"/>
    <x v="1678"/>
    <x v="1"/>
    <x v="13426"/>
  </r>
  <r>
    <x v="1"/>
    <x v="1678"/>
    <x v="1"/>
    <x v="13427"/>
  </r>
  <r>
    <x v="0"/>
    <x v="1678"/>
    <x v="2"/>
    <x v="13428"/>
  </r>
  <r>
    <x v="1"/>
    <x v="1678"/>
    <x v="2"/>
    <x v="13429"/>
  </r>
  <r>
    <x v="0"/>
    <x v="1678"/>
    <x v="3"/>
    <x v="13430"/>
  </r>
  <r>
    <x v="1"/>
    <x v="1678"/>
    <x v="3"/>
    <x v="13431"/>
  </r>
  <r>
    <x v="0"/>
    <x v="1679"/>
    <x v="0"/>
    <x v="13432"/>
  </r>
  <r>
    <x v="1"/>
    <x v="1679"/>
    <x v="0"/>
    <x v="13433"/>
  </r>
  <r>
    <x v="0"/>
    <x v="1679"/>
    <x v="1"/>
    <x v="13434"/>
  </r>
  <r>
    <x v="1"/>
    <x v="1679"/>
    <x v="1"/>
    <x v="13435"/>
  </r>
  <r>
    <x v="0"/>
    <x v="1679"/>
    <x v="2"/>
    <x v="13436"/>
  </r>
  <r>
    <x v="1"/>
    <x v="1679"/>
    <x v="2"/>
    <x v="13437"/>
  </r>
  <r>
    <x v="0"/>
    <x v="1679"/>
    <x v="3"/>
    <x v="13438"/>
  </r>
  <r>
    <x v="1"/>
    <x v="1679"/>
    <x v="3"/>
    <x v="13439"/>
  </r>
  <r>
    <x v="0"/>
    <x v="1680"/>
    <x v="0"/>
    <x v="13440"/>
  </r>
  <r>
    <x v="1"/>
    <x v="1680"/>
    <x v="0"/>
    <x v="13441"/>
  </r>
  <r>
    <x v="0"/>
    <x v="1680"/>
    <x v="1"/>
    <x v="13442"/>
  </r>
  <r>
    <x v="1"/>
    <x v="1680"/>
    <x v="1"/>
    <x v="13443"/>
  </r>
  <r>
    <x v="0"/>
    <x v="1680"/>
    <x v="2"/>
    <x v="13444"/>
  </r>
  <r>
    <x v="1"/>
    <x v="1680"/>
    <x v="2"/>
    <x v="13445"/>
  </r>
  <r>
    <x v="0"/>
    <x v="1680"/>
    <x v="3"/>
    <x v="13446"/>
  </r>
  <r>
    <x v="1"/>
    <x v="1680"/>
    <x v="3"/>
    <x v="13447"/>
  </r>
  <r>
    <x v="0"/>
    <x v="1681"/>
    <x v="0"/>
    <x v="13448"/>
  </r>
  <r>
    <x v="1"/>
    <x v="1681"/>
    <x v="0"/>
    <x v="13449"/>
  </r>
  <r>
    <x v="0"/>
    <x v="1681"/>
    <x v="1"/>
    <x v="13450"/>
  </r>
  <r>
    <x v="1"/>
    <x v="1681"/>
    <x v="1"/>
    <x v="13451"/>
  </r>
  <r>
    <x v="0"/>
    <x v="1681"/>
    <x v="2"/>
    <x v="13452"/>
  </r>
  <r>
    <x v="1"/>
    <x v="1681"/>
    <x v="2"/>
    <x v="13453"/>
  </r>
  <r>
    <x v="0"/>
    <x v="1681"/>
    <x v="3"/>
    <x v="13454"/>
  </r>
  <r>
    <x v="1"/>
    <x v="1681"/>
    <x v="3"/>
    <x v="13455"/>
  </r>
  <r>
    <x v="0"/>
    <x v="1682"/>
    <x v="0"/>
    <x v="13456"/>
  </r>
  <r>
    <x v="1"/>
    <x v="1682"/>
    <x v="0"/>
    <x v="13457"/>
  </r>
  <r>
    <x v="0"/>
    <x v="1682"/>
    <x v="1"/>
    <x v="13458"/>
  </r>
  <r>
    <x v="1"/>
    <x v="1682"/>
    <x v="1"/>
    <x v="13459"/>
  </r>
  <r>
    <x v="0"/>
    <x v="1682"/>
    <x v="2"/>
    <x v="13460"/>
  </r>
  <r>
    <x v="1"/>
    <x v="1682"/>
    <x v="2"/>
    <x v="13461"/>
  </r>
  <r>
    <x v="0"/>
    <x v="1682"/>
    <x v="3"/>
    <x v="13462"/>
  </r>
  <r>
    <x v="1"/>
    <x v="1682"/>
    <x v="3"/>
    <x v="13463"/>
  </r>
  <r>
    <x v="0"/>
    <x v="1683"/>
    <x v="0"/>
    <x v="13464"/>
  </r>
  <r>
    <x v="1"/>
    <x v="1683"/>
    <x v="0"/>
    <x v="13465"/>
  </r>
  <r>
    <x v="0"/>
    <x v="1683"/>
    <x v="1"/>
    <x v="13466"/>
  </r>
  <r>
    <x v="1"/>
    <x v="1683"/>
    <x v="1"/>
    <x v="13467"/>
  </r>
  <r>
    <x v="0"/>
    <x v="1683"/>
    <x v="2"/>
    <x v="13468"/>
  </r>
  <r>
    <x v="1"/>
    <x v="1683"/>
    <x v="2"/>
    <x v="13469"/>
  </r>
  <r>
    <x v="0"/>
    <x v="1683"/>
    <x v="3"/>
    <x v="13470"/>
  </r>
  <r>
    <x v="1"/>
    <x v="1683"/>
    <x v="3"/>
    <x v="13471"/>
  </r>
  <r>
    <x v="0"/>
    <x v="1684"/>
    <x v="0"/>
    <x v="13472"/>
  </r>
  <r>
    <x v="1"/>
    <x v="1684"/>
    <x v="0"/>
    <x v="13473"/>
  </r>
  <r>
    <x v="0"/>
    <x v="1684"/>
    <x v="1"/>
    <x v="13474"/>
  </r>
  <r>
    <x v="1"/>
    <x v="1684"/>
    <x v="1"/>
    <x v="13475"/>
  </r>
  <r>
    <x v="0"/>
    <x v="1684"/>
    <x v="2"/>
    <x v="13476"/>
  </r>
  <r>
    <x v="1"/>
    <x v="1684"/>
    <x v="2"/>
    <x v="13477"/>
  </r>
  <r>
    <x v="0"/>
    <x v="1684"/>
    <x v="3"/>
    <x v="13478"/>
  </r>
  <r>
    <x v="1"/>
    <x v="1684"/>
    <x v="3"/>
    <x v="13479"/>
  </r>
  <r>
    <x v="0"/>
    <x v="1685"/>
    <x v="0"/>
    <x v="13480"/>
  </r>
  <r>
    <x v="1"/>
    <x v="1685"/>
    <x v="0"/>
    <x v="13481"/>
  </r>
  <r>
    <x v="0"/>
    <x v="1685"/>
    <x v="1"/>
    <x v="13482"/>
  </r>
  <r>
    <x v="1"/>
    <x v="1685"/>
    <x v="1"/>
    <x v="13483"/>
  </r>
  <r>
    <x v="0"/>
    <x v="1685"/>
    <x v="2"/>
    <x v="13484"/>
  </r>
  <r>
    <x v="1"/>
    <x v="1685"/>
    <x v="2"/>
    <x v="13485"/>
  </r>
  <r>
    <x v="0"/>
    <x v="1685"/>
    <x v="3"/>
    <x v="13486"/>
  </r>
  <r>
    <x v="1"/>
    <x v="1685"/>
    <x v="3"/>
    <x v="13487"/>
  </r>
  <r>
    <x v="0"/>
    <x v="1686"/>
    <x v="0"/>
    <x v="13488"/>
  </r>
  <r>
    <x v="1"/>
    <x v="1686"/>
    <x v="0"/>
    <x v="13489"/>
  </r>
  <r>
    <x v="0"/>
    <x v="1686"/>
    <x v="1"/>
    <x v="13490"/>
  </r>
  <r>
    <x v="1"/>
    <x v="1686"/>
    <x v="1"/>
    <x v="13491"/>
  </r>
  <r>
    <x v="0"/>
    <x v="1686"/>
    <x v="2"/>
    <x v="13492"/>
  </r>
  <r>
    <x v="1"/>
    <x v="1686"/>
    <x v="2"/>
    <x v="13493"/>
  </r>
  <r>
    <x v="0"/>
    <x v="1686"/>
    <x v="3"/>
    <x v="13494"/>
  </r>
  <r>
    <x v="1"/>
    <x v="1686"/>
    <x v="3"/>
    <x v="13495"/>
  </r>
  <r>
    <x v="0"/>
    <x v="1687"/>
    <x v="0"/>
    <x v="13496"/>
  </r>
  <r>
    <x v="1"/>
    <x v="1687"/>
    <x v="0"/>
    <x v="13497"/>
  </r>
  <r>
    <x v="0"/>
    <x v="1687"/>
    <x v="1"/>
    <x v="13498"/>
  </r>
  <r>
    <x v="1"/>
    <x v="1687"/>
    <x v="1"/>
    <x v="13499"/>
  </r>
  <r>
    <x v="0"/>
    <x v="1687"/>
    <x v="2"/>
    <x v="13500"/>
  </r>
  <r>
    <x v="1"/>
    <x v="1687"/>
    <x v="2"/>
    <x v="13501"/>
  </r>
  <r>
    <x v="0"/>
    <x v="1687"/>
    <x v="3"/>
    <x v="13502"/>
  </r>
  <r>
    <x v="1"/>
    <x v="1687"/>
    <x v="3"/>
    <x v="13503"/>
  </r>
  <r>
    <x v="0"/>
    <x v="1688"/>
    <x v="0"/>
    <x v="13504"/>
  </r>
  <r>
    <x v="1"/>
    <x v="1688"/>
    <x v="0"/>
    <x v="13505"/>
  </r>
  <r>
    <x v="0"/>
    <x v="1688"/>
    <x v="1"/>
    <x v="13506"/>
  </r>
  <r>
    <x v="1"/>
    <x v="1688"/>
    <x v="1"/>
    <x v="13507"/>
  </r>
  <r>
    <x v="0"/>
    <x v="1688"/>
    <x v="2"/>
    <x v="13508"/>
  </r>
  <r>
    <x v="1"/>
    <x v="1688"/>
    <x v="2"/>
    <x v="13509"/>
  </r>
  <r>
    <x v="0"/>
    <x v="1688"/>
    <x v="3"/>
    <x v="13510"/>
  </r>
  <r>
    <x v="1"/>
    <x v="1688"/>
    <x v="3"/>
    <x v="13511"/>
  </r>
  <r>
    <x v="0"/>
    <x v="1689"/>
    <x v="0"/>
    <x v="13512"/>
  </r>
  <r>
    <x v="1"/>
    <x v="1689"/>
    <x v="0"/>
    <x v="13513"/>
  </r>
  <r>
    <x v="0"/>
    <x v="1689"/>
    <x v="1"/>
    <x v="13514"/>
  </r>
  <r>
    <x v="1"/>
    <x v="1689"/>
    <x v="1"/>
    <x v="13515"/>
  </r>
  <r>
    <x v="0"/>
    <x v="1689"/>
    <x v="2"/>
    <x v="13516"/>
  </r>
  <r>
    <x v="1"/>
    <x v="1689"/>
    <x v="2"/>
    <x v="13517"/>
  </r>
  <r>
    <x v="0"/>
    <x v="1689"/>
    <x v="3"/>
    <x v="13518"/>
  </r>
  <r>
    <x v="1"/>
    <x v="1689"/>
    <x v="3"/>
    <x v="13519"/>
  </r>
  <r>
    <x v="0"/>
    <x v="1690"/>
    <x v="0"/>
    <x v="13520"/>
  </r>
  <r>
    <x v="1"/>
    <x v="1690"/>
    <x v="0"/>
    <x v="13521"/>
  </r>
  <r>
    <x v="0"/>
    <x v="1690"/>
    <x v="1"/>
    <x v="13522"/>
  </r>
  <r>
    <x v="1"/>
    <x v="1690"/>
    <x v="1"/>
    <x v="13523"/>
  </r>
  <r>
    <x v="0"/>
    <x v="1690"/>
    <x v="2"/>
    <x v="13524"/>
  </r>
  <r>
    <x v="1"/>
    <x v="1690"/>
    <x v="2"/>
    <x v="13525"/>
  </r>
  <r>
    <x v="0"/>
    <x v="1690"/>
    <x v="3"/>
    <x v="13526"/>
  </r>
  <r>
    <x v="1"/>
    <x v="1690"/>
    <x v="3"/>
    <x v="13527"/>
  </r>
  <r>
    <x v="0"/>
    <x v="1691"/>
    <x v="0"/>
    <x v="13528"/>
  </r>
  <r>
    <x v="1"/>
    <x v="1691"/>
    <x v="0"/>
    <x v="13529"/>
  </r>
  <r>
    <x v="0"/>
    <x v="1691"/>
    <x v="1"/>
    <x v="13530"/>
  </r>
  <r>
    <x v="1"/>
    <x v="1691"/>
    <x v="1"/>
    <x v="13531"/>
  </r>
  <r>
    <x v="0"/>
    <x v="1691"/>
    <x v="2"/>
    <x v="13532"/>
  </r>
  <r>
    <x v="1"/>
    <x v="1691"/>
    <x v="2"/>
    <x v="13533"/>
  </r>
  <r>
    <x v="0"/>
    <x v="1691"/>
    <x v="3"/>
    <x v="13534"/>
  </r>
  <r>
    <x v="1"/>
    <x v="1691"/>
    <x v="3"/>
    <x v="13535"/>
  </r>
  <r>
    <x v="0"/>
    <x v="1692"/>
    <x v="0"/>
    <x v="13536"/>
  </r>
  <r>
    <x v="1"/>
    <x v="1692"/>
    <x v="0"/>
    <x v="13537"/>
  </r>
  <r>
    <x v="0"/>
    <x v="1692"/>
    <x v="1"/>
    <x v="13538"/>
  </r>
  <r>
    <x v="1"/>
    <x v="1692"/>
    <x v="1"/>
    <x v="13539"/>
  </r>
  <r>
    <x v="0"/>
    <x v="1692"/>
    <x v="2"/>
    <x v="13540"/>
  </r>
  <r>
    <x v="1"/>
    <x v="1692"/>
    <x v="2"/>
    <x v="13541"/>
  </r>
  <r>
    <x v="0"/>
    <x v="1692"/>
    <x v="3"/>
    <x v="13542"/>
  </r>
  <r>
    <x v="1"/>
    <x v="1692"/>
    <x v="3"/>
    <x v="13543"/>
  </r>
  <r>
    <x v="0"/>
    <x v="1693"/>
    <x v="0"/>
    <x v="13544"/>
  </r>
  <r>
    <x v="1"/>
    <x v="1693"/>
    <x v="0"/>
    <x v="13545"/>
  </r>
  <r>
    <x v="0"/>
    <x v="1693"/>
    <x v="1"/>
    <x v="13546"/>
  </r>
  <r>
    <x v="1"/>
    <x v="1693"/>
    <x v="1"/>
    <x v="13547"/>
  </r>
  <r>
    <x v="0"/>
    <x v="1693"/>
    <x v="2"/>
    <x v="13548"/>
  </r>
  <r>
    <x v="1"/>
    <x v="1693"/>
    <x v="2"/>
    <x v="13549"/>
  </r>
  <r>
    <x v="0"/>
    <x v="1693"/>
    <x v="3"/>
    <x v="13550"/>
  </r>
  <r>
    <x v="1"/>
    <x v="1693"/>
    <x v="3"/>
    <x v="13551"/>
  </r>
  <r>
    <x v="0"/>
    <x v="1694"/>
    <x v="0"/>
    <x v="13552"/>
  </r>
  <r>
    <x v="1"/>
    <x v="1694"/>
    <x v="0"/>
    <x v="13553"/>
  </r>
  <r>
    <x v="0"/>
    <x v="1694"/>
    <x v="1"/>
    <x v="13554"/>
  </r>
  <r>
    <x v="1"/>
    <x v="1694"/>
    <x v="1"/>
    <x v="13555"/>
  </r>
  <r>
    <x v="0"/>
    <x v="1694"/>
    <x v="2"/>
    <x v="13556"/>
  </r>
  <r>
    <x v="1"/>
    <x v="1694"/>
    <x v="2"/>
    <x v="13557"/>
  </r>
  <r>
    <x v="0"/>
    <x v="1694"/>
    <x v="3"/>
    <x v="13558"/>
  </r>
  <r>
    <x v="1"/>
    <x v="1694"/>
    <x v="3"/>
    <x v="13559"/>
  </r>
  <r>
    <x v="0"/>
    <x v="1695"/>
    <x v="0"/>
    <x v="13560"/>
  </r>
  <r>
    <x v="1"/>
    <x v="1695"/>
    <x v="0"/>
    <x v="13561"/>
  </r>
  <r>
    <x v="0"/>
    <x v="1695"/>
    <x v="1"/>
    <x v="13562"/>
  </r>
  <r>
    <x v="1"/>
    <x v="1695"/>
    <x v="1"/>
    <x v="13563"/>
  </r>
  <r>
    <x v="0"/>
    <x v="1695"/>
    <x v="2"/>
    <x v="13564"/>
  </r>
  <r>
    <x v="1"/>
    <x v="1695"/>
    <x v="2"/>
    <x v="13565"/>
  </r>
  <r>
    <x v="0"/>
    <x v="1695"/>
    <x v="3"/>
    <x v="13566"/>
  </r>
  <r>
    <x v="1"/>
    <x v="1695"/>
    <x v="3"/>
    <x v="13567"/>
  </r>
  <r>
    <x v="0"/>
    <x v="1696"/>
    <x v="0"/>
    <x v="13568"/>
  </r>
  <r>
    <x v="1"/>
    <x v="1696"/>
    <x v="0"/>
    <x v="13569"/>
  </r>
  <r>
    <x v="0"/>
    <x v="1696"/>
    <x v="1"/>
    <x v="13570"/>
  </r>
  <r>
    <x v="1"/>
    <x v="1696"/>
    <x v="1"/>
    <x v="13571"/>
  </r>
  <r>
    <x v="0"/>
    <x v="1696"/>
    <x v="2"/>
    <x v="13572"/>
  </r>
  <r>
    <x v="1"/>
    <x v="1696"/>
    <x v="2"/>
    <x v="13573"/>
  </r>
  <r>
    <x v="0"/>
    <x v="1696"/>
    <x v="3"/>
    <x v="13574"/>
  </r>
  <r>
    <x v="1"/>
    <x v="1696"/>
    <x v="3"/>
    <x v="13575"/>
  </r>
  <r>
    <x v="0"/>
    <x v="1697"/>
    <x v="0"/>
    <x v="13576"/>
  </r>
  <r>
    <x v="1"/>
    <x v="1697"/>
    <x v="0"/>
    <x v="13577"/>
  </r>
  <r>
    <x v="0"/>
    <x v="1697"/>
    <x v="1"/>
    <x v="13578"/>
  </r>
  <r>
    <x v="1"/>
    <x v="1697"/>
    <x v="1"/>
    <x v="13579"/>
  </r>
  <r>
    <x v="0"/>
    <x v="1697"/>
    <x v="2"/>
    <x v="13580"/>
  </r>
  <r>
    <x v="1"/>
    <x v="1697"/>
    <x v="2"/>
    <x v="13581"/>
  </r>
  <r>
    <x v="0"/>
    <x v="1697"/>
    <x v="3"/>
    <x v="13582"/>
  </r>
  <r>
    <x v="1"/>
    <x v="1697"/>
    <x v="3"/>
    <x v="13583"/>
  </r>
  <r>
    <x v="0"/>
    <x v="1698"/>
    <x v="0"/>
    <x v="13584"/>
  </r>
  <r>
    <x v="1"/>
    <x v="1698"/>
    <x v="0"/>
    <x v="13585"/>
  </r>
  <r>
    <x v="0"/>
    <x v="1698"/>
    <x v="1"/>
    <x v="13586"/>
  </r>
  <r>
    <x v="1"/>
    <x v="1698"/>
    <x v="1"/>
    <x v="13587"/>
  </r>
  <r>
    <x v="0"/>
    <x v="1698"/>
    <x v="2"/>
    <x v="13588"/>
  </r>
  <r>
    <x v="1"/>
    <x v="1698"/>
    <x v="2"/>
    <x v="13589"/>
  </r>
  <r>
    <x v="0"/>
    <x v="1698"/>
    <x v="3"/>
    <x v="13590"/>
  </r>
  <r>
    <x v="1"/>
    <x v="1698"/>
    <x v="3"/>
    <x v="13591"/>
  </r>
  <r>
    <x v="0"/>
    <x v="1699"/>
    <x v="0"/>
    <x v="13592"/>
  </r>
  <r>
    <x v="1"/>
    <x v="1699"/>
    <x v="0"/>
    <x v="13593"/>
  </r>
  <r>
    <x v="0"/>
    <x v="1699"/>
    <x v="1"/>
    <x v="13594"/>
  </r>
  <r>
    <x v="1"/>
    <x v="1699"/>
    <x v="1"/>
    <x v="13595"/>
  </r>
  <r>
    <x v="0"/>
    <x v="1699"/>
    <x v="2"/>
    <x v="13596"/>
  </r>
  <r>
    <x v="1"/>
    <x v="1699"/>
    <x v="2"/>
    <x v="13597"/>
  </r>
  <r>
    <x v="0"/>
    <x v="1699"/>
    <x v="3"/>
    <x v="13598"/>
  </r>
  <r>
    <x v="1"/>
    <x v="1699"/>
    <x v="3"/>
    <x v="13599"/>
  </r>
  <r>
    <x v="0"/>
    <x v="1700"/>
    <x v="0"/>
    <x v="13600"/>
  </r>
  <r>
    <x v="1"/>
    <x v="1700"/>
    <x v="0"/>
    <x v="13601"/>
  </r>
  <r>
    <x v="0"/>
    <x v="1700"/>
    <x v="1"/>
    <x v="13602"/>
  </r>
  <r>
    <x v="1"/>
    <x v="1700"/>
    <x v="1"/>
    <x v="13603"/>
  </r>
  <r>
    <x v="0"/>
    <x v="1700"/>
    <x v="2"/>
    <x v="13604"/>
  </r>
  <r>
    <x v="1"/>
    <x v="1700"/>
    <x v="2"/>
    <x v="13605"/>
  </r>
  <r>
    <x v="0"/>
    <x v="1700"/>
    <x v="3"/>
    <x v="13606"/>
  </r>
  <r>
    <x v="1"/>
    <x v="1700"/>
    <x v="3"/>
    <x v="13607"/>
  </r>
  <r>
    <x v="0"/>
    <x v="1701"/>
    <x v="0"/>
    <x v="13608"/>
  </r>
  <r>
    <x v="1"/>
    <x v="1701"/>
    <x v="0"/>
    <x v="13609"/>
  </r>
  <r>
    <x v="0"/>
    <x v="1701"/>
    <x v="1"/>
    <x v="13610"/>
  </r>
  <r>
    <x v="1"/>
    <x v="1701"/>
    <x v="1"/>
    <x v="13611"/>
  </r>
  <r>
    <x v="0"/>
    <x v="1701"/>
    <x v="2"/>
    <x v="13612"/>
  </r>
  <r>
    <x v="1"/>
    <x v="1701"/>
    <x v="2"/>
    <x v="13613"/>
  </r>
  <r>
    <x v="0"/>
    <x v="1701"/>
    <x v="3"/>
    <x v="13614"/>
  </r>
  <r>
    <x v="1"/>
    <x v="1701"/>
    <x v="3"/>
    <x v="13615"/>
  </r>
  <r>
    <x v="0"/>
    <x v="1702"/>
    <x v="0"/>
    <x v="13616"/>
  </r>
  <r>
    <x v="1"/>
    <x v="1702"/>
    <x v="0"/>
    <x v="13617"/>
  </r>
  <r>
    <x v="0"/>
    <x v="1702"/>
    <x v="1"/>
    <x v="13618"/>
  </r>
  <r>
    <x v="1"/>
    <x v="1702"/>
    <x v="1"/>
    <x v="13619"/>
  </r>
  <r>
    <x v="0"/>
    <x v="1702"/>
    <x v="2"/>
    <x v="13620"/>
  </r>
  <r>
    <x v="1"/>
    <x v="1702"/>
    <x v="2"/>
    <x v="13621"/>
  </r>
  <r>
    <x v="0"/>
    <x v="1702"/>
    <x v="3"/>
    <x v="13622"/>
  </r>
  <r>
    <x v="1"/>
    <x v="1702"/>
    <x v="3"/>
    <x v="13623"/>
  </r>
  <r>
    <x v="0"/>
    <x v="1703"/>
    <x v="0"/>
    <x v="13624"/>
  </r>
  <r>
    <x v="1"/>
    <x v="1703"/>
    <x v="0"/>
    <x v="13625"/>
  </r>
  <r>
    <x v="0"/>
    <x v="1703"/>
    <x v="1"/>
    <x v="13626"/>
  </r>
  <r>
    <x v="1"/>
    <x v="1703"/>
    <x v="1"/>
    <x v="13627"/>
  </r>
  <r>
    <x v="0"/>
    <x v="1703"/>
    <x v="2"/>
    <x v="13628"/>
  </r>
  <r>
    <x v="1"/>
    <x v="1703"/>
    <x v="2"/>
    <x v="13629"/>
  </r>
  <r>
    <x v="0"/>
    <x v="1703"/>
    <x v="3"/>
    <x v="13630"/>
  </r>
  <r>
    <x v="1"/>
    <x v="1703"/>
    <x v="3"/>
    <x v="13631"/>
  </r>
  <r>
    <x v="0"/>
    <x v="1704"/>
    <x v="0"/>
    <x v="13632"/>
  </r>
  <r>
    <x v="1"/>
    <x v="1704"/>
    <x v="0"/>
    <x v="13633"/>
  </r>
  <r>
    <x v="0"/>
    <x v="1704"/>
    <x v="1"/>
    <x v="13634"/>
  </r>
  <r>
    <x v="1"/>
    <x v="1704"/>
    <x v="1"/>
    <x v="13635"/>
  </r>
  <r>
    <x v="0"/>
    <x v="1704"/>
    <x v="2"/>
    <x v="13636"/>
  </r>
  <r>
    <x v="1"/>
    <x v="1704"/>
    <x v="2"/>
    <x v="13637"/>
  </r>
  <r>
    <x v="0"/>
    <x v="1704"/>
    <x v="3"/>
    <x v="13638"/>
  </r>
  <r>
    <x v="1"/>
    <x v="1704"/>
    <x v="3"/>
    <x v="13639"/>
  </r>
  <r>
    <x v="0"/>
    <x v="1705"/>
    <x v="0"/>
    <x v="13640"/>
  </r>
  <r>
    <x v="1"/>
    <x v="1705"/>
    <x v="0"/>
    <x v="13641"/>
  </r>
  <r>
    <x v="0"/>
    <x v="1705"/>
    <x v="1"/>
    <x v="13642"/>
  </r>
  <r>
    <x v="1"/>
    <x v="1705"/>
    <x v="1"/>
    <x v="13643"/>
  </r>
  <r>
    <x v="0"/>
    <x v="1705"/>
    <x v="2"/>
    <x v="13644"/>
  </r>
  <r>
    <x v="1"/>
    <x v="1705"/>
    <x v="2"/>
    <x v="13645"/>
  </r>
  <r>
    <x v="0"/>
    <x v="1705"/>
    <x v="3"/>
    <x v="13646"/>
  </r>
  <r>
    <x v="1"/>
    <x v="1705"/>
    <x v="3"/>
    <x v="13647"/>
  </r>
  <r>
    <x v="0"/>
    <x v="1706"/>
    <x v="0"/>
    <x v="13648"/>
  </r>
  <r>
    <x v="1"/>
    <x v="1706"/>
    <x v="0"/>
    <x v="13649"/>
  </r>
  <r>
    <x v="0"/>
    <x v="1706"/>
    <x v="1"/>
    <x v="13650"/>
  </r>
  <r>
    <x v="1"/>
    <x v="1706"/>
    <x v="1"/>
    <x v="13651"/>
  </r>
  <r>
    <x v="0"/>
    <x v="1706"/>
    <x v="2"/>
    <x v="13652"/>
  </r>
  <r>
    <x v="1"/>
    <x v="1706"/>
    <x v="2"/>
    <x v="13653"/>
  </r>
  <r>
    <x v="0"/>
    <x v="1706"/>
    <x v="3"/>
    <x v="13654"/>
  </r>
  <r>
    <x v="1"/>
    <x v="1706"/>
    <x v="3"/>
    <x v="13655"/>
  </r>
  <r>
    <x v="0"/>
    <x v="1707"/>
    <x v="0"/>
    <x v="13656"/>
  </r>
  <r>
    <x v="1"/>
    <x v="1707"/>
    <x v="0"/>
    <x v="13657"/>
  </r>
  <r>
    <x v="0"/>
    <x v="1707"/>
    <x v="1"/>
    <x v="13658"/>
  </r>
  <r>
    <x v="1"/>
    <x v="1707"/>
    <x v="1"/>
    <x v="13659"/>
  </r>
  <r>
    <x v="0"/>
    <x v="1707"/>
    <x v="2"/>
    <x v="13660"/>
  </r>
  <r>
    <x v="1"/>
    <x v="1707"/>
    <x v="2"/>
    <x v="13661"/>
  </r>
  <r>
    <x v="0"/>
    <x v="1707"/>
    <x v="3"/>
    <x v="13662"/>
  </r>
  <r>
    <x v="1"/>
    <x v="1707"/>
    <x v="3"/>
    <x v="13663"/>
  </r>
  <r>
    <x v="0"/>
    <x v="1708"/>
    <x v="0"/>
    <x v="13664"/>
  </r>
  <r>
    <x v="1"/>
    <x v="1708"/>
    <x v="0"/>
    <x v="13665"/>
  </r>
  <r>
    <x v="0"/>
    <x v="1708"/>
    <x v="1"/>
    <x v="13666"/>
  </r>
  <r>
    <x v="1"/>
    <x v="1708"/>
    <x v="1"/>
    <x v="13667"/>
  </r>
  <r>
    <x v="0"/>
    <x v="1708"/>
    <x v="2"/>
    <x v="13668"/>
  </r>
  <r>
    <x v="1"/>
    <x v="1708"/>
    <x v="2"/>
    <x v="13669"/>
  </r>
  <r>
    <x v="0"/>
    <x v="1708"/>
    <x v="3"/>
    <x v="13670"/>
  </r>
  <r>
    <x v="1"/>
    <x v="1708"/>
    <x v="3"/>
    <x v="13671"/>
  </r>
  <r>
    <x v="0"/>
    <x v="1709"/>
    <x v="0"/>
    <x v="13672"/>
  </r>
  <r>
    <x v="1"/>
    <x v="1709"/>
    <x v="0"/>
    <x v="13673"/>
  </r>
  <r>
    <x v="0"/>
    <x v="1709"/>
    <x v="1"/>
    <x v="13674"/>
  </r>
  <r>
    <x v="1"/>
    <x v="1709"/>
    <x v="1"/>
    <x v="13675"/>
  </r>
  <r>
    <x v="0"/>
    <x v="1709"/>
    <x v="2"/>
    <x v="13676"/>
  </r>
  <r>
    <x v="1"/>
    <x v="1709"/>
    <x v="2"/>
    <x v="13677"/>
  </r>
  <r>
    <x v="0"/>
    <x v="1709"/>
    <x v="3"/>
    <x v="13678"/>
  </r>
  <r>
    <x v="1"/>
    <x v="1709"/>
    <x v="3"/>
    <x v="13679"/>
  </r>
  <r>
    <x v="0"/>
    <x v="1710"/>
    <x v="0"/>
    <x v="13680"/>
  </r>
  <r>
    <x v="1"/>
    <x v="1710"/>
    <x v="0"/>
    <x v="13681"/>
  </r>
  <r>
    <x v="0"/>
    <x v="1710"/>
    <x v="1"/>
    <x v="13682"/>
  </r>
  <r>
    <x v="1"/>
    <x v="1710"/>
    <x v="1"/>
    <x v="13683"/>
  </r>
  <r>
    <x v="0"/>
    <x v="1710"/>
    <x v="2"/>
    <x v="13684"/>
  </r>
  <r>
    <x v="1"/>
    <x v="1710"/>
    <x v="2"/>
    <x v="13685"/>
  </r>
  <r>
    <x v="0"/>
    <x v="1710"/>
    <x v="3"/>
    <x v="13686"/>
  </r>
  <r>
    <x v="1"/>
    <x v="1710"/>
    <x v="3"/>
    <x v="13687"/>
  </r>
  <r>
    <x v="0"/>
    <x v="1711"/>
    <x v="0"/>
    <x v="13688"/>
  </r>
  <r>
    <x v="1"/>
    <x v="1711"/>
    <x v="0"/>
    <x v="13689"/>
  </r>
  <r>
    <x v="0"/>
    <x v="1711"/>
    <x v="1"/>
    <x v="13690"/>
  </r>
  <r>
    <x v="1"/>
    <x v="1711"/>
    <x v="1"/>
    <x v="13691"/>
  </r>
  <r>
    <x v="0"/>
    <x v="1711"/>
    <x v="2"/>
    <x v="13692"/>
  </r>
  <r>
    <x v="1"/>
    <x v="1711"/>
    <x v="2"/>
    <x v="13693"/>
  </r>
  <r>
    <x v="0"/>
    <x v="1711"/>
    <x v="3"/>
    <x v="13694"/>
  </r>
  <r>
    <x v="1"/>
    <x v="1711"/>
    <x v="3"/>
    <x v="13695"/>
  </r>
  <r>
    <x v="0"/>
    <x v="1712"/>
    <x v="0"/>
    <x v="13696"/>
  </r>
  <r>
    <x v="1"/>
    <x v="1712"/>
    <x v="0"/>
    <x v="13697"/>
  </r>
  <r>
    <x v="0"/>
    <x v="1712"/>
    <x v="1"/>
    <x v="13698"/>
  </r>
  <r>
    <x v="1"/>
    <x v="1712"/>
    <x v="1"/>
    <x v="13699"/>
  </r>
  <r>
    <x v="0"/>
    <x v="1712"/>
    <x v="2"/>
    <x v="13700"/>
  </r>
  <r>
    <x v="1"/>
    <x v="1712"/>
    <x v="2"/>
    <x v="13701"/>
  </r>
  <r>
    <x v="0"/>
    <x v="1712"/>
    <x v="3"/>
    <x v="13702"/>
  </r>
  <r>
    <x v="1"/>
    <x v="1712"/>
    <x v="3"/>
    <x v="13703"/>
  </r>
  <r>
    <x v="0"/>
    <x v="1713"/>
    <x v="0"/>
    <x v="13704"/>
  </r>
  <r>
    <x v="1"/>
    <x v="1713"/>
    <x v="0"/>
    <x v="13705"/>
  </r>
  <r>
    <x v="0"/>
    <x v="1713"/>
    <x v="1"/>
    <x v="13706"/>
  </r>
  <r>
    <x v="1"/>
    <x v="1713"/>
    <x v="1"/>
    <x v="13707"/>
  </r>
  <r>
    <x v="0"/>
    <x v="1713"/>
    <x v="2"/>
    <x v="13708"/>
  </r>
  <r>
    <x v="1"/>
    <x v="1713"/>
    <x v="2"/>
    <x v="13709"/>
  </r>
  <r>
    <x v="0"/>
    <x v="1713"/>
    <x v="3"/>
    <x v="13710"/>
  </r>
  <r>
    <x v="1"/>
    <x v="1713"/>
    <x v="3"/>
    <x v="13711"/>
  </r>
  <r>
    <x v="0"/>
    <x v="1714"/>
    <x v="0"/>
    <x v="13712"/>
  </r>
  <r>
    <x v="1"/>
    <x v="1714"/>
    <x v="0"/>
    <x v="13713"/>
  </r>
  <r>
    <x v="0"/>
    <x v="1714"/>
    <x v="1"/>
    <x v="13714"/>
  </r>
  <r>
    <x v="1"/>
    <x v="1714"/>
    <x v="1"/>
    <x v="13715"/>
  </r>
  <r>
    <x v="0"/>
    <x v="1714"/>
    <x v="2"/>
    <x v="13716"/>
  </r>
  <r>
    <x v="1"/>
    <x v="1714"/>
    <x v="2"/>
    <x v="13717"/>
  </r>
  <r>
    <x v="0"/>
    <x v="1714"/>
    <x v="3"/>
    <x v="13718"/>
  </r>
  <r>
    <x v="1"/>
    <x v="1714"/>
    <x v="3"/>
    <x v="13719"/>
  </r>
  <r>
    <x v="0"/>
    <x v="1715"/>
    <x v="0"/>
    <x v="13720"/>
  </r>
  <r>
    <x v="1"/>
    <x v="1715"/>
    <x v="0"/>
    <x v="13721"/>
  </r>
  <r>
    <x v="0"/>
    <x v="1715"/>
    <x v="1"/>
    <x v="13722"/>
  </r>
  <r>
    <x v="1"/>
    <x v="1715"/>
    <x v="1"/>
    <x v="13723"/>
  </r>
  <r>
    <x v="0"/>
    <x v="1715"/>
    <x v="2"/>
    <x v="13724"/>
  </r>
  <r>
    <x v="1"/>
    <x v="1715"/>
    <x v="2"/>
    <x v="13725"/>
  </r>
  <r>
    <x v="0"/>
    <x v="1715"/>
    <x v="3"/>
    <x v="13726"/>
  </r>
  <r>
    <x v="1"/>
    <x v="1715"/>
    <x v="3"/>
    <x v="13727"/>
  </r>
  <r>
    <x v="0"/>
    <x v="1716"/>
    <x v="0"/>
    <x v="13728"/>
  </r>
  <r>
    <x v="1"/>
    <x v="1716"/>
    <x v="0"/>
    <x v="13729"/>
  </r>
  <r>
    <x v="0"/>
    <x v="1716"/>
    <x v="1"/>
    <x v="13730"/>
  </r>
  <r>
    <x v="1"/>
    <x v="1716"/>
    <x v="1"/>
    <x v="13731"/>
  </r>
  <r>
    <x v="0"/>
    <x v="1716"/>
    <x v="2"/>
    <x v="13732"/>
  </r>
  <r>
    <x v="1"/>
    <x v="1716"/>
    <x v="2"/>
    <x v="13733"/>
  </r>
  <r>
    <x v="0"/>
    <x v="1716"/>
    <x v="3"/>
    <x v="13734"/>
  </r>
  <r>
    <x v="1"/>
    <x v="1716"/>
    <x v="3"/>
    <x v="13735"/>
  </r>
  <r>
    <x v="0"/>
    <x v="1717"/>
    <x v="0"/>
    <x v="13736"/>
  </r>
  <r>
    <x v="1"/>
    <x v="1717"/>
    <x v="0"/>
    <x v="13737"/>
  </r>
  <r>
    <x v="0"/>
    <x v="1717"/>
    <x v="1"/>
    <x v="13738"/>
  </r>
  <r>
    <x v="1"/>
    <x v="1717"/>
    <x v="1"/>
    <x v="13739"/>
  </r>
  <r>
    <x v="0"/>
    <x v="1717"/>
    <x v="2"/>
    <x v="13740"/>
  </r>
  <r>
    <x v="1"/>
    <x v="1717"/>
    <x v="2"/>
    <x v="13741"/>
  </r>
  <r>
    <x v="0"/>
    <x v="1717"/>
    <x v="3"/>
    <x v="13742"/>
  </r>
  <r>
    <x v="1"/>
    <x v="1717"/>
    <x v="3"/>
    <x v="13743"/>
  </r>
  <r>
    <x v="0"/>
    <x v="1718"/>
    <x v="0"/>
    <x v="13744"/>
  </r>
  <r>
    <x v="1"/>
    <x v="1718"/>
    <x v="0"/>
    <x v="13745"/>
  </r>
  <r>
    <x v="0"/>
    <x v="1718"/>
    <x v="1"/>
    <x v="13746"/>
  </r>
  <r>
    <x v="1"/>
    <x v="1718"/>
    <x v="1"/>
    <x v="13747"/>
  </r>
  <r>
    <x v="0"/>
    <x v="1718"/>
    <x v="2"/>
    <x v="13748"/>
  </r>
  <r>
    <x v="1"/>
    <x v="1718"/>
    <x v="2"/>
    <x v="13749"/>
  </r>
  <r>
    <x v="0"/>
    <x v="1718"/>
    <x v="3"/>
    <x v="13750"/>
  </r>
  <r>
    <x v="1"/>
    <x v="1718"/>
    <x v="3"/>
    <x v="13751"/>
  </r>
  <r>
    <x v="0"/>
    <x v="1719"/>
    <x v="0"/>
    <x v="13752"/>
  </r>
  <r>
    <x v="1"/>
    <x v="1719"/>
    <x v="0"/>
    <x v="13753"/>
  </r>
  <r>
    <x v="0"/>
    <x v="1719"/>
    <x v="1"/>
    <x v="13754"/>
  </r>
  <r>
    <x v="1"/>
    <x v="1719"/>
    <x v="1"/>
    <x v="13755"/>
  </r>
  <r>
    <x v="0"/>
    <x v="1719"/>
    <x v="2"/>
    <x v="13756"/>
  </r>
  <r>
    <x v="1"/>
    <x v="1719"/>
    <x v="2"/>
    <x v="13757"/>
  </r>
  <r>
    <x v="0"/>
    <x v="1719"/>
    <x v="3"/>
    <x v="13758"/>
  </r>
  <r>
    <x v="1"/>
    <x v="1719"/>
    <x v="3"/>
    <x v="13759"/>
  </r>
  <r>
    <x v="0"/>
    <x v="1720"/>
    <x v="0"/>
    <x v="13760"/>
  </r>
  <r>
    <x v="1"/>
    <x v="1720"/>
    <x v="0"/>
    <x v="13761"/>
  </r>
  <r>
    <x v="0"/>
    <x v="1720"/>
    <x v="1"/>
    <x v="13762"/>
  </r>
  <r>
    <x v="1"/>
    <x v="1720"/>
    <x v="1"/>
    <x v="13763"/>
  </r>
  <r>
    <x v="0"/>
    <x v="1720"/>
    <x v="2"/>
    <x v="13764"/>
  </r>
  <r>
    <x v="1"/>
    <x v="1720"/>
    <x v="2"/>
    <x v="13765"/>
  </r>
  <r>
    <x v="0"/>
    <x v="1720"/>
    <x v="3"/>
    <x v="13766"/>
  </r>
  <r>
    <x v="1"/>
    <x v="1720"/>
    <x v="3"/>
    <x v="13767"/>
  </r>
  <r>
    <x v="0"/>
    <x v="1721"/>
    <x v="0"/>
    <x v="13768"/>
  </r>
  <r>
    <x v="1"/>
    <x v="1721"/>
    <x v="0"/>
    <x v="13769"/>
  </r>
  <r>
    <x v="0"/>
    <x v="1721"/>
    <x v="1"/>
    <x v="13770"/>
  </r>
  <r>
    <x v="1"/>
    <x v="1721"/>
    <x v="1"/>
    <x v="13771"/>
  </r>
  <r>
    <x v="0"/>
    <x v="1721"/>
    <x v="2"/>
    <x v="13772"/>
  </r>
  <r>
    <x v="1"/>
    <x v="1721"/>
    <x v="2"/>
    <x v="13773"/>
  </r>
  <r>
    <x v="0"/>
    <x v="1721"/>
    <x v="3"/>
    <x v="13774"/>
  </r>
  <r>
    <x v="1"/>
    <x v="1721"/>
    <x v="3"/>
    <x v="13775"/>
  </r>
  <r>
    <x v="0"/>
    <x v="1722"/>
    <x v="0"/>
    <x v="13776"/>
  </r>
  <r>
    <x v="1"/>
    <x v="1722"/>
    <x v="0"/>
    <x v="13777"/>
  </r>
  <r>
    <x v="0"/>
    <x v="1722"/>
    <x v="1"/>
    <x v="13778"/>
  </r>
  <r>
    <x v="1"/>
    <x v="1722"/>
    <x v="1"/>
    <x v="13779"/>
  </r>
  <r>
    <x v="0"/>
    <x v="1722"/>
    <x v="2"/>
    <x v="13780"/>
  </r>
  <r>
    <x v="1"/>
    <x v="1722"/>
    <x v="2"/>
    <x v="13781"/>
  </r>
  <r>
    <x v="0"/>
    <x v="1722"/>
    <x v="3"/>
    <x v="13782"/>
  </r>
  <r>
    <x v="1"/>
    <x v="1722"/>
    <x v="3"/>
    <x v="13783"/>
  </r>
  <r>
    <x v="0"/>
    <x v="1723"/>
    <x v="0"/>
    <x v="13784"/>
  </r>
  <r>
    <x v="1"/>
    <x v="1723"/>
    <x v="0"/>
    <x v="13785"/>
  </r>
  <r>
    <x v="0"/>
    <x v="1723"/>
    <x v="1"/>
    <x v="13786"/>
  </r>
  <r>
    <x v="1"/>
    <x v="1723"/>
    <x v="1"/>
    <x v="13787"/>
  </r>
  <r>
    <x v="0"/>
    <x v="1723"/>
    <x v="2"/>
    <x v="13788"/>
  </r>
  <r>
    <x v="1"/>
    <x v="1723"/>
    <x v="2"/>
    <x v="13789"/>
  </r>
  <r>
    <x v="0"/>
    <x v="1723"/>
    <x v="3"/>
    <x v="13790"/>
  </r>
  <r>
    <x v="1"/>
    <x v="1723"/>
    <x v="3"/>
    <x v="13791"/>
  </r>
  <r>
    <x v="0"/>
    <x v="1724"/>
    <x v="0"/>
    <x v="13792"/>
  </r>
  <r>
    <x v="1"/>
    <x v="1724"/>
    <x v="0"/>
    <x v="13793"/>
  </r>
  <r>
    <x v="0"/>
    <x v="1724"/>
    <x v="1"/>
    <x v="13794"/>
  </r>
  <r>
    <x v="1"/>
    <x v="1724"/>
    <x v="1"/>
    <x v="13795"/>
  </r>
  <r>
    <x v="0"/>
    <x v="1724"/>
    <x v="2"/>
    <x v="13796"/>
  </r>
  <r>
    <x v="1"/>
    <x v="1724"/>
    <x v="2"/>
    <x v="13797"/>
  </r>
  <r>
    <x v="0"/>
    <x v="1724"/>
    <x v="3"/>
    <x v="13798"/>
  </r>
  <r>
    <x v="1"/>
    <x v="1724"/>
    <x v="3"/>
    <x v="13799"/>
  </r>
  <r>
    <x v="0"/>
    <x v="1725"/>
    <x v="0"/>
    <x v="13800"/>
  </r>
  <r>
    <x v="1"/>
    <x v="1725"/>
    <x v="0"/>
    <x v="13801"/>
  </r>
  <r>
    <x v="0"/>
    <x v="1725"/>
    <x v="1"/>
    <x v="13802"/>
  </r>
  <r>
    <x v="1"/>
    <x v="1725"/>
    <x v="1"/>
    <x v="13803"/>
  </r>
  <r>
    <x v="0"/>
    <x v="1725"/>
    <x v="2"/>
    <x v="13804"/>
  </r>
  <r>
    <x v="1"/>
    <x v="1725"/>
    <x v="2"/>
    <x v="13805"/>
  </r>
  <r>
    <x v="0"/>
    <x v="1725"/>
    <x v="3"/>
    <x v="13806"/>
  </r>
  <r>
    <x v="1"/>
    <x v="1725"/>
    <x v="3"/>
    <x v="13807"/>
  </r>
  <r>
    <x v="0"/>
    <x v="1726"/>
    <x v="0"/>
    <x v="13808"/>
  </r>
  <r>
    <x v="1"/>
    <x v="1726"/>
    <x v="0"/>
    <x v="13809"/>
  </r>
  <r>
    <x v="0"/>
    <x v="1726"/>
    <x v="1"/>
    <x v="13810"/>
  </r>
  <r>
    <x v="1"/>
    <x v="1726"/>
    <x v="1"/>
    <x v="13811"/>
  </r>
  <r>
    <x v="0"/>
    <x v="1726"/>
    <x v="2"/>
    <x v="13812"/>
  </r>
  <r>
    <x v="1"/>
    <x v="1726"/>
    <x v="2"/>
    <x v="13813"/>
  </r>
  <r>
    <x v="0"/>
    <x v="1726"/>
    <x v="3"/>
    <x v="13814"/>
  </r>
  <r>
    <x v="1"/>
    <x v="1726"/>
    <x v="3"/>
    <x v="13815"/>
  </r>
  <r>
    <x v="0"/>
    <x v="1727"/>
    <x v="0"/>
    <x v="13816"/>
  </r>
  <r>
    <x v="1"/>
    <x v="1727"/>
    <x v="0"/>
    <x v="13817"/>
  </r>
  <r>
    <x v="0"/>
    <x v="1727"/>
    <x v="1"/>
    <x v="13818"/>
  </r>
  <r>
    <x v="1"/>
    <x v="1727"/>
    <x v="1"/>
    <x v="13819"/>
  </r>
  <r>
    <x v="0"/>
    <x v="1727"/>
    <x v="2"/>
    <x v="13820"/>
  </r>
  <r>
    <x v="1"/>
    <x v="1727"/>
    <x v="2"/>
    <x v="13821"/>
  </r>
  <r>
    <x v="0"/>
    <x v="1727"/>
    <x v="3"/>
    <x v="13822"/>
  </r>
  <r>
    <x v="1"/>
    <x v="1727"/>
    <x v="3"/>
    <x v="13823"/>
  </r>
  <r>
    <x v="0"/>
    <x v="1728"/>
    <x v="0"/>
    <x v="13824"/>
  </r>
  <r>
    <x v="1"/>
    <x v="1728"/>
    <x v="0"/>
    <x v="13825"/>
  </r>
  <r>
    <x v="0"/>
    <x v="1728"/>
    <x v="1"/>
    <x v="13826"/>
  </r>
  <r>
    <x v="1"/>
    <x v="1728"/>
    <x v="1"/>
    <x v="13827"/>
  </r>
  <r>
    <x v="0"/>
    <x v="1728"/>
    <x v="2"/>
    <x v="13828"/>
  </r>
  <r>
    <x v="1"/>
    <x v="1728"/>
    <x v="2"/>
    <x v="13829"/>
  </r>
  <r>
    <x v="0"/>
    <x v="1728"/>
    <x v="3"/>
    <x v="13830"/>
  </r>
  <r>
    <x v="1"/>
    <x v="1728"/>
    <x v="3"/>
    <x v="13831"/>
  </r>
  <r>
    <x v="0"/>
    <x v="1729"/>
    <x v="0"/>
    <x v="13832"/>
  </r>
  <r>
    <x v="1"/>
    <x v="1729"/>
    <x v="0"/>
    <x v="13833"/>
  </r>
  <r>
    <x v="0"/>
    <x v="1729"/>
    <x v="1"/>
    <x v="13834"/>
  </r>
  <r>
    <x v="1"/>
    <x v="1729"/>
    <x v="1"/>
    <x v="13835"/>
  </r>
  <r>
    <x v="0"/>
    <x v="1729"/>
    <x v="2"/>
    <x v="13836"/>
  </r>
  <r>
    <x v="1"/>
    <x v="1729"/>
    <x v="2"/>
    <x v="13837"/>
  </r>
  <r>
    <x v="0"/>
    <x v="1729"/>
    <x v="3"/>
    <x v="13838"/>
  </r>
  <r>
    <x v="1"/>
    <x v="1729"/>
    <x v="3"/>
    <x v="13839"/>
  </r>
  <r>
    <x v="0"/>
    <x v="1730"/>
    <x v="0"/>
    <x v="13840"/>
  </r>
  <r>
    <x v="1"/>
    <x v="1730"/>
    <x v="0"/>
    <x v="13841"/>
  </r>
  <r>
    <x v="0"/>
    <x v="1730"/>
    <x v="1"/>
    <x v="13842"/>
  </r>
  <r>
    <x v="1"/>
    <x v="1730"/>
    <x v="1"/>
    <x v="13843"/>
  </r>
  <r>
    <x v="0"/>
    <x v="1730"/>
    <x v="2"/>
    <x v="13844"/>
  </r>
  <r>
    <x v="1"/>
    <x v="1730"/>
    <x v="2"/>
    <x v="13845"/>
  </r>
  <r>
    <x v="0"/>
    <x v="1730"/>
    <x v="3"/>
    <x v="13846"/>
  </r>
  <r>
    <x v="1"/>
    <x v="1730"/>
    <x v="3"/>
    <x v="13847"/>
  </r>
  <r>
    <x v="0"/>
    <x v="1731"/>
    <x v="0"/>
    <x v="13848"/>
  </r>
  <r>
    <x v="1"/>
    <x v="1731"/>
    <x v="0"/>
    <x v="13849"/>
  </r>
  <r>
    <x v="0"/>
    <x v="1731"/>
    <x v="1"/>
    <x v="13850"/>
  </r>
  <r>
    <x v="1"/>
    <x v="1731"/>
    <x v="1"/>
    <x v="13851"/>
  </r>
  <r>
    <x v="0"/>
    <x v="1731"/>
    <x v="2"/>
    <x v="13852"/>
  </r>
  <r>
    <x v="1"/>
    <x v="1731"/>
    <x v="2"/>
    <x v="13853"/>
  </r>
  <r>
    <x v="0"/>
    <x v="1731"/>
    <x v="3"/>
    <x v="13854"/>
  </r>
  <r>
    <x v="1"/>
    <x v="1731"/>
    <x v="3"/>
    <x v="13855"/>
  </r>
  <r>
    <x v="0"/>
    <x v="1732"/>
    <x v="0"/>
    <x v="13856"/>
  </r>
  <r>
    <x v="1"/>
    <x v="1732"/>
    <x v="0"/>
    <x v="13857"/>
  </r>
  <r>
    <x v="0"/>
    <x v="1732"/>
    <x v="1"/>
    <x v="13858"/>
  </r>
  <r>
    <x v="1"/>
    <x v="1732"/>
    <x v="1"/>
    <x v="13859"/>
  </r>
  <r>
    <x v="0"/>
    <x v="1732"/>
    <x v="2"/>
    <x v="13860"/>
  </r>
  <r>
    <x v="1"/>
    <x v="1732"/>
    <x v="2"/>
    <x v="13861"/>
  </r>
  <r>
    <x v="0"/>
    <x v="1732"/>
    <x v="3"/>
    <x v="13862"/>
  </r>
  <r>
    <x v="1"/>
    <x v="1732"/>
    <x v="3"/>
    <x v="13863"/>
  </r>
  <r>
    <x v="0"/>
    <x v="1733"/>
    <x v="0"/>
    <x v="13864"/>
  </r>
  <r>
    <x v="1"/>
    <x v="1733"/>
    <x v="0"/>
    <x v="13865"/>
  </r>
  <r>
    <x v="0"/>
    <x v="1733"/>
    <x v="1"/>
    <x v="13866"/>
  </r>
  <r>
    <x v="1"/>
    <x v="1733"/>
    <x v="1"/>
    <x v="13867"/>
  </r>
  <r>
    <x v="0"/>
    <x v="1733"/>
    <x v="2"/>
    <x v="13868"/>
  </r>
  <r>
    <x v="1"/>
    <x v="1733"/>
    <x v="2"/>
    <x v="13869"/>
  </r>
  <r>
    <x v="0"/>
    <x v="1733"/>
    <x v="3"/>
    <x v="13870"/>
  </r>
  <r>
    <x v="1"/>
    <x v="1733"/>
    <x v="3"/>
    <x v="13871"/>
  </r>
  <r>
    <x v="0"/>
    <x v="1734"/>
    <x v="0"/>
    <x v="13872"/>
  </r>
  <r>
    <x v="1"/>
    <x v="1734"/>
    <x v="0"/>
    <x v="13873"/>
  </r>
  <r>
    <x v="0"/>
    <x v="1734"/>
    <x v="1"/>
    <x v="13874"/>
  </r>
  <r>
    <x v="1"/>
    <x v="1734"/>
    <x v="1"/>
    <x v="13875"/>
  </r>
  <r>
    <x v="0"/>
    <x v="1734"/>
    <x v="2"/>
    <x v="13876"/>
  </r>
  <r>
    <x v="1"/>
    <x v="1734"/>
    <x v="2"/>
    <x v="13877"/>
  </r>
  <r>
    <x v="0"/>
    <x v="1734"/>
    <x v="3"/>
    <x v="13878"/>
  </r>
  <r>
    <x v="1"/>
    <x v="1734"/>
    <x v="3"/>
    <x v="13879"/>
  </r>
  <r>
    <x v="0"/>
    <x v="1735"/>
    <x v="0"/>
    <x v="13880"/>
  </r>
  <r>
    <x v="1"/>
    <x v="1735"/>
    <x v="0"/>
    <x v="13881"/>
  </r>
  <r>
    <x v="0"/>
    <x v="1735"/>
    <x v="1"/>
    <x v="13882"/>
  </r>
  <r>
    <x v="1"/>
    <x v="1735"/>
    <x v="1"/>
    <x v="13883"/>
  </r>
  <r>
    <x v="0"/>
    <x v="1735"/>
    <x v="2"/>
    <x v="13884"/>
  </r>
  <r>
    <x v="1"/>
    <x v="1735"/>
    <x v="2"/>
    <x v="13885"/>
  </r>
  <r>
    <x v="0"/>
    <x v="1735"/>
    <x v="3"/>
    <x v="13886"/>
  </r>
  <r>
    <x v="1"/>
    <x v="1735"/>
    <x v="3"/>
    <x v="13887"/>
  </r>
  <r>
    <x v="0"/>
    <x v="1736"/>
    <x v="0"/>
    <x v="13888"/>
  </r>
  <r>
    <x v="1"/>
    <x v="1736"/>
    <x v="0"/>
    <x v="13889"/>
  </r>
  <r>
    <x v="0"/>
    <x v="1736"/>
    <x v="1"/>
    <x v="13890"/>
  </r>
  <r>
    <x v="1"/>
    <x v="1736"/>
    <x v="1"/>
    <x v="13891"/>
  </r>
  <r>
    <x v="0"/>
    <x v="1736"/>
    <x v="2"/>
    <x v="13892"/>
  </r>
  <r>
    <x v="1"/>
    <x v="1736"/>
    <x v="2"/>
    <x v="13893"/>
  </r>
  <r>
    <x v="0"/>
    <x v="1736"/>
    <x v="3"/>
    <x v="13894"/>
  </r>
  <r>
    <x v="1"/>
    <x v="1736"/>
    <x v="3"/>
    <x v="13895"/>
  </r>
  <r>
    <x v="0"/>
    <x v="1737"/>
    <x v="0"/>
    <x v="13896"/>
  </r>
  <r>
    <x v="1"/>
    <x v="1737"/>
    <x v="0"/>
    <x v="13897"/>
  </r>
  <r>
    <x v="0"/>
    <x v="1737"/>
    <x v="1"/>
    <x v="13898"/>
  </r>
  <r>
    <x v="1"/>
    <x v="1737"/>
    <x v="1"/>
    <x v="13899"/>
  </r>
  <r>
    <x v="0"/>
    <x v="1737"/>
    <x v="2"/>
    <x v="13900"/>
  </r>
  <r>
    <x v="1"/>
    <x v="1737"/>
    <x v="2"/>
    <x v="13901"/>
  </r>
  <r>
    <x v="0"/>
    <x v="1737"/>
    <x v="3"/>
    <x v="13902"/>
  </r>
  <r>
    <x v="1"/>
    <x v="1737"/>
    <x v="3"/>
    <x v="13903"/>
  </r>
  <r>
    <x v="0"/>
    <x v="1738"/>
    <x v="0"/>
    <x v="13904"/>
  </r>
  <r>
    <x v="1"/>
    <x v="1738"/>
    <x v="0"/>
    <x v="13905"/>
  </r>
  <r>
    <x v="0"/>
    <x v="1738"/>
    <x v="1"/>
    <x v="13906"/>
  </r>
  <r>
    <x v="1"/>
    <x v="1738"/>
    <x v="1"/>
    <x v="13907"/>
  </r>
  <r>
    <x v="0"/>
    <x v="1738"/>
    <x v="2"/>
    <x v="13908"/>
  </r>
  <r>
    <x v="1"/>
    <x v="1738"/>
    <x v="2"/>
    <x v="13909"/>
  </r>
  <r>
    <x v="0"/>
    <x v="1738"/>
    <x v="3"/>
    <x v="13910"/>
  </r>
  <r>
    <x v="1"/>
    <x v="1738"/>
    <x v="3"/>
    <x v="13911"/>
  </r>
  <r>
    <x v="0"/>
    <x v="1739"/>
    <x v="0"/>
    <x v="13912"/>
  </r>
  <r>
    <x v="1"/>
    <x v="1739"/>
    <x v="0"/>
    <x v="13913"/>
  </r>
  <r>
    <x v="0"/>
    <x v="1739"/>
    <x v="1"/>
    <x v="13914"/>
  </r>
  <r>
    <x v="1"/>
    <x v="1739"/>
    <x v="1"/>
    <x v="13915"/>
  </r>
  <r>
    <x v="0"/>
    <x v="1739"/>
    <x v="2"/>
    <x v="13916"/>
  </r>
  <r>
    <x v="1"/>
    <x v="1739"/>
    <x v="2"/>
    <x v="13917"/>
  </r>
  <r>
    <x v="0"/>
    <x v="1739"/>
    <x v="3"/>
    <x v="13918"/>
  </r>
  <r>
    <x v="1"/>
    <x v="1739"/>
    <x v="3"/>
    <x v="13919"/>
  </r>
  <r>
    <x v="0"/>
    <x v="1740"/>
    <x v="0"/>
    <x v="13920"/>
  </r>
  <r>
    <x v="1"/>
    <x v="1740"/>
    <x v="0"/>
    <x v="13921"/>
  </r>
  <r>
    <x v="0"/>
    <x v="1740"/>
    <x v="1"/>
    <x v="13922"/>
  </r>
  <r>
    <x v="1"/>
    <x v="1740"/>
    <x v="1"/>
    <x v="13923"/>
  </r>
  <r>
    <x v="0"/>
    <x v="1740"/>
    <x v="2"/>
    <x v="13924"/>
  </r>
  <r>
    <x v="1"/>
    <x v="1740"/>
    <x v="2"/>
    <x v="13925"/>
  </r>
  <r>
    <x v="0"/>
    <x v="1740"/>
    <x v="3"/>
    <x v="13926"/>
  </r>
  <r>
    <x v="1"/>
    <x v="1740"/>
    <x v="3"/>
    <x v="13927"/>
  </r>
  <r>
    <x v="0"/>
    <x v="1741"/>
    <x v="0"/>
    <x v="13928"/>
  </r>
  <r>
    <x v="1"/>
    <x v="1741"/>
    <x v="0"/>
    <x v="13929"/>
  </r>
  <r>
    <x v="0"/>
    <x v="1741"/>
    <x v="1"/>
    <x v="13930"/>
  </r>
  <r>
    <x v="1"/>
    <x v="1741"/>
    <x v="1"/>
    <x v="13931"/>
  </r>
  <r>
    <x v="0"/>
    <x v="1741"/>
    <x v="2"/>
    <x v="13932"/>
  </r>
  <r>
    <x v="1"/>
    <x v="1741"/>
    <x v="2"/>
    <x v="13933"/>
  </r>
  <r>
    <x v="0"/>
    <x v="1741"/>
    <x v="3"/>
    <x v="13934"/>
  </r>
  <r>
    <x v="1"/>
    <x v="1741"/>
    <x v="3"/>
    <x v="13935"/>
  </r>
  <r>
    <x v="0"/>
    <x v="1742"/>
    <x v="0"/>
    <x v="13936"/>
  </r>
  <r>
    <x v="1"/>
    <x v="1742"/>
    <x v="0"/>
    <x v="13937"/>
  </r>
  <r>
    <x v="0"/>
    <x v="1742"/>
    <x v="1"/>
    <x v="13938"/>
  </r>
  <r>
    <x v="1"/>
    <x v="1742"/>
    <x v="1"/>
    <x v="13939"/>
  </r>
  <r>
    <x v="0"/>
    <x v="1742"/>
    <x v="2"/>
    <x v="13940"/>
  </r>
  <r>
    <x v="1"/>
    <x v="1742"/>
    <x v="2"/>
    <x v="13941"/>
  </r>
  <r>
    <x v="0"/>
    <x v="1742"/>
    <x v="3"/>
    <x v="13942"/>
  </r>
  <r>
    <x v="1"/>
    <x v="1742"/>
    <x v="3"/>
    <x v="13943"/>
  </r>
  <r>
    <x v="0"/>
    <x v="1743"/>
    <x v="0"/>
    <x v="13944"/>
  </r>
  <r>
    <x v="1"/>
    <x v="1743"/>
    <x v="0"/>
    <x v="13945"/>
  </r>
  <r>
    <x v="0"/>
    <x v="1743"/>
    <x v="1"/>
    <x v="13946"/>
  </r>
  <r>
    <x v="1"/>
    <x v="1743"/>
    <x v="1"/>
    <x v="13947"/>
  </r>
  <r>
    <x v="0"/>
    <x v="1743"/>
    <x v="2"/>
    <x v="13948"/>
  </r>
  <r>
    <x v="1"/>
    <x v="1743"/>
    <x v="2"/>
    <x v="13949"/>
  </r>
  <r>
    <x v="0"/>
    <x v="1743"/>
    <x v="3"/>
    <x v="13950"/>
  </r>
  <r>
    <x v="1"/>
    <x v="1743"/>
    <x v="3"/>
    <x v="13951"/>
  </r>
  <r>
    <x v="0"/>
    <x v="1744"/>
    <x v="0"/>
    <x v="13952"/>
  </r>
  <r>
    <x v="1"/>
    <x v="1744"/>
    <x v="0"/>
    <x v="13953"/>
  </r>
  <r>
    <x v="0"/>
    <x v="1744"/>
    <x v="1"/>
    <x v="13954"/>
  </r>
  <r>
    <x v="1"/>
    <x v="1744"/>
    <x v="1"/>
    <x v="13955"/>
  </r>
  <r>
    <x v="0"/>
    <x v="1744"/>
    <x v="2"/>
    <x v="13956"/>
  </r>
  <r>
    <x v="1"/>
    <x v="1744"/>
    <x v="2"/>
    <x v="13957"/>
  </r>
  <r>
    <x v="0"/>
    <x v="1744"/>
    <x v="3"/>
    <x v="13958"/>
  </r>
  <r>
    <x v="1"/>
    <x v="1744"/>
    <x v="3"/>
    <x v="13959"/>
  </r>
  <r>
    <x v="0"/>
    <x v="1745"/>
    <x v="0"/>
    <x v="13960"/>
  </r>
  <r>
    <x v="1"/>
    <x v="1745"/>
    <x v="0"/>
    <x v="13961"/>
  </r>
  <r>
    <x v="0"/>
    <x v="1745"/>
    <x v="1"/>
    <x v="13962"/>
  </r>
  <r>
    <x v="1"/>
    <x v="1745"/>
    <x v="1"/>
    <x v="13963"/>
  </r>
  <r>
    <x v="0"/>
    <x v="1745"/>
    <x v="2"/>
    <x v="13964"/>
  </r>
  <r>
    <x v="1"/>
    <x v="1745"/>
    <x v="2"/>
    <x v="13965"/>
  </r>
  <r>
    <x v="0"/>
    <x v="1745"/>
    <x v="3"/>
    <x v="13966"/>
  </r>
  <r>
    <x v="1"/>
    <x v="1745"/>
    <x v="3"/>
    <x v="13967"/>
  </r>
  <r>
    <x v="0"/>
    <x v="1746"/>
    <x v="0"/>
    <x v="13968"/>
  </r>
  <r>
    <x v="1"/>
    <x v="1746"/>
    <x v="0"/>
    <x v="13969"/>
  </r>
  <r>
    <x v="0"/>
    <x v="1746"/>
    <x v="1"/>
    <x v="13970"/>
  </r>
  <r>
    <x v="1"/>
    <x v="1746"/>
    <x v="1"/>
    <x v="13971"/>
  </r>
  <r>
    <x v="0"/>
    <x v="1746"/>
    <x v="2"/>
    <x v="13972"/>
  </r>
  <r>
    <x v="1"/>
    <x v="1746"/>
    <x v="2"/>
    <x v="13973"/>
  </r>
  <r>
    <x v="0"/>
    <x v="1746"/>
    <x v="3"/>
    <x v="13974"/>
  </r>
  <r>
    <x v="1"/>
    <x v="1746"/>
    <x v="3"/>
    <x v="13975"/>
  </r>
  <r>
    <x v="0"/>
    <x v="1747"/>
    <x v="0"/>
    <x v="13976"/>
  </r>
  <r>
    <x v="1"/>
    <x v="1747"/>
    <x v="0"/>
    <x v="13977"/>
  </r>
  <r>
    <x v="0"/>
    <x v="1747"/>
    <x v="1"/>
    <x v="13978"/>
  </r>
  <r>
    <x v="1"/>
    <x v="1747"/>
    <x v="1"/>
    <x v="13979"/>
  </r>
  <r>
    <x v="0"/>
    <x v="1747"/>
    <x v="2"/>
    <x v="13980"/>
  </r>
  <r>
    <x v="1"/>
    <x v="1747"/>
    <x v="2"/>
    <x v="13981"/>
  </r>
  <r>
    <x v="0"/>
    <x v="1747"/>
    <x v="3"/>
    <x v="13982"/>
  </r>
  <r>
    <x v="1"/>
    <x v="1747"/>
    <x v="3"/>
    <x v="13983"/>
  </r>
  <r>
    <x v="0"/>
    <x v="1748"/>
    <x v="0"/>
    <x v="13984"/>
  </r>
  <r>
    <x v="1"/>
    <x v="1748"/>
    <x v="0"/>
    <x v="13985"/>
  </r>
  <r>
    <x v="0"/>
    <x v="1748"/>
    <x v="1"/>
    <x v="13986"/>
  </r>
  <r>
    <x v="1"/>
    <x v="1748"/>
    <x v="1"/>
    <x v="13987"/>
  </r>
  <r>
    <x v="0"/>
    <x v="1748"/>
    <x v="2"/>
    <x v="13988"/>
  </r>
  <r>
    <x v="1"/>
    <x v="1748"/>
    <x v="2"/>
    <x v="13989"/>
  </r>
  <r>
    <x v="0"/>
    <x v="1748"/>
    <x v="3"/>
    <x v="13990"/>
  </r>
  <r>
    <x v="1"/>
    <x v="1748"/>
    <x v="3"/>
    <x v="13991"/>
  </r>
  <r>
    <x v="0"/>
    <x v="1749"/>
    <x v="0"/>
    <x v="13992"/>
  </r>
  <r>
    <x v="1"/>
    <x v="1749"/>
    <x v="0"/>
    <x v="13993"/>
  </r>
  <r>
    <x v="0"/>
    <x v="1749"/>
    <x v="1"/>
    <x v="13994"/>
  </r>
  <r>
    <x v="1"/>
    <x v="1749"/>
    <x v="1"/>
    <x v="13995"/>
  </r>
  <r>
    <x v="0"/>
    <x v="1749"/>
    <x v="2"/>
    <x v="13996"/>
  </r>
  <r>
    <x v="1"/>
    <x v="1749"/>
    <x v="2"/>
    <x v="13997"/>
  </r>
  <r>
    <x v="0"/>
    <x v="1749"/>
    <x v="3"/>
    <x v="13998"/>
  </r>
  <r>
    <x v="1"/>
    <x v="1749"/>
    <x v="3"/>
    <x v="13999"/>
  </r>
  <r>
    <x v="0"/>
    <x v="1750"/>
    <x v="0"/>
    <x v="14000"/>
  </r>
  <r>
    <x v="1"/>
    <x v="1750"/>
    <x v="0"/>
    <x v="14001"/>
  </r>
  <r>
    <x v="0"/>
    <x v="1750"/>
    <x v="1"/>
    <x v="14002"/>
  </r>
  <r>
    <x v="1"/>
    <x v="1750"/>
    <x v="1"/>
    <x v="14003"/>
  </r>
  <r>
    <x v="0"/>
    <x v="1750"/>
    <x v="2"/>
    <x v="14004"/>
  </r>
  <r>
    <x v="1"/>
    <x v="1750"/>
    <x v="2"/>
    <x v="14005"/>
  </r>
  <r>
    <x v="0"/>
    <x v="1750"/>
    <x v="3"/>
    <x v="14006"/>
  </r>
  <r>
    <x v="1"/>
    <x v="1750"/>
    <x v="3"/>
    <x v="14007"/>
  </r>
  <r>
    <x v="0"/>
    <x v="1751"/>
    <x v="0"/>
    <x v="14008"/>
  </r>
  <r>
    <x v="1"/>
    <x v="1751"/>
    <x v="0"/>
    <x v="14009"/>
  </r>
  <r>
    <x v="0"/>
    <x v="1751"/>
    <x v="1"/>
    <x v="14010"/>
  </r>
  <r>
    <x v="1"/>
    <x v="1751"/>
    <x v="1"/>
    <x v="14011"/>
  </r>
  <r>
    <x v="0"/>
    <x v="1751"/>
    <x v="2"/>
    <x v="14012"/>
  </r>
  <r>
    <x v="1"/>
    <x v="1751"/>
    <x v="2"/>
    <x v="14013"/>
  </r>
  <r>
    <x v="0"/>
    <x v="1751"/>
    <x v="3"/>
    <x v="14014"/>
  </r>
  <r>
    <x v="1"/>
    <x v="1751"/>
    <x v="3"/>
    <x v="14015"/>
  </r>
  <r>
    <x v="0"/>
    <x v="1752"/>
    <x v="0"/>
    <x v="14016"/>
  </r>
  <r>
    <x v="1"/>
    <x v="1752"/>
    <x v="0"/>
    <x v="14017"/>
  </r>
  <r>
    <x v="0"/>
    <x v="1752"/>
    <x v="1"/>
    <x v="14018"/>
  </r>
  <r>
    <x v="1"/>
    <x v="1752"/>
    <x v="1"/>
    <x v="14019"/>
  </r>
  <r>
    <x v="0"/>
    <x v="1752"/>
    <x v="2"/>
    <x v="14020"/>
  </r>
  <r>
    <x v="1"/>
    <x v="1752"/>
    <x v="2"/>
    <x v="14021"/>
  </r>
  <r>
    <x v="0"/>
    <x v="1752"/>
    <x v="3"/>
    <x v="14022"/>
  </r>
  <r>
    <x v="1"/>
    <x v="1752"/>
    <x v="3"/>
    <x v="14023"/>
  </r>
  <r>
    <x v="0"/>
    <x v="1753"/>
    <x v="0"/>
    <x v="14024"/>
  </r>
  <r>
    <x v="1"/>
    <x v="1753"/>
    <x v="0"/>
    <x v="14025"/>
  </r>
  <r>
    <x v="0"/>
    <x v="1753"/>
    <x v="1"/>
    <x v="14026"/>
  </r>
  <r>
    <x v="1"/>
    <x v="1753"/>
    <x v="1"/>
    <x v="14027"/>
  </r>
  <r>
    <x v="0"/>
    <x v="1753"/>
    <x v="2"/>
    <x v="14028"/>
  </r>
  <r>
    <x v="1"/>
    <x v="1753"/>
    <x v="2"/>
    <x v="14029"/>
  </r>
  <r>
    <x v="0"/>
    <x v="1753"/>
    <x v="3"/>
    <x v="14030"/>
  </r>
  <r>
    <x v="1"/>
    <x v="1753"/>
    <x v="3"/>
    <x v="14031"/>
  </r>
  <r>
    <x v="0"/>
    <x v="1754"/>
    <x v="0"/>
    <x v="14032"/>
  </r>
  <r>
    <x v="1"/>
    <x v="1754"/>
    <x v="0"/>
    <x v="14033"/>
  </r>
  <r>
    <x v="0"/>
    <x v="1754"/>
    <x v="1"/>
    <x v="14034"/>
  </r>
  <r>
    <x v="1"/>
    <x v="1754"/>
    <x v="1"/>
    <x v="14035"/>
  </r>
  <r>
    <x v="0"/>
    <x v="1754"/>
    <x v="2"/>
    <x v="14036"/>
  </r>
  <r>
    <x v="1"/>
    <x v="1754"/>
    <x v="2"/>
    <x v="14037"/>
  </r>
  <r>
    <x v="0"/>
    <x v="1754"/>
    <x v="3"/>
    <x v="14038"/>
  </r>
  <r>
    <x v="1"/>
    <x v="1754"/>
    <x v="3"/>
    <x v="14039"/>
  </r>
  <r>
    <x v="0"/>
    <x v="1755"/>
    <x v="0"/>
    <x v="14040"/>
  </r>
  <r>
    <x v="1"/>
    <x v="1755"/>
    <x v="0"/>
    <x v="14041"/>
  </r>
  <r>
    <x v="0"/>
    <x v="1755"/>
    <x v="1"/>
    <x v="14042"/>
  </r>
  <r>
    <x v="1"/>
    <x v="1755"/>
    <x v="1"/>
    <x v="14043"/>
  </r>
  <r>
    <x v="0"/>
    <x v="1755"/>
    <x v="2"/>
    <x v="14044"/>
  </r>
  <r>
    <x v="1"/>
    <x v="1755"/>
    <x v="2"/>
    <x v="14045"/>
  </r>
  <r>
    <x v="0"/>
    <x v="1755"/>
    <x v="3"/>
    <x v="14046"/>
  </r>
  <r>
    <x v="1"/>
    <x v="1755"/>
    <x v="3"/>
    <x v="14047"/>
  </r>
  <r>
    <x v="0"/>
    <x v="1756"/>
    <x v="0"/>
    <x v="14048"/>
  </r>
  <r>
    <x v="1"/>
    <x v="1756"/>
    <x v="0"/>
    <x v="14049"/>
  </r>
  <r>
    <x v="0"/>
    <x v="1756"/>
    <x v="1"/>
    <x v="14050"/>
  </r>
  <r>
    <x v="1"/>
    <x v="1756"/>
    <x v="1"/>
    <x v="14051"/>
  </r>
  <r>
    <x v="0"/>
    <x v="1756"/>
    <x v="2"/>
    <x v="14052"/>
  </r>
  <r>
    <x v="1"/>
    <x v="1756"/>
    <x v="2"/>
    <x v="14053"/>
  </r>
  <r>
    <x v="0"/>
    <x v="1756"/>
    <x v="3"/>
    <x v="14054"/>
  </r>
  <r>
    <x v="1"/>
    <x v="1756"/>
    <x v="3"/>
    <x v="14055"/>
  </r>
  <r>
    <x v="0"/>
    <x v="1757"/>
    <x v="0"/>
    <x v="14056"/>
  </r>
  <r>
    <x v="1"/>
    <x v="1757"/>
    <x v="0"/>
    <x v="14057"/>
  </r>
  <r>
    <x v="0"/>
    <x v="1757"/>
    <x v="1"/>
    <x v="14058"/>
  </r>
  <r>
    <x v="1"/>
    <x v="1757"/>
    <x v="1"/>
    <x v="14059"/>
  </r>
  <r>
    <x v="0"/>
    <x v="1757"/>
    <x v="2"/>
    <x v="14060"/>
  </r>
  <r>
    <x v="1"/>
    <x v="1757"/>
    <x v="2"/>
    <x v="14061"/>
  </r>
  <r>
    <x v="0"/>
    <x v="1757"/>
    <x v="3"/>
    <x v="14062"/>
  </r>
  <r>
    <x v="1"/>
    <x v="1757"/>
    <x v="3"/>
    <x v="14063"/>
  </r>
  <r>
    <x v="0"/>
    <x v="1758"/>
    <x v="0"/>
    <x v="14064"/>
  </r>
  <r>
    <x v="1"/>
    <x v="1758"/>
    <x v="0"/>
    <x v="14065"/>
  </r>
  <r>
    <x v="0"/>
    <x v="1758"/>
    <x v="1"/>
    <x v="14066"/>
  </r>
  <r>
    <x v="1"/>
    <x v="1758"/>
    <x v="1"/>
    <x v="14067"/>
  </r>
  <r>
    <x v="0"/>
    <x v="1758"/>
    <x v="2"/>
    <x v="14068"/>
  </r>
  <r>
    <x v="1"/>
    <x v="1758"/>
    <x v="2"/>
    <x v="14069"/>
  </r>
  <r>
    <x v="0"/>
    <x v="1758"/>
    <x v="3"/>
    <x v="14070"/>
  </r>
  <r>
    <x v="1"/>
    <x v="1758"/>
    <x v="3"/>
    <x v="14071"/>
  </r>
  <r>
    <x v="0"/>
    <x v="1759"/>
    <x v="0"/>
    <x v="14072"/>
  </r>
  <r>
    <x v="1"/>
    <x v="1759"/>
    <x v="0"/>
    <x v="14073"/>
  </r>
  <r>
    <x v="0"/>
    <x v="1759"/>
    <x v="1"/>
    <x v="14074"/>
  </r>
  <r>
    <x v="1"/>
    <x v="1759"/>
    <x v="1"/>
    <x v="14075"/>
  </r>
  <r>
    <x v="0"/>
    <x v="1759"/>
    <x v="2"/>
    <x v="14076"/>
  </r>
  <r>
    <x v="1"/>
    <x v="1759"/>
    <x v="2"/>
    <x v="14077"/>
  </r>
  <r>
    <x v="0"/>
    <x v="1759"/>
    <x v="3"/>
    <x v="14078"/>
  </r>
  <r>
    <x v="1"/>
    <x v="1759"/>
    <x v="3"/>
    <x v="14079"/>
  </r>
  <r>
    <x v="0"/>
    <x v="1760"/>
    <x v="0"/>
    <x v="14080"/>
  </r>
  <r>
    <x v="1"/>
    <x v="1760"/>
    <x v="0"/>
    <x v="14081"/>
  </r>
  <r>
    <x v="0"/>
    <x v="1760"/>
    <x v="1"/>
    <x v="14082"/>
  </r>
  <r>
    <x v="1"/>
    <x v="1760"/>
    <x v="1"/>
    <x v="14083"/>
  </r>
  <r>
    <x v="0"/>
    <x v="1760"/>
    <x v="2"/>
    <x v="14084"/>
  </r>
  <r>
    <x v="1"/>
    <x v="1760"/>
    <x v="2"/>
    <x v="14085"/>
  </r>
  <r>
    <x v="0"/>
    <x v="1760"/>
    <x v="3"/>
    <x v="14086"/>
  </r>
  <r>
    <x v="1"/>
    <x v="1760"/>
    <x v="3"/>
    <x v="14087"/>
  </r>
  <r>
    <x v="0"/>
    <x v="1761"/>
    <x v="0"/>
    <x v="14088"/>
  </r>
  <r>
    <x v="1"/>
    <x v="1761"/>
    <x v="0"/>
    <x v="14089"/>
  </r>
  <r>
    <x v="0"/>
    <x v="1761"/>
    <x v="1"/>
    <x v="14090"/>
  </r>
  <r>
    <x v="1"/>
    <x v="1761"/>
    <x v="1"/>
    <x v="14091"/>
  </r>
  <r>
    <x v="0"/>
    <x v="1761"/>
    <x v="2"/>
    <x v="14092"/>
  </r>
  <r>
    <x v="1"/>
    <x v="1761"/>
    <x v="2"/>
    <x v="14093"/>
  </r>
  <r>
    <x v="0"/>
    <x v="1761"/>
    <x v="3"/>
    <x v="14094"/>
  </r>
  <r>
    <x v="1"/>
    <x v="1761"/>
    <x v="3"/>
    <x v="14095"/>
  </r>
  <r>
    <x v="0"/>
    <x v="1762"/>
    <x v="0"/>
    <x v="14096"/>
  </r>
  <r>
    <x v="1"/>
    <x v="1762"/>
    <x v="0"/>
    <x v="14097"/>
  </r>
  <r>
    <x v="0"/>
    <x v="1762"/>
    <x v="1"/>
    <x v="14098"/>
  </r>
  <r>
    <x v="1"/>
    <x v="1762"/>
    <x v="1"/>
    <x v="14099"/>
  </r>
  <r>
    <x v="0"/>
    <x v="1762"/>
    <x v="2"/>
    <x v="14100"/>
  </r>
  <r>
    <x v="1"/>
    <x v="1762"/>
    <x v="2"/>
    <x v="14101"/>
  </r>
  <r>
    <x v="0"/>
    <x v="1762"/>
    <x v="3"/>
    <x v="14102"/>
  </r>
  <r>
    <x v="1"/>
    <x v="1762"/>
    <x v="3"/>
    <x v="14103"/>
  </r>
  <r>
    <x v="0"/>
    <x v="1763"/>
    <x v="0"/>
    <x v="14104"/>
  </r>
  <r>
    <x v="1"/>
    <x v="1763"/>
    <x v="0"/>
    <x v="14105"/>
  </r>
  <r>
    <x v="0"/>
    <x v="1763"/>
    <x v="1"/>
    <x v="14106"/>
  </r>
  <r>
    <x v="1"/>
    <x v="1763"/>
    <x v="1"/>
    <x v="14107"/>
  </r>
  <r>
    <x v="0"/>
    <x v="1763"/>
    <x v="2"/>
    <x v="14108"/>
  </r>
  <r>
    <x v="1"/>
    <x v="1763"/>
    <x v="2"/>
    <x v="14109"/>
  </r>
  <r>
    <x v="0"/>
    <x v="1763"/>
    <x v="3"/>
    <x v="14110"/>
  </r>
  <r>
    <x v="1"/>
    <x v="1763"/>
    <x v="3"/>
    <x v="14111"/>
  </r>
  <r>
    <x v="0"/>
    <x v="1764"/>
    <x v="0"/>
    <x v="14112"/>
  </r>
  <r>
    <x v="1"/>
    <x v="1764"/>
    <x v="0"/>
    <x v="14113"/>
  </r>
  <r>
    <x v="0"/>
    <x v="1764"/>
    <x v="1"/>
    <x v="14114"/>
  </r>
  <r>
    <x v="1"/>
    <x v="1764"/>
    <x v="1"/>
    <x v="14115"/>
  </r>
  <r>
    <x v="0"/>
    <x v="1764"/>
    <x v="2"/>
    <x v="14116"/>
  </r>
  <r>
    <x v="1"/>
    <x v="1764"/>
    <x v="2"/>
    <x v="14117"/>
  </r>
  <r>
    <x v="0"/>
    <x v="1764"/>
    <x v="3"/>
    <x v="14118"/>
  </r>
  <r>
    <x v="1"/>
    <x v="1764"/>
    <x v="3"/>
    <x v="14119"/>
  </r>
  <r>
    <x v="0"/>
    <x v="1765"/>
    <x v="0"/>
    <x v="14120"/>
  </r>
  <r>
    <x v="1"/>
    <x v="1765"/>
    <x v="0"/>
    <x v="14121"/>
  </r>
  <r>
    <x v="0"/>
    <x v="1765"/>
    <x v="1"/>
    <x v="14122"/>
  </r>
  <r>
    <x v="1"/>
    <x v="1765"/>
    <x v="1"/>
    <x v="14123"/>
  </r>
  <r>
    <x v="0"/>
    <x v="1765"/>
    <x v="2"/>
    <x v="14124"/>
  </r>
  <r>
    <x v="1"/>
    <x v="1765"/>
    <x v="2"/>
    <x v="14125"/>
  </r>
  <r>
    <x v="0"/>
    <x v="1765"/>
    <x v="3"/>
    <x v="14126"/>
  </r>
  <r>
    <x v="1"/>
    <x v="1765"/>
    <x v="3"/>
    <x v="14127"/>
  </r>
  <r>
    <x v="0"/>
    <x v="1766"/>
    <x v="0"/>
    <x v="14128"/>
  </r>
  <r>
    <x v="1"/>
    <x v="1766"/>
    <x v="0"/>
    <x v="14129"/>
  </r>
  <r>
    <x v="0"/>
    <x v="1766"/>
    <x v="1"/>
    <x v="14130"/>
  </r>
  <r>
    <x v="1"/>
    <x v="1766"/>
    <x v="1"/>
    <x v="14131"/>
  </r>
  <r>
    <x v="0"/>
    <x v="1766"/>
    <x v="2"/>
    <x v="14132"/>
  </r>
  <r>
    <x v="1"/>
    <x v="1766"/>
    <x v="2"/>
    <x v="14133"/>
  </r>
  <r>
    <x v="0"/>
    <x v="1766"/>
    <x v="3"/>
    <x v="14134"/>
  </r>
  <r>
    <x v="1"/>
    <x v="1766"/>
    <x v="3"/>
    <x v="14135"/>
  </r>
  <r>
    <x v="0"/>
    <x v="1767"/>
    <x v="0"/>
    <x v="14136"/>
  </r>
  <r>
    <x v="1"/>
    <x v="1767"/>
    <x v="0"/>
    <x v="14137"/>
  </r>
  <r>
    <x v="0"/>
    <x v="1767"/>
    <x v="1"/>
    <x v="14138"/>
  </r>
  <r>
    <x v="1"/>
    <x v="1767"/>
    <x v="1"/>
    <x v="14139"/>
  </r>
  <r>
    <x v="0"/>
    <x v="1767"/>
    <x v="2"/>
    <x v="14140"/>
  </r>
  <r>
    <x v="1"/>
    <x v="1767"/>
    <x v="2"/>
    <x v="14141"/>
  </r>
  <r>
    <x v="0"/>
    <x v="1767"/>
    <x v="3"/>
    <x v="14142"/>
  </r>
  <r>
    <x v="1"/>
    <x v="1767"/>
    <x v="3"/>
    <x v="14143"/>
  </r>
  <r>
    <x v="0"/>
    <x v="1768"/>
    <x v="0"/>
    <x v="14144"/>
  </r>
  <r>
    <x v="1"/>
    <x v="1768"/>
    <x v="0"/>
    <x v="14145"/>
  </r>
  <r>
    <x v="0"/>
    <x v="1768"/>
    <x v="1"/>
    <x v="14146"/>
  </r>
  <r>
    <x v="1"/>
    <x v="1768"/>
    <x v="1"/>
    <x v="14147"/>
  </r>
  <r>
    <x v="0"/>
    <x v="1768"/>
    <x v="2"/>
    <x v="14148"/>
  </r>
  <r>
    <x v="1"/>
    <x v="1768"/>
    <x v="2"/>
    <x v="14149"/>
  </r>
  <r>
    <x v="0"/>
    <x v="1768"/>
    <x v="3"/>
    <x v="14150"/>
  </r>
  <r>
    <x v="1"/>
    <x v="1768"/>
    <x v="3"/>
    <x v="14151"/>
  </r>
  <r>
    <x v="0"/>
    <x v="1769"/>
    <x v="0"/>
    <x v="14152"/>
  </r>
  <r>
    <x v="1"/>
    <x v="1769"/>
    <x v="0"/>
    <x v="14153"/>
  </r>
  <r>
    <x v="0"/>
    <x v="1769"/>
    <x v="1"/>
    <x v="14154"/>
  </r>
  <r>
    <x v="1"/>
    <x v="1769"/>
    <x v="1"/>
    <x v="14155"/>
  </r>
  <r>
    <x v="0"/>
    <x v="1769"/>
    <x v="2"/>
    <x v="14156"/>
  </r>
  <r>
    <x v="1"/>
    <x v="1769"/>
    <x v="2"/>
    <x v="14157"/>
  </r>
  <r>
    <x v="0"/>
    <x v="1769"/>
    <x v="3"/>
    <x v="14158"/>
  </r>
  <r>
    <x v="1"/>
    <x v="1769"/>
    <x v="3"/>
    <x v="14159"/>
  </r>
  <r>
    <x v="0"/>
    <x v="1770"/>
    <x v="0"/>
    <x v="14160"/>
  </r>
  <r>
    <x v="1"/>
    <x v="1770"/>
    <x v="0"/>
    <x v="14161"/>
  </r>
  <r>
    <x v="0"/>
    <x v="1770"/>
    <x v="1"/>
    <x v="14162"/>
  </r>
  <r>
    <x v="1"/>
    <x v="1770"/>
    <x v="1"/>
    <x v="14163"/>
  </r>
  <r>
    <x v="0"/>
    <x v="1770"/>
    <x v="2"/>
    <x v="14164"/>
  </r>
  <r>
    <x v="1"/>
    <x v="1770"/>
    <x v="2"/>
    <x v="14165"/>
  </r>
  <r>
    <x v="0"/>
    <x v="1770"/>
    <x v="3"/>
    <x v="14166"/>
  </r>
  <r>
    <x v="1"/>
    <x v="1770"/>
    <x v="3"/>
    <x v="14167"/>
  </r>
  <r>
    <x v="0"/>
    <x v="1771"/>
    <x v="0"/>
    <x v="14168"/>
  </r>
  <r>
    <x v="1"/>
    <x v="1771"/>
    <x v="0"/>
    <x v="14169"/>
  </r>
  <r>
    <x v="0"/>
    <x v="1771"/>
    <x v="1"/>
    <x v="14170"/>
  </r>
  <r>
    <x v="1"/>
    <x v="1771"/>
    <x v="1"/>
    <x v="14171"/>
  </r>
  <r>
    <x v="0"/>
    <x v="1771"/>
    <x v="2"/>
    <x v="14172"/>
  </r>
  <r>
    <x v="1"/>
    <x v="1771"/>
    <x v="2"/>
    <x v="14173"/>
  </r>
  <r>
    <x v="0"/>
    <x v="1771"/>
    <x v="3"/>
    <x v="14174"/>
  </r>
  <r>
    <x v="1"/>
    <x v="1771"/>
    <x v="3"/>
    <x v="14175"/>
  </r>
  <r>
    <x v="0"/>
    <x v="1772"/>
    <x v="0"/>
    <x v="14176"/>
  </r>
  <r>
    <x v="1"/>
    <x v="1772"/>
    <x v="0"/>
    <x v="14177"/>
  </r>
  <r>
    <x v="0"/>
    <x v="1772"/>
    <x v="1"/>
    <x v="14178"/>
  </r>
  <r>
    <x v="1"/>
    <x v="1772"/>
    <x v="1"/>
    <x v="14179"/>
  </r>
  <r>
    <x v="0"/>
    <x v="1772"/>
    <x v="2"/>
    <x v="14180"/>
  </r>
  <r>
    <x v="1"/>
    <x v="1772"/>
    <x v="2"/>
    <x v="14181"/>
  </r>
  <r>
    <x v="0"/>
    <x v="1772"/>
    <x v="3"/>
    <x v="14182"/>
  </r>
  <r>
    <x v="1"/>
    <x v="1772"/>
    <x v="3"/>
    <x v="14183"/>
  </r>
  <r>
    <x v="0"/>
    <x v="1773"/>
    <x v="0"/>
    <x v="14184"/>
  </r>
  <r>
    <x v="1"/>
    <x v="1773"/>
    <x v="0"/>
    <x v="14185"/>
  </r>
  <r>
    <x v="0"/>
    <x v="1773"/>
    <x v="1"/>
    <x v="14186"/>
  </r>
  <r>
    <x v="1"/>
    <x v="1773"/>
    <x v="1"/>
    <x v="14187"/>
  </r>
  <r>
    <x v="0"/>
    <x v="1773"/>
    <x v="2"/>
    <x v="14188"/>
  </r>
  <r>
    <x v="1"/>
    <x v="1773"/>
    <x v="2"/>
    <x v="14189"/>
  </r>
  <r>
    <x v="0"/>
    <x v="1773"/>
    <x v="3"/>
    <x v="14190"/>
  </r>
  <r>
    <x v="1"/>
    <x v="1773"/>
    <x v="3"/>
    <x v="14191"/>
  </r>
  <r>
    <x v="0"/>
    <x v="1774"/>
    <x v="0"/>
    <x v="14192"/>
  </r>
  <r>
    <x v="1"/>
    <x v="1774"/>
    <x v="0"/>
    <x v="14193"/>
  </r>
  <r>
    <x v="0"/>
    <x v="1774"/>
    <x v="1"/>
    <x v="14194"/>
  </r>
  <r>
    <x v="1"/>
    <x v="1774"/>
    <x v="1"/>
    <x v="14195"/>
  </r>
  <r>
    <x v="0"/>
    <x v="1774"/>
    <x v="2"/>
    <x v="14196"/>
  </r>
  <r>
    <x v="1"/>
    <x v="1774"/>
    <x v="2"/>
    <x v="14197"/>
  </r>
  <r>
    <x v="0"/>
    <x v="1774"/>
    <x v="3"/>
    <x v="14198"/>
  </r>
  <r>
    <x v="1"/>
    <x v="1774"/>
    <x v="3"/>
    <x v="14199"/>
  </r>
  <r>
    <x v="0"/>
    <x v="1775"/>
    <x v="0"/>
    <x v="14200"/>
  </r>
  <r>
    <x v="1"/>
    <x v="1775"/>
    <x v="0"/>
    <x v="14201"/>
  </r>
  <r>
    <x v="0"/>
    <x v="1775"/>
    <x v="1"/>
    <x v="14202"/>
  </r>
  <r>
    <x v="1"/>
    <x v="1775"/>
    <x v="1"/>
    <x v="14203"/>
  </r>
  <r>
    <x v="0"/>
    <x v="1775"/>
    <x v="2"/>
    <x v="14204"/>
  </r>
  <r>
    <x v="1"/>
    <x v="1775"/>
    <x v="2"/>
    <x v="14205"/>
  </r>
  <r>
    <x v="0"/>
    <x v="1775"/>
    <x v="3"/>
    <x v="14206"/>
  </r>
  <r>
    <x v="1"/>
    <x v="1775"/>
    <x v="3"/>
    <x v="14207"/>
  </r>
  <r>
    <x v="0"/>
    <x v="1776"/>
    <x v="0"/>
    <x v="14208"/>
  </r>
  <r>
    <x v="1"/>
    <x v="1776"/>
    <x v="0"/>
    <x v="14209"/>
  </r>
  <r>
    <x v="0"/>
    <x v="1776"/>
    <x v="1"/>
    <x v="14210"/>
  </r>
  <r>
    <x v="1"/>
    <x v="1776"/>
    <x v="1"/>
    <x v="14211"/>
  </r>
  <r>
    <x v="0"/>
    <x v="1776"/>
    <x v="2"/>
    <x v="14212"/>
  </r>
  <r>
    <x v="1"/>
    <x v="1776"/>
    <x v="2"/>
    <x v="14213"/>
  </r>
  <r>
    <x v="0"/>
    <x v="1776"/>
    <x v="3"/>
    <x v="14214"/>
  </r>
  <r>
    <x v="1"/>
    <x v="1776"/>
    <x v="3"/>
    <x v="14215"/>
  </r>
  <r>
    <x v="0"/>
    <x v="1777"/>
    <x v="0"/>
    <x v="14216"/>
  </r>
  <r>
    <x v="1"/>
    <x v="1777"/>
    <x v="0"/>
    <x v="14217"/>
  </r>
  <r>
    <x v="0"/>
    <x v="1777"/>
    <x v="1"/>
    <x v="14218"/>
  </r>
  <r>
    <x v="1"/>
    <x v="1777"/>
    <x v="1"/>
    <x v="14219"/>
  </r>
  <r>
    <x v="0"/>
    <x v="1777"/>
    <x v="2"/>
    <x v="14220"/>
  </r>
  <r>
    <x v="1"/>
    <x v="1777"/>
    <x v="2"/>
    <x v="14221"/>
  </r>
  <r>
    <x v="0"/>
    <x v="1777"/>
    <x v="3"/>
    <x v="14222"/>
  </r>
  <r>
    <x v="1"/>
    <x v="1777"/>
    <x v="3"/>
    <x v="14223"/>
  </r>
  <r>
    <x v="0"/>
    <x v="1778"/>
    <x v="0"/>
    <x v="14224"/>
  </r>
  <r>
    <x v="1"/>
    <x v="1778"/>
    <x v="0"/>
    <x v="14225"/>
  </r>
  <r>
    <x v="0"/>
    <x v="1778"/>
    <x v="1"/>
    <x v="14226"/>
  </r>
  <r>
    <x v="1"/>
    <x v="1778"/>
    <x v="1"/>
    <x v="14227"/>
  </r>
  <r>
    <x v="0"/>
    <x v="1778"/>
    <x v="2"/>
    <x v="14228"/>
  </r>
  <r>
    <x v="1"/>
    <x v="1778"/>
    <x v="2"/>
    <x v="14229"/>
  </r>
  <r>
    <x v="0"/>
    <x v="1778"/>
    <x v="3"/>
    <x v="14230"/>
  </r>
  <r>
    <x v="1"/>
    <x v="1778"/>
    <x v="3"/>
    <x v="14231"/>
  </r>
  <r>
    <x v="0"/>
    <x v="1779"/>
    <x v="0"/>
    <x v="14232"/>
  </r>
  <r>
    <x v="1"/>
    <x v="1779"/>
    <x v="0"/>
    <x v="14233"/>
  </r>
  <r>
    <x v="0"/>
    <x v="1779"/>
    <x v="1"/>
    <x v="14234"/>
  </r>
  <r>
    <x v="1"/>
    <x v="1779"/>
    <x v="1"/>
    <x v="14235"/>
  </r>
  <r>
    <x v="0"/>
    <x v="1779"/>
    <x v="2"/>
    <x v="14236"/>
  </r>
  <r>
    <x v="1"/>
    <x v="1779"/>
    <x v="2"/>
    <x v="14237"/>
  </r>
  <r>
    <x v="0"/>
    <x v="1779"/>
    <x v="3"/>
    <x v="14238"/>
  </r>
  <r>
    <x v="1"/>
    <x v="1779"/>
    <x v="3"/>
    <x v="14239"/>
  </r>
  <r>
    <x v="0"/>
    <x v="1780"/>
    <x v="0"/>
    <x v="14240"/>
  </r>
  <r>
    <x v="1"/>
    <x v="1780"/>
    <x v="0"/>
    <x v="14241"/>
  </r>
  <r>
    <x v="0"/>
    <x v="1780"/>
    <x v="1"/>
    <x v="14242"/>
  </r>
  <r>
    <x v="1"/>
    <x v="1780"/>
    <x v="1"/>
    <x v="14243"/>
  </r>
  <r>
    <x v="0"/>
    <x v="1780"/>
    <x v="2"/>
    <x v="14244"/>
  </r>
  <r>
    <x v="1"/>
    <x v="1780"/>
    <x v="2"/>
    <x v="14245"/>
  </r>
  <r>
    <x v="0"/>
    <x v="1780"/>
    <x v="3"/>
    <x v="14246"/>
  </r>
  <r>
    <x v="1"/>
    <x v="1780"/>
    <x v="3"/>
    <x v="14247"/>
  </r>
  <r>
    <x v="0"/>
    <x v="1781"/>
    <x v="0"/>
    <x v="14248"/>
  </r>
  <r>
    <x v="1"/>
    <x v="1781"/>
    <x v="0"/>
    <x v="14249"/>
  </r>
  <r>
    <x v="0"/>
    <x v="1781"/>
    <x v="1"/>
    <x v="14250"/>
  </r>
  <r>
    <x v="1"/>
    <x v="1781"/>
    <x v="1"/>
    <x v="14251"/>
  </r>
  <r>
    <x v="0"/>
    <x v="1781"/>
    <x v="2"/>
    <x v="14252"/>
  </r>
  <r>
    <x v="1"/>
    <x v="1781"/>
    <x v="2"/>
    <x v="14253"/>
  </r>
  <r>
    <x v="0"/>
    <x v="1781"/>
    <x v="3"/>
    <x v="14254"/>
  </r>
  <r>
    <x v="1"/>
    <x v="1781"/>
    <x v="3"/>
    <x v="14255"/>
  </r>
  <r>
    <x v="0"/>
    <x v="1782"/>
    <x v="0"/>
    <x v="14256"/>
  </r>
  <r>
    <x v="1"/>
    <x v="1782"/>
    <x v="0"/>
    <x v="14257"/>
  </r>
  <r>
    <x v="0"/>
    <x v="1782"/>
    <x v="1"/>
    <x v="14258"/>
  </r>
  <r>
    <x v="1"/>
    <x v="1782"/>
    <x v="1"/>
    <x v="14259"/>
  </r>
  <r>
    <x v="0"/>
    <x v="1782"/>
    <x v="2"/>
    <x v="14260"/>
  </r>
  <r>
    <x v="1"/>
    <x v="1782"/>
    <x v="2"/>
    <x v="14261"/>
  </r>
  <r>
    <x v="0"/>
    <x v="1782"/>
    <x v="3"/>
    <x v="14262"/>
  </r>
  <r>
    <x v="1"/>
    <x v="1782"/>
    <x v="3"/>
    <x v="14263"/>
  </r>
  <r>
    <x v="0"/>
    <x v="1783"/>
    <x v="0"/>
    <x v="14264"/>
  </r>
  <r>
    <x v="1"/>
    <x v="1783"/>
    <x v="0"/>
    <x v="14265"/>
  </r>
  <r>
    <x v="0"/>
    <x v="1783"/>
    <x v="1"/>
    <x v="14266"/>
  </r>
  <r>
    <x v="1"/>
    <x v="1783"/>
    <x v="1"/>
    <x v="14267"/>
  </r>
  <r>
    <x v="0"/>
    <x v="1783"/>
    <x v="2"/>
    <x v="14268"/>
  </r>
  <r>
    <x v="1"/>
    <x v="1783"/>
    <x v="2"/>
    <x v="14269"/>
  </r>
  <r>
    <x v="0"/>
    <x v="1783"/>
    <x v="3"/>
    <x v="14270"/>
  </r>
  <r>
    <x v="1"/>
    <x v="1783"/>
    <x v="3"/>
    <x v="14271"/>
  </r>
  <r>
    <x v="0"/>
    <x v="1784"/>
    <x v="0"/>
    <x v="14272"/>
  </r>
  <r>
    <x v="1"/>
    <x v="1784"/>
    <x v="0"/>
    <x v="14273"/>
  </r>
  <r>
    <x v="0"/>
    <x v="1784"/>
    <x v="1"/>
    <x v="14274"/>
  </r>
  <r>
    <x v="1"/>
    <x v="1784"/>
    <x v="1"/>
    <x v="14275"/>
  </r>
  <r>
    <x v="0"/>
    <x v="1784"/>
    <x v="2"/>
    <x v="14276"/>
  </r>
  <r>
    <x v="1"/>
    <x v="1784"/>
    <x v="2"/>
    <x v="14277"/>
  </r>
  <r>
    <x v="0"/>
    <x v="1784"/>
    <x v="3"/>
    <x v="14278"/>
  </r>
  <r>
    <x v="1"/>
    <x v="1784"/>
    <x v="3"/>
    <x v="14279"/>
  </r>
  <r>
    <x v="0"/>
    <x v="1785"/>
    <x v="0"/>
    <x v="14280"/>
  </r>
  <r>
    <x v="1"/>
    <x v="1785"/>
    <x v="0"/>
    <x v="14281"/>
  </r>
  <r>
    <x v="0"/>
    <x v="1785"/>
    <x v="1"/>
    <x v="14282"/>
  </r>
  <r>
    <x v="1"/>
    <x v="1785"/>
    <x v="1"/>
    <x v="14283"/>
  </r>
  <r>
    <x v="0"/>
    <x v="1785"/>
    <x v="2"/>
    <x v="14284"/>
  </r>
  <r>
    <x v="1"/>
    <x v="1785"/>
    <x v="2"/>
    <x v="14285"/>
  </r>
  <r>
    <x v="0"/>
    <x v="1785"/>
    <x v="3"/>
    <x v="14286"/>
  </r>
  <r>
    <x v="1"/>
    <x v="1785"/>
    <x v="3"/>
    <x v="14287"/>
  </r>
  <r>
    <x v="0"/>
    <x v="1786"/>
    <x v="0"/>
    <x v="14288"/>
  </r>
  <r>
    <x v="1"/>
    <x v="1786"/>
    <x v="0"/>
    <x v="14289"/>
  </r>
  <r>
    <x v="0"/>
    <x v="1786"/>
    <x v="1"/>
    <x v="14290"/>
  </r>
  <r>
    <x v="1"/>
    <x v="1786"/>
    <x v="1"/>
    <x v="14291"/>
  </r>
  <r>
    <x v="0"/>
    <x v="1786"/>
    <x v="2"/>
    <x v="14292"/>
  </r>
  <r>
    <x v="1"/>
    <x v="1786"/>
    <x v="2"/>
    <x v="14293"/>
  </r>
  <r>
    <x v="0"/>
    <x v="1786"/>
    <x v="3"/>
    <x v="14294"/>
  </r>
  <r>
    <x v="1"/>
    <x v="1786"/>
    <x v="3"/>
    <x v="14295"/>
  </r>
  <r>
    <x v="0"/>
    <x v="1787"/>
    <x v="0"/>
    <x v="14296"/>
  </r>
  <r>
    <x v="1"/>
    <x v="1787"/>
    <x v="0"/>
    <x v="14297"/>
  </r>
  <r>
    <x v="0"/>
    <x v="1787"/>
    <x v="1"/>
    <x v="14298"/>
  </r>
  <r>
    <x v="1"/>
    <x v="1787"/>
    <x v="1"/>
    <x v="14299"/>
  </r>
  <r>
    <x v="0"/>
    <x v="1787"/>
    <x v="2"/>
    <x v="14300"/>
  </r>
  <r>
    <x v="1"/>
    <x v="1787"/>
    <x v="2"/>
    <x v="14301"/>
  </r>
  <r>
    <x v="0"/>
    <x v="1787"/>
    <x v="3"/>
    <x v="14302"/>
  </r>
  <r>
    <x v="1"/>
    <x v="1787"/>
    <x v="3"/>
    <x v="14303"/>
  </r>
  <r>
    <x v="0"/>
    <x v="1788"/>
    <x v="0"/>
    <x v="14304"/>
  </r>
  <r>
    <x v="1"/>
    <x v="1788"/>
    <x v="0"/>
    <x v="14305"/>
  </r>
  <r>
    <x v="0"/>
    <x v="1788"/>
    <x v="1"/>
    <x v="14306"/>
  </r>
  <r>
    <x v="1"/>
    <x v="1788"/>
    <x v="1"/>
    <x v="14307"/>
  </r>
  <r>
    <x v="0"/>
    <x v="1788"/>
    <x v="2"/>
    <x v="14308"/>
  </r>
  <r>
    <x v="1"/>
    <x v="1788"/>
    <x v="2"/>
    <x v="14309"/>
  </r>
  <r>
    <x v="0"/>
    <x v="1788"/>
    <x v="3"/>
    <x v="14310"/>
  </r>
  <r>
    <x v="1"/>
    <x v="1788"/>
    <x v="3"/>
    <x v="14311"/>
  </r>
  <r>
    <x v="0"/>
    <x v="1789"/>
    <x v="0"/>
    <x v="14312"/>
  </r>
  <r>
    <x v="1"/>
    <x v="1789"/>
    <x v="0"/>
    <x v="14313"/>
  </r>
  <r>
    <x v="0"/>
    <x v="1789"/>
    <x v="1"/>
    <x v="14314"/>
  </r>
  <r>
    <x v="1"/>
    <x v="1789"/>
    <x v="1"/>
    <x v="14315"/>
  </r>
  <r>
    <x v="0"/>
    <x v="1789"/>
    <x v="2"/>
    <x v="14316"/>
  </r>
  <r>
    <x v="1"/>
    <x v="1789"/>
    <x v="2"/>
    <x v="14317"/>
  </r>
  <r>
    <x v="0"/>
    <x v="1789"/>
    <x v="3"/>
    <x v="14318"/>
  </r>
  <r>
    <x v="1"/>
    <x v="1789"/>
    <x v="3"/>
    <x v="14319"/>
  </r>
  <r>
    <x v="0"/>
    <x v="1790"/>
    <x v="0"/>
    <x v="14320"/>
  </r>
  <r>
    <x v="1"/>
    <x v="1790"/>
    <x v="0"/>
    <x v="14321"/>
  </r>
  <r>
    <x v="0"/>
    <x v="1790"/>
    <x v="1"/>
    <x v="14322"/>
  </r>
  <r>
    <x v="1"/>
    <x v="1790"/>
    <x v="1"/>
    <x v="14323"/>
  </r>
  <r>
    <x v="0"/>
    <x v="1790"/>
    <x v="2"/>
    <x v="14324"/>
  </r>
  <r>
    <x v="1"/>
    <x v="1790"/>
    <x v="2"/>
    <x v="14325"/>
  </r>
  <r>
    <x v="0"/>
    <x v="1790"/>
    <x v="3"/>
    <x v="14326"/>
  </r>
  <r>
    <x v="1"/>
    <x v="1790"/>
    <x v="3"/>
    <x v="14327"/>
  </r>
  <r>
    <x v="0"/>
    <x v="1791"/>
    <x v="0"/>
    <x v="14328"/>
  </r>
  <r>
    <x v="1"/>
    <x v="1791"/>
    <x v="0"/>
    <x v="14329"/>
  </r>
  <r>
    <x v="0"/>
    <x v="1791"/>
    <x v="1"/>
    <x v="14330"/>
  </r>
  <r>
    <x v="1"/>
    <x v="1791"/>
    <x v="1"/>
    <x v="14331"/>
  </r>
  <r>
    <x v="0"/>
    <x v="1791"/>
    <x v="2"/>
    <x v="14332"/>
  </r>
  <r>
    <x v="1"/>
    <x v="1791"/>
    <x v="2"/>
    <x v="14333"/>
  </r>
  <r>
    <x v="0"/>
    <x v="1791"/>
    <x v="3"/>
    <x v="14334"/>
  </r>
  <r>
    <x v="1"/>
    <x v="1791"/>
    <x v="3"/>
    <x v="14335"/>
  </r>
  <r>
    <x v="0"/>
    <x v="1792"/>
    <x v="0"/>
    <x v="14336"/>
  </r>
  <r>
    <x v="1"/>
    <x v="1792"/>
    <x v="0"/>
    <x v="14337"/>
  </r>
  <r>
    <x v="0"/>
    <x v="1792"/>
    <x v="1"/>
    <x v="14338"/>
  </r>
  <r>
    <x v="1"/>
    <x v="1792"/>
    <x v="1"/>
    <x v="14339"/>
  </r>
  <r>
    <x v="0"/>
    <x v="1792"/>
    <x v="2"/>
    <x v="14340"/>
  </r>
  <r>
    <x v="1"/>
    <x v="1792"/>
    <x v="2"/>
    <x v="14341"/>
  </r>
  <r>
    <x v="0"/>
    <x v="1792"/>
    <x v="3"/>
    <x v="14342"/>
  </r>
  <r>
    <x v="1"/>
    <x v="1792"/>
    <x v="3"/>
    <x v="14343"/>
  </r>
  <r>
    <x v="0"/>
    <x v="1793"/>
    <x v="0"/>
    <x v="14344"/>
  </r>
  <r>
    <x v="1"/>
    <x v="1793"/>
    <x v="0"/>
    <x v="14345"/>
  </r>
  <r>
    <x v="0"/>
    <x v="1793"/>
    <x v="1"/>
    <x v="14346"/>
  </r>
  <r>
    <x v="1"/>
    <x v="1793"/>
    <x v="1"/>
    <x v="14347"/>
  </r>
  <r>
    <x v="0"/>
    <x v="1793"/>
    <x v="2"/>
    <x v="14348"/>
  </r>
  <r>
    <x v="1"/>
    <x v="1793"/>
    <x v="2"/>
    <x v="14349"/>
  </r>
  <r>
    <x v="0"/>
    <x v="1793"/>
    <x v="3"/>
    <x v="14350"/>
  </r>
  <r>
    <x v="1"/>
    <x v="1793"/>
    <x v="3"/>
    <x v="14351"/>
  </r>
  <r>
    <x v="0"/>
    <x v="1794"/>
    <x v="0"/>
    <x v="14352"/>
  </r>
  <r>
    <x v="1"/>
    <x v="1794"/>
    <x v="0"/>
    <x v="14353"/>
  </r>
  <r>
    <x v="0"/>
    <x v="1794"/>
    <x v="1"/>
    <x v="14354"/>
  </r>
  <r>
    <x v="1"/>
    <x v="1794"/>
    <x v="1"/>
    <x v="14355"/>
  </r>
  <r>
    <x v="0"/>
    <x v="1794"/>
    <x v="2"/>
    <x v="14356"/>
  </r>
  <r>
    <x v="1"/>
    <x v="1794"/>
    <x v="2"/>
    <x v="14357"/>
  </r>
  <r>
    <x v="0"/>
    <x v="1794"/>
    <x v="3"/>
    <x v="14358"/>
  </r>
  <r>
    <x v="1"/>
    <x v="1794"/>
    <x v="3"/>
    <x v="14359"/>
  </r>
  <r>
    <x v="0"/>
    <x v="1795"/>
    <x v="0"/>
    <x v="14360"/>
  </r>
  <r>
    <x v="1"/>
    <x v="1795"/>
    <x v="0"/>
    <x v="14361"/>
  </r>
  <r>
    <x v="0"/>
    <x v="1795"/>
    <x v="1"/>
    <x v="14362"/>
  </r>
  <r>
    <x v="1"/>
    <x v="1795"/>
    <x v="1"/>
    <x v="14363"/>
  </r>
  <r>
    <x v="0"/>
    <x v="1795"/>
    <x v="2"/>
    <x v="14364"/>
  </r>
  <r>
    <x v="1"/>
    <x v="1795"/>
    <x v="2"/>
    <x v="14365"/>
  </r>
  <r>
    <x v="0"/>
    <x v="1795"/>
    <x v="3"/>
    <x v="14366"/>
  </r>
  <r>
    <x v="1"/>
    <x v="1795"/>
    <x v="3"/>
    <x v="14367"/>
  </r>
  <r>
    <x v="0"/>
    <x v="1796"/>
    <x v="0"/>
    <x v="14368"/>
  </r>
  <r>
    <x v="1"/>
    <x v="1796"/>
    <x v="0"/>
    <x v="14369"/>
  </r>
  <r>
    <x v="0"/>
    <x v="1796"/>
    <x v="1"/>
    <x v="14370"/>
  </r>
  <r>
    <x v="1"/>
    <x v="1796"/>
    <x v="1"/>
    <x v="14371"/>
  </r>
  <r>
    <x v="0"/>
    <x v="1796"/>
    <x v="2"/>
    <x v="14372"/>
  </r>
  <r>
    <x v="1"/>
    <x v="1796"/>
    <x v="2"/>
    <x v="14373"/>
  </r>
  <r>
    <x v="0"/>
    <x v="1796"/>
    <x v="3"/>
    <x v="14374"/>
  </r>
  <r>
    <x v="1"/>
    <x v="1796"/>
    <x v="3"/>
    <x v="14375"/>
  </r>
  <r>
    <x v="0"/>
    <x v="1797"/>
    <x v="0"/>
    <x v="14376"/>
  </r>
  <r>
    <x v="1"/>
    <x v="1797"/>
    <x v="0"/>
    <x v="14377"/>
  </r>
  <r>
    <x v="0"/>
    <x v="1797"/>
    <x v="1"/>
    <x v="14378"/>
  </r>
  <r>
    <x v="1"/>
    <x v="1797"/>
    <x v="1"/>
    <x v="14379"/>
  </r>
  <r>
    <x v="0"/>
    <x v="1797"/>
    <x v="2"/>
    <x v="14380"/>
  </r>
  <r>
    <x v="1"/>
    <x v="1797"/>
    <x v="2"/>
    <x v="14381"/>
  </r>
  <r>
    <x v="0"/>
    <x v="1797"/>
    <x v="3"/>
    <x v="14382"/>
  </r>
  <r>
    <x v="1"/>
    <x v="1797"/>
    <x v="3"/>
    <x v="14383"/>
  </r>
  <r>
    <x v="0"/>
    <x v="1798"/>
    <x v="0"/>
    <x v="14384"/>
  </r>
  <r>
    <x v="1"/>
    <x v="1798"/>
    <x v="0"/>
    <x v="14385"/>
  </r>
  <r>
    <x v="0"/>
    <x v="1798"/>
    <x v="1"/>
    <x v="14386"/>
  </r>
  <r>
    <x v="1"/>
    <x v="1798"/>
    <x v="1"/>
    <x v="14387"/>
  </r>
  <r>
    <x v="0"/>
    <x v="1798"/>
    <x v="2"/>
    <x v="14388"/>
  </r>
  <r>
    <x v="1"/>
    <x v="1798"/>
    <x v="2"/>
    <x v="14389"/>
  </r>
  <r>
    <x v="0"/>
    <x v="1798"/>
    <x v="3"/>
    <x v="14390"/>
  </r>
  <r>
    <x v="1"/>
    <x v="1798"/>
    <x v="3"/>
    <x v="14391"/>
  </r>
  <r>
    <x v="0"/>
    <x v="1799"/>
    <x v="0"/>
    <x v="14392"/>
  </r>
  <r>
    <x v="1"/>
    <x v="1799"/>
    <x v="0"/>
    <x v="14393"/>
  </r>
  <r>
    <x v="0"/>
    <x v="1799"/>
    <x v="1"/>
    <x v="14394"/>
  </r>
  <r>
    <x v="1"/>
    <x v="1799"/>
    <x v="1"/>
    <x v="14395"/>
  </r>
  <r>
    <x v="0"/>
    <x v="1799"/>
    <x v="2"/>
    <x v="14396"/>
  </r>
  <r>
    <x v="1"/>
    <x v="1799"/>
    <x v="2"/>
    <x v="14397"/>
  </r>
  <r>
    <x v="0"/>
    <x v="1799"/>
    <x v="3"/>
    <x v="14398"/>
  </r>
  <r>
    <x v="1"/>
    <x v="1799"/>
    <x v="3"/>
    <x v="14399"/>
  </r>
  <r>
    <x v="0"/>
    <x v="1800"/>
    <x v="0"/>
    <x v="14400"/>
  </r>
  <r>
    <x v="1"/>
    <x v="1800"/>
    <x v="0"/>
    <x v="14401"/>
  </r>
  <r>
    <x v="0"/>
    <x v="1800"/>
    <x v="1"/>
    <x v="14402"/>
  </r>
  <r>
    <x v="1"/>
    <x v="1800"/>
    <x v="1"/>
    <x v="14403"/>
  </r>
  <r>
    <x v="0"/>
    <x v="1800"/>
    <x v="2"/>
    <x v="14404"/>
  </r>
  <r>
    <x v="1"/>
    <x v="1800"/>
    <x v="2"/>
    <x v="14405"/>
  </r>
  <r>
    <x v="0"/>
    <x v="1800"/>
    <x v="3"/>
    <x v="14406"/>
  </r>
  <r>
    <x v="1"/>
    <x v="1800"/>
    <x v="3"/>
    <x v="14407"/>
  </r>
  <r>
    <x v="0"/>
    <x v="1801"/>
    <x v="0"/>
    <x v="14408"/>
  </r>
  <r>
    <x v="1"/>
    <x v="1801"/>
    <x v="0"/>
    <x v="14409"/>
  </r>
  <r>
    <x v="0"/>
    <x v="1801"/>
    <x v="1"/>
    <x v="14410"/>
  </r>
  <r>
    <x v="1"/>
    <x v="1801"/>
    <x v="1"/>
    <x v="14411"/>
  </r>
  <r>
    <x v="0"/>
    <x v="1801"/>
    <x v="2"/>
    <x v="14412"/>
  </r>
  <r>
    <x v="1"/>
    <x v="1801"/>
    <x v="2"/>
    <x v="14413"/>
  </r>
  <r>
    <x v="0"/>
    <x v="1801"/>
    <x v="3"/>
    <x v="14414"/>
  </r>
  <r>
    <x v="1"/>
    <x v="1801"/>
    <x v="3"/>
    <x v="14415"/>
  </r>
  <r>
    <x v="0"/>
    <x v="1802"/>
    <x v="0"/>
    <x v="14416"/>
  </r>
  <r>
    <x v="1"/>
    <x v="1802"/>
    <x v="0"/>
    <x v="14417"/>
  </r>
  <r>
    <x v="0"/>
    <x v="1802"/>
    <x v="1"/>
    <x v="14418"/>
  </r>
  <r>
    <x v="1"/>
    <x v="1802"/>
    <x v="1"/>
    <x v="14419"/>
  </r>
  <r>
    <x v="0"/>
    <x v="1802"/>
    <x v="2"/>
    <x v="14420"/>
  </r>
  <r>
    <x v="1"/>
    <x v="1802"/>
    <x v="2"/>
    <x v="14421"/>
  </r>
  <r>
    <x v="0"/>
    <x v="1802"/>
    <x v="3"/>
    <x v="14422"/>
  </r>
  <r>
    <x v="1"/>
    <x v="1802"/>
    <x v="3"/>
    <x v="14423"/>
  </r>
  <r>
    <x v="0"/>
    <x v="1803"/>
    <x v="0"/>
    <x v="14424"/>
  </r>
  <r>
    <x v="1"/>
    <x v="1803"/>
    <x v="0"/>
    <x v="14425"/>
  </r>
  <r>
    <x v="0"/>
    <x v="1803"/>
    <x v="1"/>
    <x v="14426"/>
  </r>
  <r>
    <x v="1"/>
    <x v="1803"/>
    <x v="1"/>
    <x v="14427"/>
  </r>
  <r>
    <x v="0"/>
    <x v="1803"/>
    <x v="2"/>
    <x v="14428"/>
  </r>
  <r>
    <x v="1"/>
    <x v="1803"/>
    <x v="2"/>
    <x v="14429"/>
  </r>
  <r>
    <x v="0"/>
    <x v="1803"/>
    <x v="3"/>
    <x v="14430"/>
  </r>
  <r>
    <x v="1"/>
    <x v="1803"/>
    <x v="3"/>
    <x v="14431"/>
  </r>
  <r>
    <x v="0"/>
    <x v="1804"/>
    <x v="0"/>
    <x v="14432"/>
  </r>
  <r>
    <x v="1"/>
    <x v="1804"/>
    <x v="0"/>
    <x v="14433"/>
  </r>
  <r>
    <x v="0"/>
    <x v="1804"/>
    <x v="1"/>
    <x v="14434"/>
  </r>
  <r>
    <x v="1"/>
    <x v="1804"/>
    <x v="1"/>
    <x v="14435"/>
  </r>
  <r>
    <x v="0"/>
    <x v="1804"/>
    <x v="2"/>
    <x v="14436"/>
  </r>
  <r>
    <x v="1"/>
    <x v="1804"/>
    <x v="2"/>
    <x v="14437"/>
  </r>
  <r>
    <x v="0"/>
    <x v="1804"/>
    <x v="3"/>
    <x v="14438"/>
  </r>
  <r>
    <x v="1"/>
    <x v="1804"/>
    <x v="3"/>
    <x v="14439"/>
  </r>
  <r>
    <x v="0"/>
    <x v="1805"/>
    <x v="0"/>
    <x v="14440"/>
  </r>
  <r>
    <x v="1"/>
    <x v="1805"/>
    <x v="0"/>
    <x v="14441"/>
  </r>
  <r>
    <x v="0"/>
    <x v="1805"/>
    <x v="1"/>
    <x v="14442"/>
  </r>
  <r>
    <x v="1"/>
    <x v="1805"/>
    <x v="1"/>
    <x v="14443"/>
  </r>
  <r>
    <x v="0"/>
    <x v="1805"/>
    <x v="2"/>
    <x v="14444"/>
  </r>
  <r>
    <x v="1"/>
    <x v="1805"/>
    <x v="2"/>
    <x v="14445"/>
  </r>
  <r>
    <x v="0"/>
    <x v="1805"/>
    <x v="3"/>
    <x v="14446"/>
  </r>
  <r>
    <x v="1"/>
    <x v="1805"/>
    <x v="3"/>
    <x v="14447"/>
  </r>
  <r>
    <x v="0"/>
    <x v="1806"/>
    <x v="0"/>
    <x v="14448"/>
  </r>
  <r>
    <x v="1"/>
    <x v="1806"/>
    <x v="0"/>
    <x v="14449"/>
  </r>
  <r>
    <x v="0"/>
    <x v="1806"/>
    <x v="1"/>
    <x v="14450"/>
  </r>
  <r>
    <x v="1"/>
    <x v="1806"/>
    <x v="1"/>
    <x v="14451"/>
  </r>
  <r>
    <x v="0"/>
    <x v="1806"/>
    <x v="2"/>
    <x v="14452"/>
  </r>
  <r>
    <x v="1"/>
    <x v="1806"/>
    <x v="2"/>
    <x v="14453"/>
  </r>
  <r>
    <x v="0"/>
    <x v="1806"/>
    <x v="3"/>
    <x v="14454"/>
  </r>
  <r>
    <x v="1"/>
    <x v="1806"/>
    <x v="3"/>
    <x v="14455"/>
  </r>
  <r>
    <x v="0"/>
    <x v="1807"/>
    <x v="0"/>
    <x v="14456"/>
  </r>
  <r>
    <x v="1"/>
    <x v="1807"/>
    <x v="0"/>
    <x v="14457"/>
  </r>
  <r>
    <x v="0"/>
    <x v="1807"/>
    <x v="1"/>
    <x v="14458"/>
  </r>
  <r>
    <x v="1"/>
    <x v="1807"/>
    <x v="1"/>
    <x v="14459"/>
  </r>
  <r>
    <x v="0"/>
    <x v="1807"/>
    <x v="2"/>
    <x v="14460"/>
  </r>
  <r>
    <x v="1"/>
    <x v="1807"/>
    <x v="2"/>
    <x v="14461"/>
  </r>
  <r>
    <x v="0"/>
    <x v="1807"/>
    <x v="3"/>
    <x v="14462"/>
  </r>
  <r>
    <x v="1"/>
    <x v="1807"/>
    <x v="3"/>
    <x v="14463"/>
  </r>
  <r>
    <x v="0"/>
    <x v="1808"/>
    <x v="0"/>
    <x v="14464"/>
  </r>
  <r>
    <x v="1"/>
    <x v="1808"/>
    <x v="0"/>
    <x v="14465"/>
  </r>
  <r>
    <x v="0"/>
    <x v="1808"/>
    <x v="1"/>
    <x v="14466"/>
  </r>
  <r>
    <x v="1"/>
    <x v="1808"/>
    <x v="1"/>
    <x v="14467"/>
  </r>
  <r>
    <x v="0"/>
    <x v="1808"/>
    <x v="2"/>
    <x v="14468"/>
  </r>
  <r>
    <x v="1"/>
    <x v="1808"/>
    <x v="2"/>
    <x v="14469"/>
  </r>
  <r>
    <x v="0"/>
    <x v="1808"/>
    <x v="3"/>
    <x v="14470"/>
  </r>
  <r>
    <x v="1"/>
    <x v="1808"/>
    <x v="3"/>
    <x v="14471"/>
  </r>
  <r>
    <x v="0"/>
    <x v="1809"/>
    <x v="0"/>
    <x v="14472"/>
  </r>
  <r>
    <x v="1"/>
    <x v="1809"/>
    <x v="0"/>
    <x v="14473"/>
  </r>
  <r>
    <x v="0"/>
    <x v="1809"/>
    <x v="1"/>
    <x v="14474"/>
  </r>
  <r>
    <x v="1"/>
    <x v="1809"/>
    <x v="1"/>
    <x v="14475"/>
  </r>
  <r>
    <x v="0"/>
    <x v="1809"/>
    <x v="2"/>
    <x v="14476"/>
  </r>
  <r>
    <x v="1"/>
    <x v="1809"/>
    <x v="2"/>
    <x v="14477"/>
  </r>
  <r>
    <x v="0"/>
    <x v="1809"/>
    <x v="3"/>
    <x v="14478"/>
  </r>
  <r>
    <x v="1"/>
    <x v="1809"/>
    <x v="3"/>
    <x v="14479"/>
  </r>
  <r>
    <x v="0"/>
    <x v="1810"/>
    <x v="0"/>
    <x v="14480"/>
  </r>
  <r>
    <x v="1"/>
    <x v="1810"/>
    <x v="0"/>
    <x v="14481"/>
  </r>
  <r>
    <x v="0"/>
    <x v="1810"/>
    <x v="1"/>
    <x v="14482"/>
  </r>
  <r>
    <x v="1"/>
    <x v="1810"/>
    <x v="1"/>
    <x v="14483"/>
  </r>
  <r>
    <x v="0"/>
    <x v="1810"/>
    <x v="2"/>
    <x v="14484"/>
  </r>
  <r>
    <x v="1"/>
    <x v="1810"/>
    <x v="2"/>
    <x v="14485"/>
  </r>
  <r>
    <x v="0"/>
    <x v="1810"/>
    <x v="3"/>
    <x v="14486"/>
  </r>
  <r>
    <x v="1"/>
    <x v="1810"/>
    <x v="3"/>
    <x v="14487"/>
  </r>
  <r>
    <x v="0"/>
    <x v="1811"/>
    <x v="0"/>
    <x v="14488"/>
  </r>
  <r>
    <x v="1"/>
    <x v="1811"/>
    <x v="0"/>
    <x v="14489"/>
  </r>
  <r>
    <x v="0"/>
    <x v="1811"/>
    <x v="1"/>
    <x v="14490"/>
  </r>
  <r>
    <x v="1"/>
    <x v="1811"/>
    <x v="1"/>
    <x v="14491"/>
  </r>
  <r>
    <x v="0"/>
    <x v="1811"/>
    <x v="2"/>
    <x v="14492"/>
  </r>
  <r>
    <x v="1"/>
    <x v="1811"/>
    <x v="2"/>
    <x v="14493"/>
  </r>
  <r>
    <x v="0"/>
    <x v="1811"/>
    <x v="3"/>
    <x v="14494"/>
  </r>
  <r>
    <x v="1"/>
    <x v="1811"/>
    <x v="3"/>
    <x v="14495"/>
  </r>
  <r>
    <x v="0"/>
    <x v="1812"/>
    <x v="0"/>
    <x v="14496"/>
  </r>
  <r>
    <x v="1"/>
    <x v="1812"/>
    <x v="0"/>
    <x v="14497"/>
  </r>
  <r>
    <x v="0"/>
    <x v="1812"/>
    <x v="1"/>
    <x v="14498"/>
  </r>
  <r>
    <x v="1"/>
    <x v="1812"/>
    <x v="1"/>
    <x v="14499"/>
  </r>
  <r>
    <x v="0"/>
    <x v="1812"/>
    <x v="2"/>
    <x v="14500"/>
  </r>
  <r>
    <x v="1"/>
    <x v="1812"/>
    <x v="2"/>
    <x v="14501"/>
  </r>
  <r>
    <x v="0"/>
    <x v="1812"/>
    <x v="3"/>
    <x v="14502"/>
  </r>
  <r>
    <x v="1"/>
    <x v="1812"/>
    <x v="3"/>
    <x v="14503"/>
  </r>
  <r>
    <x v="0"/>
    <x v="1813"/>
    <x v="0"/>
    <x v="14504"/>
  </r>
  <r>
    <x v="1"/>
    <x v="1813"/>
    <x v="0"/>
    <x v="14505"/>
  </r>
  <r>
    <x v="0"/>
    <x v="1813"/>
    <x v="1"/>
    <x v="14506"/>
  </r>
  <r>
    <x v="1"/>
    <x v="1813"/>
    <x v="1"/>
    <x v="14507"/>
  </r>
  <r>
    <x v="0"/>
    <x v="1813"/>
    <x v="2"/>
    <x v="14508"/>
  </r>
  <r>
    <x v="1"/>
    <x v="1813"/>
    <x v="2"/>
    <x v="14509"/>
  </r>
  <r>
    <x v="0"/>
    <x v="1813"/>
    <x v="3"/>
    <x v="14510"/>
  </r>
  <r>
    <x v="1"/>
    <x v="1813"/>
    <x v="3"/>
    <x v="14511"/>
  </r>
  <r>
    <x v="0"/>
    <x v="1814"/>
    <x v="0"/>
    <x v="14512"/>
  </r>
  <r>
    <x v="1"/>
    <x v="1814"/>
    <x v="0"/>
    <x v="14513"/>
  </r>
  <r>
    <x v="0"/>
    <x v="1814"/>
    <x v="1"/>
    <x v="14514"/>
  </r>
  <r>
    <x v="1"/>
    <x v="1814"/>
    <x v="1"/>
    <x v="14515"/>
  </r>
  <r>
    <x v="0"/>
    <x v="1814"/>
    <x v="2"/>
    <x v="14516"/>
  </r>
  <r>
    <x v="1"/>
    <x v="1814"/>
    <x v="2"/>
    <x v="14517"/>
  </r>
  <r>
    <x v="0"/>
    <x v="1814"/>
    <x v="3"/>
    <x v="14518"/>
  </r>
  <r>
    <x v="1"/>
    <x v="1814"/>
    <x v="3"/>
    <x v="14519"/>
  </r>
  <r>
    <x v="0"/>
    <x v="1815"/>
    <x v="0"/>
    <x v="14520"/>
  </r>
  <r>
    <x v="1"/>
    <x v="1815"/>
    <x v="0"/>
    <x v="14521"/>
  </r>
  <r>
    <x v="0"/>
    <x v="1815"/>
    <x v="1"/>
    <x v="14522"/>
  </r>
  <r>
    <x v="1"/>
    <x v="1815"/>
    <x v="1"/>
    <x v="14523"/>
  </r>
  <r>
    <x v="0"/>
    <x v="1815"/>
    <x v="2"/>
    <x v="14524"/>
  </r>
  <r>
    <x v="1"/>
    <x v="1815"/>
    <x v="2"/>
    <x v="14525"/>
  </r>
  <r>
    <x v="0"/>
    <x v="1815"/>
    <x v="3"/>
    <x v="14526"/>
  </r>
  <r>
    <x v="1"/>
    <x v="1815"/>
    <x v="3"/>
    <x v="14527"/>
  </r>
  <r>
    <x v="0"/>
    <x v="1816"/>
    <x v="0"/>
    <x v="14528"/>
  </r>
  <r>
    <x v="1"/>
    <x v="1816"/>
    <x v="0"/>
    <x v="14529"/>
  </r>
  <r>
    <x v="0"/>
    <x v="1816"/>
    <x v="1"/>
    <x v="14530"/>
  </r>
  <r>
    <x v="1"/>
    <x v="1816"/>
    <x v="1"/>
    <x v="14531"/>
  </r>
  <r>
    <x v="0"/>
    <x v="1816"/>
    <x v="2"/>
    <x v="14532"/>
  </r>
  <r>
    <x v="1"/>
    <x v="1816"/>
    <x v="2"/>
    <x v="14533"/>
  </r>
  <r>
    <x v="0"/>
    <x v="1816"/>
    <x v="3"/>
    <x v="14534"/>
  </r>
  <r>
    <x v="1"/>
    <x v="1816"/>
    <x v="3"/>
    <x v="14535"/>
  </r>
  <r>
    <x v="0"/>
    <x v="1817"/>
    <x v="0"/>
    <x v="14536"/>
  </r>
  <r>
    <x v="1"/>
    <x v="1817"/>
    <x v="0"/>
    <x v="14537"/>
  </r>
  <r>
    <x v="0"/>
    <x v="1817"/>
    <x v="1"/>
    <x v="14538"/>
  </r>
  <r>
    <x v="1"/>
    <x v="1817"/>
    <x v="1"/>
    <x v="14539"/>
  </r>
  <r>
    <x v="0"/>
    <x v="1817"/>
    <x v="2"/>
    <x v="14540"/>
  </r>
  <r>
    <x v="1"/>
    <x v="1817"/>
    <x v="2"/>
    <x v="14541"/>
  </r>
  <r>
    <x v="0"/>
    <x v="1817"/>
    <x v="3"/>
    <x v="14542"/>
  </r>
  <r>
    <x v="1"/>
    <x v="1817"/>
    <x v="3"/>
    <x v="14543"/>
  </r>
  <r>
    <x v="0"/>
    <x v="1818"/>
    <x v="0"/>
    <x v="14544"/>
  </r>
  <r>
    <x v="1"/>
    <x v="1818"/>
    <x v="0"/>
    <x v="14545"/>
  </r>
  <r>
    <x v="0"/>
    <x v="1818"/>
    <x v="1"/>
    <x v="14546"/>
  </r>
  <r>
    <x v="1"/>
    <x v="1818"/>
    <x v="1"/>
    <x v="14547"/>
  </r>
  <r>
    <x v="0"/>
    <x v="1818"/>
    <x v="2"/>
    <x v="14548"/>
  </r>
  <r>
    <x v="1"/>
    <x v="1818"/>
    <x v="2"/>
    <x v="14549"/>
  </r>
  <r>
    <x v="0"/>
    <x v="1818"/>
    <x v="3"/>
    <x v="14550"/>
  </r>
  <r>
    <x v="1"/>
    <x v="1818"/>
    <x v="3"/>
    <x v="14551"/>
  </r>
  <r>
    <x v="0"/>
    <x v="1819"/>
    <x v="0"/>
    <x v="14552"/>
  </r>
  <r>
    <x v="1"/>
    <x v="1819"/>
    <x v="0"/>
    <x v="14553"/>
  </r>
  <r>
    <x v="0"/>
    <x v="1819"/>
    <x v="1"/>
    <x v="14554"/>
  </r>
  <r>
    <x v="1"/>
    <x v="1819"/>
    <x v="1"/>
    <x v="14555"/>
  </r>
  <r>
    <x v="0"/>
    <x v="1819"/>
    <x v="2"/>
    <x v="14556"/>
  </r>
  <r>
    <x v="1"/>
    <x v="1819"/>
    <x v="2"/>
    <x v="14557"/>
  </r>
  <r>
    <x v="0"/>
    <x v="1819"/>
    <x v="3"/>
    <x v="14558"/>
  </r>
  <r>
    <x v="1"/>
    <x v="1819"/>
    <x v="3"/>
    <x v="14559"/>
  </r>
  <r>
    <x v="0"/>
    <x v="1820"/>
    <x v="0"/>
    <x v="14560"/>
  </r>
  <r>
    <x v="1"/>
    <x v="1820"/>
    <x v="0"/>
    <x v="14561"/>
  </r>
  <r>
    <x v="0"/>
    <x v="1820"/>
    <x v="1"/>
    <x v="14562"/>
  </r>
  <r>
    <x v="1"/>
    <x v="1820"/>
    <x v="1"/>
    <x v="14563"/>
  </r>
  <r>
    <x v="0"/>
    <x v="1820"/>
    <x v="2"/>
    <x v="14564"/>
  </r>
  <r>
    <x v="1"/>
    <x v="1820"/>
    <x v="2"/>
    <x v="14565"/>
  </r>
  <r>
    <x v="0"/>
    <x v="1820"/>
    <x v="3"/>
    <x v="14566"/>
  </r>
  <r>
    <x v="1"/>
    <x v="1820"/>
    <x v="3"/>
    <x v="14567"/>
  </r>
  <r>
    <x v="0"/>
    <x v="1821"/>
    <x v="0"/>
    <x v="14568"/>
  </r>
  <r>
    <x v="1"/>
    <x v="1821"/>
    <x v="0"/>
    <x v="14569"/>
  </r>
  <r>
    <x v="0"/>
    <x v="1821"/>
    <x v="1"/>
    <x v="14570"/>
  </r>
  <r>
    <x v="1"/>
    <x v="1821"/>
    <x v="1"/>
    <x v="14571"/>
  </r>
  <r>
    <x v="0"/>
    <x v="1821"/>
    <x v="2"/>
    <x v="14572"/>
  </r>
  <r>
    <x v="1"/>
    <x v="1821"/>
    <x v="2"/>
    <x v="14573"/>
  </r>
  <r>
    <x v="0"/>
    <x v="1821"/>
    <x v="3"/>
    <x v="14574"/>
  </r>
  <r>
    <x v="1"/>
    <x v="1821"/>
    <x v="3"/>
    <x v="14575"/>
  </r>
  <r>
    <x v="0"/>
    <x v="1822"/>
    <x v="0"/>
    <x v="14576"/>
  </r>
  <r>
    <x v="1"/>
    <x v="1822"/>
    <x v="0"/>
    <x v="14577"/>
  </r>
  <r>
    <x v="0"/>
    <x v="1822"/>
    <x v="1"/>
    <x v="14578"/>
  </r>
  <r>
    <x v="1"/>
    <x v="1822"/>
    <x v="1"/>
    <x v="14579"/>
  </r>
  <r>
    <x v="0"/>
    <x v="1822"/>
    <x v="2"/>
    <x v="14580"/>
  </r>
  <r>
    <x v="1"/>
    <x v="1822"/>
    <x v="2"/>
    <x v="14581"/>
  </r>
  <r>
    <x v="0"/>
    <x v="1822"/>
    <x v="3"/>
    <x v="14582"/>
  </r>
  <r>
    <x v="1"/>
    <x v="1822"/>
    <x v="3"/>
    <x v="14583"/>
  </r>
  <r>
    <x v="0"/>
    <x v="1823"/>
    <x v="0"/>
    <x v="14584"/>
  </r>
  <r>
    <x v="1"/>
    <x v="1823"/>
    <x v="0"/>
    <x v="14585"/>
  </r>
  <r>
    <x v="0"/>
    <x v="1823"/>
    <x v="1"/>
    <x v="14586"/>
  </r>
  <r>
    <x v="1"/>
    <x v="1823"/>
    <x v="1"/>
    <x v="14587"/>
  </r>
  <r>
    <x v="0"/>
    <x v="1823"/>
    <x v="2"/>
    <x v="14588"/>
  </r>
  <r>
    <x v="1"/>
    <x v="1823"/>
    <x v="2"/>
    <x v="14589"/>
  </r>
  <r>
    <x v="0"/>
    <x v="1823"/>
    <x v="3"/>
    <x v="14590"/>
  </r>
  <r>
    <x v="1"/>
    <x v="1823"/>
    <x v="3"/>
    <x v="14591"/>
  </r>
  <r>
    <x v="0"/>
    <x v="1824"/>
    <x v="0"/>
    <x v="14592"/>
  </r>
  <r>
    <x v="1"/>
    <x v="1824"/>
    <x v="0"/>
    <x v="14593"/>
  </r>
  <r>
    <x v="0"/>
    <x v="1824"/>
    <x v="1"/>
    <x v="14594"/>
  </r>
  <r>
    <x v="1"/>
    <x v="1824"/>
    <x v="1"/>
    <x v="14595"/>
  </r>
  <r>
    <x v="0"/>
    <x v="1824"/>
    <x v="2"/>
    <x v="14596"/>
  </r>
  <r>
    <x v="1"/>
    <x v="1824"/>
    <x v="2"/>
    <x v="14597"/>
  </r>
  <r>
    <x v="0"/>
    <x v="1824"/>
    <x v="3"/>
    <x v="14598"/>
  </r>
  <r>
    <x v="1"/>
    <x v="1824"/>
    <x v="3"/>
    <x v="14599"/>
  </r>
  <r>
    <x v="0"/>
    <x v="1825"/>
    <x v="0"/>
    <x v="14600"/>
  </r>
  <r>
    <x v="1"/>
    <x v="1825"/>
    <x v="0"/>
    <x v="14601"/>
  </r>
  <r>
    <x v="0"/>
    <x v="1825"/>
    <x v="1"/>
    <x v="14602"/>
  </r>
  <r>
    <x v="1"/>
    <x v="1825"/>
    <x v="1"/>
    <x v="14603"/>
  </r>
  <r>
    <x v="0"/>
    <x v="1825"/>
    <x v="2"/>
    <x v="14604"/>
  </r>
  <r>
    <x v="1"/>
    <x v="1825"/>
    <x v="2"/>
    <x v="14605"/>
  </r>
  <r>
    <x v="0"/>
    <x v="1825"/>
    <x v="3"/>
    <x v="14606"/>
  </r>
  <r>
    <x v="1"/>
    <x v="1825"/>
    <x v="3"/>
    <x v="14607"/>
  </r>
  <r>
    <x v="0"/>
    <x v="1826"/>
    <x v="0"/>
    <x v="14608"/>
  </r>
  <r>
    <x v="1"/>
    <x v="1826"/>
    <x v="0"/>
    <x v="14609"/>
  </r>
  <r>
    <x v="0"/>
    <x v="1826"/>
    <x v="1"/>
    <x v="14610"/>
  </r>
  <r>
    <x v="1"/>
    <x v="1826"/>
    <x v="1"/>
    <x v="14611"/>
  </r>
  <r>
    <x v="0"/>
    <x v="1826"/>
    <x v="2"/>
    <x v="14612"/>
  </r>
  <r>
    <x v="1"/>
    <x v="1826"/>
    <x v="2"/>
    <x v="14613"/>
  </r>
  <r>
    <x v="0"/>
    <x v="1826"/>
    <x v="3"/>
    <x v="14614"/>
  </r>
  <r>
    <x v="1"/>
    <x v="1826"/>
    <x v="3"/>
    <x v="14615"/>
  </r>
  <r>
    <x v="0"/>
    <x v="1827"/>
    <x v="0"/>
    <x v="14616"/>
  </r>
  <r>
    <x v="1"/>
    <x v="1827"/>
    <x v="0"/>
    <x v="14617"/>
  </r>
  <r>
    <x v="0"/>
    <x v="1827"/>
    <x v="1"/>
    <x v="14618"/>
  </r>
  <r>
    <x v="1"/>
    <x v="1827"/>
    <x v="1"/>
    <x v="14619"/>
  </r>
  <r>
    <x v="0"/>
    <x v="1827"/>
    <x v="2"/>
    <x v="14620"/>
  </r>
  <r>
    <x v="1"/>
    <x v="1827"/>
    <x v="2"/>
    <x v="14621"/>
  </r>
  <r>
    <x v="0"/>
    <x v="1827"/>
    <x v="3"/>
    <x v="14622"/>
  </r>
  <r>
    <x v="1"/>
    <x v="1827"/>
    <x v="3"/>
    <x v="14623"/>
  </r>
  <r>
    <x v="0"/>
    <x v="1828"/>
    <x v="0"/>
    <x v="14624"/>
  </r>
  <r>
    <x v="1"/>
    <x v="1828"/>
    <x v="0"/>
    <x v="14625"/>
  </r>
  <r>
    <x v="0"/>
    <x v="1828"/>
    <x v="1"/>
    <x v="14626"/>
  </r>
  <r>
    <x v="1"/>
    <x v="1828"/>
    <x v="1"/>
    <x v="14627"/>
  </r>
  <r>
    <x v="0"/>
    <x v="1828"/>
    <x v="2"/>
    <x v="14628"/>
  </r>
  <r>
    <x v="1"/>
    <x v="1828"/>
    <x v="2"/>
    <x v="14629"/>
  </r>
  <r>
    <x v="0"/>
    <x v="1828"/>
    <x v="3"/>
    <x v="14630"/>
  </r>
  <r>
    <x v="1"/>
    <x v="1828"/>
    <x v="3"/>
    <x v="14631"/>
  </r>
  <r>
    <x v="0"/>
    <x v="1829"/>
    <x v="0"/>
    <x v="14632"/>
  </r>
  <r>
    <x v="1"/>
    <x v="1829"/>
    <x v="0"/>
    <x v="14633"/>
  </r>
  <r>
    <x v="0"/>
    <x v="1829"/>
    <x v="1"/>
    <x v="14634"/>
  </r>
  <r>
    <x v="1"/>
    <x v="1829"/>
    <x v="1"/>
    <x v="14635"/>
  </r>
  <r>
    <x v="0"/>
    <x v="1829"/>
    <x v="2"/>
    <x v="14636"/>
  </r>
  <r>
    <x v="1"/>
    <x v="1829"/>
    <x v="2"/>
    <x v="14637"/>
  </r>
  <r>
    <x v="0"/>
    <x v="1829"/>
    <x v="3"/>
    <x v="14638"/>
  </r>
  <r>
    <x v="1"/>
    <x v="1829"/>
    <x v="3"/>
    <x v="14639"/>
  </r>
  <r>
    <x v="0"/>
    <x v="1830"/>
    <x v="0"/>
    <x v="14640"/>
  </r>
  <r>
    <x v="1"/>
    <x v="1830"/>
    <x v="0"/>
    <x v="14641"/>
  </r>
  <r>
    <x v="0"/>
    <x v="1830"/>
    <x v="1"/>
    <x v="14642"/>
  </r>
  <r>
    <x v="1"/>
    <x v="1830"/>
    <x v="1"/>
    <x v="14643"/>
  </r>
  <r>
    <x v="0"/>
    <x v="1830"/>
    <x v="2"/>
    <x v="14644"/>
  </r>
  <r>
    <x v="1"/>
    <x v="1830"/>
    <x v="2"/>
    <x v="14645"/>
  </r>
  <r>
    <x v="0"/>
    <x v="1830"/>
    <x v="3"/>
    <x v="14646"/>
  </r>
  <r>
    <x v="1"/>
    <x v="1830"/>
    <x v="3"/>
    <x v="14647"/>
  </r>
  <r>
    <x v="0"/>
    <x v="1831"/>
    <x v="0"/>
    <x v="14648"/>
  </r>
  <r>
    <x v="1"/>
    <x v="1831"/>
    <x v="0"/>
    <x v="14649"/>
  </r>
  <r>
    <x v="0"/>
    <x v="1831"/>
    <x v="1"/>
    <x v="14650"/>
  </r>
  <r>
    <x v="1"/>
    <x v="1831"/>
    <x v="1"/>
    <x v="14651"/>
  </r>
  <r>
    <x v="0"/>
    <x v="1831"/>
    <x v="2"/>
    <x v="14652"/>
  </r>
  <r>
    <x v="1"/>
    <x v="1831"/>
    <x v="2"/>
    <x v="14653"/>
  </r>
  <r>
    <x v="0"/>
    <x v="1831"/>
    <x v="3"/>
    <x v="14654"/>
  </r>
  <r>
    <x v="1"/>
    <x v="1831"/>
    <x v="3"/>
    <x v="14655"/>
  </r>
  <r>
    <x v="0"/>
    <x v="1832"/>
    <x v="0"/>
    <x v="14656"/>
  </r>
  <r>
    <x v="1"/>
    <x v="1832"/>
    <x v="0"/>
    <x v="14657"/>
  </r>
  <r>
    <x v="0"/>
    <x v="1832"/>
    <x v="1"/>
    <x v="14658"/>
  </r>
  <r>
    <x v="1"/>
    <x v="1832"/>
    <x v="1"/>
    <x v="14659"/>
  </r>
  <r>
    <x v="0"/>
    <x v="1832"/>
    <x v="2"/>
    <x v="14660"/>
  </r>
  <r>
    <x v="1"/>
    <x v="1832"/>
    <x v="2"/>
    <x v="14661"/>
  </r>
  <r>
    <x v="0"/>
    <x v="1832"/>
    <x v="3"/>
    <x v="14662"/>
  </r>
  <r>
    <x v="1"/>
    <x v="1832"/>
    <x v="3"/>
    <x v="14663"/>
  </r>
  <r>
    <x v="0"/>
    <x v="1833"/>
    <x v="0"/>
    <x v="14664"/>
  </r>
  <r>
    <x v="1"/>
    <x v="1833"/>
    <x v="0"/>
    <x v="14665"/>
  </r>
  <r>
    <x v="0"/>
    <x v="1833"/>
    <x v="1"/>
    <x v="14666"/>
  </r>
  <r>
    <x v="1"/>
    <x v="1833"/>
    <x v="1"/>
    <x v="14667"/>
  </r>
  <r>
    <x v="0"/>
    <x v="1833"/>
    <x v="2"/>
    <x v="14668"/>
  </r>
  <r>
    <x v="1"/>
    <x v="1833"/>
    <x v="2"/>
    <x v="14669"/>
  </r>
  <r>
    <x v="0"/>
    <x v="1833"/>
    <x v="3"/>
    <x v="14670"/>
  </r>
  <r>
    <x v="1"/>
    <x v="1833"/>
    <x v="3"/>
    <x v="14671"/>
  </r>
  <r>
    <x v="0"/>
    <x v="1834"/>
    <x v="0"/>
    <x v="14672"/>
  </r>
  <r>
    <x v="1"/>
    <x v="1834"/>
    <x v="0"/>
    <x v="14673"/>
  </r>
  <r>
    <x v="0"/>
    <x v="1834"/>
    <x v="1"/>
    <x v="14674"/>
  </r>
  <r>
    <x v="1"/>
    <x v="1834"/>
    <x v="1"/>
    <x v="14675"/>
  </r>
  <r>
    <x v="0"/>
    <x v="1834"/>
    <x v="2"/>
    <x v="14676"/>
  </r>
  <r>
    <x v="1"/>
    <x v="1834"/>
    <x v="2"/>
    <x v="14677"/>
  </r>
  <r>
    <x v="0"/>
    <x v="1834"/>
    <x v="3"/>
    <x v="14678"/>
  </r>
  <r>
    <x v="1"/>
    <x v="1834"/>
    <x v="3"/>
    <x v="14679"/>
  </r>
  <r>
    <x v="0"/>
    <x v="1835"/>
    <x v="0"/>
    <x v="14680"/>
  </r>
  <r>
    <x v="1"/>
    <x v="1835"/>
    <x v="0"/>
    <x v="14681"/>
  </r>
  <r>
    <x v="0"/>
    <x v="1835"/>
    <x v="1"/>
    <x v="14682"/>
  </r>
  <r>
    <x v="1"/>
    <x v="1835"/>
    <x v="1"/>
    <x v="14683"/>
  </r>
  <r>
    <x v="0"/>
    <x v="1835"/>
    <x v="2"/>
    <x v="14684"/>
  </r>
  <r>
    <x v="1"/>
    <x v="1835"/>
    <x v="2"/>
    <x v="14685"/>
  </r>
  <r>
    <x v="0"/>
    <x v="1835"/>
    <x v="3"/>
    <x v="14686"/>
  </r>
  <r>
    <x v="1"/>
    <x v="1835"/>
    <x v="3"/>
    <x v="14687"/>
  </r>
  <r>
    <x v="0"/>
    <x v="1836"/>
    <x v="0"/>
    <x v="14688"/>
  </r>
  <r>
    <x v="1"/>
    <x v="1836"/>
    <x v="0"/>
    <x v="14689"/>
  </r>
  <r>
    <x v="0"/>
    <x v="1836"/>
    <x v="1"/>
    <x v="14690"/>
  </r>
  <r>
    <x v="1"/>
    <x v="1836"/>
    <x v="1"/>
    <x v="14691"/>
  </r>
  <r>
    <x v="0"/>
    <x v="1836"/>
    <x v="2"/>
    <x v="14692"/>
  </r>
  <r>
    <x v="1"/>
    <x v="1836"/>
    <x v="2"/>
    <x v="14693"/>
  </r>
  <r>
    <x v="0"/>
    <x v="1836"/>
    <x v="3"/>
    <x v="14694"/>
  </r>
  <r>
    <x v="1"/>
    <x v="1836"/>
    <x v="3"/>
    <x v="14695"/>
  </r>
  <r>
    <x v="0"/>
    <x v="1837"/>
    <x v="0"/>
    <x v="14696"/>
  </r>
  <r>
    <x v="1"/>
    <x v="1837"/>
    <x v="0"/>
    <x v="14697"/>
  </r>
  <r>
    <x v="0"/>
    <x v="1837"/>
    <x v="1"/>
    <x v="14698"/>
  </r>
  <r>
    <x v="1"/>
    <x v="1837"/>
    <x v="1"/>
    <x v="14699"/>
  </r>
  <r>
    <x v="0"/>
    <x v="1837"/>
    <x v="2"/>
    <x v="14700"/>
  </r>
  <r>
    <x v="1"/>
    <x v="1837"/>
    <x v="2"/>
    <x v="14701"/>
  </r>
  <r>
    <x v="0"/>
    <x v="1837"/>
    <x v="3"/>
    <x v="14702"/>
  </r>
  <r>
    <x v="1"/>
    <x v="1837"/>
    <x v="3"/>
    <x v="14703"/>
  </r>
  <r>
    <x v="0"/>
    <x v="1838"/>
    <x v="0"/>
    <x v="14704"/>
  </r>
  <r>
    <x v="1"/>
    <x v="1838"/>
    <x v="0"/>
    <x v="14705"/>
  </r>
  <r>
    <x v="0"/>
    <x v="1838"/>
    <x v="1"/>
    <x v="14706"/>
  </r>
  <r>
    <x v="1"/>
    <x v="1838"/>
    <x v="1"/>
    <x v="14707"/>
  </r>
  <r>
    <x v="0"/>
    <x v="1838"/>
    <x v="2"/>
    <x v="14708"/>
  </r>
  <r>
    <x v="1"/>
    <x v="1838"/>
    <x v="2"/>
    <x v="14709"/>
  </r>
  <r>
    <x v="0"/>
    <x v="1838"/>
    <x v="3"/>
    <x v="14710"/>
  </r>
  <r>
    <x v="1"/>
    <x v="1838"/>
    <x v="3"/>
    <x v="14711"/>
  </r>
  <r>
    <x v="0"/>
    <x v="1839"/>
    <x v="0"/>
    <x v="14712"/>
  </r>
  <r>
    <x v="1"/>
    <x v="1839"/>
    <x v="0"/>
    <x v="14713"/>
  </r>
  <r>
    <x v="0"/>
    <x v="1839"/>
    <x v="1"/>
    <x v="14714"/>
  </r>
  <r>
    <x v="1"/>
    <x v="1839"/>
    <x v="1"/>
    <x v="14715"/>
  </r>
  <r>
    <x v="0"/>
    <x v="1839"/>
    <x v="2"/>
    <x v="14716"/>
  </r>
  <r>
    <x v="1"/>
    <x v="1839"/>
    <x v="2"/>
    <x v="14717"/>
  </r>
  <r>
    <x v="0"/>
    <x v="1839"/>
    <x v="3"/>
    <x v="14718"/>
  </r>
  <r>
    <x v="1"/>
    <x v="1839"/>
    <x v="3"/>
    <x v="14719"/>
  </r>
  <r>
    <x v="0"/>
    <x v="1840"/>
    <x v="0"/>
    <x v="14720"/>
  </r>
  <r>
    <x v="1"/>
    <x v="1840"/>
    <x v="0"/>
    <x v="14721"/>
  </r>
  <r>
    <x v="0"/>
    <x v="1840"/>
    <x v="1"/>
    <x v="14722"/>
  </r>
  <r>
    <x v="1"/>
    <x v="1840"/>
    <x v="1"/>
    <x v="14723"/>
  </r>
  <r>
    <x v="0"/>
    <x v="1840"/>
    <x v="2"/>
    <x v="14724"/>
  </r>
  <r>
    <x v="1"/>
    <x v="1840"/>
    <x v="2"/>
    <x v="14725"/>
  </r>
  <r>
    <x v="0"/>
    <x v="1840"/>
    <x v="3"/>
    <x v="14726"/>
  </r>
  <r>
    <x v="1"/>
    <x v="1840"/>
    <x v="3"/>
    <x v="14727"/>
  </r>
  <r>
    <x v="0"/>
    <x v="1841"/>
    <x v="0"/>
    <x v="14728"/>
  </r>
  <r>
    <x v="1"/>
    <x v="1841"/>
    <x v="0"/>
    <x v="14729"/>
  </r>
  <r>
    <x v="0"/>
    <x v="1841"/>
    <x v="1"/>
    <x v="14730"/>
  </r>
  <r>
    <x v="1"/>
    <x v="1841"/>
    <x v="1"/>
    <x v="14731"/>
  </r>
  <r>
    <x v="0"/>
    <x v="1841"/>
    <x v="2"/>
    <x v="14732"/>
  </r>
  <r>
    <x v="1"/>
    <x v="1841"/>
    <x v="2"/>
    <x v="14733"/>
  </r>
  <r>
    <x v="0"/>
    <x v="1841"/>
    <x v="3"/>
    <x v="14734"/>
  </r>
  <r>
    <x v="1"/>
    <x v="1841"/>
    <x v="3"/>
    <x v="14735"/>
  </r>
  <r>
    <x v="0"/>
    <x v="1842"/>
    <x v="0"/>
    <x v="14736"/>
  </r>
  <r>
    <x v="1"/>
    <x v="1842"/>
    <x v="0"/>
    <x v="14737"/>
  </r>
  <r>
    <x v="0"/>
    <x v="1842"/>
    <x v="1"/>
    <x v="14738"/>
  </r>
  <r>
    <x v="1"/>
    <x v="1842"/>
    <x v="1"/>
    <x v="14739"/>
  </r>
  <r>
    <x v="0"/>
    <x v="1842"/>
    <x v="2"/>
    <x v="14740"/>
  </r>
  <r>
    <x v="1"/>
    <x v="1842"/>
    <x v="2"/>
    <x v="14741"/>
  </r>
  <r>
    <x v="0"/>
    <x v="1842"/>
    <x v="3"/>
    <x v="14742"/>
  </r>
  <r>
    <x v="1"/>
    <x v="1842"/>
    <x v="3"/>
    <x v="14743"/>
  </r>
  <r>
    <x v="0"/>
    <x v="1843"/>
    <x v="0"/>
    <x v="14744"/>
  </r>
  <r>
    <x v="1"/>
    <x v="1843"/>
    <x v="0"/>
    <x v="14745"/>
  </r>
  <r>
    <x v="0"/>
    <x v="1843"/>
    <x v="1"/>
    <x v="14746"/>
  </r>
  <r>
    <x v="1"/>
    <x v="1843"/>
    <x v="1"/>
    <x v="14747"/>
  </r>
  <r>
    <x v="0"/>
    <x v="1843"/>
    <x v="2"/>
    <x v="14748"/>
  </r>
  <r>
    <x v="1"/>
    <x v="1843"/>
    <x v="2"/>
    <x v="14749"/>
  </r>
  <r>
    <x v="0"/>
    <x v="1843"/>
    <x v="3"/>
    <x v="14750"/>
  </r>
  <r>
    <x v="1"/>
    <x v="1843"/>
    <x v="3"/>
    <x v="14751"/>
  </r>
  <r>
    <x v="0"/>
    <x v="1844"/>
    <x v="0"/>
    <x v="14752"/>
  </r>
  <r>
    <x v="1"/>
    <x v="1844"/>
    <x v="0"/>
    <x v="14753"/>
  </r>
  <r>
    <x v="0"/>
    <x v="1844"/>
    <x v="1"/>
    <x v="14754"/>
  </r>
  <r>
    <x v="1"/>
    <x v="1844"/>
    <x v="1"/>
    <x v="14755"/>
  </r>
  <r>
    <x v="0"/>
    <x v="1844"/>
    <x v="2"/>
    <x v="14756"/>
  </r>
  <r>
    <x v="1"/>
    <x v="1844"/>
    <x v="2"/>
    <x v="14757"/>
  </r>
  <r>
    <x v="0"/>
    <x v="1844"/>
    <x v="3"/>
    <x v="14758"/>
  </r>
  <r>
    <x v="1"/>
    <x v="1844"/>
    <x v="3"/>
    <x v="14759"/>
  </r>
  <r>
    <x v="0"/>
    <x v="1845"/>
    <x v="0"/>
    <x v="14760"/>
  </r>
  <r>
    <x v="1"/>
    <x v="1845"/>
    <x v="0"/>
    <x v="14761"/>
  </r>
  <r>
    <x v="0"/>
    <x v="1845"/>
    <x v="1"/>
    <x v="14762"/>
  </r>
  <r>
    <x v="1"/>
    <x v="1845"/>
    <x v="1"/>
    <x v="14763"/>
  </r>
  <r>
    <x v="0"/>
    <x v="1845"/>
    <x v="2"/>
    <x v="14764"/>
  </r>
  <r>
    <x v="1"/>
    <x v="1845"/>
    <x v="2"/>
    <x v="14765"/>
  </r>
  <r>
    <x v="0"/>
    <x v="1845"/>
    <x v="3"/>
    <x v="14766"/>
  </r>
  <r>
    <x v="1"/>
    <x v="1845"/>
    <x v="3"/>
    <x v="14767"/>
  </r>
  <r>
    <x v="0"/>
    <x v="1846"/>
    <x v="0"/>
    <x v="14768"/>
  </r>
  <r>
    <x v="1"/>
    <x v="1846"/>
    <x v="0"/>
    <x v="14769"/>
  </r>
  <r>
    <x v="0"/>
    <x v="1846"/>
    <x v="1"/>
    <x v="14770"/>
  </r>
  <r>
    <x v="1"/>
    <x v="1846"/>
    <x v="1"/>
    <x v="14771"/>
  </r>
  <r>
    <x v="0"/>
    <x v="1846"/>
    <x v="2"/>
    <x v="14772"/>
  </r>
  <r>
    <x v="1"/>
    <x v="1846"/>
    <x v="2"/>
    <x v="14773"/>
  </r>
  <r>
    <x v="0"/>
    <x v="1846"/>
    <x v="3"/>
    <x v="14774"/>
  </r>
  <r>
    <x v="1"/>
    <x v="1846"/>
    <x v="3"/>
    <x v="14775"/>
  </r>
  <r>
    <x v="0"/>
    <x v="1847"/>
    <x v="0"/>
    <x v="14776"/>
  </r>
  <r>
    <x v="1"/>
    <x v="1847"/>
    <x v="0"/>
    <x v="14777"/>
  </r>
  <r>
    <x v="0"/>
    <x v="1847"/>
    <x v="1"/>
    <x v="14778"/>
  </r>
  <r>
    <x v="1"/>
    <x v="1847"/>
    <x v="1"/>
    <x v="14779"/>
  </r>
  <r>
    <x v="0"/>
    <x v="1847"/>
    <x v="2"/>
    <x v="14780"/>
  </r>
  <r>
    <x v="1"/>
    <x v="1847"/>
    <x v="2"/>
    <x v="14781"/>
  </r>
  <r>
    <x v="0"/>
    <x v="1847"/>
    <x v="3"/>
    <x v="14782"/>
  </r>
  <r>
    <x v="1"/>
    <x v="1847"/>
    <x v="3"/>
    <x v="14783"/>
  </r>
  <r>
    <x v="0"/>
    <x v="1848"/>
    <x v="0"/>
    <x v="14784"/>
  </r>
  <r>
    <x v="1"/>
    <x v="1848"/>
    <x v="0"/>
    <x v="14785"/>
  </r>
  <r>
    <x v="0"/>
    <x v="1848"/>
    <x v="1"/>
    <x v="14786"/>
  </r>
  <r>
    <x v="1"/>
    <x v="1848"/>
    <x v="1"/>
    <x v="14787"/>
  </r>
  <r>
    <x v="0"/>
    <x v="1848"/>
    <x v="2"/>
    <x v="14788"/>
  </r>
  <r>
    <x v="1"/>
    <x v="1848"/>
    <x v="2"/>
    <x v="14789"/>
  </r>
  <r>
    <x v="0"/>
    <x v="1848"/>
    <x v="3"/>
    <x v="14790"/>
  </r>
  <r>
    <x v="1"/>
    <x v="1848"/>
    <x v="3"/>
    <x v="14791"/>
  </r>
  <r>
    <x v="0"/>
    <x v="1849"/>
    <x v="0"/>
    <x v="14792"/>
  </r>
  <r>
    <x v="1"/>
    <x v="1849"/>
    <x v="0"/>
    <x v="14793"/>
  </r>
  <r>
    <x v="0"/>
    <x v="1849"/>
    <x v="1"/>
    <x v="14794"/>
  </r>
  <r>
    <x v="1"/>
    <x v="1849"/>
    <x v="1"/>
    <x v="14795"/>
  </r>
  <r>
    <x v="0"/>
    <x v="1849"/>
    <x v="2"/>
    <x v="14796"/>
  </r>
  <r>
    <x v="1"/>
    <x v="1849"/>
    <x v="2"/>
    <x v="14797"/>
  </r>
  <r>
    <x v="0"/>
    <x v="1849"/>
    <x v="3"/>
    <x v="14798"/>
  </r>
  <r>
    <x v="1"/>
    <x v="1849"/>
    <x v="3"/>
    <x v="14799"/>
  </r>
  <r>
    <x v="0"/>
    <x v="1850"/>
    <x v="0"/>
    <x v="14800"/>
  </r>
  <r>
    <x v="1"/>
    <x v="1850"/>
    <x v="0"/>
    <x v="14801"/>
  </r>
  <r>
    <x v="0"/>
    <x v="1850"/>
    <x v="1"/>
    <x v="14802"/>
  </r>
  <r>
    <x v="1"/>
    <x v="1850"/>
    <x v="1"/>
    <x v="14803"/>
  </r>
  <r>
    <x v="0"/>
    <x v="1850"/>
    <x v="2"/>
    <x v="14804"/>
  </r>
  <r>
    <x v="1"/>
    <x v="1850"/>
    <x v="2"/>
    <x v="14805"/>
  </r>
  <r>
    <x v="0"/>
    <x v="1850"/>
    <x v="3"/>
    <x v="14806"/>
  </r>
  <r>
    <x v="1"/>
    <x v="1850"/>
    <x v="3"/>
    <x v="14807"/>
  </r>
  <r>
    <x v="0"/>
    <x v="1851"/>
    <x v="0"/>
    <x v="14808"/>
  </r>
  <r>
    <x v="1"/>
    <x v="1851"/>
    <x v="0"/>
    <x v="14809"/>
  </r>
  <r>
    <x v="0"/>
    <x v="1851"/>
    <x v="1"/>
    <x v="14810"/>
  </r>
  <r>
    <x v="1"/>
    <x v="1851"/>
    <x v="1"/>
    <x v="14811"/>
  </r>
  <r>
    <x v="0"/>
    <x v="1851"/>
    <x v="2"/>
    <x v="14812"/>
  </r>
  <r>
    <x v="1"/>
    <x v="1851"/>
    <x v="2"/>
    <x v="14813"/>
  </r>
  <r>
    <x v="0"/>
    <x v="1851"/>
    <x v="3"/>
    <x v="14814"/>
  </r>
  <r>
    <x v="1"/>
    <x v="1851"/>
    <x v="3"/>
    <x v="14815"/>
  </r>
  <r>
    <x v="0"/>
    <x v="1852"/>
    <x v="0"/>
    <x v="14816"/>
  </r>
  <r>
    <x v="1"/>
    <x v="1852"/>
    <x v="0"/>
    <x v="14817"/>
  </r>
  <r>
    <x v="0"/>
    <x v="1852"/>
    <x v="1"/>
    <x v="14818"/>
  </r>
  <r>
    <x v="1"/>
    <x v="1852"/>
    <x v="1"/>
    <x v="14819"/>
  </r>
  <r>
    <x v="0"/>
    <x v="1852"/>
    <x v="2"/>
    <x v="14820"/>
  </r>
  <r>
    <x v="1"/>
    <x v="1852"/>
    <x v="2"/>
    <x v="14821"/>
  </r>
  <r>
    <x v="0"/>
    <x v="1852"/>
    <x v="3"/>
    <x v="14822"/>
  </r>
  <r>
    <x v="1"/>
    <x v="1852"/>
    <x v="3"/>
    <x v="14823"/>
  </r>
  <r>
    <x v="0"/>
    <x v="1853"/>
    <x v="0"/>
    <x v="14824"/>
  </r>
  <r>
    <x v="1"/>
    <x v="1853"/>
    <x v="0"/>
    <x v="14825"/>
  </r>
  <r>
    <x v="0"/>
    <x v="1853"/>
    <x v="1"/>
    <x v="14826"/>
  </r>
  <r>
    <x v="1"/>
    <x v="1853"/>
    <x v="1"/>
    <x v="14827"/>
  </r>
  <r>
    <x v="0"/>
    <x v="1853"/>
    <x v="2"/>
    <x v="14828"/>
  </r>
  <r>
    <x v="1"/>
    <x v="1853"/>
    <x v="2"/>
    <x v="14829"/>
  </r>
  <r>
    <x v="0"/>
    <x v="1853"/>
    <x v="3"/>
    <x v="14830"/>
  </r>
  <r>
    <x v="1"/>
    <x v="1853"/>
    <x v="3"/>
    <x v="14831"/>
  </r>
  <r>
    <x v="0"/>
    <x v="1854"/>
    <x v="0"/>
    <x v="14832"/>
  </r>
  <r>
    <x v="1"/>
    <x v="1854"/>
    <x v="0"/>
    <x v="14833"/>
  </r>
  <r>
    <x v="0"/>
    <x v="1854"/>
    <x v="1"/>
    <x v="14834"/>
  </r>
  <r>
    <x v="1"/>
    <x v="1854"/>
    <x v="1"/>
    <x v="14835"/>
  </r>
  <r>
    <x v="0"/>
    <x v="1854"/>
    <x v="2"/>
    <x v="14836"/>
  </r>
  <r>
    <x v="1"/>
    <x v="1854"/>
    <x v="2"/>
    <x v="14837"/>
  </r>
  <r>
    <x v="0"/>
    <x v="1854"/>
    <x v="3"/>
    <x v="14838"/>
  </r>
  <r>
    <x v="1"/>
    <x v="1854"/>
    <x v="3"/>
    <x v="14839"/>
  </r>
  <r>
    <x v="0"/>
    <x v="1855"/>
    <x v="0"/>
    <x v="14840"/>
  </r>
  <r>
    <x v="1"/>
    <x v="1855"/>
    <x v="0"/>
    <x v="14841"/>
  </r>
  <r>
    <x v="0"/>
    <x v="1855"/>
    <x v="1"/>
    <x v="14842"/>
  </r>
  <r>
    <x v="1"/>
    <x v="1855"/>
    <x v="1"/>
    <x v="14843"/>
  </r>
  <r>
    <x v="0"/>
    <x v="1855"/>
    <x v="2"/>
    <x v="14844"/>
  </r>
  <r>
    <x v="1"/>
    <x v="1855"/>
    <x v="2"/>
    <x v="14845"/>
  </r>
  <r>
    <x v="0"/>
    <x v="1855"/>
    <x v="3"/>
    <x v="14846"/>
  </r>
  <r>
    <x v="1"/>
    <x v="1855"/>
    <x v="3"/>
    <x v="14847"/>
  </r>
  <r>
    <x v="0"/>
    <x v="1856"/>
    <x v="0"/>
    <x v="14848"/>
  </r>
  <r>
    <x v="1"/>
    <x v="1856"/>
    <x v="0"/>
    <x v="14849"/>
  </r>
  <r>
    <x v="0"/>
    <x v="1856"/>
    <x v="1"/>
    <x v="14850"/>
  </r>
  <r>
    <x v="1"/>
    <x v="1856"/>
    <x v="1"/>
    <x v="14851"/>
  </r>
  <r>
    <x v="0"/>
    <x v="1856"/>
    <x v="2"/>
    <x v="14852"/>
  </r>
  <r>
    <x v="1"/>
    <x v="1856"/>
    <x v="2"/>
    <x v="14853"/>
  </r>
  <r>
    <x v="0"/>
    <x v="1856"/>
    <x v="3"/>
    <x v="14854"/>
  </r>
  <r>
    <x v="1"/>
    <x v="1856"/>
    <x v="3"/>
    <x v="14855"/>
  </r>
  <r>
    <x v="0"/>
    <x v="1857"/>
    <x v="0"/>
    <x v="14856"/>
  </r>
  <r>
    <x v="1"/>
    <x v="1857"/>
    <x v="0"/>
    <x v="14857"/>
  </r>
  <r>
    <x v="0"/>
    <x v="1857"/>
    <x v="1"/>
    <x v="14858"/>
  </r>
  <r>
    <x v="1"/>
    <x v="1857"/>
    <x v="1"/>
    <x v="14859"/>
  </r>
  <r>
    <x v="0"/>
    <x v="1857"/>
    <x v="2"/>
    <x v="14860"/>
  </r>
  <r>
    <x v="1"/>
    <x v="1857"/>
    <x v="2"/>
    <x v="14861"/>
  </r>
  <r>
    <x v="0"/>
    <x v="1857"/>
    <x v="3"/>
    <x v="14862"/>
  </r>
  <r>
    <x v="1"/>
    <x v="1857"/>
    <x v="3"/>
    <x v="14863"/>
  </r>
  <r>
    <x v="0"/>
    <x v="1858"/>
    <x v="0"/>
    <x v="14864"/>
  </r>
  <r>
    <x v="1"/>
    <x v="1858"/>
    <x v="0"/>
    <x v="14865"/>
  </r>
  <r>
    <x v="0"/>
    <x v="1858"/>
    <x v="1"/>
    <x v="14866"/>
  </r>
  <r>
    <x v="1"/>
    <x v="1858"/>
    <x v="1"/>
    <x v="14867"/>
  </r>
  <r>
    <x v="0"/>
    <x v="1858"/>
    <x v="2"/>
    <x v="14868"/>
  </r>
  <r>
    <x v="1"/>
    <x v="1858"/>
    <x v="2"/>
    <x v="14869"/>
  </r>
  <r>
    <x v="0"/>
    <x v="1858"/>
    <x v="3"/>
    <x v="14870"/>
  </r>
  <r>
    <x v="1"/>
    <x v="1858"/>
    <x v="3"/>
    <x v="14871"/>
  </r>
  <r>
    <x v="0"/>
    <x v="1859"/>
    <x v="0"/>
    <x v="14872"/>
  </r>
  <r>
    <x v="1"/>
    <x v="1859"/>
    <x v="0"/>
    <x v="14873"/>
  </r>
  <r>
    <x v="0"/>
    <x v="1859"/>
    <x v="1"/>
    <x v="14874"/>
  </r>
  <r>
    <x v="1"/>
    <x v="1859"/>
    <x v="1"/>
    <x v="14875"/>
  </r>
  <r>
    <x v="0"/>
    <x v="1859"/>
    <x v="2"/>
    <x v="14876"/>
  </r>
  <r>
    <x v="1"/>
    <x v="1859"/>
    <x v="2"/>
    <x v="14877"/>
  </r>
  <r>
    <x v="0"/>
    <x v="1859"/>
    <x v="3"/>
    <x v="14878"/>
  </r>
  <r>
    <x v="1"/>
    <x v="1859"/>
    <x v="3"/>
    <x v="14879"/>
  </r>
  <r>
    <x v="0"/>
    <x v="1860"/>
    <x v="0"/>
    <x v="14880"/>
  </r>
  <r>
    <x v="1"/>
    <x v="1860"/>
    <x v="0"/>
    <x v="14881"/>
  </r>
  <r>
    <x v="0"/>
    <x v="1860"/>
    <x v="1"/>
    <x v="14882"/>
  </r>
  <r>
    <x v="1"/>
    <x v="1860"/>
    <x v="1"/>
    <x v="14883"/>
  </r>
  <r>
    <x v="0"/>
    <x v="1860"/>
    <x v="2"/>
    <x v="14884"/>
  </r>
  <r>
    <x v="1"/>
    <x v="1860"/>
    <x v="2"/>
    <x v="14885"/>
  </r>
  <r>
    <x v="0"/>
    <x v="1860"/>
    <x v="3"/>
    <x v="14886"/>
  </r>
  <r>
    <x v="1"/>
    <x v="1860"/>
    <x v="3"/>
    <x v="14887"/>
  </r>
  <r>
    <x v="0"/>
    <x v="1861"/>
    <x v="0"/>
    <x v="14888"/>
  </r>
  <r>
    <x v="1"/>
    <x v="1861"/>
    <x v="0"/>
    <x v="14889"/>
  </r>
  <r>
    <x v="0"/>
    <x v="1861"/>
    <x v="1"/>
    <x v="14890"/>
  </r>
  <r>
    <x v="1"/>
    <x v="1861"/>
    <x v="1"/>
    <x v="14891"/>
  </r>
  <r>
    <x v="0"/>
    <x v="1861"/>
    <x v="2"/>
    <x v="14892"/>
  </r>
  <r>
    <x v="1"/>
    <x v="1861"/>
    <x v="2"/>
    <x v="14893"/>
  </r>
  <r>
    <x v="0"/>
    <x v="1861"/>
    <x v="3"/>
    <x v="14894"/>
  </r>
  <r>
    <x v="1"/>
    <x v="1861"/>
    <x v="3"/>
    <x v="14895"/>
  </r>
  <r>
    <x v="0"/>
    <x v="1862"/>
    <x v="0"/>
    <x v="14896"/>
  </r>
  <r>
    <x v="1"/>
    <x v="1862"/>
    <x v="0"/>
    <x v="14897"/>
  </r>
  <r>
    <x v="0"/>
    <x v="1862"/>
    <x v="1"/>
    <x v="14898"/>
  </r>
  <r>
    <x v="1"/>
    <x v="1862"/>
    <x v="1"/>
    <x v="14899"/>
  </r>
  <r>
    <x v="0"/>
    <x v="1862"/>
    <x v="2"/>
    <x v="14900"/>
  </r>
  <r>
    <x v="1"/>
    <x v="1862"/>
    <x v="2"/>
    <x v="14901"/>
  </r>
  <r>
    <x v="0"/>
    <x v="1862"/>
    <x v="3"/>
    <x v="14902"/>
  </r>
  <r>
    <x v="1"/>
    <x v="1862"/>
    <x v="3"/>
    <x v="14903"/>
  </r>
  <r>
    <x v="0"/>
    <x v="1863"/>
    <x v="0"/>
    <x v="14904"/>
  </r>
  <r>
    <x v="1"/>
    <x v="1863"/>
    <x v="0"/>
    <x v="14905"/>
  </r>
  <r>
    <x v="0"/>
    <x v="1863"/>
    <x v="1"/>
    <x v="14906"/>
  </r>
  <r>
    <x v="1"/>
    <x v="1863"/>
    <x v="1"/>
    <x v="14907"/>
  </r>
  <r>
    <x v="0"/>
    <x v="1863"/>
    <x v="2"/>
    <x v="14908"/>
  </r>
  <r>
    <x v="1"/>
    <x v="1863"/>
    <x v="2"/>
    <x v="14909"/>
  </r>
  <r>
    <x v="0"/>
    <x v="1863"/>
    <x v="3"/>
    <x v="14910"/>
  </r>
  <r>
    <x v="1"/>
    <x v="1863"/>
    <x v="3"/>
    <x v="14911"/>
  </r>
  <r>
    <x v="0"/>
    <x v="1864"/>
    <x v="0"/>
    <x v="14912"/>
  </r>
  <r>
    <x v="1"/>
    <x v="1864"/>
    <x v="0"/>
    <x v="14913"/>
  </r>
  <r>
    <x v="0"/>
    <x v="1864"/>
    <x v="1"/>
    <x v="14914"/>
  </r>
  <r>
    <x v="1"/>
    <x v="1864"/>
    <x v="1"/>
    <x v="14915"/>
  </r>
  <r>
    <x v="0"/>
    <x v="1864"/>
    <x v="2"/>
    <x v="14916"/>
  </r>
  <r>
    <x v="1"/>
    <x v="1864"/>
    <x v="2"/>
    <x v="14917"/>
  </r>
  <r>
    <x v="0"/>
    <x v="1864"/>
    <x v="3"/>
    <x v="14918"/>
  </r>
  <r>
    <x v="1"/>
    <x v="1864"/>
    <x v="3"/>
    <x v="14919"/>
  </r>
  <r>
    <x v="0"/>
    <x v="1865"/>
    <x v="0"/>
    <x v="14920"/>
  </r>
  <r>
    <x v="1"/>
    <x v="1865"/>
    <x v="0"/>
    <x v="14921"/>
  </r>
  <r>
    <x v="0"/>
    <x v="1865"/>
    <x v="1"/>
    <x v="14922"/>
  </r>
  <r>
    <x v="1"/>
    <x v="1865"/>
    <x v="1"/>
    <x v="14923"/>
  </r>
  <r>
    <x v="0"/>
    <x v="1865"/>
    <x v="2"/>
    <x v="14924"/>
  </r>
  <r>
    <x v="1"/>
    <x v="1865"/>
    <x v="2"/>
    <x v="14925"/>
  </r>
  <r>
    <x v="0"/>
    <x v="1865"/>
    <x v="3"/>
    <x v="14926"/>
  </r>
  <r>
    <x v="1"/>
    <x v="1865"/>
    <x v="3"/>
    <x v="14927"/>
  </r>
  <r>
    <x v="0"/>
    <x v="1866"/>
    <x v="0"/>
    <x v="14928"/>
  </r>
  <r>
    <x v="1"/>
    <x v="1866"/>
    <x v="0"/>
    <x v="14929"/>
  </r>
  <r>
    <x v="0"/>
    <x v="1866"/>
    <x v="1"/>
    <x v="14930"/>
  </r>
  <r>
    <x v="1"/>
    <x v="1866"/>
    <x v="1"/>
    <x v="14931"/>
  </r>
  <r>
    <x v="0"/>
    <x v="1866"/>
    <x v="2"/>
    <x v="14932"/>
  </r>
  <r>
    <x v="1"/>
    <x v="1866"/>
    <x v="2"/>
    <x v="14933"/>
  </r>
  <r>
    <x v="0"/>
    <x v="1866"/>
    <x v="3"/>
    <x v="14934"/>
  </r>
  <r>
    <x v="1"/>
    <x v="1866"/>
    <x v="3"/>
    <x v="14935"/>
  </r>
  <r>
    <x v="0"/>
    <x v="1867"/>
    <x v="0"/>
    <x v="14936"/>
  </r>
  <r>
    <x v="1"/>
    <x v="1867"/>
    <x v="0"/>
    <x v="14937"/>
  </r>
  <r>
    <x v="0"/>
    <x v="1867"/>
    <x v="1"/>
    <x v="14938"/>
  </r>
  <r>
    <x v="1"/>
    <x v="1867"/>
    <x v="1"/>
    <x v="14939"/>
  </r>
  <r>
    <x v="0"/>
    <x v="1867"/>
    <x v="2"/>
    <x v="14940"/>
  </r>
  <r>
    <x v="1"/>
    <x v="1867"/>
    <x v="2"/>
    <x v="14941"/>
  </r>
  <r>
    <x v="0"/>
    <x v="1867"/>
    <x v="3"/>
    <x v="14942"/>
  </r>
  <r>
    <x v="1"/>
    <x v="1867"/>
    <x v="3"/>
    <x v="14943"/>
  </r>
  <r>
    <x v="0"/>
    <x v="1868"/>
    <x v="0"/>
    <x v="14944"/>
  </r>
  <r>
    <x v="1"/>
    <x v="1868"/>
    <x v="0"/>
    <x v="14945"/>
  </r>
  <r>
    <x v="0"/>
    <x v="1868"/>
    <x v="1"/>
    <x v="14946"/>
  </r>
  <r>
    <x v="1"/>
    <x v="1868"/>
    <x v="1"/>
    <x v="14947"/>
  </r>
  <r>
    <x v="0"/>
    <x v="1868"/>
    <x v="2"/>
    <x v="14948"/>
  </r>
  <r>
    <x v="1"/>
    <x v="1868"/>
    <x v="2"/>
    <x v="14949"/>
  </r>
  <r>
    <x v="0"/>
    <x v="1868"/>
    <x v="3"/>
    <x v="14950"/>
  </r>
  <r>
    <x v="1"/>
    <x v="1868"/>
    <x v="3"/>
    <x v="14951"/>
  </r>
  <r>
    <x v="0"/>
    <x v="1869"/>
    <x v="0"/>
    <x v="14952"/>
  </r>
  <r>
    <x v="1"/>
    <x v="1869"/>
    <x v="0"/>
    <x v="14953"/>
  </r>
  <r>
    <x v="0"/>
    <x v="1869"/>
    <x v="1"/>
    <x v="14954"/>
  </r>
  <r>
    <x v="1"/>
    <x v="1869"/>
    <x v="1"/>
    <x v="14955"/>
  </r>
  <r>
    <x v="0"/>
    <x v="1869"/>
    <x v="2"/>
    <x v="14956"/>
  </r>
  <r>
    <x v="1"/>
    <x v="1869"/>
    <x v="2"/>
    <x v="14957"/>
  </r>
  <r>
    <x v="0"/>
    <x v="1869"/>
    <x v="3"/>
    <x v="14958"/>
  </r>
  <r>
    <x v="1"/>
    <x v="1869"/>
    <x v="3"/>
    <x v="14959"/>
  </r>
  <r>
    <x v="0"/>
    <x v="1870"/>
    <x v="0"/>
    <x v="14960"/>
  </r>
  <r>
    <x v="1"/>
    <x v="1870"/>
    <x v="0"/>
    <x v="14961"/>
  </r>
  <r>
    <x v="0"/>
    <x v="1870"/>
    <x v="1"/>
    <x v="14962"/>
  </r>
  <r>
    <x v="1"/>
    <x v="1870"/>
    <x v="1"/>
    <x v="14963"/>
  </r>
  <r>
    <x v="0"/>
    <x v="1870"/>
    <x v="2"/>
    <x v="14964"/>
  </r>
  <r>
    <x v="1"/>
    <x v="1870"/>
    <x v="2"/>
    <x v="14965"/>
  </r>
  <r>
    <x v="0"/>
    <x v="1870"/>
    <x v="3"/>
    <x v="14966"/>
  </r>
  <r>
    <x v="1"/>
    <x v="1870"/>
    <x v="3"/>
    <x v="14967"/>
  </r>
  <r>
    <x v="0"/>
    <x v="1871"/>
    <x v="0"/>
    <x v="14968"/>
  </r>
  <r>
    <x v="1"/>
    <x v="1871"/>
    <x v="0"/>
    <x v="14969"/>
  </r>
  <r>
    <x v="0"/>
    <x v="1871"/>
    <x v="1"/>
    <x v="14970"/>
  </r>
  <r>
    <x v="1"/>
    <x v="1871"/>
    <x v="1"/>
    <x v="14971"/>
  </r>
  <r>
    <x v="0"/>
    <x v="1871"/>
    <x v="2"/>
    <x v="14972"/>
  </r>
  <r>
    <x v="1"/>
    <x v="1871"/>
    <x v="2"/>
    <x v="14973"/>
  </r>
  <r>
    <x v="0"/>
    <x v="1871"/>
    <x v="3"/>
    <x v="14974"/>
  </r>
  <r>
    <x v="1"/>
    <x v="1871"/>
    <x v="3"/>
    <x v="14975"/>
  </r>
  <r>
    <x v="0"/>
    <x v="1872"/>
    <x v="0"/>
    <x v="14976"/>
  </r>
  <r>
    <x v="1"/>
    <x v="1872"/>
    <x v="0"/>
    <x v="14977"/>
  </r>
  <r>
    <x v="0"/>
    <x v="1872"/>
    <x v="1"/>
    <x v="14978"/>
  </r>
  <r>
    <x v="1"/>
    <x v="1872"/>
    <x v="1"/>
    <x v="14979"/>
  </r>
  <r>
    <x v="0"/>
    <x v="1872"/>
    <x v="2"/>
    <x v="14980"/>
  </r>
  <r>
    <x v="1"/>
    <x v="1872"/>
    <x v="2"/>
    <x v="14981"/>
  </r>
  <r>
    <x v="0"/>
    <x v="1872"/>
    <x v="3"/>
    <x v="14982"/>
  </r>
  <r>
    <x v="1"/>
    <x v="1872"/>
    <x v="3"/>
    <x v="14983"/>
  </r>
  <r>
    <x v="0"/>
    <x v="1873"/>
    <x v="0"/>
    <x v="14984"/>
  </r>
  <r>
    <x v="1"/>
    <x v="1873"/>
    <x v="0"/>
    <x v="14985"/>
  </r>
  <r>
    <x v="0"/>
    <x v="1873"/>
    <x v="1"/>
    <x v="14986"/>
  </r>
  <r>
    <x v="1"/>
    <x v="1873"/>
    <x v="1"/>
    <x v="14987"/>
  </r>
  <r>
    <x v="0"/>
    <x v="1873"/>
    <x v="2"/>
    <x v="14988"/>
  </r>
  <r>
    <x v="1"/>
    <x v="1873"/>
    <x v="2"/>
    <x v="14989"/>
  </r>
  <r>
    <x v="0"/>
    <x v="1873"/>
    <x v="3"/>
    <x v="14990"/>
  </r>
  <r>
    <x v="1"/>
    <x v="1873"/>
    <x v="3"/>
    <x v="14991"/>
  </r>
  <r>
    <x v="0"/>
    <x v="1874"/>
    <x v="0"/>
    <x v="14992"/>
  </r>
  <r>
    <x v="1"/>
    <x v="1874"/>
    <x v="0"/>
    <x v="14993"/>
  </r>
  <r>
    <x v="0"/>
    <x v="1874"/>
    <x v="1"/>
    <x v="14994"/>
  </r>
  <r>
    <x v="1"/>
    <x v="1874"/>
    <x v="1"/>
    <x v="14995"/>
  </r>
  <r>
    <x v="0"/>
    <x v="1874"/>
    <x v="2"/>
    <x v="14996"/>
  </r>
  <r>
    <x v="1"/>
    <x v="1874"/>
    <x v="2"/>
    <x v="14997"/>
  </r>
  <r>
    <x v="0"/>
    <x v="1874"/>
    <x v="3"/>
    <x v="14998"/>
  </r>
  <r>
    <x v="1"/>
    <x v="1874"/>
    <x v="3"/>
    <x v="14999"/>
  </r>
  <r>
    <x v="0"/>
    <x v="1875"/>
    <x v="0"/>
    <x v="15000"/>
  </r>
  <r>
    <x v="1"/>
    <x v="1875"/>
    <x v="0"/>
    <x v="15001"/>
  </r>
  <r>
    <x v="0"/>
    <x v="1875"/>
    <x v="1"/>
    <x v="15002"/>
  </r>
  <r>
    <x v="1"/>
    <x v="1875"/>
    <x v="1"/>
    <x v="15003"/>
  </r>
  <r>
    <x v="0"/>
    <x v="1875"/>
    <x v="2"/>
    <x v="15004"/>
  </r>
  <r>
    <x v="1"/>
    <x v="1875"/>
    <x v="2"/>
    <x v="15005"/>
  </r>
  <r>
    <x v="0"/>
    <x v="1875"/>
    <x v="3"/>
    <x v="15006"/>
  </r>
  <r>
    <x v="1"/>
    <x v="1875"/>
    <x v="3"/>
    <x v="15007"/>
  </r>
  <r>
    <x v="0"/>
    <x v="1876"/>
    <x v="0"/>
    <x v="15008"/>
  </r>
  <r>
    <x v="1"/>
    <x v="1876"/>
    <x v="0"/>
    <x v="15009"/>
  </r>
  <r>
    <x v="0"/>
    <x v="1876"/>
    <x v="1"/>
    <x v="15010"/>
  </r>
  <r>
    <x v="1"/>
    <x v="1876"/>
    <x v="1"/>
    <x v="15011"/>
  </r>
  <r>
    <x v="0"/>
    <x v="1876"/>
    <x v="2"/>
    <x v="15012"/>
  </r>
  <r>
    <x v="1"/>
    <x v="1876"/>
    <x v="2"/>
    <x v="15013"/>
  </r>
  <r>
    <x v="0"/>
    <x v="1876"/>
    <x v="3"/>
    <x v="15014"/>
  </r>
  <r>
    <x v="1"/>
    <x v="1876"/>
    <x v="3"/>
    <x v="15015"/>
  </r>
  <r>
    <x v="0"/>
    <x v="1877"/>
    <x v="0"/>
    <x v="15016"/>
  </r>
  <r>
    <x v="1"/>
    <x v="1877"/>
    <x v="0"/>
    <x v="15017"/>
  </r>
  <r>
    <x v="0"/>
    <x v="1877"/>
    <x v="1"/>
    <x v="15018"/>
  </r>
  <r>
    <x v="1"/>
    <x v="1877"/>
    <x v="1"/>
    <x v="15019"/>
  </r>
  <r>
    <x v="0"/>
    <x v="1877"/>
    <x v="2"/>
    <x v="15020"/>
  </r>
  <r>
    <x v="1"/>
    <x v="1877"/>
    <x v="2"/>
    <x v="15021"/>
  </r>
  <r>
    <x v="0"/>
    <x v="1877"/>
    <x v="3"/>
    <x v="15022"/>
  </r>
  <r>
    <x v="1"/>
    <x v="1877"/>
    <x v="3"/>
    <x v="15023"/>
  </r>
  <r>
    <x v="0"/>
    <x v="1878"/>
    <x v="0"/>
    <x v="15024"/>
  </r>
  <r>
    <x v="1"/>
    <x v="1878"/>
    <x v="0"/>
    <x v="15025"/>
  </r>
  <r>
    <x v="0"/>
    <x v="1878"/>
    <x v="1"/>
    <x v="15026"/>
  </r>
  <r>
    <x v="1"/>
    <x v="1878"/>
    <x v="1"/>
    <x v="15027"/>
  </r>
  <r>
    <x v="0"/>
    <x v="1878"/>
    <x v="2"/>
    <x v="15028"/>
  </r>
  <r>
    <x v="1"/>
    <x v="1878"/>
    <x v="2"/>
    <x v="15029"/>
  </r>
  <r>
    <x v="0"/>
    <x v="1878"/>
    <x v="3"/>
    <x v="15030"/>
  </r>
  <r>
    <x v="1"/>
    <x v="1878"/>
    <x v="3"/>
    <x v="15031"/>
  </r>
  <r>
    <x v="0"/>
    <x v="1879"/>
    <x v="0"/>
    <x v="15032"/>
  </r>
  <r>
    <x v="1"/>
    <x v="1879"/>
    <x v="0"/>
    <x v="15033"/>
  </r>
  <r>
    <x v="0"/>
    <x v="1879"/>
    <x v="1"/>
    <x v="15034"/>
  </r>
  <r>
    <x v="1"/>
    <x v="1879"/>
    <x v="1"/>
    <x v="15035"/>
  </r>
  <r>
    <x v="0"/>
    <x v="1879"/>
    <x v="2"/>
    <x v="15036"/>
  </r>
  <r>
    <x v="1"/>
    <x v="1879"/>
    <x v="2"/>
    <x v="15037"/>
  </r>
  <r>
    <x v="0"/>
    <x v="1879"/>
    <x v="3"/>
    <x v="15038"/>
  </r>
  <r>
    <x v="1"/>
    <x v="1879"/>
    <x v="3"/>
    <x v="15039"/>
  </r>
  <r>
    <x v="0"/>
    <x v="1880"/>
    <x v="0"/>
    <x v="15040"/>
  </r>
  <r>
    <x v="1"/>
    <x v="1880"/>
    <x v="0"/>
    <x v="15041"/>
  </r>
  <r>
    <x v="0"/>
    <x v="1880"/>
    <x v="1"/>
    <x v="15042"/>
  </r>
  <r>
    <x v="1"/>
    <x v="1880"/>
    <x v="1"/>
    <x v="15043"/>
  </r>
  <r>
    <x v="0"/>
    <x v="1880"/>
    <x v="2"/>
    <x v="15044"/>
  </r>
  <r>
    <x v="1"/>
    <x v="1880"/>
    <x v="2"/>
    <x v="15045"/>
  </r>
  <r>
    <x v="0"/>
    <x v="1880"/>
    <x v="3"/>
    <x v="15046"/>
  </r>
  <r>
    <x v="1"/>
    <x v="1880"/>
    <x v="3"/>
    <x v="15047"/>
  </r>
  <r>
    <x v="0"/>
    <x v="1881"/>
    <x v="0"/>
    <x v="15048"/>
  </r>
  <r>
    <x v="1"/>
    <x v="1881"/>
    <x v="0"/>
    <x v="15049"/>
  </r>
  <r>
    <x v="0"/>
    <x v="1881"/>
    <x v="1"/>
    <x v="15050"/>
  </r>
  <r>
    <x v="1"/>
    <x v="1881"/>
    <x v="1"/>
    <x v="15051"/>
  </r>
  <r>
    <x v="0"/>
    <x v="1881"/>
    <x v="2"/>
    <x v="15052"/>
  </r>
  <r>
    <x v="1"/>
    <x v="1881"/>
    <x v="2"/>
    <x v="15053"/>
  </r>
  <r>
    <x v="0"/>
    <x v="1881"/>
    <x v="3"/>
    <x v="15054"/>
  </r>
  <r>
    <x v="1"/>
    <x v="1881"/>
    <x v="3"/>
    <x v="15055"/>
  </r>
  <r>
    <x v="0"/>
    <x v="1882"/>
    <x v="0"/>
    <x v="15056"/>
  </r>
  <r>
    <x v="1"/>
    <x v="1882"/>
    <x v="0"/>
    <x v="15057"/>
  </r>
  <r>
    <x v="0"/>
    <x v="1882"/>
    <x v="1"/>
    <x v="15058"/>
  </r>
  <r>
    <x v="1"/>
    <x v="1882"/>
    <x v="1"/>
    <x v="15059"/>
  </r>
  <r>
    <x v="0"/>
    <x v="1882"/>
    <x v="2"/>
    <x v="15060"/>
  </r>
  <r>
    <x v="1"/>
    <x v="1882"/>
    <x v="2"/>
    <x v="15061"/>
  </r>
  <r>
    <x v="0"/>
    <x v="1882"/>
    <x v="3"/>
    <x v="15062"/>
  </r>
  <r>
    <x v="1"/>
    <x v="1882"/>
    <x v="3"/>
    <x v="15063"/>
  </r>
  <r>
    <x v="0"/>
    <x v="1883"/>
    <x v="0"/>
    <x v="15064"/>
  </r>
  <r>
    <x v="1"/>
    <x v="1883"/>
    <x v="0"/>
    <x v="15065"/>
  </r>
  <r>
    <x v="0"/>
    <x v="1883"/>
    <x v="1"/>
    <x v="15066"/>
  </r>
  <r>
    <x v="1"/>
    <x v="1883"/>
    <x v="1"/>
    <x v="15067"/>
  </r>
  <r>
    <x v="0"/>
    <x v="1883"/>
    <x v="2"/>
    <x v="15068"/>
  </r>
  <r>
    <x v="1"/>
    <x v="1883"/>
    <x v="2"/>
    <x v="15069"/>
  </r>
  <r>
    <x v="0"/>
    <x v="1883"/>
    <x v="3"/>
    <x v="15070"/>
  </r>
  <r>
    <x v="1"/>
    <x v="1883"/>
    <x v="3"/>
    <x v="15071"/>
  </r>
  <r>
    <x v="0"/>
    <x v="1884"/>
    <x v="0"/>
    <x v="15072"/>
  </r>
  <r>
    <x v="1"/>
    <x v="1884"/>
    <x v="0"/>
    <x v="15073"/>
  </r>
  <r>
    <x v="0"/>
    <x v="1884"/>
    <x v="1"/>
    <x v="15074"/>
  </r>
  <r>
    <x v="1"/>
    <x v="1884"/>
    <x v="1"/>
    <x v="15075"/>
  </r>
  <r>
    <x v="0"/>
    <x v="1884"/>
    <x v="2"/>
    <x v="15076"/>
  </r>
  <r>
    <x v="1"/>
    <x v="1884"/>
    <x v="2"/>
    <x v="15077"/>
  </r>
  <r>
    <x v="0"/>
    <x v="1884"/>
    <x v="3"/>
    <x v="15078"/>
  </r>
  <r>
    <x v="1"/>
    <x v="1884"/>
    <x v="3"/>
    <x v="15079"/>
  </r>
  <r>
    <x v="0"/>
    <x v="1885"/>
    <x v="0"/>
    <x v="15080"/>
  </r>
  <r>
    <x v="1"/>
    <x v="1885"/>
    <x v="0"/>
    <x v="15081"/>
  </r>
  <r>
    <x v="0"/>
    <x v="1885"/>
    <x v="1"/>
    <x v="15082"/>
  </r>
  <r>
    <x v="1"/>
    <x v="1885"/>
    <x v="1"/>
    <x v="15083"/>
  </r>
  <r>
    <x v="0"/>
    <x v="1885"/>
    <x v="2"/>
    <x v="15084"/>
  </r>
  <r>
    <x v="1"/>
    <x v="1885"/>
    <x v="2"/>
    <x v="15085"/>
  </r>
  <r>
    <x v="0"/>
    <x v="1885"/>
    <x v="3"/>
    <x v="15086"/>
  </r>
  <r>
    <x v="1"/>
    <x v="1885"/>
    <x v="3"/>
    <x v="15087"/>
  </r>
  <r>
    <x v="0"/>
    <x v="1886"/>
    <x v="0"/>
    <x v="15088"/>
  </r>
  <r>
    <x v="1"/>
    <x v="1886"/>
    <x v="0"/>
    <x v="15089"/>
  </r>
  <r>
    <x v="0"/>
    <x v="1886"/>
    <x v="1"/>
    <x v="15090"/>
  </r>
  <r>
    <x v="1"/>
    <x v="1886"/>
    <x v="1"/>
    <x v="15091"/>
  </r>
  <r>
    <x v="0"/>
    <x v="1886"/>
    <x v="2"/>
    <x v="15092"/>
  </r>
  <r>
    <x v="1"/>
    <x v="1886"/>
    <x v="2"/>
    <x v="15093"/>
  </r>
  <r>
    <x v="0"/>
    <x v="1886"/>
    <x v="3"/>
    <x v="15094"/>
  </r>
  <r>
    <x v="1"/>
    <x v="1886"/>
    <x v="3"/>
    <x v="15095"/>
  </r>
  <r>
    <x v="0"/>
    <x v="1887"/>
    <x v="0"/>
    <x v="15096"/>
  </r>
  <r>
    <x v="1"/>
    <x v="1887"/>
    <x v="0"/>
    <x v="15097"/>
  </r>
  <r>
    <x v="0"/>
    <x v="1887"/>
    <x v="1"/>
    <x v="15098"/>
  </r>
  <r>
    <x v="1"/>
    <x v="1887"/>
    <x v="1"/>
    <x v="15099"/>
  </r>
  <r>
    <x v="0"/>
    <x v="1887"/>
    <x v="2"/>
    <x v="15100"/>
  </r>
  <r>
    <x v="1"/>
    <x v="1887"/>
    <x v="2"/>
    <x v="15101"/>
  </r>
  <r>
    <x v="0"/>
    <x v="1887"/>
    <x v="3"/>
    <x v="15102"/>
  </r>
  <r>
    <x v="1"/>
    <x v="1887"/>
    <x v="3"/>
    <x v="15103"/>
  </r>
  <r>
    <x v="0"/>
    <x v="1888"/>
    <x v="0"/>
    <x v="15104"/>
  </r>
  <r>
    <x v="1"/>
    <x v="1888"/>
    <x v="0"/>
    <x v="15105"/>
  </r>
  <r>
    <x v="0"/>
    <x v="1888"/>
    <x v="1"/>
    <x v="15106"/>
  </r>
  <r>
    <x v="1"/>
    <x v="1888"/>
    <x v="1"/>
    <x v="15107"/>
  </r>
  <r>
    <x v="0"/>
    <x v="1888"/>
    <x v="2"/>
    <x v="15108"/>
  </r>
  <r>
    <x v="1"/>
    <x v="1888"/>
    <x v="2"/>
    <x v="15109"/>
  </r>
  <r>
    <x v="0"/>
    <x v="1888"/>
    <x v="3"/>
    <x v="15110"/>
  </r>
  <r>
    <x v="1"/>
    <x v="1888"/>
    <x v="3"/>
    <x v="15111"/>
  </r>
  <r>
    <x v="0"/>
    <x v="1889"/>
    <x v="0"/>
    <x v="15112"/>
  </r>
  <r>
    <x v="1"/>
    <x v="1889"/>
    <x v="0"/>
    <x v="15113"/>
  </r>
  <r>
    <x v="0"/>
    <x v="1889"/>
    <x v="1"/>
    <x v="15114"/>
  </r>
  <r>
    <x v="1"/>
    <x v="1889"/>
    <x v="1"/>
    <x v="15115"/>
  </r>
  <r>
    <x v="0"/>
    <x v="1889"/>
    <x v="2"/>
    <x v="15116"/>
  </r>
  <r>
    <x v="1"/>
    <x v="1889"/>
    <x v="2"/>
    <x v="15117"/>
  </r>
  <r>
    <x v="0"/>
    <x v="1889"/>
    <x v="3"/>
    <x v="15118"/>
  </r>
  <r>
    <x v="1"/>
    <x v="1889"/>
    <x v="3"/>
    <x v="15119"/>
  </r>
  <r>
    <x v="0"/>
    <x v="1890"/>
    <x v="0"/>
    <x v="15120"/>
  </r>
  <r>
    <x v="1"/>
    <x v="1890"/>
    <x v="0"/>
    <x v="15121"/>
  </r>
  <r>
    <x v="0"/>
    <x v="1890"/>
    <x v="1"/>
    <x v="15122"/>
  </r>
  <r>
    <x v="1"/>
    <x v="1890"/>
    <x v="1"/>
    <x v="15123"/>
  </r>
  <r>
    <x v="0"/>
    <x v="1890"/>
    <x v="2"/>
    <x v="15124"/>
  </r>
  <r>
    <x v="1"/>
    <x v="1890"/>
    <x v="2"/>
    <x v="15125"/>
  </r>
  <r>
    <x v="0"/>
    <x v="1890"/>
    <x v="3"/>
    <x v="15126"/>
  </r>
  <r>
    <x v="1"/>
    <x v="1890"/>
    <x v="3"/>
    <x v="15127"/>
  </r>
  <r>
    <x v="0"/>
    <x v="1891"/>
    <x v="0"/>
    <x v="15128"/>
  </r>
  <r>
    <x v="1"/>
    <x v="1891"/>
    <x v="0"/>
    <x v="15129"/>
  </r>
  <r>
    <x v="0"/>
    <x v="1891"/>
    <x v="1"/>
    <x v="15130"/>
  </r>
  <r>
    <x v="1"/>
    <x v="1891"/>
    <x v="1"/>
    <x v="15131"/>
  </r>
  <r>
    <x v="0"/>
    <x v="1891"/>
    <x v="2"/>
    <x v="15132"/>
  </r>
  <r>
    <x v="1"/>
    <x v="1891"/>
    <x v="2"/>
    <x v="15133"/>
  </r>
  <r>
    <x v="0"/>
    <x v="1891"/>
    <x v="3"/>
    <x v="15134"/>
  </r>
  <r>
    <x v="1"/>
    <x v="1891"/>
    <x v="3"/>
    <x v="15135"/>
  </r>
  <r>
    <x v="0"/>
    <x v="1892"/>
    <x v="0"/>
    <x v="15136"/>
  </r>
  <r>
    <x v="1"/>
    <x v="1892"/>
    <x v="0"/>
    <x v="15137"/>
  </r>
  <r>
    <x v="0"/>
    <x v="1892"/>
    <x v="1"/>
    <x v="15138"/>
  </r>
  <r>
    <x v="1"/>
    <x v="1892"/>
    <x v="1"/>
    <x v="15139"/>
  </r>
  <r>
    <x v="0"/>
    <x v="1892"/>
    <x v="2"/>
    <x v="15140"/>
  </r>
  <r>
    <x v="1"/>
    <x v="1892"/>
    <x v="2"/>
    <x v="15141"/>
  </r>
  <r>
    <x v="0"/>
    <x v="1892"/>
    <x v="3"/>
    <x v="15142"/>
  </r>
  <r>
    <x v="1"/>
    <x v="1892"/>
    <x v="3"/>
    <x v="15143"/>
  </r>
  <r>
    <x v="0"/>
    <x v="1893"/>
    <x v="0"/>
    <x v="15144"/>
  </r>
  <r>
    <x v="1"/>
    <x v="1893"/>
    <x v="0"/>
    <x v="15145"/>
  </r>
  <r>
    <x v="0"/>
    <x v="1893"/>
    <x v="1"/>
    <x v="15146"/>
  </r>
  <r>
    <x v="1"/>
    <x v="1893"/>
    <x v="1"/>
    <x v="15147"/>
  </r>
  <r>
    <x v="0"/>
    <x v="1893"/>
    <x v="2"/>
    <x v="15148"/>
  </r>
  <r>
    <x v="1"/>
    <x v="1893"/>
    <x v="2"/>
    <x v="15149"/>
  </r>
  <r>
    <x v="0"/>
    <x v="1893"/>
    <x v="3"/>
    <x v="15150"/>
  </r>
  <r>
    <x v="1"/>
    <x v="1893"/>
    <x v="3"/>
    <x v="15151"/>
  </r>
  <r>
    <x v="0"/>
    <x v="1894"/>
    <x v="0"/>
    <x v="15152"/>
  </r>
  <r>
    <x v="1"/>
    <x v="1894"/>
    <x v="0"/>
    <x v="15153"/>
  </r>
  <r>
    <x v="0"/>
    <x v="1894"/>
    <x v="1"/>
    <x v="15154"/>
  </r>
  <r>
    <x v="1"/>
    <x v="1894"/>
    <x v="1"/>
    <x v="15155"/>
  </r>
  <r>
    <x v="0"/>
    <x v="1894"/>
    <x v="2"/>
    <x v="15156"/>
  </r>
  <r>
    <x v="1"/>
    <x v="1894"/>
    <x v="2"/>
    <x v="15157"/>
  </r>
  <r>
    <x v="0"/>
    <x v="1894"/>
    <x v="3"/>
    <x v="15158"/>
  </r>
  <r>
    <x v="1"/>
    <x v="1894"/>
    <x v="3"/>
    <x v="15159"/>
  </r>
  <r>
    <x v="0"/>
    <x v="1895"/>
    <x v="0"/>
    <x v="15160"/>
  </r>
  <r>
    <x v="1"/>
    <x v="1895"/>
    <x v="0"/>
    <x v="15161"/>
  </r>
  <r>
    <x v="0"/>
    <x v="1895"/>
    <x v="1"/>
    <x v="15162"/>
  </r>
  <r>
    <x v="1"/>
    <x v="1895"/>
    <x v="1"/>
    <x v="15163"/>
  </r>
  <r>
    <x v="0"/>
    <x v="1895"/>
    <x v="2"/>
    <x v="15164"/>
  </r>
  <r>
    <x v="1"/>
    <x v="1895"/>
    <x v="2"/>
    <x v="15165"/>
  </r>
  <r>
    <x v="0"/>
    <x v="1895"/>
    <x v="3"/>
    <x v="15166"/>
  </r>
  <r>
    <x v="1"/>
    <x v="1895"/>
    <x v="3"/>
    <x v="15167"/>
  </r>
  <r>
    <x v="0"/>
    <x v="1896"/>
    <x v="0"/>
    <x v="15168"/>
  </r>
  <r>
    <x v="1"/>
    <x v="1896"/>
    <x v="0"/>
    <x v="15169"/>
  </r>
  <r>
    <x v="0"/>
    <x v="1896"/>
    <x v="1"/>
    <x v="15170"/>
  </r>
  <r>
    <x v="1"/>
    <x v="1896"/>
    <x v="1"/>
    <x v="15171"/>
  </r>
  <r>
    <x v="0"/>
    <x v="1896"/>
    <x v="2"/>
    <x v="15172"/>
  </r>
  <r>
    <x v="1"/>
    <x v="1896"/>
    <x v="2"/>
    <x v="15173"/>
  </r>
  <r>
    <x v="0"/>
    <x v="1896"/>
    <x v="3"/>
    <x v="15174"/>
  </r>
  <r>
    <x v="1"/>
    <x v="1896"/>
    <x v="3"/>
    <x v="15175"/>
  </r>
  <r>
    <x v="0"/>
    <x v="1897"/>
    <x v="0"/>
    <x v="15176"/>
  </r>
  <r>
    <x v="1"/>
    <x v="1897"/>
    <x v="0"/>
    <x v="15177"/>
  </r>
  <r>
    <x v="0"/>
    <x v="1897"/>
    <x v="1"/>
    <x v="15178"/>
  </r>
  <r>
    <x v="1"/>
    <x v="1897"/>
    <x v="1"/>
    <x v="15179"/>
  </r>
  <r>
    <x v="0"/>
    <x v="1897"/>
    <x v="2"/>
    <x v="15180"/>
  </r>
  <r>
    <x v="1"/>
    <x v="1897"/>
    <x v="2"/>
    <x v="15181"/>
  </r>
  <r>
    <x v="0"/>
    <x v="1897"/>
    <x v="3"/>
    <x v="15182"/>
  </r>
  <r>
    <x v="1"/>
    <x v="1897"/>
    <x v="3"/>
    <x v="15183"/>
  </r>
  <r>
    <x v="0"/>
    <x v="1898"/>
    <x v="0"/>
    <x v="15184"/>
  </r>
  <r>
    <x v="1"/>
    <x v="1898"/>
    <x v="0"/>
    <x v="15185"/>
  </r>
  <r>
    <x v="0"/>
    <x v="1898"/>
    <x v="1"/>
    <x v="15186"/>
  </r>
  <r>
    <x v="1"/>
    <x v="1898"/>
    <x v="1"/>
    <x v="15187"/>
  </r>
  <r>
    <x v="0"/>
    <x v="1898"/>
    <x v="2"/>
    <x v="15188"/>
  </r>
  <r>
    <x v="1"/>
    <x v="1898"/>
    <x v="2"/>
    <x v="15189"/>
  </r>
  <r>
    <x v="0"/>
    <x v="1898"/>
    <x v="3"/>
    <x v="15190"/>
  </r>
  <r>
    <x v="1"/>
    <x v="1898"/>
    <x v="3"/>
    <x v="15191"/>
  </r>
  <r>
    <x v="0"/>
    <x v="1899"/>
    <x v="0"/>
    <x v="15192"/>
  </r>
  <r>
    <x v="1"/>
    <x v="1899"/>
    <x v="0"/>
    <x v="15193"/>
  </r>
  <r>
    <x v="0"/>
    <x v="1899"/>
    <x v="1"/>
    <x v="15194"/>
  </r>
  <r>
    <x v="1"/>
    <x v="1899"/>
    <x v="1"/>
    <x v="15195"/>
  </r>
  <r>
    <x v="0"/>
    <x v="1899"/>
    <x v="2"/>
    <x v="15196"/>
  </r>
  <r>
    <x v="1"/>
    <x v="1899"/>
    <x v="2"/>
    <x v="15197"/>
  </r>
  <r>
    <x v="0"/>
    <x v="1899"/>
    <x v="3"/>
    <x v="15198"/>
  </r>
  <r>
    <x v="1"/>
    <x v="1899"/>
    <x v="3"/>
    <x v="15199"/>
  </r>
  <r>
    <x v="0"/>
    <x v="1900"/>
    <x v="0"/>
    <x v="15200"/>
  </r>
  <r>
    <x v="1"/>
    <x v="1900"/>
    <x v="0"/>
    <x v="15201"/>
  </r>
  <r>
    <x v="0"/>
    <x v="1900"/>
    <x v="1"/>
    <x v="15202"/>
  </r>
  <r>
    <x v="1"/>
    <x v="1900"/>
    <x v="1"/>
    <x v="15203"/>
  </r>
  <r>
    <x v="0"/>
    <x v="1900"/>
    <x v="2"/>
    <x v="15204"/>
  </r>
  <r>
    <x v="1"/>
    <x v="1900"/>
    <x v="2"/>
    <x v="15205"/>
  </r>
  <r>
    <x v="0"/>
    <x v="1900"/>
    <x v="3"/>
    <x v="15206"/>
  </r>
  <r>
    <x v="1"/>
    <x v="1900"/>
    <x v="3"/>
    <x v="15207"/>
  </r>
  <r>
    <x v="0"/>
    <x v="1901"/>
    <x v="0"/>
    <x v="15208"/>
  </r>
  <r>
    <x v="1"/>
    <x v="1901"/>
    <x v="0"/>
    <x v="15209"/>
  </r>
  <r>
    <x v="0"/>
    <x v="1901"/>
    <x v="1"/>
    <x v="15210"/>
  </r>
  <r>
    <x v="1"/>
    <x v="1901"/>
    <x v="1"/>
    <x v="15211"/>
  </r>
  <r>
    <x v="0"/>
    <x v="1901"/>
    <x v="2"/>
    <x v="15212"/>
  </r>
  <r>
    <x v="1"/>
    <x v="1901"/>
    <x v="2"/>
    <x v="15213"/>
  </r>
  <r>
    <x v="0"/>
    <x v="1901"/>
    <x v="3"/>
    <x v="15214"/>
  </r>
  <r>
    <x v="1"/>
    <x v="1901"/>
    <x v="3"/>
    <x v="15215"/>
  </r>
  <r>
    <x v="0"/>
    <x v="1902"/>
    <x v="0"/>
    <x v="15216"/>
  </r>
  <r>
    <x v="1"/>
    <x v="1902"/>
    <x v="0"/>
    <x v="15217"/>
  </r>
  <r>
    <x v="0"/>
    <x v="1902"/>
    <x v="1"/>
    <x v="15218"/>
  </r>
  <r>
    <x v="1"/>
    <x v="1902"/>
    <x v="1"/>
    <x v="15219"/>
  </r>
  <r>
    <x v="0"/>
    <x v="1902"/>
    <x v="2"/>
    <x v="15220"/>
  </r>
  <r>
    <x v="1"/>
    <x v="1902"/>
    <x v="2"/>
    <x v="15221"/>
  </r>
  <r>
    <x v="0"/>
    <x v="1902"/>
    <x v="3"/>
    <x v="15222"/>
  </r>
  <r>
    <x v="1"/>
    <x v="1902"/>
    <x v="3"/>
    <x v="15223"/>
  </r>
  <r>
    <x v="0"/>
    <x v="1903"/>
    <x v="0"/>
    <x v="15224"/>
  </r>
  <r>
    <x v="1"/>
    <x v="1903"/>
    <x v="0"/>
    <x v="15225"/>
  </r>
  <r>
    <x v="0"/>
    <x v="1903"/>
    <x v="1"/>
    <x v="15226"/>
  </r>
  <r>
    <x v="1"/>
    <x v="1903"/>
    <x v="1"/>
    <x v="15227"/>
  </r>
  <r>
    <x v="0"/>
    <x v="1903"/>
    <x v="2"/>
    <x v="15228"/>
  </r>
  <r>
    <x v="1"/>
    <x v="1903"/>
    <x v="2"/>
    <x v="15229"/>
  </r>
  <r>
    <x v="0"/>
    <x v="1903"/>
    <x v="3"/>
    <x v="15230"/>
  </r>
  <r>
    <x v="1"/>
    <x v="1903"/>
    <x v="3"/>
    <x v="15231"/>
  </r>
  <r>
    <x v="0"/>
    <x v="1904"/>
    <x v="0"/>
    <x v="15232"/>
  </r>
  <r>
    <x v="1"/>
    <x v="1904"/>
    <x v="0"/>
    <x v="15233"/>
  </r>
  <r>
    <x v="0"/>
    <x v="1904"/>
    <x v="1"/>
    <x v="15234"/>
  </r>
  <r>
    <x v="1"/>
    <x v="1904"/>
    <x v="1"/>
    <x v="15235"/>
  </r>
  <r>
    <x v="0"/>
    <x v="1904"/>
    <x v="2"/>
    <x v="15236"/>
  </r>
  <r>
    <x v="1"/>
    <x v="1904"/>
    <x v="2"/>
    <x v="15237"/>
  </r>
  <r>
    <x v="0"/>
    <x v="1904"/>
    <x v="3"/>
    <x v="15238"/>
  </r>
  <r>
    <x v="1"/>
    <x v="1904"/>
    <x v="3"/>
    <x v="15239"/>
  </r>
  <r>
    <x v="0"/>
    <x v="1905"/>
    <x v="0"/>
    <x v="15240"/>
  </r>
  <r>
    <x v="1"/>
    <x v="1905"/>
    <x v="0"/>
    <x v="15241"/>
  </r>
  <r>
    <x v="0"/>
    <x v="1905"/>
    <x v="1"/>
    <x v="15242"/>
  </r>
  <r>
    <x v="1"/>
    <x v="1905"/>
    <x v="1"/>
    <x v="15243"/>
  </r>
  <r>
    <x v="0"/>
    <x v="1905"/>
    <x v="2"/>
    <x v="15244"/>
  </r>
  <r>
    <x v="1"/>
    <x v="1905"/>
    <x v="2"/>
    <x v="15245"/>
  </r>
  <r>
    <x v="0"/>
    <x v="1905"/>
    <x v="3"/>
    <x v="15246"/>
  </r>
  <r>
    <x v="1"/>
    <x v="1905"/>
    <x v="3"/>
    <x v="15247"/>
  </r>
  <r>
    <x v="0"/>
    <x v="1906"/>
    <x v="0"/>
    <x v="15248"/>
  </r>
  <r>
    <x v="1"/>
    <x v="1906"/>
    <x v="0"/>
    <x v="15249"/>
  </r>
  <r>
    <x v="0"/>
    <x v="1906"/>
    <x v="1"/>
    <x v="15250"/>
  </r>
  <r>
    <x v="1"/>
    <x v="1906"/>
    <x v="1"/>
    <x v="15251"/>
  </r>
  <r>
    <x v="0"/>
    <x v="1906"/>
    <x v="2"/>
    <x v="15252"/>
  </r>
  <r>
    <x v="1"/>
    <x v="1906"/>
    <x v="2"/>
    <x v="15253"/>
  </r>
  <r>
    <x v="0"/>
    <x v="1906"/>
    <x v="3"/>
    <x v="15254"/>
  </r>
  <r>
    <x v="1"/>
    <x v="1906"/>
    <x v="3"/>
    <x v="15255"/>
  </r>
  <r>
    <x v="0"/>
    <x v="1907"/>
    <x v="0"/>
    <x v="15256"/>
  </r>
  <r>
    <x v="1"/>
    <x v="1907"/>
    <x v="0"/>
    <x v="15257"/>
  </r>
  <r>
    <x v="0"/>
    <x v="1907"/>
    <x v="1"/>
    <x v="15258"/>
  </r>
  <r>
    <x v="1"/>
    <x v="1907"/>
    <x v="1"/>
    <x v="15259"/>
  </r>
  <r>
    <x v="0"/>
    <x v="1907"/>
    <x v="2"/>
    <x v="15260"/>
  </r>
  <r>
    <x v="1"/>
    <x v="1907"/>
    <x v="2"/>
    <x v="15261"/>
  </r>
  <r>
    <x v="0"/>
    <x v="1907"/>
    <x v="3"/>
    <x v="15262"/>
  </r>
  <r>
    <x v="1"/>
    <x v="1907"/>
    <x v="3"/>
    <x v="15263"/>
  </r>
  <r>
    <x v="0"/>
    <x v="1908"/>
    <x v="0"/>
    <x v="15264"/>
  </r>
  <r>
    <x v="1"/>
    <x v="1908"/>
    <x v="0"/>
    <x v="15265"/>
  </r>
  <r>
    <x v="0"/>
    <x v="1908"/>
    <x v="1"/>
    <x v="15266"/>
  </r>
  <r>
    <x v="1"/>
    <x v="1908"/>
    <x v="1"/>
    <x v="15267"/>
  </r>
  <r>
    <x v="0"/>
    <x v="1908"/>
    <x v="2"/>
    <x v="15268"/>
  </r>
  <r>
    <x v="1"/>
    <x v="1908"/>
    <x v="2"/>
    <x v="15269"/>
  </r>
  <r>
    <x v="0"/>
    <x v="1908"/>
    <x v="3"/>
    <x v="15270"/>
  </r>
  <r>
    <x v="1"/>
    <x v="1908"/>
    <x v="3"/>
    <x v="15271"/>
  </r>
  <r>
    <x v="0"/>
    <x v="1909"/>
    <x v="0"/>
    <x v="15272"/>
  </r>
  <r>
    <x v="1"/>
    <x v="1909"/>
    <x v="0"/>
    <x v="15273"/>
  </r>
  <r>
    <x v="0"/>
    <x v="1909"/>
    <x v="1"/>
    <x v="15274"/>
  </r>
  <r>
    <x v="1"/>
    <x v="1909"/>
    <x v="1"/>
    <x v="15275"/>
  </r>
  <r>
    <x v="0"/>
    <x v="1909"/>
    <x v="2"/>
    <x v="15276"/>
  </r>
  <r>
    <x v="1"/>
    <x v="1909"/>
    <x v="2"/>
    <x v="15277"/>
  </r>
  <r>
    <x v="0"/>
    <x v="1909"/>
    <x v="3"/>
    <x v="15278"/>
  </r>
  <r>
    <x v="1"/>
    <x v="1909"/>
    <x v="3"/>
    <x v="15279"/>
  </r>
  <r>
    <x v="0"/>
    <x v="1910"/>
    <x v="0"/>
    <x v="15280"/>
  </r>
  <r>
    <x v="1"/>
    <x v="1910"/>
    <x v="0"/>
    <x v="15281"/>
  </r>
  <r>
    <x v="0"/>
    <x v="1910"/>
    <x v="1"/>
    <x v="15282"/>
  </r>
  <r>
    <x v="1"/>
    <x v="1910"/>
    <x v="1"/>
    <x v="15283"/>
  </r>
  <r>
    <x v="0"/>
    <x v="1910"/>
    <x v="2"/>
    <x v="15284"/>
  </r>
  <r>
    <x v="1"/>
    <x v="1910"/>
    <x v="2"/>
    <x v="15285"/>
  </r>
  <r>
    <x v="0"/>
    <x v="1910"/>
    <x v="3"/>
    <x v="15286"/>
  </r>
  <r>
    <x v="1"/>
    <x v="1910"/>
    <x v="3"/>
    <x v="15287"/>
  </r>
  <r>
    <x v="0"/>
    <x v="1911"/>
    <x v="0"/>
    <x v="15288"/>
  </r>
  <r>
    <x v="1"/>
    <x v="1911"/>
    <x v="0"/>
    <x v="15289"/>
  </r>
  <r>
    <x v="0"/>
    <x v="1911"/>
    <x v="1"/>
    <x v="15290"/>
  </r>
  <r>
    <x v="1"/>
    <x v="1911"/>
    <x v="1"/>
    <x v="15291"/>
  </r>
  <r>
    <x v="0"/>
    <x v="1911"/>
    <x v="2"/>
    <x v="15292"/>
  </r>
  <r>
    <x v="1"/>
    <x v="1911"/>
    <x v="2"/>
    <x v="15293"/>
  </r>
  <r>
    <x v="0"/>
    <x v="1911"/>
    <x v="3"/>
    <x v="15294"/>
  </r>
  <r>
    <x v="1"/>
    <x v="1911"/>
    <x v="3"/>
    <x v="15295"/>
  </r>
  <r>
    <x v="0"/>
    <x v="1912"/>
    <x v="0"/>
    <x v="15296"/>
  </r>
  <r>
    <x v="1"/>
    <x v="1912"/>
    <x v="0"/>
    <x v="15297"/>
  </r>
  <r>
    <x v="0"/>
    <x v="1912"/>
    <x v="1"/>
    <x v="15298"/>
  </r>
  <r>
    <x v="1"/>
    <x v="1912"/>
    <x v="1"/>
    <x v="15299"/>
  </r>
  <r>
    <x v="0"/>
    <x v="1912"/>
    <x v="2"/>
    <x v="15300"/>
  </r>
  <r>
    <x v="1"/>
    <x v="1912"/>
    <x v="2"/>
    <x v="15301"/>
  </r>
  <r>
    <x v="0"/>
    <x v="1912"/>
    <x v="3"/>
    <x v="15302"/>
  </r>
  <r>
    <x v="1"/>
    <x v="1912"/>
    <x v="3"/>
    <x v="15303"/>
  </r>
  <r>
    <x v="0"/>
    <x v="1913"/>
    <x v="0"/>
    <x v="15304"/>
  </r>
  <r>
    <x v="1"/>
    <x v="1913"/>
    <x v="0"/>
    <x v="15305"/>
  </r>
  <r>
    <x v="0"/>
    <x v="1913"/>
    <x v="1"/>
    <x v="15306"/>
  </r>
  <r>
    <x v="1"/>
    <x v="1913"/>
    <x v="1"/>
    <x v="15307"/>
  </r>
  <r>
    <x v="0"/>
    <x v="1913"/>
    <x v="2"/>
    <x v="15308"/>
  </r>
  <r>
    <x v="1"/>
    <x v="1913"/>
    <x v="2"/>
    <x v="15309"/>
  </r>
  <r>
    <x v="0"/>
    <x v="1913"/>
    <x v="3"/>
    <x v="15310"/>
  </r>
  <r>
    <x v="1"/>
    <x v="1913"/>
    <x v="3"/>
    <x v="15311"/>
  </r>
  <r>
    <x v="0"/>
    <x v="1914"/>
    <x v="0"/>
    <x v="15312"/>
  </r>
  <r>
    <x v="1"/>
    <x v="1914"/>
    <x v="0"/>
    <x v="15313"/>
  </r>
  <r>
    <x v="0"/>
    <x v="1914"/>
    <x v="1"/>
    <x v="15314"/>
  </r>
  <r>
    <x v="1"/>
    <x v="1914"/>
    <x v="1"/>
    <x v="15315"/>
  </r>
  <r>
    <x v="0"/>
    <x v="1914"/>
    <x v="2"/>
    <x v="15316"/>
  </r>
  <r>
    <x v="1"/>
    <x v="1914"/>
    <x v="2"/>
    <x v="15317"/>
  </r>
  <r>
    <x v="0"/>
    <x v="1914"/>
    <x v="3"/>
    <x v="15318"/>
  </r>
  <r>
    <x v="1"/>
    <x v="1914"/>
    <x v="3"/>
    <x v="15319"/>
  </r>
  <r>
    <x v="0"/>
    <x v="1915"/>
    <x v="0"/>
    <x v="15320"/>
  </r>
  <r>
    <x v="1"/>
    <x v="1915"/>
    <x v="0"/>
    <x v="15321"/>
  </r>
  <r>
    <x v="0"/>
    <x v="1915"/>
    <x v="1"/>
    <x v="15322"/>
  </r>
  <r>
    <x v="1"/>
    <x v="1915"/>
    <x v="1"/>
    <x v="15323"/>
  </r>
  <r>
    <x v="0"/>
    <x v="1915"/>
    <x v="2"/>
    <x v="15324"/>
  </r>
  <r>
    <x v="1"/>
    <x v="1915"/>
    <x v="2"/>
    <x v="15325"/>
  </r>
  <r>
    <x v="0"/>
    <x v="1915"/>
    <x v="3"/>
    <x v="15326"/>
  </r>
  <r>
    <x v="1"/>
    <x v="1915"/>
    <x v="3"/>
    <x v="15327"/>
  </r>
  <r>
    <x v="0"/>
    <x v="1916"/>
    <x v="0"/>
    <x v="15328"/>
  </r>
  <r>
    <x v="1"/>
    <x v="1916"/>
    <x v="0"/>
    <x v="15329"/>
  </r>
  <r>
    <x v="0"/>
    <x v="1916"/>
    <x v="1"/>
    <x v="15330"/>
  </r>
  <r>
    <x v="1"/>
    <x v="1916"/>
    <x v="1"/>
    <x v="15331"/>
  </r>
  <r>
    <x v="0"/>
    <x v="1916"/>
    <x v="2"/>
    <x v="15332"/>
  </r>
  <r>
    <x v="1"/>
    <x v="1916"/>
    <x v="2"/>
    <x v="15333"/>
  </r>
  <r>
    <x v="0"/>
    <x v="1916"/>
    <x v="3"/>
    <x v="15334"/>
  </r>
  <r>
    <x v="1"/>
    <x v="1916"/>
    <x v="3"/>
    <x v="15335"/>
  </r>
  <r>
    <x v="0"/>
    <x v="1917"/>
    <x v="0"/>
    <x v="15336"/>
  </r>
  <r>
    <x v="1"/>
    <x v="1917"/>
    <x v="0"/>
    <x v="15337"/>
  </r>
  <r>
    <x v="0"/>
    <x v="1917"/>
    <x v="1"/>
    <x v="15338"/>
  </r>
  <r>
    <x v="1"/>
    <x v="1917"/>
    <x v="1"/>
    <x v="15339"/>
  </r>
  <r>
    <x v="0"/>
    <x v="1917"/>
    <x v="2"/>
    <x v="15340"/>
  </r>
  <r>
    <x v="1"/>
    <x v="1917"/>
    <x v="2"/>
    <x v="15341"/>
  </r>
  <r>
    <x v="0"/>
    <x v="1917"/>
    <x v="3"/>
    <x v="15342"/>
  </r>
  <r>
    <x v="1"/>
    <x v="1917"/>
    <x v="3"/>
    <x v="15343"/>
  </r>
  <r>
    <x v="0"/>
    <x v="1918"/>
    <x v="0"/>
    <x v="15344"/>
  </r>
  <r>
    <x v="1"/>
    <x v="1918"/>
    <x v="0"/>
    <x v="15345"/>
  </r>
  <r>
    <x v="0"/>
    <x v="1918"/>
    <x v="1"/>
    <x v="15346"/>
  </r>
  <r>
    <x v="1"/>
    <x v="1918"/>
    <x v="1"/>
    <x v="15347"/>
  </r>
  <r>
    <x v="0"/>
    <x v="1918"/>
    <x v="2"/>
    <x v="15348"/>
  </r>
  <r>
    <x v="1"/>
    <x v="1918"/>
    <x v="2"/>
    <x v="15349"/>
  </r>
  <r>
    <x v="0"/>
    <x v="1918"/>
    <x v="3"/>
    <x v="15350"/>
  </r>
  <r>
    <x v="1"/>
    <x v="1918"/>
    <x v="3"/>
    <x v="15351"/>
  </r>
  <r>
    <x v="0"/>
    <x v="1919"/>
    <x v="0"/>
    <x v="15352"/>
  </r>
  <r>
    <x v="1"/>
    <x v="1919"/>
    <x v="0"/>
    <x v="15353"/>
  </r>
  <r>
    <x v="0"/>
    <x v="1919"/>
    <x v="1"/>
    <x v="15354"/>
  </r>
  <r>
    <x v="1"/>
    <x v="1919"/>
    <x v="1"/>
    <x v="15355"/>
  </r>
  <r>
    <x v="0"/>
    <x v="1919"/>
    <x v="2"/>
    <x v="15356"/>
  </r>
  <r>
    <x v="1"/>
    <x v="1919"/>
    <x v="2"/>
    <x v="15357"/>
  </r>
  <r>
    <x v="0"/>
    <x v="1919"/>
    <x v="3"/>
    <x v="15358"/>
  </r>
  <r>
    <x v="1"/>
    <x v="1919"/>
    <x v="3"/>
    <x v="15359"/>
  </r>
  <r>
    <x v="0"/>
    <x v="1920"/>
    <x v="0"/>
    <x v="15360"/>
  </r>
  <r>
    <x v="1"/>
    <x v="1920"/>
    <x v="0"/>
    <x v="15361"/>
  </r>
  <r>
    <x v="0"/>
    <x v="1920"/>
    <x v="1"/>
    <x v="15362"/>
  </r>
  <r>
    <x v="1"/>
    <x v="1920"/>
    <x v="1"/>
    <x v="15363"/>
  </r>
  <r>
    <x v="0"/>
    <x v="1920"/>
    <x v="2"/>
    <x v="15364"/>
  </r>
  <r>
    <x v="1"/>
    <x v="1920"/>
    <x v="2"/>
    <x v="15365"/>
  </r>
  <r>
    <x v="0"/>
    <x v="1920"/>
    <x v="3"/>
    <x v="15366"/>
  </r>
  <r>
    <x v="1"/>
    <x v="1920"/>
    <x v="3"/>
    <x v="15367"/>
  </r>
  <r>
    <x v="0"/>
    <x v="1921"/>
    <x v="0"/>
    <x v="15368"/>
  </r>
  <r>
    <x v="1"/>
    <x v="1921"/>
    <x v="0"/>
    <x v="15369"/>
  </r>
  <r>
    <x v="0"/>
    <x v="1921"/>
    <x v="1"/>
    <x v="15370"/>
  </r>
  <r>
    <x v="1"/>
    <x v="1921"/>
    <x v="1"/>
    <x v="15371"/>
  </r>
  <r>
    <x v="0"/>
    <x v="1921"/>
    <x v="2"/>
    <x v="15372"/>
  </r>
  <r>
    <x v="1"/>
    <x v="1921"/>
    <x v="2"/>
    <x v="15373"/>
  </r>
  <r>
    <x v="0"/>
    <x v="1921"/>
    <x v="3"/>
    <x v="15374"/>
  </r>
  <r>
    <x v="1"/>
    <x v="1921"/>
    <x v="3"/>
    <x v="15375"/>
  </r>
  <r>
    <x v="0"/>
    <x v="1922"/>
    <x v="0"/>
    <x v="15376"/>
  </r>
  <r>
    <x v="1"/>
    <x v="1922"/>
    <x v="0"/>
    <x v="15377"/>
  </r>
  <r>
    <x v="0"/>
    <x v="1922"/>
    <x v="1"/>
    <x v="15378"/>
  </r>
  <r>
    <x v="1"/>
    <x v="1922"/>
    <x v="1"/>
    <x v="15379"/>
  </r>
  <r>
    <x v="0"/>
    <x v="1922"/>
    <x v="2"/>
    <x v="15380"/>
  </r>
  <r>
    <x v="1"/>
    <x v="1922"/>
    <x v="2"/>
    <x v="15381"/>
  </r>
  <r>
    <x v="0"/>
    <x v="1922"/>
    <x v="3"/>
    <x v="15382"/>
  </r>
  <r>
    <x v="1"/>
    <x v="1922"/>
    <x v="3"/>
    <x v="15383"/>
  </r>
  <r>
    <x v="0"/>
    <x v="1923"/>
    <x v="0"/>
    <x v="15384"/>
  </r>
  <r>
    <x v="1"/>
    <x v="1923"/>
    <x v="0"/>
    <x v="15385"/>
  </r>
  <r>
    <x v="0"/>
    <x v="1923"/>
    <x v="1"/>
    <x v="15386"/>
  </r>
  <r>
    <x v="1"/>
    <x v="1923"/>
    <x v="1"/>
    <x v="15387"/>
  </r>
  <r>
    <x v="0"/>
    <x v="1923"/>
    <x v="2"/>
    <x v="15388"/>
  </r>
  <r>
    <x v="1"/>
    <x v="1923"/>
    <x v="2"/>
    <x v="15389"/>
  </r>
  <r>
    <x v="0"/>
    <x v="1923"/>
    <x v="3"/>
    <x v="15390"/>
  </r>
  <r>
    <x v="1"/>
    <x v="1923"/>
    <x v="3"/>
    <x v="15391"/>
  </r>
  <r>
    <x v="0"/>
    <x v="1924"/>
    <x v="0"/>
    <x v="15392"/>
  </r>
  <r>
    <x v="1"/>
    <x v="1924"/>
    <x v="0"/>
    <x v="15393"/>
  </r>
  <r>
    <x v="0"/>
    <x v="1924"/>
    <x v="1"/>
    <x v="15394"/>
  </r>
  <r>
    <x v="1"/>
    <x v="1924"/>
    <x v="1"/>
    <x v="15395"/>
  </r>
  <r>
    <x v="0"/>
    <x v="1924"/>
    <x v="2"/>
    <x v="15396"/>
  </r>
  <r>
    <x v="1"/>
    <x v="1924"/>
    <x v="2"/>
    <x v="15397"/>
  </r>
  <r>
    <x v="0"/>
    <x v="1924"/>
    <x v="3"/>
    <x v="15398"/>
  </r>
  <r>
    <x v="1"/>
    <x v="1924"/>
    <x v="3"/>
    <x v="15399"/>
  </r>
  <r>
    <x v="0"/>
    <x v="1925"/>
    <x v="0"/>
    <x v="15400"/>
  </r>
  <r>
    <x v="1"/>
    <x v="1925"/>
    <x v="0"/>
    <x v="15401"/>
  </r>
  <r>
    <x v="0"/>
    <x v="1925"/>
    <x v="1"/>
    <x v="15402"/>
  </r>
  <r>
    <x v="1"/>
    <x v="1925"/>
    <x v="1"/>
    <x v="15403"/>
  </r>
  <r>
    <x v="0"/>
    <x v="1925"/>
    <x v="2"/>
    <x v="15404"/>
  </r>
  <r>
    <x v="1"/>
    <x v="1925"/>
    <x v="2"/>
    <x v="15405"/>
  </r>
  <r>
    <x v="0"/>
    <x v="1925"/>
    <x v="3"/>
    <x v="15406"/>
  </r>
  <r>
    <x v="1"/>
    <x v="1925"/>
    <x v="3"/>
    <x v="15407"/>
  </r>
  <r>
    <x v="0"/>
    <x v="1926"/>
    <x v="0"/>
    <x v="15408"/>
  </r>
  <r>
    <x v="1"/>
    <x v="1926"/>
    <x v="0"/>
    <x v="15409"/>
  </r>
  <r>
    <x v="0"/>
    <x v="1926"/>
    <x v="1"/>
    <x v="15410"/>
  </r>
  <r>
    <x v="1"/>
    <x v="1926"/>
    <x v="1"/>
    <x v="15411"/>
  </r>
  <r>
    <x v="0"/>
    <x v="1926"/>
    <x v="2"/>
    <x v="15412"/>
  </r>
  <r>
    <x v="1"/>
    <x v="1926"/>
    <x v="2"/>
    <x v="15413"/>
  </r>
  <r>
    <x v="0"/>
    <x v="1926"/>
    <x v="3"/>
    <x v="15414"/>
  </r>
  <r>
    <x v="1"/>
    <x v="1926"/>
    <x v="3"/>
    <x v="15415"/>
  </r>
  <r>
    <x v="0"/>
    <x v="1927"/>
    <x v="0"/>
    <x v="15416"/>
  </r>
  <r>
    <x v="1"/>
    <x v="1927"/>
    <x v="0"/>
    <x v="15417"/>
  </r>
  <r>
    <x v="0"/>
    <x v="1927"/>
    <x v="1"/>
    <x v="15418"/>
  </r>
  <r>
    <x v="1"/>
    <x v="1927"/>
    <x v="1"/>
    <x v="15419"/>
  </r>
  <r>
    <x v="0"/>
    <x v="1927"/>
    <x v="2"/>
    <x v="15420"/>
  </r>
  <r>
    <x v="1"/>
    <x v="1927"/>
    <x v="2"/>
    <x v="15421"/>
  </r>
  <r>
    <x v="0"/>
    <x v="1927"/>
    <x v="3"/>
    <x v="15422"/>
  </r>
  <r>
    <x v="1"/>
    <x v="1927"/>
    <x v="3"/>
    <x v="15423"/>
  </r>
  <r>
    <x v="0"/>
    <x v="1928"/>
    <x v="0"/>
    <x v="15424"/>
  </r>
  <r>
    <x v="1"/>
    <x v="1928"/>
    <x v="0"/>
    <x v="15425"/>
  </r>
  <r>
    <x v="0"/>
    <x v="1928"/>
    <x v="1"/>
    <x v="15426"/>
  </r>
  <r>
    <x v="1"/>
    <x v="1928"/>
    <x v="1"/>
    <x v="15427"/>
  </r>
  <r>
    <x v="0"/>
    <x v="1928"/>
    <x v="2"/>
    <x v="15428"/>
  </r>
  <r>
    <x v="1"/>
    <x v="1928"/>
    <x v="2"/>
    <x v="15429"/>
  </r>
  <r>
    <x v="0"/>
    <x v="1928"/>
    <x v="3"/>
    <x v="15430"/>
  </r>
  <r>
    <x v="1"/>
    <x v="1928"/>
    <x v="3"/>
    <x v="15431"/>
  </r>
  <r>
    <x v="0"/>
    <x v="1929"/>
    <x v="0"/>
    <x v="15432"/>
  </r>
  <r>
    <x v="1"/>
    <x v="1929"/>
    <x v="0"/>
    <x v="15433"/>
  </r>
  <r>
    <x v="0"/>
    <x v="1929"/>
    <x v="1"/>
    <x v="15434"/>
  </r>
  <r>
    <x v="1"/>
    <x v="1929"/>
    <x v="1"/>
    <x v="15435"/>
  </r>
  <r>
    <x v="0"/>
    <x v="1929"/>
    <x v="2"/>
    <x v="15436"/>
  </r>
  <r>
    <x v="1"/>
    <x v="1929"/>
    <x v="2"/>
    <x v="15437"/>
  </r>
  <r>
    <x v="0"/>
    <x v="1929"/>
    <x v="3"/>
    <x v="15438"/>
  </r>
  <r>
    <x v="1"/>
    <x v="1929"/>
    <x v="3"/>
    <x v="15439"/>
  </r>
  <r>
    <x v="0"/>
    <x v="1930"/>
    <x v="0"/>
    <x v="15440"/>
  </r>
  <r>
    <x v="1"/>
    <x v="1930"/>
    <x v="0"/>
    <x v="15441"/>
  </r>
  <r>
    <x v="0"/>
    <x v="1930"/>
    <x v="1"/>
    <x v="15442"/>
  </r>
  <r>
    <x v="1"/>
    <x v="1930"/>
    <x v="1"/>
    <x v="15443"/>
  </r>
  <r>
    <x v="0"/>
    <x v="1930"/>
    <x v="2"/>
    <x v="15444"/>
  </r>
  <r>
    <x v="1"/>
    <x v="1930"/>
    <x v="2"/>
    <x v="15445"/>
  </r>
  <r>
    <x v="0"/>
    <x v="1930"/>
    <x v="3"/>
    <x v="15446"/>
  </r>
  <r>
    <x v="1"/>
    <x v="1930"/>
    <x v="3"/>
    <x v="15447"/>
  </r>
  <r>
    <x v="0"/>
    <x v="1931"/>
    <x v="0"/>
    <x v="15448"/>
  </r>
  <r>
    <x v="1"/>
    <x v="1931"/>
    <x v="0"/>
    <x v="15449"/>
  </r>
  <r>
    <x v="0"/>
    <x v="1931"/>
    <x v="1"/>
    <x v="15450"/>
  </r>
  <r>
    <x v="1"/>
    <x v="1931"/>
    <x v="1"/>
    <x v="15451"/>
  </r>
  <r>
    <x v="0"/>
    <x v="1931"/>
    <x v="2"/>
    <x v="15452"/>
  </r>
  <r>
    <x v="1"/>
    <x v="1931"/>
    <x v="2"/>
    <x v="15453"/>
  </r>
  <r>
    <x v="0"/>
    <x v="1931"/>
    <x v="3"/>
    <x v="15454"/>
  </r>
  <r>
    <x v="1"/>
    <x v="1931"/>
    <x v="3"/>
    <x v="15455"/>
  </r>
  <r>
    <x v="0"/>
    <x v="1932"/>
    <x v="0"/>
    <x v="15456"/>
  </r>
  <r>
    <x v="1"/>
    <x v="1932"/>
    <x v="0"/>
    <x v="15457"/>
  </r>
  <r>
    <x v="0"/>
    <x v="1932"/>
    <x v="1"/>
    <x v="15458"/>
  </r>
  <r>
    <x v="1"/>
    <x v="1932"/>
    <x v="1"/>
    <x v="15459"/>
  </r>
  <r>
    <x v="0"/>
    <x v="1932"/>
    <x v="2"/>
    <x v="15460"/>
  </r>
  <r>
    <x v="1"/>
    <x v="1932"/>
    <x v="2"/>
    <x v="15461"/>
  </r>
  <r>
    <x v="0"/>
    <x v="1932"/>
    <x v="3"/>
    <x v="15462"/>
  </r>
  <r>
    <x v="1"/>
    <x v="1932"/>
    <x v="3"/>
    <x v="15463"/>
  </r>
  <r>
    <x v="0"/>
    <x v="1933"/>
    <x v="0"/>
    <x v="15464"/>
  </r>
  <r>
    <x v="1"/>
    <x v="1933"/>
    <x v="0"/>
    <x v="15465"/>
  </r>
  <r>
    <x v="0"/>
    <x v="1933"/>
    <x v="1"/>
    <x v="15466"/>
  </r>
  <r>
    <x v="1"/>
    <x v="1933"/>
    <x v="1"/>
    <x v="15467"/>
  </r>
  <r>
    <x v="0"/>
    <x v="1933"/>
    <x v="2"/>
    <x v="15468"/>
  </r>
  <r>
    <x v="1"/>
    <x v="1933"/>
    <x v="2"/>
    <x v="15469"/>
  </r>
  <r>
    <x v="0"/>
    <x v="1933"/>
    <x v="3"/>
    <x v="15470"/>
  </r>
  <r>
    <x v="1"/>
    <x v="1933"/>
    <x v="3"/>
    <x v="15471"/>
  </r>
  <r>
    <x v="0"/>
    <x v="1934"/>
    <x v="0"/>
    <x v="15472"/>
  </r>
  <r>
    <x v="1"/>
    <x v="1934"/>
    <x v="0"/>
    <x v="15473"/>
  </r>
  <r>
    <x v="0"/>
    <x v="1934"/>
    <x v="1"/>
    <x v="15474"/>
  </r>
  <r>
    <x v="1"/>
    <x v="1934"/>
    <x v="1"/>
    <x v="15475"/>
  </r>
  <r>
    <x v="0"/>
    <x v="1934"/>
    <x v="2"/>
    <x v="15476"/>
  </r>
  <r>
    <x v="1"/>
    <x v="1934"/>
    <x v="2"/>
    <x v="15477"/>
  </r>
  <r>
    <x v="0"/>
    <x v="1934"/>
    <x v="3"/>
    <x v="15478"/>
  </r>
  <r>
    <x v="1"/>
    <x v="1934"/>
    <x v="3"/>
    <x v="15479"/>
  </r>
  <r>
    <x v="0"/>
    <x v="1935"/>
    <x v="0"/>
    <x v="15480"/>
  </r>
  <r>
    <x v="1"/>
    <x v="1935"/>
    <x v="0"/>
    <x v="15481"/>
  </r>
  <r>
    <x v="0"/>
    <x v="1935"/>
    <x v="1"/>
    <x v="15482"/>
  </r>
  <r>
    <x v="1"/>
    <x v="1935"/>
    <x v="1"/>
    <x v="15483"/>
  </r>
  <r>
    <x v="0"/>
    <x v="1935"/>
    <x v="2"/>
    <x v="15484"/>
  </r>
  <r>
    <x v="1"/>
    <x v="1935"/>
    <x v="2"/>
    <x v="15485"/>
  </r>
  <r>
    <x v="0"/>
    <x v="1935"/>
    <x v="3"/>
    <x v="15486"/>
  </r>
  <r>
    <x v="1"/>
    <x v="1935"/>
    <x v="3"/>
    <x v="15487"/>
  </r>
  <r>
    <x v="0"/>
    <x v="1936"/>
    <x v="0"/>
    <x v="15488"/>
  </r>
  <r>
    <x v="1"/>
    <x v="1936"/>
    <x v="0"/>
    <x v="15489"/>
  </r>
  <r>
    <x v="0"/>
    <x v="1936"/>
    <x v="1"/>
    <x v="15490"/>
  </r>
  <r>
    <x v="1"/>
    <x v="1936"/>
    <x v="1"/>
    <x v="15491"/>
  </r>
  <r>
    <x v="0"/>
    <x v="1936"/>
    <x v="2"/>
    <x v="15492"/>
  </r>
  <r>
    <x v="1"/>
    <x v="1936"/>
    <x v="2"/>
    <x v="15493"/>
  </r>
  <r>
    <x v="0"/>
    <x v="1936"/>
    <x v="3"/>
    <x v="15494"/>
  </r>
  <r>
    <x v="1"/>
    <x v="1936"/>
    <x v="3"/>
    <x v="15495"/>
  </r>
  <r>
    <x v="0"/>
    <x v="1937"/>
    <x v="0"/>
    <x v="15496"/>
  </r>
  <r>
    <x v="1"/>
    <x v="1937"/>
    <x v="0"/>
    <x v="15497"/>
  </r>
  <r>
    <x v="0"/>
    <x v="1937"/>
    <x v="1"/>
    <x v="15498"/>
  </r>
  <r>
    <x v="1"/>
    <x v="1937"/>
    <x v="1"/>
    <x v="15499"/>
  </r>
  <r>
    <x v="0"/>
    <x v="1937"/>
    <x v="2"/>
    <x v="15500"/>
  </r>
  <r>
    <x v="1"/>
    <x v="1937"/>
    <x v="2"/>
    <x v="15501"/>
  </r>
  <r>
    <x v="0"/>
    <x v="1937"/>
    <x v="3"/>
    <x v="15502"/>
  </r>
  <r>
    <x v="1"/>
    <x v="1937"/>
    <x v="3"/>
    <x v="15503"/>
  </r>
  <r>
    <x v="0"/>
    <x v="1938"/>
    <x v="0"/>
    <x v="15504"/>
  </r>
  <r>
    <x v="1"/>
    <x v="1938"/>
    <x v="0"/>
    <x v="15505"/>
  </r>
  <r>
    <x v="0"/>
    <x v="1938"/>
    <x v="1"/>
    <x v="15506"/>
  </r>
  <r>
    <x v="1"/>
    <x v="1938"/>
    <x v="1"/>
    <x v="15507"/>
  </r>
  <r>
    <x v="0"/>
    <x v="1938"/>
    <x v="2"/>
    <x v="15508"/>
  </r>
  <r>
    <x v="1"/>
    <x v="1938"/>
    <x v="2"/>
    <x v="15509"/>
  </r>
  <r>
    <x v="0"/>
    <x v="1938"/>
    <x v="3"/>
    <x v="15510"/>
  </r>
  <r>
    <x v="1"/>
    <x v="1938"/>
    <x v="3"/>
    <x v="15511"/>
  </r>
  <r>
    <x v="0"/>
    <x v="1939"/>
    <x v="0"/>
    <x v="15512"/>
  </r>
  <r>
    <x v="1"/>
    <x v="1939"/>
    <x v="0"/>
    <x v="15513"/>
  </r>
  <r>
    <x v="0"/>
    <x v="1939"/>
    <x v="1"/>
    <x v="15514"/>
  </r>
  <r>
    <x v="1"/>
    <x v="1939"/>
    <x v="1"/>
    <x v="15515"/>
  </r>
  <r>
    <x v="0"/>
    <x v="1939"/>
    <x v="2"/>
    <x v="15516"/>
  </r>
  <r>
    <x v="1"/>
    <x v="1939"/>
    <x v="2"/>
    <x v="15517"/>
  </r>
  <r>
    <x v="0"/>
    <x v="1939"/>
    <x v="3"/>
    <x v="15518"/>
  </r>
  <r>
    <x v="1"/>
    <x v="1939"/>
    <x v="3"/>
    <x v="15519"/>
  </r>
  <r>
    <x v="0"/>
    <x v="1940"/>
    <x v="0"/>
    <x v="15520"/>
  </r>
  <r>
    <x v="1"/>
    <x v="1940"/>
    <x v="0"/>
    <x v="15521"/>
  </r>
  <r>
    <x v="0"/>
    <x v="1940"/>
    <x v="1"/>
    <x v="15522"/>
  </r>
  <r>
    <x v="1"/>
    <x v="1940"/>
    <x v="1"/>
    <x v="15523"/>
  </r>
  <r>
    <x v="0"/>
    <x v="1940"/>
    <x v="2"/>
    <x v="15524"/>
  </r>
  <r>
    <x v="1"/>
    <x v="1940"/>
    <x v="2"/>
    <x v="15525"/>
  </r>
  <r>
    <x v="0"/>
    <x v="1940"/>
    <x v="3"/>
    <x v="15526"/>
  </r>
  <r>
    <x v="1"/>
    <x v="1940"/>
    <x v="3"/>
    <x v="15527"/>
  </r>
  <r>
    <x v="0"/>
    <x v="1941"/>
    <x v="0"/>
    <x v="15528"/>
  </r>
  <r>
    <x v="1"/>
    <x v="1941"/>
    <x v="0"/>
    <x v="15529"/>
  </r>
  <r>
    <x v="0"/>
    <x v="1941"/>
    <x v="1"/>
    <x v="15530"/>
  </r>
  <r>
    <x v="1"/>
    <x v="1941"/>
    <x v="1"/>
    <x v="15531"/>
  </r>
  <r>
    <x v="0"/>
    <x v="1941"/>
    <x v="2"/>
    <x v="15532"/>
  </r>
  <r>
    <x v="1"/>
    <x v="1941"/>
    <x v="2"/>
    <x v="15533"/>
  </r>
  <r>
    <x v="0"/>
    <x v="1941"/>
    <x v="3"/>
    <x v="15534"/>
  </r>
  <r>
    <x v="1"/>
    <x v="1941"/>
    <x v="3"/>
    <x v="15535"/>
  </r>
  <r>
    <x v="0"/>
    <x v="1942"/>
    <x v="0"/>
    <x v="15536"/>
  </r>
  <r>
    <x v="1"/>
    <x v="1942"/>
    <x v="0"/>
    <x v="15537"/>
  </r>
  <r>
    <x v="0"/>
    <x v="1942"/>
    <x v="1"/>
    <x v="15538"/>
  </r>
  <r>
    <x v="1"/>
    <x v="1942"/>
    <x v="1"/>
    <x v="15539"/>
  </r>
  <r>
    <x v="0"/>
    <x v="1942"/>
    <x v="2"/>
    <x v="15540"/>
  </r>
  <r>
    <x v="1"/>
    <x v="1942"/>
    <x v="2"/>
    <x v="15541"/>
  </r>
  <r>
    <x v="0"/>
    <x v="1942"/>
    <x v="3"/>
    <x v="15542"/>
  </r>
  <r>
    <x v="1"/>
    <x v="1942"/>
    <x v="3"/>
    <x v="15543"/>
  </r>
  <r>
    <x v="0"/>
    <x v="1943"/>
    <x v="0"/>
    <x v="15544"/>
  </r>
  <r>
    <x v="1"/>
    <x v="1943"/>
    <x v="0"/>
    <x v="15545"/>
  </r>
  <r>
    <x v="0"/>
    <x v="1943"/>
    <x v="1"/>
    <x v="15546"/>
  </r>
  <r>
    <x v="1"/>
    <x v="1943"/>
    <x v="1"/>
    <x v="15547"/>
  </r>
  <r>
    <x v="0"/>
    <x v="1943"/>
    <x v="2"/>
    <x v="15548"/>
  </r>
  <r>
    <x v="1"/>
    <x v="1943"/>
    <x v="2"/>
    <x v="15549"/>
  </r>
  <r>
    <x v="0"/>
    <x v="1943"/>
    <x v="3"/>
    <x v="15550"/>
  </r>
  <r>
    <x v="1"/>
    <x v="1943"/>
    <x v="3"/>
    <x v="15551"/>
  </r>
  <r>
    <x v="0"/>
    <x v="1944"/>
    <x v="0"/>
    <x v="15552"/>
  </r>
  <r>
    <x v="1"/>
    <x v="1944"/>
    <x v="0"/>
    <x v="15553"/>
  </r>
  <r>
    <x v="0"/>
    <x v="1944"/>
    <x v="1"/>
    <x v="15554"/>
  </r>
  <r>
    <x v="1"/>
    <x v="1944"/>
    <x v="1"/>
    <x v="15555"/>
  </r>
  <r>
    <x v="0"/>
    <x v="1944"/>
    <x v="2"/>
    <x v="15556"/>
  </r>
  <r>
    <x v="1"/>
    <x v="1944"/>
    <x v="2"/>
    <x v="15557"/>
  </r>
  <r>
    <x v="0"/>
    <x v="1944"/>
    <x v="3"/>
    <x v="15558"/>
  </r>
  <r>
    <x v="1"/>
    <x v="1944"/>
    <x v="3"/>
    <x v="15559"/>
  </r>
  <r>
    <x v="0"/>
    <x v="1945"/>
    <x v="0"/>
    <x v="15560"/>
  </r>
  <r>
    <x v="1"/>
    <x v="1945"/>
    <x v="0"/>
    <x v="15561"/>
  </r>
  <r>
    <x v="0"/>
    <x v="1945"/>
    <x v="1"/>
    <x v="15562"/>
  </r>
  <r>
    <x v="1"/>
    <x v="1945"/>
    <x v="1"/>
    <x v="15563"/>
  </r>
  <r>
    <x v="0"/>
    <x v="1945"/>
    <x v="2"/>
    <x v="15564"/>
  </r>
  <r>
    <x v="1"/>
    <x v="1945"/>
    <x v="2"/>
    <x v="15565"/>
  </r>
  <r>
    <x v="0"/>
    <x v="1945"/>
    <x v="3"/>
    <x v="15566"/>
  </r>
  <r>
    <x v="1"/>
    <x v="1945"/>
    <x v="3"/>
    <x v="15567"/>
  </r>
  <r>
    <x v="0"/>
    <x v="1946"/>
    <x v="0"/>
    <x v="15568"/>
  </r>
  <r>
    <x v="1"/>
    <x v="1946"/>
    <x v="0"/>
    <x v="15569"/>
  </r>
  <r>
    <x v="0"/>
    <x v="1946"/>
    <x v="1"/>
    <x v="15570"/>
  </r>
  <r>
    <x v="1"/>
    <x v="1946"/>
    <x v="1"/>
    <x v="15571"/>
  </r>
  <r>
    <x v="0"/>
    <x v="1946"/>
    <x v="2"/>
    <x v="15572"/>
  </r>
  <r>
    <x v="1"/>
    <x v="1946"/>
    <x v="2"/>
    <x v="15573"/>
  </r>
  <r>
    <x v="0"/>
    <x v="1946"/>
    <x v="3"/>
    <x v="15574"/>
  </r>
  <r>
    <x v="1"/>
    <x v="1946"/>
    <x v="3"/>
    <x v="15575"/>
  </r>
  <r>
    <x v="0"/>
    <x v="1947"/>
    <x v="0"/>
    <x v="15576"/>
  </r>
  <r>
    <x v="1"/>
    <x v="1947"/>
    <x v="0"/>
    <x v="15577"/>
  </r>
  <r>
    <x v="0"/>
    <x v="1947"/>
    <x v="1"/>
    <x v="15578"/>
  </r>
  <r>
    <x v="1"/>
    <x v="1947"/>
    <x v="1"/>
    <x v="15579"/>
  </r>
  <r>
    <x v="0"/>
    <x v="1947"/>
    <x v="2"/>
    <x v="15580"/>
  </r>
  <r>
    <x v="1"/>
    <x v="1947"/>
    <x v="2"/>
    <x v="15581"/>
  </r>
  <r>
    <x v="0"/>
    <x v="1947"/>
    <x v="3"/>
    <x v="15582"/>
  </r>
  <r>
    <x v="1"/>
    <x v="1947"/>
    <x v="3"/>
    <x v="15583"/>
  </r>
  <r>
    <x v="0"/>
    <x v="1948"/>
    <x v="0"/>
    <x v="15584"/>
  </r>
  <r>
    <x v="1"/>
    <x v="1948"/>
    <x v="0"/>
    <x v="15585"/>
  </r>
  <r>
    <x v="0"/>
    <x v="1948"/>
    <x v="1"/>
    <x v="15586"/>
  </r>
  <r>
    <x v="1"/>
    <x v="1948"/>
    <x v="1"/>
    <x v="15587"/>
  </r>
  <r>
    <x v="0"/>
    <x v="1948"/>
    <x v="2"/>
    <x v="15588"/>
  </r>
  <r>
    <x v="1"/>
    <x v="1948"/>
    <x v="2"/>
    <x v="15589"/>
  </r>
  <r>
    <x v="0"/>
    <x v="1948"/>
    <x v="3"/>
    <x v="15590"/>
  </r>
  <r>
    <x v="1"/>
    <x v="1948"/>
    <x v="3"/>
    <x v="15591"/>
  </r>
  <r>
    <x v="0"/>
    <x v="1949"/>
    <x v="0"/>
    <x v="15592"/>
  </r>
  <r>
    <x v="1"/>
    <x v="1949"/>
    <x v="0"/>
    <x v="15593"/>
  </r>
  <r>
    <x v="0"/>
    <x v="1949"/>
    <x v="1"/>
    <x v="15594"/>
  </r>
  <r>
    <x v="1"/>
    <x v="1949"/>
    <x v="1"/>
    <x v="15595"/>
  </r>
  <r>
    <x v="0"/>
    <x v="1949"/>
    <x v="2"/>
    <x v="15596"/>
  </r>
  <r>
    <x v="1"/>
    <x v="1949"/>
    <x v="2"/>
    <x v="15597"/>
  </r>
  <r>
    <x v="0"/>
    <x v="1949"/>
    <x v="3"/>
    <x v="15598"/>
  </r>
  <r>
    <x v="1"/>
    <x v="1949"/>
    <x v="3"/>
    <x v="15599"/>
  </r>
  <r>
    <x v="0"/>
    <x v="1950"/>
    <x v="0"/>
    <x v="15600"/>
  </r>
  <r>
    <x v="1"/>
    <x v="1950"/>
    <x v="0"/>
    <x v="15601"/>
  </r>
  <r>
    <x v="0"/>
    <x v="1950"/>
    <x v="1"/>
    <x v="15602"/>
  </r>
  <r>
    <x v="1"/>
    <x v="1950"/>
    <x v="1"/>
    <x v="15603"/>
  </r>
  <r>
    <x v="0"/>
    <x v="1950"/>
    <x v="2"/>
    <x v="15604"/>
  </r>
  <r>
    <x v="1"/>
    <x v="1950"/>
    <x v="2"/>
    <x v="15605"/>
  </r>
  <r>
    <x v="0"/>
    <x v="1950"/>
    <x v="3"/>
    <x v="15606"/>
  </r>
  <r>
    <x v="1"/>
    <x v="1950"/>
    <x v="3"/>
    <x v="15607"/>
  </r>
  <r>
    <x v="0"/>
    <x v="1951"/>
    <x v="0"/>
    <x v="15608"/>
  </r>
  <r>
    <x v="1"/>
    <x v="1951"/>
    <x v="0"/>
    <x v="15609"/>
  </r>
  <r>
    <x v="0"/>
    <x v="1951"/>
    <x v="1"/>
    <x v="15610"/>
  </r>
  <r>
    <x v="1"/>
    <x v="1951"/>
    <x v="1"/>
    <x v="15611"/>
  </r>
  <r>
    <x v="0"/>
    <x v="1951"/>
    <x v="2"/>
    <x v="15612"/>
  </r>
  <r>
    <x v="1"/>
    <x v="1951"/>
    <x v="2"/>
    <x v="15613"/>
  </r>
  <r>
    <x v="0"/>
    <x v="1951"/>
    <x v="3"/>
    <x v="15614"/>
  </r>
  <r>
    <x v="1"/>
    <x v="1951"/>
    <x v="3"/>
    <x v="15615"/>
  </r>
  <r>
    <x v="0"/>
    <x v="1952"/>
    <x v="0"/>
    <x v="15616"/>
  </r>
  <r>
    <x v="1"/>
    <x v="1952"/>
    <x v="0"/>
    <x v="15617"/>
  </r>
  <r>
    <x v="0"/>
    <x v="1952"/>
    <x v="1"/>
    <x v="15618"/>
  </r>
  <r>
    <x v="1"/>
    <x v="1952"/>
    <x v="1"/>
    <x v="15619"/>
  </r>
  <r>
    <x v="0"/>
    <x v="1952"/>
    <x v="2"/>
    <x v="15620"/>
  </r>
  <r>
    <x v="1"/>
    <x v="1952"/>
    <x v="2"/>
    <x v="15621"/>
  </r>
  <r>
    <x v="0"/>
    <x v="1952"/>
    <x v="3"/>
    <x v="15622"/>
  </r>
  <r>
    <x v="1"/>
    <x v="1952"/>
    <x v="3"/>
    <x v="15623"/>
  </r>
  <r>
    <x v="0"/>
    <x v="1953"/>
    <x v="0"/>
    <x v="15624"/>
  </r>
  <r>
    <x v="1"/>
    <x v="1953"/>
    <x v="0"/>
    <x v="15625"/>
  </r>
  <r>
    <x v="0"/>
    <x v="1953"/>
    <x v="1"/>
    <x v="15626"/>
  </r>
  <r>
    <x v="1"/>
    <x v="1953"/>
    <x v="1"/>
    <x v="15627"/>
  </r>
  <r>
    <x v="0"/>
    <x v="1953"/>
    <x v="2"/>
    <x v="15628"/>
  </r>
  <r>
    <x v="1"/>
    <x v="1953"/>
    <x v="2"/>
    <x v="15629"/>
  </r>
  <r>
    <x v="0"/>
    <x v="1953"/>
    <x v="3"/>
    <x v="15630"/>
  </r>
  <r>
    <x v="1"/>
    <x v="1953"/>
    <x v="3"/>
    <x v="15631"/>
  </r>
  <r>
    <x v="0"/>
    <x v="1954"/>
    <x v="0"/>
    <x v="15632"/>
  </r>
  <r>
    <x v="1"/>
    <x v="1954"/>
    <x v="0"/>
    <x v="15633"/>
  </r>
  <r>
    <x v="0"/>
    <x v="1954"/>
    <x v="1"/>
    <x v="15634"/>
  </r>
  <r>
    <x v="1"/>
    <x v="1954"/>
    <x v="1"/>
    <x v="15635"/>
  </r>
  <r>
    <x v="0"/>
    <x v="1954"/>
    <x v="2"/>
    <x v="15636"/>
  </r>
  <r>
    <x v="1"/>
    <x v="1954"/>
    <x v="2"/>
    <x v="15637"/>
  </r>
  <r>
    <x v="0"/>
    <x v="1954"/>
    <x v="3"/>
    <x v="15638"/>
  </r>
  <r>
    <x v="1"/>
    <x v="1954"/>
    <x v="3"/>
    <x v="15639"/>
  </r>
  <r>
    <x v="0"/>
    <x v="1955"/>
    <x v="0"/>
    <x v="15640"/>
  </r>
  <r>
    <x v="1"/>
    <x v="1955"/>
    <x v="0"/>
    <x v="15641"/>
  </r>
  <r>
    <x v="0"/>
    <x v="1955"/>
    <x v="1"/>
    <x v="15642"/>
  </r>
  <r>
    <x v="1"/>
    <x v="1955"/>
    <x v="1"/>
    <x v="15643"/>
  </r>
  <r>
    <x v="0"/>
    <x v="1955"/>
    <x v="2"/>
    <x v="15644"/>
  </r>
  <r>
    <x v="1"/>
    <x v="1955"/>
    <x v="2"/>
    <x v="15645"/>
  </r>
  <r>
    <x v="0"/>
    <x v="1955"/>
    <x v="3"/>
    <x v="15646"/>
  </r>
  <r>
    <x v="1"/>
    <x v="1955"/>
    <x v="3"/>
    <x v="15647"/>
  </r>
  <r>
    <x v="0"/>
    <x v="1956"/>
    <x v="0"/>
    <x v="15648"/>
  </r>
  <r>
    <x v="1"/>
    <x v="1956"/>
    <x v="0"/>
    <x v="15649"/>
  </r>
  <r>
    <x v="0"/>
    <x v="1956"/>
    <x v="1"/>
    <x v="15650"/>
  </r>
  <r>
    <x v="1"/>
    <x v="1956"/>
    <x v="1"/>
    <x v="15651"/>
  </r>
  <r>
    <x v="0"/>
    <x v="1956"/>
    <x v="2"/>
    <x v="15652"/>
  </r>
  <r>
    <x v="1"/>
    <x v="1956"/>
    <x v="2"/>
    <x v="15653"/>
  </r>
  <r>
    <x v="0"/>
    <x v="1956"/>
    <x v="3"/>
    <x v="15654"/>
  </r>
  <r>
    <x v="1"/>
    <x v="1956"/>
    <x v="3"/>
    <x v="15655"/>
  </r>
  <r>
    <x v="0"/>
    <x v="1957"/>
    <x v="0"/>
    <x v="15656"/>
  </r>
  <r>
    <x v="1"/>
    <x v="1957"/>
    <x v="0"/>
    <x v="15657"/>
  </r>
  <r>
    <x v="0"/>
    <x v="1957"/>
    <x v="1"/>
    <x v="15658"/>
  </r>
  <r>
    <x v="1"/>
    <x v="1957"/>
    <x v="1"/>
    <x v="15659"/>
  </r>
  <r>
    <x v="0"/>
    <x v="1957"/>
    <x v="2"/>
    <x v="15660"/>
  </r>
  <r>
    <x v="1"/>
    <x v="1957"/>
    <x v="2"/>
    <x v="15661"/>
  </r>
  <r>
    <x v="0"/>
    <x v="1957"/>
    <x v="3"/>
    <x v="15662"/>
  </r>
  <r>
    <x v="1"/>
    <x v="1957"/>
    <x v="3"/>
    <x v="15663"/>
  </r>
  <r>
    <x v="0"/>
    <x v="1958"/>
    <x v="0"/>
    <x v="15664"/>
  </r>
  <r>
    <x v="1"/>
    <x v="1958"/>
    <x v="0"/>
    <x v="15665"/>
  </r>
  <r>
    <x v="0"/>
    <x v="1958"/>
    <x v="1"/>
    <x v="15666"/>
  </r>
  <r>
    <x v="1"/>
    <x v="1958"/>
    <x v="1"/>
    <x v="15667"/>
  </r>
  <r>
    <x v="0"/>
    <x v="1958"/>
    <x v="2"/>
    <x v="15668"/>
  </r>
  <r>
    <x v="1"/>
    <x v="1958"/>
    <x v="2"/>
    <x v="15669"/>
  </r>
  <r>
    <x v="0"/>
    <x v="1958"/>
    <x v="3"/>
    <x v="15670"/>
  </r>
  <r>
    <x v="1"/>
    <x v="1958"/>
    <x v="3"/>
    <x v="15671"/>
  </r>
  <r>
    <x v="0"/>
    <x v="1959"/>
    <x v="0"/>
    <x v="15672"/>
  </r>
  <r>
    <x v="1"/>
    <x v="1959"/>
    <x v="0"/>
    <x v="15673"/>
  </r>
  <r>
    <x v="0"/>
    <x v="1959"/>
    <x v="1"/>
    <x v="15674"/>
  </r>
  <r>
    <x v="1"/>
    <x v="1959"/>
    <x v="1"/>
    <x v="15675"/>
  </r>
  <r>
    <x v="0"/>
    <x v="1959"/>
    <x v="2"/>
    <x v="15676"/>
  </r>
  <r>
    <x v="1"/>
    <x v="1959"/>
    <x v="2"/>
    <x v="15677"/>
  </r>
  <r>
    <x v="0"/>
    <x v="1959"/>
    <x v="3"/>
    <x v="15678"/>
  </r>
  <r>
    <x v="1"/>
    <x v="1959"/>
    <x v="3"/>
    <x v="15679"/>
  </r>
  <r>
    <x v="0"/>
    <x v="1960"/>
    <x v="0"/>
    <x v="15680"/>
  </r>
  <r>
    <x v="1"/>
    <x v="1960"/>
    <x v="0"/>
    <x v="15681"/>
  </r>
  <r>
    <x v="0"/>
    <x v="1960"/>
    <x v="1"/>
    <x v="15682"/>
  </r>
  <r>
    <x v="1"/>
    <x v="1960"/>
    <x v="1"/>
    <x v="15683"/>
  </r>
  <r>
    <x v="0"/>
    <x v="1960"/>
    <x v="2"/>
    <x v="15684"/>
  </r>
  <r>
    <x v="1"/>
    <x v="1960"/>
    <x v="2"/>
    <x v="15685"/>
  </r>
  <r>
    <x v="0"/>
    <x v="1960"/>
    <x v="3"/>
    <x v="15686"/>
  </r>
  <r>
    <x v="1"/>
    <x v="1960"/>
    <x v="3"/>
    <x v="15687"/>
  </r>
  <r>
    <x v="0"/>
    <x v="1961"/>
    <x v="0"/>
    <x v="15688"/>
  </r>
  <r>
    <x v="1"/>
    <x v="1961"/>
    <x v="0"/>
    <x v="15689"/>
  </r>
  <r>
    <x v="0"/>
    <x v="1961"/>
    <x v="1"/>
    <x v="15690"/>
  </r>
  <r>
    <x v="1"/>
    <x v="1961"/>
    <x v="1"/>
    <x v="15691"/>
  </r>
  <r>
    <x v="0"/>
    <x v="1961"/>
    <x v="2"/>
    <x v="15692"/>
  </r>
  <r>
    <x v="1"/>
    <x v="1961"/>
    <x v="2"/>
    <x v="15693"/>
  </r>
  <r>
    <x v="0"/>
    <x v="1961"/>
    <x v="3"/>
    <x v="15694"/>
  </r>
  <r>
    <x v="1"/>
    <x v="1961"/>
    <x v="3"/>
    <x v="15695"/>
  </r>
  <r>
    <x v="0"/>
    <x v="1962"/>
    <x v="0"/>
    <x v="15696"/>
  </r>
  <r>
    <x v="1"/>
    <x v="1962"/>
    <x v="0"/>
    <x v="15697"/>
  </r>
  <r>
    <x v="0"/>
    <x v="1962"/>
    <x v="1"/>
    <x v="15698"/>
  </r>
  <r>
    <x v="1"/>
    <x v="1962"/>
    <x v="1"/>
    <x v="15699"/>
  </r>
  <r>
    <x v="0"/>
    <x v="1962"/>
    <x v="2"/>
    <x v="15700"/>
  </r>
  <r>
    <x v="1"/>
    <x v="1962"/>
    <x v="2"/>
    <x v="15701"/>
  </r>
  <r>
    <x v="0"/>
    <x v="1962"/>
    <x v="3"/>
    <x v="15702"/>
  </r>
  <r>
    <x v="1"/>
    <x v="1962"/>
    <x v="3"/>
    <x v="15703"/>
  </r>
  <r>
    <x v="0"/>
    <x v="1963"/>
    <x v="0"/>
    <x v="15704"/>
  </r>
  <r>
    <x v="1"/>
    <x v="1963"/>
    <x v="0"/>
    <x v="15705"/>
  </r>
  <r>
    <x v="0"/>
    <x v="1963"/>
    <x v="1"/>
    <x v="15706"/>
  </r>
  <r>
    <x v="1"/>
    <x v="1963"/>
    <x v="1"/>
    <x v="15707"/>
  </r>
  <r>
    <x v="0"/>
    <x v="1963"/>
    <x v="2"/>
    <x v="15708"/>
  </r>
  <r>
    <x v="1"/>
    <x v="1963"/>
    <x v="2"/>
    <x v="15709"/>
  </r>
  <r>
    <x v="0"/>
    <x v="1963"/>
    <x v="3"/>
    <x v="15710"/>
  </r>
  <r>
    <x v="1"/>
    <x v="1963"/>
    <x v="3"/>
    <x v="15711"/>
  </r>
  <r>
    <x v="0"/>
    <x v="1964"/>
    <x v="0"/>
    <x v="15712"/>
  </r>
  <r>
    <x v="1"/>
    <x v="1964"/>
    <x v="0"/>
    <x v="15713"/>
  </r>
  <r>
    <x v="0"/>
    <x v="1964"/>
    <x v="1"/>
    <x v="15714"/>
  </r>
  <r>
    <x v="1"/>
    <x v="1964"/>
    <x v="1"/>
    <x v="15715"/>
  </r>
  <r>
    <x v="0"/>
    <x v="1964"/>
    <x v="2"/>
    <x v="15716"/>
  </r>
  <r>
    <x v="1"/>
    <x v="1964"/>
    <x v="2"/>
    <x v="15717"/>
  </r>
  <r>
    <x v="0"/>
    <x v="1964"/>
    <x v="3"/>
    <x v="15718"/>
  </r>
  <r>
    <x v="1"/>
    <x v="1964"/>
    <x v="3"/>
    <x v="15719"/>
  </r>
  <r>
    <x v="0"/>
    <x v="1965"/>
    <x v="0"/>
    <x v="15720"/>
  </r>
  <r>
    <x v="1"/>
    <x v="1965"/>
    <x v="0"/>
    <x v="15721"/>
  </r>
  <r>
    <x v="0"/>
    <x v="1965"/>
    <x v="1"/>
    <x v="15722"/>
  </r>
  <r>
    <x v="1"/>
    <x v="1965"/>
    <x v="1"/>
    <x v="15723"/>
  </r>
  <r>
    <x v="0"/>
    <x v="1965"/>
    <x v="2"/>
    <x v="15724"/>
  </r>
  <r>
    <x v="1"/>
    <x v="1965"/>
    <x v="2"/>
    <x v="15725"/>
  </r>
  <r>
    <x v="0"/>
    <x v="1965"/>
    <x v="3"/>
    <x v="15726"/>
  </r>
  <r>
    <x v="1"/>
    <x v="1965"/>
    <x v="3"/>
    <x v="15727"/>
  </r>
  <r>
    <x v="0"/>
    <x v="1966"/>
    <x v="0"/>
    <x v="15728"/>
  </r>
  <r>
    <x v="1"/>
    <x v="1966"/>
    <x v="0"/>
    <x v="15729"/>
  </r>
  <r>
    <x v="0"/>
    <x v="1966"/>
    <x v="1"/>
    <x v="15730"/>
  </r>
  <r>
    <x v="1"/>
    <x v="1966"/>
    <x v="1"/>
    <x v="15731"/>
  </r>
  <r>
    <x v="0"/>
    <x v="1966"/>
    <x v="2"/>
    <x v="15732"/>
  </r>
  <r>
    <x v="1"/>
    <x v="1966"/>
    <x v="2"/>
    <x v="15733"/>
  </r>
  <r>
    <x v="0"/>
    <x v="1966"/>
    <x v="3"/>
    <x v="15734"/>
  </r>
  <r>
    <x v="1"/>
    <x v="1966"/>
    <x v="3"/>
    <x v="15735"/>
  </r>
  <r>
    <x v="0"/>
    <x v="1967"/>
    <x v="0"/>
    <x v="15736"/>
  </r>
  <r>
    <x v="1"/>
    <x v="1967"/>
    <x v="0"/>
    <x v="15737"/>
  </r>
  <r>
    <x v="0"/>
    <x v="1967"/>
    <x v="1"/>
    <x v="15738"/>
  </r>
  <r>
    <x v="1"/>
    <x v="1967"/>
    <x v="1"/>
    <x v="15739"/>
  </r>
  <r>
    <x v="0"/>
    <x v="1967"/>
    <x v="2"/>
    <x v="15740"/>
  </r>
  <r>
    <x v="1"/>
    <x v="1967"/>
    <x v="2"/>
    <x v="15741"/>
  </r>
  <r>
    <x v="0"/>
    <x v="1967"/>
    <x v="3"/>
    <x v="15742"/>
  </r>
  <r>
    <x v="1"/>
    <x v="1967"/>
    <x v="3"/>
    <x v="15743"/>
  </r>
  <r>
    <x v="0"/>
    <x v="1968"/>
    <x v="0"/>
    <x v="15744"/>
  </r>
  <r>
    <x v="1"/>
    <x v="1968"/>
    <x v="0"/>
    <x v="15745"/>
  </r>
  <r>
    <x v="0"/>
    <x v="1968"/>
    <x v="1"/>
    <x v="15746"/>
  </r>
  <r>
    <x v="1"/>
    <x v="1968"/>
    <x v="1"/>
    <x v="15747"/>
  </r>
  <r>
    <x v="0"/>
    <x v="1968"/>
    <x v="2"/>
    <x v="15748"/>
  </r>
  <r>
    <x v="1"/>
    <x v="1968"/>
    <x v="2"/>
    <x v="15749"/>
  </r>
  <r>
    <x v="0"/>
    <x v="1968"/>
    <x v="3"/>
    <x v="15750"/>
  </r>
  <r>
    <x v="1"/>
    <x v="1968"/>
    <x v="3"/>
    <x v="15751"/>
  </r>
  <r>
    <x v="0"/>
    <x v="1969"/>
    <x v="0"/>
    <x v="15752"/>
  </r>
  <r>
    <x v="1"/>
    <x v="1969"/>
    <x v="0"/>
    <x v="15753"/>
  </r>
  <r>
    <x v="0"/>
    <x v="1969"/>
    <x v="1"/>
    <x v="15754"/>
  </r>
  <r>
    <x v="1"/>
    <x v="1969"/>
    <x v="1"/>
    <x v="15755"/>
  </r>
  <r>
    <x v="0"/>
    <x v="1969"/>
    <x v="2"/>
    <x v="15756"/>
  </r>
  <r>
    <x v="1"/>
    <x v="1969"/>
    <x v="2"/>
    <x v="15757"/>
  </r>
  <r>
    <x v="0"/>
    <x v="1969"/>
    <x v="3"/>
    <x v="15758"/>
  </r>
  <r>
    <x v="1"/>
    <x v="1969"/>
    <x v="3"/>
    <x v="15759"/>
  </r>
  <r>
    <x v="0"/>
    <x v="1970"/>
    <x v="0"/>
    <x v="15760"/>
  </r>
  <r>
    <x v="1"/>
    <x v="1970"/>
    <x v="0"/>
    <x v="15761"/>
  </r>
  <r>
    <x v="0"/>
    <x v="1970"/>
    <x v="1"/>
    <x v="15762"/>
  </r>
  <r>
    <x v="1"/>
    <x v="1970"/>
    <x v="1"/>
    <x v="15763"/>
  </r>
  <r>
    <x v="0"/>
    <x v="1970"/>
    <x v="2"/>
    <x v="15764"/>
  </r>
  <r>
    <x v="1"/>
    <x v="1970"/>
    <x v="2"/>
    <x v="15765"/>
  </r>
  <r>
    <x v="0"/>
    <x v="1970"/>
    <x v="3"/>
    <x v="15766"/>
  </r>
  <r>
    <x v="1"/>
    <x v="1970"/>
    <x v="3"/>
    <x v="15767"/>
  </r>
  <r>
    <x v="0"/>
    <x v="1971"/>
    <x v="0"/>
    <x v="15768"/>
  </r>
  <r>
    <x v="1"/>
    <x v="1971"/>
    <x v="0"/>
    <x v="15769"/>
  </r>
  <r>
    <x v="0"/>
    <x v="1971"/>
    <x v="1"/>
    <x v="15770"/>
  </r>
  <r>
    <x v="1"/>
    <x v="1971"/>
    <x v="1"/>
    <x v="15771"/>
  </r>
  <r>
    <x v="0"/>
    <x v="1971"/>
    <x v="2"/>
    <x v="15772"/>
  </r>
  <r>
    <x v="1"/>
    <x v="1971"/>
    <x v="2"/>
    <x v="15773"/>
  </r>
  <r>
    <x v="0"/>
    <x v="1971"/>
    <x v="3"/>
    <x v="15774"/>
  </r>
  <r>
    <x v="1"/>
    <x v="1971"/>
    <x v="3"/>
    <x v="15775"/>
  </r>
  <r>
    <x v="0"/>
    <x v="1972"/>
    <x v="0"/>
    <x v="15776"/>
  </r>
  <r>
    <x v="1"/>
    <x v="1972"/>
    <x v="0"/>
    <x v="15777"/>
  </r>
  <r>
    <x v="0"/>
    <x v="1972"/>
    <x v="1"/>
    <x v="15778"/>
  </r>
  <r>
    <x v="1"/>
    <x v="1972"/>
    <x v="1"/>
    <x v="15779"/>
  </r>
  <r>
    <x v="0"/>
    <x v="1972"/>
    <x v="2"/>
    <x v="15780"/>
  </r>
  <r>
    <x v="1"/>
    <x v="1972"/>
    <x v="2"/>
    <x v="15781"/>
  </r>
  <r>
    <x v="0"/>
    <x v="1972"/>
    <x v="3"/>
    <x v="15782"/>
  </r>
  <r>
    <x v="1"/>
    <x v="1972"/>
    <x v="3"/>
    <x v="15783"/>
  </r>
  <r>
    <x v="0"/>
    <x v="1973"/>
    <x v="0"/>
    <x v="15784"/>
  </r>
  <r>
    <x v="1"/>
    <x v="1973"/>
    <x v="0"/>
    <x v="15785"/>
  </r>
  <r>
    <x v="0"/>
    <x v="1973"/>
    <x v="1"/>
    <x v="15786"/>
  </r>
  <r>
    <x v="1"/>
    <x v="1973"/>
    <x v="1"/>
    <x v="15787"/>
  </r>
  <r>
    <x v="0"/>
    <x v="1973"/>
    <x v="2"/>
    <x v="15788"/>
  </r>
  <r>
    <x v="1"/>
    <x v="1973"/>
    <x v="2"/>
    <x v="15789"/>
  </r>
  <r>
    <x v="0"/>
    <x v="1973"/>
    <x v="3"/>
    <x v="15790"/>
  </r>
  <r>
    <x v="1"/>
    <x v="1973"/>
    <x v="3"/>
    <x v="15791"/>
  </r>
  <r>
    <x v="0"/>
    <x v="1974"/>
    <x v="0"/>
    <x v="15792"/>
  </r>
  <r>
    <x v="1"/>
    <x v="1974"/>
    <x v="0"/>
    <x v="15793"/>
  </r>
  <r>
    <x v="0"/>
    <x v="1974"/>
    <x v="1"/>
    <x v="15794"/>
  </r>
  <r>
    <x v="1"/>
    <x v="1974"/>
    <x v="1"/>
    <x v="15795"/>
  </r>
  <r>
    <x v="0"/>
    <x v="1974"/>
    <x v="2"/>
    <x v="15796"/>
  </r>
  <r>
    <x v="1"/>
    <x v="1974"/>
    <x v="2"/>
    <x v="15797"/>
  </r>
  <r>
    <x v="0"/>
    <x v="1974"/>
    <x v="3"/>
    <x v="15798"/>
  </r>
  <r>
    <x v="1"/>
    <x v="1974"/>
    <x v="3"/>
    <x v="15799"/>
  </r>
  <r>
    <x v="0"/>
    <x v="1975"/>
    <x v="0"/>
    <x v="15800"/>
  </r>
  <r>
    <x v="1"/>
    <x v="1975"/>
    <x v="0"/>
    <x v="15801"/>
  </r>
  <r>
    <x v="0"/>
    <x v="1975"/>
    <x v="1"/>
    <x v="15802"/>
  </r>
  <r>
    <x v="1"/>
    <x v="1975"/>
    <x v="1"/>
    <x v="15803"/>
  </r>
  <r>
    <x v="0"/>
    <x v="1975"/>
    <x v="2"/>
    <x v="15804"/>
  </r>
  <r>
    <x v="1"/>
    <x v="1975"/>
    <x v="2"/>
    <x v="15805"/>
  </r>
  <r>
    <x v="0"/>
    <x v="1975"/>
    <x v="3"/>
    <x v="15806"/>
  </r>
  <r>
    <x v="1"/>
    <x v="1975"/>
    <x v="3"/>
    <x v="15807"/>
  </r>
  <r>
    <x v="0"/>
    <x v="1976"/>
    <x v="0"/>
    <x v="15808"/>
  </r>
  <r>
    <x v="1"/>
    <x v="1976"/>
    <x v="0"/>
    <x v="15809"/>
  </r>
  <r>
    <x v="0"/>
    <x v="1976"/>
    <x v="1"/>
    <x v="15810"/>
  </r>
  <r>
    <x v="1"/>
    <x v="1976"/>
    <x v="1"/>
    <x v="15811"/>
  </r>
  <r>
    <x v="0"/>
    <x v="1976"/>
    <x v="2"/>
    <x v="15812"/>
  </r>
  <r>
    <x v="1"/>
    <x v="1976"/>
    <x v="2"/>
    <x v="15813"/>
  </r>
  <r>
    <x v="0"/>
    <x v="1976"/>
    <x v="3"/>
    <x v="15814"/>
  </r>
  <r>
    <x v="1"/>
    <x v="1976"/>
    <x v="3"/>
    <x v="15815"/>
  </r>
  <r>
    <x v="0"/>
    <x v="1977"/>
    <x v="0"/>
    <x v="15816"/>
  </r>
  <r>
    <x v="1"/>
    <x v="1977"/>
    <x v="0"/>
    <x v="15817"/>
  </r>
  <r>
    <x v="0"/>
    <x v="1977"/>
    <x v="1"/>
    <x v="15818"/>
  </r>
  <r>
    <x v="1"/>
    <x v="1977"/>
    <x v="1"/>
    <x v="15819"/>
  </r>
  <r>
    <x v="0"/>
    <x v="1977"/>
    <x v="2"/>
    <x v="15820"/>
  </r>
  <r>
    <x v="1"/>
    <x v="1977"/>
    <x v="2"/>
    <x v="15821"/>
  </r>
  <r>
    <x v="0"/>
    <x v="1977"/>
    <x v="3"/>
    <x v="15822"/>
  </r>
  <r>
    <x v="1"/>
    <x v="1977"/>
    <x v="3"/>
    <x v="15823"/>
  </r>
  <r>
    <x v="0"/>
    <x v="1978"/>
    <x v="0"/>
    <x v="15824"/>
  </r>
  <r>
    <x v="1"/>
    <x v="1978"/>
    <x v="0"/>
    <x v="15825"/>
  </r>
  <r>
    <x v="0"/>
    <x v="1978"/>
    <x v="1"/>
    <x v="15826"/>
  </r>
  <r>
    <x v="1"/>
    <x v="1978"/>
    <x v="1"/>
    <x v="15827"/>
  </r>
  <r>
    <x v="0"/>
    <x v="1978"/>
    <x v="2"/>
    <x v="15828"/>
  </r>
  <r>
    <x v="1"/>
    <x v="1978"/>
    <x v="2"/>
    <x v="15829"/>
  </r>
  <r>
    <x v="0"/>
    <x v="1978"/>
    <x v="3"/>
    <x v="15830"/>
  </r>
  <r>
    <x v="1"/>
    <x v="1978"/>
    <x v="3"/>
    <x v="15831"/>
  </r>
  <r>
    <x v="0"/>
    <x v="1979"/>
    <x v="0"/>
    <x v="15832"/>
  </r>
  <r>
    <x v="1"/>
    <x v="1979"/>
    <x v="0"/>
    <x v="15833"/>
  </r>
  <r>
    <x v="0"/>
    <x v="1979"/>
    <x v="1"/>
    <x v="15834"/>
  </r>
  <r>
    <x v="1"/>
    <x v="1979"/>
    <x v="1"/>
    <x v="15835"/>
  </r>
  <r>
    <x v="0"/>
    <x v="1979"/>
    <x v="2"/>
    <x v="15836"/>
  </r>
  <r>
    <x v="1"/>
    <x v="1979"/>
    <x v="2"/>
    <x v="15837"/>
  </r>
  <r>
    <x v="0"/>
    <x v="1979"/>
    <x v="3"/>
    <x v="15838"/>
  </r>
  <r>
    <x v="1"/>
    <x v="1979"/>
    <x v="3"/>
    <x v="15839"/>
  </r>
  <r>
    <x v="0"/>
    <x v="1980"/>
    <x v="0"/>
    <x v="15840"/>
  </r>
  <r>
    <x v="1"/>
    <x v="1980"/>
    <x v="0"/>
    <x v="15841"/>
  </r>
  <r>
    <x v="0"/>
    <x v="1980"/>
    <x v="1"/>
    <x v="15842"/>
  </r>
  <r>
    <x v="1"/>
    <x v="1980"/>
    <x v="1"/>
    <x v="15843"/>
  </r>
  <r>
    <x v="0"/>
    <x v="1980"/>
    <x v="2"/>
    <x v="15844"/>
  </r>
  <r>
    <x v="1"/>
    <x v="1980"/>
    <x v="2"/>
    <x v="15845"/>
  </r>
  <r>
    <x v="0"/>
    <x v="1980"/>
    <x v="3"/>
    <x v="15846"/>
  </r>
  <r>
    <x v="1"/>
    <x v="1980"/>
    <x v="3"/>
    <x v="15847"/>
  </r>
  <r>
    <x v="0"/>
    <x v="1981"/>
    <x v="0"/>
    <x v="15848"/>
  </r>
  <r>
    <x v="1"/>
    <x v="1981"/>
    <x v="0"/>
    <x v="15849"/>
  </r>
  <r>
    <x v="0"/>
    <x v="1981"/>
    <x v="1"/>
    <x v="15850"/>
  </r>
  <r>
    <x v="1"/>
    <x v="1981"/>
    <x v="1"/>
    <x v="15851"/>
  </r>
  <r>
    <x v="0"/>
    <x v="1981"/>
    <x v="2"/>
    <x v="15852"/>
  </r>
  <r>
    <x v="1"/>
    <x v="1981"/>
    <x v="2"/>
    <x v="15853"/>
  </r>
  <r>
    <x v="0"/>
    <x v="1981"/>
    <x v="3"/>
    <x v="15854"/>
  </r>
  <r>
    <x v="1"/>
    <x v="1981"/>
    <x v="3"/>
    <x v="15855"/>
  </r>
  <r>
    <x v="0"/>
    <x v="1982"/>
    <x v="0"/>
    <x v="15856"/>
  </r>
  <r>
    <x v="1"/>
    <x v="1982"/>
    <x v="0"/>
    <x v="15857"/>
  </r>
  <r>
    <x v="0"/>
    <x v="1982"/>
    <x v="1"/>
    <x v="15858"/>
  </r>
  <r>
    <x v="1"/>
    <x v="1982"/>
    <x v="1"/>
    <x v="15859"/>
  </r>
  <r>
    <x v="0"/>
    <x v="1982"/>
    <x v="2"/>
    <x v="15860"/>
  </r>
  <r>
    <x v="1"/>
    <x v="1982"/>
    <x v="2"/>
    <x v="15861"/>
  </r>
  <r>
    <x v="0"/>
    <x v="1982"/>
    <x v="3"/>
    <x v="15862"/>
  </r>
  <r>
    <x v="1"/>
    <x v="1982"/>
    <x v="3"/>
    <x v="15863"/>
  </r>
  <r>
    <x v="0"/>
    <x v="1983"/>
    <x v="0"/>
    <x v="15864"/>
  </r>
  <r>
    <x v="1"/>
    <x v="1983"/>
    <x v="0"/>
    <x v="15865"/>
  </r>
  <r>
    <x v="0"/>
    <x v="1983"/>
    <x v="1"/>
    <x v="15866"/>
  </r>
  <r>
    <x v="1"/>
    <x v="1983"/>
    <x v="1"/>
    <x v="15867"/>
  </r>
  <r>
    <x v="0"/>
    <x v="1983"/>
    <x v="2"/>
    <x v="15868"/>
  </r>
  <r>
    <x v="1"/>
    <x v="1983"/>
    <x v="2"/>
    <x v="15869"/>
  </r>
  <r>
    <x v="0"/>
    <x v="1983"/>
    <x v="3"/>
    <x v="15870"/>
  </r>
  <r>
    <x v="1"/>
    <x v="1983"/>
    <x v="3"/>
    <x v="15871"/>
  </r>
  <r>
    <x v="0"/>
    <x v="1984"/>
    <x v="0"/>
    <x v="15872"/>
  </r>
  <r>
    <x v="1"/>
    <x v="1984"/>
    <x v="0"/>
    <x v="15873"/>
  </r>
  <r>
    <x v="0"/>
    <x v="1984"/>
    <x v="1"/>
    <x v="15874"/>
  </r>
  <r>
    <x v="1"/>
    <x v="1984"/>
    <x v="1"/>
    <x v="15875"/>
  </r>
  <r>
    <x v="0"/>
    <x v="1984"/>
    <x v="2"/>
    <x v="15876"/>
  </r>
  <r>
    <x v="1"/>
    <x v="1984"/>
    <x v="2"/>
    <x v="15877"/>
  </r>
  <r>
    <x v="0"/>
    <x v="1984"/>
    <x v="3"/>
    <x v="15878"/>
  </r>
  <r>
    <x v="1"/>
    <x v="1984"/>
    <x v="3"/>
    <x v="15879"/>
  </r>
  <r>
    <x v="0"/>
    <x v="1985"/>
    <x v="0"/>
    <x v="15880"/>
  </r>
  <r>
    <x v="1"/>
    <x v="1985"/>
    <x v="0"/>
    <x v="15881"/>
  </r>
  <r>
    <x v="0"/>
    <x v="1985"/>
    <x v="1"/>
    <x v="15882"/>
  </r>
  <r>
    <x v="1"/>
    <x v="1985"/>
    <x v="1"/>
    <x v="15883"/>
  </r>
  <r>
    <x v="0"/>
    <x v="1985"/>
    <x v="2"/>
    <x v="15884"/>
  </r>
  <r>
    <x v="1"/>
    <x v="1985"/>
    <x v="2"/>
    <x v="15885"/>
  </r>
  <r>
    <x v="0"/>
    <x v="1985"/>
    <x v="3"/>
    <x v="15886"/>
  </r>
  <r>
    <x v="1"/>
    <x v="1985"/>
    <x v="3"/>
    <x v="15887"/>
  </r>
  <r>
    <x v="0"/>
    <x v="1986"/>
    <x v="0"/>
    <x v="15888"/>
  </r>
  <r>
    <x v="1"/>
    <x v="1986"/>
    <x v="0"/>
    <x v="15889"/>
  </r>
  <r>
    <x v="0"/>
    <x v="1986"/>
    <x v="1"/>
    <x v="15890"/>
  </r>
  <r>
    <x v="1"/>
    <x v="1986"/>
    <x v="1"/>
    <x v="15891"/>
  </r>
  <r>
    <x v="0"/>
    <x v="1986"/>
    <x v="2"/>
    <x v="15892"/>
  </r>
  <r>
    <x v="1"/>
    <x v="1986"/>
    <x v="2"/>
    <x v="15893"/>
  </r>
  <r>
    <x v="0"/>
    <x v="1986"/>
    <x v="3"/>
    <x v="15894"/>
  </r>
  <r>
    <x v="1"/>
    <x v="1986"/>
    <x v="3"/>
    <x v="15895"/>
  </r>
  <r>
    <x v="0"/>
    <x v="1987"/>
    <x v="0"/>
    <x v="15896"/>
  </r>
  <r>
    <x v="1"/>
    <x v="1987"/>
    <x v="0"/>
    <x v="15897"/>
  </r>
  <r>
    <x v="0"/>
    <x v="1987"/>
    <x v="1"/>
    <x v="15898"/>
  </r>
  <r>
    <x v="1"/>
    <x v="1987"/>
    <x v="1"/>
    <x v="15899"/>
  </r>
  <r>
    <x v="0"/>
    <x v="1987"/>
    <x v="2"/>
    <x v="15900"/>
  </r>
  <r>
    <x v="1"/>
    <x v="1987"/>
    <x v="2"/>
    <x v="15901"/>
  </r>
  <r>
    <x v="0"/>
    <x v="1987"/>
    <x v="3"/>
    <x v="15902"/>
  </r>
  <r>
    <x v="1"/>
    <x v="1987"/>
    <x v="3"/>
    <x v="15903"/>
  </r>
  <r>
    <x v="0"/>
    <x v="1988"/>
    <x v="0"/>
    <x v="15904"/>
  </r>
  <r>
    <x v="1"/>
    <x v="1988"/>
    <x v="0"/>
    <x v="15905"/>
  </r>
  <r>
    <x v="0"/>
    <x v="1988"/>
    <x v="1"/>
    <x v="15906"/>
  </r>
  <r>
    <x v="1"/>
    <x v="1988"/>
    <x v="1"/>
    <x v="15907"/>
  </r>
  <r>
    <x v="0"/>
    <x v="1988"/>
    <x v="2"/>
    <x v="15908"/>
  </r>
  <r>
    <x v="1"/>
    <x v="1988"/>
    <x v="2"/>
    <x v="15909"/>
  </r>
  <r>
    <x v="0"/>
    <x v="1988"/>
    <x v="3"/>
    <x v="15910"/>
  </r>
  <r>
    <x v="1"/>
    <x v="1988"/>
    <x v="3"/>
    <x v="15911"/>
  </r>
  <r>
    <x v="0"/>
    <x v="1989"/>
    <x v="0"/>
    <x v="15912"/>
  </r>
  <r>
    <x v="1"/>
    <x v="1989"/>
    <x v="0"/>
    <x v="15913"/>
  </r>
  <r>
    <x v="0"/>
    <x v="1989"/>
    <x v="1"/>
    <x v="15914"/>
  </r>
  <r>
    <x v="1"/>
    <x v="1989"/>
    <x v="1"/>
    <x v="15915"/>
  </r>
  <r>
    <x v="0"/>
    <x v="1989"/>
    <x v="2"/>
    <x v="15916"/>
  </r>
  <r>
    <x v="1"/>
    <x v="1989"/>
    <x v="2"/>
    <x v="15917"/>
  </r>
  <r>
    <x v="0"/>
    <x v="1989"/>
    <x v="3"/>
    <x v="15918"/>
  </r>
  <r>
    <x v="1"/>
    <x v="1989"/>
    <x v="3"/>
    <x v="15919"/>
  </r>
  <r>
    <x v="0"/>
    <x v="1990"/>
    <x v="0"/>
    <x v="15920"/>
  </r>
  <r>
    <x v="1"/>
    <x v="1990"/>
    <x v="0"/>
    <x v="15921"/>
  </r>
  <r>
    <x v="0"/>
    <x v="1990"/>
    <x v="1"/>
    <x v="15922"/>
  </r>
  <r>
    <x v="1"/>
    <x v="1990"/>
    <x v="1"/>
    <x v="15923"/>
  </r>
  <r>
    <x v="0"/>
    <x v="1990"/>
    <x v="2"/>
    <x v="15924"/>
  </r>
  <r>
    <x v="1"/>
    <x v="1990"/>
    <x v="2"/>
    <x v="15925"/>
  </r>
  <r>
    <x v="0"/>
    <x v="1990"/>
    <x v="3"/>
    <x v="15926"/>
  </r>
  <r>
    <x v="1"/>
    <x v="1990"/>
    <x v="3"/>
    <x v="15927"/>
  </r>
  <r>
    <x v="0"/>
    <x v="1991"/>
    <x v="0"/>
    <x v="15928"/>
  </r>
  <r>
    <x v="1"/>
    <x v="1991"/>
    <x v="0"/>
    <x v="15929"/>
  </r>
  <r>
    <x v="0"/>
    <x v="1991"/>
    <x v="1"/>
    <x v="15930"/>
  </r>
  <r>
    <x v="1"/>
    <x v="1991"/>
    <x v="1"/>
    <x v="15931"/>
  </r>
  <r>
    <x v="0"/>
    <x v="1991"/>
    <x v="2"/>
    <x v="15932"/>
  </r>
  <r>
    <x v="1"/>
    <x v="1991"/>
    <x v="2"/>
    <x v="15933"/>
  </r>
  <r>
    <x v="0"/>
    <x v="1991"/>
    <x v="3"/>
    <x v="15934"/>
  </r>
  <r>
    <x v="1"/>
    <x v="1991"/>
    <x v="3"/>
    <x v="15935"/>
  </r>
  <r>
    <x v="0"/>
    <x v="1992"/>
    <x v="0"/>
    <x v="15936"/>
  </r>
  <r>
    <x v="1"/>
    <x v="1992"/>
    <x v="0"/>
    <x v="15937"/>
  </r>
  <r>
    <x v="0"/>
    <x v="1992"/>
    <x v="1"/>
    <x v="15938"/>
  </r>
  <r>
    <x v="1"/>
    <x v="1992"/>
    <x v="1"/>
    <x v="15939"/>
  </r>
  <r>
    <x v="0"/>
    <x v="1992"/>
    <x v="2"/>
    <x v="15940"/>
  </r>
  <r>
    <x v="1"/>
    <x v="1992"/>
    <x v="2"/>
    <x v="15941"/>
  </r>
  <r>
    <x v="0"/>
    <x v="1992"/>
    <x v="3"/>
    <x v="15942"/>
  </r>
  <r>
    <x v="1"/>
    <x v="1992"/>
    <x v="3"/>
    <x v="15943"/>
  </r>
  <r>
    <x v="0"/>
    <x v="1993"/>
    <x v="0"/>
    <x v="15944"/>
  </r>
  <r>
    <x v="1"/>
    <x v="1993"/>
    <x v="0"/>
    <x v="15945"/>
  </r>
  <r>
    <x v="0"/>
    <x v="1993"/>
    <x v="1"/>
    <x v="15946"/>
  </r>
  <r>
    <x v="1"/>
    <x v="1993"/>
    <x v="1"/>
    <x v="15947"/>
  </r>
  <r>
    <x v="0"/>
    <x v="1993"/>
    <x v="2"/>
    <x v="15948"/>
  </r>
  <r>
    <x v="1"/>
    <x v="1993"/>
    <x v="2"/>
    <x v="15949"/>
  </r>
  <r>
    <x v="0"/>
    <x v="1993"/>
    <x v="3"/>
    <x v="15950"/>
  </r>
  <r>
    <x v="1"/>
    <x v="1993"/>
    <x v="3"/>
    <x v="15951"/>
  </r>
  <r>
    <x v="0"/>
    <x v="1994"/>
    <x v="0"/>
    <x v="15952"/>
  </r>
  <r>
    <x v="1"/>
    <x v="1994"/>
    <x v="0"/>
    <x v="15953"/>
  </r>
  <r>
    <x v="0"/>
    <x v="1994"/>
    <x v="1"/>
    <x v="15954"/>
  </r>
  <r>
    <x v="1"/>
    <x v="1994"/>
    <x v="1"/>
    <x v="15955"/>
  </r>
  <r>
    <x v="0"/>
    <x v="1994"/>
    <x v="2"/>
    <x v="15956"/>
  </r>
  <r>
    <x v="1"/>
    <x v="1994"/>
    <x v="2"/>
    <x v="15957"/>
  </r>
  <r>
    <x v="0"/>
    <x v="1994"/>
    <x v="3"/>
    <x v="15958"/>
  </r>
  <r>
    <x v="1"/>
    <x v="1994"/>
    <x v="3"/>
    <x v="15959"/>
  </r>
  <r>
    <x v="0"/>
    <x v="1995"/>
    <x v="0"/>
    <x v="15960"/>
  </r>
  <r>
    <x v="1"/>
    <x v="1995"/>
    <x v="0"/>
    <x v="15961"/>
  </r>
  <r>
    <x v="0"/>
    <x v="1995"/>
    <x v="1"/>
    <x v="15962"/>
  </r>
  <r>
    <x v="1"/>
    <x v="1995"/>
    <x v="1"/>
    <x v="15963"/>
  </r>
  <r>
    <x v="0"/>
    <x v="1995"/>
    <x v="2"/>
    <x v="15964"/>
  </r>
  <r>
    <x v="1"/>
    <x v="1995"/>
    <x v="2"/>
    <x v="15965"/>
  </r>
  <r>
    <x v="0"/>
    <x v="1995"/>
    <x v="3"/>
    <x v="15966"/>
  </r>
  <r>
    <x v="1"/>
    <x v="1995"/>
    <x v="3"/>
    <x v="15967"/>
  </r>
  <r>
    <x v="0"/>
    <x v="1996"/>
    <x v="0"/>
    <x v="15968"/>
  </r>
  <r>
    <x v="1"/>
    <x v="1996"/>
    <x v="0"/>
    <x v="15969"/>
  </r>
  <r>
    <x v="0"/>
    <x v="1996"/>
    <x v="1"/>
    <x v="15970"/>
  </r>
  <r>
    <x v="1"/>
    <x v="1996"/>
    <x v="1"/>
    <x v="15971"/>
  </r>
  <r>
    <x v="0"/>
    <x v="1996"/>
    <x v="2"/>
    <x v="15972"/>
  </r>
  <r>
    <x v="1"/>
    <x v="1996"/>
    <x v="2"/>
    <x v="15973"/>
  </r>
  <r>
    <x v="0"/>
    <x v="1996"/>
    <x v="3"/>
    <x v="15974"/>
  </r>
  <r>
    <x v="1"/>
    <x v="1996"/>
    <x v="3"/>
    <x v="15975"/>
  </r>
  <r>
    <x v="0"/>
    <x v="1997"/>
    <x v="0"/>
    <x v="15976"/>
  </r>
  <r>
    <x v="1"/>
    <x v="1997"/>
    <x v="0"/>
    <x v="6430"/>
  </r>
  <r>
    <x v="0"/>
    <x v="1997"/>
    <x v="1"/>
    <x v="15977"/>
  </r>
  <r>
    <x v="1"/>
    <x v="1997"/>
    <x v="1"/>
    <x v="15978"/>
  </r>
  <r>
    <x v="0"/>
    <x v="1997"/>
    <x v="2"/>
    <x v="15979"/>
  </r>
  <r>
    <x v="1"/>
    <x v="1997"/>
    <x v="2"/>
    <x v="15980"/>
  </r>
  <r>
    <x v="0"/>
    <x v="1997"/>
    <x v="3"/>
    <x v="15981"/>
  </r>
  <r>
    <x v="1"/>
    <x v="1997"/>
    <x v="3"/>
    <x v="15982"/>
  </r>
  <r>
    <x v="0"/>
    <x v="1998"/>
    <x v="0"/>
    <x v="15983"/>
  </r>
  <r>
    <x v="1"/>
    <x v="1998"/>
    <x v="0"/>
    <x v="15984"/>
  </r>
  <r>
    <x v="0"/>
    <x v="1998"/>
    <x v="1"/>
    <x v="15985"/>
  </r>
  <r>
    <x v="1"/>
    <x v="1998"/>
    <x v="1"/>
    <x v="15986"/>
  </r>
  <r>
    <x v="0"/>
    <x v="1998"/>
    <x v="2"/>
    <x v="15987"/>
  </r>
  <r>
    <x v="1"/>
    <x v="1998"/>
    <x v="2"/>
    <x v="15988"/>
  </r>
  <r>
    <x v="0"/>
    <x v="1998"/>
    <x v="3"/>
    <x v="15989"/>
  </r>
  <r>
    <x v="1"/>
    <x v="1998"/>
    <x v="3"/>
    <x v="15990"/>
  </r>
  <r>
    <x v="0"/>
    <x v="1999"/>
    <x v="0"/>
    <x v="15991"/>
  </r>
  <r>
    <x v="1"/>
    <x v="1999"/>
    <x v="0"/>
    <x v="15992"/>
  </r>
  <r>
    <x v="0"/>
    <x v="1999"/>
    <x v="1"/>
    <x v="15993"/>
  </r>
  <r>
    <x v="1"/>
    <x v="1999"/>
    <x v="1"/>
    <x v="15994"/>
  </r>
  <r>
    <x v="0"/>
    <x v="1999"/>
    <x v="2"/>
    <x v="15995"/>
  </r>
  <r>
    <x v="1"/>
    <x v="1999"/>
    <x v="2"/>
    <x v="15996"/>
  </r>
  <r>
    <x v="0"/>
    <x v="1999"/>
    <x v="3"/>
    <x v="15997"/>
  </r>
  <r>
    <x v="1"/>
    <x v="1999"/>
    <x v="3"/>
    <x v="15998"/>
  </r>
  <r>
    <x v="0"/>
    <x v="2000"/>
    <x v="0"/>
    <x v="15999"/>
  </r>
  <r>
    <x v="1"/>
    <x v="2000"/>
    <x v="0"/>
    <x v="16000"/>
  </r>
  <r>
    <x v="0"/>
    <x v="2000"/>
    <x v="1"/>
    <x v="16001"/>
  </r>
  <r>
    <x v="1"/>
    <x v="2000"/>
    <x v="1"/>
    <x v="16002"/>
  </r>
  <r>
    <x v="0"/>
    <x v="2000"/>
    <x v="2"/>
    <x v="16003"/>
  </r>
  <r>
    <x v="1"/>
    <x v="2000"/>
    <x v="2"/>
    <x v="16004"/>
  </r>
  <r>
    <x v="0"/>
    <x v="2000"/>
    <x v="3"/>
    <x v="16005"/>
  </r>
  <r>
    <x v="1"/>
    <x v="2000"/>
    <x v="3"/>
    <x v="16006"/>
  </r>
  <r>
    <x v="0"/>
    <x v="2001"/>
    <x v="0"/>
    <x v="16007"/>
  </r>
  <r>
    <x v="1"/>
    <x v="2001"/>
    <x v="0"/>
    <x v="16008"/>
  </r>
  <r>
    <x v="0"/>
    <x v="2001"/>
    <x v="1"/>
    <x v="16009"/>
  </r>
  <r>
    <x v="1"/>
    <x v="2001"/>
    <x v="1"/>
    <x v="16010"/>
  </r>
  <r>
    <x v="0"/>
    <x v="2001"/>
    <x v="2"/>
    <x v="16011"/>
  </r>
  <r>
    <x v="1"/>
    <x v="2001"/>
    <x v="2"/>
    <x v="16012"/>
  </r>
  <r>
    <x v="0"/>
    <x v="2001"/>
    <x v="3"/>
    <x v="16013"/>
  </r>
  <r>
    <x v="1"/>
    <x v="2001"/>
    <x v="3"/>
    <x v="16014"/>
  </r>
  <r>
    <x v="0"/>
    <x v="2002"/>
    <x v="0"/>
    <x v="16015"/>
  </r>
  <r>
    <x v="1"/>
    <x v="2002"/>
    <x v="0"/>
    <x v="16016"/>
  </r>
  <r>
    <x v="0"/>
    <x v="2002"/>
    <x v="1"/>
    <x v="16017"/>
  </r>
  <r>
    <x v="1"/>
    <x v="2002"/>
    <x v="1"/>
    <x v="16018"/>
  </r>
  <r>
    <x v="0"/>
    <x v="2002"/>
    <x v="2"/>
    <x v="16019"/>
  </r>
  <r>
    <x v="1"/>
    <x v="2002"/>
    <x v="2"/>
    <x v="16020"/>
  </r>
  <r>
    <x v="0"/>
    <x v="2002"/>
    <x v="3"/>
    <x v="16021"/>
  </r>
  <r>
    <x v="1"/>
    <x v="2002"/>
    <x v="3"/>
    <x v="16022"/>
  </r>
  <r>
    <x v="0"/>
    <x v="2003"/>
    <x v="0"/>
    <x v="16023"/>
  </r>
  <r>
    <x v="1"/>
    <x v="2003"/>
    <x v="0"/>
    <x v="16024"/>
  </r>
  <r>
    <x v="0"/>
    <x v="2003"/>
    <x v="1"/>
    <x v="16025"/>
  </r>
  <r>
    <x v="1"/>
    <x v="2003"/>
    <x v="1"/>
    <x v="16026"/>
  </r>
  <r>
    <x v="0"/>
    <x v="2003"/>
    <x v="2"/>
    <x v="16027"/>
  </r>
  <r>
    <x v="1"/>
    <x v="2003"/>
    <x v="2"/>
    <x v="16028"/>
  </r>
  <r>
    <x v="0"/>
    <x v="2003"/>
    <x v="3"/>
    <x v="16029"/>
  </r>
  <r>
    <x v="1"/>
    <x v="2003"/>
    <x v="3"/>
    <x v="16030"/>
  </r>
  <r>
    <x v="0"/>
    <x v="2004"/>
    <x v="0"/>
    <x v="16031"/>
  </r>
  <r>
    <x v="1"/>
    <x v="2004"/>
    <x v="0"/>
    <x v="16032"/>
  </r>
  <r>
    <x v="0"/>
    <x v="2004"/>
    <x v="1"/>
    <x v="16033"/>
  </r>
  <r>
    <x v="1"/>
    <x v="2004"/>
    <x v="1"/>
    <x v="16034"/>
  </r>
  <r>
    <x v="0"/>
    <x v="2004"/>
    <x v="2"/>
    <x v="16035"/>
  </r>
  <r>
    <x v="1"/>
    <x v="2004"/>
    <x v="2"/>
    <x v="16036"/>
  </r>
  <r>
    <x v="0"/>
    <x v="2004"/>
    <x v="3"/>
    <x v="16037"/>
  </r>
  <r>
    <x v="1"/>
    <x v="2004"/>
    <x v="3"/>
    <x v="16038"/>
  </r>
  <r>
    <x v="0"/>
    <x v="2005"/>
    <x v="0"/>
    <x v="16039"/>
  </r>
  <r>
    <x v="1"/>
    <x v="2005"/>
    <x v="0"/>
    <x v="16040"/>
  </r>
  <r>
    <x v="0"/>
    <x v="2005"/>
    <x v="1"/>
    <x v="16041"/>
  </r>
  <r>
    <x v="1"/>
    <x v="2005"/>
    <x v="1"/>
    <x v="16042"/>
  </r>
  <r>
    <x v="0"/>
    <x v="2005"/>
    <x v="2"/>
    <x v="16043"/>
  </r>
  <r>
    <x v="1"/>
    <x v="2005"/>
    <x v="2"/>
    <x v="16044"/>
  </r>
  <r>
    <x v="0"/>
    <x v="2005"/>
    <x v="3"/>
    <x v="16045"/>
  </r>
  <r>
    <x v="1"/>
    <x v="2005"/>
    <x v="3"/>
    <x v="16046"/>
  </r>
  <r>
    <x v="0"/>
    <x v="2006"/>
    <x v="0"/>
    <x v="16047"/>
  </r>
  <r>
    <x v="1"/>
    <x v="2006"/>
    <x v="0"/>
    <x v="16048"/>
  </r>
  <r>
    <x v="0"/>
    <x v="2006"/>
    <x v="1"/>
    <x v="16049"/>
  </r>
  <r>
    <x v="1"/>
    <x v="2006"/>
    <x v="1"/>
    <x v="16050"/>
  </r>
  <r>
    <x v="0"/>
    <x v="2006"/>
    <x v="2"/>
    <x v="16051"/>
  </r>
  <r>
    <x v="1"/>
    <x v="2006"/>
    <x v="2"/>
    <x v="16052"/>
  </r>
  <r>
    <x v="0"/>
    <x v="2006"/>
    <x v="3"/>
    <x v="16053"/>
  </r>
  <r>
    <x v="1"/>
    <x v="2006"/>
    <x v="3"/>
    <x v="16054"/>
  </r>
  <r>
    <x v="0"/>
    <x v="2007"/>
    <x v="0"/>
    <x v="16055"/>
  </r>
  <r>
    <x v="1"/>
    <x v="2007"/>
    <x v="0"/>
    <x v="16056"/>
  </r>
  <r>
    <x v="0"/>
    <x v="2007"/>
    <x v="1"/>
    <x v="16057"/>
  </r>
  <r>
    <x v="1"/>
    <x v="2007"/>
    <x v="1"/>
    <x v="16058"/>
  </r>
  <r>
    <x v="0"/>
    <x v="2007"/>
    <x v="2"/>
    <x v="16059"/>
  </r>
  <r>
    <x v="1"/>
    <x v="2007"/>
    <x v="2"/>
    <x v="16060"/>
  </r>
  <r>
    <x v="0"/>
    <x v="2007"/>
    <x v="3"/>
    <x v="16061"/>
  </r>
  <r>
    <x v="1"/>
    <x v="2007"/>
    <x v="3"/>
    <x v="16062"/>
  </r>
  <r>
    <x v="0"/>
    <x v="2008"/>
    <x v="0"/>
    <x v="16063"/>
  </r>
  <r>
    <x v="1"/>
    <x v="2008"/>
    <x v="0"/>
    <x v="16064"/>
  </r>
  <r>
    <x v="0"/>
    <x v="2008"/>
    <x v="1"/>
    <x v="16065"/>
  </r>
  <r>
    <x v="1"/>
    <x v="2008"/>
    <x v="1"/>
    <x v="16066"/>
  </r>
  <r>
    <x v="0"/>
    <x v="2008"/>
    <x v="2"/>
    <x v="16067"/>
  </r>
  <r>
    <x v="1"/>
    <x v="2008"/>
    <x v="2"/>
    <x v="16068"/>
  </r>
  <r>
    <x v="0"/>
    <x v="2008"/>
    <x v="3"/>
    <x v="16069"/>
  </r>
  <r>
    <x v="1"/>
    <x v="2008"/>
    <x v="3"/>
    <x v="16070"/>
  </r>
  <r>
    <x v="0"/>
    <x v="2009"/>
    <x v="0"/>
    <x v="16071"/>
  </r>
  <r>
    <x v="1"/>
    <x v="2009"/>
    <x v="0"/>
    <x v="16072"/>
  </r>
  <r>
    <x v="0"/>
    <x v="2009"/>
    <x v="1"/>
    <x v="16073"/>
  </r>
  <r>
    <x v="1"/>
    <x v="2009"/>
    <x v="1"/>
    <x v="16074"/>
  </r>
  <r>
    <x v="0"/>
    <x v="2009"/>
    <x v="2"/>
    <x v="16075"/>
  </r>
  <r>
    <x v="1"/>
    <x v="2009"/>
    <x v="2"/>
    <x v="16076"/>
  </r>
  <r>
    <x v="0"/>
    <x v="2009"/>
    <x v="3"/>
    <x v="16077"/>
  </r>
  <r>
    <x v="1"/>
    <x v="2009"/>
    <x v="3"/>
    <x v="16078"/>
  </r>
  <r>
    <x v="0"/>
    <x v="2010"/>
    <x v="0"/>
    <x v="16079"/>
  </r>
  <r>
    <x v="1"/>
    <x v="2010"/>
    <x v="0"/>
    <x v="16080"/>
  </r>
  <r>
    <x v="0"/>
    <x v="2010"/>
    <x v="1"/>
    <x v="16081"/>
  </r>
  <r>
    <x v="1"/>
    <x v="2010"/>
    <x v="1"/>
    <x v="16082"/>
  </r>
  <r>
    <x v="0"/>
    <x v="2010"/>
    <x v="2"/>
    <x v="16083"/>
  </r>
  <r>
    <x v="1"/>
    <x v="2010"/>
    <x v="2"/>
    <x v="16084"/>
  </r>
  <r>
    <x v="0"/>
    <x v="2010"/>
    <x v="3"/>
    <x v="16085"/>
  </r>
  <r>
    <x v="1"/>
    <x v="2010"/>
    <x v="3"/>
    <x v="16086"/>
  </r>
  <r>
    <x v="0"/>
    <x v="2011"/>
    <x v="0"/>
    <x v="16087"/>
  </r>
  <r>
    <x v="1"/>
    <x v="2011"/>
    <x v="0"/>
    <x v="16088"/>
  </r>
  <r>
    <x v="0"/>
    <x v="2011"/>
    <x v="1"/>
    <x v="16089"/>
  </r>
  <r>
    <x v="1"/>
    <x v="2011"/>
    <x v="1"/>
    <x v="16090"/>
  </r>
  <r>
    <x v="0"/>
    <x v="2011"/>
    <x v="2"/>
    <x v="16091"/>
  </r>
  <r>
    <x v="1"/>
    <x v="2011"/>
    <x v="2"/>
    <x v="16092"/>
  </r>
  <r>
    <x v="0"/>
    <x v="2011"/>
    <x v="3"/>
    <x v="16093"/>
  </r>
  <r>
    <x v="1"/>
    <x v="2011"/>
    <x v="3"/>
    <x v="16094"/>
  </r>
  <r>
    <x v="0"/>
    <x v="2012"/>
    <x v="0"/>
    <x v="16095"/>
  </r>
  <r>
    <x v="1"/>
    <x v="2012"/>
    <x v="0"/>
    <x v="16096"/>
  </r>
  <r>
    <x v="0"/>
    <x v="2012"/>
    <x v="1"/>
    <x v="16097"/>
  </r>
  <r>
    <x v="1"/>
    <x v="2012"/>
    <x v="1"/>
    <x v="16098"/>
  </r>
  <r>
    <x v="0"/>
    <x v="2012"/>
    <x v="2"/>
    <x v="16099"/>
  </r>
  <r>
    <x v="1"/>
    <x v="2012"/>
    <x v="2"/>
    <x v="16100"/>
  </r>
  <r>
    <x v="0"/>
    <x v="2012"/>
    <x v="3"/>
    <x v="16101"/>
  </r>
  <r>
    <x v="1"/>
    <x v="2012"/>
    <x v="3"/>
    <x v="16102"/>
  </r>
  <r>
    <x v="0"/>
    <x v="2013"/>
    <x v="0"/>
    <x v="16103"/>
  </r>
  <r>
    <x v="1"/>
    <x v="2013"/>
    <x v="0"/>
    <x v="16104"/>
  </r>
  <r>
    <x v="0"/>
    <x v="2013"/>
    <x v="1"/>
    <x v="16105"/>
  </r>
  <r>
    <x v="1"/>
    <x v="2013"/>
    <x v="1"/>
    <x v="16106"/>
  </r>
  <r>
    <x v="0"/>
    <x v="2013"/>
    <x v="2"/>
    <x v="16107"/>
  </r>
  <r>
    <x v="1"/>
    <x v="2013"/>
    <x v="2"/>
    <x v="16108"/>
  </r>
  <r>
    <x v="0"/>
    <x v="2013"/>
    <x v="3"/>
    <x v="16109"/>
  </r>
  <r>
    <x v="1"/>
    <x v="2013"/>
    <x v="3"/>
    <x v="16110"/>
  </r>
  <r>
    <x v="0"/>
    <x v="2014"/>
    <x v="0"/>
    <x v="16111"/>
  </r>
  <r>
    <x v="1"/>
    <x v="2014"/>
    <x v="0"/>
    <x v="16112"/>
  </r>
  <r>
    <x v="0"/>
    <x v="2014"/>
    <x v="1"/>
    <x v="16113"/>
  </r>
  <r>
    <x v="1"/>
    <x v="2014"/>
    <x v="1"/>
    <x v="16114"/>
  </r>
  <r>
    <x v="0"/>
    <x v="2014"/>
    <x v="2"/>
    <x v="16115"/>
  </r>
  <r>
    <x v="1"/>
    <x v="2014"/>
    <x v="2"/>
    <x v="16116"/>
  </r>
  <r>
    <x v="0"/>
    <x v="2014"/>
    <x v="3"/>
    <x v="16117"/>
  </r>
  <r>
    <x v="1"/>
    <x v="2014"/>
    <x v="3"/>
    <x v="16118"/>
  </r>
  <r>
    <x v="0"/>
    <x v="2015"/>
    <x v="0"/>
    <x v="16119"/>
  </r>
  <r>
    <x v="1"/>
    <x v="2015"/>
    <x v="0"/>
    <x v="16120"/>
  </r>
  <r>
    <x v="0"/>
    <x v="2015"/>
    <x v="1"/>
    <x v="16121"/>
  </r>
  <r>
    <x v="1"/>
    <x v="2015"/>
    <x v="1"/>
    <x v="16122"/>
  </r>
  <r>
    <x v="0"/>
    <x v="2015"/>
    <x v="2"/>
    <x v="16123"/>
  </r>
  <r>
    <x v="1"/>
    <x v="2015"/>
    <x v="2"/>
    <x v="16124"/>
  </r>
  <r>
    <x v="0"/>
    <x v="2015"/>
    <x v="3"/>
    <x v="16125"/>
  </r>
  <r>
    <x v="1"/>
    <x v="2015"/>
    <x v="3"/>
    <x v="16126"/>
  </r>
  <r>
    <x v="0"/>
    <x v="2016"/>
    <x v="0"/>
    <x v="16127"/>
  </r>
  <r>
    <x v="1"/>
    <x v="2016"/>
    <x v="0"/>
    <x v="16128"/>
  </r>
  <r>
    <x v="0"/>
    <x v="2016"/>
    <x v="1"/>
    <x v="16129"/>
  </r>
  <r>
    <x v="1"/>
    <x v="2016"/>
    <x v="1"/>
    <x v="16130"/>
  </r>
  <r>
    <x v="0"/>
    <x v="2016"/>
    <x v="2"/>
    <x v="16131"/>
  </r>
  <r>
    <x v="1"/>
    <x v="2016"/>
    <x v="2"/>
    <x v="16132"/>
  </r>
  <r>
    <x v="0"/>
    <x v="2016"/>
    <x v="3"/>
    <x v="16133"/>
  </r>
  <r>
    <x v="1"/>
    <x v="2016"/>
    <x v="3"/>
    <x v="16134"/>
  </r>
  <r>
    <x v="0"/>
    <x v="2017"/>
    <x v="0"/>
    <x v="16135"/>
  </r>
  <r>
    <x v="1"/>
    <x v="2017"/>
    <x v="0"/>
    <x v="16136"/>
  </r>
  <r>
    <x v="0"/>
    <x v="2017"/>
    <x v="1"/>
    <x v="16137"/>
  </r>
  <r>
    <x v="1"/>
    <x v="2017"/>
    <x v="1"/>
    <x v="16138"/>
  </r>
  <r>
    <x v="0"/>
    <x v="2017"/>
    <x v="2"/>
    <x v="16139"/>
  </r>
  <r>
    <x v="1"/>
    <x v="2017"/>
    <x v="2"/>
    <x v="16140"/>
  </r>
  <r>
    <x v="0"/>
    <x v="2017"/>
    <x v="3"/>
    <x v="16141"/>
  </r>
  <r>
    <x v="1"/>
    <x v="2017"/>
    <x v="3"/>
    <x v="16142"/>
  </r>
  <r>
    <x v="0"/>
    <x v="2018"/>
    <x v="0"/>
    <x v="16143"/>
  </r>
  <r>
    <x v="1"/>
    <x v="2018"/>
    <x v="0"/>
    <x v="16144"/>
  </r>
  <r>
    <x v="0"/>
    <x v="2018"/>
    <x v="1"/>
    <x v="16145"/>
  </r>
  <r>
    <x v="1"/>
    <x v="2018"/>
    <x v="1"/>
    <x v="16146"/>
  </r>
  <r>
    <x v="0"/>
    <x v="2018"/>
    <x v="2"/>
    <x v="16147"/>
  </r>
  <r>
    <x v="1"/>
    <x v="2018"/>
    <x v="2"/>
    <x v="16148"/>
  </r>
  <r>
    <x v="0"/>
    <x v="2018"/>
    <x v="3"/>
    <x v="16149"/>
  </r>
  <r>
    <x v="1"/>
    <x v="2018"/>
    <x v="3"/>
    <x v="16150"/>
  </r>
  <r>
    <x v="0"/>
    <x v="2019"/>
    <x v="0"/>
    <x v="16151"/>
  </r>
  <r>
    <x v="1"/>
    <x v="2019"/>
    <x v="0"/>
    <x v="16152"/>
  </r>
  <r>
    <x v="0"/>
    <x v="2019"/>
    <x v="1"/>
    <x v="16153"/>
  </r>
  <r>
    <x v="1"/>
    <x v="2019"/>
    <x v="1"/>
    <x v="16154"/>
  </r>
  <r>
    <x v="0"/>
    <x v="2019"/>
    <x v="2"/>
    <x v="16155"/>
  </r>
  <r>
    <x v="1"/>
    <x v="2019"/>
    <x v="2"/>
    <x v="16156"/>
  </r>
  <r>
    <x v="0"/>
    <x v="2019"/>
    <x v="3"/>
    <x v="16157"/>
  </r>
  <r>
    <x v="1"/>
    <x v="2019"/>
    <x v="3"/>
    <x v="16158"/>
  </r>
  <r>
    <x v="0"/>
    <x v="2020"/>
    <x v="0"/>
    <x v="16159"/>
  </r>
  <r>
    <x v="1"/>
    <x v="2020"/>
    <x v="0"/>
    <x v="16160"/>
  </r>
  <r>
    <x v="0"/>
    <x v="2020"/>
    <x v="1"/>
    <x v="16161"/>
  </r>
  <r>
    <x v="1"/>
    <x v="2020"/>
    <x v="1"/>
    <x v="16162"/>
  </r>
  <r>
    <x v="0"/>
    <x v="2020"/>
    <x v="2"/>
    <x v="16163"/>
  </r>
  <r>
    <x v="1"/>
    <x v="2020"/>
    <x v="2"/>
    <x v="16164"/>
  </r>
  <r>
    <x v="0"/>
    <x v="2020"/>
    <x v="3"/>
    <x v="16165"/>
  </r>
  <r>
    <x v="1"/>
    <x v="2020"/>
    <x v="3"/>
    <x v="16166"/>
  </r>
  <r>
    <x v="0"/>
    <x v="2021"/>
    <x v="0"/>
    <x v="16167"/>
  </r>
  <r>
    <x v="1"/>
    <x v="2021"/>
    <x v="0"/>
    <x v="16168"/>
  </r>
  <r>
    <x v="0"/>
    <x v="2021"/>
    <x v="1"/>
    <x v="16169"/>
  </r>
  <r>
    <x v="1"/>
    <x v="2021"/>
    <x v="1"/>
    <x v="16170"/>
  </r>
  <r>
    <x v="0"/>
    <x v="2021"/>
    <x v="2"/>
    <x v="16171"/>
  </r>
  <r>
    <x v="1"/>
    <x v="2021"/>
    <x v="2"/>
    <x v="16172"/>
  </r>
  <r>
    <x v="0"/>
    <x v="2021"/>
    <x v="3"/>
    <x v="16173"/>
  </r>
  <r>
    <x v="1"/>
    <x v="2021"/>
    <x v="3"/>
    <x v="16174"/>
  </r>
  <r>
    <x v="0"/>
    <x v="2022"/>
    <x v="0"/>
    <x v="16175"/>
  </r>
  <r>
    <x v="1"/>
    <x v="2022"/>
    <x v="0"/>
    <x v="16176"/>
  </r>
  <r>
    <x v="0"/>
    <x v="2022"/>
    <x v="1"/>
    <x v="16177"/>
  </r>
  <r>
    <x v="1"/>
    <x v="2022"/>
    <x v="1"/>
    <x v="16178"/>
  </r>
  <r>
    <x v="0"/>
    <x v="2022"/>
    <x v="2"/>
    <x v="16179"/>
  </r>
  <r>
    <x v="1"/>
    <x v="2022"/>
    <x v="2"/>
    <x v="16180"/>
  </r>
  <r>
    <x v="0"/>
    <x v="2022"/>
    <x v="3"/>
    <x v="16181"/>
  </r>
  <r>
    <x v="1"/>
    <x v="2022"/>
    <x v="3"/>
    <x v="16182"/>
  </r>
  <r>
    <x v="0"/>
    <x v="2023"/>
    <x v="0"/>
    <x v="16183"/>
  </r>
  <r>
    <x v="1"/>
    <x v="2023"/>
    <x v="0"/>
    <x v="16184"/>
  </r>
  <r>
    <x v="0"/>
    <x v="2023"/>
    <x v="1"/>
    <x v="16185"/>
  </r>
  <r>
    <x v="1"/>
    <x v="2023"/>
    <x v="1"/>
    <x v="16186"/>
  </r>
  <r>
    <x v="0"/>
    <x v="2023"/>
    <x v="2"/>
    <x v="16187"/>
  </r>
  <r>
    <x v="1"/>
    <x v="2023"/>
    <x v="2"/>
    <x v="16188"/>
  </r>
  <r>
    <x v="0"/>
    <x v="2023"/>
    <x v="3"/>
    <x v="16189"/>
  </r>
  <r>
    <x v="1"/>
    <x v="2023"/>
    <x v="3"/>
    <x v="16190"/>
  </r>
  <r>
    <x v="0"/>
    <x v="2024"/>
    <x v="0"/>
    <x v="16191"/>
  </r>
  <r>
    <x v="1"/>
    <x v="2024"/>
    <x v="0"/>
    <x v="16192"/>
  </r>
  <r>
    <x v="0"/>
    <x v="2024"/>
    <x v="1"/>
    <x v="16193"/>
  </r>
  <r>
    <x v="1"/>
    <x v="2024"/>
    <x v="1"/>
    <x v="16194"/>
  </r>
  <r>
    <x v="0"/>
    <x v="2024"/>
    <x v="2"/>
    <x v="16195"/>
  </r>
  <r>
    <x v="1"/>
    <x v="2024"/>
    <x v="2"/>
    <x v="16196"/>
  </r>
  <r>
    <x v="0"/>
    <x v="2024"/>
    <x v="3"/>
    <x v="16197"/>
  </r>
  <r>
    <x v="1"/>
    <x v="2024"/>
    <x v="3"/>
    <x v="16198"/>
  </r>
  <r>
    <x v="0"/>
    <x v="2025"/>
    <x v="0"/>
    <x v="16199"/>
  </r>
  <r>
    <x v="1"/>
    <x v="2025"/>
    <x v="0"/>
    <x v="16200"/>
  </r>
  <r>
    <x v="0"/>
    <x v="2025"/>
    <x v="1"/>
    <x v="16201"/>
  </r>
  <r>
    <x v="1"/>
    <x v="2025"/>
    <x v="1"/>
    <x v="16202"/>
  </r>
  <r>
    <x v="0"/>
    <x v="2025"/>
    <x v="2"/>
    <x v="16203"/>
  </r>
  <r>
    <x v="1"/>
    <x v="2025"/>
    <x v="2"/>
    <x v="16204"/>
  </r>
  <r>
    <x v="0"/>
    <x v="2025"/>
    <x v="3"/>
    <x v="16205"/>
  </r>
  <r>
    <x v="1"/>
    <x v="2025"/>
    <x v="3"/>
    <x v="16206"/>
  </r>
  <r>
    <x v="0"/>
    <x v="2026"/>
    <x v="0"/>
    <x v="16207"/>
  </r>
  <r>
    <x v="1"/>
    <x v="2026"/>
    <x v="0"/>
    <x v="16208"/>
  </r>
  <r>
    <x v="0"/>
    <x v="2026"/>
    <x v="1"/>
    <x v="16209"/>
  </r>
  <r>
    <x v="1"/>
    <x v="2026"/>
    <x v="1"/>
    <x v="16210"/>
  </r>
  <r>
    <x v="0"/>
    <x v="2026"/>
    <x v="2"/>
    <x v="16211"/>
  </r>
  <r>
    <x v="1"/>
    <x v="2026"/>
    <x v="2"/>
    <x v="16212"/>
  </r>
  <r>
    <x v="0"/>
    <x v="2026"/>
    <x v="3"/>
    <x v="16213"/>
  </r>
  <r>
    <x v="1"/>
    <x v="2026"/>
    <x v="3"/>
    <x v="16214"/>
  </r>
  <r>
    <x v="0"/>
    <x v="2027"/>
    <x v="0"/>
    <x v="16215"/>
  </r>
  <r>
    <x v="1"/>
    <x v="2027"/>
    <x v="0"/>
    <x v="16216"/>
  </r>
  <r>
    <x v="0"/>
    <x v="2027"/>
    <x v="1"/>
    <x v="16217"/>
  </r>
  <r>
    <x v="1"/>
    <x v="2027"/>
    <x v="1"/>
    <x v="16218"/>
  </r>
  <r>
    <x v="0"/>
    <x v="2027"/>
    <x v="2"/>
    <x v="16219"/>
  </r>
  <r>
    <x v="1"/>
    <x v="2027"/>
    <x v="2"/>
    <x v="16220"/>
  </r>
  <r>
    <x v="0"/>
    <x v="2027"/>
    <x v="3"/>
    <x v="16221"/>
  </r>
  <r>
    <x v="1"/>
    <x v="2027"/>
    <x v="3"/>
    <x v="16222"/>
  </r>
  <r>
    <x v="0"/>
    <x v="2028"/>
    <x v="0"/>
    <x v="16223"/>
  </r>
  <r>
    <x v="1"/>
    <x v="2028"/>
    <x v="0"/>
    <x v="16224"/>
  </r>
  <r>
    <x v="0"/>
    <x v="2028"/>
    <x v="1"/>
    <x v="16225"/>
  </r>
  <r>
    <x v="1"/>
    <x v="2028"/>
    <x v="1"/>
    <x v="16226"/>
  </r>
  <r>
    <x v="0"/>
    <x v="2028"/>
    <x v="2"/>
    <x v="16227"/>
  </r>
  <r>
    <x v="1"/>
    <x v="2028"/>
    <x v="2"/>
    <x v="16228"/>
  </r>
  <r>
    <x v="0"/>
    <x v="2028"/>
    <x v="3"/>
    <x v="16229"/>
  </r>
  <r>
    <x v="1"/>
    <x v="2028"/>
    <x v="3"/>
    <x v="16230"/>
  </r>
  <r>
    <x v="0"/>
    <x v="2029"/>
    <x v="0"/>
    <x v="16231"/>
  </r>
  <r>
    <x v="1"/>
    <x v="2029"/>
    <x v="0"/>
    <x v="16232"/>
  </r>
  <r>
    <x v="0"/>
    <x v="2029"/>
    <x v="1"/>
    <x v="16233"/>
  </r>
  <r>
    <x v="1"/>
    <x v="2029"/>
    <x v="1"/>
    <x v="16234"/>
  </r>
  <r>
    <x v="0"/>
    <x v="2029"/>
    <x v="2"/>
    <x v="16235"/>
  </r>
  <r>
    <x v="1"/>
    <x v="2029"/>
    <x v="2"/>
    <x v="16236"/>
  </r>
  <r>
    <x v="0"/>
    <x v="2029"/>
    <x v="3"/>
    <x v="16237"/>
  </r>
  <r>
    <x v="1"/>
    <x v="2029"/>
    <x v="3"/>
    <x v="16238"/>
  </r>
  <r>
    <x v="0"/>
    <x v="2030"/>
    <x v="0"/>
    <x v="16239"/>
  </r>
  <r>
    <x v="1"/>
    <x v="2030"/>
    <x v="0"/>
    <x v="16240"/>
  </r>
  <r>
    <x v="0"/>
    <x v="2030"/>
    <x v="1"/>
    <x v="16241"/>
  </r>
  <r>
    <x v="1"/>
    <x v="2030"/>
    <x v="1"/>
    <x v="16242"/>
  </r>
  <r>
    <x v="0"/>
    <x v="2030"/>
    <x v="2"/>
    <x v="16243"/>
  </r>
  <r>
    <x v="1"/>
    <x v="2030"/>
    <x v="2"/>
    <x v="16244"/>
  </r>
  <r>
    <x v="0"/>
    <x v="2030"/>
    <x v="3"/>
    <x v="16245"/>
  </r>
  <r>
    <x v="1"/>
    <x v="2030"/>
    <x v="3"/>
    <x v="16246"/>
  </r>
  <r>
    <x v="0"/>
    <x v="2031"/>
    <x v="0"/>
    <x v="16247"/>
  </r>
  <r>
    <x v="1"/>
    <x v="2031"/>
    <x v="0"/>
    <x v="16248"/>
  </r>
  <r>
    <x v="0"/>
    <x v="2031"/>
    <x v="1"/>
    <x v="16249"/>
  </r>
  <r>
    <x v="1"/>
    <x v="2031"/>
    <x v="1"/>
    <x v="16250"/>
  </r>
  <r>
    <x v="0"/>
    <x v="2031"/>
    <x v="2"/>
    <x v="16251"/>
  </r>
  <r>
    <x v="1"/>
    <x v="2031"/>
    <x v="2"/>
    <x v="16252"/>
  </r>
  <r>
    <x v="0"/>
    <x v="2031"/>
    <x v="3"/>
    <x v="16253"/>
  </r>
  <r>
    <x v="1"/>
    <x v="2031"/>
    <x v="3"/>
    <x v="16254"/>
  </r>
  <r>
    <x v="0"/>
    <x v="2032"/>
    <x v="0"/>
    <x v="16255"/>
  </r>
  <r>
    <x v="1"/>
    <x v="2032"/>
    <x v="0"/>
    <x v="16256"/>
  </r>
  <r>
    <x v="0"/>
    <x v="2032"/>
    <x v="1"/>
    <x v="16257"/>
  </r>
  <r>
    <x v="1"/>
    <x v="2032"/>
    <x v="1"/>
    <x v="16258"/>
  </r>
  <r>
    <x v="0"/>
    <x v="2032"/>
    <x v="2"/>
    <x v="16259"/>
  </r>
  <r>
    <x v="1"/>
    <x v="2032"/>
    <x v="2"/>
    <x v="16260"/>
  </r>
  <r>
    <x v="0"/>
    <x v="2032"/>
    <x v="3"/>
    <x v="16261"/>
  </r>
  <r>
    <x v="1"/>
    <x v="2032"/>
    <x v="3"/>
    <x v="16262"/>
  </r>
  <r>
    <x v="0"/>
    <x v="2033"/>
    <x v="0"/>
    <x v="16263"/>
  </r>
  <r>
    <x v="1"/>
    <x v="2033"/>
    <x v="0"/>
    <x v="16264"/>
  </r>
  <r>
    <x v="0"/>
    <x v="2033"/>
    <x v="1"/>
    <x v="16265"/>
  </r>
  <r>
    <x v="1"/>
    <x v="2033"/>
    <x v="1"/>
    <x v="16266"/>
  </r>
  <r>
    <x v="0"/>
    <x v="2033"/>
    <x v="2"/>
    <x v="16267"/>
  </r>
  <r>
    <x v="1"/>
    <x v="2033"/>
    <x v="2"/>
    <x v="16268"/>
  </r>
  <r>
    <x v="0"/>
    <x v="2033"/>
    <x v="3"/>
    <x v="16269"/>
  </r>
  <r>
    <x v="1"/>
    <x v="2033"/>
    <x v="3"/>
    <x v="16270"/>
  </r>
  <r>
    <x v="0"/>
    <x v="2034"/>
    <x v="0"/>
    <x v="16271"/>
  </r>
  <r>
    <x v="1"/>
    <x v="2034"/>
    <x v="0"/>
    <x v="16272"/>
  </r>
  <r>
    <x v="0"/>
    <x v="2034"/>
    <x v="1"/>
    <x v="16273"/>
  </r>
  <r>
    <x v="1"/>
    <x v="2034"/>
    <x v="1"/>
    <x v="16274"/>
  </r>
  <r>
    <x v="0"/>
    <x v="2034"/>
    <x v="2"/>
    <x v="16275"/>
  </r>
  <r>
    <x v="1"/>
    <x v="2034"/>
    <x v="2"/>
    <x v="16276"/>
  </r>
  <r>
    <x v="0"/>
    <x v="2034"/>
    <x v="3"/>
    <x v="16277"/>
  </r>
  <r>
    <x v="1"/>
    <x v="2034"/>
    <x v="3"/>
    <x v="16278"/>
  </r>
  <r>
    <x v="0"/>
    <x v="2035"/>
    <x v="0"/>
    <x v="16279"/>
  </r>
  <r>
    <x v="1"/>
    <x v="2035"/>
    <x v="0"/>
    <x v="16280"/>
  </r>
  <r>
    <x v="0"/>
    <x v="2035"/>
    <x v="1"/>
    <x v="16281"/>
  </r>
  <r>
    <x v="1"/>
    <x v="2035"/>
    <x v="1"/>
    <x v="16282"/>
  </r>
  <r>
    <x v="0"/>
    <x v="2035"/>
    <x v="2"/>
    <x v="16283"/>
  </r>
  <r>
    <x v="1"/>
    <x v="2035"/>
    <x v="2"/>
    <x v="16284"/>
  </r>
  <r>
    <x v="0"/>
    <x v="2035"/>
    <x v="3"/>
    <x v="16285"/>
  </r>
  <r>
    <x v="1"/>
    <x v="2035"/>
    <x v="3"/>
    <x v="16286"/>
  </r>
  <r>
    <x v="0"/>
    <x v="2036"/>
    <x v="0"/>
    <x v="16287"/>
  </r>
  <r>
    <x v="1"/>
    <x v="2036"/>
    <x v="0"/>
    <x v="16288"/>
  </r>
  <r>
    <x v="0"/>
    <x v="2036"/>
    <x v="1"/>
    <x v="16289"/>
  </r>
  <r>
    <x v="1"/>
    <x v="2036"/>
    <x v="1"/>
    <x v="16290"/>
  </r>
  <r>
    <x v="0"/>
    <x v="2036"/>
    <x v="2"/>
    <x v="16291"/>
  </r>
  <r>
    <x v="1"/>
    <x v="2036"/>
    <x v="2"/>
    <x v="16292"/>
  </r>
  <r>
    <x v="0"/>
    <x v="2036"/>
    <x v="3"/>
    <x v="16293"/>
  </r>
  <r>
    <x v="1"/>
    <x v="2036"/>
    <x v="3"/>
    <x v="16294"/>
  </r>
  <r>
    <x v="0"/>
    <x v="2037"/>
    <x v="0"/>
    <x v="16295"/>
  </r>
  <r>
    <x v="1"/>
    <x v="2037"/>
    <x v="0"/>
    <x v="16296"/>
  </r>
  <r>
    <x v="0"/>
    <x v="2037"/>
    <x v="1"/>
    <x v="16297"/>
  </r>
  <r>
    <x v="1"/>
    <x v="2037"/>
    <x v="1"/>
    <x v="16298"/>
  </r>
  <r>
    <x v="0"/>
    <x v="2037"/>
    <x v="2"/>
    <x v="16299"/>
  </r>
  <r>
    <x v="1"/>
    <x v="2037"/>
    <x v="2"/>
    <x v="16300"/>
  </r>
  <r>
    <x v="0"/>
    <x v="2037"/>
    <x v="3"/>
    <x v="16301"/>
  </r>
  <r>
    <x v="1"/>
    <x v="2037"/>
    <x v="3"/>
    <x v="16302"/>
  </r>
  <r>
    <x v="0"/>
    <x v="2038"/>
    <x v="0"/>
    <x v="16303"/>
  </r>
  <r>
    <x v="1"/>
    <x v="2038"/>
    <x v="0"/>
    <x v="16304"/>
  </r>
  <r>
    <x v="0"/>
    <x v="2038"/>
    <x v="1"/>
    <x v="16305"/>
  </r>
  <r>
    <x v="1"/>
    <x v="2038"/>
    <x v="1"/>
    <x v="16306"/>
  </r>
  <r>
    <x v="0"/>
    <x v="2038"/>
    <x v="2"/>
    <x v="16307"/>
  </r>
  <r>
    <x v="1"/>
    <x v="2038"/>
    <x v="2"/>
    <x v="16308"/>
  </r>
  <r>
    <x v="0"/>
    <x v="2038"/>
    <x v="3"/>
    <x v="16309"/>
  </r>
  <r>
    <x v="1"/>
    <x v="2038"/>
    <x v="3"/>
    <x v="16310"/>
  </r>
  <r>
    <x v="0"/>
    <x v="2039"/>
    <x v="0"/>
    <x v="16311"/>
  </r>
  <r>
    <x v="1"/>
    <x v="2039"/>
    <x v="0"/>
    <x v="16312"/>
  </r>
  <r>
    <x v="0"/>
    <x v="2039"/>
    <x v="1"/>
    <x v="16313"/>
  </r>
  <r>
    <x v="1"/>
    <x v="2039"/>
    <x v="1"/>
    <x v="16314"/>
  </r>
  <r>
    <x v="0"/>
    <x v="2039"/>
    <x v="2"/>
    <x v="16315"/>
  </r>
  <r>
    <x v="1"/>
    <x v="2039"/>
    <x v="2"/>
    <x v="16316"/>
  </r>
  <r>
    <x v="0"/>
    <x v="2039"/>
    <x v="3"/>
    <x v="16317"/>
  </r>
  <r>
    <x v="1"/>
    <x v="2039"/>
    <x v="3"/>
    <x v="16318"/>
  </r>
  <r>
    <x v="0"/>
    <x v="2040"/>
    <x v="0"/>
    <x v="16319"/>
  </r>
  <r>
    <x v="1"/>
    <x v="2040"/>
    <x v="0"/>
    <x v="16320"/>
  </r>
  <r>
    <x v="0"/>
    <x v="2040"/>
    <x v="1"/>
    <x v="16321"/>
  </r>
  <r>
    <x v="1"/>
    <x v="2040"/>
    <x v="1"/>
    <x v="16322"/>
  </r>
  <r>
    <x v="0"/>
    <x v="2040"/>
    <x v="2"/>
    <x v="16323"/>
  </r>
  <r>
    <x v="1"/>
    <x v="2040"/>
    <x v="2"/>
    <x v="16324"/>
  </r>
  <r>
    <x v="0"/>
    <x v="2040"/>
    <x v="3"/>
    <x v="16325"/>
  </r>
  <r>
    <x v="1"/>
    <x v="2040"/>
    <x v="3"/>
    <x v="16326"/>
  </r>
  <r>
    <x v="0"/>
    <x v="2041"/>
    <x v="0"/>
    <x v="16327"/>
  </r>
  <r>
    <x v="1"/>
    <x v="2041"/>
    <x v="0"/>
    <x v="16328"/>
  </r>
  <r>
    <x v="0"/>
    <x v="2041"/>
    <x v="1"/>
    <x v="16329"/>
  </r>
  <r>
    <x v="1"/>
    <x v="2041"/>
    <x v="1"/>
    <x v="16330"/>
  </r>
  <r>
    <x v="0"/>
    <x v="2041"/>
    <x v="2"/>
    <x v="16331"/>
  </r>
  <r>
    <x v="1"/>
    <x v="2041"/>
    <x v="2"/>
    <x v="16332"/>
  </r>
  <r>
    <x v="0"/>
    <x v="2041"/>
    <x v="3"/>
    <x v="16333"/>
  </r>
  <r>
    <x v="1"/>
    <x v="2041"/>
    <x v="3"/>
    <x v="16334"/>
  </r>
  <r>
    <x v="0"/>
    <x v="2042"/>
    <x v="0"/>
    <x v="16335"/>
  </r>
  <r>
    <x v="1"/>
    <x v="2042"/>
    <x v="0"/>
    <x v="16336"/>
  </r>
  <r>
    <x v="0"/>
    <x v="2042"/>
    <x v="1"/>
    <x v="16337"/>
  </r>
  <r>
    <x v="1"/>
    <x v="2042"/>
    <x v="1"/>
    <x v="16338"/>
  </r>
  <r>
    <x v="0"/>
    <x v="2042"/>
    <x v="2"/>
    <x v="16339"/>
  </r>
  <r>
    <x v="1"/>
    <x v="2042"/>
    <x v="2"/>
    <x v="16340"/>
  </r>
  <r>
    <x v="0"/>
    <x v="2042"/>
    <x v="3"/>
    <x v="16341"/>
  </r>
  <r>
    <x v="1"/>
    <x v="2042"/>
    <x v="3"/>
    <x v="16342"/>
  </r>
  <r>
    <x v="0"/>
    <x v="2043"/>
    <x v="0"/>
    <x v="16343"/>
  </r>
  <r>
    <x v="1"/>
    <x v="2043"/>
    <x v="0"/>
    <x v="16344"/>
  </r>
  <r>
    <x v="0"/>
    <x v="2043"/>
    <x v="1"/>
    <x v="16345"/>
  </r>
  <r>
    <x v="1"/>
    <x v="2043"/>
    <x v="1"/>
    <x v="16346"/>
  </r>
  <r>
    <x v="0"/>
    <x v="2043"/>
    <x v="2"/>
    <x v="16347"/>
  </r>
  <r>
    <x v="1"/>
    <x v="2043"/>
    <x v="2"/>
    <x v="16348"/>
  </r>
  <r>
    <x v="0"/>
    <x v="2043"/>
    <x v="3"/>
    <x v="16349"/>
  </r>
  <r>
    <x v="1"/>
    <x v="2043"/>
    <x v="3"/>
    <x v="16350"/>
  </r>
  <r>
    <x v="0"/>
    <x v="2044"/>
    <x v="0"/>
    <x v="16351"/>
  </r>
  <r>
    <x v="1"/>
    <x v="2044"/>
    <x v="0"/>
    <x v="16352"/>
  </r>
  <r>
    <x v="0"/>
    <x v="2044"/>
    <x v="1"/>
    <x v="16353"/>
  </r>
  <r>
    <x v="1"/>
    <x v="2044"/>
    <x v="1"/>
    <x v="16354"/>
  </r>
  <r>
    <x v="0"/>
    <x v="2044"/>
    <x v="2"/>
    <x v="16355"/>
  </r>
  <r>
    <x v="1"/>
    <x v="2044"/>
    <x v="2"/>
    <x v="16356"/>
  </r>
  <r>
    <x v="0"/>
    <x v="2044"/>
    <x v="3"/>
    <x v="16357"/>
  </r>
  <r>
    <x v="1"/>
    <x v="2044"/>
    <x v="3"/>
    <x v="16358"/>
  </r>
  <r>
    <x v="0"/>
    <x v="2045"/>
    <x v="0"/>
    <x v="16359"/>
  </r>
  <r>
    <x v="1"/>
    <x v="2045"/>
    <x v="0"/>
    <x v="16360"/>
  </r>
  <r>
    <x v="0"/>
    <x v="2045"/>
    <x v="1"/>
    <x v="16361"/>
  </r>
  <r>
    <x v="1"/>
    <x v="2045"/>
    <x v="1"/>
    <x v="16362"/>
  </r>
  <r>
    <x v="0"/>
    <x v="2045"/>
    <x v="2"/>
    <x v="16363"/>
  </r>
  <r>
    <x v="1"/>
    <x v="2045"/>
    <x v="2"/>
    <x v="16364"/>
  </r>
  <r>
    <x v="0"/>
    <x v="2045"/>
    <x v="3"/>
    <x v="16365"/>
  </r>
  <r>
    <x v="1"/>
    <x v="2045"/>
    <x v="3"/>
    <x v="16366"/>
  </r>
  <r>
    <x v="0"/>
    <x v="2046"/>
    <x v="0"/>
    <x v="16367"/>
  </r>
  <r>
    <x v="1"/>
    <x v="2046"/>
    <x v="0"/>
    <x v="16368"/>
  </r>
  <r>
    <x v="0"/>
    <x v="2046"/>
    <x v="1"/>
    <x v="16369"/>
  </r>
  <r>
    <x v="1"/>
    <x v="2046"/>
    <x v="1"/>
    <x v="16370"/>
  </r>
  <r>
    <x v="0"/>
    <x v="2046"/>
    <x v="2"/>
    <x v="16371"/>
  </r>
  <r>
    <x v="1"/>
    <x v="2046"/>
    <x v="2"/>
    <x v="16372"/>
  </r>
  <r>
    <x v="0"/>
    <x v="2046"/>
    <x v="3"/>
    <x v="16373"/>
  </r>
  <r>
    <x v="1"/>
    <x v="2046"/>
    <x v="3"/>
    <x v="16374"/>
  </r>
  <r>
    <x v="0"/>
    <x v="2047"/>
    <x v="0"/>
    <x v="16375"/>
  </r>
  <r>
    <x v="1"/>
    <x v="2047"/>
    <x v="0"/>
    <x v="16376"/>
  </r>
  <r>
    <x v="0"/>
    <x v="2047"/>
    <x v="1"/>
    <x v="16377"/>
  </r>
  <r>
    <x v="1"/>
    <x v="2047"/>
    <x v="1"/>
    <x v="16378"/>
  </r>
  <r>
    <x v="0"/>
    <x v="2047"/>
    <x v="2"/>
    <x v="16379"/>
  </r>
  <r>
    <x v="1"/>
    <x v="2047"/>
    <x v="2"/>
    <x v="16380"/>
  </r>
  <r>
    <x v="0"/>
    <x v="2047"/>
    <x v="3"/>
    <x v="16381"/>
  </r>
  <r>
    <x v="1"/>
    <x v="2047"/>
    <x v="3"/>
    <x v="16382"/>
  </r>
  <r>
    <x v="0"/>
    <x v="2048"/>
    <x v="0"/>
    <x v="16383"/>
  </r>
  <r>
    <x v="1"/>
    <x v="2048"/>
    <x v="0"/>
    <x v="16384"/>
  </r>
  <r>
    <x v="0"/>
    <x v="2048"/>
    <x v="1"/>
    <x v="16385"/>
  </r>
  <r>
    <x v="1"/>
    <x v="2048"/>
    <x v="1"/>
    <x v="16386"/>
  </r>
  <r>
    <x v="0"/>
    <x v="2048"/>
    <x v="2"/>
    <x v="16387"/>
  </r>
  <r>
    <x v="1"/>
    <x v="2048"/>
    <x v="2"/>
    <x v="16388"/>
  </r>
  <r>
    <x v="0"/>
    <x v="2048"/>
    <x v="3"/>
    <x v="16389"/>
  </r>
  <r>
    <x v="1"/>
    <x v="2048"/>
    <x v="3"/>
    <x v="16390"/>
  </r>
  <r>
    <x v="0"/>
    <x v="2049"/>
    <x v="0"/>
    <x v="16391"/>
  </r>
  <r>
    <x v="1"/>
    <x v="2049"/>
    <x v="0"/>
    <x v="16392"/>
  </r>
  <r>
    <x v="0"/>
    <x v="2049"/>
    <x v="1"/>
    <x v="16393"/>
  </r>
  <r>
    <x v="1"/>
    <x v="2049"/>
    <x v="1"/>
    <x v="16394"/>
  </r>
  <r>
    <x v="0"/>
    <x v="2049"/>
    <x v="2"/>
    <x v="16395"/>
  </r>
  <r>
    <x v="1"/>
    <x v="2049"/>
    <x v="2"/>
    <x v="16396"/>
  </r>
  <r>
    <x v="0"/>
    <x v="2049"/>
    <x v="3"/>
    <x v="16397"/>
  </r>
  <r>
    <x v="1"/>
    <x v="2049"/>
    <x v="3"/>
    <x v="16398"/>
  </r>
  <r>
    <x v="0"/>
    <x v="2050"/>
    <x v="0"/>
    <x v="16399"/>
  </r>
  <r>
    <x v="1"/>
    <x v="2050"/>
    <x v="0"/>
    <x v="16400"/>
  </r>
  <r>
    <x v="0"/>
    <x v="2050"/>
    <x v="1"/>
    <x v="16401"/>
  </r>
  <r>
    <x v="1"/>
    <x v="2050"/>
    <x v="1"/>
    <x v="16402"/>
  </r>
  <r>
    <x v="0"/>
    <x v="2050"/>
    <x v="2"/>
    <x v="16403"/>
  </r>
  <r>
    <x v="1"/>
    <x v="2050"/>
    <x v="2"/>
    <x v="16404"/>
  </r>
  <r>
    <x v="0"/>
    <x v="2050"/>
    <x v="3"/>
    <x v="16405"/>
  </r>
  <r>
    <x v="1"/>
    <x v="2050"/>
    <x v="3"/>
    <x v="16406"/>
  </r>
  <r>
    <x v="0"/>
    <x v="2051"/>
    <x v="0"/>
    <x v="16407"/>
  </r>
  <r>
    <x v="1"/>
    <x v="2051"/>
    <x v="0"/>
    <x v="16408"/>
  </r>
  <r>
    <x v="0"/>
    <x v="2051"/>
    <x v="1"/>
    <x v="16409"/>
  </r>
  <r>
    <x v="1"/>
    <x v="2051"/>
    <x v="1"/>
    <x v="16410"/>
  </r>
  <r>
    <x v="0"/>
    <x v="2051"/>
    <x v="2"/>
    <x v="16411"/>
  </r>
  <r>
    <x v="1"/>
    <x v="2051"/>
    <x v="2"/>
    <x v="16412"/>
  </r>
  <r>
    <x v="0"/>
    <x v="2051"/>
    <x v="3"/>
    <x v="16413"/>
  </r>
  <r>
    <x v="1"/>
    <x v="2051"/>
    <x v="3"/>
    <x v="16414"/>
  </r>
  <r>
    <x v="0"/>
    <x v="2052"/>
    <x v="0"/>
    <x v="16415"/>
  </r>
  <r>
    <x v="1"/>
    <x v="2052"/>
    <x v="0"/>
    <x v="16416"/>
  </r>
  <r>
    <x v="0"/>
    <x v="2052"/>
    <x v="1"/>
    <x v="16417"/>
  </r>
  <r>
    <x v="1"/>
    <x v="2052"/>
    <x v="1"/>
    <x v="16418"/>
  </r>
  <r>
    <x v="0"/>
    <x v="2052"/>
    <x v="2"/>
    <x v="16419"/>
  </r>
  <r>
    <x v="1"/>
    <x v="2052"/>
    <x v="2"/>
    <x v="16420"/>
  </r>
  <r>
    <x v="0"/>
    <x v="2052"/>
    <x v="3"/>
    <x v="16421"/>
  </r>
  <r>
    <x v="1"/>
    <x v="2052"/>
    <x v="3"/>
    <x v="16422"/>
  </r>
  <r>
    <x v="0"/>
    <x v="2053"/>
    <x v="0"/>
    <x v="16423"/>
  </r>
  <r>
    <x v="1"/>
    <x v="2053"/>
    <x v="0"/>
    <x v="16424"/>
  </r>
  <r>
    <x v="0"/>
    <x v="2053"/>
    <x v="1"/>
    <x v="16425"/>
  </r>
  <r>
    <x v="1"/>
    <x v="2053"/>
    <x v="1"/>
    <x v="16426"/>
  </r>
  <r>
    <x v="0"/>
    <x v="2053"/>
    <x v="2"/>
    <x v="16427"/>
  </r>
  <r>
    <x v="1"/>
    <x v="2053"/>
    <x v="2"/>
    <x v="16428"/>
  </r>
  <r>
    <x v="0"/>
    <x v="2053"/>
    <x v="3"/>
    <x v="16429"/>
  </r>
  <r>
    <x v="1"/>
    <x v="2053"/>
    <x v="3"/>
    <x v="16430"/>
  </r>
  <r>
    <x v="0"/>
    <x v="2054"/>
    <x v="0"/>
    <x v="16431"/>
  </r>
  <r>
    <x v="1"/>
    <x v="2054"/>
    <x v="0"/>
    <x v="16432"/>
  </r>
  <r>
    <x v="0"/>
    <x v="2054"/>
    <x v="1"/>
    <x v="16433"/>
  </r>
  <r>
    <x v="1"/>
    <x v="2054"/>
    <x v="1"/>
    <x v="16434"/>
  </r>
  <r>
    <x v="0"/>
    <x v="2054"/>
    <x v="2"/>
    <x v="16435"/>
  </r>
  <r>
    <x v="1"/>
    <x v="2054"/>
    <x v="2"/>
    <x v="16436"/>
  </r>
  <r>
    <x v="0"/>
    <x v="2054"/>
    <x v="3"/>
    <x v="16437"/>
  </r>
  <r>
    <x v="1"/>
    <x v="2054"/>
    <x v="3"/>
    <x v="16438"/>
  </r>
  <r>
    <x v="0"/>
    <x v="2055"/>
    <x v="0"/>
    <x v="16439"/>
  </r>
  <r>
    <x v="1"/>
    <x v="2055"/>
    <x v="0"/>
    <x v="16440"/>
  </r>
  <r>
    <x v="0"/>
    <x v="2055"/>
    <x v="1"/>
    <x v="16441"/>
  </r>
  <r>
    <x v="1"/>
    <x v="2055"/>
    <x v="1"/>
    <x v="16442"/>
  </r>
  <r>
    <x v="0"/>
    <x v="2055"/>
    <x v="2"/>
    <x v="16443"/>
  </r>
  <r>
    <x v="1"/>
    <x v="2055"/>
    <x v="2"/>
    <x v="16444"/>
  </r>
  <r>
    <x v="0"/>
    <x v="2055"/>
    <x v="3"/>
    <x v="16445"/>
  </r>
  <r>
    <x v="1"/>
    <x v="2055"/>
    <x v="3"/>
    <x v="16446"/>
  </r>
  <r>
    <x v="0"/>
    <x v="2056"/>
    <x v="0"/>
    <x v="16447"/>
  </r>
  <r>
    <x v="1"/>
    <x v="2056"/>
    <x v="0"/>
    <x v="16448"/>
  </r>
  <r>
    <x v="0"/>
    <x v="2056"/>
    <x v="1"/>
    <x v="16449"/>
  </r>
  <r>
    <x v="1"/>
    <x v="2056"/>
    <x v="1"/>
    <x v="16450"/>
  </r>
  <r>
    <x v="0"/>
    <x v="2056"/>
    <x v="2"/>
    <x v="16451"/>
  </r>
  <r>
    <x v="1"/>
    <x v="2056"/>
    <x v="2"/>
    <x v="16452"/>
  </r>
  <r>
    <x v="0"/>
    <x v="2056"/>
    <x v="3"/>
    <x v="16453"/>
  </r>
  <r>
    <x v="1"/>
    <x v="2056"/>
    <x v="3"/>
    <x v="16454"/>
  </r>
  <r>
    <x v="0"/>
    <x v="2057"/>
    <x v="0"/>
    <x v="16455"/>
  </r>
  <r>
    <x v="1"/>
    <x v="2057"/>
    <x v="0"/>
    <x v="16456"/>
  </r>
  <r>
    <x v="0"/>
    <x v="2057"/>
    <x v="1"/>
    <x v="16457"/>
  </r>
  <r>
    <x v="1"/>
    <x v="2057"/>
    <x v="1"/>
    <x v="16458"/>
  </r>
  <r>
    <x v="0"/>
    <x v="2057"/>
    <x v="2"/>
    <x v="16459"/>
  </r>
  <r>
    <x v="1"/>
    <x v="2057"/>
    <x v="2"/>
    <x v="16460"/>
  </r>
  <r>
    <x v="0"/>
    <x v="2057"/>
    <x v="3"/>
    <x v="16461"/>
  </r>
  <r>
    <x v="1"/>
    <x v="2057"/>
    <x v="3"/>
    <x v="16462"/>
  </r>
  <r>
    <x v="0"/>
    <x v="2058"/>
    <x v="0"/>
    <x v="16463"/>
  </r>
  <r>
    <x v="1"/>
    <x v="2058"/>
    <x v="0"/>
    <x v="16464"/>
  </r>
  <r>
    <x v="0"/>
    <x v="2058"/>
    <x v="1"/>
    <x v="16465"/>
  </r>
  <r>
    <x v="1"/>
    <x v="2058"/>
    <x v="1"/>
    <x v="16466"/>
  </r>
  <r>
    <x v="0"/>
    <x v="2058"/>
    <x v="2"/>
    <x v="16467"/>
  </r>
  <r>
    <x v="1"/>
    <x v="2058"/>
    <x v="2"/>
    <x v="16468"/>
  </r>
  <r>
    <x v="0"/>
    <x v="2058"/>
    <x v="3"/>
    <x v="16469"/>
  </r>
  <r>
    <x v="1"/>
    <x v="2058"/>
    <x v="3"/>
    <x v="16470"/>
  </r>
  <r>
    <x v="0"/>
    <x v="2059"/>
    <x v="0"/>
    <x v="16471"/>
  </r>
  <r>
    <x v="1"/>
    <x v="2059"/>
    <x v="0"/>
    <x v="16472"/>
  </r>
  <r>
    <x v="0"/>
    <x v="2059"/>
    <x v="1"/>
    <x v="16473"/>
  </r>
  <r>
    <x v="1"/>
    <x v="2059"/>
    <x v="1"/>
    <x v="16474"/>
  </r>
  <r>
    <x v="0"/>
    <x v="2059"/>
    <x v="2"/>
    <x v="16475"/>
  </r>
  <r>
    <x v="1"/>
    <x v="2059"/>
    <x v="2"/>
    <x v="16476"/>
  </r>
  <r>
    <x v="0"/>
    <x v="2059"/>
    <x v="3"/>
    <x v="16477"/>
  </r>
  <r>
    <x v="1"/>
    <x v="2059"/>
    <x v="3"/>
    <x v="16478"/>
  </r>
  <r>
    <x v="0"/>
    <x v="2060"/>
    <x v="0"/>
    <x v="16479"/>
  </r>
  <r>
    <x v="1"/>
    <x v="2060"/>
    <x v="0"/>
    <x v="16480"/>
  </r>
  <r>
    <x v="0"/>
    <x v="2060"/>
    <x v="1"/>
    <x v="16481"/>
  </r>
  <r>
    <x v="1"/>
    <x v="2060"/>
    <x v="1"/>
    <x v="16482"/>
  </r>
  <r>
    <x v="0"/>
    <x v="2060"/>
    <x v="2"/>
    <x v="16483"/>
  </r>
  <r>
    <x v="1"/>
    <x v="2060"/>
    <x v="2"/>
    <x v="16484"/>
  </r>
  <r>
    <x v="0"/>
    <x v="2060"/>
    <x v="3"/>
    <x v="16485"/>
  </r>
  <r>
    <x v="1"/>
    <x v="2060"/>
    <x v="3"/>
    <x v="16486"/>
  </r>
  <r>
    <x v="0"/>
    <x v="2061"/>
    <x v="0"/>
    <x v="16487"/>
  </r>
  <r>
    <x v="1"/>
    <x v="2061"/>
    <x v="0"/>
    <x v="16488"/>
  </r>
  <r>
    <x v="0"/>
    <x v="2061"/>
    <x v="1"/>
    <x v="16489"/>
  </r>
  <r>
    <x v="1"/>
    <x v="2061"/>
    <x v="1"/>
    <x v="16490"/>
  </r>
  <r>
    <x v="0"/>
    <x v="2061"/>
    <x v="2"/>
    <x v="16491"/>
  </r>
  <r>
    <x v="1"/>
    <x v="2061"/>
    <x v="2"/>
    <x v="16492"/>
  </r>
  <r>
    <x v="0"/>
    <x v="2061"/>
    <x v="3"/>
    <x v="16493"/>
  </r>
  <r>
    <x v="1"/>
    <x v="2061"/>
    <x v="3"/>
    <x v="16494"/>
  </r>
  <r>
    <x v="0"/>
    <x v="2062"/>
    <x v="0"/>
    <x v="16495"/>
  </r>
  <r>
    <x v="1"/>
    <x v="2062"/>
    <x v="0"/>
    <x v="16496"/>
  </r>
  <r>
    <x v="0"/>
    <x v="2062"/>
    <x v="1"/>
    <x v="16497"/>
  </r>
  <r>
    <x v="1"/>
    <x v="2062"/>
    <x v="1"/>
    <x v="16498"/>
  </r>
  <r>
    <x v="0"/>
    <x v="2062"/>
    <x v="2"/>
    <x v="16499"/>
  </r>
  <r>
    <x v="1"/>
    <x v="2062"/>
    <x v="2"/>
    <x v="16500"/>
  </r>
  <r>
    <x v="0"/>
    <x v="2062"/>
    <x v="3"/>
    <x v="16501"/>
  </r>
  <r>
    <x v="1"/>
    <x v="2062"/>
    <x v="3"/>
    <x v="16502"/>
  </r>
  <r>
    <x v="0"/>
    <x v="2063"/>
    <x v="0"/>
    <x v="16503"/>
  </r>
  <r>
    <x v="1"/>
    <x v="2063"/>
    <x v="0"/>
    <x v="16504"/>
  </r>
  <r>
    <x v="0"/>
    <x v="2063"/>
    <x v="1"/>
    <x v="16505"/>
  </r>
  <r>
    <x v="1"/>
    <x v="2063"/>
    <x v="1"/>
    <x v="16506"/>
  </r>
  <r>
    <x v="0"/>
    <x v="2063"/>
    <x v="2"/>
    <x v="16507"/>
  </r>
  <r>
    <x v="1"/>
    <x v="2063"/>
    <x v="2"/>
    <x v="16508"/>
  </r>
  <r>
    <x v="0"/>
    <x v="2063"/>
    <x v="3"/>
    <x v="16509"/>
  </r>
  <r>
    <x v="1"/>
    <x v="2063"/>
    <x v="3"/>
    <x v="16510"/>
  </r>
  <r>
    <x v="0"/>
    <x v="2064"/>
    <x v="0"/>
    <x v="16511"/>
  </r>
  <r>
    <x v="1"/>
    <x v="2064"/>
    <x v="0"/>
    <x v="16512"/>
  </r>
  <r>
    <x v="0"/>
    <x v="2064"/>
    <x v="1"/>
    <x v="16513"/>
  </r>
  <r>
    <x v="1"/>
    <x v="2064"/>
    <x v="1"/>
    <x v="16514"/>
  </r>
  <r>
    <x v="0"/>
    <x v="2064"/>
    <x v="2"/>
    <x v="16515"/>
  </r>
  <r>
    <x v="1"/>
    <x v="2064"/>
    <x v="2"/>
    <x v="16516"/>
  </r>
  <r>
    <x v="0"/>
    <x v="2064"/>
    <x v="3"/>
    <x v="16517"/>
  </r>
  <r>
    <x v="1"/>
    <x v="2064"/>
    <x v="3"/>
    <x v="16518"/>
  </r>
  <r>
    <x v="0"/>
    <x v="2065"/>
    <x v="0"/>
    <x v="16519"/>
  </r>
  <r>
    <x v="1"/>
    <x v="2065"/>
    <x v="0"/>
    <x v="16520"/>
  </r>
  <r>
    <x v="0"/>
    <x v="2065"/>
    <x v="1"/>
    <x v="16521"/>
  </r>
  <r>
    <x v="1"/>
    <x v="2065"/>
    <x v="1"/>
    <x v="16522"/>
  </r>
  <r>
    <x v="0"/>
    <x v="2065"/>
    <x v="2"/>
    <x v="16523"/>
  </r>
  <r>
    <x v="1"/>
    <x v="2065"/>
    <x v="2"/>
    <x v="16524"/>
  </r>
  <r>
    <x v="0"/>
    <x v="2065"/>
    <x v="3"/>
    <x v="16525"/>
  </r>
  <r>
    <x v="1"/>
    <x v="2065"/>
    <x v="3"/>
    <x v="16526"/>
  </r>
  <r>
    <x v="0"/>
    <x v="2066"/>
    <x v="0"/>
    <x v="16527"/>
  </r>
  <r>
    <x v="1"/>
    <x v="2066"/>
    <x v="0"/>
    <x v="16528"/>
  </r>
  <r>
    <x v="0"/>
    <x v="2066"/>
    <x v="1"/>
    <x v="16529"/>
  </r>
  <r>
    <x v="1"/>
    <x v="2066"/>
    <x v="1"/>
    <x v="16530"/>
  </r>
  <r>
    <x v="0"/>
    <x v="2066"/>
    <x v="2"/>
    <x v="16531"/>
  </r>
  <r>
    <x v="1"/>
    <x v="2066"/>
    <x v="2"/>
    <x v="16532"/>
  </r>
  <r>
    <x v="0"/>
    <x v="2066"/>
    <x v="3"/>
    <x v="16533"/>
  </r>
  <r>
    <x v="1"/>
    <x v="2066"/>
    <x v="3"/>
    <x v="16534"/>
  </r>
  <r>
    <x v="0"/>
    <x v="2067"/>
    <x v="0"/>
    <x v="16535"/>
  </r>
  <r>
    <x v="1"/>
    <x v="2067"/>
    <x v="0"/>
    <x v="16536"/>
  </r>
  <r>
    <x v="0"/>
    <x v="2067"/>
    <x v="1"/>
    <x v="16537"/>
  </r>
  <r>
    <x v="1"/>
    <x v="2067"/>
    <x v="1"/>
    <x v="16538"/>
  </r>
  <r>
    <x v="0"/>
    <x v="2067"/>
    <x v="2"/>
    <x v="16539"/>
  </r>
  <r>
    <x v="1"/>
    <x v="2067"/>
    <x v="2"/>
    <x v="16540"/>
  </r>
  <r>
    <x v="0"/>
    <x v="2067"/>
    <x v="3"/>
    <x v="16541"/>
  </r>
  <r>
    <x v="1"/>
    <x v="2067"/>
    <x v="3"/>
    <x v="16542"/>
  </r>
  <r>
    <x v="0"/>
    <x v="2068"/>
    <x v="0"/>
    <x v="16543"/>
  </r>
  <r>
    <x v="1"/>
    <x v="2068"/>
    <x v="0"/>
    <x v="16544"/>
  </r>
  <r>
    <x v="0"/>
    <x v="2068"/>
    <x v="1"/>
    <x v="16545"/>
  </r>
  <r>
    <x v="1"/>
    <x v="2068"/>
    <x v="1"/>
    <x v="16546"/>
  </r>
  <r>
    <x v="0"/>
    <x v="2068"/>
    <x v="2"/>
    <x v="16547"/>
  </r>
  <r>
    <x v="1"/>
    <x v="2068"/>
    <x v="2"/>
    <x v="16548"/>
  </r>
  <r>
    <x v="0"/>
    <x v="2068"/>
    <x v="3"/>
    <x v="16549"/>
  </r>
  <r>
    <x v="1"/>
    <x v="2068"/>
    <x v="3"/>
    <x v="16550"/>
  </r>
  <r>
    <x v="0"/>
    <x v="2069"/>
    <x v="0"/>
    <x v="16551"/>
  </r>
  <r>
    <x v="1"/>
    <x v="2069"/>
    <x v="0"/>
    <x v="16552"/>
  </r>
  <r>
    <x v="0"/>
    <x v="2069"/>
    <x v="1"/>
    <x v="16553"/>
  </r>
  <r>
    <x v="1"/>
    <x v="2069"/>
    <x v="1"/>
    <x v="16554"/>
  </r>
  <r>
    <x v="0"/>
    <x v="2069"/>
    <x v="2"/>
    <x v="16555"/>
  </r>
  <r>
    <x v="1"/>
    <x v="2069"/>
    <x v="2"/>
    <x v="16556"/>
  </r>
  <r>
    <x v="0"/>
    <x v="2069"/>
    <x v="3"/>
    <x v="16557"/>
  </r>
  <r>
    <x v="1"/>
    <x v="2069"/>
    <x v="3"/>
    <x v="16558"/>
  </r>
  <r>
    <x v="0"/>
    <x v="2070"/>
    <x v="0"/>
    <x v="16559"/>
  </r>
  <r>
    <x v="1"/>
    <x v="2070"/>
    <x v="0"/>
    <x v="16560"/>
  </r>
  <r>
    <x v="0"/>
    <x v="2070"/>
    <x v="1"/>
    <x v="16561"/>
  </r>
  <r>
    <x v="1"/>
    <x v="2070"/>
    <x v="1"/>
    <x v="16562"/>
  </r>
  <r>
    <x v="0"/>
    <x v="2070"/>
    <x v="2"/>
    <x v="16563"/>
  </r>
  <r>
    <x v="1"/>
    <x v="2070"/>
    <x v="2"/>
    <x v="16564"/>
  </r>
  <r>
    <x v="0"/>
    <x v="2070"/>
    <x v="3"/>
    <x v="16565"/>
  </r>
  <r>
    <x v="1"/>
    <x v="2070"/>
    <x v="3"/>
    <x v="16566"/>
  </r>
  <r>
    <x v="0"/>
    <x v="2071"/>
    <x v="0"/>
    <x v="16567"/>
  </r>
  <r>
    <x v="1"/>
    <x v="2071"/>
    <x v="0"/>
    <x v="16568"/>
  </r>
  <r>
    <x v="0"/>
    <x v="2071"/>
    <x v="1"/>
    <x v="16569"/>
  </r>
  <r>
    <x v="1"/>
    <x v="2071"/>
    <x v="1"/>
    <x v="16570"/>
  </r>
  <r>
    <x v="0"/>
    <x v="2071"/>
    <x v="2"/>
    <x v="16571"/>
  </r>
  <r>
    <x v="1"/>
    <x v="2071"/>
    <x v="2"/>
    <x v="16572"/>
  </r>
  <r>
    <x v="0"/>
    <x v="2071"/>
    <x v="3"/>
    <x v="16573"/>
  </r>
  <r>
    <x v="1"/>
    <x v="2071"/>
    <x v="3"/>
    <x v="16574"/>
  </r>
  <r>
    <x v="0"/>
    <x v="2072"/>
    <x v="0"/>
    <x v="16575"/>
  </r>
  <r>
    <x v="1"/>
    <x v="2072"/>
    <x v="0"/>
    <x v="16576"/>
  </r>
  <r>
    <x v="0"/>
    <x v="2072"/>
    <x v="1"/>
    <x v="16577"/>
  </r>
  <r>
    <x v="1"/>
    <x v="2072"/>
    <x v="1"/>
    <x v="16578"/>
  </r>
  <r>
    <x v="0"/>
    <x v="2072"/>
    <x v="2"/>
    <x v="16579"/>
  </r>
  <r>
    <x v="1"/>
    <x v="2072"/>
    <x v="2"/>
    <x v="16580"/>
  </r>
  <r>
    <x v="0"/>
    <x v="2072"/>
    <x v="3"/>
    <x v="16581"/>
  </r>
  <r>
    <x v="1"/>
    <x v="2072"/>
    <x v="3"/>
    <x v="16582"/>
  </r>
  <r>
    <x v="0"/>
    <x v="2073"/>
    <x v="0"/>
    <x v="16583"/>
  </r>
  <r>
    <x v="1"/>
    <x v="2073"/>
    <x v="0"/>
    <x v="16584"/>
  </r>
  <r>
    <x v="0"/>
    <x v="2073"/>
    <x v="1"/>
    <x v="16585"/>
  </r>
  <r>
    <x v="1"/>
    <x v="2073"/>
    <x v="1"/>
    <x v="16586"/>
  </r>
  <r>
    <x v="0"/>
    <x v="2073"/>
    <x v="2"/>
    <x v="16587"/>
  </r>
  <r>
    <x v="1"/>
    <x v="2073"/>
    <x v="2"/>
    <x v="16588"/>
  </r>
  <r>
    <x v="0"/>
    <x v="2073"/>
    <x v="3"/>
    <x v="16589"/>
  </r>
  <r>
    <x v="1"/>
    <x v="2073"/>
    <x v="3"/>
    <x v="16590"/>
  </r>
  <r>
    <x v="0"/>
    <x v="2074"/>
    <x v="0"/>
    <x v="16591"/>
  </r>
  <r>
    <x v="1"/>
    <x v="2074"/>
    <x v="0"/>
    <x v="16592"/>
  </r>
  <r>
    <x v="0"/>
    <x v="2074"/>
    <x v="1"/>
    <x v="16593"/>
  </r>
  <r>
    <x v="1"/>
    <x v="2074"/>
    <x v="1"/>
    <x v="16594"/>
  </r>
  <r>
    <x v="0"/>
    <x v="2074"/>
    <x v="2"/>
    <x v="16595"/>
  </r>
  <r>
    <x v="1"/>
    <x v="2074"/>
    <x v="2"/>
    <x v="16596"/>
  </r>
  <r>
    <x v="0"/>
    <x v="2074"/>
    <x v="3"/>
    <x v="16597"/>
  </r>
  <r>
    <x v="1"/>
    <x v="2074"/>
    <x v="3"/>
    <x v="16598"/>
  </r>
  <r>
    <x v="0"/>
    <x v="2075"/>
    <x v="0"/>
    <x v="16599"/>
  </r>
  <r>
    <x v="1"/>
    <x v="2075"/>
    <x v="0"/>
    <x v="16600"/>
  </r>
  <r>
    <x v="0"/>
    <x v="2075"/>
    <x v="1"/>
    <x v="16601"/>
  </r>
  <r>
    <x v="1"/>
    <x v="2075"/>
    <x v="1"/>
    <x v="16602"/>
  </r>
  <r>
    <x v="0"/>
    <x v="2075"/>
    <x v="2"/>
    <x v="16603"/>
  </r>
  <r>
    <x v="1"/>
    <x v="2075"/>
    <x v="2"/>
    <x v="16604"/>
  </r>
  <r>
    <x v="0"/>
    <x v="2075"/>
    <x v="3"/>
    <x v="16605"/>
  </r>
  <r>
    <x v="1"/>
    <x v="2075"/>
    <x v="3"/>
    <x v="16606"/>
  </r>
  <r>
    <x v="0"/>
    <x v="2076"/>
    <x v="0"/>
    <x v="16607"/>
  </r>
  <r>
    <x v="1"/>
    <x v="2076"/>
    <x v="0"/>
    <x v="16608"/>
  </r>
  <r>
    <x v="0"/>
    <x v="2076"/>
    <x v="1"/>
    <x v="16609"/>
  </r>
  <r>
    <x v="1"/>
    <x v="2076"/>
    <x v="1"/>
    <x v="16610"/>
  </r>
  <r>
    <x v="0"/>
    <x v="2076"/>
    <x v="2"/>
    <x v="16611"/>
  </r>
  <r>
    <x v="1"/>
    <x v="2076"/>
    <x v="2"/>
    <x v="16612"/>
  </r>
  <r>
    <x v="0"/>
    <x v="2076"/>
    <x v="3"/>
    <x v="16613"/>
  </r>
  <r>
    <x v="1"/>
    <x v="2076"/>
    <x v="3"/>
    <x v="16614"/>
  </r>
  <r>
    <x v="0"/>
    <x v="2077"/>
    <x v="0"/>
    <x v="16615"/>
  </r>
  <r>
    <x v="1"/>
    <x v="2077"/>
    <x v="0"/>
    <x v="16616"/>
  </r>
  <r>
    <x v="0"/>
    <x v="2077"/>
    <x v="1"/>
    <x v="16617"/>
  </r>
  <r>
    <x v="1"/>
    <x v="2077"/>
    <x v="1"/>
    <x v="16618"/>
  </r>
  <r>
    <x v="0"/>
    <x v="2077"/>
    <x v="2"/>
    <x v="16619"/>
  </r>
  <r>
    <x v="1"/>
    <x v="2077"/>
    <x v="2"/>
    <x v="16620"/>
  </r>
  <r>
    <x v="0"/>
    <x v="2077"/>
    <x v="3"/>
    <x v="16621"/>
  </r>
  <r>
    <x v="1"/>
    <x v="2077"/>
    <x v="3"/>
    <x v="16622"/>
  </r>
  <r>
    <x v="0"/>
    <x v="2078"/>
    <x v="0"/>
    <x v="16623"/>
  </r>
  <r>
    <x v="1"/>
    <x v="2078"/>
    <x v="0"/>
    <x v="16624"/>
  </r>
  <r>
    <x v="0"/>
    <x v="2078"/>
    <x v="1"/>
    <x v="16625"/>
  </r>
  <r>
    <x v="1"/>
    <x v="2078"/>
    <x v="1"/>
    <x v="16626"/>
  </r>
  <r>
    <x v="0"/>
    <x v="2078"/>
    <x v="2"/>
    <x v="16627"/>
  </r>
  <r>
    <x v="1"/>
    <x v="2078"/>
    <x v="2"/>
    <x v="16628"/>
  </r>
  <r>
    <x v="0"/>
    <x v="2078"/>
    <x v="3"/>
    <x v="16629"/>
  </r>
  <r>
    <x v="1"/>
    <x v="2078"/>
    <x v="3"/>
    <x v="16630"/>
  </r>
  <r>
    <x v="0"/>
    <x v="2079"/>
    <x v="0"/>
    <x v="16631"/>
  </r>
  <r>
    <x v="1"/>
    <x v="2079"/>
    <x v="0"/>
    <x v="16632"/>
  </r>
  <r>
    <x v="0"/>
    <x v="2079"/>
    <x v="1"/>
    <x v="16633"/>
  </r>
  <r>
    <x v="1"/>
    <x v="2079"/>
    <x v="1"/>
    <x v="16634"/>
  </r>
  <r>
    <x v="0"/>
    <x v="2079"/>
    <x v="2"/>
    <x v="16635"/>
  </r>
  <r>
    <x v="1"/>
    <x v="2079"/>
    <x v="2"/>
    <x v="16636"/>
  </r>
  <r>
    <x v="0"/>
    <x v="2079"/>
    <x v="3"/>
    <x v="16637"/>
  </r>
  <r>
    <x v="1"/>
    <x v="2079"/>
    <x v="3"/>
    <x v="16638"/>
  </r>
  <r>
    <x v="0"/>
    <x v="2080"/>
    <x v="0"/>
    <x v="16639"/>
  </r>
  <r>
    <x v="1"/>
    <x v="2080"/>
    <x v="0"/>
    <x v="16640"/>
  </r>
  <r>
    <x v="0"/>
    <x v="2080"/>
    <x v="1"/>
    <x v="16641"/>
  </r>
  <r>
    <x v="1"/>
    <x v="2080"/>
    <x v="1"/>
    <x v="16642"/>
  </r>
  <r>
    <x v="0"/>
    <x v="2080"/>
    <x v="2"/>
    <x v="16643"/>
  </r>
  <r>
    <x v="1"/>
    <x v="2080"/>
    <x v="2"/>
    <x v="16644"/>
  </r>
  <r>
    <x v="0"/>
    <x v="2080"/>
    <x v="3"/>
    <x v="16645"/>
  </r>
  <r>
    <x v="1"/>
    <x v="2080"/>
    <x v="3"/>
    <x v="16646"/>
  </r>
  <r>
    <x v="0"/>
    <x v="2081"/>
    <x v="0"/>
    <x v="16647"/>
  </r>
  <r>
    <x v="1"/>
    <x v="2081"/>
    <x v="0"/>
    <x v="16648"/>
  </r>
  <r>
    <x v="0"/>
    <x v="2081"/>
    <x v="1"/>
    <x v="16649"/>
  </r>
  <r>
    <x v="1"/>
    <x v="2081"/>
    <x v="1"/>
    <x v="16650"/>
  </r>
  <r>
    <x v="0"/>
    <x v="2081"/>
    <x v="2"/>
    <x v="16651"/>
  </r>
  <r>
    <x v="1"/>
    <x v="2081"/>
    <x v="2"/>
    <x v="16652"/>
  </r>
  <r>
    <x v="0"/>
    <x v="2081"/>
    <x v="3"/>
    <x v="16653"/>
  </r>
  <r>
    <x v="1"/>
    <x v="2081"/>
    <x v="3"/>
    <x v="16654"/>
  </r>
  <r>
    <x v="0"/>
    <x v="2082"/>
    <x v="0"/>
    <x v="16655"/>
  </r>
  <r>
    <x v="1"/>
    <x v="2082"/>
    <x v="0"/>
    <x v="16656"/>
  </r>
  <r>
    <x v="0"/>
    <x v="2082"/>
    <x v="1"/>
    <x v="16657"/>
  </r>
  <r>
    <x v="1"/>
    <x v="2082"/>
    <x v="1"/>
    <x v="16658"/>
  </r>
  <r>
    <x v="0"/>
    <x v="2082"/>
    <x v="2"/>
    <x v="16659"/>
  </r>
  <r>
    <x v="1"/>
    <x v="2082"/>
    <x v="2"/>
    <x v="16660"/>
  </r>
  <r>
    <x v="0"/>
    <x v="2082"/>
    <x v="3"/>
    <x v="16661"/>
  </r>
  <r>
    <x v="1"/>
    <x v="2082"/>
    <x v="3"/>
    <x v="16662"/>
  </r>
  <r>
    <x v="0"/>
    <x v="2083"/>
    <x v="0"/>
    <x v="16663"/>
  </r>
  <r>
    <x v="1"/>
    <x v="2083"/>
    <x v="0"/>
    <x v="16664"/>
  </r>
  <r>
    <x v="0"/>
    <x v="2083"/>
    <x v="1"/>
    <x v="16665"/>
  </r>
  <r>
    <x v="1"/>
    <x v="2083"/>
    <x v="1"/>
    <x v="16666"/>
  </r>
  <r>
    <x v="0"/>
    <x v="2083"/>
    <x v="2"/>
    <x v="16667"/>
  </r>
  <r>
    <x v="1"/>
    <x v="2083"/>
    <x v="2"/>
    <x v="16668"/>
  </r>
  <r>
    <x v="0"/>
    <x v="2083"/>
    <x v="3"/>
    <x v="16669"/>
  </r>
  <r>
    <x v="1"/>
    <x v="2083"/>
    <x v="3"/>
    <x v="16670"/>
  </r>
  <r>
    <x v="0"/>
    <x v="2084"/>
    <x v="0"/>
    <x v="16671"/>
  </r>
  <r>
    <x v="1"/>
    <x v="2084"/>
    <x v="0"/>
    <x v="16672"/>
  </r>
  <r>
    <x v="0"/>
    <x v="2084"/>
    <x v="1"/>
    <x v="16673"/>
  </r>
  <r>
    <x v="1"/>
    <x v="2084"/>
    <x v="1"/>
    <x v="16674"/>
  </r>
  <r>
    <x v="0"/>
    <x v="2084"/>
    <x v="2"/>
    <x v="16675"/>
  </r>
  <r>
    <x v="1"/>
    <x v="2084"/>
    <x v="2"/>
    <x v="16676"/>
  </r>
  <r>
    <x v="0"/>
    <x v="2084"/>
    <x v="3"/>
    <x v="16677"/>
  </r>
  <r>
    <x v="1"/>
    <x v="2084"/>
    <x v="3"/>
    <x v="16678"/>
  </r>
  <r>
    <x v="0"/>
    <x v="2085"/>
    <x v="0"/>
    <x v="16679"/>
  </r>
  <r>
    <x v="1"/>
    <x v="2085"/>
    <x v="0"/>
    <x v="16680"/>
  </r>
  <r>
    <x v="0"/>
    <x v="2085"/>
    <x v="1"/>
    <x v="16681"/>
  </r>
  <r>
    <x v="1"/>
    <x v="2085"/>
    <x v="1"/>
    <x v="16682"/>
  </r>
  <r>
    <x v="0"/>
    <x v="2085"/>
    <x v="2"/>
    <x v="16683"/>
  </r>
  <r>
    <x v="1"/>
    <x v="2085"/>
    <x v="2"/>
    <x v="16684"/>
  </r>
  <r>
    <x v="0"/>
    <x v="2085"/>
    <x v="3"/>
    <x v="16685"/>
  </r>
  <r>
    <x v="1"/>
    <x v="2085"/>
    <x v="3"/>
    <x v="16686"/>
  </r>
  <r>
    <x v="0"/>
    <x v="2086"/>
    <x v="0"/>
    <x v="16687"/>
  </r>
  <r>
    <x v="1"/>
    <x v="2086"/>
    <x v="0"/>
    <x v="16688"/>
  </r>
  <r>
    <x v="0"/>
    <x v="2086"/>
    <x v="1"/>
    <x v="16689"/>
  </r>
  <r>
    <x v="1"/>
    <x v="2086"/>
    <x v="1"/>
    <x v="16690"/>
  </r>
  <r>
    <x v="0"/>
    <x v="2086"/>
    <x v="2"/>
    <x v="16691"/>
  </r>
  <r>
    <x v="1"/>
    <x v="2086"/>
    <x v="2"/>
    <x v="16692"/>
  </r>
  <r>
    <x v="0"/>
    <x v="2086"/>
    <x v="3"/>
    <x v="16693"/>
  </r>
  <r>
    <x v="1"/>
    <x v="2086"/>
    <x v="3"/>
    <x v="16694"/>
  </r>
  <r>
    <x v="0"/>
    <x v="2087"/>
    <x v="0"/>
    <x v="16695"/>
  </r>
  <r>
    <x v="1"/>
    <x v="2087"/>
    <x v="0"/>
    <x v="16696"/>
  </r>
  <r>
    <x v="0"/>
    <x v="2087"/>
    <x v="1"/>
    <x v="16697"/>
  </r>
  <r>
    <x v="1"/>
    <x v="2087"/>
    <x v="1"/>
    <x v="16698"/>
  </r>
  <r>
    <x v="0"/>
    <x v="2087"/>
    <x v="2"/>
    <x v="16699"/>
  </r>
  <r>
    <x v="1"/>
    <x v="2087"/>
    <x v="2"/>
    <x v="16700"/>
  </r>
  <r>
    <x v="0"/>
    <x v="2087"/>
    <x v="3"/>
    <x v="16701"/>
  </r>
  <r>
    <x v="1"/>
    <x v="2087"/>
    <x v="3"/>
    <x v="16702"/>
  </r>
  <r>
    <x v="0"/>
    <x v="2088"/>
    <x v="0"/>
    <x v="16703"/>
  </r>
  <r>
    <x v="1"/>
    <x v="2088"/>
    <x v="0"/>
    <x v="16704"/>
  </r>
  <r>
    <x v="0"/>
    <x v="2088"/>
    <x v="1"/>
    <x v="16705"/>
  </r>
  <r>
    <x v="1"/>
    <x v="2088"/>
    <x v="1"/>
    <x v="16706"/>
  </r>
  <r>
    <x v="0"/>
    <x v="2088"/>
    <x v="2"/>
    <x v="16707"/>
  </r>
  <r>
    <x v="1"/>
    <x v="2088"/>
    <x v="2"/>
    <x v="16708"/>
  </r>
  <r>
    <x v="0"/>
    <x v="2088"/>
    <x v="3"/>
    <x v="16709"/>
  </r>
  <r>
    <x v="1"/>
    <x v="2088"/>
    <x v="3"/>
    <x v="16710"/>
  </r>
  <r>
    <x v="0"/>
    <x v="2089"/>
    <x v="0"/>
    <x v="16711"/>
  </r>
  <r>
    <x v="1"/>
    <x v="2089"/>
    <x v="0"/>
    <x v="16712"/>
  </r>
  <r>
    <x v="0"/>
    <x v="2089"/>
    <x v="1"/>
    <x v="16713"/>
  </r>
  <r>
    <x v="1"/>
    <x v="2089"/>
    <x v="1"/>
    <x v="16714"/>
  </r>
  <r>
    <x v="0"/>
    <x v="2089"/>
    <x v="2"/>
    <x v="16715"/>
  </r>
  <r>
    <x v="1"/>
    <x v="2089"/>
    <x v="2"/>
    <x v="16716"/>
  </r>
  <r>
    <x v="0"/>
    <x v="2089"/>
    <x v="3"/>
    <x v="16717"/>
  </r>
  <r>
    <x v="1"/>
    <x v="2089"/>
    <x v="3"/>
    <x v="16718"/>
  </r>
  <r>
    <x v="0"/>
    <x v="2090"/>
    <x v="0"/>
    <x v="16719"/>
  </r>
  <r>
    <x v="1"/>
    <x v="2090"/>
    <x v="0"/>
    <x v="16720"/>
  </r>
  <r>
    <x v="0"/>
    <x v="2090"/>
    <x v="1"/>
    <x v="16721"/>
  </r>
  <r>
    <x v="1"/>
    <x v="2090"/>
    <x v="1"/>
    <x v="16722"/>
  </r>
  <r>
    <x v="0"/>
    <x v="2090"/>
    <x v="2"/>
    <x v="16723"/>
  </r>
  <r>
    <x v="1"/>
    <x v="2090"/>
    <x v="2"/>
    <x v="16724"/>
  </r>
  <r>
    <x v="0"/>
    <x v="2090"/>
    <x v="3"/>
    <x v="16725"/>
  </r>
  <r>
    <x v="1"/>
    <x v="2090"/>
    <x v="3"/>
    <x v="16726"/>
  </r>
  <r>
    <x v="0"/>
    <x v="2091"/>
    <x v="0"/>
    <x v="16727"/>
  </r>
  <r>
    <x v="1"/>
    <x v="2091"/>
    <x v="0"/>
    <x v="16728"/>
  </r>
  <r>
    <x v="0"/>
    <x v="2091"/>
    <x v="1"/>
    <x v="16729"/>
  </r>
  <r>
    <x v="1"/>
    <x v="2091"/>
    <x v="1"/>
    <x v="16730"/>
  </r>
  <r>
    <x v="0"/>
    <x v="2091"/>
    <x v="2"/>
    <x v="16731"/>
  </r>
  <r>
    <x v="1"/>
    <x v="2091"/>
    <x v="2"/>
    <x v="16732"/>
  </r>
  <r>
    <x v="0"/>
    <x v="2091"/>
    <x v="3"/>
    <x v="16733"/>
  </r>
  <r>
    <x v="1"/>
    <x v="2091"/>
    <x v="3"/>
    <x v="16734"/>
  </r>
  <r>
    <x v="0"/>
    <x v="2092"/>
    <x v="0"/>
    <x v="16735"/>
  </r>
  <r>
    <x v="1"/>
    <x v="2092"/>
    <x v="0"/>
    <x v="16736"/>
  </r>
  <r>
    <x v="0"/>
    <x v="2092"/>
    <x v="1"/>
    <x v="16737"/>
  </r>
  <r>
    <x v="1"/>
    <x v="2092"/>
    <x v="1"/>
    <x v="16738"/>
  </r>
  <r>
    <x v="0"/>
    <x v="2092"/>
    <x v="2"/>
    <x v="16739"/>
  </r>
  <r>
    <x v="1"/>
    <x v="2092"/>
    <x v="2"/>
    <x v="16740"/>
  </r>
  <r>
    <x v="0"/>
    <x v="2092"/>
    <x v="3"/>
    <x v="16741"/>
  </r>
  <r>
    <x v="1"/>
    <x v="2092"/>
    <x v="3"/>
    <x v="16742"/>
  </r>
  <r>
    <x v="0"/>
    <x v="2093"/>
    <x v="0"/>
    <x v="16743"/>
  </r>
  <r>
    <x v="1"/>
    <x v="2093"/>
    <x v="0"/>
    <x v="16744"/>
  </r>
  <r>
    <x v="0"/>
    <x v="2093"/>
    <x v="1"/>
    <x v="16745"/>
  </r>
  <r>
    <x v="1"/>
    <x v="2093"/>
    <x v="1"/>
    <x v="16746"/>
  </r>
  <r>
    <x v="0"/>
    <x v="2093"/>
    <x v="2"/>
    <x v="16747"/>
  </r>
  <r>
    <x v="1"/>
    <x v="2093"/>
    <x v="2"/>
    <x v="16748"/>
  </r>
  <r>
    <x v="0"/>
    <x v="2093"/>
    <x v="3"/>
    <x v="16749"/>
  </r>
  <r>
    <x v="1"/>
    <x v="2093"/>
    <x v="3"/>
    <x v="16750"/>
  </r>
  <r>
    <x v="0"/>
    <x v="2094"/>
    <x v="0"/>
    <x v="16751"/>
  </r>
  <r>
    <x v="1"/>
    <x v="2094"/>
    <x v="0"/>
    <x v="16752"/>
  </r>
  <r>
    <x v="0"/>
    <x v="2094"/>
    <x v="1"/>
    <x v="16753"/>
  </r>
  <r>
    <x v="1"/>
    <x v="2094"/>
    <x v="1"/>
    <x v="16754"/>
  </r>
  <r>
    <x v="0"/>
    <x v="2094"/>
    <x v="2"/>
    <x v="16755"/>
  </r>
  <r>
    <x v="1"/>
    <x v="2094"/>
    <x v="2"/>
    <x v="16756"/>
  </r>
  <r>
    <x v="0"/>
    <x v="2094"/>
    <x v="3"/>
    <x v="16757"/>
  </r>
  <r>
    <x v="1"/>
    <x v="2094"/>
    <x v="3"/>
    <x v="16758"/>
  </r>
  <r>
    <x v="0"/>
    <x v="2095"/>
    <x v="0"/>
    <x v="16759"/>
  </r>
  <r>
    <x v="1"/>
    <x v="2095"/>
    <x v="0"/>
    <x v="16760"/>
  </r>
  <r>
    <x v="0"/>
    <x v="2095"/>
    <x v="1"/>
    <x v="16761"/>
  </r>
  <r>
    <x v="1"/>
    <x v="2095"/>
    <x v="1"/>
    <x v="16762"/>
  </r>
  <r>
    <x v="0"/>
    <x v="2095"/>
    <x v="2"/>
    <x v="16763"/>
  </r>
  <r>
    <x v="1"/>
    <x v="2095"/>
    <x v="2"/>
    <x v="16764"/>
  </r>
  <r>
    <x v="0"/>
    <x v="2095"/>
    <x v="3"/>
    <x v="16765"/>
  </r>
  <r>
    <x v="1"/>
    <x v="2095"/>
    <x v="3"/>
    <x v="16766"/>
  </r>
  <r>
    <x v="0"/>
    <x v="2096"/>
    <x v="0"/>
    <x v="16767"/>
  </r>
  <r>
    <x v="1"/>
    <x v="2096"/>
    <x v="0"/>
    <x v="16768"/>
  </r>
  <r>
    <x v="0"/>
    <x v="2096"/>
    <x v="1"/>
    <x v="16769"/>
  </r>
  <r>
    <x v="1"/>
    <x v="2096"/>
    <x v="1"/>
    <x v="16770"/>
  </r>
  <r>
    <x v="0"/>
    <x v="2096"/>
    <x v="2"/>
    <x v="16771"/>
  </r>
  <r>
    <x v="1"/>
    <x v="2096"/>
    <x v="2"/>
    <x v="16772"/>
  </r>
  <r>
    <x v="0"/>
    <x v="2096"/>
    <x v="3"/>
    <x v="16773"/>
  </r>
  <r>
    <x v="1"/>
    <x v="2096"/>
    <x v="3"/>
    <x v="16774"/>
  </r>
  <r>
    <x v="0"/>
    <x v="2097"/>
    <x v="0"/>
    <x v="16775"/>
  </r>
  <r>
    <x v="1"/>
    <x v="2097"/>
    <x v="0"/>
    <x v="16776"/>
  </r>
  <r>
    <x v="0"/>
    <x v="2097"/>
    <x v="1"/>
    <x v="16777"/>
  </r>
  <r>
    <x v="1"/>
    <x v="2097"/>
    <x v="1"/>
    <x v="16778"/>
  </r>
  <r>
    <x v="0"/>
    <x v="2097"/>
    <x v="2"/>
    <x v="16779"/>
  </r>
  <r>
    <x v="1"/>
    <x v="2097"/>
    <x v="2"/>
    <x v="16780"/>
  </r>
  <r>
    <x v="0"/>
    <x v="2097"/>
    <x v="3"/>
    <x v="16781"/>
  </r>
  <r>
    <x v="1"/>
    <x v="2097"/>
    <x v="3"/>
    <x v="16782"/>
  </r>
  <r>
    <x v="0"/>
    <x v="2098"/>
    <x v="0"/>
    <x v="16783"/>
  </r>
  <r>
    <x v="1"/>
    <x v="2098"/>
    <x v="0"/>
    <x v="16784"/>
  </r>
  <r>
    <x v="0"/>
    <x v="2098"/>
    <x v="1"/>
    <x v="16785"/>
  </r>
  <r>
    <x v="1"/>
    <x v="2098"/>
    <x v="1"/>
    <x v="16786"/>
  </r>
  <r>
    <x v="0"/>
    <x v="2098"/>
    <x v="2"/>
    <x v="16787"/>
  </r>
  <r>
    <x v="1"/>
    <x v="2098"/>
    <x v="2"/>
    <x v="16788"/>
  </r>
  <r>
    <x v="0"/>
    <x v="2098"/>
    <x v="3"/>
    <x v="16789"/>
  </r>
  <r>
    <x v="1"/>
    <x v="2098"/>
    <x v="3"/>
    <x v="16790"/>
  </r>
  <r>
    <x v="0"/>
    <x v="2099"/>
    <x v="0"/>
    <x v="16791"/>
  </r>
  <r>
    <x v="1"/>
    <x v="2099"/>
    <x v="0"/>
    <x v="16792"/>
  </r>
  <r>
    <x v="0"/>
    <x v="2099"/>
    <x v="1"/>
    <x v="16793"/>
  </r>
  <r>
    <x v="1"/>
    <x v="2099"/>
    <x v="1"/>
    <x v="16794"/>
  </r>
  <r>
    <x v="0"/>
    <x v="2099"/>
    <x v="2"/>
    <x v="16795"/>
  </r>
  <r>
    <x v="1"/>
    <x v="2099"/>
    <x v="2"/>
    <x v="16796"/>
  </r>
  <r>
    <x v="0"/>
    <x v="2099"/>
    <x v="3"/>
    <x v="16797"/>
  </r>
  <r>
    <x v="1"/>
    <x v="2099"/>
    <x v="3"/>
    <x v="16798"/>
  </r>
  <r>
    <x v="0"/>
    <x v="2100"/>
    <x v="0"/>
    <x v="16799"/>
  </r>
  <r>
    <x v="1"/>
    <x v="2100"/>
    <x v="0"/>
    <x v="16800"/>
  </r>
  <r>
    <x v="0"/>
    <x v="2100"/>
    <x v="1"/>
    <x v="16801"/>
  </r>
  <r>
    <x v="1"/>
    <x v="2100"/>
    <x v="1"/>
    <x v="16802"/>
  </r>
  <r>
    <x v="0"/>
    <x v="2100"/>
    <x v="2"/>
    <x v="16803"/>
  </r>
  <r>
    <x v="1"/>
    <x v="2100"/>
    <x v="2"/>
    <x v="16804"/>
  </r>
  <r>
    <x v="0"/>
    <x v="2100"/>
    <x v="3"/>
    <x v="16805"/>
  </r>
  <r>
    <x v="1"/>
    <x v="2100"/>
    <x v="3"/>
    <x v="16806"/>
  </r>
  <r>
    <x v="0"/>
    <x v="2101"/>
    <x v="0"/>
    <x v="16807"/>
  </r>
  <r>
    <x v="1"/>
    <x v="2101"/>
    <x v="0"/>
    <x v="16808"/>
  </r>
  <r>
    <x v="0"/>
    <x v="2101"/>
    <x v="1"/>
    <x v="16809"/>
  </r>
  <r>
    <x v="1"/>
    <x v="2101"/>
    <x v="1"/>
    <x v="16810"/>
  </r>
  <r>
    <x v="0"/>
    <x v="2101"/>
    <x v="2"/>
    <x v="16811"/>
  </r>
  <r>
    <x v="1"/>
    <x v="2101"/>
    <x v="2"/>
    <x v="16812"/>
  </r>
  <r>
    <x v="0"/>
    <x v="2101"/>
    <x v="3"/>
    <x v="16813"/>
  </r>
  <r>
    <x v="1"/>
    <x v="2101"/>
    <x v="3"/>
    <x v="16814"/>
  </r>
  <r>
    <x v="0"/>
    <x v="2102"/>
    <x v="0"/>
    <x v="16815"/>
  </r>
  <r>
    <x v="1"/>
    <x v="2102"/>
    <x v="0"/>
    <x v="16816"/>
  </r>
  <r>
    <x v="0"/>
    <x v="2102"/>
    <x v="1"/>
    <x v="16817"/>
  </r>
  <r>
    <x v="1"/>
    <x v="2102"/>
    <x v="1"/>
    <x v="16818"/>
  </r>
  <r>
    <x v="0"/>
    <x v="2102"/>
    <x v="2"/>
    <x v="16819"/>
  </r>
  <r>
    <x v="1"/>
    <x v="2102"/>
    <x v="2"/>
    <x v="16820"/>
  </r>
  <r>
    <x v="0"/>
    <x v="2102"/>
    <x v="3"/>
    <x v="16821"/>
  </r>
  <r>
    <x v="1"/>
    <x v="2102"/>
    <x v="3"/>
    <x v="16822"/>
  </r>
  <r>
    <x v="0"/>
    <x v="2103"/>
    <x v="0"/>
    <x v="16823"/>
  </r>
  <r>
    <x v="1"/>
    <x v="2103"/>
    <x v="0"/>
    <x v="16824"/>
  </r>
  <r>
    <x v="0"/>
    <x v="2103"/>
    <x v="1"/>
    <x v="16825"/>
  </r>
  <r>
    <x v="1"/>
    <x v="2103"/>
    <x v="1"/>
    <x v="16826"/>
  </r>
  <r>
    <x v="0"/>
    <x v="2103"/>
    <x v="2"/>
    <x v="16827"/>
  </r>
  <r>
    <x v="1"/>
    <x v="2103"/>
    <x v="2"/>
    <x v="16828"/>
  </r>
  <r>
    <x v="0"/>
    <x v="2103"/>
    <x v="3"/>
    <x v="16829"/>
  </r>
  <r>
    <x v="1"/>
    <x v="2103"/>
    <x v="3"/>
    <x v="16830"/>
  </r>
  <r>
    <x v="0"/>
    <x v="2104"/>
    <x v="0"/>
    <x v="16831"/>
  </r>
  <r>
    <x v="1"/>
    <x v="2104"/>
    <x v="0"/>
    <x v="16832"/>
  </r>
  <r>
    <x v="0"/>
    <x v="2104"/>
    <x v="1"/>
    <x v="16833"/>
  </r>
  <r>
    <x v="1"/>
    <x v="2104"/>
    <x v="1"/>
    <x v="16834"/>
  </r>
  <r>
    <x v="0"/>
    <x v="2104"/>
    <x v="2"/>
    <x v="16835"/>
  </r>
  <r>
    <x v="1"/>
    <x v="2104"/>
    <x v="2"/>
    <x v="16836"/>
  </r>
  <r>
    <x v="0"/>
    <x v="2104"/>
    <x v="3"/>
    <x v="16837"/>
  </r>
  <r>
    <x v="1"/>
    <x v="2104"/>
    <x v="3"/>
    <x v="16838"/>
  </r>
  <r>
    <x v="0"/>
    <x v="2105"/>
    <x v="0"/>
    <x v="16839"/>
  </r>
  <r>
    <x v="1"/>
    <x v="2105"/>
    <x v="0"/>
    <x v="16840"/>
  </r>
  <r>
    <x v="0"/>
    <x v="2105"/>
    <x v="1"/>
    <x v="16841"/>
  </r>
  <r>
    <x v="1"/>
    <x v="2105"/>
    <x v="1"/>
    <x v="16842"/>
  </r>
  <r>
    <x v="0"/>
    <x v="2105"/>
    <x v="2"/>
    <x v="16843"/>
  </r>
  <r>
    <x v="1"/>
    <x v="2105"/>
    <x v="2"/>
    <x v="16844"/>
  </r>
  <r>
    <x v="0"/>
    <x v="2105"/>
    <x v="3"/>
    <x v="16845"/>
  </r>
  <r>
    <x v="1"/>
    <x v="2105"/>
    <x v="3"/>
    <x v="16846"/>
  </r>
  <r>
    <x v="0"/>
    <x v="2106"/>
    <x v="0"/>
    <x v="16847"/>
  </r>
  <r>
    <x v="1"/>
    <x v="2106"/>
    <x v="0"/>
    <x v="16848"/>
  </r>
  <r>
    <x v="0"/>
    <x v="2106"/>
    <x v="1"/>
    <x v="16849"/>
  </r>
  <r>
    <x v="1"/>
    <x v="2106"/>
    <x v="1"/>
    <x v="16850"/>
  </r>
  <r>
    <x v="0"/>
    <x v="2106"/>
    <x v="2"/>
    <x v="16851"/>
  </r>
  <r>
    <x v="1"/>
    <x v="2106"/>
    <x v="2"/>
    <x v="16852"/>
  </r>
  <r>
    <x v="0"/>
    <x v="2106"/>
    <x v="3"/>
    <x v="16853"/>
  </r>
  <r>
    <x v="1"/>
    <x v="2106"/>
    <x v="3"/>
    <x v="16854"/>
  </r>
  <r>
    <x v="0"/>
    <x v="2107"/>
    <x v="0"/>
    <x v="16855"/>
  </r>
  <r>
    <x v="1"/>
    <x v="2107"/>
    <x v="0"/>
    <x v="16856"/>
  </r>
  <r>
    <x v="0"/>
    <x v="2107"/>
    <x v="1"/>
    <x v="16857"/>
  </r>
  <r>
    <x v="1"/>
    <x v="2107"/>
    <x v="1"/>
    <x v="16858"/>
  </r>
  <r>
    <x v="0"/>
    <x v="2107"/>
    <x v="2"/>
    <x v="16859"/>
  </r>
  <r>
    <x v="1"/>
    <x v="2107"/>
    <x v="2"/>
    <x v="16860"/>
  </r>
  <r>
    <x v="0"/>
    <x v="2107"/>
    <x v="3"/>
    <x v="16861"/>
  </r>
  <r>
    <x v="1"/>
    <x v="2107"/>
    <x v="3"/>
    <x v="16862"/>
  </r>
  <r>
    <x v="0"/>
    <x v="2108"/>
    <x v="0"/>
    <x v="16863"/>
  </r>
  <r>
    <x v="1"/>
    <x v="2108"/>
    <x v="0"/>
    <x v="16864"/>
  </r>
  <r>
    <x v="0"/>
    <x v="2108"/>
    <x v="1"/>
    <x v="16865"/>
  </r>
  <r>
    <x v="1"/>
    <x v="2108"/>
    <x v="1"/>
    <x v="16866"/>
  </r>
  <r>
    <x v="0"/>
    <x v="2108"/>
    <x v="2"/>
    <x v="16867"/>
  </r>
  <r>
    <x v="1"/>
    <x v="2108"/>
    <x v="2"/>
    <x v="16868"/>
  </r>
  <r>
    <x v="0"/>
    <x v="2108"/>
    <x v="3"/>
    <x v="16869"/>
  </r>
  <r>
    <x v="1"/>
    <x v="2108"/>
    <x v="3"/>
    <x v="16870"/>
  </r>
  <r>
    <x v="0"/>
    <x v="2109"/>
    <x v="0"/>
    <x v="16871"/>
  </r>
  <r>
    <x v="1"/>
    <x v="2109"/>
    <x v="0"/>
    <x v="16872"/>
  </r>
  <r>
    <x v="0"/>
    <x v="2109"/>
    <x v="1"/>
    <x v="16873"/>
  </r>
  <r>
    <x v="1"/>
    <x v="2109"/>
    <x v="1"/>
    <x v="16874"/>
  </r>
  <r>
    <x v="0"/>
    <x v="2109"/>
    <x v="2"/>
    <x v="16875"/>
  </r>
  <r>
    <x v="1"/>
    <x v="2109"/>
    <x v="2"/>
    <x v="16876"/>
  </r>
  <r>
    <x v="0"/>
    <x v="2109"/>
    <x v="3"/>
    <x v="16877"/>
  </r>
  <r>
    <x v="1"/>
    <x v="2109"/>
    <x v="3"/>
    <x v="16878"/>
  </r>
  <r>
    <x v="0"/>
    <x v="2110"/>
    <x v="0"/>
    <x v="16879"/>
  </r>
  <r>
    <x v="1"/>
    <x v="2110"/>
    <x v="0"/>
    <x v="16880"/>
  </r>
  <r>
    <x v="0"/>
    <x v="2110"/>
    <x v="1"/>
    <x v="16881"/>
  </r>
  <r>
    <x v="1"/>
    <x v="2110"/>
    <x v="1"/>
    <x v="16882"/>
  </r>
  <r>
    <x v="0"/>
    <x v="2110"/>
    <x v="2"/>
    <x v="16883"/>
  </r>
  <r>
    <x v="1"/>
    <x v="2110"/>
    <x v="2"/>
    <x v="16884"/>
  </r>
  <r>
    <x v="0"/>
    <x v="2110"/>
    <x v="3"/>
    <x v="16885"/>
  </r>
  <r>
    <x v="1"/>
    <x v="2110"/>
    <x v="3"/>
    <x v="16886"/>
  </r>
  <r>
    <x v="0"/>
    <x v="2111"/>
    <x v="0"/>
    <x v="16887"/>
  </r>
  <r>
    <x v="1"/>
    <x v="2111"/>
    <x v="0"/>
    <x v="16888"/>
  </r>
  <r>
    <x v="0"/>
    <x v="2111"/>
    <x v="1"/>
    <x v="16889"/>
  </r>
  <r>
    <x v="1"/>
    <x v="2111"/>
    <x v="1"/>
    <x v="16890"/>
  </r>
  <r>
    <x v="0"/>
    <x v="2111"/>
    <x v="2"/>
    <x v="16891"/>
  </r>
  <r>
    <x v="1"/>
    <x v="2111"/>
    <x v="2"/>
    <x v="16892"/>
  </r>
  <r>
    <x v="0"/>
    <x v="2111"/>
    <x v="3"/>
    <x v="16893"/>
  </r>
  <r>
    <x v="1"/>
    <x v="2111"/>
    <x v="3"/>
    <x v="16894"/>
  </r>
  <r>
    <x v="0"/>
    <x v="2112"/>
    <x v="0"/>
    <x v="16895"/>
  </r>
  <r>
    <x v="1"/>
    <x v="2112"/>
    <x v="0"/>
    <x v="16896"/>
  </r>
  <r>
    <x v="0"/>
    <x v="2112"/>
    <x v="1"/>
    <x v="16897"/>
  </r>
  <r>
    <x v="1"/>
    <x v="2112"/>
    <x v="1"/>
    <x v="16898"/>
  </r>
  <r>
    <x v="0"/>
    <x v="2112"/>
    <x v="2"/>
    <x v="16899"/>
  </r>
  <r>
    <x v="1"/>
    <x v="2112"/>
    <x v="2"/>
    <x v="16900"/>
  </r>
  <r>
    <x v="0"/>
    <x v="2112"/>
    <x v="3"/>
    <x v="16901"/>
  </r>
  <r>
    <x v="1"/>
    <x v="2112"/>
    <x v="3"/>
    <x v="16902"/>
  </r>
  <r>
    <x v="0"/>
    <x v="2113"/>
    <x v="0"/>
    <x v="16903"/>
  </r>
  <r>
    <x v="1"/>
    <x v="2113"/>
    <x v="0"/>
    <x v="16904"/>
  </r>
  <r>
    <x v="0"/>
    <x v="2113"/>
    <x v="1"/>
    <x v="16905"/>
  </r>
  <r>
    <x v="1"/>
    <x v="2113"/>
    <x v="1"/>
    <x v="16906"/>
  </r>
  <r>
    <x v="0"/>
    <x v="2113"/>
    <x v="2"/>
    <x v="16907"/>
  </r>
  <r>
    <x v="1"/>
    <x v="2113"/>
    <x v="2"/>
    <x v="16908"/>
  </r>
  <r>
    <x v="0"/>
    <x v="2113"/>
    <x v="3"/>
    <x v="16909"/>
  </r>
  <r>
    <x v="1"/>
    <x v="2113"/>
    <x v="3"/>
    <x v="16910"/>
  </r>
  <r>
    <x v="0"/>
    <x v="2114"/>
    <x v="0"/>
    <x v="16911"/>
  </r>
  <r>
    <x v="1"/>
    <x v="2114"/>
    <x v="0"/>
    <x v="16912"/>
  </r>
  <r>
    <x v="0"/>
    <x v="2114"/>
    <x v="1"/>
    <x v="16913"/>
  </r>
  <r>
    <x v="1"/>
    <x v="2114"/>
    <x v="1"/>
    <x v="16914"/>
  </r>
  <r>
    <x v="0"/>
    <x v="2114"/>
    <x v="2"/>
    <x v="16915"/>
  </r>
  <r>
    <x v="1"/>
    <x v="2114"/>
    <x v="2"/>
    <x v="16916"/>
  </r>
  <r>
    <x v="0"/>
    <x v="2114"/>
    <x v="3"/>
    <x v="16917"/>
  </r>
  <r>
    <x v="1"/>
    <x v="2114"/>
    <x v="3"/>
    <x v="16918"/>
  </r>
  <r>
    <x v="0"/>
    <x v="2115"/>
    <x v="0"/>
    <x v="16919"/>
  </r>
  <r>
    <x v="1"/>
    <x v="2115"/>
    <x v="0"/>
    <x v="16920"/>
  </r>
  <r>
    <x v="0"/>
    <x v="2115"/>
    <x v="1"/>
    <x v="16921"/>
  </r>
  <r>
    <x v="1"/>
    <x v="2115"/>
    <x v="1"/>
    <x v="16922"/>
  </r>
  <r>
    <x v="0"/>
    <x v="2115"/>
    <x v="2"/>
    <x v="16923"/>
  </r>
  <r>
    <x v="1"/>
    <x v="2115"/>
    <x v="2"/>
    <x v="16924"/>
  </r>
  <r>
    <x v="0"/>
    <x v="2115"/>
    <x v="3"/>
    <x v="16925"/>
  </r>
  <r>
    <x v="1"/>
    <x v="2115"/>
    <x v="3"/>
    <x v="16926"/>
  </r>
  <r>
    <x v="0"/>
    <x v="2116"/>
    <x v="0"/>
    <x v="16927"/>
  </r>
  <r>
    <x v="1"/>
    <x v="2116"/>
    <x v="0"/>
    <x v="16928"/>
  </r>
  <r>
    <x v="0"/>
    <x v="2116"/>
    <x v="1"/>
    <x v="16929"/>
  </r>
  <r>
    <x v="1"/>
    <x v="2116"/>
    <x v="1"/>
    <x v="16930"/>
  </r>
  <r>
    <x v="0"/>
    <x v="2116"/>
    <x v="2"/>
    <x v="16931"/>
  </r>
  <r>
    <x v="1"/>
    <x v="2116"/>
    <x v="2"/>
    <x v="16932"/>
  </r>
  <r>
    <x v="0"/>
    <x v="2116"/>
    <x v="3"/>
    <x v="16933"/>
  </r>
  <r>
    <x v="1"/>
    <x v="2116"/>
    <x v="3"/>
    <x v="16934"/>
  </r>
  <r>
    <x v="0"/>
    <x v="2117"/>
    <x v="0"/>
    <x v="16935"/>
  </r>
  <r>
    <x v="1"/>
    <x v="2117"/>
    <x v="0"/>
    <x v="16936"/>
  </r>
  <r>
    <x v="0"/>
    <x v="2117"/>
    <x v="1"/>
    <x v="16937"/>
  </r>
  <r>
    <x v="1"/>
    <x v="2117"/>
    <x v="1"/>
    <x v="16938"/>
  </r>
  <r>
    <x v="0"/>
    <x v="2117"/>
    <x v="2"/>
    <x v="16939"/>
  </r>
  <r>
    <x v="1"/>
    <x v="2117"/>
    <x v="2"/>
    <x v="16940"/>
  </r>
  <r>
    <x v="0"/>
    <x v="2117"/>
    <x v="3"/>
    <x v="16941"/>
  </r>
  <r>
    <x v="1"/>
    <x v="2117"/>
    <x v="3"/>
    <x v="16942"/>
  </r>
  <r>
    <x v="0"/>
    <x v="2118"/>
    <x v="0"/>
    <x v="16943"/>
  </r>
  <r>
    <x v="1"/>
    <x v="2118"/>
    <x v="0"/>
    <x v="16944"/>
  </r>
  <r>
    <x v="0"/>
    <x v="2118"/>
    <x v="1"/>
    <x v="16945"/>
  </r>
  <r>
    <x v="1"/>
    <x v="2118"/>
    <x v="1"/>
    <x v="16946"/>
  </r>
  <r>
    <x v="0"/>
    <x v="2118"/>
    <x v="2"/>
    <x v="16947"/>
  </r>
  <r>
    <x v="1"/>
    <x v="2118"/>
    <x v="2"/>
    <x v="16948"/>
  </r>
  <r>
    <x v="0"/>
    <x v="2118"/>
    <x v="3"/>
    <x v="16949"/>
  </r>
  <r>
    <x v="1"/>
    <x v="2118"/>
    <x v="3"/>
    <x v="16950"/>
  </r>
  <r>
    <x v="0"/>
    <x v="2119"/>
    <x v="0"/>
    <x v="16951"/>
  </r>
  <r>
    <x v="1"/>
    <x v="2119"/>
    <x v="0"/>
    <x v="16952"/>
  </r>
  <r>
    <x v="0"/>
    <x v="2119"/>
    <x v="1"/>
    <x v="16953"/>
  </r>
  <r>
    <x v="1"/>
    <x v="2119"/>
    <x v="1"/>
    <x v="16954"/>
  </r>
  <r>
    <x v="0"/>
    <x v="2119"/>
    <x v="2"/>
    <x v="16955"/>
  </r>
  <r>
    <x v="1"/>
    <x v="2119"/>
    <x v="2"/>
    <x v="16956"/>
  </r>
  <r>
    <x v="0"/>
    <x v="2119"/>
    <x v="3"/>
    <x v="16957"/>
  </r>
  <r>
    <x v="1"/>
    <x v="2119"/>
    <x v="3"/>
    <x v="16958"/>
  </r>
  <r>
    <x v="0"/>
    <x v="2120"/>
    <x v="0"/>
    <x v="16959"/>
  </r>
  <r>
    <x v="1"/>
    <x v="2120"/>
    <x v="0"/>
    <x v="16960"/>
  </r>
  <r>
    <x v="0"/>
    <x v="2120"/>
    <x v="1"/>
    <x v="16961"/>
  </r>
  <r>
    <x v="1"/>
    <x v="2120"/>
    <x v="1"/>
    <x v="16962"/>
  </r>
  <r>
    <x v="0"/>
    <x v="2120"/>
    <x v="2"/>
    <x v="16963"/>
  </r>
  <r>
    <x v="1"/>
    <x v="2120"/>
    <x v="2"/>
    <x v="16964"/>
  </r>
  <r>
    <x v="0"/>
    <x v="2120"/>
    <x v="3"/>
    <x v="16965"/>
  </r>
  <r>
    <x v="1"/>
    <x v="2120"/>
    <x v="3"/>
    <x v="16966"/>
  </r>
  <r>
    <x v="0"/>
    <x v="2121"/>
    <x v="0"/>
    <x v="16967"/>
  </r>
  <r>
    <x v="1"/>
    <x v="2121"/>
    <x v="0"/>
    <x v="16968"/>
  </r>
  <r>
    <x v="0"/>
    <x v="2121"/>
    <x v="1"/>
    <x v="16969"/>
  </r>
  <r>
    <x v="1"/>
    <x v="2121"/>
    <x v="1"/>
    <x v="16970"/>
  </r>
  <r>
    <x v="0"/>
    <x v="2121"/>
    <x v="2"/>
    <x v="16971"/>
  </r>
  <r>
    <x v="1"/>
    <x v="2121"/>
    <x v="2"/>
    <x v="16972"/>
  </r>
  <r>
    <x v="0"/>
    <x v="2121"/>
    <x v="3"/>
    <x v="16973"/>
  </r>
  <r>
    <x v="1"/>
    <x v="2121"/>
    <x v="3"/>
    <x v="16974"/>
  </r>
  <r>
    <x v="0"/>
    <x v="2122"/>
    <x v="0"/>
    <x v="16975"/>
  </r>
  <r>
    <x v="1"/>
    <x v="2122"/>
    <x v="0"/>
    <x v="16976"/>
  </r>
  <r>
    <x v="0"/>
    <x v="2122"/>
    <x v="1"/>
    <x v="16977"/>
  </r>
  <r>
    <x v="1"/>
    <x v="2122"/>
    <x v="1"/>
    <x v="16978"/>
  </r>
  <r>
    <x v="0"/>
    <x v="2122"/>
    <x v="2"/>
    <x v="16979"/>
  </r>
  <r>
    <x v="1"/>
    <x v="2122"/>
    <x v="2"/>
    <x v="16980"/>
  </r>
  <r>
    <x v="0"/>
    <x v="2122"/>
    <x v="3"/>
    <x v="16981"/>
  </r>
  <r>
    <x v="1"/>
    <x v="2122"/>
    <x v="3"/>
    <x v="16982"/>
  </r>
  <r>
    <x v="0"/>
    <x v="2123"/>
    <x v="0"/>
    <x v="16983"/>
  </r>
  <r>
    <x v="1"/>
    <x v="2123"/>
    <x v="0"/>
    <x v="16984"/>
  </r>
  <r>
    <x v="0"/>
    <x v="2123"/>
    <x v="1"/>
    <x v="16985"/>
  </r>
  <r>
    <x v="1"/>
    <x v="2123"/>
    <x v="1"/>
    <x v="16986"/>
  </r>
  <r>
    <x v="0"/>
    <x v="2123"/>
    <x v="2"/>
    <x v="16987"/>
  </r>
  <r>
    <x v="1"/>
    <x v="2123"/>
    <x v="2"/>
    <x v="16988"/>
  </r>
  <r>
    <x v="0"/>
    <x v="2123"/>
    <x v="3"/>
    <x v="16989"/>
  </r>
  <r>
    <x v="1"/>
    <x v="2123"/>
    <x v="3"/>
    <x v="16990"/>
  </r>
  <r>
    <x v="0"/>
    <x v="2124"/>
    <x v="0"/>
    <x v="16991"/>
  </r>
  <r>
    <x v="1"/>
    <x v="2124"/>
    <x v="0"/>
    <x v="16992"/>
  </r>
  <r>
    <x v="0"/>
    <x v="2124"/>
    <x v="1"/>
    <x v="16993"/>
  </r>
  <r>
    <x v="1"/>
    <x v="2124"/>
    <x v="1"/>
    <x v="16994"/>
  </r>
  <r>
    <x v="0"/>
    <x v="2124"/>
    <x v="2"/>
    <x v="16995"/>
  </r>
  <r>
    <x v="1"/>
    <x v="2124"/>
    <x v="2"/>
    <x v="16996"/>
  </r>
  <r>
    <x v="0"/>
    <x v="2124"/>
    <x v="3"/>
    <x v="16997"/>
  </r>
  <r>
    <x v="1"/>
    <x v="2124"/>
    <x v="3"/>
    <x v="16998"/>
  </r>
  <r>
    <x v="0"/>
    <x v="2125"/>
    <x v="0"/>
    <x v="16999"/>
  </r>
  <r>
    <x v="1"/>
    <x v="2125"/>
    <x v="0"/>
    <x v="17000"/>
  </r>
  <r>
    <x v="0"/>
    <x v="2125"/>
    <x v="1"/>
    <x v="17001"/>
  </r>
  <r>
    <x v="1"/>
    <x v="2125"/>
    <x v="1"/>
    <x v="17002"/>
  </r>
  <r>
    <x v="0"/>
    <x v="2125"/>
    <x v="2"/>
    <x v="17003"/>
  </r>
  <r>
    <x v="1"/>
    <x v="2125"/>
    <x v="2"/>
    <x v="17004"/>
  </r>
  <r>
    <x v="0"/>
    <x v="2125"/>
    <x v="3"/>
    <x v="17005"/>
  </r>
  <r>
    <x v="1"/>
    <x v="2125"/>
    <x v="3"/>
    <x v="17006"/>
  </r>
  <r>
    <x v="0"/>
    <x v="2126"/>
    <x v="0"/>
    <x v="17007"/>
  </r>
  <r>
    <x v="1"/>
    <x v="2126"/>
    <x v="0"/>
    <x v="17008"/>
  </r>
  <r>
    <x v="0"/>
    <x v="2126"/>
    <x v="1"/>
    <x v="17009"/>
  </r>
  <r>
    <x v="1"/>
    <x v="2126"/>
    <x v="1"/>
    <x v="17010"/>
  </r>
  <r>
    <x v="0"/>
    <x v="2126"/>
    <x v="2"/>
    <x v="17011"/>
  </r>
  <r>
    <x v="1"/>
    <x v="2126"/>
    <x v="2"/>
    <x v="17012"/>
  </r>
  <r>
    <x v="0"/>
    <x v="2126"/>
    <x v="3"/>
    <x v="17013"/>
  </r>
  <r>
    <x v="1"/>
    <x v="2126"/>
    <x v="3"/>
    <x v="17014"/>
  </r>
  <r>
    <x v="0"/>
    <x v="2127"/>
    <x v="0"/>
    <x v="17015"/>
  </r>
  <r>
    <x v="1"/>
    <x v="2127"/>
    <x v="0"/>
    <x v="17016"/>
  </r>
  <r>
    <x v="0"/>
    <x v="2127"/>
    <x v="1"/>
    <x v="17017"/>
  </r>
  <r>
    <x v="1"/>
    <x v="2127"/>
    <x v="1"/>
    <x v="17018"/>
  </r>
  <r>
    <x v="0"/>
    <x v="2127"/>
    <x v="2"/>
    <x v="17019"/>
  </r>
  <r>
    <x v="1"/>
    <x v="2127"/>
    <x v="2"/>
    <x v="17020"/>
  </r>
  <r>
    <x v="0"/>
    <x v="2127"/>
    <x v="3"/>
    <x v="17021"/>
  </r>
  <r>
    <x v="1"/>
    <x v="2127"/>
    <x v="3"/>
    <x v="17022"/>
  </r>
  <r>
    <x v="0"/>
    <x v="2128"/>
    <x v="0"/>
    <x v="17023"/>
  </r>
  <r>
    <x v="1"/>
    <x v="2128"/>
    <x v="0"/>
    <x v="17024"/>
  </r>
  <r>
    <x v="0"/>
    <x v="2128"/>
    <x v="1"/>
    <x v="17025"/>
  </r>
  <r>
    <x v="1"/>
    <x v="2128"/>
    <x v="1"/>
    <x v="17026"/>
  </r>
  <r>
    <x v="0"/>
    <x v="2128"/>
    <x v="2"/>
    <x v="17027"/>
  </r>
  <r>
    <x v="1"/>
    <x v="2128"/>
    <x v="2"/>
    <x v="17028"/>
  </r>
  <r>
    <x v="0"/>
    <x v="2128"/>
    <x v="3"/>
    <x v="17029"/>
  </r>
  <r>
    <x v="1"/>
    <x v="2128"/>
    <x v="3"/>
    <x v="17030"/>
  </r>
  <r>
    <x v="0"/>
    <x v="2129"/>
    <x v="0"/>
    <x v="17031"/>
  </r>
  <r>
    <x v="1"/>
    <x v="2129"/>
    <x v="0"/>
    <x v="17032"/>
  </r>
  <r>
    <x v="0"/>
    <x v="2129"/>
    <x v="1"/>
    <x v="17033"/>
  </r>
  <r>
    <x v="1"/>
    <x v="2129"/>
    <x v="1"/>
    <x v="17034"/>
  </r>
  <r>
    <x v="0"/>
    <x v="2129"/>
    <x v="2"/>
    <x v="17035"/>
  </r>
  <r>
    <x v="1"/>
    <x v="2129"/>
    <x v="2"/>
    <x v="17036"/>
  </r>
  <r>
    <x v="0"/>
    <x v="2129"/>
    <x v="3"/>
    <x v="17037"/>
  </r>
  <r>
    <x v="1"/>
    <x v="2129"/>
    <x v="3"/>
    <x v="17038"/>
  </r>
  <r>
    <x v="0"/>
    <x v="2130"/>
    <x v="0"/>
    <x v="17039"/>
  </r>
  <r>
    <x v="1"/>
    <x v="2130"/>
    <x v="0"/>
    <x v="17040"/>
  </r>
  <r>
    <x v="0"/>
    <x v="2130"/>
    <x v="1"/>
    <x v="17041"/>
  </r>
  <r>
    <x v="1"/>
    <x v="2130"/>
    <x v="1"/>
    <x v="17042"/>
  </r>
  <r>
    <x v="0"/>
    <x v="2130"/>
    <x v="2"/>
    <x v="17043"/>
  </r>
  <r>
    <x v="1"/>
    <x v="2130"/>
    <x v="2"/>
    <x v="17044"/>
  </r>
  <r>
    <x v="0"/>
    <x v="2130"/>
    <x v="3"/>
    <x v="17045"/>
  </r>
  <r>
    <x v="1"/>
    <x v="2130"/>
    <x v="3"/>
    <x v="17046"/>
  </r>
  <r>
    <x v="0"/>
    <x v="2131"/>
    <x v="0"/>
    <x v="17047"/>
  </r>
  <r>
    <x v="1"/>
    <x v="2131"/>
    <x v="0"/>
    <x v="17048"/>
  </r>
  <r>
    <x v="0"/>
    <x v="2131"/>
    <x v="1"/>
    <x v="17049"/>
  </r>
  <r>
    <x v="1"/>
    <x v="2131"/>
    <x v="1"/>
    <x v="17050"/>
  </r>
  <r>
    <x v="0"/>
    <x v="2131"/>
    <x v="2"/>
    <x v="17051"/>
  </r>
  <r>
    <x v="1"/>
    <x v="2131"/>
    <x v="2"/>
    <x v="17052"/>
  </r>
  <r>
    <x v="0"/>
    <x v="2131"/>
    <x v="3"/>
    <x v="17053"/>
  </r>
  <r>
    <x v="1"/>
    <x v="2131"/>
    <x v="3"/>
    <x v="17054"/>
  </r>
  <r>
    <x v="0"/>
    <x v="2132"/>
    <x v="0"/>
    <x v="17055"/>
  </r>
  <r>
    <x v="1"/>
    <x v="2132"/>
    <x v="0"/>
    <x v="17056"/>
  </r>
  <r>
    <x v="0"/>
    <x v="2132"/>
    <x v="1"/>
    <x v="17057"/>
  </r>
  <r>
    <x v="1"/>
    <x v="2132"/>
    <x v="1"/>
    <x v="17058"/>
  </r>
  <r>
    <x v="0"/>
    <x v="2132"/>
    <x v="2"/>
    <x v="17059"/>
  </r>
  <r>
    <x v="1"/>
    <x v="2132"/>
    <x v="2"/>
    <x v="17060"/>
  </r>
  <r>
    <x v="0"/>
    <x v="2132"/>
    <x v="3"/>
    <x v="17061"/>
  </r>
  <r>
    <x v="1"/>
    <x v="2132"/>
    <x v="3"/>
    <x v="17062"/>
  </r>
  <r>
    <x v="0"/>
    <x v="2133"/>
    <x v="0"/>
    <x v="17063"/>
  </r>
  <r>
    <x v="1"/>
    <x v="2133"/>
    <x v="0"/>
    <x v="17064"/>
  </r>
  <r>
    <x v="0"/>
    <x v="2133"/>
    <x v="1"/>
    <x v="17065"/>
  </r>
  <r>
    <x v="1"/>
    <x v="2133"/>
    <x v="1"/>
    <x v="17066"/>
  </r>
  <r>
    <x v="0"/>
    <x v="2133"/>
    <x v="2"/>
    <x v="17067"/>
  </r>
  <r>
    <x v="1"/>
    <x v="2133"/>
    <x v="2"/>
    <x v="17068"/>
  </r>
  <r>
    <x v="0"/>
    <x v="2133"/>
    <x v="3"/>
    <x v="17069"/>
  </r>
  <r>
    <x v="1"/>
    <x v="2133"/>
    <x v="3"/>
    <x v="17070"/>
  </r>
  <r>
    <x v="0"/>
    <x v="2134"/>
    <x v="0"/>
    <x v="17071"/>
  </r>
  <r>
    <x v="1"/>
    <x v="2134"/>
    <x v="0"/>
    <x v="17072"/>
  </r>
  <r>
    <x v="0"/>
    <x v="2134"/>
    <x v="1"/>
    <x v="17073"/>
  </r>
  <r>
    <x v="1"/>
    <x v="2134"/>
    <x v="1"/>
    <x v="17074"/>
  </r>
  <r>
    <x v="0"/>
    <x v="2134"/>
    <x v="2"/>
    <x v="17075"/>
  </r>
  <r>
    <x v="1"/>
    <x v="2134"/>
    <x v="2"/>
    <x v="17076"/>
  </r>
  <r>
    <x v="0"/>
    <x v="2134"/>
    <x v="3"/>
    <x v="17077"/>
  </r>
  <r>
    <x v="1"/>
    <x v="2134"/>
    <x v="3"/>
    <x v="17078"/>
  </r>
  <r>
    <x v="0"/>
    <x v="2135"/>
    <x v="0"/>
    <x v="17079"/>
  </r>
  <r>
    <x v="1"/>
    <x v="2135"/>
    <x v="0"/>
    <x v="17080"/>
  </r>
  <r>
    <x v="0"/>
    <x v="2135"/>
    <x v="1"/>
    <x v="17081"/>
  </r>
  <r>
    <x v="1"/>
    <x v="2135"/>
    <x v="1"/>
    <x v="17082"/>
  </r>
  <r>
    <x v="0"/>
    <x v="2135"/>
    <x v="2"/>
    <x v="17083"/>
  </r>
  <r>
    <x v="1"/>
    <x v="2135"/>
    <x v="2"/>
    <x v="17084"/>
  </r>
  <r>
    <x v="0"/>
    <x v="2135"/>
    <x v="3"/>
    <x v="17085"/>
  </r>
  <r>
    <x v="1"/>
    <x v="2135"/>
    <x v="3"/>
    <x v="17086"/>
  </r>
  <r>
    <x v="0"/>
    <x v="2136"/>
    <x v="0"/>
    <x v="17087"/>
  </r>
  <r>
    <x v="1"/>
    <x v="2136"/>
    <x v="0"/>
    <x v="17088"/>
  </r>
  <r>
    <x v="0"/>
    <x v="2136"/>
    <x v="1"/>
    <x v="17089"/>
  </r>
  <r>
    <x v="1"/>
    <x v="2136"/>
    <x v="1"/>
    <x v="17090"/>
  </r>
  <r>
    <x v="0"/>
    <x v="2136"/>
    <x v="2"/>
    <x v="17091"/>
  </r>
  <r>
    <x v="1"/>
    <x v="2136"/>
    <x v="2"/>
    <x v="17092"/>
  </r>
  <r>
    <x v="0"/>
    <x v="2136"/>
    <x v="3"/>
    <x v="17093"/>
  </r>
  <r>
    <x v="1"/>
    <x v="2136"/>
    <x v="3"/>
    <x v="17094"/>
  </r>
  <r>
    <x v="0"/>
    <x v="2137"/>
    <x v="0"/>
    <x v="17095"/>
  </r>
  <r>
    <x v="1"/>
    <x v="2137"/>
    <x v="0"/>
    <x v="17096"/>
  </r>
  <r>
    <x v="0"/>
    <x v="2137"/>
    <x v="1"/>
    <x v="17097"/>
  </r>
  <r>
    <x v="1"/>
    <x v="2137"/>
    <x v="1"/>
    <x v="17098"/>
  </r>
  <r>
    <x v="0"/>
    <x v="2137"/>
    <x v="2"/>
    <x v="17099"/>
  </r>
  <r>
    <x v="1"/>
    <x v="2137"/>
    <x v="2"/>
    <x v="17100"/>
  </r>
  <r>
    <x v="0"/>
    <x v="2137"/>
    <x v="3"/>
    <x v="17101"/>
  </r>
  <r>
    <x v="1"/>
    <x v="2137"/>
    <x v="3"/>
    <x v="17102"/>
  </r>
  <r>
    <x v="0"/>
    <x v="2138"/>
    <x v="0"/>
    <x v="17103"/>
  </r>
  <r>
    <x v="1"/>
    <x v="2138"/>
    <x v="0"/>
    <x v="17104"/>
  </r>
  <r>
    <x v="0"/>
    <x v="2138"/>
    <x v="1"/>
    <x v="17105"/>
  </r>
  <r>
    <x v="1"/>
    <x v="2138"/>
    <x v="1"/>
    <x v="17106"/>
  </r>
  <r>
    <x v="0"/>
    <x v="2138"/>
    <x v="2"/>
    <x v="17107"/>
  </r>
  <r>
    <x v="1"/>
    <x v="2138"/>
    <x v="2"/>
    <x v="17108"/>
  </r>
  <r>
    <x v="0"/>
    <x v="2138"/>
    <x v="3"/>
    <x v="17109"/>
  </r>
  <r>
    <x v="1"/>
    <x v="2138"/>
    <x v="3"/>
    <x v="17110"/>
  </r>
  <r>
    <x v="0"/>
    <x v="2139"/>
    <x v="0"/>
    <x v="17111"/>
  </r>
  <r>
    <x v="1"/>
    <x v="2139"/>
    <x v="0"/>
    <x v="17112"/>
  </r>
  <r>
    <x v="0"/>
    <x v="2139"/>
    <x v="1"/>
    <x v="17113"/>
  </r>
  <r>
    <x v="1"/>
    <x v="2139"/>
    <x v="1"/>
    <x v="17114"/>
  </r>
  <r>
    <x v="0"/>
    <x v="2139"/>
    <x v="2"/>
    <x v="17115"/>
  </r>
  <r>
    <x v="1"/>
    <x v="2139"/>
    <x v="2"/>
    <x v="17116"/>
  </r>
  <r>
    <x v="0"/>
    <x v="2139"/>
    <x v="3"/>
    <x v="17117"/>
  </r>
  <r>
    <x v="1"/>
    <x v="2139"/>
    <x v="3"/>
    <x v="17118"/>
  </r>
  <r>
    <x v="0"/>
    <x v="2140"/>
    <x v="0"/>
    <x v="17119"/>
  </r>
  <r>
    <x v="1"/>
    <x v="2140"/>
    <x v="0"/>
    <x v="17120"/>
  </r>
  <r>
    <x v="0"/>
    <x v="2140"/>
    <x v="1"/>
    <x v="17121"/>
  </r>
  <r>
    <x v="1"/>
    <x v="2140"/>
    <x v="1"/>
    <x v="17122"/>
  </r>
  <r>
    <x v="0"/>
    <x v="2140"/>
    <x v="2"/>
    <x v="17123"/>
  </r>
  <r>
    <x v="1"/>
    <x v="2140"/>
    <x v="2"/>
    <x v="17124"/>
  </r>
  <r>
    <x v="0"/>
    <x v="2140"/>
    <x v="3"/>
    <x v="17125"/>
  </r>
  <r>
    <x v="1"/>
    <x v="2140"/>
    <x v="3"/>
    <x v="17126"/>
  </r>
  <r>
    <x v="0"/>
    <x v="2141"/>
    <x v="0"/>
    <x v="17127"/>
  </r>
  <r>
    <x v="1"/>
    <x v="2141"/>
    <x v="0"/>
    <x v="17128"/>
  </r>
  <r>
    <x v="0"/>
    <x v="2141"/>
    <x v="1"/>
    <x v="17129"/>
  </r>
  <r>
    <x v="1"/>
    <x v="2141"/>
    <x v="1"/>
    <x v="17130"/>
  </r>
  <r>
    <x v="0"/>
    <x v="2141"/>
    <x v="2"/>
    <x v="17131"/>
  </r>
  <r>
    <x v="1"/>
    <x v="2141"/>
    <x v="2"/>
    <x v="17132"/>
  </r>
  <r>
    <x v="0"/>
    <x v="2141"/>
    <x v="3"/>
    <x v="17133"/>
  </r>
  <r>
    <x v="1"/>
    <x v="2141"/>
    <x v="3"/>
    <x v="17134"/>
  </r>
  <r>
    <x v="0"/>
    <x v="2142"/>
    <x v="0"/>
    <x v="17135"/>
  </r>
  <r>
    <x v="1"/>
    <x v="2142"/>
    <x v="0"/>
    <x v="17136"/>
  </r>
  <r>
    <x v="0"/>
    <x v="2142"/>
    <x v="1"/>
    <x v="17137"/>
  </r>
  <r>
    <x v="1"/>
    <x v="2142"/>
    <x v="1"/>
    <x v="17138"/>
  </r>
  <r>
    <x v="0"/>
    <x v="2142"/>
    <x v="2"/>
    <x v="17139"/>
  </r>
  <r>
    <x v="1"/>
    <x v="2142"/>
    <x v="2"/>
    <x v="17140"/>
  </r>
  <r>
    <x v="0"/>
    <x v="2142"/>
    <x v="3"/>
    <x v="17141"/>
  </r>
  <r>
    <x v="1"/>
    <x v="2142"/>
    <x v="3"/>
    <x v="17142"/>
  </r>
  <r>
    <x v="0"/>
    <x v="2143"/>
    <x v="0"/>
    <x v="17143"/>
  </r>
  <r>
    <x v="1"/>
    <x v="2143"/>
    <x v="0"/>
    <x v="17144"/>
  </r>
  <r>
    <x v="0"/>
    <x v="2143"/>
    <x v="1"/>
    <x v="17145"/>
  </r>
  <r>
    <x v="1"/>
    <x v="2143"/>
    <x v="1"/>
    <x v="17146"/>
  </r>
  <r>
    <x v="0"/>
    <x v="2143"/>
    <x v="2"/>
    <x v="17147"/>
  </r>
  <r>
    <x v="1"/>
    <x v="2143"/>
    <x v="2"/>
    <x v="17148"/>
  </r>
  <r>
    <x v="0"/>
    <x v="2143"/>
    <x v="3"/>
    <x v="17149"/>
  </r>
  <r>
    <x v="1"/>
    <x v="2143"/>
    <x v="3"/>
    <x v="17150"/>
  </r>
  <r>
    <x v="0"/>
    <x v="2144"/>
    <x v="0"/>
    <x v="17151"/>
  </r>
  <r>
    <x v="1"/>
    <x v="2144"/>
    <x v="0"/>
    <x v="17152"/>
  </r>
  <r>
    <x v="0"/>
    <x v="2144"/>
    <x v="1"/>
    <x v="17153"/>
  </r>
  <r>
    <x v="1"/>
    <x v="2144"/>
    <x v="1"/>
    <x v="17154"/>
  </r>
  <r>
    <x v="0"/>
    <x v="2144"/>
    <x v="2"/>
    <x v="17155"/>
  </r>
  <r>
    <x v="1"/>
    <x v="2144"/>
    <x v="2"/>
    <x v="17156"/>
  </r>
  <r>
    <x v="0"/>
    <x v="2144"/>
    <x v="3"/>
    <x v="17157"/>
  </r>
  <r>
    <x v="1"/>
    <x v="2144"/>
    <x v="3"/>
    <x v="17158"/>
  </r>
  <r>
    <x v="0"/>
    <x v="2145"/>
    <x v="0"/>
    <x v="17159"/>
  </r>
  <r>
    <x v="1"/>
    <x v="2145"/>
    <x v="0"/>
    <x v="17160"/>
  </r>
  <r>
    <x v="0"/>
    <x v="2145"/>
    <x v="1"/>
    <x v="17161"/>
  </r>
  <r>
    <x v="1"/>
    <x v="2145"/>
    <x v="1"/>
    <x v="17162"/>
  </r>
  <r>
    <x v="0"/>
    <x v="2145"/>
    <x v="2"/>
    <x v="17163"/>
  </r>
  <r>
    <x v="1"/>
    <x v="2145"/>
    <x v="2"/>
    <x v="17164"/>
  </r>
  <r>
    <x v="0"/>
    <x v="2145"/>
    <x v="3"/>
    <x v="17165"/>
  </r>
  <r>
    <x v="1"/>
    <x v="2145"/>
    <x v="3"/>
    <x v="17166"/>
  </r>
  <r>
    <x v="0"/>
    <x v="2146"/>
    <x v="0"/>
    <x v="17167"/>
  </r>
  <r>
    <x v="1"/>
    <x v="2146"/>
    <x v="0"/>
    <x v="17168"/>
  </r>
  <r>
    <x v="0"/>
    <x v="2146"/>
    <x v="1"/>
    <x v="17169"/>
  </r>
  <r>
    <x v="1"/>
    <x v="2146"/>
    <x v="1"/>
    <x v="17170"/>
  </r>
  <r>
    <x v="0"/>
    <x v="2146"/>
    <x v="2"/>
    <x v="17171"/>
  </r>
  <r>
    <x v="1"/>
    <x v="2146"/>
    <x v="2"/>
    <x v="17172"/>
  </r>
  <r>
    <x v="0"/>
    <x v="2146"/>
    <x v="3"/>
    <x v="17173"/>
  </r>
  <r>
    <x v="1"/>
    <x v="2146"/>
    <x v="3"/>
    <x v="17174"/>
  </r>
  <r>
    <x v="0"/>
    <x v="2147"/>
    <x v="0"/>
    <x v="17175"/>
  </r>
  <r>
    <x v="1"/>
    <x v="2147"/>
    <x v="0"/>
    <x v="17176"/>
  </r>
  <r>
    <x v="0"/>
    <x v="2147"/>
    <x v="1"/>
    <x v="17177"/>
  </r>
  <r>
    <x v="1"/>
    <x v="2147"/>
    <x v="1"/>
    <x v="17178"/>
  </r>
  <r>
    <x v="0"/>
    <x v="2147"/>
    <x v="2"/>
    <x v="17179"/>
  </r>
  <r>
    <x v="1"/>
    <x v="2147"/>
    <x v="2"/>
    <x v="17180"/>
  </r>
  <r>
    <x v="0"/>
    <x v="2147"/>
    <x v="3"/>
    <x v="17181"/>
  </r>
  <r>
    <x v="1"/>
    <x v="2147"/>
    <x v="3"/>
    <x v="17182"/>
  </r>
  <r>
    <x v="0"/>
    <x v="2148"/>
    <x v="0"/>
    <x v="17183"/>
  </r>
  <r>
    <x v="1"/>
    <x v="2148"/>
    <x v="0"/>
    <x v="17184"/>
  </r>
  <r>
    <x v="0"/>
    <x v="2148"/>
    <x v="1"/>
    <x v="17185"/>
  </r>
  <r>
    <x v="1"/>
    <x v="2148"/>
    <x v="1"/>
    <x v="17186"/>
  </r>
  <r>
    <x v="0"/>
    <x v="2148"/>
    <x v="2"/>
    <x v="17187"/>
  </r>
  <r>
    <x v="1"/>
    <x v="2148"/>
    <x v="2"/>
    <x v="17188"/>
  </r>
  <r>
    <x v="0"/>
    <x v="2148"/>
    <x v="3"/>
    <x v="17189"/>
  </r>
  <r>
    <x v="1"/>
    <x v="2148"/>
    <x v="3"/>
    <x v="17190"/>
  </r>
  <r>
    <x v="0"/>
    <x v="2149"/>
    <x v="0"/>
    <x v="17191"/>
  </r>
  <r>
    <x v="1"/>
    <x v="2149"/>
    <x v="0"/>
    <x v="17192"/>
  </r>
  <r>
    <x v="0"/>
    <x v="2149"/>
    <x v="1"/>
    <x v="17193"/>
  </r>
  <r>
    <x v="1"/>
    <x v="2149"/>
    <x v="1"/>
    <x v="17194"/>
  </r>
  <r>
    <x v="0"/>
    <x v="2149"/>
    <x v="2"/>
    <x v="17195"/>
  </r>
  <r>
    <x v="1"/>
    <x v="2149"/>
    <x v="2"/>
    <x v="17196"/>
  </r>
  <r>
    <x v="0"/>
    <x v="2149"/>
    <x v="3"/>
    <x v="17197"/>
  </r>
  <r>
    <x v="1"/>
    <x v="2149"/>
    <x v="3"/>
    <x v="17198"/>
  </r>
  <r>
    <x v="0"/>
    <x v="2150"/>
    <x v="0"/>
    <x v="17199"/>
  </r>
  <r>
    <x v="1"/>
    <x v="2150"/>
    <x v="0"/>
    <x v="17200"/>
  </r>
  <r>
    <x v="0"/>
    <x v="2150"/>
    <x v="1"/>
    <x v="17201"/>
  </r>
  <r>
    <x v="1"/>
    <x v="2150"/>
    <x v="1"/>
    <x v="17202"/>
  </r>
  <r>
    <x v="0"/>
    <x v="2150"/>
    <x v="2"/>
    <x v="17203"/>
  </r>
  <r>
    <x v="1"/>
    <x v="2150"/>
    <x v="2"/>
    <x v="17204"/>
  </r>
  <r>
    <x v="0"/>
    <x v="2150"/>
    <x v="3"/>
    <x v="17205"/>
  </r>
  <r>
    <x v="1"/>
    <x v="2150"/>
    <x v="3"/>
    <x v="17206"/>
  </r>
  <r>
    <x v="0"/>
    <x v="2151"/>
    <x v="0"/>
    <x v="17207"/>
  </r>
  <r>
    <x v="1"/>
    <x v="2151"/>
    <x v="0"/>
    <x v="17208"/>
  </r>
  <r>
    <x v="0"/>
    <x v="2151"/>
    <x v="1"/>
    <x v="17209"/>
  </r>
  <r>
    <x v="1"/>
    <x v="2151"/>
    <x v="1"/>
    <x v="17210"/>
  </r>
  <r>
    <x v="0"/>
    <x v="2151"/>
    <x v="2"/>
    <x v="17211"/>
  </r>
  <r>
    <x v="1"/>
    <x v="2151"/>
    <x v="2"/>
    <x v="17212"/>
  </r>
  <r>
    <x v="0"/>
    <x v="2151"/>
    <x v="3"/>
    <x v="17213"/>
  </r>
  <r>
    <x v="1"/>
    <x v="2151"/>
    <x v="3"/>
    <x v="17214"/>
  </r>
  <r>
    <x v="0"/>
    <x v="2152"/>
    <x v="0"/>
    <x v="17215"/>
  </r>
  <r>
    <x v="1"/>
    <x v="2152"/>
    <x v="0"/>
    <x v="17216"/>
  </r>
  <r>
    <x v="0"/>
    <x v="2152"/>
    <x v="1"/>
    <x v="17217"/>
  </r>
  <r>
    <x v="1"/>
    <x v="2152"/>
    <x v="1"/>
    <x v="17218"/>
  </r>
  <r>
    <x v="0"/>
    <x v="2152"/>
    <x v="2"/>
    <x v="17219"/>
  </r>
  <r>
    <x v="1"/>
    <x v="2152"/>
    <x v="2"/>
    <x v="17220"/>
  </r>
  <r>
    <x v="0"/>
    <x v="2152"/>
    <x v="3"/>
    <x v="17221"/>
  </r>
  <r>
    <x v="1"/>
    <x v="2152"/>
    <x v="3"/>
    <x v="17222"/>
  </r>
  <r>
    <x v="0"/>
    <x v="2153"/>
    <x v="0"/>
    <x v="17223"/>
  </r>
  <r>
    <x v="1"/>
    <x v="2153"/>
    <x v="0"/>
    <x v="17224"/>
  </r>
  <r>
    <x v="0"/>
    <x v="2153"/>
    <x v="1"/>
    <x v="17225"/>
  </r>
  <r>
    <x v="1"/>
    <x v="2153"/>
    <x v="1"/>
    <x v="17226"/>
  </r>
  <r>
    <x v="0"/>
    <x v="2153"/>
    <x v="2"/>
    <x v="17227"/>
  </r>
  <r>
    <x v="1"/>
    <x v="2153"/>
    <x v="2"/>
    <x v="17228"/>
  </r>
  <r>
    <x v="0"/>
    <x v="2153"/>
    <x v="3"/>
    <x v="17229"/>
  </r>
  <r>
    <x v="1"/>
    <x v="2153"/>
    <x v="3"/>
    <x v="17230"/>
  </r>
  <r>
    <x v="0"/>
    <x v="2154"/>
    <x v="0"/>
    <x v="17231"/>
  </r>
  <r>
    <x v="1"/>
    <x v="2154"/>
    <x v="0"/>
    <x v="17232"/>
  </r>
  <r>
    <x v="0"/>
    <x v="2154"/>
    <x v="1"/>
    <x v="17233"/>
  </r>
  <r>
    <x v="1"/>
    <x v="2154"/>
    <x v="1"/>
    <x v="17234"/>
  </r>
  <r>
    <x v="0"/>
    <x v="2154"/>
    <x v="2"/>
    <x v="17235"/>
  </r>
  <r>
    <x v="1"/>
    <x v="2154"/>
    <x v="2"/>
    <x v="17236"/>
  </r>
  <r>
    <x v="0"/>
    <x v="2154"/>
    <x v="3"/>
    <x v="17237"/>
  </r>
  <r>
    <x v="1"/>
    <x v="2154"/>
    <x v="3"/>
    <x v="17238"/>
  </r>
  <r>
    <x v="0"/>
    <x v="2155"/>
    <x v="0"/>
    <x v="17239"/>
  </r>
  <r>
    <x v="1"/>
    <x v="2155"/>
    <x v="0"/>
    <x v="17240"/>
  </r>
  <r>
    <x v="0"/>
    <x v="2155"/>
    <x v="1"/>
    <x v="17241"/>
  </r>
  <r>
    <x v="1"/>
    <x v="2155"/>
    <x v="1"/>
    <x v="17242"/>
  </r>
  <r>
    <x v="0"/>
    <x v="2155"/>
    <x v="2"/>
    <x v="17243"/>
  </r>
  <r>
    <x v="1"/>
    <x v="2155"/>
    <x v="2"/>
    <x v="17244"/>
  </r>
  <r>
    <x v="0"/>
    <x v="2155"/>
    <x v="3"/>
    <x v="17245"/>
  </r>
  <r>
    <x v="1"/>
    <x v="2155"/>
    <x v="3"/>
    <x v="17246"/>
  </r>
  <r>
    <x v="0"/>
    <x v="2156"/>
    <x v="0"/>
    <x v="17247"/>
  </r>
  <r>
    <x v="1"/>
    <x v="2156"/>
    <x v="0"/>
    <x v="17248"/>
  </r>
  <r>
    <x v="0"/>
    <x v="2156"/>
    <x v="1"/>
    <x v="17249"/>
  </r>
  <r>
    <x v="1"/>
    <x v="2156"/>
    <x v="1"/>
    <x v="17250"/>
  </r>
  <r>
    <x v="0"/>
    <x v="2156"/>
    <x v="2"/>
    <x v="17251"/>
  </r>
  <r>
    <x v="1"/>
    <x v="2156"/>
    <x v="2"/>
    <x v="17252"/>
  </r>
  <r>
    <x v="0"/>
    <x v="2156"/>
    <x v="3"/>
    <x v="17253"/>
  </r>
  <r>
    <x v="1"/>
    <x v="2156"/>
    <x v="3"/>
    <x v="17254"/>
  </r>
  <r>
    <x v="0"/>
    <x v="2157"/>
    <x v="0"/>
    <x v="17255"/>
  </r>
  <r>
    <x v="1"/>
    <x v="2157"/>
    <x v="0"/>
    <x v="17256"/>
  </r>
  <r>
    <x v="0"/>
    <x v="2157"/>
    <x v="1"/>
    <x v="17257"/>
  </r>
  <r>
    <x v="1"/>
    <x v="2157"/>
    <x v="1"/>
    <x v="17258"/>
  </r>
  <r>
    <x v="0"/>
    <x v="2157"/>
    <x v="2"/>
    <x v="17259"/>
  </r>
  <r>
    <x v="1"/>
    <x v="2157"/>
    <x v="2"/>
    <x v="17260"/>
  </r>
  <r>
    <x v="0"/>
    <x v="2157"/>
    <x v="3"/>
    <x v="17261"/>
  </r>
  <r>
    <x v="1"/>
    <x v="2157"/>
    <x v="3"/>
    <x v="17262"/>
  </r>
  <r>
    <x v="0"/>
    <x v="2158"/>
    <x v="0"/>
    <x v="17263"/>
  </r>
  <r>
    <x v="1"/>
    <x v="2158"/>
    <x v="0"/>
    <x v="17264"/>
  </r>
  <r>
    <x v="0"/>
    <x v="2158"/>
    <x v="1"/>
    <x v="17265"/>
  </r>
  <r>
    <x v="1"/>
    <x v="2158"/>
    <x v="1"/>
    <x v="17266"/>
  </r>
  <r>
    <x v="0"/>
    <x v="2158"/>
    <x v="2"/>
    <x v="17267"/>
  </r>
  <r>
    <x v="1"/>
    <x v="2158"/>
    <x v="2"/>
    <x v="17268"/>
  </r>
  <r>
    <x v="0"/>
    <x v="2158"/>
    <x v="3"/>
    <x v="17269"/>
  </r>
  <r>
    <x v="1"/>
    <x v="2158"/>
    <x v="3"/>
    <x v="17270"/>
  </r>
  <r>
    <x v="0"/>
    <x v="2159"/>
    <x v="0"/>
    <x v="17271"/>
  </r>
  <r>
    <x v="1"/>
    <x v="2159"/>
    <x v="0"/>
    <x v="17272"/>
  </r>
  <r>
    <x v="0"/>
    <x v="2159"/>
    <x v="1"/>
    <x v="17273"/>
  </r>
  <r>
    <x v="1"/>
    <x v="2159"/>
    <x v="1"/>
    <x v="17274"/>
  </r>
  <r>
    <x v="0"/>
    <x v="2159"/>
    <x v="2"/>
    <x v="17275"/>
  </r>
  <r>
    <x v="1"/>
    <x v="2159"/>
    <x v="2"/>
    <x v="17276"/>
  </r>
  <r>
    <x v="0"/>
    <x v="2159"/>
    <x v="3"/>
    <x v="17277"/>
  </r>
  <r>
    <x v="1"/>
    <x v="2159"/>
    <x v="3"/>
    <x v="17278"/>
  </r>
  <r>
    <x v="0"/>
    <x v="2160"/>
    <x v="0"/>
    <x v="17279"/>
  </r>
  <r>
    <x v="1"/>
    <x v="2160"/>
    <x v="0"/>
    <x v="17280"/>
  </r>
  <r>
    <x v="0"/>
    <x v="2160"/>
    <x v="1"/>
    <x v="17281"/>
  </r>
  <r>
    <x v="1"/>
    <x v="2160"/>
    <x v="1"/>
    <x v="17282"/>
  </r>
  <r>
    <x v="0"/>
    <x v="2160"/>
    <x v="2"/>
    <x v="17283"/>
  </r>
  <r>
    <x v="1"/>
    <x v="2160"/>
    <x v="2"/>
    <x v="17284"/>
  </r>
  <r>
    <x v="0"/>
    <x v="2160"/>
    <x v="3"/>
    <x v="17285"/>
  </r>
  <r>
    <x v="1"/>
    <x v="2160"/>
    <x v="3"/>
    <x v="17286"/>
  </r>
  <r>
    <x v="0"/>
    <x v="2161"/>
    <x v="0"/>
    <x v="17287"/>
  </r>
  <r>
    <x v="1"/>
    <x v="2161"/>
    <x v="0"/>
    <x v="17288"/>
  </r>
  <r>
    <x v="0"/>
    <x v="2161"/>
    <x v="1"/>
    <x v="17289"/>
  </r>
  <r>
    <x v="1"/>
    <x v="2161"/>
    <x v="1"/>
    <x v="17290"/>
  </r>
  <r>
    <x v="0"/>
    <x v="2161"/>
    <x v="2"/>
    <x v="17291"/>
  </r>
  <r>
    <x v="1"/>
    <x v="2161"/>
    <x v="2"/>
    <x v="17292"/>
  </r>
  <r>
    <x v="0"/>
    <x v="2161"/>
    <x v="3"/>
    <x v="17293"/>
  </r>
  <r>
    <x v="1"/>
    <x v="2161"/>
    <x v="3"/>
    <x v="17294"/>
  </r>
  <r>
    <x v="0"/>
    <x v="2162"/>
    <x v="0"/>
    <x v="17295"/>
  </r>
  <r>
    <x v="1"/>
    <x v="2162"/>
    <x v="0"/>
    <x v="17296"/>
  </r>
  <r>
    <x v="0"/>
    <x v="2162"/>
    <x v="1"/>
    <x v="17297"/>
  </r>
  <r>
    <x v="1"/>
    <x v="2162"/>
    <x v="1"/>
    <x v="17298"/>
  </r>
  <r>
    <x v="0"/>
    <x v="2162"/>
    <x v="2"/>
    <x v="17299"/>
  </r>
  <r>
    <x v="1"/>
    <x v="2162"/>
    <x v="2"/>
    <x v="17300"/>
  </r>
  <r>
    <x v="0"/>
    <x v="2162"/>
    <x v="3"/>
    <x v="17301"/>
  </r>
  <r>
    <x v="1"/>
    <x v="2162"/>
    <x v="3"/>
    <x v="17302"/>
  </r>
  <r>
    <x v="0"/>
    <x v="2163"/>
    <x v="0"/>
    <x v="17303"/>
  </r>
  <r>
    <x v="1"/>
    <x v="2163"/>
    <x v="0"/>
    <x v="17304"/>
  </r>
  <r>
    <x v="0"/>
    <x v="2163"/>
    <x v="1"/>
    <x v="17305"/>
  </r>
  <r>
    <x v="1"/>
    <x v="2163"/>
    <x v="1"/>
    <x v="17306"/>
  </r>
  <r>
    <x v="0"/>
    <x v="2163"/>
    <x v="2"/>
    <x v="17307"/>
  </r>
  <r>
    <x v="1"/>
    <x v="2163"/>
    <x v="2"/>
    <x v="17308"/>
  </r>
  <r>
    <x v="0"/>
    <x v="2163"/>
    <x v="3"/>
    <x v="17309"/>
  </r>
  <r>
    <x v="1"/>
    <x v="2163"/>
    <x v="3"/>
    <x v="17310"/>
  </r>
  <r>
    <x v="0"/>
    <x v="2164"/>
    <x v="0"/>
    <x v="17311"/>
  </r>
  <r>
    <x v="1"/>
    <x v="2164"/>
    <x v="0"/>
    <x v="17312"/>
  </r>
  <r>
    <x v="0"/>
    <x v="2164"/>
    <x v="1"/>
    <x v="17313"/>
  </r>
  <r>
    <x v="1"/>
    <x v="2164"/>
    <x v="1"/>
    <x v="17314"/>
  </r>
  <r>
    <x v="0"/>
    <x v="2164"/>
    <x v="2"/>
    <x v="17315"/>
  </r>
  <r>
    <x v="1"/>
    <x v="2164"/>
    <x v="2"/>
    <x v="17316"/>
  </r>
  <r>
    <x v="0"/>
    <x v="2164"/>
    <x v="3"/>
    <x v="17317"/>
  </r>
  <r>
    <x v="1"/>
    <x v="2164"/>
    <x v="3"/>
    <x v="17318"/>
  </r>
  <r>
    <x v="0"/>
    <x v="2165"/>
    <x v="0"/>
    <x v="17319"/>
  </r>
  <r>
    <x v="1"/>
    <x v="2165"/>
    <x v="0"/>
    <x v="17320"/>
  </r>
  <r>
    <x v="0"/>
    <x v="2165"/>
    <x v="1"/>
    <x v="17321"/>
  </r>
  <r>
    <x v="1"/>
    <x v="2165"/>
    <x v="1"/>
    <x v="17322"/>
  </r>
  <r>
    <x v="0"/>
    <x v="2165"/>
    <x v="2"/>
    <x v="17323"/>
  </r>
  <r>
    <x v="1"/>
    <x v="2165"/>
    <x v="2"/>
    <x v="17324"/>
  </r>
  <r>
    <x v="0"/>
    <x v="2165"/>
    <x v="3"/>
    <x v="17325"/>
  </r>
  <r>
    <x v="1"/>
    <x v="2165"/>
    <x v="3"/>
    <x v="17326"/>
  </r>
  <r>
    <x v="0"/>
    <x v="2166"/>
    <x v="0"/>
    <x v="17327"/>
  </r>
  <r>
    <x v="1"/>
    <x v="2166"/>
    <x v="0"/>
    <x v="17328"/>
  </r>
  <r>
    <x v="0"/>
    <x v="2166"/>
    <x v="1"/>
    <x v="17329"/>
  </r>
  <r>
    <x v="1"/>
    <x v="2166"/>
    <x v="1"/>
    <x v="17330"/>
  </r>
  <r>
    <x v="0"/>
    <x v="2166"/>
    <x v="2"/>
    <x v="17331"/>
  </r>
  <r>
    <x v="1"/>
    <x v="2166"/>
    <x v="2"/>
    <x v="17332"/>
  </r>
  <r>
    <x v="0"/>
    <x v="2166"/>
    <x v="3"/>
    <x v="17333"/>
  </r>
  <r>
    <x v="1"/>
    <x v="2166"/>
    <x v="3"/>
    <x v="17334"/>
  </r>
  <r>
    <x v="0"/>
    <x v="2167"/>
    <x v="0"/>
    <x v="17335"/>
  </r>
  <r>
    <x v="1"/>
    <x v="2167"/>
    <x v="0"/>
    <x v="17336"/>
  </r>
  <r>
    <x v="0"/>
    <x v="2167"/>
    <x v="1"/>
    <x v="17337"/>
  </r>
  <r>
    <x v="1"/>
    <x v="2167"/>
    <x v="1"/>
    <x v="17338"/>
  </r>
  <r>
    <x v="0"/>
    <x v="2167"/>
    <x v="2"/>
    <x v="17339"/>
  </r>
  <r>
    <x v="1"/>
    <x v="2167"/>
    <x v="2"/>
    <x v="17340"/>
  </r>
  <r>
    <x v="0"/>
    <x v="2167"/>
    <x v="3"/>
    <x v="17341"/>
  </r>
  <r>
    <x v="1"/>
    <x v="2167"/>
    <x v="3"/>
    <x v="17342"/>
  </r>
  <r>
    <x v="0"/>
    <x v="2168"/>
    <x v="0"/>
    <x v="17343"/>
  </r>
  <r>
    <x v="1"/>
    <x v="2168"/>
    <x v="0"/>
    <x v="17344"/>
  </r>
  <r>
    <x v="0"/>
    <x v="2168"/>
    <x v="1"/>
    <x v="17345"/>
  </r>
  <r>
    <x v="1"/>
    <x v="2168"/>
    <x v="1"/>
    <x v="17346"/>
  </r>
  <r>
    <x v="0"/>
    <x v="2168"/>
    <x v="2"/>
    <x v="17347"/>
  </r>
  <r>
    <x v="1"/>
    <x v="2168"/>
    <x v="2"/>
    <x v="17348"/>
  </r>
  <r>
    <x v="0"/>
    <x v="2168"/>
    <x v="3"/>
    <x v="17349"/>
  </r>
  <r>
    <x v="1"/>
    <x v="2168"/>
    <x v="3"/>
    <x v="17350"/>
  </r>
  <r>
    <x v="0"/>
    <x v="2169"/>
    <x v="0"/>
    <x v="17351"/>
  </r>
  <r>
    <x v="1"/>
    <x v="2169"/>
    <x v="0"/>
    <x v="17352"/>
  </r>
  <r>
    <x v="0"/>
    <x v="2169"/>
    <x v="1"/>
    <x v="17353"/>
  </r>
  <r>
    <x v="1"/>
    <x v="2169"/>
    <x v="1"/>
    <x v="17354"/>
  </r>
  <r>
    <x v="0"/>
    <x v="2169"/>
    <x v="2"/>
    <x v="17355"/>
  </r>
  <r>
    <x v="1"/>
    <x v="2169"/>
    <x v="2"/>
    <x v="17356"/>
  </r>
  <r>
    <x v="0"/>
    <x v="2169"/>
    <x v="3"/>
    <x v="17357"/>
  </r>
  <r>
    <x v="1"/>
    <x v="2169"/>
    <x v="3"/>
    <x v="17358"/>
  </r>
  <r>
    <x v="0"/>
    <x v="2170"/>
    <x v="0"/>
    <x v="17359"/>
  </r>
  <r>
    <x v="1"/>
    <x v="2170"/>
    <x v="0"/>
    <x v="17360"/>
  </r>
  <r>
    <x v="0"/>
    <x v="2170"/>
    <x v="1"/>
    <x v="17361"/>
  </r>
  <r>
    <x v="1"/>
    <x v="2170"/>
    <x v="1"/>
    <x v="17362"/>
  </r>
  <r>
    <x v="0"/>
    <x v="2170"/>
    <x v="2"/>
    <x v="17363"/>
  </r>
  <r>
    <x v="1"/>
    <x v="2170"/>
    <x v="2"/>
    <x v="17364"/>
  </r>
  <r>
    <x v="0"/>
    <x v="2170"/>
    <x v="3"/>
    <x v="17365"/>
  </r>
  <r>
    <x v="1"/>
    <x v="2170"/>
    <x v="3"/>
    <x v="17366"/>
  </r>
  <r>
    <x v="0"/>
    <x v="2171"/>
    <x v="0"/>
    <x v="17367"/>
  </r>
  <r>
    <x v="1"/>
    <x v="2171"/>
    <x v="0"/>
    <x v="17368"/>
  </r>
  <r>
    <x v="0"/>
    <x v="2171"/>
    <x v="1"/>
    <x v="17369"/>
  </r>
  <r>
    <x v="1"/>
    <x v="2171"/>
    <x v="1"/>
    <x v="17370"/>
  </r>
  <r>
    <x v="0"/>
    <x v="2171"/>
    <x v="2"/>
    <x v="17371"/>
  </r>
  <r>
    <x v="1"/>
    <x v="2171"/>
    <x v="2"/>
    <x v="17372"/>
  </r>
  <r>
    <x v="0"/>
    <x v="2171"/>
    <x v="3"/>
    <x v="17373"/>
  </r>
  <r>
    <x v="1"/>
    <x v="2171"/>
    <x v="3"/>
    <x v="17374"/>
  </r>
  <r>
    <x v="0"/>
    <x v="2172"/>
    <x v="0"/>
    <x v="17375"/>
  </r>
  <r>
    <x v="1"/>
    <x v="2172"/>
    <x v="0"/>
    <x v="17376"/>
  </r>
  <r>
    <x v="0"/>
    <x v="2172"/>
    <x v="1"/>
    <x v="17377"/>
  </r>
  <r>
    <x v="1"/>
    <x v="2172"/>
    <x v="1"/>
    <x v="17378"/>
  </r>
  <r>
    <x v="0"/>
    <x v="2172"/>
    <x v="2"/>
    <x v="17379"/>
  </r>
  <r>
    <x v="1"/>
    <x v="2172"/>
    <x v="2"/>
    <x v="17380"/>
  </r>
  <r>
    <x v="0"/>
    <x v="2172"/>
    <x v="3"/>
    <x v="17381"/>
  </r>
  <r>
    <x v="1"/>
    <x v="2172"/>
    <x v="3"/>
    <x v="17382"/>
  </r>
  <r>
    <x v="0"/>
    <x v="2173"/>
    <x v="0"/>
    <x v="17383"/>
  </r>
  <r>
    <x v="1"/>
    <x v="2173"/>
    <x v="0"/>
    <x v="17384"/>
  </r>
  <r>
    <x v="0"/>
    <x v="2173"/>
    <x v="1"/>
    <x v="17385"/>
  </r>
  <r>
    <x v="1"/>
    <x v="2173"/>
    <x v="1"/>
    <x v="17386"/>
  </r>
  <r>
    <x v="0"/>
    <x v="2173"/>
    <x v="2"/>
    <x v="17387"/>
  </r>
  <r>
    <x v="1"/>
    <x v="2173"/>
    <x v="2"/>
    <x v="17388"/>
  </r>
  <r>
    <x v="0"/>
    <x v="2173"/>
    <x v="3"/>
    <x v="17389"/>
  </r>
  <r>
    <x v="1"/>
    <x v="2173"/>
    <x v="3"/>
    <x v="17390"/>
  </r>
  <r>
    <x v="0"/>
    <x v="2174"/>
    <x v="0"/>
    <x v="17391"/>
  </r>
  <r>
    <x v="1"/>
    <x v="2174"/>
    <x v="0"/>
    <x v="17392"/>
  </r>
  <r>
    <x v="0"/>
    <x v="2174"/>
    <x v="1"/>
    <x v="17393"/>
  </r>
  <r>
    <x v="1"/>
    <x v="2174"/>
    <x v="1"/>
    <x v="17394"/>
  </r>
  <r>
    <x v="0"/>
    <x v="2174"/>
    <x v="2"/>
    <x v="17395"/>
  </r>
  <r>
    <x v="1"/>
    <x v="2174"/>
    <x v="2"/>
    <x v="17396"/>
  </r>
  <r>
    <x v="0"/>
    <x v="2174"/>
    <x v="3"/>
    <x v="17397"/>
  </r>
  <r>
    <x v="1"/>
    <x v="2174"/>
    <x v="3"/>
    <x v="17398"/>
  </r>
  <r>
    <x v="0"/>
    <x v="2175"/>
    <x v="0"/>
    <x v="17399"/>
  </r>
  <r>
    <x v="1"/>
    <x v="2175"/>
    <x v="0"/>
    <x v="17400"/>
  </r>
  <r>
    <x v="0"/>
    <x v="2175"/>
    <x v="1"/>
    <x v="17401"/>
  </r>
  <r>
    <x v="1"/>
    <x v="2175"/>
    <x v="1"/>
    <x v="17402"/>
  </r>
  <r>
    <x v="0"/>
    <x v="2175"/>
    <x v="2"/>
    <x v="17403"/>
  </r>
  <r>
    <x v="1"/>
    <x v="2175"/>
    <x v="2"/>
    <x v="17404"/>
  </r>
  <r>
    <x v="0"/>
    <x v="2175"/>
    <x v="3"/>
    <x v="17405"/>
  </r>
  <r>
    <x v="1"/>
    <x v="2175"/>
    <x v="3"/>
    <x v="17406"/>
  </r>
  <r>
    <x v="0"/>
    <x v="2176"/>
    <x v="0"/>
    <x v="17407"/>
  </r>
  <r>
    <x v="1"/>
    <x v="2176"/>
    <x v="0"/>
    <x v="17408"/>
  </r>
  <r>
    <x v="0"/>
    <x v="2176"/>
    <x v="1"/>
    <x v="17409"/>
  </r>
  <r>
    <x v="1"/>
    <x v="2176"/>
    <x v="1"/>
    <x v="17410"/>
  </r>
  <r>
    <x v="0"/>
    <x v="2176"/>
    <x v="2"/>
    <x v="17411"/>
  </r>
  <r>
    <x v="1"/>
    <x v="2176"/>
    <x v="2"/>
    <x v="17412"/>
  </r>
  <r>
    <x v="0"/>
    <x v="2176"/>
    <x v="3"/>
    <x v="17413"/>
  </r>
  <r>
    <x v="1"/>
    <x v="2176"/>
    <x v="3"/>
    <x v="17414"/>
  </r>
  <r>
    <x v="0"/>
    <x v="2177"/>
    <x v="0"/>
    <x v="17415"/>
  </r>
  <r>
    <x v="1"/>
    <x v="2177"/>
    <x v="0"/>
    <x v="17416"/>
  </r>
  <r>
    <x v="0"/>
    <x v="2177"/>
    <x v="1"/>
    <x v="17417"/>
  </r>
  <r>
    <x v="1"/>
    <x v="2177"/>
    <x v="1"/>
    <x v="17418"/>
  </r>
  <r>
    <x v="0"/>
    <x v="2177"/>
    <x v="2"/>
    <x v="17419"/>
  </r>
  <r>
    <x v="1"/>
    <x v="2177"/>
    <x v="2"/>
    <x v="17420"/>
  </r>
  <r>
    <x v="0"/>
    <x v="2177"/>
    <x v="3"/>
    <x v="17421"/>
  </r>
  <r>
    <x v="1"/>
    <x v="2177"/>
    <x v="3"/>
    <x v="17422"/>
  </r>
  <r>
    <x v="0"/>
    <x v="2178"/>
    <x v="0"/>
    <x v="17423"/>
  </r>
  <r>
    <x v="1"/>
    <x v="2178"/>
    <x v="0"/>
    <x v="17424"/>
  </r>
  <r>
    <x v="0"/>
    <x v="2178"/>
    <x v="1"/>
    <x v="17425"/>
  </r>
  <r>
    <x v="1"/>
    <x v="2178"/>
    <x v="1"/>
    <x v="17426"/>
  </r>
  <r>
    <x v="0"/>
    <x v="2178"/>
    <x v="2"/>
    <x v="17427"/>
  </r>
  <r>
    <x v="1"/>
    <x v="2178"/>
    <x v="2"/>
    <x v="17428"/>
  </r>
  <r>
    <x v="0"/>
    <x v="2178"/>
    <x v="3"/>
    <x v="17429"/>
  </r>
  <r>
    <x v="1"/>
    <x v="2178"/>
    <x v="3"/>
    <x v="17430"/>
  </r>
  <r>
    <x v="0"/>
    <x v="2179"/>
    <x v="0"/>
    <x v="17431"/>
  </r>
  <r>
    <x v="1"/>
    <x v="2179"/>
    <x v="0"/>
    <x v="17432"/>
  </r>
  <r>
    <x v="0"/>
    <x v="2179"/>
    <x v="1"/>
    <x v="17433"/>
  </r>
  <r>
    <x v="1"/>
    <x v="2179"/>
    <x v="1"/>
    <x v="17434"/>
  </r>
  <r>
    <x v="0"/>
    <x v="2179"/>
    <x v="2"/>
    <x v="17435"/>
  </r>
  <r>
    <x v="1"/>
    <x v="2179"/>
    <x v="2"/>
    <x v="17436"/>
  </r>
  <r>
    <x v="0"/>
    <x v="2179"/>
    <x v="3"/>
    <x v="17437"/>
  </r>
  <r>
    <x v="1"/>
    <x v="2179"/>
    <x v="3"/>
    <x v="17438"/>
  </r>
  <r>
    <x v="0"/>
    <x v="2180"/>
    <x v="0"/>
    <x v="17439"/>
  </r>
  <r>
    <x v="1"/>
    <x v="2180"/>
    <x v="0"/>
    <x v="17440"/>
  </r>
  <r>
    <x v="0"/>
    <x v="2180"/>
    <x v="1"/>
    <x v="17441"/>
  </r>
  <r>
    <x v="1"/>
    <x v="2180"/>
    <x v="1"/>
    <x v="17442"/>
  </r>
  <r>
    <x v="0"/>
    <x v="2180"/>
    <x v="2"/>
    <x v="17443"/>
  </r>
  <r>
    <x v="1"/>
    <x v="2180"/>
    <x v="2"/>
    <x v="17444"/>
  </r>
  <r>
    <x v="0"/>
    <x v="2180"/>
    <x v="3"/>
    <x v="17445"/>
  </r>
  <r>
    <x v="1"/>
    <x v="2180"/>
    <x v="3"/>
    <x v="17446"/>
  </r>
  <r>
    <x v="0"/>
    <x v="2181"/>
    <x v="0"/>
    <x v="17447"/>
  </r>
  <r>
    <x v="1"/>
    <x v="2181"/>
    <x v="0"/>
    <x v="17448"/>
  </r>
  <r>
    <x v="0"/>
    <x v="2181"/>
    <x v="1"/>
    <x v="17449"/>
  </r>
  <r>
    <x v="1"/>
    <x v="2181"/>
    <x v="1"/>
    <x v="17450"/>
  </r>
  <r>
    <x v="0"/>
    <x v="2181"/>
    <x v="2"/>
    <x v="17451"/>
  </r>
  <r>
    <x v="1"/>
    <x v="2181"/>
    <x v="2"/>
    <x v="17452"/>
  </r>
  <r>
    <x v="0"/>
    <x v="2181"/>
    <x v="3"/>
    <x v="17453"/>
  </r>
  <r>
    <x v="1"/>
    <x v="2181"/>
    <x v="3"/>
    <x v="17454"/>
  </r>
  <r>
    <x v="0"/>
    <x v="2182"/>
    <x v="0"/>
    <x v="17455"/>
  </r>
  <r>
    <x v="1"/>
    <x v="2182"/>
    <x v="0"/>
    <x v="17456"/>
  </r>
  <r>
    <x v="0"/>
    <x v="2182"/>
    <x v="1"/>
    <x v="17457"/>
  </r>
  <r>
    <x v="1"/>
    <x v="2182"/>
    <x v="1"/>
    <x v="17458"/>
  </r>
  <r>
    <x v="0"/>
    <x v="2182"/>
    <x v="2"/>
    <x v="17459"/>
  </r>
  <r>
    <x v="1"/>
    <x v="2182"/>
    <x v="2"/>
    <x v="17460"/>
  </r>
  <r>
    <x v="0"/>
    <x v="2182"/>
    <x v="3"/>
    <x v="17461"/>
  </r>
  <r>
    <x v="1"/>
    <x v="2182"/>
    <x v="3"/>
    <x v="17462"/>
  </r>
  <r>
    <x v="0"/>
    <x v="2183"/>
    <x v="0"/>
    <x v="17463"/>
  </r>
  <r>
    <x v="1"/>
    <x v="2183"/>
    <x v="0"/>
    <x v="17464"/>
  </r>
  <r>
    <x v="0"/>
    <x v="2183"/>
    <x v="1"/>
    <x v="17465"/>
  </r>
  <r>
    <x v="1"/>
    <x v="2183"/>
    <x v="1"/>
    <x v="17466"/>
  </r>
  <r>
    <x v="0"/>
    <x v="2183"/>
    <x v="2"/>
    <x v="17467"/>
  </r>
  <r>
    <x v="1"/>
    <x v="2183"/>
    <x v="2"/>
    <x v="17468"/>
  </r>
  <r>
    <x v="0"/>
    <x v="2183"/>
    <x v="3"/>
    <x v="17469"/>
  </r>
  <r>
    <x v="1"/>
    <x v="2183"/>
    <x v="3"/>
    <x v="17470"/>
  </r>
  <r>
    <x v="0"/>
    <x v="2184"/>
    <x v="0"/>
    <x v="17471"/>
  </r>
  <r>
    <x v="1"/>
    <x v="2184"/>
    <x v="0"/>
    <x v="17472"/>
  </r>
  <r>
    <x v="0"/>
    <x v="2184"/>
    <x v="1"/>
    <x v="17473"/>
  </r>
  <r>
    <x v="1"/>
    <x v="2184"/>
    <x v="1"/>
    <x v="17474"/>
  </r>
  <r>
    <x v="0"/>
    <x v="2184"/>
    <x v="2"/>
    <x v="17475"/>
  </r>
  <r>
    <x v="1"/>
    <x v="2184"/>
    <x v="2"/>
    <x v="17476"/>
  </r>
  <r>
    <x v="0"/>
    <x v="2184"/>
    <x v="3"/>
    <x v="17477"/>
  </r>
  <r>
    <x v="1"/>
    <x v="2184"/>
    <x v="3"/>
    <x v="17478"/>
  </r>
  <r>
    <x v="0"/>
    <x v="2185"/>
    <x v="0"/>
    <x v="17479"/>
  </r>
  <r>
    <x v="1"/>
    <x v="2185"/>
    <x v="0"/>
    <x v="17480"/>
  </r>
  <r>
    <x v="0"/>
    <x v="2185"/>
    <x v="1"/>
    <x v="17481"/>
  </r>
  <r>
    <x v="1"/>
    <x v="2185"/>
    <x v="1"/>
    <x v="17482"/>
  </r>
  <r>
    <x v="0"/>
    <x v="2185"/>
    <x v="2"/>
    <x v="17483"/>
  </r>
  <r>
    <x v="1"/>
    <x v="2185"/>
    <x v="2"/>
    <x v="17484"/>
  </r>
  <r>
    <x v="0"/>
    <x v="2185"/>
    <x v="3"/>
    <x v="17485"/>
  </r>
  <r>
    <x v="1"/>
    <x v="2185"/>
    <x v="3"/>
    <x v="17486"/>
  </r>
  <r>
    <x v="0"/>
    <x v="2186"/>
    <x v="0"/>
    <x v="17487"/>
  </r>
  <r>
    <x v="1"/>
    <x v="2186"/>
    <x v="0"/>
    <x v="17488"/>
  </r>
  <r>
    <x v="0"/>
    <x v="2186"/>
    <x v="1"/>
    <x v="17489"/>
  </r>
  <r>
    <x v="1"/>
    <x v="2186"/>
    <x v="1"/>
    <x v="17490"/>
  </r>
  <r>
    <x v="0"/>
    <x v="2186"/>
    <x v="2"/>
    <x v="17491"/>
  </r>
  <r>
    <x v="1"/>
    <x v="2186"/>
    <x v="2"/>
    <x v="17492"/>
  </r>
  <r>
    <x v="0"/>
    <x v="2186"/>
    <x v="3"/>
    <x v="17493"/>
  </r>
  <r>
    <x v="1"/>
    <x v="2186"/>
    <x v="3"/>
    <x v="17494"/>
  </r>
  <r>
    <x v="0"/>
    <x v="2187"/>
    <x v="0"/>
    <x v="17495"/>
  </r>
  <r>
    <x v="1"/>
    <x v="2187"/>
    <x v="0"/>
    <x v="17496"/>
  </r>
  <r>
    <x v="0"/>
    <x v="2187"/>
    <x v="1"/>
    <x v="17497"/>
  </r>
  <r>
    <x v="1"/>
    <x v="2187"/>
    <x v="1"/>
    <x v="17498"/>
  </r>
  <r>
    <x v="0"/>
    <x v="2187"/>
    <x v="2"/>
    <x v="17499"/>
  </r>
  <r>
    <x v="1"/>
    <x v="2187"/>
    <x v="2"/>
    <x v="17500"/>
  </r>
  <r>
    <x v="0"/>
    <x v="2187"/>
    <x v="3"/>
    <x v="17501"/>
  </r>
  <r>
    <x v="1"/>
    <x v="2187"/>
    <x v="3"/>
    <x v="17502"/>
  </r>
  <r>
    <x v="0"/>
    <x v="2188"/>
    <x v="0"/>
    <x v="17503"/>
  </r>
  <r>
    <x v="1"/>
    <x v="2188"/>
    <x v="0"/>
    <x v="17504"/>
  </r>
  <r>
    <x v="0"/>
    <x v="2188"/>
    <x v="1"/>
    <x v="17505"/>
  </r>
  <r>
    <x v="1"/>
    <x v="2188"/>
    <x v="1"/>
    <x v="17506"/>
  </r>
  <r>
    <x v="0"/>
    <x v="2188"/>
    <x v="2"/>
    <x v="17507"/>
  </r>
  <r>
    <x v="1"/>
    <x v="2188"/>
    <x v="2"/>
    <x v="17508"/>
  </r>
  <r>
    <x v="0"/>
    <x v="2188"/>
    <x v="3"/>
    <x v="17509"/>
  </r>
  <r>
    <x v="1"/>
    <x v="2188"/>
    <x v="3"/>
    <x v="17510"/>
  </r>
  <r>
    <x v="0"/>
    <x v="2189"/>
    <x v="0"/>
    <x v="17511"/>
  </r>
  <r>
    <x v="1"/>
    <x v="2189"/>
    <x v="0"/>
    <x v="17512"/>
  </r>
  <r>
    <x v="0"/>
    <x v="2189"/>
    <x v="1"/>
    <x v="17513"/>
  </r>
  <r>
    <x v="1"/>
    <x v="2189"/>
    <x v="1"/>
    <x v="17514"/>
  </r>
  <r>
    <x v="0"/>
    <x v="2189"/>
    <x v="2"/>
    <x v="17515"/>
  </r>
  <r>
    <x v="1"/>
    <x v="2189"/>
    <x v="2"/>
    <x v="17516"/>
  </r>
  <r>
    <x v="0"/>
    <x v="2189"/>
    <x v="3"/>
    <x v="17517"/>
  </r>
  <r>
    <x v="1"/>
    <x v="2189"/>
    <x v="3"/>
    <x v="17518"/>
  </r>
  <r>
    <x v="0"/>
    <x v="2190"/>
    <x v="0"/>
    <x v="17519"/>
  </r>
  <r>
    <x v="1"/>
    <x v="2190"/>
    <x v="0"/>
    <x v="17520"/>
  </r>
  <r>
    <x v="0"/>
    <x v="2190"/>
    <x v="1"/>
    <x v="17521"/>
  </r>
  <r>
    <x v="1"/>
    <x v="2190"/>
    <x v="1"/>
    <x v="17522"/>
  </r>
  <r>
    <x v="0"/>
    <x v="2190"/>
    <x v="2"/>
    <x v="17523"/>
  </r>
  <r>
    <x v="1"/>
    <x v="2190"/>
    <x v="2"/>
    <x v="17524"/>
  </r>
  <r>
    <x v="0"/>
    <x v="2190"/>
    <x v="3"/>
    <x v="17525"/>
  </r>
  <r>
    <x v="1"/>
    <x v="2190"/>
    <x v="3"/>
    <x v="17526"/>
  </r>
  <r>
    <x v="0"/>
    <x v="2191"/>
    <x v="0"/>
    <x v="17527"/>
  </r>
  <r>
    <x v="1"/>
    <x v="2191"/>
    <x v="0"/>
    <x v="17528"/>
  </r>
  <r>
    <x v="0"/>
    <x v="2191"/>
    <x v="1"/>
    <x v="17529"/>
  </r>
  <r>
    <x v="1"/>
    <x v="2191"/>
    <x v="1"/>
    <x v="17530"/>
  </r>
  <r>
    <x v="0"/>
    <x v="2191"/>
    <x v="2"/>
    <x v="17531"/>
  </r>
  <r>
    <x v="1"/>
    <x v="2191"/>
    <x v="2"/>
    <x v="17532"/>
  </r>
  <r>
    <x v="0"/>
    <x v="2191"/>
    <x v="3"/>
    <x v="17533"/>
  </r>
  <r>
    <x v="1"/>
    <x v="2191"/>
    <x v="3"/>
    <x v="17534"/>
  </r>
  <r>
    <x v="0"/>
    <x v="2192"/>
    <x v="0"/>
    <x v="17535"/>
  </r>
  <r>
    <x v="1"/>
    <x v="2192"/>
    <x v="0"/>
    <x v="17536"/>
  </r>
  <r>
    <x v="0"/>
    <x v="2192"/>
    <x v="1"/>
    <x v="17537"/>
  </r>
  <r>
    <x v="1"/>
    <x v="2192"/>
    <x v="1"/>
    <x v="17538"/>
  </r>
  <r>
    <x v="0"/>
    <x v="2192"/>
    <x v="2"/>
    <x v="17539"/>
  </r>
  <r>
    <x v="1"/>
    <x v="2192"/>
    <x v="2"/>
    <x v="17540"/>
  </r>
  <r>
    <x v="0"/>
    <x v="2192"/>
    <x v="3"/>
    <x v="17541"/>
  </r>
  <r>
    <x v="1"/>
    <x v="2192"/>
    <x v="3"/>
    <x v="17542"/>
  </r>
  <r>
    <x v="0"/>
    <x v="2193"/>
    <x v="0"/>
    <x v="17543"/>
  </r>
  <r>
    <x v="1"/>
    <x v="2193"/>
    <x v="0"/>
    <x v="17544"/>
  </r>
  <r>
    <x v="0"/>
    <x v="2193"/>
    <x v="1"/>
    <x v="17545"/>
  </r>
  <r>
    <x v="1"/>
    <x v="2193"/>
    <x v="1"/>
    <x v="17546"/>
  </r>
  <r>
    <x v="0"/>
    <x v="2193"/>
    <x v="2"/>
    <x v="17547"/>
  </r>
  <r>
    <x v="1"/>
    <x v="2193"/>
    <x v="2"/>
    <x v="17548"/>
  </r>
  <r>
    <x v="0"/>
    <x v="2193"/>
    <x v="3"/>
    <x v="17549"/>
  </r>
  <r>
    <x v="1"/>
    <x v="2193"/>
    <x v="3"/>
    <x v="17550"/>
  </r>
  <r>
    <x v="0"/>
    <x v="2194"/>
    <x v="0"/>
    <x v="17551"/>
  </r>
  <r>
    <x v="1"/>
    <x v="2194"/>
    <x v="0"/>
    <x v="17552"/>
  </r>
  <r>
    <x v="0"/>
    <x v="2194"/>
    <x v="1"/>
    <x v="17553"/>
  </r>
  <r>
    <x v="1"/>
    <x v="2194"/>
    <x v="1"/>
    <x v="17554"/>
  </r>
  <r>
    <x v="0"/>
    <x v="2194"/>
    <x v="2"/>
    <x v="17555"/>
  </r>
  <r>
    <x v="1"/>
    <x v="2194"/>
    <x v="2"/>
    <x v="17556"/>
  </r>
  <r>
    <x v="0"/>
    <x v="2194"/>
    <x v="3"/>
    <x v="17557"/>
  </r>
  <r>
    <x v="1"/>
    <x v="2194"/>
    <x v="3"/>
    <x v="17558"/>
  </r>
  <r>
    <x v="0"/>
    <x v="2195"/>
    <x v="0"/>
    <x v="17559"/>
  </r>
  <r>
    <x v="1"/>
    <x v="2195"/>
    <x v="0"/>
    <x v="17560"/>
  </r>
  <r>
    <x v="0"/>
    <x v="2195"/>
    <x v="1"/>
    <x v="17561"/>
  </r>
  <r>
    <x v="1"/>
    <x v="2195"/>
    <x v="1"/>
    <x v="17562"/>
  </r>
  <r>
    <x v="0"/>
    <x v="2195"/>
    <x v="2"/>
    <x v="17563"/>
  </r>
  <r>
    <x v="1"/>
    <x v="2195"/>
    <x v="2"/>
    <x v="17564"/>
  </r>
  <r>
    <x v="0"/>
    <x v="2195"/>
    <x v="3"/>
    <x v="17565"/>
  </r>
  <r>
    <x v="1"/>
    <x v="2195"/>
    <x v="3"/>
    <x v="17566"/>
  </r>
  <r>
    <x v="0"/>
    <x v="2196"/>
    <x v="0"/>
    <x v="17567"/>
  </r>
  <r>
    <x v="1"/>
    <x v="2196"/>
    <x v="0"/>
    <x v="17568"/>
  </r>
  <r>
    <x v="0"/>
    <x v="2196"/>
    <x v="1"/>
    <x v="17569"/>
  </r>
  <r>
    <x v="1"/>
    <x v="2196"/>
    <x v="1"/>
    <x v="17570"/>
  </r>
  <r>
    <x v="0"/>
    <x v="2196"/>
    <x v="2"/>
    <x v="17571"/>
  </r>
  <r>
    <x v="1"/>
    <x v="2196"/>
    <x v="2"/>
    <x v="17572"/>
  </r>
  <r>
    <x v="0"/>
    <x v="2196"/>
    <x v="3"/>
    <x v="17573"/>
  </r>
  <r>
    <x v="1"/>
    <x v="2196"/>
    <x v="3"/>
    <x v="17574"/>
  </r>
  <r>
    <x v="0"/>
    <x v="2197"/>
    <x v="0"/>
    <x v="17575"/>
  </r>
  <r>
    <x v="1"/>
    <x v="2197"/>
    <x v="0"/>
    <x v="17576"/>
  </r>
  <r>
    <x v="0"/>
    <x v="2197"/>
    <x v="1"/>
    <x v="17577"/>
  </r>
  <r>
    <x v="1"/>
    <x v="2197"/>
    <x v="1"/>
    <x v="17578"/>
  </r>
  <r>
    <x v="0"/>
    <x v="2197"/>
    <x v="2"/>
    <x v="17579"/>
  </r>
  <r>
    <x v="1"/>
    <x v="2197"/>
    <x v="2"/>
    <x v="17580"/>
  </r>
  <r>
    <x v="0"/>
    <x v="2197"/>
    <x v="3"/>
    <x v="17581"/>
  </r>
  <r>
    <x v="1"/>
    <x v="2197"/>
    <x v="3"/>
    <x v="17582"/>
  </r>
  <r>
    <x v="0"/>
    <x v="2198"/>
    <x v="0"/>
    <x v="17583"/>
  </r>
  <r>
    <x v="1"/>
    <x v="2198"/>
    <x v="0"/>
    <x v="17584"/>
  </r>
  <r>
    <x v="0"/>
    <x v="2198"/>
    <x v="1"/>
    <x v="17585"/>
  </r>
  <r>
    <x v="1"/>
    <x v="2198"/>
    <x v="1"/>
    <x v="17586"/>
  </r>
  <r>
    <x v="0"/>
    <x v="2198"/>
    <x v="2"/>
    <x v="17587"/>
  </r>
  <r>
    <x v="1"/>
    <x v="2198"/>
    <x v="2"/>
    <x v="17588"/>
  </r>
  <r>
    <x v="0"/>
    <x v="2198"/>
    <x v="3"/>
    <x v="17589"/>
  </r>
  <r>
    <x v="1"/>
    <x v="2198"/>
    <x v="3"/>
    <x v="17590"/>
  </r>
  <r>
    <x v="0"/>
    <x v="2199"/>
    <x v="0"/>
    <x v="17591"/>
  </r>
  <r>
    <x v="1"/>
    <x v="2199"/>
    <x v="0"/>
    <x v="17592"/>
  </r>
  <r>
    <x v="0"/>
    <x v="2199"/>
    <x v="1"/>
    <x v="17593"/>
  </r>
  <r>
    <x v="1"/>
    <x v="2199"/>
    <x v="1"/>
    <x v="17594"/>
  </r>
  <r>
    <x v="0"/>
    <x v="2199"/>
    <x v="2"/>
    <x v="17595"/>
  </r>
  <r>
    <x v="1"/>
    <x v="2199"/>
    <x v="2"/>
    <x v="17596"/>
  </r>
  <r>
    <x v="0"/>
    <x v="2199"/>
    <x v="3"/>
    <x v="17597"/>
  </r>
  <r>
    <x v="1"/>
    <x v="2199"/>
    <x v="3"/>
    <x v="17598"/>
  </r>
  <r>
    <x v="0"/>
    <x v="2200"/>
    <x v="0"/>
    <x v="17599"/>
  </r>
  <r>
    <x v="1"/>
    <x v="2200"/>
    <x v="0"/>
    <x v="17600"/>
  </r>
  <r>
    <x v="0"/>
    <x v="2200"/>
    <x v="1"/>
    <x v="17601"/>
  </r>
  <r>
    <x v="1"/>
    <x v="2200"/>
    <x v="1"/>
    <x v="17602"/>
  </r>
  <r>
    <x v="0"/>
    <x v="2200"/>
    <x v="2"/>
    <x v="17603"/>
  </r>
  <r>
    <x v="1"/>
    <x v="2200"/>
    <x v="2"/>
    <x v="17604"/>
  </r>
  <r>
    <x v="0"/>
    <x v="2200"/>
    <x v="3"/>
    <x v="17605"/>
  </r>
  <r>
    <x v="1"/>
    <x v="2200"/>
    <x v="3"/>
    <x v="17606"/>
  </r>
  <r>
    <x v="0"/>
    <x v="2201"/>
    <x v="0"/>
    <x v="17607"/>
  </r>
  <r>
    <x v="1"/>
    <x v="2201"/>
    <x v="0"/>
    <x v="17608"/>
  </r>
  <r>
    <x v="0"/>
    <x v="2201"/>
    <x v="1"/>
    <x v="17609"/>
  </r>
  <r>
    <x v="1"/>
    <x v="2201"/>
    <x v="1"/>
    <x v="17610"/>
  </r>
  <r>
    <x v="0"/>
    <x v="2201"/>
    <x v="2"/>
    <x v="17611"/>
  </r>
  <r>
    <x v="1"/>
    <x v="2201"/>
    <x v="2"/>
    <x v="17612"/>
  </r>
  <r>
    <x v="0"/>
    <x v="2201"/>
    <x v="3"/>
    <x v="17613"/>
  </r>
  <r>
    <x v="1"/>
    <x v="2201"/>
    <x v="3"/>
    <x v="17614"/>
  </r>
  <r>
    <x v="0"/>
    <x v="2202"/>
    <x v="0"/>
    <x v="17615"/>
  </r>
  <r>
    <x v="1"/>
    <x v="2202"/>
    <x v="0"/>
    <x v="17616"/>
  </r>
  <r>
    <x v="0"/>
    <x v="2202"/>
    <x v="1"/>
    <x v="17617"/>
  </r>
  <r>
    <x v="1"/>
    <x v="2202"/>
    <x v="1"/>
    <x v="17618"/>
  </r>
  <r>
    <x v="0"/>
    <x v="2202"/>
    <x v="2"/>
    <x v="17619"/>
  </r>
  <r>
    <x v="1"/>
    <x v="2202"/>
    <x v="2"/>
    <x v="17620"/>
  </r>
  <r>
    <x v="0"/>
    <x v="2202"/>
    <x v="3"/>
    <x v="17621"/>
  </r>
  <r>
    <x v="1"/>
    <x v="2202"/>
    <x v="3"/>
    <x v="17622"/>
  </r>
  <r>
    <x v="0"/>
    <x v="2203"/>
    <x v="0"/>
    <x v="17623"/>
  </r>
  <r>
    <x v="1"/>
    <x v="2203"/>
    <x v="0"/>
    <x v="17624"/>
  </r>
  <r>
    <x v="0"/>
    <x v="2203"/>
    <x v="1"/>
    <x v="17625"/>
  </r>
  <r>
    <x v="1"/>
    <x v="2203"/>
    <x v="1"/>
    <x v="17626"/>
  </r>
  <r>
    <x v="0"/>
    <x v="2203"/>
    <x v="2"/>
    <x v="17627"/>
  </r>
  <r>
    <x v="1"/>
    <x v="2203"/>
    <x v="2"/>
    <x v="17628"/>
  </r>
  <r>
    <x v="0"/>
    <x v="2203"/>
    <x v="3"/>
    <x v="17629"/>
  </r>
  <r>
    <x v="1"/>
    <x v="2203"/>
    <x v="3"/>
    <x v="17630"/>
  </r>
  <r>
    <x v="0"/>
    <x v="2204"/>
    <x v="0"/>
    <x v="17631"/>
  </r>
  <r>
    <x v="1"/>
    <x v="2204"/>
    <x v="0"/>
    <x v="17632"/>
  </r>
  <r>
    <x v="0"/>
    <x v="2204"/>
    <x v="1"/>
    <x v="17633"/>
  </r>
  <r>
    <x v="1"/>
    <x v="2204"/>
    <x v="1"/>
    <x v="17634"/>
  </r>
  <r>
    <x v="0"/>
    <x v="2204"/>
    <x v="2"/>
    <x v="17635"/>
  </r>
  <r>
    <x v="1"/>
    <x v="2204"/>
    <x v="2"/>
    <x v="17636"/>
  </r>
  <r>
    <x v="0"/>
    <x v="2204"/>
    <x v="3"/>
    <x v="17637"/>
  </r>
  <r>
    <x v="1"/>
    <x v="2204"/>
    <x v="3"/>
    <x v="17638"/>
  </r>
  <r>
    <x v="0"/>
    <x v="2205"/>
    <x v="0"/>
    <x v="17639"/>
  </r>
  <r>
    <x v="1"/>
    <x v="2205"/>
    <x v="0"/>
    <x v="17640"/>
  </r>
  <r>
    <x v="0"/>
    <x v="2205"/>
    <x v="1"/>
    <x v="17641"/>
  </r>
  <r>
    <x v="1"/>
    <x v="2205"/>
    <x v="1"/>
    <x v="17642"/>
  </r>
  <r>
    <x v="0"/>
    <x v="2205"/>
    <x v="2"/>
    <x v="17643"/>
  </r>
  <r>
    <x v="1"/>
    <x v="2205"/>
    <x v="2"/>
    <x v="17644"/>
  </r>
  <r>
    <x v="0"/>
    <x v="2205"/>
    <x v="3"/>
    <x v="17645"/>
  </r>
  <r>
    <x v="1"/>
    <x v="2205"/>
    <x v="3"/>
    <x v="17646"/>
  </r>
  <r>
    <x v="0"/>
    <x v="2206"/>
    <x v="0"/>
    <x v="17647"/>
  </r>
  <r>
    <x v="1"/>
    <x v="2206"/>
    <x v="0"/>
    <x v="17648"/>
  </r>
  <r>
    <x v="0"/>
    <x v="2206"/>
    <x v="1"/>
    <x v="17649"/>
  </r>
  <r>
    <x v="1"/>
    <x v="2206"/>
    <x v="1"/>
    <x v="17650"/>
  </r>
  <r>
    <x v="0"/>
    <x v="2206"/>
    <x v="2"/>
    <x v="17651"/>
  </r>
  <r>
    <x v="1"/>
    <x v="2206"/>
    <x v="2"/>
    <x v="17652"/>
  </r>
  <r>
    <x v="0"/>
    <x v="2206"/>
    <x v="3"/>
    <x v="17653"/>
  </r>
  <r>
    <x v="1"/>
    <x v="2206"/>
    <x v="3"/>
    <x v="17654"/>
  </r>
  <r>
    <x v="0"/>
    <x v="2207"/>
    <x v="0"/>
    <x v="17655"/>
  </r>
  <r>
    <x v="1"/>
    <x v="2207"/>
    <x v="0"/>
    <x v="17656"/>
  </r>
  <r>
    <x v="0"/>
    <x v="2207"/>
    <x v="1"/>
    <x v="17657"/>
  </r>
  <r>
    <x v="1"/>
    <x v="2207"/>
    <x v="1"/>
    <x v="17658"/>
  </r>
  <r>
    <x v="0"/>
    <x v="2207"/>
    <x v="2"/>
    <x v="17659"/>
  </r>
  <r>
    <x v="1"/>
    <x v="2207"/>
    <x v="2"/>
    <x v="17660"/>
  </r>
  <r>
    <x v="0"/>
    <x v="2207"/>
    <x v="3"/>
    <x v="17661"/>
  </r>
  <r>
    <x v="1"/>
    <x v="2207"/>
    <x v="3"/>
    <x v="17662"/>
  </r>
  <r>
    <x v="0"/>
    <x v="2208"/>
    <x v="0"/>
    <x v="17663"/>
  </r>
  <r>
    <x v="1"/>
    <x v="2208"/>
    <x v="0"/>
    <x v="17664"/>
  </r>
  <r>
    <x v="0"/>
    <x v="2208"/>
    <x v="1"/>
    <x v="17665"/>
  </r>
  <r>
    <x v="1"/>
    <x v="2208"/>
    <x v="1"/>
    <x v="17666"/>
  </r>
  <r>
    <x v="0"/>
    <x v="2208"/>
    <x v="2"/>
    <x v="17667"/>
  </r>
  <r>
    <x v="1"/>
    <x v="2208"/>
    <x v="2"/>
    <x v="17668"/>
  </r>
  <r>
    <x v="0"/>
    <x v="2208"/>
    <x v="3"/>
    <x v="17669"/>
  </r>
  <r>
    <x v="1"/>
    <x v="2208"/>
    <x v="3"/>
    <x v="17670"/>
  </r>
  <r>
    <x v="0"/>
    <x v="2209"/>
    <x v="0"/>
    <x v="17671"/>
  </r>
  <r>
    <x v="1"/>
    <x v="2209"/>
    <x v="0"/>
    <x v="17672"/>
  </r>
  <r>
    <x v="0"/>
    <x v="2209"/>
    <x v="1"/>
    <x v="17673"/>
  </r>
  <r>
    <x v="1"/>
    <x v="2209"/>
    <x v="1"/>
    <x v="17674"/>
  </r>
  <r>
    <x v="0"/>
    <x v="2209"/>
    <x v="2"/>
    <x v="17675"/>
  </r>
  <r>
    <x v="1"/>
    <x v="2209"/>
    <x v="2"/>
    <x v="17676"/>
  </r>
  <r>
    <x v="0"/>
    <x v="2209"/>
    <x v="3"/>
    <x v="17677"/>
  </r>
  <r>
    <x v="1"/>
    <x v="2209"/>
    <x v="3"/>
    <x v="17678"/>
  </r>
  <r>
    <x v="0"/>
    <x v="2210"/>
    <x v="0"/>
    <x v="17679"/>
  </r>
  <r>
    <x v="1"/>
    <x v="2210"/>
    <x v="0"/>
    <x v="17680"/>
  </r>
  <r>
    <x v="0"/>
    <x v="2210"/>
    <x v="1"/>
    <x v="17681"/>
  </r>
  <r>
    <x v="1"/>
    <x v="2210"/>
    <x v="1"/>
    <x v="17682"/>
  </r>
  <r>
    <x v="0"/>
    <x v="2210"/>
    <x v="2"/>
    <x v="17683"/>
  </r>
  <r>
    <x v="1"/>
    <x v="2210"/>
    <x v="2"/>
    <x v="17684"/>
  </r>
  <r>
    <x v="0"/>
    <x v="2210"/>
    <x v="3"/>
    <x v="17685"/>
  </r>
  <r>
    <x v="1"/>
    <x v="2210"/>
    <x v="3"/>
    <x v="17686"/>
  </r>
  <r>
    <x v="0"/>
    <x v="2211"/>
    <x v="0"/>
    <x v="17687"/>
  </r>
  <r>
    <x v="1"/>
    <x v="2211"/>
    <x v="0"/>
    <x v="17688"/>
  </r>
  <r>
    <x v="0"/>
    <x v="2211"/>
    <x v="1"/>
    <x v="17689"/>
  </r>
  <r>
    <x v="1"/>
    <x v="2211"/>
    <x v="1"/>
    <x v="17690"/>
  </r>
  <r>
    <x v="0"/>
    <x v="2211"/>
    <x v="2"/>
    <x v="17691"/>
  </r>
  <r>
    <x v="1"/>
    <x v="2211"/>
    <x v="2"/>
    <x v="17692"/>
  </r>
  <r>
    <x v="0"/>
    <x v="2211"/>
    <x v="3"/>
    <x v="17693"/>
  </r>
  <r>
    <x v="1"/>
    <x v="2211"/>
    <x v="3"/>
    <x v="17694"/>
  </r>
  <r>
    <x v="0"/>
    <x v="2212"/>
    <x v="0"/>
    <x v="17695"/>
  </r>
  <r>
    <x v="1"/>
    <x v="2212"/>
    <x v="0"/>
    <x v="17696"/>
  </r>
  <r>
    <x v="0"/>
    <x v="2212"/>
    <x v="1"/>
    <x v="17697"/>
  </r>
  <r>
    <x v="1"/>
    <x v="2212"/>
    <x v="1"/>
    <x v="17698"/>
  </r>
  <r>
    <x v="0"/>
    <x v="2212"/>
    <x v="2"/>
    <x v="17699"/>
  </r>
  <r>
    <x v="1"/>
    <x v="2212"/>
    <x v="2"/>
    <x v="17700"/>
  </r>
  <r>
    <x v="0"/>
    <x v="2212"/>
    <x v="3"/>
    <x v="17701"/>
  </r>
  <r>
    <x v="1"/>
    <x v="2212"/>
    <x v="3"/>
    <x v="17702"/>
  </r>
  <r>
    <x v="0"/>
    <x v="2213"/>
    <x v="0"/>
    <x v="17703"/>
  </r>
  <r>
    <x v="1"/>
    <x v="2213"/>
    <x v="0"/>
    <x v="17704"/>
  </r>
  <r>
    <x v="0"/>
    <x v="2213"/>
    <x v="1"/>
    <x v="17705"/>
  </r>
  <r>
    <x v="1"/>
    <x v="2213"/>
    <x v="1"/>
    <x v="17706"/>
  </r>
  <r>
    <x v="0"/>
    <x v="2213"/>
    <x v="2"/>
    <x v="17707"/>
  </r>
  <r>
    <x v="1"/>
    <x v="2213"/>
    <x v="2"/>
    <x v="17708"/>
  </r>
  <r>
    <x v="0"/>
    <x v="2213"/>
    <x v="3"/>
    <x v="17709"/>
  </r>
  <r>
    <x v="1"/>
    <x v="2213"/>
    <x v="3"/>
    <x v="17710"/>
  </r>
  <r>
    <x v="0"/>
    <x v="2214"/>
    <x v="0"/>
    <x v="17711"/>
  </r>
  <r>
    <x v="1"/>
    <x v="2214"/>
    <x v="0"/>
    <x v="17712"/>
  </r>
  <r>
    <x v="0"/>
    <x v="2214"/>
    <x v="1"/>
    <x v="17713"/>
  </r>
  <r>
    <x v="1"/>
    <x v="2214"/>
    <x v="1"/>
    <x v="17714"/>
  </r>
  <r>
    <x v="0"/>
    <x v="2214"/>
    <x v="2"/>
    <x v="17715"/>
  </r>
  <r>
    <x v="1"/>
    <x v="2214"/>
    <x v="2"/>
    <x v="17716"/>
  </r>
  <r>
    <x v="0"/>
    <x v="2214"/>
    <x v="3"/>
    <x v="17717"/>
  </r>
  <r>
    <x v="1"/>
    <x v="2214"/>
    <x v="3"/>
    <x v="17718"/>
  </r>
  <r>
    <x v="0"/>
    <x v="2215"/>
    <x v="0"/>
    <x v="17719"/>
  </r>
  <r>
    <x v="1"/>
    <x v="2215"/>
    <x v="0"/>
    <x v="17720"/>
  </r>
  <r>
    <x v="0"/>
    <x v="2215"/>
    <x v="1"/>
    <x v="17721"/>
  </r>
  <r>
    <x v="1"/>
    <x v="2215"/>
    <x v="1"/>
    <x v="17722"/>
  </r>
  <r>
    <x v="0"/>
    <x v="2215"/>
    <x v="2"/>
    <x v="17723"/>
  </r>
  <r>
    <x v="1"/>
    <x v="2215"/>
    <x v="2"/>
    <x v="17724"/>
  </r>
  <r>
    <x v="0"/>
    <x v="2215"/>
    <x v="3"/>
    <x v="17725"/>
  </r>
  <r>
    <x v="1"/>
    <x v="2215"/>
    <x v="3"/>
    <x v="17726"/>
  </r>
  <r>
    <x v="0"/>
    <x v="2216"/>
    <x v="0"/>
    <x v="17727"/>
  </r>
  <r>
    <x v="1"/>
    <x v="2216"/>
    <x v="0"/>
    <x v="17728"/>
  </r>
  <r>
    <x v="0"/>
    <x v="2216"/>
    <x v="1"/>
    <x v="17729"/>
  </r>
  <r>
    <x v="1"/>
    <x v="2216"/>
    <x v="1"/>
    <x v="17730"/>
  </r>
  <r>
    <x v="0"/>
    <x v="2216"/>
    <x v="2"/>
    <x v="17731"/>
  </r>
  <r>
    <x v="1"/>
    <x v="2216"/>
    <x v="2"/>
    <x v="17732"/>
  </r>
  <r>
    <x v="0"/>
    <x v="2216"/>
    <x v="3"/>
    <x v="17733"/>
  </r>
  <r>
    <x v="1"/>
    <x v="2216"/>
    <x v="3"/>
    <x v="17734"/>
  </r>
  <r>
    <x v="0"/>
    <x v="2217"/>
    <x v="0"/>
    <x v="17735"/>
  </r>
  <r>
    <x v="1"/>
    <x v="2217"/>
    <x v="0"/>
    <x v="17736"/>
  </r>
  <r>
    <x v="0"/>
    <x v="2217"/>
    <x v="1"/>
    <x v="17737"/>
  </r>
  <r>
    <x v="1"/>
    <x v="2217"/>
    <x v="1"/>
    <x v="17738"/>
  </r>
  <r>
    <x v="0"/>
    <x v="2217"/>
    <x v="2"/>
    <x v="17739"/>
  </r>
  <r>
    <x v="1"/>
    <x v="2217"/>
    <x v="2"/>
    <x v="17740"/>
  </r>
  <r>
    <x v="0"/>
    <x v="2217"/>
    <x v="3"/>
    <x v="17741"/>
  </r>
  <r>
    <x v="1"/>
    <x v="2217"/>
    <x v="3"/>
    <x v="17742"/>
  </r>
  <r>
    <x v="0"/>
    <x v="2218"/>
    <x v="0"/>
    <x v="17743"/>
  </r>
  <r>
    <x v="1"/>
    <x v="2218"/>
    <x v="0"/>
    <x v="17744"/>
  </r>
  <r>
    <x v="0"/>
    <x v="2218"/>
    <x v="1"/>
    <x v="17745"/>
  </r>
  <r>
    <x v="1"/>
    <x v="2218"/>
    <x v="1"/>
    <x v="17746"/>
  </r>
  <r>
    <x v="0"/>
    <x v="2218"/>
    <x v="2"/>
    <x v="17747"/>
  </r>
  <r>
    <x v="1"/>
    <x v="2218"/>
    <x v="2"/>
    <x v="17748"/>
  </r>
  <r>
    <x v="0"/>
    <x v="2218"/>
    <x v="3"/>
    <x v="17749"/>
  </r>
  <r>
    <x v="1"/>
    <x v="2218"/>
    <x v="3"/>
    <x v="17750"/>
  </r>
  <r>
    <x v="0"/>
    <x v="2219"/>
    <x v="0"/>
    <x v="17751"/>
  </r>
  <r>
    <x v="1"/>
    <x v="2219"/>
    <x v="0"/>
    <x v="17752"/>
  </r>
  <r>
    <x v="0"/>
    <x v="2219"/>
    <x v="1"/>
    <x v="17753"/>
  </r>
  <r>
    <x v="1"/>
    <x v="2219"/>
    <x v="1"/>
    <x v="17754"/>
  </r>
  <r>
    <x v="0"/>
    <x v="2219"/>
    <x v="2"/>
    <x v="17755"/>
  </r>
  <r>
    <x v="1"/>
    <x v="2219"/>
    <x v="2"/>
    <x v="17756"/>
  </r>
  <r>
    <x v="0"/>
    <x v="2219"/>
    <x v="3"/>
    <x v="17757"/>
  </r>
  <r>
    <x v="1"/>
    <x v="2219"/>
    <x v="3"/>
    <x v="17758"/>
  </r>
  <r>
    <x v="0"/>
    <x v="2220"/>
    <x v="0"/>
    <x v="17759"/>
  </r>
  <r>
    <x v="1"/>
    <x v="2220"/>
    <x v="0"/>
    <x v="17760"/>
  </r>
  <r>
    <x v="0"/>
    <x v="2220"/>
    <x v="1"/>
    <x v="17761"/>
  </r>
  <r>
    <x v="1"/>
    <x v="2220"/>
    <x v="1"/>
    <x v="17762"/>
  </r>
  <r>
    <x v="0"/>
    <x v="2220"/>
    <x v="2"/>
    <x v="17763"/>
  </r>
  <r>
    <x v="1"/>
    <x v="2220"/>
    <x v="2"/>
    <x v="17764"/>
  </r>
  <r>
    <x v="0"/>
    <x v="2220"/>
    <x v="3"/>
    <x v="17765"/>
  </r>
  <r>
    <x v="1"/>
    <x v="2220"/>
    <x v="3"/>
    <x v="17766"/>
  </r>
  <r>
    <x v="0"/>
    <x v="2221"/>
    <x v="0"/>
    <x v="17767"/>
  </r>
  <r>
    <x v="1"/>
    <x v="2221"/>
    <x v="0"/>
    <x v="17768"/>
  </r>
  <r>
    <x v="0"/>
    <x v="2221"/>
    <x v="1"/>
    <x v="17769"/>
  </r>
  <r>
    <x v="1"/>
    <x v="2221"/>
    <x v="1"/>
    <x v="17770"/>
  </r>
  <r>
    <x v="0"/>
    <x v="2221"/>
    <x v="2"/>
    <x v="17771"/>
  </r>
  <r>
    <x v="1"/>
    <x v="2221"/>
    <x v="2"/>
    <x v="17772"/>
  </r>
  <r>
    <x v="0"/>
    <x v="2221"/>
    <x v="3"/>
    <x v="17773"/>
  </r>
  <r>
    <x v="1"/>
    <x v="2221"/>
    <x v="3"/>
    <x v="17774"/>
  </r>
  <r>
    <x v="0"/>
    <x v="2222"/>
    <x v="0"/>
    <x v="17775"/>
  </r>
  <r>
    <x v="1"/>
    <x v="2222"/>
    <x v="0"/>
    <x v="17776"/>
  </r>
  <r>
    <x v="0"/>
    <x v="2222"/>
    <x v="1"/>
    <x v="17777"/>
  </r>
  <r>
    <x v="1"/>
    <x v="2222"/>
    <x v="1"/>
    <x v="17778"/>
  </r>
  <r>
    <x v="0"/>
    <x v="2222"/>
    <x v="2"/>
    <x v="17779"/>
  </r>
  <r>
    <x v="1"/>
    <x v="2222"/>
    <x v="2"/>
    <x v="17780"/>
  </r>
  <r>
    <x v="0"/>
    <x v="2222"/>
    <x v="3"/>
    <x v="17781"/>
  </r>
  <r>
    <x v="1"/>
    <x v="2222"/>
    <x v="3"/>
    <x v="17782"/>
  </r>
  <r>
    <x v="0"/>
    <x v="2223"/>
    <x v="0"/>
    <x v="17783"/>
  </r>
  <r>
    <x v="1"/>
    <x v="2223"/>
    <x v="0"/>
    <x v="17784"/>
  </r>
  <r>
    <x v="0"/>
    <x v="2223"/>
    <x v="1"/>
    <x v="17785"/>
  </r>
  <r>
    <x v="1"/>
    <x v="2223"/>
    <x v="1"/>
    <x v="17786"/>
  </r>
  <r>
    <x v="0"/>
    <x v="2223"/>
    <x v="2"/>
    <x v="17787"/>
  </r>
  <r>
    <x v="1"/>
    <x v="2223"/>
    <x v="2"/>
    <x v="17788"/>
  </r>
  <r>
    <x v="0"/>
    <x v="2223"/>
    <x v="3"/>
    <x v="17789"/>
  </r>
  <r>
    <x v="1"/>
    <x v="2223"/>
    <x v="3"/>
    <x v="17790"/>
  </r>
  <r>
    <x v="0"/>
    <x v="2224"/>
    <x v="0"/>
    <x v="17791"/>
  </r>
  <r>
    <x v="1"/>
    <x v="2224"/>
    <x v="0"/>
    <x v="17792"/>
  </r>
  <r>
    <x v="0"/>
    <x v="2224"/>
    <x v="1"/>
    <x v="17793"/>
  </r>
  <r>
    <x v="1"/>
    <x v="2224"/>
    <x v="1"/>
    <x v="17794"/>
  </r>
  <r>
    <x v="0"/>
    <x v="2224"/>
    <x v="2"/>
    <x v="17795"/>
  </r>
  <r>
    <x v="1"/>
    <x v="2224"/>
    <x v="2"/>
    <x v="17796"/>
  </r>
  <r>
    <x v="0"/>
    <x v="2224"/>
    <x v="3"/>
    <x v="17797"/>
  </r>
  <r>
    <x v="1"/>
    <x v="2224"/>
    <x v="3"/>
    <x v="17798"/>
  </r>
  <r>
    <x v="0"/>
    <x v="2225"/>
    <x v="0"/>
    <x v="17799"/>
  </r>
  <r>
    <x v="1"/>
    <x v="2225"/>
    <x v="0"/>
    <x v="17800"/>
  </r>
  <r>
    <x v="0"/>
    <x v="2225"/>
    <x v="1"/>
    <x v="17801"/>
  </r>
  <r>
    <x v="1"/>
    <x v="2225"/>
    <x v="1"/>
    <x v="17802"/>
  </r>
  <r>
    <x v="0"/>
    <x v="2225"/>
    <x v="2"/>
    <x v="17803"/>
  </r>
  <r>
    <x v="1"/>
    <x v="2225"/>
    <x v="2"/>
    <x v="17804"/>
  </r>
  <r>
    <x v="0"/>
    <x v="2225"/>
    <x v="3"/>
    <x v="17805"/>
  </r>
  <r>
    <x v="1"/>
    <x v="2225"/>
    <x v="3"/>
    <x v="17806"/>
  </r>
  <r>
    <x v="0"/>
    <x v="2226"/>
    <x v="0"/>
    <x v="17807"/>
  </r>
  <r>
    <x v="1"/>
    <x v="2226"/>
    <x v="0"/>
    <x v="17808"/>
  </r>
  <r>
    <x v="0"/>
    <x v="2226"/>
    <x v="1"/>
    <x v="17809"/>
  </r>
  <r>
    <x v="1"/>
    <x v="2226"/>
    <x v="1"/>
    <x v="17810"/>
  </r>
  <r>
    <x v="0"/>
    <x v="2226"/>
    <x v="2"/>
    <x v="17811"/>
  </r>
  <r>
    <x v="1"/>
    <x v="2226"/>
    <x v="2"/>
    <x v="17812"/>
  </r>
  <r>
    <x v="0"/>
    <x v="2226"/>
    <x v="3"/>
    <x v="17813"/>
  </r>
  <r>
    <x v="1"/>
    <x v="2226"/>
    <x v="3"/>
    <x v="17814"/>
  </r>
  <r>
    <x v="0"/>
    <x v="2227"/>
    <x v="0"/>
    <x v="17815"/>
  </r>
  <r>
    <x v="1"/>
    <x v="2227"/>
    <x v="0"/>
    <x v="17816"/>
  </r>
  <r>
    <x v="0"/>
    <x v="2227"/>
    <x v="1"/>
    <x v="17817"/>
  </r>
  <r>
    <x v="1"/>
    <x v="2227"/>
    <x v="1"/>
    <x v="17818"/>
  </r>
  <r>
    <x v="0"/>
    <x v="2227"/>
    <x v="2"/>
    <x v="17819"/>
  </r>
  <r>
    <x v="1"/>
    <x v="2227"/>
    <x v="2"/>
    <x v="17820"/>
  </r>
  <r>
    <x v="0"/>
    <x v="2227"/>
    <x v="3"/>
    <x v="17821"/>
  </r>
  <r>
    <x v="1"/>
    <x v="2227"/>
    <x v="3"/>
    <x v="17822"/>
  </r>
  <r>
    <x v="0"/>
    <x v="2228"/>
    <x v="0"/>
    <x v="17823"/>
  </r>
  <r>
    <x v="1"/>
    <x v="2228"/>
    <x v="0"/>
    <x v="17824"/>
  </r>
  <r>
    <x v="0"/>
    <x v="2228"/>
    <x v="1"/>
    <x v="17825"/>
  </r>
  <r>
    <x v="1"/>
    <x v="2228"/>
    <x v="1"/>
    <x v="17826"/>
  </r>
  <r>
    <x v="0"/>
    <x v="2228"/>
    <x v="2"/>
    <x v="17827"/>
  </r>
  <r>
    <x v="1"/>
    <x v="2228"/>
    <x v="2"/>
    <x v="17828"/>
  </r>
  <r>
    <x v="0"/>
    <x v="2228"/>
    <x v="3"/>
    <x v="17829"/>
  </r>
  <r>
    <x v="1"/>
    <x v="2228"/>
    <x v="3"/>
    <x v="17830"/>
  </r>
  <r>
    <x v="0"/>
    <x v="2229"/>
    <x v="0"/>
    <x v="17831"/>
  </r>
  <r>
    <x v="1"/>
    <x v="2229"/>
    <x v="0"/>
    <x v="17832"/>
  </r>
  <r>
    <x v="0"/>
    <x v="2229"/>
    <x v="1"/>
    <x v="17833"/>
  </r>
  <r>
    <x v="1"/>
    <x v="2229"/>
    <x v="1"/>
    <x v="17834"/>
  </r>
  <r>
    <x v="0"/>
    <x v="2229"/>
    <x v="2"/>
    <x v="17835"/>
  </r>
  <r>
    <x v="1"/>
    <x v="2229"/>
    <x v="2"/>
    <x v="17836"/>
  </r>
  <r>
    <x v="0"/>
    <x v="2229"/>
    <x v="3"/>
    <x v="17837"/>
  </r>
  <r>
    <x v="1"/>
    <x v="2229"/>
    <x v="3"/>
    <x v="17838"/>
  </r>
  <r>
    <x v="0"/>
    <x v="2230"/>
    <x v="0"/>
    <x v="17839"/>
  </r>
  <r>
    <x v="1"/>
    <x v="2230"/>
    <x v="0"/>
    <x v="17840"/>
  </r>
  <r>
    <x v="0"/>
    <x v="2230"/>
    <x v="1"/>
    <x v="17841"/>
  </r>
  <r>
    <x v="1"/>
    <x v="2230"/>
    <x v="1"/>
    <x v="17842"/>
  </r>
  <r>
    <x v="0"/>
    <x v="2230"/>
    <x v="2"/>
    <x v="17843"/>
  </r>
  <r>
    <x v="1"/>
    <x v="2230"/>
    <x v="2"/>
    <x v="17844"/>
  </r>
  <r>
    <x v="0"/>
    <x v="2230"/>
    <x v="3"/>
    <x v="17845"/>
  </r>
  <r>
    <x v="1"/>
    <x v="2230"/>
    <x v="3"/>
    <x v="17846"/>
  </r>
  <r>
    <x v="0"/>
    <x v="2231"/>
    <x v="0"/>
    <x v="17847"/>
  </r>
  <r>
    <x v="1"/>
    <x v="2231"/>
    <x v="0"/>
    <x v="17848"/>
  </r>
  <r>
    <x v="0"/>
    <x v="2231"/>
    <x v="1"/>
    <x v="17849"/>
  </r>
  <r>
    <x v="1"/>
    <x v="2231"/>
    <x v="1"/>
    <x v="17850"/>
  </r>
  <r>
    <x v="0"/>
    <x v="2231"/>
    <x v="2"/>
    <x v="17851"/>
  </r>
  <r>
    <x v="1"/>
    <x v="2231"/>
    <x v="2"/>
    <x v="17852"/>
  </r>
  <r>
    <x v="0"/>
    <x v="2231"/>
    <x v="3"/>
    <x v="17853"/>
  </r>
  <r>
    <x v="1"/>
    <x v="2231"/>
    <x v="3"/>
    <x v="17854"/>
  </r>
  <r>
    <x v="0"/>
    <x v="2232"/>
    <x v="0"/>
    <x v="17855"/>
  </r>
  <r>
    <x v="1"/>
    <x v="2232"/>
    <x v="0"/>
    <x v="17856"/>
  </r>
  <r>
    <x v="0"/>
    <x v="2232"/>
    <x v="1"/>
    <x v="17857"/>
  </r>
  <r>
    <x v="1"/>
    <x v="2232"/>
    <x v="1"/>
    <x v="17858"/>
  </r>
  <r>
    <x v="0"/>
    <x v="2232"/>
    <x v="2"/>
    <x v="17859"/>
  </r>
  <r>
    <x v="1"/>
    <x v="2232"/>
    <x v="2"/>
    <x v="17860"/>
  </r>
  <r>
    <x v="0"/>
    <x v="2232"/>
    <x v="3"/>
    <x v="17861"/>
  </r>
  <r>
    <x v="1"/>
    <x v="2232"/>
    <x v="3"/>
    <x v="17862"/>
  </r>
  <r>
    <x v="0"/>
    <x v="2233"/>
    <x v="0"/>
    <x v="17863"/>
  </r>
  <r>
    <x v="1"/>
    <x v="2233"/>
    <x v="0"/>
    <x v="17864"/>
  </r>
  <r>
    <x v="0"/>
    <x v="2233"/>
    <x v="1"/>
    <x v="17865"/>
  </r>
  <r>
    <x v="1"/>
    <x v="2233"/>
    <x v="1"/>
    <x v="17866"/>
  </r>
  <r>
    <x v="0"/>
    <x v="2233"/>
    <x v="2"/>
    <x v="17867"/>
  </r>
  <r>
    <x v="1"/>
    <x v="2233"/>
    <x v="2"/>
    <x v="17868"/>
  </r>
  <r>
    <x v="0"/>
    <x v="2233"/>
    <x v="3"/>
    <x v="17869"/>
  </r>
  <r>
    <x v="1"/>
    <x v="2233"/>
    <x v="3"/>
    <x v="17870"/>
  </r>
  <r>
    <x v="0"/>
    <x v="2234"/>
    <x v="0"/>
    <x v="17871"/>
  </r>
  <r>
    <x v="1"/>
    <x v="2234"/>
    <x v="0"/>
    <x v="17872"/>
  </r>
  <r>
    <x v="0"/>
    <x v="2234"/>
    <x v="1"/>
    <x v="17873"/>
  </r>
  <r>
    <x v="1"/>
    <x v="2234"/>
    <x v="1"/>
    <x v="17874"/>
  </r>
  <r>
    <x v="0"/>
    <x v="2234"/>
    <x v="2"/>
    <x v="17875"/>
  </r>
  <r>
    <x v="1"/>
    <x v="2234"/>
    <x v="2"/>
    <x v="17876"/>
  </r>
  <r>
    <x v="0"/>
    <x v="2234"/>
    <x v="3"/>
    <x v="17877"/>
  </r>
  <r>
    <x v="1"/>
    <x v="2234"/>
    <x v="3"/>
    <x v="17878"/>
  </r>
  <r>
    <x v="0"/>
    <x v="2235"/>
    <x v="0"/>
    <x v="17879"/>
  </r>
  <r>
    <x v="1"/>
    <x v="2235"/>
    <x v="0"/>
    <x v="17880"/>
  </r>
  <r>
    <x v="0"/>
    <x v="2235"/>
    <x v="1"/>
    <x v="17881"/>
  </r>
  <r>
    <x v="1"/>
    <x v="2235"/>
    <x v="1"/>
    <x v="17882"/>
  </r>
  <r>
    <x v="0"/>
    <x v="2235"/>
    <x v="2"/>
    <x v="17883"/>
  </r>
  <r>
    <x v="1"/>
    <x v="2235"/>
    <x v="2"/>
    <x v="17884"/>
  </r>
  <r>
    <x v="0"/>
    <x v="2235"/>
    <x v="3"/>
    <x v="17885"/>
  </r>
  <r>
    <x v="1"/>
    <x v="2235"/>
    <x v="3"/>
    <x v="17886"/>
  </r>
  <r>
    <x v="0"/>
    <x v="2236"/>
    <x v="0"/>
    <x v="17887"/>
  </r>
  <r>
    <x v="1"/>
    <x v="2236"/>
    <x v="0"/>
    <x v="17888"/>
  </r>
  <r>
    <x v="0"/>
    <x v="2236"/>
    <x v="1"/>
    <x v="17889"/>
  </r>
  <r>
    <x v="1"/>
    <x v="2236"/>
    <x v="1"/>
    <x v="17890"/>
  </r>
  <r>
    <x v="0"/>
    <x v="2236"/>
    <x v="2"/>
    <x v="17891"/>
  </r>
  <r>
    <x v="1"/>
    <x v="2236"/>
    <x v="2"/>
    <x v="17892"/>
  </r>
  <r>
    <x v="0"/>
    <x v="2236"/>
    <x v="3"/>
    <x v="17893"/>
  </r>
  <r>
    <x v="1"/>
    <x v="2236"/>
    <x v="3"/>
    <x v="17894"/>
  </r>
  <r>
    <x v="0"/>
    <x v="2237"/>
    <x v="0"/>
    <x v="17895"/>
  </r>
  <r>
    <x v="1"/>
    <x v="2237"/>
    <x v="0"/>
    <x v="17896"/>
  </r>
  <r>
    <x v="0"/>
    <x v="2237"/>
    <x v="1"/>
    <x v="17897"/>
  </r>
  <r>
    <x v="1"/>
    <x v="2237"/>
    <x v="1"/>
    <x v="17898"/>
  </r>
  <r>
    <x v="0"/>
    <x v="2237"/>
    <x v="2"/>
    <x v="17899"/>
  </r>
  <r>
    <x v="1"/>
    <x v="2237"/>
    <x v="2"/>
    <x v="17900"/>
  </r>
  <r>
    <x v="0"/>
    <x v="2237"/>
    <x v="3"/>
    <x v="17901"/>
  </r>
  <r>
    <x v="1"/>
    <x v="2237"/>
    <x v="3"/>
    <x v="17902"/>
  </r>
  <r>
    <x v="0"/>
    <x v="2238"/>
    <x v="0"/>
    <x v="17903"/>
  </r>
  <r>
    <x v="1"/>
    <x v="2238"/>
    <x v="0"/>
    <x v="17904"/>
  </r>
  <r>
    <x v="0"/>
    <x v="2238"/>
    <x v="1"/>
    <x v="17905"/>
  </r>
  <r>
    <x v="1"/>
    <x v="2238"/>
    <x v="1"/>
    <x v="17906"/>
  </r>
  <r>
    <x v="0"/>
    <x v="2238"/>
    <x v="2"/>
    <x v="17907"/>
  </r>
  <r>
    <x v="1"/>
    <x v="2238"/>
    <x v="2"/>
    <x v="17908"/>
  </r>
  <r>
    <x v="0"/>
    <x v="2238"/>
    <x v="3"/>
    <x v="17909"/>
  </r>
  <r>
    <x v="1"/>
    <x v="2238"/>
    <x v="3"/>
    <x v="17910"/>
  </r>
  <r>
    <x v="0"/>
    <x v="2239"/>
    <x v="0"/>
    <x v="17911"/>
  </r>
  <r>
    <x v="1"/>
    <x v="2239"/>
    <x v="0"/>
    <x v="17912"/>
  </r>
  <r>
    <x v="0"/>
    <x v="2239"/>
    <x v="1"/>
    <x v="17913"/>
  </r>
  <r>
    <x v="1"/>
    <x v="2239"/>
    <x v="1"/>
    <x v="17914"/>
  </r>
  <r>
    <x v="0"/>
    <x v="2239"/>
    <x v="2"/>
    <x v="17915"/>
  </r>
  <r>
    <x v="1"/>
    <x v="2239"/>
    <x v="2"/>
    <x v="17916"/>
  </r>
  <r>
    <x v="0"/>
    <x v="2239"/>
    <x v="3"/>
    <x v="17917"/>
  </r>
  <r>
    <x v="1"/>
    <x v="2239"/>
    <x v="3"/>
    <x v="17918"/>
  </r>
  <r>
    <x v="0"/>
    <x v="2240"/>
    <x v="0"/>
    <x v="17919"/>
  </r>
  <r>
    <x v="1"/>
    <x v="2240"/>
    <x v="0"/>
    <x v="17920"/>
  </r>
  <r>
    <x v="0"/>
    <x v="2240"/>
    <x v="1"/>
    <x v="17921"/>
  </r>
  <r>
    <x v="1"/>
    <x v="2240"/>
    <x v="1"/>
    <x v="17922"/>
  </r>
  <r>
    <x v="0"/>
    <x v="2240"/>
    <x v="2"/>
    <x v="17923"/>
  </r>
  <r>
    <x v="1"/>
    <x v="2240"/>
    <x v="2"/>
    <x v="17924"/>
  </r>
  <r>
    <x v="0"/>
    <x v="2240"/>
    <x v="3"/>
    <x v="17925"/>
  </r>
  <r>
    <x v="1"/>
    <x v="2240"/>
    <x v="3"/>
    <x v="17926"/>
  </r>
  <r>
    <x v="0"/>
    <x v="2241"/>
    <x v="0"/>
    <x v="17927"/>
  </r>
  <r>
    <x v="1"/>
    <x v="2241"/>
    <x v="0"/>
    <x v="17928"/>
  </r>
  <r>
    <x v="0"/>
    <x v="2241"/>
    <x v="1"/>
    <x v="17929"/>
  </r>
  <r>
    <x v="1"/>
    <x v="2241"/>
    <x v="1"/>
    <x v="17930"/>
  </r>
  <r>
    <x v="0"/>
    <x v="2241"/>
    <x v="2"/>
    <x v="17931"/>
  </r>
  <r>
    <x v="1"/>
    <x v="2241"/>
    <x v="2"/>
    <x v="17932"/>
  </r>
  <r>
    <x v="0"/>
    <x v="2241"/>
    <x v="3"/>
    <x v="17933"/>
  </r>
  <r>
    <x v="1"/>
    <x v="2241"/>
    <x v="3"/>
    <x v="17934"/>
  </r>
  <r>
    <x v="0"/>
    <x v="2242"/>
    <x v="0"/>
    <x v="17935"/>
  </r>
  <r>
    <x v="1"/>
    <x v="2242"/>
    <x v="0"/>
    <x v="17936"/>
  </r>
  <r>
    <x v="0"/>
    <x v="2242"/>
    <x v="1"/>
    <x v="17937"/>
  </r>
  <r>
    <x v="1"/>
    <x v="2242"/>
    <x v="1"/>
    <x v="17938"/>
  </r>
  <r>
    <x v="0"/>
    <x v="2242"/>
    <x v="2"/>
    <x v="17939"/>
  </r>
  <r>
    <x v="1"/>
    <x v="2242"/>
    <x v="2"/>
    <x v="17940"/>
  </r>
  <r>
    <x v="0"/>
    <x v="2242"/>
    <x v="3"/>
    <x v="17941"/>
  </r>
  <r>
    <x v="1"/>
    <x v="2242"/>
    <x v="3"/>
    <x v="17942"/>
  </r>
  <r>
    <x v="0"/>
    <x v="2243"/>
    <x v="0"/>
    <x v="17943"/>
  </r>
  <r>
    <x v="0"/>
    <x v="2243"/>
    <x v="1"/>
    <x v="17944"/>
  </r>
  <r>
    <x v="0"/>
    <x v="2243"/>
    <x v="2"/>
    <x v="17945"/>
  </r>
  <r>
    <x v="0"/>
    <x v="2243"/>
    <x v="3"/>
    <x v="17946"/>
  </r>
  <r>
    <x v="0"/>
    <x v="2244"/>
    <x v="0"/>
    <x v="17947"/>
  </r>
  <r>
    <x v="0"/>
    <x v="2244"/>
    <x v="1"/>
    <x v="17948"/>
  </r>
  <r>
    <x v="0"/>
    <x v="2244"/>
    <x v="2"/>
    <x v="17949"/>
  </r>
  <r>
    <x v="0"/>
    <x v="2244"/>
    <x v="3"/>
    <x v="17950"/>
  </r>
  <r>
    <x v="0"/>
    <x v="2245"/>
    <x v="0"/>
    <x v="17951"/>
  </r>
  <r>
    <x v="0"/>
    <x v="2245"/>
    <x v="1"/>
    <x v="17952"/>
  </r>
  <r>
    <x v="0"/>
    <x v="2245"/>
    <x v="2"/>
    <x v="17953"/>
  </r>
  <r>
    <x v="0"/>
    <x v="2245"/>
    <x v="3"/>
    <x v="17954"/>
  </r>
  <r>
    <x v="0"/>
    <x v="2246"/>
    <x v="0"/>
    <x v="17955"/>
  </r>
  <r>
    <x v="0"/>
    <x v="2246"/>
    <x v="1"/>
    <x v="17956"/>
  </r>
  <r>
    <x v="0"/>
    <x v="2246"/>
    <x v="2"/>
    <x v="17957"/>
  </r>
  <r>
    <x v="0"/>
    <x v="2246"/>
    <x v="3"/>
    <x v="17958"/>
  </r>
  <r>
    <x v="0"/>
    <x v="2247"/>
    <x v="0"/>
    <x v="17959"/>
  </r>
  <r>
    <x v="0"/>
    <x v="2247"/>
    <x v="1"/>
    <x v="17960"/>
  </r>
  <r>
    <x v="0"/>
    <x v="2247"/>
    <x v="2"/>
    <x v="17961"/>
  </r>
  <r>
    <x v="0"/>
    <x v="2247"/>
    <x v="3"/>
    <x v="17962"/>
  </r>
  <r>
    <x v="0"/>
    <x v="2248"/>
    <x v="0"/>
    <x v="17963"/>
  </r>
  <r>
    <x v="0"/>
    <x v="2248"/>
    <x v="1"/>
    <x v="17964"/>
  </r>
  <r>
    <x v="0"/>
    <x v="2248"/>
    <x v="2"/>
    <x v="17965"/>
  </r>
  <r>
    <x v="0"/>
    <x v="2248"/>
    <x v="3"/>
    <x v="17966"/>
  </r>
  <r>
    <x v="0"/>
    <x v="2249"/>
    <x v="0"/>
    <x v="17967"/>
  </r>
  <r>
    <x v="0"/>
    <x v="2249"/>
    <x v="1"/>
    <x v="17968"/>
  </r>
  <r>
    <x v="0"/>
    <x v="2249"/>
    <x v="2"/>
    <x v="17969"/>
  </r>
  <r>
    <x v="0"/>
    <x v="2249"/>
    <x v="3"/>
    <x v="17970"/>
  </r>
  <r>
    <x v="0"/>
    <x v="2250"/>
    <x v="0"/>
    <x v="17971"/>
  </r>
  <r>
    <x v="0"/>
    <x v="2250"/>
    <x v="1"/>
    <x v="17972"/>
  </r>
  <r>
    <x v="0"/>
    <x v="2250"/>
    <x v="2"/>
    <x v="17973"/>
  </r>
  <r>
    <x v="0"/>
    <x v="2250"/>
    <x v="3"/>
    <x v="17974"/>
  </r>
  <r>
    <x v="0"/>
    <x v="2251"/>
    <x v="0"/>
    <x v="17975"/>
  </r>
  <r>
    <x v="0"/>
    <x v="2251"/>
    <x v="1"/>
    <x v="17976"/>
  </r>
  <r>
    <x v="0"/>
    <x v="2251"/>
    <x v="2"/>
    <x v="17977"/>
  </r>
  <r>
    <x v="0"/>
    <x v="2251"/>
    <x v="3"/>
    <x v="17978"/>
  </r>
  <r>
    <x v="0"/>
    <x v="2252"/>
    <x v="0"/>
    <x v="17979"/>
  </r>
  <r>
    <x v="0"/>
    <x v="2252"/>
    <x v="1"/>
    <x v="17980"/>
  </r>
  <r>
    <x v="0"/>
    <x v="2252"/>
    <x v="2"/>
    <x v="17981"/>
  </r>
  <r>
    <x v="0"/>
    <x v="2252"/>
    <x v="3"/>
    <x v="17982"/>
  </r>
  <r>
    <x v="0"/>
    <x v="2253"/>
    <x v="0"/>
    <x v="17983"/>
  </r>
  <r>
    <x v="0"/>
    <x v="2253"/>
    <x v="1"/>
    <x v="17984"/>
  </r>
  <r>
    <x v="0"/>
    <x v="2253"/>
    <x v="2"/>
    <x v="17985"/>
  </r>
  <r>
    <x v="0"/>
    <x v="2253"/>
    <x v="3"/>
    <x v="17986"/>
  </r>
  <r>
    <x v="0"/>
    <x v="2254"/>
    <x v="0"/>
    <x v="17987"/>
  </r>
  <r>
    <x v="0"/>
    <x v="2254"/>
    <x v="1"/>
    <x v="17988"/>
  </r>
  <r>
    <x v="0"/>
    <x v="2254"/>
    <x v="2"/>
    <x v="17989"/>
  </r>
  <r>
    <x v="0"/>
    <x v="2254"/>
    <x v="3"/>
    <x v="17990"/>
  </r>
  <r>
    <x v="0"/>
    <x v="2255"/>
    <x v="0"/>
    <x v="17991"/>
  </r>
  <r>
    <x v="0"/>
    <x v="2255"/>
    <x v="1"/>
    <x v="17992"/>
  </r>
  <r>
    <x v="0"/>
    <x v="2255"/>
    <x v="2"/>
    <x v="17993"/>
  </r>
  <r>
    <x v="0"/>
    <x v="2255"/>
    <x v="3"/>
    <x v="17994"/>
  </r>
  <r>
    <x v="0"/>
    <x v="2256"/>
    <x v="0"/>
    <x v="17995"/>
  </r>
  <r>
    <x v="0"/>
    <x v="2256"/>
    <x v="1"/>
    <x v="17996"/>
  </r>
  <r>
    <x v="0"/>
    <x v="2256"/>
    <x v="2"/>
    <x v="17997"/>
  </r>
  <r>
    <x v="0"/>
    <x v="2256"/>
    <x v="3"/>
    <x v="17998"/>
  </r>
  <r>
    <x v="0"/>
    <x v="2257"/>
    <x v="0"/>
    <x v="17999"/>
  </r>
  <r>
    <x v="0"/>
    <x v="2257"/>
    <x v="1"/>
    <x v="18000"/>
  </r>
  <r>
    <x v="0"/>
    <x v="2257"/>
    <x v="2"/>
    <x v="18001"/>
  </r>
  <r>
    <x v="0"/>
    <x v="2257"/>
    <x v="3"/>
    <x v="18002"/>
  </r>
  <r>
    <x v="0"/>
    <x v="2258"/>
    <x v="0"/>
    <x v="18003"/>
  </r>
  <r>
    <x v="0"/>
    <x v="2258"/>
    <x v="1"/>
    <x v="18004"/>
  </r>
  <r>
    <x v="0"/>
    <x v="2258"/>
    <x v="2"/>
    <x v="18005"/>
  </r>
  <r>
    <x v="0"/>
    <x v="2258"/>
    <x v="3"/>
    <x v="18006"/>
  </r>
  <r>
    <x v="0"/>
    <x v="2259"/>
    <x v="0"/>
    <x v="18007"/>
  </r>
  <r>
    <x v="0"/>
    <x v="2259"/>
    <x v="1"/>
    <x v="18008"/>
  </r>
  <r>
    <x v="0"/>
    <x v="2259"/>
    <x v="2"/>
    <x v="18009"/>
  </r>
  <r>
    <x v="0"/>
    <x v="2259"/>
    <x v="3"/>
    <x v="18010"/>
  </r>
  <r>
    <x v="0"/>
    <x v="2260"/>
    <x v="0"/>
    <x v="18011"/>
  </r>
  <r>
    <x v="0"/>
    <x v="2260"/>
    <x v="1"/>
    <x v="18012"/>
  </r>
  <r>
    <x v="0"/>
    <x v="2260"/>
    <x v="2"/>
    <x v="18013"/>
  </r>
  <r>
    <x v="0"/>
    <x v="2260"/>
    <x v="3"/>
    <x v="18014"/>
  </r>
  <r>
    <x v="0"/>
    <x v="2261"/>
    <x v="0"/>
    <x v="18015"/>
  </r>
  <r>
    <x v="0"/>
    <x v="2261"/>
    <x v="1"/>
    <x v="18016"/>
  </r>
  <r>
    <x v="0"/>
    <x v="2261"/>
    <x v="2"/>
    <x v="18017"/>
  </r>
  <r>
    <x v="0"/>
    <x v="2261"/>
    <x v="3"/>
    <x v="18018"/>
  </r>
  <r>
    <x v="0"/>
    <x v="2262"/>
    <x v="0"/>
    <x v="18019"/>
  </r>
  <r>
    <x v="0"/>
    <x v="2262"/>
    <x v="1"/>
    <x v="18020"/>
  </r>
  <r>
    <x v="0"/>
    <x v="2262"/>
    <x v="2"/>
    <x v="18021"/>
  </r>
  <r>
    <x v="0"/>
    <x v="2262"/>
    <x v="3"/>
    <x v="18022"/>
  </r>
  <r>
    <x v="0"/>
    <x v="2263"/>
    <x v="0"/>
    <x v="18023"/>
  </r>
  <r>
    <x v="0"/>
    <x v="2263"/>
    <x v="1"/>
    <x v="18024"/>
  </r>
  <r>
    <x v="0"/>
    <x v="2263"/>
    <x v="2"/>
    <x v="18025"/>
  </r>
  <r>
    <x v="0"/>
    <x v="2263"/>
    <x v="3"/>
    <x v="18026"/>
  </r>
  <r>
    <x v="0"/>
    <x v="2264"/>
    <x v="0"/>
    <x v="18027"/>
  </r>
  <r>
    <x v="0"/>
    <x v="2264"/>
    <x v="1"/>
    <x v="18028"/>
  </r>
  <r>
    <x v="0"/>
    <x v="2264"/>
    <x v="2"/>
    <x v="18029"/>
  </r>
  <r>
    <x v="0"/>
    <x v="2264"/>
    <x v="3"/>
    <x v="18030"/>
  </r>
  <r>
    <x v="0"/>
    <x v="2265"/>
    <x v="0"/>
    <x v="18031"/>
  </r>
  <r>
    <x v="0"/>
    <x v="2265"/>
    <x v="1"/>
    <x v="18032"/>
  </r>
  <r>
    <x v="0"/>
    <x v="2265"/>
    <x v="2"/>
    <x v="18033"/>
  </r>
  <r>
    <x v="0"/>
    <x v="2265"/>
    <x v="3"/>
    <x v="18034"/>
  </r>
  <r>
    <x v="0"/>
    <x v="2266"/>
    <x v="0"/>
    <x v="18035"/>
  </r>
  <r>
    <x v="0"/>
    <x v="2266"/>
    <x v="1"/>
    <x v="18036"/>
  </r>
  <r>
    <x v="0"/>
    <x v="2266"/>
    <x v="2"/>
    <x v="18037"/>
  </r>
  <r>
    <x v="0"/>
    <x v="2266"/>
    <x v="3"/>
    <x v="18038"/>
  </r>
  <r>
    <x v="0"/>
    <x v="2267"/>
    <x v="0"/>
    <x v="18039"/>
  </r>
  <r>
    <x v="0"/>
    <x v="2267"/>
    <x v="1"/>
    <x v="18040"/>
  </r>
  <r>
    <x v="0"/>
    <x v="2267"/>
    <x v="2"/>
    <x v="18041"/>
  </r>
  <r>
    <x v="0"/>
    <x v="2267"/>
    <x v="3"/>
    <x v="18042"/>
  </r>
  <r>
    <x v="0"/>
    <x v="2268"/>
    <x v="0"/>
    <x v="18043"/>
  </r>
  <r>
    <x v="0"/>
    <x v="2268"/>
    <x v="1"/>
    <x v="18044"/>
  </r>
  <r>
    <x v="0"/>
    <x v="2268"/>
    <x v="2"/>
    <x v="18045"/>
  </r>
  <r>
    <x v="0"/>
    <x v="2268"/>
    <x v="3"/>
    <x v="18046"/>
  </r>
  <r>
    <x v="0"/>
    <x v="2269"/>
    <x v="0"/>
    <x v="18047"/>
  </r>
  <r>
    <x v="0"/>
    <x v="2269"/>
    <x v="1"/>
    <x v="18048"/>
  </r>
  <r>
    <x v="0"/>
    <x v="2269"/>
    <x v="2"/>
    <x v="18049"/>
  </r>
  <r>
    <x v="0"/>
    <x v="2269"/>
    <x v="3"/>
    <x v="18050"/>
  </r>
  <r>
    <x v="0"/>
    <x v="2270"/>
    <x v="0"/>
    <x v="18051"/>
  </r>
  <r>
    <x v="0"/>
    <x v="2270"/>
    <x v="1"/>
    <x v="18052"/>
  </r>
  <r>
    <x v="0"/>
    <x v="2270"/>
    <x v="2"/>
    <x v="18053"/>
  </r>
  <r>
    <x v="0"/>
    <x v="2270"/>
    <x v="3"/>
    <x v="18054"/>
  </r>
  <r>
    <x v="0"/>
    <x v="2271"/>
    <x v="0"/>
    <x v="18055"/>
  </r>
  <r>
    <x v="0"/>
    <x v="2271"/>
    <x v="1"/>
    <x v="18056"/>
  </r>
  <r>
    <x v="0"/>
    <x v="2271"/>
    <x v="2"/>
    <x v="18057"/>
  </r>
  <r>
    <x v="0"/>
    <x v="2271"/>
    <x v="3"/>
    <x v="18058"/>
  </r>
  <r>
    <x v="0"/>
    <x v="2272"/>
    <x v="0"/>
    <x v="18059"/>
  </r>
  <r>
    <x v="0"/>
    <x v="2272"/>
    <x v="1"/>
    <x v="18060"/>
  </r>
  <r>
    <x v="0"/>
    <x v="2272"/>
    <x v="2"/>
    <x v="18061"/>
  </r>
  <r>
    <x v="0"/>
    <x v="2272"/>
    <x v="3"/>
    <x v="18062"/>
  </r>
  <r>
    <x v="0"/>
    <x v="2273"/>
    <x v="0"/>
    <x v="18063"/>
  </r>
  <r>
    <x v="0"/>
    <x v="2273"/>
    <x v="1"/>
    <x v="18064"/>
  </r>
  <r>
    <x v="0"/>
    <x v="2273"/>
    <x v="2"/>
    <x v="18065"/>
  </r>
  <r>
    <x v="0"/>
    <x v="2273"/>
    <x v="3"/>
    <x v="18066"/>
  </r>
  <r>
    <x v="0"/>
    <x v="2274"/>
    <x v="0"/>
    <x v="18067"/>
  </r>
  <r>
    <x v="0"/>
    <x v="2274"/>
    <x v="1"/>
    <x v="18068"/>
  </r>
  <r>
    <x v="0"/>
    <x v="2274"/>
    <x v="2"/>
    <x v="18069"/>
  </r>
  <r>
    <x v="0"/>
    <x v="2274"/>
    <x v="3"/>
    <x v="18070"/>
  </r>
  <r>
    <x v="0"/>
    <x v="2275"/>
    <x v="0"/>
    <x v="18071"/>
  </r>
  <r>
    <x v="0"/>
    <x v="2275"/>
    <x v="1"/>
    <x v="18072"/>
  </r>
  <r>
    <x v="0"/>
    <x v="2275"/>
    <x v="2"/>
    <x v="18073"/>
  </r>
  <r>
    <x v="0"/>
    <x v="2275"/>
    <x v="3"/>
    <x v="18074"/>
  </r>
  <r>
    <x v="0"/>
    <x v="2276"/>
    <x v="0"/>
    <x v="18075"/>
  </r>
  <r>
    <x v="0"/>
    <x v="2276"/>
    <x v="1"/>
    <x v="18076"/>
  </r>
  <r>
    <x v="0"/>
    <x v="2276"/>
    <x v="2"/>
    <x v="18077"/>
  </r>
  <r>
    <x v="0"/>
    <x v="2276"/>
    <x v="3"/>
    <x v="18078"/>
  </r>
  <r>
    <x v="0"/>
    <x v="2277"/>
    <x v="0"/>
    <x v="18079"/>
  </r>
  <r>
    <x v="0"/>
    <x v="2277"/>
    <x v="1"/>
    <x v="18080"/>
  </r>
  <r>
    <x v="0"/>
    <x v="2277"/>
    <x v="2"/>
    <x v="18081"/>
  </r>
  <r>
    <x v="0"/>
    <x v="2277"/>
    <x v="3"/>
    <x v="18082"/>
  </r>
  <r>
    <x v="0"/>
    <x v="2278"/>
    <x v="0"/>
    <x v="18083"/>
  </r>
  <r>
    <x v="0"/>
    <x v="2278"/>
    <x v="1"/>
    <x v="18084"/>
  </r>
  <r>
    <x v="0"/>
    <x v="2278"/>
    <x v="2"/>
    <x v="18085"/>
  </r>
  <r>
    <x v="0"/>
    <x v="2278"/>
    <x v="3"/>
    <x v="18086"/>
  </r>
  <r>
    <x v="0"/>
    <x v="2279"/>
    <x v="0"/>
    <x v="18087"/>
  </r>
  <r>
    <x v="0"/>
    <x v="2279"/>
    <x v="1"/>
    <x v="18088"/>
  </r>
  <r>
    <x v="0"/>
    <x v="2279"/>
    <x v="2"/>
    <x v="18089"/>
  </r>
  <r>
    <x v="0"/>
    <x v="2279"/>
    <x v="3"/>
    <x v="18090"/>
  </r>
  <r>
    <x v="0"/>
    <x v="2280"/>
    <x v="0"/>
    <x v="18091"/>
  </r>
  <r>
    <x v="0"/>
    <x v="2280"/>
    <x v="1"/>
    <x v="18092"/>
  </r>
  <r>
    <x v="0"/>
    <x v="2280"/>
    <x v="2"/>
    <x v="18093"/>
  </r>
  <r>
    <x v="0"/>
    <x v="2280"/>
    <x v="3"/>
    <x v="18094"/>
  </r>
  <r>
    <x v="0"/>
    <x v="2281"/>
    <x v="0"/>
    <x v="18095"/>
  </r>
  <r>
    <x v="0"/>
    <x v="2281"/>
    <x v="1"/>
    <x v="18096"/>
  </r>
  <r>
    <x v="0"/>
    <x v="2281"/>
    <x v="2"/>
    <x v="18097"/>
  </r>
  <r>
    <x v="0"/>
    <x v="2281"/>
    <x v="3"/>
    <x v="18098"/>
  </r>
  <r>
    <x v="0"/>
    <x v="2282"/>
    <x v="0"/>
    <x v="18099"/>
  </r>
  <r>
    <x v="0"/>
    <x v="2282"/>
    <x v="1"/>
    <x v="18100"/>
  </r>
  <r>
    <x v="0"/>
    <x v="2282"/>
    <x v="2"/>
    <x v="18101"/>
  </r>
  <r>
    <x v="0"/>
    <x v="2282"/>
    <x v="3"/>
    <x v="18102"/>
  </r>
  <r>
    <x v="0"/>
    <x v="2283"/>
    <x v="0"/>
    <x v="18103"/>
  </r>
  <r>
    <x v="0"/>
    <x v="2283"/>
    <x v="1"/>
    <x v="18104"/>
  </r>
  <r>
    <x v="0"/>
    <x v="2283"/>
    <x v="2"/>
    <x v="18105"/>
  </r>
  <r>
    <x v="0"/>
    <x v="2283"/>
    <x v="3"/>
    <x v="18106"/>
  </r>
  <r>
    <x v="0"/>
    <x v="2284"/>
    <x v="0"/>
    <x v="18107"/>
  </r>
  <r>
    <x v="0"/>
    <x v="2284"/>
    <x v="1"/>
    <x v="18108"/>
  </r>
  <r>
    <x v="0"/>
    <x v="2284"/>
    <x v="2"/>
    <x v="18109"/>
  </r>
  <r>
    <x v="0"/>
    <x v="2284"/>
    <x v="3"/>
    <x v="18110"/>
  </r>
  <r>
    <x v="0"/>
    <x v="2285"/>
    <x v="0"/>
    <x v="18111"/>
  </r>
  <r>
    <x v="0"/>
    <x v="2285"/>
    <x v="1"/>
    <x v="18112"/>
  </r>
  <r>
    <x v="0"/>
    <x v="2285"/>
    <x v="2"/>
    <x v="18113"/>
  </r>
  <r>
    <x v="0"/>
    <x v="2285"/>
    <x v="3"/>
    <x v="18114"/>
  </r>
  <r>
    <x v="0"/>
    <x v="2286"/>
    <x v="0"/>
    <x v="18115"/>
  </r>
  <r>
    <x v="0"/>
    <x v="2286"/>
    <x v="1"/>
    <x v="18116"/>
  </r>
  <r>
    <x v="0"/>
    <x v="2286"/>
    <x v="2"/>
    <x v="18117"/>
  </r>
  <r>
    <x v="0"/>
    <x v="2286"/>
    <x v="3"/>
    <x v="18118"/>
  </r>
  <r>
    <x v="0"/>
    <x v="2287"/>
    <x v="0"/>
    <x v="18119"/>
  </r>
  <r>
    <x v="0"/>
    <x v="2287"/>
    <x v="1"/>
    <x v="18120"/>
  </r>
  <r>
    <x v="0"/>
    <x v="2287"/>
    <x v="2"/>
    <x v="18121"/>
  </r>
  <r>
    <x v="0"/>
    <x v="2287"/>
    <x v="3"/>
    <x v="18122"/>
  </r>
  <r>
    <x v="0"/>
    <x v="2288"/>
    <x v="0"/>
    <x v="18123"/>
  </r>
  <r>
    <x v="0"/>
    <x v="2288"/>
    <x v="1"/>
    <x v="18124"/>
  </r>
  <r>
    <x v="0"/>
    <x v="2288"/>
    <x v="2"/>
    <x v="18125"/>
  </r>
  <r>
    <x v="0"/>
    <x v="2288"/>
    <x v="3"/>
    <x v="18126"/>
  </r>
  <r>
    <x v="0"/>
    <x v="2289"/>
    <x v="0"/>
    <x v="18127"/>
  </r>
  <r>
    <x v="0"/>
    <x v="2289"/>
    <x v="1"/>
    <x v="18128"/>
  </r>
  <r>
    <x v="0"/>
    <x v="2289"/>
    <x v="2"/>
    <x v="18129"/>
  </r>
  <r>
    <x v="0"/>
    <x v="2289"/>
    <x v="3"/>
    <x v="18130"/>
  </r>
  <r>
    <x v="0"/>
    <x v="2290"/>
    <x v="0"/>
    <x v="18131"/>
  </r>
  <r>
    <x v="0"/>
    <x v="2290"/>
    <x v="1"/>
    <x v="18132"/>
  </r>
  <r>
    <x v="0"/>
    <x v="2290"/>
    <x v="2"/>
    <x v="18133"/>
  </r>
  <r>
    <x v="0"/>
    <x v="2290"/>
    <x v="3"/>
    <x v="18134"/>
  </r>
  <r>
    <x v="0"/>
    <x v="2291"/>
    <x v="0"/>
    <x v="18135"/>
  </r>
  <r>
    <x v="0"/>
    <x v="2291"/>
    <x v="1"/>
    <x v="18136"/>
  </r>
  <r>
    <x v="0"/>
    <x v="2291"/>
    <x v="2"/>
    <x v="18137"/>
  </r>
  <r>
    <x v="0"/>
    <x v="2291"/>
    <x v="3"/>
    <x v="18138"/>
  </r>
  <r>
    <x v="0"/>
    <x v="2292"/>
    <x v="0"/>
    <x v="18139"/>
  </r>
  <r>
    <x v="0"/>
    <x v="2292"/>
    <x v="1"/>
    <x v="18140"/>
  </r>
  <r>
    <x v="0"/>
    <x v="2292"/>
    <x v="2"/>
    <x v="18141"/>
  </r>
  <r>
    <x v="0"/>
    <x v="2292"/>
    <x v="3"/>
    <x v="18142"/>
  </r>
  <r>
    <x v="0"/>
    <x v="2293"/>
    <x v="0"/>
    <x v="18143"/>
  </r>
  <r>
    <x v="0"/>
    <x v="2293"/>
    <x v="1"/>
    <x v="18144"/>
  </r>
  <r>
    <x v="0"/>
    <x v="2293"/>
    <x v="2"/>
    <x v="18145"/>
  </r>
  <r>
    <x v="0"/>
    <x v="2293"/>
    <x v="3"/>
    <x v="18146"/>
  </r>
  <r>
    <x v="0"/>
    <x v="2294"/>
    <x v="0"/>
    <x v="18147"/>
  </r>
  <r>
    <x v="0"/>
    <x v="2294"/>
    <x v="1"/>
    <x v="18148"/>
  </r>
  <r>
    <x v="0"/>
    <x v="2294"/>
    <x v="2"/>
    <x v="18149"/>
  </r>
  <r>
    <x v="0"/>
    <x v="2294"/>
    <x v="3"/>
    <x v="18150"/>
  </r>
  <r>
    <x v="0"/>
    <x v="2295"/>
    <x v="0"/>
    <x v="18151"/>
  </r>
  <r>
    <x v="0"/>
    <x v="2295"/>
    <x v="1"/>
    <x v="18152"/>
  </r>
  <r>
    <x v="0"/>
    <x v="2295"/>
    <x v="2"/>
    <x v="18153"/>
  </r>
  <r>
    <x v="0"/>
    <x v="2295"/>
    <x v="3"/>
    <x v="18154"/>
  </r>
  <r>
    <x v="0"/>
    <x v="2296"/>
    <x v="0"/>
    <x v="18155"/>
  </r>
  <r>
    <x v="0"/>
    <x v="2296"/>
    <x v="1"/>
    <x v="18156"/>
  </r>
  <r>
    <x v="0"/>
    <x v="2296"/>
    <x v="2"/>
    <x v="18157"/>
  </r>
  <r>
    <x v="0"/>
    <x v="2296"/>
    <x v="3"/>
    <x v="18158"/>
  </r>
  <r>
    <x v="0"/>
    <x v="2297"/>
    <x v="0"/>
    <x v="18159"/>
  </r>
  <r>
    <x v="0"/>
    <x v="2297"/>
    <x v="1"/>
    <x v="18160"/>
  </r>
  <r>
    <x v="0"/>
    <x v="2297"/>
    <x v="2"/>
    <x v="18161"/>
  </r>
  <r>
    <x v="0"/>
    <x v="2297"/>
    <x v="3"/>
    <x v="18162"/>
  </r>
  <r>
    <x v="0"/>
    <x v="2298"/>
    <x v="0"/>
    <x v="18163"/>
  </r>
  <r>
    <x v="0"/>
    <x v="2298"/>
    <x v="1"/>
    <x v="18164"/>
  </r>
  <r>
    <x v="0"/>
    <x v="2298"/>
    <x v="2"/>
    <x v="18165"/>
  </r>
  <r>
    <x v="0"/>
    <x v="2298"/>
    <x v="3"/>
    <x v="18166"/>
  </r>
  <r>
    <x v="0"/>
    <x v="2299"/>
    <x v="0"/>
    <x v="18167"/>
  </r>
  <r>
    <x v="0"/>
    <x v="2299"/>
    <x v="1"/>
    <x v="18168"/>
  </r>
  <r>
    <x v="0"/>
    <x v="2299"/>
    <x v="2"/>
    <x v="18169"/>
  </r>
  <r>
    <x v="0"/>
    <x v="2299"/>
    <x v="3"/>
    <x v="18170"/>
  </r>
  <r>
    <x v="0"/>
    <x v="2300"/>
    <x v="0"/>
    <x v="18171"/>
  </r>
  <r>
    <x v="0"/>
    <x v="2300"/>
    <x v="1"/>
    <x v="18172"/>
  </r>
  <r>
    <x v="0"/>
    <x v="2300"/>
    <x v="2"/>
    <x v="18173"/>
  </r>
  <r>
    <x v="0"/>
    <x v="2300"/>
    <x v="3"/>
    <x v="18174"/>
  </r>
  <r>
    <x v="0"/>
    <x v="2301"/>
    <x v="0"/>
    <x v="18175"/>
  </r>
  <r>
    <x v="0"/>
    <x v="2301"/>
    <x v="1"/>
    <x v="18176"/>
  </r>
  <r>
    <x v="0"/>
    <x v="2301"/>
    <x v="2"/>
    <x v="18177"/>
  </r>
  <r>
    <x v="0"/>
    <x v="2301"/>
    <x v="3"/>
    <x v="18178"/>
  </r>
  <r>
    <x v="0"/>
    <x v="2302"/>
    <x v="0"/>
    <x v="18179"/>
  </r>
  <r>
    <x v="0"/>
    <x v="2302"/>
    <x v="1"/>
    <x v="18180"/>
  </r>
  <r>
    <x v="0"/>
    <x v="2302"/>
    <x v="2"/>
    <x v="18181"/>
  </r>
  <r>
    <x v="0"/>
    <x v="2302"/>
    <x v="3"/>
    <x v="18182"/>
  </r>
  <r>
    <x v="0"/>
    <x v="2303"/>
    <x v="0"/>
    <x v="18183"/>
  </r>
  <r>
    <x v="0"/>
    <x v="2303"/>
    <x v="1"/>
    <x v="18184"/>
  </r>
  <r>
    <x v="0"/>
    <x v="2303"/>
    <x v="2"/>
    <x v="18185"/>
  </r>
  <r>
    <x v="0"/>
    <x v="2303"/>
    <x v="3"/>
    <x v="18186"/>
  </r>
  <r>
    <x v="0"/>
    <x v="2304"/>
    <x v="0"/>
    <x v="18187"/>
  </r>
  <r>
    <x v="0"/>
    <x v="2304"/>
    <x v="1"/>
    <x v="18188"/>
  </r>
  <r>
    <x v="0"/>
    <x v="2304"/>
    <x v="2"/>
    <x v="18189"/>
  </r>
  <r>
    <x v="0"/>
    <x v="2304"/>
    <x v="3"/>
    <x v="18190"/>
  </r>
  <r>
    <x v="0"/>
    <x v="2305"/>
    <x v="0"/>
    <x v="18191"/>
  </r>
  <r>
    <x v="0"/>
    <x v="2305"/>
    <x v="1"/>
    <x v="18192"/>
  </r>
  <r>
    <x v="0"/>
    <x v="2305"/>
    <x v="2"/>
    <x v="18193"/>
  </r>
  <r>
    <x v="0"/>
    <x v="2305"/>
    <x v="3"/>
    <x v="18194"/>
  </r>
  <r>
    <x v="0"/>
    <x v="2306"/>
    <x v="0"/>
    <x v="18195"/>
  </r>
  <r>
    <x v="0"/>
    <x v="2306"/>
    <x v="1"/>
    <x v="18196"/>
  </r>
  <r>
    <x v="0"/>
    <x v="2306"/>
    <x v="2"/>
    <x v="18197"/>
  </r>
  <r>
    <x v="0"/>
    <x v="2306"/>
    <x v="3"/>
    <x v="18198"/>
  </r>
  <r>
    <x v="0"/>
    <x v="2307"/>
    <x v="0"/>
    <x v="18199"/>
  </r>
  <r>
    <x v="0"/>
    <x v="2307"/>
    <x v="1"/>
    <x v="18200"/>
  </r>
  <r>
    <x v="0"/>
    <x v="2307"/>
    <x v="2"/>
    <x v="18201"/>
  </r>
  <r>
    <x v="0"/>
    <x v="2307"/>
    <x v="3"/>
    <x v="18202"/>
  </r>
  <r>
    <x v="0"/>
    <x v="2308"/>
    <x v="0"/>
    <x v="18203"/>
  </r>
  <r>
    <x v="0"/>
    <x v="2308"/>
    <x v="1"/>
    <x v="18204"/>
  </r>
  <r>
    <x v="0"/>
    <x v="2308"/>
    <x v="2"/>
    <x v="18205"/>
  </r>
  <r>
    <x v="0"/>
    <x v="2308"/>
    <x v="3"/>
    <x v="18206"/>
  </r>
  <r>
    <x v="0"/>
    <x v="2309"/>
    <x v="0"/>
    <x v="18207"/>
  </r>
  <r>
    <x v="0"/>
    <x v="2309"/>
    <x v="1"/>
    <x v="18208"/>
  </r>
  <r>
    <x v="0"/>
    <x v="2309"/>
    <x v="2"/>
    <x v="18209"/>
  </r>
  <r>
    <x v="0"/>
    <x v="2309"/>
    <x v="3"/>
    <x v="18210"/>
  </r>
  <r>
    <x v="0"/>
    <x v="2310"/>
    <x v="0"/>
    <x v="18211"/>
  </r>
  <r>
    <x v="0"/>
    <x v="2310"/>
    <x v="1"/>
    <x v="18212"/>
  </r>
  <r>
    <x v="0"/>
    <x v="2310"/>
    <x v="2"/>
    <x v="18213"/>
  </r>
  <r>
    <x v="0"/>
    <x v="2310"/>
    <x v="3"/>
    <x v="18214"/>
  </r>
  <r>
    <x v="0"/>
    <x v="2311"/>
    <x v="0"/>
    <x v="18215"/>
  </r>
  <r>
    <x v="0"/>
    <x v="2311"/>
    <x v="1"/>
    <x v="18216"/>
  </r>
  <r>
    <x v="0"/>
    <x v="2311"/>
    <x v="2"/>
    <x v="18217"/>
  </r>
  <r>
    <x v="0"/>
    <x v="2311"/>
    <x v="3"/>
    <x v="18218"/>
  </r>
  <r>
    <x v="0"/>
    <x v="2312"/>
    <x v="0"/>
    <x v="18219"/>
  </r>
  <r>
    <x v="0"/>
    <x v="2312"/>
    <x v="1"/>
    <x v="18220"/>
  </r>
  <r>
    <x v="0"/>
    <x v="2312"/>
    <x v="2"/>
    <x v="18221"/>
  </r>
  <r>
    <x v="0"/>
    <x v="2312"/>
    <x v="3"/>
    <x v="18222"/>
  </r>
  <r>
    <x v="0"/>
    <x v="2313"/>
    <x v="0"/>
    <x v="18223"/>
  </r>
  <r>
    <x v="0"/>
    <x v="2313"/>
    <x v="1"/>
    <x v="18224"/>
  </r>
  <r>
    <x v="0"/>
    <x v="2313"/>
    <x v="2"/>
    <x v="18225"/>
  </r>
  <r>
    <x v="0"/>
    <x v="2313"/>
    <x v="3"/>
    <x v="18226"/>
  </r>
  <r>
    <x v="0"/>
    <x v="2314"/>
    <x v="0"/>
    <x v="18227"/>
  </r>
  <r>
    <x v="0"/>
    <x v="2314"/>
    <x v="1"/>
    <x v="18228"/>
  </r>
  <r>
    <x v="0"/>
    <x v="2314"/>
    <x v="2"/>
    <x v="18229"/>
  </r>
  <r>
    <x v="0"/>
    <x v="2314"/>
    <x v="3"/>
    <x v="18230"/>
  </r>
  <r>
    <x v="0"/>
    <x v="2315"/>
    <x v="0"/>
    <x v="18231"/>
  </r>
  <r>
    <x v="0"/>
    <x v="2315"/>
    <x v="1"/>
    <x v="18232"/>
  </r>
  <r>
    <x v="0"/>
    <x v="2315"/>
    <x v="2"/>
    <x v="18233"/>
  </r>
  <r>
    <x v="0"/>
    <x v="2315"/>
    <x v="3"/>
    <x v="18234"/>
  </r>
  <r>
    <x v="0"/>
    <x v="2316"/>
    <x v="0"/>
    <x v="18235"/>
  </r>
  <r>
    <x v="0"/>
    <x v="2316"/>
    <x v="1"/>
    <x v="18236"/>
  </r>
  <r>
    <x v="0"/>
    <x v="2316"/>
    <x v="2"/>
    <x v="18237"/>
  </r>
  <r>
    <x v="0"/>
    <x v="2316"/>
    <x v="3"/>
    <x v="18238"/>
  </r>
  <r>
    <x v="0"/>
    <x v="2317"/>
    <x v="0"/>
    <x v="18239"/>
  </r>
  <r>
    <x v="0"/>
    <x v="2317"/>
    <x v="1"/>
    <x v="18240"/>
  </r>
  <r>
    <x v="0"/>
    <x v="2317"/>
    <x v="2"/>
    <x v="18241"/>
  </r>
  <r>
    <x v="0"/>
    <x v="2317"/>
    <x v="3"/>
    <x v="18242"/>
  </r>
  <r>
    <x v="0"/>
    <x v="2318"/>
    <x v="0"/>
    <x v="18243"/>
  </r>
  <r>
    <x v="0"/>
    <x v="2318"/>
    <x v="1"/>
    <x v="18244"/>
  </r>
  <r>
    <x v="0"/>
    <x v="2318"/>
    <x v="2"/>
    <x v="18245"/>
  </r>
  <r>
    <x v="0"/>
    <x v="2318"/>
    <x v="3"/>
    <x v="18246"/>
  </r>
  <r>
    <x v="0"/>
    <x v="2319"/>
    <x v="0"/>
    <x v="18247"/>
  </r>
  <r>
    <x v="0"/>
    <x v="2319"/>
    <x v="1"/>
    <x v="18248"/>
  </r>
  <r>
    <x v="0"/>
    <x v="2319"/>
    <x v="2"/>
    <x v="18249"/>
  </r>
  <r>
    <x v="0"/>
    <x v="2319"/>
    <x v="3"/>
    <x v="18250"/>
  </r>
  <r>
    <x v="0"/>
    <x v="2320"/>
    <x v="0"/>
    <x v="18251"/>
  </r>
  <r>
    <x v="0"/>
    <x v="2320"/>
    <x v="1"/>
    <x v="18252"/>
  </r>
  <r>
    <x v="0"/>
    <x v="2320"/>
    <x v="2"/>
    <x v="18253"/>
  </r>
  <r>
    <x v="0"/>
    <x v="2320"/>
    <x v="3"/>
    <x v="18254"/>
  </r>
  <r>
    <x v="0"/>
    <x v="2321"/>
    <x v="0"/>
    <x v="18255"/>
  </r>
  <r>
    <x v="0"/>
    <x v="2321"/>
    <x v="1"/>
    <x v="18256"/>
  </r>
  <r>
    <x v="0"/>
    <x v="2321"/>
    <x v="2"/>
    <x v="18257"/>
  </r>
  <r>
    <x v="0"/>
    <x v="2321"/>
    <x v="3"/>
    <x v="18258"/>
  </r>
  <r>
    <x v="0"/>
    <x v="2322"/>
    <x v="0"/>
    <x v="18259"/>
  </r>
  <r>
    <x v="0"/>
    <x v="2322"/>
    <x v="1"/>
    <x v="18260"/>
  </r>
  <r>
    <x v="0"/>
    <x v="2322"/>
    <x v="2"/>
    <x v="18261"/>
  </r>
  <r>
    <x v="0"/>
    <x v="2322"/>
    <x v="3"/>
    <x v="18262"/>
  </r>
  <r>
    <x v="0"/>
    <x v="2323"/>
    <x v="0"/>
    <x v="18263"/>
  </r>
  <r>
    <x v="0"/>
    <x v="2323"/>
    <x v="1"/>
    <x v="18264"/>
  </r>
  <r>
    <x v="0"/>
    <x v="2323"/>
    <x v="2"/>
    <x v="18265"/>
  </r>
  <r>
    <x v="0"/>
    <x v="2323"/>
    <x v="3"/>
    <x v="18266"/>
  </r>
  <r>
    <x v="0"/>
    <x v="2324"/>
    <x v="0"/>
    <x v="18267"/>
  </r>
  <r>
    <x v="0"/>
    <x v="2324"/>
    <x v="1"/>
    <x v="18268"/>
  </r>
  <r>
    <x v="0"/>
    <x v="2324"/>
    <x v="2"/>
    <x v="18269"/>
  </r>
  <r>
    <x v="0"/>
    <x v="2324"/>
    <x v="3"/>
    <x v="18270"/>
  </r>
  <r>
    <x v="0"/>
    <x v="2325"/>
    <x v="0"/>
    <x v="18271"/>
  </r>
  <r>
    <x v="0"/>
    <x v="2325"/>
    <x v="1"/>
    <x v="18272"/>
  </r>
  <r>
    <x v="0"/>
    <x v="2325"/>
    <x v="2"/>
    <x v="18273"/>
  </r>
  <r>
    <x v="0"/>
    <x v="2325"/>
    <x v="3"/>
    <x v="18274"/>
  </r>
  <r>
    <x v="0"/>
    <x v="2326"/>
    <x v="0"/>
    <x v="18275"/>
  </r>
  <r>
    <x v="0"/>
    <x v="2326"/>
    <x v="1"/>
    <x v="18276"/>
  </r>
  <r>
    <x v="0"/>
    <x v="2326"/>
    <x v="2"/>
    <x v="18277"/>
  </r>
  <r>
    <x v="0"/>
    <x v="2326"/>
    <x v="3"/>
    <x v="18278"/>
  </r>
  <r>
    <x v="0"/>
    <x v="2327"/>
    <x v="0"/>
    <x v="18279"/>
  </r>
  <r>
    <x v="0"/>
    <x v="2327"/>
    <x v="1"/>
    <x v="18280"/>
  </r>
  <r>
    <x v="0"/>
    <x v="2327"/>
    <x v="2"/>
    <x v="18281"/>
  </r>
  <r>
    <x v="0"/>
    <x v="2327"/>
    <x v="3"/>
    <x v="18282"/>
  </r>
  <r>
    <x v="0"/>
    <x v="2328"/>
    <x v="0"/>
    <x v="18283"/>
  </r>
  <r>
    <x v="0"/>
    <x v="2328"/>
    <x v="1"/>
    <x v="18284"/>
  </r>
  <r>
    <x v="0"/>
    <x v="2328"/>
    <x v="2"/>
    <x v="18285"/>
  </r>
  <r>
    <x v="0"/>
    <x v="2328"/>
    <x v="3"/>
    <x v="18286"/>
  </r>
  <r>
    <x v="0"/>
    <x v="2329"/>
    <x v="0"/>
    <x v="18287"/>
  </r>
  <r>
    <x v="0"/>
    <x v="2329"/>
    <x v="1"/>
    <x v="18288"/>
  </r>
  <r>
    <x v="0"/>
    <x v="2329"/>
    <x v="2"/>
    <x v="18289"/>
  </r>
  <r>
    <x v="0"/>
    <x v="2329"/>
    <x v="3"/>
    <x v="18290"/>
  </r>
  <r>
    <x v="0"/>
    <x v="2330"/>
    <x v="0"/>
    <x v="18291"/>
  </r>
  <r>
    <x v="0"/>
    <x v="2330"/>
    <x v="1"/>
    <x v="18292"/>
  </r>
  <r>
    <x v="0"/>
    <x v="2330"/>
    <x v="2"/>
    <x v="18293"/>
  </r>
  <r>
    <x v="0"/>
    <x v="2330"/>
    <x v="3"/>
    <x v="18294"/>
  </r>
  <r>
    <x v="0"/>
    <x v="2331"/>
    <x v="0"/>
    <x v="18295"/>
  </r>
  <r>
    <x v="0"/>
    <x v="2331"/>
    <x v="1"/>
    <x v="18296"/>
  </r>
  <r>
    <x v="0"/>
    <x v="2331"/>
    <x v="2"/>
    <x v="18297"/>
  </r>
  <r>
    <x v="0"/>
    <x v="2331"/>
    <x v="3"/>
    <x v="18298"/>
  </r>
  <r>
    <x v="0"/>
    <x v="2332"/>
    <x v="0"/>
    <x v="18299"/>
  </r>
  <r>
    <x v="0"/>
    <x v="2332"/>
    <x v="1"/>
    <x v="18300"/>
  </r>
  <r>
    <x v="0"/>
    <x v="2332"/>
    <x v="2"/>
    <x v="18301"/>
  </r>
  <r>
    <x v="0"/>
    <x v="2332"/>
    <x v="3"/>
    <x v="18302"/>
  </r>
  <r>
    <x v="0"/>
    <x v="2333"/>
    <x v="0"/>
    <x v="18303"/>
  </r>
  <r>
    <x v="0"/>
    <x v="2333"/>
    <x v="1"/>
    <x v="18304"/>
  </r>
  <r>
    <x v="0"/>
    <x v="2333"/>
    <x v="2"/>
    <x v="18305"/>
  </r>
  <r>
    <x v="0"/>
    <x v="2333"/>
    <x v="3"/>
    <x v="18306"/>
  </r>
  <r>
    <x v="0"/>
    <x v="2334"/>
    <x v="0"/>
    <x v="18307"/>
  </r>
  <r>
    <x v="0"/>
    <x v="2334"/>
    <x v="1"/>
    <x v="18308"/>
  </r>
  <r>
    <x v="0"/>
    <x v="2334"/>
    <x v="2"/>
    <x v="18309"/>
  </r>
  <r>
    <x v="0"/>
    <x v="2334"/>
    <x v="3"/>
    <x v="18310"/>
  </r>
  <r>
    <x v="0"/>
    <x v="2335"/>
    <x v="0"/>
    <x v="18311"/>
  </r>
  <r>
    <x v="0"/>
    <x v="2335"/>
    <x v="1"/>
    <x v="18312"/>
  </r>
  <r>
    <x v="0"/>
    <x v="2335"/>
    <x v="2"/>
    <x v="18313"/>
  </r>
  <r>
    <x v="0"/>
    <x v="2335"/>
    <x v="3"/>
    <x v="18314"/>
  </r>
  <r>
    <x v="0"/>
    <x v="2336"/>
    <x v="0"/>
    <x v="18315"/>
  </r>
  <r>
    <x v="0"/>
    <x v="2336"/>
    <x v="1"/>
    <x v="18316"/>
  </r>
  <r>
    <x v="0"/>
    <x v="2336"/>
    <x v="2"/>
    <x v="18317"/>
  </r>
  <r>
    <x v="0"/>
    <x v="2336"/>
    <x v="3"/>
    <x v="18318"/>
  </r>
  <r>
    <x v="0"/>
    <x v="2337"/>
    <x v="0"/>
    <x v="18319"/>
  </r>
  <r>
    <x v="0"/>
    <x v="2337"/>
    <x v="1"/>
    <x v="18320"/>
  </r>
  <r>
    <x v="0"/>
    <x v="2337"/>
    <x v="2"/>
    <x v="18321"/>
  </r>
  <r>
    <x v="0"/>
    <x v="2337"/>
    <x v="3"/>
    <x v="18322"/>
  </r>
  <r>
    <x v="0"/>
    <x v="2338"/>
    <x v="0"/>
    <x v="18323"/>
  </r>
  <r>
    <x v="0"/>
    <x v="2338"/>
    <x v="1"/>
    <x v="18324"/>
  </r>
  <r>
    <x v="0"/>
    <x v="2338"/>
    <x v="2"/>
    <x v="18325"/>
  </r>
  <r>
    <x v="0"/>
    <x v="2338"/>
    <x v="3"/>
    <x v="18326"/>
  </r>
  <r>
    <x v="0"/>
    <x v="2339"/>
    <x v="0"/>
    <x v="18327"/>
  </r>
  <r>
    <x v="0"/>
    <x v="2339"/>
    <x v="1"/>
    <x v="18328"/>
  </r>
  <r>
    <x v="0"/>
    <x v="2339"/>
    <x v="2"/>
    <x v="18329"/>
  </r>
  <r>
    <x v="0"/>
    <x v="2339"/>
    <x v="3"/>
    <x v="18330"/>
  </r>
  <r>
    <x v="0"/>
    <x v="2340"/>
    <x v="0"/>
    <x v="18331"/>
  </r>
  <r>
    <x v="0"/>
    <x v="2340"/>
    <x v="1"/>
    <x v="18332"/>
  </r>
  <r>
    <x v="0"/>
    <x v="2340"/>
    <x v="2"/>
    <x v="18333"/>
  </r>
  <r>
    <x v="0"/>
    <x v="2340"/>
    <x v="3"/>
    <x v="18334"/>
  </r>
  <r>
    <x v="0"/>
    <x v="2341"/>
    <x v="0"/>
    <x v="18335"/>
  </r>
  <r>
    <x v="0"/>
    <x v="2341"/>
    <x v="1"/>
    <x v="18336"/>
  </r>
  <r>
    <x v="0"/>
    <x v="2341"/>
    <x v="2"/>
    <x v="18337"/>
  </r>
  <r>
    <x v="0"/>
    <x v="2341"/>
    <x v="3"/>
    <x v="18338"/>
  </r>
  <r>
    <x v="0"/>
    <x v="2342"/>
    <x v="0"/>
    <x v="18339"/>
  </r>
  <r>
    <x v="0"/>
    <x v="2342"/>
    <x v="1"/>
    <x v="18340"/>
  </r>
  <r>
    <x v="0"/>
    <x v="2342"/>
    <x v="2"/>
    <x v="18341"/>
  </r>
  <r>
    <x v="0"/>
    <x v="2342"/>
    <x v="3"/>
    <x v="18342"/>
  </r>
  <r>
    <x v="0"/>
    <x v="2343"/>
    <x v="0"/>
    <x v="18343"/>
  </r>
  <r>
    <x v="0"/>
    <x v="2343"/>
    <x v="1"/>
    <x v="18344"/>
  </r>
  <r>
    <x v="0"/>
    <x v="2343"/>
    <x v="2"/>
    <x v="18345"/>
  </r>
  <r>
    <x v="0"/>
    <x v="2343"/>
    <x v="3"/>
    <x v="18346"/>
  </r>
  <r>
    <x v="0"/>
    <x v="2344"/>
    <x v="0"/>
    <x v="18347"/>
  </r>
  <r>
    <x v="0"/>
    <x v="2344"/>
    <x v="1"/>
    <x v="18348"/>
  </r>
  <r>
    <x v="0"/>
    <x v="2344"/>
    <x v="2"/>
    <x v="18349"/>
  </r>
  <r>
    <x v="0"/>
    <x v="2344"/>
    <x v="3"/>
    <x v="18350"/>
  </r>
  <r>
    <x v="0"/>
    <x v="2345"/>
    <x v="0"/>
    <x v="18351"/>
  </r>
  <r>
    <x v="0"/>
    <x v="2345"/>
    <x v="1"/>
    <x v="18352"/>
  </r>
  <r>
    <x v="0"/>
    <x v="2345"/>
    <x v="2"/>
    <x v="18353"/>
  </r>
  <r>
    <x v="0"/>
    <x v="2345"/>
    <x v="3"/>
    <x v="18354"/>
  </r>
  <r>
    <x v="0"/>
    <x v="2346"/>
    <x v="0"/>
    <x v="18355"/>
  </r>
  <r>
    <x v="0"/>
    <x v="2346"/>
    <x v="1"/>
    <x v="18356"/>
  </r>
  <r>
    <x v="0"/>
    <x v="2346"/>
    <x v="2"/>
    <x v="18357"/>
  </r>
  <r>
    <x v="0"/>
    <x v="2346"/>
    <x v="3"/>
    <x v="18358"/>
  </r>
  <r>
    <x v="0"/>
    <x v="2347"/>
    <x v="0"/>
    <x v="18359"/>
  </r>
  <r>
    <x v="0"/>
    <x v="2347"/>
    <x v="1"/>
    <x v="18360"/>
  </r>
  <r>
    <x v="0"/>
    <x v="2347"/>
    <x v="2"/>
    <x v="18361"/>
  </r>
  <r>
    <x v="0"/>
    <x v="2347"/>
    <x v="3"/>
    <x v="18362"/>
  </r>
  <r>
    <x v="0"/>
    <x v="2348"/>
    <x v="0"/>
    <x v="18363"/>
  </r>
  <r>
    <x v="0"/>
    <x v="2348"/>
    <x v="1"/>
    <x v="18364"/>
  </r>
  <r>
    <x v="0"/>
    <x v="2348"/>
    <x v="2"/>
    <x v="18365"/>
  </r>
  <r>
    <x v="0"/>
    <x v="2348"/>
    <x v="3"/>
    <x v="18366"/>
  </r>
  <r>
    <x v="0"/>
    <x v="2349"/>
    <x v="0"/>
    <x v="18367"/>
  </r>
  <r>
    <x v="0"/>
    <x v="2349"/>
    <x v="1"/>
    <x v="18368"/>
  </r>
  <r>
    <x v="0"/>
    <x v="2349"/>
    <x v="2"/>
    <x v="18369"/>
  </r>
  <r>
    <x v="0"/>
    <x v="2349"/>
    <x v="3"/>
    <x v="18370"/>
  </r>
  <r>
    <x v="0"/>
    <x v="2350"/>
    <x v="0"/>
    <x v="18371"/>
  </r>
  <r>
    <x v="0"/>
    <x v="2350"/>
    <x v="1"/>
    <x v="18372"/>
  </r>
  <r>
    <x v="0"/>
    <x v="2350"/>
    <x v="2"/>
    <x v="18373"/>
  </r>
  <r>
    <x v="0"/>
    <x v="2350"/>
    <x v="3"/>
    <x v="18374"/>
  </r>
  <r>
    <x v="0"/>
    <x v="2351"/>
    <x v="0"/>
    <x v="18375"/>
  </r>
  <r>
    <x v="0"/>
    <x v="2351"/>
    <x v="1"/>
    <x v="18376"/>
  </r>
  <r>
    <x v="0"/>
    <x v="2351"/>
    <x v="2"/>
    <x v="18377"/>
  </r>
  <r>
    <x v="0"/>
    <x v="2351"/>
    <x v="3"/>
    <x v="18378"/>
  </r>
  <r>
    <x v="0"/>
    <x v="2352"/>
    <x v="0"/>
    <x v="18379"/>
  </r>
  <r>
    <x v="0"/>
    <x v="2352"/>
    <x v="1"/>
    <x v="18380"/>
  </r>
  <r>
    <x v="0"/>
    <x v="2352"/>
    <x v="2"/>
    <x v="18381"/>
  </r>
  <r>
    <x v="0"/>
    <x v="2352"/>
    <x v="3"/>
    <x v="18382"/>
  </r>
  <r>
    <x v="0"/>
    <x v="2353"/>
    <x v="0"/>
    <x v="18383"/>
  </r>
  <r>
    <x v="0"/>
    <x v="2353"/>
    <x v="1"/>
    <x v="18384"/>
  </r>
  <r>
    <x v="0"/>
    <x v="2353"/>
    <x v="2"/>
    <x v="18385"/>
  </r>
  <r>
    <x v="0"/>
    <x v="2353"/>
    <x v="3"/>
    <x v="18386"/>
  </r>
  <r>
    <x v="0"/>
    <x v="2354"/>
    <x v="0"/>
    <x v="18387"/>
  </r>
  <r>
    <x v="0"/>
    <x v="2354"/>
    <x v="1"/>
    <x v="18388"/>
  </r>
  <r>
    <x v="0"/>
    <x v="2354"/>
    <x v="2"/>
    <x v="18389"/>
  </r>
  <r>
    <x v="0"/>
    <x v="2354"/>
    <x v="3"/>
    <x v="18390"/>
  </r>
  <r>
    <x v="0"/>
    <x v="2355"/>
    <x v="0"/>
    <x v="18391"/>
  </r>
  <r>
    <x v="0"/>
    <x v="2355"/>
    <x v="1"/>
    <x v="18392"/>
  </r>
  <r>
    <x v="0"/>
    <x v="2355"/>
    <x v="2"/>
    <x v="18393"/>
  </r>
  <r>
    <x v="0"/>
    <x v="2355"/>
    <x v="3"/>
    <x v="18394"/>
  </r>
  <r>
    <x v="0"/>
    <x v="2356"/>
    <x v="0"/>
    <x v="18395"/>
  </r>
  <r>
    <x v="0"/>
    <x v="2356"/>
    <x v="1"/>
    <x v="18396"/>
  </r>
  <r>
    <x v="0"/>
    <x v="2356"/>
    <x v="2"/>
    <x v="18397"/>
  </r>
  <r>
    <x v="0"/>
    <x v="2356"/>
    <x v="3"/>
    <x v="18398"/>
  </r>
  <r>
    <x v="0"/>
    <x v="2357"/>
    <x v="0"/>
    <x v="18399"/>
  </r>
  <r>
    <x v="0"/>
    <x v="2357"/>
    <x v="1"/>
    <x v="18400"/>
  </r>
  <r>
    <x v="0"/>
    <x v="2357"/>
    <x v="2"/>
    <x v="18401"/>
  </r>
  <r>
    <x v="0"/>
    <x v="2357"/>
    <x v="3"/>
    <x v="18402"/>
  </r>
  <r>
    <x v="0"/>
    <x v="2358"/>
    <x v="0"/>
    <x v="18403"/>
  </r>
  <r>
    <x v="0"/>
    <x v="2358"/>
    <x v="1"/>
    <x v="18404"/>
  </r>
  <r>
    <x v="0"/>
    <x v="2358"/>
    <x v="2"/>
    <x v="18405"/>
  </r>
  <r>
    <x v="0"/>
    <x v="2358"/>
    <x v="3"/>
    <x v="18406"/>
  </r>
  <r>
    <x v="0"/>
    <x v="2359"/>
    <x v="0"/>
    <x v="18407"/>
  </r>
  <r>
    <x v="0"/>
    <x v="2359"/>
    <x v="1"/>
    <x v="18408"/>
  </r>
  <r>
    <x v="0"/>
    <x v="2359"/>
    <x v="2"/>
    <x v="18409"/>
  </r>
  <r>
    <x v="0"/>
    <x v="2359"/>
    <x v="3"/>
    <x v="18410"/>
  </r>
  <r>
    <x v="0"/>
    <x v="2360"/>
    <x v="0"/>
    <x v="18411"/>
  </r>
  <r>
    <x v="0"/>
    <x v="2360"/>
    <x v="1"/>
    <x v="18412"/>
  </r>
  <r>
    <x v="0"/>
    <x v="2360"/>
    <x v="2"/>
    <x v="18413"/>
  </r>
  <r>
    <x v="0"/>
    <x v="2360"/>
    <x v="3"/>
    <x v="18414"/>
  </r>
  <r>
    <x v="0"/>
    <x v="2361"/>
    <x v="0"/>
    <x v="18415"/>
  </r>
  <r>
    <x v="0"/>
    <x v="2361"/>
    <x v="1"/>
    <x v="18416"/>
  </r>
  <r>
    <x v="0"/>
    <x v="2361"/>
    <x v="2"/>
    <x v="18417"/>
  </r>
  <r>
    <x v="0"/>
    <x v="2361"/>
    <x v="3"/>
    <x v="18418"/>
  </r>
  <r>
    <x v="0"/>
    <x v="2362"/>
    <x v="0"/>
    <x v="18419"/>
  </r>
  <r>
    <x v="0"/>
    <x v="2362"/>
    <x v="1"/>
    <x v="18420"/>
  </r>
  <r>
    <x v="0"/>
    <x v="2362"/>
    <x v="2"/>
    <x v="18421"/>
  </r>
  <r>
    <x v="0"/>
    <x v="2362"/>
    <x v="3"/>
    <x v="18422"/>
  </r>
  <r>
    <x v="0"/>
    <x v="2363"/>
    <x v="0"/>
    <x v="18423"/>
  </r>
  <r>
    <x v="0"/>
    <x v="2363"/>
    <x v="1"/>
    <x v="18424"/>
  </r>
  <r>
    <x v="0"/>
    <x v="2363"/>
    <x v="2"/>
    <x v="18425"/>
  </r>
  <r>
    <x v="0"/>
    <x v="2363"/>
    <x v="3"/>
    <x v="18426"/>
  </r>
  <r>
    <x v="0"/>
    <x v="2364"/>
    <x v="0"/>
    <x v="18427"/>
  </r>
  <r>
    <x v="0"/>
    <x v="2364"/>
    <x v="1"/>
    <x v="18428"/>
  </r>
  <r>
    <x v="0"/>
    <x v="2364"/>
    <x v="2"/>
    <x v="18429"/>
  </r>
  <r>
    <x v="0"/>
    <x v="2364"/>
    <x v="3"/>
    <x v="18430"/>
  </r>
  <r>
    <x v="0"/>
    <x v="2365"/>
    <x v="0"/>
    <x v="18431"/>
  </r>
  <r>
    <x v="0"/>
    <x v="2365"/>
    <x v="1"/>
    <x v="18432"/>
  </r>
  <r>
    <x v="0"/>
    <x v="2365"/>
    <x v="2"/>
    <x v="18433"/>
  </r>
  <r>
    <x v="0"/>
    <x v="2365"/>
    <x v="3"/>
    <x v="18434"/>
  </r>
  <r>
    <x v="0"/>
    <x v="2366"/>
    <x v="0"/>
    <x v="18435"/>
  </r>
  <r>
    <x v="0"/>
    <x v="2366"/>
    <x v="1"/>
    <x v="18436"/>
  </r>
  <r>
    <x v="0"/>
    <x v="2366"/>
    <x v="2"/>
    <x v="18437"/>
  </r>
  <r>
    <x v="0"/>
    <x v="2366"/>
    <x v="3"/>
    <x v="18438"/>
  </r>
  <r>
    <x v="0"/>
    <x v="2367"/>
    <x v="0"/>
    <x v="18439"/>
  </r>
  <r>
    <x v="0"/>
    <x v="2367"/>
    <x v="1"/>
    <x v="18440"/>
  </r>
  <r>
    <x v="0"/>
    <x v="2367"/>
    <x v="2"/>
    <x v="18441"/>
  </r>
  <r>
    <x v="0"/>
    <x v="2367"/>
    <x v="3"/>
    <x v="18442"/>
  </r>
  <r>
    <x v="0"/>
    <x v="2368"/>
    <x v="0"/>
    <x v="18443"/>
  </r>
  <r>
    <x v="0"/>
    <x v="2368"/>
    <x v="1"/>
    <x v="18444"/>
  </r>
  <r>
    <x v="0"/>
    <x v="2368"/>
    <x v="2"/>
    <x v="18445"/>
  </r>
  <r>
    <x v="0"/>
    <x v="2368"/>
    <x v="3"/>
    <x v="18446"/>
  </r>
  <r>
    <x v="0"/>
    <x v="2369"/>
    <x v="0"/>
    <x v="18447"/>
  </r>
  <r>
    <x v="0"/>
    <x v="2369"/>
    <x v="1"/>
    <x v="18448"/>
  </r>
  <r>
    <x v="0"/>
    <x v="2369"/>
    <x v="2"/>
    <x v="18449"/>
  </r>
  <r>
    <x v="0"/>
    <x v="2369"/>
    <x v="3"/>
    <x v="18450"/>
  </r>
  <r>
    <x v="0"/>
    <x v="2370"/>
    <x v="0"/>
    <x v="18451"/>
  </r>
  <r>
    <x v="0"/>
    <x v="2370"/>
    <x v="1"/>
    <x v="18452"/>
  </r>
  <r>
    <x v="0"/>
    <x v="2370"/>
    <x v="2"/>
    <x v="18453"/>
  </r>
  <r>
    <x v="0"/>
    <x v="2370"/>
    <x v="3"/>
    <x v="18454"/>
  </r>
  <r>
    <x v="0"/>
    <x v="2371"/>
    <x v="0"/>
    <x v="18455"/>
  </r>
  <r>
    <x v="0"/>
    <x v="2371"/>
    <x v="1"/>
    <x v="18456"/>
  </r>
  <r>
    <x v="0"/>
    <x v="2371"/>
    <x v="2"/>
    <x v="18457"/>
  </r>
  <r>
    <x v="0"/>
    <x v="2371"/>
    <x v="3"/>
    <x v="18458"/>
  </r>
  <r>
    <x v="0"/>
    <x v="2372"/>
    <x v="0"/>
    <x v="18459"/>
  </r>
  <r>
    <x v="0"/>
    <x v="2372"/>
    <x v="1"/>
    <x v="18460"/>
  </r>
  <r>
    <x v="0"/>
    <x v="2372"/>
    <x v="2"/>
    <x v="18461"/>
  </r>
  <r>
    <x v="0"/>
    <x v="2372"/>
    <x v="3"/>
    <x v="18462"/>
  </r>
  <r>
    <x v="0"/>
    <x v="2373"/>
    <x v="0"/>
    <x v="18463"/>
  </r>
  <r>
    <x v="0"/>
    <x v="2373"/>
    <x v="1"/>
    <x v="18464"/>
  </r>
  <r>
    <x v="0"/>
    <x v="2373"/>
    <x v="2"/>
    <x v="18465"/>
  </r>
  <r>
    <x v="0"/>
    <x v="2373"/>
    <x v="3"/>
    <x v="18466"/>
  </r>
  <r>
    <x v="0"/>
    <x v="2374"/>
    <x v="0"/>
    <x v="18467"/>
  </r>
  <r>
    <x v="0"/>
    <x v="2374"/>
    <x v="1"/>
    <x v="18468"/>
  </r>
  <r>
    <x v="0"/>
    <x v="2374"/>
    <x v="2"/>
    <x v="18469"/>
  </r>
  <r>
    <x v="0"/>
    <x v="2374"/>
    <x v="3"/>
    <x v="18470"/>
  </r>
  <r>
    <x v="0"/>
    <x v="2375"/>
    <x v="0"/>
    <x v="18471"/>
  </r>
  <r>
    <x v="0"/>
    <x v="2375"/>
    <x v="1"/>
    <x v="18472"/>
  </r>
  <r>
    <x v="0"/>
    <x v="2375"/>
    <x v="2"/>
    <x v="18473"/>
  </r>
  <r>
    <x v="0"/>
    <x v="2375"/>
    <x v="3"/>
    <x v="18474"/>
  </r>
  <r>
    <x v="0"/>
    <x v="2376"/>
    <x v="0"/>
    <x v="18475"/>
  </r>
  <r>
    <x v="0"/>
    <x v="2376"/>
    <x v="1"/>
    <x v="18476"/>
  </r>
  <r>
    <x v="0"/>
    <x v="2376"/>
    <x v="2"/>
    <x v="18477"/>
  </r>
  <r>
    <x v="0"/>
    <x v="2376"/>
    <x v="3"/>
    <x v="18478"/>
  </r>
  <r>
    <x v="0"/>
    <x v="2377"/>
    <x v="0"/>
    <x v="18479"/>
  </r>
  <r>
    <x v="0"/>
    <x v="2377"/>
    <x v="1"/>
    <x v="18480"/>
  </r>
  <r>
    <x v="0"/>
    <x v="2377"/>
    <x v="2"/>
    <x v="18481"/>
  </r>
  <r>
    <x v="0"/>
    <x v="2377"/>
    <x v="3"/>
    <x v="18482"/>
  </r>
  <r>
    <x v="0"/>
    <x v="2378"/>
    <x v="0"/>
    <x v="18483"/>
  </r>
  <r>
    <x v="0"/>
    <x v="2378"/>
    <x v="1"/>
    <x v="18484"/>
  </r>
  <r>
    <x v="0"/>
    <x v="2378"/>
    <x v="2"/>
    <x v="18485"/>
  </r>
  <r>
    <x v="0"/>
    <x v="2378"/>
    <x v="3"/>
    <x v="18486"/>
  </r>
  <r>
    <x v="0"/>
    <x v="2379"/>
    <x v="0"/>
    <x v="18487"/>
  </r>
  <r>
    <x v="0"/>
    <x v="2379"/>
    <x v="1"/>
    <x v="18488"/>
  </r>
  <r>
    <x v="0"/>
    <x v="2379"/>
    <x v="2"/>
    <x v="18489"/>
  </r>
  <r>
    <x v="0"/>
    <x v="2379"/>
    <x v="3"/>
    <x v="18490"/>
  </r>
  <r>
    <x v="0"/>
    <x v="2380"/>
    <x v="0"/>
    <x v="18491"/>
  </r>
  <r>
    <x v="0"/>
    <x v="2380"/>
    <x v="1"/>
    <x v="18492"/>
  </r>
  <r>
    <x v="0"/>
    <x v="2380"/>
    <x v="2"/>
    <x v="18493"/>
  </r>
  <r>
    <x v="0"/>
    <x v="2380"/>
    <x v="3"/>
    <x v="18494"/>
  </r>
  <r>
    <x v="0"/>
    <x v="2381"/>
    <x v="0"/>
    <x v="18495"/>
  </r>
  <r>
    <x v="0"/>
    <x v="2381"/>
    <x v="1"/>
    <x v="18496"/>
  </r>
  <r>
    <x v="0"/>
    <x v="2381"/>
    <x v="2"/>
    <x v="18497"/>
  </r>
  <r>
    <x v="0"/>
    <x v="2381"/>
    <x v="3"/>
    <x v="18498"/>
  </r>
  <r>
    <x v="0"/>
    <x v="2382"/>
    <x v="0"/>
    <x v="18499"/>
  </r>
  <r>
    <x v="0"/>
    <x v="2382"/>
    <x v="1"/>
    <x v="18500"/>
  </r>
  <r>
    <x v="0"/>
    <x v="2382"/>
    <x v="2"/>
    <x v="18501"/>
  </r>
  <r>
    <x v="0"/>
    <x v="2382"/>
    <x v="3"/>
    <x v="18502"/>
  </r>
  <r>
    <x v="0"/>
    <x v="2383"/>
    <x v="0"/>
    <x v="18503"/>
  </r>
  <r>
    <x v="0"/>
    <x v="2383"/>
    <x v="1"/>
    <x v="18504"/>
  </r>
  <r>
    <x v="0"/>
    <x v="2383"/>
    <x v="2"/>
    <x v="18505"/>
  </r>
  <r>
    <x v="0"/>
    <x v="2383"/>
    <x v="3"/>
    <x v="18506"/>
  </r>
  <r>
    <x v="0"/>
    <x v="2384"/>
    <x v="0"/>
    <x v="18507"/>
  </r>
  <r>
    <x v="0"/>
    <x v="2384"/>
    <x v="1"/>
    <x v="18508"/>
  </r>
  <r>
    <x v="0"/>
    <x v="2384"/>
    <x v="2"/>
    <x v="18509"/>
  </r>
  <r>
    <x v="0"/>
    <x v="2384"/>
    <x v="3"/>
    <x v="18510"/>
  </r>
  <r>
    <x v="0"/>
    <x v="2385"/>
    <x v="0"/>
    <x v="18511"/>
  </r>
  <r>
    <x v="0"/>
    <x v="2385"/>
    <x v="1"/>
    <x v="18512"/>
  </r>
  <r>
    <x v="0"/>
    <x v="2385"/>
    <x v="2"/>
    <x v="18513"/>
  </r>
  <r>
    <x v="0"/>
    <x v="2385"/>
    <x v="3"/>
    <x v="18514"/>
  </r>
  <r>
    <x v="0"/>
    <x v="2386"/>
    <x v="0"/>
    <x v="18515"/>
  </r>
  <r>
    <x v="0"/>
    <x v="2386"/>
    <x v="1"/>
    <x v="18516"/>
  </r>
  <r>
    <x v="0"/>
    <x v="2386"/>
    <x v="2"/>
    <x v="18517"/>
  </r>
  <r>
    <x v="0"/>
    <x v="2386"/>
    <x v="3"/>
    <x v="18518"/>
  </r>
  <r>
    <x v="0"/>
    <x v="2387"/>
    <x v="0"/>
    <x v="18519"/>
  </r>
  <r>
    <x v="0"/>
    <x v="2387"/>
    <x v="1"/>
    <x v="18520"/>
  </r>
  <r>
    <x v="0"/>
    <x v="2387"/>
    <x v="2"/>
    <x v="18521"/>
  </r>
  <r>
    <x v="0"/>
    <x v="2387"/>
    <x v="3"/>
    <x v="18522"/>
  </r>
  <r>
    <x v="0"/>
    <x v="2388"/>
    <x v="0"/>
    <x v="18523"/>
  </r>
  <r>
    <x v="0"/>
    <x v="2388"/>
    <x v="1"/>
    <x v="18524"/>
  </r>
  <r>
    <x v="0"/>
    <x v="2388"/>
    <x v="2"/>
    <x v="18525"/>
  </r>
  <r>
    <x v="0"/>
    <x v="2388"/>
    <x v="3"/>
    <x v="18526"/>
  </r>
  <r>
    <x v="0"/>
    <x v="2389"/>
    <x v="0"/>
    <x v="18527"/>
  </r>
  <r>
    <x v="0"/>
    <x v="2389"/>
    <x v="1"/>
    <x v="18528"/>
  </r>
  <r>
    <x v="0"/>
    <x v="2389"/>
    <x v="2"/>
    <x v="18529"/>
  </r>
  <r>
    <x v="0"/>
    <x v="2389"/>
    <x v="3"/>
    <x v="18530"/>
  </r>
  <r>
    <x v="0"/>
    <x v="2390"/>
    <x v="0"/>
    <x v="18531"/>
  </r>
  <r>
    <x v="0"/>
    <x v="2390"/>
    <x v="1"/>
    <x v="18532"/>
  </r>
  <r>
    <x v="0"/>
    <x v="2390"/>
    <x v="2"/>
    <x v="18533"/>
  </r>
  <r>
    <x v="0"/>
    <x v="2390"/>
    <x v="3"/>
    <x v="18534"/>
  </r>
  <r>
    <x v="0"/>
    <x v="2391"/>
    <x v="0"/>
    <x v="18535"/>
  </r>
  <r>
    <x v="0"/>
    <x v="2391"/>
    <x v="1"/>
    <x v="18536"/>
  </r>
  <r>
    <x v="0"/>
    <x v="2391"/>
    <x v="2"/>
    <x v="18537"/>
  </r>
  <r>
    <x v="0"/>
    <x v="2391"/>
    <x v="3"/>
    <x v="18538"/>
  </r>
  <r>
    <x v="0"/>
    <x v="2392"/>
    <x v="0"/>
    <x v="18539"/>
  </r>
  <r>
    <x v="0"/>
    <x v="2392"/>
    <x v="1"/>
    <x v="18540"/>
  </r>
  <r>
    <x v="0"/>
    <x v="2392"/>
    <x v="2"/>
    <x v="18541"/>
  </r>
  <r>
    <x v="0"/>
    <x v="2392"/>
    <x v="3"/>
    <x v="18542"/>
  </r>
  <r>
    <x v="0"/>
    <x v="2393"/>
    <x v="0"/>
    <x v="18543"/>
  </r>
  <r>
    <x v="0"/>
    <x v="2393"/>
    <x v="1"/>
    <x v="18544"/>
  </r>
  <r>
    <x v="0"/>
    <x v="2393"/>
    <x v="2"/>
    <x v="18545"/>
  </r>
  <r>
    <x v="0"/>
    <x v="2393"/>
    <x v="3"/>
    <x v="18546"/>
  </r>
  <r>
    <x v="0"/>
    <x v="2394"/>
    <x v="0"/>
    <x v="18547"/>
  </r>
  <r>
    <x v="0"/>
    <x v="2394"/>
    <x v="1"/>
    <x v="18548"/>
  </r>
  <r>
    <x v="0"/>
    <x v="2394"/>
    <x v="2"/>
    <x v="18549"/>
  </r>
  <r>
    <x v="0"/>
    <x v="2394"/>
    <x v="3"/>
    <x v="18550"/>
  </r>
  <r>
    <x v="0"/>
    <x v="2395"/>
    <x v="0"/>
    <x v="18551"/>
  </r>
  <r>
    <x v="0"/>
    <x v="2395"/>
    <x v="1"/>
    <x v="18552"/>
  </r>
  <r>
    <x v="0"/>
    <x v="2395"/>
    <x v="2"/>
    <x v="18553"/>
  </r>
  <r>
    <x v="0"/>
    <x v="2395"/>
    <x v="3"/>
    <x v="18554"/>
  </r>
  <r>
    <x v="0"/>
    <x v="2396"/>
    <x v="0"/>
    <x v="18555"/>
  </r>
  <r>
    <x v="0"/>
    <x v="2396"/>
    <x v="1"/>
    <x v="18556"/>
  </r>
  <r>
    <x v="0"/>
    <x v="2396"/>
    <x v="2"/>
    <x v="18557"/>
  </r>
  <r>
    <x v="0"/>
    <x v="2396"/>
    <x v="3"/>
    <x v="18558"/>
  </r>
  <r>
    <x v="0"/>
    <x v="2397"/>
    <x v="0"/>
    <x v="18559"/>
  </r>
  <r>
    <x v="0"/>
    <x v="2397"/>
    <x v="1"/>
    <x v="18560"/>
  </r>
  <r>
    <x v="0"/>
    <x v="2397"/>
    <x v="2"/>
    <x v="18561"/>
  </r>
  <r>
    <x v="0"/>
    <x v="2397"/>
    <x v="3"/>
    <x v="18562"/>
  </r>
  <r>
    <x v="0"/>
    <x v="2398"/>
    <x v="0"/>
    <x v="18563"/>
  </r>
  <r>
    <x v="0"/>
    <x v="2398"/>
    <x v="1"/>
    <x v="18564"/>
  </r>
  <r>
    <x v="0"/>
    <x v="2398"/>
    <x v="2"/>
    <x v="18565"/>
  </r>
  <r>
    <x v="0"/>
    <x v="2398"/>
    <x v="3"/>
    <x v="18566"/>
  </r>
  <r>
    <x v="0"/>
    <x v="2399"/>
    <x v="0"/>
    <x v="18567"/>
  </r>
  <r>
    <x v="0"/>
    <x v="2399"/>
    <x v="1"/>
    <x v="18568"/>
  </r>
  <r>
    <x v="0"/>
    <x v="2399"/>
    <x v="2"/>
    <x v="18569"/>
  </r>
  <r>
    <x v="0"/>
    <x v="2399"/>
    <x v="3"/>
    <x v="18570"/>
  </r>
  <r>
    <x v="0"/>
    <x v="2400"/>
    <x v="0"/>
    <x v="18571"/>
  </r>
  <r>
    <x v="0"/>
    <x v="2400"/>
    <x v="1"/>
    <x v="18572"/>
  </r>
  <r>
    <x v="0"/>
    <x v="2400"/>
    <x v="2"/>
    <x v="18573"/>
  </r>
  <r>
    <x v="0"/>
    <x v="2400"/>
    <x v="3"/>
    <x v="18574"/>
  </r>
  <r>
    <x v="0"/>
    <x v="2401"/>
    <x v="0"/>
    <x v="18575"/>
  </r>
  <r>
    <x v="0"/>
    <x v="2401"/>
    <x v="1"/>
    <x v="18576"/>
  </r>
  <r>
    <x v="0"/>
    <x v="2401"/>
    <x v="2"/>
    <x v="18577"/>
  </r>
  <r>
    <x v="0"/>
    <x v="2401"/>
    <x v="3"/>
    <x v="18578"/>
  </r>
  <r>
    <x v="0"/>
    <x v="2402"/>
    <x v="0"/>
    <x v="18579"/>
  </r>
  <r>
    <x v="0"/>
    <x v="2402"/>
    <x v="1"/>
    <x v="18580"/>
  </r>
  <r>
    <x v="0"/>
    <x v="2402"/>
    <x v="2"/>
    <x v="18581"/>
  </r>
  <r>
    <x v="0"/>
    <x v="2402"/>
    <x v="3"/>
    <x v="18582"/>
  </r>
  <r>
    <x v="0"/>
    <x v="2403"/>
    <x v="0"/>
    <x v="18583"/>
  </r>
  <r>
    <x v="0"/>
    <x v="2403"/>
    <x v="1"/>
    <x v="18584"/>
  </r>
  <r>
    <x v="0"/>
    <x v="2403"/>
    <x v="2"/>
    <x v="18585"/>
  </r>
  <r>
    <x v="0"/>
    <x v="2403"/>
    <x v="3"/>
    <x v="18586"/>
  </r>
  <r>
    <x v="0"/>
    <x v="2404"/>
    <x v="0"/>
    <x v="18587"/>
  </r>
  <r>
    <x v="0"/>
    <x v="2404"/>
    <x v="1"/>
    <x v="18588"/>
  </r>
  <r>
    <x v="0"/>
    <x v="2404"/>
    <x v="2"/>
    <x v="18589"/>
  </r>
  <r>
    <x v="0"/>
    <x v="2404"/>
    <x v="3"/>
    <x v="18590"/>
  </r>
  <r>
    <x v="0"/>
    <x v="2405"/>
    <x v="0"/>
    <x v="18591"/>
  </r>
  <r>
    <x v="0"/>
    <x v="2405"/>
    <x v="1"/>
    <x v="18592"/>
  </r>
  <r>
    <x v="0"/>
    <x v="2405"/>
    <x v="2"/>
    <x v="18593"/>
  </r>
  <r>
    <x v="0"/>
    <x v="2405"/>
    <x v="3"/>
    <x v="18594"/>
  </r>
  <r>
    <x v="0"/>
    <x v="2406"/>
    <x v="0"/>
    <x v="18595"/>
  </r>
  <r>
    <x v="0"/>
    <x v="2406"/>
    <x v="1"/>
    <x v="18596"/>
  </r>
  <r>
    <x v="0"/>
    <x v="2406"/>
    <x v="2"/>
    <x v="18597"/>
  </r>
  <r>
    <x v="0"/>
    <x v="2406"/>
    <x v="3"/>
    <x v="18598"/>
  </r>
  <r>
    <x v="0"/>
    <x v="2407"/>
    <x v="0"/>
    <x v="18599"/>
  </r>
  <r>
    <x v="0"/>
    <x v="2407"/>
    <x v="1"/>
    <x v="18600"/>
  </r>
  <r>
    <x v="0"/>
    <x v="2407"/>
    <x v="2"/>
    <x v="18601"/>
  </r>
  <r>
    <x v="0"/>
    <x v="2407"/>
    <x v="3"/>
    <x v="18602"/>
  </r>
  <r>
    <x v="0"/>
    <x v="2408"/>
    <x v="0"/>
    <x v="18603"/>
  </r>
  <r>
    <x v="0"/>
    <x v="2408"/>
    <x v="1"/>
    <x v="18604"/>
  </r>
  <r>
    <x v="0"/>
    <x v="2408"/>
    <x v="2"/>
    <x v="18605"/>
  </r>
  <r>
    <x v="0"/>
    <x v="2408"/>
    <x v="3"/>
    <x v="18606"/>
  </r>
  <r>
    <x v="0"/>
    <x v="2409"/>
    <x v="0"/>
    <x v="18607"/>
  </r>
  <r>
    <x v="0"/>
    <x v="2409"/>
    <x v="1"/>
    <x v="18608"/>
  </r>
  <r>
    <x v="0"/>
    <x v="2409"/>
    <x v="2"/>
    <x v="18609"/>
  </r>
  <r>
    <x v="0"/>
    <x v="2409"/>
    <x v="3"/>
    <x v="18610"/>
  </r>
  <r>
    <x v="0"/>
    <x v="2410"/>
    <x v="0"/>
    <x v="18611"/>
  </r>
  <r>
    <x v="0"/>
    <x v="2410"/>
    <x v="1"/>
    <x v="18612"/>
  </r>
  <r>
    <x v="0"/>
    <x v="2410"/>
    <x v="2"/>
    <x v="18613"/>
  </r>
  <r>
    <x v="0"/>
    <x v="2410"/>
    <x v="3"/>
    <x v="18614"/>
  </r>
  <r>
    <x v="0"/>
    <x v="2411"/>
    <x v="0"/>
    <x v="18615"/>
  </r>
  <r>
    <x v="0"/>
    <x v="2411"/>
    <x v="1"/>
    <x v="18616"/>
  </r>
  <r>
    <x v="0"/>
    <x v="2411"/>
    <x v="2"/>
    <x v="18617"/>
  </r>
  <r>
    <x v="0"/>
    <x v="2411"/>
    <x v="3"/>
    <x v="18618"/>
  </r>
  <r>
    <x v="0"/>
    <x v="2412"/>
    <x v="0"/>
    <x v="18619"/>
  </r>
  <r>
    <x v="0"/>
    <x v="2412"/>
    <x v="1"/>
    <x v="18620"/>
  </r>
  <r>
    <x v="0"/>
    <x v="2412"/>
    <x v="2"/>
    <x v="18621"/>
  </r>
  <r>
    <x v="0"/>
    <x v="2412"/>
    <x v="3"/>
    <x v="18622"/>
  </r>
  <r>
    <x v="0"/>
    <x v="2413"/>
    <x v="0"/>
    <x v="18623"/>
  </r>
  <r>
    <x v="0"/>
    <x v="2413"/>
    <x v="1"/>
    <x v="18624"/>
  </r>
  <r>
    <x v="0"/>
    <x v="2413"/>
    <x v="2"/>
    <x v="18625"/>
  </r>
  <r>
    <x v="0"/>
    <x v="2413"/>
    <x v="3"/>
    <x v="18626"/>
  </r>
  <r>
    <x v="0"/>
    <x v="2414"/>
    <x v="0"/>
    <x v="18627"/>
  </r>
  <r>
    <x v="0"/>
    <x v="2414"/>
    <x v="1"/>
    <x v="18628"/>
  </r>
  <r>
    <x v="0"/>
    <x v="2414"/>
    <x v="2"/>
    <x v="18629"/>
  </r>
  <r>
    <x v="0"/>
    <x v="2414"/>
    <x v="3"/>
    <x v="18630"/>
  </r>
  <r>
    <x v="0"/>
    <x v="2415"/>
    <x v="0"/>
    <x v="18631"/>
  </r>
  <r>
    <x v="0"/>
    <x v="2415"/>
    <x v="1"/>
    <x v="18632"/>
  </r>
  <r>
    <x v="0"/>
    <x v="2415"/>
    <x v="2"/>
    <x v="18633"/>
  </r>
  <r>
    <x v="0"/>
    <x v="2415"/>
    <x v="3"/>
    <x v="18634"/>
  </r>
  <r>
    <x v="0"/>
    <x v="2416"/>
    <x v="0"/>
    <x v="18635"/>
  </r>
  <r>
    <x v="0"/>
    <x v="2416"/>
    <x v="1"/>
    <x v="18636"/>
  </r>
  <r>
    <x v="0"/>
    <x v="2416"/>
    <x v="2"/>
    <x v="18637"/>
  </r>
  <r>
    <x v="0"/>
    <x v="2416"/>
    <x v="3"/>
    <x v="18638"/>
  </r>
  <r>
    <x v="0"/>
    <x v="2417"/>
    <x v="0"/>
    <x v="18639"/>
  </r>
  <r>
    <x v="0"/>
    <x v="2417"/>
    <x v="1"/>
    <x v="18640"/>
  </r>
  <r>
    <x v="0"/>
    <x v="2417"/>
    <x v="2"/>
    <x v="18641"/>
  </r>
  <r>
    <x v="0"/>
    <x v="2417"/>
    <x v="3"/>
    <x v="18642"/>
  </r>
  <r>
    <x v="0"/>
    <x v="2418"/>
    <x v="0"/>
    <x v="18643"/>
  </r>
  <r>
    <x v="0"/>
    <x v="2418"/>
    <x v="1"/>
    <x v="18644"/>
  </r>
  <r>
    <x v="0"/>
    <x v="2418"/>
    <x v="2"/>
    <x v="18645"/>
  </r>
  <r>
    <x v="0"/>
    <x v="2418"/>
    <x v="3"/>
    <x v="18646"/>
  </r>
  <r>
    <x v="0"/>
    <x v="2419"/>
    <x v="0"/>
    <x v="18647"/>
  </r>
  <r>
    <x v="0"/>
    <x v="2419"/>
    <x v="1"/>
    <x v="18648"/>
  </r>
  <r>
    <x v="0"/>
    <x v="2419"/>
    <x v="2"/>
    <x v="18649"/>
  </r>
  <r>
    <x v="0"/>
    <x v="2419"/>
    <x v="3"/>
    <x v="18650"/>
  </r>
  <r>
    <x v="0"/>
    <x v="2420"/>
    <x v="0"/>
    <x v="18651"/>
  </r>
  <r>
    <x v="0"/>
    <x v="2420"/>
    <x v="1"/>
    <x v="18652"/>
  </r>
  <r>
    <x v="0"/>
    <x v="2420"/>
    <x v="2"/>
    <x v="18653"/>
  </r>
  <r>
    <x v="0"/>
    <x v="2420"/>
    <x v="3"/>
    <x v="18654"/>
  </r>
  <r>
    <x v="0"/>
    <x v="2421"/>
    <x v="0"/>
    <x v="18655"/>
  </r>
  <r>
    <x v="0"/>
    <x v="2421"/>
    <x v="1"/>
    <x v="18656"/>
  </r>
  <r>
    <x v="0"/>
    <x v="2421"/>
    <x v="2"/>
    <x v="18657"/>
  </r>
  <r>
    <x v="0"/>
    <x v="2421"/>
    <x v="3"/>
    <x v="18658"/>
  </r>
  <r>
    <x v="0"/>
    <x v="2422"/>
    <x v="0"/>
    <x v="18659"/>
  </r>
  <r>
    <x v="0"/>
    <x v="2422"/>
    <x v="1"/>
    <x v="18660"/>
  </r>
  <r>
    <x v="0"/>
    <x v="2422"/>
    <x v="2"/>
    <x v="18661"/>
  </r>
  <r>
    <x v="0"/>
    <x v="2422"/>
    <x v="3"/>
    <x v="18662"/>
  </r>
  <r>
    <x v="0"/>
    <x v="2423"/>
    <x v="0"/>
    <x v="18663"/>
  </r>
  <r>
    <x v="0"/>
    <x v="2423"/>
    <x v="1"/>
    <x v="18664"/>
  </r>
  <r>
    <x v="0"/>
    <x v="2423"/>
    <x v="2"/>
    <x v="18665"/>
  </r>
  <r>
    <x v="0"/>
    <x v="2423"/>
    <x v="3"/>
    <x v="18666"/>
  </r>
  <r>
    <x v="0"/>
    <x v="2424"/>
    <x v="0"/>
    <x v="18667"/>
  </r>
  <r>
    <x v="0"/>
    <x v="2424"/>
    <x v="1"/>
    <x v="18668"/>
  </r>
  <r>
    <x v="0"/>
    <x v="2424"/>
    <x v="2"/>
    <x v="18669"/>
  </r>
  <r>
    <x v="0"/>
    <x v="2424"/>
    <x v="3"/>
    <x v="18670"/>
  </r>
  <r>
    <x v="0"/>
    <x v="2425"/>
    <x v="0"/>
    <x v="18671"/>
  </r>
  <r>
    <x v="0"/>
    <x v="2425"/>
    <x v="1"/>
    <x v="18672"/>
  </r>
  <r>
    <x v="0"/>
    <x v="2425"/>
    <x v="2"/>
    <x v="18673"/>
  </r>
  <r>
    <x v="0"/>
    <x v="2425"/>
    <x v="3"/>
    <x v="18674"/>
  </r>
  <r>
    <x v="0"/>
    <x v="2426"/>
    <x v="0"/>
    <x v="18675"/>
  </r>
  <r>
    <x v="0"/>
    <x v="2426"/>
    <x v="1"/>
    <x v="18676"/>
  </r>
  <r>
    <x v="0"/>
    <x v="2426"/>
    <x v="2"/>
    <x v="18677"/>
  </r>
  <r>
    <x v="0"/>
    <x v="2426"/>
    <x v="3"/>
    <x v="18678"/>
  </r>
  <r>
    <x v="0"/>
    <x v="2427"/>
    <x v="0"/>
    <x v="18679"/>
  </r>
  <r>
    <x v="0"/>
    <x v="2427"/>
    <x v="1"/>
    <x v="18680"/>
  </r>
  <r>
    <x v="0"/>
    <x v="2427"/>
    <x v="2"/>
    <x v="18681"/>
  </r>
  <r>
    <x v="0"/>
    <x v="2427"/>
    <x v="3"/>
    <x v="18682"/>
  </r>
  <r>
    <x v="0"/>
    <x v="2428"/>
    <x v="0"/>
    <x v="18683"/>
  </r>
  <r>
    <x v="0"/>
    <x v="2428"/>
    <x v="1"/>
    <x v="18684"/>
  </r>
  <r>
    <x v="0"/>
    <x v="2428"/>
    <x v="2"/>
    <x v="18685"/>
  </r>
  <r>
    <x v="0"/>
    <x v="2428"/>
    <x v="3"/>
    <x v="18686"/>
  </r>
  <r>
    <x v="0"/>
    <x v="2429"/>
    <x v="0"/>
    <x v="18687"/>
  </r>
  <r>
    <x v="0"/>
    <x v="2429"/>
    <x v="1"/>
    <x v="18688"/>
  </r>
  <r>
    <x v="0"/>
    <x v="2429"/>
    <x v="2"/>
    <x v="18689"/>
  </r>
  <r>
    <x v="0"/>
    <x v="2429"/>
    <x v="3"/>
    <x v="18690"/>
  </r>
  <r>
    <x v="0"/>
    <x v="2430"/>
    <x v="0"/>
    <x v="18691"/>
  </r>
  <r>
    <x v="0"/>
    <x v="2430"/>
    <x v="1"/>
    <x v="18692"/>
  </r>
  <r>
    <x v="0"/>
    <x v="2430"/>
    <x v="2"/>
    <x v="18693"/>
  </r>
  <r>
    <x v="0"/>
    <x v="2430"/>
    <x v="3"/>
    <x v="18694"/>
  </r>
  <r>
    <x v="0"/>
    <x v="2431"/>
    <x v="0"/>
    <x v="18695"/>
  </r>
  <r>
    <x v="0"/>
    <x v="2431"/>
    <x v="1"/>
    <x v="18696"/>
  </r>
  <r>
    <x v="0"/>
    <x v="2431"/>
    <x v="2"/>
    <x v="18697"/>
  </r>
  <r>
    <x v="0"/>
    <x v="2431"/>
    <x v="3"/>
    <x v="18698"/>
  </r>
  <r>
    <x v="0"/>
    <x v="2432"/>
    <x v="0"/>
    <x v="18699"/>
  </r>
  <r>
    <x v="0"/>
    <x v="2432"/>
    <x v="1"/>
    <x v="18700"/>
  </r>
  <r>
    <x v="0"/>
    <x v="2432"/>
    <x v="2"/>
    <x v="18701"/>
  </r>
  <r>
    <x v="0"/>
    <x v="2432"/>
    <x v="3"/>
    <x v="18702"/>
  </r>
  <r>
    <x v="0"/>
    <x v="2433"/>
    <x v="0"/>
    <x v="18703"/>
  </r>
  <r>
    <x v="0"/>
    <x v="2433"/>
    <x v="1"/>
    <x v="18704"/>
  </r>
  <r>
    <x v="0"/>
    <x v="2433"/>
    <x v="2"/>
    <x v="18705"/>
  </r>
  <r>
    <x v="0"/>
    <x v="2433"/>
    <x v="3"/>
    <x v="18706"/>
  </r>
  <r>
    <x v="0"/>
    <x v="2434"/>
    <x v="0"/>
    <x v="18707"/>
  </r>
  <r>
    <x v="0"/>
    <x v="2434"/>
    <x v="1"/>
    <x v="18708"/>
  </r>
  <r>
    <x v="0"/>
    <x v="2434"/>
    <x v="2"/>
    <x v="18709"/>
  </r>
  <r>
    <x v="0"/>
    <x v="2434"/>
    <x v="3"/>
    <x v="18710"/>
  </r>
  <r>
    <x v="0"/>
    <x v="2435"/>
    <x v="0"/>
    <x v="18711"/>
  </r>
  <r>
    <x v="0"/>
    <x v="2435"/>
    <x v="1"/>
    <x v="18712"/>
  </r>
  <r>
    <x v="0"/>
    <x v="2435"/>
    <x v="2"/>
    <x v="18713"/>
  </r>
  <r>
    <x v="0"/>
    <x v="2435"/>
    <x v="3"/>
    <x v="18714"/>
  </r>
  <r>
    <x v="0"/>
    <x v="2436"/>
    <x v="0"/>
    <x v="18715"/>
  </r>
  <r>
    <x v="0"/>
    <x v="2436"/>
    <x v="1"/>
    <x v="18716"/>
  </r>
  <r>
    <x v="0"/>
    <x v="2436"/>
    <x v="2"/>
    <x v="18717"/>
  </r>
  <r>
    <x v="0"/>
    <x v="2436"/>
    <x v="3"/>
    <x v="18718"/>
  </r>
  <r>
    <x v="0"/>
    <x v="2437"/>
    <x v="0"/>
    <x v="18719"/>
  </r>
  <r>
    <x v="0"/>
    <x v="2437"/>
    <x v="1"/>
    <x v="18720"/>
  </r>
  <r>
    <x v="0"/>
    <x v="2437"/>
    <x v="2"/>
    <x v="18721"/>
  </r>
  <r>
    <x v="0"/>
    <x v="2437"/>
    <x v="3"/>
    <x v="18722"/>
  </r>
  <r>
    <x v="0"/>
    <x v="2438"/>
    <x v="0"/>
    <x v="18723"/>
  </r>
  <r>
    <x v="0"/>
    <x v="2438"/>
    <x v="1"/>
    <x v="18724"/>
  </r>
  <r>
    <x v="0"/>
    <x v="2438"/>
    <x v="2"/>
    <x v="18725"/>
  </r>
  <r>
    <x v="0"/>
    <x v="2438"/>
    <x v="3"/>
    <x v="18726"/>
  </r>
  <r>
    <x v="0"/>
    <x v="2439"/>
    <x v="0"/>
    <x v="18727"/>
  </r>
  <r>
    <x v="0"/>
    <x v="2439"/>
    <x v="1"/>
    <x v="18728"/>
  </r>
  <r>
    <x v="0"/>
    <x v="2439"/>
    <x v="2"/>
    <x v="18729"/>
  </r>
  <r>
    <x v="0"/>
    <x v="2439"/>
    <x v="3"/>
    <x v="18730"/>
  </r>
  <r>
    <x v="0"/>
    <x v="2440"/>
    <x v="0"/>
    <x v="18731"/>
  </r>
  <r>
    <x v="0"/>
    <x v="2440"/>
    <x v="1"/>
    <x v="18732"/>
  </r>
  <r>
    <x v="0"/>
    <x v="2440"/>
    <x v="2"/>
    <x v="18733"/>
  </r>
  <r>
    <x v="0"/>
    <x v="2440"/>
    <x v="3"/>
    <x v="18734"/>
  </r>
  <r>
    <x v="0"/>
    <x v="2441"/>
    <x v="0"/>
    <x v="18735"/>
  </r>
  <r>
    <x v="0"/>
    <x v="2441"/>
    <x v="1"/>
    <x v="18736"/>
  </r>
  <r>
    <x v="0"/>
    <x v="2441"/>
    <x v="2"/>
    <x v="18737"/>
  </r>
  <r>
    <x v="0"/>
    <x v="2441"/>
    <x v="3"/>
    <x v="18738"/>
  </r>
  <r>
    <x v="0"/>
    <x v="2442"/>
    <x v="0"/>
    <x v="18739"/>
  </r>
  <r>
    <x v="0"/>
    <x v="2442"/>
    <x v="1"/>
    <x v="18740"/>
  </r>
  <r>
    <x v="0"/>
    <x v="2442"/>
    <x v="2"/>
    <x v="18741"/>
  </r>
  <r>
    <x v="0"/>
    <x v="2442"/>
    <x v="3"/>
    <x v="187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744">
  <r>
    <x v="0"/>
    <x v="0"/>
    <s v="Burritos"/>
    <x v="0"/>
    <x v="0"/>
    <x v="0"/>
  </r>
  <r>
    <x v="1"/>
    <x v="0"/>
    <s v="Burritos"/>
    <x v="1"/>
    <x v="0"/>
    <x v="0"/>
  </r>
  <r>
    <x v="0"/>
    <x v="0"/>
    <s v="Drinks"/>
    <x v="2"/>
    <x v="0"/>
    <x v="0"/>
  </r>
  <r>
    <x v="1"/>
    <x v="0"/>
    <s v="Drinks"/>
    <x v="3"/>
    <x v="0"/>
    <x v="0"/>
  </r>
  <r>
    <x v="0"/>
    <x v="0"/>
    <s v="Kids menu"/>
    <x v="4"/>
    <x v="0"/>
    <x v="0"/>
  </r>
  <r>
    <x v="1"/>
    <x v="0"/>
    <s v="Kids menu"/>
    <x v="5"/>
    <x v="0"/>
    <x v="0"/>
  </r>
  <r>
    <x v="0"/>
    <x v="0"/>
    <s v="Tacos"/>
    <x v="6"/>
    <x v="0"/>
    <x v="0"/>
  </r>
  <r>
    <x v="1"/>
    <x v="0"/>
    <s v="Tacos"/>
    <x v="7"/>
    <x v="0"/>
    <x v="0"/>
  </r>
  <r>
    <x v="0"/>
    <x v="1"/>
    <s v="Burritos"/>
    <x v="8"/>
    <x v="1"/>
    <x v="0"/>
  </r>
  <r>
    <x v="1"/>
    <x v="1"/>
    <s v="Burritos"/>
    <x v="9"/>
    <x v="1"/>
    <x v="0"/>
  </r>
  <r>
    <x v="0"/>
    <x v="1"/>
    <s v="Drinks"/>
    <x v="10"/>
    <x v="1"/>
    <x v="0"/>
  </r>
  <r>
    <x v="1"/>
    <x v="1"/>
    <s v="Drinks"/>
    <x v="11"/>
    <x v="1"/>
    <x v="0"/>
  </r>
  <r>
    <x v="0"/>
    <x v="1"/>
    <s v="Kids menu"/>
    <x v="12"/>
    <x v="1"/>
    <x v="0"/>
  </r>
  <r>
    <x v="1"/>
    <x v="1"/>
    <s v="Kids menu"/>
    <x v="13"/>
    <x v="1"/>
    <x v="0"/>
  </r>
  <r>
    <x v="0"/>
    <x v="1"/>
    <s v="Tacos"/>
    <x v="14"/>
    <x v="1"/>
    <x v="0"/>
  </r>
  <r>
    <x v="1"/>
    <x v="1"/>
    <s v="Tacos"/>
    <x v="15"/>
    <x v="1"/>
    <x v="0"/>
  </r>
  <r>
    <x v="0"/>
    <x v="2"/>
    <s v="Burritos"/>
    <x v="16"/>
    <x v="2"/>
    <x v="0"/>
  </r>
  <r>
    <x v="1"/>
    <x v="2"/>
    <s v="Burritos"/>
    <x v="17"/>
    <x v="2"/>
    <x v="0"/>
  </r>
  <r>
    <x v="0"/>
    <x v="2"/>
    <s v="Drinks"/>
    <x v="18"/>
    <x v="2"/>
    <x v="0"/>
  </r>
  <r>
    <x v="1"/>
    <x v="2"/>
    <s v="Drinks"/>
    <x v="19"/>
    <x v="2"/>
    <x v="0"/>
  </r>
  <r>
    <x v="0"/>
    <x v="2"/>
    <s v="Kids menu"/>
    <x v="20"/>
    <x v="2"/>
    <x v="0"/>
  </r>
  <r>
    <x v="1"/>
    <x v="2"/>
    <s v="Kids menu"/>
    <x v="21"/>
    <x v="2"/>
    <x v="0"/>
  </r>
  <r>
    <x v="0"/>
    <x v="2"/>
    <s v="Tacos"/>
    <x v="22"/>
    <x v="2"/>
    <x v="0"/>
  </r>
  <r>
    <x v="1"/>
    <x v="2"/>
    <s v="Tacos"/>
    <x v="23"/>
    <x v="2"/>
    <x v="0"/>
  </r>
  <r>
    <x v="0"/>
    <x v="3"/>
    <s v="Burritos"/>
    <x v="24"/>
    <x v="2"/>
    <x v="0"/>
  </r>
  <r>
    <x v="1"/>
    <x v="3"/>
    <s v="Burritos"/>
    <x v="25"/>
    <x v="2"/>
    <x v="0"/>
  </r>
  <r>
    <x v="0"/>
    <x v="3"/>
    <s v="Drinks"/>
    <x v="26"/>
    <x v="2"/>
    <x v="0"/>
  </r>
  <r>
    <x v="1"/>
    <x v="3"/>
    <s v="Drinks"/>
    <x v="27"/>
    <x v="2"/>
    <x v="0"/>
  </r>
  <r>
    <x v="0"/>
    <x v="3"/>
    <s v="Kids menu"/>
    <x v="28"/>
    <x v="2"/>
    <x v="0"/>
  </r>
  <r>
    <x v="1"/>
    <x v="3"/>
    <s v="Kids menu"/>
    <x v="29"/>
    <x v="2"/>
    <x v="0"/>
  </r>
  <r>
    <x v="0"/>
    <x v="3"/>
    <s v="Tacos"/>
    <x v="30"/>
    <x v="2"/>
    <x v="0"/>
  </r>
  <r>
    <x v="1"/>
    <x v="3"/>
    <s v="Tacos"/>
    <x v="31"/>
    <x v="2"/>
    <x v="0"/>
  </r>
  <r>
    <x v="0"/>
    <x v="4"/>
    <s v="Burritos"/>
    <x v="32"/>
    <x v="2"/>
    <x v="0"/>
  </r>
  <r>
    <x v="1"/>
    <x v="4"/>
    <s v="Burritos"/>
    <x v="33"/>
    <x v="2"/>
    <x v="0"/>
  </r>
  <r>
    <x v="0"/>
    <x v="4"/>
    <s v="Drinks"/>
    <x v="34"/>
    <x v="2"/>
    <x v="0"/>
  </r>
  <r>
    <x v="1"/>
    <x v="4"/>
    <s v="Drinks"/>
    <x v="35"/>
    <x v="2"/>
    <x v="0"/>
  </r>
  <r>
    <x v="0"/>
    <x v="4"/>
    <s v="Kids menu"/>
    <x v="36"/>
    <x v="2"/>
    <x v="0"/>
  </r>
  <r>
    <x v="1"/>
    <x v="4"/>
    <s v="Kids menu"/>
    <x v="37"/>
    <x v="2"/>
    <x v="0"/>
  </r>
  <r>
    <x v="0"/>
    <x v="4"/>
    <s v="Tacos"/>
    <x v="38"/>
    <x v="2"/>
    <x v="0"/>
  </r>
  <r>
    <x v="1"/>
    <x v="4"/>
    <s v="Tacos"/>
    <x v="39"/>
    <x v="2"/>
    <x v="0"/>
  </r>
  <r>
    <x v="0"/>
    <x v="5"/>
    <s v="Burritos"/>
    <x v="40"/>
    <x v="2"/>
    <x v="0"/>
  </r>
  <r>
    <x v="1"/>
    <x v="5"/>
    <s v="Burritos"/>
    <x v="41"/>
    <x v="2"/>
    <x v="0"/>
  </r>
  <r>
    <x v="0"/>
    <x v="5"/>
    <s v="Drinks"/>
    <x v="42"/>
    <x v="2"/>
    <x v="0"/>
  </r>
  <r>
    <x v="1"/>
    <x v="5"/>
    <s v="Drinks"/>
    <x v="43"/>
    <x v="2"/>
    <x v="0"/>
  </r>
  <r>
    <x v="0"/>
    <x v="5"/>
    <s v="Kids menu"/>
    <x v="44"/>
    <x v="2"/>
    <x v="0"/>
  </r>
  <r>
    <x v="1"/>
    <x v="5"/>
    <s v="Kids menu"/>
    <x v="45"/>
    <x v="2"/>
    <x v="0"/>
  </r>
  <r>
    <x v="0"/>
    <x v="5"/>
    <s v="Tacos"/>
    <x v="46"/>
    <x v="2"/>
    <x v="0"/>
  </r>
  <r>
    <x v="1"/>
    <x v="5"/>
    <s v="Tacos"/>
    <x v="47"/>
    <x v="2"/>
    <x v="0"/>
  </r>
  <r>
    <x v="0"/>
    <x v="6"/>
    <s v="Burritos"/>
    <x v="48"/>
    <x v="2"/>
    <x v="0"/>
  </r>
  <r>
    <x v="1"/>
    <x v="6"/>
    <s v="Burritos"/>
    <x v="49"/>
    <x v="2"/>
    <x v="0"/>
  </r>
  <r>
    <x v="0"/>
    <x v="6"/>
    <s v="Drinks"/>
    <x v="50"/>
    <x v="2"/>
    <x v="0"/>
  </r>
  <r>
    <x v="1"/>
    <x v="6"/>
    <s v="Drinks"/>
    <x v="51"/>
    <x v="2"/>
    <x v="0"/>
  </r>
  <r>
    <x v="0"/>
    <x v="6"/>
    <s v="Kids menu"/>
    <x v="52"/>
    <x v="2"/>
    <x v="0"/>
  </r>
  <r>
    <x v="1"/>
    <x v="6"/>
    <s v="Kids menu"/>
    <x v="53"/>
    <x v="2"/>
    <x v="0"/>
  </r>
  <r>
    <x v="0"/>
    <x v="6"/>
    <s v="Tacos"/>
    <x v="54"/>
    <x v="2"/>
    <x v="0"/>
  </r>
  <r>
    <x v="1"/>
    <x v="6"/>
    <s v="Tacos"/>
    <x v="55"/>
    <x v="2"/>
    <x v="0"/>
  </r>
  <r>
    <x v="0"/>
    <x v="7"/>
    <s v="Burritos"/>
    <x v="56"/>
    <x v="3"/>
    <x v="0"/>
  </r>
  <r>
    <x v="1"/>
    <x v="7"/>
    <s v="Burritos"/>
    <x v="57"/>
    <x v="3"/>
    <x v="0"/>
  </r>
  <r>
    <x v="0"/>
    <x v="7"/>
    <s v="Drinks"/>
    <x v="58"/>
    <x v="3"/>
    <x v="0"/>
  </r>
  <r>
    <x v="1"/>
    <x v="7"/>
    <s v="Drinks"/>
    <x v="59"/>
    <x v="3"/>
    <x v="0"/>
  </r>
  <r>
    <x v="0"/>
    <x v="7"/>
    <s v="Kids menu"/>
    <x v="60"/>
    <x v="3"/>
    <x v="0"/>
  </r>
  <r>
    <x v="1"/>
    <x v="7"/>
    <s v="Kids menu"/>
    <x v="61"/>
    <x v="3"/>
    <x v="0"/>
  </r>
  <r>
    <x v="0"/>
    <x v="7"/>
    <s v="Tacos"/>
    <x v="62"/>
    <x v="3"/>
    <x v="0"/>
  </r>
  <r>
    <x v="1"/>
    <x v="7"/>
    <s v="Tacos"/>
    <x v="63"/>
    <x v="3"/>
    <x v="0"/>
  </r>
  <r>
    <x v="0"/>
    <x v="8"/>
    <s v="Burritos"/>
    <x v="64"/>
    <x v="3"/>
    <x v="0"/>
  </r>
  <r>
    <x v="1"/>
    <x v="8"/>
    <s v="Burritos"/>
    <x v="65"/>
    <x v="3"/>
    <x v="0"/>
  </r>
  <r>
    <x v="0"/>
    <x v="8"/>
    <s v="Drinks"/>
    <x v="66"/>
    <x v="3"/>
    <x v="0"/>
  </r>
  <r>
    <x v="1"/>
    <x v="8"/>
    <s v="Drinks"/>
    <x v="67"/>
    <x v="3"/>
    <x v="0"/>
  </r>
  <r>
    <x v="0"/>
    <x v="8"/>
    <s v="Kids menu"/>
    <x v="68"/>
    <x v="3"/>
    <x v="0"/>
  </r>
  <r>
    <x v="1"/>
    <x v="8"/>
    <s v="Kids menu"/>
    <x v="69"/>
    <x v="3"/>
    <x v="0"/>
  </r>
  <r>
    <x v="0"/>
    <x v="8"/>
    <s v="Tacos"/>
    <x v="70"/>
    <x v="3"/>
    <x v="0"/>
  </r>
  <r>
    <x v="1"/>
    <x v="8"/>
    <s v="Tacos"/>
    <x v="71"/>
    <x v="3"/>
    <x v="0"/>
  </r>
  <r>
    <x v="0"/>
    <x v="9"/>
    <s v="Burritos"/>
    <x v="72"/>
    <x v="3"/>
    <x v="0"/>
  </r>
  <r>
    <x v="1"/>
    <x v="9"/>
    <s v="Burritos"/>
    <x v="73"/>
    <x v="3"/>
    <x v="0"/>
  </r>
  <r>
    <x v="0"/>
    <x v="9"/>
    <s v="Drinks"/>
    <x v="74"/>
    <x v="3"/>
    <x v="0"/>
  </r>
  <r>
    <x v="1"/>
    <x v="9"/>
    <s v="Drinks"/>
    <x v="75"/>
    <x v="3"/>
    <x v="0"/>
  </r>
  <r>
    <x v="0"/>
    <x v="9"/>
    <s v="Kids menu"/>
    <x v="76"/>
    <x v="3"/>
    <x v="0"/>
  </r>
  <r>
    <x v="1"/>
    <x v="9"/>
    <s v="Kids menu"/>
    <x v="77"/>
    <x v="3"/>
    <x v="0"/>
  </r>
  <r>
    <x v="0"/>
    <x v="9"/>
    <s v="Tacos"/>
    <x v="78"/>
    <x v="3"/>
    <x v="0"/>
  </r>
  <r>
    <x v="1"/>
    <x v="9"/>
    <s v="Tacos"/>
    <x v="79"/>
    <x v="3"/>
    <x v="0"/>
  </r>
  <r>
    <x v="0"/>
    <x v="10"/>
    <s v="Burritos"/>
    <x v="80"/>
    <x v="3"/>
    <x v="0"/>
  </r>
  <r>
    <x v="1"/>
    <x v="10"/>
    <s v="Burritos"/>
    <x v="81"/>
    <x v="3"/>
    <x v="0"/>
  </r>
  <r>
    <x v="0"/>
    <x v="10"/>
    <s v="Drinks"/>
    <x v="82"/>
    <x v="3"/>
    <x v="0"/>
  </r>
  <r>
    <x v="1"/>
    <x v="10"/>
    <s v="Drinks"/>
    <x v="83"/>
    <x v="3"/>
    <x v="0"/>
  </r>
  <r>
    <x v="0"/>
    <x v="10"/>
    <s v="Kids menu"/>
    <x v="84"/>
    <x v="3"/>
    <x v="0"/>
  </r>
  <r>
    <x v="1"/>
    <x v="10"/>
    <s v="Kids menu"/>
    <x v="85"/>
    <x v="3"/>
    <x v="0"/>
  </r>
  <r>
    <x v="0"/>
    <x v="10"/>
    <s v="Tacos"/>
    <x v="86"/>
    <x v="3"/>
    <x v="0"/>
  </r>
  <r>
    <x v="1"/>
    <x v="10"/>
    <s v="Tacos"/>
    <x v="87"/>
    <x v="3"/>
    <x v="0"/>
  </r>
  <r>
    <x v="0"/>
    <x v="11"/>
    <s v="Burritos"/>
    <x v="88"/>
    <x v="3"/>
    <x v="0"/>
  </r>
  <r>
    <x v="1"/>
    <x v="11"/>
    <s v="Burritos"/>
    <x v="89"/>
    <x v="3"/>
    <x v="0"/>
  </r>
  <r>
    <x v="0"/>
    <x v="11"/>
    <s v="Drinks"/>
    <x v="90"/>
    <x v="3"/>
    <x v="0"/>
  </r>
  <r>
    <x v="1"/>
    <x v="11"/>
    <s v="Drinks"/>
    <x v="91"/>
    <x v="3"/>
    <x v="0"/>
  </r>
  <r>
    <x v="0"/>
    <x v="11"/>
    <s v="Kids menu"/>
    <x v="92"/>
    <x v="3"/>
    <x v="0"/>
  </r>
  <r>
    <x v="1"/>
    <x v="11"/>
    <s v="Kids menu"/>
    <x v="93"/>
    <x v="3"/>
    <x v="0"/>
  </r>
  <r>
    <x v="0"/>
    <x v="11"/>
    <s v="Tacos"/>
    <x v="94"/>
    <x v="3"/>
    <x v="0"/>
  </r>
  <r>
    <x v="1"/>
    <x v="11"/>
    <s v="Tacos"/>
    <x v="95"/>
    <x v="3"/>
    <x v="0"/>
  </r>
  <r>
    <x v="0"/>
    <x v="12"/>
    <s v="Burritos"/>
    <x v="96"/>
    <x v="3"/>
    <x v="0"/>
  </r>
  <r>
    <x v="1"/>
    <x v="12"/>
    <s v="Burritos"/>
    <x v="97"/>
    <x v="3"/>
    <x v="0"/>
  </r>
  <r>
    <x v="0"/>
    <x v="12"/>
    <s v="Drinks"/>
    <x v="98"/>
    <x v="3"/>
    <x v="0"/>
  </r>
  <r>
    <x v="1"/>
    <x v="12"/>
    <s v="Drinks"/>
    <x v="99"/>
    <x v="3"/>
    <x v="0"/>
  </r>
  <r>
    <x v="0"/>
    <x v="12"/>
    <s v="Kids menu"/>
    <x v="100"/>
    <x v="3"/>
    <x v="0"/>
  </r>
  <r>
    <x v="1"/>
    <x v="12"/>
    <s v="Kids menu"/>
    <x v="101"/>
    <x v="3"/>
    <x v="0"/>
  </r>
  <r>
    <x v="0"/>
    <x v="12"/>
    <s v="Tacos"/>
    <x v="102"/>
    <x v="3"/>
    <x v="0"/>
  </r>
  <r>
    <x v="1"/>
    <x v="12"/>
    <s v="Tacos"/>
    <x v="103"/>
    <x v="3"/>
    <x v="0"/>
  </r>
  <r>
    <x v="0"/>
    <x v="13"/>
    <s v="Burritos"/>
    <x v="104"/>
    <x v="3"/>
    <x v="0"/>
  </r>
  <r>
    <x v="1"/>
    <x v="13"/>
    <s v="Burritos"/>
    <x v="105"/>
    <x v="3"/>
    <x v="0"/>
  </r>
  <r>
    <x v="0"/>
    <x v="13"/>
    <s v="Drinks"/>
    <x v="106"/>
    <x v="3"/>
    <x v="0"/>
  </r>
  <r>
    <x v="1"/>
    <x v="13"/>
    <s v="Drinks"/>
    <x v="107"/>
    <x v="3"/>
    <x v="0"/>
  </r>
  <r>
    <x v="0"/>
    <x v="13"/>
    <s v="Kids menu"/>
    <x v="108"/>
    <x v="3"/>
    <x v="0"/>
  </r>
  <r>
    <x v="1"/>
    <x v="13"/>
    <s v="Kids menu"/>
    <x v="109"/>
    <x v="3"/>
    <x v="0"/>
  </r>
  <r>
    <x v="0"/>
    <x v="13"/>
    <s v="Tacos"/>
    <x v="110"/>
    <x v="3"/>
    <x v="0"/>
  </r>
  <r>
    <x v="1"/>
    <x v="13"/>
    <s v="Tacos"/>
    <x v="111"/>
    <x v="3"/>
    <x v="0"/>
  </r>
  <r>
    <x v="0"/>
    <x v="14"/>
    <s v="Burritos"/>
    <x v="112"/>
    <x v="3"/>
    <x v="0"/>
  </r>
  <r>
    <x v="1"/>
    <x v="14"/>
    <s v="Burritos"/>
    <x v="113"/>
    <x v="3"/>
    <x v="0"/>
  </r>
  <r>
    <x v="0"/>
    <x v="14"/>
    <s v="Drinks"/>
    <x v="114"/>
    <x v="3"/>
    <x v="0"/>
  </r>
  <r>
    <x v="1"/>
    <x v="14"/>
    <s v="Drinks"/>
    <x v="115"/>
    <x v="3"/>
    <x v="0"/>
  </r>
  <r>
    <x v="0"/>
    <x v="14"/>
    <s v="Kids menu"/>
    <x v="116"/>
    <x v="3"/>
    <x v="0"/>
  </r>
  <r>
    <x v="1"/>
    <x v="14"/>
    <s v="Kids menu"/>
    <x v="117"/>
    <x v="3"/>
    <x v="0"/>
  </r>
  <r>
    <x v="0"/>
    <x v="14"/>
    <s v="Tacos"/>
    <x v="118"/>
    <x v="3"/>
    <x v="0"/>
  </r>
  <r>
    <x v="1"/>
    <x v="14"/>
    <s v="Tacos"/>
    <x v="119"/>
    <x v="3"/>
    <x v="0"/>
  </r>
  <r>
    <x v="0"/>
    <x v="15"/>
    <s v="Burritos"/>
    <x v="120"/>
    <x v="3"/>
    <x v="0"/>
  </r>
  <r>
    <x v="1"/>
    <x v="15"/>
    <s v="Burritos"/>
    <x v="121"/>
    <x v="3"/>
    <x v="0"/>
  </r>
  <r>
    <x v="0"/>
    <x v="15"/>
    <s v="Drinks"/>
    <x v="122"/>
    <x v="3"/>
    <x v="0"/>
  </r>
  <r>
    <x v="1"/>
    <x v="15"/>
    <s v="Drinks"/>
    <x v="123"/>
    <x v="3"/>
    <x v="0"/>
  </r>
  <r>
    <x v="0"/>
    <x v="15"/>
    <s v="Kids menu"/>
    <x v="124"/>
    <x v="3"/>
    <x v="0"/>
  </r>
  <r>
    <x v="1"/>
    <x v="15"/>
    <s v="Kids menu"/>
    <x v="125"/>
    <x v="3"/>
    <x v="0"/>
  </r>
  <r>
    <x v="0"/>
    <x v="15"/>
    <s v="Tacos"/>
    <x v="126"/>
    <x v="3"/>
    <x v="0"/>
  </r>
  <r>
    <x v="1"/>
    <x v="15"/>
    <s v="Tacos"/>
    <x v="127"/>
    <x v="3"/>
    <x v="0"/>
  </r>
  <r>
    <x v="0"/>
    <x v="16"/>
    <s v="Burritos"/>
    <x v="128"/>
    <x v="3"/>
    <x v="0"/>
  </r>
  <r>
    <x v="1"/>
    <x v="16"/>
    <s v="Burritos"/>
    <x v="129"/>
    <x v="3"/>
    <x v="0"/>
  </r>
  <r>
    <x v="0"/>
    <x v="16"/>
    <s v="Drinks"/>
    <x v="130"/>
    <x v="3"/>
    <x v="0"/>
  </r>
  <r>
    <x v="1"/>
    <x v="16"/>
    <s v="Drinks"/>
    <x v="131"/>
    <x v="3"/>
    <x v="0"/>
  </r>
  <r>
    <x v="0"/>
    <x v="16"/>
    <s v="Kids menu"/>
    <x v="132"/>
    <x v="3"/>
    <x v="0"/>
  </r>
  <r>
    <x v="1"/>
    <x v="16"/>
    <s v="Kids menu"/>
    <x v="133"/>
    <x v="3"/>
    <x v="0"/>
  </r>
  <r>
    <x v="0"/>
    <x v="16"/>
    <s v="Tacos"/>
    <x v="134"/>
    <x v="3"/>
    <x v="0"/>
  </r>
  <r>
    <x v="1"/>
    <x v="16"/>
    <s v="Tacos"/>
    <x v="135"/>
    <x v="3"/>
    <x v="0"/>
  </r>
  <r>
    <x v="0"/>
    <x v="17"/>
    <s v="Burritos"/>
    <x v="136"/>
    <x v="3"/>
    <x v="0"/>
  </r>
  <r>
    <x v="1"/>
    <x v="17"/>
    <s v="Burritos"/>
    <x v="137"/>
    <x v="3"/>
    <x v="0"/>
  </r>
  <r>
    <x v="0"/>
    <x v="17"/>
    <s v="Drinks"/>
    <x v="138"/>
    <x v="3"/>
    <x v="0"/>
  </r>
  <r>
    <x v="1"/>
    <x v="17"/>
    <s v="Drinks"/>
    <x v="139"/>
    <x v="3"/>
    <x v="0"/>
  </r>
  <r>
    <x v="0"/>
    <x v="17"/>
    <s v="Kids menu"/>
    <x v="140"/>
    <x v="3"/>
    <x v="0"/>
  </r>
  <r>
    <x v="1"/>
    <x v="17"/>
    <s v="Kids menu"/>
    <x v="141"/>
    <x v="3"/>
    <x v="0"/>
  </r>
  <r>
    <x v="0"/>
    <x v="17"/>
    <s v="Tacos"/>
    <x v="142"/>
    <x v="3"/>
    <x v="0"/>
  </r>
  <r>
    <x v="1"/>
    <x v="17"/>
    <s v="Tacos"/>
    <x v="143"/>
    <x v="3"/>
    <x v="0"/>
  </r>
  <r>
    <x v="0"/>
    <x v="18"/>
    <s v="Burritos"/>
    <x v="144"/>
    <x v="3"/>
    <x v="0"/>
  </r>
  <r>
    <x v="1"/>
    <x v="18"/>
    <s v="Burritos"/>
    <x v="145"/>
    <x v="3"/>
    <x v="0"/>
  </r>
  <r>
    <x v="0"/>
    <x v="18"/>
    <s v="Drinks"/>
    <x v="146"/>
    <x v="3"/>
    <x v="0"/>
  </r>
  <r>
    <x v="1"/>
    <x v="18"/>
    <s v="Drinks"/>
    <x v="147"/>
    <x v="3"/>
    <x v="0"/>
  </r>
  <r>
    <x v="0"/>
    <x v="18"/>
    <s v="Kids menu"/>
    <x v="148"/>
    <x v="3"/>
    <x v="0"/>
  </r>
  <r>
    <x v="1"/>
    <x v="18"/>
    <s v="Kids menu"/>
    <x v="149"/>
    <x v="3"/>
    <x v="0"/>
  </r>
  <r>
    <x v="0"/>
    <x v="18"/>
    <s v="Tacos"/>
    <x v="150"/>
    <x v="3"/>
    <x v="0"/>
  </r>
  <r>
    <x v="1"/>
    <x v="18"/>
    <s v="Tacos"/>
    <x v="151"/>
    <x v="3"/>
    <x v="0"/>
  </r>
  <r>
    <x v="0"/>
    <x v="19"/>
    <s v="Burritos"/>
    <x v="152"/>
    <x v="3"/>
    <x v="0"/>
  </r>
  <r>
    <x v="1"/>
    <x v="19"/>
    <s v="Burritos"/>
    <x v="153"/>
    <x v="3"/>
    <x v="0"/>
  </r>
  <r>
    <x v="0"/>
    <x v="19"/>
    <s v="Drinks"/>
    <x v="154"/>
    <x v="3"/>
    <x v="0"/>
  </r>
  <r>
    <x v="1"/>
    <x v="19"/>
    <s v="Drinks"/>
    <x v="155"/>
    <x v="3"/>
    <x v="0"/>
  </r>
  <r>
    <x v="0"/>
    <x v="19"/>
    <s v="Kids menu"/>
    <x v="156"/>
    <x v="3"/>
    <x v="0"/>
  </r>
  <r>
    <x v="1"/>
    <x v="19"/>
    <s v="Kids menu"/>
    <x v="157"/>
    <x v="3"/>
    <x v="0"/>
  </r>
  <r>
    <x v="0"/>
    <x v="19"/>
    <s v="Tacos"/>
    <x v="158"/>
    <x v="3"/>
    <x v="0"/>
  </r>
  <r>
    <x v="1"/>
    <x v="19"/>
    <s v="Tacos"/>
    <x v="159"/>
    <x v="3"/>
    <x v="0"/>
  </r>
  <r>
    <x v="0"/>
    <x v="20"/>
    <s v="Burritos"/>
    <x v="160"/>
    <x v="4"/>
    <x v="0"/>
  </r>
  <r>
    <x v="1"/>
    <x v="20"/>
    <s v="Burritos"/>
    <x v="161"/>
    <x v="4"/>
    <x v="0"/>
  </r>
  <r>
    <x v="0"/>
    <x v="20"/>
    <s v="Drinks"/>
    <x v="162"/>
    <x v="4"/>
    <x v="0"/>
  </r>
  <r>
    <x v="1"/>
    <x v="20"/>
    <s v="Drinks"/>
    <x v="163"/>
    <x v="4"/>
    <x v="0"/>
  </r>
  <r>
    <x v="0"/>
    <x v="20"/>
    <s v="Kids menu"/>
    <x v="164"/>
    <x v="4"/>
    <x v="0"/>
  </r>
  <r>
    <x v="1"/>
    <x v="20"/>
    <s v="Kids menu"/>
    <x v="165"/>
    <x v="4"/>
    <x v="0"/>
  </r>
  <r>
    <x v="0"/>
    <x v="20"/>
    <s v="Tacos"/>
    <x v="166"/>
    <x v="4"/>
    <x v="0"/>
  </r>
  <r>
    <x v="1"/>
    <x v="20"/>
    <s v="Tacos"/>
    <x v="167"/>
    <x v="4"/>
    <x v="0"/>
  </r>
  <r>
    <x v="0"/>
    <x v="21"/>
    <s v="Burritos"/>
    <x v="168"/>
    <x v="4"/>
    <x v="0"/>
  </r>
  <r>
    <x v="1"/>
    <x v="21"/>
    <s v="Burritos"/>
    <x v="169"/>
    <x v="4"/>
    <x v="0"/>
  </r>
  <r>
    <x v="0"/>
    <x v="21"/>
    <s v="Drinks"/>
    <x v="170"/>
    <x v="4"/>
    <x v="0"/>
  </r>
  <r>
    <x v="1"/>
    <x v="21"/>
    <s v="Drinks"/>
    <x v="171"/>
    <x v="4"/>
    <x v="0"/>
  </r>
  <r>
    <x v="0"/>
    <x v="21"/>
    <s v="Kids menu"/>
    <x v="172"/>
    <x v="4"/>
    <x v="0"/>
  </r>
  <r>
    <x v="1"/>
    <x v="21"/>
    <s v="Kids menu"/>
    <x v="173"/>
    <x v="4"/>
    <x v="0"/>
  </r>
  <r>
    <x v="0"/>
    <x v="21"/>
    <s v="Tacos"/>
    <x v="174"/>
    <x v="4"/>
    <x v="0"/>
  </r>
  <r>
    <x v="1"/>
    <x v="21"/>
    <s v="Tacos"/>
    <x v="175"/>
    <x v="4"/>
    <x v="0"/>
  </r>
  <r>
    <x v="0"/>
    <x v="22"/>
    <s v="Burritos"/>
    <x v="176"/>
    <x v="4"/>
    <x v="0"/>
  </r>
  <r>
    <x v="1"/>
    <x v="22"/>
    <s v="Burritos"/>
    <x v="177"/>
    <x v="4"/>
    <x v="0"/>
  </r>
  <r>
    <x v="0"/>
    <x v="22"/>
    <s v="Drinks"/>
    <x v="178"/>
    <x v="4"/>
    <x v="0"/>
  </r>
  <r>
    <x v="1"/>
    <x v="22"/>
    <s v="Drinks"/>
    <x v="179"/>
    <x v="4"/>
    <x v="0"/>
  </r>
  <r>
    <x v="0"/>
    <x v="22"/>
    <s v="Kids menu"/>
    <x v="180"/>
    <x v="4"/>
    <x v="0"/>
  </r>
  <r>
    <x v="1"/>
    <x v="22"/>
    <s v="Kids menu"/>
    <x v="181"/>
    <x v="4"/>
    <x v="0"/>
  </r>
  <r>
    <x v="0"/>
    <x v="22"/>
    <s v="Tacos"/>
    <x v="182"/>
    <x v="4"/>
    <x v="0"/>
  </r>
  <r>
    <x v="1"/>
    <x v="22"/>
    <s v="Tacos"/>
    <x v="183"/>
    <x v="4"/>
    <x v="0"/>
  </r>
  <r>
    <x v="0"/>
    <x v="23"/>
    <s v="Burritos"/>
    <x v="184"/>
    <x v="4"/>
    <x v="0"/>
  </r>
  <r>
    <x v="1"/>
    <x v="23"/>
    <s v="Burritos"/>
    <x v="185"/>
    <x v="4"/>
    <x v="0"/>
  </r>
  <r>
    <x v="0"/>
    <x v="23"/>
    <s v="Drinks"/>
    <x v="186"/>
    <x v="4"/>
    <x v="0"/>
  </r>
  <r>
    <x v="1"/>
    <x v="23"/>
    <s v="Drinks"/>
    <x v="187"/>
    <x v="4"/>
    <x v="0"/>
  </r>
  <r>
    <x v="0"/>
    <x v="23"/>
    <s v="Kids menu"/>
    <x v="188"/>
    <x v="4"/>
    <x v="0"/>
  </r>
  <r>
    <x v="1"/>
    <x v="23"/>
    <s v="Kids menu"/>
    <x v="189"/>
    <x v="4"/>
    <x v="0"/>
  </r>
  <r>
    <x v="0"/>
    <x v="23"/>
    <s v="Tacos"/>
    <x v="190"/>
    <x v="4"/>
    <x v="0"/>
  </r>
  <r>
    <x v="1"/>
    <x v="23"/>
    <s v="Tacos"/>
    <x v="191"/>
    <x v="4"/>
    <x v="0"/>
  </r>
  <r>
    <x v="0"/>
    <x v="24"/>
    <s v="Burritos"/>
    <x v="192"/>
    <x v="4"/>
    <x v="0"/>
  </r>
  <r>
    <x v="1"/>
    <x v="24"/>
    <s v="Burritos"/>
    <x v="193"/>
    <x v="4"/>
    <x v="0"/>
  </r>
  <r>
    <x v="0"/>
    <x v="24"/>
    <s v="Drinks"/>
    <x v="194"/>
    <x v="4"/>
    <x v="0"/>
  </r>
  <r>
    <x v="1"/>
    <x v="24"/>
    <s v="Drinks"/>
    <x v="195"/>
    <x v="4"/>
    <x v="0"/>
  </r>
  <r>
    <x v="0"/>
    <x v="24"/>
    <s v="Kids menu"/>
    <x v="196"/>
    <x v="4"/>
    <x v="0"/>
  </r>
  <r>
    <x v="1"/>
    <x v="24"/>
    <s v="Kids menu"/>
    <x v="197"/>
    <x v="4"/>
    <x v="0"/>
  </r>
  <r>
    <x v="0"/>
    <x v="24"/>
    <s v="Tacos"/>
    <x v="198"/>
    <x v="4"/>
    <x v="0"/>
  </r>
  <r>
    <x v="1"/>
    <x v="24"/>
    <s v="Tacos"/>
    <x v="199"/>
    <x v="4"/>
    <x v="0"/>
  </r>
  <r>
    <x v="0"/>
    <x v="25"/>
    <s v="Burritos"/>
    <x v="200"/>
    <x v="4"/>
    <x v="0"/>
  </r>
  <r>
    <x v="1"/>
    <x v="25"/>
    <s v="Burritos"/>
    <x v="201"/>
    <x v="4"/>
    <x v="0"/>
  </r>
  <r>
    <x v="0"/>
    <x v="25"/>
    <s v="Drinks"/>
    <x v="202"/>
    <x v="4"/>
    <x v="0"/>
  </r>
  <r>
    <x v="1"/>
    <x v="25"/>
    <s v="Drinks"/>
    <x v="203"/>
    <x v="4"/>
    <x v="0"/>
  </r>
  <r>
    <x v="0"/>
    <x v="25"/>
    <s v="Kids menu"/>
    <x v="204"/>
    <x v="4"/>
    <x v="0"/>
  </r>
  <r>
    <x v="1"/>
    <x v="25"/>
    <s v="Kids menu"/>
    <x v="205"/>
    <x v="4"/>
    <x v="0"/>
  </r>
  <r>
    <x v="0"/>
    <x v="25"/>
    <s v="Tacos"/>
    <x v="206"/>
    <x v="4"/>
    <x v="0"/>
  </r>
  <r>
    <x v="1"/>
    <x v="25"/>
    <s v="Tacos"/>
    <x v="207"/>
    <x v="4"/>
    <x v="0"/>
  </r>
  <r>
    <x v="0"/>
    <x v="26"/>
    <s v="Burritos"/>
    <x v="208"/>
    <x v="4"/>
    <x v="0"/>
  </r>
  <r>
    <x v="1"/>
    <x v="26"/>
    <s v="Burritos"/>
    <x v="209"/>
    <x v="4"/>
    <x v="0"/>
  </r>
  <r>
    <x v="0"/>
    <x v="26"/>
    <s v="Drinks"/>
    <x v="210"/>
    <x v="4"/>
    <x v="0"/>
  </r>
  <r>
    <x v="1"/>
    <x v="26"/>
    <s v="Drinks"/>
    <x v="211"/>
    <x v="4"/>
    <x v="0"/>
  </r>
  <r>
    <x v="0"/>
    <x v="26"/>
    <s v="Kids menu"/>
    <x v="212"/>
    <x v="4"/>
    <x v="0"/>
  </r>
  <r>
    <x v="1"/>
    <x v="26"/>
    <s v="Kids menu"/>
    <x v="213"/>
    <x v="4"/>
    <x v="0"/>
  </r>
  <r>
    <x v="0"/>
    <x v="26"/>
    <s v="Tacos"/>
    <x v="214"/>
    <x v="4"/>
    <x v="0"/>
  </r>
  <r>
    <x v="1"/>
    <x v="26"/>
    <s v="Tacos"/>
    <x v="215"/>
    <x v="4"/>
    <x v="0"/>
  </r>
  <r>
    <x v="0"/>
    <x v="27"/>
    <s v="Burritos"/>
    <x v="216"/>
    <x v="4"/>
    <x v="0"/>
  </r>
  <r>
    <x v="1"/>
    <x v="27"/>
    <s v="Burritos"/>
    <x v="217"/>
    <x v="4"/>
    <x v="0"/>
  </r>
  <r>
    <x v="0"/>
    <x v="27"/>
    <s v="Drinks"/>
    <x v="218"/>
    <x v="4"/>
    <x v="0"/>
  </r>
  <r>
    <x v="1"/>
    <x v="27"/>
    <s v="Drinks"/>
    <x v="219"/>
    <x v="4"/>
    <x v="0"/>
  </r>
  <r>
    <x v="0"/>
    <x v="27"/>
    <s v="Kids menu"/>
    <x v="220"/>
    <x v="4"/>
    <x v="0"/>
  </r>
  <r>
    <x v="1"/>
    <x v="27"/>
    <s v="Kids menu"/>
    <x v="221"/>
    <x v="4"/>
    <x v="0"/>
  </r>
  <r>
    <x v="0"/>
    <x v="27"/>
    <s v="Tacos"/>
    <x v="222"/>
    <x v="4"/>
    <x v="0"/>
  </r>
  <r>
    <x v="1"/>
    <x v="27"/>
    <s v="Tacos"/>
    <x v="223"/>
    <x v="4"/>
    <x v="0"/>
  </r>
  <r>
    <x v="0"/>
    <x v="28"/>
    <s v="Burritos"/>
    <x v="224"/>
    <x v="4"/>
    <x v="0"/>
  </r>
  <r>
    <x v="1"/>
    <x v="28"/>
    <s v="Burritos"/>
    <x v="225"/>
    <x v="4"/>
    <x v="0"/>
  </r>
  <r>
    <x v="0"/>
    <x v="28"/>
    <s v="Drinks"/>
    <x v="226"/>
    <x v="4"/>
    <x v="0"/>
  </r>
  <r>
    <x v="1"/>
    <x v="28"/>
    <s v="Drinks"/>
    <x v="227"/>
    <x v="4"/>
    <x v="0"/>
  </r>
  <r>
    <x v="0"/>
    <x v="28"/>
    <s v="Kids menu"/>
    <x v="228"/>
    <x v="4"/>
    <x v="0"/>
  </r>
  <r>
    <x v="1"/>
    <x v="28"/>
    <s v="Kids menu"/>
    <x v="229"/>
    <x v="4"/>
    <x v="0"/>
  </r>
  <r>
    <x v="0"/>
    <x v="28"/>
    <s v="Tacos"/>
    <x v="230"/>
    <x v="4"/>
    <x v="0"/>
  </r>
  <r>
    <x v="1"/>
    <x v="28"/>
    <s v="Tacos"/>
    <x v="231"/>
    <x v="4"/>
    <x v="0"/>
  </r>
  <r>
    <x v="0"/>
    <x v="29"/>
    <s v="Burritos"/>
    <x v="232"/>
    <x v="4"/>
    <x v="0"/>
  </r>
  <r>
    <x v="1"/>
    <x v="29"/>
    <s v="Burritos"/>
    <x v="233"/>
    <x v="4"/>
    <x v="0"/>
  </r>
  <r>
    <x v="0"/>
    <x v="29"/>
    <s v="Drinks"/>
    <x v="234"/>
    <x v="4"/>
    <x v="0"/>
  </r>
  <r>
    <x v="1"/>
    <x v="29"/>
    <s v="Drinks"/>
    <x v="235"/>
    <x v="4"/>
    <x v="0"/>
  </r>
  <r>
    <x v="0"/>
    <x v="29"/>
    <s v="Kids menu"/>
    <x v="236"/>
    <x v="4"/>
    <x v="0"/>
  </r>
  <r>
    <x v="1"/>
    <x v="29"/>
    <s v="Kids menu"/>
    <x v="237"/>
    <x v="4"/>
    <x v="0"/>
  </r>
  <r>
    <x v="0"/>
    <x v="29"/>
    <s v="Tacos"/>
    <x v="238"/>
    <x v="4"/>
    <x v="0"/>
  </r>
  <r>
    <x v="1"/>
    <x v="29"/>
    <s v="Tacos"/>
    <x v="239"/>
    <x v="4"/>
    <x v="0"/>
  </r>
  <r>
    <x v="0"/>
    <x v="30"/>
    <s v="Burritos"/>
    <x v="240"/>
    <x v="4"/>
    <x v="0"/>
  </r>
  <r>
    <x v="1"/>
    <x v="30"/>
    <s v="Burritos"/>
    <x v="241"/>
    <x v="4"/>
    <x v="0"/>
  </r>
  <r>
    <x v="0"/>
    <x v="30"/>
    <s v="Drinks"/>
    <x v="242"/>
    <x v="4"/>
    <x v="0"/>
  </r>
  <r>
    <x v="1"/>
    <x v="30"/>
    <s v="Drinks"/>
    <x v="243"/>
    <x v="4"/>
    <x v="0"/>
  </r>
  <r>
    <x v="0"/>
    <x v="30"/>
    <s v="Kids menu"/>
    <x v="244"/>
    <x v="4"/>
    <x v="0"/>
  </r>
  <r>
    <x v="1"/>
    <x v="30"/>
    <s v="Kids menu"/>
    <x v="245"/>
    <x v="4"/>
    <x v="0"/>
  </r>
  <r>
    <x v="0"/>
    <x v="30"/>
    <s v="Tacos"/>
    <x v="246"/>
    <x v="4"/>
    <x v="0"/>
  </r>
  <r>
    <x v="1"/>
    <x v="30"/>
    <s v="Tacos"/>
    <x v="247"/>
    <x v="4"/>
    <x v="0"/>
  </r>
  <r>
    <x v="0"/>
    <x v="31"/>
    <s v="Burritos"/>
    <x v="248"/>
    <x v="4"/>
    <x v="0"/>
  </r>
  <r>
    <x v="1"/>
    <x v="31"/>
    <s v="Burritos"/>
    <x v="249"/>
    <x v="4"/>
    <x v="0"/>
  </r>
  <r>
    <x v="0"/>
    <x v="31"/>
    <s v="Drinks"/>
    <x v="250"/>
    <x v="4"/>
    <x v="0"/>
  </r>
  <r>
    <x v="1"/>
    <x v="31"/>
    <s v="Drinks"/>
    <x v="251"/>
    <x v="4"/>
    <x v="0"/>
  </r>
  <r>
    <x v="0"/>
    <x v="31"/>
    <s v="Kids menu"/>
    <x v="252"/>
    <x v="4"/>
    <x v="0"/>
  </r>
  <r>
    <x v="1"/>
    <x v="31"/>
    <s v="Kids menu"/>
    <x v="253"/>
    <x v="4"/>
    <x v="0"/>
  </r>
  <r>
    <x v="0"/>
    <x v="31"/>
    <s v="Tacos"/>
    <x v="254"/>
    <x v="4"/>
    <x v="0"/>
  </r>
  <r>
    <x v="1"/>
    <x v="31"/>
    <s v="Tacos"/>
    <x v="255"/>
    <x v="4"/>
    <x v="0"/>
  </r>
  <r>
    <x v="0"/>
    <x v="32"/>
    <s v="Burritos"/>
    <x v="256"/>
    <x v="4"/>
    <x v="0"/>
  </r>
  <r>
    <x v="1"/>
    <x v="32"/>
    <s v="Burritos"/>
    <x v="257"/>
    <x v="4"/>
    <x v="0"/>
  </r>
  <r>
    <x v="0"/>
    <x v="32"/>
    <s v="Drinks"/>
    <x v="258"/>
    <x v="4"/>
    <x v="0"/>
  </r>
  <r>
    <x v="1"/>
    <x v="32"/>
    <s v="Drinks"/>
    <x v="259"/>
    <x v="4"/>
    <x v="0"/>
  </r>
  <r>
    <x v="0"/>
    <x v="32"/>
    <s v="Kids menu"/>
    <x v="260"/>
    <x v="4"/>
    <x v="0"/>
  </r>
  <r>
    <x v="1"/>
    <x v="32"/>
    <s v="Kids menu"/>
    <x v="261"/>
    <x v="4"/>
    <x v="0"/>
  </r>
  <r>
    <x v="0"/>
    <x v="32"/>
    <s v="Tacos"/>
    <x v="262"/>
    <x v="4"/>
    <x v="0"/>
  </r>
  <r>
    <x v="1"/>
    <x v="32"/>
    <s v="Tacos"/>
    <x v="263"/>
    <x v="4"/>
    <x v="0"/>
  </r>
  <r>
    <x v="0"/>
    <x v="33"/>
    <s v="Burritos"/>
    <x v="264"/>
    <x v="4"/>
    <x v="0"/>
  </r>
  <r>
    <x v="1"/>
    <x v="33"/>
    <s v="Burritos"/>
    <x v="265"/>
    <x v="4"/>
    <x v="0"/>
  </r>
  <r>
    <x v="0"/>
    <x v="33"/>
    <s v="Drinks"/>
    <x v="266"/>
    <x v="4"/>
    <x v="0"/>
  </r>
  <r>
    <x v="1"/>
    <x v="33"/>
    <s v="Drinks"/>
    <x v="267"/>
    <x v="4"/>
    <x v="0"/>
  </r>
  <r>
    <x v="0"/>
    <x v="33"/>
    <s v="Kids menu"/>
    <x v="268"/>
    <x v="4"/>
    <x v="0"/>
  </r>
  <r>
    <x v="1"/>
    <x v="33"/>
    <s v="Kids menu"/>
    <x v="269"/>
    <x v="4"/>
    <x v="0"/>
  </r>
  <r>
    <x v="0"/>
    <x v="33"/>
    <s v="Tacos"/>
    <x v="270"/>
    <x v="4"/>
    <x v="0"/>
  </r>
  <r>
    <x v="1"/>
    <x v="33"/>
    <s v="Tacos"/>
    <x v="271"/>
    <x v="4"/>
    <x v="0"/>
  </r>
  <r>
    <x v="0"/>
    <x v="34"/>
    <s v="Burritos"/>
    <x v="272"/>
    <x v="4"/>
    <x v="0"/>
  </r>
  <r>
    <x v="1"/>
    <x v="34"/>
    <s v="Burritos"/>
    <x v="273"/>
    <x v="4"/>
    <x v="0"/>
  </r>
  <r>
    <x v="0"/>
    <x v="34"/>
    <s v="Drinks"/>
    <x v="274"/>
    <x v="4"/>
    <x v="0"/>
  </r>
  <r>
    <x v="1"/>
    <x v="34"/>
    <s v="Drinks"/>
    <x v="275"/>
    <x v="4"/>
    <x v="0"/>
  </r>
  <r>
    <x v="0"/>
    <x v="34"/>
    <s v="Kids menu"/>
    <x v="276"/>
    <x v="4"/>
    <x v="0"/>
  </r>
  <r>
    <x v="1"/>
    <x v="34"/>
    <s v="Kids menu"/>
    <x v="277"/>
    <x v="4"/>
    <x v="0"/>
  </r>
  <r>
    <x v="0"/>
    <x v="34"/>
    <s v="Tacos"/>
    <x v="278"/>
    <x v="4"/>
    <x v="0"/>
  </r>
  <r>
    <x v="1"/>
    <x v="34"/>
    <s v="Tacos"/>
    <x v="279"/>
    <x v="4"/>
    <x v="0"/>
  </r>
  <r>
    <x v="0"/>
    <x v="35"/>
    <s v="Burritos"/>
    <x v="280"/>
    <x v="4"/>
    <x v="0"/>
  </r>
  <r>
    <x v="1"/>
    <x v="35"/>
    <s v="Burritos"/>
    <x v="281"/>
    <x v="4"/>
    <x v="0"/>
  </r>
  <r>
    <x v="0"/>
    <x v="35"/>
    <s v="Drinks"/>
    <x v="282"/>
    <x v="4"/>
    <x v="0"/>
  </r>
  <r>
    <x v="1"/>
    <x v="35"/>
    <s v="Drinks"/>
    <x v="283"/>
    <x v="4"/>
    <x v="0"/>
  </r>
  <r>
    <x v="0"/>
    <x v="35"/>
    <s v="Kids menu"/>
    <x v="284"/>
    <x v="4"/>
    <x v="0"/>
  </r>
  <r>
    <x v="1"/>
    <x v="35"/>
    <s v="Kids menu"/>
    <x v="285"/>
    <x v="4"/>
    <x v="0"/>
  </r>
  <r>
    <x v="0"/>
    <x v="35"/>
    <s v="Tacos"/>
    <x v="286"/>
    <x v="4"/>
    <x v="0"/>
  </r>
  <r>
    <x v="1"/>
    <x v="35"/>
    <s v="Tacos"/>
    <x v="287"/>
    <x v="4"/>
    <x v="0"/>
  </r>
  <r>
    <x v="0"/>
    <x v="36"/>
    <s v="Burritos"/>
    <x v="288"/>
    <x v="4"/>
    <x v="0"/>
  </r>
  <r>
    <x v="1"/>
    <x v="36"/>
    <s v="Burritos"/>
    <x v="289"/>
    <x v="4"/>
    <x v="0"/>
  </r>
  <r>
    <x v="0"/>
    <x v="36"/>
    <s v="Drinks"/>
    <x v="290"/>
    <x v="4"/>
    <x v="0"/>
  </r>
  <r>
    <x v="1"/>
    <x v="36"/>
    <s v="Drinks"/>
    <x v="291"/>
    <x v="4"/>
    <x v="0"/>
  </r>
  <r>
    <x v="0"/>
    <x v="36"/>
    <s v="Kids menu"/>
    <x v="292"/>
    <x v="4"/>
    <x v="0"/>
  </r>
  <r>
    <x v="1"/>
    <x v="36"/>
    <s v="Kids menu"/>
    <x v="293"/>
    <x v="4"/>
    <x v="0"/>
  </r>
  <r>
    <x v="0"/>
    <x v="36"/>
    <s v="Tacos"/>
    <x v="294"/>
    <x v="4"/>
    <x v="0"/>
  </r>
  <r>
    <x v="1"/>
    <x v="36"/>
    <s v="Tacos"/>
    <x v="295"/>
    <x v="4"/>
    <x v="0"/>
  </r>
  <r>
    <x v="0"/>
    <x v="37"/>
    <s v="Burritos"/>
    <x v="296"/>
    <x v="4"/>
    <x v="0"/>
  </r>
  <r>
    <x v="1"/>
    <x v="37"/>
    <s v="Burritos"/>
    <x v="297"/>
    <x v="4"/>
    <x v="0"/>
  </r>
  <r>
    <x v="0"/>
    <x v="37"/>
    <s v="Drinks"/>
    <x v="298"/>
    <x v="4"/>
    <x v="0"/>
  </r>
  <r>
    <x v="1"/>
    <x v="37"/>
    <s v="Drinks"/>
    <x v="299"/>
    <x v="4"/>
    <x v="0"/>
  </r>
  <r>
    <x v="0"/>
    <x v="37"/>
    <s v="Kids menu"/>
    <x v="300"/>
    <x v="4"/>
    <x v="0"/>
  </r>
  <r>
    <x v="1"/>
    <x v="37"/>
    <s v="Kids menu"/>
    <x v="301"/>
    <x v="4"/>
    <x v="0"/>
  </r>
  <r>
    <x v="0"/>
    <x v="37"/>
    <s v="Tacos"/>
    <x v="302"/>
    <x v="4"/>
    <x v="0"/>
  </r>
  <r>
    <x v="1"/>
    <x v="37"/>
    <s v="Tacos"/>
    <x v="303"/>
    <x v="4"/>
    <x v="0"/>
  </r>
  <r>
    <x v="0"/>
    <x v="38"/>
    <s v="Burritos"/>
    <x v="304"/>
    <x v="4"/>
    <x v="0"/>
  </r>
  <r>
    <x v="1"/>
    <x v="38"/>
    <s v="Burritos"/>
    <x v="305"/>
    <x v="4"/>
    <x v="0"/>
  </r>
  <r>
    <x v="0"/>
    <x v="38"/>
    <s v="Drinks"/>
    <x v="306"/>
    <x v="4"/>
    <x v="0"/>
  </r>
  <r>
    <x v="1"/>
    <x v="38"/>
    <s v="Drinks"/>
    <x v="307"/>
    <x v="4"/>
    <x v="0"/>
  </r>
  <r>
    <x v="0"/>
    <x v="38"/>
    <s v="Kids menu"/>
    <x v="308"/>
    <x v="4"/>
    <x v="0"/>
  </r>
  <r>
    <x v="1"/>
    <x v="38"/>
    <s v="Kids menu"/>
    <x v="309"/>
    <x v="4"/>
    <x v="0"/>
  </r>
  <r>
    <x v="0"/>
    <x v="38"/>
    <s v="Tacos"/>
    <x v="310"/>
    <x v="4"/>
    <x v="0"/>
  </r>
  <r>
    <x v="1"/>
    <x v="38"/>
    <s v="Tacos"/>
    <x v="311"/>
    <x v="4"/>
    <x v="0"/>
  </r>
  <r>
    <x v="0"/>
    <x v="39"/>
    <s v="Burritos"/>
    <x v="312"/>
    <x v="4"/>
    <x v="0"/>
  </r>
  <r>
    <x v="1"/>
    <x v="39"/>
    <s v="Burritos"/>
    <x v="313"/>
    <x v="4"/>
    <x v="0"/>
  </r>
  <r>
    <x v="0"/>
    <x v="39"/>
    <s v="Drinks"/>
    <x v="314"/>
    <x v="4"/>
    <x v="0"/>
  </r>
  <r>
    <x v="1"/>
    <x v="39"/>
    <s v="Drinks"/>
    <x v="315"/>
    <x v="4"/>
    <x v="0"/>
  </r>
  <r>
    <x v="0"/>
    <x v="39"/>
    <s v="Kids menu"/>
    <x v="316"/>
    <x v="4"/>
    <x v="0"/>
  </r>
  <r>
    <x v="1"/>
    <x v="39"/>
    <s v="Kids menu"/>
    <x v="317"/>
    <x v="4"/>
    <x v="0"/>
  </r>
  <r>
    <x v="0"/>
    <x v="39"/>
    <s v="Tacos"/>
    <x v="318"/>
    <x v="4"/>
    <x v="0"/>
  </r>
  <r>
    <x v="1"/>
    <x v="39"/>
    <s v="Tacos"/>
    <x v="319"/>
    <x v="4"/>
    <x v="0"/>
  </r>
  <r>
    <x v="0"/>
    <x v="40"/>
    <s v="Burritos"/>
    <x v="320"/>
    <x v="4"/>
    <x v="0"/>
  </r>
  <r>
    <x v="1"/>
    <x v="40"/>
    <s v="Burritos"/>
    <x v="321"/>
    <x v="4"/>
    <x v="0"/>
  </r>
  <r>
    <x v="0"/>
    <x v="40"/>
    <s v="Drinks"/>
    <x v="322"/>
    <x v="4"/>
    <x v="0"/>
  </r>
  <r>
    <x v="1"/>
    <x v="40"/>
    <s v="Drinks"/>
    <x v="323"/>
    <x v="4"/>
    <x v="0"/>
  </r>
  <r>
    <x v="0"/>
    <x v="40"/>
    <s v="Kids menu"/>
    <x v="324"/>
    <x v="4"/>
    <x v="0"/>
  </r>
  <r>
    <x v="1"/>
    <x v="40"/>
    <s v="Kids menu"/>
    <x v="325"/>
    <x v="4"/>
    <x v="0"/>
  </r>
  <r>
    <x v="0"/>
    <x v="40"/>
    <s v="Tacos"/>
    <x v="326"/>
    <x v="4"/>
    <x v="0"/>
  </r>
  <r>
    <x v="1"/>
    <x v="40"/>
    <s v="Tacos"/>
    <x v="327"/>
    <x v="4"/>
    <x v="0"/>
  </r>
  <r>
    <x v="0"/>
    <x v="41"/>
    <s v="Burritos"/>
    <x v="328"/>
    <x v="4"/>
    <x v="0"/>
  </r>
  <r>
    <x v="1"/>
    <x v="41"/>
    <s v="Burritos"/>
    <x v="329"/>
    <x v="4"/>
    <x v="0"/>
  </r>
  <r>
    <x v="0"/>
    <x v="41"/>
    <s v="Drinks"/>
    <x v="330"/>
    <x v="4"/>
    <x v="0"/>
  </r>
  <r>
    <x v="1"/>
    <x v="41"/>
    <s v="Drinks"/>
    <x v="331"/>
    <x v="4"/>
    <x v="0"/>
  </r>
  <r>
    <x v="0"/>
    <x v="41"/>
    <s v="Kids menu"/>
    <x v="332"/>
    <x v="4"/>
    <x v="0"/>
  </r>
  <r>
    <x v="1"/>
    <x v="41"/>
    <s v="Kids menu"/>
    <x v="333"/>
    <x v="4"/>
    <x v="0"/>
  </r>
  <r>
    <x v="0"/>
    <x v="41"/>
    <s v="Tacos"/>
    <x v="334"/>
    <x v="4"/>
    <x v="0"/>
  </r>
  <r>
    <x v="1"/>
    <x v="41"/>
    <s v="Tacos"/>
    <x v="335"/>
    <x v="4"/>
    <x v="0"/>
  </r>
  <r>
    <x v="0"/>
    <x v="42"/>
    <s v="Burritos"/>
    <x v="336"/>
    <x v="5"/>
    <x v="0"/>
  </r>
  <r>
    <x v="1"/>
    <x v="42"/>
    <s v="Burritos"/>
    <x v="337"/>
    <x v="5"/>
    <x v="0"/>
  </r>
  <r>
    <x v="0"/>
    <x v="42"/>
    <s v="Drinks"/>
    <x v="338"/>
    <x v="5"/>
    <x v="0"/>
  </r>
  <r>
    <x v="1"/>
    <x v="42"/>
    <s v="Drinks"/>
    <x v="339"/>
    <x v="5"/>
    <x v="0"/>
  </r>
  <r>
    <x v="0"/>
    <x v="42"/>
    <s v="Kids menu"/>
    <x v="340"/>
    <x v="5"/>
    <x v="0"/>
  </r>
  <r>
    <x v="1"/>
    <x v="42"/>
    <s v="Kids menu"/>
    <x v="341"/>
    <x v="5"/>
    <x v="0"/>
  </r>
  <r>
    <x v="0"/>
    <x v="42"/>
    <s v="Tacos"/>
    <x v="342"/>
    <x v="5"/>
    <x v="0"/>
  </r>
  <r>
    <x v="1"/>
    <x v="42"/>
    <s v="Tacos"/>
    <x v="343"/>
    <x v="5"/>
    <x v="0"/>
  </r>
  <r>
    <x v="0"/>
    <x v="43"/>
    <s v="Burritos"/>
    <x v="344"/>
    <x v="5"/>
    <x v="0"/>
  </r>
  <r>
    <x v="1"/>
    <x v="43"/>
    <s v="Burritos"/>
    <x v="345"/>
    <x v="5"/>
    <x v="0"/>
  </r>
  <r>
    <x v="0"/>
    <x v="43"/>
    <s v="Drinks"/>
    <x v="346"/>
    <x v="5"/>
    <x v="0"/>
  </r>
  <r>
    <x v="1"/>
    <x v="43"/>
    <s v="Drinks"/>
    <x v="347"/>
    <x v="5"/>
    <x v="0"/>
  </r>
  <r>
    <x v="0"/>
    <x v="43"/>
    <s v="Kids menu"/>
    <x v="348"/>
    <x v="5"/>
    <x v="0"/>
  </r>
  <r>
    <x v="1"/>
    <x v="43"/>
    <s v="Kids menu"/>
    <x v="349"/>
    <x v="5"/>
    <x v="0"/>
  </r>
  <r>
    <x v="0"/>
    <x v="43"/>
    <s v="Tacos"/>
    <x v="350"/>
    <x v="5"/>
    <x v="0"/>
  </r>
  <r>
    <x v="1"/>
    <x v="43"/>
    <s v="Tacos"/>
    <x v="351"/>
    <x v="5"/>
    <x v="0"/>
  </r>
  <r>
    <x v="0"/>
    <x v="44"/>
    <s v="Burritos"/>
    <x v="352"/>
    <x v="5"/>
    <x v="0"/>
  </r>
  <r>
    <x v="1"/>
    <x v="44"/>
    <s v="Burritos"/>
    <x v="353"/>
    <x v="5"/>
    <x v="0"/>
  </r>
  <r>
    <x v="0"/>
    <x v="44"/>
    <s v="Drinks"/>
    <x v="354"/>
    <x v="5"/>
    <x v="0"/>
  </r>
  <r>
    <x v="1"/>
    <x v="44"/>
    <s v="Drinks"/>
    <x v="355"/>
    <x v="5"/>
    <x v="0"/>
  </r>
  <r>
    <x v="0"/>
    <x v="44"/>
    <s v="Kids menu"/>
    <x v="356"/>
    <x v="5"/>
    <x v="0"/>
  </r>
  <r>
    <x v="1"/>
    <x v="44"/>
    <s v="Kids menu"/>
    <x v="357"/>
    <x v="5"/>
    <x v="0"/>
  </r>
  <r>
    <x v="0"/>
    <x v="44"/>
    <s v="Tacos"/>
    <x v="358"/>
    <x v="5"/>
    <x v="0"/>
  </r>
  <r>
    <x v="1"/>
    <x v="44"/>
    <s v="Tacos"/>
    <x v="359"/>
    <x v="5"/>
    <x v="0"/>
  </r>
  <r>
    <x v="0"/>
    <x v="45"/>
    <s v="Burritos"/>
    <x v="360"/>
    <x v="5"/>
    <x v="0"/>
  </r>
  <r>
    <x v="1"/>
    <x v="45"/>
    <s v="Burritos"/>
    <x v="361"/>
    <x v="5"/>
    <x v="0"/>
  </r>
  <r>
    <x v="0"/>
    <x v="45"/>
    <s v="Drinks"/>
    <x v="362"/>
    <x v="5"/>
    <x v="0"/>
  </r>
  <r>
    <x v="1"/>
    <x v="45"/>
    <s v="Drinks"/>
    <x v="363"/>
    <x v="5"/>
    <x v="0"/>
  </r>
  <r>
    <x v="0"/>
    <x v="45"/>
    <s v="Kids menu"/>
    <x v="364"/>
    <x v="5"/>
    <x v="0"/>
  </r>
  <r>
    <x v="1"/>
    <x v="45"/>
    <s v="Kids menu"/>
    <x v="365"/>
    <x v="5"/>
    <x v="0"/>
  </r>
  <r>
    <x v="0"/>
    <x v="45"/>
    <s v="Tacos"/>
    <x v="366"/>
    <x v="5"/>
    <x v="0"/>
  </r>
  <r>
    <x v="1"/>
    <x v="45"/>
    <s v="Tacos"/>
    <x v="367"/>
    <x v="5"/>
    <x v="0"/>
  </r>
  <r>
    <x v="0"/>
    <x v="46"/>
    <s v="Burritos"/>
    <x v="368"/>
    <x v="5"/>
    <x v="0"/>
  </r>
  <r>
    <x v="1"/>
    <x v="46"/>
    <s v="Burritos"/>
    <x v="369"/>
    <x v="5"/>
    <x v="0"/>
  </r>
  <r>
    <x v="0"/>
    <x v="46"/>
    <s v="Drinks"/>
    <x v="370"/>
    <x v="5"/>
    <x v="0"/>
  </r>
  <r>
    <x v="1"/>
    <x v="46"/>
    <s v="Drinks"/>
    <x v="371"/>
    <x v="5"/>
    <x v="0"/>
  </r>
  <r>
    <x v="0"/>
    <x v="46"/>
    <s v="Kids menu"/>
    <x v="372"/>
    <x v="5"/>
    <x v="0"/>
  </r>
  <r>
    <x v="1"/>
    <x v="46"/>
    <s v="Kids menu"/>
    <x v="373"/>
    <x v="5"/>
    <x v="0"/>
  </r>
  <r>
    <x v="0"/>
    <x v="46"/>
    <s v="Tacos"/>
    <x v="374"/>
    <x v="5"/>
    <x v="0"/>
  </r>
  <r>
    <x v="1"/>
    <x v="46"/>
    <s v="Tacos"/>
    <x v="375"/>
    <x v="5"/>
    <x v="0"/>
  </r>
  <r>
    <x v="0"/>
    <x v="47"/>
    <s v="Burritos"/>
    <x v="376"/>
    <x v="5"/>
    <x v="0"/>
  </r>
  <r>
    <x v="1"/>
    <x v="47"/>
    <s v="Burritos"/>
    <x v="377"/>
    <x v="5"/>
    <x v="0"/>
  </r>
  <r>
    <x v="0"/>
    <x v="47"/>
    <s v="Drinks"/>
    <x v="378"/>
    <x v="5"/>
    <x v="0"/>
  </r>
  <r>
    <x v="1"/>
    <x v="47"/>
    <s v="Drinks"/>
    <x v="379"/>
    <x v="5"/>
    <x v="0"/>
  </r>
  <r>
    <x v="0"/>
    <x v="47"/>
    <s v="Kids menu"/>
    <x v="380"/>
    <x v="5"/>
    <x v="0"/>
  </r>
  <r>
    <x v="1"/>
    <x v="47"/>
    <s v="Kids menu"/>
    <x v="381"/>
    <x v="5"/>
    <x v="0"/>
  </r>
  <r>
    <x v="0"/>
    <x v="47"/>
    <s v="Tacos"/>
    <x v="382"/>
    <x v="5"/>
    <x v="0"/>
  </r>
  <r>
    <x v="1"/>
    <x v="47"/>
    <s v="Tacos"/>
    <x v="383"/>
    <x v="5"/>
    <x v="0"/>
  </r>
  <r>
    <x v="0"/>
    <x v="48"/>
    <s v="Burritos"/>
    <x v="384"/>
    <x v="5"/>
    <x v="0"/>
  </r>
  <r>
    <x v="1"/>
    <x v="48"/>
    <s v="Burritos"/>
    <x v="385"/>
    <x v="5"/>
    <x v="0"/>
  </r>
  <r>
    <x v="0"/>
    <x v="48"/>
    <s v="Drinks"/>
    <x v="386"/>
    <x v="5"/>
    <x v="0"/>
  </r>
  <r>
    <x v="1"/>
    <x v="48"/>
    <s v="Drinks"/>
    <x v="387"/>
    <x v="5"/>
    <x v="0"/>
  </r>
  <r>
    <x v="0"/>
    <x v="48"/>
    <s v="Kids menu"/>
    <x v="388"/>
    <x v="5"/>
    <x v="0"/>
  </r>
  <r>
    <x v="1"/>
    <x v="48"/>
    <s v="Kids menu"/>
    <x v="389"/>
    <x v="5"/>
    <x v="0"/>
  </r>
  <r>
    <x v="0"/>
    <x v="48"/>
    <s v="Tacos"/>
    <x v="390"/>
    <x v="5"/>
    <x v="0"/>
  </r>
  <r>
    <x v="1"/>
    <x v="48"/>
    <s v="Tacos"/>
    <x v="391"/>
    <x v="5"/>
    <x v="0"/>
  </r>
  <r>
    <x v="0"/>
    <x v="49"/>
    <s v="Burritos"/>
    <x v="392"/>
    <x v="5"/>
    <x v="0"/>
  </r>
  <r>
    <x v="1"/>
    <x v="49"/>
    <s v="Burritos"/>
    <x v="393"/>
    <x v="5"/>
    <x v="0"/>
  </r>
  <r>
    <x v="0"/>
    <x v="49"/>
    <s v="Drinks"/>
    <x v="394"/>
    <x v="5"/>
    <x v="0"/>
  </r>
  <r>
    <x v="1"/>
    <x v="49"/>
    <s v="Drinks"/>
    <x v="395"/>
    <x v="5"/>
    <x v="0"/>
  </r>
  <r>
    <x v="0"/>
    <x v="49"/>
    <s v="Kids menu"/>
    <x v="396"/>
    <x v="5"/>
    <x v="0"/>
  </r>
  <r>
    <x v="1"/>
    <x v="49"/>
    <s v="Kids menu"/>
    <x v="397"/>
    <x v="5"/>
    <x v="0"/>
  </r>
  <r>
    <x v="0"/>
    <x v="49"/>
    <s v="Tacos"/>
    <x v="398"/>
    <x v="5"/>
    <x v="0"/>
  </r>
  <r>
    <x v="1"/>
    <x v="49"/>
    <s v="Tacos"/>
    <x v="399"/>
    <x v="5"/>
    <x v="0"/>
  </r>
  <r>
    <x v="0"/>
    <x v="50"/>
    <s v="Burritos"/>
    <x v="400"/>
    <x v="5"/>
    <x v="0"/>
  </r>
  <r>
    <x v="1"/>
    <x v="50"/>
    <s v="Burritos"/>
    <x v="401"/>
    <x v="5"/>
    <x v="0"/>
  </r>
  <r>
    <x v="0"/>
    <x v="50"/>
    <s v="Drinks"/>
    <x v="402"/>
    <x v="5"/>
    <x v="0"/>
  </r>
  <r>
    <x v="1"/>
    <x v="50"/>
    <s v="Drinks"/>
    <x v="403"/>
    <x v="5"/>
    <x v="0"/>
  </r>
  <r>
    <x v="0"/>
    <x v="50"/>
    <s v="Kids menu"/>
    <x v="404"/>
    <x v="5"/>
    <x v="0"/>
  </r>
  <r>
    <x v="1"/>
    <x v="50"/>
    <s v="Kids menu"/>
    <x v="405"/>
    <x v="5"/>
    <x v="0"/>
  </r>
  <r>
    <x v="0"/>
    <x v="50"/>
    <s v="Tacos"/>
    <x v="406"/>
    <x v="5"/>
    <x v="0"/>
  </r>
  <r>
    <x v="1"/>
    <x v="50"/>
    <s v="Tacos"/>
    <x v="407"/>
    <x v="5"/>
    <x v="0"/>
  </r>
  <r>
    <x v="0"/>
    <x v="51"/>
    <s v="Burritos"/>
    <x v="408"/>
    <x v="5"/>
    <x v="0"/>
  </r>
  <r>
    <x v="1"/>
    <x v="51"/>
    <s v="Burritos"/>
    <x v="409"/>
    <x v="5"/>
    <x v="0"/>
  </r>
  <r>
    <x v="0"/>
    <x v="51"/>
    <s v="Drinks"/>
    <x v="410"/>
    <x v="5"/>
    <x v="0"/>
  </r>
  <r>
    <x v="1"/>
    <x v="51"/>
    <s v="Drinks"/>
    <x v="411"/>
    <x v="5"/>
    <x v="0"/>
  </r>
  <r>
    <x v="0"/>
    <x v="51"/>
    <s v="Kids menu"/>
    <x v="412"/>
    <x v="5"/>
    <x v="0"/>
  </r>
  <r>
    <x v="1"/>
    <x v="51"/>
    <s v="Kids menu"/>
    <x v="413"/>
    <x v="5"/>
    <x v="0"/>
  </r>
  <r>
    <x v="0"/>
    <x v="51"/>
    <s v="Tacos"/>
    <x v="414"/>
    <x v="5"/>
    <x v="0"/>
  </r>
  <r>
    <x v="1"/>
    <x v="51"/>
    <s v="Tacos"/>
    <x v="415"/>
    <x v="5"/>
    <x v="0"/>
  </r>
  <r>
    <x v="0"/>
    <x v="52"/>
    <s v="Burritos"/>
    <x v="416"/>
    <x v="5"/>
    <x v="0"/>
  </r>
  <r>
    <x v="1"/>
    <x v="52"/>
    <s v="Burritos"/>
    <x v="417"/>
    <x v="5"/>
    <x v="0"/>
  </r>
  <r>
    <x v="0"/>
    <x v="52"/>
    <s v="Drinks"/>
    <x v="418"/>
    <x v="5"/>
    <x v="0"/>
  </r>
  <r>
    <x v="1"/>
    <x v="52"/>
    <s v="Drinks"/>
    <x v="419"/>
    <x v="5"/>
    <x v="0"/>
  </r>
  <r>
    <x v="0"/>
    <x v="52"/>
    <s v="Kids menu"/>
    <x v="420"/>
    <x v="5"/>
    <x v="0"/>
  </r>
  <r>
    <x v="1"/>
    <x v="52"/>
    <s v="Kids menu"/>
    <x v="421"/>
    <x v="5"/>
    <x v="0"/>
  </r>
  <r>
    <x v="0"/>
    <x v="52"/>
    <s v="Tacos"/>
    <x v="422"/>
    <x v="5"/>
    <x v="0"/>
  </r>
  <r>
    <x v="1"/>
    <x v="52"/>
    <s v="Tacos"/>
    <x v="423"/>
    <x v="5"/>
    <x v="0"/>
  </r>
  <r>
    <x v="0"/>
    <x v="53"/>
    <s v="Burritos"/>
    <x v="424"/>
    <x v="5"/>
    <x v="0"/>
  </r>
  <r>
    <x v="1"/>
    <x v="53"/>
    <s v="Burritos"/>
    <x v="425"/>
    <x v="5"/>
    <x v="0"/>
  </r>
  <r>
    <x v="0"/>
    <x v="53"/>
    <s v="Drinks"/>
    <x v="426"/>
    <x v="5"/>
    <x v="0"/>
  </r>
  <r>
    <x v="1"/>
    <x v="53"/>
    <s v="Drinks"/>
    <x v="427"/>
    <x v="5"/>
    <x v="0"/>
  </r>
  <r>
    <x v="0"/>
    <x v="53"/>
    <s v="Kids menu"/>
    <x v="428"/>
    <x v="5"/>
    <x v="0"/>
  </r>
  <r>
    <x v="1"/>
    <x v="53"/>
    <s v="Kids menu"/>
    <x v="429"/>
    <x v="5"/>
    <x v="0"/>
  </r>
  <r>
    <x v="0"/>
    <x v="53"/>
    <s v="Tacos"/>
    <x v="430"/>
    <x v="5"/>
    <x v="0"/>
  </r>
  <r>
    <x v="1"/>
    <x v="53"/>
    <s v="Tacos"/>
    <x v="431"/>
    <x v="5"/>
    <x v="0"/>
  </r>
  <r>
    <x v="0"/>
    <x v="54"/>
    <s v="Burritos"/>
    <x v="432"/>
    <x v="5"/>
    <x v="0"/>
  </r>
  <r>
    <x v="1"/>
    <x v="54"/>
    <s v="Burritos"/>
    <x v="433"/>
    <x v="5"/>
    <x v="0"/>
  </r>
  <r>
    <x v="0"/>
    <x v="54"/>
    <s v="Drinks"/>
    <x v="434"/>
    <x v="5"/>
    <x v="0"/>
  </r>
  <r>
    <x v="1"/>
    <x v="54"/>
    <s v="Drinks"/>
    <x v="435"/>
    <x v="5"/>
    <x v="0"/>
  </r>
  <r>
    <x v="0"/>
    <x v="54"/>
    <s v="Kids menu"/>
    <x v="436"/>
    <x v="5"/>
    <x v="0"/>
  </r>
  <r>
    <x v="1"/>
    <x v="54"/>
    <s v="Kids menu"/>
    <x v="437"/>
    <x v="5"/>
    <x v="0"/>
  </r>
  <r>
    <x v="0"/>
    <x v="54"/>
    <s v="Tacos"/>
    <x v="438"/>
    <x v="5"/>
    <x v="0"/>
  </r>
  <r>
    <x v="1"/>
    <x v="54"/>
    <s v="Tacos"/>
    <x v="439"/>
    <x v="5"/>
    <x v="0"/>
  </r>
  <r>
    <x v="0"/>
    <x v="55"/>
    <s v="Burritos"/>
    <x v="440"/>
    <x v="5"/>
    <x v="0"/>
  </r>
  <r>
    <x v="1"/>
    <x v="55"/>
    <s v="Burritos"/>
    <x v="441"/>
    <x v="5"/>
    <x v="0"/>
  </r>
  <r>
    <x v="0"/>
    <x v="55"/>
    <s v="Drinks"/>
    <x v="442"/>
    <x v="5"/>
    <x v="0"/>
  </r>
  <r>
    <x v="1"/>
    <x v="55"/>
    <s v="Drinks"/>
    <x v="443"/>
    <x v="5"/>
    <x v="0"/>
  </r>
  <r>
    <x v="0"/>
    <x v="55"/>
    <s v="Kids menu"/>
    <x v="444"/>
    <x v="5"/>
    <x v="0"/>
  </r>
  <r>
    <x v="1"/>
    <x v="55"/>
    <s v="Kids menu"/>
    <x v="445"/>
    <x v="5"/>
    <x v="0"/>
  </r>
  <r>
    <x v="0"/>
    <x v="55"/>
    <s v="Tacos"/>
    <x v="446"/>
    <x v="5"/>
    <x v="0"/>
  </r>
  <r>
    <x v="1"/>
    <x v="55"/>
    <s v="Tacos"/>
    <x v="447"/>
    <x v="5"/>
    <x v="0"/>
  </r>
  <r>
    <x v="0"/>
    <x v="56"/>
    <s v="Burritos"/>
    <x v="448"/>
    <x v="5"/>
    <x v="0"/>
  </r>
  <r>
    <x v="1"/>
    <x v="56"/>
    <s v="Burritos"/>
    <x v="449"/>
    <x v="5"/>
    <x v="0"/>
  </r>
  <r>
    <x v="0"/>
    <x v="56"/>
    <s v="Drinks"/>
    <x v="450"/>
    <x v="5"/>
    <x v="0"/>
  </r>
  <r>
    <x v="1"/>
    <x v="56"/>
    <s v="Drinks"/>
    <x v="451"/>
    <x v="5"/>
    <x v="0"/>
  </r>
  <r>
    <x v="0"/>
    <x v="56"/>
    <s v="Kids menu"/>
    <x v="452"/>
    <x v="5"/>
    <x v="0"/>
  </r>
  <r>
    <x v="1"/>
    <x v="56"/>
    <s v="Kids menu"/>
    <x v="453"/>
    <x v="5"/>
    <x v="0"/>
  </r>
  <r>
    <x v="0"/>
    <x v="56"/>
    <s v="Tacos"/>
    <x v="454"/>
    <x v="5"/>
    <x v="0"/>
  </r>
  <r>
    <x v="1"/>
    <x v="56"/>
    <s v="Tacos"/>
    <x v="455"/>
    <x v="5"/>
    <x v="0"/>
  </r>
  <r>
    <x v="0"/>
    <x v="57"/>
    <s v="Burritos"/>
    <x v="456"/>
    <x v="5"/>
    <x v="0"/>
  </r>
  <r>
    <x v="1"/>
    <x v="57"/>
    <s v="Burritos"/>
    <x v="457"/>
    <x v="5"/>
    <x v="0"/>
  </r>
  <r>
    <x v="0"/>
    <x v="57"/>
    <s v="Drinks"/>
    <x v="458"/>
    <x v="5"/>
    <x v="0"/>
  </r>
  <r>
    <x v="1"/>
    <x v="57"/>
    <s v="Drinks"/>
    <x v="459"/>
    <x v="5"/>
    <x v="0"/>
  </r>
  <r>
    <x v="0"/>
    <x v="57"/>
    <s v="Kids menu"/>
    <x v="460"/>
    <x v="5"/>
    <x v="0"/>
  </r>
  <r>
    <x v="1"/>
    <x v="57"/>
    <s v="Kids menu"/>
    <x v="461"/>
    <x v="5"/>
    <x v="0"/>
  </r>
  <r>
    <x v="0"/>
    <x v="57"/>
    <s v="Tacos"/>
    <x v="462"/>
    <x v="5"/>
    <x v="0"/>
  </r>
  <r>
    <x v="1"/>
    <x v="57"/>
    <s v="Tacos"/>
    <x v="463"/>
    <x v="5"/>
    <x v="0"/>
  </r>
  <r>
    <x v="0"/>
    <x v="58"/>
    <s v="Burritos"/>
    <x v="464"/>
    <x v="5"/>
    <x v="0"/>
  </r>
  <r>
    <x v="1"/>
    <x v="58"/>
    <s v="Burritos"/>
    <x v="465"/>
    <x v="5"/>
    <x v="0"/>
  </r>
  <r>
    <x v="0"/>
    <x v="58"/>
    <s v="Drinks"/>
    <x v="466"/>
    <x v="5"/>
    <x v="0"/>
  </r>
  <r>
    <x v="1"/>
    <x v="58"/>
    <s v="Drinks"/>
    <x v="467"/>
    <x v="5"/>
    <x v="0"/>
  </r>
  <r>
    <x v="0"/>
    <x v="58"/>
    <s v="Kids menu"/>
    <x v="468"/>
    <x v="5"/>
    <x v="0"/>
  </r>
  <r>
    <x v="1"/>
    <x v="58"/>
    <s v="Kids menu"/>
    <x v="469"/>
    <x v="5"/>
    <x v="0"/>
  </r>
  <r>
    <x v="0"/>
    <x v="58"/>
    <s v="Tacos"/>
    <x v="470"/>
    <x v="5"/>
    <x v="0"/>
  </r>
  <r>
    <x v="1"/>
    <x v="58"/>
    <s v="Tacos"/>
    <x v="471"/>
    <x v="5"/>
    <x v="0"/>
  </r>
  <r>
    <x v="0"/>
    <x v="59"/>
    <s v="Burritos"/>
    <x v="472"/>
    <x v="5"/>
    <x v="0"/>
  </r>
  <r>
    <x v="1"/>
    <x v="59"/>
    <s v="Burritos"/>
    <x v="473"/>
    <x v="5"/>
    <x v="0"/>
  </r>
  <r>
    <x v="0"/>
    <x v="59"/>
    <s v="Drinks"/>
    <x v="474"/>
    <x v="5"/>
    <x v="0"/>
  </r>
  <r>
    <x v="1"/>
    <x v="59"/>
    <s v="Drinks"/>
    <x v="475"/>
    <x v="5"/>
    <x v="0"/>
  </r>
  <r>
    <x v="0"/>
    <x v="59"/>
    <s v="Kids menu"/>
    <x v="476"/>
    <x v="5"/>
    <x v="0"/>
  </r>
  <r>
    <x v="1"/>
    <x v="59"/>
    <s v="Kids menu"/>
    <x v="477"/>
    <x v="5"/>
    <x v="0"/>
  </r>
  <r>
    <x v="0"/>
    <x v="59"/>
    <s v="Tacos"/>
    <x v="478"/>
    <x v="5"/>
    <x v="0"/>
  </r>
  <r>
    <x v="1"/>
    <x v="59"/>
    <s v="Tacos"/>
    <x v="479"/>
    <x v="5"/>
    <x v="0"/>
  </r>
  <r>
    <x v="0"/>
    <x v="60"/>
    <s v="Burritos"/>
    <x v="480"/>
    <x v="5"/>
    <x v="0"/>
  </r>
  <r>
    <x v="1"/>
    <x v="60"/>
    <s v="Burritos"/>
    <x v="481"/>
    <x v="5"/>
    <x v="0"/>
  </r>
  <r>
    <x v="0"/>
    <x v="60"/>
    <s v="Drinks"/>
    <x v="482"/>
    <x v="5"/>
    <x v="0"/>
  </r>
  <r>
    <x v="1"/>
    <x v="60"/>
    <s v="Drinks"/>
    <x v="483"/>
    <x v="5"/>
    <x v="0"/>
  </r>
  <r>
    <x v="0"/>
    <x v="60"/>
    <s v="Kids menu"/>
    <x v="484"/>
    <x v="5"/>
    <x v="0"/>
  </r>
  <r>
    <x v="1"/>
    <x v="60"/>
    <s v="Kids menu"/>
    <x v="485"/>
    <x v="5"/>
    <x v="0"/>
  </r>
  <r>
    <x v="0"/>
    <x v="60"/>
    <s v="Tacos"/>
    <x v="486"/>
    <x v="5"/>
    <x v="0"/>
  </r>
  <r>
    <x v="1"/>
    <x v="60"/>
    <s v="Tacos"/>
    <x v="487"/>
    <x v="5"/>
    <x v="0"/>
  </r>
  <r>
    <x v="0"/>
    <x v="61"/>
    <s v="Burritos"/>
    <x v="488"/>
    <x v="5"/>
    <x v="0"/>
  </r>
  <r>
    <x v="1"/>
    <x v="61"/>
    <s v="Burritos"/>
    <x v="489"/>
    <x v="5"/>
    <x v="0"/>
  </r>
  <r>
    <x v="0"/>
    <x v="61"/>
    <s v="Drinks"/>
    <x v="490"/>
    <x v="5"/>
    <x v="0"/>
  </r>
  <r>
    <x v="1"/>
    <x v="61"/>
    <s v="Drinks"/>
    <x v="491"/>
    <x v="5"/>
    <x v="0"/>
  </r>
  <r>
    <x v="0"/>
    <x v="61"/>
    <s v="Kids menu"/>
    <x v="492"/>
    <x v="5"/>
    <x v="0"/>
  </r>
  <r>
    <x v="1"/>
    <x v="61"/>
    <s v="Kids menu"/>
    <x v="493"/>
    <x v="5"/>
    <x v="0"/>
  </r>
  <r>
    <x v="0"/>
    <x v="61"/>
    <s v="Tacos"/>
    <x v="494"/>
    <x v="5"/>
    <x v="0"/>
  </r>
  <r>
    <x v="1"/>
    <x v="61"/>
    <s v="Tacos"/>
    <x v="495"/>
    <x v="5"/>
    <x v="0"/>
  </r>
  <r>
    <x v="0"/>
    <x v="62"/>
    <s v="Burritos"/>
    <x v="496"/>
    <x v="5"/>
    <x v="0"/>
  </r>
  <r>
    <x v="1"/>
    <x v="62"/>
    <s v="Burritos"/>
    <x v="497"/>
    <x v="5"/>
    <x v="0"/>
  </r>
  <r>
    <x v="0"/>
    <x v="62"/>
    <s v="Drinks"/>
    <x v="498"/>
    <x v="5"/>
    <x v="0"/>
  </r>
  <r>
    <x v="1"/>
    <x v="62"/>
    <s v="Drinks"/>
    <x v="499"/>
    <x v="5"/>
    <x v="0"/>
  </r>
  <r>
    <x v="0"/>
    <x v="62"/>
    <s v="Kids menu"/>
    <x v="500"/>
    <x v="5"/>
    <x v="0"/>
  </r>
  <r>
    <x v="1"/>
    <x v="62"/>
    <s v="Kids menu"/>
    <x v="501"/>
    <x v="5"/>
    <x v="0"/>
  </r>
  <r>
    <x v="0"/>
    <x v="62"/>
    <s v="Tacos"/>
    <x v="502"/>
    <x v="5"/>
    <x v="0"/>
  </r>
  <r>
    <x v="1"/>
    <x v="62"/>
    <s v="Tacos"/>
    <x v="503"/>
    <x v="5"/>
    <x v="0"/>
  </r>
  <r>
    <x v="0"/>
    <x v="63"/>
    <s v="Burritos"/>
    <x v="504"/>
    <x v="5"/>
    <x v="0"/>
  </r>
  <r>
    <x v="1"/>
    <x v="63"/>
    <s v="Burritos"/>
    <x v="505"/>
    <x v="5"/>
    <x v="0"/>
  </r>
  <r>
    <x v="0"/>
    <x v="63"/>
    <s v="Drinks"/>
    <x v="506"/>
    <x v="5"/>
    <x v="0"/>
  </r>
  <r>
    <x v="1"/>
    <x v="63"/>
    <s v="Drinks"/>
    <x v="507"/>
    <x v="5"/>
    <x v="0"/>
  </r>
  <r>
    <x v="0"/>
    <x v="63"/>
    <s v="Kids menu"/>
    <x v="508"/>
    <x v="5"/>
    <x v="0"/>
  </r>
  <r>
    <x v="1"/>
    <x v="63"/>
    <s v="Kids menu"/>
    <x v="509"/>
    <x v="5"/>
    <x v="0"/>
  </r>
  <r>
    <x v="0"/>
    <x v="63"/>
    <s v="Tacos"/>
    <x v="510"/>
    <x v="5"/>
    <x v="0"/>
  </r>
  <r>
    <x v="1"/>
    <x v="63"/>
    <s v="Tacos"/>
    <x v="511"/>
    <x v="5"/>
    <x v="0"/>
  </r>
  <r>
    <x v="0"/>
    <x v="64"/>
    <s v="Burritos"/>
    <x v="512"/>
    <x v="5"/>
    <x v="0"/>
  </r>
  <r>
    <x v="1"/>
    <x v="64"/>
    <s v="Burritos"/>
    <x v="513"/>
    <x v="5"/>
    <x v="0"/>
  </r>
  <r>
    <x v="0"/>
    <x v="64"/>
    <s v="Drinks"/>
    <x v="514"/>
    <x v="5"/>
    <x v="0"/>
  </r>
  <r>
    <x v="1"/>
    <x v="64"/>
    <s v="Drinks"/>
    <x v="515"/>
    <x v="5"/>
    <x v="0"/>
  </r>
  <r>
    <x v="0"/>
    <x v="64"/>
    <s v="Kids menu"/>
    <x v="516"/>
    <x v="5"/>
    <x v="0"/>
  </r>
  <r>
    <x v="1"/>
    <x v="64"/>
    <s v="Kids menu"/>
    <x v="517"/>
    <x v="5"/>
    <x v="0"/>
  </r>
  <r>
    <x v="0"/>
    <x v="64"/>
    <s v="Tacos"/>
    <x v="518"/>
    <x v="5"/>
    <x v="0"/>
  </r>
  <r>
    <x v="1"/>
    <x v="64"/>
    <s v="Tacos"/>
    <x v="519"/>
    <x v="5"/>
    <x v="0"/>
  </r>
  <r>
    <x v="0"/>
    <x v="65"/>
    <s v="Burritos"/>
    <x v="520"/>
    <x v="5"/>
    <x v="0"/>
  </r>
  <r>
    <x v="1"/>
    <x v="65"/>
    <s v="Burritos"/>
    <x v="521"/>
    <x v="5"/>
    <x v="0"/>
  </r>
  <r>
    <x v="0"/>
    <x v="65"/>
    <s v="Drinks"/>
    <x v="522"/>
    <x v="5"/>
    <x v="0"/>
  </r>
  <r>
    <x v="1"/>
    <x v="65"/>
    <s v="Drinks"/>
    <x v="523"/>
    <x v="5"/>
    <x v="0"/>
  </r>
  <r>
    <x v="0"/>
    <x v="65"/>
    <s v="Kids menu"/>
    <x v="524"/>
    <x v="5"/>
    <x v="0"/>
  </r>
  <r>
    <x v="1"/>
    <x v="65"/>
    <s v="Kids menu"/>
    <x v="525"/>
    <x v="5"/>
    <x v="0"/>
  </r>
  <r>
    <x v="0"/>
    <x v="65"/>
    <s v="Tacos"/>
    <x v="526"/>
    <x v="5"/>
    <x v="0"/>
  </r>
  <r>
    <x v="1"/>
    <x v="65"/>
    <s v="Tacos"/>
    <x v="527"/>
    <x v="5"/>
    <x v="0"/>
  </r>
  <r>
    <x v="0"/>
    <x v="66"/>
    <s v="Burritos"/>
    <x v="528"/>
    <x v="5"/>
    <x v="0"/>
  </r>
  <r>
    <x v="1"/>
    <x v="66"/>
    <s v="Burritos"/>
    <x v="529"/>
    <x v="5"/>
    <x v="0"/>
  </r>
  <r>
    <x v="0"/>
    <x v="66"/>
    <s v="Drinks"/>
    <x v="530"/>
    <x v="5"/>
    <x v="0"/>
  </r>
  <r>
    <x v="1"/>
    <x v="66"/>
    <s v="Drinks"/>
    <x v="531"/>
    <x v="5"/>
    <x v="0"/>
  </r>
  <r>
    <x v="0"/>
    <x v="66"/>
    <s v="Kids menu"/>
    <x v="532"/>
    <x v="5"/>
    <x v="0"/>
  </r>
  <r>
    <x v="1"/>
    <x v="66"/>
    <s v="Kids menu"/>
    <x v="533"/>
    <x v="5"/>
    <x v="0"/>
  </r>
  <r>
    <x v="0"/>
    <x v="66"/>
    <s v="Tacos"/>
    <x v="534"/>
    <x v="5"/>
    <x v="0"/>
  </r>
  <r>
    <x v="1"/>
    <x v="66"/>
    <s v="Tacos"/>
    <x v="535"/>
    <x v="5"/>
    <x v="0"/>
  </r>
  <r>
    <x v="0"/>
    <x v="67"/>
    <s v="Burritos"/>
    <x v="536"/>
    <x v="5"/>
    <x v="0"/>
  </r>
  <r>
    <x v="1"/>
    <x v="67"/>
    <s v="Burritos"/>
    <x v="537"/>
    <x v="5"/>
    <x v="0"/>
  </r>
  <r>
    <x v="0"/>
    <x v="67"/>
    <s v="Drinks"/>
    <x v="538"/>
    <x v="5"/>
    <x v="0"/>
  </r>
  <r>
    <x v="1"/>
    <x v="67"/>
    <s v="Drinks"/>
    <x v="539"/>
    <x v="5"/>
    <x v="0"/>
  </r>
  <r>
    <x v="0"/>
    <x v="67"/>
    <s v="Kids menu"/>
    <x v="540"/>
    <x v="5"/>
    <x v="0"/>
  </r>
  <r>
    <x v="1"/>
    <x v="67"/>
    <s v="Kids menu"/>
    <x v="541"/>
    <x v="5"/>
    <x v="0"/>
  </r>
  <r>
    <x v="0"/>
    <x v="67"/>
    <s v="Tacos"/>
    <x v="542"/>
    <x v="5"/>
    <x v="0"/>
  </r>
  <r>
    <x v="1"/>
    <x v="67"/>
    <s v="Tacos"/>
    <x v="543"/>
    <x v="5"/>
    <x v="0"/>
  </r>
  <r>
    <x v="0"/>
    <x v="68"/>
    <s v="Burritos"/>
    <x v="544"/>
    <x v="5"/>
    <x v="0"/>
  </r>
  <r>
    <x v="1"/>
    <x v="68"/>
    <s v="Burritos"/>
    <x v="545"/>
    <x v="5"/>
    <x v="0"/>
  </r>
  <r>
    <x v="0"/>
    <x v="68"/>
    <s v="Drinks"/>
    <x v="546"/>
    <x v="5"/>
    <x v="0"/>
  </r>
  <r>
    <x v="1"/>
    <x v="68"/>
    <s v="Drinks"/>
    <x v="547"/>
    <x v="5"/>
    <x v="0"/>
  </r>
  <r>
    <x v="0"/>
    <x v="68"/>
    <s v="Kids menu"/>
    <x v="548"/>
    <x v="5"/>
    <x v="0"/>
  </r>
  <r>
    <x v="1"/>
    <x v="68"/>
    <s v="Kids menu"/>
    <x v="549"/>
    <x v="5"/>
    <x v="0"/>
  </r>
  <r>
    <x v="0"/>
    <x v="68"/>
    <s v="Tacos"/>
    <x v="550"/>
    <x v="5"/>
    <x v="0"/>
  </r>
  <r>
    <x v="1"/>
    <x v="68"/>
    <s v="Tacos"/>
    <x v="551"/>
    <x v="5"/>
    <x v="0"/>
  </r>
  <r>
    <x v="0"/>
    <x v="69"/>
    <s v="Burritos"/>
    <x v="552"/>
    <x v="5"/>
    <x v="0"/>
  </r>
  <r>
    <x v="1"/>
    <x v="69"/>
    <s v="Burritos"/>
    <x v="553"/>
    <x v="5"/>
    <x v="0"/>
  </r>
  <r>
    <x v="0"/>
    <x v="69"/>
    <s v="Drinks"/>
    <x v="554"/>
    <x v="5"/>
    <x v="0"/>
  </r>
  <r>
    <x v="1"/>
    <x v="69"/>
    <s v="Drinks"/>
    <x v="555"/>
    <x v="5"/>
    <x v="0"/>
  </r>
  <r>
    <x v="0"/>
    <x v="69"/>
    <s v="Kids menu"/>
    <x v="556"/>
    <x v="5"/>
    <x v="0"/>
  </r>
  <r>
    <x v="1"/>
    <x v="69"/>
    <s v="Kids menu"/>
    <x v="557"/>
    <x v="5"/>
    <x v="0"/>
  </r>
  <r>
    <x v="0"/>
    <x v="69"/>
    <s v="Tacos"/>
    <x v="558"/>
    <x v="5"/>
    <x v="0"/>
  </r>
  <r>
    <x v="1"/>
    <x v="69"/>
    <s v="Tacos"/>
    <x v="559"/>
    <x v="5"/>
    <x v="0"/>
  </r>
  <r>
    <x v="0"/>
    <x v="70"/>
    <s v="Burritos"/>
    <x v="560"/>
    <x v="5"/>
    <x v="0"/>
  </r>
  <r>
    <x v="1"/>
    <x v="70"/>
    <s v="Burritos"/>
    <x v="561"/>
    <x v="5"/>
    <x v="0"/>
  </r>
  <r>
    <x v="0"/>
    <x v="70"/>
    <s v="Drinks"/>
    <x v="562"/>
    <x v="5"/>
    <x v="0"/>
  </r>
  <r>
    <x v="1"/>
    <x v="70"/>
    <s v="Drinks"/>
    <x v="563"/>
    <x v="5"/>
    <x v="0"/>
  </r>
  <r>
    <x v="0"/>
    <x v="70"/>
    <s v="Kids menu"/>
    <x v="564"/>
    <x v="5"/>
    <x v="0"/>
  </r>
  <r>
    <x v="1"/>
    <x v="70"/>
    <s v="Kids menu"/>
    <x v="565"/>
    <x v="5"/>
    <x v="0"/>
  </r>
  <r>
    <x v="0"/>
    <x v="70"/>
    <s v="Tacos"/>
    <x v="566"/>
    <x v="5"/>
    <x v="0"/>
  </r>
  <r>
    <x v="1"/>
    <x v="70"/>
    <s v="Tacos"/>
    <x v="567"/>
    <x v="5"/>
    <x v="0"/>
  </r>
  <r>
    <x v="0"/>
    <x v="71"/>
    <s v="Burritos"/>
    <x v="568"/>
    <x v="5"/>
    <x v="0"/>
  </r>
  <r>
    <x v="1"/>
    <x v="71"/>
    <s v="Burritos"/>
    <x v="569"/>
    <x v="5"/>
    <x v="0"/>
  </r>
  <r>
    <x v="0"/>
    <x v="71"/>
    <s v="Drinks"/>
    <x v="570"/>
    <x v="5"/>
    <x v="0"/>
  </r>
  <r>
    <x v="1"/>
    <x v="71"/>
    <s v="Drinks"/>
    <x v="571"/>
    <x v="5"/>
    <x v="0"/>
  </r>
  <r>
    <x v="0"/>
    <x v="71"/>
    <s v="Kids menu"/>
    <x v="572"/>
    <x v="5"/>
    <x v="0"/>
  </r>
  <r>
    <x v="1"/>
    <x v="71"/>
    <s v="Kids menu"/>
    <x v="573"/>
    <x v="5"/>
    <x v="0"/>
  </r>
  <r>
    <x v="0"/>
    <x v="71"/>
    <s v="Tacos"/>
    <x v="574"/>
    <x v="5"/>
    <x v="0"/>
  </r>
  <r>
    <x v="1"/>
    <x v="71"/>
    <s v="Tacos"/>
    <x v="575"/>
    <x v="5"/>
    <x v="0"/>
  </r>
  <r>
    <x v="0"/>
    <x v="72"/>
    <s v="Burritos"/>
    <x v="576"/>
    <x v="5"/>
    <x v="0"/>
  </r>
  <r>
    <x v="1"/>
    <x v="72"/>
    <s v="Burritos"/>
    <x v="577"/>
    <x v="5"/>
    <x v="0"/>
  </r>
  <r>
    <x v="0"/>
    <x v="72"/>
    <s v="Drinks"/>
    <x v="578"/>
    <x v="5"/>
    <x v="0"/>
  </r>
  <r>
    <x v="1"/>
    <x v="72"/>
    <s v="Drinks"/>
    <x v="579"/>
    <x v="5"/>
    <x v="0"/>
  </r>
  <r>
    <x v="0"/>
    <x v="72"/>
    <s v="Kids menu"/>
    <x v="580"/>
    <x v="5"/>
    <x v="0"/>
  </r>
  <r>
    <x v="1"/>
    <x v="72"/>
    <s v="Kids menu"/>
    <x v="581"/>
    <x v="5"/>
    <x v="0"/>
  </r>
  <r>
    <x v="0"/>
    <x v="72"/>
    <s v="Tacos"/>
    <x v="582"/>
    <x v="5"/>
    <x v="0"/>
  </r>
  <r>
    <x v="1"/>
    <x v="72"/>
    <s v="Tacos"/>
    <x v="583"/>
    <x v="5"/>
    <x v="0"/>
  </r>
  <r>
    <x v="0"/>
    <x v="73"/>
    <s v="Burritos"/>
    <x v="584"/>
    <x v="5"/>
    <x v="0"/>
  </r>
  <r>
    <x v="1"/>
    <x v="73"/>
    <s v="Burritos"/>
    <x v="585"/>
    <x v="5"/>
    <x v="0"/>
  </r>
  <r>
    <x v="0"/>
    <x v="73"/>
    <s v="Drinks"/>
    <x v="586"/>
    <x v="5"/>
    <x v="0"/>
  </r>
  <r>
    <x v="1"/>
    <x v="73"/>
    <s v="Drinks"/>
    <x v="587"/>
    <x v="5"/>
    <x v="0"/>
  </r>
  <r>
    <x v="0"/>
    <x v="73"/>
    <s v="Kids menu"/>
    <x v="588"/>
    <x v="5"/>
    <x v="0"/>
  </r>
  <r>
    <x v="1"/>
    <x v="73"/>
    <s v="Kids menu"/>
    <x v="589"/>
    <x v="5"/>
    <x v="0"/>
  </r>
  <r>
    <x v="0"/>
    <x v="73"/>
    <s v="Tacos"/>
    <x v="590"/>
    <x v="5"/>
    <x v="0"/>
  </r>
  <r>
    <x v="1"/>
    <x v="73"/>
    <s v="Tacos"/>
    <x v="591"/>
    <x v="5"/>
    <x v="0"/>
  </r>
  <r>
    <x v="0"/>
    <x v="74"/>
    <s v="Burritos"/>
    <x v="592"/>
    <x v="5"/>
    <x v="0"/>
  </r>
  <r>
    <x v="1"/>
    <x v="74"/>
    <s v="Burritos"/>
    <x v="593"/>
    <x v="5"/>
    <x v="0"/>
  </r>
  <r>
    <x v="0"/>
    <x v="74"/>
    <s v="Drinks"/>
    <x v="594"/>
    <x v="5"/>
    <x v="0"/>
  </r>
  <r>
    <x v="1"/>
    <x v="74"/>
    <s v="Drinks"/>
    <x v="595"/>
    <x v="5"/>
    <x v="0"/>
  </r>
  <r>
    <x v="0"/>
    <x v="74"/>
    <s v="Kids menu"/>
    <x v="596"/>
    <x v="5"/>
    <x v="0"/>
  </r>
  <r>
    <x v="1"/>
    <x v="74"/>
    <s v="Kids menu"/>
    <x v="597"/>
    <x v="5"/>
    <x v="0"/>
  </r>
  <r>
    <x v="0"/>
    <x v="74"/>
    <s v="Tacos"/>
    <x v="598"/>
    <x v="5"/>
    <x v="0"/>
  </r>
  <r>
    <x v="1"/>
    <x v="74"/>
    <s v="Tacos"/>
    <x v="599"/>
    <x v="5"/>
    <x v="0"/>
  </r>
  <r>
    <x v="0"/>
    <x v="75"/>
    <s v="Burritos"/>
    <x v="600"/>
    <x v="5"/>
    <x v="0"/>
  </r>
  <r>
    <x v="1"/>
    <x v="75"/>
    <s v="Burritos"/>
    <x v="601"/>
    <x v="5"/>
    <x v="0"/>
  </r>
  <r>
    <x v="0"/>
    <x v="75"/>
    <s v="Drinks"/>
    <x v="602"/>
    <x v="5"/>
    <x v="0"/>
  </r>
  <r>
    <x v="1"/>
    <x v="75"/>
    <s v="Drinks"/>
    <x v="603"/>
    <x v="5"/>
    <x v="0"/>
  </r>
  <r>
    <x v="0"/>
    <x v="75"/>
    <s v="Kids menu"/>
    <x v="604"/>
    <x v="5"/>
    <x v="0"/>
  </r>
  <r>
    <x v="1"/>
    <x v="75"/>
    <s v="Kids menu"/>
    <x v="605"/>
    <x v="5"/>
    <x v="0"/>
  </r>
  <r>
    <x v="0"/>
    <x v="75"/>
    <s v="Tacos"/>
    <x v="606"/>
    <x v="5"/>
    <x v="0"/>
  </r>
  <r>
    <x v="1"/>
    <x v="75"/>
    <s v="Tacos"/>
    <x v="607"/>
    <x v="5"/>
    <x v="0"/>
  </r>
  <r>
    <x v="0"/>
    <x v="76"/>
    <s v="Burritos"/>
    <x v="608"/>
    <x v="5"/>
    <x v="0"/>
  </r>
  <r>
    <x v="1"/>
    <x v="76"/>
    <s v="Burritos"/>
    <x v="609"/>
    <x v="5"/>
    <x v="0"/>
  </r>
  <r>
    <x v="0"/>
    <x v="76"/>
    <s v="Drinks"/>
    <x v="610"/>
    <x v="5"/>
    <x v="0"/>
  </r>
  <r>
    <x v="1"/>
    <x v="76"/>
    <s v="Drinks"/>
    <x v="611"/>
    <x v="5"/>
    <x v="0"/>
  </r>
  <r>
    <x v="0"/>
    <x v="76"/>
    <s v="Kids menu"/>
    <x v="612"/>
    <x v="5"/>
    <x v="0"/>
  </r>
  <r>
    <x v="1"/>
    <x v="76"/>
    <s v="Kids menu"/>
    <x v="613"/>
    <x v="5"/>
    <x v="0"/>
  </r>
  <r>
    <x v="0"/>
    <x v="76"/>
    <s v="Tacos"/>
    <x v="614"/>
    <x v="5"/>
    <x v="0"/>
  </r>
  <r>
    <x v="1"/>
    <x v="76"/>
    <s v="Tacos"/>
    <x v="615"/>
    <x v="5"/>
    <x v="0"/>
  </r>
  <r>
    <x v="0"/>
    <x v="77"/>
    <s v="Burritos"/>
    <x v="616"/>
    <x v="5"/>
    <x v="0"/>
  </r>
  <r>
    <x v="1"/>
    <x v="77"/>
    <s v="Burritos"/>
    <x v="617"/>
    <x v="5"/>
    <x v="0"/>
  </r>
  <r>
    <x v="0"/>
    <x v="77"/>
    <s v="Drinks"/>
    <x v="618"/>
    <x v="5"/>
    <x v="0"/>
  </r>
  <r>
    <x v="1"/>
    <x v="77"/>
    <s v="Drinks"/>
    <x v="619"/>
    <x v="5"/>
    <x v="0"/>
  </r>
  <r>
    <x v="0"/>
    <x v="77"/>
    <s v="Kids menu"/>
    <x v="620"/>
    <x v="5"/>
    <x v="0"/>
  </r>
  <r>
    <x v="1"/>
    <x v="77"/>
    <s v="Kids menu"/>
    <x v="621"/>
    <x v="5"/>
    <x v="0"/>
  </r>
  <r>
    <x v="0"/>
    <x v="77"/>
    <s v="Tacos"/>
    <x v="622"/>
    <x v="5"/>
    <x v="0"/>
  </r>
  <r>
    <x v="1"/>
    <x v="77"/>
    <s v="Tacos"/>
    <x v="623"/>
    <x v="5"/>
    <x v="0"/>
  </r>
  <r>
    <x v="0"/>
    <x v="78"/>
    <s v="Burritos"/>
    <x v="624"/>
    <x v="5"/>
    <x v="0"/>
  </r>
  <r>
    <x v="1"/>
    <x v="78"/>
    <s v="Burritos"/>
    <x v="625"/>
    <x v="5"/>
    <x v="0"/>
  </r>
  <r>
    <x v="0"/>
    <x v="78"/>
    <s v="Drinks"/>
    <x v="626"/>
    <x v="5"/>
    <x v="0"/>
  </r>
  <r>
    <x v="1"/>
    <x v="78"/>
    <s v="Drinks"/>
    <x v="627"/>
    <x v="5"/>
    <x v="0"/>
  </r>
  <r>
    <x v="0"/>
    <x v="78"/>
    <s v="Kids menu"/>
    <x v="628"/>
    <x v="5"/>
    <x v="0"/>
  </r>
  <r>
    <x v="1"/>
    <x v="78"/>
    <s v="Kids menu"/>
    <x v="629"/>
    <x v="5"/>
    <x v="0"/>
  </r>
  <r>
    <x v="0"/>
    <x v="78"/>
    <s v="Tacos"/>
    <x v="630"/>
    <x v="5"/>
    <x v="0"/>
  </r>
  <r>
    <x v="1"/>
    <x v="78"/>
    <s v="Tacos"/>
    <x v="631"/>
    <x v="5"/>
    <x v="0"/>
  </r>
  <r>
    <x v="0"/>
    <x v="79"/>
    <s v="Burritos"/>
    <x v="632"/>
    <x v="5"/>
    <x v="0"/>
  </r>
  <r>
    <x v="1"/>
    <x v="79"/>
    <s v="Burritos"/>
    <x v="633"/>
    <x v="5"/>
    <x v="0"/>
  </r>
  <r>
    <x v="0"/>
    <x v="79"/>
    <s v="Drinks"/>
    <x v="634"/>
    <x v="5"/>
    <x v="0"/>
  </r>
  <r>
    <x v="1"/>
    <x v="79"/>
    <s v="Drinks"/>
    <x v="635"/>
    <x v="5"/>
    <x v="0"/>
  </r>
  <r>
    <x v="0"/>
    <x v="79"/>
    <s v="Kids menu"/>
    <x v="636"/>
    <x v="5"/>
    <x v="0"/>
  </r>
  <r>
    <x v="1"/>
    <x v="79"/>
    <s v="Kids menu"/>
    <x v="637"/>
    <x v="5"/>
    <x v="0"/>
  </r>
  <r>
    <x v="0"/>
    <x v="79"/>
    <s v="Tacos"/>
    <x v="638"/>
    <x v="5"/>
    <x v="0"/>
  </r>
  <r>
    <x v="1"/>
    <x v="79"/>
    <s v="Tacos"/>
    <x v="639"/>
    <x v="5"/>
    <x v="0"/>
  </r>
  <r>
    <x v="0"/>
    <x v="80"/>
    <s v="Burritos"/>
    <x v="640"/>
    <x v="5"/>
    <x v="0"/>
  </r>
  <r>
    <x v="1"/>
    <x v="80"/>
    <s v="Burritos"/>
    <x v="641"/>
    <x v="5"/>
    <x v="0"/>
  </r>
  <r>
    <x v="0"/>
    <x v="80"/>
    <s v="Drinks"/>
    <x v="642"/>
    <x v="5"/>
    <x v="0"/>
  </r>
  <r>
    <x v="1"/>
    <x v="80"/>
    <s v="Drinks"/>
    <x v="643"/>
    <x v="5"/>
    <x v="0"/>
  </r>
  <r>
    <x v="0"/>
    <x v="80"/>
    <s v="Kids menu"/>
    <x v="644"/>
    <x v="5"/>
    <x v="0"/>
  </r>
  <r>
    <x v="1"/>
    <x v="80"/>
    <s v="Kids menu"/>
    <x v="645"/>
    <x v="5"/>
    <x v="0"/>
  </r>
  <r>
    <x v="0"/>
    <x v="80"/>
    <s v="Tacos"/>
    <x v="646"/>
    <x v="5"/>
    <x v="0"/>
  </r>
  <r>
    <x v="1"/>
    <x v="80"/>
    <s v="Tacos"/>
    <x v="647"/>
    <x v="5"/>
    <x v="0"/>
  </r>
  <r>
    <x v="0"/>
    <x v="81"/>
    <s v="Burritos"/>
    <x v="648"/>
    <x v="5"/>
    <x v="0"/>
  </r>
  <r>
    <x v="1"/>
    <x v="81"/>
    <s v="Burritos"/>
    <x v="649"/>
    <x v="5"/>
    <x v="0"/>
  </r>
  <r>
    <x v="0"/>
    <x v="81"/>
    <s v="Drinks"/>
    <x v="650"/>
    <x v="5"/>
    <x v="0"/>
  </r>
  <r>
    <x v="1"/>
    <x v="81"/>
    <s v="Drinks"/>
    <x v="651"/>
    <x v="5"/>
    <x v="0"/>
  </r>
  <r>
    <x v="0"/>
    <x v="81"/>
    <s v="Kids menu"/>
    <x v="652"/>
    <x v="5"/>
    <x v="0"/>
  </r>
  <r>
    <x v="1"/>
    <x v="81"/>
    <s v="Kids menu"/>
    <x v="653"/>
    <x v="5"/>
    <x v="0"/>
  </r>
  <r>
    <x v="0"/>
    <x v="81"/>
    <s v="Tacos"/>
    <x v="654"/>
    <x v="5"/>
    <x v="0"/>
  </r>
  <r>
    <x v="1"/>
    <x v="81"/>
    <s v="Tacos"/>
    <x v="655"/>
    <x v="5"/>
    <x v="0"/>
  </r>
  <r>
    <x v="0"/>
    <x v="82"/>
    <s v="Burritos"/>
    <x v="656"/>
    <x v="5"/>
    <x v="0"/>
  </r>
  <r>
    <x v="1"/>
    <x v="82"/>
    <s v="Burritos"/>
    <x v="657"/>
    <x v="5"/>
    <x v="0"/>
  </r>
  <r>
    <x v="0"/>
    <x v="82"/>
    <s v="Drinks"/>
    <x v="658"/>
    <x v="5"/>
    <x v="0"/>
  </r>
  <r>
    <x v="1"/>
    <x v="82"/>
    <s v="Drinks"/>
    <x v="659"/>
    <x v="5"/>
    <x v="0"/>
  </r>
  <r>
    <x v="0"/>
    <x v="82"/>
    <s v="Kids menu"/>
    <x v="660"/>
    <x v="5"/>
    <x v="0"/>
  </r>
  <r>
    <x v="1"/>
    <x v="82"/>
    <s v="Kids menu"/>
    <x v="661"/>
    <x v="5"/>
    <x v="0"/>
  </r>
  <r>
    <x v="0"/>
    <x v="82"/>
    <s v="Tacos"/>
    <x v="662"/>
    <x v="5"/>
    <x v="0"/>
  </r>
  <r>
    <x v="1"/>
    <x v="82"/>
    <s v="Tacos"/>
    <x v="663"/>
    <x v="5"/>
    <x v="0"/>
  </r>
  <r>
    <x v="0"/>
    <x v="83"/>
    <s v="Burritos"/>
    <x v="664"/>
    <x v="5"/>
    <x v="0"/>
  </r>
  <r>
    <x v="1"/>
    <x v="83"/>
    <s v="Burritos"/>
    <x v="665"/>
    <x v="5"/>
    <x v="0"/>
  </r>
  <r>
    <x v="0"/>
    <x v="83"/>
    <s v="Drinks"/>
    <x v="666"/>
    <x v="5"/>
    <x v="0"/>
  </r>
  <r>
    <x v="1"/>
    <x v="83"/>
    <s v="Drinks"/>
    <x v="667"/>
    <x v="5"/>
    <x v="0"/>
  </r>
  <r>
    <x v="0"/>
    <x v="83"/>
    <s v="Kids menu"/>
    <x v="668"/>
    <x v="5"/>
    <x v="0"/>
  </r>
  <r>
    <x v="1"/>
    <x v="83"/>
    <s v="Kids menu"/>
    <x v="669"/>
    <x v="5"/>
    <x v="0"/>
  </r>
  <r>
    <x v="0"/>
    <x v="83"/>
    <s v="Tacos"/>
    <x v="670"/>
    <x v="5"/>
    <x v="0"/>
  </r>
  <r>
    <x v="1"/>
    <x v="83"/>
    <s v="Tacos"/>
    <x v="671"/>
    <x v="5"/>
    <x v="0"/>
  </r>
  <r>
    <x v="0"/>
    <x v="84"/>
    <s v="Burritos"/>
    <x v="672"/>
    <x v="5"/>
    <x v="0"/>
  </r>
  <r>
    <x v="1"/>
    <x v="84"/>
    <s v="Burritos"/>
    <x v="673"/>
    <x v="5"/>
    <x v="0"/>
  </r>
  <r>
    <x v="0"/>
    <x v="84"/>
    <s v="Drinks"/>
    <x v="674"/>
    <x v="5"/>
    <x v="0"/>
  </r>
  <r>
    <x v="1"/>
    <x v="84"/>
    <s v="Drinks"/>
    <x v="675"/>
    <x v="5"/>
    <x v="0"/>
  </r>
  <r>
    <x v="0"/>
    <x v="84"/>
    <s v="Kids menu"/>
    <x v="676"/>
    <x v="5"/>
    <x v="0"/>
  </r>
  <r>
    <x v="1"/>
    <x v="84"/>
    <s v="Kids menu"/>
    <x v="677"/>
    <x v="5"/>
    <x v="0"/>
  </r>
  <r>
    <x v="0"/>
    <x v="84"/>
    <s v="Tacos"/>
    <x v="678"/>
    <x v="5"/>
    <x v="0"/>
  </r>
  <r>
    <x v="1"/>
    <x v="84"/>
    <s v="Tacos"/>
    <x v="679"/>
    <x v="5"/>
    <x v="0"/>
  </r>
  <r>
    <x v="0"/>
    <x v="85"/>
    <s v="Burritos"/>
    <x v="680"/>
    <x v="5"/>
    <x v="0"/>
  </r>
  <r>
    <x v="1"/>
    <x v="85"/>
    <s v="Burritos"/>
    <x v="681"/>
    <x v="5"/>
    <x v="0"/>
  </r>
  <r>
    <x v="0"/>
    <x v="85"/>
    <s v="Drinks"/>
    <x v="682"/>
    <x v="5"/>
    <x v="0"/>
  </r>
  <r>
    <x v="1"/>
    <x v="85"/>
    <s v="Drinks"/>
    <x v="683"/>
    <x v="5"/>
    <x v="0"/>
  </r>
  <r>
    <x v="0"/>
    <x v="85"/>
    <s v="Kids menu"/>
    <x v="684"/>
    <x v="5"/>
    <x v="0"/>
  </r>
  <r>
    <x v="1"/>
    <x v="85"/>
    <s v="Kids menu"/>
    <x v="685"/>
    <x v="5"/>
    <x v="0"/>
  </r>
  <r>
    <x v="0"/>
    <x v="85"/>
    <s v="Tacos"/>
    <x v="686"/>
    <x v="5"/>
    <x v="0"/>
  </r>
  <r>
    <x v="1"/>
    <x v="85"/>
    <s v="Tacos"/>
    <x v="687"/>
    <x v="5"/>
    <x v="0"/>
  </r>
  <r>
    <x v="0"/>
    <x v="86"/>
    <s v="Burritos"/>
    <x v="688"/>
    <x v="5"/>
    <x v="0"/>
  </r>
  <r>
    <x v="1"/>
    <x v="86"/>
    <s v="Burritos"/>
    <x v="689"/>
    <x v="5"/>
    <x v="0"/>
  </r>
  <r>
    <x v="0"/>
    <x v="86"/>
    <s v="Drinks"/>
    <x v="690"/>
    <x v="5"/>
    <x v="0"/>
  </r>
  <r>
    <x v="1"/>
    <x v="86"/>
    <s v="Drinks"/>
    <x v="691"/>
    <x v="5"/>
    <x v="0"/>
  </r>
  <r>
    <x v="0"/>
    <x v="86"/>
    <s v="Kids menu"/>
    <x v="692"/>
    <x v="5"/>
    <x v="0"/>
  </r>
  <r>
    <x v="1"/>
    <x v="86"/>
    <s v="Kids menu"/>
    <x v="693"/>
    <x v="5"/>
    <x v="0"/>
  </r>
  <r>
    <x v="0"/>
    <x v="86"/>
    <s v="Tacos"/>
    <x v="694"/>
    <x v="5"/>
    <x v="0"/>
  </r>
  <r>
    <x v="1"/>
    <x v="86"/>
    <s v="Tacos"/>
    <x v="695"/>
    <x v="5"/>
    <x v="0"/>
  </r>
  <r>
    <x v="0"/>
    <x v="87"/>
    <s v="Burritos"/>
    <x v="696"/>
    <x v="5"/>
    <x v="0"/>
  </r>
  <r>
    <x v="1"/>
    <x v="87"/>
    <s v="Burritos"/>
    <x v="697"/>
    <x v="5"/>
    <x v="0"/>
  </r>
  <r>
    <x v="0"/>
    <x v="87"/>
    <s v="Drinks"/>
    <x v="698"/>
    <x v="5"/>
    <x v="0"/>
  </r>
  <r>
    <x v="1"/>
    <x v="87"/>
    <s v="Drinks"/>
    <x v="699"/>
    <x v="5"/>
    <x v="0"/>
  </r>
  <r>
    <x v="0"/>
    <x v="87"/>
    <s v="Kids menu"/>
    <x v="700"/>
    <x v="5"/>
    <x v="0"/>
  </r>
  <r>
    <x v="1"/>
    <x v="87"/>
    <s v="Kids menu"/>
    <x v="701"/>
    <x v="5"/>
    <x v="0"/>
  </r>
  <r>
    <x v="0"/>
    <x v="87"/>
    <s v="Tacos"/>
    <x v="702"/>
    <x v="5"/>
    <x v="0"/>
  </r>
  <r>
    <x v="1"/>
    <x v="87"/>
    <s v="Tacos"/>
    <x v="703"/>
    <x v="5"/>
    <x v="0"/>
  </r>
  <r>
    <x v="0"/>
    <x v="88"/>
    <s v="Burritos"/>
    <x v="704"/>
    <x v="5"/>
    <x v="0"/>
  </r>
  <r>
    <x v="1"/>
    <x v="88"/>
    <s v="Burritos"/>
    <x v="705"/>
    <x v="5"/>
    <x v="0"/>
  </r>
  <r>
    <x v="0"/>
    <x v="88"/>
    <s v="Drinks"/>
    <x v="706"/>
    <x v="5"/>
    <x v="0"/>
  </r>
  <r>
    <x v="1"/>
    <x v="88"/>
    <s v="Drinks"/>
    <x v="707"/>
    <x v="5"/>
    <x v="0"/>
  </r>
  <r>
    <x v="0"/>
    <x v="88"/>
    <s v="Kids menu"/>
    <x v="708"/>
    <x v="5"/>
    <x v="0"/>
  </r>
  <r>
    <x v="1"/>
    <x v="88"/>
    <s v="Kids menu"/>
    <x v="709"/>
    <x v="5"/>
    <x v="0"/>
  </r>
  <r>
    <x v="0"/>
    <x v="88"/>
    <s v="Tacos"/>
    <x v="710"/>
    <x v="5"/>
    <x v="0"/>
  </r>
  <r>
    <x v="1"/>
    <x v="88"/>
    <s v="Tacos"/>
    <x v="711"/>
    <x v="5"/>
    <x v="0"/>
  </r>
  <r>
    <x v="0"/>
    <x v="89"/>
    <s v="Burritos"/>
    <x v="712"/>
    <x v="5"/>
    <x v="0"/>
  </r>
  <r>
    <x v="1"/>
    <x v="89"/>
    <s v="Burritos"/>
    <x v="713"/>
    <x v="5"/>
    <x v="0"/>
  </r>
  <r>
    <x v="0"/>
    <x v="89"/>
    <s v="Drinks"/>
    <x v="714"/>
    <x v="5"/>
    <x v="0"/>
  </r>
  <r>
    <x v="1"/>
    <x v="89"/>
    <s v="Drinks"/>
    <x v="715"/>
    <x v="5"/>
    <x v="0"/>
  </r>
  <r>
    <x v="0"/>
    <x v="89"/>
    <s v="Kids menu"/>
    <x v="716"/>
    <x v="5"/>
    <x v="0"/>
  </r>
  <r>
    <x v="1"/>
    <x v="89"/>
    <s v="Kids menu"/>
    <x v="717"/>
    <x v="5"/>
    <x v="0"/>
  </r>
  <r>
    <x v="0"/>
    <x v="89"/>
    <s v="Tacos"/>
    <x v="718"/>
    <x v="5"/>
    <x v="0"/>
  </r>
  <r>
    <x v="1"/>
    <x v="89"/>
    <s v="Tacos"/>
    <x v="719"/>
    <x v="5"/>
    <x v="0"/>
  </r>
  <r>
    <x v="0"/>
    <x v="90"/>
    <s v="Burritos"/>
    <x v="720"/>
    <x v="5"/>
    <x v="0"/>
  </r>
  <r>
    <x v="1"/>
    <x v="90"/>
    <s v="Burritos"/>
    <x v="721"/>
    <x v="5"/>
    <x v="0"/>
  </r>
  <r>
    <x v="0"/>
    <x v="90"/>
    <s v="Drinks"/>
    <x v="722"/>
    <x v="5"/>
    <x v="0"/>
  </r>
  <r>
    <x v="1"/>
    <x v="90"/>
    <s v="Drinks"/>
    <x v="723"/>
    <x v="5"/>
    <x v="0"/>
  </r>
  <r>
    <x v="0"/>
    <x v="90"/>
    <s v="Kids menu"/>
    <x v="724"/>
    <x v="5"/>
    <x v="0"/>
  </r>
  <r>
    <x v="1"/>
    <x v="90"/>
    <s v="Kids menu"/>
    <x v="725"/>
    <x v="5"/>
    <x v="0"/>
  </r>
  <r>
    <x v="0"/>
    <x v="90"/>
    <s v="Tacos"/>
    <x v="726"/>
    <x v="5"/>
    <x v="0"/>
  </r>
  <r>
    <x v="1"/>
    <x v="90"/>
    <s v="Tacos"/>
    <x v="727"/>
    <x v="5"/>
    <x v="0"/>
  </r>
  <r>
    <x v="0"/>
    <x v="91"/>
    <s v="Burritos"/>
    <x v="728"/>
    <x v="5"/>
    <x v="0"/>
  </r>
  <r>
    <x v="1"/>
    <x v="91"/>
    <s v="Burritos"/>
    <x v="729"/>
    <x v="5"/>
    <x v="0"/>
  </r>
  <r>
    <x v="0"/>
    <x v="91"/>
    <s v="Drinks"/>
    <x v="730"/>
    <x v="5"/>
    <x v="0"/>
  </r>
  <r>
    <x v="1"/>
    <x v="91"/>
    <s v="Drinks"/>
    <x v="731"/>
    <x v="5"/>
    <x v="0"/>
  </r>
  <r>
    <x v="0"/>
    <x v="91"/>
    <s v="Kids menu"/>
    <x v="732"/>
    <x v="5"/>
    <x v="0"/>
  </r>
  <r>
    <x v="1"/>
    <x v="91"/>
    <s v="Kids menu"/>
    <x v="733"/>
    <x v="5"/>
    <x v="0"/>
  </r>
  <r>
    <x v="0"/>
    <x v="91"/>
    <s v="Tacos"/>
    <x v="734"/>
    <x v="5"/>
    <x v="0"/>
  </r>
  <r>
    <x v="1"/>
    <x v="91"/>
    <s v="Tacos"/>
    <x v="735"/>
    <x v="5"/>
    <x v="0"/>
  </r>
  <r>
    <x v="0"/>
    <x v="92"/>
    <s v="Burritos"/>
    <x v="736"/>
    <x v="5"/>
    <x v="0"/>
  </r>
  <r>
    <x v="1"/>
    <x v="92"/>
    <s v="Burritos"/>
    <x v="737"/>
    <x v="5"/>
    <x v="0"/>
  </r>
  <r>
    <x v="0"/>
    <x v="92"/>
    <s v="Drinks"/>
    <x v="738"/>
    <x v="5"/>
    <x v="0"/>
  </r>
  <r>
    <x v="1"/>
    <x v="92"/>
    <s v="Drinks"/>
    <x v="739"/>
    <x v="5"/>
    <x v="0"/>
  </r>
  <r>
    <x v="0"/>
    <x v="92"/>
    <s v="Kids menu"/>
    <x v="740"/>
    <x v="5"/>
    <x v="0"/>
  </r>
  <r>
    <x v="1"/>
    <x v="92"/>
    <s v="Kids menu"/>
    <x v="741"/>
    <x v="5"/>
    <x v="0"/>
  </r>
  <r>
    <x v="0"/>
    <x v="92"/>
    <s v="Tacos"/>
    <x v="742"/>
    <x v="5"/>
    <x v="0"/>
  </r>
  <r>
    <x v="1"/>
    <x v="92"/>
    <s v="Tacos"/>
    <x v="743"/>
    <x v="5"/>
    <x v="0"/>
  </r>
  <r>
    <x v="0"/>
    <x v="93"/>
    <s v="Burritos"/>
    <x v="744"/>
    <x v="5"/>
    <x v="0"/>
  </r>
  <r>
    <x v="1"/>
    <x v="93"/>
    <s v="Burritos"/>
    <x v="745"/>
    <x v="5"/>
    <x v="0"/>
  </r>
  <r>
    <x v="0"/>
    <x v="93"/>
    <s v="Drinks"/>
    <x v="746"/>
    <x v="5"/>
    <x v="0"/>
  </r>
  <r>
    <x v="1"/>
    <x v="93"/>
    <s v="Drinks"/>
    <x v="747"/>
    <x v="5"/>
    <x v="0"/>
  </r>
  <r>
    <x v="0"/>
    <x v="93"/>
    <s v="Kids menu"/>
    <x v="748"/>
    <x v="5"/>
    <x v="0"/>
  </r>
  <r>
    <x v="1"/>
    <x v="93"/>
    <s v="Kids menu"/>
    <x v="749"/>
    <x v="5"/>
    <x v="0"/>
  </r>
  <r>
    <x v="0"/>
    <x v="93"/>
    <s v="Tacos"/>
    <x v="750"/>
    <x v="5"/>
    <x v="0"/>
  </r>
  <r>
    <x v="1"/>
    <x v="93"/>
    <s v="Tacos"/>
    <x v="751"/>
    <x v="5"/>
    <x v="0"/>
  </r>
  <r>
    <x v="0"/>
    <x v="94"/>
    <s v="Burritos"/>
    <x v="752"/>
    <x v="5"/>
    <x v="0"/>
  </r>
  <r>
    <x v="1"/>
    <x v="94"/>
    <s v="Burritos"/>
    <x v="753"/>
    <x v="5"/>
    <x v="0"/>
  </r>
  <r>
    <x v="0"/>
    <x v="94"/>
    <s v="Drinks"/>
    <x v="754"/>
    <x v="5"/>
    <x v="0"/>
  </r>
  <r>
    <x v="1"/>
    <x v="94"/>
    <s v="Drinks"/>
    <x v="755"/>
    <x v="5"/>
    <x v="0"/>
  </r>
  <r>
    <x v="0"/>
    <x v="94"/>
    <s v="Kids menu"/>
    <x v="756"/>
    <x v="5"/>
    <x v="0"/>
  </r>
  <r>
    <x v="1"/>
    <x v="94"/>
    <s v="Kids menu"/>
    <x v="757"/>
    <x v="5"/>
    <x v="0"/>
  </r>
  <r>
    <x v="0"/>
    <x v="94"/>
    <s v="Tacos"/>
    <x v="758"/>
    <x v="5"/>
    <x v="0"/>
  </r>
  <r>
    <x v="1"/>
    <x v="94"/>
    <s v="Tacos"/>
    <x v="759"/>
    <x v="5"/>
    <x v="0"/>
  </r>
  <r>
    <x v="0"/>
    <x v="95"/>
    <s v="Burritos"/>
    <x v="760"/>
    <x v="5"/>
    <x v="0"/>
  </r>
  <r>
    <x v="1"/>
    <x v="95"/>
    <s v="Burritos"/>
    <x v="761"/>
    <x v="5"/>
    <x v="0"/>
  </r>
  <r>
    <x v="0"/>
    <x v="95"/>
    <s v="Drinks"/>
    <x v="762"/>
    <x v="5"/>
    <x v="0"/>
  </r>
  <r>
    <x v="1"/>
    <x v="95"/>
    <s v="Drinks"/>
    <x v="763"/>
    <x v="5"/>
    <x v="0"/>
  </r>
  <r>
    <x v="0"/>
    <x v="95"/>
    <s v="Kids menu"/>
    <x v="764"/>
    <x v="5"/>
    <x v="0"/>
  </r>
  <r>
    <x v="1"/>
    <x v="95"/>
    <s v="Kids menu"/>
    <x v="765"/>
    <x v="5"/>
    <x v="0"/>
  </r>
  <r>
    <x v="0"/>
    <x v="95"/>
    <s v="Tacos"/>
    <x v="766"/>
    <x v="5"/>
    <x v="0"/>
  </r>
  <r>
    <x v="1"/>
    <x v="95"/>
    <s v="Tacos"/>
    <x v="767"/>
    <x v="5"/>
    <x v="0"/>
  </r>
  <r>
    <x v="0"/>
    <x v="96"/>
    <s v="Burritos"/>
    <x v="768"/>
    <x v="5"/>
    <x v="0"/>
  </r>
  <r>
    <x v="1"/>
    <x v="96"/>
    <s v="Burritos"/>
    <x v="769"/>
    <x v="5"/>
    <x v="0"/>
  </r>
  <r>
    <x v="0"/>
    <x v="96"/>
    <s v="Drinks"/>
    <x v="770"/>
    <x v="5"/>
    <x v="0"/>
  </r>
  <r>
    <x v="1"/>
    <x v="96"/>
    <s v="Drinks"/>
    <x v="771"/>
    <x v="5"/>
    <x v="0"/>
  </r>
  <r>
    <x v="0"/>
    <x v="96"/>
    <s v="Kids menu"/>
    <x v="772"/>
    <x v="5"/>
    <x v="0"/>
  </r>
  <r>
    <x v="1"/>
    <x v="96"/>
    <s v="Kids menu"/>
    <x v="773"/>
    <x v="5"/>
    <x v="0"/>
  </r>
  <r>
    <x v="0"/>
    <x v="96"/>
    <s v="Tacos"/>
    <x v="774"/>
    <x v="5"/>
    <x v="0"/>
  </r>
  <r>
    <x v="1"/>
    <x v="96"/>
    <s v="Tacos"/>
    <x v="775"/>
    <x v="5"/>
    <x v="0"/>
  </r>
  <r>
    <x v="0"/>
    <x v="97"/>
    <s v="Burritos"/>
    <x v="776"/>
    <x v="5"/>
    <x v="0"/>
  </r>
  <r>
    <x v="1"/>
    <x v="97"/>
    <s v="Burritos"/>
    <x v="777"/>
    <x v="5"/>
    <x v="0"/>
  </r>
  <r>
    <x v="0"/>
    <x v="97"/>
    <s v="Drinks"/>
    <x v="778"/>
    <x v="5"/>
    <x v="0"/>
  </r>
  <r>
    <x v="1"/>
    <x v="97"/>
    <s v="Drinks"/>
    <x v="779"/>
    <x v="5"/>
    <x v="0"/>
  </r>
  <r>
    <x v="0"/>
    <x v="97"/>
    <s v="Kids menu"/>
    <x v="780"/>
    <x v="5"/>
    <x v="0"/>
  </r>
  <r>
    <x v="1"/>
    <x v="97"/>
    <s v="Kids menu"/>
    <x v="781"/>
    <x v="5"/>
    <x v="0"/>
  </r>
  <r>
    <x v="0"/>
    <x v="97"/>
    <s v="Tacos"/>
    <x v="782"/>
    <x v="5"/>
    <x v="0"/>
  </r>
  <r>
    <x v="1"/>
    <x v="97"/>
    <s v="Tacos"/>
    <x v="783"/>
    <x v="5"/>
    <x v="0"/>
  </r>
  <r>
    <x v="0"/>
    <x v="98"/>
    <s v="Burritos"/>
    <x v="784"/>
    <x v="5"/>
    <x v="0"/>
  </r>
  <r>
    <x v="1"/>
    <x v="98"/>
    <s v="Burritos"/>
    <x v="785"/>
    <x v="5"/>
    <x v="0"/>
  </r>
  <r>
    <x v="0"/>
    <x v="98"/>
    <s v="Drinks"/>
    <x v="786"/>
    <x v="5"/>
    <x v="0"/>
  </r>
  <r>
    <x v="1"/>
    <x v="98"/>
    <s v="Drinks"/>
    <x v="787"/>
    <x v="5"/>
    <x v="0"/>
  </r>
  <r>
    <x v="0"/>
    <x v="98"/>
    <s v="Kids menu"/>
    <x v="788"/>
    <x v="5"/>
    <x v="0"/>
  </r>
  <r>
    <x v="1"/>
    <x v="98"/>
    <s v="Kids menu"/>
    <x v="789"/>
    <x v="5"/>
    <x v="0"/>
  </r>
  <r>
    <x v="0"/>
    <x v="98"/>
    <s v="Tacos"/>
    <x v="790"/>
    <x v="5"/>
    <x v="0"/>
  </r>
  <r>
    <x v="1"/>
    <x v="98"/>
    <s v="Tacos"/>
    <x v="791"/>
    <x v="5"/>
    <x v="0"/>
  </r>
  <r>
    <x v="0"/>
    <x v="99"/>
    <s v="Burritos"/>
    <x v="792"/>
    <x v="5"/>
    <x v="0"/>
  </r>
  <r>
    <x v="1"/>
    <x v="99"/>
    <s v="Burritos"/>
    <x v="793"/>
    <x v="5"/>
    <x v="0"/>
  </r>
  <r>
    <x v="0"/>
    <x v="99"/>
    <s v="Drinks"/>
    <x v="794"/>
    <x v="5"/>
    <x v="0"/>
  </r>
  <r>
    <x v="1"/>
    <x v="99"/>
    <s v="Drinks"/>
    <x v="795"/>
    <x v="5"/>
    <x v="0"/>
  </r>
  <r>
    <x v="0"/>
    <x v="99"/>
    <s v="Kids menu"/>
    <x v="796"/>
    <x v="5"/>
    <x v="0"/>
  </r>
  <r>
    <x v="1"/>
    <x v="99"/>
    <s v="Kids menu"/>
    <x v="797"/>
    <x v="5"/>
    <x v="0"/>
  </r>
  <r>
    <x v="0"/>
    <x v="99"/>
    <s v="Tacos"/>
    <x v="798"/>
    <x v="5"/>
    <x v="0"/>
  </r>
  <r>
    <x v="1"/>
    <x v="99"/>
    <s v="Tacos"/>
    <x v="799"/>
    <x v="5"/>
    <x v="0"/>
  </r>
  <r>
    <x v="0"/>
    <x v="100"/>
    <s v="Burritos"/>
    <x v="800"/>
    <x v="6"/>
    <x v="0"/>
  </r>
  <r>
    <x v="1"/>
    <x v="100"/>
    <s v="Burritos"/>
    <x v="801"/>
    <x v="6"/>
    <x v="0"/>
  </r>
  <r>
    <x v="0"/>
    <x v="100"/>
    <s v="Drinks"/>
    <x v="802"/>
    <x v="6"/>
    <x v="0"/>
  </r>
  <r>
    <x v="1"/>
    <x v="100"/>
    <s v="Drinks"/>
    <x v="803"/>
    <x v="6"/>
    <x v="0"/>
  </r>
  <r>
    <x v="0"/>
    <x v="100"/>
    <s v="Kids menu"/>
    <x v="804"/>
    <x v="6"/>
    <x v="0"/>
  </r>
  <r>
    <x v="1"/>
    <x v="100"/>
    <s v="Kids menu"/>
    <x v="805"/>
    <x v="6"/>
    <x v="0"/>
  </r>
  <r>
    <x v="0"/>
    <x v="100"/>
    <s v="Tacos"/>
    <x v="806"/>
    <x v="6"/>
    <x v="0"/>
  </r>
  <r>
    <x v="1"/>
    <x v="100"/>
    <s v="Tacos"/>
    <x v="807"/>
    <x v="6"/>
    <x v="0"/>
  </r>
  <r>
    <x v="0"/>
    <x v="101"/>
    <s v="Burritos"/>
    <x v="808"/>
    <x v="6"/>
    <x v="0"/>
  </r>
  <r>
    <x v="1"/>
    <x v="101"/>
    <s v="Burritos"/>
    <x v="809"/>
    <x v="6"/>
    <x v="0"/>
  </r>
  <r>
    <x v="0"/>
    <x v="101"/>
    <s v="Drinks"/>
    <x v="810"/>
    <x v="6"/>
    <x v="0"/>
  </r>
  <r>
    <x v="1"/>
    <x v="101"/>
    <s v="Drinks"/>
    <x v="811"/>
    <x v="6"/>
    <x v="0"/>
  </r>
  <r>
    <x v="0"/>
    <x v="101"/>
    <s v="Kids menu"/>
    <x v="812"/>
    <x v="6"/>
    <x v="0"/>
  </r>
  <r>
    <x v="1"/>
    <x v="101"/>
    <s v="Kids menu"/>
    <x v="813"/>
    <x v="6"/>
    <x v="0"/>
  </r>
  <r>
    <x v="0"/>
    <x v="101"/>
    <s v="Tacos"/>
    <x v="814"/>
    <x v="6"/>
    <x v="0"/>
  </r>
  <r>
    <x v="1"/>
    <x v="101"/>
    <s v="Tacos"/>
    <x v="815"/>
    <x v="6"/>
    <x v="0"/>
  </r>
  <r>
    <x v="0"/>
    <x v="102"/>
    <s v="Burritos"/>
    <x v="816"/>
    <x v="6"/>
    <x v="0"/>
  </r>
  <r>
    <x v="1"/>
    <x v="102"/>
    <s v="Burritos"/>
    <x v="817"/>
    <x v="6"/>
    <x v="0"/>
  </r>
  <r>
    <x v="0"/>
    <x v="102"/>
    <s v="Drinks"/>
    <x v="818"/>
    <x v="6"/>
    <x v="0"/>
  </r>
  <r>
    <x v="1"/>
    <x v="102"/>
    <s v="Drinks"/>
    <x v="819"/>
    <x v="6"/>
    <x v="0"/>
  </r>
  <r>
    <x v="0"/>
    <x v="102"/>
    <s v="Kids menu"/>
    <x v="820"/>
    <x v="6"/>
    <x v="0"/>
  </r>
  <r>
    <x v="1"/>
    <x v="102"/>
    <s v="Kids menu"/>
    <x v="821"/>
    <x v="6"/>
    <x v="0"/>
  </r>
  <r>
    <x v="0"/>
    <x v="102"/>
    <s v="Tacos"/>
    <x v="822"/>
    <x v="6"/>
    <x v="0"/>
  </r>
  <r>
    <x v="1"/>
    <x v="102"/>
    <s v="Tacos"/>
    <x v="823"/>
    <x v="6"/>
    <x v="0"/>
  </r>
  <r>
    <x v="0"/>
    <x v="103"/>
    <s v="Burritos"/>
    <x v="824"/>
    <x v="6"/>
    <x v="0"/>
  </r>
  <r>
    <x v="1"/>
    <x v="103"/>
    <s v="Burritos"/>
    <x v="825"/>
    <x v="6"/>
    <x v="0"/>
  </r>
  <r>
    <x v="0"/>
    <x v="103"/>
    <s v="Drinks"/>
    <x v="826"/>
    <x v="6"/>
    <x v="0"/>
  </r>
  <r>
    <x v="1"/>
    <x v="103"/>
    <s v="Drinks"/>
    <x v="827"/>
    <x v="6"/>
    <x v="0"/>
  </r>
  <r>
    <x v="0"/>
    <x v="103"/>
    <s v="Kids menu"/>
    <x v="828"/>
    <x v="6"/>
    <x v="0"/>
  </r>
  <r>
    <x v="1"/>
    <x v="103"/>
    <s v="Kids menu"/>
    <x v="829"/>
    <x v="6"/>
    <x v="0"/>
  </r>
  <r>
    <x v="0"/>
    <x v="103"/>
    <s v="Tacos"/>
    <x v="830"/>
    <x v="6"/>
    <x v="0"/>
  </r>
  <r>
    <x v="1"/>
    <x v="103"/>
    <s v="Tacos"/>
    <x v="831"/>
    <x v="6"/>
    <x v="0"/>
  </r>
  <r>
    <x v="0"/>
    <x v="104"/>
    <s v="Burritos"/>
    <x v="832"/>
    <x v="6"/>
    <x v="0"/>
  </r>
  <r>
    <x v="1"/>
    <x v="104"/>
    <s v="Burritos"/>
    <x v="833"/>
    <x v="6"/>
    <x v="0"/>
  </r>
  <r>
    <x v="0"/>
    <x v="104"/>
    <s v="Drinks"/>
    <x v="834"/>
    <x v="6"/>
    <x v="0"/>
  </r>
  <r>
    <x v="1"/>
    <x v="104"/>
    <s v="Drinks"/>
    <x v="835"/>
    <x v="6"/>
    <x v="0"/>
  </r>
  <r>
    <x v="0"/>
    <x v="104"/>
    <s v="Kids menu"/>
    <x v="836"/>
    <x v="6"/>
    <x v="0"/>
  </r>
  <r>
    <x v="1"/>
    <x v="104"/>
    <s v="Kids menu"/>
    <x v="837"/>
    <x v="6"/>
    <x v="0"/>
  </r>
  <r>
    <x v="0"/>
    <x v="104"/>
    <s v="Tacos"/>
    <x v="838"/>
    <x v="6"/>
    <x v="0"/>
  </r>
  <r>
    <x v="1"/>
    <x v="104"/>
    <s v="Tacos"/>
    <x v="839"/>
    <x v="6"/>
    <x v="0"/>
  </r>
  <r>
    <x v="0"/>
    <x v="105"/>
    <s v="Burritos"/>
    <x v="840"/>
    <x v="6"/>
    <x v="0"/>
  </r>
  <r>
    <x v="1"/>
    <x v="105"/>
    <s v="Burritos"/>
    <x v="841"/>
    <x v="6"/>
    <x v="0"/>
  </r>
  <r>
    <x v="0"/>
    <x v="105"/>
    <s v="Drinks"/>
    <x v="842"/>
    <x v="6"/>
    <x v="0"/>
  </r>
  <r>
    <x v="1"/>
    <x v="105"/>
    <s v="Drinks"/>
    <x v="843"/>
    <x v="6"/>
    <x v="0"/>
  </r>
  <r>
    <x v="0"/>
    <x v="105"/>
    <s v="Kids menu"/>
    <x v="844"/>
    <x v="6"/>
    <x v="0"/>
  </r>
  <r>
    <x v="1"/>
    <x v="105"/>
    <s v="Kids menu"/>
    <x v="845"/>
    <x v="6"/>
    <x v="0"/>
  </r>
  <r>
    <x v="0"/>
    <x v="105"/>
    <s v="Tacos"/>
    <x v="846"/>
    <x v="6"/>
    <x v="0"/>
  </r>
  <r>
    <x v="1"/>
    <x v="105"/>
    <s v="Tacos"/>
    <x v="847"/>
    <x v="6"/>
    <x v="0"/>
  </r>
  <r>
    <x v="0"/>
    <x v="106"/>
    <s v="Burritos"/>
    <x v="848"/>
    <x v="6"/>
    <x v="0"/>
  </r>
  <r>
    <x v="1"/>
    <x v="106"/>
    <s v="Burritos"/>
    <x v="849"/>
    <x v="6"/>
    <x v="0"/>
  </r>
  <r>
    <x v="0"/>
    <x v="106"/>
    <s v="Drinks"/>
    <x v="850"/>
    <x v="6"/>
    <x v="0"/>
  </r>
  <r>
    <x v="1"/>
    <x v="106"/>
    <s v="Drinks"/>
    <x v="851"/>
    <x v="6"/>
    <x v="0"/>
  </r>
  <r>
    <x v="0"/>
    <x v="106"/>
    <s v="Kids menu"/>
    <x v="852"/>
    <x v="6"/>
    <x v="0"/>
  </r>
  <r>
    <x v="1"/>
    <x v="106"/>
    <s v="Kids menu"/>
    <x v="853"/>
    <x v="6"/>
    <x v="0"/>
  </r>
  <r>
    <x v="0"/>
    <x v="106"/>
    <s v="Tacos"/>
    <x v="854"/>
    <x v="6"/>
    <x v="0"/>
  </r>
  <r>
    <x v="1"/>
    <x v="106"/>
    <s v="Tacos"/>
    <x v="855"/>
    <x v="6"/>
    <x v="0"/>
  </r>
  <r>
    <x v="0"/>
    <x v="107"/>
    <s v="Burritos"/>
    <x v="856"/>
    <x v="6"/>
    <x v="0"/>
  </r>
  <r>
    <x v="1"/>
    <x v="107"/>
    <s v="Burritos"/>
    <x v="857"/>
    <x v="6"/>
    <x v="0"/>
  </r>
  <r>
    <x v="0"/>
    <x v="107"/>
    <s v="Drinks"/>
    <x v="858"/>
    <x v="6"/>
    <x v="0"/>
  </r>
  <r>
    <x v="1"/>
    <x v="107"/>
    <s v="Drinks"/>
    <x v="859"/>
    <x v="6"/>
    <x v="0"/>
  </r>
  <r>
    <x v="0"/>
    <x v="107"/>
    <s v="Kids menu"/>
    <x v="860"/>
    <x v="6"/>
    <x v="0"/>
  </r>
  <r>
    <x v="1"/>
    <x v="107"/>
    <s v="Kids menu"/>
    <x v="861"/>
    <x v="6"/>
    <x v="0"/>
  </r>
  <r>
    <x v="0"/>
    <x v="107"/>
    <s v="Tacos"/>
    <x v="862"/>
    <x v="6"/>
    <x v="0"/>
  </r>
  <r>
    <x v="1"/>
    <x v="107"/>
    <s v="Tacos"/>
    <x v="863"/>
    <x v="6"/>
    <x v="0"/>
  </r>
  <r>
    <x v="0"/>
    <x v="108"/>
    <s v="Burritos"/>
    <x v="864"/>
    <x v="6"/>
    <x v="0"/>
  </r>
  <r>
    <x v="1"/>
    <x v="108"/>
    <s v="Burritos"/>
    <x v="865"/>
    <x v="6"/>
    <x v="0"/>
  </r>
  <r>
    <x v="0"/>
    <x v="108"/>
    <s v="Drinks"/>
    <x v="866"/>
    <x v="6"/>
    <x v="0"/>
  </r>
  <r>
    <x v="1"/>
    <x v="108"/>
    <s v="Drinks"/>
    <x v="867"/>
    <x v="6"/>
    <x v="0"/>
  </r>
  <r>
    <x v="0"/>
    <x v="108"/>
    <s v="Kids menu"/>
    <x v="868"/>
    <x v="6"/>
    <x v="0"/>
  </r>
  <r>
    <x v="1"/>
    <x v="108"/>
    <s v="Kids menu"/>
    <x v="869"/>
    <x v="6"/>
    <x v="0"/>
  </r>
  <r>
    <x v="0"/>
    <x v="108"/>
    <s v="Tacos"/>
    <x v="870"/>
    <x v="6"/>
    <x v="0"/>
  </r>
  <r>
    <x v="1"/>
    <x v="108"/>
    <s v="Tacos"/>
    <x v="871"/>
    <x v="6"/>
    <x v="0"/>
  </r>
  <r>
    <x v="0"/>
    <x v="109"/>
    <s v="Burritos"/>
    <x v="872"/>
    <x v="6"/>
    <x v="0"/>
  </r>
  <r>
    <x v="1"/>
    <x v="109"/>
    <s v="Burritos"/>
    <x v="873"/>
    <x v="6"/>
    <x v="0"/>
  </r>
  <r>
    <x v="0"/>
    <x v="109"/>
    <s v="Drinks"/>
    <x v="874"/>
    <x v="6"/>
    <x v="0"/>
  </r>
  <r>
    <x v="1"/>
    <x v="109"/>
    <s v="Drinks"/>
    <x v="875"/>
    <x v="6"/>
    <x v="0"/>
  </r>
  <r>
    <x v="0"/>
    <x v="109"/>
    <s v="Kids menu"/>
    <x v="876"/>
    <x v="6"/>
    <x v="0"/>
  </r>
  <r>
    <x v="1"/>
    <x v="109"/>
    <s v="Kids menu"/>
    <x v="877"/>
    <x v="6"/>
    <x v="0"/>
  </r>
  <r>
    <x v="0"/>
    <x v="109"/>
    <s v="Tacos"/>
    <x v="878"/>
    <x v="6"/>
    <x v="0"/>
  </r>
  <r>
    <x v="1"/>
    <x v="109"/>
    <s v="Tacos"/>
    <x v="879"/>
    <x v="6"/>
    <x v="0"/>
  </r>
  <r>
    <x v="0"/>
    <x v="110"/>
    <s v="Burritos"/>
    <x v="880"/>
    <x v="6"/>
    <x v="0"/>
  </r>
  <r>
    <x v="1"/>
    <x v="110"/>
    <s v="Burritos"/>
    <x v="881"/>
    <x v="6"/>
    <x v="0"/>
  </r>
  <r>
    <x v="0"/>
    <x v="110"/>
    <s v="Drinks"/>
    <x v="882"/>
    <x v="6"/>
    <x v="0"/>
  </r>
  <r>
    <x v="1"/>
    <x v="110"/>
    <s v="Drinks"/>
    <x v="883"/>
    <x v="6"/>
    <x v="0"/>
  </r>
  <r>
    <x v="0"/>
    <x v="110"/>
    <s v="Kids menu"/>
    <x v="884"/>
    <x v="6"/>
    <x v="0"/>
  </r>
  <r>
    <x v="1"/>
    <x v="110"/>
    <s v="Kids menu"/>
    <x v="885"/>
    <x v="6"/>
    <x v="0"/>
  </r>
  <r>
    <x v="0"/>
    <x v="110"/>
    <s v="Tacos"/>
    <x v="886"/>
    <x v="6"/>
    <x v="0"/>
  </r>
  <r>
    <x v="1"/>
    <x v="110"/>
    <s v="Tacos"/>
    <x v="887"/>
    <x v="6"/>
    <x v="0"/>
  </r>
  <r>
    <x v="0"/>
    <x v="111"/>
    <s v="Burritos"/>
    <x v="888"/>
    <x v="6"/>
    <x v="0"/>
  </r>
  <r>
    <x v="1"/>
    <x v="111"/>
    <s v="Burritos"/>
    <x v="889"/>
    <x v="6"/>
    <x v="0"/>
  </r>
  <r>
    <x v="0"/>
    <x v="111"/>
    <s v="Drinks"/>
    <x v="890"/>
    <x v="6"/>
    <x v="0"/>
  </r>
  <r>
    <x v="1"/>
    <x v="111"/>
    <s v="Drinks"/>
    <x v="891"/>
    <x v="6"/>
    <x v="0"/>
  </r>
  <r>
    <x v="0"/>
    <x v="111"/>
    <s v="Kids menu"/>
    <x v="892"/>
    <x v="6"/>
    <x v="0"/>
  </r>
  <r>
    <x v="1"/>
    <x v="111"/>
    <s v="Kids menu"/>
    <x v="893"/>
    <x v="6"/>
    <x v="0"/>
  </r>
  <r>
    <x v="0"/>
    <x v="111"/>
    <s v="Tacos"/>
    <x v="894"/>
    <x v="6"/>
    <x v="0"/>
  </r>
  <r>
    <x v="1"/>
    <x v="111"/>
    <s v="Tacos"/>
    <x v="895"/>
    <x v="6"/>
    <x v="0"/>
  </r>
  <r>
    <x v="0"/>
    <x v="112"/>
    <s v="Burritos"/>
    <x v="896"/>
    <x v="6"/>
    <x v="0"/>
  </r>
  <r>
    <x v="1"/>
    <x v="112"/>
    <s v="Burritos"/>
    <x v="897"/>
    <x v="6"/>
    <x v="0"/>
  </r>
  <r>
    <x v="0"/>
    <x v="112"/>
    <s v="Drinks"/>
    <x v="898"/>
    <x v="6"/>
    <x v="0"/>
  </r>
  <r>
    <x v="1"/>
    <x v="112"/>
    <s v="Drinks"/>
    <x v="899"/>
    <x v="6"/>
    <x v="0"/>
  </r>
  <r>
    <x v="0"/>
    <x v="112"/>
    <s v="Kids menu"/>
    <x v="900"/>
    <x v="6"/>
    <x v="0"/>
  </r>
  <r>
    <x v="1"/>
    <x v="112"/>
    <s v="Kids menu"/>
    <x v="901"/>
    <x v="6"/>
    <x v="0"/>
  </r>
  <r>
    <x v="0"/>
    <x v="112"/>
    <s v="Tacos"/>
    <x v="902"/>
    <x v="6"/>
    <x v="0"/>
  </r>
  <r>
    <x v="1"/>
    <x v="112"/>
    <s v="Tacos"/>
    <x v="903"/>
    <x v="6"/>
    <x v="0"/>
  </r>
  <r>
    <x v="0"/>
    <x v="113"/>
    <s v="Burritos"/>
    <x v="904"/>
    <x v="6"/>
    <x v="0"/>
  </r>
  <r>
    <x v="1"/>
    <x v="113"/>
    <s v="Burritos"/>
    <x v="905"/>
    <x v="6"/>
    <x v="0"/>
  </r>
  <r>
    <x v="0"/>
    <x v="113"/>
    <s v="Drinks"/>
    <x v="906"/>
    <x v="6"/>
    <x v="0"/>
  </r>
  <r>
    <x v="1"/>
    <x v="113"/>
    <s v="Drinks"/>
    <x v="907"/>
    <x v="6"/>
    <x v="0"/>
  </r>
  <r>
    <x v="0"/>
    <x v="113"/>
    <s v="Kids menu"/>
    <x v="908"/>
    <x v="6"/>
    <x v="0"/>
  </r>
  <r>
    <x v="1"/>
    <x v="113"/>
    <s v="Kids menu"/>
    <x v="909"/>
    <x v="6"/>
    <x v="0"/>
  </r>
  <r>
    <x v="0"/>
    <x v="113"/>
    <s v="Tacos"/>
    <x v="910"/>
    <x v="6"/>
    <x v="0"/>
  </r>
  <r>
    <x v="1"/>
    <x v="113"/>
    <s v="Tacos"/>
    <x v="911"/>
    <x v="6"/>
    <x v="0"/>
  </r>
  <r>
    <x v="0"/>
    <x v="114"/>
    <s v="Burritos"/>
    <x v="912"/>
    <x v="6"/>
    <x v="0"/>
  </r>
  <r>
    <x v="1"/>
    <x v="114"/>
    <s v="Burritos"/>
    <x v="913"/>
    <x v="6"/>
    <x v="0"/>
  </r>
  <r>
    <x v="0"/>
    <x v="114"/>
    <s v="Drinks"/>
    <x v="914"/>
    <x v="6"/>
    <x v="0"/>
  </r>
  <r>
    <x v="1"/>
    <x v="114"/>
    <s v="Drinks"/>
    <x v="915"/>
    <x v="6"/>
    <x v="0"/>
  </r>
  <r>
    <x v="0"/>
    <x v="114"/>
    <s v="Kids menu"/>
    <x v="916"/>
    <x v="6"/>
    <x v="0"/>
  </r>
  <r>
    <x v="1"/>
    <x v="114"/>
    <s v="Kids menu"/>
    <x v="917"/>
    <x v="6"/>
    <x v="0"/>
  </r>
  <r>
    <x v="0"/>
    <x v="114"/>
    <s v="Tacos"/>
    <x v="918"/>
    <x v="6"/>
    <x v="0"/>
  </r>
  <r>
    <x v="1"/>
    <x v="114"/>
    <s v="Tacos"/>
    <x v="919"/>
    <x v="6"/>
    <x v="0"/>
  </r>
  <r>
    <x v="0"/>
    <x v="115"/>
    <s v="Burritos"/>
    <x v="920"/>
    <x v="6"/>
    <x v="0"/>
  </r>
  <r>
    <x v="1"/>
    <x v="115"/>
    <s v="Burritos"/>
    <x v="921"/>
    <x v="6"/>
    <x v="0"/>
  </r>
  <r>
    <x v="0"/>
    <x v="115"/>
    <s v="Drinks"/>
    <x v="922"/>
    <x v="6"/>
    <x v="0"/>
  </r>
  <r>
    <x v="1"/>
    <x v="115"/>
    <s v="Drinks"/>
    <x v="923"/>
    <x v="6"/>
    <x v="0"/>
  </r>
  <r>
    <x v="0"/>
    <x v="115"/>
    <s v="Kids menu"/>
    <x v="924"/>
    <x v="6"/>
    <x v="0"/>
  </r>
  <r>
    <x v="1"/>
    <x v="115"/>
    <s v="Kids menu"/>
    <x v="925"/>
    <x v="6"/>
    <x v="0"/>
  </r>
  <r>
    <x v="0"/>
    <x v="115"/>
    <s v="Tacos"/>
    <x v="926"/>
    <x v="6"/>
    <x v="0"/>
  </r>
  <r>
    <x v="1"/>
    <x v="115"/>
    <s v="Tacos"/>
    <x v="927"/>
    <x v="6"/>
    <x v="0"/>
  </r>
  <r>
    <x v="0"/>
    <x v="116"/>
    <s v="Burritos"/>
    <x v="928"/>
    <x v="6"/>
    <x v="0"/>
  </r>
  <r>
    <x v="1"/>
    <x v="116"/>
    <s v="Burritos"/>
    <x v="929"/>
    <x v="6"/>
    <x v="0"/>
  </r>
  <r>
    <x v="0"/>
    <x v="116"/>
    <s v="Drinks"/>
    <x v="930"/>
    <x v="6"/>
    <x v="0"/>
  </r>
  <r>
    <x v="1"/>
    <x v="116"/>
    <s v="Drinks"/>
    <x v="931"/>
    <x v="6"/>
    <x v="0"/>
  </r>
  <r>
    <x v="0"/>
    <x v="116"/>
    <s v="Kids menu"/>
    <x v="932"/>
    <x v="6"/>
    <x v="0"/>
  </r>
  <r>
    <x v="1"/>
    <x v="116"/>
    <s v="Kids menu"/>
    <x v="933"/>
    <x v="6"/>
    <x v="0"/>
  </r>
  <r>
    <x v="0"/>
    <x v="116"/>
    <s v="Tacos"/>
    <x v="934"/>
    <x v="6"/>
    <x v="0"/>
  </r>
  <r>
    <x v="1"/>
    <x v="116"/>
    <s v="Tacos"/>
    <x v="935"/>
    <x v="6"/>
    <x v="0"/>
  </r>
  <r>
    <x v="0"/>
    <x v="117"/>
    <s v="Burritos"/>
    <x v="936"/>
    <x v="6"/>
    <x v="0"/>
  </r>
  <r>
    <x v="1"/>
    <x v="117"/>
    <s v="Burritos"/>
    <x v="937"/>
    <x v="6"/>
    <x v="0"/>
  </r>
  <r>
    <x v="0"/>
    <x v="117"/>
    <s v="Drinks"/>
    <x v="938"/>
    <x v="6"/>
    <x v="0"/>
  </r>
  <r>
    <x v="1"/>
    <x v="117"/>
    <s v="Drinks"/>
    <x v="939"/>
    <x v="6"/>
    <x v="0"/>
  </r>
  <r>
    <x v="0"/>
    <x v="117"/>
    <s v="Kids menu"/>
    <x v="940"/>
    <x v="6"/>
    <x v="0"/>
  </r>
  <r>
    <x v="1"/>
    <x v="117"/>
    <s v="Kids menu"/>
    <x v="941"/>
    <x v="6"/>
    <x v="0"/>
  </r>
  <r>
    <x v="0"/>
    <x v="117"/>
    <s v="Tacos"/>
    <x v="942"/>
    <x v="6"/>
    <x v="0"/>
  </r>
  <r>
    <x v="1"/>
    <x v="117"/>
    <s v="Tacos"/>
    <x v="943"/>
    <x v="6"/>
    <x v="0"/>
  </r>
  <r>
    <x v="0"/>
    <x v="118"/>
    <s v="Burritos"/>
    <x v="944"/>
    <x v="6"/>
    <x v="0"/>
  </r>
  <r>
    <x v="1"/>
    <x v="118"/>
    <s v="Burritos"/>
    <x v="945"/>
    <x v="6"/>
    <x v="0"/>
  </r>
  <r>
    <x v="0"/>
    <x v="118"/>
    <s v="Drinks"/>
    <x v="946"/>
    <x v="6"/>
    <x v="0"/>
  </r>
  <r>
    <x v="1"/>
    <x v="118"/>
    <s v="Drinks"/>
    <x v="947"/>
    <x v="6"/>
    <x v="0"/>
  </r>
  <r>
    <x v="0"/>
    <x v="118"/>
    <s v="Kids menu"/>
    <x v="948"/>
    <x v="6"/>
    <x v="0"/>
  </r>
  <r>
    <x v="1"/>
    <x v="118"/>
    <s v="Kids menu"/>
    <x v="949"/>
    <x v="6"/>
    <x v="0"/>
  </r>
  <r>
    <x v="0"/>
    <x v="118"/>
    <s v="Tacos"/>
    <x v="950"/>
    <x v="6"/>
    <x v="0"/>
  </r>
  <r>
    <x v="1"/>
    <x v="118"/>
    <s v="Tacos"/>
    <x v="951"/>
    <x v="6"/>
    <x v="0"/>
  </r>
  <r>
    <x v="0"/>
    <x v="119"/>
    <s v="Burritos"/>
    <x v="952"/>
    <x v="6"/>
    <x v="0"/>
  </r>
  <r>
    <x v="1"/>
    <x v="119"/>
    <s v="Burritos"/>
    <x v="953"/>
    <x v="6"/>
    <x v="0"/>
  </r>
  <r>
    <x v="0"/>
    <x v="119"/>
    <s v="Drinks"/>
    <x v="954"/>
    <x v="6"/>
    <x v="0"/>
  </r>
  <r>
    <x v="1"/>
    <x v="119"/>
    <s v="Drinks"/>
    <x v="955"/>
    <x v="6"/>
    <x v="0"/>
  </r>
  <r>
    <x v="0"/>
    <x v="119"/>
    <s v="Kids menu"/>
    <x v="956"/>
    <x v="6"/>
    <x v="0"/>
  </r>
  <r>
    <x v="1"/>
    <x v="119"/>
    <s v="Kids menu"/>
    <x v="957"/>
    <x v="6"/>
    <x v="0"/>
  </r>
  <r>
    <x v="0"/>
    <x v="119"/>
    <s v="Tacos"/>
    <x v="958"/>
    <x v="6"/>
    <x v="0"/>
  </r>
  <r>
    <x v="1"/>
    <x v="119"/>
    <s v="Tacos"/>
    <x v="959"/>
    <x v="6"/>
    <x v="0"/>
  </r>
  <r>
    <x v="0"/>
    <x v="120"/>
    <s v="Burritos"/>
    <x v="960"/>
    <x v="6"/>
    <x v="0"/>
  </r>
  <r>
    <x v="1"/>
    <x v="120"/>
    <s v="Burritos"/>
    <x v="961"/>
    <x v="6"/>
    <x v="0"/>
  </r>
  <r>
    <x v="0"/>
    <x v="120"/>
    <s v="Drinks"/>
    <x v="962"/>
    <x v="6"/>
    <x v="0"/>
  </r>
  <r>
    <x v="1"/>
    <x v="120"/>
    <s v="Drinks"/>
    <x v="963"/>
    <x v="6"/>
    <x v="0"/>
  </r>
  <r>
    <x v="0"/>
    <x v="120"/>
    <s v="Kids menu"/>
    <x v="964"/>
    <x v="6"/>
    <x v="0"/>
  </r>
  <r>
    <x v="1"/>
    <x v="120"/>
    <s v="Kids menu"/>
    <x v="965"/>
    <x v="6"/>
    <x v="0"/>
  </r>
  <r>
    <x v="0"/>
    <x v="120"/>
    <s v="Tacos"/>
    <x v="966"/>
    <x v="6"/>
    <x v="0"/>
  </r>
  <r>
    <x v="1"/>
    <x v="120"/>
    <s v="Tacos"/>
    <x v="967"/>
    <x v="6"/>
    <x v="0"/>
  </r>
  <r>
    <x v="0"/>
    <x v="121"/>
    <s v="Burritos"/>
    <x v="968"/>
    <x v="6"/>
    <x v="0"/>
  </r>
  <r>
    <x v="1"/>
    <x v="121"/>
    <s v="Burritos"/>
    <x v="969"/>
    <x v="6"/>
    <x v="0"/>
  </r>
  <r>
    <x v="0"/>
    <x v="121"/>
    <s v="Drinks"/>
    <x v="970"/>
    <x v="6"/>
    <x v="0"/>
  </r>
  <r>
    <x v="1"/>
    <x v="121"/>
    <s v="Drinks"/>
    <x v="971"/>
    <x v="6"/>
    <x v="0"/>
  </r>
  <r>
    <x v="0"/>
    <x v="121"/>
    <s v="Kids menu"/>
    <x v="972"/>
    <x v="6"/>
    <x v="0"/>
  </r>
  <r>
    <x v="1"/>
    <x v="121"/>
    <s v="Kids menu"/>
    <x v="973"/>
    <x v="6"/>
    <x v="0"/>
  </r>
  <r>
    <x v="0"/>
    <x v="121"/>
    <s v="Tacos"/>
    <x v="974"/>
    <x v="6"/>
    <x v="0"/>
  </r>
  <r>
    <x v="1"/>
    <x v="121"/>
    <s v="Tacos"/>
    <x v="975"/>
    <x v="6"/>
    <x v="0"/>
  </r>
  <r>
    <x v="0"/>
    <x v="122"/>
    <s v="Burritos"/>
    <x v="976"/>
    <x v="6"/>
    <x v="0"/>
  </r>
  <r>
    <x v="1"/>
    <x v="122"/>
    <s v="Burritos"/>
    <x v="977"/>
    <x v="6"/>
    <x v="0"/>
  </r>
  <r>
    <x v="0"/>
    <x v="122"/>
    <s v="Drinks"/>
    <x v="978"/>
    <x v="6"/>
    <x v="0"/>
  </r>
  <r>
    <x v="1"/>
    <x v="122"/>
    <s v="Drinks"/>
    <x v="979"/>
    <x v="6"/>
    <x v="0"/>
  </r>
  <r>
    <x v="0"/>
    <x v="122"/>
    <s v="Kids menu"/>
    <x v="980"/>
    <x v="6"/>
    <x v="0"/>
  </r>
  <r>
    <x v="1"/>
    <x v="122"/>
    <s v="Kids menu"/>
    <x v="981"/>
    <x v="6"/>
    <x v="0"/>
  </r>
  <r>
    <x v="0"/>
    <x v="122"/>
    <s v="Tacos"/>
    <x v="982"/>
    <x v="6"/>
    <x v="0"/>
  </r>
  <r>
    <x v="1"/>
    <x v="122"/>
    <s v="Tacos"/>
    <x v="983"/>
    <x v="6"/>
    <x v="0"/>
  </r>
  <r>
    <x v="0"/>
    <x v="123"/>
    <s v="Burritos"/>
    <x v="984"/>
    <x v="6"/>
    <x v="0"/>
  </r>
  <r>
    <x v="1"/>
    <x v="123"/>
    <s v="Burritos"/>
    <x v="985"/>
    <x v="6"/>
    <x v="0"/>
  </r>
  <r>
    <x v="0"/>
    <x v="123"/>
    <s v="Drinks"/>
    <x v="986"/>
    <x v="6"/>
    <x v="0"/>
  </r>
  <r>
    <x v="1"/>
    <x v="123"/>
    <s v="Drinks"/>
    <x v="987"/>
    <x v="6"/>
    <x v="0"/>
  </r>
  <r>
    <x v="0"/>
    <x v="123"/>
    <s v="Kids menu"/>
    <x v="988"/>
    <x v="6"/>
    <x v="0"/>
  </r>
  <r>
    <x v="1"/>
    <x v="123"/>
    <s v="Kids menu"/>
    <x v="989"/>
    <x v="6"/>
    <x v="0"/>
  </r>
  <r>
    <x v="0"/>
    <x v="123"/>
    <s v="Tacos"/>
    <x v="990"/>
    <x v="6"/>
    <x v="0"/>
  </r>
  <r>
    <x v="1"/>
    <x v="123"/>
    <s v="Tacos"/>
    <x v="991"/>
    <x v="6"/>
    <x v="0"/>
  </r>
  <r>
    <x v="0"/>
    <x v="124"/>
    <s v="Burritos"/>
    <x v="992"/>
    <x v="6"/>
    <x v="0"/>
  </r>
  <r>
    <x v="1"/>
    <x v="124"/>
    <s v="Burritos"/>
    <x v="993"/>
    <x v="6"/>
    <x v="0"/>
  </r>
  <r>
    <x v="0"/>
    <x v="124"/>
    <s v="Drinks"/>
    <x v="994"/>
    <x v="6"/>
    <x v="0"/>
  </r>
  <r>
    <x v="1"/>
    <x v="124"/>
    <s v="Drinks"/>
    <x v="995"/>
    <x v="6"/>
    <x v="0"/>
  </r>
  <r>
    <x v="0"/>
    <x v="124"/>
    <s v="Kids menu"/>
    <x v="996"/>
    <x v="6"/>
    <x v="0"/>
  </r>
  <r>
    <x v="1"/>
    <x v="124"/>
    <s v="Kids menu"/>
    <x v="997"/>
    <x v="6"/>
    <x v="0"/>
  </r>
  <r>
    <x v="0"/>
    <x v="124"/>
    <s v="Tacos"/>
    <x v="998"/>
    <x v="6"/>
    <x v="0"/>
  </r>
  <r>
    <x v="1"/>
    <x v="124"/>
    <s v="Tacos"/>
    <x v="999"/>
    <x v="6"/>
    <x v="0"/>
  </r>
  <r>
    <x v="0"/>
    <x v="125"/>
    <s v="Burritos"/>
    <x v="1000"/>
    <x v="6"/>
    <x v="0"/>
  </r>
  <r>
    <x v="1"/>
    <x v="125"/>
    <s v="Burritos"/>
    <x v="1001"/>
    <x v="6"/>
    <x v="0"/>
  </r>
  <r>
    <x v="0"/>
    <x v="125"/>
    <s v="Drinks"/>
    <x v="1002"/>
    <x v="6"/>
    <x v="0"/>
  </r>
  <r>
    <x v="1"/>
    <x v="125"/>
    <s v="Drinks"/>
    <x v="1003"/>
    <x v="6"/>
    <x v="0"/>
  </r>
  <r>
    <x v="0"/>
    <x v="125"/>
    <s v="Kids menu"/>
    <x v="1004"/>
    <x v="6"/>
    <x v="0"/>
  </r>
  <r>
    <x v="1"/>
    <x v="125"/>
    <s v="Kids menu"/>
    <x v="1005"/>
    <x v="6"/>
    <x v="0"/>
  </r>
  <r>
    <x v="0"/>
    <x v="125"/>
    <s v="Tacos"/>
    <x v="1006"/>
    <x v="6"/>
    <x v="0"/>
  </r>
  <r>
    <x v="1"/>
    <x v="125"/>
    <s v="Tacos"/>
    <x v="1007"/>
    <x v="6"/>
    <x v="0"/>
  </r>
  <r>
    <x v="0"/>
    <x v="126"/>
    <s v="Burritos"/>
    <x v="1008"/>
    <x v="6"/>
    <x v="0"/>
  </r>
  <r>
    <x v="1"/>
    <x v="126"/>
    <s v="Burritos"/>
    <x v="1009"/>
    <x v="6"/>
    <x v="0"/>
  </r>
  <r>
    <x v="0"/>
    <x v="126"/>
    <s v="Drinks"/>
    <x v="1010"/>
    <x v="6"/>
    <x v="0"/>
  </r>
  <r>
    <x v="1"/>
    <x v="126"/>
    <s v="Drinks"/>
    <x v="1011"/>
    <x v="6"/>
    <x v="0"/>
  </r>
  <r>
    <x v="0"/>
    <x v="126"/>
    <s v="Kids menu"/>
    <x v="1012"/>
    <x v="6"/>
    <x v="0"/>
  </r>
  <r>
    <x v="1"/>
    <x v="126"/>
    <s v="Kids menu"/>
    <x v="1013"/>
    <x v="6"/>
    <x v="0"/>
  </r>
  <r>
    <x v="0"/>
    <x v="126"/>
    <s v="Tacos"/>
    <x v="1014"/>
    <x v="6"/>
    <x v="0"/>
  </r>
  <r>
    <x v="1"/>
    <x v="126"/>
    <s v="Tacos"/>
    <x v="1015"/>
    <x v="6"/>
    <x v="0"/>
  </r>
  <r>
    <x v="0"/>
    <x v="127"/>
    <s v="Burritos"/>
    <x v="1016"/>
    <x v="6"/>
    <x v="0"/>
  </r>
  <r>
    <x v="1"/>
    <x v="127"/>
    <s v="Burritos"/>
    <x v="1017"/>
    <x v="6"/>
    <x v="0"/>
  </r>
  <r>
    <x v="0"/>
    <x v="127"/>
    <s v="Drinks"/>
    <x v="1018"/>
    <x v="6"/>
    <x v="0"/>
  </r>
  <r>
    <x v="1"/>
    <x v="127"/>
    <s v="Drinks"/>
    <x v="1019"/>
    <x v="6"/>
    <x v="0"/>
  </r>
  <r>
    <x v="0"/>
    <x v="127"/>
    <s v="Kids menu"/>
    <x v="1020"/>
    <x v="6"/>
    <x v="0"/>
  </r>
  <r>
    <x v="1"/>
    <x v="127"/>
    <s v="Kids menu"/>
    <x v="1021"/>
    <x v="6"/>
    <x v="0"/>
  </r>
  <r>
    <x v="0"/>
    <x v="127"/>
    <s v="Tacos"/>
    <x v="1022"/>
    <x v="6"/>
    <x v="0"/>
  </r>
  <r>
    <x v="1"/>
    <x v="127"/>
    <s v="Tacos"/>
    <x v="1023"/>
    <x v="6"/>
    <x v="0"/>
  </r>
  <r>
    <x v="0"/>
    <x v="128"/>
    <s v="Burritos"/>
    <x v="1024"/>
    <x v="6"/>
    <x v="0"/>
  </r>
  <r>
    <x v="1"/>
    <x v="128"/>
    <s v="Burritos"/>
    <x v="1025"/>
    <x v="6"/>
    <x v="0"/>
  </r>
  <r>
    <x v="0"/>
    <x v="128"/>
    <s v="Drinks"/>
    <x v="1026"/>
    <x v="6"/>
    <x v="0"/>
  </r>
  <r>
    <x v="1"/>
    <x v="128"/>
    <s v="Drinks"/>
    <x v="1027"/>
    <x v="6"/>
    <x v="0"/>
  </r>
  <r>
    <x v="0"/>
    <x v="128"/>
    <s v="Kids menu"/>
    <x v="1028"/>
    <x v="6"/>
    <x v="0"/>
  </r>
  <r>
    <x v="1"/>
    <x v="128"/>
    <s v="Kids menu"/>
    <x v="1029"/>
    <x v="6"/>
    <x v="0"/>
  </r>
  <r>
    <x v="0"/>
    <x v="128"/>
    <s v="Tacos"/>
    <x v="1030"/>
    <x v="6"/>
    <x v="0"/>
  </r>
  <r>
    <x v="1"/>
    <x v="128"/>
    <s v="Tacos"/>
    <x v="1031"/>
    <x v="6"/>
    <x v="0"/>
  </r>
  <r>
    <x v="0"/>
    <x v="129"/>
    <s v="Burritos"/>
    <x v="1032"/>
    <x v="6"/>
    <x v="0"/>
  </r>
  <r>
    <x v="1"/>
    <x v="129"/>
    <s v="Burritos"/>
    <x v="1033"/>
    <x v="6"/>
    <x v="0"/>
  </r>
  <r>
    <x v="0"/>
    <x v="129"/>
    <s v="Drinks"/>
    <x v="1034"/>
    <x v="6"/>
    <x v="0"/>
  </r>
  <r>
    <x v="1"/>
    <x v="129"/>
    <s v="Drinks"/>
    <x v="1035"/>
    <x v="6"/>
    <x v="0"/>
  </r>
  <r>
    <x v="0"/>
    <x v="129"/>
    <s v="Kids menu"/>
    <x v="1036"/>
    <x v="6"/>
    <x v="0"/>
  </r>
  <r>
    <x v="1"/>
    <x v="129"/>
    <s v="Kids menu"/>
    <x v="1037"/>
    <x v="6"/>
    <x v="0"/>
  </r>
  <r>
    <x v="0"/>
    <x v="129"/>
    <s v="Tacos"/>
    <x v="1038"/>
    <x v="6"/>
    <x v="0"/>
  </r>
  <r>
    <x v="1"/>
    <x v="129"/>
    <s v="Tacos"/>
    <x v="1039"/>
    <x v="6"/>
    <x v="0"/>
  </r>
  <r>
    <x v="0"/>
    <x v="130"/>
    <s v="Burritos"/>
    <x v="1040"/>
    <x v="6"/>
    <x v="0"/>
  </r>
  <r>
    <x v="1"/>
    <x v="130"/>
    <s v="Burritos"/>
    <x v="1041"/>
    <x v="6"/>
    <x v="0"/>
  </r>
  <r>
    <x v="0"/>
    <x v="130"/>
    <s v="Drinks"/>
    <x v="1042"/>
    <x v="6"/>
    <x v="0"/>
  </r>
  <r>
    <x v="1"/>
    <x v="130"/>
    <s v="Drinks"/>
    <x v="1043"/>
    <x v="6"/>
    <x v="0"/>
  </r>
  <r>
    <x v="0"/>
    <x v="130"/>
    <s v="Kids menu"/>
    <x v="1044"/>
    <x v="6"/>
    <x v="0"/>
  </r>
  <r>
    <x v="1"/>
    <x v="130"/>
    <s v="Kids menu"/>
    <x v="1045"/>
    <x v="6"/>
    <x v="0"/>
  </r>
  <r>
    <x v="0"/>
    <x v="130"/>
    <s v="Tacos"/>
    <x v="1046"/>
    <x v="6"/>
    <x v="0"/>
  </r>
  <r>
    <x v="1"/>
    <x v="130"/>
    <s v="Tacos"/>
    <x v="1047"/>
    <x v="6"/>
    <x v="0"/>
  </r>
  <r>
    <x v="0"/>
    <x v="131"/>
    <s v="Burritos"/>
    <x v="1048"/>
    <x v="6"/>
    <x v="0"/>
  </r>
  <r>
    <x v="1"/>
    <x v="131"/>
    <s v="Burritos"/>
    <x v="1049"/>
    <x v="6"/>
    <x v="0"/>
  </r>
  <r>
    <x v="0"/>
    <x v="131"/>
    <s v="Drinks"/>
    <x v="1050"/>
    <x v="6"/>
    <x v="0"/>
  </r>
  <r>
    <x v="1"/>
    <x v="131"/>
    <s v="Drinks"/>
    <x v="1051"/>
    <x v="6"/>
    <x v="0"/>
  </r>
  <r>
    <x v="0"/>
    <x v="131"/>
    <s v="Kids menu"/>
    <x v="1052"/>
    <x v="6"/>
    <x v="0"/>
  </r>
  <r>
    <x v="1"/>
    <x v="131"/>
    <s v="Kids menu"/>
    <x v="1053"/>
    <x v="6"/>
    <x v="0"/>
  </r>
  <r>
    <x v="0"/>
    <x v="131"/>
    <s v="Tacos"/>
    <x v="1054"/>
    <x v="6"/>
    <x v="0"/>
  </r>
  <r>
    <x v="1"/>
    <x v="131"/>
    <s v="Tacos"/>
    <x v="1055"/>
    <x v="6"/>
    <x v="0"/>
  </r>
  <r>
    <x v="0"/>
    <x v="132"/>
    <s v="Burritos"/>
    <x v="1056"/>
    <x v="6"/>
    <x v="0"/>
  </r>
  <r>
    <x v="1"/>
    <x v="132"/>
    <s v="Burritos"/>
    <x v="1057"/>
    <x v="6"/>
    <x v="0"/>
  </r>
  <r>
    <x v="0"/>
    <x v="132"/>
    <s v="Drinks"/>
    <x v="1058"/>
    <x v="6"/>
    <x v="0"/>
  </r>
  <r>
    <x v="1"/>
    <x v="132"/>
    <s v="Drinks"/>
    <x v="1059"/>
    <x v="6"/>
    <x v="0"/>
  </r>
  <r>
    <x v="0"/>
    <x v="132"/>
    <s v="Kids menu"/>
    <x v="1060"/>
    <x v="6"/>
    <x v="0"/>
  </r>
  <r>
    <x v="1"/>
    <x v="132"/>
    <s v="Kids menu"/>
    <x v="1061"/>
    <x v="6"/>
    <x v="0"/>
  </r>
  <r>
    <x v="0"/>
    <x v="132"/>
    <s v="Tacos"/>
    <x v="1062"/>
    <x v="6"/>
    <x v="0"/>
  </r>
  <r>
    <x v="1"/>
    <x v="132"/>
    <s v="Tacos"/>
    <x v="1063"/>
    <x v="6"/>
    <x v="0"/>
  </r>
  <r>
    <x v="0"/>
    <x v="133"/>
    <s v="Burritos"/>
    <x v="1064"/>
    <x v="6"/>
    <x v="0"/>
  </r>
  <r>
    <x v="1"/>
    <x v="133"/>
    <s v="Burritos"/>
    <x v="1065"/>
    <x v="6"/>
    <x v="0"/>
  </r>
  <r>
    <x v="0"/>
    <x v="133"/>
    <s v="Drinks"/>
    <x v="1066"/>
    <x v="6"/>
    <x v="0"/>
  </r>
  <r>
    <x v="1"/>
    <x v="133"/>
    <s v="Drinks"/>
    <x v="1067"/>
    <x v="6"/>
    <x v="0"/>
  </r>
  <r>
    <x v="0"/>
    <x v="133"/>
    <s v="Kids menu"/>
    <x v="1068"/>
    <x v="6"/>
    <x v="0"/>
  </r>
  <r>
    <x v="1"/>
    <x v="133"/>
    <s v="Kids menu"/>
    <x v="1069"/>
    <x v="6"/>
    <x v="0"/>
  </r>
  <r>
    <x v="0"/>
    <x v="133"/>
    <s v="Tacos"/>
    <x v="1070"/>
    <x v="6"/>
    <x v="0"/>
  </r>
  <r>
    <x v="1"/>
    <x v="133"/>
    <s v="Tacos"/>
    <x v="1071"/>
    <x v="6"/>
    <x v="0"/>
  </r>
  <r>
    <x v="0"/>
    <x v="134"/>
    <s v="Burritos"/>
    <x v="1072"/>
    <x v="6"/>
    <x v="0"/>
  </r>
  <r>
    <x v="1"/>
    <x v="134"/>
    <s v="Burritos"/>
    <x v="1073"/>
    <x v="6"/>
    <x v="0"/>
  </r>
  <r>
    <x v="0"/>
    <x v="134"/>
    <s v="Drinks"/>
    <x v="1074"/>
    <x v="6"/>
    <x v="0"/>
  </r>
  <r>
    <x v="1"/>
    <x v="134"/>
    <s v="Drinks"/>
    <x v="1075"/>
    <x v="6"/>
    <x v="0"/>
  </r>
  <r>
    <x v="0"/>
    <x v="134"/>
    <s v="Kids menu"/>
    <x v="1076"/>
    <x v="6"/>
    <x v="0"/>
  </r>
  <r>
    <x v="1"/>
    <x v="134"/>
    <s v="Kids menu"/>
    <x v="1077"/>
    <x v="6"/>
    <x v="0"/>
  </r>
  <r>
    <x v="0"/>
    <x v="134"/>
    <s v="Tacos"/>
    <x v="1078"/>
    <x v="6"/>
    <x v="0"/>
  </r>
  <r>
    <x v="1"/>
    <x v="134"/>
    <s v="Tacos"/>
    <x v="1079"/>
    <x v="6"/>
    <x v="0"/>
  </r>
  <r>
    <x v="0"/>
    <x v="135"/>
    <s v="Burritos"/>
    <x v="1080"/>
    <x v="6"/>
    <x v="0"/>
  </r>
  <r>
    <x v="1"/>
    <x v="135"/>
    <s v="Burritos"/>
    <x v="1081"/>
    <x v="6"/>
    <x v="0"/>
  </r>
  <r>
    <x v="0"/>
    <x v="135"/>
    <s v="Drinks"/>
    <x v="1082"/>
    <x v="6"/>
    <x v="0"/>
  </r>
  <r>
    <x v="1"/>
    <x v="135"/>
    <s v="Drinks"/>
    <x v="1083"/>
    <x v="6"/>
    <x v="0"/>
  </r>
  <r>
    <x v="0"/>
    <x v="135"/>
    <s v="Kids menu"/>
    <x v="1084"/>
    <x v="6"/>
    <x v="0"/>
  </r>
  <r>
    <x v="1"/>
    <x v="135"/>
    <s v="Kids menu"/>
    <x v="1085"/>
    <x v="6"/>
    <x v="0"/>
  </r>
  <r>
    <x v="0"/>
    <x v="135"/>
    <s v="Tacos"/>
    <x v="1086"/>
    <x v="6"/>
    <x v="0"/>
  </r>
  <r>
    <x v="1"/>
    <x v="135"/>
    <s v="Tacos"/>
    <x v="1087"/>
    <x v="6"/>
    <x v="0"/>
  </r>
  <r>
    <x v="0"/>
    <x v="136"/>
    <s v="Burritos"/>
    <x v="1088"/>
    <x v="6"/>
    <x v="0"/>
  </r>
  <r>
    <x v="1"/>
    <x v="136"/>
    <s v="Burritos"/>
    <x v="1089"/>
    <x v="6"/>
    <x v="0"/>
  </r>
  <r>
    <x v="0"/>
    <x v="136"/>
    <s v="Drinks"/>
    <x v="1090"/>
    <x v="6"/>
    <x v="0"/>
  </r>
  <r>
    <x v="1"/>
    <x v="136"/>
    <s v="Drinks"/>
    <x v="1091"/>
    <x v="6"/>
    <x v="0"/>
  </r>
  <r>
    <x v="0"/>
    <x v="136"/>
    <s v="Kids menu"/>
    <x v="1092"/>
    <x v="6"/>
    <x v="0"/>
  </r>
  <r>
    <x v="1"/>
    <x v="136"/>
    <s v="Kids menu"/>
    <x v="1093"/>
    <x v="6"/>
    <x v="0"/>
  </r>
  <r>
    <x v="0"/>
    <x v="136"/>
    <s v="Tacos"/>
    <x v="1094"/>
    <x v="6"/>
    <x v="0"/>
  </r>
  <r>
    <x v="1"/>
    <x v="136"/>
    <s v="Tacos"/>
    <x v="1095"/>
    <x v="6"/>
    <x v="0"/>
  </r>
  <r>
    <x v="0"/>
    <x v="137"/>
    <s v="Burritos"/>
    <x v="1096"/>
    <x v="6"/>
    <x v="0"/>
  </r>
  <r>
    <x v="1"/>
    <x v="137"/>
    <s v="Burritos"/>
    <x v="1097"/>
    <x v="6"/>
    <x v="0"/>
  </r>
  <r>
    <x v="0"/>
    <x v="137"/>
    <s v="Drinks"/>
    <x v="1098"/>
    <x v="6"/>
    <x v="0"/>
  </r>
  <r>
    <x v="1"/>
    <x v="137"/>
    <s v="Drinks"/>
    <x v="1099"/>
    <x v="6"/>
    <x v="0"/>
  </r>
  <r>
    <x v="0"/>
    <x v="137"/>
    <s v="Kids menu"/>
    <x v="1100"/>
    <x v="6"/>
    <x v="0"/>
  </r>
  <r>
    <x v="1"/>
    <x v="137"/>
    <s v="Kids menu"/>
    <x v="1101"/>
    <x v="6"/>
    <x v="0"/>
  </r>
  <r>
    <x v="0"/>
    <x v="137"/>
    <s v="Tacos"/>
    <x v="1102"/>
    <x v="6"/>
    <x v="0"/>
  </r>
  <r>
    <x v="1"/>
    <x v="137"/>
    <s v="Tacos"/>
    <x v="1103"/>
    <x v="6"/>
    <x v="0"/>
  </r>
  <r>
    <x v="0"/>
    <x v="138"/>
    <s v="Burritos"/>
    <x v="1104"/>
    <x v="6"/>
    <x v="0"/>
  </r>
  <r>
    <x v="1"/>
    <x v="138"/>
    <s v="Burritos"/>
    <x v="1105"/>
    <x v="6"/>
    <x v="0"/>
  </r>
  <r>
    <x v="0"/>
    <x v="138"/>
    <s v="Drinks"/>
    <x v="1106"/>
    <x v="6"/>
    <x v="0"/>
  </r>
  <r>
    <x v="1"/>
    <x v="138"/>
    <s v="Drinks"/>
    <x v="1107"/>
    <x v="6"/>
    <x v="0"/>
  </r>
  <r>
    <x v="0"/>
    <x v="138"/>
    <s v="Kids menu"/>
    <x v="1108"/>
    <x v="6"/>
    <x v="0"/>
  </r>
  <r>
    <x v="1"/>
    <x v="138"/>
    <s v="Kids menu"/>
    <x v="1109"/>
    <x v="6"/>
    <x v="0"/>
  </r>
  <r>
    <x v="0"/>
    <x v="138"/>
    <s v="Tacos"/>
    <x v="1110"/>
    <x v="6"/>
    <x v="0"/>
  </r>
  <r>
    <x v="1"/>
    <x v="138"/>
    <s v="Tacos"/>
    <x v="1111"/>
    <x v="6"/>
    <x v="0"/>
  </r>
  <r>
    <x v="0"/>
    <x v="139"/>
    <s v="Burritos"/>
    <x v="1112"/>
    <x v="6"/>
    <x v="0"/>
  </r>
  <r>
    <x v="1"/>
    <x v="139"/>
    <s v="Burritos"/>
    <x v="1113"/>
    <x v="6"/>
    <x v="0"/>
  </r>
  <r>
    <x v="0"/>
    <x v="139"/>
    <s v="Drinks"/>
    <x v="1114"/>
    <x v="6"/>
    <x v="0"/>
  </r>
  <r>
    <x v="1"/>
    <x v="139"/>
    <s v="Drinks"/>
    <x v="1115"/>
    <x v="6"/>
    <x v="0"/>
  </r>
  <r>
    <x v="0"/>
    <x v="139"/>
    <s v="Kids menu"/>
    <x v="1116"/>
    <x v="6"/>
    <x v="0"/>
  </r>
  <r>
    <x v="1"/>
    <x v="139"/>
    <s v="Kids menu"/>
    <x v="1117"/>
    <x v="6"/>
    <x v="0"/>
  </r>
  <r>
    <x v="0"/>
    <x v="139"/>
    <s v="Tacos"/>
    <x v="1118"/>
    <x v="6"/>
    <x v="0"/>
  </r>
  <r>
    <x v="1"/>
    <x v="139"/>
    <s v="Tacos"/>
    <x v="1119"/>
    <x v="6"/>
    <x v="0"/>
  </r>
  <r>
    <x v="0"/>
    <x v="140"/>
    <s v="Burritos"/>
    <x v="1120"/>
    <x v="6"/>
    <x v="0"/>
  </r>
  <r>
    <x v="1"/>
    <x v="140"/>
    <s v="Burritos"/>
    <x v="1121"/>
    <x v="6"/>
    <x v="0"/>
  </r>
  <r>
    <x v="0"/>
    <x v="140"/>
    <s v="Drinks"/>
    <x v="1122"/>
    <x v="6"/>
    <x v="0"/>
  </r>
  <r>
    <x v="1"/>
    <x v="140"/>
    <s v="Drinks"/>
    <x v="1123"/>
    <x v="6"/>
    <x v="0"/>
  </r>
  <r>
    <x v="0"/>
    <x v="140"/>
    <s v="Kids menu"/>
    <x v="1124"/>
    <x v="6"/>
    <x v="0"/>
  </r>
  <r>
    <x v="1"/>
    <x v="140"/>
    <s v="Kids menu"/>
    <x v="1125"/>
    <x v="6"/>
    <x v="0"/>
  </r>
  <r>
    <x v="0"/>
    <x v="140"/>
    <s v="Tacos"/>
    <x v="1126"/>
    <x v="6"/>
    <x v="0"/>
  </r>
  <r>
    <x v="1"/>
    <x v="140"/>
    <s v="Tacos"/>
    <x v="1127"/>
    <x v="6"/>
    <x v="0"/>
  </r>
  <r>
    <x v="0"/>
    <x v="141"/>
    <s v="Burritos"/>
    <x v="1128"/>
    <x v="6"/>
    <x v="0"/>
  </r>
  <r>
    <x v="1"/>
    <x v="141"/>
    <s v="Burritos"/>
    <x v="1129"/>
    <x v="6"/>
    <x v="0"/>
  </r>
  <r>
    <x v="0"/>
    <x v="141"/>
    <s v="Drinks"/>
    <x v="1130"/>
    <x v="6"/>
    <x v="0"/>
  </r>
  <r>
    <x v="1"/>
    <x v="141"/>
    <s v="Drinks"/>
    <x v="1131"/>
    <x v="6"/>
    <x v="0"/>
  </r>
  <r>
    <x v="0"/>
    <x v="141"/>
    <s v="Kids menu"/>
    <x v="1132"/>
    <x v="6"/>
    <x v="0"/>
  </r>
  <r>
    <x v="1"/>
    <x v="141"/>
    <s v="Kids menu"/>
    <x v="1133"/>
    <x v="6"/>
    <x v="0"/>
  </r>
  <r>
    <x v="0"/>
    <x v="141"/>
    <s v="Tacos"/>
    <x v="1134"/>
    <x v="6"/>
    <x v="0"/>
  </r>
  <r>
    <x v="1"/>
    <x v="141"/>
    <s v="Tacos"/>
    <x v="1135"/>
    <x v="6"/>
    <x v="0"/>
  </r>
  <r>
    <x v="0"/>
    <x v="142"/>
    <s v="Burritos"/>
    <x v="1136"/>
    <x v="6"/>
    <x v="0"/>
  </r>
  <r>
    <x v="1"/>
    <x v="142"/>
    <s v="Burritos"/>
    <x v="1137"/>
    <x v="6"/>
    <x v="0"/>
  </r>
  <r>
    <x v="0"/>
    <x v="142"/>
    <s v="Drinks"/>
    <x v="1138"/>
    <x v="6"/>
    <x v="0"/>
  </r>
  <r>
    <x v="1"/>
    <x v="142"/>
    <s v="Drinks"/>
    <x v="1139"/>
    <x v="6"/>
    <x v="0"/>
  </r>
  <r>
    <x v="0"/>
    <x v="142"/>
    <s v="Kids menu"/>
    <x v="1140"/>
    <x v="6"/>
    <x v="0"/>
  </r>
  <r>
    <x v="1"/>
    <x v="142"/>
    <s v="Kids menu"/>
    <x v="1141"/>
    <x v="6"/>
    <x v="0"/>
  </r>
  <r>
    <x v="0"/>
    <x v="142"/>
    <s v="Tacos"/>
    <x v="1142"/>
    <x v="6"/>
    <x v="0"/>
  </r>
  <r>
    <x v="1"/>
    <x v="142"/>
    <s v="Tacos"/>
    <x v="1143"/>
    <x v="6"/>
    <x v="0"/>
  </r>
  <r>
    <x v="0"/>
    <x v="143"/>
    <s v="Burritos"/>
    <x v="1144"/>
    <x v="6"/>
    <x v="0"/>
  </r>
  <r>
    <x v="1"/>
    <x v="143"/>
    <s v="Burritos"/>
    <x v="1145"/>
    <x v="6"/>
    <x v="0"/>
  </r>
  <r>
    <x v="0"/>
    <x v="143"/>
    <s v="Drinks"/>
    <x v="1146"/>
    <x v="6"/>
    <x v="0"/>
  </r>
  <r>
    <x v="1"/>
    <x v="143"/>
    <s v="Drinks"/>
    <x v="1147"/>
    <x v="6"/>
    <x v="0"/>
  </r>
  <r>
    <x v="0"/>
    <x v="143"/>
    <s v="Kids menu"/>
    <x v="1148"/>
    <x v="6"/>
    <x v="0"/>
  </r>
  <r>
    <x v="1"/>
    <x v="143"/>
    <s v="Kids menu"/>
    <x v="1149"/>
    <x v="6"/>
    <x v="0"/>
  </r>
  <r>
    <x v="0"/>
    <x v="143"/>
    <s v="Tacos"/>
    <x v="1150"/>
    <x v="6"/>
    <x v="0"/>
  </r>
  <r>
    <x v="1"/>
    <x v="143"/>
    <s v="Tacos"/>
    <x v="1151"/>
    <x v="6"/>
    <x v="0"/>
  </r>
  <r>
    <x v="0"/>
    <x v="144"/>
    <s v="Burritos"/>
    <x v="1152"/>
    <x v="6"/>
    <x v="0"/>
  </r>
  <r>
    <x v="1"/>
    <x v="144"/>
    <s v="Burritos"/>
    <x v="1153"/>
    <x v="6"/>
    <x v="0"/>
  </r>
  <r>
    <x v="0"/>
    <x v="144"/>
    <s v="Drinks"/>
    <x v="1154"/>
    <x v="6"/>
    <x v="0"/>
  </r>
  <r>
    <x v="1"/>
    <x v="144"/>
    <s v="Drinks"/>
    <x v="1155"/>
    <x v="6"/>
    <x v="0"/>
  </r>
  <r>
    <x v="0"/>
    <x v="144"/>
    <s v="Kids menu"/>
    <x v="1156"/>
    <x v="6"/>
    <x v="0"/>
  </r>
  <r>
    <x v="1"/>
    <x v="144"/>
    <s v="Kids menu"/>
    <x v="1157"/>
    <x v="6"/>
    <x v="0"/>
  </r>
  <r>
    <x v="0"/>
    <x v="144"/>
    <s v="Tacos"/>
    <x v="1158"/>
    <x v="6"/>
    <x v="0"/>
  </r>
  <r>
    <x v="1"/>
    <x v="144"/>
    <s v="Tacos"/>
    <x v="1159"/>
    <x v="6"/>
    <x v="0"/>
  </r>
  <r>
    <x v="0"/>
    <x v="145"/>
    <s v="Burritos"/>
    <x v="1160"/>
    <x v="6"/>
    <x v="0"/>
  </r>
  <r>
    <x v="1"/>
    <x v="145"/>
    <s v="Burritos"/>
    <x v="1161"/>
    <x v="6"/>
    <x v="0"/>
  </r>
  <r>
    <x v="0"/>
    <x v="145"/>
    <s v="Drinks"/>
    <x v="1162"/>
    <x v="6"/>
    <x v="0"/>
  </r>
  <r>
    <x v="1"/>
    <x v="145"/>
    <s v="Drinks"/>
    <x v="1163"/>
    <x v="6"/>
    <x v="0"/>
  </r>
  <r>
    <x v="0"/>
    <x v="145"/>
    <s v="Kids menu"/>
    <x v="1164"/>
    <x v="6"/>
    <x v="0"/>
  </r>
  <r>
    <x v="1"/>
    <x v="145"/>
    <s v="Kids menu"/>
    <x v="1165"/>
    <x v="6"/>
    <x v="0"/>
  </r>
  <r>
    <x v="0"/>
    <x v="145"/>
    <s v="Tacos"/>
    <x v="1166"/>
    <x v="6"/>
    <x v="0"/>
  </r>
  <r>
    <x v="1"/>
    <x v="145"/>
    <s v="Tacos"/>
    <x v="1167"/>
    <x v="6"/>
    <x v="0"/>
  </r>
  <r>
    <x v="0"/>
    <x v="146"/>
    <s v="Burritos"/>
    <x v="1168"/>
    <x v="6"/>
    <x v="0"/>
  </r>
  <r>
    <x v="1"/>
    <x v="146"/>
    <s v="Burritos"/>
    <x v="1169"/>
    <x v="6"/>
    <x v="0"/>
  </r>
  <r>
    <x v="0"/>
    <x v="146"/>
    <s v="Drinks"/>
    <x v="1170"/>
    <x v="6"/>
    <x v="0"/>
  </r>
  <r>
    <x v="1"/>
    <x v="146"/>
    <s v="Drinks"/>
    <x v="1171"/>
    <x v="6"/>
    <x v="0"/>
  </r>
  <r>
    <x v="0"/>
    <x v="146"/>
    <s v="Kids menu"/>
    <x v="1172"/>
    <x v="6"/>
    <x v="0"/>
  </r>
  <r>
    <x v="1"/>
    <x v="146"/>
    <s v="Kids menu"/>
    <x v="1173"/>
    <x v="6"/>
    <x v="0"/>
  </r>
  <r>
    <x v="0"/>
    <x v="146"/>
    <s v="Tacos"/>
    <x v="1174"/>
    <x v="6"/>
    <x v="0"/>
  </r>
  <r>
    <x v="1"/>
    <x v="146"/>
    <s v="Tacos"/>
    <x v="1175"/>
    <x v="6"/>
    <x v="0"/>
  </r>
  <r>
    <x v="0"/>
    <x v="147"/>
    <s v="Burritos"/>
    <x v="1176"/>
    <x v="6"/>
    <x v="0"/>
  </r>
  <r>
    <x v="1"/>
    <x v="147"/>
    <s v="Burritos"/>
    <x v="1177"/>
    <x v="6"/>
    <x v="0"/>
  </r>
  <r>
    <x v="0"/>
    <x v="147"/>
    <s v="Drinks"/>
    <x v="1178"/>
    <x v="6"/>
    <x v="0"/>
  </r>
  <r>
    <x v="1"/>
    <x v="147"/>
    <s v="Drinks"/>
    <x v="1179"/>
    <x v="6"/>
    <x v="0"/>
  </r>
  <r>
    <x v="0"/>
    <x v="147"/>
    <s v="Kids menu"/>
    <x v="1180"/>
    <x v="6"/>
    <x v="0"/>
  </r>
  <r>
    <x v="1"/>
    <x v="147"/>
    <s v="Kids menu"/>
    <x v="1181"/>
    <x v="6"/>
    <x v="0"/>
  </r>
  <r>
    <x v="0"/>
    <x v="147"/>
    <s v="Tacos"/>
    <x v="1182"/>
    <x v="6"/>
    <x v="0"/>
  </r>
  <r>
    <x v="1"/>
    <x v="147"/>
    <s v="Tacos"/>
    <x v="1183"/>
    <x v="6"/>
    <x v="0"/>
  </r>
  <r>
    <x v="0"/>
    <x v="148"/>
    <s v="Burritos"/>
    <x v="1184"/>
    <x v="6"/>
    <x v="0"/>
  </r>
  <r>
    <x v="1"/>
    <x v="148"/>
    <s v="Burritos"/>
    <x v="1185"/>
    <x v="6"/>
    <x v="0"/>
  </r>
  <r>
    <x v="0"/>
    <x v="148"/>
    <s v="Drinks"/>
    <x v="1186"/>
    <x v="6"/>
    <x v="0"/>
  </r>
  <r>
    <x v="1"/>
    <x v="148"/>
    <s v="Drinks"/>
    <x v="1187"/>
    <x v="6"/>
    <x v="0"/>
  </r>
  <r>
    <x v="0"/>
    <x v="148"/>
    <s v="Kids menu"/>
    <x v="1188"/>
    <x v="6"/>
    <x v="0"/>
  </r>
  <r>
    <x v="1"/>
    <x v="148"/>
    <s v="Kids menu"/>
    <x v="1189"/>
    <x v="6"/>
    <x v="0"/>
  </r>
  <r>
    <x v="0"/>
    <x v="148"/>
    <s v="Tacos"/>
    <x v="1190"/>
    <x v="6"/>
    <x v="0"/>
  </r>
  <r>
    <x v="1"/>
    <x v="148"/>
    <s v="Tacos"/>
    <x v="1191"/>
    <x v="6"/>
    <x v="0"/>
  </r>
  <r>
    <x v="0"/>
    <x v="149"/>
    <s v="Burritos"/>
    <x v="1192"/>
    <x v="6"/>
    <x v="0"/>
  </r>
  <r>
    <x v="1"/>
    <x v="149"/>
    <s v="Burritos"/>
    <x v="1193"/>
    <x v="6"/>
    <x v="0"/>
  </r>
  <r>
    <x v="0"/>
    <x v="149"/>
    <s v="Drinks"/>
    <x v="1194"/>
    <x v="6"/>
    <x v="0"/>
  </r>
  <r>
    <x v="1"/>
    <x v="149"/>
    <s v="Drinks"/>
    <x v="1195"/>
    <x v="6"/>
    <x v="0"/>
  </r>
  <r>
    <x v="0"/>
    <x v="149"/>
    <s v="Kids menu"/>
    <x v="1196"/>
    <x v="6"/>
    <x v="0"/>
  </r>
  <r>
    <x v="1"/>
    <x v="149"/>
    <s v="Kids menu"/>
    <x v="1197"/>
    <x v="6"/>
    <x v="0"/>
  </r>
  <r>
    <x v="0"/>
    <x v="149"/>
    <s v="Tacos"/>
    <x v="1198"/>
    <x v="6"/>
    <x v="0"/>
  </r>
  <r>
    <x v="1"/>
    <x v="149"/>
    <s v="Tacos"/>
    <x v="1199"/>
    <x v="6"/>
    <x v="0"/>
  </r>
  <r>
    <x v="0"/>
    <x v="150"/>
    <s v="Burritos"/>
    <x v="1200"/>
    <x v="6"/>
    <x v="0"/>
  </r>
  <r>
    <x v="1"/>
    <x v="150"/>
    <s v="Burritos"/>
    <x v="1201"/>
    <x v="6"/>
    <x v="0"/>
  </r>
  <r>
    <x v="0"/>
    <x v="150"/>
    <s v="Drinks"/>
    <x v="1202"/>
    <x v="6"/>
    <x v="0"/>
  </r>
  <r>
    <x v="1"/>
    <x v="150"/>
    <s v="Drinks"/>
    <x v="1203"/>
    <x v="6"/>
    <x v="0"/>
  </r>
  <r>
    <x v="0"/>
    <x v="150"/>
    <s v="Kids menu"/>
    <x v="1204"/>
    <x v="6"/>
    <x v="0"/>
  </r>
  <r>
    <x v="1"/>
    <x v="150"/>
    <s v="Kids menu"/>
    <x v="1205"/>
    <x v="6"/>
    <x v="0"/>
  </r>
  <r>
    <x v="0"/>
    <x v="150"/>
    <s v="Tacos"/>
    <x v="1206"/>
    <x v="6"/>
    <x v="0"/>
  </r>
  <r>
    <x v="1"/>
    <x v="150"/>
    <s v="Tacos"/>
    <x v="1207"/>
    <x v="6"/>
    <x v="0"/>
  </r>
  <r>
    <x v="0"/>
    <x v="151"/>
    <s v="Burritos"/>
    <x v="1208"/>
    <x v="6"/>
    <x v="0"/>
  </r>
  <r>
    <x v="1"/>
    <x v="151"/>
    <s v="Burritos"/>
    <x v="1209"/>
    <x v="6"/>
    <x v="0"/>
  </r>
  <r>
    <x v="0"/>
    <x v="151"/>
    <s v="Drinks"/>
    <x v="1210"/>
    <x v="6"/>
    <x v="0"/>
  </r>
  <r>
    <x v="1"/>
    <x v="151"/>
    <s v="Drinks"/>
    <x v="1211"/>
    <x v="6"/>
    <x v="0"/>
  </r>
  <r>
    <x v="0"/>
    <x v="151"/>
    <s v="Kids menu"/>
    <x v="1212"/>
    <x v="6"/>
    <x v="0"/>
  </r>
  <r>
    <x v="1"/>
    <x v="151"/>
    <s v="Kids menu"/>
    <x v="1213"/>
    <x v="6"/>
    <x v="0"/>
  </r>
  <r>
    <x v="0"/>
    <x v="151"/>
    <s v="Tacos"/>
    <x v="1214"/>
    <x v="6"/>
    <x v="0"/>
  </r>
  <r>
    <x v="1"/>
    <x v="151"/>
    <s v="Tacos"/>
    <x v="1215"/>
    <x v="6"/>
    <x v="0"/>
  </r>
  <r>
    <x v="0"/>
    <x v="152"/>
    <s v="Burritos"/>
    <x v="1216"/>
    <x v="6"/>
    <x v="0"/>
  </r>
  <r>
    <x v="1"/>
    <x v="152"/>
    <s v="Burritos"/>
    <x v="1217"/>
    <x v="6"/>
    <x v="0"/>
  </r>
  <r>
    <x v="0"/>
    <x v="152"/>
    <s v="Drinks"/>
    <x v="1218"/>
    <x v="6"/>
    <x v="0"/>
  </r>
  <r>
    <x v="1"/>
    <x v="152"/>
    <s v="Drinks"/>
    <x v="1219"/>
    <x v="6"/>
    <x v="0"/>
  </r>
  <r>
    <x v="0"/>
    <x v="152"/>
    <s v="Kids menu"/>
    <x v="1220"/>
    <x v="6"/>
    <x v="0"/>
  </r>
  <r>
    <x v="1"/>
    <x v="152"/>
    <s v="Kids menu"/>
    <x v="1221"/>
    <x v="6"/>
    <x v="0"/>
  </r>
  <r>
    <x v="0"/>
    <x v="152"/>
    <s v="Tacos"/>
    <x v="1222"/>
    <x v="6"/>
    <x v="0"/>
  </r>
  <r>
    <x v="1"/>
    <x v="152"/>
    <s v="Tacos"/>
    <x v="1223"/>
    <x v="6"/>
    <x v="0"/>
  </r>
  <r>
    <x v="0"/>
    <x v="153"/>
    <s v="Burritos"/>
    <x v="1224"/>
    <x v="6"/>
    <x v="0"/>
  </r>
  <r>
    <x v="1"/>
    <x v="153"/>
    <s v="Burritos"/>
    <x v="1225"/>
    <x v="6"/>
    <x v="0"/>
  </r>
  <r>
    <x v="0"/>
    <x v="153"/>
    <s v="Drinks"/>
    <x v="1226"/>
    <x v="6"/>
    <x v="0"/>
  </r>
  <r>
    <x v="1"/>
    <x v="153"/>
    <s v="Drinks"/>
    <x v="1227"/>
    <x v="6"/>
    <x v="0"/>
  </r>
  <r>
    <x v="0"/>
    <x v="153"/>
    <s v="Kids menu"/>
    <x v="1228"/>
    <x v="6"/>
    <x v="0"/>
  </r>
  <r>
    <x v="1"/>
    <x v="153"/>
    <s v="Kids menu"/>
    <x v="1229"/>
    <x v="6"/>
    <x v="0"/>
  </r>
  <r>
    <x v="0"/>
    <x v="153"/>
    <s v="Tacos"/>
    <x v="1230"/>
    <x v="6"/>
    <x v="0"/>
  </r>
  <r>
    <x v="1"/>
    <x v="153"/>
    <s v="Tacos"/>
    <x v="1231"/>
    <x v="6"/>
    <x v="0"/>
  </r>
  <r>
    <x v="0"/>
    <x v="154"/>
    <s v="Burritos"/>
    <x v="1232"/>
    <x v="6"/>
    <x v="0"/>
  </r>
  <r>
    <x v="1"/>
    <x v="154"/>
    <s v="Burritos"/>
    <x v="1233"/>
    <x v="6"/>
    <x v="0"/>
  </r>
  <r>
    <x v="0"/>
    <x v="154"/>
    <s v="Drinks"/>
    <x v="1234"/>
    <x v="6"/>
    <x v="0"/>
  </r>
  <r>
    <x v="1"/>
    <x v="154"/>
    <s v="Drinks"/>
    <x v="1235"/>
    <x v="6"/>
    <x v="0"/>
  </r>
  <r>
    <x v="0"/>
    <x v="154"/>
    <s v="Kids menu"/>
    <x v="1236"/>
    <x v="6"/>
    <x v="0"/>
  </r>
  <r>
    <x v="1"/>
    <x v="154"/>
    <s v="Kids menu"/>
    <x v="1237"/>
    <x v="6"/>
    <x v="0"/>
  </r>
  <r>
    <x v="0"/>
    <x v="154"/>
    <s v="Tacos"/>
    <x v="1238"/>
    <x v="6"/>
    <x v="0"/>
  </r>
  <r>
    <x v="1"/>
    <x v="154"/>
    <s v="Tacos"/>
    <x v="1239"/>
    <x v="6"/>
    <x v="0"/>
  </r>
  <r>
    <x v="0"/>
    <x v="155"/>
    <s v="Burritos"/>
    <x v="1240"/>
    <x v="6"/>
    <x v="0"/>
  </r>
  <r>
    <x v="1"/>
    <x v="155"/>
    <s v="Burritos"/>
    <x v="1241"/>
    <x v="6"/>
    <x v="0"/>
  </r>
  <r>
    <x v="0"/>
    <x v="155"/>
    <s v="Drinks"/>
    <x v="1242"/>
    <x v="6"/>
    <x v="0"/>
  </r>
  <r>
    <x v="1"/>
    <x v="155"/>
    <s v="Drinks"/>
    <x v="1243"/>
    <x v="6"/>
    <x v="0"/>
  </r>
  <r>
    <x v="0"/>
    <x v="155"/>
    <s v="Kids menu"/>
    <x v="1244"/>
    <x v="6"/>
    <x v="0"/>
  </r>
  <r>
    <x v="1"/>
    <x v="155"/>
    <s v="Kids menu"/>
    <x v="1245"/>
    <x v="6"/>
    <x v="0"/>
  </r>
  <r>
    <x v="0"/>
    <x v="155"/>
    <s v="Tacos"/>
    <x v="1246"/>
    <x v="6"/>
    <x v="0"/>
  </r>
  <r>
    <x v="1"/>
    <x v="155"/>
    <s v="Tacos"/>
    <x v="1247"/>
    <x v="6"/>
    <x v="0"/>
  </r>
  <r>
    <x v="0"/>
    <x v="156"/>
    <s v="Burritos"/>
    <x v="1248"/>
    <x v="6"/>
    <x v="0"/>
  </r>
  <r>
    <x v="1"/>
    <x v="156"/>
    <s v="Burritos"/>
    <x v="1249"/>
    <x v="6"/>
    <x v="0"/>
  </r>
  <r>
    <x v="0"/>
    <x v="156"/>
    <s v="Drinks"/>
    <x v="1250"/>
    <x v="6"/>
    <x v="0"/>
  </r>
  <r>
    <x v="1"/>
    <x v="156"/>
    <s v="Drinks"/>
    <x v="1251"/>
    <x v="6"/>
    <x v="0"/>
  </r>
  <r>
    <x v="0"/>
    <x v="156"/>
    <s v="Kids menu"/>
    <x v="1252"/>
    <x v="6"/>
    <x v="0"/>
  </r>
  <r>
    <x v="1"/>
    <x v="156"/>
    <s v="Kids menu"/>
    <x v="1253"/>
    <x v="6"/>
    <x v="0"/>
  </r>
  <r>
    <x v="0"/>
    <x v="156"/>
    <s v="Tacos"/>
    <x v="1254"/>
    <x v="6"/>
    <x v="0"/>
  </r>
  <r>
    <x v="1"/>
    <x v="156"/>
    <s v="Tacos"/>
    <x v="1255"/>
    <x v="6"/>
    <x v="0"/>
  </r>
  <r>
    <x v="0"/>
    <x v="157"/>
    <s v="Burritos"/>
    <x v="1256"/>
    <x v="6"/>
    <x v="0"/>
  </r>
  <r>
    <x v="1"/>
    <x v="157"/>
    <s v="Burritos"/>
    <x v="1257"/>
    <x v="6"/>
    <x v="0"/>
  </r>
  <r>
    <x v="0"/>
    <x v="157"/>
    <s v="Drinks"/>
    <x v="1258"/>
    <x v="6"/>
    <x v="0"/>
  </r>
  <r>
    <x v="1"/>
    <x v="157"/>
    <s v="Drinks"/>
    <x v="1259"/>
    <x v="6"/>
    <x v="0"/>
  </r>
  <r>
    <x v="0"/>
    <x v="157"/>
    <s v="Kids menu"/>
    <x v="1260"/>
    <x v="6"/>
    <x v="0"/>
  </r>
  <r>
    <x v="1"/>
    <x v="157"/>
    <s v="Kids menu"/>
    <x v="1261"/>
    <x v="6"/>
    <x v="0"/>
  </r>
  <r>
    <x v="0"/>
    <x v="157"/>
    <s v="Tacos"/>
    <x v="1262"/>
    <x v="6"/>
    <x v="0"/>
  </r>
  <r>
    <x v="1"/>
    <x v="157"/>
    <s v="Tacos"/>
    <x v="1263"/>
    <x v="6"/>
    <x v="0"/>
  </r>
  <r>
    <x v="0"/>
    <x v="158"/>
    <s v="Burritos"/>
    <x v="1264"/>
    <x v="6"/>
    <x v="0"/>
  </r>
  <r>
    <x v="1"/>
    <x v="158"/>
    <s v="Burritos"/>
    <x v="1265"/>
    <x v="6"/>
    <x v="0"/>
  </r>
  <r>
    <x v="0"/>
    <x v="158"/>
    <s v="Drinks"/>
    <x v="1266"/>
    <x v="6"/>
    <x v="0"/>
  </r>
  <r>
    <x v="1"/>
    <x v="158"/>
    <s v="Drinks"/>
    <x v="1267"/>
    <x v="6"/>
    <x v="0"/>
  </r>
  <r>
    <x v="0"/>
    <x v="158"/>
    <s v="Kids menu"/>
    <x v="1268"/>
    <x v="6"/>
    <x v="0"/>
  </r>
  <r>
    <x v="1"/>
    <x v="158"/>
    <s v="Kids menu"/>
    <x v="1269"/>
    <x v="6"/>
    <x v="0"/>
  </r>
  <r>
    <x v="0"/>
    <x v="158"/>
    <s v="Tacos"/>
    <x v="1270"/>
    <x v="6"/>
    <x v="0"/>
  </r>
  <r>
    <x v="1"/>
    <x v="158"/>
    <s v="Tacos"/>
    <x v="1271"/>
    <x v="6"/>
    <x v="0"/>
  </r>
  <r>
    <x v="0"/>
    <x v="159"/>
    <s v="Burritos"/>
    <x v="1272"/>
    <x v="6"/>
    <x v="0"/>
  </r>
  <r>
    <x v="1"/>
    <x v="159"/>
    <s v="Burritos"/>
    <x v="1273"/>
    <x v="6"/>
    <x v="0"/>
  </r>
  <r>
    <x v="0"/>
    <x v="159"/>
    <s v="Drinks"/>
    <x v="1274"/>
    <x v="6"/>
    <x v="0"/>
  </r>
  <r>
    <x v="1"/>
    <x v="159"/>
    <s v="Drinks"/>
    <x v="1275"/>
    <x v="6"/>
    <x v="0"/>
  </r>
  <r>
    <x v="0"/>
    <x v="159"/>
    <s v="Kids menu"/>
    <x v="1276"/>
    <x v="6"/>
    <x v="0"/>
  </r>
  <r>
    <x v="1"/>
    <x v="159"/>
    <s v="Kids menu"/>
    <x v="1277"/>
    <x v="6"/>
    <x v="0"/>
  </r>
  <r>
    <x v="0"/>
    <x v="159"/>
    <s v="Tacos"/>
    <x v="1278"/>
    <x v="6"/>
    <x v="0"/>
  </r>
  <r>
    <x v="1"/>
    <x v="159"/>
    <s v="Tacos"/>
    <x v="1279"/>
    <x v="6"/>
    <x v="0"/>
  </r>
  <r>
    <x v="0"/>
    <x v="160"/>
    <s v="Burritos"/>
    <x v="1280"/>
    <x v="6"/>
    <x v="0"/>
  </r>
  <r>
    <x v="1"/>
    <x v="160"/>
    <s v="Burritos"/>
    <x v="1281"/>
    <x v="6"/>
    <x v="0"/>
  </r>
  <r>
    <x v="0"/>
    <x v="160"/>
    <s v="Drinks"/>
    <x v="1282"/>
    <x v="6"/>
    <x v="0"/>
  </r>
  <r>
    <x v="1"/>
    <x v="160"/>
    <s v="Drinks"/>
    <x v="1283"/>
    <x v="6"/>
    <x v="0"/>
  </r>
  <r>
    <x v="0"/>
    <x v="160"/>
    <s v="Kids menu"/>
    <x v="1284"/>
    <x v="6"/>
    <x v="0"/>
  </r>
  <r>
    <x v="1"/>
    <x v="160"/>
    <s v="Kids menu"/>
    <x v="1285"/>
    <x v="6"/>
    <x v="0"/>
  </r>
  <r>
    <x v="0"/>
    <x v="160"/>
    <s v="Tacos"/>
    <x v="1286"/>
    <x v="6"/>
    <x v="0"/>
  </r>
  <r>
    <x v="1"/>
    <x v="160"/>
    <s v="Tacos"/>
    <x v="1287"/>
    <x v="6"/>
    <x v="0"/>
  </r>
  <r>
    <x v="0"/>
    <x v="161"/>
    <s v="Burritos"/>
    <x v="1288"/>
    <x v="6"/>
    <x v="0"/>
  </r>
  <r>
    <x v="1"/>
    <x v="161"/>
    <s v="Burritos"/>
    <x v="1289"/>
    <x v="6"/>
    <x v="0"/>
  </r>
  <r>
    <x v="0"/>
    <x v="161"/>
    <s v="Drinks"/>
    <x v="1290"/>
    <x v="6"/>
    <x v="0"/>
  </r>
  <r>
    <x v="1"/>
    <x v="161"/>
    <s v="Drinks"/>
    <x v="1291"/>
    <x v="6"/>
    <x v="0"/>
  </r>
  <r>
    <x v="0"/>
    <x v="161"/>
    <s v="Kids menu"/>
    <x v="1292"/>
    <x v="6"/>
    <x v="0"/>
  </r>
  <r>
    <x v="1"/>
    <x v="161"/>
    <s v="Kids menu"/>
    <x v="1293"/>
    <x v="6"/>
    <x v="0"/>
  </r>
  <r>
    <x v="0"/>
    <x v="161"/>
    <s v="Tacos"/>
    <x v="1294"/>
    <x v="6"/>
    <x v="0"/>
  </r>
  <r>
    <x v="1"/>
    <x v="161"/>
    <s v="Tacos"/>
    <x v="1295"/>
    <x v="6"/>
    <x v="0"/>
  </r>
  <r>
    <x v="0"/>
    <x v="162"/>
    <s v="Burritos"/>
    <x v="1296"/>
    <x v="6"/>
    <x v="0"/>
  </r>
  <r>
    <x v="1"/>
    <x v="162"/>
    <s v="Burritos"/>
    <x v="1297"/>
    <x v="6"/>
    <x v="0"/>
  </r>
  <r>
    <x v="0"/>
    <x v="162"/>
    <s v="Drinks"/>
    <x v="1298"/>
    <x v="6"/>
    <x v="0"/>
  </r>
  <r>
    <x v="1"/>
    <x v="162"/>
    <s v="Drinks"/>
    <x v="1299"/>
    <x v="6"/>
    <x v="0"/>
  </r>
  <r>
    <x v="0"/>
    <x v="162"/>
    <s v="Kids menu"/>
    <x v="1300"/>
    <x v="6"/>
    <x v="0"/>
  </r>
  <r>
    <x v="1"/>
    <x v="162"/>
    <s v="Kids menu"/>
    <x v="1301"/>
    <x v="6"/>
    <x v="0"/>
  </r>
  <r>
    <x v="0"/>
    <x v="162"/>
    <s v="Tacos"/>
    <x v="1302"/>
    <x v="6"/>
    <x v="0"/>
  </r>
  <r>
    <x v="1"/>
    <x v="162"/>
    <s v="Tacos"/>
    <x v="1303"/>
    <x v="6"/>
    <x v="0"/>
  </r>
  <r>
    <x v="0"/>
    <x v="163"/>
    <s v="Burritos"/>
    <x v="1304"/>
    <x v="6"/>
    <x v="0"/>
  </r>
  <r>
    <x v="1"/>
    <x v="163"/>
    <s v="Burritos"/>
    <x v="1305"/>
    <x v="6"/>
    <x v="0"/>
  </r>
  <r>
    <x v="0"/>
    <x v="163"/>
    <s v="Drinks"/>
    <x v="1306"/>
    <x v="6"/>
    <x v="0"/>
  </r>
  <r>
    <x v="1"/>
    <x v="163"/>
    <s v="Drinks"/>
    <x v="1307"/>
    <x v="6"/>
    <x v="0"/>
  </r>
  <r>
    <x v="0"/>
    <x v="163"/>
    <s v="Kids menu"/>
    <x v="1308"/>
    <x v="6"/>
    <x v="0"/>
  </r>
  <r>
    <x v="1"/>
    <x v="163"/>
    <s v="Kids menu"/>
    <x v="1309"/>
    <x v="6"/>
    <x v="0"/>
  </r>
  <r>
    <x v="0"/>
    <x v="163"/>
    <s v="Tacos"/>
    <x v="1310"/>
    <x v="6"/>
    <x v="0"/>
  </r>
  <r>
    <x v="1"/>
    <x v="163"/>
    <s v="Tacos"/>
    <x v="1311"/>
    <x v="6"/>
    <x v="0"/>
  </r>
  <r>
    <x v="0"/>
    <x v="164"/>
    <s v="Burritos"/>
    <x v="1312"/>
    <x v="6"/>
    <x v="0"/>
  </r>
  <r>
    <x v="1"/>
    <x v="164"/>
    <s v="Burritos"/>
    <x v="1313"/>
    <x v="6"/>
    <x v="0"/>
  </r>
  <r>
    <x v="0"/>
    <x v="164"/>
    <s v="Drinks"/>
    <x v="1314"/>
    <x v="6"/>
    <x v="0"/>
  </r>
  <r>
    <x v="1"/>
    <x v="164"/>
    <s v="Drinks"/>
    <x v="1315"/>
    <x v="6"/>
    <x v="0"/>
  </r>
  <r>
    <x v="0"/>
    <x v="164"/>
    <s v="Kids menu"/>
    <x v="1316"/>
    <x v="6"/>
    <x v="0"/>
  </r>
  <r>
    <x v="1"/>
    <x v="164"/>
    <s v="Kids menu"/>
    <x v="1317"/>
    <x v="6"/>
    <x v="0"/>
  </r>
  <r>
    <x v="0"/>
    <x v="164"/>
    <s v="Tacos"/>
    <x v="1318"/>
    <x v="6"/>
    <x v="0"/>
  </r>
  <r>
    <x v="1"/>
    <x v="164"/>
    <s v="Tacos"/>
    <x v="1319"/>
    <x v="6"/>
    <x v="0"/>
  </r>
  <r>
    <x v="0"/>
    <x v="165"/>
    <s v="Burritos"/>
    <x v="1320"/>
    <x v="6"/>
    <x v="0"/>
  </r>
  <r>
    <x v="1"/>
    <x v="165"/>
    <s v="Burritos"/>
    <x v="1321"/>
    <x v="6"/>
    <x v="0"/>
  </r>
  <r>
    <x v="0"/>
    <x v="165"/>
    <s v="Drinks"/>
    <x v="1322"/>
    <x v="6"/>
    <x v="0"/>
  </r>
  <r>
    <x v="1"/>
    <x v="165"/>
    <s v="Drinks"/>
    <x v="1323"/>
    <x v="6"/>
    <x v="0"/>
  </r>
  <r>
    <x v="0"/>
    <x v="165"/>
    <s v="Kids menu"/>
    <x v="1324"/>
    <x v="6"/>
    <x v="0"/>
  </r>
  <r>
    <x v="1"/>
    <x v="165"/>
    <s v="Kids menu"/>
    <x v="1325"/>
    <x v="6"/>
    <x v="0"/>
  </r>
  <r>
    <x v="0"/>
    <x v="165"/>
    <s v="Tacos"/>
    <x v="1326"/>
    <x v="6"/>
    <x v="0"/>
  </r>
  <r>
    <x v="1"/>
    <x v="165"/>
    <s v="Tacos"/>
    <x v="1327"/>
    <x v="6"/>
    <x v="0"/>
  </r>
  <r>
    <x v="0"/>
    <x v="166"/>
    <s v="Burritos"/>
    <x v="1328"/>
    <x v="6"/>
    <x v="0"/>
  </r>
  <r>
    <x v="1"/>
    <x v="166"/>
    <s v="Burritos"/>
    <x v="1329"/>
    <x v="6"/>
    <x v="0"/>
  </r>
  <r>
    <x v="0"/>
    <x v="166"/>
    <s v="Drinks"/>
    <x v="1330"/>
    <x v="6"/>
    <x v="0"/>
  </r>
  <r>
    <x v="1"/>
    <x v="166"/>
    <s v="Drinks"/>
    <x v="1331"/>
    <x v="6"/>
    <x v="0"/>
  </r>
  <r>
    <x v="0"/>
    <x v="166"/>
    <s v="Kids menu"/>
    <x v="1332"/>
    <x v="6"/>
    <x v="0"/>
  </r>
  <r>
    <x v="1"/>
    <x v="166"/>
    <s v="Kids menu"/>
    <x v="1333"/>
    <x v="6"/>
    <x v="0"/>
  </r>
  <r>
    <x v="0"/>
    <x v="166"/>
    <s v="Tacos"/>
    <x v="1334"/>
    <x v="6"/>
    <x v="0"/>
  </r>
  <r>
    <x v="1"/>
    <x v="166"/>
    <s v="Tacos"/>
    <x v="1335"/>
    <x v="6"/>
    <x v="0"/>
  </r>
  <r>
    <x v="0"/>
    <x v="167"/>
    <s v="Burritos"/>
    <x v="1336"/>
    <x v="6"/>
    <x v="0"/>
  </r>
  <r>
    <x v="1"/>
    <x v="167"/>
    <s v="Burritos"/>
    <x v="1337"/>
    <x v="6"/>
    <x v="0"/>
  </r>
  <r>
    <x v="0"/>
    <x v="167"/>
    <s v="Drinks"/>
    <x v="1338"/>
    <x v="6"/>
    <x v="0"/>
  </r>
  <r>
    <x v="1"/>
    <x v="167"/>
    <s v="Drinks"/>
    <x v="1339"/>
    <x v="6"/>
    <x v="0"/>
  </r>
  <r>
    <x v="0"/>
    <x v="167"/>
    <s v="Kids menu"/>
    <x v="1340"/>
    <x v="6"/>
    <x v="0"/>
  </r>
  <r>
    <x v="1"/>
    <x v="167"/>
    <s v="Kids menu"/>
    <x v="1341"/>
    <x v="6"/>
    <x v="0"/>
  </r>
  <r>
    <x v="0"/>
    <x v="167"/>
    <s v="Tacos"/>
    <x v="1342"/>
    <x v="6"/>
    <x v="0"/>
  </r>
  <r>
    <x v="1"/>
    <x v="167"/>
    <s v="Tacos"/>
    <x v="1343"/>
    <x v="6"/>
    <x v="0"/>
  </r>
  <r>
    <x v="0"/>
    <x v="168"/>
    <s v="Burritos"/>
    <x v="1344"/>
    <x v="6"/>
    <x v="0"/>
  </r>
  <r>
    <x v="1"/>
    <x v="168"/>
    <s v="Burritos"/>
    <x v="1345"/>
    <x v="6"/>
    <x v="0"/>
  </r>
  <r>
    <x v="0"/>
    <x v="168"/>
    <s v="Drinks"/>
    <x v="1346"/>
    <x v="6"/>
    <x v="0"/>
  </r>
  <r>
    <x v="1"/>
    <x v="168"/>
    <s v="Drinks"/>
    <x v="1347"/>
    <x v="6"/>
    <x v="0"/>
  </r>
  <r>
    <x v="0"/>
    <x v="168"/>
    <s v="Kids menu"/>
    <x v="1348"/>
    <x v="6"/>
    <x v="0"/>
  </r>
  <r>
    <x v="1"/>
    <x v="168"/>
    <s v="Kids menu"/>
    <x v="1349"/>
    <x v="6"/>
    <x v="0"/>
  </r>
  <r>
    <x v="0"/>
    <x v="168"/>
    <s v="Tacos"/>
    <x v="1350"/>
    <x v="6"/>
    <x v="0"/>
  </r>
  <r>
    <x v="1"/>
    <x v="168"/>
    <s v="Tacos"/>
    <x v="1351"/>
    <x v="6"/>
    <x v="0"/>
  </r>
  <r>
    <x v="0"/>
    <x v="169"/>
    <s v="Burritos"/>
    <x v="1352"/>
    <x v="7"/>
    <x v="0"/>
  </r>
  <r>
    <x v="1"/>
    <x v="169"/>
    <s v="Burritos"/>
    <x v="1353"/>
    <x v="7"/>
    <x v="0"/>
  </r>
  <r>
    <x v="0"/>
    <x v="169"/>
    <s v="Drinks"/>
    <x v="1354"/>
    <x v="7"/>
    <x v="0"/>
  </r>
  <r>
    <x v="1"/>
    <x v="169"/>
    <s v="Drinks"/>
    <x v="1355"/>
    <x v="7"/>
    <x v="0"/>
  </r>
  <r>
    <x v="0"/>
    <x v="169"/>
    <s v="Kids menu"/>
    <x v="1356"/>
    <x v="7"/>
    <x v="0"/>
  </r>
  <r>
    <x v="1"/>
    <x v="169"/>
    <s v="Kids menu"/>
    <x v="1357"/>
    <x v="7"/>
    <x v="0"/>
  </r>
  <r>
    <x v="0"/>
    <x v="169"/>
    <s v="Tacos"/>
    <x v="1358"/>
    <x v="7"/>
    <x v="0"/>
  </r>
  <r>
    <x v="1"/>
    <x v="169"/>
    <s v="Tacos"/>
    <x v="1359"/>
    <x v="7"/>
    <x v="0"/>
  </r>
  <r>
    <x v="0"/>
    <x v="170"/>
    <s v="Burritos"/>
    <x v="1360"/>
    <x v="7"/>
    <x v="0"/>
  </r>
  <r>
    <x v="1"/>
    <x v="170"/>
    <s v="Burritos"/>
    <x v="1361"/>
    <x v="7"/>
    <x v="0"/>
  </r>
  <r>
    <x v="0"/>
    <x v="170"/>
    <s v="Drinks"/>
    <x v="1362"/>
    <x v="7"/>
    <x v="0"/>
  </r>
  <r>
    <x v="1"/>
    <x v="170"/>
    <s v="Drinks"/>
    <x v="1363"/>
    <x v="7"/>
    <x v="0"/>
  </r>
  <r>
    <x v="0"/>
    <x v="170"/>
    <s v="Kids menu"/>
    <x v="1364"/>
    <x v="7"/>
    <x v="0"/>
  </r>
  <r>
    <x v="1"/>
    <x v="170"/>
    <s v="Kids menu"/>
    <x v="1365"/>
    <x v="7"/>
    <x v="0"/>
  </r>
  <r>
    <x v="0"/>
    <x v="170"/>
    <s v="Tacos"/>
    <x v="1366"/>
    <x v="7"/>
    <x v="0"/>
  </r>
  <r>
    <x v="1"/>
    <x v="170"/>
    <s v="Tacos"/>
    <x v="1367"/>
    <x v="7"/>
    <x v="0"/>
  </r>
  <r>
    <x v="0"/>
    <x v="171"/>
    <s v="Burritos"/>
    <x v="1368"/>
    <x v="7"/>
    <x v="0"/>
  </r>
  <r>
    <x v="1"/>
    <x v="171"/>
    <s v="Burritos"/>
    <x v="1369"/>
    <x v="7"/>
    <x v="0"/>
  </r>
  <r>
    <x v="0"/>
    <x v="171"/>
    <s v="Drinks"/>
    <x v="1370"/>
    <x v="7"/>
    <x v="0"/>
  </r>
  <r>
    <x v="1"/>
    <x v="171"/>
    <s v="Drinks"/>
    <x v="1371"/>
    <x v="7"/>
    <x v="0"/>
  </r>
  <r>
    <x v="0"/>
    <x v="171"/>
    <s v="Kids menu"/>
    <x v="1372"/>
    <x v="7"/>
    <x v="0"/>
  </r>
  <r>
    <x v="1"/>
    <x v="171"/>
    <s v="Kids menu"/>
    <x v="1373"/>
    <x v="7"/>
    <x v="0"/>
  </r>
  <r>
    <x v="0"/>
    <x v="171"/>
    <s v="Tacos"/>
    <x v="1374"/>
    <x v="7"/>
    <x v="0"/>
  </r>
  <r>
    <x v="1"/>
    <x v="171"/>
    <s v="Tacos"/>
    <x v="1375"/>
    <x v="7"/>
    <x v="0"/>
  </r>
  <r>
    <x v="0"/>
    <x v="172"/>
    <s v="Burritos"/>
    <x v="1376"/>
    <x v="7"/>
    <x v="0"/>
  </r>
  <r>
    <x v="1"/>
    <x v="172"/>
    <s v="Burritos"/>
    <x v="1377"/>
    <x v="7"/>
    <x v="0"/>
  </r>
  <r>
    <x v="0"/>
    <x v="172"/>
    <s v="Drinks"/>
    <x v="1378"/>
    <x v="7"/>
    <x v="0"/>
  </r>
  <r>
    <x v="1"/>
    <x v="172"/>
    <s v="Drinks"/>
    <x v="1379"/>
    <x v="7"/>
    <x v="0"/>
  </r>
  <r>
    <x v="0"/>
    <x v="172"/>
    <s v="Kids menu"/>
    <x v="1380"/>
    <x v="7"/>
    <x v="0"/>
  </r>
  <r>
    <x v="1"/>
    <x v="172"/>
    <s v="Kids menu"/>
    <x v="1381"/>
    <x v="7"/>
    <x v="0"/>
  </r>
  <r>
    <x v="0"/>
    <x v="172"/>
    <s v="Tacos"/>
    <x v="1382"/>
    <x v="7"/>
    <x v="0"/>
  </r>
  <r>
    <x v="1"/>
    <x v="172"/>
    <s v="Tacos"/>
    <x v="1383"/>
    <x v="7"/>
    <x v="0"/>
  </r>
  <r>
    <x v="0"/>
    <x v="173"/>
    <s v="Burritos"/>
    <x v="1384"/>
    <x v="7"/>
    <x v="0"/>
  </r>
  <r>
    <x v="1"/>
    <x v="173"/>
    <s v="Burritos"/>
    <x v="1385"/>
    <x v="7"/>
    <x v="0"/>
  </r>
  <r>
    <x v="0"/>
    <x v="173"/>
    <s v="Drinks"/>
    <x v="1386"/>
    <x v="7"/>
    <x v="0"/>
  </r>
  <r>
    <x v="1"/>
    <x v="173"/>
    <s v="Drinks"/>
    <x v="1387"/>
    <x v="7"/>
    <x v="0"/>
  </r>
  <r>
    <x v="0"/>
    <x v="173"/>
    <s v="Kids menu"/>
    <x v="1388"/>
    <x v="7"/>
    <x v="0"/>
  </r>
  <r>
    <x v="1"/>
    <x v="173"/>
    <s v="Kids menu"/>
    <x v="1389"/>
    <x v="7"/>
    <x v="0"/>
  </r>
  <r>
    <x v="0"/>
    <x v="173"/>
    <s v="Tacos"/>
    <x v="1390"/>
    <x v="7"/>
    <x v="0"/>
  </r>
  <r>
    <x v="1"/>
    <x v="173"/>
    <s v="Tacos"/>
    <x v="1391"/>
    <x v="7"/>
    <x v="0"/>
  </r>
  <r>
    <x v="0"/>
    <x v="174"/>
    <s v="Burritos"/>
    <x v="1392"/>
    <x v="7"/>
    <x v="0"/>
  </r>
  <r>
    <x v="1"/>
    <x v="174"/>
    <s v="Burritos"/>
    <x v="1393"/>
    <x v="7"/>
    <x v="0"/>
  </r>
  <r>
    <x v="0"/>
    <x v="174"/>
    <s v="Drinks"/>
    <x v="1394"/>
    <x v="7"/>
    <x v="0"/>
  </r>
  <r>
    <x v="1"/>
    <x v="174"/>
    <s v="Drinks"/>
    <x v="1395"/>
    <x v="7"/>
    <x v="0"/>
  </r>
  <r>
    <x v="0"/>
    <x v="174"/>
    <s v="Kids menu"/>
    <x v="1396"/>
    <x v="7"/>
    <x v="0"/>
  </r>
  <r>
    <x v="1"/>
    <x v="174"/>
    <s v="Kids menu"/>
    <x v="1397"/>
    <x v="7"/>
    <x v="0"/>
  </r>
  <r>
    <x v="0"/>
    <x v="174"/>
    <s v="Tacos"/>
    <x v="1398"/>
    <x v="7"/>
    <x v="0"/>
  </r>
  <r>
    <x v="1"/>
    <x v="174"/>
    <s v="Tacos"/>
    <x v="1399"/>
    <x v="7"/>
    <x v="0"/>
  </r>
  <r>
    <x v="0"/>
    <x v="175"/>
    <s v="Burritos"/>
    <x v="1400"/>
    <x v="7"/>
    <x v="0"/>
  </r>
  <r>
    <x v="1"/>
    <x v="175"/>
    <s v="Burritos"/>
    <x v="1401"/>
    <x v="7"/>
    <x v="0"/>
  </r>
  <r>
    <x v="0"/>
    <x v="175"/>
    <s v="Drinks"/>
    <x v="1402"/>
    <x v="7"/>
    <x v="0"/>
  </r>
  <r>
    <x v="1"/>
    <x v="175"/>
    <s v="Drinks"/>
    <x v="1403"/>
    <x v="7"/>
    <x v="0"/>
  </r>
  <r>
    <x v="0"/>
    <x v="175"/>
    <s v="Kids menu"/>
    <x v="1404"/>
    <x v="7"/>
    <x v="0"/>
  </r>
  <r>
    <x v="1"/>
    <x v="175"/>
    <s v="Kids menu"/>
    <x v="1405"/>
    <x v="7"/>
    <x v="0"/>
  </r>
  <r>
    <x v="0"/>
    <x v="175"/>
    <s v="Tacos"/>
    <x v="1406"/>
    <x v="7"/>
    <x v="0"/>
  </r>
  <r>
    <x v="1"/>
    <x v="175"/>
    <s v="Tacos"/>
    <x v="1407"/>
    <x v="7"/>
    <x v="0"/>
  </r>
  <r>
    <x v="0"/>
    <x v="176"/>
    <s v="Burritos"/>
    <x v="1408"/>
    <x v="7"/>
    <x v="0"/>
  </r>
  <r>
    <x v="1"/>
    <x v="176"/>
    <s v="Burritos"/>
    <x v="1409"/>
    <x v="7"/>
    <x v="0"/>
  </r>
  <r>
    <x v="0"/>
    <x v="176"/>
    <s v="Drinks"/>
    <x v="1410"/>
    <x v="7"/>
    <x v="0"/>
  </r>
  <r>
    <x v="1"/>
    <x v="176"/>
    <s v="Drinks"/>
    <x v="1411"/>
    <x v="7"/>
    <x v="0"/>
  </r>
  <r>
    <x v="0"/>
    <x v="176"/>
    <s v="Kids menu"/>
    <x v="1412"/>
    <x v="7"/>
    <x v="0"/>
  </r>
  <r>
    <x v="1"/>
    <x v="176"/>
    <s v="Kids menu"/>
    <x v="1413"/>
    <x v="7"/>
    <x v="0"/>
  </r>
  <r>
    <x v="0"/>
    <x v="176"/>
    <s v="Tacos"/>
    <x v="1414"/>
    <x v="7"/>
    <x v="0"/>
  </r>
  <r>
    <x v="1"/>
    <x v="176"/>
    <s v="Tacos"/>
    <x v="1415"/>
    <x v="7"/>
    <x v="0"/>
  </r>
  <r>
    <x v="0"/>
    <x v="177"/>
    <s v="Burritos"/>
    <x v="1416"/>
    <x v="7"/>
    <x v="0"/>
  </r>
  <r>
    <x v="1"/>
    <x v="177"/>
    <s v="Burritos"/>
    <x v="1417"/>
    <x v="7"/>
    <x v="0"/>
  </r>
  <r>
    <x v="0"/>
    <x v="177"/>
    <s v="Drinks"/>
    <x v="1418"/>
    <x v="7"/>
    <x v="0"/>
  </r>
  <r>
    <x v="1"/>
    <x v="177"/>
    <s v="Drinks"/>
    <x v="1419"/>
    <x v="7"/>
    <x v="0"/>
  </r>
  <r>
    <x v="0"/>
    <x v="177"/>
    <s v="Kids menu"/>
    <x v="1420"/>
    <x v="7"/>
    <x v="0"/>
  </r>
  <r>
    <x v="1"/>
    <x v="177"/>
    <s v="Kids menu"/>
    <x v="1421"/>
    <x v="7"/>
    <x v="0"/>
  </r>
  <r>
    <x v="0"/>
    <x v="177"/>
    <s v="Tacos"/>
    <x v="1422"/>
    <x v="7"/>
    <x v="0"/>
  </r>
  <r>
    <x v="1"/>
    <x v="177"/>
    <s v="Tacos"/>
    <x v="1423"/>
    <x v="7"/>
    <x v="0"/>
  </r>
  <r>
    <x v="0"/>
    <x v="178"/>
    <s v="Burritos"/>
    <x v="1424"/>
    <x v="7"/>
    <x v="0"/>
  </r>
  <r>
    <x v="1"/>
    <x v="178"/>
    <s v="Burritos"/>
    <x v="1425"/>
    <x v="7"/>
    <x v="0"/>
  </r>
  <r>
    <x v="0"/>
    <x v="178"/>
    <s v="Drinks"/>
    <x v="1426"/>
    <x v="7"/>
    <x v="0"/>
  </r>
  <r>
    <x v="1"/>
    <x v="178"/>
    <s v="Drinks"/>
    <x v="1427"/>
    <x v="7"/>
    <x v="0"/>
  </r>
  <r>
    <x v="0"/>
    <x v="178"/>
    <s v="Kids menu"/>
    <x v="1428"/>
    <x v="7"/>
    <x v="0"/>
  </r>
  <r>
    <x v="1"/>
    <x v="178"/>
    <s v="Kids menu"/>
    <x v="1429"/>
    <x v="7"/>
    <x v="0"/>
  </r>
  <r>
    <x v="0"/>
    <x v="178"/>
    <s v="Tacos"/>
    <x v="1430"/>
    <x v="7"/>
    <x v="0"/>
  </r>
  <r>
    <x v="1"/>
    <x v="178"/>
    <s v="Tacos"/>
    <x v="1431"/>
    <x v="7"/>
    <x v="0"/>
  </r>
  <r>
    <x v="0"/>
    <x v="179"/>
    <s v="Burritos"/>
    <x v="1432"/>
    <x v="7"/>
    <x v="0"/>
  </r>
  <r>
    <x v="1"/>
    <x v="179"/>
    <s v="Burritos"/>
    <x v="1433"/>
    <x v="7"/>
    <x v="0"/>
  </r>
  <r>
    <x v="0"/>
    <x v="179"/>
    <s v="Drinks"/>
    <x v="1434"/>
    <x v="7"/>
    <x v="0"/>
  </r>
  <r>
    <x v="1"/>
    <x v="179"/>
    <s v="Drinks"/>
    <x v="1435"/>
    <x v="7"/>
    <x v="0"/>
  </r>
  <r>
    <x v="0"/>
    <x v="179"/>
    <s v="Kids menu"/>
    <x v="1436"/>
    <x v="7"/>
    <x v="0"/>
  </r>
  <r>
    <x v="1"/>
    <x v="179"/>
    <s v="Kids menu"/>
    <x v="1437"/>
    <x v="7"/>
    <x v="0"/>
  </r>
  <r>
    <x v="0"/>
    <x v="179"/>
    <s v="Tacos"/>
    <x v="1438"/>
    <x v="7"/>
    <x v="0"/>
  </r>
  <r>
    <x v="1"/>
    <x v="179"/>
    <s v="Tacos"/>
    <x v="1439"/>
    <x v="7"/>
    <x v="0"/>
  </r>
  <r>
    <x v="0"/>
    <x v="180"/>
    <s v="Burritos"/>
    <x v="1440"/>
    <x v="7"/>
    <x v="0"/>
  </r>
  <r>
    <x v="1"/>
    <x v="180"/>
    <s v="Burritos"/>
    <x v="1441"/>
    <x v="7"/>
    <x v="0"/>
  </r>
  <r>
    <x v="0"/>
    <x v="180"/>
    <s v="Drinks"/>
    <x v="1442"/>
    <x v="7"/>
    <x v="0"/>
  </r>
  <r>
    <x v="1"/>
    <x v="180"/>
    <s v="Drinks"/>
    <x v="1443"/>
    <x v="7"/>
    <x v="0"/>
  </r>
  <r>
    <x v="0"/>
    <x v="180"/>
    <s v="Kids menu"/>
    <x v="1444"/>
    <x v="7"/>
    <x v="0"/>
  </r>
  <r>
    <x v="1"/>
    <x v="180"/>
    <s v="Kids menu"/>
    <x v="1445"/>
    <x v="7"/>
    <x v="0"/>
  </r>
  <r>
    <x v="0"/>
    <x v="180"/>
    <s v="Tacos"/>
    <x v="1446"/>
    <x v="7"/>
    <x v="0"/>
  </r>
  <r>
    <x v="1"/>
    <x v="180"/>
    <s v="Tacos"/>
    <x v="1447"/>
    <x v="7"/>
    <x v="0"/>
  </r>
  <r>
    <x v="0"/>
    <x v="181"/>
    <s v="Burritos"/>
    <x v="1448"/>
    <x v="7"/>
    <x v="0"/>
  </r>
  <r>
    <x v="1"/>
    <x v="181"/>
    <s v="Burritos"/>
    <x v="1449"/>
    <x v="7"/>
    <x v="0"/>
  </r>
  <r>
    <x v="0"/>
    <x v="181"/>
    <s v="Drinks"/>
    <x v="1450"/>
    <x v="7"/>
    <x v="0"/>
  </r>
  <r>
    <x v="1"/>
    <x v="181"/>
    <s v="Drinks"/>
    <x v="1451"/>
    <x v="7"/>
    <x v="0"/>
  </r>
  <r>
    <x v="0"/>
    <x v="181"/>
    <s v="Kids menu"/>
    <x v="1452"/>
    <x v="7"/>
    <x v="0"/>
  </r>
  <r>
    <x v="1"/>
    <x v="181"/>
    <s v="Kids menu"/>
    <x v="1453"/>
    <x v="7"/>
    <x v="0"/>
  </r>
  <r>
    <x v="0"/>
    <x v="181"/>
    <s v="Tacos"/>
    <x v="1454"/>
    <x v="7"/>
    <x v="0"/>
  </r>
  <r>
    <x v="1"/>
    <x v="181"/>
    <s v="Tacos"/>
    <x v="1455"/>
    <x v="7"/>
    <x v="0"/>
  </r>
  <r>
    <x v="0"/>
    <x v="182"/>
    <s v="Burritos"/>
    <x v="1456"/>
    <x v="7"/>
    <x v="0"/>
  </r>
  <r>
    <x v="1"/>
    <x v="182"/>
    <s v="Burritos"/>
    <x v="1457"/>
    <x v="7"/>
    <x v="0"/>
  </r>
  <r>
    <x v="0"/>
    <x v="182"/>
    <s v="Drinks"/>
    <x v="1458"/>
    <x v="7"/>
    <x v="0"/>
  </r>
  <r>
    <x v="1"/>
    <x v="182"/>
    <s v="Drinks"/>
    <x v="1459"/>
    <x v="7"/>
    <x v="0"/>
  </r>
  <r>
    <x v="0"/>
    <x v="182"/>
    <s v="Kids menu"/>
    <x v="1460"/>
    <x v="7"/>
    <x v="0"/>
  </r>
  <r>
    <x v="1"/>
    <x v="182"/>
    <s v="Kids menu"/>
    <x v="1461"/>
    <x v="7"/>
    <x v="0"/>
  </r>
  <r>
    <x v="0"/>
    <x v="182"/>
    <s v="Tacos"/>
    <x v="1462"/>
    <x v="7"/>
    <x v="0"/>
  </r>
  <r>
    <x v="1"/>
    <x v="182"/>
    <s v="Tacos"/>
    <x v="1463"/>
    <x v="7"/>
    <x v="0"/>
  </r>
  <r>
    <x v="0"/>
    <x v="183"/>
    <s v="Burritos"/>
    <x v="1464"/>
    <x v="7"/>
    <x v="0"/>
  </r>
  <r>
    <x v="1"/>
    <x v="183"/>
    <s v="Burritos"/>
    <x v="1465"/>
    <x v="7"/>
    <x v="0"/>
  </r>
  <r>
    <x v="0"/>
    <x v="183"/>
    <s v="Drinks"/>
    <x v="1466"/>
    <x v="7"/>
    <x v="0"/>
  </r>
  <r>
    <x v="1"/>
    <x v="183"/>
    <s v="Drinks"/>
    <x v="1467"/>
    <x v="7"/>
    <x v="0"/>
  </r>
  <r>
    <x v="0"/>
    <x v="183"/>
    <s v="Kids menu"/>
    <x v="1468"/>
    <x v="7"/>
    <x v="0"/>
  </r>
  <r>
    <x v="1"/>
    <x v="183"/>
    <s v="Kids menu"/>
    <x v="1469"/>
    <x v="7"/>
    <x v="0"/>
  </r>
  <r>
    <x v="0"/>
    <x v="183"/>
    <s v="Tacos"/>
    <x v="1470"/>
    <x v="7"/>
    <x v="0"/>
  </r>
  <r>
    <x v="1"/>
    <x v="183"/>
    <s v="Tacos"/>
    <x v="1471"/>
    <x v="7"/>
    <x v="0"/>
  </r>
  <r>
    <x v="0"/>
    <x v="184"/>
    <s v="Burritos"/>
    <x v="1472"/>
    <x v="7"/>
    <x v="0"/>
  </r>
  <r>
    <x v="1"/>
    <x v="184"/>
    <s v="Burritos"/>
    <x v="1473"/>
    <x v="7"/>
    <x v="0"/>
  </r>
  <r>
    <x v="0"/>
    <x v="184"/>
    <s v="Drinks"/>
    <x v="1474"/>
    <x v="7"/>
    <x v="0"/>
  </r>
  <r>
    <x v="1"/>
    <x v="184"/>
    <s v="Drinks"/>
    <x v="1475"/>
    <x v="7"/>
    <x v="0"/>
  </r>
  <r>
    <x v="0"/>
    <x v="184"/>
    <s v="Kids menu"/>
    <x v="1476"/>
    <x v="7"/>
    <x v="0"/>
  </r>
  <r>
    <x v="1"/>
    <x v="184"/>
    <s v="Kids menu"/>
    <x v="1477"/>
    <x v="7"/>
    <x v="0"/>
  </r>
  <r>
    <x v="0"/>
    <x v="184"/>
    <s v="Tacos"/>
    <x v="1478"/>
    <x v="7"/>
    <x v="0"/>
  </r>
  <r>
    <x v="1"/>
    <x v="184"/>
    <s v="Tacos"/>
    <x v="1479"/>
    <x v="7"/>
    <x v="0"/>
  </r>
  <r>
    <x v="0"/>
    <x v="185"/>
    <s v="Burritos"/>
    <x v="1480"/>
    <x v="7"/>
    <x v="0"/>
  </r>
  <r>
    <x v="1"/>
    <x v="185"/>
    <s v="Burritos"/>
    <x v="1481"/>
    <x v="7"/>
    <x v="0"/>
  </r>
  <r>
    <x v="0"/>
    <x v="185"/>
    <s v="Drinks"/>
    <x v="1482"/>
    <x v="7"/>
    <x v="0"/>
  </r>
  <r>
    <x v="1"/>
    <x v="185"/>
    <s v="Drinks"/>
    <x v="1483"/>
    <x v="7"/>
    <x v="0"/>
  </r>
  <r>
    <x v="0"/>
    <x v="185"/>
    <s v="Kids menu"/>
    <x v="1484"/>
    <x v="7"/>
    <x v="0"/>
  </r>
  <r>
    <x v="1"/>
    <x v="185"/>
    <s v="Kids menu"/>
    <x v="1485"/>
    <x v="7"/>
    <x v="0"/>
  </r>
  <r>
    <x v="0"/>
    <x v="185"/>
    <s v="Tacos"/>
    <x v="1486"/>
    <x v="7"/>
    <x v="0"/>
  </r>
  <r>
    <x v="1"/>
    <x v="185"/>
    <s v="Tacos"/>
    <x v="1487"/>
    <x v="7"/>
    <x v="0"/>
  </r>
  <r>
    <x v="0"/>
    <x v="186"/>
    <s v="Burritos"/>
    <x v="1488"/>
    <x v="7"/>
    <x v="0"/>
  </r>
  <r>
    <x v="1"/>
    <x v="186"/>
    <s v="Burritos"/>
    <x v="1489"/>
    <x v="7"/>
    <x v="0"/>
  </r>
  <r>
    <x v="0"/>
    <x v="186"/>
    <s v="Drinks"/>
    <x v="1490"/>
    <x v="7"/>
    <x v="0"/>
  </r>
  <r>
    <x v="1"/>
    <x v="186"/>
    <s v="Drinks"/>
    <x v="1491"/>
    <x v="7"/>
    <x v="0"/>
  </r>
  <r>
    <x v="0"/>
    <x v="186"/>
    <s v="Kids menu"/>
    <x v="1492"/>
    <x v="7"/>
    <x v="0"/>
  </r>
  <r>
    <x v="1"/>
    <x v="186"/>
    <s v="Kids menu"/>
    <x v="1493"/>
    <x v="7"/>
    <x v="0"/>
  </r>
  <r>
    <x v="0"/>
    <x v="186"/>
    <s v="Tacos"/>
    <x v="1494"/>
    <x v="7"/>
    <x v="0"/>
  </r>
  <r>
    <x v="1"/>
    <x v="186"/>
    <s v="Tacos"/>
    <x v="1495"/>
    <x v="7"/>
    <x v="0"/>
  </r>
  <r>
    <x v="0"/>
    <x v="187"/>
    <s v="Burritos"/>
    <x v="1496"/>
    <x v="7"/>
    <x v="0"/>
  </r>
  <r>
    <x v="1"/>
    <x v="187"/>
    <s v="Burritos"/>
    <x v="1497"/>
    <x v="7"/>
    <x v="0"/>
  </r>
  <r>
    <x v="0"/>
    <x v="187"/>
    <s v="Drinks"/>
    <x v="1498"/>
    <x v="7"/>
    <x v="0"/>
  </r>
  <r>
    <x v="1"/>
    <x v="187"/>
    <s v="Drinks"/>
    <x v="1499"/>
    <x v="7"/>
    <x v="0"/>
  </r>
  <r>
    <x v="0"/>
    <x v="187"/>
    <s v="Kids menu"/>
    <x v="1500"/>
    <x v="7"/>
    <x v="0"/>
  </r>
  <r>
    <x v="1"/>
    <x v="187"/>
    <s v="Kids menu"/>
    <x v="1501"/>
    <x v="7"/>
    <x v="0"/>
  </r>
  <r>
    <x v="0"/>
    <x v="187"/>
    <s v="Tacos"/>
    <x v="1502"/>
    <x v="7"/>
    <x v="0"/>
  </r>
  <r>
    <x v="1"/>
    <x v="187"/>
    <s v="Tacos"/>
    <x v="1503"/>
    <x v="7"/>
    <x v="0"/>
  </r>
  <r>
    <x v="0"/>
    <x v="188"/>
    <s v="Burritos"/>
    <x v="1504"/>
    <x v="7"/>
    <x v="0"/>
  </r>
  <r>
    <x v="1"/>
    <x v="188"/>
    <s v="Burritos"/>
    <x v="1505"/>
    <x v="7"/>
    <x v="0"/>
  </r>
  <r>
    <x v="0"/>
    <x v="188"/>
    <s v="Drinks"/>
    <x v="1506"/>
    <x v="7"/>
    <x v="0"/>
  </r>
  <r>
    <x v="1"/>
    <x v="188"/>
    <s v="Drinks"/>
    <x v="1507"/>
    <x v="7"/>
    <x v="0"/>
  </r>
  <r>
    <x v="0"/>
    <x v="188"/>
    <s v="Kids menu"/>
    <x v="1508"/>
    <x v="7"/>
    <x v="0"/>
  </r>
  <r>
    <x v="1"/>
    <x v="188"/>
    <s v="Kids menu"/>
    <x v="1509"/>
    <x v="7"/>
    <x v="0"/>
  </r>
  <r>
    <x v="0"/>
    <x v="188"/>
    <s v="Tacos"/>
    <x v="1510"/>
    <x v="7"/>
    <x v="0"/>
  </r>
  <r>
    <x v="1"/>
    <x v="188"/>
    <s v="Tacos"/>
    <x v="1511"/>
    <x v="7"/>
    <x v="0"/>
  </r>
  <r>
    <x v="0"/>
    <x v="189"/>
    <s v="Burritos"/>
    <x v="1512"/>
    <x v="7"/>
    <x v="0"/>
  </r>
  <r>
    <x v="1"/>
    <x v="189"/>
    <s v="Burritos"/>
    <x v="1513"/>
    <x v="7"/>
    <x v="0"/>
  </r>
  <r>
    <x v="0"/>
    <x v="189"/>
    <s v="Drinks"/>
    <x v="1514"/>
    <x v="7"/>
    <x v="0"/>
  </r>
  <r>
    <x v="1"/>
    <x v="189"/>
    <s v="Drinks"/>
    <x v="1515"/>
    <x v="7"/>
    <x v="0"/>
  </r>
  <r>
    <x v="0"/>
    <x v="189"/>
    <s v="Kids menu"/>
    <x v="1516"/>
    <x v="7"/>
    <x v="0"/>
  </r>
  <r>
    <x v="1"/>
    <x v="189"/>
    <s v="Kids menu"/>
    <x v="1517"/>
    <x v="7"/>
    <x v="0"/>
  </r>
  <r>
    <x v="0"/>
    <x v="189"/>
    <s v="Tacos"/>
    <x v="1518"/>
    <x v="7"/>
    <x v="0"/>
  </r>
  <r>
    <x v="1"/>
    <x v="189"/>
    <s v="Tacos"/>
    <x v="1519"/>
    <x v="7"/>
    <x v="0"/>
  </r>
  <r>
    <x v="0"/>
    <x v="190"/>
    <s v="Burritos"/>
    <x v="1520"/>
    <x v="7"/>
    <x v="0"/>
  </r>
  <r>
    <x v="1"/>
    <x v="190"/>
    <s v="Burritos"/>
    <x v="1521"/>
    <x v="7"/>
    <x v="0"/>
  </r>
  <r>
    <x v="0"/>
    <x v="190"/>
    <s v="Drinks"/>
    <x v="1522"/>
    <x v="7"/>
    <x v="0"/>
  </r>
  <r>
    <x v="1"/>
    <x v="190"/>
    <s v="Drinks"/>
    <x v="1523"/>
    <x v="7"/>
    <x v="0"/>
  </r>
  <r>
    <x v="0"/>
    <x v="190"/>
    <s v="Kids menu"/>
    <x v="1524"/>
    <x v="7"/>
    <x v="0"/>
  </r>
  <r>
    <x v="1"/>
    <x v="190"/>
    <s v="Kids menu"/>
    <x v="1525"/>
    <x v="7"/>
    <x v="0"/>
  </r>
  <r>
    <x v="0"/>
    <x v="190"/>
    <s v="Tacos"/>
    <x v="1526"/>
    <x v="7"/>
    <x v="0"/>
  </r>
  <r>
    <x v="1"/>
    <x v="190"/>
    <s v="Tacos"/>
    <x v="1527"/>
    <x v="7"/>
    <x v="0"/>
  </r>
  <r>
    <x v="0"/>
    <x v="191"/>
    <s v="Burritos"/>
    <x v="1528"/>
    <x v="7"/>
    <x v="0"/>
  </r>
  <r>
    <x v="1"/>
    <x v="191"/>
    <s v="Burritos"/>
    <x v="1529"/>
    <x v="7"/>
    <x v="0"/>
  </r>
  <r>
    <x v="0"/>
    <x v="191"/>
    <s v="Drinks"/>
    <x v="1530"/>
    <x v="7"/>
    <x v="0"/>
  </r>
  <r>
    <x v="1"/>
    <x v="191"/>
    <s v="Drinks"/>
    <x v="1531"/>
    <x v="7"/>
    <x v="0"/>
  </r>
  <r>
    <x v="0"/>
    <x v="191"/>
    <s v="Kids menu"/>
    <x v="1532"/>
    <x v="7"/>
    <x v="0"/>
  </r>
  <r>
    <x v="1"/>
    <x v="191"/>
    <s v="Kids menu"/>
    <x v="1533"/>
    <x v="7"/>
    <x v="0"/>
  </r>
  <r>
    <x v="0"/>
    <x v="191"/>
    <s v="Tacos"/>
    <x v="1534"/>
    <x v="7"/>
    <x v="0"/>
  </r>
  <r>
    <x v="1"/>
    <x v="191"/>
    <s v="Tacos"/>
    <x v="1535"/>
    <x v="7"/>
    <x v="0"/>
  </r>
  <r>
    <x v="0"/>
    <x v="192"/>
    <s v="Burritos"/>
    <x v="1536"/>
    <x v="7"/>
    <x v="0"/>
  </r>
  <r>
    <x v="1"/>
    <x v="192"/>
    <s v="Burritos"/>
    <x v="1537"/>
    <x v="7"/>
    <x v="0"/>
  </r>
  <r>
    <x v="0"/>
    <x v="192"/>
    <s v="Drinks"/>
    <x v="1538"/>
    <x v="7"/>
    <x v="0"/>
  </r>
  <r>
    <x v="1"/>
    <x v="192"/>
    <s v="Drinks"/>
    <x v="1539"/>
    <x v="7"/>
    <x v="0"/>
  </r>
  <r>
    <x v="0"/>
    <x v="192"/>
    <s v="Kids menu"/>
    <x v="1540"/>
    <x v="7"/>
    <x v="0"/>
  </r>
  <r>
    <x v="1"/>
    <x v="192"/>
    <s v="Kids menu"/>
    <x v="1541"/>
    <x v="7"/>
    <x v="0"/>
  </r>
  <r>
    <x v="0"/>
    <x v="192"/>
    <s v="Tacos"/>
    <x v="1542"/>
    <x v="7"/>
    <x v="0"/>
  </r>
  <r>
    <x v="1"/>
    <x v="192"/>
    <s v="Tacos"/>
    <x v="1543"/>
    <x v="7"/>
    <x v="0"/>
  </r>
  <r>
    <x v="0"/>
    <x v="193"/>
    <s v="Burritos"/>
    <x v="1544"/>
    <x v="7"/>
    <x v="0"/>
  </r>
  <r>
    <x v="1"/>
    <x v="193"/>
    <s v="Burritos"/>
    <x v="1545"/>
    <x v="7"/>
    <x v="0"/>
  </r>
  <r>
    <x v="0"/>
    <x v="193"/>
    <s v="Drinks"/>
    <x v="1546"/>
    <x v="7"/>
    <x v="0"/>
  </r>
  <r>
    <x v="1"/>
    <x v="193"/>
    <s v="Drinks"/>
    <x v="1547"/>
    <x v="7"/>
    <x v="0"/>
  </r>
  <r>
    <x v="0"/>
    <x v="193"/>
    <s v="Kids menu"/>
    <x v="1548"/>
    <x v="7"/>
    <x v="0"/>
  </r>
  <r>
    <x v="1"/>
    <x v="193"/>
    <s v="Kids menu"/>
    <x v="1549"/>
    <x v="7"/>
    <x v="0"/>
  </r>
  <r>
    <x v="0"/>
    <x v="193"/>
    <s v="Tacos"/>
    <x v="1550"/>
    <x v="7"/>
    <x v="0"/>
  </r>
  <r>
    <x v="1"/>
    <x v="193"/>
    <s v="Tacos"/>
    <x v="1551"/>
    <x v="7"/>
    <x v="0"/>
  </r>
  <r>
    <x v="0"/>
    <x v="194"/>
    <s v="Burritos"/>
    <x v="1552"/>
    <x v="7"/>
    <x v="0"/>
  </r>
  <r>
    <x v="1"/>
    <x v="194"/>
    <s v="Burritos"/>
    <x v="1553"/>
    <x v="7"/>
    <x v="0"/>
  </r>
  <r>
    <x v="0"/>
    <x v="194"/>
    <s v="Drinks"/>
    <x v="1554"/>
    <x v="7"/>
    <x v="0"/>
  </r>
  <r>
    <x v="1"/>
    <x v="194"/>
    <s v="Drinks"/>
    <x v="1555"/>
    <x v="7"/>
    <x v="0"/>
  </r>
  <r>
    <x v="0"/>
    <x v="194"/>
    <s v="Kids menu"/>
    <x v="1556"/>
    <x v="7"/>
    <x v="0"/>
  </r>
  <r>
    <x v="1"/>
    <x v="194"/>
    <s v="Kids menu"/>
    <x v="1557"/>
    <x v="7"/>
    <x v="0"/>
  </r>
  <r>
    <x v="0"/>
    <x v="194"/>
    <s v="Tacos"/>
    <x v="1558"/>
    <x v="7"/>
    <x v="0"/>
  </r>
  <r>
    <x v="1"/>
    <x v="194"/>
    <s v="Tacos"/>
    <x v="1559"/>
    <x v="7"/>
    <x v="0"/>
  </r>
  <r>
    <x v="0"/>
    <x v="195"/>
    <s v="Burritos"/>
    <x v="1560"/>
    <x v="7"/>
    <x v="0"/>
  </r>
  <r>
    <x v="1"/>
    <x v="195"/>
    <s v="Burritos"/>
    <x v="1561"/>
    <x v="7"/>
    <x v="0"/>
  </r>
  <r>
    <x v="0"/>
    <x v="195"/>
    <s v="Drinks"/>
    <x v="1562"/>
    <x v="7"/>
    <x v="0"/>
  </r>
  <r>
    <x v="1"/>
    <x v="195"/>
    <s v="Drinks"/>
    <x v="1563"/>
    <x v="7"/>
    <x v="0"/>
  </r>
  <r>
    <x v="0"/>
    <x v="195"/>
    <s v="Kids menu"/>
    <x v="1564"/>
    <x v="7"/>
    <x v="0"/>
  </r>
  <r>
    <x v="1"/>
    <x v="195"/>
    <s v="Kids menu"/>
    <x v="1565"/>
    <x v="7"/>
    <x v="0"/>
  </r>
  <r>
    <x v="0"/>
    <x v="195"/>
    <s v="Tacos"/>
    <x v="1566"/>
    <x v="7"/>
    <x v="0"/>
  </r>
  <r>
    <x v="1"/>
    <x v="195"/>
    <s v="Tacos"/>
    <x v="1567"/>
    <x v="7"/>
    <x v="0"/>
  </r>
  <r>
    <x v="0"/>
    <x v="196"/>
    <s v="Burritos"/>
    <x v="1568"/>
    <x v="7"/>
    <x v="0"/>
  </r>
  <r>
    <x v="1"/>
    <x v="196"/>
    <s v="Burritos"/>
    <x v="1569"/>
    <x v="7"/>
    <x v="0"/>
  </r>
  <r>
    <x v="0"/>
    <x v="196"/>
    <s v="Drinks"/>
    <x v="1570"/>
    <x v="7"/>
    <x v="0"/>
  </r>
  <r>
    <x v="1"/>
    <x v="196"/>
    <s v="Drinks"/>
    <x v="1571"/>
    <x v="7"/>
    <x v="0"/>
  </r>
  <r>
    <x v="0"/>
    <x v="196"/>
    <s v="Kids menu"/>
    <x v="1572"/>
    <x v="7"/>
    <x v="0"/>
  </r>
  <r>
    <x v="1"/>
    <x v="196"/>
    <s v="Kids menu"/>
    <x v="1573"/>
    <x v="7"/>
    <x v="0"/>
  </r>
  <r>
    <x v="0"/>
    <x v="196"/>
    <s v="Tacos"/>
    <x v="1574"/>
    <x v="7"/>
    <x v="0"/>
  </r>
  <r>
    <x v="1"/>
    <x v="196"/>
    <s v="Tacos"/>
    <x v="1575"/>
    <x v="7"/>
    <x v="0"/>
  </r>
  <r>
    <x v="0"/>
    <x v="197"/>
    <s v="Burritos"/>
    <x v="1576"/>
    <x v="7"/>
    <x v="0"/>
  </r>
  <r>
    <x v="1"/>
    <x v="197"/>
    <s v="Burritos"/>
    <x v="1577"/>
    <x v="7"/>
    <x v="0"/>
  </r>
  <r>
    <x v="0"/>
    <x v="197"/>
    <s v="Drinks"/>
    <x v="1578"/>
    <x v="7"/>
    <x v="0"/>
  </r>
  <r>
    <x v="1"/>
    <x v="197"/>
    <s v="Drinks"/>
    <x v="1579"/>
    <x v="7"/>
    <x v="0"/>
  </r>
  <r>
    <x v="0"/>
    <x v="197"/>
    <s v="Kids menu"/>
    <x v="1580"/>
    <x v="7"/>
    <x v="0"/>
  </r>
  <r>
    <x v="1"/>
    <x v="197"/>
    <s v="Kids menu"/>
    <x v="1581"/>
    <x v="7"/>
    <x v="0"/>
  </r>
  <r>
    <x v="0"/>
    <x v="197"/>
    <s v="Tacos"/>
    <x v="1582"/>
    <x v="7"/>
    <x v="0"/>
  </r>
  <r>
    <x v="1"/>
    <x v="197"/>
    <s v="Tacos"/>
    <x v="1583"/>
    <x v="7"/>
    <x v="0"/>
  </r>
  <r>
    <x v="0"/>
    <x v="198"/>
    <s v="Burritos"/>
    <x v="1584"/>
    <x v="7"/>
    <x v="0"/>
  </r>
  <r>
    <x v="1"/>
    <x v="198"/>
    <s v="Burritos"/>
    <x v="1585"/>
    <x v="7"/>
    <x v="0"/>
  </r>
  <r>
    <x v="0"/>
    <x v="198"/>
    <s v="Drinks"/>
    <x v="1586"/>
    <x v="7"/>
    <x v="0"/>
  </r>
  <r>
    <x v="1"/>
    <x v="198"/>
    <s v="Drinks"/>
    <x v="1587"/>
    <x v="7"/>
    <x v="0"/>
  </r>
  <r>
    <x v="0"/>
    <x v="198"/>
    <s v="Kids menu"/>
    <x v="1588"/>
    <x v="7"/>
    <x v="0"/>
  </r>
  <r>
    <x v="1"/>
    <x v="198"/>
    <s v="Kids menu"/>
    <x v="1589"/>
    <x v="7"/>
    <x v="0"/>
  </r>
  <r>
    <x v="0"/>
    <x v="198"/>
    <s v="Tacos"/>
    <x v="1590"/>
    <x v="7"/>
    <x v="0"/>
  </r>
  <r>
    <x v="1"/>
    <x v="198"/>
    <s v="Tacos"/>
    <x v="1591"/>
    <x v="7"/>
    <x v="0"/>
  </r>
  <r>
    <x v="0"/>
    <x v="199"/>
    <s v="Burritos"/>
    <x v="1592"/>
    <x v="7"/>
    <x v="0"/>
  </r>
  <r>
    <x v="1"/>
    <x v="199"/>
    <s v="Burritos"/>
    <x v="1593"/>
    <x v="7"/>
    <x v="0"/>
  </r>
  <r>
    <x v="0"/>
    <x v="199"/>
    <s v="Drinks"/>
    <x v="1594"/>
    <x v="7"/>
    <x v="0"/>
  </r>
  <r>
    <x v="1"/>
    <x v="199"/>
    <s v="Drinks"/>
    <x v="1595"/>
    <x v="7"/>
    <x v="0"/>
  </r>
  <r>
    <x v="0"/>
    <x v="199"/>
    <s v="Kids menu"/>
    <x v="1596"/>
    <x v="7"/>
    <x v="0"/>
  </r>
  <r>
    <x v="1"/>
    <x v="199"/>
    <s v="Kids menu"/>
    <x v="1597"/>
    <x v="7"/>
    <x v="0"/>
  </r>
  <r>
    <x v="0"/>
    <x v="199"/>
    <s v="Tacos"/>
    <x v="1598"/>
    <x v="7"/>
    <x v="0"/>
  </r>
  <r>
    <x v="1"/>
    <x v="199"/>
    <s v="Tacos"/>
    <x v="1599"/>
    <x v="7"/>
    <x v="0"/>
  </r>
  <r>
    <x v="0"/>
    <x v="200"/>
    <s v="Burritos"/>
    <x v="1600"/>
    <x v="7"/>
    <x v="0"/>
  </r>
  <r>
    <x v="1"/>
    <x v="200"/>
    <s v="Burritos"/>
    <x v="1601"/>
    <x v="7"/>
    <x v="0"/>
  </r>
  <r>
    <x v="0"/>
    <x v="200"/>
    <s v="Drinks"/>
    <x v="1602"/>
    <x v="7"/>
    <x v="0"/>
  </r>
  <r>
    <x v="1"/>
    <x v="200"/>
    <s v="Drinks"/>
    <x v="1603"/>
    <x v="7"/>
    <x v="0"/>
  </r>
  <r>
    <x v="0"/>
    <x v="200"/>
    <s v="Kids menu"/>
    <x v="1604"/>
    <x v="7"/>
    <x v="0"/>
  </r>
  <r>
    <x v="1"/>
    <x v="200"/>
    <s v="Kids menu"/>
    <x v="1605"/>
    <x v="7"/>
    <x v="0"/>
  </r>
  <r>
    <x v="0"/>
    <x v="200"/>
    <s v="Tacos"/>
    <x v="1606"/>
    <x v="7"/>
    <x v="0"/>
  </r>
  <r>
    <x v="1"/>
    <x v="200"/>
    <s v="Tacos"/>
    <x v="1607"/>
    <x v="7"/>
    <x v="0"/>
  </r>
  <r>
    <x v="0"/>
    <x v="201"/>
    <s v="Burritos"/>
    <x v="1608"/>
    <x v="7"/>
    <x v="0"/>
  </r>
  <r>
    <x v="1"/>
    <x v="201"/>
    <s v="Burritos"/>
    <x v="1609"/>
    <x v="7"/>
    <x v="0"/>
  </r>
  <r>
    <x v="0"/>
    <x v="201"/>
    <s v="Drinks"/>
    <x v="1610"/>
    <x v="7"/>
    <x v="0"/>
  </r>
  <r>
    <x v="1"/>
    <x v="201"/>
    <s v="Drinks"/>
    <x v="1611"/>
    <x v="7"/>
    <x v="0"/>
  </r>
  <r>
    <x v="0"/>
    <x v="201"/>
    <s v="Kids menu"/>
    <x v="1612"/>
    <x v="7"/>
    <x v="0"/>
  </r>
  <r>
    <x v="1"/>
    <x v="201"/>
    <s v="Kids menu"/>
    <x v="1613"/>
    <x v="7"/>
    <x v="0"/>
  </r>
  <r>
    <x v="0"/>
    <x v="201"/>
    <s v="Tacos"/>
    <x v="1614"/>
    <x v="7"/>
    <x v="0"/>
  </r>
  <r>
    <x v="1"/>
    <x v="201"/>
    <s v="Tacos"/>
    <x v="1615"/>
    <x v="7"/>
    <x v="0"/>
  </r>
  <r>
    <x v="0"/>
    <x v="202"/>
    <s v="Burritos"/>
    <x v="1616"/>
    <x v="7"/>
    <x v="0"/>
  </r>
  <r>
    <x v="1"/>
    <x v="202"/>
    <s v="Burritos"/>
    <x v="1617"/>
    <x v="7"/>
    <x v="0"/>
  </r>
  <r>
    <x v="0"/>
    <x v="202"/>
    <s v="Drinks"/>
    <x v="1618"/>
    <x v="7"/>
    <x v="0"/>
  </r>
  <r>
    <x v="1"/>
    <x v="202"/>
    <s v="Drinks"/>
    <x v="1619"/>
    <x v="7"/>
    <x v="0"/>
  </r>
  <r>
    <x v="0"/>
    <x v="202"/>
    <s v="Kids menu"/>
    <x v="1620"/>
    <x v="7"/>
    <x v="0"/>
  </r>
  <r>
    <x v="1"/>
    <x v="202"/>
    <s v="Kids menu"/>
    <x v="1621"/>
    <x v="7"/>
    <x v="0"/>
  </r>
  <r>
    <x v="0"/>
    <x v="202"/>
    <s v="Tacos"/>
    <x v="1622"/>
    <x v="7"/>
    <x v="0"/>
  </r>
  <r>
    <x v="1"/>
    <x v="202"/>
    <s v="Tacos"/>
    <x v="1623"/>
    <x v="7"/>
    <x v="0"/>
  </r>
  <r>
    <x v="0"/>
    <x v="203"/>
    <s v="Burritos"/>
    <x v="1624"/>
    <x v="7"/>
    <x v="0"/>
  </r>
  <r>
    <x v="1"/>
    <x v="203"/>
    <s v="Burritos"/>
    <x v="1625"/>
    <x v="7"/>
    <x v="0"/>
  </r>
  <r>
    <x v="0"/>
    <x v="203"/>
    <s v="Drinks"/>
    <x v="1626"/>
    <x v="7"/>
    <x v="0"/>
  </r>
  <r>
    <x v="1"/>
    <x v="203"/>
    <s v="Drinks"/>
    <x v="1627"/>
    <x v="7"/>
    <x v="0"/>
  </r>
  <r>
    <x v="0"/>
    <x v="203"/>
    <s v="Kids menu"/>
    <x v="1628"/>
    <x v="7"/>
    <x v="0"/>
  </r>
  <r>
    <x v="1"/>
    <x v="203"/>
    <s v="Kids menu"/>
    <x v="1629"/>
    <x v="7"/>
    <x v="0"/>
  </r>
  <r>
    <x v="0"/>
    <x v="203"/>
    <s v="Tacos"/>
    <x v="1630"/>
    <x v="7"/>
    <x v="0"/>
  </r>
  <r>
    <x v="1"/>
    <x v="203"/>
    <s v="Tacos"/>
    <x v="1631"/>
    <x v="7"/>
    <x v="0"/>
  </r>
  <r>
    <x v="0"/>
    <x v="204"/>
    <s v="Burritos"/>
    <x v="1632"/>
    <x v="7"/>
    <x v="0"/>
  </r>
  <r>
    <x v="1"/>
    <x v="204"/>
    <s v="Burritos"/>
    <x v="1633"/>
    <x v="7"/>
    <x v="0"/>
  </r>
  <r>
    <x v="0"/>
    <x v="204"/>
    <s v="Drinks"/>
    <x v="1634"/>
    <x v="7"/>
    <x v="0"/>
  </r>
  <r>
    <x v="1"/>
    <x v="204"/>
    <s v="Drinks"/>
    <x v="1635"/>
    <x v="7"/>
    <x v="0"/>
  </r>
  <r>
    <x v="0"/>
    <x v="204"/>
    <s v="Kids menu"/>
    <x v="1636"/>
    <x v="7"/>
    <x v="0"/>
  </r>
  <r>
    <x v="1"/>
    <x v="204"/>
    <s v="Kids menu"/>
    <x v="1637"/>
    <x v="7"/>
    <x v="0"/>
  </r>
  <r>
    <x v="0"/>
    <x v="204"/>
    <s v="Tacos"/>
    <x v="1638"/>
    <x v="7"/>
    <x v="0"/>
  </r>
  <r>
    <x v="1"/>
    <x v="204"/>
    <s v="Tacos"/>
    <x v="1639"/>
    <x v="7"/>
    <x v="0"/>
  </r>
  <r>
    <x v="0"/>
    <x v="205"/>
    <s v="Burritos"/>
    <x v="1640"/>
    <x v="7"/>
    <x v="0"/>
  </r>
  <r>
    <x v="1"/>
    <x v="205"/>
    <s v="Burritos"/>
    <x v="1641"/>
    <x v="7"/>
    <x v="0"/>
  </r>
  <r>
    <x v="0"/>
    <x v="205"/>
    <s v="Drinks"/>
    <x v="1642"/>
    <x v="7"/>
    <x v="0"/>
  </r>
  <r>
    <x v="1"/>
    <x v="205"/>
    <s v="Drinks"/>
    <x v="1643"/>
    <x v="7"/>
    <x v="0"/>
  </r>
  <r>
    <x v="0"/>
    <x v="205"/>
    <s v="Kids menu"/>
    <x v="1644"/>
    <x v="7"/>
    <x v="0"/>
  </r>
  <r>
    <x v="1"/>
    <x v="205"/>
    <s v="Kids menu"/>
    <x v="1645"/>
    <x v="7"/>
    <x v="0"/>
  </r>
  <r>
    <x v="0"/>
    <x v="205"/>
    <s v="Tacos"/>
    <x v="1646"/>
    <x v="7"/>
    <x v="0"/>
  </r>
  <r>
    <x v="1"/>
    <x v="205"/>
    <s v="Tacos"/>
    <x v="1647"/>
    <x v="7"/>
    <x v="0"/>
  </r>
  <r>
    <x v="0"/>
    <x v="206"/>
    <s v="Burritos"/>
    <x v="1648"/>
    <x v="7"/>
    <x v="0"/>
  </r>
  <r>
    <x v="1"/>
    <x v="206"/>
    <s v="Burritos"/>
    <x v="1649"/>
    <x v="7"/>
    <x v="0"/>
  </r>
  <r>
    <x v="0"/>
    <x v="206"/>
    <s v="Drinks"/>
    <x v="1650"/>
    <x v="7"/>
    <x v="0"/>
  </r>
  <r>
    <x v="1"/>
    <x v="206"/>
    <s v="Drinks"/>
    <x v="1651"/>
    <x v="7"/>
    <x v="0"/>
  </r>
  <r>
    <x v="0"/>
    <x v="206"/>
    <s v="Kids menu"/>
    <x v="1652"/>
    <x v="7"/>
    <x v="0"/>
  </r>
  <r>
    <x v="1"/>
    <x v="206"/>
    <s v="Kids menu"/>
    <x v="1653"/>
    <x v="7"/>
    <x v="0"/>
  </r>
  <r>
    <x v="0"/>
    <x v="206"/>
    <s v="Tacos"/>
    <x v="1654"/>
    <x v="7"/>
    <x v="0"/>
  </r>
  <r>
    <x v="1"/>
    <x v="206"/>
    <s v="Tacos"/>
    <x v="1655"/>
    <x v="7"/>
    <x v="0"/>
  </r>
  <r>
    <x v="0"/>
    <x v="207"/>
    <s v="Burritos"/>
    <x v="1656"/>
    <x v="7"/>
    <x v="0"/>
  </r>
  <r>
    <x v="1"/>
    <x v="207"/>
    <s v="Burritos"/>
    <x v="1657"/>
    <x v="7"/>
    <x v="0"/>
  </r>
  <r>
    <x v="0"/>
    <x v="207"/>
    <s v="Drinks"/>
    <x v="1658"/>
    <x v="7"/>
    <x v="0"/>
  </r>
  <r>
    <x v="1"/>
    <x v="207"/>
    <s v="Drinks"/>
    <x v="1659"/>
    <x v="7"/>
    <x v="0"/>
  </r>
  <r>
    <x v="0"/>
    <x v="207"/>
    <s v="Kids menu"/>
    <x v="1660"/>
    <x v="7"/>
    <x v="0"/>
  </r>
  <r>
    <x v="1"/>
    <x v="207"/>
    <s v="Kids menu"/>
    <x v="1661"/>
    <x v="7"/>
    <x v="0"/>
  </r>
  <r>
    <x v="0"/>
    <x v="207"/>
    <s v="Tacos"/>
    <x v="1662"/>
    <x v="7"/>
    <x v="0"/>
  </r>
  <r>
    <x v="1"/>
    <x v="207"/>
    <s v="Tacos"/>
    <x v="1663"/>
    <x v="7"/>
    <x v="0"/>
  </r>
  <r>
    <x v="0"/>
    <x v="208"/>
    <s v="Burritos"/>
    <x v="1664"/>
    <x v="7"/>
    <x v="0"/>
  </r>
  <r>
    <x v="1"/>
    <x v="208"/>
    <s v="Burritos"/>
    <x v="1665"/>
    <x v="7"/>
    <x v="0"/>
  </r>
  <r>
    <x v="0"/>
    <x v="208"/>
    <s v="Drinks"/>
    <x v="1666"/>
    <x v="7"/>
    <x v="0"/>
  </r>
  <r>
    <x v="1"/>
    <x v="208"/>
    <s v="Drinks"/>
    <x v="1667"/>
    <x v="7"/>
    <x v="0"/>
  </r>
  <r>
    <x v="0"/>
    <x v="208"/>
    <s v="Kids menu"/>
    <x v="1668"/>
    <x v="7"/>
    <x v="0"/>
  </r>
  <r>
    <x v="1"/>
    <x v="208"/>
    <s v="Kids menu"/>
    <x v="1669"/>
    <x v="7"/>
    <x v="0"/>
  </r>
  <r>
    <x v="0"/>
    <x v="208"/>
    <s v="Tacos"/>
    <x v="1670"/>
    <x v="7"/>
    <x v="0"/>
  </r>
  <r>
    <x v="1"/>
    <x v="208"/>
    <s v="Tacos"/>
    <x v="1671"/>
    <x v="7"/>
    <x v="0"/>
  </r>
  <r>
    <x v="0"/>
    <x v="209"/>
    <s v="Burritos"/>
    <x v="1672"/>
    <x v="7"/>
    <x v="0"/>
  </r>
  <r>
    <x v="1"/>
    <x v="209"/>
    <s v="Burritos"/>
    <x v="1673"/>
    <x v="7"/>
    <x v="0"/>
  </r>
  <r>
    <x v="0"/>
    <x v="209"/>
    <s v="Drinks"/>
    <x v="1674"/>
    <x v="7"/>
    <x v="0"/>
  </r>
  <r>
    <x v="1"/>
    <x v="209"/>
    <s v="Drinks"/>
    <x v="1675"/>
    <x v="7"/>
    <x v="0"/>
  </r>
  <r>
    <x v="0"/>
    <x v="209"/>
    <s v="Kids menu"/>
    <x v="1676"/>
    <x v="7"/>
    <x v="0"/>
  </r>
  <r>
    <x v="1"/>
    <x v="209"/>
    <s v="Kids menu"/>
    <x v="1677"/>
    <x v="7"/>
    <x v="0"/>
  </r>
  <r>
    <x v="0"/>
    <x v="209"/>
    <s v="Tacos"/>
    <x v="1678"/>
    <x v="7"/>
    <x v="0"/>
  </r>
  <r>
    <x v="1"/>
    <x v="209"/>
    <s v="Tacos"/>
    <x v="1679"/>
    <x v="7"/>
    <x v="0"/>
  </r>
  <r>
    <x v="0"/>
    <x v="210"/>
    <s v="Burritos"/>
    <x v="1680"/>
    <x v="7"/>
    <x v="0"/>
  </r>
  <r>
    <x v="1"/>
    <x v="210"/>
    <s v="Burritos"/>
    <x v="1681"/>
    <x v="7"/>
    <x v="0"/>
  </r>
  <r>
    <x v="0"/>
    <x v="210"/>
    <s v="Drinks"/>
    <x v="1682"/>
    <x v="7"/>
    <x v="0"/>
  </r>
  <r>
    <x v="1"/>
    <x v="210"/>
    <s v="Drinks"/>
    <x v="1683"/>
    <x v="7"/>
    <x v="0"/>
  </r>
  <r>
    <x v="0"/>
    <x v="210"/>
    <s v="Kids menu"/>
    <x v="1684"/>
    <x v="7"/>
    <x v="0"/>
  </r>
  <r>
    <x v="1"/>
    <x v="210"/>
    <s v="Kids menu"/>
    <x v="1685"/>
    <x v="7"/>
    <x v="0"/>
  </r>
  <r>
    <x v="0"/>
    <x v="210"/>
    <s v="Tacos"/>
    <x v="1686"/>
    <x v="7"/>
    <x v="0"/>
  </r>
  <r>
    <x v="1"/>
    <x v="210"/>
    <s v="Tacos"/>
    <x v="1687"/>
    <x v="7"/>
    <x v="0"/>
  </r>
  <r>
    <x v="0"/>
    <x v="211"/>
    <s v="Burritos"/>
    <x v="1688"/>
    <x v="7"/>
    <x v="0"/>
  </r>
  <r>
    <x v="1"/>
    <x v="211"/>
    <s v="Burritos"/>
    <x v="1689"/>
    <x v="7"/>
    <x v="0"/>
  </r>
  <r>
    <x v="0"/>
    <x v="211"/>
    <s v="Drinks"/>
    <x v="1690"/>
    <x v="7"/>
    <x v="0"/>
  </r>
  <r>
    <x v="1"/>
    <x v="211"/>
    <s v="Drinks"/>
    <x v="1691"/>
    <x v="7"/>
    <x v="0"/>
  </r>
  <r>
    <x v="0"/>
    <x v="211"/>
    <s v="Kids menu"/>
    <x v="1692"/>
    <x v="7"/>
    <x v="0"/>
  </r>
  <r>
    <x v="1"/>
    <x v="211"/>
    <s v="Kids menu"/>
    <x v="1693"/>
    <x v="7"/>
    <x v="0"/>
  </r>
  <r>
    <x v="0"/>
    <x v="211"/>
    <s v="Tacos"/>
    <x v="1694"/>
    <x v="7"/>
    <x v="0"/>
  </r>
  <r>
    <x v="1"/>
    <x v="211"/>
    <s v="Tacos"/>
    <x v="1695"/>
    <x v="7"/>
    <x v="0"/>
  </r>
  <r>
    <x v="0"/>
    <x v="212"/>
    <s v="Burritos"/>
    <x v="1696"/>
    <x v="7"/>
    <x v="0"/>
  </r>
  <r>
    <x v="1"/>
    <x v="212"/>
    <s v="Burritos"/>
    <x v="1697"/>
    <x v="7"/>
    <x v="0"/>
  </r>
  <r>
    <x v="0"/>
    <x v="212"/>
    <s v="Drinks"/>
    <x v="1698"/>
    <x v="7"/>
    <x v="0"/>
  </r>
  <r>
    <x v="1"/>
    <x v="212"/>
    <s v="Drinks"/>
    <x v="1699"/>
    <x v="7"/>
    <x v="0"/>
  </r>
  <r>
    <x v="0"/>
    <x v="212"/>
    <s v="Kids menu"/>
    <x v="1700"/>
    <x v="7"/>
    <x v="0"/>
  </r>
  <r>
    <x v="1"/>
    <x v="212"/>
    <s v="Kids menu"/>
    <x v="1701"/>
    <x v="7"/>
    <x v="0"/>
  </r>
  <r>
    <x v="0"/>
    <x v="212"/>
    <s v="Tacos"/>
    <x v="1702"/>
    <x v="7"/>
    <x v="0"/>
  </r>
  <r>
    <x v="1"/>
    <x v="212"/>
    <s v="Tacos"/>
    <x v="1703"/>
    <x v="7"/>
    <x v="0"/>
  </r>
  <r>
    <x v="0"/>
    <x v="213"/>
    <s v="Burritos"/>
    <x v="1704"/>
    <x v="7"/>
    <x v="0"/>
  </r>
  <r>
    <x v="1"/>
    <x v="213"/>
    <s v="Burritos"/>
    <x v="1705"/>
    <x v="7"/>
    <x v="0"/>
  </r>
  <r>
    <x v="0"/>
    <x v="213"/>
    <s v="Drinks"/>
    <x v="1706"/>
    <x v="7"/>
    <x v="0"/>
  </r>
  <r>
    <x v="1"/>
    <x v="213"/>
    <s v="Drinks"/>
    <x v="1707"/>
    <x v="7"/>
    <x v="0"/>
  </r>
  <r>
    <x v="0"/>
    <x v="213"/>
    <s v="Kids menu"/>
    <x v="1708"/>
    <x v="7"/>
    <x v="0"/>
  </r>
  <r>
    <x v="1"/>
    <x v="213"/>
    <s v="Kids menu"/>
    <x v="1709"/>
    <x v="7"/>
    <x v="0"/>
  </r>
  <r>
    <x v="0"/>
    <x v="213"/>
    <s v="Tacos"/>
    <x v="1710"/>
    <x v="7"/>
    <x v="0"/>
  </r>
  <r>
    <x v="1"/>
    <x v="213"/>
    <s v="Tacos"/>
    <x v="1711"/>
    <x v="7"/>
    <x v="0"/>
  </r>
  <r>
    <x v="0"/>
    <x v="214"/>
    <s v="Burritos"/>
    <x v="1712"/>
    <x v="7"/>
    <x v="0"/>
  </r>
  <r>
    <x v="1"/>
    <x v="214"/>
    <s v="Burritos"/>
    <x v="1713"/>
    <x v="7"/>
    <x v="0"/>
  </r>
  <r>
    <x v="0"/>
    <x v="214"/>
    <s v="Drinks"/>
    <x v="1714"/>
    <x v="7"/>
    <x v="0"/>
  </r>
  <r>
    <x v="1"/>
    <x v="214"/>
    <s v="Drinks"/>
    <x v="1715"/>
    <x v="7"/>
    <x v="0"/>
  </r>
  <r>
    <x v="0"/>
    <x v="214"/>
    <s v="Kids menu"/>
    <x v="1716"/>
    <x v="7"/>
    <x v="0"/>
  </r>
  <r>
    <x v="1"/>
    <x v="214"/>
    <s v="Kids menu"/>
    <x v="1717"/>
    <x v="7"/>
    <x v="0"/>
  </r>
  <r>
    <x v="0"/>
    <x v="214"/>
    <s v="Tacos"/>
    <x v="1718"/>
    <x v="7"/>
    <x v="0"/>
  </r>
  <r>
    <x v="1"/>
    <x v="214"/>
    <s v="Tacos"/>
    <x v="1719"/>
    <x v="7"/>
    <x v="0"/>
  </r>
  <r>
    <x v="0"/>
    <x v="215"/>
    <s v="Burritos"/>
    <x v="1720"/>
    <x v="7"/>
    <x v="0"/>
  </r>
  <r>
    <x v="1"/>
    <x v="215"/>
    <s v="Burritos"/>
    <x v="1721"/>
    <x v="7"/>
    <x v="0"/>
  </r>
  <r>
    <x v="0"/>
    <x v="215"/>
    <s v="Drinks"/>
    <x v="1722"/>
    <x v="7"/>
    <x v="0"/>
  </r>
  <r>
    <x v="1"/>
    <x v="215"/>
    <s v="Drinks"/>
    <x v="1723"/>
    <x v="7"/>
    <x v="0"/>
  </r>
  <r>
    <x v="0"/>
    <x v="215"/>
    <s v="Kids menu"/>
    <x v="1724"/>
    <x v="7"/>
    <x v="0"/>
  </r>
  <r>
    <x v="1"/>
    <x v="215"/>
    <s v="Kids menu"/>
    <x v="1725"/>
    <x v="7"/>
    <x v="0"/>
  </r>
  <r>
    <x v="0"/>
    <x v="215"/>
    <s v="Tacos"/>
    <x v="1726"/>
    <x v="7"/>
    <x v="0"/>
  </r>
  <r>
    <x v="1"/>
    <x v="215"/>
    <s v="Tacos"/>
    <x v="1727"/>
    <x v="7"/>
    <x v="0"/>
  </r>
  <r>
    <x v="0"/>
    <x v="216"/>
    <s v="Burritos"/>
    <x v="1728"/>
    <x v="7"/>
    <x v="0"/>
  </r>
  <r>
    <x v="1"/>
    <x v="216"/>
    <s v="Burritos"/>
    <x v="1729"/>
    <x v="7"/>
    <x v="0"/>
  </r>
  <r>
    <x v="0"/>
    <x v="216"/>
    <s v="Drinks"/>
    <x v="1730"/>
    <x v="7"/>
    <x v="0"/>
  </r>
  <r>
    <x v="1"/>
    <x v="216"/>
    <s v="Drinks"/>
    <x v="1731"/>
    <x v="7"/>
    <x v="0"/>
  </r>
  <r>
    <x v="0"/>
    <x v="216"/>
    <s v="Kids menu"/>
    <x v="1732"/>
    <x v="7"/>
    <x v="0"/>
  </r>
  <r>
    <x v="1"/>
    <x v="216"/>
    <s v="Kids menu"/>
    <x v="1733"/>
    <x v="7"/>
    <x v="0"/>
  </r>
  <r>
    <x v="0"/>
    <x v="216"/>
    <s v="Tacos"/>
    <x v="1734"/>
    <x v="7"/>
    <x v="0"/>
  </r>
  <r>
    <x v="1"/>
    <x v="216"/>
    <s v="Tacos"/>
    <x v="1735"/>
    <x v="7"/>
    <x v="0"/>
  </r>
  <r>
    <x v="0"/>
    <x v="217"/>
    <s v="Burritos"/>
    <x v="1736"/>
    <x v="7"/>
    <x v="0"/>
  </r>
  <r>
    <x v="1"/>
    <x v="217"/>
    <s v="Burritos"/>
    <x v="1737"/>
    <x v="7"/>
    <x v="0"/>
  </r>
  <r>
    <x v="0"/>
    <x v="217"/>
    <s v="Drinks"/>
    <x v="1738"/>
    <x v="7"/>
    <x v="0"/>
  </r>
  <r>
    <x v="1"/>
    <x v="217"/>
    <s v="Drinks"/>
    <x v="1739"/>
    <x v="7"/>
    <x v="0"/>
  </r>
  <r>
    <x v="0"/>
    <x v="217"/>
    <s v="Kids menu"/>
    <x v="1740"/>
    <x v="7"/>
    <x v="0"/>
  </r>
  <r>
    <x v="1"/>
    <x v="217"/>
    <s v="Kids menu"/>
    <x v="1741"/>
    <x v="7"/>
    <x v="0"/>
  </r>
  <r>
    <x v="0"/>
    <x v="217"/>
    <s v="Tacos"/>
    <x v="1742"/>
    <x v="7"/>
    <x v="0"/>
  </r>
  <r>
    <x v="1"/>
    <x v="217"/>
    <s v="Tacos"/>
    <x v="1743"/>
    <x v="7"/>
    <x v="0"/>
  </r>
  <r>
    <x v="0"/>
    <x v="218"/>
    <s v="Burritos"/>
    <x v="1744"/>
    <x v="7"/>
    <x v="0"/>
  </r>
  <r>
    <x v="1"/>
    <x v="218"/>
    <s v="Burritos"/>
    <x v="1745"/>
    <x v="7"/>
    <x v="0"/>
  </r>
  <r>
    <x v="0"/>
    <x v="218"/>
    <s v="Drinks"/>
    <x v="1746"/>
    <x v="7"/>
    <x v="0"/>
  </r>
  <r>
    <x v="1"/>
    <x v="218"/>
    <s v="Drinks"/>
    <x v="1747"/>
    <x v="7"/>
    <x v="0"/>
  </r>
  <r>
    <x v="0"/>
    <x v="218"/>
    <s v="Kids menu"/>
    <x v="1748"/>
    <x v="7"/>
    <x v="0"/>
  </r>
  <r>
    <x v="1"/>
    <x v="218"/>
    <s v="Kids menu"/>
    <x v="1749"/>
    <x v="7"/>
    <x v="0"/>
  </r>
  <r>
    <x v="0"/>
    <x v="218"/>
    <s v="Tacos"/>
    <x v="1750"/>
    <x v="7"/>
    <x v="0"/>
  </r>
  <r>
    <x v="1"/>
    <x v="218"/>
    <s v="Tacos"/>
    <x v="1751"/>
    <x v="7"/>
    <x v="0"/>
  </r>
  <r>
    <x v="0"/>
    <x v="219"/>
    <s v="Burritos"/>
    <x v="1752"/>
    <x v="7"/>
    <x v="0"/>
  </r>
  <r>
    <x v="1"/>
    <x v="219"/>
    <s v="Burritos"/>
    <x v="1753"/>
    <x v="7"/>
    <x v="0"/>
  </r>
  <r>
    <x v="0"/>
    <x v="219"/>
    <s v="Drinks"/>
    <x v="1754"/>
    <x v="7"/>
    <x v="0"/>
  </r>
  <r>
    <x v="1"/>
    <x v="219"/>
    <s v="Drinks"/>
    <x v="1755"/>
    <x v="7"/>
    <x v="0"/>
  </r>
  <r>
    <x v="0"/>
    <x v="219"/>
    <s v="Kids menu"/>
    <x v="1756"/>
    <x v="7"/>
    <x v="0"/>
  </r>
  <r>
    <x v="1"/>
    <x v="219"/>
    <s v="Kids menu"/>
    <x v="1757"/>
    <x v="7"/>
    <x v="0"/>
  </r>
  <r>
    <x v="0"/>
    <x v="219"/>
    <s v="Tacos"/>
    <x v="1758"/>
    <x v="7"/>
    <x v="0"/>
  </r>
  <r>
    <x v="1"/>
    <x v="219"/>
    <s v="Tacos"/>
    <x v="1759"/>
    <x v="7"/>
    <x v="0"/>
  </r>
  <r>
    <x v="0"/>
    <x v="220"/>
    <s v="Burritos"/>
    <x v="1760"/>
    <x v="7"/>
    <x v="0"/>
  </r>
  <r>
    <x v="1"/>
    <x v="220"/>
    <s v="Burritos"/>
    <x v="1761"/>
    <x v="7"/>
    <x v="0"/>
  </r>
  <r>
    <x v="0"/>
    <x v="220"/>
    <s v="Drinks"/>
    <x v="1762"/>
    <x v="7"/>
    <x v="0"/>
  </r>
  <r>
    <x v="1"/>
    <x v="220"/>
    <s v="Drinks"/>
    <x v="1763"/>
    <x v="7"/>
    <x v="0"/>
  </r>
  <r>
    <x v="0"/>
    <x v="220"/>
    <s v="Kids menu"/>
    <x v="1764"/>
    <x v="7"/>
    <x v="0"/>
  </r>
  <r>
    <x v="1"/>
    <x v="220"/>
    <s v="Kids menu"/>
    <x v="1765"/>
    <x v="7"/>
    <x v="0"/>
  </r>
  <r>
    <x v="0"/>
    <x v="220"/>
    <s v="Tacos"/>
    <x v="1766"/>
    <x v="7"/>
    <x v="0"/>
  </r>
  <r>
    <x v="1"/>
    <x v="220"/>
    <s v="Tacos"/>
    <x v="1767"/>
    <x v="7"/>
    <x v="0"/>
  </r>
  <r>
    <x v="0"/>
    <x v="221"/>
    <s v="Burritos"/>
    <x v="1768"/>
    <x v="7"/>
    <x v="0"/>
  </r>
  <r>
    <x v="1"/>
    <x v="221"/>
    <s v="Burritos"/>
    <x v="1769"/>
    <x v="7"/>
    <x v="0"/>
  </r>
  <r>
    <x v="0"/>
    <x v="221"/>
    <s v="Drinks"/>
    <x v="1770"/>
    <x v="7"/>
    <x v="0"/>
  </r>
  <r>
    <x v="1"/>
    <x v="221"/>
    <s v="Drinks"/>
    <x v="1771"/>
    <x v="7"/>
    <x v="0"/>
  </r>
  <r>
    <x v="0"/>
    <x v="221"/>
    <s v="Kids menu"/>
    <x v="1772"/>
    <x v="7"/>
    <x v="0"/>
  </r>
  <r>
    <x v="1"/>
    <x v="221"/>
    <s v="Kids menu"/>
    <x v="1773"/>
    <x v="7"/>
    <x v="0"/>
  </r>
  <r>
    <x v="0"/>
    <x v="221"/>
    <s v="Tacos"/>
    <x v="1774"/>
    <x v="7"/>
    <x v="0"/>
  </r>
  <r>
    <x v="1"/>
    <x v="221"/>
    <s v="Tacos"/>
    <x v="1775"/>
    <x v="7"/>
    <x v="0"/>
  </r>
  <r>
    <x v="0"/>
    <x v="222"/>
    <s v="Burritos"/>
    <x v="1776"/>
    <x v="7"/>
    <x v="0"/>
  </r>
  <r>
    <x v="1"/>
    <x v="222"/>
    <s v="Burritos"/>
    <x v="1777"/>
    <x v="7"/>
    <x v="0"/>
  </r>
  <r>
    <x v="0"/>
    <x v="222"/>
    <s v="Drinks"/>
    <x v="1778"/>
    <x v="7"/>
    <x v="0"/>
  </r>
  <r>
    <x v="1"/>
    <x v="222"/>
    <s v="Drinks"/>
    <x v="1779"/>
    <x v="7"/>
    <x v="0"/>
  </r>
  <r>
    <x v="0"/>
    <x v="222"/>
    <s v="Kids menu"/>
    <x v="1780"/>
    <x v="7"/>
    <x v="0"/>
  </r>
  <r>
    <x v="1"/>
    <x v="222"/>
    <s v="Kids menu"/>
    <x v="1781"/>
    <x v="7"/>
    <x v="0"/>
  </r>
  <r>
    <x v="0"/>
    <x v="222"/>
    <s v="Tacos"/>
    <x v="1782"/>
    <x v="7"/>
    <x v="0"/>
  </r>
  <r>
    <x v="1"/>
    <x v="222"/>
    <s v="Tacos"/>
    <x v="1783"/>
    <x v="7"/>
    <x v="0"/>
  </r>
  <r>
    <x v="0"/>
    <x v="223"/>
    <s v="Burritos"/>
    <x v="1784"/>
    <x v="7"/>
    <x v="0"/>
  </r>
  <r>
    <x v="1"/>
    <x v="223"/>
    <s v="Burritos"/>
    <x v="1785"/>
    <x v="7"/>
    <x v="0"/>
  </r>
  <r>
    <x v="0"/>
    <x v="223"/>
    <s v="Drinks"/>
    <x v="1786"/>
    <x v="7"/>
    <x v="0"/>
  </r>
  <r>
    <x v="1"/>
    <x v="223"/>
    <s v="Drinks"/>
    <x v="1787"/>
    <x v="7"/>
    <x v="0"/>
  </r>
  <r>
    <x v="0"/>
    <x v="223"/>
    <s v="Kids menu"/>
    <x v="1788"/>
    <x v="7"/>
    <x v="0"/>
  </r>
  <r>
    <x v="1"/>
    <x v="223"/>
    <s v="Kids menu"/>
    <x v="1789"/>
    <x v="7"/>
    <x v="0"/>
  </r>
  <r>
    <x v="0"/>
    <x v="223"/>
    <s v="Tacos"/>
    <x v="1790"/>
    <x v="7"/>
    <x v="0"/>
  </r>
  <r>
    <x v="1"/>
    <x v="223"/>
    <s v="Tacos"/>
    <x v="1791"/>
    <x v="7"/>
    <x v="0"/>
  </r>
  <r>
    <x v="0"/>
    <x v="224"/>
    <s v="Burritos"/>
    <x v="1792"/>
    <x v="7"/>
    <x v="0"/>
  </r>
  <r>
    <x v="1"/>
    <x v="224"/>
    <s v="Burritos"/>
    <x v="1793"/>
    <x v="7"/>
    <x v="0"/>
  </r>
  <r>
    <x v="0"/>
    <x v="224"/>
    <s v="Drinks"/>
    <x v="1794"/>
    <x v="7"/>
    <x v="0"/>
  </r>
  <r>
    <x v="1"/>
    <x v="224"/>
    <s v="Drinks"/>
    <x v="1795"/>
    <x v="7"/>
    <x v="0"/>
  </r>
  <r>
    <x v="0"/>
    <x v="224"/>
    <s v="Kids menu"/>
    <x v="1796"/>
    <x v="7"/>
    <x v="0"/>
  </r>
  <r>
    <x v="1"/>
    <x v="224"/>
    <s v="Kids menu"/>
    <x v="1797"/>
    <x v="7"/>
    <x v="0"/>
  </r>
  <r>
    <x v="0"/>
    <x v="224"/>
    <s v="Tacos"/>
    <x v="1798"/>
    <x v="7"/>
    <x v="0"/>
  </r>
  <r>
    <x v="1"/>
    <x v="224"/>
    <s v="Tacos"/>
    <x v="1799"/>
    <x v="7"/>
    <x v="0"/>
  </r>
  <r>
    <x v="0"/>
    <x v="225"/>
    <s v="Burritos"/>
    <x v="1800"/>
    <x v="7"/>
    <x v="0"/>
  </r>
  <r>
    <x v="1"/>
    <x v="225"/>
    <s v="Burritos"/>
    <x v="1801"/>
    <x v="7"/>
    <x v="0"/>
  </r>
  <r>
    <x v="0"/>
    <x v="225"/>
    <s v="Drinks"/>
    <x v="1802"/>
    <x v="7"/>
    <x v="0"/>
  </r>
  <r>
    <x v="1"/>
    <x v="225"/>
    <s v="Drinks"/>
    <x v="1803"/>
    <x v="7"/>
    <x v="0"/>
  </r>
  <r>
    <x v="0"/>
    <x v="225"/>
    <s v="Kids menu"/>
    <x v="1804"/>
    <x v="7"/>
    <x v="0"/>
  </r>
  <r>
    <x v="1"/>
    <x v="225"/>
    <s v="Kids menu"/>
    <x v="1805"/>
    <x v="7"/>
    <x v="0"/>
  </r>
  <r>
    <x v="0"/>
    <x v="225"/>
    <s v="Tacos"/>
    <x v="1806"/>
    <x v="7"/>
    <x v="0"/>
  </r>
  <r>
    <x v="1"/>
    <x v="225"/>
    <s v="Tacos"/>
    <x v="1807"/>
    <x v="7"/>
    <x v="0"/>
  </r>
  <r>
    <x v="0"/>
    <x v="226"/>
    <s v="Burritos"/>
    <x v="1808"/>
    <x v="7"/>
    <x v="0"/>
  </r>
  <r>
    <x v="1"/>
    <x v="226"/>
    <s v="Burritos"/>
    <x v="1809"/>
    <x v="7"/>
    <x v="0"/>
  </r>
  <r>
    <x v="0"/>
    <x v="226"/>
    <s v="Drinks"/>
    <x v="1810"/>
    <x v="7"/>
    <x v="0"/>
  </r>
  <r>
    <x v="1"/>
    <x v="226"/>
    <s v="Drinks"/>
    <x v="1811"/>
    <x v="7"/>
    <x v="0"/>
  </r>
  <r>
    <x v="0"/>
    <x v="226"/>
    <s v="Kids menu"/>
    <x v="1812"/>
    <x v="7"/>
    <x v="0"/>
  </r>
  <r>
    <x v="1"/>
    <x v="226"/>
    <s v="Kids menu"/>
    <x v="1813"/>
    <x v="7"/>
    <x v="0"/>
  </r>
  <r>
    <x v="0"/>
    <x v="226"/>
    <s v="Tacos"/>
    <x v="1814"/>
    <x v="7"/>
    <x v="0"/>
  </r>
  <r>
    <x v="1"/>
    <x v="226"/>
    <s v="Tacos"/>
    <x v="1815"/>
    <x v="7"/>
    <x v="0"/>
  </r>
  <r>
    <x v="0"/>
    <x v="227"/>
    <s v="Burritos"/>
    <x v="1816"/>
    <x v="7"/>
    <x v="0"/>
  </r>
  <r>
    <x v="1"/>
    <x v="227"/>
    <s v="Burritos"/>
    <x v="1817"/>
    <x v="7"/>
    <x v="0"/>
  </r>
  <r>
    <x v="0"/>
    <x v="227"/>
    <s v="Drinks"/>
    <x v="1818"/>
    <x v="7"/>
    <x v="0"/>
  </r>
  <r>
    <x v="1"/>
    <x v="227"/>
    <s v="Drinks"/>
    <x v="1819"/>
    <x v="7"/>
    <x v="0"/>
  </r>
  <r>
    <x v="0"/>
    <x v="227"/>
    <s v="Kids menu"/>
    <x v="1820"/>
    <x v="7"/>
    <x v="0"/>
  </r>
  <r>
    <x v="1"/>
    <x v="227"/>
    <s v="Kids menu"/>
    <x v="1821"/>
    <x v="7"/>
    <x v="0"/>
  </r>
  <r>
    <x v="0"/>
    <x v="227"/>
    <s v="Tacos"/>
    <x v="1822"/>
    <x v="7"/>
    <x v="0"/>
  </r>
  <r>
    <x v="1"/>
    <x v="227"/>
    <s v="Tacos"/>
    <x v="1823"/>
    <x v="7"/>
    <x v="0"/>
  </r>
  <r>
    <x v="0"/>
    <x v="228"/>
    <s v="Burritos"/>
    <x v="1824"/>
    <x v="7"/>
    <x v="0"/>
  </r>
  <r>
    <x v="1"/>
    <x v="228"/>
    <s v="Burritos"/>
    <x v="1825"/>
    <x v="7"/>
    <x v="0"/>
  </r>
  <r>
    <x v="0"/>
    <x v="228"/>
    <s v="Drinks"/>
    <x v="1826"/>
    <x v="7"/>
    <x v="0"/>
  </r>
  <r>
    <x v="1"/>
    <x v="228"/>
    <s v="Drinks"/>
    <x v="1827"/>
    <x v="7"/>
    <x v="0"/>
  </r>
  <r>
    <x v="0"/>
    <x v="228"/>
    <s v="Kids menu"/>
    <x v="1828"/>
    <x v="7"/>
    <x v="0"/>
  </r>
  <r>
    <x v="1"/>
    <x v="228"/>
    <s v="Kids menu"/>
    <x v="1829"/>
    <x v="7"/>
    <x v="0"/>
  </r>
  <r>
    <x v="0"/>
    <x v="228"/>
    <s v="Tacos"/>
    <x v="1830"/>
    <x v="7"/>
    <x v="0"/>
  </r>
  <r>
    <x v="1"/>
    <x v="228"/>
    <s v="Tacos"/>
    <x v="1831"/>
    <x v="7"/>
    <x v="0"/>
  </r>
  <r>
    <x v="0"/>
    <x v="229"/>
    <s v="Burritos"/>
    <x v="1832"/>
    <x v="7"/>
    <x v="0"/>
  </r>
  <r>
    <x v="1"/>
    <x v="229"/>
    <s v="Burritos"/>
    <x v="1833"/>
    <x v="7"/>
    <x v="0"/>
  </r>
  <r>
    <x v="0"/>
    <x v="229"/>
    <s v="Drinks"/>
    <x v="1834"/>
    <x v="7"/>
    <x v="0"/>
  </r>
  <r>
    <x v="1"/>
    <x v="229"/>
    <s v="Drinks"/>
    <x v="1835"/>
    <x v="7"/>
    <x v="0"/>
  </r>
  <r>
    <x v="0"/>
    <x v="229"/>
    <s v="Kids menu"/>
    <x v="1836"/>
    <x v="7"/>
    <x v="0"/>
  </r>
  <r>
    <x v="1"/>
    <x v="229"/>
    <s v="Kids menu"/>
    <x v="1837"/>
    <x v="7"/>
    <x v="0"/>
  </r>
  <r>
    <x v="0"/>
    <x v="229"/>
    <s v="Tacos"/>
    <x v="1838"/>
    <x v="7"/>
    <x v="0"/>
  </r>
  <r>
    <x v="1"/>
    <x v="229"/>
    <s v="Tacos"/>
    <x v="1839"/>
    <x v="7"/>
    <x v="0"/>
  </r>
  <r>
    <x v="0"/>
    <x v="230"/>
    <s v="Burritos"/>
    <x v="1840"/>
    <x v="7"/>
    <x v="0"/>
  </r>
  <r>
    <x v="1"/>
    <x v="230"/>
    <s v="Burritos"/>
    <x v="1841"/>
    <x v="7"/>
    <x v="0"/>
  </r>
  <r>
    <x v="0"/>
    <x v="230"/>
    <s v="Drinks"/>
    <x v="1842"/>
    <x v="7"/>
    <x v="0"/>
  </r>
  <r>
    <x v="1"/>
    <x v="230"/>
    <s v="Drinks"/>
    <x v="1843"/>
    <x v="7"/>
    <x v="0"/>
  </r>
  <r>
    <x v="0"/>
    <x v="230"/>
    <s v="Kids menu"/>
    <x v="1844"/>
    <x v="7"/>
    <x v="0"/>
  </r>
  <r>
    <x v="1"/>
    <x v="230"/>
    <s v="Kids menu"/>
    <x v="1845"/>
    <x v="7"/>
    <x v="0"/>
  </r>
  <r>
    <x v="0"/>
    <x v="230"/>
    <s v="Tacos"/>
    <x v="1846"/>
    <x v="7"/>
    <x v="0"/>
  </r>
  <r>
    <x v="1"/>
    <x v="230"/>
    <s v="Tacos"/>
    <x v="1847"/>
    <x v="7"/>
    <x v="0"/>
  </r>
  <r>
    <x v="0"/>
    <x v="231"/>
    <s v="Burritos"/>
    <x v="1848"/>
    <x v="7"/>
    <x v="0"/>
  </r>
  <r>
    <x v="1"/>
    <x v="231"/>
    <s v="Burritos"/>
    <x v="1849"/>
    <x v="7"/>
    <x v="0"/>
  </r>
  <r>
    <x v="0"/>
    <x v="231"/>
    <s v="Drinks"/>
    <x v="1850"/>
    <x v="7"/>
    <x v="0"/>
  </r>
  <r>
    <x v="1"/>
    <x v="231"/>
    <s v="Drinks"/>
    <x v="1851"/>
    <x v="7"/>
    <x v="0"/>
  </r>
  <r>
    <x v="0"/>
    <x v="231"/>
    <s v="Kids menu"/>
    <x v="1852"/>
    <x v="7"/>
    <x v="0"/>
  </r>
  <r>
    <x v="1"/>
    <x v="231"/>
    <s v="Kids menu"/>
    <x v="1853"/>
    <x v="7"/>
    <x v="0"/>
  </r>
  <r>
    <x v="0"/>
    <x v="231"/>
    <s v="Tacos"/>
    <x v="1854"/>
    <x v="7"/>
    <x v="0"/>
  </r>
  <r>
    <x v="1"/>
    <x v="231"/>
    <s v="Tacos"/>
    <x v="1855"/>
    <x v="7"/>
    <x v="0"/>
  </r>
  <r>
    <x v="0"/>
    <x v="232"/>
    <s v="Burritos"/>
    <x v="1856"/>
    <x v="7"/>
    <x v="0"/>
  </r>
  <r>
    <x v="1"/>
    <x v="232"/>
    <s v="Burritos"/>
    <x v="1857"/>
    <x v="7"/>
    <x v="0"/>
  </r>
  <r>
    <x v="0"/>
    <x v="232"/>
    <s v="Drinks"/>
    <x v="1858"/>
    <x v="7"/>
    <x v="0"/>
  </r>
  <r>
    <x v="1"/>
    <x v="232"/>
    <s v="Drinks"/>
    <x v="1859"/>
    <x v="7"/>
    <x v="0"/>
  </r>
  <r>
    <x v="0"/>
    <x v="232"/>
    <s v="Kids menu"/>
    <x v="1860"/>
    <x v="7"/>
    <x v="0"/>
  </r>
  <r>
    <x v="1"/>
    <x v="232"/>
    <s v="Kids menu"/>
    <x v="1861"/>
    <x v="7"/>
    <x v="0"/>
  </r>
  <r>
    <x v="0"/>
    <x v="232"/>
    <s v="Tacos"/>
    <x v="1862"/>
    <x v="7"/>
    <x v="0"/>
  </r>
  <r>
    <x v="1"/>
    <x v="232"/>
    <s v="Tacos"/>
    <x v="1863"/>
    <x v="7"/>
    <x v="0"/>
  </r>
  <r>
    <x v="0"/>
    <x v="233"/>
    <s v="Burritos"/>
    <x v="1864"/>
    <x v="7"/>
    <x v="0"/>
  </r>
  <r>
    <x v="1"/>
    <x v="233"/>
    <s v="Burritos"/>
    <x v="1865"/>
    <x v="7"/>
    <x v="0"/>
  </r>
  <r>
    <x v="0"/>
    <x v="233"/>
    <s v="Drinks"/>
    <x v="1866"/>
    <x v="7"/>
    <x v="0"/>
  </r>
  <r>
    <x v="1"/>
    <x v="233"/>
    <s v="Drinks"/>
    <x v="1867"/>
    <x v="7"/>
    <x v="0"/>
  </r>
  <r>
    <x v="0"/>
    <x v="233"/>
    <s v="Kids menu"/>
    <x v="1868"/>
    <x v="7"/>
    <x v="0"/>
  </r>
  <r>
    <x v="1"/>
    <x v="233"/>
    <s v="Kids menu"/>
    <x v="1869"/>
    <x v="7"/>
    <x v="0"/>
  </r>
  <r>
    <x v="0"/>
    <x v="233"/>
    <s v="Tacos"/>
    <x v="1870"/>
    <x v="7"/>
    <x v="0"/>
  </r>
  <r>
    <x v="1"/>
    <x v="233"/>
    <s v="Tacos"/>
    <x v="1871"/>
    <x v="7"/>
    <x v="0"/>
  </r>
  <r>
    <x v="0"/>
    <x v="234"/>
    <s v="Burritos"/>
    <x v="1872"/>
    <x v="7"/>
    <x v="0"/>
  </r>
  <r>
    <x v="1"/>
    <x v="234"/>
    <s v="Burritos"/>
    <x v="1873"/>
    <x v="7"/>
    <x v="0"/>
  </r>
  <r>
    <x v="0"/>
    <x v="234"/>
    <s v="Drinks"/>
    <x v="1874"/>
    <x v="7"/>
    <x v="0"/>
  </r>
  <r>
    <x v="1"/>
    <x v="234"/>
    <s v="Drinks"/>
    <x v="1875"/>
    <x v="7"/>
    <x v="0"/>
  </r>
  <r>
    <x v="0"/>
    <x v="234"/>
    <s v="Kids menu"/>
    <x v="1876"/>
    <x v="7"/>
    <x v="0"/>
  </r>
  <r>
    <x v="1"/>
    <x v="234"/>
    <s v="Kids menu"/>
    <x v="1877"/>
    <x v="7"/>
    <x v="0"/>
  </r>
  <r>
    <x v="0"/>
    <x v="234"/>
    <s v="Tacos"/>
    <x v="1878"/>
    <x v="7"/>
    <x v="0"/>
  </r>
  <r>
    <x v="1"/>
    <x v="234"/>
    <s v="Tacos"/>
    <x v="1879"/>
    <x v="7"/>
    <x v="0"/>
  </r>
  <r>
    <x v="0"/>
    <x v="235"/>
    <s v="Burritos"/>
    <x v="1880"/>
    <x v="7"/>
    <x v="0"/>
  </r>
  <r>
    <x v="1"/>
    <x v="235"/>
    <s v="Burritos"/>
    <x v="1881"/>
    <x v="7"/>
    <x v="0"/>
  </r>
  <r>
    <x v="0"/>
    <x v="235"/>
    <s v="Drinks"/>
    <x v="1882"/>
    <x v="7"/>
    <x v="0"/>
  </r>
  <r>
    <x v="1"/>
    <x v="235"/>
    <s v="Drinks"/>
    <x v="1883"/>
    <x v="7"/>
    <x v="0"/>
  </r>
  <r>
    <x v="0"/>
    <x v="235"/>
    <s v="Kids menu"/>
    <x v="1884"/>
    <x v="7"/>
    <x v="0"/>
  </r>
  <r>
    <x v="1"/>
    <x v="235"/>
    <s v="Kids menu"/>
    <x v="1885"/>
    <x v="7"/>
    <x v="0"/>
  </r>
  <r>
    <x v="0"/>
    <x v="235"/>
    <s v="Tacos"/>
    <x v="1886"/>
    <x v="7"/>
    <x v="0"/>
  </r>
  <r>
    <x v="1"/>
    <x v="235"/>
    <s v="Tacos"/>
    <x v="1887"/>
    <x v="7"/>
    <x v="0"/>
  </r>
  <r>
    <x v="0"/>
    <x v="236"/>
    <s v="Burritos"/>
    <x v="1888"/>
    <x v="7"/>
    <x v="0"/>
  </r>
  <r>
    <x v="1"/>
    <x v="236"/>
    <s v="Burritos"/>
    <x v="1889"/>
    <x v="7"/>
    <x v="0"/>
  </r>
  <r>
    <x v="0"/>
    <x v="236"/>
    <s v="Drinks"/>
    <x v="1890"/>
    <x v="7"/>
    <x v="0"/>
  </r>
  <r>
    <x v="1"/>
    <x v="236"/>
    <s v="Drinks"/>
    <x v="1891"/>
    <x v="7"/>
    <x v="0"/>
  </r>
  <r>
    <x v="0"/>
    <x v="236"/>
    <s v="Kids menu"/>
    <x v="1892"/>
    <x v="7"/>
    <x v="0"/>
  </r>
  <r>
    <x v="1"/>
    <x v="236"/>
    <s v="Kids menu"/>
    <x v="1893"/>
    <x v="7"/>
    <x v="0"/>
  </r>
  <r>
    <x v="0"/>
    <x v="236"/>
    <s v="Tacos"/>
    <x v="1894"/>
    <x v="7"/>
    <x v="0"/>
  </r>
  <r>
    <x v="1"/>
    <x v="236"/>
    <s v="Tacos"/>
    <x v="1895"/>
    <x v="7"/>
    <x v="0"/>
  </r>
  <r>
    <x v="0"/>
    <x v="237"/>
    <s v="Burritos"/>
    <x v="1896"/>
    <x v="7"/>
    <x v="0"/>
  </r>
  <r>
    <x v="1"/>
    <x v="237"/>
    <s v="Burritos"/>
    <x v="1897"/>
    <x v="7"/>
    <x v="0"/>
  </r>
  <r>
    <x v="0"/>
    <x v="237"/>
    <s v="Drinks"/>
    <x v="1898"/>
    <x v="7"/>
    <x v="0"/>
  </r>
  <r>
    <x v="1"/>
    <x v="237"/>
    <s v="Drinks"/>
    <x v="1899"/>
    <x v="7"/>
    <x v="0"/>
  </r>
  <r>
    <x v="0"/>
    <x v="237"/>
    <s v="Kids menu"/>
    <x v="1900"/>
    <x v="7"/>
    <x v="0"/>
  </r>
  <r>
    <x v="1"/>
    <x v="237"/>
    <s v="Kids menu"/>
    <x v="1901"/>
    <x v="7"/>
    <x v="0"/>
  </r>
  <r>
    <x v="0"/>
    <x v="237"/>
    <s v="Tacos"/>
    <x v="1902"/>
    <x v="7"/>
    <x v="0"/>
  </r>
  <r>
    <x v="1"/>
    <x v="237"/>
    <s v="Tacos"/>
    <x v="1903"/>
    <x v="7"/>
    <x v="0"/>
  </r>
  <r>
    <x v="0"/>
    <x v="238"/>
    <s v="Burritos"/>
    <x v="1904"/>
    <x v="7"/>
    <x v="0"/>
  </r>
  <r>
    <x v="1"/>
    <x v="238"/>
    <s v="Burritos"/>
    <x v="1905"/>
    <x v="7"/>
    <x v="0"/>
  </r>
  <r>
    <x v="0"/>
    <x v="238"/>
    <s v="Drinks"/>
    <x v="1906"/>
    <x v="7"/>
    <x v="0"/>
  </r>
  <r>
    <x v="1"/>
    <x v="238"/>
    <s v="Drinks"/>
    <x v="1907"/>
    <x v="7"/>
    <x v="0"/>
  </r>
  <r>
    <x v="0"/>
    <x v="238"/>
    <s v="Kids menu"/>
    <x v="1908"/>
    <x v="7"/>
    <x v="0"/>
  </r>
  <r>
    <x v="1"/>
    <x v="238"/>
    <s v="Kids menu"/>
    <x v="1909"/>
    <x v="7"/>
    <x v="0"/>
  </r>
  <r>
    <x v="0"/>
    <x v="238"/>
    <s v="Tacos"/>
    <x v="1910"/>
    <x v="7"/>
    <x v="0"/>
  </r>
  <r>
    <x v="1"/>
    <x v="238"/>
    <s v="Tacos"/>
    <x v="1911"/>
    <x v="7"/>
    <x v="0"/>
  </r>
  <r>
    <x v="0"/>
    <x v="239"/>
    <s v="Burritos"/>
    <x v="1912"/>
    <x v="7"/>
    <x v="0"/>
  </r>
  <r>
    <x v="1"/>
    <x v="239"/>
    <s v="Burritos"/>
    <x v="1913"/>
    <x v="7"/>
    <x v="0"/>
  </r>
  <r>
    <x v="0"/>
    <x v="239"/>
    <s v="Drinks"/>
    <x v="1914"/>
    <x v="7"/>
    <x v="0"/>
  </r>
  <r>
    <x v="1"/>
    <x v="239"/>
    <s v="Drinks"/>
    <x v="1915"/>
    <x v="7"/>
    <x v="0"/>
  </r>
  <r>
    <x v="0"/>
    <x v="239"/>
    <s v="Kids menu"/>
    <x v="1916"/>
    <x v="7"/>
    <x v="0"/>
  </r>
  <r>
    <x v="1"/>
    <x v="239"/>
    <s v="Kids menu"/>
    <x v="1917"/>
    <x v="7"/>
    <x v="0"/>
  </r>
  <r>
    <x v="0"/>
    <x v="239"/>
    <s v="Tacos"/>
    <x v="1918"/>
    <x v="7"/>
    <x v="0"/>
  </r>
  <r>
    <x v="1"/>
    <x v="239"/>
    <s v="Tacos"/>
    <x v="1919"/>
    <x v="7"/>
    <x v="0"/>
  </r>
  <r>
    <x v="0"/>
    <x v="240"/>
    <s v="Burritos"/>
    <x v="1920"/>
    <x v="7"/>
    <x v="0"/>
  </r>
  <r>
    <x v="1"/>
    <x v="240"/>
    <s v="Burritos"/>
    <x v="1921"/>
    <x v="7"/>
    <x v="0"/>
  </r>
  <r>
    <x v="0"/>
    <x v="240"/>
    <s v="Drinks"/>
    <x v="1922"/>
    <x v="7"/>
    <x v="0"/>
  </r>
  <r>
    <x v="1"/>
    <x v="240"/>
    <s v="Drinks"/>
    <x v="1923"/>
    <x v="7"/>
    <x v="0"/>
  </r>
  <r>
    <x v="0"/>
    <x v="240"/>
    <s v="Kids menu"/>
    <x v="1924"/>
    <x v="7"/>
    <x v="0"/>
  </r>
  <r>
    <x v="1"/>
    <x v="240"/>
    <s v="Kids menu"/>
    <x v="1925"/>
    <x v="7"/>
    <x v="0"/>
  </r>
  <r>
    <x v="0"/>
    <x v="240"/>
    <s v="Tacos"/>
    <x v="1926"/>
    <x v="7"/>
    <x v="0"/>
  </r>
  <r>
    <x v="1"/>
    <x v="240"/>
    <s v="Tacos"/>
    <x v="1927"/>
    <x v="7"/>
    <x v="0"/>
  </r>
  <r>
    <x v="0"/>
    <x v="241"/>
    <s v="Burritos"/>
    <x v="1928"/>
    <x v="7"/>
    <x v="0"/>
  </r>
  <r>
    <x v="1"/>
    <x v="241"/>
    <s v="Burritos"/>
    <x v="1929"/>
    <x v="7"/>
    <x v="0"/>
  </r>
  <r>
    <x v="0"/>
    <x v="241"/>
    <s v="Drinks"/>
    <x v="1930"/>
    <x v="7"/>
    <x v="0"/>
  </r>
  <r>
    <x v="1"/>
    <x v="241"/>
    <s v="Drinks"/>
    <x v="1931"/>
    <x v="7"/>
    <x v="0"/>
  </r>
  <r>
    <x v="0"/>
    <x v="241"/>
    <s v="Kids menu"/>
    <x v="1932"/>
    <x v="7"/>
    <x v="0"/>
  </r>
  <r>
    <x v="1"/>
    <x v="241"/>
    <s v="Kids menu"/>
    <x v="1933"/>
    <x v="7"/>
    <x v="0"/>
  </r>
  <r>
    <x v="0"/>
    <x v="241"/>
    <s v="Tacos"/>
    <x v="1934"/>
    <x v="7"/>
    <x v="0"/>
  </r>
  <r>
    <x v="1"/>
    <x v="241"/>
    <s v="Tacos"/>
    <x v="1935"/>
    <x v="7"/>
    <x v="0"/>
  </r>
  <r>
    <x v="0"/>
    <x v="242"/>
    <s v="Burritos"/>
    <x v="1936"/>
    <x v="7"/>
    <x v="0"/>
  </r>
  <r>
    <x v="1"/>
    <x v="242"/>
    <s v="Burritos"/>
    <x v="1937"/>
    <x v="7"/>
    <x v="0"/>
  </r>
  <r>
    <x v="0"/>
    <x v="242"/>
    <s v="Drinks"/>
    <x v="1938"/>
    <x v="7"/>
    <x v="0"/>
  </r>
  <r>
    <x v="1"/>
    <x v="242"/>
    <s v="Drinks"/>
    <x v="1939"/>
    <x v="7"/>
    <x v="0"/>
  </r>
  <r>
    <x v="0"/>
    <x v="242"/>
    <s v="Kids menu"/>
    <x v="1940"/>
    <x v="7"/>
    <x v="0"/>
  </r>
  <r>
    <x v="1"/>
    <x v="242"/>
    <s v="Kids menu"/>
    <x v="1941"/>
    <x v="7"/>
    <x v="0"/>
  </r>
  <r>
    <x v="0"/>
    <x v="242"/>
    <s v="Tacos"/>
    <x v="1942"/>
    <x v="7"/>
    <x v="0"/>
  </r>
  <r>
    <x v="1"/>
    <x v="242"/>
    <s v="Tacos"/>
    <x v="1943"/>
    <x v="7"/>
    <x v="0"/>
  </r>
  <r>
    <x v="0"/>
    <x v="243"/>
    <s v="Burritos"/>
    <x v="1944"/>
    <x v="7"/>
    <x v="0"/>
  </r>
  <r>
    <x v="1"/>
    <x v="243"/>
    <s v="Burritos"/>
    <x v="1945"/>
    <x v="7"/>
    <x v="0"/>
  </r>
  <r>
    <x v="0"/>
    <x v="243"/>
    <s v="Drinks"/>
    <x v="1946"/>
    <x v="7"/>
    <x v="0"/>
  </r>
  <r>
    <x v="1"/>
    <x v="243"/>
    <s v="Drinks"/>
    <x v="1947"/>
    <x v="7"/>
    <x v="0"/>
  </r>
  <r>
    <x v="0"/>
    <x v="243"/>
    <s v="Kids menu"/>
    <x v="1948"/>
    <x v="7"/>
    <x v="0"/>
  </r>
  <r>
    <x v="1"/>
    <x v="243"/>
    <s v="Kids menu"/>
    <x v="1949"/>
    <x v="7"/>
    <x v="0"/>
  </r>
  <r>
    <x v="0"/>
    <x v="243"/>
    <s v="Tacos"/>
    <x v="1950"/>
    <x v="7"/>
    <x v="0"/>
  </r>
  <r>
    <x v="1"/>
    <x v="243"/>
    <s v="Tacos"/>
    <x v="1951"/>
    <x v="7"/>
    <x v="0"/>
  </r>
  <r>
    <x v="0"/>
    <x v="244"/>
    <s v="Burritos"/>
    <x v="1952"/>
    <x v="7"/>
    <x v="0"/>
  </r>
  <r>
    <x v="1"/>
    <x v="244"/>
    <s v="Burritos"/>
    <x v="1953"/>
    <x v="7"/>
    <x v="0"/>
  </r>
  <r>
    <x v="0"/>
    <x v="244"/>
    <s v="Drinks"/>
    <x v="1954"/>
    <x v="7"/>
    <x v="0"/>
  </r>
  <r>
    <x v="1"/>
    <x v="244"/>
    <s v="Drinks"/>
    <x v="1955"/>
    <x v="7"/>
    <x v="0"/>
  </r>
  <r>
    <x v="0"/>
    <x v="244"/>
    <s v="Kids menu"/>
    <x v="1956"/>
    <x v="7"/>
    <x v="0"/>
  </r>
  <r>
    <x v="1"/>
    <x v="244"/>
    <s v="Kids menu"/>
    <x v="1957"/>
    <x v="7"/>
    <x v="0"/>
  </r>
  <r>
    <x v="0"/>
    <x v="244"/>
    <s v="Tacos"/>
    <x v="1958"/>
    <x v="7"/>
    <x v="0"/>
  </r>
  <r>
    <x v="1"/>
    <x v="244"/>
    <s v="Tacos"/>
    <x v="1959"/>
    <x v="7"/>
    <x v="0"/>
  </r>
  <r>
    <x v="0"/>
    <x v="245"/>
    <s v="Burritos"/>
    <x v="1960"/>
    <x v="7"/>
    <x v="0"/>
  </r>
  <r>
    <x v="1"/>
    <x v="245"/>
    <s v="Burritos"/>
    <x v="1961"/>
    <x v="7"/>
    <x v="0"/>
  </r>
  <r>
    <x v="0"/>
    <x v="245"/>
    <s v="Drinks"/>
    <x v="1962"/>
    <x v="7"/>
    <x v="0"/>
  </r>
  <r>
    <x v="1"/>
    <x v="245"/>
    <s v="Drinks"/>
    <x v="1963"/>
    <x v="7"/>
    <x v="0"/>
  </r>
  <r>
    <x v="0"/>
    <x v="245"/>
    <s v="Kids menu"/>
    <x v="1964"/>
    <x v="7"/>
    <x v="0"/>
  </r>
  <r>
    <x v="1"/>
    <x v="245"/>
    <s v="Kids menu"/>
    <x v="1965"/>
    <x v="7"/>
    <x v="0"/>
  </r>
  <r>
    <x v="0"/>
    <x v="245"/>
    <s v="Tacos"/>
    <x v="1966"/>
    <x v="7"/>
    <x v="0"/>
  </r>
  <r>
    <x v="1"/>
    <x v="245"/>
    <s v="Tacos"/>
    <x v="1967"/>
    <x v="7"/>
    <x v="0"/>
  </r>
  <r>
    <x v="0"/>
    <x v="246"/>
    <s v="Burritos"/>
    <x v="1968"/>
    <x v="7"/>
    <x v="0"/>
  </r>
  <r>
    <x v="1"/>
    <x v="246"/>
    <s v="Burritos"/>
    <x v="1969"/>
    <x v="7"/>
    <x v="0"/>
  </r>
  <r>
    <x v="0"/>
    <x v="246"/>
    <s v="Drinks"/>
    <x v="1970"/>
    <x v="7"/>
    <x v="0"/>
  </r>
  <r>
    <x v="1"/>
    <x v="246"/>
    <s v="Drinks"/>
    <x v="1971"/>
    <x v="7"/>
    <x v="0"/>
  </r>
  <r>
    <x v="0"/>
    <x v="246"/>
    <s v="Kids menu"/>
    <x v="1972"/>
    <x v="7"/>
    <x v="0"/>
  </r>
  <r>
    <x v="1"/>
    <x v="246"/>
    <s v="Kids menu"/>
    <x v="1973"/>
    <x v="7"/>
    <x v="0"/>
  </r>
  <r>
    <x v="0"/>
    <x v="246"/>
    <s v="Tacos"/>
    <x v="1974"/>
    <x v="7"/>
    <x v="0"/>
  </r>
  <r>
    <x v="1"/>
    <x v="246"/>
    <s v="Tacos"/>
    <x v="1975"/>
    <x v="7"/>
    <x v="0"/>
  </r>
  <r>
    <x v="0"/>
    <x v="247"/>
    <s v="Burritos"/>
    <x v="1976"/>
    <x v="7"/>
    <x v="0"/>
  </r>
  <r>
    <x v="1"/>
    <x v="247"/>
    <s v="Burritos"/>
    <x v="1977"/>
    <x v="7"/>
    <x v="0"/>
  </r>
  <r>
    <x v="0"/>
    <x v="247"/>
    <s v="Drinks"/>
    <x v="1978"/>
    <x v="7"/>
    <x v="0"/>
  </r>
  <r>
    <x v="1"/>
    <x v="247"/>
    <s v="Drinks"/>
    <x v="1979"/>
    <x v="7"/>
    <x v="0"/>
  </r>
  <r>
    <x v="0"/>
    <x v="247"/>
    <s v="Kids menu"/>
    <x v="1980"/>
    <x v="7"/>
    <x v="0"/>
  </r>
  <r>
    <x v="1"/>
    <x v="247"/>
    <s v="Kids menu"/>
    <x v="1981"/>
    <x v="7"/>
    <x v="0"/>
  </r>
  <r>
    <x v="0"/>
    <x v="247"/>
    <s v="Tacos"/>
    <x v="1982"/>
    <x v="7"/>
    <x v="0"/>
  </r>
  <r>
    <x v="1"/>
    <x v="247"/>
    <s v="Tacos"/>
    <x v="1983"/>
    <x v="7"/>
    <x v="0"/>
  </r>
  <r>
    <x v="0"/>
    <x v="248"/>
    <s v="Burritos"/>
    <x v="1984"/>
    <x v="7"/>
    <x v="0"/>
  </r>
  <r>
    <x v="1"/>
    <x v="248"/>
    <s v="Burritos"/>
    <x v="1985"/>
    <x v="7"/>
    <x v="0"/>
  </r>
  <r>
    <x v="0"/>
    <x v="248"/>
    <s v="Drinks"/>
    <x v="1986"/>
    <x v="7"/>
    <x v="0"/>
  </r>
  <r>
    <x v="1"/>
    <x v="248"/>
    <s v="Drinks"/>
    <x v="1987"/>
    <x v="7"/>
    <x v="0"/>
  </r>
  <r>
    <x v="0"/>
    <x v="248"/>
    <s v="Kids menu"/>
    <x v="1988"/>
    <x v="7"/>
    <x v="0"/>
  </r>
  <r>
    <x v="1"/>
    <x v="248"/>
    <s v="Kids menu"/>
    <x v="1989"/>
    <x v="7"/>
    <x v="0"/>
  </r>
  <r>
    <x v="0"/>
    <x v="248"/>
    <s v="Tacos"/>
    <x v="1990"/>
    <x v="7"/>
    <x v="0"/>
  </r>
  <r>
    <x v="1"/>
    <x v="248"/>
    <s v="Tacos"/>
    <x v="1991"/>
    <x v="7"/>
    <x v="0"/>
  </r>
  <r>
    <x v="0"/>
    <x v="249"/>
    <s v="Burritos"/>
    <x v="1992"/>
    <x v="7"/>
    <x v="0"/>
  </r>
  <r>
    <x v="1"/>
    <x v="249"/>
    <s v="Burritos"/>
    <x v="1993"/>
    <x v="7"/>
    <x v="0"/>
  </r>
  <r>
    <x v="0"/>
    <x v="249"/>
    <s v="Drinks"/>
    <x v="1994"/>
    <x v="7"/>
    <x v="0"/>
  </r>
  <r>
    <x v="1"/>
    <x v="249"/>
    <s v="Drinks"/>
    <x v="1995"/>
    <x v="7"/>
    <x v="0"/>
  </r>
  <r>
    <x v="0"/>
    <x v="249"/>
    <s v="Kids menu"/>
    <x v="1996"/>
    <x v="7"/>
    <x v="0"/>
  </r>
  <r>
    <x v="1"/>
    <x v="249"/>
    <s v="Kids menu"/>
    <x v="1997"/>
    <x v="7"/>
    <x v="0"/>
  </r>
  <r>
    <x v="0"/>
    <x v="249"/>
    <s v="Tacos"/>
    <x v="1998"/>
    <x v="7"/>
    <x v="0"/>
  </r>
  <r>
    <x v="1"/>
    <x v="249"/>
    <s v="Tacos"/>
    <x v="1999"/>
    <x v="7"/>
    <x v="0"/>
  </r>
  <r>
    <x v="0"/>
    <x v="250"/>
    <s v="Burritos"/>
    <x v="2000"/>
    <x v="7"/>
    <x v="0"/>
  </r>
  <r>
    <x v="1"/>
    <x v="250"/>
    <s v="Burritos"/>
    <x v="2001"/>
    <x v="7"/>
    <x v="0"/>
  </r>
  <r>
    <x v="0"/>
    <x v="250"/>
    <s v="Drinks"/>
    <x v="2002"/>
    <x v="7"/>
    <x v="0"/>
  </r>
  <r>
    <x v="1"/>
    <x v="250"/>
    <s v="Drinks"/>
    <x v="2003"/>
    <x v="7"/>
    <x v="0"/>
  </r>
  <r>
    <x v="0"/>
    <x v="250"/>
    <s v="Kids menu"/>
    <x v="2004"/>
    <x v="7"/>
    <x v="0"/>
  </r>
  <r>
    <x v="1"/>
    <x v="250"/>
    <s v="Kids menu"/>
    <x v="2005"/>
    <x v="7"/>
    <x v="0"/>
  </r>
  <r>
    <x v="0"/>
    <x v="250"/>
    <s v="Tacos"/>
    <x v="2006"/>
    <x v="7"/>
    <x v="0"/>
  </r>
  <r>
    <x v="1"/>
    <x v="250"/>
    <s v="Tacos"/>
    <x v="2007"/>
    <x v="7"/>
    <x v="0"/>
  </r>
  <r>
    <x v="0"/>
    <x v="251"/>
    <s v="Burritos"/>
    <x v="2008"/>
    <x v="7"/>
    <x v="0"/>
  </r>
  <r>
    <x v="1"/>
    <x v="251"/>
    <s v="Burritos"/>
    <x v="2009"/>
    <x v="7"/>
    <x v="0"/>
  </r>
  <r>
    <x v="0"/>
    <x v="251"/>
    <s v="Drinks"/>
    <x v="2010"/>
    <x v="7"/>
    <x v="0"/>
  </r>
  <r>
    <x v="1"/>
    <x v="251"/>
    <s v="Drinks"/>
    <x v="2011"/>
    <x v="7"/>
    <x v="0"/>
  </r>
  <r>
    <x v="0"/>
    <x v="251"/>
    <s v="Kids menu"/>
    <x v="2012"/>
    <x v="7"/>
    <x v="0"/>
  </r>
  <r>
    <x v="1"/>
    <x v="251"/>
    <s v="Kids menu"/>
    <x v="2013"/>
    <x v="7"/>
    <x v="0"/>
  </r>
  <r>
    <x v="0"/>
    <x v="251"/>
    <s v="Tacos"/>
    <x v="2014"/>
    <x v="7"/>
    <x v="0"/>
  </r>
  <r>
    <x v="1"/>
    <x v="251"/>
    <s v="Tacos"/>
    <x v="2015"/>
    <x v="7"/>
    <x v="0"/>
  </r>
  <r>
    <x v="0"/>
    <x v="252"/>
    <s v="Burritos"/>
    <x v="2016"/>
    <x v="7"/>
    <x v="0"/>
  </r>
  <r>
    <x v="1"/>
    <x v="252"/>
    <s v="Burritos"/>
    <x v="2017"/>
    <x v="7"/>
    <x v="0"/>
  </r>
  <r>
    <x v="0"/>
    <x v="252"/>
    <s v="Drinks"/>
    <x v="2018"/>
    <x v="7"/>
    <x v="0"/>
  </r>
  <r>
    <x v="1"/>
    <x v="252"/>
    <s v="Drinks"/>
    <x v="2019"/>
    <x v="7"/>
    <x v="0"/>
  </r>
  <r>
    <x v="0"/>
    <x v="252"/>
    <s v="Kids menu"/>
    <x v="2020"/>
    <x v="7"/>
    <x v="0"/>
  </r>
  <r>
    <x v="1"/>
    <x v="252"/>
    <s v="Kids menu"/>
    <x v="2021"/>
    <x v="7"/>
    <x v="0"/>
  </r>
  <r>
    <x v="0"/>
    <x v="252"/>
    <s v="Tacos"/>
    <x v="2022"/>
    <x v="7"/>
    <x v="0"/>
  </r>
  <r>
    <x v="1"/>
    <x v="252"/>
    <s v="Tacos"/>
    <x v="2023"/>
    <x v="7"/>
    <x v="0"/>
  </r>
  <r>
    <x v="0"/>
    <x v="253"/>
    <s v="Burritos"/>
    <x v="2024"/>
    <x v="7"/>
    <x v="0"/>
  </r>
  <r>
    <x v="1"/>
    <x v="253"/>
    <s v="Burritos"/>
    <x v="2025"/>
    <x v="7"/>
    <x v="0"/>
  </r>
  <r>
    <x v="0"/>
    <x v="253"/>
    <s v="Drinks"/>
    <x v="2026"/>
    <x v="7"/>
    <x v="0"/>
  </r>
  <r>
    <x v="1"/>
    <x v="253"/>
    <s v="Drinks"/>
    <x v="2027"/>
    <x v="7"/>
    <x v="0"/>
  </r>
  <r>
    <x v="0"/>
    <x v="253"/>
    <s v="Kids menu"/>
    <x v="2028"/>
    <x v="7"/>
    <x v="0"/>
  </r>
  <r>
    <x v="1"/>
    <x v="253"/>
    <s v="Kids menu"/>
    <x v="2029"/>
    <x v="7"/>
    <x v="0"/>
  </r>
  <r>
    <x v="0"/>
    <x v="253"/>
    <s v="Tacos"/>
    <x v="2030"/>
    <x v="7"/>
    <x v="0"/>
  </r>
  <r>
    <x v="1"/>
    <x v="253"/>
    <s v="Tacos"/>
    <x v="2031"/>
    <x v="7"/>
    <x v="0"/>
  </r>
  <r>
    <x v="0"/>
    <x v="254"/>
    <s v="Burritos"/>
    <x v="2032"/>
    <x v="7"/>
    <x v="0"/>
  </r>
  <r>
    <x v="1"/>
    <x v="254"/>
    <s v="Burritos"/>
    <x v="2033"/>
    <x v="7"/>
    <x v="0"/>
  </r>
  <r>
    <x v="0"/>
    <x v="254"/>
    <s v="Drinks"/>
    <x v="2034"/>
    <x v="7"/>
    <x v="0"/>
  </r>
  <r>
    <x v="1"/>
    <x v="254"/>
    <s v="Drinks"/>
    <x v="2035"/>
    <x v="7"/>
    <x v="0"/>
  </r>
  <r>
    <x v="0"/>
    <x v="254"/>
    <s v="Kids menu"/>
    <x v="2036"/>
    <x v="7"/>
    <x v="0"/>
  </r>
  <r>
    <x v="1"/>
    <x v="254"/>
    <s v="Kids menu"/>
    <x v="2037"/>
    <x v="7"/>
    <x v="0"/>
  </r>
  <r>
    <x v="0"/>
    <x v="254"/>
    <s v="Tacos"/>
    <x v="2038"/>
    <x v="7"/>
    <x v="0"/>
  </r>
  <r>
    <x v="1"/>
    <x v="254"/>
    <s v="Tacos"/>
    <x v="2039"/>
    <x v="7"/>
    <x v="0"/>
  </r>
  <r>
    <x v="0"/>
    <x v="255"/>
    <s v="Burritos"/>
    <x v="2040"/>
    <x v="7"/>
    <x v="0"/>
  </r>
  <r>
    <x v="1"/>
    <x v="255"/>
    <s v="Burritos"/>
    <x v="2041"/>
    <x v="7"/>
    <x v="0"/>
  </r>
  <r>
    <x v="0"/>
    <x v="255"/>
    <s v="Drinks"/>
    <x v="2042"/>
    <x v="7"/>
    <x v="0"/>
  </r>
  <r>
    <x v="1"/>
    <x v="255"/>
    <s v="Drinks"/>
    <x v="2043"/>
    <x v="7"/>
    <x v="0"/>
  </r>
  <r>
    <x v="0"/>
    <x v="255"/>
    <s v="Kids menu"/>
    <x v="2044"/>
    <x v="7"/>
    <x v="0"/>
  </r>
  <r>
    <x v="1"/>
    <x v="255"/>
    <s v="Kids menu"/>
    <x v="2045"/>
    <x v="7"/>
    <x v="0"/>
  </r>
  <r>
    <x v="0"/>
    <x v="255"/>
    <s v="Tacos"/>
    <x v="2046"/>
    <x v="7"/>
    <x v="0"/>
  </r>
  <r>
    <x v="1"/>
    <x v="255"/>
    <s v="Tacos"/>
    <x v="2047"/>
    <x v="7"/>
    <x v="0"/>
  </r>
  <r>
    <x v="0"/>
    <x v="256"/>
    <s v="Burritos"/>
    <x v="2048"/>
    <x v="7"/>
    <x v="0"/>
  </r>
  <r>
    <x v="1"/>
    <x v="256"/>
    <s v="Burritos"/>
    <x v="2049"/>
    <x v="7"/>
    <x v="0"/>
  </r>
  <r>
    <x v="0"/>
    <x v="256"/>
    <s v="Drinks"/>
    <x v="2050"/>
    <x v="7"/>
    <x v="0"/>
  </r>
  <r>
    <x v="1"/>
    <x v="256"/>
    <s v="Drinks"/>
    <x v="2051"/>
    <x v="7"/>
    <x v="0"/>
  </r>
  <r>
    <x v="0"/>
    <x v="256"/>
    <s v="Kids menu"/>
    <x v="2052"/>
    <x v="7"/>
    <x v="0"/>
  </r>
  <r>
    <x v="1"/>
    <x v="256"/>
    <s v="Kids menu"/>
    <x v="2053"/>
    <x v="7"/>
    <x v="0"/>
  </r>
  <r>
    <x v="0"/>
    <x v="256"/>
    <s v="Tacos"/>
    <x v="2054"/>
    <x v="7"/>
    <x v="0"/>
  </r>
  <r>
    <x v="1"/>
    <x v="256"/>
    <s v="Tacos"/>
    <x v="2055"/>
    <x v="7"/>
    <x v="0"/>
  </r>
  <r>
    <x v="0"/>
    <x v="257"/>
    <s v="Burritos"/>
    <x v="2056"/>
    <x v="7"/>
    <x v="0"/>
  </r>
  <r>
    <x v="1"/>
    <x v="257"/>
    <s v="Burritos"/>
    <x v="2057"/>
    <x v="7"/>
    <x v="0"/>
  </r>
  <r>
    <x v="0"/>
    <x v="257"/>
    <s v="Drinks"/>
    <x v="2058"/>
    <x v="7"/>
    <x v="0"/>
  </r>
  <r>
    <x v="1"/>
    <x v="257"/>
    <s v="Drinks"/>
    <x v="2059"/>
    <x v="7"/>
    <x v="0"/>
  </r>
  <r>
    <x v="0"/>
    <x v="257"/>
    <s v="Kids menu"/>
    <x v="2060"/>
    <x v="7"/>
    <x v="0"/>
  </r>
  <r>
    <x v="1"/>
    <x v="257"/>
    <s v="Kids menu"/>
    <x v="2061"/>
    <x v="7"/>
    <x v="0"/>
  </r>
  <r>
    <x v="0"/>
    <x v="257"/>
    <s v="Tacos"/>
    <x v="2062"/>
    <x v="7"/>
    <x v="0"/>
  </r>
  <r>
    <x v="1"/>
    <x v="257"/>
    <s v="Tacos"/>
    <x v="2063"/>
    <x v="7"/>
    <x v="0"/>
  </r>
  <r>
    <x v="0"/>
    <x v="258"/>
    <s v="Burritos"/>
    <x v="2064"/>
    <x v="7"/>
    <x v="0"/>
  </r>
  <r>
    <x v="1"/>
    <x v="258"/>
    <s v="Burritos"/>
    <x v="2065"/>
    <x v="7"/>
    <x v="0"/>
  </r>
  <r>
    <x v="0"/>
    <x v="258"/>
    <s v="Drinks"/>
    <x v="2066"/>
    <x v="7"/>
    <x v="0"/>
  </r>
  <r>
    <x v="1"/>
    <x v="258"/>
    <s v="Drinks"/>
    <x v="2067"/>
    <x v="7"/>
    <x v="0"/>
  </r>
  <r>
    <x v="0"/>
    <x v="258"/>
    <s v="Kids menu"/>
    <x v="2068"/>
    <x v="7"/>
    <x v="0"/>
  </r>
  <r>
    <x v="1"/>
    <x v="258"/>
    <s v="Kids menu"/>
    <x v="2069"/>
    <x v="7"/>
    <x v="0"/>
  </r>
  <r>
    <x v="0"/>
    <x v="258"/>
    <s v="Tacos"/>
    <x v="2070"/>
    <x v="7"/>
    <x v="0"/>
  </r>
  <r>
    <x v="1"/>
    <x v="258"/>
    <s v="Tacos"/>
    <x v="2071"/>
    <x v="7"/>
    <x v="0"/>
  </r>
  <r>
    <x v="0"/>
    <x v="259"/>
    <s v="Burritos"/>
    <x v="2072"/>
    <x v="7"/>
    <x v="0"/>
  </r>
  <r>
    <x v="1"/>
    <x v="259"/>
    <s v="Burritos"/>
    <x v="2073"/>
    <x v="7"/>
    <x v="0"/>
  </r>
  <r>
    <x v="0"/>
    <x v="259"/>
    <s v="Drinks"/>
    <x v="2074"/>
    <x v="7"/>
    <x v="0"/>
  </r>
  <r>
    <x v="1"/>
    <x v="259"/>
    <s v="Drinks"/>
    <x v="2075"/>
    <x v="7"/>
    <x v="0"/>
  </r>
  <r>
    <x v="0"/>
    <x v="259"/>
    <s v="Kids menu"/>
    <x v="2076"/>
    <x v="7"/>
    <x v="0"/>
  </r>
  <r>
    <x v="1"/>
    <x v="259"/>
    <s v="Kids menu"/>
    <x v="2077"/>
    <x v="7"/>
    <x v="0"/>
  </r>
  <r>
    <x v="0"/>
    <x v="259"/>
    <s v="Tacos"/>
    <x v="2078"/>
    <x v="7"/>
    <x v="0"/>
  </r>
  <r>
    <x v="1"/>
    <x v="259"/>
    <s v="Tacos"/>
    <x v="2079"/>
    <x v="7"/>
    <x v="0"/>
  </r>
  <r>
    <x v="0"/>
    <x v="260"/>
    <s v="Burritos"/>
    <x v="2080"/>
    <x v="7"/>
    <x v="0"/>
  </r>
  <r>
    <x v="1"/>
    <x v="260"/>
    <s v="Burritos"/>
    <x v="2081"/>
    <x v="7"/>
    <x v="0"/>
  </r>
  <r>
    <x v="0"/>
    <x v="260"/>
    <s v="Drinks"/>
    <x v="2082"/>
    <x v="7"/>
    <x v="0"/>
  </r>
  <r>
    <x v="1"/>
    <x v="260"/>
    <s v="Drinks"/>
    <x v="2083"/>
    <x v="7"/>
    <x v="0"/>
  </r>
  <r>
    <x v="0"/>
    <x v="260"/>
    <s v="Kids menu"/>
    <x v="2084"/>
    <x v="7"/>
    <x v="0"/>
  </r>
  <r>
    <x v="1"/>
    <x v="260"/>
    <s v="Kids menu"/>
    <x v="2085"/>
    <x v="7"/>
    <x v="0"/>
  </r>
  <r>
    <x v="0"/>
    <x v="260"/>
    <s v="Tacos"/>
    <x v="2086"/>
    <x v="7"/>
    <x v="0"/>
  </r>
  <r>
    <x v="1"/>
    <x v="260"/>
    <s v="Tacos"/>
    <x v="2087"/>
    <x v="7"/>
    <x v="0"/>
  </r>
  <r>
    <x v="0"/>
    <x v="261"/>
    <s v="Burritos"/>
    <x v="2088"/>
    <x v="7"/>
    <x v="0"/>
  </r>
  <r>
    <x v="1"/>
    <x v="261"/>
    <s v="Burritos"/>
    <x v="2089"/>
    <x v="7"/>
    <x v="0"/>
  </r>
  <r>
    <x v="0"/>
    <x v="261"/>
    <s v="Drinks"/>
    <x v="2090"/>
    <x v="7"/>
    <x v="0"/>
  </r>
  <r>
    <x v="1"/>
    <x v="261"/>
    <s v="Drinks"/>
    <x v="2091"/>
    <x v="7"/>
    <x v="0"/>
  </r>
  <r>
    <x v="0"/>
    <x v="261"/>
    <s v="Kids menu"/>
    <x v="2092"/>
    <x v="7"/>
    <x v="0"/>
  </r>
  <r>
    <x v="1"/>
    <x v="261"/>
    <s v="Kids menu"/>
    <x v="2093"/>
    <x v="7"/>
    <x v="0"/>
  </r>
  <r>
    <x v="0"/>
    <x v="261"/>
    <s v="Tacos"/>
    <x v="2094"/>
    <x v="7"/>
    <x v="0"/>
  </r>
  <r>
    <x v="1"/>
    <x v="261"/>
    <s v="Tacos"/>
    <x v="2095"/>
    <x v="7"/>
    <x v="0"/>
  </r>
  <r>
    <x v="0"/>
    <x v="262"/>
    <s v="Burritos"/>
    <x v="2096"/>
    <x v="7"/>
    <x v="0"/>
  </r>
  <r>
    <x v="1"/>
    <x v="262"/>
    <s v="Burritos"/>
    <x v="2097"/>
    <x v="7"/>
    <x v="0"/>
  </r>
  <r>
    <x v="0"/>
    <x v="262"/>
    <s v="Drinks"/>
    <x v="2098"/>
    <x v="7"/>
    <x v="0"/>
  </r>
  <r>
    <x v="1"/>
    <x v="262"/>
    <s v="Drinks"/>
    <x v="2099"/>
    <x v="7"/>
    <x v="0"/>
  </r>
  <r>
    <x v="0"/>
    <x v="262"/>
    <s v="Kids menu"/>
    <x v="2100"/>
    <x v="7"/>
    <x v="0"/>
  </r>
  <r>
    <x v="1"/>
    <x v="262"/>
    <s v="Kids menu"/>
    <x v="2101"/>
    <x v="7"/>
    <x v="0"/>
  </r>
  <r>
    <x v="0"/>
    <x v="262"/>
    <s v="Tacos"/>
    <x v="2102"/>
    <x v="7"/>
    <x v="0"/>
  </r>
  <r>
    <x v="1"/>
    <x v="262"/>
    <s v="Tacos"/>
    <x v="2103"/>
    <x v="7"/>
    <x v="0"/>
  </r>
  <r>
    <x v="0"/>
    <x v="263"/>
    <s v="Burritos"/>
    <x v="2104"/>
    <x v="7"/>
    <x v="0"/>
  </r>
  <r>
    <x v="1"/>
    <x v="263"/>
    <s v="Burritos"/>
    <x v="2105"/>
    <x v="7"/>
    <x v="0"/>
  </r>
  <r>
    <x v="0"/>
    <x v="263"/>
    <s v="Drinks"/>
    <x v="2106"/>
    <x v="7"/>
    <x v="0"/>
  </r>
  <r>
    <x v="1"/>
    <x v="263"/>
    <s v="Drinks"/>
    <x v="2107"/>
    <x v="7"/>
    <x v="0"/>
  </r>
  <r>
    <x v="0"/>
    <x v="263"/>
    <s v="Kids menu"/>
    <x v="2108"/>
    <x v="7"/>
    <x v="0"/>
  </r>
  <r>
    <x v="1"/>
    <x v="263"/>
    <s v="Kids menu"/>
    <x v="2109"/>
    <x v="7"/>
    <x v="0"/>
  </r>
  <r>
    <x v="0"/>
    <x v="263"/>
    <s v="Tacos"/>
    <x v="2110"/>
    <x v="7"/>
    <x v="0"/>
  </r>
  <r>
    <x v="1"/>
    <x v="263"/>
    <s v="Tacos"/>
    <x v="2111"/>
    <x v="7"/>
    <x v="0"/>
  </r>
  <r>
    <x v="0"/>
    <x v="264"/>
    <s v="Burritos"/>
    <x v="2112"/>
    <x v="7"/>
    <x v="0"/>
  </r>
  <r>
    <x v="1"/>
    <x v="264"/>
    <s v="Burritos"/>
    <x v="2113"/>
    <x v="7"/>
    <x v="0"/>
  </r>
  <r>
    <x v="0"/>
    <x v="264"/>
    <s v="Drinks"/>
    <x v="2114"/>
    <x v="7"/>
    <x v="0"/>
  </r>
  <r>
    <x v="1"/>
    <x v="264"/>
    <s v="Drinks"/>
    <x v="2115"/>
    <x v="7"/>
    <x v="0"/>
  </r>
  <r>
    <x v="0"/>
    <x v="264"/>
    <s v="Kids menu"/>
    <x v="2116"/>
    <x v="7"/>
    <x v="0"/>
  </r>
  <r>
    <x v="1"/>
    <x v="264"/>
    <s v="Kids menu"/>
    <x v="2117"/>
    <x v="7"/>
    <x v="0"/>
  </r>
  <r>
    <x v="0"/>
    <x v="264"/>
    <s v="Tacos"/>
    <x v="2118"/>
    <x v="7"/>
    <x v="0"/>
  </r>
  <r>
    <x v="1"/>
    <x v="264"/>
    <s v="Tacos"/>
    <x v="2119"/>
    <x v="7"/>
    <x v="0"/>
  </r>
  <r>
    <x v="0"/>
    <x v="265"/>
    <s v="Burritos"/>
    <x v="2120"/>
    <x v="7"/>
    <x v="0"/>
  </r>
  <r>
    <x v="1"/>
    <x v="265"/>
    <s v="Burritos"/>
    <x v="2121"/>
    <x v="7"/>
    <x v="0"/>
  </r>
  <r>
    <x v="0"/>
    <x v="265"/>
    <s v="Drinks"/>
    <x v="2122"/>
    <x v="7"/>
    <x v="0"/>
  </r>
  <r>
    <x v="1"/>
    <x v="265"/>
    <s v="Drinks"/>
    <x v="2123"/>
    <x v="7"/>
    <x v="0"/>
  </r>
  <r>
    <x v="0"/>
    <x v="265"/>
    <s v="Kids menu"/>
    <x v="2124"/>
    <x v="7"/>
    <x v="0"/>
  </r>
  <r>
    <x v="1"/>
    <x v="265"/>
    <s v="Kids menu"/>
    <x v="2125"/>
    <x v="7"/>
    <x v="0"/>
  </r>
  <r>
    <x v="0"/>
    <x v="265"/>
    <s v="Tacos"/>
    <x v="2126"/>
    <x v="7"/>
    <x v="0"/>
  </r>
  <r>
    <x v="1"/>
    <x v="265"/>
    <s v="Tacos"/>
    <x v="2127"/>
    <x v="7"/>
    <x v="0"/>
  </r>
  <r>
    <x v="0"/>
    <x v="266"/>
    <s v="Burritos"/>
    <x v="2128"/>
    <x v="7"/>
    <x v="0"/>
  </r>
  <r>
    <x v="1"/>
    <x v="266"/>
    <s v="Burritos"/>
    <x v="2129"/>
    <x v="7"/>
    <x v="0"/>
  </r>
  <r>
    <x v="0"/>
    <x v="266"/>
    <s v="Drinks"/>
    <x v="2130"/>
    <x v="7"/>
    <x v="0"/>
  </r>
  <r>
    <x v="1"/>
    <x v="266"/>
    <s v="Drinks"/>
    <x v="2131"/>
    <x v="7"/>
    <x v="0"/>
  </r>
  <r>
    <x v="0"/>
    <x v="266"/>
    <s v="Kids menu"/>
    <x v="2132"/>
    <x v="7"/>
    <x v="0"/>
  </r>
  <r>
    <x v="1"/>
    <x v="266"/>
    <s v="Kids menu"/>
    <x v="2133"/>
    <x v="7"/>
    <x v="0"/>
  </r>
  <r>
    <x v="0"/>
    <x v="266"/>
    <s v="Tacos"/>
    <x v="2134"/>
    <x v="7"/>
    <x v="0"/>
  </r>
  <r>
    <x v="1"/>
    <x v="266"/>
    <s v="Tacos"/>
    <x v="2135"/>
    <x v="7"/>
    <x v="0"/>
  </r>
  <r>
    <x v="0"/>
    <x v="267"/>
    <s v="Burritos"/>
    <x v="2136"/>
    <x v="7"/>
    <x v="0"/>
  </r>
  <r>
    <x v="1"/>
    <x v="267"/>
    <s v="Burritos"/>
    <x v="2137"/>
    <x v="7"/>
    <x v="0"/>
  </r>
  <r>
    <x v="0"/>
    <x v="267"/>
    <s v="Drinks"/>
    <x v="2138"/>
    <x v="7"/>
    <x v="0"/>
  </r>
  <r>
    <x v="1"/>
    <x v="267"/>
    <s v="Drinks"/>
    <x v="2139"/>
    <x v="7"/>
    <x v="0"/>
  </r>
  <r>
    <x v="0"/>
    <x v="267"/>
    <s v="Kids menu"/>
    <x v="2140"/>
    <x v="7"/>
    <x v="0"/>
  </r>
  <r>
    <x v="1"/>
    <x v="267"/>
    <s v="Kids menu"/>
    <x v="2141"/>
    <x v="7"/>
    <x v="0"/>
  </r>
  <r>
    <x v="0"/>
    <x v="267"/>
    <s v="Tacos"/>
    <x v="2142"/>
    <x v="7"/>
    <x v="0"/>
  </r>
  <r>
    <x v="1"/>
    <x v="267"/>
    <s v="Tacos"/>
    <x v="2143"/>
    <x v="7"/>
    <x v="0"/>
  </r>
  <r>
    <x v="0"/>
    <x v="268"/>
    <s v="Burritos"/>
    <x v="2144"/>
    <x v="7"/>
    <x v="0"/>
  </r>
  <r>
    <x v="1"/>
    <x v="268"/>
    <s v="Burritos"/>
    <x v="2145"/>
    <x v="7"/>
    <x v="0"/>
  </r>
  <r>
    <x v="0"/>
    <x v="268"/>
    <s v="Drinks"/>
    <x v="2146"/>
    <x v="7"/>
    <x v="0"/>
  </r>
  <r>
    <x v="1"/>
    <x v="268"/>
    <s v="Drinks"/>
    <x v="2147"/>
    <x v="7"/>
    <x v="0"/>
  </r>
  <r>
    <x v="0"/>
    <x v="268"/>
    <s v="Kids menu"/>
    <x v="2148"/>
    <x v="7"/>
    <x v="0"/>
  </r>
  <r>
    <x v="1"/>
    <x v="268"/>
    <s v="Kids menu"/>
    <x v="2149"/>
    <x v="7"/>
    <x v="0"/>
  </r>
  <r>
    <x v="0"/>
    <x v="268"/>
    <s v="Tacos"/>
    <x v="2150"/>
    <x v="7"/>
    <x v="0"/>
  </r>
  <r>
    <x v="1"/>
    <x v="268"/>
    <s v="Tacos"/>
    <x v="2151"/>
    <x v="7"/>
    <x v="0"/>
  </r>
  <r>
    <x v="0"/>
    <x v="269"/>
    <s v="Burritos"/>
    <x v="2152"/>
    <x v="7"/>
    <x v="0"/>
  </r>
  <r>
    <x v="1"/>
    <x v="269"/>
    <s v="Burritos"/>
    <x v="2153"/>
    <x v="7"/>
    <x v="0"/>
  </r>
  <r>
    <x v="0"/>
    <x v="269"/>
    <s v="Drinks"/>
    <x v="2154"/>
    <x v="7"/>
    <x v="0"/>
  </r>
  <r>
    <x v="1"/>
    <x v="269"/>
    <s v="Drinks"/>
    <x v="2155"/>
    <x v="7"/>
    <x v="0"/>
  </r>
  <r>
    <x v="0"/>
    <x v="269"/>
    <s v="Kids menu"/>
    <x v="2156"/>
    <x v="7"/>
    <x v="0"/>
  </r>
  <r>
    <x v="1"/>
    <x v="269"/>
    <s v="Kids menu"/>
    <x v="2157"/>
    <x v="7"/>
    <x v="0"/>
  </r>
  <r>
    <x v="0"/>
    <x v="269"/>
    <s v="Tacos"/>
    <x v="2158"/>
    <x v="7"/>
    <x v="0"/>
  </r>
  <r>
    <x v="1"/>
    <x v="269"/>
    <s v="Tacos"/>
    <x v="2159"/>
    <x v="7"/>
    <x v="0"/>
  </r>
  <r>
    <x v="0"/>
    <x v="270"/>
    <s v="Burritos"/>
    <x v="2160"/>
    <x v="7"/>
    <x v="0"/>
  </r>
  <r>
    <x v="1"/>
    <x v="270"/>
    <s v="Burritos"/>
    <x v="2161"/>
    <x v="7"/>
    <x v="0"/>
  </r>
  <r>
    <x v="0"/>
    <x v="270"/>
    <s v="Drinks"/>
    <x v="2162"/>
    <x v="7"/>
    <x v="0"/>
  </r>
  <r>
    <x v="1"/>
    <x v="270"/>
    <s v="Drinks"/>
    <x v="2163"/>
    <x v="7"/>
    <x v="0"/>
  </r>
  <r>
    <x v="0"/>
    <x v="270"/>
    <s v="Kids menu"/>
    <x v="2164"/>
    <x v="7"/>
    <x v="0"/>
  </r>
  <r>
    <x v="1"/>
    <x v="270"/>
    <s v="Kids menu"/>
    <x v="2165"/>
    <x v="7"/>
    <x v="0"/>
  </r>
  <r>
    <x v="0"/>
    <x v="270"/>
    <s v="Tacos"/>
    <x v="2166"/>
    <x v="7"/>
    <x v="0"/>
  </r>
  <r>
    <x v="1"/>
    <x v="270"/>
    <s v="Tacos"/>
    <x v="2167"/>
    <x v="7"/>
    <x v="0"/>
  </r>
  <r>
    <x v="0"/>
    <x v="271"/>
    <s v="Burritos"/>
    <x v="2168"/>
    <x v="7"/>
    <x v="0"/>
  </r>
  <r>
    <x v="1"/>
    <x v="271"/>
    <s v="Burritos"/>
    <x v="2169"/>
    <x v="7"/>
    <x v="0"/>
  </r>
  <r>
    <x v="0"/>
    <x v="271"/>
    <s v="Drinks"/>
    <x v="2170"/>
    <x v="7"/>
    <x v="0"/>
  </r>
  <r>
    <x v="1"/>
    <x v="271"/>
    <s v="Drinks"/>
    <x v="2171"/>
    <x v="7"/>
    <x v="0"/>
  </r>
  <r>
    <x v="0"/>
    <x v="271"/>
    <s v="Kids menu"/>
    <x v="2172"/>
    <x v="7"/>
    <x v="0"/>
  </r>
  <r>
    <x v="1"/>
    <x v="271"/>
    <s v="Kids menu"/>
    <x v="2173"/>
    <x v="7"/>
    <x v="0"/>
  </r>
  <r>
    <x v="0"/>
    <x v="271"/>
    <s v="Tacos"/>
    <x v="2174"/>
    <x v="7"/>
    <x v="0"/>
  </r>
  <r>
    <x v="1"/>
    <x v="271"/>
    <s v="Tacos"/>
    <x v="2175"/>
    <x v="7"/>
    <x v="0"/>
  </r>
  <r>
    <x v="0"/>
    <x v="272"/>
    <s v="Burritos"/>
    <x v="2176"/>
    <x v="7"/>
    <x v="0"/>
  </r>
  <r>
    <x v="1"/>
    <x v="272"/>
    <s v="Burritos"/>
    <x v="2177"/>
    <x v="7"/>
    <x v="0"/>
  </r>
  <r>
    <x v="0"/>
    <x v="272"/>
    <s v="Drinks"/>
    <x v="2178"/>
    <x v="7"/>
    <x v="0"/>
  </r>
  <r>
    <x v="1"/>
    <x v="272"/>
    <s v="Drinks"/>
    <x v="2179"/>
    <x v="7"/>
    <x v="0"/>
  </r>
  <r>
    <x v="0"/>
    <x v="272"/>
    <s v="Kids menu"/>
    <x v="2180"/>
    <x v="7"/>
    <x v="0"/>
  </r>
  <r>
    <x v="1"/>
    <x v="272"/>
    <s v="Kids menu"/>
    <x v="2181"/>
    <x v="7"/>
    <x v="0"/>
  </r>
  <r>
    <x v="0"/>
    <x v="272"/>
    <s v="Tacos"/>
    <x v="2182"/>
    <x v="7"/>
    <x v="0"/>
  </r>
  <r>
    <x v="1"/>
    <x v="272"/>
    <s v="Tacos"/>
    <x v="2183"/>
    <x v="7"/>
    <x v="0"/>
  </r>
  <r>
    <x v="0"/>
    <x v="273"/>
    <s v="Burritos"/>
    <x v="2184"/>
    <x v="7"/>
    <x v="0"/>
  </r>
  <r>
    <x v="1"/>
    <x v="273"/>
    <s v="Burritos"/>
    <x v="2185"/>
    <x v="7"/>
    <x v="0"/>
  </r>
  <r>
    <x v="0"/>
    <x v="273"/>
    <s v="Drinks"/>
    <x v="2186"/>
    <x v="7"/>
    <x v="0"/>
  </r>
  <r>
    <x v="1"/>
    <x v="273"/>
    <s v="Drinks"/>
    <x v="2187"/>
    <x v="7"/>
    <x v="0"/>
  </r>
  <r>
    <x v="0"/>
    <x v="273"/>
    <s v="Kids menu"/>
    <x v="2188"/>
    <x v="7"/>
    <x v="0"/>
  </r>
  <r>
    <x v="1"/>
    <x v="273"/>
    <s v="Kids menu"/>
    <x v="2189"/>
    <x v="7"/>
    <x v="0"/>
  </r>
  <r>
    <x v="0"/>
    <x v="273"/>
    <s v="Tacos"/>
    <x v="2190"/>
    <x v="7"/>
    <x v="0"/>
  </r>
  <r>
    <x v="1"/>
    <x v="273"/>
    <s v="Tacos"/>
    <x v="2191"/>
    <x v="7"/>
    <x v="0"/>
  </r>
  <r>
    <x v="0"/>
    <x v="274"/>
    <s v="Burritos"/>
    <x v="2192"/>
    <x v="7"/>
    <x v="0"/>
  </r>
  <r>
    <x v="1"/>
    <x v="274"/>
    <s v="Burritos"/>
    <x v="2193"/>
    <x v="7"/>
    <x v="0"/>
  </r>
  <r>
    <x v="0"/>
    <x v="274"/>
    <s v="Drinks"/>
    <x v="2194"/>
    <x v="7"/>
    <x v="0"/>
  </r>
  <r>
    <x v="1"/>
    <x v="274"/>
    <s v="Drinks"/>
    <x v="2195"/>
    <x v="7"/>
    <x v="0"/>
  </r>
  <r>
    <x v="0"/>
    <x v="274"/>
    <s v="Kids menu"/>
    <x v="2196"/>
    <x v="7"/>
    <x v="0"/>
  </r>
  <r>
    <x v="1"/>
    <x v="274"/>
    <s v="Kids menu"/>
    <x v="2197"/>
    <x v="7"/>
    <x v="0"/>
  </r>
  <r>
    <x v="0"/>
    <x v="274"/>
    <s v="Tacos"/>
    <x v="2198"/>
    <x v="7"/>
    <x v="0"/>
  </r>
  <r>
    <x v="1"/>
    <x v="274"/>
    <s v="Tacos"/>
    <x v="2199"/>
    <x v="7"/>
    <x v="0"/>
  </r>
  <r>
    <x v="0"/>
    <x v="275"/>
    <s v="Burritos"/>
    <x v="2200"/>
    <x v="7"/>
    <x v="0"/>
  </r>
  <r>
    <x v="1"/>
    <x v="275"/>
    <s v="Burritos"/>
    <x v="2201"/>
    <x v="7"/>
    <x v="0"/>
  </r>
  <r>
    <x v="0"/>
    <x v="275"/>
    <s v="Drinks"/>
    <x v="2202"/>
    <x v="7"/>
    <x v="0"/>
  </r>
  <r>
    <x v="1"/>
    <x v="275"/>
    <s v="Drinks"/>
    <x v="2203"/>
    <x v="7"/>
    <x v="0"/>
  </r>
  <r>
    <x v="0"/>
    <x v="275"/>
    <s v="Kids menu"/>
    <x v="2204"/>
    <x v="7"/>
    <x v="0"/>
  </r>
  <r>
    <x v="1"/>
    <x v="275"/>
    <s v="Kids menu"/>
    <x v="2205"/>
    <x v="7"/>
    <x v="0"/>
  </r>
  <r>
    <x v="0"/>
    <x v="275"/>
    <s v="Tacos"/>
    <x v="2206"/>
    <x v="7"/>
    <x v="0"/>
  </r>
  <r>
    <x v="1"/>
    <x v="275"/>
    <s v="Tacos"/>
    <x v="2207"/>
    <x v="7"/>
    <x v="0"/>
  </r>
  <r>
    <x v="0"/>
    <x v="276"/>
    <s v="Burritos"/>
    <x v="2208"/>
    <x v="7"/>
    <x v="0"/>
  </r>
  <r>
    <x v="1"/>
    <x v="276"/>
    <s v="Burritos"/>
    <x v="2209"/>
    <x v="7"/>
    <x v="0"/>
  </r>
  <r>
    <x v="0"/>
    <x v="276"/>
    <s v="Drinks"/>
    <x v="2210"/>
    <x v="7"/>
    <x v="0"/>
  </r>
  <r>
    <x v="1"/>
    <x v="276"/>
    <s v="Drinks"/>
    <x v="2211"/>
    <x v="7"/>
    <x v="0"/>
  </r>
  <r>
    <x v="0"/>
    <x v="276"/>
    <s v="Kids menu"/>
    <x v="2212"/>
    <x v="7"/>
    <x v="0"/>
  </r>
  <r>
    <x v="1"/>
    <x v="276"/>
    <s v="Kids menu"/>
    <x v="2213"/>
    <x v="7"/>
    <x v="0"/>
  </r>
  <r>
    <x v="0"/>
    <x v="276"/>
    <s v="Tacos"/>
    <x v="2214"/>
    <x v="7"/>
    <x v="0"/>
  </r>
  <r>
    <x v="1"/>
    <x v="276"/>
    <s v="Tacos"/>
    <x v="2215"/>
    <x v="7"/>
    <x v="0"/>
  </r>
  <r>
    <x v="0"/>
    <x v="277"/>
    <s v="Burritos"/>
    <x v="2216"/>
    <x v="7"/>
    <x v="0"/>
  </r>
  <r>
    <x v="1"/>
    <x v="277"/>
    <s v="Burritos"/>
    <x v="2217"/>
    <x v="7"/>
    <x v="0"/>
  </r>
  <r>
    <x v="0"/>
    <x v="277"/>
    <s v="Drinks"/>
    <x v="2218"/>
    <x v="7"/>
    <x v="0"/>
  </r>
  <r>
    <x v="1"/>
    <x v="277"/>
    <s v="Drinks"/>
    <x v="2219"/>
    <x v="7"/>
    <x v="0"/>
  </r>
  <r>
    <x v="0"/>
    <x v="277"/>
    <s v="Kids menu"/>
    <x v="2220"/>
    <x v="7"/>
    <x v="0"/>
  </r>
  <r>
    <x v="1"/>
    <x v="277"/>
    <s v="Kids menu"/>
    <x v="2221"/>
    <x v="7"/>
    <x v="0"/>
  </r>
  <r>
    <x v="0"/>
    <x v="277"/>
    <s v="Tacos"/>
    <x v="2222"/>
    <x v="7"/>
    <x v="0"/>
  </r>
  <r>
    <x v="1"/>
    <x v="277"/>
    <s v="Tacos"/>
    <x v="2223"/>
    <x v="7"/>
    <x v="0"/>
  </r>
  <r>
    <x v="0"/>
    <x v="278"/>
    <s v="Burritos"/>
    <x v="2224"/>
    <x v="7"/>
    <x v="0"/>
  </r>
  <r>
    <x v="1"/>
    <x v="278"/>
    <s v="Burritos"/>
    <x v="2225"/>
    <x v="7"/>
    <x v="0"/>
  </r>
  <r>
    <x v="0"/>
    <x v="278"/>
    <s v="Drinks"/>
    <x v="2226"/>
    <x v="7"/>
    <x v="0"/>
  </r>
  <r>
    <x v="1"/>
    <x v="278"/>
    <s v="Drinks"/>
    <x v="2227"/>
    <x v="7"/>
    <x v="0"/>
  </r>
  <r>
    <x v="0"/>
    <x v="278"/>
    <s v="Kids menu"/>
    <x v="2228"/>
    <x v="7"/>
    <x v="0"/>
  </r>
  <r>
    <x v="1"/>
    <x v="278"/>
    <s v="Kids menu"/>
    <x v="2229"/>
    <x v="7"/>
    <x v="0"/>
  </r>
  <r>
    <x v="0"/>
    <x v="278"/>
    <s v="Tacos"/>
    <x v="2230"/>
    <x v="7"/>
    <x v="0"/>
  </r>
  <r>
    <x v="1"/>
    <x v="278"/>
    <s v="Tacos"/>
    <x v="2231"/>
    <x v="7"/>
    <x v="0"/>
  </r>
  <r>
    <x v="0"/>
    <x v="279"/>
    <s v="Burritos"/>
    <x v="2232"/>
    <x v="7"/>
    <x v="0"/>
  </r>
  <r>
    <x v="1"/>
    <x v="279"/>
    <s v="Burritos"/>
    <x v="2233"/>
    <x v="7"/>
    <x v="0"/>
  </r>
  <r>
    <x v="0"/>
    <x v="279"/>
    <s v="Drinks"/>
    <x v="2234"/>
    <x v="7"/>
    <x v="0"/>
  </r>
  <r>
    <x v="1"/>
    <x v="279"/>
    <s v="Drinks"/>
    <x v="2235"/>
    <x v="7"/>
    <x v="0"/>
  </r>
  <r>
    <x v="0"/>
    <x v="279"/>
    <s v="Kids menu"/>
    <x v="2236"/>
    <x v="7"/>
    <x v="0"/>
  </r>
  <r>
    <x v="1"/>
    <x v="279"/>
    <s v="Kids menu"/>
    <x v="2237"/>
    <x v="7"/>
    <x v="0"/>
  </r>
  <r>
    <x v="0"/>
    <x v="279"/>
    <s v="Tacos"/>
    <x v="2238"/>
    <x v="7"/>
    <x v="0"/>
  </r>
  <r>
    <x v="1"/>
    <x v="279"/>
    <s v="Tacos"/>
    <x v="2239"/>
    <x v="7"/>
    <x v="0"/>
  </r>
  <r>
    <x v="0"/>
    <x v="280"/>
    <s v="Burritos"/>
    <x v="2240"/>
    <x v="7"/>
    <x v="0"/>
  </r>
  <r>
    <x v="1"/>
    <x v="280"/>
    <s v="Burritos"/>
    <x v="2241"/>
    <x v="7"/>
    <x v="0"/>
  </r>
  <r>
    <x v="0"/>
    <x v="280"/>
    <s v="Drinks"/>
    <x v="2242"/>
    <x v="7"/>
    <x v="0"/>
  </r>
  <r>
    <x v="1"/>
    <x v="280"/>
    <s v="Drinks"/>
    <x v="2243"/>
    <x v="7"/>
    <x v="0"/>
  </r>
  <r>
    <x v="0"/>
    <x v="280"/>
    <s v="Kids menu"/>
    <x v="2244"/>
    <x v="7"/>
    <x v="0"/>
  </r>
  <r>
    <x v="1"/>
    <x v="280"/>
    <s v="Kids menu"/>
    <x v="2245"/>
    <x v="7"/>
    <x v="0"/>
  </r>
  <r>
    <x v="0"/>
    <x v="280"/>
    <s v="Tacos"/>
    <x v="2246"/>
    <x v="7"/>
    <x v="0"/>
  </r>
  <r>
    <x v="1"/>
    <x v="280"/>
    <s v="Tacos"/>
    <x v="2247"/>
    <x v="7"/>
    <x v="0"/>
  </r>
  <r>
    <x v="0"/>
    <x v="281"/>
    <s v="Burritos"/>
    <x v="2248"/>
    <x v="7"/>
    <x v="0"/>
  </r>
  <r>
    <x v="1"/>
    <x v="281"/>
    <s v="Burritos"/>
    <x v="2249"/>
    <x v="7"/>
    <x v="0"/>
  </r>
  <r>
    <x v="0"/>
    <x v="281"/>
    <s v="Drinks"/>
    <x v="2250"/>
    <x v="7"/>
    <x v="0"/>
  </r>
  <r>
    <x v="1"/>
    <x v="281"/>
    <s v="Drinks"/>
    <x v="2251"/>
    <x v="7"/>
    <x v="0"/>
  </r>
  <r>
    <x v="0"/>
    <x v="281"/>
    <s v="Kids menu"/>
    <x v="2252"/>
    <x v="7"/>
    <x v="0"/>
  </r>
  <r>
    <x v="1"/>
    <x v="281"/>
    <s v="Kids menu"/>
    <x v="2253"/>
    <x v="7"/>
    <x v="0"/>
  </r>
  <r>
    <x v="0"/>
    <x v="281"/>
    <s v="Tacos"/>
    <x v="2254"/>
    <x v="7"/>
    <x v="0"/>
  </r>
  <r>
    <x v="1"/>
    <x v="281"/>
    <s v="Tacos"/>
    <x v="2255"/>
    <x v="7"/>
    <x v="0"/>
  </r>
  <r>
    <x v="0"/>
    <x v="282"/>
    <s v="Burritos"/>
    <x v="2256"/>
    <x v="7"/>
    <x v="0"/>
  </r>
  <r>
    <x v="1"/>
    <x v="282"/>
    <s v="Burritos"/>
    <x v="2257"/>
    <x v="7"/>
    <x v="0"/>
  </r>
  <r>
    <x v="0"/>
    <x v="282"/>
    <s v="Drinks"/>
    <x v="2258"/>
    <x v="7"/>
    <x v="0"/>
  </r>
  <r>
    <x v="1"/>
    <x v="282"/>
    <s v="Drinks"/>
    <x v="2259"/>
    <x v="7"/>
    <x v="0"/>
  </r>
  <r>
    <x v="0"/>
    <x v="282"/>
    <s v="Kids menu"/>
    <x v="2260"/>
    <x v="7"/>
    <x v="0"/>
  </r>
  <r>
    <x v="1"/>
    <x v="282"/>
    <s v="Kids menu"/>
    <x v="2261"/>
    <x v="7"/>
    <x v="0"/>
  </r>
  <r>
    <x v="0"/>
    <x v="282"/>
    <s v="Tacos"/>
    <x v="2262"/>
    <x v="7"/>
    <x v="0"/>
  </r>
  <r>
    <x v="1"/>
    <x v="282"/>
    <s v="Tacos"/>
    <x v="2263"/>
    <x v="7"/>
    <x v="0"/>
  </r>
  <r>
    <x v="0"/>
    <x v="283"/>
    <s v="Burritos"/>
    <x v="2264"/>
    <x v="7"/>
    <x v="0"/>
  </r>
  <r>
    <x v="1"/>
    <x v="283"/>
    <s v="Burritos"/>
    <x v="2265"/>
    <x v="7"/>
    <x v="0"/>
  </r>
  <r>
    <x v="0"/>
    <x v="283"/>
    <s v="Drinks"/>
    <x v="2266"/>
    <x v="7"/>
    <x v="0"/>
  </r>
  <r>
    <x v="1"/>
    <x v="283"/>
    <s v="Drinks"/>
    <x v="2267"/>
    <x v="7"/>
    <x v="0"/>
  </r>
  <r>
    <x v="0"/>
    <x v="283"/>
    <s v="Kids menu"/>
    <x v="2268"/>
    <x v="7"/>
    <x v="0"/>
  </r>
  <r>
    <x v="1"/>
    <x v="283"/>
    <s v="Kids menu"/>
    <x v="2269"/>
    <x v="7"/>
    <x v="0"/>
  </r>
  <r>
    <x v="0"/>
    <x v="283"/>
    <s v="Tacos"/>
    <x v="2270"/>
    <x v="7"/>
    <x v="0"/>
  </r>
  <r>
    <x v="1"/>
    <x v="283"/>
    <s v="Tacos"/>
    <x v="2271"/>
    <x v="7"/>
    <x v="0"/>
  </r>
  <r>
    <x v="0"/>
    <x v="284"/>
    <s v="Burritos"/>
    <x v="2272"/>
    <x v="8"/>
    <x v="0"/>
  </r>
  <r>
    <x v="1"/>
    <x v="284"/>
    <s v="Burritos"/>
    <x v="2273"/>
    <x v="8"/>
    <x v="0"/>
  </r>
  <r>
    <x v="0"/>
    <x v="284"/>
    <s v="Drinks"/>
    <x v="2274"/>
    <x v="8"/>
    <x v="0"/>
  </r>
  <r>
    <x v="1"/>
    <x v="284"/>
    <s v="Drinks"/>
    <x v="2275"/>
    <x v="8"/>
    <x v="0"/>
  </r>
  <r>
    <x v="0"/>
    <x v="284"/>
    <s v="Kids menu"/>
    <x v="2276"/>
    <x v="8"/>
    <x v="0"/>
  </r>
  <r>
    <x v="1"/>
    <x v="284"/>
    <s v="Kids menu"/>
    <x v="2277"/>
    <x v="8"/>
    <x v="0"/>
  </r>
  <r>
    <x v="0"/>
    <x v="284"/>
    <s v="Tacos"/>
    <x v="2278"/>
    <x v="8"/>
    <x v="0"/>
  </r>
  <r>
    <x v="1"/>
    <x v="284"/>
    <s v="Tacos"/>
    <x v="2279"/>
    <x v="8"/>
    <x v="0"/>
  </r>
  <r>
    <x v="0"/>
    <x v="285"/>
    <s v="Burritos"/>
    <x v="2280"/>
    <x v="8"/>
    <x v="0"/>
  </r>
  <r>
    <x v="1"/>
    <x v="285"/>
    <s v="Burritos"/>
    <x v="2281"/>
    <x v="8"/>
    <x v="0"/>
  </r>
  <r>
    <x v="0"/>
    <x v="285"/>
    <s v="Drinks"/>
    <x v="2282"/>
    <x v="8"/>
    <x v="0"/>
  </r>
  <r>
    <x v="1"/>
    <x v="285"/>
    <s v="Drinks"/>
    <x v="2283"/>
    <x v="8"/>
    <x v="0"/>
  </r>
  <r>
    <x v="0"/>
    <x v="285"/>
    <s v="Kids menu"/>
    <x v="2284"/>
    <x v="8"/>
    <x v="0"/>
  </r>
  <r>
    <x v="1"/>
    <x v="285"/>
    <s v="Kids menu"/>
    <x v="2285"/>
    <x v="8"/>
    <x v="0"/>
  </r>
  <r>
    <x v="0"/>
    <x v="285"/>
    <s v="Tacos"/>
    <x v="2286"/>
    <x v="8"/>
    <x v="0"/>
  </r>
  <r>
    <x v="1"/>
    <x v="285"/>
    <s v="Tacos"/>
    <x v="2287"/>
    <x v="8"/>
    <x v="0"/>
  </r>
  <r>
    <x v="0"/>
    <x v="286"/>
    <s v="Burritos"/>
    <x v="2288"/>
    <x v="8"/>
    <x v="0"/>
  </r>
  <r>
    <x v="1"/>
    <x v="286"/>
    <s v="Burritos"/>
    <x v="2289"/>
    <x v="8"/>
    <x v="0"/>
  </r>
  <r>
    <x v="0"/>
    <x v="286"/>
    <s v="Drinks"/>
    <x v="2290"/>
    <x v="8"/>
    <x v="0"/>
  </r>
  <r>
    <x v="1"/>
    <x v="286"/>
    <s v="Drinks"/>
    <x v="2291"/>
    <x v="8"/>
    <x v="0"/>
  </r>
  <r>
    <x v="0"/>
    <x v="286"/>
    <s v="Kids menu"/>
    <x v="2292"/>
    <x v="8"/>
    <x v="0"/>
  </r>
  <r>
    <x v="1"/>
    <x v="286"/>
    <s v="Kids menu"/>
    <x v="2293"/>
    <x v="8"/>
    <x v="0"/>
  </r>
  <r>
    <x v="0"/>
    <x v="286"/>
    <s v="Tacos"/>
    <x v="2294"/>
    <x v="8"/>
    <x v="0"/>
  </r>
  <r>
    <x v="1"/>
    <x v="286"/>
    <s v="Tacos"/>
    <x v="2295"/>
    <x v="8"/>
    <x v="0"/>
  </r>
  <r>
    <x v="0"/>
    <x v="287"/>
    <s v="Burritos"/>
    <x v="2296"/>
    <x v="8"/>
    <x v="0"/>
  </r>
  <r>
    <x v="1"/>
    <x v="287"/>
    <s v="Burritos"/>
    <x v="2297"/>
    <x v="8"/>
    <x v="0"/>
  </r>
  <r>
    <x v="0"/>
    <x v="287"/>
    <s v="Drinks"/>
    <x v="2298"/>
    <x v="8"/>
    <x v="0"/>
  </r>
  <r>
    <x v="1"/>
    <x v="287"/>
    <s v="Drinks"/>
    <x v="2299"/>
    <x v="8"/>
    <x v="0"/>
  </r>
  <r>
    <x v="0"/>
    <x v="287"/>
    <s v="Kids menu"/>
    <x v="2300"/>
    <x v="8"/>
    <x v="0"/>
  </r>
  <r>
    <x v="1"/>
    <x v="287"/>
    <s v="Kids menu"/>
    <x v="2301"/>
    <x v="8"/>
    <x v="0"/>
  </r>
  <r>
    <x v="0"/>
    <x v="287"/>
    <s v="Tacos"/>
    <x v="2302"/>
    <x v="8"/>
    <x v="0"/>
  </r>
  <r>
    <x v="1"/>
    <x v="287"/>
    <s v="Tacos"/>
    <x v="2303"/>
    <x v="8"/>
    <x v="0"/>
  </r>
  <r>
    <x v="0"/>
    <x v="288"/>
    <s v="Burritos"/>
    <x v="2304"/>
    <x v="8"/>
    <x v="0"/>
  </r>
  <r>
    <x v="1"/>
    <x v="288"/>
    <s v="Burritos"/>
    <x v="2305"/>
    <x v="8"/>
    <x v="0"/>
  </r>
  <r>
    <x v="0"/>
    <x v="288"/>
    <s v="Drinks"/>
    <x v="2306"/>
    <x v="8"/>
    <x v="0"/>
  </r>
  <r>
    <x v="1"/>
    <x v="288"/>
    <s v="Drinks"/>
    <x v="2307"/>
    <x v="8"/>
    <x v="0"/>
  </r>
  <r>
    <x v="0"/>
    <x v="288"/>
    <s v="Kids menu"/>
    <x v="2308"/>
    <x v="8"/>
    <x v="0"/>
  </r>
  <r>
    <x v="1"/>
    <x v="288"/>
    <s v="Kids menu"/>
    <x v="2309"/>
    <x v="8"/>
    <x v="0"/>
  </r>
  <r>
    <x v="0"/>
    <x v="288"/>
    <s v="Tacos"/>
    <x v="2310"/>
    <x v="8"/>
    <x v="0"/>
  </r>
  <r>
    <x v="1"/>
    <x v="288"/>
    <s v="Tacos"/>
    <x v="2311"/>
    <x v="8"/>
    <x v="0"/>
  </r>
  <r>
    <x v="0"/>
    <x v="289"/>
    <s v="Burritos"/>
    <x v="2312"/>
    <x v="8"/>
    <x v="0"/>
  </r>
  <r>
    <x v="1"/>
    <x v="289"/>
    <s v="Burritos"/>
    <x v="2313"/>
    <x v="8"/>
    <x v="0"/>
  </r>
  <r>
    <x v="0"/>
    <x v="289"/>
    <s v="Drinks"/>
    <x v="2314"/>
    <x v="8"/>
    <x v="0"/>
  </r>
  <r>
    <x v="1"/>
    <x v="289"/>
    <s v="Drinks"/>
    <x v="2315"/>
    <x v="8"/>
    <x v="0"/>
  </r>
  <r>
    <x v="0"/>
    <x v="289"/>
    <s v="Kids menu"/>
    <x v="2316"/>
    <x v="8"/>
    <x v="0"/>
  </r>
  <r>
    <x v="1"/>
    <x v="289"/>
    <s v="Kids menu"/>
    <x v="2317"/>
    <x v="8"/>
    <x v="0"/>
  </r>
  <r>
    <x v="0"/>
    <x v="289"/>
    <s v="Tacos"/>
    <x v="2318"/>
    <x v="8"/>
    <x v="0"/>
  </r>
  <r>
    <x v="1"/>
    <x v="289"/>
    <s v="Tacos"/>
    <x v="2319"/>
    <x v="8"/>
    <x v="0"/>
  </r>
  <r>
    <x v="0"/>
    <x v="290"/>
    <s v="Burritos"/>
    <x v="2320"/>
    <x v="8"/>
    <x v="0"/>
  </r>
  <r>
    <x v="1"/>
    <x v="290"/>
    <s v="Burritos"/>
    <x v="2321"/>
    <x v="8"/>
    <x v="0"/>
  </r>
  <r>
    <x v="0"/>
    <x v="290"/>
    <s v="Drinks"/>
    <x v="2322"/>
    <x v="8"/>
    <x v="0"/>
  </r>
  <r>
    <x v="1"/>
    <x v="290"/>
    <s v="Drinks"/>
    <x v="2323"/>
    <x v="8"/>
    <x v="0"/>
  </r>
  <r>
    <x v="0"/>
    <x v="290"/>
    <s v="Kids menu"/>
    <x v="2324"/>
    <x v="8"/>
    <x v="0"/>
  </r>
  <r>
    <x v="1"/>
    <x v="290"/>
    <s v="Kids menu"/>
    <x v="2325"/>
    <x v="8"/>
    <x v="0"/>
  </r>
  <r>
    <x v="0"/>
    <x v="290"/>
    <s v="Tacos"/>
    <x v="2326"/>
    <x v="8"/>
    <x v="0"/>
  </r>
  <r>
    <x v="1"/>
    <x v="290"/>
    <s v="Tacos"/>
    <x v="2327"/>
    <x v="8"/>
    <x v="0"/>
  </r>
  <r>
    <x v="0"/>
    <x v="291"/>
    <s v="Burritos"/>
    <x v="2328"/>
    <x v="8"/>
    <x v="0"/>
  </r>
  <r>
    <x v="1"/>
    <x v="291"/>
    <s v="Burritos"/>
    <x v="2329"/>
    <x v="8"/>
    <x v="0"/>
  </r>
  <r>
    <x v="0"/>
    <x v="291"/>
    <s v="Drinks"/>
    <x v="2330"/>
    <x v="8"/>
    <x v="0"/>
  </r>
  <r>
    <x v="1"/>
    <x v="291"/>
    <s v="Drinks"/>
    <x v="2331"/>
    <x v="8"/>
    <x v="0"/>
  </r>
  <r>
    <x v="0"/>
    <x v="291"/>
    <s v="Kids menu"/>
    <x v="2332"/>
    <x v="8"/>
    <x v="0"/>
  </r>
  <r>
    <x v="1"/>
    <x v="291"/>
    <s v="Kids menu"/>
    <x v="2333"/>
    <x v="8"/>
    <x v="0"/>
  </r>
  <r>
    <x v="0"/>
    <x v="291"/>
    <s v="Tacos"/>
    <x v="2334"/>
    <x v="8"/>
    <x v="0"/>
  </r>
  <r>
    <x v="1"/>
    <x v="291"/>
    <s v="Tacos"/>
    <x v="2335"/>
    <x v="8"/>
    <x v="0"/>
  </r>
  <r>
    <x v="0"/>
    <x v="292"/>
    <s v="Burritos"/>
    <x v="2336"/>
    <x v="8"/>
    <x v="0"/>
  </r>
  <r>
    <x v="1"/>
    <x v="292"/>
    <s v="Burritos"/>
    <x v="2337"/>
    <x v="8"/>
    <x v="0"/>
  </r>
  <r>
    <x v="0"/>
    <x v="292"/>
    <s v="Drinks"/>
    <x v="2338"/>
    <x v="8"/>
    <x v="0"/>
  </r>
  <r>
    <x v="1"/>
    <x v="292"/>
    <s v="Drinks"/>
    <x v="2339"/>
    <x v="8"/>
    <x v="0"/>
  </r>
  <r>
    <x v="0"/>
    <x v="292"/>
    <s v="Kids menu"/>
    <x v="2340"/>
    <x v="8"/>
    <x v="0"/>
  </r>
  <r>
    <x v="1"/>
    <x v="292"/>
    <s v="Kids menu"/>
    <x v="2341"/>
    <x v="8"/>
    <x v="0"/>
  </r>
  <r>
    <x v="0"/>
    <x v="292"/>
    <s v="Tacos"/>
    <x v="2342"/>
    <x v="8"/>
    <x v="0"/>
  </r>
  <r>
    <x v="1"/>
    <x v="292"/>
    <s v="Tacos"/>
    <x v="2343"/>
    <x v="8"/>
    <x v="0"/>
  </r>
  <r>
    <x v="0"/>
    <x v="293"/>
    <s v="Burritos"/>
    <x v="2344"/>
    <x v="8"/>
    <x v="0"/>
  </r>
  <r>
    <x v="1"/>
    <x v="293"/>
    <s v="Burritos"/>
    <x v="2345"/>
    <x v="8"/>
    <x v="0"/>
  </r>
  <r>
    <x v="0"/>
    <x v="293"/>
    <s v="Drinks"/>
    <x v="2346"/>
    <x v="8"/>
    <x v="0"/>
  </r>
  <r>
    <x v="1"/>
    <x v="293"/>
    <s v="Drinks"/>
    <x v="2347"/>
    <x v="8"/>
    <x v="0"/>
  </r>
  <r>
    <x v="0"/>
    <x v="293"/>
    <s v="Kids menu"/>
    <x v="2348"/>
    <x v="8"/>
    <x v="0"/>
  </r>
  <r>
    <x v="1"/>
    <x v="293"/>
    <s v="Kids menu"/>
    <x v="2349"/>
    <x v="8"/>
    <x v="0"/>
  </r>
  <r>
    <x v="0"/>
    <x v="293"/>
    <s v="Tacos"/>
    <x v="2350"/>
    <x v="8"/>
    <x v="0"/>
  </r>
  <r>
    <x v="1"/>
    <x v="293"/>
    <s v="Tacos"/>
    <x v="2351"/>
    <x v="8"/>
    <x v="0"/>
  </r>
  <r>
    <x v="0"/>
    <x v="294"/>
    <s v="Burritos"/>
    <x v="2352"/>
    <x v="8"/>
    <x v="0"/>
  </r>
  <r>
    <x v="1"/>
    <x v="294"/>
    <s v="Burritos"/>
    <x v="2353"/>
    <x v="8"/>
    <x v="0"/>
  </r>
  <r>
    <x v="0"/>
    <x v="294"/>
    <s v="Drinks"/>
    <x v="2354"/>
    <x v="8"/>
    <x v="0"/>
  </r>
  <r>
    <x v="1"/>
    <x v="294"/>
    <s v="Drinks"/>
    <x v="2355"/>
    <x v="8"/>
    <x v="0"/>
  </r>
  <r>
    <x v="0"/>
    <x v="294"/>
    <s v="Kids menu"/>
    <x v="2356"/>
    <x v="8"/>
    <x v="0"/>
  </r>
  <r>
    <x v="1"/>
    <x v="294"/>
    <s v="Kids menu"/>
    <x v="2357"/>
    <x v="8"/>
    <x v="0"/>
  </r>
  <r>
    <x v="0"/>
    <x v="294"/>
    <s v="Tacos"/>
    <x v="2358"/>
    <x v="8"/>
    <x v="0"/>
  </r>
  <r>
    <x v="1"/>
    <x v="294"/>
    <s v="Tacos"/>
    <x v="2359"/>
    <x v="8"/>
    <x v="0"/>
  </r>
  <r>
    <x v="0"/>
    <x v="295"/>
    <s v="Burritos"/>
    <x v="2360"/>
    <x v="8"/>
    <x v="0"/>
  </r>
  <r>
    <x v="1"/>
    <x v="295"/>
    <s v="Burritos"/>
    <x v="2361"/>
    <x v="8"/>
    <x v="0"/>
  </r>
  <r>
    <x v="0"/>
    <x v="295"/>
    <s v="Drinks"/>
    <x v="2362"/>
    <x v="8"/>
    <x v="0"/>
  </r>
  <r>
    <x v="1"/>
    <x v="295"/>
    <s v="Drinks"/>
    <x v="2363"/>
    <x v="8"/>
    <x v="0"/>
  </r>
  <r>
    <x v="0"/>
    <x v="295"/>
    <s v="Kids menu"/>
    <x v="2364"/>
    <x v="8"/>
    <x v="0"/>
  </r>
  <r>
    <x v="1"/>
    <x v="295"/>
    <s v="Kids menu"/>
    <x v="2365"/>
    <x v="8"/>
    <x v="0"/>
  </r>
  <r>
    <x v="0"/>
    <x v="295"/>
    <s v="Tacos"/>
    <x v="2366"/>
    <x v="8"/>
    <x v="0"/>
  </r>
  <r>
    <x v="1"/>
    <x v="295"/>
    <s v="Tacos"/>
    <x v="2367"/>
    <x v="8"/>
    <x v="0"/>
  </r>
  <r>
    <x v="0"/>
    <x v="296"/>
    <s v="Burritos"/>
    <x v="2368"/>
    <x v="8"/>
    <x v="0"/>
  </r>
  <r>
    <x v="1"/>
    <x v="296"/>
    <s v="Burritos"/>
    <x v="2369"/>
    <x v="8"/>
    <x v="0"/>
  </r>
  <r>
    <x v="0"/>
    <x v="296"/>
    <s v="Drinks"/>
    <x v="2370"/>
    <x v="8"/>
    <x v="0"/>
  </r>
  <r>
    <x v="1"/>
    <x v="296"/>
    <s v="Drinks"/>
    <x v="2371"/>
    <x v="8"/>
    <x v="0"/>
  </r>
  <r>
    <x v="0"/>
    <x v="296"/>
    <s v="Kids menu"/>
    <x v="2372"/>
    <x v="8"/>
    <x v="0"/>
  </r>
  <r>
    <x v="1"/>
    <x v="296"/>
    <s v="Kids menu"/>
    <x v="2373"/>
    <x v="8"/>
    <x v="0"/>
  </r>
  <r>
    <x v="0"/>
    <x v="296"/>
    <s v="Tacos"/>
    <x v="2374"/>
    <x v="8"/>
    <x v="0"/>
  </r>
  <r>
    <x v="1"/>
    <x v="296"/>
    <s v="Tacos"/>
    <x v="2375"/>
    <x v="8"/>
    <x v="0"/>
  </r>
  <r>
    <x v="0"/>
    <x v="297"/>
    <s v="Burritos"/>
    <x v="2376"/>
    <x v="8"/>
    <x v="0"/>
  </r>
  <r>
    <x v="1"/>
    <x v="297"/>
    <s v="Burritos"/>
    <x v="2377"/>
    <x v="8"/>
    <x v="0"/>
  </r>
  <r>
    <x v="0"/>
    <x v="297"/>
    <s v="Drinks"/>
    <x v="2378"/>
    <x v="8"/>
    <x v="0"/>
  </r>
  <r>
    <x v="1"/>
    <x v="297"/>
    <s v="Drinks"/>
    <x v="2379"/>
    <x v="8"/>
    <x v="0"/>
  </r>
  <r>
    <x v="0"/>
    <x v="297"/>
    <s v="Kids menu"/>
    <x v="2380"/>
    <x v="8"/>
    <x v="0"/>
  </r>
  <r>
    <x v="1"/>
    <x v="297"/>
    <s v="Kids menu"/>
    <x v="2381"/>
    <x v="8"/>
    <x v="0"/>
  </r>
  <r>
    <x v="0"/>
    <x v="297"/>
    <s v="Tacos"/>
    <x v="2382"/>
    <x v="8"/>
    <x v="0"/>
  </r>
  <r>
    <x v="1"/>
    <x v="297"/>
    <s v="Tacos"/>
    <x v="2383"/>
    <x v="8"/>
    <x v="0"/>
  </r>
  <r>
    <x v="0"/>
    <x v="298"/>
    <s v="Burritos"/>
    <x v="2384"/>
    <x v="8"/>
    <x v="0"/>
  </r>
  <r>
    <x v="1"/>
    <x v="298"/>
    <s v="Burritos"/>
    <x v="2385"/>
    <x v="8"/>
    <x v="0"/>
  </r>
  <r>
    <x v="0"/>
    <x v="298"/>
    <s v="Drinks"/>
    <x v="2386"/>
    <x v="8"/>
    <x v="0"/>
  </r>
  <r>
    <x v="1"/>
    <x v="298"/>
    <s v="Drinks"/>
    <x v="2387"/>
    <x v="8"/>
    <x v="0"/>
  </r>
  <r>
    <x v="0"/>
    <x v="298"/>
    <s v="Kids menu"/>
    <x v="2388"/>
    <x v="8"/>
    <x v="0"/>
  </r>
  <r>
    <x v="1"/>
    <x v="298"/>
    <s v="Kids menu"/>
    <x v="2389"/>
    <x v="8"/>
    <x v="0"/>
  </r>
  <r>
    <x v="0"/>
    <x v="298"/>
    <s v="Tacos"/>
    <x v="2390"/>
    <x v="8"/>
    <x v="0"/>
  </r>
  <r>
    <x v="1"/>
    <x v="298"/>
    <s v="Tacos"/>
    <x v="2391"/>
    <x v="8"/>
    <x v="0"/>
  </r>
  <r>
    <x v="0"/>
    <x v="299"/>
    <s v="Burritos"/>
    <x v="2392"/>
    <x v="8"/>
    <x v="0"/>
  </r>
  <r>
    <x v="1"/>
    <x v="299"/>
    <s v="Burritos"/>
    <x v="2393"/>
    <x v="8"/>
    <x v="0"/>
  </r>
  <r>
    <x v="0"/>
    <x v="299"/>
    <s v="Drinks"/>
    <x v="2394"/>
    <x v="8"/>
    <x v="0"/>
  </r>
  <r>
    <x v="1"/>
    <x v="299"/>
    <s v="Drinks"/>
    <x v="2395"/>
    <x v="8"/>
    <x v="0"/>
  </r>
  <r>
    <x v="0"/>
    <x v="299"/>
    <s v="Kids menu"/>
    <x v="2396"/>
    <x v="8"/>
    <x v="0"/>
  </r>
  <r>
    <x v="1"/>
    <x v="299"/>
    <s v="Kids menu"/>
    <x v="2397"/>
    <x v="8"/>
    <x v="0"/>
  </r>
  <r>
    <x v="0"/>
    <x v="299"/>
    <s v="Tacos"/>
    <x v="2398"/>
    <x v="8"/>
    <x v="0"/>
  </r>
  <r>
    <x v="1"/>
    <x v="299"/>
    <s v="Tacos"/>
    <x v="2399"/>
    <x v="8"/>
    <x v="0"/>
  </r>
  <r>
    <x v="0"/>
    <x v="300"/>
    <s v="Burritos"/>
    <x v="2400"/>
    <x v="8"/>
    <x v="0"/>
  </r>
  <r>
    <x v="1"/>
    <x v="300"/>
    <s v="Burritos"/>
    <x v="2401"/>
    <x v="8"/>
    <x v="0"/>
  </r>
  <r>
    <x v="0"/>
    <x v="300"/>
    <s v="Drinks"/>
    <x v="2402"/>
    <x v="8"/>
    <x v="0"/>
  </r>
  <r>
    <x v="1"/>
    <x v="300"/>
    <s v="Drinks"/>
    <x v="2403"/>
    <x v="8"/>
    <x v="0"/>
  </r>
  <r>
    <x v="0"/>
    <x v="300"/>
    <s v="Kids menu"/>
    <x v="2404"/>
    <x v="8"/>
    <x v="0"/>
  </r>
  <r>
    <x v="1"/>
    <x v="300"/>
    <s v="Kids menu"/>
    <x v="2405"/>
    <x v="8"/>
    <x v="0"/>
  </r>
  <r>
    <x v="0"/>
    <x v="300"/>
    <s v="Tacos"/>
    <x v="2406"/>
    <x v="8"/>
    <x v="0"/>
  </r>
  <r>
    <x v="1"/>
    <x v="300"/>
    <s v="Tacos"/>
    <x v="2407"/>
    <x v="8"/>
    <x v="0"/>
  </r>
  <r>
    <x v="0"/>
    <x v="301"/>
    <s v="Burritos"/>
    <x v="2408"/>
    <x v="8"/>
    <x v="0"/>
  </r>
  <r>
    <x v="1"/>
    <x v="301"/>
    <s v="Burritos"/>
    <x v="2409"/>
    <x v="8"/>
    <x v="0"/>
  </r>
  <r>
    <x v="0"/>
    <x v="301"/>
    <s v="Drinks"/>
    <x v="2410"/>
    <x v="8"/>
    <x v="0"/>
  </r>
  <r>
    <x v="1"/>
    <x v="301"/>
    <s v="Drinks"/>
    <x v="2411"/>
    <x v="8"/>
    <x v="0"/>
  </r>
  <r>
    <x v="0"/>
    <x v="301"/>
    <s v="Kids menu"/>
    <x v="2412"/>
    <x v="8"/>
    <x v="0"/>
  </r>
  <r>
    <x v="1"/>
    <x v="301"/>
    <s v="Kids menu"/>
    <x v="2413"/>
    <x v="8"/>
    <x v="0"/>
  </r>
  <r>
    <x v="0"/>
    <x v="301"/>
    <s v="Tacos"/>
    <x v="2414"/>
    <x v="8"/>
    <x v="0"/>
  </r>
  <r>
    <x v="1"/>
    <x v="301"/>
    <s v="Tacos"/>
    <x v="2415"/>
    <x v="8"/>
    <x v="0"/>
  </r>
  <r>
    <x v="0"/>
    <x v="302"/>
    <s v="Burritos"/>
    <x v="2416"/>
    <x v="8"/>
    <x v="0"/>
  </r>
  <r>
    <x v="1"/>
    <x v="302"/>
    <s v="Burritos"/>
    <x v="2417"/>
    <x v="8"/>
    <x v="0"/>
  </r>
  <r>
    <x v="0"/>
    <x v="302"/>
    <s v="Drinks"/>
    <x v="2418"/>
    <x v="8"/>
    <x v="0"/>
  </r>
  <r>
    <x v="1"/>
    <x v="302"/>
    <s v="Drinks"/>
    <x v="2419"/>
    <x v="8"/>
    <x v="0"/>
  </r>
  <r>
    <x v="0"/>
    <x v="302"/>
    <s v="Kids menu"/>
    <x v="2420"/>
    <x v="8"/>
    <x v="0"/>
  </r>
  <r>
    <x v="1"/>
    <x v="302"/>
    <s v="Kids menu"/>
    <x v="2421"/>
    <x v="8"/>
    <x v="0"/>
  </r>
  <r>
    <x v="0"/>
    <x v="302"/>
    <s v="Tacos"/>
    <x v="2422"/>
    <x v="8"/>
    <x v="0"/>
  </r>
  <r>
    <x v="1"/>
    <x v="302"/>
    <s v="Tacos"/>
    <x v="2423"/>
    <x v="8"/>
    <x v="0"/>
  </r>
  <r>
    <x v="0"/>
    <x v="303"/>
    <s v="Burritos"/>
    <x v="2424"/>
    <x v="8"/>
    <x v="0"/>
  </r>
  <r>
    <x v="1"/>
    <x v="303"/>
    <s v="Burritos"/>
    <x v="2425"/>
    <x v="8"/>
    <x v="0"/>
  </r>
  <r>
    <x v="0"/>
    <x v="303"/>
    <s v="Drinks"/>
    <x v="2426"/>
    <x v="8"/>
    <x v="0"/>
  </r>
  <r>
    <x v="1"/>
    <x v="303"/>
    <s v="Drinks"/>
    <x v="2427"/>
    <x v="8"/>
    <x v="0"/>
  </r>
  <r>
    <x v="0"/>
    <x v="303"/>
    <s v="Kids menu"/>
    <x v="2428"/>
    <x v="8"/>
    <x v="0"/>
  </r>
  <r>
    <x v="1"/>
    <x v="303"/>
    <s v="Kids menu"/>
    <x v="2429"/>
    <x v="8"/>
    <x v="0"/>
  </r>
  <r>
    <x v="0"/>
    <x v="303"/>
    <s v="Tacos"/>
    <x v="2430"/>
    <x v="8"/>
    <x v="0"/>
  </r>
  <r>
    <x v="1"/>
    <x v="303"/>
    <s v="Tacos"/>
    <x v="2431"/>
    <x v="8"/>
    <x v="0"/>
  </r>
  <r>
    <x v="0"/>
    <x v="304"/>
    <s v="Burritos"/>
    <x v="2432"/>
    <x v="8"/>
    <x v="0"/>
  </r>
  <r>
    <x v="1"/>
    <x v="304"/>
    <s v="Burritos"/>
    <x v="2433"/>
    <x v="8"/>
    <x v="0"/>
  </r>
  <r>
    <x v="0"/>
    <x v="304"/>
    <s v="Drinks"/>
    <x v="2434"/>
    <x v="8"/>
    <x v="0"/>
  </r>
  <r>
    <x v="1"/>
    <x v="304"/>
    <s v="Drinks"/>
    <x v="2435"/>
    <x v="8"/>
    <x v="0"/>
  </r>
  <r>
    <x v="0"/>
    <x v="304"/>
    <s v="Kids menu"/>
    <x v="2436"/>
    <x v="8"/>
    <x v="0"/>
  </r>
  <r>
    <x v="1"/>
    <x v="304"/>
    <s v="Kids menu"/>
    <x v="2437"/>
    <x v="8"/>
    <x v="0"/>
  </r>
  <r>
    <x v="0"/>
    <x v="304"/>
    <s v="Tacos"/>
    <x v="2438"/>
    <x v="8"/>
    <x v="0"/>
  </r>
  <r>
    <x v="1"/>
    <x v="304"/>
    <s v="Tacos"/>
    <x v="2439"/>
    <x v="8"/>
    <x v="0"/>
  </r>
  <r>
    <x v="0"/>
    <x v="305"/>
    <s v="Burritos"/>
    <x v="2440"/>
    <x v="8"/>
    <x v="0"/>
  </r>
  <r>
    <x v="1"/>
    <x v="305"/>
    <s v="Burritos"/>
    <x v="2441"/>
    <x v="8"/>
    <x v="0"/>
  </r>
  <r>
    <x v="0"/>
    <x v="305"/>
    <s v="Drinks"/>
    <x v="2442"/>
    <x v="8"/>
    <x v="0"/>
  </r>
  <r>
    <x v="1"/>
    <x v="305"/>
    <s v="Drinks"/>
    <x v="2443"/>
    <x v="8"/>
    <x v="0"/>
  </r>
  <r>
    <x v="0"/>
    <x v="305"/>
    <s v="Kids menu"/>
    <x v="2444"/>
    <x v="8"/>
    <x v="0"/>
  </r>
  <r>
    <x v="1"/>
    <x v="305"/>
    <s v="Kids menu"/>
    <x v="2445"/>
    <x v="8"/>
    <x v="0"/>
  </r>
  <r>
    <x v="0"/>
    <x v="305"/>
    <s v="Tacos"/>
    <x v="2446"/>
    <x v="8"/>
    <x v="0"/>
  </r>
  <r>
    <x v="1"/>
    <x v="305"/>
    <s v="Tacos"/>
    <x v="2447"/>
    <x v="8"/>
    <x v="0"/>
  </r>
  <r>
    <x v="0"/>
    <x v="306"/>
    <s v="Burritos"/>
    <x v="2448"/>
    <x v="8"/>
    <x v="0"/>
  </r>
  <r>
    <x v="1"/>
    <x v="306"/>
    <s v="Burritos"/>
    <x v="2449"/>
    <x v="8"/>
    <x v="0"/>
  </r>
  <r>
    <x v="0"/>
    <x v="306"/>
    <s v="Drinks"/>
    <x v="2450"/>
    <x v="8"/>
    <x v="0"/>
  </r>
  <r>
    <x v="1"/>
    <x v="306"/>
    <s v="Drinks"/>
    <x v="2451"/>
    <x v="8"/>
    <x v="0"/>
  </r>
  <r>
    <x v="0"/>
    <x v="306"/>
    <s v="Kids menu"/>
    <x v="2452"/>
    <x v="8"/>
    <x v="0"/>
  </r>
  <r>
    <x v="1"/>
    <x v="306"/>
    <s v="Kids menu"/>
    <x v="2453"/>
    <x v="8"/>
    <x v="0"/>
  </r>
  <r>
    <x v="0"/>
    <x v="306"/>
    <s v="Tacos"/>
    <x v="2454"/>
    <x v="8"/>
    <x v="0"/>
  </r>
  <r>
    <x v="1"/>
    <x v="306"/>
    <s v="Tacos"/>
    <x v="2455"/>
    <x v="8"/>
    <x v="0"/>
  </r>
  <r>
    <x v="0"/>
    <x v="307"/>
    <s v="Burritos"/>
    <x v="2456"/>
    <x v="8"/>
    <x v="0"/>
  </r>
  <r>
    <x v="1"/>
    <x v="307"/>
    <s v="Burritos"/>
    <x v="2457"/>
    <x v="8"/>
    <x v="0"/>
  </r>
  <r>
    <x v="0"/>
    <x v="307"/>
    <s v="Drinks"/>
    <x v="2458"/>
    <x v="8"/>
    <x v="0"/>
  </r>
  <r>
    <x v="1"/>
    <x v="307"/>
    <s v="Drinks"/>
    <x v="2459"/>
    <x v="8"/>
    <x v="0"/>
  </r>
  <r>
    <x v="0"/>
    <x v="307"/>
    <s v="Kids menu"/>
    <x v="2460"/>
    <x v="8"/>
    <x v="0"/>
  </r>
  <r>
    <x v="1"/>
    <x v="307"/>
    <s v="Kids menu"/>
    <x v="2461"/>
    <x v="8"/>
    <x v="0"/>
  </r>
  <r>
    <x v="0"/>
    <x v="307"/>
    <s v="Tacos"/>
    <x v="2462"/>
    <x v="8"/>
    <x v="0"/>
  </r>
  <r>
    <x v="1"/>
    <x v="307"/>
    <s v="Tacos"/>
    <x v="2463"/>
    <x v="8"/>
    <x v="0"/>
  </r>
  <r>
    <x v="0"/>
    <x v="308"/>
    <s v="Burritos"/>
    <x v="2464"/>
    <x v="8"/>
    <x v="0"/>
  </r>
  <r>
    <x v="1"/>
    <x v="308"/>
    <s v="Burritos"/>
    <x v="2465"/>
    <x v="8"/>
    <x v="0"/>
  </r>
  <r>
    <x v="0"/>
    <x v="308"/>
    <s v="Drinks"/>
    <x v="2466"/>
    <x v="8"/>
    <x v="0"/>
  </r>
  <r>
    <x v="1"/>
    <x v="308"/>
    <s v="Drinks"/>
    <x v="2467"/>
    <x v="8"/>
    <x v="0"/>
  </r>
  <r>
    <x v="0"/>
    <x v="308"/>
    <s v="Kids menu"/>
    <x v="2468"/>
    <x v="8"/>
    <x v="0"/>
  </r>
  <r>
    <x v="1"/>
    <x v="308"/>
    <s v="Kids menu"/>
    <x v="2469"/>
    <x v="8"/>
    <x v="0"/>
  </r>
  <r>
    <x v="0"/>
    <x v="308"/>
    <s v="Tacos"/>
    <x v="2470"/>
    <x v="8"/>
    <x v="0"/>
  </r>
  <r>
    <x v="1"/>
    <x v="308"/>
    <s v="Tacos"/>
    <x v="2471"/>
    <x v="8"/>
    <x v="0"/>
  </r>
  <r>
    <x v="0"/>
    <x v="309"/>
    <s v="Burritos"/>
    <x v="2472"/>
    <x v="8"/>
    <x v="0"/>
  </r>
  <r>
    <x v="1"/>
    <x v="309"/>
    <s v="Burritos"/>
    <x v="2473"/>
    <x v="8"/>
    <x v="0"/>
  </r>
  <r>
    <x v="0"/>
    <x v="309"/>
    <s v="Drinks"/>
    <x v="2474"/>
    <x v="8"/>
    <x v="0"/>
  </r>
  <r>
    <x v="1"/>
    <x v="309"/>
    <s v="Drinks"/>
    <x v="2475"/>
    <x v="8"/>
    <x v="0"/>
  </r>
  <r>
    <x v="0"/>
    <x v="309"/>
    <s v="Kids menu"/>
    <x v="2476"/>
    <x v="8"/>
    <x v="0"/>
  </r>
  <r>
    <x v="1"/>
    <x v="309"/>
    <s v="Kids menu"/>
    <x v="2477"/>
    <x v="8"/>
    <x v="0"/>
  </r>
  <r>
    <x v="0"/>
    <x v="309"/>
    <s v="Tacos"/>
    <x v="2478"/>
    <x v="8"/>
    <x v="0"/>
  </r>
  <r>
    <x v="1"/>
    <x v="309"/>
    <s v="Tacos"/>
    <x v="2479"/>
    <x v="8"/>
    <x v="0"/>
  </r>
  <r>
    <x v="0"/>
    <x v="310"/>
    <s v="Burritos"/>
    <x v="2480"/>
    <x v="8"/>
    <x v="0"/>
  </r>
  <r>
    <x v="1"/>
    <x v="310"/>
    <s v="Burritos"/>
    <x v="2481"/>
    <x v="8"/>
    <x v="0"/>
  </r>
  <r>
    <x v="0"/>
    <x v="310"/>
    <s v="Drinks"/>
    <x v="2482"/>
    <x v="8"/>
    <x v="0"/>
  </r>
  <r>
    <x v="1"/>
    <x v="310"/>
    <s v="Drinks"/>
    <x v="2483"/>
    <x v="8"/>
    <x v="0"/>
  </r>
  <r>
    <x v="0"/>
    <x v="310"/>
    <s v="Kids menu"/>
    <x v="2484"/>
    <x v="8"/>
    <x v="0"/>
  </r>
  <r>
    <x v="1"/>
    <x v="310"/>
    <s v="Kids menu"/>
    <x v="2485"/>
    <x v="8"/>
    <x v="0"/>
  </r>
  <r>
    <x v="0"/>
    <x v="310"/>
    <s v="Tacos"/>
    <x v="2486"/>
    <x v="8"/>
    <x v="0"/>
  </r>
  <r>
    <x v="1"/>
    <x v="310"/>
    <s v="Tacos"/>
    <x v="2487"/>
    <x v="8"/>
    <x v="0"/>
  </r>
  <r>
    <x v="0"/>
    <x v="311"/>
    <s v="Burritos"/>
    <x v="2488"/>
    <x v="8"/>
    <x v="0"/>
  </r>
  <r>
    <x v="1"/>
    <x v="311"/>
    <s v="Burritos"/>
    <x v="2489"/>
    <x v="8"/>
    <x v="0"/>
  </r>
  <r>
    <x v="0"/>
    <x v="311"/>
    <s v="Drinks"/>
    <x v="2490"/>
    <x v="8"/>
    <x v="0"/>
  </r>
  <r>
    <x v="1"/>
    <x v="311"/>
    <s v="Drinks"/>
    <x v="2491"/>
    <x v="8"/>
    <x v="0"/>
  </r>
  <r>
    <x v="0"/>
    <x v="311"/>
    <s v="Kids menu"/>
    <x v="2492"/>
    <x v="8"/>
    <x v="0"/>
  </r>
  <r>
    <x v="1"/>
    <x v="311"/>
    <s v="Kids menu"/>
    <x v="2493"/>
    <x v="8"/>
    <x v="0"/>
  </r>
  <r>
    <x v="0"/>
    <x v="311"/>
    <s v="Tacos"/>
    <x v="2494"/>
    <x v="8"/>
    <x v="0"/>
  </r>
  <r>
    <x v="1"/>
    <x v="311"/>
    <s v="Tacos"/>
    <x v="2495"/>
    <x v="8"/>
    <x v="0"/>
  </r>
  <r>
    <x v="0"/>
    <x v="312"/>
    <s v="Burritos"/>
    <x v="2496"/>
    <x v="8"/>
    <x v="0"/>
  </r>
  <r>
    <x v="1"/>
    <x v="312"/>
    <s v="Burritos"/>
    <x v="2497"/>
    <x v="8"/>
    <x v="0"/>
  </r>
  <r>
    <x v="0"/>
    <x v="312"/>
    <s v="Drinks"/>
    <x v="2498"/>
    <x v="8"/>
    <x v="0"/>
  </r>
  <r>
    <x v="1"/>
    <x v="312"/>
    <s v="Drinks"/>
    <x v="2499"/>
    <x v="8"/>
    <x v="0"/>
  </r>
  <r>
    <x v="0"/>
    <x v="312"/>
    <s v="Kids menu"/>
    <x v="2500"/>
    <x v="8"/>
    <x v="0"/>
  </r>
  <r>
    <x v="1"/>
    <x v="312"/>
    <s v="Kids menu"/>
    <x v="2501"/>
    <x v="8"/>
    <x v="0"/>
  </r>
  <r>
    <x v="0"/>
    <x v="312"/>
    <s v="Tacos"/>
    <x v="2502"/>
    <x v="8"/>
    <x v="0"/>
  </r>
  <r>
    <x v="1"/>
    <x v="312"/>
    <s v="Tacos"/>
    <x v="2503"/>
    <x v="8"/>
    <x v="0"/>
  </r>
  <r>
    <x v="0"/>
    <x v="313"/>
    <s v="Burritos"/>
    <x v="2504"/>
    <x v="8"/>
    <x v="0"/>
  </r>
  <r>
    <x v="1"/>
    <x v="313"/>
    <s v="Burritos"/>
    <x v="2505"/>
    <x v="8"/>
    <x v="0"/>
  </r>
  <r>
    <x v="0"/>
    <x v="313"/>
    <s v="Drinks"/>
    <x v="2506"/>
    <x v="8"/>
    <x v="0"/>
  </r>
  <r>
    <x v="1"/>
    <x v="313"/>
    <s v="Drinks"/>
    <x v="2507"/>
    <x v="8"/>
    <x v="0"/>
  </r>
  <r>
    <x v="0"/>
    <x v="313"/>
    <s v="Kids menu"/>
    <x v="2508"/>
    <x v="8"/>
    <x v="0"/>
  </r>
  <r>
    <x v="1"/>
    <x v="313"/>
    <s v="Kids menu"/>
    <x v="2509"/>
    <x v="8"/>
    <x v="0"/>
  </r>
  <r>
    <x v="0"/>
    <x v="313"/>
    <s v="Tacos"/>
    <x v="2510"/>
    <x v="8"/>
    <x v="0"/>
  </r>
  <r>
    <x v="1"/>
    <x v="313"/>
    <s v="Tacos"/>
    <x v="2511"/>
    <x v="8"/>
    <x v="0"/>
  </r>
  <r>
    <x v="0"/>
    <x v="314"/>
    <s v="Burritos"/>
    <x v="2512"/>
    <x v="8"/>
    <x v="0"/>
  </r>
  <r>
    <x v="1"/>
    <x v="314"/>
    <s v="Burritos"/>
    <x v="2513"/>
    <x v="8"/>
    <x v="0"/>
  </r>
  <r>
    <x v="0"/>
    <x v="314"/>
    <s v="Drinks"/>
    <x v="2514"/>
    <x v="8"/>
    <x v="0"/>
  </r>
  <r>
    <x v="1"/>
    <x v="314"/>
    <s v="Drinks"/>
    <x v="2515"/>
    <x v="8"/>
    <x v="0"/>
  </r>
  <r>
    <x v="0"/>
    <x v="314"/>
    <s v="Kids menu"/>
    <x v="2516"/>
    <x v="8"/>
    <x v="0"/>
  </r>
  <r>
    <x v="1"/>
    <x v="314"/>
    <s v="Kids menu"/>
    <x v="2517"/>
    <x v="8"/>
    <x v="0"/>
  </r>
  <r>
    <x v="0"/>
    <x v="314"/>
    <s v="Tacos"/>
    <x v="2518"/>
    <x v="8"/>
    <x v="0"/>
  </r>
  <r>
    <x v="1"/>
    <x v="314"/>
    <s v="Tacos"/>
    <x v="2519"/>
    <x v="8"/>
    <x v="0"/>
  </r>
  <r>
    <x v="0"/>
    <x v="315"/>
    <s v="Burritos"/>
    <x v="2520"/>
    <x v="8"/>
    <x v="0"/>
  </r>
  <r>
    <x v="1"/>
    <x v="315"/>
    <s v="Burritos"/>
    <x v="2521"/>
    <x v="8"/>
    <x v="0"/>
  </r>
  <r>
    <x v="0"/>
    <x v="315"/>
    <s v="Drinks"/>
    <x v="2522"/>
    <x v="8"/>
    <x v="0"/>
  </r>
  <r>
    <x v="1"/>
    <x v="315"/>
    <s v="Drinks"/>
    <x v="2523"/>
    <x v="8"/>
    <x v="0"/>
  </r>
  <r>
    <x v="0"/>
    <x v="315"/>
    <s v="Kids menu"/>
    <x v="2524"/>
    <x v="8"/>
    <x v="0"/>
  </r>
  <r>
    <x v="1"/>
    <x v="315"/>
    <s v="Kids menu"/>
    <x v="2525"/>
    <x v="8"/>
    <x v="0"/>
  </r>
  <r>
    <x v="0"/>
    <x v="315"/>
    <s v="Tacos"/>
    <x v="2526"/>
    <x v="8"/>
    <x v="0"/>
  </r>
  <r>
    <x v="1"/>
    <x v="315"/>
    <s v="Tacos"/>
    <x v="2527"/>
    <x v="8"/>
    <x v="0"/>
  </r>
  <r>
    <x v="0"/>
    <x v="316"/>
    <s v="Burritos"/>
    <x v="2528"/>
    <x v="8"/>
    <x v="0"/>
  </r>
  <r>
    <x v="1"/>
    <x v="316"/>
    <s v="Burritos"/>
    <x v="2529"/>
    <x v="8"/>
    <x v="0"/>
  </r>
  <r>
    <x v="0"/>
    <x v="316"/>
    <s v="Drinks"/>
    <x v="2530"/>
    <x v="8"/>
    <x v="0"/>
  </r>
  <r>
    <x v="1"/>
    <x v="316"/>
    <s v="Drinks"/>
    <x v="2531"/>
    <x v="8"/>
    <x v="0"/>
  </r>
  <r>
    <x v="0"/>
    <x v="316"/>
    <s v="Kids menu"/>
    <x v="2532"/>
    <x v="8"/>
    <x v="0"/>
  </r>
  <r>
    <x v="1"/>
    <x v="316"/>
    <s v="Kids menu"/>
    <x v="2533"/>
    <x v="8"/>
    <x v="0"/>
  </r>
  <r>
    <x v="0"/>
    <x v="316"/>
    <s v="Tacos"/>
    <x v="2534"/>
    <x v="8"/>
    <x v="0"/>
  </r>
  <r>
    <x v="1"/>
    <x v="316"/>
    <s v="Tacos"/>
    <x v="2535"/>
    <x v="8"/>
    <x v="0"/>
  </r>
  <r>
    <x v="0"/>
    <x v="317"/>
    <s v="Burritos"/>
    <x v="2536"/>
    <x v="8"/>
    <x v="0"/>
  </r>
  <r>
    <x v="1"/>
    <x v="317"/>
    <s v="Burritos"/>
    <x v="2537"/>
    <x v="8"/>
    <x v="0"/>
  </r>
  <r>
    <x v="0"/>
    <x v="317"/>
    <s v="Drinks"/>
    <x v="2538"/>
    <x v="8"/>
    <x v="0"/>
  </r>
  <r>
    <x v="1"/>
    <x v="317"/>
    <s v="Drinks"/>
    <x v="2539"/>
    <x v="8"/>
    <x v="0"/>
  </r>
  <r>
    <x v="0"/>
    <x v="317"/>
    <s v="Kids menu"/>
    <x v="2540"/>
    <x v="8"/>
    <x v="0"/>
  </r>
  <r>
    <x v="1"/>
    <x v="317"/>
    <s v="Kids menu"/>
    <x v="2541"/>
    <x v="8"/>
    <x v="0"/>
  </r>
  <r>
    <x v="0"/>
    <x v="317"/>
    <s v="Tacos"/>
    <x v="2542"/>
    <x v="8"/>
    <x v="0"/>
  </r>
  <r>
    <x v="1"/>
    <x v="317"/>
    <s v="Tacos"/>
    <x v="2543"/>
    <x v="8"/>
    <x v="0"/>
  </r>
  <r>
    <x v="0"/>
    <x v="318"/>
    <s v="Burritos"/>
    <x v="2544"/>
    <x v="8"/>
    <x v="0"/>
  </r>
  <r>
    <x v="1"/>
    <x v="318"/>
    <s v="Burritos"/>
    <x v="2545"/>
    <x v="8"/>
    <x v="0"/>
  </r>
  <r>
    <x v="0"/>
    <x v="318"/>
    <s v="Drinks"/>
    <x v="2546"/>
    <x v="8"/>
    <x v="0"/>
  </r>
  <r>
    <x v="1"/>
    <x v="318"/>
    <s v="Drinks"/>
    <x v="2547"/>
    <x v="8"/>
    <x v="0"/>
  </r>
  <r>
    <x v="0"/>
    <x v="318"/>
    <s v="Kids menu"/>
    <x v="2548"/>
    <x v="8"/>
    <x v="0"/>
  </r>
  <r>
    <x v="1"/>
    <x v="318"/>
    <s v="Kids menu"/>
    <x v="2549"/>
    <x v="8"/>
    <x v="0"/>
  </r>
  <r>
    <x v="0"/>
    <x v="318"/>
    <s v="Tacos"/>
    <x v="2550"/>
    <x v="8"/>
    <x v="0"/>
  </r>
  <r>
    <x v="1"/>
    <x v="318"/>
    <s v="Tacos"/>
    <x v="2551"/>
    <x v="8"/>
    <x v="0"/>
  </r>
  <r>
    <x v="0"/>
    <x v="319"/>
    <s v="Burritos"/>
    <x v="2552"/>
    <x v="8"/>
    <x v="0"/>
  </r>
  <r>
    <x v="1"/>
    <x v="319"/>
    <s v="Burritos"/>
    <x v="2553"/>
    <x v="8"/>
    <x v="0"/>
  </r>
  <r>
    <x v="0"/>
    <x v="319"/>
    <s v="Drinks"/>
    <x v="2554"/>
    <x v="8"/>
    <x v="0"/>
  </r>
  <r>
    <x v="1"/>
    <x v="319"/>
    <s v="Drinks"/>
    <x v="2555"/>
    <x v="8"/>
    <x v="0"/>
  </r>
  <r>
    <x v="0"/>
    <x v="319"/>
    <s v="Kids menu"/>
    <x v="2556"/>
    <x v="8"/>
    <x v="0"/>
  </r>
  <r>
    <x v="1"/>
    <x v="319"/>
    <s v="Kids menu"/>
    <x v="2557"/>
    <x v="8"/>
    <x v="0"/>
  </r>
  <r>
    <x v="0"/>
    <x v="319"/>
    <s v="Tacos"/>
    <x v="2558"/>
    <x v="8"/>
    <x v="0"/>
  </r>
  <r>
    <x v="1"/>
    <x v="319"/>
    <s v="Tacos"/>
    <x v="2559"/>
    <x v="8"/>
    <x v="0"/>
  </r>
  <r>
    <x v="0"/>
    <x v="320"/>
    <s v="Burritos"/>
    <x v="2560"/>
    <x v="8"/>
    <x v="0"/>
  </r>
  <r>
    <x v="1"/>
    <x v="320"/>
    <s v="Burritos"/>
    <x v="2561"/>
    <x v="8"/>
    <x v="0"/>
  </r>
  <r>
    <x v="0"/>
    <x v="320"/>
    <s v="Drinks"/>
    <x v="2562"/>
    <x v="8"/>
    <x v="0"/>
  </r>
  <r>
    <x v="1"/>
    <x v="320"/>
    <s v="Drinks"/>
    <x v="2563"/>
    <x v="8"/>
    <x v="0"/>
  </r>
  <r>
    <x v="0"/>
    <x v="320"/>
    <s v="Kids menu"/>
    <x v="2564"/>
    <x v="8"/>
    <x v="0"/>
  </r>
  <r>
    <x v="1"/>
    <x v="320"/>
    <s v="Kids menu"/>
    <x v="2565"/>
    <x v="8"/>
    <x v="0"/>
  </r>
  <r>
    <x v="0"/>
    <x v="320"/>
    <s v="Tacos"/>
    <x v="2566"/>
    <x v="8"/>
    <x v="0"/>
  </r>
  <r>
    <x v="1"/>
    <x v="320"/>
    <s v="Tacos"/>
    <x v="2567"/>
    <x v="8"/>
    <x v="0"/>
  </r>
  <r>
    <x v="0"/>
    <x v="321"/>
    <s v="Burritos"/>
    <x v="2568"/>
    <x v="8"/>
    <x v="0"/>
  </r>
  <r>
    <x v="1"/>
    <x v="321"/>
    <s v="Burritos"/>
    <x v="2569"/>
    <x v="8"/>
    <x v="0"/>
  </r>
  <r>
    <x v="0"/>
    <x v="321"/>
    <s v="Drinks"/>
    <x v="2570"/>
    <x v="8"/>
    <x v="0"/>
  </r>
  <r>
    <x v="1"/>
    <x v="321"/>
    <s v="Drinks"/>
    <x v="2571"/>
    <x v="8"/>
    <x v="0"/>
  </r>
  <r>
    <x v="0"/>
    <x v="321"/>
    <s v="Kids menu"/>
    <x v="2572"/>
    <x v="8"/>
    <x v="0"/>
  </r>
  <r>
    <x v="1"/>
    <x v="321"/>
    <s v="Kids menu"/>
    <x v="2573"/>
    <x v="8"/>
    <x v="0"/>
  </r>
  <r>
    <x v="0"/>
    <x v="321"/>
    <s v="Tacos"/>
    <x v="2574"/>
    <x v="8"/>
    <x v="0"/>
  </r>
  <r>
    <x v="1"/>
    <x v="321"/>
    <s v="Tacos"/>
    <x v="2575"/>
    <x v="8"/>
    <x v="0"/>
  </r>
  <r>
    <x v="0"/>
    <x v="322"/>
    <s v="Burritos"/>
    <x v="2576"/>
    <x v="8"/>
    <x v="0"/>
  </r>
  <r>
    <x v="1"/>
    <x v="322"/>
    <s v="Burritos"/>
    <x v="2577"/>
    <x v="8"/>
    <x v="0"/>
  </r>
  <r>
    <x v="0"/>
    <x v="322"/>
    <s v="Drinks"/>
    <x v="2578"/>
    <x v="8"/>
    <x v="0"/>
  </r>
  <r>
    <x v="1"/>
    <x v="322"/>
    <s v="Drinks"/>
    <x v="2579"/>
    <x v="8"/>
    <x v="0"/>
  </r>
  <r>
    <x v="0"/>
    <x v="322"/>
    <s v="Kids menu"/>
    <x v="2580"/>
    <x v="8"/>
    <x v="0"/>
  </r>
  <r>
    <x v="1"/>
    <x v="322"/>
    <s v="Kids menu"/>
    <x v="2581"/>
    <x v="8"/>
    <x v="0"/>
  </r>
  <r>
    <x v="0"/>
    <x v="322"/>
    <s v="Tacos"/>
    <x v="2582"/>
    <x v="8"/>
    <x v="0"/>
  </r>
  <r>
    <x v="1"/>
    <x v="322"/>
    <s v="Tacos"/>
    <x v="2583"/>
    <x v="8"/>
    <x v="0"/>
  </r>
  <r>
    <x v="0"/>
    <x v="323"/>
    <s v="Burritos"/>
    <x v="2584"/>
    <x v="8"/>
    <x v="0"/>
  </r>
  <r>
    <x v="1"/>
    <x v="323"/>
    <s v="Burritos"/>
    <x v="2585"/>
    <x v="8"/>
    <x v="0"/>
  </r>
  <r>
    <x v="0"/>
    <x v="323"/>
    <s v="Drinks"/>
    <x v="2586"/>
    <x v="8"/>
    <x v="0"/>
  </r>
  <r>
    <x v="1"/>
    <x v="323"/>
    <s v="Drinks"/>
    <x v="2587"/>
    <x v="8"/>
    <x v="0"/>
  </r>
  <r>
    <x v="0"/>
    <x v="323"/>
    <s v="Kids menu"/>
    <x v="2588"/>
    <x v="8"/>
    <x v="0"/>
  </r>
  <r>
    <x v="1"/>
    <x v="323"/>
    <s v="Kids menu"/>
    <x v="2589"/>
    <x v="8"/>
    <x v="0"/>
  </r>
  <r>
    <x v="0"/>
    <x v="323"/>
    <s v="Tacos"/>
    <x v="2590"/>
    <x v="8"/>
    <x v="0"/>
  </r>
  <r>
    <x v="1"/>
    <x v="323"/>
    <s v="Tacos"/>
    <x v="2591"/>
    <x v="8"/>
    <x v="0"/>
  </r>
  <r>
    <x v="0"/>
    <x v="324"/>
    <s v="Burritos"/>
    <x v="2592"/>
    <x v="8"/>
    <x v="0"/>
  </r>
  <r>
    <x v="1"/>
    <x v="324"/>
    <s v="Burritos"/>
    <x v="2593"/>
    <x v="8"/>
    <x v="0"/>
  </r>
  <r>
    <x v="0"/>
    <x v="324"/>
    <s v="Drinks"/>
    <x v="2594"/>
    <x v="8"/>
    <x v="0"/>
  </r>
  <r>
    <x v="1"/>
    <x v="324"/>
    <s v="Drinks"/>
    <x v="2595"/>
    <x v="8"/>
    <x v="0"/>
  </r>
  <r>
    <x v="0"/>
    <x v="324"/>
    <s v="Kids menu"/>
    <x v="2596"/>
    <x v="8"/>
    <x v="0"/>
  </r>
  <r>
    <x v="1"/>
    <x v="324"/>
    <s v="Kids menu"/>
    <x v="2597"/>
    <x v="8"/>
    <x v="0"/>
  </r>
  <r>
    <x v="0"/>
    <x v="324"/>
    <s v="Tacos"/>
    <x v="2598"/>
    <x v="8"/>
    <x v="0"/>
  </r>
  <r>
    <x v="1"/>
    <x v="324"/>
    <s v="Tacos"/>
    <x v="2599"/>
    <x v="8"/>
    <x v="0"/>
  </r>
  <r>
    <x v="0"/>
    <x v="325"/>
    <s v="Burritos"/>
    <x v="2600"/>
    <x v="8"/>
    <x v="0"/>
  </r>
  <r>
    <x v="1"/>
    <x v="325"/>
    <s v="Burritos"/>
    <x v="2601"/>
    <x v="8"/>
    <x v="0"/>
  </r>
  <r>
    <x v="0"/>
    <x v="325"/>
    <s v="Drinks"/>
    <x v="2602"/>
    <x v="8"/>
    <x v="0"/>
  </r>
  <r>
    <x v="1"/>
    <x v="325"/>
    <s v="Drinks"/>
    <x v="2603"/>
    <x v="8"/>
    <x v="0"/>
  </r>
  <r>
    <x v="0"/>
    <x v="325"/>
    <s v="Kids menu"/>
    <x v="2604"/>
    <x v="8"/>
    <x v="0"/>
  </r>
  <r>
    <x v="1"/>
    <x v="325"/>
    <s v="Kids menu"/>
    <x v="2605"/>
    <x v="8"/>
    <x v="0"/>
  </r>
  <r>
    <x v="0"/>
    <x v="325"/>
    <s v="Tacos"/>
    <x v="2606"/>
    <x v="8"/>
    <x v="0"/>
  </r>
  <r>
    <x v="1"/>
    <x v="325"/>
    <s v="Tacos"/>
    <x v="2607"/>
    <x v="8"/>
    <x v="0"/>
  </r>
  <r>
    <x v="0"/>
    <x v="326"/>
    <s v="Burritos"/>
    <x v="2608"/>
    <x v="8"/>
    <x v="0"/>
  </r>
  <r>
    <x v="1"/>
    <x v="326"/>
    <s v="Burritos"/>
    <x v="2609"/>
    <x v="8"/>
    <x v="0"/>
  </r>
  <r>
    <x v="0"/>
    <x v="326"/>
    <s v="Drinks"/>
    <x v="2610"/>
    <x v="8"/>
    <x v="0"/>
  </r>
  <r>
    <x v="1"/>
    <x v="326"/>
    <s v="Drinks"/>
    <x v="2611"/>
    <x v="8"/>
    <x v="0"/>
  </r>
  <r>
    <x v="0"/>
    <x v="326"/>
    <s v="Kids menu"/>
    <x v="2612"/>
    <x v="8"/>
    <x v="0"/>
  </r>
  <r>
    <x v="1"/>
    <x v="326"/>
    <s v="Kids menu"/>
    <x v="2613"/>
    <x v="8"/>
    <x v="0"/>
  </r>
  <r>
    <x v="0"/>
    <x v="326"/>
    <s v="Tacos"/>
    <x v="2614"/>
    <x v="8"/>
    <x v="0"/>
  </r>
  <r>
    <x v="1"/>
    <x v="326"/>
    <s v="Tacos"/>
    <x v="2615"/>
    <x v="8"/>
    <x v="0"/>
  </r>
  <r>
    <x v="0"/>
    <x v="327"/>
    <s v="Burritos"/>
    <x v="2616"/>
    <x v="8"/>
    <x v="0"/>
  </r>
  <r>
    <x v="1"/>
    <x v="327"/>
    <s v="Burritos"/>
    <x v="2617"/>
    <x v="8"/>
    <x v="0"/>
  </r>
  <r>
    <x v="0"/>
    <x v="327"/>
    <s v="Drinks"/>
    <x v="2618"/>
    <x v="8"/>
    <x v="0"/>
  </r>
  <r>
    <x v="1"/>
    <x v="327"/>
    <s v="Drinks"/>
    <x v="2619"/>
    <x v="8"/>
    <x v="0"/>
  </r>
  <r>
    <x v="0"/>
    <x v="327"/>
    <s v="Kids menu"/>
    <x v="2620"/>
    <x v="8"/>
    <x v="0"/>
  </r>
  <r>
    <x v="1"/>
    <x v="327"/>
    <s v="Kids menu"/>
    <x v="2621"/>
    <x v="8"/>
    <x v="0"/>
  </r>
  <r>
    <x v="0"/>
    <x v="327"/>
    <s v="Tacos"/>
    <x v="2622"/>
    <x v="8"/>
    <x v="0"/>
  </r>
  <r>
    <x v="1"/>
    <x v="327"/>
    <s v="Tacos"/>
    <x v="2623"/>
    <x v="8"/>
    <x v="0"/>
  </r>
  <r>
    <x v="0"/>
    <x v="328"/>
    <s v="Burritos"/>
    <x v="2624"/>
    <x v="8"/>
    <x v="0"/>
  </r>
  <r>
    <x v="1"/>
    <x v="328"/>
    <s v="Burritos"/>
    <x v="2625"/>
    <x v="8"/>
    <x v="0"/>
  </r>
  <r>
    <x v="0"/>
    <x v="328"/>
    <s v="Drinks"/>
    <x v="2626"/>
    <x v="8"/>
    <x v="0"/>
  </r>
  <r>
    <x v="1"/>
    <x v="328"/>
    <s v="Drinks"/>
    <x v="2627"/>
    <x v="8"/>
    <x v="0"/>
  </r>
  <r>
    <x v="0"/>
    <x v="328"/>
    <s v="Kids menu"/>
    <x v="2628"/>
    <x v="8"/>
    <x v="0"/>
  </r>
  <r>
    <x v="1"/>
    <x v="328"/>
    <s v="Kids menu"/>
    <x v="2629"/>
    <x v="8"/>
    <x v="0"/>
  </r>
  <r>
    <x v="0"/>
    <x v="328"/>
    <s v="Tacos"/>
    <x v="2630"/>
    <x v="8"/>
    <x v="0"/>
  </r>
  <r>
    <x v="1"/>
    <x v="328"/>
    <s v="Tacos"/>
    <x v="2631"/>
    <x v="8"/>
    <x v="0"/>
  </r>
  <r>
    <x v="0"/>
    <x v="329"/>
    <s v="Burritos"/>
    <x v="2632"/>
    <x v="8"/>
    <x v="0"/>
  </r>
  <r>
    <x v="1"/>
    <x v="329"/>
    <s v="Burritos"/>
    <x v="2633"/>
    <x v="8"/>
    <x v="0"/>
  </r>
  <r>
    <x v="0"/>
    <x v="329"/>
    <s v="Drinks"/>
    <x v="2634"/>
    <x v="8"/>
    <x v="0"/>
  </r>
  <r>
    <x v="1"/>
    <x v="329"/>
    <s v="Drinks"/>
    <x v="2635"/>
    <x v="8"/>
    <x v="0"/>
  </r>
  <r>
    <x v="0"/>
    <x v="329"/>
    <s v="Kids menu"/>
    <x v="2636"/>
    <x v="8"/>
    <x v="0"/>
  </r>
  <r>
    <x v="1"/>
    <x v="329"/>
    <s v="Kids menu"/>
    <x v="2637"/>
    <x v="8"/>
    <x v="0"/>
  </r>
  <r>
    <x v="0"/>
    <x v="329"/>
    <s v="Tacos"/>
    <x v="2638"/>
    <x v="8"/>
    <x v="0"/>
  </r>
  <r>
    <x v="1"/>
    <x v="329"/>
    <s v="Tacos"/>
    <x v="2639"/>
    <x v="8"/>
    <x v="0"/>
  </r>
  <r>
    <x v="0"/>
    <x v="330"/>
    <s v="Burritos"/>
    <x v="2640"/>
    <x v="8"/>
    <x v="0"/>
  </r>
  <r>
    <x v="1"/>
    <x v="330"/>
    <s v="Burritos"/>
    <x v="2641"/>
    <x v="8"/>
    <x v="0"/>
  </r>
  <r>
    <x v="0"/>
    <x v="330"/>
    <s v="Drinks"/>
    <x v="2642"/>
    <x v="8"/>
    <x v="0"/>
  </r>
  <r>
    <x v="1"/>
    <x v="330"/>
    <s v="Drinks"/>
    <x v="2643"/>
    <x v="8"/>
    <x v="0"/>
  </r>
  <r>
    <x v="0"/>
    <x v="330"/>
    <s v="Kids menu"/>
    <x v="2644"/>
    <x v="8"/>
    <x v="0"/>
  </r>
  <r>
    <x v="1"/>
    <x v="330"/>
    <s v="Kids menu"/>
    <x v="2645"/>
    <x v="8"/>
    <x v="0"/>
  </r>
  <r>
    <x v="0"/>
    <x v="330"/>
    <s v="Tacos"/>
    <x v="2646"/>
    <x v="8"/>
    <x v="0"/>
  </r>
  <r>
    <x v="1"/>
    <x v="330"/>
    <s v="Tacos"/>
    <x v="2647"/>
    <x v="8"/>
    <x v="0"/>
  </r>
  <r>
    <x v="0"/>
    <x v="331"/>
    <s v="Burritos"/>
    <x v="2648"/>
    <x v="8"/>
    <x v="0"/>
  </r>
  <r>
    <x v="1"/>
    <x v="331"/>
    <s v="Burritos"/>
    <x v="2649"/>
    <x v="8"/>
    <x v="0"/>
  </r>
  <r>
    <x v="0"/>
    <x v="331"/>
    <s v="Drinks"/>
    <x v="2650"/>
    <x v="8"/>
    <x v="0"/>
  </r>
  <r>
    <x v="1"/>
    <x v="331"/>
    <s v="Drinks"/>
    <x v="2651"/>
    <x v="8"/>
    <x v="0"/>
  </r>
  <r>
    <x v="0"/>
    <x v="331"/>
    <s v="Kids menu"/>
    <x v="2652"/>
    <x v="8"/>
    <x v="0"/>
  </r>
  <r>
    <x v="1"/>
    <x v="331"/>
    <s v="Kids menu"/>
    <x v="2653"/>
    <x v="8"/>
    <x v="0"/>
  </r>
  <r>
    <x v="0"/>
    <x v="331"/>
    <s v="Tacos"/>
    <x v="2654"/>
    <x v="8"/>
    <x v="0"/>
  </r>
  <r>
    <x v="1"/>
    <x v="331"/>
    <s v="Tacos"/>
    <x v="2655"/>
    <x v="8"/>
    <x v="0"/>
  </r>
  <r>
    <x v="0"/>
    <x v="332"/>
    <s v="Burritos"/>
    <x v="2656"/>
    <x v="8"/>
    <x v="0"/>
  </r>
  <r>
    <x v="1"/>
    <x v="332"/>
    <s v="Burritos"/>
    <x v="2657"/>
    <x v="8"/>
    <x v="0"/>
  </r>
  <r>
    <x v="0"/>
    <x v="332"/>
    <s v="Drinks"/>
    <x v="2658"/>
    <x v="8"/>
    <x v="0"/>
  </r>
  <r>
    <x v="1"/>
    <x v="332"/>
    <s v="Drinks"/>
    <x v="2659"/>
    <x v="8"/>
    <x v="0"/>
  </r>
  <r>
    <x v="0"/>
    <x v="332"/>
    <s v="Kids menu"/>
    <x v="2660"/>
    <x v="8"/>
    <x v="0"/>
  </r>
  <r>
    <x v="1"/>
    <x v="332"/>
    <s v="Kids menu"/>
    <x v="2661"/>
    <x v="8"/>
    <x v="0"/>
  </r>
  <r>
    <x v="0"/>
    <x v="332"/>
    <s v="Tacos"/>
    <x v="2662"/>
    <x v="8"/>
    <x v="0"/>
  </r>
  <r>
    <x v="1"/>
    <x v="332"/>
    <s v="Tacos"/>
    <x v="2663"/>
    <x v="8"/>
    <x v="0"/>
  </r>
  <r>
    <x v="0"/>
    <x v="333"/>
    <s v="Burritos"/>
    <x v="2664"/>
    <x v="8"/>
    <x v="0"/>
  </r>
  <r>
    <x v="1"/>
    <x v="333"/>
    <s v="Burritos"/>
    <x v="2665"/>
    <x v="8"/>
    <x v="0"/>
  </r>
  <r>
    <x v="0"/>
    <x v="333"/>
    <s v="Drinks"/>
    <x v="2666"/>
    <x v="8"/>
    <x v="0"/>
  </r>
  <r>
    <x v="1"/>
    <x v="333"/>
    <s v="Drinks"/>
    <x v="2667"/>
    <x v="8"/>
    <x v="0"/>
  </r>
  <r>
    <x v="0"/>
    <x v="333"/>
    <s v="Kids menu"/>
    <x v="2668"/>
    <x v="8"/>
    <x v="0"/>
  </r>
  <r>
    <x v="1"/>
    <x v="333"/>
    <s v="Kids menu"/>
    <x v="2669"/>
    <x v="8"/>
    <x v="0"/>
  </r>
  <r>
    <x v="0"/>
    <x v="333"/>
    <s v="Tacos"/>
    <x v="2670"/>
    <x v="8"/>
    <x v="0"/>
  </r>
  <r>
    <x v="1"/>
    <x v="333"/>
    <s v="Tacos"/>
    <x v="2671"/>
    <x v="8"/>
    <x v="0"/>
  </r>
  <r>
    <x v="0"/>
    <x v="334"/>
    <s v="Burritos"/>
    <x v="2672"/>
    <x v="8"/>
    <x v="0"/>
  </r>
  <r>
    <x v="1"/>
    <x v="334"/>
    <s v="Burritos"/>
    <x v="2673"/>
    <x v="8"/>
    <x v="0"/>
  </r>
  <r>
    <x v="0"/>
    <x v="334"/>
    <s v="Drinks"/>
    <x v="2674"/>
    <x v="8"/>
    <x v="0"/>
  </r>
  <r>
    <x v="1"/>
    <x v="334"/>
    <s v="Drinks"/>
    <x v="2675"/>
    <x v="8"/>
    <x v="0"/>
  </r>
  <r>
    <x v="0"/>
    <x v="334"/>
    <s v="Kids menu"/>
    <x v="2676"/>
    <x v="8"/>
    <x v="0"/>
  </r>
  <r>
    <x v="1"/>
    <x v="334"/>
    <s v="Kids menu"/>
    <x v="2677"/>
    <x v="8"/>
    <x v="0"/>
  </r>
  <r>
    <x v="0"/>
    <x v="334"/>
    <s v="Tacos"/>
    <x v="2678"/>
    <x v="8"/>
    <x v="0"/>
  </r>
  <r>
    <x v="1"/>
    <x v="334"/>
    <s v="Tacos"/>
    <x v="2679"/>
    <x v="8"/>
    <x v="0"/>
  </r>
  <r>
    <x v="0"/>
    <x v="335"/>
    <s v="Burritos"/>
    <x v="2680"/>
    <x v="8"/>
    <x v="0"/>
  </r>
  <r>
    <x v="1"/>
    <x v="335"/>
    <s v="Burritos"/>
    <x v="2681"/>
    <x v="8"/>
    <x v="0"/>
  </r>
  <r>
    <x v="0"/>
    <x v="335"/>
    <s v="Drinks"/>
    <x v="2682"/>
    <x v="8"/>
    <x v="0"/>
  </r>
  <r>
    <x v="1"/>
    <x v="335"/>
    <s v="Drinks"/>
    <x v="2683"/>
    <x v="8"/>
    <x v="0"/>
  </r>
  <r>
    <x v="0"/>
    <x v="335"/>
    <s v="Kids menu"/>
    <x v="2684"/>
    <x v="8"/>
    <x v="0"/>
  </r>
  <r>
    <x v="1"/>
    <x v="335"/>
    <s v="Kids menu"/>
    <x v="2685"/>
    <x v="8"/>
    <x v="0"/>
  </r>
  <r>
    <x v="0"/>
    <x v="335"/>
    <s v="Tacos"/>
    <x v="2686"/>
    <x v="8"/>
    <x v="0"/>
  </r>
  <r>
    <x v="1"/>
    <x v="335"/>
    <s v="Tacos"/>
    <x v="2687"/>
    <x v="8"/>
    <x v="0"/>
  </r>
  <r>
    <x v="0"/>
    <x v="336"/>
    <s v="Burritos"/>
    <x v="2688"/>
    <x v="8"/>
    <x v="0"/>
  </r>
  <r>
    <x v="1"/>
    <x v="336"/>
    <s v="Burritos"/>
    <x v="2689"/>
    <x v="8"/>
    <x v="0"/>
  </r>
  <r>
    <x v="0"/>
    <x v="336"/>
    <s v="Drinks"/>
    <x v="2690"/>
    <x v="8"/>
    <x v="0"/>
  </r>
  <r>
    <x v="1"/>
    <x v="336"/>
    <s v="Drinks"/>
    <x v="2691"/>
    <x v="8"/>
    <x v="0"/>
  </r>
  <r>
    <x v="0"/>
    <x v="336"/>
    <s v="Kids menu"/>
    <x v="2692"/>
    <x v="8"/>
    <x v="0"/>
  </r>
  <r>
    <x v="1"/>
    <x v="336"/>
    <s v="Kids menu"/>
    <x v="2693"/>
    <x v="8"/>
    <x v="0"/>
  </r>
  <r>
    <x v="0"/>
    <x v="336"/>
    <s v="Tacos"/>
    <x v="2694"/>
    <x v="8"/>
    <x v="0"/>
  </r>
  <r>
    <x v="1"/>
    <x v="336"/>
    <s v="Tacos"/>
    <x v="2695"/>
    <x v="8"/>
    <x v="0"/>
  </r>
  <r>
    <x v="0"/>
    <x v="337"/>
    <s v="Burritos"/>
    <x v="2696"/>
    <x v="8"/>
    <x v="0"/>
  </r>
  <r>
    <x v="1"/>
    <x v="337"/>
    <s v="Burritos"/>
    <x v="2697"/>
    <x v="8"/>
    <x v="0"/>
  </r>
  <r>
    <x v="0"/>
    <x v="337"/>
    <s v="Drinks"/>
    <x v="2698"/>
    <x v="8"/>
    <x v="0"/>
  </r>
  <r>
    <x v="1"/>
    <x v="337"/>
    <s v="Drinks"/>
    <x v="2699"/>
    <x v="8"/>
    <x v="0"/>
  </r>
  <r>
    <x v="0"/>
    <x v="337"/>
    <s v="Kids menu"/>
    <x v="2700"/>
    <x v="8"/>
    <x v="0"/>
  </r>
  <r>
    <x v="1"/>
    <x v="337"/>
    <s v="Kids menu"/>
    <x v="2701"/>
    <x v="8"/>
    <x v="0"/>
  </r>
  <r>
    <x v="0"/>
    <x v="337"/>
    <s v="Tacos"/>
    <x v="2702"/>
    <x v="8"/>
    <x v="0"/>
  </r>
  <r>
    <x v="1"/>
    <x v="337"/>
    <s v="Tacos"/>
    <x v="2703"/>
    <x v="8"/>
    <x v="0"/>
  </r>
  <r>
    <x v="0"/>
    <x v="338"/>
    <s v="Burritos"/>
    <x v="2704"/>
    <x v="8"/>
    <x v="0"/>
  </r>
  <r>
    <x v="1"/>
    <x v="338"/>
    <s v="Burritos"/>
    <x v="2705"/>
    <x v="8"/>
    <x v="0"/>
  </r>
  <r>
    <x v="0"/>
    <x v="338"/>
    <s v="Drinks"/>
    <x v="2706"/>
    <x v="8"/>
    <x v="0"/>
  </r>
  <r>
    <x v="1"/>
    <x v="338"/>
    <s v="Drinks"/>
    <x v="2707"/>
    <x v="8"/>
    <x v="0"/>
  </r>
  <r>
    <x v="0"/>
    <x v="338"/>
    <s v="Kids menu"/>
    <x v="2708"/>
    <x v="8"/>
    <x v="0"/>
  </r>
  <r>
    <x v="1"/>
    <x v="338"/>
    <s v="Kids menu"/>
    <x v="2709"/>
    <x v="8"/>
    <x v="0"/>
  </r>
  <r>
    <x v="0"/>
    <x v="338"/>
    <s v="Tacos"/>
    <x v="2710"/>
    <x v="8"/>
    <x v="0"/>
  </r>
  <r>
    <x v="1"/>
    <x v="338"/>
    <s v="Tacos"/>
    <x v="2711"/>
    <x v="8"/>
    <x v="0"/>
  </r>
  <r>
    <x v="0"/>
    <x v="339"/>
    <s v="Burritos"/>
    <x v="2712"/>
    <x v="8"/>
    <x v="0"/>
  </r>
  <r>
    <x v="1"/>
    <x v="339"/>
    <s v="Burritos"/>
    <x v="2713"/>
    <x v="8"/>
    <x v="0"/>
  </r>
  <r>
    <x v="0"/>
    <x v="339"/>
    <s v="Drinks"/>
    <x v="2714"/>
    <x v="8"/>
    <x v="0"/>
  </r>
  <r>
    <x v="1"/>
    <x v="339"/>
    <s v="Drinks"/>
    <x v="2715"/>
    <x v="8"/>
    <x v="0"/>
  </r>
  <r>
    <x v="0"/>
    <x v="339"/>
    <s v="Kids menu"/>
    <x v="2716"/>
    <x v="8"/>
    <x v="0"/>
  </r>
  <r>
    <x v="1"/>
    <x v="339"/>
    <s v="Kids menu"/>
    <x v="2717"/>
    <x v="8"/>
    <x v="0"/>
  </r>
  <r>
    <x v="0"/>
    <x v="339"/>
    <s v="Tacos"/>
    <x v="2718"/>
    <x v="8"/>
    <x v="0"/>
  </r>
  <r>
    <x v="1"/>
    <x v="339"/>
    <s v="Tacos"/>
    <x v="2719"/>
    <x v="8"/>
    <x v="0"/>
  </r>
  <r>
    <x v="0"/>
    <x v="340"/>
    <s v="Burritos"/>
    <x v="2720"/>
    <x v="8"/>
    <x v="0"/>
  </r>
  <r>
    <x v="1"/>
    <x v="340"/>
    <s v="Burritos"/>
    <x v="2721"/>
    <x v="8"/>
    <x v="0"/>
  </r>
  <r>
    <x v="0"/>
    <x v="340"/>
    <s v="Drinks"/>
    <x v="2722"/>
    <x v="8"/>
    <x v="0"/>
  </r>
  <r>
    <x v="1"/>
    <x v="340"/>
    <s v="Drinks"/>
    <x v="2723"/>
    <x v="8"/>
    <x v="0"/>
  </r>
  <r>
    <x v="0"/>
    <x v="340"/>
    <s v="Kids menu"/>
    <x v="2724"/>
    <x v="8"/>
    <x v="0"/>
  </r>
  <r>
    <x v="1"/>
    <x v="340"/>
    <s v="Kids menu"/>
    <x v="2725"/>
    <x v="8"/>
    <x v="0"/>
  </r>
  <r>
    <x v="0"/>
    <x v="340"/>
    <s v="Tacos"/>
    <x v="2726"/>
    <x v="8"/>
    <x v="0"/>
  </r>
  <r>
    <x v="1"/>
    <x v="340"/>
    <s v="Tacos"/>
    <x v="2727"/>
    <x v="8"/>
    <x v="0"/>
  </r>
  <r>
    <x v="0"/>
    <x v="341"/>
    <s v="Burritos"/>
    <x v="2728"/>
    <x v="8"/>
    <x v="0"/>
  </r>
  <r>
    <x v="1"/>
    <x v="341"/>
    <s v="Burritos"/>
    <x v="2729"/>
    <x v="8"/>
    <x v="0"/>
  </r>
  <r>
    <x v="0"/>
    <x v="341"/>
    <s v="Drinks"/>
    <x v="2730"/>
    <x v="8"/>
    <x v="0"/>
  </r>
  <r>
    <x v="1"/>
    <x v="341"/>
    <s v="Drinks"/>
    <x v="2731"/>
    <x v="8"/>
    <x v="0"/>
  </r>
  <r>
    <x v="0"/>
    <x v="341"/>
    <s v="Kids menu"/>
    <x v="2732"/>
    <x v="8"/>
    <x v="0"/>
  </r>
  <r>
    <x v="1"/>
    <x v="341"/>
    <s v="Kids menu"/>
    <x v="2733"/>
    <x v="8"/>
    <x v="0"/>
  </r>
  <r>
    <x v="0"/>
    <x v="341"/>
    <s v="Tacos"/>
    <x v="2734"/>
    <x v="8"/>
    <x v="0"/>
  </r>
  <r>
    <x v="1"/>
    <x v="341"/>
    <s v="Tacos"/>
    <x v="2735"/>
    <x v="8"/>
    <x v="0"/>
  </r>
  <r>
    <x v="0"/>
    <x v="342"/>
    <s v="Burritos"/>
    <x v="2736"/>
    <x v="8"/>
    <x v="0"/>
  </r>
  <r>
    <x v="1"/>
    <x v="342"/>
    <s v="Burritos"/>
    <x v="2737"/>
    <x v="8"/>
    <x v="0"/>
  </r>
  <r>
    <x v="0"/>
    <x v="342"/>
    <s v="Drinks"/>
    <x v="2738"/>
    <x v="8"/>
    <x v="0"/>
  </r>
  <r>
    <x v="1"/>
    <x v="342"/>
    <s v="Drinks"/>
    <x v="2739"/>
    <x v="8"/>
    <x v="0"/>
  </r>
  <r>
    <x v="0"/>
    <x v="342"/>
    <s v="Kids menu"/>
    <x v="2740"/>
    <x v="8"/>
    <x v="0"/>
  </r>
  <r>
    <x v="1"/>
    <x v="342"/>
    <s v="Kids menu"/>
    <x v="2741"/>
    <x v="8"/>
    <x v="0"/>
  </r>
  <r>
    <x v="0"/>
    <x v="342"/>
    <s v="Tacos"/>
    <x v="2742"/>
    <x v="8"/>
    <x v="0"/>
  </r>
  <r>
    <x v="1"/>
    <x v="342"/>
    <s v="Tacos"/>
    <x v="2743"/>
    <x v="8"/>
    <x v="0"/>
  </r>
  <r>
    <x v="0"/>
    <x v="343"/>
    <s v="Burritos"/>
    <x v="2744"/>
    <x v="8"/>
    <x v="0"/>
  </r>
  <r>
    <x v="1"/>
    <x v="343"/>
    <s v="Burritos"/>
    <x v="2745"/>
    <x v="8"/>
    <x v="0"/>
  </r>
  <r>
    <x v="0"/>
    <x v="343"/>
    <s v="Drinks"/>
    <x v="2746"/>
    <x v="8"/>
    <x v="0"/>
  </r>
  <r>
    <x v="1"/>
    <x v="343"/>
    <s v="Drinks"/>
    <x v="2747"/>
    <x v="8"/>
    <x v="0"/>
  </r>
  <r>
    <x v="0"/>
    <x v="343"/>
    <s v="Kids menu"/>
    <x v="2748"/>
    <x v="8"/>
    <x v="0"/>
  </r>
  <r>
    <x v="1"/>
    <x v="343"/>
    <s v="Kids menu"/>
    <x v="2749"/>
    <x v="8"/>
    <x v="0"/>
  </r>
  <r>
    <x v="0"/>
    <x v="343"/>
    <s v="Tacos"/>
    <x v="2750"/>
    <x v="8"/>
    <x v="0"/>
  </r>
  <r>
    <x v="1"/>
    <x v="343"/>
    <s v="Tacos"/>
    <x v="2751"/>
    <x v="8"/>
    <x v="0"/>
  </r>
  <r>
    <x v="0"/>
    <x v="344"/>
    <s v="Burritos"/>
    <x v="2752"/>
    <x v="8"/>
    <x v="0"/>
  </r>
  <r>
    <x v="1"/>
    <x v="344"/>
    <s v="Burritos"/>
    <x v="2753"/>
    <x v="8"/>
    <x v="0"/>
  </r>
  <r>
    <x v="0"/>
    <x v="344"/>
    <s v="Drinks"/>
    <x v="2754"/>
    <x v="8"/>
    <x v="0"/>
  </r>
  <r>
    <x v="1"/>
    <x v="344"/>
    <s v="Drinks"/>
    <x v="2755"/>
    <x v="8"/>
    <x v="0"/>
  </r>
  <r>
    <x v="0"/>
    <x v="344"/>
    <s v="Kids menu"/>
    <x v="2756"/>
    <x v="8"/>
    <x v="0"/>
  </r>
  <r>
    <x v="1"/>
    <x v="344"/>
    <s v="Kids menu"/>
    <x v="2757"/>
    <x v="8"/>
    <x v="0"/>
  </r>
  <r>
    <x v="0"/>
    <x v="344"/>
    <s v="Tacos"/>
    <x v="2758"/>
    <x v="8"/>
    <x v="0"/>
  </r>
  <r>
    <x v="1"/>
    <x v="344"/>
    <s v="Tacos"/>
    <x v="2759"/>
    <x v="8"/>
    <x v="0"/>
  </r>
  <r>
    <x v="0"/>
    <x v="345"/>
    <s v="Burritos"/>
    <x v="2760"/>
    <x v="8"/>
    <x v="0"/>
  </r>
  <r>
    <x v="1"/>
    <x v="345"/>
    <s v="Burritos"/>
    <x v="2761"/>
    <x v="8"/>
    <x v="0"/>
  </r>
  <r>
    <x v="0"/>
    <x v="345"/>
    <s v="Drinks"/>
    <x v="2762"/>
    <x v="8"/>
    <x v="0"/>
  </r>
  <r>
    <x v="1"/>
    <x v="345"/>
    <s v="Drinks"/>
    <x v="2763"/>
    <x v="8"/>
    <x v="0"/>
  </r>
  <r>
    <x v="0"/>
    <x v="345"/>
    <s v="Kids menu"/>
    <x v="2764"/>
    <x v="8"/>
    <x v="0"/>
  </r>
  <r>
    <x v="1"/>
    <x v="345"/>
    <s v="Kids menu"/>
    <x v="2765"/>
    <x v="8"/>
    <x v="0"/>
  </r>
  <r>
    <x v="0"/>
    <x v="345"/>
    <s v="Tacos"/>
    <x v="2766"/>
    <x v="8"/>
    <x v="0"/>
  </r>
  <r>
    <x v="1"/>
    <x v="345"/>
    <s v="Tacos"/>
    <x v="2767"/>
    <x v="8"/>
    <x v="0"/>
  </r>
  <r>
    <x v="0"/>
    <x v="346"/>
    <s v="Burritos"/>
    <x v="2768"/>
    <x v="8"/>
    <x v="0"/>
  </r>
  <r>
    <x v="1"/>
    <x v="346"/>
    <s v="Burritos"/>
    <x v="2769"/>
    <x v="8"/>
    <x v="0"/>
  </r>
  <r>
    <x v="0"/>
    <x v="346"/>
    <s v="Drinks"/>
    <x v="2770"/>
    <x v="8"/>
    <x v="0"/>
  </r>
  <r>
    <x v="1"/>
    <x v="346"/>
    <s v="Drinks"/>
    <x v="2771"/>
    <x v="8"/>
    <x v="0"/>
  </r>
  <r>
    <x v="0"/>
    <x v="346"/>
    <s v="Kids menu"/>
    <x v="2772"/>
    <x v="8"/>
    <x v="0"/>
  </r>
  <r>
    <x v="1"/>
    <x v="346"/>
    <s v="Kids menu"/>
    <x v="2773"/>
    <x v="8"/>
    <x v="0"/>
  </r>
  <r>
    <x v="0"/>
    <x v="346"/>
    <s v="Tacos"/>
    <x v="2774"/>
    <x v="8"/>
    <x v="0"/>
  </r>
  <r>
    <x v="1"/>
    <x v="346"/>
    <s v="Tacos"/>
    <x v="2775"/>
    <x v="8"/>
    <x v="0"/>
  </r>
  <r>
    <x v="0"/>
    <x v="347"/>
    <s v="Burritos"/>
    <x v="2776"/>
    <x v="8"/>
    <x v="0"/>
  </r>
  <r>
    <x v="1"/>
    <x v="347"/>
    <s v="Burritos"/>
    <x v="2777"/>
    <x v="8"/>
    <x v="0"/>
  </r>
  <r>
    <x v="0"/>
    <x v="347"/>
    <s v="Drinks"/>
    <x v="2778"/>
    <x v="8"/>
    <x v="0"/>
  </r>
  <r>
    <x v="1"/>
    <x v="347"/>
    <s v="Drinks"/>
    <x v="2779"/>
    <x v="8"/>
    <x v="0"/>
  </r>
  <r>
    <x v="0"/>
    <x v="347"/>
    <s v="Kids menu"/>
    <x v="2780"/>
    <x v="8"/>
    <x v="0"/>
  </r>
  <r>
    <x v="1"/>
    <x v="347"/>
    <s v="Kids menu"/>
    <x v="2781"/>
    <x v="8"/>
    <x v="0"/>
  </r>
  <r>
    <x v="0"/>
    <x v="347"/>
    <s v="Tacos"/>
    <x v="2782"/>
    <x v="8"/>
    <x v="0"/>
  </r>
  <r>
    <x v="1"/>
    <x v="347"/>
    <s v="Tacos"/>
    <x v="2783"/>
    <x v="8"/>
    <x v="0"/>
  </r>
  <r>
    <x v="0"/>
    <x v="348"/>
    <s v="Burritos"/>
    <x v="2784"/>
    <x v="8"/>
    <x v="0"/>
  </r>
  <r>
    <x v="1"/>
    <x v="348"/>
    <s v="Burritos"/>
    <x v="2785"/>
    <x v="8"/>
    <x v="0"/>
  </r>
  <r>
    <x v="0"/>
    <x v="348"/>
    <s v="Drinks"/>
    <x v="2786"/>
    <x v="8"/>
    <x v="0"/>
  </r>
  <r>
    <x v="1"/>
    <x v="348"/>
    <s v="Drinks"/>
    <x v="2787"/>
    <x v="8"/>
    <x v="0"/>
  </r>
  <r>
    <x v="0"/>
    <x v="348"/>
    <s v="Kids menu"/>
    <x v="2788"/>
    <x v="8"/>
    <x v="0"/>
  </r>
  <r>
    <x v="1"/>
    <x v="348"/>
    <s v="Kids menu"/>
    <x v="2789"/>
    <x v="8"/>
    <x v="0"/>
  </r>
  <r>
    <x v="0"/>
    <x v="348"/>
    <s v="Tacos"/>
    <x v="2790"/>
    <x v="8"/>
    <x v="0"/>
  </r>
  <r>
    <x v="1"/>
    <x v="348"/>
    <s v="Tacos"/>
    <x v="2791"/>
    <x v="8"/>
    <x v="0"/>
  </r>
  <r>
    <x v="0"/>
    <x v="349"/>
    <s v="Burritos"/>
    <x v="2792"/>
    <x v="8"/>
    <x v="0"/>
  </r>
  <r>
    <x v="1"/>
    <x v="349"/>
    <s v="Burritos"/>
    <x v="2793"/>
    <x v="8"/>
    <x v="0"/>
  </r>
  <r>
    <x v="0"/>
    <x v="349"/>
    <s v="Drinks"/>
    <x v="2794"/>
    <x v="8"/>
    <x v="0"/>
  </r>
  <r>
    <x v="1"/>
    <x v="349"/>
    <s v="Drinks"/>
    <x v="2795"/>
    <x v="8"/>
    <x v="0"/>
  </r>
  <r>
    <x v="0"/>
    <x v="349"/>
    <s v="Kids menu"/>
    <x v="2796"/>
    <x v="8"/>
    <x v="0"/>
  </r>
  <r>
    <x v="1"/>
    <x v="349"/>
    <s v="Kids menu"/>
    <x v="2797"/>
    <x v="8"/>
    <x v="0"/>
  </r>
  <r>
    <x v="0"/>
    <x v="349"/>
    <s v="Tacos"/>
    <x v="2798"/>
    <x v="8"/>
    <x v="0"/>
  </r>
  <r>
    <x v="1"/>
    <x v="349"/>
    <s v="Tacos"/>
    <x v="2799"/>
    <x v="8"/>
    <x v="0"/>
  </r>
  <r>
    <x v="0"/>
    <x v="350"/>
    <s v="Burritos"/>
    <x v="2800"/>
    <x v="8"/>
    <x v="0"/>
  </r>
  <r>
    <x v="1"/>
    <x v="350"/>
    <s v="Burritos"/>
    <x v="2801"/>
    <x v="8"/>
    <x v="0"/>
  </r>
  <r>
    <x v="0"/>
    <x v="350"/>
    <s v="Drinks"/>
    <x v="2802"/>
    <x v="8"/>
    <x v="0"/>
  </r>
  <r>
    <x v="1"/>
    <x v="350"/>
    <s v="Drinks"/>
    <x v="2803"/>
    <x v="8"/>
    <x v="0"/>
  </r>
  <r>
    <x v="0"/>
    <x v="350"/>
    <s v="Kids menu"/>
    <x v="2804"/>
    <x v="8"/>
    <x v="0"/>
  </r>
  <r>
    <x v="1"/>
    <x v="350"/>
    <s v="Kids menu"/>
    <x v="2805"/>
    <x v="8"/>
    <x v="0"/>
  </r>
  <r>
    <x v="0"/>
    <x v="350"/>
    <s v="Tacos"/>
    <x v="2806"/>
    <x v="8"/>
    <x v="0"/>
  </r>
  <r>
    <x v="1"/>
    <x v="350"/>
    <s v="Tacos"/>
    <x v="2807"/>
    <x v="8"/>
    <x v="0"/>
  </r>
  <r>
    <x v="0"/>
    <x v="351"/>
    <s v="Burritos"/>
    <x v="2808"/>
    <x v="8"/>
    <x v="0"/>
  </r>
  <r>
    <x v="1"/>
    <x v="351"/>
    <s v="Burritos"/>
    <x v="2809"/>
    <x v="8"/>
    <x v="0"/>
  </r>
  <r>
    <x v="0"/>
    <x v="351"/>
    <s v="Drinks"/>
    <x v="2810"/>
    <x v="8"/>
    <x v="0"/>
  </r>
  <r>
    <x v="1"/>
    <x v="351"/>
    <s v="Drinks"/>
    <x v="2811"/>
    <x v="8"/>
    <x v="0"/>
  </r>
  <r>
    <x v="0"/>
    <x v="351"/>
    <s v="Kids menu"/>
    <x v="2812"/>
    <x v="8"/>
    <x v="0"/>
  </r>
  <r>
    <x v="1"/>
    <x v="351"/>
    <s v="Kids menu"/>
    <x v="2813"/>
    <x v="8"/>
    <x v="0"/>
  </r>
  <r>
    <x v="0"/>
    <x v="351"/>
    <s v="Tacos"/>
    <x v="2814"/>
    <x v="8"/>
    <x v="0"/>
  </r>
  <r>
    <x v="1"/>
    <x v="351"/>
    <s v="Tacos"/>
    <x v="2815"/>
    <x v="8"/>
    <x v="0"/>
  </r>
  <r>
    <x v="0"/>
    <x v="352"/>
    <s v="Burritos"/>
    <x v="2816"/>
    <x v="8"/>
    <x v="0"/>
  </r>
  <r>
    <x v="1"/>
    <x v="352"/>
    <s v="Burritos"/>
    <x v="2817"/>
    <x v="8"/>
    <x v="0"/>
  </r>
  <r>
    <x v="0"/>
    <x v="352"/>
    <s v="Drinks"/>
    <x v="2818"/>
    <x v="8"/>
    <x v="0"/>
  </r>
  <r>
    <x v="1"/>
    <x v="352"/>
    <s v="Drinks"/>
    <x v="2819"/>
    <x v="8"/>
    <x v="0"/>
  </r>
  <r>
    <x v="0"/>
    <x v="352"/>
    <s v="Kids menu"/>
    <x v="2820"/>
    <x v="8"/>
    <x v="0"/>
  </r>
  <r>
    <x v="1"/>
    <x v="352"/>
    <s v="Kids menu"/>
    <x v="2821"/>
    <x v="8"/>
    <x v="0"/>
  </r>
  <r>
    <x v="0"/>
    <x v="352"/>
    <s v="Tacos"/>
    <x v="2822"/>
    <x v="8"/>
    <x v="0"/>
  </r>
  <r>
    <x v="1"/>
    <x v="352"/>
    <s v="Tacos"/>
    <x v="2823"/>
    <x v="8"/>
    <x v="0"/>
  </r>
  <r>
    <x v="0"/>
    <x v="353"/>
    <s v="Burritos"/>
    <x v="2824"/>
    <x v="8"/>
    <x v="0"/>
  </r>
  <r>
    <x v="1"/>
    <x v="353"/>
    <s v="Burritos"/>
    <x v="2825"/>
    <x v="8"/>
    <x v="0"/>
  </r>
  <r>
    <x v="0"/>
    <x v="353"/>
    <s v="Drinks"/>
    <x v="2826"/>
    <x v="8"/>
    <x v="0"/>
  </r>
  <r>
    <x v="1"/>
    <x v="353"/>
    <s v="Drinks"/>
    <x v="2827"/>
    <x v="8"/>
    <x v="0"/>
  </r>
  <r>
    <x v="0"/>
    <x v="353"/>
    <s v="Kids menu"/>
    <x v="2828"/>
    <x v="8"/>
    <x v="0"/>
  </r>
  <r>
    <x v="1"/>
    <x v="353"/>
    <s v="Kids menu"/>
    <x v="2829"/>
    <x v="8"/>
    <x v="0"/>
  </r>
  <r>
    <x v="0"/>
    <x v="353"/>
    <s v="Tacos"/>
    <x v="2830"/>
    <x v="8"/>
    <x v="0"/>
  </r>
  <r>
    <x v="1"/>
    <x v="353"/>
    <s v="Tacos"/>
    <x v="2831"/>
    <x v="8"/>
    <x v="0"/>
  </r>
  <r>
    <x v="0"/>
    <x v="354"/>
    <s v="Burritos"/>
    <x v="2832"/>
    <x v="8"/>
    <x v="0"/>
  </r>
  <r>
    <x v="1"/>
    <x v="354"/>
    <s v="Burritos"/>
    <x v="2833"/>
    <x v="8"/>
    <x v="0"/>
  </r>
  <r>
    <x v="0"/>
    <x v="354"/>
    <s v="Drinks"/>
    <x v="2834"/>
    <x v="8"/>
    <x v="0"/>
  </r>
  <r>
    <x v="1"/>
    <x v="354"/>
    <s v="Drinks"/>
    <x v="2835"/>
    <x v="8"/>
    <x v="0"/>
  </r>
  <r>
    <x v="0"/>
    <x v="354"/>
    <s v="Kids menu"/>
    <x v="2836"/>
    <x v="8"/>
    <x v="0"/>
  </r>
  <r>
    <x v="1"/>
    <x v="354"/>
    <s v="Kids menu"/>
    <x v="2837"/>
    <x v="8"/>
    <x v="0"/>
  </r>
  <r>
    <x v="0"/>
    <x v="354"/>
    <s v="Tacos"/>
    <x v="2838"/>
    <x v="8"/>
    <x v="0"/>
  </r>
  <r>
    <x v="1"/>
    <x v="354"/>
    <s v="Tacos"/>
    <x v="2839"/>
    <x v="8"/>
    <x v="0"/>
  </r>
  <r>
    <x v="0"/>
    <x v="355"/>
    <s v="Burritos"/>
    <x v="2840"/>
    <x v="8"/>
    <x v="0"/>
  </r>
  <r>
    <x v="1"/>
    <x v="355"/>
    <s v="Burritos"/>
    <x v="2841"/>
    <x v="8"/>
    <x v="0"/>
  </r>
  <r>
    <x v="0"/>
    <x v="355"/>
    <s v="Drinks"/>
    <x v="2842"/>
    <x v="8"/>
    <x v="0"/>
  </r>
  <r>
    <x v="1"/>
    <x v="355"/>
    <s v="Drinks"/>
    <x v="2843"/>
    <x v="8"/>
    <x v="0"/>
  </r>
  <r>
    <x v="0"/>
    <x v="355"/>
    <s v="Kids menu"/>
    <x v="2844"/>
    <x v="8"/>
    <x v="0"/>
  </r>
  <r>
    <x v="1"/>
    <x v="355"/>
    <s v="Kids menu"/>
    <x v="2845"/>
    <x v="8"/>
    <x v="0"/>
  </r>
  <r>
    <x v="0"/>
    <x v="355"/>
    <s v="Tacos"/>
    <x v="2846"/>
    <x v="8"/>
    <x v="0"/>
  </r>
  <r>
    <x v="1"/>
    <x v="355"/>
    <s v="Tacos"/>
    <x v="2847"/>
    <x v="8"/>
    <x v="0"/>
  </r>
  <r>
    <x v="0"/>
    <x v="356"/>
    <s v="Burritos"/>
    <x v="2848"/>
    <x v="8"/>
    <x v="0"/>
  </r>
  <r>
    <x v="1"/>
    <x v="356"/>
    <s v="Burritos"/>
    <x v="2849"/>
    <x v="8"/>
    <x v="0"/>
  </r>
  <r>
    <x v="0"/>
    <x v="356"/>
    <s v="Drinks"/>
    <x v="2850"/>
    <x v="8"/>
    <x v="0"/>
  </r>
  <r>
    <x v="1"/>
    <x v="356"/>
    <s v="Drinks"/>
    <x v="2851"/>
    <x v="8"/>
    <x v="0"/>
  </r>
  <r>
    <x v="0"/>
    <x v="356"/>
    <s v="Kids menu"/>
    <x v="2852"/>
    <x v="8"/>
    <x v="0"/>
  </r>
  <r>
    <x v="1"/>
    <x v="356"/>
    <s v="Kids menu"/>
    <x v="2853"/>
    <x v="8"/>
    <x v="0"/>
  </r>
  <r>
    <x v="0"/>
    <x v="356"/>
    <s v="Tacos"/>
    <x v="2854"/>
    <x v="8"/>
    <x v="0"/>
  </r>
  <r>
    <x v="1"/>
    <x v="356"/>
    <s v="Tacos"/>
    <x v="2855"/>
    <x v="8"/>
    <x v="0"/>
  </r>
  <r>
    <x v="0"/>
    <x v="357"/>
    <s v="Burritos"/>
    <x v="2856"/>
    <x v="8"/>
    <x v="0"/>
  </r>
  <r>
    <x v="1"/>
    <x v="357"/>
    <s v="Burritos"/>
    <x v="2857"/>
    <x v="8"/>
    <x v="0"/>
  </r>
  <r>
    <x v="0"/>
    <x v="357"/>
    <s v="Drinks"/>
    <x v="2858"/>
    <x v="8"/>
    <x v="0"/>
  </r>
  <r>
    <x v="1"/>
    <x v="357"/>
    <s v="Drinks"/>
    <x v="2859"/>
    <x v="8"/>
    <x v="0"/>
  </r>
  <r>
    <x v="0"/>
    <x v="357"/>
    <s v="Kids menu"/>
    <x v="2860"/>
    <x v="8"/>
    <x v="0"/>
  </r>
  <r>
    <x v="1"/>
    <x v="357"/>
    <s v="Kids menu"/>
    <x v="2861"/>
    <x v="8"/>
    <x v="0"/>
  </r>
  <r>
    <x v="0"/>
    <x v="357"/>
    <s v="Tacos"/>
    <x v="2862"/>
    <x v="8"/>
    <x v="0"/>
  </r>
  <r>
    <x v="1"/>
    <x v="357"/>
    <s v="Tacos"/>
    <x v="2863"/>
    <x v="8"/>
    <x v="0"/>
  </r>
  <r>
    <x v="0"/>
    <x v="358"/>
    <s v="Burritos"/>
    <x v="2864"/>
    <x v="8"/>
    <x v="0"/>
  </r>
  <r>
    <x v="1"/>
    <x v="358"/>
    <s v="Burritos"/>
    <x v="2865"/>
    <x v="8"/>
    <x v="0"/>
  </r>
  <r>
    <x v="0"/>
    <x v="358"/>
    <s v="Drinks"/>
    <x v="2866"/>
    <x v="8"/>
    <x v="0"/>
  </r>
  <r>
    <x v="1"/>
    <x v="358"/>
    <s v="Drinks"/>
    <x v="2867"/>
    <x v="8"/>
    <x v="0"/>
  </r>
  <r>
    <x v="0"/>
    <x v="358"/>
    <s v="Kids menu"/>
    <x v="2868"/>
    <x v="8"/>
    <x v="0"/>
  </r>
  <r>
    <x v="1"/>
    <x v="358"/>
    <s v="Kids menu"/>
    <x v="2869"/>
    <x v="8"/>
    <x v="0"/>
  </r>
  <r>
    <x v="0"/>
    <x v="358"/>
    <s v="Tacos"/>
    <x v="2870"/>
    <x v="8"/>
    <x v="0"/>
  </r>
  <r>
    <x v="1"/>
    <x v="358"/>
    <s v="Tacos"/>
    <x v="2871"/>
    <x v="8"/>
    <x v="0"/>
  </r>
  <r>
    <x v="0"/>
    <x v="359"/>
    <s v="Burritos"/>
    <x v="2872"/>
    <x v="8"/>
    <x v="0"/>
  </r>
  <r>
    <x v="1"/>
    <x v="359"/>
    <s v="Burritos"/>
    <x v="2873"/>
    <x v="8"/>
    <x v="0"/>
  </r>
  <r>
    <x v="0"/>
    <x v="359"/>
    <s v="Drinks"/>
    <x v="2874"/>
    <x v="8"/>
    <x v="0"/>
  </r>
  <r>
    <x v="1"/>
    <x v="359"/>
    <s v="Drinks"/>
    <x v="2875"/>
    <x v="8"/>
    <x v="0"/>
  </r>
  <r>
    <x v="0"/>
    <x v="359"/>
    <s v="Kids menu"/>
    <x v="2876"/>
    <x v="8"/>
    <x v="0"/>
  </r>
  <r>
    <x v="1"/>
    <x v="359"/>
    <s v="Kids menu"/>
    <x v="2877"/>
    <x v="8"/>
    <x v="0"/>
  </r>
  <r>
    <x v="0"/>
    <x v="359"/>
    <s v="Tacos"/>
    <x v="2878"/>
    <x v="8"/>
    <x v="0"/>
  </r>
  <r>
    <x v="1"/>
    <x v="359"/>
    <s v="Tacos"/>
    <x v="2879"/>
    <x v="8"/>
    <x v="0"/>
  </r>
  <r>
    <x v="0"/>
    <x v="360"/>
    <s v="Burritos"/>
    <x v="2880"/>
    <x v="8"/>
    <x v="0"/>
  </r>
  <r>
    <x v="1"/>
    <x v="360"/>
    <s v="Burritos"/>
    <x v="2881"/>
    <x v="8"/>
    <x v="0"/>
  </r>
  <r>
    <x v="0"/>
    <x v="360"/>
    <s v="Drinks"/>
    <x v="2882"/>
    <x v="8"/>
    <x v="0"/>
  </r>
  <r>
    <x v="1"/>
    <x v="360"/>
    <s v="Drinks"/>
    <x v="2883"/>
    <x v="8"/>
    <x v="0"/>
  </r>
  <r>
    <x v="0"/>
    <x v="360"/>
    <s v="Kids menu"/>
    <x v="2884"/>
    <x v="8"/>
    <x v="0"/>
  </r>
  <r>
    <x v="1"/>
    <x v="360"/>
    <s v="Kids menu"/>
    <x v="2885"/>
    <x v="8"/>
    <x v="0"/>
  </r>
  <r>
    <x v="0"/>
    <x v="360"/>
    <s v="Tacos"/>
    <x v="2886"/>
    <x v="8"/>
    <x v="0"/>
  </r>
  <r>
    <x v="1"/>
    <x v="360"/>
    <s v="Tacos"/>
    <x v="2887"/>
    <x v="8"/>
    <x v="0"/>
  </r>
  <r>
    <x v="0"/>
    <x v="361"/>
    <s v="Burritos"/>
    <x v="2888"/>
    <x v="8"/>
    <x v="0"/>
  </r>
  <r>
    <x v="1"/>
    <x v="361"/>
    <s v="Burritos"/>
    <x v="2889"/>
    <x v="8"/>
    <x v="0"/>
  </r>
  <r>
    <x v="0"/>
    <x v="361"/>
    <s v="Drinks"/>
    <x v="2890"/>
    <x v="8"/>
    <x v="0"/>
  </r>
  <r>
    <x v="1"/>
    <x v="361"/>
    <s v="Drinks"/>
    <x v="2891"/>
    <x v="8"/>
    <x v="0"/>
  </r>
  <r>
    <x v="0"/>
    <x v="361"/>
    <s v="Kids menu"/>
    <x v="2892"/>
    <x v="8"/>
    <x v="0"/>
  </r>
  <r>
    <x v="1"/>
    <x v="361"/>
    <s v="Kids menu"/>
    <x v="2893"/>
    <x v="8"/>
    <x v="0"/>
  </r>
  <r>
    <x v="0"/>
    <x v="361"/>
    <s v="Tacos"/>
    <x v="2894"/>
    <x v="8"/>
    <x v="0"/>
  </r>
  <r>
    <x v="1"/>
    <x v="361"/>
    <s v="Tacos"/>
    <x v="2895"/>
    <x v="8"/>
    <x v="0"/>
  </r>
  <r>
    <x v="0"/>
    <x v="362"/>
    <s v="Burritos"/>
    <x v="2896"/>
    <x v="8"/>
    <x v="0"/>
  </r>
  <r>
    <x v="1"/>
    <x v="362"/>
    <s v="Burritos"/>
    <x v="2897"/>
    <x v="8"/>
    <x v="0"/>
  </r>
  <r>
    <x v="0"/>
    <x v="362"/>
    <s v="Drinks"/>
    <x v="2898"/>
    <x v="8"/>
    <x v="0"/>
  </r>
  <r>
    <x v="1"/>
    <x v="362"/>
    <s v="Drinks"/>
    <x v="2899"/>
    <x v="8"/>
    <x v="0"/>
  </r>
  <r>
    <x v="0"/>
    <x v="362"/>
    <s v="Kids menu"/>
    <x v="2900"/>
    <x v="8"/>
    <x v="0"/>
  </r>
  <r>
    <x v="1"/>
    <x v="362"/>
    <s v="Kids menu"/>
    <x v="2901"/>
    <x v="8"/>
    <x v="0"/>
  </r>
  <r>
    <x v="0"/>
    <x v="362"/>
    <s v="Tacos"/>
    <x v="2902"/>
    <x v="8"/>
    <x v="0"/>
  </r>
  <r>
    <x v="1"/>
    <x v="362"/>
    <s v="Tacos"/>
    <x v="2903"/>
    <x v="8"/>
    <x v="0"/>
  </r>
  <r>
    <x v="0"/>
    <x v="363"/>
    <s v="Burritos"/>
    <x v="2904"/>
    <x v="8"/>
    <x v="0"/>
  </r>
  <r>
    <x v="1"/>
    <x v="363"/>
    <s v="Burritos"/>
    <x v="2905"/>
    <x v="8"/>
    <x v="0"/>
  </r>
  <r>
    <x v="0"/>
    <x v="363"/>
    <s v="Drinks"/>
    <x v="2906"/>
    <x v="8"/>
    <x v="0"/>
  </r>
  <r>
    <x v="1"/>
    <x v="363"/>
    <s v="Drinks"/>
    <x v="2907"/>
    <x v="8"/>
    <x v="0"/>
  </r>
  <r>
    <x v="0"/>
    <x v="363"/>
    <s v="Kids menu"/>
    <x v="2908"/>
    <x v="8"/>
    <x v="0"/>
  </r>
  <r>
    <x v="1"/>
    <x v="363"/>
    <s v="Kids menu"/>
    <x v="2909"/>
    <x v="8"/>
    <x v="0"/>
  </r>
  <r>
    <x v="0"/>
    <x v="363"/>
    <s v="Tacos"/>
    <x v="2910"/>
    <x v="8"/>
    <x v="0"/>
  </r>
  <r>
    <x v="1"/>
    <x v="363"/>
    <s v="Tacos"/>
    <x v="2911"/>
    <x v="8"/>
    <x v="0"/>
  </r>
  <r>
    <x v="0"/>
    <x v="364"/>
    <s v="Burritos"/>
    <x v="2912"/>
    <x v="8"/>
    <x v="0"/>
  </r>
  <r>
    <x v="1"/>
    <x v="364"/>
    <s v="Burritos"/>
    <x v="2913"/>
    <x v="8"/>
    <x v="0"/>
  </r>
  <r>
    <x v="0"/>
    <x v="364"/>
    <s v="Drinks"/>
    <x v="2914"/>
    <x v="8"/>
    <x v="0"/>
  </r>
  <r>
    <x v="1"/>
    <x v="364"/>
    <s v="Drinks"/>
    <x v="2915"/>
    <x v="8"/>
    <x v="0"/>
  </r>
  <r>
    <x v="0"/>
    <x v="364"/>
    <s v="Kids menu"/>
    <x v="2916"/>
    <x v="8"/>
    <x v="0"/>
  </r>
  <r>
    <x v="1"/>
    <x v="364"/>
    <s v="Kids menu"/>
    <x v="2917"/>
    <x v="8"/>
    <x v="0"/>
  </r>
  <r>
    <x v="0"/>
    <x v="364"/>
    <s v="Tacos"/>
    <x v="2918"/>
    <x v="8"/>
    <x v="0"/>
  </r>
  <r>
    <x v="1"/>
    <x v="364"/>
    <s v="Tacos"/>
    <x v="2919"/>
    <x v="8"/>
    <x v="0"/>
  </r>
  <r>
    <x v="0"/>
    <x v="365"/>
    <s v="Burritos"/>
    <x v="2920"/>
    <x v="8"/>
    <x v="0"/>
  </r>
  <r>
    <x v="1"/>
    <x v="365"/>
    <s v="Burritos"/>
    <x v="2921"/>
    <x v="8"/>
    <x v="0"/>
  </r>
  <r>
    <x v="0"/>
    <x v="365"/>
    <s v="Drinks"/>
    <x v="2922"/>
    <x v="8"/>
    <x v="0"/>
  </r>
  <r>
    <x v="1"/>
    <x v="365"/>
    <s v="Drinks"/>
    <x v="2923"/>
    <x v="8"/>
    <x v="0"/>
  </r>
  <r>
    <x v="0"/>
    <x v="365"/>
    <s v="Kids menu"/>
    <x v="2924"/>
    <x v="8"/>
    <x v="0"/>
  </r>
  <r>
    <x v="1"/>
    <x v="365"/>
    <s v="Kids menu"/>
    <x v="2925"/>
    <x v="8"/>
    <x v="0"/>
  </r>
  <r>
    <x v="0"/>
    <x v="365"/>
    <s v="Tacos"/>
    <x v="2926"/>
    <x v="8"/>
    <x v="0"/>
  </r>
  <r>
    <x v="1"/>
    <x v="365"/>
    <s v="Tacos"/>
    <x v="2927"/>
    <x v="8"/>
    <x v="0"/>
  </r>
  <r>
    <x v="0"/>
    <x v="366"/>
    <s v="Burritos"/>
    <x v="2928"/>
    <x v="8"/>
    <x v="0"/>
  </r>
  <r>
    <x v="1"/>
    <x v="366"/>
    <s v="Burritos"/>
    <x v="2929"/>
    <x v="8"/>
    <x v="0"/>
  </r>
  <r>
    <x v="0"/>
    <x v="366"/>
    <s v="Drinks"/>
    <x v="2930"/>
    <x v="8"/>
    <x v="0"/>
  </r>
  <r>
    <x v="1"/>
    <x v="366"/>
    <s v="Drinks"/>
    <x v="2931"/>
    <x v="8"/>
    <x v="0"/>
  </r>
  <r>
    <x v="0"/>
    <x v="366"/>
    <s v="Kids menu"/>
    <x v="2932"/>
    <x v="8"/>
    <x v="0"/>
  </r>
  <r>
    <x v="1"/>
    <x v="366"/>
    <s v="Kids menu"/>
    <x v="2933"/>
    <x v="8"/>
    <x v="0"/>
  </r>
  <r>
    <x v="0"/>
    <x v="366"/>
    <s v="Tacos"/>
    <x v="2934"/>
    <x v="8"/>
    <x v="0"/>
  </r>
  <r>
    <x v="1"/>
    <x v="366"/>
    <s v="Tacos"/>
    <x v="2935"/>
    <x v="8"/>
    <x v="0"/>
  </r>
  <r>
    <x v="0"/>
    <x v="367"/>
    <s v="Burritos"/>
    <x v="2936"/>
    <x v="8"/>
    <x v="0"/>
  </r>
  <r>
    <x v="1"/>
    <x v="367"/>
    <s v="Burritos"/>
    <x v="2937"/>
    <x v="8"/>
    <x v="0"/>
  </r>
  <r>
    <x v="0"/>
    <x v="367"/>
    <s v="Drinks"/>
    <x v="2938"/>
    <x v="8"/>
    <x v="0"/>
  </r>
  <r>
    <x v="1"/>
    <x v="367"/>
    <s v="Drinks"/>
    <x v="2939"/>
    <x v="8"/>
    <x v="0"/>
  </r>
  <r>
    <x v="0"/>
    <x v="367"/>
    <s v="Kids menu"/>
    <x v="2940"/>
    <x v="8"/>
    <x v="0"/>
  </r>
  <r>
    <x v="1"/>
    <x v="367"/>
    <s v="Kids menu"/>
    <x v="2941"/>
    <x v="8"/>
    <x v="0"/>
  </r>
  <r>
    <x v="0"/>
    <x v="367"/>
    <s v="Tacos"/>
    <x v="2942"/>
    <x v="8"/>
    <x v="0"/>
  </r>
  <r>
    <x v="1"/>
    <x v="367"/>
    <s v="Tacos"/>
    <x v="2943"/>
    <x v="8"/>
    <x v="0"/>
  </r>
  <r>
    <x v="0"/>
    <x v="368"/>
    <s v="Burritos"/>
    <x v="2944"/>
    <x v="8"/>
    <x v="0"/>
  </r>
  <r>
    <x v="1"/>
    <x v="368"/>
    <s v="Burritos"/>
    <x v="2945"/>
    <x v="8"/>
    <x v="0"/>
  </r>
  <r>
    <x v="0"/>
    <x v="368"/>
    <s v="Drinks"/>
    <x v="2946"/>
    <x v="8"/>
    <x v="0"/>
  </r>
  <r>
    <x v="1"/>
    <x v="368"/>
    <s v="Drinks"/>
    <x v="2947"/>
    <x v="8"/>
    <x v="0"/>
  </r>
  <r>
    <x v="0"/>
    <x v="368"/>
    <s v="Kids menu"/>
    <x v="2948"/>
    <x v="8"/>
    <x v="0"/>
  </r>
  <r>
    <x v="1"/>
    <x v="368"/>
    <s v="Kids menu"/>
    <x v="2949"/>
    <x v="8"/>
    <x v="0"/>
  </r>
  <r>
    <x v="0"/>
    <x v="368"/>
    <s v="Tacos"/>
    <x v="2950"/>
    <x v="8"/>
    <x v="0"/>
  </r>
  <r>
    <x v="1"/>
    <x v="368"/>
    <s v="Tacos"/>
    <x v="2951"/>
    <x v="8"/>
    <x v="0"/>
  </r>
  <r>
    <x v="0"/>
    <x v="369"/>
    <s v="Burritos"/>
    <x v="2952"/>
    <x v="8"/>
    <x v="0"/>
  </r>
  <r>
    <x v="1"/>
    <x v="369"/>
    <s v="Burritos"/>
    <x v="2953"/>
    <x v="8"/>
    <x v="0"/>
  </r>
  <r>
    <x v="0"/>
    <x v="369"/>
    <s v="Drinks"/>
    <x v="2954"/>
    <x v="8"/>
    <x v="0"/>
  </r>
  <r>
    <x v="1"/>
    <x v="369"/>
    <s v="Drinks"/>
    <x v="2955"/>
    <x v="8"/>
    <x v="0"/>
  </r>
  <r>
    <x v="0"/>
    <x v="369"/>
    <s v="Kids menu"/>
    <x v="2956"/>
    <x v="8"/>
    <x v="0"/>
  </r>
  <r>
    <x v="1"/>
    <x v="369"/>
    <s v="Kids menu"/>
    <x v="2957"/>
    <x v="8"/>
    <x v="0"/>
  </r>
  <r>
    <x v="0"/>
    <x v="369"/>
    <s v="Tacos"/>
    <x v="2958"/>
    <x v="8"/>
    <x v="0"/>
  </r>
  <r>
    <x v="1"/>
    <x v="369"/>
    <s v="Tacos"/>
    <x v="2959"/>
    <x v="8"/>
    <x v="0"/>
  </r>
  <r>
    <x v="0"/>
    <x v="370"/>
    <s v="Burritos"/>
    <x v="2960"/>
    <x v="8"/>
    <x v="0"/>
  </r>
  <r>
    <x v="1"/>
    <x v="370"/>
    <s v="Burritos"/>
    <x v="2961"/>
    <x v="8"/>
    <x v="0"/>
  </r>
  <r>
    <x v="0"/>
    <x v="370"/>
    <s v="Drinks"/>
    <x v="2962"/>
    <x v="8"/>
    <x v="0"/>
  </r>
  <r>
    <x v="1"/>
    <x v="370"/>
    <s v="Drinks"/>
    <x v="2963"/>
    <x v="8"/>
    <x v="0"/>
  </r>
  <r>
    <x v="0"/>
    <x v="370"/>
    <s v="Kids menu"/>
    <x v="2964"/>
    <x v="8"/>
    <x v="0"/>
  </r>
  <r>
    <x v="1"/>
    <x v="370"/>
    <s v="Kids menu"/>
    <x v="2965"/>
    <x v="8"/>
    <x v="0"/>
  </r>
  <r>
    <x v="0"/>
    <x v="370"/>
    <s v="Tacos"/>
    <x v="2966"/>
    <x v="8"/>
    <x v="0"/>
  </r>
  <r>
    <x v="1"/>
    <x v="370"/>
    <s v="Tacos"/>
    <x v="2967"/>
    <x v="8"/>
    <x v="0"/>
  </r>
  <r>
    <x v="0"/>
    <x v="371"/>
    <s v="Burritos"/>
    <x v="2968"/>
    <x v="8"/>
    <x v="0"/>
  </r>
  <r>
    <x v="1"/>
    <x v="371"/>
    <s v="Burritos"/>
    <x v="2969"/>
    <x v="8"/>
    <x v="0"/>
  </r>
  <r>
    <x v="0"/>
    <x v="371"/>
    <s v="Drinks"/>
    <x v="2970"/>
    <x v="8"/>
    <x v="0"/>
  </r>
  <r>
    <x v="1"/>
    <x v="371"/>
    <s v="Drinks"/>
    <x v="2971"/>
    <x v="8"/>
    <x v="0"/>
  </r>
  <r>
    <x v="0"/>
    <x v="371"/>
    <s v="Kids menu"/>
    <x v="2972"/>
    <x v="8"/>
    <x v="0"/>
  </r>
  <r>
    <x v="1"/>
    <x v="371"/>
    <s v="Kids menu"/>
    <x v="2973"/>
    <x v="8"/>
    <x v="0"/>
  </r>
  <r>
    <x v="0"/>
    <x v="371"/>
    <s v="Tacos"/>
    <x v="2974"/>
    <x v="8"/>
    <x v="0"/>
  </r>
  <r>
    <x v="1"/>
    <x v="371"/>
    <s v="Tacos"/>
    <x v="2975"/>
    <x v="8"/>
    <x v="0"/>
  </r>
  <r>
    <x v="0"/>
    <x v="372"/>
    <s v="Burritos"/>
    <x v="2976"/>
    <x v="8"/>
    <x v="0"/>
  </r>
  <r>
    <x v="1"/>
    <x v="372"/>
    <s v="Burritos"/>
    <x v="2977"/>
    <x v="8"/>
    <x v="0"/>
  </r>
  <r>
    <x v="0"/>
    <x v="372"/>
    <s v="Drinks"/>
    <x v="2978"/>
    <x v="8"/>
    <x v="0"/>
  </r>
  <r>
    <x v="1"/>
    <x v="372"/>
    <s v="Drinks"/>
    <x v="2979"/>
    <x v="8"/>
    <x v="0"/>
  </r>
  <r>
    <x v="0"/>
    <x v="372"/>
    <s v="Kids menu"/>
    <x v="2980"/>
    <x v="8"/>
    <x v="0"/>
  </r>
  <r>
    <x v="1"/>
    <x v="372"/>
    <s v="Kids menu"/>
    <x v="2981"/>
    <x v="8"/>
    <x v="0"/>
  </r>
  <r>
    <x v="0"/>
    <x v="372"/>
    <s v="Tacos"/>
    <x v="2982"/>
    <x v="8"/>
    <x v="0"/>
  </r>
  <r>
    <x v="1"/>
    <x v="372"/>
    <s v="Tacos"/>
    <x v="2983"/>
    <x v="8"/>
    <x v="0"/>
  </r>
  <r>
    <x v="0"/>
    <x v="373"/>
    <s v="Burritos"/>
    <x v="2984"/>
    <x v="8"/>
    <x v="0"/>
  </r>
  <r>
    <x v="1"/>
    <x v="373"/>
    <s v="Burritos"/>
    <x v="2985"/>
    <x v="8"/>
    <x v="0"/>
  </r>
  <r>
    <x v="0"/>
    <x v="373"/>
    <s v="Drinks"/>
    <x v="2986"/>
    <x v="8"/>
    <x v="0"/>
  </r>
  <r>
    <x v="1"/>
    <x v="373"/>
    <s v="Drinks"/>
    <x v="2987"/>
    <x v="8"/>
    <x v="0"/>
  </r>
  <r>
    <x v="0"/>
    <x v="373"/>
    <s v="Kids menu"/>
    <x v="2988"/>
    <x v="8"/>
    <x v="0"/>
  </r>
  <r>
    <x v="1"/>
    <x v="373"/>
    <s v="Kids menu"/>
    <x v="2989"/>
    <x v="8"/>
    <x v="0"/>
  </r>
  <r>
    <x v="0"/>
    <x v="373"/>
    <s v="Tacos"/>
    <x v="2990"/>
    <x v="8"/>
    <x v="0"/>
  </r>
  <r>
    <x v="1"/>
    <x v="373"/>
    <s v="Tacos"/>
    <x v="2991"/>
    <x v="8"/>
    <x v="0"/>
  </r>
  <r>
    <x v="0"/>
    <x v="374"/>
    <s v="Burritos"/>
    <x v="2992"/>
    <x v="8"/>
    <x v="0"/>
  </r>
  <r>
    <x v="1"/>
    <x v="374"/>
    <s v="Burritos"/>
    <x v="2993"/>
    <x v="8"/>
    <x v="0"/>
  </r>
  <r>
    <x v="0"/>
    <x v="374"/>
    <s v="Drinks"/>
    <x v="2994"/>
    <x v="8"/>
    <x v="0"/>
  </r>
  <r>
    <x v="1"/>
    <x v="374"/>
    <s v="Drinks"/>
    <x v="2995"/>
    <x v="8"/>
    <x v="0"/>
  </r>
  <r>
    <x v="0"/>
    <x v="374"/>
    <s v="Kids menu"/>
    <x v="2996"/>
    <x v="8"/>
    <x v="0"/>
  </r>
  <r>
    <x v="1"/>
    <x v="374"/>
    <s v="Kids menu"/>
    <x v="2997"/>
    <x v="8"/>
    <x v="0"/>
  </r>
  <r>
    <x v="0"/>
    <x v="374"/>
    <s v="Tacos"/>
    <x v="2998"/>
    <x v="8"/>
    <x v="0"/>
  </r>
  <r>
    <x v="1"/>
    <x v="374"/>
    <s v="Tacos"/>
    <x v="2999"/>
    <x v="8"/>
    <x v="0"/>
  </r>
  <r>
    <x v="0"/>
    <x v="375"/>
    <s v="Burritos"/>
    <x v="3000"/>
    <x v="8"/>
    <x v="0"/>
  </r>
  <r>
    <x v="1"/>
    <x v="375"/>
    <s v="Burritos"/>
    <x v="3001"/>
    <x v="8"/>
    <x v="0"/>
  </r>
  <r>
    <x v="0"/>
    <x v="375"/>
    <s v="Drinks"/>
    <x v="3002"/>
    <x v="8"/>
    <x v="0"/>
  </r>
  <r>
    <x v="1"/>
    <x v="375"/>
    <s v="Drinks"/>
    <x v="3003"/>
    <x v="8"/>
    <x v="0"/>
  </r>
  <r>
    <x v="0"/>
    <x v="375"/>
    <s v="Kids menu"/>
    <x v="3004"/>
    <x v="8"/>
    <x v="0"/>
  </r>
  <r>
    <x v="1"/>
    <x v="375"/>
    <s v="Kids menu"/>
    <x v="3005"/>
    <x v="8"/>
    <x v="0"/>
  </r>
  <r>
    <x v="0"/>
    <x v="375"/>
    <s v="Tacos"/>
    <x v="3006"/>
    <x v="8"/>
    <x v="0"/>
  </r>
  <r>
    <x v="1"/>
    <x v="375"/>
    <s v="Tacos"/>
    <x v="3007"/>
    <x v="8"/>
    <x v="0"/>
  </r>
  <r>
    <x v="0"/>
    <x v="376"/>
    <s v="Burritos"/>
    <x v="3008"/>
    <x v="8"/>
    <x v="0"/>
  </r>
  <r>
    <x v="1"/>
    <x v="376"/>
    <s v="Burritos"/>
    <x v="3009"/>
    <x v="8"/>
    <x v="0"/>
  </r>
  <r>
    <x v="0"/>
    <x v="376"/>
    <s v="Drinks"/>
    <x v="3010"/>
    <x v="8"/>
    <x v="0"/>
  </r>
  <r>
    <x v="1"/>
    <x v="376"/>
    <s v="Drinks"/>
    <x v="3011"/>
    <x v="8"/>
    <x v="0"/>
  </r>
  <r>
    <x v="0"/>
    <x v="376"/>
    <s v="Kids menu"/>
    <x v="3012"/>
    <x v="8"/>
    <x v="0"/>
  </r>
  <r>
    <x v="1"/>
    <x v="376"/>
    <s v="Kids menu"/>
    <x v="3013"/>
    <x v="8"/>
    <x v="0"/>
  </r>
  <r>
    <x v="0"/>
    <x v="376"/>
    <s v="Tacos"/>
    <x v="3014"/>
    <x v="8"/>
    <x v="0"/>
  </r>
  <r>
    <x v="1"/>
    <x v="376"/>
    <s v="Tacos"/>
    <x v="3015"/>
    <x v="8"/>
    <x v="0"/>
  </r>
  <r>
    <x v="0"/>
    <x v="377"/>
    <s v="Burritos"/>
    <x v="3016"/>
    <x v="8"/>
    <x v="0"/>
  </r>
  <r>
    <x v="1"/>
    <x v="377"/>
    <s v="Burritos"/>
    <x v="3017"/>
    <x v="8"/>
    <x v="0"/>
  </r>
  <r>
    <x v="0"/>
    <x v="377"/>
    <s v="Drinks"/>
    <x v="3018"/>
    <x v="8"/>
    <x v="0"/>
  </r>
  <r>
    <x v="1"/>
    <x v="377"/>
    <s v="Drinks"/>
    <x v="3019"/>
    <x v="8"/>
    <x v="0"/>
  </r>
  <r>
    <x v="0"/>
    <x v="377"/>
    <s v="Kids menu"/>
    <x v="3020"/>
    <x v="8"/>
    <x v="0"/>
  </r>
  <r>
    <x v="1"/>
    <x v="377"/>
    <s v="Kids menu"/>
    <x v="3021"/>
    <x v="8"/>
    <x v="0"/>
  </r>
  <r>
    <x v="0"/>
    <x v="377"/>
    <s v="Tacos"/>
    <x v="3022"/>
    <x v="8"/>
    <x v="0"/>
  </r>
  <r>
    <x v="1"/>
    <x v="377"/>
    <s v="Tacos"/>
    <x v="3023"/>
    <x v="8"/>
    <x v="0"/>
  </r>
  <r>
    <x v="0"/>
    <x v="378"/>
    <s v="Burritos"/>
    <x v="3024"/>
    <x v="8"/>
    <x v="0"/>
  </r>
  <r>
    <x v="1"/>
    <x v="378"/>
    <s v="Burritos"/>
    <x v="3025"/>
    <x v="8"/>
    <x v="0"/>
  </r>
  <r>
    <x v="0"/>
    <x v="378"/>
    <s v="Drinks"/>
    <x v="3026"/>
    <x v="8"/>
    <x v="0"/>
  </r>
  <r>
    <x v="1"/>
    <x v="378"/>
    <s v="Drinks"/>
    <x v="3027"/>
    <x v="8"/>
    <x v="0"/>
  </r>
  <r>
    <x v="0"/>
    <x v="378"/>
    <s v="Kids menu"/>
    <x v="3028"/>
    <x v="8"/>
    <x v="0"/>
  </r>
  <r>
    <x v="1"/>
    <x v="378"/>
    <s v="Kids menu"/>
    <x v="3029"/>
    <x v="8"/>
    <x v="0"/>
  </r>
  <r>
    <x v="0"/>
    <x v="378"/>
    <s v="Tacos"/>
    <x v="3030"/>
    <x v="8"/>
    <x v="0"/>
  </r>
  <r>
    <x v="1"/>
    <x v="378"/>
    <s v="Tacos"/>
    <x v="3031"/>
    <x v="8"/>
    <x v="0"/>
  </r>
  <r>
    <x v="0"/>
    <x v="379"/>
    <s v="Burritos"/>
    <x v="3032"/>
    <x v="8"/>
    <x v="0"/>
  </r>
  <r>
    <x v="1"/>
    <x v="379"/>
    <s v="Burritos"/>
    <x v="3033"/>
    <x v="8"/>
    <x v="0"/>
  </r>
  <r>
    <x v="0"/>
    <x v="379"/>
    <s v="Drinks"/>
    <x v="3034"/>
    <x v="8"/>
    <x v="0"/>
  </r>
  <r>
    <x v="1"/>
    <x v="379"/>
    <s v="Drinks"/>
    <x v="3035"/>
    <x v="8"/>
    <x v="0"/>
  </r>
  <r>
    <x v="0"/>
    <x v="379"/>
    <s v="Kids menu"/>
    <x v="3036"/>
    <x v="8"/>
    <x v="0"/>
  </r>
  <r>
    <x v="1"/>
    <x v="379"/>
    <s v="Kids menu"/>
    <x v="3037"/>
    <x v="8"/>
    <x v="0"/>
  </r>
  <r>
    <x v="0"/>
    <x v="379"/>
    <s v="Tacos"/>
    <x v="3038"/>
    <x v="8"/>
    <x v="0"/>
  </r>
  <r>
    <x v="1"/>
    <x v="379"/>
    <s v="Tacos"/>
    <x v="3039"/>
    <x v="8"/>
    <x v="0"/>
  </r>
  <r>
    <x v="0"/>
    <x v="380"/>
    <s v="Burritos"/>
    <x v="3040"/>
    <x v="8"/>
    <x v="0"/>
  </r>
  <r>
    <x v="1"/>
    <x v="380"/>
    <s v="Burritos"/>
    <x v="3041"/>
    <x v="8"/>
    <x v="0"/>
  </r>
  <r>
    <x v="0"/>
    <x v="380"/>
    <s v="Drinks"/>
    <x v="3042"/>
    <x v="8"/>
    <x v="0"/>
  </r>
  <r>
    <x v="1"/>
    <x v="380"/>
    <s v="Drinks"/>
    <x v="3043"/>
    <x v="8"/>
    <x v="0"/>
  </r>
  <r>
    <x v="0"/>
    <x v="380"/>
    <s v="Kids menu"/>
    <x v="3044"/>
    <x v="8"/>
    <x v="0"/>
  </r>
  <r>
    <x v="1"/>
    <x v="380"/>
    <s v="Kids menu"/>
    <x v="3045"/>
    <x v="8"/>
    <x v="0"/>
  </r>
  <r>
    <x v="0"/>
    <x v="380"/>
    <s v="Tacos"/>
    <x v="3046"/>
    <x v="8"/>
    <x v="0"/>
  </r>
  <r>
    <x v="1"/>
    <x v="380"/>
    <s v="Tacos"/>
    <x v="3047"/>
    <x v="8"/>
    <x v="0"/>
  </r>
  <r>
    <x v="0"/>
    <x v="381"/>
    <s v="Burritos"/>
    <x v="3048"/>
    <x v="8"/>
    <x v="0"/>
  </r>
  <r>
    <x v="1"/>
    <x v="381"/>
    <s v="Burritos"/>
    <x v="3049"/>
    <x v="8"/>
    <x v="0"/>
  </r>
  <r>
    <x v="0"/>
    <x v="381"/>
    <s v="Drinks"/>
    <x v="3050"/>
    <x v="8"/>
    <x v="0"/>
  </r>
  <r>
    <x v="1"/>
    <x v="381"/>
    <s v="Drinks"/>
    <x v="3051"/>
    <x v="8"/>
    <x v="0"/>
  </r>
  <r>
    <x v="0"/>
    <x v="381"/>
    <s v="Kids menu"/>
    <x v="3052"/>
    <x v="8"/>
    <x v="0"/>
  </r>
  <r>
    <x v="1"/>
    <x v="381"/>
    <s v="Kids menu"/>
    <x v="3053"/>
    <x v="8"/>
    <x v="0"/>
  </r>
  <r>
    <x v="0"/>
    <x v="381"/>
    <s v="Tacos"/>
    <x v="3054"/>
    <x v="8"/>
    <x v="0"/>
  </r>
  <r>
    <x v="1"/>
    <x v="381"/>
    <s v="Tacos"/>
    <x v="3055"/>
    <x v="8"/>
    <x v="0"/>
  </r>
  <r>
    <x v="0"/>
    <x v="382"/>
    <s v="Burritos"/>
    <x v="3056"/>
    <x v="8"/>
    <x v="0"/>
  </r>
  <r>
    <x v="1"/>
    <x v="382"/>
    <s v="Burritos"/>
    <x v="3057"/>
    <x v="8"/>
    <x v="0"/>
  </r>
  <r>
    <x v="0"/>
    <x v="382"/>
    <s v="Drinks"/>
    <x v="3058"/>
    <x v="8"/>
    <x v="0"/>
  </r>
  <r>
    <x v="1"/>
    <x v="382"/>
    <s v="Drinks"/>
    <x v="3059"/>
    <x v="8"/>
    <x v="0"/>
  </r>
  <r>
    <x v="0"/>
    <x v="382"/>
    <s v="Kids menu"/>
    <x v="3060"/>
    <x v="8"/>
    <x v="0"/>
  </r>
  <r>
    <x v="1"/>
    <x v="382"/>
    <s v="Kids menu"/>
    <x v="3061"/>
    <x v="8"/>
    <x v="0"/>
  </r>
  <r>
    <x v="0"/>
    <x v="382"/>
    <s v="Tacos"/>
    <x v="3062"/>
    <x v="8"/>
    <x v="0"/>
  </r>
  <r>
    <x v="1"/>
    <x v="382"/>
    <s v="Tacos"/>
    <x v="3063"/>
    <x v="8"/>
    <x v="0"/>
  </r>
  <r>
    <x v="0"/>
    <x v="383"/>
    <s v="Burritos"/>
    <x v="3064"/>
    <x v="8"/>
    <x v="0"/>
  </r>
  <r>
    <x v="1"/>
    <x v="383"/>
    <s v="Burritos"/>
    <x v="3065"/>
    <x v="8"/>
    <x v="0"/>
  </r>
  <r>
    <x v="0"/>
    <x v="383"/>
    <s v="Drinks"/>
    <x v="3066"/>
    <x v="8"/>
    <x v="0"/>
  </r>
  <r>
    <x v="1"/>
    <x v="383"/>
    <s v="Drinks"/>
    <x v="3067"/>
    <x v="8"/>
    <x v="0"/>
  </r>
  <r>
    <x v="0"/>
    <x v="383"/>
    <s v="Kids menu"/>
    <x v="3068"/>
    <x v="8"/>
    <x v="0"/>
  </r>
  <r>
    <x v="1"/>
    <x v="383"/>
    <s v="Kids menu"/>
    <x v="3069"/>
    <x v="8"/>
    <x v="0"/>
  </r>
  <r>
    <x v="0"/>
    <x v="383"/>
    <s v="Tacos"/>
    <x v="3070"/>
    <x v="8"/>
    <x v="0"/>
  </r>
  <r>
    <x v="1"/>
    <x v="383"/>
    <s v="Tacos"/>
    <x v="3071"/>
    <x v="8"/>
    <x v="0"/>
  </r>
  <r>
    <x v="0"/>
    <x v="384"/>
    <s v="Burritos"/>
    <x v="3072"/>
    <x v="8"/>
    <x v="0"/>
  </r>
  <r>
    <x v="1"/>
    <x v="384"/>
    <s v="Burritos"/>
    <x v="3073"/>
    <x v="8"/>
    <x v="0"/>
  </r>
  <r>
    <x v="0"/>
    <x v="384"/>
    <s v="Drinks"/>
    <x v="3074"/>
    <x v="8"/>
    <x v="0"/>
  </r>
  <r>
    <x v="1"/>
    <x v="384"/>
    <s v="Drinks"/>
    <x v="3075"/>
    <x v="8"/>
    <x v="0"/>
  </r>
  <r>
    <x v="0"/>
    <x v="384"/>
    <s v="Kids menu"/>
    <x v="3076"/>
    <x v="8"/>
    <x v="0"/>
  </r>
  <r>
    <x v="1"/>
    <x v="384"/>
    <s v="Kids menu"/>
    <x v="3077"/>
    <x v="8"/>
    <x v="0"/>
  </r>
  <r>
    <x v="0"/>
    <x v="384"/>
    <s v="Tacos"/>
    <x v="3078"/>
    <x v="8"/>
    <x v="0"/>
  </r>
  <r>
    <x v="1"/>
    <x v="384"/>
    <s v="Tacos"/>
    <x v="3079"/>
    <x v="8"/>
    <x v="0"/>
  </r>
  <r>
    <x v="0"/>
    <x v="385"/>
    <s v="Burritos"/>
    <x v="3080"/>
    <x v="8"/>
    <x v="0"/>
  </r>
  <r>
    <x v="1"/>
    <x v="385"/>
    <s v="Burritos"/>
    <x v="3081"/>
    <x v="8"/>
    <x v="0"/>
  </r>
  <r>
    <x v="0"/>
    <x v="385"/>
    <s v="Drinks"/>
    <x v="3082"/>
    <x v="8"/>
    <x v="0"/>
  </r>
  <r>
    <x v="1"/>
    <x v="385"/>
    <s v="Drinks"/>
    <x v="3083"/>
    <x v="8"/>
    <x v="0"/>
  </r>
  <r>
    <x v="0"/>
    <x v="385"/>
    <s v="Kids menu"/>
    <x v="3084"/>
    <x v="8"/>
    <x v="0"/>
  </r>
  <r>
    <x v="1"/>
    <x v="385"/>
    <s v="Kids menu"/>
    <x v="3085"/>
    <x v="8"/>
    <x v="0"/>
  </r>
  <r>
    <x v="0"/>
    <x v="385"/>
    <s v="Tacos"/>
    <x v="3086"/>
    <x v="8"/>
    <x v="0"/>
  </r>
  <r>
    <x v="1"/>
    <x v="385"/>
    <s v="Tacos"/>
    <x v="3087"/>
    <x v="8"/>
    <x v="0"/>
  </r>
  <r>
    <x v="0"/>
    <x v="386"/>
    <s v="Burritos"/>
    <x v="3088"/>
    <x v="8"/>
    <x v="0"/>
  </r>
  <r>
    <x v="1"/>
    <x v="386"/>
    <s v="Burritos"/>
    <x v="3089"/>
    <x v="8"/>
    <x v="0"/>
  </r>
  <r>
    <x v="0"/>
    <x v="386"/>
    <s v="Drinks"/>
    <x v="3090"/>
    <x v="8"/>
    <x v="0"/>
  </r>
  <r>
    <x v="1"/>
    <x v="386"/>
    <s v="Drinks"/>
    <x v="3091"/>
    <x v="8"/>
    <x v="0"/>
  </r>
  <r>
    <x v="0"/>
    <x v="386"/>
    <s v="Kids menu"/>
    <x v="3092"/>
    <x v="8"/>
    <x v="0"/>
  </r>
  <r>
    <x v="1"/>
    <x v="386"/>
    <s v="Kids menu"/>
    <x v="3093"/>
    <x v="8"/>
    <x v="0"/>
  </r>
  <r>
    <x v="0"/>
    <x v="386"/>
    <s v="Tacos"/>
    <x v="3094"/>
    <x v="8"/>
    <x v="0"/>
  </r>
  <r>
    <x v="1"/>
    <x v="386"/>
    <s v="Tacos"/>
    <x v="3095"/>
    <x v="8"/>
    <x v="0"/>
  </r>
  <r>
    <x v="0"/>
    <x v="387"/>
    <s v="Burritos"/>
    <x v="3096"/>
    <x v="8"/>
    <x v="0"/>
  </r>
  <r>
    <x v="1"/>
    <x v="387"/>
    <s v="Burritos"/>
    <x v="3097"/>
    <x v="8"/>
    <x v="0"/>
  </r>
  <r>
    <x v="0"/>
    <x v="387"/>
    <s v="Drinks"/>
    <x v="3098"/>
    <x v="8"/>
    <x v="0"/>
  </r>
  <r>
    <x v="1"/>
    <x v="387"/>
    <s v="Drinks"/>
    <x v="3099"/>
    <x v="8"/>
    <x v="0"/>
  </r>
  <r>
    <x v="0"/>
    <x v="387"/>
    <s v="Kids menu"/>
    <x v="3100"/>
    <x v="8"/>
    <x v="0"/>
  </r>
  <r>
    <x v="1"/>
    <x v="387"/>
    <s v="Kids menu"/>
    <x v="3101"/>
    <x v="8"/>
    <x v="0"/>
  </r>
  <r>
    <x v="0"/>
    <x v="387"/>
    <s v="Tacos"/>
    <x v="3102"/>
    <x v="8"/>
    <x v="0"/>
  </r>
  <r>
    <x v="1"/>
    <x v="387"/>
    <s v="Tacos"/>
    <x v="3103"/>
    <x v="8"/>
    <x v="0"/>
  </r>
  <r>
    <x v="0"/>
    <x v="388"/>
    <s v="Burritos"/>
    <x v="3104"/>
    <x v="8"/>
    <x v="0"/>
  </r>
  <r>
    <x v="1"/>
    <x v="388"/>
    <s v="Burritos"/>
    <x v="3105"/>
    <x v="8"/>
    <x v="0"/>
  </r>
  <r>
    <x v="0"/>
    <x v="388"/>
    <s v="Drinks"/>
    <x v="3106"/>
    <x v="8"/>
    <x v="0"/>
  </r>
  <r>
    <x v="1"/>
    <x v="388"/>
    <s v="Drinks"/>
    <x v="3107"/>
    <x v="8"/>
    <x v="0"/>
  </r>
  <r>
    <x v="0"/>
    <x v="388"/>
    <s v="Kids menu"/>
    <x v="3108"/>
    <x v="8"/>
    <x v="0"/>
  </r>
  <r>
    <x v="1"/>
    <x v="388"/>
    <s v="Kids menu"/>
    <x v="3109"/>
    <x v="8"/>
    <x v="0"/>
  </r>
  <r>
    <x v="0"/>
    <x v="388"/>
    <s v="Tacos"/>
    <x v="3110"/>
    <x v="8"/>
    <x v="0"/>
  </r>
  <r>
    <x v="1"/>
    <x v="388"/>
    <s v="Tacos"/>
    <x v="3111"/>
    <x v="8"/>
    <x v="0"/>
  </r>
  <r>
    <x v="0"/>
    <x v="389"/>
    <s v="Burritos"/>
    <x v="3112"/>
    <x v="8"/>
    <x v="0"/>
  </r>
  <r>
    <x v="1"/>
    <x v="389"/>
    <s v="Burritos"/>
    <x v="3113"/>
    <x v="8"/>
    <x v="0"/>
  </r>
  <r>
    <x v="0"/>
    <x v="389"/>
    <s v="Drinks"/>
    <x v="3114"/>
    <x v="8"/>
    <x v="0"/>
  </r>
  <r>
    <x v="1"/>
    <x v="389"/>
    <s v="Drinks"/>
    <x v="3115"/>
    <x v="8"/>
    <x v="0"/>
  </r>
  <r>
    <x v="0"/>
    <x v="389"/>
    <s v="Kids menu"/>
    <x v="3116"/>
    <x v="8"/>
    <x v="0"/>
  </r>
  <r>
    <x v="1"/>
    <x v="389"/>
    <s v="Kids menu"/>
    <x v="3117"/>
    <x v="8"/>
    <x v="0"/>
  </r>
  <r>
    <x v="0"/>
    <x v="389"/>
    <s v="Tacos"/>
    <x v="3118"/>
    <x v="8"/>
    <x v="0"/>
  </r>
  <r>
    <x v="1"/>
    <x v="389"/>
    <s v="Tacos"/>
    <x v="3119"/>
    <x v="8"/>
    <x v="0"/>
  </r>
  <r>
    <x v="0"/>
    <x v="390"/>
    <s v="Burritos"/>
    <x v="3120"/>
    <x v="8"/>
    <x v="0"/>
  </r>
  <r>
    <x v="1"/>
    <x v="390"/>
    <s v="Burritos"/>
    <x v="3121"/>
    <x v="8"/>
    <x v="0"/>
  </r>
  <r>
    <x v="0"/>
    <x v="390"/>
    <s v="Drinks"/>
    <x v="3122"/>
    <x v="8"/>
    <x v="0"/>
  </r>
  <r>
    <x v="1"/>
    <x v="390"/>
    <s v="Drinks"/>
    <x v="3123"/>
    <x v="8"/>
    <x v="0"/>
  </r>
  <r>
    <x v="0"/>
    <x v="390"/>
    <s v="Kids menu"/>
    <x v="3124"/>
    <x v="8"/>
    <x v="0"/>
  </r>
  <r>
    <x v="1"/>
    <x v="390"/>
    <s v="Kids menu"/>
    <x v="3125"/>
    <x v="8"/>
    <x v="0"/>
  </r>
  <r>
    <x v="0"/>
    <x v="390"/>
    <s v="Tacos"/>
    <x v="3126"/>
    <x v="8"/>
    <x v="0"/>
  </r>
  <r>
    <x v="1"/>
    <x v="390"/>
    <s v="Tacos"/>
    <x v="3127"/>
    <x v="8"/>
    <x v="0"/>
  </r>
  <r>
    <x v="0"/>
    <x v="391"/>
    <s v="Burritos"/>
    <x v="3128"/>
    <x v="8"/>
    <x v="0"/>
  </r>
  <r>
    <x v="1"/>
    <x v="391"/>
    <s v="Burritos"/>
    <x v="3129"/>
    <x v="8"/>
    <x v="0"/>
  </r>
  <r>
    <x v="0"/>
    <x v="391"/>
    <s v="Drinks"/>
    <x v="3130"/>
    <x v="8"/>
    <x v="0"/>
  </r>
  <r>
    <x v="1"/>
    <x v="391"/>
    <s v="Drinks"/>
    <x v="3131"/>
    <x v="8"/>
    <x v="0"/>
  </r>
  <r>
    <x v="0"/>
    <x v="391"/>
    <s v="Kids menu"/>
    <x v="3132"/>
    <x v="8"/>
    <x v="0"/>
  </r>
  <r>
    <x v="1"/>
    <x v="391"/>
    <s v="Kids menu"/>
    <x v="3133"/>
    <x v="8"/>
    <x v="0"/>
  </r>
  <r>
    <x v="0"/>
    <x v="391"/>
    <s v="Tacos"/>
    <x v="3134"/>
    <x v="8"/>
    <x v="0"/>
  </r>
  <r>
    <x v="1"/>
    <x v="391"/>
    <s v="Tacos"/>
    <x v="3135"/>
    <x v="8"/>
    <x v="0"/>
  </r>
  <r>
    <x v="0"/>
    <x v="392"/>
    <s v="Burritos"/>
    <x v="3136"/>
    <x v="8"/>
    <x v="0"/>
  </r>
  <r>
    <x v="1"/>
    <x v="392"/>
    <s v="Burritos"/>
    <x v="3137"/>
    <x v="8"/>
    <x v="0"/>
  </r>
  <r>
    <x v="0"/>
    <x v="392"/>
    <s v="Drinks"/>
    <x v="3138"/>
    <x v="8"/>
    <x v="0"/>
  </r>
  <r>
    <x v="1"/>
    <x v="392"/>
    <s v="Drinks"/>
    <x v="3139"/>
    <x v="8"/>
    <x v="0"/>
  </r>
  <r>
    <x v="0"/>
    <x v="392"/>
    <s v="Kids menu"/>
    <x v="3140"/>
    <x v="8"/>
    <x v="0"/>
  </r>
  <r>
    <x v="1"/>
    <x v="392"/>
    <s v="Kids menu"/>
    <x v="3141"/>
    <x v="8"/>
    <x v="0"/>
  </r>
  <r>
    <x v="0"/>
    <x v="392"/>
    <s v="Tacos"/>
    <x v="3142"/>
    <x v="8"/>
    <x v="0"/>
  </r>
  <r>
    <x v="1"/>
    <x v="392"/>
    <s v="Tacos"/>
    <x v="3143"/>
    <x v="8"/>
    <x v="0"/>
  </r>
  <r>
    <x v="0"/>
    <x v="393"/>
    <s v="Burritos"/>
    <x v="3144"/>
    <x v="8"/>
    <x v="0"/>
  </r>
  <r>
    <x v="1"/>
    <x v="393"/>
    <s v="Burritos"/>
    <x v="3145"/>
    <x v="8"/>
    <x v="0"/>
  </r>
  <r>
    <x v="0"/>
    <x v="393"/>
    <s v="Drinks"/>
    <x v="3146"/>
    <x v="8"/>
    <x v="0"/>
  </r>
  <r>
    <x v="1"/>
    <x v="393"/>
    <s v="Drinks"/>
    <x v="3147"/>
    <x v="8"/>
    <x v="0"/>
  </r>
  <r>
    <x v="0"/>
    <x v="393"/>
    <s v="Kids menu"/>
    <x v="3148"/>
    <x v="8"/>
    <x v="0"/>
  </r>
  <r>
    <x v="1"/>
    <x v="393"/>
    <s v="Kids menu"/>
    <x v="3149"/>
    <x v="8"/>
    <x v="0"/>
  </r>
  <r>
    <x v="0"/>
    <x v="393"/>
    <s v="Tacos"/>
    <x v="3150"/>
    <x v="8"/>
    <x v="0"/>
  </r>
  <r>
    <x v="1"/>
    <x v="393"/>
    <s v="Tacos"/>
    <x v="3151"/>
    <x v="8"/>
    <x v="0"/>
  </r>
  <r>
    <x v="0"/>
    <x v="394"/>
    <s v="Burritos"/>
    <x v="3152"/>
    <x v="8"/>
    <x v="0"/>
  </r>
  <r>
    <x v="1"/>
    <x v="394"/>
    <s v="Burritos"/>
    <x v="3153"/>
    <x v="8"/>
    <x v="0"/>
  </r>
  <r>
    <x v="0"/>
    <x v="394"/>
    <s v="Drinks"/>
    <x v="3154"/>
    <x v="8"/>
    <x v="0"/>
  </r>
  <r>
    <x v="1"/>
    <x v="394"/>
    <s v="Drinks"/>
    <x v="3155"/>
    <x v="8"/>
    <x v="0"/>
  </r>
  <r>
    <x v="0"/>
    <x v="394"/>
    <s v="Kids menu"/>
    <x v="3156"/>
    <x v="8"/>
    <x v="0"/>
  </r>
  <r>
    <x v="1"/>
    <x v="394"/>
    <s v="Kids menu"/>
    <x v="3157"/>
    <x v="8"/>
    <x v="0"/>
  </r>
  <r>
    <x v="0"/>
    <x v="394"/>
    <s v="Tacos"/>
    <x v="3158"/>
    <x v="8"/>
    <x v="0"/>
  </r>
  <r>
    <x v="1"/>
    <x v="394"/>
    <s v="Tacos"/>
    <x v="3159"/>
    <x v="8"/>
    <x v="0"/>
  </r>
  <r>
    <x v="0"/>
    <x v="395"/>
    <s v="Burritos"/>
    <x v="3160"/>
    <x v="8"/>
    <x v="0"/>
  </r>
  <r>
    <x v="1"/>
    <x v="395"/>
    <s v="Burritos"/>
    <x v="3161"/>
    <x v="8"/>
    <x v="0"/>
  </r>
  <r>
    <x v="0"/>
    <x v="395"/>
    <s v="Drinks"/>
    <x v="3162"/>
    <x v="8"/>
    <x v="0"/>
  </r>
  <r>
    <x v="1"/>
    <x v="395"/>
    <s v="Drinks"/>
    <x v="3163"/>
    <x v="8"/>
    <x v="0"/>
  </r>
  <r>
    <x v="0"/>
    <x v="395"/>
    <s v="Kids menu"/>
    <x v="3164"/>
    <x v="8"/>
    <x v="0"/>
  </r>
  <r>
    <x v="1"/>
    <x v="395"/>
    <s v="Kids menu"/>
    <x v="3165"/>
    <x v="8"/>
    <x v="0"/>
  </r>
  <r>
    <x v="0"/>
    <x v="395"/>
    <s v="Tacos"/>
    <x v="3166"/>
    <x v="8"/>
    <x v="0"/>
  </r>
  <r>
    <x v="1"/>
    <x v="395"/>
    <s v="Tacos"/>
    <x v="3167"/>
    <x v="8"/>
    <x v="0"/>
  </r>
  <r>
    <x v="0"/>
    <x v="396"/>
    <s v="Burritos"/>
    <x v="3168"/>
    <x v="8"/>
    <x v="0"/>
  </r>
  <r>
    <x v="1"/>
    <x v="396"/>
    <s v="Burritos"/>
    <x v="3169"/>
    <x v="8"/>
    <x v="0"/>
  </r>
  <r>
    <x v="0"/>
    <x v="396"/>
    <s v="Drinks"/>
    <x v="3170"/>
    <x v="8"/>
    <x v="0"/>
  </r>
  <r>
    <x v="1"/>
    <x v="396"/>
    <s v="Drinks"/>
    <x v="3171"/>
    <x v="8"/>
    <x v="0"/>
  </r>
  <r>
    <x v="0"/>
    <x v="396"/>
    <s v="Kids menu"/>
    <x v="3172"/>
    <x v="8"/>
    <x v="0"/>
  </r>
  <r>
    <x v="1"/>
    <x v="396"/>
    <s v="Kids menu"/>
    <x v="3173"/>
    <x v="8"/>
    <x v="0"/>
  </r>
  <r>
    <x v="0"/>
    <x v="396"/>
    <s v="Tacos"/>
    <x v="3174"/>
    <x v="8"/>
    <x v="0"/>
  </r>
  <r>
    <x v="1"/>
    <x v="396"/>
    <s v="Tacos"/>
    <x v="3175"/>
    <x v="8"/>
    <x v="0"/>
  </r>
  <r>
    <x v="0"/>
    <x v="397"/>
    <s v="Burritos"/>
    <x v="3176"/>
    <x v="8"/>
    <x v="0"/>
  </r>
  <r>
    <x v="1"/>
    <x v="397"/>
    <s v="Burritos"/>
    <x v="3177"/>
    <x v="8"/>
    <x v="0"/>
  </r>
  <r>
    <x v="0"/>
    <x v="397"/>
    <s v="Drinks"/>
    <x v="3178"/>
    <x v="8"/>
    <x v="0"/>
  </r>
  <r>
    <x v="1"/>
    <x v="397"/>
    <s v="Drinks"/>
    <x v="3179"/>
    <x v="8"/>
    <x v="0"/>
  </r>
  <r>
    <x v="0"/>
    <x v="397"/>
    <s v="Kids menu"/>
    <x v="3180"/>
    <x v="8"/>
    <x v="0"/>
  </r>
  <r>
    <x v="1"/>
    <x v="397"/>
    <s v="Kids menu"/>
    <x v="3181"/>
    <x v="8"/>
    <x v="0"/>
  </r>
  <r>
    <x v="0"/>
    <x v="397"/>
    <s v="Tacos"/>
    <x v="3182"/>
    <x v="8"/>
    <x v="0"/>
  </r>
  <r>
    <x v="1"/>
    <x v="397"/>
    <s v="Tacos"/>
    <x v="3183"/>
    <x v="8"/>
    <x v="0"/>
  </r>
  <r>
    <x v="0"/>
    <x v="398"/>
    <s v="Burritos"/>
    <x v="3184"/>
    <x v="8"/>
    <x v="0"/>
  </r>
  <r>
    <x v="1"/>
    <x v="398"/>
    <s v="Burritos"/>
    <x v="3185"/>
    <x v="8"/>
    <x v="0"/>
  </r>
  <r>
    <x v="0"/>
    <x v="398"/>
    <s v="Drinks"/>
    <x v="3186"/>
    <x v="8"/>
    <x v="0"/>
  </r>
  <r>
    <x v="1"/>
    <x v="398"/>
    <s v="Drinks"/>
    <x v="3187"/>
    <x v="8"/>
    <x v="0"/>
  </r>
  <r>
    <x v="0"/>
    <x v="398"/>
    <s v="Kids menu"/>
    <x v="3188"/>
    <x v="8"/>
    <x v="0"/>
  </r>
  <r>
    <x v="1"/>
    <x v="398"/>
    <s v="Kids menu"/>
    <x v="3189"/>
    <x v="8"/>
    <x v="0"/>
  </r>
  <r>
    <x v="0"/>
    <x v="398"/>
    <s v="Tacos"/>
    <x v="3190"/>
    <x v="8"/>
    <x v="0"/>
  </r>
  <r>
    <x v="1"/>
    <x v="398"/>
    <s v="Tacos"/>
    <x v="3191"/>
    <x v="8"/>
    <x v="0"/>
  </r>
  <r>
    <x v="0"/>
    <x v="399"/>
    <s v="Burritos"/>
    <x v="3192"/>
    <x v="8"/>
    <x v="0"/>
  </r>
  <r>
    <x v="1"/>
    <x v="399"/>
    <s v="Burritos"/>
    <x v="3193"/>
    <x v="8"/>
    <x v="0"/>
  </r>
  <r>
    <x v="0"/>
    <x v="399"/>
    <s v="Drinks"/>
    <x v="3194"/>
    <x v="8"/>
    <x v="0"/>
  </r>
  <r>
    <x v="1"/>
    <x v="399"/>
    <s v="Drinks"/>
    <x v="3195"/>
    <x v="8"/>
    <x v="0"/>
  </r>
  <r>
    <x v="0"/>
    <x v="399"/>
    <s v="Kids menu"/>
    <x v="3196"/>
    <x v="8"/>
    <x v="0"/>
  </r>
  <r>
    <x v="1"/>
    <x v="399"/>
    <s v="Kids menu"/>
    <x v="3197"/>
    <x v="8"/>
    <x v="0"/>
  </r>
  <r>
    <x v="0"/>
    <x v="399"/>
    <s v="Tacos"/>
    <x v="3198"/>
    <x v="8"/>
    <x v="0"/>
  </r>
  <r>
    <x v="1"/>
    <x v="399"/>
    <s v="Tacos"/>
    <x v="3199"/>
    <x v="8"/>
    <x v="0"/>
  </r>
  <r>
    <x v="0"/>
    <x v="400"/>
    <s v="Burritos"/>
    <x v="3200"/>
    <x v="9"/>
    <x v="0"/>
  </r>
  <r>
    <x v="1"/>
    <x v="400"/>
    <s v="Burritos"/>
    <x v="3201"/>
    <x v="9"/>
    <x v="0"/>
  </r>
  <r>
    <x v="0"/>
    <x v="400"/>
    <s v="Drinks"/>
    <x v="3202"/>
    <x v="9"/>
    <x v="0"/>
  </r>
  <r>
    <x v="1"/>
    <x v="400"/>
    <s v="Drinks"/>
    <x v="3203"/>
    <x v="9"/>
    <x v="0"/>
  </r>
  <r>
    <x v="0"/>
    <x v="400"/>
    <s v="Kids menu"/>
    <x v="3204"/>
    <x v="9"/>
    <x v="0"/>
  </r>
  <r>
    <x v="1"/>
    <x v="400"/>
    <s v="Kids menu"/>
    <x v="3205"/>
    <x v="9"/>
    <x v="0"/>
  </r>
  <r>
    <x v="0"/>
    <x v="400"/>
    <s v="Tacos"/>
    <x v="3206"/>
    <x v="9"/>
    <x v="0"/>
  </r>
  <r>
    <x v="1"/>
    <x v="400"/>
    <s v="Tacos"/>
    <x v="3207"/>
    <x v="9"/>
    <x v="0"/>
  </r>
  <r>
    <x v="0"/>
    <x v="401"/>
    <s v="Burritos"/>
    <x v="3208"/>
    <x v="9"/>
    <x v="0"/>
  </r>
  <r>
    <x v="1"/>
    <x v="401"/>
    <s v="Burritos"/>
    <x v="3209"/>
    <x v="9"/>
    <x v="0"/>
  </r>
  <r>
    <x v="0"/>
    <x v="401"/>
    <s v="Drinks"/>
    <x v="3210"/>
    <x v="9"/>
    <x v="0"/>
  </r>
  <r>
    <x v="1"/>
    <x v="401"/>
    <s v="Drinks"/>
    <x v="3211"/>
    <x v="9"/>
    <x v="0"/>
  </r>
  <r>
    <x v="0"/>
    <x v="401"/>
    <s v="Kids menu"/>
    <x v="3212"/>
    <x v="9"/>
    <x v="0"/>
  </r>
  <r>
    <x v="1"/>
    <x v="401"/>
    <s v="Kids menu"/>
    <x v="3213"/>
    <x v="9"/>
    <x v="0"/>
  </r>
  <r>
    <x v="0"/>
    <x v="401"/>
    <s v="Tacos"/>
    <x v="3214"/>
    <x v="9"/>
    <x v="0"/>
  </r>
  <r>
    <x v="1"/>
    <x v="401"/>
    <s v="Tacos"/>
    <x v="3215"/>
    <x v="9"/>
    <x v="0"/>
  </r>
  <r>
    <x v="0"/>
    <x v="402"/>
    <s v="Burritos"/>
    <x v="3216"/>
    <x v="9"/>
    <x v="0"/>
  </r>
  <r>
    <x v="1"/>
    <x v="402"/>
    <s v="Burritos"/>
    <x v="3217"/>
    <x v="9"/>
    <x v="0"/>
  </r>
  <r>
    <x v="0"/>
    <x v="402"/>
    <s v="Drinks"/>
    <x v="3218"/>
    <x v="9"/>
    <x v="0"/>
  </r>
  <r>
    <x v="1"/>
    <x v="402"/>
    <s v="Drinks"/>
    <x v="3219"/>
    <x v="9"/>
    <x v="0"/>
  </r>
  <r>
    <x v="0"/>
    <x v="402"/>
    <s v="Kids menu"/>
    <x v="3220"/>
    <x v="9"/>
    <x v="0"/>
  </r>
  <r>
    <x v="1"/>
    <x v="402"/>
    <s v="Kids menu"/>
    <x v="3221"/>
    <x v="9"/>
    <x v="0"/>
  </r>
  <r>
    <x v="0"/>
    <x v="402"/>
    <s v="Tacos"/>
    <x v="3222"/>
    <x v="9"/>
    <x v="0"/>
  </r>
  <r>
    <x v="1"/>
    <x v="402"/>
    <s v="Tacos"/>
    <x v="3223"/>
    <x v="9"/>
    <x v="0"/>
  </r>
  <r>
    <x v="0"/>
    <x v="403"/>
    <s v="Burritos"/>
    <x v="3224"/>
    <x v="9"/>
    <x v="0"/>
  </r>
  <r>
    <x v="1"/>
    <x v="403"/>
    <s v="Burritos"/>
    <x v="3225"/>
    <x v="9"/>
    <x v="0"/>
  </r>
  <r>
    <x v="0"/>
    <x v="403"/>
    <s v="Drinks"/>
    <x v="3226"/>
    <x v="9"/>
    <x v="0"/>
  </r>
  <r>
    <x v="1"/>
    <x v="403"/>
    <s v="Drinks"/>
    <x v="3227"/>
    <x v="9"/>
    <x v="0"/>
  </r>
  <r>
    <x v="0"/>
    <x v="403"/>
    <s v="Kids menu"/>
    <x v="3228"/>
    <x v="9"/>
    <x v="0"/>
  </r>
  <r>
    <x v="1"/>
    <x v="403"/>
    <s v="Kids menu"/>
    <x v="3229"/>
    <x v="9"/>
    <x v="0"/>
  </r>
  <r>
    <x v="0"/>
    <x v="403"/>
    <s v="Tacos"/>
    <x v="3230"/>
    <x v="9"/>
    <x v="0"/>
  </r>
  <r>
    <x v="1"/>
    <x v="403"/>
    <s v="Tacos"/>
    <x v="3231"/>
    <x v="9"/>
    <x v="0"/>
  </r>
  <r>
    <x v="0"/>
    <x v="404"/>
    <s v="Burritos"/>
    <x v="3232"/>
    <x v="9"/>
    <x v="0"/>
  </r>
  <r>
    <x v="1"/>
    <x v="404"/>
    <s v="Burritos"/>
    <x v="3233"/>
    <x v="9"/>
    <x v="0"/>
  </r>
  <r>
    <x v="0"/>
    <x v="404"/>
    <s v="Drinks"/>
    <x v="3234"/>
    <x v="9"/>
    <x v="0"/>
  </r>
  <r>
    <x v="1"/>
    <x v="404"/>
    <s v="Drinks"/>
    <x v="3235"/>
    <x v="9"/>
    <x v="0"/>
  </r>
  <r>
    <x v="0"/>
    <x v="404"/>
    <s v="Kids menu"/>
    <x v="3236"/>
    <x v="9"/>
    <x v="0"/>
  </r>
  <r>
    <x v="1"/>
    <x v="404"/>
    <s v="Kids menu"/>
    <x v="3237"/>
    <x v="9"/>
    <x v="0"/>
  </r>
  <r>
    <x v="0"/>
    <x v="404"/>
    <s v="Tacos"/>
    <x v="3238"/>
    <x v="9"/>
    <x v="0"/>
  </r>
  <r>
    <x v="1"/>
    <x v="404"/>
    <s v="Tacos"/>
    <x v="3239"/>
    <x v="9"/>
    <x v="0"/>
  </r>
  <r>
    <x v="0"/>
    <x v="405"/>
    <s v="Burritos"/>
    <x v="3240"/>
    <x v="9"/>
    <x v="0"/>
  </r>
  <r>
    <x v="1"/>
    <x v="405"/>
    <s v="Burritos"/>
    <x v="3241"/>
    <x v="9"/>
    <x v="0"/>
  </r>
  <r>
    <x v="0"/>
    <x v="405"/>
    <s v="Drinks"/>
    <x v="3242"/>
    <x v="9"/>
    <x v="0"/>
  </r>
  <r>
    <x v="1"/>
    <x v="405"/>
    <s v="Drinks"/>
    <x v="3243"/>
    <x v="9"/>
    <x v="0"/>
  </r>
  <r>
    <x v="0"/>
    <x v="405"/>
    <s v="Kids menu"/>
    <x v="3244"/>
    <x v="9"/>
    <x v="0"/>
  </r>
  <r>
    <x v="1"/>
    <x v="405"/>
    <s v="Kids menu"/>
    <x v="3245"/>
    <x v="9"/>
    <x v="0"/>
  </r>
  <r>
    <x v="0"/>
    <x v="405"/>
    <s v="Tacos"/>
    <x v="3246"/>
    <x v="9"/>
    <x v="0"/>
  </r>
  <r>
    <x v="1"/>
    <x v="405"/>
    <s v="Tacos"/>
    <x v="3247"/>
    <x v="9"/>
    <x v="0"/>
  </r>
  <r>
    <x v="0"/>
    <x v="406"/>
    <s v="Burritos"/>
    <x v="3248"/>
    <x v="9"/>
    <x v="0"/>
  </r>
  <r>
    <x v="1"/>
    <x v="406"/>
    <s v="Burritos"/>
    <x v="3249"/>
    <x v="9"/>
    <x v="0"/>
  </r>
  <r>
    <x v="0"/>
    <x v="406"/>
    <s v="Drinks"/>
    <x v="3250"/>
    <x v="9"/>
    <x v="0"/>
  </r>
  <r>
    <x v="1"/>
    <x v="406"/>
    <s v="Drinks"/>
    <x v="3251"/>
    <x v="9"/>
    <x v="0"/>
  </r>
  <r>
    <x v="0"/>
    <x v="406"/>
    <s v="Kids menu"/>
    <x v="3252"/>
    <x v="9"/>
    <x v="0"/>
  </r>
  <r>
    <x v="1"/>
    <x v="406"/>
    <s v="Kids menu"/>
    <x v="3253"/>
    <x v="9"/>
    <x v="0"/>
  </r>
  <r>
    <x v="0"/>
    <x v="406"/>
    <s v="Tacos"/>
    <x v="3254"/>
    <x v="9"/>
    <x v="0"/>
  </r>
  <r>
    <x v="1"/>
    <x v="406"/>
    <s v="Tacos"/>
    <x v="3255"/>
    <x v="9"/>
    <x v="0"/>
  </r>
  <r>
    <x v="0"/>
    <x v="407"/>
    <s v="Burritos"/>
    <x v="3256"/>
    <x v="9"/>
    <x v="0"/>
  </r>
  <r>
    <x v="1"/>
    <x v="407"/>
    <s v="Burritos"/>
    <x v="3257"/>
    <x v="9"/>
    <x v="0"/>
  </r>
  <r>
    <x v="0"/>
    <x v="407"/>
    <s v="Drinks"/>
    <x v="3258"/>
    <x v="9"/>
    <x v="0"/>
  </r>
  <r>
    <x v="1"/>
    <x v="407"/>
    <s v="Drinks"/>
    <x v="3259"/>
    <x v="9"/>
    <x v="0"/>
  </r>
  <r>
    <x v="0"/>
    <x v="407"/>
    <s v="Kids menu"/>
    <x v="3260"/>
    <x v="9"/>
    <x v="0"/>
  </r>
  <r>
    <x v="1"/>
    <x v="407"/>
    <s v="Kids menu"/>
    <x v="3261"/>
    <x v="9"/>
    <x v="0"/>
  </r>
  <r>
    <x v="0"/>
    <x v="407"/>
    <s v="Tacos"/>
    <x v="3262"/>
    <x v="9"/>
    <x v="0"/>
  </r>
  <r>
    <x v="1"/>
    <x v="407"/>
    <s v="Tacos"/>
    <x v="3263"/>
    <x v="9"/>
    <x v="0"/>
  </r>
  <r>
    <x v="0"/>
    <x v="408"/>
    <s v="Burritos"/>
    <x v="3264"/>
    <x v="9"/>
    <x v="0"/>
  </r>
  <r>
    <x v="1"/>
    <x v="408"/>
    <s v="Burritos"/>
    <x v="3265"/>
    <x v="9"/>
    <x v="0"/>
  </r>
  <r>
    <x v="0"/>
    <x v="408"/>
    <s v="Drinks"/>
    <x v="3266"/>
    <x v="9"/>
    <x v="0"/>
  </r>
  <r>
    <x v="1"/>
    <x v="408"/>
    <s v="Drinks"/>
    <x v="3267"/>
    <x v="9"/>
    <x v="0"/>
  </r>
  <r>
    <x v="0"/>
    <x v="408"/>
    <s v="Kids menu"/>
    <x v="3268"/>
    <x v="9"/>
    <x v="0"/>
  </r>
  <r>
    <x v="1"/>
    <x v="408"/>
    <s v="Kids menu"/>
    <x v="3269"/>
    <x v="9"/>
    <x v="0"/>
  </r>
  <r>
    <x v="0"/>
    <x v="408"/>
    <s v="Tacos"/>
    <x v="3270"/>
    <x v="9"/>
    <x v="0"/>
  </r>
  <r>
    <x v="1"/>
    <x v="408"/>
    <s v="Tacos"/>
    <x v="3271"/>
    <x v="9"/>
    <x v="0"/>
  </r>
  <r>
    <x v="0"/>
    <x v="409"/>
    <s v="Burritos"/>
    <x v="3272"/>
    <x v="9"/>
    <x v="0"/>
  </r>
  <r>
    <x v="1"/>
    <x v="409"/>
    <s v="Burritos"/>
    <x v="3273"/>
    <x v="9"/>
    <x v="0"/>
  </r>
  <r>
    <x v="0"/>
    <x v="409"/>
    <s v="Drinks"/>
    <x v="3274"/>
    <x v="9"/>
    <x v="0"/>
  </r>
  <r>
    <x v="1"/>
    <x v="409"/>
    <s v="Drinks"/>
    <x v="3275"/>
    <x v="9"/>
    <x v="0"/>
  </r>
  <r>
    <x v="0"/>
    <x v="409"/>
    <s v="Kids menu"/>
    <x v="3276"/>
    <x v="9"/>
    <x v="0"/>
  </r>
  <r>
    <x v="1"/>
    <x v="409"/>
    <s v="Kids menu"/>
    <x v="3277"/>
    <x v="9"/>
    <x v="0"/>
  </r>
  <r>
    <x v="0"/>
    <x v="409"/>
    <s v="Tacos"/>
    <x v="3278"/>
    <x v="9"/>
    <x v="0"/>
  </r>
  <r>
    <x v="1"/>
    <x v="409"/>
    <s v="Tacos"/>
    <x v="3279"/>
    <x v="9"/>
    <x v="0"/>
  </r>
  <r>
    <x v="0"/>
    <x v="410"/>
    <s v="Burritos"/>
    <x v="3280"/>
    <x v="9"/>
    <x v="0"/>
  </r>
  <r>
    <x v="1"/>
    <x v="410"/>
    <s v="Burritos"/>
    <x v="3281"/>
    <x v="9"/>
    <x v="0"/>
  </r>
  <r>
    <x v="0"/>
    <x v="410"/>
    <s v="Drinks"/>
    <x v="3282"/>
    <x v="9"/>
    <x v="0"/>
  </r>
  <r>
    <x v="1"/>
    <x v="410"/>
    <s v="Drinks"/>
    <x v="3283"/>
    <x v="9"/>
    <x v="0"/>
  </r>
  <r>
    <x v="0"/>
    <x v="410"/>
    <s v="Kids menu"/>
    <x v="3284"/>
    <x v="9"/>
    <x v="0"/>
  </r>
  <r>
    <x v="1"/>
    <x v="410"/>
    <s v="Kids menu"/>
    <x v="3285"/>
    <x v="9"/>
    <x v="0"/>
  </r>
  <r>
    <x v="0"/>
    <x v="410"/>
    <s v="Tacos"/>
    <x v="3286"/>
    <x v="9"/>
    <x v="0"/>
  </r>
  <r>
    <x v="1"/>
    <x v="410"/>
    <s v="Tacos"/>
    <x v="3287"/>
    <x v="9"/>
    <x v="0"/>
  </r>
  <r>
    <x v="0"/>
    <x v="411"/>
    <s v="Burritos"/>
    <x v="3288"/>
    <x v="9"/>
    <x v="0"/>
  </r>
  <r>
    <x v="1"/>
    <x v="411"/>
    <s v="Burritos"/>
    <x v="3289"/>
    <x v="9"/>
    <x v="0"/>
  </r>
  <r>
    <x v="0"/>
    <x v="411"/>
    <s v="Drinks"/>
    <x v="3290"/>
    <x v="9"/>
    <x v="0"/>
  </r>
  <r>
    <x v="1"/>
    <x v="411"/>
    <s v="Drinks"/>
    <x v="3291"/>
    <x v="9"/>
    <x v="0"/>
  </r>
  <r>
    <x v="0"/>
    <x v="411"/>
    <s v="Kids menu"/>
    <x v="3292"/>
    <x v="9"/>
    <x v="0"/>
  </r>
  <r>
    <x v="1"/>
    <x v="411"/>
    <s v="Kids menu"/>
    <x v="3293"/>
    <x v="9"/>
    <x v="0"/>
  </r>
  <r>
    <x v="0"/>
    <x v="411"/>
    <s v="Tacos"/>
    <x v="3294"/>
    <x v="9"/>
    <x v="0"/>
  </r>
  <r>
    <x v="1"/>
    <x v="411"/>
    <s v="Tacos"/>
    <x v="3295"/>
    <x v="9"/>
    <x v="0"/>
  </r>
  <r>
    <x v="0"/>
    <x v="412"/>
    <s v="Burritos"/>
    <x v="3296"/>
    <x v="9"/>
    <x v="0"/>
  </r>
  <r>
    <x v="1"/>
    <x v="412"/>
    <s v="Burritos"/>
    <x v="3297"/>
    <x v="9"/>
    <x v="0"/>
  </r>
  <r>
    <x v="0"/>
    <x v="412"/>
    <s v="Drinks"/>
    <x v="3298"/>
    <x v="9"/>
    <x v="0"/>
  </r>
  <r>
    <x v="1"/>
    <x v="412"/>
    <s v="Drinks"/>
    <x v="3299"/>
    <x v="9"/>
    <x v="0"/>
  </r>
  <r>
    <x v="0"/>
    <x v="412"/>
    <s v="Kids menu"/>
    <x v="3300"/>
    <x v="9"/>
    <x v="0"/>
  </r>
  <r>
    <x v="1"/>
    <x v="412"/>
    <s v="Kids menu"/>
    <x v="3301"/>
    <x v="9"/>
    <x v="0"/>
  </r>
  <r>
    <x v="0"/>
    <x v="412"/>
    <s v="Tacos"/>
    <x v="3302"/>
    <x v="9"/>
    <x v="0"/>
  </r>
  <r>
    <x v="1"/>
    <x v="412"/>
    <s v="Tacos"/>
    <x v="3303"/>
    <x v="9"/>
    <x v="0"/>
  </r>
  <r>
    <x v="0"/>
    <x v="413"/>
    <s v="Burritos"/>
    <x v="3304"/>
    <x v="9"/>
    <x v="0"/>
  </r>
  <r>
    <x v="1"/>
    <x v="413"/>
    <s v="Burritos"/>
    <x v="3305"/>
    <x v="9"/>
    <x v="0"/>
  </r>
  <r>
    <x v="0"/>
    <x v="413"/>
    <s v="Drinks"/>
    <x v="3306"/>
    <x v="9"/>
    <x v="0"/>
  </r>
  <r>
    <x v="1"/>
    <x v="413"/>
    <s v="Drinks"/>
    <x v="3307"/>
    <x v="9"/>
    <x v="0"/>
  </r>
  <r>
    <x v="0"/>
    <x v="413"/>
    <s v="Kids menu"/>
    <x v="3308"/>
    <x v="9"/>
    <x v="0"/>
  </r>
  <r>
    <x v="1"/>
    <x v="413"/>
    <s v="Kids menu"/>
    <x v="3309"/>
    <x v="9"/>
    <x v="0"/>
  </r>
  <r>
    <x v="0"/>
    <x v="413"/>
    <s v="Tacos"/>
    <x v="3310"/>
    <x v="9"/>
    <x v="0"/>
  </r>
  <r>
    <x v="1"/>
    <x v="413"/>
    <s v="Tacos"/>
    <x v="3311"/>
    <x v="9"/>
    <x v="0"/>
  </r>
  <r>
    <x v="0"/>
    <x v="414"/>
    <s v="Burritos"/>
    <x v="3312"/>
    <x v="9"/>
    <x v="0"/>
  </r>
  <r>
    <x v="1"/>
    <x v="414"/>
    <s v="Burritos"/>
    <x v="3313"/>
    <x v="9"/>
    <x v="0"/>
  </r>
  <r>
    <x v="0"/>
    <x v="414"/>
    <s v="Drinks"/>
    <x v="3314"/>
    <x v="9"/>
    <x v="0"/>
  </r>
  <r>
    <x v="1"/>
    <x v="414"/>
    <s v="Drinks"/>
    <x v="3315"/>
    <x v="9"/>
    <x v="0"/>
  </r>
  <r>
    <x v="0"/>
    <x v="414"/>
    <s v="Kids menu"/>
    <x v="3316"/>
    <x v="9"/>
    <x v="0"/>
  </r>
  <r>
    <x v="1"/>
    <x v="414"/>
    <s v="Kids menu"/>
    <x v="3317"/>
    <x v="9"/>
    <x v="0"/>
  </r>
  <r>
    <x v="0"/>
    <x v="414"/>
    <s v="Tacos"/>
    <x v="3318"/>
    <x v="9"/>
    <x v="0"/>
  </r>
  <r>
    <x v="1"/>
    <x v="414"/>
    <s v="Tacos"/>
    <x v="3319"/>
    <x v="9"/>
    <x v="0"/>
  </r>
  <r>
    <x v="0"/>
    <x v="415"/>
    <s v="Burritos"/>
    <x v="3320"/>
    <x v="9"/>
    <x v="0"/>
  </r>
  <r>
    <x v="1"/>
    <x v="415"/>
    <s v="Burritos"/>
    <x v="3321"/>
    <x v="9"/>
    <x v="0"/>
  </r>
  <r>
    <x v="0"/>
    <x v="415"/>
    <s v="Drinks"/>
    <x v="3322"/>
    <x v="9"/>
    <x v="0"/>
  </r>
  <r>
    <x v="1"/>
    <x v="415"/>
    <s v="Drinks"/>
    <x v="3323"/>
    <x v="9"/>
    <x v="0"/>
  </r>
  <r>
    <x v="0"/>
    <x v="415"/>
    <s v="Kids menu"/>
    <x v="3324"/>
    <x v="9"/>
    <x v="0"/>
  </r>
  <r>
    <x v="1"/>
    <x v="415"/>
    <s v="Kids menu"/>
    <x v="3325"/>
    <x v="9"/>
    <x v="0"/>
  </r>
  <r>
    <x v="0"/>
    <x v="415"/>
    <s v="Tacos"/>
    <x v="3326"/>
    <x v="9"/>
    <x v="0"/>
  </r>
  <r>
    <x v="1"/>
    <x v="415"/>
    <s v="Tacos"/>
    <x v="3327"/>
    <x v="9"/>
    <x v="0"/>
  </r>
  <r>
    <x v="0"/>
    <x v="416"/>
    <s v="Burritos"/>
    <x v="3328"/>
    <x v="9"/>
    <x v="0"/>
  </r>
  <r>
    <x v="1"/>
    <x v="416"/>
    <s v="Burritos"/>
    <x v="3329"/>
    <x v="9"/>
    <x v="0"/>
  </r>
  <r>
    <x v="0"/>
    <x v="416"/>
    <s v="Drinks"/>
    <x v="3330"/>
    <x v="9"/>
    <x v="0"/>
  </r>
  <r>
    <x v="1"/>
    <x v="416"/>
    <s v="Drinks"/>
    <x v="3331"/>
    <x v="9"/>
    <x v="0"/>
  </r>
  <r>
    <x v="0"/>
    <x v="416"/>
    <s v="Kids menu"/>
    <x v="3332"/>
    <x v="9"/>
    <x v="0"/>
  </r>
  <r>
    <x v="1"/>
    <x v="416"/>
    <s v="Kids menu"/>
    <x v="3333"/>
    <x v="9"/>
    <x v="0"/>
  </r>
  <r>
    <x v="0"/>
    <x v="416"/>
    <s v="Tacos"/>
    <x v="3334"/>
    <x v="9"/>
    <x v="0"/>
  </r>
  <r>
    <x v="1"/>
    <x v="416"/>
    <s v="Tacos"/>
    <x v="3335"/>
    <x v="9"/>
    <x v="0"/>
  </r>
  <r>
    <x v="0"/>
    <x v="417"/>
    <s v="Burritos"/>
    <x v="3336"/>
    <x v="9"/>
    <x v="0"/>
  </r>
  <r>
    <x v="1"/>
    <x v="417"/>
    <s v="Burritos"/>
    <x v="3337"/>
    <x v="9"/>
    <x v="0"/>
  </r>
  <r>
    <x v="0"/>
    <x v="417"/>
    <s v="Drinks"/>
    <x v="3338"/>
    <x v="9"/>
    <x v="0"/>
  </r>
  <r>
    <x v="1"/>
    <x v="417"/>
    <s v="Drinks"/>
    <x v="3339"/>
    <x v="9"/>
    <x v="0"/>
  </r>
  <r>
    <x v="0"/>
    <x v="417"/>
    <s v="Kids menu"/>
    <x v="3340"/>
    <x v="9"/>
    <x v="0"/>
  </r>
  <r>
    <x v="1"/>
    <x v="417"/>
    <s v="Kids menu"/>
    <x v="3341"/>
    <x v="9"/>
    <x v="0"/>
  </r>
  <r>
    <x v="0"/>
    <x v="417"/>
    <s v="Tacos"/>
    <x v="3342"/>
    <x v="9"/>
    <x v="0"/>
  </r>
  <r>
    <x v="1"/>
    <x v="417"/>
    <s v="Tacos"/>
    <x v="3343"/>
    <x v="9"/>
    <x v="0"/>
  </r>
  <r>
    <x v="0"/>
    <x v="418"/>
    <s v="Burritos"/>
    <x v="3344"/>
    <x v="9"/>
    <x v="0"/>
  </r>
  <r>
    <x v="1"/>
    <x v="418"/>
    <s v="Burritos"/>
    <x v="3345"/>
    <x v="9"/>
    <x v="0"/>
  </r>
  <r>
    <x v="0"/>
    <x v="418"/>
    <s v="Drinks"/>
    <x v="3346"/>
    <x v="9"/>
    <x v="0"/>
  </r>
  <r>
    <x v="1"/>
    <x v="418"/>
    <s v="Drinks"/>
    <x v="3347"/>
    <x v="9"/>
    <x v="0"/>
  </r>
  <r>
    <x v="0"/>
    <x v="418"/>
    <s v="Kids menu"/>
    <x v="3348"/>
    <x v="9"/>
    <x v="0"/>
  </r>
  <r>
    <x v="1"/>
    <x v="418"/>
    <s v="Kids menu"/>
    <x v="3349"/>
    <x v="9"/>
    <x v="0"/>
  </r>
  <r>
    <x v="0"/>
    <x v="418"/>
    <s v="Tacos"/>
    <x v="3350"/>
    <x v="9"/>
    <x v="0"/>
  </r>
  <r>
    <x v="1"/>
    <x v="418"/>
    <s v="Tacos"/>
    <x v="3351"/>
    <x v="9"/>
    <x v="0"/>
  </r>
  <r>
    <x v="0"/>
    <x v="419"/>
    <s v="Burritos"/>
    <x v="3352"/>
    <x v="9"/>
    <x v="0"/>
  </r>
  <r>
    <x v="1"/>
    <x v="419"/>
    <s v="Burritos"/>
    <x v="3353"/>
    <x v="9"/>
    <x v="0"/>
  </r>
  <r>
    <x v="0"/>
    <x v="419"/>
    <s v="Drinks"/>
    <x v="3354"/>
    <x v="9"/>
    <x v="0"/>
  </r>
  <r>
    <x v="1"/>
    <x v="419"/>
    <s v="Drinks"/>
    <x v="3355"/>
    <x v="9"/>
    <x v="0"/>
  </r>
  <r>
    <x v="0"/>
    <x v="419"/>
    <s v="Kids menu"/>
    <x v="3356"/>
    <x v="9"/>
    <x v="0"/>
  </r>
  <r>
    <x v="1"/>
    <x v="419"/>
    <s v="Kids menu"/>
    <x v="3357"/>
    <x v="9"/>
    <x v="0"/>
  </r>
  <r>
    <x v="0"/>
    <x v="419"/>
    <s v="Tacos"/>
    <x v="3358"/>
    <x v="9"/>
    <x v="0"/>
  </r>
  <r>
    <x v="1"/>
    <x v="419"/>
    <s v="Tacos"/>
    <x v="3359"/>
    <x v="9"/>
    <x v="0"/>
  </r>
  <r>
    <x v="0"/>
    <x v="420"/>
    <s v="Burritos"/>
    <x v="3360"/>
    <x v="9"/>
    <x v="0"/>
  </r>
  <r>
    <x v="1"/>
    <x v="420"/>
    <s v="Burritos"/>
    <x v="3361"/>
    <x v="9"/>
    <x v="0"/>
  </r>
  <r>
    <x v="0"/>
    <x v="420"/>
    <s v="Drinks"/>
    <x v="3362"/>
    <x v="9"/>
    <x v="0"/>
  </r>
  <r>
    <x v="1"/>
    <x v="420"/>
    <s v="Drinks"/>
    <x v="3363"/>
    <x v="9"/>
    <x v="0"/>
  </r>
  <r>
    <x v="0"/>
    <x v="420"/>
    <s v="Kids menu"/>
    <x v="3364"/>
    <x v="9"/>
    <x v="0"/>
  </r>
  <r>
    <x v="1"/>
    <x v="420"/>
    <s v="Kids menu"/>
    <x v="3365"/>
    <x v="9"/>
    <x v="0"/>
  </r>
  <r>
    <x v="0"/>
    <x v="420"/>
    <s v="Tacos"/>
    <x v="3366"/>
    <x v="9"/>
    <x v="0"/>
  </r>
  <r>
    <x v="1"/>
    <x v="420"/>
    <s v="Tacos"/>
    <x v="3367"/>
    <x v="9"/>
    <x v="0"/>
  </r>
  <r>
    <x v="0"/>
    <x v="421"/>
    <s v="Burritos"/>
    <x v="3368"/>
    <x v="9"/>
    <x v="0"/>
  </r>
  <r>
    <x v="1"/>
    <x v="421"/>
    <s v="Burritos"/>
    <x v="3369"/>
    <x v="9"/>
    <x v="0"/>
  </r>
  <r>
    <x v="0"/>
    <x v="421"/>
    <s v="Drinks"/>
    <x v="3370"/>
    <x v="9"/>
    <x v="0"/>
  </r>
  <r>
    <x v="1"/>
    <x v="421"/>
    <s v="Drinks"/>
    <x v="3371"/>
    <x v="9"/>
    <x v="0"/>
  </r>
  <r>
    <x v="0"/>
    <x v="421"/>
    <s v="Kids menu"/>
    <x v="3372"/>
    <x v="9"/>
    <x v="0"/>
  </r>
  <r>
    <x v="1"/>
    <x v="421"/>
    <s v="Kids menu"/>
    <x v="3373"/>
    <x v="9"/>
    <x v="0"/>
  </r>
  <r>
    <x v="0"/>
    <x v="421"/>
    <s v="Tacos"/>
    <x v="3374"/>
    <x v="9"/>
    <x v="0"/>
  </r>
  <r>
    <x v="1"/>
    <x v="421"/>
    <s v="Tacos"/>
    <x v="3375"/>
    <x v="9"/>
    <x v="0"/>
  </r>
  <r>
    <x v="0"/>
    <x v="422"/>
    <s v="Burritos"/>
    <x v="3376"/>
    <x v="9"/>
    <x v="0"/>
  </r>
  <r>
    <x v="1"/>
    <x v="422"/>
    <s v="Burritos"/>
    <x v="3377"/>
    <x v="9"/>
    <x v="0"/>
  </r>
  <r>
    <x v="0"/>
    <x v="422"/>
    <s v="Drinks"/>
    <x v="3378"/>
    <x v="9"/>
    <x v="0"/>
  </r>
  <r>
    <x v="1"/>
    <x v="422"/>
    <s v="Drinks"/>
    <x v="3379"/>
    <x v="9"/>
    <x v="0"/>
  </r>
  <r>
    <x v="0"/>
    <x v="422"/>
    <s v="Kids menu"/>
    <x v="3380"/>
    <x v="9"/>
    <x v="0"/>
  </r>
  <r>
    <x v="1"/>
    <x v="422"/>
    <s v="Kids menu"/>
    <x v="3381"/>
    <x v="9"/>
    <x v="0"/>
  </r>
  <r>
    <x v="0"/>
    <x v="422"/>
    <s v="Tacos"/>
    <x v="3382"/>
    <x v="9"/>
    <x v="0"/>
  </r>
  <r>
    <x v="1"/>
    <x v="422"/>
    <s v="Tacos"/>
    <x v="3383"/>
    <x v="9"/>
    <x v="0"/>
  </r>
  <r>
    <x v="0"/>
    <x v="423"/>
    <s v="Burritos"/>
    <x v="3384"/>
    <x v="9"/>
    <x v="0"/>
  </r>
  <r>
    <x v="1"/>
    <x v="423"/>
    <s v="Burritos"/>
    <x v="3385"/>
    <x v="9"/>
    <x v="0"/>
  </r>
  <r>
    <x v="0"/>
    <x v="423"/>
    <s v="Drinks"/>
    <x v="3386"/>
    <x v="9"/>
    <x v="0"/>
  </r>
  <r>
    <x v="1"/>
    <x v="423"/>
    <s v="Drinks"/>
    <x v="3387"/>
    <x v="9"/>
    <x v="0"/>
  </r>
  <r>
    <x v="0"/>
    <x v="423"/>
    <s v="Kids menu"/>
    <x v="3388"/>
    <x v="9"/>
    <x v="0"/>
  </r>
  <r>
    <x v="1"/>
    <x v="423"/>
    <s v="Kids menu"/>
    <x v="3389"/>
    <x v="9"/>
    <x v="0"/>
  </r>
  <r>
    <x v="0"/>
    <x v="423"/>
    <s v="Tacos"/>
    <x v="3390"/>
    <x v="9"/>
    <x v="0"/>
  </r>
  <r>
    <x v="1"/>
    <x v="423"/>
    <s v="Tacos"/>
    <x v="3391"/>
    <x v="9"/>
    <x v="0"/>
  </r>
  <r>
    <x v="0"/>
    <x v="424"/>
    <s v="Burritos"/>
    <x v="3392"/>
    <x v="9"/>
    <x v="0"/>
  </r>
  <r>
    <x v="1"/>
    <x v="424"/>
    <s v="Burritos"/>
    <x v="3393"/>
    <x v="9"/>
    <x v="0"/>
  </r>
  <r>
    <x v="0"/>
    <x v="424"/>
    <s v="Drinks"/>
    <x v="3394"/>
    <x v="9"/>
    <x v="0"/>
  </r>
  <r>
    <x v="1"/>
    <x v="424"/>
    <s v="Drinks"/>
    <x v="3395"/>
    <x v="9"/>
    <x v="0"/>
  </r>
  <r>
    <x v="0"/>
    <x v="424"/>
    <s v="Kids menu"/>
    <x v="3396"/>
    <x v="9"/>
    <x v="0"/>
  </r>
  <r>
    <x v="1"/>
    <x v="424"/>
    <s v="Kids menu"/>
    <x v="3397"/>
    <x v="9"/>
    <x v="0"/>
  </r>
  <r>
    <x v="0"/>
    <x v="424"/>
    <s v="Tacos"/>
    <x v="3398"/>
    <x v="9"/>
    <x v="0"/>
  </r>
  <r>
    <x v="1"/>
    <x v="424"/>
    <s v="Tacos"/>
    <x v="3399"/>
    <x v="9"/>
    <x v="0"/>
  </r>
  <r>
    <x v="0"/>
    <x v="425"/>
    <s v="Burritos"/>
    <x v="3400"/>
    <x v="9"/>
    <x v="0"/>
  </r>
  <r>
    <x v="1"/>
    <x v="425"/>
    <s v="Burritos"/>
    <x v="3401"/>
    <x v="9"/>
    <x v="0"/>
  </r>
  <r>
    <x v="0"/>
    <x v="425"/>
    <s v="Drinks"/>
    <x v="3402"/>
    <x v="9"/>
    <x v="0"/>
  </r>
  <r>
    <x v="1"/>
    <x v="425"/>
    <s v="Drinks"/>
    <x v="3403"/>
    <x v="9"/>
    <x v="0"/>
  </r>
  <r>
    <x v="0"/>
    <x v="425"/>
    <s v="Kids menu"/>
    <x v="3404"/>
    <x v="9"/>
    <x v="0"/>
  </r>
  <r>
    <x v="1"/>
    <x v="425"/>
    <s v="Kids menu"/>
    <x v="3405"/>
    <x v="9"/>
    <x v="0"/>
  </r>
  <r>
    <x v="0"/>
    <x v="425"/>
    <s v="Tacos"/>
    <x v="3406"/>
    <x v="9"/>
    <x v="0"/>
  </r>
  <r>
    <x v="1"/>
    <x v="425"/>
    <s v="Tacos"/>
    <x v="3407"/>
    <x v="9"/>
    <x v="0"/>
  </r>
  <r>
    <x v="0"/>
    <x v="426"/>
    <s v="Burritos"/>
    <x v="3408"/>
    <x v="9"/>
    <x v="0"/>
  </r>
  <r>
    <x v="1"/>
    <x v="426"/>
    <s v="Burritos"/>
    <x v="3409"/>
    <x v="9"/>
    <x v="0"/>
  </r>
  <r>
    <x v="0"/>
    <x v="426"/>
    <s v="Drinks"/>
    <x v="3410"/>
    <x v="9"/>
    <x v="0"/>
  </r>
  <r>
    <x v="1"/>
    <x v="426"/>
    <s v="Drinks"/>
    <x v="3411"/>
    <x v="9"/>
    <x v="0"/>
  </r>
  <r>
    <x v="0"/>
    <x v="426"/>
    <s v="Kids menu"/>
    <x v="3412"/>
    <x v="9"/>
    <x v="0"/>
  </r>
  <r>
    <x v="1"/>
    <x v="426"/>
    <s v="Kids menu"/>
    <x v="3413"/>
    <x v="9"/>
    <x v="0"/>
  </r>
  <r>
    <x v="0"/>
    <x v="426"/>
    <s v="Tacos"/>
    <x v="3414"/>
    <x v="9"/>
    <x v="0"/>
  </r>
  <r>
    <x v="1"/>
    <x v="426"/>
    <s v="Tacos"/>
    <x v="3415"/>
    <x v="9"/>
    <x v="0"/>
  </r>
  <r>
    <x v="0"/>
    <x v="427"/>
    <s v="Burritos"/>
    <x v="3416"/>
    <x v="9"/>
    <x v="0"/>
  </r>
  <r>
    <x v="1"/>
    <x v="427"/>
    <s v="Burritos"/>
    <x v="3417"/>
    <x v="9"/>
    <x v="0"/>
  </r>
  <r>
    <x v="0"/>
    <x v="427"/>
    <s v="Drinks"/>
    <x v="3418"/>
    <x v="9"/>
    <x v="0"/>
  </r>
  <r>
    <x v="1"/>
    <x v="427"/>
    <s v="Drinks"/>
    <x v="3419"/>
    <x v="9"/>
    <x v="0"/>
  </r>
  <r>
    <x v="0"/>
    <x v="427"/>
    <s v="Kids menu"/>
    <x v="3420"/>
    <x v="9"/>
    <x v="0"/>
  </r>
  <r>
    <x v="1"/>
    <x v="427"/>
    <s v="Kids menu"/>
    <x v="3421"/>
    <x v="9"/>
    <x v="0"/>
  </r>
  <r>
    <x v="0"/>
    <x v="427"/>
    <s v="Tacos"/>
    <x v="3422"/>
    <x v="9"/>
    <x v="0"/>
  </r>
  <r>
    <x v="1"/>
    <x v="427"/>
    <s v="Tacos"/>
    <x v="3423"/>
    <x v="9"/>
    <x v="0"/>
  </r>
  <r>
    <x v="0"/>
    <x v="428"/>
    <s v="Burritos"/>
    <x v="3424"/>
    <x v="9"/>
    <x v="0"/>
  </r>
  <r>
    <x v="1"/>
    <x v="428"/>
    <s v="Burritos"/>
    <x v="3425"/>
    <x v="9"/>
    <x v="0"/>
  </r>
  <r>
    <x v="0"/>
    <x v="428"/>
    <s v="Drinks"/>
    <x v="3426"/>
    <x v="9"/>
    <x v="0"/>
  </r>
  <r>
    <x v="1"/>
    <x v="428"/>
    <s v="Drinks"/>
    <x v="3427"/>
    <x v="9"/>
    <x v="0"/>
  </r>
  <r>
    <x v="0"/>
    <x v="428"/>
    <s v="Kids menu"/>
    <x v="3428"/>
    <x v="9"/>
    <x v="0"/>
  </r>
  <r>
    <x v="1"/>
    <x v="428"/>
    <s v="Kids menu"/>
    <x v="3429"/>
    <x v="9"/>
    <x v="0"/>
  </r>
  <r>
    <x v="0"/>
    <x v="428"/>
    <s v="Tacos"/>
    <x v="3430"/>
    <x v="9"/>
    <x v="0"/>
  </r>
  <r>
    <x v="1"/>
    <x v="428"/>
    <s v="Tacos"/>
    <x v="3431"/>
    <x v="9"/>
    <x v="0"/>
  </r>
  <r>
    <x v="0"/>
    <x v="429"/>
    <s v="Burritos"/>
    <x v="3432"/>
    <x v="9"/>
    <x v="0"/>
  </r>
  <r>
    <x v="1"/>
    <x v="429"/>
    <s v="Burritos"/>
    <x v="3433"/>
    <x v="9"/>
    <x v="0"/>
  </r>
  <r>
    <x v="0"/>
    <x v="429"/>
    <s v="Drinks"/>
    <x v="3434"/>
    <x v="9"/>
    <x v="0"/>
  </r>
  <r>
    <x v="1"/>
    <x v="429"/>
    <s v="Drinks"/>
    <x v="3435"/>
    <x v="9"/>
    <x v="0"/>
  </r>
  <r>
    <x v="0"/>
    <x v="429"/>
    <s v="Kids menu"/>
    <x v="3436"/>
    <x v="9"/>
    <x v="0"/>
  </r>
  <r>
    <x v="1"/>
    <x v="429"/>
    <s v="Kids menu"/>
    <x v="3437"/>
    <x v="9"/>
    <x v="0"/>
  </r>
  <r>
    <x v="0"/>
    <x v="429"/>
    <s v="Tacos"/>
    <x v="3438"/>
    <x v="9"/>
    <x v="0"/>
  </r>
  <r>
    <x v="1"/>
    <x v="429"/>
    <s v="Tacos"/>
    <x v="3439"/>
    <x v="9"/>
    <x v="0"/>
  </r>
  <r>
    <x v="0"/>
    <x v="430"/>
    <s v="Burritos"/>
    <x v="3440"/>
    <x v="9"/>
    <x v="0"/>
  </r>
  <r>
    <x v="1"/>
    <x v="430"/>
    <s v="Burritos"/>
    <x v="3441"/>
    <x v="9"/>
    <x v="0"/>
  </r>
  <r>
    <x v="0"/>
    <x v="430"/>
    <s v="Drinks"/>
    <x v="3442"/>
    <x v="9"/>
    <x v="0"/>
  </r>
  <r>
    <x v="1"/>
    <x v="430"/>
    <s v="Drinks"/>
    <x v="3443"/>
    <x v="9"/>
    <x v="0"/>
  </r>
  <r>
    <x v="0"/>
    <x v="430"/>
    <s v="Kids menu"/>
    <x v="3444"/>
    <x v="9"/>
    <x v="0"/>
  </r>
  <r>
    <x v="1"/>
    <x v="430"/>
    <s v="Kids menu"/>
    <x v="3445"/>
    <x v="9"/>
    <x v="0"/>
  </r>
  <r>
    <x v="0"/>
    <x v="430"/>
    <s v="Tacos"/>
    <x v="3446"/>
    <x v="9"/>
    <x v="0"/>
  </r>
  <r>
    <x v="1"/>
    <x v="430"/>
    <s v="Tacos"/>
    <x v="3447"/>
    <x v="9"/>
    <x v="0"/>
  </r>
  <r>
    <x v="0"/>
    <x v="431"/>
    <s v="Burritos"/>
    <x v="3448"/>
    <x v="9"/>
    <x v="0"/>
  </r>
  <r>
    <x v="1"/>
    <x v="431"/>
    <s v="Burritos"/>
    <x v="3449"/>
    <x v="9"/>
    <x v="0"/>
  </r>
  <r>
    <x v="0"/>
    <x v="431"/>
    <s v="Drinks"/>
    <x v="3450"/>
    <x v="9"/>
    <x v="0"/>
  </r>
  <r>
    <x v="1"/>
    <x v="431"/>
    <s v="Drinks"/>
    <x v="3451"/>
    <x v="9"/>
    <x v="0"/>
  </r>
  <r>
    <x v="0"/>
    <x v="431"/>
    <s v="Kids menu"/>
    <x v="3452"/>
    <x v="9"/>
    <x v="0"/>
  </r>
  <r>
    <x v="1"/>
    <x v="431"/>
    <s v="Kids menu"/>
    <x v="3453"/>
    <x v="9"/>
    <x v="0"/>
  </r>
  <r>
    <x v="0"/>
    <x v="431"/>
    <s v="Tacos"/>
    <x v="3454"/>
    <x v="9"/>
    <x v="0"/>
  </r>
  <r>
    <x v="1"/>
    <x v="431"/>
    <s v="Tacos"/>
    <x v="3455"/>
    <x v="9"/>
    <x v="0"/>
  </r>
  <r>
    <x v="0"/>
    <x v="432"/>
    <s v="Burritos"/>
    <x v="3456"/>
    <x v="9"/>
    <x v="0"/>
  </r>
  <r>
    <x v="1"/>
    <x v="432"/>
    <s v="Burritos"/>
    <x v="3457"/>
    <x v="9"/>
    <x v="0"/>
  </r>
  <r>
    <x v="0"/>
    <x v="432"/>
    <s v="Drinks"/>
    <x v="3458"/>
    <x v="9"/>
    <x v="0"/>
  </r>
  <r>
    <x v="1"/>
    <x v="432"/>
    <s v="Drinks"/>
    <x v="3459"/>
    <x v="9"/>
    <x v="0"/>
  </r>
  <r>
    <x v="0"/>
    <x v="432"/>
    <s v="Kids menu"/>
    <x v="3460"/>
    <x v="9"/>
    <x v="0"/>
  </r>
  <r>
    <x v="1"/>
    <x v="432"/>
    <s v="Kids menu"/>
    <x v="3461"/>
    <x v="9"/>
    <x v="0"/>
  </r>
  <r>
    <x v="0"/>
    <x v="432"/>
    <s v="Tacos"/>
    <x v="3462"/>
    <x v="9"/>
    <x v="0"/>
  </r>
  <r>
    <x v="1"/>
    <x v="432"/>
    <s v="Tacos"/>
    <x v="3463"/>
    <x v="9"/>
    <x v="0"/>
  </r>
  <r>
    <x v="0"/>
    <x v="433"/>
    <s v="Burritos"/>
    <x v="3464"/>
    <x v="9"/>
    <x v="0"/>
  </r>
  <r>
    <x v="1"/>
    <x v="433"/>
    <s v="Burritos"/>
    <x v="3465"/>
    <x v="9"/>
    <x v="0"/>
  </r>
  <r>
    <x v="0"/>
    <x v="433"/>
    <s v="Drinks"/>
    <x v="3466"/>
    <x v="9"/>
    <x v="0"/>
  </r>
  <r>
    <x v="1"/>
    <x v="433"/>
    <s v="Drinks"/>
    <x v="3467"/>
    <x v="9"/>
    <x v="0"/>
  </r>
  <r>
    <x v="0"/>
    <x v="433"/>
    <s v="Kids menu"/>
    <x v="3468"/>
    <x v="9"/>
    <x v="0"/>
  </r>
  <r>
    <x v="1"/>
    <x v="433"/>
    <s v="Kids menu"/>
    <x v="3469"/>
    <x v="9"/>
    <x v="0"/>
  </r>
  <r>
    <x v="0"/>
    <x v="433"/>
    <s v="Tacos"/>
    <x v="3470"/>
    <x v="9"/>
    <x v="0"/>
  </r>
  <r>
    <x v="1"/>
    <x v="433"/>
    <s v="Tacos"/>
    <x v="3471"/>
    <x v="9"/>
    <x v="0"/>
  </r>
  <r>
    <x v="0"/>
    <x v="434"/>
    <s v="Burritos"/>
    <x v="3472"/>
    <x v="9"/>
    <x v="0"/>
  </r>
  <r>
    <x v="1"/>
    <x v="434"/>
    <s v="Burritos"/>
    <x v="3473"/>
    <x v="9"/>
    <x v="0"/>
  </r>
  <r>
    <x v="0"/>
    <x v="434"/>
    <s v="Drinks"/>
    <x v="3474"/>
    <x v="9"/>
    <x v="0"/>
  </r>
  <r>
    <x v="1"/>
    <x v="434"/>
    <s v="Drinks"/>
    <x v="3475"/>
    <x v="9"/>
    <x v="0"/>
  </r>
  <r>
    <x v="0"/>
    <x v="434"/>
    <s v="Kids menu"/>
    <x v="3476"/>
    <x v="9"/>
    <x v="0"/>
  </r>
  <r>
    <x v="1"/>
    <x v="434"/>
    <s v="Kids menu"/>
    <x v="3477"/>
    <x v="9"/>
    <x v="0"/>
  </r>
  <r>
    <x v="0"/>
    <x v="434"/>
    <s v="Tacos"/>
    <x v="3478"/>
    <x v="9"/>
    <x v="0"/>
  </r>
  <r>
    <x v="1"/>
    <x v="434"/>
    <s v="Tacos"/>
    <x v="3479"/>
    <x v="9"/>
    <x v="0"/>
  </r>
  <r>
    <x v="0"/>
    <x v="435"/>
    <s v="Burritos"/>
    <x v="3480"/>
    <x v="9"/>
    <x v="0"/>
  </r>
  <r>
    <x v="1"/>
    <x v="435"/>
    <s v="Burritos"/>
    <x v="3481"/>
    <x v="9"/>
    <x v="0"/>
  </r>
  <r>
    <x v="0"/>
    <x v="435"/>
    <s v="Drinks"/>
    <x v="3482"/>
    <x v="9"/>
    <x v="0"/>
  </r>
  <r>
    <x v="1"/>
    <x v="435"/>
    <s v="Drinks"/>
    <x v="3483"/>
    <x v="9"/>
    <x v="0"/>
  </r>
  <r>
    <x v="0"/>
    <x v="435"/>
    <s v="Kids menu"/>
    <x v="3484"/>
    <x v="9"/>
    <x v="0"/>
  </r>
  <r>
    <x v="1"/>
    <x v="435"/>
    <s v="Kids menu"/>
    <x v="3485"/>
    <x v="9"/>
    <x v="0"/>
  </r>
  <r>
    <x v="0"/>
    <x v="435"/>
    <s v="Tacos"/>
    <x v="3486"/>
    <x v="9"/>
    <x v="0"/>
  </r>
  <r>
    <x v="1"/>
    <x v="435"/>
    <s v="Tacos"/>
    <x v="3487"/>
    <x v="9"/>
    <x v="0"/>
  </r>
  <r>
    <x v="0"/>
    <x v="436"/>
    <s v="Burritos"/>
    <x v="3488"/>
    <x v="9"/>
    <x v="0"/>
  </r>
  <r>
    <x v="1"/>
    <x v="436"/>
    <s v="Burritos"/>
    <x v="3489"/>
    <x v="9"/>
    <x v="0"/>
  </r>
  <r>
    <x v="0"/>
    <x v="436"/>
    <s v="Drinks"/>
    <x v="3490"/>
    <x v="9"/>
    <x v="0"/>
  </r>
  <r>
    <x v="1"/>
    <x v="436"/>
    <s v="Drinks"/>
    <x v="3491"/>
    <x v="9"/>
    <x v="0"/>
  </r>
  <r>
    <x v="0"/>
    <x v="436"/>
    <s v="Kids menu"/>
    <x v="3492"/>
    <x v="9"/>
    <x v="0"/>
  </r>
  <r>
    <x v="1"/>
    <x v="436"/>
    <s v="Kids menu"/>
    <x v="3493"/>
    <x v="9"/>
    <x v="0"/>
  </r>
  <r>
    <x v="0"/>
    <x v="436"/>
    <s v="Tacos"/>
    <x v="3494"/>
    <x v="9"/>
    <x v="0"/>
  </r>
  <r>
    <x v="1"/>
    <x v="436"/>
    <s v="Tacos"/>
    <x v="3495"/>
    <x v="9"/>
    <x v="0"/>
  </r>
  <r>
    <x v="0"/>
    <x v="437"/>
    <s v="Burritos"/>
    <x v="3496"/>
    <x v="9"/>
    <x v="0"/>
  </r>
  <r>
    <x v="1"/>
    <x v="437"/>
    <s v="Burritos"/>
    <x v="3497"/>
    <x v="9"/>
    <x v="0"/>
  </r>
  <r>
    <x v="0"/>
    <x v="437"/>
    <s v="Drinks"/>
    <x v="3498"/>
    <x v="9"/>
    <x v="0"/>
  </r>
  <r>
    <x v="1"/>
    <x v="437"/>
    <s v="Drinks"/>
    <x v="3499"/>
    <x v="9"/>
    <x v="0"/>
  </r>
  <r>
    <x v="0"/>
    <x v="437"/>
    <s v="Kids menu"/>
    <x v="3500"/>
    <x v="9"/>
    <x v="0"/>
  </r>
  <r>
    <x v="1"/>
    <x v="437"/>
    <s v="Kids menu"/>
    <x v="3501"/>
    <x v="9"/>
    <x v="0"/>
  </r>
  <r>
    <x v="0"/>
    <x v="437"/>
    <s v="Tacos"/>
    <x v="3502"/>
    <x v="9"/>
    <x v="0"/>
  </r>
  <r>
    <x v="1"/>
    <x v="437"/>
    <s v="Tacos"/>
    <x v="3503"/>
    <x v="9"/>
    <x v="0"/>
  </r>
  <r>
    <x v="0"/>
    <x v="438"/>
    <s v="Burritos"/>
    <x v="3504"/>
    <x v="9"/>
    <x v="0"/>
  </r>
  <r>
    <x v="1"/>
    <x v="438"/>
    <s v="Burritos"/>
    <x v="3505"/>
    <x v="9"/>
    <x v="0"/>
  </r>
  <r>
    <x v="0"/>
    <x v="438"/>
    <s v="Drinks"/>
    <x v="3506"/>
    <x v="9"/>
    <x v="0"/>
  </r>
  <r>
    <x v="1"/>
    <x v="438"/>
    <s v="Drinks"/>
    <x v="3507"/>
    <x v="9"/>
    <x v="0"/>
  </r>
  <r>
    <x v="0"/>
    <x v="438"/>
    <s v="Kids menu"/>
    <x v="3508"/>
    <x v="9"/>
    <x v="0"/>
  </r>
  <r>
    <x v="1"/>
    <x v="438"/>
    <s v="Kids menu"/>
    <x v="3509"/>
    <x v="9"/>
    <x v="0"/>
  </r>
  <r>
    <x v="0"/>
    <x v="438"/>
    <s v="Tacos"/>
    <x v="3510"/>
    <x v="9"/>
    <x v="0"/>
  </r>
  <r>
    <x v="1"/>
    <x v="438"/>
    <s v="Tacos"/>
    <x v="3511"/>
    <x v="9"/>
    <x v="0"/>
  </r>
  <r>
    <x v="0"/>
    <x v="439"/>
    <s v="Burritos"/>
    <x v="3512"/>
    <x v="9"/>
    <x v="0"/>
  </r>
  <r>
    <x v="1"/>
    <x v="439"/>
    <s v="Burritos"/>
    <x v="3513"/>
    <x v="9"/>
    <x v="0"/>
  </r>
  <r>
    <x v="0"/>
    <x v="439"/>
    <s v="Drinks"/>
    <x v="3514"/>
    <x v="9"/>
    <x v="0"/>
  </r>
  <r>
    <x v="1"/>
    <x v="439"/>
    <s v="Drinks"/>
    <x v="3515"/>
    <x v="9"/>
    <x v="0"/>
  </r>
  <r>
    <x v="0"/>
    <x v="439"/>
    <s v="Kids menu"/>
    <x v="3516"/>
    <x v="9"/>
    <x v="0"/>
  </r>
  <r>
    <x v="1"/>
    <x v="439"/>
    <s v="Kids menu"/>
    <x v="3517"/>
    <x v="9"/>
    <x v="0"/>
  </r>
  <r>
    <x v="0"/>
    <x v="439"/>
    <s v="Tacos"/>
    <x v="3518"/>
    <x v="9"/>
    <x v="0"/>
  </r>
  <r>
    <x v="1"/>
    <x v="439"/>
    <s v="Tacos"/>
    <x v="3519"/>
    <x v="9"/>
    <x v="0"/>
  </r>
  <r>
    <x v="0"/>
    <x v="440"/>
    <s v="Burritos"/>
    <x v="3520"/>
    <x v="9"/>
    <x v="0"/>
  </r>
  <r>
    <x v="1"/>
    <x v="440"/>
    <s v="Burritos"/>
    <x v="3521"/>
    <x v="9"/>
    <x v="0"/>
  </r>
  <r>
    <x v="0"/>
    <x v="440"/>
    <s v="Drinks"/>
    <x v="3522"/>
    <x v="9"/>
    <x v="0"/>
  </r>
  <r>
    <x v="1"/>
    <x v="440"/>
    <s v="Drinks"/>
    <x v="3523"/>
    <x v="9"/>
    <x v="0"/>
  </r>
  <r>
    <x v="0"/>
    <x v="440"/>
    <s v="Kids menu"/>
    <x v="3524"/>
    <x v="9"/>
    <x v="0"/>
  </r>
  <r>
    <x v="1"/>
    <x v="440"/>
    <s v="Kids menu"/>
    <x v="3525"/>
    <x v="9"/>
    <x v="0"/>
  </r>
  <r>
    <x v="0"/>
    <x v="440"/>
    <s v="Tacos"/>
    <x v="3526"/>
    <x v="9"/>
    <x v="0"/>
  </r>
  <r>
    <x v="1"/>
    <x v="440"/>
    <s v="Tacos"/>
    <x v="3527"/>
    <x v="9"/>
    <x v="0"/>
  </r>
  <r>
    <x v="0"/>
    <x v="441"/>
    <s v="Burritos"/>
    <x v="3528"/>
    <x v="9"/>
    <x v="0"/>
  </r>
  <r>
    <x v="1"/>
    <x v="441"/>
    <s v="Burritos"/>
    <x v="3529"/>
    <x v="9"/>
    <x v="0"/>
  </r>
  <r>
    <x v="0"/>
    <x v="441"/>
    <s v="Drinks"/>
    <x v="3530"/>
    <x v="9"/>
    <x v="0"/>
  </r>
  <r>
    <x v="1"/>
    <x v="441"/>
    <s v="Drinks"/>
    <x v="3531"/>
    <x v="9"/>
    <x v="0"/>
  </r>
  <r>
    <x v="0"/>
    <x v="441"/>
    <s v="Kids menu"/>
    <x v="3532"/>
    <x v="9"/>
    <x v="0"/>
  </r>
  <r>
    <x v="1"/>
    <x v="441"/>
    <s v="Kids menu"/>
    <x v="3533"/>
    <x v="9"/>
    <x v="0"/>
  </r>
  <r>
    <x v="0"/>
    <x v="441"/>
    <s v="Tacos"/>
    <x v="3534"/>
    <x v="9"/>
    <x v="0"/>
  </r>
  <r>
    <x v="1"/>
    <x v="441"/>
    <s v="Tacos"/>
    <x v="3535"/>
    <x v="9"/>
    <x v="0"/>
  </r>
  <r>
    <x v="0"/>
    <x v="442"/>
    <s v="Burritos"/>
    <x v="3536"/>
    <x v="9"/>
    <x v="0"/>
  </r>
  <r>
    <x v="1"/>
    <x v="442"/>
    <s v="Burritos"/>
    <x v="3537"/>
    <x v="9"/>
    <x v="0"/>
  </r>
  <r>
    <x v="0"/>
    <x v="442"/>
    <s v="Drinks"/>
    <x v="3538"/>
    <x v="9"/>
    <x v="0"/>
  </r>
  <r>
    <x v="1"/>
    <x v="442"/>
    <s v="Drinks"/>
    <x v="3539"/>
    <x v="9"/>
    <x v="0"/>
  </r>
  <r>
    <x v="0"/>
    <x v="442"/>
    <s v="Kids menu"/>
    <x v="3540"/>
    <x v="9"/>
    <x v="0"/>
  </r>
  <r>
    <x v="1"/>
    <x v="442"/>
    <s v="Kids menu"/>
    <x v="3541"/>
    <x v="9"/>
    <x v="0"/>
  </r>
  <r>
    <x v="0"/>
    <x v="442"/>
    <s v="Tacos"/>
    <x v="3542"/>
    <x v="9"/>
    <x v="0"/>
  </r>
  <r>
    <x v="1"/>
    <x v="442"/>
    <s v="Tacos"/>
    <x v="3543"/>
    <x v="9"/>
    <x v="0"/>
  </r>
  <r>
    <x v="0"/>
    <x v="443"/>
    <s v="Burritos"/>
    <x v="3544"/>
    <x v="9"/>
    <x v="0"/>
  </r>
  <r>
    <x v="1"/>
    <x v="443"/>
    <s v="Burritos"/>
    <x v="3545"/>
    <x v="9"/>
    <x v="0"/>
  </r>
  <r>
    <x v="0"/>
    <x v="443"/>
    <s v="Drinks"/>
    <x v="3546"/>
    <x v="9"/>
    <x v="0"/>
  </r>
  <r>
    <x v="1"/>
    <x v="443"/>
    <s v="Drinks"/>
    <x v="3547"/>
    <x v="9"/>
    <x v="0"/>
  </r>
  <r>
    <x v="0"/>
    <x v="443"/>
    <s v="Kids menu"/>
    <x v="3548"/>
    <x v="9"/>
    <x v="0"/>
  </r>
  <r>
    <x v="1"/>
    <x v="443"/>
    <s v="Kids menu"/>
    <x v="3549"/>
    <x v="9"/>
    <x v="0"/>
  </r>
  <r>
    <x v="0"/>
    <x v="443"/>
    <s v="Tacos"/>
    <x v="3550"/>
    <x v="9"/>
    <x v="0"/>
  </r>
  <r>
    <x v="1"/>
    <x v="443"/>
    <s v="Tacos"/>
    <x v="3551"/>
    <x v="9"/>
    <x v="0"/>
  </r>
  <r>
    <x v="0"/>
    <x v="444"/>
    <s v="Burritos"/>
    <x v="3552"/>
    <x v="9"/>
    <x v="0"/>
  </r>
  <r>
    <x v="1"/>
    <x v="444"/>
    <s v="Burritos"/>
    <x v="3553"/>
    <x v="9"/>
    <x v="0"/>
  </r>
  <r>
    <x v="0"/>
    <x v="444"/>
    <s v="Drinks"/>
    <x v="3554"/>
    <x v="9"/>
    <x v="0"/>
  </r>
  <r>
    <x v="1"/>
    <x v="444"/>
    <s v="Drinks"/>
    <x v="3555"/>
    <x v="9"/>
    <x v="0"/>
  </r>
  <r>
    <x v="0"/>
    <x v="444"/>
    <s v="Kids menu"/>
    <x v="3556"/>
    <x v="9"/>
    <x v="0"/>
  </r>
  <r>
    <x v="1"/>
    <x v="444"/>
    <s v="Kids menu"/>
    <x v="3557"/>
    <x v="9"/>
    <x v="0"/>
  </r>
  <r>
    <x v="0"/>
    <x v="444"/>
    <s v="Tacos"/>
    <x v="3558"/>
    <x v="9"/>
    <x v="0"/>
  </r>
  <r>
    <x v="1"/>
    <x v="444"/>
    <s v="Tacos"/>
    <x v="3559"/>
    <x v="9"/>
    <x v="0"/>
  </r>
  <r>
    <x v="0"/>
    <x v="445"/>
    <s v="Burritos"/>
    <x v="3560"/>
    <x v="9"/>
    <x v="0"/>
  </r>
  <r>
    <x v="1"/>
    <x v="445"/>
    <s v="Burritos"/>
    <x v="3561"/>
    <x v="9"/>
    <x v="0"/>
  </r>
  <r>
    <x v="0"/>
    <x v="445"/>
    <s v="Drinks"/>
    <x v="3562"/>
    <x v="9"/>
    <x v="0"/>
  </r>
  <r>
    <x v="1"/>
    <x v="445"/>
    <s v="Drinks"/>
    <x v="3563"/>
    <x v="9"/>
    <x v="0"/>
  </r>
  <r>
    <x v="0"/>
    <x v="445"/>
    <s v="Kids menu"/>
    <x v="3564"/>
    <x v="9"/>
    <x v="0"/>
  </r>
  <r>
    <x v="1"/>
    <x v="445"/>
    <s v="Kids menu"/>
    <x v="3565"/>
    <x v="9"/>
    <x v="0"/>
  </r>
  <r>
    <x v="0"/>
    <x v="445"/>
    <s v="Tacos"/>
    <x v="3566"/>
    <x v="9"/>
    <x v="0"/>
  </r>
  <r>
    <x v="1"/>
    <x v="445"/>
    <s v="Tacos"/>
    <x v="3567"/>
    <x v="9"/>
    <x v="0"/>
  </r>
  <r>
    <x v="0"/>
    <x v="446"/>
    <s v="Burritos"/>
    <x v="3568"/>
    <x v="9"/>
    <x v="0"/>
  </r>
  <r>
    <x v="1"/>
    <x v="446"/>
    <s v="Burritos"/>
    <x v="3569"/>
    <x v="9"/>
    <x v="0"/>
  </r>
  <r>
    <x v="0"/>
    <x v="446"/>
    <s v="Drinks"/>
    <x v="3570"/>
    <x v="9"/>
    <x v="0"/>
  </r>
  <r>
    <x v="1"/>
    <x v="446"/>
    <s v="Drinks"/>
    <x v="3571"/>
    <x v="9"/>
    <x v="0"/>
  </r>
  <r>
    <x v="0"/>
    <x v="446"/>
    <s v="Kids menu"/>
    <x v="3572"/>
    <x v="9"/>
    <x v="0"/>
  </r>
  <r>
    <x v="1"/>
    <x v="446"/>
    <s v="Kids menu"/>
    <x v="3573"/>
    <x v="9"/>
    <x v="0"/>
  </r>
  <r>
    <x v="0"/>
    <x v="446"/>
    <s v="Tacos"/>
    <x v="3574"/>
    <x v="9"/>
    <x v="0"/>
  </r>
  <r>
    <x v="1"/>
    <x v="446"/>
    <s v="Tacos"/>
    <x v="3575"/>
    <x v="9"/>
    <x v="0"/>
  </r>
  <r>
    <x v="0"/>
    <x v="447"/>
    <s v="Burritos"/>
    <x v="3576"/>
    <x v="9"/>
    <x v="0"/>
  </r>
  <r>
    <x v="1"/>
    <x v="447"/>
    <s v="Burritos"/>
    <x v="3577"/>
    <x v="9"/>
    <x v="0"/>
  </r>
  <r>
    <x v="0"/>
    <x v="447"/>
    <s v="Drinks"/>
    <x v="3578"/>
    <x v="9"/>
    <x v="0"/>
  </r>
  <r>
    <x v="1"/>
    <x v="447"/>
    <s v="Drinks"/>
    <x v="3579"/>
    <x v="9"/>
    <x v="0"/>
  </r>
  <r>
    <x v="0"/>
    <x v="447"/>
    <s v="Kids menu"/>
    <x v="3580"/>
    <x v="9"/>
    <x v="0"/>
  </r>
  <r>
    <x v="1"/>
    <x v="447"/>
    <s v="Kids menu"/>
    <x v="3581"/>
    <x v="9"/>
    <x v="0"/>
  </r>
  <r>
    <x v="0"/>
    <x v="447"/>
    <s v="Tacos"/>
    <x v="3582"/>
    <x v="9"/>
    <x v="0"/>
  </r>
  <r>
    <x v="1"/>
    <x v="447"/>
    <s v="Tacos"/>
    <x v="3583"/>
    <x v="9"/>
    <x v="0"/>
  </r>
  <r>
    <x v="0"/>
    <x v="448"/>
    <s v="Burritos"/>
    <x v="3584"/>
    <x v="9"/>
    <x v="0"/>
  </r>
  <r>
    <x v="1"/>
    <x v="448"/>
    <s v="Burritos"/>
    <x v="3585"/>
    <x v="9"/>
    <x v="0"/>
  </r>
  <r>
    <x v="0"/>
    <x v="448"/>
    <s v="Drinks"/>
    <x v="3586"/>
    <x v="9"/>
    <x v="0"/>
  </r>
  <r>
    <x v="1"/>
    <x v="448"/>
    <s v="Drinks"/>
    <x v="3587"/>
    <x v="9"/>
    <x v="0"/>
  </r>
  <r>
    <x v="0"/>
    <x v="448"/>
    <s v="Kids menu"/>
    <x v="3588"/>
    <x v="9"/>
    <x v="0"/>
  </r>
  <r>
    <x v="1"/>
    <x v="448"/>
    <s v="Kids menu"/>
    <x v="3589"/>
    <x v="9"/>
    <x v="0"/>
  </r>
  <r>
    <x v="0"/>
    <x v="448"/>
    <s v="Tacos"/>
    <x v="3590"/>
    <x v="9"/>
    <x v="0"/>
  </r>
  <r>
    <x v="1"/>
    <x v="448"/>
    <s v="Tacos"/>
    <x v="3591"/>
    <x v="9"/>
    <x v="0"/>
  </r>
  <r>
    <x v="0"/>
    <x v="449"/>
    <s v="Burritos"/>
    <x v="3592"/>
    <x v="9"/>
    <x v="0"/>
  </r>
  <r>
    <x v="1"/>
    <x v="449"/>
    <s v="Burritos"/>
    <x v="3593"/>
    <x v="9"/>
    <x v="0"/>
  </r>
  <r>
    <x v="0"/>
    <x v="449"/>
    <s v="Drinks"/>
    <x v="3594"/>
    <x v="9"/>
    <x v="0"/>
  </r>
  <r>
    <x v="1"/>
    <x v="449"/>
    <s v="Drinks"/>
    <x v="3595"/>
    <x v="9"/>
    <x v="0"/>
  </r>
  <r>
    <x v="0"/>
    <x v="449"/>
    <s v="Kids menu"/>
    <x v="3596"/>
    <x v="9"/>
    <x v="0"/>
  </r>
  <r>
    <x v="1"/>
    <x v="449"/>
    <s v="Kids menu"/>
    <x v="3597"/>
    <x v="9"/>
    <x v="0"/>
  </r>
  <r>
    <x v="0"/>
    <x v="449"/>
    <s v="Tacos"/>
    <x v="3598"/>
    <x v="9"/>
    <x v="0"/>
  </r>
  <r>
    <x v="1"/>
    <x v="449"/>
    <s v="Tacos"/>
    <x v="3599"/>
    <x v="9"/>
    <x v="0"/>
  </r>
  <r>
    <x v="0"/>
    <x v="450"/>
    <s v="Burritos"/>
    <x v="3600"/>
    <x v="9"/>
    <x v="0"/>
  </r>
  <r>
    <x v="1"/>
    <x v="450"/>
    <s v="Burritos"/>
    <x v="3601"/>
    <x v="9"/>
    <x v="0"/>
  </r>
  <r>
    <x v="0"/>
    <x v="450"/>
    <s v="Drinks"/>
    <x v="3602"/>
    <x v="9"/>
    <x v="0"/>
  </r>
  <r>
    <x v="1"/>
    <x v="450"/>
    <s v="Drinks"/>
    <x v="3603"/>
    <x v="9"/>
    <x v="0"/>
  </r>
  <r>
    <x v="0"/>
    <x v="450"/>
    <s v="Kids menu"/>
    <x v="3604"/>
    <x v="9"/>
    <x v="0"/>
  </r>
  <r>
    <x v="1"/>
    <x v="450"/>
    <s v="Kids menu"/>
    <x v="3605"/>
    <x v="9"/>
    <x v="0"/>
  </r>
  <r>
    <x v="0"/>
    <x v="450"/>
    <s v="Tacos"/>
    <x v="3606"/>
    <x v="9"/>
    <x v="0"/>
  </r>
  <r>
    <x v="1"/>
    <x v="450"/>
    <s v="Tacos"/>
    <x v="3607"/>
    <x v="9"/>
    <x v="0"/>
  </r>
  <r>
    <x v="0"/>
    <x v="451"/>
    <s v="Burritos"/>
    <x v="3608"/>
    <x v="9"/>
    <x v="0"/>
  </r>
  <r>
    <x v="1"/>
    <x v="451"/>
    <s v="Burritos"/>
    <x v="3609"/>
    <x v="9"/>
    <x v="0"/>
  </r>
  <r>
    <x v="0"/>
    <x v="451"/>
    <s v="Drinks"/>
    <x v="3610"/>
    <x v="9"/>
    <x v="0"/>
  </r>
  <r>
    <x v="1"/>
    <x v="451"/>
    <s v="Drinks"/>
    <x v="3611"/>
    <x v="9"/>
    <x v="0"/>
  </r>
  <r>
    <x v="0"/>
    <x v="451"/>
    <s v="Kids menu"/>
    <x v="3612"/>
    <x v="9"/>
    <x v="0"/>
  </r>
  <r>
    <x v="1"/>
    <x v="451"/>
    <s v="Kids menu"/>
    <x v="3613"/>
    <x v="9"/>
    <x v="0"/>
  </r>
  <r>
    <x v="0"/>
    <x v="451"/>
    <s v="Tacos"/>
    <x v="3614"/>
    <x v="9"/>
    <x v="0"/>
  </r>
  <r>
    <x v="1"/>
    <x v="451"/>
    <s v="Tacos"/>
    <x v="3615"/>
    <x v="9"/>
    <x v="0"/>
  </r>
  <r>
    <x v="0"/>
    <x v="452"/>
    <s v="Burritos"/>
    <x v="3616"/>
    <x v="9"/>
    <x v="0"/>
  </r>
  <r>
    <x v="1"/>
    <x v="452"/>
    <s v="Burritos"/>
    <x v="3617"/>
    <x v="9"/>
    <x v="0"/>
  </r>
  <r>
    <x v="0"/>
    <x v="452"/>
    <s v="Drinks"/>
    <x v="3618"/>
    <x v="9"/>
    <x v="0"/>
  </r>
  <r>
    <x v="1"/>
    <x v="452"/>
    <s v="Drinks"/>
    <x v="3619"/>
    <x v="9"/>
    <x v="0"/>
  </r>
  <r>
    <x v="0"/>
    <x v="452"/>
    <s v="Kids menu"/>
    <x v="3620"/>
    <x v="9"/>
    <x v="0"/>
  </r>
  <r>
    <x v="1"/>
    <x v="452"/>
    <s v="Kids menu"/>
    <x v="3621"/>
    <x v="9"/>
    <x v="0"/>
  </r>
  <r>
    <x v="0"/>
    <x v="452"/>
    <s v="Tacos"/>
    <x v="3622"/>
    <x v="9"/>
    <x v="0"/>
  </r>
  <r>
    <x v="1"/>
    <x v="452"/>
    <s v="Tacos"/>
    <x v="3623"/>
    <x v="9"/>
    <x v="0"/>
  </r>
  <r>
    <x v="0"/>
    <x v="453"/>
    <s v="Burritos"/>
    <x v="3624"/>
    <x v="9"/>
    <x v="0"/>
  </r>
  <r>
    <x v="1"/>
    <x v="453"/>
    <s v="Burritos"/>
    <x v="3625"/>
    <x v="9"/>
    <x v="0"/>
  </r>
  <r>
    <x v="0"/>
    <x v="453"/>
    <s v="Drinks"/>
    <x v="3626"/>
    <x v="9"/>
    <x v="0"/>
  </r>
  <r>
    <x v="1"/>
    <x v="453"/>
    <s v="Drinks"/>
    <x v="3627"/>
    <x v="9"/>
    <x v="0"/>
  </r>
  <r>
    <x v="0"/>
    <x v="453"/>
    <s v="Kids menu"/>
    <x v="3628"/>
    <x v="9"/>
    <x v="0"/>
  </r>
  <r>
    <x v="1"/>
    <x v="453"/>
    <s v="Kids menu"/>
    <x v="3629"/>
    <x v="9"/>
    <x v="0"/>
  </r>
  <r>
    <x v="0"/>
    <x v="453"/>
    <s v="Tacos"/>
    <x v="3630"/>
    <x v="9"/>
    <x v="0"/>
  </r>
  <r>
    <x v="1"/>
    <x v="453"/>
    <s v="Tacos"/>
    <x v="3631"/>
    <x v="9"/>
    <x v="0"/>
  </r>
  <r>
    <x v="0"/>
    <x v="454"/>
    <s v="Burritos"/>
    <x v="3632"/>
    <x v="9"/>
    <x v="0"/>
  </r>
  <r>
    <x v="1"/>
    <x v="454"/>
    <s v="Burritos"/>
    <x v="3633"/>
    <x v="9"/>
    <x v="0"/>
  </r>
  <r>
    <x v="0"/>
    <x v="454"/>
    <s v="Drinks"/>
    <x v="3634"/>
    <x v="9"/>
    <x v="0"/>
  </r>
  <r>
    <x v="1"/>
    <x v="454"/>
    <s v="Drinks"/>
    <x v="3635"/>
    <x v="9"/>
    <x v="0"/>
  </r>
  <r>
    <x v="0"/>
    <x v="454"/>
    <s v="Kids menu"/>
    <x v="3636"/>
    <x v="9"/>
    <x v="0"/>
  </r>
  <r>
    <x v="1"/>
    <x v="454"/>
    <s v="Kids menu"/>
    <x v="3637"/>
    <x v="9"/>
    <x v="0"/>
  </r>
  <r>
    <x v="0"/>
    <x v="454"/>
    <s v="Tacos"/>
    <x v="3638"/>
    <x v="9"/>
    <x v="0"/>
  </r>
  <r>
    <x v="1"/>
    <x v="454"/>
    <s v="Tacos"/>
    <x v="3639"/>
    <x v="9"/>
    <x v="0"/>
  </r>
  <r>
    <x v="0"/>
    <x v="455"/>
    <s v="Burritos"/>
    <x v="3640"/>
    <x v="9"/>
    <x v="0"/>
  </r>
  <r>
    <x v="1"/>
    <x v="455"/>
    <s v="Burritos"/>
    <x v="3641"/>
    <x v="9"/>
    <x v="0"/>
  </r>
  <r>
    <x v="0"/>
    <x v="455"/>
    <s v="Drinks"/>
    <x v="3642"/>
    <x v="9"/>
    <x v="0"/>
  </r>
  <r>
    <x v="1"/>
    <x v="455"/>
    <s v="Drinks"/>
    <x v="3643"/>
    <x v="9"/>
    <x v="0"/>
  </r>
  <r>
    <x v="0"/>
    <x v="455"/>
    <s v="Kids menu"/>
    <x v="3644"/>
    <x v="9"/>
    <x v="0"/>
  </r>
  <r>
    <x v="1"/>
    <x v="455"/>
    <s v="Kids menu"/>
    <x v="3645"/>
    <x v="9"/>
    <x v="0"/>
  </r>
  <r>
    <x v="0"/>
    <x v="455"/>
    <s v="Tacos"/>
    <x v="3646"/>
    <x v="9"/>
    <x v="0"/>
  </r>
  <r>
    <x v="1"/>
    <x v="455"/>
    <s v="Tacos"/>
    <x v="3647"/>
    <x v="9"/>
    <x v="0"/>
  </r>
  <r>
    <x v="0"/>
    <x v="456"/>
    <s v="Burritos"/>
    <x v="3648"/>
    <x v="9"/>
    <x v="0"/>
  </r>
  <r>
    <x v="1"/>
    <x v="456"/>
    <s v="Burritos"/>
    <x v="3649"/>
    <x v="9"/>
    <x v="0"/>
  </r>
  <r>
    <x v="0"/>
    <x v="456"/>
    <s v="Drinks"/>
    <x v="3650"/>
    <x v="9"/>
    <x v="0"/>
  </r>
  <r>
    <x v="1"/>
    <x v="456"/>
    <s v="Drinks"/>
    <x v="3651"/>
    <x v="9"/>
    <x v="0"/>
  </r>
  <r>
    <x v="0"/>
    <x v="456"/>
    <s v="Kids menu"/>
    <x v="3652"/>
    <x v="9"/>
    <x v="0"/>
  </r>
  <r>
    <x v="1"/>
    <x v="456"/>
    <s v="Kids menu"/>
    <x v="3653"/>
    <x v="9"/>
    <x v="0"/>
  </r>
  <r>
    <x v="0"/>
    <x v="456"/>
    <s v="Tacos"/>
    <x v="3654"/>
    <x v="9"/>
    <x v="0"/>
  </r>
  <r>
    <x v="1"/>
    <x v="456"/>
    <s v="Tacos"/>
    <x v="3655"/>
    <x v="9"/>
    <x v="0"/>
  </r>
  <r>
    <x v="0"/>
    <x v="457"/>
    <s v="Burritos"/>
    <x v="3656"/>
    <x v="9"/>
    <x v="0"/>
  </r>
  <r>
    <x v="1"/>
    <x v="457"/>
    <s v="Burritos"/>
    <x v="3657"/>
    <x v="9"/>
    <x v="0"/>
  </r>
  <r>
    <x v="0"/>
    <x v="457"/>
    <s v="Drinks"/>
    <x v="3658"/>
    <x v="9"/>
    <x v="0"/>
  </r>
  <r>
    <x v="1"/>
    <x v="457"/>
    <s v="Drinks"/>
    <x v="3659"/>
    <x v="9"/>
    <x v="0"/>
  </r>
  <r>
    <x v="0"/>
    <x v="457"/>
    <s v="Kids menu"/>
    <x v="3660"/>
    <x v="9"/>
    <x v="0"/>
  </r>
  <r>
    <x v="1"/>
    <x v="457"/>
    <s v="Kids menu"/>
    <x v="3661"/>
    <x v="9"/>
    <x v="0"/>
  </r>
  <r>
    <x v="0"/>
    <x v="457"/>
    <s v="Tacos"/>
    <x v="3662"/>
    <x v="9"/>
    <x v="0"/>
  </r>
  <r>
    <x v="1"/>
    <x v="457"/>
    <s v="Tacos"/>
    <x v="3663"/>
    <x v="9"/>
    <x v="0"/>
  </r>
  <r>
    <x v="0"/>
    <x v="458"/>
    <s v="Burritos"/>
    <x v="3664"/>
    <x v="9"/>
    <x v="0"/>
  </r>
  <r>
    <x v="1"/>
    <x v="458"/>
    <s v="Burritos"/>
    <x v="3665"/>
    <x v="9"/>
    <x v="0"/>
  </r>
  <r>
    <x v="0"/>
    <x v="458"/>
    <s v="Drinks"/>
    <x v="3666"/>
    <x v="9"/>
    <x v="0"/>
  </r>
  <r>
    <x v="1"/>
    <x v="458"/>
    <s v="Drinks"/>
    <x v="3667"/>
    <x v="9"/>
    <x v="0"/>
  </r>
  <r>
    <x v="0"/>
    <x v="458"/>
    <s v="Kids menu"/>
    <x v="3668"/>
    <x v="9"/>
    <x v="0"/>
  </r>
  <r>
    <x v="1"/>
    <x v="458"/>
    <s v="Kids menu"/>
    <x v="3669"/>
    <x v="9"/>
    <x v="0"/>
  </r>
  <r>
    <x v="0"/>
    <x v="458"/>
    <s v="Tacos"/>
    <x v="3670"/>
    <x v="9"/>
    <x v="0"/>
  </r>
  <r>
    <x v="1"/>
    <x v="458"/>
    <s v="Tacos"/>
    <x v="3671"/>
    <x v="9"/>
    <x v="0"/>
  </r>
  <r>
    <x v="0"/>
    <x v="459"/>
    <s v="Burritos"/>
    <x v="3672"/>
    <x v="9"/>
    <x v="0"/>
  </r>
  <r>
    <x v="1"/>
    <x v="459"/>
    <s v="Burritos"/>
    <x v="3673"/>
    <x v="9"/>
    <x v="0"/>
  </r>
  <r>
    <x v="0"/>
    <x v="459"/>
    <s v="Drinks"/>
    <x v="3674"/>
    <x v="9"/>
    <x v="0"/>
  </r>
  <r>
    <x v="1"/>
    <x v="459"/>
    <s v="Drinks"/>
    <x v="3675"/>
    <x v="9"/>
    <x v="0"/>
  </r>
  <r>
    <x v="0"/>
    <x v="459"/>
    <s v="Kids menu"/>
    <x v="3676"/>
    <x v="9"/>
    <x v="0"/>
  </r>
  <r>
    <x v="1"/>
    <x v="459"/>
    <s v="Kids menu"/>
    <x v="3677"/>
    <x v="9"/>
    <x v="0"/>
  </r>
  <r>
    <x v="0"/>
    <x v="459"/>
    <s v="Tacos"/>
    <x v="3678"/>
    <x v="9"/>
    <x v="0"/>
  </r>
  <r>
    <x v="1"/>
    <x v="459"/>
    <s v="Tacos"/>
    <x v="3679"/>
    <x v="9"/>
    <x v="0"/>
  </r>
  <r>
    <x v="0"/>
    <x v="460"/>
    <s v="Burritos"/>
    <x v="3680"/>
    <x v="9"/>
    <x v="0"/>
  </r>
  <r>
    <x v="1"/>
    <x v="460"/>
    <s v="Burritos"/>
    <x v="3681"/>
    <x v="9"/>
    <x v="0"/>
  </r>
  <r>
    <x v="0"/>
    <x v="460"/>
    <s v="Drinks"/>
    <x v="3682"/>
    <x v="9"/>
    <x v="0"/>
  </r>
  <r>
    <x v="1"/>
    <x v="460"/>
    <s v="Drinks"/>
    <x v="3683"/>
    <x v="9"/>
    <x v="0"/>
  </r>
  <r>
    <x v="0"/>
    <x v="460"/>
    <s v="Kids menu"/>
    <x v="3684"/>
    <x v="9"/>
    <x v="0"/>
  </r>
  <r>
    <x v="1"/>
    <x v="460"/>
    <s v="Kids menu"/>
    <x v="3685"/>
    <x v="9"/>
    <x v="0"/>
  </r>
  <r>
    <x v="0"/>
    <x v="460"/>
    <s v="Tacos"/>
    <x v="3686"/>
    <x v="9"/>
    <x v="0"/>
  </r>
  <r>
    <x v="1"/>
    <x v="460"/>
    <s v="Tacos"/>
    <x v="3687"/>
    <x v="9"/>
    <x v="0"/>
  </r>
  <r>
    <x v="0"/>
    <x v="461"/>
    <s v="Burritos"/>
    <x v="3688"/>
    <x v="9"/>
    <x v="0"/>
  </r>
  <r>
    <x v="1"/>
    <x v="461"/>
    <s v="Burritos"/>
    <x v="3689"/>
    <x v="9"/>
    <x v="0"/>
  </r>
  <r>
    <x v="0"/>
    <x v="461"/>
    <s v="Drinks"/>
    <x v="3690"/>
    <x v="9"/>
    <x v="0"/>
  </r>
  <r>
    <x v="1"/>
    <x v="461"/>
    <s v="Drinks"/>
    <x v="3691"/>
    <x v="9"/>
    <x v="0"/>
  </r>
  <r>
    <x v="0"/>
    <x v="461"/>
    <s v="Kids menu"/>
    <x v="3692"/>
    <x v="9"/>
    <x v="0"/>
  </r>
  <r>
    <x v="1"/>
    <x v="461"/>
    <s v="Kids menu"/>
    <x v="3693"/>
    <x v="9"/>
    <x v="0"/>
  </r>
  <r>
    <x v="0"/>
    <x v="461"/>
    <s v="Tacos"/>
    <x v="3694"/>
    <x v="9"/>
    <x v="0"/>
  </r>
  <r>
    <x v="1"/>
    <x v="461"/>
    <s v="Tacos"/>
    <x v="3695"/>
    <x v="9"/>
    <x v="0"/>
  </r>
  <r>
    <x v="0"/>
    <x v="462"/>
    <s v="Burritos"/>
    <x v="3696"/>
    <x v="9"/>
    <x v="0"/>
  </r>
  <r>
    <x v="1"/>
    <x v="462"/>
    <s v="Burritos"/>
    <x v="3697"/>
    <x v="9"/>
    <x v="0"/>
  </r>
  <r>
    <x v="0"/>
    <x v="462"/>
    <s v="Drinks"/>
    <x v="3698"/>
    <x v="9"/>
    <x v="0"/>
  </r>
  <r>
    <x v="1"/>
    <x v="462"/>
    <s v="Drinks"/>
    <x v="3699"/>
    <x v="9"/>
    <x v="0"/>
  </r>
  <r>
    <x v="0"/>
    <x v="462"/>
    <s v="Kids menu"/>
    <x v="3700"/>
    <x v="9"/>
    <x v="0"/>
  </r>
  <r>
    <x v="1"/>
    <x v="462"/>
    <s v="Kids menu"/>
    <x v="3701"/>
    <x v="9"/>
    <x v="0"/>
  </r>
  <r>
    <x v="0"/>
    <x v="462"/>
    <s v="Tacos"/>
    <x v="3702"/>
    <x v="9"/>
    <x v="0"/>
  </r>
  <r>
    <x v="1"/>
    <x v="462"/>
    <s v="Tacos"/>
    <x v="3703"/>
    <x v="9"/>
    <x v="0"/>
  </r>
  <r>
    <x v="0"/>
    <x v="463"/>
    <s v="Burritos"/>
    <x v="3704"/>
    <x v="9"/>
    <x v="0"/>
  </r>
  <r>
    <x v="1"/>
    <x v="463"/>
    <s v="Burritos"/>
    <x v="3705"/>
    <x v="9"/>
    <x v="0"/>
  </r>
  <r>
    <x v="0"/>
    <x v="463"/>
    <s v="Drinks"/>
    <x v="3706"/>
    <x v="9"/>
    <x v="0"/>
  </r>
  <r>
    <x v="1"/>
    <x v="463"/>
    <s v="Drinks"/>
    <x v="3707"/>
    <x v="9"/>
    <x v="0"/>
  </r>
  <r>
    <x v="0"/>
    <x v="463"/>
    <s v="Kids menu"/>
    <x v="3708"/>
    <x v="9"/>
    <x v="0"/>
  </r>
  <r>
    <x v="1"/>
    <x v="463"/>
    <s v="Kids menu"/>
    <x v="3709"/>
    <x v="9"/>
    <x v="0"/>
  </r>
  <r>
    <x v="0"/>
    <x v="463"/>
    <s v="Tacos"/>
    <x v="3710"/>
    <x v="9"/>
    <x v="0"/>
  </r>
  <r>
    <x v="1"/>
    <x v="463"/>
    <s v="Tacos"/>
    <x v="3711"/>
    <x v="9"/>
    <x v="0"/>
  </r>
  <r>
    <x v="0"/>
    <x v="464"/>
    <s v="Burritos"/>
    <x v="3712"/>
    <x v="9"/>
    <x v="0"/>
  </r>
  <r>
    <x v="1"/>
    <x v="464"/>
    <s v="Burritos"/>
    <x v="3713"/>
    <x v="9"/>
    <x v="0"/>
  </r>
  <r>
    <x v="0"/>
    <x v="464"/>
    <s v="Drinks"/>
    <x v="3714"/>
    <x v="9"/>
    <x v="0"/>
  </r>
  <r>
    <x v="1"/>
    <x v="464"/>
    <s v="Drinks"/>
    <x v="3715"/>
    <x v="9"/>
    <x v="0"/>
  </r>
  <r>
    <x v="0"/>
    <x v="464"/>
    <s v="Kids menu"/>
    <x v="3716"/>
    <x v="9"/>
    <x v="0"/>
  </r>
  <r>
    <x v="1"/>
    <x v="464"/>
    <s v="Kids menu"/>
    <x v="3717"/>
    <x v="9"/>
    <x v="0"/>
  </r>
  <r>
    <x v="0"/>
    <x v="464"/>
    <s v="Tacos"/>
    <x v="3718"/>
    <x v="9"/>
    <x v="0"/>
  </r>
  <r>
    <x v="1"/>
    <x v="464"/>
    <s v="Tacos"/>
    <x v="3719"/>
    <x v="9"/>
    <x v="0"/>
  </r>
  <r>
    <x v="0"/>
    <x v="465"/>
    <s v="Burritos"/>
    <x v="3720"/>
    <x v="9"/>
    <x v="0"/>
  </r>
  <r>
    <x v="1"/>
    <x v="465"/>
    <s v="Burritos"/>
    <x v="3721"/>
    <x v="9"/>
    <x v="0"/>
  </r>
  <r>
    <x v="0"/>
    <x v="465"/>
    <s v="Drinks"/>
    <x v="3722"/>
    <x v="9"/>
    <x v="0"/>
  </r>
  <r>
    <x v="1"/>
    <x v="465"/>
    <s v="Drinks"/>
    <x v="3723"/>
    <x v="9"/>
    <x v="0"/>
  </r>
  <r>
    <x v="0"/>
    <x v="465"/>
    <s v="Kids menu"/>
    <x v="3724"/>
    <x v="9"/>
    <x v="0"/>
  </r>
  <r>
    <x v="1"/>
    <x v="465"/>
    <s v="Kids menu"/>
    <x v="3725"/>
    <x v="9"/>
    <x v="0"/>
  </r>
  <r>
    <x v="0"/>
    <x v="465"/>
    <s v="Tacos"/>
    <x v="3726"/>
    <x v="9"/>
    <x v="0"/>
  </r>
  <r>
    <x v="1"/>
    <x v="465"/>
    <s v="Tacos"/>
    <x v="3727"/>
    <x v="9"/>
    <x v="0"/>
  </r>
  <r>
    <x v="0"/>
    <x v="466"/>
    <s v="Burritos"/>
    <x v="3728"/>
    <x v="9"/>
    <x v="0"/>
  </r>
  <r>
    <x v="1"/>
    <x v="466"/>
    <s v="Burritos"/>
    <x v="3729"/>
    <x v="9"/>
    <x v="0"/>
  </r>
  <r>
    <x v="0"/>
    <x v="466"/>
    <s v="Drinks"/>
    <x v="3730"/>
    <x v="9"/>
    <x v="0"/>
  </r>
  <r>
    <x v="1"/>
    <x v="466"/>
    <s v="Drinks"/>
    <x v="3731"/>
    <x v="9"/>
    <x v="0"/>
  </r>
  <r>
    <x v="0"/>
    <x v="466"/>
    <s v="Kids menu"/>
    <x v="3732"/>
    <x v="9"/>
    <x v="0"/>
  </r>
  <r>
    <x v="1"/>
    <x v="466"/>
    <s v="Kids menu"/>
    <x v="3733"/>
    <x v="9"/>
    <x v="0"/>
  </r>
  <r>
    <x v="0"/>
    <x v="466"/>
    <s v="Tacos"/>
    <x v="3734"/>
    <x v="9"/>
    <x v="0"/>
  </r>
  <r>
    <x v="1"/>
    <x v="466"/>
    <s v="Tacos"/>
    <x v="3735"/>
    <x v="9"/>
    <x v="0"/>
  </r>
  <r>
    <x v="0"/>
    <x v="467"/>
    <s v="Burritos"/>
    <x v="3736"/>
    <x v="9"/>
    <x v="0"/>
  </r>
  <r>
    <x v="1"/>
    <x v="467"/>
    <s v="Burritos"/>
    <x v="3737"/>
    <x v="9"/>
    <x v="0"/>
  </r>
  <r>
    <x v="0"/>
    <x v="467"/>
    <s v="Drinks"/>
    <x v="3738"/>
    <x v="9"/>
    <x v="0"/>
  </r>
  <r>
    <x v="1"/>
    <x v="467"/>
    <s v="Drinks"/>
    <x v="3739"/>
    <x v="9"/>
    <x v="0"/>
  </r>
  <r>
    <x v="0"/>
    <x v="467"/>
    <s v="Kids menu"/>
    <x v="3740"/>
    <x v="9"/>
    <x v="0"/>
  </r>
  <r>
    <x v="1"/>
    <x v="467"/>
    <s v="Kids menu"/>
    <x v="3741"/>
    <x v="9"/>
    <x v="0"/>
  </r>
  <r>
    <x v="0"/>
    <x v="467"/>
    <s v="Tacos"/>
    <x v="3742"/>
    <x v="9"/>
    <x v="0"/>
  </r>
  <r>
    <x v="1"/>
    <x v="467"/>
    <s v="Tacos"/>
    <x v="3743"/>
    <x v="9"/>
    <x v="0"/>
  </r>
  <r>
    <x v="0"/>
    <x v="468"/>
    <s v="Burritos"/>
    <x v="3744"/>
    <x v="9"/>
    <x v="0"/>
  </r>
  <r>
    <x v="1"/>
    <x v="468"/>
    <s v="Burritos"/>
    <x v="3745"/>
    <x v="9"/>
    <x v="0"/>
  </r>
  <r>
    <x v="0"/>
    <x v="468"/>
    <s v="Drinks"/>
    <x v="3746"/>
    <x v="9"/>
    <x v="0"/>
  </r>
  <r>
    <x v="1"/>
    <x v="468"/>
    <s v="Drinks"/>
    <x v="3747"/>
    <x v="9"/>
    <x v="0"/>
  </r>
  <r>
    <x v="0"/>
    <x v="468"/>
    <s v="Kids menu"/>
    <x v="3748"/>
    <x v="9"/>
    <x v="0"/>
  </r>
  <r>
    <x v="1"/>
    <x v="468"/>
    <s v="Kids menu"/>
    <x v="3749"/>
    <x v="9"/>
    <x v="0"/>
  </r>
  <r>
    <x v="0"/>
    <x v="468"/>
    <s v="Tacos"/>
    <x v="3750"/>
    <x v="9"/>
    <x v="0"/>
  </r>
  <r>
    <x v="1"/>
    <x v="468"/>
    <s v="Tacos"/>
    <x v="3751"/>
    <x v="9"/>
    <x v="0"/>
  </r>
  <r>
    <x v="0"/>
    <x v="469"/>
    <s v="Burritos"/>
    <x v="3752"/>
    <x v="9"/>
    <x v="0"/>
  </r>
  <r>
    <x v="1"/>
    <x v="469"/>
    <s v="Burritos"/>
    <x v="3753"/>
    <x v="9"/>
    <x v="0"/>
  </r>
  <r>
    <x v="0"/>
    <x v="469"/>
    <s v="Drinks"/>
    <x v="3754"/>
    <x v="9"/>
    <x v="0"/>
  </r>
  <r>
    <x v="1"/>
    <x v="469"/>
    <s v="Drinks"/>
    <x v="3755"/>
    <x v="9"/>
    <x v="0"/>
  </r>
  <r>
    <x v="0"/>
    <x v="469"/>
    <s v="Kids menu"/>
    <x v="3756"/>
    <x v="9"/>
    <x v="0"/>
  </r>
  <r>
    <x v="1"/>
    <x v="469"/>
    <s v="Kids menu"/>
    <x v="3757"/>
    <x v="9"/>
    <x v="0"/>
  </r>
  <r>
    <x v="0"/>
    <x v="469"/>
    <s v="Tacos"/>
    <x v="3758"/>
    <x v="9"/>
    <x v="0"/>
  </r>
  <r>
    <x v="1"/>
    <x v="469"/>
    <s v="Tacos"/>
    <x v="3759"/>
    <x v="9"/>
    <x v="0"/>
  </r>
  <r>
    <x v="0"/>
    <x v="470"/>
    <s v="Burritos"/>
    <x v="3760"/>
    <x v="9"/>
    <x v="0"/>
  </r>
  <r>
    <x v="1"/>
    <x v="470"/>
    <s v="Burritos"/>
    <x v="3761"/>
    <x v="9"/>
    <x v="0"/>
  </r>
  <r>
    <x v="0"/>
    <x v="470"/>
    <s v="Drinks"/>
    <x v="3762"/>
    <x v="9"/>
    <x v="0"/>
  </r>
  <r>
    <x v="1"/>
    <x v="470"/>
    <s v="Drinks"/>
    <x v="3763"/>
    <x v="9"/>
    <x v="0"/>
  </r>
  <r>
    <x v="0"/>
    <x v="470"/>
    <s v="Kids menu"/>
    <x v="3764"/>
    <x v="9"/>
    <x v="0"/>
  </r>
  <r>
    <x v="1"/>
    <x v="470"/>
    <s v="Kids menu"/>
    <x v="3765"/>
    <x v="9"/>
    <x v="0"/>
  </r>
  <r>
    <x v="0"/>
    <x v="470"/>
    <s v="Tacos"/>
    <x v="3766"/>
    <x v="9"/>
    <x v="0"/>
  </r>
  <r>
    <x v="1"/>
    <x v="470"/>
    <s v="Tacos"/>
    <x v="3767"/>
    <x v="9"/>
    <x v="0"/>
  </r>
  <r>
    <x v="0"/>
    <x v="471"/>
    <s v="Burritos"/>
    <x v="3768"/>
    <x v="9"/>
    <x v="0"/>
  </r>
  <r>
    <x v="1"/>
    <x v="471"/>
    <s v="Burritos"/>
    <x v="3769"/>
    <x v="9"/>
    <x v="0"/>
  </r>
  <r>
    <x v="0"/>
    <x v="471"/>
    <s v="Drinks"/>
    <x v="3770"/>
    <x v="9"/>
    <x v="0"/>
  </r>
  <r>
    <x v="1"/>
    <x v="471"/>
    <s v="Drinks"/>
    <x v="3771"/>
    <x v="9"/>
    <x v="0"/>
  </r>
  <r>
    <x v="0"/>
    <x v="471"/>
    <s v="Kids menu"/>
    <x v="3772"/>
    <x v="9"/>
    <x v="0"/>
  </r>
  <r>
    <x v="1"/>
    <x v="471"/>
    <s v="Kids menu"/>
    <x v="3773"/>
    <x v="9"/>
    <x v="0"/>
  </r>
  <r>
    <x v="0"/>
    <x v="471"/>
    <s v="Tacos"/>
    <x v="3774"/>
    <x v="9"/>
    <x v="0"/>
  </r>
  <r>
    <x v="1"/>
    <x v="471"/>
    <s v="Tacos"/>
    <x v="3775"/>
    <x v="9"/>
    <x v="0"/>
  </r>
  <r>
    <x v="0"/>
    <x v="472"/>
    <s v="Burritos"/>
    <x v="3776"/>
    <x v="9"/>
    <x v="0"/>
  </r>
  <r>
    <x v="1"/>
    <x v="472"/>
    <s v="Burritos"/>
    <x v="3777"/>
    <x v="9"/>
    <x v="0"/>
  </r>
  <r>
    <x v="0"/>
    <x v="472"/>
    <s v="Drinks"/>
    <x v="3778"/>
    <x v="9"/>
    <x v="0"/>
  </r>
  <r>
    <x v="1"/>
    <x v="472"/>
    <s v="Drinks"/>
    <x v="3779"/>
    <x v="9"/>
    <x v="0"/>
  </r>
  <r>
    <x v="0"/>
    <x v="472"/>
    <s v="Kids menu"/>
    <x v="3780"/>
    <x v="9"/>
    <x v="0"/>
  </r>
  <r>
    <x v="1"/>
    <x v="472"/>
    <s v="Kids menu"/>
    <x v="3781"/>
    <x v="9"/>
    <x v="0"/>
  </r>
  <r>
    <x v="0"/>
    <x v="472"/>
    <s v="Tacos"/>
    <x v="3782"/>
    <x v="9"/>
    <x v="0"/>
  </r>
  <r>
    <x v="1"/>
    <x v="472"/>
    <s v="Tacos"/>
    <x v="3783"/>
    <x v="9"/>
    <x v="0"/>
  </r>
  <r>
    <x v="0"/>
    <x v="473"/>
    <s v="Burritos"/>
    <x v="3784"/>
    <x v="9"/>
    <x v="0"/>
  </r>
  <r>
    <x v="1"/>
    <x v="473"/>
    <s v="Burritos"/>
    <x v="3785"/>
    <x v="9"/>
    <x v="0"/>
  </r>
  <r>
    <x v="0"/>
    <x v="473"/>
    <s v="Drinks"/>
    <x v="3786"/>
    <x v="9"/>
    <x v="0"/>
  </r>
  <r>
    <x v="1"/>
    <x v="473"/>
    <s v="Drinks"/>
    <x v="3787"/>
    <x v="9"/>
    <x v="0"/>
  </r>
  <r>
    <x v="0"/>
    <x v="473"/>
    <s v="Kids menu"/>
    <x v="3788"/>
    <x v="9"/>
    <x v="0"/>
  </r>
  <r>
    <x v="1"/>
    <x v="473"/>
    <s v="Kids menu"/>
    <x v="3789"/>
    <x v="9"/>
    <x v="0"/>
  </r>
  <r>
    <x v="0"/>
    <x v="473"/>
    <s v="Tacos"/>
    <x v="3790"/>
    <x v="9"/>
    <x v="0"/>
  </r>
  <r>
    <x v="1"/>
    <x v="473"/>
    <s v="Tacos"/>
    <x v="3791"/>
    <x v="9"/>
    <x v="0"/>
  </r>
  <r>
    <x v="0"/>
    <x v="474"/>
    <s v="Burritos"/>
    <x v="3792"/>
    <x v="9"/>
    <x v="0"/>
  </r>
  <r>
    <x v="1"/>
    <x v="474"/>
    <s v="Burritos"/>
    <x v="3793"/>
    <x v="9"/>
    <x v="0"/>
  </r>
  <r>
    <x v="0"/>
    <x v="474"/>
    <s v="Drinks"/>
    <x v="3794"/>
    <x v="9"/>
    <x v="0"/>
  </r>
  <r>
    <x v="1"/>
    <x v="474"/>
    <s v="Drinks"/>
    <x v="3795"/>
    <x v="9"/>
    <x v="0"/>
  </r>
  <r>
    <x v="0"/>
    <x v="474"/>
    <s v="Kids menu"/>
    <x v="3796"/>
    <x v="9"/>
    <x v="0"/>
  </r>
  <r>
    <x v="1"/>
    <x v="474"/>
    <s v="Kids menu"/>
    <x v="3797"/>
    <x v="9"/>
    <x v="0"/>
  </r>
  <r>
    <x v="0"/>
    <x v="474"/>
    <s v="Tacos"/>
    <x v="3798"/>
    <x v="9"/>
    <x v="0"/>
  </r>
  <r>
    <x v="1"/>
    <x v="474"/>
    <s v="Tacos"/>
    <x v="3799"/>
    <x v="9"/>
    <x v="0"/>
  </r>
  <r>
    <x v="0"/>
    <x v="475"/>
    <s v="Burritos"/>
    <x v="3800"/>
    <x v="9"/>
    <x v="0"/>
  </r>
  <r>
    <x v="1"/>
    <x v="475"/>
    <s v="Burritos"/>
    <x v="3801"/>
    <x v="9"/>
    <x v="0"/>
  </r>
  <r>
    <x v="0"/>
    <x v="475"/>
    <s v="Drinks"/>
    <x v="3802"/>
    <x v="9"/>
    <x v="0"/>
  </r>
  <r>
    <x v="1"/>
    <x v="475"/>
    <s v="Drinks"/>
    <x v="3803"/>
    <x v="9"/>
    <x v="0"/>
  </r>
  <r>
    <x v="0"/>
    <x v="475"/>
    <s v="Kids menu"/>
    <x v="3804"/>
    <x v="9"/>
    <x v="0"/>
  </r>
  <r>
    <x v="1"/>
    <x v="475"/>
    <s v="Kids menu"/>
    <x v="3805"/>
    <x v="9"/>
    <x v="0"/>
  </r>
  <r>
    <x v="0"/>
    <x v="475"/>
    <s v="Tacos"/>
    <x v="3806"/>
    <x v="9"/>
    <x v="0"/>
  </r>
  <r>
    <x v="1"/>
    <x v="475"/>
    <s v="Tacos"/>
    <x v="3807"/>
    <x v="9"/>
    <x v="0"/>
  </r>
  <r>
    <x v="0"/>
    <x v="476"/>
    <s v="Burritos"/>
    <x v="3808"/>
    <x v="9"/>
    <x v="0"/>
  </r>
  <r>
    <x v="1"/>
    <x v="476"/>
    <s v="Burritos"/>
    <x v="3809"/>
    <x v="9"/>
    <x v="0"/>
  </r>
  <r>
    <x v="0"/>
    <x v="476"/>
    <s v="Drinks"/>
    <x v="3810"/>
    <x v="9"/>
    <x v="0"/>
  </r>
  <r>
    <x v="1"/>
    <x v="476"/>
    <s v="Drinks"/>
    <x v="3811"/>
    <x v="9"/>
    <x v="0"/>
  </r>
  <r>
    <x v="0"/>
    <x v="476"/>
    <s v="Kids menu"/>
    <x v="3812"/>
    <x v="9"/>
    <x v="0"/>
  </r>
  <r>
    <x v="1"/>
    <x v="476"/>
    <s v="Kids menu"/>
    <x v="3813"/>
    <x v="9"/>
    <x v="0"/>
  </r>
  <r>
    <x v="0"/>
    <x v="476"/>
    <s v="Tacos"/>
    <x v="3814"/>
    <x v="9"/>
    <x v="0"/>
  </r>
  <r>
    <x v="1"/>
    <x v="476"/>
    <s v="Tacos"/>
    <x v="3815"/>
    <x v="9"/>
    <x v="0"/>
  </r>
  <r>
    <x v="0"/>
    <x v="477"/>
    <s v="Burritos"/>
    <x v="3816"/>
    <x v="9"/>
    <x v="0"/>
  </r>
  <r>
    <x v="1"/>
    <x v="477"/>
    <s v="Burritos"/>
    <x v="3817"/>
    <x v="9"/>
    <x v="0"/>
  </r>
  <r>
    <x v="0"/>
    <x v="477"/>
    <s v="Drinks"/>
    <x v="3818"/>
    <x v="9"/>
    <x v="0"/>
  </r>
  <r>
    <x v="1"/>
    <x v="477"/>
    <s v="Drinks"/>
    <x v="3819"/>
    <x v="9"/>
    <x v="0"/>
  </r>
  <r>
    <x v="0"/>
    <x v="477"/>
    <s v="Kids menu"/>
    <x v="3820"/>
    <x v="9"/>
    <x v="0"/>
  </r>
  <r>
    <x v="1"/>
    <x v="477"/>
    <s v="Kids menu"/>
    <x v="3821"/>
    <x v="9"/>
    <x v="0"/>
  </r>
  <r>
    <x v="0"/>
    <x v="477"/>
    <s v="Tacos"/>
    <x v="3822"/>
    <x v="9"/>
    <x v="0"/>
  </r>
  <r>
    <x v="1"/>
    <x v="477"/>
    <s v="Tacos"/>
    <x v="3823"/>
    <x v="9"/>
    <x v="0"/>
  </r>
  <r>
    <x v="0"/>
    <x v="478"/>
    <s v="Burritos"/>
    <x v="3824"/>
    <x v="9"/>
    <x v="0"/>
  </r>
  <r>
    <x v="1"/>
    <x v="478"/>
    <s v="Burritos"/>
    <x v="3825"/>
    <x v="9"/>
    <x v="0"/>
  </r>
  <r>
    <x v="0"/>
    <x v="478"/>
    <s v="Drinks"/>
    <x v="3826"/>
    <x v="9"/>
    <x v="0"/>
  </r>
  <r>
    <x v="1"/>
    <x v="478"/>
    <s v="Drinks"/>
    <x v="3827"/>
    <x v="9"/>
    <x v="0"/>
  </r>
  <r>
    <x v="0"/>
    <x v="478"/>
    <s v="Kids menu"/>
    <x v="3828"/>
    <x v="9"/>
    <x v="0"/>
  </r>
  <r>
    <x v="1"/>
    <x v="478"/>
    <s v="Kids menu"/>
    <x v="3829"/>
    <x v="9"/>
    <x v="0"/>
  </r>
  <r>
    <x v="0"/>
    <x v="478"/>
    <s v="Tacos"/>
    <x v="3830"/>
    <x v="9"/>
    <x v="0"/>
  </r>
  <r>
    <x v="1"/>
    <x v="478"/>
    <s v="Tacos"/>
    <x v="3831"/>
    <x v="9"/>
    <x v="0"/>
  </r>
  <r>
    <x v="0"/>
    <x v="479"/>
    <s v="Burritos"/>
    <x v="3832"/>
    <x v="9"/>
    <x v="0"/>
  </r>
  <r>
    <x v="1"/>
    <x v="479"/>
    <s v="Burritos"/>
    <x v="3833"/>
    <x v="9"/>
    <x v="0"/>
  </r>
  <r>
    <x v="0"/>
    <x v="479"/>
    <s v="Drinks"/>
    <x v="3834"/>
    <x v="9"/>
    <x v="0"/>
  </r>
  <r>
    <x v="1"/>
    <x v="479"/>
    <s v="Drinks"/>
    <x v="3835"/>
    <x v="9"/>
    <x v="0"/>
  </r>
  <r>
    <x v="0"/>
    <x v="479"/>
    <s v="Kids menu"/>
    <x v="3836"/>
    <x v="9"/>
    <x v="0"/>
  </r>
  <r>
    <x v="1"/>
    <x v="479"/>
    <s v="Kids menu"/>
    <x v="3837"/>
    <x v="9"/>
    <x v="0"/>
  </r>
  <r>
    <x v="0"/>
    <x v="479"/>
    <s v="Tacos"/>
    <x v="3838"/>
    <x v="9"/>
    <x v="0"/>
  </r>
  <r>
    <x v="1"/>
    <x v="479"/>
    <s v="Tacos"/>
    <x v="3839"/>
    <x v="9"/>
    <x v="0"/>
  </r>
  <r>
    <x v="0"/>
    <x v="480"/>
    <s v="Burritos"/>
    <x v="3840"/>
    <x v="9"/>
    <x v="0"/>
  </r>
  <r>
    <x v="1"/>
    <x v="480"/>
    <s v="Burritos"/>
    <x v="3841"/>
    <x v="9"/>
    <x v="0"/>
  </r>
  <r>
    <x v="0"/>
    <x v="480"/>
    <s v="Drinks"/>
    <x v="3842"/>
    <x v="9"/>
    <x v="0"/>
  </r>
  <r>
    <x v="1"/>
    <x v="480"/>
    <s v="Drinks"/>
    <x v="3843"/>
    <x v="9"/>
    <x v="0"/>
  </r>
  <r>
    <x v="0"/>
    <x v="480"/>
    <s v="Kids menu"/>
    <x v="3844"/>
    <x v="9"/>
    <x v="0"/>
  </r>
  <r>
    <x v="1"/>
    <x v="480"/>
    <s v="Kids menu"/>
    <x v="3845"/>
    <x v="9"/>
    <x v="0"/>
  </r>
  <r>
    <x v="0"/>
    <x v="480"/>
    <s v="Tacos"/>
    <x v="3846"/>
    <x v="9"/>
    <x v="0"/>
  </r>
  <r>
    <x v="1"/>
    <x v="480"/>
    <s v="Tacos"/>
    <x v="3847"/>
    <x v="9"/>
    <x v="0"/>
  </r>
  <r>
    <x v="0"/>
    <x v="481"/>
    <s v="Burritos"/>
    <x v="3848"/>
    <x v="9"/>
    <x v="0"/>
  </r>
  <r>
    <x v="1"/>
    <x v="481"/>
    <s v="Burritos"/>
    <x v="3849"/>
    <x v="9"/>
    <x v="0"/>
  </r>
  <r>
    <x v="0"/>
    <x v="481"/>
    <s v="Drinks"/>
    <x v="3850"/>
    <x v="9"/>
    <x v="0"/>
  </r>
  <r>
    <x v="1"/>
    <x v="481"/>
    <s v="Drinks"/>
    <x v="3851"/>
    <x v="9"/>
    <x v="0"/>
  </r>
  <r>
    <x v="0"/>
    <x v="481"/>
    <s v="Kids menu"/>
    <x v="3852"/>
    <x v="9"/>
    <x v="0"/>
  </r>
  <r>
    <x v="1"/>
    <x v="481"/>
    <s v="Kids menu"/>
    <x v="3853"/>
    <x v="9"/>
    <x v="0"/>
  </r>
  <r>
    <x v="0"/>
    <x v="481"/>
    <s v="Tacos"/>
    <x v="3854"/>
    <x v="9"/>
    <x v="0"/>
  </r>
  <r>
    <x v="1"/>
    <x v="481"/>
    <s v="Tacos"/>
    <x v="3855"/>
    <x v="9"/>
    <x v="0"/>
  </r>
  <r>
    <x v="0"/>
    <x v="482"/>
    <s v="Burritos"/>
    <x v="3856"/>
    <x v="9"/>
    <x v="0"/>
  </r>
  <r>
    <x v="1"/>
    <x v="482"/>
    <s v="Burritos"/>
    <x v="3857"/>
    <x v="9"/>
    <x v="0"/>
  </r>
  <r>
    <x v="0"/>
    <x v="482"/>
    <s v="Drinks"/>
    <x v="3858"/>
    <x v="9"/>
    <x v="0"/>
  </r>
  <r>
    <x v="1"/>
    <x v="482"/>
    <s v="Drinks"/>
    <x v="3859"/>
    <x v="9"/>
    <x v="0"/>
  </r>
  <r>
    <x v="0"/>
    <x v="482"/>
    <s v="Kids menu"/>
    <x v="3860"/>
    <x v="9"/>
    <x v="0"/>
  </r>
  <r>
    <x v="1"/>
    <x v="482"/>
    <s v="Kids menu"/>
    <x v="3861"/>
    <x v="9"/>
    <x v="0"/>
  </r>
  <r>
    <x v="0"/>
    <x v="482"/>
    <s v="Tacos"/>
    <x v="3862"/>
    <x v="9"/>
    <x v="0"/>
  </r>
  <r>
    <x v="1"/>
    <x v="482"/>
    <s v="Tacos"/>
    <x v="3863"/>
    <x v="9"/>
    <x v="0"/>
  </r>
  <r>
    <x v="0"/>
    <x v="483"/>
    <s v="Burritos"/>
    <x v="3864"/>
    <x v="9"/>
    <x v="0"/>
  </r>
  <r>
    <x v="1"/>
    <x v="483"/>
    <s v="Burritos"/>
    <x v="3865"/>
    <x v="9"/>
    <x v="0"/>
  </r>
  <r>
    <x v="0"/>
    <x v="483"/>
    <s v="Drinks"/>
    <x v="3866"/>
    <x v="9"/>
    <x v="0"/>
  </r>
  <r>
    <x v="1"/>
    <x v="483"/>
    <s v="Drinks"/>
    <x v="3867"/>
    <x v="9"/>
    <x v="0"/>
  </r>
  <r>
    <x v="0"/>
    <x v="483"/>
    <s v="Kids menu"/>
    <x v="3868"/>
    <x v="9"/>
    <x v="0"/>
  </r>
  <r>
    <x v="1"/>
    <x v="483"/>
    <s v="Kids menu"/>
    <x v="3869"/>
    <x v="9"/>
    <x v="0"/>
  </r>
  <r>
    <x v="0"/>
    <x v="483"/>
    <s v="Tacos"/>
    <x v="3870"/>
    <x v="9"/>
    <x v="0"/>
  </r>
  <r>
    <x v="1"/>
    <x v="483"/>
    <s v="Tacos"/>
    <x v="3871"/>
    <x v="9"/>
    <x v="0"/>
  </r>
  <r>
    <x v="0"/>
    <x v="484"/>
    <s v="Burritos"/>
    <x v="3872"/>
    <x v="9"/>
    <x v="0"/>
  </r>
  <r>
    <x v="1"/>
    <x v="484"/>
    <s v="Burritos"/>
    <x v="3873"/>
    <x v="9"/>
    <x v="0"/>
  </r>
  <r>
    <x v="0"/>
    <x v="484"/>
    <s v="Drinks"/>
    <x v="3874"/>
    <x v="9"/>
    <x v="0"/>
  </r>
  <r>
    <x v="1"/>
    <x v="484"/>
    <s v="Drinks"/>
    <x v="3875"/>
    <x v="9"/>
    <x v="0"/>
  </r>
  <r>
    <x v="0"/>
    <x v="484"/>
    <s v="Kids menu"/>
    <x v="3876"/>
    <x v="9"/>
    <x v="0"/>
  </r>
  <r>
    <x v="1"/>
    <x v="484"/>
    <s v="Kids menu"/>
    <x v="3877"/>
    <x v="9"/>
    <x v="0"/>
  </r>
  <r>
    <x v="0"/>
    <x v="484"/>
    <s v="Tacos"/>
    <x v="3878"/>
    <x v="9"/>
    <x v="0"/>
  </r>
  <r>
    <x v="1"/>
    <x v="484"/>
    <s v="Tacos"/>
    <x v="3879"/>
    <x v="9"/>
    <x v="0"/>
  </r>
  <r>
    <x v="0"/>
    <x v="485"/>
    <s v="Burritos"/>
    <x v="3880"/>
    <x v="9"/>
    <x v="0"/>
  </r>
  <r>
    <x v="1"/>
    <x v="485"/>
    <s v="Burritos"/>
    <x v="3881"/>
    <x v="9"/>
    <x v="0"/>
  </r>
  <r>
    <x v="0"/>
    <x v="485"/>
    <s v="Drinks"/>
    <x v="3882"/>
    <x v="9"/>
    <x v="0"/>
  </r>
  <r>
    <x v="1"/>
    <x v="485"/>
    <s v="Drinks"/>
    <x v="3883"/>
    <x v="9"/>
    <x v="0"/>
  </r>
  <r>
    <x v="0"/>
    <x v="485"/>
    <s v="Kids menu"/>
    <x v="3884"/>
    <x v="9"/>
    <x v="0"/>
  </r>
  <r>
    <x v="1"/>
    <x v="485"/>
    <s v="Kids menu"/>
    <x v="3885"/>
    <x v="9"/>
    <x v="0"/>
  </r>
  <r>
    <x v="0"/>
    <x v="485"/>
    <s v="Tacos"/>
    <x v="3886"/>
    <x v="9"/>
    <x v="0"/>
  </r>
  <r>
    <x v="1"/>
    <x v="485"/>
    <s v="Tacos"/>
    <x v="3887"/>
    <x v="9"/>
    <x v="0"/>
  </r>
  <r>
    <x v="0"/>
    <x v="486"/>
    <s v="Burritos"/>
    <x v="3888"/>
    <x v="9"/>
    <x v="0"/>
  </r>
  <r>
    <x v="1"/>
    <x v="486"/>
    <s v="Burritos"/>
    <x v="3889"/>
    <x v="9"/>
    <x v="0"/>
  </r>
  <r>
    <x v="0"/>
    <x v="486"/>
    <s v="Drinks"/>
    <x v="3890"/>
    <x v="9"/>
    <x v="0"/>
  </r>
  <r>
    <x v="1"/>
    <x v="486"/>
    <s v="Drinks"/>
    <x v="3891"/>
    <x v="9"/>
    <x v="0"/>
  </r>
  <r>
    <x v="0"/>
    <x v="486"/>
    <s v="Kids menu"/>
    <x v="3892"/>
    <x v="9"/>
    <x v="0"/>
  </r>
  <r>
    <x v="1"/>
    <x v="486"/>
    <s v="Kids menu"/>
    <x v="3893"/>
    <x v="9"/>
    <x v="0"/>
  </r>
  <r>
    <x v="0"/>
    <x v="486"/>
    <s v="Tacos"/>
    <x v="3894"/>
    <x v="9"/>
    <x v="0"/>
  </r>
  <r>
    <x v="1"/>
    <x v="486"/>
    <s v="Tacos"/>
    <x v="3895"/>
    <x v="9"/>
    <x v="0"/>
  </r>
  <r>
    <x v="0"/>
    <x v="487"/>
    <s v="Burritos"/>
    <x v="3896"/>
    <x v="9"/>
    <x v="0"/>
  </r>
  <r>
    <x v="1"/>
    <x v="487"/>
    <s v="Burritos"/>
    <x v="3897"/>
    <x v="9"/>
    <x v="0"/>
  </r>
  <r>
    <x v="0"/>
    <x v="487"/>
    <s v="Drinks"/>
    <x v="3898"/>
    <x v="9"/>
    <x v="0"/>
  </r>
  <r>
    <x v="1"/>
    <x v="487"/>
    <s v="Drinks"/>
    <x v="3899"/>
    <x v="9"/>
    <x v="0"/>
  </r>
  <r>
    <x v="0"/>
    <x v="487"/>
    <s v="Kids menu"/>
    <x v="3900"/>
    <x v="9"/>
    <x v="0"/>
  </r>
  <r>
    <x v="1"/>
    <x v="487"/>
    <s v="Kids menu"/>
    <x v="3901"/>
    <x v="9"/>
    <x v="0"/>
  </r>
  <r>
    <x v="0"/>
    <x v="487"/>
    <s v="Tacos"/>
    <x v="3902"/>
    <x v="9"/>
    <x v="0"/>
  </r>
  <r>
    <x v="1"/>
    <x v="487"/>
    <s v="Tacos"/>
    <x v="3903"/>
    <x v="9"/>
    <x v="0"/>
  </r>
  <r>
    <x v="0"/>
    <x v="488"/>
    <s v="Burritos"/>
    <x v="3904"/>
    <x v="9"/>
    <x v="0"/>
  </r>
  <r>
    <x v="1"/>
    <x v="488"/>
    <s v="Burritos"/>
    <x v="3905"/>
    <x v="9"/>
    <x v="0"/>
  </r>
  <r>
    <x v="0"/>
    <x v="488"/>
    <s v="Drinks"/>
    <x v="3906"/>
    <x v="9"/>
    <x v="0"/>
  </r>
  <r>
    <x v="1"/>
    <x v="488"/>
    <s v="Drinks"/>
    <x v="3907"/>
    <x v="9"/>
    <x v="0"/>
  </r>
  <r>
    <x v="0"/>
    <x v="488"/>
    <s v="Kids menu"/>
    <x v="3908"/>
    <x v="9"/>
    <x v="0"/>
  </r>
  <r>
    <x v="1"/>
    <x v="488"/>
    <s v="Kids menu"/>
    <x v="3909"/>
    <x v="9"/>
    <x v="0"/>
  </r>
  <r>
    <x v="0"/>
    <x v="488"/>
    <s v="Tacos"/>
    <x v="3910"/>
    <x v="9"/>
    <x v="0"/>
  </r>
  <r>
    <x v="1"/>
    <x v="488"/>
    <s v="Tacos"/>
    <x v="3911"/>
    <x v="9"/>
    <x v="0"/>
  </r>
  <r>
    <x v="0"/>
    <x v="489"/>
    <s v="Burritos"/>
    <x v="3912"/>
    <x v="9"/>
    <x v="0"/>
  </r>
  <r>
    <x v="1"/>
    <x v="489"/>
    <s v="Burritos"/>
    <x v="3913"/>
    <x v="9"/>
    <x v="0"/>
  </r>
  <r>
    <x v="0"/>
    <x v="489"/>
    <s v="Drinks"/>
    <x v="3914"/>
    <x v="9"/>
    <x v="0"/>
  </r>
  <r>
    <x v="1"/>
    <x v="489"/>
    <s v="Drinks"/>
    <x v="3915"/>
    <x v="9"/>
    <x v="0"/>
  </r>
  <r>
    <x v="0"/>
    <x v="489"/>
    <s v="Kids menu"/>
    <x v="3916"/>
    <x v="9"/>
    <x v="0"/>
  </r>
  <r>
    <x v="1"/>
    <x v="489"/>
    <s v="Kids menu"/>
    <x v="3917"/>
    <x v="9"/>
    <x v="0"/>
  </r>
  <r>
    <x v="0"/>
    <x v="489"/>
    <s v="Tacos"/>
    <x v="3918"/>
    <x v="9"/>
    <x v="0"/>
  </r>
  <r>
    <x v="1"/>
    <x v="489"/>
    <s v="Tacos"/>
    <x v="3919"/>
    <x v="9"/>
    <x v="0"/>
  </r>
  <r>
    <x v="0"/>
    <x v="490"/>
    <s v="Burritos"/>
    <x v="3920"/>
    <x v="9"/>
    <x v="0"/>
  </r>
  <r>
    <x v="1"/>
    <x v="490"/>
    <s v="Burritos"/>
    <x v="3921"/>
    <x v="9"/>
    <x v="0"/>
  </r>
  <r>
    <x v="0"/>
    <x v="490"/>
    <s v="Drinks"/>
    <x v="3922"/>
    <x v="9"/>
    <x v="0"/>
  </r>
  <r>
    <x v="1"/>
    <x v="490"/>
    <s v="Drinks"/>
    <x v="3923"/>
    <x v="9"/>
    <x v="0"/>
  </r>
  <r>
    <x v="0"/>
    <x v="490"/>
    <s v="Kids menu"/>
    <x v="3924"/>
    <x v="9"/>
    <x v="0"/>
  </r>
  <r>
    <x v="1"/>
    <x v="490"/>
    <s v="Kids menu"/>
    <x v="3925"/>
    <x v="9"/>
    <x v="0"/>
  </r>
  <r>
    <x v="0"/>
    <x v="490"/>
    <s v="Tacos"/>
    <x v="3926"/>
    <x v="9"/>
    <x v="0"/>
  </r>
  <r>
    <x v="1"/>
    <x v="490"/>
    <s v="Tacos"/>
    <x v="3927"/>
    <x v="9"/>
    <x v="0"/>
  </r>
  <r>
    <x v="0"/>
    <x v="491"/>
    <s v="Burritos"/>
    <x v="3928"/>
    <x v="9"/>
    <x v="0"/>
  </r>
  <r>
    <x v="1"/>
    <x v="491"/>
    <s v="Burritos"/>
    <x v="3929"/>
    <x v="9"/>
    <x v="0"/>
  </r>
  <r>
    <x v="0"/>
    <x v="491"/>
    <s v="Drinks"/>
    <x v="3930"/>
    <x v="9"/>
    <x v="0"/>
  </r>
  <r>
    <x v="1"/>
    <x v="491"/>
    <s v="Drinks"/>
    <x v="3931"/>
    <x v="9"/>
    <x v="0"/>
  </r>
  <r>
    <x v="0"/>
    <x v="491"/>
    <s v="Kids menu"/>
    <x v="3932"/>
    <x v="9"/>
    <x v="0"/>
  </r>
  <r>
    <x v="1"/>
    <x v="491"/>
    <s v="Kids menu"/>
    <x v="3933"/>
    <x v="9"/>
    <x v="0"/>
  </r>
  <r>
    <x v="0"/>
    <x v="491"/>
    <s v="Tacos"/>
    <x v="3934"/>
    <x v="9"/>
    <x v="0"/>
  </r>
  <r>
    <x v="1"/>
    <x v="491"/>
    <s v="Tacos"/>
    <x v="3935"/>
    <x v="9"/>
    <x v="0"/>
  </r>
  <r>
    <x v="0"/>
    <x v="492"/>
    <s v="Burritos"/>
    <x v="3936"/>
    <x v="9"/>
    <x v="0"/>
  </r>
  <r>
    <x v="1"/>
    <x v="492"/>
    <s v="Burritos"/>
    <x v="3937"/>
    <x v="9"/>
    <x v="0"/>
  </r>
  <r>
    <x v="0"/>
    <x v="492"/>
    <s v="Drinks"/>
    <x v="3938"/>
    <x v="9"/>
    <x v="0"/>
  </r>
  <r>
    <x v="1"/>
    <x v="492"/>
    <s v="Drinks"/>
    <x v="3939"/>
    <x v="9"/>
    <x v="0"/>
  </r>
  <r>
    <x v="0"/>
    <x v="492"/>
    <s v="Kids menu"/>
    <x v="3940"/>
    <x v="9"/>
    <x v="0"/>
  </r>
  <r>
    <x v="1"/>
    <x v="492"/>
    <s v="Kids menu"/>
    <x v="3941"/>
    <x v="9"/>
    <x v="0"/>
  </r>
  <r>
    <x v="0"/>
    <x v="492"/>
    <s v="Tacos"/>
    <x v="3942"/>
    <x v="9"/>
    <x v="0"/>
  </r>
  <r>
    <x v="1"/>
    <x v="492"/>
    <s v="Tacos"/>
    <x v="3943"/>
    <x v="9"/>
    <x v="0"/>
  </r>
  <r>
    <x v="0"/>
    <x v="493"/>
    <s v="Burritos"/>
    <x v="3944"/>
    <x v="9"/>
    <x v="0"/>
  </r>
  <r>
    <x v="1"/>
    <x v="493"/>
    <s v="Burritos"/>
    <x v="3945"/>
    <x v="9"/>
    <x v="0"/>
  </r>
  <r>
    <x v="0"/>
    <x v="493"/>
    <s v="Drinks"/>
    <x v="3946"/>
    <x v="9"/>
    <x v="0"/>
  </r>
  <r>
    <x v="1"/>
    <x v="493"/>
    <s v="Drinks"/>
    <x v="3947"/>
    <x v="9"/>
    <x v="0"/>
  </r>
  <r>
    <x v="0"/>
    <x v="493"/>
    <s v="Kids menu"/>
    <x v="3948"/>
    <x v="9"/>
    <x v="0"/>
  </r>
  <r>
    <x v="1"/>
    <x v="493"/>
    <s v="Kids menu"/>
    <x v="3949"/>
    <x v="9"/>
    <x v="0"/>
  </r>
  <r>
    <x v="0"/>
    <x v="493"/>
    <s v="Tacos"/>
    <x v="3950"/>
    <x v="9"/>
    <x v="0"/>
  </r>
  <r>
    <x v="1"/>
    <x v="493"/>
    <s v="Tacos"/>
    <x v="3951"/>
    <x v="9"/>
    <x v="0"/>
  </r>
  <r>
    <x v="0"/>
    <x v="494"/>
    <s v="Burritos"/>
    <x v="3952"/>
    <x v="9"/>
    <x v="0"/>
  </r>
  <r>
    <x v="1"/>
    <x v="494"/>
    <s v="Burritos"/>
    <x v="3953"/>
    <x v="9"/>
    <x v="0"/>
  </r>
  <r>
    <x v="0"/>
    <x v="494"/>
    <s v="Drinks"/>
    <x v="3954"/>
    <x v="9"/>
    <x v="0"/>
  </r>
  <r>
    <x v="1"/>
    <x v="494"/>
    <s v="Drinks"/>
    <x v="3955"/>
    <x v="9"/>
    <x v="0"/>
  </r>
  <r>
    <x v="0"/>
    <x v="494"/>
    <s v="Kids menu"/>
    <x v="3956"/>
    <x v="9"/>
    <x v="0"/>
  </r>
  <r>
    <x v="1"/>
    <x v="494"/>
    <s v="Kids menu"/>
    <x v="3957"/>
    <x v="9"/>
    <x v="0"/>
  </r>
  <r>
    <x v="0"/>
    <x v="494"/>
    <s v="Tacos"/>
    <x v="3958"/>
    <x v="9"/>
    <x v="0"/>
  </r>
  <r>
    <x v="1"/>
    <x v="494"/>
    <s v="Tacos"/>
    <x v="3959"/>
    <x v="9"/>
    <x v="0"/>
  </r>
  <r>
    <x v="0"/>
    <x v="495"/>
    <s v="Burritos"/>
    <x v="3960"/>
    <x v="9"/>
    <x v="0"/>
  </r>
  <r>
    <x v="1"/>
    <x v="495"/>
    <s v="Burritos"/>
    <x v="3961"/>
    <x v="9"/>
    <x v="0"/>
  </r>
  <r>
    <x v="0"/>
    <x v="495"/>
    <s v="Drinks"/>
    <x v="3962"/>
    <x v="9"/>
    <x v="0"/>
  </r>
  <r>
    <x v="1"/>
    <x v="495"/>
    <s v="Drinks"/>
    <x v="3963"/>
    <x v="9"/>
    <x v="0"/>
  </r>
  <r>
    <x v="0"/>
    <x v="495"/>
    <s v="Kids menu"/>
    <x v="3964"/>
    <x v="9"/>
    <x v="0"/>
  </r>
  <r>
    <x v="1"/>
    <x v="495"/>
    <s v="Kids menu"/>
    <x v="3965"/>
    <x v="9"/>
    <x v="0"/>
  </r>
  <r>
    <x v="0"/>
    <x v="495"/>
    <s v="Tacos"/>
    <x v="3966"/>
    <x v="9"/>
    <x v="0"/>
  </r>
  <r>
    <x v="1"/>
    <x v="495"/>
    <s v="Tacos"/>
    <x v="3967"/>
    <x v="9"/>
    <x v="0"/>
  </r>
  <r>
    <x v="0"/>
    <x v="496"/>
    <s v="Burritos"/>
    <x v="3968"/>
    <x v="9"/>
    <x v="0"/>
  </r>
  <r>
    <x v="1"/>
    <x v="496"/>
    <s v="Burritos"/>
    <x v="3969"/>
    <x v="9"/>
    <x v="0"/>
  </r>
  <r>
    <x v="0"/>
    <x v="496"/>
    <s v="Drinks"/>
    <x v="3970"/>
    <x v="9"/>
    <x v="0"/>
  </r>
  <r>
    <x v="1"/>
    <x v="496"/>
    <s v="Drinks"/>
    <x v="3971"/>
    <x v="9"/>
    <x v="0"/>
  </r>
  <r>
    <x v="0"/>
    <x v="496"/>
    <s v="Kids menu"/>
    <x v="3972"/>
    <x v="9"/>
    <x v="0"/>
  </r>
  <r>
    <x v="1"/>
    <x v="496"/>
    <s v="Kids menu"/>
    <x v="3973"/>
    <x v="9"/>
    <x v="0"/>
  </r>
  <r>
    <x v="0"/>
    <x v="496"/>
    <s v="Tacos"/>
    <x v="3974"/>
    <x v="9"/>
    <x v="0"/>
  </r>
  <r>
    <x v="1"/>
    <x v="496"/>
    <s v="Tacos"/>
    <x v="3975"/>
    <x v="9"/>
    <x v="0"/>
  </r>
  <r>
    <x v="0"/>
    <x v="497"/>
    <s v="Burritos"/>
    <x v="3976"/>
    <x v="9"/>
    <x v="0"/>
  </r>
  <r>
    <x v="1"/>
    <x v="497"/>
    <s v="Burritos"/>
    <x v="3977"/>
    <x v="9"/>
    <x v="0"/>
  </r>
  <r>
    <x v="0"/>
    <x v="497"/>
    <s v="Drinks"/>
    <x v="3978"/>
    <x v="9"/>
    <x v="0"/>
  </r>
  <r>
    <x v="1"/>
    <x v="497"/>
    <s v="Drinks"/>
    <x v="3979"/>
    <x v="9"/>
    <x v="0"/>
  </r>
  <r>
    <x v="0"/>
    <x v="497"/>
    <s v="Kids menu"/>
    <x v="3980"/>
    <x v="9"/>
    <x v="0"/>
  </r>
  <r>
    <x v="1"/>
    <x v="497"/>
    <s v="Kids menu"/>
    <x v="3981"/>
    <x v="9"/>
    <x v="0"/>
  </r>
  <r>
    <x v="0"/>
    <x v="497"/>
    <s v="Tacos"/>
    <x v="3982"/>
    <x v="9"/>
    <x v="0"/>
  </r>
  <r>
    <x v="1"/>
    <x v="497"/>
    <s v="Tacos"/>
    <x v="3983"/>
    <x v="9"/>
    <x v="0"/>
  </r>
  <r>
    <x v="0"/>
    <x v="498"/>
    <s v="Burritos"/>
    <x v="3984"/>
    <x v="9"/>
    <x v="0"/>
  </r>
  <r>
    <x v="1"/>
    <x v="498"/>
    <s v="Burritos"/>
    <x v="3985"/>
    <x v="9"/>
    <x v="0"/>
  </r>
  <r>
    <x v="0"/>
    <x v="498"/>
    <s v="Drinks"/>
    <x v="3986"/>
    <x v="9"/>
    <x v="0"/>
  </r>
  <r>
    <x v="1"/>
    <x v="498"/>
    <s v="Drinks"/>
    <x v="3987"/>
    <x v="9"/>
    <x v="0"/>
  </r>
  <r>
    <x v="0"/>
    <x v="498"/>
    <s v="Kids menu"/>
    <x v="3988"/>
    <x v="9"/>
    <x v="0"/>
  </r>
  <r>
    <x v="1"/>
    <x v="498"/>
    <s v="Kids menu"/>
    <x v="3989"/>
    <x v="9"/>
    <x v="0"/>
  </r>
  <r>
    <x v="0"/>
    <x v="498"/>
    <s v="Tacos"/>
    <x v="3990"/>
    <x v="9"/>
    <x v="0"/>
  </r>
  <r>
    <x v="1"/>
    <x v="498"/>
    <s v="Tacos"/>
    <x v="3991"/>
    <x v="9"/>
    <x v="0"/>
  </r>
  <r>
    <x v="0"/>
    <x v="499"/>
    <s v="Burritos"/>
    <x v="3992"/>
    <x v="9"/>
    <x v="0"/>
  </r>
  <r>
    <x v="1"/>
    <x v="499"/>
    <s v="Burritos"/>
    <x v="3993"/>
    <x v="9"/>
    <x v="0"/>
  </r>
  <r>
    <x v="0"/>
    <x v="499"/>
    <s v="Drinks"/>
    <x v="3994"/>
    <x v="9"/>
    <x v="0"/>
  </r>
  <r>
    <x v="1"/>
    <x v="499"/>
    <s v="Drinks"/>
    <x v="3995"/>
    <x v="9"/>
    <x v="0"/>
  </r>
  <r>
    <x v="0"/>
    <x v="499"/>
    <s v="Kids menu"/>
    <x v="3996"/>
    <x v="9"/>
    <x v="0"/>
  </r>
  <r>
    <x v="1"/>
    <x v="499"/>
    <s v="Kids menu"/>
    <x v="3997"/>
    <x v="9"/>
    <x v="0"/>
  </r>
  <r>
    <x v="0"/>
    <x v="499"/>
    <s v="Tacos"/>
    <x v="3998"/>
    <x v="9"/>
    <x v="0"/>
  </r>
  <r>
    <x v="1"/>
    <x v="499"/>
    <s v="Tacos"/>
    <x v="3999"/>
    <x v="9"/>
    <x v="0"/>
  </r>
  <r>
    <x v="0"/>
    <x v="500"/>
    <s v="Burritos"/>
    <x v="4000"/>
    <x v="9"/>
    <x v="0"/>
  </r>
  <r>
    <x v="1"/>
    <x v="500"/>
    <s v="Burritos"/>
    <x v="4001"/>
    <x v="9"/>
    <x v="0"/>
  </r>
  <r>
    <x v="0"/>
    <x v="500"/>
    <s v="Drinks"/>
    <x v="4002"/>
    <x v="9"/>
    <x v="0"/>
  </r>
  <r>
    <x v="1"/>
    <x v="500"/>
    <s v="Drinks"/>
    <x v="4003"/>
    <x v="9"/>
    <x v="0"/>
  </r>
  <r>
    <x v="0"/>
    <x v="500"/>
    <s v="Kids menu"/>
    <x v="4004"/>
    <x v="9"/>
    <x v="0"/>
  </r>
  <r>
    <x v="1"/>
    <x v="500"/>
    <s v="Kids menu"/>
    <x v="4005"/>
    <x v="9"/>
    <x v="0"/>
  </r>
  <r>
    <x v="0"/>
    <x v="500"/>
    <s v="Tacos"/>
    <x v="4006"/>
    <x v="9"/>
    <x v="0"/>
  </r>
  <r>
    <x v="1"/>
    <x v="500"/>
    <s v="Tacos"/>
    <x v="4007"/>
    <x v="9"/>
    <x v="0"/>
  </r>
  <r>
    <x v="0"/>
    <x v="501"/>
    <s v="Burritos"/>
    <x v="4008"/>
    <x v="9"/>
    <x v="0"/>
  </r>
  <r>
    <x v="1"/>
    <x v="501"/>
    <s v="Burritos"/>
    <x v="4009"/>
    <x v="9"/>
    <x v="0"/>
  </r>
  <r>
    <x v="0"/>
    <x v="501"/>
    <s v="Drinks"/>
    <x v="4010"/>
    <x v="9"/>
    <x v="0"/>
  </r>
  <r>
    <x v="1"/>
    <x v="501"/>
    <s v="Drinks"/>
    <x v="4011"/>
    <x v="9"/>
    <x v="0"/>
  </r>
  <r>
    <x v="0"/>
    <x v="501"/>
    <s v="Kids menu"/>
    <x v="4012"/>
    <x v="9"/>
    <x v="0"/>
  </r>
  <r>
    <x v="1"/>
    <x v="501"/>
    <s v="Kids menu"/>
    <x v="4013"/>
    <x v="9"/>
    <x v="0"/>
  </r>
  <r>
    <x v="0"/>
    <x v="501"/>
    <s v="Tacos"/>
    <x v="4014"/>
    <x v="9"/>
    <x v="0"/>
  </r>
  <r>
    <x v="1"/>
    <x v="501"/>
    <s v="Tacos"/>
    <x v="4015"/>
    <x v="9"/>
    <x v="0"/>
  </r>
  <r>
    <x v="0"/>
    <x v="502"/>
    <s v="Burritos"/>
    <x v="4016"/>
    <x v="9"/>
    <x v="0"/>
  </r>
  <r>
    <x v="1"/>
    <x v="502"/>
    <s v="Burritos"/>
    <x v="4017"/>
    <x v="9"/>
    <x v="0"/>
  </r>
  <r>
    <x v="0"/>
    <x v="502"/>
    <s v="Drinks"/>
    <x v="4018"/>
    <x v="9"/>
    <x v="0"/>
  </r>
  <r>
    <x v="1"/>
    <x v="502"/>
    <s v="Drinks"/>
    <x v="4019"/>
    <x v="9"/>
    <x v="0"/>
  </r>
  <r>
    <x v="0"/>
    <x v="502"/>
    <s v="Kids menu"/>
    <x v="4020"/>
    <x v="9"/>
    <x v="0"/>
  </r>
  <r>
    <x v="1"/>
    <x v="502"/>
    <s v="Kids menu"/>
    <x v="4021"/>
    <x v="9"/>
    <x v="0"/>
  </r>
  <r>
    <x v="0"/>
    <x v="502"/>
    <s v="Tacos"/>
    <x v="4022"/>
    <x v="9"/>
    <x v="0"/>
  </r>
  <r>
    <x v="1"/>
    <x v="502"/>
    <s v="Tacos"/>
    <x v="4023"/>
    <x v="9"/>
    <x v="0"/>
  </r>
  <r>
    <x v="0"/>
    <x v="503"/>
    <s v="Burritos"/>
    <x v="4024"/>
    <x v="9"/>
    <x v="0"/>
  </r>
  <r>
    <x v="1"/>
    <x v="503"/>
    <s v="Burritos"/>
    <x v="4025"/>
    <x v="9"/>
    <x v="0"/>
  </r>
  <r>
    <x v="0"/>
    <x v="503"/>
    <s v="Drinks"/>
    <x v="4026"/>
    <x v="9"/>
    <x v="0"/>
  </r>
  <r>
    <x v="1"/>
    <x v="503"/>
    <s v="Drinks"/>
    <x v="4027"/>
    <x v="9"/>
    <x v="0"/>
  </r>
  <r>
    <x v="0"/>
    <x v="503"/>
    <s v="Kids menu"/>
    <x v="4028"/>
    <x v="9"/>
    <x v="0"/>
  </r>
  <r>
    <x v="1"/>
    <x v="503"/>
    <s v="Kids menu"/>
    <x v="4029"/>
    <x v="9"/>
    <x v="0"/>
  </r>
  <r>
    <x v="0"/>
    <x v="503"/>
    <s v="Tacos"/>
    <x v="4030"/>
    <x v="9"/>
    <x v="0"/>
  </r>
  <r>
    <x v="1"/>
    <x v="503"/>
    <s v="Tacos"/>
    <x v="4031"/>
    <x v="9"/>
    <x v="0"/>
  </r>
  <r>
    <x v="0"/>
    <x v="504"/>
    <s v="Burritos"/>
    <x v="4032"/>
    <x v="9"/>
    <x v="0"/>
  </r>
  <r>
    <x v="1"/>
    <x v="504"/>
    <s v="Burritos"/>
    <x v="4033"/>
    <x v="9"/>
    <x v="0"/>
  </r>
  <r>
    <x v="0"/>
    <x v="504"/>
    <s v="Drinks"/>
    <x v="4034"/>
    <x v="9"/>
    <x v="0"/>
  </r>
  <r>
    <x v="1"/>
    <x v="504"/>
    <s v="Drinks"/>
    <x v="4035"/>
    <x v="9"/>
    <x v="0"/>
  </r>
  <r>
    <x v="0"/>
    <x v="504"/>
    <s v="Kids menu"/>
    <x v="4036"/>
    <x v="9"/>
    <x v="0"/>
  </r>
  <r>
    <x v="1"/>
    <x v="504"/>
    <s v="Kids menu"/>
    <x v="4037"/>
    <x v="9"/>
    <x v="0"/>
  </r>
  <r>
    <x v="0"/>
    <x v="504"/>
    <s v="Tacos"/>
    <x v="4038"/>
    <x v="9"/>
    <x v="0"/>
  </r>
  <r>
    <x v="1"/>
    <x v="504"/>
    <s v="Tacos"/>
    <x v="4039"/>
    <x v="9"/>
    <x v="0"/>
  </r>
  <r>
    <x v="0"/>
    <x v="505"/>
    <s v="Burritos"/>
    <x v="4040"/>
    <x v="9"/>
    <x v="0"/>
  </r>
  <r>
    <x v="1"/>
    <x v="505"/>
    <s v="Burritos"/>
    <x v="4041"/>
    <x v="9"/>
    <x v="0"/>
  </r>
  <r>
    <x v="0"/>
    <x v="505"/>
    <s v="Drinks"/>
    <x v="4042"/>
    <x v="9"/>
    <x v="0"/>
  </r>
  <r>
    <x v="1"/>
    <x v="505"/>
    <s v="Drinks"/>
    <x v="4043"/>
    <x v="9"/>
    <x v="0"/>
  </r>
  <r>
    <x v="0"/>
    <x v="505"/>
    <s v="Kids menu"/>
    <x v="4044"/>
    <x v="9"/>
    <x v="0"/>
  </r>
  <r>
    <x v="1"/>
    <x v="505"/>
    <s v="Kids menu"/>
    <x v="4045"/>
    <x v="9"/>
    <x v="0"/>
  </r>
  <r>
    <x v="0"/>
    <x v="505"/>
    <s v="Tacos"/>
    <x v="4046"/>
    <x v="9"/>
    <x v="0"/>
  </r>
  <r>
    <x v="1"/>
    <x v="505"/>
    <s v="Tacos"/>
    <x v="4047"/>
    <x v="9"/>
    <x v="0"/>
  </r>
  <r>
    <x v="0"/>
    <x v="506"/>
    <s v="Burritos"/>
    <x v="4048"/>
    <x v="9"/>
    <x v="0"/>
  </r>
  <r>
    <x v="1"/>
    <x v="506"/>
    <s v="Burritos"/>
    <x v="4049"/>
    <x v="9"/>
    <x v="0"/>
  </r>
  <r>
    <x v="0"/>
    <x v="506"/>
    <s v="Drinks"/>
    <x v="4050"/>
    <x v="9"/>
    <x v="0"/>
  </r>
  <r>
    <x v="1"/>
    <x v="506"/>
    <s v="Drinks"/>
    <x v="4051"/>
    <x v="9"/>
    <x v="0"/>
  </r>
  <r>
    <x v="0"/>
    <x v="506"/>
    <s v="Kids menu"/>
    <x v="4052"/>
    <x v="9"/>
    <x v="0"/>
  </r>
  <r>
    <x v="1"/>
    <x v="506"/>
    <s v="Kids menu"/>
    <x v="4053"/>
    <x v="9"/>
    <x v="0"/>
  </r>
  <r>
    <x v="0"/>
    <x v="506"/>
    <s v="Tacos"/>
    <x v="4054"/>
    <x v="9"/>
    <x v="0"/>
  </r>
  <r>
    <x v="1"/>
    <x v="506"/>
    <s v="Tacos"/>
    <x v="4055"/>
    <x v="9"/>
    <x v="0"/>
  </r>
  <r>
    <x v="0"/>
    <x v="507"/>
    <s v="Burritos"/>
    <x v="4056"/>
    <x v="9"/>
    <x v="0"/>
  </r>
  <r>
    <x v="1"/>
    <x v="507"/>
    <s v="Burritos"/>
    <x v="4057"/>
    <x v="9"/>
    <x v="0"/>
  </r>
  <r>
    <x v="0"/>
    <x v="507"/>
    <s v="Drinks"/>
    <x v="4058"/>
    <x v="9"/>
    <x v="0"/>
  </r>
  <r>
    <x v="1"/>
    <x v="507"/>
    <s v="Drinks"/>
    <x v="4059"/>
    <x v="9"/>
    <x v="0"/>
  </r>
  <r>
    <x v="0"/>
    <x v="507"/>
    <s v="Kids menu"/>
    <x v="4060"/>
    <x v="9"/>
    <x v="0"/>
  </r>
  <r>
    <x v="1"/>
    <x v="507"/>
    <s v="Kids menu"/>
    <x v="4061"/>
    <x v="9"/>
    <x v="0"/>
  </r>
  <r>
    <x v="0"/>
    <x v="507"/>
    <s v="Tacos"/>
    <x v="4062"/>
    <x v="9"/>
    <x v="0"/>
  </r>
  <r>
    <x v="1"/>
    <x v="507"/>
    <s v="Tacos"/>
    <x v="4063"/>
    <x v="9"/>
    <x v="0"/>
  </r>
  <r>
    <x v="0"/>
    <x v="508"/>
    <s v="Burritos"/>
    <x v="4064"/>
    <x v="9"/>
    <x v="0"/>
  </r>
  <r>
    <x v="1"/>
    <x v="508"/>
    <s v="Burritos"/>
    <x v="4065"/>
    <x v="9"/>
    <x v="0"/>
  </r>
  <r>
    <x v="0"/>
    <x v="508"/>
    <s v="Drinks"/>
    <x v="4066"/>
    <x v="9"/>
    <x v="0"/>
  </r>
  <r>
    <x v="1"/>
    <x v="508"/>
    <s v="Drinks"/>
    <x v="4067"/>
    <x v="9"/>
    <x v="0"/>
  </r>
  <r>
    <x v="0"/>
    <x v="508"/>
    <s v="Kids menu"/>
    <x v="4068"/>
    <x v="9"/>
    <x v="0"/>
  </r>
  <r>
    <x v="1"/>
    <x v="508"/>
    <s v="Kids menu"/>
    <x v="4069"/>
    <x v="9"/>
    <x v="0"/>
  </r>
  <r>
    <x v="0"/>
    <x v="508"/>
    <s v="Tacos"/>
    <x v="4070"/>
    <x v="9"/>
    <x v="0"/>
  </r>
  <r>
    <x v="1"/>
    <x v="508"/>
    <s v="Tacos"/>
    <x v="4071"/>
    <x v="9"/>
    <x v="0"/>
  </r>
  <r>
    <x v="0"/>
    <x v="509"/>
    <s v="Burritos"/>
    <x v="4072"/>
    <x v="9"/>
    <x v="0"/>
  </r>
  <r>
    <x v="1"/>
    <x v="509"/>
    <s v="Burritos"/>
    <x v="4073"/>
    <x v="9"/>
    <x v="0"/>
  </r>
  <r>
    <x v="0"/>
    <x v="509"/>
    <s v="Drinks"/>
    <x v="4074"/>
    <x v="9"/>
    <x v="0"/>
  </r>
  <r>
    <x v="1"/>
    <x v="509"/>
    <s v="Drinks"/>
    <x v="4075"/>
    <x v="9"/>
    <x v="0"/>
  </r>
  <r>
    <x v="0"/>
    <x v="509"/>
    <s v="Kids menu"/>
    <x v="4076"/>
    <x v="9"/>
    <x v="0"/>
  </r>
  <r>
    <x v="1"/>
    <x v="509"/>
    <s v="Kids menu"/>
    <x v="4077"/>
    <x v="9"/>
    <x v="0"/>
  </r>
  <r>
    <x v="0"/>
    <x v="509"/>
    <s v="Tacos"/>
    <x v="4078"/>
    <x v="9"/>
    <x v="0"/>
  </r>
  <r>
    <x v="1"/>
    <x v="509"/>
    <s v="Tacos"/>
    <x v="4079"/>
    <x v="9"/>
    <x v="0"/>
  </r>
  <r>
    <x v="0"/>
    <x v="510"/>
    <s v="Burritos"/>
    <x v="4080"/>
    <x v="9"/>
    <x v="0"/>
  </r>
  <r>
    <x v="1"/>
    <x v="510"/>
    <s v="Burritos"/>
    <x v="4081"/>
    <x v="9"/>
    <x v="0"/>
  </r>
  <r>
    <x v="0"/>
    <x v="510"/>
    <s v="Drinks"/>
    <x v="4082"/>
    <x v="9"/>
    <x v="0"/>
  </r>
  <r>
    <x v="1"/>
    <x v="510"/>
    <s v="Drinks"/>
    <x v="4083"/>
    <x v="9"/>
    <x v="0"/>
  </r>
  <r>
    <x v="0"/>
    <x v="510"/>
    <s v="Kids menu"/>
    <x v="4084"/>
    <x v="9"/>
    <x v="0"/>
  </r>
  <r>
    <x v="1"/>
    <x v="510"/>
    <s v="Kids menu"/>
    <x v="4085"/>
    <x v="9"/>
    <x v="0"/>
  </r>
  <r>
    <x v="0"/>
    <x v="510"/>
    <s v="Tacos"/>
    <x v="4086"/>
    <x v="9"/>
    <x v="0"/>
  </r>
  <r>
    <x v="1"/>
    <x v="510"/>
    <s v="Tacos"/>
    <x v="4087"/>
    <x v="9"/>
    <x v="0"/>
  </r>
  <r>
    <x v="0"/>
    <x v="511"/>
    <s v="Burritos"/>
    <x v="4088"/>
    <x v="9"/>
    <x v="0"/>
  </r>
  <r>
    <x v="1"/>
    <x v="511"/>
    <s v="Burritos"/>
    <x v="4089"/>
    <x v="9"/>
    <x v="0"/>
  </r>
  <r>
    <x v="0"/>
    <x v="511"/>
    <s v="Drinks"/>
    <x v="4090"/>
    <x v="9"/>
    <x v="0"/>
  </r>
  <r>
    <x v="1"/>
    <x v="511"/>
    <s v="Drinks"/>
    <x v="4091"/>
    <x v="9"/>
    <x v="0"/>
  </r>
  <r>
    <x v="0"/>
    <x v="511"/>
    <s v="Kids menu"/>
    <x v="4092"/>
    <x v="9"/>
    <x v="0"/>
  </r>
  <r>
    <x v="1"/>
    <x v="511"/>
    <s v="Kids menu"/>
    <x v="4093"/>
    <x v="9"/>
    <x v="0"/>
  </r>
  <r>
    <x v="0"/>
    <x v="511"/>
    <s v="Tacos"/>
    <x v="4094"/>
    <x v="9"/>
    <x v="0"/>
  </r>
  <r>
    <x v="1"/>
    <x v="511"/>
    <s v="Tacos"/>
    <x v="4095"/>
    <x v="9"/>
    <x v="0"/>
  </r>
  <r>
    <x v="0"/>
    <x v="512"/>
    <s v="Burritos"/>
    <x v="4096"/>
    <x v="9"/>
    <x v="0"/>
  </r>
  <r>
    <x v="1"/>
    <x v="512"/>
    <s v="Burritos"/>
    <x v="4097"/>
    <x v="9"/>
    <x v="0"/>
  </r>
  <r>
    <x v="0"/>
    <x v="512"/>
    <s v="Drinks"/>
    <x v="4098"/>
    <x v="9"/>
    <x v="0"/>
  </r>
  <r>
    <x v="1"/>
    <x v="512"/>
    <s v="Drinks"/>
    <x v="4099"/>
    <x v="9"/>
    <x v="0"/>
  </r>
  <r>
    <x v="0"/>
    <x v="512"/>
    <s v="Kids menu"/>
    <x v="4100"/>
    <x v="9"/>
    <x v="0"/>
  </r>
  <r>
    <x v="1"/>
    <x v="512"/>
    <s v="Kids menu"/>
    <x v="4101"/>
    <x v="9"/>
    <x v="0"/>
  </r>
  <r>
    <x v="0"/>
    <x v="512"/>
    <s v="Tacos"/>
    <x v="4102"/>
    <x v="9"/>
    <x v="0"/>
  </r>
  <r>
    <x v="1"/>
    <x v="512"/>
    <s v="Tacos"/>
    <x v="4103"/>
    <x v="9"/>
    <x v="0"/>
  </r>
  <r>
    <x v="0"/>
    <x v="513"/>
    <s v="Burritos"/>
    <x v="4104"/>
    <x v="9"/>
    <x v="0"/>
  </r>
  <r>
    <x v="1"/>
    <x v="513"/>
    <s v="Burritos"/>
    <x v="4105"/>
    <x v="9"/>
    <x v="0"/>
  </r>
  <r>
    <x v="0"/>
    <x v="513"/>
    <s v="Drinks"/>
    <x v="4106"/>
    <x v="9"/>
    <x v="0"/>
  </r>
  <r>
    <x v="1"/>
    <x v="513"/>
    <s v="Drinks"/>
    <x v="4107"/>
    <x v="9"/>
    <x v="0"/>
  </r>
  <r>
    <x v="0"/>
    <x v="513"/>
    <s v="Kids menu"/>
    <x v="4108"/>
    <x v="9"/>
    <x v="0"/>
  </r>
  <r>
    <x v="1"/>
    <x v="513"/>
    <s v="Kids menu"/>
    <x v="4109"/>
    <x v="9"/>
    <x v="0"/>
  </r>
  <r>
    <x v="0"/>
    <x v="513"/>
    <s v="Tacos"/>
    <x v="4110"/>
    <x v="9"/>
    <x v="0"/>
  </r>
  <r>
    <x v="1"/>
    <x v="513"/>
    <s v="Tacos"/>
    <x v="4111"/>
    <x v="9"/>
    <x v="0"/>
  </r>
  <r>
    <x v="0"/>
    <x v="514"/>
    <s v="Burritos"/>
    <x v="4112"/>
    <x v="9"/>
    <x v="0"/>
  </r>
  <r>
    <x v="1"/>
    <x v="514"/>
    <s v="Burritos"/>
    <x v="4113"/>
    <x v="9"/>
    <x v="0"/>
  </r>
  <r>
    <x v="0"/>
    <x v="514"/>
    <s v="Drinks"/>
    <x v="4114"/>
    <x v="9"/>
    <x v="0"/>
  </r>
  <r>
    <x v="1"/>
    <x v="514"/>
    <s v="Drinks"/>
    <x v="4115"/>
    <x v="9"/>
    <x v="0"/>
  </r>
  <r>
    <x v="0"/>
    <x v="514"/>
    <s v="Kids menu"/>
    <x v="4116"/>
    <x v="9"/>
    <x v="0"/>
  </r>
  <r>
    <x v="1"/>
    <x v="514"/>
    <s v="Kids menu"/>
    <x v="4117"/>
    <x v="9"/>
    <x v="0"/>
  </r>
  <r>
    <x v="0"/>
    <x v="514"/>
    <s v="Tacos"/>
    <x v="4118"/>
    <x v="9"/>
    <x v="0"/>
  </r>
  <r>
    <x v="1"/>
    <x v="514"/>
    <s v="Tacos"/>
    <x v="4119"/>
    <x v="9"/>
    <x v="0"/>
  </r>
  <r>
    <x v="0"/>
    <x v="515"/>
    <s v="Burritos"/>
    <x v="4120"/>
    <x v="9"/>
    <x v="0"/>
  </r>
  <r>
    <x v="1"/>
    <x v="515"/>
    <s v="Burritos"/>
    <x v="4121"/>
    <x v="9"/>
    <x v="0"/>
  </r>
  <r>
    <x v="0"/>
    <x v="515"/>
    <s v="Drinks"/>
    <x v="4122"/>
    <x v="9"/>
    <x v="0"/>
  </r>
  <r>
    <x v="1"/>
    <x v="515"/>
    <s v="Drinks"/>
    <x v="4123"/>
    <x v="9"/>
    <x v="0"/>
  </r>
  <r>
    <x v="0"/>
    <x v="515"/>
    <s v="Kids menu"/>
    <x v="4124"/>
    <x v="9"/>
    <x v="0"/>
  </r>
  <r>
    <x v="1"/>
    <x v="515"/>
    <s v="Kids menu"/>
    <x v="4125"/>
    <x v="9"/>
    <x v="0"/>
  </r>
  <r>
    <x v="0"/>
    <x v="515"/>
    <s v="Tacos"/>
    <x v="4126"/>
    <x v="9"/>
    <x v="0"/>
  </r>
  <r>
    <x v="1"/>
    <x v="515"/>
    <s v="Tacos"/>
    <x v="4127"/>
    <x v="9"/>
    <x v="0"/>
  </r>
  <r>
    <x v="0"/>
    <x v="516"/>
    <s v="Burritos"/>
    <x v="4128"/>
    <x v="9"/>
    <x v="0"/>
  </r>
  <r>
    <x v="1"/>
    <x v="516"/>
    <s v="Burritos"/>
    <x v="4129"/>
    <x v="9"/>
    <x v="0"/>
  </r>
  <r>
    <x v="0"/>
    <x v="516"/>
    <s v="Drinks"/>
    <x v="4130"/>
    <x v="9"/>
    <x v="0"/>
  </r>
  <r>
    <x v="1"/>
    <x v="516"/>
    <s v="Drinks"/>
    <x v="4131"/>
    <x v="9"/>
    <x v="0"/>
  </r>
  <r>
    <x v="0"/>
    <x v="516"/>
    <s v="Kids menu"/>
    <x v="4132"/>
    <x v="9"/>
    <x v="0"/>
  </r>
  <r>
    <x v="1"/>
    <x v="516"/>
    <s v="Kids menu"/>
    <x v="4133"/>
    <x v="9"/>
    <x v="0"/>
  </r>
  <r>
    <x v="0"/>
    <x v="516"/>
    <s v="Tacos"/>
    <x v="4134"/>
    <x v="9"/>
    <x v="0"/>
  </r>
  <r>
    <x v="1"/>
    <x v="516"/>
    <s v="Tacos"/>
    <x v="4135"/>
    <x v="9"/>
    <x v="0"/>
  </r>
  <r>
    <x v="0"/>
    <x v="517"/>
    <s v="Burritos"/>
    <x v="4136"/>
    <x v="9"/>
    <x v="0"/>
  </r>
  <r>
    <x v="1"/>
    <x v="517"/>
    <s v="Burritos"/>
    <x v="4137"/>
    <x v="9"/>
    <x v="0"/>
  </r>
  <r>
    <x v="0"/>
    <x v="517"/>
    <s v="Drinks"/>
    <x v="4138"/>
    <x v="9"/>
    <x v="0"/>
  </r>
  <r>
    <x v="1"/>
    <x v="517"/>
    <s v="Drinks"/>
    <x v="4139"/>
    <x v="9"/>
    <x v="0"/>
  </r>
  <r>
    <x v="0"/>
    <x v="517"/>
    <s v="Kids menu"/>
    <x v="4140"/>
    <x v="9"/>
    <x v="0"/>
  </r>
  <r>
    <x v="1"/>
    <x v="517"/>
    <s v="Kids menu"/>
    <x v="4141"/>
    <x v="9"/>
    <x v="0"/>
  </r>
  <r>
    <x v="0"/>
    <x v="517"/>
    <s v="Tacos"/>
    <x v="4142"/>
    <x v="9"/>
    <x v="0"/>
  </r>
  <r>
    <x v="1"/>
    <x v="517"/>
    <s v="Tacos"/>
    <x v="4143"/>
    <x v="9"/>
    <x v="0"/>
  </r>
  <r>
    <x v="0"/>
    <x v="518"/>
    <s v="Burritos"/>
    <x v="4144"/>
    <x v="9"/>
    <x v="0"/>
  </r>
  <r>
    <x v="1"/>
    <x v="518"/>
    <s v="Burritos"/>
    <x v="4145"/>
    <x v="9"/>
    <x v="0"/>
  </r>
  <r>
    <x v="0"/>
    <x v="518"/>
    <s v="Drinks"/>
    <x v="4146"/>
    <x v="9"/>
    <x v="0"/>
  </r>
  <r>
    <x v="1"/>
    <x v="518"/>
    <s v="Drinks"/>
    <x v="4147"/>
    <x v="9"/>
    <x v="0"/>
  </r>
  <r>
    <x v="0"/>
    <x v="518"/>
    <s v="Kids menu"/>
    <x v="4148"/>
    <x v="9"/>
    <x v="0"/>
  </r>
  <r>
    <x v="1"/>
    <x v="518"/>
    <s v="Kids menu"/>
    <x v="4149"/>
    <x v="9"/>
    <x v="0"/>
  </r>
  <r>
    <x v="0"/>
    <x v="518"/>
    <s v="Tacos"/>
    <x v="4150"/>
    <x v="9"/>
    <x v="0"/>
  </r>
  <r>
    <x v="1"/>
    <x v="518"/>
    <s v="Tacos"/>
    <x v="4151"/>
    <x v="9"/>
    <x v="0"/>
  </r>
  <r>
    <x v="0"/>
    <x v="519"/>
    <s v="Burritos"/>
    <x v="4152"/>
    <x v="9"/>
    <x v="0"/>
  </r>
  <r>
    <x v="1"/>
    <x v="519"/>
    <s v="Burritos"/>
    <x v="4153"/>
    <x v="9"/>
    <x v="0"/>
  </r>
  <r>
    <x v="0"/>
    <x v="519"/>
    <s v="Drinks"/>
    <x v="4154"/>
    <x v="9"/>
    <x v="0"/>
  </r>
  <r>
    <x v="1"/>
    <x v="519"/>
    <s v="Drinks"/>
    <x v="4155"/>
    <x v="9"/>
    <x v="0"/>
  </r>
  <r>
    <x v="0"/>
    <x v="519"/>
    <s v="Kids menu"/>
    <x v="4156"/>
    <x v="9"/>
    <x v="0"/>
  </r>
  <r>
    <x v="1"/>
    <x v="519"/>
    <s v="Kids menu"/>
    <x v="4157"/>
    <x v="9"/>
    <x v="0"/>
  </r>
  <r>
    <x v="0"/>
    <x v="519"/>
    <s v="Tacos"/>
    <x v="4158"/>
    <x v="9"/>
    <x v="0"/>
  </r>
  <r>
    <x v="1"/>
    <x v="519"/>
    <s v="Tacos"/>
    <x v="4159"/>
    <x v="9"/>
    <x v="0"/>
  </r>
  <r>
    <x v="0"/>
    <x v="520"/>
    <s v="Burritos"/>
    <x v="4160"/>
    <x v="9"/>
    <x v="0"/>
  </r>
  <r>
    <x v="1"/>
    <x v="520"/>
    <s v="Burritos"/>
    <x v="4161"/>
    <x v="9"/>
    <x v="0"/>
  </r>
  <r>
    <x v="0"/>
    <x v="520"/>
    <s v="Drinks"/>
    <x v="4162"/>
    <x v="9"/>
    <x v="0"/>
  </r>
  <r>
    <x v="1"/>
    <x v="520"/>
    <s v="Drinks"/>
    <x v="4163"/>
    <x v="9"/>
    <x v="0"/>
  </r>
  <r>
    <x v="0"/>
    <x v="520"/>
    <s v="Kids menu"/>
    <x v="4164"/>
    <x v="9"/>
    <x v="0"/>
  </r>
  <r>
    <x v="1"/>
    <x v="520"/>
    <s v="Kids menu"/>
    <x v="4165"/>
    <x v="9"/>
    <x v="0"/>
  </r>
  <r>
    <x v="0"/>
    <x v="520"/>
    <s v="Tacos"/>
    <x v="4166"/>
    <x v="9"/>
    <x v="0"/>
  </r>
  <r>
    <x v="1"/>
    <x v="520"/>
    <s v="Tacos"/>
    <x v="4167"/>
    <x v="9"/>
    <x v="0"/>
  </r>
  <r>
    <x v="0"/>
    <x v="521"/>
    <s v="Burritos"/>
    <x v="4168"/>
    <x v="9"/>
    <x v="0"/>
  </r>
  <r>
    <x v="1"/>
    <x v="521"/>
    <s v="Burritos"/>
    <x v="4169"/>
    <x v="9"/>
    <x v="0"/>
  </r>
  <r>
    <x v="0"/>
    <x v="521"/>
    <s v="Drinks"/>
    <x v="4170"/>
    <x v="9"/>
    <x v="0"/>
  </r>
  <r>
    <x v="1"/>
    <x v="521"/>
    <s v="Drinks"/>
    <x v="4171"/>
    <x v="9"/>
    <x v="0"/>
  </r>
  <r>
    <x v="0"/>
    <x v="521"/>
    <s v="Kids menu"/>
    <x v="4172"/>
    <x v="9"/>
    <x v="0"/>
  </r>
  <r>
    <x v="1"/>
    <x v="521"/>
    <s v="Kids menu"/>
    <x v="4173"/>
    <x v="9"/>
    <x v="0"/>
  </r>
  <r>
    <x v="0"/>
    <x v="521"/>
    <s v="Tacos"/>
    <x v="4174"/>
    <x v="9"/>
    <x v="0"/>
  </r>
  <r>
    <x v="1"/>
    <x v="521"/>
    <s v="Tacos"/>
    <x v="4175"/>
    <x v="9"/>
    <x v="0"/>
  </r>
  <r>
    <x v="0"/>
    <x v="522"/>
    <s v="Burritos"/>
    <x v="4176"/>
    <x v="9"/>
    <x v="0"/>
  </r>
  <r>
    <x v="1"/>
    <x v="522"/>
    <s v="Burritos"/>
    <x v="4177"/>
    <x v="9"/>
    <x v="0"/>
  </r>
  <r>
    <x v="0"/>
    <x v="522"/>
    <s v="Drinks"/>
    <x v="4178"/>
    <x v="9"/>
    <x v="0"/>
  </r>
  <r>
    <x v="1"/>
    <x v="522"/>
    <s v="Drinks"/>
    <x v="4179"/>
    <x v="9"/>
    <x v="0"/>
  </r>
  <r>
    <x v="0"/>
    <x v="522"/>
    <s v="Kids menu"/>
    <x v="4180"/>
    <x v="9"/>
    <x v="0"/>
  </r>
  <r>
    <x v="1"/>
    <x v="522"/>
    <s v="Kids menu"/>
    <x v="4181"/>
    <x v="9"/>
    <x v="0"/>
  </r>
  <r>
    <x v="0"/>
    <x v="522"/>
    <s v="Tacos"/>
    <x v="4182"/>
    <x v="9"/>
    <x v="0"/>
  </r>
  <r>
    <x v="1"/>
    <x v="522"/>
    <s v="Tacos"/>
    <x v="4183"/>
    <x v="9"/>
    <x v="0"/>
  </r>
  <r>
    <x v="0"/>
    <x v="523"/>
    <s v="Burritos"/>
    <x v="4184"/>
    <x v="9"/>
    <x v="0"/>
  </r>
  <r>
    <x v="1"/>
    <x v="523"/>
    <s v="Burritos"/>
    <x v="4185"/>
    <x v="9"/>
    <x v="0"/>
  </r>
  <r>
    <x v="0"/>
    <x v="523"/>
    <s v="Drinks"/>
    <x v="4186"/>
    <x v="9"/>
    <x v="0"/>
  </r>
  <r>
    <x v="1"/>
    <x v="523"/>
    <s v="Drinks"/>
    <x v="4187"/>
    <x v="9"/>
    <x v="0"/>
  </r>
  <r>
    <x v="0"/>
    <x v="523"/>
    <s v="Kids menu"/>
    <x v="4188"/>
    <x v="9"/>
    <x v="0"/>
  </r>
  <r>
    <x v="1"/>
    <x v="523"/>
    <s v="Kids menu"/>
    <x v="4189"/>
    <x v="9"/>
    <x v="0"/>
  </r>
  <r>
    <x v="0"/>
    <x v="523"/>
    <s v="Tacos"/>
    <x v="4190"/>
    <x v="9"/>
    <x v="0"/>
  </r>
  <r>
    <x v="1"/>
    <x v="523"/>
    <s v="Tacos"/>
    <x v="4191"/>
    <x v="9"/>
    <x v="0"/>
  </r>
  <r>
    <x v="0"/>
    <x v="524"/>
    <s v="Burritos"/>
    <x v="4192"/>
    <x v="9"/>
    <x v="0"/>
  </r>
  <r>
    <x v="1"/>
    <x v="524"/>
    <s v="Burritos"/>
    <x v="4193"/>
    <x v="9"/>
    <x v="0"/>
  </r>
  <r>
    <x v="0"/>
    <x v="524"/>
    <s v="Drinks"/>
    <x v="4194"/>
    <x v="9"/>
    <x v="0"/>
  </r>
  <r>
    <x v="1"/>
    <x v="524"/>
    <s v="Drinks"/>
    <x v="4195"/>
    <x v="9"/>
    <x v="0"/>
  </r>
  <r>
    <x v="0"/>
    <x v="524"/>
    <s v="Kids menu"/>
    <x v="4196"/>
    <x v="9"/>
    <x v="0"/>
  </r>
  <r>
    <x v="1"/>
    <x v="524"/>
    <s v="Kids menu"/>
    <x v="4197"/>
    <x v="9"/>
    <x v="0"/>
  </r>
  <r>
    <x v="0"/>
    <x v="524"/>
    <s v="Tacos"/>
    <x v="4198"/>
    <x v="9"/>
    <x v="0"/>
  </r>
  <r>
    <x v="1"/>
    <x v="524"/>
    <s v="Tacos"/>
    <x v="4199"/>
    <x v="9"/>
    <x v="0"/>
  </r>
  <r>
    <x v="0"/>
    <x v="525"/>
    <s v="Burritos"/>
    <x v="4200"/>
    <x v="9"/>
    <x v="0"/>
  </r>
  <r>
    <x v="1"/>
    <x v="525"/>
    <s v="Burritos"/>
    <x v="4201"/>
    <x v="9"/>
    <x v="0"/>
  </r>
  <r>
    <x v="0"/>
    <x v="525"/>
    <s v="Drinks"/>
    <x v="4202"/>
    <x v="9"/>
    <x v="0"/>
  </r>
  <r>
    <x v="1"/>
    <x v="525"/>
    <s v="Drinks"/>
    <x v="4203"/>
    <x v="9"/>
    <x v="0"/>
  </r>
  <r>
    <x v="0"/>
    <x v="525"/>
    <s v="Kids menu"/>
    <x v="4204"/>
    <x v="9"/>
    <x v="0"/>
  </r>
  <r>
    <x v="1"/>
    <x v="525"/>
    <s v="Kids menu"/>
    <x v="4205"/>
    <x v="9"/>
    <x v="0"/>
  </r>
  <r>
    <x v="0"/>
    <x v="525"/>
    <s v="Tacos"/>
    <x v="4206"/>
    <x v="9"/>
    <x v="0"/>
  </r>
  <r>
    <x v="1"/>
    <x v="525"/>
    <s v="Tacos"/>
    <x v="4207"/>
    <x v="9"/>
    <x v="0"/>
  </r>
  <r>
    <x v="0"/>
    <x v="526"/>
    <s v="Burritos"/>
    <x v="4208"/>
    <x v="9"/>
    <x v="0"/>
  </r>
  <r>
    <x v="1"/>
    <x v="526"/>
    <s v="Burritos"/>
    <x v="4209"/>
    <x v="9"/>
    <x v="0"/>
  </r>
  <r>
    <x v="0"/>
    <x v="526"/>
    <s v="Drinks"/>
    <x v="4210"/>
    <x v="9"/>
    <x v="0"/>
  </r>
  <r>
    <x v="1"/>
    <x v="526"/>
    <s v="Drinks"/>
    <x v="4211"/>
    <x v="9"/>
    <x v="0"/>
  </r>
  <r>
    <x v="0"/>
    <x v="526"/>
    <s v="Kids menu"/>
    <x v="4212"/>
    <x v="9"/>
    <x v="0"/>
  </r>
  <r>
    <x v="1"/>
    <x v="526"/>
    <s v="Kids menu"/>
    <x v="4213"/>
    <x v="9"/>
    <x v="0"/>
  </r>
  <r>
    <x v="0"/>
    <x v="526"/>
    <s v="Tacos"/>
    <x v="4214"/>
    <x v="9"/>
    <x v="0"/>
  </r>
  <r>
    <x v="1"/>
    <x v="526"/>
    <s v="Tacos"/>
    <x v="4215"/>
    <x v="9"/>
    <x v="0"/>
  </r>
  <r>
    <x v="0"/>
    <x v="527"/>
    <s v="Burritos"/>
    <x v="4216"/>
    <x v="9"/>
    <x v="0"/>
  </r>
  <r>
    <x v="1"/>
    <x v="527"/>
    <s v="Burritos"/>
    <x v="4217"/>
    <x v="9"/>
    <x v="0"/>
  </r>
  <r>
    <x v="0"/>
    <x v="527"/>
    <s v="Drinks"/>
    <x v="4218"/>
    <x v="9"/>
    <x v="0"/>
  </r>
  <r>
    <x v="1"/>
    <x v="527"/>
    <s v="Drinks"/>
    <x v="4219"/>
    <x v="9"/>
    <x v="0"/>
  </r>
  <r>
    <x v="0"/>
    <x v="527"/>
    <s v="Kids menu"/>
    <x v="4220"/>
    <x v="9"/>
    <x v="0"/>
  </r>
  <r>
    <x v="1"/>
    <x v="527"/>
    <s v="Kids menu"/>
    <x v="4221"/>
    <x v="9"/>
    <x v="0"/>
  </r>
  <r>
    <x v="0"/>
    <x v="527"/>
    <s v="Tacos"/>
    <x v="4222"/>
    <x v="9"/>
    <x v="0"/>
  </r>
  <r>
    <x v="1"/>
    <x v="527"/>
    <s v="Tacos"/>
    <x v="4223"/>
    <x v="9"/>
    <x v="0"/>
  </r>
  <r>
    <x v="0"/>
    <x v="528"/>
    <s v="Burritos"/>
    <x v="4224"/>
    <x v="9"/>
    <x v="0"/>
  </r>
  <r>
    <x v="1"/>
    <x v="528"/>
    <s v="Burritos"/>
    <x v="4225"/>
    <x v="9"/>
    <x v="0"/>
  </r>
  <r>
    <x v="0"/>
    <x v="528"/>
    <s v="Drinks"/>
    <x v="4226"/>
    <x v="9"/>
    <x v="0"/>
  </r>
  <r>
    <x v="1"/>
    <x v="528"/>
    <s v="Drinks"/>
    <x v="4227"/>
    <x v="9"/>
    <x v="0"/>
  </r>
  <r>
    <x v="0"/>
    <x v="528"/>
    <s v="Kids menu"/>
    <x v="4228"/>
    <x v="9"/>
    <x v="0"/>
  </r>
  <r>
    <x v="1"/>
    <x v="528"/>
    <s v="Kids menu"/>
    <x v="4229"/>
    <x v="9"/>
    <x v="0"/>
  </r>
  <r>
    <x v="0"/>
    <x v="528"/>
    <s v="Tacos"/>
    <x v="4230"/>
    <x v="9"/>
    <x v="0"/>
  </r>
  <r>
    <x v="1"/>
    <x v="528"/>
    <s v="Tacos"/>
    <x v="4231"/>
    <x v="9"/>
    <x v="0"/>
  </r>
  <r>
    <x v="0"/>
    <x v="529"/>
    <s v="Burritos"/>
    <x v="4232"/>
    <x v="9"/>
    <x v="0"/>
  </r>
  <r>
    <x v="1"/>
    <x v="529"/>
    <s v="Burritos"/>
    <x v="4233"/>
    <x v="9"/>
    <x v="0"/>
  </r>
  <r>
    <x v="0"/>
    <x v="529"/>
    <s v="Drinks"/>
    <x v="4234"/>
    <x v="9"/>
    <x v="0"/>
  </r>
  <r>
    <x v="1"/>
    <x v="529"/>
    <s v="Drinks"/>
    <x v="4235"/>
    <x v="9"/>
    <x v="0"/>
  </r>
  <r>
    <x v="0"/>
    <x v="529"/>
    <s v="Kids menu"/>
    <x v="4236"/>
    <x v="9"/>
    <x v="0"/>
  </r>
  <r>
    <x v="1"/>
    <x v="529"/>
    <s v="Kids menu"/>
    <x v="4237"/>
    <x v="9"/>
    <x v="0"/>
  </r>
  <r>
    <x v="0"/>
    <x v="529"/>
    <s v="Tacos"/>
    <x v="4238"/>
    <x v="9"/>
    <x v="0"/>
  </r>
  <r>
    <x v="1"/>
    <x v="529"/>
    <s v="Tacos"/>
    <x v="4239"/>
    <x v="9"/>
    <x v="0"/>
  </r>
  <r>
    <x v="0"/>
    <x v="530"/>
    <s v="Burritos"/>
    <x v="4240"/>
    <x v="10"/>
    <x v="0"/>
  </r>
  <r>
    <x v="1"/>
    <x v="530"/>
    <s v="Burritos"/>
    <x v="4241"/>
    <x v="10"/>
    <x v="0"/>
  </r>
  <r>
    <x v="0"/>
    <x v="530"/>
    <s v="Drinks"/>
    <x v="4242"/>
    <x v="10"/>
    <x v="0"/>
  </r>
  <r>
    <x v="1"/>
    <x v="530"/>
    <s v="Drinks"/>
    <x v="4243"/>
    <x v="10"/>
    <x v="0"/>
  </r>
  <r>
    <x v="0"/>
    <x v="530"/>
    <s v="Kids menu"/>
    <x v="4244"/>
    <x v="10"/>
    <x v="0"/>
  </r>
  <r>
    <x v="1"/>
    <x v="530"/>
    <s v="Kids menu"/>
    <x v="4245"/>
    <x v="10"/>
    <x v="0"/>
  </r>
  <r>
    <x v="0"/>
    <x v="530"/>
    <s v="Tacos"/>
    <x v="4246"/>
    <x v="10"/>
    <x v="0"/>
  </r>
  <r>
    <x v="1"/>
    <x v="530"/>
    <s v="Tacos"/>
    <x v="4247"/>
    <x v="10"/>
    <x v="0"/>
  </r>
  <r>
    <x v="0"/>
    <x v="531"/>
    <s v="Burritos"/>
    <x v="4248"/>
    <x v="10"/>
    <x v="0"/>
  </r>
  <r>
    <x v="1"/>
    <x v="531"/>
    <s v="Burritos"/>
    <x v="4249"/>
    <x v="10"/>
    <x v="0"/>
  </r>
  <r>
    <x v="0"/>
    <x v="531"/>
    <s v="Drinks"/>
    <x v="4250"/>
    <x v="10"/>
    <x v="0"/>
  </r>
  <r>
    <x v="1"/>
    <x v="531"/>
    <s v="Drinks"/>
    <x v="4251"/>
    <x v="10"/>
    <x v="0"/>
  </r>
  <r>
    <x v="0"/>
    <x v="531"/>
    <s v="Kids menu"/>
    <x v="4252"/>
    <x v="10"/>
    <x v="0"/>
  </r>
  <r>
    <x v="1"/>
    <x v="531"/>
    <s v="Kids menu"/>
    <x v="4253"/>
    <x v="10"/>
    <x v="0"/>
  </r>
  <r>
    <x v="0"/>
    <x v="531"/>
    <s v="Tacos"/>
    <x v="4254"/>
    <x v="10"/>
    <x v="0"/>
  </r>
  <r>
    <x v="1"/>
    <x v="531"/>
    <s v="Tacos"/>
    <x v="4255"/>
    <x v="10"/>
    <x v="0"/>
  </r>
  <r>
    <x v="0"/>
    <x v="532"/>
    <s v="Burritos"/>
    <x v="4256"/>
    <x v="10"/>
    <x v="0"/>
  </r>
  <r>
    <x v="1"/>
    <x v="532"/>
    <s v="Burritos"/>
    <x v="4257"/>
    <x v="10"/>
    <x v="0"/>
  </r>
  <r>
    <x v="0"/>
    <x v="532"/>
    <s v="Drinks"/>
    <x v="4258"/>
    <x v="10"/>
    <x v="0"/>
  </r>
  <r>
    <x v="1"/>
    <x v="532"/>
    <s v="Drinks"/>
    <x v="4259"/>
    <x v="10"/>
    <x v="0"/>
  </r>
  <r>
    <x v="0"/>
    <x v="532"/>
    <s v="Kids menu"/>
    <x v="4260"/>
    <x v="10"/>
    <x v="0"/>
  </r>
  <r>
    <x v="1"/>
    <x v="532"/>
    <s v="Kids menu"/>
    <x v="4261"/>
    <x v="10"/>
    <x v="0"/>
  </r>
  <r>
    <x v="0"/>
    <x v="532"/>
    <s v="Tacos"/>
    <x v="4262"/>
    <x v="10"/>
    <x v="0"/>
  </r>
  <r>
    <x v="1"/>
    <x v="532"/>
    <s v="Tacos"/>
    <x v="4263"/>
    <x v="10"/>
    <x v="0"/>
  </r>
  <r>
    <x v="0"/>
    <x v="533"/>
    <s v="Burritos"/>
    <x v="4264"/>
    <x v="10"/>
    <x v="0"/>
  </r>
  <r>
    <x v="1"/>
    <x v="533"/>
    <s v="Burritos"/>
    <x v="4265"/>
    <x v="10"/>
    <x v="0"/>
  </r>
  <r>
    <x v="0"/>
    <x v="533"/>
    <s v="Drinks"/>
    <x v="4266"/>
    <x v="10"/>
    <x v="0"/>
  </r>
  <r>
    <x v="1"/>
    <x v="533"/>
    <s v="Drinks"/>
    <x v="4267"/>
    <x v="10"/>
    <x v="0"/>
  </r>
  <r>
    <x v="0"/>
    <x v="533"/>
    <s v="Kids menu"/>
    <x v="4268"/>
    <x v="10"/>
    <x v="0"/>
  </r>
  <r>
    <x v="1"/>
    <x v="533"/>
    <s v="Kids menu"/>
    <x v="4269"/>
    <x v="10"/>
    <x v="0"/>
  </r>
  <r>
    <x v="0"/>
    <x v="533"/>
    <s v="Tacos"/>
    <x v="4270"/>
    <x v="10"/>
    <x v="0"/>
  </r>
  <r>
    <x v="1"/>
    <x v="533"/>
    <s v="Tacos"/>
    <x v="4271"/>
    <x v="10"/>
    <x v="0"/>
  </r>
  <r>
    <x v="0"/>
    <x v="534"/>
    <s v="Burritos"/>
    <x v="4272"/>
    <x v="10"/>
    <x v="0"/>
  </r>
  <r>
    <x v="1"/>
    <x v="534"/>
    <s v="Burritos"/>
    <x v="4273"/>
    <x v="10"/>
    <x v="0"/>
  </r>
  <r>
    <x v="0"/>
    <x v="534"/>
    <s v="Drinks"/>
    <x v="4274"/>
    <x v="10"/>
    <x v="0"/>
  </r>
  <r>
    <x v="1"/>
    <x v="534"/>
    <s v="Drinks"/>
    <x v="4275"/>
    <x v="10"/>
    <x v="0"/>
  </r>
  <r>
    <x v="0"/>
    <x v="534"/>
    <s v="Kids menu"/>
    <x v="4276"/>
    <x v="10"/>
    <x v="0"/>
  </r>
  <r>
    <x v="1"/>
    <x v="534"/>
    <s v="Kids menu"/>
    <x v="4277"/>
    <x v="10"/>
    <x v="0"/>
  </r>
  <r>
    <x v="0"/>
    <x v="534"/>
    <s v="Tacos"/>
    <x v="4278"/>
    <x v="10"/>
    <x v="0"/>
  </r>
  <r>
    <x v="1"/>
    <x v="534"/>
    <s v="Tacos"/>
    <x v="4279"/>
    <x v="10"/>
    <x v="0"/>
  </r>
  <r>
    <x v="0"/>
    <x v="535"/>
    <s v="Burritos"/>
    <x v="4280"/>
    <x v="10"/>
    <x v="0"/>
  </r>
  <r>
    <x v="1"/>
    <x v="535"/>
    <s v="Burritos"/>
    <x v="4281"/>
    <x v="10"/>
    <x v="0"/>
  </r>
  <r>
    <x v="0"/>
    <x v="535"/>
    <s v="Drinks"/>
    <x v="4282"/>
    <x v="10"/>
    <x v="0"/>
  </r>
  <r>
    <x v="1"/>
    <x v="535"/>
    <s v="Drinks"/>
    <x v="4283"/>
    <x v="10"/>
    <x v="0"/>
  </r>
  <r>
    <x v="0"/>
    <x v="535"/>
    <s v="Kids menu"/>
    <x v="4284"/>
    <x v="10"/>
    <x v="0"/>
  </r>
  <r>
    <x v="1"/>
    <x v="535"/>
    <s v="Kids menu"/>
    <x v="4285"/>
    <x v="10"/>
    <x v="0"/>
  </r>
  <r>
    <x v="0"/>
    <x v="535"/>
    <s v="Tacos"/>
    <x v="4286"/>
    <x v="10"/>
    <x v="0"/>
  </r>
  <r>
    <x v="1"/>
    <x v="535"/>
    <s v="Tacos"/>
    <x v="4287"/>
    <x v="10"/>
    <x v="0"/>
  </r>
  <r>
    <x v="0"/>
    <x v="536"/>
    <s v="Burritos"/>
    <x v="4288"/>
    <x v="10"/>
    <x v="0"/>
  </r>
  <r>
    <x v="1"/>
    <x v="536"/>
    <s v="Burritos"/>
    <x v="4289"/>
    <x v="10"/>
    <x v="0"/>
  </r>
  <r>
    <x v="0"/>
    <x v="536"/>
    <s v="Drinks"/>
    <x v="4290"/>
    <x v="10"/>
    <x v="0"/>
  </r>
  <r>
    <x v="1"/>
    <x v="536"/>
    <s v="Drinks"/>
    <x v="4291"/>
    <x v="10"/>
    <x v="0"/>
  </r>
  <r>
    <x v="0"/>
    <x v="536"/>
    <s v="Kids menu"/>
    <x v="4292"/>
    <x v="10"/>
    <x v="0"/>
  </r>
  <r>
    <x v="1"/>
    <x v="536"/>
    <s v="Kids menu"/>
    <x v="4293"/>
    <x v="10"/>
    <x v="0"/>
  </r>
  <r>
    <x v="0"/>
    <x v="536"/>
    <s v="Tacos"/>
    <x v="4294"/>
    <x v="10"/>
    <x v="0"/>
  </r>
  <r>
    <x v="1"/>
    <x v="536"/>
    <s v="Tacos"/>
    <x v="4295"/>
    <x v="10"/>
    <x v="0"/>
  </r>
  <r>
    <x v="0"/>
    <x v="537"/>
    <s v="Burritos"/>
    <x v="4296"/>
    <x v="10"/>
    <x v="0"/>
  </r>
  <r>
    <x v="1"/>
    <x v="537"/>
    <s v="Burritos"/>
    <x v="4297"/>
    <x v="10"/>
    <x v="0"/>
  </r>
  <r>
    <x v="0"/>
    <x v="537"/>
    <s v="Drinks"/>
    <x v="4298"/>
    <x v="10"/>
    <x v="0"/>
  </r>
  <r>
    <x v="1"/>
    <x v="537"/>
    <s v="Drinks"/>
    <x v="4299"/>
    <x v="10"/>
    <x v="0"/>
  </r>
  <r>
    <x v="0"/>
    <x v="537"/>
    <s v="Kids menu"/>
    <x v="4300"/>
    <x v="10"/>
    <x v="0"/>
  </r>
  <r>
    <x v="1"/>
    <x v="537"/>
    <s v="Kids menu"/>
    <x v="4301"/>
    <x v="10"/>
    <x v="0"/>
  </r>
  <r>
    <x v="0"/>
    <x v="537"/>
    <s v="Tacos"/>
    <x v="4302"/>
    <x v="10"/>
    <x v="0"/>
  </r>
  <r>
    <x v="1"/>
    <x v="537"/>
    <s v="Tacos"/>
    <x v="4303"/>
    <x v="10"/>
    <x v="0"/>
  </r>
  <r>
    <x v="0"/>
    <x v="538"/>
    <s v="Burritos"/>
    <x v="4304"/>
    <x v="10"/>
    <x v="0"/>
  </r>
  <r>
    <x v="1"/>
    <x v="538"/>
    <s v="Burritos"/>
    <x v="4305"/>
    <x v="10"/>
    <x v="0"/>
  </r>
  <r>
    <x v="0"/>
    <x v="538"/>
    <s v="Drinks"/>
    <x v="4306"/>
    <x v="10"/>
    <x v="0"/>
  </r>
  <r>
    <x v="1"/>
    <x v="538"/>
    <s v="Drinks"/>
    <x v="4307"/>
    <x v="10"/>
    <x v="0"/>
  </r>
  <r>
    <x v="0"/>
    <x v="538"/>
    <s v="Kids menu"/>
    <x v="4308"/>
    <x v="10"/>
    <x v="0"/>
  </r>
  <r>
    <x v="1"/>
    <x v="538"/>
    <s v="Kids menu"/>
    <x v="4309"/>
    <x v="10"/>
    <x v="0"/>
  </r>
  <r>
    <x v="0"/>
    <x v="538"/>
    <s v="Tacos"/>
    <x v="4310"/>
    <x v="10"/>
    <x v="0"/>
  </r>
  <r>
    <x v="1"/>
    <x v="538"/>
    <s v="Tacos"/>
    <x v="4311"/>
    <x v="10"/>
    <x v="0"/>
  </r>
  <r>
    <x v="0"/>
    <x v="539"/>
    <s v="Burritos"/>
    <x v="4312"/>
    <x v="10"/>
    <x v="0"/>
  </r>
  <r>
    <x v="1"/>
    <x v="539"/>
    <s v="Burritos"/>
    <x v="4313"/>
    <x v="10"/>
    <x v="0"/>
  </r>
  <r>
    <x v="0"/>
    <x v="539"/>
    <s v="Drinks"/>
    <x v="4314"/>
    <x v="10"/>
    <x v="0"/>
  </r>
  <r>
    <x v="1"/>
    <x v="539"/>
    <s v="Drinks"/>
    <x v="4315"/>
    <x v="10"/>
    <x v="0"/>
  </r>
  <r>
    <x v="0"/>
    <x v="539"/>
    <s v="Kids menu"/>
    <x v="4316"/>
    <x v="10"/>
    <x v="0"/>
  </r>
  <r>
    <x v="1"/>
    <x v="539"/>
    <s v="Kids menu"/>
    <x v="4317"/>
    <x v="10"/>
    <x v="0"/>
  </r>
  <r>
    <x v="0"/>
    <x v="539"/>
    <s v="Tacos"/>
    <x v="4318"/>
    <x v="10"/>
    <x v="0"/>
  </r>
  <r>
    <x v="1"/>
    <x v="539"/>
    <s v="Tacos"/>
    <x v="4319"/>
    <x v="10"/>
    <x v="0"/>
  </r>
  <r>
    <x v="0"/>
    <x v="540"/>
    <s v="Burritos"/>
    <x v="4320"/>
    <x v="10"/>
    <x v="0"/>
  </r>
  <r>
    <x v="1"/>
    <x v="540"/>
    <s v="Burritos"/>
    <x v="4321"/>
    <x v="10"/>
    <x v="0"/>
  </r>
  <r>
    <x v="0"/>
    <x v="540"/>
    <s v="Drinks"/>
    <x v="4322"/>
    <x v="10"/>
    <x v="0"/>
  </r>
  <r>
    <x v="1"/>
    <x v="540"/>
    <s v="Drinks"/>
    <x v="4323"/>
    <x v="10"/>
    <x v="0"/>
  </r>
  <r>
    <x v="0"/>
    <x v="540"/>
    <s v="Kids menu"/>
    <x v="4324"/>
    <x v="10"/>
    <x v="0"/>
  </r>
  <r>
    <x v="1"/>
    <x v="540"/>
    <s v="Kids menu"/>
    <x v="4325"/>
    <x v="10"/>
    <x v="0"/>
  </r>
  <r>
    <x v="0"/>
    <x v="540"/>
    <s v="Tacos"/>
    <x v="4326"/>
    <x v="10"/>
    <x v="0"/>
  </r>
  <r>
    <x v="1"/>
    <x v="540"/>
    <s v="Tacos"/>
    <x v="4327"/>
    <x v="10"/>
    <x v="0"/>
  </r>
  <r>
    <x v="0"/>
    <x v="541"/>
    <s v="Burritos"/>
    <x v="4328"/>
    <x v="10"/>
    <x v="0"/>
  </r>
  <r>
    <x v="1"/>
    <x v="541"/>
    <s v="Burritos"/>
    <x v="4329"/>
    <x v="10"/>
    <x v="0"/>
  </r>
  <r>
    <x v="0"/>
    <x v="541"/>
    <s v="Drinks"/>
    <x v="4330"/>
    <x v="10"/>
    <x v="0"/>
  </r>
  <r>
    <x v="1"/>
    <x v="541"/>
    <s v="Drinks"/>
    <x v="4331"/>
    <x v="10"/>
    <x v="0"/>
  </r>
  <r>
    <x v="0"/>
    <x v="541"/>
    <s v="Kids menu"/>
    <x v="4332"/>
    <x v="10"/>
    <x v="0"/>
  </r>
  <r>
    <x v="1"/>
    <x v="541"/>
    <s v="Kids menu"/>
    <x v="4333"/>
    <x v="10"/>
    <x v="0"/>
  </r>
  <r>
    <x v="0"/>
    <x v="541"/>
    <s v="Tacos"/>
    <x v="4334"/>
    <x v="10"/>
    <x v="0"/>
  </r>
  <r>
    <x v="1"/>
    <x v="541"/>
    <s v="Tacos"/>
    <x v="4335"/>
    <x v="10"/>
    <x v="0"/>
  </r>
  <r>
    <x v="0"/>
    <x v="542"/>
    <s v="Burritos"/>
    <x v="4336"/>
    <x v="10"/>
    <x v="0"/>
  </r>
  <r>
    <x v="1"/>
    <x v="542"/>
    <s v="Burritos"/>
    <x v="4337"/>
    <x v="10"/>
    <x v="0"/>
  </r>
  <r>
    <x v="0"/>
    <x v="542"/>
    <s v="Drinks"/>
    <x v="4338"/>
    <x v="10"/>
    <x v="0"/>
  </r>
  <r>
    <x v="1"/>
    <x v="542"/>
    <s v="Drinks"/>
    <x v="4339"/>
    <x v="10"/>
    <x v="0"/>
  </r>
  <r>
    <x v="0"/>
    <x v="542"/>
    <s v="Kids menu"/>
    <x v="4340"/>
    <x v="10"/>
    <x v="0"/>
  </r>
  <r>
    <x v="1"/>
    <x v="542"/>
    <s v="Kids menu"/>
    <x v="4341"/>
    <x v="10"/>
    <x v="0"/>
  </r>
  <r>
    <x v="0"/>
    <x v="542"/>
    <s v="Tacos"/>
    <x v="4342"/>
    <x v="10"/>
    <x v="0"/>
  </r>
  <r>
    <x v="1"/>
    <x v="542"/>
    <s v="Tacos"/>
    <x v="4343"/>
    <x v="10"/>
    <x v="0"/>
  </r>
  <r>
    <x v="0"/>
    <x v="543"/>
    <s v="Burritos"/>
    <x v="4344"/>
    <x v="10"/>
    <x v="0"/>
  </r>
  <r>
    <x v="1"/>
    <x v="543"/>
    <s v="Burritos"/>
    <x v="4345"/>
    <x v="10"/>
    <x v="0"/>
  </r>
  <r>
    <x v="0"/>
    <x v="543"/>
    <s v="Drinks"/>
    <x v="4346"/>
    <x v="10"/>
    <x v="0"/>
  </r>
  <r>
    <x v="1"/>
    <x v="543"/>
    <s v="Drinks"/>
    <x v="4347"/>
    <x v="10"/>
    <x v="0"/>
  </r>
  <r>
    <x v="0"/>
    <x v="543"/>
    <s v="Kids menu"/>
    <x v="4348"/>
    <x v="10"/>
    <x v="0"/>
  </r>
  <r>
    <x v="1"/>
    <x v="543"/>
    <s v="Kids menu"/>
    <x v="4349"/>
    <x v="10"/>
    <x v="0"/>
  </r>
  <r>
    <x v="0"/>
    <x v="543"/>
    <s v="Tacos"/>
    <x v="4350"/>
    <x v="10"/>
    <x v="0"/>
  </r>
  <r>
    <x v="1"/>
    <x v="543"/>
    <s v="Tacos"/>
    <x v="4351"/>
    <x v="10"/>
    <x v="0"/>
  </r>
  <r>
    <x v="0"/>
    <x v="544"/>
    <s v="Burritos"/>
    <x v="4352"/>
    <x v="10"/>
    <x v="0"/>
  </r>
  <r>
    <x v="1"/>
    <x v="544"/>
    <s v="Burritos"/>
    <x v="4353"/>
    <x v="10"/>
    <x v="0"/>
  </r>
  <r>
    <x v="0"/>
    <x v="544"/>
    <s v="Drinks"/>
    <x v="4354"/>
    <x v="10"/>
    <x v="0"/>
  </r>
  <r>
    <x v="1"/>
    <x v="544"/>
    <s v="Drinks"/>
    <x v="4355"/>
    <x v="10"/>
    <x v="0"/>
  </r>
  <r>
    <x v="0"/>
    <x v="544"/>
    <s v="Kids menu"/>
    <x v="4356"/>
    <x v="10"/>
    <x v="0"/>
  </r>
  <r>
    <x v="1"/>
    <x v="544"/>
    <s v="Kids menu"/>
    <x v="4357"/>
    <x v="10"/>
    <x v="0"/>
  </r>
  <r>
    <x v="0"/>
    <x v="544"/>
    <s v="Tacos"/>
    <x v="4358"/>
    <x v="10"/>
    <x v="0"/>
  </r>
  <r>
    <x v="1"/>
    <x v="544"/>
    <s v="Tacos"/>
    <x v="4359"/>
    <x v="10"/>
    <x v="0"/>
  </r>
  <r>
    <x v="0"/>
    <x v="545"/>
    <s v="Burritos"/>
    <x v="4360"/>
    <x v="10"/>
    <x v="0"/>
  </r>
  <r>
    <x v="1"/>
    <x v="545"/>
    <s v="Burritos"/>
    <x v="4361"/>
    <x v="10"/>
    <x v="0"/>
  </r>
  <r>
    <x v="0"/>
    <x v="545"/>
    <s v="Drinks"/>
    <x v="4362"/>
    <x v="10"/>
    <x v="0"/>
  </r>
  <r>
    <x v="1"/>
    <x v="545"/>
    <s v="Drinks"/>
    <x v="4363"/>
    <x v="10"/>
    <x v="0"/>
  </r>
  <r>
    <x v="0"/>
    <x v="545"/>
    <s v="Kids menu"/>
    <x v="4364"/>
    <x v="10"/>
    <x v="0"/>
  </r>
  <r>
    <x v="1"/>
    <x v="545"/>
    <s v="Kids menu"/>
    <x v="4365"/>
    <x v="10"/>
    <x v="0"/>
  </r>
  <r>
    <x v="0"/>
    <x v="545"/>
    <s v="Tacos"/>
    <x v="4366"/>
    <x v="10"/>
    <x v="0"/>
  </r>
  <r>
    <x v="1"/>
    <x v="545"/>
    <s v="Tacos"/>
    <x v="4367"/>
    <x v="10"/>
    <x v="0"/>
  </r>
  <r>
    <x v="0"/>
    <x v="546"/>
    <s v="Burritos"/>
    <x v="4368"/>
    <x v="10"/>
    <x v="0"/>
  </r>
  <r>
    <x v="1"/>
    <x v="546"/>
    <s v="Burritos"/>
    <x v="4369"/>
    <x v="10"/>
    <x v="0"/>
  </r>
  <r>
    <x v="0"/>
    <x v="546"/>
    <s v="Drinks"/>
    <x v="4370"/>
    <x v="10"/>
    <x v="0"/>
  </r>
  <r>
    <x v="1"/>
    <x v="546"/>
    <s v="Drinks"/>
    <x v="4371"/>
    <x v="10"/>
    <x v="0"/>
  </r>
  <r>
    <x v="0"/>
    <x v="546"/>
    <s v="Kids menu"/>
    <x v="4372"/>
    <x v="10"/>
    <x v="0"/>
  </r>
  <r>
    <x v="1"/>
    <x v="546"/>
    <s v="Kids menu"/>
    <x v="4373"/>
    <x v="10"/>
    <x v="0"/>
  </r>
  <r>
    <x v="0"/>
    <x v="546"/>
    <s v="Tacos"/>
    <x v="4374"/>
    <x v="10"/>
    <x v="0"/>
  </r>
  <r>
    <x v="1"/>
    <x v="546"/>
    <s v="Tacos"/>
    <x v="4375"/>
    <x v="10"/>
    <x v="0"/>
  </r>
  <r>
    <x v="0"/>
    <x v="547"/>
    <s v="Burritos"/>
    <x v="4376"/>
    <x v="10"/>
    <x v="0"/>
  </r>
  <r>
    <x v="1"/>
    <x v="547"/>
    <s v="Burritos"/>
    <x v="4377"/>
    <x v="10"/>
    <x v="0"/>
  </r>
  <r>
    <x v="0"/>
    <x v="547"/>
    <s v="Drinks"/>
    <x v="4378"/>
    <x v="10"/>
    <x v="0"/>
  </r>
  <r>
    <x v="1"/>
    <x v="547"/>
    <s v="Drinks"/>
    <x v="4379"/>
    <x v="10"/>
    <x v="0"/>
  </r>
  <r>
    <x v="0"/>
    <x v="547"/>
    <s v="Kids menu"/>
    <x v="4380"/>
    <x v="10"/>
    <x v="0"/>
  </r>
  <r>
    <x v="1"/>
    <x v="547"/>
    <s v="Kids menu"/>
    <x v="4381"/>
    <x v="10"/>
    <x v="0"/>
  </r>
  <r>
    <x v="0"/>
    <x v="547"/>
    <s v="Tacos"/>
    <x v="4382"/>
    <x v="10"/>
    <x v="0"/>
  </r>
  <r>
    <x v="1"/>
    <x v="547"/>
    <s v="Tacos"/>
    <x v="4383"/>
    <x v="10"/>
    <x v="0"/>
  </r>
  <r>
    <x v="0"/>
    <x v="548"/>
    <s v="Burritos"/>
    <x v="4384"/>
    <x v="10"/>
    <x v="0"/>
  </r>
  <r>
    <x v="1"/>
    <x v="548"/>
    <s v="Burritos"/>
    <x v="4385"/>
    <x v="10"/>
    <x v="0"/>
  </r>
  <r>
    <x v="0"/>
    <x v="548"/>
    <s v="Drinks"/>
    <x v="4386"/>
    <x v="10"/>
    <x v="0"/>
  </r>
  <r>
    <x v="1"/>
    <x v="548"/>
    <s v="Drinks"/>
    <x v="4387"/>
    <x v="10"/>
    <x v="0"/>
  </r>
  <r>
    <x v="0"/>
    <x v="548"/>
    <s v="Kids menu"/>
    <x v="4388"/>
    <x v="10"/>
    <x v="0"/>
  </r>
  <r>
    <x v="1"/>
    <x v="548"/>
    <s v="Kids menu"/>
    <x v="4389"/>
    <x v="10"/>
    <x v="0"/>
  </r>
  <r>
    <x v="0"/>
    <x v="548"/>
    <s v="Tacos"/>
    <x v="4390"/>
    <x v="10"/>
    <x v="0"/>
  </r>
  <r>
    <x v="1"/>
    <x v="548"/>
    <s v="Tacos"/>
    <x v="4391"/>
    <x v="10"/>
    <x v="0"/>
  </r>
  <r>
    <x v="0"/>
    <x v="549"/>
    <s v="Burritos"/>
    <x v="4392"/>
    <x v="10"/>
    <x v="0"/>
  </r>
  <r>
    <x v="1"/>
    <x v="549"/>
    <s v="Burritos"/>
    <x v="4393"/>
    <x v="10"/>
    <x v="0"/>
  </r>
  <r>
    <x v="0"/>
    <x v="549"/>
    <s v="Drinks"/>
    <x v="4394"/>
    <x v="10"/>
    <x v="0"/>
  </r>
  <r>
    <x v="1"/>
    <x v="549"/>
    <s v="Drinks"/>
    <x v="4395"/>
    <x v="10"/>
    <x v="0"/>
  </r>
  <r>
    <x v="0"/>
    <x v="549"/>
    <s v="Kids menu"/>
    <x v="4396"/>
    <x v="10"/>
    <x v="0"/>
  </r>
  <r>
    <x v="1"/>
    <x v="549"/>
    <s v="Kids menu"/>
    <x v="4397"/>
    <x v="10"/>
    <x v="0"/>
  </r>
  <r>
    <x v="0"/>
    <x v="549"/>
    <s v="Tacos"/>
    <x v="4398"/>
    <x v="10"/>
    <x v="0"/>
  </r>
  <r>
    <x v="1"/>
    <x v="549"/>
    <s v="Tacos"/>
    <x v="4399"/>
    <x v="10"/>
    <x v="0"/>
  </r>
  <r>
    <x v="0"/>
    <x v="550"/>
    <s v="Burritos"/>
    <x v="4400"/>
    <x v="10"/>
    <x v="0"/>
  </r>
  <r>
    <x v="1"/>
    <x v="550"/>
    <s v="Burritos"/>
    <x v="4401"/>
    <x v="10"/>
    <x v="0"/>
  </r>
  <r>
    <x v="0"/>
    <x v="550"/>
    <s v="Drinks"/>
    <x v="4402"/>
    <x v="10"/>
    <x v="0"/>
  </r>
  <r>
    <x v="1"/>
    <x v="550"/>
    <s v="Drinks"/>
    <x v="4403"/>
    <x v="10"/>
    <x v="0"/>
  </r>
  <r>
    <x v="0"/>
    <x v="550"/>
    <s v="Kids menu"/>
    <x v="4404"/>
    <x v="10"/>
    <x v="0"/>
  </r>
  <r>
    <x v="1"/>
    <x v="550"/>
    <s v="Kids menu"/>
    <x v="4405"/>
    <x v="10"/>
    <x v="0"/>
  </r>
  <r>
    <x v="0"/>
    <x v="550"/>
    <s v="Tacos"/>
    <x v="4406"/>
    <x v="10"/>
    <x v="0"/>
  </r>
  <r>
    <x v="1"/>
    <x v="550"/>
    <s v="Tacos"/>
    <x v="4407"/>
    <x v="10"/>
    <x v="0"/>
  </r>
  <r>
    <x v="0"/>
    <x v="551"/>
    <s v="Burritos"/>
    <x v="4408"/>
    <x v="10"/>
    <x v="0"/>
  </r>
  <r>
    <x v="1"/>
    <x v="551"/>
    <s v="Burritos"/>
    <x v="4409"/>
    <x v="10"/>
    <x v="0"/>
  </r>
  <r>
    <x v="0"/>
    <x v="551"/>
    <s v="Drinks"/>
    <x v="4410"/>
    <x v="10"/>
    <x v="0"/>
  </r>
  <r>
    <x v="1"/>
    <x v="551"/>
    <s v="Drinks"/>
    <x v="4411"/>
    <x v="10"/>
    <x v="0"/>
  </r>
  <r>
    <x v="0"/>
    <x v="551"/>
    <s v="Kids menu"/>
    <x v="4412"/>
    <x v="10"/>
    <x v="0"/>
  </r>
  <r>
    <x v="1"/>
    <x v="551"/>
    <s v="Kids menu"/>
    <x v="4413"/>
    <x v="10"/>
    <x v="0"/>
  </r>
  <r>
    <x v="0"/>
    <x v="551"/>
    <s v="Tacos"/>
    <x v="4414"/>
    <x v="10"/>
    <x v="0"/>
  </r>
  <r>
    <x v="1"/>
    <x v="551"/>
    <s v="Tacos"/>
    <x v="4415"/>
    <x v="10"/>
    <x v="0"/>
  </r>
  <r>
    <x v="0"/>
    <x v="552"/>
    <s v="Burritos"/>
    <x v="4416"/>
    <x v="10"/>
    <x v="0"/>
  </r>
  <r>
    <x v="1"/>
    <x v="552"/>
    <s v="Burritos"/>
    <x v="4417"/>
    <x v="10"/>
    <x v="0"/>
  </r>
  <r>
    <x v="0"/>
    <x v="552"/>
    <s v="Drinks"/>
    <x v="4418"/>
    <x v="10"/>
    <x v="0"/>
  </r>
  <r>
    <x v="1"/>
    <x v="552"/>
    <s v="Drinks"/>
    <x v="4419"/>
    <x v="10"/>
    <x v="0"/>
  </r>
  <r>
    <x v="0"/>
    <x v="552"/>
    <s v="Kids menu"/>
    <x v="4420"/>
    <x v="10"/>
    <x v="0"/>
  </r>
  <r>
    <x v="1"/>
    <x v="552"/>
    <s v="Kids menu"/>
    <x v="4421"/>
    <x v="10"/>
    <x v="0"/>
  </r>
  <r>
    <x v="0"/>
    <x v="552"/>
    <s v="Tacos"/>
    <x v="4422"/>
    <x v="10"/>
    <x v="0"/>
  </r>
  <r>
    <x v="1"/>
    <x v="552"/>
    <s v="Tacos"/>
    <x v="4423"/>
    <x v="10"/>
    <x v="0"/>
  </r>
  <r>
    <x v="0"/>
    <x v="553"/>
    <s v="Burritos"/>
    <x v="4424"/>
    <x v="10"/>
    <x v="0"/>
  </r>
  <r>
    <x v="1"/>
    <x v="553"/>
    <s v="Burritos"/>
    <x v="4425"/>
    <x v="10"/>
    <x v="0"/>
  </r>
  <r>
    <x v="0"/>
    <x v="553"/>
    <s v="Drinks"/>
    <x v="4426"/>
    <x v="10"/>
    <x v="0"/>
  </r>
  <r>
    <x v="1"/>
    <x v="553"/>
    <s v="Drinks"/>
    <x v="4427"/>
    <x v="10"/>
    <x v="0"/>
  </r>
  <r>
    <x v="0"/>
    <x v="553"/>
    <s v="Kids menu"/>
    <x v="4428"/>
    <x v="10"/>
    <x v="0"/>
  </r>
  <r>
    <x v="1"/>
    <x v="553"/>
    <s v="Kids menu"/>
    <x v="4429"/>
    <x v="10"/>
    <x v="0"/>
  </r>
  <r>
    <x v="0"/>
    <x v="553"/>
    <s v="Tacos"/>
    <x v="4430"/>
    <x v="10"/>
    <x v="0"/>
  </r>
  <r>
    <x v="1"/>
    <x v="553"/>
    <s v="Tacos"/>
    <x v="4431"/>
    <x v="10"/>
    <x v="0"/>
  </r>
  <r>
    <x v="0"/>
    <x v="554"/>
    <s v="Burritos"/>
    <x v="4432"/>
    <x v="10"/>
    <x v="0"/>
  </r>
  <r>
    <x v="1"/>
    <x v="554"/>
    <s v="Burritos"/>
    <x v="4433"/>
    <x v="10"/>
    <x v="0"/>
  </r>
  <r>
    <x v="0"/>
    <x v="554"/>
    <s v="Drinks"/>
    <x v="4434"/>
    <x v="10"/>
    <x v="0"/>
  </r>
  <r>
    <x v="1"/>
    <x v="554"/>
    <s v="Drinks"/>
    <x v="4435"/>
    <x v="10"/>
    <x v="0"/>
  </r>
  <r>
    <x v="0"/>
    <x v="554"/>
    <s v="Kids menu"/>
    <x v="4436"/>
    <x v="10"/>
    <x v="0"/>
  </r>
  <r>
    <x v="1"/>
    <x v="554"/>
    <s v="Kids menu"/>
    <x v="4437"/>
    <x v="10"/>
    <x v="0"/>
  </r>
  <r>
    <x v="0"/>
    <x v="554"/>
    <s v="Tacos"/>
    <x v="4438"/>
    <x v="10"/>
    <x v="0"/>
  </r>
  <r>
    <x v="1"/>
    <x v="554"/>
    <s v="Tacos"/>
    <x v="4439"/>
    <x v="10"/>
    <x v="0"/>
  </r>
  <r>
    <x v="0"/>
    <x v="555"/>
    <s v="Burritos"/>
    <x v="4440"/>
    <x v="10"/>
    <x v="0"/>
  </r>
  <r>
    <x v="1"/>
    <x v="555"/>
    <s v="Burritos"/>
    <x v="4441"/>
    <x v="10"/>
    <x v="0"/>
  </r>
  <r>
    <x v="0"/>
    <x v="555"/>
    <s v="Drinks"/>
    <x v="4442"/>
    <x v="10"/>
    <x v="0"/>
  </r>
  <r>
    <x v="1"/>
    <x v="555"/>
    <s v="Drinks"/>
    <x v="4443"/>
    <x v="10"/>
    <x v="0"/>
  </r>
  <r>
    <x v="0"/>
    <x v="555"/>
    <s v="Kids menu"/>
    <x v="4444"/>
    <x v="10"/>
    <x v="0"/>
  </r>
  <r>
    <x v="1"/>
    <x v="555"/>
    <s v="Kids menu"/>
    <x v="4445"/>
    <x v="10"/>
    <x v="0"/>
  </r>
  <r>
    <x v="0"/>
    <x v="555"/>
    <s v="Tacos"/>
    <x v="4446"/>
    <x v="10"/>
    <x v="0"/>
  </r>
  <r>
    <x v="1"/>
    <x v="555"/>
    <s v="Tacos"/>
    <x v="4447"/>
    <x v="10"/>
    <x v="0"/>
  </r>
  <r>
    <x v="0"/>
    <x v="556"/>
    <s v="Burritos"/>
    <x v="4448"/>
    <x v="10"/>
    <x v="0"/>
  </r>
  <r>
    <x v="1"/>
    <x v="556"/>
    <s v="Burritos"/>
    <x v="4449"/>
    <x v="10"/>
    <x v="0"/>
  </r>
  <r>
    <x v="0"/>
    <x v="556"/>
    <s v="Drinks"/>
    <x v="4450"/>
    <x v="10"/>
    <x v="0"/>
  </r>
  <r>
    <x v="1"/>
    <x v="556"/>
    <s v="Drinks"/>
    <x v="4451"/>
    <x v="10"/>
    <x v="0"/>
  </r>
  <r>
    <x v="0"/>
    <x v="556"/>
    <s v="Kids menu"/>
    <x v="4452"/>
    <x v="10"/>
    <x v="0"/>
  </r>
  <r>
    <x v="1"/>
    <x v="556"/>
    <s v="Kids menu"/>
    <x v="4453"/>
    <x v="10"/>
    <x v="0"/>
  </r>
  <r>
    <x v="0"/>
    <x v="556"/>
    <s v="Tacos"/>
    <x v="4454"/>
    <x v="10"/>
    <x v="0"/>
  </r>
  <r>
    <x v="1"/>
    <x v="556"/>
    <s v="Tacos"/>
    <x v="4455"/>
    <x v="10"/>
    <x v="0"/>
  </r>
  <r>
    <x v="0"/>
    <x v="557"/>
    <s v="Burritos"/>
    <x v="4456"/>
    <x v="10"/>
    <x v="0"/>
  </r>
  <r>
    <x v="1"/>
    <x v="557"/>
    <s v="Burritos"/>
    <x v="4457"/>
    <x v="10"/>
    <x v="0"/>
  </r>
  <r>
    <x v="0"/>
    <x v="557"/>
    <s v="Drinks"/>
    <x v="4458"/>
    <x v="10"/>
    <x v="0"/>
  </r>
  <r>
    <x v="1"/>
    <x v="557"/>
    <s v="Drinks"/>
    <x v="4459"/>
    <x v="10"/>
    <x v="0"/>
  </r>
  <r>
    <x v="0"/>
    <x v="557"/>
    <s v="Kids menu"/>
    <x v="4460"/>
    <x v="10"/>
    <x v="0"/>
  </r>
  <r>
    <x v="1"/>
    <x v="557"/>
    <s v="Kids menu"/>
    <x v="4461"/>
    <x v="10"/>
    <x v="0"/>
  </r>
  <r>
    <x v="0"/>
    <x v="557"/>
    <s v="Tacos"/>
    <x v="4462"/>
    <x v="10"/>
    <x v="0"/>
  </r>
  <r>
    <x v="1"/>
    <x v="557"/>
    <s v="Tacos"/>
    <x v="4463"/>
    <x v="10"/>
    <x v="0"/>
  </r>
  <r>
    <x v="0"/>
    <x v="558"/>
    <s v="Burritos"/>
    <x v="4464"/>
    <x v="10"/>
    <x v="0"/>
  </r>
  <r>
    <x v="1"/>
    <x v="558"/>
    <s v="Burritos"/>
    <x v="4465"/>
    <x v="10"/>
    <x v="0"/>
  </r>
  <r>
    <x v="0"/>
    <x v="558"/>
    <s v="Drinks"/>
    <x v="4466"/>
    <x v="10"/>
    <x v="0"/>
  </r>
  <r>
    <x v="1"/>
    <x v="558"/>
    <s v="Drinks"/>
    <x v="4467"/>
    <x v="10"/>
    <x v="0"/>
  </r>
  <r>
    <x v="0"/>
    <x v="558"/>
    <s v="Kids menu"/>
    <x v="4468"/>
    <x v="10"/>
    <x v="0"/>
  </r>
  <r>
    <x v="1"/>
    <x v="558"/>
    <s v="Kids menu"/>
    <x v="4469"/>
    <x v="10"/>
    <x v="0"/>
  </r>
  <r>
    <x v="0"/>
    <x v="558"/>
    <s v="Tacos"/>
    <x v="4470"/>
    <x v="10"/>
    <x v="0"/>
  </r>
  <r>
    <x v="1"/>
    <x v="558"/>
    <s v="Tacos"/>
    <x v="4471"/>
    <x v="10"/>
    <x v="0"/>
  </r>
  <r>
    <x v="0"/>
    <x v="559"/>
    <s v="Burritos"/>
    <x v="4472"/>
    <x v="10"/>
    <x v="0"/>
  </r>
  <r>
    <x v="1"/>
    <x v="559"/>
    <s v="Burritos"/>
    <x v="4473"/>
    <x v="10"/>
    <x v="0"/>
  </r>
  <r>
    <x v="0"/>
    <x v="559"/>
    <s v="Drinks"/>
    <x v="4474"/>
    <x v="10"/>
    <x v="0"/>
  </r>
  <r>
    <x v="1"/>
    <x v="559"/>
    <s v="Drinks"/>
    <x v="4475"/>
    <x v="10"/>
    <x v="0"/>
  </r>
  <r>
    <x v="0"/>
    <x v="559"/>
    <s v="Kids menu"/>
    <x v="4476"/>
    <x v="10"/>
    <x v="0"/>
  </r>
  <r>
    <x v="1"/>
    <x v="559"/>
    <s v="Kids menu"/>
    <x v="4477"/>
    <x v="10"/>
    <x v="0"/>
  </r>
  <r>
    <x v="0"/>
    <x v="559"/>
    <s v="Tacos"/>
    <x v="4478"/>
    <x v="10"/>
    <x v="0"/>
  </r>
  <r>
    <x v="1"/>
    <x v="559"/>
    <s v="Tacos"/>
    <x v="4479"/>
    <x v="10"/>
    <x v="0"/>
  </r>
  <r>
    <x v="0"/>
    <x v="560"/>
    <s v="Burritos"/>
    <x v="4480"/>
    <x v="10"/>
    <x v="0"/>
  </r>
  <r>
    <x v="1"/>
    <x v="560"/>
    <s v="Burritos"/>
    <x v="4481"/>
    <x v="10"/>
    <x v="0"/>
  </r>
  <r>
    <x v="0"/>
    <x v="560"/>
    <s v="Drinks"/>
    <x v="4482"/>
    <x v="10"/>
    <x v="0"/>
  </r>
  <r>
    <x v="1"/>
    <x v="560"/>
    <s v="Drinks"/>
    <x v="4483"/>
    <x v="10"/>
    <x v="0"/>
  </r>
  <r>
    <x v="0"/>
    <x v="560"/>
    <s v="Kids menu"/>
    <x v="4484"/>
    <x v="10"/>
    <x v="0"/>
  </r>
  <r>
    <x v="1"/>
    <x v="560"/>
    <s v="Kids menu"/>
    <x v="4485"/>
    <x v="10"/>
    <x v="0"/>
  </r>
  <r>
    <x v="0"/>
    <x v="560"/>
    <s v="Tacos"/>
    <x v="4486"/>
    <x v="10"/>
    <x v="0"/>
  </r>
  <r>
    <x v="1"/>
    <x v="560"/>
    <s v="Tacos"/>
    <x v="4487"/>
    <x v="10"/>
    <x v="0"/>
  </r>
  <r>
    <x v="0"/>
    <x v="561"/>
    <s v="Burritos"/>
    <x v="4488"/>
    <x v="10"/>
    <x v="0"/>
  </r>
  <r>
    <x v="1"/>
    <x v="561"/>
    <s v="Burritos"/>
    <x v="4489"/>
    <x v="10"/>
    <x v="0"/>
  </r>
  <r>
    <x v="0"/>
    <x v="561"/>
    <s v="Drinks"/>
    <x v="4490"/>
    <x v="10"/>
    <x v="0"/>
  </r>
  <r>
    <x v="1"/>
    <x v="561"/>
    <s v="Drinks"/>
    <x v="4491"/>
    <x v="10"/>
    <x v="0"/>
  </r>
  <r>
    <x v="0"/>
    <x v="561"/>
    <s v="Kids menu"/>
    <x v="4492"/>
    <x v="10"/>
    <x v="0"/>
  </r>
  <r>
    <x v="1"/>
    <x v="561"/>
    <s v="Kids menu"/>
    <x v="4493"/>
    <x v="10"/>
    <x v="0"/>
  </r>
  <r>
    <x v="0"/>
    <x v="561"/>
    <s v="Tacos"/>
    <x v="4494"/>
    <x v="10"/>
    <x v="0"/>
  </r>
  <r>
    <x v="1"/>
    <x v="561"/>
    <s v="Tacos"/>
    <x v="4495"/>
    <x v="10"/>
    <x v="0"/>
  </r>
  <r>
    <x v="0"/>
    <x v="562"/>
    <s v="Burritos"/>
    <x v="4496"/>
    <x v="10"/>
    <x v="0"/>
  </r>
  <r>
    <x v="1"/>
    <x v="562"/>
    <s v="Burritos"/>
    <x v="4497"/>
    <x v="10"/>
    <x v="0"/>
  </r>
  <r>
    <x v="0"/>
    <x v="562"/>
    <s v="Drinks"/>
    <x v="4498"/>
    <x v="10"/>
    <x v="0"/>
  </r>
  <r>
    <x v="1"/>
    <x v="562"/>
    <s v="Drinks"/>
    <x v="4499"/>
    <x v="10"/>
    <x v="0"/>
  </r>
  <r>
    <x v="0"/>
    <x v="562"/>
    <s v="Kids menu"/>
    <x v="4500"/>
    <x v="10"/>
    <x v="0"/>
  </r>
  <r>
    <x v="1"/>
    <x v="562"/>
    <s v="Kids menu"/>
    <x v="4501"/>
    <x v="10"/>
    <x v="0"/>
  </r>
  <r>
    <x v="0"/>
    <x v="562"/>
    <s v="Tacos"/>
    <x v="4502"/>
    <x v="10"/>
    <x v="0"/>
  </r>
  <r>
    <x v="1"/>
    <x v="562"/>
    <s v="Tacos"/>
    <x v="4503"/>
    <x v="10"/>
    <x v="0"/>
  </r>
  <r>
    <x v="0"/>
    <x v="563"/>
    <s v="Burritos"/>
    <x v="4504"/>
    <x v="10"/>
    <x v="0"/>
  </r>
  <r>
    <x v="1"/>
    <x v="563"/>
    <s v="Burritos"/>
    <x v="4505"/>
    <x v="10"/>
    <x v="0"/>
  </r>
  <r>
    <x v="0"/>
    <x v="563"/>
    <s v="Drinks"/>
    <x v="4506"/>
    <x v="10"/>
    <x v="0"/>
  </r>
  <r>
    <x v="1"/>
    <x v="563"/>
    <s v="Drinks"/>
    <x v="4507"/>
    <x v="10"/>
    <x v="0"/>
  </r>
  <r>
    <x v="0"/>
    <x v="563"/>
    <s v="Kids menu"/>
    <x v="4508"/>
    <x v="10"/>
    <x v="0"/>
  </r>
  <r>
    <x v="1"/>
    <x v="563"/>
    <s v="Kids menu"/>
    <x v="4509"/>
    <x v="10"/>
    <x v="0"/>
  </r>
  <r>
    <x v="0"/>
    <x v="563"/>
    <s v="Tacos"/>
    <x v="4510"/>
    <x v="10"/>
    <x v="0"/>
  </r>
  <r>
    <x v="1"/>
    <x v="563"/>
    <s v="Tacos"/>
    <x v="4511"/>
    <x v="10"/>
    <x v="0"/>
  </r>
  <r>
    <x v="0"/>
    <x v="564"/>
    <s v="Burritos"/>
    <x v="4512"/>
    <x v="10"/>
    <x v="0"/>
  </r>
  <r>
    <x v="1"/>
    <x v="564"/>
    <s v="Burritos"/>
    <x v="4513"/>
    <x v="10"/>
    <x v="0"/>
  </r>
  <r>
    <x v="0"/>
    <x v="564"/>
    <s v="Drinks"/>
    <x v="4514"/>
    <x v="10"/>
    <x v="0"/>
  </r>
  <r>
    <x v="1"/>
    <x v="564"/>
    <s v="Drinks"/>
    <x v="4515"/>
    <x v="10"/>
    <x v="0"/>
  </r>
  <r>
    <x v="0"/>
    <x v="564"/>
    <s v="Kids menu"/>
    <x v="4516"/>
    <x v="10"/>
    <x v="0"/>
  </r>
  <r>
    <x v="1"/>
    <x v="564"/>
    <s v="Kids menu"/>
    <x v="4517"/>
    <x v="10"/>
    <x v="0"/>
  </r>
  <r>
    <x v="0"/>
    <x v="564"/>
    <s v="Tacos"/>
    <x v="4518"/>
    <x v="10"/>
    <x v="0"/>
  </r>
  <r>
    <x v="1"/>
    <x v="564"/>
    <s v="Tacos"/>
    <x v="4519"/>
    <x v="10"/>
    <x v="0"/>
  </r>
  <r>
    <x v="0"/>
    <x v="565"/>
    <s v="Burritos"/>
    <x v="4520"/>
    <x v="10"/>
    <x v="0"/>
  </r>
  <r>
    <x v="1"/>
    <x v="565"/>
    <s v="Burritos"/>
    <x v="4521"/>
    <x v="10"/>
    <x v="0"/>
  </r>
  <r>
    <x v="0"/>
    <x v="565"/>
    <s v="Drinks"/>
    <x v="4522"/>
    <x v="10"/>
    <x v="0"/>
  </r>
  <r>
    <x v="1"/>
    <x v="565"/>
    <s v="Drinks"/>
    <x v="4523"/>
    <x v="10"/>
    <x v="0"/>
  </r>
  <r>
    <x v="0"/>
    <x v="565"/>
    <s v="Kids menu"/>
    <x v="4524"/>
    <x v="10"/>
    <x v="0"/>
  </r>
  <r>
    <x v="1"/>
    <x v="565"/>
    <s v="Kids menu"/>
    <x v="4525"/>
    <x v="10"/>
    <x v="0"/>
  </r>
  <r>
    <x v="0"/>
    <x v="565"/>
    <s v="Tacos"/>
    <x v="4526"/>
    <x v="10"/>
    <x v="0"/>
  </r>
  <r>
    <x v="1"/>
    <x v="565"/>
    <s v="Tacos"/>
    <x v="4527"/>
    <x v="10"/>
    <x v="0"/>
  </r>
  <r>
    <x v="0"/>
    <x v="566"/>
    <s v="Burritos"/>
    <x v="4528"/>
    <x v="10"/>
    <x v="0"/>
  </r>
  <r>
    <x v="1"/>
    <x v="566"/>
    <s v="Burritos"/>
    <x v="4529"/>
    <x v="10"/>
    <x v="0"/>
  </r>
  <r>
    <x v="0"/>
    <x v="566"/>
    <s v="Drinks"/>
    <x v="4530"/>
    <x v="10"/>
    <x v="0"/>
  </r>
  <r>
    <x v="1"/>
    <x v="566"/>
    <s v="Drinks"/>
    <x v="4531"/>
    <x v="10"/>
    <x v="0"/>
  </r>
  <r>
    <x v="0"/>
    <x v="566"/>
    <s v="Kids menu"/>
    <x v="4532"/>
    <x v="10"/>
    <x v="0"/>
  </r>
  <r>
    <x v="1"/>
    <x v="566"/>
    <s v="Kids menu"/>
    <x v="4533"/>
    <x v="10"/>
    <x v="0"/>
  </r>
  <r>
    <x v="0"/>
    <x v="566"/>
    <s v="Tacos"/>
    <x v="4534"/>
    <x v="10"/>
    <x v="0"/>
  </r>
  <r>
    <x v="1"/>
    <x v="566"/>
    <s v="Tacos"/>
    <x v="4535"/>
    <x v="10"/>
    <x v="0"/>
  </r>
  <r>
    <x v="0"/>
    <x v="567"/>
    <s v="Burritos"/>
    <x v="4536"/>
    <x v="10"/>
    <x v="0"/>
  </r>
  <r>
    <x v="1"/>
    <x v="567"/>
    <s v="Burritos"/>
    <x v="4537"/>
    <x v="10"/>
    <x v="0"/>
  </r>
  <r>
    <x v="0"/>
    <x v="567"/>
    <s v="Drinks"/>
    <x v="4538"/>
    <x v="10"/>
    <x v="0"/>
  </r>
  <r>
    <x v="1"/>
    <x v="567"/>
    <s v="Drinks"/>
    <x v="4539"/>
    <x v="10"/>
    <x v="0"/>
  </r>
  <r>
    <x v="0"/>
    <x v="567"/>
    <s v="Kids menu"/>
    <x v="4540"/>
    <x v="10"/>
    <x v="0"/>
  </r>
  <r>
    <x v="1"/>
    <x v="567"/>
    <s v="Kids menu"/>
    <x v="4541"/>
    <x v="10"/>
    <x v="0"/>
  </r>
  <r>
    <x v="0"/>
    <x v="567"/>
    <s v="Tacos"/>
    <x v="4542"/>
    <x v="10"/>
    <x v="0"/>
  </r>
  <r>
    <x v="1"/>
    <x v="567"/>
    <s v="Tacos"/>
    <x v="4543"/>
    <x v="10"/>
    <x v="0"/>
  </r>
  <r>
    <x v="0"/>
    <x v="568"/>
    <s v="Burritos"/>
    <x v="4544"/>
    <x v="10"/>
    <x v="0"/>
  </r>
  <r>
    <x v="1"/>
    <x v="568"/>
    <s v="Burritos"/>
    <x v="4545"/>
    <x v="10"/>
    <x v="0"/>
  </r>
  <r>
    <x v="0"/>
    <x v="568"/>
    <s v="Drinks"/>
    <x v="4546"/>
    <x v="10"/>
    <x v="0"/>
  </r>
  <r>
    <x v="1"/>
    <x v="568"/>
    <s v="Drinks"/>
    <x v="4547"/>
    <x v="10"/>
    <x v="0"/>
  </r>
  <r>
    <x v="0"/>
    <x v="568"/>
    <s v="Kids menu"/>
    <x v="4548"/>
    <x v="10"/>
    <x v="0"/>
  </r>
  <r>
    <x v="1"/>
    <x v="568"/>
    <s v="Kids menu"/>
    <x v="4549"/>
    <x v="10"/>
    <x v="0"/>
  </r>
  <r>
    <x v="0"/>
    <x v="568"/>
    <s v="Tacos"/>
    <x v="4550"/>
    <x v="10"/>
    <x v="0"/>
  </r>
  <r>
    <x v="1"/>
    <x v="568"/>
    <s v="Tacos"/>
    <x v="4551"/>
    <x v="10"/>
    <x v="0"/>
  </r>
  <r>
    <x v="0"/>
    <x v="569"/>
    <s v="Burritos"/>
    <x v="4552"/>
    <x v="10"/>
    <x v="0"/>
  </r>
  <r>
    <x v="1"/>
    <x v="569"/>
    <s v="Burritos"/>
    <x v="4553"/>
    <x v="10"/>
    <x v="0"/>
  </r>
  <r>
    <x v="0"/>
    <x v="569"/>
    <s v="Drinks"/>
    <x v="4554"/>
    <x v="10"/>
    <x v="0"/>
  </r>
  <r>
    <x v="1"/>
    <x v="569"/>
    <s v="Drinks"/>
    <x v="4555"/>
    <x v="10"/>
    <x v="0"/>
  </r>
  <r>
    <x v="0"/>
    <x v="569"/>
    <s v="Kids menu"/>
    <x v="4556"/>
    <x v="10"/>
    <x v="0"/>
  </r>
  <r>
    <x v="1"/>
    <x v="569"/>
    <s v="Kids menu"/>
    <x v="4557"/>
    <x v="10"/>
    <x v="0"/>
  </r>
  <r>
    <x v="0"/>
    <x v="569"/>
    <s v="Tacos"/>
    <x v="4558"/>
    <x v="10"/>
    <x v="0"/>
  </r>
  <r>
    <x v="1"/>
    <x v="569"/>
    <s v="Tacos"/>
    <x v="4559"/>
    <x v="10"/>
    <x v="0"/>
  </r>
  <r>
    <x v="0"/>
    <x v="570"/>
    <s v="Burritos"/>
    <x v="4560"/>
    <x v="10"/>
    <x v="0"/>
  </r>
  <r>
    <x v="1"/>
    <x v="570"/>
    <s v="Burritos"/>
    <x v="4561"/>
    <x v="10"/>
    <x v="0"/>
  </r>
  <r>
    <x v="0"/>
    <x v="570"/>
    <s v="Drinks"/>
    <x v="4562"/>
    <x v="10"/>
    <x v="0"/>
  </r>
  <r>
    <x v="1"/>
    <x v="570"/>
    <s v="Drinks"/>
    <x v="4563"/>
    <x v="10"/>
    <x v="0"/>
  </r>
  <r>
    <x v="0"/>
    <x v="570"/>
    <s v="Kids menu"/>
    <x v="4564"/>
    <x v="10"/>
    <x v="0"/>
  </r>
  <r>
    <x v="1"/>
    <x v="570"/>
    <s v="Kids menu"/>
    <x v="4565"/>
    <x v="10"/>
    <x v="0"/>
  </r>
  <r>
    <x v="0"/>
    <x v="570"/>
    <s v="Tacos"/>
    <x v="4566"/>
    <x v="10"/>
    <x v="0"/>
  </r>
  <r>
    <x v="1"/>
    <x v="570"/>
    <s v="Tacos"/>
    <x v="4567"/>
    <x v="10"/>
    <x v="0"/>
  </r>
  <r>
    <x v="0"/>
    <x v="571"/>
    <s v="Burritos"/>
    <x v="4568"/>
    <x v="10"/>
    <x v="0"/>
  </r>
  <r>
    <x v="1"/>
    <x v="571"/>
    <s v="Burritos"/>
    <x v="4569"/>
    <x v="10"/>
    <x v="0"/>
  </r>
  <r>
    <x v="0"/>
    <x v="571"/>
    <s v="Drinks"/>
    <x v="4570"/>
    <x v="10"/>
    <x v="0"/>
  </r>
  <r>
    <x v="1"/>
    <x v="571"/>
    <s v="Drinks"/>
    <x v="4571"/>
    <x v="10"/>
    <x v="0"/>
  </r>
  <r>
    <x v="0"/>
    <x v="571"/>
    <s v="Kids menu"/>
    <x v="4572"/>
    <x v="10"/>
    <x v="0"/>
  </r>
  <r>
    <x v="1"/>
    <x v="571"/>
    <s v="Kids menu"/>
    <x v="4573"/>
    <x v="10"/>
    <x v="0"/>
  </r>
  <r>
    <x v="0"/>
    <x v="571"/>
    <s v="Tacos"/>
    <x v="4574"/>
    <x v="10"/>
    <x v="0"/>
  </r>
  <r>
    <x v="1"/>
    <x v="571"/>
    <s v="Tacos"/>
    <x v="4575"/>
    <x v="10"/>
    <x v="0"/>
  </r>
  <r>
    <x v="0"/>
    <x v="572"/>
    <s v="Burritos"/>
    <x v="4576"/>
    <x v="10"/>
    <x v="0"/>
  </r>
  <r>
    <x v="1"/>
    <x v="572"/>
    <s v="Burritos"/>
    <x v="4577"/>
    <x v="10"/>
    <x v="0"/>
  </r>
  <r>
    <x v="0"/>
    <x v="572"/>
    <s v="Drinks"/>
    <x v="4578"/>
    <x v="10"/>
    <x v="0"/>
  </r>
  <r>
    <x v="1"/>
    <x v="572"/>
    <s v="Drinks"/>
    <x v="4579"/>
    <x v="10"/>
    <x v="0"/>
  </r>
  <r>
    <x v="0"/>
    <x v="572"/>
    <s v="Kids menu"/>
    <x v="4580"/>
    <x v="10"/>
    <x v="0"/>
  </r>
  <r>
    <x v="1"/>
    <x v="572"/>
    <s v="Kids menu"/>
    <x v="4581"/>
    <x v="10"/>
    <x v="0"/>
  </r>
  <r>
    <x v="0"/>
    <x v="572"/>
    <s v="Tacos"/>
    <x v="4582"/>
    <x v="10"/>
    <x v="0"/>
  </r>
  <r>
    <x v="1"/>
    <x v="572"/>
    <s v="Tacos"/>
    <x v="4583"/>
    <x v="10"/>
    <x v="0"/>
  </r>
  <r>
    <x v="0"/>
    <x v="573"/>
    <s v="Burritos"/>
    <x v="4584"/>
    <x v="10"/>
    <x v="0"/>
  </r>
  <r>
    <x v="1"/>
    <x v="573"/>
    <s v="Burritos"/>
    <x v="4585"/>
    <x v="10"/>
    <x v="0"/>
  </r>
  <r>
    <x v="0"/>
    <x v="573"/>
    <s v="Drinks"/>
    <x v="4586"/>
    <x v="10"/>
    <x v="0"/>
  </r>
  <r>
    <x v="1"/>
    <x v="573"/>
    <s v="Drinks"/>
    <x v="4587"/>
    <x v="10"/>
    <x v="0"/>
  </r>
  <r>
    <x v="0"/>
    <x v="573"/>
    <s v="Kids menu"/>
    <x v="4588"/>
    <x v="10"/>
    <x v="0"/>
  </r>
  <r>
    <x v="1"/>
    <x v="573"/>
    <s v="Kids menu"/>
    <x v="4589"/>
    <x v="10"/>
    <x v="0"/>
  </r>
  <r>
    <x v="0"/>
    <x v="573"/>
    <s v="Tacos"/>
    <x v="4590"/>
    <x v="10"/>
    <x v="0"/>
  </r>
  <r>
    <x v="1"/>
    <x v="573"/>
    <s v="Tacos"/>
    <x v="4591"/>
    <x v="10"/>
    <x v="0"/>
  </r>
  <r>
    <x v="0"/>
    <x v="574"/>
    <s v="Burritos"/>
    <x v="4592"/>
    <x v="10"/>
    <x v="0"/>
  </r>
  <r>
    <x v="1"/>
    <x v="574"/>
    <s v="Burritos"/>
    <x v="4593"/>
    <x v="10"/>
    <x v="0"/>
  </r>
  <r>
    <x v="0"/>
    <x v="574"/>
    <s v="Drinks"/>
    <x v="4594"/>
    <x v="10"/>
    <x v="0"/>
  </r>
  <r>
    <x v="1"/>
    <x v="574"/>
    <s v="Drinks"/>
    <x v="4595"/>
    <x v="10"/>
    <x v="0"/>
  </r>
  <r>
    <x v="0"/>
    <x v="574"/>
    <s v="Kids menu"/>
    <x v="4596"/>
    <x v="10"/>
    <x v="0"/>
  </r>
  <r>
    <x v="1"/>
    <x v="574"/>
    <s v="Kids menu"/>
    <x v="4597"/>
    <x v="10"/>
    <x v="0"/>
  </r>
  <r>
    <x v="0"/>
    <x v="574"/>
    <s v="Tacos"/>
    <x v="4598"/>
    <x v="10"/>
    <x v="0"/>
  </r>
  <r>
    <x v="1"/>
    <x v="574"/>
    <s v="Tacos"/>
    <x v="4599"/>
    <x v="10"/>
    <x v="0"/>
  </r>
  <r>
    <x v="0"/>
    <x v="575"/>
    <s v="Burritos"/>
    <x v="4600"/>
    <x v="10"/>
    <x v="0"/>
  </r>
  <r>
    <x v="1"/>
    <x v="575"/>
    <s v="Burritos"/>
    <x v="4601"/>
    <x v="10"/>
    <x v="0"/>
  </r>
  <r>
    <x v="0"/>
    <x v="575"/>
    <s v="Drinks"/>
    <x v="4602"/>
    <x v="10"/>
    <x v="0"/>
  </r>
  <r>
    <x v="1"/>
    <x v="575"/>
    <s v="Drinks"/>
    <x v="4603"/>
    <x v="10"/>
    <x v="0"/>
  </r>
  <r>
    <x v="0"/>
    <x v="575"/>
    <s v="Kids menu"/>
    <x v="4604"/>
    <x v="10"/>
    <x v="0"/>
  </r>
  <r>
    <x v="1"/>
    <x v="575"/>
    <s v="Kids menu"/>
    <x v="4605"/>
    <x v="10"/>
    <x v="0"/>
  </r>
  <r>
    <x v="0"/>
    <x v="575"/>
    <s v="Tacos"/>
    <x v="4606"/>
    <x v="10"/>
    <x v="0"/>
  </r>
  <r>
    <x v="1"/>
    <x v="575"/>
    <s v="Tacos"/>
    <x v="4607"/>
    <x v="10"/>
    <x v="0"/>
  </r>
  <r>
    <x v="0"/>
    <x v="576"/>
    <s v="Burritos"/>
    <x v="4608"/>
    <x v="10"/>
    <x v="0"/>
  </r>
  <r>
    <x v="1"/>
    <x v="576"/>
    <s v="Burritos"/>
    <x v="4609"/>
    <x v="10"/>
    <x v="0"/>
  </r>
  <r>
    <x v="0"/>
    <x v="576"/>
    <s v="Drinks"/>
    <x v="4610"/>
    <x v="10"/>
    <x v="0"/>
  </r>
  <r>
    <x v="1"/>
    <x v="576"/>
    <s v="Drinks"/>
    <x v="4611"/>
    <x v="10"/>
    <x v="0"/>
  </r>
  <r>
    <x v="0"/>
    <x v="576"/>
    <s v="Kids menu"/>
    <x v="4612"/>
    <x v="10"/>
    <x v="0"/>
  </r>
  <r>
    <x v="1"/>
    <x v="576"/>
    <s v="Kids menu"/>
    <x v="4613"/>
    <x v="10"/>
    <x v="0"/>
  </r>
  <r>
    <x v="0"/>
    <x v="576"/>
    <s v="Tacos"/>
    <x v="4614"/>
    <x v="10"/>
    <x v="0"/>
  </r>
  <r>
    <x v="1"/>
    <x v="576"/>
    <s v="Tacos"/>
    <x v="4615"/>
    <x v="10"/>
    <x v="0"/>
  </r>
  <r>
    <x v="0"/>
    <x v="577"/>
    <s v="Burritos"/>
    <x v="4616"/>
    <x v="10"/>
    <x v="0"/>
  </r>
  <r>
    <x v="1"/>
    <x v="577"/>
    <s v="Burritos"/>
    <x v="4617"/>
    <x v="10"/>
    <x v="0"/>
  </r>
  <r>
    <x v="0"/>
    <x v="577"/>
    <s v="Drinks"/>
    <x v="4618"/>
    <x v="10"/>
    <x v="0"/>
  </r>
  <r>
    <x v="1"/>
    <x v="577"/>
    <s v="Drinks"/>
    <x v="4619"/>
    <x v="10"/>
    <x v="0"/>
  </r>
  <r>
    <x v="0"/>
    <x v="577"/>
    <s v="Kids menu"/>
    <x v="4620"/>
    <x v="10"/>
    <x v="0"/>
  </r>
  <r>
    <x v="1"/>
    <x v="577"/>
    <s v="Kids menu"/>
    <x v="4621"/>
    <x v="10"/>
    <x v="0"/>
  </r>
  <r>
    <x v="0"/>
    <x v="577"/>
    <s v="Tacos"/>
    <x v="4622"/>
    <x v="10"/>
    <x v="0"/>
  </r>
  <r>
    <x v="1"/>
    <x v="577"/>
    <s v="Tacos"/>
    <x v="4623"/>
    <x v="10"/>
    <x v="0"/>
  </r>
  <r>
    <x v="0"/>
    <x v="578"/>
    <s v="Burritos"/>
    <x v="4624"/>
    <x v="10"/>
    <x v="0"/>
  </r>
  <r>
    <x v="1"/>
    <x v="578"/>
    <s v="Burritos"/>
    <x v="4625"/>
    <x v="10"/>
    <x v="0"/>
  </r>
  <r>
    <x v="0"/>
    <x v="578"/>
    <s v="Drinks"/>
    <x v="4626"/>
    <x v="10"/>
    <x v="0"/>
  </r>
  <r>
    <x v="1"/>
    <x v="578"/>
    <s v="Drinks"/>
    <x v="4627"/>
    <x v="10"/>
    <x v="0"/>
  </r>
  <r>
    <x v="0"/>
    <x v="578"/>
    <s v="Kids menu"/>
    <x v="4628"/>
    <x v="10"/>
    <x v="0"/>
  </r>
  <r>
    <x v="1"/>
    <x v="578"/>
    <s v="Kids menu"/>
    <x v="4629"/>
    <x v="10"/>
    <x v="0"/>
  </r>
  <r>
    <x v="0"/>
    <x v="578"/>
    <s v="Tacos"/>
    <x v="4630"/>
    <x v="10"/>
    <x v="0"/>
  </r>
  <r>
    <x v="1"/>
    <x v="578"/>
    <s v="Tacos"/>
    <x v="4631"/>
    <x v="10"/>
    <x v="0"/>
  </r>
  <r>
    <x v="0"/>
    <x v="579"/>
    <s v="Burritos"/>
    <x v="4632"/>
    <x v="10"/>
    <x v="0"/>
  </r>
  <r>
    <x v="1"/>
    <x v="579"/>
    <s v="Burritos"/>
    <x v="4633"/>
    <x v="10"/>
    <x v="0"/>
  </r>
  <r>
    <x v="0"/>
    <x v="579"/>
    <s v="Drinks"/>
    <x v="4634"/>
    <x v="10"/>
    <x v="0"/>
  </r>
  <r>
    <x v="1"/>
    <x v="579"/>
    <s v="Drinks"/>
    <x v="4635"/>
    <x v="10"/>
    <x v="0"/>
  </r>
  <r>
    <x v="0"/>
    <x v="579"/>
    <s v="Kids menu"/>
    <x v="4636"/>
    <x v="10"/>
    <x v="0"/>
  </r>
  <r>
    <x v="1"/>
    <x v="579"/>
    <s v="Kids menu"/>
    <x v="4637"/>
    <x v="10"/>
    <x v="0"/>
  </r>
  <r>
    <x v="0"/>
    <x v="579"/>
    <s v="Tacos"/>
    <x v="4638"/>
    <x v="10"/>
    <x v="0"/>
  </r>
  <r>
    <x v="1"/>
    <x v="579"/>
    <s v="Tacos"/>
    <x v="4639"/>
    <x v="10"/>
    <x v="0"/>
  </r>
  <r>
    <x v="0"/>
    <x v="580"/>
    <s v="Burritos"/>
    <x v="4640"/>
    <x v="10"/>
    <x v="0"/>
  </r>
  <r>
    <x v="1"/>
    <x v="580"/>
    <s v="Burritos"/>
    <x v="4641"/>
    <x v="10"/>
    <x v="0"/>
  </r>
  <r>
    <x v="0"/>
    <x v="580"/>
    <s v="Drinks"/>
    <x v="4642"/>
    <x v="10"/>
    <x v="0"/>
  </r>
  <r>
    <x v="1"/>
    <x v="580"/>
    <s v="Drinks"/>
    <x v="4643"/>
    <x v="10"/>
    <x v="0"/>
  </r>
  <r>
    <x v="0"/>
    <x v="580"/>
    <s v="Kids menu"/>
    <x v="4644"/>
    <x v="10"/>
    <x v="0"/>
  </r>
  <r>
    <x v="1"/>
    <x v="580"/>
    <s v="Kids menu"/>
    <x v="4645"/>
    <x v="10"/>
    <x v="0"/>
  </r>
  <r>
    <x v="0"/>
    <x v="580"/>
    <s v="Tacos"/>
    <x v="4646"/>
    <x v="10"/>
    <x v="0"/>
  </r>
  <r>
    <x v="1"/>
    <x v="580"/>
    <s v="Tacos"/>
    <x v="4647"/>
    <x v="10"/>
    <x v="0"/>
  </r>
  <r>
    <x v="0"/>
    <x v="581"/>
    <s v="Burritos"/>
    <x v="4648"/>
    <x v="10"/>
    <x v="0"/>
  </r>
  <r>
    <x v="1"/>
    <x v="581"/>
    <s v="Burritos"/>
    <x v="4649"/>
    <x v="10"/>
    <x v="0"/>
  </r>
  <r>
    <x v="0"/>
    <x v="581"/>
    <s v="Drinks"/>
    <x v="4650"/>
    <x v="10"/>
    <x v="0"/>
  </r>
  <r>
    <x v="1"/>
    <x v="581"/>
    <s v="Drinks"/>
    <x v="4651"/>
    <x v="10"/>
    <x v="0"/>
  </r>
  <r>
    <x v="0"/>
    <x v="581"/>
    <s v="Kids menu"/>
    <x v="4652"/>
    <x v="10"/>
    <x v="0"/>
  </r>
  <r>
    <x v="1"/>
    <x v="581"/>
    <s v="Kids menu"/>
    <x v="4653"/>
    <x v="10"/>
    <x v="0"/>
  </r>
  <r>
    <x v="0"/>
    <x v="581"/>
    <s v="Tacos"/>
    <x v="4654"/>
    <x v="10"/>
    <x v="0"/>
  </r>
  <r>
    <x v="1"/>
    <x v="581"/>
    <s v="Tacos"/>
    <x v="4655"/>
    <x v="10"/>
    <x v="0"/>
  </r>
  <r>
    <x v="0"/>
    <x v="582"/>
    <s v="Burritos"/>
    <x v="4656"/>
    <x v="10"/>
    <x v="0"/>
  </r>
  <r>
    <x v="1"/>
    <x v="582"/>
    <s v="Burritos"/>
    <x v="4657"/>
    <x v="10"/>
    <x v="0"/>
  </r>
  <r>
    <x v="0"/>
    <x v="582"/>
    <s v="Drinks"/>
    <x v="4658"/>
    <x v="10"/>
    <x v="0"/>
  </r>
  <r>
    <x v="1"/>
    <x v="582"/>
    <s v="Drinks"/>
    <x v="4659"/>
    <x v="10"/>
    <x v="0"/>
  </r>
  <r>
    <x v="0"/>
    <x v="582"/>
    <s v="Kids menu"/>
    <x v="4660"/>
    <x v="10"/>
    <x v="0"/>
  </r>
  <r>
    <x v="1"/>
    <x v="582"/>
    <s v="Kids menu"/>
    <x v="4661"/>
    <x v="10"/>
    <x v="0"/>
  </r>
  <r>
    <x v="0"/>
    <x v="582"/>
    <s v="Tacos"/>
    <x v="4662"/>
    <x v="10"/>
    <x v="0"/>
  </r>
  <r>
    <x v="1"/>
    <x v="582"/>
    <s v="Tacos"/>
    <x v="4663"/>
    <x v="10"/>
    <x v="0"/>
  </r>
  <r>
    <x v="0"/>
    <x v="583"/>
    <s v="Burritos"/>
    <x v="4664"/>
    <x v="10"/>
    <x v="0"/>
  </r>
  <r>
    <x v="1"/>
    <x v="583"/>
    <s v="Burritos"/>
    <x v="4665"/>
    <x v="10"/>
    <x v="0"/>
  </r>
  <r>
    <x v="0"/>
    <x v="583"/>
    <s v="Drinks"/>
    <x v="4666"/>
    <x v="10"/>
    <x v="0"/>
  </r>
  <r>
    <x v="1"/>
    <x v="583"/>
    <s v="Drinks"/>
    <x v="4667"/>
    <x v="10"/>
    <x v="0"/>
  </r>
  <r>
    <x v="0"/>
    <x v="583"/>
    <s v="Kids menu"/>
    <x v="4668"/>
    <x v="10"/>
    <x v="0"/>
  </r>
  <r>
    <x v="1"/>
    <x v="583"/>
    <s v="Kids menu"/>
    <x v="4669"/>
    <x v="10"/>
    <x v="0"/>
  </r>
  <r>
    <x v="0"/>
    <x v="583"/>
    <s v="Tacos"/>
    <x v="4670"/>
    <x v="10"/>
    <x v="0"/>
  </r>
  <r>
    <x v="1"/>
    <x v="583"/>
    <s v="Tacos"/>
    <x v="4671"/>
    <x v="10"/>
    <x v="0"/>
  </r>
  <r>
    <x v="0"/>
    <x v="584"/>
    <s v="Burritos"/>
    <x v="4672"/>
    <x v="10"/>
    <x v="0"/>
  </r>
  <r>
    <x v="1"/>
    <x v="584"/>
    <s v="Burritos"/>
    <x v="4673"/>
    <x v="10"/>
    <x v="0"/>
  </r>
  <r>
    <x v="0"/>
    <x v="584"/>
    <s v="Drinks"/>
    <x v="4674"/>
    <x v="10"/>
    <x v="0"/>
  </r>
  <r>
    <x v="1"/>
    <x v="584"/>
    <s v="Drinks"/>
    <x v="4675"/>
    <x v="10"/>
    <x v="0"/>
  </r>
  <r>
    <x v="0"/>
    <x v="584"/>
    <s v="Kids menu"/>
    <x v="4676"/>
    <x v="10"/>
    <x v="0"/>
  </r>
  <r>
    <x v="1"/>
    <x v="584"/>
    <s v="Kids menu"/>
    <x v="4677"/>
    <x v="10"/>
    <x v="0"/>
  </r>
  <r>
    <x v="0"/>
    <x v="584"/>
    <s v="Tacos"/>
    <x v="4678"/>
    <x v="10"/>
    <x v="0"/>
  </r>
  <r>
    <x v="1"/>
    <x v="584"/>
    <s v="Tacos"/>
    <x v="4679"/>
    <x v="10"/>
    <x v="0"/>
  </r>
  <r>
    <x v="0"/>
    <x v="585"/>
    <s v="Burritos"/>
    <x v="4680"/>
    <x v="10"/>
    <x v="0"/>
  </r>
  <r>
    <x v="1"/>
    <x v="585"/>
    <s v="Burritos"/>
    <x v="4681"/>
    <x v="10"/>
    <x v="0"/>
  </r>
  <r>
    <x v="0"/>
    <x v="585"/>
    <s v="Drinks"/>
    <x v="4682"/>
    <x v="10"/>
    <x v="0"/>
  </r>
  <r>
    <x v="1"/>
    <x v="585"/>
    <s v="Drinks"/>
    <x v="4683"/>
    <x v="10"/>
    <x v="0"/>
  </r>
  <r>
    <x v="0"/>
    <x v="585"/>
    <s v="Kids menu"/>
    <x v="4684"/>
    <x v="10"/>
    <x v="0"/>
  </r>
  <r>
    <x v="1"/>
    <x v="585"/>
    <s v="Kids menu"/>
    <x v="4685"/>
    <x v="10"/>
    <x v="0"/>
  </r>
  <r>
    <x v="0"/>
    <x v="585"/>
    <s v="Tacos"/>
    <x v="4686"/>
    <x v="10"/>
    <x v="0"/>
  </r>
  <r>
    <x v="1"/>
    <x v="585"/>
    <s v="Tacos"/>
    <x v="4687"/>
    <x v="10"/>
    <x v="0"/>
  </r>
  <r>
    <x v="0"/>
    <x v="586"/>
    <s v="Burritos"/>
    <x v="4688"/>
    <x v="10"/>
    <x v="0"/>
  </r>
  <r>
    <x v="1"/>
    <x v="586"/>
    <s v="Burritos"/>
    <x v="4689"/>
    <x v="10"/>
    <x v="0"/>
  </r>
  <r>
    <x v="0"/>
    <x v="586"/>
    <s v="Drinks"/>
    <x v="4690"/>
    <x v="10"/>
    <x v="0"/>
  </r>
  <r>
    <x v="1"/>
    <x v="586"/>
    <s v="Drinks"/>
    <x v="4691"/>
    <x v="10"/>
    <x v="0"/>
  </r>
  <r>
    <x v="0"/>
    <x v="586"/>
    <s v="Kids menu"/>
    <x v="4692"/>
    <x v="10"/>
    <x v="0"/>
  </r>
  <r>
    <x v="1"/>
    <x v="586"/>
    <s v="Kids menu"/>
    <x v="4693"/>
    <x v="10"/>
    <x v="0"/>
  </r>
  <r>
    <x v="0"/>
    <x v="586"/>
    <s v="Tacos"/>
    <x v="4694"/>
    <x v="10"/>
    <x v="0"/>
  </r>
  <r>
    <x v="1"/>
    <x v="586"/>
    <s v="Tacos"/>
    <x v="4695"/>
    <x v="10"/>
    <x v="0"/>
  </r>
  <r>
    <x v="0"/>
    <x v="587"/>
    <s v="Burritos"/>
    <x v="4696"/>
    <x v="10"/>
    <x v="0"/>
  </r>
  <r>
    <x v="1"/>
    <x v="587"/>
    <s v="Burritos"/>
    <x v="4697"/>
    <x v="10"/>
    <x v="0"/>
  </r>
  <r>
    <x v="0"/>
    <x v="587"/>
    <s v="Drinks"/>
    <x v="4698"/>
    <x v="10"/>
    <x v="0"/>
  </r>
  <r>
    <x v="1"/>
    <x v="587"/>
    <s v="Drinks"/>
    <x v="4699"/>
    <x v="10"/>
    <x v="0"/>
  </r>
  <r>
    <x v="0"/>
    <x v="587"/>
    <s v="Kids menu"/>
    <x v="4700"/>
    <x v="10"/>
    <x v="0"/>
  </r>
  <r>
    <x v="1"/>
    <x v="587"/>
    <s v="Kids menu"/>
    <x v="4701"/>
    <x v="10"/>
    <x v="0"/>
  </r>
  <r>
    <x v="0"/>
    <x v="587"/>
    <s v="Tacos"/>
    <x v="4702"/>
    <x v="10"/>
    <x v="0"/>
  </r>
  <r>
    <x v="1"/>
    <x v="587"/>
    <s v="Tacos"/>
    <x v="4703"/>
    <x v="10"/>
    <x v="0"/>
  </r>
  <r>
    <x v="0"/>
    <x v="588"/>
    <s v="Burritos"/>
    <x v="4704"/>
    <x v="10"/>
    <x v="0"/>
  </r>
  <r>
    <x v="1"/>
    <x v="588"/>
    <s v="Burritos"/>
    <x v="4705"/>
    <x v="10"/>
    <x v="0"/>
  </r>
  <r>
    <x v="0"/>
    <x v="588"/>
    <s v="Drinks"/>
    <x v="4706"/>
    <x v="10"/>
    <x v="0"/>
  </r>
  <r>
    <x v="1"/>
    <x v="588"/>
    <s v="Drinks"/>
    <x v="4707"/>
    <x v="10"/>
    <x v="0"/>
  </r>
  <r>
    <x v="0"/>
    <x v="588"/>
    <s v="Kids menu"/>
    <x v="4708"/>
    <x v="10"/>
    <x v="0"/>
  </r>
  <r>
    <x v="1"/>
    <x v="588"/>
    <s v="Kids menu"/>
    <x v="4709"/>
    <x v="10"/>
    <x v="0"/>
  </r>
  <r>
    <x v="0"/>
    <x v="588"/>
    <s v="Tacos"/>
    <x v="4710"/>
    <x v="10"/>
    <x v="0"/>
  </r>
  <r>
    <x v="1"/>
    <x v="588"/>
    <s v="Tacos"/>
    <x v="4711"/>
    <x v="10"/>
    <x v="0"/>
  </r>
  <r>
    <x v="0"/>
    <x v="589"/>
    <s v="Burritos"/>
    <x v="4712"/>
    <x v="10"/>
    <x v="0"/>
  </r>
  <r>
    <x v="1"/>
    <x v="589"/>
    <s v="Burritos"/>
    <x v="4713"/>
    <x v="10"/>
    <x v="0"/>
  </r>
  <r>
    <x v="0"/>
    <x v="589"/>
    <s v="Drinks"/>
    <x v="4714"/>
    <x v="10"/>
    <x v="0"/>
  </r>
  <r>
    <x v="1"/>
    <x v="589"/>
    <s v="Drinks"/>
    <x v="4715"/>
    <x v="10"/>
    <x v="0"/>
  </r>
  <r>
    <x v="0"/>
    <x v="589"/>
    <s v="Kids menu"/>
    <x v="4716"/>
    <x v="10"/>
    <x v="0"/>
  </r>
  <r>
    <x v="1"/>
    <x v="589"/>
    <s v="Kids menu"/>
    <x v="4717"/>
    <x v="10"/>
    <x v="0"/>
  </r>
  <r>
    <x v="0"/>
    <x v="589"/>
    <s v="Tacos"/>
    <x v="4718"/>
    <x v="10"/>
    <x v="0"/>
  </r>
  <r>
    <x v="1"/>
    <x v="589"/>
    <s v="Tacos"/>
    <x v="4719"/>
    <x v="10"/>
    <x v="0"/>
  </r>
  <r>
    <x v="0"/>
    <x v="590"/>
    <s v="Burritos"/>
    <x v="4720"/>
    <x v="10"/>
    <x v="0"/>
  </r>
  <r>
    <x v="1"/>
    <x v="590"/>
    <s v="Burritos"/>
    <x v="4721"/>
    <x v="10"/>
    <x v="0"/>
  </r>
  <r>
    <x v="0"/>
    <x v="590"/>
    <s v="Drinks"/>
    <x v="4722"/>
    <x v="10"/>
    <x v="0"/>
  </r>
  <r>
    <x v="1"/>
    <x v="590"/>
    <s v="Drinks"/>
    <x v="4723"/>
    <x v="10"/>
    <x v="0"/>
  </r>
  <r>
    <x v="0"/>
    <x v="590"/>
    <s v="Kids menu"/>
    <x v="4724"/>
    <x v="10"/>
    <x v="0"/>
  </r>
  <r>
    <x v="1"/>
    <x v="590"/>
    <s v="Kids menu"/>
    <x v="4725"/>
    <x v="10"/>
    <x v="0"/>
  </r>
  <r>
    <x v="0"/>
    <x v="590"/>
    <s v="Tacos"/>
    <x v="4726"/>
    <x v="10"/>
    <x v="0"/>
  </r>
  <r>
    <x v="1"/>
    <x v="590"/>
    <s v="Tacos"/>
    <x v="4727"/>
    <x v="10"/>
    <x v="0"/>
  </r>
  <r>
    <x v="0"/>
    <x v="591"/>
    <s v="Burritos"/>
    <x v="4728"/>
    <x v="10"/>
    <x v="0"/>
  </r>
  <r>
    <x v="1"/>
    <x v="591"/>
    <s v="Burritos"/>
    <x v="4729"/>
    <x v="10"/>
    <x v="0"/>
  </r>
  <r>
    <x v="0"/>
    <x v="591"/>
    <s v="Drinks"/>
    <x v="4730"/>
    <x v="10"/>
    <x v="0"/>
  </r>
  <r>
    <x v="1"/>
    <x v="591"/>
    <s v="Drinks"/>
    <x v="4731"/>
    <x v="10"/>
    <x v="0"/>
  </r>
  <r>
    <x v="0"/>
    <x v="591"/>
    <s v="Kids menu"/>
    <x v="4732"/>
    <x v="10"/>
    <x v="0"/>
  </r>
  <r>
    <x v="1"/>
    <x v="591"/>
    <s v="Kids menu"/>
    <x v="4733"/>
    <x v="10"/>
    <x v="0"/>
  </r>
  <r>
    <x v="0"/>
    <x v="591"/>
    <s v="Tacos"/>
    <x v="4734"/>
    <x v="10"/>
    <x v="0"/>
  </r>
  <r>
    <x v="1"/>
    <x v="591"/>
    <s v="Tacos"/>
    <x v="4735"/>
    <x v="10"/>
    <x v="0"/>
  </r>
  <r>
    <x v="0"/>
    <x v="592"/>
    <s v="Burritos"/>
    <x v="4736"/>
    <x v="10"/>
    <x v="0"/>
  </r>
  <r>
    <x v="1"/>
    <x v="592"/>
    <s v="Burritos"/>
    <x v="4737"/>
    <x v="10"/>
    <x v="0"/>
  </r>
  <r>
    <x v="0"/>
    <x v="592"/>
    <s v="Drinks"/>
    <x v="4738"/>
    <x v="10"/>
    <x v="0"/>
  </r>
  <r>
    <x v="1"/>
    <x v="592"/>
    <s v="Drinks"/>
    <x v="4739"/>
    <x v="10"/>
    <x v="0"/>
  </r>
  <r>
    <x v="0"/>
    <x v="592"/>
    <s v="Kids menu"/>
    <x v="4740"/>
    <x v="10"/>
    <x v="0"/>
  </r>
  <r>
    <x v="1"/>
    <x v="592"/>
    <s v="Kids menu"/>
    <x v="4741"/>
    <x v="10"/>
    <x v="0"/>
  </r>
  <r>
    <x v="0"/>
    <x v="592"/>
    <s v="Tacos"/>
    <x v="4742"/>
    <x v="10"/>
    <x v="0"/>
  </r>
  <r>
    <x v="1"/>
    <x v="592"/>
    <s v="Tacos"/>
    <x v="4743"/>
    <x v="10"/>
    <x v="0"/>
  </r>
  <r>
    <x v="0"/>
    <x v="593"/>
    <s v="Burritos"/>
    <x v="4744"/>
    <x v="10"/>
    <x v="0"/>
  </r>
  <r>
    <x v="1"/>
    <x v="593"/>
    <s v="Burritos"/>
    <x v="4745"/>
    <x v="10"/>
    <x v="0"/>
  </r>
  <r>
    <x v="0"/>
    <x v="593"/>
    <s v="Drinks"/>
    <x v="4746"/>
    <x v="10"/>
    <x v="0"/>
  </r>
  <r>
    <x v="1"/>
    <x v="593"/>
    <s v="Drinks"/>
    <x v="4747"/>
    <x v="10"/>
    <x v="0"/>
  </r>
  <r>
    <x v="0"/>
    <x v="593"/>
    <s v="Kids menu"/>
    <x v="4748"/>
    <x v="10"/>
    <x v="0"/>
  </r>
  <r>
    <x v="1"/>
    <x v="593"/>
    <s v="Kids menu"/>
    <x v="4749"/>
    <x v="10"/>
    <x v="0"/>
  </r>
  <r>
    <x v="0"/>
    <x v="593"/>
    <s v="Tacos"/>
    <x v="4750"/>
    <x v="10"/>
    <x v="0"/>
  </r>
  <r>
    <x v="1"/>
    <x v="593"/>
    <s v="Tacos"/>
    <x v="4751"/>
    <x v="10"/>
    <x v="0"/>
  </r>
  <r>
    <x v="0"/>
    <x v="594"/>
    <s v="Burritos"/>
    <x v="4752"/>
    <x v="10"/>
    <x v="0"/>
  </r>
  <r>
    <x v="1"/>
    <x v="594"/>
    <s v="Burritos"/>
    <x v="4753"/>
    <x v="10"/>
    <x v="0"/>
  </r>
  <r>
    <x v="0"/>
    <x v="594"/>
    <s v="Drinks"/>
    <x v="4754"/>
    <x v="10"/>
    <x v="0"/>
  </r>
  <r>
    <x v="1"/>
    <x v="594"/>
    <s v="Drinks"/>
    <x v="4755"/>
    <x v="10"/>
    <x v="0"/>
  </r>
  <r>
    <x v="0"/>
    <x v="594"/>
    <s v="Kids menu"/>
    <x v="4756"/>
    <x v="10"/>
    <x v="0"/>
  </r>
  <r>
    <x v="1"/>
    <x v="594"/>
    <s v="Kids menu"/>
    <x v="4757"/>
    <x v="10"/>
    <x v="0"/>
  </r>
  <r>
    <x v="0"/>
    <x v="594"/>
    <s v="Tacos"/>
    <x v="4758"/>
    <x v="10"/>
    <x v="0"/>
  </r>
  <r>
    <x v="1"/>
    <x v="594"/>
    <s v="Tacos"/>
    <x v="4759"/>
    <x v="10"/>
    <x v="0"/>
  </r>
  <r>
    <x v="0"/>
    <x v="595"/>
    <s v="Burritos"/>
    <x v="4760"/>
    <x v="10"/>
    <x v="0"/>
  </r>
  <r>
    <x v="1"/>
    <x v="595"/>
    <s v="Burritos"/>
    <x v="4761"/>
    <x v="10"/>
    <x v="0"/>
  </r>
  <r>
    <x v="0"/>
    <x v="595"/>
    <s v="Drinks"/>
    <x v="4762"/>
    <x v="10"/>
    <x v="0"/>
  </r>
  <r>
    <x v="1"/>
    <x v="595"/>
    <s v="Drinks"/>
    <x v="4763"/>
    <x v="10"/>
    <x v="0"/>
  </r>
  <r>
    <x v="0"/>
    <x v="595"/>
    <s v="Kids menu"/>
    <x v="4764"/>
    <x v="10"/>
    <x v="0"/>
  </r>
  <r>
    <x v="1"/>
    <x v="595"/>
    <s v="Kids menu"/>
    <x v="4765"/>
    <x v="10"/>
    <x v="0"/>
  </r>
  <r>
    <x v="0"/>
    <x v="595"/>
    <s v="Tacos"/>
    <x v="4766"/>
    <x v="10"/>
    <x v="0"/>
  </r>
  <r>
    <x v="1"/>
    <x v="595"/>
    <s v="Tacos"/>
    <x v="4767"/>
    <x v="10"/>
    <x v="0"/>
  </r>
  <r>
    <x v="0"/>
    <x v="596"/>
    <s v="Burritos"/>
    <x v="4768"/>
    <x v="10"/>
    <x v="0"/>
  </r>
  <r>
    <x v="1"/>
    <x v="596"/>
    <s v="Burritos"/>
    <x v="4769"/>
    <x v="10"/>
    <x v="0"/>
  </r>
  <r>
    <x v="0"/>
    <x v="596"/>
    <s v="Drinks"/>
    <x v="4770"/>
    <x v="10"/>
    <x v="0"/>
  </r>
  <r>
    <x v="1"/>
    <x v="596"/>
    <s v="Drinks"/>
    <x v="4771"/>
    <x v="10"/>
    <x v="0"/>
  </r>
  <r>
    <x v="0"/>
    <x v="596"/>
    <s v="Kids menu"/>
    <x v="4772"/>
    <x v="10"/>
    <x v="0"/>
  </r>
  <r>
    <x v="1"/>
    <x v="596"/>
    <s v="Kids menu"/>
    <x v="4773"/>
    <x v="10"/>
    <x v="0"/>
  </r>
  <r>
    <x v="0"/>
    <x v="596"/>
    <s v="Tacos"/>
    <x v="4774"/>
    <x v="10"/>
    <x v="0"/>
  </r>
  <r>
    <x v="1"/>
    <x v="596"/>
    <s v="Tacos"/>
    <x v="4775"/>
    <x v="10"/>
    <x v="0"/>
  </r>
  <r>
    <x v="0"/>
    <x v="597"/>
    <s v="Burritos"/>
    <x v="4776"/>
    <x v="10"/>
    <x v="0"/>
  </r>
  <r>
    <x v="1"/>
    <x v="597"/>
    <s v="Burritos"/>
    <x v="4777"/>
    <x v="10"/>
    <x v="0"/>
  </r>
  <r>
    <x v="0"/>
    <x v="597"/>
    <s v="Drinks"/>
    <x v="4778"/>
    <x v="10"/>
    <x v="0"/>
  </r>
  <r>
    <x v="1"/>
    <x v="597"/>
    <s v="Drinks"/>
    <x v="4779"/>
    <x v="10"/>
    <x v="0"/>
  </r>
  <r>
    <x v="0"/>
    <x v="597"/>
    <s v="Kids menu"/>
    <x v="4780"/>
    <x v="10"/>
    <x v="0"/>
  </r>
  <r>
    <x v="1"/>
    <x v="597"/>
    <s v="Kids menu"/>
    <x v="4781"/>
    <x v="10"/>
    <x v="0"/>
  </r>
  <r>
    <x v="0"/>
    <x v="597"/>
    <s v="Tacos"/>
    <x v="4782"/>
    <x v="10"/>
    <x v="0"/>
  </r>
  <r>
    <x v="1"/>
    <x v="597"/>
    <s v="Tacos"/>
    <x v="4783"/>
    <x v="10"/>
    <x v="0"/>
  </r>
  <r>
    <x v="0"/>
    <x v="598"/>
    <s v="Burritos"/>
    <x v="4784"/>
    <x v="10"/>
    <x v="0"/>
  </r>
  <r>
    <x v="1"/>
    <x v="598"/>
    <s v="Burritos"/>
    <x v="4785"/>
    <x v="10"/>
    <x v="0"/>
  </r>
  <r>
    <x v="0"/>
    <x v="598"/>
    <s v="Drinks"/>
    <x v="4786"/>
    <x v="10"/>
    <x v="0"/>
  </r>
  <r>
    <x v="1"/>
    <x v="598"/>
    <s v="Drinks"/>
    <x v="4787"/>
    <x v="10"/>
    <x v="0"/>
  </r>
  <r>
    <x v="0"/>
    <x v="598"/>
    <s v="Kids menu"/>
    <x v="4788"/>
    <x v="10"/>
    <x v="0"/>
  </r>
  <r>
    <x v="1"/>
    <x v="598"/>
    <s v="Kids menu"/>
    <x v="4789"/>
    <x v="10"/>
    <x v="0"/>
  </r>
  <r>
    <x v="0"/>
    <x v="598"/>
    <s v="Tacos"/>
    <x v="4790"/>
    <x v="10"/>
    <x v="0"/>
  </r>
  <r>
    <x v="1"/>
    <x v="598"/>
    <s v="Tacos"/>
    <x v="4791"/>
    <x v="10"/>
    <x v="0"/>
  </r>
  <r>
    <x v="0"/>
    <x v="599"/>
    <s v="Burritos"/>
    <x v="4792"/>
    <x v="10"/>
    <x v="0"/>
  </r>
  <r>
    <x v="1"/>
    <x v="599"/>
    <s v="Burritos"/>
    <x v="4793"/>
    <x v="10"/>
    <x v="0"/>
  </r>
  <r>
    <x v="0"/>
    <x v="599"/>
    <s v="Drinks"/>
    <x v="4794"/>
    <x v="10"/>
    <x v="0"/>
  </r>
  <r>
    <x v="1"/>
    <x v="599"/>
    <s v="Drinks"/>
    <x v="4795"/>
    <x v="10"/>
    <x v="0"/>
  </r>
  <r>
    <x v="0"/>
    <x v="599"/>
    <s v="Kids menu"/>
    <x v="4796"/>
    <x v="10"/>
    <x v="0"/>
  </r>
  <r>
    <x v="1"/>
    <x v="599"/>
    <s v="Kids menu"/>
    <x v="4797"/>
    <x v="10"/>
    <x v="0"/>
  </r>
  <r>
    <x v="0"/>
    <x v="599"/>
    <s v="Tacos"/>
    <x v="4798"/>
    <x v="10"/>
    <x v="0"/>
  </r>
  <r>
    <x v="1"/>
    <x v="599"/>
    <s v="Tacos"/>
    <x v="4799"/>
    <x v="10"/>
    <x v="0"/>
  </r>
  <r>
    <x v="0"/>
    <x v="600"/>
    <s v="Burritos"/>
    <x v="4800"/>
    <x v="10"/>
    <x v="0"/>
  </r>
  <r>
    <x v="1"/>
    <x v="600"/>
    <s v="Burritos"/>
    <x v="4801"/>
    <x v="10"/>
    <x v="0"/>
  </r>
  <r>
    <x v="0"/>
    <x v="600"/>
    <s v="Drinks"/>
    <x v="4802"/>
    <x v="10"/>
    <x v="0"/>
  </r>
  <r>
    <x v="1"/>
    <x v="600"/>
    <s v="Drinks"/>
    <x v="4803"/>
    <x v="10"/>
    <x v="0"/>
  </r>
  <r>
    <x v="0"/>
    <x v="600"/>
    <s v="Kids menu"/>
    <x v="4804"/>
    <x v="10"/>
    <x v="0"/>
  </r>
  <r>
    <x v="1"/>
    <x v="600"/>
    <s v="Kids menu"/>
    <x v="4805"/>
    <x v="10"/>
    <x v="0"/>
  </r>
  <r>
    <x v="0"/>
    <x v="600"/>
    <s v="Tacos"/>
    <x v="4806"/>
    <x v="10"/>
    <x v="0"/>
  </r>
  <r>
    <x v="1"/>
    <x v="600"/>
    <s v="Tacos"/>
    <x v="4807"/>
    <x v="10"/>
    <x v="0"/>
  </r>
  <r>
    <x v="0"/>
    <x v="601"/>
    <s v="Burritos"/>
    <x v="4808"/>
    <x v="10"/>
    <x v="0"/>
  </r>
  <r>
    <x v="1"/>
    <x v="601"/>
    <s v="Burritos"/>
    <x v="4809"/>
    <x v="10"/>
    <x v="0"/>
  </r>
  <r>
    <x v="0"/>
    <x v="601"/>
    <s v="Drinks"/>
    <x v="4810"/>
    <x v="10"/>
    <x v="0"/>
  </r>
  <r>
    <x v="1"/>
    <x v="601"/>
    <s v="Drinks"/>
    <x v="4811"/>
    <x v="10"/>
    <x v="0"/>
  </r>
  <r>
    <x v="0"/>
    <x v="601"/>
    <s v="Kids menu"/>
    <x v="4812"/>
    <x v="10"/>
    <x v="0"/>
  </r>
  <r>
    <x v="1"/>
    <x v="601"/>
    <s v="Kids menu"/>
    <x v="4813"/>
    <x v="10"/>
    <x v="0"/>
  </r>
  <r>
    <x v="0"/>
    <x v="601"/>
    <s v="Tacos"/>
    <x v="4814"/>
    <x v="10"/>
    <x v="0"/>
  </r>
  <r>
    <x v="1"/>
    <x v="601"/>
    <s v="Tacos"/>
    <x v="4815"/>
    <x v="10"/>
    <x v="0"/>
  </r>
  <r>
    <x v="0"/>
    <x v="602"/>
    <s v="Burritos"/>
    <x v="4816"/>
    <x v="10"/>
    <x v="0"/>
  </r>
  <r>
    <x v="1"/>
    <x v="602"/>
    <s v="Burritos"/>
    <x v="4817"/>
    <x v="10"/>
    <x v="0"/>
  </r>
  <r>
    <x v="0"/>
    <x v="602"/>
    <s v="Drinks"/>
    <x v="4818"/>
    <x v="10"/>
    <x v="0"/>
  </r>
  <r>
    <x v="1"/>
    <x v="602"/>
    <s v="Drinks"/>
    <x v="4819"/>
    <x v="10"/>
    <x v="0"/>
  </r>
  <r>
    <x v="0"/>
    <x v="602"/>
    <s v="Kids menu"/>
    <x v="4820"/>
    <x v="10"/>
    <x v="0"/>
  </r>
  <r>
    <x v="1"/>
    <x v="602"/>
    <s v="Kids menu"/>
    <x v="4821"/>
    <x v="10"/>
    <x v="0"/>
  </r>
  <r>
    <x v="0"/>
    <x v="602"/>
    <s v="Tacos"/>
    <x v="4822"/>
    <x v="10"/>
    <x v="0"/>
  </r>
  <r>
    <x v="1"/>
    <x v="602"/>
    <s v="Tacos"/>
    <x v="4823"/>
    <x v="10"/>
    <x v="0"/>
  </r>
  <r>
    <x v="0"/>
    <x v="603"/>
    <s v="Burritos"/>
    <x v="4824"/>
    <x v="10"/>
    <x v="0"/>
  </r>
  <r>
    <x v="1"/>
    <x v="603"/>
    <s v="Burritos"/>
    <x v="4825"/>
    <x v="10"/>
    <x v="0"/>
  </r>
  <r>
    <x v="0"/>
    <x v="603"/>
    <s v="Drinks"/>
    <x v="4826"/>
    <x v="10"/>
    <x v="0"/>
  </r>
  <r>
    <x v="1"/>
    <x v="603"/>
    <s v="Drinks"/>
    <x v="4827"/>
    <x v="10"/>
    <x v="0"/>
  </r>
  <r>
    <x v="0"/>
    <x v="603"/>
    <s v="Kids menu"/>
    <x v="4828"/>
    <x v="10"/>
    <x v="0"/>
  </r>
  <r>
    <x v="1"/>
    <x v="603"/>
    <s v="Kids menu"/>
    <x v="4829"/>
    <x v="10"/>
    <x v="0"/>
  </r>
  <r>
    <x v="0"/>
    <x v="603"/>
    <s v="Tacos"/>
    <x v="4830"/>
    <x v="10"/>
    <x v="0"/>
  </r>
  <r>
    <x v="1"/>
    <x v="603"/>
    <s v="Tacos"/>
    <x v="4831"/>
    <x v="10"/>
    <x v="0"/>
  </r>
  <r>
    <x v="0"/>
    <x v="604"/>
    <s v="Burritos"/>
    <x v="4832"/>
    <x v="10"/>
    <x v="0"/>
  </r>
  <r>
    <x v="1"/>
    <x v="604"/>
    <s v="Burritos"/>
    <x v="4833"/>
    <x v="10"/>
    <x v="0"/>
  </r>
  <r>
    <x v="0"/>
    <x v="604"/>
    <s v="Drinks"/>
    <x v="4834"/>
    <x v="10"/>
    <x v="0"/>
  </r>
  <r>
    <x v="1"/>
    <x v="604"/>
    <s v="Drinks"/>
    <x v="4835"/>
    <x v="10"/>
    <x v="0"/>
  </r>
  <r>
    <x v="0"/>
    <x v="604"/>
    <s v="Kids menu"/>
    <x v="4836"/>
    <x v="10"/>
    <x v="0"/>
  </r>
  <r>
    <x v="1"/>
    <x v="604"/>
    <s v="Kids menu"/>
    <x v="4837"/>
    <x v="10"/>
    <x v="0"/>
  </r>
  <r>
    <x v="0"/>
    <x v="604"/>
    <s v="Tacos"/>
    <x v="4838"/>
    <x v="10"/>
    <x v="0"/>
  </r>
  <r>
    <x v="1"/>
    <x v="604"/>
    <s v="Tacos"/>
    <x v="4839"/>
    <x v="10"/>
    <x v="0"/>
  </r>
  <r>
    <x v="0"/>
    <x v="605"/>
    <s v="Burritos"/>
    <x v="4840"/>
    <x v="10"/>
    <x v="0"/>
  </r>
  <r>
    <x v="1"/>
    <x v="605"/>
    <s v="Burritos"/>
    <x v="4841"/>
    <x v="10"/>
    <x v="0"/>
  </r>
  <r>
    <x v="0"/>
    <x v="605"/>
    <s v="Drinks"/>
    <x v="4842"/>
    <x v="10"/>
    <x v="0"/>
  </r>
  <r>
    <x v="1"/>
    <x v="605"/>
    <s v="Drinks"/>
    <x v="4843"/>
    <x v="10"/>
    <x v="0"/>
  </r>
  <r>
    <x v="0"/>
    <x v="605"/>
    <s v="Kids menu"/>
    <x v="4844"/>
    <x v="10"/>
    <x v="0"/>
  </r>
  <r>
    <x v="1"/>
    <x v="605"/>
    <s v="Kids menu"/>
    <x v="4845"/>
    <x v="10"/>
    <x v="0"/>
  </r>
  <r>
    <x v="0"/>
    <x v="605"/>
    <s v="Tacos"/>
    <x v="4846"/>
    <x v="10"/>
    <x v="0"/>
  </r>
  <r>
    <x v="1"/>
    <x v="605"/>
    <s v="Tacos"/>
    <x v="4847"/>
    <x v="10"/>
    <x v="0"/>
  </r>
  <r>
    <x v="0"/>
    <x v="606"/>
    <s v="Burritos"/>
    <x v="4848"/>
    <x v="10"/>
    <x v="0"/>
  </r>
  <r>
    <x v="1"/>
    <x v="606"/>
    <s v="Burritos"/>
    <x v="4849"/>
    <x v="10"/>
    <x v="0"/>
  </r>
  <r>
    <x v="0"/>
    <x v="606"/>
    <s v="Drinks"/>
    <x v="4850"/>
    <x v="10"/>
    <x v="0"/>
  </r>
  <r>
    <x v="1"/>
    <x v="606"/>
    <s v="Drinks"/>
    <x v="4851"/>
    <x v="10"/>
    <x v="0"/>
  </r>
  <r>
    <x v="0"/>
    <x v="606"/>
    <s v="Kids menu"/>
    <x v="4852"/>
    <x v="10"/>
    <x v="0"/>
  </r>
  <r>
    <x v="1"/>
    <x v="606"/>
    <s v="Kids menu"/>
    <x v="4853"/>
    <x v="10"/>
    <x v="0"/>
  </r>
  <r>
    <x v="0"/>
    <x v="606"/>
    <s v="Tacos"/>
    <x v="4854"/>
    <x v="10"/>
    <x v="0"/>
  </r>
  <r>
    <x v="1"/>
    <x v="606"/>
    <s v="Tacos"/>
    <x v="4855"/>
    <x v="10"/>
    <x v="0"/>
  </r>
  <r>
    <x v="0"/>
    <x v="607"/>
    <s v="Burritos"/>
    <x v="4856"/>
    <x v="10"/>
    <x v="0"/>
  </r>
  <r>
    <x v="1"/>
    <x v="607"/>
    <s v="Burritos"/>
    <x v="4857"/>
    <x v="10"/>
    <x v="0"/>
  </r>
  <r>
    <x v="0"/>
    <x v="607"/>
    <s v="Drinks"/>
    <x v="4858"/>
    <x v="10"/>
    <x v="0"/>
  </r>
  <r>
    <x v="1"/>
    <x v="607"/>
    <s v="Drinks"/>
    <x v="4859"/>
    <x v="10"/>
    <x v="0"/>
  </r>
  <r>
    <x v="0"/>
    <x v="607"/>
    <s v="Kids menu"/>
    <x v="4860"/>
    <x v="10"/>
    <x v="0"/>
  </r>
  <r>
    <x v="1"/>
    <x v="607"/>
    <s v="Kids menu"/>
    <x v="4861"/>
    <x v="10"/>
    <x v="0"/>
  </r>
  <r>
    <x v="0"/>
    <x v="607"/>
    <s v="Tacos"/>
    <x v="4862"/>
    <x v="10"/>
    <x v="0"/>
  </r>
  <r>
    <x v="1"/>
    <x v="607"/>
    <s v="Tacos"/>
    <x v="4863"/>
    <x v="10"/>
    <x v="0"/>
  </r>
  <r>
    <x v="0"/>
    <x v="608"/>
    <s v="Burritos"/>
    <x v="4864"/>
    <x v="10"/>
    <x v="0"/>
  </r>
  <r>
    <x v="1"/>
    <x v="608"/>
    <s v="Burritos"/>
    <x v="4865"/>
    <x v="10"/>
    <x v="0"/>
  </r>
  <r>
    <x v="0"/>
    <x v="608"/>
    <s v="Drinks"/>
    <x v="4866"/>
    <x v="10"/>
    <x v="0"/>
  </r>
  <r>
    <x v="1"/>
    <x v="608"/>
    <s v="Drinks"/>
    <x v="4867"/>
    <x v="10"/>
    <x v="0"/>
  </r>
  <r>
    <x v="0"/>
    <x v="608"/>
    <s v="Kids menu"/>
    <x v="4868"/>
    <x v="10"/>
    <x v="0"/>
  </r>
  <r>
    <x v="1"/>
    <x v="608"/>
    <s v="Kids menu"/>
    <x v="4869"/>
    <x v="10"/>
    <x v="0"/>
  </r>
  <r>
    <x v="0"/>
    <x v="608"/>
    <s v="Tacos"/>
    <x v="4870"/>
    <x v="10"/>
    <x v="0"/>
  </r>
  <r>
    <x v="1"/>
    <x v="608"/>
    <s v="Tacos"/>
    <x v="4871"/>
    <x v="10"/>
    <x v="0"/>
  </r>
  <r>
    <x v="0"/>
    <x v="609"/>
    <s v="Burritos"/>
    <x v="4872"/>
    <x v="10"/>
    <x v="0"/>
  </r>
  <r>
    <x v="1"/>
    <x v="609"/>
    <s v="Burritos"/>
    <x v="4873"/>
    <x v="10"/>
    <x v="0"/>
  </r>
  <r>
    <x v="0"/>
    <x v="609"/>
    <s v="Drinks"/>
    <x v="4874"/>
    <x v="10"/>
    <x v="0"/>
  </r>
  <r>
    <x v="1"/>
    <x v="609"/>
    <s v="Drinks"/>
    <x v="4875"/>
    <x v="10"/>
    <x v="0"/>
  </r>
  <r>
    <x v="0"/>
    <x v="609"/>
    <s v="Kids menu"/>
    <x v="4876"/>
    <x v="10"/>
    <x v="0"/>
  </r>
  <r>
    <x v="1"/>
    <x v="609"/>
    <s v="Kids menu"/>
    <x v="4877"/>
    <x v="10"/>
    <x v="0"/>
  </r>
  <r>
    <x v="0"/>
    <x v="609"/>
    <s v="Tacos"/>
    <x v="4878"/>
    <x v="10"/>
    <x v="0"/>
  </r>
  <r>
    <x v="1"/>
    <x v="609"/>
    <s v="Tacos"/>
    <x v="4879"/>
    <x v="10"/>
    <x v="0"/>
  </r>
  <r>
    <x v="0"/>
    <x v="610"/>
    <s v="Burritos"/>
    <x v="4880"/>
    <x v="10"/>
    <x v="0"/>
  </r>
  <r>
    <x v="1"/>
    <x v="610"/>
    <s v="Burritos"/>
    <x v="4881"/>
    <x v="10"/>
    <x v="0"/>
  </r>
  <r>
    <x v="0"/>
    <x v="610"/>
    <s v="Drinks"/>
    <x v="4882"/>
    <x v="10"/>
    <x v="0"/>
  </r>
  <r>
    <x v="1"/>
    <x v="610"/>
    <s v="Drinks"/>
    <x v="4883"/>
    <x v="10"/>
    <x v="0"/>
  </r>
  <r>
    <x v="0"/>
    <x v="610"/>
    <s v="Kids menu"/>
    <x v="4884"/>
    <x v="10"/>
    <x v="0"/>
  </r>
  <r>
    <x v="1"/>
    <x v="610"/>
    <s v="Kids menu"/>
    <x v="4885"/>
    <x v="10"/>
    <x v="0"/>
  </r>
  <r>
    <x v="0"/>
    <x v="610"/>
    <s v="Tacos"/>
    <x v="4886"/>
    <x v="10"/>
    <x v="0"/>
  </r>
  <r>
    <x v="1"/>
    <x v="610"/>
    <s v="Tacos"/>
    <x v="4887"/>
    <x v="10"/>
    <x v="0"/>
  </r>
  <r>
    <x v="0"/>
    <x v="611"/>
    <s v="Burritos"/>
    <x v="4888"/>
    <x v="10"/>
    <x v="0"/>
  </r>
  <r>
    <x v="1"/>
    <x v="611"/>
    <s v="Burritos"/>
    <x v="4889"/>
    <x v="10"/>
    <x v="0"/>
  </r>
  <r>
    <x v="0"/>
    <x v="611"/>
    <s v="Drinks"/>
    <x v="4890"/>
    <x v="10"/>
    <x v="0"/>
  </r>
  <r>
    <x v="1"/>
    <x v="611"/>
    <s v="Drinks"/>
    <x v="4891"/>
    <x v="10"/>
    <x v="0"/>
  </r>
  <r>
    <x v="0"/>
    <x v="611"/>
    <s v="Kids menu"/>
    <x v="4892"/>
    <x v="10"/>
    <x v="0"/>
  </r>
  <r>
    <x v="1"/>
    <x v="611"/>
    <s v="Kids menu"/>
    <x v="4893"/>
    <x v="10"/>
    <x v="0"/>
  </r>
  <r>
    <x v="0"/>
    <x v="611"/>
    <s v="Tacos"/>
    <x v="4894"/>
    <x v="10"/>
    <x v="0"/>
  </r>
  <r>
    <x v="1"/>
    <x v="611"/>
    <s v="Tacos"/>
    <x v="4895"/>
    <x v="10"/>
    <x v="0"/>
  </r>
  <r>
    <x v="0"/>
    <x v="612"/>
    <s v="Burritos"/>
    <x v="4896"/>
    <x v="10"/>
    <x v="0"/>
  </r>
  <r>
    <x v="1"/>
    <x v="612"/>
    <s v="Burritos"/>
    <x v="4897"/>
    <x v="10"/>
    <x v="0"/>
  </r>
  <r>
    <x v="0"/>
    <x v="612"/>
    <s v="Drinks"/>
    <x v="4898"/>
    <x v="10"/>
    <x v="0"/>
  </r>
  <r>
    <x v="1"/>
    <x v="612"/>
    <s v="Drinks"/>
    <x v="4899"/>
    <x v="10"/>
    <x v="0"/>
  </r>
  <r>
    <x v="0"/>
    <x v="612"/>
    <s v="Kids menu"/>
    <x v="4900"/>
    <x v="10"/>
    <x v="0"/>
  </r>
  <r>
    <x v="1"/>
    <x v="612"/>
    <s v="Kids menu"/>
    <x v="4901"/>
    <x v="10"/>
    <x v="0"/>
  </r>
  <r>
    <x v="0"/>
    <x v="612"/>
    <s v="Tacos"/>
    <x v="4902"/>
    <x v="10"/>
    <x v="0"/>
  </r>
  <r>
    <x v="1"/>
    <x v="612"/>
    <s v="Tacos"/>
    <x v="4903"/>
    <x v="10"/>
    <x v="0"/>
  </r>
  <r>
    <x v="0"/>
    <x v="613"/>
    <s v="Burritos"/>
    <x v="4904"/>
    <x v="10"/>
    <x v="0"/>
  </r>
  <r>
    <x v="1"/>
    <x v="613"/>
    <s v="Burritos"/>
    <x v="4905"/>
    <x v="10"/>
    <x v="0"/>
  </r>
  <r>
    <x v="0"/>
    <x v="613"/>
    <s v="Drinks"/>
    <x v="4906"/>
    <x v="10"/>
    <x v="0"/>
  </r>
  <r>
    <x v="1"/>
    <x v="613"/>
    <s v="Drinks"/>
    <x v="4907"/>
    <x v="10"/>
    <x v="0"/>
  </r>
  <r>
    <x v="0"/>
    <x v="613"/>
    <s v="Kids menu"/>
    <x v="4908"/>
    <x v="10"/>
    <x v="0"/>
  </r>
  <r>
    <x v="1"/>
    <x v="613"/>
    <s v="Kids menu"/>
    <x v="4909"/>
    <x v="10"/>
    <x v="0"/>
  </r>
  <r>
    <x v="0"/>
    <x v="613"/>
    <s v="Tacos"/>
    <x v="4910"/>
    <x v="10"/>
    <x v="0"/>
  </r>
  <r>
    <x v="1"/>
    <x v="613"/>
    <s v="Tacos"/>
    <x v="4911"/>
    <x v="10"/>
    <x v="0"/>
  </r>
  <r>
    <x v="0"/>
    <x v="614"/>
    <s v="Burritos"/>
    <x v="4912"/>
    <x v="10"/>
    <x v="0"/>
  </r>
  <r>
    <x v="1"/>
    <x v="614"/>
    <s v="Burritos"/>
    <x v="4913"/>
    <x v="10"/>
    <x v="0"/>
  </r>
  <r>
    <x v="0"/>
    <x v="614"/>
    <s v="Drinks"/>
    <x v="4914"/>
    <x v="10"/>
    <x v="0"/>
  </r>
  <r>
    <x v="1"/>
    <x v="614"/>
    <s v="Drinks"/>
    <x v="4915"/>
    <x v="10"/>
    <x v="0"/>
  </r>
  <r>
    <x v="0"/>
    <x v="614"/>
    <s v="Kids menu"/>
    <x v="4916"/>
    <x v="10"/>
    <x v="0"/>
  </r>
  <r>
    <x v="1"/>
    <x v="614"/>
    <s v="Kids menu"/>
    <x v="4917"/>
    <x v="10"/>
    <x v="0"/>
  </r>
  <r>
    <x v="0"/>
    <x v="614"/>
    <s v="Tacos"/>
    <x v="4918"/>
    <x v="10"/>
    <x v="0"/>
  </r>
  <r>
    <x v="1"/>
    <x v="614"/>
    <s v="Tacos"/>
    <x v="4919"/>
    <x v="10"/>
    <x v="0"/>
  </r>
  <r>
    <x v="0"/>
    <x v="615"/>
    <s v="Burritos"/>
    <x v="4920"/>
    <x v="10"/>
    <x v="0"/>
  </r>
  <r>
    <x v="1"/>
    <x v="615"/>
    <s v="Burritos"/>
    <x v="4921"/>
    <x v="10"/>
    <x v="0"/>
  </r>
  <r>
    <x v="0"/>
    <x v="615"/>
    <s v="Drinks"/>
    <x v="4922"/>
    <x v="10"/>
    <x v="0"/>
  </r>
  <r>
    <x v="1"/>
    <x v="615"/>
    <s v="Drinks"/>
    <x v="4923"/>
    <x v="10"/>
    <x v="0"/>
  </r>
  <r>
    <x v="0"/>
    <x v="615"/>
    <s v="Kids menu"/>
    <x v="4924"/>
    <x v="10"/>
    <x v="0"/>
  </r>
  <r>
    <x v="1"/>
    <x v="615"/>
    <s v="Kids menu"/>
    <x v="4925"/>
    <x v="10"/>
    <x v="0"/>
  </r>
  <r>
    <x v="0"/>
    <x v="615"/>
    <s v="Tacos"/>
    <x v="4926"/>
    <x v="10"/>
    <x v="0"/>
  </r>
  <r>
    <x v="1"/>
    <x v="615"/>
    <s v="Tacos"/>
    <x v="4927"/>
    <x v="10"/>
    <x v="0"/>
  </r>
  <r>
    <x v="0"/>
    <x v="616"/>
    <s v="Burritos"/>
    <x v="4928"/>
    <x v="10"/>
    <x v="0"/>
  </r>
  <r>
    <x v="1"/>
    <x v="616"/>
    <s v="Burritos"/>
    <x v="4929"/>
    <x v="10"/>
    <x v="0"/>
  </r>
  <r>
    <x v="0"/>
    <x v="616"/>
    <s v="Drinks"/>
    <x v="4930"/>
    <x v="10"/>
    <x v="0"/>
  </r>
  <r>
    <x v="1"/>
    <x v="616"/>
    <s v="Drinks"/>
    <x v="4931"/>
    <x v="10"/>
    <x v="0"/>
  </r>
  <r>
    <x v="0"/>
    <x v="616"/>
    <s v="Kids menu"/>
    <x v="4932"/>
    <x v="10"/>
    <x v="0"/>
  </r>
  <r>
    <x v="1"/>
    <x v="616"/>
    <s v="Kids menu"/>
    <x v="4933"/>
    <x v="10"/>
    <x v="0"/>
  </r>
  <r>
    <x v="0"/>
    <x v="616"/>
    <s v="Tacos"/>
    <x v="4934"/>
    <x v="10"/>
    <x v="0"/>
  </r>
  <r>
    <x v="1"/>
    <x v="616"/>
    <s v="Tacos"/>
    <x v="4935"/>
    <x v="10"/>
    <x v="0"/>
  </r>
  <r>
    <x v="0"/>
    <x v="617"/>
    <s v="Burritos"/>
    <x v="4936"/>
    <x v="10"/>
    <x v="0"/>
  </r>
  <r>
    <x v="1"/>
    <x v="617"/>
    <s v="Burritos"/>
    <x v="4937"/>
    <x v="10"/>
    <x v="0"/>
  </r>
  <r>
    <x v="0"/>
    <x v="617"/>
    <s v="Drinks"/>
    <x v="4938"/>
    <x v="10"/>
    <x v="0"/>
  </r>
  <r>
    <x v="1"/>
    <x v="617"/>
    <s v="Drinks"/>
    <x v="4939"/>
    <x v="10"/>
    <x v="0"/>
  </r>
  <r>
    <x v="0"/>
    <x v="617"/>
    <s v="Kids menu"/>
    <x v="4940"/>
    <x v="10"/>
    <x v="0"/>
  </r>
  <r>
    <x v="1"/>
    <x v="617"/>
    <s v="Kids menu"/>
    <x v="4941"/>
    <x v="10"/>
    <x v="0"/>
  </r>
  <r>
    <x v="0"/>
    <x v="617"/>
    <s v="Tacos"/>
    <x v="4942"/>
    <x v="10"/>
    <x v="0"/>
  </r>
  <r>
    <x v="1"/>
    <x v="617"/>
    <s v="Tacos"/>
    <x v="4943"/>
    <x v="10"/>
    <x v="0"/>
  </r>
  <r>
    <x v="0"/>
    <x v="618"/>
    <s v="Burritos"/>
    <x v="4944"/>
    <x v="10"/>
    <x v="0"/>
  </r>
  <r>
    <x v="1"/>
    <x v="618"/>
    <s v="Burritos"/>
    <x v="4945"/>
    <x v="10"/>
    <x v="0"/>
  </r>
  <r>
    <x v="0"/>
    <x v="618"/>
    <s v="Drinks"/>
    <x v="4946"/>
    <x v="10"/>
    <x v="0"/>
  </r>
  <r>
    <x v="1"/>
    <x v="618"/>
    <s v="Drinks"/>
    <x v="4947"/>
    <x v="10"/>
    <x v="0"/>
  </r>
  <r>
    <x v="0"/>
    <x v="618"/>
    <s v="Kids menu"/>
    <x v="4948"/>
    <x v="10"/>
    <x v="0"/>
  </r>
  <r>
    <x v="1"/>
    <x v="618"/>
    <s v="Kids menu"/>
    <x v="4949"/>
    <x v="10"/>
    <x v="0"/>
  </r>
  <r>
    <x v="0"/>
    <x v="618"/>
    <s v="Tacos"/>
    <x v="4950"/>
    <x v="10"/>
    <x v="0"/>
  </r>
  <r>
    <x v="1"/>
    <x v="618"/>
    <s v="Tacos"/>
    <x v="4951"/>
    <x v="10"/>
    <x v="0"/>
  </r>
  <r>
    <x v="0"/>
    <x v="619"/>
    <s v="Burritos"/>
    <x v="4952"/>
    <x v="10"/>
    <x v="0"/>
  </r>
  <r>
    <x v="1"/>
    <x v="619"/>
    <s v="Burritos"/>
    <x v="4953"/>
    <x v="10"/>
    <x v="0"/>
  </r>
  <r>
    <x v="0"/>
    <x v="619"/>
    <s v="Drinks"/>
    <x v="4954"/>
    <x v="10"/>
    <x v="0"/>
  </r>
  <r>
    <x v="1"/>
    <x v="619"/>
    <s v="Drinks"/>
    <x v="4955"/>
    <x v="10"/>
    <x v="0"/>
  </r>
  <r>
    <x v="0"/>
    <x v="619"/>
    <s v="Kids menu"/>
    <x v="4956"/>
    <x v="10"/>
    <x v="0"/>
  </r>
  <r>
    <x v="1"/>
    <x v="619"/>
    <s v="Kids menu"/>
    <x v="4957"/>
    <x v="10"/>
    <x v="0"/>
  </r>
  <r>
    <x v="0"/>
    <x v="619"/>
    <s v="Tacos"/>
    <x v="4958"/>
    <x v="10"/>
    <x v="0"/>
  </r>
  <r>
    <x v="1"/>
    <x v="619"/>
    <s v="Tacos"/>
    <x v="4959"/>
    <x v="10"/>
    <x v="0"/>
  </r>
  <r>
    <x v="0"/>
    <x v="620"/>
    <s v="Burritos"/>
    <x v="4960"/>
    <x v="10"/>
    <x v="0"/>
  </r>
  <r>
    <x v="1"/>
    <x v="620"/>
    <s v="Burritos"/>
    <x v="4961"/>
    <x v="10"/>
    <x v="0"/>
  </r>
  <r>
    <x v="0"/>
    <x v="620"/>
    <s v="Drinks"/>
    <x v="4962"/>
    <x v="10"/>
    <x v="0"/>
  </r>
  <r>
    <x v="1"/>
    <x v="620"/>
    <s v="Drinks"/>
    <x v="4963"/>
    <x v="10"/>
    <x v="0"/>
  </r>
  <r>
    <x v="0"/>
    <x v="620"/>
    <s v="Kids menu"/>
    <x v="4964"/>
    <x v="10"/>
    <x v="0"/>
  </r>
  <r>
    <x v="1"/>
    <x v="620"/>
    <s v="Kids menu"/>
    <x v="4965"/>
    <x v="10"/>
    <x v="0"/>
  </r>
  <r>
    <x v="0"/>
    <x v="620"/>
    <s v="Tacos"/>
    <x v="4966"/>
    <x v="10"/>
    <x v="0"/>
  </r>
  <r>
    <x v="1"/>
    <x v="620"/>
    <s v="Tacos"/>
    <x v="4967"/>
    <x v="10"/>
    <x v="0"/>
  </r>
  <r>
    <x v="0"/>
    <x v="621"/>
    <s v="Burritos"/>
    <x v="4968"/>
    <x v="10"/>
    <x v="0"/>
  </r>
  <r>
    <x v="1"/>
    <x v="621"/>
    <s v="Burritos"/>
    <x v="4969"/>
    <x v="10"/>
    <x v="0"/>
  </r>
  <r>
    <x v="0"/>
    <x v="621"/>
    <s v="Drinks"/>
    <x v="4970"/>
    <x v="10"/>
    <x v="0"/>
  </r>
  <r>
    <x v="1"/>
    <x v="621"/>
    <s v="Drinks"/>
    <x v="4971"/>
    <x v="10"/>
    <x v="0"/>
  </r>
  <r>
    <x v="0"/>
    <x v="621"/>
    <s v="Kids menu"/>
    <x v="4972"/>
    <x v="10"/>
    <x v="0"/>
  </r>
  <r>
    <x v="1"/>
    <x v="621"/>
    <s v="Kids menu"/>
    <x v="4973"/>
    <x v="10"/>
    <x v="0"/>
  </r>
  <r>
    <x v="0"/>
    <x v="621"/>
    <s v="Tacos"/>
    <x v="4974"/>
    <x v="10"/>
    <x v="0"/>
  </r>
  <r>
    <x v="1"/>
    <x v="621"/>
    <s v="Tacos"/>
    <x v="4975"/>
    <x v="10"/>
    <x v="0"/>
  </r>
  <r>
    <x v="0"/>
    <x v="622"/>
    <s v="Burritos"/>
    <x v="4976"/>
    <x v="10"/>
    <x v="0"/>
  </r>
  <r>
    <x v="1"/>
    <x v="622"/>
    <s v="Burritos"/>
    <x v="4977"/>
    <x v="10"/>
    <x v="0"/>
  </r>
  <r>
    <x v="0"/>
    <x v="622"/>
    <s v="Drinks"/>
    <x v="4978"/>
    <x v="10"/>
    <x v="0"/>
  </r>
  <r>
    <x v="1"/>
    <x v="622"/>
    <s v="Drinks"/>
    <x v="4979"/>
    <x v="10"/>
    <x v="0"/>
  </r>
  <r>
    <x v="0"/>
    <x v="622"/>
    <s v="Kids menu"/>
    <x v="4980"/>
    <x v="10"/>
    <x v="0"/>
  </r>
  <r>
    <x v="1"/>
    <x v="622"/>
    <s v="Kids menu"/>
    <x v="4981"/>
    <x v="10"/>
    <x v="0"/>
  </r>
  <r>
    <x v="0"/>
    <x v="622"/>
    <s v="Tacos"/>
    <x v="4982"/>
    <x v="10"/>
    <x v="0"/>
  </r>
  <r>
    <x v="1"/>
    <x v="622"/>
    <s v="Tacos"/>
    <x v="4983"/>
    <x v="10"/>
    <x v="0"/>
  </r>
  <r>
    <x v="0"/>
    <x v="623"/>
    <s v="Burritos"/>
    <x v="4984"/>
    <x v="10"/>
    <x v="0"/>
  </r>
  <r>
    <x v="1"/>
    <x v="623"/>
    <s v="Burritos"/>
    <x v="4985"/>
    <x v="10"/>
    <x v="0"/>
  </r>
  <r>
    <x v="0"/>
    <x v="623"/>
    <s v="Drinks"/>
    <x v="4986"/>
    <x v="10"/>
    <x v="0"/>
  </r>
  <r>
    <x v="1"/>
    <x v="623"/>
    <s v="Drinks"/>
    <x v="4987"/>
    <x v="10"/>
    <x v="0"/>
  </r>
  <r>
    <x v="0"/>
    <x v="623"/>
    <s v="Kids menu"/>
    <x v="4988"/>
    <x v="10"/>
    <x v="0"/>
  </r>
  <r>
    <x v="1"/>
    <x v="623"/>
    <s v="Kids menu"/>
    <x v="4989"/>
    <x v="10"/>
    <x v="0"/>
  </r>
  <r>
    <x v="0"/>
    <x v="623"/>
    <s v="Tacos"/>
    <x v="4990"/>
    <x v="10"/>
    <x v="0"/>
  </r>
  <r>
    <x v="1"/>
    <x v="623"/>
    <s v="Tacos"/>
    <x v="4991"/>
    <x v="10"/>
    <x v="0"/>
  </r>
  <r>
    <x v="0"/>
    <x v="624"/>
    <s v="Burritos"/>
    <x v="4992"/>
    <x v="10"/>
    <x v="0"/>
  </r>
  <r>
    <x v="1"/>
    <x v="624"/>
    <s v="Burritos"/>
    <x v="4993"/>
    <x v="10"/>
    <x v="0"/>
  </r>
  <r>
    <x v="0"/>
    <x v="624"/>
    <s v="Drinks"/>
    <x v="4994"/>
    <x v="10"/>
    <x v="0"/>
  </r>
  <r>
    <x v="1"/>
    <x v="624"/>
    <s v="Drinks"/>
    <x v="4995"/>
    <x v="10"/>
    <x v="0"/>
  </r>
  <r>
    <x v="0"/>
    <x v="624"/>
    <s v="Kids menu"/>
    <x v="4996"/>
    <x v="10"/>
    <x v="0"/>
  </r>
  <r>
    <x v="1"/>
    <x v="624"/>
    <s v="Kids menu"/>
    <x v="4997"/>
    <x v="10"/>
    <x v="0"/>
  </r>
  <r>
    <x v="0"/>
    <x v="624"/>
    <s v="Tacos"/>
    <x v="4998"/>
    <x v="10"/>
    <x v="0"/>
  </r>
  <r>
    <x v="1"/>
    <x v="624"/>
    <s v="Tacos"/>
    <x v="4999"/>
    <x v="10"/>
    <x v="0"/>
  </r>
  <r>
    <x v="0"/>
    <x v="625"/>
    <s v="Burritos"/>
    <x v="5000"/>
    <x v="10"/>
    <x v="0"/>
  </r>
  <r>
    <x v="1"/>
    <x v="625"/>
    <s v="Burritos"/>
    <x v="5001"/>
    <x v="10"/>
    <x v="0"/>
  </r>
  <r>
    <x v="0"/>
    <x v="625"/>
    <s v="Drinks"/>
    <x v="5002"/>
    <x v="10"/>
    <x v="0"/>
  </r>
  <r>
    <x v="1"/>
    <x v="625"/>
    <s v="Drinks"/>
    <x v="5003"/>
    <x v="10"/>
    <x v="0"/>
  </r>
  <r>
    <x v="0"/>
    <x v="625"/>
    <s v="Kids menu"/>
    <x v="5004"/>
    <x v="10"/>
    <x v="0"/>
  </r>
  <r>
    <x v="1"/>
    <x v="625"/>
    <s v="Kids menu"/>
    <x v="5005"/>
    <x v="10"/>
    <x v="0"/>
  </r>
  <r>
    <x v="0"/>
    <x v="625"/>
    <s v="Tacos"/>
    <x v="5006"/>
    <x v="10"/>
    <x v="0"/>
  </r>
  <r>
    <x v="1"/>
    <x v="625"/>
    <s v="Tacos"/>
    <x v="5007"/>
    <x v="10"/>
    <x v="0"/>
  </r>
  <r>
    <x v="0"/>
    <x v="626"/>
    <s v="Burritos"/>
    <x v="5008"/>
    <x v="10"/>
    <x v="0"/>
  </r>
  <r>
    <x v="1"/>
    <x v="626"/>
    <s v="Burritos"/>
    <x v="5009"/>
    <x v="10"/>
    <x v="0"/>
  </r>
  <r>
    <x v="0"/>
    <x v="626"/>
    <s v="Drinks"/>
    <x v="5010"/>
    <x v="10"/>
    <x v="0"/>
  </r>
  <r>
    <x v="1"/>
    <x v="626"/>
    <s v="Drinks"/>
    <x v="5011"/>
    <x v="10"/>
    <x v="0"/>
  </r>
  <r>
    <x v="0"/>
    <x v="626"/>
    <s v="Kids menu"/>
    <x v="5012"/>
    <x v="10"/>
    <x v="0"/>
  </r>
  <r>
    <x v="1"/>
    <x v="626"/>
    <s v="Kids menu"/>
    <x v="5013"/>
    <x v="10"/>
    <x v="0"/>
  </r>
  <r>
    <x v="0"/>
    <x v="626"/>
    <s v="Tacos"/>
    <x v="5014"/>
    <x v="10"/>
    <x v="0"/>
  </r>
  <r>
    <x v="1"/>
    <x v="626"/>
    <s v="Tacos"/>
    <x v="5015"/>
    <x v="10"/>
    <x v="0"/>
  </r>
  <r>
    <x v="0"/>
    <x v="627"/>
    <s v="Burritos"/>
    <x v="5016"/>
    <x v="10"/>
    <x v="0"/>
  </r>
  <r>
    <x v="1"/>
    <x v="627"/>
    <s v="Burritos"/>
    <x v="5017"/>
    <x v="10"/>
    <x v="0"/>
  </r>
  <r>
    <x v="0"/>
    <x v="627"/>
    <s v="Drinks"/>
    <x v="5018"/>
    <x v="10"/>
    <x v="0"/>
  </r>
  <r>
    <x v="1"/>
    <x v="627"/>
    <s v="Drinks"/>
    <x v="5019"/>
    <x v="10"/>
    <x v="0"/>
  </r>
  <r>
    <x v="0"/>
    <x v="627"/>
    <s v="Kids menu"/>
    <x v="5020"/>
    <x v="10"/>
    <x v="0"/>
  </r>
  <r>
    <x v="1"/>
    <x v="627"/>
    <s v="Kids menu"/>
    <x v="5021"/>
    <x v="10"/>
    <x v="0"/>
  </r>
  <r>
    <x v="0"/>
    <x v="627"/>
    <s v="Tacos"/>
    <x v="5022"/>
    <x v="10"/>
    <x v="0"/>
  </r>
  <r>
    <x v="1"/>
    <x v="627"/>
    <s v="Tacos"/>
    <x v="5023"/>
    <x v="10"/>
    <x v="0"/>
  </r>
  <r>
    <x v="0"/>
    <x v="628"/>
    <s v="Burritos"/>
    <x v="5024"/>
    <x v="10"/>
    <x v="0"/>
  </r>
  <r>
    <x v="1"/>
    <x v="628"/>
    <s v="Burritos"/>
    <x v="5025"/>
    <x v="10"/>
    <x v="0"/>
  </r>
  <r>
    <x v="0"/>
    <x v="628"/>
    <s v="Drinks"/>
    <x v="5026"/>
    <x v="10"/>
    <x v="0"/>
  </r>
  <r>
    <x v="1"/>
    <x v="628"/>
    <s v="Drinks"/>
    <x v="5027"/>
    <x v="10"/>
    <x v="0"/>
  </r>
  <r>
    <x v="0"/>
    <x v="628"/>
    <s v="Kids menu"/>
    <x v="5028"/>
    <x v="10"/>
    <x v="0"/>
  </r>
  <r>
    <x v="1"/>
    <x v="628"/>
    <s v="Kids menu"/>
    <x v="5029"/>
    <x v="10"/>
    <x v="0"/>
  </r>
  <r>
    <x v="0"/>
    <x v="628"/>
    <s v="Tacos"/>
    <x v="5030"/>
    <x v="10"/>
    <x v="0"/>
  </r>
  <r>
    <x v="1"/>
    <x v="628"/>
    <s v="Tacos"/>
    <x v="5031"/>
    <x v="10"/>
    <x v="0"/>
  </r>
  <r>
    <x v="0"/>
    <x v="629"/>
    <s v="Burritos"/>
    <x v="5032"/>
    <x v="10"/>
    <x v="0"/>
  </r>
  <r>
    <x v="1"/>
    <x v="629"/>
    <s v="Burritos"/>
    <x v="5033"/>
    <x v="10"/>
    <x v="0"/>
  </r>
  <r>
    <x v="0"/>
    <x v="629"/>
    <s v="Drinks"/>
    <x v="5034"/>
    <x v="10"/>
    <x v="0"/>
  </r>
  <r>
    <x v="1"/>
    <x v="629"/>
    <s v="Drinks"/>
    <x v="5035"/>
    <x v="10"/>
    <x v="0"/>
  </r>
  <r>
    <x v="0"/>
    <x v="629"/>
    <s v="Kids menu"/>
    <x v="5036"/>
    <x v="10"/>
    <x v="0"/>
  </r>
  <r>
    <x v="1"/>
    <x v="629"/>
    <s v="Kids menu"/>
    <x v="5037"/>
    <x v="10"/>
    <x v="0"/>
  </r>
  <r>
    <x v="0"/>
    <x v="629"/>
    <s v="Tacos"/>
    <x v="5038"/>
    <x v="10"/>
    <x v="0"/>
  </r>
  <r>
    <x v="1"/>
    <x v="629"/>
    <s v="Tacos"/>
    <x v="5039"/>
    <x v="10"/>
    <x v="0"/>
  </r>
  <r>
    <x v="0"/>
    <x v="630"/>
    <s v="Burritos"/>
    <x v="5040"/>
    <x v="10"/>
    <x v="0"/>
  </r>
  <r>
    <x v="1"/>
    <x v="630"/>
    <s v="Burritos"/>
    <x v="5041"/>
    <x v="10"/>
    <x v="0"/>
  </r>
  <r>
    <x v="0"/>
    <x v="630"/>
    <s v="Drinks"/>
    <x v="5042"/>
    <x v="10"/>
    <x v="0"/>
  </r>
  <r>
    <x v="1"/>
    <x v="630"/>
    <s v="Drinks"/>
    <x v="5043"/>
    <x v="10"/>
    <x v="0"/>
  </r>
  <r>
    <x v="0"/>
    <x v="630"/>
    <s v="Kids menu"/>
    <x v="5044"/>
    <x v="10"/>
    <x v="0"/>
  </r>
  <r>
    <x v="1"/>
    <x v="630"/>
    <s v="Kids menu"/>
    <x v="5045"/>
    <x v="10"/>
    <x v="0"/>
  </r>
  <r>
    <x v="0"/>
    <x v="630"/>
    <s v="Tacos"/>
    <x v="5046"/>
    <x v="10"/>
    <x v="0"/>
  </r>
  <r>
    <x v="1"/>
    <x v="630"/>
    <s v="Tacos"/>
    <x v="5047"/>
    <x v="10"/>
    <x v="0"/>
  </r>
  <r>
    <x v="0"/>
    <x v="631"/>
    <s v="Burritos"/>
    <x v="5048"/>
    <x v="10"/>
    <x v="0"/>
  </r>
  <r>
    <x v="1"/>
    <x v="631"/>
    <s v="Burritos"/>
    <x v="5049"/>
    <x v="10"/>
    <x v="0"/>
  </r>
  <r>
    <x v="0"/>
    <x v="631"/>
    <s v="Drinks"/>
    <x v="5050"/>
    <x v="10"/>
    <x v="0"/>
  </r>
  <r>
    <x v="1"/>
    <x v="631"/>
    <s v="Drinks"/>
    <x v="5051"/>
    <x v="10"/>
    <x v="0"/>
  </r>
  <r>
    <x v="0"/>
    <x v="631"/>
    <s v="Kids menu"/>
    <x v="5052"/>
    <x v="10"/>
    <x v="0"/>
  </r>
  <r>
    <x v="1"/>
    <x v="631"/>
    <s v="Kids menu"/>
    <x v="5053"/>
    <x v="10"/>
    <x v="0"/>
  </r>
  <r>
    <x v="0"/>
    <x v="631"/>
    <s v="Tacos"/>
    <x v="5054"/>
    <x v="10"/>
    <x v="0"/>
  </r>
  <r>
    <x v="1"/>
    <x v="631"/>
    <s v="Tacos"/>
    <x v="5055"/>
    <x v="10"/>
    <x v="0"/>
  </r>
  <r>
    <x v="0"/>
    <x v="632"/>
    <s v="Burritos"/>
    <x v="5056"/>
    <x v="10"/>
    <x v="0"/>
  </r>
  <r>
    <x v="1"/>
    <x v="632"/>
    <s v="Burritos"/>
    <x v="5057"/>
    <x v="10"/>
    <x v="0"/>
  </r>
  <r>
    <x v="0"/>
    <x v="632"/>
    <s v="Drinks"/>
    <x v="5058"/>
    <x v="10"/>
    <x v="0"/>
  </r>
  <r>
    <x v="1"/>
    <x v="632"/>
    <s v="Drinks"/>
    <x v="5059"/>
    <x v="10"/>
    <x v="0"/>
  </r>
  <r>
    <x v="0"/>
    <x v="632"/>
    <s v="Kids menu"/>
    <x v="5060"/>
    <x v="10"/>
    <x v="0"/>
  </r>
  <r>
    <x v="1"/>
    <x v="632"/>
    <s v="Kids menu"/>
    <x v="5061"/>
    <x v="10"/>
    <x v="0"/>
  </r>
  <r>
    <x v="0"/>
    <x v="632"/>
    <s v="Tacos"/>
    <x v="5062"/>
    <x v="10"/>
    <x v="0"/>
  </r>
  <r>
    <x v="1"/>
    <x v="632"/>
    <s v="Tacos"/>
    <x v="5063"/>
    <x v="10"/>
    <x v="0"/>
  </r>
  <r>
    <x v="0"/>
    <x v="633"/>
    <s v="Burritos"/>
    <x v="5064"/>
    <x v="10"/>
    <x v="0"/>
  </r>
  <r>
    <x v="1"/>
    <x v="633"/>
    <s v="Burritos"/>
    <x v="5065"/>
    <x v="10"/>
    <x v="0"/>
  </r>
  <r>
    <x v="0"/>
    <x v="633"/>
    <s v="Drinks"/>
    <x v="5066"/>
    <x v="10"/>
    <x v="0"/>
  </r>
  <r>
    <x v="1"/>
    <x v="633"/>
    <s v="Drinks"/>
    <x v="5067"/>
    <x v="10"/>
    <x v="0"/>
  </r>
  <r>
    <x v="0"/>
    <x v="633"/>
    <s v="Kids menu"/>
    <x v="5068"/>
    <x v="10"/>
    <x v="0"/>
  </r>
  <r>
    <x v="1"/>
    <x v="633"/>
    <s v="Kids menu"/>
    <x v="5069"/>
    <x v="10"/>
    <x v="0"/>
  </r>
  <r>
    <x v="0"/>
    <x v="633"/>
    <s v="Tacos"/>
    <x v="5070"/>
    <x v="10"/>
    <x v="0"/>
  </r>
  <r>
    <x v="1"/>
    <x v="633"/>
    <s v="Tacos"/>
    <x v="5071"/>
    <x v="10"/>
    <x v="0"/>
  </r>
  <r>
    <x v="0"/>
    <x v="634"/>
    <s v="Burritos"/>
    <x v="5072"/>
    <x v="10"/>
    <x v="0"/>
  </r>
  <r>
    <x v="1"/>
    <x v="634"/>
    <s v="Burritos"/>
    <x v="5073"/>
    <x v="10"/>
    <x v="0"/>
  </r>
  <r>
    <x v="0"/>
    <x v="634"/>
    <s v="Drinks"/>
    <x v="5074"/>
    <x v="10"/>
    <x v="0"/>
  </r>
  <r>
    <x v="1"/>
    <x v="634"/>
    <s v="Drinks"/>
    <x v="5075"/>
    <x v="10"/>
    <x v="0"/>
  </r>
  <r>
    <x v="0"/>
    <x v="634"/>
    <s v="Kids menu"/>
    <x v="5076"/>
    <x v="10"/>
    <x v="0"/>
  </r>
  <r>
    <x v="1"/>
    <x v="634"/>
    <s v="Kids menu"/>
    <x v="5077"/>
    <x v="10"/>
    <x v="0"/>
  </r>
  <r>
    <x v="0"/>
    <x v="634"/>
    <s v="Tacos"/>
    <x v="5078"/>
    <x v="10"/>
    <x v="0"/>
  </r>
  <r>
    <x v="1"/>
    <x v="634"/>
    <s v="Tacos"/>
    <x v="5079"/>
    <x v="10"/>
    <x v="0"/>
  </r>
  <r>
    <x v="0"/>
    <x v="635"/>
    <s v="Burritos"/>
    <x v="5080"/>
    <x v="10"/>
    <x v="0"/>
  </r>
  <r>
    <x v="1"/>
    <x v="635"/>
    <s v="Burritos"/>
    <x v="5081"/>
    <x v="10"/>
    <x v="0"/>
  </r>
  <r>
    <x v="0"/>
    <x v="635"/>
    <s v="Drinks"/>
    <x v="5082"/>
    <x v="10"/>
    <x v="0"/>
  </r>
  <r>
    <x v="1"/>
    <x v="635"/>
    <s v="Drinks"/>
    <x v="5083"/>
    <x v="10"/>
    <x v="0"/>
  </r>
  <r>
    <x v="0"/>
    <x v="635"/>
    <s v="Kids menu"/>
    <x v="5084"/>
    <x v="10"/>
    <x v="0"/>
  </r>
  <r>
    <x v="1"/>
    <x v="635"/>
    <s v="Kids menu"/>
    <x v="5085"/>
    <x v="10"/>
    <x v="0"/>
  </r>
  <r>
    <x v="0"/>
    <x v="635"/>
    <s v="Tacos"/>
    <x v="5086"/>
    <x v="10"/>
    <x v="0"/>
  </r>
  <r>
    <x v="1"/>
    <x v="635"/>
    <s v="Tacos"/>
    <x v="5087"/>
    <x v="10"/>
    <x v="0"/>
  </r>
  <r>
    <x v="0"/>
    <x v="636"/>
    <s v="Burritos"/>
    <x v="5088"/>
    <x v="10"/>
    <x v="0"/>
  </r>
  <r>
    <x v="1"/>
    <x v="636"/>
    <s v="Burritos"/>
    <x v="5089"/>
    <x v="10"/>
    <x v="0"/>
  </r>
  <r>
    <x v="0"/>
    <x v="636"/>
    <s v="Drinks"/>
    <x v="5090"/>
    <x v="10"/>
    <x v="0"/>
  </r>
  <r>
    <x v="1"/>
    <x v="636"/>
    <s v="Drinks"/>
    <x v="5091"/>
    <x v="10"/>
    <x v="0"/>
  </r>
  <r>
    <x v="0"/>
    <x v="636"/>
    <s v="Kids menu"/>
    <x v="5092"/>
    <x v="10"/>
    <x v="0"/>
  </r>
  <r>
    <x v="1"/>
    <x v="636"/>
    <s v="Kids menu"/>
    <x v="5093"/>
    <x v="10"/>
    <x v="0"/>
  </r>
  <r>
    <x v="0"/>
    <x v="636"/>
    <s v="Tacos"/>
    <x v="5094"/>
    <x v="10"/>
    <x v="0"/>
  </r>
  <r>
    <x v="1"/>
    <x v="636"/>
    <s v="Tacos"/>
    <x v="5095"/>
    <x v="10"/>
    <x v="0"/>
  </r>
  <r>
    <x v="0"/>
    <x v="637"/>
    <s v="Burritos"/>
    <x v="5096"/>
    <x v="10"/>
    <x v="0"/>
  </r>
  <r>
    <x v="1"/>
    <x v="637"/>
    <s v="Burritos"/>
    <x v="5097"/>
    <x v="10"/>
    <x v="0"/>
  </r>
  <r>
    <x v="0"/>
    <x v="637"/>
    <s v="Drinks"/>
    <x v="5098"/>
    <x v="10"/>
    <x v="0"/>
  </r>
  <r>
    <x v="1"/>
    <x v="637"/>
    <s v="Drinks"/>
    <x v="5099"/>
    <x v="10"/>
    <x v="0"/>
  </r>
  <r>
    <x v="0"/>
    <x v="637"/>
    <s v="Kids menu"/>
    <x v="5100"/>
    <x v="10"/>
    <x v="0"/>
  </r>
  <r>
    <x v="1"/>
    <x v="637"/>
    <s v="Kids menu"/>
    <x v="5101"/>
    <x v="10"/>
    <x v="0"/>
  </r>
  <r>
    <x v="0"/>
    <x v="637"/>
    <s v="Tacos"/>
    <x v="5102"/>
    <x v="10"/>
    <x v="0"/>
  </r>
  <r>
    <x v="1"/>
    <x v="637"/>
    <s v="Tacos"/>
    <x v="5103"/>
    <x v="10"/>
    <x v="0"/>
  </r>
  <r>
    <x v="0"/>
    <x v="638"/>
    <s v="Burritos"/>
    <x v="5104"/>
    <x v="10"/>
    <x v="0"/>
  </r>
  <r>
    <x v="1"/>
    <x v="638"/>
    <s v="Burritos"/>
    <x v="5105"/>
    <x v="10"/>
    <x v="0"/>
  </r>
  <r>
    <x v="0"/>
    <x v="638"/>
    <s v="Drinks"/>
    <x v="5106"/>
    <x v="10"/>
    <x v="0"/>
  </r>
  <r>
    <x v="1"/>
    <x v="638"/>
    <s v="Drinks"/>
    <x v="5107"/>
    <x v="10"/>
    <x v="0"/>
  </r>
  <r>
    <x v="0"/>
    <x v="638"/>
    <s v="Kids menu"/>
    <x v="5108"/>
    <x v="10"/>
    <x v="0"/>
  </r>
  <r>
    <x v="1"/>
    <x v="638"/>
    <s v="Kids menu"/>
    <x v="5109"/>
    <x v="10"/>
    <x v="0"/>
  </r>
  <r>
    <x v="0"/>
    <x v="638"/>
    <s v="Tacos"/>
    <x v="5110"/>
    <x v="10"/>
    <x v="0"/>
  </r>
  <r>
    <x v="1"/>
    <x v="638"/>
    <s v="Tacos"/>
    <x v="5111"/>
    <x v="10"/>
    <x v="0"/>
  </r>
  <r>
    <x v="0"/>
    <x v="639"/>
    <s v="Burritos"/>
    <x v="5112"/>
    <x v="10"/>
    <x v="0"/>
  </r>
  <r>
    <x v="1"/>
    <x v="639"/>
    <s v="Burritos"/>
    <x v="5113"/>
    <x v="10"/>
    <x v="0"/>
  </r>
  <r>
    <x v="0"/>
    <x v="639"/>
    <s v="Drinks"/>
    <x v="5114"/>
    <x v="10"/>
    <x v="0"/>
  </r>
  <r>
    <x v="1"/>
    <x v="639"/>
    <s v="Drinks"/>
    <x v="5115"/>
    <x v="10"/>
    <x v="0"/>
  </r>
  <r>
    <x v="0"/>
    <x v="639"/>
    <s v="Kids menu"/>
    <x v="5116"/>
    <x v="10"/>
    <x v="0"/>
  </r>
  <r>
    <x v="1"/>
    <x v="639"/>
    <s v="Kids menu"/>
    <x v="5117"/>
    <x v="10"/>
    <x v="0"/>
  </r>
  <r>
    <x v="0"/>
    <x v="639"/>
    <s v="Tacos"/>
    <x v="5118"/>
    <x v="10"/>
    <x v="0"/>
  </r>
  <r>
    <x v="1"/>
    <x v="639"/>
    <s v="Tacos"/>
    <x v="5119"/>
    <x v="10"/>
    <x v="0"/>
  </r>
  <r>
    <x v="0"/>
    <x v="640"/>
    <s v="Burritos"/>
    <x v="5120"/>
    <x v="10"/>
    <x v="0"/>
  </r>
  <r>
    <x v="1"/>
    <x v="640"/>
    <s v="Burritos"/>
    <x v="5121"/>
    <x v="10"/>
    <x v="0"/>
  </r>
  <r>
    <x v="0"/>
    <x v="640"/>
    <s v="Drinks"/>
    <x v="5122"/>
    <x v="10"/>
    <x v="0"/>
  </r>
  <r>
    <x v="1"/>
    <x v="640"/>
    <s v="Drinks"/>
    <x v="5123"/>
    <x v="10"/>
    <x v="0"/>
  </r>
  <r>
    <x v="0"/>
    <x v="640"/>
    <s v="Kids menu"/>
    <x v="5124"/>
    <x v="10"/>
    <x v="0"/>
  </r>
  <r>
    <x v="1"/>
    <x v="640"/>
    <s v="Kids menu"/>
    <x v="5125"/>
    <x v="10"/>
    <x v="0"/>
  </r>
  <r>
    <x v="0"/>
    <x v="640"/>
    <s v="Tacos"/>
    <x v="5126"/>
    <x v="10"/>
    <x v="0"/>
  </r>
  <r>
    <x v="1"/>
    <x v="640"/>
    <s v="Tacos"/>
    <x v="5127"/>
    <x v="10"/>
    <x v="0"/>
  </r>
  <r>
    <x v="0"/>
    <x v="641"/>
    <s v="Burritos"/>
    <x v="5128"/>
    <x v="10"/>
    <x v="0"/>
  </r>
  <r>
    <x v="1"/>
    <x v="641"/>
    <s v="Burritos"/>
    <x v="5129"/>
    <x v="10"/>
    <x v="0"/>
  </r>
  <r>
    <x v="0"/>
    <x v="641"/>
    <s v="Drinks"/>
    <x v="5130"/>
    <x v="10"/>
    <x v="0"/>
  </r>
  <r>
    <x v="1"/>
    <x v="641"/>
    <s v="Drinks"/>
    <x v="5131"/>
    <x v="10"/>
    <x v="0"/>
  </r>
  <r>
    <x v="0"/>
    <x v="641"/>
    <s v="Kids menu"/>
    <x v="5132"/>
    <x v="10"/>
    <x v="0"/>
  </r>
  <r>
    <x v="1"/>
    <x v="641"/>
    <s v="Kids menu"/>
    <x v="5133"/>
    <x v="10"/>
    <x v="0"/>
  </r>
  <r>
    <x v="0"/>
    <x v="641"/>
    <s v="Tacos"/>
    <x v="5134"/>
    <x v="10"/>
    <x v="0"/>
  </r>
  <r>
    <x v="1"/>
    <x v="641"/>
    <s v="Tacos"/>
    <x v="5135"/>
    <x v="10"/>
    <x v="0"/>
  </r>
  <r>
    <x v="0"/>
    <x v="642"/>
    <s v="Burritos"/>
    <x v="5136"/>
    <x v="10"/>
    <x v="0"/>
  </r>
  <r>
    <x v="1"/>
    <x v="642"/>
    <s v="Burritos"/>
    <x v="5137"/>
    <x v="10"/>
    <x v="0"/>
  </r>
  <r>
    <x v="0"/>
    <x v="642"/>
    <s v="Drinks"/>
    <x v="5138"/>
    <x v="10"/>
    <x v="0"/>
  </r>
  <r>
    <x v="1"/>
    <x v="642"/>
    <s v="Drinks"/>
    <x v="5139"/>
    <x v="10"/>
    <x v="0"/>
  </r>
  <r>
    <x v="0"/>
    <x v="642"/>
    <s v="Kids menu"/>
    <x v="5140"/>
    <x v="10"/>
    <x v="0"/>
  </r>
  <r>
    <x v="1"/>
    <x v="642"/>
    <s v="Kids menu"/>
    <x v="5141"/>
    <x v="10"/>
    <x v="0"/>
  </r>
  <r>
    <x v="0"/>
    <x v="642"/>
    <s v="Tacos"/>
    <x v="5142"/>
    <x v="10"/>
    <x v="0"/>
  </r>
  <r>
    <x v="1"/>
    <x v="642"/>
    <s v="Tacos"/>
    <x v="5143"/>
    <x v="10"/>
    <x v="0"/>
  </r>
  <r>
    <x v="0"/>
    <x v="643"/>
    <s v="Burritos"/>
    <x v="5144"/>
    <x v="10"/>
    <x v="0"/>
  </r>
  <r>
    <x v="1"/>
    <x v="643"/>
    <s v="Burritos"/>
    <x v="5145"/>
    <x v="10"/>
    <x v="0"/>
  </r>
  <r>
    <x v="0"/>
    <x v="643"/>
    <s v="Drinks"/>
    <x v="5146"/>
    <x v="10"/>
    <x v="0"/>
  </r>
  <r>
    <x v="1"/>
    <x v="643"/>
    <s v="Drinks"/>
    <x v="5147"/>
    <x v="10"/>
    <x v="0"/>
  </r>
  <r>
    <x v="0"/>
    <x v="643"/>
    <s v="Kids menu"/>
    <x v="5148"/>
    <x v="10"/>
    <x v="0"/>
  </r>
  <r>
    <x v="1"/>
    <x v="643"/>
    <s v="Kids menu"/>
    <x v="5149"/>
    <x v="10"/>
    <x v="0"/>
  </r>
  <r>
    <x v="0"/>
    <x v="643"/>
    <s v="Tacos"/>
    <x v="5150"/>
    <x v="10"/>
    <x v="0"/>
  </r>
  <r>
    <x v="1"/>
    <x v="643"/>
    <s v="Tacos"/>
    <x v="5151"/>
    <x v="10"/>
    <x v="0"/>
  </r>
  <r>
    <x v="0"/>
    <x v="644"/>
    <s v="Burritos"/>
    <x v="5152"/>
    <x v="10"/>
    <x v="0"/>
  </r>
  <r>
    <x v="1"/>
    <x v="644"/>
    <s v="Burritos"/>
    <x v="5153"/>
    <x v="10"/>
    <x v="0"/>
  </r>
  <r>
    <x v="0"/>
    <x v="644"/>
    <s v="Drinks"/>
    <x v="5154"/>
    <x v="10"/>
    <x v="0"/>
  </r>
  <r>
    <x v="1"/>
    <x v="644"/>
    <s v="Drinks"/>
    <x v="5155"/>
    <x v="10"/>
    <x v="0"/>
  </r>
  <r>
    <x v="0"/>
    <x v="644"/>
    <s v="Kids menu"/>
    <x v="5156"/>
    <x v="10"/>
    <x v="0"/>
  </r>
  <r>
    <x v="1"/>
    <x v="644"/>
    <s v="Kids menu"/>
    <x v="5157"/>
    <x v="10"/>
    <x v="0"/>
  </r>
  <r>
    <x v="0"/>
    <x v="644"/>
    <s v="Tacos"/>
    <x v="5158"/>
    <x v="10"/>
    <x v="0"/>
  </r>
  <r>
    <x v="1"/>
    <x v="644"/>
    <s v="Tacos"/>
    <x v="5159"/>
    <x v="10"/>
    <x v="0"/>
  </r>
  <r>
    <x v="0"/>
    <x v="645"/>
    <s v="Burritos"/>
    <x v="5160"/>
    <x v="10"/>
    <x v="0"/>
  </r>
  <r>
    <x v="1"/>
    <x v="645"/>
    <s v="Burritos"/>
    <x v="5161"/>
    <x v="10"/>
    <x v="0"/>
  </r>
  <r>
    <x v="0"/>
    <x v="645"/>
    <s v="Drinks"/>
    <x v="5162"/>
    <x v="10"/>
    <x v="0"/>
  </r>
  <r>
    <x v="1"/>
    <x v="645"/>
    <s v="Drinks"/>
    <x v="5163"/>
    <x v="10"/>
    <x v="0"/>
  </r>
  <r>
    <x v="0"/>
    <x v="645"/>
    <s v="Kids menu"/>
    <x v="5164"/>
    <x v="10"/>
    <x v="0"/>
  </r>
  <r>
    <x v="1"/>
    <x v="645"/>
    <s v="Kids menu"/>
    <x v="5165"/>
    <x v="10"/>
    <x v="0"/>
  </r>
  <r>
    <x v="0"/>
    <x v="645"/>
    <s v="Tacos"/>
    <x v="5166"/>
    <x v="10"/>
    <x v="0"/>
  </r>
  <r>
    <x v="1"/>
    <x v="645"/>
    <s v="Tacos"/>
    <x v="5167"/>
    <x v="10"/>
    <x v="0"/>
  </r>
  <r>
    <x v="0"/>
    <x v="646"/>
    <s v="Burritos"/>
    <x v="5168"/>
    <x v="10"/>
    <x v="0"/>
  </r>
  <r>
    <x v="1"/>
    <x v="646"/>
    <s v="Burritos"/>
    <x v="5169"/>
    <x v="10"/>
    <x v="0"/>
  </r>
  <r>
    <x v="0"/>
    <x v="646"/>
    <s v="Drinks"/>
    <x v="5170"/>
    <x v="10"/>
    <x v="0"/>
  </r>
  <r>
    <x v="1"/>
    <x v="646"/>
    <s v="Drinks"/>
    <x v="5171"/>
    <x v="10"/>
    <x v="0"/>
  </r>
  <r>
    <x v="0"/>
    <x v="646"/>
    <s v="Kids menu"/>
    <x v="5172"/>
    <x v="10"/>
    <x v="0"/>
  </r>
  <r>
    <x v="1"/>
    <x v="646"/>
    <s v="Kids menu"/>
    <x v="5173"/>
    <x v="10"/>
    <x v="0"/>
  </r>
  <r>
    <x v="0"/>
    <x v="646"/>
    <s v="Tacos"/>
    <x v="5174"/>
    <x v="10"/>
    <x v="0"/>
  </r>
  <r>
    <x v="1"/>
    <x v="646"/>
    <s v="Tacos"/>
    <x v="5175"/>
    <x v="10"/>
    <x v="0"/>
  </r>
  <r>
    <x v="0"/>
    <x v="647"/>
    <s v="Burritos"/>
    <x v="5176"/>
    <x v="10"/>
    <x v="0"/>
  </r>
  <r>
    <x v="1"/>
    <x v="647"/>
    <s v="Burritos"/>
    <x v="5177"/>
    <x v="10"/>
    <x v="0"/>
  </r>
  <r>
    <x v="0"/>
    <x v="647"/>
    <s v="Drinks"/>
    <x v="5178"/>
    <x v="10"/>
    <x v="0"/>
  </r>
  <r>
    <x v="1"/>
    <x v="647"/>
    <s v="Drinks"/>
    <x v="5179"/>
    <x v="10"/>
    <x v="0"/>
  </r>
  <r>
    <x v="0"/>
    <x v="647"/>
    <s v="Kids menu"/>
    <x v="5180"/>
    <x v="10"/>
    <x v="0"/>
  </r>
  <r>
    <x v="1"/>
    <x v="647"/>
    <s v="Kids menu"/>
    <x v="5181"/>
    <x v="10"/>
    <x v="0"/>
  </r>
  <r>
    <x v="0"/>
    <x v="647"/>
    <s v="Tacos"/>
    <x v="5182"/>
    <x v="10"/>
    <x v="0"/>
  </r>
  <r>
    <x v="1"/>
    <x v="647"/>
    <s v="Tacos"/>
    <x v="5183"/>
    <x v="10"/>
    <x v="0"/>
  </r>
  <r>
    <x v="0"/>
    <x v="648"/>
    <s v="Burritos"/>
    <x v="5184"/>
    <x v="10"/>
    <x v="0"/>
  </r>
  <r>
    <x v="1"/>
    <x v="648"/>
    <s v="Burritos"/>
    <x v="5185"/>
    <x v="10"/>
    <x v="0"/>
  </r>
  <r>
    <x v="0"/>
    <x v="648"/>
    <s v="Drinks"/>
    <x v="5186"/>
    <x v="10"/>
    <x v="0"/>
  </r>
  <r>
    <x v="1"/>
    <x v="648"/>
    <s v="Drinks"/>
    <x v="5187"/>
    <x v="10"/>
    <x v="0"/>
  </r>
  <r>
    <x v="0"/>
    <x v="648"/>
    <s v="Kids menu"/>
    <x v="5188"/>
    <x v="10"/>
    <x v="0"/>
  </r>
  <r>
    <x v="1"/>
    <x v="648"/>
    <s v="Kids menu"/>
    <x v="5189"/>
    <x v="10"/>
    <x v="0"/>
  </r>
  <r>
    <x v="0"/>
    <x v="648"/>
    <s v="Tacos"/>
    <x v="5190"/>
    <x v="10"/>
    <x v="0"/>
  </r>
  <r>
    <x v="1"/>
    <x v="648"/>
    <s v="Tacos"/>
    <x v="5191"/>
    <x v="10"/>
    <x v="0"/>
  </r>
  <r>
    <x v="0"/>
    <x v="649"/>
    <s v="Burritos"/>
    <x v="5192"/>
    <x v="10"/>
    <x v="0"/>
  </r>
  <r>
    <x v="1"/>
    <x v="649"/>
    <s v="Burritos"/>
    <x v="5193"/>
    <x v="10"/>
    <x v="0"/>
  </r>
  <r>
    <x v="0"/>
    <x v="649"/>
    <s v="Drinks"/>
    <x v="5194"/>
    <x v="10"/>
    <x v="0"/>
  </r>
  <r>
    <x v="1"/>
    <x v="649"/>
    <s v="Drinks"/>
    <x v="5195"/>
    <x v="10"/>
    <x v="0"/>
  </r>
  <r>
    <x v="0"/>
    <x v="649"/>
    <s v="Kids menu"/>
    <x v="5196"/>
    <x v="10"/>
    <x v="0"/>
  </r>
  <r>
    <x v="1"/>
    <x v="649"/>
    <s v="Kids menu"/>
    <x v="5197"/>
    <x v="10"/>
    <x v="0"/>
  </r>
  <r>
    <x v="0"/>
    <x v="649"/>
    <s v="Tacos"/>
    <x v="5198"/>
    <x v="10"/>
    <x v="0"/>
  </r>
  <r>
    <x v="1"/>
    <x v="649"/>
    <s v="Tacos"/>
    <x v="5199"/>
    <x v="10"/>
    <x v="0"/>
  </r>
  <r>
    <x v="0"/>
    <x v="650"/>
    <s v="Burritos"/>
    <x v="5200"/>
    <x v="10"/>
    <x v="0"/>
  </r>
  <r>
    <x v="1"/>
    <x v="650"/>
    <s v="Burritos"/>
    <x v="5201"/>
    <x v="10"/>
    <x v="0"/>
  </r>
  <r>
    <x v="0"/>
    <x v="650"/>
    <s v="Drinks"/>
    <x v="5202"/>
    <x v="10"/>
    <x v="0"/>
  </r>
  <r>
    <x v="1"/>
    <x v="650"/>
    <s v="Drinks"/>
    <x v="5203"/>
    <x v="10"/>
    <x v="0"/>
  </r>
  <r>
    <x v="0"/>
    <x v="650"/>
    <s v="Kids menu"/>
    <x v="5204"/>
    <x v="10"/>
    <x v="0"/>
  </r>
  <r>
    <x v="1"/>
    <x v="650"/>
    <s v="Kids menu"/>
    <x v="5205"/>
    <x v="10"/>
    <x v="0"/>
  </r>
  <r>
    <x v="0"/>
    <x v="650"/>
    <s v="Tacos"/>
    <x v="5206"/>
    <x v="10"/>
    <x v="0"/>
  </r>
  <r>
    <x v="1"/>
    <x v="650"/>
    <s v="Tacos"/>
    <x v="5207"/>
    <x v="10"/>
    <x v="0"/>
  </r>
  <r>
    <x v="0"/>
    <x v="651"/>
    <s v="Burritos"/>
    <x v="5208"/>
    <x v="10"/>
    <x v="0"/>
  </r>
  <r>
    <x v="1"/>
    <x v="651"/>
    <s v="Burritos"/>
    <x v="5209"/>
    <x v="10"/>
    <x v="0"/>
  </r>
  <r>
    <x v="0"/>
    <x v="651"/>
    <s v="Drinks"/>
    <x v="5210"/>
    <x v="10"/>
    <x v="0"/>
  </r>
  <r>
    <x v="1"/>
    <x v="651"/>
    <s v="Drinks"/>
    <x v="5211"/>
    <x v="10"/>
    <x v="0"/>
  </r>
  <r>
    <x v="0"/>
    <x v="651"/>
    <s v="Kids menu"/>
    <x v="5212"/>
    <x v="10"/>
    <x v="0"/>
  </r>
  <r>
    <x v="1"/>
    <x v="651"/>
    <s v="Kids menu"/>
    <x v="5213"/>
    <x v="10"/>
    <x v="0"/>
  </r>
  <r>
    <x v="0"/>
    <x v="651"/>
    <s v="Tacos"/>
    <x v="5214"/>
    <x v="10"/>
    <x v="0"/>
  </r>
  <r>
    <x v="1"/>
    <x v="651"/>
    <s v="Tacos"/>
    <x v="5215"/>
    <x v="10"/>
    <x v="0"/>
  </r>
  <r>
    <x v="0"/>
    <x v="652"/>
    <s v="Burritos"/>
    <x v="5216"/>
    <x v="10"/>
    <x v="0"/>
  </r>
  <r>
    <x v="1"/>
    <x v="652"/>
    <s v="Burritos"/>
    <x v="5217"/>
    <x v="10"/>
    <x v="0"/>
  </r>
  <r>
    <x v="0"/>
    <x v="652"/>
    <s v="Drinks"/>
    <x v="5218"/>
    <x v="10"/>
    <x v="0"/>
  </r>
  <r>
    <x v="1"/>
    <x v="652"/>
    <s v="Drinks"/>
    <x v="5219"/>
    <x v="10"/>
    <x v="0"/>
  </r>
  <r>
    <x v="0"/>
    <x v="652"/>
    <s v="Kids menu"/>
    <x v="5220"/>
    <x v="10"/>
    <x v="0"/>
  </r>
  <r>
    <x v="1"/>
    <x v="652"/>
    <s v="Kids menu"/>
    <x v="5221"/>
    <x v="10"/>
    <x v="0"/>
  </r>
  <r>
    <x v="0"/>
    <x v="652"/>
    <s v="Tacos"/>
    <x v="5222"/>
    <x v="10"/>
    <x v="0"/>
  </r>
  <r>
    <x v="1"/>
    <x v="652"/>
    <s v="Tacos"/>
    <x v="5223"/>
    <x v="10"/>
    <x v="0"/>
  </r>
  <r>
    <x v="0"/>
    <x v="653"/>
    <s v="Burritos"/>
    <x v="5224"/>
    <x v="10"/>
    <x v="0"/>
  </r>
  <r>
    <x v="1"/>
    <x v="653"/>
    <s v="Burritos"/>
    <x v="5225"/>
    <x v="10"/>
    <x v="0"/>
  </r>
  <r>
    <x v="0"/>
    <x v="653"/>
    <s v="Drinks"/>
    <x v="5226"/>
    <x v="10"/>
    <x v="0"/>
  </r>
  <r>
    <x v="1"/>
    <x v="653"/>
    <s v="Drinks"/>
    <x v="5227"/>
    <x v="10"/>
    <x v="0"/>
  </r>
  <r>
    <x v="0"/>
    <x v="653"/>
    <s v="Kids menu"/>
    <x v="5228"/>
    <x v="10"/>
    <x v="0"/>
  </r>
  <r>
    <x v="1"/>
    <x v="653"/>
    <s v="Kids menu"/>
    <x v="5229"/>
    <x v="10"/>
    <x v="0"/>
  </r>
  <r>
    <x v="0"/>
    <x v="653"/>
    <s v="Tacos"/>
    <x v="5230"/>
    <x v="10"/>
    <x v="0"/>
  </r>
  <r>
    <x v="1"/>
    <x v="653"/>
    <s v="Tacos"/>
    <x v="5231"/>
    <x v="10"/>
    <x v="0"/>
  </r>
  <r>
    <x v="0"/>
    <x v="654"/>
    <s v="Burritos"/>
    <x v="5232"/>
    <x v="10"/>
    <x v="0"/>
  </r>
  <r>
    <x v="1"/>
    <x v="654"/>
    <s v="Burritos"/>
    <x v="5233"/>
    <x v="10"/>
    <x v="0"/>
  </r>
  <r>
    <x v="0"/>
    <x v="654"/>
    <s v="Drinks"/>
    <x v="5234"/>
    <x v="10"/>
    <x v="0"/>
  </r>
  <r>
    <x v="1"/>
    <x v="654"/>
    <s v="Drinks"/>
    <x v="5235"/>
    <x v="10"/>
    <x v="0"/>
  </r>
  <r>
    <x v="0"/>
    <x v="654"/>
    <s v="Kids menu"/>
    <x v="5236"/>
    <x v="10"/>
    <x v="0"/>
  </r>
  <r>
    <x v="1"/>
    <x v="654"/>
    <s v="Kids menu"/>
    <x v="5237"/>
    <x v="10"/>
    <x v="0"/>
  </r>
  <r>
    <x v="0"/>
    <x v="654"/>
    <s v="Tacos"/>
    <x v="5238"/>
    <x v="10"/>
    <x v="0"/>
  </r>
  <r>
    <x v="1"/>
    <x v="654"/>
    <s v="Tacos"/>
    <x v="5239"/>
    <x v="10"/>
    <x v="0"/>
  </r>
  <r>
    <x v="0"/>
    <x v="655"/>
    <s v="Burritos"/>
    <x v="5240"/>
    <x v="10"/>
    <x v="0"/>
  </r>
  <r>
    <x v="1"/>
    <x v="655"/>
    <s v="Burritos"/>
    <x v="5241"/>
    <x v="10"/>
    <x v="0"/>
  </r>
  <r>
    <x v="0"/>
    <x v="655"/>
    <s v="Drinks"/>
    <x v="5242"/>
    <x v="10"/>
    <x v="0"/>
  </r>
  <r>
    <x v="1"/>
    <x v="655"/>
    <s v="Drinks"/>
    <x v="5243"/>
    <x v="10"/>
    <x v="0"/>
  </r>
  <r>
    <x v="0"/>
    <x v="655"/>
    <s v="Kids menu"/>
    <x v="5244"/>
    <x v="10"/>
    <x v="0"/>
  </r>
  <r>
    <x v="1"/>
    <x v="655"/>
    <s v="Kids menu"/>
    <x v="5245"/>
    <x v="10"/>
    <x v="0"/>
  </r>
  <r>
    <x v="0"/>
    <x v="655"/>
    <s v="Tacos"/>
    <x v="5246"/>
    <x v="10"/>
    <x v="0"/>
  </r>
  <r>
    <x v="1"/>
    <x v="655"/>
    <s v="Tacos"/>
    <x v="5247"/>
    <x v="10"/>
    <x v="0"/>
  </r>
  <r>
    <x v="0"/>
    <x v="656"/>
    <s v="Burritos"/>
    <x v="5248"/>
    <x v="10"/>
    <x v="0"/>
  </r>
  <r>
    <x v="1"/>
    <x v="656"/>
    <s v="Burritos"/>
    <x v="5249"/>
    <x v="10"/>
    <x v="0"/>
  </r>
  <r>
    <x v="0"/>
    <x v="656"/>
    <s v="Drinks"/>
    <x v="5250"/>
    <x v="10"/>
    <x v="0"/>
  </r>
  <r>
    <x v="1"/>
    <x v="656"/>
    <s v="Drinks"/>
    <x v="5251"/>
    <x v="10"/>
    <x v="0"/>
  </r>
  <r>
    <x v="0"/>
    <x v="656"/>
    <s v="Kids menu"/>
    <x v="5252"/>
    <x v="10"/>
    <x v="0"/>
  </r>
  <r>
    <x v="1"/>
    <x v="656"/>
    <s v="Kids menu"/>
    <x v="5253"/>
    <x v="10"/>
    <x v="0"/>
  </r>
  <r>
    <x v="0"/>
    <x v="656"/>
    <s v="Tacos"/>
    <x v="5254"/>
    <x v="10"/>
    <x v="0"/>
  </r>
  <r>
    <x v="1"/>
    <x v="656"/>
    <s v="Tacos"/>
    <x v="5255"/>
    <x v="10"/>
    <x v="0"/>
  </r>
  <r>
    <x v="0"/>
    <x v="657"/>
    <s v="Burritos"/>
    <x v="5256"/>
    <x v="10"/>
    <x v="0"/>
  </r>
  <r>
    <x v="1"/>
    <x v="657"/>
    <s v="Burritos"/>
    <x v="5257"/>
    <x v="10"/>
    <x v="0"/>
  </r>
  <r>
    <x v="0"/>
    <x v="657"/>
    <s v="Drinks"/>
    <x v="5258"/>
    <x v="10"/>
    <x v="0"/>
  </r>
  <r>
    <x v="1"/>
    <x v="657"/>
    <s v="Drinks"/>
    <x v="5259"/>
    <x v="10"/>
    <x v="0"/>
  </r>
  <r>
    <x v="0"/>
    <x v="657"/>
    <s v="Kids menu"/>
    <x v="5260"/>
    <x v="10"/>
    <x v="0"/>
  </r>
  <r>
    <x v="1"/>
    <x v="657"/>
    <s v="Kids menu"/>
    <x v="5261"/>
    <x v="10"/>
    <x v="0"/>
  </r>
  <r>
    <x v="0"/>
    <x v="657"/>
    <s v="Tacos"/>
    <x v="5262"/>
    <x v="10"/>
    <x v="0"/>
  </r>
  <r>
    <x v="1"/>
    <x v="657"/>
    <s v="Tacos"/>
    <x v="5263"/>
    <x v="10"/>
    <x v="0"/>
  </r>
  <r>
    <x v="0"/>
    <x v="658"/>
    <s v="Burritos"/>
    <x v="5264"/>
    <x v="10"/>
    <x v="0"/>
  </r>
  <r>
    <x v="1"/>
    <x v="658"/>
    <s v="Burritos"/>
    <x v="5265"/>
    <x v="10"/>
    <x v="0"/>
  </r>
  <r>
    <x v="0"/>
    <x v="658"/>
    <s v="Drinks"/>
    <x v="5266"/>
    <x v="10"/>
    <x v="0"/>
  </r>
  <r>
    <x v="1"/>
    <x v="658"/>
    <s v="Drinks"/>
    <x v="5267"/>
    <x v="10"/>
    <x v="0"/>
  </r>
  <r>
    <x v="0"/>
    <x v="658"/>
    <s v="Kids menu"/>
    <x v="5268"/>
    <x v="10"/>
    <x v="0"/>
  </r>
  <r>
    <x v="1"/>
    <x v="658"/>
    <s v="Kids menu"/>
    <x v="5269"/>
    <x v="10"/>
    <x v="0"/>
  </r>
  <r>
    <x v="0"/>
    <x v="658"/>
    <s v="Tacos"/>
    <x v="5270"/>
    <x v="10"/>
    <x v="0"/>
  </r>
  <r>
    <x v="1"/>
    <x v="658"/>
    <s v="Tacos"/>
    <x v="5271"/>
    <x v="10"/>
    <x v="0"/>
  </r>
  <r>
    <x v="0"/>
    <x v="659"/>
    <s v="Burritos"/>
    <x v="5272"/>
    <x v="10"/>
    <x v="0"/>
  </r>
  <r>
    <x v="1"/>
    <x v="659"/>
    <s v="Burritos"/>
    <x v="5273"/>
    <x v="10"/>
    <x v="0"/>
  </r>
  <r>
    <x v="0"/>
    <x v="659"/>
    <s v="Drinks"/>
    <x v="5274"/>
    <x v="10"/>
    <x v="0"/>
  </r>
  <r>
    <x v="1"/>
    <x v="659"/>
    <s v="Drinks"/>
    <x v="5275"/>
    <x v="10"/>
    <x v="0"/>
  </r>
  <r>
    <x v="0"/>
    <x v="659"/>
    <s v="Kids menu"/>
    <x v="5276"/>
    <x v="10"/>
    <x v="0"/>
  </r>
  <r>
    <x v="1"/>
    <x v="659"/>
    <s v="Kids menu"/>
    <x v="5277"/>
    <x v="10"/>
    <x v="0"/>
  </r>
  <r>
    <x v="0"/>
    <x v="659"/>
    <s v="Tacos"/>
    <x v="5278"/>
    <x v="10"/>
    <x v="0"/>
  </r>
  <r>
    <x v="1"/>
    <x v="659"/>
    <s v="Tacos"/>
    <x v="5279"/>
    <x v="10"/>
    <x v="0"/>
  </r>
  <r>
    <x v="0"/>
    <x v="660"/>
    <s v="Burritos"/>
    <x v="5280"/>
    <x v="10"/>
    <x v="0"/>
  </r>
  <r>
    <x v="1"/>
    <x v="660"/>
    <s v="Burritos"/>
    <x v="5281"/>
    <x v="10"/>
    <x v="0"/>
  </r>
  <r>
    <x v="0"/>
    <x v="660"/>
    <s v="Drinks"/>
    <x v="5282"/>
    <x v="10"/>
    <x v="0"/>
  </r>
  <r>
    <x v="1"/>
    <x v="660"/>
    <s v="Drinks"/>
    <x v="5283"/>
    <x v="10"/>
    <x v="0"/>
  </r>
  <r>
    <x v="0"/>
    <x v="660"/>
    <s v="Kids menu"/>
    <x v="5284"/>
    <x v="10"/>
    <x v="0"/>
  </r>
  <r>
    <x v="1"/>
    <x v="660"/>
    <s v="Kids menu"/>
    <x v="5285"/>
    <x v="10"/>
    <x v="0"/>
  </r>
  <r>
    <x v="0"/>
    <x v="660"/>
    <s v="Tacos"/>
    <x v="5286"/>
    <x v="10"/>
    <x v="0"/>
  </r>
  <r>
    <x v="1"/>
    <x v="660"/>
    <s v="Tacos"/>
    <x v="5287"/>
    <x v="10"/>
    <x v="0"/>
  </r>
  <r>
    <x v="0"/>
    <x v="661"/>
    <s v="Burritos"/>
    <x v="5288"/>
    <x v="11"/>
    <x v="0"/>
  </r>
  <r>
    <x v="1"/>
    <x v="661"/>
    <s v="Burritos"/>
    <x v="5289"/>
    <x v="11"/>
    <x v="0"/>
  </r>
  <r>
    <x v="0"/>
    <x v="661"/>
    <s v="Drinks"/>
    <x v="5290"/>
    <x v="11"/>
    <x v="0"/>
  </r>
  <r>
    <x v="1"/>
    <x v="661"/>
    <s v="Drinks"/>
    <x v="5291"/>
    <x v="11"/>
    <x v="0"/>
  </r>
  <r>
    <x v="0"/>
    <x v="661"/>
    <s v="Kids menu"/>
    <x v="5292"/>
    <x v="11"/>
    <x v="0"/>
  </r>
  <r>
    <x v="1"/>
    <x v="661"/>
    <s v="Kids menu"/>
    <x v="5293"/>
    <x v="11"/>
    <x v="0"/>
  </r>
  <r>
    <x v="0"/>
    <x v="661"/>
    <s v="Tacos"/>
    <x v="5294"/>
    <x v="11"/>
    <x v="0"/>
  </r>
  <r>
    <x v="1"/>
    <x v="661"/>
    <s v="Tacos"/>
    <x v="5295"/>
    <x v="11"/>
    <x v="0"/>
  </r>
  <r>
    <x v="0"/>
    <x v="662"/>
    <s v="Burritos"/>
    <x v="5296"/>
    <x v="11"/>
    <x v="0"/>
  </r>
  <r>
    <x v="1"/>
    <x v="662"/>
    <s v="Burritos"/>
    <x v="5297"/>
    <x v="11"/>
    <x v="0"/>
  </r>
  <r>
    <x v="0"/>
    <x v="662"/>
    <s v="Drinks"/>
    <x v="5298"/>
    <x v="11"/>
    <x v="0"/>
  </r>
  <r>
    <x v="1"/>
    <x v="662"/>
    <s v="Drinks"/>
    <x v="5299"/>
    <x v="11"/>
    <x v="0"/>
  </r>
  <r>
    <x v="0"/>
    <x v="662"/>
    <s v="Kids menu"/>
    <x v="5300"/>
    <x v="11"/>
    <x v="0"/>
  </r>
  <r>
    <x v="1"/>
    <x v="662"/>
    <s v="Kids menu"/>
    <x v="5301"/>
    <x v="11"/>
    <x v="0"/>
  </r>
  <r>
    <x v="0"/>
    <x v="662"/>
    <s v="Tacos"/>
    <x v="5302"/>
    <x v="11"/>
    <x v="0"/>
  </r>
  <r>
    <x v="1"/>
    <x v="662"/>
    <s v="Tacos"/>
    <x v="5303"/>
    <x v="11"/>
    <x v="0"/>
  </r>
  <r>
    <x v="0"/>
    <x v="663"/>
    <s v="Burritos"/>
    <x v="5304"/>
    <x v="11"/>
    <x v="0"/>
  </r>
  <r>
    <x v="1"/>
    <x v="663"/>
    <s v="Burritos"/>
    <x v="5305"/>
    <x v="11"/>
    <x v="0"/>
  </r>
  <r>
    <x v="0"/>
    <x v="663"/>
    <s v="Drinks"/>
    <x v="5306"/>
    <x v="11"/>
    <x v="0"/>
  </r>
  <r>
    <x v="1"/>
    <x v="663"/>
    <s v="Drinks"/>
    <x v="5307"/>
    <x v="11"/>
    <x v="0"/>
  </r>
  <r>
    <x v="0"/>
    <x v="663"/>
    <s v="Kids menu"/>
    <x v="5308"/>
    <x v="11"/>
    <x v="0"/>
  </r>
  <r>
    <x v="1"/>
    <x v="663"/>
    <s v="Kids menu"/>
    <x v="5309"/>
    <x v="11"/>
    <x v="0"/>
  </r>
  <r>
    <x v="0"/>
    <x v="663"/>
    <s v="Tacos"/>
    <x v="5310"/>
    <x v="11"/>
    <x v="0"/>
  </r>
  <r>
    <x v="1"/>
    <x v="663"/>
    <s v="Tacos"/>
    <x v="5311"/>
    <x v="11"/>
    <x v="0"/>
  </r>
  <r>
    <x v="0"/>
    <x v="664"/>
    <s v="Burritos"/>
    <x v="5312"/>
    <x v="11"/>
    <x v="0"/>
  </r>
  <r>
    <x v="1"/>
    <x v="664"/>
    <s v="Burritos"/>
    <x v="5313"/>
    <x v="11"/>
    <x v="0"/>
  </r>
  <r>
    <x v="0"/>
    <x v="664"/>
    <s v="Drinks"/>
    <x v="5314"/>
    <x v="11"/>
    <x v="0"/>
  </r>
  <r>
    <x v="1"/>
    <x v="664"/>
    <s v="Drinks"/>
    <x v="5315"/>
    <x v="11"/>
    <x v="0"/>
  </r>
  <r>
    <x v="0"/>
    <x v="664"/>
    <s v="Kids menu"/>
    <x v="5316"/>
    <x v="11"/>
    <x v="0"/>
  </r>
  <r>
    <x v="1"/>
    <x v="664"/>
    <s v="Kids menu"/>
    <x v="5317"/>
    <x v="11"/>
    <x v="0"/>
  </r>
  <r>
    <x v="0"/>
    <x v="664"/>
    <s v="Tacos"/>
    <x v="5318"/>
    <x v="11"/>
    <x v="0"/>
  </r>
  <r>
    <x v="1"/>
    <x v="664"/>
    <s v="Tacos"/>
    <x v="5319"/>
    <x v="11"/>
    <x v="0"/>
  </r>
  <r>
    <x v="0"/>
    <x v="665"/>
    <s v="Burritos"/>
    <x v="5320"/>
    <x v="11"/>
    <x v="0"/>
  </r>
  <r>
    <x v="1"/>
    <x v="665"/>
    <s v="Burritos"/>
    <x v="5321"/>
    <x v="11"/>
    <x v="0"/>
  </r>
  <r>
    <x v="0"/>
    <x v="665"/>
    <s v="Drinks"/>
    <x v="5322"/>
    <x v="11"/>
    <x v="0"/>
  </r>
  <r>
    <x v="1"/>
    <x v="665"/>
    <s v="Drinks"/>
    <x v="5323"/>
    <x v="11"/>
    <x v="0"/>
  </r>
  <r>
    <x v="0"/>
    <x v="665"/>
    <s v="Kids menu"/>
    <x v="5324"/>
    <x v="11"/>
    <x v="0"/>
  </r>
  <r>
    <x v="1"/>
    <x v="665"/>
    <s v="Kids menu"/>
    <x v="5325"/>
    <x v="11"/>
    <x v="0"/>
  </r>
  <r>
    <x v="0"/>
    <x v="665"/>
    <s v="Tacos"/>
    <x v="5326"/>
    <x v="11"/>
    <x v="0"/>
  </r>
  <r>
    <x v="1"/>
    <x v="665"/>
    <s v="Tacos"/>
    <x v="5327"/>
    <x v="11"/>
    <x v="0"/>
  </r>
  <r>
    <x v="0"/>
    <x v="666"/>
    <s v="Burritos"/>
    <x v="5328"/>
    <x v="11"/>
    <x v="0"/>
  </r>
  <r>
    <x v="1"/>
    <x v="666"/>
    <s v="Burritos"/>
    <x v="5329"/>
    <x v="11"/>
    <x v="0"/>
  </r>
  <r>
    <x v="0"/>
    <x v="666"/>
    <s v="Drinks"/>
    <x v="5330"/>
    <x v="11"/>
    <x v="0"/>
  </r>
  <r>
    <x v="1"/>
    <x v="666"/>
    <s v="Drinks"/>
    <x v="5331"/>
    <x v="11"/>
    <x v="0"/>
  </r>
  <r>
    <x v="0"/>
    <x v="666"/>
    <s v="Kids menu"/>
    <x v="5332"/>
    <x v="11"/>
    <x v="0"/>
  </r>
  <r>
    <x v="1"/>
    <x v="666"/>
    <s v="Kids menu"/>
    <x v="5333"/>
    <x v="11"/>
    <x v="0"/>
  </r>
  <r>
    <x v="0"/>
    <x v="666"/>
    <s v="Tacos"/>
    <x v="5334"/>
    <x v="11"/>
    <x v="0"/>
  </r>
  <r>
    <x v="1"/>
    <x v="666"/>
    <s v="Tacos"/>
    <x v="5335"/>
    <x v="11"/>
    <x v="0"/>
  </r>
  <r>
    <x v="0"/>
    <x v="667"/>
    <s v="Burritos"/>
    <x v="5336"/>
    <x v="11"/>
    <x v="0"/>
  </r>
  <r>
    <x v="1"/>
    <x v="667"/>
    <s v="Burritos"/>
    <x v="5337"/>
    <x v="11"/>
    <x v="0"/>
  </r>
  <r>
    <x v="0"/>
    <x v="667"/>
    <s v="Drinks"/>
    <x v="5338"/>
    <x v="11"/>
    <x v="0"/>
  </r>
  <r>
    <x v="1"/>
    <x v="667"/>
    <s v="Drinks"/>
    <x v="5339"/>
    <x v="11"/>
    <x v="0"/>
  </r>
  <r>
    <x v="0"/>
    <x v="667"/>
    <s v="Kids menu"/>
    <x v="5340"/>
    <x v="11"/>
    <x v="0"/>
  </r>
  <r>
    <x v="1"/>
    <x v="667"/>
    <s v="Kids menu"/>
    <x v="5341"/>
    <x v="11"/>
    <x v="0"/>
  </r>
  <r>
    <x v="0"/>
    <x v="667"/>
    <s v="Tacos"/>
    <x v="5342"/>
    <x v="11"/>
    <x v="0"/>
  </r>
  <r>
    <x v="1"/>
    <x v="667"/>
    <s v="Tacos"/>
    <x v="5343"/>
    <x v="11"/>
    <x v="0"/>
  </r>
  <r>
    <x v="0"/>
    <x v="668"/>
    <s v="Burritos"/>
    <x v="5344"/>
    <x v="11"/>
    <x v="0"/>
  </r>
  <r>
    <x v="1"/>
    <x v="668"/>
    <s v="Burritos"/>
    <x v="5345"/>
    <x v="11"/>
    <x v="0"/>
  </r>
  <r>
    <x v="0"/>
    <x v="668"/>
    <s v="Drinks"/>
    <x v="5346"/>
    <x v="11"/>
    <x v="0"/>
  </r>
  <r>
    <x v="1"/>
    <x v="668"/>
    <s v="Drinks"/>
    <x v="5347"/>
    <x v="11"/>
    <x v="0"/>
  </r>
  <r>
    <x v="0"/>
    <x v="668"/>
    <s v="Kids menu"/>
    <x v="5348"/>
    <x v="11"/>
    <x v="0"/>
  </r>
  <r>
    <x v="1"/>
    <x v="668"/>
    <s v="Kids menu"/>
    <x v="5349"/>
    <x v="11"/>
    <x v="0"/>
  </r>
  <r>
    <x v="0"/>
    <x v="668"/>
    <s v="Tacos"/>
    <x v="5350"/>
    <x v="11"/>
    <x v="0"/>
  </r>
  <r>
    <x v="1"/>
    <x v="668"/>
    <s v="Tacos"/>
    <x v="5351"/>
    <x v="11"/>
    <x v="0"/>
  </r>
  <r>
    <x v="0"/>
    <x v="669"/>
    <s v="Burritos"/>
    <x v="5352"/>
    <x v="11"/>
    <x v="0"/>
  </r>
  <r>
    <x v="1"/>
    <x v="669"/>
    <s v="Burritos"/>
    <x v="5353"/>
    <x v="11"/>
    <x v="0"/>
  </r>
  <r>
    <x v="0"/>
    <x v="669"/>
    <s v="Drinks"/>
    <x v="5354"/>
    <x v="11"/>
    <x v="0"/>
  </r>
  <r>
    <x v="1"/>
    <x v="669"/>
    <s v="Drinks"/>
    <x v="5355"/>
    <x v="11"/>
    <x v="0"/>
  </r>
  <r>
    <x v="0"/>
    <x v="669"/>
    <s v="Kids menu"/>
    <x v="5356"/>
    <x v="11"/>
    <x v="0"/>
  </r>
  <r>
    <x v="1"/>
    <x v="669"/>
    <s v="Kids menu"/>
    <x v="5357"/>
    <x v="11"/>
    <x v="0"/>
  </r>
  <r>
    <x v="0"/>
    <x v="669"/>
    <s v="Tacos"/>
    <x v="5358"/>
    <x v="11"/>
    <x v="0"/>
  </r>
  <r>
    <x v="1"/>
    <x v="669"/>
    <s v="Tacos"/>
    <x v="5359"/>
    <x v="11"/>
    <x v="0"/>
  </r>
  <r>
    <x v="0"/>
    <x v="670"/>
    <s v="Burritos"/>
    <x v="5360"/>
    <x v="11"/>
    <x v="0"/>
  </r>
  <r>
    <x v="1"/>
    <x v="670"/>
    <s v="Burritos"/>
    <x v="5361"/>
    <x v="11"/>
    <x v="0"/>
  </r>
  <r>
    <x v="0"/>
    <x v="670"/>
    <s v="Drinks"/>
    <x v="5362"/>
    <x v="11"/>
    <x v="0"/>
  </r>
  <r>
    <x v="1"/>
    <x v="670"/>
    <s v="Drinks"/>
    <x v="5363"/>
    <x v="11"/>
    <x v="0"/>
  </r>
  <r>
    <x v="0"/>
    <x v="670"/>
    <s v="Kids menu"/>
    <x v="5364"/>
    <x v="11"/>
    <x v="0"/>
  </r>
  <r>
    <x v="1"/>
    <x v="670"/>
    <s v="Kids menu"/>
    <x v="5365"/>
    <x v="11"/>
    <x v="0"/>
  </r>
  <r>
    <x v="0"/>
    <x v="670"/>
    <s v="Tacos"/>
    <x v="5366"/>
    <x v="11"/>
    <x v="0"/>
  </r>
  <r>
    <x v="1"/>
    <x v="670"/>
    <s v="Tacos"/>
    <x v="5367"/>
    <x v="11"/>
    <x v="0"/>
  </r>
  <r>
    <x v="0"/>
    <x v="671"/>
    <s v="Burritos"/>
    <x v="5368"/>
    <x v="11"/>
    <x v="0"/>
  </r>
  <r>
    <x v="1"/>
    <x v="671"/>
    <s v="Burritos"/>
    <x v="5369"/>
    <x v="11"/>
    <x v="0"/>
  </r>
  <r>
    <x v="0"/>
    <x v="671"/>
    <s v="Drinks"/>
    <x v="5370"/>
    <x v="11"/>
    <x v="0"/>
  </r>
  <r>
    <x v="1"/>
    <x v="671"/>
    <s v="Drinks"/>
    <x v="5371"/>
    <x v="11"/>
    <x v="0"/>
  </r>
  <r>
    <x v="0"/>
    <x v="671"/>
    <s v="Kids menu"/>
    <x v="5372"/>
    <x v="11"/>
    <x v="0"/>
  </r>
  <r>
    <x v="1"/>
    <x v="671"/>
    <s v="Kids menu"/>
    <x v="5373"/>
    <x v="11"/>
    <x v="0"/>
  </r>
  <r>
    <x v="0"/>
    <x v="671"/>
    <s v="Tacos"/>
    <x v="5374"/>
    <x v="11"/>
    <x v="0"/>
  </r>
  <r>
    <x v="1"/>
    <x v="671"/>
    <s v="Tacos"/>
    <x v="5375"/>
    <x v="11"/>
    <x v="0"/>
  </r>
  <r>
    <x v="0"/>
    <x v="672"/>
    <s v="Burritos"/>
    <x v="5376"/>
    <x v="11"/>
    <x v="0"/>
  </r>
  <r>
    <x v="1"/>
    <x v="672"/>
    <s v="Burritos"/>
    <x v="5377"/>
    <x v="11"/>
    <x v="0"/>
  </r>
  <r>
    <x v="0"/>
    <x v="672"/>
    <s v="Drinks"/>
    <x v="5378"/>
    <x v="11"/>
    <x v="0"/>
  </r>
  <r>
    <x v="1"/>
    <x v="672"/>
    <s v="Drinks"/>
    <x v="5379"/>
    <x v="11"/>
    <x v="0"/>
  </r>
  <r>
    <x v="0"/>
    <x v="672"/>
    <s v="Kids menu"/>
    <x v="5380"/>
    <x v="11"/>
    <x v="0"/>
  </r>
  <r>
    <x v="1"/>
    <x v="672"/>
    <s v="Kids menu"/>
    <x v="5381"/>
    <x v="11"/>
    <x v="0"/>
  </r>
  <r>
    <x v="0"/>
    <x v="672"/>
    <s v="Tacos"/>
    <x v="5382"/>
    <x v="11"/>
    <x v="0"/>
  </r>
  <r>
    <x v="1"/>
    <x v="672"/>
    <s v="Tacos"/>
    <x v="5383"/>
    <x v="11"/>
    <x v="0"/>
  </r>
  <r>
    <x v="0"/>
    <x v="673"/>
    <s v="Burritos"/>
    <x v="5384"/>
    <x v="11"/>
    <x v="0"/>
  </r>
  <r>
    <x v="1"/>
    <x v="673"/>
    <s v="Burritos"/>
    <x v="5385"/>
    <x v="11"/>
    <x v="0"/>
  </r>
  <r>
    <x v="0"/>
    <x v="673"/>
    <s v="Drinks"/>
    <x v="5386"/>
    <x v="11"/>
    <x v="0"/>
  </r>
  <r>
    <x v="1"/>
    <x v="673"/>
    <s v="Drinks"/>
    <x v="5387"/>
    <x v="11"/>
    <x v="0"/>
  </r>
  <r>
    <x v="0"/>
    <x v="673"/>
    <s v="Kids menu"/>
    <x v="5388"/>
    <x v="11"/>
    <x v="0"/>
  </r>
  <r>
    <x v="1"/>
    <x v="673"/>
    <s v="Kids menu"/>
    <x v="5389"/>
    <x v="11"/>
    <x v="0"/>
  </r>
  <r>
    <x v="0"/>
    <x v="673"/>
    <s v="Tacos"/>
    <x v="5390"/>
    <x v="11"/>
    <x v="0"/>
  </r>
  <r>
    <x v="1"/>
    <x v="673"/>
    <s v="Tacos"/>
    <x v="5391"/>
    <x v="11"/>
    <x v="0"/>
  </r>
  <r>
    <x v="0"/>
    <x v="674"/>
    <s v="Burritos"/>
    <x v="5392"/>
    <x v="11"/>
    <x v="0"/>
  </r>
  <r>
    <x v="1"/>
    <x v="674"/>
    <s v="Burritos"/>
    <x v="5393"/>
    <x v="11"/>
    <x v="0"/>
  </r>
  <r>
    <x v="0"/>
    <x v="674"/>
    <s v="Drinks"/>
    <x v="5394"/>
    <x v="11"/>
    <x v="0"/>
  </r>
  <r>
    <x v="1"/>
    <x v="674"/>
    <s v="Drinks"/>
    <x v="5395"/>
    <x v="11"/>
    <x v="0"/>
  </r>
  <r>
    <x v="0"/>
    <x v="674"/>
    <s v="Kids menu"/>
    <x v="5396"/>
    <x v="11"/>
    <x v="0"/>
  </r>
  <r>
    <x v="1"/>
    <x v="674"/>
    <s v="Kids menu"/>
    <x v="5397"/>
    <x v="11"/>
    <x v="0"/>
  </r>
  <r>
    <x v="0"/>
    <x v="674"/>
    <s v="Tacos"/>
    <x v="5398"/>
    <x v="11"/>
    <x v="0"/>
  </r>
  <r>
    <x v="1"/>
    <x v="674"/>
    <s v="Tacos"/>
    <x v="5399"/>
    <x v="11"/>
    <x v="0"/>
  </r>
  <r>
    <x v="0"/>
    <x v="675"/>
    <s v="Burritos"/>
    <x v="5400"/>
    <x v="11"/>
    <x v="0"/>
  </r>
  <r>
    <x v="1"/>
    <x v="675"/>
    <s v="Burritos"/>
    <x v="5401"/>
    <x v="11"/>
    <x v="0"/>
  </r>
  <r>
    <x v="0"/>
    <x v="675"/>
    <s v="Drinks"/>
    <x v="5402"/>
    <x v="11"/>
    <x v="0"/>
  </r>
  <r>
    <x v="1"/>
    <x v="675"/>
    <s v="Drinks"/>
    <x v="5403"/>
    <x v="11"/>
    <x v="0"/>
  </r>
  <r>
    <x v="0"/>
    <x v="675"/>
    <s v="Kids menu"/>
    <x v="5404"/>
    <x v="11"/>
    <x v="0"/>
  </r>
  <r>
    <x v="1"/>
    <x v="675"/>
    <s v="Kids menu"/>
    <x v="5405"/>
    <x v="11"/>
    <x v="0"/>
  </r>
  <r>
    <x v="0"/>
    <x v="675"/>
    <s v="Tacos"/>
    <x v="5406"/>
    <x v="11"/>
    <x v="0"/>
  </r>
  <r>
    <x v="1"/>
    <x v="675"/>
    <s v="Tacos"/>
    <x v="5407"/>
    <x v="11"/>
    <x v="0"/>
  </r>
  <r>
    <x v="0"/>
    <x v="676"/>
    <s v="Burritos"/>
    <x v="5408"/>
    <x v="11"/>
    <x v="0"/>
  </r>
  <r>
    <x v="1"/>
    <x v="676"/>
    <s v="Burritos"/>
    <x v="5409"/>
    <x v="11"/>
    <x v="0"/>
  </r>
  <r>
    <x v="0"/>
    <x v="676"/>
    <s v="Drinks"/>
    <x v="5410"/>
    <x v="11"/>
    <x v="0"/>
  </r>
  <r>
    <x v="1"/>
    <x v="676"/>
    <s v="Drinks"/>
    <x v="5411"/>
    <x v="11"/>
    <x v="0"/>
  </r>
  <r>
    <x v="0"/>
    <x v="676"/>
    <s v="Kids menu"/>
    <x v="5412"/>
    <x v="11"/>
    <x v="0"/>
  </r>
  <r>
    <x v="1"/>
    <x v="676"/>
    <s v="Kids menu"/>
    <x v="5413"/>
    <x v="11"/>
    <x v="0"/>
  </r>
  <r>
    <x v="0"/>
    <x v="676"/>
    <s v="Tacos"/>
    <x v="5414"/>
    <x v="11"/>
    <x v="0"/>
  </r>
  <r>
    <x v="1"/>
    <x v="676"/>
    <s v="Tacos"/>
    <x v="5415"/>
    <x v="11"/>
    <x v="0"/>
  </r>
  <r>
    <x v="0"/>
    <x v="677"/>
    <s v="Burritos"/>
    <x v="5416"/>
    <x v="11"/>
    <x v="0"/>
  </r>
  <r>
    <x v="1"/>
    <x v="677"/>
    <s v="Burritos"/>
    <x v="5417"/>
    <x v="11"/>
    <x v="0"/>
  </r>
  <r>
    <x v="0"/>
    <x v="677"/>
    <s v="Drinks"/>
    <x v="5418"/>
    <x v="11"/>
    <x v="0"/>
  </r>
  <r>
    <x v="1"/>
    <x v="677"/>
    <s v="Drinks"/>
    <x v="5419"/>
    <x v="11"/>
    <x v="0"/>
  </r>
  <r>
    <x v="0"/>
    <x v="677"/>
    <s v="Kids menu"/>
    <x v="5420"/>
    <x v="11"/>
    <x v="0"/>
  </r>
  <r>
    <x v="1"/>
    <x v="677"/>
    <s v="Kids menu"/>
    <x v="5421"/>
    <x v="11"/>
    <x v="0"/>
  </r>
  <r>
    <x v="0"/>
    <x v="677"/>
    <s v="Tacos"/>
    <x v="5422"/>
    <x v="11"/>
    <x v="0"/>
  </r>
  <r>
    <x v="1"/>
    <x v="677"/>
    <s v="Tacos"/>
    <x v="5423"/>
    <x v="11"/>
    <x v="0"/>
  </r>
  <r>
    <x v="0"/>
    <x v="678"/>
    <s v="Burritos"/>
    <x v="5424"/>
    <x v="11"/>
    <x v="0"/>
  </r>
  <r>
    <x v="1"/>
    <x v="678"/>
    <s v="Burritos"/>
    <x v="5425"/>
    <x v="11"/>
    <x v="0"/>
  </r>
  <r>
    <x v="0"/>
    <x v="678"/>
    <s v="Drinks"/>
    <x v="5426"/>
    <x v="11"/>
    <x v="0"/>
  </r>
  <r>
    <x v="1"/>
    <x v="678"/>
    <s v="Drinks"/>
    <x v="5427"/>
    <x v="11"/>
    <x v="0"/>
  </r>
  <r>
    <x v="0"/>
    <x v="678"/>
    <s v="Kids menu"/>
    <x v="5428"/>
    <x v="11"/>
    <x v="0"/>
  </r>
  <r>
    <x v="1"/>
    <x v="678"/>
    <s v="Kids menu"/>
    <x v="5429"/>
    <x v="11"/>
    <x v="0"/>
  </r>
  <r>
    <x v="0"/>
    <x v="678"/>
    <s v="Tacos"/>
    <x v="5430"/>
    <x v="11"/>
    <x v="0"/>
  </r>
  <r>
    <x v="1"/>
    <x v="678"/>
    <s v="Tacos"/>
    <x v="5431"/>
    <x v="11"/>
    <x v="0"/>
  </r>
  <r>
    <x v="0"/>
    <x v="679"/>
    <s v="Burritos"/>
    <x v="5432"/>
    <x v="11"/>
    <x v="0"/>
  </r>
  <r>
    <x v="1"/>
    <x v="679"/>
    <s v="Burritos"/>
    <x v="5433"/>
    <x v="11"/>
    <x v="0"/>
  </r>
  <r>
    <x v="0"/>
    <x v="679"/>
    <s v="Drinks"/>
    <x v="5434"/>
    <x v="11"/>
    <x v="0"/>
  </r>
  <r>
    <x v="1"/>
    <x v="679"/>
    <s v="Drinks"/>
    <x v="5435"/>
    <x v="11"/>
    <x v="0"/>
  </r>
  <r>
    <x v="0"/>
    <x v="679"/>
    <s v="Kids menu"/>
    <x v="5436"/>
    <x v="11"/>
    <x v="0"/>
  </r>
  <r>
    <x v="1"/>
    <x v="679"/>
    <s v="Kids menu"/>
    <x v="5437"/>
    <x v="11"/>
    <x v="0"/>
  </r>
  <r>
    <x v="0"/>
    <x v="679"/>
    <s v="Tacos"/>
    <x v="5438"/>
    <x v="11"/>
    <x v="0"/>
  </r>
  <r>
    <x v="1"/>
    <x v="679"/>
    <s v="Tacos"/>
    <x v="5439"/>
    <x v="11"/>
    <x v="0"/>
  </r>
  <r>
    <x v="0"/>
    <x v="680"/>
    <s v="Burritos"/>
    <x v="5440"/>
    <x v="11"/>
    <x v="0"/>
  </r>
  <r>
    <x v="1"/>
    <x v="680"/>
    <s v="Burritos"/>
    <x v="5441"/>
    <x v="11"/>
    <x v="0"/>
  </r>
  <r>
    <x v="0"/>
    <x v="680"/>
    <s v="Drinks"/>
    <x v="5442"/>
    <x v="11"/>
    <x v="0"/>
  </r>
  <r>
    <x v="1"/>
    <x v="680"/>
    <s v="Drinks"/>
    <x v="5443"/>
    <x v="11"/>
    <x v="0"/>
  </r>
  <r>
    <x v="0"/>
    <x v="680"/>
    <s v="Kids menu"/>
    <x v="5444"/>
    <x v="11"/>
    <x v="0"/>
  </r>
  <r>
    <x v="1"/>
    <x v="680"/>
    <s v="Kids menu"/>
    <x v="5445"/>
    <x v="11"/>
    <x v="0"/>
  </r>
  <r>
    <x v="0"/>
    <x v="680"/>
    <s v="Tacos"/>
    <x v="5446"/>
    <x v="11"/>
    <x v="0"/>
  </r>
  <r>
    <x v="1"/>
    <x v="680"/>
    <s v="Tacos"/>
    <x v="5447"/>
    <x v="11"/>
    <x v="0"/>
  </r>
  <r>
    <x v="0"/>
    <x v="681"/>
    <s v="Burritos"/>
    <x v="5448"/>
    <x v="11"/>
    <x v="0"/>
  </r>
  <r>
    <x v="1"/>
    <x v="681"/>
    <s v="Burritos"/>
    <x v="5449"/>
    <x v="11"/>
    <x v="0"/>
  </r>
  <r>
    <x v="0"/>
    <x v="681"/>
    <s v="Drinks"/>
    <x v="5450"/>
    <x v="11"/>
    <x v="0"/>
  </r>
  <r>
    <x v="1"/>
    <x v="681"/>
    <s v="Drinks"/>
    <x v="5451"/>
    <x v="11"/>
    <x v="0"/>
  </r>
  <r>
    <x v="0"/>
    <x v="681"/>
    <s v="Kids menu"/>
    <x v="5452"/>
    <x v="11"/>
    <x v="0"/>
  </r>
  <r>
    <x v="1"/>
    <x v="681"/>
    <s v="Kids menu"/>
    <x v="5453"/>
    <x v="11"/>
    <x v="0"/>
  </r>
  <r>
    <x v="0"/>
    <x v="681"/>
    <s v="Tacos"/>
    <x v="5454"/>
    <x v="11"/>
    <x v="0"/>
  </r>
  <r>
    <x v="1"/>
    <x v="681"/>
    <s v="Tacos"/>
    <x v="5455"/>
    <x v="11"/>
    <x v="0"/>
  </r>
  <r>
    <x v="0"/>
    <x v="682"/>
    <s v="Burritos"/>
    <x v="5456"/>
    <x v="11"/>
    <x v="0"/>
  </r>
  <r>
    <x v="1"/>
    <x v="682"/>
    <s v="Burritos"/>
    <x v="5457"/>
    <x v="11"/>
    <x v="0"/>
  </r>
  <r>
    <x v="0"/>
    <x v="682"/>
    <s v="Drinks"/>
    <x v="5458"/>
    <x v="11"/>
    <x v="0"/>
  </r>
  <r>
    <x v="1"/>
    <x v="682"/>
    <s v="Drinks"/>
    <x v="5459"/>
    <x v="11"/>
    <x v="0"/>
  </r>
  <r>
    <x v="0"/>
    <x v="682"/>
    <s v="Kids menu"/>
    <x v="5460"/>
    <x v="11"/>
    <x v="0"/>
  </r>
  <r>
    <x v="1"/>
    <x v="682"/>
    <s v="Kids menu"/>
    <x v="5461"/>
    <x v="11"/>
    <x v="0"/>
  </r>
  <r>
    <x v="0"/>
    <x v="682"/>
    <s v="Tacos"/>
    <x v="5462"/>
    <x v="11"/>
    <x v="0"/>
  </r>
  <r>
    <x v="1"/>
    <x v="682"/>
    <s v="Tacos"/>
    <x v="5463"/>
    <x v="11"/>
    <x v="0"/>
  </r>
  <r>
    <x v="0"/>
    <x v="683"/>
    <s v="Burritos"/>
    <x v="5464"/>
    <x v="11"/>
    <x v="0"/>
  </r>
  <r>
    <x v="1"/>
    <x v="683"/>
    <s v="Burritos"/>
    <x v="5465"/>
    <x v="11"/>
    <x v="0"/>
  </r>
  <r>
    <x v="0"/>
    <x v="683"/>
    <s v="Drinks"/>
    <x v="5466"/>
    <x v="11"/>
    <x v="0"/>
  </r>
  <r>
    <x v="1"/>
    <x v="683"/>
    <s v="Drinks"/>
    <x v="5467"/>
    <x v="11"/>
    <x v="0"/>
  </r>
  <r>
    <x v="0"/>
    <x v="683"/>
    <s v="Kids menu"/>
    <x v="5468"/>
    <x v="11"/>
    <x v="0"/>
  </r>
  <r>
    <x v="1"/>
    <x v="683"/>
    <s v="Kids menu"/>
    <x v="5469"/>
    <x v="11"/>
    <x v="0"/>
  </r>
  <r>
    <x v="0"/>
    <x v="683"/>
    <s v="Tacos"/>
    <x v="5470"/>
    <x v="11"/>
    <x v="0"/>
  </r>
  <r>
    <x v="1"/>
    <x v="683"/>
    <s v="Tacos"/>
    <x v="5471"/>
    <x v="11"/>
    <x v="0"/>
  </r>
  <r>
    <x v="0"/>
    <x v="684"/>
    <s v="Burritos"/>
    <x v="5472"/>
    <x v="11"/>
    <x v="0"/>
  </r>
  <r>
    <x v="1"/>
    <x v="684"/>
    <s v="Burritos"/>
    <x v="5473"/>
    <x v="11"/>
    <x v="0"/>
  </r>
  <r>
    <x v="0"/>
    <x v="684"/>
    <s v="Drinks"/>
    <x v="5474"/>
    <x v="11"/>
    <x v="0"/>
  </r>
  <r>
    <x v="1"/>
    <x v="684"/>
    <s v="Drinks"/>
    <x v="5475"/>
    <x v="11"/>
    <x v="0"/>
  </r>
  <r>
    <x v="0"/>
    <x v="684"/>
    <s v="Kids menu"/>
    <x v="5476"/>
    <x v="11"/>
    <x v="0"/>
  </r>
  <r>
    <x v="1"/>
    <x v="684"/>
    <s v="Kids menu"/>
    <x v="5477"/>
    <x v="11"/>
    <x v="0"/>
  </r>
  <r>
    <x v="0"/>
    <x v="684"/>
    <s v="Tacos"/>
    <x v="5478"/>
    <x v="11"/>
    <x v="0"/>
  </r>
  <r>
    <x v="1"/>
    <x v="684"/>
    <s v="Tacos"/>
    <x v="5479"/>
    <x v="11"/>
    <x v="0"/>
  </r>
  <r>
    <x v="0"/>
    <x v="685"/>
    <s v="Burritos"/>
    <x v="5480"/>
    <x v="11"/>
    <x v="0"/>
  </r>
  <r>
    <x v="1"/>
    <x v="685"/>
    <s v="Burritos"/>
    <x v="5481"/>
    <x v="11"/>
    <x v="0"/>
  </r>
  <r>
    <x v="0"/>
    <x v="685"/>
    <s v="Drinks"/>
    <x v="5482"/>
    <x v="11"/>
    <x v="0"/>
  </r>
  <r>
    <x v="1"/>
    <x v="685"/>
    <s v="Drinks"/>
    <x v="5483"/>
    <x v="11"/>
    <x v="0"/>
  </r>
  <r>
    <x v="0"/>
    <x v="685"/>
    <s v="Kids menu"/>
    <x v="5484"/>
    <x v="11"/>
    <x v="0"/>
  </r>
  <r>
    <x v="1"/>
    <x v="685"/>
    <s v="Kids menu"/>
    <x v="5485"/>
    <x v="11"/>
    <x v="0"/>
  </r>
  <r>
    <x v="0"/>
    <x v="685"/>
    <s v="Tacos"/>
    <x v="5486"/>
    <x v="11"/>
    <x v="0"/>
  </r>
  <r>
    <x v="1"/>
    <x v="685"/>
    <s v="Tacos"/>
    <x v="5487"/>
    <x v="11"/>
    <x v="0"/>
  </r>
  <r>
    <x v="0"/>
    <x v="686"/>
    <s v="Burritos"/>
    <x v="5488"/>
    <x v="11"/>
    <x v="0"/>
  </r>
  <r>
    <x v="1"/>
    <x v="686"/>
    <s v="Burritos"/>
    <x v="5489"/>
    <x v="11"/>
    <x v="0"/>
  </r>
  <r>
    <x v="0"/>
    <x v="686"/>
    <s v="Drinks"/>
    <x v="5490"/>
    <x v="11"/>
    <x v="0"/>
  </r>
  <r>
    <x v="1"/>
    <x v="686"/>
    <s v="Drinks"/>
    <x v="5491"/>
    <x v="11"/>
    <x v="0"/>
  </r>
  <r>
    <x v="0"/>
    <x v="686"/>
    <s v="Kids menu"/>
    <x v="5492"/>
    <x v="11"/>
    <x v="0"/>
  </r>
  <r>
    <x v="1"/>
    <x v="686"/>
    <s v="Kids menu"/>
    <x v="5493"/>
    <x v="11"/>
    <x v="0"/>
  </r>
  <r>
    <x v="0"/>
    <x v="686"/>
    <s v="Tacos"/>
    <x v="5494"/>
    <x v="11"/>
    <x v="0"/>
  </r>
  <r>
    <x v="1"/>
    <x v="686"/>
    <s v="Tacos"/>
    <x v="5495"/>
    <x v="11"/>
    <x v="0"/>
  </r>
  <r>
    <x v="0"/>
    <x v="687"/>
    <s v="Burritos"/>
    <x v="5496"/>
    <x v="11"/>
    <x v="0"/>
  </r>
  <r>
    <x v="1"/>
    <x v="687"/>
    <s v="Burritos"/>
    <x v="5497"/>
    <x v="11"/>
    <x v="0"/>
  </r>
  <r>
    <x v="0"/>
    <x v="687"/>
    <s v="Drinks"/>
    <x v="5498"/>
    <x v="11"/>
    <x v="0"/>
  </r>
  <r>
    <x v="1"/>
    <x v="687"/>
    <s v="Drinks"/>
    <x v="5499"/>
    <x v="11"/>
    <x v="0"/>
  </r>
  <r>
    <x v="0"/>
    <x v="687"/>
    <s v="Kids menu"/>
    <x v="5500"/>
    <x v="11"/>
    <x v="0"/>
  </r>
  <r>
    <x v="1"/>
    <x v="687"/>
    <s v="Kids menu"/>
    <x v="5501"/>
    <x v="11"/>
    <x v="0"/>
  </r>
  <r>
    <x v="0"/>
    <x v="687"/>
    <s v="Tacos"/>
    <x v="5502"/>
    <x v="11"/>
    <x v="0"/>
  </r>
  <r>
    <x v="1"/>
    <x v="687"/>
    <s v="Tacos"/>
    <x v="5503"/>
    <x v="11"/>
    <x v="0"/>
  </r>
  <r>
    <x v="0"/>
    <x v="688"/>
    <s v="Burritos"/>
    <x v="5504"/>
    <x v="11"/>
    <x v="0"/>
  </r>
  <r>
    <x v="1"/>
    <x v="688"/>
    <s v="Burritos"/>
    <x v="5505"/>
    <x v="11"/>
    <x v="0"/>
  </r>
  <r>
    <x v="0"/>
    <x v="688"/>
    <s v="Drinks"/>
    <x v="5506"/>
    <x v="11"/>
    <x v="0"/>
  </r>
  <r>
    <x v="1"/>
    <x v="688"/>
    <s v="Drinks"/>
    <x v="5507"/>
    <x v="11"/>
    <x v="0"/>
  </r>
  <r>
    <x v="0"/>
    <x v="688"/>
    <s v="Kids menu"/>
    <x v="5508"/>
    <x v="11"/>
    <x v="0"/>
  </r>
  <r>
    <x v="1"/>
    <x v="688"/>
    <s v="Kids menu"/>
    <x v="5509"/>
    <x v="11"/>
    <x v="0"/>
  </r>
  <r>
    <x v="0"/>
    <x v="688"/>
    <s v="Tacos"/>
    <x v="5510"/>
    <x v="11"/>
    <x v="0"/>
  </r>
  <r>
    <x v="1"/>
    <x v="688"/>
    <s v="Tacos"/>
    <x v="5511"/>
    <x v="11"/>
    <x v="0"/>
  </r>
  <r>
    <x v="0"/>
    <x v="689"/>
    <s v="Burritos"/>
    <x v="5512"/>
    <x v="11"/>
    <x v="0"/>
  </r>
  <r>
    <x v="1"/>
    <x v="689"/>
    <s v="Burritos"/>
    <x v="5513"/>
    <x v="11"/>
    <x v="0"/>
  </r>
  <r>
    <x v="0"/>
    <x v="689"/>
    <s v="Drinks"/>
    <x v="5514"/>
    <x v="11"/>
    <x v="0"/>
  </r>
  <r>
    <x v="1"/>
    <x v="689"/>
    <s v="Drinks"/>
    <x v="5515"/>
    <x v="11"/>
    <x v="0"/>
  </r>
  <r>
    <x v="0"/>
    <x v="689"/>
    <s v="Kids menu"/>
    <x v="5516"/>
    <x v="11"/>
    <x v="0"/>
  </r>
  <r>
    <x v="1"/>
    <x v="689"/>
    <s v="Kids menu"/>
    <x v="5517"/>
    <x v="11"/>
    <x v="0"/>
  </r>
  <r>
    <x v="0"/>
    <x v="689"/>
    <s v="Tacos"/>
    <x v="5518"/>
    <x v="11"/>
    <x v="0"/>
  </r>
  <r>
    <x v="1"/>
    <x v="689"/>
    <s v="Tacos"/>
    <x v="5519"/>
    <x v="11"/>
    <x v="0"/>
  </r>
  <r>
    <x v="0"/>
    <x v="690"/>
    <s v="Burritos"/>
    <x v="5520"/>
    <x v="11"/>
    <x v="0"/>
  </r>
  <r>
    <x v="1"/>
    <x v="690"/>
    <s v="Burritos"/>
    <x v="5521"/>
    <x v="11"/>
    <x v="0"/>
  </r>
  <r>
    <x v="0"/>
    <x v="690"/>
    <s v="Drinks"/>
    <x v="5522"/>
    <x v="11"/>
    <x v="0"/>
  </r>
  <r>
    <x v="1"/>
    <x v="690"/>
    <s v="Drinks"/>
    <x v="5523"/>
    <x v="11"/>
    <x v="0"/>
  </r>
  <r>
    <x v="0"/>
    <x v="690"/>
    <s v="Kids menu"/>
    <x v="5524"/>
    <x v="11"/>
    <x v="0"/>
  </r>
  <r>
    <x v="1"/>
    <x v="690"/>
    <s v="Kids menu"/>
    <x v="5525"/>
    <x v="11"/>
    <x v="0"/>
  </r>
  <r>
    <x v="0"/>
    <x v="690"/>
    <s v="Tacos"/>
    <x v="5526"/>
    <x v="11"/>
    <x v="0"/>
  </r>
  <r>
    <x v="1"/>
    <x v="690"/>
    <s v="Tacos"/>
    <x v="5527"/>
    <x v="11"/>
    <x v="0"/>
  </r>
  <r>
    <x v="0"/>
    <x v="691"/>
    <s v="Burritos"/>
    <x v="5528"/>
    <x v="11"/>
    <x v="0"/>
  </r>
  <r>
    <x v="1"/>
    <x v="691"/>
    <s v="Burritos"/>
    <x v="5529"/>
    <x v="11"/>
    <x v="0"/>
  </r>
  <r>
    <x v="0"/>
    <x v="691"/>
    <s v="Drinks"/>
    <x v="5530"/>
    <x v="11"/>
    <x v="0"/>
  </r>
  <r>
    <x v="1"/>
    <x v="691"/>
    <s v="Drinks"/>
    <x v="5531"/>
    <x v="11"/>
    <x v="0"/>
  </r>
  <r>
    <x v="0"/>
    <x v="691"/>
    <s v="Kids menu"/>
    <x v="5532"/>
    <x v="11"/>
    <x v="0"/>
  </r>
  <r>
    <x v="1"/>
    <x v="691"/>
    <s v="Kids menu"/>
    <x v="5533"/>
    <x v="11"/>
    <x v="0"/>
  </r>
  <r>
    <x v="0"/>
    <x v="691"/>
    <s v="Tacos"/>
    <x v="5534"/>
    <x v="11"/>
    <x v="0"/>
  </r>
  <r>
    <x v="1"/>
    <x v="691"/>
    <s v="Tacos"/>
    <x v="5535"/>
    <x v="11"/>
    <x v="0"/>
  </r>
  <r>
    <x v="0"/>
    <x v="692"/>
    <s v="Burritos"/>
    <x v="5536"/>
    <x v="11"/>
    <x v="0"/>
  </r>
  <r>
    <x v="1"/>
    <x v="692"/>
    <s v="Burritos"/>
    <x v="5537"/>
    <x v="11"/>
    <x v="0"/>
  </r>
  <r>
    <x v="0"/>
    <x v="692"/>
    <s v="Drinks"/>
    <x v="5538"/>
    <x v="11"/>
    <x v="0"/>
  </r>
  <r>
    <x v="1"/>
    <x v="692"/>
    <s v="Drinks"/>
    <x v="5539"/>
    <x v="11"/>
    <x v="0"/>
  </r>
  <r>
    <x v="0"/>
    <x v="692"/>
    <s v="Kids menu"/>
    <x v="5540"/>
    <x v="11"/>
    <x v="0"/>
  </r>
  <r>
    <x v="1"/>
    <x v="692"/>
    <s v="Kids menu"/>
    <x v="5541"/>
    <x v="11"/>
    <x v="0"/>
  </r>
  <r>
    <x v="0"/>
    <x v="692"/>
    <s v="Tacos"/>
    <x v="5542"/>
    <x v="11"/>
    <x v="0"/>
  </r>
  <r>
    <x v="1"/>
    <x v="692"/>
    <s v="Tacos"/>
    <x v="5543"/>
    <x v="11"/>
    <x v="0"/>
  </r>
  <r>
    <x v="0"/>
    <x v="693"/>
    <s v="Burritos"/>
    <x v="5544"/>
    <x v="11"/>
    <x v="0"/>
  </r>
  <r>
    <x v="1"/>
    <x v="693"/>
    <s v="Burritos"/>
    <x v="5545"/>
    <x v="11"/>
    <x v="0"/>
  </r>
  <r>
    <x v="0"/>
    <x v="693"/>
    <s v="Drinks"/>
    <x v="5546"/>
    <x v="11"/>
    <x v="0"/>
  </r>
  <r>
    <x v="1"/>
    <x v="693"/>
    <s v="Drinks"/>
    <x v="5547"/>
    <x v="11"/>
    <x v="0"/>
  </r>
  <r>
    <x v="0"/>
    <x v="693"/>
    <s v="Kids menu"/>
    <x v="5548"/>
    <x v="11"/>
    <x v="0"/>
  </r>
  <r>
    <x v="1"/>
    <x v="693"/>
    <s v="Kids menu"/>
    <x v="5549"/>
    <x v="11"/>
    <x v="0"/>
  </r>
  <r>
    <x v="0"/>
    <x v="693"/>
    <s v="Tacos"/>
    <x v="5550"/>
    <x v="11"/>
    <x v="0"/>
  </r>
  <r>
    <x v="1"/>
    <x v="693"/>
    <s v="Tacos"/>
    <x v="5551"/>
    <x v="11"/>
    <x v="0"/>
  </r>
  <r>
    <x v="0"/>
    <x v="694"/>
    <s v="Burritos"/>
    <x v="5552"/>
    <x v="11"/>
    <x v="0"/>
  </r>
  <r>
    <x v="1"/>
    <x v="694"/>
    <s v="Burritos"/>
    <x v="5553"/>
    <x v="11"/>
    <x v="0"/>
  </r>
  <r>
    <x v="0"/>
    <x v="694"/>
    <s v="Drinks"/>
    <x v="5554"/>
    <x v="11"/>
    <x v="0"/>
  </r>
  <r>
    <x v="1"/>
    <x v="694"/>
    <s v="Drinks"/>
    <x v="5555"/>
    <x v="11"/>
    <x v="0"/>
  </r>
  <r>
    <x v="0"/>
    <x v="694"/>
    <s v="Kids menu"/>
    <x v="5556"/>
    <x v="11"/>
    <x v="0"/>
  </r>
  <r>
    <x v="1"/>
    <x v="694"/>
    <s v="Kids menu"/>
    <x v="5557"/>
    <x v="11"/>
    <x v="0"/>
  </r>
  <r>
    <x v="0"/>
    <x v="694"/>
    <s v="Tacos"/>
    <x v="5558"/>
    <x v="11"/>
    <x v="0"/>
  </r>
  <r>
    <x v="1"/>
    <x v="694"/>
    <s v="Tacos"/>
    <x v="5559"/>
    <x v="11"/>
    <x v="0"/>
  </r>
  <r>
    <x v="0"/>
    <x v="695"/>
    <s v="Burritos"/>
    <x v="5560"/>
    <x v="11"/>
    <x v="0"/>
  </r>
  <r>
    <x v="1"/>
    <x v="695"/>
    <s v="Burritos"/>
    <x v="5561"/>
    <x v="11"/>
    <x v="0"/>
  </r>
  <r>
    <x v="0"/>
    <x v="695"/>
    <s v="Drinks"/>
    <x v="5562"/>
    <x v="11"/>
    <x v="0"/>
  </r>
  <r>
    <x v="1"/>
    <x v="695"/>
    <s v="Drinks"/>
    <x v="5563"/>
    <x v="11"/>
    <x v="0"/>
  </r>
  <r>
    <x v="0"/>
    <x v="695"/>
    <s v="Kids menu"/>
    <x v="5564"/>
    <x v="11"/>
    <x v="0"/>
  </r>
  <r>
    <x v="1"/>
    <x v="695"/>
    <s v="Kids menu"/>
    <x v="5565"/>
    <x v="11"/>
    <x v="0"/>
  </r>
  <r>
    <x v="0"/>
    <x v="695"/>
    <s v="Tacos"/>
    <x v="5566"/>
    <x v="11"/>
    <x v="0"/>
  </r>
  <r>
    <x v="1"/>
    <x v="695"/>
    <s v="Tacos"/>
    <x v="5567"/>
    <x v="11"/>
    <x v="0"/>
  </r>
  <r>
    <x v="0"/>
    <x v="696"/>
    <s v="Burritos"/>
    <x v="5568"/>
    <x v="11"/>
    <x v="0"/>
  </r>
  <r>
    <x v="1"/>
    <x v="696"/>
    <s v="Burritos"/>
    <x v="5569"/>
    <x v="11"/>
    <x v="0"/>
  </r>
  <r>
    <x v="0"/>
    <x v="696"/>
    <s v="Drinks"/>
    <x v="5570"/>
    <x v="11"/>
    <x v="0"/>
  </r>
  <r>
    <x v="1"/>
    <x v="696"/>
    <s v="Drinks"/>
    <x v="5571"/>
    <x v="11"/>
    <x v="0"/>
  </r>
  <r>
    <x v="0"/>
    <x v="696"/>
    <s v="Kids menu"/>
    <x v="5572"/>
    <x v="11"/>
    <x v="0"/>
  </r>
  <r>
    <x v="1"/>
    <x v="696"/>
    <s v="Kids menu"/>
    <x v="5573"/>
    <x v="11"/>
    <x v="0"/>
  </r>
  <r>
    <x v="0"/>
    <x v="696"/>
    <s v="Tacos"/>
    <x v="5574"/>
    <x v="11"/>
    <x v="0"/>
  </r>
  <r>
    <x v="1"/>
    <x v="696"/>
    <s v="Tacos"/>
    <x v="5575"/>
    <x v="11"/>
    <x v="0"/>
  </r>
  <r>
    <x v="0"/>
    <x v="697"/>
    <s v="Burritos"/>
    <x v="5576"/>
    <x v="11"/>
    <x v="0"/>
  </r>
  <r>
    <x v="1"/>
    <x v="697"/>
    <s v="Burritos"/>
    <x v="5577"/>
    <x v="11"/>
    <x v="0"/>
  </r>
  <r>
    <x v="0"/>
    <x v="697"/>
    <s v="Drinks"/>
    <x v="5578"/>
    <x v="11"/>
    <x v="0"/>
  </r>
  <r>
    <x v="1"/>
    <x v="697"/>
    <s v="Drinks"/>
    <x v="5579"/>
    <x v="11"/>
    <x v="0"/>
  </r>
  <r>
    <x v="0"/>
    <x v="697"/>
    <s v="Kids menu"/>
    <x v="5580"/>
    <x v="11"/>
    <x v="0"/>
  </r>
  <r>
    <x v="1"/>
    <x v="697"/>
    <s v="Kids menu"/>
    <x v="5581"/>
    <x v="11"/>
    <x v="0"/>
  </r>
  <r>
    <x v="0"/>
    <x v="697"/>
    <s v="Tacos"/>
    <x v="5582"/>
    <x v="11"/>
    <x v="0"/>
  </r>
  <r>
    <x v="1"/>
    <x v="697"/>
    <s v="Tacos"/>
    <x v="5583"/>
    <x v="11"/>
    <x v="0"/>
  </r>
  <r>
    <x v="0"/>
    <x v="698"/>
    <s v="Burritos"/>
    <x v="5584"/>
    <x v="11"/>
    <x v="0"/>
  </r>
  <r>
    <x v="1"/>
    <x v="698"/>
    <s v="Burritos"/>
    <x v="5585"/>
    <x v="11"/>
    <x v="0"/>
  </r>
  <r>
    <x v="0"/>
    <x v="698"/>
    <s v="Drinks"/>
    <x v="5586"/>
    <x v="11"/>
    <x v="0"/>
  </r>
  <r>
    <x v="1"/>
    <x v="698"/>
    <s v="Drinks"/>
    <x v="5587"/>
    <x v="11"/>
    <x v="0"/>
  </r>
  <r>
    <x v="0"/>
    <x v="698"/>
    <s v="Kids menu"/>
    <x v="5588"/>
    <x v="11"/>
    <x v="0"/>
  </r>
  <r>
    <x v="1"/>
    <x v="698"/>
    <s v="Kids menu"/>
    <x v="5589"/>
    <x v="11"/>
    <x v="0"/>
  </r>
  <r>
    <x v="0"/>
    <x v="698"/>
    <s v="Tacos"/>
    <x v="5590"/>
    <x v="11"/>
    <x v="0"/>
  </r>
  <r>
    <x v="1"/>
    <x v="698"/>
    <s v="Tacos"/>
    <x v="5591"/>
    <x v="11"/>
    <x v="0"/>
  </r>
  <r>
    <x v="0"/>
    <x v="699"/>
    <s v="Burritos"/>
    <x v="5592"/>
    <x v="11"/>
    <x v="0"/>
  </r>
  <r>
    <x v="1"/>
    <x v="699"/>
    <s v="Burritos"/>
    <x v="5593"/>
    <x v="11"/>
    <x v="0"/>
  </r>
  <r>
    <x v="0"/>
    <x v="699"/>
    <s v="Drinks"/>
    <x v="5594"/>
    <x v="11"/>
    <x v="0"/>
  </r>
  <r>
    <x v="1"/>
    <x v="699"/>
    <s v="Drinks"/>
    <x v="5595"/>
    <x v="11"/>
    <x v="0"/>
  </r>
  <r>
    <x v="0"/>
    <x v="699"/>
    <s v="Kids menu"/>
    <x v="5596"/>
    <x v="11"/>
    <x v="0"/>
  </r>
  <r>
    <x v="1"/>
    <x v="699"/>
    <s v="Kids menu"/>
    <x v="5597"/>
    <x v="11"/>
    <x v="0"/>
  </r>
  <r>
    <x v="0"/>
    <x v="699"/>
    <s v="Tacos"/>
    <x v="5598"/>
    <x v="11"/>
    <x v="0"/>
  </r>
  <r>
    <x v="1"/>
    <x v="699"/>
    <s v="Tacos"/>
    <x v="5599"/>
    <x v="11"/>
    <x v="0"/>
  </r>
  <r>
    <x v="0"/>
    <x v="700"/>
    <s v="Burritos"/>
    <x v="5600"/>
    <x v="11"/>
    <x v="0"/>
  </r>
  <r>
    <x v="1"/>
    <x v="700"/>
    <s v="Burritos"/>
    <x v="5601"/>
    <x v="11"/>
    <x v="0"/>
  </r>
  <r>
    <x v="0"/>
    <x v="700"/>
    <s v="Drinks"/>
    <x v="5602"/>
    <x v="11"/>
    <x v="0"/>
  </r>
  <r>
    <x v="1"/>
    <x v="700"/>
    <s v="Drinks"/>
    <x v="5603"/>
    <x v="11"/>
    <x v="0"/>
  </r>
  <r>
    <x v="0"/>
    <x v="700"/>
    <s v="Kids menu"/>
    <x v="5604"/>
    <x v="11"/>
    <x v="0"/>
  </r>
  <r>
    <x v="1"/>
    <x v="700"/>
    <s v="Kids menu"/>
    <x v="5605"/>
    <x v="11"/>
    <x v="0"/>
  </r>
  <r>
    <x v="0"/>
    <x v="700"/>
    <s v="Tacos"/>
    <x v="5606"/>
    <x v="11"/>
    <x v="0"/>
  </r>
  <r>
    <x v="1"/>
    <x v="700"/>
    <s v="Tacos"/>
    <x v="5607"/>
    <x v="11"/>
    <x v="0"/>
  </r>
  <r>
    <x v="0"/>
    <x v="701"/>
    <s v="Burritos"/>
    <x v="5608"/>
    <x v="11"/>
    <x v="0"/>
  </r>
  <r>
    <x v="1"/>
    <x v="701"/>
    <s v="Burritos"/>
    <x v="5609"/>
    <x v="11"/>
    <x v="0"/>
  </r>
  <r>
    <x v="0"/>
    <x v="701"/>
    <s v="Drinks"/>
    <x v="5610"/>
    <x v="11"/>
    <x v="0"/>
  </r>
  <r>
    <x v="1"/>
    <x v="701"/>
    <s v="Drinks"/>
    <x v="5611"/>
    <x v="11"/>
    <x v="0"/>
  </r>
  <r>
    <x v="0"/>
    <x v="701"/>
    <s v="Kids menu"/>
    <x v="5612"/>
    <x v="11"/>
    <x v="0"/>
  </r>
  <r>
    <x v="1"/>
    <x v="701"/>
    <s v="Kids menu"/>
    <x v="5613"/>
    <x v="11"/>
    <x v="0"/>
  </r>
  <r>
    <x v="0"/>
    <x v="701"/>
    <s v="Tacos"/>
    <x v="5614"/>
    <x v="11"/>
    <x v="0"/>
  </r>
  <r>
    <x v="1"/>
    <x v="701"/>
    <s v="Tacos"/>
    <x v="5615"/>
    <x v="11"/>
    <x v="0"/>
  </r>
  <r>
    <x v="0"/>
    <x v="702"/>
    <s v="Burritos"/>
    <x v="5616"/>
    <x v="11"/>
    <x v="0"/>
  </r>
  <r>
    <x v="1"/>
    <x v="702"/>
    <s v="Burritos"/>
    <x v="5617"/>
    <x v="11"/>
    <x v="0"/>
  </r>
  <r>
    <x v="0"/>
    <x v="702"/>
    <s v="Drinks"/>
    <x v="5618"/>
    <x v="11"/>
    <x v="0"/>
  </r>
  <r>
    <x v="1"/>
    <x v="702"/>
    <s v="Drinks"/>
    <x v="5619"/>
    <x v="11"/>
    <x v="0"/>
  </r>
  <r>
    <x v="0"/>
    <x v="702"/>
    <s v="Kids menu"/>
    <x v="5620"/>
    <x v="11"/>
    <x v="0"/>
  </r>
  <r>
    <x v="1"/>
    <x v="702"/>
    <s v="Kids menu"/>
    <x v="5621"/>
    <x v="11"/>
    <x v="0"/>
  </r>
  <r>
    <x v="0"/>
    <x v="702"/>
    <s v="Tacos"/>
    <x v="5622"/>
    <x v="11"/>
    <x v="0"/>
  </r>
  <r>
    <x v="1"/>
    <x v="702"/>
    <s v="Tacos"/>
    <x v="5623"/>
    <x v="11"/>
    <x v="0"/>
  </r>
  <r>
    <x v="0"/>
    <x v="703"/>
    <s v="Burritos"/>
    <x v="5624"/>
    <x v="11"/>
    <x v="0"/>
  </r>
  <r>
    <x v="1"/>
    <x v="703"/>
    <s v="Burritos"/>
    <x v="5625"/>
    <x v="11"/>
    <x v="0"/>
  </r>
  <r>
    <x v="0"/>
    <x v="703"/>
    <s v="Drinks"/>
    <x v="5626"/>
    <x v="11"/>
    <x v="0"/>
  </r>
  <r>
    <x v="1"/>
    <x v="703"/>
    <s v="Drinks"/>
    <x v="5627"/>
    <x v="11"/>
    <x v="0"/>
  </r>
  <r>
    <x v="0"/>
    <x v="703"/>
    <s v="Kids menu"/>
    <x v="5628"/>
    <x v="11"/>
    <x v="0"/>
  </r>
  <r>
    <x v="1"/>
    <x v="703"/>
    <s v="Kids menu"/>
    <x v="5629"/>
    <x v="11"/>
    <x v="0"/>
  </r>
  <r>
    <x v="0"/>
    <x v="703"/>
    <s v="Tacos"/>
    <x v="5630"/>
    <x v="11"/>
    <x v="0"/>
  </r>
  <r>
    <x v="1"/>
    <x v="703"/>
    <s v="Tacos"/>
    <x v="5631"/>
    <x v="11"/>
    <x v="0"/>
  </r>
  <r>
    <x v="0"/>
    <x v="704"/>
    <s v="Burritos"/>
    <x v="5632"/>
    <x v="11"/>
    <x v="0"/>
  </r>
  <r>
    <x v="1"/>
    <x v="704"/>
    <s v="Burritos"/>
    <x v="5633"/>
    <x v="11"/>
    <x v="0"/>
  </r>
  <r>
    <x v="0"/>
    <x v="704"/>
    <s v="Drinks"/>
    <x v="5634"/>
    <x v="11"/>
    <x v="0"/>
  </r>
  <r>
    <x v="1"/>
    <x v="704"/>
    <s v="Drinks"/>
    <x v="5635"/>
    <x v="11"/>
    <x v="0"/>
  </r>
  <r>
    <x v="0"/>
    <x v="704"/>
    <s v="Kids menu"/>
    <x v="5636"/>
    <x v="11"/>
    <x v="0"/>
  </r>
  <r>
    <x v="1"/>
    <x v="704"/>
    <s v="Kids menu"/>
    <x v="5637"/>
    <x v="11"/>
    <x v="0"/>
  </r>
  <r>
    <x v="0"/>
    <x v="704"/>
    <s v="Tacos"/>
    <x v="5638"/>
    <x v="11"/>
    <x v="0"/>
  </r>
  <r>
    <x v="1"/>
    <x v="704"/>
    <s v="Tacos"/>
    <x v="5639"/>
    <x v="11"/>
    <x v="0"/>
  </r>
  <r>
    <x v="0"/>
    <x v="705"/>
    <s v="Burritos"/>
    <x v="5640"/>
    <x v="11"/>
    <x v="0"/>
  </r>
  <r>
    <x v="1"/>
    <x v="705"/>
    <s v="Burritos"/>
    <x v="5641"/>
    <x v="11"/>
    <x v="0"/>
  </r>
  <r>
    <x v="0"/>
    <x v="705"/>
    <s v="Drinks"/>
    <x v="5642"/>
    <x v="11"/>
    <x v="0"/>
  </r>
  <r>
    <x v="1"/>
    <x v="705"/>
    <s v="Drinks"/>
    <x v="5643"/>
    <x v="11"/>
    <x v="0"/>
  </r>
  <r>
    <x v="0"/>
    <x v="705"/>
    <s v="Kids menu"/>
    <x v="5644"/>
    <x v="11"/>
    <x v="0"/>
  </r>
  <r>
    <x v="1"/>
    <x v="705"/>
    <s v="Kids menu"/>
    <x v="5645"/>
    <x v="11"/>
    <x v="0"/>
  </r>
  <r>
    <x v="0"/>
    <x v="705"/>
    <s v="Tacos"/>
    <x v="5646"/>
    <x v="11"/>
    <x v="0"/>
  </r>
  <r>
    <x v="1"/>
    <x v="705"/>
    <s v="Tacos"/>
    <x v="5647"/>
    <x v="11"/>
    <x v="0"/>
  </r>
  <r>
    <x v="0"/>
    <x v="706"/>
    <s v="Burritos"/>
    <x v="5648"/>
    <x v="11"/>
    <x v="0"/>
  </r>
  <r>
    <x v="1"/>
    <x v="706"/>
    <s v="Burritos"/>
    <x v="5649"/>
    <x v="11"/>
    <x v="0"/>
  </r>
  <r>
    <x v="0"/>
    <x v="706"/>
    <s v="Drinks"/>
    <x v="5650"/>
    <x v="11"/>
    <x v="0"/>
  </r>
  <r>
    <x v="1"/>
    <x v="706"/>
    <s v="Drinks"/>
    <x v="5651"/>
    <x v="11"/>
    <x v="0"/>
  </r>
  <r>
    <x v="0"/>
    <x v="706"/>
    <s v="Kids menu"/>
    <x v="5652"/>
    <x v="11"/>
    <x v="0"/>
  </r>
  <r>
    <x v="1"/>
    <x v="706"/>
    <s v="Kids menu"/>
    <x v="5653"/>
    <x v="11"/>
    <x v="0"/>
  </r>
  <r>
    <x v="0"/>
    <x v="706"/>
    <s v="Tacos"/>
    <x v="5654"/>
    <x v="11"/>
    <x v="0"/>
  </r>
  <r>
    <x v="1"/>
    <x v="706"/>
    <s v="Tacos"/>
    <x v="5655"/>
    <x v="11"/>
    <x v="0"/>
  </r>
  <r>
    <x v="0"/>
    <x v="707"/>
    <s v="Burritos"/>
    <x v="5656"/>
    <x v="11"/>
    <x v="0"/>
  </r>
  <r>
    <x v="1"/>
    <x v="707"/>
    <s v="Burritos"/>
    <x v="5657"/>
    <x v="11"/>
    <x v="0"/>
  </r>
  <r>
    <x v="0"/>
    <x v="707"/>
    <s v="Drinks"/>
    <x v="5658"/>
    <x v="11"/>
    <x v="0"/>
  </r>
  <r>
    <x v="1"/>
    <x v="707"/>
    <s v="Drinks"/>
    <x v="5659"/>
    <x v="11"/>
    <x v="0"/>
  </r>
  <r>
    <x v="0"/>
    <x v="707"/>
    <s v="Kids menu"/>
    <x v="5660"/>
    <x v="11"/>
    <x v="0"/>
  </r>
  <r>
    <x v="1"/>
    <x v="707"/>
    <s v="Kids menu"/>
    <x v="5661"/>
    <x v="11"/>
    <x v="0"/>
  </r>
  <r>
    <x v="0"/>
    <x v="707"/>
    <s v="Tacos"/>
    <x v="5662"/>
    <x v="11"/>
    <x v="0"/>
  </r>
  <r>
    <x v="1"/>
    <x v="707"/>
    <s v="Tacos"/>
    <x v="5663"/>
    <x v="11"/>
    <x v="0"/>
  </r>
  <r>
    <x v="0"/>
    <x v="708"/>
    <s v="Burritos"/>
    <x v="5664"/>
    <x v="11"/>
    <x v="0"/>
  </r>
  <r>
    <x v="1"/>
    <x v="708"/>
    <s v="Burritos"/>
    <x v="5665"/>
    <x v="11"/>
    <x v="0"/>
  </r>
  <r>
    <x v="0"/>
    <x v="708"/>
    <s v="Drinks"/>
    <x v="5666"/>
    <x v="11"/>
    <x v="0"/>
  </r>
  <r>
    <x v="1"/>
    <x v="708"/>
    <s v="Drinks"/>
    <x v="5667"/>
    <x v="11"/>
    <x v="0"/>
  </r>
  <r>
    <x v="0"/>
    <x v="708"/>
    <s v="Kids menu"/>
    <x v="5668"/>
    <x v="11"/>
    <x v="0"/>
  </r>
  <r>
    <x v="1"/>
    <x v="708"/>
    <s v="Kids menu"/>
    <x v="5669"/>
    <x v="11"/>
    <x v="0"/>
  </r>
  <r>
    <x v="0"/>
    <x v="708"/>
    <s v="Tacos"/>
    <x v="5670"/>
    <x v="11"/>
    <x v="0"/>
  </r>
  <r>
    <x v="1"/>
    <x v="708"/>
    <s v="Tacos"/>
    <x v="5671"/>
    <x v="11"/>
    <x v="0"/>
  </r>
  <r>
    <x v="0"/>
    <x v="709"/>
    <s v="Burritos"/>
    <x v="5672"/>
    <x v="11"/>
    <x v="0"/>
  </r>
  <r>
    <x v="1"/>
    <x v="709"/>
    <s v="Burritos"/>
    <x v="5673"/>
    <x v="11"/>
    <x v="0"/>
  </r>
  <r>
    <x v="0"/>
    <x v="709"/>
    <s v="Drinks"/>
    <x v="5674"/>
    <x v="11"/>
    <x v="0"/>
  </r>
  <r>
    <x v="1"/>
    <x v="709"/>
    <s v="Drinks"/>
    <x v="5675"/>
    <x v="11"/>
    <x v="0"/>
  </r>
  <r>
    <x v="0"/>
    <x v="709"/>
    <s v="Kids menu"/>
    <x v="5676"/>
    <x v="11"/>
    <x v="0"/>
  </r>
  <r>
    <x v="1"/>
    <x v="709"/>
    <s v="Kids menu"/>
    <x v="5677"/>
    <x v="11"/>
    <x v="0"/>
  </r>
  <r>
    <x v="0"/>
    <x v="709"/>
    <s v="Tacos"/>
    <x v="5678"/>
    <x v="11"/>
    <x v="0"/>
  </r>
  <r>
    <x v="1"/>
    <x v="709"/>
    <s v="Tacos"/>
    <x v="5679"/>
    <x v="11"/>
    <x v="0"/>
  </r>
  <r>
    <x v="0"/>
    <x v="710"/>
    <s v="Burritos"/>
    <x v="5680"/>
    <x v="11"/>
    <x v="0"/>
  </r>
  <r>
    <x v="1"/>
    <x v="710"/>
    <s v="Burritos"/>
    <x v="5681"/>
    <x v="11"/>
    <x v="0"/>
  </r>
  <r>
    <x v="0"/>
    <x v="710"/>
    <s v="Drinks"/>
    <x v="5682"/>
    <x v="11"/>
    <x v="0"/>
  </r>
  <r>
    <x v="1"/>
    <x v="710"/>
    <s v="Drinks"/>
    <x v="5683"/>
    <x v="11"/>
    <x v="0"/>
  </r>
  <r>
    <x v="0"/>
    <x v="710"/>
    <s v="Kids menu"/>
    <x v="5684"/>
    <x v="11"/>
    <x v="0"/>
  </r>
  <r>
    <x v="1"/>
    <x v="710"/>
    <s v="Kids menu"/>
    <x v="5685"/>
    <x v="11"/>
    <x v="0"/>
  </r>
  <r>
    <x v="0"/>
    <x v="710"/>
    <s v="Tacos"/>
    <x v="5686"/>
    <x v="11"/>
    <x v="0"/>
  </r>
  <r>
    <x v="1"/>
    <x v="710"/>
    <s v="Tacos"/>
    <x v="5687"/>
    <x v="11"/>
    <x v="0"/>
  </r>
  <r>
    <x v="0"/>
    <x v="711"/>
    <s v="Burritos"/>
    <x v="5688"/>
    <x v="11"/>
    <x v="0"/>
  </r>
  <r>
    <x v="1"/>
    <x v="711"/>
    <s v="Burritos"/>
    <x v="5689"/>
    <x v="11"/>
    <x v="0"/>
  </r>
  <r>
    <x v="0"/>
    <x v="711"/>
    <s v="Drinks"/>
    <x v="5690"/>
    <x v="11"/>
    <x v="0"/>
  </r>
  <r>
    <x v="1"/>
    <x v="711"/>
    <s v="Drinks"/>
    <x v="5691"/>
    <x v="11"/>
    <x v="0"/>
  </r>
  <r>
    <x v="0"/>
    <x v="711"/>
    <s v="Kids menu"/>
    <x v="5692"/>
    <x v="11"/>
    <x v="0"/>
  </r>
  <r>
    <x v="1"/>
    <x v="711"/>
    <s v="Kids menu"/>
    <x v="5693"/>
    <x v="11"/>
    <x v="0"/>
  </r>
  <r>
    <x v="0"/>
    <x v="711"/>
    <s v="Tacos"/>
    <x v="5694"/>
    <x v="11"/>
    <x v="0"/>
  </r>
  <r>
    <x v="1"/>
    <x v="711"/>
    <s v="Tacos"/>
    <x v="5695"/>
    <x v="11"/>
    <x v="0"/>
  </r>
  <r>
    <x v="0"/>
    <x v="712"/>
    <s v="Burritos"/>
    <x v="5696"/>
    <x v="11"/>
    <x v="0"/>
  </r>
  <r>
    <x v="1"/>
    <x v="712"/>
    <s v="Burritos"/>
    <x v="5697"/>
    <x v="11"/>
    <x v="0"/>
  </r>
  <r>
    <x v="0"/>
    <x v="712"/>
    <s v="Drinks"/>
    <x v="5698"/>
    <x v="11"/>
    <x v="0"/>
  </r>
  <r>
    <x v="1"/>
    <x v="712"/>
    <s v="Drinks"/>
    <x v="5699"/>
    <x v="11"/>
    <x v="0"/>
  </r>
  <r>
    <x v="0"/>
    <x v="712"/>
    <s v="Kids menu"/>
    <x v="5700"/>
    <x v="11"/>
    <x v="0"/>
  </r>
  <r>
    <x v="1"/>
    <x v="712"/>
    <s v="Kids menu"/>
    <x v="5701"/>
    <x v="11"/>
    <x v="0"/>
  </r>
  <r>
    <x v="0"/>
    <x v="712"/>
    <s v="Tacos"/>
    <x v="5702"/>
    <x v="11"/>
    <x v="0"/>
  </r>
  <r>
    <x v="1"/>
    <x v="712"/>
    <s v="Tacos"/>
    <x v="5703"/>
    <x v="11"/>
    <x v="0"/>
  </r>
  <r>
    <x v="0"/>
    <x v="713"/>
    <s v="Burritos"/>
    <x v="5704"/>
    <x v="11"/>
    <x v="0"/>
  </r>
  <r>
    <x v="1"/>
    <x v="713"/>
    <s v="Burritos"/>
    <x v="5705"/>
    <x v="11"/>
    <x v="0"/>
  </r>
  <r>
    <x v="0"/>
    <x v="713"/>
    <s v="Drinks"/>
    <x v="5706"/>
    <x v="11"/>
    <x v="0"/>
  </r>
  <r>
    <x v="1"/>
    <x v="713"/>
    <s v="Drinks"/>
    <x v="5707"/>
    <x v="11"/>
    <x v="0"/>
  </r>
  <r>
    <x v="0"/>
    <x v="713"/>
    <s v="Kids menu"/>
    <x v="5708"/>
    <x v="11"/>
    <x v="0"/>
  </r>
  <r>
    <x v="1"/>
    <x v="713"/>
    <s v="Kids menu"/>
    <x v="5709"/>
    <x v="11"/>
    <x v="0"/>
  </r>
  <r>
    <x v="0"/>
    <x v="713"/>
    <s v="Tacos"/>
    <x v="5710"/>
    <x v="11"/>
    <x v="0"/>
  </r>
  <r>
    <x v="1"/>
    <x v="713"/>
    <s v="Tacos"/>
    <x v="5711"/>
    <x v="11"/>
    <x v="0"/>
  </r>
  <r>
    <x v="0"/>
    <x v="714"/>
    <s v="Burritos"/>
    <x v="5712"/>
    <x v="11"/>
    <x v="0"/>
  </r>
  <r>
    <x v="1"/>
    <x v="714"/>
    <s v="Burritos"/>
    <x v="5713"/>
    <x v="11"/>
    <x v="0"/>
  </r>
  <r>
    <x v="0"/>
    <x v="714"/>
    <s v="Drinks"/>
    <x v="5714"/>
    <x v="11"/>
    <x v="0"/>
  </r>
  <r>
    <x v="1"/>
    <x v="714"/>
    <s v="Drinks"/>
    <x v="5715"/>
    <x v="11"/>
    <x v="0"/>
  </r>
  <r>
    <x v="0"/>
    <x v="714"/>
    <s v="Kids menu"/>
    <x v="5716"/>
    <x v="11"/>
    <x v="0"/>
  </r>
  <r>
    <x v="1"/>
    <x v="714"/>
    <s v="Kids menu"/>
    <x v="5717"/>
    <x v="11"/>
    <x v="0"/>
  </r>
  <r>
    <x v="0"/>
    <x v="714"/>
    <s v="Tacos"/>
    <x v="5718"/>
    <x v="11"/>
    <x v="0"/>
  </r>
  <r>
    <x v="1"/>
    <x v="714"/>
    <s v="Tacos"/>
    <x v="5719"/>
    <x v="11"/>
    <x v="0"/>
  </r>
  <r>
    <x v="0"/>
    <x v="715"/>
    <s v="Burritos"/>
    <x v="5720"/>
    <x v="11"/>
    <x v="0"/>
  </r>
  <r>
    <x v="1"/>
    <x v="715"/>
    <s v="Burritos"/>
    <x v="5721"/>
    <x v="11"/>
    <x v="0"/>
  </r>
  <r>
    <x v="0"/>
    <x v="715"/>
    <s v="Drinks"/>
    <x v="5722"/>
    <x v="11"/>
    <x v="0"/>
  </r>
  <r>
    <x v="1"/>
    <x v="715"/>
    <s v="Drinks"/>
    <x v="5723"/>
    <x v="11"/>
    <x v="0"/>
  </r>
  <r>
    <x v="0"/>
    <x v="715"/>
    <s v="Kids menu"/>
    <x v="5724"/>
    <x v="11"/>
    <x v="0"/>
  </r>
  <r>
    <x v="1"/>
    <x v="715"/>
    <s v="Kids menu"/>
    <x v="5725"/>
    <x v="11"/>
    <x v="0"/>
  </r>
  <r>
    <x v="0"/>
    <x v="715"/>
    <s v="Tacos"/>
    <x v="5726"/>
    <x v="11"/>
    <x v="0"/>
  </r>
  <r>
    <x v="1"/>
    <x v="715"/>
    <s v="Tacos"/>
    <x v="5727"/>
    <x v="11"/>
    <x v="0"/>
  </r>
  <r>
    <x v="0"/>
    <x v="716"/>
    <s v="Burritos"/>
    <x v="5728"/>
    <x v="11"/>
    <x v="0"/>
  </r>
  <r>
    <x v="1"/>
    <x v="716"/>
    <s v="Burritos"/>
    <x v="5729"/>
    <x v="11"/>
    <x v="0"/>
  </r>
  <r>
    <x v="0"/>
    <x v="716"/>
    <s v="Drinks"/>
    <x v="5730"/>
    <x v="11"/>
    <x v="0"/>
  </r>
  <r>
    <x v="1"/>
    <x v="716"/>
    <s v="Drinks"/>
    <x v="5731"/>
    <x v="11"/>
    <x v="0"/>
  </r>
  <r>
    <x v="0"/>
    <x v="716"/>
    <s v="Kids menu"/>
    <x v="5732"/>
    <x v="11"/>
    <x v="0"/>
  </r>
  <r>
    <x v="1"/>
    <x v="716"/>
    <s v="Kids menu"/>
    <x v="5733"/>
    <x v="11"/>
    <x v="0"/>
  </r>
  <r>
    <x v="0"/>
    <x v="716"/>
    <s v="Tacos"/>
    <x v="5734"/>
    <x v="11"/>
    <x v="0"/>
  </r>
  <r>
    <x v="1"/>
    <x v="716"/>
    <s v="Tacos"/>
    <x v="5735"/>
    <x v="11"/>
    <x v="0"/>
  </r>
  <r>
    <x v="0"/>
    <x v="717"/>
    <s v="Burritos"/>
    <x v="5736"/>
    <x v="11"/>
    <x v="0"/>
  </r>
  <r>
    <x v="1"/>
    <x v="717"/>
    <s v="Burritos"/>
    <x v="5737"/>
    <x v="11"/>
    <x v="0"/>
  </r>
  <r>
    <x v="0"/>
    <x v="717"/>
    <s v="Drinks"/>
    <x v="5738"/>
    <x v="11"/>
    <x v="0"/>
  </r>
  <r>
    <x v="1"/>
    <x v="717"/>
    <s v="Drinks"/>
    <x v="5739"/>
    <x v="11"/>
    <x v="0"/>
  </r>
  <r>
    <x v="0"/>
    <x v="717"/>
    <s v="Kids menu"/>
    <x v="5740"/>
    <x v="11"/>
    <x v="0"/>
  </r>
  <r>
    <x v="1"/>
    <x v="717"/>
    <s v="Kids menu"/>
    <x v="5741"/>
    <x v="11"/>
    <x v="0"/>
  </r>
  <r>
    <x v="0"/>
    <x v="717"/>
    <s v="Tacos"/>
    <x v="5742"/>
    <x v="11"/>
    <x v="0"/>
  </r>
  <r>
    <x v="1"/>
    <x v="717"/>
    <s v="Tacos"/>
    <x v="5743"/>
    <x v="11"/>
    <x v="0"/>
  </r>
  <r>
    <x v="0"/>
    <x v="718"/>
    <s v="Burritos"/>
    <x v="5744"/>
    <x v="11"/>
    <x v="0"/>
  </r>
  <r>
    <x v="1"/>
    <x v="718"/>
    <s v="Burritos"/>
    <x v="5745"/>
    <x v="11"/>
    <x v="0"/>
  </r>
  <r>
    <x v="0"/>
    <x v="718"/>
    <s v="Drinks"/>
    <x v="5746"/>
    <x v="11"/>
    <x v="0"/>
  </r>
  <r>
    <x v="1"/>
    <x v="718"/>
    <s v="Drinks"/>
    <x v="5747"/>
    <x v="11"/>
    <x v="0"/>
  </r>
  <r>
    <x v="0"/>
    <x v="718"/>
    <s v="Kids menu"/>
    <x v="5748"/>
    <x v="11"/>
    <x v="0"/>
  </r>
  <r>
    <x v="1"/>
    <x v="718"/>
    <s v="Kids menu"/>
    <x v="5749"/>
    <x v="11"/>
    <x v="0"/>
  </r>
  <r>
    <x v="0"/>
    <x v="718"/>
    <s v="Tacos"/>
    <x v="5750"/>
    <x v="11"/>
    <x v="0"/>
  </r>
  <r>
    <x v="1"/>
    <x v="718"/>
    <s v="Tacos"/>
    <x v="5751"/>
    <x v="11"/>
    <x v="0"/>
  </r>
  <r>
    <x v="0"/>
    <x v="719"/>
    <s v="Burritos"/>
    <x v="5752"/>
    <x v="11"/>
    <x v="0"/>
  </r>
  <r>
    <x v="1"/>
    <x v="719"/>
    <s v="Burritos"/>
    <x v="5753"/>
    <x v="11"/>
    <x v="0"/>
  </r>
  <r>
    <x v="0"/>
    <x v="719"/>
    <s v="Drinks"/>
    <x v="5754"/>
    <x v="11"/>
    <x v="0"/>
  </r>
  <r>
    <x v="1"/>
    <x v="719"/>
    <s v="Drinks"/>
    <x v="5755"/>
    <x v="11"/>
    <x v="0"/>
  </r>
  <r>
    <x v="0"/>
    <x v="719"/>
    <s v="Kids menu"/>
    <x v="5756"/>
    <x v="11"/>
    <x v="0"/>
  </r>
  <r>
    <x v="1"/>
    <x v="719"/>
    <s v="Kids menu"/>
    <x v="5757"/>
    <x v="11"/>
    <x v="0"/>
  </r>
  <r>
    <x v="0"/>
    <x v="719"/>
    <s v="Tacos"/>
    <x v="5758"/>
    <x v="11"/>
    <x v="0"/>
  </r>
  <r>
    <x v="1"/>
    <x v="719"/>
    <s v="Tacos"/>
    <x v="5759"/>
    <x v="11"/>
    <x v="0"/>
  </r>
  <r>
    <x v="0"/>
    <x v="720"/>
    <s v="Burritos"/>
    <x v="5760"/>
    <x v="11"/>
    <x v="0"/>
  </r>
  <r>
    <x v="1"/>
    <x v="720"/>
    <s v="Burritos"/>
    <x v="5761"/>
    <x v="11"/>
    <x v="0"/>
  </r>
  <r>
    <x v="0"/>
    <x v="720"/>
    <s v="Drinks"/>
    <x v="5762"/>
    <x v="11"/>
    <x v="0"/>
  </r>
  <r>
    <x v="1"/>
    <x v="720"/>
    <s v="Drinks"/>
    <x v="5763"/>
    <x v="11"/>
    <x v="0"/>
  </r>
  <r>
    <x v="0"/>
    <x v="720"/>
    <s v="Kids menu"/>
    <x v="5764"/>
    <x v="11"/>
    <x v="0"/>
  </r>
  <r>
    <x v="1"/>
    <x v="720"/>
    <s v="Kids menu"/>
    <x v="5765"/>
    <x v="11"/>
    <x v="0"/>
  </r>
  <r>
    <x v="0"/>
    <x v="720"/>
    <s v="Tacos"/>
    <x v="5766"/>
    <x v="11"/>
    <x v="0"/>
  </r>
  <r>
    <x v="1"/>
    <x v="720"/>
    <s v="Tacos"/>
    <x v="5767"/>
    <x v="11"/>
    <x v="0"/>
  </r>
  <r>
    <x v="0"/>
    <x v="721"/>
    <s v="Burritos"/>
    <x v="5768"/>
    <x v="11"/>
    <x v="0"/>
  </r>
  <r>
    <x v="1"/>
    <x v="721"/>
    <s v="Burritos"/>
    <x v="5769"/>
    <x v="11"/>
    <x v="0"/>
  </r>
  <r>
    <x v="0"/>
    <x v="721"/>
    <s v="Drinks"/>
    <x v="5770"/>
    <x v="11"/>
    <x v="0"/>
  </r>
  <r>
    <x v="1"/>
    <x v="721"/>
    <s v="Drinks"/>
    <x v="5771"/>
    <x v="11"/>
    <x v="0"/>
  </r>
  <r>
    <x v="0"/>
    <x v="721"/>
    <s v="Kids menu"/>
    <x v="5772"/>
    <x v="11"/>
    <x v="0"/>
  </r>
  <r>
    <x v="1"/>
    <x v="721"/>
    <s v="Kids menu"/>
    <x v="5773"/>
    <x v="11"/>
    <x v="0"/>
  </r>
  <r>
    <x v="0"/>
    <x v="721"/>
    <s v="Tacos"/>
    <x v="5774"/>
    <x v="11"/>
    <x v="0"/>
  </r>
  <r>
    <x v="1"/>
    <x v="721"/>
    <s v="Tacos"/>
    <x v="5775"/>
    <x v="11"/>
    <x v="0"/>
  </r>
  <r>
    <x v="0"/>
    <x v="722"/>
    <s v="Burritos"/>
    <x v="5776"/>
    <x v="11"/>
    <x v="0"/>
  </r>
  <r>
    <x v="1"/>
    <x v="722"/>
    <s v="Burritos"/>
    <x v="5777"/>
    <x v="11"/>
    <x v="0"/>
  </r>
  <r>
    <x v="0"/>
    <x v="722"/>
    <s v="Drinks"/>
    <x v="5778"/>
    <x v="11"/>
    <x v="0"/>
  </r>
  <r>
    <x v="1"/>
    <x v="722"/>
    <s v="Drinks"/>
    <x v="5779"/>
    <x v="11"/>
    <x v="0"/>
  </r>
  <r>
    <x v="0"/>
    <x v="722"/>
    <s v="Kids menu"/>
    <x v="5780"/>
    <x v="11"/>
    <x v="0"/>
  </r>
  <r>
    <x v="1"/>
    <x v="722"/>
    <s v="Kids menu"/>
    <x v="5781"/>
    <x v="11"/>
    <x v="0"/>
  </r>
  <r>
    <x v="0"/>
    <x v="722"/>
    <s v="Tacos"/>
    <x v="5782"/>
    <x v="11"/>
    <x v="0"/>
  </r>
  <r>
    <x v="1"/>
    <x v="722"/>
    <s v="Tacos"/>
    <x v="5783"/>
    <x v="11"/>
    <x v="0"/>
  </r>
  <r>
    <x v="0"/>
    <x v="723"/>
    <s v="Burritos"/>
    <x v="5784"/>
    <x v="11"/>
    <x v="0"/>
  </r>
  <r>
    <x v="1"/>
    <x v="723"/>
    <s v="Burritos"/>
    <x v="5785"/>
    <x v="11"/>
    <x v="0"/>
  </r>
  <r>
    <x v="0"/>
    <x v="723"/>
    <s v="Drinks"/>
    <x v="5786"/>
    <x v="11"/>
    <x v="0"/>
  </r>
  <r>
    <x v="1"/>
    <x v="723"/>
    <s v="Drinks"/>
    <x v="5787"/>
    <x v="11"/>
    <x v="0"/>
  </r>
  <r>
    <x v="0"/>
    <x v="723"/>
    <s v="Kids menu"/>
    <x v="5788"/>
    <x v="11"/>
    <x v="0"/>
  </r>
  <r>
    <x v="1"/>
    <x v="723"/>
    <s v="Kids menu"/>
    <x v="5789"/>
    <x v="11"/>
    <x v="0"/>
  </r>
  <r>
    <x v="0"/>
    <x v="723"/>
    <s v="Tacos"/>
    <x v="5790"/>
    <x v="11"/>
    <x v="0"/>
  </r>
  <r>
    <x v="1"/>
    <x v="723"/>
    <s v="Tacos"/>
    <x v="5791"/>
    <x v="11"/>
    <x v="0"/>
  </r>
  <r>
    <x v="0"/>
    <x v="724"/>
    <s v="Burritos"/>
    <x v="5792"/>
    <x v="11"/>
    <x v="0"/>
  </r>
  <r>
    <x v="1"/>
    <x v="724"/>
    <s v="Burritos"/>
    <x v="5793"/>
    <x v="11"/>
    <x v="0"/>
  </r>
  <r>
    <x v="0"/>
    <x v="724"/>
    <s v="Drinks"/>
    <x v="5794"/>
    <x v="11"/>
    <x v="0"/>
  </r>
  <r>
    <x v="1"/>
    <x v="724"/>
    <s v="Drinks"/>
    <x v="5795"/>
    <x v="11"/>
    <x v="0"/>
  </r>
  <r>
    <x v="0"/>
    <x v="724"/>
    <s v="Kids menu"/>
    <x v="5796"/>
    <x v="11"/>
    <x v="0"/>
  </r>
  <r>
    <x v="1"/>
    <x v="724"/>
    <s v="Kids menu"/>
    <x v="5797"/>
    <x v="11"/>
    <x v="0"/>
  </r>
  <r>
    <x v="0"/>
    <x v="724"/>
    <s v="Tacos"/>
    <x v="5798"/>
    <x v="11"/>
    <x v="0"/>
  </r>
  <r>
    <x v="1"/>
    <x v="724"/>
    <s v="Tacos"/>
    <x v="5799"/>
    <x v="11"/>
    <x v="0"/>
  </r>
  <r>
    <x v="0"/>
    <x v="725"/>
    <s v="Burritos"/>
    <x v="5800"/>
    <x v="11"/>
    <x v="0"/>
  </r>
  <r>
    <x v="1"/>
    <x v="725"/>
    <s v="Burritos"/>
    <x v="5801"/>
    <x v="11"/>
    <x v="0"/>
  </r>
  <r>
    <x v="0"/>
    <x v="725"/>
    <s v="Drinks"/>
    <x v="5802"/>
    <x v="11"/>
    <x v="0"/>
  </r>
  <r>
    <x v="1"/>
    <x v="725"/>
    <s v="Drinks"/>
    <x v="5803"/>
    <x v="11"/>
    <x v="0"/>
  </r>
  <r>
    <x v="0"/>
    <x v="725"/>
    <s v="Kids menu"/>
    <x v="5804"/>
    <x v="11"/>
    <x v="0"/>
  </r>
  <r>
    <x v="1"/>
    <x v="725"/>
    <s v="Kids menu"/>
    <x v="5805"/>
    <x v="11"/>
    <x v="0"/>
  </r>
  <r>
    <x v="0"/>
    <x v="725"/>
    <s v="Tacos"/>
    <x v="5806"/>
    <x v="11"/>
    <x v="0"/>
  </r>
  <r>
    <x v="1"/>
    <x v="725"/>
    <s v="Tacos"/>
    <x v="5807"/>
    <x v="11"/>
    <x v="0"/>
  </r>
  <r>
    <x v="0"/>
    <x v="726"/>
    <s v="Burritos"/>
    <x v="5808"/>
    <x v="11"/>
    <x v="0"/>
  </r>
  <r>
    <x v="1"/>
    <x v="726"/>
    <s v="Burritos"/>
    <x v="5809"/>
    <x v="11"/>
    <x v="0"/>
  </r>
  <r>
    <x v="0"/>
    <x v="726"/>
    <s v="Drinks"/>
    <x v="5810"/>
    <x v="11"/>
    <x v="0"/>
  </r>
  <r>
    <x v="1"/>
    <x v="726"/>
    <s v="Drinks"/>
    <x v="5811"/>
    <x v="11"/>
    <x v="0"/>
  </r>
  <r>
    <x v="0"/>
    <x v="726"/>
    <s v="Kids menu"/>
    <x v="5812"/>
    <x v="11"/>
    <x v="0"/>
  </r>
  <r>
    <x v="1"/>
    <x v="726"/>
    <s v="Kids menu"/>
    <x v="5813"/>
    <x v="11"/>
    <x v="0"/>
  </r>
  <r>
    <x v="0"/>
    <x v="726"/>
    <s v="Tacos"/>
    <x v="5814"/>
    <x v="11"/>
    <x v="0"/>
  </r>
  <r>
    <x v="1"/>
    <x v="726"/>
    <s v="Tacos"/>
    <x v="5815"/>
    <x v="11"/>
    <x v="0"/>
  </r>
  <r>
    <x v="0"/>
    <x v="727"/>
    <s v="Burritos"/>
    <x v="5816"/>
    <x v="11"/>
    <x v="0"/>
  </r>
  <r>
    <x v="1"/>
    <x v="727"/>
    <s v="Burritos"/>
    <x v="5817"/>
    <x v="11"/>
    <x v="0"/>
  </r>
  <r>
    <x v="0"/>
    <x v="727"/>
    <s v="Drinks"/>
    <x v="5818"/>
    <x v="11"/>
    <x v="0"/>
  </r>
  <r>
    <x v="1"/>
    <x v="727"/>
    <s v="Drinks"/>
    <x v="5819"/>
    <x v="11"/>
    <x v="0"/>
  </r>
  <r>
    <x v="0"/>
    <x v="727"/>
    <s v="Kids menu"/>
    <x v="5820"/>
    <x v="11"/>
    <x v="0"/>
  </r>
  <r>
    <x v="1"/>
    <x v="727"/>
    <s v="Kids menu"/>
    <x v="5821"/>
    <x v="11"/>
    <x v="0"/>
  </r>
  <r>
    <x v="0"/>
    <x v="727"/>
    <s v="Tacos"/>
    <x v="5822"/>
    <x v="11"/>
    <x v="0"/>
  </r>
  <r>
    <x v="1"/>
    <x v="727"/>
    <s v="Tacos"/>
    <x v="5823"/>
    <x v="11"/>
    <x v="0"/>
  </r>
  <r>
    <x v="0"/>
    <x v="728"/>
    <s v="Burritos"/>
    <x v="5824"/>
    <x v="11"/>
    <x v="0"/>
  </r>
  <r>
    <x v="1"/>
    <x v="728"/>
    <s v="Burritos"/>
    <x v="5825"/>
    <x v="11"/>
    <x v="0"/>
  </r>
  <r>
    <x v="0"/>
    <x v="728"/>
    <s v="Drinks"/>
    <x v="5826"/>
    <x v="11"/>
    <x v="0"/>
  </r>
  <r>
    <x v="1"/>
    <x v="728"/>
    <s v="Drinks"/>
    <x v="5827"/>
    <x v="11"/>
    <x v="0"/>
  </r>
  <r>
    <x v="0"/>
    <x v="728"/>
    <s v="Kids menu"/>
    <x v="5828"/>
    <x v="11"/>
    <x v="0"/>
  </r>
  <r>
    <x v="1"/>
    <x v="728"/>
    <s v="Kids menu"/>
    <x v="5829"/>
    <x v="11"/>
    <x v="0"/>
  </r>
  <r>
    <x v="0"/>
    <x v="728"/>
    <s v="Tacos"/>
    <x v="5830"/>
    <x v="11"/>
    <x v="0"/>
  </r>
  <r>
    <x v="1"/>
    <x v="728"/>
    <s v="Tacos"/>
    <x v="5831"/>
    <x v="11"/>
    <x v="0"/>
  </r>
  <r>
    <x v="0"/>
    <x v="729"/>
    <s v="Burritos"/>
    <x v="5832"/>
    <x v="11"/>
    <x v="0"/>
  </r>
  <r>
    <x v="1"/>
    <x v="729"/>
    <s v="Burritos"/>
    <x v="5833"/>
    <x v="11"/>
    <x v="0"/>
  </r>
  <r>
    <x v="0"/>
    <x v="729"/>
    <s v="Drinks"/>
    <x v="5834"/>
    <x v="11"/>
    <x v="0"/>
  </r>
  <r>
    <x v="1"/>
    <x v="729"/>
    <s v="Drinks"/>
    <x v="5835"/>
    <x v="11"/>
    <x v="0"/>
  </r>
  <r>
    <x v="0"/>
    <x v="729"/>
    <s v="Kids menu"/>
    <x v="5836"/>
    <x v="11"/>
    <x v="0"/>
  </r>
  <r>
    <x v="1"/>
    <x v="729"/>
    <s v="Kids menu"/>
    <x v="5837"/>
    <x v="11"/>
    <x v="0"/>
  </r>
  <r>
    <x v="0"/>
    <x v="729"/>
    <s v="Tacos"/>
    <x v="5838"/>
    <x v="11"/>
    <x v="0"/>
  </r>
  <r>
    <x v="1"/>
    <x v="729"/>
    <s v="Tacos"/>
    <x v="5839"/>
    <x v="11"/>
    <x v="0"/>
  </r>
  <r>
    <x v="0"/>
    <x v="730"/>
    <s v="Burritos"/>
    <x v="5840"/>
    <x v="11"/>
    <x v="0"/>
  </r>
  <r>
    <x v="1"/>
    <x v="730"/>
    <s v="Burritos"/>
    <x v="5841"/>
    <x v="11"/>
    <x v="0"/>
  </r>
  <r>
    <x v="0"/>
    <x v="730"/>
    <s v="Drinks"/>
    <x v="5842"/>
    <x v="11"/>
    <x v="0"/>
  </r>
  <r>
    <x v="1"/>
    <x v="730"/>
    <s v="Drinks"/>
    <x v="5843"/>
    <x v="11"/>
    <x v="0"/>
  </r>
  <r>
    <x v="0"/>
    <x v="730"/>
    <s v="Kids menu"/>
    <x v="5844"/>
    <x v="11"/>
    <x v="0"/>
  </r>
  <r>
    <x v="1"/>
    <x v="730"/>
    <s v="Kids menu"/>
    <x v="5845"/>
    <x v="11"/>
    <x v="0"/>
  </r>
  <r>
    <x v="0"/>
    <x v="730"/>
    <s v="Tacos"/>
    <x v="5846"/>
    <x v="11"/>
    <x v="0"/>
  </r>
  <r>
    <x v="1"/>
    <x v="730"/>
    <s v="Tacos"/>
    <x v="5847"/>
    <x v="11"/>
    <x v="0"/>
  </r>
  <r>
    <x v="0"/>
    <x v="731"/>
    <s v="Burritos"/>
    <x v="5848"/>
    <x v="11"/>
    <x v="0"/>
  </r>
  <r>
    <x v="1"/>
    <x v="731"/>
    <s v="Burritos"/>
    <x v="5849"/>
    <x v="11"/>
    <x v="0"/>
  </r>
  <r>
    <x v="0"/>
    <x v="731"/>
    <s v="Drinks"/>
    <x v="5850"/>
    <x v="11"/>
    <x v="0"/>
  </r>
  <r>
    <x v="1"/>
    <x v="731"/>
    <s v="Drinks"/>
    <x v="5851"/>
    <x v="11"/>
    <x v="0"/>
  </r>
  <r>
    <x v="0"/>
    <x v="731"/>
    <s v="Kids menu"/>
    <x v="5852"/>
    <x v="11"/>
    <x v="0"/>
  </r>
  <r>
    <x v="1"/>
    <x v="731"/>
    <s v="Kids menu"/>
    <x v="5853"/>
    <x v="11"/>
    <x v="0"/>
  </r>
  <r>
    <x v="0"/>
    <x v="731"/>
    <s v="Tacos"/>
    <x v="5854"/>
    <x v="11"/>
    <x v="0"/>
  </r>
  <r>
    <x v="1"/>
    <x v="731"/>
    <s v="Tacos"/>
    <x v="5855"/>
    <x v="11"/>
    <x v="0"/>
  </r>
  <r>
    <x v="0"/>
    <x v="732"/>
    <s v="Burritos"/>
    <x v="5856"/>
    <x v="11"/>
    <x v="0"/>
  </r>
  <r>
    <x v="1"/>
    <x v="732"/>
    <s v="Burritos"/>
    <x v="5857"/>
    <x v="11"/>
    <x v="0"/>
  </r>
  <r>
    <x v="0"/>
    <x v="732"/>
    <s v="Drinks"/>
    <x v="5858"/>
    <x v="11"/>
    <x v="0"/>
  </r>
  <r>
    <x v="1"/>
    <x v="732"/>
    <s v="Drinks"/>
    <x v="5859"/>
    <x v="11"/>
    <x v="0"/>
  </r>
  <r>
    <x v="0"/>
    <x v="732"/>
    <s v="Kids menu"/>
    <x v="5860"/>
    <x v="11"/>
    <x v="0"/>
  </r>
  <r>
    <x v="1"/>
    <x v="732"/>
    <s v="Kids menu"/>
    <x v="5861"/>
    <x v="11"/>
    <x v="0"/>
  </r>
  <r>
    <x v="0"/>
    <x v="732"/>
    <s v="Tacos"/>
    <x v="5862"/>
    <x v="11"/>
    <x v="0"/>
  </r>
  <r>
    <x v="1"/>
    <x v="732"/>
    <s v="Tacos"/>
    <x v="5863"/>
    <x v="11"/>
    <x v="0"/>
  </r>
  <r>
    <x v="0"/>
    <x v="733"/>
    <s v="Burritos"/>
    <x v="5864"/>
    <x v="11"/>
    <x v="0"/>
  </r>
  <r>
    <x v="1"/>
    <x v="733"/>
    <s v="Burritos"/>
    <x v="5865"/>
    <x v="11"/>
    <x v="0"/>
  </r>
  <r>
    <x v="0"/>
    <x v="733"/>
    <s v="Drinks"/>
    <x v="5866"/>
    <x v="11"/>
    <x v="0"/>
  </r>
  <r>
    <x v="1"/>
    <x v="733"/>
    <s v="Drinks"/>
    <x v="5867"/>
    <x v="11"/>
    <x v="0"/>
  </r>
  <r>
    <x v="0"/>
    <x v="733"/>
    <s v="Kids menu"/>
    <x v="5868"/>
    <x v="11"/>
    <x v="0"/>
  </r>
  <r>
    <x v="1"/>
    <x v="733"/>
    <s v="Kids menu"/>
    <x v="5869"/>
    <x v="11"/>
    <x v="0"/>
  </r>
  <r>
    <x v="0"/>
    <x v="733"/>
    <s v="Tacos"/>
    <x v="5870"/>
    <x v="11"/>
    <x v="0"/>
  </r>
  <r>
    <x v="1"/>
    <x v="733"/>
    <s v="Tacos"/>
    <x v="5871"/>
    <x v="11"/>
    <x v="0"/>
  </r>
  <r>
    <x v="0"/>
    <x v="734"/>
    <s v="Burritos"/>
    <x v="5872"/>
    <x v="11"/>
    <x v="0"/>
  </r>
  <r>
    <x v="1"/>
    <x v="734"/>
    <s v="Burritos"/>
    <x v="5873"/>
    <x v="11"/>
    <x v="0"/>
  </r>
  <r>
    <x v="0"/>
    <x v="734"/>
    <s v="Drinks"/>
    <x v="5874"/>
    <x v="11"/>
    <x v="0"/>
  </r>
  <r>
    <x v="1"/>
    <x v="734"/>
    <s v="Drinks"/>
    <x v="5875"/>
    <x v="11"/>
    <x v="0"/>
  </r>
  <r>
    <x v="0"/>
    <x v="734"/>
    <s v="Kids menu"/>
    <x v="5876"/>
    <x v="11"/>
    <x v="0"/>
  </r>
  <r>
    <x v="1"/>
    <x v="734"/>
    <s v="Kids menu"/>
    <x v="5877"/>
    <x v="11"/>
    <x v="0"/>
  </r>
  <r>
    <x v="0"/>
    <x v="734"/>
    <s v="Tacos"/>
    <x v="5878"/>
    <x v="11"/>
    <x v="0"/>
  </r>
  <r>
    <x v="1"/>
    <x v="734"/>
    <s v="Tacos"/>
    <x v="5879"/>
    <x v="11"/>
    <x v="0"/>
  </r>
  <r>
    <x v="0"/>
    <x v="735"/>
    <s v="Burritos"/>
    <x v="5880"/>
    <x v="11"/>
    <x v="0"/>
  </r>
  <r>
    <x v="1"/>
    <x v="735"/>
    <s v="Burritos"/>
    <x v="5881"/>
    <x v="11"/>
    <x v="0"/>
  </r>
  <r>
    <x v="0"/>
    <x v="735"/>
    <s v="Drinks"/>
    <x v="5882"/>
    <x v="11"/>
    <x v="0"/>
  </r>
  <r>
    <x v="1"/>
    <x v="735"/>
    <s v="Drinks"/>
    <x v="5883"/>
    <x v="11"/>
    <x v="0"/>
  </r>
  <r>
    <x v="0"/>
    <x v="735"/>
    <s v="Kids menu"/>
    <x v="5884"/>
    <x v="11"/>
    <x v="0"/>
  </r>
  <r>
    <x v="1"/>
    <x v="735"/>
    <s v="Kids menu"/>
    <x v="5885"/>
    <x v="11"/>
    <x v="0"/>
  </r>
  <r>
    <x v="0"/>
    <x v="735"/>
    <s v="Tacos"/>
    <x v="5886"/>
    <x v="11"/>
    <x v="0"/>
  </r>
  <r>
    <x v="1"/>
    <x v="735"/>
    <s v="Tacos"/>
    <x v="5887"/>
    <x v="11"/>
    <x v="0"/>
  </r>
  <r>
    <x v="0"/>
    <x v="736"/>
    <s v="Burritos"/>
    <x v="5888"/>
    <x v="11"/>
    <x v="0"/>
  </r>
  <r>
    <x v="1"/>
    <x v="736"/>
    <s v="Burritos"/>
    <x v="5889"/>
    <x v="11"/>
    <x v="0"/>
  </r>
  <r>
    <x v="0"/>
    <x v="736"/>
    <s v="Drinks"/>
    <x v="5890"/>
    <x v="11"/>
    <x v="0"/>
  </r>
  <r>
    <x v="1"/>
    <x v="736"/>
    <s v="Drinks"/>
    <x v="5891"/>
    <x v="11"/>
    <x v="0"/>
  </r>
  <r>
    <x v="0"/>
    <x v="736"/>
    <s v="Kids menu"/>
    <x v="5892"/>
    <x v="11"/>
    <x v="0"/>
  </r>
  <r>
    <x v="1"/>
    <x v="736"/>
    <s v="Kids menu"/>
    <x v="5893"/>
    <x v="11"/>
    <x v="0"/>
  </r>
  <r>
    <x v="0"/>
    <x v="736"/>
    <s v="Tacos"/>
    <x v="5894"/>
    <x v="11"/>
    <x v="0"/>
  </r>
  <r>
    <x v="1"/>
    <x v="736"/>
    <s v="Tacos"/>
    <x v="5895"/>
    <x v="11"/>
    <x v="0"/>
  </r>
  <r>
    <x v="0"/>
    <x v="737"/>
    <s v="Burritos"/>
    <x v="5896"/>
    <x v="11"/>
    <x v="0"/>
  </r>
  <r>
    <x v="1"/>
    <x v="737"/>
    <s v="Burritos"/>
    <x v="5897"/>
    <x v="11"/>
    <x v="0"/>
  </r>
  <r>
    <x v="0"/>
    <x v="737"/>
    <s v="Drinks"/>
    <x v="5898"/>
    <x v="11"/>
    <x v="0"/>
  </r>
  <r>
    <x v="1"/>
    <x v="737"/>
    <s v="Drinks"/>
    <x v="5899"/>
    <x v="11"/>
    <x v="0"/>
  </r>
  <r>
    <x v="0"/>
    <x v="737"/>
    <s v="Kids menu"/>
    <x v="5900"/>
    <x v="11"/>
    <x v="0"/>
  </r>
  <r>
    <x v="1"/>
    <x v="737"/>
    <s v="Kids menu"/>
    <x v="5901"/>
    <x v="11"/>
    <x v="0"/>
  </r>
  <r>
    <x v="0"/>
    <x v="737"/>
    <s v="Tacos"/>
    <x v="5902"/>
    <x v="11"/>
    <x v="0"/>
  </r>
  <r>
    <x v="1"/>
    <x v="737"/>
    <s v="Tacos"/>
    <x v="5903"/>
    <x v="11"/>
    <x v="0"/>
  </r>
  <r>
    <x v="0"/>
    <x v="738"/>
    <s v="Burritos"/>
    <x v="5904"/>
    <x v="11"/>
    <x v="0"/>
  </r>
  <r>
    <x v="1"/>
    <x v="738"/>
    <s v="Burritos"/>
    <x v="5905"/>
    <x v="11"/>
    <x v="0"/>
  </r>
  <r>
    <x v="0"/>
    <x v="738"/>
    <s v="Drinks"/>
    <x v="5906"/>
    <x v="11"/>
    <x v="0"/>
  </r>
  <r>
    <x v="1"/>
    <x v="738"/>
    <s v="Drinks"/>
    <x v="5907"/>
    <x v="11"/>
    <x v="0"/>
  </r>
  <r>
    <x v="0"/>
    <x v="738"/>
    <s v="Kids menu"/>
    <x v="5908"/>
    <x v="11"/>
    <x v="0"/>
  </r>
  <r>
    <x v="1"/>
    <x v="738"/>
    <s v="Kids menu"/>
    <x v="5909"/>
    <x v="11"/>
    <x v="0"/>
  </r>
  <r>
    <x v="0"/>
    <x v="738"/>
    <s v="Tacos"/>
    <x v="5910"/>
    <x v="11"/>
    <x v="0"/>
  </r>
  <r>
    <x v="1"/>
    <x v="738"/>
    <s v="Tacos"/>
    <x v="5911"/>
    <x v="11"/>
    <x v="0"/>
  </r>
  <r>
    <x v="0"/>
    <x v="739"/>
    <s v="Burritos"/>
    <x v="5912"/>
    <x v="11"/>
    <x v="0"/>
  </r>
  <r>
    <x v="1"/>
    <x v="739"/>
    <s v="Burritos"/>
    <x v="5913"/>
    <x v="11"/>
    <x v="0"/>
  </r>
  <r>
    <x v="0"/>
    <x v="739"/>
    <s v="Drinks"/>
    <x v="5914"/>
    <x v="11"/>
    <x v="0"/>
  </r>
  <r>
    <x v="1"/>
    <x v="739"/>
    <s v="Drinks"/>
    <x v="5915"/>
    <x v="11"/>
    <x v="0"/>
  </r>
  <r>
    <x v="0"/>
    <x v="739"/>
    <s v="Kids menu"/>
    <x v="5916"/>
    <x v="11"/>
    <x v="0"/>
  </r>
  <r>
    <x v="1"/>
    <x v="739"/>
    <s v="Kids menu"/>
    <x v="5917"/>
    <x v="11"/>
    <x v="0"/>
  </r>
  <r>
    <x v="0"/>
    <x v="739"/>
    <s v="Tacos"/>
    <x v="5918"/>
    <x v="11"/>
    <x v="0"/>
  </r>
  <r>
    <x v="1"/>
    <x v="739"/>
    <s v="Tacos"/>
    <x v="5919"/>
    <x v="11"/>
    <x v="0"/>
  </r>
  <r>
    <x v="0"/>
    <x v="740"/>
    <s v="Burritos"/>
    <x v="5920"/>
    <x v="11"/>
    <x v="0"/>
  </r>
  <r>
    <x v="1"/>
    <x v="740"/>
    <s v="Burritos"/>
    <x v="5921"/>
    <x v="11"/>
    <x v="0"/>
  </r>
  <r>
    <x v="0"/>
    <x v="740"/>
    <s v="Drinks"/>
    <x v="5922"/>
    <x v="11"/>
    <x v="0"/>
  </r>
  <r>
    <x v="1"/>
    <x v="740"/>
    <s v="Drinks"/>
    <x v="5923"/>
    <x v="11"/>
    <x v="0"/>
  </r>
  <r>
    <x v="0"/>
    <x v="740"/>
    <s v="Kids menu"/>
    <x v="5924"/>
    <x v="11"/>
    <x v="0"/>
  </r>
  <r>
    <x v="1"/>
    <x v="740"/>
    <s v="Kids menu"/>
    <x v="5925"/>
    <x v="11"/>
    <x v="0"/>
  </r>
  <r>
    <x v="0"/>
    <x v="740"/>
    <s v="Tacos"/>
    <x v="5926"/>
    <x v="11"/>
    <x v="0"/>
  </r>
  <r>
    <x v="1"/>
    <x v="740"/>
    <s v="Tacos"/>
    <x v="5927"/>
    <x v="11"/>
    <x v="0"/>
  </r>
  <r>
    <x v="0"/>
    <x v="741"/>
    <s v="Burritos"/>
    <x v="5928"/>
    <x v="11"/>
    <x v="0"/>
  </r>
  <r>
    <x v="1"/>
    <x v="741"/>
    <s v="Burritos"/>
    <x v="5929"/>
    <x v="11"/>
    <x v="0"/>
  </r>
  <r>
    <x v="0"/>
    <x v="741"/>
    <s v="Drinks"/>
    <x v="5930"/>
    <x v="11"/>
    <x v="0"/>
  </r>
  <r>
    <x v="1"/>
    <x v="741"/>
    <s v="Drinks"/>
    <x v="5931"/>
    <x v="11"/>
    <x v="0"/>
  </r>
  <r>
    <x v="0"/>
    <x v="741"/>
    <s v="Kids menu"/>
    <x v="5932"/>
    <x v="11"/>
    <x v="0"/>
  </r>
  <r>
    <x v="1"/>
    <x v="741"/>
    <s v="Kids menu"/>
    <x v="5933"/>
    <x v="11"/>
    <x v="0"/>
  </r>
  <r>
    <x v="0"/>
    <x v="741"/>
    <s v="Tacos"/>
    <x v="5934"/>
    <x v="11"/>
    <x v="0"/>
  </r>
  <r>
    <x v="1"/>
    <x v="741"/>
    <s v="Tacos"/>
    <x v="5935"/>
    <x v="11"/>
    <x v="0"/>
  </r>
  <r>
    <x v="0"/>
    <x v="742"/>
    <s v="Burritos"/>
    <x v="5936"/>
    <x v="11"/>
    <x v="0"/>
  </r>
  <r>
    <x v="1"/>
    <x v="742"/>
    <s v="Burritos"/>
    <x v="5937"/>
    <x v="11"/>
    <x v="0"/>
  </r>
  <r>
    <x v="0"/>
    <x v="742"/>
    <s v="Drinks"/>
    <x v="5938"/>
    <x v="11"/>
    <x v="0"/>
  </r>
  <r>
    <x v="1"/>
    <x v="742"/>
    <s v="Drinks"/>
    <x v="5939"/>
    <x v="11"/>
    <x v="0"/>
  </r>
  <r>
    <x v="0"/>
    <x v="742"/>
    <s v="Kids menu"/>
    <x v="5940"/>
    <x v="11"/>
    <x v="0"/>
  </r>
  <r>
    <x v="1"/>
    <x v="742"/>
    <s v="Kids menu"/>
    <x v="5941"/>
    <x v="11"/>
    <x v="0"/>
  </r>
  <r>
    <x v="0"/>
    <x v="742"/>
    <s v="Tacos"/>
    <x v="5942"/>
    <x v="11"/>
    <x v="0"/>
  </r>
  <r>
    <x v="1"/>
    <x v="742"/>
    <s v="Tacos"/>
    <x v="5943"/>
    <x v="11"/>
    <x v="0"/>
  </r>
  <r>
    <x v="0"/>
    <x v="743"/>
    <s v="Burritos"/>
    <x v="5944"/>
    <x v="11"/>
    <x v="0"/>
  </r>
  <r>
    <x v="1"/>
    <x v="743"/>
    <s v="Burritos"/>
    <x v="5945"/>
    <x v="11"/>
    <x v="0"/>
  </r>
  <r>
    <x v="0"/>
    <x v="743"/>
    <s v="Drinks"/>
    <x v="5946"/>
    <x v="11"/>
    <x v="0"/>
  </r>
  <r>
    <x v="1"/>
    <x v="743"/>
    <s v="Drinks"/>
    <x v="5947"/>
    <x v="11"/>
    <x v="0"/>
  </r>
  <r>
    <x v="0"/>
    <x v="743"/>
    <s v="Kids menu"/>
    <x v="5948"/>
    <x v="11"/>
    <x v="0"/>
  </r>
  <r>
    <x v="1"/>
    <x v="743"/>
    <s v="Kids menu"/>
    <x v="5949"/>
    <x v="11"/>
    <x v="0"/>
  </r>
  <r>
    <x v="0"/>
    <x v="743"/>
    <s v="Tacos"/>
    <x v="5950"/>
    <x v="11"/>
    <x v="0"/>
  </r>
  <r>
    <x v="1"/>
    <x v="743"/>
    <s v="Tacos"/>
    <x v="5951"/>
    <x v="11"/>
    <x v="0"/>
  </r>
  <r>
    <x v="0"/>
    <x v="744"/>
    <s v="Burritos"/>
    <x v="5952"/>
    <x v="11"/>
    <x v="0"/>
  </r>
  <r>
    <x v="1"/>
    <x v="744"/>
    <s v="Burritos"/>
    <x v="5953"/>
    <x v="11"/>
    <x v="0"/>
  </r>
  <r>
    <x v="0"/>
    <x v="744"/>
    <s v="Drinks"/>
    <x v="5954"/>
    <x v="11"/>
    <x v="0"/>
  </r>
  <r>
    <x v="1"/>
    <x v="744"/>
    <s v="Drinks"/>
    <x v="5955"/>
    <x v="11"/>
    <x v="0"/>
  </r>
  <r>
    <x v="0"/>
    <x v="744"/>
    <s v="Kids menu"/>
    <x v="5956"/>
    <x v="11"/>
    <x v="0"/>
  </r>
  <r>
    <x v="1"/>
    <x v="744"/>
    <s v="Kids menu"/>
    <x v="5957"/>
    <x v="11"/>
    <x v="0"/>
  </r>
  <r>
    <x v="0"/>
    <x v="744"/>
    <s v="Tacos"/>
    <x v="5958"/>
    <x v="11"/>
    <x v="0"/>
  </r>
  <r>
    <x v="1"/>
    <x v="744"/>
    <s v="Tacos"/>
    <x v="5959"/>
    <x v="11"/>
    <x v="0"/>
  </r>
  <r>
    <x v="0"/>
    <x v="745"/>
    <s v="Burritos"/>
    <x v="5960"/>
    <x v="11"/>
    <x v="0"/>
  </r>
  <r>
    <x v="1"/>
    <x v="745"/>
    <s v="Burritos"/>
    <x v="5961"/>
    <x v="11"/>
    <x v="0"/>
  </r>
  <r>
    <x v="0"/>
    <x v="745"/>
    <s v="Drinks"/>
    <x v="5962"/>
    <x v="11"/>
    <x v="0"/>
  </r>
  <r>
    <x v="1"/>
    <x v="745"/>
    <s v="Drinks"/>
    <x v="5963"/>
    <x v="11"/>
    <x v="0"/>
  </r>
  <r>
    <x v="0"/>
    <x v="745"/>
    <s v="Kids menu"/>
    <x v="5964"/>
    <x v="11"/>
    <x v="0"/>
  </r>
  <r>
    <x v="1"/>
    <x v="745"/>
    <s v="Kids menu"/>
    <x v="5965"/>
    <x v="11"/>
    <x v="0"/>
  </r>
  <r>
    <x v="0"/>
    <x v="745"/>
    <s v="Tacos"/>
    <x v="5966"/>
    <x v="11"/>
    <x v="0"/>
  </r>
  <r>
    <x v="1"/>
    <x v="745"/>
    <s v="Tacos"/>
    <x v="5967"/>
    <x v="11"/>
    <x v="0"/>
  </r>
  <r>
    <x v="0"/>
    <x v="746"/>
    <s v="Burritos"/>
    <x v="5968"/>
    <x v="11"/>
    <x v="0"/>
  </r>
  <r>
    <x v="1"/>
    <x v="746"/>
    <s v="Burritos"/>
    <x v="5969"/>
    <x v="11"/>
    <x v="0"/>
  </r>
  <r>
    <x v="0"/>
    <x v="746"/>
    <s v="Drinks"/>
    <x v="5970"/>
    <x v="11"/>
    <x v="0"/>
  </r>
  <r>
    <x v="1"/>
    <x v="746"/>
    <s v="Drinks"/>
    <x v="5971"/>
    <x v="11"/>
    <x v="0"/>
  </r>
  <r>
    <x v="0"/>
    <x v="746"/>
    <s v="Kids menu"/>
    <x v="5972"/>
    <x v="11"/>
    <x v="0"/>
  </r>
  <r>
    <x v="1"/>
    <x v="746"/>
    <s v="Kids menu"/>
    <x v="5973"/>
    <x v="11"/>
    <x v="0"/>
  </r>
  <r>
    <x v="0"/>
    <x v="746"/>
    <s v="Tacos"/>
    <x v="5974"/>
    <x v="11"/>
    <x v="0"/>
  </r>
  <r>
    <x v="1"/>
    <x v="746"/>
    <s v="Tacos"/>
    <x v="5975"/>
    <x v="11"/>
    <x v="0"/>
  </r>
  <r>
    <x v="0"/>
    <x v="747"/>
    <s v="Burritos"/>
    <x v="5976"/>
    <x v="11"/>
    <x v="0"/>
  </r>
  <r>
    <x v="1"/>
    <x v="747"/>
    <s v="Burritos"/>
    <x v="5977"/>
    <x v="11"/>
    <x v="0"/>
  </r>
  <r>
    <x v="0"/>
    <x v="747"/>
    <s v="Drinks"/>
    <x v="5978"/>
    <x v="11"/>
    <x v="0"/>
  </r>
  <r>
    <x v="1"/>
    <x v="747"/>
    <s v="Drinks"/>
    <x v="5979"/>
    <x v="11"/>
    <x v="0"/>
  </r>
  <r>
    <x v="0"/>
    <x v="747"/>
    <s v="Kids menu"/>
    <x v="5980"/>
    <x v="11"/>
    <x v="0"/>
  </r>
  <r>
    <x v="1"/>
    <x v="747"/>
    <s v="Kids menu"/>
    <x v="5981"/>
    <x v="11"/>
    <x v="0"/>
  </r>
  <r>
    <x v="0"/>
    <x v="747"/>
    <s v="Tacos"/>
    <x v="5982"/>
    <x v="11"/>
    <x v="0"/>
  </r>
  <r>
    <x v="1"/>
    <x v="747"/>
    <s v="Tacos"/>
    <x v="5983"/>
    <x v="11"/>
    <x v="0"/>
  </r>
  <r>
    <x v="0"/>
    <x v="748"/>
    <s v="Burritos"/>
    <x v="5984"/>
    <x v="11"/>
    <x v="0"/>
  </r>
  <r>
    <x v="1"/>
    <x v="748"/>
    <s v="Burritos"/>
    <x v="5985"/>
    <x v="11"/>
    <x v="0"/>
  </r>
  <r>
    <x v="0"/>
    <x v="748"/>
    <s v="Drinks"/>
    <x v="5986"/>
    <x v="11"/>
    <x v="0"/>
  </r>
  <r>
    <x v="1"/>
    <x v="748"/>
    <s v="Drinks"/>
    <x v="5987"/>
    <x v="11"/>
    <x v="0"/>
  </r>
  <r>
    <x v="0"/>
    <x v="748"/>
    <s v="Kids menu"/>
    <x v="5988"/>
    <x v="11"/>
    <x v="0"/>
  </r>
  <r>
    <x v="1"/>
    <x v="748"/>
    <s v="Kids menu"/>
    <x v="5989"/>
    <x v="11"/>
    <x v="0"/>
  </r>
  <r>
    <x v="0"/>
    <x v="748"/>
    <s v="Tacos"/>
    <x v="5990"/>
    <x v="11"/>
    <x v="0"/>
  </r>
  <r>
    <x v="1"/>
    <x v="748"/>
    <s v="Tacos"/>
    <x v="5991"/>
    <x v="11"/>
    <x v="0"/>
  </r>
  <r>
    <x v="0"/>
    <x v="749"/>
    <s v="Burritos"/>
    <x v="5992"/>
    <x v="11"/>
    <x v="0"/>
  </r>
  <r>
    <x v="1"/>
    <x v="749"/>
    <s v="Burritos"/>
    <x v="5993"/>
    <x v="11"/>
    <x v="0"/>
  </r>
  <r>
    <x v="0"/>
    <x v="749"/>
    <s v="Drinks"/>
    <x v="5994"/>
    <x v="11"/>
    <x v="0"/>
  </r>
  <r>
    <x v="1"/>
    <x v="749"/>
    <s v="Drinks"/>
    <x v="5995"/>
    <x v="11"/>
    <x v="0"/>
  </r>
  <r>
    <x v="0"/>
    <x v="749"/>
    <s v="Kids menu"/>
    <x v="5996"/>
    <x v="11"/>
    <x v="0"/>
  </r>
  <r>
    <x v="1"/>
    <x v="749"/>
    <s v="Kids menu"/>
    <x v="5997"/>
    <x v="11"/>
    <x v="0"/>
  </r>
  <r>
    <x v="0"/>
    <x v="749"/>
    <s v="Tacos"/>
    <x v="5998"/>
    <x v="11"/>
    <x v="0"/>
  </r>
  <r>
    <x v="1"/>
    <x v="749"/>
    <s v="Tacos"/>
    <x v="5999"/>
    <x v="11"/>
    <x v="0"/>
  </r>
  <r>
    <x v="0"/>
    <x v="750"/>
    <s v="Burritos"/>
    <x v="6000"/>
    <x v="11"/>
    <x v="0"/>
  </r>
  <r>
    <x v="1"/>
    <x v="750"/>
    <s v="Burritos"/>
    <x v="6001"/>
    <x v="11"/>
    <x v="0"/>
  </r>
  <r>
    <x v="0"/>
    <x v="750"/>
    <s v="Drinks"/>
    <x v="6002"/>
    <x v="11"/>
    <x v="0"/>
  </r>
  <r>
    <x v="1"/>
    <x v="750"/>
    <s v="Drinks"/>
    <x v="6003"/>
    <x v="11"/>
    <x v="0"/>
  </r>
  <r>
    <x v="0"/>
    <x v="750"/>
    <s v="Kids menu"/>
    <x v="6004"/>
    <x v="11"/>
    <x v="0"/>
  </r>
  <r>
    <x v="1"/>
    <x v="750"/>
    <s v="Kids menu"/>
    <x v="6005"/>
    <x v="11"/>
    <x v="0"/>
  </r>
  <r>
    <x v="0"/>
    <x v="750"/>
    <s v="Tacos"/>
    <x v="6006"/>
    <x v="11"/>
    <x v="0"/>
  </r>
  <r>
    <x v="1"/>
    <x v="750"/>
    <s v="Tacos"/>
    <x v="6007"/>
    <x v="11"/>
    <x v="0"/>
  </r>
  <r>
    <x v="0"/>
    <x v="751"/>
    <s v="Burritos"/>
    <x v="6008"/>
    <x v="11"/>
    <x v="0"/>
  </r>
  <r>
    <x v="1"/>
    <x v="751"/>
    <s v="Burritos"/>
    <x v="6009"/>
    <x v="11"/>
    <x v="0"/>
  </r>
  <r>
    <x v="0"/>
    <x v="751"/>
    <s v="Drinks"/>
    <x v="6010"/>
    <x v="11"/>
    <x v="0"/>
  </r>
  <r>
    <x v="1"/>
    <x v="751"/>
    <s v="Drinks"/>
    <x v="6011"/>
    <x v="11"/>
    <x v="0"/>
  </r>
  <r>
    <x v="0"/>
    <x v="751"/>
    <s v="Kids menu"/>
    <x v="6012"/>
    <x v="11"/>
    <x v="0"/>
  </r>
  <r>
    <x v="1"/>
    <x v="751"/>
    <s v="Kids menu"/>
    <x v="6013"/>
    <x v="11"/>
    <x v="0"/>
  </r>
  <r>
    <x v="0"/>
    <x v="751"/>
    <s v="Tacos"/>
    <x v="6014"/>
    <x v="11"/>
    <x v="0"/>
  </r>
  <r>
    <x v="1"/>
    <x v="751"/>
    <s v="Tacos"/>
    <x v="6015"/>
    <x v="11"/>
    <x v="0"/>
  </r>
  <r>
    <x v="0"/>
    <x v="752"/>
    <s v="Burritos"/>
    <x v="6016"/>
    <x v="11"/>
    <x v="0"/>
  </r>
  <r>
    <x v="1"/>
    <x v="752"/>
    <s v="Burritos"/>
    <x v="6017"/>
    <x v="11"/>
    <x v="0"/>
  </r>
  <r>
    <x v="0"/>
    <x v="752"/>
    <s v="Drinks"/>
    <x v="6018"/>
    <x v="11"/>
    <x v="0"/>
  </r>
  <r>
    <x v="1"/>
    <x v="752"/>
    <s v="Drinks"/>
    <x v="6019"/>
    <x v="11"/>
    <x v="0"/>
  </r>
  <r>
    <x v="0"/>
    <x v="752"/>
    <s v="Kids menu"/>
    <x v="6020"/>
    <x v="11"/>
    <x v="0"/>
  </r>
  <r>
    <x v="1"/>
    <x v="752"/>
    <s v="Kids menu"/>
    <x v="6021"/>
    <x v="11"/>
    <x v="0"/>
  </r>
  <r>
    <x v="0"/>
    <x v="752"/>
    <s v="Tacos"/>
    <x v="6022"/>
    <x v="11"/>
    <x v="0"/>
  </r>
  <r>
    <x v="1"/>
    <x v="752"/>
    <s v="Tacos"/>
    <x v="6023"/>
    <x v="11"/>
    <x v="0"/>
  </r>
  <r>
    <x v="0"/>
    <x v="753"/>
    <s v="Burritos"/>
    <x v="6024"/>
    <x v="11"/>
    <x v="0"/>
  </r>
  <r>
    <x v="1"/>
    <x v="753"/>
    <s v="Burritos"/>
    <x v="6025"/>
    <x v="11"/>
    <x v="0"/>
  </r>
  <r>
    <x v="0"/>
    <x v="753"/>
    <s v="Drinks"/>
    <x v="6026"/>
    <x v="11"/>
    <x v="0"/>
  </r>
  <r>
    <x v="1"/>
    <x v="753"/>
    <s v="Drinks"/>
    <x v="6027"/>
    <x v="11"/>
    <x v="0"/>
  </r>
  <r>
    <x v="0"/>
    <x v="753"/>
    <s v="Kids menu"/>
    <x v="6028"/>
    <x v="11"/>
    <x v="0"/>
  </r>
  <r>
    <x v="1"/>
    <x v="753"/>
    <s v="Kids menu"/>
    <x v="6029"/>
    <x v="11"/>
    <x v="0"/>
  </r>
  <r>
    <x v="0"/>
    <x v="753"/>
    <s v="Tacos"/>
    <x v="6030"/>
    <x v="11"/>
    <x v="0"/>
  </r>
  <r>
    <x v="1"/>
    <x v="753"/>
    <s v="Tacos"/>
    <x v="6031"/>
    <x v="11"/>
    <x v="0"/>
  </r>
  <r>
    <x v="0"/>
    <x v="754"/>
    <s v="Burritos"/>
    <x v="6032"/>
    <x v="11"/>
    <x v="0"/>
  </r>
  <r>
    <x v="1"/>
    <x v="754"/>
    <s v="Burritos"/>
    <x v="6033"/>
    <x v="11"/>
    <x v="0"/>
  </r>
  <r>
    <x v="0"/>
    <x v="754"/>
    <s v="Drinks"/>
    <x v="6034"/>
    <x v="11"/>
    <x v="0"/>
  </r>
  <r>
    <x v="1"/>
    <x v="754"/>
    <s v="Drinks"/>
    <x v="6035"/>
    <x v="11"/>
    <x v="0"/>
  </r>
  <r>
    <x v="0"/>
    <x v="754"/>
    <s v="Kids menu"/>
    <x v="6036"/>
    <x v="11"/>
    <x v="0"/>
  </r>
  <r>
    <x v="1"/>
    <x v="754"/>
    <s v="Kids menu"/>
    <x v="6037"/>
    <x v="11"/>
    <x v="0"/>
  </r>
  <r>
    <x v="0"/>
    <x v="754"/>
    <s v="Tacos"/>
    <x v="6038"/>
    <x v="11"/>
    <x v="0"/>
  </r>
  <r>
    <x v="1"/>
    <x v="754"/>
    <s v="Tacos"/>
    <x v="6039"/>
    <x v="11"/>
    <x v="0"/>
  </r>
  <r>
    <x v="0"/>
    <x v="755"/>
    <s v="Burritos"/>
    <x v="6040"/>
    <x v="11"/>
    <x v="0"/>
  </r>
  <r>
    <x v="1"/>
    <x v="755"/>
    <s v="Burritos"/>
    <x v="6041"/>
    <x v="11"/>
    <x v="0"/>
  </r>
  <r>
    <x v="0"/>
    <x v="755"/>
    <s v="Drinks"/>
    <x v="6042"/>
    <x v="11"/>
    <x v="0"/>
  </r>
  <r>
    <x v="1"/>
    <x v="755"/>
    <s v="Drinks"/>
    <x v="6043"/>
    <x v="11"/>
    <x v="0"/>
  </r>
  <r>
    <x v="0"/>
    <x v="755"/>
    <s v="Kids menu"/>
    <x v="6044"/>
    <x v="11"/>
    <x v="0"/>
  </r>
  <r>
    <x v="1"/>
    <x v="755"/>
    <s v="Kids menu"/>
    <x v="6045"/>
    <x v="11"/>
    <x v="0"/>
  </r>
  <r>
    <x v="0"/>
    <x v="755"/>
    <s v="Tacos"/>
    <x v="6046"/>
    <x v="11"/>
    <x v="0"/>
  </r>
  <r>
    <x v="1"/>
    <x v="755"/>
    <s v="Tacos"/>
    <x v="6047"/>
    <x v="11"/>
    <x v="0"/>
  </r>
  <r>
    <x v="0"/>
    <x v="756"/>
    <s v="Burritos"/>
    <x v="6048"/>
    <x v="11"/>
    <x v="0"/>
  </r>
  <r>
    <x v="1"/>
    <x v="756"/>
    <s v="Burritos"/>
    <x v="6049"/>
    <x v="11"/>
    <x v="0"/>
  </r>
  <r>
    <x v="0"/>
    <x v="756"/>
    <s v="Drinks"/>
    <x v="6050"/>
    <x v="11"/>
    <x v="0"/>
  </r>
  <r>
    <x v="1"/>
    <x v="756"/>
    <s v="Drinks"/>
    <x v="6051"/>
    <x v="11"/>
    <x v="0"/>
  </r>
  <r>
    <x v="0"/>
    <x v="756"/>
    <s v="Kids menu"/>
    <x v="6052"/>
    <x v="11"/>
    <x v="0"/>
  </r>
  <r>
    <x v="1"/>
    <x v="756"/>
    <s v="Kids menu"/>
    <x v="6053"/>
    <x v="11"/>
    <x v="0"/>
  </r>
  <r>
    <x v="0"/>
    <x v="756"/>
    <s v="Tacos"/>
    <x v="6054"/>
    <x v="11"/>
    <x v="0"/>
  </r>
  <r>
    <x v="1"/>
    <x v="756"/>
    <s v="Tacos"/>
    <x v="6055"/>
    <x v="11"/>
    <x v="0"/>
  </r>
  <r>
    <x v="0"/>
    <x v="757"/>
    <s v="Burritos"/>
    <x v="6056"/>
    <x v="11"/>
    <x v="0"/>
  </r>
  <r>
    <x v="1"/>
    <x v="757"/>
    <s v="Burritos"/>
    <x v="6057"/>
    <x v="11"/>
    <x v="0"/>
  </r>
  <r>
    <x v="0"/>
    <x v="757"/>
    <s v="Drinks"/>
    <x v="6058"/>
    <x v="11"/>
    <x v="0"/>
  </r>
  <r>
    <x v="1"/>
    <x v="757"/>
    <s v="Drinks"/>
    <x v="6059"/>
    <x v="11"/>
    <x v="0"/>
  </r>
  <r>
    <x v="0"/>
    <x v="757"/>
    <s v="Kids menu"/>
    <x v="6060"/>
    <x v="11"/>
    <x v="0"/>
  </r>
  <r>
    <x v="1"/>
    <x v="757"/>
    <s v="Kids menu"/>
    <x v="6061"/>
    <x v="11"/>
    <x v="0"/>
  </r>
  <r>
    <x v="0"/>
    <x v="757"/>
    <s v="Tacos"/>
    <x v="6062"/>
    <x v="11"/>
    <x v="0"/>
  </r>
  <r>
    <x v="1"/>
    <x v="757"/>
    <s v="Tacos"/>
    <x v="6063"/>
    <x v="11"/>
    <x v="0"/>
  </r>
  <r>
    <x v="0"/>
    <x v="758"/>
    <s v="Burritos"/>
    <x v="6064"/>
    <x v="11"/>
    <x v="0"/>
  </r>
  <r>
    <x v="1"/>
    <x v="758"/>
    <s v="Burritos"/>
    <x v="6065"/>
    <x v="11"/>
    <x v="0"/>
  </r>
  <r>
    <x v="0"/>
    <x v="758"/>
    <s v="Drinks"/>
    <x v="6066"/>
    <x v="11"/>
    <x v="0"/>
  </r>
  <r>
    <x v="1"/>
    <x v="758"/>
    <s v="Drinks"/>
    <x v="6067"/>
    <x v="11"/>
    <x v="0"/>
  </r>
  <r>
    <x v="0"/>
    <x v="758"/>
    <s v="Kids menu"/>
    <x v="6068"/>
    <x v="11"/>
    <x v="0"/>
  </r>
  <r>
    <x v="1"/>
    <x v="758"/>
    <s v="Kids menu"/>
    <x v="6069"/>
    <x v="11"/>
    <x v="0"/>
  </r>
  <r>
    <x v="0"/>
    <x v="758"/>
    <s v="Tacos"/>
    <x v="6070"/>
    <x v="11"/>
    <x v="0"/>
  </r>
  <r>
    <x v="1"/>
    <x v="758"/>
    <s v="Tacos"/>
    <x v="6071"/>
    <x v="11"/>
    <x v="0"/>
  </r>
  <r>
    <x v="0"/>
    <x v="759"/>
    <s v="Burritos"/>
    <x v="6072"/>
    <x v="11"/>
    <x v="0"/>
  </r>
  <r>
    <x v="1"/>
    <x v="759"/>
    <s v="Burritos"/>
    <x v="6073"/>
    <x v="11"/>
    <x v="0"/>
  </r>
  <r>
    <x v="0"/>
    <x v="759"/>
    <s v="Drinks"/>
    <x v="6074"/>
    <x v="11"/>
    <x v="0"/>
  </r>
  <r>
    <x v="1"/>
    <x v="759"/>
    <s v="Drinks"/>
    <x v="6075"/>
    <x v="11"/>
    <x v="0"/>
  </r>
  <r>
    <x v="0"/>
    <x v="759"/>
    <s v="Kids menu"/>
    <x v="6076"/>
    <x v="11"/>
    <x v="0"/>
  </r>
  <r>
    <x v="1"/>
    <x v="759"/>
    <s v="Kids menu"/>
    <x v="6077"/>
    <x v="11"/>
    <x v="0"/>
  </r>
  <r>
    <x v="0"/>
    <x v="759"/>
    <s v="Tacos"/>
    <x v="6078"/>
    <x v="11"/>
    <x v="0"/>
  </r>
  <r>
    <x v="1"/>
    <x v="759"/>
    <s v="Tacos"/>
    <x v="6079"/>
    <x v="11"/>
    <x v="0"/>
  </r>
  <r>
    <x v="0"/>
    <x v="760"/>
    <s v="Burritos"/>
    <x v="6080"/>
    <x v="11"/>
    <x v="0"/>
  </r>
  <r>
    <x v="1"/>
    <x v="760"/>
    <s v="Burritos"/>
    <x v="6081"/>
    <x v="11"/>
    <x v="0"/>
  </r>
  <r>
    <x v="0"/>
    <x v="760"/>
    <s v="Drinks"/>
    <x v="6082"/>
    <x v="11"/>
    <x v="0"/>
  </r>
  <r>
    <x v="1"/>
    <x v="760"/>
    <s v="Drinks"/>
    <x v="6083"/>
    <x v="11"/>
    <x v="0"/>
  </r>
  <r>
    <x v="0"/>
    <x v="760"/>
    <s v="Kids menu"/>
    <x v="6084"/>
    <x v="11"/>
    <x v="0"/>
  </r>
  <r>
    <x v="1"/>
    <x v="760"/>
    <s v="Kids menu"/>
    <x v="6085"/>
    <x v="11"/>
    <x v="0"/>
  </r>
  <r>
    <x v="0"/>
    <x v="760"/>
    <s v="Tacos"/>
    <x v="6086"/>
    <x v="11"/>
    <x v="0"/>
  </r>
  <r>
    <x v="1"/>
    <x v="760"/>
    <s v="Tacos"/>
    <x v="6087"/>
    <x v="11"/>
    <x v="0"/>
  </r>
  <r>
    <x v="0"/>
    <x v="761"/>
    <s v="Burritos"/>
    <x v="6088"/>
    <x v="11"/>
    <x v="0"/>
  </r>
  <r>
    <x v="1"/>
    <x v="761"/>
    <s v="Burritos"/>
    <x v="6089"/>
    <x v="11"/>
    <x v="0"/>
  </r>
  <r>
    <x v="0"/>
    <x v="761"/>
    <s v="Drinks"/>
    <x v="6090"/>
    <x v="11"/>
    <x v="0"/>
  </r>
  <r>
    <x v="1"/>
    <x v="761"/>
    <s v="Drinks"/>
    <x v="6091"/>
    <x v="11"/>
    <x v="0"/>
  </r>
  <r>
    <x v="0"/>
    <x v="761"/>
    <s v="Kids menu"/>
    <x v="6092"/>
    <x v="11"/>
    <x v="0"/>
  </r>
  <r>
    <x v="1"/>
    <x v="761"/>
    <s v="Kids menu"/>
    <x v="6093"/>
    <x v="11"/>
    <x v="0"/>
  </r>
  <r>
    <x v="0"/>
    <x v="761"/>
    <s v="Tacos"/>
    <x v="6094"/>
    <x v="11"/>
    <x v="0"/>
  </r>
  <r>
    <x v="1"/>
    <x v="761"/>
    <s v="Tacos"/>
    <x v="6095"/>
    <x v="11"/>
    <x v="0"/>
  </r>
  <r>
    <x v="0"/>
    <x v="762"/>
    <s v="Burritos"/>
    <x v="6096"/>
    <x v="11"/>
    <x v="0"/>
  </r>
  <r>
    <x v="1"/>
    <x v="762"/>
    <s v="Burritos"/>
    <x v="6097"/>
    <x v="11"/>
    <x v="0"/>
  </r>
  <r>
    <x v="0"/>
    <x v="762"/>
    <s v="Drinks"/>
    <x v="6098"/>
    <x v="11"/>
    <x v="0"/>
  </r>
  <r>
    <x v="1"/>
    <x v="762"/>
    <s v="Drinks"/>
    <x v="6099"/>
    <x v="11"/>
    <x v="0"/>
  </r>
  <r>
    <x v="0"/>
    <x v="762"/>
    <s v="Kids menu"/>
    <x v="6100"/>
    <x v="11"/>
    <x v="0"/>
  </r>
  <r>
    <x v="1"/>
    <x v="762"/>
    <s v="Kids menu"/>
    <x v="6101"/>
    <x v="11"/>
    <x v="0"/>
  </r>
  <r>
    <x v="0"/>
    <x v="762"/>
    <s v="Tacos"/>
    <x v="6102"/>
    <x v="11"/>
    <x v="0"/>
  </r>
  <r>
    <x v="1"/>
    <x v="762"/>
    <s v="Tacos"/>
    <x v="6103"/>
    <x v="11"/>
    <x v="0"/>
  </r>
  <r>
    <x v="0"/>
    <x v="763"/>
    <s v="Burritos"/>
    <x v="6104"/>
    <x v="11"/>
    <x v="0"/>
  </r>
  <r>
    <x v="1"/>
    <x v="763"/>
    <s v="Burritos"/>
    <x v="6105"/>
    <x v="11"/>
    <x v="0"/>
  </r>
  <r>
    <x v="0"/>
    <x v="763"/>
    <s v="Drinks"/>
    <x v="6106"/>
    <x v="11"/>
    <x v="0"/>
  </r>
  <r>
    <x v="1"/>
    <x v="763"/>
    <s v="Drinks"/>
    <x v="6107"/>
    <x v="11"/>
    <x v="0"/>
  </r>
  <r>
    <x v="0"/>
    <x v="763"/>
    <s v="Kids menu"/>
    <x v="6108"/>
    <x v="11"/>
    <x v="0"/>
  </r>
  <r>
    <x v="1"/>
    <x v="763"/>
    <s v="Kids menu"/>
    <x v="6109"/>
    <x v="11"/>
    <x v="0"/>
  </r>
  <r>
    <x v="0"/>
    <x v="763"/>
    <s v="Tacos"/>
    <x v="6110"/>
    <x v="11"/>
    <x v="0"/>
  </r>
  <r>
    <x v="1"/>
    <x v="763"/>
    <s v="Tacos"/>
    <x v="6111"/>
    <x v="11"/>
    <x v="0"/>
  </r>
  <r>
    <x v="0"/>
    <x v="764"/>
    <s v="Burritos"/>
    <x v="6112"/>
    <x v="11"/>
    <x v="0"/>
  </r>
  <r>
    <x v="1"/>
    <x v="764"/>
    <s v="Burritos"/>
    <x v="6113"/>
    <x v="11"/>
    <x v="0"/>
  </r>
  <r>
    <x v="0"/>
    <x v="764"/>
    <s v="Drinks"/>
    <x v="6114"/>
    <x v="11"/>
    <x v="0"/>
  </r>
  <r>
    <x v="1"/>
    <x v="764"/>
    <s v="Drinks"/>
    <x v="6115"/>
    <x v="11"/>
    <x v="0"/>
  </r>
  <r>
    <x v="0"/>
    <x v="764"/>
    <s v="Kids menu"/>
    <x v="6116"/>
    <x v="11"/>
    <x v="0"/>
  </r>
  <r>
    <x v="1"/>
    <x v="764"/>
    <s v="Kids menu"/>
    <x v="6117"/>
    <x v="11"/>
    <x v="0"/>
  </r>
  <r>
    <x v="0"/>
    <x v="764"/>
    <s v="Tacos"/>
    <x v="6118"/>
    <x v="11"/>
    <x v="0"/>
  </r>
  <r>
    <x v="1"/>
    <x v="764"/>
    <s v="Tacos"/>
    <x v="6119"/>
    <x v="11"/>
    <x v="0"/>
  </r>
  <r>
    <x v="0"/>
    <x v="765"/>
    <s v="Burritos"/>
    <x v="6120"/>
    <x v="11"/>
    <x v="0"/>
  </r>
  <r>
    <x v="1"/>
    <x v="765"/>
    <s v="Burritos"/>
    <x v="6121"/>
    <x v="11"/>
    <x v="0"/>
  </r>
  <r>
    <x v="0"/>
    <x v="765"/>
    <s v="Drinks"/>
    <x v="6122"/>
    <x v="11"/>
    <x v="0"/>
  </r>
  <r>
    <x v="1"/>
    <x v="765"/>
    <s v="Drinks"/>
    <x v="6123"/>
    <x v="11"/>
    <x v="0"/>
  </r>
  <r>
    <x v="0"/>
    <x v="765"/>
    <s v="Kids menu"/>
    <x v="6124"/>
    <x v="11"/>
    <x v="0"/>
  </r>
  <r>
    <x v="1"/>
    <x v="765"/>
    <s v="Kids menu"/>
    <x v="6125"/>
    <x v="11"/>
    <x v="0"/>
  </r>
  <r>
    <x v="0"/>
    <x v="765"/>
    <s v="Tacos"/>
    <x v="6126"/>
    <x v="11"/>
    <x v="0"/>
  </r>
  <r>
    <x v="1"/>
    <x v="765"/>
    <s v="Tacos"/>
    <x v="6127"/>
    <x v="11"/>
    <x v="0"/>
  </r>
  <r>
    <x v="0"/>
    <x v="766"/>
    <s v="Burritos"/>
    <x v="6128"/>
    <x v="11"/>
    <x v="0"/>
  </r>
  <r>
    <x v="1"/>
    <x v="766"/>
    <s v="Burritos"/>
    <x v="6129"/>
    <x v="11"/>
    <x v="0"/>
  </r>
  <r>
    <x v="0"/>
    <x v="766"/>
    <s v="Drinks"/>
    <x v="6130"/>
    <x v="11"/>
    <x v="0"/>
  </r>
  <r>
    <x v="1"/>
    <x v="766"/>
    <s v="Drinks"/>
    <x v="6131"/>
    <x v="11"/>
    <x v="0"/>
  </r>
  <r>
    <x v="0"/>
    <x v="766"/>
    <s v="Kids menu"/>
    <x v="6132"/>
    <x v="11"/>
    <x v="0"/>
  </r>
  <r>
    <x v="1"/>
    <x v="766"/>
    <s v="Kids menu"/>
    <x v="6133"/>
    <x v="11"/>
    <x v="0"/>
  </r>
  <r>
    <x v="0"/>
    <x v="766"/>
    <s v="Tacos"/>
    <x v="6134"/>
    <x v="11"/>
    <x v="0"/>
  </r>
  <r>
    <x v="1"/>
    <x v="766"/>
    <s v="Tacos"/>
    <x v="6135"/>
    <x v="11"/>
    <x v="0"/>
  </r>
  <r>
    <x v="0"/>
    <x v="767"/>
    <s v="Burritos"/>
    <x v="6136"/>
    <x v="11"/>
    <x v="0"/>
  </r>
  <r>
    <x v="1"/>
    <x v="767"/>
    <s v="Burritos"/>
    <x v="6137"/>
    <x v="11"/>
    <x v="0"/>
  </r>
  <r>
    <x v="0"/>
    <x v="767"/>
    <s v="Drinks"/>
    <x v="6138"/>
    <x v="11"/>
    <x v="0"/>
  </r>
  <r>
    <x v="1"/>
    <x v="767"/>
    <s v="Drinks"/>
    <x v="6139"/>
    <x v="11"/>
    <x v="0"/>
  </r>
  <r>
    <x v="0"/>
    <x v="767"/>
    <s v="Kids menu"/>
    <x v="6140"/>
    <x v="11"/>
    <x v="0"/>
  </r>
  <r>
    <x v="1"/>
    <x v="767"/>
    <s v="Kids menu"/>
    <x v="6141"/>
    <x v="11"/>
    <x v="0"/>
  </r>
  <r>
    <x v="0"/>
    <x v="767"/>
    <s v="Tacos"/>
    <x v="6142"/>
    <x v="11"/>
    <x v="0"/>
  </r>
  <r>
    <x v="1"/>
    <x v="767"/>
    <s v="Tacos"/>
    <x v="6143"/>
    <x v="11"/>
    <x v="0"/>
  </r>
  <r>
    <x v="0"/>
    <x v="768"/>
    <s v="Burritos"/>
    <x v="6144"/>
    <x v="11"/>
    <x v="0"/>
  </r>
  <r>
    <x v="1"/>
    <x v="768"/>
    <s v="Burritos"/>
    <x v="6145"/>
    <x v="11"/>
    <x v="0"/>
  </r>
  <r>
    <x v="0"/>
    <x v="768"/>
    <s v="Drinks"/>
    <x v="6146"/>
    <x v="11"/>
    <x v="0"/>
  </r>
  <r>
    <x v="1"/>
    <x v="768"/>
    <s v="Drinks"/>
    <x v="6147"/>
    <x v="11"/>
    <x v="0"/>
  </r>
  <r>
    <x v="0"/>
    <x v="768"/>
    <s v="Kids menu"/>
    <x v="6148"/>
    <x v="11"/>
    <x v="0"/>
  </r>
  <r>
    <x v="1"/>
    <x v="768"/>
    <s v="Kids menu"/>
    <x v="6149"/>
    <x v="11"/>
    <x v="0"/>
  </r>
  <r>
    <x v="0"/>
    <x v="768"/>
    <s v="Tacos"/>
    <x v="6150"/>
    <x v="11"/>
    <x v="0"/>
  </r>
  <r>
    <x v="1"/>
    <x v="768"/>
    <s v="Tacos"/>
    <x v="6151"/>
    <x v="11"/>
    <x v="0"/>
  </r>
  <r>
    <x v="0"/>
    <x v="769"/>
    <s v="Burritos"/>
    <x v="6152"/>
    <x v="11"/>
    <x v="0"/>
  </r>
  <r>
    <x v="1"/>
    <x v="769"/>
    <s v="Burritos"/>
    <x v="6153"/>
    <x v="11"/>
    <x v="0"/>
  </r>
  <r>
    <x v="0"/>
    <x v="769"/>
    <s v="Drinks"/>
    <x v="6154"/>
    <x v="11"/>
    <x v="0"/>
  </r>
  <r>
    <x v="1"/>
    <x v="769"/>
    <s v="Drinks"/>
    <x v="6155"/>
    <x v="11"/>
    <x v="0"/>
  </r>
  <r>
    <x v="0"/>
    <x v="769"/>
    <s v="Kids menu"/>
    <x v="6156"/>
    <x v="11"/>
    <x v="0"/>
  </r>
  <r>
    <x v="1"/>
    <x v="769"/>
    <s v="Kids menu"/>
    <x v="6157"/>
    <x v="11"/>
    <x v="0"/>
  </r>
  <r>
    <x v="0"/>
    <x v="769"/>
    <s v="Tacos"/>
    <x v="6158"/>
    <x v="11"/>
    <x v="0"/>
  </r>
  <r>
    <x v="1"/>
    <x v="769"/>
    <s v="Tacos"/>
    <x v="6159"/>
    <x v="11"/>
    <x v="0"/>
  </r>
  <r>
    <x v="0"/>
    <x v="770"/>
    <s v="Burritos"/>
    <x v="6160"/>
    <x v="11"/>
    <x v="0"/>
  </r>
  <r>
    <x v="1"/>
    <x v="770"/>
    <s v="Burritos"/>
    <x v="6161"/>
    <x v="11"/>
    <x v="0"/>
  </r>
  <r>
    <x v="0"/>
    <x v="770"/>
    <s v="Drinks"/>
    <x v="6162"/>
    <x v="11"/>
    <x v="0"/>
  </r>
  <r>
    <x v="1"/>
    <x v="770"/>
    <s v="Drinks"/>
    <x v="6163"/>
    <x v="11"/>
    <x v="0"/>
  </r>
  <r>
    <x v="0"/>
    <x v="770"/>
    <s v="Kids menu"/>
    <x v="6164"/>
    <x v="11"/>
    <x v="0"/>
  </r>
  <r>
    <x v="1"/>
    <x v="770"/>
    <s v="Kids menu"/>
    <x v="6165"/>
    <x v="11"/>
    <x v="0"/>
  </r>
  <r>
    <x v="0"/>
    <x v="770"/>
    <s v="Tacos"/>
    <x v="6166"/>
    <x v="11"/>
    <x v="0"/>
  </r>
  <r>
    <x v="1"/>
    <x v="770"/>
    <s v="Tacos"/>
    <x v="6167"/>
    <x v="11"/>
    <x v="0"/>
  </r>
  <r>
    <x v="0"/>
    <x v="771"/>
    <s v="Burritos"/>
    <x v="6168"/>
    <x v="11"/>
    <x v="0"/>
  </r>
  <r>
    <x v="1"/>
    <x v="771"/>
    <s v="Burritos"/>
    <x v="6169"/>
    <x v="11"/>
    <x v="0"/>
  </r>
  <r>
    <x v="0"/>
    <x v="771"/>
    <s v="Drinks"/>
    <x v="6170"/>
    <x v="11"/>
    <x v="0"/>
  </r>
  <r>
    <x v="1"/>
    <x v="771"/>
    <s v="Drinks"/>
    <x v="6171"/>
    <x v="11"/>
    <x v="0"/>
  </r>
  <r>
    <x v="0"/>
    <x v="771"/>
    <s v="Kids menu"/>
    <x v="6172"/>
    <x v="11"/>
    <x v="0"/>
  </r>
  <r>
    <x v="1"/>
    <x v="771"/>
    <s v="Kids menu"/>
    <x v="6173"/>
    <x v="11"/>
    <x v="0"/>
  </r>
  <r>
    <x v="0"/>
    <x v="771"/>
    <s v="Tacos"/>
    <x v="6174"/>
    <x v="11"/>
    <x v="0"/>
  </r>
  <r>
    <x v="1"/>
    <x v="771"/>
    <s v="Tacos"/>
    <x v="6175"/>
    <x v="11"/>
    <x v="0"/>
  </r>
  <r>
    <x v="0"/>
    <x v="772"/>
    <s v="Burritos"/>
    <x v="6176"/>
    <x v="11"/>
    <x v="0"/>
  </r>
  <r>
    <x v="1"/>
    <x v="772"/>
    <s v="Burritos"/>
    <x v="6177"/>
    <x v="11"/>
    <x v="0"/>
  </r>
  <r>
    <x v="0"/>
    <x v="772"/>
    <s v="Drinks"/>
    <x v="6178"/>
    <x v="11"/>
    <x v="0"/>
  </r>
  <r>
    <x v="1"/>
    <x v="772"/>
    <s v="Drinks"/>
    <x v="6179"/>
    <x v="11"/>
    <x v="0"/>
  </r>
  <r>
    <x v="0"/>
    <x v="772"/>
    <s v="Kids menu"/>
    <x v="6180"/>
    <x v="11"/>
    <x v="0"/>
  </r>
  <r>
    <x v="1"/>
    <x v="772"/>
    <s v="Kids menu"/>
    <x v="6181"/>
    <x v="11"/>
    <x v="0"/>
  </r>
  <r>
    <x v="0"/>
    <x v="772"/>
    <s v="Tacos"/>
    <x v="6182"/>
    <x v="11"/>
    <x v="0"/>
  </r>
  <r>
    <x v="1"/>
    <x v="772"/>
    <s v="Tacos"/>
    <x v="6183"/>
    <x v="11"/>
    <x v="0"/>
  </r>
  <r>
    <x v="0"/>
    <x v="773"/>
    <s v="Burritos"/>
    <x v="6184"/>
    <x v="11"/>
    <x v="0"/>
  </r>
  <r>
    <x v="1"/>
    <x v="773"/>
    <s v="Burritos"/>
    <x v="6185"/>
    <x v="11"/>
    <x v="0"/>
  </r>
  <r>
    <x v="0"/>
    <x v="773"/>
    <s v="Drinks"/>
    <x v="6186"/>
    <x v="11"/>
    <x v="0"/>
  </r>
  <r>
    <x v="1"/>
    <x v="773"/>
    <s v="Drinks"/>
    <x v="6187"/>
    <x v="11"/>
    <x v="0"/>
  </r>
  <r>
    <x v="0"/>
    <x v="773"/>
    <s v="Kids menu"/>
    <x v="6188"/>
    <x v="11"/>
    <x v="0"/>
  </r>
  <r>
    <x v="1"/>
    <x v="773"/>
    <s v="Kids menu"/>
    <x v="6189"/>
    <x v="11"/>
    <x v="0"/>
  </r>
  <r>
    <x v="0"/>
    <x v="773"/>
    <s v="Tacos"/>
    <x v="6190"/>
    <x v="11"/>
    <x v="0"/>
  </r>
  <r>
    <x v="1"/>
    <x v="773"/>
    <s v="Tacos"/>
    <x v="6191"/>
    <x v="11"/>
    <x v="0"/>
  </r>
  <r>
    <x v="0"/>
    <x v="774"/>
    <s v="Burritos"/>
    <x v="6192"/>
    <x v="11"/>
    <x v="0"/>
  </r>
  <r>
    <x v="1"/>
    <x v="774"/>
    <s v="Burritos"/>
    <x v="6193"/>
    <x v="11"/>
    <x v="0"/>
  </r>
  <r>
    <x v="0"/>
    <x v="774"/>
    <s v="Drinks"/>
    <x v="6194"/>
    <x v="11"/>
    <x v="0"/>
  </r>
  <r>
    <x v="1"/>
    <x v="774"/>
    <s v="Drinks"/>
    <x v="6195"/>
    <x v="11"/>
    <x v="0"/>
  </r>
  <r>
    <x v="0"/>
    <x v="774"/>
    <s v="Kids menu"/>
    <x v="6196"/>
    <x v="11"/>
    <x v="0"/>
  </r>
  <r>
    <x v="1"/>
    <x v="774"/>
    <s v="Kids menu"/>
    <x v="6197"/>
    <x v="11"/>
    <x v="0"/>
  </r>
  <r>
    <x v="0"/>
    <x v="774"/>
    <s v="Tacos"/>
    <x v="6198"/>
    <x v="11"/>
    <x v="0"/>
  </r>
  <r>
    <x v="1"/>
    <x v="774"/>
    <s v="Tacos"/>
    <x v="6199"/>
    <x v="11"/>
    <x v="0"/>
  </r>
  <r>
    <x v="0"/>
    <x v="775"/>
    <s v="Burritos"/>
    <x v="6200"/>
    <x v="11"/>
    <x v="0"/>
  </r>
  <r>
    <x v="1"/>
    <x v="775"/>
    <s v="Burritos"/>
    <x v="6201"/>
    <x v="11"/>
    <x v="0"/>
  </r>
  <r>
    <x v="0"/>
    <x v="775"/>
    <s v="Drinks"/>
    <x v="6202"/>
    <x v="11"/>
    <x v="0"/>
  </r>
  <r>
    <x v="1"/>
    <x v="775"/>
    <s v="Drinks"/>
    <x v="6203"/>
    <x v="11"/>
    <x v="0"/>
  </r>
  <r>
    <x v="0"/>
    <x v="775"/>
    <s v="Kids menu"/>
    <x v="6204"/>
    <x v="11"/>
    <x v="0"/>
  </r>
  <r>
    <x v="1"/>
    <x v="775"/>
    <s v="Kids menu"/>
    <x v="6205"/>
    <x v="11"/>
    <x v="0"/>
  </r>
  <r>
    <x v="0"/>
    <x v="775"/>
    <s v="Tacos"/>
    <x v="6206"/>
    <x v="11"/>
    <x v="0"/>
  </r>
  <r>
    <x v="1"/>
    <x v="775"/>
    <s v="Tacos"/>
    <x v="6207"/>
    <x v="11"/>
    <x v="0"/>
  </r>
  <r>
    <x v="0"/>
    <x v="776"/>
    <s v="Burritos"/>
    <x v="6208"/>
    <x v="11"/>
    <x v="0"/>
  </r>
  <r>
    <x v="1"/>
    <x v="776"/>
    <s v="Burritos"/>
    <x v="6209"/>
    <x v="11"/>
    <x v="0"/>
  </r>
  <r>
    <x v="0"/>
    <x v="776"/>
    <s v="Drinks"/>
    <x v="6210"/>
    <x v="11"/>
    <x v="0"/>
  </r>
  <r>
    <x v="1"/>
    <x v="776"/>
    <s v="Drinks"/>
    <x v="6211"/>
    <x v="11"/>
    <x v="0"/>
  </r>
  <r>
    <x v="0"/>
    <x v="776"/>
    <s v="Kids menu"/>
    <x v="6212"/>
    <x v="11"/>
    <x v="0"/>
  </r>
  <r>
    <x v="1"/>
    <x v="776"/>
    <s v="Kids menu"/>
    <x v="6213"/>
    <x v="11"/>
    <x v="0"/>
  </r>
  <r>
    <x v="0"/>
    <x v="776"/>
    <s v="Tacos"/>
    <x v="6214"/>
    <x v="11"/>
    <x v="0"/>
  </r>
  <r>
    <x v="1"/>
    <x v="776"/>
    <s v="Tacos"/>
    <x v="6215"/>
    <x v="11"/>
    <x v="0"/>
  </r>
  <r>
    <x v="0"/>
    <x v="777"/>
    <s v="Burritos"/>
    <x v="6216"/>
    <x v="11"/>
    <x v="0"/>
  </r>
  <r>
    <x v="1"/>
    <x v="777"/>
    <s v="Burritos"/>
    <x v="6217"/>
    <x v="11"/>
    <x v="0"/>
  </r>
  <r>
    <x v="0"/>
    <x v="777"/>
    <s v="Drinks"/>
    <x v="6218"/>
    <x v="11"/>
    <x v="0"/>
  </r>
  <r>
    <x v="1"/>
    <x v="777"/>
    <s v="Drinks"/>
    <x v="6219"/>
    <x v="11"/>
    <x v="0"/>
  </r>
  <r>
    <x v="0"/>
    <x v="777"/>
    <s v="Kids menu"/>
    <x v="6220"/>
    <x v="11"/>
    <x v="0"/>
  </r>
  <r>
    <x v="1"/>
    <x v="777"/>
    <s v="Kids menu"/>
    <x v="6221"/>
    <x v="11"/>
    <x v="0"/>
  </r>
  <r>
    <x v="0"/>
    <x v="777"/>
    <s v="Tacos"/>
    <x v="6222"/>
    <x v="11"/>
    <x v="0"/>
  </r>
  <r>
    <x v="1"/>
    <x v="777"/>
    <s v="Tacos"/>
    <x v="6223"/>
    <x v="11"/>
    <x v="0"/>
  </r>
  <r>
    <x v="0"/>
    <x v="778"/>
    <s v="Burritos"/>
    <x v="6224"/>
    <x v="11"/>
    <x v="0"/>
  </r>
  <r>
    <x v="1"/>
    <x v="778"/>
    <s v="Burritos"/>
    <x v="6225"/>
    <x v="11"/>
    <x v="0"/>
  </r>
  <r>
    <x v="0"/>
    <x v="778"/>
    <s v="Drinks"/>
    <x v="6226"/>
    <x v="11"/>
    <x v="0"/>
  </r>
  <r>
    <x v="1"/>
    <x v="778"/>
    <s v="Drinks"/>
    <x v="6227"/>
    <x v="11"/>
    <x v="0"/>
  </r>
  <r>
    <x v="0"/>
    <x v="778"/>
    <s v="Kids menu"/>
    <x v="6228"/>
    <x v="11"/>
    <x v="0"/>
  </r>
  <r>
    <x v="1"/>
    <x v="778"/>
    <s v="Kids menu"/>
    <x v="6229"/>
    <x v="11"/>
    <x v="0"/>
  </r>
  <r>
    <x v="0"/>
    <x v="778"/>
    <s v="Tacos"/>
    <x v="6230"/>
    <x v="11"/>
    <x v="0"/>
  </r>
  <r>
    <x v="1"/>
    <x v="778"/>
    <s v="Tacos"/>
    <x v="6231"/>
    <x v="11"/>
    <x v="0"/>
  </r>
  <r>
    <x v="0"/>
    <x v="779"/>
    <s v="Burritos"/>
    <x v="6232"/>
    <x v="11"/>
    <x v="0"/>
  </r>
  <r>
    <x v="1"/>
    <x v="779"/>
    <s v="Burritos"/>
    <x v="6233"/>
    <x v="11"/>
    <x v="0"/>
  </r>
  <r>
    <x v="0"/>
    <x v="779"/>
    <s v="Drinks"/>
    <x v="6234"/>
    <x v="11"/>
    <x v="0"/>
  </r>
  <r>
    <x v="1"/>
    <x v="779"/>
    <s v="Drinks"/>
    <x v="6235"/>
    <x v="11"/>
    <x v="0"/>
  </r>
  <r>
    <x v="0"/>
    <x v="779"/>
    <s v="Kids menu"/>
    <x v="6236"/>
    <x v="11"/>
    <x v="0"/>
  </r>
  <r>
    <x v="1"/>
    <x v="779"/>
    <s v="Kids menu"/>
    <x v="6237"/>
    <x v="11"/>
    <x v="0"/>
  </r>
  <r>
    <x v="0"/>
    <x v="779"/>
    <s v="Tacos"/>
    <x v="6238"/>
    <x v="11"/>
    <x v="0"/>
  </r>
  <r>
    <x v="1"/>
    <x v="779"/>
    <s v="Tacos"/>
    <x v="6239"/>
    <x v="11"/>
    <x v="0"/>
  </r>
  <r>
    <x v="0"/>
    <x v="780"/>
    <s v="Burritos"/>
    <x v="6240"/>
    <x v="11"/>
    <x v="0"/>
  </r>
  <r>
    <x v="1"/>
    <x v="780"/>
    <s v="Burritos"/>
    <x v="6241"/>
    <x v="11"/>
    <x v="0"/>
  </r>
  <r>
    <x v="0"/>
    <x v="780"/>
    <s v="Drinks"/>
    <x v="6242"/>
    <x v="11"/>
    <x v="0"/>
  </r>
  <r>
    <x v="1"/>
    <x v="780"/>
    <s v="Drinks"/>
    <x v="6243"/>
    <x v="11"/>
    <x v="0"/>
  </r>
  <r>
    <x v="0"/>
    <x v="780"/>
    <s v="Kids menu"/>
    <x v="6244"/>
    <x v="11"/>
    <x v="0"/>
  </r>
  <r>
    <x v="1"/>
    <x v="780"/>
    <s v="Kids menu"/>
    <x v="6245"/>
    <x v="11"/>
    <x v="0"/>
  </r>
  <r>
    <x v="0"/>
    <x v="780"/>
    <s v="Tacos"/>
    <x v="6246"/>
    <x v="11"/>
    <x v="0"/>
  </r>
  <r>
    <x v="1"/>
    <x v="780"/>
    <s v="Tacos"/>
    <x v="6247"/>
    <x v="11"/>
    <x v="0"/>
  </r>
  <r>
    <x v="0"/>
    <x v="781"/>
    <s v="Burritos"/>
    <x v="6248"/>
    <x v="11"/>
    <x v="0"/>
  </r>
  <r>
    <x v="1"/>
    <x v="781"/>
    <s v="Burritos"/>
    <x v="6249"/>
    <x v="11"/>
    <x v="0"/>
  </r>
  <r>
    <x v="0"/>
    <x v="781"/>
    <s v="Drinks"/>
    <x v="6250"/>
    <x v="11"/>
    <x v="0"/>
  </r>
  <r>
    <x v="1"/>
    <x v="781"/>
    <s v="Drinks"/>
    <x v="6251"/>
    <x v="11"/>
    <x v="0"/>
  </r>
  <r>
    <x v="0"/>
    <x v="781"/>
    <s v="Kids menu"/>
    <x v="6252"/>
    <x v="11"/>
    <x v="0"/>
  </r>
  <r>
    <x v="1"/>
    <x v="781"/>
    <s v="Kids menu"/>
    <x v="6253"/>
    <x v="11"/>
    <x v="0"/>
  </r>
  <r>
    <x v="0"/>
    <x v="781"/>
    <s v="Tacos"/>
    <x v="6254"/>
    <x v="11"/>
    <x v="0"/>
  </r>
  <r>
    <x v="1"/>
    <x v="781"/>
    <s v="Tacos"/>
    <x v="6255"/>
    <x v="11"/>
    <x v="0"/>
  </r>
  <r>
    <x v="0"/>
    <x v="782"/>
    <s v="Burritos"/>
    <x v="6256"/>
    <x v="11"/>
    <x v="0"/>
  </r>
  <r>
    <x v="1"/>
    <x v="782"/>
    <s v="Burritos"/>
    <x v="6257"/>
    <x v="11"/>
    <x v="0"/>
  </r>
  <r>
    <x v="0"/>
    <x v="782"/>
    <s v="Drinks"/>
    <x v="6258"/>
    <x v="11"/>
    <x v="0"/>
  </r>
  <r>
    <x v="1"/>
    <x v="782"/>
    <s v="Drinks"/>
    <x v="6259"/>
    <x v="11"/>
    <x v="0"/>
  </r>
  <r>
    <x v="0"/>
    <x v="782"/>
    <s v="Kids menu"/>
    <x v="6260"/>
    <x v="11"/>
    <x v="0"/>
  </r>
  <r>
    <x v="1"/>
    <x v="782"/>
    <s v="Kids menu"/>
    <x v="6261"/>
    <x v="11"/>
    <x v="0"/>
  </r>
  <r>
    <x v="0"/>
    <x v="782"/>
    <s v="Tacos"/>
    <x v="6262"/>
    <x v="11"/>
    <x v="0"/>
  </r>
  <r>
    <x v="1"/>
    <x v="782"/>
    <s v="Tacos"/>
    <x v="6263"/>
    <x v="11"/>
    <x v="0"/>
  </r>
  <r>
    <x v="0"/>
    <x v="783"/>
    <s v="Burritos"/>
    <x v="6264"/>
    <x v="11"/>
    <x v="0"/>
  </r>
  <r>
    <x v="1"/>
    <x v="783"/>
    <s v="Burritos"/>
    <x v="6265"/>
    <x v="11"/>
    <x v="0"/>
  </r>
  <r>
    <x v="0"/>
    <x v="783"/>
    <s v="Drinks"/>
    <x v="6266"/>
    <x v="11"/>
    <x v="0"/>
  </r>
  <r>
    <x v="1"/>
    <x v="783"/>
    <s v="Drinks"/>
    <x v="6267"/>
    <x v="11"/>
    <x v="0"/>
  </r>
  <r>
    <x v="0"/>
    <x v="783"/>
    <s v="Kids menu"/>
    <x v="6268"/>
    <x v="11"/>
    <x v="0"/>
  </r>
  <r>
    <x v="1"/>
    <x v="783"/>
    <s v="Kids menu"/>
    <x v="6269"/>
    <x v="11"/>
    <x v="0"/>
  </r>
  <r>
    <x v="0"/>
    <x v="783"/>
    <s v="Tacos"/>
    <x v="6270"/>
    <x v="11"/>
    <x v="0"/>
  </r>
  <r>
    <x v="1"/>
    <x v="783"/>
    <s v="Tacos"/>
    <x v="6271"/>
    <x v="11"/>
    <x v="0"/>
  </r>
  <r>
    <x v="0"/>
    <x v="784"/>
    <s v="Burritos"/>
    <x v="6272"/>
    <x v="11"/>
    <x v="0"/>
  </r>
  <r>
    <x v="1"/>
    <x v="784"/>
    <s v="Burritos"/>
    <x v="6273"/>
    <x v="11"/>
    <x v="0"/>
  </r>
  <r>
    <x v="0"/>
    <x v="784"/>
    <s v="Drinks"/>
    <x v="6274"/>
    <x v="11"/>
    <x v="0"/>
  </r>
  <r>
    <x v="1"/>
    <x v="784"/>
    <s v="Drinks"/>
    <x v="6275"/>
    <x v="11"/>
    <x v="0"/>
  </r>
  <r>
    <x v="0"/>
    <x v="784"/>
    <s v="Kids menu"/>
    <x v="6276"/>
    <x v="11"/>
    <x v="0"/>
  </r>
  <r>
    <x v="1"/>
    <x v="784"/>
    <s v="Kids menu"/>
    <x v="6277"/>
    <x v="11"/>
    <x v="0"/>
  </r>
  <r>
    <x v="0"/>
    <x v="784"/>
    <s v="Tacos"/>
    <x v="6278"/>
    <x v="11"/>
    <x v="0"/>
  </r>
  <r>
    <x v="1"/>
    <x v="784"/>
    <s v="Tacos"/>
    <x v="6279"/>
    <x v="11"/>
    <x v="0"/>
  </r>
  <r>
    <x v="0"/>
    <x v="785"/>
    <s v="Burritos"/>
    <x v="6280"/>
    <x v="11"/>
    <x v="0"/>
  </r>
  <r>
    <x v="1"/>
    <x v="785"/>
    <s v="Burritos"/>
    <x v="6281"/>
    <x v="11"/>
    <x v="0"/>
  </r>
  <r>
    <x v="0"/>
    <x v="785"/>
    <s v="Drinks"/>
    <x v="6282"/>
    <x v="11"/>
    <x v="0"/>
  </r>
  <r>
    <x v="1"/>
    <x v="785"/>
    <s v="Drinks"/>
    <x v="6283"/>
    <x v="11"/>
    <x v="0"/>
  </r>
  <r>
    <x v="0"/>
    <x v="785"/>
    <s v="Kids menu"/>
    <x v="6284"/>
    <x v="11"/>
    <x v="0"/>
  </r>
  <r>
    <x v="1"/>
    <x v="785"/>
    <s v="Kids menu"/>
    <x v="6285"/>
    <x v="11"/>
    <x v="0"/>
  </r>
  <r>
    <x v="0"/>
    <x v="785"/>
    <s v="Tacos"/>
    <x v="6286"/>
    <x v="11"/>
    <x v="0"/>
  </r>
  <r>
    <x v="1"/>
    <x v="785"/>
    <s v="Tacos"/>
    <x v="6287"/>
    <x v="11"/>
    <x v="0"/>
  </r>
  <r>
    <x v="0"/>
    <x v="786"/>
    <s v="Burritos"/>
    <x v="6288"/>
    <x v="11"/>
    <x v="0"/>
  </r>
  <r>
    <x v="1"/>
    <x v="786"/>
    <s v="Burritos"/>
    <x v="6289"/>
    <x v="11"/>
    <x v="0"/>
  </r>
  <r>
    <x v="0"/>
    <x v="786"/>
    <s v="Drinks"/>
    <x v="6290"/>
    <x v="11"/>
    <x v="0"/>
  </r>
  <r>
    <x v="1"/>
    <x v="786"/>
    <s v="Drinks"/>
    <x v="6291"/>
    <x v="11"/>
    <x v="0"/>
  </r>
  <r>
    <x v="0"/>
    <x v="786"/>
    <s v="Kids menu"/>
    <x v="6292"/>
    <x v="11"/>
    <x v="0"/>
  </r>
  <r>
    <x v="1"/>
    <x v="786"/>
    <s v="Kids menu"/>
    <x v="6293"/>
    <x v="11"/>
    <x v="0"/>
  </r>
  <r>
    <x v="0"/>
    <x v="786"/>
    <s v="Tacos"/>
    <x v="6294"/>
    <x v="11"/>
    <x v="0"/>
  </r>
  <r>
    <x v="1"/>
    <x v="786"/>
    <s v="Tacos"/>
    <x v="6295"/>
    <x v="11"/>
    <x v="0"/>
  </r>
  <r>
    <x v="0"/>
    <x v="787"/>
    <s v="Burritos"/>
    <x v="6296"/>
    <x v="11"/>
    <x v="0"/>
  </r>
  <r>
    <x v="1"/>
    <x v="787"/>
    <s v="Burritos"/>
    <x v="6297"/>
    <x v="11"/>
    <x v="0"/>
  </r>
  <r>
    <x v="0"/>
    <x v="787"/>
    <s v="Drinks"/>
    <x v="6298"/>
    <x v="11"/>
    <x v="0"/>
  </r>
  <r>
    <x v="1"/>
    <x v="787"/>
    <s v="Drinks"/>
    <x v="6299"/>
    <x v="11"/>
    <x v="0"/>
  </r>
  <r>
    <x v="0"/>
    <x v="787"/>
    <s v="Kids menu"/>
    <x v="6300"/>
    <x v="11"/>
    <x v="0"/>
  </r>
  <r>
    <x v="1"/>
    <x v="787"/>
    <s v="Kids menu"/>
    <x v="6301"/>
    <x v="11"/>
    <x v="0"/>
  </r>
  <r>
    <x v="0"/>
    <x v="787"/>
    <s v="Tacos"/>
    <x v="6302"/>
    <x v="11"/>
    <x v="0"/>
  </r>
  <r>
    <x v="1"/>
    <x v="787"/>
    <s v="Tacos"/>
    <x v="6303"/>
    <x v="11"/>
    <x v="0"/>
  </r>
  <r>
    <x v="0"/>
    <x v="788"/>
    <s v="Burritos"/>
    <x v="6304"/>
    <x v="11"/>
    <x v="0"/>
  </r>
  <r>
    <x v="1"/>
    <x v="788"/>
    <s v="Burritos"/>
    <x v="6305"/>
    <x v="11"/>
    <x v="0"/>
  </r>
  <r>
    <x v="0"/>
    <x v="788"/>
    <s v="Drinks"/>
    <x v="6306"/>
    <x v="11"/>
    <x v="0"/>
  </r>
  <r>
    <x v="1"/>
    <x v="788"/>
    <s v="Drinks"/>
    <x v="6307"/>
    <x v="11"/>
    <x v="0"/>
  </r>
  <r>
    <x v="0"/>
    <x v="788"/>
    <s v="Kids menu"/>
    <x v="6308"/>
    <x v="11"/>
    <x v="0"/>
  </r>
  <r>
    <x v="1"/>
    <x v="788"/>
    <s v="Kids menu"/>
    <x v="6309"/>
    <x v="11"/>
    <x v="0"/>
  </r>
  <r>
    <x v="0"/>
    <x v="788"/>
    <s v="Tacos"/>
    <x v="6310"/>
    <x v="11"/>
    <x v="0"/>
  </r>
  <r>
    <x v="1"/>
    <x v="788"/>
    <s v="Tacos"/>
    <x v="6311"/>
    <x v="11"/>
    <x v="0"/>
  </r>
  <r>
    <x v="0"/>
    <x v="789"/>
    <s v="Burritos"/>
    <x v="6312"/>
    <x v="11"/>
    <x v="0"/>
  </r>
  <r>
    <x v="1"/>
    <x v="789"/>
    <s v="Burritos"/>
    <x v="6313"/>
    <x v="11"/>
    <x v="0"/>
  </r>
  <r>
    <x v="0"/>
    <x v="789"/>
    <s v="Drinks"/>
    <x v="6314"/>
    <x v="11"/>
    <x v="0"/>
  </r>
  <r>
    <x v="1"/>
    <x v="789"/>
    <s v="Drinks"/>
    <x v="6315"/>
    <x v="11"/>
    <x v="0"/>
  </r>
  <r>
    <x v="0"/>
    <x v="789"/>
    <s v="Kids menu"/>
    <x v="6316"/>
    <x v="11"/>
    <x v="0"/>
  </r>
  <r>
    <x v="1"/>
    <x v="789"/>
    <s v="Kids menu"/>
    <x v="6317"/>
    <x v="11"/>
    <x v="0"/>
  </r>
  <r>
    <x v="0"/>
    <x v="789"/>
    <s v="Tacos"/>
    <x v="6318"/>
    <x v="11"/>
    <x v="0"/>
  </r>
  <r>
    <x v="1"/>
    <x v="789"/>
    <s v="Tacos"/>
    <x v="6319"/>
    <x v="11"/>
    <x v="0"/>
  </r>
  <r>
    <x v="0"/>
    <x v="790"/>
    <s v="Burritos"/>
    <x v="6320"/>
    <x v="11"/>
    <x v="0"/>
  </r>
  <r>
    <x v="1"/>
    <x v="790"/>
    <s v="Burritos"/>
    <x v="6321"/>
    <x v="11"/>
    <x v="0"/>
  </r>
  <r>
    <x v="0"/>
    <x v="790"/>
    <s v="Drinks"/>
    <x v="6322"/>
    <x v="11"/>
    <x v="0"/>
  </r>
  <r>
    <x v="1"/>
    <x v="790"/>
    <s v="Drinks"/>
    <x v="6323"/>
    <x v="11"/>
    <x v="0"/>
  </r>
  <r>
    <x v="0"/>
    <x v="790"/>
    <s v="Kids menu"/>
    <x v="6324"/>
    <x v="11"/>
    <x v="0"/>
  </r>
  <r>
    <x v="1"/>
    <x v="790"/>
    <s v="Kids menu"/>
    <x v="6325"/>
    <x v="11"/>
    <x v="0"/>
  </r>
  <r>
    <x v="0"/>
    <x v="790"/>
    <s v="Tacos"/>
    <x v="6326"/>
    <x v="11"/>
    <x v="0"/>
  </r>
  <r>
    <x v="1"/>
    <x v="790"/>
    <s v="Tacos"/>
    <x v="6327"/>
    <x v="11"/>
    <x v="0"/>
  </r>
  <r>
    <x v="0"/>
    <x v="791"/>
    <s v="Burritos"/>
    <x v="6328"/>
    <x v="11"/>
    <x v="0"/>
  </r>
  <r>
    <x v="1"/>
    <x v="791"/>
    <s v="Burritos"/>
    <x v="6329"/>
    <x v="11"/>
    <x v="0"/>
  </r>
  <r>
    <x v="0"/>
    <x v="791"/>
    <s v="Drinks"/>
    <x v="6330"/>
    <x v="11"/>
    <x v="0"/>
  </r>
  <r>
    <x v="1"/>
    <x v="791"/>
    <s v="Drinks"/>
    <x v="6331"/>
    <x v="11"/>
    <x v="0"/>
  </r>
  <r>
    <x v="0"/>
    <x v="791"/>
    <s v="Kids menu"/>
    <x v="6332"/>
    <x v="11"/>
    <x v="0"/>
  </r>
  <r>
    <x v="1"/>
    <x v="791"/>
    <s v="Kids menu"/>
    <x v="6333"/>
    <x v="11"/>
    <x v="0"/>
  </r>
  <r>
    <x v="0"/>
    <x v="791"/>
    <s v="Tacos"/>
    <x v="6334"/>
    <x v="11"/>
    <x v="0"/>
  </r>
  <r>
    <x v="1"/>
    <x v="791"/>
    <s v="Tacos"/>
    <x v="6335"/>
    <x v="11"/>
    <x v="0"/>
  </r>
  <r>
    <x v="0"/>
    <x v="792"/>
    <s v="Burritos"/>
    <x v="6336"/>
    <x v="11"/>
    <x v="0"/>
  </r>
  <r>
    <x v="1"/>
    <x v="792"/>
    <s v="Burritos"/>
    <x v="6337"/>
    <x v="11"/>
    <x v="0"/>
  </r>
  <r>
    <x v="0"/>
    <x v="792"/>
    <s v="Drinks"/>
    <x v="6338"/>
    <x v="11"/>
    <x v="0"/>
  </r>
  <r>
    <x v="1"/>
    <x v="792"/>
    <s v="Drinks"/>
    <x v="6339"/>
    <x v="11"/>
    <x v="0"/>
  </r>
  <r>
    <x v="0"/>
    <x v="792"/>
    <s v="Kids menu"/>
    <x v="6340"/>
    <x v="11"/>
    <x v="0"/>
  </r>
  <r>
    <x v="1"/>
    <x v="792"/>
    <s v="Kids menu"/>
    <x v="6341"/>
    <x v="11"/>
    <x v="0"/>
  </r>
  <r>
    <x v="0"/>
    <x v="792"/>
    <s v="Tacos"/>
    <x v="6342"/>
    <x v="11"/>
    <x v="0"/>
  </r>
  <r>
    <x v="1"/>
    <x v="792"/>
    <s v="Tacos"/>
    <x v="6343"/>
    <x v="11"/>
    <x v="0"/>
  </r>
  <r>
    <x v="0"/>
    <x v="793"/>
    <s v="Burritos"/>
    <x v="6344"/>
    <x v="11"/>
    <x v="0"/>
  </r>
  <r>
    <x v="1"/>
    <x v="793"/>
    <s v="Burritos"/>
    <x v="6345"/>
    <x v="11"/>
    <x v="0"/>
  </r>
  <r>
    <x v="0"/>
    <x v="793"/>
    <s v="Drinks"/>
    <x v="6346"/>
    <x v="11"/>
    <x v="0"/>
  </r>
  <r>
    <x v="1"/>
    <x v="793"/>
    <s v="Drinks"/>
    <x v="6347"/>
    <x v="11"/>
    <x v="0"/>
  </r>
  <r>
    <x v="0"/>
    <x v="793"/>
    <s v="Kids menu"/>
    <x v="6348"/>
    <x v="11"/>
    <x v="0"/>
  </r>
  <r>
    <x v="1"/>
    <x v="793"/>
    <s v="Kids menu"/>
    <x v="6349"/>
    <x v="11"/>
    <x v="0"/>
  </r>
  <r>
    <x v="0"/>
    <x v="793"/>
    <s v="Tacos"/>
    <x v="6350"/>
    <x v="11"/>
    <x v="0"/>
  </r>
  <r>
    <x v="1"/>
    <x v="793"/>
    <s v="Tacos"/>
    <x v="6351"/>
    <x v="11"/>
    <x v="0"/>
  </r>
  <r>
    <x v="0"/>
    <x v="794"/>
    <s v="Burritos"/>
    <x v="6352"/>
    <x v="11"/>
    <x v="0"/>
  </r>
  <r>
    <x v="1"/>
    <x v="794"/>
    <s v="Burritos"/>
    <x v="6353"/>
    <x v="11"/>
    <x v="0"/>
  </r>
  <r>
    <x v="0"/>
    <x v="794"/>
    <s v="Drinks"/>
    <x v="6354"/>
    <x v="11"/>
    <x v="0"/>
  </r>
  <r>
    <x v="1"/>
    <x v="794"/>
    <s v="Drinks"/>
    <x v="6355"/>
    <x v="11"/>
    <x v="0"/>
  </r>
  <r>
    <x v="0"/>
    <x v="794"/>
    <s v="Kids menu"/>
    <x v="6356"/>
    <x v="11"/>
    <x v="0"/>
  </r>
  <r>
    <x v="1"/>
    <x v="794"/>
    <s v="Kids menu"/>
    <x v="6357"/>
    <x v="11"/>
    <x v="0"/>
  </r>
  <r>
    <x v="0"/>
    <x v="794"/>
    <s v="Tacos"/>
    <x v="6358"/>
    <x v="11"/>
    <x v="0"/>
  </r>
  <r>
    <x v="1"/>
    <x v="794"/>
    <s v="Tacos"/>
    <x v="6359"/>
    <x v="11"/>
    <x v="0"/>
  </r>
  <r>
    <x v="0"/>
    <x v="795"/>
    <s v="Burritos"/>
    <x v="6360"/>
    <x v="11"/>
    <x v="0"/>
  </r>
  <r>
    <x v="1"/>
    <x v="795"/>
    <s v="Burritos"/>
    <x v="6361"/>
    <x v="11"/>
    <x v="0"/>
  </r>
  <r>
    <x v="0"/>
    <x v="795"/>
    <s v="Drinks"/>
    <x v="6362"/>
    <x v="11"/>
    <x v="0"/>
  </r>
  <r>
    <x v="1"/>
    <x v="795"/>
    <s v="Drinks"/>
    <x v="6363"/>
    <x v="11"/>
    <x v="0"/>
  </r>
  <r>
    <x v="0"/>
    <x v="795"/>
    <s v="Kids menu"/>
    <x v="6364"/>
    <x v="11"/>
    <x v="0"/>
  </r>
  <r>
    <x v="1"/>
    <x v="795"/>
    <s v="Kids menu"/>
    <x v="6365"/>
    <x v="11"/>
    <x v="0"/>
  </r>
  <r>
    <x v="0"/>
    <x v="795"/>
    <s v="Tacos"/>
    <x v="6366"/>
    <x v="11"/>
    <x v="0"/>
  </r>
  <r>
    <x v="1"/>
    <x v="795"/>
    <s v="Tacos"/>
    <x v="6367"/>
    <x v="11"/>
    <x v="0"/>
  </r>
  <r>
    <x v="0"/>
    <x v="796"/>
    <s v="Burritos"/>
    <x v="6368"/>
    <x v="11"/>
    <x v="0"/>
  </r>
  <r>
    <x v="1"/>
    <x v="796"/>
    <s v="Burritos"/>
    <x v="6369"/>
    <x v="11"/>
    <x v="0"/>
  </r>
  <r>
    <x v="0"/>
    <x v="796"/>
    <s v="Drinks"/>
    <x v="6370"/>
    <x v="11"/>
    <x v="0"/>
  </r>
  <r>
    <x v="1"/>
    <x v="796"/>
    <s v="Drinks"/>
    <x v="6371"/>
    <x v="11"/>
    <x v="0"/>
  </r>
  <r>
    <x v="0"/>
    <x v="796"/>
    <s v="Kids menu"/>
    <x v="6372"/>
    <x v="11"/>
    <x v="0"/>
  </r>
  <r>
    <x v="1"/>
    <x v="796"/>
    <s v="Kids menu"/>
    <x v="6373"/>
    <x v="11"/>
    <x v="0"/>
  </r>
  <r>
    <x v="0"/>
    <x v="796"/>
    <s v="Tacos"/>
    <x v="6374"/>
    <x v="11"/>
    <x v="0"/>
  </r>
  <r>
    <x v="1"/>
    <x v="796"/>
    <s v="Tacos"/>
    <x v="6375"/>
    <x v="11"/>
    <x v="0"/>
  </r>
  <r>
    <x v="0"/>
    <x v="797"/>
    <s v="Burritos"/>
    <x v="6376"/>
    <x v="11"/>
    <x v="0"/>
  </r>
  <r>
    <x v="1"/>
    <x v="797"/>
    <s v="Burritos"/>
    <x v="6377"/>
    <x v="11"/>
    <x v="0"/>
  </r>
  <r>
    <x v="0"/>
    <x v="797"/>
    <s v="Drinks"/>
    <x v="6378"/>
    <x v="11"/>
    <x v="0"/>
  </r>
  <r>
    <x v="1"/>
    <x v="797"/>
    <s v="Drinks"/>
    <x v="6379"/>
    <x v="11"/>
    <x v="0"/>
  </r>
  <r>
    <x v="0"/>
    <x v="797"/>
    <s v="Kids menu"/>
    <x v="6380"/>
    <x v="11"/>
    <x v="0"/>
  </r>
  <r>
    <x v="1"/>
    <x v="797"/>
    <s v="Kids menu"/>
    <x v="6381"/>
    <x v="11"/>
    <x v="0"/>
  </r>
  <r>
    <x v="0"/>
    <x v="797"/>
    <s v="Tacos"/>
    <x v="6382"/>
    <x v="11"/>
    <x v="0"/>
  </r>
  <r>
    <x v="1"/>
    <x v="797"/>
    <s v="Tacos"/>
    <x v="6383"/>
    <x v="11"/>
    <x v="0"/>
  </r>
  <r>
    <x v="0"/>
    <x v="798"/>
    <s v="Burritos"/>
    <x v="6384"/>
    <x v="11"/>
    <x v="0"/>
  </r>
  <r>
    <x v="1"/>
    <x v="798"/>
    <s v="Burritos"/>
    <x v="6385"/>
    <x v="11"/>
    <x v="0"/>
  </r>
  <r>
    <x v="0"/>
    <x v="798"/>
    <s v="Drinks"/>
    <x v="6386"/>
    <x v="11"/>
    <x v="0"/>
  </r>
  <r>
    <x v="1"/>
    <x v="798"/>
    <s v="Drinks"/>
    <x v="6387"/>
    <x v="11"/>
    <x v="0"/>
  </r>
  <r>
    <x v="0"/>
    <x v="798"/>
    <s v="Kids menu"/>
    <x v="6388"/>
    <x v="11"/>
    <x v="0"/>
  </r>
  <r>
    <x v="1"/>
    <x v="798"/>
    <s v="Kids menu"/>
    <x v="6389"/>
    <x v="11"/>
    <x v="0"/>
  </r>
  <r>
    <x v="0"/>
    <x v="798"/>
    <s v="Tacos"/>
    <x v="6390"/>
    <x v="11"/>
    <x v="0"/>
  </r>
  <r>
    <x v="1"/>
    <x v="798"/>
    <s v="Tacos"/>
    <x v="6391"/>
    <x v="11"/>
    <x v="0"/>
  </r>
  <r>
    <x v="0"/>
    <x v="799"/>
    <s v="Burritos"/>
    <x v="6392"/>
    <x v="11"/>
    <x v="0"/>
  </r>
  <r>
    <x v="1"/>
    <x v="799"/>
    <s v="Burritos"/>
    <x v="6393"/>
    <x v="11"/>
    <x v="0"/>
  </r>
  <r>
    <x v="0"/>
    <x v="799"/>
    <s v="Drinks"/>
    <x v="6394"/>
    <x v="11"/>
    <x v="0"/>
  </r>
  <r>
    <x v="1"/>
    <x v="799"/>
    <s v="Drinks"/>
    <x v="6395"/>
    <x v="11"/>
    <x v="0"/>
  </r>
  <r>
    <x v="0"/>
    <x v="799"/>
    <s v="Kids menu"/>
    <x v="6396"/>
    <x v="11"/>
    <x v="0"/>
  </r>
  <r>
    <x v="1"/>
    <x v="799"/>
    <s v="Kids menu"/>
    <x v="6397"/>
    <x v="11"/>
    <x v="0"/>
  </r>
  <r>
    <x v="0"/>
    <x v="799"/>
    <s v="Tacos"/>
    <x v="6398"/>
    <x v="11"/>
    <x v="0"/>
  </r>
  <r>
    <x v="1"/>
    <x v="799"/>
    <s v="Tacos"/>
    <x v="6399"/>
    <x v="11"/>
    <x v="0"/>
  </r>
  <r>
    <x v="0"/>
    <x v="800"/>
    <s v="Burritos"/>
    <x v="6400"/>
    <x v="11"/>
    <x v="0"/>
  </r>
  <r>
    <x v="1"/>
    <x v="800"/>
    <s v="Burritos"/>
    <x v="6401"/>
    <x v="11"/>
    <x v="0"/>
  </r>
  <r>
    <x v="0"/>
    <x v="800"/>
    <s v="Drinks"/>
    <x v="6402"/>
    <x v="11"/>
    <x v="0"/>
  </r>
  <r>
    <x v="1"/>
    <x v="800"/>
    <s v="Drinks"/>
    <x v="6403"/>
    <x v="11"/>
    <x v="0"/>
  </r>
  <r>
    <x v="0"/>
    <x v="800"/>
    <s v="Kids menu"/>
    <x v="6404"/>
    <x v="11"/>
    <x v="0"/>
  </r>
  <r>
    <x v="1"/>
    <x v="800"/>
    <s v="Kids menu"/>
    <x v="6405"/>
    <x v="11"/>
    <x v="0"/>
  </r>
  <r>
    <x v="0"/>
    <x v="800"/>
    <s v="Tacos"/>
    <x v="6406"/>
    <x v="11"/>
    <x v="0"/>
  </r>
  <r>
    <x v="1"/>
    <x v="800"/>
    <s v="Tacos"/>
    <x v="6407"/>
    <x v="11"/>
    <x v="0"/>
  </r>
  <r>
    <x v="0"/>
    <x v="801"/>
    <s v="Burritos"/>
    <x v="6408"/>
    <x v="11"/>
    <x v="0"/>
  </r>
  <r>
    <x v="1"/>
    <x v="801"/>
    <s v="Burritos"/>
    <x v="6409"/>
    <x v="11"/>
    <x v="0"/>
  </r>
  <r>
    <x v="0"/>
    <x v="801"/>
    <s v="Drinks"/>
    <x v="6410"/>
    <x v="11"/>
    <x v="0"/>
  </r>
  <r>
    <x v="1"/>
    <x v="801"/>
    <s v="Drinks"/>
    <x v="6411"/>
    <x v="11"/>
    <x v="0"/>
  </r>
  <r>
    <x v="0"/>
    <x v="801"/>
    <s v="Kids menu"/>
    <x v="6412"/>
    <x v="11"/>
    <x v="0"/>
  </r>
  <r>
    <x v="1"/>
    <x v="801"/>
    <s v="Kids menu"/>
    <x v="6413"/>
    <x v="11"/>
    <x v="0"/>
  </r>
  <r>
    <x v="0"/>
    <x v="801"/>
    <s v="Tacos"/>
    <x v="6414"/>
    <x v="11"/>
    <x v="0"/>
  </r>
  <r>
    <x v="1"/>
    <x v="801"/>
    <s v="Tacos"/>
    <x v="6415"/>
    <x v="11"/>
    <x v="0"/>
  </r>
  <r>
    <x v="0"/>
    <x v="802"/>
    <s v="Burritos"/>
    <x v="6416"/>
    <x v="11"/>
    <x v="0"/>
  </r>
  <r>
    <x v="1"/>
    <x v="802"/>
    <s v="Burritos"/>
    <x v="6417"/>
    <x v="11"/>
    <x v="0"/>
  </r>
  <r>
    <x v="0"/>
    <x v="802"/>
    <s v="Drinks"/>
    <x v="6418"/>
    <x v="11"/>
    <x v="0"/>
  </r>
  <r>
    <x v="1"/>
    <x v="802"/>
    <s v="Drinks"/>
    <x v="6419"/>
    <x v="11"/>
    <x v="0"/>
  </r>
  <r>
    <x v="0"/>
    <x v="802"/>
    <s v="Kids menu"/>
    <x v="6420"/>
    <x v="11"/>
    <x v="0"/>
  </r>
  <r>
    <x v="1"/>
    <x v="802"/>
    <s v="Kids menu"/>
    <x v="6421"/>
    <x v="11"/>
    <x v="0"/>
  </r>
  <r>
    <x v="0"/>
    <x v="802"/>
    <s v="Tacos"/>
    <x v="6422"/>
    <x v="11"/>
    <x v="0"/>
  </r>
  <r>
    <x v="1"/>
    <x v="802"/>
    <s v="Tacos"/>
    <x v="6423"/>
    <x v="11"/>
    <x v="0"/>
  </r>
  <r>
    <x v="0"/>
    <x v="803"/>
    <s v="Burritos"/>
    <x v="6424"/>
    <x v="11"/>
    <x v="0"/>
  </r>
  <r>
    <x v="1"/>
    <x v="803"/>
    <s v="Burritos"/>
    <x v="6425"/>
    <x v="11"/>
    <x v="0"/>
  </r>
  <r>
    <x v="0"/>
    <x v="803"/>
    <s v="Drinks"/>
    <x v="6426"/>
    <x v="11"/>
    <x v="0"/>
  </r>
  <r>
    <x v="1"/>
    <x v="803"/>
    <s v="Drinks"/>
    <x v="6427"/>
    <x v="11"/>
    <x v="0"/>
  </r>
  <r>
    <x v="0"/>
    <x v="803"/>
    <s v="Kids menu"/>
    <x v="6428"/>
    <x v="11"/>
    <x v="0"/>
  </r>
  <r>
    <x v="1"/>
    <x v="803"/>
    <s v="Kids menu"/>
    <x v="6429"/>
    <x v="11"/>
    <x v="0"/>
  </r>
  <r>
    <x v="0"/>
    <x v="803"/>
    <s v="Tacos"/>
    <x v="6430"/>
    <x v="11"/>
    <x v="0"/>
  </r>
  <r>
    <x v="1"/>
    <x v="803"/>
    <s v="Tacos"/>
    <x v="6431"/>
    <x v="11"/>
    <x v="0"/>
  </r>
  <r>
    <x v="0"/>
    <x v="804"/>
    <s v="Burritos"/>
    <x v="6432"/>
    <x v="11"/>
    <x v="0"/>
  </r>
  <r>
    <x v="1"/>
    <x v="804"/>
    <s v="Burritos"/>
    <x v="6433"/>
    <x v="11"/>
    <x v="0"/>
  </r>
  <r>
    <x v="0"/>
    <x v="804"/>
    <s v="Drinks"/>
    <x v="6434"/>
    <x v="11"/>
    <x v="0"/>
  </r>
  <r>
    <x v="1"/>
    <x v="804"/>
    <s v="Drinks"/>
    <x v="6435"/>
    <x v="11"/>
    <x v="0"/>
  </r>
  <r>
    <x v="0"/>
    <x v="804"/>
    <s v="Kids menu"/>
    <x v="6436"/>
    <x v="11"/>
    <x v="0"/>
  </r>
  <r>
    <x v="1"/>
    <x v="804"/>
    <s v="Kids menu"/>
    <x v="6437"/>
    <x v="11"/>
    <x v="0"/>
  </r>
  <r>
    <x v="0"/>
    <x v="804"/>
    <s v="Tacos"/>
    <x v="6438"/>
    <x v="11"/>
    <x v="0"/>
  </r>
  <r>
    <x v="1"/>
    <x v="804"/>
    <s v="Tacos"/>
    <x v="6439"/>
    <x v="11"/>
    <x v="0"/>
  </r>
  <r>
    <x v="0"/>
    <x v="805"/>
    <s v="Burritos"/>
    <x v="6440"/>
    <x v="11"/>
    <x v="0"/>
  </r>
  <r>
    <x v="1"/>
    <x v="805"/>
    <s v="Burritos"/>
    <x v="6441"/>
    <x v="11"/>
    <x v="0"/>
  </r>
  <r>
    <x v="0"/>
    <x v="805"/>
    <s v="Drinks"/>
    <x v="6442"/>
    <x v="11"/>
    <x v="0"/>
  </r>
  <r>
    <x v="1"/>
    <x v="805"/>
    <s v="Drinks"/>
    <x v="6443"/>
    <x v="11"/>
    <x v="0"/>
  </r>
  <r>
    <x v="0"/>
    <x v="805"/>
    <s v="Kids menu"/>
    <x v="6444"/>
    <x v="11"/>
    <x v="0"/>
  </r>
  <r>
    <x v="1"/>
    <x v="805"/>
    <s v="Kids menu"/>
    <x v="6445"/>
    <x v="11"/>
    <x v="0"/>
  </r>
  <r>
    <x v="0"/>
    <x v="805"/>
    <s v="Tacos"/>
    <x v="6446"/>
    <x v="11"/>
    <x v="0"/>
  </r>
  <r>
    <x v="1"/>
    <x v="805"/>
    <s v="Tacos"/>
    <x v="6447"/>
    <x v="11"/>
    <x v="0"/>
  </r>
  <r>
    <x v="0"/>
    <x v="806"/>
    <s v="Burritos"/>
    <x v="6448"/>
    <x v="12"/>
    <x v="0"/>
  </r>
  <r>
    <x v="1"/>
    <x v="806"/>
    <s v="Burritos"/>
    <x v="6449"/>
    <x v="12"/>
    <x v="0"/>
  </r>
  <r>
    <x v="0"/>
    <x v="806"/>
    <s v="Drinks"/>
    <x v="6450"/>
    <x v="12"/>
    <x v="0"/>
  </r>
  <r>
    <x v="1"/>
    <x v="806"/>
    <s v="Drinks"/>
    <x v="6451"/>
    <x v="12"/>
    <x v="0"/>
  </r>
  <r>
    <x v="0"/>
    <x v="806"/>
    <s v="Kids menu"/>
    <x v="6452"/>
    <x v="12"/>
    <x v="0"/>
  </r>
  <r>
    <x v="1"/>
    <x v="806"/>
    <s v="Kids menu"/>
    <x v="6453"/>
    <x v="12"/>
    <x v="0"/>
  </r>
  <r>
    <x v="0"/>
    <x v="806"/>
    <s v="Tacos"/>
    <x v="6454"/>
    <x v="12"/>
    <x v="0"/>
  </r>
  <r>
    <x v="1"/>
    <x v="806"/>
    <s v="Tacos"/>
    <x v="6455"/>
    <x v="12"/>
    <x v="0"/>
  </r>
  <r>
    <x v="0"/>
    <x v="807"/>
    <s v="Burritos"/>
    <x v="6456"/>
    <x v="12"/>
    <x v="0"/>
  </r>
  <r>
    <x v="1"/>
    <x v="807"/>
    <s v="Burritos"/>
    <x v="6457"/>
    <x v="12"/>
    <x v="0"/>
  </r>
  <r>
    <x v="0"/>
    <x v="807"/>
    <s v="Drinks"/>
    <x v="6458"/>
    <x v="12"/>
    <x v="0"/>
  </r>
  <r>
    <x v="1"/>
    <x v="807"/>
    <s v="Drinks"/>
    <x v="6459"/>
    <x v="12"/>
    <x v="0"/>
  </r>
  <r>
    <x v="0"/>
    <x v="807"/>
    <s v="Kids menu"/>
    <x v="6460"/>
    <x v="12"/>
    <x v="0"/>
  </r>
  <r>
    <x v="1"/>
    <x v="807"/>
    <s v="Kids menu"/>
    <x v="6461"/>
    <x v="12"/>
    <x v="0"/>
  </r>
  <r>
    <x v="0"/>
    <x v="807"/>
    <s v="Tacos"/>
    <x v="6462"/>
    <x v="12"/>
    <x v="0"/>
  </r>
  <r>
    <x v="1"/>
    <x v="807"/>
    <s v="Tacos"/>
    <x v="6463"/>
    <x v="12"/>
    <x v="0"/>
  </r>
  <r>
    <x v="0"/>
    <x v="808"/>
    <s v="Burritos"/>
    <x v="6464"/>
    <x v="12"/>
    <x v="0"/>
  </r>
  <r>
    <x v="1"/>
    <x v="808"/>
    <s v="Burritos"/>
    <x v="6465"/>
    <x v="12"/>
    <x v="0"/>
  </r>
  <r>
    <x v="0"/>
    <x v="808"/>
    <s v="Drinks"/>
    <x v="6466"/>
    <x v="12"/>
    <x v="0"/>
  </r>
  <r>
    <x v="1"/>
    <x v="808"/>
    <s v="Drinks"/>
    <x v="6467"/>
    <x v="12"/>
    <x v="0"/>
  </r>
  <r>
    <x v="0"/>
    <x v="808"/>
    <s v="Kids menu"/>
    <x v="6468"/>
    <x v="12"/>
    <x v="0"/>
  </r>
  <r>
    <x v="1"/>
    <x v="808"/>
    <s v="Kids menu"/>
    <x v="6469"/>
    <x v="12"/>
    <x v="0"/>
  </r>
  <r>
    <x v="0"/>
    <x v="808"/>
    <s v="Tacos"/>
    <x v="6470"/>
    <x v="12"/>
    <x v="0"/>
  </r>
  <r>
    <x v="1"/>
    <x v="808"/>
    <s v="Tacos"/>
    <x v="6471"/>
    <x v="12"/>
    <x v="0"/>
  </r>
  <r>
    <x v="0"/>
    <x v="809"/>
    <s v="Burritos"/>
    <x v="6472"/>
    <x v="12"/>
    <x v="0"/>
  </r>
  <r>
    <x v="1"/>
    <x v="809"/>
    <s v="Burritos"/>
    <x v="6473"/>
    <x v="12"/>
    <x v="0"/>
  </r>
  <r>
    <x v="0"/>
    <x v="809"/>
    <s v="Drinks"/>
    <x v="6474"/>
    <x v="12"/>
    <x v="0"/>
  </r>
  <r>
    <x v="1"/>
    <x v="809"/>
    <s v="Drinks"/>
    <x v="6475"/>
    <x v="12"/>
    <x v="0"/>
  </r>
  <r>
    <x v="0"/>
    <x v="809"/>
    <s v="Kids menu"/>
    <x v="6476"/>
    <x v="12"/>
    <x v="0"/>
  </r>
  <r>
    <x v="1"/>
    <x v="809"/>
    <s v="Kids menu"/>
    <x v="6477"/>
    <x v="12"/>
    <x v="0"/>
  </r>
  <r>
    <x v="0"/>
    <x v="809"/>
    <s v="Tacos"/>
    <x v="6478"/>
    <x v="12"/>
    <x v="0"/>
  </r>
  <r>
    <x v="1"/>
    <x v="809"/>
    <s v="Tacos"/>
    <x v="6479"/>
    <x v="12"/>
    <x v="0"/>
  </r>
  <r>
    <x v="0"/>
    <x v="810"/>
    <s v="Burritos"/>
    <x v="6480"/>
    <x v="12"/>
    <x v="0"/>
  </r>
  <r>
    <x v="1"/>
    <x v="810"/>
    <s v="Burritos"/>
    <x v="6481"/>
    <x v="12"/>
    <x v="0"/>
  </r>
  <r>
    <x v="0"/>
    <x v="810"/>
    <s v="Drinks"/>
    <x v="6482"/>
    <x v="12"/>
    <x v="0"/>
  </r>
  <r>
    <x v="1"/>
    <x v="810"/>
    <s v="Drinks"/>
    <x v="6483"/>
    <x v="12"/>
    <x v="0"/>
  </r>
  <r>
    <x v="0"/>
    <x v="810"/>
    <s v="Kids menu"/>
    <x v="6484"/>
    <x v="12"/>
    <x v="0"/>
  </r>
  <r>
    <x v="1"/>
    <x v="810"/>
    <s v="Kids menu"/>
    <x v="6485"/>
    <x v="12"/>
    <x v="0"/>
  </r>
  <r>
    <x v="0"/>
    <x v="810"/>
    <s v="Tacos"/>
    <x v="6486"/>
    <x v="12"/>
    <x v="0"/>
  </r>
  <r>
    <x v="1"/>
    <x v="810"/>
    <s v="Tacos"/>
    <x v="6487"/>
    <x v="12"/>
    <x v="0"/>
  </r>
  <r>
    <x v="0"/>
    <x v="811"/>
    <s v="Burritos"/>
    <x v="6488"/>
    <x v="12"/>
    <x v="0"/>
  </r>
  <r>
    <x v="1"/>
    <x v="811"/>
    <s v="Burritos"/>
    <x v="6489"/>
    <x v="12"/>
    <x v="0"/>
  </r>
  <r>
    <x v="0"/>
    <x v="811"/>
    <s v="Drinks"/>
    <x v="6490"/>
    <x v="12"/>
    <x v="0"/>
  </r>
  <r>
    <x v="1"/>
    <x v="811"/>
    <s v="Drinks"/>
    <x v="6491"/>
    <x v="12"/>
    <x v="0"/>
  </r>
  <r>
    <x v="0"/>
    <x v="811"/>
    <s v="Kids menu"/>
    <x v="6492"/>
    <x v="12"/>
    <x v="0"/>
  </r>
  <r>
    <x v="1"/>
    <x v="811"/>
    <s v="Kids menu"/>
    <x v="6493"/>
    <x v="12"/>
    <x v="0"/>
  </r>
  <r>
    <x v="0"/>
    <x v="811"/>
    <s v="Tacos"/>
    <x v="6494"/>
    <x v="12"/>
    <x v="0"/>
  </r>
  <r>
    <x v="1"/>
    <x v="811"/>
    <s v="Tacos"/>
    <x v="6495"/>
    <x v="12"/>
    <x v="0"/>
  </r>
  <r>
    <x v="0"/>
    <x v="812"/>
    <s v="Burritos"/>
    <x v="6496"/>
    <x v="12"/>
    <x v="0"/>
  </r>
  <r>
    <x v="1"/>
    <x v="812"/>
    <s v="Burritos"/>
    <x v="6497"/>
    <x v="12"/>
    <x v="0"/>
  </r>
  <r>
    <x v="0"/>
    <x v="812"/>
    <s v="Drinks"/>
    <x v="6498"/>
    <x v="12"/>
    <x v="0"/>
  </r>
  <r>
    <x v="1"/>
    <x v="812"/>
    <s v="Drinks"/>
    <x v="6499"/>
    <x v="12"/>
    <x v="0"/>
  </r>
  <r>
    <x v="0"/>
    <x v="812"/>
    <s v="Kids menu"/>
    <x v="6500"/>
    <x v="12"/>
    <x v="0"/>
  </r>
  <r>
    <x v="1"/>
    <x v="812"/>
    <s v="Kids menu"/>
    <x v="6501"/>
    <x v="12"/>
    <x v="0"/>
  </r>
  <r>
    <x v="0"/>
    <x v="812"/>
    <s v="Tacos"/>
    <x v="6502"/>
    <x v="12"/>
    <x v="0"/>
  </r>
  <r>
    <x v="1"/>
    <x v="812"/>
    <s v="Tacos"/>
    <x v="6503"/>
    <x v="12"/>
    <x v="0"/>
  </r>
  <r>
    <x v="0"/>
    <x v="813"/>
    <s v="Burritos"/>
    <x v="6504"/>
    <x v="12"/>
    <x v="0"/>
  </r>
  <r>
    <x v="1"/>
    <x v="813"/>
    <s v="Burritos"/>
    <x v="6505"/>
    <x v="12"/>
    <x v="0"/>
  </r>
  <r>
    <x v="0"/>
    <x v="813"/>
    <s v="Drinks"/>
    <x v="6506"/>
    <x v="12"/>
    <x v="0"/>
  </r>
  <r>
    <x v="1"/>
    <x v="813"/>
    <s v="Drinks"/>
    <x v="6507"/>
    <x v="12"/>
    <x v="0"/>
  </r>
  <r>
    <x v="0"/>
    <x v="813"/>
    <s v="Kids menu"/>
    <x v="6508"/>
    <x v="12"/>
    <x v="0"/>
  </r>
  <r>
    <x v="1"/>
    <x v="813"/>
    <s v="Kids menu"/>
    <x v="6509"/>
    <x v="12"/>
    <x v="0"/>
  </r>
  <r>
    <x v="0"/>
    <x v="813"/>
    <s v="Tacos"/>
    <x v="6510"/>
    <x v="12"/>
    <x v="0"/>
  </r>
  <r>
    <x v="1"/>
    <x v="813"/>
    <s v="Tacos"/>
    <x v="6511"/>
    <x v="12"/>
    <x v="0"/>
  </r>
  <r>
    <x v="0"/>
    <x v="814"/>
    <s v="Burritos"/>
    <x v="6512"/>
    <x v="12"/>
    <x v="0"/>
  </r>
  <r>
    <x v="1"/>
    <x v="814"/>
    <s v="Burritos"/>
    <x v="6513"/>
    <x v="12"/>
    <x v="0"/>
  </r>
  <r>
    <x v="0"/>
    <x v="814"/>
    <s v="Drinks"/>
    <x v="6514"/>
    <x v="12"/>
    <x v="0"/>
  </r>
  <r>
    <x v="1"/>
    <x v="814"/>
    <s v="Drinks"/>
    <x v="6515"/>
    <x v="12"/>
    <x v="0"/>
  </r>
  <r>
    <x v="0"/>
    <x v="814"/>
    <s v="Kids menu"/>
    <x v="6516"/>
    <x v="12"/>
    <x v="0"/>
  </r>
  <r>
    <x v="1"/>
    <x v="814"/>
    <s v="Kids menu"/>
    <x v="6517"/>
    <x v="12"/>
    <x v="0"/>
  </r>
  <r>
    <x v="0"/>
    <x v="814"/>
    <s v="Tacos"/>
    <x v="6518"/>
    <x v="12"/>
    <x v="0"/>
  </r>
  <r>
    <x v="1"/>
    <x v="814"/>
    <s v="Tacos"/>
    <x v="6519"/>
    <x v="12"/>
    <x v="0"/>
  </r>
  <r>
    <x v="0"/>
    <x v="815"/>
    <s v="Burritos"/>
    <x v="6520"/>
    <x v="12"/>
    <x v="0"/>
  </r>
  <r>
    <x v="1"/>
    <x v="815"/>
    <s v="Burritos"/>
    <x v="6521"/>
    <x v="12"/>
    <x v="0"/>
  </r>
  <r>
    <x v="0"/>
    <x v="815"/>
    <s v="Drinks"/>
    <x v="6522"/>
    <x v="12"/>
    <x v="0"/>
  </r>
  <r>
    <x v="1"/>
    <x v="815"/>
    <s v="Drinks"/>
    <x v="6523"/>
    <x v="12"/>
    <x v="0"/>
  </r>
  <r>
    <x v="0"/>
    <x v="815"/>
    <s v="Kids menu"/>
    <x v="6524"/>
    <x v="12"/>
    <x v="0"/>
  </r>
  <r>
    <x v="1"/>
    <x v="815"/>
    <s v="Kids menu"/>
    <x v="6525"/>
    <x v="12"/>
    <x v="0"/>
  </r>
  <r>
    <x v="0"/>
    <x v="815"/>
    <s v="Tacos"/>
    <x v="6526"/>
    <x v="12"/>
    <x v="0"/>
  </r>
  <r>
    <x v="1"/>
    <x v="815"/>
    <s v="Tacos"/>
    <x v="6527"/>
    <x v="12"/>
    <x v="0"/>
  </r>
  <r>
    <x v="0"/>
    <x v="816"/>
    <s v="Burritos"/>
    <x v="6528"/>
    <x v="12"/>
    <x v="0"/>
  </r>
  <r>
    <x v="1"/>
    <x v="816"/>
    <s v="Burritos"/>
    <x v="6529"/>
    <x v="12"/>
    <x v="0"/>
  </r>
  <r>
    <x v="0"/>
    <x v="816"/>
    <s v="Drinks"/>
    <x v="6530"/>
    <x v="12"/>
    <x v="0"/>
  </r>
  <r>
    <x v="1"/>
    <x v="816"/>
    <s v="Drinks"/>
    <x v="6531"/>
    <x v="12"/>
    <x v="0"/>
  </r>
  <r>
    <x v="0"/>
    <x v="816"/>
    <s v="Kids menu"/>
    <x v="6532"/>
    <x v="12"/>
    <x v="0"/>
  </r>
  <r>
    <x v="1"/>
    <x v="816"/>
    <s v="Kids menu"/>
    <x v="6533"/>
    <x v="12"/>
    <x v="0"/>
  </r>
  <r>
    <x v="0"/>
    <x v="816"/>
    <s v="Tacos"/>
    <x v="6534"/>
    <x v="12"/>
    <x v="0"/>
  </r>
  <r>
    <x v="1"/>
    <x v="816"/>
    <s v="Tacos"/>
    <x v="6535"/>
    <x v="12"/>
    <x v="0"/>
  </r>
  <r>
    <x v="0"/>
    <x v="817"/>
    <s v="Burritos"/>
    <x v="6536"/>
    <x v="12"/>
    <x v="0"/>
  </r>
  <r>
    <x v="1"/>
    <x v="817"/>
    <s v="Burritos"/>
    <x v="6537"/>
    <x v="12"/>
    <x v="0"/>
  </r>
  <r>
    <x v="0"/>
    <x v="817"/>
    <s v="Drinks"/>
    <x v="6538"/>
    <x v="12"/>
    <x v="0"/>
  </r>
  <r>
    <x v="1"/>
    <x v="817"/>
    <s v="Drinks"/>
    <x v="6539"/>
    <x v="12"/>
    <x v="0"/>
  </r>
  <r>
    <x v="0"/>
    <x v="817"/>
    <s v="Kids menu"/>
    <x v="6540"/>
    <x v="12"/>
    <x v="0"/>
  </r>
  <r>
    <x v="1"/>
    <x v="817"/>
    <s v="Kids menu"/>
    <x v="6541"/>
    <x v="12"/>
    <x v="0"/>
  </r>
  <r>
    <x v="0"/>
    <x v="817"/>
    <s v="Tacos"/>
    <x v="6542"/>
    <x v="12"/>
    <x v="0"/>
  </r>
  <r>
    <x v="1"/>
    <x v="817"/>
    <s v="Tacos"/>
    <x v="6543"/>
    <x v="12"/>
    <x v="0"/>
  </r>
  <r>
    <x v="0"/>
    <x v="818"/>
    <s v="Burritos"/>
    <x v="6544"/>
    <x v="12"/>
    <x v="0"/>
  </r>
  <r>
    <x v="1"/>
    <x v="818"/>
    <s v="Burritos"/>
    <x v="6545"/>
    <x v="12"/>
    <x v="0"/>
  </r>
  <r>
    <x v="0"/>
    <x v="818"/>
    <s v="Drinks"/>
    <x v="6546"/>
    <x v="12"/>
    <x v="0"/>
  </r>
  <r>
    <x v="1"/>
    <x v="818"/>
    <s v="Drinks"/>
    <x v="6547"/>
    <x v="12"/>
    <x v="0"/>
  </r>
  <r>
    <x v="0"/>
    <x v="818"/>
    <s v="Kids menu"/>
    <x v="6548"/>
    <x v="12"/>
    <x v="0"/>
  </r>
  <r>
    <x v="1"/>
    <x v="818"/>
    <s v="Kids menu"/>
    <x v="6549"/>
    <x v="12"/>
    <x v="0"/>
  </r>
  <r>
    <x v="0"/>
    <x v="818"/>
    <s v="Tacos"/>
    <x v="6550"/>
    <x v="12"/>
    <x v="0"/>
  </r>
  <r>
    <x v="1"/>
    <x v="818"/>
    <s v="Tacos"/>
    <x v="6551"/>
    <x v="12"/>
    <x v="0"/>
  </r>
  <r>
    <x v="0"/>
    <x v="819"/>
    <s v="Burritos"/>
    <x v="6552"/>
    <x v="12"/>
    <x v="0"/>
  </r>
  <r>
    <x v="1"/>
    <x v="819"/>
    <s v="Burritos"/>
    <x v="6553"/>
    <x v="12"/>
    <x v="0"/>
  </r>
  <r>
    <x v="0"/>
    <x v="819"/>
    <s v="Drinks"/>
    <x v="6554"/>
    <x v="12"/>
    <x v="0"/>
  </r>
  <r>
    <x v="1"/>
    <x v="819"/>
    <s v="Drinks"/>
    <x v="6555"/>
    <x v="12"/>
    <x v="0"/>
  </r>
  <r>
    <x v="0"/>
    <x v="819"/>
    <s v="Kids menu"/>
    <x v="6556"/>
    <x v="12"/>
    <x v="0"/>
  </r>
  <r>
    <x v="1"/>
    <x v="819"/>
    <s v="Kids menu"/>
    <x v="6557"/>
    <x v="12"/>
    <x v="0"/>
  </r>
  <r>
    <x v="0"/>
    <x v="819"/>
    <s v="Tacos"/>
    <x v="6558"/>
    <x v="12"/>
    <x v="0"/>
  </r>
  <r>
    <x v="1"/>
    <x v="819"/>
    <s v="Tacos"/>
    <x v="6559"/>
    <x v="12"/>
    <x v="0"/>
  </r>
  <r>
    <x v="0"/>
    <x v="820"/>
    <s v="Burritos"/>
    <x v="6560"/>
    <x v="12"/>
    <x v="0"/>
  </r>
  <r>
    <x v="1"/>
    <x v="820"/>
    <s v="Burritos"/>
    <x v="6561"/>
    <x v="12"/>
    <x v="0"/>
  </r>
  <r>
    <x v="0"/>
    <x v="820"/>
    <s v="Drinks"/>
    <x v="6562"/>
    <x v="12"/>
    <x v="0"/>
  </r>
  <r>
    <x v="1"/>
    <x v="820"/>
    <s v="Drinks"/>
    <x v="6563"/>
    <x v="12"/>
    <x v="0"/>
  </r>
  <r>
    <x v="0"/>
    <x v="820"/>
    <s v="Kids menu"/>
    <x v="6564"/>
    <x v="12"/>
    <x v="0"/>
  </r>
  <r>
    <x v="1"/>
    <x v="820"/>
    <s v="Kids menu"/>
    <x v="6565"/>
    <x v="12"/>
    <x v="0"/>
  </r>
  <r>
    <x v="0"/>
    <x v="820"/>
    <s v="Tacos"/>
    <x v="6566"/>
    <x v="12"/>
    <x v="0"/>
  </r>
  <r>
    <x v="1"/>
    <x v="820"/>
    <s v="Tacos"/>
    <x v="6567"/>
    <x v="12"/>
    <x v="0"/>
  </r>
  <r>
    <x v="0"/>
    <x v="821"/>
    <s v="Burritos"/>
    <x v="6568"/>
    <x v="12"/>
    <x v="0"/>
  </r>
  <r>
    <x v="1"/>
    <x v="821"/>
    <s v="Burritos"/>
    <x v="6569"/>
    <x v="12"/>
    <x v="0"/>
  </r>
  <r>
    <x v="0"/>
    <x v="821"/>
    <s v="Drinks"/>
    <x v="6570"/>
    <x v="12"/>
    <x v="0"/>
  </r>
  <r>
    <x v="1"/>
    <x v="821"/>
    <s v="Drinks"/>
    <x v="6571"/>
    <x v="12"/>
    <x v="0"/>
  </r>
  <r>
    <x v="0"/>
    <x v="821"/>
    <s v="Kids menu"/>
    <x v="6572"/>
    <x v="12"/>
    <x v="0"/>
  </r>
  <r>
    <x v="1"/>
    <x v="821"/>
    <s v="Kids menu"/>
    <x v="6573"/>
    <x v="12"/>
    <x v="0"/>
  </r>
  <r>
    <x v="0"/>
    <x v="821"/>
    <s v="Tacos"/>
    <x v="6574"/>
    <x v="12"/>
    <x v="0"/>
  </r>
  <r>
    <x v="1"/>
    <x v="821"/>
    <s v="Tacos"/>
    <x v="6575"/>
    <x v="12"/>
    <x v="0"/>
  </r>
  <r>
    <x v="0"/>
    <x v="822"/>
    <s v="Burritos"/>
    <x v="6576"/>
    <x v="12"/>
    <x v="0"/>
  </r>
  <r>
    <x v="1"/>
    <x v="822"/>
    <s v="Burritos"/>
    <x v="6577"/>
    <x v="12"/>
    <x v="0"/>
  </r>
  <r>
    <x v="0"/>
    <x v="822"/>
    <s v="Drinks"/>
    <x v="6578"/>
    <x v="12"/>
    <x v="0"/>
  </r>
  <r>
    <x v="1"/>
    <x v="822"/>
    <s v="Drinks"/>
    <x v="6579"/>
    <x v="12"/>
    <x v="0"/>
  </r>
  <r>
    <x v="0"/>
    <x v="822"/>
    <s v="Kids menu"/>
    <x v="6580"/>
    <x v="12"/>
    <x v="0"/>
  </r>
  <r>
    <x v="1"/>
    <x v="822"/>
    <s v="Kids menu"/>
    <x v="6581"/>
    <x v="12"/>
    <x v="0"/>
  </r>
  <r>
    <x v="0"/>
    <x v="822"/>
    <s v="Tacos"/>
    <x v="6582"/>
    <x v="12"/>
    <x v="0"/>
  </r>
  <r>
    <x v="1"/>
    <x v="822"/>
    <s v="Tacos"/>
    <x v="6583"/>
    <x v="12"/>
    <x v="0"/>
  </r>
  <r>
    <x v="0"/>
    <x v="823"/>
    <s v="Burritos"/>
    <x v="6584"/>
    <x v="12"/>
    <x v="0"/>
  </r>
  <r>
    <x v="1"/>
    <x v="823"/>
    <s v="Burritos"/>
    <x v="6585"/>
    <x v="12"/>
    <x v="0"/>
  </r>
  <r>
    <x v="0"/>
    <x v="823"/>
    <s v="Drinks"/>
    <x v="6586"/>
    <x v="12"/>
    <x v="0"/>
  </r>
  <r>
    <x v="1"/>
    <x v="823"/>
    <s v="Drinks"/>
    <x v="6587"/>
    <x v="12"/>
    <x v="0"/>
  </r>
  <r>
    <x v="0"/>
    <x v="823"/>
    <s v="Kids menu"/>
    <x v="6588"/>
    <x v="12"/>
    <x v="0"/>
  </r>
  <r>
    <x v="1"/>
    <x v="823"/>
    <s v="Kids menu"/>
    <x v="6589"/>
    <x v="12"/>
    <x v="0"/>
  </r>
  <r>
    <x v="0"/>
    <x v="823"/>
    <s v="Tacos"/>
    <x v="6590"/>
    <x v="12"/>
    <x v="0"/>
  </r>
  <r>
    <x v="1"/>
    <x v="823"/>
    <s v="Tacos"/>
    <x v="6591"/>
    <x v="12"/>
    <x v="0"/>
  </r>
  <r>
    <x v="0"/>
    <x v="824"/>
    <s v="Burritos"/>
    <x v="6592"/>
    <x v="12"/>
    <x v="0"/>
  </r>
  <r>
    <x v="1"/>
    <x v="824"/>
    <s v="Burritos"/>
    <x v="6593"/>
    <x v="12"/>
    <x v="0"/>
  </r>
  <r>
    <x v="0"/>
    <x v="824"/>
    <s v="Drinks"/>
    <x v="6594"/>
    <x v="12"/>
    <x v="0"/>
  </r>
  <r>
    <x v="1"/>
    <x v="824"/>
    <s v="Drinks"/>
    <x v="6595"/>
    <x v="12"/>
    <x v="0"/>
  </r>
  <r>
    <x v="0"/>
    <x v="824"/>
    <s v="Kids menu"/>
    <x v="6596"/>
    <x v="12"/>
    <x v="0"/>
  </r>
  <r>
    <x v="1"/>
    <x v="824"/>
    <s v="Kids menu"/>
    <x v="6597"/>
    <x v="12"/>
    <x v="0"/>
  </r>
  <r>
    <x v="0"/>
    <x v="824"/>
    <s v="Tacos"/>
    <x v="6598"/>
    <x v="12"/>
    <x v="0"/>
  </r>
  <r>
    <x v="1"/>
    <x v="824"/>
    <s v="Tacos"/>
    <x v="6599"/>
    <x v="12"/>
    <x v="0"/>
  </r>
  <r>
    <x v="0"/>
    <x v="825"/>
    <s v="Burritos"/>
    <x v="6600"/>
    <x v="12"/>
    <x v="0"/>
  </r>
  <r>
    <x v="1"/>
    <x v="825"/>
    <s v="Burritos"/>
    <x v="6601"/>
    <x v="12"/>
    <x v="0"/>
  </r>
  <r>
    <x v="0"/>
    <x v="825"/>
    <s v="Drinks"/>
    <x v="6602"/>
    <x v="12"/>
    <x v="0"/>
  </r>
  <r>
    <x v="1"/>
    <x v="825"/>
    <s v="Drinks"/>
    <x v="6603"/>
    <x v="12"/>
    <x v="0"/>
  </r>
  <r>
    <x v="0"/>
    <x v="825"/>
    <s v="Kids menu"/>
    <x v="6604"/>
    <x v="12"/>
    <x v="0"/>
  </r>
  <r>
    <x v="1"/>
    <x v="825"/>
    <s v="Kids menu"/>
    <x v="6605"/>
    <x v="12"/>
    <x v="0"/>
  </r>
  <r>
    <x v="0"/>
    <x v="825"/>
    <s v="Tacos"/>
    <x v="6606"/>
    <x v="12"/>
    <x v="0"/>
  </r>
  <r>
    <x v="1"/>
    <x v="825"/>
    <s v="Tacos"/>
    <x v="6607"/>
    <x v="12"/>
    <x v="0"/>
  </r>
  <r>
    <x v="0"/>
    <x v="826"/>
    <s v="Burritos"/>
    <x v="6608"/>
    <x v="12"/>
    <x v="0"/>
  </r>
  <r>
    <x v="1"/>
    <x v="826"/>
    <s v="Burritos"/>
    <x v="6609"/>
    <x v="12"/>
    <x v="0"/>
  </r>
  <r>
    <x v="0"/>
    <x v="826"/>
    <s v="Drinks"/>
    <x v="6610"/>
    <x v="12"/>
    <x v="0"/>
  </r>
  <r>
    <x v="1"/>
    <x v="826"/>
    <s v="Drinks"/>
    <x v="6611"/>
    <x v="12"/>
    <x v="0"/>
  </r>
  <r>
    <x v="0"/>
    <x v="826"/>
    <s v="Kids menu"/>
    <x v="6612"/>
    <x v="12"/>
    <x v="0"/>
  </r>
  <r>
    <x v="1"/>
    <x v="826"/>
    <s v="Kids menu"/>
    <x v="6613"/>
    <x v="12"/>
    <x v="0"/>
  </r>
  <r>
    <x v="0"/>
    <x v="826"/>
    <s v="Tacos"/>
    <x v="6614"/>
    <x v="12"/>
    <x v="0"/>
  </r>
  <r>
    <x v="1"/>
    <x v="826"/>
    <s v="Tacos"/>
    <x v="6615"/>
    <x v="12"/>
    <x v="0"/>
  </r>
  <r>
    <x v="0"/>
    <x v="827"/>
    <s v="Burritos"/>
    <x v="6616"/>
    <x v="12"/>
    <x v="0"/>
  </r>
  <r>
    <x v="1"/>
    <x v="827"/>
    <s v="Burritos"/>
    <x v="6617"/>
    <x v="12"/>
    <x v="0"/>
  </r>
  <r>
    <x v="0"/>
    <x v="827"/>
    <s v="Drinks"/>
    <x v="6618"/>
    <x v="12"/>
    <x v="0"/>
  </r>
  <r>
    <x v="1"/>
    <x v="827"/>
    <s v="Drinks"/>
    <x v="6619"/>
    <x v="12"/>
    <x v="0"/>
  </r>
  <r>
    <x v="0"/>
    <x v="827"/>
    <s v="Kids menu"/>
    <x v="6620"/>
    <x v="12"/>
    <x v="0"/>
  </r>
  <r>
    <x v="1"/>
    <x v="827"/>
    <s v="Kids menu"/>
    <x v="6621"/>
    <x v="12"/>
    <x v="0"/>
  </r>
  <r>
    <x v="0"/>
    <x v="827"/>
    <s v="Tacos"/>
    <x v="6622"/>
    <x v="12"/>
    <x v="0"/>
  </r>
  <r>
    <x v="1"/>
    <x v="827"/>
    <s v="Tacos"/>
    <x v="6623"/>
    <x v="12"/>
    <x v="0"/>
  </r>
  <r>
    <x v="0"/>
    <x v="828"/>
    <s v="Burritos"/>
    <x v="6624"/>
    <x v="12"/>
    <x v="0"/>
  </r>
  <r>
    <x v="1"/>
    <x v="828"/>
    <s v="Burritos"/>
    <x v="6625"/>
    <x v="12"/>
    <x v="0"/>
  </r>
  <r>
    <x v="0"/>
    <x v="828"/>
    <s v="Drinks"/>
    <x v="6626"/>
    <x v="12"/>
    <x v="0"/>
  </r>
  <r>
    <x v="1"/>
    <x v="828"/>
    <s v="Drinks"/>
    <x v="6627"/>
    <x v="12"/>
    <x v="0"/>
  </r>
  <r>
    <x v="0"/>
    <x v="828"/>
    <s v="Kids menu"/>
    <x v="6628"/>
    <x v="12"/>
    <x v="0"/>
  </r>
  <r>
    <x v="1"/>
    <x v="828"/>
    <s v="Kids menu"/>
    <x v="6629"/>
    <x v="12"/>
    <x v="0"/>
  </r>
  <r>
    <x v="0"/>
    <x v="828"/>
    <s v="Tacos"/>
    <x v="6630"/>
    <x v="12"/>
    <x v="0"/>
  </r>
  <r>
    <x v="1"/>
    <x v="828"/>
    <s v="Tacos"/>
    <x v="6631"/>
    <x v="12"/>
    <x v="0"/>
  </r>
  <r>
    <x v="0"/>
    <x v="829"/>
    <s v="Burritos"/>
    <x v="6632"/>
    <x v="12"/>
    <x v="0"/>
  </r>
  <r>
    <x v="1"/>
    <x v="829"/>
    <s v="Burritos"/>
    <x v="6633"/>
    <x v="12"/>
    <x v="0"/>
  </r>
  <r>
    <x v="0"/>
    <x v="829"/>
    <s v="Drinks"/>
    <x v="6634"/>
    <x v="12"/>
    <x v="0"/>
  </r>
  <r>
    <x v="1"/>
    <x v="829"/>
    <s v="Drinks"/>
    <x v="6635"/>
    <x v="12"/>
    <x v="0"/>
  </r>
  <r>
    <x v="0"/>
    <x v="829"/>
    <s v="Kids menu"/>
    <x v="6636"/>
    <x v="12"/>
    <x v="0"/>
  </r>
  <r>
    <x v="1"/>
    <x v="829"/>
    <s v="Kids menu"/>
    <x v="6637"/>
    <x v="12"/>
    <x v="0"/>
  </r>
  <r>
    <x v="0"/>
    <x v="829"/>
    <s v="Tacos"/>
    <x v="6638"/>
    <x v="12"/>
    <x v="0"/>
  </r>
  <r>
    <x v="1"/>
    <x v="829"/>
    <s v="Tacos"/>
    <x v="6639"/>
    <x v="12"/>
    <x v="0"/>
  </r>
  <r>
    <x v="0"/>
    <x v="830"/>
    <s v="Burritos"/>
    <x v="6640"/>
    <x v="12"/>
    <x v="0"/>
  </r>
  <r>
    <x v="1"/>
    <x v="830"/>
    <s v="Burritos"/>
    <x v="6641"/>
    <x v="12"/>
    <x v="0"/>
  </r>
  <r>
    <x v="0"/>
    <x v="830"/>
    <s v="Drinks"/>
    <x v="6642"/>
    <x v="12"/>
    <x v="0"/>
  </r>
  <r>
    <x v="1"/>
    <x v="830"/>
    <s v="Drinks"/>
    <x v="6643"/>
    <x v="12"/>
    <x v="0"/>
  </r>
  <r>
    <x v="0"/>
    <x v="830"/>
    <s v="Kids menu"/>
    <x v="6644"/>
    <x v="12"/>
    <x v="0"/>
  </r>
  <r>
    <x v="1"/>
    <x v="830"/>
    <s v="Kids menu"/>
    <x v="6645"/>
    <x v="12"/>
    <x v="0"/>
  </r>
  <r>
    <x v="0"/>
    <x v="830"/>
    <s v="Tacos"/>
    <x v="6646"/>
    <x v="12"/>
    <x v="0"/>
  </r>
  <r>
    <x v="1"/>
    <x v="830"/>
    <s v="Tacos"/>
    <x v="6647"/>
    <x v="12"/>
    <x v="0"/>
  </r>
  <r>
    <x v="0"/>
    <x v="831"/>
    <s v="Burritos"/>
    <x v="6648"/>
    <x v="12"/>
    <x v="0"/>
  </r>
  <r>
    <x v="1"/>
    <x v="831"/>
    <s v="Burritos"/>
    <x v="6649"/>
    <x v="12"/>
    <x v="0"/>
  </r>
  <r>
    <x v="0"/>
    <x v="831"/>
    <s v="Drinks"/>
    <x v="6650"/>
    <x v="12"/>
    <x v="0"/>
  </r>
  <r>
    <x v="1"/>
    <x v="831"/>
    <s v="Drinks"/>
    <x v="6651"/>
    <x v="12"/>
    <x v="0"/>
  </r>
  <r>
    <x v="0"/>
    <x v="831"/>
    <s v="Kids menu"/>
    <x v="6652"/>
    <x v="12"/>
    <x v="0"/>
  </r>
  <r>
    <x v="1"/>
    <x v="831"/>
    <s v="Kids menu"/>
    <x v="6653"/>
    <x v="12"/>
    <x v="0"/>
  </r>
  <r>
    <x v="0"/>
    <x v="831"/>
    <s v="Tacos"/>
    <x v="6654"/>
    <x v="12"/>
    <x v="0"/>
  </r>
  <r>
    <x v="1"/>
    <x v="831"/>
    <s v="Tacos"/>
    <x v="6655"/>
    <x v="12"/>
    <x v="0"/>
  </r>
  <r>
    <x v="0"/>
    <x v="832"/>
    <s v="Burritos"/>
    <x v="6656"/>
    <x v="12"/>
    <x v="0"/>
  </r>
  <r>
    <x v="1"/>
    <x v="832"/>
    <s v="Burritos"/>
    <x v="6657"/>
    <x v="12"/>
    <x v="0"/>
  </r>
  <r>
    <x v="0"/>
    <x v="832"/>
    <s v="Drinks"/>
    <x v="6658"/>
    <x v="12"/>
    <x v="0"/>
  </r>
  <r>
    <x v="1"/>
    <x v="832"/>
    <s v="Drinks"/>
    <x v="6659"/>
    <x v="12"/>
    <x v="0"/>
  </r>
  <r>
    <x v="0"/>
    <x v="832"/>
    <s v="Kids menu"/>
    <x v="6660"/>
    <x v="12"/>
    <x v="0"/>
  </r>
  <r>
    <x v="1"/>
    <x v="832"/>
    <s v="Kids menu"/>
    <x v="6661"/>
    <x v="12"/>
    <x v="0"/>
  </r>
  <r>
    <x v="0"/>
    <x v="832"/>
    <s v="Tacos"/>
    <x v="6662"/>
    <x v="12"/>
    <x v="0"/>
  </r>
  <r>
    <x v="1"/>
    <x v="832"/>
    <s v="Tacos"/>
    <x v="6663"/>
    <x v="12"/>
    <x v="0"/>
  </r>
  <r>
    <x v="0"/>
    <x v="833"/>
    <s v="Burritos"/>
    <x v="6664"/>
    <x v="12"/>
    <x v="0"/>
  </r>
  <r>
    <x v="1"/>
    <x v="833"/>
    <s v="Burritos"/>
    <x v="6665"/>
    <x v="12"/>
    <x v="0"/>
  </r>
  <r>
    <x v="0"/>
    <x v="833"/>
    <s v="Drinks"/>
    <x v="6666"/>
    <x v="12"/>
    <x v="0"/>
  </r>
  <r>
    <x v="1"/>
    <x v="833"/>
    <s v="Drinks"/>
    <x v="6667"/>
    <x v="12"/>
    <x v="0"/>
  </r>
  <r>
    <x v="0"/>
    <x v="833"/>
    <s v="Kids menu"/>
    <x v="6668"/>
    <x v="12"/>
    <x v="0"/>
  </r>
  <r>
    <x v="1"/>
    <x v="833"/>
    <s v="Kids menu"/>
    <x v="6669"/>
    <x v="12"/>
    <x v="0"/>
  </r>
  <r>
    <x v="0"/>
    <x v="833"/>
    <s v="Tacos"/>
    <x v="6670"/>
    <x v="12"/>
    <x v="0"/>
  </r>
  <r>
    <x v="1"/>
    <x v="833"/>
    <s v="Tacos"/>
    <x v="6671"/>
    <x v="12"/>
    <x v="0"/>
  </r>
  <r>
    <x v="0"/>
    <x v="834"/>
    <s v="Burritos"/>
    <x v="6672"/>
    <x v="12"/>
    <x v="0"/>
  </r>
  <r>
    <x v="1"/>
    <x v="834"/>
    <s v="Burritos"/>
    <x v="6673"/>
    <x v="12"/>
    <x v="0"/>
  </r>
  <r>
    <x v="0"/>
    <x v="834"/>
    <s v="Drinks"/>
    <x v="6674"/>
    <x v="12"/>
    <x v="0"/>
  </r>
  <r>
    <x v="1"/>
    <x v="834"/>
    <s v="Drinks"/>
    <x v="6675"/>
    <x v="12"/>
    <x v="0"/>
  </r>
  <r>
    <x v="0"/>
    <x v="834"/>
    <s v="Kids menu"/>
    <x v="6676"/>
    <x v="12"/>
    <x v="0"/>
  </r>
  <r>
    <x v="1"/>
    <x v="834"/>
    <s v="Kids menu"/>
    <x v="6677"/>
    <x v="12"/>
    <x v="0"/>
  </r>
  <r>
    <x v="0"/>
    <x v="834"/>
    <s v="Tacos"/>
    <x v="6678"/>
    <x v="12"/>
    <x v="0"/>
  </r>
  <r>
    <x v="1"/>
    <x v="834"/>
    <s v="Tacos"/>
    <x v="6679"/>
    <x v="12"/>
    <x v="0"/>
  </r>
  <r>
    <x v="0"/>
    <x v="835"/>
    <s v="Burritos"/>
    <x v="6680"/>
    <x v="12"/>
    <x v="0"/>
  </r>
  <r>
    <x v="1"/>
    <x v="835"/>
    <s v="Burritos"/>
    <x v="6681"/>
    <x v="12"/>
    <x v="0"/>
  </r>
  <r>
    <x v="0"/>
    <x v="835"/>
    <s v="Drinks"/>
    <x v="6682"/>
    <x v="12"/>
    <x v="0"/>
  </r>
  <r>
    <x v="1"/>
    <x v="835"/>
    <s v="Drinks"/>
    <x v="6683"/>
    <x v="12"/>
    <x v="0"/>
  </r>
  <r>
    <x v="0"/>
    <x v="835"/>
    <s v="Kids menu"/>
    <x v="6684"/>
    <x v="12"/>
    <x v="0"/>
  </r>
  <r>
    <x v="1"/>
    <x v="835"/>
    <s v="Kids menu"/>
    <x v="6685"/>
    <x v="12"/>
    <x v="0"/>
  </r>
  <r>
    <x v="0"/>
    <x v="835"/>
    <s v="Tacos"/>
    <x v="6686"/>
    <x v="12"/>
    <x v="0"/>
  </r>
  <r>
    <x v="1"/>
    <x v="835"/>
    <s v="Tacos"/>
    <x v="6687"/>
    <x v="12"/>
    <x v="0"/>
  </r>
  <r>
    <x v="0"/>
    <x v="836"/>
    <s v="Burritos"/>
    <x v="6688"/>
    <x v="12"/>
    <x v="0"/>
  </r>
  <r>
    <x v="1"/>
    <x v="836"/>
    <s v="Burritos"/>
    <x v="6689"/>
    <x v="12"/>
    <x v="0"/>
  </r>
  <r>
    <x v="0"/>
    <x v="836"/>
    <s v="Drinks"/>
    <x v="6690"/>
    <x v="12"/>
    <x v="0"/>
  </r>
  <r>
    <x v="1"/>
    <x v="836"/>
    <s v="Drinks"/>
    <x v="6691"/>
    <x v="12"/>
    <x v="0"/>
  </r>
  <r>
    <x v="0"/>
    <x v="836"/>
    <s v="Kids menu"/>
    <x v="6692"/>
    <x v="12"/>
    <x v="0"/>
  </r>
  <r>
    <x v="1"/>
    <x v="836"/>
    <s v="Kids menu"/>
    <x v="6693"/>
    <x v="12"/>
    <x v="0"/>
  </r>
  <r>
    <x v="0"/>
    <x v="836"/>
    <s v="Tacos"/>
    <x v="6694"/>
    <x v="12"/>
    <x v="0"/>
  </r>
  <r>
    <x v="1"/>
    <x v="836"/>
    <s v="Tacos"/>
    <x v="6695"/>
    <x v="12"/>
    <x v="0"/>
  </r>
  <r>
    <x v="0"/>
    <x v="837"/>
    <s v="Burritos"/>
    <x v="6696"/>
    <x v="12"/>
    <x v="0"/>
  </r>
  <r>
    <x v="1"/>
    <x v="837"/>
    <s v="Burritos"/>
    <x v="6697"/>
    <x v="12"/>
    <x v="0"/>
  </r>
  <r>
    <x v="0"/>
    <x v="837"/>
    <s v="Drinks"/>
    <x v="6698"/>
    <x v="12"/>
    <x v="0"/>
  </r>
  <r>
    <x v="1"/>
    <x v="837"/>
    <s v="Drinks"/>
    <x v="6699"/>
    <x v="12"/>
    <x v="0"/>
  </r>
  <r>
    <x v="0"/>
    <x v="837"/>
    <s v="Kids menu"/>
    <x v="6700"/>
    <x v="12"/>
    <x v="0"/>
  </r>
  <r>
    <x v="1"/>
    <x v="837"/>
    <s v="Kids menu"/>
    <x v="6701"/>
    <x v="12"/>
    <x v="0"/>
  </r>
  <r>
    <x v="0"/>
    <x v="837"/>
    <s v="Tacos"/>
    <x v="6702"/>
    <x v="12"/>
    <x v="0"/>
  </r>
  <r>
    <x v="1"/>
    <x v="837"/>
    <s v="Tacos"/>
    <x v="6703"/>
    <x v="12"/>
    <x v="0"/>
  </r>
  <r>
    <x v="0"/>
    <x v="838"/>
    <s v="Burritos"/>
    <x v="6704"/>
    <x v="12"/>
    <x v="0"/>
  </r>
  <r>
    <x v="1"/>
    <x v="838"/>
    <s v="Burritos"/>
    <x v="6705"/>
    <x v="12"/>
    <x v="0"/>
  </r>
  <r>
    <x v="0"/>
    <x v="838"/>
    <s v="Drinks"/>
    <x v="6706"/>
    <x v="12"/>
    <x v="0"/>
  </r>
  <r>
    <x v="1"/>
    <x v="838"/>
    <s v="Drinks"/>
    <x v="6707"/>
    <x v="12"/>
    <x v="0"/>
  </r>
  <r>
    <x v="0"/>
    <x v="838"/>
    <s v="Kids menu"/>
    <x v="6708"/>
    <x v="12"/>
    <x v="0"/>
  </r>
  <r>
    <x v="1"/>
    <x v="838"/>
    <s v="Kids menu"/>
    <x v="6709"/>
    <x v="12"/>
    <x v="0"/>
  </r>
  <r>
    <x v="0"/>
    <x v="838"/>
    <s v="Tacos"/>
    <x v="6710"/>
    <x v="12"/>
    <x v="0"/>
  </r>
  <r>
    <x v="1"/>
    <x v="838"/>
    <s v="Tacos"/>
    <x v="6711"/>
    <x v="12"/>
    <x v="0"/>
  </r>
  <r>
    <x v="0"/>
    <x v="839"/>
    <s v="Burritos"/>
    <x v="6712"/>
    <x v="12"/>
    <x v="0"/>
  </r>
  <r>
    <x v="1"/>
    <x v="839"/>
    <s v="Burritos"/>
    <x v="6713"/>
    <x v="12"/>
    <x v="0"/>
  </r>
  <r>
    <x v="0"/>
    <x v="839"/>
    <s v="Drinks"/>
    <x v="6714"/>
    <x v="12"/>
    <x v="0"/>
  </r>
  <r>
    <x v="1"/>
    <x v="839"/>
    <s v="Drinks"/>
    <x v="6715"/>
    <x v="12"/>
    <x v="0"/>
  </r>
  <r>
    <x v="0"/>
    <x v="839"/>
    <s v="Kids menu"/>
    <x v="6716"/>
    <x v="12"/>
    <x v="0"/>
  </r>
  <r>
    <x v="1"/>
    <x v="839"/>
    <s v="Kids menu"/>
    <x v="6717"/>
    <x v="12"/>
    <x v="0"/>
  </r>
  <r>
    <x v="0"/>
    <x v="839"/>
    <s v="Tacos"/>
    <x v="6718"/>
    <x v="12"/>
    <x v="0"/>
  </r>
  <r>
    <x v="1"/>
    <x v="839"/>
    <s v="Tacos"/>
    <x v="6719"/>
    <x v="12"/>
    <x v="0"/>
  </r>
  <r>
    <x v="0"/>
    <x v="840"/>
    <s v="Burritos"/>
    <x v="6720"/>
    <x v="12"/>
    <x v="0"/>
  </r>
  <r>
    <x v="1"/>
    <x v="840"/>
    <s v="Burritos"/>
    <x v="6721"/>
    <x v="12"/>
    <x v="0"/>
  </r>
  <r>
    <x v="0"/>
    <x v="840"/>
    <s v="Drinks"/>
    <x v="6722"/>
    <x v="12"/>
    <x v="0"/>
  </r>
  <r>
    <x v="1"/>
    <x v="840"/>
    <s v="Drinks"/>
    <x v="6723"/>
    <x v="12"/>
    <x v="0"/>
  </r>
  <r>
    <x v="0"/>
    <x v="840"/>
    <s v="Kids menu"/>
    <x v="6724"/>
    <x v="12"/>
    <x v="0"/>
  </r>
  <r>
    <x v="1"/>
    <x v="840"/>
    <s v="Kids menu"/>
    <x v="6725"/>
    <x v="12"/>
    <x v="0"/>
  </r>
  <r>
    <x v="0"/>
    <x v="840"/>
    <s v="Tacos"/>
    <x v="6726"/>
    <x v="12"/>
    <x v="0"/>
  </r>
  <r>
    <x v="1"/>
    <x v="840"/>
    <s v="Tacos"/>
    <x v="6727"/>
    <x v="12"/>
    <x v="0"/>
  </r>
  <r>
    <x v="0"/>
    <x v="841"/>
    <s v="Burritos"/>
    <x v="6728"/>
    <x v="12"/>
    <x v="0"/>
  </r>
  <r>
    <x v="1"/>
    <x v="841"/>
    <s v="Burritos"/>
    <x v="6729"/>
    <x v="12"/>
    <x v="0"/>
  </r>
  <r>
    <x v="0"/>
    <x v="841"/>
    <s v="Drinks"/>
    <x v="6730"/>
    <x v="12"/>
    <x v="0"/>
  </r>
  <r>
    <x v="1"/>
    <x v="841"/>
    <s v="Drinks"/>
    <x v="6731"/>
    <x v="12"/>
    <x v="0"/>
  </r>
  <r>
    <x v="0"/>
    <x v="841"/>
    <s v="Kids menu"/>
    <x v="6732"/>
    <x v="12"/>
    <x v="0"/>
  </r>
  <r>
    <x v="1"/>
    <x v="841"/>
    <s v="Kids menu"/>
    <x v="6733"/>
    <x v="12"/>
    <x v="0"/>
  </r>
  <r>
    <x v="0"/>
    <x v="841"/>
    <s v="Tacos"/>
    <x v="6734"/>
    <x v="12"/>
    <x v="0"/>
  </r>
  <r>
    <x v="1"/>
    <x v="841"/>
    <s v="Tacos"/>
    <x v="6735"/>
    <x v="12"/>
    <x v="0"/>
  </r>
  <r>
    <x v="0"/>
    <x v="842"/>
    <s v="Burritos"/>
    <x v="6736"/>
    <x v="12"/>
    <x v="0"/>
  </r>
  <r>
    <x v="1"/>
    <x v="842"/>
    <s v="Burritos"/>
    <x v="6737"/>
    <x v="12"/>
    <x v="0"/>
  </r>
  <r>
    <x v="0"/>
    <x v="842"/>
    <s v="Drinks"/>
    <x v="6738"/>
    <x v="12"/>
    <x v="0"/>
  </r>
  <r>
    <x v="1"/>
    <x v="842"/>
    <s v="Drinks"/>
    <x v="6739"/>
    <x v="12"/>
    <x v="0"/>
  </r>
  <r>
    <x v="0"/>
    <x v="842"/>
    <s v="Kids menu"/>
    <x v="6740"/>
    <x v="12"/>
    <x v="0"/>
  </r>
  <r>
    <x v="1"/>
    <x v="842"/>
    <s v="Kids menu"/>
    <x v="6741"/>
    <x v="12"/>
    <x v="0"/>
  </r>
  <r>
    <x v="0"/>
    <x v="842"/>
    <s v="Tacos"/>
    <x v="6742"/>
    <x v="12"/>
    <x v="0"/>
  </r>
  <r>
    <x v="1"/>
    <x v="842"/>
    <s v="Tacos"/>
    <x v="6743"/>
    <x v="12"/>
    <x v="0"/>
  </r>
  <r>
    <x v="0"/>
    <x v="843"/>
    <s v="Burritos"/>
    <x v="6744"/>
    <x v="12"/>
    <x v="0"/>
  </r>
  <r>
    <x v="1"/>
    <x v="843"/>
    <s v="Burritos"/>
    <x v="6745"/>
    <x v="12"/>
    <x v="0"/>
  </r>
  <r>
    <x v="0"/>
    <x v="843"/>
    <s v="Drinks"/>
    <x v="6746"/>
    <x v="12"/>
    <x v="0"/>
  </r>
  <r>
    <x v="1"/>
    <x v="843"/>
    <s v="Drinks"/>
    <x v="6747"/>
    <x v="12"/>
    <x v="0"/>
  </r>
  <r>
    <x v="0"/>
    <x v="843"/>
    <s v="Kids menu"/>
    <x v="6748"/>
    <x v="12"/>
    <x v="0"/>
  </r>
  <r>
    <x v="1"/>
    <x v="843"/>
    <s v="Kids menu"/>
    <x v="6749"/>
    <x v="12"/>
    <x v="0"/>
  </r>
  <r>
    <x v="0"/>
    <x v="843"/>
    <s v="Tacos"/>
    <x v="6750"/>
    <x v="12"/>
    <x v="0"/>
  </r>
  <r>
    <x v="1"/>
    <x v="843"/>
    <s v="Tacos"/>
    <x v="6751"/>
    <x v="12"/>
    <x v="0"/>
  </r>
  <r>
    <x v="0"/>
    <x v="844"/>
    <s v="Burritos"/>
    <x v="6752"/>
    <x v="12"/>
    <x v="0"/>
  </r>
  <r>
    <x v="1"/>
    <x v="844"/>
    <s v="Burritos"/>
    <x v="6753"/>
    <x v="12"/>
    <x v="0"/>
  </r>
  <r>
    <x v="0"/>
    <x v="844"/>
    <s v="Drinks"/>
    <x v="6754"/>
    <x v="12"/>
    <x v="0"/>
  </r>
  <r>
    <x v="1"/>
    <x v="844"/>
    <s v="Drinks"/>
    <x v="6755"/>
    <x v="12"/>
    <x v="0"/>
  </r>
  <r>
    <x v="0"/>
    <x v="844"/>
    <s v="Kids menu"/>
    <x v="6756"/>
    <x v="12"/>
    <x v="0"/>
  </r>
  <r>
    <x v="1"/>
    <x v="844"/>
    <s v="Kids menu"/>
    <x v="6757"/>
    <x v="12"/>
    <x v="0"/>
  </r>
  <r>
    <x v="0"/>
    <x v="844"/>
    <s v="Tacos"/>
    <x v="6758"/>
    <x v="12"/>
    <x v="0"/>
  </r>
  <r>
    <x v="1"/>
    <x v="844"/>
    <s v="Tacos"/>
    <x v="6759"/>
    <x v="12"/>
    <x v="0"/>
  </r>
  <r>
    <x v="0"/>
    <x v="845"/>
    <s v="Burritos"/>
    <x v="6760"/>
    <x v="12"/>
    <x v="0"/>
  </r>
  <r>
    <x v="1"/>
    <x v="845"/>
    <s v="Burritos"/>
    <x v="6761"/>
    <x v="12"/>
    <x v="0"/>
  </r>
  <r>
    <x v="0"/>
    <x v="845"/>
    <s v="Drinks"/>
    <x v="6762"/>
    <x v="12"/>
    <x v="0"/>
  </r>
  <r>
    <x v="1"/>
    <x v="845"/>
    <s v="Drinks"/>
    <x v="6763"/>
    <x v="12"/>
    <x v="0"/>
  </r>
  <r>
    <x v="0"/>
    <x v="845"/>
    <s v="Kids menu"/>
    <x v="6764"/>
    <x v="12"/>
    <x v="0"/>
  </r>
  <r>
    <x v="1"/>
    <x v="845"/>
    <s v="Kids menu"/>
    <x v="6765"/>
    <x v="12"/>
    <x v="0"/>
  </r>
  <r>
    <x v="0"/>
    <x v="845"/>
    <s v="Tacos"/>
    <x v="6766"/>
    <x v="12"/>
    <x v="0"/>
  </r>
  <r>
    <x v="1"/>
    <x v="845"/>
    <s v="Tacos"/>
    <x v="6767"/>
    <x v="12"/>
    <x v="0"/>
  </r>
  <r>
    <x v="0"/>
    <x v="846"/>
    <s v="Burritos"/>
    <x v="6768"/>
    <x v="12"/>
    <x v="0"/>
  </r>
  <r>
    <x v="1"/>
    <x v="846"/>
    <s v="Burritos"/>
    <x v="6769"/>
    <x v="12"/>
    <x v="0"/>
  </r>
  <r>
    <x v="0"/>
    <x v="846"/>
    <s v="Drinks"/>
    <x v="6770"/>
    <x v="12"/>
    <x v="0"/>
  </r>
  <r>
    <x v="1"/>
    <x v="846"/>
    <s v="Drinks"/>
    <x v="6771"/>
    <x v="12"/>
    <x v="0"/>
  </r>
  <r>
    <x v="0"/>
    <x v="846"/>
    <s v="Kids menu"/>
    <x v="6772"/>
    <x v="12"/>
    <x v="0"/>
  </r>
  <r>
    <x v="1"/>
    <x v="846"/>
    <s v="Kids menu"/>
    <x v="6773"/>
    <x v="12"/>
    <x v="0"/>
  </r>
  <r>
    <x v="0"/>
    <x v="846"/>
    <s v="Tacos"/>
    <x v="6774"/>
    <x v="12"/>
    <x v="0"/>
  </r>
  <r>
    <x v="1"/>
    <x v="846"/>
    <s v="Tacos"/>
    <x v="6775"/>
    <x v="12"/>
    <x v="0"/>
  </r>
  <r>
    <x v="0"/>
    <x v="847"/>
    <s v="Burritos"/>
    <x v="6776"/>
    <x v="12"/>
    <x v="0"/>
  </r>
  <r>
    <x v="1"/>
    <x v="847"/>
    <s v="Burritos"/>
    <x v="6777"/>
    <x v="12"/>
    <x v="0"/>
  </r>
  <r>
    <x v="0"/>
    <x v="847"/>
    <s v="Drinks"/>
    <x v="6778"/>
    <x v="12"/>
    <x v="0"/>
  </r>
  <r>
    <x v="1"/>
    <x v="847"/>
    <s v="Drinks"/>
    <x v="6779"/>
    <x v="12"/>
    <x v="0"/>
  </r>
  <r>
    <x v="0"/>
    <x v="847"/>
    <s v="Kids menu"/>
    <x v="6780"/>
    <x v="12"/>
    <x v="0"/>
  </r>
  <r>
    <x v="1"/>
    <x v="847"/>
    <s v="Kids menu"/>
    <x v="6781"/>
    <x v="12"/>
    <x v="0"/>
  </r>
  <r>
    <x v="0"/>
    <x v="847"/>
    <s v="Tacos"/>
    <x v="6782"/>
    <x v="12"/>
    <x v="0"/>
  </r>
  <r>
    <x v="1"/>
    <x v="847"/>
    <s v="Tacos"/>
    <x v="6783"/>
    <x v="12"/>
    <x v="0"/>
  </r>
  <r>
    <x v="0"/>
    <x v="848"/>
    <s v="Burritos"/>
    <x v="6784"/>
    <x v="12"/>
    <x v="0"/>
  </r>
  <r>
    <x v="1"/>
    <x v="848"/>
    <s v="Burritos"/>
    <x v="6785"/>
    <x v="12"/>
    <x v="0"/>
  </r>
  <r>
    <x v="0"/>
    <x v="848"/>
    <s v="Drinks"/>
    <x v="6786"/>
    <x v="12"/>
    <x v="0"/>
  </r>
  <r>
    <x v="1"/>
    <x v="848"/>
    <s v="Drinks"/>
    <x v="6787"/>
    <x v="12"/>
    <x v="0"/>
  </r>
  <r>
    <x v="0"/>
    <x v="848"/>
    <s v="Kids menu"/>
    <x v="6788"/>
    <x v="12"/>
    <x v="0"/>
  </r>
  <r>
    <x v="1"/>
    <x v="848"/>
    <s v="Kids menu"/>
    <x v="6789"/>
    <x v="12"/>
    <x v="0"/>
  </r>
  <r>
    <x v="0"/>
    <x v="848"/>
    <s v="Tacos"/>
    <x v="6790"/>
    <x v="12"/>
    <x v="0"/>
  </r>
  <r>
    <x v="1"/>
    <x v="848"/>
    <s v="Tacos"/>
    <x v="6791"/>
    <x v="12"/>
    <x v="0"/>
  </r>
  <r>
    <x v="0"/>
    <x v="849"/>
    <s v="Burritos"/>
    <x v="6792"/>
    <x v="12"/>
    <x v="0"/>
  </r>
  <r>
    <x v="1"/>
    <x v="849"/>
    <s v="Burritos"/>
    <x v="6793"/>
    <x v="12"/>
    <x v="0"/>
  </r>
  <r>
    <x v="0"/>
    <x v="849"/>
    <s v="Drinks"/>
    <x v="6794"/>
    <x v="12"/>
    <x v="0"/>
  </r>
  <r>
    <x v="1"/>
    <x v="849"/>
    <s v="Drinks"/>
    <x v="6795"/>
    <x v="12"/>
    <x v="0"/>
  </r>
  <r>
    <x v="0"/>
    <x v="849"/>
    <s v="Kids menu"/>
    <x v="6796"/>
    <x v="12"/>
    <x v="0"/>
  </r>
  <r>
    <x v="1"/>
    <x v="849"/>
    <s v="Kids menu"/>
    <x v="6797"/>
    <x v="12"/>
    <x v="0"/>
  </r>
  <r>
    <x v="0"/>
    <x v="849"/>
    <s v="Tacos"/>
    <x v="6798"/>
    <x v="12"/>
    <x v="0"/>
  </r>
  <r>
    <x v="1"/>
    <x v="849"/>
    <s v="Tacos"/>
    <x v="6799"/>
    <x v="12"/>
    <x v="0"/>
  </r>
  <r>
    <x v="0"/>
    <x v="850"/>
    <s v="Burritos"/>
    <x v="6800"/>
    <x v="12"/>
    <x v="0"/>
  </r>
  <r>
    <x v="1"/>
    <x v="850"/>
    <s v="Burritos"/>
    <x v="6801"/>
    <x v="12"/>
    <x v="0"/>
  </r>
  <r>
    <x v="0"/>
    <x v="850"/>
    <s v="Drinks"/>
    <x v="6802"/>
    <x v="12"/>
    <x v="0"/>
  </r>
  <r>
    <x v="1"/>
    <x v="850"/>
    <s v="Drinks"/>
    <x v="6803"/>
    <x v="12"/>
    <x v="0"/>
  </r>
  <r>
    <x v="0"/>
    <x v="850"/>
    <s v="Kids menu"/>
    <x v="6804"/>
    <x v="12"/>
    <x v="0"/>
  </r>
  <r>
    <x v="1"/>
    <x v="850"/>
    <s v="Kids menu"/>
    <x v="6805"/>
    <x v="12"/>
    <x v="0"/>
  </r>
  <r>
    <x v="0"/>
    <x v="850"/>
    <s v="Tacos"/>
    <x v="6806"/>
    <x v="12"/>
    <x v="0"/>
  </r>
  <r>
    <x v="1"/>
    <x v="850"/>
    <s v="Tacos"/>
    <x v="6807"/>
    <x v="12"/>
    <x v="0"/>
  </r>
  <r>
    <x v="0"/>
    <x v="851"/>
    <s v="Burritos"/>
    <x v="6808"/>
    <x v="12"/>
    <x v="0"/>
  </r>
  <r>
    <x v="1"/>
    <x v="851"/>
    <s v="Burritos"/>
    <x v="6809"/>
    <x v="12"/>
    <x v="0"/>
  </r>
  <r>
    <x v="0"/>
    <x v="851"/>
    <s v="Drinks"/>
    <x v="6810"/>
    <x v="12"/>
    <x v="0"/>
  </r>
  <r>
    <x v="1"/>
    <x v="851"/>
    <s v="Drinks"/>
    <x v="6811"/>
    <x v="12"/>
    <x v="0"/>
  </r>
  <r>
    <x v="0"/>
    <x v="851"/>
    <s v="Kids menu"/>
    <x v="6812"/>
    <x v="12"/>
    <x v="0"/>
  </r>
  <r>
    <x v="1"/>
    <x v="851"/>
    <s v="Kids menu"/>
    <x v="6813"/>
    <x v="12"/>
    <x v="0"/>
  </r>
  <r>
    <x v="0"/>
    <x v="851"/>
    <s v="Tacos"/>
    <x v="6814"/>
    <x v="12"/>
    <x v="0"/>
  </r>
  <r>
    <x v="1"/>
    <x v="851"/>
    <s v="Tacos"/>
    <x v="6815"/>
    <x v="12"/>
    <x v="0"/>
  </r>
  <r>
    <x v="0"/>
    <x v="852"/>
    <s v="Burritos"/>
    <x v="6816"/>
    <x v="12"/>
    <x v="0"/>
  </r>
  <r>
    <x v="1"/>
    <x v="852"/>
    <s v="Burritos"/>
    <x v="6817"/>
    <x v="12"/>
    <x v="0"/>
  </r>
  <r>
    <x v="0"/>
    <x v="852"/>
    <s v="Drinks"/>
    <x v="6818"/>
    <x v="12"/>
    <x v="0"/>
  </r>
  <r>
    <x v="1"/>
    <x v="852"/>
    <s v="Drinks"/>
    <x v="6819"/>
    <x v="12"/>
    <x v="0"/>
  </r>
  <r>
    <x v="0"/>
    <x v="852"/>
    <s v="Kids menu"/>
    <x v="6820"/>
    <x v="12"/>
    <x v="0"/>
  </r>
  <r>
    <x v="1"/>
    <x v="852"/>
    <s v="Kids menu"/>
    <x v="6821"/>
    <x v="12"/>
    <x v="0"/>
  </r>
  <r>
    <x v="0"/>
    <x v="852"/>
    <s v="Tacos"/>
    <x v="6822"/>
    <x v="12"/>
    <x v="0"/>
  </r>
  <r>
    <x v="1"/>
    <x v="852"/>
    <s v="Tacos"/>
    <x v="6823"/>
    <x v="12"/>
    <x v="0"/>
  </r>
  <r>
    <x v="0"/>
    <x v="853"/>
    <s v="Burritos"/>
    <x v="6824"/>
    <x v="12"/>
    <x v="0"/>
  </r>
  <r>
    <x v="1"/>
    <x v="853"/>
    <s v="Burritos"/>
    <x v="6825"/>
    <x v="12"/>
    <x v="0"/>
  </r>
  <r>
    <x v="0"/>
    <x v="853"/>
    <s v="Drinks"/>
    <x v="6826"/>
    <x v="12"/>
    <x v="0"/>
  </r>
  <r>
    <x v="1"/>
    <x v="853"/>
    <s v="Drinks"/>
    <x v="6827"/>
    <x v="12"/>
    <x v="0"/>
  </r>
  <r>
    <x v="0"/>
    <x v="853"/>
    <s v="Kids menu"/>
    <x v="6828"/>
    <x v="12"/>
    <x v="0"/>
  </r>
  <r>
    <x v="1"/>
    <x v="853"/>
    <s v="Kids menu"/>
    <x v="6829"/>
    <x v="12"/>
    <x v="0"/>
  </r>
  <r>
    <x v="0"/>
    <x v="853"/>
    <s v="Tacos"/>
    <x v="6830"/>
    <x v="12"/>
    <x v="0"/>
  </r>
  <r>
    <x v="1"/>
    <x v="853"/>
    <s v="Tacos"/>
    <x v="6831"/>
    <x v="12"/>
    <x v="0"/>
  </r>
  <r>
    <x v="0"/>
    <x v="854"/>
    <s v="Burritos"/>
    <x v="6832"/>
    <x v="12"/>
    <x v="0"/>
  </r>
  <r>
    <x v="1"/>
    <x v="854"/>
    <s v="Burritos"/>
    <x v="6833"/>
    <x v="12"/>
    <x v="0"/>
  </r>
  <r>
    <x v="0"/>
    <x v="854"/>
    <s v="Drinks"/>
    <x v="6834"/>
    <x v="12"/>
    <x v="0"/>
  </r>
  <r>
    <x v="1"/>
    <x v="854"/>
    <s v="Drinks"/>
    <x v="6835"/>
    <x v="12"/>
    <x v="0"/>
  </r>
  <r>
    <x v="0"/>
    <x v="854"/>
    <s v="Kids menu"/>
    <x v="6836"/>
    <x v="12"/>
    <x v="0"/>
  </r>
  <r>
    <x v="1"/>
    <x v="854"/>
    <s v="Kids menu"/>
    <x v="6837"/>
    <x v="12"/>
    <x v="0"/>
  </r>
  <r>
    <x v="0"/>
    <x v="854"/>
    <s v="Tacos"/>
    <x v="6838"/>
    <x v="12"/>
    <x v="0"/>
  </r>
  <r>
    <x v="1"/>
    <x v="854"/>
    <s v="Tacos"/>
    <x v="6839"/>
    <x v="12"/>
    <x v="0"/>
  </r>
  <r>
    <x v="0"/>
    <x v="855"/>
    <s v="Burritos"/>
    <x v="6840"/>
    <x v="12"/>
    <x v="0"/>
  </r>
  <r>
    <x v="1"/>
    <x v="855"/>
    <s v="Burritos"/>
    <x v="6841"/>
    <x v="12"/>
    <x v="0"/>
  </r>
  <r>
    <x v="0"/>
    <x v="855"/>
    <s v="Drinks"/>
    <x v="6842"/>
    <x v="12"/>
    <x v="0"/>
  </r>
  <r>
    <x v="1"/>
    <x v="855"/>
    <s v="Drinks"/>
    <x v="6843"/>
    <x v="12"/>
    <x v="0"/>
  </r>
  <r>
    <x v="0"/>
    <x v="855"/>
    <s v="Kids menu"/>
    <x v="6844"/>
    <x v="12"/>
    <x v="0"/>
  </r>
  <r>
    <x v="1"/>
    <x v="855"/>
    <s v="Kids menu"/>
    <x v="6845"/>
    <x v="12"/>
    <x v="0"/>
  </r>
  <r>
    <x v="0"/>
    <x v="855"/>
    <s v="Tacos"/>
    <x v="6846"/>
    <x v="12"/>
    <x v="0"/>
  </r>
  <r>
    <x v="1"/>
    <x v="855"/>
    <s v="Tacos"/>
    <x v="6847"/>
    <x v="12"/>
    <x v="0"/>
  </r>
  <r>
    <x v="0"/>
    <x v="856"/>
    <s v="Burritos"/>
    <x v="6848"/>
    <x v="12"/>
    <x v="0"/>
  </r>
  <r>
    <x v="1"/>
    <x v="856"/>
    <s v="Burritos"/>
    <x v="6849"/>
    <x v="12"/>
    <x v="0"/>
  </r>
  <r>
    <x v="0"/>
    <x v="856"/>
    <s v="Drinks"/>
    <x v="6850"/>
    <x v="12"/>
    <x v="0"/>
  </r>
  <r>
    <x v="1"/>
    <x v="856"/>
    <s v="Drinks"/>
    <x v="6851"/>
    <x v="12"/>
    <x v="0"/>
  </r>
  <r>
    <x v="0"/>
    <x v="856"/>
    <s v="Kids menu"/>
    <x v="6852"/>
    <x v="12"/>
    <x v="0"/>
  </r>
  <r>
    <x v="1"/>
    <x v="856"/>
    <s v="Kids menu"/>
    <x v="6853"/>
    <x v="12"/>
    <x v="0"/>
  </r>
  <r>
    <x v="0"/>
    <x v="856"/>
    <s v="Tacos"/>
    <x v="6854"/>
    <x v="12"/>
    <x v="0"/>
  </r>
  <r>
    <x v="1"/>
    <x v="856"/>
    <s v="Tacos"/>
    <x v="6855"/>
    <x v="12"/>
    <x v="0"/>
  </r>
  <r>
    <x v="0"/>
    <x v="857"/>
    <s v="Burritos"/>
    <x v="6856"/>
    <x v="12"/>
    <x v="0"/>
  </r>
  <r>
    <x v="1"/>
    <x v="857"/>
    <s v="Burritos"/>
    <x v="6857"/>
    <x v="12"/>
    <x v="0"/>
  </r>
  <r>
    <x v="0"/>
    <x v="857"/>
    <s v="Drinks"/>
    <x v="6858"/>
    <x v="12"/>
    <x v="0"/>
  </r>
  <r>
    <x v="1"/>
    <x v="857"/>
    <s v="Drinks"/>
    <x v="6859"/>
    <x v="12"/>
    <x v="0"/>
  </r>
  <r>
    <x v="0"/>
    <x v="857"/>
    <s v="Kids menu"/>
    <x v="6860"/>
    <x v="12"/>
    <x v="0"/>
  </r>
  <r>
    <x v="1"/>
    <x v="857"/>
    <s v="Kids menu"/>
    <x v="6861"/>
    <x v="12"/>
    <x v="0"/>
  </r>
  <r>
    <x v="0"/>
    <x v="857"/>
    <s v="Tacos"/>
    <x v="6862"/>
    <x v="12"/>
    <x v="0"/>
  </r>
  <r>
    <x v="1"/>
    <x v="857"/>
    <s v="Tacos"/>
    <x v="6863"/>
    <x v="12"/>
    <x v="0"/>
  </r>
  <r>
    <x v="0"/>
    <x v="858"/>
    <s v="Burritos"/>
    <x v="6864"/>
    <x v="12"/>
    <x v="0"/>
  </r>
  <r>
    <x v="1"/>
    <x v="858"/>
    <s v="Burritos"/>
    <x v="6865"/>
    <x v="12"/>
    <x v="0"/>
  </r>
  <r>
    <x v="0"/>
    <x v="858"/>
    <s v="Drinks"/>
    <x v="6866"/>
    <x v="12"/>
    <x v="0"/>
  </r>
  <r>
    <x v="1"/>
    <x v="858"/>
    <s v="Drinks"/>
    <x v="6867"/>
    <x v="12"/>
    <x v="0"/>
  </r>
  <r>
    <x v="0"/>
    <x v="858"/>
    <s v="Kids menu"/>
    <x v="6868"/>
    <x v="12"/>
    <x v="0"/>
  </r>
  <r>
    <x v="1"/>
    <x v="858"/>
    <s v="Kids menu"/>
    <x v="6869"/>
    <x v="12"/>
    <x v="0"/>
  </r>
  <r>
    <x v="0"/>
    <x v="858"/>
    <s v="Tacos"/>
    <x v="6870"/>
    <x v="12"/>
    <x v="0"/>
  </r>
  <r>
    <x v="1"/>
    <x v="858"/>
    <s v="Tacos"/>
    <x v="6871"/>
    <x v="12"/>
    <x v="0"/>
  </r>
  <r>
    <x v="0"/>
    <x v="859"/>
    <s v="Burritos"/>
    <x v="6872"/>
    <x v="12"/>
    <x v="0"/>
  </r>
  <r>
    <x v="1"/>
    <x v="859"/>
    <s v="Burritos"/>
    <x v="6873"/>
    <x v="12"/>
    <x v="0"/>
  </r>
  <r>
    <x v="0"/>
    <x v="859"/>
    <s v="Drinks"/>
    <x v="6874"/>
    <x v="12"/>
    <x v="0"/>
  </r>
  <r>
    <x v="1"/>
    <x v="859"/>
    <s v="Drinks"/>
    <x v="6875"/>
    <x v="12"/>
    <x v="0"/>
  </r>
  <r>
    <x v="0"/>
    <x v="859"/>
    <s v="Kids menu"/>
    <x v="6876"/>
    <x v="12"/>
    <x v="0"/>
  </r>
  <r>
    <x v="1"/>
    <x v="859"/>
    <s v="Kids menu"/>
    <x v="6877"/>
    <x v="12"/>
    <x v="0"/>
  </r>
  <r>
    <x v="0"/>
    <x v="859"/>
    <s v="Tacos"/>
    <x v="6878"/>
    <x v="12"/>
    <x v="0"/>
  </r>
  <r>
    <x v="1"/>
    <x v="859"/>
    <s v="Tacos"/>
    <x v="6879"/>
    <x v="12"/>
    <x v="0"/>
  </r>
  <r>
    <x v="0"/>
    <x v="860"/>
    <s v="Burritos"/>
    <x v="6880"/>
    <x v="12"/>
    <x v="0"/>
  </r>
  <r>
    <x v="1"/>
    <x v="860"/>
    <s v="Burritos"/>
    <x v="6881"/>
    <x v="12"/>
    <x v="0"/>
  </r>
  <r>
    <x v="0"/>
    <x v="860"/>
    <s v="Drinks"/>
    <x v="6882"/>
    <x v="12"/>
    <x v="0"/>
  </r>
  <r>
    <x v="1"/>
    <x v="860"/>
    <s v="Drinks"/>
    <x v="6883"/>
    <x v="12"/>
    <x v="0"/>
  </r>
  <r>
    <x v="0"/>
    <x v="860"/>
    <s v="Kids menu"/>
    <x v="6884"/>
    <x v="12"/>
    <x v="0"/>
  </r>
  <r>
    <x v="1"/>
    <x v="860"/>
    <s v="Kids menu"/>
    <x v="6885"/>
    <x v="12"/>
    <x v="0"/>
  </r>
  <r>
    <x v="0"/>
    <x v="860"/>
    <s v="Tacos"/>
    <x v="6886"/>
    <x v="12"/>
    <x v="0"/>
  </r>
  <r>
    <x v="1"/>
    <x v="860"/>
    <s v="Tacos"/>
    <x v="6887"/>
    <x v="12"/>
    <x v="0"/>
  </r>
  <r>
    <x v="0"/>
    <x v="861"/>
    <s v="Burritos"/>
    <x v="6888"/>
    <x v="12"/>
    <x v="0"/>
  </r>
  <r>
    <x v="1"/>
    <x v="861"/>
    <s v="Burritos"/>
    <x v="6889"/>
    <x v="12"/>
    <x v="0"/>
  </r>
  <r>
    <x v="0"/>
    <x v="861"/>
    <s v="Drinks"/>
    <x v="6890"/>
    <x v="12"/>
    <x v="0"/>
  </r>
  <r>
    <x v="1"/>
    <x v="861"/>
    <s v="Drinks"/>
    <x v="6891"/>
    <x v="12"/>
    <x v="0"/>
  </r>
  <r>
    <x v="0"/>
    <x v="861"/>
    <s v="Kids menu"/>
    <x v="6892"/>
    <x v="12"/>
    <x v="0"/>
  </r>
  <r>
    <x v="1"/>
    <x v="861"/>
    <s v="Kids menu"/>
    <x v="6893"/>
    <x v="12"/>
    <x v="0"/>
  </r>
  <r>
    <x v="0"/>
    <x v="861"/>
    <s v="Tacos"/>
    <x v="6894"/>
    <x v="12"/>
    <x v="0"/>
  </r>
  <r>
    <x v="1"/>
    <x v="861"/>
    <s v="Tacos"/>
    <x v="6895"/>
    <x v="12"/>
    <x v="0"/>
  </r>
  <r>
    <x v="0"/>
    <x v="862"/>
    <s v="Burritos"/>
    <x v="6896"/>
    <x v="12"/>
    <x v="0"/>
  </r>
  <r>
    <x v="1"/>
    <x v="862"/>
    <s v="Burritos"/>
    <x v="6897"/>
    <x v="12"/>
    <x v="0"/>
  </r>
  <r>
    <x v="0"/>
    <x v="862"/>
    <s v="Drinks"/>
    <x v="6898"/>
    <x v="12"/>
    <x v="0"/>
  </r>
  <r>
    <x v="1"/>
    <x v="862"/>
    <s v="Drinks"/>
    <x v="6899"/>
    <x v="12"/>
    <x v="0"/>
  </r>
  <r>
    <x v="0"/>
    <x v="862"/>
    <s v="Kids menu"/>
    <x v="6900"/>
    <x v="12"/>
    <x v="0"/>
  </r>
  <r>
    <x v="1"/>
    <x v="862"/>
    <s v="Kids menu"/>
    <x v="6901"/>
    <x v="12"/>
    <x v="0"/>
  </r>
  <r>
    <x v="0"/>
    <x v="862"/>
    <s v="Tacos"/>
    <x v="6902"/>
    <x v="12"/>
    <x v="0"/>
  </r>
  <r>
    <x v="1"/>
    <x v="862"/>
    <s v="Tacos"/>
    <x v="6903"/>
    <x v="12"/>
    <x v="0"/>
  </r>
  <r>
    <x v="0"/>
    <x v="863"/>
    <s v="Burritos"/>
    <x v="6904"/>
    <x v="12"/>
    <x v="0"/>
  </r>
  <r>
    <x v="1"/>
    <x v="863"/>
    <s v="Burritos"/>
    <x v="6905"/>
    <x v="12"/>
    <x v="0"/>
  </r>
  <r>
    <x v="0"/>
    <x v="863"/>
    <s v="Drinks"/>
    <x v="6906"/>
    <x v="12"/>
    <x v="0"/>
  </r>
  <r>
    <x v="1"/>
    <x v="863"/>
    <s v="Drinks"/>
    <x v="6907"/>
    <x v="12"/>
    <x v="0"/>
  </r>
  <r>
    <x v="0"/>
    <x v="863"/>
    <s v="Kids menu"/>
    <x v="6908"/>
    <x v="12"/>
    <x v="0"/>
  </r>
  <r>
    <x v="1"/>
    <x v="863"/>
    <s v="Kids menu"/>
    <x v="6909"/>
    <x v="12"/>
    <x v="0"/>
  </r>
  <r>
    <x v="0"/>
    <x v="863"/>
    <s v="Tacos"/>
    <x v="6910"/>
    <x v="12"/>
    <x v="0"/>
  </r>
  <r>
    <x v="1"/>
    <x v="863"/>
    <s v="Tacos"/>
    <x v="6911"/>
    <x v="12"/>
    <x v="0"/>
  </r>
  <r>
    <x v="0"/>
    <x v="864"/>
    <s v="Burritos"/>
    <x v="6912"/>
    <x v="12"/>
    <x v="0"/>
  </r>
  <r>
    <x v="1"/>
    <x v="864"/>
    <s v="Burritos"/>
    <x v="6913"/>
    <x v="12"/>
    <x v="0"/>
  </r>
  <r>
    <x v="0"/>
    <x v="864"/>
    <s v="Drinks"/>
    <x v="6914"/>
    <x v="12"/>
    <x v="0"/>
  </r>
  <r>
    <x v="1"/>
    <x v="864"/>
    <s v="Drinks"/>
    <x v="6915"/>
    <x v="12"/>
    <x v="0"/>
  </r>
  <r>
    <x v="0"/>
    <x v="864"/>
    <s v="Kids menu"/>
    <x v="6916"/>
    <x v="12"/>
    <x v="0"/>
  </r>
  <r>
    <x v="1"/>
    <x v="864"/>
    <s v="Kids menu"/>
    <x v="6917"/>
    <x v="12"/>
    <x v="0"/>
  </r>
  <r>
    <x v="0"/>
    <x v="864"/>
    <s v="Tacos"/>
    <x v="6918"/>
    <x v="12"/>
    <x v="0"/>
  </r>
  <r>
    <x v="1"/>
    <x v="864"/>
    <s v="Tacos"/>
    <x v="6919"/>
    <x v="12"/>
    <x v="0"/>
  </r>
  <r>
    <x v="0"/>
    <x v="865"/>
    <s v="Burritos"/>
    <x v="6920"/>
    <x v="12"/>
    <x v="0"/>
  </r>
  <r>
    <x v="1"/>
    <x v="865"/>
    <s v="Burritos"/>
    <x v="6921"/>
    <x v="12"/>
    <x v="0"/>
  </r>
  <r>
    <x v="0"/>
    <x v="865"/>
    <s v="Drinks"/>
    <x v="6922"/>
    <x v="12"/>
    <x v="0"/>
  </r>
  <r>
    <x v="1"/>
    <x v="865"/>
    <s v="Drinks"/>
    <x v="6923"/>
    <x v="12"/>
    <x v="0"/>
  </r>
  <r>
    <x v="0"/>
    <x v="865"/>
    <s v="Kids menu"/>
    <x v="6924"/>
    <x v="12"/>
    <x v="0"/>
  </r>
  <r>
    <x v="1"/>
    <x v="865"/>
    <s v="Kids menu"/>
    <x v="6925"/>
    <x v="12"/>
    <x v="0"/>
  </r>
  <r>
    <x v="0"/>
    <x v="865"/>
    <s v="Tacos"/>
    <x v="6926"/>
    <x v="12"/>
    <x v="0"/>
  </r>
  <r>
    <x v="1"/>
    <x v="865"/>
    <s v="Tacos"/>
    <x v="6927"/>
    <x v="12"/>
    <x v="0"/>
  </r>
  <r>
    <x v="0"/>
    <x v="866"/>
    <s v="Burritos"/>
    <x v="6928"/>
    <x v="12"/>
    <x v="0"/>
  </r>
  <r>
    <x v="1"/>
    <x v="866"/>
    <s v="Burritos"/>
    <x v="6929"/>
    <x v="12"/>
    <x v="0"/>
  </r>
  <r>
    <x v="0"/>
    <x v="866"/>
    <s v="Drinks"/>
    <x v="6930"/>
    <x v="12"/>
    <x v="0"/>
  </r>
  <r>
    <x v="1"/>
    <x v="866"/>
    <s v="Drinks"/>
    <x v="6931"/>
    <x v="12"/>
    <x v="0"/>
  </r>
  <r>
    <x v="0"/>
    <x v="866"/>
    <s v="Kids menu"/>
    <x v="6932"/>
    <x v="12"/>
    <x v="0"/>
  </r>
  <r>
    <x v="1"/>
    <x v="866"/>
    <s v="Kids menu"/>
    <x v="6933"/>
    <x v="12"/>
    <x v="0"/>
  </r>
  <r>
    <x v="0"/>
    <x v="866"/>
    <s v="Tacos"/>
    <x v="6934"/>
    <x v="12"/>
    <x v="0"/>
  </r>
  <r>
    <x v="1"/>
    <x v="866"/>
    <s v="Tacos"/>
    <x v="6935"/>
    <x v="12"/>
    <x v="0"/>
  </r>
  <r>
    <x v="0"/>
    <x v="867"/>
    <s v="Burritos"/>
    <x v="6936"/>
    <x v="12"/>
    <x v="0"/>
  </r>
  <r>
    <x v="1"/>
    <x v="867"/>
    <s v="Burritos"/>
    <x v="6937"/>
    <x v="12"/>
    <x v="0"/>
  </r>
  <r>
    <x v="0"/>
    <x v="867"/>
    <s v="Drinks"/>
    <x v="6938"/>
    <x v="12"/>
    <x v="0"/>
  </r>
  <r>
    <x v="1"/>
    <x v="867"/>
    <s v="Drinks"/>
    <x v="6939"/>
    <x v="12"/>
    <x v="0"/>
  </r>
  <r>
    <x v="0"/>
    <x v="867"/>
    <s v="Kids menu"/>
    <x v="6940"/>
    <x v="12"/>
    <x v="0"/>
  </r>
  <r>
    <x v="1"/>
    <x v="867"/>
    <s v="Kids menu"/>
    <x v="6941"/>
    <x v="12"/>
    <x v="0"/>
  </r>
  <r>
    <x v="0"/>
    <x v="867"/>
    <s v="Tacos"/>
    <x v="6942"/>
    <x v="12"/>
    <x v="0"/>
  </r>
  <r>
    <x v="1"/>
    <x v="867"/>
    <s v="Tacos"/>
    <x v="6943"/>
    <x v="12"/>
    <x v="0"/>
  </r>
  <r>
    <x v="0"/>
    <x v="868"/>
    <s v="Burritos"/>
    <x v="6944"/>
    <x v="12"/>
    <x v="0"/>
  </r>
  <r>
    <x v="1"/>
    <x v="868"/>
    <s v="Burritos"/>
    <x v="6945"/>
    <x v="12"/>
    <x v="0"/>
  </r>
  <r>
    <x v="0"/>
    <x v="868"/>
    <s v="Drinks"/>
    <x v="6946"/>
    <x v="12"/>
    <x v="0"/>
  </r>
  <r>
    <x v="1"/>
    <x v="868"/>
    <s v="Drinks"/>
    <x v="6947"/>
    <x v="12"/>
    <x v="0"/>
  </r>
  <r>
    <x v="0"/>
    <x v="868"/>
    <s v="Kids menu"/>
    <x v="6948"/>
    <x v="12"/>
    <x v="0"/>
  </r>
  <r>
    <x v="1"/>
    <x v="868"/>
    <s v="Kids menu"/>
    <x v="6949"/>
    <x v="12"/>
    <x v="0"/>
  </r>
  <r>
    <x v="0"/>
    <x v="868"/>
    <s v="Tacos"/>
    <x v="6950"/>
    <x v="12"/>
    <x v="0"/>
  </r>
  <r>
    <x v="1"/>
    <x v="868"/>
    <s v="Tacos"/>
    <x v="6951"/>
    <x v="12"/>
    <x v="0"/>
  </r>
  <r>
    <x v="0"/>
    <x v="869"/>
    <s v="Burritos"/>
    <x v="6952"/>
    <x v="12"/>
    <x v="0"/>
  </r>
  <r>
    <x v="1"/>
    <x v="869"/>
    <s v="Burritos"/>
    <x v="6953"/>
    <x v="12"/>
    <x v="0"/>
  </r>
  <r>
    <x v="0"/>
    <x v="869"/>
    <s v="Drinks"/>
    <x v="6954"/>
    <x v="12"/>
    <x v="0"/>
  </r>
  <r>
    <x v="1"/>
    <x v="869"/>
    <s v="Drinks"/>
    <x v="6955"/>
    <x v="12"/>
    <x v="0"/>
  </r>
  <r>
    <x v="0"/>
    <x v="869"/>
    <s v="Kids menu"/>
    <x v="6956"/>
    <x v="12"/>
    <x v="0"/>
  </r>
  <r>
    <x v="1"/>
    <x v="869"/>
    <s v="Kids menu"/>
    <x v="6957"/>
    <x v="12"/>
    <x v="0"/>
  </r>
  <r>
    <x v="0"/>
    <x v="869"/>
    <s v="Tacos"/>
    <x v="6958"/>
    <x v="12"/>
    <x v="0"/>
  </r>
  <r>
    <x v="1"/>
    <x v="869"/>
    <s v="Tacos"/>
    <x v="6959"/>
    <x v="12"/>
    <x v="0"/>
  </r>
  <r>
    <x v="0"/>
    <x v="870"/>
    <s v="Burritos"/>
    <x v="6960"/>
    <x v="12"/>
    <x v="0"/>
  </r>
  <r>
    <x v="1"/>
    <x v="870"/>
    <s v="Burritos"/>
    <x v="6961"/>
    <x v="12"/>
    <x v="0"/>
  </r>
  <r>
    <x v="0"/>
    <x v="870"/>
    <s v="Drinks"/>
    <x v="6962"/>
    <x v="12"/>
    <x v="0"/>
  </r>
  <r>
    <x v="1"/>
    <x v="870"/>
    <s v="Drinks"/>
    <x v="6963"/>
    <x v="12"/>
    <x v="0"/>
  </r>
  <r>
    <x v="0"/>
    <x v="870"/>
    <s v="Kids menu"/>
    <x v="6964"/>
    <x v="12"/>
    <x v="0"/>
  </r>
  <r>
    <x v="1"/>
    <x v="870"/>
    <s v="Kids menu"/>
    <x v="6965"/>
    <x v="12"/>
    <x v="0"/>
  </r>
  <r>
    <x v="0"/>
    <x v="870"/>
    <s v="Tacos"/>
    <x v="6966"/>
    <x v="12"/>
    <x v="0"/>
  </r>
  <r>
    <x v="1"/>
    <x v="870"/>
    <s v="Tacos"/>
    <x v="6967"/>
    <x v="12"/>
    <x v="0"/>
  </r>
  <r>
    <x v="0"/>
    <x v="871"/>
    <s v="Burritos"/>
    <x v="6968"/>
    <x v="12"/>
    <x v="0"/>
  </r>
  <r>
    <x v="1"/>
    <x v="871"/>
    <s v="Burritos"/>
    <x v="6969"/>
    <x v="12"/>
    <x v="0"/>
  </r>
  <r>
    <x v="0"/>
    <x v="871"/>
    <s v="Drinks"/>
    <x v="6970"/>
    <x v="12"/>
    <x v="0"/>
  </r>
  <r>
    <x v="1"/>
    <x v="871"/>
    <s v="Drinks"/>
    <x v="6971"/>
    <x v="12"/>
    <x v="0"/>
  </r>
  <r>
    <x v="0"/>
    <x v="871"/>
    <s v="Kids menu"/>
    <x v="6972"/>
    <x v="12"/>
    <x v="0"/>
  </r>
  <r>
    <x v="1"/>
    <x v="871"/>
    <s v="Kids menu"/>
    <x v="6973"/>
    <x v="12"/>
    <x v="0"/>
  </r>
  <r>
    <x v="0"/>
    <x v="871"/>
    <s v="Tacos"/>
    <x v="6974"/>
    <x v="12"/>
    <x v="0"/>
  </r>
  <r>
    <x v="1"/>
    <x v="871"/>
    <s v="Tacos"/>
    <x v="6975"/>
    <x v="12"/>
    <x v="0"/>
  </r>
  <r>
    <x v="0"/>
    <x v="872"/>
    <s v="Burritos"/>
    <x v="6976"/>
    <x v="12"/>
    <x v="0"/>
  </r>
  <r>
    <x v="1"/>
    <x v="872"/>
    <s v="Burritos"/>
    <x v="6977"/>
    <x v="12"/>
    <x v="0"/>
  </r>
  <r>
    <x v="0"/>
    <x v="872"/>
    <s v="Drinks"/>
    <x v="6978"/>
    <x v="12"/>
    <x v="0"/>
  </r>
  <r>
    <x v="1"/>
    <x v="872"/>
    <s v="Drinks"/>
    <x v="6979"/>
    <x v="12"/>
    <x v="0"/>
  </r>
  <r>
    <x v="0"/>
    <x v="872"/>
    <s v="Kids menu"/>
    <x v="6980"/>
    <x v="12"/>
    <x v="0"/>
  </r>
  <r>
    <x v="1"/>
    <x v="872"/>
    <s v="Kids menu"/>
    <x v="6981"/>
    <x v="12"/>
    <x v="0"/>
  </r>
  <r>
    <x v="0"/>
    <x v="872"/>
    <s v="Tacos"/>
    <x v="6982"/>
    <x v="12"/>
    <x v="0"/>
  </r>
  <r>
    <x v="1"/>
    <x v="872"/>
    <s v="Tacos"/>
    <x v="6983"/>
    <x v="12"/>
    <x v="0"/>
  </r>
  <r>
    <x v="0"/>
    <x v="873"/>
    <s v="Burritos"/>
    <x v="6984"/>
    <x v="12"/>
    <x v="0"/>
  </r>
  <r>
    <x v="1"/>
    <x v="873"/>
    <s v="Burritos"/>
    <x v="6985"/>
    <x v="12"/>
    <x v="0"/>
  </r>
  <r>
    <x v="0"/>
    <x v="873"/>
    <s v="Drinks"/>
    <x v="6986"/>
    <x v="12"/>
    <x v="0"/>
  </r>
  <r>
    <x v="1"/>
    <x v="873"/>
    <s v="Drinks"/>
    <x v="6987"/>
    <x v="12"/>
    <x v="0"/>
  </r>
  <r>
    <x v="0"/>
    <x v="873"/>
    <s v="Kids menu"/>
    <x v="6988"/>
    <x v="12"/>
    <x v="0"/>
  </r>
  <r>
    <x v="1"/>
    <x v="873"/>
    <s v="Kids menu"/>
    <x v="6989"/>
    <x v="12"/>
    <x v="0"/>
  </r>
  <r>
    <x v="0"/>
    <x v="873"/>
    <s v="Tacos"/>
    <x v="6990"/>
    <x v="12"/>
    <x v="0"/>
  </r>
  <r>
    <x v="1"/>
    <x v="873"/>
    <s v="Tacos"/>
    <x v="6991"/>
    <x v="12"/>
    <x v="0"/>
  </r>
  <r>
    <x v="0"/>
    <x v="874"/>
    <s v="Burritos"/>
    <x v="6992"/>
    <x v="12"/>
    <x v="0"/>
  </r>
  <r>
    <x v="1"/>
    <x v="874"/>
    <s v="Burritos"/>
    <x v="6993"/>
    <x v="12"/>
    <x v="0"/>
  </r>
  <r>
    <x v="0"/>
    <x v="874"/>
    <s v="Drinks"/>
    <x v="6994"/>
    <x v="12"/>
    <x v="0"/>
  </r>
  <r>
    <x v="1"/>
    <x v="874"/>
    <s v="Drinks"/>
    <x v="6995"/>
    <x v="12"/>
    <x v="0"/>
  </r>
  <r>
    <x v="0"/>
    <x v="874"/>
    <s v="Kids menu"/>
    <x v="6996"/>
    <x v="12"/>
    <x v="0"/>
  </r>
  <r>
    <x v="1"/>
    <x v="874"/>
    <s v="Kids menu"/>
    <x v="6997"/>
    <x v="12"/>
    <x v="0"/>
  </r>
  <r>
    <x v="0"/>
    <x v="874"/>
    <s v="Tacos"/>
    <x v="6998"/>
    <x v="12"/>
    <x v="0"/>
  </r>
  <r>
    <x v="1"/>
    <x v="874"/>
    <s v="Tacos"/>
    <x v="6999"/>
    <x v="12"/>
    <x v="0"/>
  </r>
  <r>
    <x v="0"/>
    <x v="875"/>
    <s v="Burritos"/>
    <x v="7000"/>
    <x v="12"/>
    <x v="0"/>
  </r>
  <r>
    <x v="1"/>
    <x v="875"/>
    <s v="Burritos"/>
    <x v="7001"/>
    <x v="12"/>
    <x v="0"/>
  </r>
  <r>
    <x v="0"/>
    <x v="875"/>
    <s v="Drinks"/>
    <x v="7002"/>
    <x v="12"/>
    <x v="0"/>
  </r>
  <r>
    <x v="1"/>
    <x v="875"/>
    <s v="Drinks"/>
    <x v="7003"/>
    <x v="12"/>
    <x v="0"/>
  </r>
  <r>
    <x v="0"/>
    <x v="875"/>
    <s v="Kids menu"/>
    <x v="7004"/>
    <x v="12"/>
    <x v="0"/>
  </r>
  <r>
    <x v="1"/>
    <x v="875"/>
    <s v="Kids menu"/>
    <x v="7005"/>
    <x v="12"/>
    <x v="0"/>
  </r>
  <r>
    <x v="0"/>
    <x v="875"/>
    <s v="Tacos"/>
    <x v="7006"/>
    <x v="12"/>
    <x v="0"/>
  </r>
  <r>
    <x v="1"/>
    <x v="875"/>
    <s v="Tacos"/>
    <x v="7007"/>
    <x v="12"/>
    <x v="0"/>
  </r>
  <r>
    <x v="0"/>
    <x v="876"/>
    <s v="Burritos"/>
    <x v="7008"/>
    <x v="12"/>
    <x v="0"/>
  </r>
  <r>
    <x v="1"/>
    <x v="876"/>
    <s v="Burritos"/>
    <x v="7009"/>
    <x v="12"/>
    <x v="0"/>
  </r>
  <r>
    <x v="0"/>
    <x v="876"/>
    <s v="Drinks"/>
    <x v="7010"/>
    <x v="12"/>
    <x v="0"/>
  </r>
  <r>
    <x v="1"/>
    <x v="876"/>
    <s v="Drinks"/>
    <x v="7011"/>
    <x v="12"/>
    <x v="0"/>
  </r>
  <r>
    <x v="0"/>
    <x v="876"/>
    <s v="Kids menu"/>
    <x v="7012"/>
    <x v="12"/>
    <x v="0"/>
  </r>
  <r>
    <x v="1"/>
    <x v="876"/>
    <s v="Kids menu"/>
    <x v="7013"/>
    <x v="12"/>
    <x v="0"/>
  </r>
  <r>
    <x v="0"/>
    <x v="876"/>
    <s v="Tacos"/>
    <x v="7014"/>
    <x v="12"/>
    <x v="0"/>
  </r>
  <r>
    <x v="1"/>
    <x v="876"/>
    <s v="Tacos"/>
    <x v="7015"/>
    <x v="12"/>
    <x v="0"/>
  </r>
  <r>
    <x v="0"/>
    <x v="877"/>
    <s v="Burritos"/>
    <x v="7016"/>
    <x v="12"/>
    <x v="0"/>
  </r>
  <r>
    <x v="1"/>
    <x v="877"/>
    <s v="Burritos"/>
    <x v="7017"/>
    <x v="12"/>
    <x v="0"/>
  </r>
  <r>
    <x v="0"/>
    <x v="877"/>
    <s v="Drinks"/>
    <x v="7018"/>
    <x v="12"/>
    <x v="0"/>
  </r>
  <r>
    <x v="1"/>
    <x v="877"/>
    <s v="Drinks"/>
    <x v="7019"/>
    <x v="12"/>
    <x v="0"/>
  </r>
  <r>
    <x v="0"/>
    <x v="877"/>
    <s v="Kids menu"/>
    <x v="7020"/>
    <x v="12"/>
    <x v="0"/>
  </r>
  <r>
    <x v="1"/>
    <x v="877"/>
    <s v="Kids menu"/>
    <x v="7021"/>
    <x v="12"/>
    <x v="0"/>
  </r>
  <r>
    <x v="0"/>
    <x v="877"/>
    <s v="Tacos"/>
    <x v="7022"/>
    <x v="12"/>
    <x v="0"/>
  </r>
  <r>
    <x v="1"/>
    <x v="877"/>
    <s v="Tacos"/>
    <x v="7023"/>
    <x v="12"/>
    <x v="0"/>
  </r>
  <r>
    <x v="0"/>
    <x v="878"/>
    <s v="Burritos"/>
    <x v="7024"/>
    <x v="12"/>
    <x v="0"/>
  </r>
  <r>
    <x v="1"/>
    <x v="878"/>
    <s v="Burritos"/>
    <x v="7025"/>
    <x v="12"/>
    <x v="0"/>
  </r>
  <r>
    <x v="0"/>
    <x v="878"/>
    <s v="Drinks"/>
    <x v="7026"/>
    <x v="12"/>
    <x v="0"/>
  </r>
  <r>
    <x v="1"/>
    <x v="878"/>
    <s v="Drinks"/>
    <x v="7027"/>
    <x v="12"/>
    <x v="0"/>
  </r>
  <r>
    <x v="0"/>
    <x v="878"/>
    <s v="Kids menu"/>
    <x v="7028"/>
    <x v="12"/>
    <x v="0"/>
  </r>
  <r>
    <x v="1"/>
    <x v="878"/>
    <s v="Kids menu"/>
    <x v="7029"/>
    <x v="12"/>
    <x v="0"/>
  </r>
  <r>
    <x v="0"/>
    <x v="878"/>
    <s v="Tacos"/>
    <x v="7030"/>
    <x v="12"/>
    <x v="0"/>
  </r>
  <r>
    <x v="1"/>
    <x v="878"/>
    <s v="Tacos"/>
    <x v="7031"/>
    <x v="12"/>
    <x v="0"/>
  </r>
  <r>
    <x v="0"/>
    <x v="879"/>
    <s v="Burritos"/>
    <x v="7032"/>
    <x v="12"/>
    <x v="0"/>
  </r>
  <r>
    <x v="1"/>
    <x v="879"/>
    <s v="Burritos"/>
    <x v="7033"/>
    <x v="12"/>
    <x v="0"/>
  </r>
  <r>
    <x v="0"/>
    <x v="879"/>
    <s v="Drinks"/>
    <x v="7034"/>
    <x v="12"/>
    <x v="0"/>
  </r>
  <r>
    <x v="1"/>
    <x v="879"/>
    <s v="Drinks"/>
    <x v="7035"/>
    <x v="12"/>
    <x v="0"/>
  </r>
  <r>
    <x v="0"/>
    <x v="879"/>
    <s v="Kids menu"/>
    <x v="7036"/>
    <x v="12"/>
    <x v="0"/>
  </r>
  <r>
    <x v="1"/>
    <x v="879"/>
    <s v="Kids menu"/>
    <x v="7037"/>
    <x v="12"/>
    <x v="0"/>
  </r>
  <r>
    <x v="0"/>
    <x v="879"/>
    <s v="Tacos"/>
    <x v="7038"/>
    <x v="12"/>
    <x v="0"/>
  </r>
  <r>
    <x v="1"/>
    <x v="879"/>
    <s v="Tacos"/>
    <x v="7039"/>
    <x v="12"/>
    <x v="0"/>
  </r>
  <r>
    <x v="0"/>
    <x v="880"/>
    <s v="Burritos"/>
    <x v="7040"/>
    <x v="12"/>
    <x v="0"/>
  </r>
  <r>
    <x v="1"/>
    <x v="880"/>
    <s v="Burritos"/>
    <x v="7041"/>
    <x v="12"/>
    <x v="0"/>
  </r>
  <r>
    <x v="0"/>
    <x v="880"/>
    <s v="Drinks"/>
    <x v="7042"/>
    <x v="12"/>
    <x v="0"/>
  </r>
  <r>
    <x v="1"/>
    <x v="880"/>
    <s v="Drinks"/>
    <x v="7043"/>
    <x v="12"/>
    <x v="0"/>
  </r>
  <r>
    <x v="0"/>
    <x v="880"/>
    <s v="Kids menu"/>
    <x v="7044"/>
    <x v="12"/>
    <x v="0"/>
  </r>
  <r>
    <x v="1"/>
    <x v="880"/>
    <s v="Kids menu"/>
    <x v="7045"/>
    <x v="12"/>
    <x v="0"/>
  </r>
  <r>
    <x v="0"/>
    <x v="880"/>
    <s v="Tacos"/>
    <x v="7046"/>
    <x v="12"/>
    <x v="0"/>
  </r>
  <r>
    <x v="1"/>
    <x v="880"/>
    <s v="Tacos"/>
    <x v="7047"/>
    <x v="12"/>
    <x v="0"/>
  </r>
  <r>
    <x v="0"/>
    <x v="881"/>
    <s v="Burritos"/>
    <x v="7048"/>
    <x v="12"/>
    <x v="0"/>
  </r>
  <r>
    <x v="1"/>
    <x v="881"/>
    <s v="Burritos"/>
    <x v="7049"/>
    <x v="12"/>
    <x v="0"/>
  </r>
  <r>
    <x v="0"/>
    <x v="881"/>
    <s v="Drinks"/>
    <x v="7050"/>
    <x v="12"/>
    <x v="0"/>
  </r>
  <r>
    <x v="1"/>
    <x v="881"/>
    <s v="Drinks"/>
    <x v="7051"/>
    <x v="12"/>
    <x v="0"/>
  </r>
  <r>
    <x v="0"/>
    <x v="881"/>
    <s v="Kids menu"/>
    <x v="7052"/>
    <x v="12"/>
    <x v="0"/>
  </r>
  <r>
    <x v="1"/>
    <x v="881"/>
    <s v="Kids menu"/>
    <x v="7053"/>
    <x v="12"/>
    <x v="0"/>
  </r>
  <r>
    <x v="0"/>
    <x v="881"/>
    <s v="Tacos"/>
    <x v="7054"/>
    <x v="12"/>
    <x v="0"/>
  </r>
  <r>
    <x v="1"/>
    <x v="881"/>
    <s v="Tacos"/>
    <x v="7055"/>
    <x v="12"/>
    <x v="0"/>
  </r>
  <r>
    <x v="0"/>
    <x v="882"/>
    <s v="Burritos"/>
    <x v="7056"/>
    <x v="12"/>
    <x v="0"/>
  </r>
  <r>
    <x v="1"/>
    <x v="882"/>
    <s v="Burritos"/>
    <x v="7057"/>
    <x v="12"/>
    <x v="0"/>
  </r>
  <r>
    <x v="0"/>
    <x v="882"/>
    <s v="Drinks"/>
    <x v="7058"/>
    <x v="12"/>
    <x v="0"/>
  </r>
  <r>
    <x v="1"/>
    <x v="882"/>
    <s v="Drinks"/>
    <x v="7059"/>
    <x v="12"/>
    <x v="0"/>
  </r>
  <r>
    <x v="0"/>
    <x v="882"/>
    <s v="Kids menu"/>
    <x v="7060"/>
    <x v="12"/>
    <x v="0"/>
  </r>
  <r>
    <x v="1"/>
    <x v="882"/>
    <s v="Kids menu"/>
    <x v="7061"/>
    <x v="12"/>
    <x v="0"/>
  </r>
  <r>
    <x v="0"/>
    <x v="882"/>
    <s v="Tacos"/>
    <x v="7062"/>
    <x v="12"/>
    <x v="0"/>
  </r>
  <r>
    <x v="1"/>
    <x v="882"/>
    <s v="Tacos"/>
    <x v="7063"/>
    <x v="12"/>
    <x v="0"/>
  </r>
  <r>
    <x v="0"/>
    <x v="883"/>
    <s v="Burritos"/>
    <x v="7064"/>
    <x v="12"/>
    <x v="0"/>
  </r>
  <r>
    <x v="1"/>
    <x v="883"/>
    <s v="Burritos"/>
    <x v="7065"/>
    <x v="12"/>
    <x v="0"/>
  </r>
  <r>
    <x v="0"/>
    <x v="883"/>
    <s v="Drinks"/>
    <x v="7066"/>
    <x v="12"/>
    <x v="0"/>
  </r>
  <r>
    <x v="1"/>
    <x v="883"/>
    <s v="Drinks"/>
    <x v="7067"/>
    <x v="12"/>
    <x v="0"/>
  </r>
  <r>
    <x v="0"/>
    <x v="883"/>
    <s v="Kids menu"/>
    <x v="7068"/>
    <x v="12"/>
    <x v="0"/>
  </r>
  <r>
    <x v="1"/>
    <x v="883"/>
    <s v="Kids menu"/>
    <x v="7069"/>
    <x v="12"/>
    <x v="0"/>
  </r>
  <r>
    <x v="0"/>
    <x v="883"/>
    <s v="Tacos"/>
    <x v="7070"/>
    <x v="12"/>
    <x v="0"/>
  </r>
  <r>
    <x v="1"/>
    <x v="883"/>
    <s v="Tacos"/>
    <x v="7071"/>
    <x v="12"/>
    <x v="0"/>
  </r>
  <r>
    <x v="0"/>
    <x v="884"/>
    <s v="Burritos"/>
    <x v="7072"/>
    <x v="12"/>
    <x v="0"/>
  </r>
  <r>
    <x v="1"/>
    <x v="884"/>
    <s v="Burritos"/>
    <x v="7073"/>
    <x v="12"/>
    <x v="0"/>
  </r>
  <r>
    <x v="0"/>
    <x v="884"/>
    <s v="Drinks"/>
    <x v="7074"/>
    <x v="12"/>
    <x v="0"/>
  </r>
  <r>
    <x v="1"/>
    <x v="884"/>
    <s v="Drinks"/>
    <x v="7075"/>
    <x v="12"/>
    <x v="0"/>
  </r>
  <r>
    <x v="0"/>
    <x v="884"/>
    <s v="Kids menu"/>
    <x v="7076"/>
    <x v="12"/>
    <x v="0"/>
  </r>
  <r>
    <x v="1"/>
    <x v="884"/>
    <s v="Kids menu"/>
    <x v="7077"/>
    <x v="12"/>
    <x v="0"/>
  </r>
  <r>
    <x v="0"/>
    <x v="884"/>
    <s v="Tacos"/>
    <x v="7078"/>
    <x v="12"/>
    <x v="0"/>
  </r>
  <r>
    <x v="1"/>
    <x v="884"/>
    <s v="Tacos"/>
    <x v="7079"/>
    <x v="12"/>
    <x v="0"/>
  </r>
  <r>
    <x v="0"/>
    <x v="885"/>
    <s v="Burritos"/>
    <x v="7080"/>
    <x v="12"/>
    <x v="0"/>
  </r>
  <r>
    <x v="1"/>
    <x v="885"/>
    <s v="Burritos"/>
    <x v="7081"/>
    <x v="12"/>
    <x v="0"/>
  </r>
  <r>
    <x v="0"/>
    <x v="885"/>
    <s v="Drinks"/>
    <x v="7082"/>
    <x v="12"/>
    <x v="0"/>
  </r>
  <r>
    <x v="1"/>
    <x v="885"/>
    <s v="Drinks"/>
    <x v="7083"/>
    <x v="12"/>
    <x v="0"/>
  </r>
  <r>
    <x v="0"/>
    <x v="885"/>
    <s v="Kids menu"/>
    <x v="7084"/>
    <x v="12"/>
    <x v="0"/>
  </r>
  <r>
    <x v="1"/>
    <x v="885"/>
    <s v="Kids menu"/>
    <x v="7085"/>
    <x v="12"/>
    <x v="0"/>
  </r>
  <r>
    <x v="0"/>
    <x v="885"/>
    <s v="Tacos"/>
    <x v="7086"/>
    <x v="12"/>
    <x v="0"/>
  </r>
  <r>
    <x v="1"/>
    <x v="885"/>
    <s v="Tacos"/>
    <x v="7087"/>
    <x v="12"/>
    <x v="0"/>
  </r>
  <r>
    <x v="0"/>
    <x v="886"/>
    <s v="Burritos"/>
    <x v="7088"/>
    <x v="12"/>
    <x v="0"/>
  </r>
  <r>
    <x v="1"/>
    <x v="886"/>
    <s v="Burritos"/>
    <x v="7089"/>
    <x v="12"/>
    <x v="0"/>
  </r>
  <r>
    <x v="0"/>
    <x v="886"/>
    <s v="Drinks"/>
    <x v="7090"/>
    <x v="12"/>
    <x v="0"/>
  </r>
  <r>
    <x v="1"/>
    <x v="886"/>
    <s v="Drinks"/>
    <x v="7091"/>
    <x v="12"/>
    <x v="0"/>
  </r>
  <r>
    <x v="0"/>
    <x v="886"/>
    <s v="Kids menu"/>
    <x v="7092"/>
    <x v="12"/>
    <x v="0"/>
  </r>
  <r>
    <x v="1"/>
    <x v="886"/>
    <s v="Kids menu"/>
    <x v="7093"/>
    <x v="12"/>
    <x v="0"/>
  </r>
  <r>
    <x v="0"/>
    <x v="886"/>
    <s v="Tacos"/>
    <x v="7094"/>
    <x v="12"/>
    <x v="0"/>
  </r>
  <r>
    <x v="1"/>
    <x v="886"/>
    <s v="Tacos"/>
    <x v="7095"/>
    <x v="12"/>
    <x v="0"/>
  </r>
  <r>
    <x v="0"/>
    <x v="887"/>
    <s v="Burritos"/>
    <x v="7096"/>
    <x v="12"/>
    <x v="0"/>
  </r>
  <r>
    <x v="1"/>
    <x v="887"/>
    <s v="Burritos"/>
    <x v="7097"/>
    <x v="12"/>
    <x v="0"/>
  </r>
  <r>
    <x v="0"/>
    <x v="887"/>
    <s v="Drinks"/>
    <x v="7098"/>
    <x v="12"/>
    <x v="0"/>
  </r>
  <r>
    <x v="1"/>
    <x v="887"/>
    <s v="Drinks"/>
    <x v="7099"/>
    <x v="12"/>
    <x v="0"/>
  </r>
  <r>
    <x v="0"/>
    <x v="887"/>
    <s v="Kids menu"/>
    <x v="7100"/>
    <x v="12"/>
    <x v="0"/>
  </r>
  <r>
    <x v="1"/>
    <x v="887"/>
    <s v="Kids menu"/>
    <x v="7101"/>
    <x v="12"/>
    <x v="0"/>
  </r>
  <r>
    <x v="0"/>
    <x v="887"/>
    <s v="Tacos"/>
    <x v="7102"/>
    <x v="12"/>
    <x v="0"/>
  </r>
  <r>
    <x v="1"/>
    <x v="887"/>
    <s v="Tacos"/>
    <x v="7103"/>
    <x v="12"/>
    <x v="0"/>
  </r>
  <r>
    <x v="0"/>
    <x v="888"/>
    <s v="Burritos"/>
    <x v="7104"/>
    <x v="12"/>
    <x v="0"/>
  </r>
  <r>
    <x v="1"/>
    <x v="888"/>
    <s v="Burritos"/>
    <x v="7105"/>
    <x v="12"/>
    <x v="0"/>
  </r>
  <r>
    <x v="0"/>
    <x v="888"/>
    <s v="Drinks"/>
    <x v="7106"/>
    <x v="12"/>
    <x v="0"/>
  </r>
  <r>
    <x v="1"/>
    <x v="888"/>
    <s v="Drinks"/>
    <x v="7107"/>
    <x v="12"/>
    <x v="0"/>
  </r>
  <r>
    <x v="0"/>
    <x v="888"/>
    <s v="Kids menu"/>
    <x v="7108"/>
    <x v="12"/>
    <x v="0"/>
  </r>
  <r>
    <x v="1"/>
    <x v="888"/>
    <s v="Kids menu"/>
    <x v="7109"/>
    <x v="12"/>
    <x v="0"/>
  </r>
  <r>
    <x v="0"/>
    <x v="888"/>
    <s v="Tacos"/>
    <x v="7110"/>
    <x v="12"/>
    <x v="0"/>
  </r>
  <r>
    <x v="1"/>
    <x v="888"/>
    <s v="Tacos"/>
    <x v="7111"/>
    <x v="12"/>
    <x v="0"/>
  </r>
  <r>
    <x v="0"/>
    <x v="889"/>
    <s v="Burritos"/>
    <x v="7112"/>
    <x v="12"/>
    <x v="0"/>
  </r>
  <r>
    <x v="1"/>
    <x v="889"/>
    <s v="Burritos"/>
    <x v="7113"/>
    <x v="12"/>
    <x v="0"/>
  </r>
  <r>
    <x v="0"/>
    <x v="889"/>
    <s v="Drinks"/>
    <x v="7114"/>
    <x v="12"/>
    <x v="0"/>
  </r>
  <r>
    <x v="1"/>
    <x v="889"/>
    <s v="Drinks"/>
    <x v="7115"/>
    <x v="12"/>
    <x v="0"/>
  </r>
  <r>
    <x v="0"/>
    <x v="889"/>
    <s v="Kids menu"/>
    <x v="7116"/>
    <x v="12"/>
    <x v="0"/>
  </r>
  <r>
    <x v="1"/>
    <x v="889"/>
    <s v="Kids menu"/>
    <x v="7117"/>
    <x v="12"/>
    <x v="0"/>
  </r>
  <r>
    <x v="0"/>
    <x v="889"/>
    <s v="Tacos"/>
    <x v="7118"/>
    <x v="12"/>
    <x v="0"/>
  </r>
  <r>
    <x v="1"/>
    <x v="889"/>
    <s v="Tacos"/>
    <x v="7119"/>
    <x v="12"/>
    <x v="0"/>
  </r>
  <r>
    <x v="0"/>
    <x v="890"/>
    <s v="Burritos"/>
    <x v="7120"/>
    <x v="12"/>
    <x v="0"/>
  </r>
  <r>
    <x v="1"/>
    <x v="890"/>
    <s v="Burritos"/>
    <x v="7121"/>
    <x v="12"/>
    <x v="0"/>
  </r>
  <r>
    <x v="0"/>
    <x v="890"/>
    <s v="Drinks"/>
    <x v="7122"/>
    <x v="12"/>
    <x v="0"/>
  </r>
  <r>
    <x v="1"/>
    <x v="890"/>
    <s v="Drinks"/>
    <x v="7123"/>
    <x v="12"/>
    <x v="0"/>
  </r>
  <r>
    <x v="0"/>
    <x v="890"/>
    <s v="Kids menu"/>
    <x v="7124"/>
    <x v="12"/>
    <x v="0"/>
  </r>
  <r>
    <x v="1"/>
    <x v="890"/>
    <s v="Kids menu"/>
    <x v="7125"/>
    <x v="12"/>
    <x v="0"/>
  </r>
  <r>
    <x v="0"/>
    <x v="890"/>
    <s v="Tacos"/>
    <x v="7126"/>
    <x v="12"/>
    <x v="0"/>
  </r>
  <r>
    <x v="1"/>
    <x v="890"/>
    <s v="Tacos"/>
    <x v="7127"/>
    <x v="12"/>
    <x v="0"/>
  </r>
  <r>
    <x v="0"/>
    <x v="891"/>
    <s v="Burritos"/>
    <x v="7128"/>
    <x v="12"/>
    <x v="0"/>
  </r>
  <r>
    <x v="1"/>
    <x v="891"/>
    <s v="Burritos"/>
    <x v="7129"/>
    <x v="12"/>
    <x v="0"/>
  </r>
  <r>
    <x v="0"/>
    <x v="891"/>
    <s v="Drinks"/>
    <x v="7130"/>
    <x v="12"/>
    <x v="0"/>
  </r>
  <r>
    <x v="1"/>
    <x v="891"/>
    <s v="Drinks"/>
    <x v="7131"/>
    <x v="12"/>
    <x v="0"/>
  </r>
  <r>
    <x v="0"/>
    <x v="891"/>
    <s v="Kids menu"/>
    <x v="7132"/>
    <x v="12"/>
    <x v="0"/>
  </r>
  <r>
    <x v="1"/>
    <x v="891"/>
    <s v="Kids menu"/>
    <x v="7133"/>
    <x v="12"/>
    <x v="0"/>
  </r>
  <r>
    <x v="0"/>
    <x v="891"/>
    <s v="Tacos"/>
    <x v="7134"/>
    <x v="12"/>
    <x v="0"/>
  </r>
  <r>
    <x v="1"/>
    <x v="891"/>
    <s v="Tacos"/>
    <x v="7135"/>
    <x v="12"/>
    <x v="0"/>
  </r>
  <r>
    <x v="0"/>
    <x v="892"/>
    <s v="Burritos"/>
    <x v="7136"/>
    <x v="12"/>
    <x v="0"/>
  </r>
  <r>
    <x v="1"/>
    <x v="892"/>
    <s v="Burritos"/>
    <x v="7137"/>
    <x v="12"/>
    <x v="0"/>
  </r>
  <r>
    <x v="0"/>
    <x v="892"/>
    <s v="Drinks"/>
    <x v="7138"/>
    <x v="12"/>
    <x v="0"/>
  </r>
  <r>
    <x v="1"/>
    <x v="892"/>
    <s v="Drinks"/>
    <x v="7139"/>
    <x v="12"/>
    <x v="0"/>
  </r>
  <r>
    <x v="0"/>
    <x v="892"/>
    <s v="Kids menu"/>
    <x v="7140"/>
    <x v="12"/>
    <x v="0"/>
  </r>
  <r>
    <x v="1"/>
    <x v="892"/>
    <s v="Kids menu"/>
    <x v="7141"/>
    <x v="12"/>
    <x v="0"/>
  </r>
  <r>
    <x v="0"/>
    <x v="892"/>
    <s v="Tacos"/>
    <x v="7142"/>
    <x v="12"/>
    <x v="0"/>
  </r>
  <r>
    <x v="1"/>
    <x v="892"/>
    <s v="Tacos"/>
    <x v="7143"/>
    <x v="12"/>
    <x v="0"/>
  </r>
  <r>
    <x v="0"/>
    <x v="893"/>
    <s v="Burritos"/>
    <x v="7144"/>
    <x v="12"/>
    <x v="0"/>
  </r>
  <r>
    <x v="1"/>
    <x v="893"/>
    <s v="Burritos"/>
    <x v="7145"/>
    <x v="12"/>
    <x v="0"/>
  </r>
  <r>
    <x v="0"/>
    <x v="893"/>
    <s v="Drinks"/>
    <x v="7146"/>
    <x v="12"/>
    <x v="0"/>
  </r>
  <r>
    <x v="1"/>
    <x v="893"/>
    <s v="Drinks"/>
    <x v="7147"/>
    <x v="12"/>
    <x v="0"/>
  </r>
  <r>
    <x v="0"/>
    <x v="893"/>
    <s v="Kids menu"/>
    <x v="7148"/>
    <x v="12"/>
    <x v="0"/>
  </r>
  <r>
    <x v="1"/>
    <x v="893"/>
    <s v="Kids menu"/>
    <x v="7149"/>
    <x v="12"/>
    <x v="0"/>
  </r>
  <r>
    <x v="0"/>
    <x v="893"/>
    <s v="Tacos"/>
    <x v="7150"/>
    <x v="12"/>
    <x v="0"/>
  </r>
  <r>
    <x v="1"/>
    <x v="893"/>
    <s v="Tacos"/>
    <x v="7151"/>
    <x v="12"/>
    <x v="0"/>
  </r>
  <r>
    <x v="0"/>
    <x v="894"/>
    <s v="Burritos"/>
    <x v="7152"/>
    <x v="12"/>
    <x v="0"/>
  </r>
  <r>
    <x v="1"/>
    <x v="894"/>
    <s v="Burritos"/>
    <x v="7153"/>
    <x v="12"/>
    <x v="0"/>
  </r>
  <r>
    <x v="0"/>
    <x v="894"/>
    <s v="Drinks"/>
    <x v="7154"/>
    <x v="12"/>
    <x v="0"/>
  </r>
  <r>
    <x v="1"/>
    <x v="894"/>
    <s v="Drinks"/>
    <x v="7155"/>
    <x v="12"/>
    <x v="0"/>
  </r>
  <r>
    <x v="0"/>
    <x v="894"/>
    <s v="Kids menu"/>
    <x v="7156"/>
    <x v="12"/>
    <x v="0"/>
  </r>
  <r>
    <x v="1"/>
    <x v="894"/>
    <s v="Kids menu"/>
    <x v="7157"/>
    <x v="12"/>
    <x v="0"/>
  </r>
  <r>
    <x v="0"/>
    <x v="894"/>
    <s v="Tacos"/>
    <x v="7158"/>
    <x v="12"/>
    <x v="0"/>
  </r>
  <r>
    <x v="1"/>
    <x v="894"/>
    <s v="Tacos"/>
    <x v="7159"/>
    <x v="12"/>
    <x v="0"/>
  </r>
  <r>
    <x v="0"/>
    <x v="895"/>
    <s v="Burritos"/>
    <x v="7160"/>
    <x v="12"/>
    <x v="0"/>
  </r>
  <r>
    <x v="1"/>
    <x v="895"/>
    <s v="Burritos"/>
    <x v="7161"/>
    <x v="12"/>
    <x v="0"/>
  </r>
  <r>
    <x v="0"/>
    <x v="895"/>
    <s v="Drinks"/>
    <x v="7162"/>
    <x v="12"/>
    <x v="0"/>
  </r>
  <r>
    <x v="1"/>
    <x v="895"/>
    <s v="Drinks"/>
    <x v="7163"/>
    <x v="12"/>
    <x v="0"/>
  </r>
  <r>
    <x v="0"/>
    <x v="895"/>
    <s v="Kids menu"/>
    <x v="7164"/>
    <x v="12"/>
    <x v="0"/>
  </r>
  <r>
    <x v="1"/>
    <x v="895"/>
    <s v="Kids menu"/>
    <x v="7165"/>
    <x v="12"/>
    <x v="0"/>
  </r>
  <r>
    <x v="0"/>
    <x v="895"/>
    <s v="Tacos"/>
    <x v="7166"/>
    <x v="12"/>
    <x v="0"/>
  </r>
  <r>
    <x v="1"/>
    <x v="895"/>
    <s v="Tacos"/>
    <x v="7167"/>
    <x v="12"/>
    <x v="0"/>
  </r>
  <r>
    <x v="0"/>
    <x v="896"/>
    <s v="Burritos"/>
    <x v="7168"/>
    <x v="12"/>
    <x v="0"/>
  </r>
  <r>
    <x v="1"/>
    <x v="896"/>
    <s v="Burritos"/>
    <x v="7169"/>
    <x v="12"/>
    <x v="0"/>
  </r>
  <r>
    <x v="0"/>
    <x v="896"/>
    <s v="Drinks"/>
    <x v="7170"/>
    <x v="12"/>
    <x v="0"/>
  </r>
  <r>
    <x v="1"/>
    <x v="896"/>
    <s v="Drinks"/>
    <x v="7171"/>
    <x v="12"/>
    <x v="0"/>
  </r>
  <r>
    <x v="0"/>
    <x v="896"/>
    <s v="Kids menu"/>
    <x v="7172"/>
    <x v="12"/>
    <x v="0"/>
  </r>
  <r>
    <x v="1"/>
    <x v="896"/>
    <s v="Kids menu"/>
    <x v="7173"/>
    <x v="12"/>
    <x v="0"/>
  </r>
  <r>
    <x v="0"/>
    <x v="896"/>
    <s v="Tacos"/>
    <x v="7174"/>
    <x v="12"/>
    <x v="0"/>
  </r>
  <r>
    <x v="1"/>
    <x v="896"/>
    <s v="Tacos"/>
    <x v="7175"/>
    <x v="12"/>
    <x v="0"/>
  </r>
  <r>
    <x v="0"/>
    <x v="897"/>
    <s v="Burritos"/>
    <x v="7176"/>
    <x v="12"/>
    <x v="0"/>
  </r>
  <r>
    <x v="1"/>
    <x v="897"/>
    <s v="Burritos"/>
    <x v="7177"/>
    <x v="12"/>
    <x v="0"/>
  </r>
  <r>
    <x v="0"/>
    <x v="897"/>
    <s v="Drinks"/>
    <x v="7178"/>
    <x v="12"/>
    <x v="0"/>
  </r>
  <r>
    <x v="1"/>
    <x v="897"/>
    <s v="Drinks"/>
    <x v="7179"/>
    <x v="12"/>
    <x v="0"/>
  </r>
  <r>
    <x v="0"/>
    <x v="897"/>
    <s v="Kids menu"/>
    <x v="7180"/>
    <x v="12"/>
    <x v="0"/>
  </r>
  <r>
    <x v="1"/>
    <x v="897"/>
    <s v="Kids menu"/>
    <x v="7181"/>
    <x v="12"/>
    <x v="0"/>
  </r>
  <r>
    <x v="0"/>
    <x v="897"/>
    <s v="Tacos"/>
    <x v="7182"/>
    <x v="12"/>
    <x v="0"/>
  </r>
  <r>
    <x v="1"/>
    <x v="897"/>
    <s v="Tacos"/>
    <x v="7183"/>
    <x v="12"/>
    <x v="0"/>
  </r>
  <r>
    <x v="0"/>
    <x v="898"/>
    <s v="Burritos"/>
    <x v="7184"/>
    <x v="12"/>
    <x v="0"/>
  </r>
  <r>
    <x v="1"/>
    <x v="898"/>
    <s v="Burritos"/>
    <x v="7185"/>
    <x v="12"/>
    <x v="0"/>
  </r>
  <r>
    <x v="0"/>
    <x v="898"/>
    <s v="Drinks"/>
    <x v="7186"/>
    <x v="12"/>
    <x v="0"/>
  </r>
  <r>
    <x v="1"/>
    <x v="898"/>
    <s v="Drinks"/>
    <x v="7187"/>
    <x v="12"/>
    <x v="0"/>
  </r>
  <r>
    <x v="0"/>
    <x v="898"/>
    <s v="Kids menu"/>
    <x v="7188"/>
    <x v="12"/>
    <x v="0"/>
  </r>
  <r>
    <x v="1"/>
    <x v="898"/>
    <s v="Kids menu"/>
    <x v="7189"/>
    <x v="12"/>
    <x v="0"/>
  </r>
  <r>
    <x v="0"/>
    <x v="898"/>
    <s v="Tacos"/>
    <x v="7190"/>
    <x v="12"/>
    <x v="0"/>
  </r>
  <r>
    <x v="1"/>
    <x v="898"/>
    <s v="Tacos"/>
    <x v="7191"/>
    <x v="12"/>
    <x v="0"/>
  </r>
  <r>
    <x v="0"/>
    <x v="899"/>
    <s v="Burritos"/>
    <x v="7192"/>
    <x v="12"/>
    <x v="0"/>
  </r>
  <r>
    <x v="1"/>
    <x v="899"/>
    <s v="Burritos"/>
    <x v="7193"/>
    <x v="12"/>
    <x v="0"/>
  </r>
  <r>
    <x v="0"/>
    <x v="899"/>
    <s v="Drinks"/>
    <x v="7194"/>
    <x v="12"/>
    <x v="0"/>
  </r>
  <r>
    <x v="1"/>
    <x v="899"/>
    <s v="Drinks"/>
    <x v="7195"/>
    <x v="12"/>
    <x v="0"/>
  </r>
  <r>
    <x v="0"/>
    <x v="899"/>
    <s v="Kids menu"/>
    <x v="7196"/>
    <x v="12"/>
    <x v="0"/>
  </r>
  <r>
    <x v="1"/>
    <x v="899"/>
    <s v="Kids menu"/>
    <x v="7197"/>
    <x v="12"/>
    <x v="0"/>
  </r>
  <r>
    <x v="0"/>
    <x v="899"/>
    <s v="Tacos"/>
    <x v="7198"/>
    <x v="12"/>
    <x v="0"/>
  </r>
  <r>
    <x v="1"/>
    <x v="899"/>
    <s v="Tacos"/>
    <x v="7199"/>
    <x v="12"/>
    <x v="0"/>
  </r>
  <r>
    <x v="0"/>
    <x v="900"/>
    <s v="Burritos"/>
    <x v="7200"/>
    <x v="12"/>
    <x v="0"/>
  </r>
  <r>
    <x v="1"/>
    <x v="900"/>
    <s v="Burritos"/>
    <x v="7201"/>
    <x v="12"/>
    <x v="0"/>
  </r>
  <r>
    <x v="0"/>
    <x v="900"/>
    <s v="Drinks"/>
    <x v="7202"/>
    <x v="12"/>
    <x v="0"/>
  </r>
  <r>
    <x v="1"/>
    <x v="900"/>
    <s v="Drinks"/>
    <x v="7203"/>
    <x v="12"/>
    <x v="0"/>
  </r>
  <r>
    <x v="0"/>
    <x v="900"/>
    <s v="Kids menu"/>
    <x v="7204"/>
    <x v="12"/>
    <x v="0"/>
  </r>
  <r>
    <x v="1"/>
    <x v="900"/>
    <s v="Kids menu"/>
    <x v="7205"/>
    <x v="12"/>
    <x v="0"/>
  </r>
  <r>
    <x v="0"/>
    <x v="900"/>
    <s v="Tacos"/>
    <x v="7206"/>
    <x v="12"/>
    <x v="0"/>
  </r>
  <r>
    <x v="1"/>
    <x v="900"/>
    <s v="Tacos"/>
    <x v="7207"/>
    <x v="12"/>
    <x v="0"/>
  </r>
  <r>
    <x v="0"/>
    <x v="901"/>
    <s v="Burritos"/>
    <x v="7208"/>
    <x v="12"/>
    <x v="0"/>
  </r>
  <r>
    <x v="1"/>
    <x v="901"/>
    <s v="Burritos"/>
    <x v="7209"/>
    <x v="12"/>
    <x v="0"/>
  </r>
  <r>
    <x v="0"/>
    <x v="901"/>
    <s v="Drinks"/>
    <x v="7210"/>
    <x v="12"/>
    <x v="0"/>
  </r>
  <r>
    <x v="1"/>
    <x v="901"/>
    <s v="Drinks"/>
    <x v="7211"/>
    <x v="12"/>
    <x v="0"/>
  </r>
  <r>
    <x v="0"/>
    <x v="901"/>
    <s v="Kids menu"/>
    <x v="7212"/>
    <x v="12"/>
    <x v="0"/>
  </r>
  <r>
    <x v="1"/>
    <x v="901"/>
    <s v="Kids menu"/>
    <x v="7213"/>
    <x v="12"/>
    <x v="0"/>
  </r>
  <r>
    <x v="0"/>
    <x v="901"/>
    <s v="Tacos"/>
    <x v="7214"/>
    <x v="12"/>
    <x v="0"/>
  </r>
  <r>
    <x v="1"/>
    <x v="901"/>
    <s v="Tacos"/>
    <x v="7215"/>
    <x v="12"/>
    <x v="0"/>
  </r>
  <r>
    <x v="0"/>
    <x v="902"/>
    <s v="Burritos"/>
    <x v="7216"/>
    <x v="12"/>
    <x v="0"/>
  </r>
  <r>
    <x v="1"/>
    <x v="902"/>
    <s v="Burritos"/>
    <x v="7217"/>
    <x v="12"/>
    <x v="0"/>
  </r>
  <r>
    <x v="0"/>
    <x v="902"/>
    <s v="Drinks"/>
    <x v="7218"/>
    <x v="12"/>
    <x v="0"/>
  </r>
  <r>
    <x v="1"/>
    <x v="902"/>
    <s v="Drinks"/>
    <x v="7219"/>
    <x v="12"/>
    <x v="0"/>
  </r>
  <r>
    <x v="0"/>
    <x v="902"/>
    <s v="Kids menu"/>
    <x v="7220"/>
    <x v="12"/>
    <x v="0"/>
  </r>
  <r>
    <x v="1"/>
    <x v="902"/>
    <s v="Kids menu"/>
    <x v="7221"/>
    <x v="12"/>
    <x v="0"/>
  </r>
  <r>
    <x v="0"/>
    <x v="902"/>
    <s v="Tacos"/>
    <x v="7222"/>
    <x v="12"/>
    <x v="0"/>
  </r>
  <r>
    <x v="1"/>
    <x v="902"/>
    <s v="Tacos"/>
    <x v="7223"/>
    <x v="12"/>
    <x v="0"/>
  </r>
  <r>
    <x v="0"/>
    <x v="903"/>
    <s v="Burritos"/>
    <x v="7224"/>
    <x v="12"/>
    <x v="0"/>
  </r>
  <r>
    <x v="1"/>
    <x v="903"/>
    <s v="Burritos"/>
    <x v="7225"/>
    <x v="12"/>
    <x v="0"/>
  </r>
  <r>
    <x v="0"/>
    <x v="903"/>
    <s v="Drinks"/>
    <x v="7226"/>
    <x v="12"/>
    <x v="0"/>
  </r>
  <r>
    <x v="1"/>
    <x v="903"/>
    <s v="Drinks"/>
    <x v="7227"/>
    <x v="12"/>
    <x v="0"/>
  </r>
  <r>
    <x v="0"/>
    <x v="903"/>
    <s v="Kids menu"/>
    <x v="7228"/>
    <x v="12"/>
    <x v="0"/>
  </r>
  <r>
    <x v="1"/>
    <x v="903"/>
    <s v="Kids menu"/>
    <x v="7229"/>
    <x v="12"/>
    <x v="0"/>
  </r>
  <r>
    <x v="0"/>
    <x v="903"/>
    <s v="Tacos"/>
    <x v="7230"/>
    <x v="12"/>
    <x v="0"/>
  </r>
  <r>
    <x v="1"/>
    <x v="903"/>
    <s v="Tacos"/>
    <x v="7231"/>
    <x v="12"/>
    <x v="0"/>
  </r>
  <r>
    <x v="0"/>
    <x v="904"/>
    <s v="Burritos"/>
    <x v="7232"/>
    <x v="12"/>
    <x v="0"/>
  </r>
  <r>
    <x v="1"/>
    <x v="904"/>
    <s v="Burritos"/>
    <x v="7233"/>
    <x v="12"/>
    <x v="0"/>
  </r>
  <r>
    <x v="0"/>
    <x v="904"/>
    <s v="Drinks"/>
    <x v="7234"/>
    <x v="12"/>
    <x v="0"/>
  </r>
  <r>
    <x v="1"/>
    <x v="904"/>
    <s v="Drinks"/>
    <x v="7235"/>
    <x v="12"/>
    <x v="0"/>
  </r>
  <r>
    <x v="0"/>
    <x v="904"/>
    <s v="Kids menu"/>
    <x v="7236"/>
    <x v="12"/>
    <x v="0"/>
  </r>
  <r>
    <x v="1"/>
    <x v="904"/>
    <s v="Kids menu"/>
    <x v="7237"/>
    <x v="12"/>
    <x v="0"/>
  </r>
  <r>
    <x v="0"/>
    <x v="904"/>
    <s v="Tacos"/>
    <x v="7238"/>
    <x v="12"/>
    <x v="0"/>
  </r>
  <r>
    <x v="1"/>
    <x v="904"/>
    <s v="Tacos"/>
    <x v="7239"/>
    <x v="12"/>
    <x v="0"/>
  </r>
  <r>
    <x v="0"/>
    <x v="905"/>
    <s v="Burritos"/>
    <x v="7240"/>
    <x v="12"/>
    <x v="0"/>
  </r>
  <r>
    <x v="1"/>
    <x v="905"/>
    <s v="Burritos"/>
    <x v="7241"/>
    <x v="12"/>
    <x v="0"/>
  </r>
  <r>
    <x v="0"/>
    <x v="905"/>
    <s v="Drinks"/>
    <x v="7242"/>
    <x v="12"/>
    <x v="0"/>
  </r>
  <r>
    <x v="1"/>
    <x v="905"/>
    <s v="Drinks"/>
    <x v="7243"/>
    <x v="12"/>
    <x v="0"/>
  </r>
  <r>
    <x v="0"/>
    <x v="905"/>
    <s v="Kids menu"/>
    <x v="7244"/>
    <x v="12"/>
    <x v="0"/>
  </r>
  <r>
    <x v="1"/>
    <x v="905"/>
    <s v="Kids menu"/>
    <x v="7245"/>
    <x v="12"/>
    <x v="0"/>
  </r>
  <r>
    <x v="0"/>
    <x v="905"/>
    <s v="Tacos"/>
    <x v="7246"/>
    <x v="12"/>
    <x v="0"/>
  </r>
  <r>
    <x v="1"/>
    <x v="905"/>
    <s v="Tacos"/>
    <x v="7247"/>
    <x v="12"/>
    <x v="0"/>
  </r>
  <r>
    <x v="0"/>
    <x v="906"/>
    <s v="Burritos"/>
    <x v="7248"/>
    <x v="12"/>
    <x v="0"/>
  </r>
  <r>
    <x v="1"/>
    <x v="906"/>
    <s v="Burritos"/>
    <x v="7249"/>
    <x v="12"/>
    <x v="0"/>
  </r>
  <r>
    <x v="0"/>
    <x v="906"/>
    <s v="Drinks"/>
    <x v="7250"/>
    <x v="12"/>
    <x v="0"/>
  </r>
  <r>
    <x v="1"/>
    <x v="906"/>
    <s v="Drinks"/>
    <x v="7251"/>
    <x v="12"/>
    <x v="0"/>
  </r>
  <r>
    <x v="0"/>
    <x v="906"/>
    <s v="Kids menu"/>
    <x v="7252"/>
    <x v="12"/>
    <x v="0"/>
  </r>
  <r>
    <x v="1"/>
    <x v="906"/>
    <s v="Kids menu"/>
    <x v="7253"/>
    <x v="12"/>
    <x v="0"/>
  </r>
  <r>
    <x v="0"/>
    <x v="906"/>
    <s v="Tacos"/>
    <x v="7254"/>
    <x v="12"/>
    <x v="0"/>
  </r>
  <r>
    <x v="1"/>
    <x v="906"/>
    <s v="Tacos"/>
    <x v="7255"/>
    <x v="12"/>
    <x v="0"/>
  </r>
  <r>
    <x v="0"/>
    <x v="907"/>
    <s v="Burritos"/>
    <x v="7256"/>
    <x v="12"/>
    <x v="0"/>
  </r>
  <r>
    <x v="1"/>
    <x v="907"/>
    <s v="Burritos"/>
    <x v="7257"/>
    <x v="12"/>
    <x v="0"/>
  </r>
  <r>
    <x v="0"/>
    <x v="907"/>
    <s v="Drinks"/>
    <x v="7258"/>
    <x v="12"/>
    <x v="0"/>
  </r>
  <r>
    <x v="1"/>
    <x v="907"/>
    <s v="Drinks"/>
    <x v="7259"/>
    <x v="12"/>
    <x v="0"/>
  </r>
  <r>
    <x v="0"/>
    <x v="907"/>
    <s v="Kids menu"/>
    <x v="7260"/>
    <x v="12"/>
    <x v="0"/>
  </r>
  <r>
    <x v="1"/>
    <x v="907"/>
    <s v="Kids menu"/>
    <x v="7261"/>
    <x v="12"/>
    <x v="0"/>
  </r>
  <r>
    <x v="0"/>
    <x v="907"/>
    <s v="Tacos"/>
    <x v="7262"/>
    <x v="12"/>
    <x v="0"/>
  </r>
  <r>
    <x v="1"/>
    <x v="907"/>
    <s v="Tacos"/>
    <x v="7263"/>
    <x v="12"/>
    <x v="0"/>
  </r>
  <r>
    <x v="0"/>
    <x v="908"/>
    <s v="Burritos"/>
    <x v="7264"/>
    <x v="12"/>
    <x v="0"/>
  </r>
  <r>
    <x v="1"/>
    <x v="908"/>
    <s v="Burritos"/>
    <x v="7265"/>
    <x v="12"/>
    <x v="0"/>
  </r>
  <r>
    <x v="0"/>
    <x v="908"/>
    <s v="Drinks"/>
    <x v="7266"/>
    <x v="12"/>
    <x v="0"/>
  </r>
  <r>
    <x v="1"/>
    <x v="908"/>
    <s v="Drinks"/>
    <x v="7267"/>
    <x v="12"/>
    <x v="0"/>
  </r>
  <r>
    <x v="0"/>
    <x v="908"/>
    <s v="Kids menu"/>
    <x v="7268"/>
    <x v="12"/>
    <x v="0"/>
  </r>
  <r>
    <x v="1"/>
    <x v="908"/>
    <s v="Kids menu"/>
    <x v="7269"/>
    <x v="12"/>
    <x v="0"/>
  </r>
  <r>
    <x v="0"/>
    <x v="908"/>
    <s v="Tacos"/>
    <x v="7270"/>
    <x v="12"/>
    <x v="0"/>
  </r>
  <r>
    <x v="1"/>
    <x v="908"/>
    <s v="Tacos"/>
    <x v="7271"/>
    <x v="12"/>
    <x v="0"/>
  </r>
  <r>
    <x v="0"/>
    <x v="909"/>
    <s v="Burritos"/>
    <x v="7272"/>
    <x v="12"/>
    <x v="0"/>
  </r>
  <r>
    <x v="1"/>
    <x v="909"/>
    <s v="Burritos"/>
    <x v="7273"/>
    <x v="12"/>
    <x v="0"/>
  </r>
  <r>
    <x v="0"/>
    <x v="909"/>
    <s v="Drinks"/>
    <x v="7274"/>
    <x v="12"/>
    <x v="0"/>
  </r>
  <r>
    <x v="1"/>
    <x v="909"/>
    <s v="Drinks"/>
    <x v="7275"/>
    <x v="12"/>
    <x v="0"/>
  </r>
  <r>
    <x v="0"/>
    <x v="909"/>
    <s v="Kids menu"/>
    <x v="7276"/>
    <x v="12"/>
    <x v="0"/>
  </r>
  <r>
    <x v="1"/>
    <x v="909"/>
    <s v="Kids menu"/>
    <x v="7277"/>
    <x v="12"/>
    <x v="0"/>
  </r>
  <r>
    <x v="0"/>
    <x v="909"/>
    <s v="Tacos"/>
    <x v="7278"/>
    <x v="12"/>
    <x v="0"/>
  </r>
  <r>
    <x v="1"/>
    <x v="909"/>
    <s v="Tacos"/>
    <x v="7279"/>
    <x v="12"/>
    <x v="0"/>
  </r>
  <r>
    <x v="0"/>
    <x v="910"/>
    <s v="Burritos"/>
    <x v="7280"/>
    <x v="12"/>
    <x v="0"/>
  </r>
  <r>
    <x v="1"/>
    <x v="910"/>
    <s v="Burritos"/>
    <x v="7281"/>
    <x v="12"/>
    <x v="0"/>
  </r>
  <r>
    <x v="0"/>
    <x v="910"/>
    <s v="Drinks"/>
    <x v="7282"/>
    <x v="12"/>
    <x v="0"/>
  </r>
  <r>
    <x v="1"/>
    <x v="910"/>
    <s v="Drinks"/>
    <x v="7283"/>
    <x v="12"/>
    <x v="0"/>
  </r>
  <r>
    <x v="0"/>
    <x v="910"/>
    <s v="Kids menu"/>
    <x v="7284"/>
    <x v="12"/>
    <x v="0"/>
  </r>
  <r>
    <x v="1"/>
    <x v="910"/>
    <s v="Kids menu"/>
    <x v="7285"/>
    <x v="12"/>
    <x v="0"/>
  </r>
  <r>
    <x v="0"/>
    <x v="910"/>
    <s v="Tacos"/>
    <x v="7286"/>
    <x v="12"/>
    <x v="0"/>
  </r>
  <r>
    <x v="1"/>
    <x v="910"/>
    <s v="Tacos"/>
    <x v="7287"/>
    <x v="12"/>
    <x v="0"/>
  </r>
  <r>
    <x v="0"/>
    <x v="911"/>
    <s v="Burritos"/>
    <x v="7288"/>
    <x v="12"/>
    <x v="0"/>
  </r>
  <r>
    <x v="1"/>
    <x v="911"/>
    <s v="Burritos"/>
    <x v="7289"/>
    <x v="12"/>
    <x v="0"/>
  </r>
  <r>
    <x v="0"/>
    <x v="911"/>
    <s v="Drinks"/>
    <x v="7290"/>
    <x v="12"/>
    <x v="0"/>
  </r>
  <r>
    <x v="1"/>
    <x v="911"/>
    <s v="Drinks"/>
    <x v="7291"/>
    <x v="12"/>
    <x v="0"/>
  </r>
  <r>
    <x v="0"/>
    <x v="911"/>
    <s v="Kids menu"/>
    <x v="7292"/>
    <x v="12"/>
    <x v="0"/>
  </r>
  <r>
    <x v="1"/>
    <x v="911"/>
    <s v="Kids menu"/>
    <x v="7293"/>
    <x v="12"/>
    <x v="0"/>
  </r>
  <r>
    <x v="0"/>
    <x v="911"/>
    <s v="Tacos"/>
    <x v="7294"/>
    <x v="12"/>
    <x v="0"/>
  </r>
  <r>
    <x v="1"/>
    <x v="911"/>
    <s v="Tacos"/>
    <x v="7295"/>
    <x v="12"/>
    <x v="0"/>
  </r>
  <r>
    <x v="0"/>
    <x v="912"/>
    <s v="Burritos"/>
    <x v="7296"/>
    <x v="12"/>
    <x v="0"/>
  </r>
  <r>
    <x v="1"/>
    <x v="912"/>
    <s v="Burritos"/>
    <x v="7297"/>
    <x v="12"/>
    <x v="0"/>
  </r>
  <r>
    <x v="0"/>
    <x v="912"/>
    <s v="Drinks"/>
    <x v="7298"/>
    <x v="12"/>
    <x v="0"/>
  </r>
  <r>
    <x v="1"/>
    <x v="912"/>
    <s v="Drinks"/>
    <x v="7299"/>
    <x v="12"/>
    <x v="0"/>
  </r>
  <r>
    <x v="0"/>
    <x v="912"/>
    <s v="Kids menu"/>
    <x v="7300"/>
    <x v="12"/>
    <x v="0"/>
  </r>
  <r>
    <x v="1"/>
    <x v="912"/>
    <s v="Kids menu"/>
    <x v="7301"/>
    <x v="12"/>
    <x v="0"/>
  </r>
  <r>
    <x v="0"/>
    <x v="912"/>
    <s v="Tacos"/>
    <x v="7302"/>
    <x v="12"/>
    <x v="0"/>
  </r>
  <r>
    <x v="1"/>
    <x v="912"/>
    <s v="Tacos"/>
    <x v="7303"/>
    <x v="12"/>
    <x v="0"/>
  </r>
  <r>
    <x v="0"/>
    <x v="913"/>
    <s v="Burritos"/>
    <x v="7304"/>
    <x v="12"/>
    <x v="0"/>
  </r>
  <r>
    <x v="1"/>
    <x v="913"/>
    <s v="Burritos"/>
    <x v="7305"/>
    <x v="12"/>
    <x v="0"/>
  </r>
  <r>
    <x v="0"/>
    <x v="913"/>
    <s v="Drinks"/>
    <x v="7306"/>
    <x v="12"/>
    <x v="0"/>
  </r>
  <r>
    <x v="1"/>
    <x v="913"/>
    <s v="Drinks"/>
    <x v="7307"/>
    <x v="12"/>
    <x v="0"/>
  </r>
  <r>
    <x v="0"/>
    <x v="913"/>
    <s v="Kids menu"/>
    <x v="7308"/>
    <x v="12"/>
    <x v="0"/>
  </r>
  <r>
    <x v="1"/>
    <x v="913"/>
    <s v="Kids menu"/>
    <x v="7309"/>
    <x v="12"/>
    <x v="0"/>
  </r>
  <r>
    <x v="0"/>
    <x v="913"/>
    <s v="Tacos"/>
    <x v="7310"/>
    <x v="12"/>
    <x v="0"/>
  </r>
  <r>
    <x v="1"/>
    <x v="913"/>
    <s v="Tacos"/>
    <x v="7311"/>
    <x v="12"/>
    <x v="0"/>
  </r>
  <r>
    <x v="0"/>
    <x v="914"/>
    <s v="Burritos"/>
    <x v="7312"/>
    <x v="12"/>
    <x v="0"/>
  </r>
  <r>
    <x v="1"/>
    <x v="914"/>
    <s v="Burritos"/>
    <x v="7313"/>
    <x v="12"/>
    <x v="0"/>
  </r>
  <r>
    <x v="0"/>
    <x v="914"/>
    <s v="Drinks"/>
    <x v="7314"/>
    <x v="12"/>
    <x v="0"/>
  </r>
  <r>
    <x v="1"/>
    <x v="914"/>
    <s v="Drinks"/>
    <x v="7315"/>
    <x v="12"/>
    <x v="0"/>
  </r>
  <r>
    <x v="0"/>
    <x v="914"/>
    <s v="Kids menu"/>
    <x v="7316"/>
    <x v="12"/>
    <x v="0"/>
  </r>
  <r>
    <x v="1"/>
    <x v="914"/>
    <s v="Kids menu"/>
    <x v="7317"/>
    <x v="12"/>
    <x v="0"/>
  </r>
  <r>
    <x v="0"/>
    <x v="914"/>
    <s v="Tacos"/>
    <x v="7318"/>
    <x v="12"/>
    <x v="0"/>
  </r>
  <r>
    <x v="1"/>
    <x v="914"/>
    <s v="Tacos"/>
    <x v="7319"/>
    <x v="12"/>
    <x v="0"/>
  </r>
  <r>
    <x v="0"/>
    <x v="915"/>
    <s v="Burritos"/>
    <x v="7320"/>
    <x v="12"/>
    <x v="0"/>
  </r>
  <r>
    <x v="1"/>
    <x v="915"/>
    <s v="Burritos"/>
    <x v="7321"/>
    <x v="12"/>
    <x v="0"/>
  </r>
  <r>
    <x v="0"/>
    <x v="915"/>
    <s v="Drinks"/>
    <x v="7322"/>
    <x v="12"/>
    <x v="0"/>
  </r>
  <r>
    <x v="1"/>
    <x v="915"/>
    <s v="Drinks"/>
    <x v="7323"/>
    <x v="12"/>
    <x v="0"/>
  </r>
  <r>
    <x v="0"/>
    <x v="915"/>
    <s v="Kids menu"/>
    <x v="7324"/>
    <x v="12"/>
    <x v="0"/>
  </r>
  <r>
    <x v="1"/>
    <x v="915"/>
    <s v="Kids menu"/>
    <x v="7325"/>
    <x v="12"/>
    <x v="0"/>
  </r>
  <r>
    <x v="0"/>
    <x v="915"/>
    <s v="Tacos"/>
    <x v="7326"/>
    <x v="12"/>
    <x v="0"/>
  </r>
  <r>
    <x v="1"/>
    <x v="915"/>
    <s v="Tacos"/>
    <x v="7327"/>
    <x v="12"/>
    <x v="0"/>
  </r>
  <r>
    <x v="0"/>
    <x v="916"/>
    <s v="Burritos"/>
    <x v="7328"/>
    <x v="12"/>
    <x v="0"/>
  </r>
  <r>
    <x v="1"/>
    <x v="916"/>
    <s v="Burritos"/>
    <x v="7329"/>
    <x v="12"/>
    <x v="0"/>
  </r>
  <r>
    <x v="0"/>
    <x v="916"/>
    <s v="Drinks"/>
    <x v="7330"/>
    <x v="12"/>
    <x v="0"/>
  </r>
  <r>
    <x v="1"/>
    <x v="916"/>
    <s v="Drinks"/>
    <x v="7331"/>
    <x v="12"/>
    <x v="0"/>
  </r>
  <r>
    <x v="0"/>
    <x v="916"/>
    <s v="Kids menu"/>
    <x v="7332"/>
    <x v="12"/>
    <x v="0"/>
  </r>
  <r>
    <x v="1"/>
    <x v="916"/>
    <s v="Kids menu"/>
    <x v="7333"/>
    <x v="12"/>
    <x v="0"/>
  </r>
  <r>
    <x v="0"/>
    <x v="916"/>
    <s v="Tacos"/>
    <x v="7334"/>
    <x v="12"/>
    <x v="0"/>
  </r>
  <r>
    <x v="1"/>
    <x v="916"/>
    <s v="Tacos"/>
    <x v="7335"/>
    <x v="12"/>
    <x v="0"/>
  </r>
  <r>
    <x v="0"/>
    <x v="917"/>
    <s v="Burritos"/>
    <x v="7336"/>
    <x v="12"/>
    <x v="0"/>
  </r>
  <r>
    <x v="1"/>
    <x v="917"/>
    <s v="Burritos"/>
    <x v="7337"/>
    <x v="12"/>
    <x v="0"/>
  </r>
  <r>
    <x v="0"/>
    <x v="917"/>
    <s v="Drinks"/>
    <x v="7338"/>
    <x v="12"/>
    <x v="0"/>
  </r>
  <r>
    <x v="1"/>
    <x v="917"/>
    <s v="Drinks"/>
    <x v="7339"/>
    <x v="12"/>
    <x v="0"/>
  </r>
  <r>
    <x v="0"/>
    <x v="917"/>
    <s v="Kids menu"/>
    <x v="7340"/>
    <x v="12"/>
    <x v="0"/>
  </r>
  <r>
    <x v="1"/>
    <x v="917"/>
    <s v="Kids menu"/>
    <x v="7341"/>
    <x v="12"/>
    <x v="0"/>
  </r>
  <r>
    <x v="0"/>
    <x v="917"/>
    <s v="Tacos"/>
    <x v="7342"/>
    <x v="12"/>
    <x v="0"/>
  </r>
  <r>
    <x v="1"/>
    <x v="917"/>
    <s v="Tacos"/>
    <x v="7343"/>
    <x v="12"/>
    <x v="0"/>
  </r>
  <r>
    <x v="0"/>
    <x v="918"/>
    <s v="Burritos"/>
    <x v="7344"/>
    <x v="12"/>
    <x v="0"/>
  </r>
  <r>
    <x v="1"/>
    <x v="918"/>
    <s v="Burritos"/>
    <x v="7345"/>
    <x v="12"/>
    <x v="0"/>
  </r>
  <r>
    <x v="0"/>
    <x v="918"/>
    <s v="Drinks"/>
    <x v="7346"/>
    <x v="12"/>
    <x v="0"/>
  </r>
  <r>
    <x v="1"/>
    <x v="918"/>
    <s v="Drinks"/>
    <x v="7347"/>
    <x v="12"/>
    <x v="0"/>
  </r>
  <r>
    <x v="0"/>
    <x v="918"/>
    <s v="Kids menu"/>
    <x v="7348"/>
    <x v="12"/>
    <x v="0"/>
  </r>
  <r>
    <x v="1"/>
    <x v="918"/>
    <s v="Kids menu"/>
    <x v="7349"/>
    <x v="12"/>
    <x v="0"/>
  </r>
  <r>
    <x v="0"/>
    <x v="918"/>
    <s v="Tacos"/>
    <x v="7350"/>
    <x v="12"/>
    <x v="0"/>
  </r>
  <r>
    <x v="1"/>
    <x v="918"/>
    <s v="Tacos"/>
    <x v="7351"/>
    <x v="12"/>
    <x v="0"/>
  </r>
  <r>
    <x v="0"/>
    <x v="919"/>
    <s v="Burritos"/>
    <x v="7352"/>
    <x v="12"/>
    <x v="0"/>
  </r>
  <r>
    <x v="1"/>
    <x v="919"/>
    <s v="Burritos"/>
    <x v="7353"/>
    <x v="12"/>
    <x v="0"/>
  </r>
  <r>
    <x v="0"/>
    <x v="919"/>
    <s v="Drinks"/>
    <x v="7354"/>
    <x v="12"/>
    <x v="0"/>
  </r>
  <r>
    <x v="1"/>
    <x v="919"/>
    <s v="Drinks"/>
    <x v="7355"/>
    <x v="12"/>
    <x v="0"/>
  </r>
  <r>
    <x v="0"/>
    <x v="919"/>
    <s v="Kids menu"/>
    <x v="7356"/>
    <x v="12"/>
    <x v="0"/>
  </r>
  <r>
    <x v="1"/>
    <x v="919"/>
    <s v="Kids menu"/>
    <x v="7357"/>
    <x v="12"/>
    <x v="0"/>
  </r>
  <r>
    <x v="0"/>
    <x v="919"/>
    <s v="Tacos"/>
    <x v="7358"/>
    <x v="12"/>
    <x v="0"/>
  </r>
  <r>
    <x v="1"/>
    <x v="919"/>
    <s v="Tacos"/>
    <x v="7359"/>
    <x v="12"/>
    <x v="0"/>
  </r>
  <r>
    <x v="0"/>
    <x v="920"/>
    <s v="Burritos"/>
    <x v="7360"/>
    <x v="12"/>
    <x v="0"/>
  </r>
  <r>
    <x v="1"/>
    <x v="920"/>
    <s v="Burritos"/>
    <x v="7361"/>
    <x v="12"/>
    <x v="0"/>
  </r>
  <r>
    <x v="0"/>
    <x v="920"/>
    <s v="Drinks"/>
    <x v="7362"/>
    <x v="12"/>
    <x v="0"/>
  </r>
  <r>
    <x v="1"/>
    <x v="920"/>
    <s v="Drinks"/>
    <x v="7363"/>
    <x v="12"/>
    <x v="0"/>
  </r>
  <r>
    <x v="0"/>
    <x v="920"/>
    <s v="Kids menu"/>
    <x v="7364"/>
    <x v="12"/>
    <x v="0"/>
  </r>
  <r>
    <x v="1"/>
    <x v="920"/>
    <s v="Kids menu"/>
    <x v="7365"/>
    <x v="12"/>
    <x v="0"/>
  </r>
  <r>
    <x v="0"/>
    <x v="920"/>
    <s v="Tacos"/>
    <x v="7366"/>
    <x v="12"/>
    <x v="0"/>
  </r>
  <r>
    <x v="1"/>
    <x v="920"/>
    <s v="Tacos"/>
    <x v="7367"/>
    <x v="12"/>
    <x v="0"/>
  </r>
  <r>
    <x v="0"/>
    <x v="921"/>
    <s v="Burritos"/>
    <x v="7368"/>
    <x v="12"/>
    <x v="0"/>
  </r>
  <r>
    <x v="1"/>
    <x v="921"/>
    <s v="Burritos"/>
    <x v="7369"/>
    <x v="12"/>
    <x v="0"/>
  </r>
  <r>
    <x v="0"/>
    <x v="921"/>
    <s v="Drinks"/>
    <x v="7370"/>
    <x v="12"/>
    <x v="0"/>
  </r>
  <r>
    <x v="1"/>
    <x v="921"/>
    <s v="Drinks"/>
    <x v="7371"/>
    <x v="12"/>
    <x v="0"/>
  </r>
  <r>
    <x v="0"/>
    <x v="921"/>
    <s v="Kids menu"/>
    <x v="7372"/>
    <x v="12"/>
    <x v="0"/>
  </r>
  <r>
    <x v="1"/>
    <x v="921"/>
    <s v="Kids menu"/>
    <x v="7373"/>
    <x v="12"/>
    <x v="0"/>
  </r>
  <r>
    <x v="0"/>
    <x v="921"/>
    <s v="Tacos"/>
    <x v="7374"/>
    <x v="12"/>
    <x v="0"/>
  </r>
  <r>
    <x v="1"/>
    <x v="921"/>
    <s v="Tacos"/>
    <x v="7375"/>
    <x v="12"/>
    <x v="0"/>
  </r>
  <r>
    <x v="0"/>
    <x v="922"/>
    <s v="Burritos"/>
    <x v="7376"/>
    <x v="12"/>
    <x v="0"/>
  </r>
  <r>
    <x v="1"/>
    <x v="922"/>
    <s v="Burritos"/>
    <x v="7377"/>
    <x v="12"/>
    <x v="0"/>
  </r>
  <r>
    <x v="0"/>
    <x v="922"/>
    <s v="Drinks"/>
    <x v="7378"/>
    <x v="12"/>
    <x v="0"/>
  </r>
  <r>
    <x v="1"/>
    <x v="922"/>
    <s v="Drinks"/>
    <x v="7379"/>
    <x v="12"/>
    <x v="0"/>
  </r>
  <r>
    <x v="0"/>
    <x v="922"/>
    <s v="Kids menu"/>
    <x v="7380"/>
    <x v="12"/>
    <x v="0"/>
  </r>
  <r>
    <x v="1"/>
    <x v="922"/>
    <s v="Kids menu"/>
    <x v="7381"/>
    <x v="12"/>
    <x v="0"/>
  </r>
  <r>
    <x v="0"/>
    <x v="922"/>
    <s v="Tacos"/>
    <x v="7382"/>
    <x v="12"/>
    <x v="0"/>
  </r>
  <r>
    <x v="1"/>
    <x v="922"/>
    <s v="Tacos"/>
    <x v="7383"/>
    <x v="12"/>
    <x v="0"/>
  </r>
  <r>
    <x v="0"/>
    <x v="923"/>
    <s v="Burritos"/>
    <x v="7384"/>
    <x v="12"/>
    <x v="0"/>
  </r>
  <r>
    <x v="1"/>
    <x v="923"/>
    <s v="Burritos"/>
    <x v="7385"/>
    <x v="12"/>
    <x v="0"/>
  </r>
  <r>
    <x v="0"/>
    <x v="923"/>
    <s v="Drinks"/>
    <x v="7386"/>
    <x v="12"/>
    <x v="0"/>
  </r>
  <r>
    <x v="1"/>
    <x v="923"/>
    <s v="Drinks"/>
    <x v="7387"/>
    <x v="12"/>
    <x v="0"/>
  </r>
  <r>
    <x v="0"/>
    <x v="923"/>
    <s v="Kids menu"/>
    <x v="7388"/>
    <x v="12"/>
    <x v="0"/>
  </r>
  <r>
    <x v="1"/>
    <x v="923"/>
    <s v="Kids menu"/>
    <x v="7389"/>
    <x v="12"/>
    <x v="0"/>
  </r>
  <r>
    <x v="0"/>
    <x v="923"/>
    <s v="Tacos"/>
    <x v="7390"/>
    <x v="12"/>
    <x v="0"/>
  </r>
  <r>
    <x v="1"/>
    <x v="923"/>
    <s v="Tacos"/>
    <x v="7391"/>
    <x v="12"/>
    <x v="0"/>
  </r>
  <r>
    <x v="0"/>
    <x v="924"/>
    <s v="Burritos"/>
    <x v="7392"/>
    <x v="12"/>
    <x v="0"/>
  </r>
  <r>
    <x v="1"/>
    <x v="924"/>
    <s v="Burritos"/>
    <x v="7393"/>
    <x v="12"/>
    <x v="0"/>
  </r>
  <r>
    <x v="0"/>
    <x v="924"/>
    <s v="Drinks"/>
    <x v="7394"/>
    <x v="12"/>
    <x v="0"/>
  </r>
  <r>
    <x v="1"/>
    <x v="924"/>
    <s v="Drinks"/>
    <x v="7395"/>
    <x v="12"/>
    <x v="0"/>
  </r>
  <r>
    <x v="0"/>
    <x v="924"/>
    <s v="Kids menu"/>
    <x v="7396"/>
    <x v="12"/>
    <x v="0"/>
  </r>
  <r>
    <x v="1"/>
    <x v="924"/>
    <s v="Kids menu"/>
    <x v="7397"/>
    <x v="12"/>
    <x v="0"/>
  </r>
  <r>
    <x v="0"/>
    <x v="924"/>
    <s v="Tacos"/>
    <x v="7398"/>
    <x v="12"/>
    <x v="0"/>
  </r>
  <r>
    <x v="1"/>
    <x v="924"/>
    <s v="Tacos"/>
    <x v="7399"/>
    <x v="12"/>
    <x v="0"/>
  </r>
  <r>
    <x v="0"/>
    <x v="925"/>
    <s v="Burritos"/>
    <x v="7400"/>
    <x v="12"/>
    <x v="0"/>
  </r>
  <r>
    <x v="1"/>
    <x v="925"/>
    <s v="Burritos"/>
    <x v="7401"/>
    <x v="12"/>
    <x v="0"/>
  </r>
  <r>
    <x v="0"/>
    <x v="925"/>
    <s v="Drinks"/>
    <x v="7402"/>
    <x v="12"/>
    <x v="0"/>
  </r>
  <r>
    <x v="1"/>
    <x v="925"/>
    <s v="Drinks"/>
    <x v="7403"/>
    <x v="12"/>
    <x v="0"/>
  </r>
  <r>
    <x v="0"/>
    <x v="925"/>
    <s v="Kids menu"/>
    <x v="7404"/>
    <x v="12"/>
    <x v="0"/>
  </r>
  <r>
    <x v="1"/>
    <x v="925"/>
    <s v="Kids menu"/>
    <x v="7405"/>
    <x v="12"/>
    <x v="0"/>
  </r>
  <r>
    <x v="0"/>
    <x v="925"/>
    <s v="Tacos"/>
    <x v="7406"/>
    <x v="12"/>
    <x v="0"/>
  </r>
  <r>
    <x v="1"/>
    <x v="925"/>
    <s v="Tacos"/>
    <x v="7407"/>
    <x v="12"/>
    <x v="0"/>
  </r>
  <r>
    <x v="0"/>
    <x v="926"/>
    <s v="Burritos"/>
    <x v="7408"/>
    <x v="12"/>
    <x v="0"/>
  </r>
  <r>
    <x v="1"/>
    <x v="926"/>
    <s v="Burritos"/>
    <x v="7409"/>
    <x v="12"/>
    <x v="0"/>
  </r>
  <r>
    <x v="0"/>
    <x v="926"/>
    <s v="Drinks"/>
    <x v="7410"/>
    <x v="12"/>
    <x v="0"/>
  </r>
  <r>
    <x v="1"/>
    <x v="926"/>
    <s v="Drinks"/>
    <x v="7411"/>
    <x v="12"/>
    <x v="0"/>
  </r>
  <r>
    <x v="0"/>
    <x v="926"/>
    <s v="Kids menu"/>
    <x v="7412"/>
    <x v="12"/>
    <x v="0"/>
  </r>
  <r>
    <x v="1"/>
    <x v="926"/>
    <s v="Kids menu"/>
    <x v="7413"/>
    <x v="12"/>
    <x v="0"/>
  </r>
  <r>
    <x v="0"/>
    <x v="926"/>
    <s v="Tacos"/>
    <x v="7414"/>
    <x v="12"/>
    <x v="0"/>
  </r>
  <r>
    <x v="1"/>
    <x v="926"/>
    <s v="Tacos"/>
    <x v="7415"/>
    <x v="12"/>
    <x v="0"/>
  </r>
  <r>
    <x v="0"/>
    <x v="927"/>
    <s v="Burritos"/>
    <x v="7416"/>
    <x v="12"/>
    <x v="0"/>
  </r>
  <r>
    <x v="1"/>
    <x v="927"/>
    <s v="Burritos"/>
    <x v="7417"/>
    <x v="12"/>
    <x v="0"/>
  </r>
  <r>
    <x v="0"/>
    <x v="927"/>
    <s v="Drinks"/>
    <x v="7418"/>
    <x v="12"/>
    <x v="0"/>
  </r>
  <r>
    <x v="1"/>
    <x v="927"/>
    <s v="Drinks"/>
    <x v="7419"/>
    <x v="12"/>
    <x v="0"/>
  </r>
  <r>
    <x v="0"/>
    <x v="927"/>
    <s v="Kids menu"/>
    <x v="7420"/>
    <x v="12"/>
    <x v="0"/>
  </r>
  <r>
    <x v="1"/>
    <x v="927"/>
    <s v="Kids menu"/>
    <x v="7421"/>
    <x v="12"/>
    <x v="0"/>
  </r>
  <r>
    <x v="0"/>
    <x v="927"/>
    <s v="Tacos"/>
    <x v="7422"/>
    <x v="12"/>
    <x v="0"/>
  </r>
  <r>
    <x v="1"/>
    <x v="927"/>
    <s v="Tacos"/>
    <x v="7423"/>
    <x v="12"/>
    <x v="0"/>
  </r>
  <r>
    <x v="0"/>
    <x v="928"/>
    <s v="Burritos"/>
    <x v="7424"/>
    <x v="12"/>
    <x v="0"/>
  </r>
  <r>
    <x v="1"/>
    <x v="928"/>
    <s v="Burritos"/>
    <x v="7425"/>
    <x v="12"/>
    <x v="0"/>
  </r>
  <r>
    <x v="0"/>
    <x v="928"/>
    <s v="Drinks"/>
    <x v="7426"/>
    <x v="12"/>
    <x v="0"/>
  </r>
  <r>
    <x v="1"/>
    <x v="928"/>
    <s v="Drinks"/>
    <x v="7427"/>
    <x v="12"/>
    <x v="0"/>
  </r>
  <r>
    <x v="0"/>
    <x v="928"/>
    <s v="Kids menu"/>
    <x v="7428"/>
    <x v="12"/>
    <x v="0"/>
  </r>
  <r>
    <x v="1"/>
    <x v="928"/>
    <s v="Kids menu"/>
    <x v="7429"/>
    <x v="12"/>
    <x v="0"/>
  </r>
  <r>
    <x v="0"/>
    <x v="928"/>
    <s v="Tacos"/>
    <x v="7430"/>
    <x v="12"/>
    <x v="0"/>
  </r>
  <r>
    <x v="1"/>
    <x v="928"/>
    <s v="Tacos"/>
    <x v="7431"/>
    <x v="12"/>
    <x v="0"/>
  </r>
  <r>
    <x v="0"/>
    <x v="929"/>
    <s v="Burritos"/>
    <x v="7432"/>
    <x v="12"/>
    <x v="0"/>
  </r>
  <r>
    <x v="1"/>
    <x v="929"/>
    <s v="Burritos"/>
    <x v="7433"/>
    <x v="12"/>
    <x v="0"/>
  </r>
  <r>
    <x v="0"/>
    <x v="929"/>
    <s v="Drinks"/>
    <x v="7434"/>
    <x v="12"/>
    <x v="0"/>
  </r>
  <r>
    <x v="1"/>
    <x v="929"/>
    <s v="Drinks"/>
    <x v="7435"/>
    <x v="12"/>
    <x v="0"/>
  </r>
  <r>
    <x v="0"/>
    <x v="929"/>
    <s v="Kids menu"/>
    <x v="7436"/>
    <x v="12"/>
    <x v="0"/>
  </r>
  <r>
    <x v="1"/>
    <x v="929"/>
    <s v="Kids menu"/>
    <x v="7437"/>
    <x v="12"/>
    <x v="0"/>
  </r>
  <r>
    <x v="0"/>
    <x v="929"/>
    <s v="Tacos"/>
    <x v="7438"/>
    <x v="12"/>
    <x v="0"/>
  </r>
  <r>
    <x v="1"/>
    <x v="929"/>
    <s v="Tacos"/>
    <x v="7439"/>
    <x v="12"/>
    <x v="0"/>
  </r>
  <r>
    <x v="0"/>
    <x v="930"/>
    <s v="Burritos"/>
    <x v="7440"/>
    <x v="12"/>
    <x v="0"/>
  </r>
  <r>
    <x v="1"/>
    <x v="930"/>
    <s v="Burritos"/>
    <x v="7441"/>
    <x v="12"/>
    <x v="0"/>
  </r>
  <r>
    <x v="0"/>
    <x v="930"/>
    <s v="Drinks"/>
    <x v="7442"/>
    <x v="12"/>
    <x v="0"/>
  </r>
  <r>
    <x v="1"/>
    <x v="930"/>
    <s v="Drinks"/>
    <x v="7443"/>
    <x v="12"/>
    <x v="0"/>
  </r>
  <r>
    <x v="0"/>
    <x v="930"/>
    <s v="Kids menu"/>
    <x v="7444"/>
    <x v="12"/>
    <x v="0"/>
  </r>
  <r>
    <x v="1"/>
    <x v="930"/>
    <s v="Kids menu"/>
    <x v="7445"/>
    <x v="12"/>
    <x v="0"/>
  </r>
  <r>
    <x v="0"/>
    <x v="930"/>
    <s v="Tacos"/>
    <x v="7446"/>
    <x v="12"/>
    <x v="0"/>
  </r>
  <r>
    <x v="1"/>
    <x v="930"/>
    <s v="Tacos"/>
    <x v="7447"/>
    <x v="12"/>
    <x v="0"/>
  </r>
  <r>
    <x v="0"/>
    <x v="931"/>
    <s v="Burritos"/>
    <x v="7448"/>
    <x v="12"/>
    <x v="0"/>
  </r>
  <r>
    <x v="1"/>
    <x v="931"/>
    <s v="Burritos"/>
    <x v="7449"/>
    <x v="12"/>
    <x v="0"/>
  </r>
  <r>
    <x v="0"/>
    <x v="931"/>
    <s v="Drinks"/>
    <x v="7450"/>
    <x v="12"/>
    <x v="0"/>
  </r>
  <r>
    <x v="1"/>
    <x v="931"/>
    <s v="Drinks"/>
    <x v="7451"/>
    <x v="12"/>
    <x v="0"/>
  </r>
  <r>
    <x v="0"/>
    <x v="931"/>
    <s v="Kids menu"/>
    <x v="7452"/>
    <x v="12"/>
    <x v="0"/>
  </r>
  <r>
    <x v="1"/>
    <x v="931"/>
    <s v="Kids menu"/>
    <x v="7453"/>
    <x v="12"/>
    <x v="0"/>
  </r>
  <r>
    <x v="0"/>
    <x v="931"/>
    <s v="Tacos"/>
    <x v="7454"/>
    <x v="12"/>
    <x v="0"/>
  </r>
  <r>
    <x v="1"/>
    <x v="931"/>
    <s v="Tacos"/>
    <x v="7455"/>
    <x v="12"/>
    <x v="0"/>
  </r>
  <r>
    <x v="0"/>
    <x v="932"/>
    <s v="Burritos"/>
    <x v="7456"/>
    <x v="12"/>
    <x v="0"/>
  </r>
  <r>
    <x v="1"/>
    <x v="932"/>
    <s v="Burritos"/>
    <x v="7457"/>
    <x v="12"/>
    <x v="0"/>
  </r>
  <r>
    <x v="0"/>
    <x v="932"/>
    <s v="Drinks"/>
    <x v="7458"/>
    <x v="12"/>
    <x v="0"/>
  </r>
  <r>
    <x v="1"/>
    <x v="932"/>
    <s v="Drinks"/>
    <x v="7459"/>
    <x v="12"/>
    <x v="0"/>
  </r>
  <r>
    <x v="0"/>
    <x v="932"/>
    <s v="Kids menu"/>
    <x v="7460"/>
    <x v="12"/>
    <x v="0"/>
  </r>
  <r>
    <x v="1"/>
    <x v="932"/>
    <s v="Kids menu"/>
    <x v="7461"/>
    <x v="12"/>
    <x v="0"/>
  </r>
  <r>
    <x v="0"/>
    <x v="932"/>
    <s v="Tacos"/>
    <x v="7462"/>
    <x v="12"/>
    <x v="0"/>
  </r>
  <r>
    <x v="1"/>
    <x v="932"/>
    <s v="Tacos"/>
    <x v="7463"/>
    <x v="12"/>
    <x v="0"/>
  </r>
  <r>
    <x v="0"/>
    <x v="933"/>
    <s v="Burritos"/>
    <x v="7464"/>
    <x v="12"/>
    <x v="0"/>
  </r>
  <r>
    <x v="1"/>
    <x v="933"/>
    <s v="Burritos"/>
    <x v="7465"/>
    <x v="12"/>
    <x v="0"/>
  </r>
  <r>
    <x v="0"/>
    <x v="933"/>
    <s v="Drinks"/>
    <x v="7466"/>
    <x v="12"/>
    <x v="0"/>
  </r>
  <r>
    <x v="1"/>
    <x v="933"/>
    <s v="Drinks"/>
    <x v="7467"/>
    <x v="12"/>
    <x v="0"/>
  </r>
  <r>
    <x v="0"/>
    <x v="933"/>
    <s v="Kids menu"/>
    <x v="7468"/>
    <x v="12"/>
    <x v="0"/>
  </r>
  <r>
    <x v="1"/>
    <x v="933"/>
    <s v="Kids menu"/>
    <x v="7469"/>
    <x v="12"/>
    <x v="0"/>
  </r>
  <r>
    <x v="0"/>
    <x v="933"/>
    <s v="Tacos"/>
    <x v="7470"/>
    <x v="12"/>
    <x v="0"/>
  </r>
  <r>
    <x v="1"/>
    <x v="933"/>
    <s v="Tacos"/>
    <x v="7471"/>
    <x v="12"/>
    <x v="0"/>
  </r>
  <r>
    <x v="0"/>
    <x v="934"/>
    <s v="Burritos"/>
    <x v="7472"/>
    <x v="12"/>
    <x v="0"/>
  </r>
  <r>
    <x v="1"/>
    <x v="934"/>
    <s v="Burritos"/>
    <x v="7473"/>
    <x v="12"/>
    <x v="0"/>
  </r>
  <r>
    <x v="0"/>
    <x v="934"/>
    <s v="Drinks"/>
    <x v="7474"/>
    <x v="12"/>
    <x v="0"/>
  </r>
  <r>
    <x v="1"/>
    <x v="934"/>
    <s v="Drinks"/>
    <x v="7475"/>
    <x v="12"/>
    <x v="0"/>
  </r>
  <r>
    <x v="0"/>
    <x v="934"/>
    <s v="Kids menu"/>
    <x v="7476"/>
    <x v="12"/>
    <x v="0"/>
  </r>
  <r>
    <x v="1"/>
    <x v="934"/>
    <s v="Kids menu"/>
    <x v="7477"/>
    <x v="12"/>
    <x v="0"/>
  </r>
  <r>
    <x v="0"/>
    <x v="934"/>
    <s v="Tacos"/>
    <x v="7478"/>
    <x v="12"/>
    <x v="0"/>
  </r>
  <r>
    <x v="1"/>
    <x v="934"/>
    <s v="Tacos"/>
    <x v="7479"/>
    <x v="12"/>
    <x v="0"/>
  </r>
  <r>
    <x v="0"/>
    <x v="935"/>
    <s v="Burritos"/>
    <x v="7480"/>
    <x v="12"/>
    <x v="0"/>
  </r>
  <r>
    <x v="1"/>
    <x v="935"/>
    <s v="Burritos"/>
    <x v="7481"/>
    <x v="12"/>
    <x v="0"/>
  </r>
  <r>
    <x v="0"/>
    <x v="935"/>
    <s v="Drinks"/>
    <x v="7482"/>
    <x v="12"/>
    <x v="0"/>
  </r>
  <r>
    <x v="1"/>
    <x v="935"/>
    <s v="Drinks"/>
    <x v="7483"/>
    <x v="12"/>
    <x v="0"/>
  </r>
  <r>
    <x v="0"/>
    <x v="935"/>
    <s v="Kids menu"/>
    <x v="7484"/>
    <x v="12"/>
    <x v="0"/>
  </r>
  <r>
    <x v="1"/>
    <x v="935"/>
    <s v="Kids menu"/>
    <x v="7485"/>
    <x v="12"/>
    <x v="0"/>
  </r>
  <r>
    <x v="0"/>
    <x v="935"/>
    <s v="Tacos"/>
    <x v="7486"/>
    <x v="12"/>
    <x v="0"/>
  </r>
  <r>
    <x v="1"/>
    <x v="935"/>
    <s v="Tacos"/>
    <x v="7487"/>
    <x v="12"/>
    <x v="0"/>
  </r>
  <r>
    <x v="0"/>
    <x v="936"/>
    <s v="Burritos"/>
    <x v="7488"/>
    <x v="12"/>
    <x v="0"/>
  </r>
  <r>
    <x v="1"/>
    <x v="936"/>
    <s v="Burritos"/>
    <x v="7489"/>
    <x v="12"/>
    <x v="0"/>
  </r>
  <r>
    <x v="0"/>
    <x v="936"/>
    <s v="Drinks"/>
    <x v="7490"/>
    <x v="12"/>
    <x v="0"/>
  </r>
  <r>
    <x v="1"/>
    <x v="936"/>
    <s v="Drinks"/>
    <x v="7491"/>
    <x v="12"/>
    <x v="0"/>
  </r>
  <r>
    <x v="0"/>
    <x v="936"/>
    <s v="Kids menu"/>
    <x v="7492"/>
    <x v="12"/>
    <x v="0"/>
  </r>
  <r>
    <x v="1"/>
    <x v="936"/>
    <s v="Kids menu"/>
    <x v="7493"/>
    <x v="12"/>
    <x v="0"/>
  </r>
  <r>
    <x v="0"/>
    <x v="936"/>
    <s v="Tacos"/>
    <x v="7494"/>
    <x v="12"/>
    <x v="0"/>
  </r>
  <r>
    <x v="1"/>
    <x v="936"/>
    <s v="Tacos"/>
    <x v="7495"/>
    <x v="12"/>
    <x v="0"/>
  </r>
  <r>
    <x v="0"/>
    <x v="937"/>
    <s v="Burritos"/>
    <x v="7496"/>
    <x v="12"/>
    <x v="0"/>
  </r>
  <r>
    <x v="1"/>
    <x v="937"/>
    <s v="Burritos"/>
    <x v="7497"/>
    <x v="12"/>
    <x v="0"/>
  </r>
  <r>
    <x v="0"/>
    <x v="937"/>
    <s v="Drinks"/>
    <x v="7498"/>
    <x v="12"/>
    <x v="0"/>
  </r>
  <r>
    <x v="1"/>
    <x v="937"/>
    <s v="Drinks"/>
    <x v="7499"/>
    <x v="12"/>
    <x v="0"/>
  </r>
  <r>
    <x v="0"/>
    <x v="937"/>
    <s v="Kids menu"/>
    <x v="7500"/>
    <x v="12"/>
    <x v="0"/>
  </r>
  <r>
    <x v="1"/>
    <x v="937"/>
    <s v="Kids menu"/>
    <x v="7501"/>
    <x v="12"/>
    <x v="0"/>
  </r>
  <r>
    <x v="0"/>
    <x v="937"/>
    <s v="Tacos"/>
    <x v="7502"/>
    <x v="12"/>
    <x v="0"/>
  </r>
  <r>
    <x v="1"/>
    <x v="937"/>
    <s v="Tacos"/>
    <x v="7503"/>
    <x v="12"/>
    <x v="0"/>
  </r>
  <r>
    <x v="0"/>
    <x v="938"/>
    <s v="Burritos"/>
    <x v="7504"/>
    <x v="12"/>
    <x v="0"/>
  </r>
  <r>
    <x v="1"/>
    <x v="938"/>
    <s v="Burritos"/>
    <x v="7505"/>
    <x v="12"/>
    <x v="0"/>
  </r>
  <r>
    <x v="0"/>
    <x v="938"/>
    <s v="Drinks"/>
    <x v="7506"/>
    <x v="12"/>
    <x v="0"/>
  </r>
  <r>
    <x v="1"/>
    <x v="938"/>
    <s v="Drinks"/>
    <x v="7507"/>
    <x v="12"/>
    <x v="0"/>
  </r>
  <r>
    <x v="0"/>
    <x v="938"/>
    <s v="Kids menu"/>
    <x v="7508"/>
    <x v="12"/>
    <x v="0"/>
  </r>
  <r>
    <x v="1"/>
    <x v="938"/>
    <s v="Kids menu"/>
    <x v="7509"/>
    <x v="12"/>
    <x v="0"/>
  </r>
  <r>
    <x v="0"/>
    <x v="938"/>
    <s v="Tacos"/>
    <x v="7510"/>
    <x v="12"/>
    <x v="0"/>
  </r>
  <r>
    <x v="1"/>
    <x v="938"/>
    <s v="Tacos"/>
    <x v="7511"/>
    <x v="12"/>
    <x v="0"/>
  </r>
  <r>
    <x v="0"/>
    <x v="939"/>
    <s v="Burritos"/>
    <x v="7512"/>
    <x v="12"/>
    <x v="0"/>
  </r>
  <r>
    <x v="1"/>
    <x v="939"/>
    <s v="Burritos"/>
    <x v="7513"/>
    <x v="12"/>
    <x v="0"/>
  </r>
  <r>
    <x v="0"/>
    <x v="939"/>
    <s v="Drinks"/>
    <x v="7514"/>
    <x v="12"/>
    <x v="0"/>
  </r>
  <r>
    <x v="1"/>
    <x v="939"/>
    <s v="Drinks"/>
    <x v="7515"/>
    <x v="12"/>
    <x v="0"/>
  </r>
  <r>
    <x v="0"/>
    <x v="939"/>
    <s v="Kids menu"/>
    <x v="7516"/>
    <x v="12"/>
    <x v="0"/>
  </r>
  <r>
    <x v="1"/>
    <x v="939"/>
    <s v="Kids menu"/>
    <x v="7517"/>
    <x v="12"/>
    <x v="0"/>
  </r>
  <r>
    <x v="0"/>
    <x v="939"/>
    <s v="Tacos"/>
    <x v="7518"/>
    <x v="12"/>
    <x v="0"/>
  </r>
  <r>
    <x v="1"/>
    <x v="939"/>
    <s v="Tacos"/>
    <x v="7519"/>
    <x v="12"/>
    <x v="0"/>
  </r>
  <r>
    <x v="0"/>
    <x v="940"/>
    <s v="Burritos"/>
    <x v="7520"/>
    <x v="12"/>
    <x v="0"/>
  </r>
  <r>
    <x v="1"/>
    <x v="940"/>
    <s v="Burritos"/>
    <x v="7521"/>
    <x v="12"/>
    <x v="0"/>
  </r>
  <r>
    <x v="0"/>
    <x v="940"/>
    <s v="Drinks"/>
    <x v="7522"/>
    <x v="12"/>
    <x v="0"/>
  </r>
  <r>
    <x v="1"/>
    <x v="940"/>
    <s v="Drinks"/>
    <x v="7523"/>
    <x v="12"/>
    <x v="0"/>
  </r>
  <r>
    <x v="0"/>
    <x v="940"/>
    <s v="Kids menu"/>
    <x v="7524"/>
    <x v="12"/>
    <x v="0"/>
  </r>
  <r>
    <x v="1"/>
    <x v="940"/>
    <s v="Kids menu"/>
    <x v="7525"/>
    <x v="12"/>
    <x v="0"/>
  </r>
  <r>
    <x v="0"/>
    <x v="940"/>
    <s v="Tacos"/>
    <x v="7526"/>
    <x v="12"/>
    <x v="0"/>
  </r>
  <r>
    <x v="1"/>
    <x v="940"/>
    <s v="Tacos"/>
    <x v="7527"/>
    <x v="12"/>
    <x v="0"/>
  </r>
  <r>
    <x v="0"/>
    <x v="941"/>
    <s v="Burritos"/>
    <x v="7528"/>
    <x v="12"/>
    <x v="0"/>
  </r>
  <r>
    <x v="1"/>
    <x v="941"/>
    <s v="Burritos"/>
    <x v="7529"/>
    <x v="12"/>
    <x v="0"/>
  </r>
  <r>
    <x v="0"/>
    <x v="941"/>
    <s v="Drinks"/>
    <x v="7530"/>
    <x v="12"/>
    <x v="0"/>
  </r>
  <r>
    <x v="1"/>
    <x v="941"/>
    <s v="Drinks"/>
    <x v="7531"/>
    <x v="12"/>
    <x v="0"/>
  </r>
  <r>
    <x v="0"/>
    <x v="941"/>
    <s v="Kids menu"/>
    <x v="7532"/>
    <x v="12"/>
    <x v="0"/>
  </r>
  <r>
    <x v="1"/>
    <x v="941"/>
    <s v="Kids menu"/>
    <x v="7533"/>
    <x v="12"/>
    <x v="0"/>
  </r>
  <r>
    <x v="0"/>
    <x v="941"/>
    <s v="Tacos"/>
    <x v="7534"/>
    <x v="12"/>
    <x v="0"/>
  </r>
  <r>
    <x v="1"/>
    <x v="941"/>
    <s v="Tacos"/>
    <x v="7535"/>
    <x v="12"/>
    <x v="0"/>
  </r>
  <r>
    <x v="0"/>
    <x v="942"/>
    <s v="Burritos"/>
    <x v="7536"/>
    <x v="12"/>
    <x v="0"/>
  </r>
  <r>
    <x v="1"/>
    <x v="942"/>
    <s v="Burritos"/>
    <x v="7537"/>
    <x v="12"/>
    <x v="0"/>
  </r>
  <r>
    <x v="0"/>
    <x v="942"/>
    <s v="Drinks"/>
    <x v="7538"/>
    <x v="12"/>
    <x v="0"/>
  </r>
  <r>
    <x v="1"/>
    <x v="942"/>
    <s v="Drinks"/>
    <x v="7539"/>
    <x v="12"/>
    <x v="0"/>
  </r>
  <r>
    <x v="0"/>
    <x v="942"/>
    <s v="Kids menu"/>
    <x v="7540"/>
    <x v="12"/>
    <x v="0"/>
  </r>
  <r>
    <x v="1"/>
    <x v="942"/>
    <s v="Kids menu"/>
    <x v="7541"/>
    <x v="12"/>
    <x v="0"/>
  </r>
  <r>
    <x v="0"/>
    <x v="942"/>
    <s v="Tacos"/>
    <x v="7542"/>
    <x v="12"/>
    <x v="0"/>
  </r>
  <r>
    <x v="1"/>
    <x v="942"/>
    <s v="Tacos"/>
    <x v="7543"/>
    <x v="12"/>
    <x v="0"/>
  </r>
  <r>
    <x v="0"/>
    <x v="943"/>
    <s v="Burritos"/>
    <x v="7544"/>
    <x v="12"/>
    <x v="0"/>
  </r>
  <r>
    <x v="1"/>
    <x v="943"/>
    <s v="Burritos"/>
    <x v="7545"/>
    <x v="12"/>
    <x v="0"/>
  </r>
  <r>
    <x v="0"/>
    <x v="943"/>
    <s v="Drinks"/>
    <x v="7546"/>
    <x v="12"/>
    <x v="0"/>
  </r>
  <r>
    <x v="1"/>
    <x v="943"/>
    <s v="Drinks"/>
    <x v="7547"/>
    <x v="12"/>
    <x v="0"/>
  </r>
  <r>
    <x v="0"/>
    <x v="943"/>
    <s v="Kids menu"/>
    <x v="7548"/>
    <x v="12"/>
    <x v="0"/>
  </r>
  <r>
    <x v="1"/>
    <x v="943"/>
    <s v="Kids menu"/>
    <x v="7549"/>
    <x v="12"/>
    <x v="0"/>
  </r>
  <r>
    <x v="0"/>
    <x v="943"/>
    <s v="Tacos"/>
    <x v="7550"/>
    <x v="12"/>
    <x v="0"/>
  </r>
  <r>
    <x v="1"/>
    <x v="943"/>
    <s v="Tacos"/>
    <x v="7551"/>
    <x v="12"/>
    <x v="0"/>
  </r>
  <r>
    <x v="0"/>
    <x v="944"/>
    <s v="Burritos"/>
    <x v="7552"/>
    <x v="12"/>
    <x v="0"/>
  </r>
  <r>
    <x v="1"/>
    <x v="944"/>
    <s v="Burritos"/>
    <x v="7553"/>
    <x v="12"/>
    <x v="0"/>
  </r>
  <r>
    <x v="0"/>
    <x v="944"/>
    <s v="Drinks"/>
    <x v="7554"/>
    <x v="12"/>
    <x v="0"/>
  </r>
  <r>
    <x v="1"/>
    <x v="944"/>
    <s v="Drinks"/>
    <x v="7555"/>
    <x v="12"/>
    <x v="0"/>
  </r>
  <r>
    <x v="0"/>
    <x v="944"/>
    <s v="Kids menu"/>
    <x v="7556"/>
    <x v="12"/>
    <x v="0"/>
  </r>
  <r>
    <x v="1"/>
    <x v="944"/>
    <s v="Kids menu"/>
    <x v="7557"/>
    <x v="12"/>
    <x v="0"/>
  </r>
  <r>
    <x v="0"/>
    <x v="944"/>
    <s v="Tacos"/>
    <x v="7558"/>
    <x v="12"/>
    <x v="0"/>
  </r>
  <r>
    <x v="1"/>
    <x v="944"/>
    <s v="Tacos"/>
    <x v="7559"/>
    <x v="12"/>
    <x v="0"/>
  </r>
  <r>
    <x v="0"/>
    <x v="945"/>
    <s v="Burritos"/>
    <x v="7560"/>
    <x v="12"/>
    <x v="0"/>
  </r>
  <r>
    <x v="1"/>
    <x v="945"/>
    <s v="Burritos"/>
    <x v="7561"/>
    <x v="12"/>
    <x v="0"/>
  </r>
  <r>
    <x v="0"/>
    <x v="945"/>
    <s v="Drinks"/>
    <x v="7562"/>
    <x v="12"/>
    <x v="0"/>
  </r>
  <r>
    <x v="1"/>
    <x v="945"/>
    <s v="Drinks"/>
    <x v="7563"/>
    <x v="12"/>
    <x v="0"/>
  </r>
  <r>
    <x v="0"/>
    <x v="945"/>
    <s v="Kids menu"/>
    <x v="7564"/>
    <x v="12"/>
    <x v="0"/>
  </r>
  <r>
    <x v="1"/>
    <x v="945"/>
    <s v="Kids menu"/>
    <x v="7565"/>
    <x v="12"/>
    <x v="0"/>
  </r>
  <r>
    <x v="0"/>
    <x v="945"/>
    <s v="Tacos"/>
    <x v="7566"/>
    <x v="12"/>
    <x v="0"/>
  </r>
  <r>
    <x v="1"/>
    <x v="945"/>
    <s v="Tacos"/>
    <x v="7567"/>
    <x v="12"/>
    <x v="0"/>
  </r>
  <r>
    <x v="0"/>
    <x v="946"/>
    <s v="Burritos"/>
    <x v="7568"/>
    <x v="12"/>
    <x v="0"/>
  </r>
  <r>
    <x v="1"/>
    <x v="946"/>
    <s v="Burritos"/>
    <x v="7569"/>
    <x v="12"/>
    <x v="0"/>
  </r>
  <r>
    <x v="0"/>
    <x v="946"/>
    <s v="Drinks"/>
    <x v="7570"/>
    <x v="12"/>
    <x v="0"/>
  </r>
  <r>
    <x v="1"/>
    <x v="946"/>
    <s v="Drinks"/>
    <x v="7571"/>
    <x v="12"/>
    <x v="0"/>
  </r>
  <r>
    <x v="0"/>
    <x v="946"/>
    <s v="Kids menu"/>
    <x v="7572"/>
    <x v="12"/>
    <x v="0"/>
  </r>
  <r>
    <x v="1"/>
    <x v="946"/>
    <s v="Kids menu"/>
    <x v="7573"/>
    <x v="12"/>
    <x v="0"/>
  </r>
  <r>
    <x v="0"/>
    <x v="946"/>
    <s v="Tacos"/>
    <x v="7574"/>
    <x v="12"/>
    <x v="0"/>
  </r>
  <r>
    <x v="1"/>
    <x v="946"/>
    <s v="Tacos"/>
    <x v="7575"/>
    <x v="12"/>
    <x v="0"/>
  </r>
  <r>
    <x v="0"/>
    <x v="947"/>
    <s v="Burritos"/>
    <x v="7576"/>
    <x v="12"/>
    <x v="0"/>
  </r>
  <r>
    <x v="1"/>
    <x v="947"/>
    <s v="Burritos"/>
    <x v="7577"/>
    <x v="12"/>
    <x v="0"/>
  </r>
  <r>
    <x v="0"/>
    <x v="947"/>
    <s v="Drinks"/>
    <x v="7578"/>
    <x v="12"/>
    <x v="0"/>
  </r>
  <r>
    <x v="1"/>
    <x v="947"/>
    <s v="Drinks"/>
    <x v="7579"/>
    <x v="12"/>
    <x v="0"/>
  </r>
  <r>
    <x v="0"/>
    <x v="947"/>
    <s v="Kids menu"/>
    <x v="7580"/>
    <x v="12"/>
    <x v="0"/>
  </r>
  <r>
    <x v="1"/>
    <x v="947"/>
    <s v="Kids menu"/>
    <x v="7581"/>
    <x v="12"/>
    <x v="0"/>
  </r>
  <r>
    <x v="0"/>
    <x v="947"/>
    <s v="Tacos"/>
    <x v="7582"/>
    <x v="12"/>
    <x v="0"/>
  </r>
  <r>
    <x v="1"/>
    <x v="947"/>
    <s v="Tacos"/>
    <x v="7583"/>
    <x v="12"/>
    <x v="0"/>
  </r>
  <r>
    <x v="0"/>
    <x v="948"/>
    <s v="Burritos"/>
    <x v="7584"/>
    <x v="12"/>
    <x v="0"/>
  </r>
  <r>
    <x v="1"/>
    <x v="948"/>
    <s v="Burritos"/>
    <x v="7585"/>
    <x v="12"/>
    <x v="0"/>
  </r>
  <r>
    <x v="0"/>
    <x v="948"/>
    <s v="Drinks"/>
    <x v="7586"/>
    <x v="12"/>
    <x v="0"/>
  </r>
  <r>
    <x v="1"/>
    <x v="948"/>
    <s v="Drinks"/>
    <x v="7587"/>
    <x v="12"/>
    <x v="0"/>
  </r>
  <r>
    <x v="0"/>
    <x v="948"/>
    <s v="Kids menu"/>
    <x v="7588"/>
    <x v="12"/>
    <x v="0"/>
  </r>
  <r>
    <x v="1"/>
    <x v="948"/>
    <s v="Kids menu"/>
    <x v="7589"/>
    <x v="12"/>
    <x v="0"/>
  </r>
  <r>
    <x v="0"/>
    <x v="948"/>
    <s v="Tacos"/>
    <x v="7590"/>
    <x v="12"/>
    <x v="0"/>
  </r>
  <r>
    <x v="1"/>
    <x v="948"/>
    <s v="Tacos"/>
    <x v="7591"/>
    <x v="12"/>
    <x v="0"/>
  </r>
  <r>
    <x v="0"/>
    <x v="949"/>
    <s v="Burritos"/>
    <x v="7592"/>
    <x v="12"/>
    <x v="0"/>
  </r>
  <r>
    <x v="1"/>
    <x v="949"/>
    <s v="Burritos"/>
    <x v="7593"/>
    <x v="12"/>
    <x v="0"/>
  </r>
  <r>
    <x v="0"/>
    <x v="949"/>
    <s v="Drinks"/>
    <x v="7594"/>
    <x v="12"/>
    <x v="0"/>
  </r>
  <r>
    <x v="1"/>
    <x v="949"/>
    <s v="Drinks"/>
    <x v="7595"/>
    <x v="12"/>
    <x v="0"/>
  </r>
  <r>
    <x v="0"/>
    <x v="949"/>
    <s v="Kids menu"/>
    <x v="7596"/>
    <x v="12"/>
    <x v="0"/>
  </r>
  <r>
    <x v="1"/>
    <x v="949"/>
    <s v="Kids menu"/>
    <x v="7597"/>
    <x v="12"/>
    <x v="0"/>
  </r>
  <r>
    <x v="0"/>
    <x v="949"/>
    <s v="Tacos"/>
    <x v="7598"/>
    <x v="12"/>
    <x v="0"/>
  </r>
  <r>
    <x v="1"/>
    <x v="949"/>
    <s v="Tacos"/>
    <x v="7599"/>
    <x v="12"/>
    <x v="0"/>
  </r>
  <r>
    <x v="0"/>
    <x v="950"/>
    <s v="Burritos"/>
    <x v="7600"/>
    <x v="12"/>
    <x v="0"/>
  </r>
  <r>
    <x v="1"/>
    <x v="950"/>
    <s v="Burritos"/>
    <x v="7601"/>
    <x v="12"/>
    <x v="0"/>
  </r>
  <r>
    <x v="0"/>
    <x v="950"/>
    <s v="Drinks"/>
    <x v="7602"/>
    <x v="12"/>
    <x v="0"/>
  </r>
  <r>
    <x v="1"/>
    <x v="950"/>
    <s v="Drinks"/>
    <x v="7603"/>
    <x v="12"/>
    <x v="0"/>
  </r>
  <r>
    <x v="0"/>
    <x v="950"/>
    <s v="Kids menu"/>
    <x v="7604"/>
    <x v="12"/>
    <x v="0"/>
  </r>
  <r>
    <x v="1"/>
    <x v="950"/>
    <s v="Kids menu"/>
    <x v="7605"/>
    <x v="12"/>
    <x v="0"/>
  </r>
  <r>
    <x v="0"/>
    <x v="950"/>
    <s v="Tacos"/>
    <x v="7606"/>
    <x v="12"/>
    <x v="0"/>
  </r>
  <r>
    <x v="1"/>
    <x v="950"/>
    <s v="Tacos"/>
    <x v="7607"/>
    <x v="12"/>
    <x v="0"/>
  </r>
  <r>
    <x v="0"/>
    <x v="951"/>
    <s v="Burritos"/>
    <x v="7608"/>
    <x v="12"/>
    <x v="0"/>
  </r>
  <r>
    <x v="1"/>
    <x v="951"/>
    <s v="Burritos"/>
    <x v="7609"/>
    <x v="12"/>
    <x v="0"/>
  </r>
  <r>
    <x v="0"/>
    <x v="951"/>
    <s v="Drinks"/>
    <x v="7610"/>
    <x v="12"/>
    <x v="0"/>
  </r>
  <r>
    <x v="1"/>
    <x v="951"/>
    <s v="Drinks"/>
    <x v="7611"/>
    <x v="12"/>
    <x v="0"/>
  </r>
  <r>
    <x v="0"/>
    <x v="951"/>
    <s v="Kids menu"/>
    <x v="7612"/>
    <x v="12"/>
    <x v="0"/>
  </r>
  <r>
    <x v="1"/>
    <x v="951"/>
    <s v="Kids menu"/>
    <x v="7613"/>
    <x v="12"/>
    <x v="0"/>
  </r>
  <r>
    <x v="0"/>
    <x v="951"/>
    <s v="Tacos"/>
    <x v="7614"/>
    <x v="12"/>
    <x v="0"/>
  </r>
  <r>
    <x v="1"/>
    <x v="951"/>
    <s v="Tacos"/>
    <x v="7615"/>
    <x v="12"/>
    <x v="0"/>
  </r>
  <r>
    <x v="0"/>
    <x v="952"/>
    <s v="Burritos"/>
    <x v="7616"/>
    <x v="12"/>
    <x v="0"/>
  </r>
  <r>
    <x v="1"/>
    <x v="952"/>
    <s v="Burritos"/>
    <x v="7617"/>
    <x v="12"/>
    <x v="0"/>
  </r>
  <r>
    <x v="0"/>
    <x v="952"/>
    <s v="Drinks"/>
    <x v="7618"/>
    <x v="12"/>
    <x v="0"/>
  </r>
  <r>
    <x v="1"/>
    <x v="952"/>
    <s v="Drinks"/>
    <x v="7619"/>
    <x v="12"/>
    <x v="0"/>
  </r>
  <r>
    <x v="0"/>
    <x v="952"/>
    <s v="Kids menu"/>
    <x v="7620"/>
    <x v="12"/>
    <x v="0"/>
  </r>
  <r>
    <x v="1"/>
    <x v="952"/>
    <s v="Kids menu"/>
    <x v="7621"/>
    <x v="12"/>
    <x v="0"/>
  </r>
  <r>
    <x v="0"/>
    <x v="952"/>
    <s v="Tacos"/>
    <x v="7622"/>
    <x v="12"/>
    <x v="0"/>
  </r>
  <r>
    <x v="1"/>
    <x v="952"/>
    <s v="Tacos"/>
    <x v="7623"/>
    <x v="12"/>
    <x v="0"/>
  </r>
  <r>
    <x v="0"/>
    <x v="953"/>
    <s v="Burritos"/>
    <x v="7624"/>
    <x v="12"/>
    <x v="0"/>
  </r>
  <r>
    <x v="1"/>
    <x v="953"/>
    <s v="Burritos"/>
    <x v="7625"/>
    <x v="12"/>
    <x v="0"/>
  </r>
  <r>
    <x v="0"/>
    <x v="953"/>
    <s v="Drinks"/>
    <x v="7626"/>
    <x v="12"/>
    <x v="0"/>
  </r>
  <r>
    <x v="1"/>
    <x v="953"/>
    <s v="Drinks"/>
    <x v="7627"/>
    <x v="12"/>
    <x v="0"/>
  </r>
  <r>
    <x v="0"/>
    <x v="953"/>
    <s v="Kids menu"/>
    <x v="7628"/>
    <x v="12"/>
    <x v="0"/>
  </r>
  <r>
    <x v="1"/>
    <x v="953"/>
    <s v="Kids menu"/>
    <x v="7629"/>
    <x v="12"/>
    <x v="0"/>
  </r>
  <r>
    <x v="0"/>
    <x v="953"/>
    <s v="Tacos"/>
    <x v="7630"/>
    <x v="12"/>
    <x v="0"/>
  </r>
  <r>
    <x v="1"/>
    <x v="953"/>
    <s v="Tacos"/>
    <x v="7631"/>
    <x v="12"/>
    <x v="0"/>
  </r>
  <r>
    <x v="0"/>
    <x v="954"/>
    <s v="Burritos"/>
    <x v="7632"/>
    <x v="12"/>
    <x v="0"/>
  </r>
  <r>
    <x v="1"/>
    <x v="954"/>
    <s v="Burritos"/>
    <x v="7633"/>
    <x v="12"/>
    <x v="0"/>
  </r>
  <r>
    <x v="0"/>
    <x v="954"/>
    <s v="Drinks"/>
    <x v="7634"/>
    <x v="12"/>
    <x v="0"/>
  </r>
  <r>
    <x v="1"/>
    <x v="954"/>
    <s v="Drinks"/>
    <x v="7635"/>
    <x v="12"/>
    <x v="0"/>
  </r>
  <r>
    <x v="0"/>
    <x v="954"/>
    <s v="Kids menu"/>
    <x v="7636"/>
    <x v="12"/>
    <x v="0"/>
  </r>
  <r>
    <x v="1"/>
    <x v="954"/>
    <s v="Kids menu"/>
    <x v="7637"/>
    <x v="12"/>
    <x v="0"/>
  </r>
  <r>
    <x v="0"/>
    <x v="954"/>
    <s v="Tacos"/>
    <x v="7638"/>
    <x v="12"/>
    <x v="0"/>
  </r>
  <r>
    <x v="1"/>
    <x v="954"/>
    <s v="Tacos"/>
    <x v="7639"/>
    <x v="12"/>
    <x v="0"/>
  </r>
  <r>
    <x v="0"/>
    <x v="955"/>
    <s v="Burritos"/>
    <x v="7640"/>
    <x v="12"/>
    <x v="0"/>
  </r>
  <r>
    <x v="1"/>
    <x v="955"/>
    <s v="Burritos"/>
    <x v="7641"/>
    <x v="12"/>
    <x v="0"/>
  </r>
  <r>
    <x v="0"/>
    <x v="955"/>
    <s v="Drinks"/>
    <x v="7642"/>
    <x v="12"/>
    <x v="0"/>
  </r>
  <r>
    <x v="1"/>
    <x v="955"/>
    <s v="Drinks"/>
    <x v="7643"/>
    <x v="12"/>
    <x v="0"/>
  </r>
  <r>
    <x v="0"/>
    <x v="955"/>
    <s v="Kids menu"/>
    <x v="7644"/>
    <x v="12"/>
    <x v="0"/>
  </r>
  <r>
    <x v="1"/>
    <x v="955"/>
    <s v="Kids menu"/>
    <x v="7645"/>
    <x v="12"/>
    <x v="0"/>
  </r>
  <r>
    <x v="0"/>
    <x v="955"/>
    <s v="Tacos"/>
    <x v="7646"/>
    <x v="12"/>
    <x v="0"/>
  </r>
  <r>
    <x v="1"/>
    <x v="955"/>
    <s v="Tacos"/>
    <x v="7647"/>
    <x v="12"/>
    <x v="0"/>
  </r>
  <r>
    <x v="0"/>
    <x v="956"/>
    <s v="Burritos"/>
    <x v="7648"/>
    <x v="13"/>
    <x v="0"/>
  </r>
  <r>
    <x v="1"/>
    <x v="956"/>
    <s v="Burritos"/>
    <x v="7649"/>
    <x v="13"/>
    <x v="0"/>
  </r>
  <r>
    <x v="0"/>
    <x v="956"/>
    <s v="Drinks"/>
    <x v="7650"/>
    <x v="13"/>
    <x v="0"/>
  </r>
  <r>
    <x v="1"/>
    <x v="956"/>
    <s v="Drinks"/>
    <x v="7651"/>
    <x v="13"/>
    <x v="0"/>
  </r>
  <r>
    <x v="0"/>
    <x v="956"/>
    <s v="Kids menu"/>
    <x v="7652"/>
    <x v="13"/>
    <x v="0"/>
  </r>
  <r>
    <x v="1"/>
    <x v="956"/>
    <s v="Kids menu"/>
    <x v="7653"/>
    <x v="13"/>
    <x v="0"/>
  </r>
  <r>
    <x v="0"/>
    <x v="956"/>
    <s v="Tacos"/>
    <x v="7654"/>
    <x v="13"/>
    <x v="0"/>
  </r>
  <r>
    <x v="1"/>
    <x v="956"/>
    <s v="Tacos"/>
    <x v="7655"/>
    <x v="13"/>
    <x v="0"/>
  </r>
  <r>
    <x v="0"/>
    <x v="957"/>
    <s v="Burritos"/>
    <x v="7656"/>
    <x v="13"/>
    <x v="0"/>
  </r>
  <r>
    <x v="1"/>
    <x v="957"/>
    <s v="Burritos"/>
    <x v="7657"/>
    <x v="13"/>
    <x v="0"/>
  </r>
  <r>
    <x v="0"/>
    <x v="957"/>
    <s v="Drinks"/>
    <x v="7658"/>
    <x v="13"/>
    <x v="0"/>
  </r>
  <r>
    <x v="1"/>
    <x v="957"/>
    <s v="Drinks"/>
    <x v="7659"/>
    <x v="13"/>
    <x v="0"/>
  </r>
  <r>
    <x v="0"/>
    <x v="957"/>
    <s v="Kids menu"/>
    <x v="7660"/>
    <x v="13"/>
    <x v="0"/>
  </r>
  <r>
    <x v="1"/>
    <x v="957"/>
    <s v="Kids menu"/>
    <x v="7661"/>
    <x v="13"/>
    <x v="0"/>
  </r>
  <r>
    <x v="0"/>
    <x v="957"/>
    <s v="Tacos"/>
    <x v="7662"/>
    <x v="13"/>
    <x v="0"/>
  </r>
  <r>
    <x v="1"/>
    <x v="957"/>
    <s v="Tacos"/>
    <x v="7663"/>
    <x v="13"/>
    <x v="0"/>
  </r>
  <r>
    <x v="0"/>
    <x v="958"/>
    <s v="Burritos"/>
    <x v="7664"/>
    <x v="13"/>
    <x v="0"/>
  </r>
  <r>
    <x v="1"/>
    <x v="958"/>
    <s v="Burritos"/>
    <x v="7665"/>
    <x v="13"/>
    <x v="0"/>
  </r>
  <r>
    <x v="0"/>
    <x v="958"/>
    <s v="Drinks"/>
    <x v="7666"/>
    <x v="13"/>
    <x v="0"/>
  </r>
  <r>
    <x v="1"/>
    <x v="958"/>
    <s v="Drinks"/>
    <x v="7667"/>
    <x v="13"/>
    <x v="0"/>
  </r>
  <r>
    <x v="0"/>
    <x v="958"/>
    <s v="Kids menu"/>
    <x v="7668"/>
    <x v="13"/>
    <x v="0"/>
  </r>
  <r>
    <x v="1"/>
    <x v="958"/>
    <s v="Kids menu"/>
    <x v="7669"/>
    <x v="13"/>
    <x v="0"/>
  </r>
  <r>
    <x v="0"/>
    <x v="958"/>
    <s v="Tacos"/>
    <x v="7670"/>
    <x v="13"/>
    <x v="0"/>
  </r>
  <r>
    <x v="1"/>
    <x v="958"/>
    <s v="Tacos"/>
    <x v="7671"/>
    <x v="13"/>
    <x v="0"/>
  </r>
  <r>
    <x v="0"/>
    <x v="959"/>
    <s v="Burritos"/>
    <x v="7672"/>
    <x v="13"/>
    <x v="0"/>
  </r>
  <r>
    <x v="1"/>
    <x v="959"/>
    <s v="Burritos"/>
    <x v="7673"/>
    <x v="13"/>
    <x v="0"/>
  </r>
  <r>
    <x v="0"/>
    <x v="959"/>
    <s v="Drinks"/>
    <x v="7674"/>
    <x v="13"/>
    <x v="0"/>
  </r>
  <r>
    <x v="1"/>
    <x v="959"/>
    <s v="Drinks"/>
    <x v="7675"/>
    <x v="13"/>
    <x v="0"/>
  </r>
  <r>
    <x v="0"/>
    <x v="959"/>
    <s v="Kids menu"/>
    <x v="7676"/>
    <x v="13"/>
    <x v="0"/>
  </r>
  <r>
    <x v="1"/>
    <x v="959"/>
    <s v="Kids menu"/>
    <x v="7677"/>
    <x v="13"/>
    <x v="0"/>
  </r>
  <r>
    <x v="0"/>
    <x v="959"/>
    <s v="Tacos"/>
    <x v="7678"/>
    <x v="13"/>
    <x v="0"/>
  </r>
  <r>
    <x v="1"/>
    <x v="959"/>
    <s v="Tacos"/>
    <x v="7679"/>
    <x v="13"/>
    <x v="0"/>
  </r>
  <r>
    <x v="0"/>
    <x v="960"/>
    <s v="Burritos"/>
    <x v="7680"/>
    <x v="13"/>
    <x v="0"/>
  </r>
  <r>
    <x v="1"/>
    <x v="960"/>
    <s v="Burritos"/>
    <x v="7681"/>
    <x v="13"/>
    <x v="0"/>
  </r>
  <r>
    <x v="0"/>
    <x v="960"/>
    <s v="Drinks"/>
    <x v="7682"/>
    <x v="13"/>
    <x v="0"/>
  </r>
  <r>
    <x v="1"/>
    <x v="960"/>
    <s v="Drinks"/>
    <x v="7683"/>
    <x v="13"/>
    <x v="0"/>
  </r>
  <r>
    <x v="0"/>
    <x v="960"/>
    <s v="Kids menu"/>
    <x v="7684"/>
    <x v="13"/>
    <x v="0"/>
  </r>
  <r>
    <x v="1"/>
    <x v="960"/>
    <s v="Kids menu"/>
    <x v="7685"/>
    <x v="13"/>
    <x v="0"/>
  </r>
  <r>
    <x v="0"/>
    <x v="960"/>
    <s v="Tacos"/>
    <x v="7686"/>
    <x v="13"/>
    <x v="0"/>
  </r>
  <r>
    <x v="1"/>
    <x v="960"/>
    <s v="Tacos"/>
    <x v="7687"/>
    <x v="13"/>
    <x v="0"/>
  </r>
  <r>
    <x v="0"/>
    <x v="961"/>
    <s v="Burritos"/>
    <x v="7688"/>
    <x v="13"/>
    <x v="0"/>
  </r>
  <r>
    <x v="1"/>
    <x v="961"/>
    <s v="Burritos"/>
    <x v="7689"/>
    <x v="13"/>
    <x v="0"/>
  </r>
  <r>
    <x v="0"/>
    <x v="961"/>
    <s v="Drinks"/>
    <x v="7690"/>
    <x v="13"/>
    <x v="0"/>
  </r>
  <r>
    <x v="1"/>
    <x v="961"/>
    <s v="Drinks"/>
    <x v="7691"/>
    <x v="13"/>
    <x v="0"/>
  </r>
  <r>
    <x v="0"/>
    <x v="961"/>
    <s v="Kids menu"/>
    <x v="7692"/>
    <x v="13"/>
    <x v="0"/>
  </r>
  <r>
    <x v="1"/>
    <x v="961"/>
    <s v="Kids menu"/>
    <x v="7693"/>
    <x v="13"/>
    <x v="0"/>
  </r>
  <r>
    <x v="0"/>
    <x v="961"/>
    <s v="Tacos"/>
    <x v="7694"/>
    <x v="13"/>
    <x v="0"/>
  </r>
  <r>
    <x v="1"/>
    <x v="961"/>
    <s v="Tacos"/>
    <x v="7695"/>
    <x v="13"/>
    <x v="0"/>
  </r>
  <r>
    <x v="0"/>
    <x v="962"/>
    <s v="Burritos"/>
    <x v="7696"/>
    <x v="13"/>
    <x v="0"/>
  </r>
  <r>
    <x v="1"/>
    <x v="962"/>
    <s v="Burritos"/>
    <x v="7697"/>
    <x v="13"/>
    <x v="0"/>
  </r>
  <r>
    <x v="0"/>
    <x v="962"/>
    <s v="Drinks"/>
    <x v="7698"/>
    <x v="13"/>
    <x v="0"/>
  </r>
  <r>
    <x v="1"/>
    <x v="962"/>
    <s v="Drinks"/>
    <x v="7699"/>
    <x v="13"/>
    <x v="0"/>
  </r>
  <r>
    <x v="0"/>
    <x v="962"/>
    <s v="Kids menu"/>
    <x v="7700"/>
    <x v="13"/>
    <x v="0"/>
  </r>
  <r>
    <x v="1"/>
    <x v="962"/>
    <s v="Kids menu"/>
    <x v="7701"/>
    <x v="13"/>
    <x v="0"/>
  </r>
  <r>
    <x v="0"/>
    <x v="962"/>
    <s v="Tacos"/>
    <x v="7702"/>
    <x v="13"/>
    <x v="0"/>
  </r>
  <r>
    <x v="1"/>
    <x v="962"/>
    <s v="Tacos"/>
    <x v="7703"/>
    <x v="13"/>
    <x v="0"/>
  </r>
  <r>
    <x v="0"/>
    <x v="963"/>
    <s v="Burritos"/>
    <x v="7704"/>
    <x v="13"/>
    <x v="0"/>
  </r>
  <r>
    <x v="1"/>
    <x v="963"/>
    <s v="Burritos"/>
    <x v="7705"/>
    <x v="13"/>
    <x v="0"/>
  </r>
  <r>
    <x v="0"/>
    <x v="963"/>
    <s v="Drinks"/>
    <x v="7706"/>
    <x v="13"/>
    <x v="0"/>
  </r>
  <r>
    <x v="1"/>
    <x v="963"/>
    <s v="Drinks"/>
    <x v="7707"/>
    <x v="13"/>
    <x v="0"/>
  </r>
  <r>
    <x v="0"/>
    <x v="963"/>
    <s v="Kids menu"/>
    <x v="7708"/>
    <x v="13"/>
    <x v="0"/>
  </r>
  <r>
    <x v="1"/>
    <x v="963"/>
    <s v="Kids menu"/>
    <x v="7709"/>
    <x v="13"/>
    <x v="0"/>
  </r>
  <r>
    <x v="0"/>
    <x v="963"/>
    <s v="Tacos"/>
    <x v="7710"/>
    <x v="13"/>
    <x v="0"/>
  </r>
  <r>
    <x v="1"/>
    <x v="963"/>
    <s v="Tacos"/>
    <x v="7711"/>
    <x v="13"/>
    <x v="0"/>
  </r>
  <r>
    <x v="0"/>
    <x v="964"/>
    <s v="Burritos"/>
    <x v="7712"/>
    <x v="13"/>
    <x v="0"/>
  </r>
  <r>
    <x v="1"/>
    <x v="964"/>
    <s v="Burritos"/>
    <x v="7713"/>
    <x v="13"/>
    <x v="0"/>
  </r>
  <r>
    <x v="0"/>
    <x v="964"/>
    <s v="Drinks"/>
    <x v="7714"/>
    <x v="13"/>
    <x v="0"/>
  </r>
  <r>
    <x v="1"/>
    <x v="964"/>
    <s v="Drinks"/>
    <x v="7715"/>
    <x v="13"/>
    <x v="0"/>
  </r>
  <r>
    <x v="0"/>
    <x v="964"/>
    <s v="Kids menu"/>
    <x v="7716"/>
    <x v="13"/>
    <x v="0"/>
  </r>
  <r>
    <x v="1"/>
    <x v="964"/>
    <s v="Kids menu"/>
    <x v="7717"/>
    <x v="13"/>
    <x v="0"/>
  </r>
  <r>
    <x v="0"/>
    <x v="964"/>
    <s v="Tacos"/>
    <x v="7718"/>
    <x v="13"/>
    <x v="0"/>
  </r>
  <r>
    <x v="1"/>
    <x v="964"/>
    <s v="Tacos"/>
    <x v="7719"/>
    <x v="13"/>
    <x v="0"/>
  </r>
  <r>
    <x v="0"/>
    <x v="965"/>
    <s v="Burritos"/>
    <x v="7720"/>
    <x v="13"/>
    <x v="0"/>
  </r>
  <r>
    <x v="1"/>
    <x v="965"/>
    <s v="Burritos"/>
    <x v="7721"/>
    <x v="13"/>
    <x v="0"/>
  </r>
  <r>
    <x v="0"/>
    <x v="965"/>
    <s v="Drinks"/>
    <x v="7722"/>
    <x v="13"/>
    <x v="0"/>
  </r>
  <r>
    <x v="1"/>
    <x v="965"/>
    <s v="Drinks"/>
    <x v="7723"/>
    <x v="13"/>
    <x v="0"/>
  </r>
  <r>
    <x v="0"/>
    <x v="965"/>
    <s v="Kids menu"/>
    <x v="7724"/>
    <x v="13"/>
    <x v="0"/>
  </r>
  <r>
    <x v="1"/>
    <x v="965"/>
    <s v="Kids menu"/>
    <x v="7725"/>
    <x v="13"/>
    <x v="0"/>
  </r>
  <r>
    <x v="0"/>
    <x v="965"/>
    <s v="Tacos"/>
    <x v="7726"/>
    <x v="13"/>
    <x v="0"/>
  </r>
  <r>
    <x v="1"/>
    <x v="965"/>
    <s v="Tacos"/>
    <x v="7727"/>
    <x v="13"/>
    <x v="0"/>
  </r>
  <r>
    <x v="0"/>
    <x v="966"/>
    <s v="Burritos"/>
    <x v="7728"/>
    <x v="13"/>
    <x v="0"/>
  </r>
  <r>
    <x v="1"/>
    <x v="966"/>
    <s v="Burritos"/>
    <x v="7729"/>
    <x v="13"/>
    <x v="0"/>
  </r>
  <r>
    <x v="0"/>
    <x v="966"/>
    <s v="Drinks"/>
    <x v="7730"/>
    <x v="13"/>
    <x v="0"/>
  </r>
  <r>
    <x v="1"/>
    <x v="966"/>
    <s v="Drinks"/>
    <x v="7731"/>
    <x v="13"/>
    <x v="0"/>
  </r>
  <r>
    <x v="0"/>
    <x v="966"/>
    <s v="Kids menu"/>
    <x v="7732"/>
    <x v="13"/>
    <x v="0"/>
  </r>
  <r>
    <x v="1"/>
    <x v="966"/>
    <s v="Kids menu"/>
    <x v="7733"/>
    <x v="13"/>
    <x v="0"/>
  </r>
  <r>
    <x v="0"/>
    <x v="966"/>
    <s v="Tacos"/>
    <x v="7734"/>
    <x v="13"/>
    <x v="0"/>
  </r>
  <r>
    <x v="1"/>
    <x v="966"/>
    <s v="Tacos"/>
    <x v="7735"/>
    <x v="13"/>
    <x v="0"/>
  </r>
  <r>
    <x v="0"/>
    <x v="967"/>
    <s v="Burritos"/>
    <x v="7736"/>
    <x v="13"/>
    <x v="0"/>
  </r>
  <r>
    <x v="1"/>
    <x v="967"/>
    <s v="Burritos"/>
    <x v="7737"/>
    <x v="13"/>
    <x v="0"/>
  </r>
  <r>
    <x v="0"/>
    <x v="967"/>
    <s v="Drinks"/>
    <x v="7738"/>
    <x v="13"/>
    <x v="0"/>
  </r>
  <r>
    <x v="1"/>
    <x v="967"/>
    <s v="Drinks"/>
    <x v="7739"/>
    <x v="13"/>
    <x v="0"/>
  </r>
  <r>
    <x v="0"/>
    <x v="967"/>
    <s v="Kids menu"/>
    <x v="7740"/>
    <x v="13"/>
    <x v="0"/>
  </r>
  <r>
    <x v="1"/>
    <x v="967"/>
    <s v="Kids menu"/>
    <x v="7741"/>
    <x v="13"/>
    <x v="0"/>
  </r>
  <r>
    <x v="0"/>
    <x v="967"/>
    <s v="Tacos"/>
    <x v="7742"/>
    <x v="13"/>
    <x v="0"/>
  </r>
  <r>
    <x v="1"/>
    <x v="967"/>
    <s v="Tacos"/>
    <x v="7743"/>
    <x v="13"/>
    <x v="0"/>
  </r>
  <r>
    <x v="0"/>
    <x v="968"/>
    <s v="Burritos"/>
    <x v="7744"/>
    <x v="13"/>
    <x v="0"/>
  </r>
  <r>
    <x v="1"/>
    <x v="968"/>
    <s v="Burritos"/>
    <x v="7745"/>
    <x v="13"/>
    <x v="0"/>
  </r>
  <r>
    <x v="0"/>
    <x v="968"/>
    <s v="Drinks"/>
    <x v="7746"/>
    <x v="13"/>
    <x v="0"/>
  </r>
  <r>
    <x v="1"/>
    <x v="968"/>
    <s v="Drinks"/>
    <x v="7747"/>
    <x v="13"/>
    <x v="0"/>
  </r>
  <r>
    <x v="0"/>
    <x v="968"/>
    <s v="Kids menu"/>
    <x v="7748"/>
    <x v="13"/>
    <x v="0"/>
  </r>
  <r>
    <x v="1"/>
    <x v="968"/>
    <s v="Kids menu"/>
    <x v="7749"/>
    <x v="13"/>
    <x v="0"/>
  </r>
  <r>
    <x v="0"/>
    <x v="968"/>
    <s v="Tacos"/>
    <x v="7750"/>
    <x v="13"/>
    <x v="0"/>
  </r>
  <r>
    <x v="1"/>
    <x v="968"/>
    <s v="Tacos"/>
    <x v="7751"/>
    <x v="13"/>
    <x v="0"/>
  </r>
  <r>
    <x v="0"/>
    <x v="969"/>
    <s v="Burritos"/>
    <x v="7752"/>
    <x v="13"/>
    <x v="0"/>
  </r>
  <r>
    <x v="1"/>
    <x v="969"/>
    <s v="Burritos"/>
    <x v="7753"/>
    <x v="13"/>
    <x v="0"/>
  </r>
  <r>
    <x v="0"/>
    <x v="969"/>
    <s v="Drinks"/>
    <x v="7754"/>
    <x v="13"/>
    <x v="0"/>
  </r>
  <r>
    <x v="1"/>
    <x v="969"/>
    <s v="Drinks"/>
    <x v="7755"/>
    <x v="13"/>
    <x v="0"/>
  </r>
  <r>
    <x v="0"/>
    <x v="969"/>
    <s v="Kids menu"/>
    <x v="7756"/>
    <x v="13"/>
    <x v="0"/>
  </r>
  <r>
    <x v="1"/>
    <x v="969"/>
    <s v="Kids menu"/>
    <x v="7757"/>
    <x v="13"/>
    <x v="0"/>
  </r>
  <r>
    <x v="0"/>
    <x v="969"/>
    <s v="Tacos"/>
    <x v="7758"/>
    <x v="13"/>
    <x v="0"/>
  </r>
  <r>
    <x v="1"/>
    <x v="969"/>
    <s v="Tacos"/>
    <x v="7759"/>
    <x v="13"/>
    <x v="0"/>
  </r>
  <r>
    <x v="0"/>
    <x v="970"/>
    <s v="Burritos"/>
    <x v="7760"/>
    <x v="13"/>
    <x v="0"/>
  </r>
  <r>
    <x v="1"/>
    <x v="970"/>
    <s v="Burritos"/>
    <x v="7761"/>
    <x v="13"/>
    <x v="0"/>
  </r>
  <r>
    <x v="0"/>
    <x v="970"/>
    <s v="Drinks"/>
    <x v="7762"/>
    <x v="13"/>
    <x v="0"/>
  </r>
  <r>
    <x v="1"/>
    <x v="970"/>
    <s v="Drinks"/>
    <x v="7763"/>
    <x v="13"/>
    <x v="0"/>
  </r>
  <r>
    <x v="0"/>
    <x v="970"/>
    <s v="Kids menu"/>
    <x v="7764"/>
    <x v="13"/>
    <x v="0"/>
  </r>
  <r>
    <x v="1"/>
    <x v="970"/>
    <s v="Kids menu"/>
    <x v="7765"/>
    <x v="13"/>
    <x v="0"/>
  </r>
  <r>
    <x v="0"/>
    <x v="970"/>
    <s v="Tacos"/>
    <x v="7766"/>
    <x v="13"/>
    <x v="0"/>
  </r>
  <r>
    <x v="1"/>
    <x v="970"/>
    <s v="Tacos"/>
    <x v="7767"/>
    <x v="13"/>
    <x v="0"/>
  </r>
  <r>
    <x v="0"/>
    <x v="971"/>
    <s v="Burritos"/>
    <x v="7768"/>
    <x v="13"/>
    <x v="0"/>
  </r>
  <r>
    <x v="1"/>
    <x v="971"/>
    <s v="Burritos"/>
    <x v="7769"/>
    <x v="13"/>
    <x v="0"/>
  </r>
  <r>
    <x v="0"/>
    <x v="971"/>
    <s v="Drinks"/>
    <x v="7770"/>
    <x v="13"/>
    <x v="0"/>
  </r>
  <r>
    <x v="1"/>
    <x v="971"/>
    <s v="Drinks"/>
    <x v="7771"/>
    <x v="13"/>
    <x v="0"/>
  </r>
  <r>
    <x v="0"/>
    <x v="971"/>
    <s v="Kids menu"/>
    <x v="7772"/>
    <x v="13"/>
    <x v="0"/>
  </r>
  <r>
    <x v="1"/>
    <x v="971"/>
    <s v="Kids menu"/>
    <x v="7773"/>
    <x v="13"/>
    <x v="0"/>
  </r>
  <r>
    <x v="0"/>
    <x v="971"/>
    <s v="Tacos"/>
    <x v="7774"/>
    <x v="13"/>
    <x v="0"/>
  </r>
  <r>
    <x v="1"/>
    <x v="971"/>
    <s v="Tacos"/>
    <x v="7775"/>
    <x v="13"/>
    <x v="0"/>
  </r>
  <r>
    <x v="0"/>
    <x v="972"/>
    <s v="Burritos"/>
    <x v="7776"/>
    <x v="13"/>
    <x v="0"/>
  </r>
  <r>
    <x v="1"/>
    <x v="972"/>
    <s v="Burritos"/>
    <x v="7777"/>
    <x v="13"/>
    <x v="0"/>
  </r>
  <r>
    <x v="0"/>
    <x v="972"/>
    <s v="Drinks"/>
    <x v="7778"/>
    <x v="13"/>
    <x v="0"/>
  </r>
  <r>
    <x v="1"/>
    <x v="972"/>
    <s v="Drinks"/>
    <x v="7779"/>
    <x v="13"/>
    <x v="0"/>
  </r>
  <r>
    <x v="0"/>
    <x v="972"/>
    <s v="Kids menu"/>
    <x v="7780"/>
    <x v="13"/>
    <x v="0"/>
  </r>
  <r>
    <x v="1"/>
    <x v="972"/>
    <s v="Kids menu"/>
    <x v="7781"/>
    <x v="13"/>
    <x v="0"/>
  </r>
  <r>
    <x v="0"/>
    <x v="972"/>
    <s v="Tacos"/>
    <x v="7782"/>
    <x v="13"/>
    <x v="0"/>
  </r>
  <r>
    <x v="1"/>
    <x v="972"/>
    <s v="Tacos"/>
    <x v="7783"/>
    <x v="13"/>
    <x v="0"/>
  </r>
  <r>
    <x v="0"/>
    <x v="973"/>
    <s v="Burritos"/>
    <x v="7784"/>
    <x v="13"/>
    <x v="0"/>
  </r>
  <r>
    <x v="1"/>
    <x v="973"/>
    <s v="Burritos"/>
    <x v="7785"/>
    <x v="13"/>
    <x v="0"/>
  </r>
  <r>
    <x v="0"/>
    <x v="973"/>
    <s v="Drinks"/>
    <x v="7786"/>
    <x v="13"/>
    <x v="0"/>
  </r>
  <r>
    <x v="1"/>
    <x v="973"/>
    <s v="Drinks"/>
    <x v="7787"/>
    <x v="13"/>
    <x v="0"/>
  </r>
  <r>
    <x v="0"/>
    <x v="973"/>
    <s v="Kids menu"/>
    <x v="7788"/>
    <x v="13"/>
    <x v="0"/>
  </r>
  <r>
    <x v="1"/>
    <x v="973"/>
    <s v="Kids menu"/>
    <x v="7789"/>
    <x v="13"/>
    <x v="0"/>
  </r>
  <r>
    <x v="0"/>
    <x v="973"/>
    <s v="Tacos"/>
    <x v="7790"/>
    <x v="13"/>
    <x v="0"/>
  </r>
  <r>
    <x v="1"/>
    <x v="973"/>
    <s v="Tacos"/>
    <x v="7791"/>
    <x v="13"/>
    <x v="0"/>
  </r>
  <r>
    <x v="0"/>
    <x v="974"/>
    <s v="Burritos"/>
    <x v="7792"/>
    <x v="13"/>
    <x v="0"/>
  </r>
  <r>
    <x v="1"/>
    <x v="974"/>
    <s v="Burritos"/>
    <x v="7793"/>
    <x v="13"/>
    <x v="0"/>
  </r>
  <r>
    <x v="0"/>
    <x v="974"/>
    <s v="Drinks"/>
    <x v="7794"/>
    <x v="13"/>
    <x v="0"/>
  </r>
  <r>
    <x v="1"/>
    <x v="974"/>
    <s v="Drinks"/>
    <x v="7795"/>
    <x v="13"/>
    <x v="0"/>
  </r>
  <r>
    <x v="0"/>
    <x v="974"/>
    <s v="Kids menu"/>
    <x v="7796"/>
    <x v="13"/>
    <x v="0"/>
  </r>
  <r>
    <x v="1"/>
    <x v="974"/>
    <s v="Kids menu"/>
    <x v="7797"/>
    <x v="13"/>
    <x v="0"/>
  </r>
  <r>
    <x v="0"/>
    <x v="974"/>
    <s v="Tacos"/>
    <x v="7798"/>
    <x v="13"/>
    <x v="0"/>
  </r>
  <r>
    <x v="1"/>
    <x v="974"/>
    <s v="Tacos"/>
    <x v="7799"/>
    <x v="13"/>
    <x v="0"/>
  </r>
  <r>
    <x v="0"/>
    <x v="975"/>
    <s v="Burritos"/>
    <x v="7800"/>
    <x v="13"/>
    <x v="0"/>
  </r>
  <r>
    <x v="1"/>
    <x v="975"/>
    <s v="Burritos"/>
    <x v="7801"/>
    <x v="13"/>
    <x v="0"/>
  </r>
  <r>
    <x v="0"/>
    <x v="975"/>
    <s v="Drinks"/>
    <x v="7802"/>
    <x v="13"/>
    <x v="0"/>
  </r>
  <r>
    <x v="1"/>
    <x v="975"/>
    <s v="Drinks"/>
    <x v="7803"/>
    <x v="13"/>
    <x v="0"/>
  </r>
  <r>
    <x v="0"/>
    <x v="975"/>
    <s v="Kids menu"/>
    <x v="7804"/>
    <x v="13"/>
    <x v="0"/>
  </r>
  <r>
    <x v="1"/>
    <x v="975"/>
    <s v="Kids menu"/>
    <x v="7805"/>
    <x v="13"/>
    <x v="0"/>
  </r>
  <r>
    <x v="0"/>
    <x v="975"/>
    <s v="Tacos"/>
    <x v="7806"/>
    <x v="13"/>
    <x v="0"/>
  </r>
  <r>
    <x v="1"/>
    <x v="975"/>
    <s v="Tacos"/>
    <x v="7807"/>
    <x v="13"/>
    <x v="0"/>
  </r>
  <r>
    <x v="0"/>
    <x v="976"/>
    <s v="Burritos"/>
    <x v="7808"/>
    <x v="13"/>
    <x v="0"/>
  </r>
  <r>
    <x v="1"/>
    <x v="976"/>
    <s v="Burritos"/>
    <x v="7809"/>
    <x v="13"/>
    <x v="0"/>
  </r>
  <r>
    <x v="0"/>
    <x v="976"/>
    <s v="Drinks"/>
    <x v="7810"/>
    <x v="13"/>
    <x v="0"/>
  </r>
  <r>
    <x v="1"/>
    <x v="976"/>
    <s v="Drinks"/>
    <x v="7811"/>
    <x v="13"/>
    <x v="0"/>
  </r>
  <r>
    <x v="0"/>
    <x v="976"/>
    <s v="Kids menu"/>
    <x v="7812"/>
    <x v="13"/>
    <x v="0"/>
  </r>
  <r>
    <x v="1"/>
    <x v="976"/>
    <s v="Kids menu"/>
    <x v="7813"/>
    <x v="13"/>
    <x v="0"/>
  </r>
  <r>
    <x v="0"/>
    <x v="976"/>
    <s v="Tacos"/>
    <x v="7814"/>
    <x v="13"/>
    <x v="0"/>
  </r>
  <r>
    <x v="1"/>
    <x v="976"/>
    <s v="Tacos"/>
    <x v="7815"/>
    <x v="13"/>
    <x v="0"/>
  </r>
  <r>
    <x v="0"/>
    <x v="977"/>
    <s v="Burritos"/>
    <x v="7816"/>
    <x v="13"/>
    <x v="0"/>
  </r>
  <r>
    <x v="1"/>
    <x v="977"/>
    <s v="Burritos"/>
    <x v="7817"/>
    <x v="13"/>
    <x v="0"/>
  </r>
  <r>
    <x v="0"/>
    <x v="977"/>
    <s v="Drinks"/>
    <x v="7818"/>
    <x v="13"/>
    <x v="0"/>
  </r>
  <r>
    <x v="1"/>
    <x v="977"/>
    <s v="Drinks"/>
    <x v="7819"/>
    <x v="13"/>
    <x v="0"/>
  </r>
  <r>
    <x v="0"/>
    <x v="977"/>
    <s v="Kids menu"/>
    <x v="7820"/>
    <x v="13"/>
    <x v="0"/>
  </r>
  <r>
    <x v="1"/>
    <x v="977"/>
    <s v="Kids menu"/>
    <x v="7821"/>
    <x v="13"/>
    <x v="0"/>
  </r>
  <r>
    <x v="0"/>
    <x v="977"/>
    <s v="Tacos"/>
    <x v="7822"/>
    <x v="13"/>
    <x v="0"/>
  </r>
  <r>
    <x v="1"/>
    <x v="977"/>
    <s v="Tacos"/>
    <x v="7823"/>
    <x v="13"/>
    <x v="0"/>
  </r>
  <r>
    <x v="0"/>
    <x v="978"/>
    <s v="Burritos"/>
    <x v="7824"/>
    <x v="13"/>
    <x v="0"/>
  </r>
  <r>
    <x v="1"/>
    <x v="978"/>
    <s v="Burritos"/>
    <x v="7825"/>
    <x v="13"/>
    <x v="0"/>
  </r>
  <r>
    <x v="0"/>
    <x v="978"/>
    <s v="Drinks"/>
    <x v="7826"/>
    <x v="13"/>
    <x v="0"/>
  </r>
  <r>
    <x v="1"/>
    <x v="978"/>
    <s v="Drinks"/>
    <x v="7827"/>
    <x v="13"/>
    <x v="0"/>
  </r>
  <r>
    <x v="0"/>
    <x v="978"/>
    <s v="Kids menu"/>
    <x v="7828"/>
    <x v="13"/>
    <x v="0"/>
  </r>
  <r>
    <x v="1"/>
    <x v="978"/>
    <s v="Kids menu"/>
    <x v="7829"/>
    <x v="13"/>
    <x v="0"/>
  </r>
  <r>
    <x v="0"/>
    <x v="978"/>
    <s v="Tacos"/>
    <x v="7830"/>
    <x v="13"/>
    <x v="0"/>
  </r>
  <r>
    <x v="1"/>
    <x v="978"/>
    <s v="Tacos"/>
    <x v="7831"/>
    <x v="13"/>
    <x v="0"/>
  </r>
  <r>
    <x v="0"/>
    <x v="979"/>
    <s v="Burritos"/>
    <x v="7832"/>
    <x v="13"/>
    <x v="0"/>
  </r>
  <r>
    <x v="1"/>
    <x v="979"/>
    <s v="Burritos"/>
    <x v="7833"/>
    <x v="13"/>
    <x v="0"/>
  </r>
  <r>
    <x v="0"/>
    <x v="979"/>
    <s v="Drinks"/>
    <x v="7834"/>
    <x v="13"/>
    <x v="0"/>
  </r>
  <r>
    <x v="1"/>
    <x v="979"/>
    <s v="Drinks"/>
    <x v="7835"/>
    <x v="13"/>
    <x v="0"/>
  </r>
  <r>
    <x v="0"/>
    <x v="979"/>
    <s v="Kids menu"/>
    <x v="7836"/>
    <x v="13"/>
    <x v="0"/>
  </r>
  <r>
    <x v="1"/>
    <x v="979"/>
    <s v="Kids menu"/>
    <x v="7837"/>
    <x v="13"/>
    <x v="0"/>
  </r>
  <r>
    <x v="0"/>
    <x v="979"/>
    <s v="Tacos"/>
    <x v="7838"/>
    <x v="13"/>
    <x v="0"/>
  </r>
  <r>
    <x v="1"/>
    <x v="979"/>
    <s v="Tacos"/>
    <x v="7839"/>
    <x v="13"/>
    <x v="0"/>
  </r>
  <r>
    <x v="0"/>
    <x v="980"/>
    <s v="Burritos"/>
    <x v="7840"/>
    <x v="13"/>
    <x v="0"/>
  </r>
  <r>
    <x v="1"/>
    <x v="980"/>
    <s v="Burritos"/>
    <x v="7841"/>
    <x v="13"/>
    <x v="0"/>
  </r>
  <r>
    <x v="0"/>
    <x v="980"/>
    <s v="Drinks"/>
    <x v="7842"/>
    <x v="13"/>
    <x v="0"/>
  </r>
  <r>
    <x v="1"/>
    <x v="980"/>
    <s v="Drinks"/>
    <x v="7843"/>
    <x v="13"/>
    <x v="0"/>
  </r>
  <r>
    <x v="0"/>
    <x v="980"/>
    <s v="Kids menu"/>
    <x v="7844"/>
    <x v="13"/>
    <x v="0"/>
  </r>
  <r>
    <x v="1"/>
    <x v="980"/>
    <s v="Kids menu"/>
    <x v="7845"/>
    <x v="13"/>
    <x v="0"/>
  </r>
  <r>
    <x v="0"/>
    <x v="980"/>
    <s v="Tacos"/>
    <x v="7846"/>
    <x v="13"/>
    <x v="0"/>
  </r>
  <r>
    <x v="1"/>
    <x v="980"/>
    <s v="Tacos"/>
    <x v="7847"/>
    <x v="13"/>
    <x v="0"/>
  </r>
  <r>
    <x v="0"/>
    <x v="981"/>
    <s v="Burritos"/>
    <x v="7848"/>
    <x v="13"/>
    <x v="0"/>
  </r>
  <r>
    <x v="1"/>
    <x v="981"/>
    <s v="Burritos"/>
    <x v="7849"/>
    <x v="13"/>
    <x v="0"/>
  </r>
  <r>
    <x v="0"/>
    <x v="981"/>
    <s v="Drinks"/>
    <x v="7850"/>
    <x v="13"/>
    <x v="0"/>
  </r>
  <r>
    <x v="1"/>
    <x v="981"/>
    <s v="Drinks"/>
    <x v="7851"/>
    <x v="13"/>
    <x v="0"/>
  </r>
  <r>
    <x v="0"/>
    <x v="981"/>
    <s v="Kids menu"/>
    <x v="7852"/>
    <x v="13"/>
    <x v="0"/>
  </r>
  <r>
    <x v="1"/>
    <x v="981"/>
    <s v="Kids menu"/>
    <x v="7853"/>
    <x v="13"/>
    <x v="0"/>
  </r>
  <r>
    <x v="0"/>
    <x v="981"/>
    <s v="Tacos"/>
    <x v="7854"/>
    <x v="13"/>
    <x v="0"/>
  </r>
  <r>
    <x v="1"/>
    <x v="981"/>
    <s v="Tacos"/>
    <x v="7855"/>
    <x v="13"/>
    <x v="0"/>
  </r>
  <r>
    <x v="0"/>
    <x v="982"/>
    <s v="Burritos"/>
    <x v="7856"/>
    <x v="13"/>
    <x v="0"/>
  </r>
  <r>
    <x v="1"/>
    <x v="982"/>
    <s v="Burritos"/>
    <x v="7857"/>
    <x v="13"/>
    <x v="0"/>
  </r>
  <r>
    <x v="0"/>
    <x v="982"/>
    <s v="Drinks"/>
    <x v="7858"/>
    <x v="13"/>
    <x v="0"/>
  </r>
  <r>
    <x v="1"/>
    <x v="982"/>
    <s v="Drinks"/>
    <x v="7859"/>
    <x v="13"/>
    <x v="0"/>
  </r>
  <r>
    <x v="0"/>
    <x v="982"/>
    <s v="Kids menu"/>
    <x v="7860"/>
    <x v="13"/>
    <x v="0"/>
  </r>
  <r>
    <x v="1"/>
    <x v="982"/>
    <s v="Kids menu"/>
    <x v="7861"/>
    <x v="13"/>
    <x v="0"/>
  </r>
  <r>
    <x v="0"/>
    <x v="982"/>
    <s v="Tacos"/>
    <x v="7862"/>
    <x v="13"/>
    <x v="0"/>
  </r>
  <r>
    <x v="1"/>
    <x v="982"/>
    <s v="Tacos"/>
    <x v="7863"/>
    <x v="13"/>
    <x v="0"/>
  </r>
  <r>
    <x v="0"/>
    <x v="983"/>
    <s v="Burritos"/>
    <x v="7864"/>
    <x v="13"/>
    <x v="0"/>
  </r>
  <r>
    <x v="1"/>
    <x v="983"/>
    <s v="Burritos"/>
    <x v="7865"/>
    <x v="13"/>
    <x v="0"/>
  </r>
  <r>
    <x v="0"/>
    <x v="983"/>
    <s v="Drinks"/>
    <x v="7866"/>
    <x v="13"/>
    <x v="0"/>
  </r>
  <r>
    <x v="1"/>
    <x v="983"/>
    <s v="Drinks"/>
    <x v="7867"/>
    <x v="13"/>
    <x v="0"/>
  </r>
  <r>
    <x v="0"/>
    <x v="983"/>
    <s v="Kids menu"/>
    <x v="7868"/>
    <x v="13"/>
    <x v="0"/>
  </r>
  <r>
    <x v="1"/>
    <x v="983"/>
    <s v="Kids menu"/>
    <x v="7869"/>
    <x v="13"/>
    <x v="0"/>
  </r>
  <r>
    <x v="0"/>
    <x v="983"/>
    <s v="Tacos"/>
    <x v="7870"/>
    <x v="13"/>
    <x v="0"/>
  </r>
  <r>
    <x v="1"/>
    <x v="983"/>
    <s v="Tacos"/>
    <x v="7871"/>
    <x v="13"/>
    <x v="0"/>
  </r>
  <r>
    <x v="0"/>
    <x v="984"/>
    <s v="Burritos"/>
    <x v="7872"/>
    <x v="13"/>
    <x v="0"/>
  </r>
  <r>
    <x v="1"/>
    <x v="984"/>
    <s v="Burritos"/>
    <x v="7873"/>
    <x v="13"/>
    <x v="0"/>
  </r>
  <r>
    <x v="0"/>
    <x v="984"/>
    <s v="Drinks"/>
    <x v="7874"/>
    <x v="13"/>
    <x v="0"/>
  </r>
  <r>
    <x v="1"/>
    <x v="984"/>
    <s v="Drinks"/>
    <x v="7875"/>
    <x v="13"/>
    <x v="0"/>
  </r>
  <r>
    <x v="0"/>
    <x v="984"/>
    <s v="Kids menu"/>
    <x v="7876"/>
    <x v="13"/>
    <x v="0"/>
  </r>
  <r>
    <x v="1"/>
    <x v="984"/>
    <s v="Kids menu"/>
    <x v="7877"/>
    <x v="13"/>
    <x v="0"/>
  </r>
  <r>
    <x v="0"/>
    <x v="984"/>
    <s v="Tacos"/>
    <x v="7878"/>
    <x v="13"/>
    <x v="0"/>
  </r>
  <r>
    <x v="1"/>
    <x v="984"/>
    <s v="Tacos"/>
    <x v="7879"/>
    <x v="13"/>
    <x v="0"/>
  </r>
  <r>
    <x v="0"/>
    <x v="985"/>
    <s v="Burritos"/>
    <x v="7880"/>
    <x v="13"/>
    <x v="0"/>
  </r>
  <r>
    <x v="1"/>
    <x v="985"/>
    <s v="Burritos"/>
    <x v="7881"/>
    <x v="13"/>
    <x v="0"/>
  </r>
  <r>
    <x v="0"/>
    <x v="985"/>
    <s v="Drinks"/>
    <x v="7882"/>
    <x v="13"/>
    <x v="0"/>
  </r>
  <r>
    <x v="1"/>
    <x v="985"/>
    <s v="Drinks"/>
    <x v="7883"/>
    <x v="13"/>
    <x v="0"/>
  </r>
  <r>
    <x v="0"/>
    <x v="985"/>
    <s v="Kids menu"/>
    <x v="7884"/>
    <x v="13"/>
    <x v="0"/>
  </r>
  <r>
    <x v="1"/>
    <x v="985"/>
    <s v="Kids menu"/>
    <x v="7885"/>
    <x v="13"/>
    <x v="0"/>
  </r>
  <r>
    <x v="0"/>
    <x v="985"/>
    <s v="Tacos"/>
    <x v="7886"/>
    <x v="13"/>
    <x v="0"/>
  </r>
  <r>
    <x v="1"/>
    <x v="985"/>
    <s v="Tacos"/>
    <x v="7887"/>
    <x v="13"/>
    <x v="0"/>
  </r>
  <r>
    <x v="0"/>
    <x v="986"/>
    <s v="Burritos"/>
    <x v="7888"/>
    <x v="13"/>
    <x v="0"/>
  </r>
  <r>
    <x v="1"/>
    <x v="986"/>
    <s v="Burritos"/>
    <x v="7889"/>
    <x v="13"/>
    <x v="0"/>
  </r>
  <r>
    <x v="0"/>
    <x v="986"/>
    <s v="Drinks"/>
    <x v="7890"/>
    <x v="13"/>
    <x v="0"/>
  </r>
  <r>
    <x v="1"/>
    <x v="986"/>
    <s v="Drinks"/>
    <x v="7891"/>
    <x v="13"/>
    <x v="0"/>
  </r>
  <r>
    <x v="0"/>
    <x v="986"/>
    <s v="Kids menu"/>
    <x v="7892"/>
    <x v="13"/>
    <x v="0"/>
  </r>
  <r>
    <x v="1"/>
    <x v="986"/>
    <s v="Kids menu"/>
    <x v="7893"/>
    <x v="13"/>
    <x v="0"/>
  </r>
  <r>
    <x v="0"/>
    <x v="986"/>
    <s v="Tacos"/>
    <x v="7894"/>
    <x v="13"/>
    <x v="0"/>
  </r>
  <r>
    <x v="1"/>
    <x v="986"/>
    <s v="Tacos"/>
    <x v="7895"/>
    <x v="13"/>
    <x v="0"/>
  </r>
  <r>
    <x v="0"/>
    <x v="987"/>
    <s v="Burritos"/>
    <x v="7896"/>
    <x v="13"/>
    <x v="0"/>
  </r>
  <r>
    <x v="1"/>
    <x v="987"/>
    <s v="Burritos"/>
    <x v="7897"/>
    <x v="13"/>
    <x v="0"/>
  </r>
  <r>
    <x v="0"/>
    <x v="987"/>
    <s v="Drinks"/>
    <x v="7898"/>
    <x v="13"/>
    <x v="0"/>
  </r>
  <r>
    <x v="1"/>
    <x v="987"/>
    <s v="Drinks"/>
    <x v="7899"/>
    <x v="13"/>
    <x v="0"/>
  </r>
  <r>
    <x v="0"/>
    <x v="987"/>
    <s v="Kids menu"/>
    <x v="7900"/>
    <x v="13"/>
    <x v="0"/>
  </r>
  <r>
    <x v="1"/>
    <x v="987"/>
    <s v="Kids menu"/>
    <x v="7901"/>
    <x v="13"/>
    <x v="0"/>
  </r>
  <r>
    <x v="0"/>
    <x v="987"/>
    <s v="Tacos"/>
    <x v="7902"/>
    <x v="13"/>
    <x v="0"/>
  </r>
  <r>
    <x v="1"/>
    <x v="987"/>
    <s v="Tacos"/>
    <x v="7903"/>
    <x v="13"/>
    <x v="0"/>
  </r>
  <r>
    <x v="0"/>
    <x v="988"/>
    <s v="Burritos"/>
    <x v="7904"/>
    <x v="13"/>
    <x v="0"/>
  </r>
  <r>
    <x v="1"/>
    <x v="988"/>
    <s v="Burritos"/>
    <x v="7905"/>
    <x v="13"/>
    <x v="0"/>
  </r>
  <r>
    <x v="0"/>
    <x v="988"/>
    <s v="Drinks"/>
    <x v="7906"/>
    <x v="13"/>
    <x v="0"/>
  </r>
  <r>
    <x v="1"/>
    <x v="988"/>
    <s v="Drinks"/>
    <x v="7907"/>
    <x v="13"/>
    <x v="0"/>
  </r>
  <r>
    <x v="0"/>
    <x v="988"/>
    <s v="Kids menu"/>
    <x v="7908"/>
    <x v="13"/>
    <x v="0"/>
  </r>
  <r>
    <x v="1"/>
    <x v="988"/>
    <s v="Kids menu"/>
    <x v="7909"/>
    <x v="13"/>
    <x v="0"/>
  </r>
  <r>
    <x v="0"/>
    <x v="988"/>
    <s v="Tacos"/>
    <x v="7910"/>
    <x v="13"/>
    <x v="0"/>
  </r>
  <r>
    <x v="1"/>
    <x v="988"/>
    <s v="Tacos"/>
    <x v="7911"/>
    <x v="13"/>
    <x v="0"/>
  </r>
  <r>
    <x v="0"/>
    <x v="989"/>
    <s v="Burritos"/>
    <x v="7912"/>
    <x v="13"/>
    <x v="0"/>
  </r>
  <r>
    <x v="1"/>
    <x v="989"/>
    <s v="Burritos"/>
    <x v="7913"/>
    <x v="13"/>
    <x v="0"/>
  </r>
  <r>
    <x v="0"/>
    <x v="989"/>
    <s v="Drinks"/>
    <x v="7914"/>
    <x v="13"/>
    <x v="0"/>
  </r>
  <r>
    <x v="1"/>
    <x v="989"/>
    <s v="Drinks"/>
    <x v="7915"/>
    <x v="13"/>
    <x v="0"/>
  </r>
  <r>
    <x v="0"/>
    <x v="989"/>
    <s v="Kids menu"/>
    <x v="7916"/>
    <x v="13"/>
    <x v="0"/>
  </r>
  <r>
    <x v="1"/>
    <x v="989"/>
    <s v="Kids menu"/>
    <x v="7917"/>
    <x v="13"/>
    <x v="0"/>
  </r>
  <r>
    <x v="0"/>
    <x v="989"/>
    <s v="Tacos"/>
    <x v="7918"/>
    <x v="13"/>
    <x v="0"/>
  </r>
  <r>
    <x v="1"/>
    <x v="989"/>
    <s v="Tacos"/>
    <x v="7919"/>
    <x v="13"/>
    <x v="0"/>
  </r>
  <r>
    <x v="0"/>
    <x v="990"/>
    <s v="Burritos"/>
    <x v="7920"/>
    <x v="13"/>
    <x v="0"/>
  </r>
  <r>
    <x v="1"/>
    <x v="990"/>
    <s v="Burritos"/>
    <x v="7921"/>
    <x v="13"/>
    <x v="0"/>
  </r>
  <r>
    <x v="0"/>
    <x v="990"/>
    <s v="Drinks"/>
    <x v="7922"/>
    <x v="13"/>
    <x v="0"/>
  </r>
  <r>
    <x v="1"/>
    <x v="990"/>
    <s v="Drinks"/>
    <x v="7923"/>
    <x v="13"/>
    <x v="0"/>
  </r>
  <r>
    <x v="0"/>
    <x v="990"/>
    <s v="Kids menu"/>
    <x v="7924"/>
    <x v="13"/>
    <x v="0"/>
  </r>
  <r>
    <x v="1"/>
    <x v="990"/>
    <s v="Kids menu"/>
    <x v="7925"/>
    <x v="13"/>
    <x v="0"/>
  </r>
  <r>
    <x v="0"/>
    <x v="990"/>
    <s v="Tacos"/>
    <x v="7926"/>
    <x v="13"/>
    <x v="0"/>
  </r>
  <r>
    <x v="1"/>
    <x v="990"/>
    <s v="Tacos"/>
    <x v="7927"/>
    <x v="13"/>
    <x v="0"/>
  </r>
  <r>
    <x v="0"/>
    <x v="991"/>
    <s v="Burritos"/>
    <x v="7928"/>
    <x v="13"/>
    <x v="0"/>
  </r>
  <r>
    <x v="1"/>
    <x v="991"/>
    <s v="Burritos"/>
    <x v="7929"/>
    <x v="13"/>
    <x v="0"/>
  </r>
  <r>
    <x v="0"/>
    <x v="991"/>
    <s v="Drinks"/>
    <x v="7930"/>
    <x v="13"/>
    <x v="0"/>
  </r>
  <r>
    <x v="1"/>
    <x v="991"/>
    <s v="Drinks"/>
    <x v="7931"/>
    <x v="13"/>
    <x v="0"/>
  </r>
  <r>
    <x v="0"/>
    <x v="991"/>
    <s v="Kids menu"/>
    <x v="7932"/>
    <x v="13"/>
    <x v="0"/>
  </r>
  <r>
    <x v="1"/>
    <x v="991"/>
    <s v="Kids menu"/>
    <x v="7933"/>
    <x v="13"/>
    <x v="0"/>
  </r>
  <r>
    <x v="0"/>
    <x v="991"/>
    <s v="Tacos"/>
    <x v="7934"/>
    <x v="13"/>
    <x v="0"/>
  </r>
  <r>
    <x v="1"/>
    <x v="991"/>
    <s v="Tacos"/>
    <x v="7935"/>
    <x v="13"/>
    <x v="0"/>
  </r>
  <r>
    <x v="0"/>
    <x v="992"/>
    <s v="Burritos"/>
    <x v="7936"/>
    <x v="13"/>
    <x v="0"/>
  </r>
  <r>
    <x v="1"/>
    <x v="992"/>
    <s v="Burritos"/>
    <x v="7937"/>
    <x v="13"/>
    <x v="0"/>
  </r>
  <r>
    <x v="0"/>
    <x v="992"/>
    <s v="Drinks"/>
    <x v="7938"/>
    <x v="13"/>
    <x v="0"/>
  </r>
  <r>
    <x v="1"/>
    <x v="992"/>
    <s v="Drinks"/>
    <x v="7939"/>
    <x v="13"/>
    <x v="0"/>
  </r>
  <r>
    <x v="0"/>
    <x v="992"/>
    <s v="Kids menu"/>
    <x v="7940"/>
    <x v="13"/>
    <x v="0"/>
  </r>
  <r>
    <x v="1"/>
    <x v="992"/>
    <s v="Kids menu"/>
    <x v="7941"/>
    <x v="13"/>
    <x v="0"/>
  </r>
  <r>
    <x v="0"/>
    <x v="992"/>
    <s v="Tacos"/>
    <x v="7942"/>
    <x v="13"/>
    <x v="0"/>
  </r>
  <r>
    <x v="1"/>
    <x v="992"/>
    <s v="Tacos"/>
    <x v="7943"/>
    <x v="13"/>
    <x v="0"/>
  </r>
  <r>
    <x v="0"/>
    <x v="993"/>
    <s v="Burritos"/>
    <x v="7944"/>
    <x v="13"/>
    <x v="0"/>
  </r>
  <r>
    <x v="1"/>
    <x v="993"/>
    <s v="Burritos"/>
    <x v="7945"/>
    <x v="13"/>
    <x v="0"/>
  </r>
  <r>
    <x v="0"/>
    <x v="993"/>
    <s v="Drinks"/>
    <x v="7946"/>
    <x v="13"/>
    <x v="0"/>
  </r>
  <r>
    <x v="1"/>
    <x v="993"/>
    <s v="Drinks"/>
    <x v="7947"/>
    <x v="13"/>
    <x v="0"/>
  </r>
  <r>
    <x v="0"/>
    <x v="993"/>
    <s v="Kids menu"/>
    <x v="7948"/>
    <x v="13"/>
    <x v="0"/>
  </r>
  <r>
    <x v="1"/>
    <x v="993"/>
    <s v="Kids menu"/>
    <x v="7949"/>
    <x v="13"/>
    <x v="0"/>
  </r>
  <r>
    <x v="0"/>
    <x v="993"/>
    <s v="Tacos"/>
    <x v="7950"/>
    <x v="13"/>
    <x v="0"/>
  </r>
  <r>
    <x v="1"/>
    <x v="993"/>
    <s v="Tacos"/>
    <x v="7951"/>
    <x v="13"/>
    <x v="0"/>
  </r>
  <r>
    <x v="0"/>
    <x v="994"/>
    <s v="Burritos"/>
    <x v="7952"/>
    <x v="13"/>
    <x v="0"/>
  </r>
  <r>
    <x v="1"/>
    <x v="994"/>
    <s v="Burritos"/>
    <x v="7953"/>
    <x v="13"/>
    <x v="0"/>
  </r>
  <r>
    <x v="0"/>
    <x v="994"/>
    <s v="Drinks"/>
    <x v="7954"/>
    <x v="13"/>
    <x v="0"/>
  </r>
  <r>
    <x v="1"/>
    <x v="994"/>
    <s v="Drinks"/>
    <x v="7955"/>
    <x v="13"/>
    <x v="0"/>
  </r>
  <r>
    <x v="0"/>
    <x v="994"/>
    <s v="Kids menu"/>
    <x v="7956"/>
    <x v="13"/>
    <x v="0"/>
  </r>
  <r>
    <x v="1"/>
    <x v="994"/>
    <s v="Kids menu"/>
    <x v="7957"/>
    <x v="13"/>
    <x v="0"/>
  </r>
  <r>
    <x v="0"/>
    <x v="994"/>
    <s v="Tacos"/>
    <x v="7958"/>
    <x v="13"/>
    <x v="0"/>
  </r>
  <r>
    <x v="1"/>
    <x v="994"/>
    <s v="Tacos"/>
    <x v="7959"/>
    <x v="13"/>
    <x v="0"/>
  </r>
  <r>
    <x v="0"/>
    <x v="995"/>
    <s v="Burritos"/>
    <x v="7960"/>
    <x v="13"/>
    <x v="0"/>
  </r>
  <r>
    <x v="1"/>
    <x v="995"/>
    <s v="Burritos"/>
    <x v="7961"/>
    <x v="13"/>
    <x v="0"/>
  </r>
  <r>
    <x v="0"/>
    <x v="995"/>
    <s v="Drinks"/>
    <x v="7962"/>
    <x v="13"/>
    <x v="0"/>
  </r>
  <r>
    <x v="1"/>
    <x v="995"/>
    <s v="Drinks"/>
    <x v="7963"/>
    <x v="13"/>
    <x v="0"/>
  </r>
  <r>
    <x v="0"/>
    <x v="995"/>
    <s v="Kids menu"/>
    <x v="7964"/>
    <x v="13"/>
    <x v="0"/>
  </r>
  <r>
    <x v="1"/>
    <x v="995"/>
    <s v="Kids menu"/>
    <x v="7965"/>
    <x v="13"/>
    <x v="0"/>
  </r>
  <r>
    <x v="0"/>
    <x v="995"/>
    <s v="Tacos"/>
    <x v="7966"/>
    <x v="13"/>
    <x v="0"/>
  </r>
  <r>
    <x v="1"/>
    <x v="995"/>
    <s v="Tacos"/>
    <x v="7967"/>
    <x v="13"/>
    <x v="0"/>
  </r>
  <r>
    <x v="0"/>
    <x v="996"/>
    <s v="Burritos"/>
    <x v="7968"/>
    <x v="13"/>
    <x v="0"/>
  </r>
  <r>
    <x v="1"/>
    <x v="996"/>
    <s v="Burritos"/>
    <x v="7969"/>
    <x v="13"/>
    <x v="0"/>
  </r>
  <r>
    <x v="0"/>
    <x v="996"/>
    <s v="Drinks"/>
    <x v="7970"/>
    <x v="13"/>
    <x v="0"/>
  </r>
  <r>
    <x v="1"/>
    <x v="996"/>
    <s v="Drinks"/>
    <x v="7971"/>
    <x v="13"/>
    <x v="0"/>
  </r>
  <r>
    <x v="0"/>
    <x v="996"/>
    <s v="Kids menu"/>
    <x v="7972"/>
    <x v="13"/>
    <x v="0"/>
  </r>
  <r>
    <x v="1"/>
    <x v="996"/>
    <s v="Kids menu"/>
    <x v="7973"/>
    <x v="13"/>
    <x v="0"/>
  </r>
  <r>
    <x v="0"/>
    <x v="996"/>
    <s v="Tacos"/>
    <x v="7974"/>
    <x v="13"/>
    <x v="0"/>
  </r>
  <r>
    <x v="1"/>
    <x v="996"/>
    <s v="Tacos"/>
    <x v="7975"/>
    <x v="13"/>
    <x v="0"/>
  </r>
  <r>
    <x v="0"/>
    <x v="997"/>
    <s v="Burritos"/>
    <x v="7976"/>
    <x v="13"/>
    <x v="0"/>
  </r>
  <r>
    <x v="1"/>
    <x v="997"/>
    <s v="Burritos"/>
    <x v="7977"/>
    <x v="13"/>
    <x v="0"/>
  </r>
  <r>
    <x v="0"/>
    <x v="997"/>
    <s v="Drinks"/>
    <x v="7978"/>
    <x v="13"/>
    <x v="0"/>
  </r>
  <r>
    <x v="1"/>
    <x v="997"/>
    <s v="Drinks"/>
    <x v="7979"/>
    <x v="13"/>
    <x v="0"/>
  </r>
  <r>
    <x v="0"/>
    <x v="997"/>
    <s v="Kids menu"/>
    <x v="7980"/>
    <x v="13"/>
    <x v="0"/>
  </r>
  <r>
    <x v="1"/>
    <x v="997"/>
    <s v="Kids menu"/>
    <x v="7981"/>
    <x v="13"/>
    <x v="0"/>
  </r>
  <r>
    <x v="0"/>
    <x v="997"/>
    <s v="Tacos"/>
    <x v="7982"/>
    <x v="13"/>
    <x v="0"/>
  </r>
  <r>
    <x v="1"/>
    <x v="997"/>
    <s v="Tacos"/>
    <x v="7983"/>
    <x v="13"/>
    <x v="0"/>
  </r>
  <r>
    <x v="0"/>
    <x v="998"/>
    <s v="Burritos"/>
    <x v="7984"/>
    <x v="13"/>
    <x v="0"/>
  </r>
  <r>
    <x v="1"/>
    <x v="998"/>
    <s v="Burritos"/>
    <x v="7985"/>
    <x v="13"/>
    <x v="0"/>
  </r>
  <r>
    <x v="0"/>
    <x v="998"/>
    <s v="Drinks"/>
    <x v="7986"/>
    <x v="13"/>
    <x v="0"/>
  </r>
  <r>
    <x v="1"/>
    <x v="998"/>
    <s v="Drinks"/>
    <x v="7987"/>
    <x v="13"/>
    <x v="0"/>
  </r>
  <r>
    <x v="0"/>
    <x v="998"/>
    <s v="Kids menu"/>
    <x v="7988"/>
    <x v="13"/>
    <x v="0"/>
  </r>
  <r>
    <x v="1"/>
    <x v="998"/>
    <s v="Kids menu"/>
    <x v="7989"/>
    <x v="13"/>
    <x v="0"/>
  </r>
  <r>
    <x v="0"/>
    <x v="998"/>
    <s v="Tacos"/>
    <x v="7990"/>
    <x v="13"/>
    <x v="0"/>
  </r>
  <r>
    <x v="1"/>
    <x v="998"/>
    <s v="Tacos"/>
    <x v="7991"/>
    <x v="13"/>
    <x v="0"/>
  </r>
  <r>
    <x v="0"/>
    <x v="999"/>
    <s v="Burritos"/>
    <x v="7992"/>
    <x v="13"/>
    <x v="0"/>
  </r>
  <r>
    <x v="1"/>
    <x v="999"/>
    <s v="Burritos"/>
    <x v="7993"/>
    <x v="13"/>
    <x v="0"/>
  </r>
  <r>
    <x v="0"/>
    <x v="999"/>
    <s v="Drinks"/>
    <x v="7994"/>
    <x v="13"/>
    <x v="0"/>
  </r>
  <r>
    <x v="1"/>
    <x v="999"/>
    <s v="Drinks"/>
    <x v="7995"/>
    <x v="13"/>
    <x v="0"/>
  </r>
  <r>
    <x v="0"/>
    <x v="999"/>
    <s v="Kids menu"/>
    <x v="7996"/>
    <x v="13"/>
    <x v="0"/>
  </r>
  <r>
    <x v="1"/>
    <x v="999"/>
    <s v="Kids menu"/>
    <x v="7997"/>
    <x v="13"/>
    <x v="0"/>
  </r>
  <r>
    <x v="0"/>
    <x v="999"/>
    <s v="Tacos"/>
    <x v="7998"/>
    <x v="13"/>
    <x v="0"/>
  </r>
  <r>
    <x v="1"/>
    <x v="999"/>
    <s v="Tacos"/>
    <x v="7999"/>
    <x v="13"/>
    <x v="0"/>
  </r>
  <r>
    <x v="0"/>
    <x v="1000"/>
    <s v="Burritos"/>
    <x v="8000"/>
    <x v="13"/>
    <x v="0"/>
  </r>
  <r>
    <x v="1"/>
    <x v="1000"/>
    <s v="Burritos"/>
    <x v="8001"/>
    <x v="13"/>
    <x v="0"/>
  </r>
  <r>
    <x v="0"/>
    <x v="1000"/>
    <s v="Drinks"/>
    <x v="8002"/>
    <x v="13"/>
    <x v="0"/>
  </r>
  <r>
    <x v="1"/>
    <x v="1000"/>
    <s v="Drinks"/>
    <x v="8003"/>
    <x v="13"/>
    <x v="0"/>
  </r>
  <r>
    <x v="0"/>
    <x v="1000"/>
    <s v="Kids menu"/>
    <x v="8004"/>
    <x v="13"/>
    <x v="0"/>
  </r>
  <r>
    <x v="1"/>
    <x v="1000"/>
    <s v="Kids menu"/>
    <x v="8005"/>
    <x v="13"/>
    <x v="0"/>
  </r>
  <r>
    <x v="0"/>
    <x v="1000"/>
    <s v="Tacos"/>
    <x v="8006"/>
    <x v="13"/>
    <x v="0"/>
  </r>
  <r>
    <x v="1"/>
    <x v="1000"/>
    <s v="Tacos"/>
    <x v="8007"/>
    <x v="13"/>
    <x v="0"/>
  </r>
  <r>
    <x v="0"/>
    <x v="1001"/>
    <s v="Burritos"/>
    <x v="8008"/>
    <x v="13"/>
    <x v="0"/>
  </r>
  <r>
    <x v="1"/>
    <x v="1001"/>
    <s v="Burritos"/>
    <x v="8009"/>
    <x v="13"/>
    <x v="0"/>
  </r>
  <r>
    <x v="0"/>
    <x v="1001"/>
    <s v="Drinks"/>
    <x v="8010"/>
    <x v="13"/>
    <x v="0"/>
  </r>
  <r>
    <x v="1"/>
    <x v="1001"/>
    <s v="Drinks"/>
    <x v="8011"/>
    <x v="13"/>
    <x v="0"/>
  </r>
  <r>
    <x v="0"/>
    <x v="1001"/>
    <s v="Kids menu"/>
    <x v="8012"/>
    <x v="13"/>
    <x v="0"/>
  </r>
  <r>
    <x v="1"/>
    <x v="1001"/>
    <s v="Kids menu"/>
    <x v="8013"/>
    <x v="13"/>
    <x v="0"/>
  </r>
  <r>
    <x v="0"/>
    <x v="1001"/>
    <s v="Tacos"/>
    <x v="8014"/>
    <x v="13"/>
    <x v="0"/>
  </r>
  <r>
    <x v="1"/>
    <x v="1001"/>
    <s v="Tacos"/>
    <x v="8015"/>
    <x v="13"/>
    <x v="0"/>
  </r>
  <r>
    <x v="0"/>
    <x v="1002"/>
    <s v="Burritos"/>
    <x v="8016"/>
    <x v="13"/>
    <x v="0"/>
  </r>
  <r>
    <x v="1"/>
    <x v="1002"/>
    <s v="Burritos"/>
    <x v="8017"/>
    <x v="13"/>
    <x v="0"/>
  </r>
  <r>
    <x v="0"/>
    <x v="1002"/>
    <s v="Drinks"/>
    <x v="8018"/>
    <x v="13"/>
    <x v="0"/>
  </r>
  <r>
    <x v="1"/>
    <x v="1002"/>
    <s v="Drinks"/>
    <x v="8019"/>
    <x v="13"/>
    <x v="0"/>
  </r>
  <r>
    <x v="0"/>
    <x v="1002"/>
    <s v="Kids menu"/>
    <x v="8020"/>
    <x v="13"/>
    <x v="0"/>
  </r>
  <r>
    <x v="1"/>
    <x v="1002"/>
    <s v="Kids menu"/>
    <x v="8021"/>
    <x v="13"/>
    <x v="0"/>
  </r>
  <r>
    <x v="0"/>
    <x v="1002"/>
    <s v="Tacos"/>
    <x v="8022"/>
    <x v="13"/>
    <x v="0"/>
  </r>
  <r>
    <x v="1"/>
    <x v="1002"/>
    <s v="Tacos"/>
    <x v="8023"/>
    <x v="13"/>
    <x v="0"/>
  </r>
  <r>
    <x v="0"/>
    <x v="1003"/>
    <s v="Burritos"/>
    <x v="8024"/>
    <x v="13"/>
    <x v="0"/>
  </r>
  <r>
    <x v="1"/>
    <x v="1003"/>
    <s v="Burritos"/>
    <x v="8025"/>
    <x v="13"/>
    <x v="0"/>
  </r>
  <r>
    <x v="0"/>
    <x v="1003"/>
    <s v="Drinks"/>
    <x v="8026"/>
    <x v="13"/>
    <x v="0"/>
  </r>
  <r>
    <x v="1"/>
    <x v="1003"/>
    <s v="Drinks"/>
    <x v="8027"/>
    <x v="13"/>
    <x v="0"/>
  </r>
  <r>
    <x v="0"/>
    <x v="1003"/>
    <s v="Kids menu"/>
    <x v="8028"/>
    <x v="13"/>
    <x v="0"/>
  </r>
  <r>
    <x v="1"/>
    <x v="1003"/>
    <s v="Kids menu"/>
    <x v="8029"/>
    <x v="13"/>
    <x v="0"/>
  </r>
  <r>
    <x v="0"/>
    <x v="1003"/>
    <s v="Tacos"/>
    <x v="8030"/>
    <x v="13"/>
    <x v="0"/>
  </r>
  <r>
    <x v="1"/>
    <x v="1003"/>
    <s v="Tacos"/>
    <x v="8031"/>
    <x v="13"/>
    <x v="0"/>
  </r>
  <r>
    <x v="0"/>
    <x v="1004"/>
    <s v="Burritos"/>
    <x v="8032"/>
    <x v="13"/>
    <x v="0"/>
  </r>
  <r>
    <x v="1"/>
    <x v="1004"/>
    <s v="Burritos"/>
    <x v="8033"/>
    <x v="13"/>
    <x v="0"/>
  </r>
  <r>
    <x v="0"/>
    <x v="1004"/>
    <s v="Drinks"/>
    <x v="8034"/>
    <x v="13"/>
    <x v="0"/>
  </r>
  <r>
    <x v="1"/>
    <x v="1004"/>
    <s v="Drinks"/>
    <x v="8035"/>
    <x v="13"/>
    <x v="0"/>
  </r>
  <r>
    <x v="0"/>
    <x v="1004"/>
    <s v="Kids menu"/>
    <x v="8036"/>
    <x v="13"/>
    <x v="0"/>
  </r>
  <r>
    <x v="1"/>
    <x v="1004"/>
    <s v="Kids menu"/>
    <x v="8037"/>
    <x v="13"/>
    <x v="0"/>
  </r>
  <r>
    <x v="0"/>
    <x v="1004"/>
    <s v="Tacos"/>
    <x v="8038"/>
    <x v="13"/>
    <x v="0"/>
  </r>
  <r>
    <x v="1"/>
    <x v="1004"/>
    <s v="Tacos"/>
    <x v="8039"/>
    <x v="13"/>
    <x v="0"/>
  </r>
  <r>
    <x v="0"/>
    <x v="1005"/>
    <s v="Burritos"/>
    <x v="8040"/>
    <x v="13"/>
    <x v="0"/>
  </r>
  <r>
    <x v="1"/>
    <x v="1005"/>
    <s v="Burritos"/>
    <x v="8041"/>
    <x v="13"/>
    <x v="0"/>
  </r>
  <r>
    <x v="0"/>
    <x v="1005"/>
    <s v="Drinks"/>
    <x v="8042"/>
    <x v="13"/>
    <x v="0"/>
  </r>
  <r>
    <x v="1"/>
    <x v="1005"/>
    <s v="Drinks"/>
    <x v="8043"/>
    <x v="13"/>
    <x v="0"/>
  </r>
  <r>
    <x v="0"/>
    <x v="1005"/>
    <s v="Kids menu"/>
    <x v="8044"/>
    <x v="13"/>
    <x v="0"/>
  </r>
  <r>
    <x v="1"/>
    <x v="1005"/>
    <s v="Kids menu"/>
    <x v="8045"/>
    <x v="13"/>
    <x v="0"/>
  </r>
  <r>
    <x v="0"/>
    <x v="1005"/>
    <s v="Tacos"/>
    <x v="8046"/>
    <x v="13"/>
    <x v="0"/>
  </r>
  <r>
    <x v="1"/>
    <x v="1005"/>
    <s v="Tacos"/>
    <x v="8047"/>
    <x v="13"/>
    <x v="0"/>
  </r>
  <r>
    <x v="0"/>
    <x v="1006"/>
    <s v="Burritos"/>
    <x v="8048"/>
    <x v="13"/>
    <x v="0"/>
  </r>
  <r>
    <x v="1"/>
    <x v="1006"/>
    <s v="Burritos"/>
    <x v="8049"/>
    <x v="13"/>
    <x v="0"/>
  </r>
  <r>
    <x v="0"/>
    <x v="1006"/>
    <s v="Drinks"/>
    <x v="8050"/>
    <x v="13"/>
    <x v="0"/>
  </r>
  <r>
    <x v="1"/>
    <x v="1006"/>
    <s v="Drinks"/>
    <x v="8051"/>
    <x v="13"/>
    <x v="0"/>
  </r>
  <r>
    <x v="0"/>
    <x v="1006"/>
    <s v="Kids menu"/>
    <x v="8052"/>
    <x v="13"/>
    <x v="0"/>
  </r>
  <r>
    <x v="1"/>
    <x v="1006"/>
    <s v="Kids menu"/>
    <x v="8053"/>
    <x v="13"/>
    <x v="0"/>
  </r>
  <r>
    <x v="0"/>
    <x v="1006"/>
    <s v="Tacos"/>
    <x v="8054"/>
    <x v="13"/>
    <x v="0"/>
  </r>
  <r>
    <x v="1"/>
    <x v="1006"/>
    <s v="Tacos"/>
    <x v="8055"/>
    <x v="13"/>
    <x v="0"/>
  </r>
  <r>
    <x v="0"/>
    <x v="1007"/>
    <s v="Burritos"/>
    <x v="8056"/>
    <x v="13"/>
    <x v="0"/>
  </r>
  <r>
    <x v="1"/>
    <x v="1007"/>
    <s v="Burritos"/>
    <x v="8057"/>
    <x v="13"/>
    <x v="0"/>
  </r>
  <r>
    <x v="0"/>
    <x v="1007"/>
    <s v="Drinks"/>
    <x v="8058"/>
    <x v="13"/>
    <x v="0"/>
  </r>
  <r>
    <x v="1"/>
    <x v="1007"/>
    <s v="Drinks"/>
    <x v="8059"/>
    <x v="13"/>
    <x v="0"/>
  </r>
  <r>
    <x v="0"/>
    <x v="1007"/>
    <s v="Kids menu"/>
    <x v="8060"/>
    <x v="13"/>
    <x v="0"/>
  </r>
  <r>
    <x v="1"/>
    <x v="1007"/>
    <s v="Kids menu"/>
    <x v="8061"/>
    <x v="13"/>
    <x v="0"/>
  </r>
  <r>
    <x v="0"/>
    <x v="1007"/>
    <s v="Tacos"/>
    <x v="8062"/>
    <x v="13"/>
    <x v="0"/>
  </r>
  <r>
    <x v="1"/>
    <x v="1007"/>
    <s v="Tacos"/>
    <x v="8063"/>
    <x v="13"/>
    <x v="0"/>
  </r>
  <r>
    <x v="0"/>
    <x v="1008"/>
    <s v="Burritos"/>
    <x v="8064"/>
    <x v="13"/>
    <x v="0"/>
  </r>
  <r>
    <x v="1"/>
    <x v="1008"/>
    <s v="Burritos"/>
    <x v="8065"/>
    <x v="13"/>
    <x v="0"/>
  </r>
  <r>
    <x v="0"/>
    <x v="1008"/>
    <s v="Drinks"/>
    <x v="8066"/>
    <x v="13"/>
    <x v="0"/>
  </r>
  <r>
    <x v="1"/>
    <x v="1008"/>
    <s v="Drinks"/>
    <x v="8067"/>
    <x v="13"/>
    <x v="0"/>
  </r>
  <r>
    <x v="0"/>
    <x v="1008"/>
    <s v="Kids menu"/>
    <x v="8068"/>
    <x v="13"/>
    <x v="0"/>
  </r>
  <r>
    <x v="1"/>
    <x v="1008"/>
    <s v="Kids menu"/>
    <x v="8069"/>
    <x v="13"/>
    <x v="0"/>
  </r>
  <r>
    <x v="0"/>
    <x v="1008"/>
    <s v="Tacos"/>
    <x v="8070"/>
    <x v="13"/>
    <x v="0"/>
  </r>
  <r>
    <x v="1"/>
    <x v="1008"/>
    <s v="Tacos"/>
    <x v="8071"/>
    <x v="13"/>
    <x v="0"/>
  </r>
  <r>
    <x v="0"/>
    <x v="1009"/>
    <s v="Burritos"/>
    <x v="8072"/>
    <x v="13"/>
    <x v="0"/>
  </r>
  <r>
    <x v="1"/>
    <x v="1009"/>
    <s v="Burritos"/>
    <x v="8073"/>
    <x v="13"/>
    <x v="0"/>
  </r>
  <r>
    <x v="0"/>
    <x v="1009"/>
    <s v="Drinks"/>
    <x v="8074"/>
    <x v="13"/>
    <x v="0"/>
  </r>
  <r>
    <x v="1"/>
    <x v="1009"/>
    <s v="Drinks"/>
    <x v="8075"/>
    <x v="13"/>
    <x v="0"/>
  </r>
  <r>
    <x v="0"/>
    <x v="1009"/>
    <s v="Kids menu"/>
    <x v="8076"/>
    <x v="13"/>
    <x v="0"/>
  </r>
  <r>
    <x v="1"/>
    <x v="1009"/>
    <s v="Kids menu"/>
    <x v="8077"/>
    <x v="13"/>
    <x v="0"/>
  </r>
  <r>
    <x v="0"/>
    <x v="1009"/>
    <s v="Tacos"/>
    <x v="8078"/>
    <x v="13"/>
    <x v="0"/>
  </r>
  <r>
    <x v="1"/>
    <x v="1009"/>
    <s v="Tacos"/>
    <x v="8079"/>
    <x v="13"/>
    <x v="0"/>
  </r>
  <r>
    <x v="0"/>
    <x v="1010"/>
    <s v="Burritos"/>
    <x v="8080"/>
    <x v="13"/>
    <x v="0"/>
  </r>
  <r>
    <x v="1"/>
    <x v="1010"/>
    <s v="Burritos"/>
    <x v="8081"/>
    <x v="13"/>
    <x v="0"/>
  </r>
  <r>
    <x v="0"/>
    <x v="1010"/>
    <s v="Drinks"/>
    <x v="8082"/>
    <x v="13"/>
    <x v="0"/>
  </r>
  <r>
    <x v="1"/>
    <x v="1010"/>
    <s v="Drinks"/>
    <x v="8083"/>
    <x v="13"/>
    <x v="0"/>
  </r>
  <r>
    <x v="0"/>
    <x v="1010"/>
    <s v="Kids menu"/>
    <x v="8084"/>
    <x v="13"/>
    <x v="0"/>
  </r>
  <r>
    <x v="1"/>
    <x v="1010"/>
    <s v="Kids menu"/>
    <x v="8085"/>
    <x v="13"/>
    <x v="0"/>
  </r>
  <r>
    <x v="0"/>
    <x v="1010"/>
    <s v="Tacos"/>
    <x v="8086"/>
    <x v="13"/>
    <x v="0"/>
  </r>
  <r>
    <x v="1"/>
    <x v="1010"/>
    <s v="Tacos"/>
    <x v="8087"/>
    <x v="13"/>
    <x v="0"/>
  </r>
  <r>
    <x v="0"/>
    <x v="1011"/>
    <s v="Burritos"/>
    <x v="8088"/>
    <x v="13"/>
    <x v="0"/>
  </r>
  <r>
    <x v="1"/>
    <x v="1011"/>
    <s v="Burritos"/>
    <x v="8089"/>
    <x v="13"/>
    <x v="0"/>
  </r>
  <r>
    <x v="0"/>
    <x v="1011"/>
    <s v="Drinks"/>
    <x v="8090"/>
    <x v="13"/>
    <x v="0"/>
  </r>
  <r>
    <x v="1"/>
    <x v="1011"/>
    <s v="Drinks"/>
    <x v="8091"/>
    <x v="13"/>
    <x v="0"/>
  </r>
  <r>
    <x v="0"/>
    <x v="1011"/>
    <s v="Kids menu"/>
    <x v="8092"/>
    <x v="13"/>
    <x v="0"/>
  </r>
  <r>
    <x v="1"/>
    <x v="1011"/>
    <s v="Kids menu"/>
    <x v="8093"/>
    <x v="13"/>
    <x v="0"/>
  </r>
  <r>
    <x v="0"/>
    <x v="1011"/>
    <s v="Tacos"/>
    <x v="8094"/>
    <x v="13"/>
    <x v="0"/>
  </r>
  <r>
    <x v="1"/>
    <x v="1011"/>
    <s v="Tacos"/>
    <x v="8095"/>
    <x v="13"/>
    <x v="0"/>
  </r>
  <r>
    <x v="0"/>
    <x v="1012"/>
    <s v="Burritos"/>
    <x v="8096"/>
    <x v="13"/>
    <x v="0"/>
  </r>
  <r>
    <x v="1"/>
    <x v="1012"/>
    <s v="Burritos"/>
    <x v="8097"/>
    <x v="13"/>
    <x v="0"/>
  </r>
  <r>
    <x v="0"/>
    <x v="1012"/>
    <s v="Drinks"/>
    <x v="8098"/>
    <x v="13"/>
    <x v="0"/>
  </r>
  <r>
    <x v="1"/>
    <x v="1012"/>
    <s v="Drinks"/>
    <x v="8099"/>
    <x v="13"/>
    <x v="0"/>
  </r>
  <r>
    <x v="0"/>
    <x v="1012"/>
    <s v="Kids menu"/>
    <x v="8100"/>
    <x v="13"/>
    <x v="0"/>
  </r>
  <r>
    <x v="1"/>
    <x v="1012"/>
    <s v="Kids menu"/>
    <x v="8101"/>
    <x v="13"/>
    <x v="0"/>
  </r>
  <r>
    <x v="0"/>
    <x v="1012"/>
    <s v="Tacos"/>
    <x v="8102"/>
    <x v="13"/>
    <x v="0"/>
  </r>
  <r>
    <x v="1"/>
    <x v="1012"/>
    <s v="Tacos"/>
    <x v="8103"/>
    <x v="13"/>
    <x v="0"/>
  </r>
  <r>
    <x v="0"/>
    <x v="1013"/>
    <s v="Burritos"/>
    <x v="8104"/>
    <x v="13"/>
    <x v="0"/>
  </r>
  <r>
    <x v="1"/>
    <x v="1013"/>
    <s v="Burritos"/>
    <x v="8105"/>
    <x v="13"/>
    <x v="0"/>
  </r>
  <r>
    <x v="0"/>
    <x v="1013"/>
    <s v="Drinks"/>
    <x v="8106"/>
    <x v="13"/>
    <x v="0"/>
  </r>
  <r>
    <x v="1"/>
    <x v="1013"/>
    <s v="Drinks"/>
    <x v="8107"/>
    <x v="13"/>
    <x v="0"/>
  </r>
  <r>
    <x v="0"/>
    <x v="1013"/>
    <s v="Kids menu"/>
    <x v="8108"/>
    <x v="13"/>
    <x v="0"/>
  </r>
  <r>
    <x v="1"/>
    <x v="1013"/>
    <s v="Kids menu"/>
    <x v="8109"/>
    <x v="13"/>
    <x v="0"/>
  </r>
  <r>
    <x v="0"/>
    <x v="1013"/>
    <s v="Tacos"/>
    <x v="8110"/>
    <x v="13"/>
    <x v="0"/>
  </r>
  <r>
    <x v="1"/>
    <x v="1013"/>
    <s v="Tacos"/>
    <x v="8111"/>
    <x v="13"/>
    <x v="0"/>
  </r>
  <r>
    <x v="0"/>
    <x v="1014"/>
    <s v="Burritos"/>
    <x v="8112"/>
    <x v="13"/>
    <x v="0"/>
  </r>
  <r>
    <x v="1"/>
    <x v="1014"/>
    <s v="Burritos"/>
    <x v="8113"/>
    <x v="13"/>
    <x v="0"/>
  </r>
  <r>
    <x v="0"/>
    <x v="1014"/>
    <s v="Drinks"/>
    <x v="8114"/>
    <x v="13"/>
    <x v="0"/>
  </r>
  <r>
    <x v="1"/>
    <x v="1014"/>
    <s v="Drinks"/>
    <x v="8115"/>
    <x v="13"/>
    <x v="0"/>
  </r>
  <r>
    <x v="0"/>
    <x v="1014"/>
    <s v="Kids menu"/>
    <x v="8116"/>
    <x v="13"/>
    <x v="0"/>
  </r>
  <r>
    <x v="1"/>
    <x v="1014"/>
    <s v="Kids menu"/>
    <x v="8117"/>
    <x v="13"/>
    <x v="0"/>
  </r>
  <r>
    <x v="0"/>
    <x v="1014"/>
    <s v="Tacos"/>
    <x v="8118"/>
    <x v="13"/>
    <x v="0"/>
  </r>
  <r>
    <x v="1"/>
    <x v="1014"/>
    <s v="Tacos"/>
    <x v="8119"/>
    <x v="13"/>
    <x v="0"/>
  </r>
  <r>
    <x v="0"/>
    <x v="1015"/>
    <s v="Burritos"/>
    <x v="8120"/>
    <x v="13"/>
    <x v="0"/>
  </r>
  <r>
    <x v="1"/>
    <x v="1015"/>
    <s v="Burritos"/>
    <x v="8121"/>
    <x v="13"/>
    <x v="0"/>
  </r>
  <r>
    <x v="0"/>
    <x v="1015"/>
    <s v="Drinks"/>
    <x v="8122"/>
    <x v="13"/>
    <x v="0"/>
  </r>
  <r>
    <x v="1"/>
    <x v="1015"/>
    <s v="Drinks"/>
    <x v="8123"/>
    <x v="13"/>
    <x v="0"/>
  </r>
  <r>
    <x v="0"/>
    <x v="1015"/>
    <s v="Kids menu"/>
    <x v="8124"/>
    <x v="13"/>
    <x v="0"/>
  </r>
  <r>
    <x v="1"/>
    <x v="1015"/>
    <s v="Kids menu"/>
    <x v="8125"/>
    <x v="13"/>
    <x v="0"/>
  </r>
  <r>
    <x v="0"/>
    <x v="1015"/>
    <s v="Tacos"/>
    <x v="8126"/>
    <x v="13"/>
    <x v="0"/>
  </r>
  <r>
    <x v="1"/>
    <x v="1015"/>
    <s v="Tacos"/>
    <x v="8127"/>
    <x v="13"/>
    <x v="0"/>
  </r>
  <r>
    <x v="0"/>
    <x v="1016"/>
    <s v="Burritos"/>
    <x v="8128"/>
    <x v="13"/>
    <x v="0"/>
  </r>
  <r>
    <x v="1"/>
    <x v="1016"/>
    <s v="Burritos"/>
    <x v="8129"/>
    <x v="13"/>
    <x v="0"/>
  </r>
  <r>
    <x v="0"/>
    <x v="1016"/>
    <s v="Drinks"/>
    <x v="8130"/>
    <x v="13"/>
    <x v="0"/>
  </r>
  <r>
    <x v="1"/>
    <x v="1016"/>
    <s v="Drinks"/>
    <x v="8131"/>
    <x v="13"/>
    <x v="0"/>
  </r>
  <r>
    <x v="0"/>
    <x v="1016"/>
    <s v="Kids menu"/>
    <x v="8132"/>
    <x v="13"/>
    <x v="0"/>
  </r>
  <r>
    <x v="1"/>
    <x v="1016"/>
    <s v="Kids menu"/>
    <x v="8133"/>
    <x v="13"/>
    <x v="0"/>
  </r>
  <r>
    <x v="0"/>
    <x v="1016"/>
    <s v="Tacos"/>
    <x v="8134"/>
    <x v="13"/>
    <x v="0"/>
  </r>
  <r>
    <x v="1"/>
    <x v="1016"/>
    <s v="Tacos"/>
    <x v="8135"/>
    <x v="13"/>
    <x v="0"/>
  </r>
  <r>
    <x v="0"/>
    <x v="1017"/>
    <s v="Burritos"/>
    <x v="8136"/>
    <x v="13"/>
    <x v="0"/>
  </r>
  <r>
    <x v="1"/>
    <x v="1017"/>
    <s v="Burritos"/>
    <x v="8137"/>
    <x v="13"/>
    <x v="0"/>
  </r>
  <r>
    <x v="0"/>
    <x v="1017"/>
    <s v="Drinks"/>
    <x v="8138"/>
    <x v="13"/>
    <x v="0"/>
  </r>
  <r>
    <x v="1"/>
    <x v="1017"/>
    <s v="Drinks"/>
    <x v="8139"/>
    <x v="13"/>
    <x v="0"/>
  </r>
  <r>
    <x v="0"/>
    <x v="1017"/>
    <s v="Kids menu"/>
    <x v="8140"/>
    <x v="13"/>
    <x v="0"/>
  </r>
  <r>
    <x v="1"/>
    <x v="1017"/>
    <s v="Kids menu"/>
    <x v="8141"/>
    <x v="13"/>
    <x v="0"/>
  </r>
  <r>
    <x v="0"/>
    <x v="1017"/>
    <s v="Tacos"/>
    <x v="8142"/>
    <x v="13"/>
    <x v="0"/>
  </r>
  <r>
    <x v="1"/>
    <x v="1017"/>
    <s v="Tacos"/>
    <x v="8143"/>
    <x v="13"/>
    <x v="0"/>
  </r>
  <r>
    <x v="0"/>
    <x v="1018"/>
    <s v="Burritos"/>
    <x v="8144"/>
    <x v="13"/>
    <x v="0"/>
  </r>
  <r>
    <x v="1"/>
    <x v="1018"/>
    <s v="Burritos"/>
    <x v="8145"/>
    <x v="13"/>
    <x v="0"/>
  </r>
  <r>
    <x v="0"/>
    <x v="1018"/>
    <s v="Drinks"/>
    <x v="8146"/>
    <x v="13"/>
    <x v="0"/>
  </r>
  <r>
    <x v="1"/>
    <x v="1018"/>
    <s v="Drinks"/>
    <x v="8147"/>
    <x v="13"/>
    <x v="0"/>
  </r>
  <r>
    <x v="0"/>
    <x v="1018"/>
    <s v="Kids menu"/>
    <x v="8148"/>
    <x v="13"/>
    <x v="0"/>
  </r>
  <r>
    <x v="1"/>
    <x v="1018"/>
    <s v="Kids menu"/>
    <x v="8149"/>
    <x v="13"/>
    <x v="0"/>
  </r>
  <r>
    <x v="0"/>
    <x v="1018"/>
    <s v="Tacos"/>
    <x v="8150"/>
    <x v="13"/>
    <x v="0"/>
  </r>
  <r>
    <x v="1"/>
    <x v="1018"/>
    <s v="Tacos"/>
    <x v="8151"/>
    <x v="13"/>
    <x v="0"/>
  </r>
  <r>
    <x v="0"/>
    <x v="1019"/>
    <s v="Burritos"/>
    <x v="8152"/>
    <x v="13"/>
    <x v="0"/>
  </r>
  <r>
    <x v="1"/>
    <x v="1019"/>
    <s v="Burritos"/>
    <x v="8153"/>
    <x v="13"/>
    <x v="0"/>
  </r>
  <r>
    <x v="0"/>
    <x v="1019"/>
    <s v="Drinks"/>
    <x v="8154"/>
    <x v="13"/>
    <x v="0"/>
  </r>
  <r>
    <x v="1"/>
    <x v="1019"/>
    <s v="Drinks"/>
    <x v="8155"/>
    <x v="13"/>
    <x v="0"/>
  </r>
  <r>
    <x v="0"/>
    <x v="1019"/>
    <s v="Kids menu"/>
    <x v="8156"/>
    <x v="13"/>
    <x v="0"/>
  </r>
  <r>
    <x v="1"/>
    <x v="1019"/>
    <s v="Kids menu"/>
    <x v="8157"/>
    <x v="13"/>
    <x v="0"/>
  </r>
  <r>
    <x v="0"/>
    <x v="1019"/>
    <s v="Tacos"/>
    <x v="8158"/>
    <x v="13"/>
    <x v="0"/>
  </r>
  <r>
    <x v="1"/>
    <x v="1019"/>
    <s v="Tacos"/>
    <x v="8159"/>
    <x v="13"/>
    <x v="0"/>
  </r>
  <r>
    <x v="0"/>
    <x v="1020"/>
    <s v="Burritos"/>
    <x v="8160"/>
    <x v="13"/>
    <x v="0"/>
  </r>
  <r>
    <x v="1"/>
    <x v="1020"/>
    <s v="Burritos"/>
    <x v="8161"/>
    <x v="13"/>
    <x v="0"/>
  </r>
  <r>
    <x v="0"/>
    <x v="1020"/>
    <s v="Drinks"/>
    <x v="8162"/>
    <x v="13"/>
    <x v="0"/>
  </r>
  <r>
    <x v="1"/>
    <x v="1020"/>
    <s v="Drinks"/>
    <x v="8163"/>
    <x v="13"/>
    <x v="0"/>
  </r>
  <r>
    <x v="0"/>
    <x v="1020"/>
    <s v="Kids menu"/>
    <x v="8164"/>
    <x v="13"/>
    <x v="0"/>
  </r>
  <r>
    <x v="1"/>
    <x v="1020"/>
    <s v="Kids menu"/>
    <x v="8165"/>
    <x v="13"/>
    <x v="0"/>
  </r>
  <r>
    <x v="0"/>
    <x v="1020"/>
    <s v="Tacos"/>
    <x v="8166"/>
    <x v="13"/>
    <x v="0"/>
  </r>
  <r>
    <x v="1"/>
    <x v="1020"/>
    <s v="Tacos"/>
    <x v="8167"/>
    <x v="13"/>
    <x v="0"/>
  </r>
  <r>
    <x v="0"/>
    <x v="1021"/>
    <s v="Burritos"/>
    <x v="8168"/>
    <x v="13"/>
    <x v="0"/>
  </r>
  <r>
    <x v="1"/>
    <x v="1021"/>
    <s v="Burritos"/>
    <x v="8169"/>
    <x v="13"/>
    <x v="0"/>
  </r>
  <r>
    <x v="0"/>
    <x v="1021"/>
    <s v="Drinks"/>
    <x v="8170"/>
    <x v="13"/>
    <x v="0"/>
  </r>
  <r>
    <x v="1"/>
    <x v="1021"/>
    <s v="Drinks"/>
    <x v="8171"/>
    <x v="13"/>
    <x v="0"/>
  </r>
  <r>
    <x v="0"/>
    <x v="1021"/>
    <s v="Kids menu"/>
    <x v="8172"/>
    <x v="13"/>
    <x v="0"/>
  </r>
  <r>
    <x v="1"/>
    <x v="1021"/>
    <s v="Kids menu"/>
    <x v="8173"/>
    <x v="13"/>
    <x v="0"/>
  </r>
  <r>
    <x v="0"/>
    <x v="1021"/>
    <s v="Tacos"/>
    <x v="8174"/>
    <x v="13"/>
    <x v="0"/>
  </r>
  <r>
    <x v="1"/>
    <x v="1021"/>
    <s v="Tacos"/>
    <x v="8175"/>
    <x v="13"/>
    <x v="0"/>
  </r>
  <r>
    <x v="0"/>
    <x v="1022"/>
    <s v="Burritos"/>
    <x v="8176"/>
    <x v="13"/>
    <x v="0"/>
  </r>
  <r>
    <x v="1"/>
    <x v="1022"/>
    <s v="Burritos"/>
    <x v="8177"/>
    <x v="13"/>
    <x v="0"/>
  </r>
  <r>
    <x v="0"/>
    <x v="1022"/>
    <s v="Drinks"/>
    <x v="8178"/>
    <x v="13"/>
    <x v="0"/>
  </r>
  <r>
    <x v="1"/>
    <x v="1022"/>
    <s v="Drinks"/>
    <x v="8179"/>
    <x v="13"/>
    <x v="0"/>
  </r>
  <r>
    <x v="0"/>
    <x v="1022"/>
    <s v="Kids menu"/>
    <x v="8180"/>
    <x v="13"/>
    <x v="0"/>
  </r>
  <r>
    <x v="1"/>
    <x v="1022"/>
    <s v="Kids menu"/>
    <x v="8181"/>
    <x v="13"/>
    <x v="0"/>
  </r>
  <r>
    <x v="0"/>
    <x v="1022"/>
    <s v="Tacos"/>
    <x v="8182"/>
    <x v="13"/>
    <x v="0"/>
  </r>
  <r>
    <x v="1"/>
    <x v="1022"/>
    <s v="Tacos"/>
    <x v="8183"/>
    <x v="13"/>
    <x v="0"/>
  </r>
  <r>
    <x v="0"/>
    <x v="1023"/>
    <s v="Burritos"/>
    <x v="8184"/>
    <x v="13"/>
    <x v="0"/>
  </r>
  <r>
    <x v="1"/>
    <x v="1023"/>
    <s v="Burritos"/>
    <x v="8185"/>
    <x v="13"/>
    <x v="0"/>
  </r>
  <r>
    <x v="0"/>
    <x v="1023"/>
    <s v="Drinks"/>
    <x v="8186"/>
    <x v="13"/>
    <x v="0"/>
  </r>
  <r>
    <x v="1"/>
    <x v="1023"/>
    <s v="Drinks"/>
    <x v="8187"/>
    <x v="13"/>
    <x v="0"/>
  </r>
  <r>
    <x v="0"/>
    <x v="1023"/>
    <s v="Kids menu"/>
    <x v="8188"/>
    <x v="13"/>
    <x v="0"/>
  </r>
  <r>
    <x v="1"/>
    <x v="1023"/>
    <s v="Kids menu"/>
    <x v="8189"/>
    <x v="13"/>
    <x v="0"/>
  </r>
  <r>
    <x v="0"/>
    <x v="1023"/>
    <s v="Tacos"/>
    <x v="8190"/>
    <x v="13"/>
    <x v="0"/>
  </r>
  <r>
    <x v="1"/>
    <x v="1023"/>
    <s v="Tacos"/>
    <x v="8191"/>
    <x v="13"/>
    <x v="0"/>
  </r>
  <r>
    <x v="0"/>
    <x v="1024"/>
    <s v="Burritos"/>
    <x v="8192"/>
    <x v="13"/>
    <x v="0"/>
  </r>
  <r>
    <x v="1"/>
    <x v="1024"/>
    <s v="Burritos"/>
    <x v="8193"/>
    <x v="13"/>
    <x v="0"/>
  </r>
  <r>
    <x v="0"/>
    <x v="1024"/>
    <s v="Drinks"/>
    <x v="8194"/>
    <x v="13"/>
    <x v="0"/>
  </r>
  <r>
    <x v="1"/>
    <x v="1024"/>
    <s v="Drinks"/>
    <x v="8195"/>
    <x v="13"/>
    <x v="0"/>
  </r>
  <r>
    <x v="0"/>
    <x v="1024"/>
    <s v="Kids menu"/>
    <x v="8196"/>
    <x v="13"/>
    <x v="0"/>
  </r>
  <r>
    <x v="1"/>
    <x v="1024"/>
    <s v="Kids menu"/>
    <x v="8197"/>
    <x v="13"/>
    <x v="0"/>
  </r>
  <r>
    <x v="0"/>
    <x v="1024"/>
    <s v="Tacos"/>
    <x v="8198"/>
    <x v="13"/>
    <x v="0"/>
  </r>
  <r>
    <x v="1"/>
    <x v="1024"/>
    <s v="Tacos"/>
    <x v="8199"/>
    <x v="13"/>
    <x v="0"/>
  </r>
  <r>
    <x v="0"/>
    <x v="1025"/>
    <s v="Burritos"/>
    <x v="8200"/>
    <x v="13"/>
    <x v="0"/>
  </r>
  <r>
    <x v="1"/>
    <x v="1025"/>
    <s v="Burritos"/>
    <x v="8201"/>
    <x v="13"/>
    <x v="0"/>
  </r>
  <r>
    <x v="0"/>
    <x v="1025"/>
    <s v="Drinks"/>
    <x v="8202"/>
    <x v="13"/>
    <x v="0"/>
  </r>
  <r>
    <x v="1"/>
    <x v="1025"/>
    <s v="Drinks"/>
    <x v="8203"/>
    <x v="13"/>
    <x v="0"/>
  </r>
  <r>
    <x v="0"/>
    <x v="1025"/>
    <s v="Kids menu"/>
    <x v="8204"/>
    <x v="13"/>
    <x v="0"/>
  </r>
  <r>
    <x v="1"/>
    <x v="1025"/>
    <s v="Kids menu"/>
    <x v="8205"/>
    <x v="13"/>
    <x v="0"/>
  </r>
  <r>
    <x v="0"/>
    <x v="1025"/>
    <s v="Tacos"/>
    <x v="8206"/>
    <x v="13"/>
    <x v="0"/>
  </r>
  <r>
    <x v="1"/>
    <x v="1025"/>
    <s v="Tacos"/>
    <x v="8207"/>
    <x v="13"/>
    <x v="0"/>
  </r>
  <r>
    <x v="0"/>
    <x v="1026"/>
    <s v="Burritos"/>
    <x v="8208"/>
    <x v="13"/>
    <x v="0"/>
  </r>
  <r>
    <x v="1"/>
    <x v="1026"/>
    <s v="Burritos"/>
    <x v="8209"/>
    <x v="13"/>
    <x v="0"/>
  </r>
  <r>
    <x v="0"/>
    <x v="1026"/>
    <s v="Drinks"/>
    <x v="8210"/>
    <x v="13"/>
    <x v="0"/>
  </r>
  <r>
    <x v="1"/>
    <x v="1026"/>
    <s v="Drinks"/>
    <x v="8211"/>
    <x v="13"/>
    <x v="0"/>
  </r>
  <r>
    <x v="0"/>
    <x v="1026"/>
    <s v="Kids menu"/>
    <x v="8212"/>
    <x v="13"/>
    <x v="0"/>
  </r>
  <r>
    <x v="1"/>
    <x v="1026"/>
    <s v="Kids menu"/>
    <x v="8213"/>
    <x v="13"/>
    <x v="0"/>
  </r>
  <r>
    <x v="0"/>
    <x v="1026"/>
    <s v="Tacos"/>
    <x v="8214"/>
    <x v="13"/>
    <x v="0"/>
  </r>
  <r>
    <x v="1"/>
    <x v="1026"/>
    <s v="Tacos"/>
    <x v="8215"/>
    <x v="13"/>
    <x v="0"/>
  </r>
  <r>
    <x v="0"/>
    <x v="1027"/>
    <s v="Burritos"/>
    <x v="8216"/>
    <x v="13"/>
    <x v="0"/>
  </r>
  <r>
    <x v="1"/>
    <x v="1027"/>
    <s v="Burritos"/>
    <x v="8217"/>
    <x v="13"/>
    <x v="0"/>
  </r>
  <r>
    <x v="0"/>
    <x v="1027"/>
    <s v="Drinks"/>
    <x v="8218"/>
    <x v="13"/>
    <x v="0"/>
  </r>
  <r>
    <x v="1"/>
    <x v="1027"/>
    <s v="Drinks"/>
    <x v="8219"/>
    <x v="13"/>
    <x v="0"/>
  </r>
  <r>
    <x v="0"/>
    <x v="1027"/>
    <s v="Kids menu"/>
    <x v="8220"/>
    <x v="13"/>
    <x v="0"/>
  </r>
  <r>
    <x v="1"/>
    <x v="1027"/>
    <s v="Kids menu"/>
    <x v="8221"/>
    <x v="13"/>
    <x v="0"/>
  </r>
  <r>
    <x v="0"/>
    <x v="1027"/>
    <s v="Tacos"/>
    <x v="8222"/>
    <x v="13"/>
    <x v="0"/>
  </r>
  <r>
    <x v="1"/>
    <x v="1027"/>
    <s v="Tacos"/>
    <x v="8223"/>
    <x v="13"/>
    <x v="0"/>
  </r>
  <r>
    <x v="0"/>
    <x v="1028"/>
    <s v="Burritos"/>
    <x v="8224"/>
    <x v="13"/>
    <x v="0"/>
  </r>
  <r>
    <x v="1"/>
    <x v="1028"/>
    <s v="Burritos"/>
    <x v="8225"/>
    <x v="13"/>
    <x v="0"/>
  </r>
  <r>
    <x v="0"/>
    <x v="1028"/>
    <s v="Drinks"/>
    <x v="8226"/>
    <x v="13"/>
    <x v="0"/>
  </r>
  <r>
    <x v="1"/>
    <x v="1028"/>
    <s v="Drinks"/>
    <x v="8227"/>
    <x v="13"/>
    <x v="0"/>
  </r>
  <r>
    <x v="0"/>
    <x v="1028"/>
    <s v="Kids menu"/>
    <x v="8228"/>
    <x v="13"/>
    <x v="0"/>
  </r>
  <r>
    <x v="1"/>
    <x v="1028"/>
    <s v="Kids menu"/>
    <x v="8229"/>
    <x v="13"/>
    <x v="0"/>
  </r>
  <r>
    <x v="0"/>
    <x v="1028"/>
    <s v="Tacos"/>
    <x v="8230"/>
    <x v="13"/>
    <x v="0"/>
  </r>
  <r>
    <x v="1"/>
    <x v="1028"/>
    <s v="Tacos"/>
    <x v="8231"/>
    <x v="13"/>
    <x v="0"/>
  </r>
  <r>
    <x v="0"/>
    <x v="1029"/>
    <s v="Burritos"/>
    <x v="8232"/>
    <x v="13"/>
    <x v="0"/>
  </r>
  <r>
    <x v="1"/>
    <x v="1029"/>
    <s v="Burritos"/>
    <x v="8233"/>
    <x v="13"/>
    <x v="0"/>
  </r>
  <r>
    <x v="0"/>
    <x v="1029"/>
    <s v="Drinks"/>
    <x v="8234"/>
    <x v="13"/>
    <x v="0"/>
  </r>
  <r>
    <x v="1"/>
    <x v="1029"/>
    <s v="Drinks"/>
    <x v="8235"/>
    <x v="13"/>
    <x v="0"/>
  </r>
  <r>
    <x v="0"/>
    <x v="1029"/>
    <s v="Kids menu"/>
    <x v="8236"/>
    <x v="13"/>
    <x v="0"/>
  </r>
  <r>
    <x v="1"/>
    <x v="1029"/>
    <s v="Kids menu"/>
    <x v="8237"/>
    <x v="13"/>
    <x v="0"/>
  </r>
  <r>
    <x v="0"/>
    <x v="1029"/>
    <s v="Tacos"/>
    <x v="8238"/>
    <x v="13"/>
    <x v="0"/>
  </r>
  <r>
    <x v="1"/>
    <x v="1029"/>
    <s v="Tacos"/>
    <x v="8239"/>
    <x v="13"/>
    <x v="0"/>
  </r>
  <r>
    <x v="0"/>
    <x v="1030"/>
    <s v="Burritos"/>
    <x v="8240"/>
    <x v="13"/>
    <x v="0"/>
  </r>
  <r>
    <x v="1"/>
    <x v="1030"/>
    <s v="Burritos"/>
    <x v="8241"/>
    <x v="13"/>
    <x v="0"/>
  </r>
  <r>
    <x v="0"/>
    <x v="1030"/>
    <s v="Drinks"/>
    <x v="8242"/>
    <x v="13"/>
    <x v="0"/>
  </r>
  <r>
    <x v="1"/>
    <x v="1030"/>
    <s v="Drinks"/>
    <x v="8243"/>
    <x v="13"/>
    <x v="0"/>
  </r>
  <r>
    <x v="0"/>
    <x v="1030"/>
    <s v="Kids menu"/>
    <x v="8244"/>
    <x v="13"/>
    <x v="0"/>
  </r>
  <r>
    <x v="1"/>
    <x v="1030"/>
    <s v="Kids menu"/>
    <x v="8245"/>
    <x v="13"/>
    <x v="0"/>
  </r>
  <r>
    <x v="0"/>
    <x v="1030"/>
    <s v="Tacos"/>
    <x v="8246"/>
    <x v="13"/>
    <x v="0"/>
  </r>
  <r>
    <x v="1"/>
    <x v="1030"/>
    <s v="Tacos"/>
    <x v="8247"/>
    <x v="13"/>
    <x v="0"/>
  </r>
  <r>
    <x v="0"/>
    <x v="1031"/>
    <s v="Burritos"/>
    <x v="8248"/>
    <x v="13"/>
    <x v="0"/>
  </r>
  <r>
    <x v="1"/>
    <x v="1031"/>
    <s v="Burritos"/>
    <x v="8249"/>
    <x v="13"/>
    <x v="0"/>
  </r>
  <r>
    <x v="0"/>
    <x v="1031"/>
    <s v="Drinks"/>
    <x v="8250"/>
    <x v="13"/>
    <x v="0"/>
  </r>
  <r>
    <x v="1"/>
    <x v="1031"/>
    <s v="Drinks"/>
    <x v="8251"/>
    <x v="13"/>
    <x v="0"/>
  </r>
  <r>
    <x v="0"/>
    <x v="1031"/>
    <s v="Kids menu"/>
    <x v="8252"/>
    <x v="13"/>
    <x v="0"/>
  </r>
  <r>
    <x v="1"/>
    <x v="1031"/>
    <s v="Kids menu"/>
    <x v="8253"/>
    <x v="13"/>
    <x v="0"/>
  </r>
  <r>
    <x v="0"/>
    <x v="1031"/>
    <s v="Tacos"/>
    <x v="8254"/>
    <x v="13"/>
    <x v="0"/>
  </r>
  <r>
    <x v="1"/>
    <x v="1031"/>
    <s v="Tacos"/>
    <x v="8255"/>
    <x v="13"/>
    <x v="0"/>
  </r>
  <r>
    <x v="0"/>
    <x v="1032"/>
    <s v="Burritos"/>
    <x v="8256"/>
    <x v="13"/>
    <x v="0"/>
  </r>
  <r>
    <x v="1"/>
    <x v="1032"/>
    <s v="Burritos"/>
    <x v="8257"/>
    <x v="13"/>
    <x v="0"/>
  </r>
  <r>
    <x v="0"/>
    <x v="1032"/>
    <s v="Drinks"/>
    <x v="8258"/>
    <x v="13"/>
    <x v="0"/>
  </r>
  <r>
    <x v="1"/>
    <x v="1032"/>
    <s v="Drinks"/>
    <x v="8259"/>
    <x v="13"/>
    <x v="0"/>
  </r>
  <r>
    <x v="0"/>
    <x v="1032"/>
    <s v="Kids menu"/>
    <x v="8260"/>
    <x v="13"/>
    <x v="0"/>
  </r>
  <r>
    <x v="1"/>
    <x v="1032"/>
    <s v="Kids menu"/>
    <x v="8261"/>
    <x v="13"/>
    <x v="0"/>
  </r>
  <r>
    <x v="0"/>
    <x v="1032"/>
    <s v="Tacos"/>
    <x v="8262"/>
    <x v="13"/>
    <x v="0"/>
  </r>
  <r>
    <x v="1"/>
    <x v="1032"/>
    <s v="Tacos"/>
    <x v="8263"/>
    <x v="13"/>
    <x v="0"/>
  </r>
  <r>
    <x v="0"/>
    <x v="1033"/>
    <s v="Burritos"/>
    <x v="8264"/>
    <x v="13"/>
    <x v="0"/>
  </r>
  <r>
    <x v="1"/>
    <x v="1033"/>
    <s v="Burritos"/>
    <x v="8265"/>
    <x v="13"/>
    <x v="0"/>
  </r>
  <r>
    <x v="0"/>
    <x v="1033"/>
    <s v="Drinks"/>
    <x v="8266"/>
    <x v="13"/>
    <x v="0"/>
  </r>
  <r>
    <x v="1"/>
    <x v="1033"/>
    <s v="Drinks"/>
    <x v="8267"/>
    <x v="13"/>
    <x v="0"/>
  </r>
  <r>
    <x v="0"/>
    <x v="1033"/>
    <s v="Kids menu"/>
    <x v="8268"/>
    <x v="13"/>
    <x v="0"/>
  </r>
  <r>
    <x v="1"/>
    <x v="1033"/>
    <s v="Kids menu"/>
    <x v="8269"/>
    <x v="13"/>
    <x v="0"/>
  </r>
  <r>
    <x v="0"/>
    <x v="1033"/>
    <s v="Tacos"/>
    <x v="8270"/>
    <x v="13"/>
    <x v="0"/>
  </r>
  <r>
    <x v="1"/>
    <x v="1033"/>
    <s v="Tacos"/>
    <x v="8271"/>
    <x v="13"/>
    <x v="0"/>
  </r>
  <r>
    <x v="0"/>
    <x v="1034"/>
    <s v="Burritos"/>
    <x v="8272"/>
    <x v="13"/>
    <x v="0"/>
  </r>
  <r>
    <x v="1"/>
    <x v="1034"/>
    <s v="Burritos"/>
    <x v="8273"/>
    <x v="13"/>
    <x v="0"/>
  </r>
  <r>
    <x v="0"/>
    <x v="1034"/>
    <s v="Drinks"/>
    <x v="8274"/>
    <x v="13"/>
    <x v="0"/>
  </r>
  <r>
    <x v="1"/>
    <x v="1034"/>
    <s v="Drinks"/>
    <x v="8275"/>
    <x v="13"/>
    <x v="0"/>
  </r>
  <r>
    <x v="0"/>
    <x v="1034"/>
    <s v="Kids menu"/>
    <x v="8276"/>
    <x v="13"/>
    <x v="0"/>
  </r>
  <r>
    <x v="1"/>
    <x v="1034"/>
    <s v="Kids menu"/>
    <x v="8277"/>
    <x v="13"/>
    <x v="0"/>
  </r>
  <r>
    <x v="0"/>
    <x v="1034"/>
    <s v="Tacos"/>
    <x v="8278"/>
    <x v="13"/>
    <x v="0"/>
  </r>
  <r>
    <x v="1"/>
    <x v="1034"/>
    <s v="Tacos"/>
    <x v="8279"/>
    <x v="13"/>
    <x v="0"/>
  </r>
  <r>
    <x v="0"/>
    <x v="1035"/>
    <s v="Burritos"/>
    <x v="8280"/>
    <x v="13"/>
    <x v="0"/>
  </r>
  <r>
    <x v="1"/>
    <x v="1035"/>
    <s v="Burritos"/>
    <x v="8281"/>
    <x v="13"/>
    <x v="0"/>
  </r>
  <r>
    <x v="0"/>
    <x v="1035"/>
    <s v="Drinks"/>
    <x v="8282"/>
    <x v="13"/>
    <x v="0"/>
  </r>
  <r>
    <x v="1"/>
    <x v="1035"/>
    <s v="Drinks"/>
    <x v="8283"/>
    <x v="13"/>
    <x v="0"/>
  </r>
  <r>
    <x v="0"/>
    <x v="1035"/>
    <s v="Kids menu"/>
    <x v="8284"/>
    <x v="13"/>
    <x v="0"/>
  </r>
  <r>
    <x v="1"/>
    <x v="1035"/>
    <s v="Kids menu"/>
    <x v="8285"/>
    <x v="13"/>
    <x v="0"/>
  </r>
  <r>
    <x v="0"/>
    <x v="1035"/>
    <s v="Tacos"/>
    <x v="8286"/>
    <x v="13"/>
    <x v="0"/>
  </r>
  <r>
    <x v="1"/>
    <x v="1035"/>
    <s v="Tacos"/>
    <x v="8287"/>
    <x v="13"/>
    <x v="0"/>
  </r>
  <r>
    <x v="0"/>
    <x v="1036"/>
    <s v="Burritos"/>
    <x v="8288"/>
    <x v="13"/>
    <x v="0"/>
  </r>
  <r>
    <x v="1"/>
    <x v="1036"/>
    <s v="Burritos"/>
    <x v="8289"/>
    <x v="13"/>
    <x v="0"/>
  </r>
  <r>
    <x v="0"/>
    <x v="1036"/>
    <s v="Drinks"/>
    <x v="8290"/>
    <x v="13"/>
    <x v="0"/>
  </r>
  <r>
    <x v="1"/>
    <x v="1036"/>
    <s v="Drinks"/>
    <x v="8291"/>
    <x v="13"/>
    <x v="0"/>
  </r>
  <r>
    <x v="0"/>
    <x v="1036"/>
    <s v="Kids menu"/>
    <x v="8292"/>
    <x v="13"/>
    <x v="0"/>
  </r>
  <r>
    <x v="1"/>
    <x v="1036"/>
    <s v="Kids menu"/>
    <x v="8293"/>
    <x v="13"/>
    <x v="0"/>
  </r>
  <r>
    <x v="0"/>
    <x v="1036"/>
    <s v="Tacos"/>
    <x v="8294"/>
    <x v="13"/>
    <x v="0"/>
  </r>
  <r>
    <x v="1"/>
    <x v="1036"/>
    <s v="Tacos"/>
    <x v="8295"/>
    <x v="13"/>
    <x v="0"/>
  </r>
  <r>
    <x v="0"/>
    <x v="1037"/>
    <s v="Burritos"/>
    <x v="8296"/>
    <x v="13"/>
    <x v="0"/>
  </r>
  <r>
    <x v="1"/>
    <x v="1037"/>
    <s v="Burritos"/>
    <x v="8297"/>
    <x v="13"/>
    <x v="0"/>
  </r>
  <r>
    <x v="0"/>
    <x v="1037"/>
    <s v="Drinks"/>
    <x v="8298"/>
    <x v="13"/>
    <x v="0"/>
  </r>
  <r>
    <x v="1"/>
    <x v="1037"/>
    <s v="Drinks"/>
    <x v="8299"/>
    <x v="13"/>
    <x v="0"/>
  </r>
  <r>
    <x v="0"/>
    <x v="1037"/>
    <s v="Kids menu"/>
    <x v="8300"/>
    <x v="13"/>
    <x v="0"/>
  </r>
  <r>
    <x v="1"/>
    <x v="1037"/>
    <s v="Kids menu"/>
    <x v="8301"/>
    <x v="13"/>
    <x v="0"/>
  </r>
  <r>
    <x v="0"/>
    <x v="1037"/>
    <s v="Tacos"/>
    <x v="8302"/>
    <x v="13"/>
    <x v="0"/>
  </r>
  <r>
    <x v="1"/>
    <x v="1037"/>
    <s v="Tacos"/>
    <x v="8303"/>
    <x v="13"/>
    <x v="0"/>
  </r>
  <r>
    <x v="0"/>
    <x v="1038"/>
    <s v="Burritos"/>
    <x v="8304"/>
    <x v="13"/>
    <x v="0"/>
  </r>
  <r>
    <x v="1"/>
    <x v="1038"/>
    <s v="Burritos"/>
    <x v="8305"/>
    <x v="13"/>
    <x v="0"/>
  </r>
  <r>
    <x v="0"/>
    <x v="1038"/>
    <s v="Drinks"/>
    <x v="8306"/>
    <x v="13"/>
    <x v="0"/>
  </r>
  <r>
    <x v="1"/>
    <x v="1038"/>
    <s v="Drinks"/>
    <x v="8307"/>
    <x v="13"/>
    <x v="0"/>
  </r>
  <r>
    <x v="0"/>
    <x v="1038"/>
    <s v="Kids menu"/>
    <x v="8308"/>
    <x v="13"/>
    <x v="0"/>
  </r>
  <r>
    <x v="1"/>
    <x v="1038"/>
    <s v="Kids menu"/>
    <x v="8309"/>
    <x v="13"/>
    <x v="0"/>
  </r>
  <r>
    <x v="0"/>
    <x v="1038"/>
    <s v="Tacos"/>
    <x v="8310"/>
    <x v="13"/>
    <x v="0"/>
  </r>
  <r>
    <x v="1"/>
    <x v="1038"/>
    <s v="Tacos"/>
    <x v="8311"/>
    <x v="13"/>
    <x v="0"/>
  </r>
  <r>
    <x v="0"/>
    <x v="1039"/>
    <s v="Burritos"/>
    <x v="8312"/>
    <x v="13"/>
    <x v="0"/>
  </r>
  <r>
    <x v="1"/>
    <x v="1039"/>
    <s v="Burritos"/>
    <x v="8313"/>
    <x v="13"/>
    <x v="0"/>
  </r>
  <r>
    <x v="0"/>
    <x v="1039"/>
    <s v="Drinks"/>
    <x v="8314"/>
    <x v="13"/>
    <x v="0"/>
  </r>
  <r>
    <x v="1"/>
    <x v="1039"/>
    <s v="Drinks"/>
    <x v="8315"/>
    <x v="13"/>
    <x v="0"/>
  </r>
  <r>
    <x v="0"/>
    <x v="1039"/>
    <s v="Kids menu"/>
    <x v="8316"/>
    <x v="13"/>
    <x v="0"/>
  </r>
  <r>
    <x v="1"/>
    <x v="1039"/>
    <s v="Kids menu"/>
    <x v="8317"/>
    <x v="13"/>
    <x v="0"/>
  </r>
  <r>
    <x v="0"/>
    <x v="1039"/>
    <s v="Tacos"/>
    <x v="8318"/>
    <x v="13"/>
    <x v="0"/>
  </r>
  <r>
    <x v="1"/>
    <x v="1039"/>
    <s v="Tacos"/>
    <x v="8319"/>
    <x v="13"/>
    <x v="0"/>
  </r>
  <r>
    <x v="0"/>
    <x v="1040"/>
    <s v="Burritos"/>
    <x v="8320"/>
    <x v="13"/>
    <x v="0"/>
  </r>
  <r>
    <x v="1"/>
    <x v="1040"/>
    <s v="Burritos"/>
    <x v="8321"/>
    <x v="13"/>
    <x v="0"/>
  </r>
  <r>
    <x v="0"/>
    <x v="1040"/>
    <s v="Drinks"/>
    <x v="8322"/>
    <x v="13"/>
    <x v="0"/>
  </r>
  <r>
    <x v="1"/>
    <x v="1040"/>
    <s v="Drinks"/>
    <x v="8323"/>
    <x v="13"/>
    <x v="0"/>
  </r>
  <r>
    <x v="0"/>
    <x v="1040"/>
    <s v="Kids menu"/>
    <x v="8324"/>
    <x v="13"/>
    <x v="0"/>
  </r>
  <r>
    <x v="1"/>
    <x v="1040"/>
    <s v="Kids menu"/>
    <x v="8325"/>
    <x v="13"/>
    <x v="0"/>
  </r>
  <r>
    <x v="0"/>
    <x v="1040"/>
    <s v="Tacos"/>
    <x v="8326"/>
    <x v="13"/>
    <x v="0"/>
  </r>
  <r>
    <x v="1"/>
    <x v="1040"/>
    <s v="Tacos"/>
    <x v="8327"/>
    <x v="13"/>
    <x v="0"/>
  </r>
  <r>
    <x v="0"/>
    <x v="1041"/>
    <s v="Burritos"/>
    <x v="8328"/>
    <x v="13"/>
    <x v="0"/>
  </r>
  <r>
    <x v="1"/>
    <x v="1041"/>
    <s v="Burritos"/>
    <x v="8329"/>
    <x v="13"/>
    <x v="0"/>
  </r>
  <r>
    <x v="0"/>
    <x v="1041"/>
    <s v="Drinks"/>
    <x v="8330"/>
    <x v="13"/>
    <x v="0"/>
  </r>
  <r>
    <x v="1"/>
    <x v="1041"/>
    <s v="Drinks"/>
    <x v="8331"/>
    <x v="13"/>
    <x v="0"/>
  </r>
  <r>
    <x v="0"/>
    <x v="1041"/>
    <s v="Kids menu"/>
    <x v="8332"/>
    <x v="13"/>
    <x v="0"/>
  </r>
  <r>
    <x v="1"/>
    <x v="1041"/>
    <s v="Kids menu"/>
    <x v="8333"/>
    <x v="13"/>
    <x v="0"/>
  </r>
  <r>
    <x v="0"/>
    <x v="1041"/>
    <s v="Tacos"/>
    <x v="8334"/>
    <x v="13"/>
    <x v="0"/>
  </r>
  <r>
    <x v="1"/>
    <x v="1041"/>
    <s v="Tacos"/>
    <x v="8335"/>
    <x v="13"/>
    <x v="0"/>
  </r>
  <r>
    <x v="0"/>
    <x v="1042"/>
    <s v="Burritos"/>
    <x v="8336"/>
    <x v="13"/>
    <x v="0"/>
  </r>
  <r>
    <x v="1"/>
    <x v="1042"/>
    <s v="Burritos"/>
    <x v="8337"/>
    <x v="13"/>
    <x v="0"/>
  </r>
  <r>
    <x v="0"/>
    <x v="1042"/>
    <s v="Drinks"/>
    <x v="8338"/>
    <x v="13"/>
    <x v="0"/>
  </r>
  <r>
    <x v="1"/>
    <x v="1042"/>
    <s v="Drinks"/>
    <x v="8339"/>
    <x v="13"/>
    <x v="0"/>
  </r>
  <r>
    <x v="0"/>
    <x v="1042"/>
    <s v="Kids menu"/>
    <x v="8340"/>
    <x v="13"/>
    <x v="0"/>
  </r>
  <r>
    <x v="1"/>
    <x v="1042"/>
    <s v="Kids menu"/>
    <x v="8341"/>
    <x v="13"/>
    <x v="0"/>
  </r>
  <r>
    <x v="0"/>
    <x v="1042"/>
    <s v="Tacos"/>
    <x v="8342"/>
    <x v="13"/>
    <x v="0"/>
  </r>
  <r>
    <x v="1"/>
    <x v="1042"/>
    <s v="Tacos"/>
    <x v="8343"/>
    <x v="13"/>
    <x v="0"/>
  </r>
  <r>
    <x v="0"/>
    <x v="1043"/>
    <s v="Burritos"/>
    <x v="8344"/>
    <x v="13"/>
    <x v="0"/>
  </r>
  <r>
    <x v="1"/>
    <x v="1043"/>
    <s v="Burritos"/>
    <x v="8345"/>
    <x v="13"/>
    <x v="0"/>
  </r>
  <r>
    <x v="0"/>
    <x v="1043"/>
    <s v="Drinks"/>
    <x v="8346"/>
    <x v="13"/>
    <x v="0"/>
  </r>
  <r>
    <x v="1"/>
    <x v="1043"/>
    <s v="Drinks"/>
    <x v="8347"/>
    <x v="13"/>
    <x v="0"/>
  </r>
  <r>
    <x v="0"/>
    <x v="1043"/>
    <s v="Kids menu"/>
    <x v="8348"/>
    <x v="13"/>
    <x v="0"/>
  </r>
  <r>
    <x v="1"/>
    <x v="1043"/>
    <s v="Kids menu"/>
    <x v="8349"/>
    <x v="13"/>
    <x v="0"/>
  </r>
  <r>
    <x v="0"/>
    <x v="1043"/>
    <s v="Tacos"/>
    <x v="8350"/>
    <x v="13"/>
    <x v="0"/>
  </r>
  <r>
    <x v="1"/>
    <x v="1043"/>
    <s v="Tacos"/>
    <x v="8351"/>
    <x v="13"/>
    <x v="0"/>
  </r>
  <r>
    <x v="0"/>
    <x v="1044"/>
    <s v="Burritos"/>
    <x v="8352"/>
    <x v="13"/>
    <x v="0"/>
  </r>
  <r>
    <x v="1"/>
    <x v="1044"/>
    <s v="Burritos"/>
    <x v="8353"/>
    <x v="13"/>
    <x v="0"/>
  </r>
  <r>
    <x v="0"/>
    <x v="1044"/>
    <s v="Drinks"/>
    <x v="8354"/>
    <x v="13"/>
    <x v="0"/>
  </r>
  <r>
    <x v="1"/>
    <x v="1044"/>
    <s v="Drinks"/>
    <x v="8355"/>
    <x v="13"/>
    <x v="0"/>
  </r>
  <r>
    <x v="0"/>
    <x v="1044"/>
    <s v="Kids menu"/>
    <x v="8356"/>
    <x v="13"/>
    <x v="0"/>
  </r>
  <r>
    <x v="1"/>
    <x v="1044"/>
    <s v="Kids menu"/>
    <x v="8357"/>
    <x v="13"/>
    <x v="0"/>
  </r>
  <r>
    <x v="0"/>
    <x v="1044"/>
    <s v="Tacos"/>
    <x v="8358"/>
    <x v="13"/>
    <x v="0"/>
  </r>
  <r>
    <x v="1"/>
    <x v="1044"/>
    <s v="Tacos"/>
    <x v="8359"/>
    <x v="13"/>
    <x v="0"/>
  </r>
  <r>
    <x v="0"/>
    <x v="1045"/>
    <s v="Burritos"/>
    <x v="8360"/>
    <x v="13"/>
    <x v="0"/>
  </r>
  <r>
    <x v="1"/>
    <x v="1045"/>
    <s v="Burritos"/>
    <x v="8361"/>
    <x v="13"/>
    <x v="0"/>
  </r>
  <r>
    <x v="0"/>
    <x v="1045"/>
    <s v="Drinks"/>
    <x v="8362"/>
    <x v="13"/>
    <x v="0"/>
  </r>
  <r>
    <x v="1"/>
    <x v="1045"/>
    <s v="Drinks"/>
    <x v="8363"/>
    <x v="13"/>
    <x v="0"/>
  </r>
  <r>
    <x v="0"/>
    <x v="1045"/>
    <s v="Kids menu"/>
    <x v="8364"/>
    <x v="13"/>
    <x v="0"/>
  </r>
  <r>
    <x v="1"/>
    <x v="1045"/>
    <s v="Kids menu"/>
    <x v="8365"/>
    <x v="13"/>
    <x v="0"/>
  </r>
  <r>
    <x v="0"/>
    <x v="1045"/>
    <s v="Tacos"/>
    <x v="8366"/>
    <x v="13"/>
    <x v="0"/>
  </r>
  <r>
    <x v="1"/>
    <x v="1045"/>
    <s v="Tacos"/>
    <x v="8367"/>
    <x v="13"/>
    <x v="0"/>
  </r>
  <r>
    <x v="0"/>
    <x v="1046"/>
    <s v="Burritos"/>
    <x v="8368"/>
    <x v="13"/>
    <x v="0"/>
  </r>
  <r>
    <x v="1"/>
    <x v="1046"/>
    <s v="Burritos"/>
    <x v="8369"/>
    <x v="13"/>
    <x v="0"/>
  </r>
  <r>
    <x v="0"/>
    <x v="1046"/>
    <s v="Drinks"/>
    <x v="8370"/>
    <x v="13"/>
    <x v="0"/>
  </r>
  <r>
    <x v="1"/>
    <x v="1046"/>
    <s v="Drinks"/>
    <x v="8371"/>
    <x v="13"/>
    <x v="0"/>
  </r>
  <r>
    <x v="0"/>
    <x v="1046"/>
    <s v="Kids menu"/>
    <x v="8372"/>
    <x v="13"/>
    <x v="0"/>
  </r>
  <r>
    <x v="1"/>
    <x v="1046"/>
    <s v="Kids menu"/>
    <x v="8373"/>
    <x v="13"/>
    <x v="0"/>
  </r>
  <r>
    <x v="0"/>
    <x v="1046"/>
    <s v="Tacos"/>
    <x v="8374"/>
    <x v="13"/>
    <x v="0"/>
  </r>
  <r>
    <x v="1"/>
    <x v="1046"/>
    <s v="Tacos"/>
    <x v="8375"/>
    <x v="13"/>
    <x v="0"/>
  </r>
  <r>
    <x v="0"/>
    <x v="1047"/>
    <s v="Burritos"/>
    <x v="8376"/>
    <x v="13"/>
    <x v="0"/>
  </r>
  <r>
    <x v="1"/>
    <x v="1047"/>
    <s v="Burritos"/>
    <x v="8377"/>
    <x v="13"/>
    <x v="0"/>
  </r>
  <r>
    <x v="0"/>
    <x v="1047"/>
    <s v="Drinks"/>
    <x v="8378"/>
    <x v="13"/>
    <x v="0"/>
  </r>
  <r>
    <x v="1"/>
    <x v="1047"/>
    <s v="Drinks"/>
    <x v="8379"/>
    <x v="13"/>
    <x v="0"/>
  </r>
  <r>
    <x v="0"/>
    <x v="1047"/>
    <s v="Kids menu"/>
    <x v="8380"/>
    <x v="13"/>
    <x v="0"/>
  </r>
  <r>
    <x v="1"/>
    <x v="1047"/>
    <s v="Kids menu"/>
    <x v="8381"/>
    <x v="13"/>
    <x v="0"/>
  </r>
  <r>
    <x v="0"/>
    <x v="1047"/>
    <s v="Tacos"/>
    <x v="8382"/>
    <x v="13"/>
    <x v="0"/>
  </r>
  <r>
    <x v="1"/>
    <x v="1047"/>
    <s v="Tacos"/>
    <x v="8383"/>
    <x v="13"/>
    <x v="0"/>
  </r>
  <r>
    <x v="0"/>
    <x v="1048"/>
    <s v="Burritos"/>
    <x v="8384"/>
    <x v="13"/>
    <x v="0"/>
  </r>
  <r>
    <x v="1"/>
    <x v="1048"/>
    <s v="Burritos"/>
    <x v="8385"/>
    <x v="13"/>
    <x v="0"/>
  </r>
  <r>
    <x v="0"/>
    <x v="1048"/>
    <s v="Drinks"/>
    <x v="8386"/>
    <x v="13"/>
    <x v="0"/>
  </r>
  <r>
    <x v="1"/>
    <x v="1048"/>
    <s v="Drinks"/>
    <x v="8387"/>
    <x v="13"/>
    <x v="0"/>
  </r>
  <r>
    <x v="0"/>
    <x v="1048"/>
    <s v="Kids menu"/>
    <x v="8388"/>
    <x v="13"/>
    <x v="0"/>
  </r>
  <r>
    <x v="1"/>
    <x v="1048"/>
    <s v="Kids menu"/>
    <x v="8389"/>
    <x v="13"/>
    <x v="0"/>
  </r>
  <r>
    <x v="0"/>
    <x v="1048"/>
    <s v="Tacos"/>
    <x v="8390"/>
    <x v="13"/>
    <x v="0"/>
  </r>
  <r>
    <x v="1"/>
    <x v="1048"/>
    <s v="Tacos"/>
    <x v="8391"/>
    <x v="13"/>
    <x v="0"/>
  </r>
  <r>
    <x v="0"/>
    <x v="1049"/>
    <s v="Burritos"/>
    <x v="8392"/>
    <x v="13"/>
    <x v="0"/>
  </r>
  <r>
    <x v="1"/>
    <x v="1049"/>
    <s v="Burritos"/>
    <x v="8393"/>
    <x v="13"/>
    <x v="0"/>
  </r>
  <r>
    <x v="0"/>
    <x v="1049"/>
    <s v="Drinks"/>
    <x v="8394"/>
    <x v="13"/>
    <x v="0"/>
  </r>
  <r>
    <x v="1"/>
    <x v="1049"/>
    <s v="Drinks"/>
    <x v="8395"/>
    <x v="13"/>
    <x v="0"/>
  </r>
  <r>
    <x v="0"/>
    <x v="1049"/>
    <s v="Kids menu"/>
    <x v="8396"/>
    <x v="13"/>
    <x v="0"/>
  </r>
  <r>
    <x v="1"/>
    <x v="1049"/>
    <s v="Kids menu"/>
    <x v="8397"/>
    <x v="13"/>
    <x v="0"/>
  </r>
  <r>
    <x v="0"/>
    <x v="1049"/>
    <s v="Tacos"/>
    <x v="8398"/>
    <x v="13"/>
    <x v="0"/>
  </r>
  <r>
    <x v="1"/>
    <x v="1049"/>
    <s v="Tacos"/>
    <x v="8399"/>
    <x v="13"/>
    <x v="0"/>
  </r>
  <r>
    <x v="0"/>
    <x v="1050"/>
    <s v="Burritos"/>
    <x v="8400"/>
    <x v="13"/>
    <x v="0"/>
  </r>
  <r>
    <x v="1"/>
    <x v="1050"/>
    <s v="Burritos"/>
    <x v="8401"/>
    <x v="13"/>
    <x v="0"/>
  </r>
  <r>
    <x v="0"/>
    <x v="1050"/>
    <s v="Drinks"/>
    <x v="8402"/>
    <x v="13"/>
    <x v="0"/>
  </r>
  <r>
    <x v="1"/>
    <x v="1050"/>
    <s v="Drinks"/>
    <x v="8403"/>
    <x v="13"/>
    <x v="0"/>
  </r>
  <r>
    <x v="0"/>
    <x v="1050"/>
    <s v="Kids menu"/>
    <x v="8404"/>
    <x v="13"/>
    <x v="0"/>
  </r>
  <r>
    <x v="1"/>
    <x v="1050"/>
    <s v="Kids menu"/>
    <x v="8405"/>
    <x v="13"/>
    <x v="0"/>
  </r>
  <r>
    <x v="0"/>
    <x v="1050"/>
    <s v="Tacos"/>
    <x v="8406"/>
    <x v="13"/>
    <x v="0"/>
  </r>
  <r>
    <x v="1"/>
    <x v="1050"/>
    <s v="Tacos"/>
    <x v="8407"/>
    <x v="13"/>
    <x v="0"/>
  </r>
  <r>
    <x v="0"/>
    <x v="1051"/>
    <s v="Burritos"/>
    <x v="8408"/>
    <x v="13"/>
    <x v="0"/>
  </r>
  <r>
    <x v="1"/>
    <x v="1051"/>
    <s v="Burritos"/>
    <x v="8409"/>
    <x v="13"/>
    <x v="0"/>
  </r>
  <r>
    <x v="0"/>
    <x v="1051"/>
    <s v="Drinks"/>
    <x v="8410"/>
    <x v="13"/>
    <x v="0"/>
  </r>
  <r>
    <x v="1"/>
    <x v="1051"/>
    <s v="Drinks"/>
    <x v="8411"/>
    <x v="13"/>
    <x v="0"/>
  </r>
  <r>
    <x v="0"/>
    <x v="1051"/>
    <s v="Kids menu"/>
    <x v="8412"/>
    <x v="13"/>
    <x v="0"/>
  </r>
  <r>
    <x v="1"/>
    <x v="1051"/>
    <s v="Kids menu"/>
    <x v="8413"/>
    <x v="13"/>
    <x v="0"/>
  </r>
  <r>
    <x v="0"/>
    <x v="1051"/>
    <s v="Tacos"/>
    <x v="8414"/>
    <x v="13"/>
    <x v="0"/>
  </r>
  <r>
    <x v="1"/>
    <x v="1051"/>
    <s v="Tacos"/>
    <x v="8415"/>
    <x v="13"/>
    <x v="0"/>
  </r>
  <r>
    <x v="0"/>
    <x v="1052"/>
    <s v="Burritos"/>
    <x v="8416"/>
    <x v="13"/>
    <x v="0"/>
  </r>
  <r>
    <x v="1"/>
    <x v="1052"/>
    <s v="Burritos"/>
    <x v="8417"/>
    <x v="13"/>
    <x v="0"/>
  </r>
  <r>
    <x v="0"/>
    <x v="1052"/>
    <s v="Drinks"/>
    <x v="8418"/>
    <x v="13"/>
    <x v="0"/>
  </r>
  <r>
    <x v="1"/>
    <x v="1052"/>
    <s v="Drinks"/>
    <x v="8419"/>
    <x v="13"/>
    <x v="0"/>
  </r>
  <r>
    <x v="0"/>
    <x v="1052"/>
    <s v="Kids menu"/>
    <x v="8420"/>
    <x v="13"/>
    <x v="0"/>
  </r>
  <r>
    <x v="1"/>
    <x v="1052"/>
    <s v="Kids menu"/>
    <x v="8421"/>
    <x v="13"/>
    <x v="0"/>
  </r>
  <r>
    <x v="0"/>
    <x v="1052"/>
    <s v="Tacos"/>
    <x v="8422"/>
    <x v="13"/>
    <x v="0"/>
  </r>
  <r>
    <x v="1"/>
    <x v="1052"/>
    <s v="Tacos"/>
    <x v="8423"/>
    <x v="13"/>
    <x v="0"/>
  </r>
  <r>
    <x v="0"/>
    <x v="1053"/>
    <s v="Burritos"/>
    <x v="8424"/>
    <x v="13"/>
    <x v="0"/>
  </r>
  <r>
    <x v="1"/>
    <x v="1053"/>
    <s v="Burritos"/>
    <x v="8425"/>
    <x v="13"/>
    <x v="0"/>
  </r>
  <r>
    <x v="0"/>
    <x v="1053"/>
    <s v="Drinks"/>
    <x v="8426"/>
    <x v="13"/>
    <x v="0"/>
  </r>
  <r>
    <x v="1"/>
    <x v="1053"/>
    <s v="Drinks"/>
    <x v="8427"/>
    <x v="13"/>
    <x v="0"/>
  </r>
  <r>
    <x v="0"/>
    <x v="1053"/>
    <s v="Kids menu"/>
    <x v="8428"/>
    <x v="13"/>
    <x v="0"/>
  </r>
  <r>
    <x v="1"/>
    <x v="1053"/>
    <s v="Kids menu"/>
    <x v="8429"/>
    <x v="13"/>
    <x v="0"/>
  </r>
  <r>
    <x v="0"/>
    <x v="1053"/>
    <s v="Tacos"/>
    <x v="8430"/>
    <x v="13"/>
    <x v="0"/>
  </r>
  <r>
    <x v="1"/>
    <x v="1053"/>
    <s v="Tacos"/>
    <x v="8431"/>
    <x v="13"/>
    <x v="0"/>
  </r>
  <r>
    <x v="0"/>
    <x v="1054"/>
    <s v="Burritos"/>
    <x v="8432"/>
    <x v="13"/>
    <x v="0"/>
  </r>
  <r>
    <x v="1"/>
    <x v="1054"/>
    <s v="Burritos"/>
    <x v="8433"/>
    <x v="13"/>
    <x v="0"/>
  </r>
  <r>
    <x v="0"/>
    <x v="1054"/>
    <s v="Drinks"/>
    <x v="8434"/>
    <x v="13"/>
    <x v="0"/>
  </r>
  <r>
    <x v="1"/>
    <x v="1054"/>
    <s v="Drinks"/>
    <x v="8435"/>
    <x v="13"/>
    <x v="0"/>
  </r>
  <r>
    <x v="0"/>
    <x v="1054"/>
    <s v="Kids menu"/>
    <x v="8436"/>
    <x v="13"/>
    <x v="0"/>
  </r>
  <r>
    <x v="1"/>
    <x v="1054"/>
    <s v="Kids menu"/>
    <x v="8437"/>
    <x v="13"/>
    <x v="0"/>
  </r>
  <r>
    <x v="0"/>
    <x v="1054"/>
    <s v="Tacos"/>
    <x v="8438"/>
    <x v="13"/>
    <x v="0"/>
  </r>
  <r>
    <x v="1"/>
    <x v="1054"/>
    <s v="Tacos"/>
    <x v="8439"/>
    <x v="13"/>
    <x v="0"/>
  </r>
  <r>
    <x v="0"/>
    <x v="1055"/>
    <s v="Burritos"/>
    <x v="8440"/>
    <x v="13"/>
    <x v="0"/>
  </r>
  <r>
    <x v="1"/>
    <x v="1055"/>
    <s v="Burritos"/>
    <x v="8441"/>
    <x v="13"/>
    <x v="0"/>
  </r>
  <r>
    <x v="0"/>
    <x v="1055"/>
    <s v="Drinks"/>
    <x v="8442"/>
    <x v="13"/>
    <x v="0"/>
  </r>
  <r>
    <x v="1"/>
    <x v="1055"/>
    <s v="Drinks"/>
    <x v="8443"/>
    <x v="13"/>
    <x v="0"/>
  </r>
  <r>
    <x v="0"/>
    <x v="1055"/>
    <s v="Kids menu"/>
    <x v="8444"/>
    <x v="13"/>
    <x v="0"/>
  </r>
  <r>
    <x v="1"/>
    <x v="1055"/>
    <s v="Kids menu"/>
    <x v="8445"/>
    <x v="13"/>
    <x v="0"/>
  </r>
  <r>
    <x v="0"/>
    <x v="1055"/>
    <s v="Tacos"/>
    <x v="8446"/>
    <x v="13"/>
    <x v="0"/>
  </r>
  <r>
    <x v="1"/>
    <x v="1055"/>
    <s v="Tacos"/>
    <x v="8447"/>
    <x v="13"/>
    <x v="0"/>
  </r>
  <r>
    <x v="0"/>
    <x v="1056"/>
    <s v="Burritos"/>
    <x v="8448"/>
    <x v="13"/>
    <x v="0"/>
  </r>
  <r>
    <x v="1"/>
    <x v="1056"/>
    <s v="Burritos"/>
    <x v="8449"/>
    <x v="13"/>
    <x v="0"/>
  </r>
  <r>
    <x v="0"/>
    <x v="1056"/>
    <s v="Drinks"/>
    <x v="8450"/>
    <x v="13"/>
    <x v="0"/>
  </r>
  <r>
    <x v="1"/>
    <x v="1056"/>
    <s v="Drinks"/>
    <x v="8451"/>
    <x v="13"/>
    <x v="0"/>
  </r>
  <r>
    <x v="0"/>
    <x v="1056"/>
    <s v="Kids menu"/>
    <x v="8452"/>
    <x v="13"/>
    <x v="0"/>
  </r>
  <r>
    <x v="1"/>
    <x v="1056"/>
    <s v="Kids menu"/>
    <x v="8453"/>
    <x v="13"/>
    <x v="0"/>
  </r>
  <r>
    <x v="0"/>
    <x v="1056"/>
    <s v="Tacos"/>
    <x v="8454"/>
    <x v="13"/>
    <x v="0"/>
  </r>
  <r>
    <x v="1"/>
    <x v="1056"/>
    <s v="Tacos"/>
    <x v="8455"/>
    <x v="13"/>
    <x v="0"/>
  </r>
  <r>
    <x v="0"/>
    <x v="1057"/>
    <s v="Burritos"/>
    <x v="8456"/>
    <x v="13"/>
    <x v="0"/>
  </r>
  <r>
    <x v="1"/>
    <x v="1057"/>
    <s v="Burritos"/>
    <x v="8457"/>
    <x v="13"/>
    <x v="0"/>
  </r>
  <r>
    <x v="0"/>
    <x v="1057"/>
    <s v="Drinks"/>
    <x v="8458"/>
    <x v="13"/>
    <x v="0"/>
  </r>
  <r>
    <x v="1"/>
    <x v="1057"/>
    <s v="Drinks"/>
    <x v="8459"/>
    <x v="13"/>
    <x v="0"/>
  </r>
  <r>
    <x v="0"/>
    <x v="1057"/>
    <s v="Kids menu"/>
    <x v="8460"/>
    <x v="13"/>
    <x v="0"/>
  </r>
  <r>
    <x v="1"/>
    <x v="1057"/>
    <s v="Kids menu"/>
    <x v="8461"/>
    <x v="13"/>
    <x v="0"/>
  </r>
  <r>
    <x v="0"/>
    <x v="1057"/>
    <s v="Tacos"/>
    <x v="8462"/>
    <x v="13"/>
    <x v="0"/>
  </r>
  <r>
    <x v="1"/>
    <x v="1057"/>
    <s v="Tacos"/>
    <x v="8463"/>
    <x v="13"/>
    <x v="0"/>
  </r>
  <r>
    <x v="0"/>
    <x v="1058"/>
    <s v="Burritos"/>
    <x v="8464"/>
    <x v="13"/>
    <x v="0"/>
  </r>
  <r>
    <x v="1"/>
    <x v="1058"/>
    <s v="Burritos"/>
    <x v="8465"/>
    <x v="13"/>
    <x v="0"/>
  </r>
  <r>
    <x v="0"/>
    <x v="1058"/>
    <s v="Drinks"/>
    <x v="8466"/>
    <x v="13"/>
    <x v="0"/>
  </r>
  <r>
    <x v="1"/>
    <x v="1058"/>
    <s v="Drinks"/>
    <x v="8467"/>
    <x v="13"/>
    <x v="0"/>
  </r>
  <r>
    <x v="0"/>
    <x v="1058"/>
    <s v="Kids menu"/>
    <x v="8468"/>
    <x v="13"/>
    <x v="0"/>
  </r>
  <r>
    <x v="1"/>
    <x v="1058"/>
    <s v="Kids menu"/>
    <x v="8469"/>
    <x v="13"/>
    <x v="0"/>
  </r>
  <r>
    <x v="0"/>
    <x v="1058"/>
    <s v="Tacos"/>
    <x v="8470"/>
    <x v="13"/>
    <x v="0"/>
  </r>
  <r>
    <x v="1"/>
    <x v="1058"/>
    <s v="Tacos"/>
    <x v="8471"/>
    <x v="13"/>
    <x v="0"/>
  </r>
  <r>
    <x v="0"/>
    <x v="1059"/>
    <s v="Burritos"/>
    <x v="8472"/>
    <x v="13"/>
    <x v="0"/>
  </r>
  <r>
    <x v="1"/>
    <x v="1059"/>
    <s v="Burritos"/>
    <x v="8473"/>
    <x v="13"/>
    <x v="0"/>
  </r>
  <r>
    <x v="0"/>
    <x v="1059"/>
    <s v="Drinks"/>
    <x v="8474"/>
    <x v="13"/>
    <x v="0"/>
  </r>
  <r>
    <x v="1"/>
    <x v="1059"/>
    <s v="Drinks"/>
    <x v="8475"/>
    <x v="13"/>
    <x v="0"/>
  </r>
  <r>
    <x v="0"/>
    <x v="1059"/>
    <s v="Kids menu"/>
    <x v="8476"/>
    <x v="13"/>
    <x v="0"/>
  </r>
  <r>
    <x v="1"/>
    <x v="1059"/>
    <s v="Kids menu"/>
    <x v="8477"/>
    <x v="13"/>
    <x v="0"/>
  </r>
  <r>
    <x v="0"/>
    <x v="1059"/>
    <s v="Tacos"/>
    <x v="8478"/>
    <x v="13"/>
    <x v="0"/>
  </r>
  <r>
    <x v="1"/>
    <x v="1059"/>
    <s v="Tacos"/>
    <x v="8479"/>
    <x v="13"/>
    <x v="0"/>
  </r>
  <r>
    <x v="0"/>
    <x v="1060"/>
    <s v="Burritos"/>
    <x v="8480"/>
    <x v="13"/>
    <x v="0"/>
  </r>
  <r>
    <x v="1"/>
    <x v="1060"/>
    <s v="Burritos"/>
    <x v="8481"/>
    <x v="13"/>
    <x v="0"/>
  </r>
  <r>
    <x v="0"/>
    <x v="1060"/>
    <s v="Drinks"/>
    <x v="8482"/>
    <x v="13"/>
    <x v="0"/>
  </r>
  <r>
    <x v="1"/>
    <x v="1060"/>
    <s v="Drinks"/>
    <x v="8483"/>
    <x v="13"/>
    <x v="0"/>
  </r>
  <r>
    <x v="0"/>
    <x v="1060"/>
    <s v="Kids menu"/>
    <x v="8484"/>
    <x v="13"/>
    <x v="0"/>
  </r>
  <r>
    <x v="1"/>
    <x v="1060"/>
    <s v="Kids menu"/>
    <x v="8485"/>
    <x v="13"/>
    <x v="0"/>
  </r>
  <r>
    <x v="0"/>
    <x v="1060"/>
    <s v="Tacos"/>
    <x v="8486"/>
    <x v="13"/>
    <x v="0"/>
  </r>
  <r>
    <x v="1"/>
    <x v="1060"/>
    <s v="Tacos"/>
    <x v="8487"/>
    <x v="13"/>
    <x v="0"/>
  </r>
  <r>
    <x v="0"/>
    <x v="1061"/>
    <s v="Burritos"/>
    <x v="8488"/>
    <x v="13"/>
    <x v="0"/>
  </r>
  <r>
    <x v="1"/>
    <x v="1061"/>
    <s v="Burritos"/>
    <x v="8489"/>
    <x v="13"/>
    <x v="0"/>
  </r>
  <r>
    <x v="0"/>
    <x v="1061"/>
    <s v="Drinks"/>
    <x v="8490"/>
    <x v="13"/>
    <x v="0"/>
  </r>
  <r>
    <x v="1"/>
    <x v="1061"/>
    <s v="Drinks"/>
    <x v="8491"/>
    <x v="13"/>
    <x v="0"/>
  </r>
  <r>
    <x v="0"/>
    <x v="1061"/>
    <s v="Kids menu"/>
    <x v="8492"/>
    <x v="13"/>
    <x v="0"/>
  </r>
  <r>
    <x v="1"/>
    <x v="1061"/>
    <s v="Kids menu"/>
    <x v="8493"/>
    <x v="13"/>
    <x v="0"/>
  </r>
  <r>
    <x v="0"/>
    <x v="1061"/>
    <s v="Tacos"/>
    <x v="8494"/>
    <x v="13"/>
    <x v="0"/>
  </r>
  <r>
    <x v="1"/>
    <x v="1061"/>
    <s v="Tacos"/>
    <x v="8495"/>
    <x v="13"/>
    <x v="0"/>
  </r>
  <r>
    <x v="0"/>
    <x v="1062"/>
    <s v="Burritos"/>
    <x v="8496"/>
    <x v="13"/>
    <x v="0"/>
  </r>
  <r>
    <x v="1"/>
    <x v="1062"/>
    <s v="Burritos"/>
    <x v="8497"/>
    <x v="13"/>
    <x v="0"/>
  </r>
  <r>
    <x v="0"/>
    <x v="1062"/>
    <s v="Drinks"/>
    <x v="8498"/>
    <x v="13"/>
    <x v="0"/>
  </r>
  <r>
    <x v="1"/>
    <x v="1062"/>
    <s v="Drinks"/>
    <x v="8499"/>
    <x v="13"/>
    <x v="0"/>
  </r>
  <r>
    <x v="0"/>
    <x v="1062"/>
    <s v="Kids menu"/>
    <x v="8500"/>
    <x v="13"/>
    <x v="0"/>
  </r>
  <r>
    <x v="1"/>
    <x v="1062"/>
    <s v="Kids menu"/>
    <x v="8501"/>
    <x v="13"/>
    <x v="0"/>
  </r>
  <r>
    <x v="0"/>
    <x v="1062"/>
    <s v="Tacos"/>
    <x v="8502"/>
    <x v="13"/>
    <x v="0"/>
  </r>
  <r>
    <x v="1"/>
    <x v="1062"/>
    <s v="Tacos"/>
    <x v="8503"/>
    <x v="13"/>
    <x v="0"/>
  </r>
  <r>
    <x v="0"/>
    <x v="1063"/>
    <s v="Burritos"/>
    <x v="8504"/>
    <x v="13"/>
    <x v="0"/>
  </r>
  <r>
    <x v="1"/>
    <x v="1063"/>
    <s v="Burritos"/>
    <x v="8505"/>
    <x v="13"/>
    <x v="0"/>
  </r>
  <r>
    <x v="0"/>
    <x v="1063"/>
    <s v="Drinks"/>
    <x v="8506"/>
    <x v="13"/>
    <x v="0"/>
  </r>
  <r>
    <x v="1"/>
    <x v="1063"/>
    <s v="Drinks"/>
    <x v="8507"/>
    <x v="13"/>
    <x v="0"/>
  </r>
  <r>
    <x v="0"/>
    <x v="1063"/>
    <s v="Kids menu"/>
    <x v="8508"/>
    <x v="13"/>
    <x v="0"/>
  </r>
  <r>
    <x v="1"/>
    <x v="1063"/>
    <s v="Kids menu"/>
    <x v="8509"/>
    <x v="13"/>
    <x v="0"/>
  </r>
  <r>
    <x v="0"/>
    <x v="1063"/>
    <s v="Tacos"/>
    <x v="8510"/>
    <x v="13"/>
    <x v="0"/>
  </r>
  <r>
    <x v="1"/>
    <x v="1063"/>
    <s v="Tacos"/>
    <x v="8511"/>
    <x v="13"/>
    <x v="0"/>
  </r>
  <r>
    <x v="0"/>
    <x v="1064"/>
    <s v="Burritos"/>
    <x v="8512"/>
    <x v="13"/>
    <x v="0"/>
  </r>
  <r>
    <x v="1"/>
    <x v="1064"/>
    <s v="Burritos"/>
    <x v="8513"/>
    <x v="13"/>
    <x v="0"/>
  </r>
  <r>
    <x v="0"/>
    <x v="1064"/>
    <s v="Drinks"/>
    <x v="8514"/>
    <x v="13"/>
    <x v="0"/>
  </r>
  <r>
    <x v="1"/>
    <x v="1064"/>
    <s v="Drinks"/>
    <x v="8515"/>
    <x v="13"/>
    <x v="0"/>
  </r>
  <r>
    <x v="0"/>
    <x v="1064"/>
    <s v="Kids menu"/>
    <x v="8516"/>
    <x v="13"/>
    <x v="0"/>
  </r>
  <r>
    <x v="1"/>
    <x v="1064"/>
    <s v="Kids menu"/>
    <x v="8517"/>
    <x v="13"/>
    <x v="0"/>
  </r>
  <r>
    <x v="0"/>
    <x v="1064"/>
    <s v="Tacos"/>
    <x v="8518"/>
    <x v="13"/>
    <x v="0"/>
  </r>
  <r>
    <x v="1"/>
    <x v="1064"/>
    <s v="Tacos"/>
    <x v="8519"/>
    <x v="13"/>
    <x v="0"/>
  </r>
  <r>
    <x v="0"/>
    <x v="1065"/>
    <s v="Burritos"/>
    <x v="8520"/>
    <x v="13"/>
    <x v="0"/>
  </r>
  <r>
    <x v="1"/>
    <x v="1065"/>
    <s v="Burritos"/>
    <x v="8521"/>
    <x v="13"/>
    <x v="0"/>
  </r>
  <r>
    <x v="0"/>
    <x v="1065"/>
    <s v="Drinks"/>
    <x v="8522"/>
    <x v="13"/>
    <x v="0"/>
  </r>
  <r>
    <x v="1"/>
    <x v="1065"/>
    <s v="Drinks"/>
    <x v="8523"/>
    <x v="13"/>
    <x v="0"/>
  </r>
  <r>
    <x v="0"/>
    <x v="1065"/>
    <s v="Kids menu"/>
    <x v="8524"/>
    <x v="13"/>
    <x v="0"/>
  </r>
  <r>
    <x v="1"/>
    <x v="1065"/>
    <s v="Kids menu"/>
    <x v="8525"/>
    <x v="13"/>
    <x v="0"/>
  </r>
  <r>
    <x v="0"/>
    <x v="1065"/>
    <s v="Tacos"/>
    <x v="8526"/>
    <x v="13"/>
    <x v="0"/>
  </r>
  <r>
    <x v="1"/>
    <x v="1065"/>
    <s v="Tacos"/>
    <x v="8527"/>
    <x v="13"/>
    <x v="0"/>
  </r>
  <r>
    <x v="0"/>
    <x v="1066"/>
    <s v="Burritos"/>
    <x v="8528"/>
    <x v="13"/>
    <x v="0"/>
  </r>
  <r>
    <x v="1"/>
    <x v="1066"/>
    <s v="Burritos"/>
    <x v="8529"/>
    <x v="13"/>
    <x v="0"/>
  </r>
  <r>
    <x v="0"/>
    <x v="1066"/>
    <s v="Drinks"/>
    <x v="8530"/>
    <x v="13"/>
    <x v="0"/>
  </r>
  <r>
    <x v="1"/>
    <x v="1066"/>
    <s v="Drinks"/>
    <x v="8531"/>
    <x v="13"/>
    <x v="0"/>
  </r>
  <r>
    <x v="0"/>
    <x v="1066"/>
    <s v="Kids menu"/>
    <x v="8532"/>
    <x v="13"/>
    <x v="0"/>
  </r>
  <r>
    <x v="1"/>
    <x v="1066"/>
    <s v="Kids menu"/>
    <x v="8533"/>
    <x v="13"/>
    <x v="0"/>
  </r>
  <r>
    <x v="0"/>
    <x v="1066"/>
    <s v="Tacos"/>
    <x v="8534"/>
    <x v="13"/>
    <x v="0"/>
  </r>
  <r>
    <x v="1"/>
    <x v="1066"/>
    <s v="Tacos"/>
    <x v="8535"/>
    <x v="13"/>
    <x v="0"/>
  </r>
  <r>
    <x v="0"/>
    <x v="1067"/>
    <s v="Burritos"/>
    <x v="8536"/>
    <x v="13"/>
    <x v="0"/>
  </r>
  <r>
    <x v="1"/>
    <x v="1067"/>
    <s v="Burritos"/>
    <x v="8537"/>
    <x v="13"/>
    <x v="0"/>
  </r>
  <r>
    <x v="0"/>
    <x v="1067"/>
    <s v="Drinks"/>
    <x v="8538"/>
    <x v="13"/>
    <x v="0"/>
  </r>
  <r>
    <x v="1"/>
    <x v="1067"/>
    <s v="Drinks"/>
    <x v="8539"/>
    <x v="13"/>
    <x v="0"/>
  </r>
  <r>
    <x v="0"/>
    <x v="1067"/>
    <s v="Kids menu"/>
    <x v="8540"/>
    <x v="13"/>
    <x v="0"/>
  </r>
  <r>
    <x v="1"/>
    <x v="1067"/>
    <s v="Kids menu"/>
    <x v="8541"/>
    <x v="13"/>
    <x v="0"/>
  </r>
  <r>
    <x v="0"/>
    <x v="1067"/>
    <s v="Tacos"/>
    <x v="8542"/>
    <x v="13"/>
    <x v="0"/>
  </r>
  <r>
    <x v="1"/>
    <x v="1067"/>
    <s v="Tacos"/>
    <x v="8543"/>
    <x v="13"/>
    <x v="0"/>
  </r>
  <r>
    <x v="0"/>
    <x v="1068"/>
    <s v="Burritos"/>
    <x v="8544"/>
    <x v="13"/>
    <x v="0"/>
  </r>
  <r>
    <x v="1"/>
    <x v="1068"/>
    <s v="Burritos"/>
    <x v="8545"/>
    <x v="13"/>
    <x v="0"/>
  </r>
  <r>
    <x v="0"/>
    <x v="1068"/>
    <s v="Drinks"/>
    <x v="8546"/>
    <x v="13"/>
    <x v="0"/>
  </r>
  <r>
    <x v="1"/>
    <x v="1068"/>
    <s v="Drinks"/>
    <x v="8547"/>
    <x v="13"/>
    <x v="0"/>
  </r>
  <r>
    <x v="0"/>
    <x v="1068"/>
    <s v="Kids menu"/>
    <x v="8548"/>
    <x v="13"/>
    <x v="0"/>
  </r>
  <r>
    <x v="1"/>
    <x v="1068"/>
    <s v="Kids menu"/>
    <x v="8549"/>
    <x v="13"/>
    <x v="0"/>
  </r>
  <r>
    <x v="0"/>
    <x v="1068"/>
    <s v="Tacos"/>
    <x v="8550"/>
    <x v="13"/>
    <x v="0"/>
  </r>
  <r>
    <x v="1"/>
    <x v="1068"/>
    <s v="Tacos"/>
    <x v="8551"/>
    <x v="13"/>
    <x v="0"/>
  </r>
  <r>
    <x v="0"/>
    <x v="1069"/>
    <s v="Burritos"/>
    <x v="8552"/>
    <x v="13"/>
    <x v="0"/>
  </r>
  <r>
    <x v="1"/>
    <x v="1069"/>
    <s v="Burritos"/>
    <x v="8553"/>
    <x v="13"/>
    <x v="0"/>
  </r>
  <r>
    <x v="0"/>
    <x v="1069"/>
    <s v="Drinks"/>
    <x v="8554"/>
    <x v="13"/>
    <x v="0"/>
  </r>
  <r>
    <x v="1"/>
    <x v="1069"/>
    <s v="Drinks"/>
    <x v="8555"/>
    <x v="13"/>
    <x v="0"/>
  </r>
  <r>
    <x v="0"/>
    <x v="1069"/>
    <s v="Kids menu"/>
    <x v="8556"/>
    <x v="13"/>
    <x v="0"/>
  </r>
  <r>
    <x v="1"/>
    <x v="1069"/>
    <s v="Kids menu"/>
    <x v="8557"/>
    <x v="13"/>
    <x v="0"/>
  </r>
  <r>
    <x v="0"/>
    <x v="1069"/>
    <s v="Tacos"/>
    <x v="8558"/>
    <x v="13"/>
    <x v="0"/>
  </r>
  <r>
    <x v="1"/>
    <x v="1069"/>
    <s v="Tacos"/>
    <x v="8559"/>
    <x v="13"/>
    <x v="0"/>
  </r>
  <r>
    <x v="0"/>
    <x v="1070"/>
    <s v="Burritos"/>
    <x v="8560"/>
    <x v="13"/>
    <x v="0"/>
  </r>
  <r>
    <x v="1"/>
    <x v="1070"/>
    <s v="Burritos"/>
    <x v="8561"/>
    <x v="13"/>
    <x v="0"/>
  </r>
  <r>
    <x v="0"/>
    <x v="1070"/>
    <s v="Drinks"/>
    <x v="8562"/>
    <x v="13"/>
    <x v="0"/>
  </r>
  <r>
    <x v="1"/>
    <x v="1070"/>
    <s v="Drinks"/>
    <x v="8563"/>
    <x v="13"/>
    <x v="0"/>
  </r>
  <r>
    <x v="0"/>
    <x v="1070"/>
    <s v="Kids menu"/>
    <x v="8564"/>
    <x v="13"/>
    <x v="0"/>
  </r>
  <r>
    <x v="1"/>
    <x v="1070"/>
    <s v="Kids menu"/>
    <x v="8565"/>
    <x v="13"/>
    <x v="0"/>
  </r>
  <r>
    <x v="0"/>
    <x v="1070"/>
    <s v="Tacos"/>
    <x v="8566"/>
    <x v="13"/>
    <x v="0"/>
  </r>
  <r>
    <x v="1"/>
    <x v="1070"/>
    <s v="Tacos"/>
    <x v="8567"/>
    <x v="13"/>
    <x v="0"/>
  </r>
  <r>
    <x v="0"/>
    <x v="1071"/>
    <s v="Burritos"/>
    <x v="8568"/>
    <x v="13"/>
    <x v="0"/>
  </r>
  <r>
    <x v="1"/>
    <x v="1071"/>
    <s v="Burritos"/>
    <x v="8569"/>
    <x v="13"/>
    <x v="0"/>
  </r>
  <r>
    <x v="0"/>
    <x v="1071"/>
    <s v="Drinks"/>
    <x v="8570"/>
    <x v="13"/>
    <x v="0"/>
  </r>
  <r>
    <x v="1"/>
    <x v="1071"/>
    <s v="Drinks"/>
    <x v="8571"/>
    <x v="13"/>
    <x v="0"/>
  </r>
  <r>
    <x v="0"/>
    <x v="1071"/>
    <s v="Kids menu"/>
    <x v="8572"/>
    <x v="13"/>
    <x v="0"/>
  </r>
  <r>
    <x v="1"/>
    <x v="1071"/>
    <s v="Kids menu"/>
    <x v="8573"/>
    <x v="13"/>
    <x v="0"/>
  </r>
  <r>
    <x v="0"/>
    <x v="1071"/>
    <s v="Tacos"/>
    <x v="8574"/>
    <x v="13"/>
    <x v="0"/>
  </r>
  <r>
    <x v="1"/>
    <x v="1071"/>
    <s v="Tacos"/>
    <x v="8575"/>
    <x v="13"/>
    <x v="0"/>
  </r>
  <r>
    <x v="0"/>
    <x v="1072"/>
    <s v="Burritos"/>
    <x v="8576"/>
    <x v="13"/>
    <x v="0"/>
  </r>
  <r>
    <x v="1"/>
    <x v="1072"/>
    <s v="Burritos"/>
    <x v="8577"/>
    <x v="13"/>
    <x v="0"/>
  </r>
  <r>
    <x v="0"/>
    <x v="1072"/>
    <s v="Drinks"/>
    <x v="8578"/>
    <x v="13"/>
    <x v="0"/>
  </r>
  <r>
    <x v="1"/>
    <x v="1072"/>
    <s v="Drinks"/>
    <x v="8579"/>
    <x v="13"/>
    <x v="0"/>
  </r>
  <r>
    <x v="0"/>
    <x v="1072"/>
    <s v="Kids menu"/>
    <x v="8580"/>
    <x v="13"/>
    <x v="0"/>
  </r>
  <r>
    <x v="1"/>
    <x v="1072"/>
    <s v="Kids menu"/>
    <x v="8581"/>
    <x v="13"/>
    <x v="0"/>
  </r>
  <r>
    <x v="0"/>
    <x v="1072"/>
    <s v="Tacos"/>
    <x v="8582"/>
    <x v="13"/>
    <x v="0"/>
  </r>
  <r>
    <x v="1"/>
    <x v="1072"/>
    <s v="Tacos"/>
    <x v="8583"/>
    <x v="13"/>
    <x v="0"/>
  </r>
  <r>
    <x v="0"/>
    <x v="1073"/>
    <s v="Burritos"/>
    <x v="8584"/>
    <x v="13"/>
    <x v="0"/>
  </r>
  <r>
    <x v="1"/>
    <x v="1073"/>
    <s v="Burritos"/>
    <x v="8585"/>
    <x v="13"/>
    <x v="0"/>
  </r>
  <r>
    <x v="0"/>
    <x v="1073"/>
    <s v="Drinks"/>
    <x v="8586"/>
    <x v="13"/>
    <x v="0"/>
  </r>
  <r>
    <x v="1"/>
    <x v="1073"/>
    <s v="Drinks"/>
    <x v="8587"/>
    <x v="13"/>
    <x v="0"/>
  </r>
  <r>
    <x v="0"/>
    <x v="1073"/>
    <s v="Kids menu"/>
    <x v="8588"/>
    <x v="13"/>
    <x v="0"/>
  </r>
  <r>
    <x v="1"/>
    <x v="1073"/>
    <s v="Kids menu"/>
    <x v="8589"/>
    <x v="13"/>
    <x v="0"/>
  </r>
  <r>
    <x v="0"/>
    <x v="1073"/>
    <s v="Tacos"/>
    <x v="8590"/>
    <x v="13"/>
    <x v="0"/>
  </r>
  <r>
    <x v="1"/>
    <x v="1073"/>
    <s v="Tacos"/>
    <x v="8591"/>
    <x v="13"/>
    <x v="0"/>
  </r>
  <r>
    <x v="0"/>
    <x v="1074"/>
    <s v="Burritos"/>
    <x v="8592"/>
    <x v="13"/>
    <x v="0"/>
  </r>
  <r>
    <x v="1"/>
    <x v="1074"/>
    <s v="Burritos"/>
    <x v="8593"/>
    <x v="13"/>
    <x v="0"/>
  </r>
  <r>
    <x v="0"/>
    <x v="1074"/>
    <s v="Drinks"/>
    <x v="8594"/>
    <x v="13"/>
    <x v="0"/>
  </r>
  <r>
    <x v="1"/>
    <x v="1074"/>
    <s v="Drinks"/>
    <x v="8595"/>
    <x v="13"/>
    <x v="0"/>
  </r>
  <r>
    <x v="0"/>
    <x v="1074"/>
    <s v="Kids menu"/>
    <x v="8596"/>
    <x v="13"/>
    <x v="0"/>
  </r>
  <r>
    <x v="1"/>
    <x v="1074"/>
    <s v="Kids menu"/>
    <x v="8597"/>
    <x v="13"/>
    <x v="0"/>
  </r>
  <r>
    <x v="0"/>
    <x v="1074"/>
    <s v="Tacos"/>
    <x v="8598"/>
    <x v="13"/>
    <x v="0"/>
  </r>
  <r>
    <x v="1"/>
    <x v="1074"/>
    <s v="Tacos"/>
    <x v="8599"/>
    <x v="13"/>
    <x v="0"/>
  </r>
  <r>
    <x v="0"/>
    <x v="1075"/>
    <s v="Burritos"/>
    <x v="8600"/>
    <x v="13"/>
    <x v="0"/>
  </r>
  <r>
    <x v="1"/>
    <x v="1075"/>
    <s v="Burritos"/>
    <x v="8601"/>
    <x v="13"/>
    <x v="0"/>
  </r>
  <r>
    <x v="0"/>
    <x v="1075"/>
    <s v="Drinks"/>
    <x v="8602"/>
    <x v="13"/>
    <x v="0"/>
  </r>
  <r>
    <x v="1"/>
    <x v="1075"/>
    <s v="Drinks"/>
    <x v="8603"/>
    <x v="13"/>
    <x v="0"/>
  </r>
  <r>
    <x v="0"/>
    <x v="1075"/>
    <s v="Kids menu"/>
    <x v="8604"/>
    <x v="13"/>
    <x v="0"/>
  </r>
  <r>
    <x v="1"/>
    <x v="1075"/>
    <s v="Kids menu"/>
    <x v="8605"/>
    <x v="13"/>
    <x v="0"/>
  </r>
  <r>
    <x v="0"/>
    <x v="1075"/>
    <s v="Tacos"/>
    <x v="8606"/>
    <x v="13"/>
    <x v="0"/>
  </r>
  <r>
    <x v="1"/>
    <x v="1075"/>
    <s v="Tacos"/>
    <x v="8607"/>
    <x v="13"/>
    <x v="0"/>
  </r>
  <r>
    <x v="0"/>
    <x v="1076"/>
    <s v="Burritos"/>
    <x v="8608"/>
    <x v="13"/>
    <x v="0"/>
  </r>
  <r>
    <x v="1"/>
    <x v="1076"/>
    <s v="Burritos"/>
    <x v="8609"/>
    <x v="13"/>
    <x v="0"/>
  </r>
  <r>
    <x v="0"/>
    <x v="1076"/>
    <s v="Drinks"/>
    <x v="8610"/>
    <x v="13"/>
    <x v="0"/>
  </r>
  <r>
    <x v="1"/>
    <x v="1076"/>
    <s v="Drinks"/>
    <x v="8611"/>
    <x v="13"/>
    <x v="0"/>
  </r>
  <r>
    <x v="0"/>
    <x v="1076"/>
    <s v="Kids menu"/>
    <x v="8612"/>
    <x v="13"/>
    <x v="0"/>
  </r>
  <r>
    <x v="1"/>
    <x v="1076"/>
    <s v="Kids menu"/>
    <x v="8613"/>
    <x v="13"/>
    <x v="0"/>
  </r>
  <r>
    <x v="0"/>
    <x v="1076"/>
    <s v="Tacos"/>
    <x v="8614"/>
    <x v="13"/>
    <x v="0"/>
  </r>
  <r>
    <x v="1"/>
    <x v="1076"/>
    <s v="Tacos"/>
    <x v="8615"/>
    <x v="13"/>
    <x v="0"/>
  </r>
  <r>
    <x v="0"/>
    <x v="1077"/>
    <s v="Burritos"/>
    <x v="8616"/>
    <x v="13"/>
    <x v="0"/>
  </r>
  <r>
    <x v="1"/>
    <x v="1077"/>
    <s v="Burritos"/>
    <x v="8617"/>
    <x v="13"/>
    <x v="0"/>
  </r>
  <r>
    <x v="0"/>
    <x v="1077"/>
    <s v="Drinks"/>
    <x v="8618"/>
    <x v="13"/>
    <x v="0"/>
  </r>
  <r>
    <x v="1"/>
    <x v="1077"/>
    <s v="Drinks"/>
    <x v="8619"/>
    <x v="13"/>
    <x v="0"/>
  </r>
  <r>
    <x v="0"/>
    <x v="1077"/>
    <s v="Kids menu"/>
    <x v="8620"/>
    <x v="13"/>
    <x v="0"/>
  </r>
  <r>
    <x v="1"/>
    <x v="1077"/>
    <s v="Kids menu"/>
    <x v="8621"/>
    <x v="13"/>
    <x v="0"/>
  </r>
  <r>
    <x v="0"/>
    <x v="1077"/>
    <s v="Tacos"/>
    <x v="8622"/>
    <x v="13"/>
    <x v="0"/>
  </r>
  <r>
    <x v="1"/>
    <x v="1077"/>
    <s v="Tacos"/>
    <x v="8623"/>
    <x v="13"/>
    <x v="0"/>
  </r>
  <r>
    <x v="0"/>
    <x v="1078"/>
    <s v="Burritos"/>
    <x v="8624"/>
    <x v="13"/>
    <x v="0"/>
  </r>
  <r>
    <x v="1"/>
    <x v="1078"/>
    <s v="Burritos"/>
    <x v="8625"/>
    <x v="13"/>
    <x v="0"/>
  </r>
  <r>
    <x v="0"/>
    <x v="1078"/>
    <s v="Drinks"/>
    <x v="8626"/>
    <x v="13"/>
    <x v="0"/>
  </r>
  <r>
    <x v="1"/>
    <x v="1078"/>
    <s v="Drinks"/>
    <x v="8627"/>
    <x v="13"/>
    <x v="0"/>
  </r>
  <r>
    <x v="0"/>
    <x v="1078"/>
    <s v="Kids menu"/>
    <x v="8628"/>
    <x v="13"/>
    <x v="0"/>
  </r>
  <r>
    <x v="1"/>
    <x v="1078"/>
    <s v="Kids menu"/>
    <x v="8629"/>
    <x v="13"/>
    <x v="0"/>
  </r>
  <r>
    <x v="0"/>
    <x v="1078"/>
    <s v="Tacos"/>
    <x v="8630"/>
    <x v="13"/>
    <x v="0"/>
  </r>
  <r>
    <x v="1"/>
    <x v="1078"/>
    <s v="Tacos"/>
    <x v="8631"/>
    <x v="13"/>
    <x v="0"/>
  </r>
  <r>
    <x v="0"/>
    <x v="1079"/>
    <s v="Burritos"/>
    <x v="8632"/>
    <x v="13"/>
    <x v="0"/>
  </r>
  <r>
    <x v="1"/>
    <x v="1079"/>
    <s v="Burritos"/>
    <x v="8633"/>
    <x v="13"/>
    <x v="0"/>
  </r>
  <r>
    <x v="0"/>
    <x v="1079"/>
    <s v="Drinks"/>
    <x v="8634"/>
    <x v="13"/>
    <x v="0"/>
  </r>
  <r>
    <x v="1"/>
    <x v="1079"/>
    <s v="Drinks"/>
    <x v="8635"/>
    <x v="13"/>
    <x v="0"/>
  </r>
  <r>
    <x v="0"/>
    <x v="1079"/>
    <s v="Kids menu"/>
    <x v="8636"/>
    <x v="13"/>
    <x v="0"/>
  </r>
  <r>
    <x v="1"/>
    <x v="1079"/>
    <s v="Kids menu"/>
    <x v="8637"/>
    <x v="13"/>
    <x v="0"/>
  </r>
  <r>
    <x v="0"/>
    <x v="1079"/>
    <s v="Tacos"/>
    <x v="8638"/>
    <x v="13"/>
    <x v="0"/>
  </r>
  <r>
    <x v="1"/>
    <x v="1079"/>
    <s v="Tacos"/>
    <x v="8639"/>
    <x v="13"/>
    <x v="0"/>
  </r>
  <r>
    <x v="0"/>
    <x v="1080"/>
    <s v="Burritos"/>
    <x v="8640"/>
    <x v="13"/>
    <x v="0"/>
  </r>
  <r>
    <x v="1"/>
    <x v="1080"/>
    <s v="Burritos"/>
    <x v="8641"/>
    <x v="13"/>
    <x v="0"/>
  </r>
  <r>
    <x v="0"/>
    <x v="1080"/>
    <s v="Drinks"/>
    <x v="8642"/>
    <x v="13"/>
    <x v="0"/>
  </r>
  <r>
    <x v="1"/>
    <x v="1080"/>
    <s v="Drinks"/>
    <x v="8643"/>
    <x v="13"/>
    <x v="0"/>
  </r>
  <r>
    <x v="0"/>
    <x v="1080"/>
    <s v="Kids menu"/>
    <x v="8644"/>
    <x v="13"/>
    <x v="0"/>
  </r>
  <r>
    <x v="1"/>
    <x v="1080"/>
    <s v="Kids menu"/>
    <x v="8645"/>
    <x v="13"/>
    <x v="0"/>
  </r>
  <r>
    <x v="0"/>
    <x v="1080"/>
    <s v="Tacos"/>
    <x v="8646"/>
    <x v="13"/>
    <x v="0"/>
  </r>
  <r>
    <x v="1"/>
    <x v="1080"/>
    <s v="Tacos"/>
    <x v="8647"/>
    <x v="13"/>
    <x v="0"/>
  </r>
  <r>
    <x v="0"/>
    <x v="1081"/>
    <s v="Burritos"/>
    <x v="8648"/>
    <x v="13"/>
    <x v="0"/>
  </r>
  <r>
    <x v="1"/>
    <x v="1081"/>
    <s v="Burritos"/>
    <x v="8649"/>
    <x v="13"/>
    <x v="0"/>
  </r>
  <r>
    <x v="0"/>
    <x v="1081"/>
    <s v="Drinks"/>
    <x v="8650"/>
    <x v="13"/>
    <x v="0"/>
  </r>
  <r>
    <x v="1"/>
    <x v="1081"/>
    <s v="Drinks"/>
    <x v="8651"/>
    <x v="13"/>
    <x v="0"/>
  </r>
  <r>
    <x v="0"/>
    <x v="1081"/>
    <s v="Kids menu"/>
    <x v="8652"/>
    <x v="13"/>
    <x v="0"/>
  </r>
  <r>
    <x v="1"/>
    <x v="1081"/>
    <s v="Kids menu"/>
    <x v="8653"/>
    <x v="13"/>
    <x v="0"/>
  </r>
  <r>
    <x v="0"/>
    <x v="1081"/>
    <s v="Tacos"/>
    <x v="8654"/>
    <x v="13"/>
    <x v="0"/>
  </r>
  <r>
    <x v="1"/>
    <x v="1081"/>
    <s v="Tacos"/>
    <x v="8655"/>
    <x v="13"/>
    <x v="0"/>
  </r>
  <r>
    <x v="0"/>
    <x v="1082"/>
    <s v="Burritos"/>
    <x v="8656"/>
    <x v="13"/>
    <x v="0"/>
  </r>
  <r>
    <x v="1"/>
    <x v="1082"/>
    <s v="Burritos"/>
    <x v="8657"/>
    <x v="13"/>
    <x v="0"/>
  </r>
  <r>
    <x v="0"/>
    <x v="1082"/>
    <s v="Drinks"/>
    <x v="8658"/>
    <x v="13"/>
    <x v="0"/>
  </r>
  <r>
    <x v="1"/>
    <x v="1082"/>
    <s v="Drinks"/>
    <x v="8659"/>
    <x v="13"/>
    <x v="0"/>
  </r>
  <r>
    <x v="0"/>
    <x v="1082"/>
    <s v="Kids menu"/>
    <x v="8660"/>
    <x v="13"/>
    <x v="0"/>
  </r>
  <r>
    <x v="1"/>
    <x v="1082"/>
    <s v="Kids menu"/>
    <x v="8661"/>
    <x v="13"/>
    <x v="0"/>
  </r>
  <r>
    <x v="0"/>
    <x v="1082"/>
    <s v="Tacos"/>
    <x v="8662"/>
    <x v="13"/>
    <x v="0"/>
  </r>
  <r>
    <x v="1"/>
    <x v="1082"/>
    <s v="Tacos"/>
    <x v="8663"/>
    <x v="13"/>
    <x v="0"/>
  </r>
  <r>
    <x v="0"/>
    <x v="1083"/>
    <s v="Burritos"/>
    <x v="8664"/>
    <x v="13"/>
    <x v="0"/>
  </r>
  <r>
    <x v="1"/>
    <x v="1083"/>
    <s v="Burritos"/>
    <x v="8665"/>
    <x v="13"/>
    <x v="0"/>
  </r>
  <r>
    <x v="0"/>
    <x v="1083"/>
    <s v="Drinks"/>
    <x v="8666"/>
    <x v="13"/>
    <x v="0"/>
  </r>
  <r>
    <x v="1"/>
    <x v="1083"/>
    <s v="Drinks"/>
    <x v="8667"/>
    <x v="13"/>
    <x v="0"/>
  </r>
  <r>
    <x v="0"/>
    <x v="1083"/>
    <s v="Kids menu"/>
    <x v="8668"/>
    <x v="13"/>
    <x v="0"/>
  </r>
  <r>
    <x v="1"/>
    <x v="1083"/>
    <s v="Kids menu"/>
    <x v="8669"/>
    <x v="13"/>
    <x v="0"/>
  </r>
  <r>
    <x v="0"/>
    <x v="1083"/>
    <s v="Tacos"/>
    <x v="8670"/>
    <x v="13"/>
    <x v="0"/>
  </r>
  <r>
    <x v="1"/>
    <x v="1083"/>
    <s v="Tacos"/>
    <x v="8671"/>
    <x v="13"/>
    <x v="0"/>
  </r>
  <r>
    <x v="0"/>
    <x v="1084"/>
    <s v="Burritos"/>
    <x v="8672"/>
    <x v="13"/>
    <x v="0"/>
  </r>
  <r>
    <x v="1"/>
    <x v="1084"/>
    <s v="Burritos"/>
    <x v="8673"/>
    <x v="13"/>
    <x v="0"/>
  </r>
  <r>
    <x v="0"/>
    <x v="1084"/>
    <s v="Drinks"/>
    <x v="8674"/>
    <x v="13"/>
    <x v="0"/>
  </r>
  <r>
    <x v="1"/>
    <x v="1084"/>
    <s v="Drinks"/>
    <x v="8675"/>
    <x v="13"/>
    <x v="0"/>
  </r>
  <r>
    <x v="0"/>
    <x v="1084"/>
    <s v="Kids menu"/>
    <x v="8676"/>
    <x v="13"/>
    <x v="0"/>
  </r>
  <r>
    <x v="1"/>
    <x v="1084"/>
    <s v="Kids menu"/>
    <x v="8677"/>
    <x v="13"/>
    <x v="0"/>
  </r>
  <r>
    <x v="0"/>
    <x v="1084"/>
    <s v="Tacos"/>
    <x v="8678"/>
    <x v="13"/>
    <x v="0"/>
  </r>
  <r>
    <x v="1"/>
    <x v="1084"/>
    <s v="Tacos"/>
    <x v="8679"/>
    <x v="13"/>
    <x v="0"/>
  </r>
  <r>
    <x v="0"/>
    <x v="1085"/>
    <s v="Burritos"/>
    <x v="8680"/>
    <x v="13"/>
    <x v="0"/>
  </r>
  <r>
    <x v="1"/>
    <x v="1085"/>
    <s v="Burritos"/>
    <x v="8681"/>
    <x v="13"/>
    <x v="0"/>
  </r>
  <r>
    <x v="0"/>
    <x v="1085"/>
    <s v="Drinks"/>
    <x v="8682"/>
    <x v="13"/>
    <x v="0"/>
  </r>
  <r>
    <x v="1"/>
    <x v="1085"/>
    <s v="Drinks"/>
    <x v="8683"/>
    <x v="13"/>
    <x v="0"/>
  </r>
  <r>
    <x v="0"/>
    <x v="1085"/>
    <s v="Kids menu"/>
    <x v="8684"/>
    <x v="13"/>
    <x v="0"/>
  </r>
  <r>
    <x v="1"/>
    <x v="1085"/>
    <s v="Kids menu"/>
    <x v="8685"/>
    <x v="13"/>
    <x v="0"/>
  </r>
  <r>
    <x v="0"/>
    <x v="1085"/>
    <s v="Tacos"/>
    <x v="8686"/>
    <x v="13"/>
    <x v="0"/>
  </r>
  <r>
    <x v="1"/>
    <x v="1085"/>
    <s v="Tacos"/>
    <x v="8687"/>
    <x v="13"/>
    <x v="0"/>
  </r>
  <r>
    <x v="0"/>
    <x v="1086"/>
    <s v="Burritos"/>
    <x v="8688"/>
    <x v="13"/>
    <x v="0"/>
  </r>
  <r>
    <x v="1"/>
    <x v="1086"/>
    <s v="Burritos"/>
    <x v="8689"/>
    <x v="13"/>
    <x v="0"/>
  </r>
  <r>
    <x v="0"/>
    <x v="1086"/>
    <s v="Drinks"/>
    <x v="8690"/>
    <x v="13"/>
    <x v="0"/>
  </r>
  <r>
    <x v="1"/>
    <x v="1086"/>
    <s v="Drinks"/>
    <x v="8691"/>
    <x v="13"/>
    <x v="0"/>
  </r>
  <r>
    <x v="0"/>
    <x v="1086"/>
    <s v="Kids menu"/>
    <x v="8692"/>
    <x v="13"/>
    <x v="0"/>
  </r>
  <r>
    <x v="1"/>
    <x v="1086"/>
    <s v="Kids menu"/>
    <x v="8693"/>
    <x v="13"/>
    <x v="0"/>
  </r>
  <r>
    <x v="0"/>
    <x v="1086"/>
    <s v="Tacos"/>
    <x v="8694"/>
    <x v="13"/>
    <x v="0"/>
  </r>
  <r>
    <x v="1"/>
    <x v="1086"/>
    <s v="Tacos"/>
    <x v="8695"/>
    <x v="13"/>
    <x v="0"/>
  </r>
  <r>
    <x v="0"/>
    <x v="1087"/>
    <s v="Burritos"/>
    <x v="8696"/>
    <x v="13"/>
    <x v="0"/>
  </r>
  <r>
    <x v="1"/>
    <x v="1087"/>
    <s v="Burritos"/>
    <x v="8697"/>
    <x v="13"/>
    <x v="0"/>
  </r>
  <r>
    <x v="0"/>
    <x v="1087"/>
    <s v="Drinks"/>
    <x v="8698"/>
    <x v="13"/>
    <x v="0"/>
  </r>
  <r>
    <x v="1"/>
    <x v="1087"/>
    <s v="Drinks"/>
    <x v="8699"/>
    <x v="13"/>
    <x v="0"/>
  </r>
  <r>
    <x v="0"/>
    <x v="1087"/>
    <s v="Kids menu"/>
    <x v="8700"/>
    <x v="13"/>
    <x v="0"/>
  </r>
  <r>
    <x v="1"/>
    <x v="1087"/>
    <s v="Kids menu"/>
    <x v="8701"/>
    <x v="13"/>
    <x v="0"/>
  </r>
  <r>
    <x v="0"/>
    <x v="1087"/>
    <s v="Tacos"/>
    <x v="8702"/>
    <x v="13"/>
    <x v="0"/>
  </r>
  <r>
    <x v="1"/>
    <x v="1087"/>
    <s v="Tacos"/>
    <x v="8703"/>
    <x v="13"/>
    <x v="0"/>
  </r>
  <r>
    <x v="0"/>
    <x v="1088"/>
    <s v="Burritos"/>
    <x v="8704"/>
    <x v="13"/>
    <x v="0"/>
  </r>
  <r>
    <x v="1"/>
    <x v="1088"/>
    <s v="Burritos"/>
    <x v="8705"/>
    <x v="13"/>
    <x v="0"/>
  </r>
  <r>
    <x v="0"/>
    <x v="1088"/>
    <s v="Drinks"/>
    <x v="8706"/>
    <x v="13"/>
    <x v="0"/>
  </r>
  <r>
    <x v="1"/>
    <x v="1088"/>
    <s v="Drinks"/>
    <x v="8707"/>
    <x v="13"/>
    <x v="0"/>
  </r>
  <r>
    <x v="0"/>
    <x v="1088"/>
    <s v="Kids menu"/>
    <x v="8708"/>
    <x v="13"/>
    <x v="0"/>
  </r>
  <r>
    <x v="1"/>
    <x v="1088"/>
    <s v="Kids menu"/>
    <x v="8709"/>
    <x v="13"/>
    <x v="0"/>
  </r>
  <r>
    <x v="0"/>
    <x v="1088"/>
    <s v="Tacos"/>
    <x v="8710"/>
    <x v="13"/>
    <x v="0"/>
  </r>
  <r>
    <x v="1"/>
    <x v="1088"/>
    <s v="Tacos"/>
    <x v="8711"/>
    <x v="13"/>
    <x v="0"/>
  </r>
  <r>
    <x v="0"/>
    <x v="1089"/>
    <s v="Burritos"/>
    <x v="8712"/>
    <x v="13"/>
    <x v="0"/>
  </r>
  <r>
    <x v="1"/>
    <x v="1089"/>
    <s v="Burritos"/>
    <x v="8713"/>
    <x v="13"/>
    <x v="0"/>
  </r>
  <r>
    <x v="0"/>
    <x v="1089"/>
    <s v="Drinks"/>
    <x v="8714"/>
    <x v="13"/>
    <x v="0"/>
  </r>
  <r>
    <x v="1"/>
    <x v="1089"/>
    <s v="Drinks"/>
    <x v="8715"/>
    <x v="13"/>
    <x v="0"/>
  </r>
  <r>
    <x v="0"/>
    <x v="1089"/>
    <s v="Kids menu"/>
    <x v="8716"/>
    <x v="13"/>
    <x v="0"/>
  </r>
  <r>
    <x v="1"/>
    <x v="1089"/>
    <s v="Kids menu"/>
    <x v="8717"/>
    <x v="13"/>
    <x v="0"/>
  </r>
  <r>
    <x v="0"/>
    <x v="1089"/>
    <s v="Tacos"/>
    <x v="8718"/>
    <x v="13"/>
    <x v="0"/>
  </r>
  <r>
    <x v="1"/>
    <x v="1089"/>
    <s v="Tacos"/>
    <x v="8719"/>
    <x v="13"/>
    <x v="0"/>
  </r>
  <r>
    <x v="0"/>
    <x v="1090"/>
    <s v="Burritos"/>
    <x v="8720"/>
    <x v="13"/>
    <x v="0"/>
  </r>
  <r>
    <x v="1"/>
    <x v="1090"/>
    <s v="Burritos"/>
    <x v="8721"/>
    <x v="13"/>
    <x v="0"/>
  </r>
  <r>
    <x v="0"/>
    <x v="1090"/>
    <s v="Drinks"/>
    <x v="8722"/>
    <x v="13"/>
    <x v="0"/>
  </r>
  <r>
    <x v="1"/>
    <x v="1090"/>
    <s v="Drinks"/>
    <x v="8723"/>
    <x v="13"/>
    <x v="0"/>
  </r>
  <r>
    <x v="0"/>
    <x v="1090"/>
    <s v="Kids menu"/>
    <x v="8724"/>
    <x v="13"/>
    <x v="0"/>
  </r>
  <r>
    <x v="1"/>
    <x v="1090"/>
    <s v="Kids menu"/>
    <x v="8725"/>
    <x v="13"/>
    <x v="0"/>
  </r>
  <r>
    <x v="0"/>
    <x v="1090"/>
    <s v="Tacos"/>
    <x v="8726"/>
    <x v="13"/>
    <x v="0"/>
  </r>
  <r>
    <x v="1"/>
    <x v="1090"/>
    <s v="Tacos"/>
    <x v="8727"/>
    <x v="13"/>
    <x v="0"/>
  </r>
  <r>
    <x v="0"/>
    <x v="1091"/>
    <s v="Burritos"/>
    <x v="8728"/>
    <x v="13"/>
    <x v="0"/>
  </r>
  <r>
    <x v="1"/>
    <x v="1091"/>
    <s v="Burritos"/>
    <x v="8729"/>
    <x v="13"/>
    <x v="0"/>
  </r>
  <r>
    <x v="0"/>
    <x v="1091"/>
    <s v="Drinks"/>
    <x v="8730"/>
    <x v="13"/>
    <x v="0"/>
  </r>
  <r>
    <x v="1"/>
    <x v="1091"/>
    <s v="Drinks"/>
    <x v="8731"/>
    <x v="13"/>
    <x v="0"/>
  </r>
  <r>
    <x v="0"/>
    <x v="1091"/>
    <s v="Kids menu"/>
    <x v="8732"/>
    <x v="13"/>
    <x v="0"/>
  </r>
  <r>
    <x v="1"/>
    <x v="1091"/>
    <s v="Kids menu"/>
    <x v="8733"/>
    <x v="13"/>
    <x v="0"/>
  </r>
  <r>
    <x v="0"/>
    <x v="1091"/>
    <s v="Tacos"/>
    <x v="8734"/>
    <x v="13"/>
    <x v="0"/>
  </r>
  <r>
    <x v="1"/>
    <x v="1091"/>
    <s v="Tacos"/>
    <x v="8735"/>
    <x v="13"/>
    <x v="0"/>
  </r>
  <r>
    <x v="0"/>
    <x v="1092"/>
    <s v="Burritos"/>
    <x v="8736"/>
    <x v="13"/>
    <x v="0"/>
  </r>
  <r>
    <x v="1"/>
    <x v="1092"/>
    <s v="Burritos"/>
    <x v="8737"/>
    <x v="13"/>
    <x v="0"/>
  </r>
  <r>
    <x v="0"/>
    <x v="1092"/>
    <s v="Drinks"/>
    <x v="8738"/>
    <x v="13"/>
    <x v="0"/>
  </r>
  <r>
    <x v="1"/>
    <x v="1092"/>
    <s v="Drinks"/>
    <x v="8739"/>
    <x v="13"/>
    <x v="0"/>
  </r>
  <r>
    <x v="0"/>
    <x v="1092"/>
    <s v="Kids menu"/>
    <x v="8740"/>
    <x v="13"/>
    <x v="0"/>
  </r>
  <r>
    <x v="1"/>
    <x v="1092"/>
    <s v="Kids menu"/>
    <x v="8741"/>
    <x v="13"/>
    <x v="0"/>
  </r>
  <r>
    <x v="0"/>
    <x v="1092"/>
    <s v="Tacos"/>
    <x v="8742"/>
    <x v="13"/>
    <x v="0"/>
  </r>
  <r>
    <x v="1"/>
    <x v="1092"/>
    <s v="Tacos"/>
    <x v="8743"/>
    <x v="13"/>
    <x v="0"/>
  </r>
  <r>
    <x v="0"/>
    <x v="1093"/>
    <s v="Burritos"/>
    <x v="8744"/>
    <x v="13"/>
    <x v="0"/>
  </r>
  <r>
    <x v="1"/>
    <x v="1093"/>
    <s v="Burritos"/>
    <x v="8745"/>
    <x v="13"/>
    <x v="0"/>
  </r>
  <r>
    <x v="0"/>
    <x v="1093"/>
    <s v="Drinks"/>
    <x v="8746"/>
    <x v="13"/>
    <x v="0"/>
  </r>
  <r>
    <x v="1"/>
    <x v="1093"/>
    <s v="Drinks"/>
    <x v="8747"/>
    <x v="13"/>
    <x v="0"/>
  </r>
  <r>
    <x v="0"/>
    <x v="1093"/>
    <s v="Kids menu"/>
    <x v="8748"/>
    <x v="13"/>
    <x v="0"/>
  </r>
  <r>
    <x v="1"/>
    <x v="1093"/>
    <s v="Kids menu"/>
    <x v="8749"/>
    <x v="13"/>
    <x v="0"/>
  </r>
  <r>
    <x v="0"/>
    <x v="1093"/>
    <s v="Tacos"/>
    <x v="8750"/>
    <x v="13"/>
    <x v="0"/>
  </r>
  <r>
    <x v="1"/>
    <x v="1093"/>
    <s v="Tacos"/>
    <x v="8751"/>
    <x v="13"/>
    <x v="0"/>
  </r>
  <r>
    <x v="0"/>
    <x v="1094"/>
    <s v="Burritos"/>
    <x v="8752"/>
    <x v="13"/>
    <x v="0"/>
  </r>
  <r>
    <x v="1"/>
    <x v="1094"/>
    <s v="Burritos"/>
    <x v="8753"/>
    <x v="13"/>
    <x v="0"/>
  </r>
  <r>
    <x v="0"/>
    <x v="1094"/>
    <s v="Drinks"/>
    <x v="8754"/>
    <x v="13"/>
    <x v="0"/>
  </r>
  <r>
    <x v="1"/>
    <x v="1094"/>
    <s v="Drinks"/>
    <x v="8755"/>
    <x v="13"/>
    <x v="0"/>
  </r>
  <r>
    <x v="0"/>
    <x v="1094"/>
    <s v="Kids menu"/>
    <x v="8756"/>
    <x v="13"/>
    <x v="0"/>
  </r>
  <r>
    <x v="1"/>
    <x v="1094"/>
    <s v="Kids menu"/>
    <x v="8757"/>
    <x v="13"/>
    <x v="0"/>
  </r>
  <r>
    <x v="0"/>
    <x v="1094"/>
    <s v="Tacos"/>
    <x v="8758"/>
    <x v="13"/>
    <x v="0"/>
  </r>
  <r>
    <x v="1"/>
    <x v="1094"/>
    <s v="Tacos"/>
    <x v="8759"/>
    <x v="13"/>
    <x v="0"/>
  </r>
  <r>
    <x v="0"/>
    <x v="1095"/>
    <s v="Burritos"/>
    <x v="8760"/>
    <x v="13"/>
    <x v="0"/>
  </r>
  <r>
    <x v="1"/>
    <x v="1095"/>
    <s v="Burritos"/>
    <x v="8761"/>
    <x v="13"/>
    <x v="0"/>
  </r>
  <r>
    <x v="0"/>
    <x v="1095"/>
    <s v="Drinks"/>
    <x v="8762"/>
    <x v="13"/>
    <x v="0"/>
  </r>
  <r>
    <x v="1"/>
    <x v="1095"/>
    <s v="Drinks"/>
    <x v="8763"/>
    <x v="13"/>
    <x v="0"/>
  </r>
  <r>
    <x v="0"/>
    <x v="1095"/>
    <s v="Kids menu"/>
    <x v="8764"/>
    <x v="13"/>
    <x v="0"/>
  </r>
  <r>
    <x v="1"/>
    <x v="1095"/>
    <s v="Kids menu"/>
    <x v="8765"/>
    <x v="13"/>
    <x v="0"/>
  </r>
  <r>
    <x v="0"/>
    <x v="1095"/>
    <s v="Tacos"/>
    <x v="8766"/>
    <x v="13"/>
    <x v="0"/>
  </r>
  <r>
    <x v="1"/>
    <x v="1095"/>
    <s v="Tacos"/>
    <x v="8767"/>
    <x v="13"/>
    <x v="0"/>
  </r>
  <r>
    <x v="0"/>
    <x v="1096"/>
    <s v="Burritos"/>
    <x v="8768"/>
    <x v="13"/>
    <x v="0"/>
  </r>
  <r>
    <x v="1"/>
    <x v="1096"/>
    <s v="Burritos"/>
    <x v="8769"/>
    <x v="13"/>
    <x v="0"/>
  </r>
  <r>
    <x v="0"/>
    <x v="1096"/>
    <s v="Drinks"/>
    <x v="8770"/>
    <x v="13"/>
    <x v="0"/>
  </r>
  <r>
    <x v="1"/>
    <x v="1096"/>
    <s v="Drinks"/>
    <x v="8771"/>
    <x v="13"/>
    <x v="0"/>
  </r>
  <r>
    <x v="0"/>
    <x v="1096"/>
    <s v="Kids menu"/>
    <x v="8772"/>
    <x v="13"/>
    <x v="0"/>
  </r>
  <r>
    <x v="1"/>
    <x v="1096"/>
    <s v="Kids menu"/>
    <x v="8773"/>
    <x v="13"/>
    <x v="0"/>
  </r>
  <r>
    <x v="0"/>
    <x v="1096"/>
    <s v="Tacos"/>
    <x v="8774"/>
    <x v="13"/>
    <x v="0"/>
  </r>
  <r>
    <x v="1"/>
    <x v="1096"/>
    <s v="Tacos"/>
    <x v="8775"/>
    <x v="13"/>
    <x v="0"/>
  </r>
  <r>
    <x v="0"/>
    <x v="1097"/>
    <s v="Burritos"/>
    <x v="8776"/>
    <x v="13"/>
    <x v="0"/>
  </r>
  <r>
    <x v="1"/>
    <x v="1097"/>
    <s v="Burritos"/>
    <x v="8777"/>
    <x v="13"/>
    <x v="0"/>
  </r>
  <r>
    <x v="0"/>
    <x v="1097"/>
    <s v="Drinks"/>
    <x v="8778"/>
    <x v="13"/>
    <x v="0"/>
  </r>
  <r>
    <x v="1"/>
    <x v="1097"/>
    <s v="Drinks"/>
    <x v="8779"/>
    <x v="13"/>
    <x v="0"/>
  </r>
  <r>
    <x v="0"/>
    <x v="1097"/>
    <s v="Kids menu"/>
    <x v="8780"/>
    <x v="13"/>
    <x v="0"/>
  </r>
  <r>
    <x v="1"/>
    <x v="1097"/>
    <s v="Kids menu"/>
    <x v="8781"/>
    <x v="13"/>
    <x v="0"/>
  </r>
  <r>
    <x v="0"/>
    <x v="1097"/>
    <s v="Tacos"/>
    <x v="8782"/>
    <x v="13"/>
    <x v="0"/>
  </r>
  <r>
    <x v="1"/>
    <x v="1097"/>
    <s v="Tacos"/>
    <x v="8783"/>
    <x v="13"/>
    <x v="0"/>
  </r>
  <r>
    <x v="0"/>
    <x v="1098"/>
    <s v="Burritos"/>
    <x v="8784"/>
    <x v="13"/>
    <x v="0"/>
  </r>
  <r>
    <x v="1"/>
    <x v="1098"/>
    <s v="Burritos"/>
    <x v="8785"/>
    <x v="13"/>
    <x v="0"/>
  </r>
  <r>
    <x v="0"/>
    <x v="1098"/>
    <s v="Drinks"/>
    <x v="8786"/>
    <x v="13"/>
    <x v="0"/>
  </r>
  <r>
    <x v="1"/>
    <x v="1098"/>
    <s v="Drinks"/>
    <x v="8787"/>
    <x v="13"/>
    <x v="0"/>
  </r>
  <r>
    <x v="0"/>
    <x v="1098"/>
    <s v="Kids menu"/>
    <x v="8788"/>
    <x v="13"/>
    <x v="0"/>
  </r>
  <r>
    <x v="1"/>
    <x v="1098"/>
    <s v="Kids menu"/>
    <x v="8789"/>
    <x v="13"/>
    <x v="0"/>
  </r>
  <r>
    <x v="0"/>
    <x v="1098"/>
    <s v="Tacos"/>
    <x v="8790"/>
    <x v="13"/>
    <x v="0"/>
  </r>
  <r>
    <x v="1"/>
    <x v="1098"/>
    <s v="Tacos"/>
    <x v="8791"/>
    <x v="13"/>
    <x v="0"/>
  </r>
  <r>
    <x v="0"/>
    <x v="1099"/>
    <s v="Burritos"/>
    <x v="8792"/>
    <x v="13"/>
    <x v="0"/>
  </r>
  <r>
    <x v="1"/>
    <x v="1099"/>
    <s v="Burritos"/>
    <x v="8793"/>
    <x v="13"/>
    <x v="0"/>
  </r>
  <r>
    <x v="0"/>
    <x v="1099"/>
    <s v="Drinks"/>
    <x v="8794"/>
    <x v="13"/>
    <x v="0"/>
  </r>
  <r>
    <x v="1"/>
    <x v="1099"/>
    <s v="Drinks"/>
    <x v="8795"/>
    <x v="13"/>
    <x v="0"/>
  </r>
  <r>
    <x v="0"/>
    <x v="1099"/>
    <s v="Kids menu"/>
    <x v="8796"/>
    <x v="13"/>
    <x v="0"/>
  </r>
  <r>
    <x v="1"/>
    <x v="1099"/>
    <s v="Kids menu"/>
    <x v="8797"/>
    <x v="13"/>
    <x v="0"/>
  </r>
  <r>
    <x v="0"/>
    <x v="1099"/>
    <s v="Tacos"/>
    <x v="8798"/>
    <x v="13"/>
    <x v="0"/>
  </r>
  <r>
    <x v="1"/>
    <x v="1099"/>
    <s v="Tacos"/>
    <x v="8799"/>
    <x v="13"/>
    <x v="0"/>
  </r>
  <r>
    <x v="0"/>
    <x v="1100"/>
    <s v="Burritos"/>
    <x v="8800"/>
    <x v="13"/>
    <x v="0"/>
  </r>
  <r>
    <x v="1"/>
    <x v="1100"/>
    <s v="Burritos"/>
    <x v="8801"/>
    <x v="13"/>
    <x v="0"/>
  </r>
  <r>
    <x v="0"/>
    <x v="1100"/>
    <s v="Drinks"/>
    <x v="8802"/>
    <x v="13"/>
    <x v="0"/>
  </r>
  <r>
    <x v="1"/>
    <x v="1100"/>
    <s v="Drinks"/>
    <x v="8803"/>
    <x v="13"/>
    <x v="0"/>
  </r>
  <r>
    <x v="0"/>
    <x v="1100"/>
    <s v="Kids menu"/>
    <x v="8804"/>
    <x v="13"/>
    <x v="0"/>
  </r>
  <r>
    <x v="1"/>
    <x v="1100"/>
    <s v="Kids menu"/>
    <x v="8805"/>
    <x v="13"/>
    <x v="0"/>
  </r>
  <r>
    <x v="0"/>
    <x v="1100"/>
    <s v="Tacos"/>
    <x v="8806"/>
    <x v="13"/>
    <x v="0"/>
  </r>
  <r>
    <x v="1"/>
    <x v="1100"/>
    <s v="Tacos"/>
    <x v="8807"/>
    <x v="13"/>
    <x v="0"/>
  </r>
  <r>
    <x v="0"/>
    <x v="1101"/>
    <s v="Burritos"/>
    <x v="8808"/>
    <x v="13"/>
    <x v="0"/>
  </r>
  <r>
    <x v="1"/>
    <x v="1101"/>
    <s v="Burritos"/>
    <x v="8809"/>
    <x v="13"/>
    <x v="0"/>
  </r>
  <r>
    <x v="0"/>
    <x v="1101"/>
    <s v="Drinks"/>
    <x v="8810"/>
    <x v="13"/>
    <x v="0"/>
  </r>
  <r>
    <x v="1"/>
    <x v="1101"/>
    <s v="Drinks"/>
    <x v="8811"/>
    <x v="13"/>
    <x v="0"/>
  </r>
  <r>
    <x v="0"/>
    <x v="1101"/>
    <s v="Kids menu"/>
    <x v="8812"/>
    <x v="13"/>
    <x v="0"/>
  </r>
  <r>
    <x v="1"/>
    <x v="1101"/>
    <s v="Kids menu"/>
    <x v="8813"/>
    <x v="13"/>
    <x v="0"/>
  </r>
  <r>
    <x v="0"/>
    <x v="1101"/>
    <s v="Tacos"/>
    <x v="8814"/>
    <x v="13"/>
    <x v="0"/>
  </r>
  <r>
    <x v="1"/>
    <x v="1101"/>
    <s v="Tacos"/>
    <x v="8815"/>
    <x v="13"/>
    <x v="0"/>
  </r>
  <r>
    <x v="0"/>
    <x v="1102"/>
    <s v="Burritos"/>
    <x v="8816"/>
    <x v="13"/>
    <x v="0"/>
  </r>
  <r>
    <x v="1"/>
    <x v="1102"/>
    <s v="Burritos"/>
    <x v="8817"/>
    <x v="13"/>
    <x v="0"/>
  </r>
  <r>
    <x v="0"/>
    <x v="1102"/>
    <s v="Drinks"/>
    <x v="8818"/>
    <x v="13"/>
    <x v="0"/>
  </r>
  <r>
    <x v="1"/>
    <x v="1102"/>
    <s v="Drinks"/>
    <x v="8819"/>
    <x v="13"/>
    <x v="0"/>
  </r>
  <r>
    <x v="0"/>
    <x v="1102"/>
    <s v="Kids menu"/>
    <x v="8820"/>
    <x v="13"/>
    <x v="0"/>
  </r>
  <r>
    <x v="1"/>
    <x v="1102"/>
    <s v="Kids menu"/>
    <x v="8821"/>
    <x v="13"/>
    <x v="0"/>
  </r>
  <r>
    <x v="0"/>
    <x v="1102"/>
    <s v="Tacos"/>
    <x v="8822"/>
    <x v="13"/>
    <x v="0"/>
  </r>
  <r>
    <x v="1"/>
    <x v="1102"/>
    <s v="Tacos"/>
    <x v="8823"/>
    <x v="13"/>
    <x v="0"/>
  </r>
  <r>
    <x v="0"/>
    <x v="1103"/>
    <s v="Burritos"/>
    <x v="8824"/>
    <x v="13"/>
    <x v="0"/>
  </r>
  <r>
    <x v="1"/>
    <x v="1103"/>
    <s v="Burritos"/>
    <x v="8825"/>
    <x v="13"/>
    <x v="0"/>
  </r>
  <r>
    <x v="0"/>
    <x v="1103"/>
    <s v="Drinks"/>
    <x v="8826"/>
    <x v="13"/>
    <x v="0"/>
  </r>
  <r>
    <x v="1"/>
    <x v="1103"/>
    <s v="Drinks"/>
    <x v="8827"/>
    <x v="13"/>
    <x v="0"/>
  </r>
  <r>
    <x v="0"/>
    <x v="1103"/>
    <s v="Kids menu"/>
    <x v="8828"/>
    <x v="13"/>
    <x v="0"/>
  </r>
  <r>
    <x v="1"/>
    <x v="1103"/>
    <s v="Kids menu"/>
    <x v="8829"/>
    <x v="13"/>
    <x v="0"/>
  </r>
  <r>
    <x v="0"/>
    <x v="1103"/>
    <s v="Tacos"/>
    <x v="8830"/>
    <x v="13"/>
    <x v="0"/>
  </r>
  <r>
    <x v="1"/>
    <x v="1103"/>
    <s v="Tacos"/>
    <x v="8831"/>
    <x v="13"/>
    <x v="0"/>
  </r>
  <r>
    <x v="0"/>
    <x v="1104"/>
    <s v="Burritos"/>
    <x v="8832"/>
    <x v="13"/>
    <x v="0"/>
  </r>
  <r>
    <x v="1"/>
    <x v="1104"/>
    <s v="Burritos"/>
    <x v="8833"/>
    <x v="13"/>
    <x v="0"/>
  </r>
  <r>
    <x v="0"/>
    <x v="1104"/>
    <s v="Drinks"/>
    <x v="8834"/>
    <x v="13"/>
    <x v="0"/>
  </r>
  <r>
    <x v="1"/>
    <x v="1104"/>
    <s v="Drinks"/>
    <x v="8835"/>
    <x v="13"/>
    <x v="0"/>
  </r>
  <r>
    <x v="0"/>
    <x v="1104"/>
    <s v="Kids menu"/>
    <x v="8836"/>
    <x v="13"/>
    <x v="0"/>
  </r>
  <r>
    <x v="1"/>
    <x v="1104"/>
    <s v="Kids menu"/>
    <x v="8837"/>
    <x v="13"/>
    <x v="0"/>
  </r>
  <r>
    <x v="0"/>
    <x v="1104"/>
    <s v="Tacos"/>
    <x v="8838"/>
    <x v="13"/>
    <x v="0"/>
  </r>
  <r>
    <x v="1"/>
    <x v="1104"/>
    <s v="Tacos"/>
    <x v="8839"/>
    <x v="13"/>
    <x v="0"/>
  </r>
  <r>
    <x v="0"/>
    <x v="1105"/>
    <s v="Burritos"/>
    <x v="8840"/>
    <x v="13"/>
    <x v="0"/>
  </r>
  <r>
    <x v="1"/>
    <x v="1105"/>
    <s v="Burritos"/>
    <x v="8841"/>
    <x v="13"/>
    <x v="0"/>
  </r>
  <r>
    <x v="0"/>
    <x v="1105"/>
    <s v="Drinks"/>
    <x v="8842"/>
    <x v="13"/>
    <x v="0"/>
  </r>
  <r>
    <x v="1"/>
    <x v="1105"/>
    <s v="Drinks"/>
    <x v="8843"/>
    <x v="13"/>
    <x v="0"/>
  </r>
  <r>
    <x v="0"/>
    <x v="1105"/>
    <s v="Kids menu"/>
    <x v="8844"/>
    <x v="13"/>
    <x v="0"/>
  </r>
  <r>
    <x v="1"/>
    <x v="1105"/>
    <s v="Kids menu"/>
    <x v="8845"/>
    <x v="13"/>
    <x v="0"/>
  </r>
  <r>
    <x v="0"/>
    <x v="1105"/>
    <s v="Tacos"/>
    <x v="8846"/>
    <x v="13"/>
    <x v="0"/>
  </r>
  <r>
    <x v="1"/>
    <x v="1105"/>
    <s v="Tacos"/>
    <x v="8847"/>
    <x v="13"/>
    <x v="0"/>
  </r>
  <r>
    <x v="0"/>
    <x v="1106"/>
    <s v="Burritos"/>
    <x v="8848"/>
    <x v="13"/>
    <x v="0"/>
  </r>
  <r>
    <x v="1"/>
    <x v="1106"/>
    <s v="Burritos"/>
    <x v="8849"/>
    <x v="13"/>
    <x v="0"/>
  </r>
  <r>
    <x v="0"/>
    <x v="1106"/>
    <s v="Drinks"/>
    <x v="8850"/>
    <x v="13"/>
    <x v="0"/>
  </r>
  <r>
    <x v="1"/>
    <x v="1106"/>
    <s v="Drinks"/>
    <x v="8851"/>
    <x v="13"/>
    <x v="0"/>
  </r>
  <r>
    <x v="0"/>
    <x v="1106"/>
    <s v="Kids menu"/>
    <x v="8852"/>
    <x v="13"/>
    <x v="0"/>
  </r>
  <r>
    <x v="1"/>
    <x v="1106"/>
    <s v="Kids menu"/>
    <x v="8853"/>
    <x v="13"/>
    <x v="0"/>
  </r>
  <r>
    <x v="0"/>
    <x v="1106"/>
    <s v="Tacos"/>
    <x v="8854"/>
    <x v="13"/>
    <x v="0"/>
  </r>
  <r>
    <x v="1"/>
    <x v="1106"/>
    <s v="Tacos"/>
    <x v="8855"/>
    <x v="13"/>
    <x v="0"/>
  </r>
  <r>
    <x v="0"/>
    <x v="1107"/>
    <s v="Burritos"/>
    <x v="8856"/>
    <x v="13"/>
    <x v="0"/>
  </r>
  <r>
    <x v="1"/>
    <x v="1107"/>
    <s v="Burritos"/>
    <x v="8857"/>
    <x v="13"/>
    <x v="0"/>
  </r>
  <r>
    <x v="0"/>
    <x v="1107"/>
    <s v="Drinks"/>
    <x v="8858"/>
    <x v="13"/>
    <x v="0"/>
  </r>
  <r>
    <x v="1"/>
    <x v="1107"/>
    <s v="Drinks"/>
    <x v="8859"/>
    <x v="13"/>
    <x v="0"/>
  </r>
  <r>
    <x v="0"/>
    <x v="1107"/>
    <s v="Kids menu"/>
    <x v="8860"/>
    <x v="13"/>
    <x v="0"/>
  </r>
  <r>
    <x v="1"/>
    <x v="1107"/>
    <s v="Kids menu"/>
    <x v="8861"/>
    <x v="13"/>
    <x v="0"/>
  </r>
  <r>
    <x v="0"/>
    <x v="1107"/>
    <s v="Tacos"/>
    <x v="8862"/>
    <x v="13"/>
    <x v="0"/>
  </r>
  <r>
    <x v="1"/>
    <x v="1107"/>
    <s v="Tacos"/>
    <x v="8863"/>
    <x v="13"/>
    <x v="0"/>
  </r>
  <r>
    <x v="0"/>
    <x v="1108"/>
    <s v="Burritos"/>
    <x v="8864"/>
    <x v="13"/>
    <x v="0"/>
  </r>
  <r>
    <x v="1"/>
    <x v="1108"/>
    <s v="Burritos"/>
    <x v="8865"/>
    <x v="13"/>
    <x v="0"/>
  </r>
  <r>
    <x v="0"/>
    <x v="1108"/>
    <s v="Drinks"/>
    <x v="8866"/>
    <x v="13"/>
    <x v="0"/>
  </r>
  <r>
    <x v="1"/>
    <x v="1108"/>
    <s v="Drinks"/>
    <x v="8867"/>
    <x v="13"/>
    <x v="0"/>
  </r>
  <r>
    <x v="0"/>
    <x v="1108"/>
    <s v="Kids menu"/>
    <x v="8868"/>
    <x v="13"/>
    <x v="0"/>
  </r>
  <r>
    <x v="1"/>
    <x v="1108"/>
    <s v="Kids menu"/>
    <x v="8869"/>
    <x v="13"/>
    <x v="0"/>
  </r>
  <r>
    <x v="0"/>
    <x v="1108"/>
    <s v="Tacos"/>
    <x v="8870"/>
    <x v="13"/>
    <x v="0"/>
  </r>
  <r>
    <x v="1"/>
    <x v="1108"/>
    <s v="Tacos"/>
    <x v="8871"/>
    <x v="13"/>
    <x v="0"/>
  </r>
  <r>
    <x v="0"/>
    <x v="1109"/>
    <s v="Burritos"/>
    <x v="8872"/>
    <x v="13"/>
    <x v="0"/>
  </r>
  <r>
    <x v="1"/>
    <x v="1109"/>
    <s v="Burritos"/>
    <x v="8873"/>
    <x v="13"/>
    <x v="0"/>
  </r>
  <r>
    <x v="0"/>
    <x v="1109"/>
    <s v="Drinks"/>
    <x v="8874"/>
    <x v="13"/>
    <x v="0"/>
  </r>
  <r>
    <x v="1"/>
    <x v="1109"/>
    <s v="Drinks"/>
    <x v="8875"/>
    <x v="13"/>
    <x v="0"/>
  </r>
  <r>
    <x v="0"/>
    <x v="1109"/>
    <s v="Kids menu"/>
    <x v="8876"/>
    <x v="13"/>
    <x v="0"/>
  </r>
  <r>
    <x v="1"/>
    <x v="1109"/>
    <s v="Kids menu"/>
    <x v="8877"/>
    <x v="13"/>
    <x v="0"/>
  </r>
  <r>
    <x v="0"/>
    <x v="1109"/>
    <s v="Tacos"/>
    <x v="8878"/>
    <x v="13"/>
    <x v="0"/>
  </r>
  <r>
    <x v="1"/>
    <x v="1109"/>
    <s v="Tacos"/>
    <x v="8879"/>
    <x v="13"/>
    <x v="0"/>
  </r>
  <r>
    <x v="0"/>
    <x v="1110"/>
    <s v="Burritos"/>
    <x v="8880"/>
    <x v="14"/>
    <x v="0"/>
  </r>
  <r>
    <x v="1"/>
    <x v="1110"/>
    <s v="Burritos"/>
    <x v="8881"/>
    <x v="14"/>
    <x v="0"/>
  </r>
  <r>
    <x v="0"/>
    <x v="1110"/>
    <s v="Drinks"/>
    <x v="8882"/>
    <x v="14"/>
    <x v="0"/>
  </r>
  <r>
    <x v="1"/>
    <x v="1110"/>
    <s v="Drinks"/>
    <x v="8883"/>
    <x v="14"/>
    <x v="0"/>
  </r>
  <r>
    <x v="0"/>
    <x v="1110"/>
    <s v="Kids menu"/>
    <x v="8884"/>
    <x v="14"/>
    <x v="0"/>
  </r>
  <r>
    <x v="1"/>
    <x v="1110"/>
    <s v="Kids menu"/>
    <x v="8885"/>
    <x v="14"/>
    <x v="0"/>
  </r>
  <r>
    <x v="0"/>
    <x v="1110"/>
    <s v="Tacos"/>
    <x v="8886"/>
    <x v="14"/>
    <x v="0"/>
  </r>
  <r>
    <x v="1"/>
    <x v="1110"/>
    <s v="Tacos"/>
    <x v="8887"/>
    <x v="14"/>
    <x v="0"/>
  </r>
  <r>
    <x v="0"/>
    <x v="1111"/>
    <s v="Burritos"/>
    <x v="8888"/>
    <x v="14"/>
    <x v="0"/>
  </r>
  <r>
    <x v="1"/>
    <x v="1111"/>
    <s v="Burritos"/>
    <x v="8889"/>
    <x v="14"/>
    <x v="0"/>
  </r>
  <r>
    <x v="0"/>
    <x v="1111"/>
    <s v="Drinks"/>
    <x v="8890"/>
    <x v="14"/>
    <x v="0"/>
  </r>
  <r>
    <x v="1"/>
    <x v="1111"/>
    <s v="Drinks"/>
    <x v="8891"/>
    <x v="14"/>
    <x v="0"/>
  </r>
  <r>
    <x v="0"/>
    <x v="1111"/>
    <s v="Kids menu"/>
    <x v="8892"/>
    <x v="14"/>
    <x v="0"/>
  </r>
  <r>
    <x v="1"/>
    <x v="1111"/>
    <s v="Kids menu"/>
    <x v="8893"/>
    <x v="14"/>
    <x v="0"/>
  </r>
  <r>
    <x v="0"/>
    <x v="1111"/>
    <s v="Tacos"/>
    <x v="8894"/>
    <x v="14"/>
    <x v="0"/>
  </r>
  <r>
    <x v="1"/>
    <x v="1111"/>
    <s v="Tacos"/>
    <x v="8895"/>
    <x v="14"/>
    <x v="0"/>
  </r>
  <r>
    <x v="0"/>
    <x v="1112"/>
    <s v="Burritos"/>
    <x v="8896"/>
    <x v="14"/>
    <x v="0"/>
  </r>
  <r>
    <x v="1"/>
    <x v="1112"/>
    <s v="Burritos"/>
    <x v="8897"/>
    <x v="14"/>
    <x v="0"/>
  </r>
  <r>
    <x v="0"/>
    <x v="1112"/>
    <s v="Drinks"/>
    <x v="8898"/>
    <x v="14"/>
    <x v="0"/>
  </r>
  <r>
    <x v="1"/>
    <x v="1112"/>
    <s v="Drinks"/>
    <x v="8899"/>
    <x v="14"/>
    <x v="0"/>
  </r>
  <r>
    <x v="0"/>
    <x v="1112"/>
    <s v="Kids menu"/>
    <x v="8900"/>
    <x v="14"/>
    <x v="0"/>
  </r>
  <r>
    <x v="1"/>
    <x v="1112"/>
    <s v="Kids menu"/>
    <x v="8901"/>
    <x v="14"/>
    <x v="0"/>
  </r>
  <r>
    <x v="0"/>
    <x v="1112"/>
    <s v="Tacos"/>
    <x v="8902"/>
    <x v="14"/>
    <x v="0"/>
  </r>
  <r>
    <x v="1"/>
    <x v="1112"/>
    <s v="Tacos"/>
    <x v="8903"/>
    <x v="14"/>
    <x v="0"/>
  </r>
  <r>
    <x v="0"/>
    <x v="1113"/>
    <s v="Burritos"/>
    <x v="8904"/>
    <x v="14"/>
    <x v="0"/>
  </r>
  <r>
    <x v="1"/>
    <x v="1113"/>
    <s v="Burritos"/>
    <x v="8905"/>
    <x v="14"/>
    <x v="0"/>
  </r>
  <r>
    <x v="0"/>
    <x v="1113"/>
    <s v="Drinks"/>
    <x v="8906"/>
    <x v="14"/>
    <x v="0"/>
  </r>
  <r>
    <x v="1"/>
    <x v="1113"/>
    <s v="Drinks"/>
    <x v="8907"/>
    <x v="14"/>
    <x v="0"/>
  </r>
  <r>
    <x v="0"/>
    <x v="1113"/>
    <s v="Kids menu"/>
    <x v="8908"/>
    <x v="14"/>
    <x v="0"/>
  </r>
  <r>
    <x v="1"/>
    <x v="1113"/>
    <s v="Kids menu"/>
    <x v="8909"/>
    <x v="14"/>
    <x v="0"/>
  </r>
  <r>
    <x v="0"/>
    <x v="1113"/>
    <s v="Tacos"/>
    <x v="8910"/>
    <x v="14"/>
    <x v="0"/>
  </r>
  <r>
    <x v="1"/>
    <x v="1113"/>
    <s v="Tacos"/>
    <x v="8911"/>
    <x v="14"/>
    <x v="0"/>
  </r>
  <r>
    <x v="0"/>
    <x v="1114"/>
    <s v="Burritos"/>
    <x v="8912"/>
    <x v="14"/>
    <x v="0"/>
  </r>
  <r>
    <x v="1"/>
    <x v="1114"/>
    <s v="Burritos"/>
    <x v="8913"/>
    <x v="14"/>
    <x v="0"/>
  </r>
  <r>
    <x v="0"/>
    <x v="1114"/>
    <s v="Drinks"/>
    <x v="8914"/>
    <x v="14"/>
    <x v="0"/>
  </r>
  <r>
    <x v="1"/>
    <x v="1114"/>
    <s v="Drinks"/>
    <x v="8915"/>
    <x v="14"/>
    <x v="0"/>
  </r>
  <r>
    <x v="0"/>
    <x v="1114"/>
    <s v="Kids menu"/>
    <x v="8916"/>
    <x v="14"/>
    <x v="0"/>
  </r>
  <r>
    <x v="1"/>
    <x v="1114"/>
    <s v="Kids menu"/>
    <x v="8917"/>
    <x v="14"/>
    <x v="0"/>
  </r>
  <r>
    <x v="0"/>
    <x v="1114"/>
    <s v="Tacos"/>
    <x v="8918"/>
    <x v="14"/>
    <x v="0"/>
  </r>
  <r>
    <x v="1"/>
    <x v="1114"/>
    <s v="Tacos"/>
    <x v="8919"/>
    <x v="14"/>
    <x v="0"/>
  </r>
  <r>
    <x v="0"/>
    <x v="1115"/>
    <s v="Burritos"/>
    <x v="8920"/>
    <x v="14"/>
    <x v="0"/>
  </r>
  <r>
    <x v="1"/>
    <x v="1115"/>
    <s v="Burritos"/>
    <x v="8921"/>
    <x v="14"/>
    <x v="0"/>
  </r>
  <r>
    <x v="0"/>
    <x v="1115"/>
    <s v="Drinks"/>
    <x v="8922"/>
    <x v="14"/>
    <x v="0"/>
  </r>
  <r>
    <x v="1"/>
    <x v="1115"/>
    <s v="Drinks"/>
    <x v="8923"/>
    <x v="14"/>
    <x v="0"/>
  </r>
  <r>
    <x v="0"/>
    <x v="1115"/>
    <s v="Kids menu"/>
    <x v="8924"/>
    <x v="14"/>
    <x v="0"/>
  </r>
  <r>
    <x v="1"/>
    <x v="1115"/>
    <s v="Kids menu"/>
    <x v="8925"/>
    <x v="14"/>
    <x v="0"/>
  </r>
  <r>
    <x v="0"/>
    <x v="1115"/>
    <s v="Tacos"/>
    <x v="8926"/>
    <x v="14"/>
    <x v="0"/>
  </r>
  <r>
    <x v="1"/>
    <x v="1115"/>
    <s v="Tacos"/>
    <x v="8927"/>
    <x v="14"/>
    <x v="0"/>
  </r>
  <r>
    <x v="0"/>
    <x v="1116"/>
    <s v="Burritos"/>
    <x v="8928"/>
    <x v="14"/>
    <x v="0"/>
  </r>
  <r>
    <x v="1"/>
    <x v="1116"/>
    <s v="Burritos"/>
    <x v="8929"/>
    <x v="14"/>
    <x v="0"/>
  </r>
  <r>
    <x v="0"/>
    <x v="1116"/>
    <s v="Drinks"/>
    <x v="8930"/>
    <x v="14"/>
    <x v="0"/>
  </r>
  <r>
    <x v="1"/>
    <x v="1116"/>
    <s v="Drinks"/>
    <x v="8931"/>
    <x v="14"/>
    <x v="0"/>
  </r>
  <r>
    <x v="0"/>
    <x v="1116"/>
    <s v="Kids menu"/>
    <x v="8932"/>
    <x v="14"/>
    <x v="0"/>
  </r>
  <r>
    <x v="1"/>
    <x v="1116"/>
    <s v="Kids menu"/>
    <x v="8933"/>
    <x v="14"/>
    <x v="0"/>
  </r>
  <r>
    <x v="0"/>
    <x v="1116"/>
    <s v="Tacos"/>
    <x v="8934"/>
    <x v="14"/>
    <x v="0"/>
  </r>
  <r>
    <x v="1"/>
    <x v="1116"/>
    <s v="Tacos"/>
    <x v="8935"/>
    <x v="14"/>
    <x v="0"/>
  </r>
  <r>
    <x v="0"/>
    <x v="1117"/>
    <s v="Burritos"/>
    <x v="8936"/>
    <x v="14"/>
    <x v="0"/>
  </r>
  <r>
    <x v="1"/>
    <x v="1117"/>
    <s v="Burritos"/>
    <x v="8937"/>
    <x v="14"/>
    <x v="0"/>
  </r>
  <r>
    <x v="0"/>
    <x v="1117"/>
    <s v="Drinks"/>
    <x v="8938"/>
    <x v="14"/>
    <x v="0"/>
  </r>
  <r>
    <x v="1"/>
    <x v="1117"/>
    <s v="Drinks"/>
    <x v="8939"/>
    <x v="14"/>
    <x v="0"/>
  </r>
  <r>
    <x v="0"/>
    <x v="1117"/>
    <s v="Kids menu"/>
    <x v="8940"/>
    <x v="14"/>
    <x v="0"/>
  </r>
  <r>
    <x v="1"/>
    <x v="1117"/>
    <s v="Kids menu"/>
    <x v="8941"/>
    <x v="14"/>
    <x v="0"/>
  </r>
  <r>
    <x v="0"/>
    <x v="1117"/>
    <s v="Tacos"/>
    <x v="8942"/>
    <x v="14"/>
    <x v="0"/>
  </r>
  <r>
    <x v="1"/>
    <x v="1117"/>
    <s v="Tacos"/>
    <x v="8943"/>
    <x v="14"/>
    <x v="0"/>
  </r>
  <r>
    <x v="0"/>
    <x v="1118"/>
    <s v="Burritos"/>
    <x v="8944"/>
    <x v="14"/>
    <x v="0"/>
  </r>
  <r>
    <x v="1"/>
    <x v="1118"/>
    <s v="Burritos"/>
    <x v="8945"/>
    <x v="14"/>
    <x v="0"/>
  </r>
  <r>
    <x v="0"/>
    <x v="1118"/>
    <s v="Drinks"/>
    <x v="8946"/>
    <x v="14"/>
    <x v="0"/>
  </r>
  <r>
    <x v="1"/>
    <x v="1118"/>
    <s v="Drinks"/>
    <x v="8947"/>
    <x v="14"/>
    <x v="0"/>
  </r>
  <r>
    <x v="0"/>
    <x v="1118"/>
    <s v="Kids menu"/>
    <x v="8948"/>
    <x v="14"/>
    <x v="0"/>
  </r>
  <r>
    <x v="1"/>
    <x v="1118"/>
    <s v="Kids menu"/>
    <x v="8949"/>
    <x v="14"/>
    <x v="0"/>
  </r>
  <r>
    <x v="0"/>
    <x v="1118"/>
    <s v="Tacos"/>
    <x v="8950"/>
    <x v="14"/>
    <x v="0"/>
  </r>
  <r>
    <x v="1"/>
    <x v="1118"/>
    <s v="Tacos"/>
    <x v="8951"/>
    <x v="14"/>
    <x v="0"/>
  </r>
  <r>
    <x v="0"/>
    <x v="1119"/>
    <s v="Burritos"/>
    <x v="8952"/>
    <x v="14"/>
    <x v="0"/>
  </r>
  <r>
    <x v="1"/>
    <x v="1119"/>
    <s v="Burritos"/>
    <x v="8953"/>
    <x v="14"/>
    <x v="0"/>
  </r>
  <r>
    <x v="0"/>
    <x v="1119"/>
    <s v="Drinks"/>
    <x v="8954"/>
    <x v="14"/>
    <x v="0"/>
  </r>
  <r>
    <x v="1"/>
    <x v="1119"/>
    <s v="Drinks"/>
    <x v="8955"/>
    <x v="14"/>
    <x v="0"/>
  </r>
  <r>
    <x v="0"/>
    <x v="1119"/>
    <s v="Kids menu"/>
    <x v="8956"/>
    <x v="14"/>
    <x v="0"/>
  </r>
  <r>
    <x v="1"/>
    <x v="1119"/>
    <s v="Kids menu"/>
    <x v="8957"/>
    <x v="14"/>
    <x v="0"/>
  </r>
  <r>
    <x v="0"/>
    <x v="1119"/>
    <s v="Tacos"/>
    <x v="8958"/>
    <x v="14"/>
    <x v="0"/>
  </r>
  <r>
    <x v="1"/>
    <x v="1119"/>
    <s v="Tacos"/>
    <x v="8959"/>
    <x v="14"/>
    <x v="0"/>
  </r>
  <r>
    <x v="0"/>
    <x v="1120"/>
    <s v="Burritos"/>
    <x v="8960"/>
    <x v="14"/>
    <x v="0"/>
  </r>
  <r>
    <x v="1"/>
    <x v="1120"/>
    <s v="Burritos"/>
    <x v="8961"/>
    <x v="14"/>
    <x v="0"/>
  </r>
  <r>
    <x v="0"/>
    <x v="1120"/>
    <s v="Drinks"/>
    <x v="8962"/>
    <x v="14"/>
    <x v="0"/>
  </r>
  <r>
    <x v="1"/>
    <x v="1120"/>
    <s v="Drinks"/>
    <x v="8963"/>
    <x v="14"/>
    <x v="0"/>
  </r>
  <r>
    <x v="0"/>
    <x v="1120"/>
    <s v="Kids menu"/>
    <x v="8964"/>
    <x v="14"/>
    <x v="0"/>
  </r>
  <r>
    <x v="1"/>
    <x v="1120"/>
    <s v="Kids menu"/>
    <x v="8965"/>
    <x v="14"/>
    <x v="0"/>
  </r>
  <r>
    <x v="0"/>
    <x v="1120"/>
    <s v="Tacos"/>
    <x v="8966"/>
    <x v="14"/>
    <x v="0"/>
  </r>
  <r>
    <x v="1"/>
    <x v="1120"/>
    <s v="Tacos"/>
    <x v="8967"/>
    <x v="14"/>
    <x v="0"/>
  </r>
  <r>
    <x v="0"/>
    <x v="1121"/>
    <s v="Burritos"/>
    <x v="8968"/>
    <x v="14"/>
    <x v="0"/>
  </r>
  <r>
    <x v="1"/>
    <x v="1121"/>
    <s v="Burritos"/>
    <x v="8969"/>
    <x v="14"/>
    <x v="0"/>
  </r>
  <r>
    <x v="0"/>
    <x v="1121"/>
    <s v="Drinks"/>
    <x v="8970"/>
    <x v="14"/>
    <x v="0"/>
  </r>
  <r>
    <x v="1"/>
    <x v="1121"/>
    <s v="Drinks"/>
    <x v="8971"/>
    <x v="14"/>
    <x v="0"/>
  </r>
  <r>
    <x v="0"/>
    <x v="1121"/>
    <s v="Kids menu"/>
    <x v="8972"/>
    <x v="14"/>
    <x v="0"/>
  </r>
  <r>
    <x v="1"/>
    <x v="1121"/>
    <s v="Kids menu"/>
    <x v="8973"/>
    <x v="14"/>
    <x v="0"/>
  </r>
  <r>
    <x v="0"/>
    <x v="1121"/>
    <s v="Tacos"/>
    <x v="8974"/>
    <x v="14"/>
    <x v="0"/>
  </r>
  <r>
    <x v="1"/>
    <x v="1121"/>
    <s v="Tacos"/>
    <x v="8975"/>
    <x v="14"/>
    <x v="0"/>
  </r>
  <r>
    <x v="0"/>
    <x v="1122"/>
    <s v="Burritos"/>
    <x v="8976"/>
    <x v="14"/>
    <x v="0"/>
  </r>
  <r>
    <x v="1"/>
    <x v="1122"/>
    <s v="Burritos"/>
    <x v="8977"/>
    <x v="14"/>
    <x v="0"/>
  </r>
  <r>
    <x v="0"/>
    <x v="1122"/>
    <s v="Drinks"/>
    <x v="8978"/>
    <x v="14"/>
    <x v="0"/>
  </r>
  <r>
    <x v="1"/>
    <x v="1122"/>
    <s v="Drinks"/>
    <x v="8979"/>
    <x v="14"/>
    <x v="0"/>
  </r>
  <r>
    <x v="0"/>
    <x v="1122"/>
    <s v="Kids menu"/>
    <x v="8980"/>
    <x v="14"/>
    <x v="0"/>
  </r>
  <r>
    <x v="1"/>
    <x v="1122"/>
    <s v="Kids menu"/>
    <x v="8981"/>
    <x v="14"/>
    <x v="0"/>
  </r>
  <r>
    <x v="0"/>
    <x v="1122"/>
    <s v="Tacos"/>
    <x v="8982"/>
    <x v="14"/>
    <x v="0"/>
  </r>
  <r>
    <x v="1"/>
    <x v="1122"/>
    <s v="Tacos"/>
    <x v="8983"/>
    <x v="14"/>
    <x v="0"/>
  </r>
  <r>
    <x v="0"/>
    <x v="1123"/>
    <s v="Burritos"/>
    <x v="8984"/>
    <x v="14"/>
    <x v="0"/>
  </r>
  <r>
    <x v="1"/>
    <x v="1123"/>
    <s v="Burritos"/>
    <x v="8985"/>
    <x v="14"/>
    <x v="0"/>
  </r>
  <r>
    <x v="0"/>
    <x v="1123"/>
    <s v="Drinks"/>
    <x v="8986"/>
    <x v="14"/>
    <x v="0"/>
  </r>
  <r>
    <x v="1"/>
    <x v="1123"/>
    <s v="Drinks"/>
    <x v="8987"/>
    <x v="14"/>
    <x v="0"/>
  </r>
  <r>
    <x v="0"/>
    <x v="1123"/>
    <s v="Kids menu"/>
    <x v="8988"/>
    <x v="14"/>
    <x v="0"/>
  </r>
  <r>
    <x v="1"/>
    <x v="1123"/>
    <s v="Kids menu"/>
    <x v="8989"/>
    <x v="14"/>
    <x v="0"/>
  </r>
  <r>
    <x v="0"/>
    <x v="1123"/>
    <s v="Tacos"/>
    <x v="8990"/>
    <x v="14"/>
    <x v="0"/>
  </r>
  <r>
    <x v="1"/>
    <x v="1123"/>
    <s v="Tacos"/>
    <x v="8991"/>
    <x v="14"/>
    <x v="0"/>
  </r>
  <r>
    <x v="0"/>
    <x v="1124"/>
    <s v="Burritos"/>
    <x v="8992"/>
    <x v="14"/>
    <x v="0"/>
  </r>
  <r>
    <x v="1"/>
    <x v="1124"/>
    <s v="Burritos"/>
    <x v="8993"/>
    <x v="14"/>
    <x v="0"/>
  </r>
  <r>
    <x v="0"/>
    <x v="1124"/>
    <s v="Drinks"/>
    <x v="8994"/>
    <x v="14"/>
    <x v="0"/>
  </r>
  <r>
    <x v="1"/>
    <x v="1124"/>
    <s v="Drinks"/>
    <x v="8995"/>
    <x v="14"/>
    <x v="0"/>
  </r>
  <r>
    <x v="0"/>
    <x v="1124"/>
    <s v="Kids menu"/>
    <x v="8996"/>
    <x v="14"/>
    <x v="0"/>
  </r>
  <r>
    <x v="1"/>
    <x v="1124"/>
    <s v="Kids menu"/>
    <x v="8997"/>
    <x v="14"/>
    <x v="0"/>
  </r>
  <r>
    <x v="0"/>
    <x v="1124"/>
    <s v="Tacos"/>
    <x v="8998"/>
    <x v="14"/>
    <x v="0"/>
  </r>
  <r>
    <x v="1"/>
    <x v="1124"/>
    <s v="Tacos"/>
    <x v="8999"/>
    <x v="14"/>
    <x v="0"/>
  </r>
  <r>
    <x v="0"/>
    <x v="1125"/>
    <s v="Burritos"/>
    <x v="9000"/>
    <x v="14"/>
    <x v="0"/>
  </r>
  <r>
    <x v="1"/>
    <x v="1125"/>
    <s v="Burritos"/>
    <x v="9001"/>
    <x v="14"/>
    <x v="0"/>
  </r>
  <r>
    <x v="0"/>
    <x v="1125"/>
    <s v="Drinks"/>
    <x v="9002"/>
    <x v="14"/>
    <x v="0"/>
  </r>
  <r>
    <x v="1"/>
    <x v="1125"/>
    <s v="Drinks"/>
    <x v="9003"/>
    <x v="14"/>
    <x v="0"/>
  </r>
  <r>
    <x v="0"/>
    <x v="1125"/>
    <s v="Kids menu"/>
    <x v="9004"/>
    <x v="14"/>
    <x v="0"/>
  </r>
  <r>
    <x v="1"/>
    <x v="1125"/>
    <s v="Kids menu"/>
    <x v="9005"/>
    <x v="14"/>
    <x v="0"/>
  </r>
  <r>
    <x v="0"/>
    <x v="1125"/>
    <s v="Tacos"/>
    <x v="9006"/>
    <x v="14"/>
    <x v="0"/>
  </r>
  <r>
    <x v="1"/>
    <x v="1125"/>
    <s v="Tacos"/>
    <x v="9007"/>
    <x v="14"/>
    <x v="0"/>
  </r>
  <r>
    <x v="0"/>
    <x v="1126"/>
    <s v="Burritos"/>
    <x v="9008"/>
    <x v="14"/>
    <x v="0"/>
  </r>
  <r>
    <x v="1"/>
    <x v="1126"/>
    <s v="Burritos"/>
    <x v="9009"/>
    <x v="14"/>
    <x v="0"/>
  </r>
  <r>
    <x v="0"/>
    <x v="1126"/>
    <s v="Drinks"/>
    <x v="9010"/>
    <x v="14"/>
    <x v="0"/>
  </r>
  <r>
    <x v="1"/>
    <x v="1126"/>
    <s v="Drinks"/>
    <x v="9011"/>
    <x v="14"/>
    <x v="0"/>
  </r>
  <r>
    <x v="0"/>
    <x v="1126"/>
    <s v="Kids menu"/>
    <x v="9012"/>
    <x v="14"/>
    <x v="0"/>
  </r>
  <r>
    <x v="1"/>
    <x v="1126"/>
    <s v="Kids menu"/>
    <x v="9013"/>
    <x v="14"/>
    <x v="0"/>
  </r>
  <r>
    <x v="0"/>
    <x v="1126"/>
    <s v="Tacos"/>
    <x v="9014"/>
    <x v="14"/>
    <x v="0"/>
  </r>
  <r>
    <x v="1"/>
    <x v="1126"/>
    <s v="Tacos"/>
    <x v="9015"/>
    <x v="14"/>
    <x v="0"/>
  </r>
  <r>
    <x v="0"/>
    <x v="1127"/>
    <s v="Burritos"/>
    <x v="9016"/>
    <x v="14"/>
    <x v="0"/>
  </r>
  <r>
    <x v="1"/>
    <x v="1127"/>
    <s v="Burritos"/>
    <x v="9017"/>
    <x v="14"/>
    <x v="0"/>
  </r>
  <r>
    <x v="0"/>
    <x v="1127"/>
    <s v="Drinks"/>
    <x v="9018"/>
    <x v="14"/>
    <x v="0"/>
  </r>
  <r>
    <x v="1"/>
    <x v="1127"/>
    <s v="Drinks"/>
    <x v="9019"/>
    <x v="14"/>
    <x v="0"/>
  </r>
  <r>
    <x v="0"/>
    <x v="1127"/>
    <s v="Kids menu"/>
    <x v="9020"/>
    <x v="14"/>
    <x v="0"/>
  </r>
  <r>
    <x v="1"/>
    <x v="1127"/>
    <s v="Kids menu"/>
    <x v="9021"/>
    <x v="14"/>
    <x v="0"/>
  </r>
  <r>
    <x v="0"/>
    <x v="1127"/>
    <s v="Tacos"/>
    <x v="9022"/>
    <x v="14"/>
    <x v="0"/>
  </r>
  <r>
    <x v="1"/>
    <x v="1127"/>
    <s v="Tacos"/>
    <x v="9023"/>
    <x v="14"/>
    <x v="0"/>
  </r>
  <r>
    <x v="0"/>
    <x v="1128"/>
    <s v="Burritos"/>
    <x v="9024"/>
    <x v="14"/>
    <x v="0"/>
  </r>
  <r>
    <x v="1"/>
    <x v="1128"/>
    <s v="Burritos"/>
    <x v="9025"/>
    <x v="14"/>
    <x v="0"/>
  </r>
  <r>
    <x v="0"/>
    <x v="1128"/>
    <s v="Drinks"/>
    <x v="9026"/>
    <x v="14"/>
    <x v="0"/>
  </r>
  <r>
    <x v="1"/>
    <x v="1128"/>
    <s v="Drinks"/>
    <x v="9027"/>
    <x v="14"/>
    <x v="0"/>
  </r>
  <r>
    <x v="0"/>
    <x v="1128"/>
    <s v="Kids menu"/>
    <x v="9028"/>
    <x v="14"/>
    <x v="0"/>
  </r>
  <r>
    <x v="1"/>
    <x v="1128"/>
    <s v="Kids menu"/>
    <x v="9029"/>
    <x v="14"/>
    <x v="0"/>
  </r>
  <r>
    <x v="0"/>
    <x v="1128"/>
    <s v="Tacos"/>
    <x v="9030"/>
    <x v="14"/>
    <x v="0"/>
  </r>
  <r>
    <x v="1"/>
    <x v="1128"/>
    <s v="Tacos"/>
    <x v="9031"/>
    <x v="14"/>
    <x v="0"/>
  </r>
  <r>
    <x v="0"/>
    <x v="1129"/>
    <s v="Burritos"/>
    <x v="9032"/>
    <x v="14"/>
    <x v="0"/>
  </r>
  <r>
    <x v="1"/>
    <x v="1129"/>
    <s v="Burritos"/>
    <x v="9033"/>
    <x v="14"/>
    <x v="0"/>
  </r>
  <r>
    <x v="0"/>
    <x v="1129"/>
    <s v="Drinks"/>
    <x v="9034"/>
    <x v="14"/>
    <x v="0"/>
  </r>
  <r>
    <x v="1"/>
    <x v="1129"/>
    <s v="Drinks"/>
    <x v="9035"/>
    <x v="14"/>
    <x v="0"/>
  </r>
  <r>
    <x v="0"/>
    <x v="1129"/>
    <s v="Kids menu"/>
    <x v="9036"/>
    <x v="14"/>
    <x v="0"/>
  </r>
  <r>
    <x v="1"/>
    <x v="1129"/>
    <s v="Kids menu"/>
    <x v="9037"/>
    <x v="14"/>
    <x v="0"/>
  </r>
  <r>
    <x v="0"/>
    <x v="1129"/>
    <s v="Tacos"/>
    <x v="9038"/>
    <x v="14"/>
    <x v="0"/>
  </r>
  <r>
    <x v="1"/>
    <x v="1129"/>
    <s v="Tacos"/>
    <x v="9039"/>
    <x v="14"/>
    <x v="0"/>
  </r>
  <r>
    <x v="0"/>
    <x v="1130"/>
    <s v="Burritos"/>
    <x v="9040"/>
    <x v="14"/>
    <x v="0"/>
  </r>
  <r>
    <x v="1"/>
    <x v="1130"/>
    <s v="Burritos"/>
    <x v="9041"/>
    <x v="14"/>
    <x v="0"/>
  </r>
  <r>
    <x v="0"/>
    <x v="1130"/>
    <s v="Drinks"/>
    <x v="9042"/>
    <x v="14"/>
    <x v="0"/>
  </r>
  <r>
    <x v="1"/>
    <x v="1130"/>
    <s v="Drinks"/>
    <x v="9043"/>
    <x v="14"/>
    <x v="0"/>
  </r>
  <r>
    <x v="0"/>
    <x v="1130"/>
    <s v="Kids menu"/>
    <x v="9044"/>
    <x v="14"/>
    <x v="0"/>
  </r>
  <r>
    <x v="1"/>
    <x v="1130"/>
    <s v="Kids menu"/>
    <x v="9045"/>
    <x v="14"/>
    <x v="0"/>
  </r>
  <r>
    <x v="0"/>
    <x v="1130"/>
    <s v="Tacos"/>
    <x v="9046"/>
    <x v="14"/>
    <x v="0"/>
  </r>
  <r>
    <x v="1"/>
    <x v="1130"/>
    <s v="Tacos"/>
    <x v="9047"/>
    <x v="14"/>
    <x v="0"/>
  </r>
  <r>
    <x v="0"/>
    <x v="1131"/>
    <s v="Burritos"/>
    <x v="9048"/>
    <x v="14"/>
    <x v="0"/>
  </r>
  <r>
    <x v="1"/>
    <x v="1131"/>
    <s v="Burritos"/>
    <x v="9049"/>
    <x v="14"/>
    <x v="0"/>
  </r>
  <r>
    <x v="0"/>
    <x v="1131"/>
    <s v="Drinks"/>
    <x v="9050"/>
    <x v="14"/>
    <x v="0"/>
  </r>
  <r>
    <x v="1"/>
    <x v="1131"/>
    <s v="Drinks"/>
    <x v="9051"/>
    <x v="14"/>
    <x v="0"/>
  </r>
  <r>
    <x v="0"/>
    <x v="1131"/>
    <s v="Kids menu"/>
    <x v="9052"/>
    <x v="14"/>
    <x v="0"/>
  </r>
  <r>
    <x v="1"/>
    <x v="1131"/>
    <s v="Kids menu"/>
    <x v="9053"/>
    <x v="14"/>
    <x v="0"/>
  </r>
  <r>
    <x v="0"/>
    <x v="1131"/>
    <s v="Tacos"/>
    <x v="9054"/>
    <x v="14"/>
    <x v="0"/>
  </r>
  <r>
    <x v="1"/>
    <x v="1131"/>
    <s v="Tacos"/>
    <x v="9055"/>
    <x v="14"/>
    <x v="0"/>
  </r>
  <r>
    <x v="0"/>
    <x v="1132"/>
    <s v="Burritos"/>
    <x v="9056"/>
    <x v="14"/>
    <x v="0"/>
  </r>
  <r>
    <x v="1"/>
    <x v="1132"/>
    <s v="Burritos"/>
    <x v="9057"/>
    <x v="14"/>
    <x v="0"/>
  </r>
  <r>
    <x v="0"/>
    <x v="1132"/>
    <s v="Drinks"/>
    <x v="9058"/>
    <x v="14"/>
    <x v="0"/>
  </r>
  <r>
    <x v="1"/>
    <x v="1132"/>
    <s v="Drinks"/>
    <x v="9059"/>
    <x v="14"/>
    <x v="0"/>
  </r>
  <r>
    <x v="0"/>
    <x v="1132"/>
    <s v="Kids menu"/>
    <x v="9060"/>
    <x v="14"/>
    <x v="0"/>
  </r>
  <r>
    <x v="1"/>
    <x v="1132"/>
    <s v="Kids menu"/>
    <x v="9061"/>
    <x v="14"/>
    <x v="0"/>
  </r>
  <r>
    <x v="0"/>
    <x v="1132"/>
    <s v="Tacos"/>
    <x v="9062"/>
    <x v="14"/>
    <x v="0"/>
  </r>
  <r>
    <x v="1"/>
    <x v="1132"/>
    <s v="Tacos"/>
    <x v="9063"/>
    <x v="14"/>
    <x v="0"/>
  </r>
  <r>
    <x v="0"/>
    <x v="1133"/>
    <s v="Burritos"/>
    <x v="9064"/>
    <x v="14"/>
    <x v="0"/>
  </r>
  <r>
    <x v="1"/>
    <x v="1133"/>
    <s v="Burritos"/>
    <x v="9065"/>
    <x v="14"/>
    <x v="0"/>
  </r>
  <r>
    <x v="0"/>
    <x v="1133"/>
    <s v="Drinks"/>
    <x v="9066"/>
    <x v="14"/>
    <x v="0"/>
  </r>
  <r>
    <x v="1"/>
    <x v="1133"/>
    <s v="Drinks"/>
    <x v="9067"/>
    <x v="14"/>
    <x v="0"/>
  </r>
  <r>
    <x v="0"/>
    <x v="1133"/>
    <s v="Kids menu"/>
    <x v="9068"/>
    <x v="14"/>
    <x v="0"/>
  </r>
  <r>
    <x v="1"/>
    <x v="1133"/>
    <s v="Kids menu"/>
    <x v="9069"/>
    <x v="14"/>
    <x v="0"/>
  </r>
  <r>
    <x v="0"/>
    <x v="1133"/>
    <s v="Tacos"/>
    <x v="9070"/>
    <x v="14"/>
    <x v="0"/>
  </r>
  <r>
    <x v="1"/>
    <x v="1133"/>
    <s v="Tacos"/>
    <x v="9071"/>
    <x v="14"/>
    <x v="0"/>
  </r>
  <r>
    <x v="0"/>
    <x v="1134"/>
    <s v="Burritos"/>
    <x v="9072"/>
    <x v="14"/>
    <x v="0"/>
  </r>
  <r>
    <x v="1"/>
    <x v="1134"/>
    <s v="Burritos"/>
    <x v="9073"/>
    <x v="14"/>
    <x v="0"/>
  </r>
  <r>
    <x v="0"/>
    <x v="1134"/>
    <s v="Drinks"/>
    <x v="9074"/>
    <x v="14"/>
    <x v="0"/>
  </r>
  <r>
    <x v="1"/>
    <x v="1134"/>
    <s v="Drinks"/>
    <x v="9075"/>
    <x v="14"/>
    <x v="0"/>
  </r>
  <r>
    <x v="0"/>
    <x v="1134"/>
    <s v="Kids menu"/>
    <x v="9076"/>
    <x v="14"/>
    <x v="0"/>
  </r>
  <r>
    <x v="1"/>
    <x v="1134"/>
    <s v="Kids menu"/>
    <x v="9077"/>
    <x v="14"/>
    <x v="0"/>
  </r>
  <r>
    <x v="0"/>
    <x v="1134"/>
    <s v="Tacos"/>
    <x v="9078"/>
    <x v="14"/>
    <x v="0"/>
  </r>
  <r>
    <x v="1"/>
    <x v="1134"/>
    <s v="Tacos"/>
    <x v="9079"/>
    <x v="14"/>
    <x v="0"/>
  </r>
  <r>
    <x v="0"/>
    <x v="1135"/>
    <s v="Burritos"/>
    <x v="9080"/>
    <x v="14"/>
    <x v="0"/>
  </r>
  <r>
    <x v="1"/>
    <x v="1135"/>
    <s v="Burritos"/>
    <x v="9081"/>
    <x v="14"/>
    <x v="0"/>
  </r>
  <r>
    <x v="0"/>
    <x v="1135"/>
    <s v="Drinks"/>
    <x v="9082"/>
    <x v="14"/>
    <x v="0"/>
  </r>
  <r>
    <x v="1"/>
    <x v="1135"/>
    <s v="Drinks"/>
    <x v="9083"/>
    <x v="14"/>
    <x v="0"/>
  </r>
  <r>
    <x v="0"/>
    <x v="1135"/>
    <s v="Kids menu"/>
    <x v="9084"/>
    <x v="14"/>
    <x v="0"/>
  </r>
  <r>
    <x v="1"/>
    <x v="1135"/>
    <s v="Kids menu"/>
    <x v="9085"/>
    <x v="14"/>
    <x v="0"/>
  </r>
  <r>
    <x v="0"/>
    <x v="1135"/>
    <s v="Tacos"/>
    <x v="9086"/>
    <x v="14"/>
    <x v="0"/>
  </r>
  <r>
    <x v="1"/>
    <x v="1135"/>
    <s v="Tacos"/>
    <x v="9087"/>
    <x v="14"/>
    <x v="0"/>
  </r>
  <r>
    <x v="0"/>
    <x v="1136"/>
    <s v="Burritos"/>
    <x v="9088"/>
    <x v="14"/>
    <x v="0"/>
  </r>
  <r>
    <x v="1"/>
    <x v="1136"/>
    <s v="Burritos"/>
    <x v="9089"/>
    <x v="14"/>
    <x v="0"/>
  </r>
  <r>
    <x v="0"/>
    <x v="1136"/>
    <s v="Drinks"/>
    <x v="9090"/>
    <x v="14"/>
    <x v="0"/>
  </r>
  <r>
    <x v="1"/>
    <x v="1136"/>
    <s v="Drinks"/>
    <x v="9091"/>
    <x v="14"/>
    <x v="0"/>
  </r>
  <r>
    <x v="0"/>
    <x v="1136"/>
    <s v="Kids menu"/>
    <x v="9092"/>
    <x v="14"/>
    <x v="0"/>
  </r>
  <r>
    <x v="1"/>
    <x v="1136"/>
    <s v="Kids menu"/>
    <x v="9093"/>
    <x v="14"/>
    <x v="0"/>
  </r>
  <r>
    <x v="0"/>
    <x v="1136"/>
    <s v="Tacos"/>
    <x v="9094"/>
    <x v="14"/>
    <x v="0"/>
  </r>
  <r>
    <x v="1"/>
    <x v="1136"/>
    <s v="Tacos"/>
    <x v="9095"/>
    <x v="14"/>
    <x v="0"/>
  </r>
  <r>
    <x v="0"/>
    <x v="1137"/>
    <s v="Burritos"/>
    <x v="9096"/>
    <x v="14"/>
    <x v="0"/>
  </r>
  <r>
    <x v="1"/>
    <x v="1137"/>
    <s v="Burritos"/>
    <x v="9097"/>
    <x v="14"/>
    <x v="0"/>
  </r>
  <r>
    <x v="0"/>
    <x v="1137"/>
    <s v="Drinks"/>
    <x v="9098"/>
    <x v="14"/>
    <x v="0"/>
  </r>
  <r>
    <x v="1"/>
    <x v="1137"/>
    <s v="Drinks"/>
    <x v="9099"/>
    <x v="14"/>
    <x v="0"/>
  </r>
  <r>
    <x v="0"/>
    <x v="1137"/>
    <s v="Kids menu"/>
    <x v="9100"/>
    <x v="14"/>
    <x v="0"/>
  </r>
  <r>
    <x v="1"/>
    <x v="1137"/>
    <s v="Kids menu"/>
    <x v="9101"/>
    <x v="14"/>
    <x v="0"/>
  </r>
  <r>
    <x v="0"/>
    <x v="1137"/>
    <s v="Tacos"/>
    <x v="9102"/>
    <x v="14"/>
    <x v="0"/>
  </r>
  <r>
    <x v="1"/>
    <x v="1137"/>
    <s v="Tacos"/>
    <x v="9103"/>
    <x v="14"/>
    <x v="0"/>
  </r>
  <r>
    <x v="0"/>
    <x v="1138"/>
    <s v="Burritos"/>
    <x v="9104"/>
    <x v="14"/>
    <x v="0"/>
  </r>
  <r>
    <x v="1"/>
    <x v="1138"/>
    <s v="Burritos"/>
    <x v="9105"/>
    <x v="14"/>
    <x v="0"/>
  </r>
  <r>
    <x v="0"/>
    <x v="1138"/>
    <s v="Drinks"/>
    <x v="9106"/>
    <x v="14"/>
    <x v="0"/>
  </r>
  <r>
    <x v="1"/>
    <x v="1138"/>
    <s v="Drinks"/>
    <x v="9107"/>
    <x v="14"/>
    <x v="0"/>
  </r>
  <r>
    <x v="0"/>
    <x v="1138"/>
    <s v="Kids menu"/>
    <x v="9108"/>
    <x v="14"/>
    <x v="0"/>
  </r>
  <r>
    <x v="1"/>
    <x v="1138"/>
    <s v="Kids menu"/>
    <x v="9109"/>
    <x v="14"/>
    <x v="0"/>
  </r>
  <r>
    <x v="0"/>
    <x v="1138"/>
    <s v="Tacos"/>
    <x v="9110"/>
    <x v="14"/>
    <x v="0"/>
  </r>
  <r>
    <x v="1"/>
    <x v="1138"/>
    <s v="Tacos"/>
    <x v="9111"/>
    <x v="14"/>
    <x v="0"/>
  </r>
  <r>
    <x v="0"/>
    <x v="1139"/>
    <s v="Burritos"/>
    <x v="9112"/>
    <x v="14"/>
    <x v="0"/>
  </r>
  <r>
    <x v="1"/>
    <x v="1139"/>
    <s v="Burritos"/>
    <x v="9113"/>
    <x v="14"/>
    <x v="0"/>
  </r>
  <r>
    <x v="0"/>
    <x v="1139"/>
    <s v="Drinks"/>
    <x v="9114"/>
    <x v="14"/>
    <x v="0"/>
  </r>
  <r>
    <x v="1"/>
    <x v="1139"/>
    <s v="Drinks"/>
    <x v="9115"/>
    <x v="14"/>
    <x v="0"/>
  </r>
  <r>
    <x v="0"/>
    <x v="1139"/>
    <s v="Kids menu"/>
    <x v="9116"/>
    <x v="14"/>
    <x v="0"/>
  </r>
  <r>
    <x v="1"/>
    <x v="1139"/>
    <s v="Kids menu"/>
    <x v="9117"/>
    <x v="14"/>
    <x v="0"/>
  </r>
  <r>
    <x v="0"/>
    <x v="1139"/>
    <s v="Tacos"/>
    <x v="9118"/>
    <x v="14"/>
    <x v="0"/>
  </r>
  <r>
    <x v="1"/>
    <x v="1139"/>
    <s v="Tacos"/>
    <x v="9119"/>
    <x v="14"/>
    <x v="0"/>
  </r>
  <r>
    <x v="0"/>
    <x v="1140"/>
    <s v="Burritos"/>
    <x v="9120"/>
    <x v="14"/>
    <x v="0"/>
  </r>
  <r>
    <x v="1"/>
    <x v="1140"/>
    <s v="Burritos"/>
    <x v="9121"/>
    <x v="14"/>
    <x v="0"/>
  </r>
  <r>
    <x v="0"/>
    <x v="1140"/>
    <s v="Drinks"/>
    <x v="9122"/>
    <x v="14"/>
    <x v="0"/>
  </r>
  <r>
    <x v="1"/>
    <x v="1140"/>
    <s v="Drinks"/>
    <x v="9123"/>
    <x v="14"/>
    <x v="0"/>
  </r>
  <r>
    <x v="0"/>
    <x v="1140"/>
    <s v="Kids menu"/>
    <x v="9124"/>
    <x v="14"/>
    <x v="0"/>
  </r>
  <r>
    <x v="1"/>
    <x v="1140"/>
    <s v="Kids menu"/>
    <x v="9125"/>
    <x v="14"/>
    <x v="0"/>
  </r>
  <r>
    <x v="0"/>
    <x v="1140"/>
    <s v="Tacos"/>
    <x v="9126"/>
    <x v="14"/>
    <x v="0"/>
  </r>
  <r>
    <x v="1"/>
    <x v="1140"/>
    <s v="Tacos"/>
    <x v="9127"/>
    <x v="14"/>
    <x v="0"/>
  </r>
  <r>
    <x v="0"/>
    <x v="1141"/>
    <s v="Burritos"/>
    <x v="9128"/>
    <x v="14"/>
    <x v="0"/>
  </r>
  <r>
    <x v="1"/>
    <x v="1141"/>
    <s v="Burritos"/>
    <x v="9129"/>
    <x v="14"/>
    <x v="0"/>
  </r>
  <r>
    <x v="0"/>
    <x v="1141"/>
    <s v="Drinks"/>
    <x v="9130"/>
    <x v="14"/>
    <x v="0"/>
  </r>
  <r>
    <x v="1"/>
    <x v="1141"/>
    <s v="Drinks"/>
    <x v="9131"/>
    <x v="14"/>
    <x v="0"/>
  </r>
  <r>
    <x v="0"/>
    <x v="1141"/>
    <s v="Kids menu"/>
    <x v="9132"/>
    <x v="14"/>
    <x v="0"/>
  </r>
  <r>
    <x v="1"/>
    <x v="1141"/>
    <s v="Kids menu"/>
    <x v="9133"/>
    <x v="14"/>
    <x v="0"/>
  </r>
  <r>
    <x v="0"/>
    <x v="1141"/>
    <s v="Tacos"/>
    <x v="9134"/>
    <x v="14"/>
    <x v="0"/>
  </r>
  <r>
    <x v="1"/>
    <x v="1141"/>
    <s v="Tacos"/>
    <x v="9135"/>
    <x v="14"/>
    <x v="0"/>
  </r>
  <r>
    <x v="0"/>
    <x v="1142"/>
    <s v="Burritos"/>
    <x v="9136"/>
    <x v="14"/>
    <x v="0"/>
  </r>
  <r>
    <x v="1"/>
    <x v="1142"/>
    <s v="Burritos"/>
    <x v="9137"/>
    <x v="14"/>
    <x v="0"/>
  </r>
  <r>
    <x v="0"/>
    <x v="1142"/>
    <s v="Drinks"/>
    <x v="9138"/>
    <x v="14"/>
    <x v="0"/>
  </r>
  <r>
    <x v="1"/>
    <x v="1142"/>
    <s v="Drinks"/>
    <x v="9139"/>
    <x v="14"/>
    <x v="0"/>
  </r>
  <r>
    <x v="0"/>
    <x v="1142"/>
    <s v="Kids menu"/>
    <x v="9140"/>
    <x v="14"/>
    <x v="0"/>
  </r>
  <r>
    <x v="1"/>
    <x v="1142"/>
    <s v="Kids menu"/>
    <x v="9141"/>
    <x v="14"/>
    <x v="0"/>
  </r>
  <r>
    <x v="0"/>
    <x v="1142"/>
    <s v="Tacos"/>
    <x v="9142"/>
    <x v="14"/>
    <x v="0"/>
  </r>
  <r>
    <x v="1"/>
    <x v="1142"/>
    <s v="Tacos"/>
    <x v="9143"/>
    <x v="14"/>
    <x v="0"/>
  </r>
  <r>
    <x v="0"/>
    <x v="1143"/>
    <s v="Burritos"/>
    <x v="9144"/>
    <x v="14"/>
    <x v="0"/>
  </r>
  <r>
    <x v="1"/>
    <x v="1143"/>
    <s v="Burritos"/>
    <x v="9145"/>
    <x v="14"/>
    <x v="0"/>
  </r>
  <r>
    <x v="0"/>
    <x v="1143"/>
    <s v="Drinks"/>
    <x v="9146"/>
    <x v="14"/>
    <x v="0"/>
  </r>
  <r>
    <x v="1"/>
    <x v="1143"/>
    <s v="Drinks"/>
    <x v="9147"/>
    <x v="14"/>
    <x v="0"/>
  </r>
  <r>
    <x v="0"/>
    <x v="1143"/>
    <s v="Kids menu"/>
    <x v="9148"/>
    <x v="14"/>
    <x v="0"/>
  </r>
  <r>
    <x v="1"/>
    <x v="1143"/>
    <s v="Kids menu"/>
    <x v="9149"/>
    <x v="14"/>
    <x v="0"/>
  </r>
  <r>
    <x v="0"/>
    <x v="1143"/>
    <s v="Tacos"/>
    <x v="9150"/>
    <x v="14"/>
    <x v="0"/>
  </r>
  <r>
    <x v="1"/>
    <x v="1143"/>
    <s v="Tacos"/>
    <x v="9151"/>
    <x v="14"/>
    <x v="0"/>
  </r>
  <r>
    <x v="0"/>
    <x v="1144"/>
    <s v="Burritos"/>
    <x v="9152"/>
    <x v="14"/>
    <x v="0"/>
  </r>
  <r>
    <x v="1"/>
    <x v="1144"/>
    <s v="Burritos"/>
    <x v="9153"/>
    <x v="14"/>
    <x v="0"/>
  </r>
  <r>
    <x v="0"/>
    <x v="1144"/>
    <s v="Drinks"/>
    <x v="9154"/>
    <x v="14"/>
    <x v="0"/>
  </r>
  <r>
    <x v="1"/>
    <x v="1144"/>
    <s v="Drinks"/>
    <x v="9155"/>
    <x v="14"/>
    <x v="0"/>
  </r>
  <r>
    <x v="0"/>
    <x v="1144"/>
    <s v="Kids menu"/>
    <x v="9156"/>
    <x v="14"/>
    <x v="0"/>
  </r>
  <r>
    <x v="1"/>
    <x v="1144"/>
    <s v="Kids menu"/>
    <x v="9157"/>
    <x v="14"/>
    <x v="0"/>
  </r>
  <r>
    <x v="0"/>
    <x v="1144"/>
    <s v="Tacos"/>
    <x v="9158"/>
    <x v="14"/>
    <x v="0"/>
  </r>
  <r>
    <x v="1"/>
    <x v="1144"/>
    <s v="Tacos"/>
    <x v="9159"/>
    <x v="14"/>
    <x v="0"/>
  </r>
  <r>
    <x v="0"/>
    <x v="1145"/>
    <s v="Burritos"/>
    <x v="9160"/>
    <x v="14"/>
    <x v="0"/>
  </r>
  <r>
    <x v="1"/>
    <x v="1145"/>
    <s v="Burritos"/>
    <x v="9161"/>
    <x v="14"/>
    <x v="0"/>
  </r>
  <r>
    <x v="0"/>
    <x v="1145"/>
    <s v="Drinks"/>
    <x v="9162"/>
    <x v="14"/>
    <x v="0"/>
  </r>
  <r>
    <x v="1"/>
    <x v="1145"/>
    <s v="Drinks"/>
    <x v="9163"/>
    <x v="14"/>
    <x v="0"/>
  </r>
  <r>
    <x v="0"/>
    <x v="1145"/>
    <s v="Kids menu"/>
    <x v="9164"/>
    <x v="14"/>
    <x v="0"/>
  </r>
  <r>
    <x v="1"/>
    <x v="1145"/>
    <s v="Kids menu"/>
    <x v="9165"/>
    <x v="14"/>
    <x v="0"/>
  </r>
  <r>
    <x v="0"/>
    <x v="1145"/>
    <s v="Tacos"/>
    <x v="9166"/>
    <x v="14"/>
    <x v="0"/>
  </r>
  <r>
    <x v="1"/>
    <x v="1145"/>
    <s v="Tacos"/>
    <x v="9167"/>
    <x v="14"/>
    <x v="0"/>
  </r>
  <r>
    <x v="0"/>
    <x v="1146"/>
    <s v="Burritos"/>
    <x v="9168"/>
    <x v="14"/>
    <x v="0"/>
  </r>
  <r>
    <x v="1"/>
    <x v="1146"/>
    <s v="Burritos"/>
    <x v="9169"/>
    <x v="14"/>
    <x v="0"/>
  </r>
  <r>
    <x v="0"/>
    <x v="1146"/>
    <s v="Drinks"/>
    <x v="9170"/>
    <x v="14"/>
    <x v="0"/>
  </r>
  <r>
    <x v="1"/>
    <x v="1146"/>
    <s v="Drinks"/>
    <x v="9171"/>
    <x v="14"/>
    <x v="0"/>
  </r>
  <r>
    <x v="0"/>
    <x v="1146"/>
    <s v="Kids menu"/>
    <x v="9172"/>
    <x v="14"/>
    <x v="0"/>
  </r>
  <r>
    <x v="1"/>
    <x v="1146"/>
    <s v="Kids menu"/>
    <x v="9173"/>
    <x v="14"/>
    <x v="0"/>
  </r>
  <r>
    <x v="0"/>
    <x v="1146"/>
    <s v="Tacos"/>
    <x v="9174"/>
    <x v="14"/>
    <x v="0"/>
  </r>
  <r>
    <x v="1"/>
    <x v="1146"/>
    <s v="Tacos"/>
    <x v="9175"/>
    <x v="14"/>
    <x v="0"/>
  </r>
  <r>
    <x v="0"/>
    <x v="1147"/>
    <s v="Burritos"/>
    <x v="9176"/>
    <x v="14"/>
    <x v="0"/>
  </r>
  <r>
    <x v="1"/>
    <x v="1147"/>
    <s v="Burritos"/>
    <x v="9177"/>
    <x v="14"/>
    <x v="0"/>
  </r>
  <r>
    <x v="0"/>
    <x v="1147"/>
    <s v="Drinks"/>
    <x v="9178"/>
    <x v="14"/>
    <x v="0"/>
  </r>
  <r>
    <x v="1"/>
    <x v="1147"/>
    <s v="Drinks"/>
    <x v="9179"/>
    <x v="14"/>
    <x v="0"/>
  </r>
  <r>
    <x v="0"/>
    <x v="1147"/>
    <s v="Kids menu"/>
    <x v="9180"/>
    <x v="14"/>
    <x v="0"/>
  </r>
  <r>
    <x v="1"/>
    <x v="1147"/>
    <s v="Kids menu"/>
    <x v="9181"/>
    <x v="14"/>
    <x v="0"/>
  </r>
  <r>
    <x v="0"/>
    <x v="1147"/>
    <s v="Tacos"/>
    <x v="9182"/>
    <x v="14"/>
    <x v="0"/>
  </r>
  <r>
    <x v="1"/>
    <x v="1147"/>
    <s v="Tacos"/>
    <x v="9183"/>
    <x v="14"/>
    <x v="0"/>
  </r>
  <r>
    <x v="0"/>
    <x v="1148"/>
    <s v="Burritos"/>
    <x v="9184"/>
    <x v="14"/>
    <x v="0"/>
  </r>
  <r>
    <x v="1"/>
    <x v="1148"/>
    <s v="Burritos"/>
    <x v="9185"/>
    <x v="14"/>
    <x v="0"/>
  </r>
  <r>
    <x v="0"/>
    <x v="1148"/>
    <s v="Drinks"/>
    <x v="9186"/>
    <x v="14"/>
    <x v="0"/>
  </r>
  <r>
    <x v="1"/>
    <x v="1148"/>
    <s v="Drinks"/>
    <x v="9187"/>
    <x v="14"/>
    <x v="0"/>
  </r>
  <r>
    <x v="0"/>
    <x v="1148"/>
    <s v="Kids menu"/>
    <x v="9188"/>
    <x v="14"/>
    <x v="0"/>
  </r>
  <r>
    <x v="1"/>
    <x v="1148"/>
    <s v="Kids menu"/>
    <x v="9189"/>
    <x v="14"/>
    <x v="0"/>
  </r>
  <r>
    <x v="0"/>
    <x v="1148"/>
    <s v="Tacos"/>
    <x v="9190"/>
    <x v="14"/>
    <x v="0"/>
  </r>
  <r>
    <x v="1"/>
    <x v="1148"/>
    <s v="Tacos"/>
    <x v="9191"/>
    <x v="14"/>
    <x v="0"/>
  </r>
  <r>
    <x v="0"/>
    <x v="1149"/>
    <s v="Burritos"/>
    <x v="9192"/>
    <x v="14"/>
    <x v="0"/>
  </r>
  <r>
    <x v="1"/>
    <x v="1149"/>
    <s v="Burritos"/>
    <x v="9193"/>
    <x v="14"/>
    <x v="0"/>
  </r>
  <r>
    <x v="0"/>
    <x v="1149"/>
    <s v="Drinks"/>
    <x v="9194"/>
    <x v="14"/>
    <x v="0"/>
  </r>
  <r>
    <x v="1"/>
    <x v="1149"/>
    <s v="Drinks"/>
    <x v="9195"/>
    <x v="14"/>
    <x v="0"/>
  </r>
  <r>
    <x v="0"/>
    <x v="1149"/>
    <s v="Kids menu"/>
    <x v="9196"/>
    <x v="14"/>
    <x v="0"/>
  </r>
  <r>
    <x v="1"/>
    <x v="1149"/>
    <s v="Kids menu"/>
    <x v="9197"/>
    <x v="14"/>
    <x v="0"/>
  </r>
  <r>
    <x v="0"/>
    <x v="1149"/>
    <s v="Tacos"/>
    <x v="9198"/>
    <x v="14"/>
    <x v="0"/>
  </r>
  <r>
    <x v="1"/>
    <x v="1149"/>
    <s v="Tacos"/>
    <x v="9199"/>
    <x v="14"/>
    <x v="0"/>
  </r>
  <r>
    <x v="0"/>
    <x v="1150"/>
    <s v="Burritos"/>
    <x v="9200"/>
    <x v="14"/>
    <x v="0"/>
  </r>
  <r>
    <x v="1"/>
    <x v="1150"/>
    <s v="Burritos"/>
    <x v="9201"/>
    <x v="14"/>
    <x v="0"/>
  </r>
  <r>
    <x v="0"/>
    <x v="1150"/>
    <s v="Drinks"/>
    <x v="9202"/>
    <x v="14"/>
    <x v="0"/>
  </r>
  <r>
    <x v="1"/>
    <x v="1150"/>
    <s v="Drinks"/>
    <x v="9203"/>
    <x v="14"/>
    <x v="0"/>
  </r>
  <r>
    <x v="0"/>
    <x v="1150"/>
    <s v="Kids menu"/>
    <x v="9204"/>
    <x v="14"/>
    <x v="0"/>
  </r>
  <r>
    <x v="1"/>
    <x v="1150"/>
    <s v="Kids menu"/>
    <x v="9205"/>
    <x v="14"/>
    <x v="0"/>
  </r>
  <r>
    <x v="0"/>
    <x v="1150"/>
    <s v="Tacos"/>
    <x v="9206"/>
    <x v="14"/>
    <x v="0"/>
  </r>
  <r>
    <x v="1"/>
    <x v="1150"/>
    <s v="Tacos"/>
    <x v="9207"/>
    <x v="14"/>
    <x v="0"/>
  </r>
  <r>
    <x v="0"/>
    <x v="1151"/>
    <s v="Burritos"/>
    <x v="9208"/>
    <x v="14"/>
    <x v="0"/>
  </r>
  <r>
    <x v="1"/>
    <x v="1151"/>
    <s v="Burritos"/>
    <x v="9209"/>
    <x v="14"/>
    <x v="0"/>
  </r>
  <r>
    <x v="0"/>
    <x v="1151"/>
    <s v="Drinks"/>
    <x v="9210"/>
    <x v="14"/>
    <x v="0"/>
  </r>
  <r>
    <x v="1"/>
    <x v="1151"/>
    <s v="Drinks"/>
    <x v="9211"/>
    <x v="14"/>
    <x v="0"/>
  </r>
  <r>
    <x v="0"/>
    <x v="1151"/>
    <s v="Kids menu"/>
    <x v="9212"/>
    <x v="14"/>
    <x v="0"/>
  </r>
  <r>
    <x v="1"/>
    <x v="1151"/>
    <s v="Kids menu"/>
    <x v="9213"/>
    <x v="14"/>
    <x v="0"/>
  </r>
  <r>
    <x v="0"/>
    <x v="1151"/>
    <s v="Tacos"/>
    <x v="9214"/>
    <x v="14"/>
    <x v="0"/>
  </r>
  <r>
    <x v="1"/>
    <x v="1151"/>
    <s v="Tacos"/>
    <x v="9215"/>
    <x v="14"/>
    <x v="0"/>
  </r>
  <r>
    <x v="0"/>
    <x v="1152"/>
    <s v="Burritos"/>
    <x v="9216"/>
    <x v="14"/>
    <x v="0"/>
  </r>
  <r>
    <x v="1"/>
    <x v="1152"/>
    <s v="Burritos"/>
    <x v="9217"/>
    <x v="14"/>
    <x v="0"/>
  </r>
  <r>
    <x v="0"/>
    <x v="1152"/>
    <s v="Drinks"/>
    <x v="9218"/>
    <x v="14"/>
    <x v="0"/>
  </r>
  <r>
    <x v="1"/>
    <x v="1152"/>
    <s v="Drinks"/>
    <x v="9219"/>
    <x v="14"/>
    <x v="0"/>
  </r>
  <r>
    <x v="0"/>
    <x v="1152"/>
    <s v="Kids menu"/>
    <x v="9220"/>
    <x v="14"/>
    <x v="0"/>
  </r>
  <r>
    <x v="1"/>
    <x v="1152"/>
    <s v="Kids menu"/>
    <x v="9221"/>
    <x v="14"/>
    <x v="0"/>
  </r>
  <r>
    <x v="0"/>
    <x v="1152"/>
    <s v="Tacos"/>
    <x v="9222"/>
    <x v="14"/>
    <x v="0"/>
  </r>
  <r>
    <x v="1"/>
    <x v="1152"/>
    <s v="Tacos"/>
    <x v="9223"/>
    <x v="14"/>
    <x v="0"/>
  </r>
  <r>
    <x v="0"/>
    <x v="1153"/>
    <s v="Burritos"/>
    <x v="9224"/>
    <x v="14"/>
    <x v="0"/>
  </r>
  <r>
    <x v="1"/>
    <x v="1153"/>
    <s v="Burritos"/>
    <x v="9225"/>
    <x v="14"/>
    <x v="0"/>
  </r>
  <r>
    <x v="0"/>
    <x v="1153"/>
    <s v="Drinks"/>
    <x v="9226"/>
    <x v="14"/>
    <x v="0"/>
  </r>
  <r>
    <x v="1"/>
    <x v="1153"/>
    <s v="Drinks"/>
    <x v="9227"/>
    <x v="14"/>
    <x v="0"/>
  </r>
  <r>
    <x v="0"/>
    <x v="1153"/>
    <s v="Kids menu"/>
    <x v="9228"/>
    <x v="14"/>
    <x v="0"/>
  </r>
  <r>
    <x v="1"/>
    <x v="1153"/>
    <s v="Kids menu"/>
    <x v="9229"/>
    <x v="14"/>
    <x v="0"/>
  </r>
  <r>
    <x v="0"/>
    <x v="1153"/>
    <s v="Tacos"/>
    <x v="9230"/>
    <x v="14"/>
    <x v="0"/>
  </r>
  <r>
    <x v="1"/>
    <x v="1153"/>
    <s v="Tacos"/>
    <x v="9231"/>
    <x v="14"/>
    <x v="0"/>
  </r>
  <r>
    <x v="0"/>
    <x v="1154"/>
    <s v="Burritos"/>
    <x v="9232"/>
    <x v="14"/>
    <x v="0"/>
  </r>
  <r>
    <x v="1"/>
    <x v="1154"/>
    <s v="Burritos"/>
    <x v="9233"/>
    <x v="14"/>
    <x v="0"/>
  </r>
  <r>
    <x v="0"/>
    <x v="1154"/>
    <s v="Drinks"/>
    <x v="9234"/>
    <x v="14"/>
    <x v="0"/>
  </r>
  <r>
    <x v="1"/>
    <x v="1154"/>
    <s v="Drinks"/>
    <x v="9235"/>
    <x v="14"/>
    <x v="0"/>
  </r>
  <r>
    <x v="0"/>
    <x v="1154"/>
    <s v="Kids menu"/>
    <x v="9236"/>
    <x v="14"/>
    <x v="0"/>
  </r>
  <r>
    <x v="1"/>
    <x v="1154"/>
    <s v="Kids menu"/>
    <x v="9237"/>
    <x v="14"/>
    <x v="0"/>
  </r>
  <r>
    <x v="0"/>
    <x v="1154"/>
    <s v="Tacos"/>
    <x v="9238"/>
    <x v="14"/>
    <x v="0"/>
  </r>
  <r>
    <x v="1"/>
    <x v="1154"/>
    <s v="Tacos"/>
    <x v="9239"/>
    <x v="14"/>
    <x v="0"/>
  </r>
  <r>
    <x v="0"/>
    <x v="1155"/>
    <s v="Burritos"/>
    <x v="9240"/>
    <x v="14"/>
    <x v="0"/>
  </r>
  <r>
    <x v="1"/>
    <x v="1155"/>
    <s v="Burritos"/>
    <x v="9241"/>
    <x v="14"/>
    <x v="0"/>
  </r>
  <r>
    <x v="0"/>
    <x v="1155"/>
    <s v="Drinks"/>
    <x v="9242"/>
    <x v="14"/>
    <x v="0"/>
  </r>
  <r>
    <x v="1"/>
    <x v="1155"/>
    <s v="Drinks"/>
    <x v="9243"/>
    <x v="14"/>
    <x v="0"/>
  </r>
  <r>
    <x v="0"/>
    <x v="1155"/>
    <s v="Kids menu"/>
    <x v="9244"/>
    <x v="14"/>
    <x v="0"/>
  </r>
  <r>
    <x v="1"/>
    <x v="1155"/>
    <s v="Kids menu"/>
    <x v="9245"/>
    <x v="14"/>
    <x v="0"/>
  </r>
  <r>
    <x v="0"/>
    <x v="1155"/>
    <s v="Tacos"/>
    <x v="9246"/>
    <x v="14"/>
    <x v="0"/>
  </r>
  <r>
    <x v="1"/>
    <x v="1155"/>
    <s v="Tacos"/>
    <x v="9247"/>
    <x v="14"/>
    <x v="0"/>
  </r>
  <r>
    <x v="0"/>
    <x v="1156"/>
    <s v="Burritos"/>
    <x v="9248"/>
    <x v="14"/>
    <x v="0"/>
  </r>
  <r>
    <x v="1"/>
    <x v="1156"/>
    <s v="Burritos"/>
    <x v="9249"/>
    <x v="14"/>
    <x v="0"/>
  </r>
  <r>
    <x v="0"/>
    <x v="1156"/>
    <s v="Drinks"/>
    <x v="9250"/>
    <x v="14"/>
    <x v="0"/>
  </r>
  <r>
    <x v="1"/>
    <x v="1156"/>
    <s v="Drinks"/>
    <x v="9251"/>
    <x v="14"/>
    <x v="0"/>
  </r>
  <r>
    <x v="0"/>
    <x v="1156"/>
    <s v="Kids menu"/>
    <x v="9252"/>
    <x v="14"/>
    <x v="0"/>
  </r>
  <r>
    <x v="1"/>
    <x v="1156"/>
    <s v="Kids menu"/>
    <x v="9253"/>
    <x v="14"/>
    <x v="0"/>
  </r>
  <r>
    <x v="0"/>
    <x v="1156"/>
    <s v="Tacos"/>
    <x v="9254"/>
    <x v="14"/>
    <x v="0"/>
  </r>
  <r>
    <x v="1"/>
    <x v="1156"/>
    <s v="Tacos"/>
    <x v="9255"/>
    <x v="14"/>
    <x v="0"/>
  </r>
  <r>
    <x v="0"/>
    <x v="1157"/>
    <s v="Burritos"/>
    <x v="9256"/>
    <x v="14"/>
    <x v="0"/>
  </r>
  <r>
    <x v="1"/>
    <x v="1157"/>
    <s v="Burritos"/>
    <x v="9257"/>
    <x v="14"/>
    <x v="0"/>
  </r>
  <r>
    <x v="0"/>
    <x v="1157"/>
    <s v="Drinks"/>
    <x v="9258"/>
    <x v="14"/>
    <x v="0"/>
  </r>
  <r>
    <x v="1"/>
    <x v="1157"/>
    <s v="Drinks"/>
    <x v="9259"/>
    <x v="14"/>
    <x v="0"/>
  </r>
  <r>
    <x v="0"/>
    <x v="1157"/>
    <s v="Kids menu"/>
    <x v="9260"/>
    <x v="14"/>
    <x v="0"/>
  </r>
  <r>
    <x v="1"/>
    <x v="1157"/>
    <s v="Kids menu"/>
    <x v="9261"/>
    <x v="14"/>
    <x v="0"/>
  </r>
  <r>
    <x v="0"/>
    <x v="1157"/>
    <s v="Tacos"/>
    <x v="9262"/>
    <x v="14"/>
    <x v="0"/>
  </r>
  <r>
    <x v="1"/>
    <x v="1157"/>
    <s v="Tacos"/>
    <x v="9263"/>
    <x v="14"/>
    <x v="0"/>
  </r>
  <r>
    <x v="0"/>
    <x v="1158"/>
    <s v="Burritos"/>
    <x v="9264"/>
    <x v="14"/>
    <x v="0"/>
  </r>
  <r>
    <x v="1"/>
    <x v="1158"/>
    <s v="Burritos"/>
    <x v="9265"/>
    <x v="14"/>
    <x v="0"/>
  </r>
  <r>
    <x v="0"/>
    <x v="1158"/>
    <s v="Drinks"/>
    <x v="9266"/>
    <x v="14"/>
    <x v="0"/>
  </r>
  <r>
    <x v="1"/>
    <x v="1158"/>
    <s v="Drinks"/>
    <x v="9267"/>
    <x v="14"/>
    <x v="0"/>
  </r>
  <r>
    <x v="0"/>
    <x v="1158"/>
    <s v="Kids menu"/>
    <x v="9268"/>
    <x v="14"/>
    <x v="0"/>
  </r>
  <r>
    <x v="1"/>
    <x v="1158"/>
    <s v="Kids menu"/>
    <x v="9269"/>
    <x v="14"/>
    <x v="0"/>
  </r>
  <r>
    <x v="0"/>
    <x v="1158"/>
    <s v="Tacos"/>
    <x v="9270"/>
    <x v="14"/>
    <x v="0"/>
  </r>
  <r>
    <x v="1"/>
    <x v="1158"/>
    <s v="Tacos"/>
    <x v="9271"/>
    <x v="14"/>
    <x v="0"/>
  </r>
  <r>
    <x v="0"/>
    <x v="1159"/>
    <s v="Burritos"/>
    <x v="9272"/>
    <x v="14"/>
    <x v="0"/>
  </r>
  <r>
    <x v="1"/>
    <x v="1159"/>
    <s v="Burritos"/>
    <x v="9273"/>
    <x v="14"/>
    <x v="0"/>
  </r>
  <r>
    <x v="0"/>
    <x v="1159"/>
    <s v="Drinks"/>
    <x v="9274"/>
    <x v="14"/>
    <x v="0"/>
  </r>
  <r>
    <x v="1"/>
    <x v="1159"/>
    <s v="Drinks"/>
    <x v="9275"/>
    <x v="14"/>
    <x v="0"/>
  </r>
  <r>
    <x v="0"/>
    <x v="1159"/>
    <s v="Kids menu"/>
    <x v="9276"/>
    <x v="14"/>
    <x v="0"/>
  </r>
  <r>
    <x v="1"/>
    <x v="1159"/>
    <s v="Kids menu"/>
    <x v="9277"/>
    <x v="14"/>
    <x v="0"/>
  </r>
  <r>
    <x v="0"/>
    <x v="1159"/>
    <s v="Tacos"/>
    <x v="9278"/>
    <x v="14"/>
    <x v="0"/>
  </r>
  <r>
    <x v="1"/>
    <x v="1159"/>
    <s v="Tacos"/>
    <x v="9279"/>
    <x v="14"/>
    <x v="0"/>
  </r>
  <r>
    <x v="0"/>
    <x v="1160"/>
    <s v="Burritos"/>
    <x v="9280"/>
    <x v="14"/>
    <x v="0"/>
  </r>
  <r>
    <x v="1"/>
    <x v="1160"/>
    <s v="Burritos"/>
    <x v="9281"/>
    <x v="14"/>
    <x v="0"/>
  </r>
  <r>
    <x v="0"/>
    <x v="1160"/>
    <s v="Drinks"/>
    <x v="9282"/>
    <x v="14"/>
    <x v="0"/>
  </r>
  <r>
    <x v="1"/>
    <x v="1160"/>
    <s v="Drinks"/>
    <x v="9283"/>
    <x v="14"/>
    <x v="0"/>
  </r>
  <r>
    <x v="0"/>
    <x v="1160"/>
    <s v="Kids menu"/>
    <x v="9284"/>
    <x v="14"/>
    <x v="0"/>
  </r>
  <r>
    <x v="1"/>
    <x v="1160"/>
    <s v="Kids menu"/>
    <x v="9285"/>
    <x v="14"/>
    <x v="0"/>
  </r>
  <r>
    <x v="0"/>
    <x v="1160"/>
    <s v="Tacos"/>
    <x v="9286"/>
    <x v="14"/>
    <x v="0"/>
  </r>
  <r>
    <x v="1"/>
    <x v="1160"/>
    <s v="Tacos"/>
    <x v="9287"/>
    <x v="14"/>
    <x v="0"/>
  </r>
  <r>
    <x v="0"/>
    <x v="1161"/>
    <s v="Burritos"/>
    <x v="9288"/>
    <x v="14"/>
    <x v="0"/>
  </r>
  <r>
    <x v="1"/>
    <x v="1161"/>
    <s v="Burritos"/>
    <x v="9289"/>
    <x v="14"/>
    <x v="0"/>
  </r>
  <r>
    <x v="0"/>
    <x v="1161"/>
    <s v="Drinks"/>
    <x v="9290"/>
    <x v="14"/>
    <x v="0"/>
  </r>
  <r>
    <x v="1"/>
    <x v="1161"/>
    <s v="Drinks"/>
    <x v="9291"/>
    <x v="14"/>
    <x v="0"/>
  </r>
  <r>
    <x v="0"/>
    <x v="1161"/>
    <s v="Kids menu"/>
    <x v="9292"/>
    <x v="14"/>
    <x v="0"/>
  </r>
  <r>
    <x v="1"/>
    <x v="1161"/>
    <s v="Kids menu"/>
    <x v="9293"/>
    <x v="14"/>
    <x v="0"/>
  </r>
  <r>
    <x v="0"/>
    <x v="1161"/>
    <s v="Tacos"/>
    <x v="9294"/>
    <x v="14"/>
    <x v="0"/>
  </r>
  <r>
    <x v="1"/>
    <x v="1161"/>
    <s v="Tacos"/>
    <x v="9295"/>
    <x v="14"/>
    <x v="0"/>
  </r>
  <r>
    <x v="0"/>
    <x v="1162"/>
    <s v="Burritos"/>
    <x v="9296"/>
    <x v="14"/>
    <x v="0"/>
  </r>
  <r>
    <x v="1"/>
    <x v="1162"/>
    <s v="Burritos"/>
    <x v="9297"/>
    <x v="14"/>
    <x v="0"/>
  </r>
  <r>
    <x v="0"/>
    <x v="1162"/>
    <s v="Drinks"/>
    <x v="9298"/>
    <x v="14"/>
    <x v="0"/>
  </r>
  <r>
    <x v="1"/>
    <x v="1162"/>
    <s v="Drinks"/>
    <x v="9299"/>
    <x v="14"/>
    <x v="0"/>
  </r>
  <r>
    <x v="0"/>
    <x v="1162"/>
    <s v="Kids menu"/>
    <x v="9300"/>
    <x v="14"/>
    <x v="0"/>
  </r>
  <r>
    <x v="1"/>
    <x v="1162"/>
    <s v="Kids menu"/>
    <x v="9301"/>
    <x v="14"/>
    <x v="0"/>
  </r>
  <r>
    <x v="0"/>
    <x v="1162"/>
    <s v="Tacos"/>
    <x v="9302"/>
    <x v="14"/>
    <x v="0"/>
  </r>
  <r>
    <x v="1"/>
    <x v="1162"/>
    <s v="Tacos"/>
    <x v="9303"/>
    <x v="14"/>
    <x v="0"/>
  </r>
  <r>
    <x v="0"/>
    <x v="1163"/>
    <s v="Burritos"/>
    <x v="9304"/>
    <x v="14"/>
    <x v="0"/>
  </r>
  <r>
    <x v="1"/>
    <x v="1163"/>
    <s v="Burritos"/>
    <x v="9305"/>
    <x v="14"/>
    <x v="0"/>
  </r>
  <r>
    <x v="0"/>
    <x v="1163"/>
    <s v="Drinks"/>
    <x v="9306"/>
    <x v="14"/>
    <x v="0"/>
  </r>
  <r>
    <x v="1"/>
    <x v="1163"/>
    <s v="Drinks"/>
    <x v="9307"/>
    <x v="14"/>
    <x v="0"/>
  </r>
  <r>
    <x v="0"/>
    <x v="1163"/>
    <s v="Kids menu"/>
    <x v="9308"/>
    <x v="14"/>
    <x v="0"/>
  </r>
  <r>
    <x v="1"/>
    <x v="1163"/>
    <s v="Kids menu"/>
    <x v="9309"/>
    <x v="14"/>
    <x v="0"/>
  </r>
  <r>
    <x v="0"/>
    <x v="1163"/>
    <s v="Tacos"/>
    <x v="9310"/>
    <x v="14"/>
    <x v="0"/>
  </r>
  <r>
    <x v="1"/>
    <x v="1163"/>
    <s v="Tacos"/>
    <x v="9311"/>
    <x v="14"/>
    <x v="0"/>
  </r>
  <r>
    <x v="0"/>
    <x v="1164"/>
    <s v="Burritos"/>
    <x v="9312"/>
    <x v="14"/>
    <x v="0"/>
  </r>
  <r>
    <x v="1"/>
    <x v="1164"/>
    <s v="Burritos"/>
    <x v="9313"/>
    <x v="14"/>
    <x v="0"/>
  </r>
  <r>
    <x v="0"/>
    <x v="1164"/>
    <s v="Drinks"/>
    <x v="9314"/>
    <x v="14"/>
    <x v="0"/>
  </r>
  <r>
    <x v="1"/>
    <x v="1164"/>
    <s v="Drinks"/>
    <x v="9315"/>
    <x v="14"/>
    <x v="0"/>
  </r>
  <r>
    <x v="0"/>
    <x v="1164"/>
    <s v="Kids menu"/>
    <x v="9316"/>
    <x v="14"/>
    <x v="0"/>
  </r>
  <r>
    <x v="1"/>
    <x v="1164"/>
    <s v="Kids menu"/>
    <x v="9317"/>
    <x v="14"/>
    <x v="0"/>
  </r>
  <r>
    <x v="0"/>
    <x v="1164"/>
    <s v="Tacos"/>
    <x v="9318"/>
    <x v="14"/>
    <x v="0"/>
  </r>
  <r>
    <x v="1"/>
    <x v="1164"/>
    <s v="Tacos"/>
    <x v="9319"/>
    <x v="14"/>
    <x v="0"/>
  </r>
  <r>
    <x v="0"/>
    <x v="1165"/>
    <s v="Burritos"/>
    <x v="9320"/>
    <x v="14"/>
    <x v="0"/>
  </r>
  <r>
    <x v="1"/>
    <x v="1165"/>
    <s v="Burritos"/>
    <x v="9321"/>
    <x v="14"/>
    <x v="0"/>
  </r>
  <r>
    <x v="0"/>
    <x v="1165"/>
    <s v="Drinks"/>
    <x v="9322"/>
    <x v="14"/>
    <x v="0"/>
  </r>
  <r>
    <x v="1"/>
    <x v="1165"/>
    <s v="Drinks"/>
    <x v="9323"/>
    <x v="14"/>
    <x v="0"/>
  </r>
  <r>
    <x v="0"/>
    <x v="1165"/>
    <s v="Kids menu"/>
    <x v="9324"/>
    <x v="14"/>
    <x v="0"/>
  </r>
  <r>
    <x v="1"/>
    <x v="1165"/>
    <s v="Kids menu"/>
    <x v="9325"/>
    <x v="14"/>
    <x v="0"/>
  </r>
  <r>
    <x v="0"/>
    <x v="1165"/>
    <s v="Tacos"/>
    <x v="9326"/>
    <x v="14"/>
    <x v="0"/>
  </r>
  <r>
    <x v="1"/>
    <x v="1165"/>
    <s v="Tacos"/>
    <x v="9327"/>
    <x v="14"/>
    <x v="0"/>
  </r>
  <r>
    <x v="0"/>
    <x v="1166"/>
    <s v="Burritos"/>
    <x v="9328"/>
    <x v="14"/>
    <x v="0"/>
  </r>
  <r>
    <x v="1"/>
    <x v="1166"/>
    <s v="Burritos"/>
    <x v="9329"/>
    <x v="14"/>
    <x v="0"/>
  </r>
  <r>
    <x v="0"/>
    <x v="1166"/>
    <s v="Drinks"/>
    <x v="9330"/>
    <x v="14"/>
    <x v="0"/>
  </r>
  <r>
    <x v="1"/>
    <x v="1166"/>
    <s v="Drinks"/>
    <x v="9331"/>
    <x v="14"/>
    <x v="0"/>
  </r>
  <r>
    <x v="0"/>
    <x v="1166"/>
    <s v="Kids menu"/>
    <x v="9332"/>
    <x v="14"/>
    <x v="0"/>
  </r>
  <r>
    <x v="1"/>
    <x v="1166"/>
    <s v="Kids menu"/>
    <x v="9333"/>
    <x v="14"/>
    <x v="0"/>
  </r>
  <r>
    <x v="0"/>
    <x v="1166"/>
    <s v="Tacos"/>
    <x v="9334"/>
    <x v="14"/>
    <x v="0"/>
  </r>
  <r>
    <x v="1"/>
    <x v="1166"/>
    <s v="Tacos"/>
    <x v="9335"/>
    <x v="14"/>
    <x v="0"/>
  </r>
  <r>
    <x v="0"/>
    <x v="1167"/>
    <s v="Burritos"/>
    <x v="9336"/>
    <x v="14"/>
    <x v="0"/>
  </r>
  <r>
    <x v="1"/>
    <x v="1167"/>
    <s v="Burritos"/>
    <x v="9337"/>
    <x v="14"/>
    <x v="0"/>
  </r>
  <r>
    <x v="0"/>
    <x v="1167"/>
    <s v="Drinks"/>
    <x v="9338"/>
    <x v="14"/>
    <x v="0"/>
  </r>
  <r>
    <x v="1"/>
    <x v="1167"/>
    <s v="Drinks"/>
    <x v="9339"/>
    <x v="14"/>
    <x v="0"/>
  </r>
  <r>
    <x v="0"/>
    <x v="1167"/>
    <s v="Kids menu"/>
    <x v="9340"/>
    <x v="14"/>
    <x v="0"/>
  </r>
  <r>
    <x v="1"/>
    <x v="1167"/>
    <s v="Kids menu"/>
    <x v="9341"/>
    <x v="14"/>
    <x v="0"/>
  </r>
  <r>
    <x v="0"/>
    <x v="1167"/>
    <s v="Tacos"/>
    <x v="9342"/>
    <x v="14"/>
    <x v="0"/>
  </r>
  <r>
    <x v="1"/>
    <x v="1167"/>
    <s v="Tacos"/>
    <x v="9343"/>
    <x v="14"/>
    <x v="0"/>
  </r>
  <r>
    <x v="0"/>
    <x v="1168"/>
    <s v="Burritos"/>
    <x v="9344"/>
    <x v="14"/>
    <x v="0"/>
  </r>
  <r>
    <x v="1"/>
    <x v="1168"/>
    <s v="Burritos"/>
    <x v="9345"/>
    <x v="14"/>
    <x v="0"/>
  </r>
  <r>
    <x v="0"/>
    <x v="1168"/>
    <s v="Drinks"/>
    <x v="9346"/>
    <x v="14"/>
    <x v="0"/>
  </r>
  <r>
    <x v="1"/>
    <x v="1168"/>
    <s v="Drinks"/>
    <x v="9347"/>
    <x v="14"/>
    <x v="0"/>
  </r>
  <r>
    <x v="0"/>
    <x v="1168"/>
    <s v="Kids menu"/>
    <x v="9348"/>
    <x v="14"/>
    <x v="0"/>
  </r>
  <r>
    <x v="1"/>
    <x v="1168"/>
    <s v="Kids menu"/>
    <x v="9349"/>
    <x v="14"/>
    <x v="0"/>
  </r>
  <r>
    <x v="0"/>
    <x v="1168"/>
    <s v="Tacos"/>
    <x v="9350"/>
    <x v="14"/>
    <x v="0"/>
  </r>
  <r>
    <x v="1"/>
    <x v="1168"/>
    <s v="Tacos"/>
    <x v="9351"/>
    <x v="14"/>
    <x v="0"/>
  </r>
  <r>
    <x v="0"/>
    <x v="1169"/>
    <s v="Burritos"/>
    <x v="9352"/>
    <x v="14"/>
    <x v="0"/>
  </r>
  <r>
    <x v="1"/>
    <x v="1169"/>
    <s v="Burritos"/>
    <x v="9353"/>
    <x v="14"/>
    <x v="0"/>
  </r>
  <r>
    <x v="0"/>
    <x v="1169"/>
    <s v="Drinks"/>
    <x v="9354"/>
    <x v="14"/>
    <x v="0"/>
  </r>
  <r>
    <x v="1"/>
    <x v="1169"/>
    <s v="Drinks"/>
    <x v="9355"/>
    <x v="14"/>
    <x v="0"/>
  </r>
  <r>
    <x v="0"/>
    <x v="1169"/>
    <s v="Kids menu"/>
    <x v="9356"/>
    <x v="14"/>
    <x v="0"/>
  </r>
  <r>
    <x v="1"/>
    <x v="1169"/>
    <s v="Kids menu"/>
    <x v="9357"/>
    <x v="14"/>
    <x v="0"/>
  </r>
  <r>
    <x v="0"/>
    <x v="1169"/>
    <s v="Tacos"/>
    <x v="9358"/>
    <x v="14"/>
    <x v="0"/>
  </r>
  <r>
    <x v="1"/>
    <x v="1169"/>
    <s v="Tacos"/>
    <x v="9359"/>
    <x v="14"/>
    <x v="0"/>
  </r>
  <r>
    <x v="0"/>
    <x v="1170"/>
    <s v="Burritos"/>
    <x v="9360"/>
    <x v="14"/>
    <x v="0"/>
  </r>
  <r>
    <x v="1"/>
    <x v="1170"/>
    <s v="Burritos"/>
    <x v="9361"/>
    <x v="14"/>
    <x v="0"/>
  </r>
  <r>
    <x v="0"/>
    <x v="1170"/>
    <s v="Drinks"/>
    <x v="9362"/>
    <x v="14"/>
    <x v="0"/>
  </r>
  <r>
    <x v="1"/>
    <x v="1170"/>
    <s v="Drinks"/>
    <x v="9363"/>
    <x v="14"/>
    <x v="0"/>
  </r>
  <r>
    <x v="0"/>
    <x v="1170"/>
    <s v="Kids menu"/>
    <x v="9364"/>
    <x v="14"/>
    <x v="0"/>
  </r>
  <r>
    <x v="1"/>
    <x v="1170"/>
    <s v="Kids menu"/>
    <x v="9365"/>
    <x v="14"/>
    <x v="0"/>
  </r>
  <r>
    <x v="0"/>
    <x v="1170"/>
    <s v="Tacos"/>
    <x v="9366"/>
    <x v="14"/>
    <x v="0"/>
  </r>
  <r>
    <x v="1"/>
    <x v="1170"/>
    <s v="Tacos"/>
    <x v="9367"/>
    <x v="14"/>
    <x v="0"/>
  </r>
  <r>
    <x v="0"/>
    <x v="1171"/>
    <s v="Burritos"/>
    <x v="9368"/>
    <x v="14"/>
    <x v="0"/>
  </r>
  <r>
    <x v="1"/>
    <x v="1171"/>
    <s v="Burritos"/>
    <x v="9369"/>
    <x v="14"/>
    <x v="0"/>
  </r>
  <r>
    <x v="0"/>
    <x v="1171"/>
    <s v="Drinks"/>
    <x v="9370"/>
    <x v="14"/>
    <x v="0"/>
  </r>
  <r>
    <x v="1"/>
    <x v="1171"/>
    <s v="Drinks"/>
    <x v="9371"/>
    <x v="14"/>
    <x v="0"/>
  </r>
  <r>
    <x v="0"/>
    <x v="1171"/>
    <s v="Kids menu"/>
    <x v="9372"/>
    <x v="14"/>
    <x v="0"/>
  </r>
  <r>
    <x v="1"/>
    <x v="1171"/>
    <s v="Kids menu"/>
    <x v="9373"/>
    <x v="14"/>
    <x v="0"/>
  </r>
  <r>
    <x v="0"/>
    <x v="1171"/>
    <s v="Tacos"/>
    <x v="9374"/>
    <x v="14"/>
    <x v="0"/>
  </r>
  <r>
    <x v="1"/>
    <x v="1171"/>
    <s v="Tacos"/>
    <x v="9375"/>
    <x v="14"/>
    <x v="0"/>
  </r>
  <r>
    <x v="0"/>
    <x v="1172"/>
    <s v="Burritos"/>
    <x v="9376"/>
    <x v="14"/>
    <x v="0"/>
  </r>
  <r>
    <x v="1"/>
    <x v="1172"/>
    <s v="Burritos"/>
    <x v="9377"/>
    <x v="14"/>
    <x v="0"/>
  </r>
  <r>
    <x v="0"/>
    <x v="1172"/>
    <s v="Drinks"/>
    <x v="9378"/>
    <x v="14"/>
    <x v="0"/>
  </r>
  <r>
    <x v="1"/>
    <x v="1172"/>
    <s v="Drinks"/>
    <x v="9379"/>
    <x v="14"/>
    <x v="0"/>
  </r>
  <r>
    <x v="0"/>
    <x v="1172"/>
    <s v="Kids menu"/>
    <x v="9380"/>
    <x v="14"/>
    <x v="0"/>
  </r>
  <r>
    <x v="1"/>
    <x v="1172"/>
    <s v="Kids menu"/>
    <x v="9381"/>
    <x v="14"/>
    <x v="0"/>
  </r>
  <r>
    <x v="0"/>
    <x v="1172"/>
    <s v="Tacos"/>
    <x v="9382"/>
    <x v="14"/>
    <x v="0"/>
  </r>
  <r>
    <x v="1"/>
    <x v="1172"/>
    <s v="Tacos"/>
    <x v="9383"/>
    <x v="14"/>
    <x v="0"/>
  </r>
  <r>
    <x v="0"/>
    <x v="1173"/>
    <s v="Burritos"/>
    <x v="9384"/>
    <x v="14"/>
    <x v="0"/>
  </r>
  <r>
    <x v="1"/>
    <x v="1173"/>
    <s v="Burritos"/>
    <x v="9385"/>
    <x v="14"/>
    <x v="0"/>
  </r>
  <r>
    <x v="0"/>
    <x v="1173"/>
    <s v="Drinks"/>
    <x v="9386"/>
    <x v="14"/>
    <x v="0"/>
  </r>
  <r>
    <x v="1"/>
    <x v="1173"/>
    <s v="Drinks"/>
    <x v="9387"/>
    <x v="14"/>
    <x v="0"/>
  </r>
  <r>
    <x v="0"/>
    <x v="1173"/>
    <s v="Kids menu"/>
    <x v="9388"/>
    <x v="14"/>
    <x v="0"/>
  </r>
  <r>
    <x v="1"/>
    <x v="1173"/>
    <s v="Kids menu"/>
    <x v="9389"/>
    <x v="14"/>
    <x v="0"/>
  </r>
  <r>
    <x v="0"/>
    <x v="1173"/>
    <s v="Tacos"/>
    <x v="9390"/>
    <x v="14"/>
    <x v="0"/>
  </r>
  <r>
    <x v="1"/>
    <x v="1173"/>
    <s v="Tacos"/>
    <x v="9391"/>
    <x v="14"/>
    <x v="0"/>
  </r>
  <r>
    <x v="0"/>
    <x v="1174"/>
    <s v="Burritos"/>
    <x v="9392"/>
    <x v="14"/>
    <x v="0"/>
  </r>
  <r>
    <x v="1"/>
    <x v="1174"/>
    <s v="Burritos"/>
    <x v="9393"/>
    <x v="14"/>
    <x v="0"/>
  </r>
  <r>
    <x v="0"/>
    <x v="1174"/>
    <s v="Drinks"/>
    <x v="9394"/>
    <x v="14"/>
    <x v="0"/>
  </r>
  <r>
    <x v="1"/>
    <x v="1174"/>
    <s v="Drinks"/>
    <x v="9395"/>
    <x v="14"/>
    <x v="0"/>
  </r>
  <r>
    <x v="0"/>
    <x v="1174"/>
    <s v="Kids menu"/>
    <x v="9396"/>
    <x v="14"/>
    <x v="0"/>
  </r>
  <r>
    <x v="1"/>
    <x v="1174"/>
    <s v="Kids menu"/>
    <x v="9397"/>
    <x v="14"/>
    <x v="0"/>
  </r>
  <r>
    <x v="0"/>
    <x v="1174"/>
    <s v="Tacos"/>
    <x v="9398"/>
    <x v="14"/>
    <x v="0"/>
  </r>
  <r>
    <x v="1"/>
    <x v="1174"/>
    <s v="Tacos"/>
    <x v="9399"/>
    <x v="14"/>
    <x v="0"/>
  </r>
  <r>
    <x v="0"/>
    <x v="1175"/>
    <s v="Burritos"/>
    <x v="9400"/>
    <x v="14"/>
    <x v="0"/>
  </r>
  <r>
    <x v="1"/>
    <x v="1175"/>
    <s v="Burritos"/>
    <x v="9401"/>
    <x v="14"/>
    <x v="0"/>
  </r>
  <r>
    <x v="0"/>
    <x v="1175"/>
    <s v="Drinks"/>
    <x v="9402"/>
    <x v="14"/>
    <x v="0"/>
  </r>
  <r>
    <x v="1"/>
    <x v="1175"/>
    <s v="Drinks"/>
    <x v="9403"/>
    <x v="14"/>
    <x v="0"/>
  </r>
  <r>
    <x v="0"/>
    <x v="1175"/>
    <s v="Kids menu"/>
    <x v="9404"/>
    <x v="14"/>
    <x v="0"/>
  </r>
  <r>
    <x v="1"/>
    <x v="1175"/>
    <s v="Kids menu"/>
    <x v="9405"/>
    <x v="14"/>
    <x v="0"/>
  </r>
  <r>
    <x v="0"/>
    <x v="1175"/>
    <s v="Tacos"/>
    <x v="9406"/>
    <x v="14"/>
    <x v="0"/>
  </r>
  <r>
    <x v="1"/>
    <x v="1175"/>
    <s v="Tacos"/>
    <x v="9407"/>
    <x v="14"/>
    <x v="0"/>
  </r>
  <r>
    <x v="0"/>
    <x v="1176"/>
    <s v="Burritos"/>
    <x v="9408"/>
    <x v="14"/>
    <x v="0"/>
  </r>
  <r>
    <x v="1"/>
    <x v="1176"/>
    <s v="Burritos"/>
    <x v="9409"/>
    <x v="14"/>
    <x v="0"/>
  </r>
  <r>
    <x v="0"/>
    <x v="1176"/>
    <s v="Drinks"/>
    <x v="9410"/>
    <x v="14"/>
    <x v="0"/>
  </r>
  <r>
    <x v="1"/>
    <x v="1176"/>
    <s v="Drinks"/>
    <x v="9411"/>
    <x v="14"/>
    <x v="0"/>
  </r>
  <r>
    <x v="0"/>
    <x v="1176"/>
    <s v="Kids menu"/>
    <x v="9412"/>
    <x v="14"/>
    <x v="0"/>
  </r>
  <r>
    <x v="1"/>
    <x v="1176"/>
    <s v="Kids menu"/>
    <x v="9413"/>
    <x v="14"/>
    <x v="0"/>
  </r>
  <r>
    <x v="0"/>
    <x v="1176"/>
    <s v="Tacos"/>
    <x v="9414"/>
    <x v="14"/>
    <x v="0"/>
  </r>
  <r>
    <x v="1"/>
    <x v="1176"/>
    <s v="Tacos"/>
    <x v="9415"/>
    <x v="14"/>
    <x v="0"/>
  </r>
  <r>
    <x v="0"/>
    <x v="1177"/>
    <s v="Burritos"/>
    <x v="9416"/>
    <x v="14"/>
    <x v="0"/>
  </r>
  <r>
    <x v="1"/>
    <x v="1177"/>
    <s v="Burritos"/>
    <x v="9417"/>
    <x v="14"/>
    <x v="0"/>
  </r>
  <r>
    <x v="0"/>
    <x v="1177"/>
    <s v="Drinks"/>
    <x v="9418"/>
    <x v="14"/>
    <x v="0"/>
  </r>
  <r>
    <x v="1"/>
    <x v="1177"/>
    <s v="Drinks"/>
    <x v="9419"/>
    <x v="14"/>
    <x v="0"/>
  </r>
  <r>
    <x v="0"/>
    <x v="1177"/>
    <s v="Kids menu"/>
    <x v="9420"/>
    <x v="14"/>
    <x v="0"/>
  </r>
  <r>
    <x v="1"/>
    <x v="1177"/>
    <s v="Kids menu"/>
    <x v="9421"/>
    <x v="14"/>
    <x v="0"/>
  </r>
  <r>
    <x v="0"/>
    <x v="1177"/>
    <s v="Tacos"/>
    <x v="9422"/>
    <x v="14"/>
    <x v="0"/>
  </r>
  <r>
    <x v="1"/>
    <x v="1177"/>
    <s v="Tacos"/>
    <x v="9423"/>
    <x v="14"/>
    <x v="0"/>
  </r>
  <r>
    <x v="0"/>
    <x v="1178"/>
    <s v="Burritos"/>
    <x v="9424"/>
    <x v="14"/>
    <x v="0"/>
  </r>
  <r>
    <x v="1"/>
    <x v="1178"/>
    <s v="Burritos"/>
    <x v="9425"/>
    <x v="14"/>
    <x v="0"/>
  </r>
  <r>
    <x v="0"/>
    <x v="1178"/>
    <s v="Drinks"/>
    <x v="9426"/>
    <x v="14"/>
    <x v="0"/>
  </r>
  <r>
    <x v="1"/>
    <x v="1178"/>
    <s v="Drinks"/>
    <x v="9427"/>
    <x v="14"/>
    <x v="0"/>
  </r>
  <r>
    <x v="0"/>
    <x v="1178"/>
    <s v="Kids menu"/>
    <x v="9428"/>
    <x v="14"/>
    <x v="0"/>
  </r>
  <r>
    <x v="1"/>
    <x v="1178"/>
    <s v="Kids menu"/>
    <x v="9429"/>
    <x v="14"/>
    <x v="0"/>
  </r>
  <r>
    <x v="0"/>
    <x v="1178"/>
    <s v="Tacos"/>
    <x v="9430"/>
    <x v="14"/>
    <x v="0"/>
  </r>
  <r>
    <x v="1"/>
    <x v="1178"/>
    <s v="Tacos"/>
    <x v="9431"/>
    <x v="14"/>
    <x v="0"/>
  </r>
  <r>
    <x v="0"/>
    <x v="1179"/>
    <s v="Burritos"/>
    <x v="9432"/>
    <x v="14"/>
    <x v="0"/>
  </r>
  <r>
    <x v="1"/>
    <x v="1179"/>
    <s v="Burritos"/>
    <x v="9433"/>
    <x v="14"/>
    <x v="0"/>
  </r>
  <r>
    <x v="0"/>
    <x v="1179"/>
    <s v="Drinks"/>
    <x v="9434"/>
    <x v="14"/>
    <x v="0"/>
  </r>
  <r>
    <x v="1"/>
    <x v="1179"/>
    <s v="Drinks"/>
    <x v="9435"/>
    <x v="14"/>
    <x v="0"/>
  </r>
  <r>
    <x v="0"/>
    <x v="1179"/>
    <s v="Kids menu"/>
    <x v="9436"/>
    <x v="14"/>
    <x v="0"/>
  </r>
  <r>
    <x v="1"/>
    <x v="1179"/>
    <s v="Kids menu"/>
    <x v="9437"/>
    <x v="14"/>
    <x v="0"/>
  </r>
  <r>
    <x v="0"/>
    <x v="1179"/>
    <s v="Tacos"/>
    <x v="9438"/>
    <x v="14"/>
    <x v="0"/>
  </r>
  <r>
    <x v="1"/>
    <x v="1179"/>
    <s v="Tacos"/>
    <x v="9439"/>
    <x v="14"/>
    <x v="0"/>
  </r>
  <r>
    <x v="0"/>
    <x v="1180"/>
    <s v="Burritos"/>
    <x v="9440"/>
    <x v="15"/>
    <x v="0"/>
  </r>
  <r>
    <x v="1"/>
    <x v="1180"/>
    <s v="Burritos"/>
    <x v="9441"/>
    <x v="15"/>
    <x v="0"/>
  </r>
  <r>
    <x v="0"/>
    <x v="1180"/>
    <s v="Drinks"/>
    <x v="9442"/>
    <x v="15"/>
    <x v="0"/>
  </r>
  <r>
    <x v="1"/>
    <x v="1180"/>
    <s v="Drinks"/>
    <x v="9443"/>
    <x v="15"/>
    <x v="0"/>
  </r>
  <r>
    <x v="0"/>
    <x v="1180"/>
    <s v="Kids menu"/>
    <x v="9444"/>
    <x v="15"/>
    <x v="0"/>
  </r>
  <r>
    <x v="1"/>
    <x v="1180"/>
    <s v="Kids menu"/>
    <x v="9445"/>
    <x v="15"/>
    <x v="0"/>
  </r>
  <r>
    <x v="0"/>
    <x v="1180"/>
    <s v="Tacos"/>
    <x v="9446"/>
    <x v="15"/>
    <x v="0"/>
  </r>
  <r>
    <x v="1"/>
    <x v="1180"/>
    <s v="Tacos"/>
    <x v="9447"/>
    <x v="15"/>
    <x v="0"/>
  </r>
  <r>
    <x v="0"/>
    <x v="1181"/>
    <s v="Burritos"/>
    <x v="9448"/>
    <x v="15"/>
    <x v="0"/>
  </r>
  <r>
    <x v="1"/>
    <x v="1181"/>
    <s v="Burritos"/>
    <x v="9449"/>
    <x v="15"/>
    <x v="0"/>
  </r>
  <r>
    <x v="0"/>
    <x v="1181"/>
    <s v="Drinks"/>
    <x v="9450"/>
    <x v="15"/>
    <x v="0"/>
  </r>
  <r>
    <x v="1"/>
    <x v="1181"/>
    <s v="Drinks"/>
    <x v="9451"/>
    <x v="15"/>
    <x v="0"/>
  </r>
  <r>
    <x v="0"/>
    <x v="1181"/>
    <s v="Kids menu"/>
    <x v="9452"/>
    <x v="15"/>
    <x v="0"/>
  </r>
  <r>
    <x v="1"/>
    <x v="1181"/>
    <s v="Kids menu"/>
    <x v="9453"/>
    <x v="15"/>
    <x v="0"/>
  </r>
  <r>
    <x v="0"/>
    <x v="1181"/>
    <s v="Tacos"/>
    <x v="9454"/>
    <x v="15"/>
    <x v="0"/>
  </r>
  <r>
    <x v="1"/>
    <x v="1181"/>
    <s v="Tacos"/>
    <x v="9455"/>
    <x v="15"/>
    <x v="0"/>
  </r>
  <r>
    <x v="0"/>
    <x v="1182"/>
    <s v="Burritos"/>
    <x v="9456"/>
    <x v="15"/>
    <x v="0"/>
  </r>
  <r>
    <x v="1"/>
    <x v="1182"/>
    <s v="Burritos"/>
    <x v="9457"/>
    <x v="15"/>
    <x v="0"/>
  </r>
  <r>
    <x v="0"/>
    <x v="1182"/>
    <s v="Drinks"/>
    <x v="9458"/>
    <x v="15"/>
    <x v="0"/>
  </r>
  <r>
    <x v="1"/>
    <x v="1182"/>
    <s v="Drinks"/>
    <x v="9459"/>
    <x v="15"/>
    <x v="0"/>
  </r>
  <r>
    <x v="0"/>
    <x v="1182"/>
    <s v="Kids menu"/>
    <x v="9460"/>
    <x v="15"/>
    <x v="0"/>
  </r>
  <r>
    <x v="1"/>
    <x v="1182"/>
    <s v="Kids menu"/>
    <x v="9461"/>
    <x v="15"/>
    <x v="0"/>
  </r>
  <r>
    <x v="0"/>
    <x v="1182"/>
    <s v="Tacos"/>
    <x v="9462"/>
    <x v="15"/>
    <x v="0"/>
  </r>
  <r>
    <x v="1"/>
    <x v="1182"/>
    <s v="Tacos"/>
    <x v="9463"/>
    <x v="15"/>
    <x v="0"/>
  </r>
  <r>
    <x v="0"/>
    <x v="1183"/>
    <s v="Burritos"/>
    <x v="9464"/>
    <x v="15"/>
    <x v="0"/>
  </r>
  <r>
    <x v="1"/>
    <x v="1183"/>
    <s v="Burritos"/>
    <x v="9465"/>
    <x v="15"/>
    <x v="0"/>
  </r>
  <r>
    <x v="0"/>
    <x v="1183"/>
    <s v="Drinks"/>
    <x v="9466"/>
    <x v="15"/>
    <x v="0"/>
  </r>
  <r>
    <x v="1"/>
    <x v="1183"/>
    <s v="Drinks"/>
    <x v="9467"/>
    <x v="15"/>
    <x v="0"/>
  </r>
  <r>
    <x v="0"/>
    <x v="1183"/>
    <s v="Kids menu"/>
    <x v="9468"/>
    <x v="15"/>
    <x v="0"/>
  </r>
  <r>
    <x v="1"/>
    <x v="1183"/>
    <s v="Kids menu"/>
    <x v="9469"/>
    <x v="15"/>
    <x v="0"/>
  </r>
  <r>
    <x v="0"/>
    <x v="1183"/>
    <s v="Tacos"/>
    <x v="9470"/>
    <x v="15"/>
    <x v="0"/>
  </r>
  <r>
    <x v="1"/>
    <x v="1183"/>
    <s v="Tacos"/>
    <x v="9471"/>
    <x v="15"/>
    <x v="0"/>
  </r>
  <r>
    <x v="0"/>
    <x v="1184"/>
    <s v="Burritos"/>
    <x v="9472"/>
    <x v="15"/>
    <x v="0"/>
  </r>
  <r>
    <x v="1"/>
    <x v="1184"/>
    <s v="Burritos"/>
    <x v="9473"/>
    <x v="15"/>
    <x v="0"/>
  </r>
  <r>
    <x v="0"/>
    <x v="1184"/>
    <s v="Drinks"/>
    <x v="9474"/>
    <x v="15"/>
    <x v="0"/>
  </r>
  <r>
    <x v="1"/>
    <x v="1184"/>
    <s v="Drinks"/>
    <x v="9475"/>
    <x v="15"/>
    <x v="0"/>
  </r>
  <r>
    <x v="0"/>
    <x v="1184"/>
    <s v="Kids menu"/>
    <x v="9476"/>
    <x v="15"/>
    <x v="0"/>
  </r>
  <r>
    <x v="1"/>
    <x v="1184"/>
    <s v="Kids menu"/>
    <x v="9477"/>
    <x v="15"/>
    <x v="0"/>
  </r>
  <r>
    <x v="0"/>
    <x v="1184"/>
    <s v="Tacos"/>
    <x v="9478"/>
    <x v="15"/>
    <x v="0"/>
  </r>
  <r>
    <x v="1"/>
    <x v="1184"/>
    <s v="Tacos"/>
    <x v="9479"/>
    <x v="15"/>
    <x v="0"/>
  </r>
  <r>
    <x v="0"/>
    <x v="1185"/>
    <s v="Burritos"/>
    <x v="9480"/>
    <x v="15"/>
    <x v="0"/>
  </r>
  <r>
    <x v="1"/>
    <x v="1185"/>
    <s v="Burritos"/>
    <x v="9481"/>
    <x v="15"/>
    <x v="0"/>
  </r>
  <r>
    <x v="0"/>
    <x v="1185"/>
    <s v="Drinks"/>
    <x v="9482"/>
    <x v="15"/>
    <x v="0"/>
  </r>
  <r>
    <x v="1"/>
    <x v="1185"/>
    <s v="Drinks"/>
    <x v="9483"/>
    <x v="15"/>
    <x v="0"/>
  </r>
  <r>
    <x v="0"/>
    <x v="1185"/>
    <s v="Kids menu"/>
    <x v="9484"/>
    <x v="15"/>
    <x v="0"/>
  </r>
  <r>
    <x v="1"/>
    <x v="1185"/>
    <s v="Kids menu"/>
    <x v="9485"/>
    <x v="15"/>
    <x v="0"/>
  </r>
  <r>
    <x v="0"/>
    <x v="1185"/>
    <s v="Tacos"/>
    <x v="9486"/>
    <x v="15"/>
    <x v="0"/>
  </r>
  <r>
    <x v="1"/>
    <x v="1185"/>
    <s v="Tacos"/>
    <x v="9487"/>
    <x v="15"/>
    <x v="0"/>
  </r>
  <r>
    <x v="0"/>
    <x v="1186"/>
    <s v="Burritos"/>
    <x v="9488"/>
    <x v="15"/>
    <x v="0"/>
  </r>
  <r>
    <x v="1"/>
    <x v="1186"/>
    <s v="Burritos"/>
    <x v="9489"/>
    <x v="15"/>
    <x v="0"/>
  </r>
  <r>
    <x v="0"/>
    <x v="1186"/>
    <s v="Drinks"/>
    <x v="9490"/>
    <x v="15"/>
    <x v="0"/>
  </r>
  <r>
    <x v="1"/>
    <x v="1186"/>
    <s v="Drinks"/>
    <x v="9491"/>
    <x v="15"/>
    <x v="0"/>
  </r>
  <r>
    <x v="0"/>
    <x v="1186"/>
    <s v="Kids menu"/>
    <x v="9492"/>
    <x v="15"/>
    <x v="0"/>
  </r>
  <r>
    <x v="1"/>
    <x v="1186"/>
    <s v="Kids menu"/>
    <x v="9493"/>
    <x v="15"/>
    <x v="0"/>
  </r>
  <r>
    <x v="0"/>
    <x v="1186"/>
    <s v="Tacos"/>
    <x v="9494"/>
    <x v="15"/>
    <x v="0"/>
  </r>
  <r>
    <x v="1"/>
    <x v="1186"/>
    <s v="Tacos"/>
    <x v="9495"/>
    <x v="15"/>
    <x v="0"/>
  </r>
  <r>
    <x v="0"/>
    <x v="1187"/>
    <s v="Burritos"/>
    <x v="9496"/>
    <x v="15"/>
    <x v="0"/>
  </r>
  <r>
    <x v="1"/>
    <x v="1187"/>
    <s v="Burritos"/>
    <x v="9497"/>
    <x v="15"/>
    <x v="0"/>
  </r>
  <r>
    <x v="0"/>
    <x v="1187"/>
    <s v="Drinks"/>
    <x v="9498"/>
    <x v="15"/>
    <x v="0"/>
  </r>
  <r>
    <x v="1"/>
    <x v="1187"/>
    <s v="Drinks"/>
    <x v="9499"/>
    <x v="15"/>
    <x v="0"/>
  </r>
  <r>
    <x v="0"/>
    <x v="1187"/>
    <s v="Kids menu"/>
    <x v="9500"/>
    <x v="15"/>
    <x v="0"/>
  </r>
  <r>
    <x v="1"/>
    <x v="1187"/>
    <s v="Kids menu"/>
    <x v="9501"/>
    <x v="15"/>
    <x v="0"/>
  </r>
  <r>
    <x v="0"/>
    <x v="1187"/>
    <s v="Tacos"/>
    <x v="9502"/>
    <x v="15"/>
    <x v="0"/>
  </r>
  <r>
    <x v="1"/>
    <x v="1187"/>
    <s v="Tacos"/>
    <x v="9503"/>
    <x v="15"/>
    <x v="0"/>
  </r>
  <r>
    <x v="0"/>
    <x v="1188"/>
    <s v="Burritos"/>
    <x v="9504"/>
    <x v="15"/>
    <x v="0"/>
  </r>
  <r>
    <x v="1"/>
    <x v="1188"/>
    <s v="Burritos"/>
    <x v="9505"/>
    <x v="15"/>
    <x v="0"/>
  </r>
  <r>
    <x v="0"/>
    <x v="1188"/>
    <s v="Drinks"/>
    <x v="9506"/>
    <x v="15"/>
    <x v="0"/>
  </r>
  <r>
    <x v="1"/>
    <x v="1188"/>
    <s v="Drinks"/>
    <x v="9507"/>
    <x v="15"/>
    <x v="0"/>
  </r>
  <r>
    <x v="0"/>
    <x v="1188"/>
    <s v="Kids menu"/>
    <x v="9508"/>
    <x v="15"/>
    <x v="0"/>
  </r>
  <r>
    <x v="1"/>
    <x v="1188"/>
    <s v="Kids menu"/>
    <x v="9509"/>
    <x v="15"/>
    <x v="0"/>
  </r>
  <r>
    <x v="0"/>
    <x v="1188"/>
    <s v="Tacos"/>
    <x v="9510"/>
    <x v="15"/>
    <x v="0"/>
  </r>
  <r>
    <x v="1"/>
    <x v="1188"/>
    <s v="Tacos"/>
    <x v="9511"/>
    <x v="15"/>
    <x v="0"/>
  </r>
  <r>
    <x v="0"/>
    <x v="1189"/>
    <s v="Burritos"/>
    <x v="9512"/>
    <x v="15"/>
    <x v="0"/>
  </r>
  <r>
    <x v="1"/>
    <x v="1189"/>
    <s v="Burritos"/>
    <x v="9513"/>
    <x v="15"/>
    <x v="0"/>
  </r>
  <r>
    <x v="0"/>
    <x v="1189"/>
    <s v="Drinks"/>
    <x v="9514"/>
    <x v="15"/>
    <x v="0"/>
  </r>
  <r>
    <x v="1"/>
    <x v="1189"/>
    <s v="Drinks"/>
    <x v="9515"/>
    <x v="15"/>
    <x v="0"/>
  </r>
  <r>
    <x v="0"/>
    <x v="1189"/>
    <s v="Kids menu"/>
    <x v="9516"/>
    <x v="15"/>
    <x v="0"/>
  </r>
  <r>
    <x v="1"/>
    <x v="1189"/>
    <s v="Kids menu"/>
    <x v="9517"/>
    <x v="15"/>
    <x v="0"/>
  </r>
  <r>
    <x v="0"/>
    <x v="1189"/>
    <s v="Tacos"/>
    <x v="9518"/>
    <x v="15"/>
    <x v="0"/>
  </r>
  <r>
    <x v="1"/>
    <x v="1189"/>
    <s v="Tacos"/>
    <x v="9519"/>
    <x v="15"/>
    <x v="0"/>
  </r>
  <r>
    <x v="0"/>
    <x v="1190"/>
    <s v="Burritos"/>
    <x v="9520"/>
    <x v="15"/>
    <x v="0"/>
  </r>
  <r>
    <x v="1"/>
    <x v="1190"/>
    <s v="Burritos"/>
    <x v="9521"/>
    <x v="15"/>
    <x v="0"/>
  </r>
  <r>
    <x v="0"/>
    <x v="1190"/>
    <s v="Drinks"/>
    <x v="9522"/>
    <x v="15"/>
    <x v="0"/>
  </r>
  <r>
    <x v="1"/>
    <x v="1190"/>
    <s v="Drinks"/>
    <x v="9523"/>
    <x v="15"/>
    <x v="0"/>
  </r>
  <r>
    <x v="0"/>
    <x v="1190"/>
    <s v="Kids menu"/>
    <x v="9524"/>
    <x v="15"/>
    <x v="0"/>
  </r>
  <r>
    <x v="1"/>
    <x v="1190"/>
    <s v="Kids menu"/>
    <x v="9525"/>
    <x v="15"/>
    <x v="0"/>
  </r>
  <r>
    <x v="0"/>
    <x v="1190"/>
    <s v="Tacos"/>
    <x v="9526"/>
    <x v="15"/>
    <x v="0"/>
  </r>
  <r>
    <x v="1"/>
    <x v="1190"/>
    <s v="Tacos"/>
    <x v="9527"/>
    <x v="15"/>
    <x v="0"/>
  </r>
  <r>
    <x v="0"/>
    <x v="1191"/>
    <s v="Burritos"/>
    <x v="9528"/>
    <x v="15"/>
    <x v="0"/>
  </r>
  <r>
    <x v="1"/>
    <x v="1191"/>
    <s v="Burritos"/>
    <x v="9529"/>
    <x v="15"/>
    <x v="0"/>
  </r>
  <r>
    <x v="0"/>
    <x v="1191"/>
    <s v="Drinks"/>
    <x v="9530"/>
    <x v="15"/>
    <x v="0"/>
  </r>
  <r>
    <x v="1"/>
    <x v="1191"/>
    <s v="Drinks"/>
    <x v="9531"/>
    <x v="15"/>
    <x v="0"/>
  </r>
  <r>
    <x v="0"/>
    <x v="1191"/>
    <s v="Kids menu"/>
    <x v="9532"/>
    <x v="15"/>
    <x v="0"/>
  </r>
  <r>
    <x v="1"/>
    <x v="1191"/>
    <s v="Kids menu"/>
    <x v="9533"/>
    <x v="15"/>
    <x v="0"/>
  </r>
  <r>
    <x v="0"/>
    <x v="1191"/>
    <s v="Tacos"/>
    <x v="9534"/>
    <x v="15"/>
    <x v="0"/>
  </r>
  <r>
    <x v="1"/>
    <x v="1191"/>
    <s v="Tacos"/>
    <x v="9535"/>
    <x v="15"/>
    <x v="0"/>
  </r>
  <r>
    <x v="0"/>
    <x v="1192"/>
    <s v="Burritos"/>
    <x v="9536"/>
    <x v="15"/>
    <x v="0"/>
  </r>
  <r>
    <x v="1"/>
    <x v="1192"/>
    <s v="Burritos"/>
    <x v="9537"/>
    <x v="15"/>
    <x v="0"/>
  </r>
  <r>
    <x v="0"/>
    <x v="1192"/>
    <s v="Drinks"/>
    <x v="9538"/>
    <x v="15"/>
    <x v="0"/>
  </r>
  <r>
    <x v="1"/>
    <x v="1192"/>
    <s v="Drinks"/>
    <x v="9539"/>
    <x v="15"/>
    <x v="0"/>
  </r>
  <r>
    <x v="0"/>
    <x v="1192"/>
    <s v="Kids menu"/>
    <x v="9540"/>
    <x v="15"/>
    <x v="0"/>
  </r>
  <r>
    <x v="1"/>
    <x v="1192"/>
    <s v="Kids menu"/>
    <x v="9541"/>
    <x v="15"/>
    <x v="0"/>
  </r>
  <r>
    <x v="0"/>
    <x v="1192"/>
    <s v="Tacos"/>
    <x v="9542"/>
    <x v="15"/>
    <x v="0"/>
  </r>
  <r>
    <x v="1"/>
    <x v="1192"/>
    <s v="Tacos"/>
    <x v="9543"/>
    <x v="15"/>
    <x v="0"/>
  </r>
  <r>
    <x v="0"/>
    <x v="1193"/>
    <s v="Burritos"/>
    <x v="9544"/>
    <x v="15"/>
    <x v="0"/>
  </r>
  <r>
    <x v="1"/>
    <x v="1193"/>
    <s v="Burritos"/>
    <x v="9545"/>
    <x v="15"/>
    <x v="0"/>
  </r>
  <r>
    <x v="0"/>
    <x v="1193"/>
    <s v="Drinks"/>
    <x v="9546"/>
    <x v="15"/>
    <x v="0"/>
  </r>
  <r>
    <x v="1"/>
    <x v="1193"/>
    <s v="Drinks"/>
    <x v="9547"/>
    <x v="15"/>
    <x v="0"/>
  </r>
  <r>
    <x v="0"/>
    <x v="1193"/>
    <s v="Kids menu"/>
    <x v="9548"/>
    <x v="15"/>
    <x v="0"/>
  </r>
  <r>
    <x v="1"/>
    <x v="1193"/>
    <s v="Kids menu"/>
    <x v="9549"/>
    <x v="15"/>
    <x v="0"/>
  </r>
  <r>
    <x v="0"/>
    <x v="1193"/>
    <s v="Tacos"/>
    <x v="9550"/>
    <x v="15"/>
    <x v="0"/>
  </r>
  <r>
    <x v="1"/>
    <x v="1193"/>
    <s v="Tacos"/>
    <x v="9551"/>
    <x v="15"/>
    <x v="0"/>
  </r>
  <r>
    <x v="0"/>
    <x v="1194"/>
    <s v="Burritos"/>
    <x v="9552"/>
    <x v="15"/>
    <x v="0"/>
  </r>
  <r>
    <x v="1"/>
    <x v="1194"/>
    <s v="Burritos"/>
    <x v="9553"/>
    <x v="15"/>
    <x v="0"/>
  </r>
  <r>
    <x v="0"/>
    <x v="1194"/>
    <s v="Drinks"/>
    <x v="9554"/>
    <x v="15"/>
    <x v="0"/>
  </r>
  <r>
    <x v="1"/>
    <x v="1194"/>
    <s v="Drinks"/>
    <x v="9555"/>
    <x v="15"/>
    <x v="0"/>
  </r>
  <r>
    <x v="0"/>
    <x v="1194"/>
    <s v="Kids menu"/>
    <x v="9556"/>
    <x v="15"/>
    <x v="0"/>
  </r>
  <r>
    <x v="1"/>
    <x v="1194"/>
    <s v="Kids menu"/>
    <x v="9557"/>
    <x v="15"/>
    <x v="0"/>
  </r>
  <r>
    <x v="0"/>
    <x v="1194"/>
    <s v="Tacos"/>
    <x v="9558"/>
    <x v="15"/>
    <x v="0"/>
  </r>
  <r>
    <x v="1"/>
    <x v="1194"/>
    <s v="Tacos"/>
    <x v="9559"/>
    <x v="15"/>
    <x v="0"/>
  </r>
  <r>
    <x v="0"/>
    <x v="1195"/>
    <s v="Burritos"/>
    <x v="9560"/>
    <x v="15"/>
    <x v="0"/>
  </r>
  <r>
    <x v="1"/>
    <x v="1195"/>
    <s v="Burritos"/>
    <x v="9561"/>
    <x v="15"/>
    <x v="0"/>
  </r>
  <r>
    <x v="0"/>
    <x v="1195"/>
    <s v="Drinks"/>
    <x v="9562"/>
    <x v="15"/>
    <x v="0"/>
  </r>
  <r>
    <x v="1"/>
    <x v="1195"/>
    <s v="Drinks"/>
    <x v="9563"/>
    <x v="15"/>
    <x v="0"/>
  </r>
  <r>
    <x v="0"/>
    <x v="1195"/>
    <s v="Kids menu"/>
    <x v="9564"/>
    <x v="15"/>
    <x v="0"/>
  </r>
  <r>
    <x v="1"/>
    <x v="1195"/>
    <s v="Kids menu"/>
    <x v="9565"/>
    <x v="15"/>
    <x v="0"/>
  </r>
  <r>
    <x v="0"/>
    <x v="1195"/>
    <s v="Tacos"/>
    <x v="9566"/>
    <x v="15"/>
    <x v="0"/>
  </r>
  <r>
    <x v="1"/>
    <x v="1195"/>
    <s v="Tacos"/>
    <x v="9567"/>
    <x v="15"/>
    <x v="0"/>
  </r>
  <r>
    <x v="0"/>
    <x v="1196"/>
    <s v="Burritos"/>
    <x v="9568"/>
    <x v="15"/>
    <x v="0"/>
  </r>
  <r>
    <x v="1"/>
    <x v="1196"/>
    <s v="Burritos"/>
    <x v="9569"/>
    <x v="15"/>
    <x v="0"/>
  </r>
  <r>
    <x v="0"/>
    <x v="1196"/>
    <s v="Drinks"/>
    <x v="9570"/>
    <x v="15"/>
    <x v="0"/>
  </r>
  <r>
    <x v="1"/>
    <x v="1196"/>
    <s v="Drinks"/>
    <x v="9571"/>
    <x v="15"/>
    <x v="0"/>
  </r>
  <r>
    <x v="0"/>
    <x v="1196"/>
    <s v="Kids menu"/>
    <x v="9572"/>
    <x v="15"/>
    <x v="0"/>
  </r>
  <r>
    <x v="1"/>
    <x v="1196"/>
    <s v="Kids menu"/>
    <x v="9573"/>
    <x v="15"/>
    <x v="0"/>
  </r>
  <r>
    <x v="0"/>
    <x v="1196"/>
    <s v="Tacos"/>
    <x v="9574"/>
    <x v="15"/>
    <x v="0"/>
  </r>
  <r>
    <x v="1"/>
    <x v="1196"/>
    <s v="Tacos"/>
    <x v="9575"/>
    <x v="15"/>
    <x v="0"/>
  </r>
  <r>
    <x v="0"/>
    <x v="1197"/>
    <s v="Burritos"/>
    <x v="9576"/>
    <x v="15"/>
    <x v="0"/>
  </r>
  <r>
    <x v="1"/>
    <x v="1197"/>
    <s v="Burritos"/>
    <x v="9577"/>
    <x v="15"/>
    <x v="0"/>
  </r>
  <r>
    <x v="0"/>
    <x v="1197"/>
    <s v="Drinks"/>
    <x v="9578"/>
    <x v="15"/>
    <x v="0"/>
  </r>
  <r>
    <x v="1"/>
    <x v="1197"/>
    <s v="Drinks"/>
    <x v="9579"/>
    <x v="15"/>
    <x v="0"/>
  </r>
  <r>
    <x v="0"/>
    <x v="1197"/>
    <s v="Kids menu"/>
    <x v="9580"/>
    <x v="15"/>
    <x v="0"/>
  </r>
  <r>
    <x v="1"/>
    <x v="1197"/>
    <s v="Kids menu"/>
    <x v="9581"/>
    <x v="15"/>
    <x v="0"/>
  </r>
  <r>
    <x v="0"/>
    <x v="1197"/>
    <s v="Tacos"/>
    <x v="9582"/>
    <x v="15"/>
    <x v="0"/>
  </r>
  <r>
    <x v="1"/>
    <x v="1197"/>
    <s v="Tacos"/>
    <x v="9583"/>
    <x v="15"/>
    <x v="0"/>
  </r>
  <r>
    <x v="0"/>
    <x v="1198"/>
    <s v="Burritos"/>
    <x v="9584"/>
    <x v="15"/>
    <x v="0"/>
  </r>
  <r>
    <x v="1"/>
    <x v="1198"/>
    <s v="Burritos"/>
    <x v="9585"/>
    <x v="15"/>
    <x v="0"/>
  </r>
  <r>
    <x v="0"/>
    <x v="1198"/>
    <s v="Drinks"/>
    <x v="9586"/>
    <x v="15"/>
    <x v="0"/>
  </r>
  <r>
    <x v="1"/>
    <x v="1198"/>
    <s v="Drinks"/>
    <x v="9587"/>
    <x v="15"/>
    <x v="0"/>
  </r>
  <r>
    <x v="0"/>
    <x v="1198"/>
    <s v="Kids menu"/>
    <x v="9588"/>
    <x v="15"/>
    <x v="0"/>
  </r>
  <r>
    <x v="1"/>
    <x v="1198"/>
    <s v="Kids menu"/>
    <x v="9589"/>
    <x v="15"/>
    <x v="0"/>
  </r>
  <r>
    <x v="0"/>
    <x v="1198"/>
    <s v="Tacos"/>
    <x v="9590"/>
    <x v="15"/>
    <x v="0"/>
  </r>
  <r>
    <x v="1"/>
    <x v="1198"/>
    <s v="Tacos"/>
    <x v="9591"/>
    <x v="15"/>
    <x v="0"/>
  </r>
  <r>
    <x v="0"/>
    <x v="1199"/>
    <s v="Burritos"/>
    <x v="9592"/>
    <x v="15"/>
    <x v="0"/>
  </r>
  <r>
    <x v="1"/>
    <x v="1199"/>
    <s v="Burritos"/>
    <x v="9593"/>
    <x v="15"/>
    <x v="0"/>
  </r>
  <r>
    <x v="0"/>
    <x v="1199"/>
    <s v="Drinks"/>
    <x v="9594"/>
    <x v="15"/>
    <x v="0"/>
  </r>
  <r>
    <x v="1"/>
    <x v="1199"/>
    <s v="Drinks"/>
    <x v="9595"/>
    <x v="15"/>
    <x v="0"/>
  </r>
  <r>
    <x v="0"/>
    <x v="1199"/>
    <s v="Kids menu"/>
    <x v="9596"/>
    <x v="15"/>
    <x v="0"/>
  </r>
  <r>
    <x v="1"/>
    <x v="1199"/>
    <s v="Kids menu"/>
    <x v="9597"/>
    <x v="15"/>
    <x v="0"/>
  </r>
  <r>
    <x v="0"/>
    <x v="1199"/>
    <s v="Tacos"/>
    <x v="9598"/>
    <x v="15"/>
    <x v="0"/>
  </r>
  <r>
    <x v="1"/>
    <x v="1199"/>
    <s v="Tacos"/>
    <x v="9599"/>
    <x v="15"/>
    <x v="0"/>
  </r>
  <r>
    <x v="0"/>
    <x v="1200"/>
    <s v="Burritos"/>
    <x v="9600"/>
    <x v="15"/>
    <x v="0"/>
  </r>
  <r>
    <x v="1"/>
    <x v="1200"/>
    <s v="Burritos"/>
    <x v="9601"/>
    <x v="15"/>
    <x v="0"/>
  </r>
  <r>
    <x v="0"/>
    <x v="1200"/>
    <s v="Drinks"/>
    <x v="9602"/>
    <x v="15"/>
    <x v="0"/>
  </r>
  <r>
    <x v="1"/>
    <x v="1200"/>
    <s v="Drinks"/>
    <x v="9603"/>
    <x v="15"/>
    <x v="0"/>
  </r>
  <r>
    <x v="0"/>
    <x v="1200"/>
    <s v="Kids menu"/>
    <x v="9604"/>
    <x v="15"/>
    <x v="0"/>
  </r>
  <r>
    <x v="1"/>
    <x v="1200"/>
    <s v="Kids menu"/>
    <x v="9605"/>
    <x v="15"/>
    <x v="0"/>
  </r>
  <r>
    <x v="0"/>
    <x v="1200"/>
    <s v="Tacos"/>
    <x v="9606"/>
    <x v="15"/>
    <x v="0"/>
  </r>
  <r>
    <x v="1"/>
    <x v="1200"/>
    <s v="Tacos"/>
    <x v="9607"/>
    <x v="15"/>
    <x v="0"/>
  </r>
  <r>
    <x v="0"/>
    <x v="1201"/>
    <s v="Burritos"/>
    <x v="9608"/>
    <x v="15"/>
    <x v="0"/>
  </r>
  <r>
    <x v="1"/>
    <x v="1201"/>
    <s v="Burritos"/>
    <x v="9609"/>
    <x v="15"/>
    <x v="0"/>
  </r>
  <r>
    <x v="0"/>
    <x v="1201"/>
    <s v="Drinks"/>
    <x v="9610"/>
    <x v="15"/>
    <x v="0"/>
  </r>
  <r>
    <x v="1"/>
    <x v="1201"/>
    <s v="Drinks"/>
    <x v="9611"/>
    <x v="15"/>
    <x v="0"/>
  </r>
  <r>
    <x v="0"/>
    <x v="1201"/>
    <s v="Kids menu"/>
    <x v="9612"/>
    <x v="15"/>
    <x v="0"/>
  </r>
  <r>
    <x v="1"/>
    <x v="1201"/>
    <s v="Kids menu"/>
    <x v="9613"/>
    <x v="15"/>
    <x v="0"/>
  </r>
  <r>
    <x v="0"/>
    <x v="1201"/>
    <s v="Tacos"/>
    <x v="9614"/>
    <x v="15"/>
    <x v="0"/>
  </r>
  <r>
    <x v="1"/>
    <x v="1201"/>
    <s v="Tacos"/>
    <x v="9615"/>
    <x v="15"/>
    <x v="0"/>
  </r>
  <r>
    <x v="0"/>
    <x v="1202"/>
    <s v="Burritos"/>
    <x v="9616"/>
    <x v="15"/>
    <x v="0"/>
  </r>
  <r>
    <x v="1"/>
    <x v="1202"/>
    <s v="Burritos"/>
    <x v="9617"/>
    <x v="15"/>
    <x v="0"/>
  </r>
  <r>
    <x v="0"/>
    <x v="1202"/>
    <s v="Drinks"/>
    <x v="9618"/>
    <x v="15"/>
    <x v="0"/>
  </r>
  <r>
    <x v="1"/>
    <x v="1202"/>
    <s v="Drinks"/>
    <x v="9619"/>
    <x v="15"/>
    <x v="0"/>
  </r>
  <r>
    <x v="0"/>
    <x v="1202"/>
    <s v="Kids menu"/>
    <x v="9620"/>
    <x v="15"/>
    <x v="0"/>
  </r>
  <r>
    <x v="1"/>
    <x v="1202"/>
    <s v="Kids menu"/>
    <x v="9621"/>
    <x v="15"/>
    <x v="0"/>
  </r>
  <r>
    <x v="0"/>
    <x v="1202"/>
    <s v="Tacos"/>
    <x v="9622"/>
    <x v="15"/>
    <x v="0"/>
  </r>
  <r>
    <x v="1"/>
    <x v="1202"/>
    <s v="Tacos"/>
    <x v="9623"/>
    <x v="15"/>
    <x v="0"/>
  </r>
  <r>
    <x v="0"/>
    <x v="1203"/>
    <s v="Burritos"/>
    <x v="9624"/>
    <x v="15"/>
    <x v="0"/>
  </r>
  <r>
    <x v="1"/>
    <x v="1203"/>
    <s v="Burritos"/>
    <x v="9625"/>
    <x v="15"/>
    <x v="0"/>
  </r>
  <r>
    <x v="0"/>
    <x v="1203"/>
    <s v="Drinks"/>
    <x v="9626"/>
    <x v="15"/>
    <x v="0"/>
  </r>
  <r>
    <x v="1"/>
    <x v="1203"/>
    <s v="Drinks"/>
    <x v="9627"/>
    <x v="15"/>
    <x v="0"/>
  </r>
  <r>
    <x v="0"/>
    <x v="1203"/>
    <s v="Kids menu"/>
    <x v="9628"/>
    <x v="15"/>
    <x v="0"/>
  </r>
  <r>
    <x v="1"/>
    <x v="1203"/>
    <s v="Kids menu"/>
    <x v="9629"/>
    <x v="15"/>
    <x v="0"/>
  </r>
  <r>
    <x v="0"/>
    <x v="1203"/>
    <s v="Tacos"/>
    <x v="9630"/>
    <x v="15"/>
    <x v="0"/>
  </r>
  <r>
    <x v="1"/>
    <x v="1203"/>
    <s v="Tacos"/>
    <x v="9631"/>
    <x v="15"/>
    <x v="0"/>
  </r>
  <r>
    <x v="0"/>
    <x v="1204"/>
    <s v="Burritos"/>
    <x v="9632"/>
    <x v="15"/>
    <x v="0"/>
  </r>
  <r>
    <x v="1"/>
    <x v="1204"/>
    <s v="Burritos"/>
    <x v="9633"/>
    <x v="15"/>
    <x v="0"/>
  </r>
  <r>
    <x v="0"/>
    <x v="1204"/>
    <s v="Drinks"/>
    <x v="9634"/>
    <x v="15"/>
    <x v="0"/>
  </r>
  <r>
    <x v="1"/>
    <x v="1204"/>
    <s v="Drinks"/>
    <x v="9635"/>
    <x v="15"/>
    <x v="0"/>
  </r>
  <r>
    <x v="0"/>
    <x v="1204"/>
    <s v="Kids menu"/>
    <x v="9636"/>
    <x v="15"/>
    <x v="0"/>
  </r>
  <r>
    <x v="1"/>
    <x v="1204"/>
    <s v="Kids menu"/>
    <x v="9637"/>
    <x v="15"/>
    <x v="0"/>
  </r>
  <r>
    <x v="0"/>
    <x v="1204"/>
    <s v="Tacos"/>
    <x v="9638"/>
    <x v="15"/>
    <x v="0"/>
  </r>
  <r>
    <x v="1"/>
    <x v="1204"/>
    <s v="Tacos"/>
    <x v="9639"/>
    <x v="15"/>
    <x v="0"/>
  </r>
  <r>
    <x v="0"/>
    <x v="1205"/>
    <s v="Burritos"/>
    <x v="9640"/>
    <x v="15"/>
    <x v="0"/>
  </r>
  <r>
    <x v="1"/>
    <x v="1205"/>
    <s v="Burritos"/>
    <x v="9641"/>
    <x v="15"/>
    <x v="0"/>
  </r>
  <r>
    <x v="0"/>
    <x v="1205"/>
    <s v="Drinks"/>
    <x v="9642"/>
    <x v="15"/>
    <x v="0"/>
  </r>
  <r>
    <x v="1"/>
    <x v="1205"/>
    <s v="Drinks"/>
    <x v="9643"/>
    <x v="15"/>
    <x v="0"/>
  </r>
  <r>
    <x v="0"/>
    <x v="1205"/>
    <s v="Kids menu"/>
    <x v="9644"/>
    <x v="15"/>
    <x v="0"/>
  </r>
  <r>
    <x v="1"/>
    <x v="1205"/>
    <s v="Kids menu"/>
    <x v="9645"/>
    <x v="15"/>
    <x v="0"/>
  </r>
  <r>
    <x v="0"/>
    <x v="1205"/>
    <s v="Tacos"/>
    <x v="9646"/>
    <x v="15"/>
    <x v="0"/>
  </r>
  <r>
    <x v="1"/>
    <x v="1205"/>
    <s v="Tacos"/>
    <x v="9647"/>
    <x v="15"/>
    <x v="0"/>
  </r>
  <r>
    <x v="0"/>
    <x v="1206"/>
    <s v="Burritos"/>
    <x v="9648"/>
    <x v="15"/>
    <x v="0"/>
  </r>
  <r>
    <x v="1"/>
    <x v="1206"/>
    <s v="Burritos"/>
    <x v="9649"/>
    <x v="15"/>
    <x v="0"/>
  </r>
  <r>
    <x v="0"/>
    <x v="1206"/>
    <s v="Drinks"/>
    <x v="9650"/>
    <x v="15"/>
    <x v="0"/>
  </r>
  <r>
    <x v="1"/>
    <x v="1206"/>
    <s v="Drinks"/>
    <x v="9651"/>
    <x v="15"/>
    <x v="0"/>
  </r>
  <r>
    <x v="0"/>
    <x v="1206"/>
    <s v="Kids menu"/>
    <x v="9652"/>
    <x v="15"/>
    <x v="0"/>
  </r>
  <r>
    <x v="1"/>
    <x v="1206"/>
    <s v="Kids menu"/>
    <x v="9653"/>
    <x v="15"/>
    <x v="0"/>
  </r>
  <r>
    <x v="0"/>
    <x v="1206"/>
    <s v="Tacos"/>
    <x v="9654"/>
    <x v="15"/>
    <x v="0"/>
  </r>
  <r>
    <x v="1"/>
    <x v="1206"/>
    <s v="Tacos"/>
    <x v="9655"/>
    <x v="15"/>
    <x v="0"/>
  </r>
  <r>
    <x v="0"/>
    <x v="1207"/>
    <s v="Burritos"/>
    <x v="9656"/>
    <x v="15"/>
    <x v="0"/>
  </r>
  <r>
    <x v="1"/>
    <x v="1207"/>
    <s v="Burritos"/>
    <x v="9657"/>
    <x v="15"/>
    <x v="0"/>
  </r>
  <r>
    <x v="0"/>
    <x v="1207"/>
    <s v="Drinks"/>
    <x v="9658"/>
    <x v="15"/>
    <x v="0"/>
  </r>
  <r>
    <x v="1"/>
    <x v="1207"/>
    <s v="Drinks"/>
    <x v="9659"/>
    <x v="15"/>
    <x v="0"/>
  </r>
  <r>
    <x v="0"/>
    <x v="1207"/>
    <s v="Kids menu"/>
    <x v="9660"/>
    <x v="15"/>
    <x v="0"/>
  </r>
  <r>
    <x v="1"/>
    <x v="1207"/>
    <s v="Kids menu"/>
    <x v="9661"/>
    <x v="15"/>
    <x v="0"/>
  </r>
  <r>
    <x v="0"/>
    <x v="1207"/>
    <s v="Tacos"/>
    <x v="9662"/>
    <x v="15"/>
    <x v="0"/>
  </r>
  <r>
    <x v="1"/>
    <x v="1207"/>
    <s v="Tacos"/>
    <x v="9663"/>
    <x v="15"/>
    <x v="0"/>
  </r>
  <r>
    <x v="0"/>
    <x v="1208"/>
    <s v="Burritos"/>
    <x v="9664"/>
    <x v="15"/>
    <x v="0"/>
  </r>
  <r>
    <x v="1"/>
    <x v="1208"/>
    <s v="Burritos"/>
    <x v="9665"/>
    <x v="15"/>
    <x v="0"/>
  </r>
  <r>
    <x v="0"/>
    <x v="1208"/>
    <s v="Drinks"/>
    <x v="9666"/>
    <x v="15"/>
    <x v="0"/>
  </r>
  <r>
    <x v="1"/>
    <x v="1208"/>
    <s v="Drinks"/>
    <x v="9667"/>
    <x v="15"/>
    <x v="0"/>
  </r>
  <r>
    <x v="0"/>
    <x v="1208"/>
    <s v="Kids menu"/>
    <x v="9668"/>
    <x v="15"/>
    <x v="0"/>
  </r>
  <r>
    <x v="1"/>
    <x v="1208"/>
    <s v="Kids menu"/>
    <x v="9669"/>
    <x v="15"/>
    <x v="0"/>
  </r>
  <r>
    <x v="0"/>
    <x v="1208"/>
    <s v="Tacos"/>
    <x v="9670"/>
    <x v="15"/>
    <x v="0"/>
  </r>
  <r>
    <x v="1"/>
    <x v="1208"/>
    <s v="Tacos"/>
    <x v="9671"/>
    <x v="15"/>
    <x v="0"/>
  </r>
  <r>
    <x v="0"/>
    <x v="1209"/>
    <s v="Burritos"/>
    <x v="9672"/>
    <x v="15"/>
    <x v="0"/>
  </r>
  <r>
    <x v="1"/>
    <x v="1209"/>
    <s v="Burritos"/>
    <x v="9673"/>
    <x v="15"/>
    <x v="0"/>
  </r>
  <r>
    <x v="0"/>
    <x v="1209"/>
    <s v="Drinks"/>
    <x v="9674"/>
    <x v="15"/>
    <x v="0"/>
  </r>
  <r>
    <x v="1"/>
    <x v="1209"/>
    <s v="Drinks"/>
    <x v="9675"/>
    <x v="15"/>
    <x v="0"/>
  </r>
  <r>
    <x v="0"/>
    <x v="1209"/>
    <s v="Kids menu"/>
    <x v="9676"/>
    <x v="15"/>
    <x v="0"/>
  </r>
  <r>
    <x v="1"/>
    <x v="1209"/>
    <s v="Kids menu"/>
    <x v="9677"/>
    <x v="15"/>
    <x v="0"/>
  </r>
  <r>
    <x v="0"/>
    <x v="1209"/>
    <s v="Tacos"/>
    <x v="9678"/>
    <x v="15"/>
    <x v="0"/>
  </r>
  <r>
    <x v="1"/>
    <x v="1209"/>
    <s v="Tacos"/>
    <x v="9679"/>
    <x v="15"/>
    <x v="0"/>
  </r>
  <r>
    <x v="0"/>
    <x v="1210"/>
    <s v="Burritos"/>
    <x v="9680"/>
    <x v="15"/>
    <x v="0"/>
  </r>
  <r>
    <x v="1"/>
    <x v="1210"/>
    <s v="Burritos"/>
    <x v="9681"/>
    <x v="15"/>
    <x v="0"/>
  </r>
  <r>
    <x v="0"/>
    <x v="1210"/>
    <s v="Drinks"/>
    <x v="9682"/>
    <x v="15"/>
    <x v="0"/>
  </r>
  <r>
    <x v="1"/>
    <x v="1210"/>
    <s v="Drinks"/>
    <x v="9683"/>
    <x v="15"/>
    <x v="0"/>
  </r>
  <r>
    <x v="0"/>
    <x v="1210"/>
    <s v="Kids menu"/>
    <x v="9684"/>
    <x v="15"/>
    <x v="0"/>
  </r>
  <r>
    <x v="1"/>
    <x v="1210"/>
    <s v="Kids menu"/>
    <x v="9685"/>
    <x v="15"/>
    <x v="0"/>
  </r>
  <r>
    <x v="0"/>
    <x v="1210"/>
    <s v="Tacos"/>
    <x v="9686"/>
    <x v="15"/>
    <x v="0"/>
  </r>
  <r>
    <x v="1"/>
    <x v="1210"/>
    <s v="Tacos"/>
    <x v="9687"/>
    <x v="15"/>
    <x v="0"/>
  </r>
  <r>
    <x v="0"/>
    <x v="1211"/>
    <s v="Burritos"/>
    <x v="9688"/>
    <x v="15"/>
    <x v="0"/>
  </r>
  <r>
    <x v="1"/>
    <x v="1211"/>
    <s v="Burritos"/>
    <x v="9689"/>
    <x v="15"/>
    <x v="0"/>
  </r>
  <r>
    <x v="0"/>
    <x v="1211"/>
    <s v="Drinks"/>
    <x v="9690"/>
    <x v="15"/>
    <x v="0"/>
  </r>
  <r>
    <x v="1"/>
    <x v="1211"/>
    <s v="Drinks"/>
    <x v="9691"/>
    <x v="15"/>
    <x v="0"/>
  </r>
  <r>
    <x v="0"/>
    <x v="1211"/>
    <s v="Kids menu"/>
    <x v="9692"/>
    <x v="15"/>
    <x v="0"/>
  </r>
  <r>
    <x v="1"/>
    <x v="1211"/>
    <s v="Kids menu"/>
    <x v="9693"/>
    <x v="15"/>
    <x v="0"/>
  </r>
  <r>
    <x v="0"/>
    <x v="1211"/>
    <s v="Tacos"/>
    <x v="9694"/>
    <x v="15"/>
    <x v="0"/>
  </r>
  <r>
    <x v="1"/>
    <x v="1211"/>
    <s v="Tacos"/>
    <x v="9695"/>
    <x v="15"/>
    <x v="0"/>
  </r>
  <r>
    <x v="0"/>
    <x v="1212"/>
    <s v="Burritos"/>
    <x v="9696"/>
    <x v="15"/>
    <x v="0"/>
  </r>
  <r>
    <x v="1"/>
    <x v="1212"/>
    <s v="Burritos"/>
    <x v="9697"/>
    <x v="15"/>
    <x v="0"/>
  </r>
  <r>
    <x v="0"/>
    <x v="1212"/>
    <s v="Drinks"/>
    <x v="9698"/>
    <x v="15"/>
    <x v="0"/>
  </r>
  <r>
    <x v="1"/>
    <x v="1212"/>
    <s v="Drinks"/>
    <x v="9699"/>
    <x v="15"/>
    <x v="0"/>
  </r>
  <r>
    <x v="0"/>
    <x v="1212"/>
    <s v="Kids menu"/>
    <x v="9700"/>
    <x v="15"/>
    <x v="0"/>
  </r>
  <r>
    <x v="1"/>
    <x v="1212"/>
    <s v="Kids menu"/>
    <x v="9701"/>
    <x v="15"/>
    <x v="0"/>
  </r>
  <r>
    <x v="0"/>
    <x v="1212"/>
    <s v="Tacos"/>
    <x v="9702"/>
    <x v="15"/>
    <x v="0"/>
  </r>
  <r>
    <x v="1"/>
    <x v="1212"/>
    <s v="Tacos"/>
    <x v="9703"/>
    <x v="15"/>
    <x v="0"/>
  </r>
  <r>
    <x v="0"/>
    <x v="1213"/>
    <s v="Burritos"/>
    <x v="9704"/>
    <x v="15"/>
    <x v="0"/>
  </r>
  <r>
    <x v="1"/>
    <x v="1213"/>
    <s v="Burritos"/>
    <x v="9705"/>
    <x v="15"/>
    <x v="0"/>
  </r>
  <r>
    <x v="0"/>
    <x v="1213"/>
    <s v="Drinks"/>
    <x v="9706"/>
    <x v="15"/>
    <x v="0"/>
  </r>
  <r>
    <x v="1"/>
    <x v="1213"/>
    <s v="Drinks"/>
    <x v="9707"/>
    <x v="15"/>
    <x v="0"/>
  </r>
  <r>
    <x v="0"/>
    <x v="1213"/>
    <s v="Kids menu"/>
    <x v="9708"/>
    <x v="15"/>
    <x v="0"/>
  </r>
  <r>
    <x v="1"/>
    <x v="1213"/>
    <s v="Kids menu"/>
    <x v="9709"/>
    <x v="15"/>
    <x v="0"/>
  </r>
  <r>
    <x v="0"/>
    <x v="1213"/>
    <s v="Tacos"/>
    <x v="9710"/>
    <x v="15"/>
    <x v="0"/>
  </r>
  <r>
    <x v="1"/>
    <x v="1213"/>
    <s v="Tacos"/>
    <x v="9711"/>
    <x v="15"/>
    <x v="0"/>
  </r>
  <r>
    <x v="0"/>
    <x v="1214"/>
    <s v="Burritos"/>
    <x v="9712"/>
    <x v="15"/>
    <x v="0"/>
  </r>
  <r>
    <x v="1"/>
    <x v="1214"/>
    <s v="Burritos"/>
    <x v="9713"/>
    <x v="15"/>
    <x v="0"/>
  </r>
  <r>
    <x v="0"/>
    <x v="1214"/>
    <s v="Drinks"/>
    <x v="9714"/>
    <x v="15"/>
    <x v="0"/>
  </r>
  <r>
    <x v="1"/>
    <x v="1214"/>
    <s v="Drinks"/>
    <x v="9715"/>
    <x v="15"/>
    <x v="0"/>
  </r>
  <r>
    <x v="0"/>
    <x v="1214"/>
    <s v="Kids menu"/>
    <x v="9716"/>
    <x v="15"/>
    <x v="0"/>
  </r>
  <r>
    <x v="1"/>
    <x v="1214"/>
    <s v="Kids menu"/>
    <x v="9717"/>
    <x v="15"/>
    <x v="0"/>
  </r>
  <r>
    <x v="0"/>
    <x v="1214"/>
    <s v="Tacos"/>
    <x v="9718"/>
    <x v="15"/>
    <x v="0"/>
  </r>
  <r>
    <x v="1"/>
    <x v="1214"/>
    <s v="Tacos"/>
    <x v="9719"/>
    <x v="15"/>
    <x v="0"/>
  </r>
  <r>
    <x v="0"/>
    <x v="1215"/>
    <s v="Burritos"/>
    <x v="9720"/>
    <x v="15"/>
    <x v="0"/>
  </r>
  <r>
    <x v="1"/>
    <x v="1215"/>
    <s v="Burritos"/>
    <x v="9721"/>
    <x v="15"/>
    <x v="0"/>
  </r>
  <r>
    <x v="0"/>
    <x v="1215"/>
    <s v="Drinks"/>
    <x v="9722"/>
    <x v="15"/>
    <x v="0"/>
  </r>
  <r>
    <x v="1"/>
    <x v="1215"/>
    <s v="Drinks"/>
    <x v="9723"/>
    <x v="15"/>
    <x v="0"/>
  </r>
  <r>
    <x v="0"/>
    <x v="1215"/>
    <s v="Kids menu"/>
    <x v="9724"/>
    <x v="15"/>
    <x v="0"/>
  </r>
  <r>
    <x v="1"/>
    <x v="1215"/>
    <s v="Kids menu"/>
    <x v="9725"/>
    <x v="15"/>
    <x v="0"/>
  </r>
  <r>
    <x v="0"/>
    <x v="1215"/>
    <s v="Tacos"/>
    <x v="9726"/>
    <x v="15"/>
    <x v="0"/>
  </r>
  <r>
    <x v="1"/>
    <x v="1215"/>
    <s v="Tacos"/>
    <x v="9727"/>
    <x v="15"/>
    <x v="0"/>
  </r>
  <r>
    <x v="0"/>
    <x v="1216"/>
    <s v="Burritos"/>
    <x v="9728"/>
    <x v="15"/>
    <x v="0"/>
  </r>
  <r>
    <x v="1"/>
    <x v="1216"/>
    <s v="Burritos"/>
    <x v="9729"/>
    <x v="15"/>
    <x v="0"/>
  </r>
  <r>
    <x v="0"/>
    <x v="1216"/>
    <s v="Drinks"/>
    <x v="9730"/>
    <x v="15"/>
    <x v="0"/>
  </r>
  <r>
    <x v="1"/>
    <x v="1216"/>
    <s v="Drinks"/>
    <x v="9731"/>
    <x v="15"/>
    <x v="0"/>
  </r>
  <r>
    <x v="0"/>
    <x v="1216"/>
    <s v="Kids menu"/>
    <x v="9732"/>
    <x v="15"/>
    <x v="0"/>
  </r>
  <r>
    <x v="1"/>
    <x v="1216"/>
    <s v="Kids menu"/>
    <x v="9733"/>
    <x v="15"/>
    <x v="0"/>
  </r>
  <r>
    <x v="0"/>
    <x v="1216"/>
    <s v="Tacos"/>
    <x v="9734"/>
    <x v="15"/>
    <x v="0"/>
  </r>
  <r>
    <x v="1"/>
    <x v="1216"/>
    <s v="Tacos"/>
    <x v="9735"/>
    <x v="15"/>
    <x v="0"/>
  </r>
  <r>
    <x v="0"/>
    <x v="1217"/>
    <s v="Burritos"/>
    <x v="9736"/>
    <x v="15"/>
    <x v="0"/>
  </r>
  <r>
    <x v="1"/>
    <x v="1217"/>
    <s v="Burritos"/>
    <x v="9737"/>
    <x v="15"/>
    <x v="0"/>
  </r>
  <r>
    <x v="0"/>
    <x v="1217"/>
    <s v="Drinks"/>
    <x v="9738"/>
    <x v="15"/>
    <x v="0"/>
  </r>
  <r>
    <x v="1"/>
    <x v="1217"/>
    <s v="Drinks"/>
    <x v="9739"/>
    <x v="15"/>
    <x v="0"/>
  </r>
  <r>
    <x v="0"/>
    <x v="1217"/>
    <s v="Kids menu"/>
    <x v="9740"/>
    <x v="15"/>
    <x v="0"/>
  </r>
  <r>
    <x v="1"/>
    <x v="1217"/>
    <s v="Kids menu"/>
    <x v="9741"/>
    <x v="15"/>
    <x v="0"/>
  </r>
  <r>
    <x v="0"/>
    <x v="1217"/>
    <s v="Tacos"/>
    <x v="9742"/>
    <x v="15"/>
    <x v="0"/>
  </r>
  <r>
    <x v="1"/>
    <x v="1217"/>
    <s v="Tacos"/>
    <x v="9743"/>
    <x v="15"/>
    <x v="0"/>
  </r>
  <r>
    <x v="0"/>
    <x v="1218"/>
    <s v="Burritos"/>
    <x v="9744"/>
    <x v="15"/>
    <x v="0"/>
  </r>
  <r>
    <x v="1"/>
    <x v="1218"/>
    <s v="Burritos"/>
    <x v="9745"/>
    <x v="15"/>
    <x v="0"/>
  </r>
  <r>
    <x v="0"/>
    <x v="1218"/>
    <s v="Drinks"/>
    <x v="9746"/>
    <x v="15"/>
    <x v="0"/>
  </r>
  <r>
    <x v="1"/>
    <x v="1218"/>
    <s v="Drinks"/>
    <x v="9747"/>
    <x v="15"/>
    <x v="0"/>
  </r>
  <r>
    <x v="0"/>
    <x v="1218"/>
    <s v="Kids menu"/>
    <x v="9748"/>
    <x v="15"/>
    <x v="0"/>
  </r>
  <r>
    <x v="1"/>
    <x v="1218"/>
    <s v="Kids menu"/>
    <x v="9749"/>
    <x v="15"/>
    <x v="0"/>
  </r>
  <r>
    <x v="0"/>
    <x v="1218"/>
    <s v="Tacos"/>
    <x v="9750"/>
    <x v="15"/>
    <x v="0"/>
  </r>
  <r>
    <x v="1"/>
    <x v="1218"/>
    <s v="Tacos"/>
    <x v="9751"/>
    <x v="15"/>
    <x v="0"/>
  </r>
  <r>
    <x v="0"/>
    <x v="1219"/>
    <s v="Burritos"/>
    <x v="9752"/>
    <x v="15"/>
    <x v="0"/>
  </r>
  <r>
    <x v="1"/>
    <x v="1219"/>
    <s v="Burritos"/>
    <x v="9753"/>
    <x v="15"/>
    <x v="0"/>
  </r>
  <r>
    <x v="0"/>
    <x v="1219"/>
    <s v="Drinks"/>
    <x v="9754"/>
    <x v="15"/>
    <x v="0"/>
  </r>
  <r>
    <x v="1"/>
    <x v="1219"/>
    <s v="Drinks"/>
    <x v="9755"/>
    <x v="15"/>
    <x v="0"/>
  </r>
  <r>
    <x v="0"/>
    <x v="1219"/>
    <s v="Kids menu"/>
    <x v="9756"/>
    <x v="15"/>
    <x v="0"/>
  </r>
  <r>
    <x v="1"/>
    <x v="1219"/>
    <s v="Kids menu"/>
    <x v="9757"/>
    <x v="15"/>
    <x v="0"/>
  </r>
  <r>
    <x v="0"/>
    <x v="1219"/>
    <s v="Tacos"/>
    <x v="9758"/>
    <x v="15"/>
    <x v="0"/>
  </r>
  <r>
    <x v="1"/>
    <x v="1219"/>
    <s v="Tacos"/>
    <x v="9759"/>
    <x v="15"/>
    <x v="0"/>
  </r>
  <r>
    <x v="0"/>
    <x v="1220"/>
    <s v="Burritos"/>
    <x v="9760"/>
    <x v="15"/>
    <x v="0"/>
  </r>
  <r>
    <x v="1"/>
    <x v="1220"/>
    <s v="Burritos"/>
    <x v="9761"/>
    <x v="15"/>
    <x v="0"/>
  </r>
  <r>
    <x v="0"/>
    <x v="1220"/>
    <s v="Drinks"/>
    <x v="9762"/>
    <x v="15"/>
    <x v="0"/>
  </r>
  <r>
    <x v="1"/>
    <x v="1220"/>
    <s v="Drinks"/>
    <x v="9763"/>
    <x v="15"/>
    <x v="0"/>
  </r>
  <r>
    <x v="0"/>
    <x v="1220"/>
    <s v="Kids menu"/>
    <x v="9764"/>
    <x v="15"/>
    <x v="0"/>
  </r>
  <r>
    <x v="1"/>
    <x v="1220"/>
    <s v="Kids menu"/>
    <x v="9765"/>
    <x v="15"/>
    <x v="0"/>
  </r>
  <r>
    <x v="0"/>
    <x v="1220"/>
    <s v="Tacos"/>
    <x v="9766"/>
    <x v="15"/>
    <x v="0"/>
  </r>
  <r>
    <x v="1"/>
    <x v="1220"/>
    <s v="Tacos"/>
    <x v="9767"/>
    <x v="15"/>
    <x v="0"/>
  </r>
  <r>
    <x v="0"/>
    <x v="1221"/>
    <s v="Burritos"/>
    <x v="9768"/>
    <x v="15"/>
    <x v="0"/>
  </r>
  <r>
    <x v="1"/>
    <x v="1221"/>
    <s v="Burritos"/>
    <x v="9769"/>
    <x v="15"/>
    <x v="0"/>
  </r>
  <r>
    <x v="0"/>
    <x v="1221"/>
    <s v="Drinks"/>
    <x v="9770"/>
    <x v="15"/>
    <x v="0"/>
  </r>
  <r>
    <x v="1"/>
    <x v="1221"/>
    <s v="Drinks"/>
    <x v="9771"/>
    <x v="15"/>
    <x v="0"/>
  </r>
  <r>
    <x v="0"/>
    <x v="1221"/>
    <s v="Kids menu"/>
    <x v="9772"/>
    <x v="15"/>
    <x v="0"/>
  </r>
  <r>
    <x v="1"/>
    <x v="1221"/>
    <s v="Kids menu"/>
    <x v="9773"/>
    <x v="15"/>
    <x v="0"/>
  </r>
  <r>
    <x v="0"/>
    <x v="1221"/>
    <s v="Tacos"/>
    <x v="9774"/>
    <x v="15"/>
    <x v="0"/>
  </r>
  <r>
    <x v="1"/>
    <x v="1221"/>
    <s v="Tacos"/>
    <x v="9775"/>
    <x v="15"/>
    <x v="0"/>
  </r>
  <r>
    <x v="0"/>
    <x v="1222"/>
    <s v="Burritos"/>
    <x v="9776"/>
    <x v="15"/>
    <x v="0"/>
  </r>
  <r>
    <x v="1"/>
    <x v="1222"/>
    <s v="Burritos"/>
    <x v="9777"/>
    <x v="15"/>
    <x v="0"/>
  </r>
  <r>
    <x v="0"/>
    <x v="1222"/>
    <s v="Drinks"/>
    <x v="9778"/>
    <x v="15"/>
    <x v="0"/>
  </r>
  <r>
    <x v="1"/>
    <x v="1222"/>
    <s v="Drinks"/>
    <x v="9779"/>
    <x v="15"/>
    <x v="0"/>
  </r>
  <r>
    <x v="0"/>
    <x v="1222"/>
    <s v="Kids menu"/>
    <x v="9780"/>
    <x v="15"/>
    <x v="0"/>
  </r>
  <r>
    <x v="1"/>
    <x v="1222"/>
    <s v="Kids menu"/>
    <x v="9781"/>
    <x v="15"/>
    <x v="0"/>
  </r>
  <r>
    <x v="0"/>
    <x v="1222"/>
    <s v="Tacos"/>
    <x v="9782"/>
    <x v="15"/>
    <x v="0"/>
  </r>
  <r>
    <x v="1"/>
    <x v="1222"/>
    <s v="Tacos"/>
    <x v="9783"/>
    <x v="15"/>
    <x v="0"/>
  </r>
  <r>
    <x v="0"/>
    <x v="1223"/>
    <s v="Burritos"/>
    <x v="9784"/>
    <x v="15"/>
    <x v="0"/>
  </r>
  <r>
    <x v="1"/>
    <x v="1223"/>
    <s v="Burritos"/>
    <x v="9785"/>
    <x v="15"/>
    <x v="0"/>
  </r>
  <r>
    <x v="0"/>
    <x v="1223"/>
    <s v="Drinks"/>
    <x v="9786"/>
    <x v="15"/>
    <x v="0"/>
  </r>
  <r>
    <x v="1"/>
    <x v="1223"/>
    <s v="Drinks"/>
    <x v="9787"/>
    <x v="15"/>
    <x v="0"/>
  </r>
  <r>
    <x v="0"/>
    <x v="1223"/>
    <s v="Kids menu"/>
    <x v="9788"/>
    <x v="15"/>
    <x v="0"/>
  </r>
  <r>
    <x v="1"/>
    <x v="1223"/>
    <s v="Kids menu"/>
    <x v="9789"/>
    <x v="15"/>
    <x v="0"/>
  </r>
  <r>
    <x v="0"/>
    <x v="1223"/>
    <s v="Tacos"/>
    <x v="9790"/>
    <x v="15"/>
    <x v="0"/>
  </r>
  <r>
    <x v="1"/>
    <x v="1223"/>
    <s v="Tacos"/>
    <x v="9791"/>
    <x v="15"/>
    <x v="0"/>
  </r>
  <r>
    <x v="0"/>
    <x v="1224"/>
    <s v="Burritos"/>
    <x v="9792"/>
    <x v="15"/>
    <x v="0"/>
  </r>
  <r>
    <x v="1"/>
    <x v="1224"/>
    <s v="Burritos"/>
    <x v="9793"/>
    <x v="15"/>
    <x v="0"/>
  </r>
  <r>
    <x v="0"/>
    <x v="1224"/>
    <s v="Drinks"/>
    <x v="9794"/>
    <x v="15"/>
    <x v="0"/>
  </r>
  <r>
    <x v="1"/>
    <x v="1224"/>
    <s v="Drinks"/>
    <x v="9795"/>
    <x v="15"/>
    <x v="0"/>
  </r>
  <r>
    <x v="0"/>
    <x v="1224"/>
    <s v="Kids menu"/>
    <x v="9796"/>
    <x v="15"/>
    <x v="0"/>
  </r>
  <r>
    <x v="1"/>
    <x v="1224"/>
    <s v="Kids menu"/>
    <x v="9797"/>
    <x v="15"/>
    <x v="0"/>
  </r>
  <r>
    <x v="0"/>
    <x v="1224"/>
    <s v="Tacos"/>
    <x v="9798"/>
    <x v="15"/>
    <x v="0"/>
  </r>
  <r>
    <x v="1"/>
    <x v="1224"/>
    <s v="Tacos"/>
    <x v="9799"/>
    <x v="15"/>
    <x v="0"/>
  </r>
  <r>
    <x v="0"/>
    <x v="1225"/>
    <s v="Burritos"/>
    <x v="9800"/>
    <x v="15"/>
    <x v="0"/>
  </r>
  <r>
    <x v="1"/>
    <x v="1225"/>
    <s v="Burritos"/>
    <x v="9801"/>
    <x v="15"/>
    <x v="0"/>
  </r>
  <r>
    <x v="0"/>
    <x v="1225"/>
    <s v="Drinks"/>
    <x v="9802"/>
    <x v="15"/>
    <x v="0"/>
  </r>
  <r>
    <x v="1"/>
    <x v="1225"/>
    <s v="Drinks"/>
    <x v="9803"/>
    <x v="15"/>
    <x v="0"/>
  </r>
  <r>
    <x v="0"/>
    <x v="1225"/>
    <s v="Kids menu"/>
    <x v="9804"/>
    <x v="15"/>
    <x v="0"/>
  </r>
  <r>
    <x v="1"/>
    <x v="1225"/>
    <s v="Kids menu"/>
    <x v="9805"/>
    <x v="15"/>
    <x v="0"/>
  </r>
  <r>
    <x v="0"/>
    <x v="1225"/>
    <s v="Tacos"/>
    <x v="9806"/>
    <x v="15"/>
    <x v="0"/>
  </r>
  <r>
    <x v="1"/>
    <x v="1225"/>
    <s v="Tacos"/>
    <x v="9807"/>
    <x v="15"/>
    <x v="0"/>
  </r>
  <r>
    <x v="0"/>
    <x v="1226"/>
    <s v="Burritos"/>
    <x v="9808"/>
    <x v="15"/>
    <x v="0"/>
  </r>
  <r>
    <x v="1"/>
    <x v="1226"/>
    <s v="Burritos"/>
    <x v="9809"/>
    <x v="15"/>
    <x v="0"/>
  </r>
  <r>
    <x v="0"/>
    <x v="1226"/>
    <s v="Drinks"/>
    <x v="9810"/>
    <x v="15"/>
    <x v="0"/>
  </r>
  <r>
    <x v="1"/>
    <x v="1226"/>
    <s v="Drinks"/>
    <x v="9811"/>
    <x v="15"/>
    <x v="0"/>
  </r>
  <r>
    <x v="0"/>
    <x v="1226"/>
    <s v="Kids menu"/>
    <x v="9812"/>
    <x v="15"/>
    <x v="0"/>
  </r>
  <r>
    <x v="1"/>
    <x v="1226"/>
    <s v="Kids menu"/>
    <x v="9813"/>
    <x v="15"/>
    <x v="0"/>
  </r>
  <r>
    <x v="0"/>
    <x v="1226"/>
    <s v="Tacos"/>
    <x v="9814"/>
    <x v="15"/>
    <x v="0"/>
  </r>
  <r>
    <x v="1"/>
    <x v="1226"/>
    <s v="Tacos"/>
    <x v="9815"/>
    <x v="15"/>
    <x v="0"/>
  </r>
  <r>
    <x v="0"/>
    <x v="1227"/>
    <s v="Burritos"/>
    <x v="9816"/>
    <x v="15"/>
    <x v="0"/>
  </r>
  <r>
    <x v="1"/>
    <x v="1227"/>
    <s v="Burritos"/>
    <x v="9817"/>
    <x v="15"/>
    <x v="0"/>
  </r>
  <r>
    <x v="0"/>
    <x v="1227"/>
    <s v="Drinks"/>
    <x v="9818"/>
    <x v="15"/>
    <x v="0"/>
  </r>
  <r>
    <x v="1"/>
    <x v="1227"/>
    <s v="Drinks"/>
    <x v="9819"/>
    <x v="15"/>
    <x v="0"/>
  </r>
  <r>
    <x v="0"/>
    <x v="1227"/>
    <s v="Kids menu"/>
    <x v="9820"/>
    <x v="15"/>
    <x v="0"/>
  </r>
  <r>
    <x v="1"/>
    <x v="1227"/>
    <s v="Kids menu"/>
    <x v="9821"/>
    <x v="15"/>
    <x v="0"/>
  </r>
  <r>
    <x v="0"/>
    <x v="1227"/>
    <s v="Tacos"/>
    <x v="9822"/>
    <x v="15"/>
    <x v="0"/>
  </r>
  <r>
    <x v="1"/>
    <x v="1227"/>
    <s v="Tacos"/>
    <x v="9823"/>
    <x v="15"/>
    <x v="0"/>
  </r>
  <r>
    <x v="0"/>
    <x v="1228"/>
    <s v="Burritos"/>
    <x v="9824"/>
    <x v="15"/>
    <x v="0"/>
  </r>
  <r>
    <x v="1"/>
    <x v="1228"/>
    <s v="Burritos"/>
    <x v="9825"/>
    <x v="15"/>
    <x v="0"/>
  </r>
  <r>
    <x v="0"/>
    <x v="1228"/>
    <s v="Drinks"/>
    <x v="9826"/>
    <x v="15"/>
    <x v="0"/>
  </r>
  <r>
    <x v="1"/>
    <x v="1228"/>
    <s v="Drinks"/>
    <x v="9827"/>
    <x v="15"/>
    <x v="0"/>
  </r>
  <r>
    <x v="0"/>
    <x v="1228"/>
    <s v="Kids menu"/>
    <x v="9828"/>
    <x v="15"/>
    <x v="0"/>
  </r>
  <r>
    <x v="1"/>
    <x v="1228"/>
    <s v="Kids menu"/>
    <x v="9829"/>
    <x v="15"/>
    <x v="0"/>
  </r>
  <r>
    <x v="0"/>
    <x v="1228"/>
    <s v="Tacos"/>
    <x v="9830"/>
    <x v="15"/>
    <x v="0"/>
  </r>
  <r>
    <x v="1"/>
    <x v="1228"/>
    <s v="Tacos"/>
    <x v="9831"/>
    <x v="15"/>
    <x v="0"/>
  </r>
  <r>
    <x v="0"/>
    <x v="1229"/>
    <s v="Burritos"/>
    <x v="9832"/>
    <x v="15"/>
    <x v="0"/>
  </r>
  <r>
    <x v="1"/>
    <x v="1229"/>
    <s v="Burritos"/>
    <x v="9833"/>
    <x v="15"/>
    <x v="0"/>
  </r>
  <r>
    <x v="0"/>
    <x v="1229"/>
    <s v="Drinks"/>
    <x v="9834"/>
    <x v="15"/>
    <x v="0"/>
  </r>
  <r>
    <x v="1"/>
    <x v="1229"/>
    <s v="Drinks"/>
    <x v="9835"/>
    <x v="15"/>
    <x v="0"/>
  </r>
  <r>
    <x v="0"/>
    <x v="1229"/>
    <s v="Kids menu"/>
    <x v="9836"/>
    <x v="15"/>
    <x v="0"/>
  </r>
  <r>
    <x v="1"/>
    <x v="1229"/>
    <s v="Kids menu"/>
    <x v="9837"/>
    <x v="15"/>
    <x v="0"/>
  </r>
  <r>
    <x v="0"/>
    <x v="1229"/>
    <s v="Tacos"/>
    <x v="9838"/>
    <x v="15"/>
    <x v="0"/>
  </r>
  <r>
    <x v="1"/>
    <x v="1229"/>
    <s v="Tacos"/>
    <x v="9839"/>
    <x v="15"/>
    <x v="0"/>
  </r>
  <r>
    <x v="0"/>
    <x v="1230"/>
    <s v="Burritos"/>
    <x v="9840"/>
    <x v="15"/>
    <x v="0"/>
  </r>
  <r>
    <x v="1"/>
    <x v="1230"/>
    <s v="Burritos"/>
    <x v="9841"/>
    <x v="15"/>
    <x v="0"/>
  </r>
  <r>
    <x v="0"/>
    <x v="1230"/>
    <s v="Drinks"/>
    <x v="9842"/>
    <x v="15"/>
    <x v="0"/>
  </r>
  <r>
    <x v="1"/>
    <x v="1230"/>
    <s v="Drinks"/>
    <x v="9843"/>
    <x v="15"/>
    <x v="0"/>
  </r>
  <r>
    <x v="0"/>
    <x v="1230"/>
    <s v="Kids menu"/>
    <x v="9844"/>
    <x v="15"/>
    <x v="0"/>
  </r>
  <r>
    <x v="1"/>
    <x v="1230"/>
    <s v="Kids menu"/>
    <x v="9845"/>
    <x v="15"/>
    <x v="0"/>
  </r>
  <r>
    <x v="0"/>
    <x v="1230"/>
    <s v="Tacos"/>
    <x v="9846"/>
    <x v="15"/>
    <x v="0"/>
  </r>
  <r>
    <x v="1"/>
    <x v="1230"/>
    <s v="Tacos"/>
    <x v="9847"/>
    <x v="15"/>
    <x v="0"/>
  </r>
  <r>
    <x v="0"/>
    <x v="1231"/>
    <s v="Burritos"/>
    <x v="9848"/>
    <x v="15"/>
    <x v="0"/>
  </r>
  <r>
    <x v="1"/>
    <x v="1231"/>
    <s v="Burritos"/>
    <x v="9849"/>
    <x v="15"/>
    <x v="0"/>
  </r>
  <r>
    <x v="0"/>
    <x v="1231"/>
    <s v="Drinks"/>
    <x v="9850"/>
    <x v="15"/>
    <x v="0"/>
  </r>
  <r>
    <x v="1"/>
    <x v="1231"/>
    <s v="Drinks"/>
    <x v="9851"/>
    <x v="15"/>
    <x v="0"/>
  </r>
  <r>
    <x v="0"/>
    <x v="1231"/>
    <s v="Kids menu"/>
    <x v="9852"/>
    <x v="15"/>
    <x v="0"/>
  </r>
  <r>
    <x v="1"/>
    <x v="1231"/>
    <s v="Kids menu"/>
    <x v="9853"/>
    <x v="15"/>
    <x v="0"/>
  </r>
  <r>
    <x v="0"/>
    <x v="1231"/>
    <s v="Tacos"/>
    <x v="9854"/>
    <x v="15"/>
    <x v="0"/>
  </r>
  <r>
    <x v="1"/>
    <x v="1231"/>
    <s v="Tacos"/>
    <x v="9855"/>
    <x v="15"/>
    <x v="0"/>
  </r>
  <r>
    <x v="0"/>
    <x v="1232"/>
    <s v="Burritos"/>
    <x v="9856"/>
    <x v="15"/>
    <x v="0"/>
  </r>
  <r>
    <x v="1"/>
    <x v="1232"/>
    <s v="Burritos"/>
    <x v="9857"/>
    <x v="15"/>
    <x v="0"/>
  </r>
  <r>
    <x v="0"/>
    <x v="1232"/>
    <s v="Drinks"/>
    <x v="9858"/>
    <x v="15"/>
    <x v="0"/>
  </r>
  <r>
    <x v="1"/>
    <x v="1232"/>
    <s v="Drinks"/>
    <x v="9859"/>
    <x v="15"/>
    <x v="0"/>
  </r>
  <r>
    <x v="0"/>
    <x v="1232"/>
    <s v="Kids menu"/>
    <x v="9860"/>
    <x v="15"/>
    <x v="0"/>
  </r>
  <r>
    <x v="1"/>
    <x v="1232"/>
    <s v="Kids menu"/>
    <x v="9861"/>
    <x v="15"/>
    <x v="0"/>
  </r>
  <r>
    <x v="0"/>
    <x v="1232"/>
    <s v="Tacos"/>
    <x v="9862"/>
    <x v="15"/>
    <x v="0"/>
  </r>
  <r>
    <x v="1"/>
    <x v="1232"/>
    <s v="Tacos"/>
    <x v="9863"/>
    <x v="15"/>
    <x v="0"/>
  </r>
  <r>
    <x v="0"/>
    <x v="1233"/>
    <s v="Burritos"/>
    <x v="9864"/>
    <x v="15"/>
    <x v="0"/>
  </r>
  <r>
    <x v="1"/>
    <x v="1233"/>
    <s v="Burritos"/>
    <x v="9865"/>
    <x v="15"/>
    <x v="0"/>
  </r>
  <r>
    <x v="0"/>
    <x v="1233"/>
    <s v="Drinks"/>
    <x v="9866"/>
    <x v="15"/>
    <x v="0"/>
  </r>
  <r>
    <x v="1"/>
    <x v="1233"/>
    <s v="Drinks"/>
    <x v="9867"/>
    <x v="15"/>
    <x v="0"/>
  </r>
  <r>
    <x v="0"/>
    <x v="1233"/>
    <s v="Kids menu"/>
    <x v="9868"/>
    <x v="15"/>
    <x v="0"/>
  </r>
  <r>
    <x v="1"/>
    <x v="1233"/>
    <s v="Kids menu"/>
    <x v="9869"/>
    <x v="15"/>
    <x v="0"/>
  </r>
  <r>
    <x v="0"/>
    <x v="1233"/>
    <s v="Tacos"/>
    <x v="9870"/>
    <x v="15"/>
    <x v="0"/>
  </r>
  <r>
    <x v="1"/>
    <x v="1233"/>
    <s v="Tacos"/>
    <x v="9871"/>
    <x v="15"/>
    <x v="0"/>
  </r>
  <r>
    <x v="0"/>
    <x v="1234"/>
    <s v="Burritos"/>
    <x v="9872"/>
    <x v="15"/>
    <x v="0"/>
  </r>
  <r>
    <x v="1"/>
    <x v="1234"/>
    <s v="Burritos"/>
    <x v="9873"/>
    <x v="15"/>
    <x v="0"/>
  </r>
  <r>
    <x v="0"/>
    <x v="1234"/>
    <s v="Drinks"/>
    <x v="9874"/>
    <x v="15"/>
    <x v="0"/>
  </r>
  <r>
    <x v="1"/>
    <x v="1234"/>
    <s v="Drinks"/>
    <x v="9875"/>
    <x v="15"/>
    <x v="0"/>
  </r>
  <r>
    <x v="0"/>
    <x v="1234"/>
    <s v="Kids menu"/>
    <x v="9876"/>
    <x v="15"/>
    <x v="0"/>
  </r>
  <r>
    <x v="1"/>
    <x v="1234"/>
    <s v="Kids menu"/>
    <x v="9877"/>
    <x v="15"/>
    <x v="0"/>
  </r>
  <r>
    <x v="0"/>
    <x v="1234"/>
    <s v="Tacos"/>
    <x v="9878"/>
    <x v="15"/>
    <x v="0"/>
  </r>
  <r>
    <x v="1"/>
    <x v="1234"/>
    <s v="Tacos"/>
    <x v="9879"/>
    <x v="15"/>
    <x v="0"/>
  </r>
  <r>
    <x v="0"/>
    <x v="1235"/>
    <s v="Burritos"/>
    <x v="9880"/>
    <x v="15"/>
    <x v="0"/>
  </r>
  <r>
    <x v="1"/>
    <x v="1235"/>
    <s v="Burritos"/>
    <x v="9881"/>
    <x v="15"/>
    <x v="0"/>
  </r>
  <r>
    <x v="0"/>
    <x v="1235"/>
    <s v="Drinks"/>
    <x v="9882"/>
    <x v="15"/>
    <x v="0"/>
  </r>
  <r>
    <x v="1"/>
    <x v="1235"/>
    <s v="Drinks"/>
    <x v="9883"/>
    <x v="15"/>
    <x v="0"/>
  </r>
  <r>
    <x v="0"/>
    <x v="1235"/>
    <s v="Kids menu"/>
    <x v="9884"/>
    <x v="15"/>
    <x v="0"/>
  </r>
  <r>
    <x v="1"/>
    <x v="1235"/>
    <s v="Kids menu"/>
    <x v="9885"/>
    <x v="15"/>
    <x v="0"/>
  </r>
  <r>
    <x v="0"/>
    <x v="1235"/>
    <s v="Tacos"/>
    <x v="9886"/>
    <x v="15"/>
    <x v="0"/>
  </r>
  <r>
    <x v="1"/>
    <x v="1235"/>
    <s v="Tacos"/>
    <x v="9887"/>
    <x v="15"/>
    <x v="0"/>
  </r>
  <r>
    <x v="0"/>
    <x v="1236"/>
    <s v="Burritos"/>
    <x v="9888"/>
    <x v="15"/>
    <x v="0"/>
  </r>
  <r>
    <x v="1"/>
    <x v="1236"/>
    <s v="Burritos"/>
    <x v="9889"/>
    <x v="15"/>
    <x v="0"/>
  </r>
  <r>
    <x v="0"/>
    <x v="1236"/>
    <s v="Drinks"/>
    <x v="9890"/>
    <x v="15"/>
    <x v="0"/>
  </r>
  <r>
    <x v="1"/>
    <x v="1236"/>
    <s v="Drinks"/>
    <x v="9891"/>
    <x v="15"/>
    <x v="0"/>
  </r>
  <r>
    <x v="0"/>
    <x v="1236"/>
    <s v="Kids menu"/>
    <x v="9892"/>
    <x v="15"/>
    <x v="0"/>
  </r>
  <r>
    <x v="1"/>
    <x v="1236"/>
    <s v="Kids menu"/>
    <x v="9893"/>
    <x v="15"/>
    <x v="0"/>
  </r>
  <r>
    <x v="0"/>
    <x v="1236"/>
    <s v="Tacos"/>
    <x v="9894"/>
    <x v="15"/>
    <x v="0"/>
  </r>
  <r>
    <x v="1"/>
    <x v="1236"/>
    <s v="Tacos"/>
    <x v="9895"/>
    <x v="15"/>
    <x v="0"/>
  </r>
  <r>
    <x v="0"/>
    <x v="1237"/>
    <s v="Burritos"/>
    <x v="9896"/>
    <x v="15"/>
    <x v="0"/>
  </r>
  <r>
    <x v="1"/>
    <x v="1237"/>
    <s v="Burritos"/>
    <x v="9897"/>
    <x v="15"/>
    <x v="0"/>
  </r>
  <r>
    <x v="0"/>
    <x v="1237"/>
    <s v="Drinks"/>
    <x v="9898"/>
    <x v="15"/>
    <x v="0"/>
  </r>
  <r>
    <x v="1"/>
    <x v="1237"/>
    <s v="Drinks"/>
    <x v="9899"/>
    <x v="15"/>
    <x v="0"/>
  </r>
  <r>
    <x v="0"/>
    <x v="1237"/>
    <s v="Kids menu"/>
    <x v="9900"/>
    <x v="15"/>
    <x v="0"/>
  </r>
  <r>
    <x v="1"/>
    <x v="1237"/>
    <s v="Kids menu"/>
    <x v="9901"/>
    <x v="15"/>
    <x v="0"/>
  </r>
  <r>
    <x v="0"/>
    <x v="1237"/>
    <s v="Tacos"/>
    <x v="9902"/>
    <x v="15"/>
    <x v="0"/>
  </r>
  <r>
    <x v="1"/>
    <x v="1237"/>
    <s v="Tacos"/>
    <x v="9903"/>
    <x v="15"/>
    <x v="0"/>
  </r>
  <r>
    <x v="0"/>
    <x v="1238"/>
    <s v="Burritos"/>
    <x v="9904"/>
    <x v="15"/>
    <x v="0"/>
  </r>
  <r>
    <x v="1"/>
    <x v="1238"/>
    <s v="Burritos"/>
    <x v="9905"/>
    <x v="15"/>
    <x v="0"/>
  </r>
  <r>
    <x v="0"/>
    <x v="1238"/>
    <s v="Drinks"/>
    <x v="9906"/>
    <x v="15"/>
    <x v="0"/>
  </r>
  <r>
    <x v="1"/>
    <x v="1238"/>
    <s v="Drinks"/>
    <x v="9907"/>
    <x v="15"/>
    <x v="0"/>
  </r>
  <r>
    <x v="0"/>
    <x v="1238"/>
    <s v="Kids menu"/>
    <x v="9908"/>
    <x v="15"/>
    <x v="0"/>
  </r>
  <r>
    <x v="1"/>
    <x v="1238"/>
    <s v="Kids menu"/>
    <x v="9909"/>
    <x v="15"/>
    <x v="0"/>
  </r>
  <r>
    <x v="0"/>
    <x v="1238"/>
    <s v="Tacos"/>
    <x v="9910"/>
    <x v="15"/>
    <x v="0"/>
  </r>
  <r>
    <x v="1"/>
    <x v="1238"/>
    <s v="Tacos"/>
    <x v="9911"/>
    <x v="15"/>
    <x v="0"/>
  </r>
  <r>
    <x v="0"/>
    <x v="1239"/>
    <s v="Burritos"/>
    <x v="9912"/>
    <x v="15"/>
    <x v="0"/>
  </r>
  <r>
    <x v="1"/>
    <x v="1239"/>
    <s v="Burritos"/>
    <x v="9913"/>
    <x v="15"/>
    <x v="0"/>
  </r>
  <r>
    <x v="0"/>
    <x v="1239"/>
    <s v="Drinks"/>
    <x v="9914"/>
    <x v="15"/>
    <x v="0"/>
  </r>
  <r>
    <x v="1"/>
    <x v="1239"/>
    <s v="Drinks"/>
    <x v="9915"/>
    <x v="15"/>
    <x v="0"/>
  </r>
  <r>
    <x v="0"/>
    <x v="1239"/>
    <s v="Kids menu"/>
    <x v="9916"/>
    <x v="15"/>
    <x v="0"/>
  </r>
  <r>
    <x v="1"/>
    <x v="1239"/>
    <s v="Kids menu"/>
    <x v="9917"/>
    <x v="15"/>
    <x v="0"/>
  </r>
  <r>
    <x v="0"/>
    <x v="1239"/>
    <s v="Tacos"/>
    <x v="9918"/>
    <x v="15"/>
    <x v="0"/>
  </r>
  <r>
    <x v="1"/>
    <x v="1239"/>
    <s v="Tacos"/>
    <x v="9919"/>
    <x v="15"/>
    <x v="0"/>
  </r>
  <r>
    <x v="0"/>
    <x v="1240"/>
    <s v="Burritos"/>
    <x v="9920"/>
    <x v="15"/>
    <x v="0"/>
  </r>
  <r>
    <x v="1"/>
    <x v="1240"/>
    <s v="Burritos"/>
    <x v="9921"/>
    <x v="15"/>
    <x v="0"/>
  </r>
  <r>
    <x v="0"/>
    <x v="1240"/>
    <s v="Drinks"/>
    <x v="9922"/>
    <x v="15"/>
    <x v="0"/>
  </r>
  <r>
    <x v="1"/>
    <x v="1240"/>
    <s v="Drinks"/>
    <x v="9923"/>
    <x v="15"/>
    <x v="0"/>
  </r>
  <r>
    <x v="0"/>
    <x v="1240"/>
    <s v="Kids menu"/>
    <x v="9924"/>
    <x v="15"/>
    <x v="0"/>
  </r>
  <r>
    <x v="1"/>
    <x v="1240"/>
    <s v="Kids menu"/>
    <x v="9925"/>
    <x v="15"/>
    <x v="0"/>
  </r>
  <r>
    <x v="0"/>
    <x v="1240"/>
    <s v="Tacos"/>
    <x v="9926"/>
    <x v="15"/>
    <x v="0"/>
  </r>
  <r>
    <x v="1"/>
    <x v="1240"/>
    <s v="Tacos"/>
    <x v="9927"/>
    <x v="15"/>
    <x v="0"/>
  </r>
  <r>
    <x v="0"/>
    <x v="1241"/>
    <s v="Burritos"/>
    <x v="9928"/>
    <x v="15"/>
    <x v="0"/>
  </r>
  <r>
    <x v="1"/>
    <x v="1241"/>
    <s v="Burritos"/>
    <x v="9929"/>
    <x v="15"/>
    <x v="0"/>
  </r>
  <r>
    <x v="0"/>
    <x v="1241"/>
    <s v="Drinks"/>
    <x v="9930"/>
    <x v="15"/>
    <x v="0"/>
  </r>
  <r>
    <x v="1"/>
    <x v="1241"/>
    <s v="Drinks"/>
    <x v="9931"/>
    <x v="15"/>
    <x v="0"/>
  </r>
  <r>
    <x v="0"/>
    <x v="1241"/>
    <s v="Kids menu"/>
    <x v="9932"/>
    <x v="15"/>
    <x v="0"/>
  </r>
  <r>
    <x v="1"/>
    <x v="1241"/>
    <s v="Kids menu"/>
    <x v="9933"/>
    <x v="15"/>
    <x v="0"/>
  </r>
  <r>
    <x v="0"/>
    <x v="1241"/>
    <s v="Tacos"/>
    <x v="9934"/>
    <x v="15"/>
    <x v="0"/>
  </r>
  <r>
    <x v="1"/>
    <x v="1241"/>
    <s v="Tacos"/>
    <x v="9935"/>
    <x v="15"/>
    <x v="0"/>
  </r>
  <r>
    <x v="0"/>
    <x v="1242"/>
    <s v="Burritos"/>
    <x v="9936"/>
    <x v="15"/>
    <x v="0"/>
  </r>
  <r>
    <x v="1"/>
    <x v="1242"/>
    <s v="Burritos"/>
    <x v="9937"/>
    <x v="15"/>
    <x v="0"/>
  </r>
  <r>
    <x v="0"/>
    <x v="1242"/>
    <s v="Drinks"/>
    <x v="9938"/>
    <x v="15"/>
    <x v="0"/>
  </r>
  <r>
    <x v="1"/>
    <x v="1242"/>
    <s v="Drinks"/>
    <x v="9939"/>
    <x v="15"/>
    <x v="0"/>
  </r>
  <r>
    <x v="0"/>
    <x v="1242"/>
    <s v="Kids menu"/>
    <x v="9940"/>
    <x v="15"/>
    <x v="0"/>
  </r>
  <r>
    <x v="1"/>
    <x v="1242"/>
    <s v="Kids menu"/>
    <x v="9941"/>
    <x v="15"/>
    <x v="0"/>
  </r>
  <r>
    <x v="0"/>
    <x v="1242"/>
    <s v="Tacos"/>
    <x v="9942"/>
    <x v="15"/>
    <x v="0"/>
  </r>
  <r>
    <x v="1"/>
    <x v="1242"/>
    <s v="Tacos"/>
    <x v="9943"/>
    <x v="15"/>
    <x v="0"/>
  </r>
  <r>
    <x v="0"/>
    <x v="1243"/>
    <s v="Burritos"/>
    <x v="9944"/>
    <x v="15"/>
    <x v="0"/>
  </r>
  <r>
    <x v="1"/>
    <x v="1243"/>
    <s v="Burritos"/>
    <x v="9945"/>
    <x v="15"/>
    <x v="0"/>
  </r>
  <r>
    <x v="0"/>
    <x v="1243"/>
    <s v="Drinks"/>
    <x v="9946"/>
    <x v="15"/>
    <x v="0"/>
  </r>
  <r>
    <x v="1"/>
    <x v="1243"/>
    <s v="Drinks"/>
    <x v="9947"/>
    <x v="15"/>
    <x v="0"/>
  </r>
  <r>
    <x v="0"/>
    <x v="1243"/>
    <s v="Kids menu"/>
    <x v="9948"/>
    <x v="15"/>
    <x v="0"/>
  </r>
  <r>
    <x v="1"/>
    <x v="1243"/>
    <s v="Kids menu"/>
    <x v="9949"/>
    <x v="15"/>
    <x v="0"/>
  </r>
  <r>
    <x v="0"/>
    <x v="1243"/>
    <s v="Tacos"/>
    <x v="9950"/>
    <x v="15"/>
    <x v="0"/>
  </r>
  <r>
    <x v="1"/>
    <x v="1243"/>
    <s v="Tacos"/>
    <x v="9951"/>
    <x v="15"/>
    <x v="0"/>
  </r>
  <r>
    <x v="0"/>
    <x v="1244"/>
    <s v="Burritos"/>
    <x v="9952"/>
    <x v="15"/>
    <x v="0"/>
  </r>
  <r>
    <x v="1"/>
    <x v="1244"/>
    <s v="Burritos"/>
    <x v="9953"/>
    <x v="15"/>
    <x v="0"/>
  </r>
  <r>
    <x v="0"/>
    <x v="1244"/>
    <s v="Drinks"/>
    <x v="9954"/>
    <x v="15"/>
    <x v="0"/>
  </r>
  <r>
    <x v="1"/>
    <x v="1244"/>
    <s v="Drinks"/>
    <x v="9955"/>
    <x v="15"/>
    <x v="0"/>
  </r>
  <r>
    <x v="0"/>
    <x v="1244"/>
    <s v="Kids menu"/>
    <x v="9956"/>
    <x v="15"/>
    <x v="0"/>
  </r>
  <r>
    <x v="1"/>
    <x v="1244"/>
    <s v="Kids menu"/>
    <x v="9957"/>
    <x v="15"/>
    <x v="0"/>
  </r>
  <r>
    <x v="0"/>
    <x v="1244"/>
    <s v="Tacos"/>
    <x v="9958"/>
    <x v="15"/>
    <x v="0"/>
  </r>
  <r>
    <x v="1"/>
    <x v="1244"/>
    <s v="Tacos"/>
    <x v="9959"/>
    <x v="15"/>
    <x v="0"/>
  </r>
  <r>
    <x v="0"/>
    <x v="1245"/>
    <s v="Burritos"/>
    <x v="9960"/>
    <x v="15"/>
    <x v="0"/>
  </r>
  <r>
    <x v="1"/>
    <x v="1245"/>
    <s v="Burritos"/>
    <x v="9961"/>
    <x v="15"/>
    <x v="0"/>
  </r>
  <r>
    <x v="0"/>
    <x v="1245"/>
    <s v="Drinks"/>
    <x v="9962"/>
    <x v="15"/>
    <x v="0"/>
  </r>
  <r>
    <x v="1"/>
    <x v="1245"/>
    <s v="Drinks"/>
    <x v="9963"/>
    <x v="15"/>
    <x v="0"/>
  </r>
  <r>
    <x v="0"/>
    <x v="1245"/>
    <s v="Kids menu"/>
    <x v="9964"/>
    <x v="15"/>
    <x v="0"/>
  </r>
  <r>
    <x v="1"/>
    <x v="1245"/>
    <s v="Kids menu"/>
    <x v="9965"/>
    <x v="15"/>
    <x v="0"/>
  </r>
  <r>
    <x v="0"/>
    <x v="1245"/>
    <s v="Tacos"/>
    <x v="9966"/>
    <x v="15"/>
    <x v="0"/>
  </r>
  <r>
    <x v="1"/>
    <x v="1245"/>
    <s v="Tacos"/>
    <x v="9967"/>
    <x v="15"/>
    <x v="0"/>
  </r>
  <r>
    <x v="0"/>
    <x v="1246"/>
    <s v="Burritos"/>
    <x v="9968"/>
    <x v="15"/>
    <x v="0"/>
  </r>
  <r>
    <x v="1"/>
    <x v="1246"/>
    <s v="Burritos"/>
    <x v="9969"/>
    <x v="15"/>
    <x v="0"/>
  </r>
  <r>
    <x v="0"/>
    <x v="1246"/>
    <s v="Drinks"/>
    <x v="9970"/>
    <x v="15"/>
    <x v="0"/>
  </r>
  <r>
    <x v="1"/>
    <x v="1246"/>
    <s v="Drinks"/>
    <x v="9971"/>
    <x v="15"/>
    <x v="0"/>
  </r>
  <r>
    <x v="0"/>
    <x v="1246"/>
    <s v="Kids menu"/>
    <x v="9972"/>
    <x v="15"/>
    <x v="0"/>
  </r>
  <r>
    <x v="1"/>
    <x v="1246"/>
    <s v="Kids menu"/>
    <x v="9973"/>
    <x v="15"/>
    <x v="0"/>
  </r>
  <r>
    <x v="0"/>
    <x v="1246"/>
    <s v="Tacos"/>
    <x v="9974"/>
    <x v="15"/>
    <x v="0"/>
  </r>
  <r>
    <x v="1"/>
    <x v="1246"/>
    <s v="Tacos"/>
    <x v="9975"/>
    <x v="15"/>
    <x v="0"/>
  </r>
  <r>
    <x v="0"/>
    <x v="1247"/>
    <s v="Burritos"/>
    <x v="9976"/>
    <x v="15"/>
    <x v="0"/>
  </r>
  <r>
    <x v="1"/>
    <x v="1247"/>
    <s v="Burritos"/>
    <x v="9977"/>
    <x v="15"/>
    <x v="0"/>
  </r>
  <r>
    <x v="0"/>
    <x v="1247"/>
    <s v="Drinks"/>
    <x v="9978"/>
    <x v="15"/>
    <x v="0"/>
  </r>
  <r>
    <x v="1"/>
    <x v="1247"/>
    <s v="Drinks"/>
    <x v="9979"/>
    <x v="15"/>
    <x v="0"/>
  </r>
  <r>
    <x v="0"/>
    <x v="1247"/>
    <s v="Kids menu"/>
    <x v="9980"/>
    <x v="15"/>
    <x v="0"/>
  </r>
  <r>
    <x v="1"/>
    <x v="1247"/>
    <s v="Kids menu"/>
    <x v="9981"/>
    <x v="15"/>
    <x v="0"/>
  </r>
  <r>
    <x v="0"/>
    <x v="1247"/>
    <s v="Tacos"/>
    <x v="9982"/>
    <x v="15"/>
    <x v="0"/>
  </r>
  <r>
    <x v="1"/>
    <x v="1247"/>
    <s v="Tacos"/>
    <x v="9983"/>
    <x v="15"/>
    <x v="0"/>
  </r>
  <r>
    <x v="0"/>
    <x v="1248"/>
    <s v="Burritos"/>
    <x v="9984"/>
    <x v="15"/>
    <x v="0"/>
  </r>
  <r>
    <x v="1"/>
    <x v="1248"/>
    <s v="Burritos"/>
    <x v="9985"/>
    <x v="15"/>
    <x v="0"/>
  </r>
  <r>
    <x v="0"/>
    <x v="1248"/>
    <s v="Drinks"/>
    <x v="9986"/>
    <x v="15"/>
    <x v="0"/>
  </r>
  <r>
    <x v="1"/>
    <x v="1248"/>
    <s v="Drinks"/>
    <x v="9987"/>
    <x v="15"/>
    <x v="0"/>
  </r>
  <r>
    <x v="0"/>
    <x v="1248"/>
    <s v="Kids menu"/>
    <x v="9988"/>
    <x v="15"/>
    <x v="0"/>
  </r>
  <r>
    <x v="1"/>
    <x v="1248"/>
    <s v="Kids menu"/>
    <x v="9989"/>
    <x v="15"/>
    <x v="0"/>
  </r>
  <r>
    <x v="0"/>
    <x v="1248"/>
    <s v="Tacos"/>
    <x v="9990"/>
    <x v="15"/>
    <x v="0"/>
  </r>
  <r>
    <x v="1"/>
    <x v="1248"/>
    <s v="Tacos"/>
    <x v="9991"/>
    <x v="15"/>
    <x v="0"/>
  </r>
  <r>
    <x v="0"/>
    <x v="1249"/>
    <s v="Burritos"/>
    <x v="9992"/>
    <x v="15"/>
    <x v="0"/>
  </r>
  <r>
    <x v="1"/>
    <x v="1249"/>
    <s v="Burritos"/>
    <x v="9993"/>
    <x v="15"/>
    <x v="0"/>
  </r>
  <r>
    <x v="0"/>
    <x v="1249"/>
    <s v="Drinks"/>
    <x v="9994"/>
    <x v="15"/>
    <x v="0"/>
  </r>
  <r>
    <x v="1"/>
    <x v="1249"/>
    <s v="Drinks"/>
    <x v="9995"/>
    <x v="15"/>
    <x v="0"/>
  </r>
  <r>
    <x v="0"/>
    <x v="1249"/>
    <s v="Kids menu"/>
    <x v="9996"/>
    <x v="15"/>
    <x v="0"/>
  </r>
  <r>
    <x v="1"/>
    <x v="1249"/>
    <s v="Kids menu"/>
    <x v="9997"/>
    <x v="15"/>
    <x v="0"/>
  </r>
  <r>
    <x v="0"/>
    <x v="1249"/>
    <s v="Tacos"/>
    <x v="9998"/>
    <x v="15"/>
    <x v="0"/>
  </r>
  <r>
    <x v="1"/>
    <x v="1249"/>
    <s v="Tacos"/>
    <x v="9999"/>
    <x v="15"/>
    <x v="0"/>
  </r>
  <r>
    <x v="0"/>
    <x v="1250"/>
    <s v="Burritos"/>
    <x v="10000"/>
    <x v="15"/>
    <x v="0"/>
  </r>
  <r>
    <x v="1"/>
    <x v="1250"/>
    <s v="Burritos"/>
    <x v="10001"/>
    <x v="15"/>
    <x v="0"/>
  </r>
  <r>
    <x v="0"/>
    <x v="1250"/>
    <s v="Drinks"/>
    <x v="10002"/>
    <x v="15"/>
    <x v="0"/>
  </r>
  <r>
    <x v="1"/>
    <x v="1250"/>
    <s v="Drinks"/>
    <x v="10003"/>
    <x v="15"/>
    <x v="0"/>
  </r>
  <r>
    <x v="0"/>
    <x v="1250"/>
    <s v="Kids menu"/>
    <x v="10004"/>
    <x v="15"/>
    <x v="0"/>
  </r>
  <r>
    <x v="1"/>
    <x v="1250"/>
    <s v="Kids menu"/>
    <x v="10005"/>
    <x v="15"/>
    <x v="0"/>
  </r>
  <r>
    <x v="0"/>
    <x v="1250"/>
    <s v="Tacos"/>
    <x v="10006"/>
    <x v="15"/>
    <x v="0"/>
  </r>
  <r>
    <x v="1"/>
    <x v="1250"/>
    <s v="Tacos"/>
    <x v="10007"/>
    <x v="15"/>
    <x v="0"/>
  </r>
  <r>
    <x v="0"/>
    <x v="1251"/>
    <s v="Burritos"/>
    <x v="10008"/>
    <x v="15"/>
    <x v="0"/>
  </r>
  <r>
    <x v="1"/>
    <x v="1251"/>
    <s v="Burritos"/>
    <x v="10009"/>
    <x v="15"/>
    <x v="0"/>
  </r>
  <r>
    <x v="0"/>
    <x v="1251"/>
    <s v="Drinks"/>
    <x v="10010"/>
    <x v="15"/>
    <x v="0"/>
  </r>
  <r>
    <x v="1"/>
    <x v="1251"/>
    <s v="Drinks"/>
    <x v="10011"/>
    <x v="15"/>
    <x v="0"/>
  </r>
  <r>
    <x v="0"/>
    <x v="1251"/>
    <s v="Kids menu"/>
    <x v="10012"/>
    <x v="15"/>
    <x v="0"/>
  </r>
  <r>
    <x v="1"/>
    <x v="1251"/>
    <s v="Kids menu"/>
    <x v="10013"/>
    <x v="15"/>
    <x v="0"/>
  </r>
  <r>
    <x v="0"/>
    <x v="1251"/>
    <s v="Tacos"/>
    <x v="10014"/>
    <x v="15"/>
    <x v="0"/>
  </r>
  <r>
    <x v="1"/>
    <x v="1251"/>
    <s v="Tacos"/>
    <x v="10015"/>
    <x v="15"/>
    <x v="0"/>
  </r>
  <r>
    <x v="0"/>
    <x v="1252"/>
    <s v="Burritos"/>
    <x v="10016"/>
    <x v="15"/>
    <x v="0"/>
  </r>
  <r>
    <x v="1"/>
    <x v="1252"/>
    <s v="Burritos"/>
    <x v="10017"/>
    <x v="15"/>
    <x v="0"/>
  </r>
  <r>
    <x v="0"/>
    <x v="1252"/>
    <s v="Drinks"/>
    <x v="10018"/>
    <x v="15"/>
    <x v="0"/>
  </r>
  <r>
    <x v="1"/>
    <x v="1252"/>
    <s v="Drinks"/>
    <x v="10019"/>
    <x v="15"/>
    <x v="0"/>
  </r>
  <r>
    <x v="0"/>
    <x v="1252"/>
    <s v="Kids menu"/>
    <x v="10020"/>
    <x v="15"/>
    <x v="0"/>
  </r>
  <r>
    <x v="1"/>
    <x v="1252"/>
    <s v="Kids menu"/>
    <x v="10021"/>
    <x v="15"/>
    <x v="0"/>
  </r>
  <r>
    <x v="0"/>
    <x v="1252"/>
    <s v="Tacos"/>
    <x v="10022"/>
    <x v="15"/>
    <x v="0"/>
  </r>
  <r>
    <x v="1"/>
    <x v="1252"/>
    <s v="Tacos"/>
    <x v="10023"/>
    <x v="15"/>
    <x v="0"/>
  </r>
  <r>
    <x v="0"/>
    <x v="1253"/>
    <s v="Burritos"/>
    <x v="10024"/>
    <x v="15"/>
    <x v="0"/>
  </r>
  <r>
    <x v="1"/>
    <x v="1253"/>
    <s v="Burritos"/>
    <x v="10025"/>
    <x v="15"/>
    <x v="0"/>
  </r>
  <r>
    <x v="0"/>
    <x v="1253"/>
    <s v="Drinks"/>
    <x v="10026"/>
    <x v="15"/>
    <x v="0"/>
  </r>
  <r>
    <x v="1"/>
    <x v="1253"/>
    <s v="Drinks"/>
    <x v="10027"/>
    <x v="15"/>
    <x v="0"/>
  </r>
  <r>
    <x v="0"/>
    <x v="1253"/>
    <s v="Kids menu"/>
    <x v="10028"/>
    <x v="15"/>
    <x v="0"/>
  </r>
  <r>
    <x v="1"/>
    <x v="1253"/>
    <s v="Kids menu"/>
    <x v="10029"/>
    <x v="15"/>
    <x v="0"/>
  </r>
  <r>
    <x v="0"/>
    <x v="1253"/>
    <s v="Tacos"/>
    <x v="10030"/>
    <x v="15"/>
    <x v="0"/>
  </r>
  <r>
    <x v="1"/>
    <x v="1253"/>
    <s v="Tacos"/>
    <x v="10031"/>
    <x v="15"/>
    <x v="0"/>
  </r>
  <r>
    <x v="0"/>
    <x v="1254"/>
    <s v="Burritos"/>
    <x v="10032"/>
    <x v="15"/>
    <x v="0"/>
  </r>
  <r>
    <x v="1"/>
    <x v="1254"/>
    <s v="Burritos"/>
    <x v="10033"/>
    <x v="15"/>
    <x v="0"/>
  </r>
  <r>
    <x v="0"/>
    <x v="1254"/>
    <s v="Drinks"/>
    <x v="10034"/>
    <x v="15"/>
    <x v="0"/>
  </r>
  <r>
    <x v="1"/>
    <x v="1254"/>
    <s v="Drinks"/>
    <x v="10035"/>
    <x v="15"/>
    <x v="0"/>
  </r>
  <r>
    <x v="0"/>
    <x v="1254"/>
    <s v="Kids menu"/>
    <x v="10036"/>
    <x v="15"/>
    <x v="0"/>
  </r>
  <r>
    <x v="1"/>
    <x v="1254"/>
    <s v="Kids menu"/>
    <x v="10037"/>
    <x v="15"/>
    <x v="0"/>
  </r>
  <r>
    <x v="0"/>
    <x v="1254"/>
    <s v="Tacos"/>
    <x v="10038"/>
    <x v="15"/>
    <x v="0"/>
  </r>
  <r>
    <x v="1"/>
    <x v="1254"/>
    <s v="Tacos"/>
    <x v="10039"/>
    <x v="15"/>
    <x v="0"/>
  </r>
  <r>
    <x v="0"/>
    <x v="1255"/>
    <s v="Burritos"/>
    <x v="10040"/>
    <x v="15"/>
    <x v="0"/>
  </r>
  <r>
    <x v="1"/>
    <x v="1255"/>
    <s v="Burritos"/>
    <x v="10041"/>
    <x v="15"/>
    <x v="0"/>
  </r>
  <r>
    <x v="0"/>
    <x v="1255"/>
    <s v="Drinks"/>
    <x v="10042"/>
    <x v="15"/>
    <x v="0"/>
  </r>
  <r>
    <x v="1"/>
    <x v="1255"/>
    <s v="Drinks"/>
    <x v="10043"/>
    <x v="15"/>
    <x v="0"/>
  </r>
  <r>
    <x v="0"/>
    <x v="1255"/>
    <s v="Kids menu"/>
    <x v="10044"/>
    <x v="15"/>
    <x v="0"/>
  </r>
  <r>
    <x v="1"/>
    <x v="1255"/>
    <s v="Kids menu"/>
    <x v="10045"/>
    <x v="15"/>
    <x v="0"/>
  </r>
  <r>
    <x v="0"/>
    <x v="1255"/>
    <s v="Tacos"/>
    <x v="10046"/>
    <x v="15"/>
    <x v="0"/>
  </r>
  <r>
    <x v="1"/>
    <x v="1255"/>
    <s v="Tacos"/>
    <x v="10047"/>
    <x v="15"/>
    <x v="0"/>
  </r>
  <r>
    <x v="0"/>
    <x v="1256"/>
    <s v="Burritos"/>
    <x v="10048"/>
    <x v="15"/>
    <x v="0"/>
  </r>
  <r>
    <x v="1"/>
    <x v="1256"/>
    <s v="Burritos"/>
    <x v="10049"/>
    <x v="15"/>
    <x v="0"/>
  </r>
  <r>
    <x v="0"/>
    <x v="1256"/>
    <s v="Drinks"/>
    <x v="10050"/>
    <x v="15"/>
    <x v="0"/>
  </r>
  <r>
    <x v="1"/>
    <x v="1256"/>
    <s v="Drinks"/>
    <x v="10051"/>
    <x v="15"/>
    <x v="0"/>
  </r>
  <r>
    <x v="0"/>
    <x v="1256"/>
    <s v="Kids menu"/>
    <x v="10052"/>
    <x v="15"/>
    <x v="0"/>
  </r>
  <r>
    <x v="1"/>
    <x v="1256"/>
    <s v="Kids menu"/>
    <x v="10053"/>
    <x v="15"/>
    <x v="0"/>
  </r>
  <r>
    <x v="0"/>
    <x v="1256"/>
    <s v="Tacos"/>
    <x v="10054"/>
    <x v="15"/>
    <x v="0"/>
  </r>
  <r>
    <x v="1"/>
    <x v="1256"/>
    <s v="Tacos"/>
    <x v="10055"/>
    <x v="15"/>
    <x v="0"/>
  </r>
  <r>
    <x v="0"/>
    <x v="1257"/>
    <s v="Burritos"/>
    <x v="10056"/>
    <x v="15"/>
    <x v="0"/>
  </r>
  <r>
    <x v="1"/>
    <x v="1257"/>
    <s v="Burritos"/>
    <x v="10057"/>
    <x v="15"/>
    <x v="0"/>
  </r>
  <r>
    <x v="0"/>
    <x v="1257"/>
    <s v="Drinks"/>
    <x v="10058"/>
    <x v="15"/>
    <x v="0"/>
  </r>
  <r>
    <x v="1"/>
    <x v="1257"/>
    <s v="Drinks"/>
    <x v="10059"/>
    <x v="15"/>
    <x v="0"/>
  </r>
  <r>
    <x v="0"/>
    <x v="1257"/>
    <s v="Kids menu"/>
    <x v="10060"/>
    <x v="15"/>
    <x v="0"/>
  </r>
  <r>
    <x v="1"/>
    <x v="1257"/>
    <s v="Kids menu"/>
    <x v="10061"/>
    <x v="15"/>
    <x v="0"/>
  </r>
  <r>
    <x v="0"/>
    <x v="1257"/>
    <s v="Tacos"/>
    <x v="10062"/>
    <x v="15"/>
    <x v="0"/>
  </r>
  <r>
    <x v="1"/>
    <x v="1257"/>
    <s v="Tacos"/>
    <x v="10063"/>
    <x v="15"/>
    <x v="0"/>
  </r>
  <r>
    <x v="0"/>
    <x v="1258"/>
    <s v="Burritos"/>
    <x v="10064"/>
    <x v="15"/>
    <x v="0"/>
  </r>
  <r>
    <x v="1"/>
    <x v="1258"/>
    <s v="Burritos"/>
    <x v="10065"/>
    <x v="15"/>
    <x v="0"/>
  </r>
  <r>
    <x v="0"/>
    <x v="1258"/>
    <s v="Drinks"/>
    <x v="10066"/>
    <x v="15"/>
    <x v="0"/>
  </r>
  <r>
    <x v="1"/>
    <x v="1258"/>
    <s v="Drinks"/>
    <x v="10067"/>
    <x v="15"/>
    <x v="0"/>
  </r>
  <r>
    <x v="0"/>
    <x v="1258"/>
    <s v="Kids menu"/>
    <x v="10068"/>
    <x v="15"/>
    <x v="0"/>
  </r>
  <r>
    <x v="1"/>
    <x v="1258"/>
    <s v="Kids menu"/>
    <x v="10069"/>
    <x v="15"/>
    <x v="0"/>
  </r>
  <r>
    <x v="0"/>
    <x v="1258"/>
    <s v="Tacos"/>
    <x v="10070"/>
    <x v="15"/>
    <x v="0"/>
  </r>
  <r>
    <x v="1"/>
    <x v="1258"/>
    <s v="Tacos"/>
    <x v="10071"/>
    <x v="15"/>
    <x v="0"/>
  </r>
  <r>
    <x v="0"/>
    <x v="1259"/>
    <s v="Burritos"/>
    <x v="10072"/>
    <x v="15"/>
    <x v="0"/>
  </r>
  <r>
    <x v="1"/>
    <x v="1259"/>
    <s v="Burritos"/>
    <x v="10073"/>
    <x v="15"/>
    <x v="0"/>
  </r>
  <r>
    <x v="0"/>
    <x v="1259"/>
    <s v="Drinks"/>
    <x v="10074"/>
    <x v="15"/>
    <x v="0"/>
  </r>
  <r>
    <x v="1"/>
    <x v="1259"/>
    <s v="Drinks"/>
    <x v="10075"/>
    <x v="15"/>
    <x v="0"/>
  </r>
  <r>
    <x v="0"/>
    <x v="1259"/>
    <s v="Kids menu"/>
    <x v="10076"/>
    <x v="15"/>
    <x v="0"/>
  </r>
  <r>
    <x v="1"/>
    <x v="1259"/>
    <s v="Kids menu"/>
    <x v="10077"/>
    <x v="15"/>
    <x v="0"/>
  </r>
  <r>
    <x v="0"/>
    <x v="1259"/>
    <s v="Tacos"/>
    <x v="10078"/>
    <x v="15"/>
    <x v="0"/>
  </r>
  <r>
    <x v="1"/>
    <x v="1259"/>
    <s v="Tacos"/>
    <x v="10079"/>
    <x v="15"/>
    <x v="0"/>
  </r>
  <r>
    <x v="0"/>
    <x v="1260"/>
    <s v="Burritos"/>
    <x v="10080"/>
    <x v="15"/>
    <x v="0"/>
  </r>
  <r>
    <x v="1"/>
    <x v="1260"/>
    <s v="Burritos"/>
    <x v="10081"/>
    <x v="15"/>
    <x v="0"/>
  </r>
  <r>
    <x v="0"/>
    <x v="1260"/>
    <s v="Drinks"/>
    <x v="10082"/>
    <x v="15"/>
    <x v="0"/>
  </r>
  <r>
    <x v="1"/>
    <x v="1260"/>
    <s v="Drinks"/>
    <x v="10083"/>
    <x v="15"/>
    <x v="0"/>
  </r>
  <r>
    <x v="0"/>
    <x v="1260"/>
    <s v="Kids menu"/>
    <x v="10084"/>
    <x v="15"/>
    <x v="0"/>
  </r>
  <r>
    <x v="1"/>
    <x v="1260"/>
    <s v="Kids menu"/>
    <x v="10085"/>
    <x v="15"/>
    <x v="0"/>
  </r>
  <r>
    <x v="0"/>
    <x v="1260"/>
    <s v="Tacos"/>
    <x v="10086"/>
    <x v="15"/>
    <x v="0"/>
  </r>
  <r>
    <x v="1"/>
    <x v="1260"/>
    <s v="Tacos"/>
    <x v="10087"/>
    <x v="15"/>
    <x v="0"/>
  </r>
  <r>
    <x v="0"/>
    <x v="1261"/>
    <s v="Burritos"/>
    <x v="10088"/>
    <x v="15"/>
    <x v="0"/>
  </r>
  <r>
    <x v="1"/>
    <x v="1261"/>
    <s v="Burritos"/>
    <x v="10089"/>
    <x v="15"/>
    <x v="0"/>
  </r>
  <r>
    <x v="0"/>
    <x v="1261"/>
    <s v="Drinks"/>
    <x v="10090"/>
    <x v="15"/>
    <x v="0"/>
  </r>
  <r>
    <x v="1"/>
    <x v="1261"/>
    <s v="Drinks"/>
    <x v="10091"/>
    <x v="15"/>
    <x v="0"/>
  </r>
  <r>
    <x v="0"/>
    <x v="1261"/>
    <s v="Kids menu"/>
    <x v="10092"/>
    <x v="15"/>
    <x v="0"/>
  </r>
  <r>
    <x v="1"/>
    <x v="1261"/>
    <s v="Kids menu"/>
    <x v="10093"/>
    <x v="15"/>
    <x v="0"/>
  </r>
  <r>
    <x v="0"/>
    <x v="1261"/>
    <s v="Tacos"/>
    <x v="10094"/>
    <x v="15"/>
    <x v="0"/>
  </r>
  <r>
    <x v="1"/>
    <x v="1261"/>
    <s v="Tacos"/>
    <x v="10095"/>
    <x v="15"/>
    <x v="0"/>
  </r>
  <r>
    <x v="0"/>
    <x v="1262"/>
    <s v="Burritos"/>
    <x v="10096"/>
    <x v="15"/>
    <x v="0"/>
  </r>
  <r>
    <x v="1"/>
    <x v="1262"/>
    <s v="Burritos"/>
    <x v="10097"/>
    <x v="15"/>
    <x v="0"/>
  </r>
  <r>
    <x v="0"/>
    <x v="1262"/>
    <s v="Drinks"/>
    <x v="10098"/>
    <x v="15"/>
    <x v="0"/>
  </r>
  <r>
    <x v="1"/>
    <x v="1262"/>
    <s v="Drinks"/>
    <x v="10099"/>
    <x v="15"/>
    <x v="0"/>
  </r>
  <r>
    <x v="0"/>
    <x v="1262"/>
    <s v="Kids menu"/>
    <x v="10100"/>
    <x v="15"/>
    <x v="0"/>
  </r>
  <r>
    <x v="1"/>
    <x v="1262"/>
    <s v="Kids menu"/>
    <x v="10101"/>
    <x v="15"/>
    <x v="0"/>
  </r>
  <r>
    <x v="0"/>
    <x v="1262"/>
    <s v="Tacos"/>
    <x v="10102"/>
    <x v="15"/>
    <x v="0"/>
  </r>
  <r>
    <x v="1"/>
    <x v="1262"/>
    <s v="Tacos"/>
    <x v="10103"/>
    <x v="15"/>
    <x v="0"/>
  </r>
  <r>
    <x v="0"/>
    <x v="1263"/>
    <s v="Burritos"/>
    <x v="10104"/>
    <x v="15"/>
    <x v="0"/>
  </r>
  <r>
    <x v="1"/>
    <x v="1263"/>
    <s v="Burritos"/>
    <x v="10105"/>
    <x v="15"/>
    <x v="0"/>
  </r>
  <r>
    <x v="0"/>
    <x v="1263"/>
    <s v="Drinks"/>
    <x v="10106"/>
    <x v="15"/>
    <x v="0"/>
  </r>
  <r>
    <x v="1"/>
    <x v="1263"/>
    <s v="Drinks"/>
    <x v="10107"/>
    <x v="15"/>
    <x v="0"/>
  </r>
  <r>
    <x v="0"/>
    <x v="1263"/>
    <s v="Kids menu"/>
    <x v="10108"/>
    <x v="15"/>
    <x v="0"/>
  </r>
  <r>
    <x v="1"/>
    <x v="1263"/>
    <s v="Kids menu"/>
    <x v="10109"/>
    <x v="15"/>
    <x v="0"/>
  </r>
  <r>
    <x v="0"/>
    <x v="1263"/>
    <s v="Tacos"/>
    <x v="10110"/>
    <x v="15"/>
    <x v="0"/>
  </r>
  <r>
    <x v="1"/>
    <x v="1263"/>
    <s v="Tacos"/>
    <x v="10111"/>
    <x v="15"/>
    <x v="0"/>
  </r>
  <r>
    <x v="0"/>
    <x v="1264"/>
    <s v="Burritos"/>
    <x v="10112"/>
    <x v="15"/>
    <x v="0"/>
  </r>
  <r>
    <x v="1"/>
    <x v="1264"/>
    <s v="Burritos"/>
    <x v="10113"/>
    <x v="15"/>
    <x v="0"/>
  </r>
  <r>
    <x v="0"/>
    <x v="1264"/>
    <s v="Drinks"/>
    <x v="10114"/>
    <x v="15"/>
    <x v="0"/>
  </r>
  <r>
    <x v="1"/>
    <x v="1264"/>
    <s v="Drinks"/>
    <x v="10115"/>
    <x v="15"/>
    <x v="0"/>
  </r>
  <r>
    <x v="0"/>
    <x v="1264"/>
    <s v="Kids menu"/>
    <x v="10116"/>
    <x v="15"/>
    <x v="0"/>
  </r>
  <r>
    <x v="1"/>
    <x v="1264"/>
    <s v="Kids menu"/>
    <x v="10117"/>
    <x v="15"/>
    <x v="0"/>
  </r>
  <r>
    <x v="0"/>
    <x v="1264"/>
    <s v="Tacos"/>
    <x v="10118"/>
    <x v="15"/>
    <x v="0"/>
  </r>
  <r>
    <x v="1"/>
    <x v="1264"/>
    <s v="Tacos"/>
    <x v="10119"/>
    <x v="15"/>
    <x v="0"/>
  </r>
  <r>
    <x v="0"/>
    <x v="1265"/>
    <s v="Burritos"/>
    <x v="10120"/>
    <x v="15"/>
    <x v="0"/>
  </r>
  <r>
    <x v="1"/>
    <x v="1265"/>
    <s v="Burritos"/>
    <x v="10121"/>
    <x v="15"/>
    <x v="0"/>
  </r>
  <r>
    <x v="0"/>
    <x v="1265"/>
    <s v="Drinks"/>
    <x v="10122"/>
    <x v="15"/>
    <x v="0"/>
  </r>
  <r>
    <x v="1"/>
    <x v="1265"/>
    <s v="Drinks"/>
    <x v="10123"/>
    <x v="15"/>
    <x v="0"/>
  </r>
  <r>
    <x v="0"/>
    <x v="1265"/>
    <s v="Kids menu"/>
    <x v="10124"/>
    <x v="15"/>
    <x v="0"/>
  </r>
  <r>
    <x v="1"/>
    <x v="1265"/>
    <s v="Kids menu"/>
    <x v="10125"/>
    <x v="15"/>
    <x v="0"/>
  </r>
  <r>
    <x v="0"/>
    <x v="1265"/>
    <s v="Tacos"/>
    <x v="10126"/>
    <x v="15"/>
    <x v="0"/>
  </r>
  <r>
    <x v="1"/>
    <x v="1265"/>
    <s v="Tacos"/>
    <x v="10127"/>
    <x v="15"/>
    <x v="0"/>
  </r>
  <r>
    <x v="0"/>
    <x v="1266"/>
    <s v="Burritos"/>
    <x v="10128"/>
    <x v="15"/>
    <x v="0"/>
  </r>
  <r>
    <x v="1"/>
    <x v="1266"/>
    <s v="Burritos"/>
    <x v="10129"/>
    <x v="15"/>
    <x v="0"/>
  </r>
  <r>
    <x v="0"/>
    <x v="1266"/>
    <s v="Drinks"/>
    <x v="10130"/>
    <x v="15"/>
    <x v="0"/>
  </r>
  <r>
    <x v="1"/>
    <x v="1266"/>
    <s v="Drinks"/>
    <x v="10131"/>
    <x v="15"/>
    <x v="0"/>
  </r>
  <r>
    <x v="0"/>
    <x v="1266"/>
    <s v="Kids menu"/>
    <x v="10132"/>
    <x v="15"/>
    <x v="0"/>
  </r>
  <r>
    <x v="1"/>
    <x v="1266"/>
    <s v="Kids menu"/>
    <x v="10133"/>
    <x v="15"/>
    <x v="0"/>
  </r>
  <r>
    <x v="0"/>
    <x v="1266"/>
    <s v="Tacos"/>
    <x v="10134"/>
    <x v="15"/>
    <x v="0"/>
  </r>
  <r>
    <x v="1"/>
    <x v="1266"/>
    <s v="Tacos"/>
    <x v="10135"/>
    <x v="15"/>
    <x v="0"/>
  </r>
  <r>
    <x v="0"/>
    <x v="1267"/>
    <s v="Burritos"/>
    <x v="10136"/>
    <x v="15"/>
    <x v="0"/>
  </r>
  <r>
    <x v="1"/>
    <x v="1267"/>
    <s v="Burritos"/>
    <x v="10137"/>
    <x v="15"/>
    <x v="0"/>
  </r>
  <r>
    <x v="0"/>
    <x v="1267"/>
    <s v="Drinks"/>
    <x v="10138"/>
    <x v="15"/>
    <x v="0"/>
  </r>
  <r>
    <x v="1"/>
    <x v="1267"/>
    <s v="Drinks"/>
    <x v="10139"/>
    <x v="15"/>
    <x v="0"/>
  </r>
  <r>
    <x v="0"/>
    <x v="1267"/>
    <s v="Kids menu"/>
    <x v="10140"/>
    <x v="15"/>
    <x v="0"/>
  </r>
  <r>
    <x v="1"/>
    <x v="1267"/>
    <s v="Kids menu"/>
    <x v="10141"/>
    <x v="15"/>
    <x v="0"/>
  </r>
  <r>
    <x v="0"/>
    <x v="1267"/>
    <s v="Tacos"/>
    <x v="10142"/>
    <x v="15"/>
    <x v="0"/>
  </r>
  <r>
    <x v="1"/>
    <x v="1267"/>
    <s v="Tacos"/>
    <x v="10143"/>
    <x v="15"/>
    <x v="0"/>
  </r>
  <r>
    <x v="0"/>
    <x v="1268"/>
    <s v="Burritos"/>
    <x v="10144"/>
    <x v="15"/>
    <x v="0"/>
  </r>
  <r>
    <x v="1"/>
    <x v="1268"/>
    <s v="Burritos"/>
    <x v="10145"/>
    <x v="15"/>
    <x v="0"/>
  </r>
  <r>
    <x v="0"/>
    <x v="1268"/>
    <s v="Drinks"/>
    <x v="10146"/>
    <x v="15"/>
    <x v="0"/>
  </r>
  <r>
    <x v="1"/>
    <x v="1268"/>
    <s v="Drinks"/>
    <x v="10147"/>
    <x v="15"/>
    <x v="0"/>
  </r>
  <r>
    <x v="0"/>
    <x v="1268"/>
    <s v="Kids menu"/>
    <x v="10148"/>
    <x v="15"/>
    <x v="0"/>
  </r>
  <r>
    <x v="1"/>
    <x v="1268"/>
    <s v="Kids menu"/>
    <x v="10149"/>
    <x v="15"/>
    <x v="0"/>
  </r>
  <r>
    <x v="0"/>
    <x v="1268"/>
    <s v="Tacos"/>
    <x v="10150"/>
    <x v="15"/>
    <x v="0"/>
  </r>
  <r>
    <x v="1"/>
    <x v="1268"/>
    <s v="Tacos"/>
    <x v="10151"/>
    <x v="15"/>
    <x v="0"/>
  </r>
  <r>
    <x v="0"/>
    <x v="1269"/>
    <s v="Burritos"/>
    <x v="10152"/>
    <x v="15"/>
    <x v="0"/>
  </r>
  <r>
    <x v="1"/>
    <x v="1269"/>
    <s v="Burritos"/>
    <x v="10153"/>
    <x v="15"/>
    <x v="0"/>
  </r>
  <r>
    <x v="0"/>
    <x v="1269"/>
    <s v="Drinks"/>
    <x v="10154"/>
    <x v="15"/>
    <x v="0"/>
  </r>
  <r>
    <x v="1"/>
    <x v="1269"/>
    <s v="Drinks"/>
    <x v="10155"/>
    <x v="15"/>
    <x v="0"/>
  </r>
  <r>
    <x v="0"/>
    <x v="1269"/>
    <s v="Kids menu"/>
    <x v="10156"/>
    <x v="15"/>
    <x v="0"/>
  </r>
  <r>
    <x v="1"/>
    <x v="1269"/>
    <s v="Kids menu"/>
    <x v="10157"/>
    <x v="15"/>
    <x v="0"/>
  </r>
  <r>
    <x v="0"/>
    <x v="1269"/>
    <s v="Tacos"/>
    <x v="10158"/>
    <x v="15"/>
    <x v="0"/>
  </r>
  <r>
    <x v="1"/>
    <x v="1269"/>
    <s v="Tacos"/>
    <x v="10159"/>
    <x v="15"/>
    <x v="0"/>
  </r>
  <r>
    <x v="0"/>
    <x v="1270"/>
    <s v="Burritos"/>
    <x v="10160"/>
    <x v="15"/>
    <x v="0"/>
  </r>
  <r>
    <x v="1"/>
    <x v="1270"/>
    <s v="Burritos"/>
    <x v="10161"/>
    <x v="15"/>
    <x v="0"/>
  </r>
  <r>
    <x v="0"/>
    <x v="1270"/>
    <s v="Drinks"/>
    <x v="10162"/>
    <x v="15"/>
    <x v="0"/>
  </r>
  <r>
    <x v="1"/>
    <x v="1270"/>
    <s v="Drinks"/>
    <x v="10163"/>
    <x v="15"/>
    <x v="0"/>
  </r>
  <r>
    <x v="0"/>
    <x v="1270"/>
    <s v="Kids menu"/>
    <x v="10164"/>
    <x v="15"/>
    <x v="0"/>
  </r>
  <r>
    <x v="1"/>
    <x v="1270"/>
    <s v="Kids menu"/>
    <x v="10165"/>
    <x v="15"/>
    <x v="0"/>
  </r>
  <r>
    <x v="0"/>
    <x v="1270"/>
    <s v="Tacos"/>
    <x v="10166"/>
    <x v="15"/>
    <x v="0"/>
  </r>
  <r>
    <x v="1"/>
    <x v="1270"/>
    <s v="Tacos"/>
    <x v="10167"/>
    <x v="15"/>
    <x v="0"/>
  </r>
  <r>
    <x v="0"/>
    <x v="1271"/>
    <s v="Burritos"/>
    <x v="10168"/>
    <x v="15"/>
    <x v="0"/>
  </r>
  <r>
    <x v="1"/>
    <x v="1271"/>
    <s v="Burritos"/>
    <x v="10169"/>
    <x v="15"/>
    <x v="0"/>
  </r>
  <r>
    <x v="0"/>
    <x v="1271"/>
    <s v="Drinks"/>
    <x v="10170"/>
    <x v="15"/>
    <x v="0"/>
  </r>
  <r>
    <x v="1"/>
    <x v="1271"/>
    <s v="Drinks"/>
    <x v="10171"/>
    <x v="15"/>
    <x v="0"/>
  </r>
  <r>
    <x v="0"/>
    <x v="1271"/>
    <s v="Kids menu"/>
    <x v="10172"/>
    <x v="15"/>
    <x v="0"/>
  </r>
  <r>
    <x v="1"/>
    <x v="1271"/>
    <s v="Kids menu"/>
    <x v="10173"/>
    <x v="15"/>
    <x v="0"/>
  </r>
  <r>
    <x v="0"/>
    <x v="1271"/>
    <s v="Tacos"/>
    <x v="10174"/>
    <x v="15"/>
    <x v="0"/>
  </r>
  <r>
    <x v="1"/>
    <x v="1271"/>
    <s v="Tacos"/>
    <x v="10175"/>
    <x v="15"/>
    <x v="0"/>
  </r>
  <r>
    <x v="0"/>
    <x v="1272"/>
    <s v="Burritos"/>
    <x v="10176"/>
    <x v="15"/>
    <x v="0"/>
  </r>
  <r>
    <x v="1"/>
    <x v="1272"/>
    <s v="Burritos"/>
    <x v="10177"/>
    <x v="15"/>
    <x v="0"/>
  </r>
  <r>
    <x v="0"/>
    <x v="1272"/>
    <s v="Drinks"/>
    <x v="10178"/>
    <x v="15"/>
    <x v="0"/>
  </r>
  <r>
    <x v="1"/>
    <x v="1272"/>
    <s v="Drinks"/>
    <x v="10179"/>
    <x v="15"/>
    <x v="0"/>
  </r>
  <r>
    <x v="0"/>
    <x v="1272"/>
    <s v="Kids menu"/>
    <x v="10180"/>
    <x v="15"/>
    <x v="0"/>
  </r>
  <r>
    <x v="1"/>
    <x v="1272"/>
    <s v="Kids menu"/>
    <x v="10181"/>
    <x v="15"/>
    <x v="0"/>
  </r>
  <r>
    <x v="0"/>
    <x v="1272"/>
    <s v="Tacos"/>
    <x v="10182"/>
    <x v="15"/>
    <x v="0"/>
  </r>
  <r>
    <x v="1"/>
    <x v="1272"/>
    <s v="Tacos"/>
    <x v="10183"/>
    <x v="15"/>
    <x v="0"/>
  </r>
  <r>
    <x v="0"/>
    <x v="1273"/>
    <s v="Burritos"/>
    <x v="10184"/>
    <x v="15"/>
    <x v="0"/>
  </r>
  <r>
    <x v="1"/>
    <x v="1273"/>
    <s v="Burritos"/>
    <x v="10185"/>
    <x v="15"/>
    <x v="0"/>
  </r>
  <r>
    <x v="0"/>
    <x v="1273"/>
    <s v="Drinks"/>
    <x v="10186"/>
    <x v="15"/>
    <x v="0"/>
  </r>
  <r>
    <x v="1"/>
    <x v="1273"/>
    <s v="Drinks"/>
    <x v="10187"/>
    <x v="15"/>
    <x v="0"/>
  </r>
  <r>
    <x v="0"/>
    <x v="1273"/>
    <s v="Kids menu"/>
    <x v="10188"/>
    <x v="15"/>
    <x v="0"/>
  </r>
  <r>
    <x v="1"/>
    <x v="1273"/>
    <s v="Kids menu"/>
    <x v="10189"/>
    <x v="15"/>
    <x v="0"/>
  </r>
  <r>
    <x v="0"/>
    <x v="1273"/>
    <s v="Tacos"/>
    <x v="10190"/>
    <x v="15"/>
    <x v="0"/>
  </r>
  <r>
    <x v="1"/>
    <x v="1273"/>
    <s v="Tacos"/>
    <x v="10191"/>
    <x v="15"/>
    <x v="0"/>
  </r>
  <r>
    <x v="0"/>
    <x v="1274"/>
    <s v="Burritos"/>
    <x v="10192"/>
    <x v="16"/>
    <x v="0"/>
  </r>
  <r>
    <x v="1"/>
    <x v="1274"/>
    <s v="Burritos"/>
    <x v="10193"/>
    <x v="16"/>
    <x v="0"/>
  </r>
  <r>
    <x v="0"/>
    <x v="1274"/>
    <s v="Drinks"/>
    <x v="10194"/>
    <x v="16"/>
    <x v="0"/>
  </r>
  <r>
    <x v="1"/>
    <x v="1274"/>
    <s v="Drinks"/>
    <x v="10195"/>
    <x v="16"/>
    <x v="0"/>
  </r>
  <r>
    <x v="0"/>
    <x v="1274"/>
    <s v="Kids menu"/>
    <x v="10196"/>
    <x v="16"/>
    <x v="0"/>
  </r>
  <r>
    <x v="1"/>
    <x v="1274"/>
    <s v="Kids menu"/>
    <x v="10197"/>
    <x v="16"/>
    <x v="0"/>
  </r>
  <r>
    <x v="0"/>
    <x v="1274"/>
    <s v="Tacos"/>
    <x v="10198"/>
    <x v="16"/>
    <x v="0"/>
  </r>
  <r>
    <x v="1"/>
    <x v="1274"/>
    <s v="Tacos"/>
    <x v="10199"/>
    <x v="16"/>
    <x v="0"/>
  </r>
  <r>
    <x v="0"/>
    <x v="1275"/>
    <s v="Burritos"/>
    <x v="10200"/>
    <x v="16"/>
    <x v="0"/>
  </r>
  <r>
    <x v="1"/>
    <x v="1275"/>
    <s v="Burritos"/>
    <x v="10201"/>
    <x v="16"/>
    <x v="0"/>
  </r>
  <r>
    <x v="0"/>
    <x v="1275"/>
    <s v="Drinks"/>
    <x v="10202"/>
    <x v="16"/>
    <x v="0"/>
  </r>
  <r>
    <x v="1"/>
    <x v="1275"/>
    <s v="Drinks"/>
    <x v="10203"/>
    <x v="16"/>
    <x v="0"/>
  </r>
  <r>
    <x v="0"/>
    <x v="1275"/>
    <s v="Kids menu"/>
    <x v="10204"/>
    <x v="16"/>
    <x v="0"/>
  </r>
  <r>
    <x v="1"/>
    <x v="1275"/>
    <s v="Kids menu"/>
    <x v="10205"/>
    <x v="16"/>
    <x v="0"/>
  </r>
  <r>
    <x v="0"/>
    <x v="1275"/>
    <s v="Tacos"/>
    <x v="10206"/>
    <x v="16"/>
    <x v="0"/>
  </r>
  <r>
    <x v="1"/>
    <x v="1275"/>
    <s v="Tacos"/>
    <x v="10207"/>
    <x v="16"/>
    <x v="0"/>
  </r>
  <r>
    <x v="0"/>
    <x v="1276"/>
    <s v="Burritos"/>
    <x v="10208"/>
    <x v="16"/>
    <x v="0"/>
  </r>
  <r>
    <x v="1"/>
    <x v="1276"/>
    <s v="Burritos"/>
    <x v="10209"/>
    <x v="16"/>
    <x v="0"/>
  </r>
  <r>
    <x v="0"/>
    <x v="1276"/>
    <s v="Drinks"/>
    <x v="10210"/>
    <x v="16"/>
    <x v="0"/>
  </r>
  <r>
    <x v="1"/>
    <x v="1276"/>
    <s v="Drinks"/>
    <x v="10211"/>
    <x v="16"/>
    <x v="0"/>
  </r>
  <r>
    <x v="0"/>
    <x v="1276"/>
    <s v="Kids menu"/>
    <x v="10212"/>
    <x v="16"/>
    <x v="0"/>
  </r>
  <r>
    <x v="1"/>
    <x v="1276"/>
    <s v="Kids menu"/>
    <x v="10213"/>
    <x v="16"/>
    <x v="0"/>
  </r>
  <r>
    <x v="0"/>
    <x v="1276"/>
    <s v="Tacos"/>
    <x v="10214"/>
    <x v="16"/>
    <x v="0"/>
  </r>
  <r>
    <x v="1"/>
    <x v="1276"/>
    <s v="Tacos"/>
    <x v="10215"/>
    <x v="16"/>
    <x v="0"/>
  </r>
  <r>
    <x v="0"/>
    <x v="1277"/>
    <s v="Burritos"/>
    <x v="10216"/>
    <x v="16"/>
    <x v="0"/>
  </r>
  <r>
    <x v="1"/>
    <x v="1277"/>
    <s v="Burritos"/>
    <x v="10217"/>
    <x v="16"/>
    <x v="0"/>
  </r>
  <r>
    <x v="0"/>
    <x v="1277"/>
    <s v="Drinks"/>
    <x v="10218"/>
    <x v="16"/>
    <x v="0"/>
  </r>
  <r>
    <x v="1"/>
    <x v="1277"/>
    <s v="Drinks"/>
    <x v="10219"/>
    <x v="16"/>
    <x v="0"/>
  </r>
  <r>
    <x v="0"/>
    <x v="1277"/>
    <s v="Kids menu"/>
    <x v="10220"/>
    <x v="16"/>
    <x v="0"/>
  </r>
  <r>
    <x v="1"/>
    <x v="1277"/>
    <s v="Kids menu"/>
    <x v="10221"/>
    <x v="16"/>
    <x v="0"/>
  </r>
  <r>
    <x v="0"/>
    <x v="1277"/>
    <s v="Tacos"/>
    <x v="10222"/>
    <x v="16"/>
    <x v="0"/>
  </r>
  <r>
    <x v="1"/>
    <x v="1277"/>
    <s v="Tacos"/>
    <x v="10223"/>
    <x v="16"/>
    <x v="0"/>
  </r>
  <r>
    <x v="0"/>
    <x v="1278"/>
    <s v="Burritos"/>
    <x v="10224"/>
    <x v="16"/>
    <x v="0"/>
  </r>
  <r>
    <x v="1"/>
    <x v="1278"/>
    <s v="Burritos"/>
    <x v="10225"/>
    <x v="16"/>
    <x v="0"/>
  </r>
  <r>
    <x v="0"/>
    <x v="1278"/>
    <s v="Drinks"/>
    <x v="10226"/>
    <x v="16"/>
    <x v="0"/>
  </r>
  <r>
    <x v="1"/>
    <x v="1278"/>
    <s v="Drinks"/>
    <x v="10227"/>
    <x v="16"/>
    <x v="0"/>
  </r>
  <r>
    <x v="0"/>
    <x v="1278"/>
    <s v="Kids menu"/>
    <x v="10228"/>
    <x v="16"/>
    <x v="0"/>
  </r>
  <r>
    <x v="1"/>
    <x v="1278"/>
    <s v="Kids menu"/>
    <x v="10229"/>
    <x v="16"/>
    <x v="0"/>
  </r>
  <r>
    <x v="0"/>
    <x v="1278"/>
    <s v="Tacos"/>
    <x v="10230"/>
    <x v="16"/>
    <x v="0"/>
  </r>
  <r>
    <x v="1"/>
    <x v="1278"/>
    <s v="Tacos"/>
    <x v="10231"/>
    <x v="16"/>
    <x v="0"/>
  </r>
  <r>
    <x v="0"/>
    <x v="1279"/>
    <s v="Burritos"/>
    <x v="10232"/>
    <x v="16"/>
    <x v="0"/>
  </r>
  <r>
    <x v="1"/>
    <x v="1279"/>
    <s v="Burritos"/>
    <x v="10233"/>
    <x v="16"/>
    <x v="0"/>
  </r>
  <r>
    <x v="0"/>
    <x v="1279"/>
    <s v="Drinks"/>
    <x v="10234"/>
    <x v="16"/>
    <x v="0"/>
  </r>
  <r>
    <x v="1"/>
    <x v="1279"/>
    <s v="Drinks"/>
    <x v="10235"/>
    <x v="16"/>
    <x v="0"/>
  </r>
  <r>
    <x v="0"/>
    <x v="1279"/>
    <s v="Kids menu"/>
    <x v="10236"/>
    <x v="16"/>
    <x v="0"/>
  </r>
  <r>
    <x v="1"/>
    <x v="1279"/>
    <s v="Kids menu"/>
    <x v="10237"/>
    <x v="16"/>
    <x v="0"/>
  </r>
  <r>
    <x v="0"/>
    <x v="1279"/>
    <s v="Tacos"/>
    <x v="10238"/>
    <x v="16"/>
    <x v="0"/>
  </r>
  <r>
    <x v="1"/>
    <x v="1279"/>
    <s v="Tacos"/>
    <x v="10239"/>
    <x v="16"/>
    <x v="0"/>
  </r>
  <r>
    <x v="0"/>
    <x v="1280"/>
    <s v="Burritos"/>
    <x v="10240"/>
    <x v="16"/>
    <x v="0"/>
  </r>
  <r>
    <x v="1"/>
    <x v="1280"/>
    <s v="Burritos"/>
    <x v="10241"/>
    <x v="16"/>
    <x v="0"/>
  </r>
  <r>
    <x v="0"/>
    <x v="1280"/>
    <s v="Drinks"/>
    <x v="10242"/>
    <x v="16"/>
    <x v="0"/>
  </r>
  <r>
    <x v="1"/>
    <x v="1280"/>
    <s v="Drinks"/>
    <x v="10243"/>
    <x v="16"/>
    <x v="0"/>
  </r>
  <r>
    <x v="0"/>
    <x v="1280"/>
    <s v="Kids menu"/>
    <x v="10244"/>
    <x v="16"/>
    <x v="0"/>
  </r>
  <r>
    <x v="1"/>
    <x v="1280"/>
    <s v="Kids menu"/>
    <x v="10245"/>
    <x v="16"/>
    <x v="0"/>
  </r>
  <r>
    <x v="0"/>
    <x v="1280"/>
    <s v="Tacos"/>
    <x v="10246"/>
    <x v="16"/>
    <x v="0"/>
  </r>
  <r>
    <x v="1"/>
    <x v="1280"/>
    <s v="Tacos"/>
    <x v="10247"/>
    <x v="16"/>
    <x v="0"/>
  </r>
  <r>
    <x v="0"/>
    <x v="1281"/>
    <s v="Burritos"/>
    <x v="10248"/>
    <x v="16"/>
    <x v="0"/>
  </r>
  <r>
    <x v="1"/>
    <x v="1281"/>
    <s v="Burritos"/>
    <x v="10249"/>
    <x v="16"/>
    <x v="0"/>
  </r>
  <r>
    <x v="0"/>
    <x v="1281"/>
    <s v="Drinks"/>
    <x v="10250"/>
    <x v="16"/>
    <x v="0"/>
  </r>
  <r>
    <x v="1"/>
    <x v="1281"/>
    <s v="Drinks"/>
    <x v="10251"/>
    <x v="16"/>
    <x v="0"/>
  </r>
  <r>
    <x v="0"/>
    <x v="1281"/>
    <s v="Kids menu"/>
    <x v="10252"/>
    <x v="16"/>
    <x v="0"/>
  </r>
  <r>
    <x v="1"/>
    <x v="1281"/>
    <s v="Kids menu"/>
    <x v="10253"/>
    <x v="16"/>
    <x v="0"/>
  </r>
  <r>
    <x v="0"/>
    <x v="1281"/>
    <s v="Tacos"/>
    <x v="10254"/>
    <x v="16"/>
    <x v="0"/>
  </r>
  <r>
    <x v="1"/>
    <x v="1281"/>
    <s v="Tacos"/>
    <x v="10255"/>
    <x v="16"/>
    <x v="0"/>
  </r>
  <r>
    <x v="0"/>
    <x v="1282"/>
    <s v="Burritos"/>
    <x v="10256"/>
    <x v="16"/>
    <x v="0"/>
  </r>
  <r>
    <x v="1"/>
    <x v="1282"/>
    <s v="Burritos"/>
    <x v="10257"/>
    <x v="16"/>
    <x v="0"/>
  </r>
  <r>
    <x v="0"/>
    <x v="1282"/>
    <s v="Drinks"/>
    <x v="10258"/>
    <x v="16"/>
    <x v="0"/>
  </r>
  <r>
    <x v="1"/>
    <x v="1282"/>
    <s v="Drinks"/>
    <x v="10259"/>
    <x v="16"/>
    <x v="0"/>
  </r>
  <r>
    <x v="0"/>
    <x v="1282"/>
    <s v="Kids menu"/>
    <x v="10260"/>
    <x v="16"/>
    <x v="0"/>
  </r>
  <r>
    <x v="1"/>
    <x v="1282"/>
    <s v="Kids menu"/>
    <x v="10261"/>
    <x v="16"/>
    <x v="0"/>
  </r>
  <r>
    <x v="0"/>
    <x v="1282"/>
    <s v="Tacos"/>
    <x v="10262"/>
    <x v="16"/>
    <x v="0"/>
  </r>
  <r>
    <x v="1"/>
    <x v="1282"/>
    <s v="Tacos"/>
    <x v="10263"/>
    <x v="16"/>
    <x v="0"/>
  </r>
  <r>
    <x v="0"/>
    <x v="1283"/>
    <s v="Burritos"/>
    <x v="10264"/>
    <x v="16"/>
    <x v="0"/>
  </r>
  <r>
    <x v="1"/>
    <x v="1283"/>
    <s v="Burritos"/>
    <x v="10265"/>
    <x v="16"/>
    <x v="0"/>
  </r>
  <r>
    <x v="0"/>
    <x v="1283"/>
    <s v="Drinks"/>
    <x v="10266"/>
    <x v="16"/>
    <x v="0"/>
  </r>
  <r>
    <x v="1"/>
    <x v="1283"/>
    <s v="Drinks"/>
    <x v="10267"/>
    <x v="16"/>
    <x v="0"/>
  </r>
  <r>
    <x v="0"/>
    <x v="1283"/>
    <s v="Kids menu"/>
    <x v="10268"/>
    <x v="16"/>
    <x v="0"/>
  </r>
  <r>
    <x v="1"/>
    <x v="1283"/>
    <s v="Kids menu"/>
    <x v="10269"/>
    <x v="16"/>
    <x v="0"/>
  </r>
  <r>
    <x v="0"/>
    <x v="1283"/>
    <s v="Tacos"/>
    <x v="10270"/>
    <x v="16"/>
    <x v="0"/>
  </r>
  <r>
    <x v="1"/>
    <x v="1283"/>
    <s v="Tacos"/>
    <x v="10271"/>
    <x v="16"/>
    <x v="0"/>
  </r>
  <r>
    <x v="0"/>
    <x v="1284"/>
    <s v="Burritos"/>
    <x v="10272"/>
    <x v="16"/>
    <x v="0"/>
  </r>
  <r>
    <x v="1"/>
    <x v="1284"/>
    <s v="Burritos"/>
    <x v="10273"/>
    <x v="16"/>
    <x v="0"/>
  </r>
  <r>
    <x v="0"/>
    <x v="1284"/>
    <s v="Drinks"/>
    <x v="10274"/>
    <x v="16"/>
    <x v="0"/>
  </r>
  <r>
    <x v="1"/>
    <x v="1284"/>
    <s v="Drinks"/>
    <x v="10275"/>
    <x v="16"/>
    <x v="0"/>
  </r>
  <r>
    <x v="0"/>
    <x v="1284"/>
    <s v="Kids menu"/>
    <x v="10276"/>
    <x v="16"/>
    <x v="0"/>
  </r>
  <r>
    <x v="1"/>
    <x v="1284"/>
    <s v="Kids menu"/>
    <x v="10277"/>
    <x v="16"/>
    <x v="0"/>
  </r>
  <r>
    <x v="0"/>
    <x v="1284"/>
    <s v="Tacos"/>
    <x v="10278"/>
    <x v="16"/>
    <x v="0"/>
  </r>
  <r>
    <x v="1"/>
    <x v="1284"/>
    <s v="Tacos"/>
    <x v="10279"/>
    <x v="16"/>
    <x v="0"/>
  </r>
  <r>
    <x v="0"/>
    <x v="1285"/>
    <s v="Burritos"/>
    <x v="10280"/>
    <x v="16"/>
    <x v="0"/>
  </r>
  <r>
    <x v="1"/>
    <x v="1285"/>
    <s v="Burritos"/>
    <x v="10281"/>
    <x v="16"/>
    <x v="0"/>
  </r>
  <r>
    <x v="0"/>
    <x v="1285"/>
    <s v="Drinks"/>
    <x v="10282"/>
    <x v="16"/>
    <x v="0"/>
  </r>
  <r>
    <x v="1"/>
    <x v="1285"/>
    <s v="Drinks"/>
    <x v="10283"/>
    <x v="16"/>
    <x v="0"/>
  </r>
  <r>
    <x v="0"/>
    <x v="1285"/>
    <s v="Kids menu"/>
    <x v="10284"/>
    <x v="16"/>
    <x v="0"/>
  </r>
  <r>
    <x v="1"/>
    <x v="1285"/>
    <s v="Kids menu"/>
    <x v="10285"/>
    <x v="16"/>
    <x v="0"/>
  </r>
  <r>
    <x v="0"/>
    <x v="1285"/>
    <s v="Tacos"/>
    <x v="10286"/>
    <x v="16"/>
    <x v="0"/>
  </r>
  <r>
    <x v="1"/>
    <x v="1285"/>
    <s v="Tacos"/>
    <x v="10287"/>
    <x v="16"/>
    <x v="0"/>
  </r>
  <r>
    <x v="0"/>
    <x v="1286"/>
    <s v="Burritos"/>
    <x v="10288"/>
    <x v="16"/>
    <x v="0"/>
  </r>
  <r>
    <x v="1"/>
    <x v="1286"/>
    <s v="Burritos"/>
    <x v="10289"/>
    <x v="16"/>
    <x v="0"/>
  </r>
  <r>
    <x v="0"/>
    <x v="1286"/>
    <s v="Drinks"/>
    <x v="10290"/>
    <x v="16"/>
    <x v="0"/>
  </r>
  <r>
    <x v="1"/>
    <x v="1286"/>
    <s v="Drinks"/>
    <x v="10291"/>
    <x v="16"/>
    <x v="0"/>
  </r>
  <r>
    <x v="0"/>
    <x v="1286"/>
    <s v="Kids menu"/>
    <x v="10292"/>
    <x v="16"/>
    <x v="0"/>
  </r>
  <r>
    <x v="1"/>
    <x v="1286"/>
    <s v="Kids menu"/>
    <x v="10293"/>
    <x v="16"/>
    <x v="0"/>
  </r>
  <r>
    <x v="0"/>
    <x v="1286"/>
    <s v="Tacos"/>
    <x v="10294"/>
    <x v="16"/>
    <x v="0"/>
  </r>
  <r>
    <x v="1"/>
    <x v="1286"/>
    <s v="Tacos"/>
    <x v="10295"/>
    <x v="16"/>
    <x v="0"/>
  </r>
  <r>
    <x v="0"/>
    <x v="1287"/>
    <s v="Burritos"/>
    <x v="10296"/>
    <x v="16"/>
    <x v="0"/>
  </r>
  <r>
    <x v="1"/>
    <x v="1287"/>
    <s v="Burritos"/>
    <x v="10297"/>
    <x v="16"/>
    <x v="0"/>
  </r>
  <r>
    <x v="0"/>
    <x v="1287"/>
    <s v="Drinks"/>
    <x v="10298"/>
    <x v="16"/>
    <x v="0"/>
  </r>
  <r>
    <x v="1"/>
    <x v="1287"/>
    <s v="Drinks"/>
    <x v="10299"/>
    <x v="16"/>
    <x v="0"/>
  </r>
  <r>
    <x v="0"/>
    <x v="1287"/>
    <s v="Kids menu"/>
    <x v="10300"/>
    <x v="16"/>
    <x v="0"/>
  </r>
  <r>
    <x v="1"/>
    <x v="1287"/>
    <s v="Kids menu"/>
    <x v="10301"/>
    <x v="16"/>
    <x v="0"/>
  </r>
  <r>
    <x v="0"/>
    <x v="1287"/>
    <s v="Tacos"/>
    <x v="10302"/>
    <x v="16"/>
    <x v="0"/>
  </r>
  <r>
    <x v="1"/>
    <x v="1287"/>
    <s v="Tacos"/>
    <x v="10303"/>
    <x v="16"/>
    <x v="0"/>
  </r>
  <r>
    <x v="0"/>
    <x v="1288"/>
    <s v="Burritos"/>
    <x v="10304"/>
    <x v="16"/>
    <x v="0"/>
  </r>
  <r>
    <x v="1"/>
    <x v="1288"/>
    <s v="Burritos"/>
    <x v="10305"/>
    <x v="16"/>
    <x v="0"/>
  </r>
  <r>
    <x v="0"/>
    <x v="1288"/>
    <s v="Drinks"/>
    <x v="10306"/>
    <x v="16"/>
    <x v="0"/>
  </r>
  <r>
    <x v="1"/>
    <x v="1288"/>
    <s v="Drinks"/>
    <x v="10307"/>
    <x v="16"/>
    <x v="0"/>
  </r>
  <r>
    <x v="0"/>
    <x v="1288"/>
    <s v="Kids menu"/>
    <x v="10308"/>
    <x v="16"/>
    <x v="0"/>
  </r>
  <r>
    <x v="1"/>
    <x v="1288"/>
    <s v="Kids menu"/>
    <x v="10309"/>
    <x v="16"/>
    <x v="0"/>
  </r>
  <r>
    <x v="0"/>
    <x v="1288"/>
    <s v="Tacos"/>
    <x v="10310"/>
    <x v="16"/>
    <x v="0"/>
  </r>
  <r>
    <x v="1"/>
    <x v="1288"/>
    <s v="Tacos"/>
    <x v="10311"/>
    <x v="16"/>
    <x v="0"/>
  </r>
  <r>
    <x v="0"/>
    <x v="1289"/>
    <s v="Burritos"/>
    <x v="10312"/>
    <x v="16"/>
    <x v="0"/>
  </r>
  <r>
    <x v="1"/>
    <x v="1289"/>
    <s v="Burritos"/>
    <x v="10313"/>
    <x v="16"/>
    <x v="0"/>
  </r>
  <r>
    <x v="0"/>
    <x v="1289"/>
    <s v="Drinks"/>
    <x v="10314"/>
    <x v="16"/>
    <x v="0"/>
  </r>
  <r>
    <x v="1"/>
    <x v="1289"/>
    <s v="Drinks"/>
    <x v="10315"/>
    <x v="16"/>
    <x v="0"/>
  </r>
  <r>
    <x v="0"/>
    <x v="1289"/>
    <s v="Kids menu"/>
    <x v="10316"/>
    <x v="16"/>
    <x v="0"/>
  </r>
  <r>
    <x v="1"/>
    <x v="1289"/>
    <s v="Kids menu"/>
    <x v="10317"/>
    <x v="16"/>
    <x v="0"/>
  </r>
  <r>
    <x v="0"/>
    <x v="1289"/>
    <s v="Tacos"/>
    <x v="10318"/>
    <x v="16"/>
    <x v="0"/>
  </r>
  <r>
    <x v="1"/>
    <x v="1289"/>
    <s v="Tacos"/>
    <x v="10319"/>
    <x v="16"/>
    <x v="0"/>
  </r>
  <r>
    <x v="0"/>
    <x v="1290"/>
    <s v="Burritos"/>
    <x v="10320"/>
    <x v="16"/>
    <x v="0"/>
  </r>
  <r>
    <x v="1"/>
    <x v="1290"/>
    <s v="Burritos"/>
    <x v="10321"/>
    <x v="16"/>
    <x v="0"/>
  </r>
  <r>
    <x v="0"/>
    <x v="1290"/>
    <s v="Drinks"/>
    <x v="10322"/>
    <x v="16"/>
    <x v="0"/>
  </r>
  <r>
    <x v="1"/>
    <x v="1290"/>
    <s v="Drinks"/>
    <x v="10323"/>
    <x v="16"/>
    <x v="0"/>
  </r>
  <r>
    <x v="0"/>
    <x v="1290"/>
    <s v="Kids menu"/>
    <x v="10324"/>
    <x v="16"/>
    <x v="0"/>
  </r>
  <r>
    <x v="1"/>
    <x v="1290"/>
    <s v="Kids menu"/>
    <x v="10325"/>
    <x v="16"/>
    <x v="0"/>
  </r>
  <r>
    <x v="0"/>
    <x v="1290"/>
    <s v="Tacos"/>
    <x v="10326"/>
    <x v="16"/>
    <x v="0"/>
  </r>
  <r>
    <x v="1"/>
    <x v="1290"/>
    <s v="Tacos"/>
    <x v="10327"/>
    <x v="16"/>
    <x v="0"/>
  </r>
  <r>
    <x v="0"/>
    <x v="1291"/>
    <s v="Burritos"/>
    <x v="10328"/>
    <x v="16"/>
    <x v="0"/>
  </r>
  <r>
    <x v="1"/>
    <x v="1291"/>
    <s v="Burritos"/>
    <x v="10329"/>
    <x v="16"/>
    <x v="0"/>
  </r>
  <r>
    <x v="0"/>
    <x v="1291"/>
    <s v="Drinks"/>
    <x v="10330"/>
    <x v="16"/>
    <x v="0"/>
  </r>
  <r>
    <x v="1"/>
    <x v="1291"/>
    <s v="Drinks"/>
    <x v="10331"/>
    <x v="16"/>
    <x v="0"/>
  </r>
  <r>
    <x v="0"/>
    <x v="1291"/>
    <s v="Kids menu"/>
    <x v="10332"/>
    <x v="16"/>
    <x v="0"/>
  </r>
  <r>
    <x v="1"/>
    <x v="1291"/>
    <s v="Kids menu"/>
    <x v="10333"/>
    <x v="16"/>
    <x v="0"/>
  </r>
  <r>
    <x v="0"/>
    <x v="1291"/>
    <s v="Tacos"/>
    <x v="10334"/>
    <x v="16"/>
    <x v="0"/>
  </r>
  <r>
    <x v="1"/>
    <x v="1291"/>
    <s v="Tacos"/>
    <x v="10335"/>
    <x v="16"/>
    <x v="0"/>
  </r>
  <r>
    <x v="0"/>
    <x v="1292"/>
    <s v="Burritos"/>
    <x v="10336"/>
    <x v="16"/>
    <x v="0"/>
  </r>
  <r>
    <x v="1"/>
    <x v="1292"/>
    <s v="Burritos"/>
    <x v="10337"/>
    <x v="16"/>
    <x v="0"/>
  </r>
  <r>
    <x v="0"/>
    <x v="1292"/>
    <s v="Drinks"/>
    <x v="10338"/>
    <x v="16"/>
    <x v="0"/>
  </r>
  <r>
    <x v="1"/>
    <x v="1292"/>
    <s v="Drinks"/>
    <x v="10339"/>
    <x v="16"/>
    <x v="0"/>
  </r>
  <r>
    <x v="0"/>
    <x v="1292"/>
    <s v="Kids menu"/>
    <x v="10340"/>
    <x v="16"/>
    <x v="0"/>
  </r>
  <r>
    <x v="1"/>
    <x v="1292"/>
    <s v="Kids menu"/>
    <x v="10341"/>
    <x v="16"/>
    <x v="0"/>
  </r>
  <r>
    <x v="0"/>
    <x v="1292"/>
    <s v="Tacos"/>
    <x v="10342"/>
    <x v="16"/>
    <x v="0"/>
  </r>
  <r>
    <x v="1"/>
    <x v="1292"/>
    <s v="Tacos"/>
    <x v="10343"/>
    <x v="16"/>
    <x v="0"/>
  </r>
  <r>
    <x v="0"/>
    <x v="1293"/>
    <s v="Burritos"/>
    <x v="10344"/>
    <x v="16"/>
    <x v="0"/>
  </r>
  <r>
    <x v="1"/>
    <x v="1293"/>
    <s v="Burritos"/>
    <x v="10345"/>
    <x v="16"/>
    <x v="0"/>
  </r>
  <r>
    <x v="0"/>
    <x v="1293"/>
    <s v="Drinks"/>
    <x v="10346"/>
    <x v="16"/>
    <x v="0"/>
  </r>
  <r>
    <x v="1"/>
    <x v="1293"/>
    <s v="Drinks"/>
    <x v="10347"/>
    <x v="16"/>
    <x v="0"/>
  </r>
  <r>
    <x v="0"/>
    <x v="1293"/>
    <s v="Kids menu"/>
    <x v="10348"/>
    <x v="16"/>
    <x v="0"/>
  </r>
  <r>
    <x v="1"/>
    <x v="1293"/>
    <s v="Kids menu"/>
    <x v="10349"/>
    <x v="16"/>
    <x v="0"/>
  </r>
  <r>
    <x v="0"/>
    <x v="1293"/>
    <s v="Tacos"/>
    <x v="10350"/>
    <x v="16"/>
    <x v="0"/>
  </r>
  <r>
    <x v="1"/>
    <x v="1293"/>
    <s v="Tacos"/>
    <x v="10351"/>
    <x v="16"/>
    <x v="0"/>
  </r>
  <r>
    <x v="0"/>
    <x v="1294"/>
    <s v="Burritos"/>
    <x v="10352"/>
    <x v="16"/>
    <x v="0"/>
  </r>
  <r>
    <x v="1"/>
    <x v="1294"/>
    <s v="Burritos"/>
    <x v="10353"/>
    <x v="16"/>
    <x v="0"/>
  </r>
  <r>
    <x v="0"/>
    <x v="1294"/>
    <s v="Drinks"/>
    <x v="10354"/>
    <x v="16"/>
    <x v="0"/>
  </r>
  <r>
    <x v="1"/>
    <x v="1294"/>
    <s v="Drinks"/>
    <x v="10355"/>
    <x v="16"/>
    <x v="0"/>
  </r>
  <r>
    <x v="0"/>
    <x v="1294"/>
    <s v="Kids menu"/>
    <x v="10356"/>
    <x v="16"/>
    <x v="0"/>
  </r>
  <r>
    <x v="1"/>
    <x v="1294"/>
    <s v="Kids menu"/>
    <x v="10357"/>
    <x v="16"/>
    <x v="0"/>
  </r>
  <r>
    <x v="0"/>
    <x v="1294"/>
    <s v="Tacos"/>
    <x v="10358"/>
    <x v="16"/>
    <x v="0"/>
  </r>
  <r>
    <x v="1"/>
    <x v="1294"/>
    <s v="Tacos"/>
    <x v="10359"/>
    <x v="16"/>
    <x v="0"/>
  </r>
  <r>
    <x v="0"/>
    <x v="1295"/>
    <s v="Burritos"/>
    <x v="10360"/>
    <x v="16"/>
    <x v="0"/>
  </r>
  <r>
    <x v="1"/>
    <x v="1295"/>
    <s v="Burritos"/>
    <x v="10361"/>
    <x v="16"/>
    <x v="0"/>
  </r>
  <r>
    <x v="0"/>
    <x v="1295"/>
    <s v="Drinks"/>
    <x v="10362"/>
    <x v="16"/>
    <x v="0"/>
  </r>
  <r>
    <x v="1"/>
    <x v="1295"/>
    <s v="Drinks"/>
    <x v="10363"/>
    <x v="16"/>
    <x v="0"/>
  </r>
  <r>
    <x v="0"/>
    <x v="1295"/>
    <s v="Kids menu"/>
    <x v="10364"/>
    <x v="16"/>
    <x v="0"/>
  </r>
  <r>
    <x v="1"/>
    <x v="1295"/>
    <s v="Kids menu"/>
    <x v="10365"/>
    <x v="16"/>
    <x v="0"/>
  </r>
  <r>
    <x v="0"/>
    <x v="1295"/>
    <s v="Tacos"/>
    <x v="10366"/>
    <x v="16"/>
    <x v="0"/>
  </r>
  <r>
    <x v="1"/>
    <x v="1295"/>
    <s v="Tacos"/>
    <x v="10367"/>
    <x v="16"/>
    <x v="0"/>
  </r>
  <r>
    <x v="0"/>
    <x v="1296"/>
    <s v="Burritos"/>
    <x v="10368"/>
    <x v="16"/>
    <x v="0"/>
  </r>
  <r>
    <x v="1"/>
    <x v="1296"/>
    <s v="Burritos"/>
    <x v="10369"/>
    <x v="16"/>
    <x v="0"/>
  </r>
  <r>
    <x v="0"/>
    <x v="1296"/>
    <s v="Drinks"/>
    <x v="10370"/>
    <x v="16"/>
    <x v="0"/>
  </r>
  <r>
    <x v="1"/>
    <x v="1296"/>
    <s v="Drinks"/>
    <x v="10371"/>
    <x v="16"/>
    <x v="0"/>
  </r>
  <r>
    <x v="0"/>
    <x v="1296"/>
    <s v="Kids menu"/>
    <x v="10372"/>
    <x v="16"/>
    <x v="0"/>
  </r>
  <r>
    <x v="1"/>
    <x v="1296"/>
    <s v="Kids menu"/>
    <x v="10373"/>
    <x v="16"/>
    <x v="0"/>
  </r>
  <r>
    <x v="0"/>
    <x v="1296"/>
    <s v="Tacos"/>
    <x v="10374"/>
    <x v="16"/>
    <x v="0"/>
  </r>
  <r>
    <x v="1"/>
    <x v="1296"/>
    <s v="Tacos"/>
    <x v="10375"/>
    <x v="16"/>
    <x v="0"/>
  </r>
  <r>
    <x v="0"/>
    <x v="1297"/>
    <s v="Burritos"/>
    <x v="10376"/>
    <x v="16"/>
    <x v="0"/>
  </r>
  <r>
    <x v="1"/>
    <x v="1297"/>
    <s v="Burritos"/>
    <x v="10377"/>
    <x v="16"/>
    <x v="0"/>
  </r>
  <r>
    <x v="0"/>
    <x v="1297"/>
    <s v="Drinks"/>
    <x v="10378"/>
    <x v="16"/>
    <x v="0"/>
  </r>
  <r>
    <x v="1"/>
    <x v="1297"/>
    <s v="Drinks"/>
    <x v="10379"/>
    <x v="16"/>
    <x v="0"/>
  </r>
  <r>
    <x v="0"/>
    <x v="1297"/>
    <s v="Kids menu"/>
    <x v="10380"/>
    <x v="16"/>
    <x v="0"/>
  </r>
  <r>
    <x v="1"/>
    <x v="1297"/>
    <s v="Kids menu"/>
    <x v="10381"/>
    <x v="16"/>
    <x v="0"/>
  </r>
  <r>
    <x v="0"/>
    <x v="1297"/>
    <s v="Tacos"/>
    <x v="10382"/>
    <x v="16"/>
    <x v="0"/>
  </r>
  <r>
    <x v="1"/>
    <x v="1297"/>
    <s v="Tacos"/>
    <x v="10383"/>
    <x v="16"/>
    <x v="0"/>
  </r>
  <r>
    <x v="0"/>
    <x v="1298"/>
    <s v="Burritos"/>
    <x v="10384"/>
    <x v="16"/>
    <x v="0"/>
  </r>
  <r>
    <x v="1"/>
    <x v="1298"/>
    <s v="Burritos"/>
    <x v="10385"/>
    <x v="16"/>
    <x v="0"/>
  </r>
  <r>
    <x v="0"/>
    <x v="1298"/>
    <s v="Drinks"/>
    <x v="10386"/>
    <x v="16"/>
    <x v="0"/>
  </r>
  <r>
    <x v="1"/>
    <x v="1298"/>
    <s v="Drinks"/>
    <x v="10387"/>
    <x v="16"/>
    <x v="0"/>
  </r>
  <r>
    <x v="0"/>
    <x v="1298"/>
    <s v="Kids menu"/>
    <x v="10388"/>
    <x v="16"/>
    <x v="0"/>
  </r>
  <r>
    <x v="1"/>
    <x v="1298"/>
    <s v="Kids menu"/>
    <x v="10389"/>
    <x v="16"/>
    <x v="0"/>
  </r>
  <r>
    <x v="0"/>
    <x v="1298"/>
    <s v="Tacos"/>
    <x v="10390"/>
    <x v="16"/>
    <x v="0"/>
  </r>
  <r>
    <x v="1"/>
    <x v="1298"/>
    <s v="Tacos"/>
    <x v="10391"/>
    <x v="16"/>
    <x v="0"/>
  </r>
  <r>
    <x v="0"/>
    <x v="1299"/>
    <s v="Burritos"/>
    <x v="10392"/>
    <x v="16"/>
    <x v="0"/>
  </r>
  <r>
    <x v="1"/>
    <x v="1299"/>
    <s v="Burritos"/>
    <x v="10393"/>
    <x v="16"/>
    <x v="0"/>
  </r>
  <r>
    <x v="0"/>
    <x v="1299"/>
    <s v="Drinks"/>
    <x v="10394"/>
    <x v="16"/>
    <x v="0"/>
  </r>
  <r>
    <x v="1"/>
    <x v="1299"/>
    <s v="Drinks"/>
    <x v="10395"/>
    <x v="16"/>
    <x v="0"/>
  </r>
  <r>
    <x v="0"/>
    <x v="1299"/>
    <s v="Kids menu"/>
    <x v="10396"/>
    <x v="16"/>
    <x v="0"/>
  </r>
  <r>
    <x v="1"/>
    <x v="1299"/>
    <s v="Kids menu"/>
    <x v="10397"/>
    <x v="16"/>
    <x v="0"/>
  </r>
  <r>
    <x v="0"/>
    <x v="1299"/>
    <s v="Tacos"/>
    <x v="10398"/>
    <x v="16"/>
    <x v="0"/>
  </r>
  <r>
    <x v="1"/>
    <x v="1299"/>
    <s v="Tacos"/>
    <x v="10399"/>
    <x v="16"/>
    <x v="0"/>
  </r>
  <r>
    <x v="0"/>
    <x v="1300"/>
    <s v="Burritos"/>
    <x v="10400"/>
    <x v="16"/>
    <x v="0"/>
  </r>
  <r>
    <x v="1"/>
    <x v="1300"/>
    <s v="Burritos"/>
    <x v="10401"/>
    <x v="16"/>
    <x v="0"/>
  </r>
  <r>
    <x v="0"/>
    <x v="1300"/>
    <s v="Drinks"/>
    <x v="10402"/>
    <x v="16"/>
    <x v="0"/>
  </r>
  <r>
    <x v="1"/>
    <x v="1300"/>
    <s v="Drinks"/>
    <x v="10403"/>
    <x v="16"/>
    <x v="0"/>
  </r>
  <r>
    <x v="0"/>
    <x v="1300"/>
    <s v="Kids menu"/>
    <x v="10404"/>
    <x v="16"/>
    <x v="0"/>
  </r>
  <r>
    <x v="1"/>
    <x v="1300"/>
    <s v="Kids menu"/>
    <x v="10405"/>
    <x v="16"/>
    <x v="0"/>
  </r>
  <r>
    <x v="0"/>
    <x v="1300"/>
    <s v="Tacos"/>
    <x v="10406"/>
    <x v="16"/>
    <x v="0"/>
  </r>
  <r>
    <x v="1"/>
    <x v="1300"/>
    <s v="Tacos"/>
    <x v="10407"/>
    <x v="16"/>
    <x v="0"/>
  </r>
  <r>
    <x v="0"/>
    <x v="1301"/>
    <s v="Burritos"/>
    <x v="10408"/>
    <x v="16"/>
    <x v="0"/>
  </r>
  <r>
    <x v="1"/>
    <x v="1301"/>
    <s v="Burritos"/>
    <x v="10409"/>
    <x v="16"/>
    <x v="0"/>
  </r>
  <r>
    <x v="0"/>
    <x v="1301"/>
    <s v="Drinks"/>
    <x v="10410"/>
    <x v="16"/>
    <x v="0"/>
  </r>
  <r>
    <x v="1"/>
    <x v="1301"/>
    <s v="Drinks"/>
    <x v="10411"/>
    <x v="16"/>
    <x v="0"/>
  </r>
  <r>
    <x v="0"/>
    <x v="1301"/>
    <s v="Kids menu"/>
    <x v="10412"/>
    <x v="16"/>
    <x v="0"/>
  </r>
  <r>
    <x v="1"/>
    <x v="1301"/>
    <s v="Kids menu"/>
    <x v="10413"/>
    <x v="16"/>
    <x v="0"/>
  </r>
  <r>
    <x v="0"/>
    <x v="1301"/>
    <s v="Tacos"/>
    <x v="10414"/>
    <x v="16"/>
    <x v="0"/>
  </r>
  <r>
    <x v="1"/>
    <x v="1301"/>
    <s v="Tacos"/>
    <x v="10415"/>
    <x v="16"/>
    <x v="0"/>
  </r>
  <r>
    <x v="0"/>
    <x v="1302"/>
    <s v="Burritos"/>
    <x v="10416"/>
    <x v="16"/>
    <x v="0"/>
  </r>
  <r>
    <x v="1"/>
    <x v="1302"/>
    <s v="Burritos"/>
    <x v="10417"/>
    <x v="16"/>
    <x v="0"/>
  </r>
  <r>
    <x v="0"/>
    <x v="1302"/>
    <s v="Drinks"/>
    <x v="10418"/>
    <x v="16"/>
    <x v="0"/>
  </r>
  <r>
    <x v="1"/>
    <x v="1302"/>
    <s v="Drinks"/>
    <x v="10419"/>
    <x v="16"/>
    <x v="0"/>
  </r>
  <r>
    <x v="0"/>
    <x v="1302"/>
    <s v="Kids menu"/>
    <x v="10420"/>
    <x v="16"/>
    <x v="0"/>
  </r>
  <r>
    <x v="1"/>
    <x v="1302"/>
    <s v="Kids menu"/>
    <x v="10421"/>
    <x v="16"/>
    <x v="0"/>
  </r>
  <r>
    <x v="0"/>
    <x v="1302"/>
    <s v="Tacos"/>
    <x v="10422"/>
    <x v="16"/>
    <x v="0"/>
  </r>
  <r>
    <x v="1"/>
    <x v="1302"/>
    <s v="Tacos"/>
    <x v="10423"/>
    <x v="16"/>
    <x v="0"/>
  </r>
  <r>
    <x v="0"/>
    <x v="1303"/>
    <s v="Burritos"/>
    <x v="10424"/>
    <x v="16"/>
    <x v="0"/>
  </r>
  <r>
    <x v="1"/>
    <x v="1303"/>
    <s v="Burritos"/>
    <x v="10425"/>
    <x v="16"/>
    <x v="0"/>
  </r>
  <r>
    <x v="0"/>
    <x v="1303"/>
    <s v="Drinks"/>
    <x v="10426"/>
    <x v="16"/>
    <x v="0"/>
  </r>
  <r>
    <x v="1"/>
    <x v="1303"/>
    <s v="Drinks"/>
    <x v="10427"/>
    <x v="16"/>
    <x v="0"/>
  </r>
  <r>
    <x v="0"/>
    <x v="1303"/>
    <s v="Kids menu"/>
    <x v="10428"/>
    <x v="16"/>
    <x v="0"/>
  </r>
  <r>
    <x v="1"/>
    <x v="1303"/>
    <s v="Kids menu"/>
    <x v="10429"/>
    <x v="16"/>
    <x v="0"/>
  </r>
  <r>
    <x v="0"/>
    <x v="1303"/>
    <s v="Tacos"/>
    <x v="10430"/>
    <x v="16"/>
    <x v="0"/>
  </r>
  <r>
    <x v="1"/>
    <x v="1303"/>
    <s v="Tacos"/>
    <x v="10431"/>
    <x v="16"/>
    <x v="0"/>
  </r>
  <r>
    <x v="0"/>
    <x v="1304"/>
    <s v="Burritos"/>
    <x v="10432"/>
    <x v="16"/>
    <x v="0"/>
  </r>
  <r>
    <x v="1"/>
    <x v="1304"/>
    <s v="Burritos"/>
    <x v="10433"/>
    <x v="16"/>
    <x v="0"/>
  </r>
  <r>
    <x v="0"/>
    <x v="1304"/>
    <s v="Drinks"/>
    <x v="10434"/>
    <x v="16"/>
    <x v="0"/>
  </r>
  <r>
    <x v="1"/>
    <x v="1304"/>
    <s v="Drinks"/>
    <x v="10435"/>
    <x v="16"/>
    <x v="0"/>
  </r>
  <r>
    <x v="0"/>
    <x v="1304"/>
    <s v="Kids menu"/>
    <x v="10436"/>
    <x v="16"/>
    <x v="0"/>
  </r>
  <r>
    <x v="1"/>
    <x v="1304"/>
    <s v="Kids menu"/>
    <x v="10437"/>
    <x v="16"/>
    <x v="0"/>
  </r>
  <r>
    <x v="0"/>
    <x v="1304"/>
    <s v="Tacos"/>
    <x v="10438"/>
    <x v="16"/>
    <x v="0"/>
  </r>
  <r>
    <x v="1"/>
    <x v="1304"/>
    <s v="Tacos"/>
    <x v="10439"/>
    <x v="16"/>
    <x v="0"/>
  </r>
  <r>
    <x v="0"/>
    <x v="1305"/>
    <s v="Burritos"/>
    <x v="10440"/>
    <x v="16"/>
    <x v="0"/>
  </r>
  <r>
    <x v="1"/>
    <x v="1305"/>
    <s v="Burritos"/>
    <x v="10441"/>
    <x v="16"/>
    <x v="0"/>
  </r>
  <r>
    <x v="0"/>
    <x v="1305"/>
    <s v="Drinks"/>
    <x v="10442"/>
    <x v="16"/>
    <x v="0"/>
  </r>
  <r>
    <x v="1"/>
    <x v="1305"/>
    <s v="Drinks"/>
    <x v="10443"/>
    <x v="16"/>
    <x v="0"/>
  </r>
  <r>
    <x v="0"/>
    <x v="1305"/>
    <s v="Kids menu"/>
    <x v="10444"/>
    <x v="16"/>
    <x v="0"/>
  </r>
  <r>
    <x v="1"/>
    <x v="1305"/>
    <s v="Kids menu"/>
    <x v="10445"/>
    <x v="16"/>
    <x v="0"/>
  </r>
  <r>
    <x v="0"/>
    <x v="1305"/>
    <s v="Tacos"/>
    <x v="10446"/>
    <x v="16"/>
    <x v="0"/>
  </r>
  <r>
    <x v="1"/>
    <x v="1305"/>
    <s v="Tacos"/>
    <x v="10447"/>
    <x v="16"/>
    <x v="0"/>
  </r>
  <r>
    <x v="0"/>
    <x v="1306"/>
    <s v="Burritos"/>
    <x v="10448"/>
    <x v="16"/>
    <x v="0"/>
  </r>
  <r>
    <x v="1"/>
    <x v="1306"/>
    <s v="Burritos"/>
    <x v="10449"/>
    <x v="16"/>
    <x v="0"/>
  </r>
  <r>
    <x v="0"/>
    <x v="1306"/>
    <s v="Drinks"/>
    <x v="10450"/>
    <x v="16"/>
    <x v="0"/>
  </r>
  <r>
    <x v="1"/>
    <x v="1306"/>
    <s v="Drinks"/>
    <x v="10451"/>
    <x v="16"/>
    <x v="0"/>
  </r>
  <r>
    <x v="0"/>
    <x v="1306"/>
    <s v="Kids menu"/>
    <x v="10452"/>
    <x v="16"/>
    <x v="0"/>
  </r>
  <r>
    <x v="1"/>
    <x v="1306"/>
    <s v="Kids menu"/>
    <x v="10453"/>
    <x v="16"/>
    <x v="0"/>
  </r>
  <r>
    <x v="0"/>
    <x v="1306"/>
    <s v="Tacos"/>
    <x v="10454"/>
    <x v="16"/>
    <x v="0"/>
  </r>
  <r>
    <x v="1"/>
    <x v="1306"/>
    <s v="Tacos"/>
    <x v="10455"/>
    <x v="16"/>
    <x v="0"/>
  </r>
  <r>
    <x v="0"/>
    <x v="1307"/>
    <s v="Burritos"/>
    <x v="10456"/>
    <x v="16"/>
    <x v="0"/>
  </r>
  <r>
    <x v="1"/>
    <x v="1307"/>
    <s v="Burritos"/>
    <x v="10457"/>
    <x v="16"/>
    <x v="0"/>
  </r>
  <r>
    <x v="0"/>
    <x v="1307"/>
    <s v="Drinks"/>
    <x v="10458"/>
    <x v="16"/>
    <x v="0"/>
  </r>
  <r>
    <x v="1"/>
    <x v="1307"/>
    <s v="Drinks"/>
    <x v="10459"/>
    <x v="16"/>
    <x v="0"/>
  </r>
  <r>
    <x v="0"/>
    <x v="1307"/>
    <s v="Kids menu"/>
    <x v="10460"/>
    <x v="16"/>
    <x v="0"/>
  </r>
  <r>
    <x v="1"/>
    <x v="1307"/>
    <s v="Kids menu"/>
    <x v="10461"/>
    <x v="16"/>
    <x v="0"/>
  </r>
  <r>
    <x v="0"/>
    <x v="1307"/>
    <s v="Tacos"/>
    <x v="10462"/>
    <x v="16"/>
    <x v="0"/>
  </r>
  <r>
    <x v="1"/>
    <x v="1307"/>
    <s v="Tacos"/>
    <x v="10463"/>
    <x v="16"/>
    <x v="0"/>
  </r>
  <r>
    <x v="0"/>
    <x v="1308"/>
    <s v="Burritos"/>
    <x v="10464"/>
    <x v="16"/>
    <x v="0"/>
  </r>
  <r>
    <x v="1"/>
    <x v="1308"/>
    <s v="Burritos"/>
    <x v="10465"/>
    <x v="16"/>
    <x v="0"/>
  </r>
  <r>
    <x v="0"/>
    <x v="1308"/>
    <s v="Drinks"/>
    <x v="10466"/>
    <x v="16"/>
    <x v="0"/>
  </r>
  <r>
    <x v="1"/>
    <x v="1308"/>
    <s v="Drinks"/>
    <x v="10467"/>
    <x v="16"/>
    <x v="0"/>
  </r>
  <r>
    <x v="0"/>
    <x v="1308"/>
    <s v="Kids menu"/>
    <x v="10468"/>
    <x v="16"/>
    <x v="0"/>
  </r>
  <r>
    <x v="1"/>
    <x v="1308"/>
    <s v="Kids menu"/>
    <x v="10469"/>
    <x v="16"/>
    <x v="0"/>
  </r>
  <r>
    <x v="0"/>
    <x v="1308"/>
    <s v="Tacos"/>
    <x v="10470"/>
    <x v="16"/>
    <x v="0"/>
  </r>
  <r>
    <x v="1"/>
    <x v="1308"/>
    <s v="Tacos"/>
    <x v="10471"/>
    <x v="16"/>
    <x v="0"/>
  </r>
  <r>
    <x v="0"/>
    <x v="1309"/>
    <s v="Burritos"/>
    <x v="10472"/>
    <x v="16"/>
    <x v="0"/>
  </r>
  <r>
    <x v="1"/>
    <x v="1309"/>
    <s v="Burritos"/>
    <x v="10473"/>
    <x v="16"/>
    <x v="0"/>
  </r>
  <r>
    <x v="0"/>
    <x v="1309"/>
    <s v="Drinks"/>
    <x v="10474"/>
    <x v="16"/>
    <x v="0"/>
  </r>
  <r>
    <x v="1"/>
    <x v="1309"/>
    <s v="Drinks"/>
    <x v="10475"/>
    <x v="16"/>
    <x v="0"/>
  </r>
  <r>
    <x v="0"/>
    <x v="1309"/>
    <s v="Kids menu"/>
    <x v="10476"/>
    <x v="16"/>
    <x v="0"/>
  </r>
  <r>
    <x v="1"/>
    <x v="1309"/>
    <s v="Kids menu"/>
    <x v="10477"/>
    <x v="16"/>
    <x v="0"/>
  </r>
  <r>
    <x v="0"/>
    <x v="1309"/>
    <s v="Tacos"/>
    <x v="10478"/>
    <x v="16"/>
    <x v="0"/>
  </r>
  <r>
    <x v="1"/>
    <x v="1309"/>
    <s v="Tacos"/>
    <x v="10479"/>
    <x v="16"/>
    <x v="0"/>
  </r>
  <r>
    <x v="0"/>
    <x v="1310"/>
    <s v="Burritos"/>
    <x v="10480"/>
    <x v="16"/>
    <x v="0"/>
  </r>
  <r>
    <x v="1"/>
    <x v="1310"/>
    <s v="Burritos"/>
    <x v="10481"/>
    <x v="16"/>
    <x v="0"/>
  </r>
  <r>
    <x v="0"/>
    <x v="1310"/>
    <s v="Drinks"/>
    <x v="10482"/>
    <x v="16"/>
    <x v="0"/>
  </r>
  <r>
    <x v="1"/>
    <x v="1310"/>
    <s v="Drinks"/>
    <x v="10483"/>
    <x v="16"/>
    <x v="0"/>
  </r>
  <r>
    <x v="0"/>
    <x v="1310"/>
    <s v="Kids menu"/>
    <x v="10484"/>
    <x v="16"/>
    <x v="0"/>
  </r>
  <r>
    <x v="1"/>
    <x v="1310"/>
    <s v="Kids menu"/>
    <x v="10485"/>
    <x v="16"/>
    <x v="0"/>
  </r>
  <r>
    <x v="0"/>
    <x v="1310"/>
    <s v="Tacos"/>
    <x v="10486"/>
    <x v="16"/>
    <x v="0"/>
  </r>
  <r>
    <x v="1"/>
    <x v="1310"/>
    <s v="Tacos"/>
    <x v="10487"/>
    <x v="16"/>
    <x v="0"/>
  </r>
  <r>
    <x v="0"/>
    <x v="1311"/>
    <s v="Burritos"/>
    <x v="10488"/>
    <x v="16"/>
    <x v="0"/>
  </r>
  <r>
    <x v="1"/>
    <x v="1311"/>
    <s v="Burritos"/>
    <x v="10489"/>
    <x v="16"/>
    <x v="0"/>
  </r>
  <r>
    <x v="0"/>
    <x v="1311"/>
    <s v="Drinks"/>
    <x v="10490"/>
    <x v="16"/>
    <x v="0"/>
  </r>
  <r>
    <x v="1"/>
    <x v="1311"/>
    <s v="Drinks"/>
    <x v="10491"/>
    <x v="16"/>
    <x v="0"/>
  </r>
  <r>
    <x v="0"/>
    <x v="1311"/>
    <s v="Kids menu"/>
    <x v="10492"/>
    <x v="16"/>
    <x v="0"/>
  </r>
  <r>
    <x v="1"/>
    <x v="1311"/>
    <s v="Kids menu"/>
    <x v="10493"/>
    <x v="16"/>
    <x v="0"/>
  </r>
  <r>
    <x v="0"/>
    <x v="1311"/>
    <s v="Tacos"/>
    <x v="10494"/>
    <x v="16"/>
    <x v="0"/>
  </r>
  <r>
    <x v="1"/>
    <x v="1311"/>
    <s v="Tacos"/>
    <x v="10495"/>
    <x v="16"/>
    <x v="0"/>
  </r>
  <r>
    <x v="0"/>
    <x v="1312"/>
    <s v="Burritos"/>
    <x v="10496"/>
    <x v="16"/>
    <x v="0"/>
  </r>
  <r>
    <x v="1"/>
    <x v="1312"/>
    <s v="Burritos"/>
    <x v="10497"/>
    <x v="16"/>
    <x v="0"/>
  </r>
  <r>
    <x v="0"/>
    <x v="1312"/>
    <s v="Drinks"/>
    <x v="10498"/>
    <x v="16"/>
    <x v="0"/>
  </r>
  <r>
    <x v="1"/>
    <x v="1312"/>
    <s v="Drinks"/>
    <x v="10499"/>
    <x v="16"/>
    <x v="0"/>
  </r>
  <r>
    <x v="0"/>
    <x v="1312"/>
    <s v="Kids menu"/>
    <x v="10500"/>
    <x v="16"/>
    <x v="0"/>
  </r>
  <r>
    <x v="1"/>
    <x v="1312"/>
    <s v="Kids menu"/>
    <x v="10501"/>
    <x v="16"/>
    <x v="0"/>
  </r>
  <r>
    <x v="0"/>
    <x v="1312"/>
    <s v="Tacos"/>
    <x v="10502"/>
    <x v="16"/>
    <x v="0"/>
  </r>
  <r>
    <x v="1"/>
    <x v="1312"/>
    <s v="Tacos"/>
    <x v="10503"/>
    <x v="16"/>
    <x v="0"/>
  </r>
  <r>
    <x v="0"/>
    <x v="1313"/>
    <s v="Burritos"/>
    <x v="10504"/>
    <x v="16"/>
    <x v="0"/>
  </r>
  <r>
    <x v="1"/>
    <x v="1313"/>
    <s v="Burritos"/>
    <x v="10505"/>
    <x v="16"/>
    <x v="0"/>
  </r>
  <r>
    <x v="0"/>
    <x v="1313"/>
    <s v="Drinks"/>
    <x v="10506"/>
    <x v="16"/>
    <x v="0"/>
  </r>
  <r>
    <x v="1"/>
    <x v="1313"/>
    <s v="Drinks"/>
    <x v="10507"/>
    <x v="16"/>
    <x v="0"/>
  </r>
  <r>
    <x v="0"/>
    <x v="1313"/>
    <s v="Kids menu"/>
    <x v="10508"/>
    <x v="16"/>
    <x v="0"/>
  </r>
  <r>
    <x v="1"/>
    <x v="1313"/>
    <s v="Kids menu"/>
    <x v="10509"/>
    <x v="16"/>
    <x v="0"/>
  </r>
  <r>
    <x v="0"/>
    <x v="1313"/>
    <s v="Tacos"/>
    <x v="10510"/>
    <x v="16"/>
    <x v="0"/>
  </r>
  <r>
    <x v="1"/>
    <x v="1313"/>
    <s v="Tacos"/>
    <x v="10511"/>
    <x v="16"/>
    <x v="0"/>
  </r>
  <r>
    <x v="0"/>
    <x v="1314"/>
    <s v="Burritos"/>
    <x v="10512"/>
    <x v="16"/>
    <x v="0"/>
  </r>
  <r>
    <x v="1"/>
    <x v="1314"/>
    <s v="Burritos"/>
    <x v="10513"/>
    <x v="16"/>
    <x v="0"/>
  </r>
  <r>
    <x v="0"/>
    <x v="1314"/>
    <s v="Drinks"/>
    <x v="10514"/>
    <x v="16"/>
    <x v="0"/>
  </r>
  <r>
    <x v="1"/>
    <x v="1314"/>
    <s v="Drinks"/>
    <x v="10515"/>
    <x v="16"/>
    <x v="0"/>
  </r>
  <r>
    <x v="0"/>
    <x v="1314"/>
    <s v="Kids menu"/>
    <x v="10516"/>
    <x v="16"/>
    <x v="0"/>
  </r>
  <r>
    <x v="1"/>
    <x v="1314"/>
    <s v="Kids menu"/>
    <x v="10517"/>
    <x v="16"/>
    <x v="0"/>
  </r>
  <r>
    <x v="0"/>
    <x v="1314"/>
    <s v="Tacos"/>
    <x v="10518"/>
    <x v="16"/>
    <x v="0"/>
  </r>
  <r>
    <x v="1"/>
    <x v="1314"/>
    <s v="Tacos"/>
    <x v="10519"/>
    <x v="16"/>
    <x v="0"/>
  </r>
  <r>
    <x v="0"/>
    <x v="1315"/>
    <s v="Burritos"/>
    <x v="10520"/>
    <x v="16"/>
    <x v="0"/>
  </r>
  <r>
    <x v="1"/>
    <x v="1315"/>
    <s v="Burritos"/>
    <x v="10521"/>
    <x v="16"/>
    <x v="0"/>
  </r>
  <r>
    <x v="0"/>
    <x v="1315"/>
    <s v="Drinks"/>
    <x v="10522"/>
    <x v="16"/>
    <x v="0"/>
  </r>
  <r>
    <x v="1"/>
    <x v="1315"/>
    <s v="Drinks"/>
    <x v="10523"/>
    <x v="16"/>
    <x v="0"/>
  </r>
  <r>
    <x v="0"/>
    <x v="1315"/>
    <s v="Kids menu"/>
    <x v="10524"/>
    <x v="16"/>
    <x v="0"/>
  </r>
  <r>
    <x v="1"/>
    <x v="1315"/>
    <s v="Kids menu"/>
    <x v="10525"/>
    <x v="16"/>
    <x v="0"/>
  </r>
  <r>
    <x v="0"/>
    <x v="1315"/>
    <s v="Tacos"/>
    <x v="10526"/>
    <x v="16"/>
    <x v="0"/>
  </r>
  <r>
    <x v="1"/>
    <x v="1315"/>
    <s v="Tacos"/>
    <x v="10527"/>
    <x v="16"/>
    <x v="0"/>
  </r>
  <r>
    <x v="0"/>
    <x v="1316"/>
    <s v="Burritos"/>
    <x v="10528"/>
    <x v="16"/>
    <x v="0"/>
  </r>
  <r>
    <x v="1"/>
    <x v="1316"/>
    <s v="Burritos"/>
    <x v="10529"/>
    <x v="16"/>
    <x v="0"/>
  </r>
  <r>
    <x v="0"/>
    <x v="1316"/>
    <s v="Drinks"/>
    <x v="10530"/>
    <x v="16"/>
    <x v="0"/>
  </r>
  <r>
    <x v="1"/>
    <x v="1316"/>
    <s v="Drinks"/>
    <x v="10531"/>
    <x v="16"/>
    <x v="0"/>
  </r>
  <r>
    <x v="0"/>
    <x v="1316"/>
    <s v="Kids menu"/>
    <x v="10532"/>
    <x v="16"/>
    <x v="0"/>
  </r>
  <r>
    <x v="1"/>
    <x v="1316"/>
    <s v="Kids menu"/>
    <x v="10533"/>
    <x v="16"/>
    <x v="0"/>
  </r>
  <r>
    <x v="0"/>
    <x v="1316"/>
    <s v="Tacos"/>
    <x v="10534"/>
    <x v="16"/>
    <x v="0"/>
  </r>
  <r>
    <x v="1"/>
    <x v="1316"/>
    <s v="Tacos"/>
    <x v="10535"/>
    <x v="16"/>
    <x v="0"/>
  </r>
  <r>
    <x v="0"/>
    <x v="1317"/>
    <s v="Burritos"/>
    <x v="10536"/>
    <x v="16"/>
    <x v="0"/>
  </r>
  <r>
    <x v="1"/>
    <x v="1317"/>
    <s v="Burritos"/>
    <x v="10537"/>
    <x v="16"/>
    <x v="0"/>
  </r>
  <r>
    <x v="0"/>
    <x v="1317"/>
    <s v="Drinks"/>
    <x v="10538"/>
    <x v="16"/>
    <x v="0"/>
  </r>
  <r>
    <x v="1"/>
    <x v="1317"/>
    <s v="Drinks"/>
    <x v="10539"/>
    <x v="16"/>
    <x v="0"/>
  </r>
  <r>
    <x v="0"/>
    <x v="1317"/>
    <s v="Kids menu"/>
    <x v="10540"/>
    <x v="16"/>
    <x v="0"/>
  </r>
  <r>
    <x v="1"/>
    <x v="1317"/>
    <s v="Kids menu"/>
    <x v="10541"/>
    <x v="16"/>
    <x v="0"/>
  </r>
  <r>
    <x v="0"/>
    <x v="1317"/>
    <s v="Tacos"/>
    <x v="10542"/>
    <x v="16"/>
    <x v="0"/>
  </r>
  <r>
    <x v="1"/>
    <x v="1317"/>
    <s v="Tacos"/>
    <x v="10543"/>
    <x v="16"/>
    <x v="0"/>
  </r>
  <r>
    <x v="0"/>
    <x v="1318"/>
    <s v="Burritos"/>
    <x v="10544"/>
    <x v="16"/>
    <x v="0"/>
  </r>
  <r>
    <x v="1"/>
    <x v="1318"/>
    <s v="Burritos"/>
    <x v="10545"/>
    <x v="16"/>
    <x v="0"/>
  </r>
  <r>
    <x v="0"/>
    <x v="1318"/>
    <s v="Drinks"/>
    <x v="10546"/>
    <x v="16"/>
    <x v="0"/>
  </r>
  <r>
    <x v="1"/>
    <x v="1318"/>
    <s v="Drinks"/>
    <x v="10547"/>
    <x v="16"/>
    <x v="0"/>
  </r>
  <r>
    <x v="0"/>
    <x v="1318"/>
    <s v="Kids menu"/>
    <x v="10548"/>
    <x v="16"/>
    <x v="0"/>
  </r>
  <r>
    <x v="1"/>
    <x v="1318"/>
    <s v="Kids menu"/>
    <x v="10549"/>
    <x v="16"/>
    <x v="0"/>
  </r>
  <r>
    <x v="0"/>
    <x v="1318"/>
    <s v="Tacos"/>
    <x v="10550"/>
    <x v="16"/>
    <x v="0"/>
  </r>
  <r>
    <x v="1"/>
    <x v="1318"/>
    <s v="Tacos"/>
    <x v="10551"/>
    <x v="16"/>
    <x v="0"/>
  </r>
  <r>
    <x v="0"/>
    <x v="1319"/>
    <s v="Burritos"/>
    <x v="10552"/>
    <x v="16"/>
    <x v="0"/>
  </r>
  <r>
    <x v="1"/>
    <x v="1319"/>
    <s v="Burritos"/>
    <x v="10553"/>
    <x v="16"/>
    <x v="0"/>
  </r>
  <r>
    <x v="0"/>
    <x v="1319"/>
    <s v="Drinks"/>
    <x v="10554"/>
    <x v="16"/>
    <x v="0"/>
  </r>
  <r>
    <x v="1"/>
    <x v="1319"/>
    <s v="Drinks"/>
    <x v="10555"/>
    <x v="16"/>
    <x v="0"/>
  </r>
  <r>
    <x v="0"/>
    <x v="1319"/>
    <s v="Kids menu"/>
    <x v="10556"/>
    <x v="16"/>
    <x v="0"/>
  </r>
  <r>
    <x v="1"/>
    <x v="1319"/>
    <s v="Kids menu"/>
    <x v="10557"/>
    <x v="16"/>
    <x v="0"/>
  </r>
  <r>
    <x v="0"/>
    <x v="1319"/>
    <s v="Tacos"/>
    <x v="10558"/>
    <x v="16"/>
    <x v="0"/>
  </r>
  <r>
    <x v="1"/>
    <x v="1319"/>
    <s v="Tacos"/>
    <x v="10559"/>
    <x v="16"/>
    <x v="0"/>
  </r>
  <r>
    <x v="0"/>
    <x v="1320"/>
    <s v="Burritos"/>
    <x v="10560"/>
    <x v="16"/>
    <x v="0"/>
  </r>
  <r>
    <x v="1"/>
    <x v="1320"/>
    <s v="Burritos"/>
    <x v="10561"/>
    <x v="16"/>
    <x v="0"/>
  </r>
  <r>
    <x v="0"/>
    <x v="1320"/>
    <s v="Drinks"/>
    <x v="10562"/>
    <x v="16"/>
    <x v="0"/>
  </r>
  <r>
    <x v="1"/>
    <x v="1320"/>
    <s v="Drinks"/>
    <x v="10563"/>
    <x v="16"/>
    <x v="0"/>
  </r>
  <r>
    <x v="0"/>
    <x v="1320"/>
    <s v="Kids menu"/>
    <x v="10564"/>
    <x v="16"/>
    <x v="0"/>
  </r>
  <r>
    <x v="1"/>
    <x v="1320"/>
    <s v="Kids menu"/>
    <x v="10565"/>
    <x v="16"/>
    <x v="0"/>
  </r>
  <r>
    <x v="0"/>
    <x v="1320"/>
    <s v="Tacos"/>
    <x v="10566"/>
    <x v="16"/>
    <x v="0"/>
  </r>
  <r>
    <x v="1"/>
    <x v="1320"/>
    <s v="Tacos"/>
    <x v="10567"/>
    <x v="16"/>
    <x v="0"/>
  </r>
  <r>
    <x v="0"/>
    <x v="1321"/>
    <s v="Burritos"/>
    <x v="10568"/>
    <x v="16"/>
    <x v="0"/>
  </r>
  <r>
    <x v="1"/>
    <x v="1321"/>
    <s v="Burritos"/>
    <x v="10569"/>
    <x v="16"/>
    <x v="0"/>
  </r>
  <r>
    <x v="0"/>
    <x v="1321"/>
    <s v="Drinks"/>
    <x v="10570"/>
    <x v="16"/>
    <x v="0"/>
  </r>
  <r>
    <x v="1"/>
    <x v="1321"/>
    <s v="Drinks"/>
    <x v="10571"/>
    <x v="16"/>
    <x v="0"/>
  </r>
  <r>
    <x v="0"/>
    <x v="1321"/>
    <s v="Kids menu"/>
    <x v="10572"/>
    <x v="16"/>
    <x v="0"/>
  </r>
  <r>
    <x v="1"/>
    <x v="1321"/>
    <s v="Kids menu"/>
    <x v="10573"/>
    <x v="16"/>
    <x v="0"/>
  </r>
  <r>
    <x v="0"/>
    <x v="1321"/>
    <s v="Tacos"/>
    <x v="10574"/>
    <x v="16"/>
    <x v="0"/>
  </r>
  <r>
    <x v="1"/>
    <x v="1321"/>
    <s v="Tacos"/>
    <x v="10575"/>
    <x v="16"/>
    <x v="0"/>
  </r>
  <r>
    <x v="0"/>
    <x v="1322"/>
    <s v="Burritos"/>
    <x v="10576"/>
    <x v="16"/>
    <x v="0"/>
  </r>
  <r>
    <x v="1"/>
    <x v="1322"/>
    <s v="Burritos"/>
    <x v="10577"/>
    <x v="16"/>
    <x v="0"/>
  </r>
  <r>
    <x v="0"/>
    <x v="1322"/>
    <s v="Drinks"/>
    <x v="10578"/>
    <x v="16"/>
    <x v="0"/>
  </r>
  <r>
    <x v="1"/>
    <x v="1322"/>
    <s v="Drinks"/>
    <x v="10579"/>
    <x v="16"/>
    <x v="0"/>
  </r>
  <r>
    <x v="0"/>
    <x v="1322"/>
    <s v="Kids menu"/>
    <x v="10580"/>
    <x v="16"/>
    <x v="0"/>
  </r>
  <r>
    <x v="1"/>
    <x v="1322"/>
    <s v="Kids menu"/>
    <x v="10581"/>
    <x v="16"/>
    <x v="0"/>
  </r>
  <r>
    <x v="0"/>
    <x v="1322"/>
    <s v="Tacos"/>
    <x v="10582"/>
    <x v="16"/>
    <x v="0"/>
  </r>
  <r>
    <x v="1"/>
    <x v="1322"/>
    <s v="Tacos"/>
    <x v="10583"/>
    <x v="16"/>
    <x v="0"/>
  </r>
  <r>
    <x v="0"/>
    <x v="1323"/>
    <s v="Burritos"/>
    <x v="10584"/>
    <x v="16"/>
    <x v="0"/>
  </r>
  <r>
    <x v="1"/>
    <x v="1323"/>
    <s v="Burritos"/>
    <x v="10585"/>
    <x v="16"/>
    <x v="0"/>
  </r>
  <r>
    <x v="0"/>
    <x v="1323"/>
    <s v="Drinks"/>
    <x v="10586"/>
    <x v="16"/>
    <x v="0"/>
  </r>
  <r>
    <x v="1"/>
    <x v="1323"/>
    <s v="Drinks"/>
    <x v="10587"/>
    <x v="16"/>
    <x v="0"/>
  </r>
  <r>
    <x v="0"/>
    <x v="1323"/>
    <s v="Kids menu"/>
    <x v="10588"/>
    <x v="16"/>
    <x v="0"/>
  </r>
  <r>
    <x v="1"/>
    <x v="1323"/>
    <s v="Kids menu"/>
    <x v="10589"/>
    <x v="16"/>
    <x v="0"/>
  </r>
  <r>
    <x v="0"/>
    <x v="1323"/>
    <s v="Tacos"/>
    <x v="10590"/>
    <x v="16"/>
    <x v="0"/>
  </r>
  <r>
    <x v="1"/>
    <x v="1323"/>
    <s v="Tacos"/>
    <x v="10591"/>
    <x v="16"/>
    <x v="0"/>
  </r>
  <r>
    <x v="0"/>
    <x v="1324"/>
    <s v="Burritos"/>
    <x v="10592"/>
    <x v="16"/>
    <x v="0"/>
  </r>
  <r>
    <x v="1"/>
    <x v="1324"/>
    <s v="Burritos"/>
    <x v="10593"/>
    <x v="16"/>
    <x v="0"/>
  </r>
  <r>
    <x v="0"/>
    <x v="1324"/>
    <s v="Drinks"/>
    <x v="10594"/>
    <x v="16"/>
    <x v="0"/>
  </r>
  <r>
    <x v="1"/>
    <x v="1324"/>
    <s v="Drinks"/>
    <x v="10595"/>
    <x v="16"/>
    <x v="0"/>
  </r>
  <r>
    <x v="0"/>
    <x v="1324"/>
    <s v="Kids menu"/>
    <x v="10596"/>
    <x v="16"/>
    <x v="0"/>
  </r>
  <r>
    <x v="1"/>
    <x v="1324"/>
    <s v="Kids menu"/>
    <x v="10597"/>
    <x v="16"/>
    <x v="0"/>
  </r>
  <r>
    <x v="0"/>
    <x v="1324"/>
    <s v="Tacos"/>
    <x v="10598"/>
    <x v="16"/>
    <x v="0"/>
  </r>
  <r>
    <x v="1"/>
    <x v="1324"/>
    <s v="Tacos"/>
    <x v="10599"/>
    <x v="16"/>
    <x v="0"/>
  </r>
  <r>
    <x v="0"/>
    <x v="1325"/>
    <s v="Burritos"/>
    <x v="10600"/>
    <x v="16"/>
    <x v="0"/>
  </r>
  <r>
    <x v="1"/>
    <x v="1325"/>
    <s v="Burritos"/>
    <x v="10601"/>
    <x v="16"/>
    <x v="0"/>
  </r>
  <r>
    <x v="0"/>
    <x v="1325"/>
    <s v="Drinks"/>
    <x v="10602"/>
    <x v="16"/>
    <x v="0"/>
  </r>
  <r>
    <x v="1"/>
    <x v="1325"/>
    <s v="Drinks"/>
    <x v="10603"/>
    <x v="16"/>
    <x v="0"/>
  </r>
  <r>
    <x v="0"/>
    <x v="1325"/>
    <s v="Kids menu"/>
    <x v="10604"/>
    <x v="16"/>
    <x v="0"/>
  </r>
  <r>
    <x v="1"/>
    <x v="1325"/>
    <s v="Kids menu"/>
    <x v="10605"/>
    <x v="16"/>
    <x v="0"/>
  </r>
  <r>
    <x v="0"/>
    <x v="1325"/>
    <s v="Tacos"/>
    <x v="10606"/>
    <x v="16"/>
    <x v="0"/>
  </r>
  <r>
    <x v="1"/>
    <x v="1325"/>
    <s v="Tacos"/>
    <x v="10607"/>
    <x v="16"/>
    <x v="0"/>
  </r>
  <r>
    <x v="0"/>
    <x v="1326"/>
    <s v="Burritos"/>
    <x v="10608"/>
    <x v="16"/>
    <x v="0"/>
  </r>
  <r>
    <x v="1"/>
    <x v="1326"/>
    <s v="Burritos"/>
    <x v="10609"/>
    <x v="16"/>
    <x v="0"/>
  </r>
  <r>
    <x v="0"/>
    <x v="1326"/>
    <s v="Drinks"/>
    <x v="10610"/>
    <x v="16"/>
    <x v="0"/>
  </r>
  <r>
    <x v="1"/>
    <x v="1326"/>
    <s v="Drinks"/>
    <x v="10611"/>
    <x v="16"/>
    <x v="0"/>
  </r>
  <r>
    <x v="0"/>
    <x v="1326"/>
    <s v="Kids menu"/>
    <x v="10612"/>
    <x v="16"/>
    <x v="0"/>
  </r>
  <r>
    <x v="1"/>
    <x v="1326"/>
    <s v="Kids menu"/>
    <x v="10613"/>
    <x v="16"/>
    <x v="0"/>
  </r>
  <r>
    <x v="0"/>
    <x v="1326"/>
    <s v="Tacos"/>
    <x v="10614"/>
    <x v="16"/>
    <x v="0"/>
  </r>
  <r>
    <x v="1"/>
    <x v="1326"/>
    <s v="Tacos"/>
    <x v="10615"/>
    <x v="16"/>
    <x v="0"/>
  </r>
  <r>
    <x v="0"/>
    <x v="1327"/>
    <s v="Burritos"/>
    <x v="10616"/>
    <x v="16"/>
    <x v="0"/>
  </r>
  <r>
    <x v="1"/>
    <x v="1327"/>
    <s v="Burritos"/>
    <x v="10617"/>
    <x v="16"/>
    <x v="0"/>
  </r>
  <r>
    <x v="0"/>
    <x v="1327"/>
    <s v="Drinks"/>
    <x v="10618"/>
    <x v="16"/>
    <x v="0"/>
  </r>
  <r>
    <x v="1"/>
    <x v="1327"/>
    <s v="Drinks"/>
    <x v="10619"/>
    <x v="16"/>
    <x v="0"/>
  </r>
  <r>
    <x v="0"/>
    <x v="1327"/>
    <s v="Kids menu"/>
    <x v="10620"/>
    <x v="16"/>
    <x v="0"/>
  </r>
  <r>
    <x v="1"/>
    <x v="1327"/>
    <s v="Kids menu"/>
    <x v="10621"/>
    <x v="16"/>
    <x v="0"/>
  </r>
  <r>
    <x v="0"/>
    <x v="1327"/>
    <s v="Tacos"/>
    <x v="10622"/>
    <x v="16"/>
    <x v="0"/>
  </r>
  <r>
    <x v="1"/>
    <x v="1327"/>
    <s v="Tacos"/>
    <x v="10623"/>
    <x v="16"/>
    <x v="0"/>
  </r>
  <r>
    <x v="0"/>
    <x v="1328"/>
    <s v="Burritos"/>
    <x v="10624"/>
    <x v="16"/>
    <x v="0"/>
  </r>
  <r>
    <x v="1"/>
    <x v="1328"/>
    <s v="Burritos"/>
    <x v="10625"/>
    <x v="16"/>
    <x v="0"/>
  </r>
  <r>
    <x v="0"/>
    <x v="1328"/>
    <s v="Drinks"/>
    <x v="10626"/>
    <x v="16"/>
    <x v="0"/>
  </r>
  <r>
    <x v="1"/>
    <x v="1328"/>
    <s v="Drinks"/>
    <x v="10627"/>
    <x v="16"/>
    <x v="0"/>
  </r>
  <r>
    <x v="0"/>
    <x v="1328"/>
    <s v="Kids menu"/>
    <x v="10628"/>
    <x v="16"/>
    <x v="0"/>
  </r>
  <r>
    <x v="1"/>
    <x v="1328"/>
    <s v="Kids menu"/>
    <x v="10629"/>
    <x v="16"/>
    <x v="0"/>
  </r>
  <r>
    <x v="0"/>
    <x v="1328"/>
    <s v="Tacos"/>
    <x v="10630"/>
    <x v="16"/>
    <x v="0"/>
  </r>
  <r>
    <x v="1"/>
    <x v="1328"/>
    <s v="Tacos"/>
    <x v="10631"/>
    <x v="16"/>
    <x v="0"/>
  </r>
  <r>
    <x v="0"/>
    <x v="1329"/>
    <s v="Burritos"/>
    <x v="10632"/>
    <x v="16"/>
    <x v="0"/>
  </r>
  <r>
    <x v="1"/>
    <x v="1329"/>
    <s v="Burritos"/>
    <x v="10633"/>
    <x v="16"/>
    <x v="0"/>
  </r>
  <r>
    <x v="0"/>
    <x v="1329"/>
    <s v="Drinks"/>
    <x v="10634"/>
    <x v="16"/>
    <x v="0"/>
  </r>
  <r>
    <x v="1"/>
    <x v="1329"/>
    <s v="Drinks"/>
    <x v="10635"/>
    <x v="16"/>
    <x v="0"/>
  </r>
  <r>
    <x v="0"/>
    <x v="1329"/>
    <s v="Kids menu"/>
    <x v="10636"/>
    <x v="16"/>
    <x v="0"/>
  </r>
  <r>
    <x v="1"/>
    <x v="1329"/>
    <s v="Kids menu"/>
    <x v="10637"/>
    <x v="16"/>
    <x v="0"/>
  </r>
  <r>
    <x v="0"/>
    <x v="1329"/>
    <s v="Tacos"/>
    <x v="10638"/>
    <x v="16"/>
    <x v="0"/>
  </r>
  <r>
    <x v="1"/>
    <x v="1329"/>
    <s v="Tacos"/>
    <x v="10639"/>
    <x v="16"/>
    <x v="0"/>
  </r>
  <r>
    <x v="0"/>
    <x v="1330"/>
    <s v="Burritos"/>
    <x v="10640"/>
    <x v="16"/>
    <x v="0"/>
  </r>
  <r>
    <x v="1"/>
    <x v="1330"/>
    <s v="Burritos"/>
    <x v="10641"/>
    <x v="16"/>
    <x v="0"/>
  </r>
  <r>
    <x v="0"/>
    <x v="1330"/>
    <s v="Drinks"/>
    <x v="10642"/>
    <x v="16"/>
    <x v="0"/>
  </r>
  <r>
    <x v="1"/>
    <x v="1330"/>
    <s v="Drinks"/>
    <x v="10643"/>
    <x v="16"/>
    <x v="0"/>
  </r>
  <r>
    <x v="0"/>
    <x v="1330"/>
    <s v="Kids menu"/>
    <x v="10644"/>
    <x v="16"/>
    <x v="0"/>
  </r>
  <r>
    <x v="1"/>
    <x v="1330"/>
    <s v="Kids menu"/>
    <x v="10645"/>
    <x v="16"/>
    <x v="0"/>
  </r>
  <r>
    <x v="0"/>
    <x v="1330"/>
    <s v="Tacos"/>
    <x v="10646"/>
    <x v="16"/>
    <x v="0"/>
  </r>
  <r>
    <x v="1"/>
    <x v="1330"/>
    <s v="Tacos"/>
    <x v="10647"/>
    <x v="16"/>
    <x v="0"/>
  </r>
  <r>
    <x v="0"/>
    <x v="1331"/>
    <s v="Burritos"/>
    <x v="10648"/>
    <x v="16"/>
    <x v="0"/>
  </r>
  <r>
    <x v="1"/>
    <x v="1331"/>
    <s v="Burritos"/>
    <x v="10649"/>
    <x v="16"/>
    <x v="0"/>
  </r>
  <r>
    <x v="0"/>
    <x v="1331"/>
    <s v="Drinks"/>
    <x v="10650"/>
    <x v="16"/>
    <x v="0"/>
  </r>
  <r>
    <x v="1"/>
    <x v="1331"/>
    <s v="Drinks"/>
    <x v="10651"/>
    <x v="16"/>
    <x v="0"/>
  </r>
  <r>
    <x v="0"/>
    <x v="1331"/>
    <s v="Kids menu"/>
    <x v="10652"/>
    <x v="16"/>
    <x v="0"/>
  </r>
  <r>
    <x v="1"/>
    <x v="1331"/>
    <s v="Kids menu"/>
    <x v="10653"/>
    <x v="16"/>
    <x v="0"/>
  </r>
  <r>
    <x v="0"/>
    <x v="1331"/>
    <s v="Tacos"/>
    <x v="10654"/>
    <x v="16"/>
    <x v="0"/>
  </r>
  <r>
    <x v="1"/>
    <x v="1331"/>
    <s v="Tacos"/>
    <x v="10655"/>
    <x v="16"/>
    <x v="0"/>
  </r>
  <r>
    <x v="0"/>
    <x v="1332"/>
    <s v="Burritos"/>
    <x v="10656"/>
    <x v="16"/>
    <x v="0"/>
  </r>
  <r>
    <x v="1"/>
    <x v="1332"/>
    <s v="Burritos"/>
    <x v="10657"/>
    <x v="16"/>
    <x v="0"/>
  </r>
  <r>
    <x v="0"/>
    <x v="1332"/>
    <s v="Drinks"/>
    <x v="10658"/>
    <x v="16"/>
    <x v="0"/>
  </r>
  <r>
    <x v="1"/>
    <x v="1332"/>
    <s v="Drinks"/>
    <x v="10659"/>
    <x v="16"/>
    <x v="0"/>
  </r>
  <r>
    <x v="0"/>
    <x v="1332"/>
    <s v="Kids menu"/>
    <x v="10660"/>
    <x v="16"/>
    <x v="0"/>
  </r>
  <r>
    <x v="1"/>
    <x v="1332"/>
    <s v="Kids menu"/>
    <x v="10661"/>
    <x v="16"/>
    <x v="0"/>
  </r>
  <r>
    <x v="0"/>
    <x v="1332"/>
    <s v="Tacos"/>
    <x v="10662"/>
    <x v="16"/>
    <x v="0"/>
  </r>
  <r>
    <x v="1"/>
    <x v="1332"/>
    <s v="Tacos"/>
    <x v="10663"/>
    <x v="16"/>
    <x v="0"/>
  </r>
  <r>
    <x v="0"/>
    <x v="1333"/>
    <s v="Burritos"/>
    <x v="10664"/>
    <x v="16"/>
    <x v="0"/>
  </r>
  <r>
    <x v="1"/>
    <x v="1333"/>
    <s v="Burritos"/>
    <x v="10665"/>
    <x v="16"/>
    <x v="0"/>
  </r>
  <r>
    <x v="0"/>
    <x v="1333"/>
    <s v="Drinks"/>
    <x v="10666"/>
    <x v="16"/>
    <x v="0"/>
  </r>
  <r>
    <x v="1"/>
    <x v="1333"/>
    <s v="Drinks"/>
    <x v="10667"/>
    <x v="16"/>
    <x v="0"/>
  </r>
  <r>
    <x v="0"/>
    <x v="1333"/>
    <s v="Kids menu"/>
    <x v="10668"/>
    <x v="16"/>
    <x v="0"/>
  </r>
  <r>
    <x v="1"/>
    <x v="1333"/>
    <s v="Kids menu"/>
    <x v="10669"/>
    <x v="16"/>
    <x v="0"/>
  </r>
  <r>
    <x v="0"/>
    <x v="1333"/>
    <s v="Tacos"/>
    <x v="10670"/>
    <x v="16"/>
    <x v="0"/>
  </r>
  <r>
    <x v="1"/>
    <x v="1333"/>
    <s v="Tacos"/>
    <x v="10671"/>
    <x v="16"/>
    <x v="0"/>
  </r>
  <r>
    <x v="0"/>
    <x v="1334"/>
    <s v="Burritos"/>
    <x v="10672"/>
    <x v="16"/>
    <x v="0"/>
  </r>
  <r>
    <x v="1"/>
    <x v="1334"/>
    <s v="Burritos"/>
    <x v="10673"/>
    <x v="16"/>
    <x v="0"/>
  </r>
  <r>
    <x v="0"/>
    <x v="1334"/>
    <s v="Drinks"/>
    <x v="10674"/>
    <x v="16"/>
    <x v="0"/>
  </r>
  <r>
    <x v="1"/>
    <x v="1334"/>
    <s v="Drinks"/>
    <x v="10675"/>
    <x v="16"/>
    <x v="0"/>
  </r>
  <r>
    <x v="0"/>
    <x v="1334"/>
    <s v="Kids menu"/>
    <x v="10676"/>
    <x v="16"/>
    <x v="0"/>
  </r>
  <r>
    <x v="1"/>
    <x v="1334"/>
    <s v="Kids menu"/>
    <x v="10677"/>
    <x v="16"/>
    <x v="0"/>
  </r>
  <r>
    <x v="0"/>
    <x v="1334"/>
    <s v="Tacos"/>
    <x v="10678"/>
    <x v="16"/>
    <x v="0"/>
  </r>
  <r>
    <x v="1"/>
    <x v="1334"/>
    <s v="Tacos"/>
    <x v="10679"/>
    <x v="16"/>
    <x v="0"/>
  </r>
  <r>
    <x v="0"/>
    <x v="1335"/>
    <s v="Burritos"/>
    <x v="10680"/>
    <x v="16"/>
    <x v="0"/>
  </r>
  <r>
    <x v="1"/>
    <x v="1335"/>
    <s v="Burritos"/>
    <x v="10681"/>
    <x v="16"/>
    <x v="0"/>
  </r>
  <r>
    <x v="0"/>
    <x v="1335"/>
    <s v="Drinks"/>
    <x v="10682"/>
    <x v="16"/>
    <x v="0"/>
  </r>
  <r>
    <x v="1"/>
    <x v="1335"/>
    <s v="Drinks"/>
    <x v="10683"/>
    <x v="16"/>
    <x v="0"/>
  </r>
  <r>
    <x v="0"/>
    <x v="1335"/>
    <s v="Kids menu"/>
    <x v="10684"/>
    <x v="16"/>
    <x v="0"/>
  </r>
  <r>
    <x v="1"/>
    <x v="1335"/>
    <s v="Kids menu"/>
    <x v="10685"/>
    <x v="16"/>
    <x v="0"/>
  </r>
  <r>
    <x v="0"/>
    <x v="1335"/>
    <s v="Tacos"/>
    <x v="10686"/>
    <x v="16"/>
    <x v="0"/>
  </r>
  <r>
    <x v="1"/>
    <x v="1335"/>
    <s v="Tacos"/>
    <x v="10687"/>
    <x v="16"/>
    <x v="0"/>
  </r>
  <r>
    <x v="0"/>
    <x v="1336"/>
    <s v="Burritos"/>
    <x v="10688"/>
    <x v="16"/>
    <x v="0"/>
  </r>
  <r>
    <x v="1"/>
    <x v="1336"/>
    <s v="Burritos"/>
    <x v="10689"/>
    <x v="16"/>
    <x v="0"/>
  </r>
  <r>
    <x v="0"/>
    <x v="1336"/>
    <s v="Drinks"/>
    <x v="10690"/>
    <x v="16"/>
    <x v="0"/>
  </r>
  <r>
    <x v="1"/>
    <x v="1336"/>
    <s v="Drinks"/>
    <x v="10691"/>
    <x v="16"/>
    <x v="0"/>
  </r>
  <r>
    <x v="0"/>
    <x v="1336"/>
    <s v="Kids menu"/>
    <x v="10692"/>
    <x v="16"/>
    <x v="0"/>
  </r>
  <r>
    <x v="1"/>
    <x v="1336"/>
    <s v="Kids menu"/>
    <x v="10693"/>
    <x v="16"/>
    <x v="0"/>
  </r>
  <r>
    <x v="0"/>
    <x v="1336"/>
    <s v="Tacos"/>
    <x v="10694"/>
    <x v="16"/>
    <x v="0"/>
  </r>
  <r>
    <x v="1"/>
    <x v="1336"/>
    <s v="Tacos"/>
    <x v="10695"/>
    <x v="16"/>
    <x v="0"/>
  </r>
  <r>
    <x v="0"/>
    <x v="1337"/>
    <s v="Burritos"/>
    <x v="10696"/>
    <x v="16"/>
    <x v="0"/>
  </r>
  <r>
    <x v="1"/>
    <x v="1337"/>
    <s v="Burritos"/>
    <x v="10697"/>
    <x v="16"/>
    <x v="0"/>
  </r>
  <r>
    <x v="0"/>
    <x v="1337"/>
    <s v="Drinks"/>
    <x v="10698"/>
    <x v="16"/>
    <x v="0"/>
  </r>
  <r>
    <x v="1"/>
    <x v="1337"/>
    <s v="Drinks"/>
    <x v="10699"/>
    <x v="16"/>
    <x v="0"/>
  </r>
  <r>
    <x v="0"/>
    <x v="1337"/>
    <s v="Kids menu"/>
    <x v="10700"/>
    <x v="16"/>
    <x v="0"/>
  </r>
  <r>
    <x v="1"/>
    <x v="1337"/>
    <s v="Kids menu"/>
    <x v="10701"/>
    <x v="16"/>
    <x v="0"/>
  </r>
  <r>
    <x v="0"/>
    <x v="1337"/>
    <s v="Tacos"/>
    <x v="10702"/>
    <x v="16"/>
    <x v="0"/>
  </r>
  <r>
    <x v="1"/>
    <x v="1337"/>
    <s v="Tacos"/>
    <x v="10703"/>
    <x v="16"/>
    <x v="0"/>
  </r>
  <r>
    <x v="0"/>
    <x v="1338"/>
    <s v="Burritos"/>
    <x v="10704"/>
    <x v="16"/>
    <x v="0"/>
  </r>
  <r>
    <x v="1"/>
    <x v="1338"/>
    <s v="Burritos"/>
    <x v="10705"/>
    <x v="16"/>
    <x v="0"/>
  </r>
  <r>
    <x v="0"/>
    <x v="1338"/>
    <s v="Drinks"/>
    <x v="10706"/>
    <x v="16"/>
    <x v="0"/>
  </r>
  <r>
    <x v="1"/>
    <x v="1338"/>
    <s v="Drinks"/>
    <x v="10707"/>
    <x v="16"/>
    <x v="0"/>
  </r>
  <r>
    <x v="0"/>
    <x v="1338"/>
    <s v="Kids menu"/>
    <x v="10708"/>
    <x v="16"/>
    <x v="0"/>
  </r>
  <r>
    <x v="1"/>
    <x v="1338"/>
    <s v="Kids menu"/>
    <x v="10709"/>
    <x v="16"/>
    <x v="0"/>
  </r>
  <r>
    <x v="0"/>
    <x v="1338"/>
    <s v="Tacos"/>
    <x v="10710"/>
    <x v="16"/>
    <x v="0"/>
  </r>
  <r>
    <x v="1"/>
    <x v="1338"/>
    <s v="Tacos"/>
    <x v="10711"/>
    <x v="16"/>
    <x v="0"/>
  </r>
  <r>
    <x v="0"/>
    <x v="1339"/>
    <s v="Burritos"/>
    <x v="10712"/>
    <x v="16"/>
    <x v="0"/>
  </r>
  <r>
    <x v="1"/>
    <x v="1339"/>
    <s v="Burritos"/>
    <x v="10713"/>
    <x v="16"/>
    <x v="0"/>
  </r>
  <r>
    <x v="0"/>
    <x v="1339"/>
    <s v="Drinks"/>
    <x v="10714"/>
    <x v="16"/>
    <x v="0"/>
  </r>
  <r>
    <x v="1"/>
    <x v="1339"/>
    <s v="Drinks"/>
    <x v="10715"/>
    <x v="16"/>
    <x v="0"/>
  </r>
  <r>
    <x v="0"/>
    <x v="1339"/>
    <s v="Kids menu"/>
    <x v="10716"/>
    <x v="16"/>
    <x v="0"/>
  </r>
  <r>
    <x v="1"/>
    <x v="1339"/>
    <s v="Kids menu"/>
    <x v="10717"/>
    <x v="16"/>
    <x v="0"/>
  </r>
  <r>
    <x v="0"/>
    <x v="1339"/>
    <s v="Tacos"/>
    <x v="10718"/>
    <x v="16"/>
    <x v="0"/>
  </r>
  <r>
    <x v="1"/>
    <x v="1339"/>
    <s v="Tacos"/>
    <x v="10719"/>
    <x v="16"/>
    <x v="0"/>
  </r>
  <r>
    <x v="0"/>
    <x v="1340"/>
    <s v="Burritos"/>
    <x v="10720"/>
    <x v="16"/>
    <x v="0"/>
  </r>
  <r>
    <x v="1"/>
    <x v="1340"/>
    <s v="Burritos"/>
    <x v="10721"/>
    <x v="16"/>
    <x v="0"/>
  </r>
  <r>
    <x v="0"/>
    <x v="1340"/>
    <s v="Drinks"/>
    <x v="10722"/>
    <x v="16"/>
    <x v="0"/>
  </r>
  <r>
    <x v="1"/>
    <x v="1340"/>
    <s v="Drinks"/>
    <x v="10723"/>
    <x v="16"/>
    <x v="0"/>
  </r>
  <r>
    <x v="0"/>
    <x v="1340"/>
    <s v="Kids menu"/>
    <x v="10724"/>
    <x v="16"/>
    <x v="0"/>
  </r>
  <r>
    <x v="1"/>
    <x v="1340"/>
    <s v="Kids menu"/>
    <x v="10725"/>
    <x v="16"/>
    <x v="0"/>
  </r>
  <r>
    <x v="0"/>
    <x v="1340"/>
    <s v="Tacos"/>
    <x v="10726"/>
    <x v="16"/>
    <x v="0"/>
  </r>
  <r>
    <x v="1"/>
    <x v="1340"/>
    <s v="Tacos"/>
    <x v="10727"/>
    <x v="16"/>
    <x v="0"/>
  </r>
  <r>
    <x v="0"/>
    <x v="1341"/>
    <s v="Burritos"/>
    <x v="10728"/>
    <x v="16"/>
    <x v="0"/>
  </r>
  <r>
    <x v="1"/>
    <x v="1341"/>
    <s v="Burritos"/>
    <x v="10729"/>
    <x v="16"/>
    <x v="0"/>
  </r>
  <r>
    <x v="0"/>
    <x v="1341"/>
    <s v="Drinks"/>
    <x v="10730"/>
    <x v="16"/>
    <x v="0"/>
  </r>
  <r>
    <x v="1"/>
    <x v="1341"/>
    <s v="Drinks"/>
    <x v="10731"/>
    <x v="16"/>
    <x v="0"/>
  </r>
  <r>
    <x v="0"/>
    <x v="1341"/>
    <s v="Kids menu"/>
    <x v="10732"/>
    <x v="16"/>
    <x v="0"/>
  </r>
  <r>
    <x v="1"/>
    <x v="1341"/>
    <s v="Kids menu"/>
    <x v="10733"/>
    <x v="16"/>
    <x v="0"/>
  </r>
  <r>
    <x v="0"/>
    <x v="1341"/>
    <s v="Tacos"/>
    <x v="10734"/>
    <x v="16"/>
    <x v="0"/>
  </r>
  <r>
    <x v="1"/>
    <x v="1341"/>
    <s v="Tacos"/>
    <x v="10735"/>
    <x v="16"/>
    <x v="0"/>
  </r>
  <r>
    <x v="0"/>
    <x v="1342"/>
    <s v="Burritos"/>
    <x v="10736"/>
    <x v="16"/>
    <x v="0"/>
  </r>
  <r>
    <x v="1"/>
    <x v="1342"/>
    <s v="Burritos"/>
    <x v="10737"/>
    <x v="16"/>
    <x v="0"/>
  </r>
  <r>
    <x v="0"/>
    <x v="1342"/>
    <s v="Drinks"/>
    <x v="10738"/>
    <x v="16"/>
    <x v="0"/>
  </r>
  <r>
    <x v="1"/>
    <x v="1342"/>
    <s v="Drinks"/>
    <x v="10739"/>
    <x v="16"/>
    <x v="0"/>
  </r>
  <r>
    <x v="0"/>
    <x v="1342"/>
    <s v="Kids menu"/>
    <x v="10740"/>
    <x v="16"/>
    <x v="0"/>
  </r>
  <r>
    <x v="1"/>
    <x v="1342"/>
    <s v="Kids menu"/>
    <x v="10741"/>
    <x v="16"/>
    <x v="0"/>
  </r>
  <r>
    <x v="0"/>
    <x v="1342"/>
    <s v="Tacos"/>
    <x v="10742"/>
    <x v="16"/>
    <x v="0"/>
  </r>
  <r>
    <x v="1"/>
    <x v="1342"/>
    <s v="Tacos"/>
    <x v="10743"/>
    <x v="16"/>
    <x v="0"/>
  </r>
  <r>
    <x v="0"/>
    <x v="1343"/>
    <s v="Burritos"/>
    <x v="10744"/>
    <x v="16"/>
    <x v="0"/>
  </r>
  <r>
    <x v="1"/>
    <x v="1343"/>
    <s v="Burritos"/>
    <x v="10745"/>
    <x v="16"/>
    <x v="0"/>
  </r>
  <r>
    <x v="0"/>
    <x v="1343"/>
    <s v="Drinks"/>
    <x v="10746"/>
    <x v="16"/>
    <x v="0"/>
  </r>
  <r>
    <x v="1"/>
    <x v="1343"/>
    <s v="Drinks"/>
    <x v="10747"/>
    <x v="16"/>
    <x v="0"/>
  </r>
  <r>
    <x v="0"/>
    <x v="1343"/>
    <s v="Kids menu"/>
    <x v="10748"/>
    <x v="16"/>
    <x v="0"/>
  </r>
  <r>
    <x v="1"/>
    <x v="1343"/>
    <s v="Kids menu"/>
    <x v="10749"/>
    <x v="16"/>
    <x v="0"/>
  </r>
  <r>
    <x v="0"/>
    <x v="1343"/>
    <s v="Tacos"/>
    <x v="10750"/>
    <x v="16"/>
    <x v="0"/>
  </r>
  <r>
    <x v="1"/>
    <x v="1343"/>
    <s v="Tacos"/>
    <x v="10751"/>
    <x v="16"/>
    <x v="0"/>
  </r>
  <r>
    <x v="0"/>
    <x v="1344"/>
    <s v="Burritos"/>
    <x v="10752"/>
    <x v="16"/>
    <x v="0"/>
  </r>
  <r>
    <x v="1"/>
    <x v="1344"/>
    <s v="Burritos"/>
    <x v="10753"/>
    <x v="16"/>
    <x v="0"/>
  </r>
  <r>
    <x v="0"/>
    <x v="1344"/>
    <s v="Drinks"/>
    <x v="10754"/>
    <x v="16"/>
    <x v="0"/>
  </r>
  <r>
    <x v="1"/>
    <x v="1344"/>
    <s v="Drinks"/>
    <x v="10755"/>
    <x v="16"/>
    <x v="0"/>
  </r>
  <r>
    <x v="0"/>
    <x v="1344"/>
    <s v="Kids menu"/>
    <x v="10756"/>
    <x v="16"/>
    <x v="0"/>
  </r>
  <r>
    <x v="1"/>
    <x v="1344"/>
    <s v="Kids menu"/>
    <x v="10757"/>
    <x v="16"/>
    <x v="0"/>
  </r>
  <r>
    <x v="0"/>
    <x v="1344"/>
    <s v="Tacos"/>
    <x v="10758"/>
    <x v="16"/>
    <x v="0"/>
  </r>
  <r>
    <x v="1"/>
    <x v="1344"/>
    <s v="Tacos"/>
    <x v="10759"/>
    <x v="16"/>
    <x v="0"/>
  </r>
  <r>
    <x v="0"/>
    <x v="1345"/>
    <s v="Burritos"/>
    <x v="10760"/>
    <x v="16"/>
    <x v="0"/>
  </r>
  <r>
    <x v="1"/>
    <x v="1345"/>
    <s v="Burritos"/>
    <x v="10761"/>
    <x v="16"/>
    <x v="0"/>
  </r>
  <r>
    <x v="0"/>
    <x v="1345"/>
    <s v="Drinks"/>
    <x v="10762"/>
    <x v="16"/>
    <x v="0"/>
  </r>
  <r>
    <x v="1"/>
    <x v="1345"/>
    <s v="Drinks"/>
    <x v="10763"/>
    <x v="16"/>
    <x v="0"/>
  </r>
  <r>
    <x v="0"/>
    <x v="1345"/>
    <s v="Kids menu"/>
    <x v="10764"/>
    <x v="16"/>
    <x v="0"/>
  </r>
  <r>
    <x v="1"/>
    <x v="1345"/>
    <s v="Kids menu"/>
    <x v="10765"/>
    <x v="16"/>
    <x v="0"/>
  </r>
  <r>
    <x v="0"/>
    <x v="1345"/>
    <s v="Tacos"/>
    <x v="10766"/>
    <x v="16"/>
    <x v="0"/>
  </r>
  <r>
    <x v="1"/>
    <x v="1345"/>
    <s v="Tacos"/>
    <x v="10767"/>
    <x v="16"/>
    <x v="0"/>
  </r>
  <r>
    <x v="0"/>
    <x v="1346"/>
    <s v="Burritos"/>
    <x v="10768"/>
    <x v="16"/>
    <x v="0"/>
  </r>
  <r>
    <x v="1"/>
    <x v="1346"/>
    <s v="Burritos"/>
    <x v="10769"/>
    <x v="16"/>
    <x v="0"/>
  </r>
  <r>
    <x v="0"/>
    <x v="1346"/>
    <s v="Drinks"/>
    <x v="10770"/>
    <x v="16"/>
    <x v="0"/>
  </r>
  <r>
    <x v="1"/>
    <x v="1346"/>
    <s v="Drinks"/>
    <x v="10771"/>
    <x v="16"/>
    <x v="0"/>
  </r>
  <r>
    <x v="0"/>
    <x v="1346"/>
    <s v="Kids menu"/>
    <x v="10772"/>
    <x v="16"/>
    <x v="0"/>
  </r>
  <r>
    <x v="1"/>
    <x v="1346"/>
    <s v="Kids menu"/>
    <x v="10773"/>
    <x v="16"/>
    <x v="0"/>
  </r>
  <r>
    <x v="0"/>
    <x v="1346"/>
    <s v="Tacos"/>
    <x v="10774"/>
    <x v="16"/>
    <x v="0"/>
  </r>
  <r>
    <x v="1"/>
    <x v="1346"/>
    <s v="Tacos"/>
    <x v="10775"/>
    <x v="16"/>
    <x v="0"/>
  </r>
  <r>
    <x v="0"/>
    <x v="1347"/>
    <s v="Burritos"/>
    <x v="10776"/>
    <x v="16"/>
    <x v="0"/>
  </r>
  <r>
    <x v="1"/>
    <x v="1347"/>
    <s v="Burritos"/>
    <x v="10777"/>
    <x v="16"/>
    <x v="0"/>
  </r>
  <r>
    <x v="0"/>
    <x v="1347"/>
    <s v="Drinks"/>
    <x v="10778"/>
    <x v="16"/>
    <x v="0"/>
  </r>
  <r>
    <x v="1"/>
    <x v="1347"/>
    <s v="Drinks"/>
    <x v="10779"/>
    <x v="16"/>
    <x v="0"/>
  </r>
  <r>
    <x v="0"/>
    <x v="1347"/>
    <s v="Kids menu"/>
    <x v="10780"/>
    <x v="16"/>
    <x v="0"/>
  </r>
  <r>
    <x v="1"/>
    <x v="1347"/>
    <s v="Kids menu"/>
    <x v="10781"/>
    <x v="16"/>
    <x v="0"/>
  </r>
  <r>
    <x v="0"/>
    <x v="1347"/>
    <s v="Tacos"/>
    <x v="10782"/>
    <x v="16"/>
    <x v="0"/>
  </r>
  <r>
    <x v="1"/>
    <x v="1347"/>
    <s v="Tacos"/>
    <x v="10783"/>
    <x v="16"/>
    <x v="0"/>
  </r>
  <r>
    <x v="0"/>
    <x v="1348"/>
    <s v="Burritos"/>
    <x v="10784"/>
    <x v="16"/>
    <x v="0"/>
  </r>
  <r>
    <x v="1"/>
    <x v="1348"/>
    <s v="Burritos"/>
    <x v="10785"/>
    <x v="16"/>
    <x v="0"/>
  </r>
  <r>
    <x v="0"/>
    <x v="1348"/>
    <s v="Drinks"/>
    <x v="10786"/>
    <x v="16"/>
    <x v="0"/>
  </r>
  <r>
    <x v="1"/>
    <x v="1348"/>
    <s v="Drinks"/>
    <x v="10787"/>
    <x v="16"/>
    <x v="0"/>
  </r>
  <r>
    <x v="0"/>
    <x v="1348"/>
    <s v="Kids menu"/>
    <x v="10788"/>
    <x v="16"/>
    <x v="0"/>
  </r>
  <r>
    <x v="1"/>
    <x v="1348"/>
    <s v="Kids menu"/>
    <x v="10789"/>
    <x v="16"/>
    <x v="0"/>
  </r>
  <r>
    <x v="0"/>
    <x v="1348"/>
    <s v="Tacos"/>
    <x v="10790"/>
    <x v="16"/>
    <x v="0"/>
  </r>
  <r>
    <x v="1"/>
    <x v="1348"/>
    <s v="Tacos"/>
    <x v="10791"/>
    <x v="16"/>
    <x v="0"/>
  </r>
  <r>
    <x v="0"/>
    <x v="1349"/>
    <s v="Burritos"/>
    <x v="10792"/>
    <x v="16"/>
    <x v="0"/>
  </r>
  <r>
    <x v="1"/>
    <x v="1349"/>
    <s v="Burritos"/>
    <x v="10793"/>
    <x v="16"/>
    <x v="0"/>
  </r>
  <r>
    <x v="0"/>
    <x v="1349"/>
    <s v="Drinks"/>
    <x v="10794"/>
    <x v="16"/>
    <x v="0"/>
  </r>
  <r>
    <x v="1"/>
    <x v="1349"/>
    <s v="Drinks"/>
    <x v="10795"/>
    <x v="16"/>
    <x v="0"/>
  </r>
  <r>
    <x v="0"/>
    <x v="1349"/>
    <s v="Kids menu"/>
    <x v="10796"/>
    <x v="16"/>
    <x v="0"/>
  </r>
  <r>
    <x v="1"/>
    <x v="1349"/>
    <s v="Kids menu"/>
    <x v="10797"/>
    <x v="16"/>
    <x v="0"/>
  </r>
  <r>
    <x v="0"/>
    <x v="1349"/>
    <s v="Tacos"/>
    <x v="10798"/>
    <x v="16"/>
    <x v="0"/>
  </r>
  <r>
    <x v="1"/>
    <x v="1349"/>
    <s v="Tacos"/>
    <x v="10799"/>
    <x v="16"/>
    <x v="0"/>
  </r>
  <r>
    <x v="0"/>
    <x v="1350"/>
    <s v="Burritos"/>
    <x v="10800"/>
    <x v="16"/>
    <x v="0"/>
  </r>
  <r>
    <x v="1"/>
    <x v="1350"/>
    <s v="Burritos"/>
    <x v="10801"/>
    <x v="16"/>
    <x v="0"/>
  </r>
  <r>
    <x v="0"/>
    <x v="1350"/>
    <s v="Drinks"/>
    <x v="10802"/>
    <x v="16"/>
    <x v="0"/>
  </r>
  <r>
    <x v="1"/>
    <x v="1350"/>
    <s v="Drinks"/>
    <x v="10803"/>
    <x v="16"/>
    <x v="0"/>
  </r>
  <r>
    <x v="0"/>
    <x v="1350"/>
    <s v="Kids menu"/>
    <x v="10804"/>
    <x v="16"/>
    <x v="0"/>
  </r>
  <r>
    <x v="1"/>
    <x v="1350"/>
    <s v="Kids menu"/>
    <x v="10805"/>
    <x v="16"/>
    <x v="0"/>
  </r>
  <r>
    <x v="0"/>
    <x v="1350"/>
    <s v="Tacos"/>
    <x v="10806"/>
    <x v="16"/>
    <x v="0"/>
  </r>
  <r>
    <x v="1"/>
    <x v="1350"/>
    <s v="Tacos"/>
    <x v="10807"/>
    <x v="16"/>
    <x v="0"/>
  </r>
  <r>
    <x v="0"/>
    <x v="1351"/>
    <s v="Burritos"/>
    <x v="10808"/>
    <x v="16"/>
    <x v="0"/>
  </r>
  <r>
    <x v="1"/>
    <x v="1351"/>
    <s v="Burritos"/>
    <x v="10809"/>
    <x v="16"/>
    <x v="0"/>
  </r>
  <r>
    <x v="0"/>
    <x v="1351"/>
    <s v="Drinks"/>
    <x v="10810"/>
    <x v="16"/>
    <x v="0"/>
  </r>
  <r>
    <x v="1"/>
    <x v="1351"/>
    <s v="Drinks"/>
    <x v="10811"/>
    <x v="16"/>
    <x v="0"/>
  </r>
  <r>
    <x v="0"/>
    <x v="1351"/>
    <s v="Kids menu"/>
    <x v="10812"/>
    <x v="16"/>
    <x v="0"/>
  </r>
  <r>
    <x v="1"/>
    <x v="1351"/>
    <s v="Kids menu"/>
    <x v="10813"/>
    <x v="16"/>
    <x v="0"/>
  </r>
  <r>
    <x v="0"/>
    <x v="1351"/>
    <s v="Tacos"/>
    <x v="10814"/>
    <x v="16"/>
    <x v="0"/>
  </r>
  <r>
    <x v="1"/>
    <x v="1351"/>
    <s v="Tacos"/>
    <x v="10815"/>
    <x v="16"/>
    <x v="0"/>
  </r>
  <r>
    <x v="0"/>
    <x v="1352"/>
    <s v="Burritos"/>
    <x v="10816"/>
    <x v="16"/>
    <x v="0"/>
  </r>
  <r>
    <x v="1"/>
    <x v="1352"/>
    <s v="Burritos"/>
    <x v="10817"/>
    <x v="16"/>
    <x v="0"/>
  </r>
  <r>
    <x v="0"/>
    <x v="1352"/>
    <s v="Drinks"/>
    <x v="10818"/>
    <x v="16"/>
    <x v="0"/>
  </r>
  <r>
    <x v="1"/>
    <x v="1352"/>
    <s v="Drinks"/>
    <x v="10819"/>
    <x v="16"/>
    <x v="0"/>
  </r>
  <r>
    <x v="0"/>
    <x v="1352"/>
    <s v="Kids menu"/>
    <x v="10820"/>
    <x v="16"/>
    <x v="0"/>
  </r>
  <r>
    <x v="1"/>
    <x v="1352"/>
    <s v="Kids menu"/>
    <x v="10821"/>
    <x v="16"/>
    <x v="0"/>
  </r>
  <r>
    <x v="0"/>
    <x v="1352"/>
    <s v="Tacos"/>
    <x v="10822"/>
    <x v="16"/>
    <x v="0"/>
  </r>
  <r>
    <x v="1"/>
    <x v="1352"/>
    <s v="Tacos"/>
    <x v="10823"/>
    <x v="16"/>
    <x v="0"/>
  </r>
  <r>
    <x v="0"/>
    <x v="1353"/>
    <s v="Burritos"/>
    <x v="10824"/>
    <x v="16"/>
    <x v="0"/>
  </r>
  <r>
    <x v="1"/>
    <x v="1353"/>
    <s v="Burritos"/>
    <x v="10825"/>
    <x v="16"/>
    <x v="0"/>
  </r>
  <r>
    <x v="0"/>
    <x v="1353"/>
    <s v="Drinks"/>
    <x v="10826"/>
    <x v="16"/>
    <x v="0"/>
  </r>
  <r>
    <x v="1"/>
    <x v="1353"/>
    <s v="Drinks"/>
    <x v="10827"/>
    <x v="16"/>
    <x v="0"/>
  </r>
  <r>
    <x v="0"/>
    <x v="1353"/>
    <s v="Kids menu"/>
    <x v="10828"/>
    <x v="16"/>
    <x v="0"/>
  </r>
  <r>
    <x v="1"/>
    <x v="1353"/>
    <s v="Kids menu"/>
    <x v="10829"/>
    <x v="16"/>
    <x v="0"/>
  </r>
  <r>
    <x v="0"/>
    <x v="1353"/>
    <s v="Tacos"/>
    <x v="10830"/>
    <x v="16"/>
    <x v="0"/>
  </r>
  <r>
    <x v="1"/>
    <x v="1353"/>
    <s v="Tacos"/>
    <x v="10831"/>
    <x v="16"/>
    <x v="0"/>
  </r>
  <r>
    <x v="0"/>
    <x v="1354"/>
    <s v="Burritos"/>
    <x v="10832"/>
    <x v="16"/>
    <x v="0"/>
  </r>
  <r>
    <x v="1"/>
    <x v="1354"/>
    <s v="Burritos"/>
    <x v="10833"/>
    <x v="16"/>
    <x v="0"/>
  </r>
  <r>
    <x v="0"/>
    <x v="1354"/>
    <s v="Drinks"/>
    <x v="10834"/>
    <x v="16"/>
    <x v="0"/>
  </r>
  <r>
    <x v="1"/>
    <x v="1354"/>
    <s v="Drinks"/>
    <x v="10835"/>
    <x v="16"/>
    <x v="0"/>
  </r>
  <r>
    <x v="0"/>
    <x v="1354"/>
    <s v="Kids menu"/>
    <x v="10836"/>
    <x v="16"/>
    <x v="0"/>
  </r>
  <r>
    <x v="1"/>
    <x v="1354"/>
    <s v="Kids menu"/>
    <x v="10837"/>
    <x v="16"/>
    <x v="0"/>
  </r>
  <r>
    <x v="0"/>
    <x v="1354"/>
    <s v="Tacos"/>
    <x v="10838"/>
    <x v="16"/>
    <x v="0"/>
  </r>
  <r>
    <x v="1"/>
    <x v="1354"/>
    <s v="Tacos"/>
    <x v="10839"/>
    <x v="16"/>
    <x v="0"/>
  </r>
  <r>
    <x v="0"/>
    <x v="1355"/>
    <s v="Burritos"/>
    <x v="10840"/>
    <x v="16"/>
    <x v="0"/>
  </r>
  <r>
    <x v="1"/>
    <x v="1355"/>
    <s v="Burritos"/>
    <x v="10841"/>
    <x v="16"/>
    <x v="0"/>
  </r>
  <r>
    <x v="0"/>
    <x v="1355"/>
    <s v="Drinks"/>
    <x v="10842"/>
    <x v="16"/>
    <x v="0"/>
  </r>
  <r>
    <x v="1"/>
    <x v="1355"/>
    <s v="Drinks"/>
    <x v="10843"/>
    <x v="16"/>
    <x v="0"/>
  </r>
  <r>
    <x v="0"/>
    <x v="1355"/>
    <s v="Kids menu"/>
    <x v="10844"/>
    <x v="16"/>
    <x v="0"/>
  </r>
  <r>
    <x v="1"/>
    <x v="1355"/>
    <s v="Kids menu"/>
    <x v="10845"/>
    <x v="16"/>
    <x v="0"/>
  </r>
  <r>
    <x v="0"/>
    <x v="1355"/>
    <s v="Tacos"/>
    <x v="10846"/>
    <x v="16"/>
    <x v="0"/>
  </r>
  <r>
    <x v="1"/>
    <x v="1355"/>
    <s v="Tacos"/>
    <x v="10847"/>
    <x v="16"/>
    <x v="0"/>
  </r>
  <r>
    <x v="0"/>
    <x v="1356"/>
    <s v="Burritos"/>
    <x v="10848"/>
    <x v="16"/>
    <x v="0"/>
  </r>
  <r>
    <x v="1"/>
    <x v="1356"/>
    <s v="Burritos"/>
    <x v="10849"/>
    <x v="16"/>
    <x v="0"/>
  </r>
  <r>
    <x v="0"/>
    <x v="1356"/>
    <s v="Drinks"/>
    <x v="10850"/>
    <x v="16"/>
    <x v="0"/>
  </r>
  <r>
    <x v="1"/>
    <x v="1356"/>
    <s v="Drinks"/>
    <x v="10851"/>
    <x v="16"/>
    <x v="0"/>
  </r>
  <r>
    <x v="0"/>
    <x v="1356"/>
    <s v="Kids menu"/>
    <x v="10852"/>
    <x v="16"/>
    <x v="0"/>
  </r>
  <r>
    <x v="1"/>
    <x v="1356"/>
    <s v="Kids menu"/>
    <x v="10853"/>
    <x v="16"/>
    <x v="0"/>
  </r>
  <r>
    <x v="0"/>
    <x v="1356"/>
    <s v="Tacos"/>
    <x v="10854"/>
    <x v="16"/>
    <x v="0"/>
  </r>
  <r>
    <x v="1"/>
    <x v="1356"/>
    <s v="Tacos"/>
    <x v="10855"/>
    <x v="16"/>
    <x v="0"/>
  </r>
  <r>
    <x v="0"/>
    <x v="1357"/>
    <s v="Burritos"/>
    <x v="10856"/>
    <x v="16"/>
    <x v="0"/>
  </r>
  <r>
    <x v="1"/>
    <x v="1357"/>
    <s v="Burritos"/>
    <x v="10857"/>
    <x v="16"/>
    <x v="0"/>
  </r>
  <r>
    <x v="0"/>
    <x v="1357"/>
    <s v="Drinks"/>
    <x v="10858"/>
    <x v="16"/>
    <x v="0"/>
  </r>
  <r>
    <x v="1"/>
    <x v="1357"/>
    <s v="Drinks"/>
    <x v="10859"/>
    <x v="16"/>
    <x v="0"/>
  </r>
  <r>
    <x v="0"/>
    <x v="1357"/>
    <s v="Kids menu"/>
    <x v="10860"/>
    <x v="16"/>
    <x v="0"/>
  </r>
  <r>
    <x v="1"/>
    <x v="1357"/>
    <s v="Kids menu"/>
    <x v="10861"/>
    <x v="16"/>
    <x v="0"/>
  </r>
  <r>
    <x v="0"/>
    <x v="1357"/>
    <s v="Tacos"/>
    <x v="10862"/>
    <x v="16"/>
    <x v="0"/>
  </r>
  <r>
    <x v="1"/>
    <x v="1357"/>
    <s v="Tacos"/>
    <x v="10863"/>
    <x v="16"/>
    <x v="0"/>
  </r>
  <r>
    <x v="0"/>
    <x v="1358"/>
    <s v="Burritos"/>
    <x v="10864"/>
    <x v="16"/>
    <x v="0"/>
  </r>
  <r>
    <x v="1"/>
    <x v="1358"/>
    <s v="Burritos"/>
    <x v="10865"/>
    <x v="16"/>
    <x v="0"/>
  </r>
  <r>
    <x v="0"/>
    <x v="1358"/>
    <s v="Drinks"/>
    <x v="10866"/>
    <x v="16"/>
    <x v="0"/>
  </r>
  <r>
    <x v="1"/>
    <x v="1358"/>
    <s v="Drinks"/>
    <x v="10867"/>
    <x v="16"/>
    <x v="0"/>
  </r>
  <r>
    <x v="0"/>
    <x v="1358"/>
    <s v="Kids menu"/>
    <x v="10868"/>
    <x v="16"/>
    <x v="0"/>
  </r>
  <r>
    <x v="1"/>
    <x v="1358"/>
    <s v="Kids menu"/>
    <x v="10869"/>
    <x v="16"/>
    <x v="0"/>
  </r>
  <r>
    <x v="0"/>
    <x v="1358"/>
    <s v="Tacos"/>
    <x v="10870"/>
    <x v="16"/>
    <x v="0"/>
  </r>
  <r>
    <x v="1"/>
    <x v="1358"/>
    <s v="Tacos"/>
    <x v="10871"/>
    <x v="16"/>
    <x v="0"/>
  </r>
  <r>
    <x v="0"/>
    <x v="1359"/>
    <s v="Burritos"/>
    <x v="10872"/>
    <x v="16"/>
    <x v="0"/>
  </r>
  <r>
    <x v="1"/>
    <x v="1359"/>
    <s v="Burritos"/>
    <x v="10873"/>
    <x v="16"/>
    <x v="0"/>
  </r>
  <r>
    <x v="0"/>
    <x v="1359"/>
    <s v="Drinks"/>
    <x v="10874"/>
    <x v="16"/>
    <x v="0"/>
  </r>
  <r>
    <x v="1"/>
    <x v="1359"/>
    <s v="Drinks"/>
    <x v="10875"/>
    <x v="16"/>
    <x v="0"/>
  </r>
  <r>
    <x v="0"/>
    <x v="1359"/>
    <s v="Kids menu"/>
    <x v="10876"/>
    <x v="16"/>
    <x v="0"/>
  </r>
  <r>
    <x v="1"/>
    <x v="1359"/>
    <s v="Kids menu"/>
    <x v="10877"/>
    <x v="16"/>
    <x v="0"/>
  </r>
  <r>
    <x v="0"/>
    <x v="1359"/>
    <s v="Tacos"/>
    <x v="10878"/>
    <x v="16"/>
    <x v="0"/>
  </r>
  <r>
    <x v="1"/>
    <x v="1359"/>
    <s v="Tacos"/>
    <x v="10879"/>
    <x v="16"/>
    <x v="0"/>
  </r>
  <r>
    <x v="0"/>
    <x v="1360"/>
    <s v="Burritos"/>
    <x v="10880"/>
    <x v="16"/>
    <x v="0"/>
  </r>
  <r>
    <x v="1"/>
    <x v="1360"/>
    <s v="Burritos"/>
    <x v="10881"/>
    <x v="16"/>
    <x v="0"/>
  </r>
  <r>
    <x v="0"/>
    <x v="1360"/>
    <s v="Drinks"/>
    <x v="10882"/>
    <x v="16"/>
    <x v="0"/>
  </r>
  <r>
    <x v="1"/>
    <x v="1360"/>
    <s v="Drinks"/>
    <x v="10883"/>
    <x v="16"/>
    <x v="0"/>
  </r>
  <r>
    <x v="0"/>
    <x v="1360"/>
    <s v="Kids menu"/>
    <x v="10884"/>
    <x v="16"/>
    <x v="0"/>
  </r>
  <r>
    <x v="1"/>
    <x v="1360"/>
    <s v="Kids menu"/>
    <x v="10885"/>
    <x v="16"/>
    <x v="0"/>
  </r>
  <r>
    <x v="0"/>
    <x v="1360"/>
    <s v="Tacos"/>
    <x v="10886"/>
    <x v="16"/>
    <x v="0"/>
  </r>
  <r>
    <x v="1"/>
    <x v="1360"/>
    <s v="Tacos"/>
    <x v="10887"/>
    <x v="16"/>
    <x v="0"/>
  </r>
  <r>
    <x v="0"/>
    <x v="1361"/>
    <s v="Burritos"/>
    <x v="10888"/>
    <x v="16"/>
    <x v="0"/>
  </r>
  <r>
    <x v="1"/>
    <x v="1361"/>
    <s v="Burritos"/>
    <x v="10889"/>
    <x v="16"/>
    <x v="0"/>
  </r>
  <r>
    <x v="0"/>
    <x v="1361"/>
    <s v="Drinks"/>
    <x v="10890"/>
    <x v="16"/>
    <x v="0"/>
  </r>
  <r>
    <x v="1"/>
    <x v="1361"/>
    <s v="Drinks"/>
    <x v="10891"/>
    <x v="16"/>
    <x v="0"/>
  </r>
  <r>
    <x v="0"/>
    <x v="1361"/>
    <s v="Kids menu"/>
    <x v="10892"/>
    <x v="16"/>
    <x v="0"/>
  </r>
  <r>
    <x v="1"/>
    <x v="1361"/>
    <s v="Kids menu"/>
    <x v="10893"/>
    <x v="16"/>
    <x v="0"/>
  </r>
  <r>
    <x v="0"/>
    <x v="1361"/>
    <s v="Tacos"/>
    <x v="10894"/>
    <x v="16"/>
    <x v="0"/>
  </r>
  <r>
    <x v="1"/>
    <x v="1361"/>
    <s v="Tacos"/>
    <x v="10895"/>
    <x v="16"/>
    <x v="0"/>
  </r>
  <r>
    <x v="0"/>
    <x v="1362"/>
    <s v="Burritos"/>
    <x v="10896"/>
    <x v="16"/>
    <x v="0"/>
  </r>
  <r>
    <x v="1"/>
    <x v="1362"/>
    <s v="Burritos"/>
    <x v="10897"/>
    <x v="16"/>
    <x v="0"/>
  </r>
  <r>
    <x v="0"/>
    <x v="1362"/>
    <s v="Drinks"/>
    <x v="10898"/>
    <x v="16"/>
    <x v="0"/>
  </r>
  <r>
    <x v="1"/>
    <x v="1362"/>
    <s v="Drinks"/>
    <x v="10899"/>
    <x v="16"/>
    <x v="0"/>
  </r>
  <r>
    <x v="0"/>
    <x v="1362"/>
    <s v="Kids menu"/>
    <x v="10900"/>
    <x v="16"/>
    <x v="0"/>
  </r>
  <r>
    <x v="1"/>
    <x v="1362"/>
    <s v="Kids menu"/>
    <x v="10901"/>
    <x v="16"/>
    <x v="0"/>
  </r>
  <r>
    <x v="0"/>
    <x v="1362"/>
    <s v="Tacos"/>
    <x v="10902"/>
    <x v="16"/>
    <x v="0"/>
  </r>
  <r>
    <x v="1"/>
    <x v="1362"/>
    <s v="Tacos"/>
    <x v="10903"/>
    <x v="16"/>
    <x v="0"/>
  </r>
  <r>
    <x v="0"/>
    <x v="1363"/>
    <s v="Burritos"/>
    <x v="10904"/>
    <x v="16"/>
    <x v="0"/>
  </r>
  <r>
    <x v="1"/>
    <x v="1363"/>
    <s v="Burritos"/>
    <x v="10905"/>
    <x v="16"/>
    <x v="0"/>
  </r>
  <r>
    <x v="0"/>
    <x v="1363"/>
    <s v="Drinks"/>
    <x v="10906"/>
    <x v="16"/>
    <x v="0"/>
  </r>
  <r>
    <x v="1"/>
    <x v="1363"/>
    <s v="Drinks"/>
    <x v="10907"/>
    <x v="16"/>
    <x v="0"/>
  </r>
  <r>
    <x v="0"/>
    <x v="1363"/>
    <s v="Kids menu"/>
    <x v="10908"/>
    <x v="16"/>
    <x v="0"/>
  </r>
  <r>
    <x v="1"/>
    <x v="1363"/>
    <s v="Kids menu"/>
    <x v="10909"/>
    <x v="16"/>
    <x v="0"/>
  </r>
  <r>
    <x v="0"/>
    <x v="1363"/>
    <s v="Tacos"/>
    <x v="10910"/>
    <x v="16"/>
    <x v="0"/>
  </r>
  <r>
    <x v="1"/>
    <x v="1363"/>
    <s v="Tacos"/>
    <x v="10911"/>
    <x v="16"/>
    <x v="0"/>
  </r>
  <r>
    <x v="0"/>
    <x v="1364"/>
    <s v="Burritos"/>
    <x v="10912"/>
    <x v="16"/>
    <x v="0"/>
  </r>
  <r>
    <x v="1"/>
    <x v="1364"/>
    <s v="Burritos"/>
    <x v="10913"/>
    <x v="16"/>
    <x v="0"/>
  </r>
  <r>
    <x v="0"/>
    <x v="1364"/>
    <s v="Drinks"/>
    <x v="10914"/>
    <x v="16"/>
    <x v="0"/>
  </r>
  <r>
    <x v="1"/>
    <x v="1364"/>
    <s v="Drinks"/>
    <x v="10915"/>
    <x v="16"/>
    <x v="0"/>
  </r>
  <r>
    <x v="0"/>
    <x v="1364"/>
    <s v="Kids menu"/>
    <x v="10916"/>
    <x v="16"/>
    <x v="0"/>
  </r>
  <r>
    <x v="1"/>
    <x v="1364"/>
    <s v="Kids menu"/>
    <x v="10917"/>
    <x v="16"/>
    <x v="0"/>
  </r>
  <r>
    <x v="0"/>
    <x v="1364"/>
    <s v="Tacos"/>
    <x v="10918"/>
    <x v="16"/>
    <x v="0"/>
  </r>
  <r>
    <x v="1"/>
    <x v="1364"/>
    <s v="Tacos"/>
    <x v="10919"/>
    <x v="16"/>
    <x v="0"/>
  </r>
  <r>
    <x v="0"/>
    <x v="1365"/>
    <s v="Burritos"/>
    <x v="10920"/>
    <x v="16"/>
    <x v="0"/>
  </r>
  <r>
    <x v="1"/>
    <x v="1365"/>
    <s v="Burritos"/>
    <x v="10921"/>
    <x v="16"/>
    <x v="0"/>
  </r>
  <r>
    <x v="0"/>
    <x v="1365"/>
    <s v="Drinks"/>
    <x v="10922"/>
    <x v="16"/>
    <x v="0"/>
  </r>
  <r>
    <x v="1"/>
    <x v="1365"/>
    <s v="Drinks"/>
    <x v="10923"/>
    <x v="16"/>
    <x v="0"/>
  </r>
  <r>
    <x v="0"/>
    <x v="1365"/>
    <s v="Kids menu"/>
    <x v="10924"/>
    <x v="16"/>
    <x v="0"/>
  </r>
  <r>
    <x v="1"/>
    <x v="1365"/>
    <s v="Kids menu"/>
    <x v="10925"/>
    <x v="16"/>
    <x v="0"/>
  </r>
  <r>
    <x v="0"/>
    <x v="1365"/>
    <s v="Tacos"/>
    <x v="10926"/>
    <x v="16"/>
    <x v="0"/>
  </r>
  <r>
    <x v="1"/>
    <x v="1365"/>
    <s v="Tacos"/>
    <x v="10927"/>
    <x v="16"/>
    <x v="0"/>
  </r>
  <r>
    <x v="0"/>
    <x v="1366"/>
    <s v="Burritos"/>
    <x v="10928"/>
    <x v="16"/>
    <x v="0"/>
  </r>
  <r>
    <x v="1"/>
    <x v="1366"/>
    <s v="Burritos"/>
    <x v="10929"/>
    <x v="16"/>
    <x v="0"/>
  </r>
  <r>
    <x v="0"/>
    <x v="1366"/>
    <s v="Drinks"/>
    <x v="10930"/>
    <x v="16"/>
    <x v="0"/>
  </r>
  <r>
    <x v="1"/>
    <x v="1366"/>
    <s v="Drinks"/>
    <x v="10931"/>
    <x v="16"/>
    <x v="0"/>
  </r>
  <r>
    <x v="0"/>
    <x v="1366"/>
    <s v="Kids menu"/>
    <x v="10932"/>
    <x v="16"/>
    <x v="0"/>
  </r>
  <r>
    <x v="1"/>
    <x v="1366"/>
    <s v="Kids menu"/>
    <x v="10933"/>
    <x v="16"/>
    <x v="0"/>
  </r>
  <r>
    <x v="0"/>
    <x v="1366"/>
    <s v="Tacos"/>
    <x v="10934"/>
    <x v="16"/>
    <x v="0"/>
  </r>
  <r>
    <x v="1"/>
    <x v="1366"/>
    <s v="Tacos"/>
    <x v="10935"/>
    <x v="16"/>
    <x v="0"/>
  </r>
  <r>
    <x v="0"/>
    <x v="1367"/>
    <s v="Burritos"/>
    <x v="10936"/>
    <x v="16"/>
    <x v="0"/>
  </r>
  <r>
    <x v="1"/>
    <x v="1367"/>
    <s v="Burritos"/>
    <x v="10937"/>
    <x v="16"/>
    <x v="0"/>
  </r>
  <r>
    <x v="0"/>
    <x v="1367"/>
    <s v="Drinks"/>
    <x v="10938"/>
    <x v="16"/>
    <x v="0"/>
  </r>
  <r>
    <x v="1"/>
    <x v="1367"/>
    <s v="Drinks"/>
    <x v="10939"/>
    <x v="16"/>
    <x v="0"/>
  </r>
  <r>
    <x v="0"/>
    <x v="1367"/>
    <s v="Kids menu"/>
    <x v="10940"/>
    <x v="16"/>
    <x v="0"/>
  </r>
  <r>
    <x v="1"/>
    <x v="1367"/>
    <s v="Kids menu"/>
    <x v="10941"/>
    <x v="16"/>
    <x v="0"/>
  </r>
  <r>
    <x v="0"/>
    <x v="1367"/>
    <s v="Tacos"/>
    <x v="10942"/>
    <x v="16"/>
    <x v="0"/>
  </r>
  <r>
    <x v="1"/>
    <x v="1367"/>
    <s v="Tacos"/>
    <x v="10943"/>
    <x v="16"/>
    <x v="0"/>
  </r>
  <r>
    <x v="0"/>
    <x v="1368"/>
    <s v="Burritos"/>
    <x v="10944"/>
    <x v="16"/>
    <x v="0"/>
  </r>
  <r>
    <x v="1"/>
    <x v="1368"/>
    <s v="Burritos"/>
    <x v="10945"/>
    <x v="16"/>
    <x v="0"/>
  </r>
  <r>
    <x v="0"/>
    <x v="1368"/>
    <s v="Drinks"/>
    <x v="10946"/>
    <x v="16"/>
    <x v="0"/>
  </r>
  <r>
    <x v="1"/>
    <x v="1368"/>
    <s v="Drinks"/>
    <x v="10947"/>
    <x v="16"/>
    <x v="0"/>
  </r>
  <r>
    <x v="0"/>
    <x v="1368"/>
    <s v="Kids menu"/>
    <x v="10948"/>
    <x v="16"/>
    <x v="0"/>
  </r>
  <r>
    <x v="1"/>
    <x v="1368"/>
    <s v="Kids menu"/>
    <x v="10949"/>
    <x v="16"/>
    <x v="0"/>
  </r>
  <r>
    <x v="0"/>
    <x v="1368"/>
    <s v="Tacos"/>
    <x v="10950"/>
    <x v="16"/>
    <x v="0"/>
  </r>
  <r>
    <x v="1"/>
    <x v="1368"/>
    <s v="Tacos"/>
    <x v="10951"/>
    <x v="16"/>
    <x v="0"/>
  </r>
  <r>
    <x v="0"/>
    <x v="1369"/>
    <s v="Burritos"/>
    <x v="10952"/>
    <x v="16"/>
    <x v="0"/>
  </r>
  <r>
    <x v="1"/>
    <x v="1369"/>
    <s v="Burritos"/>
    <x v="10953"/>
    <x v="16"/>
    <x v="0"/>
  </r>
  <r>
    <x v="0"/>
    <x v="1369"/>
    <s v="Drinks"/>
    <x v="10954"/>
    <x v="16"/>
    <x v="0"/>
  </r>
  <r>
    <x v="1"/>
    <x v="1369"/>
    <s v="Drinks"/>
    <x v="10955"/>
    <x v="16"/>
    <x v="0"/>
  </r>
  <r>
    <x v="0"/>
    <x v="1369"/>
    <s v="Kids menu"/>
    <x v="10956"/>
    <x v="16"/>
    <x v="0"/>
  </r>
  <r>
    <x v="1"/>
    <x v="1369"/>
    <s v="Kids menu"/>
    <x v="10957"/>
    <x v="16"/>
    <x v="0"/>
  </r>
  <r>
    <x v="0"/>
    <x v="1369"/>
    <s v="Tacos"/>
    <x v="10958"/>
    <x v="16"/>
    <x v="0"/>
  </r>
  <r>
    <x v="1"/>
    <x v="1369"/>
    <s v="Tacos"/>
    <x v="10959"/>
    <x v="16"/>
    <x v="0"/>
  </r>
  <r>
    <x v="0"/>
    <x v="1370"/>
    <s v="Burritos"/>
    <x v="10960"/>
    <x v="16"/>
    <x v="0"/>
  </r>
  <r>
    <x v="1"/>
    <x v="1370"/>
    <s v="Burritos"/>
    <x v="10961"/>
    <x v="16"/>
    <x v="0"/>
  </r>
  <r>
    <x v="0"/>
    <x v="1370"/>
    <s v="Drinks"/>
    <x v="10962"/>
    <x v="16"/>
    <x v="0"/>
  </r>
  <r>
    <x v="1"/>
    <x v="1370"/>
    <s v="Drinks"/>
    <x v="10963"/>
    <x v="16"/>
    <x v="0"/>
  </r>
  <r>
    <x v="0"/>
    <x v="1370"/>
    <s v="Kids menu"/>
    <x v="10964"/>
    <x v="16"/>
    <x v="0"/>
  </r>
  <r>
    <x v="1"/>
    <x v="1370"/>
    <s v="Kids menu"/>
    <x v="10965"/>
    <x v="16"/>
    <x v="0"/>
  </r>
  <r>
    <x v="0"/>
    <x v="1370"/>
    <s v="Tacos"/>
    <x v="10966"/>
    <x v="16"/>
    <x v="0"/>
  </r>
  <r>
    <x v="1"/>
    <x v="1370"/>
    <s v="Tacos"/>
    <x v="10967"/>
    <x v="16"/>
    <x v="0"/>
  </r>
  <r>
    <x v="0"/>
    <x v="1371"/>
    <s v="Burritos"/>
    <x v="10968"/>
    <x v="16"/>
    <x v="0"/>
  </r>
  <r>
    <x v="1"/>
    <x v="1371"/>
    <s v="Burritos"/>
    <x v="10969"/>
    <x v="16"/>
    <x v="0"/>
  </r>
  <r>
    <x v="0"/>
    <x v="1371"/>
    <s v="Drinks"/>
    <x v="10970"/>
    <x v="16"/>
    <x v="0"/>
  </r>
  <r>
    <x v="1"/>
    <x v="1371"/>
    <s v="Drinks"/>
    <x v="10971"/>
    <x v="16"/>
    <x v="0"/>
  </r>
  <r>
    <x v="0"/>
    <x v="1371"/>
    <s v="Kids menu"/>
    <x v="10972"/>
    <x v="16"/>
    <x v="0"/>
  </r>
  <r>
    <x v="1"/>
    <x v="1371"/>
    <s v="Kids menu"/>
    <x v="10973"/>
    <x v="16"/>
    <x v="0"/>
  </r>
  <r>
    <x v="0"/>
    <x v="1371"/>
    <s v="Tacos"/>
    <x v="10974"/>
    <x v="16"/>
    <x v="0"/>
  </r>
  <r>
    <x v="1"/>
    <x v="1371"/>
    <s v="Tacos"/>
    <x v="10975"/>
    <x v="16"/>
    <x v="0"/>
  </r>
  <r>
    <x v="0"/>
    <x v="1372"/>
    <s v="Burritos"/>
    <x v="10976"/>
    <x v="16"/>
    <x v="0"/>
  </r>
  <r>
    <x v="1"/>
    <x v="1372"/>
    <s v="Burritos"/>
    <x v="10977"/>
    <x v="16"/>
    <x v="0"/>
  </r>
  <r>
    <x v="0"/>
    <x v="1372"/>
    <s v="Drinks"/>
    <x v="10978"/>
    <x v="16"/>
    <x v="0"/>
  </r>
  <r>
    <x v="1"/>
    <x v="1372"/>
    <s v="Drinks"/>
    <x v="10979"/>
    <x v="16"/>
    <x v="0"/>
  </r>
  <r>
    <x v="0"/>
    <x v="1372"/>
    <s v="Kids menu"/>
    <x v="10980"/>
    <x v="16"/>
    <x v="0"/>
  </r>
  <r>
    <x v="1"/>
    <x v="1372"/>
    <s v="Kids menu"/>
    <x v="10981"/>
    <x v="16"/>
    <x v="0"/>
  </r>
  <r>
    <x v="0"/>
    <x v="1372"/>
    <s v="Tacos"/>
    <x v="10982"/>
    <x v="16"/>
    <x v="0"/>
  </r>
  <r>
    <x v="1"/>
    <x v="1372"/>
    <s v="Tacos"/>
    <x v="10983"/>
    <x v="16"/>
    <x v="0"/>
  </r>
  <r>
    <x v="0"/>
    <x v="1373"/>
    <s v="Burritos"/>
    <x v="10984"/>
    <x v="16"/>
    <x v="0"/>
  </r>
  <r>
    <x v="1"/>
    <x v="1373"/>
    <s v="Burritos"/>
    <x v="10985"/>
    <x v="16"/>
    <x v="0"/>
  </r>
  <r>
    <x v="0"/>
    <x v="1373"/>
    <s v="Drinks"/>
    <x v="10986"/>
    <x v="16"/>
    <x v="0"/>
  </r>
  <r>
    <x v="1"/>
    <x v="1373"/>
    <s v="Drinks"/>
    <x v="10987"/>
    <x v="16"/>
    <x v="0"/>
  </r>
  <r>
    <x v="0"/>
    <x v="1373"/>
    <s v="Kids menu"/>
    <x v="10988"/>
    <x v="16"/>
    <x v="0"/>
  </r>
  <r>
    <x v="1"/>
    <x v="1373"/>
    <s v="Kids menu"/>
    <x v="10989"/>
    <x v="16"/>
    <x v="0"/>
  </r>
  <r>
    <x v="0"/>
    <x v="1373"/>
    <s v="Tacos"/>
    <x v="10990"/>
    <x v="16"/>
    <x v="0"/>
  </r>
  <r>
    <x v="1"/>
    <x v="1373"/>
    <s v="Tacos"/>
    <x v="10991"/>
    <x v="16"/>
    <x v="0"/>
  </r>
  <r>
    <x v="0"/>
    <x v="1374"/>
    <s v="Burritos"/>
    <x v="10992"/>
    <x v="16"/>
    <x v="0"/>
  </r>
  <r>
    <x v="1"/>
    <x v="1374"/>
    <s v="Burritos"/>
    <x v="10993"/>
    <x v="16"/>
    <x v="0"/>
  </r>
  <r>
    <x v="0"/>
    <x v="1374"/>
    <s v="Drinks"/>
    <x v="10994"/>
    <x v="16"/>
    <x v="0"/>
  </r>
  <r>
    <x v="1"/>
    <x v="1374"/>
    <s v="Drinks"/>
    <x v="10995"/>
    <x v="16"/>
    <x v="0"/>
  </r>
  <r>
    <x v="0"/>
    <x v="1374"/>
    <s v="Kids menu"/>
    <x v="10996"/>
    <x v="16"/>
    <x v="0"/>
  </r>
  <r>
    <x v="1"/>
    <x v="1374"/>
    <s v="Kids menu"/>
    <x v="10997"/>
    <x v="16"/>
    <x v="0"/>
  </r>
  <r>
    <x v="0"/>
    <x v="1374"/>
    <s v="Tacos"/>
    <x v="10998"/>
    <x v="16"/>
    <x v="0"/>
  </r>
  <r>
    <x v="1"/>
    <x v="1374"/>
    <s v="Tacos"/>
    <x v="10999"/>
    <x v="16"/>
    <x v="0"/>
  </r>
  <r>
    <x v="0"/>
    <x v="1375"/>
    <s v="Burritos"/>
    <x v="11000"/>
    <x v="16"/>
    <x v="0"/>
  </r>
  <r>
    <x v="1"/>
    <x v="1375"/>
    <s v="Burritos"/>
    <x v="11001"/>
    <x v="16"/>
    <x v="0"/>
  </r>
  <r>
    <x v="0"/>
    <x v="1375"/>
    <s v="Drinks"/>
    <x v="11002"/>
    <x v="16"/>
    <x v="0"/>
  </r>
  <r>
    <x v="1"/>
    <x v="1375"/>
    <s v="Drinks"/>
    <x v="11003"/>
    <x v="16"/>
    <x v="0"/>
  </r>
  <r>
    <x v="0"/>
    <x v="1375"/>
    <s v="Kids menu"/>
    <x v="11004"/>
    <x v="16"/>
    <x v="0"/>
  </r>
  <r>
    <x v="1"/>
    <x v="1375"/>
    <s v="Kids menu"/>
    <x v="11005"/>
    <x v="16"/>
    <x v="0"/>
  </r>
  <r>
    <x v="0"/>
    <x v="1375"/>
    <s v="Tacos"/>
    <x v="11006"/>
    <x v="16"/>
    <x v="0"/>
  </r>
  <r>
    <x v="1"/>
    <x v="1375"/>
    <s v="Tacos"/>
    <x v="11007"/>
    <x v="16"/>
    <x v="0"/>
  </r>
  <r>
    <x v="0"/>
    <x v="1376"/>
    <s v="Burritos"/>
    <x v="11008"/>
    <x v="16"/>
    <x v="0"/>
  </r>
  <r>
    <x v="1"/>
    <x v="1376"/>
    <s v="Burritos"/>
    <x v="11009"/>
    <x v="16"/>
    <x v="0"/>
  </r>
  <r>
    <x v="0"/>
    <x v="1376"/>
    <s v="Drinks"/>
    <x v="11010"/>
    <x v="16"/>
    <x v="0"/>
  </r>
  <r>
    <x v="1"/>
    <x v="1376"/>
    <s v="Drinks"/>
    <x v="11011"/>
    <x v="16"/>
    <x v="0"/>
  </r>
  <r>
    <x v="0"/>
    <x v="1376"/>
    <s v="Kids menu"/>
    <x v="11012"/>
    <x v="16"/>
    <x v="0"/>
  </r>
  <r>
    <x v="1"/>
    <x v="1376"/>
    <s v="Kids menu"/>
    <x v="11013"/>
    <x v="16"/>
    <x v="0"/>
  </r>
  <r>
    <x v="0"/>
    <x v="1376"/>
    <s v="Tacos"/>
    <x v="11014"/>
    <x v="16"/>
    <x v="0"/>
  </r>
  <r>
    <x v="1"/>
    <x v="1376"/>
    <s v="Tacos"/>
    <x v="11015"/>
    <x v="16"/>
    <x v="0"/>
  </r>
  <r>
    <x v="0"/>
    <x v="1377"/>
    <s v="Burritos"/>
    <x v="11016"/>
    <x v="16"/>
    <x v="0"/>
  </r>
  <r>
    <x v="1"/>
    <x v="1377"/>
    <s v="Burritos"/>
    <x v="11017"/>
    <x v="16"/>
    <x v="0"/>
  </r>
  <r>
    <x v="0"/>
    <x v="1377"/>
    <s v="Drinks"/>
    <x v="11018"/>
    <x v="16"/>
    <x v="0"/>
  </r>
  <r>
    <x v="1"/>
    <x v="1377"/>
    <s v="Drinks"/>
    <x v="11019"/>
    <x v="16"/>
    <x v="0"/>
  </r>
  <r>
    <x v="0"/>
    <x v="1377"/>
    <s v="Kids menu"/>
    <x v="11020"/>
    <x v="16"/>
    <x v="0"/>
  </r>
  <r>
    <x v="1"/>
    <x v="1377"/>
    <s v="Kids menu"/>
    <x v="11021"/>
    <x v="16"/>
    <x v="0"/>
  </r>
  <r>
    <x v="0"/>
    <x v="1377"/>
    <s v="Tacos"/>
    <x v="11022"/>
    <x v="16"/>
    <x v="0"/>
  </r>
  <r>
    <x v="1"/>
    <x v="1377"/>
    <s v="Tacos"/>
    <x v="11023"/>
    <x v="16"/>
    <x v="0"/>
  </r>
  <r>
    <x v="0"/>
    <x v="1378"/>
    <s v="Burritos"/>
    <x v="11024"/>
    <x v="16"/>
    <x v="0"/>
  </r>
  <r>
    <x v="1"/>
    <x v="1378"/>
    <s v="Burritos"/>
    <x v="11025"/>
    <x v="16"/>
    <x v="0"/>
  </r>
  <r>
    <x v="0"/>
    <x v="1378"/>
    <s v="Drinks"/>
    <x v="11026"/>
    <x v="16"/>
    <x v="0"/>
  </r>
  <r>
    <x v="1"/>
    <x v="1378"/>
    <s v="Drinks"/>
    <x v="11027"/>
    <x v="16"/>
    <x v="0"/>
  </r>
  <r>
    <x v="0"/>
    <x v="1378"/>
    <s v="Kids menu"/>
    <x v="11028"/>
    <x v="16"/>
    <x v="0"/>
  </r>
  <r>
    <x v="1"/>
    <x v="1378"/>
    <s v="Kids menu"/>
    <x v="11029"/>
    <x v="16"/>
    <x v="0"/>
  </r>
  <r>
    <x v="0"/>
    <x v="1378"/>
    <s v="Tacos"/>
    <x v="11030"/>
    <x v="16"/>
    <x v="0"/>
  </r>
  <r>
    <x v="1"/>
    <x v="1378"/>
    <s v="Tacos"/>
    <x v="11031"/>
    <x v="16"/>
    <x v="0"/>
  </r>
  <r>
    <x v="0"/>
    <x v="1379"/>
    <s v="Burritos"/>
    <x v="11032"/>
    <x v="16"/>
    <x v="0"/>
  </r>
  <r>
    <x v="1"/>
    <x v="1379"/>
    <s v="Burritos"/>
    <x v="11033"/>
    <x v="16"/>
    <x v="0"/>
  </r>
  <r>
    <x v="0"/>
    <x v="1379"/>
    <s v="Drinks"/>
    <x v="11034"/>
    <x v="16"/>
    <x v="0"/>
  </r>
  <r>
    <x v="1"/>
    <x v="1379"/>
    <s v="Drinks"/>
    <x v="11035"/>
    <x v="16"/>
    <x v="0"/>
  </r>
  <r>
    <x v="0"/>
    <x v="1379"/>
    <s v="Kids menu"/>
    <x v="11036"/>
    <x v="16"/>
    <x v="0"/>
  </r>
  <r>
    <x v="1"/>
    <x v="1379"/>
    <s v="Kids menu"/>
    <x v="11037"/>
    <x v="16"/>
    <x v="0"/>
  </r>
  <r>
    <x v="0"/>
    <x v="1379"/>
    <s v="Tacos"/>
    <x v="11038"/>
    <x v="16"/>
    <x v="0"/>
  </r>
  <r>
    <x v="1"/>
    <x v="1379"/>
    <s v="Tacos"/>
    <x v="11039"/>
    <x v="16"/>
    <x v="0"/>
  </r>
  <r>
    <x v="0"/>
    <x v="1380"/>
    <s v="Burritos"/>
    <x v="11040"/>
    <x v="16"/>
    <x v="0"/>
  </r>
  <r>
    <x v="1"/>
    <x v="1380"/>
    <s v="Burritos"/>
    <x v="11041"/>
    <x v="16"/>
    <x v="0"/>
  </r>
  <r>
    <x v="0"/>
    <x v="1380"/>
    <s v="Drinks"/>
    <x v="11042"/>
    <x v="16"/>
    <x v="0"/>
  </r>
  <r>
    <x v="1"/>
    <x v="1380"/>
    <s v="Drinks"/>
    <x v="11043"/>
    <x v="16"/>
    <x v="0"/>
  </r>
  <r>
    <x v="0"/>
    <x v="1380"/>
    <s v="Kids menu"/>
    <x v="11044"/>
    <x v="16"/>
    <x v="0"/>
  </r>
  <r>
    <x v="1"/>
    <x v="1380"/>
    <s v="Kids menu"/>
    <x v="11045"/>
    <x v="16"/>
    <x v="0"/>
  </r>
  <r>
    <x v="0"/>
    <x v="1380"/>
    <s v="Tacos"/>
    <x v="11046"/>
    <x v="16"/>
    <x v="0"/>
  </r>
  <r>
    <x v="1"/>
    <x v="1380"/>
    <s v="Tacos"/>
    <x v="11047"/>
    <x v="16"/>
    <x v="0"/>
  </r>
  <r>
    <x v="0"/>
    <x v="1381"/>
    <s v="Burritos"/>
    <x v="11048"/>
    <x v="16"/>
    <x v="0"/>
  </r>
  <r>
    <x v="1"/>
    <x v="1381"/>
    <s v="Burritos"/>
    <x v="11049"/>
    <x v="16"/>
    <x v="0"/>
  </r>
  <r>
    <x v="0"/>
    <x v="1381"/>
    <s v="Drinks"/>
    <x v="11050"/>
    <x v="16"/>
    <x v="0"/>
  </r>
  <r>
    <x v="1"/>
    <x v="1381"/>
    <s v="Drinks"/>
    <x v="11051"/>
    <x v="16"/>
    <x v="0"/>
  </r>
  <r>
    <x v="0"/>
    <x v="1381"/>
    <s v="Kids menu"/>
    <x v="11052"/>
    <x v="16"/>
    <x v="0"/>
  </r>
  <r>
    <x v="1"/>
    <x v="1381"/>
    <s v="Kids menu"/>
    <x v="11053"/>
    <x v="16"/>
    <x v="0"/>
  </r>
  <r>
    <x v="0"/>
    <x v="1381"/>
    <s v="Tacos"/>
    <x v="11054"/>
    <x v="16"/>
    <x v="0"/>
  </r>
  <r>
    <x v="1"/>
    <x v="1381"/>
    <s v="Tacos"/>
    <x v="11055"/>
    <x v="16"/>
    <x v="0"/>
  </r>
  <r>
    <x v="0"/>
    <x v="1382"/>
    <s v="Burritos"/>
    <x v="11056"/>
    <x v="16"/>
    <x v="0"/>
  </r>
  <r>
    <x v="1"/>
    <x v="1382"/>
    <s v="Burritos"/>
    <x v="11057"/>
    <x v="16"/>
    <x v="0"/>
  </r>
  <r>
    <x v="0"/>
    <x v="1382"/>
    <s v="Drinks"/>
    <x v="11058"/>
    <x v="16"/>
    <x v="0"/>
  </r>
  <r>
    <x v="1"/>
    <x v="1382"/>
    <s v="Drinks"/>
    <x v="11059"/>
    <x v="16"/>
    <x v="0"/>
  </r>
  <r>
    <x v="0"/>
    <x v="1382"/>
    <s v="Kids menu"/>
    <x v="11060"/>
    <x v="16"/>
    <x v="0"/>
  </r>
  <r>
    <x v="1"/>
    <x v="1382"/>
    <s v="Kids menu"/>
    <x v="11061"/>
    <x v="16"/>
    <x v="0"/>
  </r>
  <r>
    <x v="0"/>
    <x v="1382"/>
    <s v="Tacos"/>
    <x v="11062"/>
    <x v="16"/>
    <x v="0"/>
  </r>
  <r>
    <x v="1"/>
    <x v="1382"/>
    <s v="Tacos"/>
    <x v="11063"/>
    <x v="16"/>
    <x v="0"/>
  </r>
  <r>
    <x v="0"/>
    <x v="1383"/>
    <s v="Burritos"/>
    <x v="11064"/>
    <x v="16"/>
    <x v="0"/>
  </r>
  <r>
    <x v="1"/>
    <x v="1383"/>
    <s v="Burritos"/>
    <x v="11065"/>
    <x v="16"/>
    <x v="0"/>
  </r>
  <r>
    <x v="0"/>
    <x v="1383"/>
    <s v="Drinks"/>
    <x v="11066"/>
    <x v="16"/>
    <x v="0"/>
  </r>
  <r>
    <x v="1"/>
    <x v="1383"/>
    <s v="Drinks"/>
    <x v="11067"/>
    <x v="16"/>
    <x v="0"/>
  </r>
  <r>
    <x v="0"/>
    <x v="1383"/>
    <s v="Kids menu"/>
    <x v="11068"/>
    <x v="16"/>
    <x v="0"/>
  </r>
  <r>
    <x v="1"/>
    <x v="1383"/>
    <s v="Kids menu"/>
    <x v="11069"/>
    <x v="16"/>
    <x v="0"/>
  </r>
  <r>
    <x v="0"/>
    <x v="1383"/>
    <s v="Tacos"/>
    <x v="11070"/>
    <x v="16"/>
    <x v="0"/>
  </r>
  <r>
    <x v="1"/>
    <x v="1383"/>
    <s v="Tacos"/>
    <x v="11071"/>
    <x v="16"/>
    <x v="0"/>
  </r>
  <r>
    <x v="0"/>
    <x v="1384"/>
    <s v="Burritos"/>
    <x v="11072"/>
    <x v="16"/>
    <x v="0"/>
  </r>
  <r>
    <x v="1"/>
    <x v="1384"/>
    <s v="Burritos"/>
    <x v="11073"/>
    <x v="16"/>
    <x v="0"/>
  </r>
  <r>
    <x v="0"/>
    <x v="1384"/>
    <s v="Drinks"/>
    <x v="11074"/>
    <x v="16"/>
    <x v="0"/>
  </r>
  <r>
    <x v="1"/>
    <x v="1384"/>
    <s v="Drinks"/>
    <x v="11075"/>
    <x v="16"/>
    <x v="0"/>
  </r>
  <r>
    <x v="0"/>
    <x v="1384"/>
    <s v="Kids menu"/>
    <x v="11076"/>
    <x v="16"/>
    <x v="0"/>
  </r>
  <r>
    <x v="1"/>
    <x v="1384"/>
    <s v="Kids menu"/>
    <x v="11077"/>
    <x v="16"/>
    <x v="0"/>
  </r>
  <r>
    <x v="0"/>
    <x v="1384"/>
    <s v="Tacos"/>
    <x v="11078"/>
    <x v="16"/>
    <x v="0"/>
  </r>
  <r>
    <x v="1"/>
    <x v="1384"/>
    <s v="Tacos"/>
    <x v="11079"/>
    <x v="16"/>
    <x v="0"/>
  </r>
  <r>
    <x v="0"/>
    <x v="1385"/>
    <s v="Burritos"/>
    <x v="11080"/>
    <x v="16"/>
    <x v="0"/>
  </r>
  <r>
    <x v="1"/>
    <x v="1385"/>
    <s v="Burritos"/>
    <x v="11081"/>
    <x v="16"/>
    <x v="0"/>
  </r>
  <r>
    <x v="0"/>
    <x v="1385"/>
    <s v="Drinks"/>
    <x v="11082"/>
    <x v="16"/>
    <x v="0"/>
  </r>
  <r>
    <x v="1"/>
    <x v="1385"/>
    <s v="Drinks"/>
    <x v="11083"/>
    <x v="16"/>
    <x v="0"/>
  </r>
  <r>
    <x v="0"/>
    <x v="1385"/>
    <s v="Kids menu"/>
    <x v="11084"/>
    <x v="16"/>
    <x v="0"/>
  </r>
  <r>
    <x v="1"/>
    <x v="1385"/>
    <s v="Kids menu"/>
    <x v="11085"/>
    <x v="16"/>
    <x v="0"/>
  </r>
  <r>
    <x v="0"/>
    <x v="1385"/>
    <s v="Tacos"/>
    <x v="11086"/>
    <x v="16"/>
    <x v="0"/>
  </r>
  <r>
    <x v="1"/>
    <x v="1385"/>
    <s v="Tacos"/>
    <x v="11087"/>
    <x v="16"/>
    <x v="0"/>
  </r>
  <r>
    <x v="0"/>
    <x v="1386"/>
    <s v="Burritos"/>
    <x v="11088"/>
    <x v="16"/>
    <x v="0"/>
  </r>
  <r>
    <x v="1"/>
    <x v="1386"/>
    <s v="Burritos"/>
    <x v="11089"/>
    <x v="16"/>
    <x v="0"/>
  </r>
  <r>
    <x v="0"/>
    <x v="1386"/>
    <s v="Drinks"/>
    <x v="11090"/>
    <x v="16"/>
    <x v="0"/>
  </r>
  <r>
    <x v="1"/>
    <x v="1386"/>
    <s v="Drinks"/>
    <x v="11091"/>
    <x v="16"/>
    <x v="0"/>
  </r>
  <r>
    <x v="0"/>
    <x v="1386"/>
    <s v="Kids menu"/>
    <x v="11092"/>
    <x v="16"/>
    <x v="0"/>
  </r>
  <r>
    <x v="1"/>
    <x v="1386"/>
    <s v="Kids menu"/>
    <x v="11093"/>
    <x v="16"/>
    <x v="0"/>
  </r>
  <r>
    <x v="0"/>
    <x v="1386"/>
    <s v="Tacos"/>
    <x v="11094"/>
    <x v="16"/>
    <x v="0"/>
  </r>
  <r>
    <x v="1"/>
    <x v="1386"/>
    <s v="Tacos"/>
    <x v="11095"/>
    <x v="16"/>
    <x v="0"/>
  </r>
  <r>
    <x v="0"/>
    <x v="1387"/>
    <s v="Burritos"/>
    <x v="11096"/>
    <x v="16"/>
    <x v="0"/>
  </r>
  <r>
    <x v="1"/>
    <x v="1387"/>
    <s v="Burritos"/>
    <x v="11097"/>
    <x v="16"/>
    <x v="0"/>
  </r>
  <r>
    <x v="0"/>
    <x v="1387"/>
    <s v="Drinks"/>
    <x v="11098"/>
    <x v="16"/>
    <x v="0"/>
  </r>
  <r>
    <x v="1"/>
    <x v="1387"/>
    <s v="Drinks"/>
    <x v="11099"/>
    <x v="16"/>
    <x v="0"/>
  </r>
  <r>
    <x v="0"/>
    <x v="1387"/>
    <s v="Kids menu"/>
    <x v="11100"/>
    <x v="16"/>
    <x v="0"/>
  </r>
  <r>
    <x v="1"/>
    <x v="1387"/>
    <s v="Kids menu"/>
    <x v="11101"/>
    <x v="16"/>
    <x v="0"/>
  </r>
  <r>
    <x v="0"/>
    <x v="1387"/>
    <s v="Tacos"/>
    <x v="11102"/>
    <x v="16"/>
    <x v="0"/>
  </r>
  <r>
    <x v="1"/>
    <x v="1387"/>
    <s v="Tacos"/>
    <x v="11103"/>
    <x v="16"/>
    <x v="0"/>
  </r>
  <r>
    <x v="0"/>
    <x v="1388"/>
    <s v="Burritos"/>
    <x v="11104"/>
    <x v="16"/>
    <x v="0"/>
  </r>
  <r>
    <x v="1"/>
    <x v="1388"/>
    <s v="Burritos"/>
    <x v="11105"/>
    <x v="16"/>
    <x v="0"/>
  </r>
  <r>
    <x v="0"/>
    <x v="1388"/>
    <s v="Drinks"/>
    <x v="11106"/>
    <x v="16"/>
    <x v="0"/>
  </r>
  <r>
    <x v="1"/>
    <x v="1388"/>
    <s v="Drinks"/>
    <x v="11107"/>
    <x v="16"/>
    <x v="0"/>
  </r>
  <r>
    <x v="0"/>
    <x v="1388"/>
    <s v="Kids menu"/>
    <x v="11108"/>
    <x v="16"/>
    <x v="0"/>
  </r>
  <r>
    <x v="1"/>
    <x v="1388"/>
    <s v="Kids menu"/>
    <x v="11109"/>
    <x v="16"/>
    <x v="0"/>
  </r>
  <r>
    <x v="0"/>
    <x v="1388"/>
    <s v="Tacos"/>
    <x v="11110"/>
    <x v="16"/>
    <x v="0"/>
  </r>
  <r>
    <x v="1"/>
    <x v="1388"/>
    <s v="Tacos"/>
    <x v="11111"/>
    <x v="16"/>
    <x v="0"/>
  </r>
  <r>
    <x v="0"/>
    <x v="1389"/>
    <s v="Burritos"/>
    <x v="11112"/>
    <x v="16"/>
    <x v="0"/>
  </r>
  <r>
    <x v="1"/>
    <x v="1389"/>
    <s v="Burritos"/>
    <x v="11113"/>
    <x v="16"/>
    <x v="0"/>
  </r>
  <r>
    <x v="0"/>
    <x v="1389"/>
    <s v="Drinks"/>
    <x v="11114"/>
    <x v="16"/>
    <x v="0"/>
  </r>
  <r>
    <x v="1"/>
    <x v="1389"/>
    <s v="Drinks"/>
    <x v="11115"/>
    <x v="16"/>
    <x v="0"/>
  </r>
  <r>
    <x v="0"/>
    <x v="1389"/>
    <s v="Kids menu"/>
    <x v="11116"/>
    <x v="16"/>
    <x v="0"/>
  </r>
  <r>
    <x v="1"/>
    <x v="1389"/>
    <s v="Kids menu"/>
    <x v="11117"/>
    <x v="16"/>
    <x v="0"/>
  </r>
  <r>
    <x v="0"/>
    <x v="1389"/>
    <s v="Tacos"/>
    <x v="11118"/>
    <x v="16"/>
    <x v="0"/>
  </r>
  <r>
    <x v="1"/>
    <x v="1389"/>
    <s v="Tacos"/>
    <x v="11119"/>
    <x v="16"/>
    <x v="0"/>
  </r>
  <r>
    <x v="0"/>
    <x v="1390"/>
    <s v="Burritos"/>
    <x v="11120"/>
    <x v="16"/>
    <x v="0"/>
  </r>
  <r>
    <x v="1"/>
    <x v="1390"/>
    <s v="Burritos"/>
    <x v="11121"/>
    <x v="16"/>
    <x v="0"/>
  </r>
  <r>
    <x v="0"/>
    <x v="1390"/>
    <s v="Drinks"/>
    <x v="11122"/>
    <x v="16"/>
    <x v="0"/>
  </r>
  <r>
    <x v="1"/>
    <x v="1390"/>
    <s v="Drinks"/>
    <x v="11123"/>
    <x v="16"/>
    <x v="0"/>
  </r>
  <r>
    <x v="0"/>
    <x v="1390"/>
    <s v="Kids menu"/>
    <x v="11124"/>
    <x v="16"/>
    <x v="0"/>
  </r>
  <r>
    <x v="1"/>
    <x v="1390"/>
    <s v="Kids menu"/>
    <x v="11125"/>
    <x v="16"/>
    <x v="0"/>
  </r>
  <r>
    <x v="0"/>
    <x v="1390"/>
    <s v="Tacos"/>
    <x v="11126"/>
    <x v="16"/>
    <x v="0"/>
  </r>
  <r>
    <x v="1"/>
    <x v="1390"/>
    <s v="Tacos"/>
    <x v="11127"/>
    <x v="16"/>
    <x v="0"/>
  </r>
  <r>
    <x v="0"/>
    <x v="1391"/>
    <s v="Burritos"/>
    <x v="11128"/>
    <x v="16"/>
    <x v="0"/>
  </r>
  <r>
    <x v="1"/>
    <x v="1391"/>
    <s v="Burritos"/>
    <x v="11129"/>
    <x v="16"/>
    <x v="0"/>
  </r>
  <r>
    <x v="0"/>
    <x v="1391"/>
    <s v="Drinks"/>
    <x v="11130"/>
    <x v="16"/>
    <x v="0"/>
  </r>
  <r>
    <x v="1"/>
    <x v="1391"/>
    <s v="Drinks"/>
    <x v="11131"/>
    <x v="16"/>
    <x v="0"/>
  </r>
  <r>
    <x v="0"/>
    <x v="1391"/>
    <s v="Kids menu"/>
    <x v="11132"/>
    <x v="16"/>
    <x v="0"/>
  </r>
  <r>
    <x v="1"/>
    <x v="1391"/>
    <s v="Kids menu"/>
    <x v="11133"/>
    <x v="16"/>
    <x v="0"/>
  </r>
  <r>
    <x v="0"/>
    <x v="1391"/>
    <s v="Tacos"/>
    <x v="11134"/>
    <x v="16"/>
    <x v="0"/>
  </r>
  <r>
    <x v="1"/>
    <x v="1391"/>
    <s v="Tacos"/>
    <x v="11135"/>
    <x v="16"/>
    <x v="0"/>
  </r>
  <r>
    <x v="0"/>
    <x v="1392"/>
    <s v="Burritos"/>
    <x v="11136"/>
    <x v="16"/>
    <x v="0"/>
  </r>
  <r>
    <x v="1"/>
    <x v="1392"/>
    <s v="Burritos"/>
    <x v="11137"/>
    <x v="16"/>
    <x v="0"/>
  </r>
  <r>
    <x v="0"/>
    <x v="1392"/>
    <s v="Drinks"/>
    <x v="11138"/>
    <x v="16"/>
    <x v="0"/>
  </r>
  <r>
    <x v="1"/>
    <x v="1392"/>
    <s v="Drinks"/>
    <x v="11139"/>
    <x v="16"/>
    <x v="0"/>
  </r>
  <r>
    <x v="0"/>
    <x v="1392"/>
    <s v="Kids menu"/>
    <x v="11140"/>
    <x v="16"/>
    <x v="0"/>
  </r>
  <r>
    <x v="1"/>
    <x v="1392"/>
    <s v="Kids menu"/>
    <x v="11141"/>
    <x v="16"/>
    <x v="0"/>
  </r>
  <r>
    <x v="0"/>
    <x v="1392"/>
    <s v="Tacos"/>
    <x v="11142"/>
    <x v="16"/>
    <x v="0"/>
  </r>
  <r>
    <x v="1"/>
    <x v="1392"/>
    <s v="Tacos"/>
    <x v="11143"/>
    <x v="16"/>
    <x v="0"/>
  </r>
  <r>
    <x v="0"/>
    <x v="1393"/>
    <s v="Burritos"/>
    <x v="11144"/>
    <x v="16"/>
    <x v="0"/>
  </r>
  <r>
    <x v="1"/>
    <x v="1393"/>
    <s v="Burritos"/>
    <x v="11145"/>
    <x v="16"/>
    <x v="0"/>
  </r>
  <r>
    <x v="0"/>
    <x v="1393"/>
    <s v="Drinks"/>
    <x v="11146"/>
    <x v="16"/>
    <x v="0"/>
  </r>
  <r>
    <x v="1"/>
    <x v="1393"/>
    <s v="Drinks"/>
    <x v="11147"/>
    <x v="16"/>
    <x v="0"/>
  </r>
  <r>
    <x v="0"/>
    <x v="1393"/>
    <s v="Kids menu"/>
    <x v="11148"/>
    <x v="16"/>
    <x v="0"/>
  </r>
  <r>
    <x v="1"/>
    <x v="1393"/>
    <s v="Kids menu"/>
    <x v="11149"/>
    <x v="16"/>
    <x v="0"/>
  </r>
  <r>
    <x v="0"/>
    <x v="1393"/>
    <s v="Tacos"/>
    <x v="11150"/>
    <x v="16"/>
    <x v="0"/>
  </r>
  <r>
    <x v="1"/>
    <x v="1393"/>
    <s v="Tacos"/>
    <x v="11151"/>
    <x v="16"/>
    <x v="0"/>
  </r>
  <r>
    <x v="0"/>
    <x v="1394"/>
    <s v="Burritos"/>
    <x v="11152"/>
    <x v="16"/>
    <x v="0"/>
  </r>
  <r>
    <x v="1"/>
    <x v="1394"/>
    <s v="Burritos"/>
    <x v="11153"/>
    <x v="16"/>
    <x v="0"/>
  </r>
  <r>
    <x v="0"/>
    <x v="1394"/>
    <s v="Drinks"/>
    <x v="11154"/>
    <x v="16"/>
    <x v="0"/>
  </r>
  <r>
    <x v="1"/>
    <x v="1394"/>
    <s v="Drinks"/>
    <x v="11155"/>
    <x v="16"/>
    <x v="0"/>
  </r>
  <r>
    <x v="0"/>
    <x v="1394"/>
    <s v="Kids menu"/>
    <x v="11156"/>
    <x v="16"/>
    <x v="0"/>
  </r>
  <r>
    <x v="1"/>
    <x v="1394"/>
    <s v="Kids menu"/>
    <x v="11157"/>
    <x v="16"/>
    <x v="0"/>
  </r>
  <r>
    <x v="0"/>
    <x v="1394"/>
    <s v="Tacos"/>
    <x v="11158"/>
    <x v="16"/>
    <x v="0"/>
  </r>
  <r>
    <x v="1"/>
    <x v="1394"/>
    <s v="Tacos"/>
    <x v="11159"/>
    <x v="16"/>
    <x v="0"/>
  </r>
  <r>
    <x v="0"/>
    <x v="1395"/>
    <s v="Burritos"/>
    <x v="11160"/>
    <x v="16"/>
    <x v="0"/>
  </r>
  <r>
    <x v="1"/>
    <x v="1395"/>
    <s v="Burritos"/>
    <x v="11161"/>
    <x v="16"/>
    <x v="0"/>
  </r>
  <r>
    <x v="0"/>
    <x v="1395"/>
    <s v="Drinks"/>
    <x v="11162"/>
    <x v="16"/>
    <x v="0"/>
  </r>
  <r>
    <x v="1"/>
    <x v="1395"/>
    <s v="Drinks"/>
    <x v="11163"/>
    <x v="16"/>
    <x v="0"/>
  </r>
  <r>
    <x v="0"/>
    <x v="1395"/>
    <s v="Kids menu"/>
    <x v="11164"/>
    <x v="16"/>
    <x v="0"/>
  </r>
  <r>
    <x v="1"/>
    <x v="1395"/>
    <s v="Kids menu"/>
    <x v="11165"/>
    <x v="16"/>
    <x v="0"/>
  </r>
  <r>
    <x v="0"/>
    <x v="1395"/>
    <s v="Tacos"/>
    <x v="11166"/>
    <x v="16"/>
    <x v="0"/>
  </r>
  <r>
    <x v="1"/>
    <x v="1395"/>
    <s v="Tacos"/>
    <x v="11167"/>
    <x v="16"/>
    <x v="0"/>
  </r>
  <r>
    <x v="0"/>
    <x v="1396"/>
    <s v="Burritos"/>
    <x v="11168"/>
    <x v="16"/>
    <x v="0"/>
  </r>
  <r>
    <x v="1"/>
    <x v="1396"/>
    <s v="Burritos"/>
    <x v="11169"/>
    <x v="16"/>
    <x v="0"/>
  </r>
  <r>
    <x v="0"/>
    <x v="1396"/>
    <s v="Drinks"/>
    <x v="11170"/>
    <x v="16"/>
    <x v="0"/>
  </r>
  <r>
    <x v="1"/>
    <x v="1396"/>
    <s v="Drinks"/>
    <x v="11171"/>
    <x v="16"/>
    <x v="0"/>
  </r>
  <r>
    <x v="0"/>
    <x v="1396"/>
    <s v="Kids menu"/>
    <x v="11172"/>
    <x v="16"/>
    <x v="0"/>
  </r>
  <r>
    <x v="1"/>
    <x v="1396"/>
    <s v="Kids menu"/>
    <x v="11173"/>
    <x v="16"/>
    <x v="0"/>
  </r>
  <r>
    <x v="0"/>
    <x v="1396"/>
    <s v="Tacos"/>
    <x v="11174"/>
    <x v="16"/>
    <x v="0"/>
  </r>
  <r>
    <x v="1"/>
    <x v="1396"/>
    <s v="Tacos"/>
    <x v="11175"/>
    <x v="16"/>
    <x v="0"/>
  </r>
  <r>
    <x v="0"/>
    <x v="1397"/>
    <s v="Burritos"/>
    <x v="11176"/>
    <x v="16"/>
    <x v="0"/>
  </r>
  <r>
    <x v="1"/>
    <x v="1397"/>
    <s v="Burritos"/>
    <x v="11177"/>
    <x v="16"/>
    <x v="0"/>
  </r>
  <r>
    <x v="0"/>
    <x v="1397"/>
    <s v="Drinks"/>
    <x v="11178"/>
    <x v="16"/>
    <x v="0"/>
  </r>
  <r>
    <x v="1"/>
    <x v="1397"/>
    <s v="Drinks"/>
    <x v="11179"/>
    <x v="16"/>
    <x v="0"/>
  </r>
  <r>
    <x v="0"/>
    <x v="1397"/>
    <s v="Kids menu"/>
    <x v="11180"/>
    <x v="16"/>
    <x v="0"/>
  </r>
  <r>
    <x v="1"/>
    <x v="1397"/>
    <s v="Kids menu"/>
    <x v="11181"/>
    <x v="16"/>
    <x v="0"/>
  </r>
  <r>
    <x v="0"/>
    <x v="1397"/>
    <s v="Tacos"/>
    <x v="11182"/>
    <x v="16"/>
    <x v="0"/>
  </r>
  <r>
    <x v="1"/>
    <x v="1397"/>
    <s v="Tacos"/>
    <x v="11183"/>
    <x v="16"/>
    <x v="0"/>
  </r>
  <r>
    <x v="0"/>
    <x v="1398"/>
    <s v="Burritos"/>
    <x v="11184"/>
    <x v="16"/>
    <x v="0"/>
  </r>
  <r>
    <x v="1"/>
    <x v="1398"/>
    <s v="Burritos"/>
    <x v="11185"/>
    <x v="16"/>
    <x v="0"/>
  </r>
  <r>
    <x v="0"/>
    <x v="1398"/>
    <s v="Drinks"/>
    <x v="11186"/>
    <x v="16"/>
    <x v="0"/>
  </r>
  <r>
    <x v="1"/>
    <x v="1398"/>
    <s v="Drinks"/>
    <x v="11187"/>
    <x v="16"/>
    <x v="0"/>
  </r>
  <r>
    <x v="0"/>
    <x v="1398"/>
    <s v="Kids menu"/>
    <x v="11188"/>
    <x v="16"/>
    <x v="0"/>
  </r>
  <r>
    <x v="1"/>
    <x v="1398"/>
    <s v="Kids menu"/>
    <x v="11189"/>
    <x v="16"/>
    <x v="0"/>
  </r>
  <r>
    <x v="0"/>
    <x v="1398"/>
    <s v="Tacos"/>
    <x v="11190"/>
    <x v="16"/>
    <x v="0"/>
  </r>
  <r>
    <x v="1"/>
    <x v="1398"/>
    <s v="Tacos"/>
    <x v="11191"/>
    <x v="16"/>
    <x v="0"/>
  </r>
  <r>
    <x v="0"/>
    <x v="1399"/>
    <s v="Burritos"/>
    <x v="11192"/>
    <x v="16"/>
    <x v="0"/>
  </r>
  <r>
    <x v="1"/>
    <x v="1399"/>
    <s v="Burritos"/>
    <x v="11193"/>
    <x v="16"/>
    <x v="0"/>
  </r>
  <r>
    <x v="0"/>
    <x v="1399"/>
    <s v="Drinks"/>
    <x v="11194"/>
    <x v="16"/>
    <x v="0"/>
  </r>
  <r>
    <x v="1"/>
    <x v="1399"/>
    <s v="Drinks"/>
    <x v="11195"/>
    <x v="16"/>
    <x v="0"/>
  </r>
  <r>
    <x v="0"/>
    <x v="1399"/>
    <s v="Kids menu"/>
    <x v="11196"/>
    <x v="16"/>
    <x v="0"/>
  </r>
  <r>
    <x v="1"/>
    <x v="1399"/>
    <s v="Kids menu"/>
    <x v="11197"/>
    <x v="16"/>
    <x v="0"/>
  </r>
  <r>
    <x v="0"/>
    <x v="1399"/>
    <s v="Tacos"/>
    <x v="11198"/>
    <x v="16"/>
    <x v="0"/>
  </r>
  <r>
    <x v="1"/>
    <x v="1399"/>
    <s v="Tacos"/>
    <x v="11199"/>
    <x v="16"/>
    <x v="0"/>
  </r>
  <r>
    <x v="0"/>
    <x v="1400"/>
    <s v="Burritos"/>
    <x v="11200"/>
    <x v="17"/>
    <x v="0"/>
  </r>
  <r>
    <x v="1"/>
    <x v="1400"/>
    <s v="Burritos"/>
    <x v="11201"/>
    <x v="17"/>
    <x v="0"/>
  </r>
  <r>
    <x v="0"/>
    <x v="1400"/>
    <s v="Drinks"/>
    <x v="11202"/>
    <x v="17"/>
    <x v="0"/>
  </r>
  <r>
    <x v="1"/>
    <x v="1400"/>
    <s v="Drinks"/>
    <x v="11203"/>
    <x v="17"/>
    <x v="0"/>
  </r>
  <r>
    <x v="0"/>
    <x v="1400"/>
    <s v="Kids menu"/>
    <x v="11204"/>
    <x v="17"/>
    <x v="0"/>
  </r>
  <r>
    <x v="1"/>
    <x v="1400"/>
    <s v="Kids menu"/>
    <x v="11205"/>
    <x v="17"/>
    <x v="0"/>
  </r>
  <r>
    <x v="0"/>
    <x v="1400"/>
    <s v="Tacos"/>
    <x v="11206"/>
    <x v="17"/>
    <x v="0"/>
  </r>
  <r>
    <x v="1"/>
    <x v="1400"/>
    <s v="Tacos"/>
    <x v="11207"/>
    <x v="17"/>
    <x v="0"/>
  </r>
  <r>
    <x v="0"/>
    <x v="1401"/>
    <s v="Burritos"/>
    <x v="11208"/>
    <x v="17"/>
    <x v="0"/>
  </r>
  <r>
    <x v="1"/>
    <x v="1401"/>
    <s v="Burritos"/>
    <x v="11209"/>
    <x v="17"/>
    <x v="0"/>
  </r>
  <r>
    <x v="0"/>
    <x v="1401"/>
    <s v="Drinks"/>
    <x v="11210"/>
    <x v="17"/>
    <x v="0"/>
  </r>
  <r>
    <x v="1"/>
    <x v="1401"/>
    <s v="Drinks"/>
    <x v="11211"/>
    <x v="17"/>
    <x v="0"/>
  </r>
  <r>
    <x v="0"/>
    <x v="1401"/>
    <s v="Kids menu"/>
    <x v="11212"/>
    <x v="17"/>
    <x v="0"/>
  </r>
  <r>
    <x v="1"/>
    <x v="1401"/>
    <s v="Kids menu"/>
    <x v="11213"/>
    <x v="17"/>
    <x v="0"/>
  </r>
  <r>
    <x v="0"/>
    <x v="1401"/>
    <s v="Tacos"/>
    <x v="11214"/>
    <x v="17"/>
    <x v="0"/>
  </r>
  <r>
    <x v="1"/>
    <x v="1401"/>
    <s v="Tacos"/>
    <x v="11215"/>
    <x v="17"/>
    <x v="0"/>
  </r>
  <r>
    <x v="0"/>
    <x v="1402"/>
    <s v="Burritos"/>
    <x v="11216"/>
    <x v="17"/>
    <x v="0"/>
  </r>
  <r>
    <x v="1"/>
    <x v="1402"/>
    <s v="Burritos"/>
    <x v="11217"/>
    <x v="17"/>
    <x v="0"/>
  </r>
  <r>
    <x v="0"/>
    <x v="1402"/>
    <s v="Drinks"/>
    <x v="11218"/>
    <x v="17"/>
    <x v="0"/>
  </r>
  <r>
    <x v="1"/>
    <x v="1402"/>
    <s v="Drinks"/>
    <x v="11219"/>
    <x v="17"/>
    <x v="0"/>
  </r>
  <r>
    <x v="0"/>
    <x v="1402"/>
    <s v="Kids menu"/>
    <x v="11220"/>
    <x v="17"/>
    <x v="0"/>
  </r>
  <r>
    <x v="1"/>
    <x v="1402"/>
    <s v="Kids menu"/>
    <x v="11221"/>
    <x v="17"/>
    <x v="0"/>
  </r>
  <r>
    <x v="0"/>
    <x v="1402"/>
    <s v="Tacos"/>
    <x v="11222"/>
    <x v="17"/>
    <x v="0"/>
  </r>
  <r>
    <x v="1"/>
    <x v="1402"/>
    <s v="Tacos"/>
    <x v="11223"/>
    <x v="17"/>
    <x v="0"/>
  </r>
  <r>
    <x v="0"/>
    <x v="1403"/>
    <s v="Burritos"/>
    <x v="11224"/>
    <x v="17"/>
    <x v="0"/>
  </r>
  <r>
    <x v="1"/>
    <x v="1403"/>
    <s v="Burritos"/>
    <x v="11225"/>
    <x v="17"/>
    <x v="0"/>
  </r>
  <r>
    <x v="0"/>
    <x v="1403"/>
    <s v="Drinks"/>
    <x v="11226"/>
    <x v="17"/>
    <x v="0"/>
  </r>
  <r>
    <x v="1"/>
    <x v="1403"/>
    <s v="Drinks"/>
    <x v="11227"/>
    <x v="17"/>
    <x v="0"/>
  </r>
  <r>
    <x v="0"/>
    <x v="1403"/>
    <s v="Kids menu"/>
    <x v="11228"/>
    <x v="17"/>
    <x v="0"/>
  </r>
  <r>
    <x v="1"/>
    <x v="1403"/>
    <s v="Kids menu"/>
    <x v="11229"/>
    <x v="17"/>
    <x v="0"/>
  </r>
  <r>
    <x v="0"/>
    <x v="1403"/>
    <s v="Tacos"/>
    <x v="11230"/>
    <x v="17"/>
    <x v="0"/>
  </r>
  <r>
    <x v="1"/>
    <x v="1403"/>
    <s v="Tacos"/>
    <x v="11231"/>
    <x v="17"/>
    <x v="0"/>
  </r>
  <r>
    <x v="0"/>
    <x v="1404"/>
    <s v="Burritos"/>
    <x v="11232"/>
    <x v="17"/>
    <x v="0"/>
  </r>
  <r>
    <x v="1"/>
    <x v="1404"/>
    <s v="Burritos"/>
    <x v="11233"/>
    <x v="17"/>
    <x v="0"/>
  </r>
  <r>
    <x v="0"/>
    <x v="1404"/>
    <s v="Drinks"/>
    <x v="11234"/>
    <x v="17"/>
    <x v="0"/>
  </r>
  <r>
    <x v="1"/>
    <x v="1404"/>
    <s v="Drinks"/>
    <x v="11235"/>
    <x v="17"/>
    <x v="0"/>
  </r>
  <r>
    <x v="0"/>
    <x v="1404"/>
    <s v="Kids menu"/>
    <x v="11236"/>
    <x v="17"/>
    <x v="0"/>
  </r>
  <r>
    <x v="1"/>
    <x v="1404"/>
    <s v="Kids menu"/>
    <x v="11237"/>
    <x v="17"/>
    <x v="0"/>
  </r>
  <r>
    <x v="0"/>
    <x v="1404"/>
    <s v="Tacos"/>
    <x v="11238"/>
    <x v="17"/>
    <x v="0"/>
  </r>
  <r>
    <x v="1"/>
    <x v="1404"/>
    <s v="Tacos"/>
    <x v="11239"/>
    <x v="17"/>
    <x v="0"/>
  </r>
  <r>
    <x v="0"/>
    <x v="1405"/>
    <s v="Burritos"/>
    <x v="11240"/>
    <x v="17"/>
    <x v="0"/>
  </r>
  <r>
    <x v="1"/>
    <x v="1405"/>
    <s v="Burritos"/>
    <x v="11241"/>
    <x v="17"/>
    <x v="0"/>
  </r>
  <r>
    <x v="0"/>
    <x v="1405"/>
    <s v="Drinks"/>
    <x v="11242"/>
    <x v="17"/>
    <x v="0"/>
  </r>
  <r>
    <x v="1"/>
    <x v="1405"/>
    <s v="Drinks"/>
    <x v="11243"/>
    <x v="17"/>
    <x v="0"/>
  </r>
  <r>
    <x v="0"/>
    <x v="1405"/>
    <s v="Kids menu"/>
    <x v="11244"/>
    <x v="17"/>
    <x v="0"/>
  </r>
  <r>
    <x v="1"/>
    <x v="1405"/>
    <s v="Kids menu"/>
    <x v="11245"/>
    <x v="17"/>
    <x v="0"/>
  </r>
  <r>
    <x v="0"/>
    <x v="1405"/>
    <s v="Tacos"/>
    <x v="11246"/>
    <x v="17"/>
    <x v="0"/>
  </r>
  <r>
    <x v="1"/>
    <x v="1405"/>
    <s v="Tacos"/>
    <x v="11247"/>
    <x v="17"/>
    <x v="0"/>
  </r>
  <r>
    <x v="0"/>
    <x v="1406"/>
    <s v="Burritos"/>
    <x v="11248"/>
    <x v="17"/>
    <x v="0"/>
  </r>
  <r>
    <x v="1"/>
    <x v="1406"/>
    <s v="Burritos"/>
    <x v="11249"/>
    <x v="17"/>
    <x v="0"/>
  </r>
  <r>
    <x v="0"/>
    <x v="1406"/>
    <s v="Drinks"/>
    <x v="11250"/>
    <x v="17"/>
    <x v="0"/>
  </r>
  <r>
    <x v="1"/>
    <x v="1406"/>
    <s v="Drinks"/>
    <x v="11251"/>
    <x v="17"/>
    <x v="0"/>
  </r>
  <r>
    <x v="0"/>
    <x v="1406"/>
    <s v="Kids menu"/>
    <x v="11252"/>
    <x v="17"/>
    <x v="0"/>
  </r>
  <r>
    <x v="1"/>
    <x v="1406"/>
    <s v="Kids menu"/>
    <x v="11253"/>
    <x v="17"/>
    <x v="0"/>
  </r>
  <r>
    <x v="0"/>
    <x v="1406"/>
    <s v="Tacos"/>
    <x v="11254"/>
    <x v="17"/>
    <x v="0"/>
  </r>
  <r>
    <x v="1"/>
    <x v="1406"/>
    <s v="Tacos"/>
    <x v="11255"/>
    <x v="17"/>
    <x v="0"/>
  </r>
  <r>
    <x v="0"/>
    <x v="1407"/>
    <s v="Burritos"/>
    <x v="11256"/>
    <x v="17"/>
    <x v="0"/>
  </r>
  <r>
    <x v="1"/>
    <x v="1407"/>
    <s v="Burritos"/>
    <x v="11257"/>
    <x v="17"/>
    <x v="0"/>
  </r>
  <r>
    <x v="0"/>
    <x v="1407"/>
    <s v="Drinks"/>
    <x v="11258"/>
    <x v="17"/>
    <x v="0"/>
  </r>
  <r>
    <x v="1"/>
    <x v="1407"/>
    <s v="Drinks"/>
    <x v="11259"/>
    <x v="17"/>
    <x v="0"/>
  </r>
  <r>
    <x v="0"/>
    <x v="1407"/>
    <s v="Kids menu"/>
    <x v="11260"/>
    <x v="17"/>
    <x v="0"/>
  </r>
  <r>
    <x v="1"/>
    <x v="1407"/>
    <s v="Kids menu"/>
    <x v="11261"/>
    <x v="17"/>
    <x v="0"/>
  </r>
  <r>
    <x v="0"/>
    <x v="1407"/>
    <s v="Tacos"/>
    <x v="11262"/>
    <x v="17"/>
    <x v="0"/>
  </r>
  <r>
    <x v="1"/>
    <x v="1407"/>
    <s v="Tacos"/>
    <x v="11263"/>
    <x v="17"/>
    <x v="0"/>
  </r>
  <r>
    <x v="0"/>
    <x v="1408"/>
    <s v="Burritos"/>
    <x v="11264"/>
    <x v="17"/>
    <x v="0"/>
  </r>
  <r>
    <x v="1"/>
    <x v="1408"/>
    <s v="Burritos"/>
    <x v="11265"/>
    <x v="17"/>
    <x v="0"/>
  </r>
  <r>
    <x v="0"/>
    <x v="1408"/>
    <s v="Drinks"/>
    <x v="11266"/>
    <x v="17"/>
    <x v="0"/>
  </r>
  <r>
    <x v="1"/>
    <x v="1408"/>
    <s v="Drinks"/>
    <x v="11267"/>
    <x v="17"/>
    <x v="0"/>
  </r>
  <r>
    <x v="0"/>
    <x v="1408"/>
    <s v="Kids menu"/>
    <x v="11268"/>
    <x v="17"/>
    <x v="0"/>
  </r>
  <r>
    <x v="1"/>
    <x v="1408"/>
    <s v="Kids menu"/>
    <x v="11269"/>
    <x v="17"/>
    <x v="0"/>
  </r>
  <r>
    <x v="0"/>
    <x v="1408"/>
    <s v="Tacos"/>
    <x v="11270"/>
    <x v="17"/>
    <x v="0"/>
  </r>
  <r>
    <x v="1"/>
    <x v="1408"/>
    <s v="Tacos"/>
    <x v="11271"/>
    <x v="17"/>
    <x v="0"/>
  </r>
  <r>
    <x v="0"/>
    <x v="1409"/>
    <s v="Burritos"/>
    <x v="11272"/>
    <x v="17"/>
    <x v="0"/>
  </r>
  <r>
    <x v="1"/>
    <x v="1409"/>
    <s v="Burritos"/>
    <x v="11273"/>
    <x v="17"/>
    <x v="0"/>
  </r>
  <r>
    <x v="0"/>
    <x v="1409"/>
    <s v="Drinks"/>
    <x v="11274"/>
    <x v="17"/>
    <x v="0"/>
  </r>
  <r>
    <x v="1"/>
    <x v="1409"/>
    <s v="Drinks"/>
    <x v="11275"/>
    <x v="17"/>
    <x v="0"/>
  </r>
  <r>
    <x v="0"/>
    <x v="1409"/>
    <s v="Kids menu"/>
    <x v="11276"/>
    <x v="17"/>
    <x v="0"/>
  </r>
  <r>
    <x v="1"/>
    <x v="1409"/>
    <s v="Kids menu"/>
    <x v="11277"/>
    <x v="17"/>
    <x v="0"/>
  </r>
  <r>
    <x v="0"/>
    <x v="1409"/>
    <s v="Tacos"/>
    <x v="11278"/>
    <x v="17"/>
    <x v="0"/>
  </r>
  <r>
    <x v="1"/>
    <x v="1409"/>
    <s v="Tacos"/>
    <x v="11279"/>
    <x v="17"/>
    <x v="0"/>
  </r>
  <r>
    <x v="0"/>
    <x v="1410"/>
    <s v="Burritos"/>
    <x v="11280"/>
    <x v="17"/>
    <x v="0"/>
  </r>
  <r>
    <x v="1"/>
    <x v="1410"/>
    <s v="Burritos"/>
    <x v="11281"/>
    <x v="17"/>
    <x v="0"/>
  </r>
  <r>
    <x v="0"/>
    <x v="1410"/>
    <s v="Drinks"/>
    <x v="11282"/>
    <x v="17"/>
    <x v="0"/>
  </r>
  <r>
    <x v="1"/>
    <x v="1410"/>
    <s v="Drinks"/>
    <x v="11283"/>
    <x v="17"/>
    <x v="0"/>
  </r>
  <r>
    <x v="0"/>
    <x v="1410"/>
    <s v="Kids menu"/>
    <x v="11284"/>
    <x v="17"/>
    <x v="0"/>
  </r>
  <r>
    <x v="1"/>
    <x v="1410"/>
    <s v="Kids menu"/>
    <x v="11285"/>
    <x v="17"/>
    <x v="0"/>
  </r>
  <r>
    <x v="0"/>
    <x v="1410"/>
    <s v="Tacos"/>
    <x v="11286"/>
    <x v="17"/>
    <x v="0"/>
  </r>
  <r>
    <x v="1"/>
    <x v="1410"/>
    <s v="Tacos"/>
    <x v="11287"/>
    <x v="17"/>
    <x v="0"/>
  </r>
  <r>
    <x v="0"/>
    <x v="1411"/>
    <s v="Burritos"/>
    <x v="11288"/>
    <x v="17"/>
    <x v="0"/>
  </r>
  <r>
    <x v="1"/>
    <x v="1411"/>
    <s v="Burritos"/>
    <x v="11289"/>
    <x v="17"/>
    <x v="0"/>
  </r>
  <r>
    <x v="0"/>
    <x v="1411"/>
    <s v="Drinks"/>
    <x v="11290"/>
    <x v="17"/>
    <x v="0"/>
  </r>
  <r>
    <x v="1"/>
    <x v="1411"/>
    <s v="Drinks"/>
    <x v="11291"/>
    <x v="17"/>
    <x v="0"/>
  </r>
  <r>
    <x v="0"/>
    <x v="1411"/>
    <s v="Kids menu"/>
    <x v="11292"/>
    <x v="17"/>
    <x v="0"/>
  </r>
  <r>
    <x v="1"/>
    <x v="1411"/>
    <s v="Kids menu"/>
    <x v="11293"/>
    <x v="17"/>
    <x v="0"/>
  </r>
  <r>
    <x v="0"/>
    <x v="1411"/>
    <s v="Tacos"/>
    <x v="11294"/>
    <x v="17"/>
    <x v="0"/>
  </r>
  <r>
    <x v="1"/>
    <x v="1411"/>
    <s v="Tacos"/>
    <x v="11295"/>
    <x v="17"/>
    <x v="0"/>
  </r>
  <r>
    <x v="0"/>
    <x v="1412"/>
    <s v="Burritos"/>
    <x v="11296"/>
    <x v="17"/>
    <x v="0"/>
  </r>
  <r>
    <x v="1"/>
    <x v="1412"/>
    <s v="Burritos"/>
    <x v="11297"/>
    <x v="17"/>
    <x v="0"/>
  </r>
  <r>
    <x v="0"/>
    <x v="1412"/>
    <s v="Drinks"/>
    <x v="11298"/>
    <x v="17"/>
    <x v="0"/>
  </r>
  <r>
    <x v="1"/>
    <x v="1412"/>
    <s v="Drinks"/>
    <x v="11299"/>
    <x v="17"/>
    <x v="0"/>
  </r>
  <r>
    <x v="0"/>
    <x v="1412"/>
    <s v="Kids menu"/>
    <x v="11300"/>
    <x v="17"/>
    <x v="0"/>
  </r>
  <r>
    <x v="1"/>
    <x v="1412"/>
    <s v="Kids menu"/>
    <x v="11301"/>
    <x v="17"/>
    <x v="0"/>
  </r>
  <r>
    <x v="0"/>
    <x v="1412"/>
    <s v="Tacos"/>
    <x v="11302"/>
    <x v="17"/>
    <x v="0"/>
  </r>
  <r>
    <x v="1"/>
    <x v="1412"/>
    <s v="Tacos"/>
    <x v="11303"/>
    <x v="17"/>
    <x v="0"/>
  </r>
  <r>
    <x v="0"/>
    <x v="1413"/>
    <s v="Burritos"/>
    <x v="11304"/>
    <x v="17"/>
    <x v="0"/>
  </r>
  <r>
    <x v="1"/>
    <x v="1413"/>
    <s v="Burritos"/>
    <x v="11305"/>
    <x v="17"/>
    <x v="0"/>
  </r>
  <r>
    <x v="0"/>
    <x v="1413"/>
    <s v="Drinks"/>
    <x v="11306"/>
    <x v="17"/>
    <x v="0"/>
  </r>
  <r>
    <x v="1"/>
    <x v="1413"/>
    <s v="Drinks"/>
    <x v="11307"/>
    <x v="17"/>
    <x v="0"/>
  </r>
  <r>
    <x v="0"/>
    <x v="1413"/>
    <s v="Kids menu"/>
    <x v="11308"/>
    <x v="17"/>
    <x v="0"/>
  </r>
  <r>
    <x v="1"/>
    <x v="1413"/>
    <s v="Kids menu"/>
    <x v="11309"/>
    <x v="17"/>
    <x v="0"/>
  </r>
  <r>
    <x v="0"/>
    <x v="1413"/>
    <s v="Tacos"/>
    <x v="11310"/>
    <x v="17"/>
    <x v="0"/>
  </r>
  <r>
    <x v="1"/>
    <x v="1413"/>
    <s v="Tacos"/>
    <x v="11311"/>
    <x v="17"/>
    <x v="0"/>
  </r>
  <r>
    <x v="0"/>
    <x v="1414"/>
    <s v="Burritos"/>
    <x v="11312"/>
    <x v="17"/>
    <x v="0"/>
  </r>
  <r>
    <x v="1"/>
    <x v="1414"/>
    <s v="Burritos"/>
    <x v="11313"/>
    <x v="17"/>
    <x v="0"/>
  </r>
  <r>
    <x v="0"/>
    <x v="1414"/>
    <s v="Drinks"/>
    <x v="11314"/>
    <x v="17"/>
    <x v="0"/>
  </r>
  <r>
    <x v="1"/>
    <x v="1414"/>
    <s v="Drinks"/>
    <x v="11315"/>
    <x v="17"/>
    <x v="0"/>
  </r>
  <r>
    <x v="0"/>
    <x v="1414"/>
    <s v="Kids menu"/>
    <x v="11316"/>
    <x v="17"/>
    <x v="0"/>
  </r>
  <r>
    <x v="1"/>
    <x v="1414"/>
    <s v="Kids menu"/>
    <x v="11317"/>
    <x v="17"/>
    <x v="0"/>
  </r>
  <r>
    <x v="0"/>
    <x v="1414"/>
    <s v="Tacos"/>
    <x v="11318"/>
    <x v="17"/>
    <x v="0"/>
  </r>
  <r>
    <x v="1"/>
    <x v="1414"/>
    <s v="Tacos"/>
    <x v="11319"/>
    <x v="17"/>
    <x v="0"/>
  </r>
  <r>
    <x v="0"/>
    <x v="1415"/>
    <s v="Burritos"/>
    <x v="11320"/>
    <x v="17"/>
    <x v="0"/>
  </r>
  <r>
    <x v="1"/>
    <x v="1415"/>
    <s v="Burritos"/>
    <x v="11321"/>
    <x v="17"/>
    <x v="0"/>
  </r>
  <r>
    <x v="0"/>
    <x v="1415"/>
    <s v="Drinks"/>
    <x v="11322"/>
    <x v="17"/>
    <x v="0"/>
  </r>
  <r>
    <x v="1"/>
    <x v="1415"/>
    <s v="Drinks"/>
    <x v="11323"/>
    <x v="17"/>
    <x v="0"/>
  </r>
  <r>
    <x v="0"/>
    <x v="1415"/>
    <s v="Kids menu"/>
    <x v="11324"/>
    <x v="17"/>
    <x v="0"/>
  </r>
  <r>
    <x v="1"/>
    <x v="1415"/>
    <s v="Kids menu"/>
    <x v="11325"/>
    <x v="17"/>
    <x v="0"/>
  </r>
  <r>
    <x v="0"/>
    <x v="1415"/>
    <s v="Tacos"/>
    <x v="11326"/>
    <x v="17"/>
    <x v="0"/>
  </r>
  <r>
    <x v="1"/>
    <x v="1415"/>
    <s v="Tacos"/>
    <x v="11327"/>
    <x v="17"/>
    <x v="0"/>
  </r>
  <r>
    <x v="0"/>
    <x v="1416"/>
    <s v="Burritos"/>
    <x v="11328"/>
    <x v="17"/>
    <x v="0"/>
  </r>
  <r>
    <x v="1"/>
    <x v="1416"/>
    <s v="Burritos"/>
    <x v="11329"/>
    <x v="17"/>
    <x v="0"/>
  </r>
  <r>
    <x v="0"/>
    <x v="1416"/>
    <s v="Drinks"/>
    <x v="11330"/>
    <x v="17"/>
    <x v="0"/>
  </r>
  <r>
    <x v="1"/>
    <x v="1416"/>
    <s v="Drinks"/>
    <x v="11331"/>
    <x v="17"/>
    <x v="0"/>
  </r>
  <r>
    <x v="0"/>
    <x v="1416"/>
    <s v="Kids menu"/>
    <x v="11332"/>
    <x v="17"/>
    <x v="0"/>
  </r>
  <r>
    <x v="1"/>
    <x v="1416"/>
    <s v="Kids menu"/>
    <x v="11333"/>
    <x v="17"/>
    <x v="0"/>
  </r>
  <r>
    <x v="0"/>
    <x v="1416"/>
    <s v="Tacos"/>
    <x v="11334"/>
    <x v="17"/>
    <x v="0"/>
  </r>
  <r>
    <x v="1"/>
    <x v="1416"/>
    <s v="Tacos"/>
    <x v="11335"/>
    <x v="17"/>
    <x v="0"/>
  </r>
  <r>
    <x v="0"/>
    <x v="1417"/>
    <s v="Burritos"/>
    <x v="11336"/>
    <x v="17"/>
    <x v="0"/>
  </r>
  <r>
    <x v="1"/>
    <x v="1417"/>
    <s v="Burritos"/>
    <x v="11337"/>
    <x v="17"/>
    <x v="0"/>
  </r>
  <r>
    <x v="0"/>
    <x v="1417"/>
    <s v="Drinks"/>
    <x v="11338"/>
    <x v="17"/>
    <x v="0"/>
  </r>
  <r>
    <x v="1"/>
    <x v="1417"/>
    <s v="Drinks"/>
    <x v="11339"/>
    <x v="17"/>
    <x v="0"/>
  </r>
  <r>
    <x v="0"/>
    <x v="1417"/>
    <s v="Kids menu"/>
    <x v="11340"/>
    <x v="17"/>
    <x v="0"/>
  </r>
  <r>
    <x v="1"/>
    <x v="1417"/>
    <s v="Kids menu"/>
    <x v="11341"/>
    <x v="17"/>
    <x v="0"/>
  </r>
  <r>
    <x v="0"/>
    <x v="1417"/>
    <s v="Tacos"/>
    <x v="11342"/>
    <x v="17"/>
    <x v="0"/>
  </r>
  <r>
    <x v="1"/>
    <x v="1417"/>
    <s v="Tacos"/>
    <x v="11343"/>
    <x v="17"/>
    <x v="0"/>
  </r>
  <r>
    <x v="0"/>
    <x v="1418"/>
    <s v="Burritos"/>
    <x v="11344"/>
    <x v="17"/>
    <x v="0"/>
  </r>
  <r>
    <x v="1"/>
    <x v="1418"/>
    <s v="Burritos"/>
    <x v="11345"/>
    <x v="17"/>
    <x v="0"/>
  </r>
  <r>
    <x v="0"/>
    <x v="1418"/>
    <s v="Drinks"/>
    <x v="11346"/>
    <x v="17"/>
    <x v="0"/>
  </r>
  <r>
    <x v="1"/>
    <x v="1418"/>
    <s v="Drinks"/>
    <x v="11347"/>
    <x v="17"/>
    <x v="0"/>
  </r>
  <r>
    <x v="0"/>
    <x v="1418"/>
    <s v="Kids menu"/>
    <x v="11348"/>
    <x v="17"/>
    <x v="0"/>
  </r>
  <r>
    <x v="1"/>
    <x v="1418"/>
    <s v="Kids menu"/>
    <x v="11349"/>
    <x v="17"/>
    <x v="0"/>
  </r>
  <r>
    <x v="0"/>
    <x v="1418"/>
    <s v="Tacos"/>
    <x v="11350"/>
    <x v="17"/>
    <x v="0"/>
  </r>
  <r>
    <x v="1"/>
    <x v="1418"/>
    <s v="Tacos"/>
    <x v="11351"/>
    <x v="17"/>
    <x v="0"/>
  </r>
  <r>
    <x v="0"/>
    <x v="1419"/>
    <s v="Burritos"/>
    <x v="11352"/>
    <x v="17"/>
    <x v="0"/>
  </r>
  <r>
    <x v="1"/>
    <x v="1419"/>
    <s v="Burritos"/>
    <x v="11353"/>
    <x v="17"/>
    <x v="0"/>
  </r>
  <r>
    <x v="0"/>
    <x v="1419"/>
    <s v="Drinks"/>
    <x v="11354"/>
    <x v="17"/>
    <x v="0"/>
  </r>
  <r>
    <x v="1"/>
    <x v="1419"/>
    <s v="Drinks"/>
    <x v="11355"/>
    <x v="17"/>
    <x v="0"/>
  </r>
  <r>
    <x v="0"/>
    <x v="1419"/>
    <s v="Kids menu"/>
    <x v="11356"/>
    <x v="17"/>
    <x v="0"/>
  </r>
  <r>
    <x v="1"/>
    <x v="1419"/>
    <s v="Kids menu"/>
    <x v="11357"/>
    <x v="17"/>
    <x v="0"/>
  </r>
  <r>
    <x v="0"/>
    <x v="1419"/>
    <s v="Tacos"/>
    <x v="11358"/>
    <x v="17"/>
    <x v="0"/>
  </r>
  <r>
    <x v="1"/>
    <x v="1419"/>
    <s v="Tacos"/>
    <x v="11359"/>
    <x v="17"/>
    <x v="0"/>
  </r>
  <r>
    <x v="0"/>
    <x v="1420"/>
    <s v="Burritos"/>
    <x v="11360"/>
    <x v="17"/>
    <x v="0"/>
  </r>
  <r>
    <x v="1"/>
    <x v="1420"/>
    <s v="Burritos"/>
    <x v="11361"/>
    <x v="17"/>
    <x v="0"/>
  </r>
  <r>
    <x v="0"/>
    <x v="1420"/>
    <s v="Drinks"/>
    <x v="11362"/>
    <x v="17"/>
    <x v="0"/>
  </r>
  <r>
    <x v="1"/>
    <x v="1420"/>
    <s v="Drinks"/>
    <x v="11363"/>
    <x v="17"/>
    <x v="0"/>
  </r>
  <r>
    <x v="0"/>
    <x v="1420"/>
    <s v="Kids menu"/>
    <x v="11364"/>
    <x v="17"/>
    <x v="0"/>
  </r>
  <r>
    <x v="1"/>
    <x v="1420"/>
    <s v="Kids menu"/>
    <x v="11365"/>
    <x v="17"/>
    <x v="0"/>
  </r>
  <r>
    <x v="0"/>
    <x v="1420"/>
    <s v="Tacos"/>
    <x v="11366"/>
    <x v="17"/>
    <x v="0"/>
  </r>
  <r>
    <x v="1"/>
    <x v="1420"/>
    <s v="Tacos"/>
    <x v="11367"/>
    <x v="17"/>
    <x v="0"/>
  </r>
  <r>
    <x v="0"/>
    <x v="1421"/>
    <s v="Burritos"/>
    <x v="11368"/>
    <x v="17"/>
    <x v="0"/>
  </r>
  <r>
    <x v="1"/>
    <x v="1421"/>
    <s v="Burritos"/>
    <x v="11369"/>
    <x v="17"/>
    <x v="0"/>
  </r>
  <r>
    <x v="0"/>
    <x v="1421"/>
    <s v="Drinks"/>
    <x v="11370"/>
    <x v="17"/>
    <x v="0"/>
  </r>
  <r>
    <x v="1"/>
    <x v="1421"/>
    <s v="Drinks"/>
    <x v="11371"/>
    <x v="17"/>
    <x v="0"/>
  </r>
  <r>
    <x v="0"/>
    <x v="1421"/>
    <s v="Kids menu"/>
    <x v="11372"/>
    <x v="17"/>
    <x v="0"/>
  </r>
  <r>
    <x v="1"/>
    <x v="1421"/>
    <s v="Kids menu"/>
    <x v="11373"/>
    <x v="17"/>
    <x v="0"/>
  </r>
  <r>
    <x v="0"/>
    <x v="1421"/>
    <s v="Tacos"/>
    <x v="11374"/>
    <x v="17"/>
    <x v="0"/>
  </r>
  <r>
    <x v="1"/>
    <x v="1421"/>
    <s v="Tacos"/>
    <x v="11375"/>
    <x v="17"/>
    <x v="0"/>
  </r>
  <r>
    <x v="0"/>
    <x v="1422"/>
    <s v="Burritos"/>
    <x v="11376"/>
    <x v="17"/>
    <x v="0"/>
  </r>
  <r>
    <x v="1"/>
    <x v="1422"/>
    <s v="Burritos"/>
    <x v="11377"/>
    <x v="17"/>
    <x v="0"/>
  </r>
  <r>
    <x v="0"/>
    <x v="1422"/>
    <s v="Drinks"/>
    <x v="11378"/>
    <x v="17"/>
    <x v="0"/>
  </r>
  <r>
    <x v="1"/>
    <x v="1422"/>
    <s v="Drinks"/>
    <x v="11379"/>
    <x v="17"/>
    <x v="0"/>
  </r>
  <r>
    <x v="0"/>
    <x v="1422"/>
    <s v="Kids menu"/>
    <x v="11380"/>
    <x v="17"/>
    <x v="0"/>
  </r>
  <r>
    <x v="1"/>
    <x v="1422"/>
    <s v="Kids menu"/>
    <x v="11381"/>
    <x v="17"/>
    <x v="0"/>
  </r>
  <r>
    <x v="0"/>
    <x v="1422"/>
    <s v="Tacos"/>
    <x v="11382"/>
    <x v="17"/>
    <x v="0"/>
  </r>
  <r>
    <x v="1"/>
    <x v="1422"/>
    <s v="Tacos"/>
    <x v="11383"/>
    <x v="17"/>
    <x v="0"/>
  </r>
  <r>
    <x v="0"/>
    <x v="1423"/>
    <s v="Burritos"/>
    <x v="11384"/>
    <x v="17"/>
    <x v="0"/>
  </r>
  <r>
    <x v="1"/>
    <x v="1423"/>
    <s v="Burritos"/>
    <x v="11385"/>
    <x v="17"/>
    <x v="0"/>
  </r>
  <r>
    <x v="0"/>
    <x v="1423"/>
    <s v="Drinks"/>
    <x v="11386"/>
    <x v="17"/>
    <x v="0"/>
  </r>
  <r>
    <x v="1"/>
    <x v="1423"/>
    <s v="Drinks"/>
    <x v="11387"/>
    <x v="17"/>
    <x v="0"/>
  </r>
  <r>
    <x v="0"/>
    <x v="1423"/>
    <s v="Kids menu"/>
    <x v="11388"/>
    <x v="17"/>
    <x v="0"/>
  </r>
  <r>
    <x v="1"/>
    <x v="1423"/>
    <s v="Kids menu"/>
    <x v="11389"/>
    <x v="17"/>
    <x v="0"/>
  </r>
  <r>
    <x v="0"/>
    <x v="1423"/>
    <s v="Tacos"/>
    <x v="11390"/>
    <x v="17"/>
    <x v="0"/>
  </r>
  <r>
    <x v="1"/>
    <x v="1423"/>
    <s v="Tacos"/>
    <x v="11391"/>
    <x v="17"/>
    <x v="0"/>
  </r>
  <r>
    <x v="0"/>
    <x v="1424"/>
    <s v="Burritos"/>
    <x v="11392"/>
    <x v="17"/>
    <x v="0"/>
  </r>
  <r>
    <x v="1"/>
    <x v="1424"/>
    <s v="Burritos"/>
    <x v="11393"/>
    <x v="17"/>
    <x v="0"/>
  </r>
  <r>
    <x v="0"/>
    <x v="1424"/>
    <s v="Drinks"/>
    <x v="11394"/>
    <x v="17"/>
    <x v="0"/>
  </r>
  <r>
    <x v="1"/>
    <x v="1424"/>
    <s v="Drinks"/>
    <x v="11395"/>
    <x v="17"/>
    <x v="0"/>
  </r>
  <r>
    <x v="0"/>
    <x v="1424"/>
    <s v="Kids menu"/>
    <x v="11396"/>
    <x v="17"/>
    <x v="0"/>
  </r>
  <r>
    <x v="1"/>
    <x v="1424"/>
    <s v="Kids menu"/>
    <x v="11397"/>
    <x v="17"/>
    <x v="0"/>
  </r>
  <r>
    <x v="0"/>
    <x v="1424"/>
    <s v="Tacos"/>
    <x v="11398"/>
    <x v="17"/>
    <x v="0"/>
  </r>
  <r>
    <x v="1"/>
    <x v="1424"/>
    <s v="Tacos"/>
    <x v="11399"/>
    <x v="17"/>
    <x v="0"/>
  </r>
  <r>
    <x v="0"/>
    <x v="1425"/>
    <s v="Burritos"/>
    <x v="11400"/>
    <x v="17"/>
    <x v="0"/>
  </r>
  <r>
    <x v="1"/>
    <x v="1425"/>
    <s v="Burritos"/>
    <x v="11401"/>
    <x v="17"/>
    <x v="0"/>
  </r>
  <r>
    <x v="0"/>
    <x v="1425"/>
    <s v="Drinks"/>
    <x v="11402"/>
    <x v="17"/>
    <x v="0"/>
  </r>
  <r>
    <x v="1"/>
    <x v="1425"/>
    <s v="Drinks"/>
    <x v="11403"/>
    <x v="17"/>
    <x v="0"/>
  </r>
  <r>
    <x v="0"/>
    <x v="1425"/>
    <s v="Kids menu"/>
    <x v="11404"/>
    <x v="17"/>
    <x v="0"/>
  </r>
  <r>
    <x v="1"/>
    <x v="1425"/>
    <s v="Kids menu"/>
    <x v="11405"/>
    <x v="17"/>
    <x v="0"/>
  </r>
  <r>
    <x v="0"/>
    <x v="1425"/>
    <s v="Tacos"/>
    <x v="11406"/>
    <x v="17"/>
    <x v="0"/>
  </r>
  <r>
    <x v="1"/>
    <x v="1425"/>
    <s v="Tacos"/>
    <x v="11407"/>
    <x v="17"/>
    <x v="0"/>
  </r>
  <r>
    <x v="0"/>
    <x v="1426"/>
    <s v="Burritos"/>
    <x v="11408"/>
    <x v="17"/>
    <x v="0"/>
  </r>
  <r>
    <x v="1"/>
    <x v="1426"/>
    <s v="Burritos"/>
    <x v="11409"/>
    <x v="17"/>
    <x v="0"/>
  </r>
  <r>
    <x v="0"/>
    <x v="1426"/>
    <s v="Drinks"/>
    <x v="11410"/>
    <x v="17"/>
    <x v="0"/>
  </r>
  <r>
    <x v="1"/>
    <x v="1426"/>
    <s v="Drinks"/>
    <x v="11411"/>
    <x v="17"/>
    <x v="0"/>
  </r>
  <r>
    <x v="0"/>
    <x v="1426"/>
    <s v="Kids menu"/>
    <x v="11412"/>
    <x v="17"/>
    <x v="0"/>
  </r>
  <r>
    <x v="1"/>
    <x v="1426"/>
    <s v="Kids menu"/>
    <x v="11413"/>
    <x v="17"/>
    <x v="0"/>
  </r>
  <r>
    <x v="0"/>
    <x v="1426"/>
    <s v="Tacos"/>
    <x v="11414"/>
    <x v="17"/>
    <x v="0"/>
  </r>
  <r>
    <x v="1"/>
    <x v="1426"/>
    <s v="Tacos"/>
    <x v="11415"/>
    <x v="17"/>
    <x v="0"/>
  </r>
  <r>
    <x v="0"/>
    <x v="1427"/>
    <s v="Burritos"/>
    <x v="11416"/>
    <x v="17"/>
    <x v="0"/>
  </r>
  <r>
    <x v="1"/>
    <x v="1427"/>
    <s v="Burritos"/>
    <x v="11417"/>
    <x v="17"/>
    <x v="0"/>
  </r>
  <r>
    <x v="0"/>
    <x v="1427"/>
    <s v="Drinks"/>
    <x v="11418"/>
    <x v="17"/>
    <x v="0"/>
  </r>
  <r>
    <x v="1"/>
    <x v="1427"/>
    <s v="Drinks"/>
    <x v="11419"/>
    <x v="17"/>
    <x v="0"/>
  </r>
  <r>
    <x v="0"/>
    <x v="1427"/>
    <s v="Kids menu"/>
    <x v="11420"/>
    <x v="17"/>
    <x v="0"/>
  </r>
  <r>
    <x v="1"/>
    <x v="1427"/>
    <s v="Kids menu"/>
    <x v="11421"/>
    <x v="17"/>
    <x v="0"/>
  </r>
  <r>
    <x v="0"/>
    <x v="1427"/>
    <s v="Tacos"/>
    <x v="11422"/>
    <x v="17"/>
    <x v="0"/>
  </r>
  <r>
    <x v="1"/>
    <x v="1427"/>
    <s v="Tacos"/>
    <x v="11423"/>
    <x v="17"/>
    <x v="0"/>
  </r>
  <r>
    <x v="0"/>
    <x v="1428"/>
    <s v="Burritos"/>
    <x v="11424"/>
    <x v="17"/>
    <x v="0"/>
  </r>
  <r>
    <x v="1"/>
    <x v="1428"/>
    <s v="Burritos"/>
    <x v="11425"/>
    <x v="17"/>
    <x v="0"/>
  </r>
  <r>
    <x v="0"/>
    <x v="1428"/>
    <s v="Drinks"/>
    <x v="11426"/>
    <x v="17"/>
    <x v="0"/>
  </r>
  <r>
    <x v="1"/>
    <x v="1428"/>
    <s v="Drinks"/>
    <x v="11427"/>
    <x v="17"/>
    <x v="0"/>
  </r>
  <r>
    <x v="0"/>
    <x v="1428"/>
    <s v="Kids menu"/>
    <x v="11428"/>
    <x v="17"/>
    <x v="0"/>
  </r>
  <r>
    <x v="1"/>
    <x v="1428"/>
    <s v="Kids menu"/>
    <x v="11429"/>
    <x v="17"/>
    <x v="0"/>
  </r>
  <r>
    <x v="0"/>
    <x v="1428"/>
    <s v="Tacos"/>
    <x v="11430"/>
    <x v="17"/>
    <x v="0"/>
  </r>
  <r>
    <x v="1"/>
    <x v="1428"/>
    <s v="Tacos"/>
    <x v="11431"/>
    <x v="17"/>
    <x v="0"/>
  </r>
  <r>
    <x v="0"/>
    <x v="1429"/>
    <s v="Burritos"/>
    <x v="11432"/>
    <x v="17"/>
    <x v="0"/>
  </r>
  <r>
    <x v="1"/>
    <x v="1429"/>
    <s v="Burritos"/>
    <x v="11433"/>
    <x v="17"/>
    <x v="0"/>
  </r>
  <r>
    <x v="0"/>
    <x v="1429"/>
    <s v="Drinks"/>
    <x v="11434"/>
    <x v="17"/>
    <x v="0"/>
  </r>
  <r>
    <x v="1"/>
    <x v="1429"/>
    <s v="Drinks"/>
    <x v="11435"/>
    <x v="17"/>
    <x v="0"/>
  </r>
  <r>
    <x v="0"/>
    <x v="1429"/>
    <s v="Kids menu"/>
    <x v="11436"/>
    <x v="17"/>
    <x v="0"/>
  </r>
  <r>
    <x v="1"/>
    <x v="1429"/>
    <s v="Kids menu"/>
    <x v="11437"/>
    <x v="17"/>
    <x v="0"/>
  </r>
  <r>
    <x v="0"/>
    <x v="1429"/>
    <s v="Tacos"/>
    <x v="11438"/>
    <x v="17"/>
    <x v="0"/>
  </r>
  <r>
    <x v="1"/>
    <x v="1429"/>
    <s v="Tacos"/>
    <x v="11439"/>
    <x v="17"/>
    <x v="0"/>
  </r>
  <r>
    <x v="0"/>
    <x v="1430"/>
    <s v="Burritos"/>
    <x v="11440"/>
    <x v="17"/>
    <x v="0"/>
  </r>
  <r>
    <x v="1"/>
    <x v="1430"/>
    <s v="Burritos"/>
    <x v="11441"/>
    <x v="17"/>
    <x v="0"/>
  </r>
  <r>
    <x v="0"/>
    <x v="1430"/>
    <s v="Drinks"/>
    <x v="11442"/>
    <x v="17"/>
    <x v="0"/>
  </r>
  <r>
    <x v="1"/>
    <x v="1430"/>
    <s v="Drinks"/>
    <x v="11443"/>
    <x v="17"/>
    <x v="0"/>
  </r>
  <r>
    <x v="0"/>
    <x v="1430"/>
    <s v="Kids menu"/>
    <x v="11444"/>
    <x v="17"/>
    <x v="0"/>
  </r>
  <r>
    <x v="1"/>
    <x v="1430"/>
    <s v="Kids menu"/>
    <x v="11445"/>
    <x v="17"/>
    <x v="0"/>
  </r>
  <r>
    <x v="0"/>
    <x v="1430"/>
    <s v="Tacos"/>
    <x v="11446"/>
    <x v="17"/>
    <x v="0"/>
  </r>
  <r>
    <x v="1"/>
    <x v="1430"/>
    <s v="Tacos"/>
    <x v="11447"/>
    <x v="17"/>
    <x v="0"/>
  </r>
  <r>
    <x v="0"/>
    <x v="1431"/>
    <s v="Burritos"/>
    <x v="11448"/>
    <x v="17"/>
    <x v="0"/>
  </r>
  <r>
    <x v="1"/>
    <x v="1431"/>
    <s v="Burritos"/>
    <x v="11449"/>
    <x v="17"/>
    <x v="0"/>
  </r>
  <r>
    <x v="0"/>
    <x v="1431"/>
    <s v="Drinks"/>
    <x v="11450"/>
    <x v="17"/>
    <x v="0"/>
  </r>
  <r>
    <x v="1"/>
    <x v="1431"/>
    <s v="Drinks"/>
    <x v="11451"/>
    <x v="17"/>
    <x v="0"/>
  </r>
  <r>
    <x v="0"/>
    <x v="1431"/>
    <s v="Kids menu"/>
    <x v="11452"/>
    <x v="17"/>
    <x v="0"/>
  </r>
  <r>
    <x v="1"/>
    <x v="1431"/>
    <s v="Kids menu"/>
    <x v="11453"/>
    <x v="17"/>
    <x v="0"/>
  </r>
  <r>
    <x v="0"/>
    <x v="1431"/>
    <s v="Tacos"/>
    <x v="11454"/>
    <x v="17"/>
    <x v="0"/>
  </r>
  <r>
    <x v="1"/>
    <x v="1431"/>
    <s v="Tacos"/>
    <x v="11455"/>
    <x v="17"/>
    <x v="0"/>
  </r>
  <r>
    <x v="0"/>
    <x v="1432"/>
    <s v="Burritos"/>
    <x v="11456"/>
    <x v="17"/>
    <x v="0"/>
  </r>
  <r>
    <x v="1"/>
    <x v="1432"/>
    <s v="Burritos"/>
    <x v="11457"/>
    <x v="17"/>
    <x v="0"/>
  </r>
  <r>
    <x v="0"/>
    <x v="1432"/>
    <s v="Drinks"/>
    <x v="11458"/>
    <x v="17"/>
    <x v="0"/>
  </r>
  <r>
    <x v="1"/>
    <x v="1432"/>
    <s v="Drinks"/>
    <x v="11459"/>
    <x v="17"/>
    <x v="0"/>
  </r>
  <r>
    <x v="0"/>
    <x v="1432"/>
    <s v="Kids menu"/>
    <x v="11460"/>
    <x v="17"/>
    <x v="0"/>
  </r>
  <r>
    <x v="1"/>
    <x v="1432"/>
    <s v="Kids menu"/>
    <x v="11461"/>
    <x v="17"/>
    <x v="0"/>
  </r>
  <r>
    <x v="0"/>
    <x v="1432"/>
    <s v="Tacos"/>
    <x v="11462"/>
    <x v="17"/>
    <x v="0"/>
  </r>
  <r>
    <x v="1"/>
    <x v="1432"/>
    <s v="Tacos"/>
    <x v="11463"/>
    <x v="17"/>
    <x v="0"/>
  </r>
  <r>
    <x v="0"/>
    <x v="1433"/>
    <s v="Burritos"/>
    <x v="11464"/>
    <x v="17"/>
    <x v="0"/>
  </r>
  <r>
    <x v="1"/>
    <x v="1433"/>
    <s v="Burritos"/>
    <x v="11465"/>
    <x v="17"/>
    <x v="0"/>
  </r>
  <r>
    <x v="0"/>
    <x v="1433"/>
    <s v="Drinks"/>
    <x v="11466"/>
    <x v="17"/>
    <x v="0"/>
  </r>
  <r>
    <x v="1"/>
    <x v="1433"/>
    <s v="Drinks"/>
    <x v="11467"/>
    <x v="17"/>
    <x v="0"/>
  </r>
  <r>
    <x v="0"/>
    <x v="1433"/>
    <s v="Kids menu"/>
    <x v="11468"/>
    <x v="17"/>
    <x v="0"/>
  </r>
  <r>
    <x v="1"/>
    <x v="1433"/>
    <s v="Kids menu"/>
    <x v="11469"/>
    <x v="17"/>
    <x v="0"/>
  </r>
  <r>
    <x v="0"/>
    <x v="1433"/>
    <s v="Tacos"/>
    <x v="11470"/>
    <x v="17"/>
    <x v="0"/>
  </r>
  <r>
    <x v="1"/>
    <x v="1433"/>
    <s v="Tacos"/>
    <x v="11471"/>
    <x v="17"/>
    <x v="0"/>
  </r>
  <r>
    <x v="0"/>
    <x v="1434"/>
    <s v="Burritos"/>
    <x v="11472"/>
    <x v="17"/>
    <x v="0"/>
  </r>
  <r>
    <x v="1"/>
    <x v="1434"/>
    <s v="Burritos"/>
    <x v="11473"/>
    <x v="17"/>
    <x v="0"/>
  </r>
  <r>
    <x v="0"/>
    <x v="1434"/>
    <s v="Drinks"/>
    <x v="11474"/>
    <x v="17"/>
    <x v="0"/>
  </r>
  <r>
    <x v="1"/>
    <x v="1434"/>
    <s v="Drinks"/>
    <x v="11475"/>
    <x v="17"/>
    <x v="0"/>
  </r>
  <r>
    <x v="0"/>
    <x v="1434"/>
    <s v="Kids menu"/>
    <x v="11476"/>
    <x v="17"/>
    <x v="0"/>
  </r>
  <r>
    <x v="1"/>
    <x v="1434"/>
    <s v="Kids menu"/>
    <x v="11477"/>
    <x v="17"/>
    <x v="0"/>
  </r>
  <r>
    <x v="0"/>
    <x v="1434"/>
    <s v="Tacos"/>
    <x v="11478"/>
    <x v="17"/>
    <x v="0"/>
  </r>
  <r>
    <x v="1"/>
    <x v="1434"/>
    <s v="Tacos"/>
    <x v="11479"/>
    <x v="17"/>
    <x v="0"/>
  </r>
  <r>
    <x v="0"/>
    <x v="1435"/>
    <s v="Burritos"/>
    <x v="11480"/>
    <x v="17"/>
    <x v="0"/>
  </r>
  <r>
    <x v="1"/>
    <x v="1435"/>
    <s v="Burritos"/>
    <x v="11481"/>
    <x v="17"/>
    <x v="0"/>
  </r>
  <r>
    <x v="0"/>
    <x v="1435"/>
    <s v="Drinks"/>
    <x v="11482"/>
    <x v="17"/>
    <x v="0"/>
  </r>
  <r>
    <x v="1"/>
    <x v="1435"/>
    <s v="Drinks"/>
    <x v="11483"/>
    <x v="17"/>
    <x v="0"/>
  </r>
  <r>
    <x v="0"/>
    <x v="1435"/>
    <s v="Kids menu"/>
    <x v="11484"/>
    <x v="17"/>
    <x v="0"/>
  </r>
  <r>
    <x v="1"/>
    <x v="1435"/>
    <s v="Kids menu"/>
    <x v="11485"/>
    <x v="17"/>
    <x v="0"/>
  </r>
  <r>
    <x v="0"/>
    <x v="1435"/>
    <s v="Tacos"/>
    <x v="11486"/>
    <x v="17"/>
    <x v="0"/>
  </r>
  <r>
    <x v="1"/>
    <x v="1435"/>
    <s v="Tacos"/>
    <x v="11487"/>
    <x v="17"/>
    <x v="0"/>
  </r>
  <r>
    <x v="0"/>
    <x v="1436"/>
    <s v="Burritos"/>
    <x v="11488"/>
    <x v="17"/>
    <x v="0"/>
  </r>
  <r>
    <x v="1"/>
    <x v="1436"/>
    <s v="Burritos"/>
    <x v="11489"/>
    <x v="17"/>
    <x v="0"/>
  </r>
  <r>
    <x v="0"/>
    <x v="1436"/>
    <s v="Drinks"/>
    <x v="11490"/>
    <x v="17"/>
    <x v="0"/>
  </r>
  <r>
    <x v="1"/>
    <x v="1436"/>
    <s v="Drinks"/>
    <x v="11491"/>
    <x v="17"/>
    <x v="0"/>
  </r>
  <r>
    <x v="0"/>
    <x v="1436"/>
    <s v="Kids menu"/>
    <x v="11492"/>
    <x v="17"/>
    <x v="0"/>
  </r>
  <r>
    <x v="1"/>
    <x v="1436"/>
    <s v="Kids menu"/>
    <x v="11493"/>
    <x v="17"/>
    <x v="0"/>
  </r>
  <r>
    <x v="0"/>
    <x v="1436"/>
    <s v="Tacos"/>
    <x v="11494"/>
    <x v="17"/>
    <x v="0"/>
  </r>
  <r>
    <x v="1"/>
    <x v="1436"/>
    <s v="Tacos"/>
    <x v="11495"/>
    <x v="17"/>
    <x v="0"/>
  </r>
  <r>
    <x v="0"/>
    <x v="1437"/>
    <s v="Burritos"/>
    <x v="11496"/>
    <x v="17"/>
    <x v="0"/>
  </r>
  <r>
    <x v="1"/>
    <x v="1437"/>
    <s v="Burritos"/>
    <x v="11497"/>
    <x v="17"/>
    <x v="0"/>
  </r>
  <r>
    <x v="0"/>
    <x v="1437"/>
    <s v="Drinks"/>
    <x v="11498"/>
    <x v="17"/>
    <x v="0"/>
  </r>
  <r>
    <x v="1"/>
    <x v="1437"/>
    <s v="Drinks"/>
    <x v="11499"/>
    <x v="17"/>
    <x v="0"/>
  </r>
  <r>
    <x v="0"/>
    <x v="1437"/>
    <s v="Kids menu"/>
    <x v="11500"/>
    <x v="17"/>
    <x v="0"/>
  </r>
  <r>
    <x v="1"/>
    <x v="1437"/>
    <s v="Kids menu"/>
    <x v="11501"/>
    <x v="17"/>
    <x v="0"/>
  </r>
  <r>
    <x v="0"/>
    <x v="1437"/>
    <s v="Tacos"/>
    <x v="11502"/>
    <x v="17"/>
    <x v="0"/>
  </r>
  <r>
    <x v="1"/>
    <x v="1437"/>
    <s v="Tacos"/>
    <x v="11503"/>
    <x v="17"/>
    <x v="0"/>
  </r>
  <r>
    <x v="0"/>
    <x v="1438"/>
    <s v="Burritos"/>
    <x v="11504"/>
    <x v="17"/>
    <x v="0"/>
  </r>
  <r>
    <x v="1"/>
    <x v="1438"/>
    <s v="Burritos"/>
    <x v="11505"/>
    <x v="17"/>
    <x v="0"/>
  </r>
  <r>
    <x v="0"/>
    <x v="1438"/>
    <s v="Drinks"/>
    <x v="11506"/>
    <x v="17"/>
    <x v="0"/>
  </r>
  <r>
    <x v="1"/>
    <x v="1438"/>
    <s v="Drinks"/>
    <x v="11507"/>
    <x v="17"/>
    <x v="0"/>
  </r>
  <r>
    <x v="0"/>
    <x v="1438"/>
    <s v="Kids menu"/>
    <x v="11508"/>
    <x v="17"/>
    <x v="0"/>
  </r>
  <r>
    <x v="1"/>
    <x v="1438"/>
    <s v="Kids menu"/>
    <x v="11509"/>
    <x v="17"/>
    <x v="0"/>
  </r>
  <r>
    <x v="0"/>
    <x v="1438"/>
    <s v="Tacos"/>
    <x v="11510"/>
    <x v="17"/>
    <x v="0"/>
  </r>
  <r>
    <x v="1"/>
    <x v="1438"/>
    <s v="Tacos"/>
    <x v="11511"/>
    <x v="17"/>
    <x v="0"/>
  </r>
  <r>
    <x v="0"/>
    <x v="1439"/>
    <s v="Burritos"/>
    <x v="11512"/>
    <x v="17"/>
    <x v="0"/>
  </r>
  <r>
    <x v="1"/>
    <x v="1439"/>
    <s v="Burritos"/>
    <x v="11513"/>
    <x v="17"/>
    <x v="0"/>
  </r>
  <r>
    <x v="0"/>
    <x v="1439"/>
    <s v="Drinks"/>
    <x v="11514"/>
    <x v="17"/>
    <x v="0"/>
  </r>
  <r>
    <x v="1"/>
    <x v="1439"/>
    <s v="Drinks"/>
    <x v="11515"/>
    <x v="17"/>
    <x v="0"/>
  </r>
  <r>
    <x v="0"/>
    <x v="1439"/>
    <s v="Kids menu"/>
    <x v="11516"/>
    <x v="17"/>
    <x v="0"/>
  </r>
  <r>
    <x v="1"/>
    <x v="1439"/>
    <s v="Kids menu"/>
    <x v="11517"/>
    <x v="17"/>
    <x v="0"/>
  </r>
  <r>
    <x v="0"/>
    <x v="1439"/>
    <s v="Tacos"/>
    <x v="11518"/>
    <x v="17"/>
    <x v="0"/>
  </r>
  <r>
    <x v="1"/>
    <x v="1439"/>
    <s v="Tacos"/>
    <x v="11519"/>
    <x v="17"/>
    <x v="0"/>
  </r>
  <r>
    <x v="0"/>
    <x v="1440"/>
    <s v="Burritos"/>
    <x v="11520"/>
    <x v="17"/>
    <x v="0"/>
  </r>
  <r>
    <x v="1"/>
    <x v="1440"/>
    <s v="Burritos"/>
    <x v="11521"/>
    <x v="17"/>
    <x v="0"/>
  </r>
  <r>
    <x v="0"/>
    <x v="1440"/>
    <s v="Drinks"/>
    <x v="11522"/>
    <x v="17"/>
    <x v="0"/>
  </r>
  <r>
    <x v="1"/>
    <x v="1440"/>
    <s v="Drinks"/>
    <x v="11523"/>
    <x v="17"/>
    <x v="0"/>
  </r>
  <r>
    <x v="0"/>
    <x v="1440"/>
    <s v="Kids menu"/>
    <x v="11524"/>
    <x v="17"/>
    <x v="0"/>
  </r>
  <r>
    <x v="1"/>
    <x v="1440"/>
    <s v="Kids menu"/>
    <x v="11525"/>
    <x v="17"/>
    <x v="0"/>
  </r>
  <r>
    <x v="0"/>
    <x v="1440"/>
    <s v="Tacos"/>
    <x v="11526"/>
    <x v="17"/>
    <x v="0"/>
  </r>
  <r>
    <x v="1"/>
    <x v="1440"/>
    <s v="Tacos"/>
    <x v="11527"/>
    <x v="17"/>
    <x v="0"/>
  </r>
  <r>
    <x v="0"/>
    <x v="1441"/>
    <s v="Burritos"/>
    <x v="11528"/>
    <x v="17"/>
    <x v="0"/>
  </r>
  <r>
    <x v="1"/>
    <x v="1441"/>
    <s v="Burritos"/>
    <x v="11529"/>
    <x v="17"/>
    <x v="0"/>
  </r>
  <r>
    <x v="0"/>
    <x v="1441"/>
    <s v="Drinks"/>
    <x v="11530"/>
    <x v="17"/>
    <x v="0"/>
  </r>
  <r>
    <x v="1"/>
    <x v="1441"/>
    <s v="Drinks"/>
    <x v="11531"/>
    <x v="17"/>
    <x v="0"/>
  </r>
  <r>
    <x v="0"/>
    <x v="1441"/>
    <s v="Kids menu"/>
    <x v="11532"/>
    <x v="17"/>
    <x v="0"/>
  </r>
  <r>
    <x v="1"/>
    <x v="1441"/>
    <s v="Kids menu"/>
    <x v="11533"/>
    <x v="17"/>
    <x v="0"/>
  </r>
  <r>
    <x v="0"/>
    <x v="1441"/>
    <s v="Tacos"/>
    <x v="11534"/>
    <x v="17"/>
    <x v="0"/>
  </r>
  <r>
    <x v="1"/>
    <x v="1441"/>
    <s v="Tacos"/>
    <x v="11535"/>
    <x v="17"/>
    <x v="0"/>
  </r>
  <r>
    <x v="0"/>
    <x v="1442"/>
    <s v="Burritos"/>
    <x v="11536"/>
    <x v="17"/>
    <x v="0"/>
  </r>
  <r>
    <x v="1"/>
    <x v="1442"/>
    <s v="Burritos"/>
    <x v="11537"/>
    <x v="17"/>
    <x v="0"/>
  </r>
  <r>
    <x v="0"/>
    <x v="1442"/>
    <s v="Drinks"/>
    <x v="11538"/>
    <x v="17"/>
    <x v="0"/>
  </r>
  <r>
    <x v="1"/>
    <x v="1442"/>
    <s v="Drinks"/>
    <x v="11539"/>
    <x v="17"/>
    <x v="0"/>
  </r>
  <r>
    <x v="0"/>
    <x v="1442"/>
    <s v="Kids menu"/>
    <x v="11540"/>
    <x v="17"/>
    <x v="0"/>
  </r>
  <r>
    <x v="1"/>
    <x v="1442"/>
    <s v="Kids menu"/>
    <x v="11541"/>
    <x v="17"/>
    <x v="0"/>
  </r>
  <r>
    <x v="0"/>
    <x v="1442"/>
    <s v="Tacos"/>
    <x v="11542"/>
    <x v="17"/>
    <x v="0"/>
  </r>
  <r>
    <x v="1"/>
    <x v="1442"/>
    <s v="Tacos"/>
    <x v="11543"/>
    <x v="17"/>
    <x v="0"/>
  </r>
  <r>
    <x v="0"/>
    <x v="1443"/>
    <s v="Burritos"/>
    <x v="11544"/>
    <x v="17"/>
    <x v="0"/>
  </r>
  <r>
    <x v="1"/>
    <x v="1443"/>
    <s v="Burritos"/>
    <x v="11545"/>
    <x v="17"/>
    <x v="0"/>
  </r>
  <r>
    <x v="0"/>
    <x v="1443"/>
    <s v="Drinks"/>
    <x v="11546"/>
    <x v="17"/>
    <x v="0"/>
  </r>
  <r>
    <x v="1"/>
    <x v="1443"/>
    <s v="Drinks"/>
    <x v="11547"/>
    <x v="17"/>
    <x v="0"/>
  </r>
  <r>
    <x v="0"/>
    <x v="1443"/>
    <s v="Kids menu"/>
    <x v="11548"/>
    <x v="17"/>
    <x v="0"/>
  </r>
  <r>
    <x v="1"/>
    <x v="1443"/>
    <s v="Kids menu"/>
    <x v="11549"/>
    <x v="17"/>
    <x v="0"/>
  </r>
  <r>
    <x v="0"/>
    <x v="1443"/>
    <s v="Tacos"/>
    <x v="11550"/>
    <x v="17"/>
    <x v="0"/>
  </r>
  <r>
    <x v="1"/>
    <x v="1443"/>
    <s v="Tacos"/>
    <x v="11551"/>
    <x v="17"/>
    <x v="0"/>
  </r>
  <r>
    <x v="0"/>
    <x v="1444"/>
    <s v="Burritos"/>
    <x v="11552"/>
    <x v="17"/>
    <x v="0"/>
  </r>
  <r>
    <x v="1"/>
    <x v="1444"/>
    <s v="Burritos"/>
    <x v="11553"/>
    <x v="17"/>
    <x v="0"/>
  </r>
  <r>
    <x v="0"/>
    <x v="1444"/>
    <s v="Drinks"/>
    <x v="11554"/>
    <x v="17"/>
    <x v="0"/>
  </r>
  <r>
    <x v="1"/>
    <x v="1444"/>
    <s v="Drinks"/>
    <x v="11555"/>
    <x v="17"/>
    <x v="0"/>
  </r>
  <r>
    <x v="0"/>
    <x v="1444"/>
    <s v="Kids menu"/>
    <x v="11556"/>
    <x v="17"/>
    <x v="0"/>
  </r>
  <r>
    <x v="1"/>
    <x v="1444"/>
    <s v="Kids menu"/>
    <x v="11557"/>
    <x v="17"/>
    <x v="0"/>
  </r>
  <r>
    <x v="0"/>
    <x v="1444"/>
    <s v="Tacos"/>
    <x v="11558"/>
    <x v="17"/>
    <x v="0"/>
  </r>
  <r>
    <x v="1"/>
    <x v="1444"/>
    <s v="Tacos"/>
    <x v="11559"/>
    <x v="17"/>
    <x v="0"/>
  </r>
  <r>
    <x v="0"/>
    <x v="1445"/>
    <s v="Burritos"/>
    <x v="11560"/>
    <x v="17"/>
    <x v="0"/>
  </r>
  <r>
    <x v="1"/>
    <x v="1445"/>
    <s v="Burritos"/>
    <x v="11561"/>
    <x v="17"/>
    <x v="0"/>
  </r>
  <r>
    <x v="0"/>
    <x v="1445"/>
    <s v="Drinks"/>
    <x v="11562"/>
    <x v="17"/>
    <x v="0"/>
  </r>
  <r>
    <x v="1"/>
    <x v="1445"/>
    <s v="Drinks"/>
    <x v="11563"/>
    <x v="17"/>
    <x v="0"/>
  </r>
  <r>
    <x v="0"/>
    <x v="1445"/>
    <s v="Kids menu"/>
    <x v="11564"/>
    <x v="17"/>
    <x v="0"/>
  </r>
  <r>
    <x v="1"/>
    <x v="1445"/>
    <s v="Kids menu"/>
    <x v="11565"/>
    <x v="17"/>
    <x v="0"/>
  </r>
  <r>
    <x v="0"/>
    <x v="1445"/>
    <s v="Tacos"/>
    <x v="11566"/>
    <x v="17"/>
    <x v="0"/>
  </r>
  <r>
    <x v="1"/>
    <x v="1445"/>
    <s v="Tacos"/>
    <x v="11567"/>
    <x v="17"/>
    <x v="0"/>
  </r>
  <r>
    <x v="0"/>
    <x v="1446"/>
    <s v="Burritos"/>
    <x v="11568"/>
    <x v="17"/>
    <x v="0"/>
  </r>
  <r>
    <x v="1"/>
    <x v="1446"/>
    <s v="Burritos"/>
    <x v="11569"/>
    <x v="17"/>
    <x v="0"/>
  </r>
  <r>
    <x v="0"/>
    <x v="1446"/>
    <s v="Drinks"/>
    <x v="11570"/>
    <x v="17"/>
    <x v="0"/>
  </r>
  <r>
    <x v="1"/>
    <x v="1446"/>
    <s v="Drinks"/>
    <x v="11571"/>
    <x v="17"/>
    <x v="0"/>
  </r>
  <r>
    <x v="0"/>
    <x v="1446"/>
    <s v="Kids menu"/>
    <x v="11572"/>
    <x v="17"/>
    <x v="0"/>
  </r>
  <r>
    <x v="1"/>
    <x v="1446"/>
    <s v="Kids menu"/>
    <x v="11573"/>
    <x v="17"/>
    <x v="0"/>
  </r>
  <r>
    <x v="0"/>
    <x v="1446"/>
    <s v="Tacos"/>
    <x v="11574"/>
    <x v="17"/>
    <x v="0"/>
  </r>
  <r>
    <x v="1"/>
    <x v="1446"/>
    <s v="Tacos"/>
    <x v="11575"/>
    <x v="17"/>
    <x v="0"/>
  </r>
  <r>
    <x v="0"/>
    <x v="1447"/>
    <s v="Burritos"/>
    <x v="11576"/>
    <x v="17"/>
    <x v="0"/>
  </r>
  <r>
    <x v="1"/>
    <x v="1447"/>
    <s v="Burritos"/>
    <x v="11577"/>
    <x v="17"/>
    <x v="0"/>
  </r>
  <r>
    <x v="0"/>
    <x v="1447"/>
    <s v="Drinks"/>
    <x v="11578"/>
    <x v="17"/>
    <x v="0"/>
  </r>
  <r>
    <x v="1"/>
    <x v="1447"/>
    <s v="Drinks"/>
    <x v="11579"/>
    <x v="17"/>
    <x v="0"/>
  </r>
  <r>
    <x v="0"/>
    <x v="1447"/>
    <s v="Kids menu"/>
    <x v="11580"/>
    <x v="17"/>
    <x v="0"/>
  </r>
  <r>
    <x v="1"/>
    <x v="1447"/>
    <s v="Kids menu"/>
    <x v="11581"/>
    <x v="17"/>
    <x v="0"/>
  </r>
  <r>
    <x v="0"/>
    <x v="1447"/>
    <s v="Tacos"/>
    <x v="11582"/>
    <x v="17"/>
    <x v="0"/>
  </r>
  <r>
    <x v="1"/>
    <x v="1447"/>
    <s v="Tacos"/>
    <x v="11583"/>
    <x v="17"/>
    <x v="0"/>
  </r>
  <r>
    <x v="0"/>
    <x v="1448"/>
    <s v="Burritos"/>
    <x v="11584"/>
    <x v="17"/>
    <x v="0"/>
  </r>
  <r>
    <x v="1"/>
    <x v="1448"/>
    <s v="Burritos"/>
    <x v="11585"/>
    <x v="17"/>
    <x v="0"/>
  </r>
  <r>
    <x v="0"/>
    <x v="1448"/>
    <s v="Drinks"/>
    <x v="11586"/>
    <x v="17"/>
    <x v="0"/>
  </r>
  <r>
    <x v="1"/>
    <x v="1448"/>
    <s v="Drinks"/>
    <x v="11587"/>
    <x v="17"/>
    <x v="0"/>
  </r>
  <r>
    <x v="0"/>
    <x v="1448"/>
    <s v="Kids menu"/>
    <x v="11588"/>
    <x v="17"/>
    <x v="0"/>
  </r>
  <r>
    <x v="1"/>
    <x v="1448"/>
    <s v="Kids menu"/>
    <x v="11589"/>
    <x v="17"/>
    <x v="0"/>
  </r>
  <r>
    <x v="0"/>
    <x v="1448"/>
    <s v="Tacos"/>
    <x v="11590"/>
    <x v="17"/>
    <x v="0"/>
  </r>
  <r>
    <x v="1"/>
    <x v="1448"/>
    <s v="Tacos"/>
    <x v="11591"/>
    <x v="17"/>
    <x v="0"/>
  </r>
  <r>
    <x v="0"/>
    <x v="1449"/>
    <s v="Burritos"/>
    <x v="11592"/>
    <x v="17"/>
    <x v="0"/>
  </r>
  <r>
    <x v="1"/>
    <x v="1449"/>
    <s v="Burritos"/>
    <x v="11593"/>
    <x v="17"/>
    <x v="0"/>
  </r>
  <r>
    <x v="0"/>
    <x v="1449"/>
    <s v="Drinks"/>
    <x v="11594"/>
    <x v="17"/>
    <x v="0"/>
  </r>
  <r>
    <x v="1"/>
    <x v="1449"/>
    <s v="Drinks"/>
    <x v="11595"/>
    <x v="17"/>
    <x v="0"/>
  </r>
  <r>
    <x v="0"/>
    <x v="1449"/>
    <s v="Kids menu"/>
    <x v="11596"/>
    <x v="17"/>
    <x v="0"/>
  </r>
  <r>
    <x v="1"/>
    <x v="1449"/>
    <s v="Kids menu"/>
    <x v="11597"/>
    <x v="17"/>
    <x v="0"/>
  </r>
  <r>
    <x v="0"/>
    <x v="1449"/>
    <s v="Tacos"/>
    <x v="11598"/>
    <x v="17"/>
    <x v="0"/>
  </r>
  <r>
    <x v="1"/>
    <x v="1449"/>
    <s v="Tacos"/>
    <x v="11599"/>
    <x v="17"/>
    <x v="0"/>
  </r>
  <r>
    <x v="0"/>
    <x v="1450"/>
    <s v="Burritos"/>
    <x v="11600"/>
    <x v="17"/>
    <x v="0"/>
  </r>
  <r>
    <x v="1"/>
    <x v="1450"/>
    <s v="Burritos"/>
    <x v="11601"/>
    <x v="17"/>
    <x v="0"/>
  </r>
  <r>
    <x v="0"/>
    <x v="1450"/>
    <s v="Drinks"/>
    <x v="11602"/>
    <x v="17"/>
    <x v="0"/>
  </r>
  <r>
    <x v="1"/>
    <x v="1450"/>
    <s v="Drinks"/>
    <x v="11603"/>
    <x v="17"/>
    <x v="0"/>
  </r>
  <r>
    <x v="0"/>
    <x v="1450"/>
    <s v="Kids menu"/>
    <x v="11604"/>
    <x v="17"/>
    <x v="0"/>
  </r>
  <r>
    <x v="1"/>
    <x v="1450"/>
    <s v="Kids menu"/>
    <x v="11605"/>
    <x v="17"/>
    <x v="0"/>
  </r>
  <r>
    <x v="0"/>
    <x v="1450"/>
    <s v="Tacos"/>
    <x v="11606"/>
    <x v="17"/>
    <x v="0"/>
  </r>
  <r>
    <x v="1"/>
    <x v="1450"/>
    <s v="Tacos"/>
    <x v="11607"/>
    <x v="17"/>
    <x v="0"/>
  </r>
  <r>
    <x v="0"/>
    <x v="1451"/>
    <s v="Burritos"/>
    <x v="11608"/>
    <x v="17"/>
    <x v="0"/>
  </r>
  <r>
    <x v="1"/>
    <x v="1451"/>
    <s v="Burritos"/>
    <x v="11609"/>
    <x v="17"/>
    <x v="0"/>
  </r>
  <r>
    <x v="0"/>
    <x v="1451"/>
    <s v="Drinks"/>
    <x v="11610"/>
    <x v="17"/>
    <x v="0"/>
  </r>
  <r>
    <x v="1"/>
    <x v="1451"/>
    <s v="Drinks"/>
    <x v="11611"/>
    <x v="17"/>
    <x v="0"/>
  </r>
  <r>
    <x v="0"/>
    <x v="1451"/>
    <s v="Kids menu"/>
    <x v="11612"/>
    <x v="17"/>
    <x v="0"/>
  </r>
  <r>
    <x v="1"/>
    <x v="1451"/>
    <s v="Kids menu"/>
    <x v="11613"/>
    <x v="17"/>
    <x v="0"/>
  </r>
  <r>
    <x v="0"/>
    <x v="1451"/>
    <s v="Tacos"/>
    <x v="11614"/>
    <x v="17"/>
    <x v="0"/>
  </r>
  <r>
    <x v="1"/>
    <x v="1451"/>
    <s v="Tacos"/>
    <x v="11615"/>
    <x v="17"/>
    <x v="0"/>
  </r>
  <r>
    <x v="0"/>
    <x v="1452"/>
    <s v="Burritos"/>
    <x v="11616"/>
    <x v="17"/>
    <x v="0"/>
  </r>
  <r>
    <x v="1"/>
    <x v="1452"/>
    <s v="Burritos"/>
    <x v="11617"/>
    <x v="17"/>
    <x v="0"/>
  </r>
  <r>
    <x v="0"/>
    <x v="1452"/>
    <s v="Drinks"/>
    <x v="11618"/>
    <x v="17"/>
    <x v="0"/>
  </r>
  <r>
    <x v="1"/>
    <x v="1452"/>
    <s v="Drinks"/>
    <x v="11619"/>
    <x v="17"/>
    <x v="0"/>
  </r>
  <r>
    <x v="0"/>
    <x v="1452"/>
    <s v="Kids menu"/>
    <x v="11620"/>
    <x v="17"/>
    <x v="0"/>
  </r>
  <r>
    <x v="1"/>
    <x v="1452"/>
    <s v="Kids menu"/>
    <x v="11621"/>
    <x v="17"/>
    <x v="0"/>
  </r>
  <r>
    <x v="0"/>
    <x v="1452"/>
    <s v="Tacos"/>
    <x v="11622"/>
    <x v="17"/>
    <x v="0"/>
  </r>
  <r>
    <x v="1"/>
    <x v="1452"/>
    <s v="Tacos"/>
    <x v="11623"/>
    <x v="17"/>
    <x v="0"/>
  </r>
  <r>
    <x v="0"/>
    <x v="1453"/>
    <s v="Burritos"/>
    <x v="11624"/>
    <x v="17"/>
    <x v="0"/>
  </r>
  <r>
    <x v="1"/>
    <x v="1453"/>
    <s v="Burritos"/>
    <x v="11625"/>
    <x v="17"/>
    <x v="0"/>
  </r>
  <r>
    <x v="0"/>
    <x v="1453"/>
    <s v="Drinks"/>
    <x v="11626"/>
    <x v="17"/>
    <x v="0"/>
  </r>
  <r>
    <x v="1"/>
    <x v="1453"/>
    <s v="Drinks"/>
    <x v="11627"/>
    <x v="17"/>
    <x v="0"/>
  </r>
  <r>
    <x v="0"/>
    <x v="1453"/>
    <s v="Kids menu"/>
    <x v="11628"/>
    <x v="17"/>
    <x v="0"/>
  </r>
  <r>
    <x v="1"/>
    <x v="1453"/>
    <s v="Kids menu"/>
    <x v="11629"/>
    <x v="17"/>
    <x v="0"/>
  </r>
  <r>
    <x v="0"/>
    <x v="1453"/>
    <s v="Tacos"/>
    <x v="11630"/>
    <x v="17"/>
    <x v="0"/>
  </r>
  <r>
    <x v="1"/>
    <x v="1453"/>
    <s v="Tacos"/>
    <x v="11631"/>
    <x v="17"/>
    <x v="0"/>
  </r>
  <r>
    <x v="0"/>
    <x v="1454"/>
    <s v="Burritos"/>
    <x v="11632"/>
    <x v="17"/>
    <x v="0"/>
  </r>
  <r>
    <x v="1"/>
    <x v="1454"/>
    <s v="Burritos"/>
    <x v="11633"/>
    <x v="17"/>
    <x v="0"/>
  </r>
  <r>
    <x v="0"/>
    <x v="1454"/>
    <s v="Drinks"/>
    <x v="11634"/>
    <x v="17"/>
    <x v="0"/>
  </r>
  <r>
    <x v="1"/>
    <x v="1454"/>
    <s v="Drinks"/>
    <x v="11635"/>
    <x v="17"/>
    <x v="0"/>
  </r>
  <r>
    <x v="0"/>
    <x v="1454"/>
    <s v="Kids menu"/>
    <x v="11636"/>
    <x v="17"/>
    <x v="0"/>
  </r>
  <r>
    <x v="1"/>
    <x v="1454"/>
    <s v="Kids menu"/>
    <x v="11637"/>
    <x v="17"/>
    <x v="0"/>
  </r>
  <r>
    <x v="0"/>
    <x v="1454"/>
    <s v="Tacos"/>
    <x v="11638"/>
    <x v="17"/>
    <x v="0"/>
  </r>
  <r>
    <x v="1"/>
    <x v="1454"/>
    <s v="Tacos"/>
    <x v="11639"/>
    <x v="17"/>
    <x v="0"/>
  </r>
  <r>
    <x v="0"/>
    <x v="1455"/>
    <s v="Burritos"/>
    <x v="11640"/>
    <x v="17"/>
    <x v="0"/>
  </r>
  <r>
    <x v="1"/>
    <x v="1455"/>
    <s v="Burritos"/>
    <x v="11641"/>
    <x v="17"/>
    <x v="0"/>
  </r>
  <r>
    <x v="0"/>
    <x v="1455"/>
    <s v="Drinks"/>
    <x v="11642"/>
    <x v="17"/>
    <x v="0"/>
  </r>
  <r>
    <x v="1"/>
    <x v="1455"/>
    <s v="Drinks"/>
    <x v="11643"/>
    <x v="17"/>
    <x v="0"/>
  </r>
  <r>
    <x v="0"/>
    <x v="1455"/>
    <s v="Kids menu"/>
    <x v="11644"/>
    <x v="17"/>
    <x v="0"/>
  </r>
  <r>
    <x v="1"/>
    <x v="1455"/>
    <s v="Kids menu"/>
    <x v="11645"/>
    <x v="17"/>
    <x v="0"/>
  </r>
  <r>
    <x v="0"/>
    <x v="1455"/>
    <s v="Tacos"/>
    <x v="11646"/>
    <x v="17"/>
    <x v="0"/>
  </r>
  <r>
    <x v="1"/>
    <x v="1455"/>
    <s v="Tacos"/>
    <x v="11647"/>
    <x v="17"/>
    <x v="0"/>
  </r>
  <r>
    <x v="0"/>
    <x v="1456"/>
    <s v="Burritos"/>
    <x v="11648"/>
    <x v="17"/>
    <x v="0"/>
  </r>
  <r>
    <x v="1"/>
    <x v="1456"/>
    <s v="Burritos"/>
    <x v="11649"/>
    <x v="17"/>
    <x v="0"/>
  </r>
  <r>
    <x v="0"/>
    <x v="1456"/>
    <s v="Drinks"/>
    <x v="11650"/>
    <x v="17"/>
    <x v="0"/>
  </r>
  <r>
    <x v="1"/>
    <x v="1456"/>
    <s v="Drinks"/>
    <x v="11651"/>
    <x v="17"/>
    <x v="0"/>
  </r>
  <r>
    <x v="0"/>
    <x v="1456"/>
    <s v="Kids menu"/>
    <x v="11652"/>
    <x v="17"/>
    <x v="0"/>
  </r>
  <r>
    <x v="1"/>
    <x v="1456"/>
    <s v="Kids menu"/>
    <x v="11653"/>
    <x v="17"/>
    <x v="0"/>
  </r>
  <r>
    <x v="0"/>
    <x v="1456"/>
    <s v="Tacos"/>
    <x v="11654"/>
    <x v="17"/>
    <x v="0"/>
  </r>
  <r>
    <x v="1"/>
    <x v="1456"/>
    <s v="Tacos"/>
    <x v="11655"/>
    <x v="17"/>
    <x v="0"/>
  </r>
  <r>
    <x v="0"/>
    <x v="1457"/>
    <s v="Burritos"/>
    <x v="11656"/>
    <x v="17"/>
    <x v="0"/>
  </r>
  <r>
    <x v="1"/>
    <x v="1457"/>
    <s v="Burritos"/>
    <x v="11657"/>
    <x v="17"/>
    <x v="0"/>
  </r>
  <r>
    <x v="0"/>
    <x v="1457"/>
    <s v="Drinks"/>
    <x v="11658"/>
    <x v="17"/>
    <x v="0"/>
  </r>
  <r>
    <x v="1"/>
    <x v="1457"/>
    <s v="Drinks"/>
    <x v="11659"/>
    <x v="17"/>
    <x v="0"/>
  </r>
  <r>
    <x v="0"/>
    <x v="1457"/>
    <s v="Kids menu"/>
    <x v="11660"/>
    <x v="17"/>
    <x v="0"/>
  </r>
  <r>
    <x v="1"/>
    <x v="1457"/>
    <s v="Kids menu"/>
    <x v="11661"/>
    <x v="17"/>
    <x v="0"/>
  </r>
  <r>
    <x v="0"/>
    <x v="1457"/>
    <s v="Tacos"/>
    <x v="11662"/>
    <x v="17"/>
    <x v="0"/>
  </r>
  <r>
    <x v="1"/>
    <x v="1457"/>
    <s v="Tacos"/>
    <x v="11663"/>
    <x v="17"/>
    <x v="0"/>
  </r>
  <r>
    <x v="0"/>
    <x v="1458"/>
    <s v="Burritos"/>
    <x v="11664"/>
    <x v="17"/>
    <x v="0"/>
  </r>
  <r>
    <x v="1"/>
    <x v="1458"/>
    <s v="Burritos"/>
    <x v="11665"/>
    <x v="17"/>
    <x v="0"/>
  </r>
  <r>
    <x v="0"/>
    <x v="1458"/>
    <s v="Drinks"/>
    <x v="11666"/>
    <x v="17"/>
    <x v="0"/>
  </r>
  <r>
    <x v="1"/>
    <x v="1458"/>
    <s v="Drinks"/>
    <x v="11667"/>
    <x v="17"/>
    <x v="0"/>
  </r>
  <r>
    <x v="0"/>
    <x v="1458"/>
    <s v="Kids menu"/>
    <x v="11668"/>
    <x v="17"/>
    <x v="0"/>
  </r>
  <r>
    <x v="1"/>
    <x v="1458"/>
    <s v="Kids menu"/>
    <x v="11669"/>
    <x v="17"/>
    <x v="0"/>
  </r>
  <r>
    <x v="0"/>
    <x v="1458"/>
    <s v="Tacos"/>
    <x v="11670"/>
    <x v="17"/>
    <x v="0"/>
  </r>
  <r>
    <x v="1"/>
    <x v="1458"/>
    <s v="Tacos"/>
    <x v="11671"/>
    <x v="17"/>
    <x v="0"/>
  </r>
  <r>
    <x v="0"/>
    <x v="1459"/>
    <s v="Burritos"/>
    <x v="11672"/>
    <x v="17"/>
    <x v="0"/>
  </r>
  <r>
    <x v="1"/>
    <x v="1459"/>
    <s v="Burritos"/>
    <x v="11673"/>
    <x v="17"/>
    <x v="0"/>
  </r>
  <r>
    <x v="0"/>
    <x v="1459"/>
    <s v="Drinks"/>
    <x v="11674"/>
    <x v="17"/>
    <x v="0"/>
  </r>
  <r>
    <x v="1"/>
    <x v="1459"/>
    <s v="Drinks"/>
    <x v="11675"/>
    <x v="17"/>
    <x v="0"/>
  </r>
  <r>
    <x v="0"/>
    <x v="1459"/>
    <s v="Kids menu"/>
    <x v="11676"/>
    <x v="17"/>
    <x v="0"/>
  </r>
  <r>
    <x v="1"/>
    <x v="1459"/>
    <s v="Kids menu"/>
    <x v="11677"/>
    <x v="17"/>
    <x v="0"/>
  </r>
  <r>
    <x v="0"/>
    <x v="1459"/>
    <s v="Tacos"/>
    <x v="11678"/>
    <x v="17"/>
    <x v="0"/>
  </r>
  <r>
    <x v="1"/>
    <x v="1459"/>
    <s v="Tacos"/>
    <x v="11679"/>
    <x v="17"/>
    <x v="0"/>
  </r>
  <r>
    <x v="0"/>
    <x v="1460"/>
    <s v="Burritos"/>
    <x v="11680"/>
    <x v="17"/>
    <x v="0"/>
  </r>
  <r>
    <x v="1"/>
    <x v="1460"/>
    <s v="Burritos"/>
    <x v="11681"/>
    <x v="17"/>
    <x v="0"/>
  </r>
  <r>
    <x v="0"/>
    <x v="1460"/>
    <s v="Drinks"/>
    <x v="11682"/>
    <x v="17"/>
    <x v="0"/>
  </r>
  <r>
    <x v="1"/>
    <x v="1460"/>
    <s v="Drinks"/>
    <x v="11683"/>
    <x v="17"/>
    <x v="0"/>
  </r>
  <r>
    <x v="0"/>
    <x v="1460"/>
    <s v="Kids menu"/>
    <x v="11684"/>
    <x v="17"/>
    <x v="0"/>
  </r>
  <r>
    <x v="1"/>
    <x v="1460"/>
    <s v="Kids menu"/>
    <x v="11685"/>
    <x v="17"/>
    <x v="0"/>
  </r>
  <r>
    <x v="0"/>
    <x v="1460"/>
    <s v="Tacos"/>
    <x v="11686"/>
    <x v="17"/>
    <x v="0"/>
  </r>
  <r>
    <x v="1"/>
    <x v="1460"/>
    <s v="Tacos"/>
    <x v="11687"/>
    <x v="17"/>
    <x v="0"/>
  </r>
  <r>
    <x v="0"/>
    <x v="1461"/>
    <s v="Burritos"/>
    <x v="11688"/>
    <x v="17"/>
    <x v="0"/>
  </r>
  <r>
    <x v="1"/>
    <x v="1461"/>
    <s v="Burritos"/>
    <x v="11689"/>
    <x v="17"/>
    <x v="0"/>
  </r>
  <r>
    <x v="0"/>
    <x v="1461"/>
    <s v="Drinks"/>
    <x v="11690"/>
    <x v="17"/>
    <x v="0"/>
  </r>
  <r>
    <x v="1"/>
    <x v="1461"/>
    <s v="Drinks"/>
    <x v="11691"/>
    <x v="17"/>
    <x v="0"/>
  </r>
  <r>
    <x v="0"/>
    <x v="1461"/>
    <s v="Kids menu"/>
    <x v="11692"/>
    <x v="17"/>
    <x v="0"/>
  </r>
  <r>
    <x v="1"/>
    <x v="1461"/>
    <s v="Kids menu"/>
    <x v="11693"/>
    <x v="17"/>
    <x v="0"/>
  </r>
  <r>
    <x v="0"/>
    <x v="1461"/>
    <s v="Tacos"/>
    <x v="11694"/>
    <x v="17"/>
    <x v="0"/>
  </r>
  <r>
    <x v="1"/>
    <x v="1461"/>
    <s v="Tacos"/>
    <x v="11695"/>
    <x v="17"/>
    <x v="0"/>
  </r>
  <r>
    <x v="0"/>
    <x v="1462"/>
    <s v="Burritos"/>
    <x v="11696"/>
    <x v="17"/>
    <x v="0"/>
  </r>
  <r>
    <x v="1"/>
    <x v="1462"/>
    <s v="Burritos"/>
    <x v="11697"/>
    <x v="17"/>
    <x v="0"/>
  </r>
  <r>
    <x v="0"/>
    <x v="1462"/>
    <s v="Drinks"/>
    <x v="11698"/>
    <x v="17"/>
    <x v="0"/>
  </r>
  <r>
    <x v="1"/>
    <x v="1462"/>
    <s v="Drinks"/>
    <x v="11699"/>
    <x v="17"/>
    <x v="0"/>
  </r>
  <r>
    <x v="0"/>
    <x v="1462"/>
    <s v="Kids menu"/>
    <x v="11700"/>
    <x v="17"/>
    <x v="0"/>
  </r>
  <r>
    <x v="1"/>
    <x v="1462"/>
    <s v="Kids menu"/>
    <x v="11701"/>
    <x v="17"/>
    <x v="0"/>
  </r>
  <r>
    <x v="0"/>
    <x v="1462"/>
    <s v="Tacos"/>
    <x v="11702"/>
    <x v="17"/>
    <x v="0"/>
  </r>
  <r>
    <x v="1"/>
    <x v="1462"/>
    <s v="Tacos"/>
    <x v="11703"/>
    <x v="17"/>
    <x v="0"/>
  </r>
  <r>
    <x v="0"/>
    <x v="1463"/>
    <s v="Burritos"/>
    <x v="11704"/>
    <x v="17"/>
    <x v="0"/>
  </r>
  <r>
    <x v="1"/>
    <x v="1463"/>
    <s v="Burritos"/>
    <x v="11705"/>
    <x v="17"/>
    <x v="0"/>
  </r>
  <r>
    <x v="0"/>
    <x v="1463"/>
    <s v="Drinks"/>
    <x v="11706"/>
    <x v="17"/>
    <x v="0"/>
  </r>
  <r>
    <x v="1"/>
    <x v="1463"/>
    <s v="Drinks"/>
    <x v="11707"/>
    <x v="17"/>
    <x v="0"/>
  </r>
  <r>
    <x v="0"/>
    <x v="1463"/>
    <s v="Kids menu"/>
    <x v="11708"/>
    <x v="17"/>
    <x v="0"/>
  </r>
  <r>
    <x v="1"/>
    <x v="1463"/>
    <s v="Kids menu"/>
    <x v="11709"/>
    <x v="17"/>
    <x v="0"/>
  </r>
  <r>
    <x v="0"/>
    <x v="1463"/>
    <s v="Tacos"/>
    <x v="11710"/>
    <x v="17"/>
    <x v="0"/>
  </r>
  <r>
    <x v="1"/>
    <x v="1463"/>
    <s v="Tacos"/>
    <x v="11711"/>
    <x v="17"/>
    <x v="0"/>
  </r>
  <r>
    <x v="0"/>
    <x v="1464"/>
    <s v="Burritos"/>
    <x v="11712"/>
    <x v="17"/>
    <x v="0"/>
  </r>
  <r>
    <x v="1"/>
    <x v="1464"/>
    <s v="Burritos"/>
    <x v="11713"/>
    <x v="17"/>
    <x v="0"/>
  </r>
  <r>
    <x v="0"/>
    <x v="1464"/>
    <s v="Drinks"/>
    <x v="11714"/>
    <x v="17"/>
    <x v="0"/>
  </r>
  <r>
    <x v="1"/>
    <x v="1464"/>
    <s v="Drinks"/>
    <x v="11715"/>
    <x v="17"/>
    <x v="0"/>
  </r>
  <r>
    <x v="0"/>
    <x v="1464"/>
    <s v="Kids menu"/>
    <x v="11716"/>
    <x v="17"/>
    <x v="0"/>
  </r>
  <r>
    <x v="1"/>
    <x v="1464"/>
    <s v="Kids menu"/>
    <x v="11717"/>
    <x v="17"/>
    <x v="0"/>
  </r>
  <r>
    <x v="0"/>
    <x v="1464"/>
    <s v="Tacos"/>
    <x v="11718"/>
    <x v="17"/>
    <x v="0"/>
  </r>
  <r>
    <x v="1"/>
    <x v="1464"/>
    <s v="Tacos"/>
    <x v="11719"/>
    <x v="17"/>
    <x v="0"/>
  </r>
  <r>
    <x v="0"/>
    <x v="1465"/>
    <s v="Burritos"/>
    <x v="11720"/>
    <x v="17"/>
    <x v="0"/>
  </r>
  <r>
    <x v="1"/>
    <x v="1465"/>
    <s v="Burritos"/>
    <x v="11721"/>
    <x v="17"/>
    <x v="0"/>
  </r>
  <r>
    <x v="0"/>
    <x v="1465"/>
    <s v="Drinks"/>
    <x v="11722"/>
    <x v="17"/>
    <x v="0"/>
  </r>
  <r>
    <x v="1"/>
    <x v="1465"/>
    <s v="Drinks"/>
    <x v="11723"/>
    <x v="17"/>
    <x v="0"/>
  </r>
  <r>
    <x v="0"/>
    <x v="1465"/>
    <s v="Kids menu"/>
    <x v="11724"/>
    <x v="17"/>
    <x v="0"/>
  </r>
  <r>
    <x v="1"/>
    <x v="1465"/>
    <s v="Kids menu"/>
    <x v="11725"/>
    <x v="17"/>
    <x v="0"/>
  </r>
  <r>
    <x v="0"/>
    <x v="1465"/>
    <s v="Tacos"/>
    <x v="11726"/>
    <x v="17"/>
    <x v="0"/>
  </r>
  <r>
    <x v="1"/>
    <x v="1465"/>
    <s v="Tacos"/>
    <x v="11727"/>
    <x v="17"/>
    <x v="0"/>
  </r>
  <r>
    <x v="0"/>
    <x v="1466"/>
    <s v="Burritos"/>
    <x v="11728"/>
    <x v="17"/>
    <x v="0"/>
  </r>
  <r>
    <x v="1"/>
    <x v="1466"/>
    <s v="Burritos"/>
    <x v="11729"/>
    <x v="17"/>
    <x v="0"/>
  </r>
  <r>
    <x v="0"/>
    <x v="1466"/>
    <s v="Drinks"/>
    <x v="11730"/>
    <x v="17"/>
    <x v="0"/>
  </r>
  <r>
    <x v="1"/>
    <x v="1466"/>
    <s v="Drinks"/>
    <x v="11731"/>
    <x v="17"/>
    <x v="0"/>
  </r>
  <r>
    <x v="0"/>
    <x v="1466"/>
    <s v="Kids menu"/>
    <x v="11732"/>
    <x v="17"/>
    <x v="0"/>
  </r>
  <r>
    <x v="1"/>
    <x v="1466"/>
    <s v="Kids menu"/>
    <x v="11733"/>
    <x v="17"/>
    <x v="0"/>
  </r>
  <r>
    <x v="0"/>
    <x v="1466"/>
    <s v="Tacos"/>
    <x v="11734"/>
    <x v="17"/>
    <x v="0"/>
  </r>
  <r>
    <x v="1"/>
    <x v="1466"/>
    <s v="Tacos"/>
    <x v="11735"/>
    <x v="17"/>
    <x v="0"/>
  </r>
  <r>
    <x v="0"/>
    <x v="1467"/>
    <s v="Burritos"/>
    <x v="11736"/>
    <x v="17"/>
    <x v="0"/>
  </r>
  <r>
    <x v="1"/>
    <x v="1467"/>
    <s v="Burritos"/>
    <x v="11737"/>
    <x v="17"/>
    <x v="0"/>
  </r>
  <r>
    <x v="0"/>
    <x v="1467"/>
    <s v="Drinks"/>
    <x v="11738"/>
    <x v="17"/>
    <x v="0"/>
  </r>
  <r>
    <x v="1"/>
    <x v="1467"/>
    <s v="Drinks"/>
    <x v="11739"/>
    <x v="17"/>
    <x v="0"/>
  </r>
  <r>
    <x v="0"/>
    <x v="1467"/>
    <s v="Kids menu"/>
    <x v="11740"/>
    <x v="17"/>
    <x v="0"/>
  </r>
  <r>
    <x v="1"/>
    <x v="1467"/>
    <s v="Kids menu"/>
    <x v="11741"/>
    <x v="17"/>
    <x v="0"/>
  </r>
  <r>
    <x v="0"/>
    <x v="1467"/>
    <s v="Tacos"/>
    <x v="11742"/>
    <x v="17"/>
    <x v="0"/>
  </r>
  <r>
    <x v="1"/>
    <x v="1467"/>
    <s v="Tacos"/>
    <x v="11743"/>
    <x v="17"/>
    <x v="0"/>
  </r>
  <r>
    <x v="0"/>
    <x v="1468"/>
    <s v="Burritos"/>
    <x v="11744"/>
    <x v="17"/>
    <x v="0"/>
  </r>
  <r>
    <x v="1"/>
    <x v="1468"/>
    <s v="Burritos"/>
    <x v="11745"/>
    <x v="17"/>
    <x v="0"/>
  </r>
  <r>
    <x v="0"/>
    <x v="1468"/>
    <s v="Drinks"/>
    <x v="11746"/>
    <x v="17"/>
    <x v="0"/>
  </r>
  <r>
    <x v="1"/>
    <x v="1468"/>
    <s v="Drinks"/>
    <x v="11747"/>
    <x v="17"/>
    <x v="0"/>
  </r>
  <r>
    <x v="0"/>
    <x v="1468"/>
    <s v="Kids menu"/>
    <x v="11748"/>
    <x v="17"/>
    <x v="0"/>
  </r>
  <r>
    <x v="1"/>
    <x v="1468"/>
    <s v="Kids menu"/>
    <x v="11749"/>
    <x v="17"/>
    <x v="0"/>
  </r>
  <r>
    <x v="0"/>
    <x v="1468"/>
    <s v="Tacos"/>
    <x v="11750"/>
    <x v="17"/>
    <x v="0"/>
  </r>
  <r>
    <x v="1"/>
    <x v="1468"/>
    <s v="Tacos"/>
    <x v="11751"/>
    <x v="17"/>
    <x v="0"/>
  </r>
  <r>
    <x v="0"/>
    <x v="1469"/>
    <s v="Burritos"/>
    <x v="11752"/>
    <x v="17"/>
    <x v="0"/>
  </r>
  <r>
    <x v="1"/>
    <x v="1469"/>
    <s v="Burritos"/>
    <x v="11753"/>
    <x v="17"/>
    <x v="0"/>
  </r>
  <r>
    <x v="0"/>
    <x v="1469"/>
    <s v="Drinks"/>
    <x v="11754"/>
    <x v="17"/>
    <x v="0"/>
  </r>
  <r>
    <x v="1"/>
    <x v="1469"/>
    <s v="Drinks"/>
    <x v="11755"/>
    <x v="17"/>
    <x v="0"/>
  </r>
  <r>
    <x v="0"/>
    <x v="1469"/>
    <s v="Kids menu"/>
    <x v="11756"/>
    <x v="17"/>
    <x v="0"/>
  </r>
  <r>
    <x v="1"/>
    <x v="1469"/>
    <s v="Kids menu"/>
    <x v="11757"/>
    <x v="17"/>
    <x v="0"/>
  </r>
  <r>
    <x v="0"/>
    <x v="1469"/>
    <s v="Tacos"/>
    <x v="11758"/>
    <x v="17"/>
    <x v="0"/>
  </r>
  <r>
    <x v="1"/>
    <x v="1469"/>
    <s v="Tacos"/>
    <x v="11759"/>
    <x v="17"/>
    <x v="0"/>
  </r>
  <r>
    <x v="0"/>
    <x v="1470"/>
    <s v="Burritos"/>
    <x v="11760"/>
    <x v="17"/>
    <x v="0"/>
  </r>
  <r>
    <x v="1"/>
    <x v="1470"/>
    <s v="Burritos"/>
    <x v="11761"/>
    <x v="17"/>
    <x v="0"/>
  </r>
  <r>
    <x v="0"/>
    <x v="1470"/>
    <s v="Drinks"/>
    <x v="11762"/>
    <x v="17"/>
    <x v="0"/>
  </r>
  <r>
    <x v="1"/>
    <x v="1470"/>
    <s v="Drinks"/>
    <x v="11763"/>
    <x v="17"/>
    <x v="0"/>
  </r>
  <r>
    <x v="0"/>
    <x v="1470"/>
    <s v="Kids menu"/>
    <x v="11764"/>
    <x v="17"/>
    <x v="0"/>
  </r>
  <r>
    <x v="1"/>
    <x v="1470"/>
    <s v="Kids menu"/>
    <x v="11765"/>
    <x v="17"/>
    <x v="0"/>
  </r>
  <r>
    <x v="0"/>
    <x v="1470"/>
    <s v="Tacos"/>
    <x v="11766"/>
    <x v="17"/>
    <x v="0"/>
  </r>
  <r>
    <x v="1"/>
    <x v="1470"/>
    <s v="Tacos"/>
    <x v="11767"/>
    <x v="17"/>
    <x v="0"/>
  </r>
  <r>
    <x v="0"/>
    <x v="1471"/>
    <s v="Burritos"/>
    <x v="11768"/>
    <x v="17"/>
    <x v="0"/>
  </r>
  <r>
    <x v="1"/>
    <x v="1471"/>
    <s v="Burritos"/>
    <x v="11769"/>
    <x v="17"/>
    <x v="0"/>
  </r>
  <r>
    <x v="0"/>
    <x v="1471"/>
    <s v="Drinks"/>
    <x v="11770"/>
    <x v="17"/>
    <x v="0"/>
  </r>
  <r>
    <x v="1"/>
    <x v="1471"/>
    <s v="Drinks"/>
    <x v="11771"/>
    <x v="17"/>
    <x v="0"/>
  </r>
  <r>
    <x v="0"/>
    <x v="1471"/>
    <s v="Kids menu"/>
    <x v="11772"/>
    <x v="17"/>
    <x v="0"/>
  </r>
  <r>
    <x v="1"/>
    <x v="1471"/>
    <s v="Kids menu"/>
    <x v="11773"/>
    <x v="17"/>
    <x v="0"/>
  </r>
  <r>
    <x v="0"/>
    <x v="1471"/>
    <s v="Tacos"/>
    <x v="11774"/>
    <x v="17"/>
    <x v="0"/>
  </r>
  <r>
    <x v="1"/>
    <x v="1471"/>
    <s v="Tacos"/>
    <x v="11775"/>
    <x v="17"/>
    <x v="0"/>
  </r>
  <r>
    <x v="0"/>
    <x v="1472"/>
    <s v="Burritos"/>
    <x v="11776"/>
    <x v="17"/>
    <x v="0"/>
  </r>
  <r>
    <x v="1"/>
    <x v="1472"/>
    <s v="Burritos"/>
    <x v="11777"/>
    <x v="17"/>
    <x v="0"/>
  </r>
  <r>
    <x v="0"/>
    <x v="1472"/>
    <s v="Drinks"/>
    <x v="11778"/>
    <x v="17"/>
    <x v="0"/>
  </r>
  <r>
    <x v="1"/>
    <x v="1472"/>
    <s v="Drinks"/>
    <x v="11779"/>
    <x v="17"/>
    <x v="0"/>
  </r>
  <r>
    <x v="0"/>
    <x v="1472"/>
    <s v="Kids menu"/>
    <x v="11780"/>
    <x v="17"/>
    <x v="0"/>
  </r>
  <r>
    <x v="1"/>
    <x v="1472"/>
    <s v="Kids menu"/>
    <x v="11781"/>
    <x v="17"/>
    <x v="0"/>
  </r>
  <r>
    <x v="0"/>
    <x v="1472"/>
    <s v="Tacos"/>
    <x v="11782"/>
    <x v="17"/>
    <x v="0"/>
  </r>
  <r>
    <x v="1"/>
    <x v="1472"/>
    <s v="Tacos"/>
    <x v="11783"/>
    <x v="17"/>
    <x v="0"/>
  </r>
  <r>
    <x v="0"/>
    <x v="1473"/>
    <s v="Burritos"/>
    <x v="11784"/>
    <x v="17"/>
    <x v="0"/>
  </r>
  <r>
    <x v="1"/>
    <x v="1473"/>
    <s v="Burritos"/>
    <x v="11785"/>
    <x v="17"/>
    <x v="0"/>
  </r>
  <r>
    <x v="0"/>
    <x v="1473"/>
    <s v="Drinks"/>
    <x v="11786"/>
    <x v="17"/>
    <x v="0"/>
  </r>
  <r>
    <x v="1"/>
    <x v="1473"/>
    <s v="Drinks"/>
    <x v="11787"/>
    <x v="17"/>
    <x v="0"/>
  </r>
  <r>
    <x v="0"/>
    <x v="1473"/>
    <s v="Kids menu"/>
    <x v="11788"/>
    <x v="17"/>
    <x v="0"/>
  </r>
  <r>
    <x v="1"/>
    <x v="1473"/>
    <s v="Kids menu"/>
    <x v="11789"/>
    <x v="17"/>
    <x v="0"/>
  </r>
  <r>
    <x v="0"/>
    <x v="1473"/>
    <s v="Tacos"/>
    <x v="11790"/>
    <x v="17"/>
    <x v="0"/>
  </r>
  <r>
    <x v="1"/>
    <x v="1473"/>
    <s v="Tacos"/>
    <x v="11791"/>
    <x v="17"/>
    <x v="0"/>
  </r>
  <r>
    <x v="0"/>
    <x v="1474"/>
    <s v="Burritos"/>
    <x v="11792"/>
    <x v="17"/>
    <x v="0"/>
  </r>
  <r>
    <x v="1"/>
    <x v="1474"/>
    <s v="Burritos"/>
    <x v="11793"/>
    <x v="17"/>
    <x v="0"/>
  </r>
  <r>
    <x v="0"/>
    <x v="1474"/>
    <s v="Drinks"/>
    <x v="11794"/>
    <x v="17"/>
    <x v="0"/>
  </r>
  <r>
    <x v="1"/>
    <x v="1474"/>
    <s v="Drinks"/>
    <x v="11795"/>
    <x v="17"/>
    <x v="0"/>
  </r>
  <r>
    <x v="0"/>
    <x v="1474"/>
    <s v="Kids menu"/>
    <x v="11796"/>
    <x v="17"/>
    <x v="0"/>
  </r>
  <r>
    <x v="1"/>
    <x v="1474"/>
    <s v="Kids menu"/>
    <x v="11797"/>
    <x v="17"/>
    <x v="0"/>
  </r>
  <r>
    <x v="0"/>
    <x v="1474"/>
    <s v="Tacos"/>
    <x v="11798"/>
    <x v="17"/>
    <x v="0"/>
  </r>
  <r>
    <x v="1"/>
    <x v="1474"/>
    <s v="Tacos"/>
    <x v="11799"/>
    <x v="17"/>
    <x v="0"/>
  </r>
  <r>
    <x v="0"/>
    <x v="1475"/>
    <s v="Burritos"/>
    <x v="11800"/>
    <x v="17"/>
    <x v="0"/>
  </r>
  <r>
    <x v="1"/>
    <x v="1475"/>
    <s v="Burritos"/>
    <x v="11801"/>
    <x v="17"/>
    <x v="0"/>
  </r>
  <r>
    <x v="0"/>
    <x v="1475"/>
    <s v="Drinks"/>
    <x v="11802"/>
    <x v="17"/>
    <x v="0"/>
  </r>
  <r>
    <x v="1"/>
    <x v="1475"/>
    <s v="Drinks"/>
    <x v="11803"/>
    <x v="17"/>
    <x v="0"/>
  </r>
  <r>
    <x v="0"/>
    <x v="1475"/>
    <s v="Kids menu"/>
    <x v="11804"/>
    <x v="17"/>
    <x v="0"/>
  </r>
  <r>
    <x v="1"/>
    <x v="1475"/>
    <s v="Kids menu"/>
    <x v="11805"/>
    <x v="17"/>
    <x v="0"/>
  </r>
  <r>
    <x v="0"/>
    <x v="1475"/>
    <s v="Tacos"/>
    <x v="11806"/>
    <x v="17"/>
    <x v="0"/>
  </r>
  <r>
    <x v="1"/>
    <x v="1475"/>
    <s v="Tacos"/>
    <x v="11807"/>
    <x v="17"/>
    <x v="0"/>
  </r>
  <r>
    <x v="0"/>
    <x v="1476"/>
    <s v="Burritos"/>
    <x v="11808"/>
    <x v="17"/>
    <x v="0"/>
  </r>
  <r>
    <x v="1"/>
    <x v="1476"/>
    <s v="Burritos"/>
    <x v="11809"/>
    <x v="17"/>
    <x v="0"/>
  </r>
  <r>
    <x v="0"/>
    <x v="1476"/>
    <s v="Drinks"/>
    <x v="11810"/>
    <x v="17"/>
    <x v="0"/>
  </r>
  <r>
    <x v="1"/>
    <x v="1476"/>
    <s v="Drinks"/>
    <x v="11811"/>
    <x v="17"/>
    <x v="0"/>
  </r>
  <r>
    <x v="0"/>
    <x v="1476"/>
    <s v="Kids menu"/>
    <x v="11812"/>
    <x v="17"/>
    <x v="0"/>
  </r>
  <r>
    <x v="1"/>
    <x v="1476"/>
    <s v="Kids menu"/>
    <x v="11813"/>
    <x v="17"/>
    <x v="0"/>
  </r>
  <r>
    <x v="0"/>
    <x v="1476"/>
    <s v="Tacos"/>
    <x v="11814"/>
    <x v="17"/>
    <x v="0"/>
  </r>
  <r>
    <x v="1"/>
    <x v="1476"/>
    <s v="Tacos"/>
    <x v="11815"/>
    <x v="17"/>
    <x v="0"/>
  </r>
  <r>
    <x v="0"/>
    <x v="1477"/>
    <s v="Burritos"/>
    <x v="11816"/>
    <x v="17"/>
    <x v="0"/>
  </r>
  <r>
    <x v="1"/>
    <x v="1477"/>
    <s v="Burritos"/>
    <x v="11817"/>
    <x v="17"/>
    <x v="0"/>
  </r>
  <r>
    <x v="0"/>
    <x v="1477"/>
    <s v="Drinks"/>
    <x v="11818"/>
    <x v="17"/>
    <x v="0"/>
  </r>
  <r>
    <x v="1"/>
    <x v="1477"/>
    <s v="Drinks"/>
    <x v="11819"/>
    <x v="17"/>
    <x v="0"/>
  </r>
  <r>
    <x v="0"/>
    <x v="1477"/>
    <s v="Kids menu"/>
    <x v="11820"/>
    <x v="17"/>
    <x v="0"/>
  </r>
  <r>
    <x v="1"/>
    <x v="1477"/>
    <s v="Kids menu"/>
    <x v="11821"/>
    <x v="17"/>
    <x v="0"/>
  </r>
  <r>
    <x v="0"/>
    <x v="1477"/>
    <s v="Tacos"/>
    <x v="11822"/>
    <x v="17"/>
    <x v="0"/>
  </r>
  <r>
    <x v="1"/>
    <x v="1477"/>
    <s v="Tacos"/>
    <x v="11823"/>
    <x v="17"/>
    <x v="0"/>
  </r>
  <r>
    <x v="0"/>
    <x v="1478"/>
    <s v="Burritos"/>
    <x v="11824"/>
    <x v="17"/>
    <x v="0"/>
  </r>
  <r>
    <x v="1"/>
    <x v="1478"/>
    <s v="Burritos"/>
    <x v="11825"/>
    <x v="17"/>
    <x v="0"/>
  </r>
  <r>
    <x v="0"/>
    <x v="1478"/>
    <s v="Drinks"/>
    <x v="11826"/>
    <x v="17"/>
    <x v="0"/>
  </r>
  <r>
    <x v="1"/>
    <x v="1478"/>
    <s v="Drinks"/>
    <x v="11827"/>
    <x v="17"/>
    <x v="0"/>
  </r>
  <r>
    <x v="0"/>
    <x v="1478"/>
    <s v="Kids menu"/>
    <x v="11828"/>
    <x v="17"/>
    <x v="0"/>
  </r>
  <r>
    <x v="1"/>
    <x v="1478"/>
    <s v="Kids menu"/>
    <x v="11829"/>
    <x v="17"/>
    <x v="0"/>
  </r>
  <r>
    <x v="0"/>
    <x v="1478"/>
    <s v="Tacos"/>
    <x v="11830"/>
    <x v="17"/>
    <x v="0"/>
  </r>
  <r>
    <x v="1"/>
    <x v="1478"/>
    <s v="Tacos"/>
    <x v="11831"/>
    <x v="17"/>
    <x v="0"/>
  </r>
  <r>
    <x v="0"/>
    <x v="1479"/>
    <s v="Burritos"/>
    <x v="11832"/>
    <x v="17"/>
    <x v="0"/>
  </r>
  <r>
    <x v="1"/>
    <x v="1479"/>
    <s v="Burritos"/>
    <x v="11833"/>
    <x v="17"/>
    <x v="0"/>
  </r>
  <r>
    <x v="0"/>
    <x v="1479"/>
    <s v="Drinks"/>
    <x v="11834"/>
    <x v="17"/>
    <x v="0"/>
  </r>
  <r>
    <x v="1"/>
    <x v="1479"/>
    <s v="Drinks"/>
    <x v="11835"/>
    <x v="17"/>
    <x v="0"/>
  </r>
  <r>
    <x v="0"/>
    <x v="1479"/>
    <s v="Kids menu"/>
    <x v="11836"/>
    <x v="17"/>
    <x v="0"/>
  </r>
  <r>
    <x v="1"/>
    <x v="1479"/>
    <s v="Kids menu"/>
    <x v="11837"/>
    <x v="17"/>
    <x v="0"/>
  </r>
  <r>
    <x v="0"/>
    <x v="1479"/>
    <s v="Tacos"/>
    <x v="11838"/>
    <x v="17"/>
    <x v="0"/>
  </r>
  <r>
    <x v="1"/>
    <x v="1479"/>
    <s v="Tacos"/>
    <x v="11839"/>
    <x v="17"/>
    <x v="0"/>
  </r>
  <r>
    <x v="0"/>
    <x v="1480"/>
    <s v="Burritos"/>
    <x v="11840"/>
    <x v="17"/>
    <x v="0"/>
  </r>
  <r>
    <x v="1"/>
    <x v="1480"/>
    <s v="Burritos"/>
    <x v="11841"/>
    <x v="17"/>
    <x v="0"/>
  </r>
  <r>
    <x v="0"/>
    <x v="1480"/>
    <s v="Drinks"/>
    <x v="11842"/>
    <x v="17"/>
    <x v="0"/>
  </r>
  <r>
    <x v="1"/>
    <x v="1480"/>
    <s v="Drinks"/>
    <x v="11843"/>
    <x v="17"/>
    <x v="0"/>
  </r>
  <r>
    <x v="0"/>
    <x v="1480"/>
    <s v="Kids menu"/>
    <x v="11844"/>
    <x v="17"/>
    <x v="0"/>
  </r>
  <r>
    <x v="1"/>
    <x v="1480"/>
    <s v="Kids menu"/>
    <x v="11845"/>
    <x v="17"/>
    <x v="0"/>
  </r>
  <r>
    <x v="0"/>
    <x v="1480"/>
    <s v="Tacos"/>
    <x v="11846"/>
    <x v="17"/>
    <x v="0"/>
  </r>
  <r>
    <x v="1"/>
    <x v="1480"/>
    <s v="Tacos"/>
    <x v="11847"/>
    <x v="17"/>
    <x v="0"/>
  </r>
  <r>
    <x v="0"/>
    <x v="1481"/>
    <s v="Burritos"/>
    <x v="11848"/>
    <x v="17"/>
    <x v="0"/>
  </r>
  <r>
    <x v="1"/>
    <x v="1481"/>
    <s v="Burritos"/>
    <x v="11849"/>
    <x v="17"/>
    <x v="0"/>
  </r>
  <r>
    <x v="0"/>
    <x v="1481"/>
    <s v="Drinks"/>
    <x v="11850"/>
    <x v="17"/>
    <x v="0"/>
  </r>
  <r>
    <x v="1"/>
    <x v="1481"/>
    <s v="Drinks"/>
    <x v="11851"/>
    <x v="17"/>
    <x v="0"/>
  </r>
  <r>
    <x v="0"/>
    <x v="1481"/>
    <s v="Kids menu"/>
    <x v="11852"/>
    <x v="17"/>
    <x v="0"/>
  </r>
  <r>
    <x v="1"/>
    <x v="1481"/>
    <s v="Kids menu"/>
    <x v="11853"/>
    <x v="17"/>
    <x v="0"/>
  </r>
  <r>
    <x v="0"/>
    <x v="1481"/>
    <s v="Tacos"/>
    <x v="11854"/>
    <x v="17"/>
    <x v="0"/>
  </r>
  <r>
    <x v="1"/>
    <x v="1481"/>
    <s v="Tacos"/>
    <x v="11855"/>
    <x v="17"/>
    <x v="0"/>
  </r>
  <r>
    <x v="0"/>
    <x v="1482"/>
    <s v="Burritos"/>
    <x v="11856"/>
    <x v="17"/>
    <x v="0"/>
  </r>
  <r>
    <x v="1"/>
    <x v="1482"/>
    <s v="Burritos"/>
    <x v="11857"/>
    <x v="17"/>
    <x v="0"/>
  </r>
  <r>
    <x v="0"/>
    <x v="1482"/>
    <s v="Drinks"/>
    <x v="11858"/>
    <x v="17"/>
    <x v="0"/>
  </r>
  <r>
    <x v="1"/>
    <x v="1482"/>
    <s v="Drinks"/>
    <x v="11859"/>
    <x v="17"/>
    <x v="0"/>
  </r>
  <r>
    <x v="0"/>
    <x v="1482"/>
    <s v="Kids menu"/>
    <x v="11860"/>
    <x v="17"/>
    <x v="0"/>
  </r>
  <r>
    <x v="1"/>
    <x v="1482"/>
    <s v="Kids menu"/>
    <x v="11861"/>
    <x v="17"/>
    <x v="0"/>
  </r>
  <r>
    <x v="0"/>
    <x v="1482"/>
    <s v="Tacos"/>
    <x v="11862"/>
    <x v="17"/>
    <x v="0"/>
  </r>
  <r>
    <x v="1"/>
    <x v="1482"/>
    <s v="Tacos"/>
    <x v="11863"/>
    <x v="17"/>
    <x v="0"/>
  </r>
  <r>
    <x v="0"/>
    <x v="1483"/>
    <s v="Burritos"/>
    <x v="11864"/>
    <x v="17"/>
    <x v="0"/>
  </r>
  <r>
    <x v="1"/>
    <x v="1483"/>
    <s v="Burritos"/>
    <x v="11865"/>
    <x v="17"/>
    <x v="0"/>
  </r>
  <r>
    <x v="0"/>
    <x v="1483"/>
    <s v="Drinks"/>
    <x v="11866"/>
    <x v="17"/>
    <x v="0"/>
  </r>
  <r>
    <x v="1"/>
    <x v="1483"/>
    <s v="Drinks"/>
    <x v="11867"/>
    <x v="17"/>
    <x v="0"/>
  </r>
  <r>
    <x v="0"/>
    <x v="1483"/>
    <s v="Kids menu"/>
    <x v="11868"/>
    <x v="17"/>
    <x v="0"/>
  </r>
  <r>
    <x v="1"/>
    <x v="1483"/>
    <s v="Kids menu"/>
    <x v="11869"/>
    <x v="17"/>
    <x v="0"/>
  </r>
  <r>
    <x v="0"/>
    <x v="1483"/>
    <s v="Tacos"/>
    <x v="11870"/>
    <x v="17"/>
    <x v="0"/>
  </r>
  <r>
    <x v="1"/>
    <x v="1483"/>
    <s v="Tacos"/>
    <x v="11871"/>
    <x v="17"/>
    <x v="0"/>
  </r>
  <r>
    <x v="0"/>
    <x v="1484"/>
    <s v="Burritos"/>
    <x v="11872"/>
    <x v="17"/>
    <x v="0"/>
  </r>
  <r>
    <x v="1"/>
    <x v="1484"/>
    <s v="Burritos"/>
    <x v="11873"/>
    <x v="17"/>
    <x v="0"/>
  </r>
  <r>
    <x v="0"/>
    <x v="1484"/>
    <s v="Drinks"/>
    <x v="11874"/>
    <x v="17"/>
    <x v="0"/>
  </r>
  <r>
    <x v="1"/>
    <x v="1484"/>
    <s v="Drinks"/>
    <x v="11875"/>
    <x v="17"/>
    <x v="0"/>
  </r>
  <r>
    <x v="0"/>
    <x v="1484"/>
    <s v="Kids menu"/>
    <x v="11876"/>
    <x v="17"/>
    <x v="0"/>
  </r>
  <r>
    <x v="1"/>
    <x v="1484"/>
    <s v="Kids menu"/>
    <x v="11877"/>
    <x v="17"/>
    <x v="0"/>
  </r>
  <r>
    <x v="0"/>
    <x v="1484"/>
    <s v="Tacos"/>
    <x v="11878"/>
    <x v="17"/>
    <x v="0"/>
  </r>
  <r>
    <x v="1"/>
    <x v="1484"/>
    <s v="Tacos"/>
    <x v="11879"/>
    <x v="17"/>
    <x v="0"/>
  </r>
  <r>
    <x v="0"/>
    <x v="1485"/>
    <s v="Burritos"/>
    <x v="11880"/>
    <x v="17"/>
    <x v="0"/>
  </r>
  <r>
    <x v="1"/>
    <x v="1485"/>
    <s v="Burritos"/>
    <x v="11881"/>
    <x v="17"/>
    <x v="0"/>
  </r>
  <r>
    <x v="0"/>
    <x v="1485"/>
    <s v="Drinks"/>
    <x v="11882"/>
    <x v="17"/>
    <x v="0"/>
  </r>
  <r>
    <x v="1"/>
    <x v="1485"/>
    <s v="Drinks"/>
    <x v="11883"/>
    <x v="17"/>
    <x v="0"/>
  </r>
  <r>
    <x v="0"/>
    <x v="1485"/>
    <s v="Kids menu"/>
    <x v="11884"/>
    <x v="17"/>
    <x v="0"/>
  </r>
  <r>
    <x v="1"/>
    <x v="1485"/>
    <s v="Kids menu"/>
    <x v="11885"/>
    <x v="17"/>
    <x v="0"/>
  </r>
  <r>
    <x v="0"/>
    <x v="1485"/>
    <s v="Tacos"/>
    <x v="11886"/>
    <x v="17"/>
    <x v="0"/>
  </r>
  <r>
    <x v="1"/>
    <x v="1485"/>
    <s v="Tacos"/>
    <x v="11887"/>
    <x v="17"/>
    <x v="0"/>
  </r>
  <r>
    <x v="0"/>
    <x v="1486"/>
    <s v="Burritos"/>
    <x v="11888"/>
    <x v="17"/>
    <x v="0"/>
  </r>
  <r>
    <x v="1"/>
    <x v="1486"/>
    <s v="Burritos"/>
    <x v="11889"/>
    <x v="17"/>
    <x v="0"/>
  </r>
  <r>
    <x v="0"/>
    <x v="1486"/>
    <s v="Drinks"/>
    <x v="11890"/>
    <x v="17"/>
    <x v="0"/>
  </r>
  <r>
    <x v="1"/>
    <x v="1486"/>
    <s v="Drinks"/>
    <x v="11891"/>
    <x v="17"/>
    <x v="0"/>
  </r>
  <r>
    <x v="0"/>
    <x v="1486"/>
    <s v="Kids menu"/>
    <x v="11892"/>
    <x v="17"/>
    <x v="0"/>
  </r>
  <r>
    <x v="1"/>
    <x v="1486"/>
    <s v="Kids menu"/>
    <x v="11893"/>
    <x v="17"/>
    <x v="0"/>
  </r>
  <r>
    <x v="0"/>
    <x v="1486"/>
    <s v="Tacos"/>
    <x v="11894"/>
    <x v="17"/>
    <x v="0"/>
  </r>
  <r>
    <x v="1"/>
    <x v="1486"/>
    <s v="Tacos"/>
    <x v="11895"/>
    <x v="17"/>
    <x v="0"/>
  </r>
  <r>
    <x v="0"/>
    <x v="1487"/>
    <s v="Burritos"/>
    <x v="11896"/>
    <x v="17"/>
    <x v="0"/>
  </r>
  <r>
    <x v="1"/>
    <x v="1487"/>
    <s v="Burritos"/>
    <x v="11897"/>
    <x v="17"/>
    <x v="0"/>
  </r>
  <r>
    <x v="0"/>
    <x v="1487"/>
    <s v="Drinks"/>
    <x v="11898"/>
    <x v="17"/>
    <x v="0"/>
  </r>
  <r>
    <x v="1"/>
    <x v="1487"/>
    <s v="Drinks"/>
    <x v="11899"/>
    <x v="17"/>
    <x v="0"/>
  </r>
  <r>
    <x v="0"/>
    <x v="1487"/>
    <s v="Kids menu"/>
    <x v="11900"/>
    <x v="17"/>
    <x v="0"/>
  </r>
  <r>
    <x v="1"/>
    <x v="1487"/>
    <s v="Kids menu"/>
    <x v="11901"/>
    <x v="17"/>
    <x v="0"/>
  </r>
  <r>
    <x v="0"/>
    <x v="1487"/>
    <s v="Tacos"/>
    <x v="11902"/>
    <x v="17"/>
    <x v="0"/>
  </r>
  <r>
    <x v="1"/>
    <x v="1487"/>
    <s v="Tacos"/>
    <x v="11903"/>
    <x v="17"/>
    <x v="0"/>
  </r>
  <r>
    <x v="0"/>
    <x v="1488"/>
    <s v="Burritos"/>
    <x v="11904"/>
    <x v="17"/>
    <x v="0"/>
  </r>
  <r>
    <x v="1"/>
    <x v="1488"/>
    <s v="Burritos"/>
    <x v="11905"/>
    <x v="17"/>
    <x v="0"/>
  </r>
  <r>
    <x v="0"/>
    <x v="1488"/>
    <s v="Drinks"/>
    <x v="11906"/>
    <x v="17"/>
    <x v="0"/>
  </r>
  <r>
    <x v="1"/>
    <x v="1488"/>
    <s v="Drinks"/>
    <x v="11907"/>
    <x v="17"/>
    <x v="0"/>
  </r>
  <r>
    <x v="0"/>
    <x v="1488"/>
    <s v="Kids menu"/>
    <x v="11908"/>
    <x v="17"/>
    <x v="0"/>
  </r>
  <r>
    <x v="1"/>
    <x v="1488"/>
    <s v="Kids menu"/>
    <x v="11909"/>
    <x v="17"/>
    <x v="0"/>
  </r>
  <r>
    <x v="0"/>
    <x v="1488"/>
    <s v="Tacos"/>
    <x v="11910"/>
    <x v="17"/>
    <x v="0"/>
  </r>
  <r>
    <x v="1"/>
    <x v="1488"/>
    <s v="Tacos"/>
    <x v="11911"/>
    <x v="17"/>
    <x v="0"/>
  </r>
  <r>
    <x v="0"/>
    <x v="1489"/>
    <s v="Burritos"/>
    <x v="11912"/>
    <x v="17"/>
    <x v="0"/>
  </r>
  <r>
    <x v="1"/>
    <x v="1489"/>
    <s v="Burritos"/>
    <x v="11913"/>
    <x v="17"/>
    <x v="0"/>
  </r>
  <r>
    <x v="0"/>
    <x v="1489"/>
    <s v="Drinks"/>
    <x v="11914"/>
    <x v="17"/>
    <x v="0"/>
  </r>
  <r>
    <x v="1"/>
    <x v="1489"/>
    <s v="Drinks"/>
    <x v="11915"/>
    <x v="17"/>
    <x v="0"/>
  </r>
  <r>
    <x v="0"/>
    <x v="1489"/>
    <s v="Kids menu"/>
    <x v="11916"/>
    <x v="17"/>
    <x v="0"/>
  </r>
  <r>
    <x v="1"/>
    <x v="1489"/>
    <s v="Kids menu"/>
    <x v="11917"/>
    <x v="17"/>
    <x v="0"/>
  </r>
  <r>
    <x v="0"/>
    <x v="1489"/>
    <s v="Tacos"/>
    <x v="11918"/>
    <x v="17"/>
    <x v="0"/>
  </r>
  <r>
    <x v="1"/>
    <x v="1489"/>
    <s v="Tacos"/>
    <x v="11919"/>
    <x v="17"/>
    <x v="0"/>
  </r>
  <r>
    <x v="0"/>
    <x v="1490"/>
    <s v="Burritos"/>
    <x v="11920"/>
    <x v="17"/>
    <x v="0"/>
  </r>
  <r>
    <x v="1"/>
    <x v="1490"/>
    <s v="Burritos"/>
    <x v="11921"/>
    <x v="17"/>
    <x v="0"/>
  </r>
  <r>
    <x v="0"/>
    <x v="1490"/>
    <s v="Drinks"/>
    <x v="11922"/>
    <x v="17"/>
    <x v="0"/>
  </r>
  <r>
    <x v="1"/>
    <x v="1490"/>
    <s v="Drinks"/>
    <x v="11923"/>
    <x v="17"/>
    <x v="0"/>
  </r>
  <r>
    <x v="0"/>
    <x v="1490"/>
    <s v="Kids menu"/>
    <x v="11924"/>
    <x v="17"/>
    <x v="0"/>
  </r>
  <r>
    <x v="1"/>
    <x v="1490"/>
    <s v="Kids menu"/>
    <x v="11925"/>
    <x v="17"/>
    <x v="0"/>
  </r>
  <r>
    <x v="0"/>
    <x v="1490"/>
    <s v="Tacos"/>
    <x v="11926"/>
    <x v="17"/>
    <x v="0"/>
  </r>
  <r>
    <x v="1"/>
    <x v="1490"/>
    <s v="Tacos"/>
    <x v="11927"/>
    <x v="17"/>
    <x v="0"/>
  </r>
  <r>
    <x v="0"/>
    <x v="1491"/>
    <s v="Burritos"/>
    <x v="11928"/>
    <x v="17"/>
    <x v="0"/>
  </r>
  <r>
    <x v="1"/>
    <x v="1491"/>
    <s v="Burritos"/>
    <x v="11929"/>
    <x v="17"/>
    <x v="0"/>
  </r>
  <r>
    <x v="0"/>
    <x v="1491"/>
    <s v="Drinks"/>
    <x v="11930"/>
    <x v="17"/>
    <x v="0"/>
  </r>
  <r>
    <x v="1"/>
    <x v="1491"/>
    <s v="Drinks"/>
    <x v="11931"/>
    <x v="17"/>
    <x v="0"/>
  </r>
  <r>
    <x v="0"/>
    <x v="1491"/>
    <s v="Kids menu"/>
    <x v="11932"/>
    <x v="17"/>
    <x v="0"/>
  </r>
  <r>
    <x v="1"/>
    <x v="1491"/>
    <s v="Kids menu"/>
    <x v="11933"/>
    <x v="17"/>
    <x v="0"/>
  </r>
  <r>
    <x v="0"/>
    <x v="1491"/>
    <s v="Tacos"/>
    <x v="11934"/>
    <x v="17"/>
    <x v="0"/>
  </r>
  <r>
    <x v="1"/>
    <x v="1491"/>
    <s v="Tacos"/>
    <x v="11935"/>
    <x v="17"/>
    <x v="0"/>
  </r>
  <r>
    <x v="0"/>
    <x v="1492"/>
    <s v="Burritos"/>
    <x v="11936"/>
    <x v="17"/>
    <x v="0"/>
  </r>
  <r>
    <x v="1"/>
    <x v="1492"/>
    <s v="Burritos"/>
    <x v="11937"/>
    <x v="17"/>
    <x v="0"/>
  </r>
  <r>
    <x v="0"/>
    <x v="1492"/>
    <s v="Drinks"/>
    <x v="11938"/>
    <x v="17"/>
    <x v="0"/>
  </r>
  <r>
    <x v="1"/>
    <x v="1492"/>
    <s v="Drinks"/>
    <x v="11939"/>
    <x v="17"/>
    <x v="0"/>
  </r>
  <r>
    <x v="0"/>
    <x v="1492"/>
    <s v="Kids menu"/>
    <x v="11940"/>
    <x v="17"/>
    <x v="0"/>
  </r>
  <r>
    <x v="1"/>
    <x v="1492"/>
    <s v="Kids menu"/>
    <x v="11941"/>
    <x v="17"/>
    <x v="0"/>
  </r>
  <r>
    <x v="0"/>
    <x v="1492"/>
    <s v="Tacos"/>
    <x v="11942"/>
    <x v="17"/>
    <x v="0"/>
  </r>
  <r>
    <x v="1"/>
    <x v="1492"/>
    <s v="Tacos"/>
    <x v="11943"/>
    <x v="17"/>
    <x v="0"/>
  </r>
  <r>
    <x v="0"/>
    <x v="1493"/>
    <s v="Burritos"/>
    <x v="11944"/>
    <x v="17"/>
    <x v="0"/>
  </r>
  <r>
    <x v="1"/>
    <x v="1493"/>
    <s v="Burritos"/>
    <x v="11945"/>
    <x v="17"/>
    <x v="0"/>
  </r>
  <r>
    <x v="0"/>
    <x v="1493"/>
    <s v="Drinks"/>
    <x v="11946"/>
    <x v="17"/>
    <x v="0"/>
  </r>
  <r>
    <x v="1"/>
    <x v="1493"/>
    <s v="Drinks"/>
    <x v="11947"/>
    <x v="17"/>
    <x v="0"/>
  </r>
  <r>
    <x v="0"/>
    <x v="1493"/>
    <s v="Kids menu"/>
    <x v="11948"/>
    <x v="17"/>
    <x v="0"/>
  </r>
  <r>
    <x v="1"/>
    <x v="1493"/>
    <s v="Kids menu"/>
    <x v="11949"/>
    <x v="17"/>
    <x v="0"/>
  </r>
  <r>
    <x v="0"/>
    <x v="1493"/>
    <s v="Tacos"/>
    <x v="11950"/>
    <x v="17"/>
    <x v="0"/>
  </r>
  <r>
    <x v="1"/>
    <x v="1493"/>
    <s v="Tacos"/>
    <x v="11951"/>
    <x v="17"/>
    <x v="0"/>
  </r>
  <r>
    <x v="0"/>
    <x v="1494"/>
    <s v="Burritos"/>
    <x v="11952"/>
    <x v="17"/>
    <x v="0"/>
  </r>
  <r>
    <x v="1"/>
    <x v="1494"/>
    <s v="Burritos"/>
    <x v="11953"/>
    <x v="17"/>
    <x v="0"/>
  </r>
  <r>
    <x v="0"/>
    <x v="1494"/>
    <s v="Drinks"/>
    <x v="11954"/>
    <x v="17"/>
    <x v="0"/>
  </r>
  <r>
    <x v="1"/>
    <x v="1494"/>
    <s v="Drinks"/>
    <x v="11955"/>
    <x v="17"/>
    <x v="0"/>
  </r>
  <r>
    <x v="0"/>
    <x v="1494"/>
    <s v="Kids menu"/>
    <x v="11956"/>
    <x v="17"/>
    <x v="0"/>
  </r>
  <r>
    <x v="1"/>
    <x v="1494"/>
    <s v="Kids menu"/>
    <x v="11957"/>
    <x v="17"/>
    <x v="0"/>
  </r>
  <r>
    <x v="0"/>
    <x v="1494"/>
    <s v="Tacos"/>
    <x v="11958"/>
    <x v="17"/>
    <x v="0"/>
  </r>
  <r>
    <x v="1"/>
    <x v="1494"/>
    <s v="Tacos"/>
    <x v="11959"/>
    <x v="17"/>
    <x v="0"/>
  </r>
  <r>
    <x v="0"/>
    <x v="1495"/>
    <s v="Burritos"/>
    <x v="11960"/>
    <x v="17"/>
    <x v="0"/>
  </r>
  <r>
    <x v="1"/>
    <x v="1495"/>
    <s v="Burritos"/>
    <x v="11961"/>
    <x v="17"/>
    <x v="0"/>
  </r>
  <r>
    <x v="0"/>
    <x v="1495"/>
    <s v="Drinks"/>
    <x v="11962"/>
    <x v="17"/>
    <x v="0"/>
  </r>
  <r>
    <x v="1"/>
    <x v="1495"/>
    <s v="Drinks"/>
    <x v="11963"/>
    <x v="17"/>
    <x v="0"/>
  </r>
  <r>
    <x v="0"/>
    <x v="1495"/>
    <s v="Kids menu"/>
    <x v="11964"/>
    <x v="17"/>
    <x v="0"/>
  </r>
  <r>
    <x v="1"/>
    <x v="1495"/>
    <s v="Kids menu"/>
    <x v="11965"/>
    <x v="17"/>
    <x v="0"/>
  </r>
  <r>
    <x v="0"/>
    <x v="1495"/>
    <s v="Tacos"/>
    <x v="11966"/>
    <x v="17"/>
    <x v="0"/>
  </r>
  <r>
    <x v="1"/>
    <x v="1495"/>
    <s v="Tacos"/>
    <x v="11967"/>
    <x v="17"/>
    <x v="0"/>
  </r>
  <r>
    <x v="0"/>
    <x v="1496"/>
    <s v="Burritos"/>
    <x v="11968"/>
    <x v="17"/>
    <x v="0"/>
  </r>
  <r>
    <x v="1"/>
    <x v="1496"/>
    <s v="Burritos"/>
    <x v="11969"/>
    <x v="17"/>
    <x v="0"/>
  </r>
  <r>
    <x v="0"/>
    <x v="1496"/>
    <s v="Drinks"/>
    <x v="11970"/>
    <x v="17"/>
    <x v="0"/>
  </r>
  <r>
    <x v="1"/>
    <x v="1496"/>
    <s v="Drinks"/>
    <x v="11971"/>
    <x v="17"/>
    <x v="0"/>
  </r>
  <r>
    <x v="0"/>
    <x v="1496"/>
    <s v="Kids menu"/>
    <x v="11972"/>
    <x v="17"/>
    <x v="0"/>
  </r>
  <r>
    <x v="1"/>
    <x v="1496"/>
    <s v="Kids menu"/>
    <x v="11973"/>
    <x v="17"/>
    <x v="0"/>
  </r>
  <r>
    <x v="0"/>
    <x v="1496"/>
    <s v="Tacos"/>
    <x v="11974"/>
    <x v="17"/>
    <x v="0"/>
  </r>
  <r>
    <x v="1"/>
    <x v="1496"/>
    <s v="Tacos"/>
    <x v="11975"/>
    <x v="17"/>
    <x v="0"/>
  </r>
  <r>
    <x v="0"/>
    <x v="1497"/>
    <s v="Burritos"/>
    <x v="11976"/>
    <x v="17"/>
    <x v="0"/>
  </r>
  <r>
    <x v="1"/>
    <x v="1497"/>
    <s v="Burritos"/>
    <x v="11977"/>
    <x v="17"/>
    <x v="0"/>
  </r>
  <r>
    <x v="0"/>
    <x v="1497"/>
    <s v="Drinks"/>
    <x v="11978"/>
    <x v="17"/>
    <x v="0"/>
  </r>
  <r>
    <x v="1"/>
    <x v="1497"/>
    <s v="Drinks"/>
    <x v="11979"/>
    <x v="17"/>
    <x v="0"/>
  </r>
  <r>
    <x v="0"/>
    <x v="1497"/>
    <s v="Kids menu"/>
    <x v="11980"/>
    <x v="17"/>
    <x v="0"/>
  </r>
  <r>
    <x v="1"/>
    <x v="1497"/>
    <s v="Kids menu"/>
    <x v="11981"/>
    <x v="17"/>
    <x v="0"/>
  </r>
  <r>
    <x v="0"/>
    <x v="1497"/>
    <s v="Tacos"/>
    <x v="11982"/>
    <x v="17"/>
    <x v="0"/>
  </r>
  <r>
    <x v="1"/>
    <x v="1497"/>
    <s v="Tacos"/>
    <x v="11983"/>
    <x v="17"/>
    <x v="0"/>
  </r>
  <r>
    <x v="0"/>
    <x v="1498"/>
    <s v="Burritos"/>
    <x v="11984"/>
    <x v="17"/>
    <x v="0"/>
  </r>
  <r>
    <x v="1"/>
    <x v="1498"/>
    <s v="Burritos"/>
    <x v="11985"/>
    <x v="17"/>
    <x v="0"/>
  </r>
  <r>
    <x v="0"/>
    <x v="1498"/>
    <s v="Drinks"/>
    <x v="11986"/>
    <x v="17"/>
    <x v="0"/>
  </r>
  <r>
    <x v="1"/>
    <x v="1498"/>
    <s v="Drinks"/>
    <x v="11987"/>
    <x v="17"/>
    <x v="0"/>
  </r>
  <r>
    <x v="0"/>
    <x v="1498"/>
    <s v="Kids menu"/>
    <x v="11988"/>
    <x v="17"/>
    <x v="0"/>
  </r>
  <r>
    <x v="1"/>
    <x v="1498"/>
    <s v="Kids menu"/>
    <x v="11989"/>
    <x v="17"/>
    <x v="0"/>
  </r>
  <r>
    <x v="0"/>
    <x v="1498"/>
    <s v="Tacos"/>
    <x v="11990"/>
    <x v="17"/>
    <x v="0"/>
  </r>
  <r>
    <x v="1"/>
    <x v="1498"/>
    <s v="Tacos"/>
    <x v="11991"/>
    <x v="17"/>
    <x v="0"/>
  </r>
  <r>
    <x v="0"/>
    <x v="1499"/>
    <s v="Burritos"/>
    <x v="11992"/>
    <x v="17"/>
    <x v="0"/>
  </r>
  <r>
    <x v="1"/>
    <x v="1499"/>
    <s v="Burritos"/>
    <x v="11993"/>
    <x v="17"/>
    <x v="0"/>
  </r>
  <r>
    <x v="0"/>
    <x v="1499"/>
    <s v="Drinks"/>
    <x v="11994"/>
    <x v="17"/>
    <x v="0"/>
  </r>
  <r>
    <x v="1"/>
    <x v="1499"/>
    <s v="Drinks"/>
    <x v="11995"/>
    <x v="17"/>
    <x v="0"/>
  </r>
  <r>
    <x v="0"/>
    <x v="1499"/>
    <s v="Kids menu"/>
    <x v="11996"/>
    <x v="17"/>
    <x v="0"/>
  </r>
  <r>
    <x v="1"/>
    <x v="1499"/>
    <s v="Kids menu"/>
    <x v="11997"/>
    <x v="17"/>
    <x v="0"/>
  </r>
  <r>
    <x v="0"/>
    <x v="1499"/>
    <s v="Tacos"/>
    <x v="11998"/>
    <x v="17"/>
    <x v="0"/>
  </r>
  <r>
    <x v="1"/>
    <x v="1499"/>
    <s v="Tacos"/>
    <x v="11999"/>
    <x v="17"/>
    <x v="0"/>
  </r>
  <r>
    <x v="0"/>
    <x v="1500"/>
    <s v="Burritos"/>
    <x v="12000"/>
    <x v="17"/>
    <x v="0"/>
  </r>
  <r>
    <x v="1"/>
    <x v="1500"/>
    <s v="Burritos"/>
    <x v="12001"/>
    <x v="17"/>
    <x v="0"/>
  </r>
  <r>
    <x v="0"/>
    <x v="1500"/>
    <s v="Drinks"/>
    <x v="12002"/>
    <x v="17"/>
    <x v="0"/>
  </r>
  <r>
    <x v="1"/>
    <x v="1500"/>
    <s v="Drinks"/>
    <x v="12003"/>
    <x v="17"/>
    <x v="0"/>
  </r>
  <r>
    <x v="0"/>
    <x v="1500"/>
    <s v="Kids menu"/>
    <x v="12004"/>
    <x v="17"/>
    <x v="0"/>
  </r>
  <r>
    <x v="1"/>
    <x v="1500"/>
    <s v="Kids menu"/>
    <x v="12005"/>
    <x v="17"/>
    <x v="0"/>
  </r>
  <r>
    <x v="0"/>
    <x v="1500"/>
    <s v="Tacos"/>
    <x v="12006"/>
    <x v="17"/>
    <x v="0"/>
  </r>
  <r>
    <x v="1"/>
    <x v="1500"/>
    <s v="Tacos"/>
    <x v="12007"/>
    <x v="17"/>
    <x v="0"/>
  </r>
  <r>
    <x v="0"/>
    <x v="1501"/>
    <s v="Burritos"/>
    <x v="12008"/>
    <x v="17"/>
    <x v="0"/>
  </r>
  <r>
    <x v="1"/>
    <x v="1501"/>
    <s v="Burritos"/>
    <x v="12009"/>
    <x v="17"/>
    <x v="0"/>
  </r>
  <r>
    <x v="0"/>
    <x v="1501"/>
    <s v="Drinks"/>
    <x v="12010"/>
    <x v="17"/>
    <x v="0"/>
  </r>
  <r>
    <x v="1"/>
    <x v="1501"/>
    <s v="Drinks"/>
    <x v="12011"/>
    <x v="17"/>
    <x v="0"/>
  </r>
  <r>
    <x v="0"/>
    <x v="1501"/>
    <s v="Kids menu"/>
    <x v="12012"/>
    <x v="17"/>
    <x v="0"/>
  </r>
  <r>
    <x v="1"/>
    <x v="1501"/>
    <s v="Kids menu"/>
    <x v="12013"/>
    <x v="17"/>
    <x v="0"/>
  </r>
  <r>
    <x v="0"/>
    <x v="1501"/>
    <s v="Tacos"/>
    <x v="12014"/>
    <x v="17"/>
    <x v="0"/>
  </r>
  <r>
    <x v="1"/>
    <x v="1501"/>
    <s v="Tacos"/>
    <x v="12015"/>
    <x v="17"/>
    <x v="0"/>
  </r>
  <r>
    <x v="0"/>
    <x v="1502"/>
    <s v="Burritos"/>
    <x v="12016"/>
    <x v="17"/>
    <x v="0"/>
  </r>
  <r>
    <x v="1"/>
    <x v="1502"/>
    <s v="Burritos"/>
    <x v="12017"/>
    <x v="17"/>
    <x v="0"/>
  </r>
  <r>
    <x v="0"/>
    <x v="1502"/>
    <s v="Drinks"/>
    <x v="12018"/>
    <x v="17"/>
    <x v="0"/>
  </r>
  <r>
    <x v="1"/>
    <x v="1502"/>
    <s v="Drinks"/>
    <x v="12019"/>
    <x v="17"/>
    <x v="0"/>
  </r>
  <r>
    <x v="0"/>
    <x v="1502"/>
    <s v="Kids menu"/>
    <x v="12020"/>
    <x v="17"/>
    <x v="0"/>
  </r>
  <r>
    <x v="1"/>
    <x v="1502"/>
    <s v="Kids menu"/>
    <x v="12021"/>
    <x v="17"/>
    <x v="0"/>
  </r>
  <r>
    <x v="0"/>
    <x v="1502"/>
    <s v="Tacos"/>
    <x v="12022"/>
    <x v="17"/>
    <x v="0"/>
  </r>
  <r>
    <x v="1"/>
    <x v="1502"/>
    <s v="Tacos"/>
    <x v="12023"/>
    <x v="17"/>
    <x v="0"/>
  </r>
  <r>
    <x v="0"/>
    <x v="1503"/>
    <s v="Burritos"/>
    <x v="12024"/>
    <x v="17"/>
    <x v="0"/>
  </r>
  <r>
    <x v="1"/>
    <x v="1503"/>
    <s v="Burritos"/>
    <x v="12025"/>
    <x v="17"/>
    <x v="0"/>
  </r>
  <r>
    <x v="0"/>
    <x v="1503"/>
    <s v="Drinks"/>
    <x v="12026"/>
    <x v="17"/>
    <x v="0"/>
  </r>
  <r>
    <x v="1"/>
    <x v="1503"/>
    <s v="Drinks"/>
    <x v="12027"/>
    <x v="17"/>
    <x v="0"/>
  </r>
  <r>
    <x v="0"/>
    <x v="1503"/>
    <s v="Kids menu"/>
    <x v="12028"/>
    <x v="17"/>
    <x v="0"/>
  </r>
  <r>
    <x v="1"/>
    <x v="1503"/>
    <s v="Kids menu"/>
    <x v="12029"/>
    <x v="17"/>
    <x v="0"/>
  </r>
  <r>
    <x v="0"/>
    <x v="1503"/>
    <s v="Tacos"/>
    <x v="12030"/>
    <x v="17"/>
    <x v="0"/>
  </r>
  <r>
    <x v="1"/>
    <x v="1503"/>
    <s v="Tacos"/>
    <x v="12031"/>
    <x v="17"/>
    <x v="0"/>
  </r>
  <r>
    <x v="0"/>
    <x v="1504"/>
    <s v="Burritos"/>
    <x v="12032"/>
    <x v="17"/>
    <x v="0"/>
  </r>
  <r>
    <x v="1"/>
    <x v="1504"/>
    <s v="Burritos"/>
    <x v="12033"/>
    <x v="17"/>
    <x v="0"/>
  </r>
  <r>
    <x v="0"/>
    <x v="1504"/>
    <s v="Drinks"/>
    <x v="12034"/>
    <x v="17"/>
    <x v="0"/>
  </r>
  <r>
    <x v="1"/>
    <x v="1504"/>
    <s v="Drinks"/>
    <x v="12035"/>
    <x v="17"/>
    <x v="0"/>
  </r>
  <r>
    <x v="0"/>
    <x v="1504"/>
    <s v="Kids menu"/>
    <x v="12036"/>
    <x v="17"/>
    <x v="0"/>
  </r>
  <r>
    <x v="1"/>
    <x v="1504"/>
    <s v="Kids menu"/>
    <x v="12037"/>
    <x v="17"/>
    <x v="0"/>
  </r>
  <r>
    <x v="0"/>
    <x v="1504"/>
    <s v="Tacos"/>
    <x v="12038"/>
    <x v="17"/>
    <x v="0"/>
  </r>
  <r>
    <x v="1"/>
    <x v="1504"/>
    <s v="Tacos"/>
    <x v="12039"/>
    <x v="17"/>
    <x v="0"/>
  </r>
  <r>
    <x v="0"/>
    <x v="1505"/>
    <s v="Burritos"/>
    <x v="12040"/>
    <x v="17"/>
    <x v="0"/>
  </r>
  <r>
    <x v="1"/>
    <x v="1505"/>
    <s v="Burritos"/>
    <x v="12041"/>
    <x v="17"/>
    <x v="0"/>
  </r>
  <r>
    <x v="0"/>
    <x v="1505"/>
    <s v="Drinks"/>
    <x v="12042"/>
    <x v="17"/>
    <x v="0"/>
  </r>
  <r>
    <x v="1"/>
    <x v="1505"/>
    <s v="Drinks"/>
    <x v="12043"/>
    <x v="17"/>
    <x v="0"/>
  </r>
  <r>
    <x v="0"/>
    <x v="1505"/>
    <s v="Kids menu"/>
    <x v="12044"/>
    <x v="17"/>
    <x v="0"/>
  </r>
  <r>
    <x v="1"/>
    <x v="1505"/>
    <s v="Kids menu"/>
    <x v="12045"/>
    <x v="17"/>
    <x v="0"/>
  </r>
  <r>
    <x v="0"/>
    <x v="1505"/>
    <s v="Tacos"/>
    <x v="12046"/>
    <x v="17"/>
    <x v="0"/>
  </r>
  <r>
    <x v="1"/>
    <x v="1505"/>
    <s v="Tacos"/>
    <x v="12047"/>
    <x v="17"/>
    <x v="0"/>
  </r>
  <r>
    <x v="0"/>
    <x v="1506"/>
    <s v="Burritos"/>
    <x v="12048"/>
    <x v="17"/>
    <x v="0"/>
  </r>
  <r>
    <x v="1"/>
    <x v="1506"/>
    <s v="Burritos"/>
    <x v="12049"/>
    <x v="17"/>
    <x v="0"/>
  </r>
  <r>
    <x v="0"/>
    <x v="1506"/>
    <s v="Drinks"/>
    <x v="12050"/>
    <x v="17"/>
    <x v="0"/>
  </r>
  <r>
    <x v="1"/>
    <x v="1506"/>
    <s v="Drinks"/>
    <x v="12051"/>
    <x v="17"/>
    <x v="0"/>
  </r>
  <r>
    <x v="0"/>
    <x v="1506"/>
    <s v="Kids menu"/>
    <x v="12052"/>
    <x v="17"/>
    <x v="0"/>
  </r>
  <r>
    <x v="1"/>
    <x v="1506"/>
    <s v="Kids menu"/>
    <x v="12053"/>
    <x v="17"/>
    <x v="0"/>
  </r>
  <r>
    <x v="0"/>
    <x v="1506"/>
    <s v="Tacos"/>
    <x v="12054"/>
    <x v="17"/>
    <x v="0"/>
  </r>
  <r>
    <x v="1"/>
    <x v="1506"/>
    <s v="Tacos"/>
    <x v="12055"/>
    <x v="17"/>
    <x v="0"/>
  </r>
  <r>
    <x v="0"/>
    <x v="1507"/>
    <s v="Burritos"/>
    <x v="12056"/>
    <x v="17"/>
    <x v="0"/>
  </r>
  <r>
    <x v="1"/>
    <x v="1507"/>
    <s v="Burritos"/>
    <x v="12057"/>
    <x v="17"/>
    <x v="0"/>
  </r>
  <r>
    <x v="0"/>
    <x v="1507"/>
    <s v="Drinks"/>
    <x v="12058"/>
    <x v="17"/>
    <x v="0"/>
  </r>
  <r>
    <x v="1"/>
    <x v="1507"/>
    <s v="Drinks"/>
    <x v="12059"/>
    <x v="17"/>
    <x v="0"/>
  </r>
  <r>
    <x v="0"/>
    <x v="1507"/>
    <s v="Kids menu"/>
    <x v="12060"/>
    <x v="17"/>
    <x v="0"/>
  </r>
  <r>
    <x v="1"/>
    <x v="1507"/>
    <s v="Kids menu"/>
    <x v="12061"/>
    <x v="17"/>
    <x v="0"/>
  </r>
  <r>
    <x v="0"/>
    <x v="1507"/>
    <s v="Tacos"/>
    <x v="12062"/>
    <x v="17"/>
    <x v="0"/>
  </r>
  <r>
    <x v="1"/>
    <x v="1507"/>
    <s v="Tacos"/>
    <x v="12063"/>
    <x v="17"/>
    <x v="0"/>
  </r>
  <r>
    <x v="0"/>
    <x v="1508"/>
    <s v="Burritos"/>
    <x v="12064"/>
    <x v="17"/>
    <x v="0"/>
  </r>
  <r>
    <x v="1"/>
    <x v="1508"/>
    <s v="Burritos"/>
    <x v="12065"/>
    <x v="17"/>
    <x v="0"/>
  </r>
  <r>
    <x v="0"/>
    <x v="1508"/>
    <s v="Drinks"/>
    <x v="12066"/>
    <x v="17"/>
    <x v="0"/>
  </r>
  <r>
    <x v="1"/>
    <x v="1508"/>
    <s v="Drinks"/>
    <x v="12067"/>
    <x v="17"/>
    <x v="0"/>
  </r>
  <r>
    <x v="0"/>
    <x v="1508"/>
    <s v="Kids menu"/>
    <x v="12068"/>
    <x v="17"/>
    <x v="0"/>
  </r>
  <r>
    <x v="1"/>
    <x v="1508"/>
    <s v="Kids menu"/>
    <x v="12069"/>
    <x v="17"/>
    <x v="0"/>
  </r>
  <r>
    <x v="0"/>
    <x v="1508"/>
    <s v="Tacos"/>
    <x v="12070"/>
    <x v="17"/>
    <x v="0"/>
  </r>
  <r>
    <x v="1"/>
    <x v="1508"/>
    <s v="Tacos"/>
    <x v="12071"/>
    <x v="17"/>
    <x v="0"/>
  </r>
  <r>
    <x v="0"/>
    <x v="1509"/>
    <s v="Burritos"/>
    <x v="12072"/>
    <x v="17"/>
    <x v="0"/>
  </r>
  <r>
    <x v="1"/>
    <x v="1509"/>
    <s v="Burritos"/>
    <x v="12073"/>
    <x v="17"/>
    <x v="0"/>
  </r>
  <r>
    <x v="0"/>
    <x v="1509"/>
    <s v="Drinks"/>
    <x v="12074"/>
    <x v="17"/>
    <x v="0"/>
  </r>
  <r>
    <x v="1"/>
    <x v="1509"/>
    <s v="Drinks"/>
    <x v="12075"/>
    <x v="17"/>
    <x v="0"/>
  </r>
  <r>
    <x v="0"/>
    <x v="1509"/>
    <s v="Kids menu"/>
    <x v="12076"/>
    <x v="17"/>
    <x v="0"/>
  </r>
  <r>
    <x v="1"/>
    <x v="1509"/>
    <s v="Kids menu"/>
    <x v="12077"/>
    <x v="17"/>
    <x v="0"/>
  </r>
  <r>
    <x v="0"/>
    <x v="1509"/>
    <s v="Tacos"/>
    <x v="12078"/>
    <x v="17"/>
    <x v="0"/>
  </r>
  <r>
    <x v="1"/>
    <x v="1509"/>
    <s v="Tacos"/>
    <x v="12079"/>
    <x v="17"/>
    <x v="0"/>
  </r>
  <r>
    <x v="0"/>
    <x v="1510"/>
    <s v="Burritos"/>
    <x v="12080"/>
    <x v="17"/>
    <x v="0"/>
  </r>
  <r>
    <x v="1"/>
    <x v="1510"/>
    <s v="Burritos"/>
    <x v="12081"/>
    <x v="17"/>
    <x v="0"/>
  </r>
  <r>
    <x v="0"/>
    <x v="1510"/>
    <s v="Drinks"/>
    <x v="12082"/>
    <x v="17"/>
    <x v="0"/>
  </r>
  <r>
    <x v="1"/>
    <x v="1510"/>
    <s v="Drinks"/>
    <x v="12083"/>
    <x v="17"/>
    <x v="0"/>
  </r>
  <r>
    <x v="0"/>
    <x v="1510"/>
    <s v="Kids menu"/>
    <x v="12084"/>
    <x v="17"/>
    <x v="0"/>
  </r>
  <r>
    <x v="1"/>
    <x v="1510"/>
    <s v="Kids menu"/>
    <x v="12085"/>
    <x v="17"/>
    <x v="0"/>
  </r>
  <r>
    <x v="0"/>
    <x v="1510"/>
    <s v="Tacos"/>
    <x v="12086"/>
    <x v="17"/>
    <x v="0"/>
  </r>
  <r>
    <x v="1"/>
    <x v="1510"/>
    <s v="Tacos"/>
    <x v="12087"/>
    <x v="17"/>
    <x v="0"/>
  </r>
  <r>
    <x v="0"/>
    <x v="1511"/>
    <s v="Burritos"/>
    <x v="12088"/>
    <x v="17"/>
    <x v="0"/>
  </r>
  <r>
    <x v="1"/>
    <x v="1511"/>
    <s v="Burritos"/>
    <x v="12089"/>
    <x v="17"/>
    <x v="0"/>
  </r>
  <r>
    <x v="0"/>
    <x v="1511"/>
    <s v="Drinks"/>
    <x v="12090"/>
    <x v="17"/>
    <x v="0"/>
  </r>
  <r>
    <x v="1"/>
    <x v="1511"/>
    <s v="Drinks"/>
    <x v="12091"/>
    <x v="17"/>
    <x v="0"/>
  </r>
  <r>
    <x v="0"/>
    <x v="1511"/>
    <s v="Kids menu"/>
    <x v="12092"/>
    <x v="17"/>
    <x v="0"/>
  </r>
  <r>
    <x v="1"/>
    <x v="1511"/>
    <s v="Kids menu"/>
    <x v="12093"/>
    <x v="17"/>
    <x v="0"/>
  </r>
  <r>
    <x v="0"/>
    <x v="1511"/>
    <s v="Tacos"/>
    <x v="12094"/>
    <x v="17"/>
    <x v="0"/>
  </r>
  <r>
    <x v="1"/>
    <x v="1511"/>
    <s v="Tacos"/>
    <x v="12095"/>
    <x v="17"/>
    <x v="0"/>
  </r>
  <r>
    <x v="0"/>
    <x v="1512"/>
    <s v="Burritos"/>
    <x v="12096"/>
    <x v="17"/>
    <x v="0"/>
  </r>
  <r>
    <x v="1"/>
    <x v="1512"/>
    <s v="Burritos"/>
    <x v="12097"/>
    <x v="17"/>
    <x v="0"/>
  </r>
  <r>
    <x v="0"/>
    <x v="1512"/>
    <s v="Drinks"/>
    <x v="12098"/>
    <x v="17"/>
    <x v="0"/>
  </r>
  <r>
    <x v="1"/>
    <x v="1512"/>
    <s v="Drinks"/>
    <x v="12099"/>
    <x v="17"/>
    <x v="0"/>
  </r>
  <r>
    <x v="0"/>
    <x v="1512"/>
    <s v="Kids menu"/>
    <x v="12100"/>
    <x v="17"/>
    <x v="0"/>
  </r>
  <r>
    <x v="1"/>
    <x v="1512"/>
    <s v="Kids menu"/>
    <x v="12101"/>
    <x v="17"/>
    <x v="0"/>
  </r>
  <r>
    <x v="0"/>
    <x v="1512"/>
    <s v="Tacos"/>
    <x v="12102"/>
    <x v="17"/>
    <x v="0"/>
  </r>
  <r>
    <x v="1"/>
    <x v="1512"/>
    <s v="Tacos"/>
    <x v="12103"/>
    <x v="17"/>
    <x v="0"/>
  </r>
  <r>
    <x v="0"/>
    <x v="1513"/>
    <s v="Burritos"/>
    <x v="12104"/>
    <x v="17"/>
    <x v="0"/>
  </r>
  <r>
    <x v="1"/>
    <x v="1513"/>
    <s v="Burritos"/>
    <x v="12105"/>
    <x v="17"/>
    <x v="0"/>
  </r>
  <r>
    <x v="0"/>
    <x v="1513"/>
    <s v="Drinks"/>
    <x v="12106"/>
    <x v="17"/>
    <x v="0"/>
  </r>
  <r>
    <x v="1"/>
    <x v="1513"/>
    <s v="Drinks"/>
    <x v="12107"/>
    <x v="17"/>
    <x v="0"/>
  </r>
  <r>
    <x v="0"/>
    <x v="1513"/>
    <s v="Kids menu"/>
    <x v="12108"/>
    <x v="17"/>
    <x v="0"/>
  </r>
  <r>
    <x v="1"/>
    <x v="1513"/>
    <s v="Kids menu"/>
    <x v="12109"/>
    <x v="17"/>
    <x v="0"/>
  </r>
  <r>
    <x v="0"/>
    <x v="1513"/>
    <s v="Tacos"/>
    <x v="12110"/>
    <x v="17"/>
    <x v="0"/>
  </r>
  <r>
    <x v="1"/>
    <x v="1513"/>
    <s v="Tacos"/>
    <x v="12111"/>
    <x v="17"/>
    <x v="0"/>
  </r>
  <r>
    <x v="0"/>
    <x v="1514"/>
    <s v="Burritos"/>
    <x v="12112"/>
    <x v="17"/>
    <x v="0"/>
  </r>
  <r>
    <x v="1"/>
    <x v="1514"/>
    <s v="Burritos"/>
    <x v="12113"/>
    <x v="17"/>
    <x v="0"/>
  </r>
  <r>
    <x v="0"/>
    <x v="1514"/>
    <s v="Drinks"/>
    <x v="12114"/>
    <x v="17"/>
    <x v="0"/>
  </r>
  <r>
    <x v="1"/>
    <x v="1514"/>
    <s v="Drinks"/>
    <x v="12115"/>
    <x v="17"/>
    <x v="0"/>
  </r>
  <r>
    <x v="0"/>
    <x v="1514"/>
    <s v="Kids menu"/>
    <x v="12116"/>
    <x v="17"/>
    <x v="0"/>
  </r>
  <r>
    <x v="1"/>
    <x v="1514"/>
    <s v="Kids menu"/>
    <x v="12117"/>
    <x v="17"/>
    <x v="0"/>
  </r>
  <r>
    <x v="0"/>
    <x v="1514"/>
    <s v="Tacos"/>
    <x v="12118"/>
    <x v="17"/>
    <x v="0"/>
  </r>
  <r>
    <x v="1"/>
    <x v="1514"/>
    <s v="Tacos"/>
    <x v="12119"/>
    <x v="17"/>
    <x v="0"/>
  </r>
  <r>
    <x v="0"/>
    <x v="1515"/>
    <s v="Burritos"/>
    <x v="12120"/>
    <x v="17"/>
    <x v="0"/>
  </r>
  <r>
    <x v="1"/>
    <x v="1515"/>
    <s v="Burritos"/>
    <x v="12121"/>
    <x v="17"/>
    <x v="0"/>
  </r>
  <r>
    <x v="0"/>
    <x v="1515"/>
    <s v="Drinks"/>
    <x v="12122"/>
    <x v="17"/>
    <x v="0"/>
  </r>
  <r>
    <x v="1"/>
    <x v="1515"/>
    <s v="Drinks"/>
    <x v="12123"/>
    <x v="17"/>
    <x v="0"/>
  </r>
  <r>
    <x v="0"/>
    <x v="1515"/>
    <s v="Kids menu"/>
    <x v="12124"/>
    <x v="17"/>
    <x v="0"/>
  </r>
  <r>
    <x v="1"/>
    <x v="1515"/>
    <s v="Kids menu"/>
    <x v="12125"/>
    <x v="17"/>
    <x v="0"/>
  </r>
  <r>
    <x v="0"/>
    <x v="1515"/>
    <s v="Tacos"/>
    <x v="12126"/>
    <x v="17"/>
    <x v="0"/>
  </r>
  <r>
    <x v="1"/>
    <x v="1515"/>
    <s v="Tacos"/>
    <x v="12127"/>
    <x v="17"/>
    <x v="0"/>
  </r>
  <r>
    <x v="0"/>
    <x v="1516"/>
    <s v="Burritos"/>
    <x v="12128"/>
    <x v="17"/>
    <x v="0"/>
  </r>
  <r>
    <x v="1"/>
    <x v="1516"/>
    <s v="Burritos"/>
    <x v="12129"/>
    <x v="17"/>
    <x v="0"/>
  </r>
  <r>
    <x v="0"/>
    <x v="1516"/>
    <s v="Drinks"/>
    <x v="12130"/>
    <x v="17"/>
    <x v="0"/>
  </r>
  <r>
    <x v="1"/>
    <x v="1516"/>
    <s v="Drinks"/>
    <x v="12131"/>
    <x v="17"/>
    <x v="0"/>
  </r>
  <r>
    <x v="0"/>
    <x v="1516"/>
    <s v="Kids menu"/>
    <x v="12132"/>
    <x v="17"/>
    <x v="0"/>
  </r>
  <r>
    <x v="1"/>
    <x v="1516"/>
    <s v="Kids menu"/>
    <x v="12133"/>
    <x v="17"/>
    <x v="0"/>
  </r>
  <r>
    <x v="0"/>
    <x v="1516"/>
    <s v="Tacos"/>
    <x v="12134"/>
    <x v="17"/>
    <x v="0"/>
  </r>
  <r>
    <x v="1"/>
    <x v="1516"/>
    <s v="Tacos"/>
    <x v="12135"/>
    <x v="17"/>
    <x v="0"/>
  </r>
  <r>
    <x v="0"/>
    <x v="1517"/>
    <s v="Burritos"/>
    <x v="12136"/>
    <x v="17"/>
    <x v="0"/>
  </r>
  <r>
    <x v="1"/>
    <x v="1517"/>
    <s v="Burritos"/>
    <x v="12137"/>
    <x v="17"/>
    <x v="0"/>
  </r>
  <r>
    <x v="0"/>
    <x v="1517"/>
    <s v="Drinks"/>
    <x v="12138"/>
    <x v="17"/>
    <x v="0"/>
  </r>
  <r>
    <x v="1"/>
    <x v="1517"/>
    <s v="Drinks"/>
    <x v="12139"/>
    <x v="17"/>
    <x v="0"/>
  </r>
  <r>
    <x v="0"/>
    <x v="1517"/>
    <s v="Kids menu"/>
    <x v="12140"/>
    <x v="17"/>
    <x v="0"/>
  </r>
  <r>
    <x v="1"/>
    <x v="1517"/>
    <s v="Kids menu"/>
    <x v="12141"/>
    <x v="17"/>
    <x v="0"/>
  </r>
  <r>
    <x v="0"/>
    <x v="1517"/>
    <s v="Tacos"/>
    <x v="12142"/>
    <x v="17"/>
    <x v="0"/>
  </r>
  <r>
    <x v="1"/>
    <x v="1517"/>
    <s v="Tacos"/>
    <x v="12143"/>
    <x v="17"/>
    <x v="0"/>
  </r>
  <r>
    <x v="0"/>
    <x v="1518"/>
    <s v="Burritos"/>
    <x v="12144"/>
    <x v="17"/>
    <x v="0"/>
  </r>
  <r>
    <x v="1"/>
    <x v="1518"/>
    <s v="Burritos"/>
    <x v="12145"/>
    <x v="17"/>
    <x v="0"/>
  </r>
  <r>
    <x v="0"/>
    <x v="1518"/>
    <s v="Drinks"/>
    <x v="12146"/>
    <x v="17"/>
    <x v="0"/>
  </r>
  <r>
    <x v="1"/>
    <x v="1518"/>
    <s v="Drinks"/>
    <x v="12147"/>
    <x v="17"/>
    <x v="0"/>
  </r>
  <r>
    <x v="0"/>
    <x v="1518"/>
    <s v="Kids menu"/>
    <x v="12148"/>
    <x v="17"/>
    <x v="0"/>
  </r>
  <r>
    <x v="1"/>
    <x v="1518"/>
    <s v="Kids menu"/>
    <x v="12149"/>
    <x v="17"/>
    <x v="0"/>
  </r>
  <r>
    <x v="0"/>
    <x v="1518"/>
    <s v="Tacos"/>
    <x v="12150"/>
    <x v="17"/>
    <x v="0"/>
  </r>
  <r>
    <x v="1"/>
    <x v="1518"/>
    <s v="Tacos"/>
    <x v="12151"/>
    <x v="17"/>
    <x v="0"/>
  </r>
  <r>
    <x v="0"/>
    <x v="1519"/>
    <s v="Burritos"/>
    <x v="12152"/>
    <x v="17"/>
    <x v="0"/>
  </r>
  <r>
    <x v="1"/>
    <x v="1519"/>
    <s v="Burritos"/>
    <x v="12153"/>
    <x v="17"/>
    <x v="0"/>
  </r>
  <r>
    <x v="0"/>
    <x v="1519"/>
    <s v="Drinks"/>
    <x v="12154"/>
    <x v="17"/>
    <x v="0"/>
  </r>
  <r>
    <x v="1"/>
    <x v="1519"/>
    <s v="Drinks"/>
    <x v="12155"/>
    <x v="17"/>
    <x v="0"/>
  </r>
  <r>
    <x v="0"/>
    <x v="1519"/>
    <s v="Kids menu"/>
    <x v="12156"/>
    <x v="17"/>
    <x v="0"/>
  </r>
  <r>
    <x v="1"/>
    <x v="1519"/>
    <s v="Kids menu"/>
    <x v="12157"/>
    <x v="17"/>
    <x v="0"/>
  </r>
  <r>
    <x v="0"/>
    <x v="1519"/>
    <s v="Tacos"/>
    <x v="12158"/>
    <x v="17"/>
    <x v="0"/>
  </r>
  <r>
    <x v="1"/>
    <x v="1519"/>
    <s v="Tacos"/>
    <x v="12159"/>
    <x v="17"/>
    <x v="0"/>
  </r>
  <r>
    <x v="0"/>
    <x v="1520"/>
    <s v="Burritos"/>
    <x v="12160"/>
    <x v="17"/>
    <x v="0"/>
  </r>
  <r>
    <x v="1"/>
    <x v="1520"/>
    <s v="Burritos"/>
    <x v="12161"/>
    <x v="17"/>
    <x v="0"/>
  </r>
  <r>
    <x v="0"/>
    <x v="1520"/>
    <s v="Drinks"/>
    <x v="12162"/>
    <x v="17"/>
    <x v="0"/>
  </r>
  <r>
    <x v="1"/>
    <x v="1520"/>
    <s v="Drinks"/>
    <x v="12163"/>
    <x v="17"/>
    <x v="0"/>
  </r>
  <r>
    <x v="0"/>
    <x v="1520"/>
    <s v="Kids menu"/>
    <x v="12164"/>
    <x v="17"/>
    <x v="0"/>
  </r>
  <r>
    <x v="1"/>
    <x v="1520"/>
    <s v="Kids menu"/>
    <x v="12165"/>
    <x v="17"/>
    <x v="0"/>
  </r>
  <r>
    <x v="0"/>
    <x v="1520"/>
    <s v="Tacos"/>
    <x v="12166"/>
    <x v="17"/>
    <x v="0"/>
  </r>
  <r>
    <x v="1"/>
    <x v="1520"/>
    <s v="Tacos"/>
    <x v="12167"/>
    <x v="17"/>
    <x v="0"/>
  </r>
  <r>
    <x v="0"/>
    <x v="1521"/>
    <s v="Burritos"/>
    <x v="12168"/>
    <x v="17"/>
    <x v="0"/>
  </r>
  <r>
    <x v="1"/>
    <x v="1521"/>
    <s v="Burritos"/>
    <x v="12169"/>
    <x v="17"/>
    <x v="0"/>
  </r>
  <r>
    <x v="0"/>
    <x v="1521"/>
    <s v="Drinks"/>
    <x v="12170"/>
    <x v="17"/>
    <x v="0"/>
  </r>
  <r>
    <x v="1"/>
    <x v="1521"/>
    <s v="Drinks"/>
    <x v="12171"/>
    <x v="17"/>
    <x v="0"/>
  </r>
  <r>
    <x v="0"/>
    <x v="1521"/>
    <s v="Kids menu"/>
    <x v="12172"/>
    <x v="17"/>
    <x v="0"/>
  </r>
  <r>
    <x v="1"/>
    <x v="1521"/>
    <s v="Kids menu"/>
    <x v="12173"/>
    <x v="17"/>
    <x v="0"/>
  </r>
  <r>
    <x v="0"/>
    <x v="1521"/>
    <s v="Tacos"/>
    <x v="12174"/>
    <x v="17"/>
    <x v="0"/>
  </r>
  <r>
    <x v="1"/>
    <x v="1521"/>
    <s v="Tacos"/>
    <x v="12175"/>
    <x v="17"/>
    <x v="0"/>
  </r>
  <r>
    <x v="0"/>
    <x v="1522"/>
    <s v="Burritos"/>
    <x v="12176"/>
    <x v="17"/>
    <x v="0"/>
  </r>
  <r>
    <x v="1"/>
    <x v="1522"/>
    <s v="Burritos"/>
    <x v="12177"/>
    <x v="17"/>
    <x v="0"/>
  </r>
  <r>
    <x v="0"/>
    <x v="1522"/>
    <s v="Drinks"/>
    <x v="12178"/>
    <x v="17"/>
    <x v="0"/>
  </r>
  <r>
    <x v="1"/>
    <x v="1522"/>
    <s v="Drinks"/>
    <x v="12179"/>
    <x v="17"/>
    <x v="0"/>
  </r>
  <r>
    <x v="0"/>
    <x v="1522"/>
    <s v="Kids menu"/>
    <x v="12180"/>
    <x v="17"/>
    <x v="0"/>
  </r>
  <r>
    <x v="1"/>
    <x v="1522"/>
    <s v="Kids menu"/>
    <x v="12181"/>
    <x v="17"/>
    <x v="0"/>
  </r>
  <r>
    <x v="0"/>
    <x v="1522"/>
    <s v="Tacos"/>
    <x v="12182"/>
    <x v="17"/>
    <x v="0"/>
  </r>
  <r>
    <x v="1"/>
    <x v="1522"/>
    <s v="Tacos"/>
    <x v="12183"/>
    <x v="17"/>
    <x v="0"/>
  </r>
  <r>
    <x v="0"/>
    <x v="1523"/>
    <s v="Burritos"/>
    <x v="12184"/>
    <x v="17"/>
    <x v="0"/>
  </r>
  <r>
    <x v="1"/>
    <x v="1523"/>
    <s v="Burritos"/>
    <x v="12185"/>
    <x v="17"/>
    <x v="0"/>
  </r>
  <r>
    <x v="0"/>
    <x v="1523"/>
    <s v="Drinks"/>
    <x v="12186"/>
    <x v="17"/>
    <x v="0"/>
  </r>
  <r>
    <x v="1"/>
    <x v="1523"/>
    <s v="Drinks"/>
    <x v="12187"/>
    <x v="17"/>
    <x v="0"/>
  </r>
  <r>
    <x v="0"/>
    <x v="1523"/>
    <s v="Kids menu"/>
    <x v="12188"/>
    <x v="17"/>
    <x v="0"/>
  </r>
  <r>
    <x v="1"/>
    <x v="1523"/>
    <s v="Kids menu"/>
    <x v="12189"/>
    <x v="17"/>
    <x v="0"/>
  </r>
  <r>
    <x v="0"/>
    <x v="1523"/>
    <s v="Tacos"/>
    <x v="12190"/>
    <x v="17"/>
    <x v="0"/>
  </r>
  <r>
    <x v="1"/>
    <x v="1523"/>
    <s v="Tacos"/>
    <x v="12191"/>
    <x v="17"/>
    <x v="0"/>
  </r>
  <r>
    <x v="0"/>
    <x v="1524"/>
    <s v="Burritos"/>
    <x v="12192"/>
    <x v="17"/>
    <x v="0"/>
  </r>
  <r>
    <x v="1"/>
    <x v="1524"/>
    <s v="Burritos"/>
    <x v="12193"/>
    <x v="17"/>
    <x v="0"/>
  </r>
  <r>
    <x v="0"/>
    <x v="1524"/>
    <s v="Drinks"/>
    <x v="12194"/>
    <x v="17"/>
    <x v="0"/>
  </r>
  <r>
    <x v="1"/>
    <x v="1524"/>
    <s v="Drinks"/>
    <x v="12195"/>
    <x v="17"/>
    <x v="0"/>
  </r>
  <r>
    <x v="0"/>
    <x v="1524"/>
    <s v="Kids menu"/>
    <x v="12196"/>
    <x v="17"/>
    <x v="0"/>
  </r>
  <r>
    <x v="1"/>
    <x v="1524"/>
    <s v="Kids menu"/>
    <x v="12197"/>
    <x v="17"/>
    <x v="0"/>
  </r>
  <r>
    <x v="0"/>
    <x v="1524"/>
    <s v="Tacos"/>
    <x v="12198"/>
    <x v="17"/>
    <x v="0"/>
  </r>
  <r>
    <x v="1"/>
    <x v="1524"/>
    <s v="Tacos"/>
    <x v="12199"/>
    <x v="17"/>
    <x v="0"/>
  </r>
  <r>
    <x v="0"/>
    <x v="1525"/>
    <s v="Burritos"/>
    <x v="12200"/>
    <x v="17"/>
    <x v="0"/>
  </r>
  <r>
    <x v="1"/>
    <x v="1525"/>
    <s v="Burritos"/>
    <x v="12201"/>
    <x v="17"/>
    <x v="0"/>
  </r>
  <r>
    <x v="0"/>
    <x v="1525"/>
    <s v="Drinks"/>
    <x v="12202"/>
    <x v="17"/>
    <x v="0"/>
  </r>
  <r>
    <x v="1"/>
    <x v="1525"/>
    <s v="Drinks"/>
    <x v="12203"/>
    <x v="17"/>
    <x v="0"/>
  </r>
  <r>
    <x v="0"/>
    <x v="1525"/>
    <s v="Kids menu"/>
    <x v="12204"/>
    <x v="17"/>
    <x v="0"/>
  </r>
  <r>
    <x v="1"/>
    <x v="1525"/>
    <s v="Kids menu"/>
    <x v="12205"/>
    <x v="17"/>
    <x v="0"/>
  </r>
  <r>
    <x v="0"/>
    <x v="1525"/>
    <s v="Tacos"/>
    <x v="12206"/>
    <x v="17"/>
    <x v="0"/>
  </r>
  <r>
    <x v="1"/>
    <x v="1525"/>
    <s v="Tacos"/>
    <x v="12207"/>
    <x v="17"/>
    <x v="0"/>
  </r>
  <r>
    <x v="0"/>
    <x v="1526"/>
    <s v="Burritos"/>
    <x v="12208"/>
    <x v="17"/>
    <x v="0"/>
  </r>
  <r>
    <x v="1"/>
    <x v="1526"/>
    <s v="Burritos"/>
    <x v="12209"/>
    <x v="17"/>
    <x v="0"/>
  </r>
  <r>
    <x v="0"/>
    <x v="1526"/>
    <s v="Drinks"/>
    <x v="12210"/>
    <x v="17"/>
    <x v="0"/>
  </r>
  <r>
    <x v="1"/>
    <x v="1526"/>
    <s v="Drinks"/>
    <x v="12211"/>
    <x v="17"/>
    <x v="0"/>
  </r>
  <r>
    <x v="0"/>
    <x v="1526"/>
    <s v="Kids menu"/>
    <x v="12212"/>
    <x v="17"/>
    <x v="0"/>
  </r>
  <r>
    <x v="1"/>
    <x v="1526"/>
    <s v="Kids menu"/>
    <x v="12213"/>
    <x v="17"/>
    <x v="0"/>
  </r>
  <r>
    <x v="0"/>
    <x v="1526"/>
    <s v="Tacos"/>
    <x v="12214"/>
    <x v="17"/>
    <x v="0"/>
  </r>
  <r>
    <x v="1"/>
    <x v="1526"/>
    <s v="Tacos"/>
    <x v="12215"/>
    <x v="17"/>
    <x v="0"/>
  </r>
  <r>
    <x v="0"/>
    <x v="1527"/>
    <s v="Burritos"/>
    <x v="12216"/>
    <x v="17"/>
    <x v="0"/>
  </r>
  <r>
    <x v="1"/>
    <x v="1527"/>
    <s v="Burritos"/>
    <x v="12217"/>
    <x v="17"/>
    <x v="0"/>
  </r>
  <r>
    <x v="0"/>
    <x v="1527"/>
    <s v="Drinks"/>
    <x v="12218"/>
    <x v="17"/>
    <x v="0"/>
  </r>
  <r>
    <x v="1"/>
    <x v="1527"/>
    <s v="Drinks"/>
    <x v="12219"/>
    <x v="17"/>
    <x v="0"/>
  </r>
  <r>
    <x v="0"/>
    <x v="1527"/>
    <s v="Kids menu"/>
    <x v="12220"/>
    <x v="17"/>
    <x v="0"/>
  </r>
  <r>
    <x v="1"/>
    <x v="1527"/>
    <s v="Kids menu"/>
    <x v="12221"/>
    <x v="17"/>
    <x v="0"/>
  </r>
  <r>
    <x v="0"/>
    <x v="1527"/>
    <s v="Tacos"/>
    <x v="12222"/>
    <x v="17"/>
    <x v="0"/>
  </r>
  <r>
    <x v="1"/>
    <x v="1527"/>
    <s v="Tacos"/>
    <x v="12223"/>
    <x v="17"/>
    <x v="0"/>
  </r>
  <r>
    <x v="0"/>
    <x v="1528"/>
    <s v="Burritos"/>
    <x v="12224"/>
    <x v="17"/>
    <x v="0"/>
  </r>
  <r>
    <x v="1"/>
    <x v="1528"/>
    <s v="Burritos"/>
    <x v="12225"/>
    <x v="17"/>
    <x v="0"/>
  </r>
  <r>
    <x v="0"/>
    <x v="1528"/>
    <s v="Drinks"/>
    <x v="12226"/>
    <x v="17"/>
    <x v="0"/>
  </r>
  <r>
    <x v="1"/>
    <x v="1528"/>
    <s v="Drinks"/>
    <x v="12227"/>
    <x v="17"/>
    <x v="0"/>
  </r>
  <r>
    <x v="0"/>
    <x v="1528"/>
    <s v="Kids menu"/>
    <x v="12228"/>
    <x v="17"/>
    <x v="0"/>
  </r>
  <r>
    <x v="1"/>
    <x v="1528"/>
    <s v="Kids menu"/>
    <x v="12229"/>
    <x v="17"/>
    <x v="0"/>
  </r>
  <r>
    <x v="0"/>
    <x v="1528"/>
    <s v="Tacos"/>
    <x v="12230"/>
    <x v="17"/>
    <x v="0"/>
  </r>
  <r>
    <x v="1"/>
    <x v="1528"/>
    <s v="Tacos"/>
    <x v="12231"/>
    <x v="17"/>
    <x v="0"/>
  </r>
  <r>
    <x v="0"/>
    <x v="1529"/>
    <s v="Burritos"/>
    <x v="12232"/>
    <x v="17"/>
    <x v="0"/>
  </r>
  <r>
    <x v="1"/>
    <x v="1529"/>
    <s v="Burritos"/>
    <x v="12233"/>
    <x v="17"/>
    <x v="0"/>
  </r>
  <r>
    <x v="0"/>
    <x v="1529"/>
    <s v="Drinks"/>
    <x v="12234"/>
    <x v="17"/>
    <x v="0"/>
  </r>
  <r>
    <x v="1"/>
    <x v="1529"/>
    <s v="Drinks"/>
    <x v="12235"/>
    <x v="17"/>
    <x v="0"/>
  </r>
  <r>
    <x v="0"/>
    <x v="1529"/>
    <s v="Kids menu"/>
    <x v="12236"/>
    <x v="17"/>
    <x v="0"/>
  </r>
  <r>
    <x v="1"/>
    <x v="1529"/>
    <s v="Kids menu"/>
    <x v="12237"/>
    <x v="17"/>
    <x v="0"/>
  </r>
  <r>
    <x v="0"/>
    <x v="1529"/>
    <s v="Tacos"/>
    <x v="12238"/>
    <x v="17"/>
    <x v="0"/>
  </r>
  <r>
    <x v="1"/>
    <x v="1529"/>
    <s v="Tacos"/>
    <x v="12239"/>
    <x v="17"/>
    <x v="0"/>
  </r>
  <r>
    <x v="0"/>
    <x v="1530"/>
    <s v="Burritos"/>
    <x v="12240"/>
    <x v="17"/>
    <x v="0"/>
  </r>
  <r>
    <x v="1"/>
    <x v="1530"/>
    <s v="Burritos"/>
    <x v="12241"/>
    <x v="17"/>
    <x v="0"/>
  </r>
  <r>
    <x v="0"/>
    <x v="1530"/>
    <s v="Drinks"/>
    <x v="12242"/>
    <x v="17"/>
    <x v="0"/>
  </r>
  <r>
    <x v="1"/>
    <x v="1530"/>
    <s v="Drinks"/>
    <x v="12243"/>
    <x v="17"/>
    <x v="0"/>
  </r>
  <r>
    <x v="0"/>
    <x v="1530"/>
    <s v="Kids menu"/>
    <x v="12244"/>
    <x v="17"/>
    <x v="0"/>
  </r>
  <r>
    <x v="1"/>
    <x v="1530"/>
    <s v="Kids menu"/>
    <x v="12245"/>
    <x v="17"/>
    <x v="0"/>
  </r>
  <r>
    <x v="0"/>
    <x v="1530"/>
    <s v="Tacos"/>
    <x v="12246"/>
    <x v="17"/>
    <x v="0"/>
  </r>
  <r>
    <x v="1"/>
    <x v="1530"/>
    <s v="Tacos"/>
    <x v="12247"/>
    <x v="17"/>
    <x v="0"/>
  </r>
  <r>
    <x v="0"/>
    <x v="1531"/>
    <s v="Burritos"/>
    <x v="12248"/>
    <x v="17"/>
    <x v="0"/>
  </r>
  <r>
    <x v="1"/>
    <x v="1531"/>
    <s v="Burritos"/>
    <x v="12249"/>
    <x v="17"/>
    <x v="0"/>
  </r>
  <r>
    <x v="0"/>
    <x v="1531"/>
    <s v="Drinks"/>
    <x v="12250"/>
    <x v="17"/>
    <x v="0"/>
  </r>
  <r>
    <x v="1"/>
    <x v="1531"/>
    <s v="Drinks"/>
    <x v="12251"/>
    <x v="17"/>
    <x v="0"/>
  </r>
  <r>
    <x v="0"/>
    <x v="1531"/>
    <s v="Kids menu"/>
    <x v="12252"/>
    <x v="17"/>
    <x v="0"/>
  </r>
  <r>
    <x v="1"/>
    <x v="1531"/>
    <s v="Kids menu"/>
    <x v="12253"/>
    <x v="17"/>
    <x v="0"/>
  </r>
  <r>
    <x v="0"/>
    <x v="1531"/>
    <s v="Tacos"/>
    <x v="12254"/>
    <x v="17"/>
    <x v="0"/>
  </r>
  <r>
    <x v="1"/>
    <x v="1531"/>
    <s v="Tacos"/>
    <x v="12255"/>
    <x v="17"/>
    <x v="0"/>
  </r>
  <r>
    <x v="0"/>
    <x v="1532"/>
    <s v="Burritos"/>
    <x v="12256"/>
    <x v="17"/>
    <x v="0"/>
  </r>
  <r>
    <x v="1"/>
    <x v="1532"/>
    <s v="Burritos"/>
    <x v="12257"/>
    <x v="17"/>
    <x v="0"/>
  </r>
  <r>
    <x v="0"/>
    <x v="1532"/>
    <s v="Drinks"/>
    <x v="12258"/>
    <x v="17"/>
    <x v="0"/>
  </r>
  <r>
    <x v="1"/>
    <x v="1532"/>
    <s v="Drinks"/>
    <x v="12259"/>
    <x v="17"/>
    <x v="0"/>
  </r>
  <r>
    <x v="0"/>
    <x v="1532"/>
    <s v="Kids menu"/>
    <x v="12260"/>
    <x v="17"/>
    <x v="0"/>
  </r>
  <r>
    <x v="1"/>
    <x v="1532"/>
    <s v="Kids menu"/>
    <x v="12261"/>
    <x v="17"/>
    <x v="0"/>
  </r>
  <r>
    <x v="0"/>
    <x v="1532"/>
    <s v="Tacos"/>
    <x v="12262"/>
    <x v="17"/>
    <x v="0"/>
  </r>
  <r>
    <x v="1"/>
    <x v="1532"/>
    <s v="Tacos"/>
    <x v="12263"/>
    <x v="17"/>
    <x v="0"/>
  </r>
  <r>
    <x v="0"/>
    <x v="1533"/>
    <s v="Burritos"/>
    <x v="12264"/>
    <x v="17"/>
    <x v="0"/>
  </r>
  <r>
    <x v="1"/>
    <x v="1533"/>
    <s v="Burritos"/>
    <x v="12265"/>
    <x v="17"/>
    <x v="0"/>
  </r>
  <r>
    <x v="0"/>
    <x v="1533"/>
    <s v="Drinks"/>
    <x v="12266"/>
    <x v="17"/>
    <x v="0"/>
  </r>
  <r>
    <x v="1"/>
    <x v="1533"/>
    <s v="Drinks"/>
    <x v="12267"/>
    <x v="17"/>
    <x v="0"/>
  </r>
  <r>
    <x v="0"/>
    <x v="1533"/>
    <s v="Kids menu"/>
    <x v="12268"/>
    <x v="17"/>
    <x v="0"/>
  </r>
  <r>
    <x v="1"/>
    <x v="1533"/>
    <s v="Kids menu"/>
    <x v="12269"/>
    <x v="17"/>
    <x v="0"/>
  </r>
  <r>
    <x v="0"/>
    <x v="1533"/>
    <s v="Tacos"/>
    <x v="12270"/>
    <x v="17"/>
    <x v="0"/>
  </r>
  <r>
    <x v="1"/>
    <x v="1533"/>
    <s v="Tacos"/>
    <x v="12271"/>
    <x v="17"/>
    <x v="0"/>
  </r>
  <r>
    <x v="0"/>
    <x v="1534"/>
    <s v="Burritos"/>
    <x v="12272"/>
    <x v="17"/>
    <x v="0"/>
  </r>
  <r>
    <x v="1"/>
    <x v="1534"/>
    <s v="Burritos"/>
    <x v="12273"/>
    <x v="17"/>
    <x v="0"/>
  </r>
  <r>
    <x v="0"/>
    <x v="1534"/>
    <s v="Drinks"/>
    <x v="12274"/>
    <x v="17"/>
    <x v="0"/>
  </r>
  <r>
    <x v="1"/>
    <x v="1534"/>
    <s v="Drinks"/>
    <x v="12275"/>
    <x v="17"/>
    <x v="0"/>
  </r>
  <r>
    <x v="0"/>
    <x v="1534"/>
    <s v="Kids menu"/>
    <x v="12276"/>
    <x v="17"/>
    <x v="0"/>
  </r>
  <r>
    <x v="1"/>
    <x v="1534"/>
    <s v="Kids menu"/>
    <x v="12277"/>
    <x v="17"/>
    <x v="0"/>
  </r>
  <r>
    <x v="0"/>
    <x v="1534"/>
    <s v="Tacos"/>
    <x v="12278"/>
    <x v="17"/>
    <x v="0"/>
  </r>
  <r>
    <x v="1"/>
    <x v="1534"/>
    <s v="Tacos"/>
    <x v="12279"/>
    <x v="17"/>
    <x v="0"/>
  </r>
  <r>
    <x v="0"/>
    <x v="1535"/>
    <s v="Burritos"/>
    <x v="12280"/>
    <x v="17"/>
    <x v="0"/>
  </r>
  <r>
    <x v="1"/>
    <x v="1535"/>
    <s v="Burritos"/>
    <x v="12281"/>
    <x v="17"/>
    <x v="0"/>
  </r>
  <r>
    <x v="0"/>
    <x v="1535"/>
    <s v="Drinks"/>
    <x v="12282"/>
    <x v="17"/>
    <x v="0"/>
  </r>
  <r>
    <x v="1"/>
    <x v="1535"/>
    <s v="Drinks"/>
    <x v="12283"/>
    <x v="17"/>
    <x v="0"/>
  </r>
  <r>
    <x v="0"/>
    <x v="1535"/>
    <s v="Kids menu"/>
    <x v="12284"/>
    <x v="17"/>
    <x v="0"/>
  </r>
  <r>
    <x v="1"/>
    <x v="1535"/>
    <s v="Kids menu"/>
    <x v="12285"/>
    <x v="17"/>
    <x v="0"/>
  </r>
  <r>
    <x v="0"/>
    <x v="1535"/>
    <s v="Tacos"/>
    <x v="12286"/>
    <x v="17"/>
    <x v="0"/>
  </r>
  <r>
    <x v="1"/>
    <x v="1535"/>
    <s v="Tacos"/>
    <x v="12287"/>
    <x v="17"/>
    <x v="0"/>
  </r>
  <r>
    <x v="0"/>
    <x v="1536"/>
    <s v="Burritos"/>
    <x v="12288"/>
    <x v="17"/>
    <x v="0"/>
  </r>
  <r>
    <x v="1"/>
    <x v="1536"/>
    <s v="Burritos"/>
    <x v="12289"/>
    <x v="17"/>
    <x v="0"/>
  </r>
  <r>
    <x v="0"/>
    <x v="1536"/>
    <s v="Drinks"/>
    <x v="12290"/>
    <x v="17"/>
    <x v="0"/>
  </r>
  <r>
    <x v="1"/>
    <x v="1536"/>
    <s v="Drinks"/>
    <x v="12291"/>
    <x v="17"/>
    <x v="0"/>
  </r>
  <r>
    <x v="0"/>
    <x v="1536"/>
    <s v="Kids menu"/>
    <x v="12292"/>
    <x v="17"/>
    <x v="0"/>
  </r>
  <r>
    <x v="1"/>
    <x v="1536"/>
    <s v="Kids menu"/>
    <x v="12293"/>
    <x v="17"/>
    <x v="0"/>
  </r>
  <r>
    <x v="0"/>
    <x v="1536"/>
    <s v="Tacos"/>
    <x v="12294"/>
    <x v="17"/>
    <x v="0"/>
  </r>
  <r>
    <x v="1"/>
    <x v="1536"/>
    <s v="Tacos"/>
    <x v="12295"/>
    <x v="17"/>
    <x v="0"/>
  </r>
  <r>
    <x v="0"/>
    <x v="1537"/>
    <s v="Burritos"/>
    <x v="12296"/>
    <x v="17"/>
    <x v="0"/>
  </r>
  <r>
    <x v="1"/>
    <x v="1537"/>
    <s v="Burritos"/>
    <x v="12297"/>
    <x v="17"/>
    <x v="0"/>
  </r>
  <r>
    <x v="0"/>
    <x v="1537"/>
    <s v="Drinks"/>
    <x v="12298"/>
    <x v="17"/>
    <x v="0"/>
  </r>
  <r>
    <x v="1"/>
    <x v="1537"/>
    <s v="Drinks"/>
    <x v="12299"/>
    <x v="17"/>
    <x v="0"/>
  </r>
  <r>
    <x v="0"/>
    <x v="1537"/>
    <s v="Kids menu"/>
    <x v="12300"/>
    <x v="17"/>
    <x v="0"/>
  </r>
  <r>
    <x v="1"/>
    <x v="1537"/>
    <s v="Kids menu"/>
    <x v="12301"/>
    <x v="17"/>
    <x v="0"/>
  </r>
  <r>
    <x v="0"/>
    <x v="1537"/>
    <s v="Tacos"/>
    <x v="12302"/>
    <x v="17"/>
    <x v="0"/>
  </r>
  <r>
    <x v="1"/>
    <x v="1537"/>
    <s v="Tacos"/>
    <x v="12303"/>
    <x v="17"/>
    <x v="0"/>
  </r>
  <r>
    <x v="0"/>
    <x v="1538"/>
    <s v="Burritos"/>
    <x v="12304"/>
    <x v="17"/>
    <x v="0"/>
  </r>
  <r>
    <x v="1"/>
    <x v="1538"/>
    <s v="Burritos"/>
    <x v="12305"/>
    <x v="17"/>
    <x v="0"/>
  </r>
  <r>
    <x v="0"/>
    <x v="1538"/>
    <s v="Drinks"/>
    <x v="12306"/>
    <x v="17"/>
    <x v="0"/>
  </r>
  <r>
    <x v="1"/>
    <x v="1538"/>
    <s v="Drinks"/>
    <x v="12307"/>
    <x v="17"/>
    <x v="0"/>
  </r>
  <r>
    <x v="0"/>
    <x v="1538"/>
    <s v="Kids menu"/>
    <x v="12308"/>
    <x v="17"/>
    <x v="0"/>
  </r>
  <r>
    <x v="1"/>
    <x v="1538"/>
    <s v="Kids menu"/>
    <x v="12309"/>
    <x v="17"/>
    <x v="0"/>
  </r>
  <r>
    <x v="0"/>
    <x v="1538"/>
    <s v="Tacos"/>
    <x v="12310"/>
    <x v="17"/>
    <x v="0"/>
  </r>
  <r>
    <x v="1"/>
    <x v="1538"/>
    <s v="Tacos"/>
    <x v="12311"/>
    <x v="17"/>
    <x v="0"/>
  </r>
  <r>
    <x v="0"/>
    <x v="1539"/>
    <s v="Burritos"/>
    <x v="12312"/>
    <x v="17"/>
    <x v="0"/>
  </r>
  <r>
    <x v="1"/>
    <x v="1539"/>
    <s v="Burritos"/>
    <x v="12313"/>
    <x v="17"/>
    <x v="0"/>
  </r>
  <r>
    <x v="0"/>
    <x v="1539"/>
    <s v="Drinks"/>
    <x v="12314"/>
    <x v="17"/>
    <x v="0"/>
  </r>
  <r>
    <x v="1"/>
    <x v="1539"/>
    <s v="Drinks"/>
    <x v="12315"/>
    <x v="17"/>
    <x v="0"/>
  </r>
  <r>
    <x v="0"/>
    <x v="1539"/>
    <s v="Kids menu"/>
    <x v="12316"/>
    <x v="17"/>
    <x v="0"/>
  </r>
  <r>
    <x v="1"/>
    <x v="1539"/>
    <s v="Kids menu"/>
    <x v="12317"/>
    <x v="17"/>
    <x v="0"/>
  </r>
  <r>
    <x v="0"/>
    <x v="1539"/>
    <s v="Tacos"/>
    <x v="12318"/>
    <x v="17"/>
    <x v="0"/>
  </r>
  <r>
    <x v="1"/>
    <x v="1539"/>
    <s v="Tacos"/>
    <x v="12319"/>
    <x v="17"/>
    <x v="0"/>
  </r>
  <r>
    <x v="0"/>
    <x v="1540"/>
    <s v="Burritos"/>
    <x v="12320"/>
    <x v="17"/>
    <x v="0"/>
  </r>
  <r>
    <x v="1"/>
    <x v="1540"/>
    <s v="Burritos"/>
    <x v="12321"/>
    <x v="17"/>
    <x v="0"/>
  </r>
  <r>
    <x v="0"/>
    <x v="1540"/>
    <s v="Drinks"/>
    <x v="12322"/>
    <x v="17"/>
    <x v="0"/>
  </r>
  <r>
    <x v="1"/>
    <x v="1540"/>
    <s v="Drinks"/>
    <x v="12323"/>
    <x v="17"/>
    <x v="0"/>
  </r>
  <r>
    <x v="0"/>
    <x v="1540"/>
    <s v="Kids menu"/>
    <x v="12324"/>
    <x v="17"/>
    <x v="0"/>
  </r>
  <r>
    <x v="1"/>
    <x v="1540"/>
    <s v="Kids menu"/>
    <x v="12325"/>
    <x v="17"/>
    <x v="0"/>
  </r>
  <r>
    <x v="0"/>
    <x v="1540"/>
    <s v="Tacos"/>
    <x v="12326"/>
    <x v="17"/>
    <x v="0"/>
  </r>
  <r>
    <x v="1"/>
    <x v="1540"/>
    <s v="Tacos"/>
    <x v="12327"/>
    <x v="17"/>
    <x v="0"/>
  </r>
  <r>
    <x v="0"/>
    <x v="1541"/>
    <s v="Burritos"/>
    <x v="12328"/>
    <x v="17"/>
    <x v="0"/>
  </r>
  <r>
    <x v="1"/>
    <x v="1541"/>
    <s v="Burritos"/>
    <x v="12329"/>
    <x v="17"/>
    <x v="0"/>
  </r>
  <r>
    <x v="0"/>
    <x v="1541"/>
    <s v="Drinks"/>
    <x v="12330"/>
    <x v="17"/>
    <x v="0"/>
  </r>
  <r>
    <x v="1"/>
    <x v="1541"/>
    <s v="Drinks"/>
    <x v="12331"/>
    <x v="17"/>
    <x v="0"/>
  </r>
  <r>
    <x v="0"/>
    <x v="1541"/>
    <s v="Kids menu"/>
    <x v="12332"/>
    <x v="17"/>
    <x v="0"/>
  </r>
  <r>
    <x v="1"/>
    <x v="1541"/>
    <s v="Kids menu"/>
    <x v="12333"/>
    <x v="17"/>
    <x v="0"/>
  </r>
  <r>
    <x v="0"/>
    <x v="1541"/>
    <s v="Tacos"/>
    <x v="12334"/>
    <x v="17"/>
    <x v="0"/>
  </r>
  <r>
    <x v="1"/>
    <x v="1541"/>
    <s v="Tacos"/>
    <x v="12335"/>
    <x v="17"/>
    <x v="0"/>
  </r>
  <r>
    <x v="0"/>
    <x v="1542"/>
    <s v="Burritos"/>
    <x v="12336"/>
    <x v="17"/>
    <x v="0"/>
  </r>
  <r>
    <x v="1"/>
    <x v="1542"/>
    <s v="Burritos"/>
    <x v="12337"/>
    <x v="17"/>
    <x v="0"/>
  </r>
  <r>
    <x v="0"/>
    <x v="1542"/>
    <s v="Drinks"/>
    <x v="12338"/>
    <x v="17"/>
    <x v="0"/>
  </r>
  <r>
    <x v="1"/>
    <x v="1542"/>
    <s v="Drinks"/>
    <x v="12339"/>
    <x v="17"/>
    <x v="0"/>
  </r>
  <r>
    <x v="0"/>
    <x v="1542"/>
    <s v="Kids menu"/>
    <x v="12340"/>
    <x v="17"/>
    <x v="0"/>
  </r>
  <r>
    <x v="1"/>
    <x v="1542"/>
    <s v="Kids menu"/>
    <x v="12341"/>
    <x v="17"/>
    <x v="0"/>
  </r>
  <r>
    <x v="0"/>
    <x v="1542"/>
    <s v="Tacos"/>
    <x v="12342"/>
    <x v="17"/>
    <x v="0"/>
  </r>
  <r>
    <x v="1"/>
    <x v="1542"/>
    <s v="Tacos"/>
    <x v="12343"/>
    <x v="17"/>
    <x v="0"/>
  </r>
  <r>
    <x v="0"/>
    <x v="1543"/>
    <s v="Burritos"/>
    <x v="12344"/>
    <x v="17"/>
    <x v="0"/>
  </r>
  <r>
    <x v="1"/>
    <x v="1543"/>
    <s v="Burritos"/>
    <x v="12345"/>
    <x v="17"/>
    <x v="0"/>
  </r>
  <r>
    <x v="0"/>
    <x v="1543"/>
    <s v="Drinks"/>
    <x v="12346"/>
    <x v="17"/>
    <x v="0"/>
  </r>
  <r>
    <x v="1"/>
    <x v="1543"/>
    <s v="Drinks"/>
    <x v="12347"/>
    <x v="17"/>
    <x v="0"/>
  </r>
  <r>
    <x v="0"/>
    <x v="1543"/>
    <s v="Kids menu"/>
    <x v="12348"/>
    <x v="17"/>
    <x v="0"/>
  </r>
  <r>
    <x v="1"/>
    <x v="1543"/>
    <s v="Kids menu"/>
    <x v="12349"/>
    <x v="17"/>
    <x v="0"/>
  </r>
  <r>
    <x v="0"/>
    <x v="1543"/>
    <s v="Tacos"/>
    <x v="12350"/>
    <x v="17"/>
    <x v="0"/>
  </r>
  <r>
    <x v="1"/>
    <x v="1543"/>
    <s v="Tacos"/>
    <x v="12351"/>
    <x v="17"/>
    <x v="0"/>
  </r>
  <r>
    <x v="0"/>
    <x v="1544"/>
    <s v="Burritos"/>
    <x v="12352"/>
    <x v="17"/>
    <x v="0"/>
  </r>
  <r>
    <x v="1"/>
    <x v="1544"/>
    <s v="Burritos"/>
    <x v="12353"/>
    <x v="17"/>
    <x v="0"/>
  </r>
  <r>
    <x v="0"/>
    <x v="1544"/>
    <s v="Drinks"/>
    <x v="12354"/>
    <x v="17"/>
    <x v="0"/>
  </r>
  <r>
    <x v="1"/>
    <x v="1544"/>
    <s v="Drinks"/>
    <x v="12355"/>
    <x v="17"/>
    <x v="0"/>
  </r>
  <r>
    <x v="0"/>
    <x v="1544"/>
    <s v="Kids menu"/>
    <x v="12356"/>
    <x v="17"/>
    <x v="0"/>
  </r>
  <r>
    <x v="1"/>
    <x v="1544"/>
    <s v="Kids menu"/>
    <x v="12357"/>
    <x v="17"/>
    <x v="0"/>
  </r>
  <r>
    <x v="0"/>
    <x v="1544"/>
    <s v="Tacos"/>
    <x v="12358"/>
    <x v="17"/>
    <x v="0"/>
  </r>
  <r>
    <x v="1"/>
    <x v="1544"/>
    <s v="Tacos"/>
    <x v="12359"/>
    <x v="17"/>
    <x v="0"/>
  </r>
  <r>
    <x v="0"/>
    <x v="1545"/>
    <s v="Burritos"/>
    <x v="12360"/>
    <x v="17"/>
    <x v="0"/>
  </r>
  <r>
    <x v="1"/>
    <x v="1545"/>
    <s v="Burritos"/>
    <x v="12361"/>
    <x v="17"/>
    <x v="0"/>
  </r>
  <r>
    <x v="0"/>
    <x v="1545"/>
    <s v="Drinks"/>
    <x v="12362"/>
    <x v="17"/>
    <x v="0"/>
  </r>
  <r>
    <x v="1"/>
    <x v="1545"/>
    <s v="Drinks"/>
    <x v="12363"/>
    <x v="17"/>
    <x v="0"/>
  </r>
  <r>
    <x v="0"/>
    <x v="1545"/>
    <s v="Kids menu"/>
    <x v="12364"/>
    <x v="17"/>
    <x v="0"/>
  </r>
  <r>
    <x v="1"/>
    <x v="1545"/>
    <s v="Kids menu"/>
    <x v="12365"/>
    <x v="17"/>
    <x v="0"/>
  </r>
  <r>
    <x v="0"/>
    <x v="1545"/>
    <s v="Tacos"/>
    <x v="12366"/>
    <x v="17"/>
    <x v="0"/>
  </r>
  <r>
    <x v="1"/>
    <x v="1545"/>
    <s v="Tacos"/>
    <x v="12367"/>
    <x v="17"/>
    <x v="0"/>
  </r>
  <r>
    <x v="0"/>
    <x v="1546"/>
    <s v="Burritos"/>
    <x v="12368"/>
    <x v="17"/>
    <x v="0"/>
  </r>
  <r>
    <x v="1"/>
    <x v="1546"/>
    <s v="Burritos"/>
    <x v="12369"/>
    <x v="17"/>
    <x v="0"/>
  </r>
  <r>
    <x v="0"/>
    <x v="1546"/>
    <s v="Drinks"/>
    <x v="12370"/>
    <x v="17"/>
    <x v="0"/>
  </r>
  <r>
    <x v="1"/>
    <x v="1546"/>
    <s v="Drinks"/>
    <x v="12371"/>
    <x v="17"/>
    <x v="0"/>
  </r>
  <r>
    <x v="0"/>
    <x v="1546"/>
    <s v="Kids menu"/>
    <x v="12372"/>
    <x v="17"/>
    <x v="0"/>
  </r>
  <r>
    <x v="1"/>
    <x v="1546"/>
    <s v="Kids menu"/>
    <x v="12373"/>
    <x v="17"/>
    <x v="0"/>
  </r>
  <r>
    <x v="0"/>
    <x v="1546"/>
    <s v="Tacos"/>
    <x v="12374"/>
    <x v="17"/>
    <x v="0"/>
  </r>
  <r>
    <x v="1"/>
    <x v="1546"/>
    <s v="Tacos"/>
    <x v="12375"/>
    <x v="17"/>
    <x v="0"/>
  </r>
  <r>
    <x v="0"/>
    <x v="1547"/>
    <s v="Burritos"/>
    <x v="12376"/>
    <x v="17"/>
    <x v="0"/>
  </r>
  <r>
    <x v="1"/>
    <x v="1547"/>
    <s v="Burritos"/>
    <x v="12377"/>
    <x v="17"/>
    <x v="0"/>
  </r>
  <r>
    <x v="0"/>
    <x v="1547"/>
    <s v="Drinks"/>
    <x v="12378"/>
    <x v="17"/>
    <x v="0"/>
  </r>
  <r>
    <x v="1"/>
    <x v="1547"/>
    <s v="Drinks"/>
    <x v="12379"/>
    <x v="17"/>
    <x v="0"/>
  </r>
  <r>
    <x v="0"/>
    <x v="1547"/>
    <s v="Kids menu"/>
    <x v="12380"/>
    <x v="17"/>
    <x v="0"/>
  </r>
  <r>
    <x v="1"/>
    <x v="1547"/>
    <s v="Kids menu"/>
    <x v="12381"/>
    <x v="17"/>
    <x v="0"/>
  </r>
  <r>
    <x v="0"/>
    <x v="1547"/>
    <s v="Tacos"/>
    <x v="12382"/>
    <x v="17"/>
    <x v="0"/>
  </r>
  <r>
    <x v="1"/>
    <x v="1547"/>
    <s v="Tacos"/>
    <x v="12383"/>
    <x v="17"/>
    <x v="0"/>
  </r>
  <r>
    <x v="0"/>
    <x v="1548"/>
    <s v="Burritos"/>
    <x v="12384"/>
    <x v="17"/>
    <x v="0"/>
  </r>
  <r>
    <x v="1"/>
    <x v="1548"/>
    <s v="Burritos"/>
    <x v="12385"/>
    <x v="17"/>
    <x v="0"/>
  </r>
  <r>
    <x v="0"/>
    <x v="1548"/>
    <s v="Drinks"/>
    <x v="12386"/>
    <x v="17"/>
    <x v="0"/>
  </r>
  <r>
    <x v="1"/>
    <x v="1548"/>
    <s v="Drinks"/>
    <x v="12387"/>
    <x v="17"/>
    <x v="0"/>
  </r>
  <r>
    <x v="0"/>
    <x v="1548"/>
    <s v="Kids menu"/>
    <x v="12388"/>
    <x v="17"/>
    <x v="0"/>
  </r>
  <r>
    <x v="1"/>
    <x v="1548"/>
    <s v="Kids menu"/>
    <x v="12389"/>
    <x v="17"/>
    <x v="0"/>
  </r>
  <r>
    <x v="0"/>
    <x v="1548"/>
    <s v="Tacos"/>
    <x v="12390"/>
    <x v="17"/>
    <x v="0"/>
  </r>
  <r>
    <x v="1"/>
    <x v="1548"/>
    <s v="Tacos"/>
    <x v="12391"/>
    <x v="17"/>
    <x v="0"/>
  </r>
  <r>
    <x v="0"/>
    <x v="1549"/>
    <s v="Burritos"/>
    <x v="12392"/>
    <x v="17"/>
    <x v="0"/>
  </r>
  <r>
    <x v="1"/>
    <x v="1549"/>
    <s v="Burritos"/>
    <x v="12393"/>
    <x v="17"/>
    <x v="0"/>
  </r>
  <r>
    <x v="0"/>
    <x v="1549"/>
    <s v="Drinks"/>
    <x v="12394"/>
    <x v="17"/>
    <x v="0"/>
  </r>
  <r>
    <x v="1"/>
    <x v="1549"/>
    <s v="Drinks"/>
    <x v="12395"/>
    <x v="17"/>
    <x v="0"/>
  </r>
  <r>
    <x v="0"/>
    <x v="1549"/>
    <s v="Kids menu"/>
    <x v="12396"/>
    <x v="17"/>
    <x v="0"/>
  </r>
  <r>
    <x v="1"/>
    <x v="1549"/>
    <s v="Kids menu"/>
    <x v="12397"/>
    <x v="17"/>
    <x v="0"/>
  </r>
  <r>
    <x v="0"/>
    <x v="1549"/>
    <s v="Tacos"/>
    <x v="12398"/>
    <x v="17"/>
    <x v="0"/>
  </r>
  <r>
    <x v="1"/>
    <x v="1549"/>
    <s v="Tacos"/>
    <x v="12399"/>
    <x v="17"/>
    <x v="0"/>
  </r>
  <r>
    <x v="0"/>
    <x v="1550"/>
    <s v="Burritos"/>
    <x v="12400"/>
    <x v="17"/>
    <x v="0"/>
  </r>
  <r>
    <x v="1"/>
    <x v="1550"/>
    <s v="Burritos"/>
    <x v="12401"/>
    <x v="17"/>
    <x v="0"/>
  </r>
  <r>
    <x v="0"/>
    <x v="1550"/>
    <s v="Drinks"/>
    <x v="12402"/>
    <x v="17"/>
    <x v="0"/>
  </r>
  <r>
    <x v="1"/>
    <x v="1550"/>
    <s v="Drinks"/>
    <x v="12403"/>
    <x v="17"/>
    <x v="0"/>
  </r>
  <r>
    <x v="0"/>
    <x v="1550"/>
    <s v="Kids menu"/>
    <x v="12404"/>
    <x v="17"/>
    <x v="0"/>
  </r>
  <r>
    <x v="1"/>
    <x v="1550"/>
    <s v="Kids menu"/>
    <x v="12405"/>
    <x v="17"/>
    <x v="0"/>
  </r>
  <r>
    <x v="0"/>
    <x v="1550"/>
    <s v="Tacos"/>
    <x v="12406"/>
    <x v="17"/>
    <x v="0"/>
  </r>
  <r>
    <x v="1"/>
    <x v="1550"/>
    <s v="Tacos"/>
    <x v="12407"/>
    <x v="17"/>
    <x v="0"/>
  </r>
  <r>
    <x v="0"/>
    <x v="1551"/>
    <s v="Burritos"/>
    <x v="12408"/>
    <x v="17"/>
    <x v="0"/>
  </r>
  <r>
    <x v="1"/>
    <x v="1551"/>
    <s v="Burritos"/>
    <x v="12409"/>
    <x v="17"/>
    <x v="0"/>
  </r>
  <r>
    <x v="0"/>
    <x v="1551"/>
    <s v="Drinks"/>
    <x v="12410"/>
    <x v="17"/>
    <x v="0"/>
  </r>
  <r>
    <x v="1"/>
    <x v="1551"/>
    <s v="Drinks"/>
    <x v="12411"/>
    <x v="17"/>
    <x v="0"/>
  </r>
  <r>
    <x v="0"/>
    <x v="1551"/>
    <s v="Kids menu"/>
    <x v="12412"/>
    <x v="17"/>
    <x v="0"/>
  </r>
  <r>
    <x v="1"/>
    <x v="1551"/>
    <s v="Kids menu"/>
    <x v="12413"/>
    <x v="17"/>
    <x v="0"/>
  </r>
  <r>
    <x v="0"/>
    <x v="1551"/>
    <s v="Tacos"/>
    <x v="12414"/>
    <x v="17"/>
    <x v="0"/>
  </r>
  <r>
    <x v="1"/>
    <x v="1551"/>
    <s v="Tacos"/>
    <x v="12415"/>
    <x v="17"/>
    <x v="0"/>
  </r>
  <r>
    <x v="0"/>
    <x v="1552"/>
    <s v="Burritos"/>
    <x v="12416"/>
    <x v="17"/>
    <x v="0"/>
  </r>
  <r>
    <x v="1"/>
    <x v="1552"/>
    <s v="Burritos"/>
    <x v="12417"/>
    <x v="17"/>
    <x v="0"/>
  </r>
  <r>
    <x v="0"/>
    <x v="1552"/>
    <s v="Drinks"/>
    <x v="12418"/>
    <x v="17"/>
    <x v="0"/>
  </r>
  <r>
    <x v="1"/>
    <x v="1552"/>
    <s v="Drinks"/>
    <x v="12419"/>
    <x v="17"/>
    <x v="0"/>
  </r>
  <r>
    <x v="0"/>
    <x v="1552"/>
    <s v="Kids menu"/>
    <x v="12420"/>
    <x v="17"/>
    <x v="0"/>
  </r>
  <r>
    <x v="1"/>
    <x v="1552"/>
    <s v="Kids menu"/>
    <x v="12421"/>
    <x v="17"/>
    <x v="0"/>
  </r>
  <r>
    <x v="0"/>
    <x v="1552"/>
    <s v="Tacos"/>
    <x v="12422"/>
    <x v="17"/>
    <x v="0"/>
  </r>
  <r>
    <x v="1"/>
    <x v="1552"/>
    <s v="Tacos"/>
    <x v="12423"/>
    <x v="17"/>
    <x v="0"/>
  </r>
  <r>
    <x v="0"/>
    <x v="1553"/>
    <s v="Burritos"/>
    <x v="12424"/>
    <x v="17"/>
    <x v="0"/>
  </r>
  <r>
    <x v="1"/>
    <x v="1553"/>
    <s v="Burritos"/>
    <x v="12425"/>
    <x v="17"/>
    <x v="0"/>
  </r>
  <r>
    <x v="0"/>
    <x v="1553"/>
    <s v="Drinks"/>
    <x v="12426"/>
    <x v="17"/>
    <x v="0"/>
  </r>
  <r>
    <x v="1"/>
    <x v="1553"/>
    <s v="Drinks"/>
    <x v="12427"/>
    <x v="17"/>
    <x v="0"/>
  </r>
  <r>
    <x v="0"/>
    <x v="1553"/>
    <s v="Kids menu"/>
    <x v="12428"/>
    <x v="17"/>
    <x v="0"/>
  </r>
  <r>
    <x v="1"/>
    <x v="1553"/>
    <s v="Kids menu"/>
    <x v="12429"/>
    <x v="17"/>
    <x v="0"/>
  </r>
  <r>
    <x v="0"/>
    <x v="1553"/>
    <s v="Tacos"/>
    <x v="12430"/>
    <x v="17"/>
    <x v="0"/>
  </r>
  <r>
    <x v="1"/>
    <x v="1553"/>
    <s v="Tacos"/>
    <x v="12431"/>
    <x v="17"/>
    <x v="0"/>
  </r>
  <r>
    <x v="0"/>
    <x v="1554"/>
    <s v="Burritos"/>
    <x v="12432"/>
    <x v="17"/>
    <x v="0"/>
  </r>
  <r>
    <x v="1"/>
    <x v="1554"/>
    <s v="Burritos"/>
    <x v="12433"/>
    <x v="17"/>
    <x v="0"/>
  </r>
  <r>
    <x v="0"/>
    <x v="1554"/>
    <s v="Drinks"/>
    <x v="12434"/>
    <x v="17"/>
    <x v="0"/>
  </r>
  <r>
    <x v="1"/>
    <x v="1554"/>
    <s v="Drinks"/>
    <x v="12435"/>
    <x v="17"/>
    <x v="0"/>
  </r>
  <r>
    <x v="0"/>
    <x v="1554"/>
    <s v="Kids menu"/>
    <x v="12436"/>
    <x v="17"/>
    <x v="0"/>
  </r>
  <r>
    <x v="1"/>
    <x v="1554"/>
    <s v="Kids menu"/>
    <x v="12437"/>
    <x v="17"/>
    <x v="0"/>
  </r>
  <r>
    <x v="0"/>
    <x v="1554"/>
    <s v="Tacos"/>
    <x v="12438"/>
    <x v="17"/>
    <x v="0"/>
  </r>
  <r>
    <x v="1"/>
    <x v="1554"/>
    <s v="Tacos"/>
    <x v="12439"/>
    <x v="17"/>
    <x v="0"/>
  </r>
  <r>
    <x v="0"/>
    <x v="1555"/>
    <s v="Burritos"/>
    <x v="12440"/>
    <x v="17"/>
    <x v="0"/>
  </r>
  <r>
    <x v="1"/>
    <x v="1555"/>
    <s v="Burritos"/>
    <x v="12441"/>
    <x v="17"/>
    <x v="0"/>
  </r>
  <r>
    <x v="0"/>
    <x v="1555"/>
    <s v="Drinks"/>
    <x v="12442"/>
    <x v="17"/>
    <x v="0"/>
  </r>
  <r>
    <x v="1"/>
    <x v="1555"/>
    <s v="Drinks"/>
    <x v="12443"/>
    <x v="17"/>
    <x v="0"/>
  </r>
  <r>
    <x v="0"/>
    <x v="1555"/>
    <s v="Kids menu"/>
    <x v="12444"/>
    <x v="17"/>
    <x v="0"/>
  </r>
  <r>
    <x v="1"/>
    <x v="1555"/>
    <s v="Kids menu"/>
    <x v="12445"/>
    <x v="17"/>
    <x v="0"/>
  </r>
  <r>
    <x v="0"/>
    <x v="1555"/>
    <s v="Tacos"/>
    <x v="12446"/>
    <x v="17"/>
    <x v="0"/>
  </r>
  <r>
    <x v="1"/>
    <x v="1555"/>
    <s v="Tacos"/>
    <x v="12447"/>
    <x v="17"/>
    <x v="0"/>
  </r>
  <r>
    <x v="0"/>
    <x v="1556"/>
    <s v="Burritos"/>
    <x v="12448"/>
    <x v="17"/>
    <x v="0"/>
  </r>
  <r>
    <x v="1"/>
    <x v="1556"/>
    <s v="Burritos"/>
    <x v="12449"/>
    <x v="17"/>
    <x v="0"/>
  </r>
  <r>
    <x v="0"/>
    <x v="1556"/>
    <s v="Drinks"/>
    <x v="12450"/>
    <x v="17"/>
    <x v="0"/>
  </r>
  <r>
    <x v="1"/>
    <x v="1556"/>
    <s v="Drinks"/>
    <x v="12451"/>
    <x v="17"/>
    <x v="0"/>
  </r>
  <r>
    <x v="0"/>
    <x v="1556"/>
    <s v="Kids menu"/>
    <x v="12452"/>
    <x v="17"/>
    <x v="0"/>
  </r>
  <r>
    <x v="1"/>
    <x v="1556"/>
    <s v="Kids menu"/>
    <x v="12453"/>
    <x v="17"/>
    <x v="0"/>
  </r>
  <r>
    <x v="0"/>
    <x v="1556"/>
    <s v="Tacos"/>
    <x v="12454"/>
    <x v="17"/>
    <x v="0"/>
  </r>
  <r>
    <x v="1"/>
    <x v="1556"/>
    <s v="Tacos"/>
    <x v="12455"/>
    <x v="17"/>
    <x v="0"/>
  </r>
  <r>
    <x v="0"/>
    <x v="1557"/>
    <s v="Burritos"/>
    <x v="12456"/>
    <x v="17"/>
    <x v="0"/>
  </r>
  <r>
    <x v="1"/>
    <x v="1557"/>
    <s v="Burritos"/>
    <x v="12457"/>
    <x v="17"/>
    <x v="0"/>
  </r>
  <r>
    <x v="0"/>
    <x v="1557"/>
    <s v="Drinks"/>
    <x v="12458"/>
    <x v="17"/>
    <x v="0"/>
  </r>
  <r>
    <x v="1"/>
    <x v="1557"/>
    <s v="Drinks"/>
    <x v="12459"/>
    <x v="17"/>
    <x v="0"/>
  </r>
  <r>
    <x v="0"/>
    <x v="1557"/>
    <s v="Kids menu"/>
    <x v="12460"/>
    <x v="17"/>
    <x v="0"/>
  </r>
  <r>
    <x v="1"/>
    <x v="1557"/>
    <s v="Kids menu"/>
    <x v="12461"/>
    <x v="17"/>
    <x v="0"/>
  </r>
  <r>
    <x v="0"/>
    <x v="1557"/>
    <s v="Tacos"/>
    <x v="12462"/>
    <x v="17"/>
    <x v="0"/>
  </r>
  <r>
    <x v="1"/>
    <x v="1557"/>
    <s v="Tacos"/>
    <x v="12463"/>
    <x v="17"/>
    <x v="0"/>
  </r>
  <r>
    <x v="0"/>
    <x v="1558"/>
    <s v="Burritos"/>
    <x v="12464"/>
    <x v="17"/>
    <x v="0"/>
  </r>
  <r>
    <x v="1"/>
    <x v="1558"/>
    <s v="Burritos"/>
    <x v="12465"/>
    <x v="17"/>
    <x v="0"/>
  </r>
  <r>
    <x v="0"/>
    <x v="1558"/>
    <s v="Drinks"/>
    <x v="12466"/>
    <x v="17"/>
    <x v="0"/>
  </r>
  <r>
    <x v="1"/>
    <x v="1558"/>
    <s v="Drinks"/>
    <x v="12467"/>
    <x v="17"/>
    <x v="0"/>
  </r>
  <r>
    <x v="0"/>
    <x v="1558"/>
    <s v="Kids menu"/>
    <x v="12468"/>
    <x v="17"/>
    <x v="0"/>
  </r>
  <r>
    <x v="1"/>
    <x v="1558"/>
    <s v="Kids menu"/>
    <x v="12469"/>
    <x v="17"/>
    <x v="0"/>
  </r>
  <r>
    <x v="0"/>
    <x v="1558"/>
    <s v="Tacos"/>
    <x v="12470"/>
    <x v="17"/>
    <x v="0"/>
  </r>
  <r>
    <x v="1"/>
    <x v="1558"/>
    <s v="Tacos"/>
    <x v="12471"/>
    <x v="17"/>
    <x v="0"/>
  </r>
  <r>
    <x v="0"/>
    <x v="1559"/>
    <s v="Burritos"/>
    <x v="12472"/>
    <x v="17"/>
    <x v="0"/>
  </r>
  <r>
    <x v="1"/>
    <x v="1559"/>
    <s v="Burritos"/>
    <x v="12473"/>
    <x v="17"/>
    <x v="0"/>
  </r>
  <r>
    <x v="0"/>
    <x v="1559"/>
    <s v="Drinks"/>
    <x v="12474"/>
    <x v="17"/>
    <x v="0"/>
  </r>
  <r>
    <x v="1"/>
    <x v="1559"/>
    <s v="Drinks"/>
    <x v="12475"/>
    <x v="17"/>
    <x v="0"/>
  </r>
  <r>
    <x v="0"/>
    <x v="1559"/>
    <s v="Kids menu"/>
    <x v="12476"/>
    <x v="17"/>
    <x v="0"/>
  </r>
  <r>
    <x v="1"/>
    <x v="1559"/>
    <s v="Kids menu"/>
    <x v="12477"/>
    <x v="17"/>
    <x v="0"/>
  </r>
  <r>
    <x v="0"/>
    <x v="1559"/>
    <s v="Tacos"/>
    <x v="12478"/>
    <x v="17"/>
    <x v="0"/>
  </r>
  <r>
    <x v="1"/>
    <x v="1559"/>
    <s v="Tacos"/>
    <x v="12479"/>
    <x v="17"/>
    <x v="0"/>
  </r>
  <r>
    <x v="0"/>
    <x v="1560"/>
    <s v="Burritos"/>
    <x v="12480"/>
    <x v="18"/>
    <x v="0"/>
  </r>
  <r>
    <x v="1"/>
    <x v="1560"/>
    <s v="Burritos"/>
    <x v="12481"/>
    <x v="18"/>
    <x v="0"/>
  </r>
  <r>
    <x v="0"/>
    <x v="1560"/>
    <s v="Drinks"/>
    <x v="12482"/>
    <x v="18"/>
    <x v="0"/>
  </r>
  <r>
    <x v="1"/>
    <x v="1560"/>
    <s v="Drinks"/>
    <x v="12483"/>
    <x v="18"/>
    <x v="0"/>
  </r>
  <r>
    <x v="0"/>
    <x v="1560"/>
    <s v="Kids menu"/>
    <x v="12484"/>
    <x v="18"/>
    <x v="0"/>
  </r>
  <r>
    <x v="1"/>
    <x v="1560"/>
    <s v="Kids menu"/>
    <x v="12485"/>
    <x v="18"/>
    <x v="0"/>
  </r>
  <r>
    <x v="0"/>
    <x v="1560"/>
    <s v="Tacos"/>
    <x v="12486"/>
    <x v="18"/>
    <x v="0"/>
  </r>
  <r>
    <x v="1"/>
    <x v="1560"/>
    <s v="Tacos"/>
    <x v="12487"/>
    <x v="18"/>
    <x v="0"/>
  </r>
  <r>
    <x v="0"/>
    <x v="1561"/>
    <s v="Burritos"/>
    <x v="12488"/>
    <x v="18"/>
    <x v="0"/>
  </r>
  <r>
    <x v="1"/>
    <x v="1561"/>
    <s v="Burritos"/>
    <x v="12489"/>
    <x v="18"/>
    <x v="0"/>
  </r>
  <r>
    <x v="0"/>
    <x v="1561"/>
    <s v="Drinks"/>
    <x v="12490"/>
    <x v="18"/>
    <x v="0"/>
  </r>
  <r>
    <x v="1"/>
    <x v="1561"/>
    <s v="Drinks"/>
    <x v="12491"/>
    <x v="18"/>
    <x v="0"/>
  </r>
  <r>
    <x v="0"/>
    <x v="1561"/>
    <s v="Kids menu"/>
    <x v="12492"/>
    <x v="18"/>
    <x v="0"/>
  </r>
  <r>
    <x v="1"/>
    <x v="1561"/>
    <s v="Kids menu"/>
    <x v="12493"/>
    <x v="18"/>
    <x v="0"/>
  </r>
  <r>
    <x v="0"/>
    <x v="1561"/>
    <s v="Tacos"/>
    <x v="12494"/>
    <x v="18"/>
    <x v="0"/>
  </r>
  <r>
    <x v="1"/>
    <x v="1561"/>
    <s v="Tacos"/>
    <x v="12495"/>
    <x v="18"/>
    <x v="0"/>
  </r>
  <r>
    <x v="0"/>
    <x v="1562"/>
    <s v="Burritos"/>
    <x v="12496"/>
    <x v="18"/>
    <x v="0"/>
  </r>
  <r>
    <x v="1"/>
    <x v="1562"/>
    <s v="Burritos"/>
    <x v="12497"/>
    <x v="18"/>
    <x v="0"/>
  </r>
  <r>
    <x v="0"/>
    <x v="1562"/>
    <s v="Drinks"/>
    <x v="12498"/>
    <x v="18"/>
    <x v="0"/>
  </r>
  <r>
    <x v="1"/>
    <x v="1562"/>
    <s v="Drinks"/>
    <x v="12499"/>
    <x v="18"/>
    <x v="0"/>
  </r>
  <r>
    <x v="0"/>
    <x v="1562"/>
    <s v="Kids menu"/>
    <x v="12500"/>
    <x v="18"/>
    <x v="0"/>
  </r>
  <r>
    <x v="1"/>
    <x v="1562"/>
    <s v="Kids menu"/>
    <x v="12501"/>
    <x v="18"/>
    <x v="0"/>
  </r>
  <r>
    <x v="0"/>
    <x v="1562"/>
    <s v="Tacos"/>
    <x v="12502"/>
    <x v="18"/>
    <x v="0"/>
  </r>
  <r>
    <x v="1"/>
    <x v="1562"/>
    <s v="Tacos"/>
    <x v="12503"/>
    <x v="18"/>
    <x v="0"/>
  </r>
  <r>
    <x v="0"/>
    <x v="1563"/>
    <s v="Burritos"/>
    <x v="12504"/>
    <x v="18"/>
    <x v="0"/>
  </r>
  <r>
    <x v="1"/>
    <x v="1563"/>
    <s v="Burritos"/>
    <x v="12505"/>
    <x v="18"/>
    <x v="0"/>
  </r>
  <r>
    <x v="0"/>
    <x v="1563"/>
    <s v="Drinks"/>
    <x v="12506"/>
    <x v="18"/>
    <x v="0"/>
  </r>
  <r>
    <x v="1"/>
    <x v="1563"/>
    <s v="Drinks"/>
    <x v="12507"/>
    <x v="18"/>
    <x v="0"/>
  </r>
  <r>
    <x v="0"/>
    <x v="1563"/>
    <s v="Kids menu"/>
    <x v="12508"/>
    <x v="18"/>
    <x v="0"/>
  </r>
  <r>
    <x v="1"/>
    <x v="1563"/>
    <s v="Kids menu"/>
    <x v="12509"/>
    <x v="18"/>
    <x v="0"/>
  </r>
  <r>
    <x v="0"/>
    <x v="1563"/>
    <s v="Tacos"/>
    <x v="12510"/>
    <x v="18"/>
    <x v="0"/>
  </r>
  <r>
    <x v="1"/>
    <x v="1563"/>
    <s v="Tacos"/>
    <x v="12511"/>
    <x v="18"/>
    <x v="0"/>
  </r>
  <r>
    <x v="0"/>
    <x v="1564"/>
    <s v="Burritos"/>
    <x v="12512"/>
    <x v="18"/>
    <x v="0"/>
  </r>
  <r>
    <x v="1"/>
    <x v="1564"/>
    <s v="Burritos"/>
    <x v="12513"/>
    <x v="18"/>
    <x v="0"/>
  </r>
  <r>
    <x v="0"/>
    <x v="1564"/>
    <s v="Drinks"/>
    <x v="12514"/>
    <x v="18"/>
    <x v="0"/>
  </r>
  <r>
    <x v="1"/>
    <x v="1564"/>
    <s v="Drinks"/>
    <x v="12515"/>
    <x v="18"/>
    <x v="0"/>
  </r>
  <r>
    <x v="0"/>
    <x v="1564"/>
    <s v="Kids menu"/>
    <x v="12516"/>
    <x v="18"/>
    <x v="0"/>
  </r>
  <r>
    <x v="1"/>
    <x v="1564"/>
    <s v="Kids menu"/>
    <x v="12517"/>
    <x v="18"/>
    <x v="0"/>
  </r>
  <r>
    <x v="0"/>
    <x v="1564"/>
    <s v="Tacos"/>
    <x v="12518"/>
    <x v="18"/>
    <x v="0"/>
  </r>
  <r>
    <x v="1"/>
    <x v="1564"/>
    <s v="Tacos"/>
    <x v="12519"/>
    <x v="18"/>
    <x v="0"/>
  </r>
  <r>
    <x v="0"/>
    <x v="1565"/>
    <s v="Burritos"/>
    <x v="12520"/>
    <x v="18"/>
    <x v="0"/>
  </r>
  <r>
    <x v="1"/>
    <x v="1565"/>
    <s v="Burritos"/>
    <x v="12521"/>
    <x v="18"/>
    <x v="0"/>
  </r>
  <r>
    <x v="0"/>
    <x v="1565"/>
    <s v="Drinks"/>
    <x v="12522"/>
    <x v="18"/>
    <x v="0"/>
  </r>
  <r>
    <x v="1"/>
    <x v="1565"/>
    <s v="Drinks"/>
    <x v="12523"/>
    <x v="18"/>
    <x v="0"/>
  </r>
  <r>
    <x v="0"/>
    <x v="1565"/>
    <s v="Kids menu"/>
    <x v="12524"/>
    <x v="18"/>
    <x v="0"/>
  </r>
  <r>
    <x v="1"/>
    <x v="1565"/>
    <s v="Kids menu"/>
    <x v="12525"/>
    <x v="18"/>
    <x v="0"/>
  </r>
  <r>
    <x v="0"/>
    <x v="1565"/>
    <s v="Tacos"/>
    <x v="12526"/>
    <x v="18"/>
    <x v="0"/>
  </r>
  <r>
    <x v="1"/>
    <x v="1565"/>
    <s v="Tacos"/>
    <x v="12527"/>
    <x v="18"/>
    <x v="0"/>
  </r>
  <r>
    <x v="0"/>
    <x v="1566"/>
    <s v="Burritos"/>
    <x v="12528"/>
    <x v="18"/>
    <x v="0"/>
  </r>
  <r>
    <x v="1"/>
    <x v="1566"/>
    <s v="Burritos"/>
    <x v="12529"/>
    <x v="18"/>
    <x v="0"/>
  </r>
  <r>
    <x v="0"/>
    <x v="1566"/>
    <s v="Drinks"/>
    <x v="12530"/>
    <x v="18"/>
    <x v="0"/>
  </r>
  <r>
    <x v="1"/>
    <x v="1566"/>
    <s v="Drinks"/>
    <x v="12531"/>
    <x v="18"/>
    <x v="0"/>
  </r>
  <r>
    <x v="0"/>
    <x v="1566"/>
    <s v="Kids menu"/>
    <x v="12532"/>
    <x v="18"/>
    <x v="0"/>
  </r>
  <r>
    <x v="1"/>
    <x v="1566"/>
    <s v="Kids menu"/>
    <x v="12533"/>
    <x v="18"/>
    <x v="0"/>
  </r>
  <r>
    <x v="0"/>
    <x v="1566"/>
    <s v="Tacos"/>
    <x v="12534"/>
    <x v="18"/>
    <x v="0"/>
  </r>
  <r>
    <x v="1"/>
    <x v="1566"/>
    <s v="Tacos"/>
    <x v="12535"/>
    <x v="18"/>
    <x v="0"/>
  </r>
  <r>
    <x v="0"/>
    <x v="1567"/>
    <s v="Burritos"/>
    <x v="12536"/>
    <x v="18"/>
    <x v="0"/>
  </r>
  <r>
    <x v="1"/>
    <x v="1567"/>
    <s v="Burritos"/>
    <x v="12537"/>
    <x v="18"/>
    <x v="0"/>
  </r>
  <r>
    <x v="0"/>
    <x v="1567"/>
    <s v="Drinks"/>
    <x v="12538"/>
    <x v="18"/>
    <x v="0"/>
  </r>
  <r>
    <x v="1"/>
    <x v="1567"/>
    <s v="Drinks"/>
    <x v="12539"/>
    <x v="18"/>
    <x v="0"/>
  </r>
  <r>
    <x v="0"/>
    <x v="1567"/>
    <s v="Kids menu"/>
    <x v="12540"/>
    <x v="18"/>
    <x v="0"/>
  </r>
  <r>
    <x v="1"/>
    <x v="1567"/>
    <s v="Kids menu"/>
    <x v="12541"/>
    <x v="18"/>
    <x v="0"/>
  </r>
  <r>
    <x v="0"/>
    <x v="1567"/>
    <s v="Tacos"/>
    <x v="12542"/>
    <x v="18"/>
    <x v="0"/>
  </r>
  <r>
    <x v="1"/>
    <x v="1567"/>
    <s v="Tacos"/>
    <x v="12543"/>
    <x v="18"/>
    <x v="0"/>
  </r>
  <r>
    <x v="0"/>
    <x v="1568"/>
    <s v="Burritos"/>
    <x v="12544"/>
    <x v="18"/>
    <x v="0"/>
  </r>
  <r>
    <x v="1"/>
    <x v="1568"/>
    <s v="Burritos"/>
    <x v="12545"/>
    <x v="18"/>
    <x v="0"/>
  </r>
  <r>
    <x v="0"/>
    <x v="1568"/>
    <s v="Drinks"/>
    <x v="12546"/>
    <x v="18"/>
    <x v="0"/>
  </r>
  <r>
    <x v="1"/>
    <x v="1568"/>
    <s v="Drinks"/>
    <x v="12547"/>
    <x v="18"/>
    <x v="0"/>
  </r>
  <r>
    <x v="0"/>
    <x v="1568"/>
    <s v="Kids menu"/>
    <x v="12548"/>
    <x v="18"/>
    <x v="0"/>
  </r>
  <r>
    <x v="1"/>
    <x v="1568"/>
    <s v="Kids menu"/>
    <x v="12549"/>
    <x v="18"/>
    <x v="0"/>
  </r>
  <r>
    <x v="0"/>
    <x v="1568"/>
    <s v="Tacos"/>
    <x v="12550"/>
    <x v="18"/>
    <x v="0"/>
  </r>
  <r>
    <x v="1"/>
    <x v="1568"/>
    <s v="Tacos"/>
    <x v="12551"/>
    <x v="18"/>
    <x v="0"/>
  </r>
  <r>
    <x v="0"/>
    <x v="1569"/>
    <s v="Burritos"/>
    <x v="12552"/>
    <x v="18"/>
    <x v="0"/>
  </r>
  <r>
    <x v="1"/>
    <x v="1569"/>
    <s v="Burritos"/>
    <x v="12553"/>
    <x v="18"/>
    <x v="0"/>
  </r>
  <r>
    <x v="0"/>
    <x v="1569"/>
    <s v="Drinks"/>
    <x v="12554"/>
    <x v="18"/>
    <x v="0"/>
  </r>
  <r>
    <x v="1"/>
    <x v="1569"/>
    <s v="Drinks"/>
    <x v="12555"/>
    <x v="18"/>
    <x v="0"/>
  </r>
  <r>
    <x v="0"/>
    <x v="1569"/>
    <s v="Kids menu"/>
    <x v="12556"/>
    <x v="18"/>
    <x v="0"/>
  </r>
  <r>
    <x v="1"/>
    <x v="1569"/>
    <s v="Kids menu"/>
    <x v="12557"/>
    <x v="18"/>
    <x v="0"/>
  </r>
  <r>
    <x v="0"/>
    <x v="1569"/>
    <s v="Tacos"/>
    <x v="12558"/>
    <x v="18"/>
    <x v="0"/>
  </r>
  <r>
    <x v="1"/>
    <x v="1569"/>
    <s v="Tacos"/>
    <x v="12559"/>
    <x v="18"/>
    <x v="0"/>
  </r>
  <r>
    <x v="0"/>
    <x v="1570"/>
    <s v="Burritos"/>
    <x v="12560"/>
    <x v="18"/>
    <x v="0"/>
  </r>
  <r>
    <x v="1"/>
    <x v="1570"/>
    <s v="Burritos"/>
    <x v="12561"/>
    <x v="18"/>
    <x v="0"/>
  </r>
  <r>
    <x v="0"/>
    <x v="1570"/>
    <s v="Drinks"/>
    <x v="12562"/>
    <x v="18"/>
    <x v="0"/>
  </r>
  <r>
    <x v="1"/>
    <x v="1570"/>
    <s v="Drinks"/>
    <x v="12563"/>
    <x v="18"/>
    <x v="0"/>
  </r>
  <r>
    <x v="0"/>
    <x v="1570"/>
    <s v="Kids menu"/>
    <x v="12564"/>
    <x v="18"/>
    <x v="0"/>
  </r>
  <r>
    <x v="1"/>
    <x v="1570"/>
    <s v="Kids menu"/>
    <x v="12565"/>
    <x v="18"/>
    <x v="0"/>
  </r>
  <r>
    <x v="0"/>
    <x v="1570"/>
    <s v="Tacos"/>
    <x v="12566"/>
    <x v="18"/>
    <x v="0"/>
  </r>
  <r>
    <x v="1"/>
    <x v="1570"/>
    <s v="Tacos"/>
    <x v="12567"/>
    <x v="18"/>
    <x v="0"/>
  </r>
  <r>
    <x v="0"/>
    <x v="1571"/>
    <s v="Burritos"/>
    <x v="12568"/>
    <x v="18"/>
    <x v="0"/>
  </r>
  <r>
    <x v="1"/>
    <x v="1571"/>
    <s v="Burritos"/>
    <x v="12569"/>
    <x v="18"/>
    <x v="0"/>
  </r>
  <r>
    <x v="0"/>
    <x v="1571"/>
    <s v="Drinks"/>
    <x v="12570"/>
    <x v="18"/>
    <x v="0"/>
  </r>
  <r>
    <x v="1"/>
    <x v="1571"/>
    <s v="Drinks"/>
    <x v="12571"/>
    <x v="18"/>
    <x v="0"/>
  </r>
  <r>
    <x v="0"/>
    <x v="1571"/>
    <s v="Kids menu"/>
    <x v="12572"/>
    <x v="18"/>
    <x v="0"/>
  </r>
  <r>
    <x v="1"/>
    <x v="1571"/>
    <s v="Kids menu"/>
    <x v="12573"/>
    <x v="18"/>
    <x v="0"/>
  </r>
  <r>
    <x v="0"/>
    <x v="1571"/>
    <s v="Tacos"/>
    <x v="12574"/>
    <x v="18"/>
    <x v="0"/>
  </r>
  <r>
    <x v="1"/>
    <x v="1571"/>
    <s v="Tacos"/>
    <x v="12575"/>
    <x v="18"/>
    <x v="0"/>
  </r>
  <r>
    <x v="0"/>
    <x v="1572"/>
    <s v="Burritos"/>
    <x v="12576"/>
    <x v="18"/>
    <x v="0"/>
  </r>
  <r>
    <x v="1"/>
    <x v="1572"/>
    <s v="Burritos"/>
    <x v="12577"/>
    <x v="18"/>
    <x v="0"/>
  </r>
  <r>
    <x v="0"/>
    <x v="1572"/>
    <s v="Drinks"/>
    <x v="12578"/>
    <x v="18"/>
    <x v="0"/>
  </r>
  <r>
    <x v="1"/>
    <x v="1572"/>
    <s v="Drinks"/>
    <x v="12579"/>
    <x v="18"/>
    <x v="0"/>
  </r>
  <r>
    <x v="0"/>
    <x v="1572"/>
    <s v="Kids menu"/>
    <x v="12580"/>
    <x v="18"/>
    <x v="0"/>
  </r>
  <r>
    <x v="1"/>
    <x v="1572"/>
    <s v="Kids menu"/>
    <x v="12581"/>
    <x v="18"/>
    <x v="0"/>
  </r>
  <r>
    <x v="0"/>
    <x v="1572"/>
    <s v="Tacos"/>
    <x v="12582"/>
    <x v="18"/>
    <x v="0"/>
  </r>
  <r>
    <x v="1"/>
    <x v="1572"/>
    <s v="Tacos"/>
    <x v="12583"/>
    <x v="18"/>
    <x v="0"/>
  </r>
  <r>
    <x v="0"/>
    <x v="1573"/>
    <s v="Burritos"/>
    <x v="12584"/>
    <x v="18"/>
    <x v="0"/>
  </r>
  <r>
    <x v="1"/>
    <x v="1573"/>
    <s v="Burritos"/>
    <x v="12585"/>
    <x v="18"/>
    <x v="0"/>
  </r>
  <r>
    <x v="0"/>
    <x v="1573"/>
    <s v="Drinks"/>
    <x v="12586"/>
    <x v="18"/>
    <x v="0"/>
  </r>
  <r>
    <x v="1"/>
    <x v="1573"/>
    <s v="Drinks"/>
    <x v="12587"/>
    <x v="18"/>
    <x v="0"/>
  </r>
  <r>
    <x v="0"/>
    <x v="1573"/>
    <s v="Kids menu"/>
    <x v="12588"/>
    <x v="18"/>
    <x v="0"/>
  </r>
  <r>
    <x v="1"/>
    <x v="1573"/>
    <s v="Kids menu"/>
    <x v="12589"/>
    <x v="18"/>
    <x v="0"/>
  </r>
  <r>
    <x v="0"/>
    <x v="1573"/>
    <s v="Tacos"/>
    <x v="12590"/>
    <x v="18"/>
    <x v="0"/>
  </r>
  <r>
    <x v="1"/>
    <x v="1573"/>
    <s v="Tacos"/>
    <x v="12591"/>
    <x v="18"/>
    <x v="0"/>
  </r>
  <r>
    <x v="0"/>
    <x v="1574"/>
    <s v="Burritos"/>
    <x v="12592"/>
    <x v="18"/>
    <x v="0"/>
  </r>
  <r>
    <x v="1"/>
    <x v="1574"/>
    <s v="Burritos"/>
    <x v="12593"/>
    <x v="18"/>
    <x v="0"/>
  </r>
  <r>
    <x v="0"/>
    <x v="1574"/>
    <s v="Drinks"/>
    <x v="12594"/>
    <x v="18"/>
    <x v="0"/>
  </r>
  <r>
    <x v="1"/>
    <x v="1574"/>
    <s v="Drinks"/>
    <x v="12595"/>
    <x v="18"/>
    <x v="0"/>
  </r>
  <r>
    <x v="0"/>
    <x v="1574"/>
    <s v="Kids menu"/>
    <x v="12596"/>
    <x v="18"/>
    <x v="0"/>
  </r>
  <r>
    <x v="1"/>
    <x v="1574"/>
    <s v="Kids menu"/>
    <x v="12597"/>
    <x v="18"/>
    <x v="0"/>
  </r>
  <r>
    <x v="0"/>
    <x v="1574"/>
    <s v="Tacos"/>
    <x v="12598"/>
    <x v="18"/>
    <x v="0"/>
  </r>
  <r>
    <x v="1"/>
    <x v="1574"/>
    <s v="Tacos"/>
    <x v="12599"/>
    <x v="18"/>
    <x v="0"/>
  </r>
  <r>
    <x v="0"/>
    <x v="1575"/>
    <s v="Burritos"/>
    <x v="12600"/>
    <x v="18"/>
    <x v="0"/>
  </r>
  <r>
    <x v="1"/>
    <x v="1575"/>
    <s v="Burritos"/>
    <x v="12601"/>
    <x v="18"/>
    <x v="0"/>
  </r>
  <r>
    <x v="0"/>
    <x v="1575"/>
    <s v="Drinks"/>
    <x v="12602"/>
    <x v="18"/>
    <x v="0"/>
  </r>
  <r>
    <x v="1"/>
    <x v="1575"/>
    <s v="Drinks"/>
    <x v="12603"/>
    <x v="18"/>
    <x v="0"/>
  </r>
  <r>
    <x v="0"/>
    <x v="1575"/>
    <s v="Kids menu"/>
    <x v="12604"/>
    <x v="18"/>
    <x v="0"/>
  </r>
  <r>
    <x v="1"/>
    <x v="1575"/>
    <s v="Kids menu"/>
    <x v="12605"/>
    <x v="18"/>
    <x v="0"/>
  </r>
  <r>
    <x v="0"/>
    <x v="1575"/>
    <s v="Tacos"/>
    <x v="12606"/>
    <x v="18"/>
    <x v="0"/>
  </r>
  <r>
    <x v="1"/>
    <x v="1575"/>
    <s v="Tacos"/>
    <x v="12607"/>
    <x v="18"/>
    <x v="0"/>
  </r>
  <r>
    <x v="0"/>
    <x v="1576"/>
    <s v="Burritos"/>
    <x v="12608"/>
    <x v="18"/>
    <x v="0"/>
  </r>
  <r>
    <x v="1"/>
    <x v="1576"/>
    <s v="Burritos"/>
    <x v="12609"/>
    <x v="18"/>
    <x v="0"/>
  </r>
  <r>
    <x v="0"/>
    <x v="1576"/>
    <s v="Drinks"/>
    <x v="12610"/>
    <x v="18"/>
    <x v="0"/>
  </r>
  <r>
    <x v="1"/>
    <x v="1576"/>
    <s v="Drinks"/>
    <x v="12611"/>
    <x v="18"/>
    <x v="0"/>
  </r>
  <r>
    <x v="0"/>
    <x v="1576"/>
    <s v="Kids menu"/>
    <x v="12612"/>
    <x v="18"/>
    <x v="0"/>
  </r>
  <r>
    <x v="1"/>
    <x v="1576"/>
    <s v="Kids menu"/>
    <x v="12613"/>
    <x v="18"/>
    <x v="0"/>
  </r>
  <r>
    <x v="0"/>
    <x v="1576"/>
    <s v="Tacos"/>
    <x v="12614"/>
    <x v="18"/>
    <x v="0"/>
  </r>
  <r>
    <x v="1"/>
    <x v="1576"/>
    <s v="Tacos"/>
    <x v="12615"/>
    <x v="18"/>
    <x v="0"/>
  </r>
  <r>
    <x v="0"/>
    <x v="1577"/>
    <s v="Burritos"/>
    <x v="12616"/>
    <x v="18"/>
    <x v="0"/>
  </r>
  <r>
    <x v="1"/>
    <x v="1577"/>
    <s v="Burritos"/>
    <x v="12617"/>
    <x v="18"/>
    <x v="0"/>
  </r>
  <r>
    <x v="0"/>
    <x v="1577"/>
    <s v="Drinks"/>
    <x v="12618"/>
    <x v="18"/>
    <x v="0"/>
  </r>
  <r>
    <x v="1"/>
    <x v="1577"/>
    <s v="Drinks"/>
    <x v="12619"/>
    <x v="18"/>
    <x v="0"/>
  </r>
  <r>
    <x v="0"/>
    <x v="1577"/>
    <s v="Kids menu"/>
    <x v="12620"/>
    <x v="18"/>
    <x v="0"/>
  </r>
  <r>
    <x v="1"/>
    <x v="1577"/>
    <s v="Kids menu"/>
    <x v="12621"/>
    <x v="18"/>
    <x v="0"/>
  </r>
  <r>
    <x v="0"/>
    <x v="1577"/>
    <s v="Tacos"/>
    <x v="12622"/>
    <x v="18"/>
    <x v="0"/>
  </r>
  <r>
    <x v="1"/>
    <x v="1577"/>
    <s v="Tacos"/>
    <x v="12623"/>
    <x v="18"/>
    <x v="0"/>
  </r>
  <r>
    <x v="0"/>
    <x v="1578"/>
    <s v="Burritos"/>
    <x v="12624"/>
    <x v="18"/>
    <x v="0"/>
  </r>
  <r>
    <x v="1"/>
    <x v="1578"/>
    <s v="Burritos"/>
    <x v="12625"/>
    <x v="18"/>
    <x v="0"/>
  </r>
  <r>
    <x v="0"/>
    <x v="1578"/>
    <s v="Drinks"/>
    <x v="12626"/>
    <x v="18"/>
    <x v="0"/>
  </r>
  <r>
    <x v="1"/>
    <x v="1578"/>
    <s v="Drinks"/>
    <x v="12627"/>
    <x v="18"/>
    <x v="0"/>
  </r>
  <r>
    <x v="0"/>
    <x v="1578"/>
    <s v="Kids menu"/>
    <x v="12628"/>
    <x v="18"/>
    <x v="0"/>
  </r>
  <r>
    <x v="1"/>
    <x v="1578"/>
    <s v="Kids menu"/>
    <x v="12629"/>
    <x v="18"/>
    <x v="0"/>
  </r>
  <r>
    <x v="0"/>
    <x v="1578"/>
    <s v="Tacos"/>
    <x v="12630"/>
    <x v="18"/>
    <x v="0"/>
  </r>
  <r>
    <x v="1"/>
    <x v="1578"/>
    <s v="Tacos"/>
    <x v="12631"/>
    <x v="18"/>
    <x v="0"/>
  </r>
  <r>
    <x v="0"/>
    <x v="1579"/>
    <s v="Burritos"/>
    <x v="12632"/>
    <x v="18"/>
    <x v="0"/>
  </r>
  <r>
    <x v="1"/>
    <x v="1579"/>
    <s v="Burritos"/>
    <x v="12633"/>
    <x v="18"/>
    <x v="0"/>
  </r>
  <r>
    <x v="0"/>
    <x v="1579"/>
    <s v="Drinks"/>
    <x v="12634"/>
    <x v="18"/>
    <x v="0"/>
  </r>
  <r>
    <x v="1"/>
    <x v="1579"/>
    <s v="Drinks"/>
    <x v="12635"/>
    <x v="18"/>
    <x v="0"/>
  </r>
  <r>
    <x v="0"/>
    <x v="1579"/>
    <s v="Kids menu"/>
    <x v="12636"/>
    <x v="18"/>
    <x v="0"/>
  </r>
  <r>
    <x v="1"/>
    <x v="1579"/>
    <s v="Kids menu"/>
    <x v="12637"/>
    <x v="18"/>
    <x v="0"/>
  </r>
  <r>
    <x v="0"/>
    <x v="1579"/>
    <s v="Tacos"/>
    <x v="12638"/>
    <x v="18"/>
    <x v="0"/>
  </r>
  <r>
    <x v="1"/>
    <x v="1579"/>
    <s v="Tacos"/>
    <x v="12639"/>
    <x v="18"/>
    <x v="0"/>
  </r>
  <r>
    <x v="0"/>
    <x v="1580"/>
    <s v="Burritos"/>
    <x v="12640"/>
    <x v="18"/>
    <x v="0"/>
  </r>
  <r>
    <x v="1"/>
    <x v="1580"/>
    <s v="Burritos"/>
    <x v="12641"/>
    <x v="18"/>
    <x v="0"/>
  </r>
  <r>
    <x v="0"/>
    <x v="1580"/>
    <s v="Drinks"/>
    <x v="12642"/>
    <x v="18"/>
    <x v="0"/>
  </r>
  <r>
    <x v="1"/>
    <x v="1580"/>
    <s v="Drinks"/>
    <x v="12643"/>
    <x v="18"/>
    <x v="0"/>
  </r>
  <r>
    <x v="0"/>
    <x v="1580"/>
    <s v="Kids menu"/>
    <x v="12644"/>
    <x v="18"/>
    <x v="0"/>
  </r>
  <r>
    <x v="1"/>
    <x v="1580"/>
    <s v="Kids menu"/>
    <x v="12645"/>
    <x v="18"/>
    <x v="0"/>
  </r>
  <r>
    <x v="0"/>
    <x v="1580"/>
    <s v="Tacos"/>
    <x v="12646"/>
    <x v="18"/>
    <x v="0"/>
  </r>
  <r>
    <x v="1"/>
    <x v="1580"/>
    <s v="Tacos"/>
    <x v="12647"/>
    <x v="18"/>
    <x v="0"/>
  </r>
  <r>
    <x v="0"/>
    <x v="1581"/>
    <s v="Burritos"/>
    <x v="12648"/>
    <x v="18"/>
    <x v="0"/>
  </r>
  <r>
    <x v="1"/>
    <x v="1581"/>
    <s v="Burritos"/>
    <x v="12649"/>
    <x v="18"/>
    <x v="0"/>
  </r>
  <r>
    <x v="0"/>
    <x v="1581"/>
    <s v="Drinks"/>
    <x v="12650"/>
    <x v="18"/>
    <x v="0"/>
  </r>
  <r>
    <x v="1"/>
    <x v="1581"/>
    <s v="Drinks"/>
    <x v="12651"/>
    <x v="18"/>
    <x v="0"/>
  </r>
  <r>
    <x v="0"/>
    <x v="1581"/>
    <s v="Kids menu"/>
    <x v="12652"/>
    <x v="18"/>
    <x v="0"/>
  </r>
  <r>
    <x v="1"/>
    <x v="1581"/>
    <s v="Kids menu"/>
    <x v="12653"/>
    <x v="18"/>
    <x v="0"/>
  </r>
  <r>
    <x v="0"/>
    <x v="1581"/>
    <s v="Tacos"/>
    <x v="12654"/>
    <x v="18"/>
    <x v="0"/>
  </r>
  <r>
    <x v="1"/>
    <x v="1581"/>
    <s v="Tacos"/>
    <x v="12655"/>
    <x v="18"/>
    <x v="0"/>
  </r>
  <r>
    <x v="0"/>
    <x v="1582"/>
    <s v="Burritos"/>
    <x v="12656"/>
    <x v="18"/>
    <x v="0"/>
  </r>
  <r>
    <x v="1"/>
    <x v="1582"/>
    <s v="Burritos"/>
    <x v="12657"/>
    <x v="18"/>
    <x v="0"/>
  </r>
  <r>
    <x v="0"/>
    <x v="1582"/>
    <s v="Drinks"/>
    <x v="12658"/>
    <x v="18"/>
    <x v="0"/>
  </r>
  <r>
    <x v="1"/>
    <x v="1582"/>
    <s v="Drinks"/>
    <x v="12659"/>
    <x v="18"/>
    <x v="0"/>
  </r>
  <r>
    <x v="0"/>
    <x v="1582"/>
    <s v="Kids menu"/>
    <x v="12660"/>
    <x v="18"/>
    <x v="0"/>
  </r>
  <r>
    <x v="1"/>
    <x v="1582"/>
    <s v="Kids menu"/>
    <x v="12661"/>
    <x v="18"/>
    <x v="0"/>
  </r>
  <r>
    <x v="0"/>
    <x v="1582"/>
    <s v="Tacos"/>
    <x v="12662"/>
    <x v="18"/>
    <x v="0"/>
  </r>
  <r>
    <x v="1"/>
    <x v="1582"/>
    <s v="Tacos"/>
    <x v="12663"/>
    <x v="18"/>
    <x v="0"/>
  </r>
  <r>
    <x v="0"/>
    <x v="1583"/>
    <s v="Burritos"/>
    <x v="12664"/>
    <x v="18"/>
    <x v="0"/>
  </r>
  <r>
    <x v="1"/>
    <x v="1583"/>
    <s v="Burritos"/>
    <x v="12665"/>
    <x v="18"/>
    <x v="0"/>
  </r>
  <r>
    <x v="0"/>
    <x v="1583"/>
    <s v="Drinks"/>
    <x v="12666"/>
    <x v="18"/>
    <x v="0"/>
  </r>
  <r>
    <x v="1"/>
    <x v="1583"/>
    <s v="Drinks"/>
    <x v="12667"/>
    <x v="18"/>
    <x v="0"/>
  </r>
  <r>
    <x v="0"/>
    <x v="1583"/>
    <s v="Kids menu"/>
    <x v="12668"/>
    <x v="18"/>
    <x v="0"/>
  </r>
  <r>
    <x v="1"/>
    <x v="1583"/>
    <s v="Kids menu"/>
    <x v="12669"/>
    <x v="18"/>
    <x v="0"/>
  </r>
  <r>
    <x v="0"/>
    <x v="1583"/>
    <s v="Tacos"/>
    <x v="12670"/>
    <x v="18"/>
    <x v="0"/>
  </r>
  <r>
    <x v="1"/>
    <x v="1583"/>
    <s v="Tacos"/>
    <x v="12671"/>
    <x v="18"/>
    <x v="0"/>
  </r>
  <r>
    <x v="0"/>
    <x v="1584"/>
    <s v="Burritos"/>
    <x v="12672"/>
    <x v="18"/>
    <x v="0"/>
  </r>
  <r>
    <x v="1"/>
    <x v="1584"/>
    <s v="Burritos"/>
    <x v="12673"/>
    <x v="18"/>
    <x v="0"/>
  </r>
  <r>
    <x v="0"/>
    <x v="1584"/>
    <s v="Drinks"/>
    <x v="12674"/>
    <x v="18"/>
    <x v="0"/>
  </r>
  <r>
    <x v="1"/>
    <x v="1584"/>
    <s v="Drinks"/>
    <x v="12675"/>
    <x v="18"/>
    <x v="0"/>
  </r>
  <r>
    <x v="0"/>
    <x v="1584"/>
    <s v="Kids menu"/>
    <x v="12676"/>
    <x v="18"/>
    <x v="0"/>
  </r>
  <r>
    <x v="1"/>
    <x v="1584"/>
    <s v="Kids menu"/>
    <x v="12677"/>
    <x v="18"/>
    <x v="0"/>
  </r>
  <r>
    <x v="0"/>
    <x v="1584"/>
    <s v="Tacos"/>
    <x v="12678"/>
    <x v="18"/>
    <x v="0"/>
  </r>
  <r>
    <x v="1"/>
    <x v="1584"/>
    <s v="Tacos"/>
    <x v="12679"/>
    <x v="18"/>
    <x v="0"/>
  </r>
  <r>
    <x v="0"/>
    <x v="1585"/>
    <s v="Burritos"/>
    <x v="12680"/>
    <x v="18"/>
    <x v="0"/>
  </r>
  <r>
    <x v="1"/>
    <x v="1585"/>
    <s v="Burritos"/>
    <x v="12681"/>
    <x v="18"/>
    <x v="0"/>
  </r>
  <r>
    <x v="0"/>
    <x v="1585"/>
    <s v="Drinks"/>
    <x v="12682"/>
    <x v="18"/>
    <x v="0"/>
  </r>
  <r>
    <x v="1"/>
    <x v="1585"/>
    <s v="Drinks"/>
    <x v="12683"/>
    <x v="18"/>
    <x v="0"/>
  </r>
  <r>
    <x v="0"/>
    <x v="1585"/>
    <s v="Kids menu"/>
    <x v="12684"/>
    <x v="18"/>
    <x v="0"/>
  </r>
  <r>
    <x v="1"/>
    <x v="1585"/>
    <s v="Kids menu"/>
    <x v="12685"/>
    <x v="18"/>
    <x v="0"/>
  </r>
  <r>
    <x v="0"/>
    <x v="1585"/>
    <s v="Tacos"/>
    <x v="12686"/>
    <x v="18"/>
    <x v="0"/>
  </r>
  <r>
    <x v="1"/>
    <x v="1585"/>
    <s v="Tacos"/>
    <x v="12687"/>
    <x v="18"/>
    <x v="0"/>
  </r>
  <r>
    <x v="0"/>
    <x v="1586"/>
    <s v="Burritos"/>
    <x v="12688"/>
    <x v="18"/>
    <x v="0"/>
  </r>
  <r>
    <x v="1"/>
    <x v="1586"/>
    <s v="Burritos"/>
    <x v="12689"/>
    <x v="18"/>
    <x v="0"/>
  </r>
  <r>
    <x v="0"/>
    <x v="1586"/>
    <s v="Drinks"/>
    <x v="12690"/>
    <x v="18"/>
    <x v="0"/>
  </r>
  <r>
    <x v="1"/>
    <x v="1586"/>
    <s v="Drinks"/>
    <x v="12691"/>
    <x v="18"/>
    <x v="0"/>
  </r>
  <r>
    <x v="0"/>
    <x v="1586"/>
    <s v="Kids menu"/>
    <x v="12692"/>
    <x v="18"/>
    <x v="0"/>
  </r>
  <r>
    <x v="1"/>
    <x v="1586"/>
    <s v="Kids menu"/>
    <x v="12693"/>
    <x v="18"/>
    <x v="0"/>
  </r>
  <r>
    <x v="0"/>
    <x v="1586"/>
    <s v="Tacos"/>
    <x v="12694"/>
    <x v="18"/>
    <x v="0"/>
  </r>
  <r>
    <x v="1"/>
    <x v="1586"/>
    <s v="Tacos"/>
    <x v="12695"/>
    <x v="18"/>
    <x v="0"/>
  </r>
  <r>
    <x v="0"/>
    <x v="1587"/>
    <s v="Burritos"/>
    <x v="12696"/>
    <x v="18"/>
    <x v="0"/>
  </r>
  <r>
    <x v="1"/>
    <x v="1587"/>
    <s v="Burritos"/>
    <x v="12697"/>
    <x v="18"/>
    <x v="0"/>
  </r>
  <r>
    <x v="0"/>
    <x v="1587"/>
    <s v="Drinks"/>
    <x v="12698"/>
    <x v="18"/>
    <x v="0"/>
  </r>
  <r>
    <x v="1"/>
    <x v="1587"/>
    <s v="Drinks"/>
    <x v="12699"/>
    <x v="18"/>
    <x v="0"/>
  </r>
  <r>
    <x v="0"/>
    <x v="1587"/>
    <s v="Kids menu"/>
    <x v="12700"/>
    <x v="18"/>
    <x v="0"/>
  </r>
  <r>
    <x v="1"/>
    <x v="1587"/>
    <s v="Kids menu"/>
    <x v="12701"/>
    <x v="18"/>
    <x v="0"/>
  </r>
  <r>
    <x v="0"/>
    <x v="1587"/>
    <s v="Tacos"/>
    <x v="12702"/>
    <x v="18"/>
    <x v="0"/>
  </r>
  <r>
    <x v="1"/>
    <x v="1587"/>
    <s v="Tacos"/>
    <x v="12703"/>
    <x v="18"/>
    <x v="0"/>
  </r>
  <r>
    <x v="0"/>
    <x v="1588"/>
    <s v="Burritos"/>
    <x v="12704"/>
    <x v="18"/>
    <x v="0"/>
  </r>
  <r>
    <x v="1"/>
    <x v="1588"/>
    <s v="Burritos"/>
    <x v="12705"/>
    <x v="18"/>
    <x v="0"/>
  </r>
  <r>
    <x v="0"/>
    <x v="1588"/>
    <s v="Drinks"/>
    <x v="12706"/>
    <x v="18"/>
    <x v="0"/>
  </r>
  <r>
    <x v="1"/>
    <x v="1588"/>
    <s v="Drinks"/>
    <x v="12707"/>
    <x v="18"/>
    <x v="0"/>
  </r>
  <r>
    <x v="0"/>
    <x v="1588"/>
    <s v="Kids menu"/>
    <x v="12708"/>
    <x v="18"/>
    <x v="0"/>
  </r>
  <r>
    <x v="1"/>
    <x v="1588"/>
    <s v="Kids menu"/>
    <x v="12709"/>
    <x v="18"/>
    <x v="0"/>
  </r>
  <r>
    <x v="0"/>
    <x v="1588"/>
    <s v="Tacos"/>
    <x v="12710"/>
    <x v="18"/>
    <x v="0"/>
  </r>
  <r>
    <x v="1"/>
    <x v="1588"/>
    <s v="Tacos"/>
    <x v="12711"/>
    <x v="18"/>
    <x v="0"/>
  </r>
  <r>
    <x v="0"/>
    <x v="1589"/>
    <s v="Burritos"/>
    <x v="12712"/>
    <x v="18"/>
    <x v="0"/>
  </r>
  <r>
    <x v="1"/>
    <x v="1589"/>
    <s v="Burritos"/>
    <x v="12713"/>
    <x v="18"/>
    <x v="0"/>
  </r>
  <r>
    <x v="0"/>
    <x v="1589"/>
    <s v="Drinks"/>
    <x v="12714"/>
    <x v="18"/>
    <x v="0"/>
  </r>
  <r>
    <x v="1"/>
    <x v="1589"/>
    <s v="Drinks"/>
    <x v="12715"/>
    <x v="18"/>
    <x v="0"/>
  </r>
  <r>
    <x v="0"/>
    <x v="1589"/>
    <s v="Kids menu"/>
    <x v="12716"/>
    <x v="18"/>
    <x v="0"/>
  </r>
  <r>
    <x v="1"/>
    <x v="1589"/>
    <s v="Kids menu"/>
    <x v="12717"/>
    <x v="18"/>
    <x v="0"/>
  </r>
  <r>
    <x v="0"/>
    <x v="1589"/>
    <s v="Tacos"/>
    <x v="12718"/>
    <x v="18"/>
    <x v="0"/>
  </r>
  <r>
    <x v="1"/>
    <x v="1589"/>
    <s v="Tacos"/>
    <x v="12719"/>
    <x v="18"/>
    <x v="0"/>
  </r>
  <r>
    <x v="0"/>
    <x v="1590"/>
    <s v="Burritos"/>
    <x v="12720"/>
    <x v="18"/>
    <x v="0"/>
  </r>
  <r>
    <x v="1"/>
    <x v="1590"/>
    <s v="Burritos"/>
    <x v="12721"/>
    <x v="18"/>
    <x v="0"/>
  </r>
  <r>
    <x v="0"/>
    <x v="1590"/>
    <s v="Drinks"/>
    <x v="12722"/>
    <x v="18"/>
    <x v="0"/>
  </r>
  <r>
    <x v="1"/>
    <x v="1590"/>
    <s v="Drinks"/>
    <x v="12723"/>
    <x v="18"/>
    <x v="0"/>
  </r>
  <r>
    <x v="0"/>
    <x v="1590"/>
    <s v="Kids menu"/>
    <x v="12724"/>
    <x v="18"/>
    <x v="0"/>
  </r>
  <r>
    <x v="1"/>
    <x v="1590"/>
    <s v="Kids menu"/>
    <x v="12725"/>
    <x v="18"/>
    <x v="0"/>
  </r>
  <r>
    <x v="0"/>
    <x v="1590"/>
    <s v="Tacos"/>
    <x v="12726"/>
    <x v="18"/>
    <x v="0"/>
  </r>
  <r>
    <x v="1"/>
    <x v="1590"/>
    <s v="Tacos"/>
    <x v="12727"/>
    <x v="18"/>
    <x v="0"/>
  </r>
  <r>
    <x v="0"/>
    <x v="1591"/>
    <s v="Burritos"/>
    <x v="12728"/>
    <x v="18"/>
    <x v="0"/>
  </r>
  <r>
    <x v="1"/>
    <x v="1591"/>
    <s v="Burritos"/>
    <x v="12729"/>
    <x v="18"/>
    <x v="0"/>
  </r>
  <r>
    <x v="0"/>
    <x v="1591"/>
    <s v="Drinks"/>
    <x v="12730"/>
    <x v="18"/>
    <x v="0"/>
  </r>
  <r>
    <x v="1"/>
    <x v="1591"/>
    <s v="Drinks"/>
    <x v="12731"/>
    <x v="18"/>
    <x v="0"/>
  </r>
  <r>
    <x v="0"/>
    <x v="1591"/>
    <s v="Kids menu"/>
    <x v="12732"/>
    <x v="18"/>
    <x v="0"/>
  </r>
  <r>
    <x v="1"/>
    <x v="1591"/>
    <s v="Kids menu"/>
    <x v="12733"/>
    <x v="18"/>
    <x v="0"/>
  </r>
  <r>
    <x v="0"/>
    <x v="1591"/>
    <s v="Tacos"/>
    <x v="12734"/>
    <x v="18"/>
    <x v="0"/>
  </r>
  <r>
    <x v="1"/>
    <x v="1591"/>
    <s v="Tacos"/>
    <x v="12735"/>
    <x v="18"/>
    <x v="0"/>
  </r>
  <r>
    <x v="0"/>
    <x v="1592"/>
    <s v="Burritos"/>
    <x v="12736"/>
    <x v="18"/>
    <x v="0"/>
  </r>
  <r>
    <x v="1"/>
    <x v="1592"/>
    <s v="Burritos"/>
    <x v="12737"/>
    <x v="18"/>
    <x v="0"/>
  </r>
  <r>
    <x v="0"/>
    <x v="1592"/>
    <s v="Drinks"/>
    <x v="12738"/>
    <x v="18"/>
    <x v="0"/>
  </r>
  <r>
    <x v="1"/>
    <x v="1592"/>
    <s v="Drinks"/>
    <x v="12739"/>
    <x v="18"/>
    <x v="0"/>
  </r>
  <r>
    <x v="0"/>
    <x v="1592"/>
    <s v="Kids menu"/>
    <x v="12740"/>
    <x v="18"/>
    <x v="0"/>
  </r>
  <r>
    <x v="1"/>
    <x v="1592"/>
    <s v="Kids menu"/>
    <x v="12741"/>
    <x v="18"/>
    <x v="0"/>
  </r>
  <r>
    <x v="0"/>
    <x v="1592"/>
    <s v="Tacos"/>
    <x v="12742"/>
    <x v="18"/>
    <x v="0"/>
  </r>
  <r>
    <x v="1"/>
    <x v="1592"/>
    <s v="Tacos"/>
    <x v="12743"/>
    <x v="18"/>
    <x v="0"/>
  </r>
  <r>
    <x v="0"/>
    <x v="1593"/>
    <s v="Burritos"/>
    <x v="12744"/>
    <x v="18"/>
    <x v="0"/>
  </r>
  <r>
    <x v="1"/>
    <x v="1593"/>
    <s v="Burritos"/>
    <x v="12745"/>
    <x v="18"/>
    <x v="0"/>
  </r>
  <r>
    <x v="0"/>
    <x v="1593"/>
    <s v="Drinks"/>
    <x v="12746"/>
    <x v="18"/>
    <x v="0"/>
  </r>
  <r>
    <x v="1"/>
    <x v="1593"/>
    <s v="Drinks"/>
    <x v="12747"/>
    <x v="18"/>
    <x v="0"/>
  </r>
  <r>
    <x v="0"/>
    <x v="1593"/>
    <s v="Kids menu"/>
    <x v="12748"/>
    <x v="18"/>
    <x v="0"/>
  </r>
  <r>
    <x v="1"/>
    <x v="1593"/>
    <s v="Kids menu"/>
    <x v="12749"/>
    <x v="18"/>
    <x v="0"/>
  </r>
  <r>
    <x v="0"/>
    <x v="1593"/>
    <s v="Tacos"/>
    <x v="12750"/>
    <x v="18"/>
    <x v="0"/>
  </r>
  <r>
    <x v="1"/>
    <x v="1593"/>
    <s v="Tacos"/>
    <x v="12751"/>
    <x v="18"/>
    <x v="0"/>
  </r>
  <r>
    <x v="0"/>
    <x v="1594"/>
    <s v="Burritos"/>
    <x v="12752"/>
    <x v="18"/>
    <x v="0"/>
  </r>
  <r>
    <x v="1"/>
    <x v="1594"/>
    <s v="Burritos"/>
    <x v="12753"/>
    <x v="18"/>
    <x v="0"/>
  </r>
  <r>
    <x v="0"/>
    <x v="1594"/>
    <s v="Drinks"/>
    <x v="12754"/>
    <x v="18"/>
    <x v="0"/>
  </r>
  <r>
    <x v="1"/>
    <x v="1594"/>
    <s v="Drinks"/>
    <x v="12755"/>
    <x v="18"/>
    <x v="0"/>
  </r>
  <r>
    <x v="0"/>
    <x v="1594"/>
    <s v="Kids menu"/>
    <x v="12756"/>
    <x v="18"/>
    <x v="0"/>
  </r>
  <r>
    <x v="1"/>
    <x v="1594"/>
    <s v="Kids menu"/>
    <x v="12757"/>
    <x v="18"/>
    <x v="0"/>
  </r>
  <r>
    <x v="0"/>
    <x v="1594"/>
    <s v="Tacos"/>
    <x v="12758"/>
    <x v="18"/>
    <x v="0"/>
  </r>
  <r>
    <x v="1"/>
    <x v="1594"/>
    <s v="Tacos"/>
    <x v="12759"/>
    <x v="18"/>
    <x v="0"/>
  </r>
  <r>
    <x v="0"/>
    <x v="1595"/>
    <s v="Burritos"/>
    <x v="12760"/>
    <x v="18"/>
    <x v="0"/>
  </r>
  <r>
    <x v="1"/>
    <x v="1595"/>
    <s v="Burritos"/>
    <x v="12761"/>
    <x v="18"/>
    <x v="0"/>
  </r>
  <r>
    <x v="0"/>
    <x v="1595"/>
    <s v="Drinks"/>
    <x v="12762"/>
    <x v="18"/>
    <x v="0"/>
  </r>
  <r>
    <x v="1"/>
    <x v="1595"/>
    <s v="Drinks"/>
    <x v="12763"/>
    <x v="18"/>
    <x v="0"/>
  </r>
  <r>
    <x v="0"/>
    <x v="1595"/>
    <s v="Kids menu"/>
    <x v="12764"/>
    <x v="18"/>
    <x v="0"/>
  </r>
  <r>
    <x v="1"/>
    <x v="1595"/>
    <s v="Kids menu"/>
    <x v="12765"/>
    <x v="18"/>
    <x v="0"/>
  </r>
  <r>
    <x v="0"/>
    <x v="1595"/>
    <s v="Tacos"/>
    <x v="12766"/>
    <x v="18"/>
    <x v="0"/>
  </r>
  <r>
    <x v="1"/>
    <x v="1595"/>
    <s v="Tacos"/>
    <x v="12767"/>
    <x v="18"/>
    <x v="0"/>
  </r>
  <r>
    <x v="0"/>
    <x v="1596"/>
    <s v="Burritos"/>
    <x v="12768"/>
    <x v="18"/>
    <x v="0"/>
  </r>
  <r>
    <x v="1"/>
    <x v="1596"/>
    <s v="Burritos"/>
    <x v="12769"/>
    <x v="18"/>
    <x v="0"/>
  </r>
  <r>
    <x v="0"/>
    <x v="1596"/>
    <s v="Drinks"/>
    <x v="12770"/>
    <x v="18"/>
    <x v="0"/>
  </r>
  <r>
    <x v="1"/>
    <x v="1596"/>
    <s v="Drinks"/>
    <x v="12771"/>
    <x v="18"/>
    <x v="0"/>
  </r>
  <r>
    <x v="0"/>
    <x v="1596"/>
    <s v="Kids menu"/>
    <x v="12772"/>
    <x v="18"/>
    <x v="0"/>
  </r>
  <r>
    <x v="1"/>
    <x v="1596"/>
    <s v="Kids menu"/>
    <x v="12773"/>
    <x v="18"/>
    <x v="0"/>
  </r>
  <r>
    <x v="0"/>
    <x v="1596"/>
    <s v="Tacos"/>
    <x v="12774"/>
    <x v="18"/>
    <x v="0"/>
  </r>
  <r>
    <x v="1"/>
    <x v="1596"/>
    <s v="Tacos"/>
    <x v="12775"/>
    <x v="18"/>
    <x v="0"/>
  </r>
  <r>
    <x v="0"/>
    <x v="1597"/>
    <s v="Burritos"/>
    <x v="12776"/>
    <x v="18"/>
    <x v="0"/>
  </r>
  <r>
    <x v="1"/>
    <x v="1597"/>
    <s v="Burritos"/>
    <x v="12777"/>
    <x v="18"/>
    <x v="0"/>
  </r>
  <r>
    <x v="0"/>
    <x v="1597"/>
    <s v="Drinks"/>
    <x v="12778"/>
    <x v="18"/>
    <x v="0"/>
  </r>
  <r>
    <x v="1"/>
    <x v="1597"/>
    <s v="Drinks"/>
    <x v="12779"/>
    <x v="18"/>
    <x v="0"/>
  </r>
  <r>
    <x v="0"/>
    <x v="1597"/>
    <s v="Kids menu"/>
    <x v="12780"/>
    <x v="18"/>
    <x v="0"/>
  </r>
  <r>
    <x v="1"/>
    <x v="1597"/>
    <s v="Kids menu"/>
    <x v="12781"/>
    <x v="18"/>
    <x v="0"/>
  </r>
  <r>
    <x v="0"/>
    <x v="1597"/>
    <s v="Tacos"/>
    <x v="12782"/>
    <x v="18"/>
    <x v="0"/>
  </r>
  <r>
    <x v="1"/>
    <x v="1597"/>
    <s v="Tacos"/>
    <x v="12783"/>
    <x v="18"/>
    <x v="0"/>
  </r>
  <r>
    <x v="0"/>
    <x v="1598"/>
    <s v="Burritos"/>
    <x v="12784"/>
    <x v="18"/>
    <x v="0"/>
  </r>
  <r>
    <x v="1"/>
    <x v="1598"/>
    <s v="Burritos"/>
    <x v="12785"/>
    <x v="18"/>
    <x v="0"/>
  </r>
  <r>
    <x v="0"/>
    <x v="1598"/>
    <s v="Drinks"/>
    <x v="12786"/>
    <x v="18"/>
    <x v="0"/>
  </r>
  <r>
    <x v="1"/>
    <x v="1598"/>
    <s v="Drinks"/>
    <x v="12787"/>
    <x v="18"/>
    <x v="0"/>
  </r>
  <r>
    <x v="0"/>
    <x v="1598"/>
    <s v="Kids menu"/>
    <x v="12788"/>
    <x v="18"/>
    <x v="0"/>
  </r>
  <r>
    <x v="1"/>
    <x v="1598"/>
    <s v="Kids menu"/>
    <x v="12789"/>
    <x v="18"/>
    <x v="0"/>
  </r>
  <r>
    <x v="0"/>
    <x v="1598"/>
    <s v="Tacos"/>
    <x v="12790"/>
    <x v="18"/>
    <x v="0"/>
  </r>
  <r>
    <x v="1"/>
    <x v="1598"/>
    <s v="Tacos"/>
    <x v="12791"/>
    <x v="18"/>
    <x v="0"/>
  </r>
  <r>
    <x v="0"/>
    <x v="1599"/>
    <s v="Burritos"/>
    <x v="12792"/>
    <x v="18"/>
    <x v="0"/>
  </r>
  <r>
    <x v="1"/>
    <x v="1599"/>
    <s v="Burritos"/>
    <x v="12793"/>
    <x v="18"/>
    <x v="0"/>
  </r>
  <r>
    <x v="0"/>
    <x v="1599"/>
    <s v="Drinks"/>
    <x v="12794"/>
    <x v="18"/>
    <x v="0"/>
  </r>
  <r>
    <x v="1"/>
    <x v="1599"/>
    <s v="Drinks"/>
    <x v="12795"/>
    <x v="18"/>
    <x v="0"/>
  </r>
  <r>
    <x v="0"/>
    <x v="1599"/>
    <s v="Kids menu"/>
    <x v="12796"/>
    <x v="18"/>
    <x v="0"/>
  </r>
  <r>
    <x v="1"/>
    <x v="1599"/>
    <s v="Kids menu"/>
    <x v="12797"/>
    <x v="18"/>
    <x v="0"/>
  </r>
  <r>
    <x v="0"/>
    <x v="1599"/>
    <s v="Tacos"/>
    <x v="12798"/>
    <x v="18"/>
    <x v="0"/>
  </r>
  <r>
    <x v="1"/>
    <x v="1599"/>
    <s v="Tacos"/>
    <x v="12799"/>
    <x v="18"/>
    <x v="0"/>
  </r>
  <r>
    <x v="0"/>
    <x v="1600"/>
    <s v="Burritos"/>
    <x v="12800"/>
    <x v="18"/>
    <x v="0"/>
  </r>
  <r>
    <x v="1"/>
    <x v="1600"/>
    <s v="Burritos"/>
    <x v="12801"/>
    <x v="18"/>
    <x v="0"/>
  </r>
  <r>
    <x v="0"/>
    <x v="1600"/>
    <s v="Drinks"/>
    <x v="12802"/>
    <x v="18"/>
    <x v="0"/>
  </r>
  <r>
    <x v="1"/>
    <x v="1600"/>
    <s v="Drinks"/>
    <x v="12803"/>
    <x v="18"/>
    <x v="0"/>
  </r>
  <r>
    <x v="0"/>
    <x v="1600"/>
    <s v="Kids menu"/>
    <x v="12804"/>
    <x v="18"/>
    <x v="0"/>
  </r>
  <r>
    <x v="1"/>
    <x v="1600"/>
    <s v="Kids menu"/>
    <x v="12805"/>
    <x v="18"/>
    <x v="0"/>
  </r>
  <r>
    <x v="0"/>
    <x v="1600"/>
    <s v="Tacos"/>
    <x v="12806"/>
    <x v="18"/>
    <x v="0"/>
  </r>
  <r>
    <x v="1"/>
    <x v="1600"/>
    <s v="Tacos"/>
    <x v="12807"/>
    <x v="18"/>
    <x v="0"/>
  </r>
  <r>
    <x v="0"/>
    <x v="1601"/>
    <s v="Burritos"/>
    <x v="12808"/>
    <x v="18"/>
    <x v="0"/>
  </r>
  <r>
    <x v="1"/>
    <x v="1601"/>
    <s v="Burritos"/>
    <x v="12809"/>
    <x v="18"/>
    <x v="0"/>
  </r>
  <r>
    <x v="0"/>
    <x v="1601"/>
    <s v="Drinks"/>
    <x v="12810"/>
    <x v="18"/>
    <x v="0"/>
  </r>
  <r>
    <x v="1"/>
    <x v="1601"/>
    <s v="Drinks"/>
    <x v="12811"/>
    <x v="18"/>
    <x v="0"/>
  </r>
  <r>
    <x v="0"/>
    <x v="1601"/>
    <s v="Kids menu"/>
    <x v="12812"/>
    <x v="18"/>
    <x v="0"/>
  </r>
  <r>
    <x v="1"/>
    <x v="1601"/>
    <s v="Kids menu"/>
    <x v="12813"/>
    <x v="18"/>
    <x v="0"/>
  </r>
  <r>
    <x v="0"/>
    <x v="1601"/>
    <s v="Tacos"/>
    <x v="12814"/>
    <x v="18"/>
    <x v="0"/>
  </r>
  <r>
    <x v="1"/>
    <x v="1601"/>
    <s v="Tacos"/>
    <x v="12815"/>
    <x v="18"/>
    <x v="0"/>
  </r>
  <r>
    <x v="0"/>
    <x v="1602"/>
    <s v="Burritos"/>
    <x v="12816"/>
    <x v="18"/>
    <x v="0"/>
  </r>
  <r>
    <x v="1"/>
    <x v="1602"/>
    <s v="Burritos"/>
    <x v="12817"/>
    <x v="18"/>
    <x v="0"/>
  </r>
  <r>
    <x v="0"/>
    <x v="1602"/>
    <s v="Drinks"/>
    <x v="12818"/>
    <x v="18"/>
    <x v="0"/>
  </r>
  <r>
    <x v="1"/>
    <x v="1602"/>
    <s v="Drinks"/>
    <x v="12819"/>
    <x v="18"/>
    <x v="0"/>
  </r>
  <r>
    <x v="0"/>
    <x v="1602"/>
    <s v="Kids menu"/>
    <x v="12820"/>
    <x v="18"/>
    <x v="0"/>
  </r>
  <r>
    <x v="1"/>
    <x v="1602"/>
    <s v="Kids menu"/>
    <x v="12821"/>
    <x v="18"/>
    <x v="0"/>
  </r>
  <r>
    <x v="0"/>
    <x v="1602"/>
    <s v="Tacos"/>
    <x v="12822"/>
    <x v="18"/>
    <x v="0"/>
  </r>
  <r>
    <x v="1"/>
    <x v="1602"/>
    <s v="Tacos"/>
    <x v="12823"/>
    <x v="18"/>
    <x v="0"/>
  </r>
  <r>
    <x v="0"/>
    <x v="1603"/>
    <s v="Burritos"/>
    <x v="12824"/>
    <x v="18"/>
    <x v="0"/>
  </r>
  <r>
    <x v="1"/>
    <x v="1603"/>
    <s v="Burritos"/>
    <x v="12825"/>
    <x v="18"/>
    <x v="0"/>
  </r>
  <r>
    <x v="0"/>
    <x v="1603"/>
    <s v="Drinks"/>
    <x v="12826"/>
    <x v="18"/>
    <x v="0"/>
  </r>
  <r>
    <x v="1"/>
    <x v="1603"/>
    <s v="Drinks"/>
    <x v="12827"/>
    <x v="18"/>
    <x v="0"/>
  </r>
  <r>
    <x v="0"/>
    <x v="1603"/>
    <s v="Kids menu"/>
    <x v="12828"/>
    <x v="18"/>
    <x v="0"/>
  </r>
  <r>
    <x v="1"/>
    <x v="1603"/>
    <s v="Kids menu"/>
    <x v="12829"/>
    <x v="18"/>
    <x v="0"/>
  </r>
  <r>
    <x v="0"/>
    <x v="1603"/>
    <s v="Tacos"/>
    <x v="12830"/>
    <x v="18"/>
    <x v="0"/>
  </r>
  <r>
    <x v="1"/>
    <x v="1603"/>
    <s v="Tacos"/>
    <x v="12831"/>
    <x v="18"/>
    <x v="0"/>
  </r>
  <r>
    <x v="0"/>
    <x v="1604"/>
    <s v="Burritos"/>
    <x v="12832"/>
    <x v="18"/>
    <x v="0"/>
  </r>
  <r>
    <x v="1"/>
    <x v="1604"/>
    <s v="Burritos"/>
    <x v="12833"/>
    <x v="18"/>
    <x v="0"/>
  </r>
  <r>
    <x v="0"/>
    <x v="1604"/>
    <s v="Drinks"/>
    <x v="12834"/>
    <x v="18"/>
    <x v="0"/>
  </r>
  <r>
    <x v="1"/>
    <x v="1604"/>
    <s v="Drinks"/>
    <x v="12835"/>
    <x v="18"/>
    <x v="0"/>
  </r>
  <r>
    <x v="0"/>
    <x v="1604"/>
    <s v="Kids menu"/>
    <x v="12836"/>
    <x v="18"/>
    <x v="0"/>
  </r>
  <r>
    <x v="1"/>
    <x v="1604"/>
    <s v="Kids menu"/>
    <x v="12837"/>
    <x v="18"/>
    <x v="0"/>
  </r>
  <r>
    <x v="0"/>
    <x v="1604"/>
    <s v="Tacos"/>
    <x v="12838"/>
    <x v="18"/>
    <x v="0"/>
  </r>
  <r>
    <x v="1"/>
    <x v="1604"/>
    <s v="Tacos"/>
    <x v="12839"/>
    <x v="18"/>
    <x v="0"/>
  </r>
  <r>
    <x v="0"/>
    <x v="1605"/>
    <s v="Burritos"/>
    <x v="12840"/>
    <x v="18"/>
    <x v="0"/>
  </r>
  <r>
    <x v="1"/>
    <x v="1605"/>
    <s v="Burritos"/>
    <x v="12841"/>
    <x v="18"/>
    <x v="0"/>
  </r>
  <r>
    <x v="0"/>
    <x v="1605"/>
    <s v="Drinks"/>
    <x v="12842"/>
    <x v="18"/>
    <x v="0"/>
  </r>
  <r>
    <x v="1"/>
    <x v="1605"/>
    <s v="Drinks"/>
    <x v="12843"/>
    <x v="18"/>
    <x v="0"/>
  </r>
  <r>
    <x v="0"/>
    <x v="1605"/>
    <s v="Kids menu"/>
    <x v="12844"/>
    <x v="18"/>
    <x v="0"/>
  </r>
  <r>
    <x v="1"/>
    <x v="1605"/>
    <s v="Kids menu"/>
    <x v="12845"/>
    <x v="18"/>
    <x v="0"/>
  </r>
  <r>
    <x v="0"/>
    <x v="1605"/>
    <s v="Tacos"/>
    <x v="12846"/>
    <x v="18"/>
    <x v="0"/>
  </r>
  <r>
    <x v="1"/>
    <x v="1605"/>
    <s v="Tacos"/>
    <x v="12847"/>
    <x v="18"/>
    <x v="0"/>
  </r>
  <r>
    <x v="0"/>
    <x v="1606"/>
    <s v="Burritos"/>
    <x v="12848"/>
    <x v="18"/>
    <x v="0"/>
  </r>
  <r>
    <x v="1"/>
    <x v="1606"/>
    <s v="Burritos"/>
    <x v="12849"/>
    <x v="18"/>
    <x v="0"/>
  </r>
  <r>
    <x v="0"/>
    <x v="1606"/>
    <s v="Drinks"/>
    <x v="12850"/>
    <x v="18"/>
    <x v="0"/>
  </r>
  <r>
    <x v="1"/>
    <x v="1606"/>
    <s v="Drinks"/>
    <x v="12851"/>
    <x v="18"/>
    <x v="0"/>
  </r>
  <r>
    <x v="0"/>
    <x v="1606"/>
    <s v="Kids menu"/>
    <x v="12852"/>
    <x v="18"/>
    <x v="0"/>
  </r>
  <r>
    <x v="1"/>
    <x v="1606"/>
    <s v="Kids menu"/>
    <x v="12853"/>
    <x v="18"/>
    <x v="0"/>
  </r>
  <r>
    <x v="0"/>
    <x v="1606"/>
    <s v="Tacos"/>
    <x v="12854"/>
    <x v="18"/>
    <x v="0"/>
  </r>
  <r>
    <x v="1"/>
    <x v="1606"/>
    <s v="Tacos"/>
    <x v="12855"/>
    <x v="18"/>
    <x v="0"/>
  </r>
  <r>
    <x v="0"/>
    <x v="1607"/>
    <s v="Burritos"/>
    <x v="12856"/>
    <x v="18"/>
    <x v="0"/>
  </r>
  <r>
    <x v="1"/>
    <x v="1607"/>
    <s v="Burritos"/>
    <x v="12857"/>
    <x v="18"/>
    <x v="0"/>
  </r>
  <r>
    <x v="0"/>
    <x v="1607"/>
    <s v="Drinks"/>
    <x v="12858"/>
    <x v="18"/>
    <x v="0"/>
  </r>
  <r>
    <x v="1"/>
    <x v="1607"/>
    <s v="Drinks"/>
    <x v="12859"/>
    <x v="18"/>
    <x v="0"/>
  </r>
  <r>
    <x v="0"/>
    <x v="1607"/>
    <s v="Kids menu"/>
    <x v="12860"/>
    <x v="18"/>
    <x v="0"/>
  </r>
  <r>
    <x v="1"/>
    <x v="1607"/>
    <s v="Kids menu"/>
    <x v="12861"/>
    <x v="18"/>
    <x v="0"/>
  </r>
  <r>
    <x v="0"/>
    <x v="1607"/>
    <s v="Tacos"/>
    <x v="12862"/>
    <x v="18"/>
    <x v="0"/>
  </r>
  <r>
    <x v="1"/>
    <x v="1607"/>
    <s v="Tacos"/>
    <x v="12863"/>
    <x v="18"/>
    <x v="0"/>
  </r>
  <r>
    <x v="0"/>
    <x v="1608"/>
    <s v="Burritos"/>
    <x v="12864"/>
    <x v="18"/>
    <x v="0"/>
  </r>
  <r>
    <x v="1"/>
    <x v="1608"/>
    <s v="Burritos"/>
    <x v="12865"/>
    <x v="18"/>
    <x v="0"/>
  </r>
  <r>
    <x v="0"/>
    <x v="1608"/>
    <s v="Drinks"/>
    <x v="12866"/>
    <x v="18"/>
    <x v="0"/>
  </r>
  <r>
    <x v="1"/>
    <x v="1608"/>
    <s v="Drinks"/>
    <x v="12867"/>
    <x v="18"/>
    <x v="0"/>
  </r>
  <r>
    <x v="0"/>
    <x v="1608"/>
    <s v="Kids menu"/>
    <x v="12868"/>
    <x v="18"/>
    <x v="0"/>
  </r>
  <r>
    <x v="1"/>
    <x v="1608"/>
    <s v="Kids menu"/>
    <x v="12869"/>
    <x v="18"/>
    <x v="0"/>
  </r>
  <r>
    <x v="0"/>
    <x v="1608"/>
    <s v="Tacos"/>
    <x v="12870"/>
    <x v="18"/>
    <x v="0"/>
  </r>
  <r>
    <x v="1"/>
    <x v="1608"/>
    <s v="Tacos"/>
    <x v="12871"/>
    <x v="18"/>
    <x v="0"/>
  </r>
  <r>
    <x v="0"/>
    <x v="1609"/>
    <s v="Burritos"/>
    <x v="12872"/>
    <x v="18"/>
    <x v="0"/>
  </r>
  <r>
    <x v="1"/>
    <x v="1609"/>
    <s v="Burritos"/>
    <x v="12873"/>
    <x v="18"/>
    <x v="0"/>
  </r>
  <r>
    <x v="0"/>
    <x v="1609"/>
    <s v="Drinks"/>
    <x v="12874"/>
    <x v="18"/>
    <x v="0"/>
  </r>
  <r>
    <x v="1"/>
    <x v="1609"/>
    <s v="Drinks"/>
    <x v="12875"/>
    <x v="18"/>
    <x v="0"/>
  </r>
  <r>
    <x v="0"/>
    <x v="1609"/>
    <s v="Kids menu"/>
    <x v="12876"/>
    <x v="18"/>
    <x v="0"/>
  </r>
  <r>
    <x v="1"/>
    <x v="1609"/>
    <s v="Kids menu"/>
    <x v="12877"/>
    <x v="18"/>
    <x v="0"/>
  </r>
  <r>
    <x v="0"/>
    <x v="1609"/>
    <s v="Tacos"/>
    <x v="12878"/>
    <x v="18"/>
    <x v="0"/>
  </r>
  <r>
    <x v="1"/>
    <x v="1609"/>
    <s v="Tacos"/>
    <x v="12879"/>
    <x v="18"/>
    <x v="0"/>
  </r>
  <r>
    <x v="0"/>
    <x v="1610"/>
    <s v="Burritos"/>
    <x v="12880"/>
    <x v="18"/>
    <x v="0"/>
  </r>
  <r>
    <x v="1"/>
    <x v="1610"/>
    <s v="Burritos"/>
    <x v="12881"/>
    <x v="18"/>
    <x v="0"/>
  </r>
  <r>
    <x v="0"/>
    <x v="1610"/>
    <s v="Drinks"/>
    <x v="12882"/>
    <x v="18"/>
    <x v="0"/>
  </r>
  <r>
    <x v="1"/>
    <x v="1610"/>
    <s v="Drinks"/>
    <x v="12883"/>
    <x v="18"/>
    <x v="0"/>
  </r>
  <r>
    <x v="0"/>
    <x v="1610"/>
    <s v="Kids menu"/>
    <x v="12884"/>
    <x v="18"/>
    <x v="0"/>
  </r>
  <r>
    <x v="1"/>
    <x v="1610"/>
    <s v="Kids menu"/>
    <x v="12885"/>
    <x v="18"/>
    <x v="0"/>
  </r>
  <r>
    <x v="0"/>
    <x v="1610"/>
    <s v="Tacos"/>
    <x v="12886"/>
    <x v="18"/>
    <x v="0"/>
  </r>
  <r>
    <x v="1"/>
    <x v="1610"/>
    <s v="Tacos"/>
    <x v="12887"/>
    <x v="18"/>
    <x v="0"/>
  </r>
  <r>
    <x v="0"/>
    <x v="1611"/>
    <s v="Burritos"/>
    <x v="12888"/>
    <x v="18"/>
    <x v="0"/>
  </r>
  <r>
    <x v="1"/>
    <x v="1611"/>
    <s v="Burritos"/>
    <x v="12889"/>
    <x v="18"/>
    <x v="0"/>
  </r>
  <r>
    <x v="0"/>
    <x v="1611"/>
    <s v="Drinks"/>
    <x v="12890"/>
    <x v="18"/>
    <x v="0"/>
  </r>
  <r>
    <x v="1"/>
    <x v="1611"/>
    <s v="Drinks"/>
    <x v="12891"/>
    <x v="18"/>
    <x v="0"/>
  </r>
  <r>
    <x v="0"/>
    <x v="1611"/>
    <s v="Kids menu"/>
    <x v="12892"/>
    <x v="18"/>
    <x v="0"/>
  </r>
  <r>
    <x v="1"/>
    <x v="1611"/>
    <s v="Kids menu"/>
    <x v="12893"/>
    <x v="18"/>
    <x v="0"/>
  </r>
  <r>
    <x v="0"/>
    <x v="1611"/>
    <s v="Tacos"/>
    <x v="12894"/>
    <x v="18"/>
    <x v="0"/>
  </r>
  <r>
    <x v="1"/>
    <x v="1611"/>
    <s v="Tacos"/>
    <x v="12895"/>
    <x v="18"/>
    <x v="0"/>
  </r>
  <r>
    <x v="0"/>
    <x v="1612"/>
    <s v="Burritos"/>
    <x v="12896"/>
    <x v="18"/>
    <x v="0"/>
  </r>
  <r>
    <x v="1"/>
    <x v="1612"/>
    <s v="Burritos"/>
    <x v="12897"/>
    <x v="18"/>
    <x v="0"/>
  </r>
  <r>
    <x v="0"/>
    <x v="1612"/>
    <s v="Drinks"/>
    <x v="12898"/>
    <x v="18"/>
    <x v="0"/>
  </r>
  <r>
    <x v="1"/>
    <x v="1612"/>
    <s v="Drinks"/>
    <x v="12899"/>
    <x v="18"/>
    <x v="0"/>
  </r>
  <r>
    <x v="0"/>
    <x v="1612"/>
    <s v="Kids menu"/>
    <x v="12900"/>
    <x v="18"/>
    <x v="0"/>
  </r>
  <r>
    <x v="1"/>
    <x v="1612"/>
    <s v="Kids menu"/>
    <x v="12901"/>
    <x v="18"/>
    <x v="0"/>
  </r>
  <r>
    <x v="0"/>
    <x v="1612"/>
    <s v="Tacos"/>
    <x v="12902"/>
    <x v="18"/>
    <x v="0"/>
  </r>
  <r>
    <x v="1"/>
    <x v="1612"/>
    <s v="Tacos"/>
    <x v="12903"/>
    <x v="18"/>
    <x v="0"/>
  </r>
  <r>
    <x v="0"/>
    <x v="1613"/>
    <s v="Burritos"/>
    <x v="12904"/>
    <x v="18"/>
    <x v="0"/>
  </r>
  <r>
    <x v="1"/>
    <x v="1613"/>
    <s v="Burritos"/>
    <x v="12905"/>
    <x v="18"/>
    <x v="0"/>
  </r>
  <r>
    <x v="0"/>
    <x v="1613"/>
    <s v="Drinks"/>
    <x v="12906"/>
    <x v="18"/>
    <x v="0"/>
  </r>
  <r>
    <x v="1"/>
    <x v="1613"/>
    <s v="Drinks"/>
    <x v="12907"/>
    <x v="18"/>
    <x v="0"/>
  </r>
  <r>
    <x v="0"/>
    <x v="1613"/>
    <s v="Kids menu"/>
    <x v="12908"/>
    <x v="18"/>
    <x v="0"/>
  </r>
  <r>
    <x v="1"/>
    <x v="1613"/>
    <s v="Kids menu"/>
    <x v="12909"/>
    <x v="18"/>
    <x v="0"/>
  </r>
  <r>
    <x v="0"/>
    <x v="1613"/>
    <s v="Tacos"/>
    <x v="12910"/>
    <x v="18"/>
    <x v="0"/>
  </r>
  <r>
    <x v="1"/>
    <x v="1613"/>
    <s v="Tacos"/>
    <x v="12911"/>
    <x v="18"/>
    <x v="0"/>
  </r>
  <r>
    <x v="0"/>
    <x v="1614"/>
    <s v="Burritos"/>
    <x v="12912"/>
    <x v="18"/>
    <x v="0"/>
  </r>
  <r>
    <x v="1"/>
    <x v="1614"/>
    <s v="Burritos"/>
    <x v="12913"/>
    <x v="18"/>
    <x v="0"/>
  </r>
  <r>
    <x v="0"/>
    <x v="1614"/>
    <s v="Drinks"/>
    <x v="12914"/>
    <x v="18"/>
    <x v="0"/>
  </r>
  <r>
    <x v="1"/>
    <x v="1614"/>
    <s v="Drinks"/>
    <x v="12915"/>
    <x v="18"/>
    <x v="0"/>
  </r>
  <r>
    <x v="0"/>
    <x v="1614"/>
    <s v="Kids menu"/>
    <x v="12916"/>
    <x v="18"/>
    <x v="0"/>
  </r>
  <r>
    <x v="1"/>
    <x v="1614"/>
    <s v="Kids menu"/>
    <x v="12917"/>
    <x v="18"/>
    <x v="0"/>
  </r>
  <r>
    <x v="0"/>
    <x v="1614"/>
    <s v="Tacos"/>
    <x v="12918"/>
    <x v="18"/>
    <x v="0"/>
  </r>
  <r>
    <x v="1"/>
    <x v="1614"/>
    <s v="Tacos"/>
    <x v="12919"/>
    <x v="18"/>
    <x v="0"/>
  </r>
  <r>
    <x v="0"/>
    <x v="1615"/>
    <s v="Burritos"/>
    <x v="12920"/>
    <x v="18"/>
    <x v="0"/>
  </r>
  <r>
    <x v="1"/>
    <x v="1615"/>
    <s v="Burritos"/>
    <x v="12921"/>
    <x v="18"/>
    <x v="0"/>
  </r>
  <r>
    <x v="0"/>
    <x v="1615"/>
    <s v="Drinks"/>
    <x v="12922"/>
    <x v="18"/>
    <x v="0"/>
  </r>
  <r>
    <x v="1"/>
    <x v="1615"/>
    <s v="Drinks"/>
    <x v="12923"/>
    <x v="18"/>
    <x v="0"/>
  </r>
  <r>
    <x v="0"/>
    <x v="1615"/>
    <s v="Kids menu"/>
    <x v="12924"/>
    <x v="18"/>
    <x v="0"/>
  </r>
  <r>
    <x v="1"/>
    <x v="1615"/>
    <s v="Kids menu"/>
    <x v="12925"/>
    <x v="18"/>
    <x v="0"/>
  </r>
  <r>
    <x v="0"/>
    <x v="1615"/>
    <s v="Tacos"/>
    <x v="12926"/>
    <x v="18"/>
    <x v="0"/>
  </r>
  <r>
    <x v="1"/>
    <x v="1615"/>
    <s v="Tacos"/>
    <x v="12927"/>
    <x v="18"/>
    <x v="0"/>
  </r>
  <r>
    <x v="0"/>
    <x v="1616"/>
    <s v="Burritos"/>
    <x v="12928"/>
    <x v="18"/>
    <x v="0"/>
  </r>
  <r>
    <x v="1"/>
    <x v="1616"/>
    <s v="Burritos"/>
    <x v="12929"/>
    <x v="18"/>
    <x v="0"/>
  </r>
  <r>
    <x v="0"/>
    <x v="1616"/>
    <s v="Drinks"/>
    <x v="12930"/>
    <x v="18"/>
    <x v="0"/>
  </r>
  <r>
    <x v="1"/>
    <x v="1616"/>
    <s v="Drinks"/>
    <x v="12931"/>
    <x v="18"/>
    <x v="0"/>
  </r>
  <r>
    <x v="0"/>
    <x v="1616"/>
    <s v="Kids menu"/>
    <x v="12932"/>
    <x v="18"/>
    <x v="0"/>
  </r>
  <r>
    <x v="1"/>
    <x v="1616"/>
    <s v="Kids menu"/>
    <x v="12933"/>
    <x v="18"/>
    <x v="0"/>
  </r>
  <r>
    <x v="0"/>
    <x v="1616"/>
    <s v="Tacos"/>
    <x v="12934"/>
    <x v="18"/>
    <x v="0"/>
  </r>
  <r>
    <x v="1"/>
    <x v="1616"/>
    <s v="Tacos"/>
    <x v="12935"/>
    <x v="18"/>
    <x v="0"/>
  </r>
  <r>
    <x v="0"/>
    <x v="1617"/>
    <s v="Burritos"/>
    <x v="12936"/>
    <x v="18"/>
    <x v="0"/>
  </r>
  <r>
    <x v="1"/>
    <x v="1617"/>
    <s v="Burritos"/>
    <x v="12937"/>
    <x v="18"/>
    <x v="0"/>
  </r>
  <r>
    <x v="0"/>
    <x v="1617"/>
    <s v="Drinks"/>
    <x v="12938"/>
    <x v="18"/>
    <x v="0"/>
  </r>
  <r>
    <x v="1"/>
    <x v="1617"/>
    <s v="Drinks"/>
    <x v="12939"/>
    <x v="18"/>
    <x v="0"/>
  </r>
  <r>
    <x v="0"/>
    <x v="1617"/>
    <s v="Kids menu"/>
    <x v="12940"/>
    <x v="18"/>
    <x v="0"/>
  </r>
  <r>
    <x v="1"/>
    <x v="1617"/>
    <s v="Kids menu"/>
    <x v="12941"/>
    <x v="18"/>
    <x v="0"/>
  </r>
  <r>
    <x v="0"/>
    <x v="1617"/>
    <s v="Tacos"/>
    <x v="12942"/>
    <x v="18"/>
    <x v="0"/>
  </r>
  <r>
    <x v="1"/>
    <x v="1617"/>
    <s v="Tacos"/>
    <x v="12943"/>
    <x v="18"/>
    <x v="0"/>
  </r>
  <r>
    <x v="0"/>
    <x v="1618"/>
    <s v="Burritos"/>
    <x v="12944"/>
    <x v="18"/>
    <x v="0"/>
  </r>
  <r>
    <x v="1"/>
    <x v="1618"/>
    <s v="Burritos"/>
    <x v="12945"/>
    <x v="18"/>
    <x v="0"/>
  </r>
  <r>
    <x v="0"/>
    <x v="1618"/>
    <s v="Drinks"/>
    <x v="12946"/>
    <x v="18"/>
    <x v="0"/>
  </r>
  <r>
    <x v="1"/>
    <x v="1618"/>
    <s v="Drinks"/>
    <x v="12947"/>
    <x v="18"/>
    <x v="0"/>
  </r>
  <r>
    <x v="0"/>
    <x v="1618"/>
    <s v="Kids menu"/>
    <x v="12948"/>
    <x v="18"/>
    <x v="0"/>
  </r>
  <r>
    <x v="1"/>
    <x v="1618"/>
    <s v="Kids menu"/>
    <x v="12949"/>
    <x v="18"/>
    <x v="0"/>
  </r>
  <r>
    <x v="0"/>
    <x v="1618"/>
    <s v="Tacos"/>
    <x v="12950"/>
    <x v="18"/>
    <x v="0"/>
  </r>
  <r>
    <x v="1"/>
    <x v="1618"/>
    <s v="Tacos"/>
    <x v="12951"/>
    <x v="18"/>
    <x v="0"/>
  </r>
  <r>
    <x v="0"/>
    <x v="1619"/>
    <s v="Burritos"/>
    <x v="12952"/>
    <x v="18"/>
    <x v="0"/>
  </r>
  <r>
    <x v="1"/>
    <x v="1619"/>
    <s v="Burritos"/>
    <x v="12953"/>
    <x v="18"/>
    <x v="0"/>
  </r>
  <r>
    <x v="0"/>
    <x v="1619"/>
    <s v="Drinks"/>
    <x v="12954"/>
    <x v="18"/>
    <x v="0"/>
  </r>
  <r>
    <x v="1"/>
    <x v="1619"/>
    <s v="Drinks"/>
    <x v="12955"/>
    <x v="18"/>
    <x v="0"/>
  </r>
  <r>
    <x v="0"/>
    <x v="1619"/>
    <s v="Kids menu"/>
    <x v="12956"/>
    <x v="18"/>
    <x v="0"/>
  </r>
  <r>
    <x v="1"/>
    <x v="1619"/>
    <s v="Kids menu"/>
    <x v="12957"/>
    <x v="18"/>
    <x v="0"/>
  </r>
  <r>
    <x v="0"/>
    <x v="1619"/>
    <s v="Tacos"/>
    <x v="12958"/>
    <x v="18"/>
    <x v="0"/>
  </r>
  <r>
    <x v="1"/>
    <x v="1619"/>
    <s v="Tacos"/>
    <x v="12959"/>
    <x v="18"/>
    <x v="0"/>
  </r>
  <r>
    <x v="0"/>
    <x v="1620"/>
    <s v="Burritos"/>
    <x v="12960"/>
    <x v="18"/>
    <x v="0"/>
  </r>
  <r>
    <x v="1"/>
    <x v="1620"/>
    <s v="Burritos"/>
    <x v="12961"/>
    <x v="18"/>
    <x v="0"/>
  </r>
  <r>
    <x v="0"/>
    <x v="1620"/>
    <s v="Drinks"/>
    <x v="12962"/>
    <x v="18"/>
    <x v="0"/>
  </r>
  <r>
    <x v="1"/>
    <x v="1620"/>
    <s v="Drinks"/>
    <x v="12963"/>
    <x v="18"/>
    <x v="0"/>
  </r>
  <r>
    <x v="0"/>
    <x v="1620"/>
    <s v="Kids menu"/>
    <x v="12964"/>
    <x v="18"/>
    <x v="0"/>
  </r>
  <r>
    <x v="1"/>
    <x v="1620"/>
    <s v="Kids menu"/>
    <x v="12965"/>
    <x v="18"/>
    <x v="0"/>
  </r>
  <r>
    <x v="0"/>
    <x v="1620"/>
    <s v="Tacos"/>
    <x v="12966"/>
    <x v="18"/>
    <x v="0"/>
  </r>
  <r>
    <x v="1"/>
    <x v="1620"/>
    <s v="Tacos"/>
    <x v="12967"/>
    <x v="18"/>
    <x v="0"/>
  </r>
  <r>
    <x v="0"/>
    <x v="1621"/>
    <s v="Burritos"/>
    <x v="12968"/>
    <x v="18"/>
    <x v="0"/>
  </r>
  <r>
    <x v="1"/>
    <x v="1621"/>
    <s v="Burritos"/>
    <x v="12969"/>
    <x v="18"/>
    <x v="0"/>
  </r>
  <r>
    <x v="0"/>
    <x v="1621"/>
    <s v="Drinks"/>
    <x v="12970"/>
    <x v="18"/>
    <x v="0"/>
  </r>
  <r>
    <x v="1"/>
    <x v="1621"/>
    <s v="Drinks"/>
    <x v="12971"/>
    <x v="18"/>
    <x v="0"/>
  </r>
  <r>
    <x v="0"/>
    <x v="1621"/>
    <s v="Kids menu"/>
    <x v="12972"/>
    <x v="18"/>
    <x v="0"/>
  </r>
  <r>
    <x v="1"/>
    <x v="1621"/>
    <s v="Kids menu"/>
    <x v="12973"/>
    <x v="18"/>
    <x v="0"/>
  </r>
  <r>
    <x v="0"/>
    <x v="1621"/>
    <s v="Tacos"/>
    <x v="12974"/>
    <x v="18"/>
    <x v="0"/>
  </r>
  <r>
    <x v="1"/>
    <x v="1621"/>
    <s v="Tacos"/>
    <x v="12975"/>
    <x v="18"/>
    <x v="0"/>
  </r>
  <r>
    <x v="0"/>
    <x v="1622"/>
    <s v="Burritos"/>
    <x v="12976"/>
    <x v="18"/>
    <x v="0"/>
  </r>
  <r>
    <x v="1"/>
    <x v="1622"/>
    <s v="Burritos"/>
    <x v="12977"/>
    <x v="18"/>
    <x v="0"/>
  </r>
  <r>
    <x v="0"/>
    <x v="1622"/>
    <s v="Drinks"/>
    <x v="12978"/>
    <x v="18"/>
    <x v="0"/>
  </r>
  <r>
    <x v="1"/>
    <x v="1622"/>
    <s v="Drinks"/>
    <x v="12979"/>
    <x v="18"/>
    <x v="0"/>
  </r>
  <r>
    <x v="0"/>
    <x v="1622"/>
    <s v="Kids menu"/>
    <x v="12980"/>
    <x v="18"/>
    <x v="0"/>
  </r>
  <r>
    <x v="1"/>
    <x v="1622"/>
    <s v="Kids menu"/>
    <x v="12981"/>
    <x v="18"/>
    <x v="0"/>
  </r>
  <r>
    <x v="0"/>
    <x v="1622"/>
    <s v="Tacos"/>
    <x v="12982"/>
    <x v="18"/>
    <x v="0"/>
  </r>
  <r>
    <x v="1"/>
    <x v="1622"/>
    <s v="Tacos"/>
    <x v="12983"/>
    <x v="18"/>
    <x v="0"/>
  </r>
  <r>
    <x v="0"/>
    <x v="1623"/>
    <s v="Burritos"/>
    <x v="12984"/>
    <x v="18"/>
    <x v="0"/>
  </r>
  <r>
    <x v="1"/>
    <x v="1623"/>
    <s v="Burritos"/>
    <x v="12985"/>
    <x v="18"/>
    <x v="0"/>
  </r>
  <r>
    <x v="0"/>
    <x v="1623"/>
    <s v="Drinks"/>
    <x v="12986"/>
    <x v="18"/>
    <x v="0"/>
  </r>
  <r>
    <x v="1"/>
    <x v="1623"/>
    <s v="Drinks"/>
    <x v="12987"/>
    <x v="18"/>
    <x v="0"/>
  </r>
  <r>
    <x v="0"/>
    <x v="1623"/>
    <s v="Kids menu"/>
    <x v="12988"/>
    <x v="18"/>
    <x v="0"/>
  </r>
  <r>
    <x v="1"/>
    <x v="1623"/>
    <s v="Kids menu"/>
    <x v="12989"/>
    <x v="18"/>
    <x v="0"/>
  </r>
  <r>
    <x v="0"/>
    <x v="1623"/>
    <s v="Tacos"/>
    <x v="12990"/>
    <x v="18"/>
    <x v="0"/>
  </r>
  <r>
    <x v="1"/>
    <x v="1623"/>
    <s v="Tacos"/>
    <x v="12991"/>
    <x v="18"/>
    <x v="0"/>
  </r>
  <r>
    <x v="0"/>
    <x v="1624"/>
    <s v="Burritos"/>
    <x v="12992"/>
    <x v="18"/>
    <x v="0"/>
  </r>
  <r>
    <x v="1"/>
    <x v="1624"/>
    <s v="Burritos"/>
    <x v="12993"/>
    <x v="18"/>
    <x v="0"/>
  </r>
  <r>
    <x v="0"/>
    <x v="1624"/>
    <s v="Drinks"/>
    <x v="12994"/>
    <x v="18"/>
    <x v="0"/>
  </r>
  <r>
    <x v="1"/>
    <x v="1624"/>
    <s v="Drinks"/>
    <x v="12995"/>
    <x v="18"/>
    <x v="0"/>
  </r>
  <r>
    <x v="0"/>
    <x v="1624"/>
    <s v="Kids menu"/>
    <x v="12996"/>
    <x v="18"/>
    <x v="0"/>
  </r>
  <r>
    <x v="1"/>
    <x v="1624"/>
    <s v="Kids menu"/>
    <x v="12997"/>
    <x v="18"/>
    <x v="0"/>
  </r>
  <r>
    <x v="0"/>
    <x v="1624"/>
    <s v="Tacos"/>
    <x v="12998"/>
    <x v="18"/>
    <x v="0"/>
  </r>
  <r>
    <x v="1"/>
    <x v="1624"/>
    <s v="Tacos"/>
    <x v="12999"/>
    <x v="18"/>
    <x v="0"/>
  </r>
  <r>
    <x v="0"/>
    <x v="1625"/>
    <s v="Burritos"/>
    <x v="13000"/>
    <x v="18"/>
    <x v="0"/>
  </r>
  <r>
    <x v="1"/>
    <x v="1625"/>
    <s v="Burritos"/>
    <x v="13001"/>
    <x v="18"/>
    <x v="0"/>
  </r>
  <r>
    <x v="0"/>
    <x v="1625"/>
    <s v="Drinks"/>
    <x v="13002"/>
    <x v="18"/>
    <x v="0"/>
  </r>
  <r>
    <x v="1"/>
    <x v="1625"/>
    <s v="Drinks"/>
    <x v="13003"/>
    <x v="18"/>
    <x v="0"/>
  </r>
  <r>
    <x v="0"/>
    <x v="1625"/>
    <s v="Kids menu"/>
    <x v="13004"/>
    <x v="18"/>
    <x v="0"/>
  </r>
  <r>
    <x v="1"/>
    <x v="1625"/>
    <s v="Kids menu"/>
    <x v="13005"/>
    <x v="18"/>
    <x v="0"/>
  </r>
  <r>
    <x v="0"/>
    <x v="1625"/>
    <s v="Tacos"/>
    <x v="13006"/>
    <x v="18"/>
    <x v="0"/>
  </r>
  <r>
    <x v="1"/>
    <x v="1625"/>
    <s v="Tacos"/>
    <x v="13007"/>
    <x v="18"/>
    <x v="0"/>
  </r>
  <r>
    <x v="0"/>
    <x v="1626"/>
    <s v="Burritos"/>
    <x v="13008"/>
    <x v="18"/>
    <x v="0"/>
  </r>
  <r>
    <x v="1"/>
    <x v="1626"/>
    <s v="Burritos"/>
    <x v="13009"/>
    <x v="18"/>
    <x v="0"/>
  </r>
  <r>
    <x v="0"/>
    <x v="1626"/>
    <s v="Drinks"/>
    <x v="13010"/>
    <x v="18"/>
    <x v="0"/>
  </r>
  <r>
    <x v="1"/>
    <x v="1626"/>
    <s v="Drinks"/>
    <x v="13011"/>
    <x v="18"/>
    <x v="0"/>
  </r>
  <r>
    <x v="0"/>
    <x v="1626"/>
    <s v="Kids menu"/>
    <x v="13012"/>
    <x v="18"/>
    <x v="0"/>
  </r>
  <r>
    <x v="1"/>
    <x v="1626"/>
    <s v="Kids menu"/>
    <x v="13013"/>
    <x v="18"/>
    <x v="0"/>
  </r>
  <r>
    <x v="0"/>
    <x v="1626"/>
    <s v="Tacos"/>
    <x v="13014"/>
    <x v="18"/>
    <x v="0"/>
  </r>
  <r>
    <x v="1"/>
    <x v="1626"/>
    <s v="Tacos"/>
    <x v="13015"/>
    <x v="18"/>
    <x v="0"/>
  </r>
  <r>
    <x v="0"/>
    <x v="1627"/>
    <s v="Burritos"/>
    <x v="13016"/>
    <x v="18"/>
    <x v="0"/>
  </r>
  <r>
    <x v="1"/>
    <x v="1627"/>
    <s v="Burritos"/>
    <x v="13017"/>
    <x v="18"/>
    <x v="0"/>
  </r>
  <r>
    <x v="0"/>
    <x v="1627"/>
    <s v="Drinks"/>
    <x v="13018"/>
    <x v="18"/>
    <x v="0"/>
  </r>
  <r>
    <x v="1"/>
    <x v="1627"/>
    <s v="Drinks"/>
    <x v="13019"/>
    <x v="18"/>
    <x v="0"/>
  </r>
  <r>
    <x v="0"/>
    <x v="1627"/>
    <s v="Kids menu"/>
    <x v="13020"/>
    <x v="18"/>
    <x v="0"/>
  </r>
  <r>
    <x v="1"/>
    <x v="1627"/>
    <s v="Kids menu"/>
    <x v="13021"/>
    <x v="18"/>
    <x v="0"/>
  </r>
  <r>
    <x v="0"/>
    <x v="1627"/>
    <s v="Tacos"/>
    <x v="13022"/>
    <x v="18"/>
    <x v="0"/>
  </r>
  <r>
    <x v="1"/>
    <x v="1627"/>
    <s v="Tacos"/>
    <x v="13023"/>
    <x v="18"/>
    <x v="0"/>
  </r>
  <r>
    <x v="0"/>
    <x v="1628"/>
    <s v="Burritos"/>
    <x v="13024"/>
    <x v="18"/>
    <x v="0"/>
  </r>
  <r>
    <x v="1"/>
    <x v="1628"/>
    <s v="Burritos"/>
    <x v="13025"/>
    <x v="18"/>
    <x v="0"/>
  </r>
  <r>
    <x v="0"/>
    <x v="1628"/>
    <s v="Drinks"/>
    <x v="13026"/>
    <x v="18"/>
    <x v="0"/>
  </r>
  <r>
    <x v="1"/>
    <x v="1628"/>
    <s v="Drinks"/>
    <x v="13027"/>
    <x v="18"/>
    <x v="0"/>
  </r>
  <r>
    <x v="0"/>
    <x v="1628"/>
    <s v="Kids menu"/>
    <x v="13028"/>
    <x v="18"/>
    <x v="0"/>
  </r>
  <r>
    <x v="1"/>
    <x v="1628"/>
    <s v="Kids menu"/>
    <x v="13029"/>
    <x v="18"/>
    <x v="0"/>
  </r>
  <r>
    <x v="0"/>
    <x v="1628"/>
    <s v="Tacos"/>
    <x v="13030"/>
    <x v="18"/>
    <x v="0"/>
  </r>
  <r>
    <x v="1"/>
    <x v="1628"/>
    <s v="Tacos"/>
    <x v="13031"/>
    <x v="18"/>
    <x v="0"/>
  </r>
  <r>
    <x v="0"/>
    <x v="1629"/>
    <s v="Burritos"/>
    <x v="13032"/>
    <x v="18"/>
    <x v="0"/>
  </r>
  <r>
    <x v="1"/>
    <x v="1629"/>
    <s v="Burritos"/>
    <x v="13033"/>
    <x v="18"/>
    <x v="0"/>
  </r>
  <r>
    <x v="0"/>
    <x v="1629"/>
    <s v="Drinks"/>
    <x v="13034"/>
    <x v="18"/>
    <x v="0"/>
  </r>
  <r>
    <x v="1"/>
    <x v="1629"/>
    <s v="Drinks"/>
    <x v="13035"/>
    <x v="18"/>
    <x v="0"/>
  </r>
  <r>
    <x v="0"/>
    <x v="1629"/>
    <s v="Kids menu"/>
    <x v="13036"/>
    <x v="18"/>
    <x v="0"/>
  </r>
  <r>
    <x v="1"/>
    <x v="1629"/>
    <s v="Kids menu"/>
    <x v="13037"/>
    <x v="18"/>
    <x v="0"/>
  </r>
  <r>
    <x v="0"/>
    <x v="1629"/>
    <s v="Tacos"/>
    <x v="13038"/>
    <x v="18"/>
    <x v="0"/>
  </r>
  <r>
    <x v="1"/>
    <x v="1629"/>
    <s v="Tacos"/>
    <x v="13039"/>
    <x v="18"/>
    <x v="0"/>
  </r>
  <r>
    <x v="0"/>
    <x v="1630"/>
    <s v="Burritos"/>
    <x v="13040"/>
    <x v="18"/>
    <x v="0"/>
  </r>
  <r>
    <x v="1"/>
    <x v="1630"/>
    <s v="Burritos"/>
    <x v="13041"/>
    <x v="18"/>
    <x v="0"/>
  </r>
  <r>
    <x v="0"/>
    <x v="1630"/>
    <s v="Drinks"/>
    <x v="13042"/>
    <x v="18"/>
    <x v="0"/>
  </r>
  <r>
    <x v="1"/>
    <x v="1630"/>
    <s v="Drinks"/>
    <x v="13043"/>
    <x v="18"/>
    <x v="0"/>
  </r>
  <r>
    <x v="0"/>
    <x v="1630"/>
    <s v="Kids menu"/>
    <x v="13044"/>
    <x v="18"/>
    <x v="0"/>
  </r>
  <r>
    <x v="1"/>
    <x v="1630"/>
    <s v="Kids menu"/>
    <x v="13045"/>
    <x v="18"/>
    <x v="0"/>
  </r>
  <r>
    <x v="0"/>
    <x v="1630"/>
    <s v="Tacos"/>
    <x v="13046"/>
    <x v="18"/>
    <x v="0"/>
  </r>
  <r>
    <x v="1"/>
    <x v="1630"/>
    <s v="Tacos"/>
    <x v="13047"/>
    <x v="18"/>
    <x v="0"/>
  </r>
  <r>
    <x v="0"/>
    <x v="1631"/>
    <s v="Burritos"/>
    <x v="13048"/>
    <x v="18"/>
    <x v="0"/>
  </r>
  <r>
    <x v="1"/>
    <x v="1631"/>
    <s v="Burritos"/>
    <x v="13049"/>
    <x v="18"/>
    <x v="0"/>
  </r>
  <r>
    <x v="0"/>
    <x v="1631"/>
    <s v="Drinks"/>
    <x v="13050"/>
    <x v="18"/>
    <x v="0"/>
  </r>
  <r>
    <x v="1"/>
    <x v="1631"/>
    <s v="Drinks"/>
    <x v="13051"/>
    <x v="18"/>
    <x v="0"/>
  </r>
  <r>
    <x v="0"/>
    <x v="1631"/>
    <s v="Kids menu"/>
    <x v="13052"/>
    <x v="18"/>
    <x v="0"/>
  </r>
  <r>
    <x v="1"/>
    <x v="1631"/>
    <s v="Kids menu"/>
    <x v="13053"/>
    <x v="18"/>
    <x v="0"/>
  </r>
  <r>
    <x v="0"/>
    <x v="1631"/>
    <s v="Tacos"/>
    <x v="13054"/>
    <x v="18"/>
    <x v="0"/>
  </r>
  <r>
    <x v="1"/>
    <x v="1631"/>
    <s v="Tacos"/>
    <x v="13055"/>
    <x v="18"/>
    <x v="0"/>
  </r>
  <r>
    <x v="0"/>
    <x v="1632"/>
    <s v="Burritos"/>
    <x v="13056"/>
    <x v="18"/>
    <x v="0"/>
  </r>
  <r>
    <x v="1"/>
    <x v="1632"/>
    <s v="Burritos"/>
    <x v="13057"/>
    <x v="18"/>
    <x v="0"/>
  </r>
  <r>
    <x v="0"/>
    <x v="1632"/>
    <s v="Drinks"/>
    <x v="13058"/>
    <x v="18"/>
    <x v="0"/>
  </r>
  <r>
    <x v="1"/>
    <x v="1632"/>
    <s v="Drinks"/>
    <x v="13059"/>
    <x v="18"/>
    <x v="0"/>
  </r>
  <r>
    <x v="0"/>
    <x v="1632"/>
    <s v="Kids menu"/>
    <x v="13060"/>
    <x v="18"/>
    <x v="0"/>
  </r>
  <r>
    <x v="1"/>
    <x v="1632"/>
    <s v="Kids menu"/>
    <x v="13061"/>
    <x v="18"/>
    <x v="0"/>
  </r>
  <r>
    <x v="0"/>
    <x v="1632"/>
    <s v="Tacos"/>
    <x v="13062"/>
    <x v="18"/>
    <x v="0"/>
  </r>
  <r>
    <x v="1"/>
    <x v="1632"/>
    <s v="Tacos"/>
    <x v="13063"/>
    <x v="18"/>
    <x v="0"/>
  </r>
  <r>
    <x v="0"/>
    <x v="1633"/>
    <s v="Burritos"/>
    <x v="13064"/>
    <x v="18"/>
    <x v="0"/>
  </r>
  <r>
    <x v="1"/>
    <x v="1633"/>
    <s v="Burritos"/>
    <x v="13065"/>
    <x v="18"/>
    <x v="0"/>
  </r>
  <r>
    <x v="0"/>
    <x v="1633"/>
    <s v="Drinks"/>
    <x v="13066"/>
    <x v="18"/>
    <x v="0"/>
  </r>
  <r>
    <x v="1"/>
    <x v="1633"/>
    <s v="Drinks"/>
    <x v="13067"/>
    <x v="18"/>
    <x v="0"/>
  </r>
  <r>
    <x v="0"/>
    <x v="1633"/>
    <s v="Kids menu"/>
    <x v="13068"/>
    <x v="18"/>
    <x v="0"/>
  </r>
  <r>
    <x v="1"/>
    <x v="1633"/>
    <s v="Kids menu"/>
    <x v="13069"/>
    <x v="18"/>
    <x v="0"/>
  </r>
  <r>
    <x v="0"/>
    <x v="1633"/>
    <s v="Tacos"/>
    <x v="13070"/>
    <x v="18"/>
    <x v="0"/>
  </r>
  <r>
    <x v="1"/>
    <x v="1633"/>
    <s v="Tacos"/>
    <x v="13071"/>
    <x v="18"/>
    <x v="0"/>
  </r>
  <r>
    <x v="0"/>
    <x v="1634"/>
    <s v="Burritos"/>
    <x v="13072"/>
    <x v="18"/>
    <x v="0"/>
  </r>
  <r>
    <x v="1"/>
    <x v="1634"/>
    <s v="Burritos"/>
    <x v="13073"/>
    <x v="18"/>
    <x v="0"/>
  </r>
  <r>
    <x v="0"/>
    <x v="1634"/>
    <s v="Drinks"/>
    <x v="13074"/>
    <x v="18"/>
    <x v="0"/>
  </r>
  <r>
    <x v="1"/>
    <x v="1634"/>
    <s v="Drinks"/>
    <x v="13075"/>
    <x v="18"/>
    <x v="0"/>
  </r>
  <r>
    <x v="0"/>
    <x v="1634"/>
    <s v="Kids menu"/>
    <x v="13076"/>
    <x v="18"/>
    <x v="0"/>
  </r>
  <r>
    <x v="1"/>
    <x v="1634"/>
    <s v="Kids menu"/>
    <x v="13077"/>
    <x v="18"/>
    <x v="0"/>
  </r>
  <r>
    <x v="0"/>
    <x v="1634"/>
    <s v="Tacos"/>
    <x v="13078"/>
    <x v="18"/>
    <x v="0"/>
  </r>
  <r>
    <x v="1"/>
    <x v="1634"/>
    <s v="Tacos"/>
    <x v="13079"/>
    <x v="18"/>
    <x v="0"/>
  </r>
  <r>
    <x v="0"/>
    <x v="1635"/>
    <s v="Burritos"/>
    <x v="13080"/>
    <x v="18"/>
    <x v="0"/>
  </r>
  <r>
    <x v="1"/>
    <x v="1635"/>
    <s v="Burritos"/>
    <x v="13081"/>
    <x v="18"/>
    <x v="0"/>
  </r>
  <r>
    <x v="0"/>
    <x v="1635"/>
    <s v="Drinks"/>
    <x v="13082"/>
    <x v="18"/>
    <x v="0"/>
  </r>
  <r>
    <x v="1"/>
    <x v="1635"/>
    <s v="Drinks"/>
    <x v="13083"/>
    <x v="18"/>
    <x v="0"/>
  </r>
  <r>
    <x v="0"/>
    <x v="1635"/>
    <s v="Kids menu"/>
    <x v="13084"/>
    <x v="18"/>
    <x v="0"/>
  </r>
  <r>
    <x v="1"/>
    <x v="1635"/>
    <s v="Kids menu"/>
    <x v="13085"/>
    <x v="18"/>
    <x v="0"/>
  </r>
  <r>
    <x v="0"/>
    <x v="1635"/>
    <s v="Tacos"/>
    <x v="13086"/>
    <x v="18"/>
    <x v="0"/>
  </r>
  <r>
    <x v="1"/>
    <x v="1635"/>
    <s v="Tacos"/>
    <x v="13087"/>
    <x v="18"/>
    <x v="0"/>
  </r>
  <r>
    <x v="0"/>
    <x v="1636"/>
    <s v="Burritos"/>
    <x v="13088"/>
    <x v="18"/>
    <x v="0"/>
  </r>
  <r>
    <x v="1"/>
    <x v="1636"/>
    <s v="Burritos"/>
    <x v="13089"/>
    <x v="18"/>
    <x v="0"/>
  </r>
  <r>
    <x v="0"/>
    <x v="1636"/>
    <s v="Drinks"/>
    <x v="13090"/>
    <x v="18"/>
    <x v="0"/>
  </r>
  <r>
    <x v="1"/>
    <x v="1636"/>
    <s v="Drinks"/>
    <x v="13091"/>
    <x v="18"/>
    <x v="0"/>
  </r>
  <r>
    <x v="0"/>
    <x v="1636"/>
    <s v="Kids menu"/>
    <x v="13092"/>
    <x v="18"/>
    <x v="0"/>
  </r>
  <r>
    <x v="1"/>
    <x v="1636"/>
    <s v="Kids menu"/>
    <x v="13093"/>
    <x v="18"/>
    <x v="0"/>
  </r>
  <r>
    <x v="0"/>
    <x v="1636"/>
    <s v="Tacos"/>
    <x v="13094"/>
    <x v="18"/>
    <x v="0"/>
  </r>
  <r>
    <x v="1"/>
    <x v="1636"/>
    <s v="Tacos"/>
    <x v="13095"/>
    <x v="18"/>
    <x v="0"/>
  </r>
  <r>
    <x v="0"/>
    <x v="1637"/>
    <s v="Burritos"/>
    <x v="13096"/>
    <x v="18"/>
    <x v="0"/>
  </r>
  <r>
    <x v="1"/>
    <x v="1637"/>
    <s v="Burritos"/>
    <x v="13097"/>
    <x v="18"/>
    <x v="0"/>
  </r>
  <r>
    <x v="0"/>
    <x v="1637"/>
    <s v="Drinks"/>
    <x v="13098"/>
    <x v="18"/>
    <x v="0"/>
  </r>
  <r>
    <x v="1"/>
    <x v="1637"/>
    <s v="Drinks"/>
    <x v="13099"/>
    <x v="18"/>
    <x v="0"/>
  </r>
  <r>
    <x v="0"/>
    <x v="1637"/>
    <s v="Kids menu"/>
    <x v="13100"/>
    <x v="18"/>
    <x v="0"/>
  </r>
  <r>
    <x v="1"/>
    <x v="1637"/>
    <s v="Kids menu"/>
    <x v="13101"/>
    <x v="18"/>
    <x v="0"/>
  </r>
  <r>
    <x v="0"/>
    <x v="1637"/>
    <s v="Tacos"/>
    <x v="13102"/>
    <x v="18"/>
    <x v="0"/>
  </r>
  <r>
    <x v="1"/>
    <x v="1637"/>
    <s v="Tacos"/>
    <x v="13103"/>
    <x v="18"/>
    <x v="0"/>
  </r>
  <r>
    <x v="0"/>
    <x v="1638"/>
    <s v="Burritos"/>
    <x v="13104"/>
    <x v="18"/>
    <x v="0"/>
  </r>
  <r>
    <x v="1"/>
    <x v="1638"/>
    <s v="Burritos"/>
    <x v="13105"/>
    <x v="18"/>
    <x v="0"/>
  </r>
  <r>
    <x v="0"/>
    <x v="1638"/>
    <s v="Drinks"/>
    <x v="13106"/>
    <x v="18"/>
    <x v="0"/>
  </r>
  <r>
    <x v="1"/>
    <x v="1638"/>
    <s v="Drinks"/>
    <x v="13107"/>
    <x v="18"/>
    <x v="0"/>
  </r>
  <r>
    <x v="0"/>
    <x v="1638"/>
    <s v="Kids menu"/>
    <x v="13108"/>
    <x v="18"/>
    <x v="0"/>
  </r>
  <r>
    <x v="1"/>
    <x v="1638"/>
    <s v="Kids menu"/>
    <x v="13109"/>
    <x v="18"/>
    <x v="0"/>
  </r>
  <r>
    <x v="0"/>
    <x v="1638"/>
    <s v="Tacos"/>
    <x v="13110"/>
    <x v="18"/>
    <x v="0"/>
  </r>
  <r>
    <x v="1"/>
    <x v="1638"/>
    <s v="Tacos"/>
    <x v="13111"/>
    <x v="18"/>
    <x v="0"/>
  </r>
  <r>
    <x v="0"/>
    <x v="1639"/>
    <s v="Burritos"/>
    <x v="13112"/>
    <x v="18"/>
    <x v="0"/>
  </r>
  <r>
    <x v="1"/>
    <x v="1639"/>
    <s v="Burritos"/>
    <x v="13113"/>
    <x v="18"/>
    <x v="0"/>
  </r>
  <r>
    <x v="0"/>
    <x v="1639"/>
    <s v="Drinks"/>
    <x v="13114"/>
    <x v="18"/>
    <x v="0"/>
  </r>
  <r>
    <x v="1"/>
    <x v="1639"/>
    <s v="Drinks"/>
    <x v="13115"/>
    <x v="18"/>
    <x v="0"/>
  </r>
  <r>
    <x v="0"/>
    <x v="1639"/>
    <s v="Kids menu"/>
    <x v="13116"/>
    <x v="18"/>
    <x v="0"/>
  </r>
  <r>
    <x v="1"/>
    <x v="1639"/>
    <s v="Kids menu"/>
    <x v="13117"/>
    <x v="18"/>
    <x v="0"/>
  </r>
  <r>
    <x v="0"/>
    <x v="1639"/>
    <s v="Tacos"/>
    <x v="13118"/>
    <x v="18"/>
    <x v="0"/>
  </r>
  <r>
    <x v="1"/>
    <x v="1639"/>
    <s v="Tacos"/>
    <x v="13119"/>
    <x v="18"/>
    <x v="0"/>
  </r>
  <r>
    <x v="0"/>
    <x v="1640"/>
    <s v="Burritos"/>
    <x v="13120"/>
    <x v="18"/>
    <x v="0"/>
  </r>
  <r>
    <x v="1"/>
    <x v="1640"/>
    <s v="Burritos"/>
    <x v="13121"/>
    <x v="18"/>
    <x v="0"/>
  </r>
  <r>
    <x v="0"/>
    <x v="1640"/>
    <s v="Drinks"/>
    <x v="13122"/>
    <x v="18"/>
    <x v="0"/>
  </r>
  <r>
    <x v="1"/>
    <x v="1640"/>
    <s v="Drinks"/>
    <x v="13123"/>
    <x v="18"/>
    <x v="0"/>
  </r>
  <r>
    <x v="0"/>
    <x v="1640"/>
    <s v="Kids menu"/>
    <x v="13124"/>
    <x v="18"/>
    <x v="0"/>
  </r>
  <r>
    <x v="1"/>
    <x v="1640"/>
    <s v="Kids menu"/>
    <x v="13125"/>
    <x v="18"/>
    <x v="0"/>
  </r>
  <r>
    <x v="0"/>
    <x v="1640"/>
    <s v="Tacos"/>
    <x v="13126"/>
    <x v="18"/>
    <x v="0"/>
  </r>
  <r>
    <x v="1"/>
    <x v="1640"/>
    <s v="Tacos"/>
    <x v="13127"/>
    <x v="18"/>
    <x v="0"/>
  </r>
  <r>
    <x v="0"/>
    <x v="1641"/>
    <s v="Burritos"/>
    <x v="13128"/>
    <x v="18"/>
    <x v="0"/>
  </r>
  <r>
    <x v="1"/>
    <x v="1641"/>
    <s v="Burritos"/>
    <x v="13129"/>
    <x v="18"/>
    <x v="0"/>
  </r>
  <r>
    <x v="0"/>
    <x v="1641"/>
    <s v="Drinks"/>
    <x v="13130"/>
    <x v="18"/>
    <x v="0"/>
  </r>
  <r>
    <x v="1"/>
    <x v="1641"/>
    <s v="Drinks"/>
    <x v="13131"/>
    <x v="18"/>
    <x v="0"/>
  </r>
  <r>
    <x v="0"/>
    <x v="1641"/>
    <s v="Kids menu"/>
    <x v="13132"/>
    <x v="18"/>
    <x v="0"/>
  </r>
  <r>
    <x v="1"/>
    <x v="1641"/>
    <s v="Kids menu"/>
    <x v="13133"/>
    <x v="18"/>
    <x v="0"/>
  </r>
  <r>
    <x v="0"/>
    <x v="1641"/>
    <s v="Tacos"/>
    <x v="13134"/>
    <x v="18"/>
    <x v="0"/>
  </r>
  <r>
    <x v="1"/>
    <x v="1641"/>
    <s v="Tacos"/>
    <x v="13135"/>
    <x v="18"/>
    <x v="0"/>
  </r>
  <r>
    <x v="0"/>
    <x v="1642"/>
    <s v="Burritos"/>
    <x v="13136"/>
    <x v="18"/>
    <x v="0"/>
  </r>
  <r>
    <x v="1"/>
    <x v="1642"/>
    <s v="Burritos"/>
    <x v="13137"/>
    <x v="18"/>
    <x v="0"/>
  </r>
  <r>
    <x v="0"/>
    <x v="1642"/>
    <s v="Drinks"/>
    <x v="13138"/>
    <x v="18"/>
    <x v="0"/>
  </r>
  <r>
    <x v="1"/>
    <x v="1642"/>
    <s v="Drinks"/>
    <x v="13139"/>
    <x v="18"/>
    <x v="0"/>
  </r>
  <r>
    <x v="0"/>
    <x v="1642"/>
    <s v="Kids menu"/>
    <x v="13140"/>
    <x v="18"/>
    <x v="0"/>
  </r>
  <r>
    <x v="1"/>
    <x v="1642"/>
    <s v="Kids menu"/>
    <x v="13141"/>
    <x v="18"/>
    <x v="0"/>
  </r>
  <r>
    <x v="0"/>
    <x v="1642"/>
    <s v="Tacos"/>
    <x v="13142"/>
    <x v="18"/>
    <x v="0"/>
  </r>
  <r>
    <x v="1"/>
    <x v="1642"/>
    <s v="Tacos"/>
    <x v="13143"/>
    <x v="18"/>
    <x v="0"/>
  </r>
  <r>
    <x v="0"/>
    <x v="1643"/>
    <s v="Burritos"/>
    <x v="13144"/>
    <x v="18"/>
    <x v="0"/>
  </r>
  <r>
    <x v="1"/>
    <x v="1643"/>
    <s v="Burritos"/>
    <x v="13145"/>
    <x v="18"/>
    <x v="0"/>
  </r>
  <r>
    <x v="0"/>
    <x v="1643"/>
    <s v="Drinks"/>
    <x v="13146"/>
    <x v="18"/>
    <x v="0"/>
  </r>
  <r>
    <x v="1"/>
    <x v="1643"/>
    <s v="Drinks"/>
    <x v="13147"/>
    <x v="18"/>
    <x v="0"/>
  </r>
  <r>
    <x v="0"/>
    <x v="1643"/>
    <s v="Kids menu"/>
    <x v="13148"/>
    <x v="18"/>
    <x v="0"/>
  </r>
  <r>
    <x v="1"/>
    <x v="1643"/>
    <s v="Kids menu"/>
    <x v="13149"/>
    <x v="18"/>
    <x v="0"/>
  </r>
  <r>
    <x v="0"/>
    <x v="1643"/>
    <s v="Tacos"/>
    <x v="13150"/>
    <x v="18"/>
    <x v="0"/>
  </r>
  <r>
    <x v="1"/>
    <x v="1643"/>
    <s v="Tacos"/>
    <x v="13151"/>
    <x v="18"/>
    <x v="0"/>
  </r>
  <r>
    <x v="0"/>
    <x v="1644"/>
    <s v="Burritos"/>
    <x v="13152"/>
    <x v="18"/>
    <x v="0"/>
  </r>
  <r>
    <x v="1"/>
    <x v="1644"/>
    <s v="Burritos"/>
    <x v="13153"/>
    <x v="18"/>
    <x v="0"/>
  </r>
  <r>
    <x v="0"/>
    <x v="1644"/>
    <s v="Drinks"/>
    <x v="13154"/>
    <x v="18"/>
    <x v="0"/>
  </r>
  <r>
    <x v="1"/>
    <x v="1644"/>
    <s v="Drinks"/>
    <x v="13155"/>
    <x v="18"/>
    <x v="0"/>
  </r>
  <r>
    <x v="0"/>
    <x v="1644"/>
    <s v="Kids menu"/>
    <x v="13156"/>
    <x v="18"/>
    <x v="0"/>
  </r>
  <r>
    <x v="1"/>
    <x v="1644"/>
    <s v="Kids menu"/>
    <x v="13157"/>
    <x v="18"/>
    <x v="0"/>
  </r>
  <r>
    <x v="0"/>
    <x v="1644"/>
    <s v="Tacos"/>
    <x v="13158"/>
    <x v="18"/>
    <x v="0"/>
  </r>
  <r>
    <x v="1"/>
    <x v="1644"/>
    <s v="Tacos"/>
    <x v="13159"/>
    <x v="18"/>
    <x v="0"/>
  </r>
  <r>
    <x v="0"/>
    <x v="1645"/>
    <s v="Burritos"/>
    <x v="13160"/>
    <x v="18"/>
    <x v="0"/>
  </r>
  <r>
    <x v="1"/>
    <x v="1645"/>
    <s v="Burritos"/>
    <x v="13161"/>
    <x v="18"/>
    <x v="0"/>
  </r>
  <r>
    <x v="0"/>
    <x v="1645"/>
    <s v="Drinks"/>
    <x v="13162"/>
    <x v="18"/>
    <x v="0"/>
  </r>
  <r>
    <x v="1"/>
    <x v="1645"/>
    <s v="Drinks"/>
    <x v="13163"/>
    <x v="18"/>
    <x v="0"/>
  </r>
  <r>
    <x v="0"/>
    <x v="1645"/>
    <s v="Kids menu"/>
    <x v="13164"/>
    <x v="18"/>
    <x v="0"/>
  </r>
  <r>
    <x v="1"/>
    <x v="1645"/>
    <s v="Kids menu"/>
    <x v="13165"/>
    <x v="18"/>
    <x v="0"/>
  </r>
  <r>
    <x v="0"/>
    <x v="1645"/>
    <s v="Tacos"/>
    <x v="13166"/>
    <x v="18"/>
    <x v="0"/>
  </r>
  <r>
    <x v="1"/>
    <x v="1645"/>
    <s v="Tacos"/>
    <x v="13167"/>
    <x v="18"/>
    <x v="0"/>
  </r>
  <r>
    <x v="0"/>
    <x v="1646"/>
    <s v="Burritos"/>
    <x v="13168"/>
    <x v="18"/>
    <x v="0"/>
  </r>
  <r>
    <x v="1"/>
    <x v="1646"/>
    <s v="Burritos"/>
    <x v="13169"/>
    <x v="18"/>
    <x v="0"/>
  </r>
  <r>
    <x v="0"/>
    <x v="1646"/>
    <s v="Drinks"/>
    <x v="13170"/>
    <x v="18"/>
    <x v="0"/>
  </r>
  <r>
    <x v="1"/>
    <x v="1646"/>
    <s v="Drinks"/>
    <x v="13171"/>
    <x v="18"/>
    <x v="0"/>
  </r>
  <r>
    <x v="0"/>
    <x v="1646"/>
    <s v="Kids menu"/>
    <x v="13172"/>
    <x v="18"/>
    <x v="0"/>
  </r>
  <r>
    <x v="1"/>
    <x v="1646"/>
    <s v="Kids menu"/>
    <x v="13173"/>
    <x v="18"/>
    <x v="0"/>
  </r>
  <r>
    <x v="0"/>
    <x v="1646"/>
    <s v="Tacos"/>
    <x v="13174"/>
    <x v="18"/>
    <x v="0"/>
  </r>
  <r>
    <x v="1"/>
    <x v="1646"/>
    <s v="Tacos"/>
    <x v="13175"/>
    <x v="18"/>
    <x v="0"/>
  </r>
  <r>
    <x v="0"/>
    <x v="1647"/>
    <s v="Burritos"/>
    <x v="13176"/>
    <x v="18"/>
    <x v="0"/>
  </r>
  <r>
    <x v="1"/>
    <x v="1647"/>
    <s v="Burritos"/>
    <x v="13177"/>
    <x v="18"/>
    <x v="0"/>
  </r>
  <r>
    <x v="0"/>
    <x v="1647"/>
    <s v="Drinks"/>
    <x v="13178"/>
    <x v="18"/>
    <x v="0"/>
  </r>
  <r>
    <x v="1"/>
    <x v="1647"/>
    <s v="Drinks"/>
    <x v="13179"/>
    <x v="18"/>
    <x v="0"/>
  </r>
  <r>
    <x v="0"/>
    <x v="1647"/>
    <s v="Kids menu"/>
    <x v="13180"/>
    <x v="18"/>
    <x v="0"/>
  </r>
  <r>
    <x v="1"/>
    <x v="1647"/>
    <s v="Kids menu"/>
    <x v="13181"/>
    <x v="18"/>
    <x v="0"/>
  </r>
  <r>
    <x v="0"/>
    <x v="1647"/>
    <s v="Tacos"/>
    <x v="13182"/>
    <x v="18"/>
    <x v="0"/>
  </r>
  <r>
    <x v="1"/>
    <x v="1647"/>
    <s v="Tacos"/>
    <x v="13183"/>
    <x v="18"/>
    <x v="0"/>
  </r>
  <r>
    <x v="0"/>
    <x v="1648"/>
    <s v="Burritos"/>
    <x v="13184"/>
    <x v="18"/>
    <x v="0"/>
  </r>
  <r>
    <x v="1"/>
    <x v="1648"/>
    <s v="Burritos"/>
    <x v="13185"/>
    <x v="18"/>
    <x v="0"/>
  </r>
  <r>
    <x v="0"/>
    <x v="1648"/>
    <s v="Drinks"/>
    <x v="13186"/>
    <x v="18"/>
    <x v="0"/>
  </r>
  <r>
    <x v="1"/>
    <x v="1648"/>
    <s v="Drinks"/>
    <x v="13187"/>
    <x v="18"/>
    <x v="0"/>
  </r>
  <r>
    <x v="0"/>
    <x v="1648"/>
    <s v="Kids menu"/>
    <x v="13188"/>
    <x v="18"/>
    <x v="0"/>
  </r>
  <r>
    <x v="1"/>
    <x v="1648"/>
    <s v="Kids menu"/>
    <x v="13189"/>
    <x v="18"/>
    <x v="0"/>
  </r>
  <r>
    <x v="0"/>
    <x v="1648"/>
    <s v="Tacos"/>
    <x v="13190"/>
    <x v="18"/>
    <x v="0"/>
  </r>
  <r>
    <x v="1"/>
    <x v="1648"/>
    <s v="Tacos"/>
    <x v="13191"/>
    <x v="18"/>
    <x v="0"/>
  </r>
  <r>
    <x v="0"/>
    <x v="1649"/>
    <s v="Burritos"/>
    <x v="13192"/>
    <x v="18"/>
    <x v="0"/>
  </r>
  <r>
    <x v="1"/>
    <x v="1649"/>
    <s v="Burritos"/>
    <x v="13193"/>
    <x v="18"/>
    <x v="0"/>
  </r>
  <r>
    <x v="0"/>
    <x v="1649"/>
    <s v="Drinks"/>
    <x v="13194"/>
    <x v="18"/>
    <x v="0"/>
  </r>
  <r>
    <x v="1"/>
    <x v="1649"/>
    <s v="Drinks"/>
    <x v="13195"/>
    <x v="18"/>
    <x v="0"/>
  </r>
  <r>
    <x v="0"/>
    <x v="1649"/>
    <s v="Kids menu"/>
    <x v="13196"/>
    <x v="18"/>
    <x v="0"/>
  </r>
  <r>
    <x v="1"/>
    <x v="1649"/>
    <s v="Kids menu"/>
    <x v="13197"/>
    <x v="18"/>
    <x v="0"/>
  </r>
  <r>
    <x v="0"/>
    <x v="1649"/>
    <s v="Tacos"/>
    <x v="13198"/>
    <x v="18"/>
    <x v="0"/>
  </r>
  <r>
    <x v="1"/>
    <x v="1649"/>
    <s v="Tacos"/>
    <x v="13199"/>
    <x v="18"/>
    <x v="0"/>
  </r>
  <r>
    <x v="0"/>
    <x v="1650"/>
    <s v="Burritos"/>
    <x v="13200"/>
    <x v="18"/>
    <x v="0"/>
  </r>
  <r>
    <x v="1"/>
    <x v="1650"/>
    <s v="Burritos"/>
    <x v="13201"/>
    <x v="18"/>
    <x v="0"/>
  </r>
  <r>
    <x v="0"/>
    <x v="1650"/>
    <s v="Drinks"/>
    <x v="13202"/>
    <x v="18"/>
    <x v="0"/>
  </r>
  <r>
    <x v="1"/>
    <x v="1650"/>
    <s v="Drinks"/>
    <x v="13203"/>
    <x v="18"/>
    <x v="0"/>
  </r>
  <r>
    <x v="0"/>
    <x v="1650"/>
    <s v="Kids menu"/>
    <x v="13204"/>
    <x v="18"/>
    <x v="0"/>
  </r>
  <r>
    <x v="1"/>
    <x v="1650"/>
    <s v="Kids menu"/>
    <x v="13205"/>
    <x v="18"/>
    <x v="0"/>
  </r>
  <r>
    <x v="0"/>
    <x v="1650"/>
    <s v="Tacos"/>
    <x v="13206"/>
    <x v="18"/>
    <x v="0"/>
  </r>
  <r>
    <x v="1"/>
    <x v="1650"/>
    <s v="Tacos"/>
    <x v="13207"/>
    <x v="18"/>
    <x v="0"/>
  </r>
  <r>
    <x v="0"/>
    <x v="1651"/>
    <s v="Burritos"/>
    <x v="13208"/>
    <x v="18"/>
    <x v="0"/>
  </r>
  <r>
    <x v="1"/>
    <x v="1651"/>
    <s v="Burritos"/>
    <x v="13209"/>
    <x v="18"/>
    <x v="0"/>
  </r>
  <r>
    <x v="0"/>
    <x v="1651"/>
    <s v="Drinks"/>
    <x v="13210"/>
    <x v="18"/>
    <x v="0"/>
  </r>
  <r>
    <x v="1"/>
    <x v="1651"/>
    <s v="Drinks"/>
    <x v="13211"/>
    <x v="18"/>
    <x v="0"/>
  </r>
  <r>
    <x v="0"/>
    <x v="1651"/>
    <s v="Kids menu"/>
    <x v="13212"/>
    <x v="18"/>
    <x v="0"/>
  </r>
  <r>
    <x v="1"/>
    <x v="1651"/>
    <s v="Kids menu"/>
    <x v="13213"/>
    <x v="18"/>
    <x v="0"/>
  </r>
  <r>
    <x v="0"/>
    <x v="1651"/>
    <s v="Tacos"/>
    <x v="13214"/>
    <x v="18"/>
    <x v="0"/>
  </r>
  <r>
    <x v="1"/>
    <x v="1651"/>
    <s v="Tacos"/>
    <x v="13215"/>
    <x v="18"/>
    <x v="0"/>
  </r>
  <r>
    <x v="0"/>
    <x v="1652"/>
    <s v="Burritos"/>
    <x v="13216"/>
    <x v="18"/>
    <x v="0"/>
  </r>
  <r>
    <x v="1"/>
    <x v="1652"/>
    <s v="Burritos"/>
    <x v="13217"/>
    <x v="18"/>
    <x v="0"/>
  </r>
  <r>
    <x v="0"/>
    <x v="1652"/>
    <s v="Drinks"/>
    <x v="13218"/>
    <x v="18"/>
    <x v="0"/>
  </r>
  <r>
    <x v="1"/>
    <x v="1652"/>
    <s v="Drinks"/>
    <x v="13219"/>
    <x v="18"/>
    <x v="0"/>
  </r>
  <r>
    <x v="0"/>
    <x v="1652"/>
    <s v="Kids menu"/>
    <x v="13220"/>
    <x v="18"/>
    <x v="0"/>
  </r>
  <r>
    <x v="1"/>
    <x v="1652"/>
    <s v="Kids menu"/>
    <x v="13221"/>
    <x v="18"/>
    <x v="0"/>
  </r>
  <r>
    <x v="0"/>
    <x v="1652"/>
    <s v="Tacos"/>
    <x v="13222"/>
    <x v="18"/>
    <x v="0"/>
  </r>
  <r>
    <x v="1"/>
    <x v="1652"/>
    <s v="Tacos"/>
    <x v="13223"/>
    <x v="18"/>
    <x v="0"/>
  </r>
  <r>
    <x v="0"/>
    <x v="1653"/>
    <s v="Burritos"/>
    <x v="13224"/>
    <x v="18"/>
    <x v="0"/>
  </r>
  <r>
    <x v="1"/>
    <x v="1653"/>
    <s v="Burritos"/>
    <x v="13225"/>
    <x v="18"/>
    <x v="0"/>
  </r>
  <r>
    <x v="0"/>
    <x v="1653"/>
    <s v="Drinks"/>
    <x v="13226"/>
    <x v="18"/>
    <x v="0"/>
  </r>
  <r>
    <x v="1"/>
    <x v="1653"/>
    <s v="Drinks"/>
    <x v="13227"/>
    <x v="18"/>
    <x v="0"/>
  </r>
  <r>
    <x v="0"/>
    <x v="1653"/>
    <s v="Kids menu"/>
    <x v="13228"/>
    <x v="18"/>
    <x v="0"/>
  </r>
  <r>
    <x v="1"/>
    <x v="1653"/>
    <s v="Kids menu"/>
    <x v="13229"/>
    <x v="18"/>
    <x v="0"/>
  </r>
  <r>
    <x v="0"/>
    <x v="1653"/>
    <s v="Tacos"/>
    <x v="13230"/>
    <x v="18"/>
    <x v="0"/>
  </r>
  <r>
    <x v="1"/>
    <x v="1653"/>
    <s v="Tacos"/>
    <x v="13231"/>
    <x v="18"/>
    <x v="0"/>
  </r>
  <r>
    <x v="0"/>
    <x v="1654"/>
    <s v="Burritos"/>
    <x v="13232"/>
    <x v="18"/>
    <x v="0"/>
  </r>
  <r>
    <x v="1"/>
    <x v="1654"/>
    <s v="Burritos"/>
    <x v="13233"/>
    <x v="18"/>
    <x v="0"/>
  </r>
  <r>
    <x v="0"/>
    <x v="1654"/>
    <s v="Drinks"/>
    <x v="13234"/>
    <x v="18"/>
    <x v="0"/>
  </r>
  <r>
    <x v="1"/>
    <x v="1654"/>
    <s v="Drinks"/>
    <x v="13235"/>
    <x v="18"/>
    <x v="0"/>
  </r>
  <r>
    <x v="0"/>
    <x v="1654"/>
    <s v="Kids menu"/>
    <x v="13236"/>
    <x v="18"/>
    <x v="0"/>
  </r>
  <r>
    <x v="1"/>
    <x v="1654"/>
    <s v="Kids menu"/>
    <x v="13237"/>
    <x v="18"/>
    <x v="0"/>
  </r>
  <r>
    <x v="0"/>
    <x v="1654"/>
    <s v="Tacos"/>
    <x v="13238"/>
    <x v="18"/>
    <x v="0"/>
  </r>
  <r>
    <x v="1"/>
    <x v="1654"/>
    <s v="Tacos"/>
    <x v="13239"/>
    <x v="18"/>
    <x v="0"/>
  </r>
  <r>
    <x v="0"/>
    <x v="1655"/>
    <s v="Burritos"/>
    <x v="13240"/>
    <x v="18"/>
    <x v="0"/>
  </r>
  <r>
    <x v="1"/>
    <x v="1655"/>
    <s v="Burritos"/>
    <x v="13241"/>
    <x v="18"/>
    <x v="0"/>
  </r>
  <r>
    <x v="0"/>
    <x v="1655"/>
    <s v="Drinks"/>
    <x v="13242"/>
    <x v="18"/>
    <x v="0"/>
  </r>
  <r>
    <x v="1"/>
    <x v="1655"/>
    <s v="Drinks"/>
    <x v="13243"/>
    <x v="18"/>
    <x v="0"/>
  </r>
  <r>
    <x v="0"/>
    <x v="1655"/>
    <s v="Kids menu"/>
    <x v="13244"/>
    <x v="18"/>
    <x v="0"/>
  </r>
  <r>
    <x v="1"/>
    <x v="1655"/>
    <s v="Kids menu"/>
    <x v="13245"/>
    <x v="18"/>
    <x v="0"/>
  </r>
  <r>
    <x v="0"/>
    <x v="1655"/>
    <s v="Tacos"/>
    <x v="13246"/>
    <x v="18"/>
    <x v="0"/>
  </r>
  <r>
    <x v="1"/>
    <x v="1655"/>
    <s v="Tacos"/>
    <x v="13247"/>
    <x v="18"/>
    <x v="0"/>
  </r>
  <r>
    <x v="0"/>
    <x v="1656"/>
    <s v="Burritos"/>
    <x v="13248"/>
    <x v="18"/>
    <x v="0"/>
  </r>
  <r>
    <x v="1"/>
    <x v="1656"/>
    <s v="Burritos"/>
    <x v="13249"/>
    <x v="18"/>
    <x v="0"/>
  </r>
  <r>
    <x v="0"/>
    <x v="1656"/>
    <s v="Drinks"/>
    <x v="13250"/>
    <x v="18"/>
    <x v="0"/>
  </r>
  <r>
    <x v="1"/>
    <x v="1656"/>
    <s v="Drinks"/>
    <x v="13251"/>
    <x v="18"/>
    <x v="0"/>
  </r>
  <r>
    <x v="0"/>
    <x v="1656"/>
    <s v="Kids menu"/>
    <x v="13252"/>
    <x v="18"/>
    <x v="0"/>
  </r>
  <r>
    <x v="1"/>
    <x v="1656"/>
    <s v="Kids menu"/>
    <x v="13253"/>
    <x v="18"/>
    <x v="0"/>
  </r>
  <r>
    <x v="0"/>
    <x v="1656"/>
    <s v="Tacos"/>
    <x v="13254"/>
    <x v="18"/>
    <x v="0"/>
  </r>
  <r>
    <x v="1"/>
    <x v="1656"/>
    <s v="Tacos"/>
    <x v="13255"/>
    <x v="18"/>
    <x v="0"/>
  </r>
  <r>
    <x v="0"/>
    <x v="1657"/>
    <s v="Burritos"/>
    <x v="13256"/>
    <x v="18"/>
    <x v="0"/>
  </r>
  <r>
    <x v="1"/>
    <x v="1657"/>
    <s v="Burritos"/>
    <x v="13257"/>
    <x v="18"/>
    <x v="0"/>
  </r>
  <r>
    <x v="0"/>
    <x v="1657"/>
    <s v="Drinks"/>
    <x v="13258"/>
    <x v="18"/>
    <x v="0"/>
  </r>
  <r>
    <x v="1"/>
    <x v="1657"/>
    <s v="Drinks"/>
    <x v="13259"/>
    <x v="18"/>
    <x v="0"/>
  </r>
  <r>
    <x v="0"/>
    <x v="1657"/>
    <s v="Kids menu"/>
    <x v="13260"/>
    <x v="18"/>
    <x v="0"/>
  </r>
  <r>
    <x v="1"/>
    <x v="1657"/>
    <s v="Kids menu"/>
    <x v="13261"/>
    <x v="18"/>
    <x v="0"/>
  </r>
  <r>
    <x v="0"/>
    <x v="1657"/>
    <s v="Tacos"/>
    <x v="13262"/>
    <x v="18"/>
    <x v="0"/>
  </r>
  <r>
    <x v="1"/>
    <x v="1657"/>
    <s v="Tacos"/>
    <x v="13263"/>
    <x v="18"/>
    <x v="0"/>
  </r>
  <r>
    <x v="0"/>
    <x v="1658"/>
    <s v="Burritos"/>
    <x v="13264"/>
    <x v="18"/>
    <x v="0"/>
  </r>
  <r>
    <x v="1"/>
    <x v="1658"/>
    <s v="Burritos"/>
    <x v="13265"/>
    <x v="18"/>
    <x v="0"/>
  </r>
  <r>
    <x v="0"/>
    <x v="1658"/>
    <s v="Drinks"/>
    <x v="13266"/>
    <x v="18"/>
    <x v="0"/>
  </r>
  <r>
    <x v="1"/>
    <x v="1658"/>
    <s v="Drinks"/>
    <x v="13267"/>
    <x v="18"/>
    <x v="0"/>
  </r>
  <r>
    <x v="0"/>
    <x v="1658"/>
    <s v="Kids menu"/>
    <x v="13268"/>
    <x v="18"/>
    <x v="0"/>
  </r>
  <r>
    <x v="1"/>
    <x v="1658"/>
    <s v="Kids menu"/>
    <x v="13269"/>
    <x v="18"/>
    <x v="0"/>
  </r>
  <r>
    <x v="0"/>
    <x v="1658"/>
    <s v="Tacos"/>
    <x v="13270"/>
    <x v="18"/>
    <x v="0"/>
  </r>
  <r>
    <x v="1"/>
    <x v="1658"/>
    <s v="Tacos"/>
    <x v="13271"/>
    <x v="18"/>
    <x v="0"/>
  </r>
  <r>
    <x v="0"/>
    <x v="1659"/>
    <s v="Burritos"/>
    <x v="13272"/>
    <x v="18"/>
    <x v="0"/>
  </r>
  <r>
    <x v="1"/>
    <x v="1659"/>
    <s v="Burritos"/>
    <x v="13273"/>
    <x v="18"/>
    <x v="0"/>
  </r>
  <r>
    <x v="0"/>
    <x v="1659"/>
    <s v="Drinks"/>
    <x v="13274"/>
    <x v="18"/>
    <x v="0"/>
  </r>
  <r>
    <x v="1"/>
    <x v="1659"/>
    <s v="Drinks"/>
    <x v="13275"/>
    <x v="18"/>
    <x v="0"/>
  </r>
  <r>
    <x v="0"/>
    <x v="1659"/>
    <s v="Kids menu"/>
    <x v="13276"/>
    <x v="18"/>
    <x v="0"/>
  </r>
  <r>
    <x v="1"/>
    <x v="1659"/>
    <s v="Kids menu"/>
    <x v="13277"/>
    <x v="18"/>
    <x v="0"/>
  </r>
  <r>
    <x v="0"/>
    <x v="1659"/>
    <s v="Tacos"/>
    <x v="13278"/>
    <x v="18"/>
    <x v="0"/>
  </r>
  <r>
    <x v="1"/>
    <x v="1659"/>
    <s v="Tacos"/>
    <x v="13279"/>
    <x v="18"/>
    <x v="0"/>
  </r>
  <r>
    <x v="0"/>
    <x v="1660"/>
    <s v="Burritos"/>
    <x v="13280"/>
    <x v="18"/>
    <x v="0"/>
  </r>
  <r>
    <x v="1"/>
    <x v="1660"/>
    <s v="Burritos"/>
    <x v="13281"/>
    <x v="18"/>
    <x v="0"/>
  </r>
  <r>
    <x v="0"/>
    <x v="1660"/>
    <s v="Drinks"/>
    <x v="13282"/>
    <x v="18"/>
    <x v="0"/>
  </r>
  <r>
    <x v="1"/>
    <x v="1660"/>
    <s v="Drinks"/>
    <x v="13283"/>
    <x v="18"/>
    <x v="0"/>
  </r>
  <r>
    <x v="0"/>
    <x v="1660"/>
    <s v="Kids menu"/>
    <x v="13284"/>
    <x v="18"/>
    <x v="0"/>
  </r>
  <r>
    <x v="1"/>
    <x v="1660"/>
    <s v="Kids menu"/>
    <x v="13285"/>
    <x v="18"/>
    <x v="0"/>
  </r>
  <r>
    <x v="0"/>
    <x v="1660"/>
    <s v="Tacos"/>
    <x v="13286"/>
    <x v="18"/>
    <x v="0"/>
  </r>
  <r>
    <x v="1"/>
    <x v="1660"/>
    <s v="Tacos"/>
    <x v="13287"/>
    <x v="18"/>
    <x v="0"/>
  </r>
  <r>
    <x v="0"/>
    <x v="1661"/>
    <s v="Burritos"/>
    <x v="13288"/>
    <x v="18"/>
    <x v="0"/>
  </r>
  <r>
    <x v="1"/>
    <x v="1661"/>
    <s v="Burritos"/>
    <x v="13289"/>
    <x v="18"/>
    <x v="0"/>
  </r>
  <r>
    <x v="0"/>
    <x v="1661"/>
    <s v="Drinks"/>
    <x v="13290"/>
    <x v="18"/>
    <x v="0"/>
  </r>
  <r>
    <x v="1"/>
    <x v="1661"/>
    <s v="Drinks"/>
    <x v="13291"/>
    <x v="18"/>
    <x v="0"/>
  </r>
  <r>
    <x v="0"/>
    <x v="1661"/>
    <s v="Kids menu"/>
    <x v="13292"/>
    <x v="18"/>
    <x v="0"/>
  </r>
  <r>
    <x v="1"/>
    <x v="1661"/>
    <s v="Kids menu"/>
    <x v="13293"/>
    <x v="18"/>
    <x v="0"/>
  </r>
  <r>
    <x v="0"/>
    <x v="1661"/>
    <s v="Tacos"/>
    <x v="13294"/>
    <x v="18"/>
    <x v="0"/>
  </r>
  <r>
    <x v="1"/>
    <x v="1661"/>
    <s v="Tacos"/>
    <x v="13295"/>
    <x v="18"/>
    <x v="0"/>
  </r>
  <r>
    <x v="0"/>
    <x v="1662"/>
    <s v="Burritos"/>
    <x v="13296"/>
    <x v="18"/>
    <x v="0"/>
  </r>
  <r>
    <x v="1"/>
    <x v="1662"/>
    <s v="Burritos"/>
    <x v="13297"/>
    <x v="18"/>
    <x v="0"/>
  </r>
  <r>
    <x v="0"/>
    <x v="1662"/>
    <s v="Drinks"/>
    <x v="13298"/>
    <x v="18"/>
    <x v="0"/>
  </r>
  <r>
    <x v="1"/>
    <x v="1662"/>
    <s v="Drinks"/>
    <x v="13299"/>
    <x v="18"/>
    <x v="0"/>
  </r>
  <r>
    <x v="0"/>
    <x v="1662"/>
    <s v="Kids menu"/>
    <x v="13300"/>
    <x v="18"/>
    <x v="0"/>
  </r>
  <r>
    <x v="1"/>
    <x v="1662"/>
    <s v="Kids menu"/>
    <x v="13301"/>
    <x v="18"/>
    <x v="0"/>
  </r>
  <r>
    <x v="0"/>
    <x v="1662"/>
    <s v="Tacos"/>
    <x v="13302"/>
    <x v="18"/>
    <x v="0"/>
  </r>
  <r>
    <x v="1"/>
    <x v="1662"/>
    <s v="Tacos"/>
    <x v="13303"/>
    <x v="18"/>
    <x v="0"/>
  </r>
  <r>
    <x v="0"/>
    <x v="1663"/>
    <s v="Burritos"/>
    <x v="13304"/>
    <x v="18"/>
    <x v="0"/>
  </r>
  <r>
    <x v="1"/>
    <x v="1663"/>
    <s v="Burritos"/>
    <x v="13305"/>
    <x v="18"/>
    <x v="0"/>
  </r>
  <r>
    <x v="0"/>
    <x v="1663"/>
    <s v="Drinks"/>
    <x v="13306"/>
    <x v="18"/>
    <x v="0"/>
  </r>
  <r>
    <x v="1"/>
    <x v="1663"/>
    <s v="Drinks"/>
    <x v="13307"/>
    <x v="18"/>
    <x v="0"/>
  </r>
  <r>
    <x v="0"/>
    <x v="1663"/>
    <s v="Kids menu"/>
    <x v="13308"/>
    <x v="18"/>
    <x v="0"/>
  </r>
  <r>
    <x v="1"/>
    <x v="1663"/>
    <s v="Kids menu"/>
    <x v="13309"/>
    <x v="18"/>
    <x v="0"/>
  </r>
  <r>
    <x v="0"/>
    <x v="1663"/>
    <s v="Tacos"/>
    <x v="13310"/>
    <x v="18"/>
    <x v="0"/>
  </r>
  <r>
    <x v="1"/>
    <x v="1663"/>
    <s v="Tacos"/>
    <x v="13311"/>
    <x v="18"/>
    <x v="0"/>
  </r>
  <r>
    <x v="0"/>
    <x v="1664"/>
    <s v="Burritos"/>
    <x v="13312"/>
    <x v="18"/>
    <x v="0"/>
  </r>
  <r>
    <x v="1"/>
    <x v="1664"/>
    <s v="Burritos"/>
    <x v="13313"/>
    <x v="18"/>
    <x v="0"/>
  </r>
  <r>
    <x v="0"/>
    <x v="1664"/>
    <s v="Drinks"/>
    <x v="13314"/>
    <x v="18"/>
    <x v="0"/>
  </r>
  <r>
    <x v="1"/>
    <x v="1664"/>
    <s v="Drinks"/>
    <x v="13315"/>
    <x v="18"/>
    <x v="0"/>
  </r>
  <r>
    <x v="0"/>
    <x v="1664"/>
    <s v="Kids menu"/>
    <x v="13316"/>
    <x v="18"/>
    <x v="0"/>
  </r>
  <r>
    <x v="1"/>
    <x v="1664"/>
    <s v="Kids menu"/>
    <x v="13317"/>
    <x v="18"/>
    <x v="0"/>
  </r>
  <r>
    <x v="0"/>
    <x v="1664"/>
    <s v="Tacos"/>
    <x v="13318"/>
    <x v="18"/>
    <x v="0"/>
  </r>
  <r>
    <x v="1"/>
    <x v="1664"/>
    <s v="Tacos"/>
    <x v="13319"/>
    <x v="18"/>
    <x v="0"/>
  </r>
  <r>
    <x v="0"/>
    <x v="1665"/>
    <s v="Burritos"/>
    <x v="13320"/>
    <x v="18"/>
    <x v="0"/>
  </r>
  <r>
    <x v="1"/>
    <x v="1665"/>
    <s v="Burritos"/>
    <x v="13321"/>
    <x v="18"/>
    <x v="0"/>
  </r>
  <r>
    <x v="0"/>
    <x v="1665"/>
    <s v="Drinks"/>
    <x v="13322"/>
    <x v="18"/>
    <x v="0"/>
  </r>
  <r>
    <x v="1"/>
    <x v="1665"/>
    <s v="Drinks"/>
    <x v="13323"/>
    <x v="18"/>
    <x v="0"/>
  </r>
  <r>
    <x v="0"/>
    <x v="1665"/>
    <s v="Kids menu"/>
    <x v="13324"/>
    <x v="18"/>
    <x v="0"/>
  </r>
  <r>
    <x v="1"/>
    <x v="1665"/>
    <s v="Kids menu"/>
    <x v="13325"/>
    <x v="18"/>
    <x v="0"/>
  </r>
  <r>
    <x v="0"/>
    <x v="1665"/>
    <s v="Tacos"/>
    <x v="13326"/>
    <x v="18"/>
    <x v="0"/>
  </r>
  <r>
    <x v="1"/>
    <x v="1665"/>
    <s v="Tacos"/>
    <x v="13327"/>
    <x v="18"/>
    <x v="0"/>
  </r>
  <r>
    <x v="0"/>
    <x v="1666"/>
    <s v="Burritos"/>
    <x v="13328"/>
    <x v="18"/>
    <x v="0"/>
  </r>
  <r>
    <x v="1"/>
    <x v="1666"/>
    <s v="Burritos"/>
    <x v="13329"/>
    <x v="18"/>
    <x v="0"/>
  </r>
  <r>
    <x v="0"/>
    <x v="1666"/>
    <s v="Drinks"/>
    <x v="13330"/>
    <x v="18"/>
    <x v="0"/>
  </r>
  <r>
    <x v="1"/>
    <x v="1666"/>
    <s v="Drinks"/>
    <x v="13331"/>
    <x v="18"/>
    <x v="0"/>
  </r>
  <r>
    <x v="0"/>
    <x v="1666"/>
    <s v="Kids menu"/>
    <x v="13332"/>
    <x v="18"/>
    <x v="0"/>
  </r>
  <r>
    <x v="1"/>
    <x v="1666"/>
    <s v="Kids menu"/>
    <x v="13333"/>
    <x v="18"/>
    <x v="0"/>
  </r>
  <r>
    <x v="0"/>
    <x v="1666"/>
    <s v="Tacos"/>
    <x v="13334"/>
    <x v="18"/>
    <x v="0"/>
  </r>
  <r>
    <x v="1"/>
    <x v="1666"/>
    <s v="Tacos"/>
    <x v="13335"/>
    <x v="18"/>
    <x v="0"/>
  </r>
  <r>
    <x v="0"/>
    <x v="1667"/>
    <s v="Burritos"/>
    <x v="13336"/>
    <x v="18"/>
    <x v="0"/>
  </r>
  <r>
    <x v="1"/>
    <x v="1667"/>
    <s v="Burritos"/>
    <x v="13337"/>
    <x v="18"/>
    <x v="0"/>
  </r>
  <r>
    <x v="0"/>
    <x v="1667"/>
    <s v="Drinks"/>
    <x v="13338"/>
    <x v="18"/>
    <x v="0"/>
  </r>
  <r>
    <x v="1"/>
    <x v="1667"/>
    <s v="Drinks"/>
    <x v="13339"/>
    <x v="18"/>
    <x v="0"/>
  </r>
  <r>
    <x v="0"/>
    <x v="1667"/>
    <s v="Kids menu"/>
    <x v="13340"/>
    <x v="18"/>
    <x v="0"/>
  </r>
  <r>
    <x v="1"/>
    <x v="1667"/>
    <s v="Kids menu"/>
    <x v="13341"/>
    <x v="18"/>
    <x v="0"/>
  </r>
  <r>
    <x v="0"/>
    <x v="1667"/>
    <s v="Tacos"/>
    <x v="13342"/>
    <x v="18"/>
    <x v="0"/>
  </r>
  <r>
    <x v="1"/>
    <x v="1667"/>
    <s v="Tacos"/>
    <x v="13343"/>
    <x v="18"/>
    <x v="0"/>
  </r>
  <r>
    <x v="0"/>
    <x v="1668"/>
    <s v="Burritos"/>
    <x v="13344"/>
    <x v="18"/>
    <x v="0"/>
  </r>
  <r>
    <x v="1"/>
    <x v="1668"/>
    <s v="Burritos"/>
    <x v="13345"/>
    <x v="18"/>
    <x v="0"/>
  </r>
  <r>
    <x v="0"/>
    <x v="1668"/>
    <s v="Drinks"/>
    <x v="13346"/>
    <x v="18"/>
    <x v="0"/>
  </r>
  <r>
    <x v="1"/>
    <x v="1668"/>
    <s v="Drinks"/>
    <x v="13347"/>
    <x v="18"/>
    <x v="0"/>
  </r>
  <r>
    <x v="0"/>
    <x v="1668"/>
    <s v="Kids menu"/>
    <x v="13348"/>
    <x v="18"/>
    <x v="0"/>
  </r>
  <r>
    <x v="1"/>
    <x v="1668"/>
    <s v="Kids menu"/>
    <x v="13349"/>
    <x v="18"/>
    <x v="0"/>
  </r>
  <r>
    <x v="0"/>
    <x v="1668"/>
    <s v="Tacos"/>
    <x v="13350"/>
    <x v="18"/>
    <x v="0"/>
  </r>
  <r>
    <x v="1"/>
    <x v="1668"/>
    <s v="Tacos"/>
    <x v="13351"/>
    <x v="18"/>
    <x v="0"/>
  </r>
  <r>
    <x v="0"/>
    <x v="1669"/>
    <s v="Burritos"/>
    <x v="13352"/>
    <x v="18"/>
    <x v="0"/>
  </r>
  <r>
    <x v="1"/>
    <x v="1669"/>
    <s v="Burritos"/>
    <x v="13353"/>
    <x v="18"/>
    <x v="0"/>
  </r>
  <r>
    <x v="0"/>
    <x v="1669"/>
    <s v="Drinks"/>
    <x v="13354"/>
    <x v="18"/>
    <x v="0"/>
  </r>
  <r>
    <x v="1"/>
    <x v="1669"/>
    <s v="Drinks"/>
    <x v="13355"/>
    <x v="18"/>
    <x v="0"/>
  </r>
  <r>
    <x v="0"/>
    <x v="1669"/>
    <s v="Kids menu"/>
    <x v="13356"/>
    <x v="18"/>
    <x v="0"/>
  </r>
  <r>
    <x v="1"/>
    <x v="1669"/>
    <s v="Kids menu"/>
    <x v="13357"/>
    <x v="18"/>
    <x v="0"/>
  </r>
  <r>
    <x v="0"/>
    <x v="1669"/>
    <s v="Tacos"/>
    <x v="13358"/>
    <x v="18"/>
    <x v="0"/>
  </r>
  <r>
    <x v="1"/>
    <x v="1669"/>
    <s v="Tacos"/>
    <x v="13359"/>
    <x v="18"/>
    <x v="0"/>
  </r>
  <r>
    <x v="0"/>
    <x v="1670"/>
    <s v="Burritos"/>
    <x v="13360"/>
    <x v="18"/>
    <x v="0"/>
  </r>
  <r>
    <x v="1"/>
    <x v="1670"/>
    <s v="Burritos"/>
    <x v="13361"/>
    <x v="18"/>
    <x v="0"/>
  </r>
  <r>
    <x v="0"/>
    <x v="1670"/>
    <s v="Drinks"/>
    <x v="13362"/>
    <x v="18"/>
    <x v="0"/>
  </r>
  <r>
    <x v="1"/>
    <x v="1670"/>
    <s v="Drinks"/>
    <x v="13363"/>
    <x v="18"/>
    <x v="0"/>
  </r>
  <r>
    <x v="0"/>
    <x v="1670"/>
    <s v="Kids menu"/>
    <x v="13364"/>
    <x v="18"/>
    <x v="0"/>
  </r>
  <r>
    <x v="1"/>
    <x v="1670"/>
    <s v="Kids menu"/>
    <x v="13365"/>
    <x v="18"/>
    <x v="0"/>
  </r>
  <r>
    <x v="0"/>
    <x v="1670"/>
    <s v="Tacos"/>
    <x v="13366"/>
    <x v="18"/>
    <x v="0"/>
  </r>
  <r>
    <x v="1"/>
    <x v="1670"/>
    <s v="Tacos"/>
    <x v="13367"/>
    <x v="18"/>
    <x v="0"/>
  </r>
  <r>
    <x v="0"/>
    <x v="1671"/>
    <s v="Burritos"/>
    <x v="13368"/>
    <x v="18"/>
    <x v="0"/>
  </r>
  <r>
    <x v="1"/>
    <x v="1671"/>
    <s v="Burritos"/>
    <x v="13369"/>
    <x v="18"/>
    <x v="0"/>
  </r>
  <r>
    <x v="0"/>
    <x v="1671"/>
    <s v="Drinks"/>
    <x v="13370"/>
    <x v="18"/>
    <x v="0"/>
  </r>
  <r>
    <x v="1"/>
    <x v="1671"/>
    <s v="Drinks"/>
    <x v="13371"/>
    <x v="18"/>
    <x v="0"/>
  </r>
  <r>
    <x v="0"/>
    <x v="1671"/>
    <s v="Kids menu"/>
    <x v="13372"/>
    <x v="18"/>
    <x v="0"/>
  </r>
  <r>
    <x v="1"/>
    <x v="1671"/>
    <s v="Kids menu"/>
    <x v="13373"/>
    <x v="18"/>
    <x v="0"/>
  </r>
  <r>
    <x v="0"/>
    <x v="1671"/>
    <s v="Tacos"/>
    <x v="13374"/>
    <x v="18"/>
    <x v="0"/>
  </r>
  <r>
    <x v="1"/>
    <x v="1671"/>
    <s v="Tacos"/>
    <x v="13375"/>
    <x v="18"/>
    <x v="0"/>
  </r>
  <r>
    <x v="0"/>
    <x v="1672"/>
    <s v="Burritos"/>
    <x v="13376"/>
    <x v="18"/>
    <x v="0"/>
  </r>
  <r>
    <x v="1"/>
    <x v="1672"/>
    <s v="Burritos"/>
    <x v="13377"/>
    <x v="18"/>
    <x v="0"/>
  </r>
  <r>
    <x v="0"/>
    <x v="1672"/>
    <s v="Drinks"/>
    <x v="13378"/>
    <x v="18"/>
    <x v="0"/>
  </r>
  <r>
    <x v="1"/>
    <x v="1672"/>
    <s v="Drinks"/>
    <x v="13379"/>
    <x v="18"/>
    <x v="0"/>
  </r>
  <r>
    <x v="0"/>
    <x v="1672"/>
    <s v="Kids menu"/>
    <x v="13380"/>
    <x v="18"/>
    <x v="0"/>
  </r>
  <r>
    <x v="1"/>
    <x v="1672"/>
    <s v="Kids menu"/>
    <x v="13381"/>
    <x v="18"/>
    <x v="0"/>
  </r>
  <r>
    <x v="0"/>
    <x v="1672"/>
    <s v="Tacos"/>
    <x v="13382"/>
    <x v="18"/>
    <x v="0"/>
  </r>
  <r>
    <x v="1"/>
    <x v="1672"/>
    <s v="Tacos"/>
    <x v="13383"/>
    <x v="18"/>
    <x v="0"/>
  </r>
  <r>
    <x v="0"/>
    <x v="1673"/>
    <s v="Burritos"/>
    <x v="13384"/>
    <x v="18"/>
    <x v="0"/>
  </r>
  <r>
    <x v="1"/>
    <x v="1673"/>
    <s v="Burritos"/>
    <x v="13385"/>
    <x v="18"/>
    <x v="0"/>
  </r>
  <r>
    <x v="0"/>
    <x v="1673"/>
    <s v="Drinks"/>
    <x v="13386"/>
    <x v="18"/>
    <x v="0"/>
  </r>
  <r>
    <x v="1"/>
    <x v="1673"/>
    <s v="Drinks"/>
    <x v="13387"/>
    <x v="18"/>
    <x v="0"/>
  </r>
  <r>
    <x v="0"/>
    <x v="1673"/>
    <s v="Kids menu"/>
    <x v="13388"/>
    <x v="18"/>
    <x v="0"/>
  </r>
  <r>
    <x v="1"/>
    <x v="1673"/>
    <s v="Kids menu"/>
    <x v="13389"/>
    <x v="18"/>
    <x v="0"/>
  </r>
  <r>
    <x v="0"/>
    <x v="1673"/>
    <s v="Tacos"/>
    <x v="13390"/>
    <x v="18"/>
    <x v="0"/>
  </r>
  <r>
    <x v="1"/>
    <x v="1673"/>
    <s v="Tacos"/>
    <x v="13391"/>
    <x v="18"/>
    <x v="0"/>
  </r>
  <r>
    <x v="0"/>
    <x v="1674"/>
    <s v="Burritos"/>
    <x v="13392"/>
    <x v="18"/>
    <x v="0"/>
  </r>
  <r>
    <x v="1"/>
    <x v="1674"/>
    <s v="Burritos"/>
    <x v="13393"/>
    <x v="18"/>
    <x v="0"/>
  </r>
  <r>
    <x v="0"/>
    <x v="1674"/>
    <s v="Drinks"/>
    <x v="13394"/>
    <x v="18"/>
    <x v="0"/>
  </r>
  <r>
    <x v="1"/>
    <x v="1674"/>
    <s v="Drinks"/>
    <x v="13395"/>
    <x v="18"/>
    <x v="0"/>
  </r>
  <r>
    <x v="0"/>
    <x v="1674"/>
    <s v="Kids menu"/>
    <x v="13396"/>
    <x v="18"/>
    <x v="0"/>
  </r>
  <r>
    <x v="1"/>
    <x v="1674"/>
    <s v="Kids menu"/>
    <x v="13397"/>
    <x v="18"/>
    <x v="0"/>
  </r>
  <r>
    <x v="0"/>
    <x v="1674"/>
    <s v="Tacos"/>
    <x v="13398"/>
    <x v="18"/>
    <x v="0"/>
  </r>
  <r>
    <x v="1"/>
    <x v="1674"/>
    <s v="Tacos"/>
    <x v="13399"/>
    <x v="18"/>
    <x v="0"/>
  </r>
  <r>
    <x v="0"/>
    <x v="1675"/>
    <s v="Burritos"/>
    <x v="13400"/>
    <x v="18"/>
    <x v="0"/>
  </r>
  <r>
    <x v="1"/>
    <x v="1675"/>
    <s v="Burritos"/>
    <x v="13401"/>
    <x v="18"/>
    <x v="0"/>
  </r>
  <r>
    <x v="0"/>
    <x v="1675"/>
    <s v="Drinks"/>
    <x v="13402"/>
    <x v="18"/>
    <x v="0"/>
  </r>
  <r>
    <x v="1"/>
    <x v="1675"/>
    <s v="Drinks"/>
    <x v="13403"/>
    <x v="18"/>
    <x v="0"/>
  </r>
  <r>
    <x v="0"/>
    <x v="1675"/>
    <s v="Kids menu"/>
    <x v="13404"/>
    <x v="18"/>
    <x v="0"/>
  </r>
  <r>
    <x v="1"/>
    <x v="1675"/>
    <s v="Kids menu"/>
    <x v="13405"/>
    <x v="18"/>
    <x v="0"/>
  </r>
  <r>
    <x v="0"/>
    <x v="1675"/>
    <s v="Tacos"/>
    <x v="13406"/>
    <x v="18"/>
    <x v="0"/>
  </r>
  <r>
    <x v="1"/>
    <x v="1675"/>
    <s v="Tacos"/>
    <x v="13407"/>
    <x v="18"/>
    <x v="0"/>
  </r>
  <r>
    <x v="0"/>
    <x v="1676"/>
    <s v="Burritos"/>
    <x v="13408"/>
    <x v="18"/>
    <x v="0"/>
  </r>
  <r>
    <x v="1"/>
    <x v="1676"/>
    <s v="Burritos"/>
    <x v="13409"/>
    <x v="18"/>
    <x v="0"/>
  </r>
  <r>
    <x v="0"/>
    <x v="1676"/>
    <s v="Drinks"/>
    <x v="13410"/>
    <x v="18"/>
    <x v="0"/>
  </r>
  <r>
    <x v="1"/>
    <x v="1676"/>
    <s v="Drinks"/>
    <x v="13411"/>
    <x v="18"/>
    <x v="0"/>
  </r>
  <r>
    <x v="0"/>
    <x v="1676"/>
    <s v="Kids menu"/>
    <x v="13412"/>
    <x v="18"/>
    <x v="0"/>
  </r>
  <r>
    <x v="1"/>
    <x v="1676"/>
    <s v="Kids menu"/>
    <x v="13413"/>
    <x v="18"/>
    <x v="0"/>
  </r>
  <r>
    <x v="0"/>
    <x v="1676"/>
    <s v="Tacos"/>
    <x v="13414"/>
    <x v="18"/>
    <x v="0"/>
  </r>
  <r>
    <x v="1"/>
    <x v="1676"/>
    <s v="Tacos"/>
    <x v="13415"/>
    <x v="18"/>
    <x v="0"/>
  </r>
  <r>
    <x v="0"/>
    <x v="1677"/>
    <s v="Burritos"/>
    <x v="13416"/>
    <x v="18"/>
    <x v="0"/>
  </r>
  <r>
    <x v="1"/>
    <x v="1677"/>
    <s v="Burritos"/>
    <x v="13417"/>
    <x v="18"/>
    <x v="0"/>
  </r>
  <r>
    <x v="0"/>
    <x v="1677"/>
    <s v="Drinks"/>
    <x v="13418"/>
    <x v="18"/>
    <x v="0"/>
  </r>
  <r>
    <x v="1"/>
    <x v="1677"/>
    <s v="Drinks"/>
    <x v="13419"/>
    <x v="18"/>
    <x v="0"/>
  </r>
  <r>
    <x v="0"/>
    <x v="1677"/>
    <s v="Kids menu"/>
    <x v="13420"/>
    <x v="18"/>
    <x v="0"/>
  </r>
  <r>
    <x v="1"/>
    <x v="1677"/>
    <s v="Kids menu"/>
    <x v="13421"/>
    <x v="18"/>
    <x v="0"/>
  </r>
  <r>
    <x v="0"/>
    <x v="1677"/>
    <s v="Tacos"/>
    <x v="13422"/>
    <x v="18"/>
    <x v="0"/>
  </r>
  <r>
    <x v="1"/>
    <x v="1677"/>
    <s v="Tacos"/>
    <x v="13423"/>
    <x v="18"/>
    <x v="0"/>
  </r>
  <r>
    <x v="0"/>
    <x v="1678"/>
    <s v="Burritos"/>
    <x v="13424"/>
    <x v="18"/>
    <x v="0"/>
  </r>
  <r>
    <x v="1"/>
    <x v="1678"/>
    <s v="Burritos"/>
    <x v="13425"/>
    <x v="18"/>
    <x v="0"/>
  </r>
  <r>
    <x v="0"/>
    <x v="1678"/>
    <s v="Drinks"/>
    <x v="13426"/>
    <x v="18"/>
    <x v="0"/>
  </r>
  <r>
    <x v="1"/>
    <x v="1678"/>
    <s v="Drinks"/>
    <x v="13427"/>
    <x v="18"/>
    <x v="0"/>
  </r>
  <r>
    <x v="0"/>
    <x v="1678"/>
    <s v="Kids menu"/>
    <x v="13428"/>
    <x v="18"/>
    <x v="0"/>
  </r>
  <r>
    <x v="1"/>
    <x v="1678"/>
    <s v="Kids menu"/>
    <x v="13429"/>
    <x v="18"/>
    <x v="0"/>
  </r>
  <r>
    <x v="0"/>
    <x v="1678"/>
    <s v="Tacos"/>
    <x v="13430"/>
    <x v="18"/>
    <x v="0"/>
  </r>
  <r>
    <x v="1"/>
    <x v="1678"/>
    <s v="Tacos"/>
    <x v="13431"/>
    <x v="18"/>
    <x v="0"/>
  </r>
  <r>
    <x v="0"/>
    <x v="1679"/>
    <s v="Burritos"/>
    <x v="13432"/>
    <x v="18"/>
    <x v="0"/>
  </r>
  <r>
    <x v="1"/>
    <x v="1679"/>
    <s v="Burritos"/>
    <x v="13433"/>
    <x v="18"/>
    <x v="0"/>
  </r>
  <r>
    <x v="0"/>
    <x v="1679"/>
    <s v="Drinks"/>
    <x v="13434"/>
    <x v="18"/>
    <x v="0"/>
  </r>
  <r>
    <x v="1"/>
    <x v="1679"/>
    <s v="Drinks"/>
    <x v="13435"/>
    <x v="18"/>
    <x v="0"/>
  </r>
  <r>
    <x v="0"/>
    <x v="1679"/>
    <s v="Kids menu"/>
    <x v="13436"/>
    <x v="18"/>
    <x v="0"/>
  </r>
  <r>
    <x v="1"/>
    <x v="1679"/>
    <s v="Kids menu"/>
    <x v="13437"/>
    <x v="18"/>
    <x v="0"/>
  </r>
  <r>
    <x v="0"/>
    <x v="1679"/>
    <s v="Tacos"/>
    <x v="13438"/>
    <x v="18"/>
    <x v="0"/>
  </r>
  <r>
    <x v="1"/>
    <x v="1679"/>
    <s v="Tacos"/>
    <x v="13439"/>
    <x v="18"/>
    <x v="0"/>
  </r>
  <r>
    <x v="0"/>
    <x v="1680"/>
    <s v="Burritos"/>
    <x v="13440"/>
    <x v="18"/>
    <x v="0"/>
  </r>
  <r>
    <x v="1"/>
    <x v="1680"/>
    <s v="Burritos"/>
    <x v="13441"/>
    <x v="18"/>
    <x v="0"/>
  </r>
  <r>
    <x v="0"/>
    <x v="1680"/>
    <s v="Drinks"/>
    <x v="13442"/>
    <x v="18"/>
    <x v="0"/>
  </r>
  <r>
    <x v="1"/>
    <x v="1680"/>
    <s v="Drinks"/>
    <x v="13443"/>
    <x v="18"/>
    <x v="0"/>
  </r>
  <r>
    <x v="0"/>
    <x v="1680"/>
    <s v="Kids menu"/>
    <x v="13444"/>
    <x v="18"/>
    <x v="0"/>
  </r>
  <r>
    <x v="1"/>
    <x v="1680"/>
    <s v="Kids menu"/>
    <x v="13445"/>
    <x v="18"/>
    <x v="0"/>
  </r>
  <r>
    <x v="0"/>
    <x v="1680"/>
    <s v="Tacos"/>
    <x v="13446"/>
    <x v="18"/>
    <x v="0"/>
  </r>
  <r>
    <x v="1"/>
    <x v="1680"/>
    <s v="Tacos"/>
    <x v="13447"/>
    <x v="18"/>
    <x v="0"/>
  </r>
  <r>
    <x v="0"/>
    <x v="1681"/>
    <s v="Burritos"/>
    <x v="13448"/>
    <x v="18"/>
    <x v="0"/>
  </r>
  <r>
    <x v="1"/>
    <x v="1681"/>
    <s v="Burritos"/>
    <x v="13449"/>
    <x v="18"/>
    <x v="0"/>
  </r>
  <r>
    <x v="0"/>
    <x v="1681"/>
    <s v="Drinks"/>
    <x v="13450"/>
    <x v="18"/>
    <x v="0"/>
  </r>
  <r>
    <x v="1"/>
    <x v="1681"/>
    <s v="Drinks"/>
    <x v="13451"/>
    <x v="18"/>
    <x v="0"/>
  </r>
  <r>
    <x v="0"/>
    <x v="1681"/>
    <s v="Kids menu"/>
    <x v="13452"/>
    <x v="18"/>
    <x v="0"/>
  </r>
  <r>
    <x v="1"/>
    <x v="1681"/>
    <s v="Kids menu"/>
    <x v="13453"/>
    <x v="18"/>
    <x v="0"/>
  </r>
  <r>
    <x v="0"/>
    <x v="1681"/>
    <s v="Tacos"/>
    <x v="13454"/>
    <x v="18"/>
    <x v="0"/>
  </r>
  <r>
    <x v="1"/>
    <x v="1681"/>
    <s v="Tacos"/>
    <x v="13455"/>
    <x v="18"/>
    <x v="0"/>
  </r>
  <r>
    <x v="0"/>
    <x v="1682"/>
    <s v="Burritos"/>
    <x v="13456"/>
    <x v="18"/>
    <x v="0"/>
  </r>
  <r>
    <x v="1"/>
    <x v="1682"/>
    <s v="Burritos"/>
    <x v="13457"/>
    <x v="18"/>
    <x v="0"/>
  </r>
  <r>
    <x v="0"/>
    <x v="1682"/>
    <s v="Drinks"/>
    <x v="13458"/>
    <x v="18"/>
    <x v="0"/>
  </r>
  <r>
    <x v="1"/>
    <x v="1682"/>
    <s v="Drinks"/>
    <x v="13459"/>
    <x v="18"/>
    <x v="0"/>
  </r>
  <r>
    <x v="0"/>
    <x v="1682"/>
    <s v="Kids menu"/>
    <x v="13460"/>
    <x v="18"/>
    <x v="0"/>
  </r>
  <r>
    <x v="1"/>
    <x v="1682"/>
    <s v="Kids menu"/>
    <x v="13461"/>
    <x v="18"/>
    <x v="0"/>
  </r>
  <r>
    <x v="0"/>
    <x v="1682"/>
    <s v="Tacos"/>
    <x v="13462"/>
    <x v="18"/>
    <x v="0"/>
  </r>
  <r>
    <x v="1"/>
    <x v="1682"/>
    <s v="Tacos"/>
    <x v="13463"/>
    <x v="18"/>
    <x v="0"/>
  </r>
  <r>
    <x v="0"/>
    <x v="1683"/>
    <s v="Burritos"/>
    <x v="13464"/>
    <x v="18"/>
    <x v="0"/>
  </r>
  <r>
    <x v="1"/>
    <x v="1683"/>
    <s v="Burritos"/>
    <x v="13465"/>
    <x v="18"/>
    <x v="0"/>
  </r>
  <r>
    <x v="0"/>
    <x v="1683"/>
    <s v="Drinks"/>
    <x v="13466"/>
    <x v="18"/>
    <x v="0"/>
  </r>
  <r>
    <x v="1"/>
    <x v="1683"/>
    <s v="Drinks"/>
    <x v="13467"/>
    <x v="18"/>
    <x v="0"/>
  </r>
  <r>
    <x v="0"/>
    <x v="1683"/>
    <s v="Kids menu"/>
    <x v="13468"/>
    <x v="18"/>
    <x v="0"/>
  </r>
  <r>
    <x v="1"/>
    <x v="1683"/>
    <s v="Kids menu"/>
    <x v="13469"/>
    <x v="18"/>
    <x v="0"/>
  </r>
  <r>
    <x v="0"/>
    <x v="1683"/>
    <s v="Tacos"/>
    <x v="13470"/>
    <x v="18"/>
    <x v="0"/>
  </r>
  <r>
    <x v="1"/>
    <x v="1683"/>
    <s v="Tacos"/>
    <x v="13471"/>
    <x v="18"/>
    <x v="0"/>
  </r>
  <r>
    <x v="0"/>
    <x v="1684"/>
    <s v="Burritos"/>
    <x v="13472"/>
    <x v="18"/>
    <x v="0"/>
  </r>
  <r>
    <x v="1"/>
    <x v="1684"/>
    <s v="Burritos"/>
    <x v="13473"/>
    <x v="18"/>
    <x v="0"/>
  </r>
  <r>
    <x v="0"/>
    <x v="1684"/>
    <s v="Drinks"/>
    <x v="13474"/>
    <x v="18"/>
    <x v="0"/>
  </r>
  <r>
    <x v="1"/>
    <x v="1684"/>
    <s v="Drinks"/>
    <x v="13475"/>
    <x v="18"/>
    <x v="0"/>
  </r>
  <r>
    <x v="0"/>
    <x v="1684"/>
    <s v="Kids menu"/>
    <x v="13476"/>
    <x v="18"/>
    <x v="0"/>
  </r>
  <r>
    <x v="1"/>
    <x v="1684"/>
    <s v="Kids menu"/>
    <x v="13477"/>
    <x v="18"/>
    <x v="0"/>
  </r>
  <r>
    <x v="0"/>
    <x v="1684"/>
    <s v="Tacos"/>
    <x v="13478"/>
    <x v="18"/>
    <x v="0"/>
  </r>
  <r>
    <x v="1"/>
    <x v="1684"/>
    <s v="Tacos"/>
    <x v="13479"/>
    <x v="18"/>
    <x v="0"/>
  </r>
  <r>
    <x v="0"/>
    <x v="1685"/>
    <s v="Burritos"/>
    <x v="13480"/>
    <x v="18"/>
    <x v="0"/>
  </r>
  <r>
    <x v="1"/>
    <x v="1685"/>
    <s v="Burritos"/>
    <x v="13481"/>
    <x v="18"/>
    <x v="0"/>
  </r>
  <r>
    <x v="0"/>
    <x v="1685"/>
    <s v="Drinks"/>
    <x v="13482"/>
    <x v="18"/>
    <x v="0"/>
  </r>
  <r>
    <x v="1"/>
    <x v="1685"/>
    <s v="Drinks"/>
    <x v="13483"/>
    <x v="18"/>
    <x v="0"/>
  </r>
  <r>
    <x v="0"/>
    <x v="1685"/>
    <s v="Kids menu"/>
    <x v="13484"/>
    <x v="18"/>
    <x v="0"/>
  </r>
  <r>
    <x v="1"/>
    <x v="1685"/>
    <s v="Kids menu"/>
    <x v="13485"/>
    <x v="18"/>
    <x v="0"/>
  </r>
  <r>
    <x v="0"/>
    <x v="1685"/>
    <s v="Tacos"/>
    <x v="13486"/>
    <x v="18"/>
    <x v="0"/>
  </r>
  <r>
    <x v="1"/>
    <x v="1685"/>
    <s v="Tacos"/>
    <x v="13487"/>
    <x v="18"/>
    <x v="0"/>
  </r>
  <r>
    <x v="0"/>
    <x v="1686"/>
    <s v="Burritos"/>
    <x v="13488"/>
    <x v="18"/>
    <x v="0"/>
  </r>
  <r>
    <x v="1"/>
    <x v="1686"/>
    <s v="Burritos"/>
    <x v="13489"/>
    <x v="18"/>
    <x v="0"/>
  </r>
  <r>
    <x v="0"/>
    <x v="1686"/>
    <s v="Drinks"/>
    <x v="13490"/>
    <x v="18"/>
    <x v="0"/>
  </r>
  <r>
    <x v="1"/>
    <x v="1686"/>
    <s v="Drinks"/>
    <x v="13491"/>
    <x v="18"/>
    <x v="0"/>
  </r>
  <r>
    <x v="0"/>
    <x v="1686"/>
    <s v="Kids menu"/>
    <x v="13492"/>
    <x v="18"/>
    <x v="0"/>
  </r>
  <r>
    <x v="1"/>
    <x v="1686"/>
    <s v="Kids menu"/>
    <x v="13493"/>
    <x v="18"/>
    <x v="0"/>
  </r>
  <r>
    <x v="0"/>
    <x v="1686"/>
    <s v="Tacos"/>
    <x v="13494"/>
    <x v="18"/>
    <x v="0"/>
  </r>
  <r>
    <x v="1"/>
    <x v="1686"/>
    <s v="Tacos"/>
    <x v="13495"/>
    <x v="18"/>
    <x v="0"/>
  </r>
  <r>
    <x v="0"/>
    <x v="1687"/>
    <s v="Burritos"/>
    <x v="13496"/>
    <x v="18"/>
    <x v="0"/>
  </r>
  <r>
    <x v="1"/>
    <x v="1687"/>
    <s v="Burritos"/>
    <x v="13497"/>
    <x v="18"/>
    <x v="0"/>
  </r>
  <r>
    <x v="0"/>
    <x v="1687"/>
    <s v="Drinks"/>
    <x v="13498"/>
    <x v="18"/>
    <x v="0"/>
  </r>
  <r>
    <x v="1"/>
    <x v="1687"/>
    <s v="Drinks"/>
    <x v="13499"/>
    <x v="18"/>
    <x v="0"/>
  </r>
  <r>
    <x v="0"/>
    <x v="1687"/>
    <s v="Kids menu"/>
    <x v="13500"/>
    <x v="18"/>
    <x v="0"/>
  </r>
  <r>
    <x v="1"/>
    <x v="1687"/>
    <s v="Kids menu"/>
    <x v="13501"/>
    <x v="18"/>
    <x v="0"/>
  </r>
  <r>
    <x v="0"/>
    <x v="1687"/>
    <s v="Tacos"/>
    <x v="13502"/>
    <x v="18"/>
    <x v="0"/>
  </r>
  <r>
    <x v="1"/>
    <x v="1687"/>
    <s v="Tacos"/>
    <x v="13503"/>
    <x v="18"/>
    <x v="0"/>
  </r>
  <r>
    <x v="0"/>
    <x v="1688"/>
    <s v="Burritos"/>
    <x v="13504"/>
    <x v="18"/>
    <x v="0"/>
  </r>
  <r>
    <x v="1"/>
    <x v="1688"/>
    <s v="Burritos"/>
    <x v="13505"/>
    <x v="18"/>
    <x v="0"/>
  </r>
  <r>
    <x v="0"/>
    <x v="1688"/>
    <s v="Drinks"/>
    <x v="13506"/>
    <x v="18"/>
    <x v="0"/>
  </r>
  <r>
    <x v="1"/>
    <x v="1688"/>
    <s v="Drinks"/>
    <x v="13507"/>
    <x v="18"/>
    <x v="0"/>
  </r>
  <r>
    <x v="0"/>
    <x v="1688"/>
    <s v="Kids menu"/>
    <x v="13508"/>
    <x v="18"/>
    <x v="0"/>
  </r>
  <r>
    <x v="1"/>
    <x v="1688"/>
    <s v="Kids menu"/>
    <x v="13509"/>
    <x v="18"/>
    <x v="0"/>
  </r>
  <r>
    <x v="0"/>
    <x v="1688"/>
    <s v="Tacos"/>
    <x v="13510"/>
    <x v="18"/>
    <x v="0"/>
  </r>
  <r>
    <x v="1"/>
    <x v="1688"/>
    <s v="Tacos"/>
    <x v="13511"/>
    <x v="18"/>
    <x v="0"/>
  </r>
  <r>
    <x v="0"/>
    <x v="1689"/>
    <s v="Burritos"/>
    <x v="13512"/>
    <x v="18"/>
    <x v="0"/>
  </r>
  <r>
    <x v="1"/>
    <x v="1689"/>
    <s v="Burritos"/>
    <x v="13513"/>
    <x v="18"/>
    <x v="0"/>
  </r>
  <r>
    <x v="0"/>
    <x v="1689"/>
    <s v="Drinks"/>
    <x v="13514"/>
    <x v="18"/>
    <x v="0"/>
  </r>
  <r>
    <x v="1"/>
    <x v="1689"/>
    <s v="Drinks"/>
    <x v="13515"/>
    <x v="18"/>
    <x v="0"/>
  </r>
  <r>
    <x v="0"/>
    <x v="1689"/>
    <s v="Kids menu"/>
    <x v="13516"/>
    <x v="18"/>
    <x v="0"/>
  </r>
  <r>
    <x v="1"/>
    <x v="1689"/>
    <s v="Kids menu"/>
    <x v="13517"/>
    <x v="18"/>
    <x v="0"/>
  </r>
  <r>
    <x v="0"/>
    <x v="1689"/>
    <s v="Tacos"/>
    <x v="13518"/>
    <x v="18"/>
    <x v="0"/>
  </r>
  <r>
    <x v="1"/>
    <x v="1689"/>
    <s v="Tacos"/>
    <x v="13519"/>
    <x v="18"/>
    <x v="0"/>
  </r>
  <r>
    <x v="0"/>
    <x v="1690"/>
    <s v="Burritos"/>
    <x v="13520"/>
    <x v="18"/>
    <x v="0"/>
  </r>
  <r>
    <x v="1"/>
    <x v="1690"/>
    <s v="Burritos"/>
    <x v="13521"/>
    <x v="18"/>
    <x v="0"/>
  </r>
  <r>
    <x v="0"/>
    <x v="1690"/>
    <s v="Drinks"/>
    <x v="13522"/>
    <x v="18"/>
    <x v="0"/>
  </r>
  <r>
    <x v="1"/>
    <x v="1690"/>
    <s v="Drinks"/>
    <x v="13523"/>
    <x v="18"/>
    <x v="0"/>
  </r>
  <r>
    <x v="0"/>
    <x v="1690"/>
    <s v="Kids menu"/>
    <x v="13524"/>
    <x v="18"/>
    <x v="0"/>
  </r>
  <r>
    <x v="1"/>
    <x v="1690"/>
    <s v="Kids menu"/>
    <x v="13525"/>
    <x v="18"/>
    <x v="0"/>
  </r>
  <r>
    <x v="0"/>
    <x v="1690"/>
    <s v="Tacos"/>
    <x v="13526"/>
    <x v="18"/>
    <x v="0"/>
  </r>
  <r>
    <x v="1"/>
    <x v="1690"/>
    <s v="Tacos"/>
    <x v="13527"/>
    <x v="18"/>
    <x v="0"/>
  </r>
  <r>
    <x v="0"/>
    <x v="1691"/>
    <s v="Burritos"/>
    <x v="13528"/>
    <x v="18"/>
    <x v="0"/>
  </r>
  <r>
    <x v="1"/>
    <x v="1691"/>
    <s v="Burritos"/>
    <x v="13529"/>
    <x v="18"/>
    <x v="0"/>
  </r>
  <r>
    <x v="0"/>
    <x v="1691"/>
    <s v="Drinks"/>
    <x v="13530"/>
    <x v="18"/>
    <x v="0"/>
  </r>
  <r>
    <x v="1"/>
    <x v="1691"/>
    <s v="Drinks"/>
    <x v="13531"/>
    <x v="18"/>
    <x v="0"/>
  </r>
  <r>
    <x v="0"/>
    <x v="1691"/>
    <s v="Kids menu"/>
    <x v="13532"/>
    <x v="18"/>
    <x v="0"/>
  </r>
  <r>
    <x v="1"/>
    <x v="1691"/>
    <s v="Kids menu"/>
    <x v="13533"/>
    <x v="18"/>
    <x v="0"/>
  </r>
  <r>
    <x v="0"/>
    <x v="1691"/>
    <s v="Tacos"/>
    <x v="13534"/>
    <x v="18"/>
    <x v="0"/>
  </r>
  <r>
    <x v="1"/>
    <x v="1691"/>
    <s v="Tacos"/>
    <x v="13535"/>
    <x v="18"/>
    <x v="0"/>
  </r>
  <r>
    <x v="0"/>
    <x v="1692"/>
    <s v="Burritos"/>
    <x v="13536"/>
    <x v="18"/>
    <x v="0"/>
  </r>
  <r>
    <x v="1"/>
    <x v="1692"/>
    <s v="Burritos"/>
    <x v="13537"/>
    <x v="18"/>
    <x v="0"/>
  </r>
  <r>
    <x v="0"/>
    <x v="1692"/>
    <s v="Drinks"/>
    <x v="13538"/>
    <x v="18"/>
    <x v="0"/>
  </r>
  <r>
    <x v="1"/>
    <x v="1692"/>
    <s v="Drinks"/>
    <x v="13539"/>
    <x v="18"/>
    <x v="0"/>
  </r>
  <r>
    <x v="0"/>
    <x v="1692"/>
    <s v="Kids menu"/>
    <x v="13540"/>
    <x v="18"/>
    <x v="0"/>
  </r>
  <r>
    <x v="1"/>
    <x v="1692"/>
    <s v="Kids menu"/>
    <x v="13541"/>
    <x v="18"/>
    <x v="0"/>
  </r>
  <r>
    <x v="0"/>
    <x v="1692"/>
    <s v="Tacos"/>
    <x v="13542"/>
    <x v="18"/>
    <x v="0"/>
  </r>
  <r>
    <x v="1"/>
    <x v="1692"/>
    <s v="Tacos"/>
    <x v="13543"/>
    <x v="18"/>
    <x v="0"/>
  </r>
  <r>
    <x v="0"/>
    <x v="1693"/>
    <s v="Burritos"/>
    <x v="13544"/>
    <x v="18"/>
    <x v="0"/>
  </r>
  <r>
    <x v="1"/>
    <x v="1693"/>
    <s v="Burritos"/>
    <x v="13545"/>
    <x v="18"/>
    <x v="0"/>
  </r>
  <r>
    <x v="0"/>
    <x v="1693"/>
    <s v="Drinks"/>
    <x v="13546"/>
    <x v="18"/>
    <x v="0"/>
  </r>
  <r>
    <x v="1"/>
    <x v="1693"/>
    <s v="Drinks"/>
    <x v="13547"/>
    <x v="18"/>
    <x v="0"/>
  </r>
  <r>
    <x v="0"/>
    <x v="1693"/>
    <s v="Kids menu"/>
    <x v="13548"/>
    <x v="18"/>
    <x v="0"/>
  </r>
  <r>
    <x v="1"/>
    <x v="1693"/>
    <s v="Kids menu"/>
    <x v="13549"/>
    <x v="18"/>
    <x v="0"/>
  </r>
  <r>
    <x v="0"/>
    <x v="1693"/>
    <s v="Tacos"/>
    <x v="13550"/>
    <x v="18"/>
    <x v="0"/>
  </r>
  <r>
    <x v="1"/>
    <x v="1693"/>
    <s v="Tacos"/>
    <x v="13551"/>
    <x v="18"/>
    <x v="0"/>
  </r>
  <r>
    <x v="0"/>
    <x v="1694"/>
    <s v="Burritos"/>
    <x v="13552"/>
    <x v="18"/>
    <x v="0"/>
  </r>
  <r>
    <x v="1"/>
    <x v="1694"/>
    <s v="Burritos"/>
    <x v="13553"/>
    <x v="18"/>
    <x v="0"/>
  </r>
  <r>
    <x v="0"/>
    <x v="1694"/>
    <s v="Drinks"/>
    <x v="13554"/>
    <x v="18"/>
    <x v="0"/>
  </r>
  <r>
    <x v="1"/>
    <x v="1694"/>
    <s v="Drinks"/>
    <x v="13555"/>
    <x v="18"/>
    <x v="0"/>
  </r>
  <r>
    <x v="0"/>
    <x v="1694"/>
    <s v="Kids menu"/>
    <x v="13556"/>
    <x v="18"/>
    <x v="0"/>
  </r>
  <r>
    <x v="1"/>
    <x v="1694"/>
    <s v="Kids menu"/>
    <x v="13557"/>
    <x v="18"/>
    <x v="0"/>
  </r>
  <r>
    <x v="0"/>
    <x v="1694"/>
    <s v="Tacos"/>
    <x v="13558"/>
    <x v="18"/>
    <x v="0"/>
  </r>
  <r>
    <x v="1"/>
    <x v="1694"/>
    <s v="Tacos"/>
    <x v="13559"/>
    <x v="18"/>
    <x v="0"/>
  </r>
  <r>
    <x v="0"/>
    <x v="1695"/>
    <s v="Burritos"/>
    <x v="13560"/>
    <x v="18"/>
    <x v="0"/>
  </r>
  <r>
    <x v="1"/>
    <x v="1695"/>
    <s v="Burritos"/>
    <x v="13561"/>
    <x v="18"/>
    <x v="0"/>
  </r>
  <r>
    <x v="0"/>
    <x v="1695"/>
    <s v="Drinks"/>
    <x v="13562"/>
    <x v="18"/>
    <x v="0"/>
  </r>
  <r>
    <x v="1"/>
    <x v="1695"/>
    <s v="Drinks"/>
    <x v="13563"/>
    <x v="18"/>
    <x v="0"/>
  </r>
  <r>
    <x v="0"/>
    <x v="1695"/>
    <s v="Kids menu"/>
    <x v="13564"/>
    <x v="18"/>
    <x v="0"/>
  </r>
  <r>
    <x v="1"/>
    <x v="1695"/>
    <s v="Kids menu"/>
    <x v="13565"/>
    <x v="18"/>
    <x v="0"/>
  </r>
  <r>
    <x v="0"/>
    <x v="1695"/>
    <s v="Tacos"/>
    <x v="13566"/>
    <x v="18"/>
    <x v="0"/>
  </r>
  <r>
    <x v="1"/>
    <x v="1695"/>
    <s v="Tacos"/>
    <x v="13567"/>
    <x v="18"/>
    <x v="0"/>
  </r>
  <r>
    <x v="0"/>
    <x v="1696"/>
    <s v="Burritos"/>
    <x v="13568"/>
    <x v="18"/>
    <x v="0"/>
  </r>
  <r>
    <x v="1"/>
    <x v="1696"/>
    <s v="Burritos"/>
    <x v="13569"/>
    <x v="18"/>
    <x v="0"/>
  </r>
  <r>
    <x v="0"/>
    <x v="1696"/>
    <s v="Drinks"/>
    <x v="13570"/>
    <x v="18"/>
    <x v="0"/>
  </r>
  <r>
    <x v="1"/>
    <x v="1696"/>
    <s v="Drinks"/>
    <x v="13571"/>
    <x v="18"/>
    <x v="0"/>
  </r>
  <r>
    <x v="0"/>
    <x v="1696"/>
    <s v="Kids menu"/>
    <x v="13572"/>
    <x v="18"/>
    <x v="0"/>
  </r>
  <r>
    <x v="1"/>
    <x v="1696"/>
    <s v="Kids menu"/>
    <x v="13573"/>
    <x v="18"/>
    <x v="0"/>
  </r>
  <r>
    <x v="0"/>
    <x v="1696"/>
    <s v="Tacos"/>
    <x v="13574"/>
    <x v="18"/>
    <x v="0"/>
  </r>
  <r>
    <x v="1"/>
    <x v="1696"/>
    <s v="Tacos"/>
    <x v="13575"/>
    <x v="18"/>
    <x v="0"/>
  </r>
  <r>
    <x v="0"/>
    <x v="1697"/>
    <s v="Burritos"/>
    <x v="13576"/>
    <x v="18"/>
    <x v="0"/>
  </r>
  <r>
    <x v="1"/>
    <x v="1697"/>
    <s v="Burritos"/>
    <x v="13577"/>
    <x v="18"/>
    <x v="0"/>
  </r>
  <r>
    <x v="0"/>
    <x v="1697"/>
    <s v="Drinks"/>
    <x v="13578"/>
    <x v="18"/>
    <x v="0"/>
  </r>
  <r>
    <x v="1"/>
    <x v="1697"/>
    <s v="Drinks"/>
    <x v="13579"/>
    <x v="18"/>
    <x v="0"/>
  </r>
  <r>
    <x v="0"/>
    <x v="1697"/>
    <s v="Kids menu"/>
    <x v="13580"/>
    <x v="18"/>
    <x v="0"/>
  </r>
  <r>
    <x v="1"/>
    <x v="1697"/>
    <s v="Kids menu"/>
    <x v="13581"/>
    <x v="18"/>
    <x v="0"/>
  </r>
  <r>
    <x v="0"/>
    <x v="1697"/>
    <s v="Tacos"/>
    <x v="13582"/>
    <x v="18"/>
    <x v="0"/>
  </r>
  <r>
    <x v="1"/>
    <x v="1697"/>
    <s v="Tacos"/>
    <x v="13583"/>
    <x v="18"/>
    <x v="0"/>
  </r>
  <r>
    <x v="0"/>
    <x v="1698"/>
    <s v="Burritos"/>
    <x v="13584"/>
    <x v="18"/>
    <x v="0"/>
  </r>
  <r>
    <x v="1"/>
    <x v="1698"/>
    <s v="Burritos"/>
    <x v="13585"/>
    <x v="18"/>
    <x v="0"/>
  </r>
  <r>
    <x v="0"/>
    <x v="1698"/>
    <s v="Drinks"/>
    <x v="13586"/>
    <x v="18"/>
    <x v="0"/>
  </r>
  <r>
    <x v="1"/>
    <x v="1698"/>
    <s v="Drinks"/>
    <x v="13587"/>
    <x v="18"/>
    <x v="0"/>
  </r>
  <r>
    <x v="0"/>
    <x v="1698"/>
    <s v="Kids menu"/>
    <x v="13588"/>
    <x v="18"/>
    <x v="0"/>
  </r>
  <r>
    <x v="1"/>
    <x v="1698"/>
    <s v="Kids menu"/>
    <x v="13589"/>
    <x v="18"/>
    <x v="0"/>
  </r>
  <r>
    <x v="0"/>
    <x v="1698"/>
    <s v="Tacos"/>
    <x v="13590"/>
    <x v="18"/>
    <x v="0"/>
  </r>
  <r>
    <x v="1"/>
    <x v="1698"/>
    <s v="Tacos"/>
    <x v="13591"/>
    <x v="18"/>
    <x v="0"/>
  </r>
  <r>
    <x v="0"/>
    <x v="1699"/>
    <s v="Burritos"/>
    <x v="13592"/>
    <x v="18"/>
    <x v="0"/>
  </r>
  <r>
    <x v="1"/>
    <x v="1699"/>
    <s v="Burritos"/>
    <x v="13593"/>
    <x v="18"/>
    <x v="0"/>
  </r>
  <r>
    <x v="0"/>
    <x v="1699"/>
    <s v="Drinks"/>
    <x v="13594"/>
    <x v="18"/>
    <x v="0"/>
  </r>
  <r>
    <x v="1"/>
    <x v="1699"/>
    <s v="Drinks"/>
    <x v="13595"/>
    <x v="18"/>
    <x v="0"/>
  </r>
  <r>
    <x v="0"/>
    <x v="1699"/>
    <s v="Kids menu"/>
    <x v="13596"/>
    <x v="18"/>
    <x v="0"/>
  </r>
  <r>
    <x v="1"/>
    <x v="1699"/>
    <s v="Kids menu"/>
    <x v="13597"/>
    <x v="18"/>
    <x v="0"/>
  </r>
  <r>
    <x v="0"/>
    <x v="1699"/>
    <s v="Tacos"/>
    <x v="13598"/>
    <x v="18"/>
    <x v="0"/>
  </r>
  <r>
    <x v="1"/>
    <x v="1699"/>
    <s v="Tacos"/>
    <x v="13599"/>
    <x v="18"/>
    <x v="0"/>
  </r>
  <r>
    <x v="0"/>
    <x v="1700"/>
    <s v="Burritos"/>
    <x v="13600"/>
    <x v="18"/>
    <x v="0"/>
  </r>
  <r>
    <x v="1"/>
    <x v="1700"/>
    <s v="Burritos"/>
    <x v="13601"/>
    <x v="18"/>
    <x v="0"/>
  </r>
  <r>
    <x v="0"/>
    <x v="1700"/>
    <s v="Drinks"/>
    <x v="13602"/>
    <x v="18"/>
    <x v="0"/>
  </r>
  <r>
    <x v="1"/>
    <x v="1700"/>
    <s v="Drinks"/>
    <x v="13603"/>
    <x v="18"/>
    <x v="0"/>
  </r>
  <r>
    <x v="0"/>
    <x v="1700"/>
    <s v="Kids menu"/>
    <x v="13604"/>
    <x v="18"/>
    <x v="0"/>
  </r>
  <r>
    <x v="1"/>
    <x v="1700"/>
    <s v="Kids menu"/>
    <x v="13605"/>
    <x v="18"/>
    <x v="0"/>
  </r>
  <r>
    <x v="0"/>
    <x v="1700"/>
    <s v="Tacos"/>
    <x v="13606"/>
    <x v="18"/>
    <x v="0"/>
  </r>
  <r>
    <x v="1"/>
    <x v="1700"/>
    <s v="Tacos"/>
    <x v="13607"/>
    <x v="18"/>
    <x v="0"/>
  </r>
  <r>
    <x v="0"/>
    <x v="1701"/>
    <s v="Burritos"/>
    <x v="13608"/>
    <x v="18"/>
    <x v="0"/>
  </r>
  <r>
    <x v="1"/>
    <x v="1701"/>
    <s v="Burritos"/>
    <x v="13609"/>
    <x v="18"/>
    <x v="0"/>
  </r>
  <r>
    <x v="0"/>
    <x v="1701"/>
    <s v="Drinks"/>
    <x v="13610"/>
    <x v="18"/>
    <x v="0"/>
  </r>
  <r>
    <x v="1"/>
    <x v="1701"/>
    <s v="Drinks"/>
    <x v="13611"/>
    <x v="18"/>
    <x v="0"/>
  </r>
  <r>
    <x v="0"/>
    <x v="1701"/>
    <s v="Kids menu"/>
    <x v="13612"/>
    <x v="18"/>
    <x v="0"/>
  </r>
  <r>
    <x v="1"/>
    <x v="1701"/>
    <s v="Kids menu"/>
    <x v="13613"/>
    <x v="18"/>
    <x v="0"/>
  </r>
  <r>
    <x v="0"/>
    <x v="1701"/>
    <s v="Tacos"/>
    <x v="13614"/>
    <x v="18"/>
    <x v="0"/>
  </r>
  <r>
    <x v="1"/>
    <x v="1701"/>
    <s v="Tacos"/>
    <x v="13615"/>
    <x v="18"/>
    <x v="0"/>
  </r>
  <r>
    <x v="0"/>
    <x v="1702"/>
    <s v="Burritos"/>
    <x v="13616"/>
    <x v="18"/>
    <x v="0"/>
  </r>
  <r>
    <x v="1"/>
    <x v="1702"/>
    <s v="Burritos"/>
    <x v="13617"/>
    <x v="18"/>
    <x v="0"/>
  </r>
  <r>
    <x v="0"/>
    <x v="1702"/>
    <s v="Drinks"/>
    <x v="13618"/>
    <x v="18"/>
    <x v="0"/>
  </r>
  <r>
    <x v="1"/>
    <x v="1702"/>
    <s v="Drinks"/>
    <x v="13619"/>
    <x v="18"/>
    <x v="0"/>
  </r>
  <r>
    <x v="0"/>
    <x v="1702"/>
    <s v="Kids menu"/>
    <x v="13620"/>
    <x v="18"/>
    <x v="0"/>
  </r>
  <r>
    <x v="1"/>
    <x v="1702"/>
    <s v="Kids menu"/>
    <x v="13621"/>
    <x v="18"/>
    <x v="0"/>
  </r>
  <r>
    <x v="0"/>
    <x v="1702"/>
    <s v="Tacos"/>
    <x v="13622"/>
    <x v="18"/>
    <x v="0"/>
  </r>
  <r>
    <x v="1"/>
    <x v="1702"/>
    <s v="Tacos"/>
    <x v="13623"/>
    <x v="18"/>
    <x v="0"/>
  </r>
  <r>
    <x v="0"/>
    <x v="1703"/>
    <s v="Burritos"/>
    <x v="13624"/>
    <x v="18"/>
    <x v="0"/>
  </r>
  <r>
    <x v="1"/>
    <x v="1703"/>
    <s v="Burritos"/>
    <x v="13625"/>
    <x v="18"/>
    <x v="0"/>
  </r>
  <r>
    <x v="0"/>
    <x v="1703"/>
    <s v="Drinks"/>
    <x v="13626"/>
    <x v="18"/>
    <x v="0"/>
  </r>
  <r>
    <x v="1"/>
    <x v="1703"/>
    <s v="Drinks"/>
    <x v="13627"/>
    <x v="18"/>
    <x v="0"/>
  </r>
  <r>
    <x v="0"/>
    <x v="1703"/>
    <s v="Kids menu"/>
    <x v="13628"/>
    <x v="18"/>
    <x v="0"/>
  </r>
  <r>
    <x v="1"/>
    <x v="1703"/>
    <s v="Kids menu"/>
    <x v="13629"/>
    <x v="18"/>
    <x v="0"/>
  </r>
  <r>
    <x v="0"/>
    <x v="1703"/>
    <s v="Tacos"/>
    <x v="13630"/>
    <x v="18"/>
    <x v="0"/>
  </r>
  <r>
    <x v="1"/>
    <x v="1703"/>
    <s v="Tacos"/>
    <x v="13631"/>
    <x v="18"/>
    <x v="0"/>
  </r>
  <r>
    <x v="0"/>
    <x v="1704"/>
    <s v="Burritos"/>
    <x v="13632"/>
    <x v="18"/>
    <x v="0"/>
  </r>
  <r>
    <x v="1"/>
    <x v="1704"/>
    <s v="Burritos"/>
    <x v="13633"/>
    <x v="18"/>
    <x v="0"/>
  </r>
  <r>
    <x v="0"/>
    <x v="1704"/>
    <s v="Drinks"/>
    <x v="13634"/>
    <x v="18"/>
    <x v="0"/>
  </r>
  <r>
    <x v="1"/>
    <x v="1704"/>
    <s v="Drinks"/>
    <x v="13635"/>
    <x v="18"/>
    <x v="0"/>
  </r>
  <r>
    <x v="0"/>
    <x v="1704"/>
    <s v="Kids menu"/>
    <x v="13636"/>
    <x v="18"/>
    <x v="0"/>
  </r>
  <r>
    <x v="1"/>
    <x v="1704"/>
    <s v="Kids menu"/>
    <x v="13637"/>
    <x v="18"/>
    <x v="0"/>
  </r>
  <r>
    <x v="0"/>
    <x v="1704"/>
    <s v="Tacos"/>
    <x v="13638"/>
    <x v="18"/>
    <x v="0"/>
  </r>
  <r>
    <x v="1"/>
    <x v="1704"/>
    <s v="Tacos"/>
    <x v="13639"/>
    <x v="18"/>
    <x v="0"/>
  </r>
  <r>
    <x v="0"/>
    <x v="1705"/>
    <s v="Burritos"/>
    <x v="13640"/>
    <x v="18"/>
    <x v="0"/>
  </r>
  <r>
    <x v="1"/>
    <x v="1705"/>
    <s v="Burritos"/>
    <x v="13641"/>
    <x v="18"/>
    <x v="0"/>
  </r>
  <r>
    <x v="0"/>
    <x v="1705"/>
    <s v="Drinks"/>
    <x v="13642"/>
    <x v="18"/>
    <x v="0"/>
  </r>
  <r>
    <x v="1"/>
    <x v="1705"/>
    <s v="Drinks"/>
    <x v="13643"/>
    <x v="18"/>
    <x v="0"/>
  </r>
  <r>
    <x v="0"/>
    <x v="1705"/>
    <s v="Kids menu"/>
    <x v="13644"/>
    <x v="18"/>
    <x v="0"/>
  </r>
  <r>
    <x v="1"/>
    <x v="1705"/>
    <s v="Kids menu"/>
    <x v="13645"/>
    <x v="18"/>
    <x v="0"/>
  </r>
  <r>
    <x v="0"/>
    <x v="1705"/>
    <s v="Tacos"/>
    <x v="13646"/>
    <x v="18"/>
    <x v="0"/>
  </r>
  <r>
    <x v="1"/>
    <x v="1705"/>
    <s v="Tacos"/>
    <x v="13647"/>
    <x v="18"/>
    <x v="0"/>
  </r>
  <r>
    <x v="0"/>
    <x v="1706"/>
    <s v="Burritos"/>
    <x v="13648"/>
    <x v="18"/>
    <x v="0"/>
  </r>
  <r>
    <x v="1"/>
    <x v="1706"/>
    <s v="Burritos"/>
    <x v="13649"/>
    <x v="18"/>
    <x v="0"/>
  </r>
  <r>
    <x v="0"/>
    <x v="1706"/>
    <s v="Drinks"/>
    <x v="13650"/>
    <x v="18"/>
    <x v="0"/>
  </r>
  <r>
    <x v="1"/>
    <x v="1706"/>
    <s v="Drinks"/>
    <x v="13651"/>
    <x v="18"/>
    <x v="0"/>
  </r>
  <r>
    <x v="0"/>
    <x v="1706"/>
    <s v="Kids menu"/>
    <x v="13652"/>
    <x v="18"/>
    <x v="0"/>
  </r>
  <r>
    <x v="1"/>
    <x v="1706"/>
    <s v="Kids menu"/>
    <x v="13653"/>
    <x v="18"/>
    <x v="0"/>
  </r>
  <r>
    <x v="0"/>
    <x v="1706"/>
    <s v="Tacos"/>
    <x v="13654"/>
    <x v="18"/>
    <x v="0"/>
  </r>
  <r>
    <x v="1"/>
    <x v="1706"/>
    <s v="Tacos"/>
    <x v="13655"/>
    <x v="18"/>
    <x v="0"/>
  </r>
  <r>
    <x v="0"/>
    <x v="1707"/>
    <s v="Burritos"/>
    <x v="13656"/>
    <x v="18"/>
    <x v="0"/>
  </r>
  <r>
    <x v="1"/>
    <x v="1707"/>
    <s v="Burritos"/>
    <x v="13657"/>
    <x v="18"/>
    <x v="0"/>
  </r>
  <r>
    <x v="0"/>
    <x v="1707"/>
    <s v="Drinks"/>
    <x v="13658"/>
    <x v="18"/>
    <x v="0"/>
  </r>
  <r>
    <x v="1"/>
    <x v="1707"/>
    <s v="Drinks"/>
    <x v="13659"/>
    <x v="18"/>
    <x v="0"/>
  </r>
  <r>
    <x v="0"/>
    <x v="1707"/>
    <s v="Kids menu"/>
    <x v="13660"/>
    <x v="18"/>
    <x v="0"/>
  </r>
  <r>
    <x v="1"/>
    <x v="1707"/>
    <s v="Kids menu"/>
    <x v="13661"/>
    <x v="18"/>
    <x v="0"/>
  </r>
  <r>
    <x v="0"/>
    <x v="1707"/>
    <s v="Tacos"/>
    <x v="13662"/>
    <x v="18"/>
    <x v="0"/>
  </r>
  <r>
    <x v="1"/>
    <x v="1707"/>
    <s v="Tacos"/>
    <x v="13663"/>
    <x v="18"/>
    <x v="0"/>
  </r>
  <r>
    <x v="0"/>
    <x v="1708"/>
    <s v="Burritos"/>
    <x v="13664"/>
    <x v="18"/>
    <x v="0"/>
  </r>
  <r>
    <x v="1"/>
    <x v="1708"/>
    <s v="Burritos"/>
    <x v="13665"/>
    <x v="18"/>
    <x v="0"/>
  </r>
  <r>
    <x v="0"/>
    <x v="1708"/>
    <s v="Drinks"/>
    <x v="13666"/>
    <x v="18"/>
    <x v="0"/>
  </r>
  <r>
    <x v="1"/>
    <x v="1708"/>
    <s v="Drinks"/>
    <x v="13667"/>
    <x v="18"/>
    <x v="0"/>
  </r>
  <r>
    <x v="0"/>
    <x v="1708"/>
    <s v="Kids menu"/>
    <x v="13668"/>
    <x v="18"/>
    <x v="0"/>
  </r>
  <r>
    <x v="1"/>
    <x v="1708"/>
    <s v="Kids menu"/>
    <x v="13669"/>
    <x v="18"/>
    <x v="0"/>
  </r>
  <r>
    <x v="0"/>
    <x v="1708"/>
    <s v="Tacos"/>
    <x v="13670"/>
    <x v="18"/>
    <x v="0"/>
  </r>
  <r>
    <x v="1"/>
    <x v="1708"/>
    <s v="Tacos"/>
    <x v="13671"/>
    <x v="18"/>
    <x v="0"/>
  </r>
  <r>
    <x v="0"/>
    <x v="1709"/>
    <s v="Burritos"/>
    <x v="13672"/>
    <x v="18"/>
    <x v="0"/>
  </r>
  <r>
    <x v="1"/>
    <x v="1709"/>
    <s v="Burritos"/>
    <x v="13673"/>
    <x v="18"/>
    <x v="0"/>
  </r>
  <r>
    <x v="0"/>
    <x v="1709"/>
    <s v="Drinks"/>
    <x v="13674"/>
    <x v="18"/>
    <x v="0"/>
  </r>
  <r>
    <x v="1"/>
    <x v="1709"/>
    <s v="Drinks"/>
    <x v="13675"/>
    <x v="18"/>
    <x v="0"/>
  </r>
  <r>
    <x v="0"/>
    <x v="1709"/>
    <s v="Kids menu"/>
    <x v="13676"/>
    <x v="18"/>
    <x v="0"/>
  </r>
  <r>
    <x v="1"/>
    <x v="1709"/>
    <s v="Kids menu"/>
    <x v="13677"/>
    <x v="18"/>
    <x v="0"/>
  </r>
  <r>
    <x v="0"/>
    <x v="1709"/>
    <s v="Tacos"/>
    <x v="13678"/>
    <x v="18"/>
    <x v="0"/>
  </r>
  <r>
    <x v="1"/>
    <x v="1709"/>
    <s v="Tacos"/>
    <x v="13679"/>
    <x v="18"/>
    <x v="0"/>
  </r>
  <r>
    <x v="0"/>
    <x v="1710"/>
    <s v="Burritos"/>
    <x v="13680"/>
    <x v="18"/>
    <x v="0"/>
  </r>
  <r>
    <x v="1"/>
    <x v="1710"/>
    <s v="Burritos"/>
    <x v="13681"/>
    <x v="18"/>
    <x v="0"/>
  </r>
  <r>
    <x v="0"/>
    <x v="1710"/>
    <s v="Drinks"/>
    <x v="13682"/>
    <x v="18"/>
    <x v="0"/>
  </r>
  <r>
    <x v="1"/>
    <x v="1710"/>
    <s v="Drinks"/>
    <x v="13683"/>
    <x v="18"/>
    <x v="0"/>
  </r>
  <r>
    <x v="0"/>
    <x v="1710"/>
    <s v="Kids menu"/>
    <x v="13684"/>
    <x v="18"/>
    <x v="0"/>
  </r>
  <r>
    <x v="1"/>
    <x v="1710"/>
    <s v="Kids menu"/>
    <x v="13685"/>
    <x v="18"/>
    <x v="0"/>
  </r>
  <r>
    <x v="0"/>
    <x v="1710"/>
    <s v="Tacos"/>
    <x v="13686"/>
    <x v="18"/>
    <x v="0"/>
  </r>
  <r>
    <x v="1"/>
    <x v="1710"/>
    <s v="Tacos"/>
    <x v="13687"/>
    <x v="18"/>
    <x v="0"/>
  </r>
  <r>
    <x v="0"/>
    <x v="1711"/>
    <s v="Burritos"/>
    <x v="13688"/>
    <x v="18"/>
    <x v="0"/>
  </r>
  <r>
    <x v="1"/>
    <x v="1711"/>
    <s v="Burritos"/>
    <x v="13689"/>
    <x v="18"/>
    <x v="0"/>
  </r>
  <r>
    <x v="0"/>
    <x v="1711"/>
    <s v="Drinks"/>
    <x v="13690"/>
    <x v="18"/>
    <x v="0"/>
  </r>
  <r>
    <x v="1"/>
    <x v="1711"/>
    <s v="Drinks"/>
    <x v="13691"/>
    <x v="18"/>
    <x v="0"/>
  </r>
  <r>
    <x v="0"/>
    <x v="1711"/>
    <s v="Kids menu"/>
    <x v="13692"/>
    <x v="18"/>
    <x v="0"/>
  </r>
  <r>
    <x v="1"/>
    <x v="1711"/>
    <s v="Kids menu"/>
    <x v="13693"/>
    <x v="18"/>
    <x v="0"/>
  </r>
  <r>
    <x v="0"/>
    <x v="1711"/>
    <s v="Tacos"/>
    <x v="13694"/>
    <x v="18"/>
    <x v="0"/>
  </r>
  <r>
    <x v="1"/>
    <x v="1711"/>
    <s v="Tacos"/>
    <x v="13695"/>
    <x v="18"/>
    <x v="0"/>
  </r>
  <r>
    <x v="0"/>
    <x v="1712"/>
    <s v="Burritos"/>
    <x v="13696"/>
    <x v="18"/>
    <x v="0"/>
  </r>
  <r>
    <x v="1"/>
    <x v="1712"/>
    <s v="Burritos"/>
    <x v="13697"/>
    <x v="18"/>
    <x v="0"/>
  </r>
  <r>
    <x v="0"/>
    <x v="1712"/>
    <s v="Drinks"/>
    <x v="13698"/>
    <x v="18"/>
    <x v="0"/>
  </r>
  <r>
    <x v="1"/>
    <x v="1712"/>
    <s v="Drinks"/>
    <x v="13699"/>
    <x v="18"/>
    <x v="0"/>
  </r>
  <r>
    <x v="0"/>
    <x v="1712"/>
    <s v="Kids menu"/>
    <x v="13700"/>
    <x v="18"/>
    <x v="0"/>
  </r>
  <r>
    <x v="1"/>
    <x v="1712"/>
    <s v="Kids menu"/>
    <x v="13701"/>
    <x v="18"/>
    <x v="0"/>
  </r>
  <r>
    <x v="0"/>
    <x v="1712"/>
    <s v="Tacos"/>
    <x v="13702"/>
    <x v="18"/>
    <x v="0"/>
  </r>
  <r>
    <x v="1"/>
    <x v="1712"/>
    <s v="Tacos"/>
    <x v="13703"/>
    <x v="18"/>
    <x v="0"/>
  </r>
  <r>
    <x v="0"/>
    <x v="1713"/>
    <s v="Burritos"/>
    <x v="13704"/>
    <x v="18"/>
    <x v="0"/>
  </r>
  <r>
    <x v="1"/>
    <x v="1713"/>
    <s v="Burritos"/>
    <x v="13705"/>
    <x v="18"/>
    <x v="0"/>
  </r>
  <r>
    <x v="0"/>
    <x v="1713"/>
    <s v="Drinks"/>
    <x v="13706"/>
    <x v="18"/>
    <x v="0"/>
  </r>
  <r>
    <x v="1"/>
    <x v="1713"/>
    <s v="Drinks"/>
    <x v="13707"/>
    <x v="18"/>
    <x v="0"/>
  </r>
  <r>
    <x v="0"/>
    <x v="1713"/>
    <s v="Kids menu"/>
    <x v="13708"/>
    <x v="18"/>
    <x v="0"/>
  </r>
  <r>
    <x v="1"/>
    <x v="1713"/>
    <s v="Kids menu"/>
    <x v="13709"/>
    <x v="18"/>
    <x v="0"/>
  </r>
  <r>
    <x v="0"/>
    <x v="1713"/>
    <s v="Tacos"/>
    <x v="13710"/>
    <x v="18"/>
    <x v="0"/>
  </r>
  <r>
    <x v="1"/>
    <x v="1713"/>
    <s v="Tacos"/>
    <x v="13711"/>
    <x v="18"/>
    <x v="0"/>
  </r>
  <r>
    <x v="0"/>
    <x v="1714"/>
    <s v="Burritos"/>
    <x v="13712"/>
    <x v="18"/>
    <x v="0"/>
  </r>
  <r>
    <x v="1"/>
    <x v="1714"/>
    <s v="Burritos"/>
    <x v="13713"/>
    <x v="18"/>
    <x v="0"/>
  </r>
  <r>
    <x v="0"/>
    <x v="1714"/>
    <s v="Drinks"/>
    <x v="13714"/>
    <x v="18"/>
    <x v="0"/>
  </r>
  <r>
    <x v="1"/>
    <x v="1714"/>
    <s v="Drinks"/>
    <x v="13715"/>
    <x v="18"/>
    <x v="0"/>
  </r>
  <r>
    <x v="0"/>
    <x v="1714"/>
    <s v="Kids menu"/>
    <x v="13716"/>
    <x v="18"/>
    <x v="0"/>
  </r>
  <r>
    <x v="1"/>
    <x v="1714"/>
    <s v="Kids menu"/>
    <x v="13717"/>
    <x v="18"/>
    <x v="0"/>
  </r>
  <r>
    <x v="0"/>
    <x v="1714"/>
    <s v="Tacos"/>
    <x v="13718"/>
    <x v="18"/>
    <x v="0"/>
  </r>
  <r>
    <x v="1"/>
    <x v="1714"/>
    <s v="Tacos"/>
    <x v="13719"/>
    <x v="18"/>
    <x v="0"/>
  </r>
  <r>
    <x v="0"/>
    <x v="1715"/>
    <s v="Burritos"/>
    <x v="13720"/>
    <x v="18"/>
    <x v="0"/>
  </r>
  <r>
    <x v="1"/>
    <x v="1715"/>
    <s v="Burritos"/>
    <x v="13721"/>
    <x v="18"/>
    <x v="0"/>
  </r>
  <r>
    <x v="0"/>
    <x v="1715"/>
    <s v="Drinks"/>
    <x v="13722"/>
    <x v="18"/>
    <x v="0"/>
  </r>
  <r>
    <x v="1"/>
    <x v="1715"/>
    <s v="Drinks"/>
    <x v="13723"/>
    <x v="18"/>
    <x v="0"/>
  </r>
  <r>
    <x v="0"/>
    <x v="1715"/>
    <s v="Kids menu"/>
    <x v="13724"/>
    <x v="18"/>
    <x v="0"/>
  </r>
  <r>
    <x v="1"/>
    <x v="1715"/>
    <s v="Kids menu"/>
    <x v="13725"/>
    <x v="18"/>
    <x v="0"/>
  </r>
  <r>
    <x v="0"/>
    <x v="1715"/>
    <s v="Tacos"/>
    <x v="13726"/>
    <x v="18"/>
    <x v="0"/>
  </r>
  <r>
    <x v="1"/>
    <x v="1715"/>
    <s v="Tacos"/>
    <x v="13727"/>
    <x v="18"/>
    <x v="0"/>
  </r>
  <r>
    <x v="0"/>
    <x v="1716"/>
    <s v="Burritos"/>
    <x v="13728"/>
    <x v="18"/>
    <x v="0"/>
  </r>
  <r>
    <x v="1"/>
    <x v="1716"/>
    <s v="Burritos"/>
    <x v="13729"/>
    <x v="18"/>
    <x v="0"/>
  </r>
  <r>
    <x v="0"/>
    <x v="1716"/>
    <s v="Drinks"/>
    <x v="13730"/>
    <x v="18"/>
    <x v="0"/>
  </r>
  <r>
    <x v="1"/>
    <x v="1716"/>
    <s v="Drinks"/>
    <x v="13731"/>
    <x v="18"/>
    <x v="0"/>
  </r>
  <r>
    <x v="0"/>
    <x v="1716"/>
    <s v="Kids menu"/>
    <x v="13732"/>
    <x v="18"/>
    <x v="0"/>
  </r>
  <r>
    <x v="1"/>
    <x v="1716"/>
    <s v="Kids menu"/>
    <x v="13733"/>
    <x v="18"/>
    <x v="0"/>
  </r>
  <r>
    <x v="0"/>
    <x v="1716"/>
    <s v="Tacos"/>
    <x v="13734"/>
    <x v="18"/>
    <x v="0"/>
  </r>
  <r>
    <x v="1"/>
    <x v="1716"/>
    <s v="Tacos"/>
    <x v="13735"/>
    <x v="18"/>
    <x v="0"/>
  </r>
  <r>
    <x v="0"/>
    <x v="1717"/>
    <s v="Burritos"/>
    <x v="13736"/>
    <x v="18"/>
    <x v="0"/>
  </r>
  <r>
    <x v="1"/>
    <x v="1717"/>
    <s v="Burritos"/>
    <x v="13737"/>
    <x v="18"/>
    <x v="0"/>
  </r>
  <r>
    <x v="0"/>
    <x v="1717"/>
    <s v="Drinks"/>
    <x v="13738"/>
    <x v="18"/>
    <x v="0"/>
  </r>
  <r>
    <x v="1"/>
    <x v="1717"/>
    <s v="Drinks"/>
    <x v="13739"/>
    <x v="18"/>
    <x v="0"/>
  </r>
  <r>
    <x v="0"/>
    <x v="1717"/>
    <s v="Kids menu"/>
    <x v="13740"/>
    <x v="18"/>
    <x v="0"/>
  </r>
  <r>
    <x v="1"/>
    <x v="1717"/>
    <s v="Kids menu"/>
    <x v="13741"/>
    <x v="18"/>
    <x v="0"/>
  </r>
  <r>
    <x v="0"/>
    <x v="1717"/>
    <s v="Tacos"/>
    <x v="13742"/>
    <x v="18"/>
    <x v="0"/>
  </r>
  <r>
    <x v="1"/>
    <x v="1717"/>
    <s v="Tacos"/>
    <x v="13743"/>
    <x v="18"/>
    <x v="0"/>
  </r>
  <r>
    <x v="0"/>
    <x v="1718"/>
    <s v="Burritos"/>
    <x v="13744"/>
    <x v="18"/>
    <x v="0"/>
  </r>
  <r>
    <x v="1"/>
    <x v="1718"/>
    <s v="Burritos"/>
    <x v="13745"/>
    <x v="18"/>
    <x v="0"/>
  </r>
  <r>
    <x v="0"/>
    <x v="1718"/>
    <s v="Drinks"/>
    <x v="13746"/>
    <x v="18"/>
    <x v="0"/>
  </r>
  <r>
    <x v="1"/>
    <x v="1718"/>
    <s v="Drinks"/>
    <x v="13747"/>
    <x v="18"/>
    <x v="0"/>
  </r>
  <r>
    <x v="0"/>
    <x v="1718"/>
    <s v="Kids menu"/>
    <x v="13748"/>
    <x v="18"/>
    <x v="0"/>
  </r>
  <r>
    <x v="1"/>
    <x v="1718"/>
    <s v="Kids menu"/>
    <x v="13749"/>
    <x v="18"/>
    <x v="0"/>
  </r>
  <r>
    <x v="0"/>
    <x v="1718"/>
    <s v="Tacos"/>
    <x v="13750"/>
    <x v="18"/>
    <x v="0"/>
  </r>
  <r>
    <x v="1"/>
    <x v="1718"/>
    <s v="Tacos"/>
    <x v="13751"/>
    <x v="18"/>
    <x v="0"/>
  </r>
  <r>
    <x v="0"/>
    <x v="1719"/>
    <s v="Burritos"/>
    <x v="13752"/>
    <x v="18"/>
    <x v="0"/>
  </r>
  <r>
    <x v="1"/>
    <x v="1719"/>
    <s v="Burritos"/>
    <x v="13753"/>
    <x v="18"/>
    <x v="0"/>
  </r>
  <r>
    <x v="0"/>
    <x v="1719"/>
    <s v="Drinks"/>
    <x v="13754"/>
    <x v="18"/>
    <x v="0"/>
  </r>
  <r>
    <x v="1"/>
    <x v="1719"/>
    <s v="Drinks"/>
    <x v="13755"/>
    <x v="18"/>
    <x v="0"/>
  </r>
  <r>
    <x v="0"/>
    <x v="1719"/>
    <s v="Kids menu"/>
    <x v="13756"/>
    <x v="18"/>
    <x v="0"/>
  </r>
  <r>
    <x v="1"/>
    <x v="1719"/>
    <s v="Kids menu"/>
    <x v="13757"/>
    <x v="18"/>
    <x v="0"/>
  </r>
  <r>
    <x v="0"/>
    <x v="1719"/>
    <s v="Tacos"/>
    <x v="13758"/>
    <x v="18"/>
    <x v="0"/>
  </r>
  <r>
    <x v="1"/>
    <x v="1719"/>
    <s v="Tacos"/>
    <x v="13759"/>
    <x v="18"/>
    <x v="0"/>
  </r>
  <r>
    <x v="0"/>
    <x v="1720"/>
    <s v="Burritos"/>
    <x v="13760"/>
    <x v="18"/>
    <x v="0"/>
  </r>
  <r>
    <x v="1"/>
    <x v="1720"/>
    <s v="Burritos"/>
    <x v="13761"/>
    <x v="18"/>
    <x v="0"/>
  </r>
  <r>
    <x v="0"/>
    <x v="1720"/>
    <s v="Drinks"/>
    <x v="13762"/>
    <x v="18"/>
    <x v="0"/>
  </r>
  <r>
    <x v="1"/>
    <x v="1720"/>
    <s v="Drinks"/>
    <x v="13763"/>
    <x v="18"/>
    <x v="0"/>
  </r>
  <r>
    <x v="0"/>
    <x v="1720"/>
    <s v="Kids menu"/>
    <x v="13764"/>
    <x v="18"/>
    <x v="0"/>
  </r>
  <r>
    <x v="1"/>
    <x v="1720"/>
    <s v="Kids menu"/>
    <x v="13765"/>
    <x v="18"/>
    <x v="0"/>
  </r>
  <r>
    <x v="0"/>
    <x v="1720"/>
    <s v="Tacos"/>
    <x v="13766"/>
    <x v="18"/>
    <x v="0"/>
  </r>
  <r>
    <x v="1"/>
    <x v="1720"/>
    <s v="Tacos"/>
    <x v="13767"/>
    <x v="18"/>
    <x v="0"/>
  </r>
  <r>
    <x v="0"/>
    <x v="1721"/>
    <s v="Burritos"/>
    <x v="13768"/>
    <x v="18"/>
    <x v="0"/>
  </r>
  <r>
    <x v="1"/>
    <x v="1721"/>
    <s v="Burritos"/>
    <x v="13769"/>
    <x v="18"/>
    <x v="0"/>
  </r>
  <r>
    <x v="0"/>
    <x v="1721"/>
    <s v="Drinks"/>
    <x v="13770"/>
    <x v="18"/>
    <x v="0"/>
  </r>
  <r>
    <x v="1"/>
    <x v="1721"/>
    <s v="Drinks"/>
    <x v="13771"/>
    <x v="18"/>
    <x v="0"/>
  </r>
  <r>
    <x v="0"/>
    <x v="1721"/>
    <s v="Kids menu"/>
    <x v="13772"/>
    <x v="18"/>
    <x v="0"/>
  </r>
  <r>
    <x v="1"/>
    <x v="1721"/>
    <s v="Kids menu"/>
    <x v="13773"/>
    <x v="18"/>
    <x v="0"/>
  </r>
  <r>
    <x v="0"/>
    <x v="1721"/>
    <s v="Tacos"/>
    <x v="13774"/>
    <x v="18"/>
    <x v="0"/>
  </r>
  <r>
    <x v="1"/>
    <x v="1721"/>
    <s v="Tacos"/>
    <x v="13775"/>
    <x v="18"/>
    <x v="0"/>
  </r>
  <r>
    <x v="0"/>
    <x v="1722"/>
    <s v="Burritos"/>
    <x v="13776"/>
    <x v="18"/>
    <x v="0"/>
  </r>
  <r>
    <x v="1"/>
    <x v="1722"/>
    <s v="Burritos"/>
    <x v="13777"/>
    <x v="18"/>
    <x v="0"/>
  </r>
  <r>
    <x v="0"/>
    <x v="1722"/>
    <s v="Drinks"/>
    <x v="13778"/>
    <x v="18"/>
    <x v="0"/>
  </r>
  <r>
    <x v="1"/>
    <x v="1722"/>
    <s v="Drinks"/>
    <x v="13779"/>
    <x v="18"/>
    <x v="0"/>
  </r>
  <r>
    <x v="0"/>
    <x v="1722"/>
    <s v="Kids menu"/>
    <x v="13780"/>
    <x v="18"/>
    <x v="0"/>
  </r>
  <r>
    <x v="1"/>
    <x v="1722"/>
    <s v="Kids menu"/>
    <x v="13781"/>
    <x v="18"/>
    <x v="0"/>
  </r>
  <r>
    <x v="0"/>
    <x v="1722"/>
    <s v="Tacos"/>
    <x v="13782"/>
    <x v="18"/>
    <x v="0"/>
  </r>
  <r>
    <x v="1"/>
    <x v="1722"/>
    <s v="Tacos"/>
    <x v="13783"/>
    <x v="18"/>
    <x v="0"/>
  </r>
  <r>
    <x v="0"/>
    <x v="1723"/>
    <s v="Burritos"/>
    <x v="13784"/>
    <x v="18"/>
    <x v="0"/>
  </r>
  <r>
    <x v="1"/>
    <x v="1723"/>
    <s v="Burritos"/>
    <x v="13785"/>
    <x v="18"/>
    <x v="0"/>
  </r>
  <r>
    <x v="0"/>
    <x v="1723"/>
    <s v="Drinks"/>
    <x v="13786"/>
    <x v="18"/>
    <x v="0"/>
  </r>
  <r>
    <x v="1"/>
    <x v="1723"/>
    <s v="Drinks"/>
    <x v="13787"/>
    <x v="18"/>
    <x v="0"/>
  </r>
  <r>
    <x v="0"/>
    <x v="1723"/>
    <s v="Kids menu"/>
    <x v="13788"/>
    <x v="18"/>
    <x v="0"/>
  </r>
  <r>
    <x v="1"/>
    <x v="1723"/>
    <s v="Kids menu"/>
    <x v="13789"/>
    <x v="18"/>
    <x v="0"/>
  </r>
  <r>
    <x v="0"/>
    <x v="1723"/>
    <s v="Tacos"/>
    <x v="13790"/>
    <x v="18"/>
    <x v="0"/>
  </r>
  <r>
    <x v="1"/>
    <x v="1723"/>
    <s v="Tacos"/>
    <x v="13791"/>
    <x v="18"/>
    <x v="0"/>
  </r>
  <r>
    <x v="0"/>
    <x v="1724"/>
    <s v="Burritos"/>
    <x v="13792"/>
    <x v="18"/>
    <x v="0"/>
  </r>
  <r>
    <x v="1"/>
    <x v="1724"/>
    <s v="Burritos"/>
    <x v="13793"/>
    <x v="18"/>
    <x v="0"/>
  </r>
  <r>
    <x v="0"/>
    <x v="1724"/>
    <s v="Drinks"/>
    <x v="13794"/>
    <x v="18"/>
    <x v="0"/>
  </r>
  <r>
    <x v="1"/>
    <x v="1724"/>
    <s v="Drinks"/>
    <x v="13795"/>
    <x v="18"/>
    <x v="0"/>
  </r>
  <r>
    <x v="0"/>
    <x v="1724"/>
    <s v="Kids menu"/>
    <x v="13796"/>
    <x v="18"/>
    <x v="0"/>
  </r>
  <r>
    <x v="1"/>
    <x v="1724"/>
    <s v="Kids menu"/>
    <x v="13797"/>
    <x v="18"/>
    <x v="0"/>
  </r>
  <r>
    <x v="0"/>
    <x v="1724"/>
    <s v="Tacos"/>
    <x v="13798"/>
    <x v="18"/>
    <x v="0"/>
  </r>
  <r>
    <x v="1"/>
    <x v="1724"/>
    <s v="Tacos"/>
    <x v="13799"/>
    <x v="18"/>
    <x v="0"/>
  </r>
  <r>
    <x v="0"/>
    <x v="1725"/>
    <s v="Burritos"/>
    <x v="13800"/>
    <x v="18"/>
    <x v="0"/>
  </r>
  <r>
    <x v="1"/>
    <x v="1725"/>
    <s v="Burritos"/>
    <x v="13801"/>
    <x v="18"/>
    <x v="0"/>
  </r>
  <r>
    <x v="0"/>
    <x v="1725"/>
    <s v="Drinks"/>
    <x v="13802"/>
    <x v="18"/>
    <x v="0"/>
  </r>
  <r>
    <x v="1"/>
    <x v="1725"/>
    <s v="Drinks"/>
    <x v="13803"/>
    <x v="18"/>
    <x v="0"/>
  </r>
  <r>
    <x v="0"/>
    <x v="1725"/>
    <s v="Kids menu"/>
    <x v="13804"/>
    <x v="18"/>
    <x v="0"/>
  </r>
  <r>
    <x v="1"/>
    <x v="1725"/>
    <s v="Kids menu"/>
    <x v="13805"/>
    <x v="18"/>
    <x v="0"/>
  </r>
  <r>
    <x v="0"/>
    <x v="1725"/>
    <s v="Tacos"/>
    <x v="13806"/>
    <x v="18"/>
    <x v="0"/>
  </r>
  <r>
    <x v="1"/>
    <x v="1725"/>
    <s v="Tacos"/>
    <x v="13807"/>
    <x v="18"/>
    <x v="0"/>
  </r>
  <r>
    <x v="0"/>
    <x v="1726"/>
    <s v="Burritos"/>
    <x v="13808"/>
    <x v="18"/>
    <x v="0"/>
  </r>
  <r>
    <x v="1"/>
    <x v="1726"/>
    <s v="Burritos"/>
    <x v="13809"/>
    <x v="18"/>
    <x v="0"/>
  </r>
  <r>
    <x v="0"/>
    <x v="1726"/>
    <s v="Drinks"/>
    <x v="13810"/>
    <x v="18"/>
    <x v="0"/>
  </r>
  <r>
    <x v="1"/>
    <x v="1726"/>
    <s v="Drinks"/>
    <x v="13811"/>
    <x v="18"/>
    <x v="0"/>
  </r>
  <r>
    <x v="0"/>
    <x v="1726"/>
    <s v="Kids menu"/>
    <x v="13812"/>
    <x v="18"/>
    <x v="0"/>
  </r>
  <r>
    <x v="1"/>
    <x v="1726"/>
    <s v="Kids menu"/>
    <x v="13813"/>
    <x v="18"/>
    <x v="0"/>
  </r>
  <r>
    <x v="0"/>
    <x v="1726"/>
    <s v="Tacos"/>
    <x v="13814"/>
    <x v="18"/>
    <x v="0"/>
  </r>
  <r>
    <x v="1"/>
    <x v="1726"/>
    <s v="Tacos"/>
    <x v="13815"/>
    <x v="18"/>
    <x v="0"/>
  </r>
  <r>
    <x v="0"/>
    <x v="1727"/>
    <s v="Burritos"/>
    <x v="13816"/>
    <x v="18"/>
    <x v="0"/>
  </r>
  <r>
    <x v="1"/>
    <x v="1727"/>
    <s v="Burritos"/>
    <x v="13817"/>
    <x v="18"/>
    <x v="0"/>
  </r>
  <r>
    <x v="0"/>
    <x v="1727"/>
    <s v="Drinks"/>
    <x v="13818"/>
    <x v="18"/>
    <x v="0"/>
  </r>
  <r>
    <x v="1"/>
    <x v="1727"/>
    <s v="Drinks"/>
    <x v="13819"/>
    <x v="18"/>
    <x v="0"/>
  </r>
  <r>
    <x v="0"/>
    <x v="1727"/>
    <s v="Kids menu"/>
    <x v="13820"/>
    <x v="18"/>
    <x v="0"/>
  </r>
  <r>
    <x v="1"/>
    <x v="1727"/>
    <s v="Kids menu"/>
    <x v="13821"/>
    <x v="18"/>
    <x v="0"/>
  </r>
  <r>
    <x v="0"/>
    <x v="1727"/>
    <s v="Tacos"/>
    <x v="13822"/>
    <x v="18"/>
    <x v="0"/>
  </r>
  <r>
    <x v="1"/>
    <x v="1727"/>
    <s v="Tacos"/>
    <x v="13823"/>
    <x v="18"/>
    <x v="0"/>
  </r>
  <r>
    <x v="0"/>
    <x v="1728"/>
    <s v="Burritos"/>
    <x v="13824"/>
    <x v="18"/>
    <x v="0"/>
  </r>
  <r>
    <x v="1"/>
    <x v="1728"/>
    <s v="Burritos"/>
    <x v="13825"/>
    <x v="18"/>
    <x v="0"/>
  </r>
  <r>
    <x v="0"/>
    <x v="1728"/>
    <s v="Drinks"/>
    <x v="13826"/>
    <x v="18"/>
    <x v="0"/>
  </r>
  <r>
    <x v="1"/>
    <x v="1728"/>
    <s v="Drinks"/>
    <x v="13827"/>
    <x v="18"/>
    <x v="0"/>
  </r>
  <r>
    <x v="0"/>
    <x v="1728"/>
    <s v="Kids menu"/>
    <x v="13828"/>
    <x v="18"/>
    <x v="0"/>
  </r>
  <r>
    <x v="1"/>
    <x v="1728"/>
    <s v="Kids menu"/>
    <x v="13829"/>
    <x v="18"/>
    <x v="0"/>
  </r>
  <r>
    <x v="0"/>
    <x v="1728"/>
    <s v="Tacos"/>
    <x v="13830"/>
    <x v="18"/>
    <x v="0"/>
  </r>
  <r>
    <x v="1"/>
    <x v="1728"/>
    <s v="Tacos"/>
    <x v="13831"/>
    <x v="18"/>
    <x v="0"/>
  </r>
  <r>
    <x v="0"/>
    <x v="1729"/>
    <s v="Burritos"/>
    <x v="13832"/>
    <x v="18"/>
    <x v="0"/>
  </r>
  <r>
    <x v="1"/>
    <x v="1729"/>
    <s v="Burritos"/>
    <x v="13833"/>
    <x v="18"/>
    <x v="0"/>
  </r>
  <r>
    <x v="0"/>
    <x v="1729"/>
    <s v="Drinks"/>
    <x v="13834"/>
    <x v="18"/>
    <x v="0"/>
  </r>
  <r>
    <x v="1"/>
    <x v="1729"/>
    <s v="Drinks"/>
    <x v="13835"/>
    <x v="18"/>
    <x v="0"/>
  </r>
  <r>
    <x v="0"/>
    <x v="1729"/>
    <s v="Kids menu"/>
    <x v="13836"/>
    <x v="18"/>
    <x v="0"/>
  </r>
  <r>
    <x v="1"/>
    <x v="1729"/>
    <s v="Kids menu"/>
    <x v="13837"/>
    <x v="18"/>
    <x v="0"/>
  </r>
  <r>
    <x v="0"/>
    <x v="1729"/>
    <s v="Tacos"/>
    <x v="13838"/>
    <x v="18"/>
    <x v="0"/>
  </r>
  <r>
    <x v="1"/>
    <x v="1729"/>
    <s v="Tacos"/>
    <x v="13839"/>
    <x v="18"/>
    <x v="0"/>
  </r>
  <r>
    <x v="0"/>
    <x v="1730"/>
    <s v="Burritos"/>
    <x v="13840"/>
    <x v="18"/>
    <x v="0"/>
  </r>
  <r>
    <x v="1"/>
    <x v="1730"/>
    <s v="Burritos"/>
    <x v="13841"/>
    <x v="18"/>
    <x v="0"/>
  </r>
  <r>
    <x v="0"/>
    <x v="1730"/>
    <s v="Drinks"/>
    <x v="13842"/>
    <x v="18"/>
    <x v="0"/>
  </r>
  <r>
    <x v="1"/>
    <x v="1730"/>
    <s v="Drinks"/>
    <x v="13843"/>
    <x v="18"/>
    <x v="0"/>
  </r>
  <r>
    <x v="0"/>
    <x v="1730"/>
    <s v="Kids menu"/>
    <x v="13844"/>
    <x v="18"/>
    <x v="0"/>
  </r>
  <r>
    <x v="1"/>
    <x v="1730"/>
    <s v="Kids menu"/>
    <x v="13845"/>
    <x v="18"/>
    <x v="0"/>
  </r>
  <r>
    <x v="0"/>
    <x v="1730"/>
    <s v="Tacos"/>
    <x v="13846"/>
    <x v="18"/>
    <x v="0"/>
  </r>
  <r>
    <x v="1"/>
    <x v="1730"/>
    <s v="Tacos"/>
    <x v="13847"/>
    <x v="18"/>
    <x v="0"/>
  </r>
  <r>
    <x v="0"/>
    <x v="1731"/>
    <s v="Burritos"/>
    <x v="13848"/>
    <x v="18"/>
    <x v="0"/>
  </r>
  <r>
    <x v="1"/>
    <x v="1731"/>
    <s v="Burritos"/>
    <x v="13849"/>
    <x v="18"/>
    <x v="0"/>
  </r>
  <r>
    <x v="0"/>
    <x v="1731"/>
    <s v="Drinks"/>
    <x v="13850"/>
    <x v="18"/>
    <x v="0"/>
  </r>
  <r>
    <x v="1"/>
    <x v="1731"/>
    <s v="Drinks"/>
    <x v="13851"/>
    <x v="18"/>
    <x v="0"/>
  </r>
  <r>
    <x v="0"/>
    <x v="1731"/>
    <s v="Kids menu"/>
    <x v="13852"/>
    <x v="18"/>
    <x v="0"/>
  </r>
  <r>
    <x v="1"/>
    <x v="1731"/>
    <s v="Kids menu"/>
    <x v="13853"/>
    <x v="18"/>
    <x v="0"/>
  </r>
  <r>
    <x v="0"/>
    <x v="1731"/>
    <s v="Tacos"/>
    <x v="13854"/>
    <x v="18"/>
    <x v="0"/>
  </r>
  <r>
    <x v="1"/>
    <x v="1731"/>
    <s v="Tacos"/>
    <x v="13855"/>
    <x v="18"/>
    <x v="0"/>
  </r>
  <r>
    <x v="0"/>
    <x v="1732"/>
    <s v="Burritos"/>
    <x v="13856"/>
    <x v="18"/>
    <x v="0"/>
  </r>
  <r>
    <x v="1"/>
    <x v="1732"/>
    <s v="Burritos"/>
    <x v="13857"/>
    <x v="18"/>
    <x v="0"/>
  </r>
  <r>
    <x v="0"/>
    <x v="1732"/>
    <s v="Drinks"/>
    <x v="13858"/>
    <x v="18"/>
    <x v="0"/>
  </r>
  <r>
    <x v="1"/>
    <x v="1732"/>
    <s v="Drinks"/>
    <x v="13859"/>
    <x v="18"/>
    <x v="0"/>
  </r>
  <r>
    <x v="0"/>
    <x v="1732"/>
    <s v="Kids menu"/>
    <x v="13860"/>
    <x v="18"/>
    <x v="0"/>
  </r>
  <r>
    <x v="1"/>
    <x v="1732"/>
    <s v="Kids menu"/>
    <x v="13861"/>
    <x v="18"/>
    <x v="0"/>
  </r>
  <r>
    <x v="0"/>
    <x v="1732"/>
    <s v="Tacos"/>
    <x v="13862"/>
    <x v="18"/>
    <x v="0"/>
  </r>
  <r>
    <x v="1"/>
    <x v="1732"/>
    <s v="Tacos"/>
    <x v="13863"/>
    <x v="18"/>
    <x v="0"/>
  </r>
  <r>
    <x v="0"/>
    <x v="1733"/>
    <s v="Burritos"/>
    <x v="13864"/>
    <x v="18"/>
    <x v="0"/>
  </r>
  <r>
    <x v="1"/>
    <x v="1733"/>
    <s v="Burritos"/>
    <x v="13865"/>
    <x v="18"/>
    <x v="0"/>
  </r>
  <r>
    <x v="0"/>
    <x v="1733"/>
    <s v="Drinks"/>
    <x v="13866"/>
    <x v="18"/>
    <x v="0"/>
  </r>
  <r>
    <x v="1"/>
    <x v="1733"/>
    <s v="Drinks"/>
    <x v="13867"/>
    <x v="18"/>
    <x v="0"/>
  </r>
  <r>
    <x v="0"/>
    <x v="1733"/>
    <s v="Kids menu"/>
    <x v="13868"/>
    <x v="18"/>
    <x v="0"/>
  </r>
  <r>
    <x v="1"/>
    <x v="1733"/>
    <s v="Kids menu"/>
    <x v="13869"/>
    <x v="18"/>
    <x v="0"/>
  </r>
  <r>
    <x v="0"/>
    <x v="1733"/>
    <s v="Tacos"/>
    <x v="13870"/>
    <x v="18"/>
    <x v="0"/>
  </r>
  <r>
    <x v="1"/>
    <x v="1733"/>
    <s v="Tacos"/>
    <x v="13871"/>
    <x v="18"/>
    <x v="0"/>
  </r>
  <r>
    <x v="0"/>
    <x v="1734"/>
    <s v="Burritos"/>
    <x v="13872"/>
    <x v="18"/>
    <x v="0"/>
  </r>
  <r>
    <x v="1"/>
    <x v="1734"/>
    <s v="Burritos"/>
    <x v="13873"/>
    <x v="18"/>
    <x v="0"/>
  </r>
  <r>
    <x v="0"/>
    <x v="1734"/>
    <s v="Drinks"/>
    <x v="13874"/>
    <x v="18"/>
    <x v="0"/>
  </r>
  <r>
    <x v="1"/>
    <x v="1734"/>
    <s v="Drinks"/>
    <x v="13875"/>
    <x v="18"/>
    <x v="0"/>
  </r>
  <r>
    <x v="0"/>
    <x v="1734"/>
    <s v="Kids menu"/>
    <x v="13876"/>
    <x v="18"/>
    <x v="0"/>
  </r>
  <r>
    <x v="1"/>
    <x v="1734"/>
    <s v="Kids menu"/>
    <x v="13877"/>
    <x v="18"/>
    <x v="0"/>
  </r>
  <r>
    <x v="0"/>
    <x v="1734"/>
    <s v="Tacos"/>
    <x v="13878"/>
    <x v="18"/>
    <x v="0"/>
  </r>
  <r>
    <x v="1"/>
    <x v="1734"/>
    <s v="Tacos"/>
    <x v="13879"/>
    <x v="18"/>
    <x v="0"/>
  </r>
  <r>
    <x v="0"/>
    <x v="1735"/>
    <s v="Burritos"/>
    <x v="13880"/>
    <x v="18"/>
    <x v="0"/>
  </r>
  <r>
    <x v="1"/>
    <x v="1735"/>
    <s v="Burritos"/>
    <x v="13881"/>
    <x v="18"/>
    <x v="0"/>
  </r>
  <r>
    <x v="0"/>
    <x v="1735"/>
    <s v="Drinks"/>
    <x v="13882"/>
    <x v="18"/>
    <x v="0"/>
  </r>
  <r>
    <x v="1"/>
    <x v="1735"/>
    <s v="Drinks"/>
    <x v="13883"/>
    <x v="18"/>
    <x v="0"/>
  </r>
  <r>
    <x v="0"/>
    <x v="1735"/>
    <s v="Kids menu"/>
    <x v="13884"/>
    <x v="18"/>
    <x v="0"/>
  </r>
  <r>
    <x v="1"/>
    <x v="1735"/>
    <s v="Kids menu"/>
    <x v="13885"/>
    <x v="18"/>
    <x v="0"/>
  </r>
  <r>
    <x v="0"/>
    <x v="1735"/>
    <s v="Tacos"/>
    <x v="13886"/>
    <x v="18"/>
    <x v="0"/>
  </r>
  <r>
    <x v="1"/>
    <x v="1735"/>
    <s v="Tacos"/>
    <x v="13887"/>
    <x v="18"/>
    <x v="0"/>
  </r>
  <r>
    <x v="0"/>
    <x v="1736"/>
    <s v="Burritos"/>
    <x v="13888"/>
    <x v="18"/>
    <x v="0"/>
  </r>
  <r>
    <x v="1"/>
    <x v="1736"/>
    <s v="Burritos"/>
    <x v="13889"/>
    <x v="18"/>
    <x v="0"/>
  </r>
  <r>
    <x v="0"/>
    <x v="1736"/>
    <s v="Drinks"/>
    <x v="13890"/>
    <x v="18"/>
    <x v="0"/>
  </r>
  <r>
    <x v="1"/>
    <x v="1736"/>
    <s v="Drinks"/>
    <x v="13891"/>
    <x v="18"/>
    <x v="0"/>
  </r>
  <r>
    <x v="0"/>
    <x v="1736"/>
    <s v="Kids menu"/>
    <x v="13892"/>
    <x v="18"/>
    <x v="0"/>
  </r>
  <r>
    <x v="1"/>
    <x v="1736"/>
    <s v="Kids menu"/>
    <x v="13893"/>
    <x v="18"/>
    <x v="0"/>
  </r>
  <r>
    <x v="0"/>
    <x v="1736"/>
    <s v="Tacos"/>
    <x v="13894"/>
    <x v="18"/>
    <x v="0"/>
  </r>
  <r>
    <x v="1"/>
    <x v="1736"/>
    <s v="Tacos"/>
    <x v="13895"/>
    <x v="18"/>
    <x v="0"/>
  </r>
  <r>
    <x v="0"/>
    <x v="1737"/>
    <s v="Burritos"/>
    <x v="13896"/>
    <x v="18"/>
    <x v="0"/>
  </r>
  <r>
    <x v="1"/>
    <x v="1737"/>
    <s v="Burritos"/>
    <x v="13897"/>
    <x v="18"/>
    <x v="0"/>
  </r>
  <r>
    <x v="0"/>
    <x v="1737"/>
    <s v="Drinks"/>
    <x v="13898"/>
    <x v="18"/>
    <x v="0"/>
  </r>
  <r>
    <x v="1"/>
    <x v="1737"/>
    <s v="Drinks"/>
    <x v="13899"/>
    <x v="18"/>
    <x v="0"/>
  </r>
  <r>
    <x v="0"/>
    <x v="1737"/>
    <s v="Kids menu"/>
    <x v="13900"/>
    <x v="18"/>
    <x v="0"/>
  </r>
  <r>
    <x v="1"/>
    <x v="1737"/>
    <s v="Kids menu"/>
    <x v="13901"/>
    <x v="18"/>
    <x v="0"/>
  </r>
  <r>
    <x v="0"/>
    <x v="1737"/>
    <s v="Tacos"/>
    <x v="13902"/>
    <x v="18"/>
    <x v="0"/>
  </r>
  <r>
    <x v="1"/>
    <x v="1737"/>
    <s v="Tacos"/>
    <x v="13903"/>
    <x v="18"/>
    <x v="0"/>
  </r>
  <r>
    <x v="0"/>
    <x v="1738"/>
    <s v="Burritos"/>
    <x v="13904"/>
    <x v="18"/>
    <x v="0"/>
  </r>
  <r>
    <x v="1"/>
    <x v="1738"/>
    <s v="Burritos"/>
    <x v="13905"/>
    <x v="18"/>
    <x v="0"/>
  </r>
  <r>
    <x v="0"/>
    <x v="1738"/>
    <s v="Drinks"/>
    <x v="13906"/>
    <x v="18"/>
    <x v="0"/>
  </r>
  <r>
    <x v="1"/>
    <x v="1738"/>
    <s v="Drinks"/>
    <x v="13907"/>
    <x v="18"/>
    <x v="0"/>
  </r>
  <r>
    <x v="0"/>
    <x v="1738"/>
    <s v="Kids menu"/>
    <x v="13908"/>
    <x v="18"/>
    <x v="0"/>
  </r>
  <r>
    <x v="1"/>
    <x v="1738"/>
    <s v="Kids menu"/>
    <x v="13909"/>
    <x v="18"/>
    <x v="0"/>
  </r>
  <r>
    <x v="0"/>
    <x v="1738"/>
    <s v="Tacos"/>
    <x v="13910"/>
    <x v="18"/>
    <x v="0"/>
  </r>
  <r>
    <x v="1"/>
    <x v="1738"/>
    <s v="Tacos"/>
    <x v="13911"/>
    <x v="18"/>
    <x v="0"/>
  </r>
  <r>
    <x v="0"/>
    <x v="1739"/>
    <s v="Burritos"/>
    <x v="13912"/>
    <x v="18"/>
    <x v="0"/>
  </r>
  <r>
    <x v="1"/>
    <x v="1739"/>
    <s v="Burritos"/>
    <x v="13913"/>
    <x v="18"/>
    <x v="0"/>
  </r>
  <r>
    <x v="0"/>
    <x v="1739"/>
    <s v="Drinks"/>
    <x v="13914"/>
    <x v="18"/>
    <x v="0"/>
  </r>
  <r>
    <x v="1"/>
    <x v="1739"/>
    <s v="Drinks"/>
    <x v="13915"/>
    <x v="18"/>
    <x v="0"/>
  </r>
  <r>
    <x v="0"/>
    <x v="1739"/>
    <s v="Kids menu"/>
    <x v="13916"/>
    <x v="18"/>
    <x v="0"/>
  </r>
  <r>
    <x v="1"/>
    <x v="1739"/>
    <s v="Kids menu"/>
    <x v="13917"/>
    <x v="18"/>
    <x v="0"/>
  </r>
  <r>
    <x v="0"/>
    <x v="1739"/>
    <s v="Tacos"/>
    <x v="13918"/>
    <x v="18"/>
    <x v="0"/>
  </r>
  <r>
    <x v="1"/>
    <x v="1739"/>
    <s v="Tacos"/>
    <x v="13919"/>
    <x v="18"/>
    <x v="0"/>
  </r>
  <r>
    <x v="0"/>
    <x v="1740"/>
    <s v="Burritos"/>
    <x v="13920"/>
    <x v="18"/>
    <x v="0"/>
  </r>
  <r>
    <x v="1"/>
    <x v="1740"/>
    <s v="Burritos"/>
    <x v="13921"/>
    <x v="18"/>
    <x v="0"/>
  </r>
  <r>
    <x v="0"/>
    <x v="1740"/>
    <s v="Drinks"/>
    <x v="13922"/>
    <x v="18"/>
    <x v="0"/>
  </r>
  <r>
    <x v="1"/>
    <x v="1740"/>
    <s v="Drinks"/>
    <x v="13923"/>
    <x v="18"/>
    <x v="0"/>
  </r>
  <r>
    <x v="0"/>
    <x v="1740"/>
    <s v="Kids menu"/>
    <x v="13924"/>
    <x v="18"/>
    <x v="0"/>
  </r>
  <r>
    <x v="1"/>
    <x v="1740"/>
    <s v="Kids menu"/>
    <x v="13925"/>
    <x v="18"/>
    <x v="0"/>
  </r>
  <r>
    <x v="0"/>
    <x v="1740"/>
    <s v="Tacos"/>
    <x v="13926"/>
    <x v="18"/>
    <x v="0"/>
  </r>
  <r>
    <x v="1"/>
    <x v="1740"/>
    <s v="Tacos"/>
    <x v="13927"/>
    <x v="18"/>
    <x v="0"/>
  </r>
  <r>
    <x v="0"/>
    <x v="1741"/>
    <s v="Burritos"/>
    <x v="13928"/>
    <x v="18"/>
    <x v="0"/>
  </r>
  <r>
    <x v="1"/>
    <x v="1741"/>
    <s v="Burritos"/>
    <x v="13929"/>
    <x v="18"/>
    <x v="0"/>
  </r>
  <r>
    <x v="0"/>
    <x v="1741"/>
    <s v="Drinks"/>
    <x v="13930"/>
    <x v="18"/>
    <x v="0"/>
  </r>
  <r>
    <x v="1"/>
    <x v="1741"/>
    <s v="Drinks"/>
    <x v="13931"/>
    <x v="18"/>
    <x v="0"/>
  </r>
  <r>
    <x v="0"/>
    <x v="1741"/>
    <s v="Kids menu"/>
    <x v="13932"/>
    <x v="18"/>
    <x v="0"/>
  </r>
  <r>
    <x v="1"/>
    <x v="1741"/>
    <s v="Kids menu"/>
    <x v="13933"/>
    <x v="18"/>
    <x v="0"/>
  </r>
  <r>
    <x v="0"/>
    <x v="1741"/>
    <s v="Tacos"/>
    <x v="13934"/>
    <x v="18"/>
    <x v="0"/>
  </r>
  <r>
    <x v="1"/>
    <x v="1741"/>
    <s v="Tacos"/>
    <x v="13935"/>
    <x v="18"/>
    <x v="0"/>
  </r>
  <r>
    <x v="0"/>
    <x v="1742"/>
    <s v="Burritos"/>
    <x v="13936"/>
    <x v="18"/>
    <x v="0"/>
  </r>
  <r>
    <x v="1"/>
    <x v="1742"/>
    <s v="Burritos"/>
    <x v="13937"/>
    <x v="18"/>
    <x v="0"/>
  </r>
  <r>
    <x v="0"/>
    <x v="1742"/>
    <s v="Drinks"/>
    <x v="13938"/>
    <x v="18"/>
    <x v="0"/>
  </r>
  <r>
    <x v="1"/>
    <x v="1742"/>
    <s v="Drinks"/>
    <x v="13939"/>
    <x v="18"/>
    <x v="0"/>
  </r>
  <r>
    <x v="0"/>
    <x v="1742"/>
    <s v="Kids menu"/>
    <x v="13940"/>
    <x v="18"/>
    <x v="0"/>
  </r>
  <r>
    <x v="1"/>
    <x v="1742"/>
    <s v="Kids menu"/>
    <x v="13941"/>
    <x v="18"/>
    <x v="0"/>
  </r>
  <r>
    <x v="0"/>
    <x v="1742"/>
    <s v="Tacos"/>
    <x v="13942"/>
    <x v="18"/>
    <x v="0"/>
  </r>
  <r>
    <x v="1"/>
    <x v="1742"/>
    <s v="Tacos"/>
    <x v="13943"/>
    <x v="18"/>
    <x v="0"/>
  </r>
  <r>
    <x v="0"/>
    <x v="1743"/>
    <s v="Burritos"/>
    <x v="13944"/>
    <x v="18"/>
    <x v="0"/>
  </r>
  <r>
    <x v="1"/>
    <x v="1743"/>
    <s v="Burritos"/>
    <x v="13945"/>
    <x v="18"/>
    <x v="0"/>
  </r>
  <r>
    <x v="0"/>
    <x v="1743"/>
    <s v="Drinks"/>
    <x v="13946"/>
    <x v="18"/>
    <x v="0"/>
  </r>
  <r>
    <x v="1"/>
    <x v="1743"/>
    <s v="Drinks"/>
    <x v="13947"/>
    <x v="18"/>
    <x v="0"/>
  </r>
  <r>
    <x v="0"/>
    <x v="1743"/>
    <s v="Kids menu"/>
    <x v="13948"/>
    <x v="18"/>
    <x v="0"/>
  </r>
  <r>
    <x v="1"/>
    <x v="1743"/>
    <s v="Kids menu"/>
    <x v="13949"/>
    <x v="18"/>
    <x v="0"/>
  </r>
  <r>
    <x v="0"/>
    <x v="1743"/>
    <s v="Tacos"/>
    <x v="13950"/>
    <x v="18"/>
    <x v="0"/>
  </r>
  <r>
    <x v="1"/>
    <x v="1743"/>
    <s v="Tacos"/>
    <x v="13951"/>
    <x v="18"/>
    <x v="0"/>
  </r>
  <r>
    <x v="0"/>
    <x v="1744"/>
    <s v="Burritos"/>
    <x v="13952"/>
    <x v="18"/>
    <x v="0"/>
  </r>
  <r>
    <x v="1"/>
    <x v="1744"/>
    <s v="Burritos"/>
    <x v="13953"/>
    <x v="18"/>
    <x v="0"/>
  </r>
  <r>
    <x v="0"/>
    <x v="1744"/>
    <s v="Drinks"/>
    <x v="13954"/>
    <x v="18"/>
    <x v="0"/>
  </r>
  <r>
    <x v="1"/>
    <x v="1744"/>
    <s v="Drinks"/>
    <x v="13955"/>
    <x v="18"/>
    <x v="0"/>
  </r>
  <r>
    <x v="0"/>
    <x v="1744"/>
    <s v="Kids menu"/>
    <x v="13956"/>
    <x v="18"/>
    <x v="0"/>
  </r>
  <r>
    <x v="1"/>
    <x v="1744"/>
    <s v="Kids menu"/>
    <x v="13957"/>
    <x v="18"/>
    <x v="0"/>
  </r>
  <r>
    <x v="0"/>
    <x v="1744"/>
    <s v="Tacos"/>
    <x v="13958"/>
    <x v="18"/>
    <x v="0"/>
  </r>
  <r>
    <x v="1"/>
    <x v="1744"/>
    <s v="Tacos"/>
    <x v="13959"/>
    <x v="18"/>
    <x v="0"/>
  </r>
  <r>
    <x v="0"/>
    <x v="1745"/>
    <s v="Burritos"/>
    <x v="13960"/>
    <x v="18"/>
    <x v="0"/>
  </r>
  <r>
    <x v="1"/>
    <x v="1745"/>
    <s v="Burritos"/>
    <x v="13961"/>
    <x v="18"/>
    <x v="0"/>
  </r>
  <r>
    <x v="0"/>
    <x v="1745"/>
    <s v="Drinks"/>
    <x v="13962"/>
    <x v="18"/>
    <x v="0"/>
  </r>
  <r>
    <x v="1"/>
    <x v="1745"/>
    <s v="Drinks"/>
    <x v="13963"/>
    <x v="18"/>
    <x v="0"/>
  </r>
  <r>
    <x v="0"/>
    <x v="1745"/>
    <s v="Kids menu"/>
    <x v="13964"/>
    <x v="18"/>
    <x v="0"/>
  </r>
  <r>
    <x v="1"/>
    <x v="1745"/>
    <s v="Kids menu"/>
    <x v="13965"/>
    <x v="18"/>
    <x v="0"/>
  </r>
  <r>
    <x v="0"/>
    <x v="1745"/>
    <s v="Tacos"/>
    <x v="13966"/>
    <x v="18"/>
    <x v="0"/>
  </r>
  <r>
    <x v="1"/>
    <x v="1745"/>
    <s v="Tacos"/>
    <x v="13967"/>
    <x v="18"/>
    <x v="0"/>
  </r>
  <r>
    <x v="0"/>
    <x v="1746"/>
    <s v="Burritos"/>
    <x v="13968"/>
    <x v="18"/>
    <x v="0"/>
  </r>
  <r>
    <x v="1"/>
    <x v="1746"/>
    <s v="Burritos"/>
    <x v="13969"/>
    <x v="18"/>
    <x v="0"/>
  </r>
  <r>
    <x v="0"/>
    <x v="1746"/>
    <s v="Drinks"/>
    <x v="13970"/>
    <x v="18"/>
    <x v="0"/>
  </r>
  <r>
    <x v="1"/>
    <x v="1746"/>
    <s v="Drinks"/>
    <x v="13971"/>
    <x v="18"/>
    <x v="0"/>
  </r>
  <r>
    <x v="0"/>
    <x v="1746"/>
    <s v="Kids menu"/>
    <x v="13972"/>
    <x v="18"/>
    <x v="0"/>
  </r>
  <r>
    <x v="1"/>
    <x v="1746"/>
    <s v="Kids menu"/>
    <x v="13973"/>
    <x v="18"/>
    <x v="0"/>
  </r>
  <r>
    <x v="0"/>
    <x v="1746"/>
    <s v="Tacos"/>
    <x v="13974"/>
    <x v="18"/>
    <x v="0"/>
  </r>
  <r>
    <x v="1"/>
    <x v="1746"/>
    <s v="Tacos"/>
    <x v="13975"/>
    <x v="18"/>
    <x v="0"/>
  </r>
  <r>
    <x v="0"/>
    <x v="1747"/>
    <s v="Burritos"/>
    <x v="13976"/>
    <x v="18"/>
    <x v="0"/>
  </r>
  <r>
    <x v="1"/>
    <x v="1747"/>
    <s v="Burritos"/>
    <x v="13977"/>
    <x v="18"/>
    <x v="0"/>
  </r>
  <r>
    <x v="0"/>
    <x v="1747"/>
    <s v="Drinks"/>
    <x v="13978"/>
    <x v="18"/>
    <x v="0"/>
  </r>
  <r>
    <x v="1"/>
    <x v="1747"/>
    <s v="Drinks"/>
    <x v="13979"/>
    <x v="18"/>
    <x v="0"/>
  </r>
  <r>
    <x v="0"/>
    <x v="1747"/>
    <s v="Kids menu"/>
    <x v="13980"/>
    <x v="18"/>
    <x v="0"/>
  </r>
  <r>
    <x v="1"/>
    <x v="1747"/>
    <s v="Kids menu"/>
    <x v="13981"/>
    <x v="18"/>
    <x v="0"/>
  </r>
  <r>
    <x v="0"/>
    <x v="1747"/>
    <s v="Tacos"/>
    <x v="13982"/>
    <x v="18"/>
    <x v="0"/>
  </r>
  <r>
    <x v="1"/>
    <x v="1747"/>
    <s v="Tacos"/>
    <x v="13983"/>
    <x v="18"/>
    <x v="0"/>
  </r>
  <r>
    <x v="0"/>
    <x v="1748"/>
    <s v="Burritos"/>
    <x v="13984"/>
    <x v="18"/>
    <x v="0"/>
  </r>
  <r>
    <x v="1"/>
    <x v="1748"/>
    <s v="Burritos"/>
    <x v="13985"/>
    <x v="18"/>
    <x v="0"/>
  </r>
  <r>
    <x v="0"/>
    <x v="1748"/>
    <s v="Drinks"/>
    <x v="13986"/>
    <x v="18"/>
    <x v="0"/>
  </r>
  <r>
    <x v="1"/>
    <x v="1748"/>
    <s v="Drinks"/>
    <x v="13987"/>
    <x v="18"/>
    <x v="0"/>
  </r>
  <r>
    <x v="0"/>
    <x v="1748"/>
    <s v="Kids menu"/>
    <x v="13988"/>
    <x v="18"/>
    <x v="0"/>
  </r>
  <r>
    <x v="1"/>
    <x v="1748"/>
    <s v="Kids menu"/>
    <x v="13989"/>
    <x v="18"/>
    <x v="0"/>
  </r>
  <r>
    <x v="0"/>
    <x v="1748"/>
    <s v="Tacos"/>
    <x v="13990"/>
    <x v="18"/>
    <x v="0"/>
  </r>
  <r>
    <x v="1"/>
    <x v="1748"/>
    <s v="Tacos"/>
    <x v="13991"/>
    <x v="18"/>
    <x v="0"/>
  </r>
  <r>
    <x v="0"/>
    <x v="1749"/>
    <s v="Burritos"/>
    <x v="13992"/>
    <x v="18"/>
    <x v="0"/>
  </r>
  <r>
    <x v="1"/>
    <x v="1749"/>
    <s v="Burritos"/>
    <x v="13993"/>
    <x v="18"/>
    <x v="0"/>
  </r>
  <r>
    <x v="0"/>
    <x v="1749"/>
    <s v="Drinks"/>
    <x v="13994"/>
    <x v="18"/>
    <x v="0"/>
  </r>
  <r>
    <x v="1"/>
    <x v="1749"/>
    <s v="Drinks"/>
    <x v="13995"/>
    <x v="18"/>
    <x v="0"/>
  </r>
  <r>
    <x v="0"/>
    <x v="1749"/>
    <s v="Kids menu"/>
    <x v="13996"/>
    <x v="18"/>
    <x v="0"/>
  </r>
  <r>
    <x v="1"/>
    <x v="1749"/>
    <s v="Kids menu"/>
    <x v="13997"/>
    <x v="18"/>
    <x v="0"/>
  </r>
  <r>
    <x v="0"/>
    <x v="1749"/>
    <s v="Tacos"/>
    <x v="13998"/>
    <x v="18"/>
    <x v="0"/>
  </r>
  <r>
    <x v="1"/>
    <x v="1749"/>
    <s v="Tacos"/>
    <x v="13999"/>
    <x v="18"/>
    <x v="0"/>
  </r>
  <r>
    <x v="0"/>
    <x v="1750"/>
    <s v="Burritos"/>
    <x v="14000"/>
    <x v="18"/>
    <x v="0"/>
  </r>
  <r>
    <x v="1"/>
    <x v="1750"/>
    <s v="Burritos"/>
    <x v="14001"/>
    <x v="18"/>
    <x v="0"/>
  </r>
  <r>
    <x v="0"/>
    <x v="1750"/>
    <s v="Drinks"/>
    <x v="14002"/>
    <x v="18"/>
    <x v="0"/>
  </r>
  <r>
    <x v="1"/>
    <x v="1750"/>
    <s v="Drinks"/>
    <x v="14003"/>
    <x v="18"/>
    <x v="0"/>
  </r>
  <r>
    <x v="0"/>
    <x v="1750"/>
    <s v="Kids menu"/>
    <x v="14004"/>
    <x v="18"/>
    <x v="0"/>
  </r>
  <r>
    <x v="1"/>
    <x v="1750"/>
    <s v="Kids menu"/>
    <x v="14005"/>
    <x v="18"/>
    <x v="0"/>
  </r>
  <r>
    <x v="0"/>
    <x v="1750"/>
    <s v="Tacos"/>
    <x v="14006"/>
    <x v="18"/>
    <x v="0"/>
  </r>
  <r>
    <x v="1"/>
    <x v="1750"/>
    <s v="Tacos"/>
    <x v="14007"/>
    <x v="18"/>
    <x v="0"/>
  </r>
  <r>
    <x v="0"/>
    <x v="1751"/>
    <s v="Burritos"/>
    <x v="14008"/>
    <x v="18"/>
    <x v="0"/>
  </r>
  <r>
    <x v="1"/>
    <x v="1751"/>
    <s v="Burritos"/>
    <x v="14009"/>
    <x v="18"/>
    <x v="0"/>
  </r>
  <r>
    <x v="0"/>
    <x v="1751"/>
    <s v="Drinks"/>
    <x v="14010"/>
    <x v="18"/>
    <x v="0"/>
  </r>
  <r>
    <x v="1"/>
    <x v="1751"/>
    <s v="Drinks"/>
    <x v="14011"/>
    <x v="18"/>
    <x v="0"/>
  </r>
  <r>
    <x v="0"/>
    <x v="1751"/>
    <s v="Kids menu"/>
    <x v="14012"/>
    <x v="18"/>
    <x v="0"/>
  </r>
  <r>
    <x v="1"/>
    <x v="1751"/>
    <s v="Kids menu"/>
    <x v="14013"/>
    <x v="18"/>
    <x v="0"/>
  </r>
  <r>
    <x v="0"/>
    <x v="1751"/>
    <s v="Tacos"/>
    <x v="14014"/>
    <x v="18"/>
    <x v="0"/>
  </r>
  <r>
    <x v="1"/>
    <x v="1751"/>
    <s v="Tacos"/>
    <x v="14015"/>
    <x v="18"/>
    <x v="0"/>
  </r>
  <r>
    <x v="0"/>
    <x v="1752"/>
    <s v="Burritos"/>
    <x v="14016"/>
    <x v="18"/>
    <x v="0"/>
  </r>
  <r>
    <x v="1"/>
    <x v="1752"/>
    <s v="Burritos"/>
    <x v="14017"/>
    <x v="18"/>
    <x v="0"/>
  </r>
  <r>
    <x v="0"/>
    <x v="1752"/>
    <s v="Drinks"/>
    <x v="14018"/>
    <x v="18"/>
    <x v="0"/>
  </r>
  <r>
    <x v="1"/>
    <x v="1752"/>
    <s v="Drinks"/>
    <x v="14019"/>
    <x v="18"/>
    <x v="0"/>
  </r>
  <r>
    <x v="0"/>
    <x v="1752"/>
    <s v="Kids menu"/>
    <x v="14020"/>
    <x v="18"/>
    <x v="0"/>
  </r>
  <r>
    <x v="1"/>
    <x v="1752"/>
    <s v="Kids menu"/>
    <x v="14021"/>
    <x v="18"/>
    <x v="0"/>
  </r>
  <r>
    <x v="0"/>
    <x v="1752"/>
    <s v="Tacos"/>
    <x v="14022"/>
    <x v="18"/>
    <x v="0"/>
  </r>
  <r>
    <x v="1"/>
    <x v="1752"/>
    <s v="Tacos"/>
    <x v="14023"/>
    <x v="18"/>
    <x v="0"/>
  </r>
  <r>
    <x v="0"/>
    <x v="1753"/>
    <s v="Burritos"/>
    <x v="14024"/>
    <x v="18"/>
    <x v="0"/>
  </r>
  <r>
    <x v="1"/>
    <x v="1753"/>
    <s v="Burritos"/>
    <x v="14025"/>
    <x v="18"/>
    <x v="0"/>
  </r>
  <r>
    <x v="0"/>
    <x v="1753"/>
    <s v="Drinks"/>
    <x v="14026"/>
    <x v="18"/>
    <x v="0"/>
  </r>
  <r>
    <x v="1"/>
    <x v="1753"/>
    <s v="Drinks"/>
    <x v="14027"/>
    <x v="18"/>
    <x v="0"/>
  </r>
  <r>
    <x v="0"/>
    <x v="1753"/>
    <s v="Kids menu"/>
    <x v="14028"/>
    <x v="18"/>
    <x v="0"/>
  </r>
  <r>
    <x v="1"/>
    <x v="1753"/>
    <s v="Kids menu"/>
    <x v="14029"/>
    <x v="18"/>
    <x v="0"/>
  </r>
  <r>
    <x v="0"/>
    <x v="1753"/>
    <s v="Tacos"/>
    <x v="14030"/>
    <x v="18"/>
    <x v="0"/>
  </r>
  <r>
    <x v="1"/>
    <x v="1753"/>
    <s v="Tacos"/>
    <x v="14031"/>
    <x v="18"/>
    <x v="0"/>
  </r>
  <r>
    <x v="0"/>
    <x v="1754"/>
    <s v="Burritos"/>
    <x v="14032"/>
    <x v="18"/>
    <x v="0"/>
  </r>
  <r>
    <x v="1"/>
    <x v="1754"/>
    <s v="Burritos"/>
    <x v="14033"/>
    <x v="18"/>
    <x v="0"/>
  </r>
  <r>
    <x v="0"/>
    <x v="1754"/>
    <s v="Drinks"/>
    <x v="14034"/>
    <x v="18"/>
    <x v="0"/>
  </r>
  <r>
    <x v="1"/>
    <x v="1754"/>
    <s v="Drinks"/>
    <x v="14035"/>
    <x v="18"/>
    <x v="0"/>
  </r>
  <r>
    <x v="0"/>
    <x v="1754"/>
    <s v="Kids menu"/>
    <x v="14036"/>
    <x v="18"/>
    <x v="0"/>
  </r>
  <r>
    <x v="1"/>
    <x v="1754"/>
    <s v="Kids menu"/>
    <x v="14037"/>
    <x v="18"/>
    <x v="0"/>
  </r>
  <r>
    <x v="0"/>
    <x v="1754"/>
    <s v="Tacos"/>
    <x v="14038"/>
    <x v="18"/>
    <x v="0"/>
  </r>
  <r>
    <x v="1"/>
    <x v="1754"/>
    <s v="Tacos"/>
    <x v="14039"/>
    <x v="18"/>
    <x v="0"/>
  </r>
  <r>
    <x v="0"/>
    <x v="1755"/>
    <s v="Burritos"/>
    <x v="14040"/>
    <x v="18"/>
    <x v="0"/>
  </r>
  <r>
    <x v="1"/>
    <x v="1755"/>
    <s v="Burritos"/>
    <x v="14041"/>
    <x v="18"/>
    <x v="0"/>
  </r>
  <r>
    <x v="0"/>
    <x v="1755"/>
    <s v="Drinks"/>
    <x v="14042"/>
    <x v="18"/>
    <x v="0"/>
  </r>
  <r>
    <x v="1"/>
    <x v="1755"/>
    <s v="Drinks"/>
    <x v="14043"/>
    <x v="18"/>
    <x v="0"/>
  </r>
  <r>
    <x v="0"/>
    <x v="1755"/>
    <s v="Kids menu"/>
    <x v="14044"/>
    <x v="18"/>
    <x v="0"/>
  </r>
  <r>
    <x v="1"/>
    <x v="1755"/>
    <s v="Kids menu"/>
    <x v="14045"/>
    <x v="18"/>
    <x v="0"/>
  </r>
  <r>
    <x v="0"/>
    <x v="1755"/>
    <s v="Tacos"/>
    <x v="14046"/>
    <x v="18"/>
    <x v="0"/>
  </r>
  <r>
    <x v="1"/>
    <x v="1755"/>
    <s v="Tacos"/>
    <x v="14047"/>
    <x v="18"/>
    <x v="0"/>
  </r>
  <r>
    <x v="0"/>
    <x v="1756"/>
    <s v="Burritos"/>
    <x v="14048"/>
    <x v="18"/>
    <x v="0"/>
  </r>
  <r>
    <x v="1"/>
    <x v="1756"/>
    <s v="Burritos"/>
    <x v="14049"/>
    <x v="18"/>
    <x v="0"/>
  </r>
  <r>
    <x v="0"/>
    <x v="1756"/>
    <s v="Drinks"/>
    <x v="14050"/>
    <x v="18"/>
    <x v="0"/>
  </r>
  <r>
    <x v="1"/>
    <x v="1756"/>
    <s v="Drinks"/>
    <x v="14051"/>
    <x v="18"/>
    <x v="0"/>
  </r>
  <r>
    <x v="0"/>
    <x v="1756"/>
    <s v="Kids menu"/>
    <x v="14052"/>
    <x v="18"/>
    <x v="0"/>
  </r>
  <r>
    <x v="1"/>
    <x v="1756"/>
    <s v="Kids menu"/>
    <x v="14053"/>
    <x v="18"/>
    <x v="0"/>
  </r>
  <r>
    <x v="0"/>
    <x v="1756"/>
    <s v="Tacos"/>
    <x v="14054"/>
    <x v="18"/>
    <x v="0"/>
  </r>
  <r>
    <x v="1"/>
    <x v="1756"/>
    <s v="Tacos"/>
    <x v="14055"/>
    <x v="18"/>
    <x v="0"/>
  </r>
  <r>
    <x v="0"/>
    <x v="1757"/>
    <s v="Burritos"/>
    <x v="14056"/>
    <x v="18"/>
    <x v="0"/>
  </r>
  <r>
    <x v="1"/>
    <x v="1757"/>
    <s v="Burritos"/>
    <x v="14057"/>
    <x v="18"/>
    <x v="0"/>
  </r>
  <r>
    <x v="0"/>
    <x v="1757"/>
    <s v="Drinks"/>
    <x v="14058"/>
    <x v="18"/>
    <x v="0"/>
  </r>
  <r>
    <x v="1"/>
    <x v="1757"/>
    <s v="Drinks"/>
    <x v="14059"/>
    <x v="18"/>
    <x v="0"/>
  </r>
  <r>
    <x v="0"/>
    <x v="1757"/>
    <s v="Kids menu"/>
    <x v="14060"/>
    <x v="18"/>
    <x v="0"/>
  </r>
  <r>
    <x v="1"/>
    <x v="1757"/>
    <s v="Kids menu"/>
    <x v="14061"/>
    <x v="18"/>
    <x v="0"/>
  </r>
  <r>
    <x v="0"/>
    <x v="1757"/>
    <s v="Tacos"/>
    <x v="14062"/>
    <x v="18"/>
    <x v="0"/>
  </r>
  <r>
    <x v="1"/>
    <x v="1757"/>
    <s v="Tacos"/>
    <x v="14063"/>
    <x v="18"/>
    <x v="0"/>
  </r>
  <r>
    <x v="0"/>
    <x v="1758"/>
    <s v="Burritos"/>
    <x v="14064"/>
    <x v="18"/>
    <x v="0"/>
  </r>
  <r>
    <x v="1"/>
    <x v="1758"/>
    <s v="Burritos"/>
    <x v="14065"/>
    <x v="18"/>
    <x v="0"/>
  </r>
  <r>
    <x v="0"/>
    <x v="1758"/>
    <s v="Drinks"/>
    <x v="14066"/>
    <x v="18"/>
    <x v="0"/>
  </r>
  <r>
    <x v="1"/>
    <x v="1758"/>
    <s v="Drinks"/>
    <x v="14067"/>
    <x v="18"/>
    <x v="0"/>
  </r>
  <r>
    <x v="0"/>
    <x v="1758"/>
    <s v="Kids menu"/>
    <x v="14068"/>
    <x v="18"/>
    <x v="0"/>
  </r>
  <r>
    <x v="1"/>
    <x v="1758"/>
    <s v="Kids menu"/>
    <x v="14069"/>
    <x v="18"/>
    <x v="0"/>
  </r>
  <r>
    <x v="0"/>
    <x v="1758"/>
    <s v="Tacos"/>
    <x v="14070"/>
    <x v="18"/>
    <x v="0"/>
  </r>
  <r>
    <x v="1"/>
    <x v="1758"/>
    <s v="Tacos"/>
    <x v="14071"/>
    <x v="18"/>
    <x v="0"/>
  </r>
  <r>
    <x v="0"/>
    <x v="1759"/>
    <s v="Burritos"/>
    <x v="14072"/>
    <x v="18"/>
    <x v="0"/>
  </r>
  <r>
    <x v="1"/>
    <x v="1759"/>
    <s v="Burritos"/>
    <x v="14073"/>
    <x v="18"/>
    <x v="0"/>
  </r>
  <r>
    <x v="0"/>
    <x v="1759"/>
    <s v="Drinks"/>
    <x v="14074"/>
    <x v="18"/>
    <x v="0"/>
  </r>
  <r>
    <x v="1"/>
    <x v="1759"/>
    <s v="Drinks"/>
    <x v="14075"/>
    <x v="18"/>
    <x v="0"/>
  </r>
  <r>
    <x v="0"/>
    <x v="1759"/>
    <s v="Kids menu"/>
    <x v="14076"/>
    <x v="18"/>
    <x v="0"/>
  </r>
  <r>
    <x v="1"/>
    <x v="1759"/>
    <s v="Kids menu"/>
    <x v="14077"/>
    <x v="18"/>
    <x v="0"/>
  </r>
  <r>
    <x v="0"/>
    <x v="1759"/>
    <s v="Tacos"/>
    <x v="14078"/>
    <x v="18"/>
    <x v="0"/>
  </r>
  <r>
    <x v="1"/>
    <x v="1759"/>
    <s v="Tacos"/>
    <x v="14079"/>
    <x v="18"/>
    <x v="0"/>
  </r>
  <r>
    <x v="0"/>
    <x v="1760"/>
    <s v="Burritos"/>
    <x v="14080"/>
    <x v="18"/>
    <x v="0"/>
  </r>
  <r>
    <x v="1"/>
    <x v="1760"/>
    <s v="Burritos"/>
    <x v="14081"/>
    <x v="18"/>
    <x v="0"/>
  </r>
  <r>
    <x v="0"/>
    <x v="1760"/>
    <s v="Drinks"/>
    <x v="14082"/>
    <x v="18"/>
    <x v="0"/>
  </r>
  <r>
    <x v="1"/>
    <x v="1760"/>
    <s v="Drinks"/>
    <x v="14083"/>
    <x v="18"/>
    <x v="0"/>
  </r>
  <r>
    <x v="0"/>
    <x v="1760"/>
    <s v="Kids menu"/>
    <x v="14084"/>
    <x v="18"/>
    <x v="0"/>
  </r>
  <r>
    <x v="1"/>
    <x v="1760"/>
    <s v="Kids menu"/>
    <x v="14085"/>
    <x v="18"/>
    <x v="0"/>
  </r>
  <r>
    <x v="0"/>
    <x v="1760"/>
    <s v="Tacos"/>
    <x v="14086"/>
    <x v="18"/>
    <x v="0"/>
  </r>
  <r>
    <x v="1"/>
    <x v="1760"/>
    <s v="Tacos"/>
    <x v="14087"/>
    <x v="18"/>
    <x v="0"/>
  </r>
  <r>
    <x v="0"/>
    <x v="1761"/>
    <s v="Burritos"/>
    <x v="14088"/>
    <x v="19"/>
    <x v="0"/>
  </r>
  <r>
    <x v="1"/>
    <x v="1761"/>
    <s v="Burritos"/>
    <x v="14089"/>
    <x v="19"/>
    <x v="0"/>
  </r>
  <r>
    <x v="0"/>
    <x v="1761"/>
    <s v="Drinks"/>
    <x v="14090"/>
    <x v="19"/>
    <x v="0"/>
  </r>
  <r>
    <x v="1"/>
    <x v="1761"/>
    <s v="Drinks"/>
    <x v="14091"/>
    <x v="19"/>
    <x v="0"/>
  </r>
  <r>
    <x v="0"/>
    <x v="1761"/>
    <s v="Kids menu"/>
    <x v="14092"/>
    <x v="19"/>
    <x v="0"/>
  </r>
  <r>
    <x v="1"/>
    <x v="1761"/>
    <s v="Kids menu"/>
    <x v="14093"/>
    <x v="19"/>
    <x v="0"/>
  </r>
  <r>
    <x v="0"/>
    <x v="1761"/>
    <s v="Tacos"/>
    <x v="14094"/>
    <x v="19"/>
    <x v="0"/>
  </r>
  <r>
    <x v="1"/>
    <x v="1761"/>
    <s v="Tacos"/>
    <x v="14095"/>
    <x v="19"/>
    <x v="0"/>
  </r>
  <r>
    <x v="0"/>
    <x v="1762"/>
    <s v="Burritos"/>
    <x v="14096"/>
    <x v="19"/>
    <x v="0"/>
  </r>
  <r>
    <x v="1"/>
    <x v="1762"/>
    <s v="Burritos"/>
    <x v="14097"/>
    <x v="19"/>
    <x v="0"/>
  </r>
  <r>
    <x v="0"/>
    <x v="1762"/>
    <s v="Drinks"/>
    <x v="14098"/>
    <x v="19"/>
    <x v="0"/>
  </r>
  <r>
    <x v="1"/>
    <x v="1762"/>
    <s v="Drinks"/>
    <x v="14099"/>
    <x v="19"/>
    <x v="0"/>
  </r>
  <r>
    <x v="0"/>
    <x v="1762"/>
    <s v="Kids menu"/>
    <x v="14100"/>
    <x v="19"/>
    <x v="0"/>
  </r>
  <r>
    <x v="1"/>
    <x v="1762"/>
    <s v="Kids menu"/>
    <x v="14101"/>
    <x v="19"/>
    <x v="0"/>
  </r>
  <r>
    <x v="0"/>
    <x v="1762"/>
    <s v="Tacos"/>
    <x v="14102"/>
    <x v="19"/>
    <x v="0"/>
  </r>
  <r>
    <x v="1"/>
    <x v="1762"/>
    <s v="Tacos"/>
    <x v="14103"/>
    <x v="19"/>
    <x v="0"/>
  </r>
  <r>
    <x v="0"/>
    <x v="1763"/>
    <s v="Burritos"/>
    <x v="14104"/>
    <x v="19"/>
    <x v="0"/>
  </r>
  <r>
    <x v="1"/>
    <x v="1763"/>
    <s v="Burritos"/>
    <x v="14105"/>
    <x v="19"/>
    <x v="0"/>
  </r>
  <r>
    <x v="0"/>
    <x v="1763"/>
    <s v="Drinks"/>
    <x v="14106"/>
    <x v="19"/>
    <x v="0"/>
  </r>
  <r>
    <x v="1"/>
    <x v="1763"/>
    <s v="Drinks"/>
    <x v="14107"/>
    <x v="19"/>
    <x v="0"/>
  </r>
  <r>
    <x v="0"/>
    <x v="1763"/>
    <s v="Kids menu"/>
    <x v="14108"/>
    <x v="19"/>
    <x v="0"/>
  </r>
  <r>
    <x v="1"/>
    <x v="1763"/>
    <s v="Kids menu"/>
    <x v="14109"/>
    <x v="19"/>
    <x v="0"/>
  </r>
  <r>
    <x v="0"/>
    <x v="1763"/>
    <s v="Tacos"/>
    <x v="14110"/>
    <x v="19"/>
    <x v="0"/>
  </r>
  <r>
    <x v="1"/>
    <x v="1763"/>
    <s v="Tacos"/>
    <x v="14111"/>
    <x v="19"/>
    <x v="0"/>
  </r>
  <r>
    <x v="0"/>
    <x v="1764"/>
    <s v="Burritos"/>
    <x v="14112"/>
    <x v="19"/>
    <x v="0"/>
  </r>
  <r>
    <x v="1"/>
    <x v="1764"/>
    <s v="Burritos"/>
    <x v="14113"/>
    <x v="19"/>
    <x v="0"/>
  </r>
  <r>
    <x v="0"/>
    <x v="1764"/>
    <s v="Drinks"/>
    <x v="14114"/>
    <x v="19"/>
    <x v="0"/>
  </r>
  <r>
    <x v="1"/>
    <x v="1764"/>
    <s v="Drinks"/>
    <x v="14115"/>
    <x v="19"/>
    <x v="0"/>
  </r>
  <r>
    <x v="0"/>
    <x v="1764"/>
    <s v="Kids menu"/>
    <x v="14116"/>
    <x v="19"/>
    <x v="0"/>
  </r>
  <r>
    <x v="1"/>
    <x v="1764"/>
    <s v="Kids menu"/>
    <x v="14117"/>
    <x v="19"/>
    <x v="0"/>
  </r>
  <r>
    <x v="0"/>
    <x v="1764"/>
    <s v="Tacos"/>
    <x v="14118"/>
    <x v="19"/>
    <x v="0"/>
  </r>
  <r>
    <x v="1"/>
    <x v="1764"/>
    <s v="Tacos"/>
    <x v="14119"/>
    <x v="19"/>
    <x v="0"/>
  </r>
  <r>
    <x v="0"/>
    <x v="1765"/>
    <s v="Burritos"/>
    <x v="14120"/>
    <x v="19"/>
    <x v="0"/>
  </r>
  <r>
    <x v="1"/>
    <x v="1765"/>
    <s v="Burritos"/>
    <x v="14121"/>
    <x v="19"/>
    <x v="0"/>
  </r>
  <r>
    <x v="0"/>
    <x v="1765"/>
    <s v="Drinks"/>
    <x v="14122"/>
    <x v="19"/>
    <x v="0"/>
  </r>
  <r>
    <x v="1"/>
    <x v="1765"/>
    <s v="Drinks"/>
    <x v="14123"/>
    <x v="19"/>
    <x v="0"/>
  </r>
  <r>
    <x v="0"/>
    <x v="1765"/>
    <s v="Kids menu"/>
    <x v="14124"/>
    <x v="19"/>
    <x v="0"/>
  </r>
  <r>
    <x v="1"/>
    <x v="1765"/>
    <s v="Kids menu"/>
    <x v="14125"/>
    <x v="19"/>
    <x v="0"/>
  </r>
  <r>
    <x v="0"/>
    <x v="1765"/>
    <s v="Tacos"/>
    <x v="14126"/>
    <x v="19"/>
    <x v="0"/>
  </r>
  <r>
    <x v="1"/>
    <x v="1765"/>
    <s v="Tacos"/>
    <x v="14127"/>
    <x v="19"/>
    <x v="0"/>
  </r>
  <r>
    <x v="0"/>
    <x v="1766"/>
    <s v="Burritos"/>
    <x v="14128"/>
    <x v="19"/>
    <x v="0"/>
  </r>
  <r>
    <x v="1"/>
    <x v="1766"/>
    <s v="Burritos"/>
    <x v="14129"/>
    <x v="19"/>
    <x v="0"/>
  </r>
  <r>
    <x v="0"/>
    <x v="1766"/>
    <s v="Drinks"/>
    <x v="14130"/>
    <x v="19"/>
    <x v="0"/>
  </r>
  <r>
    <x v="1"/>
    <x v="1766"/>
    <s v="Drinks"/>
    <x v="14131"/>
    <x v="19"/>
    <x v="0"/>
  </r>
  <r>
    <x v="0"/>
    <x v="1766"/>
    <s v="Kids menu"/>
    <x v="14132"/>
    <x v="19"/>
    <x v="0"/>
  </r>
  <r>
    <x v="1"/>
    <x v="1766"/>
    <s v="Kids menu"/>
    <x v="14133"/>
    <x v="19"/>
    <x v="0"/>
  </r>
  <r>
    <x v="0"/>
    <x v="1766"/>
    <s v="Tacos"/>
    <x v="14134"/>
    <x v="19"/>
    <x v="0"/>
  </r>
  <r>
    <x v="1"/>
    <x v="1766"/>
    <s v="Tacos"/>
    <x v="14135"/>
    <x v="19"/>
    <x v="0"/>
  </r>
  <r>
    <x v="0"/>
    <x v="1767"/>
    <s v="Burritos"/>
    <x v="14136"/>
    <x v="19"/>
    <x v="0"/>
  </r>
  <r>
    <x v="1"/>
    <x v="1767"/>
    <s v="Burritos"/>
    <x v="14137"/>
    <x v="19"/>
    <x v="0"/>
  </r>
  <r>
    <x v="0"/>
    <x v="1767"/>
    <s v="Drinks"/>
    <x v="14138"/>
    <x v="19"/>
    <x v="0"/>
  </r>
  <r>
    <x v="1"/>
    <x v="1767"/>
    <s v="Drinks"/>
    <x v="14139"/>
    <x v="19"/>
    <x v="0"/>
  </r>
  <r>
    <x v="0"/>
    <x v="1767"/>
    <s v="Kids menu"/>
    <x v="14140"/>
    <x v="19"/>
    <x v="0"/>
  </r>
  <r>
    <x v="1"/>
    <x v="1767"/>
    <s v="Kids menu"/>
    <x v="14141"/>
    <x v="19"/>
    <x v="0"/>
  </r>
  <r>
    <x v="0"/>
    <x v="1767"/>
    <s v="Tacos"/>
    <x v="14142"/>
    <x v="19"/>
    <x v="0"/>
  </r>
  <r>
    <x v="1"/>
    <x v="1767"/>
    <s v="Tacos"/>
    <x v="14143"/>
    <x v="19"/>
    <x v="0"/>
  </r>
  <r>
    <x v="0"/>
    <x v="1768"/>
    <s v="Burritos"/>
    <x v="14144"/>
    <x v="19"/>
    <x v="0"/>
  </r>
  <r>
    <x v="1"/>
    <x v="1768"/>
    <s v="Burritos"/>
    <x v="14145"/>
    <x v="19"/>
    <x v="0"/>
  </r>
  <r>
    <x v="0"/>
    <x v="1768"/>
    <s v="Drinks"/>
    <x v="14146"/>
    <x v="19"/>
    <x v="0"/>
  </r>
  <r>
    <x v="1"/>
    <x v="1768"/>
    <s v="Drinks"/>
    <x v="14147"/>
    <x v="19"/>
    <x v="0"/>
  </r>
  <r>
    <x v="0"/>
    <x v="1768"/>
    <s v="Kids menu"/>
    <x v="14148"/>
    <x v="19"/>
    <x v="0"/>
  </r>
  <r>
    <x v="1"/>
    <x v="1768"/>
    <s v="Kids menu"/>
    <x v="14149"/>
    <x v="19"/>
    <x v="0"/>
  </r>
  <r>
    <x v="0"/>
    <x v="1768"/>
    <s v="Tacos"/>
    <x v="14150"/>
    <x v="19"/>
    <x v="0"/>
  </r>
  <r>
    <x v="1"/>
    <x v="1768"/>
    <s v="Tacos"/>
    <x v="14151"/>
    <x v="19"/>
    <x v="0"/>
  </r>
  <r>
    <x v="0"/>
    <x v="1769"/>
    <s v="Burritos"/>
    <x v="14152"/>
    <x v="19"/>
    <x v="0"/>
  </r>
  <r>
    <x v="1"/>
    <x v="1769"/>
    <s v="Burritos"/>
    <x v="14153"/>
    <x v="19"/>
    <x v="0"/>
  </r>
  <r>
    <x v="0"/>
    <x v="1769"/>
    <s v="Drinks"/>
    <x v="14154"/>
    <x v="19"/>
    <x v="0"/>
  </r>
  <r>
    <x v="1"/>
    <x v="1769"/>
    <s v="Drinks"/>
    <x v="14155"/>
    <x v="19"/>
    <x v="0"/>
  </r>
  <r>
    <x v="0"/>
    <x v="1769"/>
    <s v="Kids menu"/>
    <x v="14156"/>
    <x v="19"/>
    <x v="0"/>
  </r>
  <r>
    <x v="1"/>
    <x v="1769"/>
    <s v="Kids menu"/>
    <x v="14157"/>
    <x v="19"/>
    <x v="0"/>
  </r>
  <r>
    <x v="0"/>
    <x v="1769"/>
    <s v="Tacos"/>
    <x v="14158"/>
    <x v="19"/>
    <x v="0"/>
  </r>
  <r>
    <x v="1"/>
    <x v="1769"/>
    <s v="Tacos"/>
    <x v="14159"/>
    <x v="19"/>
    <x v="0"/>
  </r>
  <r>
    <x v="0"/>
    <x v="1770"/>
    <s v="Burritos"/>
    <x v="14160"/>
    <x v="19"/>
    <x v="0"/>
  </r>
  <r>
    <x v="1"/>
    <x v="1770"/>
    <s v="Burritos"/>
    <x v="14161"/>
    <x v="19"/>
    <x v="0"/>
  </r>
  <r>
    <x v="0"/>
    <x v="1770"/>
    <s v="Drinks"/>
    <x v="14162"/>
    <x v="19"/>
    <x v="0"/>
  </r>
  <r>
    <x v="1"/>
    <x v="1770"/>
    <s v="Drinks"/>
    <x v="14163"/>
    <x v="19"/>
    <x v="0"/>
  </r>
  <r>
    <x v="0"/>
    <x v="1770"/>
    <s v="Kids menu"/>
    <x v="14164"/>
    <x v="19"/>
    <x v="0"/>
  </r>
  <r>
    <x v="1"/>
    <x v="1770"/>
    <s v="Kids menu"/>
    <x v="14165"/>
    <x v="19"/>
    <x v="0"/>
  </r>
  <r>
    <x v="0"/>
    <x v="1770"/>
    <s v="Tacos"/>
    <x v="14166"/>
    <x v="19"/>
    <x v="0"/>
  </r>
  <r>
    <x v="1"/>
    <x v="1770"/>
    <s v="Tacos"/>
    <x v="14167"/>
    <x v="19"/>
    <x v="0"/>
  </r>
  <r>
    <x v="0"/>
    <x v="1771"/>
    <s v="Burritos"/>
    <x v="14168"/>
    <x v="19"/>
    <x v="0"/>
  </r>
  <r>
    <x v="1"/>
    <x v="1771"/>
    <s v="Burritos"/>
    <x v="14169"/>
    <x v="19"/>
    <x v="0"/>
  </r>
  <r>
    <x v="0"/>
    <x v="1771"/>
    <s v="Drinks"/>
    <x v="14170"/>
    <x v="19"/>
    <x v="0"/>
  </r>
  <r>
    <x v="1"/>
    <x v="1771"/>
    <s v="Drinks"/>
    <x v="14171"/>
    <x v="19"/>
    <x v="0"/>
  </r>
  <r>
    <x v="0"/>
    <x v="1771"/>
    <s v="Kids menu"/>
    <x v="14172"/>
    <x v="19"/>
    <x v="0"/>
  </r>
  <r>
    <x v="1"/>
    <x v="1771"/>
    <s v="Kids menu"/>
    <x v="14173"/>
    <x v="19"/>
    <x v="0"/>
  </r>
  <r>
    <x v="0"/>
    <x v="1771"/>
    <s v="Tacos"/>
    <x v="14174"/>
    <x v="19"/>
    <x v="0"/>
  </r>
  <r>
    <x v="1"/>
    <x v="1771"/>
    <s v="Tacos"/>
    <x v="14175"/>
    <x v="19"/>
    <x v="0"/>
  </r>
  <r>
    <x v="0"/>
    <x v="1772"/>
    <s v="Burritos"/>
    <x v="14176"/>
    <x v="19"/>
    <x v="0"/>
  </r>
  <r>
    <x v="1"/>
    <x v="1772"/>
    <s v="Burritos"/>
    <x v="14177"/>
    <x v="19"/>
    <x v="0"/>
  </r>
  <r>
    <x v="0"/>
    <x v="1772"/>
    <s v="Drinks"/>
    <x v="14178"/>
    <x v="19"/>
    <x v="0"/>
  </r>
  <r>
    <x v="1"/>
    <x v="1772"/>
    <s v="Drinks"/>
    <x v="14179"/>
    <x v="19"/>
    <x v="0"/>
  </r>
  <r>
    <x v="0"/>
    <x v="1772"/>
    <s v="Kids menu"/>
    <x v="14180"/>
    <x v="19"/>
    <x v="0"/>
  </r>
  <r>
    <x v="1"/>
    <x v="1772"/>
    <s v="Kids menu"/>
    <x v="14181"/>
    <x v="19"/>
    <x v="0"/>
  </r>
  <r>
    <x v="0"/>
    <x v="1772"/>
    <s v="Tacos"/>
    <x v="14182"/>
    <x v="19"/>
    <x v="0"/>
  </r>
  <r>
    <x v="1"/>
    <x v="1772"/>
    <s v="Tacos"/>
    <x v="14183"/>
    <x v="19"/>
    <x v="0"/>
  </r>
  <r>
    <x v="0"/>
    <x v="1773"/>
    <s v="Burritos"/>
    <x v="14184"/>
    <x v="19"/>
    <x v="0"/>
  </r>
  <r>
    <x v="1"/>
    <x v="1773"/>
    <s v="Burritos"/>
    <x v="14185"/>
    <x v="19"/>
    <x v="0"/>
  </r>
  <r>
    <x v="0"/>
    <x v="1773"/>
    <s v="Drinks"/>
    <x v="14186"/>
    <x v="19"/>
    <x v="0"/>
  </r>
  <r>
    <x v="1"/>
    <x v="1773"/>
    <s v="Drinks"/>
    <x v="14187"/>
    <x v="19"/>
    <x v="0"/>
  </r>
  <r>
    <x v="0"/>
    <x v="1773"/>
    <s v="Kids menu"/>
    <x v="14188"/>
    <x v="19"/>
    <x v="0"/>
  </r>
  <r>
    <x v="1"/>
    <x v="1773"/>
    <s v="Kids menu"/>
    <x v="14189"/>
    <x v="19"/>
    <x v="0"/>
  </r>
  <r>
    <x v="0"/>
    <x v="1773"/>
    <s v="Tacos"/>
    <x v="14190"/>
    <x v="19"/>
    <x v="0"/>
  </r>
  <r>
    <x v="1"/>
    <x v="1773"/>
    <s v="Tacos"/>
    <x v="14191"/>
    <x v="19"/>
    <x v="0"/>
  </r>
  <r>
    <x v="0"/>
    <x v="1774"/>
    <s v="Burritos"/>
    <x v="14192"/>
    <x v="19"/>
    <x v="0"/>
  </r>
  <r>
    <x v="1"/>
    <x v="1774"/>
    <s v="Burritos"/>
    <x v="14193"/>
    <x v="19"/>
    <x v="0"/>
  </r>
  <r>
    <x v="0"/>
    <x v="1774"/>
    <s v="Drinks"/>
    <x v="14194"/>
    <x v="19"/>
    <x v="0"/>
  </r>
  <r>
    <x v="1"/>
    <x v="1774"/>
    <s v="Drinks"/>
    <x v="14195"/>
    <x v="19"/>
    <x v="0"/>
  </r>
  <r>
    <x v="0"/>
    <x v="1774"/>
    <s v="Kids menu"/>
    <x v="14196"/>
    <x v="19"/>
    <x v="0"/>
  </r>
  <r>
    <x v="1"/>
    <x v="1774"/>
    <s v="Kids menu"/>
    <x v="14197"/>
    <x v="19"/>
    <x v="0"/>
  </r>
  <r>
    <x v="0"/>
    <x v="1774"/>
    <s v="Tacos"/>
    <x v="14198"/>
    <x v="19"/>
    <x v="0"/>
  </r>
  <r>
    <x v="1"/>
    <x v="1774"/>
    <s v="Tacos"/>
    <x v="14199"/>
    <x v="19"/>
    <x v="0"/>
  </r>
  <r>
    <x v="0"/>
    <x v="1775"/>
    <s v="Burritos"/>
    <x v="14200"/>
    <x v="19"/>
    <x v="0"/>
  </r>
  <r>
    <x v="1"/>
    <x v="1775"/>
    <s v="Burritos"/>
    <x v="14201"/>
    <x v="19"/>
    <x v="0"/>
  </r>
  <r>
    <x v="0"/>
    <x v="1775"/>
    <s v="Drinks"/>
    <x v="14202"/>
    <x v="19"/>
    <x v="0"/>
  </r>
  <r>
    <x v="1"/>
    <x v="1775"/>
    <s v="Drinks"/>
    <x v="14203"/>
    <x v="19"/>
    <x v="0"/>
  </r>
  <r>
    <x v="0"/>
    <x v="1775"/>
    <s v="Kids menu"/>
    <x v="14204"/>
    <x v="19"/>
    <x v="0"/>
  </r>
  <r>
    <x v="1"/>
    <x v="1775"/>
    <s v="Kids menu"/>
    <x v="14205"/>
    <x v="19"/>
    <x v="0"/>
  </r>
  <r>
    <x v="0"/>
    <x v="1775"/>
    <s v="Tacos"/>
    <x v="14206"/>
    <x v="19"/>
    <x v="0"/>
  </r>
  <r>
    <x v="1"/>
    <x v="1775"/>
    <s v="Tacos"/>
    <x v="14207"/>
    <x v="19"/>
    <x v="0"/>
  </r>
  <r>
    <x v="0"/>
    <x v="1776"/>
    <s v="Burritos"/>
    <x v="14208"/>
    <x v="19"/>
    <x v="0"/>
  </r>
  <r>
    <x v="1"/>
    <x v="1776"/>
    <s v="Burritos"/>
    <x v="14209"/>
    <x v="19"/>
    <x v="0"/>
  </r>
  <r>
    <x v="0"/>
    <x v="1776"/>
    <s v="Drinks"/>
    <x v="14210"/>
    <x v="19"/>
    <x v="0"/>
  </r>
  <r>
    <x v="1"/>
    <x v="1776"/>
    <s v="Drinks"/>
    <x v="14211"/>
    <x v="19"/>
    <x v="0"/>
  </r>
  <r>
    <x v="0"/>
    <x v="1776"/>
    <s v="Kids menu"/>
    <x v="14212"/>
    <x v="19"/>
    <x v="0"/>
  </r>
  <r>
    <x v="1"/>
    <x v="1776"/>
    <s v="Kids menu"/>
    <x v="14213"/>
    <x v="19"/>
    <x v="0"/>
  </r>
  <r>
    <x v="0"/>
    <x v="1776"/>
    <s v="Tacos"/>
    <x v="14214"/>
    <x v="19"/>
    <x v="0"/>
  </r>
  <r>
    <x v="1"/>
    <x v="1776"/>
    <s v="Tacos"/>
    <x v="14215"/>
    <x v="19"/>
    <x v="0"/>
  </r>
  <r>
    <x v="0"/>
    <x v="1777"/>
    <s v="Burritos"/>
    <x v="14216"/>
    <x v="19"/>
    <x v="0"/>
  </r>
  <r>
    <x v="1"/>
    <x v="1777"/>
    <s v="Burritos"/>
    <x v="14217"/>
    <x v="19"/>
    <x v="0"/>
  </r>
  <r>
    <x v="0"/>
    <x v="1777"/>
    <s v="Drinks"/>
    <x v="14218"/>
    <x v="19"/>
    <x v="0"/>
  </r>
  <r>
    <x v="1"/>
    <x v="1777"/>
    <s v="Drinks"/>
    <x v="14219"/>
    <x v="19"/>
    <x v="0"/>
  </r>
  <r>
    <x v="0"/>
    <x v="1777"/>
    <s v="Kids menu"/>
    <x v="14220"/>
    <x v="19"/>
    <x v="0"/>
  </r>
  <r>
    <x v="1"/>
    <x v="1777"/>
    <s v="Kids menu"/>
    <x v="14221"/>
    <x v="19"/>
    <x v="0"/>
  </r>
  <r>
    <x v="0"/>
    <x v="1777"/>
    <s v="Tacos"/>
    <x v="14222"/>
    <x v="19"/>
    <x v="0"/>
  </r>
  <r>
    <x v="1"/>
    <x v="1777"/>
    <s v="Tacos"/>
    <x v="14223"/>
    <x v="19"/>
    <x v="0"/>
  </r>
  <r>
    <x v="0"/>
    <x v="1778"/>
    <s v="Burritos"/>
    <x v="14224"/>
    <x v="19"/>
    <x v="0"/>
  </r>
  <r>
    <x v="1"/>
    <x v="1778"/>
    <s v="Burritos"/>
    <x v="14225"/>
    <x v="19"/>
    <x v="0"/>
  </r>
  <r>
    <x v="0"/>
    <x v="1778"/>
    <s v="Drinks"/>
    <x v="14226"/>
    <x v="19"/>
    <x v="0"/>
  </r>
  <r>
    <x v="1"/>
    <x v="1778"/>
    <s v="Drinks"/>
    <x v="14227"/>
    <x v="19"/>
    <x v="0"/>
  </r>
  <r>
    <x v="0"/>
    <x v="1778"/>
    <s v="Kids menu"/>
    <x v="14228"/>
    <x v="19"/>
    <x v="0"/>
  </r>
  <r>
    <x v="1"/>
    <x v="1778"/>
    <s v="Kids menu"/>
    <x v="14229"/>
    <x v="19"/>
    <x v="0"/>
  </r>
  <r>
    <x v="0"/>
    <x v="1778"/>
    <s v="Tacos"/>
    <x v="14230"/>
    <x v="19"/>
    <x v="0"/>
  </r>
  <r>
    <x v="1"/>
    <x v="1778"/>
    <s v="Tacos"/>
    <x v="14231"/>
    <x v="19"/>
    <x v="0"/>
  </r>
  <r>
    <x v="0"/>
    <x v="1779"/>
    <s v="Burritos"/>
    <x v="14232"/>
    <x v="19"/>
    <x v="0"/>
  </r>
  <r>
    <x v="1"/>
    <x v="1779"/>
    <s v="Burritos"/>
    <x v="14233"/>
    <x v="19"/>
    <x v="0"/>
  </r>
  <r>
    <x v="0"/>
    <x v="1779"/>
    <s v="Drinks"/>
    <x v="14234"/>
    <x v="19"/>
    <x v="0"/>
  </r>
  <r>
    <x v="1"/>
    <x v="1779"/>
    <s v="Drinks"/>
    <x v="14235"/>
    <x v="19"/>
    <x v="0"/>
  </r>
  <r>
    <x v="0"/>
    <x v="1779"/>
    <s v="Kids menu"/>
    <x v="14236"/>
    <x v="19"/>
    <x v="0"/>
  </r>
  <r>
    <x v="1"/>
    <x v="1779"/>
    <s v="Kids menu"/>
    <x v="14237"/>
    <x v="19"/>
    <x v="0"/>
  </r>
  <r>
    <x v="0"/>
    <x v="1779"/>
    <s v="Tacos"/>
    <x v="14238"/>
    <x v="19"/>
    <x v="0"/>
  </r>
  <r>
    <x v="1"/>
    <x v="1779"/>
    <s v="Tacos"/>
    <x v="14239"/>
    <x v="19"/>
    <x v="0"/>
  </r>
  <r>
    <x v="0"/>
    <x v="1780"/>
    <s v="Burritos"/>
    <x v="14240"/>
    <x v="19"/>
    <x v="0"/>
  </r>
  <r>
    <x v="1"/>
    <x v="1780"/>
    <s v="Burritos"/>
    <x v="14241"/>
    <x v="19"/>
    <x v="0"/>
  </r>
  <r>
    <x v="0"/>
    <x v="1780"/>
    <s v="Drinks"/>
    <x v="14242"/>
    <x v="19"/>
    <x v="0"/>
  </r>
  <r>
    <x v="1"/>
    <x v="1780"/>
    <s v="Drinks"/>
    <x v="14243"/>
    <x v="19"/>
    <x v="0"/>
  </r>
  <r>
    <x v="0"/>
    <x v="1780"/>
    <s v="Kids menu"/>
    <x v="14244"/>
    <x v="19"/>
    <x v="0"/>
  </r>
  <r>
    <x v="1"/>
    <x v="1780"/>
    <s v="Kids menu"/>
    <x v="14245"/>
    <x v="19"/>
    <x v="0"/>
  </r>
  <r>
    <x v="0"/>
    <x v="1780"/>
    <s v="Tacos"/>
    <x v="14246"/>
    <x v="19"/>
    <x v="0"/>
  </r>
  <r>
    <x v="1"/>
    <x v="1780"/>
    <s v="Tacos"/>
    <x v="14247"/>
    <x v="19"/>
    <x v="0"/>
  </r>
  <r>
    <x v="0"/>
    <x v="1781"/>
    <s v="Burritos"/>
    <x v="14248"/>
    <x v="19"/>
    <x v="0"/>
  </r>
  <r>
    <x v="1"/>
    <x v="1781"/>
    <s v="Burritos"/>
    <x v="14249"/>
    <x v="19"/>
    <x v="0"/>
  </r>
  <r>
    <x v="0"/>
    <x v="1781"/>
    <s v="Drinks"/>
    <x v="14250"/>
    <x v="19"/>
    <x v="0"/>
  </r>
  <r>
    <x v="1"/>
    <x v="1781"/>
    <s v="Drinks"/>
    <x v="14251"/>
    <x v="19"/>
    <x v="0"/>
  </r>
  <r>
    <x v="0"/>
    <x v="1781"/>
    <s v="Kids menu"/>
    <x v="14252"/>
    <x v="19"/>
    <x v="0"/>
  </r>
  <r>
    <x v="1"/>
    <x v="1781"/>
    <s v="Kids menu"/>
    <x v="14253"/>
    <x v="19"/>
    <x v="0"/>
  </r>
  <r>
    <x v="0"/>
    <x v="1781"/>
    <s v="Tacos"/>
    <x v="14254"/>
    <x v="19"/>
    <x v="0"/>
  </r>
  <r>
    <x v="1"/>
    <x v="1781"/>
    <s v="Tacos"/>
    <x v="14255"/>
    <x v="19"/>
    <x v="0"/>
  </r>
  <r>
    <x v="0"/>
    <x v="1782"/>
    <s v="Burritos"/>
    <x v="14256"/>
    <x v="19"/>
    <x v="0"/>
  </r>
  <r>
    <x v="1"/>
    <x v="1782"/>
    <s v="Burritos"/>
    <x v="14257"/>
    <x v="19"/>
    <x v="0"/>
  </r>
  <r>
    <x v="0"/>
    <x v="1782"/>
    <s v="Drinks"/>
    <x v="14258"/>
    <x v="19"/>
    <x v="0"/>
  </r>
  <r>
    <x v="1"/>
    <x v="1782"/>
    <s v="Drinks"/>
    <x v="14259"/>
    <x v="19"/>
    <x v="0"/>
  </r>
  <r>
    <x v="0"/>
    <x v="1782"/>
    <s v="Kids menu"/>
    <x v="14260"/>
    <x v="19"/>
    <x v="0"/>
  </r>
  <r>
    <x v="1"/>
    <x v="1782"/>
    <s v="Kids menu"/>
    <x v="14261"/>
    <x v="19"/>
    <x v="0"/>
  </r>
  <r>
    <x v="0"/>
    <x v="1782"/>
    <s v="Tacos"/>
    <x v="14262"/>
    <x v="19"/>
    <x v="0"/>
  </r>
  <r>
    <x v="1"/>
    <x v="1782"/>
    <s v="Tacos"/>
    <x v="14263"/>
    <x v="19"/>
    <x v="0"/>
  </r>
  <r>
    <x v="0"/>
    <x v="1783"/>
    <s v="Burritos"/>
    <x v="14264"/>
    <x v="19"/>
    <x v="0"/>
  </r>
  <r>
    <x v="1"/>
    <x v="1783"/>
    <s v="Burritos"/>
    <x v="14265"/>
    <x v="19"/>
    <x v="0"/>
  </r>
  <r>
    <x v="0"/>
    <x v="1783"/>
    <s v="Drinks"/>
    <x v="14266"/>
    <x v="19"/>
    <x v="0"/>
  </r>
  <r>
    <x v="1"/>
    <x v="1783"/>
    <s v="Drinks"/>
    <x v="14267"/>
    <x v="19"/>
    <x v="0"/>
  </r>
  <r>
    <x v="0"/>
    <x v="1783"/>
    <s v="Kids menu"/>
    <x v="14268"/>
    <x v="19"/>
    <x v="0"/>
  </r>
  <r>
    <x v="1"/>
    <x v="1783"/>
    <s v="Kids menu"/>
    <x v="14269"/>
    <x v="19"/>
    <x v="0"/>
  </r>
  <r>
    <x v="0"/>
    <x v="1783"/>
    <s v="Tacos"/>
    <x v="14270"/>
    <x v="19"/>
    <x v="0"/>
  </r>
  <r>
    <x v="1"/>
    <x v="1783"/>
    <s v="Tacos"/>
    <x v="14271"/>
    <x v="19"/>
    <x v="0"/>
  </r>
  <r>
    <x v="0"/>
    <x v="1784"/>
    <s v="Burritos"/>
    <x v="14272"/>
    <x v="19"/>
    <x v="0"/>
  </r>
  <r>
    <x v="1"/>
    <x v="1784"/>
    <s v="Burritos"/>
    <x v="14273"/>
    <x v="19"/>
    <x v="0"/>
  </r>
  <r>
    <x v="0"/>
    <x v="1784"/>
    <s v="Drinks"/>
    <x v="14274"/>
    <x v="19"/>
    <x v="0"/>
  </r>
  <r>
    <x v="1"/>
    <x v="1784"/>
    <s v="Drinks"/>
    <x v="14275"/>
    <x v="19"/>
    <x v="0"/>
  </r>
  <r>
    <x v="0"/>
    <x v="1784"/>
    <s v="Kids menu"/>
    <x v="14276"/>
    <x v="19"/>
    <x v="0"/>
  </r>
  <r>
    <x v="1"/>
    <x v="1784"/>
    <s v="Kids menu"/>
    <x v="14277"/>
    <x v="19"/>
    <x v="0"/>
  </r>
  <r>
    <x v="0"/>
    <x v="1784"/>
    <s v="Tacos"/>
    <x v="14278"/>
    <x v="19"/>
    <x v="0"/>
  </r>
  <r>
    <x v="1"/>
    <x v="1784"/>
    <s v="Tacos"/>
    <x v="14279"/>
    <x v="19"/>
    <x v="0"/>
  </r>
  <r>
    <x v="0"/>
    <x v="1785"/>
    <s v="Burritos"/>
    <x v="14280"/>
    <x v="19"/>
    <x v="0"/>
  </r>
  <r>
    <x v="1"/>
    <x v="1785"/>
    <s v="Burritos"/>
    <x v="14281"/>
    <x v="19"/>
    <x v="0"/>
  </r>
  <r>
    <x v="0"/>
    <x v="1785"/>
    <s v="Drinks"/>
    <x v="14282"/>
    <x v="19"/>
    <x v="0"/>
  </r>
  <r>
    <x v="1"/>
    <x v="1785"/>
    <s v="Drinks"/>
    <x v="14283"/>
    <x v="19"/>
    <x v="0"/>
  </r>
  <r>
    <x v="0"/>
    <x v="1785"/>
    <s v="Kids menu"/>
    <x v="14284"/>
    <x v="19"/>
    <x v="0"/>
  </r>
  <r>
    <x v="1"/>
    <x v="1785"/>
    <s v="Kids menu"/>
    <x v="14285"/>
    <x v="19"/>
    <x v="0"/>
  </r>
  <r>
    <x v="0"/>
    <x v="1785"/>
    <s v="Tacos"/>
    <x v="14286"/>
    <x v="19"/>
    <x v="0"/>
  </r>
  <r>
    <x v="1"/>
    <x v="1785"/>
    <s v="Tacos"/>
    <x v="14287"/>
    <x v="19"/>
    <x v="0"/>
  </r>
  <r>
    <x v="0"/>
    <x v="1786"/>
    <s v="Burritos"/>
    <x v="14288"/>
    <x v="19"/>
    <x v="0"/>
  </r>
  <r>
    <x v="1"/>
    <x v="1786"/>
    <s v="Burritos"/>
    <x v="14289"/>
    <x v="19"/>
    <x v="0"/>
  </r>
  <r>
    <x v="0"/>
    <x v="1786"/>
    <s v="Drinks"/>
    <x v="14290"/>
    <x v="19"/>
    <x v="0"/>
  </r>
  <r>
    <x v="1"/>
    <x v="1786"/>
    <s v="Drinks"/>
    <x v="14291"/>
    <x v="19"/>
    <x v="0"/>
  </r>
  <r>
    <x v="0"/>
    <x v="1786"/>
    <s v="Kids menu"/>
    <x v="14292"/>
    <x v="19"/>
    <x v="0"/>
  </r>
  <r>
    <x v="1"/>
    <x v="1786"/>
    <s v="Kids menu"/>
    <x v="14293"/>
    <x v="19"/>
    <x v="0"/>
  </r>
  <r>
    <x v="0"/>
    <x v="1786"/>
    <s v="Tacos"/>
    <x v="14294"/>
    <x v="19"/>
    <x v="0"/>
  </r>
  <r>
    <x v="1"/>
    <x v="1786"/>
    <s v="Tacos"/>
    <x v="14295"/>
    <x v="19"/>
    <x v="0"/>
  </r>
  <r>
    <x v="0"/>
    <x v="1787"/>
    <s v="Burritos"/>
    <x v="14296"/>
    <x v="19"/>
    <x v="0"/>
  </r>
  <r>
    <x v="1"/>
    <x v="1787"/>
    <s v="Burritos"/>
    <x v="14297"/>
    <x v="19"/>
    <x v="0"/>
  </r>
  <r>
    <x v="0"/>
    <x v="1787"/>
    <s v="Drinks"/>
    <x v="14298"/>
    <x v="19"/>
    <x v="0"/>
  </r>
  <r>
    <x v="1"/>
    <x v="1787"/>
    <s v="Drinks"/>
    <x v="14299"/>
    <x v="19"/>
    <x v="0"/>
  </r>
  <r>
    <x v="0"/>
    <x v="1787"/>
    <s v="Kids menu"/>
    <x v="14300"/>
    <x v="19"/>
    <x v="0"/>
  </r>
  <r>
    <x v="1"/>
    <x v="1787"/>
    <s v="Kids menu"/>
    <x v="14301"/>
    <x v="19"/>
    <x v="0"/>
  </r>
  <r>
    <x v="0"/>
    <x v="1787"/>
    <s v="Tacos"/>
    <x v="14302"/>
    <x v="19"/>
    <x v="0"/>
  </r>
  <r>
    <x v="1"/>
    <x v="1787"/>
    <s v="Tacos"/>
    <x v="14303"/>
    <x v="19"/>
    <x v="0"/>
  </r>
  <r>
    <x v="0"/>
    <x v="1788"/>
    <s v="Burritos"/>
    <x v="14304"/>
    <x v="19"/>
    <x v="0"/>
  </r>
  <r>
    <x v="1"/>
    <x v="1788"/>
    <s v="Burritos"/>
    <x v="14305"/>
    <x v="19"/>
    <x v="0"/>
  </r>
  <r>
    <x v="0"/>
    <x v="1788"/>
    <s v="Drinks"/>
    <x v="14306"/>
    <x v="19"/>
    <x v="0"/>
  </r>
  <r>
    <x v="1"/>
    <x v="1788"/>
    <s v="Drinks"/>
    <x v="14307"/>
    <x v="19"/>
    <x v="0"/>
  </r>
  <r>
    <x v="0"/>
    <x v="1788"/>
    <s v="Kids menu"/>
    <x v="14308"/>
    <x v="19"/>
    <x v="0"/>
  </r>
  <r>
    <x v="1"/>
    <x v="1788"/>
    <s v="Kids menu"/>
    <x v="14309"/>
    <x v="19"/>
    <x v="0"/>
  </r>
  <r>
    <x v="0"/>
    <x v="1788"/>
    <s v="Tacos"/>
    <x v="14310"/>
    <x v="19"/>
    <x v="0"/>
  </r>
  <r>
    <x v="1"/>
    <x v="1788"/>
    <s v="Tacos"/>
    <x v="14311"/>
    <x v="19"/>
    <x v="0"/>
  </r>
  <r>
    <x v="0"/>
    <x v="1789"/>
    <s v="Burritos"/>
    <x v="14312"/>
    <x v="19"/>
    <x v="0"/>
  </r>
  <r>
    <x v="1"/>
    <x v="1789"/>
    <s v="Burritos"/>
    <x v="14313"/>
    <x v="19"/>
    <x v="0"/>
  </r>
  <r>
    <x v="0"/>
    <x v="1789"/>
    <s v="Drinks"/>
    <x v="14314"/>
    <x v="19"/>
    <x v="0"/>
  </r>
  <r>
    <x v="1"/>
    <x v="1789"/>
    <s v="Drinks"/>
    <x v="14315"/>
    <x v="19"/>
    <x v="0"/>
  </r>
  <r>
    <x v="0"/>
    <x v="1789"/>
    <s v="Kids menu"/>
    <x v="14316"/>
    <x v="19"/>
    <x v="0"/>
  </r>
  <r>
    <x v="1"/>
    <x v="1789"/>
    <s v="Kids menu"/>
    <x v="14317"/>
    <x v="19"/>
    <x v="0"/>
  </r>
  <r>
    <x v="0"/>
    <x v="1789"/>
    <s v="Tacos"/>
    <x v="14318"/>
    <x v="19"/>
    <x v="0"/>
  </r>
  <r>
    <x v="1"/>
    <x v="1789"/>
    <s v="Tacos"/>
    <x v="14319"/>
    <x v="19"/>
    <x v="0"/>
  </r>
  <r>
    <x v="0"/>
    <x v="1790"/>
    <s v="Burritos"/>
    <x v="14320"/>
    <x v="19"/>
    <x v="0"/>
  </r>
  <r>
    <x v="1"/>
    <x v="1790"/>
    <s v="Burritos"/>
    <x v="14321"/>
    <x v="19"/>
    <x v="0"/>
  </r>
  <r>
    <x v="0"/>
    <x v="1790"/>
    <s v="Drinks"/>
    <x v="14322"/>
    <x v="19"/>
    <x v="0"/>
  </r>
  <r>
    <x v="1"/>
    <x v="1790"/>
    <s v="Drinks"/>
    <x v="14323"/>
    <x v="19"/>
    <x v="0"/>
  </r>
  <r>
    <x v="0"/>
    <x v="1790"/>
    <s v="Kids menu"/>
    <x v="14324"/>
    <x v="19"/>
    <x v="0"/>
  </r>
  <r>
    <x v="1"/>
    <x v="1790"/>
    <s v="Kids menu"/>
    <x v="14325"/>
    <x v="19"/>
    <x v="0"/>
  </r>
  <r>
    <x v="0"/>
    <x v="1790"/>
    <s v="Tacos"/>
    <x v="14326"/>
    <x v="19"/>
    <x v="0"/>
  </r>
  <r>
    <x v="1"/>
    <x v="1790"/>
    <s v="Tacos"/>
    <x v="14327"/>
    <x v="19"/>
    <x v="0"/>
  </r>
  <r>
    <x v="0"/>
    <x v="1791"/>
    <s v="Burritos"/>
    <x v="14328"/>
    <x v="19"/>
    <x v="0"/>
  </r>
  <r>
    <x v="1"/>
    <x v="1791"/>
    <s v="Burritos"/>
    <x v="14329"/>
    <x v="19"/>
    <x v="0"/>
  </r>
  <r>
    <x v="0"/>
    <x v="1791"/>
    <s v="Drinks"/>
    <x v="14330"/>
    <x v="19"/>
    <x v="0"/>
  </r>
  <r>
    <x v="1"/>
    <x v="1791"/>
    <s v="Drinks"/>
    <x v="14331"/>
    <x v="19"/>
    <x v="0"/>
  </r>
  <r>
    <x v="0"/>
    <x v="1791"/>
    <s v="Kids menu"/>
    <x v="14332"/>
    <x v="19"/>
    <x v="0"/>
  </r>
  <r>
    <x v="1"/>
    <x v="1791"/>
    <s v="Kids menu"/>
    <x v="14333"/>
    <x v="19"/>
    <x v="0"/>
  </r>
  <r>
    <x v="0"/>
    <x v="1791"/>
    <s v="Tacos"/>
    <x v="14334"/>
    <x v="19"/>
    <x v="0"/>
  </r>
  <r>
    <x v="1"/>
    <x v="1791"/>
    <s v="Tacos"/>
    <x v="14335"/>
    <x v="19"/>
    <x v="0"/>
  </r>
  <r>
    <x v="0"/>
    <x v="1792"/>
    <s v="Burritos"/>
    <x v="14336"/>
    <x v="19"/>
    <x v="0"/>
  </r>
  <r>
    <x v="1"/>
    <x v="1792"/>
    <s v="Burritos"/>
    <x v="14337"/>
    <x v="19"/>
    <x v="0"/>
  </r>
  <r>
    <x v="0"/>
    <x v="1792"/>
    <s v="Drinks"/>
    <x v="14338"/>
    <x v="19"/>
    <x v="0"/>
  </r>
  <r>
    <x v="1"/>
    <x v="1792"/>
    <s v="Drinks"/>
    <x v="14339"/>
    <x v="19"/>
    <x v="0"/>
  </r>
  <r>
    <x v="0"/>
    <x v="1792"/>
    <s v="Kids menu"/>
    <x v="14340"/>
    <x v="19"/>
    <x v="0"/>
  </r>
  <r>
    <x v="1"/>
    <x v="1792"/>
    <s v="Kids menu"/>
    <x v="14341"/>
    <x v="19"/>
    <x v="0"/>
  </r>
  <r>
    <x v="0"/>
    <x v="1792"/>
    <s v="Tacos"/>
    <x v="14342"/>
    <x v="19"/>
    <x v="0"/>
  </r>
  <r>
    <x v="1"/>
    <x v="1792"/>
    <s v="Tacos"/>
    <x v="14343"/>
    <x v="19"/>
    <x v="0"/>
  </r>
  <r>
    <x v="0"/>
    <x v="1793"/>
    <s v="Burritos"/>
    <x v="14344"/>
    <x v="19"/>
    <x v="0"/>
  </r>
  <r>
    <x v="1"/>
    <x v="1793"/>
    <s v="Burritos"/>
    <x v="14345"/>
    <x v="19"/>
    <x v="0"/>
  </r>
  <r>
    <x v="0"/>
    <x v="1793"/>
    <s v="Drinks"/>
    <x v="14346"/>
    <x v="19"/>
    <x v="0"/>
  </r>
  <r>
    <x v="1"/>
    <x v="1793"/>
    <s v="Drinks"/>
    <x v="14347"/>
    <x v="19"/>
    <x v="0"/>
  </r>
  <r>
    <x v="0"/>
    <x v="1793"/>
    <s v="Kids menu"/>
    <x v="14348"/>
    <x v="19"/>
    <x v="0"/>
  </r>
  <r>
    <x v="1"/>
    <x v="1793"/>
    <s v="Kids menu"/>
    <x v="14349"/>
    <x v="19"/>
    <x v="0"/>
  </r>
  <r>
    <x v="0"/>
    <x v="1793"/>
    <s v="Tacos"/>
    <x v="14350"/>
    <x v="19"/>
    <x v="0"/>
  </r>
  <r>
    <x v="1"/>
    <x v="1793"/>
    <s v="Tacos"/>
    <x v="14351"/>
    <x v="19"/>
    <x v="0"/>
  </r>
  <r>
    <x v="0"/>
    <x v="1794"/>
    <s v="Burritos"/>
    <x v="14352"/>
    <x v="19"/>
    <x v="0"/>
  </r>
  <r>
    <x v="1"/>
    <x v="1794"/>
    <s v="Burritos"/>
    <x v="14353"/>
    <x v="19"/>
    <x v="0"/>
  </r>
  <r>
    <x v="0"/>
    <x v="1794"/>
    <s v="Drinks"/>
    <x v="14354"/>
    <x v="19"/>
    <x v="0"/>
  </r>
  <r>
    <x v="1"/>
    <x v="1794"/>
    <s v="Drinks"/>
    <x v="14355"/>
    <x v="19"/>
    <x v="0"/>
  </r>
  <r>
    <x v="0"/>
    <x v="1794"/>
    <s v="Kids menu"/>
    <x v="14356"/>
    <x v="19"/>
    <x v="0"/>
  </r>
  <r>
    <x v="1"/>
    <x v="1794"/>
    <s v="Kids menu"/>
    <x v="14357"/>
    <x v="19"/>
    <x v="0"/>
  </r>
  <r>
    <x v="0"/>
    <x v="1794"/>
    <s v="Tacos"/>
    <x v="14358"/>
    <x v="19"/>
    <x v="0"/>
  </r>
  <r>
    <x v="1"/>
    <x v="1794"/>
    <s v="Tacos"/>
    <x v="14359"/>
    <x v="19"/>
    <x v="0"/>
  </r>
  <r>
    <x v="0"/>
    <x v="1795"/>
    <s v="Burritos"/>
    <x v="14360"/>
    <x v="19"/>
    <x v="0"/>
  </r>
  <r>
    <x v="1"/>
    <x v="1795"/>
    <s v="Burritos"/>
    <x v="14361"/>
    <x v="19"/>
    <x v="0"/>
  </r>
  <r>
    <x v="0"/>
    <x v="1795"/>
    <s v="Drinks"/>
    <x v="14362"/>
    <x v="19"/>
    <x v="0"/>
  </r>
  <r>
    <x v="1"/>
    <x v="1795"/>
    <s v="Drinks"/>
    <x v="14363"/>
    <x v="19"/>
    <x v="0"/>
  </r>
  <r>
    <x v="0"/>
    <x v="1795"/>
    <s v="Kids menu"/>
    <x v="14364"/>
    <x v="19"/>
    <x v="0"/>
  </r>
  <r>
    <x v="1"/>
    <x v="1795"/>
    <s v="Kids menu"/>
    <x v="14365"/>
    <x v="19"/>
    <x v="0"/>
  </r>
  <r>
    <x v="0"/>
    <x v="1795"/>
    <s v="Tacos"/>
    <x v="14366"/>
    <x v="19"/>
    <x v="0"/>
  </r>
  <r>
    <x v="1"/>
    <x v="1795"/>
    <s v="Tacos"/>
    <x v="14367"/>
    <x v="19"/>
    <x v="0"/>
  </r>
  <r>
    <x v="0"/>
    <x v="1796"/>
    <s v="Burritos"/>
    <x v="14368"/>
    <x v="19"/>
    <x v="0"/>
  </r>
  <r>
    <x v="1"/>
    <x v="1796"/>
    <s v="Burritos"/>
    <x v="14369"/>
    <x v="19"/>
    <x v="0"/>
  </r>
  <r>
    <x v="0"/>
    <x v="1796"/>
    <s v="Drinks"/>
    <x v="14370"/>
    <x v="19"/>
    <x v="0"/>
  </r>
  <r>
    <x v="1"/>
    <x v="1796"/>
    <s v="Drinks"/>
    <x v="14371"/>
    <x v="19"/>
    <x v="0"/>
  </r>
  <r>
    <x v="0"/>
    <x v="1796"/>
    <s v="Kids menu"/>
    <x v="14372"/>
    <x v="19"/>
    <x v="0"/>
  </r>
  <r>
    <x v="1"/>
    <x v="1796"/>
    <s v="Kids menu"/>
    <x v="14373"/>
    <x v="19"/>
    <x v="0"/>
  </r>
  <r>
    <x v="0"/>
    <x v="1796"/>
    <s v="Tacos"/>
    <x v="14374"/>
    <x v="19"/>
    <x v="0"/>
  </r>
  <r>
    <x v="1"/>
    <x v="1796"/>
    <s v="Tacos"/>
    <x v="14375"/>
    <x v="19"/>
    <x v="0"/>
  </r>
  <r>
    <x v="0"/>
    <x v="1797"/>
    <s v="Burritos"/>
    <x v="14376"/>
    <x v="19"/>
    <x v="0"/>
  </r>
  <r>
    <x v="1"/>
    <x v="1797"/>
    <s v="Burritos"/>
    <x v="14377"/>
    <x v="19"/>
    <x v="0"/>
  </r>
  <r>
    <x v="0"/>
    <x v="1797"/>
    <s v="Drinks"/>
    <x v="14378"/>
    <x v="19"/>
    <x v="0"/>
  </r>
  <r>
    <x v="1"/>
    <x v="1797"/>
    <s v="Drinks"/>
    <x v="14379"/>
    <x v="19"/>
    <x v="0"/>
  </r>
  <r>
    <x v="0"/>
    <x v="1797"/>
    <s v="Kids menu"/>
    <x v="14380"/>
    <x v="19"/>
    <x v="0"/>
  </r>
  <r>
    <x v="1"/>
    <x v="1797"/>
    <s v="Kids menu"/>
    <x v="14381"/>
    <x v="19"/>
    <x v="0"/>
  </r>
  <r>
    <x v="0"/>
    <x v="1797"/>
    <s v="Tacos"/>
    <x v="14382"/>
    <x v="19"/>
    <x v="0"/>
  </r>
  <r>
    <x v="1"/>
    <x v="1797"/>
    <s v="Tacos"/>
    <x v="14383"/>
    <x v="19"/>
    <x v="0"/>
  </r>
  <r>
    <x v="0"/>
    <x v="1798"/>
    <s v="Burritos"/>
    <x v="14384"/>
    <x v="19"/>
    <x v="0"/>
  </r>
  <r>
    <x v="1"/>
    <x v="1798"/>
    <s v="Burritos"/>
    <x v="14385"/>
    <x v="19"/>
    <x v="0"/>
  </r>
  <r>
    <x v="0"/>
    <x v="1798"/>
    <s v="Drinks"/>
    <x v="14386"/>
    <x v="19"/>
    <x v="0"/>
  </r>
  <r>
    <x v="1"/>
    <x v="1798"/>
    <s v="Drinks"/>
    <x v="14387"/>
    <x v="19"/>
    <x v="0"/>
  </r>
  <r>
    <x v="0"/>
    <x v="1798"/>
    <s v="Kids menu"/>
    <x v="14388"/>
    <x v="19"/>
    <x v="0"/>
  </r>
  <r>
    <x v="1"/>
    <x v="1798"/>
    <s v="Kids menu"/>
    <x v="14389"/>
    <x v="19"/>
    <x v="0"/>
  </r>
  <r>
    <x v="0"/>
    <x v="1798"/>
    <s v="Tacos"/>
    <x v="14390"/>
    <x v="19"/>
    <x v="0"/>
  </r>
  <r>
    <x v="1"/>
    <x v="1798"/>
    <s v="Tacos"/>
    <x v="14391"/>
    <x v="19"/>
    <x v="0"/>
  </r>
  <r>
    <x v="0"/>
    <x v="1799"/>
    <s v="Burritos"/>
    <x v="14392"/>
    <x v="19"/>
    <x v="0"/>
  </r>
  <r>
    <x v="1"/>
    <x v="1799"/>
    <s v="Burritos"/>
    <x v="14393"/>
    <x v="19"/>
    <x v="0"/>
  </r>
  <r>
    <x v="0"/>
    <x v="1799"/>
    <s v="Drinks"/>
    <x v="14394"/>
    <x v="19"/>
    <x v="0"/>
  </r>
  <r>
    <x v="1"/>
    <x v="1799"/>
    <s v="Drinks"/>
    <x v="14395"/>
    <x v="19"/>
    <x v="0"/>
  </r>
  <r>
    <x v="0"/>
    <x v="1799"/>
    <s v="Kids menu"/>
    <x v="14396"/>
    <x v="19"/>
    <x v="0"/>
  </r>
  <r>
    <x v="1"/>
    <x v="1799"/>
    <s v="Kids menu"/>
    <x v="14397"/>
    <x v="19"/>
    <x v="0"/>
  </r>
  <r>
    <x v="0"/>
    <x v="1799"/>
    <s v="Tacos"/>
    <x v="14398"/>
    <x v="19"/>
    <x v="0"/>
  </r>
  <r>
    <x v="1"/>
    <x v="1799"/>
    <s v="Tacos"/>
    <x v="14399"/>
    <x v="19"/>
    <x v="0"/>
  </r>
  <r>
    <x v="0"/>
    <x v="1800"/>
    <s v="Burritos"/>
    <x v="14400"/>
    <x v="19"/>
    <x v="0"/>
  </r>
  <r>
    <x v="1"/>
    <x v="1800"/>
    <s v="Burritos"/>
    <x v="14401"/>
    <x v="19"/>
    <x v="0"/>
  </r>
  <r>
    <x v="0"/>
    <x v="1800"/>
    <s v="Drinks"/>
    <x v="14402"/>
    <x v="19"/>
    <x v="0"/>
  </r>
  <r>
    <x v="1"/>
    <x v="1800"/>
    <s v="Drinks"/>
    <x v="14403"/>
    <x v="19"/>
    <x v="0"/>
  </r>
  <r>
    <x v="0"/>
    <x v="1800"/>
    <s v="Kids menu"/>
    <x v="14404"/>
    <x v="19"/>
    <x v="0"/>
  </r>
  <r>
    <x v="1"/>
    <x v="1800"/>
    <s v="Kids menu"/>
    <x v="14405"/>
    <x v="19"/>
    <x v="0"/>
  </r>
  <r>
    <x v="0"/>
    <x v="1800"/>
    <s v="Tacos"/>
    <x v="14406"/>
    <x v="19"/>
    <x v="0"/>
  </r>
  <r>
    <x v="1"/>
    <x v="1800"/>
    <s v="Tacos"/>
    <x v="14407"/>
    <x v="19"/>
    <x v="0"/>
  </r>
  <r>
    <x v="0"/>
    <x v="1801"/>
    <s v="Burritos"/>
    <x v="14408"/>
    <x v="19"/>
    <x v="0"/>
  </r>
  <r>
    <x v="1"/>
    <x v="1801"/>
    <s v="Burritos"/>
    <x v="14409"/>
    <x v="19"/>
    <x v="0"/>
  </r>
  <r>
    <x v="0"/>
    <x v="1801"/>
    <s v="Drinks"/>
    <x v="14410"/>
    <x v="19"/>
    <x v="0"/>
  </r>
  <r>
    <x v="1"/>
    <x v="1801"/>
    <s v="Drinks"/>
    <x v="14411"/>
    <x v="19"/>
    <x v="0"/>
  </r>
  <r>
    <x v="0"/>
    <x v="1801"/>
    <s v="Kids menu"/>
    <x v="14412"/>
    <x v="19"/>
    <x v="0"/>
  </r>
  <r>
    <x v="1"/>
    <x v="1801"/>
    <s v="Kids menu"/>
    <x v="14413"/>
    <x v="19"/>
    <x v="0"/>
  </r>
  <r>
    <x v="0"/>
    <x v="1801"/>
    <s v="Tacos"/>
    <x v="14414"/>
    <x v="19"/>
    <x v="0"/>
  </r>
  <r>
    <x v="1"/>
    <x v="1801"/>
    <s v="Tacos"/>
    <x v="14415"/>
    <x v="19"/>
    <x v="0"/>
  </r>
  <r>
    <x v="0"/>
    <x v="1802"/>
    <s v="Burritos"/>
    <x v="14416"/>
    <x v="19"/>
    <x v="0"/>
  </r>
  <r>
    <x v="1"/>
    <x v="1802"/>
    <s v="Burritos"/>
    <x v="14417"/>
    <x v="19"/>
    <x v="0"/>
  </r>
  <r>
    <x v="0"/>
    <x v="1802"/>
    <s v="Drinks"/>
    <x v="14418"/>
    <x v="19"/>
    <x v="0"/>
  </r>
  <r>
    <x v="1"/>
    <x v="1802"/>
    <s v="Drinks"/>
    <x v="14419"/>
    <x v="19"/>
    <x v="0"/>
  </r>
  <r>
    <x v="0"/>
    <x v="1802"/>
    <s v="Kids menu"/>
    <x v="14420"/>
    <x v="19"/>
    <x v="0"/>
  </r>
  <r>
    <x v="1"/>
    <x v="1802"/>
    <s v="Kids menu"/>
    <x v="14421"/>
    <x v="19"/>
    <x v="0"/>
  </r>
  <r>
    <x v="0"/>
    <x v="1802"/>
    <s v="Tacos"/>
    <x v="14422"/>
    <x v="19"/>
    <x v="0"/>
  </r>
  <r>
    <x v="1"/>
    <x v="1802"/>
    <s v="Tacos"/>
    <x v="14423"/>
    <x v="19"/>
    <x v="0"/>
  </r>
  <r>
    <x v="0"/>
    <x v="1803"/>
    <s v="Burritos"/>
    <x v="14424"/>
    <x v="19"/>
    <x v="0"/>
  </r>
  <r>
    <x v="1"/>
    <x v="1803"/>
    <s v="Burritos"/>
    <x v="14425"/>
    <x v="19"/>
    <x v="0"/>
  </r>
  <r>
    <x v="0"/>
    <x v="1803"/>
    <s v="Drinks"/>
    <x v="14426"/>
    <x v="19"/>
    <x v="0"/>
  </r>
  <r>
    <x v="1"/>
    <x v="1803"/>
    <s v="Drinks"/>
    <x v="14427"/>
    <x v="19"/>
    <x v="0"/>
  </r>
  <r>
    <x v="0"/>
    <x v="1803"/>
    <s v="Kids menu"/>
    <x v="14428"/>
    <x v="19"/>
    <x v="0"/>
  </r>
  <r>
    <x v="1"/>
    <x v="1803"/>
    <s v="Kids menu"/>
    <x v="14429"/>
    <x v="19"/>
    <x v="0"/>
  </r>
  <r>
    <x v="0"/>
    <x v="1803"/>
    <s v="Tacos"/>
    <x v="14430"/>
    <x v="19"/>
    <x v="0"/>
  </r>
  <r>
    <x v="1"/>
    <x v="1803"/>
    <s v="Tacos"/>
    <x v="14431"/>
    <x v="19"/>
    <x v="0"/>
  </r>
  <r>
    <x v="0"/>
    <x v="1804"/>
    <s v="Burritos"/>
    <x v="14432"/>
    <x v="19"/>
    <x v="0"/>
  </r>
  <r>
    <x v="1"/>
    <x v="1804"/>
    <s v="Burritos"/>
    <x v="14433"/>
    <x v="19"/>
    <x v="0"/>
  </r>
  <r>
    <x v="0"/>
    <x v="1804"/>
    <s v="Drinks"/>
    <x v="14434"/>
    <x v="19"/>
    <x v="0"/>
  </r>
  <r>
    <x v="1"/>
    <x v="1804"/>
    <s v="Drinks"/>
    <x v="14435"/>
    <x v="19"/>
    <x v="0"/>
  </r>
  <r>
    <x v="0"/>
    <x v="1804"/>
    <s v="Kids menu"/>
    <x v="14436"/>
    <x v="19"/>
    <x v="0"/>
  </r>
  <r>
    <x v="1"/>
    <x v="1804"/>
    <s v="Kids menu"/>
    <x v="14437"/>
    <x v="19"/>
    <x v="0"/>
  </r>
  <r>
    <x v="0"/>
    <x v="1804"/>
    <s v="Tacos"/>
    <x v="14438"/>
    <x v="19"/>
    <x v="0"/>
  </r>
  <r>
    <x v="1"/>
    <x v="1804"/>
    <s v="Tacos"/>
    <x v="14439"/>
    <x v="19"/>
    <x v="0"/>
  </r>
  <r>
    <x v="0"/>
    <x v="1805"/>
    <s v="Burritos"/>
    <x v="14440"/>
    <x v="19"/>
    <x v="0"/>
  </r>
  <r>
    <x v="1"/>
    <x v="1805"/>
    <s v="Burritos"/>
    <x v="14441"/>
    <x v="19"/>
    <x v="0"/>
  </r>
  <r>
    <x v="0"/>
    <x v="1805"/>
    <s v="Drinks"/>
    <x v="14442"/>
    <x v="19"/>
    <x v="0"/>
  </r>
  <r>
    <x v="1"/>
    <x v="1805"/>
    <s v="Drinks"/>
    <x v="14443"/>
    <x v="19"/>
    <x v="0"/>
  </r>
  <r>
    <x v="0"/>
    <x v="1805"/>
    <s v="Kids menu"/>
    <x v="14444"/>
    <x v="19"/>
    <x v="0"/>
  </r>
  <r>
    <x v="1"/>
    <x v="1805"/>
    <s v="Kids menu"/>
    <x v="14445"/>
    <x v="19"/>
    <x v="0"/>
  </r>
  <r>
    <x v="0"/>
    <x v="1805"/>
    <s v="Tacos"/>
    <x v="14446"/>
    <x v="19"/>
    <x v="0"/>
  </r>
  <r>
    <x v="1"/>
    <x v="1805"/>
    <s v="Tacos"/>
    <x v="14447"/>
    <x v="19"/>
    <x v="0"/>
  </r>
  <r>
    <x v="0"/>
    <x v="1806"/>
    <s v="Burritos"/>
    <x v="14448"/>
    <x v="19"/>
    <x v="0"/>
  </r>
  <r>
    <x v="1"/>
    <x v="1806"/>
    <s v="Burritos"/>
    <x v="14449"/>
    <x v="19"/>
    <x v="0"/>
  </r>
  <r>
    <x v="0"/>
    <x v="1806"/>
    <s v="Drinks"/>
    <x v="14450"/>
    <x v="19"/>
    <x v="0"/>
  </r>
  <r>
    <x v="1"/>
    <x v="1806"/>
    <s v="Drinks"/>
    <x v="14451"/>
    <x v="19"/>
    <x v="0"/>
  </r>
  <r>
    <x v="0"/>
    <x v="1806"/>
    <s v="Kids menu"/>
    <x v="14452"/>
    <x v="19"/>
    <x v="0"/>
  </r>
  <r>
    <x v="1"/>
    <x v="1806"/>
    <s v="Kids menu"/>
    <x v="14453"/>
    <x v="19"/>
    <x v="0"/>
  </r>
  <r>
    <x v="0"/>
    <x v="1806"/>
    <s v="Tacos"/>
    <x v="14454"/>
    <x v="19"/>
    <x v="0"/>
  </r>
  <r>
    <x v="1"/>
    <x v="1806"/>
    <s v="Tacos"/>
    <x v="14455"/>
    <x v="19"/>
    <x v="0"/>
  </r>
  <r>
    <x v="0"/>
    <x v="1807"/>
    <s v="Burritos"/>
    <x v="14456"/>
    <x v="19"/>
    <x v="0"/>
  </r>
  <r>
    <x v="1"/>
    <x v="1807"/>
    <s v="Burritos"/>
    <x v="14457"/>
    <x v="19"/>
    <x v="0"/>
  </r>
  <r>
    <x v="0"/>
    <x v="1807"/>
    <s v="Drinks"/>
    <x v="14458"/>
    <x v="19"/>
    <x v="0"/>
  </r>
  <r>
    <x v="1"/>
    <x v="1807"/>
    <s v="Drinks"/>
    <x v="14459"/>
    <x v="19"/>
    <x v="0"/>
  </r>
  <r>
    <x v="0"/>
    <x v="1807"/>
    <s v="Kids menu"/>
    <x v="14460"/>
    <x v="19"/>
    <x v="0"/>
  </r>
  <r>
    <x v="1"/>
    <x v="1807"/>
    <s v="Kids menu"/>
    <x v="14461"/>
    <x v="19"/>
    <x v="0"/>
  </r>
  <r>
    <x v="0"/>
    <x v="1807"/>
    <s v="Tacos"/>
    <x v="14462"/>
    <x v="19"/>
    <x v="0"/>
  </r>
  <r>
    <x v="1"/>
    <x v="1807"/>
    <s v="Tacos"/>
    <x v="14463"/>
    <x v="19"/>
    <x v="0"/>
  </r>
  <r>
    <x v="0"/>
    <x v="1808"/>
    <s v="Burritos"/>
    <x v="14464"/>
    <x v="19"/>
    <x v="0"/>
  </r>
  <r>
    <x v="1"/>
    <x v="1808"/>
    <s v="Burritos"/>
    <x v="14465"/>
    <x v="19"/>
    <x v="0"/>
  </r>
  <r>
    <x v="0"/>
    <x v="1808"/>
    <s v="Drinks"/>
    <x v="14466"/>
    <x v="19"/>
    <x v="0"/>
  </r>
  <r>
    <x v="1"/>
    <x v="1808"/>
    <s v="Drinks"/>
    <x v="14467"/>
    <x v="19"/>
    <x v="0"/>
  </r>
  <r>
    <x v="0"/>
    <x v="1808"/>
    <s v="Kids menu"/>
    <x v="14468"/>
    <x v="19"/>
    <x v="0"/>
  </r>
  <r>
    <x v="1"/>
    <x v="1808"/>
    <s v="Kids menu"/>
    <x v="14469"/>
    <x v="19"/>
    <x v="0"/>
  </r>
  <r>
    <x v="0"/>
    <x v="1808"/>
    <s v="Tacos"/>
    <x v="14470"/>
    <x v="19"/>
    <x v="0"/>
  </r>
  <r>
    <x v="1"/>
    <x v="1808"/>
    <s v="Tacos"/>
    <x v="14471"/>
    <x v="19"/>
    <x v="0"/>
  </r>
  <r>
    <x v="0"/>
    <x v="1809"/>
    <s v="Burritos"/>
    <x v="14472"/>
    <x v="19"/>
    <x v="0"/>
  </r>
  <r>
    <x v="1"/>
    <x v="1809"/>
    <s v="Burritos"/>
    <x v="14473"/>
    <x v="19"/>
    <x v="0"/>
  </r>
  <r>
    <x v="0"/>
    <x v="1809"/>
    <s v="Drinks"/>
    <x v="14474"/>
    <x v="19"/>
    <x v="0"/>
  </r>
  <r>
    <x v="1"/>
    <x v="1809"/>
    <s v="Drinks"/>
    <x v="14475"/>
    <x v="19"/>
    <x v="0"/>
  </r>
  <r>
    <x v="0"/>
    <x v="1809"/>
    <s v="Kids menu"/>
    <x v="14476"/>
    <x v="19"/>
    <x v="0"/>
  </r>
  <r>
    <x v="1"/>
    <x v="1809"/>
    <s v="Kids menu"/>
    <x v="14477"/>
    <x v="19"/>
    <x v="0"/>
  </r>
  <r>
    <x v="0"/>
    <x v="1809"/>
    <s v="Tacos"/>
    <x v="14478"/>
    <x v="19"/>
    <x v="0"/>
  </r>
  <r>
    <x v="1"/>
    <x v="1809"/>
    <s v="Tacos"/>
    <x v="14479"/>
    <x v="19"/>
    <x v="0"/>
  </r>
  <r>
    <x v="0"/>
    <x v="1810"/>
    <s v="Burritos"/>
    <x v="14480"/>
    <x v="19"/>
    <x v="0"/>
  </r>
  <r>
    <x v="1"/>
    <x v="1810"/>
    <s v="Burritos"/>
    <x v="14481"/>
    <x v="19"/>
    <x v="0"/>
  </r>
  <r>
    <x v="0"/>
    <x v="1810"/>
    <s v="Drinks"/>
    <x v="14482"/>
    <x v="19"/>
    <x v="0"/>
  </r>
  <r>
    <x v="1"/>
    <x v="1810"/>
    <s v="Drinks"/>
    <x v="14483"/>
    <x v="19"/>
    <x v="0"/>
  </r>
  <r>
    <x v="0"/>
    <x v="1810"/>
    <s v="Kids menu"/>
    <x v="14484"/>
    <x v="19"/>
    <x v="0"/>
  </r>
  <r>
    <x v="1"/>
    <x v="1810"/>
    <s v="Kids menu"/>
    <x v="14485"/>
    <x v="19"/>
    <x v="0"/>
  </r>
  <r>
    <x v="0"/>
    <x v="1810"/>
    <s v="Tacos"/>
    <x v="14486"/>
    <x v="19"/>
    <x v="0"/>
  </r>
  <r>
    <x v="1"/>
    <x v="1810"/>
    <s v="Tacos"/>
    <x v="14487"/>
    <x v="19"/>
    <x v="0"/>
  </r>
  <r>
    <x v="0"/>
    <x v="1811"/>
    <s v="Burritos"/>
    <x v="14488"/>
    <x v="19"/>
    <x v="0"/>
  </r>
  <r>
    <x v="1"/>
    <x v="1811"/>
    <s v="Burritos"/>
    <x v="14489"/>
    <x v="19"/>
    <x v="0"/>
  </r>
  <r>
    <x v="0"/>
    <x v="1811"/>
    <s v="Drinks"/>
    <x v="14490"/>
    <x v="19"/>
    <x v="0"/>
  </r>
  <r>
    <x v="1"/>
    <x v="1811"/>
    <s v="Drinks"/>
    <x v="14491"/>
    <x v="19"/>
    <x v="0"/>
  </r>
  <r>
    <x v="0"/>
    <x v="1811"/>
    <s v="Kids menu"/>
    <x v="14492"/>
    <x v="19"/>
    <x v="0"/>
  </r>
  <r>
    <x v="1"/>
    <x v="1811"/>
    <s v="Kids menu"/>
    <x v="14493"/>
    <x v="19"/>
    <x v="0"/>
  </r>
  <r>
    <x v="0"/>
    <x v="1811"/>
    <s v="Tacos"/>
    <x v="14494"/>
    <x v="19"/>
    <x v="0"/>
  </r>
  <r>
    <x v="1"/>
    <x v="1811"/>
    <s v="Tacos"/>
    <x v="14495"/>
    <x v="19"/>
    <x v="0"/>
  </r>
  <r>
    <x v="0"/>
    <x v="1812"/>
    <s v="Burritos"/>
    <x v="14496"/>
    <x v="19"/>
    <x v="0"/>
  </r>
  <r>
    <x v="1"/>
    <x v="1812"/>
    <s v="Burritos"/>
    <x v="14497"/>
    <x v="19"/>
    <x v="0"/>
  </r>
  <r>
    <x v="0"/>
    <x v="1812"/>
    <s v="Drinks"/>
    <x v="14498"/>
    <x v="19"/>
    <x v="0"/>
  </r>
  <r>
    <x v="1"/>
    <x v="1812"/>
    <s v="Drinks"/>
    <x v="14499"/>
    <x v="19"/>
    <x v="0"/>
  </r>
  <r>
    <x v="0"/>
    <x v="1812"/>
    <s v="Kids menu"/>
    <x v="14500"/>
    <x v="19"/>
    <x v="0"/>
  </r>
  <r>
    <x v="1"/>
    <x v="1812"/>
    <s v="Kids menu"/>
    <x v="14501"/>
    <x v="19"/>
    <x v="0"/>
  </r>
  <r>
    <x v="0"/>
    <x v="1812"/>
    <s v="Tacos"/>
    <x v="14502"/>
    <x v="19"/>
    <x v="0"/>
  </r>
  <r>
    <x v="1"/>
    <x v="1812"/>
    <s v="Tacos"/>
    <x v="14503"/>
    <x v="19"/>
    <x v="0"/>
  </r>
  <r>
    <x v="0"/>
    <x v="1813"/>
    <s v="Burritos"/>
    <x v="14504"/>
    <x v="19"/>
    <x v="0"/>
  </r>
  <r>
    <x v="1"/>
    <x v="1813"/>
    <s v="Burritos"/>
    <x v="14505"/>
    <x v="19"/>
    <x v="0"/>
  </r>
  <r>
    <x v="0"/>
    <x v="1813"/>
    <s v="Drinks"/>
    <x v="14506"/>
    <x v="19"/>
    <x v="0"/>
  </r>
  <r>
    <x v="1"/>
    <x v="1813"/>
    <s v="Drinks"/>
    <x v="14507"/>
    <x v="19"/>
    <x v="0"/>
  </r>
  <r>
    <x v="0"/>
    <x v="1813"/>
    <s v="Kids menu"/>
    <x v="14508"/>
    <x v="19"/>
    <x v="0"/>
  </r>
  <r>
    <x v="1"/>
    <x v="1813"/>
    <s v="Kids menu"/>
    <x v="14509"/>
    <x v="19"/>
    <x v="0"/>
  </r>
  <r>
    <x v="0"/>
    <x v="1813"/>
    <s v="Tacos"/>
    <x v="14510"/>
    <x v="19"/>
    <x v="0"/>
  </r>
  <r>
    <x v="1"/>
    <x v="1813"/>
    <s v="Tacos"/>
    <x v="14511"/>
    <x v="19"/>
    <x v="0"/>
  </r>
  <r>
    <x v="0"/>
    <x v="1814"/>
    <s v="Burritos"/>
    <x v="14512"/>
    <x v="19"/>
    <x v="0"/>
  </r>
  <r>
    <x v="1"/>
    <x v="1814"/>
    <s v="Burritos"/>
    <x v="14513"/>
    <x v="19"/>
    <x v="0"/>
  </r>
  <r>
    <x v="0"/>
    <x v="1814"/>
    <s v="Drinks"/>
    <x v="14514"/>
    <x v="19"/>
    <x v="0"/>
  </r>
  <r>
    <x v="1"/>
    <x v="1814"/>
    <s v="Drinks"/>
    <x v="14515"/>
    <x v="19"/>
    <x v="0"/>
  </r>
  <r>
    <x v="0"/>
    <x v="1814"/>
    <s v="Kids menu"/>
    <x v="14516"/>
    <x v="19"/>
    <x v="0"/>
  </r>
  <r>
    <x v="1"/>
    <x v="1814"/>
    <s v="Kids menu"/>
    <x v="14517"/>
    <x v="19"/>
    <x v="0"/>
  </r>
  <r>
    <x v="0"/>
    <x v="1814"/>
    <s v="Tacos"/>
    <x v="14518"/>
    <x v="19"/>
    <x v="0"/>
  </r>
  <r>
    <x v="1"/>
    <x v="1814"/>
    <s v="Tacos"/>
    <x v="14519"/>
    <x v="19"/>
    <x v="0"/>
  </r>
  <r>
    <x v="0"/>
    <x v="1815"/>
    <s v="Burritos"/>
    <x v="14520"/>
    <x v="19"/>
    <x v="0"/>
  </r>
  <r>
    <x v="1"/>
    <x v="1815"/>
    <s v="Burritos"/>
    <x v="14521"/>
    <x v="19"/>
    <x v="0"/>
  </r>
  <r>
    <x v="0"/>
    <x v="1815"/>
    <s v="Drinks"/>
    <x v="14522"/>
    <x v="19"/>
    <x v="0"/>
  </r>
  <r>
    <x v="1"/>
    <x v="1815"/>
    <s v="Drinks"/>
    <x v="14523"/>
    <x v="19"/>
    <x v="0"/>
  </r>
  <r>
    <x v="0"/>
    <x v="1815"/>
    <s v="Kids menu"/>
    <x v="14524"/>
    <x v="19"/>
    <x v="0"/>
  </r>
  <r>
    <x v="1"/>
    <x v="1815"/>
    <s v="Kids menu"/>
    <x v="14525"/>
    <x v="19"/>
    <x v="0"/>
  </r>
  <r>
    <x v="0"/>
    <x v="1815"/>
    <s v="Tacos"/>
    <x v="14526"/>
    <x v="19"/>
    <x v="0"/>
  </r>
  <r>
    <x v="1"/>
    <x v="1815"/>
    <s v="Tacos"/>
    <x v="14527"/>
    <x v="19"/>
    <x v="0"/>
  </r>
  <r>
    <x v="0"/>
    <x v="1816"/>
    <s v="Burritos"/>
    <x v="14528"/>
    <x v="19"/>
    <x v="0"/>
  </r>
  <r>
    <x v="1"/>
    <x v="1816"/>
    <s v="Burritos"/>
    <x v="14529"/>
    <x v="19"/>
    <x v="0"/>
  </r>
  <r>
    <x v="0"/>
    <x v="1816"/>
    <s v="Drinks"/>
    <x v="14530"/>
    <x v="19"/>
    <x v="0"/>
  </r>
  <r>
    <x v="1"/>
    <x v="1816"/>
    <s v="Drinks"/>
    <x v="14531"/>
    <x v="19"/>
    <x v="0"/>
  </r>
  <r>
    <x v="0"/>
    <x v="1816"/>
    <s v="Kids menu"/>
    <x v="14532"/>
    <x v="19"/>
    <x v="0"/>
  </r>
  <r>
    <x v="1"/>
    <x v="1816"/>
    <s v="Kids menu"/>
    <x v="14533"/>
    <x v="19"/>
    <x v="0"/>
  </r>
  <r>
    <x v="0"/>
    <x v="1816"/>
    <s v="Tacos"/>
    <x v="14534"/>
    <x v="19"/>
    <x v="0"/>
  </r>
  <r>
    <x v="1"/>
    <x v="1816"/>
    <s v="Tacos"/>
    <x v="14535"/>
    <x v="19"/>
    <x v="0"/>
  </r>
  <r>
    <x v="0"/>
    <x v="1817"/>
    <s v="Burritos"/>
    <x v="14536"/>
    <x v="19"/>
    <x v="0"/>
  </r>
  <r>
    <x v="1"/>
    <x v="1817"/>
    <s v="Burritos"/>
    <x v="14537"/>
    <x v="19"/>
    <x v="0"/>
  </r>
  <r>
    <x v="0"/>
    <x v="1817"/>
    <s v="Drinks"/>
    <x v="14538"/>
    <x v="19"/>
    <x v="0"/>
  </r>
  <r>
    <x v="1"/>
    <x v="1817"/>
    <s v="Drinks"/>
    <x v="14539"/>
    <x v="19"/>
    <x v="0"/>
  </r>
  <r>
    <x v="0"/>
    <x v="1817"/>
    <s v="Kids menu"/>
    <x v="14540"/>
    <x v="19"/>
    <x v="0"/>
  </r>
  <r>
    <x v="1"/>
    <x v="1817"/>
    <s v="Kids menu"/>
    <x v="14541"/>
    <x v="19"/>
    <x v="0"/>
  </r>
  <r>
    <x v="0"/>
    <x v="1817"/>
    <s v="Tacos"/>
    <x v="14542"/>
    <x v="19"/>
    <x v="0"/>
  </r>
  <r>
    <x v="1"/>
    <x v="1817"/>
    <s v="Tacos"/>
    <x v="14543"/>
    <x v="19"/>
    <x v="0"/>
  </r>
  <r>
    <x v="0"/>
    <x v="1818"/>
    <s v="Burritos"/>
    <x v="14544"/>
    <x v="19"/>
    <x v="0"/>
  </r>
  <r>
    <x v="1"/>
    <x v="1818"/>
    <s v="Burritos"/>
    <x v="14545"/>
    <x v="19"/>
    <x v="0"/>
  </r>
  <r>
    <x v="0"/>
    <x v="1818"/>
    <s v="Drinks"/>
    <x v="14546"/>
    <x v="19"/>
    <x v="0"/>
  </r>
  <r>
    <x v="1"/>
    <x v="1818"/>
    <s v="Drinks"/>
    <x v="14547"/>
    <x v="19"/>
    <x v="0"/>
  </r>
  <r>
    <x v="0"/>
    <x v="1818"/>
    <s v="Kids menu"/>
    <x v="14548"/>
    <x v="19"/>
    <x v="0"/>
  </r>
  <r>
    <x v="1"/>
    <x v="1818"/>
    <s v="Kids menu"/>
    <x v="14549"/>
    <x v="19"/>
    <x v="0"/>
  </r>
  <r>
    <x v="0"/>
    <x v="1818"/>
    <s v="Tacos"/>
    <x v="14550"/>
    <x v="19"/>
    <x v="0"/>
  </r>
  <r>
    <x v="1"/>
    <x v="1818"/>
    <s v="Tacos"/>
    <x v="14551"/>
    <x v="19"/>
    <x v="0"/>
  </r>
  <r>
    <x v="0"/>
    <x v="1819"/>
    <s v="Burritos"/>
    <x v="14552"/>
    <x v="19"/>
    <x v="0"/>
  </r>
  <r>
    <x v="1"/>
    <x v="1819"/>
    <s v="Burritos"/>
    <x v="14553"/>
    <x v="19"/>
    <x v="0"/>
  </r>
  <r>
    <x v="0"/>
    <x v="1819"/>
    <s v="Drinks"/>
    <x v="14554"/>
    <x v="19"/>
    <x v="0"/>
  </r>
  <r>
    <x v="1"/>
    <x v="1819"/>
    <s v="Drinks"/>
    <x v="14555"/>
    <x v="19"/>
    <x v="0"/>
  </r>
  <r>
    <x v="0"/>
    <x v="1819"/>
    <s v="Kids menu"/>
    <x v="14556"/>
    <x v="19"/>
    <x v="0"/>
  </r>
  <r>
    <x v="1"/>
    <x v="1819"/>
    <s v="Kids menu"/>
    <x v="14557"/>
    <x v="19"/>
    <x v="0"/>
  </r>
  <r>
    <x v="0"/>
    <x v="1819"/>
    <s v="Tacos"/>
    <x v="14558"/>
    <x v="19"/>
    <x v="0"/>
  </r>
  <r>
    <x v="1"/>
    <x v="1819"/>
    <s v="Tacos"/>
    <x v="14559"/>
    <x v="19"/>
    <x v="0"/>
  </r>
  <r>
    <x v="0"/>
    <x v="1820"/>
    <s v="Burritos"/>
    <x v="14560"/>
    <x v="19"/>
    <x v="0"/>
  </r>
  <r>
    <x v="1"/>
    <x v="1820"/>
    <s v="Burritos"/>
    <x v="14561"/>
    <x v="19"/>
    <x v="0"/>
  </r>
  <r>
    <x v="0"/>
    <x v="1820"/>
    <s v="Drinks"/>
    <x v="14562"/>
    <x v="19"/>
    <x v="0"/>
  </r>
  <r>
    <x v="1"/>
    <x v="1820"/>
    <s v="Drinks"/>
    <x v="14563"/>
    <x v="19"/>
    <x v="0"/>
  </r>
  <r>
    <x v="0"/>
    <x v="1820"/>
    <s v="Kids menu"/>
    <x v="14564"/>
    <x v="19"/>
    <x v="0"/>
  </r>
  <r>
    <x v="1"/>
    <x v="1820"/>
    <s v="Kids menu"/>
    <x v="14565"/>
    <x v="19"/>
    <x v="0"/>
  </r>
  <r>
    <x v="0"/>
    <x v="1820"/>
    <s v="Tacos"/>
    <x v="14566"/>
    <x v="19"/>
    <x v="0"/>
  </r>
  <r>
    <x v="1"/>
    <x v="1820"/>
    <s v="Tacos"/>
    <x v="14567"/>
    <x v="19"/>
    <x v="0"/>
  </r>
  <r>
    <x v="0"/>
    <x v="1821"/>
    <s v="Burritos"/>
    <x v="14568"/>
    <x v="19"/>
    <x v="0"/>
  </r>
  <r>
    <x v="1"/>
    <x v="1821"/>
    <s v="Burritos"/>
    <x v="14569"/>
    <x v="19"/>
    <x v="0"/>
  </r>
  <r>
    <x v="0"/>
    <x v="1821"/>
    <s v="Drinks"/>
    <x v="14570"/>
    <x v="19"/>
    <x v="0"/>
  </r>
  <r>
    <x v="1"/>
    <x v="1821"/>
    <s v="Drinks"/>
    <x v="14571"/>
    <x v="19"/>
    <x v="0"/>
  </r>
  <r>
    <x v="0"/>
    <x v="1821"/>
    <s v="Kids menu"/>
    <x v="14572"/>
    <x v="19"/>
    <x v="0"/>
  </r>
  <r>
    <x v="1"/>
    <x v="1821"/>
    <s v="Kids menu"/>
    <x v="14573"/>
    <x v="19"/>
    <x v="0"/>
  </r>
  <r>
    <x v="0"/>
    <x v="1821"/>
    <s v="Tacos"/>
    <x v="14574"/>
    <x v="19"/>
    <x v="0"/>
  </r>
  <r>
    <x v="1"/>
    <x v="1821"/>
    <s v="Tacos"/>
    <x v="14575"/>
    <x v="19"/>
    <x v="0"/>
  </r>
  <r>
    <x v="0"/>
    <x v="1822"/>
    <s v="Burritos"/>
    <x v="14576"/>
    <x v="19"/>
    <x v="0"/>
  </r>
  <r>
    <x v="1"/>
    <x v="1822"/>
    <s v="Burritos"/>
    <x v="14577"/>
    <x v="19"/>
    <x v="0"/>
  </r>
  <r>
    <x v="0"/>
    <x v="1822"/>
    <s v="Drinks"/>
    <x v="14578"/>
    <x v="19"/>
    <x v="0"/>
  </r>
  <r>
    <x v="1"/>
    <x v="1822"/>
    <s v="Drinks"/>
    <x v="14579"/>
    <x v="19"/>
    <x v="0"/>
  </r>
  <r>
    <x v="0"/>
    <x v="1822"/>
    <s v="Kids menu"/>
    <x v="14580"/>
    <x v="19"/>
    <x v="0"/>
  </r>
  <r>
    <x v="1"/>
    <x v="1822"/>
    <s v="Kids menu"/>
    <x v="14581"/>
    <x v="19"/>
    <x v="0"/>
  </r>
  <r>
    <x v="0"/>
    <x v="1822"/>
    <s v="Tacos"/>
    <x v="14582"/>
    <x v="19"/>
    <x v="0"/>
  </r>
  <r>
    <x v="1"/>
    <x v="1822"/>
    <s v="Tacos"/>
    <x v="14583"/>
    <x v="19"/>
    <x v="0"/>
  </r>
  <r>
    <x v="0"/>
    <x v="1823"/>
    <s v="Burritos"/>
    <x v="14584"/>
    <x v="19"/>
    <x v="0"/>
  </r>
  <r>
    <x v="1"/>
    <x v="1823"/>
    <s v="Burritos"/>
    <x v="14585"/>
    <x v="19"/>
    <x v="0"/>
  </r>
  <r>
    <x v="0"/>
    <x v="1823"/>
    <s v="Drinks"/>
    <x v="14586"/>
    <x v="19"/>
    <x v="0"/>
  </r>
  <r>
    <x v="1"/>
    <x v="1823"/>
    <s v="Drinks"/>
    <x v="14587"/>
    <x v="19"/>
    <x v="0"/>
  </r>
  <r>
    <x v="0"/>
    <x v="1823"/>
    <s v="Kids menu"/>
    <x v="14588"/>
    <x v="19"/>
    <x v="0"/>
  </r>
  <r>
    <x v="1"/>
    <x v="1823"/>
    <s v="Kids menu"/>
    <x v="14589"/>
    <x v="19"/>
    <x v="0"/>
  </r>
  <r>
    <x v="0"/>
    <x v="1823"/>
    <s v="Tacos"/>
    <x v="14590"/>
    <x v="19"/>
    <x v="0"/>
  </r>
  <r>
    <x v="1"/>
    <x v="1823"/>
    <s v="Tacos"/>
    <x v="14591"/>
    <x v="19"/>
    <x v="0"/>
  </r>
  <r>
    <x v="0"/>
    <x v="1824"/>
    <s v="Burritos"/>
    <x v="14592"/>
    <x v="19"/>
    <x v="0"/>
  </r>
  <r>
    <x v="1"/>
    <x v="1824"/>
    <s v="Burritos"/>
    <x v="14593"/>
    <x v="19"/>
    <x v="0"/>
  </r>
  <r>
    <x v="0"/>
    <x v="1824"/>
    <s v="Drinks"/>
    <x v="14594"/>
    <x v="19"/>
    <x v="0"/>
  </r>
  <r>
    <x v="1"/>
    <x v="1824"/>
    <s v="Drinks"/>
    <x v="14595"/>
    <x v="19"/>
    <x v="0"/>
  </r>
  <r>
    <x v="0"/>
    <x v="1824"/>
    <s v="Kids menu"/>
    <x v="14596"/>
    <x v="19"/>
    <x v="0"/>
  </r>
  <r>
    <x v="1"/>
    <x v="1824"/>
    <s v="Kids menu"/>
    <x v="14597"/>
    <x v="19"/>
    <x v="0"/>
  </r>
  <r>
    <x v="0"/>
    <x v="1824"/>
    <s v="Tacos"/>
    <x v="14598"/>
    <x v="19"/>
    <x v="0"/>
  </r>
  <r>
    <x v="1"/>
    <x v="1824"/>
    <s v="Tacos"/>
    <x v="14599"/>
    <x v="19"/>
    <x v="0"/>
  </r>
  <r>
    <x v="0"/>
    <x v="1825"/>
    <s v="Burritos"/>
    <x v="14600"/>
    <x v="19"/>
    <x v="0"/>
  </r>
  <r>
    <x v="1"/>
    <x v="1825"/>
    <s v="Burritos"/>
    <x v="14601"/>
    <x v="19"/>
    <x v="0"/>
  </r>
  <r>
    <x v="0"/>
    <x v="1825"/>
    <s v="Drinks"/>
    <x v="14602"/>
    <x v="19"/>
    <x v="0"/>
  </r>
  <r>
    <x v="1"/>
    <x v="1825"/>
    <s v="Drinks"/>
    <x v="14603"/>
    <x v="19"/>
    <x v="0"/>
  </r>
  <r>
    <x v="0"/>
    <x v="1825"/>
    <s v="Kids menu"/>
    <x v="14604"/>
    <x v="19"/>
    <x v="0"/>
  </r>
  <r>
    <x v="1"/>
    <x v="1825"/>
    <s v="Kids menu"/>
    <x v="14605"/>
    <x v="19"/>
    <x v="0"/>
  </r>
  <r>
    <x v="0"/>
    <x v="1825"/>
    <s v="Tacos"/>
    <x v="14606"/>
    <x v="19"/>
    <x v="0"/>
  </r>
  <r>
    <x v="1"/>
    <x v="1825"/>
    <s v="Tacos"/>
    <x v="14607"/>
    <x v="19"/>
    <x v="0"/>
  </r>
  <r>
    <x v="0"/>
    <x v="1826"/>
    <s v="Burritos"/>
    <x v="14608"/>
    <x v="19"/>
    <x v="0"/>
  </r>
  <r>
    <x v="1"/>
    <x v="1826"/>
    <s v="Burritos"/>
    <x v="14609"/>
    <x v="19"/>
    <x v="0"/>
  </r>
  <r>
    <x v="0"/>
    <x v="1826"/>
    <s v="Drinks"/>
    <x v="14610"/>
    <x v="19"/>
    <x v="0"/>
  </r>
  <r>
    <x v="1"/>
    <x v="1826"/>
    <s v="Drinks"/>
    <x v="14611"/>
    <x v="19"/>
    <x v="0"/>
  </r>
  <r>
    <x v="0"/>
    <x v="1826"/>
    <s v="Kids menu"/>
    <x v="14612"/>
    <x v="19"/>
    <x v="0"/>
  </r>
  <r>
    <x v="1"/>
    <x v="1826"/>
    <s v="Kids menu"/>
    <x v="14613"/>
    <x v="19"/>
    <x v="0"/>
  </r>
  <r>
    <x v="0"/>
    <x v="1826"/>
    <s v="Tacos"/>
    <x v="14614"/>
    <x v="19"/>
    <x v="0"/>
  </r>
  <r>
    <x v="1"/>
    <x v="1826"/>
    <s v="Tacos"/>
    <x v="14615"/>
    <x v="19"/>
    <x v="0"/>
  </r>
  <r>
    <x v="0"/>
    <x v="1827"/>
    <s v="Burritos"/>
    <x v="14616"/>
    <x v="19"/>
    <x v="0"/>
  </r>
  <r>
    <x v="1"/>
    <x v="1827"/>
    <s v="Burritos"/>
    <x v="14617"/>
    <x v="19"/>
    <x v="0"/>
  </r>
  <r>
    <x v="0"/>
    <x v="1827"/>
    <s v="Drinks"/>
    <x v="14618"/>
    <x v="19"/>
    <x v="0"/>
  </r>
  <r>
    <x v="1"/>
    <x v="1827"/>
    <s v="Drinks"/>
    <x v="14619"/>
    <x v="19"/>
    <x v="0"/>
  </r>
  <r>
    <x v="0"/>
    <x v="1827"/>
    <s v="Kids menu"/>
    <x v="14620"/>
    <x v="19"/>
    <x v="0"/>
  </r>
  <r>
    <x v="1"/>
    <x v="1827"/>
    <s v="Kids menu"/>
    <x v="14621"/>
    <x v="19"/>
    <x v="0"/>
  </r>
  <r>
    <x v="0"/>
    <x v="1827"/>
    <s v="Tacos"/>
    <x v="14622"/>
    <x v="19"/>
    <x v="0"/>
  </r>
  <r>
    <x v="1"/>
    <x v="1827"/>
    <s v="Tacos"/>
    <x v="14623"/>
    <x v="19"/>
    <x v="0"/>
  </r>
  <r>
    <x v="0"/>
    <x v="1828"/>
    <s v="Burritos"/>
    <x v="14624"/>
    <x v="19"/>
    <x v="0"/>
  </r>
  <r>
    <x v="1"/>
    <x v="1828"/>
    <s v="Burritos"/>
    <x v="14625"/>
    <x v="19"/>
    <x v="0"/>
  </r>
  <r>
    <x v="0"/>
    <x v="1828"/>
    <s v="Drinks"/>
    <x v="14626"/>
    <x v="19"/>
    <x v="0"/>
  </r>
  <r>
    <x v="1"/>
    <x v="1828"/>
    <s v="Drinks"/>
    <x v="14627"/>
    <x v="19"/>
    <x v="0"/>
  </r>
  <r>
    <x v="0"/>
    <x v="1828"/>
    <s v="Kids menu"/>
    <x v="14628"/>
    <x v="19"/>
    <x v="0"/>
  </r>
  <r>
    <x v="1"/>
    <x v="1828"/>
    <s v="Kids menu"/>
    <x v="14629"/>
    <x v="19"/>
    <x v="0"/>
  </r>
  <r>
    <x v="0"/>
    <x v="1828"/>
    <s v="Tacos"/>
    <x v="14630"/>
    <x v="19"/>
    <x v="0"/>
  </r>
  <r>
    <x v="1"/>
    <x v="1828"/>
    <s v="Tacos"/>
    <x v="14631"/>
    <x v="19"/>
    <x v="0"/>
  </r>
  <r>
    <x v="0"/>
    <x v="1829"/>
    <s v="Burritos"/>
    <x v="14632"/>
    <x v="19"/>
    <x v="0"/>
  </r>
  <r>
    <x v="1"/>
    <x v="1829"/>
    <s v="Burritos"/>
    <x v="14633"/>
    <x v="19"/>
    <x v="0"/>
  </r>
  <r>
    <x v="0"/>
    <x v="1829"/>
    <s v="Drinks"/>
    <x v="14634"/>
    <x v="19"/>
    <x v="0"/>
  </r>
  <r>
    <x v="1"/>
    <x v="1829"/>
    <s v="Drinks"/>
    <x v="14635"/>
    <x v="19"/>
    <x v="0"/>
  </r>
  <r>
    <x v="0"/>
    <x v="1829"/>
    <s v="Kids menu"/>
    <x v="14636"/>
    <x v="19"/>
    <x v="0"/>
  </r>
  <r>
    <x v="1"/>
    <x v="1829"/>
    <s v="Kids menu"/>
    <x v="14637"/>
    <x v="19"/>
    <x v="0"/>
  </r>
  <r>
    <x v="0"/>
    <x v="1829"/>
    <s v="Tacos"/>
    <x v="14638"/>
    <x v="19"/>
    <x v="0"/>
  </r>
  <r>
    <x v="1"/>
    <x v="1829"/>
    <s v="Tacos"/>
    <x v="14639"/>
    <x v="19"/>
    <x v="0"/>
  </r>
  <r>
    <x v="0"/>
    <x v="1830"/>
    <s v="Burritos"/>
    <x v="14640"/>
    <x v="19"/>
    <x v="0"/>
  </r>
  <r>
    <x v="1"/>
    <x v="1830"/>
    <s v="Burritos"/>
    <x v="14641"/>
    <x v="19"/>
    <x v="0"/>
  </r>
  <r>
    <x v="0"/>
    <x v="1830"/>
    <s v="Drinks"/>
    <x v="14642"/>
    <x v="19"/>
    <x v="0"/>
  </r>
  <r>
    <x v="1"/>
    <x v="1830"/>
    <s v="Drinks"/>
    <x v="14643"/>
    <x v="19"/>
    <x v="0"/>
  </r>
  <r>
    <x v="0"/>
    <x v="1830"/>
    <s v="Kids menu"/>
    <x v="14644"/>
    <x v="19"/>
    <x v="0"/>
  </r>
  <r>
    <x v="1"/>
    <x v="1830"/>
    <s v="Kids menu"/>
    <x v="14645"/>
    <x v="19"/>
    <x v="0"/>
  </r>
  <r>
    <x v="0"/>
    <x v="1830"/>
    <s v="Tacos"/>
    <x v="14646"/>
    <x v="19"/>
    <x v="0"/>
  </r>
  <r>
    <x v="1"/>
    <x v="1830"/>
    <s v="Tacos"/>
    <x v="14647"/>
    <x v="19"/>
    <x v="0"/>
  </r>
  <r>
    <x v="0"/>
    <x v="1831"/>
    <s v="Burritos"/>
    <x v="14648"/>
    <x v="19"/>
    <x v="0"/>
  </r>
  <r>
    <x v="1"/>
    <x v="1831"/>
    <s v="Burritos"/>
    <x v="14649"/>
    <x v="19"/>
    <x v="0"/>
  </r>
  <r>
    <x v="0"/>
    <x v="1831"/>
    <s v="Drinks"/>
    <x v="14650"/>
    <x v="19"/>
    <x v="0"/>
  </r>
  <r>
    <x v="1"/>
    <x v="1831"/>
    <s v="Drinks"/>
    <x v="14651"/>
    <x v="19"/>
    <x v="0"/>
  </r>
  <r>
    <x v="0"/>
    <x v="1831"/>
    <s v="Kids menu"/>
    <x v="14652"/>
    <x v="19"/>
    <x v="0"/>
  </r>
  <r>
    <x v="1"/>
    <x v="1831"/>
    <s v="Kids menu"/>
    <x v="14653"/>
    <x v="19"/>
    <x v="0"/>
  </r>
  <r>
    <x v="0"/>
    <x v="1831"/>
    <s v="Tacos"/>
    <x v="14654"/>
    <x v="19"/>
    <x v="0"/>
  </r>
  <r>
    <x v="1"/>
    <x v="1831"/>
    <s v="Tacos"/>
    <x v="14655"/>
    <x v="19"/>
    <x v="0"/>
  </r>
  <r>
    <x v="0"/>
    <x v="1832"/>
    <s v="Burritos"/>
    <x v="14656"/>
    <x v="19"/>
    <x v="0"/>
  </r>
  <r>
    <x v="1"/>
    <x v="1832"/>
    <s v="Burritos"/>
    <x v="14657"/>
    <x v="19"/>
    <x v="0"/>
  </r>
  <r>
    <x v="0"/>
    <x v="1832"/>
    <s v="Drinks"/>
    <x v="14658"/>
    <x v="19"/>
    <x v="0"/>
  </r>
  <r>
    <x v="1"/>
    <x v="1832"/>
    <s v="Drinks"/>
    <x v="14659"/>
    <x v="19"/>
    <x v="0"/>
  </r>
  <r>
    <x v="0"/>
    <x v="1832"/>
    <s v="Kids menu"/>
    <x v="14660"/>
    <x v="19"/>
    <x v="0"/>
  </r>
  <r>
    <x v="1"/>
    <x v="1832"/>
    <s v="Kids menu"/>
    <x v="14661"/>
    <x v="19"/>
    <x v="0"/>
  </r>
  <r>
    <x v="0"/>
    <x v="1832"/>
    <s v="Tacos"/>
    <x v="14662"/>
    <x v="19"/>
    <x v="0"/>
  </r>
  <r>
    <x v="1"/>
    <x v="1832"/>
    <s v="Tacos"/>
    <x v="14663"/>
    <x v="19"/>
    <x v="0"/>
  </r>
  <r>
    <x v="0"/>
    <x v="1833"/>
    <s v="Burritos"/>
    <x v="14664"/>
    <x v="19"/>
    <x v="0"/>
  </r>
  <r>
    <x v="1"/>
    <x v="1833"/>
    <s v="Burritos"/>
    <x v="14665"/>
    <x v="19"/>
    <x v="0"/>
  </r>
  <r>
    <x v="0"/>
    <x v="1833"/>
    <s v="Drinks"/>
    <x v="14666"/>
    <x v="19"/>
    <x v="0"/>
  </r>
  <r>
    <x v="1"/>
    <x v="1833"/>
    <s v="Drinks"/>
    <x v="14667"/>
    <x v="19"/>
    <x v="0"/>
  </r>
  <r>
    <x v="0"/>
    <x v="1833"/>
    <s v="Kids menu"/>
    <x v="14668"/>
    <x v="19"/>
    <x v="0"/>
  </r>
  <r>
    <x v="1"/>
    <x v="1833"/>
    <s v="Kids menu"/>
    <x v="14669"/>
    <x v="19"/>
    <x v="0"/>
  </r>
  <r>
    <x v="0"/>
    <x v="1833"/>
    <s v="Tacos"/>
    <x v="14670"/>
    <x v="19"/>
    <x v="0"/>
  </r>
  <r>
    <x v="1"/>
    <x v="1833"/>
    <s v="Tacos"/>
    <x v="14671"/>
    <x v="19"/>
    <x v="0"/>
  </r>
  <r>
    <x v="0"/>
    <x v="1834"/>
    <s v="Burritos"/>
    <x v="14672"/>
    <x v="19"/>
    <x v="0"/>
  </r>
  <r>
    <x v="1"/>
    <x v="1834"/>
    <s v="Burritos"/>
    <x v="14673"/>
    <x v="19"/>
    <x v="0"/>
  </r>
  <r>
    <x v="0"/>
    <x v="1834"/>
    <s v="Drinks"/>
    <x v="14674"/>
    <x v="19"/>
    <x v="0"/>
  </r>
  <r>
    <x v="1"/>
    <x v="1834"/>
    <s v="Drinks"/>
    <x v="14675"/>
    <x v="19"/>
    <x v="0"/>
  </r>
  <r>
    <x v="0"/>
    <x v="1834"/>
    <s v="Kids menu"/>
    <x v="14676"/>
    <x v="19"/>
    <x v="0"/>
  </r>
  <r>
    <x v="1"/>
    <x v="1834"/>
    <s v="Kids menu"/>
    <x v="14677"/>
    <x v="19"/>
    <x v="0"/>
  </r>
  <r>
    <x v="0"/>
    <x v="1834"/>
    <s v="Tacos"/>
    <x v="14678"/>
    <x v="19"/>
    <x v="0"/>
  </r>
  <r>
    <x v="1"/>
    <x v="1834"/>
    <s v="Tacos"/>
    <x v="14679"/>
    <x v="19"/>
    <x v="0"/>
  </r>
  <r>
    <x v="0"/>
    <x v="1835"/>
    <s v="Burritos"/>
    <x v="14680"/>
    <x v="19"/>
    <x v="0"/>
  </r>
  <r>
    <x v="1"/>
    <x v="1835"/>
    <s v="Burritos"/>
    <x v="14681"/>
    <x v="19"/>
    <x v="0"/>
  </r>
  <r>
    <x v="0"/>
    <x v="1835"/>
    <s v="Drinks"/>
    <x v="14682"/>
    <x v="19"/>
    <x v="0"/>
  </r>
  <r>
    <x v="1"/>
    <x v="1835"/>
    <s v="Drinks"/>
    <x v="14683"/>
    <x v="19"/>
    <x v="0"/>
  </r>
  <r>
    <x v="0"/>
    <x v="1835"/>
    <s v="Kids menu"/>
    <x v="14684"/>
    <x v="19"/>
    <x v="0"/>
  </r>
  <r>
    <x v="1"/>
    <x v="1835"/>
    <s v="Kids menu"/>
    <x v="14685"/>
    <x v="19"/>
    <x v="0"/>
  </r>
  <r>
    <x v="0"/>
    <x v="1835"/>
    <s v="Tacos"/>
    <x v="14686"/>
    <x v="19"/>
    <x v="0"/>
  </r>
  <r>
    <x v="1"/>
    <x v="1835"/>
    <s v="Tacos"/>
    <x v="14687"/>
    <x v="19"/>
    <x v="0"/>
  </r>
  <r>
    <x v="0"/>
    <x v="1836"/>
    <s v="Burritos"/>
    <x v="14688"/>
    <x v="19"/>
    <x v="0"/>
  </r>
  <r>
    <x v="1"/>
    <x v="1836"/>
    <s v="Burritos"/>
    <x v="14689"/>
    <x v="19"/>
    <x v="0"/>
  </r>
  <r>
    <x v="0"/>
    <x v="1836"/>
    <s v="Drinks"/>
    <x v="14690"/>
    <x v="19"/>
    <x v="0"/>
  </r>
  <r>
    <x v="1"/>
    <x v="1836"/>
    <s v="Drinks"/>
    <x v="14691"/>
    <x v="19"/>
    <x v="0"/>
  </r>
  <r>
    <x v="0"/>
    <x v="1836"/>
    <s v="Kids menu"/>
    <x v="14692"/>
    <x v="19"/>
    <x v="0"/>
  </r>
  <r>
    <x v="1"/>
    <x v="1836"/>
    <s v="Kids menu"/>
    <x v="14693"/>
    <x v="19"/>
    <x v="0"/>
  </r>
  <r>
    <x v="0"/>
    <x v="1836"/>
    <s v="Tacos"/>
    <x v="14694"/>
    <x v="19"/>
    <x v="0"/>
  </r>
  <r>
    <x v="1"/>
    <x v="1836"/>
    <s v="Tacos"/>
    <x v="14695"/>
    <x v="19"/>
    <x v="0"/>
  </r>
  <r>
    <x v="0"/>
    <x v="1837"/>
    <s v="Burritos"/>
    <x v="14696"/>
    <x v="19"/>
    <x v="0"/>
  </r>
  <r>
    <x v="1"/>
    <x v="1837"/>
    <s v="Burritos"/>
    <x v="14697"/>
    <x v="19"/>
    <x v="0"/>
  </r>
  <r>
    <x v="0"/>
    <x v="1837"/>
    <s v="Drinks"/>
    <x v="14698"/>
    <x v="19"/>
    <x v="0"/>
  </r>
  <r>
    <x v="1"/>
    <x v="1837"/>
    <s v="Drinks"/>
    <x v="14699"/>
    <x v="19"/>
    <x v="0"/>
  </r>
  <r>
    <x v="0"/>
    <x v="1837"/>
    <s v="Kids menu"/>
    <x v="14700"/>
    <x v="19"/>
    <x v="0"/>
  </r>
  <r>
    <x v="1"/>
    <x v="1837"/>
    <s v="Kids menu"/>
    <x v="14701"/>
    <x v="19"/>
    <x v="0"/>
  </r>
  <r>
    <x v="0"/>
    <x v="1837"/>
    <s v="Tacos"/>
    <x v="14702"/>
    <x v="19"/>
    <x v="0"/>
  </r>
  <r>
    <x v="1"/>
    <x v="1837"/>
    <s v="Tacos"/>
    <x v="14703"/>
    <x v="19"/>
    <x v="0"/>
  </r>
  <r>
    <x v="0"/>
    <x v="1838"/>
    <s v="Burritos"/>
    <x v="14704"/>
    <x v="19"/>
    <x v="0"/>
  </r>
  <r>
    <x v="1"/>
    <x v="1838"/>
    <s v="Burritos"/>
    <x v="14705"/>
    <x v="19"/>
    <x v="0"/>
  </r>
  <r>
    <x v="0"/>
    <x v="1838"/>
    <s v="Drinks"/>
    <x v="14706"/>
    <x v="19"/>
    <x v="0"/>
  </r>
  <r>
    <x v="1"/>
    <x v="1838"/>
    <s v="Drinks"/>
    <x v="14707"/>
    <x v="19"/>
    <x v="0"/>
  </r>
  <r>
    <x v="0"/>
    <x v="1838"/>
    <s v="Kids menu"/>
    <x v="14708"/>
    <x v="19"/>
    <x v="0"/>
  </r>
  <r>
    <x v="1"/>
    <x v="1838"/>
    <s v="Kids menu"/>
    <x v="14709"/>
    <x v="19"/>
    <x v="0"/>
  </r>
  <r>
    <x v="0"/>
    <x v="1838"/>
    <s v="Tacos"/>
    <x v="14710"/>
    <x v="19"/>
    <x v="0"/>
  </r>
  <r>
    <x v="1"/>
    <x v="1838"/>
    <s v="Tacos"/>
    <x v="14711"/>
    <x v="19"/>
    <x v="0"/>
  </r>
  <r>
    <x v="0"/>
    <x v="1839"/>
    <s v="Burritos"/>
    <x v="14712"/>
    <x v="19"/>
    <x v="0"/>
  </r>
  <r>
    <x v="1"/>
    <x v="1839"/>
    <s v="Burritos"/>
    <x v="14713"/>
    <x v="19"/>
    <x v="0"/>
  </r>
  <r>
    <x v="0"/>
    <x v="1839"/>
    <s v="Drinks"/>
    <x v="14714"/>
    <x v="19"/>
    <x v="0"/>
  </r>
  <r>
    <x v="1"/>
    <x v="1839"/>
    <s v="Drinks"/>
    <x v="14715"/>
    <x v="19"/>
    <x v="0"/>
  </r>
  <r>
    <x v="0"/>
    <x v="1839"/>
    <s v="Kids menu"/>
    <x v="14716"/>
    <x v="19"/>
    <x v="0"/>
  </r>
  <r>
    <x v="1"/>
    <x v="1839"/>
    <s v="Kids menu"/>
    <x v="14717"/>
    <x v="19"/>
    <x v="0"/>
  </r>
  <r>
    <x v="0"/>
    <x v="1839"/>
    <s v="Tacos"/>
    <x v="14718"/>
    <x v="19"/>
    <x v="0"/>
  </r>
  <r>
    <x v="1"/>
    <x v="1839"/>
    <s v="Tacos"/>
    <x v="14719"/>
    <x v="19"/>
    <x v="0"/>
  </r>
  <r>
    <x v="0"/>
    <x v="1840"/>
    <s v="Burritos"/>
    <x v="14720"/>
    <x v="19"/>
    <x v="0"/>
  </r>
  <r>
    <x v="1"/>
    <x v="1840"/>
    <s v="Burritos"/>
    <x v="14721"/>
    <x v="19"/>
    <x v="0"/>
  </r>
  <r>
    <x v="0"/>
    <x v="1840"/>
    <s v="Drinks"/>
    <x v="14722"/>
    <x v="19"/>
    <x v="0"/>
  </r>
  <r>
    <x v="1"/>
    <x v="1840"/>
    <s v="Drinks"/>
    <x v="14723"/>
    <x v="19"/>
    <x v="0"/>
  </r>
  <r>
    <x v="0"/>
    <x v="1840"/>
    <s v="Kids menu"/>
    <x v="14724"/>
    <x v="19"/>
    <x v="0"/>
  </r>
  <r>
    <x v="1"/>
    <x v="1840"/>
    <s v="Kids menu"/>
    <x v="14725"/>
    <x v="19"/>
    <x v="0"/>
  </r>
  <r>
    <x v="0"/>
    <x v="1840"/>
    <s v="Tacos"/>
    <x v="14726"/>
    <x v="19"/>
    <x v="0"/>
  </r>
  <r>
    <x v="1"/>
    <x v="1840"/>
    <s v="Tacos"/>
    <x v="14727"/>
    <x v="19"/>
    <x v="0"/>
  </r>
  <r>
    <x v="0"/>
    <x v="1841"/>
    <s v="Burritos"/>
    <x v="14728"/>
    <x v="19"/>
    <x v="0"/>
  </r>
  <r>
    <x v="1"/>
    <x v="1841"/>
    <s v="Burritos"/>
    <x v="14729"/>
    <x v="19"/>
    <x v="0"/>
  </r>
  <r>
    <x v="0"/>
    <x v="1841"/>
    <s v="Drinks"/>
    <x v="14730"/>
    <x v="19"/>
    <x v="0"/>
  </r>
  <r>
    <x v="1"/>
    <x v="1841"/>
    <s v="Drinks"/>
    <x v="14731"/>
    <x v="19"/>
    <x v="0"/>
  </r>
  <r>
    <x v="0"/>
    <x v="1841"/>
    <s v="Kids menu"/>
    <x v="14732"/>
    <x v="19"/>
    <x v="0"/>
  </r>
  <r>
    <x v="1"/>
    <x v="1841"/>
    <s v="Kids menu"/>
    <x v="14733"/>
    <x v="19"/>
    <x v="0"/>
  </r>
  <r>
    <x v="0"/>
    <x v="1841"/>
    <s v="Tacos"/>
    <x v="14734"/>
    <x v="19"/>
    <x v="0"/>
  </r>
  <r>
    <x v="1"/>
    <x v="1841"/>
    <s v="Tacos"/>
    <x v="14735"/>
    <x v="19"/>
    <x v="0"/>
  </r>
  <r>
    <x v="0"/>
    <x v="1842"/>
    <s v="Burritos"/>
    <x v="14736"/>
    <x v="19"/>
    <x v="0"/>
  </r>
  <r>
    <x v="1"/>
    <x v="1842"/>
    <s v="Burritos"/>
    <x v="14737"/>
    <x v="19"/>
    <x v="0"/>
  </r>
  <r>
    <x v="0"/>
    <x v="1842"/>
    <s v="Drinks"/>
    <x v="14738"/>
    <x v="19"/>
    <x v="0"/>
  </r>
  <r>
    <x v="1"/>
    <x v="1842"/>
    <s v="Drinks"/>
    <x v="14739"/>
    <x v="19"/>
    <x v="0"/>
  </r>
  <r>
    <x v="0"/>
    <x v="1842"/>
    <s v="Kids menu"/>
    <x v="14740"/>
    <x v="19"/>
    <x v="0"/>
  </r>
  <r>
    <x v="1"/>
    <x v="1842"/>
    <s v="Kids menu"/>
    <x v="14741"/>
    <x v="19"/>
    <x v="0"/>
  </r>
  <r>
    <x v="0"/>
    <x v="1842"/>
    <s v="Tacos"/>
    <x v="14742"/>
    <x v="19"/>
    <x v="0"/>
  </r>
  <r>
    <x v="1"/>
    <x v="1842"/>
    <s v="Tacos"/>
    <x v="14743"/>
    <x v="19"/>
    <x v="0"/>
  </r>
  <r>
    <x v="0"/>
    <x v="1843"/>
    <s v="Burritos"/>
    <x v="14744"/>
    <x v="19"/>
    <x v="0"/>
  </r>
  <r>
    <x v="1"/>
    <x v="1843"/>
    <s v="Burritos"/>
    <x v="14745"/>
    <x v="19"/>
    <x v="0"/>
  </r>
  <r>
    <x v="0"/>
    <x v="1843"/>
    <s v="Drinks"/>
    <x v="14746"/>
    <x v="19"/>
    <x v="0"/>
  </r>
  <r>
    <x v="1"/>
    <x v="1843"/>
    <s v="Drinks"/>
    <x v="14747"/>
    <x v="19"/>
    <x v="0"/>
  </r>
  <r>
    <x v="0"/>
    <x v="1843"/>
    <s v="Kids menu"/>
    <x v="14748"/>
    <x v="19"/>
    <x v="0"/>
  </r>
  <r>
    <x v="1"/>
    <x v="1843"/>
    <s v="Kids menu"/>
    <x v="14749"/>
    <x v="19"/>
    <x v="0"/>
  </r>
  <r>
    <x v="0"/>
    <x v="1843"/>
    <s v="Tacos"/>
    <x v="14750"/>
    <x v="19"/>
    <x v="0"/>
  </r>
  <r>
    <x v="1"/>
    <x v="1843"/>
    <s v="Tacos"/>
    <x v="14751"/>
    <x v="19"/>
    <x v="0"/>
  </r>
  <r>
    <x v="0"/>
    <x v="1844"/>
    <s v="Burritos"/>
    <x v="14752"/>
    <x v="19"/>
    <x v="0"/>
  </r>
  <r>
    <x v="1"/>
    <x v="1844"/>
    <s v="Burritos"/>
    <x v="14753"/>
    <x v="19"/>
    <x v="0"/>
  </r>
  <r>
    <x v="0"/>
    <x v="1844"/>
    <s v="Drinks"/>
    <x v="14754"/>
    <x v="19"/>
    <x v="0"/>
  </r>
  <r>
    <x v="1"/>
    <x v="1844"/>
    <s v="Drinks"/>
    <x v="14755"/>
    <x v="19"/>
    <x v="0"/>
  </r>
  <r>
    <x v="0"/>
    <x v="1844"/>
    <s v="Kids menu"/>
    <x v="14756"/>
    <x v="19"/>
    <x v="0"/>
  </r>
  <r>
    <x v="1"/>
    <x v="1844"/>
    <s v="Kids menu"/>
    <x v="14757"/>
    <x v="19"/>
    <x v="0"/>
  </r>
  <r>
    <x v="0"/>
    <x v="1844"/>
    <s v="Tacos"/>
    <x v="14758"/>
    <x v="19"/>
    <x v="0"/>
  </r>
  <r>
    <x v="1"/>
    <x v="1844"/>
    <s v="Tacos"/>
    <x v="14759"/>
    <x v="19"/>
    <x v="0"/>
  </r>
  <r>
    <x v="0"/>
    <x v="1845"/>
    <s v="Burritos"/>
    <x v="14760"/>
    <x v="19"/>
    <x v="0"/>
  </r>
  <r>
    <x v="1"/>
    <x v="1845"/>
    <s v="Burritos"/>
    <x v="14761"/>
    <x v="19"/>
    <x v="0"/>
  </r>
  <r>
    <x v="0"/>
    <x v="1845"/>
    <s v="Drinks"/>
    <x v="14762"/>
    <x v="19"/>
    <x v="0"/>
  </r>
  <r>
    <x v="1"/>
    <x v="1845"/>
    <s v="Drinks"/>
    <x v="14763"/>
    <x v="19"/>
    <x v="0"/>
  </r>
  <r>
    <x v="0"/>
    <x v="1845"/>
    <s v="Kids menu"/>
    <x v="14764"/>
    <x v="19"/>
    <x v="0"/>
  </r>
  <r>
    <x v="1"/>
    <x v="1845"/>
    <s v="Kids menu"/>
    <x v="14765"/>
    <x v="19"/>
    <x v="0"/>
  </r>
  <r>
    <x v="0"/>
    <x v="1845"/>
    <s v="Tacos"/>
    <x v="14766"/>
    <x v="19"/>
    <x v="0"/>
  </r>
  <r>
    <x v="1"/>
    <x v="1845"/>
    <s v="Tacos"/>
    <x v="14767"/>
    <x v="19"/>
    <x v="0"/>
  </r>
  <r>
    <x v="0"/>
    <x v="1846"/>
    <s v="Burritos"/>
    <x v="14768"/>
    <x v="19"/>
    <x v="0"/>
  </r>
  <r>
    <x v="1"/>
    <x v="1846"/>
    <s v="Burritos"/>
    <x v="14769"/>
    <x v="19"/>
    <x v="0"/>
  </r>
  <r>
    <x v="0"/>
    <x v="1846"/>
    <s v="Drinks"/>
    <x v="14770"/>
    <x v="19"/>
    <x v="0"/>
  </r>
  <r>
    <x v="1"/>
    <x v="1846"/>
    <s v="Drinks"/>
    <x v="14771"/>
    <x v="19"/>
    <x v="0"/>
  </r>
  <r>
    <x v="0"/>
    <x v="1846"/>
    <s v="Kids menu"/>
    <x v="14772"/>
    <x v="19"/>
    <x v="0"/>
  </r>
  <r>
    <x v="1"/>
    <x v="1846"/>
    <s v="Kids menu"/>
    <x v="14773"/>
    <x v="19"/>
    <x v="0"/>
  </r>
  <r>
    <x v="0"/>
    <x v="1846"/>
    <s v="Tacos"/>
    <x v="14774"/>
    <x v="19"/>
    <x v="0"/>
  </r>
  <r>
    <x v="1"/>
    <x v="1846"/>
    <s v="Tacos"/>
    <x v="14775"/>
    <x v="19"/>
    <x v="0"/>
  </r>
  <r>
    <x v="0"/>
    <x v="1847"/>
    <s v="Burritos"/>
    <x v="14776"/>
    <x v="19"/>
    <x v="0"/>
  </r>
  <r>
    <x v="1"/>
    <x v="1847"/>
    <s v="Burritos"/>
    <x v="14777"/>
    <x v="19"/>
    <x v="0"/>
  </r>
  <r>
    <x v="0"/>
    <x v="1847"/>
    <s v="Drinks"/>
    <x v="14778"/>
    <x v="19"/>
    <x v="0"/>
  </r>
  <r>
    <x v="1"/>
    <x v="1847"/>
    <s v="Drinks"/>
    <x v="14779"/>
    <x v="19"/>
    <x v="0"/>
  </r>
  <r>
    <x v="0"/>
    <x v="1847"/>
    <s v="Kids menu"/>
    <x v="14780"/>
    <x v="19"/>
    <x v="0"/>
  </r>
  <r>
    <x v="1"/>
    <x v="1847"/>
    <s v="Kids menu"/>
    <x v="14781"/>
    <x v="19"/>
    <x v="0"/>
  </r>
  <r>
    <x v="0"/>
    <x v="1847"/>
    <s v="Tacos"/>
    <x v="14782"/>
    <x v="19"/>
    <x v="0"/>
  </r>
  <r>
    <x v="1"/>
    <x v="1847"/>
    <s v="Tacos"/>
    <x v="14783"/>
    <x v="19"/>
    <x v="0"/>
  </r>
  <r>
    <x v="0"/>
    <x v="1848"/>
    <s v="Burritos"/>
    <x v="14784"/>
    <x v="19"/>
    <x v="0"/>
  </r>
  <r>
    <x v="1"/>
    <x v="1848"/>
    <s v="Burritos"/>
    <x v="14785"/>
    <x v="19"/>
    <x v="0"/>
  </r>
  <r>
    <x v="0"/>
    <x v="1848"/>
    <s v="Drinks"/>
    <x v="14786"/>
    <x v="19"/>
    <x v="0"/>
  </r>
  <r>
    <x v="1"/>
    <x v="1848"/>
    <s v="Drinks"/>
    <x v="14787"/>
    <x v="19"/>
    <x v="0"/>
  </r>
  <r>
    <x v="0"/>
    <x v="1848"/>
    <s v="Kids menu"/>
    <x v="14788"/>
    <x v="19"/>
    <x v="0"/>
  </r>
  <r>
    <x v="1"/>
    <x v="1848"/>
    <s v="Kids menu"/>
    <x v="14789"/>
    <x v="19"/>
    <x v="0"/>
  </r>
  <r>
    <x v="0"/>
    <x v="1848"/>
    <s v="Tacos"/>
    <x v="14790"/>
    <x v="19"/>
    <x v="0"/>
  </r>
  <r>
    <x v="1"/>
    <x v="1848"/>
    <s v="Tacos"/>
    <x v="14791"/>
    <x v="19"/>
    <x v="0"/>
  </r>
  <r>
    <x v="0"/>
    <x v="1849"/>
    <s v="Burritos"/>
    <x v="14792"/>
    <x v="19"/>
    <x v="0"/>
  </r>
  <r>
    <x v="1"/>
    <x v="1849"/>
    <s v="Burritos"/>
    <x v="14793"/>
    <x v="19"/>
    <x v="0"/>
  </r>
  <r>
    <x v="0"/>
    <x v="1849"/>
    <s v="Drinks"/>
    <x v="14794"/>
    <x v="19"/>
    <x v="0"/>
  </r>
  <r>
    <x v="1"/>
    <x v="1849"/>
    <s v="Drinks"/>
    <x v="14795"/>
    <x v="19"/>
    <x v="0"/>
  </r>
  <r>
    <x v="0"/>
    <x v="1849"/>
    <s v="Kids menu"/>
    <x v="14796"/>
    <x v="19"/>
    <x v="0"/>
  </r>
  <r>
    <x v="1"/>
    <x v="1849"/>
    <s v="Kids menu"/>
    <x v="14797"/>
    <x v="19"/>
    <x v="0"/>
  </r>
  <r>
    <x v="0"/>
    <x v="1849"/>
    <s v="Tacos"/>
    <x v="14798"/>
    <x v="19"/>
    <x v="0"/>
  </r>
  <r>
    <x v="1"/>
    <x v="1849"/>
    <s v="Tacos"/>
    <x v="14799"/>
    <x v="19"/>
    <x v="0"/>
  </r>
  <r>
    <x v="0"/>
    <x v="1850"/>
    <s v="Burritos"/>
    <x v="14800"/>
    <x v="19"/>
    <x v="0"/>
  </r>
  <r>
    <x v="1"/>
    <x v="1850"/>
    <s v="Burritos"/>
    <x v="14801"/>
    <x v="19"/>
    <x v="0"/>
  </r>
  <r>
    <x v="0"/>
    <x v="1850"/>
    <s v="Drinks"/>
    <x v="14802"/>
    <x v="19"/>
    <x v="0"/>
  </r>
  <r>
    <x v="1"/>
    <x v="1850"/>
    <s v="Drinks"/>
    <x v="14803"/>
    <x v="19"/>
    <x v="0"/>
  </r>
  <r>
    <x v="0"/>
    <x v="1850"/>
    <s v="Kids menu"/>
    <x v="14804"/>
    <x v="19"/>
    <x v="0"/>
  </r>
  <r>
    <x v="1"/>
    <x v="1850"/>
    <s v="Kids menu"/>
    <x v="14805"/>
    <x v="19"/>
    <x v="0"/>
  </r>
  <r>
    <x v="0"/>
    <x v="1850"/>
    <s v="Tacos"/>
    <x v="14806"/>
    <x v="19"/>
    <x v="0"/>
  </r>
  <r>
    <x v="1"/>
    <x v="1850"/>
    <s v="Tacos"/>
    <x v="14807"/>
    <x v="19"/>
    <x v="0"/>
  </r>
  <r>
    <x v="0"/>
    <x v="1851"/>
    <s v="Burritos"/>
    <x v="14808"/>
    <x v="19"/>
    <x v="0"/>
  </r>
  <r>
    <x v="1"/>
    <x v="1851"/>
    <s v="Burritos"/>
    <x v="14809"/>
    <x v="19"/>
    <x v="0"/>
  </r>
  <r>
    <x v="0"/>
    <x v="1851"/>
    <s v="Drinks"/>
    <x v="14810"/>
    <x v="19"/>
    <x v="0"/>
  </r>
  <r>
    <x v="1"/>
    <x v="1851"/>
    <s v="Drinks"/>
    <x v="14811"/>
    <x v="19"/>
    <x v="0"/>
  </r>
  <r>
    <x v="0"/>
    <x v="1851"/>
    <s v="Kids menu"/>
    <x v="14812"/>
    <x v="19"/>
    <x v="0"/>
  </r>
  <r>
    <x v="1"/>
    <x v="1851"/>
    <s v="Kids menu"/>
    <x v="14813"/>
    <x v="19"/>
    <x v="0"/>
  </r>
  <r>
    <x v="0"/>
    <x v="1851"/>
    <s v="Tacos"/>
    <x v="14814"/>
    <x v="19"/>
    <x v="0"/>
  </r>
  <r>
    <x v="1"/>
    <x v="1851"/>
    <s v="Tacos"/>
    <x v="14815"/>
    <x v="19"/>
    <x v="0"/>
  </r>
  <r>
    <x v="0"/>
    <x v="1852"/>
    <s v="Burritos"/>
    <x v="14816"/>
    <x v="19"/>
    <x v="0"/>
  </r>
  <r>
    <x v="1"/>
    <x v="1852"/>
    <s v="Burritos"/>
    <x v="14817"/>
    <x v="19"/>
    <x v="0"/>
  </r>
  <r>
    <x v="0"/>
    <x v="1852"/>
    <s v="Drinks"/>
    <x v="14818"/>
    <x v="19"/>
    <x v="0"/>
  </r>
  <r>
    <x v="1"/>
    <x v="1852"/>
    <s v="Drinks"/>
    <x v="14819"/>
    <x v="19"/>
    <x v="0"/>
  </r>
  <r>
    <x v="0"/>
    <x v="1852"/>
    <s v="Kids menu"/>
    <x v="14820"/>
    <x v="19"/>
    <x v="0"/>
  </r>
  <r>
    <x v="1"/>
    <x v="1852"/>
    <s v="Kids menu"/>
    <x v="14821"/>
    <x v="19"/>
    <x v="0"/>
  </r>
  <r>
    <x v="0"/>
    <x v="1852"/>
    <s v="Tacos"/>
    <x v="14822"/>
    <x v="19"/>
    <x v="0"/>
  </r>
  <r>
    <x v="1"/>
    <x v="1852"/>
    <s v="Tacos"/>
    <x v="14823"/>
    <x v="19"/>
    <x v="0"/>
  </r>
  <r>
    <x v="0"/>
    <x v="1853"/>
    <s v="Burritos"/>
    <x v="14824"/>
    <x v="19"/>
    <x v="0"/>
  </r>
  <r>
    <x v="1"/>
    <x v="1853"/>
    <s v="Burritos"/>
    <x v="14825"/>
    <x v="19"/>
    <x v="0"/>
  </r>
  <r>
    <x v="0"/>
    <x v="1853"/>
    <s v="Drinks"/>
    <x v="14826"/>
    <x v="19"/>
    <x v="0"/>
  </r>
  <r>
    <x v="1"/>
    <x v="1853"/>
    <s v="Drinks"/>
    <x v="14827"/>
    <x v="19"/>
    <x v="0"/>
  </r>
  <r>
    <x v="0"/>
    <x v="1853"/>
    <s v="Kids menu"/>
    <x v="14828"/>
    <x v="19"/>
    <x v="0"/>
  </r>
  <r>
    <x v="1"/>
    <x v="1853"/>
    <s v="Kids menu"/>
    <x v="14829"/>
    <x v="19"/>
    <x v="0"/>
  </r>
  <r>
    <x v="0"/>
    <x v="1853"/>
    <s v="Tacos"/>
    <x v="14830"/>
    <x v="19"/>
    <x v="0"/>
  </r>
  <r>
    <x v="1"/>
    <x v="1853"/>
    <s v="Tacos"/>
    <x v="14831"/>
    <x v="19"/>
    <x v="0"/>
  </r>
  <r>
    <x v="0"/>
    <x v="1854"/>
    <s v="Burritos"/>
    <x v="14832"/>
    <x v="19"/>
    <x v="0"/>
  </r>
  <r>
    <x v="1"/>
    <x v="1854"/>
    <s v="Burritos"/>
    <x v="14833"/>
    <x v="19"/>
    <x v="0"/>
  </r>
  <r>
    <x v="0"/>
    <x v="1854"/>
    <s v="Drinks"/>
    <x v="14834"/>
    <x v="19"/>
    <x v="0"/>
  </r>
  <r>
    <x v="1"/>
    <x v="1854"/>
    <s v="Drinks"/>
    <x v="14835"/>
    <x v="19"/>
    <x v="0"/>
  </r>
  <r>
    <x v="0"/>
    <x v="1854"/>
    <s v="Kids menu"/>
    <x v="14836"/>
    <x v="19"/>
    <x v="0"/>
  </r>
  <r>
    <x v="1"/>
    <x v="1854"/>
    <s v="Kids menu"/>
    <x v="14837"/>
    <x v="19"/>
    <x v="0"/>
  </r>
  <r>
    <x v="0"/>
    <x v="1854"/>
    <s v="Tacos"/>
    <x v="14838"/>
    <x v="19"/>
    <x v="0"/>
  </r>
  <r>
    <x v="1"/>
    <x v="1854"/>
    <s v="Tacos"/>
    <x v="14839"/>
    <x v="19"/>
    <x v="0"/>
  </r>
  <r>
    <x v="0"/>
    <x v="1855"/>
    <s v="Burritos"/>
    <x v="14840"/>
    <x v="19"/>
    <x v="0"/>
  </r>
  <r>
    <x v="1"/>
    <x v="1855"/>
    <s v="Burritos"/>
    <x v="14841"/>
    <x v="19"/>
    <x v="0"/>
  </r>
  <r>
    <x v="0"/>
    <x v="1855"/>
    <s v="Drinks"/>
    <x v="14842"/>
    <x v="19"/>
    <x v="0"/>
  </r>
  <r>
    <x v="1"/>
    <x v="1855"/>
    <s v="Drinks"/>
    <x v="14843"/>
    <x v="19"/>
    <x v="0"/>
  </r>
  <r>
    <x v="0"/>
    <x v="1855"/>
    <s v="Kids menu"/>
    <x v="14844"/>
    <x v="19"/>
    <x v="0"/>
  </r>
  <r>
    <x v="1"/>
    <x v="1855"/>
    <s v="Kids menu"/>
    <x v="14845"/>
    <x v="19"/>
    <x v="0"/>
  </r>
  <r>
    <x v="0"/>
    <x v="1855"/>
    <s v="Tacos"/>
    <x v="14846"/>
    <x v="19"/>
    <x v="0"/>
  </r>
  <r>
    <x v="1"/>
    <x v="1855"/>
    <s v="Tacos"/>
    <x v="14847"/>
    <x v="19"/>
    <x v="0"/>
  </r>
  <r>
    <x v="0"/>
    <x v="1856"/>
    <s v="Burritos"/>
    <x v="14848"/>
    <x v="19"/>
    <x v="0"/>
  </r>
  <r>
    <x v="1"/>
    <x v="1856"/>
    <s v="Burritos"/>
    <x v="14849"/>
    <x v="19"/>
    <x v="0"/>
  </r>
  <r>
    <x v="0"/>
    <x v="1856"/>
    <s v="Drinks"/>
    <x v="14850"/>
    <x v="19"/>
    <x v="0"/>
  </r>
  <r>
    <x v="1"/>
    <x v="1856"/>
    <s v="Drinks"/>
    <x v="14851"/>
    <x v="19"/>
    <x v="0"/>
  </r>
  <r>
    <x v="0"/>
    <x v="1856"/>
    <s v="Kids menu"/>
    <x v="14852"/>
    <x v="19"/>
    <x v="0"/>
  </r>
  <r>
    <x v="1"/>
    <x v="1856"/>
    <s v="Kids menu"/>
    <x v="14853"/>
    <x v="19"/>
    <x v="0"/>
  </r>
  <r>
    <x v="0"/>
    <x v="1856"/>
    <s v="Tacos"/>
    <x v="14854"/>
    <x v="19"/>
    <x v="0"/>
  </r>
  <r>
    <x v="1"/>
    <x v="1856"/>
    <s v="Tacos"/>
    <x v="14855"/>
    <x v="19"/>
    <x v="0"/>
  </r>
  <r>
    <x v="0"/>
    <x v="1857"/>
    <s v="Burritos"/>
    <x v="14856"/>
    <x v="19"/>
    <x v="0"/>
  </r>
  <r>
    <x v="1"/>
    <x v="1857"/>
    <s v="Burritos"/>
    <x v="14857"/>
    <x v="19"/>
    <x v="0"/>
  </r>
  <r>
    <x v="0"/>
    <x v="1857"/>
    <s v="Drinks"/>
    <x v="14858"/>
    <x v="19"/>
    <x v="0"/>
  </r>
  <r>
    <x v="1"/>
    <x v="1857"/>
    <s v="Drinks"/>
    <x v="14859"/>
    <x v="19"/>
    <x v="0"/>
  </r>
  <r>
    <x v="0"/>
    <x v="1857"/>
    <s v="Kids menu"/>
    <x v="14860"/>
    <x v="19"/>
    <x v="0"/>
  </r>
  <r>
    <x v="1"/>
    <x v="1857"/>
    <s v="Kids menu"/>
    <x v="14861"/>
    <x v="19"/>
    <x v="0"/>
  </r>
  <r>
    <x v="0"/>
    <x v="1857"/>
    <s v="Tacos"/>
    <x v="14862"/>
    <x v="19"/>
    <x v="0"/>
  </r>
  <r>
    <x v="1"/>
    <x v="1857"/>
    <s v="Tacos"/>
    <x v="14863"/>
    <x v="19"/>
    <x v="0"/>
  </r>
  <r>
    <x v="0"/>
    <x v="1858"/>
    <s v="Burritos"/>
    <x v="14864"/>
    <x v="19"/>
    <x v="0"/>
  </r>
  <r>
    <x v="1"/>
    <x v="1858"/>
    <s v="Burritos"/>
    <x v="14865"/>
    <x v="19"/>
    <x v="0"/>
  </r>
  <r>
    <x v="0"/>
    <x v="1858"/>
    <s v="Drinks"/>
    <x v="14866"/>
    <x v="19"/>
    <x v="0"/>
  </r>
  <r>
    <x v="1"/>
    <x v="1858"/>
    <s v="Drinks"/>
    <x v="14867"/>
    <x v="19"/>
    <x v="0"/>
  </r>
  <r>
    <x v="0"/>
    <x v="1858"/>
    <s v="Kids menu"/>
    <x v="14868"/>
    <x v="19"/>
    <x v="0"/>
  </r>
  <r>
    <x v="1"/>
    <x v="1858"/>
    <s v="Kids menu"/>
    <x v="14869"/>
    <x v="19"/>
    <x v="0"/>
  </r>
  <r>
    <x v="0"/>
    <x v="1858"/>
    <s v="Tacos"/>
    <x v="14870"/>
    <x v="19"/>
    <x v="0"/>
  </r>
  <r>
    <x v="1"/>
    <x v="1858"/>
    <s v="Tacos"/>
    <x v="14871"/>
    <x v="19"/>
    <x v="0"/>
  </r>
  <r>
    <x v="0"/>
    <x v="1859"/>
    <s v="Burritos"/>
    <x v="14872"/>
    <x v="19"/>
    <x v="0"/>
  </r>
  <r>
    <x v="1"/>
    <x v="1859"/>
    <s v="Burritos"/>
    <x v="14873"/>
    <x v="19"/>
    <x v="0"/>
  </r>
  <r>
    <x v="0"/>
    <x v="1859"/>
    <s v="Drinks"/>
    <x v="14874"/>
    <x v="19"/>
    <x v="0"/>
  </r>
  <r>
    <x v="1"/>
    <x v="1859"/>
    <s v="Drinks"/>
    <x v="14875"/>
    <x v="19"/>
    <x v="0"/>
  </r>
  <r>
    <x v="0"/>
    <x v="1859"/>
    <s v="Kids menu"/>
    <x v="14876"/>
    <x v="19"/>
    <x v="0"/>
  </r>
  <r>
    <x v="1"/>
    <x v="1859"/>
    <s v="Kids menu"/>
    <x v="14877"/>
    <x v="19"/>
    <x v="0"/>
  </r>
  <r>
    <x v="0"/>
    <x v="1859"/>
    <s v="Tacos"/>
    <x v="14878"/>
    <x v="19"/>
    <x v="0"/>
  </r>
  <r>
    <x v="1"/>
    <x v="1859"/>
    <s v="Tacos"/>
    <x v="14879"/>
    <x v="19"/>
    <x v="0"/>
  </r>
  <r>
    <x v="0"/>
    <x v="1860"/>
    <s v="Burritos"/>
    <x v="14880"/>
    <x v="19"/>
    <x v="0"/>
  </r>
  <r>
    <x v="1"/>
    <x v="1860"/>
    <s v="Burritos"/>
    <x v="14881"/>
    <x v="19"/>
    <x v="0"/>
  </r>
  <r>
    <x v="0"/>
    <x v="1860"/>
    <s v="Drinks"/>
    <x v="14882"/>
    <x v="19"/>
    <x v="0"/>
  </r>
  <r>
    <x v="1"/>
    <x v="1860"/>
    <s v="Drinks"/>
    <x v="14883"/>
    <x v="19"/>
    <x v="0"/>
  </r>
  <r>
    <x v="0"/>
    <x v="1860"/>
    <s v="Kids menu"/>
    <x v="14884"/>
    <x v="19"/>
    <x v="0"/>
  </r>
  <r>
    <x v="1"/>
    <x v="1860"/>
    <s v="Kids menu"/>
    <x v="14885"/>
    <x v="19"/>
    <x v="0"/>
  </r>
  <r>
    <x v="0"/>
    <x v="1860"/>
    <s v="Tacos"/>
    <x v="14886"/>
    <x v="19"/>
    <x v="0"/>
  </r>
  <r>
    <x v="1"/>
    <x v="1860"/>
    <s v="Tacos"/>
    <x v="14887"/>
    <x v="19"/>
    <x v="0"/>
  </r>
  <r>
    <x v="0"/>
    <x v="1861"/>
    <s v="Burritos"/>
    <x v="14888"/>
    <x v="19"/>
    <x v="0"/>
  </r>
  <r>
    <x v="1"/>
    <x v="1861"/>
    <s v="Burritos"/>
    <x v="14889"/>
    <x v="19"/>
    <x v="0"/>
  </r>
  <r>
    <x v="0"/>
    <x v="1861"/>
    <s v="Drinks"/>
    <x v="14890"/>
    <x v="19"/>
    <x v="0"/>
  </r>
  <r>
    <x v="1"/>
    <x v="1861"/>
    <s v="Drinks"/>
    <x v="14891"/>
    <x v="19"/>
    <x v="0"/>
  </r>
  <r>
    <x v="0"/>
    <x v="1861"/>
    <s v="Kids menu"/>
    <x v="14892"/>
    <x v="19"/>
    <x v="0"/>
  </r>
  <r>
    <x v="1"/>
    <x v="1861"/>
    <s v="Kids menu"/>
    <x v="14893"/>
    <x v="19"/>
    <x v="0"/>
  </r>
  <r>
    <x v="0"/>
    <x v="1861"/>
    <s v="Tacos"/>
    <x v="14894"/>
    <x v="19"/>
    <x v="0"/>
  </r>
  <r>
    <x v="1"/>
    <x v="1861"/>
    <s v="Tacos"/>
    <x v="14895"/>
    <x v="19"/>
    <x v="0"/>
  </r>
  <r>
    <x v="0"/>
    <x v="1862"/>
    <s v="Burritos"/>
    <x v="14896"/>
    <x v="19"/>
    <x v="0"/>
  </r>
  <r>
    <x v="1"/>
    <x v="1862"/>
    <s v="Burritos"/>
    <x v="14897"/>
    <x v="19"/>
    <x v="0"/>
  </r>
  <r>
    <x v="0"/>
    <x v="1862"/>
    <s v="Drinks"/>
    <x v="14898"/>
    <x v="19"/>
    <x v="0"/>
  </r>
  <r>
    <x v="1"/>
    <x v="1862"/>
    <s v="Drinks"/>
    <x v="14899"/>
    <x v="19"/>
    <x v="0"/>
  </r>
  <r>
    <x v="0"/>
    <x v="1862"/>
    <s v="Kids menu"/>
    <x v="14900"/>
    <x v="19"/>
    <x v="0"/>
  </r>
  <r>
    <x v="1"/>
    <x v="1862"/>
    <s v="Kids menu"/>
    <x v="14901"/>
    <x v="19"/>
    <x v="0"/>
  </r>
  <r>
    <x v="0"/>
    <x v="1862"/>
    <s v="Tacos"/>
    <x v="14902"/>
    <x v="19"/>
    <x v="0"/>
  </r>
  <r>
    <x v="1"/>
    <x v="1862"/>
    <s v="Tacos"/>
    <x v="14903"/>
    <x v="19"/>
    <x v="0"/>
  </r>
  <r>
    <x v="0"/>
    <x v="1863"/>
    <s v="Burritos"/>
    <x v="14904"/>
    <x v="19"/>
    <x v="0"/>
  </r>
  <r>
    <x v="1"/>
    <x v="1863"/>
    <s v="Burritos"/>
    <x v="14905"/>
    <x v="19"/>
    <x v="0"/>
  </r>
  <r>
    <x v="0"/>
    <x v="1863"/>
    <s v="Drinks"/>
    <x v="14906"/>
    <x v="19"/>
    <x v="0"/>
  </r>
  <r>
    <x v="1"/>
    <x v="1863"/>
    <s v="Drinks"/>
    <x v="14907"/>
    <x v="19"/>
    <x v="0"/>
  </r>
  <r>
    <x v="0"/>
    <x v="1863"/>
    <s v="Kids menu"/>
    <x v="14908"/>
    <x v="19"/>
    <x v="0"/>
  </r>
  <r>
    <x v="1"/>
    <x v="1863"/>
    <s v="Kids menu"/>
    <x v="14909"/>
    <x v="19"/>
    <x v="0"/>
  </r>
  <r>
    <x v="0"/>
    <x v="1863"/>
    <s v="Tacos"/>
    <x v="14910"/>
    <x v="19"/>
    <x v="0"/>
  </r>
  <r>
    <x v="1"/>
    <x v="1863"/>
    <s v="Tacos"/>
    <x v="14911"/>
    <x v="19"/>
    <x v="0"/>
  </r>
  <r>
    <x v="0"/>
    <x v="1864"/>
    <s v="Burritos"/>
    <x v="14912"/>
    <x v="19"/>
    <x v="0"/>
  </r>
  <r>
    <x v="1"/>
    <x v="1864"/>
    <s v="Burritos"/>
    <x v="14913"/>
    <x v="19"/>
    <x v="0"/>
  </r>
  <r>
    <x v="0"/>
    <x v="1864"/>
    <s v="Drinks"/>
    <x v="14914"/>
    <x v="19"/>
    <x v="0"/>
  </r>
  <r>
    <x v="1"/>
    <x v="1864"/>
    <s v="Drinks"/>
    <x v="14915"/>
    <x v="19"/>
    <x v="0"/>
  </r>
  <r>
    <x v="0"/>
    <x v="1864"/>
    <s v="Kids menu"/>
    <x v="14916"/>
    <x v="19"/>
    <x v="0"/>
  </r>
  <r>
    <x v="1"/>
    <x v="1864"/>
    <s v="Kids menu"/>
    <x v="14917"/>
    <x v="19"/>
    <x v="0"/>
  </r>
  <r>
    <x v="0"/>
    <x v="1864"/>
    <s v="Tacos"/>
    <x v="14918"/>
    <x v="19"/>
    <x v="0"/>
  </r>
  <r>
    <x v="1"/>
    <x v="1864"/>
    <s v="Tacos"/>
    <x v="14919"/>
    <x v="19"/>
    <x v="0"/>
  </r>
  <r>
    <x v="0"/>
    <x v="1865"/>
    <s v="Burritos"/>
    <x v="14920"/>
    <x v="19"/>
    <x v="0"/>
  </r>
  <r>
    <x v="1"/>
    <x v="1865"/>
    <s v="Burritos"/>
    <x v="14921"/>
    <x v="19"/>
    <x v="0"/>
  </r>
  <r>
    <x v="0"/>
    <x v="1865"/>
    <s v="Drinks"/>
    <x v="14922"/>
    <x v="19"/>
    <x v="0"/>
  </r>
  <r>
    <x v="1"/>
    <x v="1865"/>
    <s v="Drinks"/>
    <x v="14923"/>
    <x v="19"/>
    <x v="0"/>
  </r>
  <r>
    <x v="0"/>
    <x v="1865"/>
    <s v="Kids menu"/>
    <x v="14924"/>
    <x v="19"/>
    <x v="0"/>
  </r>
  <r>
    <x v="1"/>
    <x v="1865"/>
    <s v="Kids menu"/>
    <x v="14925"/>
    <x v="19"/>
    <x v="0"/>
  </r>
  <r>
    <x v="0"/>
    <x v="1865"/>
    <s v="Tacos"/>
    <x v="14926"/>
    <x v="19"/>
    <x v="0"/>
  </r>
  <r>
    <x v="1"/>
    <x v="1865"/>
    <s v="Tacos"/>
    <x v="14927"/>
    <x v="19"/>
    <x v="0"/>
  </r>
  <r>
    <x v="0"/>
    <x v="1866"/>
    <s v="Burritos"/>
    <x v="14928"/>
    <x v="19"/>
    <x v="0"/>
  </r>
  <r>
    <x v="1"/>
    <x v="1866"/>
    <s v="Burritos"/>
    <x v="14929"/>
    <x v="19"/>
    <x v="0"/>
  </r>
  <r>
    <x v="0"/>
    <x v="1866"/>
    <s v="Drinks"/>
    <x v="14930"/>
    <x v="19"/>
    <x v="0"/>
  </r>
  <r>
    <x v="1"/>
    <x v="1866"/>
    <s v="Drinks"/>
    <x v="14931"/>
    <x v="19"/>
    <x v="0"/>
  </r>
  <r>
    <x v="0"/>
    <x v="1866"/>
    <s v="Kids menu"/>
    <x v="14932"/>
    <x v="19"/>
    <x v="0"/>
  </r>
  <r>
    <x v="1"/>
    <x v="1866"/>
    <s v="Kids menu"/>
    <x v="14933"/>
    <x v="19"/>
    <x v="0"/>
  </r>
  <r>
    <x v="0"/>
    <x v="1866"/>
    <s v="Tacos"/>
    <x v="14934"/>
    <x v="19"/>
    <x v="0"/>
  </r>
  <r>
    <x v="1"/>
    <x v="1866"/>
    <s v="Tacos"/>
    <x v="14935"/>
    <x v="19"/>
    <x v="0"/>
  </r>
  <r>
    <x v="0"/>
    <x v="1867"/>
    <s v="Burritos"/>
    <x v="14936"/>
    <x v="19"/>
    <x v="0"/>
  </r>
  <r>
    <x v="1"/>
    <x v="1867"/>
    <s v="Burritos"/>
    <x v="14937"/>
    <x v="19"/>
    <x v="0"/>
  </r>
  <r>
    <x v="0"/>
    <x v="1867"/>
    <s v="Drinks"/>
    <x v="14938"/>
    <x v="19"/>
    <x v="0"/>
  </r>
  <r>
    <x v="1"/>
    <x v="1867"/>
    <s v="Drinks"/>
    <x v="14939"/>
    <x v="19"/>
    <x v="0"/>
  </r>
  <r>
    <x v="0"/>
    <x v="1867"/>
    <s v="Kids menu"/>
    <x v="14940"/>
    <x v="19"/>
    <x v="0"/>
  </r>
  <r>
    <x v="1"/>
    <x v="1867"/>
    <s v="Kids menu"/>
    <x v="14941"/>
    <x v="19"/>
    <x v="0"/>
  </r>
  <r>
    <x v="0"/>
    <x v="1867"/>
    <s v="Tacos"/>
    <x v="14942"/>
    <x v="19"/>
    <x v="0"/>
  </r>
  <r>
    <x v="1"/>
    <x v="1867"/>
    <s v="Tacos"/>
    <x v="14943"/>
    <x v="19"/>
    <x v="0"/>
  </r>
  <r>
    <x v="0"/>
    <x v="1868"/>
    <s v="Burritos"/>
    <x v="14944"/>
    <x v="19"/>
    <x v="0"/>
  </r>
  <r>
    <x v="1"/>
    <x v="1868"/>
    <s v="Burritos"/>
    <x v="14945"/>
    <x v="19"/>
    <x v="0"/>
  </r>
  <r>
    <x v="0"/>
    <x v="1868"/>
    <s v="Drinks"/>
    <x v="14946"/>
    <x v="19"/>
    <x v="0"/>
  </r>
  <r>
    <x v="1"/>
    <x v="1868"/>
    <s v="Drinks"/>
    <x v="14947"/>
    <x v="19"/>
    <x v="0"/>
  </r>
  <r>
    <x v="0"/>
    <x v="1868"/>
    <s v="Kids menu"/>
    <x v="14948"/>
    <x v="19"/>
    <x v="0"/>
  </r>
  <r>
    <x v="1"/>
    <x v="1868"/>
    <s v="Kids menu"/>
    <x v="14949"/>
    <x v="19"/>
    <x v="0"/>
  </r>
  <r>
    <x v="0"/>
    <x v="1868"/>
    <s v="Tacos"/>
    <x v="14950"/>
    <x v="19"/>
    <x v="0"/>
  </r>
  <r>
    <x v="1"/>
    <x v="1868"/>
    <s v="Tacos"/>
    <x v="14951"/>
    <x v="19"/>
    <x v="0"/>
  </r>
  <r>
    <x v="0"/>
    <x v="1869"/>
    <s v="Burritos"/>
    <x v="14952"/>
    <x v="19"/>
    <x v="0"/>
  </r>
  <r>
    <x v="1"/>
    <x v="1869"/>
    <s v="Burritos"/>
    <x v="14953"/>
    <x v="19"/>
    <x v="0"/>
  </r>
  <r>
    <x v="0"/>
    <x v="1869"/>
    <s v="Drinks"/>
    <x v="14954"/>
    <x v="19"/>
    <x v="0"/>
  </r>
  <r>
    <x v="1"/>
    <x v="1869"/>
    <s v="Drinks"/>
    <x v="14955"/>
    <x v="19"/>
    <x v="0"/>
  </r>
  <r>
    <x v="0"/>
    <x v="1869"/>
    <s v="Kids menu"/>
    <x v="14956"/>
    <x v="19"/>
    <x v="0"/>
  </r>
  <r>
    <x v="1"/>
    <x v="1869"/>
    <s v="Kids menu"/>
    <x v="14957"/>
    <x v="19"/>
    <x v="0"/>
  </r>
  <r>
    <x v="0"/>
    <x v="1869"/>
    <s v="Tacos"/>
    <x v="14958"/>
    <x v="19"/>
    <x v="0"/>
  </r>
  <r>
    <x v="1"/>
    <x v="1869"/>
    <s v="Tacos"/>
    <x v="14959"/>
    <x v="19"/>
    <x v="0"/>
  </r>
  <r>
    <x v="0"/>
    <x v="1870"/>
    <s v="Burritos"/>
    <x v="14960"/>
    <x v="19"/>
    <x v="0"/>
  </r>
  <r>
    <x v="1"/>
    <x v="1870"/>
    <s v="Burritos"/>
    <x v="14961"/>
    <x v="19"/>
    <x v="0"/>
  </r>
  <r>
    <x v="0"/>
    <x v="1870"/>
    <s v="Drinks"/>
    <x v="14962"/>
    <x v="19"/>
    <x v="0"/>
  </r>
  <r>
    <x v="1"/>
    <x v="1870"/>
    <s v="Drinks"/>
    <x v="14963"/>
    <x v="19"/>
    <x v="0"/>
  </r>
  <r>
    <x v="0"/>
    <x v="1870"/>
    <s v="Kids menu"/>
    <x v="14964"/>
    <x v="19"/>
    <x v="0"/>
  </r>
  <r>
    <x v="1"/>
    <x v="1870"/>
    <s v="Kids menu"/>
    <x v="14965"/>
    <x v="19"/>
    <x v="0"/>
  </r>
  <r>
    <x v="0"/>
    <x v="1870"/>
    <s v="Tacos"/>
    <x v="14966"/>
    <x v="19"/>
    <x v="0"/>
  </r>
  <r>
    <x v="1"/>
    <x v="1870"/>
    <s v="Tacos"/>
    <x v="14967"/>
    <x v="19"/>
    <x v="0"/>
  </r>
  <r>
    <x v="0"/>
    <x v="1871"/>
    <s v="Burritos"/>
    <x v="14968"/>
    <x v="19"/>
    <x v="0"/>
  </r>
  <r>
    <x v="1"/>
    <x v="1871"/>
    <s v="Burritos"/>
    <x v="14969"/>
    <x v="19"/>
    <x v="0"/>
  </r>
  <r>
    <x v="0"/>
    <x v="1871"/>
    <s v="Drinks"/>
    <x v="14970"/>
    <x v="19"/>
    <x v="0"/>
  </r>
  <r>
    <x v="1"/>
    <x v="1871"/>
    <s v="Drinks"/>
    <x v="14971"/>
    <x v="19"/>
    <x v="0"/>
  </r>
  <r>
    <x v="0"/>
    <x v="1871"/>
    <s v="Kids menu"/>
    <x v="14972"/>
    <x v="19"/>
    <x v="0"/>
  </r>
  <r>
    <x v="1"/>
    <x v="1871"/>
    <s v="Kids menu"/>
    <x v="14973"/>
    <x v="19"/>
    <x v="0"/>
  </r>
  <r>
    <x v="0"/>
    <x v="1871"/>
    <s v="Tacos"/>
    <x v="14974"/>
    <x v="19"/>
    <x v="0"/>
  </r>
  <r>
    <x v="1"/>
    <x v="1871"/>
    <s v="Tacos"/>
    <x v="14975"/>
    <x v="19"/>
    <x v="0"/>
  </r>
  <r>
    <x v="0"/>
    <x v="1872"/>
    <s v="Burritos"/>
    <x v="14976"/>
    <x v="19"/>
    <x v="0"/>
  </r>
  <r>
    <x v="1"/>
    <x v="1872"/>
    <s v="Burritos"/>
    <x v="14977"/>
    <x v="19"/>
    <x v="0"/>
  </r>
  <r>
    <x v="0"/>
    <x v="1872"/>
    <s v="Drinks"/>
    <x v="14978"/>
    <x v="19"/>
    <x v="0"/>
  </r>
  <r>
    <x v="1"/>
    <x v="1872"/>
    <s v="Drinks"/>
    <x v="14979"/>
    <x v="19"/>
    <x v="0"/>
  </r>
  <r>
    <x v="0"/>
    <x v="1872"/>
    <s v="Kids menu"/>
    <x v="14980"/>
    <x v="19"/>
    <x v="0"/>
  </r>
  <r>
    <x v="1"/>
    <x v="1872"/>
    <s v="Kids menu"/>
    <x v="14981"/>
    <x v="19"/>
    <x v="0"/>
  </r>
  <r>
    <x v="0"/>
    <x v="1872"/>
    <s v="Tacos"/>
    <x v="14982"/>
    <x v="19"/>
    <x v="0"/>
  </r>
  <r>
    <x v="1"/>
    <x v="1872"/>
    <s v="Tacos"/>
    <x v="14983"/>
    <x v="19"/>
    <x v="0"/>
  </r>
  <r>
    <x v="0"/>
    <x v="1873"/>
    <s v="Burritos"/>
    <x v="14984"/>
    <x v="19"/>
    <x v="0"/>
  </r>
  <r>
    <x v="1"/>
    <x v="1873"/>
    <s v="Burritos"/>
    <x v="14985"/>
    <x v="19"/>
    <x v="0"/>
  </r>
  <r>
    <x v="0"/>
    <x v="1873"/>
    <s v="Drinks"/>
    <x v="14986"/>
    <x v="19"/>
    <x v="0"/>
  </r>
  <r>
    <x v="1"/>
    <x v="1873"/>
    <s v="Drinks"/>
    <x v="14987"/>
    <x v="19"/>
    <x v="0"/>
  </r>
  <r>
    <x v="0"/>
    <x v="1873"/>
    <s v="Kids menu"/>
    <x v="14988"/>
    <x v="19"/>
    <x v="0"/>
  </r>
  <r>
    <x v="1"/>
    <x v="1873"/>
    <s v="Kids menu"/>
    <x v="14989"/>
    <x v="19"/>
    <x v="0"/>
  </r>
  <r>
    <x v="0"/>
    <x v="1873"/>
    <s v="Tacos"/>
    <x v="14990"/>
    <x v="19"/>
    <x v="0"/>
  </r>
  <r>
    <x v="1"/>
    <x v="1873"/>
    <s v="Tacos"/>
    <x v="14991"/>
    <x v="19"/>
    <x v="0"/>
  </r>
  <r>
    <x v="0"/>
    <x v="1874"/>
    <s v="Burritos"/>
    <x v="14992"/>
    <x v="19"/>
    <x v="0"/>
  </r>
  <r>
    <x v="1"/>
    <x v="1874"/>
    <s v="Burritos"/>
    <x v="14993"/>
    <x v="19"/>
    <x v="0"/>
  </r>
  <r>
    <x v="0"/>
    <x v="1874"/>
    <s v="Drinks"/>
    <x v="14994"/>
    <x v="19"/>
    <x v="0"/>
  </r>
  <r>
    <x v="1"/>
    <x v="1874"/>
    <s v="Drinks"/>
    <x v="14995"/>
    <x v="19"/>
    <x v="0"/>
  </r>
  <r>
    <x v="0"/>
    <x v="1874"/>
    <s v="Kids menu"/>
    <x v="14996"/>
    <x v="19"/>
    <x v="0"/>
  </r>
  <r>
    <x v="1"/>
    <x v="1874"/>
    <s v="Kids menu"/>
    <x v="14997"/>
    <x v="19"/>
    <x v="0"/>
  </r>
  <r>
    <x v="0"/>
    <x v="1874"/>
    <s v="Tacos"/>
    <x v="14998"/>
    <x v="19"/>
    <x v="0"/>
  </r>
  <r>
    <x v="1"/>
    <x v="1874"/>
    <s v="Tacos"/>
    <x v="14999"/>
    <x v="19"/>
    <x v="0"/>
  </r>
  <r>
    <x v="0"/>
    <x v="1875"/>
    <s v="Burritos"/>
    <x v="15000"/>
    <x v="19"/>
    <x v="0"/>
  </r>
  <r>
    <x v="1"/>
    <x v="1875"/>
    <s v="Burritos"/>
    <x v="15001"/>
    <x v="19"/>
    <x v="0"/>
  </r>
  <r>
    <x v="0"/>
    <x v="1875"/>
    <s v="Drinks"/>
    <x v="15002"/>
    <x v="19"/>
    <x v="0"/>
  </r>
  <r>
    <x v="1"/>
    <x v="1875"/>
    <s v="Drinks"/>
    <x v="15003"/>
    <x v="19"/>
    <x v="0"/>
  </r>
  <r>
    <x v="0"/>
    <x v="1875"/>
    <s v="Kids menu"/>
    <x v="15004"/>
    <x v="19"/>
    <x v="0"/>
  </r>
  <r>
    <x v="1"/>
    <x v="1875"/>
    <s v="Kids menu"/>
    <x v="15005"/>
    <x v="19"/>
    <x v="0"/>
  </r>
  <r>
    <x v="0"/>
    <x v="1875"/>
    <s v="Tacos"/>
    <x v="15006"/>
    <x v="19"/>
    <x v="0"/>
  </r>
  <r>
    <x v="1"/>
    <x v="1875"/>
    <s v="Tacos"/>
    <x v="15007"/>
    <x v="19"/>
    <x v="0"/>
  </r>
  <r>
    <x v="0"/>
    <x v="1876"/>
    <s v="Burritos"/>
    <x v="15008"/>
    <x v="19"/>
    <x v="0"/>
  </r>
  <r>
    <x v="1"/>
    <x v="1876"/>
    <s v="Burritos"/>
    <x v="15009"/>
    <x v="19"/>
    <x v="0"/>
  </r>
  <r>
    <x v="0"/>
    <x v="1876"/>
    <s v="Drinks"/>
    <x v="15010"/>
    <x v="19"/>
    <x v="0"/>
  </r>
  <r>
    <x v="1"/>
    <x v="1876"/>
    <s v="Drinks"/>
    <x v="15011"/>
    <x v="19"/>
    <x v="0"/>
  </r>
  <r>
    <x v="0"/>
    <x v="1876"/>
    <s v="Kids menu"/>
    <x v="15012"/>
    <x v="19"/>
    <x v="0"/>
  </r>
  <r>
    <x v="1"/>
    <x v="1876"/>
    <s v="Kids menu"/>
    <x v="15013"/>
    <x v="19"/>
    <x v="0"/>
  </r>
  <r>
    <x v="0"/>
    <x v="1876"/>
    <s v="Tacos"/>
    <x v="15014"/>
    <x v="19"/>
    <x v="0"/>
  </r>
  <r>
    <x v="1"/>
    <x v="1876"/>
    <s v="Tacos"/>
    <x v="15015"/>
    <x v="19"/>
    <x v="0"/>
  </r>
  <r>
    <x v="0"/>
    <x v="1877"/>
    <s v="Burritos"/>
    <x v="15016"/>
    <x v="19"/>
    <x v="0"/>
  </r>
  <r>
    <x v="1"/>
    <x v="1877"/>
    <s v="Burritos"/>
    <x v="15017"/>
    <x v="19"/>
    <x v="0"/>
  </r>
  <r>
    <x v="0"/>
    <x v="1877"/>
    <s v="Drinks"/>
    <x v="15018"/>
    <x v="19"/>
    <x v="0"/>
  </r>
  <r>
    <x v="1"/>
    <x v="1877"/>
    <s v="Drinks"/>
    <x v="15019"/>
    <x v="19"/>
    <x v="0"/>
  </r>
  <r>
    <x v="0"/>
    <x v="1877"/>
    <s v="Kids menu"/>
    <x v="15020"/>
    <x v="19"/>
    <x v="0"/>
  </r>
  <r>
    <x v="1"/>
    <x v="1877"/>
    <s v="Kids menu"/>
    <x v="15021"/>
    <x v="19"/>
    <x v="0"/>
  </r>
  <r>
    <x v="0"/>
    <x v="1877"/>
    <s v="Tacos"/>
    <x v="15022"/>
    <x v="19"/>
    <x v="0"/>
  </r>
  <r>
    <x v="1"/>
    <x v="1877"/>
    <s v="Tacos"/>
    <x v="15023"/>
    <x v="19"/>
    <x v="0"/>
  </r>
  <r>
    <x v="0"/>
    <x v="1878"/>
    <s v="Burritos"/>
    <x v="15024"/>
    <x v="19"/>
    <x v="0"/>
  </r>
  <r>
    <x v="1"/>
    <x v="1878"/>
    <s v="Burritos"/>
    <x v="15025"/>
    <x v="19"/>
    <x v="0"/>
  </r>
  <r>
    <x v="0"/>
    <x v="1878"/>
    <s v="Drinks"/>
    <x v="15026"/>
    <x v="19"/>
    <x v="0"/>
  </r>
  <r>
    <x v="1"/>
    <x v="1878"/>
    <s v="Drinks"/>
    <x v="15027"/>
    <x v="19"/>
    <x v="0"/>
  </r>
  <r>
    <x v="0"/>
    <x v="1878"/>
    <s v="Kids menu"/>
    <x v="15028"/>
    <x v="19"/>
    <x v="0"/>
  </r>
  <r>
    <x v="1"/>
    <x v="1878"/>
    <s v="Kids menu"/>
    <x v="15029"/>
    <x v="19"/>
    <x v="0"/>
  </r>
  <r>
    <x v="0"/>
    <x v="1878"/>
    <s v="Tacos"/>
    <x v="15030"/>
    <x v="19"/>
    <x v="0"/>
  </r>
  <r>
    <x v="1"/>
    <x v="1878"/>
    <s v="Tacos"/>
    <x v="15031"/>
    <x v="19"/>
    <x v="0"/>
  </r>
  <r>
    <x v="0"/>
    <x v="1879"/>
    <s v="Burritos"/>
    <x v="15032"/>
    <x v="19"/>
    <x v="0"/>
  </r>
  <r>
    <x v="1"/>
    <x v="1879"/>
    <s v="Burritos"/>
    <x v="15033"/>
    <x v="19"/>
    <x v="0"/>
  </r>
  <r>
    <x v="0"/>
    <x v="1879"/>
    <s v="Drinks"/>
    <x v="15034"/>
    <x v="19"/>
    <x v="0"/>
  </r>
  <r>
    <x v="1"/>
    <x v="1879"/>
    <s v="Drinks"/>
    <x v="15035"/>
    <x v="19"/>
    <x v="0"/>
  </r>
  <r>
    <x v="0"/>
    <x v="1879"/>
    <s v="Kids menu"/>
    <x v="15036"/>
    <x v="19"/>
    <x v="0"/>
  </r>
  <r>
    <x v="1"/>
    <x v="1879"/>
    <s v="Kids menu"/>
    <x v="15037"/>
    <x v="19"/>
    <x v="0"/>
  </r>
  <r>
    <x v="0"/>
    <x v="1879"/>
    <s v="Tacos"/>
    <x v="15038"/>
    <x v="19"/>
    <x v="0"/>
  </r>
  <r>
    <x v="1"/>
    <x v="1879"/>
    <s v="Tacos"/>
    <x v="15039"/>
    <x v="19"/>
    <x v="0"/>
  </r>
  <r>
    <x v="0"/>
    <x v="1880"/>
    <s v="Burritos"/>
    <x v="15040"/>
    <x v="19"/>
    <x v="0"/>
  </r>
  <r>
    <x v="1"/>
    <x v="1880"/>
    <s v="Burritos"/>
    <x v="15041"/>
    <x v="19"/>
    <x v="0"/>
  </r>
  <r>
    <x v="0"/>
    <x v="1880"/>
    <s v="Drinks"/>
    <x v="15042"/>
    <x v="19"/>
    <x v="0"/>
  </r>
  <r>
    <x v="1"/>
    <x v="1880"/>
    <s v="Drinks"/>
    <x v="15043"/>
    <x v="19"/>
    <x v="0"/>
  </r>
  <r>
    <x v="0"/>
    <x v="1880"/>
    <s v="Kids menu"/>
    <x v="15044"/>
    <x v="19"/>
    <x v="0"/>
  </r>
  <r>
    <x v="1"/>
    <x v="1880"/>
    <s v="Kids menu"/>
    <x v="15045"/>
    <x v="19"/>
    <x v="0"/>
  </r>
  <r>
    <x v="0"/>
    <x v="1880"/>
    <s v="Tacos"/>
    <x v="15046"/>
    <x v="19"/>
    <x v="0"/>
  </r>
  <r>
    <x v="1"/>
    <x v="1880"/>
    <s v="Tacos"/>
    <x v="15047"/>
    <x v="19"/>
    <x v="0"/>
  </r>
  <r>
    <x v="0"/>
    <x v="1881"/>
    <s v="Burritos"/>
    <x v="15048"/>
    <x v="19"/>
    <x v="0"/>
  </r>
  <r>
    <x v="1"/>
    <x v="1881"/>
    <s v="Burritos"/>
    <x v="15049"/>
    <x v="19"/>
    <x v="0"/>
  </r>
  <r>
    <x v="0"/>
    <x v="1881"/>
    <s v="Drinks"/>
    <x v="15050"/>
    <x v="19"/>
    <x v="0"/>
  </r>
  <r>
    <x v="1"/>
    <x v="1881"/>
    <s v="Drinks"/>
    <x v="15051"/>
    <x v="19"/>
    <x v="0"/>
  </r>
  <r>
    <x v="0"/>
    <x v="1881"/>
    <s v="Kids menu"/>
    <x v="15052"/>
    <x v="19"/>
    <x v="0"/>
  </r>
  <r>
    <x v="1"/>
    <x v="1881"/>
    <s v="Kids menu"/>
    <x v="15053"/>
    <x v="19"/>
    <x v="0"/>
  </r>
  <r>
    <x v="0"/>
    <x v="1881"/>
    <s v="Tacos"/>
    <x v="15054"/>
    <x v="19"/>
    <x v="0"/>
  </r>
  <r>
    <x v="1"/>
    <x v="1881"/>
    <s v="Tacos"/>
    <x v="15055"/>
    <x v="19"/>
    <x v="0"/>
  </r>
  <r>
    <x v="0"/>
    <x v="1882"/>
    <s v="Burritos"/>
    <x v="15056"/>
    <x v="19"/>
    <x v="0"/>
  </r>
  <r>
    <x v="1"/>
    <x v="1882"/>
    <s v="Burritos"/>
    <x v="15057"/>
    <x v="19"/>
    <x v="0"/>
  </r>
  <r>
    <x v="0"/>
    <x v="1882"/>
    <s v="Drinks"/>
    <x v="15058"/>
    <x v="19"/>
    <x v="0"/>
  </r>
  <r>
    <x v="1"/>
    <x v="1882"/>
    <s v="Drinks"/>
    <x v="15059"/>
    <x v="19"/>
    <x v="0"/>
  </r>
  <r>
    <x v="0"/>
    <x v="1882"/>
    <s v="Kids menu"/>
    <x v="15060"/>
    <x v="19"/>
    <x v="0"/>
  </r>
  <r>
    <x v="1"/>
    <x v="1882"/>
    <s v="Kids menu"/>
    <x v="15061"/>
    <x v="19"/>
    <x v="0"/>
  </r>
  <r>
    <x v="0"/>
    <x v="1882"/>
    <s v="Tacos"/>
    <x v="15062"/>
    <x v="19"/>
    <x v="0"/>
  </r>
  <r>
    <x v="1"/>
    <x v="1882"/>
    <s v="Tacos"/>
    <x v="15063"/>
    <x v="19"/>
    <x v="0"/>
  </r>
  <r>
    <x v="0"/>
    <x v="1883"/>
    <s v="Burritos"/>
    <x v="15064"/>
    <x v="19"/>
    <x v="0"/>
  </r>
  <r>
    <x v="1"/>
    <x v="1883"/>
    <s v="Burritos"/>
    <x v="15065"/>
    <x v="19"/>
    <x v="0"/>
  </r>
  <r>
    <x v="0"/>
    <x v="1883"/>
    <s v="Drinks"/>
    <x v="15066"/>
    <x v="19"/>
    <x v="0"/>
  </r>
  <r>
    <x v="1"/>
    <x v="1883"/>
    <s v="Drinks"/>
    <x v="15067"/>
    <x v="19"/>
    <x v="0"/>
  </r>
  <r>
    <x v="0"/>
    <x v="1883"/>
    <s v="Kids menu"/>
    <x v="15068"/>
    <x v="19"/>
    <x v="0"/>
  </r>
  <r>
    <x v="1"/>
    <x v="1883"/>
    <s v="Kids menu"/>
    <x v="15069"/>
    <x v="19"/>
    <x v="0"/>
  </r>
  <r>
    <x v="0"/>
    <x v="1883"/>
    <s v="Tacos"/>
    <x v="15070"/>
    <x v="19"/>
    <x v="0"/>
  </r>
  <r>
    <x v="1"/>
    <x v="1883"/>
    <s v="Tacos"/>
    <x v="15071"/>
    <x v="19"/>
    <x v="0"/>
  </r>
  <r>
    <x v="0"/>
    <x v="1884"/>
    <s v="Burritos"/>
    <x v="15072"/>
    <x v="19"/>
    <x v="0"/>
  </r>
  <r>
    <x v="1"/>
    <x v="1884"/>
    <s v="Burritos"/>
    <x v="15073"/>
    <x v="19"/>
    <x v="0"/>
  </r>
  <r>
    <x v="0"/>
    <x v="1884"/>
    <s v="Drinks"/>
    <x v="15074"/>
    <x v="19"/>
    <x v="0"/>
  </r>
  <r>
    <x v="1"/>
    <x v="1884"/>
    <s v="Drinks"/>
    <x v="15075"/>
    <x v="19"/>
    <x v="0"/>
  </r>
  <r>
    <x v="0"/>
    <x v="1884"/>
    <s v="Kids menu"/>
    <x v="15076"/>
    <x v="19"/>
    <x v="0"/>
  </r>
  <r>
    <x v="1"/>
    <x v="1884"/>
    <s v="Kids menu"/>
    <x v="15077"/>
    <x v="19"/>
    <x v="0"/>
  </r>
  <r>
    <x v="0"/>
    <x v="1884"/>
    <s v="Tacos"/>
    <x v="15078"/>
    <x v="19"/>
    <x v="0"/>
  </r>
  <r>
    <x v="1"/>
    <x v="1884"/>
    <s v="Tacos"/>
    <x v="15079"/>
    <x v="19"/>
    <x v="0"/>
  </r>
  <r>
    <x v="0"/>
    <x v="1885"/>
    <s v="Burritos"/>
    <x v="15080"/>
    <x v="19"/>
    <x v="0"/>
  </r>
  <r>
    <x v="1"/>
    <x v="1885"/>
    <s v="Burritos"/>
    <x v="15081"/>
    <x v="19"/>
    <x v="0"/>
  </r>
  <r>
    <x v="0"/>
    <x v="1885"/>
    <s v="Drinks"/>
    <x v="15082"/>
    <x v="19"/>
    <x v="0"/>
  </r>
  <r>
    <x v="1"/>
    <x v="1885"/>
    <s v="Drinks"/>
    <x v="15083"/>
    <x v="19"/>
    <x v="0"/>
  </r>
  <r>
    <x v="0"/>
    <x v="1885"/>
    <s v="Kids menu"/>
    <x v="15084"/>
    <x v="19"/>
    <x v="0"/>
  </r>
  <r>
    <x v="1"/>
    <x v="1885"/>
    <s v="Kids menu"/>
    <x v="15085"/>
    <x v="19"/>
    <x v="0"/>
  </r>
  <r>
    <x v="0"/>
    <x v="1885"/>
    <s v="Tacos"/>
    <x v="15086"/>
    <x v="19"/>
    <x v="0"/>
  </r>
  <r>
    <x v="1"/>
    <x v="1885"/>
    <s v="Tacos"/>
    <x v="15087"/>
    <x v="19"/>
    <x v="0"/>
  </r>
  <r>
    <x v="0"/>
    <x v="1886"/>
    <s v="Burritos"/>
    <x v="15088"/>
    <x v="19"/>
    <x v="0"/>
  </r>
  <r>
    <x v="1"/>
    <x v="1886"/>
    <s v="Burritos"/>
    <x v="15089"/>
    <x v="19"/>
    <x v="0"/>
  </r>
  <r>
    <x v="0"/>
    <x v="1886"/>
    <s v="Drinks"/>
    <x v="15090"/>
    <x v="19"/>
    <x v="0"/>
  </r>
  <r>
    <x v="1"/>
    <x v="1886"/>
    <s v="Drinks"/>
    <x v="15091"/>
    <x v="19"/>
    <x v="0"/>
  </r>
  <r>
    <x v="0"/>
    <x v="1886"/>
    <s v="Kids menu"/>
    <x v="15092"/>
    <x v="19"/>
    <x v="0"/>
  </r>
  <r>
    <x v="1"/>
    <x v="1886"/>
    <s v="Kids menu"/>
    <x v="15093"/>
    <x v="19"/>
    <x v="0"/>
  </r>
  <r>
    <x v="0"/>
    <x v="1886"/>
    <s v="Tacos"/>
    <x v="15094"/>
    <x v="19"/>
    <x v="0"/>
  </r>
  <r>
    <x v="1"/>
    <x v="1886"/>
    <s v="Tacos"/>
    <x v="15095"/>
    <x v="19"/>
    <x v="0"/>
  </r>
  <r>
    <x v="0"/>
    <x v="1887"/>
    <s v="Burritos"/>
    <x v="15096"/>
    <x v="19"/>
    <x v="0"/>
  </r>
  <r>
    <x v="1"/>
    <x v="1887"/>
    <s v="Burritos"/>
    <x v="15097"/>
    <x v="19"/>
    <x v="0"/>
  </r>
  <r>
    <x v="0"/>
    <x v="1887"/>
    <s v="Drinks"/>
    <x v="15098"/>
    <x v="19"/>
    <x v="0"/>
  </r>
  <r>
    <x v="1"/>
    <x v="1887"/>
    <s v="Drinks"/>
    <x v="15099"/>
    <x v="19"/>
    <x v="0"/>
  </r>
  <r>
    <x v="0"/>
    <x v="1887"/>
    <s v="Kids menu"/>
    <x v="15100"/>
    <x v="19"/>
    <x v="0"/>
  </r>
  <r>
    <x v="1"/>
    <x v="1887"/>
    <s v="Kids menu"/>
    <x v="15101"/>
    <x v="19"/>
    <x v="0"/>
  </r>
  <r>
    <x v="0"/>
    <x v="1887"/>
    <s v="Tacos"/>
    <x v="15102"/>
    <x v="19"/>
    <x v="0"/>
  </r>
  <r>
    <x v="1"/>
    <x v="1887"/>
    <s v="Tacos"/>
    <x v="15103"/>
    <x v="19"/>
    <x v="0"/>
  </r>
  <r>
    <x v="0"/>
    <x v="1888"/>
    <s v="Burritos"/>
    <x v="15104"/>
    <x v="19"/>
    <x v="0"/>
  </r>
  <r>
    <x v="1"/>
    <x v="1888"/>
    <s v="Burritos"/>
    <x v="15105"/>
    <x v="19"/>
    <x v="0"/>
  </r>
  <r>
    <x v="0"/>
    <x v="1888"/>
    <s v="Drinks"/>
    <x v="15106"/>
    <x v="19"/>
    <x v="0"/>
  </r>
  <r>
    <x v="1"/>
    <x v="1888"/>
    <s v="Drinks"/>
    <x v="15107"/>
    <x v="19"/>
    <x v="0"/>
  </r>
  <r>
    <x v="0"/>
    <x v="1888"/>
    <s v="Kids menu"/>
    <x v="15108"/>
    <x v="19"/>
    <x v="0"/>
  </r>
  <r>
    <x v="1"/>
    <x v="1888"/>
    <s v="Kids menu"/>
    <x v="15109"/>
    <x v="19"/>
    <x v="0"/>
  </r>
  <r>
    <x v="0"/>
    <x v="1888"/>
    <s v="Tacos"/>
    <x v="15110"/>
    <x v="19"/>
    <x v="0"/>
  </r>
  <r>
    <x v="1"/>
    <x v="1888"/>
    <s v="Tacos"/>
    <x v="15111"/>
    <x v="19"/>
    <x v="0"/>
  </r>
  <r>
    <x v="0"/>
    <x v="1889"/>
    <s v="Burritos"/>
    <x v="15112"/>
    <x v="19"/>
    <x v="0"/>
  </r>
  <r>
    <x v="1"/>
    <x v="1889"/>
    <s v="Burritos"/>
    <x v="15113"/>
    <x v="19"/>
    <x v="0"/>
  </r>
  <r>
    <x v="0"/>
    <x v="1889"/>
    <s v="Drinks"/>
    <x v="15114"/>
    <x v="19"/>
    <x v="0"/>
  </r>
  <r>
    <x v="1"/>
    <x v="1889"/>
    <s v="Drinks"/>
    <x v="15115"/>
    <x v="19"/>
    <x v="0"/>
  </r>
  <r>
    <x v="0"/>
    <x v="1889"/>
    <s v="Kids menu"/>
    <x v="15116"/>
    <x v="19"/>
    <x v="0"/>
  </r>
  <r>
    <x v="1"/>
    <x v="1889"/>
    <s v="Kids menu"/>
    <x v="15117"/>
    <x v="19"/>
    <x v="0"/>
  </r>
  <r>
    <x v="0"/>
    <x v="1889"/>
    <s v="Tacos"/>
    <x v="15118"/>
    <x v="19"/>
    <x v="0"/>
  </r>
  <r>
    <x v="1"/>
    <x v="1889"/>
    <s v="Tacos"/>
    <x v="15119"/>
    <x v="19"/>
    <x v="0"/>
  </r>
  <r>
    <x v="0"/>
    <x v="1890"/>
    <s v="Burritos"/>
    <x v="15120"/>
    <x v="19"/>
    <x v="0"/>
  </r>
  <r>
    <x v="1"/>
    <x v="1890"/>
    <s v="Burritos"/>
    <x v="15121"/>
    <x v="19"/>
    <x v="0"/>
  </r>
  <r>
    <x v="0"/>
    <x v="1890"/>
    <s v="Drinks"/>
    <x v="15122"/>
    <x v="19"/>
    <x v="0"/>
  </r>
  <r>
    <x v="1"/>
    <x v="1890"/>
    <s v="Drinks"/>
    <x v="15123"/>
    <x v="19"/>
    <x v="0"/>
  </r>
  <r>
    <x v="0"/>
    <x v="1890"/>
    <s v="Kids menu"/>
    <x v="15124"/>
    <x v="19"/>
    <x v="0"/>
  </r>
  <r>
    <x v="1"/>
    <x v="1890"/>
    <s v="Kids menu"/>
    <x v="15125"/>
    <x v="19"/>
    <x v="0"/>
  </r>
  <r>
    <x v="0"/>
    <x v="1890"/>
    <s v="Tacos"/>
    <x v="15126"/>
    <x v="19"/>
    <x v="0"/>
  </r>
  <r>
    <x v="1"/>
    <x v="1890"/>
    <s v="Tacos"/>
    <x v="15127"/>
    <x v="19"/>
    <x v="0"/>
  </r>
  <r>
    <x v="0"/>
    <x v="1891"/>
    <s v="Burritos"/>
    <x v="15128"/>
    <x v="19"/>
    <x v="0"/>
  </r>
  <r>
    <x v="1"/>
    <x v="1891"/>
    <s v="Burritos"/>
    <x v="15129"/>
    <x v="19"/>
    <x v="0"/>
  </r>
  <r>
    <x v="0"/>
    <x v="1891"/>
    <s v="Drinks"/>
    <x v="15130"/>
    <x v="19"/>
    <x v="0"/>
  </r>
  <r>
    <x v="1"/>
    <x v="1891"/>
    <s v="Drinks"/>
    <x v="15131"/>
    <x v="19"/>
    <x v="0"/>
  </r>
  <r>
    <x v="0"/>
    <x v="1891"/>
    <s v="Kids menu"/>
    <x v="15132"/>
    <x v="19"/>
    <x v="0"/>
  </r>
  <r>
    <x v="1"/>
    <x v="1891"/>
    <s v="Kids menu"/>
    <x v="15133"/>
    <x v="19"/>
    <x v="0"/>
  </r>
  <r>
    <x v="0"/>
    <x v="1891"/>
    <s v="Tacos"/>
    <x v="15134"/>
    <x v="19"/>
    <x v="0"/>
  </r>
  <r>
    <x v="1"/>
    <x v="1891"/>
    <s v="Tacos"/>
    <x v="15135"/>
    <x v="19"/>
    <x v="0"/>
  </r>
  <r>
    <x v="0"/>
    <x v="1892"/>
    <s v="Burritos"/>
    <x v="15136"/>
    <x v="19"/>
    <x v="0"/>
  </r>
  <r>
    <x v="1"/>
    <x v="1892"/>
    <s v="Burritos"/>
    <x v="15137"/>
    <x v="19"/>
    <x v="0"/>
  </r>
  <r>
    <x v="0"/>
    <x v="1892"/>
    <s v="Drinks"/>
    <x v="15138"/>
    <x v="19"/>
    <x v="0"/>
  </r>
  <r>
    <x v="1"/>
    <x v="1892"/>
    <s v="Drinks"/>
    <x v="15139"/>
    <x v="19"/>
    <x v="0"/>
  </r>
  <r>
    <x v="0"/>
    <x v="1892"/>
    <s v="Kids menu"/>
    <x v="15140"/>
    <x v="19"/>
    <x v="0"/>
  </r>
  <r>
    <x v="1"/>
    <x v="1892"/>
    <s v="Kids menu"/>
    <x v="15141"/>
    <x v="19"/>
    <x v="0"/>
  </r>
  <r>
    <x v="0"/>
    <x v="1892"/>
    <s v="Tacos"/>
    <x v="15142"/>
    <x v="19"/>
    <x v="0"/>
  </r>
  <r>
    <x v="1"/>
    <x v="1892"/>
    <s v="Tacos"/>
    <x v="15143"/>
    <x v="19"/>
    <x v="0"/>
  </r>
  <r>
    <x v="0"/>
    <x v="1893"/>
    <s v="Burritos"/>
    <x v="15144"/>
    <x v="19"/>
    <x v="0"/>
  </r>
  <r>
    <x v="1"/>
    <x v="1893"/>
    <s v="Burritos"/>
    <x v="15145"/>
    <x v="19"/>
    <x v="0"/>
  </r>
  <r>
    <x v="0"/>
    <x v="1893"/>
    <s v="Drinks"/>
    <x v="15146"/>
    <x v="19"/>
    <x v="0"/>
  </r>
  <r>
    <x v="1"/>
    <x v="1893"/>
    <s v="Drinks"/>
    <x v="15147"/>
    <x v="19"/>
    <x v="0"/>
  </r>
  <r>
    <x v="0"/>
    <x v="1893"/>
    <s v="Kids menu"/>
    <x v="15148"/>
    <x v="19"/>
    <x v="0"/>
  </r>
  <r>
    <x v="1"/>
    <x v="1893"/>
    <s v="Kids menu"/>
    <x v="15149"/>
    <x v="19"/>
    <x v="0"/>
  </r>
  <r>
    <x v="0"/>
    <x v="1893"/>
    <s v="Tacos"/>
    <x v="15150"/>
    <x v="19"/>
    <x v="0"/>
  </r>
  <r>
    <x v="1"/>
    <x v="1893"/>
    <s v="Tacos"/>
    <x v="15151"/>
    <x v="19"/>
    <x v="0"/>
  </r>
  <r>
    <x v="0"/>
    <x v="1894"/>
    <s v="Burritos"/>
    <x v="15152"/>
    <x v="19"/>
    <x v="0"/>
  </r>
  <r>
    <x v="1"/>
    <x v="1894"/>
    <s v="Burritos"/>
    <x v="15153"/>
    <x v="19"/>
    <x v="0"/>
  </r>
  <r>
    <x v="0"/>
    <x v="1894"/>
    <s v="Drinks"/>
    <x v="15154"/>
    <x v="19"/>
    <x v="0"/>
  </r>
  <r>
    <x v="1"/>
    <x v="1894"/>
    <s v="Drinks"/>
    <x v="15155"/>
    <x v="19"/>
    <x v="0"/>
  </r>
  <r>
    <x v="0"/>
    <x v="1894"/>
    <s v="Kids menu"/>
    <x v="15156"/>
    <x v="19"/>
    <x v="0"/>
  </r>
  <r>
    <x v="1"/>
    <x v="1894"/>
    <s v="Kids menu"/>
    <x v="15157"/>
    <x v="19"/>
    <x v="0"/>
  </r>
  <r>
    <x v="0"/>
    <x v="1894"/>
    <s v="Tacos"/>
    <x v="15158"/>
    <x v="19"/>
    <x v="0"/>
  </r>
  <r>
    <x v="1"/>
    <x v="1894"/>
    <s v="Tacos"/>
    <x v="15159"/>
    <x v="19"/>
    <x v="0"/>
  </r>
  <r>
    <x v="0"/>
    <x v="1895"/>
    <s v="Burritos"/>
    <x v="15160"/>
    <x v="19"/>
    <x v="0"/>
  </r>
  <r>
    <x v="1"/>
    <x v="1895"/>
    <s v="Burritos"/>
    <x v="15161"/>
    <x v="19"/>
    <x v="0"/>
  </r>
  <r>
    <x v="0"/>
    <x v="1895"/>
    <s v="Drinks"/>
    <x v="15162"/>
    <x v="19"/>
    <x v="0"/>
  </r>
  <r>
    <x v="1"/>
    <x v="1895"/>
    <s v="Drinks"/>
    <x v="15163"/>
    <x v="19"/>
    <x v="0"/>
  </r>
  <r>
    <x v="0"/>
    <x v="1895"/>
    <s v="Kids menu"/>
    <x v="15164"/>
    <x v="19"/>
    <x v="0"/>
  </r>
  <r>
    <x v="1"/>
    <x v="1895"/>
    <s v="Kids menu"/>
    <x v="15165"/>
    <x v="19"/>
    <x v="0"/>
  </r>
  <r>
    <x v="0"/>
    <x v="1895"/>
    <s v="Tacos"/>
    <x v="15166"/>
    <x v="19"/>
    <x v="0"/>
  </r>
  <r>
    <x v="1"/>
    <x v="1895"/>
    <s v="Tacos"/>
    <x v="15167"/>
    <x v="19"/>
    <x v="0"/>
  </r>
  <r>
    <x v="0"/>
    <x v="1896"/>
    <s v="Burritos"/>
    <x v="15168"/>
    <x v="19"/>
    <x v="0"/>
  </r>
  <r>
    <x v="1"/>
    <x v="1896"/>
    <s v="Burritos"/>
    <x v="15169"/>
    <x v="19"/>
    <x v="0"/>
  </r>
  <r>
    <x v="0"/>
    <x v="1896"/>
    <s v="Drinks"/>
    <x v="15170"/>
    <x v="19"/>
    <x v="0"/>
  </r>
  <r>
    <x v="1"/>
    <x v="1896"/>
    <s v="Drinks"/>
    <x v="15171"/>
    <x v="19"/>
    <x v="0"/>
  </r>
  <r>
    <x v="0"/>
    <x v="1896"/>
    <s v="Kids menu"/>
    <x v="15172"/>
    <x v="19"/>
    <x v="0"/>
  </r>
  <r>
    <x v="1"/>
    <x v="1896"/>
    <s v="Kids menu"/>
    <x v="15173"/>
    <x v="19"/>
    <x v="0"/>
  </r>
  <r>
    <x v="0"/>
    <x v="1896"/>
    <s v="Tacos"/>
    <x v="15174"/>
    <x v="19"/>
    <x v="0"/>
  </r>
  <r>
    <x v="1"/>
    <x v="1896"/>
    <s v="Tacos"/>
    <x v="15175"/>
    <x v="19"/>
    <x v="0"/>
  </r>
  <r>
    <x v="0"/>
    <x v="1897"/>
    <s v="Burritos"/>
    <x v="15176"/>
    <x v="19"/>
    <x v="0"/>
  </r>
  <r>
    <x v="1"/>
    <x v="1897"/>
    <s v="Burritos"/>
    <x v="15177"/>
    <x v="19"/>
    <x v="0"/>
  </r>
  <r>
    <x v="0"/>
    <x v="1897"/>
    <s v="Drinks"/>
    <x v="15178"/>
    <x v="19"/>
    <x v="0"/>
  </r>
  <r>
    <x v="1"/>
    <x v="1897"/>
    <s v="Drinks"/>
    <x v="15179"/>
    <x v="19"/>
    <x v="0"/>
  </r>
  <r>
    <x v="0"/>
    <x v="1897"/>
    <s v="Kids menu"/>
    <x v="15180"/>
    <x v="19"/>
    <x v="0"/>
  </r>
  <r>
    <x v="1"/>
    <x v="1897"/>
    <s v="Kids menu"/>
    <x v="15181"/>
    <x v="19"/>
    <x v="0"/>
  </r>
  <r>
    <x v="0"/>
    <x v="1897"/>
    <s v="Tacos"/>
    <x v="15182"/>
    <x v="19"/>
    <x v="0"/>
  </r>
  <r>
    <x v="1"/>
    <x v="1897"/>
    <s v="Tacos"/>
    <x v="15183"/>
    <x v="19"/>
    <x v="0"/>
  </r>
  <r>
    <x v="0"/>
    <x v="1898"/>
    <s v="Burritos"/>
    <x v="15184"/>
    <x v="19"/>
    <x v="0"/>
  </r>
  <r>
    <x v="1"/>
    <x v="1898"/>
    <s v="Burritos"/>
    <x v="15185"/>
    <x v="19"/>
    <x v="0"/>
  </r>
  <r>
    <x v="0"/>
    <x v="1898"/>
    <s v="Drinks"/>
    <x v="15186"/>
    <x v="19"/>
    <x v="0"/>
  </r>
  <r>
    <x v="1"/>
    <x v="1898"/>
    <s v="Drinks"/>
    <x v="15187"/>
    <x v="19"/>
    <x v="0"/>
  </r>
  <r>
    <x v="0"/>
    <x v="1898"/>
    <s v="Kids menu"/>
    <x v="15188"/>
    <x v="19"/>
    <x v="0"/>
  </r>
  <r>
    <x v="1"/>
    <x v="1898"/>
    <s v="Kids menu"/>
    <x v="15189"/>
    <x v="19"/>
    <x v="0"/>
  </r>
  <r>
    <x v="0"/>
    <x v="1898"/>
    <s v="Tacos"/>
    <x v="15190"/>
    <x v="19"/>
    <x v="0"/>
  </r>
  <r>
    <x v="1"/>
    <x v="1898"/>
    <s v="Tacos"/>
    <x v="15191"/>
    <x v="19"/>
    <x v="0"/>
  </r>
  <r>
    <x v="0"/>
    <x v="1899"/>
    <s v="Burritos"/>
    <x v="15192"/>
    <x v="19"/>
    <x v="0"/>
  </r>
  <r>
    <x v="1"/>
    <x v="1899"/>
    <s v="Burritos"/>
    <x v="15193"/>
    <x v="19"/>
    <x v="0"/>
  </r>
  <r>
    <x v="0"/>
    <x v="1899"/>
    <s v="Drinks"/>
    <x v="15194"/>
    <x v="19"/>
    <x v="0"/>
  </r>
  <r>
    <x v="1"/>
    <x v="1899"/>
    <s v="Drinks"/>
    <x v="15195"/>
    <x v="19"/>
    <x v="0"/>
  </r>
  <r>
    <x v="0"/>
    <x v="1899"/>
    <s v="Kids menu"/>
    <x v="15196"/>
    <x v="19"/>
    <x v="0"/>
  </r>
  <r>
    <x v="1"/>
    <x v="1899"/>
    <s v="Kids menu"/>
    <x v="15197"/>
    <x v="19"/>
    <x v="0"/>
  </r>
  <r>
    <x v="0"/>
    <x v="1899"/>
    <s v="Tacos"/>
    <x v="15198"/>
    <x v="19"/>
    <x v="0"/>
  </r>
  <r>
    <x v="1"/>
    <x v="1899"/>
    <s v="Tacos"/>
    <x v="15199"/>
    <x v="19"/>
    <x v="0"/>
  </r>
  <r>
    <x v="0"/>
    <x v="1900"/>
    <s v="Burritos"/>
    <x v="15200"/>
    <x v="19"/>
    <x v="0"/>
  </r>
  <r>
    <x v="1"/>
    <x v="1900"/>
    <s v="Burritos"/>
    <x v="15201"/>
    <x v="19"/>
    <x v="0"/>
  </r>
  <r>
    <x v="0"/>
    <x v="1900"/>
    <s v="Drinks"/>
    <x v="15202"/>
    <x v="19"/>
    <x v="0"/>
  </r>
  <r>
    <x v="1"/>
    <x v="1900"/>
    <s v="Drinks"/>
    <x v="15203"/>
    <x v="19"/>
    <x v="0"/>
  </r>
  <r>
    <x v="0"/>
    <x v="1900"/>
    <s v="Kids menu"/>
    <x v="15204"/>
    <x v="19"/>
    <x v="0"/>
  </r>
  <r>
    <x v="1"/>
    <x v="1900"/>
    <s v="Kids menu"/>
    <x v="15205"/>
    <x v="19"/>
    <x v="0"/>
  </r>
  <r>
    <x v="0"/>
    <x v="1900"/>
    <s v="Tacos"/>
    <x v="15206"/>
    <x v="19"/>
    <x v="0"/>
  </r>
  <r>
    <x v="1"/>
    <x v="1900"/>
    <s v="Tacos"/>
    <x v="15207"/>
    <x v="19"/>
    <x v="0"/>
  </r>
  <r>
    <x v="0"/>
    <x v="1901"/>
    <s v="Burritos"/>
    <x v="15208"/>
    <x v="19"/>
    <x v="0"/>
  </r>
  <r>
    <x v="1"/>
    <x v="1901"/>
    <s v="Burritos"/>
    <x v="15209"/>
    <x v="19"/>
    <x v="0"/>
  </r>
  <r>
    <x v="0"/>
    <x v="1901"/>
    <s v="Drinks"/>
    <x v="15210"/>
    <x v="19"/>
    <x v="0"/>
  </r>
  <r>
    <x v="1"/>
    <x v="1901"/>
    <s v="Drinks"/>
    <x v="15211"/>
    <x v="19"/>
    <x v="0"/>
  </r>
  <r>
    <x v="0"/>
    <x v="1901"/>
    <s v="Kids menu"/>
    <x v="15212"/>
    <x v="19"/>
    <x v="0"/>
  </r>
  <r>
    <x v="1"/>
    <x v="1901"/>
    <s v="Kids menu"/>
    <x v="15213"/>
    <x v="19"/>
    <x v="0"/>
  </r>
  <r>
    <x v="0"/>
    <x v="1901"/>
    <s v="Tacos"/>
    <x v="15214"/>
    <x v="19"/>
    <x v="0"/>
  </r>
  <r>
    <x v="1"/>
    <x v="1901"/>
    <s v="Tacos"/>
    <x v="15215"/>
    <x v="19"/>
    <x v="0"/>
  </r>
  <r>
    <x v="0"/>
    <x v="1902"/>
    <s v="Burritos"/>
    <x v="15216"/>
    <x v="19"/>
    <x v="0"/>
  </r>
  <r>
    <x v="1"/>
    <x v="1902"/>
    <s v="Burritos"/>
    <x v="15217"/>
    <x v="19"/>
    <x v="0"/>
  </r>
  <r>
    <x v="0"/>
    <x v="1902"/>
    <s v="Drinks"/>
    <x v="15218"/>
    <x v="19"/>
    <x v="0"/>
  </r>
  <r>
    <x v="1"/>
    <x v="1902"/>
    <s v="Drinks"/>
    <x v="15219"/>
    <x v="19"/>
    <x v="0"/>
  </r>
  <r>
    <x v="0"/>
    <x v="1902"/>
    <s v="Kids menu"/>
    <x v="15220"/>
    <x v="19"/>
    <x v="0"/>
  </r>
  <r>
    <x v="1"/>
    <x v="1902"/>
    <s v="Kids menu"/>
    <x v="15221"/>
    <x v="19"/>
    <x v="0"/>
  </r>
  <r>
    <x v="0"/>
    <x v="1902"/>
    <s v="Tacos"/>
    <x v="15222"/>
    <x v="19"/>
    <x v="0"/>
  </r>
  <r>
    <x v="1"/>
    <x v="1902"/>
    <s v="Tacos"/>
    <x v="15223"/>
    <x v="19"/>
    <x v="0"/>
  </r>
  <r>
    <x v="0"/>
    <x v="1903"/>
    <s v="Burritos"/>
    <x v="15224"/>
    <x v="19"/>
    <x v="0"/>
  </r>
  <r>
    <x v="1"/>
    <x v="1903"/>
    <s v="Burritos"/>
    <x v="15225"/>
    <x v="19"/>
    <x v="0"/>
  </r>
  <r>
    <x v="0"/>
    <x v="1903"/>
    <s v="Drinks"/>
    <x v="15226"/>
    <x v="19"/>
    <x v="0"/>
  </r>
  <r>
    <x v="1"/>
    <x v="1903"/>
    <s v="Drinks"/>
    <x v="15227"/>
    <x v="19"/>
    <x v="0"/>
  </r>
  <r>
    <x v="0"/>
    <x v="1903"/>
    <s v="Kids menu"/>
    <x v="15228"/>
    <x v="19"/>
    <x v="0"/>
  </r>
  <r>
    <x v="1"/>
    <x v="1903"/>
    <s v="Kids menu"/>
    <x v="15229"/>
    <x v="19"/>
    <x v="0"/>
  </r>
  <r>
    <x v="0"/>
    <x v="1903"/>
    <s v="Tacos"/>
    <x v="15230"/>
    <x v="19"/>
    <x v="0"/>
  </r>
  <r>
    <x v="1"/>
    <x v="1903"/>
    <s v="Tacos"/>
    <x v="15231"/>
    <x v="19"/>
    <x v="0"/>
  </r>
  <r>
    <x v="0"/>
    <x v="1904"/>
    <s v="Burritos"/>
    <x v="15232"/>
    <x v="19"/>
    <x v="0"/>
  </r>
  <r>
    <x v="1"/>
    <x v="1904"/>
    <s v="Burritos"/>
    <x v="15233"/>
    <x v="19"/>
    <x v="0"/>
  </r>
  <r>
    <x v="0"/>
    <x v="1904"/>
    <s v="Drinks"/>
    <x v="15234"/>
    <x v="19"/>
    <x v="0"/>
  </r>
  <r>
    <x v="1"/>
    <x v="1904"/>
    <s v="Drinks"/>
    <x v="15235"/>
    <x v="19"/>
    <x v="0"/>
  </r>
  <r>
    <x v="0"/>
    <x v="1904"/>
    <s v="Kids menu"/>
    <x v="15236"/>
    <x v="19"/>
    <x v="0"/>
  </r>
  <r>
    <x v="1"/>
    <x v="1904"/>
    <s v="Kids menu"/>
    <x v="15237"/>
    <x v="19"/>
    <x v="0"/>
  </r>
  <r>
    <x v="0"/>
    <x v="1904"/>
    <s v="Tacos"/>
    <x v="15238"/>
    <x v="19"/>
    <x v="0"/>
  </r>
  <r>
    <x v="1"/>
    <x v="1904"/>
    <s v="Tacos"/>
    <x v="15239"/>
    <x v="19"/>
    <x v="0"/>
  </r>
  <r>
    <x v="0"/>
    <x v="1905"/>
    <s v="Burritos"/>
    <x v="15240"/>
    <x v="19"/>
    <x v="0"/>
  </r>
  <r>
    <x v="1"/>
    <x v="1905"/>
    <s v="Burritos"/>
    <x v="15241"/>
    <x v="19"/>
    <x v="0"/>
  </r>
  <r>
    <x v="0"/>
    <x v="1905"/>
    <s v="Drinks"/>
    <x v="15242"/>
    <x v="19"/>
    <x v="0"/>
  </r>
  <r>
    <x v="1"/>
    <x v="1905"/>
    <s v="Drinks"/>
    <x v="15243"/>
    <x v="19"/>
    <x v="0"/>
  </r>
  <r>
    <x v="0"/>
    <x v="1905"/>
    <s v="Kids menu"/>
    <x v="15244"/>
    <x v="19"/>
    <x v="0"/>
  </r>
  <r>
    <x v="1"/>
    <x v="1905"/>
    <s v="Kids menu"/>
    <x v="15245"/>
    <x v="19"/>
    <x v="0"/>
  </r>
  <r>
    <x v="0"/>
    <x v="1905"/>
    <s v="Tacos"/>
    <x v="15246"/>
    <x v="19"/>
    <x v="0"/>
  </r>
  <r>
    <x v="1"/>
    <x v="1905"/>
    <s v="Tacos"/>
    <x v="15247"/>
    <x v="19"/>
    <x v="0"/>
  </r>
  <r>
    <x v="0"/>
    <x v="1906"/>
    <s v="Burritos"/>
    <x v="15248"/>
    <x v="19"/>
    <x v="0"/>
  </r>
  <r>
    <x v="1"/>
    <x v="1906"/>
    <s v="Burritos"/>
    <x v="15249"/>
    <x v="19"/>
    <x v="0"/>
  </r>
  <r>
    <x v="0"/>
    <x v="1906"/>
    <s v="Drinks"/>
    <x v="15250"/>
    <x v="19"/>
    <x v="0"/>
  </r>
  <r>
    <x v="1"/>
    <x v="1906"/>
    <s v="Drinks"/>
    <x v="15251"/>
    <x v="19"/>
    <x v="0"/>
  </r>
  <r>
    <x v="0"/>
    <x v="1906"/>
    <s v="Kids menu"/>
    <x v="15252"/>
    <x v="19"/>
    <x v="0"/>
  </r>
  <r>
    <x v="1"/>
    <x v="1906"/>
    <s v="Kids menu"/>
    <x v="15253"/>
    <x v="19"/>
    <x v="0"/>
  </r>
  <r>
    <x v="0"/>
    <x v="1906"/>
    <s v="Tacos"/>
    <x v="15254"/>
    <x v="19"/>
    <x v="0"/>
  </r>
  <r>
    <x v="1"/>
    <x v="1906"/>
    <s v="Tacos"/>
    <x v="15255"/>
    <x v="19"/>
    <x v="0"/>
  </r>
  <r>
    <x v="0"/>
    <x v="1907"/>
    <s v="Burritos"/>
    <x v="15256"/>
    <x v="19"/>
    <x v="0"/>
  </r>
  <r>
    <x v="1"/>
    <x v="1907"/>
    <s v="Burritos"/>
    <x v="15257"/>
    <x v="19"/>
    <x v="0"/>
  </r>
  <r>
    <x v="0"/>
    <x v="1907"/>
    <s v="Drinks"/>
    <x v="15258"/>
    <x v="19"/>
    <x v="0"/>
  </r>
  <r>
    <x v="1"/>
    <x v="1907"/>
    <s v="Drinks"/>
    <x v="15259"/>
    <x v="19"/>
    <x v="0"/>
  </r>
  <r>
    <x v="0"/>
    <x v="1907"/>
    <s v="Kids menu"/>
    <x v="15260"/>
    <x v="19"/>
    <x v="0"/>
  </r>
  <r>
    <x v="1"/>
    <x v="1907"/>
    <s v="Kids menu"/>
    <x v="15261"/>
    <x v="19"/>
    <x v="0"/>
  </r>
  <r>
    <x v="0"/>
    <x v="1907"/>
    <s v="Tacos"/>
    <x v="15262"/>
    <x v="19"/>
    <x v="0"/>
  </r>
  <r>
    <x v="1"/>
    <x v="1907"/>
    <s v="Tacos"/>
    <x v="15263"/>
    <x v="19"/>
    <x v="0"/>
  </r>
  <r>
    <x v="0"/>
    <x v="1908"/>
    <s v="Burritos"/>
    <x v="15264"/>
    <x v="19"/>
    <x v="0"/>
  </r>
  <r>
    <x v="1"/>
    <x v="1908"/>
    <s v="Burritos"/>
    <x v="15265"/>
    <x v="19"/>
    <x v="0"/>
  </r>
  <r>
    <x v="0"/>
    <x v="1908"/>
    <s v="Drinks"/>
    <x v="15266"/>
    <x v="19"/>
    <x v="0"/>
  </r>
  <r>
    <x v="1"/>
    <x v="1908"/>
    <s v="Drinks"/>
    <x v="15267"/>
    <x v="19"/>
    <x v="0"/>
  </r>
  <r>
    <x v="0"/>
    <x v="1908"/>
    <s v="Kids menu"/>
    <x v="15268"/>
    <x v="19"/>
    <x v="0"/>
  </r>
  <r>
    <x v="1"/>
    <x v="1908"/>
    <s v="Kids menu"/>
    <x v="15269"/>
    <x v="19"/>
    <x v="0"/>
  </r>
  <r>
    <x v="0"/>
    <x v="1908"/>
    <s v="Tacos"/>
    <x v="15270"/>
    <x v="19"/>
    <x v="0"/>
  </r>
  <r>
    <x v="1"/>
    <x v="1908"/>
    <s v="Tacos"/>
    <x v="15271"/>
    <x v="19"/>
    <x v="0"/>
  </r>
  <r>
    <x v="0"/>
    <x v="1909"/>
    <s v="Burritos"/>
    <x v="15272"/>
    <x v="19"/>
    <x v="0"/>
  </r>
  <r>
    <x v="1"/>
    <x v="1909"/>
    <s v="Burritos"/>
    <x v="15273"/>
    <x v="19"/>
    <x v="0"/>
  </r>
  <r>
    <x v="0"/>
    <x v="1909"/>
    <s v="Drinks"/>
    <x v="15274"/>
    <x v="19"/>
    <x v="0"/>
  </r>
  <r>
    <x v="1"/>
    <x v="1909"/>
    <s v="Drinks"/>
    <x v="15275"/>
    <x v="19"/>
    <x v="0"/>
  </r>
  <r>
    <x v="0"/>
    <x v="1909"/>
    <s v="Kids menu"/>
    <x v="15276"/>
    <x v="19"/>
    <x v="0"/>
  </r>
  <r>
    <x v="1"/>
    <x v="1909"/>
    <s v="Kids menu"/>
    <x v="15277"/>
    <x v="19"/>
    <x v="0"/>
  </r>
  <r>
    <x v="0"/>
    <x v="1909"/>
    <s v="Tacos"/>
    <x v="15278"/>
    <x v="19"/>
    <x v="0"/>
  </r>
  <r>
    <x v="1"/>
    <x v="1909"/>
    <s v="Tacos"/>
    <x v="15279"/>
    <x v="19"/>
    <x v="0"/>
  </r>
  <r>
    <x v="0"/>
    <x v="1910"/>
    <s v="Burritos"/>
    <x v="15280"/>
    <x v="19"/>
    <x v="0"/>
  </r>
  <r>
    <x v="1"/>
    <x v="1910"/>
    <s v="Burritos"/>
    <x v="15281"/>
    <x v="19"/>
    <x v="0"/>
  </r>
  <r>
    <x v="0"/>
    <x v="1910"/>
    <s v="Drinks"/>
    <x v="15282"/>
    <x v="19"/>
    <x v="0"/>
  </r>
  <r>
    <x v="1"/>
    <x v="1910"/>
    <s v="Drinks"/>
    <x v="15283"/>
    <x v="19"/>
    <x v="0"/>
  </r>
  <r>
    <x v="0"/>
    <x v="1910"/>
    <s v="Kids menu"/>
    <x v="15284"/>
    <x v="19"/>
    <x v="0"/>
  </r>
  <r>
    <x v="1"/>
    <x v="1910"/>
    <s v="Kids menu"/>
    <x v="15285"/>
    <x v="19"/>
    <x v="0"/>
  </r>
  <r>
    <x v="0"/>
    <x v="1910"/>
    <s v="Tacos"/>
    <x v="15286"/>
    <x v="19"/>
    <x v="0"/>
  </r>
  <r>
    <x v="1"/>
    <x v="1910"/>
    <s v="Tacos"/>
    <x v="15287"/>
    <x v="19"/>
    <x v="0"/>
  </r>
  <r>
    <x v="0"/>
    <x v="1911"/>
    <s v="Burritos"/>
    <x v="15288"/>
    <x v="19"/>
    <x v="0"/>
  </r>
  <r>
    <x v="1"/>
    <x v="1911"/>
    <s v="Burritos"/>
    <x v="15289"/>
    <x v="19"/>
    <x v="0"/>
  </r>
  <r>
    <x v="0"/>
    <x v="1911"/>
    <s v="Drinks"/>
    <x v="15290"/>
    <x v="19"/>
    <x v="0"/>
  </r>
  <r>
    <x v="1"/>
    <x v="1911"/>
    <s v="Drinks"/>
    <x v="15291"/>
    <x v="19"/>
    <x v="0"/>
  </r>
  <r>
    <x v="0"/>
    <x v="1911"/>
    <s v="Kids menu"/>
    <x v="15292"/>
    <x v="19"/>
    <x v="0"/>
  </r>
  <r>
    <x v="1"/>
    <x v="1911"/>
    <s v="Kids menu"/>
    <x v="15293"/>
    <x v="19"/>
    <x v="0"/>
  </r>
  <r>
    <x v="0"/>
    <x v="1911"/>
    <s v="Tacos"/>
    <x v="15294"/>
    <x v="19"/>
    <x v="0"/>
  </r>
  <r>
    <x v="1"/>
    <x v="1911"/>
    <s v="Tacos"/>
    <x v="15295"/>
    <x v="19"/>
    <x v="0"/>
  </r>
  <r>
    <x v="0"/>
    <x v="1912"/>
    <s v="Burritos"/>
    <x v="15296"/>
    <x v="19"/>
    <x v="0"/>
  </r>
  <r>
    <x v="1"/>
    <x v="1912"/>
    <s v="Burritos"/>
    <x v="15297"/>
    <x v="19"/>
    <x v="0"/>
  </r>
  <r>
    <x v="0"/>
    <x v="1912"/>
    <s v="Drinks"/>
    <x v="15298"/>
    <x v="19"/>
    <x v="0"/>
  </r>
  <r>
    <x v="1"/>
    <x v="1912"/>
    <s v="Drinks"/>
    <x v="15299"/>
    <x v="19"/>
    <x v="0"/>
  </r>
  <r>
    <x v="0"/>
    <x v="1912"/>
    <s v="Kids menu"/>
    <x v="15300"/>
    <x v="19"/>
    <x v="0"/>
  </r>
  <r>
    <x v="1"/>
    <x v="1912"/>
    <s v="Kids menu"/>
    <x v="15301"/>
    <x v="19"/>
    <x v="0"/>
  </r>
  <r>
    <x v="0"/>
    <x v="1912"/>
    <s v="Tacos"/>
    <x v="15302"/>
    <x v="19"/>
    <x v="0"/>
  </r>
  <r>
    <x v="1"/>
    <x v="1912"/>
    <s v="Tacos"/>
    <x v="15303"/>
    <x v="19"/>
    <x v="0"/>
  </r>
  <r>
    <x v="0"/>
    <x v="1913"/>
    <s v="Burritos"/>
    <x v="15304"/>
    <x v="19"/>
    <x v="0"/>
  </r>
  <r>
    <x v="1"/>
    <x v="1913"/>
    <s v="Burritos"/>
    <x v="15305"/>
    <x v="19"/>
    <x v="0"/>
  </r>
  <r>
    <x v="0"/>
    <x v="1913"/>
    <s v="Drinks"/>
    <x v="15306"/>
    <x v="19"/>
    <x v="0"/>
  </r>
  <r>
    <x v="1"/>
    <x v="1913"/>
    <s v="Drinks"/>
    <x v="15307"/>
    <x v="19"/>
    <x v="0"/>
  </r>
  <r>
    <x v="0"/>
    <x v="1913"/>
    <s v="Kids menu"/>
    <x v="15308"/>
    <x v="19"/>
    <x v="0"/>
  </r>
  <r>
    <x v="1"/>
    <x v="1913"/>
    <s v="Kids menu"/>
    <x v="15309"/>
    <x v="19"/>
    <x v="0"/>
  </r>
  <r>
    <x v="0"/>
    <x v="1913"/>
    <s v="Tacos"/>
    <x v="15310"/>
    <x v="19"/>
    <x v="0"/>
  </r>
  <r>
    <x v="1"/>
    <x v="1913"/>
    <s v="Tacos"/>
    <x v="15311"/>
    <x v="19"/>
    <x v="0"/>
  </r>
  <r>
    <x v="0"/>
    <x v="1914"/>
    <s v="Burritos"/>
    <x v="15312"/>
    <x v="19"/>
    <x v="0"/>
  </r>
  <r>
    <x v="1"/>
    <x v="1914"/>
    <s v="Burritos"/>
    <x v="15313"/>
    <x v="19"/>
    <x v="0"/>
  </r>
  <r>
    <x v="0"/>
    <x v="1914"/>
    <s v="Drinks"/>
    <x v="15314"/>
    <x v="19"/>
    <x v="0"/>
  </r>
  <r>
    <x v="1"/>
    <x v="1914"/>
    <s v="Drinks"/>
    <x v="15315"/>
    <x v="19"/>
    <x v="0"/>
  </r>
  <r>
    <x v="0"/>
    <x v="1914"/>
    <s v="Kids menu"/>
    <x v="15316"/>
    <x v="19"/>
    <x v="0"/>
  </r>
  <r>
    <x v="1"/>
    <x v="1914"/>
    <s v="Kids menu"/>
    <x v="15317"/>
    <x v="19"/>
    <x v="0"/>
  </r>
  <r>
    <x v="0"/>
    <x v="1914"/>
    <s v="Tacos"/>
    <x v="15318"/>
    <x v="19"/>
    <x v="0"/>
  </r>
  <r>
    <x v="1"/>
    <x v="1914"/>
    <s v="Tacos"/>
    <x v="15319"/>
    <x v="19"/>
    <x v="0"/>
  </r>
  <r>
    <x v="0"/>
    <x v="1915"/>
    <s v="Burritos"/>
    <x v="15320"/>
    <x v="19"/>
    <x v="0"/>
  </r>
  <r>
    <x v="1"/>
    <x v="1915"/>
    <s v="Burritos"/>
    <x v="15321"/>
    <x v="19"/>
    <x v="0"/>
  </r>
  <r>
    <x v="0"/>
    <x v="1915"/>
    <s v="Drinks"/>
    <x v="15322"/>
    <x v="19"/>
    <x v="0"/>
  </r>
  <r>
    <x v="1"/>
    <x v="1915"/>
    <s v="Drinks"/>
    <x v="15323"/>
    <x v="19"/>
    <x v="0"/>
  </r>
  <r>
    <x v="0"/>
    <x v="1915"/>
    <s v="Kids menu"/>
    <x v="15324"/>
    <x v="19"/>
    <x v="0"/>
  </r>
  <r>
    <x v="1"/>
    <x v="1915"/>
    <s v="Kids menu"/>
    <x v="15325"/>
    <x v="19"/>
    <x v="0"/>
  </r>
  <r>
    <x v="0"/>
    <x v="1915"/>
    <s v="Tacos"/>
    <x v="15326"/>
    <x v="19"/>
    <x v="0"/>
  </r>
  <r>
    <x v="1"/>
    <x v="1915"/>
    <s v="Tacos"/>
    <x v="15327"/>
    <x v="19"/>
    <x v="0"/>
  </r>
  <r>
    <x v="0"/>
    <x v="1916"/>
    <s v="Burritos"/>
    <x v="15328"/>
    <x v="19"/>
    <x v="0"/>
  </r>
  <r>
    <x v="1"/>
    <x v="1916"/>
    <s v="Burritos"/>
    <x v="15329"/>
    <x v="19"/>
    <x v="0"/>
  </r>
  <r>
    <x v="0"/>
    <x v="1916"/>
    <s v="Drinks"/>
    <x v="15330"/>
    <x v="19"/>
    <x v="0"/>
  </r>
  <r>
    <x v="1"/>
    <x v="1916"/>
    <s v="Drinks"/>
    <x v="15331"/>
    <x v="19"/>
    <x v="0"/>
  </r>
  <r>
    <x v="0"/>
    <x v="1916"/>
    <s v="Kids menu"/>
    <x v="15332"/>
    <x v="19"/>
    <x v="0"/>
  </r>
  <r>
    <x v="1"/>
    <x v="1916"/>
    <s v="Kids menu"/>
    <x v="15333"/>
    <x v="19"/>
    <x v="0"/>
  </r>
  <r>
    <x v="0"/>
    <x v="1916"/>
    <s v="Tacos"/>
    <x v="15334"/>
    <x v="19"/>
    <x v="0"/>
  </r>
  <r>
    <x v="1"/>
    <x v="1916"/>
    <s v="Tacos"/>
    <x v="15335"/>
    <x v="19"/>
    <x v="0"/>
  </r>
  <r>
    <x v="0"/>
    <x v="1917"/>
    <s v="Burritos"/>
    <x v="15336"/>
    <x v="19"/>
    <x v="0"/>
  </r>
  <r>
    <x v="1"/>
    <x v="1917"/>
    <s v="Burritos"/>
    <x v="15337"/>
    <x v="19"/>
    <x v="0"/>
  </r>
  <r>
    <x v="0"/>
    <x v="1917"/>
    <s v="Drinks"/>
    <x v="15338"/>
    <x v="19"/>
    <x v="0"/>
  </r>
  <r>
    <x v="1"/>
    <x v="1917"/>
    <s v="Drinks"/>
    <x v="15339"/>
    <x v="19"/>
    <x v="0"/>
  </r>
  <r>
    <x v="0"/>
    <x v="1917"/>
    <s v="Kids menu"/>
    <x v="15340"/>
    <x v="19"/>
    <x v="0"/>
  </r>
  <r>
    <x v="1"/>
    <x v="1917"/>
    <s v="Kids menu"/>
    <x v="15341"/>
    <x v="19"/>
    <x v="0"/>
  </r>
  <r>
    <x v="0"/>
    <x v="1917"/>
    <s v="Tacos"/>
    <x v="15342"/>
    <x v="19"/>
    <x v="0"/>
  </r>
  <r>
    <x v="1"/>
    <x v="1917"/>
    <s v="Tacos"/>
    <x v="15343"/>
    <x v="19"/>
    <x v="0"/>
  </r>
  <r>
    <x v="0"/>
    <x v="1918"/>
    <s v="Burritos"/>
    <x v="15344"/>
    <x v="19"/>
    <x v="0"/>
  </r>
  <r>
    <x v="1"/>
    <x v="1918"/>
    <s v="Burritos"/>
    <x v="15345"/>
    <x v="19"/>
    <x v="0"/>
  </r>
  <r>
    <x v="0"/>
    <x v="1918"/>
    <s v="Drinks"/>
    <x v="15346"/>
    <x v="19"/>
    <x v="0"/>
  </r>
  <r>
    <x v="1"/>
    <x v="1918"/>
    <s v="Drinks"/>
    <x v="15347"/>
    <x v="19"/>
    <x v="0"/>
  </r>
  <r>
    <x v="0"/>
    <x v="1918"/>
    <s v="Kids menu"/>
    <x v="15348"/>
    <x v="19"/>
    <x v="0"/>
  </r>
  <r>
    <x v="1"/>
    <x v="1918"/>
    <s v="Kids menu"/>
    <x v="15349"/>
    <x v="19"/>
    <x v="0"/>
  </r>
  <r>
    <x v="0"/>
    <x v="1918"/>
    <s v="Tacos"/>
    <x v="15350"/>
    <x v="19"/>
    <x v="0"/>
  </r>
  <r>
    <x v="1"/>
    <x v="1918"/>
    <s v="Tacos"/>
    <x v="15351"/>
    <x v="19"/>
    <x v="0"/>
  </r>
  <r>
    <x v="0"/>
    <x v="1919"/>
    <s v="Burritos"/>
    <x v="15352"/>
    <x v="19"/>
    <x v="0"/>
  </r>
  <r>
    <x v="1"/>
    <x v="1919"/>
    <s v="Burritos"/>
    <x v="15353"/>
    <x v="19"/>
    <x v="0"/>
  </r>
  <r>
    <x v="0"/>
    <x v="1919"/>
    <s v="Drinks"/>
    <x v="15354"/>
    <x v="19"/>
    <x v="0"/>
  </r>
  <r>
    <x v="1"/>
    <x v="1919"/>
    <s v="Drinks"/>
    <x v="15355"/>
    <x v="19"/>
    <x v="0"/>
  </r>
  <r>
    <x v="0"/>
    <x v="1919"/>
    <s v="Kids menu"/>
    <x v="15356"/>
    <x v="19"/>
    <x v="0"/>
  </r>
  <r>
    <x v="1"/>
    <x v="1919"/>
    <s v="Kids menu"/>
    <x v="15357"/>
    <x v="19"/>
    <x v="0"/>
  </r>
  <r>
    <x v="0"/>
    <x v="1919"/>
    <s v="Tacos"/>
    <x v="15358"/>
    <x v="19"/>
    <x v="0"/>
  </r>
  <r>
    <x v="1"/>
    <x v="1919"/>
    <s v="Tacos"/>
    <x v="15359"/>
    <x v="19"/>
    <x v="0"/>
  </r>
  <r>
    <x v="0"/>
    <x v="1920"/>
    <s v="Burritos"/>
    <x v="15360"/>
    <x v="19"/>
    <x v="0"/>
  </r>
  <r>
    <x v="1"/>
    <x v="1920"/>
    <s v="Burritos"/>
    <x v="15361"/>
    <x v="19"/>
    <x v="0"/>
  </r>
  <r>
    <x v="0"/>
    <x v="1920"/>
    <s v="Drinks"/>
    <x v="15362"/>
    <x v="19"/>
    <x v="0"/>
  </r>
  <r>
    <x v="1"/>
    <x v="1920"/>
    <s v="Drinks"/>
    <x v="15363"/>
    <x v="19"/>
    <x v="0"/>
  </r>
  <r>
    <x v="0"/>
    <x v="1920"/>
    <s v="Kids menu"/>
    <x v="15364"/>
    <x v="19"/>
    <x v="0"/>
  </r>
  <r>
    <x v="1"/>
    <x v="1920"/>
    <s v="Kids menu"/>
    <x v="15365"/>
    <x v="19"/>
    <x v="0"/>
  </r>
  <r>
    <x v="0"/>
    <x v="1920"/>
    <s v="Tacos"/>
    <x v="15366"/>
    <x v="19"/>
    <x v="0"/>
  </r>
  <r>
    <x v="1"/>
    <x v="1920"/>
    <s v="Tacos"/>
    <x v="15367"/>
    <x v="19"/>
    <x v="0"/>
  </r>
  <r>
    <x v="0"/>
    <x v="1921"/>
    <s v="Burritos"/>
    <x v="15368"/>
    <x v="19"/>
    <x v="0"/>
  </r>
  <r>
    <x v="1"/>
    <x v="1921"/>
    <s v="Burritos"/>
    <x v="15369"/>
    <x v="19"/>
    <x v="0"/>
  </r>
  <r>
    <x v="0"/>
    <x v="1921"/>
    <s v="Drinks"/>
    <x v="15370"/>
    <x v="19"/>
    <x v="0"/>
  </r>
  <r>
    <x v="1"/>
    <x v="1921"/>
    <s v="Drinks"/>
    <x v="15371"/>
    <x v="19"/>
    <x v="0"/>
  </r>
  <r>
    <x v="0"/>
    <x v="1921"/>
    <s v="Kids menu"/>
    <x v="15372"/>
    <x v="19"/>
    <x v="0"/>
  </r>
  <r>
    <x v="1"/>
    <x v="1921"/>
    <s v="Kids menu"/>
    <x v="15373"/>
    <x v="19"/>
    <x v="0"/>
  </r>
  <r>
    <x v="0"/>
    <x v="1921"/>
    <s v="Tacos"/>
    <x v="15374"/>
    <x v="19"/>
    <x v="0"/>
  </r>
  <r>
    <x v="1"/>
    <x v="1921"/>
    <s v="Tacos"/>
    <x v="15375"/>
    <x v="19"/>
    <x v="0"/>
  </r>
  <r>
    <x v="0"/>
    <x v="1922"/>
    <s v="Burritos"/>
    <x v="15376"/>
    <x v="19"/>
    <x v="0"/>
  </r>
  <r>
    <x v="1"/>
    <x v="1922"/>
    <s v="Burritos"/>
    <x v="15377"/>
    <x v="19"/>
    <x v="0"/>
  </r>
  <r>
    <x v="0"/>
    <x v="1922"/>
    <s v="Drinks"/>
    <x v="15378"/>
    <x v="19"/>
    <x v="0"/>
  </r>
  <r>
    <x v="1"/>
    <x v="1922"/>
    <s v="Drinks"/>
    <x v="15379"/>
    <x v="19"/>
    <x v="0"/>
  </r>
  <r>
    <x v="0"/>
    <x v="1922"/>
    <s v="Kids menu"/>
    <x v="15380"/>
    <x v="19"/>
    <x v="0"/>
  </r>
  <r>
    <x v="1"/>
    <x v="1922"/>
    <s v="Kids menu"/>
    <x v="15381"/>
    <x v="19"/>
    <x v="0"/>
  </r>
  <r>
    <x v="0"/>
    <x v="1922"/>
    <s v="Tacos"/>
    <x v="15382"/>
    <x v="19"/>
    <x v="0"/>
  </r>
  <r>
    <x v="1"/>
    <x v="1922"/>
    <s v="Tacos"/>
    <x v="15383"/>
    <x v="19"/>
    <x v="0"/>
  </r>
  <r>
    <x v="0"/>
    <x v="1923"/>
    <s v="Burritos"/>
    <x v="15384"/>
    <x v="19"/>
    <x v="0"/>
  </r>
  <r>
    <x v="1"/>
    <x v="1923"/>
    <s v="Burritos"/>
    <x v="15385"/>
    <x v="19"/>
    <x v="0"/>
  </r>
  <r>
    <x v="0"/>
    <x v="1923"/>
    <s v="Drinks"/>
    <x v="15386"/>
    <x v="19"/>
    <x v="0"/>
  </r>
  <r>
    <x v="1"/>
    <x v="1923"/>
    <s v="Drinks"/>
    <x v="15387"/>
    <x v="19"/>
    <x v="0"/>
  </r>
  <r>
    <x v="0"/>
    <x v="1923"/>
    <s v="Kids menu"/>
    <x v="15388"/>
    <x v="19"/>
    <x v="0"/>
  </r>
  <r>
    <x v="1"/>
    <x v="1923"/>
    <s v="Kids menu"/>
    <x v="15389"/>
    <x v="19"/>
    <x v="0"/>
  </r>
  <r>
    <x v="0"/>
    <x v="1923"/>
    <s v="Tacos"/>
    <x v="15390"/>
    <x v="19"/>
    <x v="0"/>
  </r>
  <r>
    <x v="1"/>
    <x v="1923"/>
    <s v="Tacos"/>
    <x v="15391"/>
    <x v="19"/>
    <x v="0"/>
  </r>
  <r>
    <x v="0"/>
    <x v="1924"/>
    <s v="Burritos"/>
    <x v="15392"/>
    <x v="19"/>
    <x v="0"/>
  </r>
  <r>
    <x v="1"/>
    <x v="1924"/>
    <s v="Burritos"/>
    <x v="15393"/>
    <x v="19"/>
    <x v="0"/>
  </r>
  <r>
    <x v="0"/>
    <x v="1924"/>
    <s v="Drinks"/>
    <x v="15394"/>
    <x v="19"/>
    <x v="0"/>
  </r>
  <r>
    <x v="1"/>
    <x v="1924"/>
    <s v="Drinks"/>
    <x v="15395"/>
    <x v="19"/>
    <x v="0"/>
  </r>
  <r>
    <x v="0"/>
    <x v="1924"/>
    <s v="Kids menu"/>
    <x v="15396"/>
    <x v="19"/>
    <x v="0"/>
  </r>
  <r>
    <x v="1"/>
    <x v="1924"/>
    <s v="Kids menu"/>
    <x v="15397"/>
    <x v="19"/>
    <x v="0"/>
  </r>
  <r>
    <x v="0"/>
    <x v="1924"/>
    <s v="Tacos"/>
    <x v="15398"/>
    <x v="19"/>
    <x v="0"/>
  </r>
  <r>
    <x v="1"/>
    <x v="1924"/>
    <s v="Tacos"/>
    <x v="15399"/>
    <x v="19"/>
    <x v="0"/>
  </r>
  <r>
    <x v="0"/>
    <x v="1925"/>
    <s v="Burritos"/>
    <x v="15400"/>
    <x v="19"/>
    <x v="0"/>
  </r>
  <r>
    <x v="1"/>
    <x v="1925"/>
    <s v="Burritos"/>
    <x v="15401"/>
    <x v="19"/>
    <x v="0"/>
  </r>
  <r>
    <x v="0"/>
    <x v="1925"/>
    <s v="Drinks"/>
    <x v="15402"/>
    <x v="19"/>
    <x v="0"/>
  </r>
  <r>
    <x v="1"/>
    <x v="1925"/>
    <s v="Drinks"/>
    <x v="15403"/>
    <x v="19"/>
    <x v="0"/>
  </r>
  <r>
    <x v="0"/>
    <x v="1925"/>
    <s v="Kids menu"/>
    <x v="15404"/>
    <x v="19"/>
    <x v="0"/>
  </r>
  <r>
    <x v="1"/>
    <x v="1925"/>
    <s v="Kids menu"/>
    <x v="15405"/>
    <x v="19"/>
    <x v="0"/>
  </r>
  <r>
    <x v="0"/>
    <x v="1925"/>
    <s v="Tacos"/>
    <x v="15406"/>
    <x v="19"/>
    <x v="0"/>
  </r>
  <r>
    <x v="1"/>
    <x v="1925"/>
    <s v="Tacos"/>
    <x v="15407"/>
    <x v="19"/>
    <x v="0"/>
  </r>
  <r>
    <x v="0"/>
    <x v="1926"/>
    <s v="Burritos"/>
    <x v="15408"/>
    <x v="19"/>
    <x v="0"/>
  </r>
  <r>
    <x v="1"/>
    <x v="1926"/>
    <s v="Burritos"/>
    <x v="15409"/>
    <x v="19"/>
    <x v="0"/>
  </r>
  <r>
    <x v="0"/>
    <x v="1926"/>
    <s v="Drinks"/>
    <x v="15410"/>
    <x v="19"/>
    <x v="0"/>
  </r>
  <r>
    <x v="1"/>
    <x v="1926"/>
    <s v="Drinks"/>
    <x v="15411"/>
    <x v="19"/>
    <x v="0"/>
  </r>
  <r>
    <x v="0"/>
    <x v="1926"/>
    <s v="Kids menu"/>
    <x v="15412"/>
    <x v="19"/>
    <x v="0"/>
  </r>
  <r>
    <x v="1"/>
    <x v="1926"/>
    <s v="Kids menu"/>
    <x v="15413"/>
    <x v="19"/>
    <x v="0"/>
  </r>
  <r>
    <x v="0"/>
    <x v="1926"/>
    <s v="Tacos"/>
    <x v="15414"/>
    <x v="19"/>
    <x v="0"/>
  </r>
  <r>
    <x v="1"/>
    <x v="1926"/>
    <s v="Tacos"/>
    <x v="15415"/>
    <x v="19"/>
    <x v="0"/>
  </r>
  <r>
    <x v="0"/>
    <x v="1927"/>
    <s v="Burritos"/>
    <x v="15416"/>
    <x v="19"/>
    <x v="0"/>
  </r>
  <r>
    <x v="1"/>
    <x v="1927"/>
    <s v="Burritos"/>
    <x v="15417"/>
    <x v="19"/>
    <x v="0"/>
  </r>
  <r>
    <x v="0"/>
    <x v="1927"/>
    <s v="Drinks"/>
    <x v="15418"/>
    <x v="19"/>
    <x v="0"/>
  </r>
  <r>
    <x v="1"/>
    <x v="1927"/>
    <s v="Drinks"/>
    <x v="15419"/>
    <x v="19"/>
    <x v="0"/>
  </r>
  <r>
    <x v="0"/>
    <x v="1927"/>
    <s v="Kids menu"/>
    <x v="15420"/>
    <x v="19"/>
    <x v="0"/>
  </r>
  <r>
    <x v="1"/>
    <x v="1927"/>
    <s v="Kids menu"/>
    <x v="15421"/>
    <x v="19"/>
    <x v="0"/>
  </r>
  <r>
    <x v="0"/>
    <x v="1927"/>
    <s v="Tacos"/>
    <x v="15422"/>
    <x v="19"/>
    <x v="0"/>
  </r>
  <r>
    <x v="1"/>
    <x v="1927"/>
    <s v="Tacos"/>
    <x v="15423"/>
    <x v="19"/>
    <x v="0"/>
  </r>
  <r>
    <x v="0"/>
    <x v="1928"/>
    <s v="Burritos"/>
    <x v="15424"/>
    <x v="19"/>
    <x v="0"/>
  </r>
  <r>
    <x v="1"/>
    <x v="1928"/>
    <s v="Burritos"/>
    <x v="15425"/>
    <x v="19"/>
    <x v="0"/>
  </r>
  <r>
    <x v="0"/>
    <x v="1928"/>
    <s v="Drinks"/>
    <x v="15426"/>
    <x v="19"/>
    <x v="0"/>
  </r>
  <r>
    <x v="1"/>
    <x v="1928"/>
    <s v="Drinks"/>
    <x v="15427"/>
    <x v="19"/>
    <x v="0"/>
  </r>
  <r>
    <x v="0"/>
    <x v="1928"/>
    <s v="Kids menu"/>
    <x v="15428"/>
    <x v="19"/>
    <x v="0"/>
  </r>
  <r>
    <x v="1"/>
    <x v="1928"/>
    <s v="Kids menu"/>
    <x v="15429"/>
    <x v="19"/>
    <x v="0"/>
  </r>
  <r>
    <x v="0"/>
    <x v="1928"/>
    <s v="Tacos"/>
    <x v="15430"/>
    <x v="19"/>
    <x v="0"/>
  </r>
  <r>
    <x v="1"/>
    <x v="1928"/>
    <s v="Tacos"/>
    <x v="15431"/>
    <x v="19"/>
    <x v="0"/>
  </r>
  <r>
    <x v="0"/>
    <x v="1929"/>
    <s v="Burritos"/>
    <x v="15432"/>
    <x v="19"/>
    <x v="0"/>
  </r>
  <r>
    <x v="1"/>
    <x v="1929"/>
    <s v="Burritos"/>
    <x v="15433"/>
    <x v="19"/>
    <x v="0"/>
  </r>
  <r>
    <x v="0"/>
    <x v="1929"/>
    <s v="Drinks"/>
    <x v="15434"/>
    <x v="19"/>
    <x v="0"/>
  </r>
  <r>
    <x v="1"/>
    <x v="1929"/>
    <s v="Drinks"/>
    <x v="15435"/>
    <x v="19"/>
    <x v="0"/>
  </r>
  <r>
    <x v="0"/>
    <x v="1929"/>
    <s v="Kids menu"/>
    <x v="15436"/>
    <x v="19"/>
    <x v="0"/>
  </r>
  <r>
    <x v="1"/>
    <x v="1929"/>
    <s v="Kids menu"/>
    <x v="15437"/>
    <x v="19"/>
    <x v="0"/>
  </r>
  <r>
    <x v="0"/>
    <x v="1929"/>
    <s v="Tacos"/>
    <x v="15438"/>
    <x v="19"/>
    <x v="0"/>
  </r>
  <r>
    <x v="1"/>
    <x v="1929"/>
    <s v="Tacos"/>
    <x v="15439"/>
    <x v="19"/>
    <x v="0"/>
  </r>
  <r>
    <x v="0"/>
    <x v="1930"/>
    <s v="Burritos"/>
    <x v="15440"/>
    <x v="19"/>
    <x v="0"/>
  </r>
  <r>
    <x v="1"/>
    <x v="1930"/>
    <s v="Burritos"/>
    <x v="15441"/>
    <x v="19"/>
    <x v="0"/>
  </r>
  <r>
    <x v="0"/>
    <x v="1930"/>
    <s v="Drinks"/>
    <x v="15442"/>
    <x v="19"/>
    <x v="0"/>
  </r>
  <r>
    <x v="1"/>
    <x v="1930"/>
    <s v="Drinks"/>
    <x v="15443"/>
    <x v="19"/>
    <x v="0"/>
  </r>
  <r>
    <x v="0"/>
    <x v="1930"/>
    <s v="Kids menu"/>
    <x v="15444"/>
    <x v="19"/>
    <x v="0"/>
  </r>
  <r>
    <x v="1"/>
    <x v="1930"/>
    <s v="Kids menu"/>
    <x v="15445"/>
    <x v="19"/>
    <x v="0"/>
  </r>
  <r>
    <x v="0"/>
    <x v="1930"/>
    <s v="Tacos"/>
    <x v="15446"/>
    <x v="19"/>
    <x v="0"/>
  </r>
  <r>
    <x v="1"/>
    <x v="1930"/>
    <s v="Tacos"/>
    <x v="15447"/>
    <x v="19"/>
    <x v="0"/>
  </r>
  <r>
    <x v="0"/>
    <x v="1931"/>
    <s v="Burritos"/>
    <x v="15448"/>
    <x v="19"/>
    <x v="0"/>
  </r>
  <r>
    <x v="1"/>
    <x v="1931"/>
    <s v="Burritos"/>
    <x v="15449"/>
    <x v="19"/>
    <x v="0"/>
  </r>
  <r>
    <x v="0"/>
    <x v="1931"/>
    <s v="Drinks"/>
    <x v="15450"/>
    <x v="19"/>
    <x v="0"/>
  </r>
  <r>
    <x v="1"/>
    <x v="1931"/>
    <s v="Drinks"/>
    <x v="15451"/>
    <x v="19"/>
    <x v="0"/>
  </r>
  <r>
    <x v="0"/>
    <x v="1931"/>
    <s v="Kids menu"/>
    <x v="15452"/>
    <x v="19"/>
    <x v="0"/>
  </r>
  <r>
    <x v="1"/>
    <x v="1931"/>
    <s v="Kids menu"/>
    <x v="15453"/>
    <x v="19"/>
    <x v="0"/>
  </r>
  <r>
    <x v="0"/>
    <x v="1931"/>
    <s v="Tacos"/>
    <x v="15454"/>
    <x v="19"/>
    <x v="0"/>
  </r>
  <r>
    <x v="1"/>
    <x v="1931"/>
    <s v="Tacos"/>
    <x v="15455"/>
    <x v="19"/>
    <x v="0"/>
  </r>
  <r>
    <x v="0"/>
    <x v="1932"/>
    <s v="Burritos"/>
    <x v="15456"/>
    <x v="19"/>
    <x v="0"/>
  </r>
  <r>
    <x v="1"/>
    <x v="1932"/>
    <s v="Burritos"/>
    <x v="15457"/>
    <x v="19"/>
    <x v="0"/>
  </r>
  <r>
    <x v="0"/>
    <x v="1932"/>
    <s v="Drinks"/>
    <x v="15458"/>
    <x v="19"/>
    <x v="0"/>
  </r>
  <r>
    <x v="1"/>
    <x v="1932"/>
    <s v="Drinks"/>
    <x v="15459"/>
    <x v="19"/>
    <x v="0"/>
  </r>
  <r>
    <x v="0"/>
    <x v="1932"/>
    <s v="Kids menu"/>
    <x v="15460"/>
    <x v="19"/>
    <x v="0"/>
  </r>
  <r>
    <x v="1"/>
    <x v="1932"/>
    <s v="Kids menu"/>
    <x v="15461"/>
    <x v="19"/>
    <x v="0"/>
  </r>
  <r>
    <x v="0"/>
    <x v="1932"/>
    <s v="Tacos"/>
    <x v="15462"/>
    <x v="19"/>
    <x v="0"/>
  </r>
  <r>
    <x v="1"/>
    <x v="1932"/>
    <s v="Tacos"/>
    <x v="15463"/>
    <x v="19"/>
    <x v="0"/>
  </r>
  <r>
    <x v="0"/>
    <x v="1933"/>
    <s v="Burritos"/>
    <x v="15464"/>
    <x v="19"/>
    <x v="0"/>
  </r>
  <r>
    <x v="1"/>
    <x v="1933"/>
    <s v="Burritos"/>
    <x v="15465"/>
    <x v="19"/>
    <x v="0"/>
  </r>
  <r>
    <x v="0"/>
    <x v="1933"/>
    <s v="Drinks"/>
    <x v="15466"/>
    <x v="19"/>
    <x v="0"/>
  </r>
  <r>
    <x v="1"/>
    <x v="1933"/>
    <s v="Drinks"/>
    <x v="15467"/>
    <x v="19"/>
    <x v="0"/>
  </r>
  <r>
    <x v="0"/>
    <x v="1933"/>
    <s v="Kids menu"/>
    <x v="15468"/>
    <x v="19"/>
    <x v="0"/>
  </r>
  <r>
    <x v="1"/>
    <x v="1933"/>
    <s v="Kids menu"/>
    <x v="15469"/>
    <x v="19"/>
    <x v="0"/>
  </r>
  <r>
    <x v="0"/>
    <x v="1933"/>
    <s v="Tacos"/>
    <x v="15470"/>
    <x v="19"/>
    <x v="0"/>
  </r>
  <r>
    <x v="1"/>
    <x v="1933"/>
    <s v="Tacos"/>
    <x v="15471"/>
    <x v="19"/>
    <x v="0"/>
  </r>
  <r>
    <x v="0"/>
    <x v="1934"/>
    <s v="Burritos"/>
    <x v="15472"/>
    <x v="19"/>
    <x v="0"/>
  </r>
  <r>
    <x v="1"/>
    <x v="1934"/>
    <s v="Burritos"/>
    <x v="15473"/>
    <x v="19"/>
    <x v="0"/>
  </r>
  <r>
    <x v="0"/>
    <x v="1934"/>
    <s v="Drinks"/>
    <x v="15474"/>
    <x v="19"/>
    <x v="0"/>
  </r>
  <r>
    <x v="1"/>
    <x v="1934"/>
    <s v="Drinks"/>
    <x v="15475"/>
    <x v="19"/>
    <x v="0"/>
  </r>
  <r>
    <x v="0"/>
    <x v="1934"/>
    <s v="Kids menu"/>
    <x v="15476"/>
    <x v="19"/>
    <x v="0"/>
  </r>
  <r>
    <x v="1"/>
    <x v="1934"/>
    <s v="Kids menu"/>
    <x v="15477"/>
    <x v="19"/>
    <x v="0"/>
  </r>
  <r>
    <x v="0"/>
    <x v="1934"/>
    <s v="Tacos"/>
    <x v="15478"/>
    <x v="19"/>
    <x v="0"/>
  </r>
  <r>
    <x v="1"/>
    <x v="1934"/>
    <s v="Tacos"/>
    <x v="15479"/>
    <x v="19"/>
    <x v="0"/>
  </r>
  <r>
    <x v="0"/>
    <x v="1935"/>
    <s v="Burritos"/>
    <x v="15480"/>
    <x v="19"/>
    <x v="0"/>
  </r>
  <r>
    <x v="1"/>
    <x v="1935"/>
    <s v="Burritos"/>
    <x v="15481"/>
    <x v="19"/>
    <x v="0"/>
  </r>
  <r>
    <x v="0"/>
    <x v="1935"/>
    <s v="Drinks"/>
    <x v="15482"/>
    <x v="19"/>
    <x v="0"/>
  </r>
  <r>
    <x v="1"/>
    <x v="1935"/>
    <s v="Drinks"/>
    <x v="15483"/>
    <x v="19"/>
    <x v="0"/>
  </r>
  <r>
    <x v="0"/>
    <x v="1935"/>
    <s v="Kids menu"/>
    <x v="15484"/>
    <x v="19"/>
    <x v="0"/>
  </r>
  <r>
    <x v="1"/>
    <x v="1935"/>
    <s v="Kids menu"/>
    <x v="15485"/>
    <x v="19"/>
    <x v="0"/>
  </r>
  <r>
    <x v="0"/>
    <x v="1935"/>
    <s v="Tacos"/>
    <x v="15486"/>
    <x v="19"/>
    <x v="0"/>
  </r>
  <r>
    <x v="1"/>
    <x v="1935"/>
    <s v="Tacos"/>
    <x v="15487"/>
    <x v="19"/>
    <x v="0"/>
  </r>
  <r>
    <x v="0"/>
    <x v="1936"/>
    <s v="Burritos"/>
    <x v="15488"/>
    <x v="19"/>
    <x v="0"/>
  </r>
  <r>
    <x v="1"/>
    <x v="1936"/>
    <s v="Burritos"/>
    <x v="15489"/>
    <x v="19"/>
    <x v="0"/>
  </r>
  <r>
    <x v="0"/>
    <x v="1936"/>
    <s v="Drinks"/>
    <x v="15490"/>
    <x v="19"/>
    <x v="0"/>
  </r>
  <r>
    <x v="1"/>
    <x v="1936"/>
    <s v="Drinks"/>
    <x v="15491"/>
    <x v="19"/>
    <x v="0"/>
  </r>
  <r>
    <x v="0"/>
    <x v="1936"/>
    <s v="Kids menu"/>
    <x v="15492"/>
    <x v="19"/>
    <x v="0"/>
  </r>
  <r>
    <x v="1"/>
    <x v="1936"/>
    <s v="Kids menu"/>
    <x v="15493"/>
    <x v="19"/>
    <x v="0"/>
  </r>
  <r>
    <x v="0"/>
    <x v="1936"/>
    <s v="Tacos"/>
    <x v="15494"/>
    <x v="19"/>
    <x v="0"/>
  </r>
  <r>
    <x v="1"/>
    <x v="1936"/>
    <s v="Tacos"/>
    <x v="15495"/>
    <x v="19"/>
    <x v="0"/>
  </r>
  <r>
    <x v="0"/>
    <x v="1937"/>
    <s v="Burritos"/>
    <x v="15496"/>
    <x v="19"/>
    <x v="0"/>
  </r>
  <r>
    <x v="1"/>
    <x v="1937"/>
    <s v="Burritos"/>
    <x v="15497"/>
    <x v="19"/>
    <x v="0"/>
  </r>
  <r>
    <x v="0"/>
    <x v="1937"/>
    <s v="Drinks"/>
    <x v="15498"/>
    <x v="19"/>
    <x v="0"/>
  </r>
  <r>
    <x v="1"/>
    <x v="1937"/>
    <s v="Drinks"/>
    <x v="15499"/>
    <x v="19"/>
    <x v="0"/>
  </r>
  <r>
    <x v="0"/>
    <x v="1937"/>
    <s v="Kids menu"/>
    <x v="15500"/>
    <x v="19"/>
    <x v="0"/>
  </r>
  <r>
    <x v="1"/>
    <x v="1937"/>
    <s v="Kids menu"/>
    <x v="15501"/>
    <x v="19"/>
    <x v="0"/>
  </r>
  <r>
    <x v="0"/>
    <x v="1937"/>
    <s v="Tacos"/>
    <x v="15502"/>
    <x v="19"/>
    <x v="0"/>
  </r>
  <r>
    <x v="1"/>
    <x v="1937"/>
    <s v="Tacos"/>
    <x v="15503"/>
    <x v="19"/>
    <x v="0"/>
  </r>
  <r>
    <x v="0"/>
    <x v="1938"/>
    <s v="Burritos"/>
    <x v="15504"/>
    <x v="19"/>
    <x v="0"/>
  </r>
  <r>
    <x v="1"/>
    <x v="1938"/>
    <s v="Burritos"/>
    <x v="15505"/>
    <x v="19"/>
    <x v="0"/>
  </r>
  <r>
    <x v="0"/>
    <x v="1938"/>
    <s v="Drinks"/>
    <x v="15506"/>
    <x v="19"/>
    <x v="0"/>
  </r>
  <r>
    <x v="1"/>
    <x v="1938"/>
    <s v="Drinks"/>
    <x v="15507"/>
    <x v="19"/>
    <x v="0"/>
  </r>
  <r>
    <x v="0"/>
    <x v="1938"/>
    <s v="Kids menu"/>
    <x v="15508"/>
    <x v="19"/>
    <x v="0"/>
  </r>
  <r>
    <x v="1"/>
    <x v="1938"/>
    <s v="Kids menu"/>
    <x v="15509"/>
    <x v="19"/>
    <x v="0"/>
  </r>
  <r>
    <x v="0"/>
    <x v="1938"/>
    <s v="Tacos"/>
    <x v="15510"/>
    <x v="19"/>
    <x v="0"/>
  </r>
  <r>
    <x v="1"/>
    <x v="1938"/>
    <s v="Tacos"/>
    <x v="15511"/>
    <x v="19"/>
    <x v="0"/>
  </r>
  <r>
    <x v="0"/>
    <x v="1939"/>
    <s v="Burritos"/>
    <x v="15512"/>
    <x v="19"/>
    <x v="0"/>
  </r>
  <r>
    <x v="1"/>
    <x v="1939"/>
    <s v="Burritos"/>
    <x v="15513"/>
    <x v="19"/>
    <x v="0"/>
  </r>
  <r>
    <x v="0"/>
    <x v="1939"/>
    <s v="Drinks"/>
    <x v="15514"/>
    <x v="19"/>
    <x v="0"/>
  </r>
  <r>
    <x v="1"/>
    <x v="1939"/>
    <s v="Drinks"/>
    <x v="15515"/>
    <x v="19"/>
    <x v="0"/>
  </r>
  <r>
    <x v="0"/>
    <x v="1939"/>
    <s v="Kids menu"/>
    <x v="15516"/>
    <x v="19"/>
    <x v="0"/>
  </r>
  <r>
    <x v="1"/>
    <x v="1939"/>
    <s v="Kids menu"/>
    <x v="15517"/>
    <x v="19"/>
    <x v="0"/>
  </r>
  <r>
    <x v="0"/>
    <x v="1939"/>
    <s v="Tacos"/>
    <x v="15518"/>
    <x v="19"/>
    <x v="0"/>
  </r>
  <r>
    <x v="1"/>
    <x v="1939"/>
    <s v="Tacos"/>
    <x v="15519"/>
    <x v="19"/>
    <x v="0"/>
  </r>
  <r>
    <x v="0"/>
    <x v="1940"/>
    <s v="Burritos"/>
    <x v="15520"/>
    <x v="19"/>
    <x v="0"/>
  </r>
  <r>
    <x v="1"/>
    <x v="1940"/>
    <s v="Burritos"/>
    <x v="15521"/>
    <x v="19"/>
    <x v="0"/>
  </r>
  <r>
    <x v="0"/>
    <x v="1940"/>
    <s v="Drinks"/>
    <x v="15522"/>
    <x v="19"/>
    <x v="0"/>
  </r>
  <r>
    <x v="1"/>
    <x v="1940"/>
    <s v="Drinks"/>
    <x v="15523"/>
    <x v="19"/>
    <x v="0"/>
  </r>
  <r>
    <x v="0"/>
    <x v="1940"/>
    <s v="Kids menu"/>
    <x v="15524"/>
    <x v="19"/>
    <x v="0"/>
  </r>
  <r>
    <x v="1"/>
    <x v="1940"/>
    <s v="Kids menu"/>
    <x v="15525"/>
    <x v="19"/>
    <x v="0"/>
  </r>
  <r>
    <x v="0"/>
    <x v="1940"/>
    <s v="Tacos"/>
    <x v="15526"/>
    <x v="19"/>
    <x v="0"/>
  </r>
  <r>
    <x v="1"/>
    <x v="1940"/>
    <s v="Tacos"/>
    <x v="15527"/>
    <x v="19"/>
    <x v="0"/>
  </r>
  <r>
    <x v="0"/>
    <x v="1941"/>
    <s v="Burritos"/>
    <x v="15528"/>
    <x v="19"/>
    <x v="0"/>
  </r>
  <r>
    <x v="1"/>
    <x v="1941"/>
    <s v="Burritos"/>
    <x v="15529"/>
    <x v="19"/>
    <x v="0"/>
  </r>
  <r>
    <x v="0"/>
    <x v="1941"/>
    <s v="Drinks"/>
    <x v="15530"/>
    <x v="19"/>
    <x v="0"/>
  </r>
  <r>
    <x v="1"/>
    <x v="1941"/>
    <s v="Drinks"/>
    <x v="15531"/>
    <x v="19"/>
    <x v="0"/>
  </r>
  <r>
    <x v="0"/>
    <x v="1941"/>
    <s v="Kids menu"/>
    <x v="15532"/>
    <x v="19"/>
    <x v="0"/>
  </r>
  <r>
    <x v="1"/>
    <x v="1941"/>
    <s v="Kids menu"/>
    <x v="15533"/>
    <x v="19"/>
    <x v="0"/>
  </r>
  <r>
    <x v="0"/>
    <x v="1941"/>
    <s v="Tacos"/>
    <x v="15534"/>
    <x v="19"/>
    <x v="0"/>
  </r>
  <r>
    <x v="1"/>
    <x v="1941"/>
    <s v="Tacos"/>
    <x v="15535"/>
    <x v="19"/>
    <x v="0"/>
  </r>
  <r>
    <x v="0"/>
    <x v="1942"/>
    <s v="Burritos"/>
    <x v="15536"/>
    <x v="19"/>
    <x v="0"/>
  </r>
  <r>
    <x v="1"/>
    <x v="1942"/>
    <s v="Burritos"/>
    <x v="15537"/>
    <x v="19"/>
    <x v="0"/>
  </r>
  <r>
    <x v="0"/>
    <x v="1942"/>
    <s v="Drinks"/>
    <x v="15538"/>
    <x v="19"/>
    <x v="0"/>
  </r>
  <r>
    <x v="1"/>
    <x v="1942"/>
    <s v="Drinks"/>
    <x v="15539"/>
    <x v="19"/>
    <x v="0"/>
  </r>
  <r>
    <x v="0"/>
    <x v="1942"/>
    <s v="Kids menu"/>
    <x v="15540"/>
    <x v="19"/>
    <x v="0"/>
  </r>
  <r>
    <x v="1"/>
    <x v="1942"/>
    <s v="Kids menu"/>
    <x v="15541"/>
    <x v="19"/>
    <x v="0"/>
  </r>
  <r>
    <x v="0"/>
    <x v="1942"/>
    <s v="Tacos"/>
    <x v="15542"/>
    <x v="19"/>
    <x v="0"/>
  </r>
  <r>
    <x v="1"/>
    <x v="1942"/>
    <s v="Tacos"/>
    <x v="15543"/>
    <x v="19"/>
    <x v="0"/>
  </r>
  <r>
    <x v="0"/>
    <x v="1943"/>
    <s v="Burritos"/>
    <x v="15544"/>
    <x v="19"/>
    <x v="0"/>
  </r>
  <r>
    <x v="1"/>
    <x v="1943"/>
    <s v="Burritos"/>
    <x v="15545"/>
    <x v="19"/>
    <x v="0"/>
  </r>
  <r>
    <x v="0"/>
    <x v="1943"/>
    <s v="Drinks"/>
    <x v="15546"/>
    <x v="19"/>
    <x v="0"/>
  </r>
  <r>
    <x v="1"/>
    <x v="1943"/>
    <s v="Drinks"/>
    <x v="15547"/>
    <x v="19"/>
    <x v="0"/>
  </r>
  <r>
    <x v="0"/>
    <x v="1943"/>
    <s v="Kids menu"/>
    <x v="15548"/>
    <x v="19"/>
    <x v="0"/>
  </r>
  <r>
    <x v="1"/>
    <x v="1943"/>
    <s v="Kids menu"/>
    <x v="15549"/>
    <x v="19"/>
    <x v="0"/>
  </r>
  <r>
    <x v="0"/>
    <x v="1943"/>
    <s v="Tacos"/>
    <x v="15550"/>
    <x v="19"/>
    <x v="0"/>
  </r>
  <r>
    <x v="1"/>
    <x v="1943"/>
    <s v="Tacos"/>
    <x v="15551"/>
    <x v="19"/>
    <x v="0"/>
  </r>
  <r>
    <x v="0"/>
    <x v="1944"/>
    <s v="Burritos"/>
    <x v="15552"/>
    <x v="19"/>
    <x v="0"/>
  </r>
  <r>
    <x v="1"/>
    <x v="1944"/>
    <s v="Burritos"/>
    <x v="15553"/>
    <x v="19"/>
    <x v="0"/>
  </r>
  <r>
    <x v="0"/>
    <x v="1944"/>
    <s v="Drinks"/>
    <x v="15554"/>
    <x v="19"/>
    <x v="0"/>
  </r>
  <r>
    <x v="1"/>
    <x v="1944"/>
    <s v="Drinks"/>
    <x v="15555"/>
    <x v="19"/>
    <x v="0"/>
  </r>
  <r>
    <x v="0"/>
    <x v="1944"/>
    <s v="Kids menu"/>
    <x v="15556"/>
    <x v="19"/>
    <x v="0"/>
  </r>
  <r>
    <x v="1"/>
    <x v="1944"/>
    <s v="Kids menu"/>
    <x v="15557"/>
    <x v="19"/>
    <x v="0"/>
  </r>
  <r>
    <x v="0"/>
    <x v="1944"/>
    <s v="Tacos"/>
    <x v="15558"/>
    <x v="19"/>
    <x v="0"/>
  </r>
  <r>
    <x v="1"/>
    <x v="1944"/>
    <s v="Tacos"/>
    <x v="15559"/>
    <x v="19"/>
    <x v="0"/>
  </r>
  <r>
    <x v="0"/>
    <x v="1945"/>
    <s v="Burritos"/>
    <x v="15560"/>
    <x v="19"/>
    <x v="0"/>
  </r>
  <r>
    <x v="1"/>
    <x v="1945"/>
    <s v="Burritos"/>
    <x v="15561"/>
    <x v="19"/>
    <x v="0"/>
  </r>
  <r>
    <x v="0"/>
    <x v="1945"/>
    <s v="Drinks"/>
    <x v="15562"/>
    <x v="19"/>
    <x v="0"/>
  </r>
  <r>
    <x v="1"/>
    <x v="1945"/>
    <s v="Drinks"/>
    <x v="15563"/>
    <x v="19"/>
    <x v="0"/>
  </r>
  <r>
    <x v="0"/>
    <x v="1945"/>
    <s v="Kids menu"/>
    <x v="15564"/>
    <x v="19"/>
    <x v="0"/>
  </r>
  <r>
    <x v="1"/>
    <x v="1945"/>
    <s v="Kids menu"/>
    <x v="15565"/>
    <x v="19"/>
    <x v="0"/>
  </r>
  <r>
    <x v="0"/>
    <x v="1945"/>
    <s v="Tacos"/>
    <x v="15566"/>
    <x v="19"/>
    <x v="0"/>
  </r>
  <r>
    <x v="1"/>
    <x v="1945"/>
    <s v="Tacos"/>
    <x v="15567"/>
    <x v="19"/>
    <x v="0"/>
  </r>
  <r>
    <x v="0"/>
    <x v="1946"/>
    <s v="Burritos"/>
    <x v="15568"/>
    <x v="19"/>
    <x v="0"/>
  </r>
  <r>
    <x v="1"/>
    <x v="1946"/>
    <s v="Burritos"/>
    <x v="15569"/>
    <x v="19"/>
    <x v="0"/>
  </r>
  <r>
    <x v="0"/>
    <x v="1946"/>
    <s v="Drinks"/>
    <x v="15570"/>
    <x v="19"/>
    <x v="0"/>
  </r>
  <r>
    <x v="1"/>
    <x v="1946"/>
    <s v="Drinks"/>
    <x v="15571"/>
    <x v="19"/>
    <x v="0"/>
  </r>
  <r>
    <x v="0"/>
    <x v="1946"/>
    <s v="Kids menu"/>
    <x v="15572"/>
    <x v="19"/>
    <x v="0"/>
  </r>
  <r>
    <x v="1"/>
    <x v="1946"/>
    <s v="Kids menu"/>
    <x v="15573"/>
    <x v="19"/>
    <x v="0"/>
  </r>
  <r>
    <x v="0"/>
    <x v="1946"/>
    <s v="Tacos"/>
    <x v="15574"/>
    <x v="19"/>
    <x v="0"/>
  </r>
  <r>
    <x v="1"/>
    <x v="1946"/>
    <s v="Tacos"/>
    <x v="15575"/>
    <x v="19"/>
    <x v="0"/>
  </r>
  <r>
    <x v="0"/>
    <x v="1947"/>
    <s v="Burritos"/>
    <x v="15576"/>
    <x v="19"/>
    <x v="0"/>
  </r>
  <r>
    <x v="1"/>
    <x v="1947"/>
    <s v="Burritos"/>
    <x v="15577"/>
    <x v="19"/>
    <x v="0"/>
  </r>
  <r>
    <x v="0"/>
    <x v="1947"/>
    <s v="Drinks"/>
    <x v="15578"/>
    <x v="19"/>
    <x v="0"/>
  </r>
  <r>
    <x v="1"/>
    <x v="1947"/>
    <s v="Drinks"/>
    <x v="15579"/>
    <x v="19"/>
    <x v="0"/>
  </r>
  <r>
    <x v="0"/>
    <x v="1947"/>
    <s v="Kids menu"/>
    <x v="15580"/>
    <x v="19"/>
    <x v="0"/>
  </r>
  <r>
    <x v="1"/>
    <x v="1947"/>
    <s v="Kids menu"/>
    <x v="15581"/>
    <x v="19"/>
    <x v="0"/>
  </r>
  <r>
    <x v="0"/>
    <x v="1947"/>
    <s v="Tacos"/>
    <x v="15582"/>
    <x v="19"/>
    <x v="0"/>
  </r>
  <r>
    <x v="1"/>
    <x v="1947"/>
    <s v="Tacos"/>
    <x v="15583"/>
    <x v="19"/>
    <x v="0"/>
  </r>
  <r>
    <x v="0"/>
    <x v="1948"/>
    <s v="Burritos"/>
    <x v="15584"/>
    <x v="19"/>
    <x v="0"/>
  </r>
  <r>
    <x v="1"/>
    <x v="1948"/>
    <s v="Burritos"/>
    <x v="15585"/>
    <x v="19"/>
    <x v="0"/>
  </r>
  <r>
    <x v="0"/>
    <x v="1948"/>
    <s v="Drinks"/>
    <x v="15586"/>
    <x v="19"/>
    <x v="0"/>
  </r>
  <r>
    <x v="1"/>
    <x v="1948"/>
    <s v="Drinks"/>
    <x v="15587"/>
    <x v="19"/>
    <x v="0"/>
  </r>
  <r>
    <x v="0"/>
    <x v="1948"/>
    <s v="Kids menu"/>
    <x v="15588"/>
    <x v="19"/>
    <x v="0"/>
  </r>
  <r>
    <x v="1"/>
    <x v="1948"/>
    <s v="Kids menu"/>
    <x v="15589"/>
    <x v="19"/>
    <x v="0"/>
  </r>
  <r>
    <x v="0"/>
    <x v="1948"/>
    <s v="Tacos"/>
    <x v="15590"/>
    <x v="19"/>
    <x v="0"/>
  </r>
  <r>
    <x v="1"/>
    <x v="1948"/>
    <s v="Tacos"/>
    <x v="15591"/>
    <x v="19"/>
    <x v="0"/>
  </r>
  <r>
    <x v="0"/>
    <x v="1949"/>
    <s v="Burritos"/>
    <x v="15592"/>
    <x v="19"/>
    <x v="0"/>
  </r>
  <r>
    <x v="1"/>
    <x v="1949"/>
    <s v="Burritos"/>
    <x v="15593"/>
    <x v="19"/>
    <x v="0"/>
  </r>
  <r>
    <x v="0"/>
    <x v="1949"/>
    <s v="Drinks"/>
    <x v="15594"/>
    <x v="19"/>
    <x v="0"/>
  </r>
  <r>
    <x v="1"/>
    <x v="1949"/>
    <s v="Drinks"/>
    <x v="15595"/>
    <x v="19"/>
    <x v="0"/>
  </r>
  <r>
    <x v="0"/>
    <x v="1949"/>
    <s v="Kids menu"/>
    <x v="15596"/>
    <x v="19"/>
    <x v="0"/>
  </r>
  <r>
    <x v="1"/>
    <x v="1949"/>
    <s v="Kids menu"/>
    <x v="15597"/>
    <x v="19"/>
    <x v="0"/>
  </r>
  <r>
    <x v="0"/>
    <x v="1949"/>
    <s v="Tacos"/>
    <x v="15598"/>
    <x v="19"/>
    <x v="0"/>
  </r>
  <r>
    <x v="1"/>
    <x v="1949"/>
    <s v="Tacos"/>
    <x v="15599"/>
    <x v="19"/>
    <x v="0"/>
  </r>
  <r>
    <x v="0"/>
    <x v="1950"/>
    <s v="Burritos"/>
    <x v="15600"/>
    <x v="19"/>
    <x v="0"/>
  </r>
  <r>
    <x v="1"/>
    <x v="1950"/>
    <s v="Burritos"/>
    <x v="15601"/>
    <x v="19"/>
    <x v="0"/>
  </r>
  <r>
    <x v="0"/>
    <x v="1950"/>
    <s v="Drinks"/>
    <x v="15602"/>
    <x v="19"/>
    <x v="0"/>
  </r>
  <r>
    <x v="1"/>
    <x v="1950"/>
    <s v="Drinks"/>
    <x v="15603"/>
    <x v="19"/>
    <x v="0"/>
  </r>
  <r>
    <x v="0"/>
    <x v="1950"/>
    <s v="Kids menu"/>
    <x v="15604"/>
    <x v="19"/>
    <x v="0"/>
  </r>
  <r>
    <x v="1"/>
    <x v="1950"/>
    <s v="Kids menu"/>
    <x v="15605"/>
    <x v="19"/>
    <x v="0"/>
  </r>
  <r>
    <x v="0"/>
    <x v="1950"/>
    <s v="Tacos"/>
    <x v="15606"/>
    <x v="19"/>
    <x v="0"/>
  </r>
  <r>
    <x v="1"/>
    <x v="1950"/>
    <s v="Tacos"/>
    <x v="15607"/>
    <x v="19"/>
    <x v="0"/>
  </r>
  <r>
    <x v="0"/>
    <x v="1951"/>
    <s v="Burritos"/>
    <x v="15608"/>
    <x v="19"/>
    <x v="0"/>
  </r>
  <r>
    <x v="1"/>
    <x v="1951"/>
    <s v="Burritos"/>
    <x v="15609"/>
    <x v="19"/>
    <x v="0"/>
  </r>
  <r>
    <x v="0"/>
    <x v="1951"/>
    <s v="Drinks"/>
    <x v="15610"/>
    <x v="19"/>
    <x v="0"/>
  </r>
  <r>
    <x v="1"/>
    <x v="1951"/>
    <s v="Drinks"/>
    <x v="15611"/>
    <x v="19"/>
    <x v="0"/>
  </r>
  <r>
    <x v="0"/>
    <x v="1951"/>
    <s v="Kids menu"/>
    <x v="15612"/>
    <x v="19"/>
    <x v="0"/>
  </r>
  <r>
    <x v="1"/>
    <x v="1951"/>
    <s v="Kids menu"/>
    <x v="15613"/>
    <x v="19"/>
    <x v="0"/>
  </r>
  <r>
    <x v="0"/>
    <x v="1951"/>
    <s v="Tacos"/>
    <x v="15614"/>
    <x v="19"/>
    <x v="0"/>
  </r>
  <r>
    <x v="1"/>
    <x v="1951"/>
    <s v="Tacos"/>
    <x v="15615"/>
    <x v="19"/>
    <x v="0"/>
  </r>
  <r>
    <x v="0"/>
    <x v="1952"/>
    <s v="Burritos"/>
    <x v="15616"/>
    <x v="19"/>
    <x v="0"/>
  </r>
  <r>
    <x v="1"/>
    <x v="1952"/>
    <s v="Burritos"/>
    <x v="15617"/>
    <x v="19"/>
    <x v="0"/>
  </r>
  <r>
    <x v="0"/>
    <x v="1952"/>
    <s v="Drinks"/>
    <x v="15618"/>
    <x v="19"/>
    <x v="0"/>
  </r>
  <r>
    <x v="1"/>
    <x v="1952"/>
    <s v="Drinks"/>
    <x v="15619"/>
    <x v="19"/>
    <x v="0"/>
  </r>
  <r>
    <x v="0"/>
    <x v="1952"/>
    <s v="Kids menu"/>
    <x v="15620"/>
    <x v="19"/>
    <x v="0"/>
  </r>
  <r>
    <x v="1"/>
    <x v="1952"/>
    <s v="Kids menu"/>
    <x v="15621"/>
    <x v="19"/>
    <x v="0"/>
  </r>
  <r>
    <x v="0"/>
    <x v="1952"/>
    <s v="Tacos"/>
    <x v="15622"/>
    <x v="19"/>
    <x v="0"/>
  </r>
  <r>
    <x v="1"/>
    <x v="1952"/>
    <s v="Tacos"/>
    <x v="15623"/>
    <x v="19"/>
    <x v="0"/>
  </r>
  <r>
    <x v="0"/>
    <x v="1953"/>
    <s v="Burritos"/>
    <x v="15624"/>
    <x v="19"/>
    <x v="0"/>
  </r>
  <r>
    <x v="1"/>
    <x v="1953"/>
    <s v="Burritos"/>
    <x v="15625"/>
    <x v="19"/>
    <x v="0"/>
  </r>
  <r>
    <x v="0"/>
    <x v="1953"/>
    <s v="Drinks"/>
    <x v="15626"/>
    <x v="19"/>
    <x v="0"/>
  </r>
  <r>
    <x v="1"/>
    <x v="1953"/>
    <s v="Drinks"/>
    <x v="15627"/>
    <x v="19"/>
    <x v="0"/>
  </r>
  <r>
    <x v="0"/>
    <x v="1953"/>
    <s v="Kids menu"/>
    <x v="15628"/>
    <x v="19"/>
    <x v="0"/>
  </r>
  <r>
    <x v="1"/>
    <x v="1953"/>
    <s v="Kids menu"/>
    <x v="15629"/>
    <x v="19"/>
    <x v="0"/>
  </r>
  <r>
    <x v="0"/>
    <x v="1953"/>
    <s v="Tacos"/>
    <x v="15630"/>
    <x v="19"/>
    <x v="0"/>
  </r>
  <r>
    <x v="1"/>
    <x v="1953"/>
    <s v="Tacos"/>
    <x v="15631"/>
    <x v="19"/>
    <x v="0"/>
  </r>
  <r>
    <x v="0"/>
    <x v="1954"/>
    <s v="Burritos"/>
    <x v="15632"/>
    <x v="19"/>
    <x v="0"/>
  </r>
  <r>
    <x v="1"/>
    <x v="1954"/>
    <s v="Burritos"/>
    <x v="15633"/>
    <x v="19"/>
    <x v="0"/>
  </r>
  <r>
    <x v="0"/>
    <x v="1954"/>
    <s v="Drinks"/>
    <x v="15634"/>
    <x v="19"/>
    <x v="0"/>
  </r>
  <r>
    <x v="1"/>
    <x v="1954"/>
    <s v="Drinks"/>
    <x v="15635"/>
    <x v="19"/>
    <x v="0"/>
  </r>
  <r>
    <x v="0"/>
    <x v="1954"/>
    <s v="Kids menu"/>
    <x v="15636"/>
    <x v="19"/>
    <x v="0"/>
  </r>
  <r>
    <x v="1"/>
    <x v="1954"/>
    <s v="Kids menu"/>
    <x v="15637"/>
    <x v="19"/>
    <x v="0"/>
  </r>
  <r>
    <x v="0"/>
    <x v="1954"/>
    <s v="Tacos"/>
    <x v="15638"/>
    <x v="19"/>
    <x v="0"/>
  </r>
  <r>
    <x v="1"/>
    <x v="1954"/>
    <s v="Tacos"/>
    <x v="15639"/>
    <x v="19"/>
    <x v="0"/>
  </r>
  <r>
    <x v="0"/>
    <x v="1955"/>
    <s v="Burritos"/>
    <x v="15640"/>
    <x v="19"/>
    <x v="0"/>
  </r>
  <r>
    <x v="1"/>
    <x v="1955"/>
    <s v="Burritos"/>
    <x v="15641"/>
    <x v="19"/>
    <x v="0"/>
  </r>
  <r>
    <x v="0"/>
    <x v="1955"/>
    <s v="Drinks"/>
    <x v="15642"/>
    <x v="19"/>
    <x v="0"/>
  </r>
  <r>
    <x v="1"/>
    <x v="1955"/>
    <s v="Drinks"/>
    <x v="15643"/>
    <x v="19"/>
    <x v="0"/>
  </r>
  <r>
    <x v="0"/>
    <x v="1955"/>
    <s v="Kids menu"/>
    <x v="15644"/>
    <x v="19"/>
    <x v="0"/>
  </r>
  <r>
    <x v="1"/>
    <x v="1955"/>
    <s v="Kids menu"/>
    <x v="15645"/>
    <x v="19"/>
    <x v="0"/>
  </r>
  <r>
    <x v="0"/>
    <x v="1955"/>
    <s v="Tacos"/>
    <x v="15646"/>
    <x v="19"/>
    <x v="0"/>
  </r>
  <r>
    <x v="1"/>
    <x v="1955"/>
    <s v="Tacos"/>
    <x v="15647"/>
    <x v="19"/>
    <x v="0"/>
  </r>
  <r>
    <x v="0"/>
    <x v="1956"/>
    <s v="Burritos"/>
    <x v="15648"/>
    <x v="19"/>
    <x v="0"/>
  </r>
  <r>
    <x v="1"/>
    <x v="1956"/>
    <s v="Burritos"/>
    <x v="15649"/>
    <x v="19"/>
    <x v="0"/>
  </r>
  <r>
    <x v="0"/>
    <x v="1956"/>
    <s v="Drinks"/>
    <x v="15650"/>
    <x v="19"/>
    <x v="0"/>
  </r>
  <r>
    <x v="1"/>
    <x v="1956"/>
    <s v="Drinks"/>
    <x v="15651"/>
    <x v="19"/>
    <x v="0"/>
  </r>
  <r>
    <x v="0"/>
    <x v="1956"/>
    <s v="Kids menu"/>
    <x v="15652"/>
    <x v="19"/>
    <x v="0"/>
  </r>
  <r>
    <x v="1"/>
    <x v="1956"/>
    <s v="Kids menu"/>
    <x v="15653"/>
    <x v="19"/>
    <x v="0"/>
  </r>
  <r>
    <x v="0"/>
    <x v="1956"/>
    <s v="Tacos"/>
    <x v="15654"/>
    <x v="19"/>
    <x v="0"/>
  </r>
  <r>
    <x v="1"/>
    <x v="1956"/>
    <s v="Tacos"/>
    <x v="15655"/>
    <x v="19"/>
    <x v="0"/>
  </r>
  <r>
    <x v="0"/>
    <x v="1957"/>
    <s v="Burritos"/>
    <x v="15656"/>
    <x v="19"/>
    <x v="0"/>
  </r>
  <r>
    <x v="1"/>
    <x v="1957"/>
    <s v="Burritos"/>
    <x v="15657"/>
    <x v="19"/>
    <x v="0"/>
  </r>
  <r>
    <x v="0"/>
    <x v="1957"/>
    <s v="Drinks"/>
    <x v="15658"/>
    <x v="19"/>
    <x v="0"/>
  </r>
  <r>
    <x v="1"/>
    <x v="1957"/>
    <s v="Drinks"/>
    <x v="15659"/>
    <x v="19"/>
    <x v="0"/>
  </r>
  <r>
    <x v="0"/>
    <x v="1957"/>
    <s v="Kids menu"/>
    <x v="15660"/>
    <x v="19"/>
    <x v="0"/>
  </r>
  <r>
    <x v="1"/>
    <x v="1957"/>
    <s v="Kids menu"/>
    <x v="15661"/>
    <x v="19"/>
    <x v="0"/>
  </r>
  <r>
    <x v="0"/>
    <x v="1957"/>
    <s v="Tacos"/>
    <x v="15662"/>
    <x v="19"/>
    <x v="0"/>
  </r>
  <r>
    <x v="1"/>
    <x v="1957"/>
    <s v="Tacos"/>
    <x v="15663"/>
    <x v="19"/>
    <x v="0"/>
  </r>
  <r>
    <x v="0"/>
    <x v="1958"/>
    <s v="Burritos"/>
    <x v="15664"/>
    <x v="19"/>
    <x v="0"/>
  </r>
  <r>
    <x v="1"/>
    <x v="1958"/>
    <s v="Burritos"/>
    <x v="15665"/>
    <x v="19"/>
    <x v="0"/>
  </r>
  <r>
    <x v="0"/>
    <x v="1958"/>
    <s v="Drinks"/>
    <x v="15666"/>
    <x v="19"/>
    <x v="0"/>
  </r>
  <r>
    <x v="1"/>
    <x v="1958"/>
    <s v="Drinks"/>
    <x v="15667"/>
    <x v="19"/>
    <x v="0"/>
  </r>
  <r>
    <x v="0"/>
    <x v="1958"/>
    <s v="Kids menu"/>
    <x v="15668"/>
    <x v="19"/>
    <x v="0"/>
  </r>
  <r>
    <x v="1"/>
    <x v="1958"/>
    <s v="Kids menu"/>
    <x v="15669"/>
    <x v="19"/>
    <x v="0"/>
  </r>
  <r>
    <x v="0"/>
    <x v="1958"/>
    <s v="Tacos"/>
    <x v="15670"/>
    <x v="19"/>
    <x v="0"/>
  </r>
  <r>
    <x v="1"/>
    <x v="1958"/>
    <s v="Tacos"/>
    <x v="15671"/>
    <x v="19"/>
    <x v="0"/>
  </r>
  <r>
    <x v="0"/>
    <x v="1959"/>
    <s v="Burritos"/>
    <x v="15672"/>
    <x v="19"/>
    <x v="0"/>
  </r>
  <r>
    <x v="1"/>
    <x v="1959"/>
    <s v="Burritos"/>
    <x v="15673"/>
    <x v="19"/>
    <x v="0"/>
  </r>
  <r>
    <x v="0"/>
    <x v="1959"/>
    <s v="Drinks"/>
    <x v="15674"/>
    <x v="19"/>
    <x v="0"/>
  </r>
  <r>
    <x v="1"/>
    <x v="1959"/>
    <s v="Drinks"/>
    <x v="15675"/>
    <x v="19"/>
    <x v="0"/>
  </r>
  <r>
    <x v="0"/>
    <x v="1959"/>
    <s v="Kids menu"/>
    <x v="15676"/>
    <x v="19"/>
    <x v="0"/>
  </r>
  <r>
    <x v="1"/>
    <x v="1959"/>
    <s v="Kids menu"/>
    <x v="15677"/>
    <x v="19"/>
    <x v="0"/>
  </r>
  <r>
    <x v="0"/>
    <x v="1959"/>
    <s v="Tacos"/>
    <x v="15678"/>
    <x v="19"/>
    <x v="0"/>
  </r>
  <r>
    <x v="1"/>
    <x v="1959"/>
    <s v="Tacos"/>
    <x v="15679"/>
    <x v="19"/>
    <x v="0"/>
  </r>
  <r>
    <x v="0"/>
    <x v="1960"/>
    <s v="Burritos"/>
    <x v="15680"/>
    <x v="19"/>
    <x v="0"/>
  </r>
  <r>
    <x v="1"/>
    <x v="1960"/>
    <s v="Burritos"/>
    <x v="15681"/>
    <x v="19"/>
    <x v="0"/>
  </r>
  <r>
    <x v="0"/>
    <x v="1960"/>
    <s v="Drinks"/>
    <x v="15682"/>
    <x v="19"/>
    <x v="0"/>
  </r>
  <r>
    <x v="1"/>
    <x v="1960"/>
    <s v="Drinks"/>
    <x v="15683"/>
    <x v="19"/>
    <x v="0"/>
  </r>
  <r>
    <x v="0"/>
    <x v="1960"/>
    <s v="Kids menu"/>
    <x v="15684"/>
    <x v="19"/>
    <x v="0"/>
  </r>
  <r>
    <x v="1"/>
    <x v="1960"/>
    <s v="Kids menu"/>
    <x v="15685"/>
    <x v="19"/>
    <x v="0"/>
  </r>
  <r>
    <x v="0"/>
    <x v="1960"/>
    <s v="Tacos"/>
    <x v="15686"/>
    <x v="19"/>
    <x v="0"/>
  </r>
  <r>
    <x v="1"/>
    <x v="1960"/>
    <s v="Tacos"/>
    <x v="15687"/>
    <x v="19"/>
    <x v="0"/>
  </r>
  <r>
    <x v="0"/>
    <x v="1961"/>
    <s v="Burritos"/>
    <x v="15688"/>
    <x v="19"/>
    <x v="0"/>
  </r>
  <r>
    <x v="1"/>
    <x v="1961"/>
    <s v="Burritos"/>
    <x v="15689"/>
    <x v="19"/>
    <x v="0"/>
  </r>
  <r>
    <x v="0"/>
    <x v="1961"/>
    <s v="Drinks"/>
    <x v="15690"/>
    <x v="19"/>
    <x v="0"/>
  </r>
  <r>
    <x v="1"/>
    <x v="1961"/>
    <s v="Drinks"/>
    <x v="15691"/>
    <x v="19"/>
    <x v="0"/>
  </r>
  <r>
    <x v="0"/>
    <x v="1961"/>
    <s v="Kids menu"/>
    <x v="15692"/>
    <x v="19"/>
    <x v="0"/>
  </r>
  <r>
    <x v="1"/>
    <x v="1961"/>
    <s v="Kids menu"/>
    <x v="15693"/>
    <x v="19"/>
    <x v="0"/>
  </r>
  <r>
    <x v="0"/>
    <x v="1961"/>
    <s v="Tacos"/>
    <x v="15694"/>
    <x v="19"/>
    <x v="0"/>
  </r>
  <r>
    <x v="1"/>
    <x v="1961"/>
    <s v="Tacos"/>
    <x v="15695"/>
    <x v="19"/>
    <x v="0"/>
  </r>
  <r>
    <x v="0"/>
    <x v="1962"/>
    <s v="Burritos"/>
    <x v="15696"/>
    <x v="19"/>
    <x v="0"/>
  </r>
  <r>
    <x v="1"/>
    <x v="1962"/>
    <s v="Burritos"/>
    <x v="15697"/>
    <x v="19"/>
    <x v="0"/>
  </r>
  <r>
    <x v="0"/>
    <x v="1962"/>
    <s v="Drinks"/>
    <x v="15698"/>
    <x v="19"/>
    <x v="0"/>
  </r>
  <r>
    <x v="1"/>
    <x v="1962"/>
    <s v="Drinks"/>
    <x v="15699"/>
    <x v="19"/>
    <x v="0"/>
  </r>
  <r>
    <x v="0"/>
    <x v="1962"/>
    <s v="Kids menu"/>
    <x v="15700"/>
    <x v="19"/>
    <x v="0"/>
  </r>
  <r>
    <x v="1"/>
    <x v="1962"/>
    <s v="Kids menu"/>
    <x v="15701"/>
    <x v="19"/>
    <x v="0"/>
  </r>
  <r>
    <x v="0"/>
    <x v="1962"/>
    <s v="Tacos"/>
    <x v="15702"/>
    <x v="19"/>
    <x v="0"/>
  </r>
  <r>
    <x v="1"/>
    <x v="1962"/>
    <s v="Tacos"/>
    <x v="15703"/>
    <x v="19"/>
    <x v="0"/>
  </r>
  <r>
    <x v="0"/>
    <x v="1963"/>
    <s v="Burritos"/>
    <x v="15704"/>
    <x v="19"/>
    <x v="0"/>
  </r>
  <r>
    <x v="1"/>
    <x v="1963"/>
    <s v="Burritos"/>
    <x v="15705"/>
    <x v="19"/>
    <x v="0"/>
  </r>
  <r>
    <x v="0"/>
    <x v="1963"/>
    <s v="Drinks"/>
    <x v="15706"/>
    <x v="19"/>
    <x v="0"/>
  </r>
  <r>
    <x v="1"/>
    <x v="1963"/>
    <s v="Drinks"/>
    <x v="15707"/>
    <x v="19"/>
    <x v="0"/>
  </r>
  <r>
    <x v="0"/>
    <x v="1963"/>
    <s v="Kids menu"/>
    <x v="15708"/>
    <x v="19"/>
    <x v="0"/>
  </r>
  <r>
    <x v="1"/>
    <x v="1963"/>
    <s v="Kids menu"/>
    <x v="15709"/>
    <x v="19"/>
    <x v="0"/>
  </r>
  <r>
    <x v="0"/>
    <x v="1963"/>
    <s v="Tacos"/>
    <x v="15710"/>
    <x v="19"/>
    <x v="0"/>
  </r>
  <r>
    <x v="1"/>
    <x v="1963"/>
    <s v="Tacos"/>
    <x v="15711"/>
    <x v="19"/>
    <x v="0"/>
  </r>
  <r>
    <x v="0"/>
    <x v="1964"/>
    <s v="Burritos"/>
    <x v="15712"/>
    <x v="19"/>
    <x v="0"/>
  </r>
  <r>
    <x v="1"/>
    <x v="1964"/>
    <s v="Burritos"/>
    <x v="15713"/>
    <x v="19"/>
    <x v="0"/>
  </r>
  <r>
    <x v="0"/>
    <x v="1964"/>
    <s v="Drinks"/>
    <x v="15714"/>
    <x v="19"/>
    <x v="0"/>
  </r>
  <r>
    <x v="1"/>
    <x v="1964"/>
    <s v="Drinks"/>
    <x v="15715"/>
    <x v="19"/>
    <x v="0"/>
  </r>
  <r>
    <x v="0"/>
    <x v="1964"/>
    <s v="Kids menu"/>
    <x v="15716"/>
    <x v="19"/>
    <x v="0"/>
  </r>
  <r>
    <x v="1"/>
    <x v="1964"/>
    <s v="Kids menu"/>
    <x v="15717"/>
    <x v="19"/>
    <x v="0"/>
  </r>
  <r>
    <x v="0"/>
    <x v="1964"/>
    <s v="Tacos"/>
    <x v="15718"/>
    <x v="19"/>
    <x v="0"/>
  </r>
  <r>
    <x v="1"/>
    <x v="1964"/>
    <s v="Tacos"/>
    <x v="15719"/>
    <x v="19"/>
    <x v="0"/>
  </r>
  <r>
    <x v="0"/>
    <x v="1965"/>
    <s v="Burritos"/>
    <x v="15720"/>
    <x v="19"/>
    <x v="0"/>
  </r>
  <r>
    <x v="1"/>
    <x v="1965"/>
    <s v="Burritos"/>
    <x v="15721"/>
    <x v="19"/>
    <x v="0"/>
  </r>
  <r>
    <x v="0"/>
    <x v="1965"/>
    <s v="Drinks"/>
    <x v="15722"/>
    <x v="19"/>
    <x v="0"/>
  </r>
  <r>
    <x v="1"/>
    <x v="1965"/>
    <s v="Drinks"/>
    <x v="15723"/>
    <x v="19"/>
    <x v="0"/>
  </r>
  <r>
    <x v="0"/>
    <x v="1965"/>
    <s v="Kids menu"/>
    <x v="15724"/>
    <x v="19"/>
    <x v="0"/>
  </r>
  <r>
    <x v="1"/>
    <x v="1965"/>
    <s v="Kids menu"/>
    <x v="15725"/>
    <x v="19"/>
    <x v="0"/>
  </r>
  <r>
    <x v="0"/>
    <x v="1965"/>
    <s v="Tacos"/>
    <x v="15726"/>
    <x v="19"/>
    <x v="0"/>
  </r>
  <r>
    <x v="1"/>
    <x v="1965"/>
    <s v="Tacos"/>
    <x v="15727"/>
    <x v="19"/>
    <x v="0"/>
  </r>
  <r>
    <x v="0"/>
    <x v="1966"/>
    <s v="Burritos"/>
    <x v="15728"/>
    <x v="19"/>
    <x v="0"/>
  </r>
  <r>
    <x v="1"/>
    <x v="1966"/>
    <s v="Burritos"/>
    <x v="15729"/>
    <x v="19"/>
    <x v="0"/>
  </r>
  <r>
    <x v="0"/>
    <x v="1966"/>
    <s v="Drinks"/>
    <x v="15730"/>
    <x v="19"/>
    <x v="0"/>
  </r>
  <r>
    <x v="1"/>
    <x v="1966"/>
    <s v="Drinks"/>
    <x v="15731"/>
    <x v="19"/>
    <x v="0"/>
  </r>
  <r>
    <x v="0"/>
    <x v="1966"/>
    <s v="Kids menu"/>
    <x v="15732"/>
    <x v="19"/>
    <x v="0"/>
  </r>
  <r>
    <x v="1"/>
    <x v="1966"/>
    <s v="Kids menu"/>
    <x v="15733"/>
    <x v="19"/>
    <x v="0"/>
  </r>
  <r>
    <x v="0"/>
    <x v="1966"/>
    <s v="Tacos"/>
    <x v="15734"/>
    <x v="19"/>
    <x v="0"/>
  </r>
  <r>
    <x v="1"/>
    <x v="1966"/>
    <s v="Tacos"/>
    <x v="15735"/>
    <x v="19"/>
    <x v="0"/>
  </r>
  <r>
    <x v="0"/>
    <x v="1967"/>
    <s v="Burritos"/>
    <x v="15736"/>
    <x v="19"/>
    <x v="0"/>
  </r>
  <r>
    <x v="1"/>
    <x v="1967"/>
    <s v="Burritos"/>
    <x v="15737"/>
    <x v="19"/>
    <x v="0"/>
  </r>
  <r>
    <x v="0"/>
    <x v="1967"/>
    <s v="Drinks"/>
    <x v="15738"/>
    <x v="19"/>
    <x v="0"/>
  </r>
  <r>
    <x v="1"/>
    <x v="1967"/>
    <s v="Drinks"/>
    <x v="15739"/>
    <x v="19"/>
    <x v="0"/>
  </r>
  <r>
    <x v="0"/>
    <x v="1967"/>
    <s v="Kids menu"/>
    <x v="15740"/>
    <x v="19"/>
    <x v="0"/>
  </r>
  <r>
    <x v="1"/>
    <x v="1967"/>
    <s v="Kids menu"/>
    <x v="15741"/>
    <x v="19"/>
    <x v="0"/>
  </r>
  <r>
    <x v="0"/>
    <x v="1967"/>
    <s v="Tacos"/>
    <x v="15742"/>
    <x v="19"/>
    <x v="0"/>
  </r>
  <r>
    <x v="1"/>
    <x v="1967"/>
    <s v="Tacos"/>
    <x v="15743"/>
    <x v="19"/>
    <x v="0"/>
  </r>
  <r>
    <x v="0"/>
    <x v="1968"/>
    <s v="Burritos"/>
    <x v="15744"/>
    <x v="19"/>
    <x v="0"/>
  </r>
  <r>
    <x v="1"/>
    <x v="1968"/>
    <s v="Burritos"/>
    <x v="15745"/>
    <x v="19"/>
    <x v="0"/>
  </r>
  <r>
    <x v="0"/>
    <x v="1968"/>
    <s v="Drinks"/>
    <x v="15746"/>
    <x v="19"/>
    <x v="0"/>
  </r>
  <r>
    <x v="1"/>
    <x v="1968"/>
    <s v="Drinks"/>
    <x v="15747"/>
    <x v="19"/>
    <x v="0"/>
  </r>
  <r>
    <x v="0"/>
    <x v="1968"/>
    <s v="Kids menu"/>
    <x v="15748"/>
    <x v="19"/>
    <x v="0"/>
  </r>
  <r>
    <x v="1"/>
    <x v="1968"/>
    <s v="Kids menu"/>
    <x v="15749"/>
    <x v="19"/>
    <x v="0"/>
  </r>
  <r>
    <x v="0"/>
    <x v="1968"/>
    <s v="Tacos"/>
    <x v="15750"/>
    <x v="19"/>
    <x v="0"/>
  </r>
  <r>
    <x v="1"/>
    <x v="1968"/>
    <s v="Tacos"/>
    <x v="15751"/>
    <x v="19"/>
    <x v="0"/>
  </r>
  <r>
    <x v="0"/>
    <x v="1969"/>
    <s v="Burritos"/>
    <x v="15752"/>
    <x v="19"/>
    <x v="0"/>
  </r>
  <r>
    <x v="1"/>
    <x v="1969"/>
    <s v="Burritos"/>
    <x v="15753"/>
    <x v="19"/>
    <x v="0"/>
  </r>
  <r>
    <x v="0"/>
    <x v="1969"/>
    <s v="Drinks"/>
    <x v="15754"/>
    <x v="19"/>
    <x v="0"/>
  </r>
  <r>
    <x v="1"/>
    <x v="1969"/>
    <s v="Drinks"/>
    <x v="15755"/>
    <x v="19"/>
    <x v="0"/>
  </r>
  <r>
    <x v="0"/>
    <x v="1969"/>
    <s v="Kids menu"/>
    <x v="15756"/>
    <x v="19"/>
    <x v="0"/>
  </r>
  <r>
    <x v="1"/>
    <x v="1969"/>
    <s v="Kids menu"/>
    <x v="15757"/>
    <x v="19"/>
    <x v="0"/>
  </r>
  <r>
    <x v="0"/>
    <x v="1969"/>
    <s v="Tacos"/>
    <x v="15758"/>
    <x v="19"/>
    <x v="0"/>
  </r>
  <r>
    <x v="1"/>
    <x v="1969"/>
    <s v="Tacos"/>
    <x v="15759"/>
    <x v="19"/>
    <x v="0"/>
  </r>
  <r>
    <x v="0"/>
    <x v="1970"/>
    <s v="Burritos"/>
    <x v="15760"/>
    <x v="19"/>
    <x v="0"/>
  </r>
  <r>
    <x v="1"/>
    <x v="1970"/>
    <s v="Burritos"/>
    <x v="15761"/>
    <x v="19"/>
    <x v="0"/>
  </r>
  <r>
    <x v="0"/>
    <x v="1970"/>
    <s v="Drinks"/>
    <x v="15762"/>
    <x v="19"/>
    <x v="0"/>
  </r>
  <r>
    <x v="1"/>
    <x v="1970"/>
    <s v="Drinks"/>
    <x v="15763"/>
    <x v="19"/>
    <x v="0"/>
  </r>
  <r>
    <x v="0"/>
    <x v="1970"/>
    <s v="Kids menu"/>
    <x v="15764"/>
    <x v="19"/>
    <x v="0"/>
  </r>
  <r>
    <x v="1"/>
    <x v="1970"/>
    <s v="Kids menu"/>
    <x v="15765"/>
    <x v="19"/>
    <x v="0"/>
  </r>
  <r>
    <x v="0"/>
    <x v="1970"/>
    <s v="Tacos"/>
    <x v="15766"/>
    <x v="19"/>
    <x v="0"/>
  </r>
  <r>
    <x v="1"/>
    <x v="1970"/>
    <s v="Tacos"/>
    <x v="15767"/>
    <x v="19"/>
    <x v="0"/>
  </r>
  <r>
    <x v="0"/>
    <x v="1971"/>
    <s v="Burritos"/>
    <x v="15768"/>
    <x v="19"/>
    <x v="0"/>
  </r>
  <r>
    <x v="1"/>
    <x v="1971"/>
    <s v="Burritos"/>
    <x v="15769"/>
    <x v="19"/>
    <x v="0"/>
  </r>
  <r>
    <x v="0"/>
    <x v="1971"/>
    <s v="Drinks"/>
    <x v="15770"/>
    <x v="19"/>
    <x v="0"/>
  </r>
  <r>
    <x v="1"/>
    <x v="1971"/>
    <s v="Drinks"/>
    <x v="15771"/>
    <x v="19"/>
    <x v="0"/>
  </r>
  <r>
    <x v="0"/>
    <x v="1971"/>
    <s v="Kids menu"/>
    <x v="15772"/>
    <x v="19"/>
    <x v="0"/>
  </r>
  <r>
    <x v="1"/>
    <x v="1971"/>
    <s v="Kids menu"/>
    <x v="15773"/>
    <x v="19"/>
    <x v="0"/>
  </r>
  <r>
    <x v="0"/>
    <x v="1971"/>
    <s v="Tacos"/>
    <x v="15774"/>
    <x v="19"/>
    <x v="0"/>
  </r>
  <r>
    <x v="1"/>
    <x v="1971"/>
    <s v="Tacos"/>
    <x v="15775"/>
    <x v="19"/>
    <x v="0"/>
  </r>
  <r>
    <x v="0"/>
    <x v="1972"/>
    <s v="Burritos"/>
    <x v="15776"/>
    <x v="19"/>
    <x v="0"/>
  </r>
  <r>
    <x v="1"/>
    <x v="1972"/>
    <s v="Burritos"/>
    <x v="15777"/>
    <x v="19"/>
    <x v="0"/>
  </r>
  <r>
    <x v="0"/>
    <x v="1972"/>
    <s v="Drinks"/>
    <x v="15778"/>
    <x v="19"/>
    <x v="0"/>
  </r>
  <r>
    <x v="1"/>
    <x v="1972"/>
    <s v="Drinks"/>
    <x v="15779"/>
    <x v="19"/>
    <x v="0"/>
  </r>
  <r>
    <x v="0"/>
    <x v="1972"/>
    <s v="Kids menu"/>
    <x v="15780"/>
    <x v="19"/>
    <x v="0"/>
  </r>
  <r>
    <x v="1"/>
    <x v="1972"/>
    <s v="Kids menu"/>
    <x v="15781"/>
    <x v="19"/>
    <x v="0"/>
  </r>
  <r>
    <x v="0"/>
    <x v="1972"/>
    <s v="Tacos"/>
    <x v="15782"/>
    <x v="19"/>
    <x v="0"/>
  </r>
  <r>
    <x v="1"/>
    <x v="1972"/>
    <s v="Tacos"/>
    <x v="15783"/>
    <x v="19"/>
    <x v="0"/>
  </r>
  <r>
    <x v="0"/>
    <x v="1973"/>
    <s v="Burritos"/>
    <x v="15784"/>
    <x v="19"/>
    <x v="0"/>
  </r>
  <r>
    <x v="1"/>
    <x v="1973"/>
    <s v="Burritos"/>
    <x v="15785"/>
    <x v="19"/>
    <x v="0"/>
  </r>
  <r>
    <x v="0"/>
    <x v="1973"/>
    <s v="Drinks"/>
    <x v="15786"/>
    <x v="19"/>
    <x v="0"/>
  </r>
  <r>
    <x v="1"/>
    <x v="1973"/>
    <s v="Drinks"/>
    <x v="15787"/>
    <x v="19"/>
    <x v="0"/>
  </r>
  <r>
    <x v="0"/>
    <x v="1973"/>
    <s v="Kids menu"/>
    <x v="15788"/>
    <x v="19"/>
    <x v="0"/>
  </r>
  <r>
    <x v="1"/>
    <x v="1973"/>
    <s v="Kids menu"/>
    <x v="15789"/>
    <x v="19"/>
    <x v="0"/>
  </r>
  <r>
    <x v="0"/>
    <x v="1973"/>
    <s v="Tacos"/>
    <x v="15790"/>
    <x v="19"/>
    <x v="0"/>
  </r>
  <r>
    <x v="1"/>
    <x v="1973"/>
    <s v="Tacos"/>
    <x v="15791"/>
    <x v="19"/>
    <x v="0"/>
  </r>
  <r>
    <x v="0"/>
    <x v="1974"/>
    <s v="Burritos"/>
    <x v="15792"/>
    <x v="19"/>
    <x v="0"/>
  </r>
  <r>
    <x v="1"/>
    <x v="1974"/>
    <s v="Burritos"/>
    <x v="15793"/>
    <x v="19"/>
    <x v="0"/>
  </r>
  <r>
    <x v="0"/>
    <x v="1974"/>
    <s v="Drinks"/>
    <x v="15794"/>
    <x v="19"/>
    <x v="0"/>
  </r>
  <r>
    <x v="1"/>
    <x v="1974"/>
    <s v="Drinks"/>
    <x v="15795"/>
    <x v="19"/>
    <x v="0"/>
  </r>
  <r>
    <x v="0"/>
    <x v="1974"/>
    <s v="Kids menu"/>
    <x v="15796"/>
    <x v="19"/>
    <x v="0"/>
  </r>
  <r>
    <x v="1"/>
    <x v="1974"/>
    <s v="Kids menu"/>
    <x v="15797"/>
    <x v="19"/>
    <x v="0"/>
  </r>
  <r>
    <x v="0"/>
    <x v="1974"/>
    <s v="Tacos"/>
    <x v="15798"/>
    <x v="19"/>
    <x v="0"/>
  </r>
  <r>
    <x v="1"/>
    <x v="1974"/>
    <s v="Tacos"/>
    <x v="15799"/>
    <x v="19"/>
    <x v="0"/>
  </r>
  <r>
    <x v="0"/>
    <x v="1975"/>
    <s v="Burritos"/>
    <x v="15800"/>
    <x v="19"/>
    <x v="0"/>
  </r>
  <r>
    <x v="1"/>
    <x v="1975"/>
    <s v="Burritos"/>
    <x v="15801"/>
    <x v="19"/>
    <x v="0"/>
  </r>
  <r>
    <x v="0"/>
    <x v="1975"/>
    <s v="Drinks"/>
    <x v="15802"/>
    <x v="19"/>
    <x v="0"/>
  </r>
  <r>
    <x v="1"/>
    <x v="1975"/>
    <s v="Drinks"/>
    <x v="15803"/>
    <x v="19"/>
    <x v="0"/>
  </r>
  <r>
    <x v="0"/>
    <x v="1975"/>
    <s v="Kids menu"/>
    <x v="15804"/>
    <x v="19"/>
    <x v="0"/>
  </r>
  <r>
    <x v="1"/>
    <x v="1975"/>
    <s v="Kids menu"/>
    <x v="15805"/>
    <x v="19"/>
    <x v="0"/>
  </r>
  <r>
    <x v="0"/>
    <x v="1975"/>
    <s v="Tacos"/>
    <x v="15806"/>
    <x v="19"/>
    <x v="0"/>
  </r>
  <r>
    <x v="1"/>
    <x v="1975"/>
    <s v="Tacos"/>
    <x v="15807"/>
    <x v="19"/>
    <x v="0"/>
  </r>
  <r>
    <x v="0"/>
    <x v="1976"/>
    <s v="Burritos"/>
    <x v="15808"/>
    <x v="19"/>
    <x v="0"/>
  </r>
  <r>
    <x v="1"/>
    <x v="1976"/>
    <s v="Burritos"/>
    <x v="15809"/>
    <x v="19"/>
    <x v="0"/>
  </r>
  <r>
    <x v="0"/>
    <x v="1976"/>
    <s v="Drinks"/>
    <x v="15810"/>
    <x v="19"/>
    <x v="0"/>
  </r>
  <r>
    <x v="1"/>
    <x v="1976"/>
    <s v="Drinks"/>
    <x v="15811"/>
    <x v="19"/>
    <x v="0"/>
  </r>
  <r>
    <x v="0"/>
    <x v="1976"/>
    <s v="Kids menu"/>
    <x v="15812"/>
    <x v="19"/>
    <x v="0"/>
  </r>
  <r>
    <x v="1"/>
    <x v="1976"/>
    <s v="Kids menu"/>
    <x v="15813"/>
    <x v="19"/>
    <x v="0"/>
  </r>
  <r>
    <x v="0"/>
    <x v="1976"/>
    <s v="Tacos"/>
    <x v="15814"/>
    <x v="19"/>
    <x v="0"/>
  </r>
  <r>
    <x v="1"/>
    <x v="1976"/>
    <s v="Tacos"/>
    <x v="15815"/>
    <x v="19"/>
    <x v="0"/>
  </r>
  <r>
    <x v="0"/>
    <x v="1977"/>
    <s v="Burritos"/>
    <x v="15816"/>
    <x v="19"/>
    <x v="0"/>
  </r>
  <r>
    <x v="1"/>
    <x v="1977"/>
    <s v="Burritos"/>
    <x v="15817"/>
    <x v="19"/>
    <x v="0"/>
  </r>
  <r>
    <x v="0"/>
    <x v="1977"/>
    <s v="Drinks"/>
    <x v="15818"/>
    <x v="19"/>
    <x v="0"/>
  </r>
  <r>
    <x v="1"/>
    <x v="1977"/>
    <s v="Drinks"/>
    <x v="15819"/>
    <x v="19"/>
    <x v="0"/>
  </r>
  <r>
    <x v="0"/>
    <x v="1977"/>
    <s v="Kids menu"/>
    <x v="15820"/>
    <x v="19"/>
    <x v="0"/>
  </r>
  <r>
    <x v="1"/>
    <x v="1977"/>
    <s v="Kids menu"/>
    <x v="15821"/>
    <x v="19"/>
    <x v="0"/>
  </r>
  <r>
    <x v="0"/>
    <x v="1977"/>
    <s v="Tacos"/>
    <x v="15822"/>
    <x v="19"/>
    <x v="0"/>
  </r>
  <r>
    <x v="1"/>
    <x v="1977"/>
    <s v="Tacos"/>
    <x v="15823"/>
    <x v="19"/>
    <x v="0"/>
  </r>
  <r>
    <x v="0"/>
    <x v="1978"/>
    <s v="Burritos"/>
    <x v="15824"/>
    <x v="19"/>
    <x v="0"/>
  </r>
  <r>
    <x v="1"/>
    <x v="1978"/>
    <s v="Burritos"/>
    <x v="15825"/>
    <x v="19"/>
    <x v="0"/>
  </r>
  <r>
    <x v="0"/>
    <x v="1978"/>
    <s v="Drinks"/>
    <x v="15826"/>
    <x v="19"/>
    <x v="0"/>
  </r>
  <r>
    <x v="1"/>
    <x v="1978"/>
    <s v="Drinks"/>
    <x v="15827"/>
    <x v="19"/>
    <x v="0"/>
  </r>
  <r>
    <x v="0"/>
    <x v="1978"/>
    <s v="Kids menu"/>
    <x v="15828"/>
    <x v="19"/>
    <x v="0"/>
  </r>
  <r>
    <x v="1"/>
    <x v="1978"/>
    <s v="Kids menu"/>
    <x v="15829"/>
    <x v="19"/>
    <x v="0"/>
  </r>
  <r>
    <x v="0"/>
    <x v="1978"/>
    <s v="Tacos"/>
    <x v="15830"/>
    <x v="19"/>
    <x v="0"/>
  </r>
  <r>
    <x v="1"/>
    <x v="1978"/>
    <s v="Tacos"/>
    <x v="15831"/>
    <x v="19"/>
    <x v="0"/>
  </r>
  <r>
    <x v="0"/>
    <x v="1979"/>
    <s v="Burritos"/>
    <x v="15832"/>
    <x v="19"/>
    <x v="0"/>
  </r>
  <r>
    <x v="1"/>
    <x v="1979"/>
    <s v="Burritos"/>
    <x v="15833"/>
    <x v="19"/>
    <x v="0"/>
  </r>
  <r>
    <x v="0"/>
    <x v="1979"/>
    <s v="Drinks"/>
    <x v="15834"/>
    <x v="19"/>
    <x v="0"/>
  </r>
  <r>
    <x v="1"/>
    <x v="1979"/>
    <s v="Drinks"/>
    <x v="15835"/>
    <x v="19"/>
    <x v="0"/>
  </r>
  <r>
    <x v="0"/>
    <x v="1979"/>
    <s v="Kids menu"/>
    <x v="15836"/>
    <x v="19"/>
    <x v="0"/>
  </r>
  <r>
    <x v="1"/>
    <x v="1979"/>
    <s v="Kids menu"/>
    <x v="15837"/>
    <x v="19"/>
    <x v="0"/>
  </r>
  <r>
    <x v="0"/>
    <x v="1979"/>
    <s v="Tacos"/>
    <x v="15838"/>
    <x v="19"/>
    <x v="0"/>
  </r>
  <r>
    <x v="1"/>
    <x v="1979"/>
    <s v="Tacos"/>
    <x v="15839"/>
    <x v="19"/>
    <x v="0"/>
  </r>
  <r>
    <x v="0"/>
    <x v="1980"/>
    <s v="Burritos"/>
    <x v="15840"/>
    <x v="19"/>
    <x v="0"/>
  </r>
  <r>
    <x v="1"/>
    <x v="1980"/>
    <s v="Burritos"/>
    <x v="15841"/>
    <x v="19"/>
    <x v="0"/>
  </r>
  <r>
    <x v="0"/>
    <x v="1980"/>
    <s v="Drinks"/>
    <x v="15842"/>
    <x v="19"/>
    <x v="0"/>
  </r>
  <r>
    <x v="1"/>
    <x v="1980"/>
    <s v="Drinks"/>
    <x v="15843"/>
    <x v="19"/>
    <x v="0"/>
  </r>
  <r>
    <x v="0"/>
    <x v="1980"/>
    <s v="Kids menu"/>
    <x v="15844"/>
    <x v="19"/>
    <x v="0"/>
  </r>
  <r>
    <x v="1"/>
    <x v="1980"/>
    <s v="Kids menu"/>
    <x v="15845"/>
    <x v="19"/>
    <x v="0"/>
  </r>
  <r>
    <x v="0"/>
    <x v="1980"/>
    <s v="Tacos"/>
    <x v="15846"/>
    <x v="19"/>
    <x v="0"/>
  </r>
  <r>
    <x v="1"/>
    <x v="1980"/>
    <s v="Tacos"/>
    <x v="15847"/>
    <x v="19"/>
    <x v="0"/>
  </r>
  <r>
    <x v="0"/>
    <x v="1981"/>
    <s v="Burritos"/>
    <x v="15848"/>
    <x v="19"/>
    <x v="0"/>
  </r>
  <r>
    <x v="1"/>
    <x v="1981"/>
    <s v="Burritos"/>
    <x v="15849"/>
    <x v="19"/>
    <x v="0"/>
  </r>
  <r>
    <x v="0"/>
    <x v="1981"/>
    <s v="Drinks"/>
    <x v="15850"/>
    <x v="19"/>
    <x v="0"/>
  </r>
  <r>
    <x v="1"/>
    <x v="1981"/>
    <s v="Drinks"/>
    <x v="15851"/>
    <x v="19"/>
    <x v="0"/>
  </r>
  <r>
    <x v="0"/>
    <x v="1981"/>
    <s v="Kids menu"/>
    <x v="15852"/>
    <x v="19"/>
    <x v="0"/>
  </r>
  <r>
    <x v="1"/>
    <x v="1981"/>
    <s v="Kids menu"/>
    <x v="15853"/>
    <x v="19"/>
    <x v="0"/>
  </r>
  <r>
    <x v="0"/>
    <x v="1981"/>
    <s v="Tacos"/>
    <x v="15854"/>
    <x v="19"/>
    <x v="0"/>
  </r>
  <r>
    <x v="1"/>
    <x v="1981"/>
    <s v="Tacos"/>
    <x v="15855"/>
    <x v="19"/>
    <x v="0"/>
  </r>
  <r>
    <x v="0"/>
    <x v="1982"/>
    <s v="Burritos"/>
    <x v="15856"/>
    <x v="19"/>
    <x v="0"/>
  </r>
  <r>
    <x v="1"/>
    <x v="1982"/>
    <s v="Burritos"/>
    <x v="15857"/>
    <x v="19"/>
    <x v="0"/>
  </r>
  <r>
    <x v="0"/>
    <x v="1982"/>
    <s v="Drinks"/>
    <x v="15858"/>
    <x v="19"/>
    <x v="0"/>
  </r>
  <r>
    <x v="1"/>
    <x v="1982"/>
    <s v="Drinks"/>
    <x v="15859"/>
    <x v="19"/>
    <x v="0"/>
  </r>
  <r>
    <x v="0"/>
    <x v="1982"/>
    <s v="Kids menu"/>
    <x v="15860"/>
    <x v="19"/>
    <x v="0"/>
  </r>
  <r>
    <x v="1"/>
    <x v="1982"/>
    <s v="Kids menu"/>
    <x v="15861"/>
    <x v="19"/>
    <x v="0"/>
  </r>
  <r>
    <x v="0"/>
    <x v="1982"/>
    <s v="Tacos"/>
    <x v="15862"/>
    <x v="19"/>
    <x v="0"/>
  </r>
  <r>
    <x v="1"/>
    <x v="1982"/>
    <s v="Tacos"/>
    <x v="15863"/>
    <x v="19"/>
    <x v="0"/>
  </r>
  <r>
    <x v="0"/>
    <x v="1983"/>
    <s v="Burritos"/>
    <x v="15864"/>
    <x v="19"/>
    <x v="0"/>
  </r>
  <r>
    <x v="1"/>
    <x v="1983"/>
    <s v="Burritos"/>
    <x v="15865"/>
    <x v="19"/>
    <x v="0"/>
  </r>
  <r>
    <x v="0"/>
    <x v="1983"/>
    <s v="Drinks"/>
    <x v="15866"/>
    <x v="19"/>
    <x v="0"/>
  </r>
  <r>
    <x v="1"/>
    <x v="1983"/>
    <s v="Drinks"/>
    <x v="15867"/>
    <x v="19"/>
    <x v="0"/>
  </r>
  <r>
    <x v="0"/>
    <x v="1983"/>
    <s v="Kids menu"/>
    <x v="15868"/>
    <x v="19"/>
    <x v="0"/>
  </r>
  <r>
    <x v="1"/>
    <x v="1983"/>
    <s v="Kids menu"/>
    <x v="15869"/>
    <x v="19"/>
    <x v="0"/>
  </r>
  <r>
    <x v="0"/>
    <x v="1983"/>
    <s v="Tacos"/>
    <x v="15870"/>
    <x v="19"/>
    <x v="0"/>
  </r>
  <r>
    <x v="1"/>
    <x v="1983"/>
    <s v="Tacos"/>
    <x v="15871"/>
    <x v="19"/>
    <x v="0"/>
  </r>
  <r>
    <x v="0"/>
    <x v="1984"/>
    <s v="Burritos"/>
    <x v="15872"/>
    <x v="19"/>
    <x v="0"/>
  </r>
  <r>
    <x v="1"/>
    <x v="1984"/>
    <s v="Burritos"/>
    <x v="15873"/>
    <x v="19"/>
    <x v="0"/>
  </r>
  <r>
    <x v="0"/>
    <x v="1984"/>
    <s v="Drinks"/>
    <x v="15874"/>
    <x v="19"/>
    <x v="0"/>
  </r>
  <r>
    <x v="1"/>
    <x v="1984"/>
    <s v="Drinks"/>
    <x v="15875"/>
    <x v="19"/>
    <x v="0"/>
  </r>
  <r>
    <x v="0"/>
    <x v="1984"/>
    <s v="Kids menu"/>
    <x v="15876"/>
    <x v="19"/>
    <x v="0"/>
  </r>
  <r>
    <x v="1"/>
    <x v="1984"/>
    <s v="Kids menu"/>
    <x v="15877"/>
    <x v="19"/>
    <x v="0"/>
  </r>
  <r>
    <x v="0"/>
    <x v="1984"/>
    <s v="Tacos"/>
    <x v="15878"/>
    <x v="19"/>
    <x v="0"/>
  </r>
  <r>
    <x v="1"/>
    <x v="1984"/>
    <s v="Tacos"/>
    <x v="15879"/>
    <x v="19"/>
    <x v="0"/>
  </r>
  <r>
    <x v="0"/>
    <x v="1985"/>
    <s v="Burritos"/>
    <x v="15880"/>
    <x v="19"/>
    <x v="0"/>
  </r>
  <r>
    <x v="1"/>
    <x v="1985"/>
    <s v="Burritos"/>
    <x v="15881"/>
    <x v="19"/>
    <x v="0"/>
  </r>
  <r>
    <x v="0"/>
    <x v="1985"/>
    <s v="Drinks"/>
    <x v="15882"/>
    <x v="19"/>
    <x v="0"/>
  </r>
  <r>
    <x v="1"/>
    <x v="1985"/>
    <s v="Drinks"/>
    <x v="15883"/>
    <x v="19"/>
    <x v="0"/>
  </r>
  <r>
    <x v="0"/>
    <x v="1985"/>
    <s v="Kids menu"/>
    <x v="15884"/>
    <x v="19"/>
    <x v="0"/>
  </r>
  <r>
    <x v="1"/>
    <x v="1985"/>
    <s v="Kids menu"/>
    <x v="15885"/>
    <x v="19"/>
    <x v="0"/>
  </r>
  <r>
    <x v="0"/>
    <x v="1985"/>
    <s v="Tacos"/>
    <x v="15886"/>
    <x v="19"/>
    <x v="0"/>
  </r>
  <r>
    <x v="1"/>
    <x v="1985"/>
    <s v="Tacos"/>
    <x v="15887"/>
    <x v="19"/>
    <x v="0"/>
  </r>
  <r>
    <x v="0"/>
    <x v="1986"/>
    <s v="Burritos"/>
    <x v="15888"/>
    <x v="19"/>
    <x v="0"/>
  </r>
  <r>
    <x v="1"/>
    <x v="1986"/>
    <s v="Burritos"/>
    <x v="15889"/>
    <x v="19"/>
    <x v="0"/>
  </r>
  <r>
    <x v="0"/>
    <x v="1986"/>
    <s v="Drinks"/>
    <x v="15890"/>
    <x v="19"/>
    <x v="0"/>
  </r>
  <r>
    <x v="1"/>
    <x v="1986"/>
    <s v="Drinks"/>
    <x v="15891"/>
    <x v="19"/>
    <x v="0"/>
  </r>
  <r>
    <x v="0"/>
    <x v="1986"/>
    <s v="Kids menu"/>
    <x v="15892"/>
    <x v="19"/>
    <x v="0"/>
  </r>
  <r>
    <x v="1"/>
    <x v="1986"/>
    <s v="Kids menu"/>
    <x v="15893"/>
    <x v="19"/>
    <x v="0"/>
  </r>
  <r>
    <x v="0"/>
    <x v="1986"/>
    <s v="Tacos"/>
    <x v="15894"/>
    <x v="19"/>
    <x v="0"/>
  </r>
  <r>
    <x v="1"/>
    <x v="1986"/>
    <s v="Tacos"/>
    <x v="15895"/>
    <x v="19"/>
    <x v="0"/>
  </r>
  <r>
    <x v="0"/>
    <x v="1987"/>
    <s v="Burritos"/>
    <x v="15896"/>
    <x v="19"/>
    <x v="0"/>
  </r>
  <r>
    <x v="1"/>
    <x v="1987"/>
    <s v="Burritos"/>
    <x v="15897"/>
    <x v="19"/>
    <x v="0"/>
  </r>
  <r>
    <x v="0"/>
    <x v="1987"/>
    <s v="Drinks"/>
    <x v="15898"/>
    <x v="19"/>
    <x v="0"/>
  </r>
  <r>
    <x v="1"/>
    <x v="1987"/>
    <s v="Drinks"/>
    <x v="15899"/>
    <x v="19"/>
    <x v="0"/>
  </r>
  <r>
    <x v="0"/>
    <x v="1987"/>
    <s v="Kids menu"/>
    <x v="15900"/>
    <x v="19"/>
    <x v="0"/>
  </r>
  <r>
    <x v="1"/>
    <x v="1987"/>
    <s v="Kids menu"/>
    <x v="15901"/>
    <x v="19"/>
    <x v="0"/>
  </r>
  <r>
    <x v="0"/>
    <x v="1987"/>
    <s v="Tacos"/>
    <x v="15902"/>
    <x v="19"/>
    <x v="0"/>
  </r>
  <r>
    <x v="1"/>
    <x v="1987"/>
    <s v="Tacos"/>
    <x v="15903"/>
    <x v="19"/>
    <x v="0"/>
  </r>
  <r>
    <x v="0"/>
    <x v="1988"/>
    <s v="Burritos"/>
    <x v="15904"/>
    <x v="19"/>
    <x v="0"/>
  </r>
  <r>
    <x v="1"/>
    <x v="1988"/>
    <s v="Burritos"/>
    <x v="15905"/>
    <x v="19"/>
    <x v="0"/>
  </r>
  <r>
    <x v="0"/>
    <x v="1988"/>
    <s v="Drinks"/>
    <x v="15906"/>
    <x v="19"/>
    <x v="0"/>
  </r>
  <r>
    <x v="1"/>
    <x v="1988"/>
    <s v="Drinks"/>
    <x v="15907"/>
    <x v="19"/>
    <x v="0"/>
  </r>
  <r>
    <x v="0"/>
    <x v="1988"/>
    <s v="Kids menu"/>
    <x v="15908"/>
    <x v="19"/>
    <x v="0"/>
  </r>
  <r>
    <x v="1"/>
    <x v="1988"/>
    <s v="Kids menu"/>
    <x v="15909"/>
    <x v="19"/>
    <x v="0"/>
  </r>
  <r>
    <x v="0"/>
    <x v="1988"/>
    <s v="Tacos"/>
    <x v="15910"/>
    <x v="19"/>
    <x v="0"/>
  </r>
  <r>
    <x v="1"/>
    <x v="1988"/>
    <s v="Tacos"/>
    <x v="15911"/>
    <x v="19"/>
    <x v="0"/>
  </r>
  <r>
    <x v="0"/>
    <x v="1989"/>
    <s v="Burritos"/>
    <x v="15912"/>
    <x v="19"/>
    <x v="0"/>
  </r>
  <r>
    <x v="1"/>
    <x v="1989"/>
    <s v="Burritos"/>
    <x v="15913"/>
    <x v="19"/>
    <x v="0"/>
  </r>
  <r>
    <x v="0"/>
    <x v="1989"/>
    <s v="Drinks"/>
    <x v="15914"/>
    <x v="19"/>
    <x v="0"/>
  </r>
  <r>
    <x v="1"/>
    <x v="1989"/>
    <s v="Drinks"/>
    <x v="15915"/>
    <x v="19"/>
    <x v="0"/>
  </r>
  <r>
    <x v="0"/>
    <x v="1989"/>
    <s v="Kids menu"/>
    <x v="15916"/>
    <x v="19"/>
    <x v="0"/>
  </r>
  <r>
    <x v="1"/>
    <x v="1989"/>
    <s v="Kids menu"/>
    <x v="15917"/>
    <x v="19"/>
    <x v="0"/>
  </r>
  <r>
    <x v="0"/>
    <x v="1989"/>
    <s v="Tacos"/>
    <x v="15918"/>
    <x v="19"/>
    <x v="0"/>
  </r>
  <r>
    <x v="1"/>
    <x v="1989"/>
    <s v="Tacos"/>
    <x v="15919"/>
    <x v="19"/>
    <x v="0"/>
  </r>
  <r>
    <x v="0"/>
    <x v="1990"/>
    <s v="Burritos"/>
    <x v="15920"/>
    <x v="19"/>
    <x v="0"/>
  </r>
  <r>
    <x v="1"/>
    <x v="1990"/>
    <s v="Burritos"/>
    <x v="15921"/>
    <x v="19"/>
    <x v="0"/>
  </r>
  <r>
    <x v="0"/>
    <x v="1990"/>
    <s v="Drinks"/>
    <x v="15922"/>
    <x v="19"/>
    <x v="0"/>
  </r>
  <r>
    <x v="1"/>
    <x v="1990"/>
    <s v="Drinks"/>
    <x v="15923"/>
    <x v="19"/>
    <x v="0"/>
  </r>
  <r>
    <x v="0"/>
    <x v="1990"/>
    <s v="Kids menu"/>
    <x v="15924"/>
    <x v="19"/>
    <x v="0"/>
  </r>
  <r>
    <x v="1"/>
    <x v="1990"/>
    <s v="Kids menu"/>
    <x v="15925"/>
    <x v="19"/>
    <x v="0"/>
  </r>
  <r>
    <x v="0"/>
    <x v="1990"/>
    <s v="Tacos"/>
    <x v="15926"/>
    <x v="19"/>
    <x v="0"/>
  </r>
  <r>
    <x v="1"/>
    <x v="1990"/>
    <s v="Tacos"/>
    <x v="15927"/>
    <x v="19"/>
    <x v="0"/>
  </r>
  <r>
    <x v="0"/>
    <x v="1991"/>
    <s v="Burritos"/>
    <x v="15928"/>
    <x v="19"/>
    <x v="0"/>
  </r>
  <r>
    <x v="1"/>
    <x v="1991"/>
    <s v="Burritos"/>
    <x v="15929"/>
    <x v="19"/>
    <x v="0"/>
  </r>
  <r>
    <x v="0"/>
    <x v="1991"/>
    <s v="Drinks"/>
    <x v="15930"/>
    <x v="19"/>
    <x v="0"/>
  </r>
  <r>
    <x v="1"/>
    <x v="1991"/>
    <s v="Drinks"/>
    <x v="15931"/>
    <x v="19"/>
    <x v="0"/>
  </r>
  <r>
    <x v="0"/>
    <x v="1991"/>
    <s v="Kids menu"/>
    <x v="15932"/>
    <x v="19"/>
    <x v="0"/>
  </r>
  <r>
    <x v="1"/>
    <x v="1991"/>
    <s v="Kids menu"/>
    <x v="15933"/>
    <x v="19"/>
    <x v="0"/>
  </r>
  <r>
    <x v="0"/>
    <x v="1991"/>
    <s v="Tacos"/>
    <x v="15934"/>
    <x v="19"/>
    <x v="0"/>
  </r>
  <r>
    <x v="1"/>
    <x v="1991"/>
    <s v="Tacos"/>
    <x v="15935"/>
    <x v="19"/>
    <x v="0"/>
  </r>
  <r>
    <x v="0"/>
    <x v="1992"/>
    <s v="Burritos"/>
    <x v="15936"/>
    <x v="19"/>
    <x v="0"/>
  </r>
  <r>
    <x v="1"/>
    <x v="1992"/>
    <s v="Burritos"/>
    <x v="15937"/>
    <x v="19"/>
    <x v="0"/>
  </r>
  <r>
    <x v="0"/>
    <x v="1992"/>
    <s v="Drinks"/>
    <x v="15938"/>
    <x v="19"/>
    <x v="0"/>
  </r>
  <r>
    <x v="1"/>
    <x v="1992"/>
    <s v="Drinks"/>
    <x v="15939"/>
    <x v="19"/>
    <x v="0"/>
  </r>
  <r>
    <x v="0"/>
    <x v="1992"/>
    <s v="Kids menu"/>
    <x v="15940"/>
    <x v="19"/>
    <x v="0"/>
  </r>
  <r>
    <x v="1"/>
    <x v="1992"/>
    <s v="Kids menu"/>
    <x v="15941"/>
    <x v="19"/>
    <x v="0"/>
  </r>
  <r>
    <x v="0"/>
    <x v="1992"/>
    <s v="Tacos"/>
    <x v="15942"/>
    <x v="19"/>
    <x v="0"/>
  </r>
  <r>
    <x v="1"/>
    <x v="1992"/>
    <s v="Tacos"/>
    <x v="15943"/>
    <x v="19"/>
    <x v="0"/>
  </r>
  <r>
    <x v="0"/>
    <x v="1993"/>
    <s v="Burritos"/>
    <x v="15944"/>
    <x v="19"/>
    <x v="0"/>
  </r>
  <r>
    <x v="1"/>
    <x v="1993"/>
    <s v="Burritos"/>
    <x v="15945"/>
    <x v="19"/>
    <x v="0"/>
  </r>
  <r>
    <x v="0"/>
    <x v="1993"/>
    <s v="Drinks"/>
    <x v="15946"/>
    <x v="19"/>
    <x v="0"/>
  </r>
  <r>
    <x v="1"/>
    <x v="1993"/>
    <s v="Drinks"/>
    <x v="15947"/>
    <x v="19"/>
    <x v="0"/>
  </r>
  <r>
    <x v="0"/>
    <x v="1993"/>
    <s v="Kids menu"/>
    <x v="15948"/>
    <x v="19"/>
    <x v="0"/>
  </r>
  <r>
    <x v="1"/>
    <x v="1993"/>
    <s v="Kids menu"/>
    <x v="15949"/>
    <x v="19"/>
    <x v="0"/>
  </r>
  <r>
    <x v="0"/>
    <x v="1993"/>
    <s v="Tacos"/>
    <x v="15950"/>
    <x v="19"/>
    <x v="0"/>
  </r>
  <r>
    <x v="1"/>
    <x v="1993"/>
    <s v="Tacos"/>
    <x v="15951"/>
    <x v="19"/>
    <x v="0"/>
  </r>
  <r>
    <x v="0"/>
    <x v="1994"/>
    <s v="Burritos"/>
    <x v="15952"/>
    <x v="19"/>
    <x v="0"/>
  </r>
  <r>
    <x v="1"/>
    <x v="1994"/>
    <s v="Burritos"/>
    <x v="15953"/>
    <x v="19"/>
    <x v="0"/>
  </r>
  <r>
    <x v="0"/>
    <x v="1994"/>
    <s v="Drinks"/>
    <x v="15954"/>
    <x v="19"/>
    <x v="0"/>
  </r>
  <r>
    <x v="1"/>
    <x v="1994"/>
    <s v="Drinks"/>
    <x v="15955"/>
    <x v="19"/>
    <x v="0"/>
  </r>
  <r>
    <x v="0"/>
    <x v="1994"/>
    <s v="Kids menu"/>
    <x v="15956"/>
    <x v="19"/>
    <x v="0"/>
  </r>
  <r>
    <x v="1"/>
    <x v="1994"/>
    <s v="Kids menu"/>
    <x v="15957"/>
    <x v="19"/>
    <x v="0"/>
  </r>
  <r>
    <x v="0"/>
    <x v="1994"/>
    <s v="Tacos"/>
    <x v="15958"/>
    <x v="19"/>
    <x v="0"/>
  </r>
  <r>
    <x v="1"/>
    <x v="1994"/>
    <s v="Tacos"/>
    <x v="15959"/>
    <x v="19"/>
    <x v="0"/>
  </r>
  <r>
    <x v="0"/>
    <x v="1995"/>
    <s v="Burritos"/>
    <x v="15960"/>
    <x v="19"/>
    <x v="0"/>
  </r>
  <r>
    <x v="1"/>
    <x v="1995"/>
    <s v="Burritos"/>
    <x v="15961"/>
    <x v="19"/>
    <x v="0"/>
  </r>
  <r>
    <x v="0"/>
    <x v="1995"/>
    <s v="Drinks"/>
    <x v="15962"/>
    <x v="19"/>
    <x v="0"/>
  </r>
  <r>
    <x v="1"/>
    <x v="1995"/>
    <s v="Drinks"/>
    <x v="15963"/>
    <x v="19"/>
    <x v="0"/>
  </r>
  <r>
    <x v="0"/>
    <x v="1995"/>
    <s v="Kids menu"/>
    <x v="15964"/>
    <x v="19"/>
    <x v="0"/>
  </r>
  <r>
    <x v="1"/>
    <x v="1995"/>
    <s v="Kids menu"/>
    <x v="15965"/>
    <x v="19"/>
    <x v="0"/>
  </r>
  <r>
    <x v="0"/>
    <x v="1995"/>
    <s v="Tacos"/>
    <x v="15966"/>
    <x v="19"/>
    <x v="0"/>
  </r>
  <r>
    <x v="1"/>
    <x v="1995"/>
    <s v="Tacos"/>
    <x v="15967"/>
    <x v="19"/>
    <x v="0"/>
  </r>
  <r>
    <x v="0"/>
    <x v="1996"/>
    <s v="Burritos"/>
    <x v="15968"/>
    <x v="19"/>
    <x v="0"/>
  </r>
  <r>
    <x v="1"/>
    <x v="1996"/>
    <s v="Burritos"/>
    <x v="15969"/>
    <x v="19"/>
    <x v="0"/>
  </r>
  <r>
    <x v="0"/>
    <x v="1996"/>
    <s v="Drinks"/>
    <x v="15970"/>
    <x v="19"/>
    <x v="0"/>
  </r>
  <r>
    <x v="1"/>
    <x v="1996"/>
    <s v="Drinks"/>
    <x v="15971"/>
    <x v="19"/>
    <x v="0"/>
  </r>
  <r>
    <x v="0"/>
    <x v="1996"/>
    <s v="Kids menu"/>
    <x v="15972"/>
    <x v="19"/>
    <x v="0"/>
  </r>
  <r>
    <x v="1"/>
    <x v="1996"/>
    <s v="Kids menu"/>
    <x v="15973"/>
    <x v="19"/>
    <x v="0"/>
  </r>
  <r>
    <x v="0"/>
    <x v="1996"/>
    <s v="Tacos"/>
    <x v="15974"/>
    <x v="19"/>
    <x v="0"/>
  </r>
  <r>
    <x v="1"/>
    <x v="1996"/>
    <s v="Tacos"/>
    <x v="15975"/>
    <x v="19"/>
    <x v="0"/>
  </r>
  <r>
    <x v="0"/>
    <x v="1997"/>
    <s v="Burritos"/>
    <x v="15976"/>
    <x v="19"/>
    <x v="0"/>
  </r>
  <r>
    <x v="1"/>
    <x v="1997"/>
    <s v="Burritos"/>
    <x v="6430"/>
    <x v="19"/>
    <x v="0"/>
  </r>
  <r>
    <x v="0"/>
    <x v="1997"/>
    <s v="Drinks"/>
    <x v="15977"/>
    <x v="19"/>
    <x v="0"/>
  </r>
  <r>
    <x v="1"/>
    <x v="1997"/>
    <s v="Drinks"/>
    <x v="15978"/>
    <x v="19"/>
    <x v="0"/>
  </r>
  <r>
    <x v="0"/>
    <x v="1997"/>
    <s v="Kids menu"/>
    <x v="15979"/>
    <x v="19"/>
    <x v="0"/>
  </r>
  <r>
    <x v="1"/>
    <x v="1997"/>
    <s v="Kids menu"/>
    <x v="15980"/>
    <x v="19"/>
    <x v="0"/>
  </r>
  <r>
    <x v="0"/>
    <x v="1997"/>
    <s v="Tacos"/>
    <x v="15981"/>
    <x v="19"/>
    <x v="0"/>
  </r>
  <r>
    <x v="1"/>
    <x v="1997"/>
    <s v="Tacos"/>
    <x v="15982"/>
    <x v="19"/>
    <x v="0"/>
  </r>
  <r>
    <x v="0"/>
    <x v="1998"/>
    <s v="Burritos"/>
    <x v="15983"/>
    <x v="19"/>
    <x v="0"/>
  </r>
  <r>
    <x v="1"/>
    <x v="1998"/>
    <s v="Burritos"/>
    <x v="15984"/>
    <x v="19"/>
    <x v="0"/>
  </r>
  <r>
    <x v="0"/>
    <x v="1998"/>
    <s v="Drinks"/>
    <x v="15985"/>
    <x v="19"/>
    <x v="0"/>
  </r>
  <r>
    <x v="1"/>
    <x v="1998"/>
    <s v="Drinks"/>
    <x v="15986"/>
    <x v="19"/>
    <x v="0"/>
  </r>
  <r>
    <x v="0"/>
    <x v="1998"/>
    <s v="Kids menu"/>
    <x v="15987"/>
    <x v="19"/>
    <x v="0"/>
  </r>
  <r>
    <x v="1"/>
    <x v="1998"/>
    <s v="Kids menu"/>
    <x v="15988"/>
    <x v="19"/>
    <x v="0"/>
  </r>
  <r>
    <x v="0"/>
    <x v="1998"/>
    <s v="Tacos"/>
    <x v="15989"/>
    <x v="19"/>
    <x v="0"/>
  </r>
  <r>
    <x v="1"/>
    <x v="1998"/>
    <s v="Tacos"/>
    <x v="15990"/>
    <x v="19"/>
    <x v="0"/>
  </r>
  <r>
    <x v="0"/>
    <x v="1999"/>
    <s v="Burritos"/>
    <x v="15991"/>
    <x v="19"/>
    <x v="0"/>
  </r>
  <r>
    <x v="1"/>
    <x v="1999"/>
    <s v="Burritos"/>
    <x v="15992"/>
    <x v="19"/>
    <x v="0"/>
  </r>
  <r>
    <x v="0"/>
    <x v="1999"/>
    <s v="Drinks"/>
    <x v="15993"/>
    <x v="19"/>
    <x v="0"/>
  </r>
  <r>
    <x v="1"/>
    <x v="1999"/>
    <s v="Drinks"/>
    <x v="15994"/>
    <x v="19"/>
    <x v="0"/>
  </r>
  <r>
    <x v="0"/>
    <x v="1999"/>
    <s v="Kids menu"/>
    <x v="15995"/>
    <x v="19"/>
    <x v="0"/>
  </r>
  <r>
    <x v="1"/>
    <x v="1999"/>
    <s v="Kids menu"/>
    <x v="15996"/>
    <x v="19"/>
    <x v="0"/>
  </r>
  <r>
    <x v="0"/>
    <x v="1999"/>
    <s v="Tacos"/>
    <x v="15997"/>
    <x v="19"/>
    <x v="0"/>
  </r>
  <r>
    <x v="1"/>
    <x v="1999"/>
    <s v="Tacos"/>
    <x v="15998"/>
    <x v="19"/>
    <x v="0"/>
  </r>
  <r>
    <x v="0"/>
    <x v="2000"/>
    <s v="Burritos"/>
    <x v="15999"/>
    <x v="19"/>
    <x v="0"/>
  </r>
  <r>
    <x v="1"/>
    <x v="2000"/>
    <s v="Burritos"/>
    <x v="16000"/>
    <x v="19"/>
    <x v="0"/>
  </r>
  <r>
    <x v="0"/>
    <x v="2000"/>
    <s v="Drinks"/>
    <x v="16001"/>
    <x v="19"/>
    <x v="0"/>
  </r>
  <r>
    <x v="1"/>
    <x v="2000"/>
    <s v="Drinks"/>
    <x v="16002"/>
    <x v="19"/>
    <x v="0"/>
  </r>
  <r>
    <x v="0"/>
    <x v="2000"/>
    <s v="Kids menu"/>
    <x v="16003"/>
    <x v="19"/>
    <x v="0"/>
  </r>
  <r>
    <x v="1"/>
    <x v="2000"/>
    <s v="Kids menu"/>
    <x v="16004"/>
    <x v="19"/>
    <x v="0"/>
  </r>
  <r>
    <x v="0"/>
    <x v="2000"/>
    <s v="Tacos"/>
    <x v="16005"/>
    <x v="19"/>
    <x v="0"/>
  </r>
  <r>
    <x v="1"/>
    <x v="2000"/>
    <s v="Tacos"/>
    <x v="16006"/>
    <x v="19"/>
    <x v="0"/>
  </r>
  <r>
    <x v="0"/>
    <x v="2001"/>
    <s v="Burritos"/>
    <x v="16007"/>
    <x v="19"/>
    <x v="0"/>
  </r>
  <r>
    <x v="1"/>
    <x v="2001"/>
    <s v="Burritos"/>
    <x v="16008"/>
    <x v="19"/>
    <x v="0"/>
  </r>
  <r>
    <x v="0"/>
    <x v="2001"/>
    <s v="Drinks"/>
    <x v="16009"/>
    <x v="19"/>
    <x v="0"/>
  </r>
  <r>
    <x v="1"/>
    <x v="2001"/>
    <s v="Drinks"/>
    <x v="16010"/>
    <x v="19"/>
    <x v="0"/>
  </r>
  <r>
    <x v="0"/>
    <x v="2001"/>
    <s v="Kids menu"/>
    <x v="16011"/>
    <x v="19"/>
    <x v="0"/>
  </r>
  <r>
    <x v="1"/>
    <x v="2001"/>
    <s v="Kids menu"/>
    <x v="16012"/>
    <x v="19"/>
    <x v="0"/>
  </r>
  <r>
    <x v="0"/>
    <x v="2001"/>
    <s v="Tacos"/>
    <x v="16013"/>
    <x v="19"/>
    <x v="0"/>
  </r>
  <r>
    <x v="1"/>
    <x v="2001"/>
    <s v="Tacos"/>
    <x v="16014"/>
    <x v="19"/>
    <x v="0"/>
  </r>
  <r>
    <x v="0"/>
    <x v="2002"/>
    <s v="Burritos"/>
    <x v="16015"/>
    <x v="19"/>
    <x v="0"/>
  </r>
  <r>
    <x v="1"/>
    <x v="2002"/>
    <s v="Burritos"/>
    <x v="16016"/>
    <x v="19"/>
    <x v="0"/>
  </r>
  <r>
    <x v="0"/>
    <x v="2002"/>
    <s v="Drinks"/>
    <x v="16017"/>
    <x v="19"/>
    <x v="0"/>
  </r>
  <r>
    <x v="1"/>
    <x v="2002"/>
    <s v="Drinks"/>
    <x v="16018"/>
    <x v="19"/>
    <x v="0"/>
  </r>
  <r>
    <x v="0"/>
    <x v="2002"/>
    <s v="Kids menu"/>
    <x v="16019"/>
    <x v="19"/>
    <x v="0"/>
  </r>
  <r>
    <x v="1"/>
    <x v="2002"/>
    <s v="Kids menu"/>
    <x v="16020"/>
    <x v="19"/>
    <x v="0"/>
  </r>
  <r>
    <x v="0"/>
    <x v="2002"/>
    <s v="Tacos"/>
    <x v="16021"/>
    <x v="19"/>
    <x v="0"/>
  </r>
  <r>
    <x v="1"/>
    <x v="2002"/>
    <s v="Tacos"/>
    <x v="16022"/>
    <x v="19"/>
    <x v="0"/>
  </r>
  <r>
    <x v="0"/>
    <x v="2003"/>
    <s v="Burritos"/>
    <x v="16023"/>
    <x v="19"/>
    <x v="0"/>
  </r>
  <r>
    <x v="1"/>
    <x v="2003"/>
    <s v="Burritos"/>
    <x v="16024"/>
    <x v="19"/>
    <x v="0"/>
  </r>
  <r>
    <x v="0"/>
    <x v="2003"/>
    <s v="Drinks"/>
    <x v="16025"/>
    <x v="19"/>
    <x v="0"/>
  </r>
  <r>
    <x v="1"/>
    <x v="2003"/>
    <s v="Drinks"/>
    <x v="16026"/>
    <x v="19"/>
    <x v="0"/>
  </r>
  <r>
    <x v="0"/>
    <x v="2003"/>
    <s v="Kids menu"/>
    <x v="16027"/>
    <x v="19"/>
    <x v="0"/>
  </r>
  <r>
    <x v="1"/>
    <x v="2003"/>
    <s v="Kids menu"/>
    <x v="16028"/>
    <x v="19"/>
    <x v="0"/>
  </r>
  <r>
    <x v="0"/>
    <x v="2003"/>
    <s v="Tacos"/>
    <x v="16029"/>
    <x v="19"/>
    <x v="0"/>
  </r>
  <r>
    <x v="1"/>
    <x v="2003"/>
    <s v="Tacos"/>
    <x v="16030"/>
    <x v="19"/>
    <x v="0"/>
  </r>
  <r>
    <x v="0"/>
    <x v="2004"/>
    <s v="Burritos"/>
    <x v="16031"/>
    <x v="19"/>
    <x v="0"/>
  </r>
  <r>
    <x v="1"/>
    <x v="2004"/>
    <s v="Burritos"/>
    <x v="16032"/>
    <x v="19"/>
    <x v="0"/>
  </r>
  <r>
    <x v="0"/>
    <x v="2004"/>
    <s v="Drinks"/>
    <x v="16033"/>
    <x v="19"/>
    <x v="0"/>
  </r>
  <r>
    <x v="1"/>
    <x v="2004"/>
    <s v="Drinks"/>
    <x v="16034"/>
    <x v="19"/>
    <x v="0"/>
  </r>
  <r>
    <x v="0"/>
    <x v="2004"/>
    <s v="Kids menu"/>
    <x v="16035"/>
    <x v="19"/>
    <x v="0"/>
  </r>
  <r>
    <x v="1"/>
    <x v="2004"/>
    <s v="Kids menu"/>
    <x v="16036"/>
    <x v="19"/>
    <x v="0"/>
  </r>
  <r>
    <x v="0"/>
    <x v="2004"/>
    <s v="Tacos"/>
    <x v="16037"/>
    <x v="19"/>
    <x v="0"/>
  </r>
  <r>
    <x v="1"/>
    <x v="2004"/>
    <s v="Tacos"/>
    <x v="16038"/>
    <x v="19"/>
    <x v="0"/>
  </r>
  <r>
    <x v="0"/>
    <x v="2005"/>
    <s v="Burritos"/>
    <x v="16039"/>
    <x v="19"/>
    <x v="0"/>
  </r>
  <r>
    <x v="1"/>
    <x v="2005"/>
    <s v="Burritos"/>
    <x v="16040"/>
    <x v="19"/>
    <x v="0"/>
  </r>
  <r>
    <x v="0"/>
    <x v="2005"/>
    <s v="Drinks"/>
    <x v="16041"/>
    <x v="19"/>
    <x v="0"/>
  </r>
  <r>
    <x v="1"/>
    <x v="2005"/>
    <s v="Drinks"/>
    <x v="16042"/>
    <x v="19"/>
    <x v="0"/>
  </r>
  <r>
    <x v="0"/>
    <x v="2005"/>
    <s v="Kids menu"/>
    <x v="16043"/>
    <x v="19"/>
    <x v="0"/>
  </r>
  <r>
    <x v="1"/>
    <x v="2005"/>
    <s v="Kids menu"/>
    <x v="16044"/>
    <x v="19"/>
    <x v="0"/>
  </r>
  <r>
    <x v="0"/>
    <x v="2005"/>
    <s v="Tacos"/>
    <x v="16045"/>
    <x v="19"/>
    <x v="0"/>
  </r>
  <r>
    <x v="1"/>
    <x v="2005"/>
    <s v="Tacos"/>
    <x v="16046"/>
    <x v="19"/>
    <x v="0"/>
  </r>
  <r>
    <x v="0"/>
    <x v="2006"/>
    <s v="Burritos"/>
    <x v="16047"/>
    <x v="19"/>
    <x v="0"/>
  </r>
  <r>
    <x v="1"/>
    <x v="2006"/>
    <s v="Burritos"/>
    <x v="16048"/>
    <x v="19"/>
    <x v="0"/>
  </r>
  <r>
    <x v="0"/>
    <x v="2006"/>
    <s v="Drinks"/>
    <x v="16049"/>
    <x v="19"/>
    <x v="0"/>
  </r>
  <r>
    <x v="1"/>
    <x v="2006"/>
    <s v="Drinks"/>
    <x v="16050"/>
    <x v="19"/>
    <x v="0"/>
  </r>
  <r>
    <x v="0"/>
    <x v="2006"/>
    <s v="Kids menu"/>
    <x v="16051"/>
    <x v="19"/>
    <x v="0"/>
  </r>
  <r>
    <x v="1"/>
    <x v="2006"/>
    <s v="Kids menu"/>
    <x v="16052"/>
    <x v="19"/>
    <x v="0"/>
  </r>
  <r>
    <x v="0"/>
    <x v="2006"/>
    <s v="Tacos"/>
    <x v="16053"/>
    <x v="19"/>
    <x v="0"/>
  </r>
  <r>
    <x v="1"/>
    <x v="2006"/>
    <s v="Tacos"/>
    <x v="16054"/>
    <x v="19"/>
    <x v="0"/>
  </r>
  <r>
    <x v="0"/>
    <x v="2007"/>
    <s v="Burritos"/>
    <x v="16055"/>
    <x v="19"/>
    <x v="0"/>
  </r>
  <r>
    <x v="1"/>
    <x v="2007"/>
    <s v="Burritos"/>
    <x v="16056"/>
    <x v="19"/>
    <x v="0"/>
  </r>
  <r>
    <x v="0"/>
    <x v="2007"/>
    <s v="Drinks"/>
    <x v="16057"/>
    <x v="19"/>
    <x v="0"/>
  </r>
  <r>
    <x v="1"/>
    <x v="2007"/>
    <s v="Drinks"/>
    <x v="16058"/>
    <x v="19"/>
    <x v="0"/>
  </r>
  <r>
    <x v="0"/>
    <x v="2007"/>
    <s v="Kids menu"/>
    <x v="16059"/>
    <x v="19"/>
    <x v="0"/>
  </r>
  <r>
    <x v="1"/>
    <x v="2007"/>
    <s v="Kids menu"/>
    <x v="16060"/>
    <x v="19"/>
    <x v="0"/>
  </r>
  <r>
    <x v="0"/>
    <x v="2007"/>
    <s v="Tacos"/>
    <x v="16061"/>
    <x v="19"/>
    <x v="0"/>
  </r>
  <r>
    <x v="1"/>
    <x v="2007"/>
    <s v="Tacos"/>
    <x v="16062"/>
    <x v="19"/>
    <x v="0"/>
  </r>
  <r>
    <x v="0"/>
    <x v="2008"/>
    <s v="Burritos"/>
    <x v="16063"/>
    <x v="19"/>
    <x v="0"/>
  </r>
  <r>
    <x v="1"/>
    <x v="2008"/>
    <s v="Burritos"/>
    <x v="16064"/>
    <x v="19"/>
    <x v="0"/>
  </r>
  <r>
    <x v="0"/>
    <x v="2008"/>
    <s v="Drinks"/>
    <x v="16065"/>
    <x v="19"/>
    <x v="0"/>
  </r>
  <r>
    <x v="1"/>
    <x v="2008"/>
    <s v="Drinks"/>
    <x v="16066"/>
    <x v="19"/>
    <x v="0"/>
  </r>
  <r>
    <x v="0"/>
    <x v="2008"/>
    <s v="Kids menu"/>
    <x v="16067"/>
    <x v="19"/>
    <x v="0"/>
  </r>
  <r>
    <x v="1"/>
    <x v="2008"/>
    <s v="Kids menu"/>
    <x v="16068"/>
    <x v="19"/>
    <x v="0"/>
  </r>
  <r>
    <x v="0"/>
    <x v="2008"/>
    <s v="Tacos"/>
    <x v="16069"/>
    <x v="19"/>
    <x v="0"/>
  </r>
  <r>
    <x v="1"/>
    <x v="2008"/>
    <s v="Tacos"/>
    <x v="16070"/>
    <x v="19"/>
    <x v="0"/>
  </r>
  <r>
    <x v="0"/>
    <x v="2009"/>
    <s v="Burritos"/>
    <x v="16071"/>
    <x v="19"/>
    <x v="0"/>
  </r>
  <r>
    <x v="1"/>
    <x v="2009"/>
    <s v="Burritos"/>
    <x v="16072"/>
    <x v="19"/>
    <x v="0"/>
  </r>
  <r>
    <x v="0"/>
    <x v="2009"/>
    <s v="Drinks"/>
    <x v="16073"/>
    <x v="19"/>
    <x v="0"/>
  </r>
  <r>
    <x v="1"/>
    <x v="2009"/>
    <s v="Drinks"/>
    <x v="16074"/>
    <x v="19"/>
    <x v="0"/>
  </r>
  <r>
    <x v="0"/>
    <x v="2009"/>
    <s v="Kids menu"/>
    <x v="16075"/>
    <x v="19"/>
    <x v="0"/>
  </r>
  <r>
    <x v="1"/>
    <x v="2009"/>
    <s v="Kids menu"/>
    <x v="16076"/>
    <x v="19"/>
    <x v="0"/>
  </r>
  <r>
    <x v="0"/>
    <x v="2009"/>
    <s v="Tacos"/>
    <x v="16077"/>
    <x v="19"/>
    <x v="0"/>
  </r>
  <r>
    <x v="1"/>
    <x v="2009"/>
    <s v="Tacos"/>
    <x v="16078"/>
    <x v="19"/>
    <x v="0"/>
  </r>
  <r>
    <x v="0"/>
    <x v="2010"/>
    <s v="Burritos"/>
    <x v="16079"/>
    <x v="19"/>
    <x v="0"/>
  </r>
  <r>
    <x v="1"/>
    <x v="2010"/>
    <s v="Burritos"/>
    <x v="16080"/>
    <x v="19"/>
    <x v="0"/>
  </r>
  <r>
    <x v="0"/>
    <x v="2010"/>
    <s v="Drinks"/>
    <x v="16081"/>
    <x v="19"/>
    <x v="0"/>
  </r>
  <r>
    <x v="1"/>
    <x v="2010"/>
    <s v="Drinks"/>
    <x v="16082"/>
    <x v="19"/>
    <x v="0"/>
  </r>
  <r>
    <x v="0"/>
    <x v="2010"/>
    <s v="Kids menu"/>
    <x v="16083"/>
    <x v="19"/>
    <x v="0"/>
  </r>
  <r>
    <x v="1"/>
    <x v="2010"/>
    <s v="Kids menu"/>
    <x v="16084"/>
    <x v="19"/>
    <x v="0"/>
  </r>
  <r>
    <x v="0"/>
    <x v="2010"/>
    <s v="Tacos"/>
    <x v="16085"/>
    <x v="19"/>
    <x v="0"/>
  </r>
  <r>
    <x v="1"/>
    <x v="2010"/>
    <s v="Tacos"/>
    <x v="16086"/>
    <x v="19"/>
    <x v="0"/>
  </r>
  <r>
    <x v="0"/>
    <x v="2011"/>
    <s v="Burritos"/>
    <x v="16087"/>
    <x v="19"/>
    <x v="0"/>
  </r>
  <r>
    <x v="1"/>
    <x v="2011"/>
    <s v="Burritos"/>
    <x v="16088"/>
    <x v="19"/>
    <x v="0"/>
  </r>
  <r>
    <x v="0"/>
    <x v="2011"/>
    <s v="Drinks"/>
    <x v="16089"/>
    <x v="19"/>
    <x v="0"/>
  </r>
  <r>
    <x v="1"/>
    <x v="2011"/>
    <s v="Drinks"/>
    <x v="16090"/>
    <x v="19"/>
    <x v="0"/>
  </r>
  <r>
    <x v="0"/>
    <x v="2011"/>
    <s v="Kids menu"/>
    <x v="16091"/>
    <x v="19"/>
    <x v="0"/>
  </r>
  <r>
    <x v="1"/>
    <x v="2011"/>
    <s v="Kids menu"/>
    <x v="16092"/>
    <x v="19"/>
    <x v="0"/>
  </r>
  <r>
    <x v="0"/>
    <x v="2011"/>
    <s v="Tacos"/>
    <x v="16093"/>
    <x v="19"/>
    <x v="0"/>
  </r>
  <r>
    <x v="1"/>
    <x v="2011"/>
    <s v="Tacos"/>
    <x v="16094"/>
    <x v="19"/>
    <x v="0"/>
  </r>
  <r>
    <x v="0"/>
    <x v="2012"/>
    <s v="Burritos"/>
    <x v="16095"/>
    <x v="19"/>
    <x v="0"/>
  </r>
  <r>
    <x v="1"/>
    <x v="2012"/>
    <s v="Burritos"/>
    <x v="16096"/>
    <x v="19"/>
    <x v="0"/>
  </r>
  <r>
    <x v="0"/>
    <x v="2012"/>
    <s v="Drinks"/>
    <x v="16097"/>
    <x v="19"/>
    <x v="0"/>
  </r>
  <r>
    <x v="1"/>
    <x v="2012"/>
    <s v="Drinks"/>
    <x v="16098"/>
    <x v="19"/>
    <x v="0"/>
  </r>
  <r>
    <x v="0"/>
    <x v="2012"/>
    <s v="Kids menu"/>
    <x v="16099"/>
    <x v="19"/>
    <x v="0"/>
  </r>
  <r>
    <x v="1"/>
    <x v="2012"/>
    <s v="Kids menu"/>
    <x v="16100"/>
    <x v="19"/>
    <x v="0"/>
  </r>
  <r>
    <x v="0"/>
    <x v="2012"/>
    <s v="Tacos"/>
    <x v="16101"/>
    <x v="19"/>
    <x v="0"/>
  </r>
  <r>
    <x v="1"/>
    <x v="2012"/>
    <s v="Tacos"/>
    <x v="16102"/>
    <x v="19"/>
    <x v="0"/>
  </r>
  <r>
    <x v="0"/>
    <x v="2013"/>
    <s v="Burritos"/>
    <x v="16103"/>
    <x v="19"/>
    <x v="0"/>
  </r>
  <r>
    <x v="1"/>
    <x v="2013"/>
    <s v="Burritos"/>
    <x v="16104"/>
    <x v="19"/>
    <x v="0"/>
  </r>
  <r>
    <x v="0"/>
    <x v="2013"/>
    <s v="Drinks"/>
    <x v="16105"/>
    <x v="19"/>
    <x v="0"/>
  </r>
  <r>
    <x v="1"/>
    <x v="2013"/>
    <s v="Drinks"/>
    <x v="16106"/>
    <x v="19"/>
    <x v="0"/>
  </r>
  <r>
    <x v="0"/>
    <x v="2013"/>
    <s v="Kids menu"/>
    <x v="16107"/>
    <x v="19"/>
    <x v="0"/>
  </r>
  <r>
    <x v="1"/>
    <x v="2013"/>
    <s v="Kids menu"/>
    <x v="16108"/>
    <x v="19"/>
    <x v="0"/>
  </r>
  <r>
    <x v="0"/>
    <x v="2013"/>
    <s v="Tacos"/>
    <x v="16109"/>
    <x v="19"/>
    <x v="0"/>
  </r>
  <r>
    <x v="1"/>
    <x v="2013"/>
    <s v="Tacos"/>
    <x v="16110"/>
    <x v="19"/>
    <x v="0"/>
  </r>
  <r>
    <x v="0"/>
    <x v="2014"/>
    <s v="Burritos"/>
    <x v="16111"/>
    <x v="19"/>
    <x v="0"/>
  </r>
  <r>
    <x v="1"/>
    <x v="2014"/>
    <s v="Burritos"/>
    <x v="16112"/>
    <x v="19"/>
    <x v="0"/>
  </r>
  <r>
    <x v="0"/>
    <x v="2014"/>
    <s v="Drinks"/>
    <x v="16113"/>
    <x v="19"/>
    <x v="0"/>
  </r>
  <r>
    <x v="1"/>
    <x v="2014"/>
    <s v="Drinks"/>
    <x v="16114"/>
    <x v="19"/>
    <x v="0"/>
  </r>
  <r>
    <x v="0"/>
    <x v="2014"/>
    <s v="Kids menu"/>
    <x v="16115"/>
    <x v="19"/>
    <x v="0"/>
  </r>
  <r>
    <x v="1"/>
    <x v="2014"/>
    <s v="Kids menu"/>
    <x v="16116"/>
    <x v="19"/>
    <x v="0"/>
  </r>
  <r>
    <x v="0"/>
    <x v="2014"/>
    <s v="Tacos"/>
    <x v="16117"/>
    <x v="19"/>
    <x v="0"/>
  </r>
  <r>
    <x v="1"/>
    <x v="2014"/>
    <s v="Tacos"/>
    <x v="16118"/>
    <x v="19"/>
    <x v="0"/>
  </r>
  <r>
    <x v="0"/>
    <x v="2015"/>
    <s v="Burritos"/>
    <x v="16119"/>
    <x v="19"/>
    <x v="0"/>
  </r>
  <r>
    <x v="1"/>
    <x v="2015"/>
    <s v="Burritos"/>
    <x v="16120"/>
    <x v="19"/>
    <x v="0"/>
  </r>
  <r>
    <x v="0"/>
    <x v="2015"/>
    <s v="Drinks"/>
    <x v="16121"/>
    <x v="19"/>
    <x v="0"/>
  </r>
  <r>
    <x v="1"/>
    <x v="2015"/>
    <s v="Drinks"/>
    <x v="16122"/>
    <x v="19"/>
    <x v="0"/>
  </r>
  <r>
    <x v="0"/>
    <x v="2015"/>
    <s v="Kids menu"/>
    <x v="16123"/>
    <x v="19"/>
    <x v="0"/>
  </r>
  <r>
    <x v="1"/>
    <x v="2015"/>
    <s v="Kids menu"/>
    <x v="16124"/>
    <x v="19"/>
    <x v="0"/>
  </r>
  <r>
    <x v="0"/>
    <x v="2015"/>
    <s v="Tacos"/>
    <x v="16125"/>
    <x v="19"/>
    <x v="0"/>
  </r>
  <r>
    <x v="1"/>
    <x v="2015"/>
    <s v="Tacos"/>
    <x v="16126"/>
    <x v="19"/>
    <x v="0"/>
  </r>
  <r>
    <x v="0"/>
    <x v="2016"/>
    <s v="Burritos"/>
    <x v="16127"/>
    <x v="19"/>
    <x v="0"/>
  </r>
  <r>
    <x v="1"/>
    <x v="2016"/>
    <s v="Burritos"/>
    <x v="16128"/>
    <x v="19"/>
    <x v="0"/>
  </r>
  <r>
    <x v="0"/>
    <x v="2016"/>
    <s v="Drinks"/>
    <x v="16129"/>
    <x v="19"/>
    <x v="0"/>
  </r>
  <r>
    <x v="1"/>
    <x v="2016"/>
    <s v="Drinks"/>
    <x v="16130"/>
    <x v="19"/>
    <x v="0"/>
  </r>
  <r>
    <x v="0"/>
    <x v="2016"/>
    <s v="Kids menu"/>
    <x v="16131"/>
    <x v="19"/>
    <x v="0"/>
  </r>
  <r>
    <x v="1"/>
    <x v="2016"/>
    <s v="Kids menu"/>
    <x v="16132"/>
    <x v="19"/>
    <x v="0"/>
  </r>
  <r>
    <x v="0"/>
    <x v="2016"/>
    <s v="Tacos"/>
    <x v="16133"/>
    <x v="19"/>
    <x v="0"/>
  </r>
  <r>
    <x v="1"/>
    <x v="2016"/>
    <s v="Tacos"/>
    <x v="16134"/>
    <x v="19"/>
    <x v="0"/>
  </r>
  <r>
    <x v="0"/>
    <x v="2017"/>
    <s v="Burritos"/>
    <x v="16135"/>
    <x v="19"/>
    <x v="0"/>
  </r>
  <r>
    <x v="1"/>
    <x v="2017"/>
    <s v="Burritos"/>
    <x v="16136"/>
    <x v="19"/>
    <x v="0"/>
  </r>
  <r>
    <x v="0"/>
    <x v="2017"/>
    <s v="Drinks"/>
    <x v="16137"/>
    <x v="19"/>
    <x v="0"/>
  </r>
  <r>
    <x v="1"/>
    <x v="2017"/>
    <s v="Drinks"/>
    <x v="16138"/>
    <x v="19"/>
    <x v="0"/>
  </r>
  <r>
    <x v="0"/>
    <x v="2017"/>
    <s v="Kids menu"/>
    <x v="16139"/>
    <x v="19"/>
    <x v="0"/>
  </r>
  <r>
    <x v="1"/>
    <x v="2017"/>
    <s v="Kids menu"/>
    <x v="16140"/>
    <x v="19"/>
    <x v="0"/>
  </r>
  <r>
    <x v="0"/>
    <x v="2017"/>
    <s v="Tacos"/>
    <x v="16141"/>
    <x v="19"/>
    <x v="0"/>
  </r>
  <r>
    <x v="1"/>
    <x v="2017"/>
    <s v="Tacos"/>
    <x v="16142"/>
    <x v="19"/>
    <x v="0"/>
  </r>
  <r>
    <x v="0"/>
    <x v="2018"/>
    <s v="Burritos"/>
    <x v="16143"/>
    <x v="19"/>
    <x v="0"/>
  </r>
  <r>
    <x v="1"/>
    <x v="2018"/>
    <s v="Burritos"/>
    <x v="16144"/>
    <x v="19"/>
    <x v="0"/>
  </r>
  <r>
    <x v="0"/>
    <x v="2018"/>
    <s v="Drinks"/>
    <x v="16145"/>
    <x v="19"/>
    <x v="0"/>
  </r>
  <r>
    <x v="1"/>
    <x v="2018"/>
    <s v="Drinks"/>
    <x v="16146"/>
    <x v="19"/>
    <x v="0"/>
  </r>
  <r>
    <x v="0"/>
    <x v="2018"/>
    <s v="Kids menu"/>
    <x v="16147"/>
    <x v="19"/>
    <x v="0"/>
  </r>
  <r>
    <x v="1"/>
    <x v="2018"/>
    <s v="Kids menu"/>
    <x v="16148"/>
    <x v="19"/>
    <x v="0"/>
  </r>
  <r>
    <x v="0"/>
    <x v="2018"/>
    <s v="Tacos"/>
    <x v="16149"/>
    <x v="19"/>
    <x v="0"/>
  </r>
  <r>
    <x v="1"/>
    <x v="2018"/>
    <s v="Tacos"/>
    <x v="16150"/>
    <x v="19"/>
    <x v="0"/>
  </r>
  <r>
    <x v="0"/>
    <x v="2019"/>
    <s v="Burritos"/>
    <x v="16151"/>
    <x v="19"/>
    <x v="0"/>
  </r>
  <r>
    <x v="1"/>
    <x v="2019"/>
    <s v="Burritos"/>
    <x v="16152"/>
    <x v="19"/>
    <x v="0"/>
  </r>
  <r>
    <x v="0"/>
    <x v="2019"/>
    <s v="Drinks"/>
    <x v="16153"/>
    <x v="19"/>
    <x v="0"/>
  </r>
  <r>
    <x v="1"/>
    <x v="2019"/>
    <s v="Drinks"/>
    <x v="16154"/>
    <x v="19"/>
    <x v="0"/>
  </r>
  <r>
    <x v="0"/>
    <x v="2019"/>
    <s v="Kids menu"/>
    <x v="16155"/>
    <x v="19"/>
    <x v="0"/>
  </r>
  <r>
    <x v="1"/>
    <x v="2019"/>
    <s v="Kids menu"/>
    <x v="16156"/>
    <x v="19"/>
    <x v="0"/>
  </r>
  <r>
    <x v="0"/>
    <x v="2019"/>
    <s v="Tacos"/>
    <x v="16157"/>
    <x v="19"/>
    <x v="0"/>
  </r>
  <r>
    <x v="1"/>
    <x v="2019"/>
    <s v="Tacos"/>
    <x v="16158"/>
    <x v="19"/>
    <x v="0"/>
  </r>
  <r>
    <x v="0"/>
    <x v="2020"/>
    <s v="Burritos"/>
    <x v="16159"/>
    <x v="19"/>
    <x v="0"/>
  </r>
  <r>
    <x v="1"/>
    <x v="2020"/>
    <s v="Burritos"/>
    <x v="16160"/>
    <x v="19"/>
    <x v="0"/>
  </r>
  <r>
    <x v="0"/>
    <x v="2020"/>
    <s v="Drinks"/>
    <x v="16161"/>
    <x v="19"/>
    <x v="0"/>
  </r>
  <r>
    <x v="1"/>
    <x v="2020"/>
    <s v="Drinks"/>
    <x v="16162"/>
    <x v="19"/>
    <x v="0"/>
  </r>
  <r>
    <x v="0"/>
    <x v="2020"/>
    <s v="Kids menu"/>
    <x v="16163"/>
    <x v="19"/>
    <x v="0"/>
  </r>
  <r>
    <x v="1"/>
    <x v="2020"/>
    <s v="Kids menu"/>
    <x v="16164"/>
    <x v="19"/>
    <x v="0"/>
  </r>
  <r>
    <x v="0"/>
    <x v="2020"/>
    <s v="Tacos"/>
    <x v="16165"/>
    <x v="19"/>
    <x v="0"/>
  </r>
  <r>
    <x v="1"/>
    <x v="2020"/>
    <s v="Tacos"/>
    <x v="16166"/>
    <x v="19"/>
    <x v="0"/>
  </r>
  <r>
    <x v="0"/>
    <x v="2021"/>
    <s v="Burritos"/>
    <x v="16167"/>
    <x v="20"/>
    <x v="0"/>
  </r>
  <r>
    <x v="1"/>
    <x v="2021"/>
    <s v="Burritos"/>
    <x v="16168"/>
    <x v="20"/>
    <x v="1"/>
  </r>
  <r>
    <x v="0"/>
    <x v="2021"/>
    <s v="Drinks"/>
    <x v="16169"/>
    <x v="20"/>
    <x v="0"/>
  </r>
  <r>
    <x v="1"/>
    <x v="2021"/>
    <s v="Drinks"/>
    <x v="16170"/>
    <x v="20"/>
    <x v="1"/>
  </r>
  <r>
    <x v="0"/>
    <x v="2021"/>
    <s v="Kids menu"/>
    <x v="16171"/>
    <x v="20"/>
    <x v="0"/>
  </r>
  <r>
    <x v="1"/>
    <x v="2021"/>
    <s v="Kids menu"/>
    <x v="16172"/>
    <x v="20"/>
    <x v="1"/>
  </r>
  <r>
    <x v="0"/>
    <x v="2021"/>
    <s v="Tacos"/>
    <x v="16173"/>
    <x v="20"/>
    <x v="0"/>
  </r>
  <r>
    <x v="1"/>
    <x v="2021"/>
    <s v="Tacos"/>
    <x v="16174"/>
    <x v="20"/>
    <x v="1"/>
  </r>
  <r>
    <x v="0"/>
    <x v="2022"/>
    <s v="Burritos"/>
    <x v="16175"/>
    <x v="20"/>
    <x v="0"/>
  </r>
  <r>
    <x v="1"/>
    <x v="2022"/>
    <s v="Burritos"/>
    <x v="16176"/>
    <x v="20"/>
    <x v="1"/>
  </r>
  <r>
    <x v="0"/>
    <x v="2022"/>
    <s v="Drinks"/>
    <x v="16177"/>
    <x v="20"/>
    <x v="0"/>
  </r>
  <r>
    <x v="1"/>
    <x v="2022"/>
    <s v="Drinks"/>
    <x v="16178"/>
    <x v="20"/>
    <x v="1"/>
  </r>
  <r>
    <x v="0"/>
    <x v="2022"/>
    <s v="Kids menu"/>
    <x v="16179"/>
    <x v="20"/>
    <x v="0"/>
  </r>
  <r>
    <x v="1"/>
    <x v="2022"/>
    <s v="Kids menu"/>
    <x v="16180"/>
    <x v="20"/>
    <x v="1"/>
  </r>
  <r>
    <x v="0"/>
    <x v="2022"/>
    <s v="Tacos"/>
    <x v="16181"/>
    <x v="20"/>
    <x v="0"/>
  </r>
  <r>
    <x v="1"/>
    <x v="2022"/>
    <s v="Tacos"/>
    <x v="16182"/>
    <x v="20"/>
    <x v="1"/>
  </r>
  <r>
    <x v="0"/>
    <x v="2023"/>
    <s v="Burritos"/>
    <x v="16183"/>
    <x v="20"/>
    <x v="0"/>
  </r>
  <r>
    <x v="1"/>
    <x v="2023"/>
    <s v="Burritos"/>
    <x v="16184"/>
    <x v="20"/>
    <x v="1"/>
  </r>
  <r>
    <x v="0"/>
    <x v="2023"/>
    <s v="Drinks"/>
    <x v="16185"/>
    <x v="20"/>
    <x v="0"/>
  </r>
  <r>
    <x v="1"/>
    <x v="2023"/>
    <s v="Drinks"/>
    <x v="16186"/>
    <x v="20"/>
    <x v="1"/>
  </r>
  <r>
    <x v="0"/>
    <x v="2023"/>
    <s v="Kids menu"/>
    <x v="16187"/>
    <x v="20"/>
    <x v="0"/>
  </r>
  <r>
    <x v="1"/>
    <x v="2023"/>
    <s v="Kids menu"/>
    <x v="16188"/>
    <x v="20"/>
    <x v="1"/>
  </r>
  <r>
    <x v="0"/>
    <x v="2023"/>
    <s v="Tacos"/>
    <x v="16189"/>
    <x v="20"/>
    <x v="0"/>
  </r>
  <r>
    <x v="1"/>
    <x v="2023"/>
    <s v="Tacos"/>
    <x v="16190"/>
    <x v="20"/>
    <x v="1"/>
  </r>
  <r>
    <x v="0"/>
    <x v="2024"/>
    <s v="Burritos"/>
    <x v="16191"/>
    <x v="20"/>
    <x v="0"/>
  </r>
  <r>
    <x v="1"/>
    <x v="2024"/>
    <s v="Burritos"/>
    <x v="16192"/>
    <x v="20"/>
    <x v="1"/>
  </r>
  <r>
    <x v="0"/>
    <x v="2024"/>
    <s v="Drinks"/>
    <x v="16193"/>
    <x v="20"/>
    <x v="0"/>
  </r>
  <r>
    <x v="1"/>
    <x v="2024"/>
    <s v="Drinks"/>
    <x v="16194"/>
    <x v="20"/>
    <x v="1"/>
  </r>
  <r>
    <x v="0"/>
    <x v="2024"/>
    <s v="Kids menu"/>
    <x v="16195"/>
    <x v="20"/>
    <x v="0"/>
  </r>
  <r>
    <x v="1"/>
    <x v="2024"/>
    <s v="Kids menu"/>
    <x v="16196"/>
    <x v="20"/>
    <x v="1"/>
  </r>
  <r>
    <x v="0"/>
    <x v="2024"/>
    <s v="Tacos"/>
    <x v="16197"/>
    <x v="20"/>
    <x v="0"/>
  </r>
  <r>
    <x v="1"/>
    <x v="2024"/>
    <s v="Tacos"/>
    <x v="16198"/>
    <x v="20"/>
    <x v="1"/>
  </r>
  <r>
    <x v="0"/>
    <x v="2025"/>
    <s v="Burritos"/>
    <x v="16199"/>
    <x v="20"/>
    <x v="0"/>
  </r>
  <r>
    <x v="1"/>
    <x v="2025"/>
    <s v="Burritos"/>
    <x v="16200"/>
    <x v="20"/>
    <x v="1"/>
  </r>
  <r>
    <x v="0"/>
    <x v="2025"/>
    <s v="Drinks"/>
    <x v="16201"/>
    <x v="20"/>
    <x v="0"/>
  </r>
  <r>
    <x v="1"/>
    <x v="2025"/>
    <s v="Drinks"/>
    <x v="16202"/>
    <x v="20"/>
    <x v="1"/>
  </r>
  <r>
    <x v="0"/>
    <x v="2025"/>
    <s v="Kids menu"/>
    <x v="16203"/>
    <x v="20"/>
    <x v="0"/>
  </r>
  <r>
    <x v="1"/>
    <x v="2025"/>
    <s v="Kids menu"/>
    <x v="16204"/>
    <x v="20"/>
    <x v="1"/>
  </r>
  <r>
    <x v="0"/>
    <x v="2025"/>
    <s v="Tacos"/>
    <x v="16205"/>
    <x v="20"/>
    <x v="0"/>
  </r>
  <r>
    <x v="1"/>
    <x v="2025"/>
    <s v="Tacos"/>
    <x v="16206"/>
    <x v="20"/>
    <x v="1"/>
  </r>
  <r>
    <x v="0"/>
    <x v="2026"/>
    <s v="Burritos"/>
    <x v="16207"/>
    <x v="20"/>
    <x v="0"/>
  </r>
  <r>
    <x v="1"/>
    <x v="2026"/>
    <s v="Burritos"/>
    <x v="16208"/>
    <x v="20"/>
    <x v="1"/>
  </r>
  <r>
    <x v="0"/>
    <x v="2026"/>
    <s v="Drinks"/>
    <x v="16209"/>
    <x v="20"/>
    <x v="0"/>
  </r>
  <r>
    <x v="1"/>
    <x v="2026"/>
    <s v="Drinks"/>
    <x v="16210"/>
    <x v="20"/>
    <x v="1"/>
  </r>
  <r>
    <x v="0"/>
    <x v="2026"/>
    <s v="Kids menu"/>
    <x v="16211"/>
    <x v="20"/>
    <x v="0"/>
  </r>
  <r>
    <x v="1"/>
    <x v="2026"/>
    <s v="Kids menu"/>
    <x v="16212"/>
    <x v="20"/>
    <x v="1"/>
  </r>
  <r>
    <x v="0"/>
    <x v="2026"/>
    <s v="Tacos"/>
    <x v="16213"/>
    <x v="20"/>
    <x v="0"/>
  </r>
  <r>
    <x v="1"/>
    <x v="2026"/>
    <s v="Tacos"/>
    <x v="16214"/>
    <x v="20"/>
    <x v="1"/>
  </r>
  <r>
    <x v="0"/>
    <x v="2027"/>
    <s v="Burritos"/>
    <x v="16215"/>
    <x v="20"/>
    <x v="0"/>
  </r>
  <r>
    <x v="1"/>
    <x v="2027"/>
    <s v="Burritos"/>
    <x v="16216"/>
    <x v="20"/>
    <x v="1"/>
  </r>
  <r>
    <x v="0"/>
    <x v="2027"/>
    <s v="Drinks"/>
    <x v="16217"/>
    <x v="20"/>
    <x v="0"/>
  </r>
  <r>
    <x v="1"/>
    <x v="2027"/>
    <s v="Drinks"/>
    <x v="16218"/>
    <x v="20"/>
    <x v="1"/>
  </r>
  <r>
    <x v="0"/>
    <x v="2027"/>
    <s v="Kids menu"/>
    <x v="16219"/>
    <x v="20"/>
    <x v="0"/>
  </r>
  <r>
    <x v="1"/>
    <x v="2027"/>
    <s v="Kids menu"/>
    <x v="16220"/>
    <x v="20"/>
    <x v="1"/>
  </r>
  <r>
    <x v="0"/>
    <x v="2027"/>
    <s v="Tacos"/>
    <x v="16221"/>
    <x v="20"/>
    <x v="0"/>
  </r>
  <r>
    <x v="1"/>
    <x v="2027"/>
    <s v="Tacos"/>
    <x v="16222"/>
    <x v="20"/>
    <x v="1"/>
  </r>
  <r>
    <x v="0"/>
    <x v="2028"/>
    <s v="Burritos"/>
    <x v="16223"/>
    <x v="20"/>
    <x v="0"/>
  </r>
  <r>
    <x v="1"/>
    <x v="2028"/>
    <s v="Burritos"/>
    <x v="16224"/>
    <x v="20"/>
    <x v="1"/>
  </r>
  <r>
    <x v="0"/>
    <x v="2028"/>
    <s v="Drinks"/>
    <x v="16225"/>
    <x v="20"/>
    <x v="0"/>
  </r>
  <r>
    <x v="1"/>
    <x v="2028"/>
    <s v="Drinks"/>
    <x v="16226"/>
    <x v="20"/>
    <x v="1"/>
  </r>
  <r>
    <x v="0"/>
    <x v="2028"/>
    <s v="Kids menu"/>
    <x v="16227"/>
    <x v="20"/>
    <x v="0"/>
  </r>
  <r>
    <x v="1"/>
    <x v="2028"/>
    <s v="Kids menu"/>
    <x v="16228"/>
    <x v="20"/>
    <x v="1"/>
  </r>
  <r>
    <x v="0"/>
    <x v="2028"/>
    <s v="Tacos"/>
    <x v="16229"/>
    <x v="20"/>
    <x v="0"/>
  </r>
  <r>
    <x v="1"/>
    <x v="2028"/>
    <s v="Tacos"/>
    <x v="16230"/>
    <x v="20"/>
    <x v="1"/>
  </r>
  <r>
    <x v="0"/>
    <x v="2029"/>
    <s v="Burritos"/>
    <x v="16231"/>
    <x v="20"/>
    <x v="0"/>
  </r>
  <r>
    <x v="1"/>
    <x v="2029"/>
    <s v="Burritos"/>
    <x v="16232"/>
    <x v="20"/>
    <x v="1"/>
  </r>
  <r>
    <x v="0"/>
    <x v="2029"/>
    <s v="Drinks"/>
    <x v="16233"/>
    <x v="20"/>
    <x v="0"/>
  </r>
  <r>
    <x v="1"/>
    <x v="2029"/>
    <s v="Drinks"/>
    <x v="16234"/>
    <x v="20"/>
    <x v="1"/>
  </r>
  <r>
    <x v="0"/>
    <x v="2029"/>
    <s v="Kids menu"/>
    <x v="16235"/>
    <x v="20"/>
    <x v="0"/>
  </r>
  <r>
    <x v="1"/>
    <x v="2029"/>
    <s v="Kids menu"/>
    <x v="16236"/>
    <x v="20"/>
    <x v="1"/>
  </r>
  <r>
    <x v="0"/>
    <x v="2029"/>
    <s v="Tacos"/>
    <x v="16237"/>
    <x v="20"/>
    <x v="0"/>
  </r>
  <r>
    <x v="1"/>
    <x v="2029"/>
    <s v="Tacos"/>
    <x v="16238"/>
    <x v="20"/>
    <x v="1"/>
  </r>
  <r>
    <x v="0"/>
    <x v="2030"/>
    <s v="Burritos"/>
    <x v="16239"/>
    <x v="20"/>
    <x v="0"/>
  </r>
  <r>
    <x v="1"/>
    <x v="2030"/>
    <s v="Burritos"/>
    <x v="16240"/>
    <x v="20"/>
    <x v="1"/>
  </r>
  <r>
    <x v="0"/>
    <x v="2030"/>
    <s v="Drinks"/>
    <x v="16241"/>
    <x v="20"/>
    <x v="0"/>
  </r>
  <r>
    <x v="1"/>
    <x v="2030"/>
    <s v="Drinks"/>
    <x v="16242"/>
    <x v="20"/>
    <x v="1"/>
  </r>
  <r>
    <x v="0"/>
    <x v="2030"/>
    <s v="Kids menu"/>
    <x v="16243"/>
    <x v="20"/>
    <x v="0"/>
  </r>
  <r>
    <x v="1"/>
    <x v="2030"/>
    <s v="Kids menu"/>
    <x v="16244"/>
    <x v="20"/>
    <x v="1"/>
  </r>
  <r>
    <x v="0"/>
    <x v="2030"/>
    <s v="Tacos"/>
    <x v="16245"/>
    <x v="20"/>
    <x v="0"/>
  </r>
  <r>
    <x v="1"/>
    <x v="2030"/>
    <s v="Tacos"/>
    <x v="16246"/>
    <x v="20"/>
    <x v="1"/>
  </r>
  <r>
    <x v="0"/>
    <x v="2031"/>
    <s v="Burritos"/>
    <x v="16247"/>
    <x v="20"/>
    <x v="0"/>
  </r>
  <r>
    <x v="1"/>
    <x v="2031"/>
    <s v="Burritos"/>
    <x v="16248"/>
    <x v="20"/>
    <x v="1"/>
  </r>
  <r>
    <x v="0"/>
    <x v="2031"/>
    <s v="Drinks"/>
    <x v="16249"/>
    <x v="20"/>
    <x v="0"/>
  </r>
  <r>
    <x v="1"/>
    <x v="2031"/>
    <s v="Drinks"/>
    <x v="16250"/>
    <x v="20"/>
    <x v="1"/>
  </r>
  <r>
    <x v="0"/>
    <x v="2031"/>
    <s v="Kids menu"/>
    <x v="16251"/>
    <x v="20"/>
    <x v="0"/>
  </r>
  <r>
    <x v="1"/>
    <x v="2031"/>
    <s v="Kids menu"/>
    <x v="16252"/>
    <x v="20"/>
    <x v="1"/>
  </r>
  <r>
    <x v="0"/>
    <x v="2031"/>
    <s v="Tacos"/>
    <x v="16253"/>
    <x v="20"/>
    <x v="0"/>
  </r>
  <r>
    <x v="1"/>
    <x v="2031"/>
    <s v="Tacos"/>
    <x v="16254"/>
    <x v="20"/>
    <x v="1"/>
  </r>
  <r>
    <x v="0"/>
    <x v="2032"/>
    <s v="Burritos"/>
    <x v="16255"/>
    <x v="20"/>
    <x v="0"/>
  </r>
  <r>
    <x v="1"/>
    <x v="2032"/>
    <s v="Burritos"/>
    <x v="16256"/>
    <x v="20"/>
    <x v="1"/>
  </r>
  <r>
    <x v="0"/>
    <x v="2032"/>
    <s v="Drinks"/>
    <x v="16257"/>
    <x v="20"/>
    <x v="0"/>
  </r>
  <r>
    <x v="1"/>
    <x v="2032"/>
    <s v="Drinks"/>
    <x v="16258"/>
    <x v="20"/>
    <x v="1"/>
  </r>
  <r>
    <x v="0"/>
    <x v="2032"/>
    <s v="Kids menu"/>
    <x v="16259"/>
    <x v="20"/>
    <x v="0"/>
  </r>
  <r>
    <x v="1"/>
    <x v="2032"/>
    <s v="Kids menu"/>
    <x v="16260"/>
    <x v="20"/>
    <x v="1"/>
  </r>
  <r>
    <x v="0"/>
    <x v="2032"/>
    <s v="Tacos"/>
    <x v="16261"/>
    <x v="20"/>
    <x v="0"/>
  </r>
  <r>
    <x v="1"/>
    <x v="2032"/>
    <s v="Tacos"/>
    <x v="16262"/>
    <x v="20"/>
    <x v="1"/>
  </r>
  <r>
    <x v="0"/>
    <x v="2033"/>
    <s v="Burritos"/>
    <x v="16263"/>
    <x v="20"/>
    <x v="0"/>
  </r>
  <r>
    <x v="1"/>
    <x v="2033"/>
    <s v="Burritos"/>
    <x v="16264"/>
    <x v="20"/>
    <x v="1"/>
  </r>
  <r>
    <x v="0"/>
    <x v="2033"/>
    <s v="Drinks"/>
    <x v="16265"/>
    <x v="20"/>
    <x v="0"/>
  </r>
  <r>
    <x v="1"/>
    <x v="2033"/>
    <s v="Drinks"/>
    <x v="16266"/>
    <x v="20"/>
    <x v="1"/>
  </r>
  <r>
    <x v="0"/>
    <x v="2033"/>
    <s v="Kids menu"/>
    <x v="16267"/>
    <x v="20"/>
    <x v="0"/>
  </r>
  <r>
    <x v="1"/>
    <x v="2033"/>
    <s v="Kids menu"/>
    <x v="16268"/>
    <x v="20"/>
    <x v="1"/>
  </r>
  <r>
    <x v="0"/>
    <x v="2033"/>
    <s v="Tacos"/>
    <x v="16269"/>
    <x v="20"/>
    <x v="0"/>
  </r>
  <r>
    <x v="1"/>
    <x v="2033"/>
    <s v="Tacos"/>
    <x v="16270"/>
    <x v="20"/>
    <x v="1"/>
  </r>
  <r>
    <x v="0"/>
    <x v="2034"/>
    <s v="Burritos"/>
    <x v="16271"/>
    <x v="20"/>
    <x v="0"/>
  </r>
  <r>
    <x v="1"/>
    <x v="2034"/>
    <s v="Burritos"/>
    <x v="16272"/>
    <x v="20"/>
    <x v="1"/>
  </r>
  <r>
    <x v="0"/>
    <x v="2034"/>
    <s v="Drinks"/>
    <x v="16273"/>
    <x v="20"/>
    <x v="0"/>
  </r>
  <r>
    <x v="1"/>
    <x v="2034"/>
    <s v="Drinks"/>
    <x v="16274"/>
    <x v="20"/>
    <x v="1"/>
  </r>
  <r>
    <x v="0"/>
    <x v="2034"/>
    <s v="Kids menu"/>
    <x v="16275"/>
    <x v="20"/>
    <x v="0"/>
  </r>
  <r>
    <x v="1"/>
    <x v="2034"/>
    <s v="Kids menu"/>
    <x v="16276"/>
    <x v="20"/>
    <x v="1"/>
  </r>
  <r>
    <x v="0"/>
    <x v="2034"/>
    <s v="Tacos"/>
    <x v="16277"/>
    <x v="20"/>
    <x v="0"/>
  </r>
  <r>
    <x v="1"/>
    <x v="2034"/>
    <s v="Tacos"/>
    <x v="16278"/>
    <x v="20"/>
    <x v="1"/>
  </r>
  <r>
    <x v="0"/>
    <x v="2035"/>
    <s v="Burritos"/>
    <x v="16279"/>
    <x v="20"/>
    <x v="0"/>
  </r>
  <r>
    <x v="1"/>
    <x v="2035"/>
    <s v="Burritos"/>
    <x v="16280"/>
    <x v="20"/>
    <x v="1"/>
  </r>
  <r>
    <x v="0"/>
    <x v="2035"/>
    <s v="Drinks"/>
    <x v="16281"/>
    <x v="20"/>
    <x v="0"/>
  </r>
  <r>
    <x v="1"/>
    <x v="2035"/>
    <s v="Drinks"/>
    <x v="16282"/>
    <x v="20"/>
    <x v="1"/>
  </r>
  <r>
    <x v="0"/>
    <x v="2035"/>
    <s v="Kids menu"/>
    <x v="16283"/>
    <x v="20"/>
    <x v="0"/>
  </r>
  <r>
    <x v="1"/>
    <x v="2035"/>
    <s v="Kids menu"/>
    <x v="16284"/>
    <x v="20"/>
    <x v="1"/>
  </r>
  <r>
    <x v="0"/>
    <x v="2035"/>
    <s v="Tacos"/>
    <x v="16285"/>
    <x v="20"/>
    <x v="0"/>
  </r>
  <r>
    <x v="1"/>
    <x v="2035"/>
    <s v="Tacos"/>
    <x v="16286"/>
    <x v="20"/>
    <x v="1"/>
  </r>
  <r>
    <x v="0"/>
    <x v="2036"/>
    <s v="Burritos"/>
    <x v="16287"/>
    <x v="20"/>
    <x v="0"/>
  </r>
  <r>
    <x v="1"/>
    <x v="2036"/>
    <s v="Burritos"/>
    <x v="16288"/>
    <x v="20"/>
    <x v="1"/>
  </r>
  <r>
    <x v="0"/>
    <x v="2036"/>
    <s v="Drinks"/>
    <x v="16289"/>
    <x v="20"/>
    <x v="0"/>
  </r>
  <r>
    <x v="1"/>
    <x v="2036"/>
    <s v="Drinks"/>
    <x v="16290"/>
    <x v="20"/>
    <x v="1"/>
  </r>
  <r>
    <x v="0"/>
    <x v="2036"/>
    <s v="Kids menu"/>
    <x v="16291"/>
    <x v="20"/>
    <x v="0"/>
  </r>
  <r>
    <x v="1"/>
    <x v="2036"/>
    <s v="Kids menu"/>
    <x v="16292"/>
    <x v="20"/>
    <x v="1"/>
  </r>
  <r>
    <x v="0"/>
    <x v="2036"/>
    <s v="Tacos"/>
    <x v="16293"/>
    <x v="20"/>
    <x v="0"/>
  </r>
  <r>
    <x v="1"/>
    <x v="2036"/>
    <s v="Tacos"/>
    <x v="16294"/>
    <x v="20"/>
    <x v="1"/>
  </r>
  <r>
    <x v="0"/>
    <x v="2037"/>
    <s v="Burritos"/>
    <x v="16295"/>
    <x v="20"/>
    <x v="0"/>
  </r>
  <r>
    <x v="1"/>
    <x v="2037"/>
    <s v="Burritos"/>
    <x v="16296"/>
    <x v="20"/>
    <x v="1"/>
  </r>
  <r>
    <x v="0"/>
    <x v="2037"/>
    <s v="Drinks"/>
    <x v="16297"/>
    <x v="20"/>
    <x v="0"/>
  </r>
  <r>
    <x v="1"/>
    <x v="2037"/>
    <s v="Drinks"/>
    <x v="16298"/>
    <x v="20"/>
    <x v="1"/>
  </r>
  <r>
    <x v="0"/>
    <x v="2037"/>
    <s v="Kids menu"/>
    <x v="16299"/>
    <x v="20"/>
    <x v="0"/>
  </r>
  <r>
    <x v="1"/>
    <x v="2037"/>
    <s v="Kids menu"/>
    <x v="16300"/>
    <x v="20"/>
    <x v="1"/>
  </r>
  <r>
    <x v="0"/>
    <x v="2037"/>
    <s v="Tacos"/>
    <x v="16301"/>
    <x v="20"/>
    <x v="0"/>
  </r>
  <r>
    <x v="1"/>
    <x v="2037"/>
    <s v="Tacos"/>
    <x v="16302"/>
    <x v="20"/>
    <x v="1"/>
  </r>
  <r>
    <x v="0"/>
    <x v="2038"/>
    <s v="Burritos"/>
    <x v="16303"/>
    <x v="20"/>
    <x v="0"/>
  </r>
  <r>
    <x v="1"/>
    <x v="2038"/>
    <s v="Burritos"/>
    <x v="16304"/>
    <x v="20"/>
    <x v="1"/>
  </r>
  <r>
    <x v="0"/>
    <x v="2038"/>
    <s v="Drinks"/>
    <x v="16305"/>
    <x v="20"/>
    <x v="0"/>
  </r>
  <r>
    <x v="1"/>
    <x v="2038"/>
    <s v="Drinks"/>
    <x v="16306"/>
    <x v="20"/>
    <x v="1"/>
  </r>
  <r>
    <x v="0"/>
    <x v="2038"/>
    <s v="Kids menu"/>
    <x v="16307"/>
    <x v="20"/>
    <x v="0"/>
  </r>
  <r>
    <x v="1"/>
    <x v="2038"/>
    <s v="Kids menu"/>
    <x v="16308"/>
    <x v="20"/>
    <x v="1"/>
  </r>
  <r>
    <x v="0"/>
    <x v="2038"/>
    <s v="Tacos"/>
    <x v="16309"/>
    <x v="20"/>
    <x v="0"/>
  </r>
  <r>
    <x v="1"/>
    <x v="2038"/>
    <s v="Tacos"/>
    <x v="16310"/>
    <x v="20"/>
    <x v="1"/>
  </r>
  <r>
    <x v="0"/>
    <x v="2039"/>
    <s v="Burritos"/>
    <x v="16311"/>
    <x v="20"/>
    <x v="0"/>
  </r>
  <r>
    <x v="1"/>
    <x v="2039"/>
    <s v="Burritos"/>
    <x v="16312"/>
    <x v="20"/>
    <x v="1"/>
  </r>
  <r>
    <x v="0"/>
    <x v="2039"/>
    <s v="Drinks"/>
    <x v="16313"/>
    <x v="20"/>
    <x v="0"/>
  </r>
  <r>
    <x v="1"/>
    <x v="2039"/>
    <s v="Drinks"/>
    <x v="16314"/>
    <x v="20"/>
    <x v="1"/>
  </r>
  <r>
    <x v="0"/>
    <x v="2039"/>
    <s v="Kids menu"/>
    <x v="16315"/>
    <x v="20"/>
    <x v="0"/>
  </r>
  <r>
    <x v="1"/>
    <x v="2039"/>
    <s v="Kids menu"/>
    <x v="16316"/>
    <x v="20"/>
    <x v="1"/>
  </r>
  <r>
    <x v="0"/>
    <x v="2039"/>
    <s v="Tacos"/>
    <x v="16317"/>
    <x v="20"/>
    <x v="0"/>
  </r>
  <r>
    <x v="1"/>
    <x v="2039"/>
    <s v="Tacos"/>
    <x v="16318"/>
    <x v="20"/>
    <x v="1"/>
  </r>
  <r>
    <x v="0"/>
    <x v="2040"/>
    <s v="Burritos"/>
    <x v="16319"/>
    <x v="20"/>
    <x v="0"/>
  </r>
  <r>
    <x v="1"/>
    <x v="2040"/>
    <s v="Burritos"/>
    <x v="16320"/>
    <x v="20"/>
    <x v="1"/>
  </r>
  <r>
    <x v="0"/>
    <x v="2040"/>
    <s v="Drinks"/>
    <x v="16321"/>
    <x v="20"/>
    <x v="0"/>
  </r>
  <r>
    <x v="1"/>
    <x v="2040"/>
    <s v="Drinks"/>
    <x v="16322"/>
    <x v="20"/>
    <x v="1"/>
  </r>
  <r>
    <x v="0"/>
    <x v="2040"/>
    <s v="Kids menu"/>
    <x v="16323"/>
    <x v="20"/>
    <x v="0"/>
  </r>
  <r>
    <x v="1"/>
    <x v="2040"/>
    <s v="Kids menu"/>
    <x v="16324"/>
    <x v="20"/>
    <x v="1"/>
  </r>
  <r>
    <x v="0"/>
    <x v="2040"/>
    <s v="Tacos"/>
    <x v="16325"/>
    <x v="20"/>
    <x v="0"/>
  </r>
  <r>
    <x v="1"/>
    <x v="2040"/>
    <s v="Tacos"/>
    <x v="16326"/>
    <x v="20"/>
    <x v="1"/>
  </r>
  <r>
    <x v="0"/>
    <x v="2041"/>
    <s v="Burritos"/>
    <x v="16327"/>
    <x v="20"/>
    <x v="0"/>
  </r>
  <r>
    <x v="1"/>
    <x v="2041"/>
    <s v="Burritos"/>
    <x v="16328"/>
    <x v="20"/>
    <x v="1"/>
  </r>
  <r>
    <x v="0"/>
    <x v="2041"/>
    <s v="Drinks"/>
    <x v="16329"/>
    <x v="20"/>
    <x v="0"/>
  </r>
  <r>
    <x v="1"/>
    <x v="2041"/>
    <s v="Drinks"/>
    <x v="16330"/>
    <x v="20"/>
    <x v="1"/>
  </r>
  <r>
    <x v="0"/>
    <x v="2041"/>
    <s v="Kids menu"/>
    <x v="16331"/>
    <x v="20"/>
    <x v="0"/>
  </r>
  <r>
    <x v="1"/>
    <x v="2041"/>
    <s v="Kids menu"/>
    <x v="16332"/>
    <x v="20"/>
    <x v="1"/>
  </r>
  <r>
    <x v="0"/>
    <x v="2041"/>
    <s v="Tacos"/>
    <x v="16333"/>
    <x v="20"/>
    <x v="0"/>
  </r>
  <r>
    <x v="1"/>
    <x v="2041"/>
    <s v="Tacos"/>
    <x v="16334"/>
    <x v="20"/>
    <x v="1"/>
  </r>
  <r>
    <x v="0"/>
    <x v="2042"/>
    <s v="Burritos"/>
    <x v="16335"/>
    <x v="20"/>
    <x v="0"/>
  </r>
  <r>
    <x v="1"/>
    <x v="2042"/>
    <s v="Burritos"/>
    <x v="16336"/>
    <x v="20"/>
    <x v="1"/>
  </r>
  <r>
    <x v="0"/>
    <x v="2042"/>
    <s v="Drinks"/>
    <x v="16337"/>
    <x v="20"/>
    <x v="0"/>
  </r>
  <r>
    <x v="1"/>
    <x v="2042"/>
    <s v="Drinks"/>
    <x v="16338"/>
    <x v="20"/>
    <x v="1"/>
  </r>
  <r>
    <x v="0"/>
    <x v="2042"/>
    <s v="Kids menu"/>
    <x v="16339"/>
    <x v="20"/>
    <x v="0"/>
  </r>
  <r>
    <x v="1"/>
    <x v="2042"/>
    <s v="Kids menu"/>
    <x v="16340"/>
    <x v="20"/>
    <x v="1"/>
  </r>
  <r>
    <x v="0"/>
    <x v="2042"/>
    <s v="Tacos"/>
    <x v="16341"/>
    <x v="20"/>
    <x v="0"/>
  </r>
  <r>
    <x v="1"/>
    <x v="2042"/>
    <s v="Tacos"/>
    <x v="16342"/>
    <x v="20"/>
    <x v="1"/>
  </r>
  <r>
    <x v="0"/>
    <x v="2043"/>
    <s v="Burritos"/>
    <x v="16343"/>
    <x v="20"/>
    <x v="0"/>
  </r>
  <r>
    <x v="1"/>
    <x v="2043"/>
    <s v="Burritos"/>
    <x v="16344"/>
    <x v="20"/>
    <x v="1"/>
  </r>
  <r>
    <x v="0"/>
    <x v="2043"/>
    <s v="Drinks"/>
    <x v="16345"/>
    <x v="20"/>
    <x v="0"/>
  </r>
  <r>
    <x v="1"/>
    <x v="2043"/>
    <s v="Drinks"/>
    <x v="16346"/>
    <x v="20"/>
    <x v="1"/>
  </r>
  <r>
    <x v="0"/>
    <x v="2043"/>
    <s v="Kids menu"/>
    <x v="16347"/>
    <x v="20"/>
    <x v="0"/>
  </r>
  <r>
    <x v="1"/>
    <x v="2043"/>
    <s v="Kids menu"/>
    <x v="16348"/>
    <x v="20"/>
    <x v="1"/>
  </r>
  <r>
    <x v="0"/>
    <x v="2043"/>
    <s v="Tacos"/>
    <x v="16349"/>
    <x v="20"/>
    <x v="0"/>
  </r>
  <r>
    <x v="1"/>
    <x v="2043"/>
    <s v="Tacos"/>
    <x v="16350"/>
    <x v="20"/>
    <x v="1"/>
  </r>
  <r>
    <x v="0"/>
    <x v="2044"/>
    <s v="Burritos"/>
    <x v="16351"/>
    <x v="20"/>
    <x v="0"/>
  </r>
  <r>
    <x v="1"/>
    <x v="2044"/>
    <s v="Burritos"/>
    <x v="16352"/>
    <x v="20"/>
    <x v="1"/>
  </r>
  <r>
    <x v="0"/>
    <x v="2044"/>
    <s v="Drinks"/>
    <x v="16353"/>
    <x v="20"/>
    <x v="0"/>
  </r>
  <r>
    <x v="1"/>
    <x v="2044"/>
    <s v="Drinks"/>
    <x v="16354"/>
    <x v="20"/>
    <x v="1"/>
  </r>
  <r>
    <x v="0"/>
    <x v="2044"/>
    <s v="Kids menu"/>
    <x v="16355"/>
    <x v="20"/>
    <x v="0"/>
  </r>
  <r>
    <x v="1"/>
    <x v="2044"/>
    <s v="Kids menu"/>
    <x v="16356"/>
    <x v="20"/>
    <x v="1"/>
  </r>
  <r>
    <x v="0"/>
    <x v="2044"/>
    <s v="Tacos"/>
    <x v="16357"/>
    <x v="20"/>
    <x v="0"/>
  </r>
  <r>
    <x v="1"/>
    <x v="2044"/>
    <s v="Tacos"/>
    <x v="16358"/>
    <x v="20"/>
    <x v="1"/>
  </r>
  <r>
    <x v="0"/>
    <x v="2045"/>
    <s v="Burritos"/>
    <x v="16359"/>
    <x v="20"/>
    <x v="0"/>
  </r>
  <r>
    <x v="1"/>
    <x v="2045"/>
    <s v="Burritos"/>
    <x v="16360"/>
    <x v="20"/>
    <x v="1"/>
  </r>
  <r>
    <x v="0"/>
    <x v="2045"/>
    <s v="Drinks"/>
    <x v="16361"/>
    <x v="20"/>
    <x v="0"/>
  </r>
  <r>
    <x v="1"/>
    <x v="2045"/>
    <s v="Drinks"/>
    <x v="16362"/>
    <x v="20"/>
    <x v="1"/>
  </r>
  <r>
    <x v="0"/>
    <x v="2045"/>
    <s v="Kids menu"/>
    <x v="16363"/>
    <x v="20"/>
    <x v="0"/>
  </r>
  <r>
    <x v="1"/>
    <x v="2045"/>
    <s v="Kids menu"/>
    <x v="16364"/>
    <x v="20"/>
    <x v="1"/>
  </r>
  <r>
    <x v="0"/>
    <x v="2045"/>
    <s v="Tacos"/>
    <x v="16365"/>
    <x v="20"/>
    <x v="0"/>
  </r>
  <r>
    <x v="1"/>
    <x v="2045"/>
    <s v="Tacos"/>
    <x v="16366"/>
    <x v="20"/>
    <x v="1"/>
  </r>
  <r>
    <x v="0"/>
    <x v="2046"/>
    <s v="Burritos"/>
    <x v="16367"/>
    <x v="20"/>
    <x v="0"/>
  </r>
  <r>
    <x v="1"/>
    <x v="2046"/>
    <s v="Burritos"/>
    <x v="16368"/>
    <x v="20"/>
    <x v="1"/>
  </r>
  <r>
    <x v="0"/>
    <x v="2046"/>
    <s v="Drinks"/>
    <x v="16369"/>
    <x v="20"/>
    <x v="0"/>
  </r>
  <r>
    <x v="1"/>
    <x v="2046"/>
    <s v="Drinks"/>
    <x v="16370"/>
    <x v="20"/>
    <x v="1"/>
  </r>
  <r>
    <x v="0"/>
    <x v="2046"/>
    <s v="Kids menu"/>
    <x v="16371"/>
    <x v="20"/>
    <x v="0"/>
  </r>
  <r>
    <x v="1"/>
    <x v="2046"/>
    <s v="Kids menu"/>
    <x v="16372"/>
    <x v="20"/>
    <x v="1"/>
  </r>
  <r>
    <x v="0"/>
    <x v="2046"/>
    <s v="Tacos"/>
    <x v="16373"/>
    <x v="20"/>
    <x v="0"/>
  </r>
  <r>
    <x v="1"/>
    <x v="2046"/>
    <s v="Tacos"/>
    <x v="16374"/>
    <x v="20"/>
    <x v="1"/>
  </r>
  <r>
    <x v="0"/>
    <x v="2047"/>
    <s v="Burritos"/>
    <x v="16375"/>
    <x v="20"/>
    <x v="0"/>
  </r>
  <r>
    <x v="1"/>
    <x v="2047"/>
    <s v="Burritos"/>
    <x v="16376"/>
    <x v="20"/>
    <x v="1"/>
  </r>
  <r>
    <x v="0"/>
    <x v="2047"/>
    <s v="Drinks"/>
    <x v="16377"/>
    <x v="20"/>
    <x v="0"/>
  </r>
  <r>
    <x v="1"/>
    <x v="2047"/>
    <s v="Drinks"/>
    <x v="16378"/>
    <x v="20"/>
    <x v="1"/>
  </r>
  <r>
    <x v="0"/>
    <x v="2047"/>
    <s v="Kids menu"/>
    <x v="16379"/>
    <x v="20"/>
    <x v="0"/>
  </r>
  <r>
    <x v="1"/>
    <x v="2047"/>
    <s v="Kids menu"/>
    <x v="16380"/>
    <x v="20"/>
    <x v="1"/>
  </r>
  <r>
    <x v="0"/>
    <x v="2047"/>
    <s v="Tacos"/>
    <x v="16381"/>
    <x v="20"/>
    <x v="0"/>
  </r>
  <r>
    <x v="1"/>
    <x v="2047"/>
    <s v="Tacos"/>
    <x v="16382"/>
    <x v="20"/>
    <x v="1"/>
  </r>
  <r>
    <x v="0"/>
    <x v="2048"/>
    <s v="Burritos"/>
    <x v="16383"/>
    <x v="20"/>
    <x v="0"/>
  </r>
  <r>
    <x v="1"/>
    <x v="2048"/>
    <s v="Burritos"/>
    <x v="16384"/>
    <x v="20"/>
    <x v="1"/>
  </r>
  <r>
    <x v="0"/>
    <x v="2048"/>
    <s v="Drinks"/>
    <x v="16385"/>
    <x v="20"/>
    <x v="0"/>
  </r>
  <r>
    <x v="1"/>
    <x v="2048"/>
    <s v="Drinks"/>
    <x v="16386"/>
    <x v="20"/>
    <x v="1"/>
  </r>
  <r>
    <x v="0"/>
    <x v="2048"/>
    <s v="Kids menu"/>
    <x v="16387"/>
    <x v="20"/>
    <x v="0"/>
  </r>
  <r>
    <x v="1"/>
    <x v="2048"/>
    <s v="Kids menu"/>
    <x v="16388"/>
    <x v="20"/>
    <x v="1"/>
  </r>
  <r>
    <x v="0"/>
    <x v="2048"/>
    <s v="Tacos"/>
    <x v="16389"/>
    <x v="20"/>
    <x v="0"/>
  </r>
  <r>
    <x v="1"/>
    <x v="2048"/>
    <s v="Tacos"/>
    <x v="16390"/>
    <x v="20"/>
    <x v="1"/>
  </r>
  <r>
    <x v="0"/>
    <x v="2049"/>
    <s v="Burritos"/>
    <x v="16391"/>
    <x v="20"/>
    <x v="0"/>
  </r>
  <r>
    <x v="1"/>
    <x v="2049"/>
    <s v="Burritos"/>
    <x v="16392"/>
    <x v="20"/>
    <x v="1"/>
  </r>
  <r>
    <x v="0"/>
    <x v="2049"/>
    <s v="Drinks"/>
    <x v="16393"/>
    <x v="20"/>
    <x v="0"/>
  </r>
  <r>
    <x v="1"/>
    <x v="2049"/>
    <s v="Drinks"/>
    <x v="16394"/>
    <x v="20"/>
    <x v="1"/>
  </r>
  <r>
    <x v="0"/>
    <x v="2049"/>
    <s v="Kids menu"/>
    <x v="16395"/>
    <x v="20"/>
    <x v="0"/>
  </r>
  <r>
    <x v="1"/>
    <x v="2049"/>
    <s v="Kids menu"/>
    <x v="16396"/>
    <x v="20"/>
    <x v="1"/>
  </r>
  <r>
    <x v="0"/>
    <x v="2049"/>
    <s v="Tacos"/>
    <x v="16397"/>
    <x v="20"/>
    <x v="0"/>
  </r>
  <r>
    <x v="1"/>
    <x v="2049"/>
    <s v="Tacos"/>
    <x v="16398"/>
    <x v="20"/>
    <x v="1"/>
  </r>
  <r>
    <x v="0"/>
    <x v="2050"/>
    <s v="Burritos"/>
    <x v="16399"/>
    <x v="20"/>
    <x v="0"/>
  </r>
  <r>
    <x v="1"/>
    <x v="2050"/>
    <s v="Burritos"/>
    <x v="16400"/>
    <x v="20"/>
    <x v="1"/>
  </r>
  <r>
    <x v="0"/>
    <x v="2050"/>
    <s v="Drinks"/>
    <x v="16401"/>
    <x v="20"/>
    <x v="0"/>
  </r>
  <r>
    <x v="1"/>
    <x v="2050"/>
    <s v="Drinks"/>
    <x v="16402"/>
    <x v="20"/>
    <x v="1"/>
  </r>
  <r>
    <x v="0"/>
    <x v="2050"/>
    <s v="Kids menu"/>
    <x v="16403"/>
    <x v="20"/>
    <x v="0"/>
  </r>
  <r>
    <x v="1"/>
    <x v="2050"/>
    <s v="Kids menu"/>
    <x v="16404"/>
    <x v="20"/>
    <x v="1"/>
  </r>
  <r>
    <x v="0"/>
    <x v="2050"/>
    <s v="Tacos"/>
    <x v="16405"/>
    <x v="20"/>
    <x v="0"/>
  </r>
  <r>
    <x v="1"/>
    <x v="2050"/>
    <s v="Tacos"/>
    <x v="16406"/>
    <x v="20"/>
    <x v="1"/>
  </r>
  <r>
    <x v="0"/>
    <x v="2051"/>
    <s v="Burritos"/>
    <x v="16407"/>
    <x v="20"/>
    <x v="0"/>
  </r>
  <r>
    <x v="1"/>
    <x v="2051"/>
    <s v="Burritos"/>
    <x v="16408"/>
    <x v="20"/>
    <x v="1"/>
  </r>
  <r>
    <x v="0"/>
    <x v="2051"/>
    <s v="Drinks"/>
    <x v="16409"/>
    <x v="20"/>
    <x v="0"/>
  </r>
  <r>
    <x v="1"/>
    <x v="2051"/>
    <s v="Drinks"/>
    <x v="16410"/>
    <x v="20"/>
    <x v="1"/>
  </r>
  <r>
    <x v="0"/>
    <x v="2051"/>
    <s v="Kids menu"/>
    <x v="16411"/>
    <x v="20"/>
    <x v="0"/>
  </r>
  <r>
    <x v="1"/>
    <x v="2051"/>
    <s v="Kids menu"/>
    <x v="16412"/>
    <x v="20"/>
    <x v="1"/>
  </r>
  <r>
    <x v="0"/>
    <x v="2051"/>
    <s v="Tacos"/>
    <x v="16413"/>
    <x v="20"/>
    <x v="0"/>
  </r>
  <r>
    <x v="1"/>
    <x v="2051"/>
    <s v="Tacos"/>
    <x v="16414"/>
    <x v="20"/>
    <x v="1"/>
  </r>
  <r>
    <x v="0"/>
    <x v="2052"/>
    <s v="Burritos"/>
    <x v="16415"/>
    <x v="20"/>
    <x v="0"/>
  </r>
  <r>
    <x v="1"/>
    <x v="2052"/>
    <s v="Burritos"/>
    <x v="16416"/>
    <x v="20"/>
    <x v="1"/>
  </r>
  <r>
    <x v="0"/>
    <x v="2052"/>
    <s v="Drinks"/>
    <x v="16417"/>
    <x v="20"/>
    <x v="0"/>
  </r>
  <r>
    <x v="1"/>
    <x v="2052"/>
    <s v="Drinks"/>
    <x v="16418"/>
    <x v="20"/>
    <x v="1"/>
  </r>
  <r>
    <x v="0"/>
    <x v="2052"/>
    <s v="Kids menu"/>
    <x v="16419"/>
    <x v="20"/>
    <x v="0"/>
  </r>
  <r>
    <x v="1"/>
    <x v="2052"/>
    <s v="Kids menu"/>
    <x v="16420"/>
    <x v="20"/>
    <x v="1"/>
  </r>
  <r>
    <x v="0"/>
    <x v="2052"/>
    <s v="Tacos"/>
    <x v="16421"/>
    <x v="20"/>
    <x v="0"/>
  </r>
  <r>
    <x v="1"/>
    <x v="2052"/>
    <s v="Tacos"/>
    <x v="16422"/>
    <x v="20"/>
    <x v="1"/>
  </r>
  <r>
    <x v="0"/>
    <x v="2053"/>
    <s v="Burritos"/>
    <x v="16423"/>
    <x v="20"/>
    <x v="0"/>
  </r>
  <r>
    <x v="1"/>
    <x v="2053"/>
    <s v="Burritos"/>
    <x v="16424"/>
    <x v="20"/>
    <x v="1"/>
  </r>
  <r>
    <x v="0"/>
    <x v="2053"/>
    <s v="Drinks"/>
    <x v="16425"/>
    <x v="20"/>
    <x v="0"/>
  </r>
  <r>
    <x v="1"/>
    <x v="2053"/>
    <s v="Drinks"/>
    <x v="16426"/>
    <x v="20"/>
    <x v="1"/>
  </r>
  <r>
    <x v="0"/>
    <x v="2053"/>
    <s v="Kids menu"/>
    <x v="16427"/>
    <x v="20"/>
    <x v="0"/>
  </r>
  <r>
    <x v="1"/>
    <x v="2053"/>
    <s v="Kids menu"/>
    <x v="16428"/>
    <x v="20"/>
    <x v="1"/>
  </r>
  <r>
    <x v="0"/>
    <x v="2053"/>
    <s v="Tacos"/>
    <x v="16429"/>
    <x v="20"/>
    <x v="0"/>
  </r>
  <r>
    <x v="1"/>
    <x v="2053"/>
    <s v="Tacos"/>
    <x v="16430"/>
    <x v="20"/>
    <x v="1"/>
  </r>
  <r>
    <x v="0"/>
    <x v="2054"/>
    <s v="Burritos"/>
    <x v="16431"/>
    <x v="20"/>
    <x v="0"/>
  </r>
  <r>
    <x v="1"/>
    <x v="2054"/>
    <s v="Burritos"/>
    <x v="16432"/>
    <x v="20"/>
    <x v="1"/>
  </r>
  <r>
    <x v="0"/>
    <x v="2054"/>
    <s v="Drinks"/>
    <x v="16433"/>
    <x v="20"/>
    <x v="0"/>
  </r>
  <r>
    <x v="1"/>
    <x v="2054"/>
    <s v="Drinks"/>
    <x v="16434"/>
    <x v="20"/>
    <x v="1"/>
  </r>
  <r>
    <x v="0"/>
    <x v="2054"/>
    <s v="Kids menu"/>
    <x v="16435"/>
    <x v="20"/>
    <x v="0"/>
  </r>
  <r>
    <x v="1"/>
    <x v="2054"/>
    <s v="Kids menu"/>
    <x v="16436"/>
    <x v="20"/>
    <x v="1"/>
  </r>
  <r>
    <x v="0"/>
    <x v="2054"/>
    <s v="Tacos"/>
    <x v="16437"/>
    <x v="20"/>
    <x v="0"/>
  </r>
  <r>
    <x v="1"/>
    <x v="2054"/>
    <s v="Tacos"/>
    <x v="16438"/>
    <x v="20"/>
    <x v="1"/>
  </r>
  <r>
    <x v="0"/>
    <x v="2055"/>
    <s v="Burritos"/>
    <x v="16439"/>
    <x v="20"/>
    <x v="0"/>
  </r>
  <r>
    <x v="1"/>
    <x v="2055"/>
    <s v="Burritos"/>
    <x v="16440"/>
    <x v="20"/>
    <x v="1"/>
  </r>
  <r>
    <x v="0"/>
    <x v="2055"/>
    <s v="Drinks"/>
    <x v="16441"/>
    <x v="20"/>
    <x v="0"/>
  </r>
  <r>
    <x v="1"/>
    <x v="2055"/>
    <s v="Drinks"/>
    <x v="16442"/>
    <x v="20"/>
    <x v="1"/>
  </r>
  <r>
    <x v="0"/>
    <x v="2055"/>
    <s v="Kids menu"/>
    <x v="16443"/>
    <x v="20"/>
    <x v="0"/>
  </r>
  <r>
    <x v="1"/>
    <x v="2055"/>
    <s v="Kids menu"/>
    <x v="16444"/>
    <x v="20"/>
    <x v="1"/>
  </r>
  <r>
    <x v="0"/>
    <x v="2055"/>
    <s v="Tacos"/>
    <x v="16445"/>
    <x v="20"/>
    <x v="0"/>
  </r>
  <r>
    <x v="1"/>
    <x v="2055"/>
    <s v="Tacos"/>
    <x v="16446"/>
    <x v="20"/>
    <x v="1"/>
  </r>
  <r>
    <x v="0"/>
    <x v="2056"/>
    <s v="Burritos"/>
    <x v="16447"/>
    <x v="20"/>
    <x v="0"/>
  </r>
  <r>
    <x v="1"/>
    <x v="2056"/>
    <s v="Burritos"/>
    <x v="16448"/>
    <x v="20"/>
    <x v="1"/>
  </r>
  <r>
    <x v="0"/>
    <x v="2056"/>
    <s v="Drinks"/>
    <x v="16449"/>
    <x v="20"/>
    <x v="0"/>
  </r>
  <r>
    <x v="1"/>
    <x v="2056"/>
    <s v="Drinks"/>
    <x v="16450"/>
    <x v="20"/>
    <x v="1"/>
  </r>
  <r>
    <x v="0"/>
    <x v="2056"/>
    <s v="Kids menu"/>
    <x v="16451"/>
    <x v="20"/>
    <x v="0"/>
  </r>
  <r>
    <x v="1"/>
    <x v="2056"/>
    <s v="Kids menu"/>
    <x v="16452"/>
    <x v="20"/>
    <x v="1"/>
  </r>
  <r>
    <x v="0"/>
    <x v="2056"/>
    <s v="Tacos"/>
    <x v="16453"/>
    <x v="20"/>
    <x v="0"/>
  </r>
  <r>
    <x v="1"/>
    <x v="2056"/>
    <s v="Tacos"/>
    <x v="16454"/>
    <x v="20"/>
    <x v="1"/>
  </r>
  <r>
    <x v="0"/>
    <x v="2057"/>
    <s v="Burritos"/>
    <x v="16455"/>
    <x v="20"/>
    <x v="0"/>
  </r>
  <r>
    <x v="1"/>
    <x v="2057"/>
    <s v="Burritos"/>
    <x v="16456"/>
    <x v="20"/>
    <x v="1"/>
  </r>
  <r>
    <x v="0"/>
    <x v="2057"/>
    <s v="Drinks"/>
    <x v="16457"/>
    <x v="20"/>
    <x v="0"/>
  </r>
  <r>
    <x v="1"/>
    <x v="2057"/>
    <s v="Drinks"/>
    <x v="16458"/>
    <x v="20"/>
    <x v="1"/>
  </r>
  <r>
    <x v="0"/>
    <x v="2057"/>
    <s v="Kids menu"/>
    <x v="16459"/>
    <x v="20"/>
    <x v="0"/>
  </r>
  <r>
    <x v="1"/>
    <x v="2057"/>
    <s v="Kids menu"/>
    <x v="16460"/>
    <x v="20"/>
    <x v="1"/>
  </r>
  <r>
    <x v="0"/>
    <x v="2057"/>
    <s v="Tacos"/>
    <x v="16461"/>
    <x v="20"/>
    <x v="0"/>
  </r>
  <r>
    <x v="1"/>
    <x v="2057"/>
    <s v="Tacos"/>
    <x v="16462"/>
    <x v="20"/>
    <x v="1"/>
  </r>
  <r>
    <x v="0"/>
    <x v="2058"/>
    <s v="Burritos"/>
    <x v="16463"/>
    <x v="20"/>
    <x v="0"/>
  </r>
  <r>
    <x v="1"/>
    <x v="2058"/>
    <s v="Burritos"/>
    <x v="16464"/>
    <x v="20"/>
    <x v="1"/>
  </r>
  <r>
    <x v="0"/>
    <x v="2058"/>
    <s v="Drinks"/>
    <x v="16465"/>
    <x v="20"/>
    <x v="0"/>
  </r>
  <r>
    <x v="1"/>
    <x v="2058"/>
    <s v="Drinks"/>
    <x v="16466"/>
    <x v="20"/>
    <x v="1"/>
  </r>
  <r>
    <x v="0"/>
    <x v="2058"/>
    <s v="Kids menu"/>
    <x v="16467"/>
    <x v="20"/>
    <x v="0"/>
  </r>
  <r>
    <x v="1"/>
    <x v="2058"/>
    <s v="Kids menu"/>
    <x v="16468"/>
    <x v="20"/>
    <x v="1"/>
  </r>
  <r>
    <x v="0"/>
    <x v="2058"/>
    <s v="Tacos"/>
    <x v="16469"/>
    <x v="20"/>
    <x v="0"/>
  </r>
  <r>
    <x v="1"/>
    <x v="2058"/>
    <s v="Tacos"/>
    <x v="16470"/>
    <x v="20"/>
    <x v="1"/>
  </r>
  <r>
    <x v="0"/>
    <x v="2059"/>
    <s v="Burritos"/>
    <x v="16471"/>
    <x v="20"/>
    <x v="0"/>
  </r>
  <r>
    <x v="1"/>
    <x v="2059"/>
    <s v="Burritos"/>
    <x v="16472"/>
    <x v="20"/>
    <x v="1"/>
  </r>
  <r>
    <x v="0"/>
    <x v="2059"/>
    <s v="Drinks"/>
    <x v="16473"/>
    <x v="20"/>
    <x v="0"/>
  </r>
  <r>
    <x v="1"/>
    <x v="2059"/>
    <s v="Drinks"/>
    <x v="16474"/>
    <x v="20"/>
    <x v="1"/>
  </r>
  <r>
    <x v="0"/>
    <x v="2059"/>
    <s v="Kids menu"/>
    <x v="16475"/>
    <x v="20"/>
    <x v="0"/>
  </r>
  <r>
    <x v="1"/>
    <x v="2059"/>
    <s v="Kids menu"/>
    <x v="16476"/>
    <x v="20"/>
    <x v="1"/>
  </r>
  <r>
    <x v="0"/>
    <x v="2059"/>
    <s v="Tacos"/>
    <x v="16477"/>
    <x v="20"/>
    <x v="0"/>
  </r>
  <r>
    <x v="1"/>
    <x v="2059"/>
    <s v="Tacos"/>
    <x v="16478"/>
    <x v="20"/>
    <x v="1"/>
  </r>
  <r>
    <x v="0"/>
    <x v="2060"/>
    <s v="Burritos"/>
    <x v="16479"/>
    <x v="20"/>
    <x v="0"/>
  </r>
  <r>
    <x v="1"/>
    <x v="2060"/>
    <s v="Burritos"/>
    <x v="16480"/>
    <x v="20"/>
    <x v="1"/>
  </r>
  <r>
    <x v="0"/>
    <x v="2060"/>
    <s v="Drinks"/>
    <x v="16481"/>
    <x v="20"/>
    <x v="0"/>
  </r>
  <r>
    <x v="1"/>
    <x v="2060"/>
    <s v="Drinks"/>
    <x v="16482"/>
    <x v="20"/>
    <x v="1"/>
  </r>
  <r>
    <x v="0"/>
    <x v="2060"/>
    <s v="Kids menu"/>
    <x v="16483"/>
    <x v="20"/>
    <x v="0"/>
  </r>
  <r>
    <x v="1"/>
    <x v="2060"/>
    <s v="Kids menu"/>
    <x v="16484"/>
    <x v="20"/>
    <x v="1"/>
  </r>
  <r>
    <x v="0"/>
    <x v="2060"/>
    <s v="Tacos"/>
    <x v="16485"/>
    <x v="20"/>
    <x v="0"/>
  </r>
  <r>
    <x v="1"/>
    <x v="2060"/>
    <s v="Tacos"/>
    <x v="16486"/>
    <x v="20"/>
    <x v="1"/>
  </r>
  <r>
    <x v="0"/>
    <x v="2061"/>
    <s v="Burritos"/>
    <x v="16487"/>
    <x v="20"/>
    <x v="0"/>
  </r>
  <r>
    <x v="1"/>
    <x v="2061"/>
    <s v="Burritos"/>
    <x v="16488"/>
    <x v="20"/>
    <x v="1"/>
  </r>
  <r>
    <x v="0"/>
    <x v="2061"/>
    <s v="Drinks"/>
    <x v="16489"/>
    <x v="20"/>
    <x v="0"/>
  </r>
  <r>
    <x v="1"/>
    <x v="2061"/>
    <s v="Drinks"/>
    <x v="16490"/>
    <x v="20"/>
    <x v="1"/>
  </r>
  <r>
    <x v="0"/>
    <x v="2061"/>
    <s v="Kids menu"/>
    <x v="16491"/>
    <x v="20"/>
    <x v="0"/>
  </r>
  <r>
    <x v="1"/>
    <x v="2061"/>
    <s v="Kids menu"/>
    <x v="16492"/>
    <x v="20"/>
    <x v="1"/>
  </r>
  <r>
    <x v="0"/>
    <x v="2061"/>
    <s v="Tacos"/>
    <x v="16493"/>
    <x v="20"/>
    <x v="0"/>
  </r>
  <r>
    <x v="1"/>
    <x v="2061"/>
    <s v="Tacos"/>
    <x v="16494"/>
    <x v="20"/>
    <x v="1"/>
  </r>
  <r>
    <x v="0"/>
    <x v="2062"/>
    <s v="Burritos"/>
    <x v="16495"/>
    <x v="20"/>
    <x v="0"/>
  </r>
  <r>
    <x v="1"/>
    <x v="2062"/>
    <s v="Burritos"/>
    <x v="16496"/>
    <x v="20"/>
    <x v="1"/>
  </r>
  <r>
    <x v="0"/>
    <x v="2062"/>
    <s v="Drinks"/>
    <x v="16497"/>
    <x v="20"/>
    <x v="0"/>
  </r>
  <r>
    <x v="1"/>
    <x v="2062"/>
    <s v="Drinks"/>
    <x v="16498"/>
    <x v="20"/>
    <x v="1"/>
  </r>
  <r>
    <x v="0"/>
    <x v="2062"/>
    <s v="Kids menu"/>
    <x v="16499"/>
    <x v="20"/>
    <x v="0"/>
  </r>
  <r>
    <x v="1"/>
    <x v="2062"/>
    <s v="Kids menu"/>
    <x v="16500"/>
    <x v="20"/>
    <x v="1"/>
  </r>
  <r>
    <x v="0"/>
    <x v="2062"/>
    <s v="Tacos"/>
    <x v="16501"/>
    <x v="20"/>
    <x v="0"/>
  </r>
  <r>
    <x v="1"/>
    <x v="2062"/>
    <s v="Tacos"/>
    <x v="16502"/>
    <x v="20"/>
    <x v="1"/>
  </r>
  <r>
    <x v="0"/>
    <x v="2063"/>
    <s v="Burritos"/>
    <x v="16503"/>
    <x v="20"/>
    <x v="0"/>
  </r>
  <r>
    <x v="1"/>
    <x v="2063"/>
    <s v="Burritos"/>
    <x v="16504"/>
    <x v="20"/>
    <x v="1"/>
  </r>
  <r>
    <x v="0"/>
    <x v="2063"/>
    <s v="Drinks"/>
    <x v="16505"/>
    <x v="20"/>
    <x v="0"/>
  </r>
  <r>
    <x v="1"/>
    <x v="2063"/>
    <s v="Drinks"/>
    <x v="16506"/>
    <x v="20"/>
    <x v="1"/>
  </r>
  <r>
    <x v="0"/>
    <x v="2063"/>
    <s v="Kids menu"/>
    <x v="16507"/>
    <x v="20"/>
    <x v="0"/>
  </r>
  <r>
    <x v="1"/>
    <x v="2063"/>
    <s v="Kids menu"/>
    <x v="16508"/>
    <x v="20"/>
    <x v="1"/>
  </r>
  <r>
    <x v="0"/>
    <x v="2063"/>
    <s v="Tacos"/>
    <x v="16509"/>
    <x v="20"/>
    <x v="0"/>
  </r>
  <r>
    <x v="1"/>
    <x v="2063"/>
    <s v="Tacos"/>
    <x v="16510"/>
    <x v="20"/>
    <x v="1"/>
  </r>
  <r>
    <x v="0"/>
    <x v="2064"/>
    <s v="Burritos"/>
    <x v="16511"/>
    <x v="20"/>
    <x v="0"/>
  </r>
  <r>
    <x v="1"/>
    <x v="2064"/>
    <s v="Burritos"/>
    <x v="16512"/>
    <x v="20"/>
    <x v="1"/>
  </r>
  <r>
    <x v="0"/>
    <x v="2064"/>
    <s v="Drinks"/>
    <x v="16513"/>
    <x v="20"/>
    <x v="0"/>
  </r>
  <r>
    <x v="1"/>
    <x v="2064"/>
    <s v="Drinks"/>
    <x v="16514"/>
    <x v="20"/>
    <x v="1"/>
  </r>
  <r>
    <x v="0"/>
    <x v="2064"/>
    <s v="Kids menu"/>
    <x v="16515"/>
    <x v="20"/>
    <x v="0"/>
  </r>
  <r>
    <x v="1"/>
    <x v="2064"/>
    <s v="Kids menu"/>
    <x v="16516"/>
    <x v="20"/>
    <x v="1"/>
  </r>
  <r>
    <x v="0"/>
    <x v="2064"/>
    <s v="Tacos"/>
    <x v="16517"/>
    <x v="20"/>
    <x v="0"/>
  </r>
  <r>
    <x v="1"/>
    <x v="2064"/>
    <s v="Tacos"/>
    <x v="16518"/>
    <x v="20"/>
    <x v="1"/>
  </r>
  <r>
    <x v="0"/>
    <x v="2065"/>
    <s v="Burritos"/>
    <x v="16519"/>
    <x v="20"/>
    <x v="0"/>
  </r>
  <r>
    <x v="1"/>
    <x v="2065"/>
    <s v="Burritos"/>
    <x v="16520"/>
    <x v="20"/>
    <x v="1"/>
  </r>
  <r>
    <x v="0"/>
    <x v="2065"/>
    <s v="Drinks"/>
    <x v="16521"/>
    <x v="20"/>
    <x v="0"/>
  </r>
  <r>
    <x v="1"/>
    <x v="2065"/>
    <s v="Drinks"/>
    <x v="16522"/>
    <x v="20"/>
    <x v="1"/>
  </r>
  <r>
    <x v="0"/>
    <x v="2065"/>
    <s v="Kids menu"/>
    <x v="16523"/>
    <x v="20"/>
    <x v="0"/>
  </r>
  <r>
    <x v="1"/>
    <x v="2065"/>
    <s v="Kids menu"/>
    <x v="16524"/>
    <x v="20"/>
    <x v="1"/>
  </r>
  <r>
    <x v="0"/>
    <x v="2065"/>
    <s v="Tacos"/>
    <x v="16525"/>
    <x v="20"/>
    <x v="0"/>
  </r>
  <r>
    <x v="1"/>
    <x v="2065"/>
    <s v="Tacos"/>
    <x v="16526"/>
    <x v="20"/>
    <x v="1"/>
  </r>
  <r>
    <x v="0"/>
    <x v="2066"/>
    <s v="Burritos"/>
    <x v="16527"/>
    <x v="20"/>
    <x v="0"/>
  </r>
  <r>
    <x v="1"/>
    <x v="2066"/>
    <s v="Burritos"/>
    <x v="16528"/>
    <x v="20"/>
    <x v="1"/>
  </r>
  <r>
    <x v="0"/>
    <x v="2066"/>
    <s v="Drinks"/>
    <x v="16529"/>
    <x v="20"/>
    <x v="0"/>
  </r>
  <r>
    <x v="1"/>
    <x v="2066"/>
    <s v="Drinks"/>
    <x v="16530"/>
    <x v="20"/>
    <x v="1"/>
  </r>
  <r>
    <x v="0"/>
    <x v="2066"/>
    <s v="Kids menu"/>
    <x v="16531"/>
    <x v="20"/>
    <x v="0"/>
  </r>
  <r>
    <x v="1"/>
    <x v="2066"/>
    <s v="Kids menu"/>
    <x v="16532"/>
    <x v="20"/>
    <x v="1"/>
  </r>
  <r>
    <x v="0"/>
    <x v="2066"/>
    <s v="Tacos"/>
    <x v="16533"/>
    <x v="20"/>
    <x v="0"/>
  </r>
  <r>
    <x v="1"/>
    <x v="2066"/>
    <s v="Tacos"/>
    <x v="16534"/>
    <x v="20"/>
    <x v="1"/>
  </r>
  <r>
    <x v="0"/>
    <x v="2067"/>
    <s v="Burritos"/>
    <x v="16535"/>
    <x v="20"/>
    <x v="0"/>
  </r>
  <r>
    <x v="1"/>
    <x v="2067"/>
    <s v="Burritos"/>
    <x v="16536"/>
    <x v="20"/>
    <x v="1"/>
  </r>
  <r>
    <x v="0"/>
    <x v="2067"/>
    <s v="Drinks"/>
    <x v="16537"/>
    <x v="20"/>
    <x v="0"/>
  </r>
  <r>
    <x v="1"/>
    <x v="2067"/>
    <s v="Drinks"/>
    <x v="16538"/>
    <x v="20"/>
    <x v="1"/>
  </r>
  <r>
    <x v="0"/>
    <x v="2067"/>
    <s v="Kids menu"/>
    <x v="16539"/>
    <x v="20"/>
    <x v="0"/>
  </r>
  <r>
    <x v="1"/>
    <x v="2067"/>
    <s v="Kids menu"/>
    <x v="16540"/>
    <x v="20"/>
    <x v="1"/>
  </r>
  <r>
    <x v="0"/>
    <x v="2067"/>
    <s v="Tacos"/>
    <x v="16541"/>
    <x v="20"/>
    <x v="0"/>
  </r>
  <r>
    <x v="1"/>
    <x v="2067"/>
    <s v="Tacos"/>
    <x v="16542"/>
    <x v="20"/>
    <x v="1"/>
  </r>
  <r>
    <x v="0"/>
    <x v="2068"/>
    <s v="Burritos"/>
    <x v="16543"/>
    <x v="20"/>
    <x v="0"/>
  </r>
  <r>
    <x v="1"/>
    <x v="2068"/>
    <s v="Burritos"/>
    <x v="16544"/>
    <x v="20"/>
    <x v="1"/>
  </r>
  <r>
    <x v="0"/>
    <x v="2068"/>
    <s v="Drinks"/>
    <x v="16545"/>
    <x v="20"/>
    <x v="0"/>
  </r>
  <r>
    <x v="1"/>
    <x v="2068"/>
    <s v="Drinks"/>
    <x v="16546"/>
    <x v="20"/>
    <x v="1"/>
  </r>
  <r>
    <x v="0"/>
    <x v="2068"/>
    <s v="Kids menu"/>
    <x v="16547"/>
    <x v="20"/>
    <x v="0"/>
  </r>
  <r>
    <x v="1"/>
    <x v="2068"/>
    <s v="Kids menu"/>
    <x v="16548"/>
    <x v="20"/>
    <x v="1"/>
  </r>
  <r>
    <x v="0"/>
    <x v="2068"/>
    <s v="Tacos"/>
    <x v="16549"/>
    <x v="20"/>
    <x v="0"/>
  </r>
  <r>
    <x v="1"/>
    <x v="2068"/>
    <s v="Tacos"/>
    <x v="16550"/>
    <x v="20"/>
    <x v="1"/>
  </r>
  <r>
    <x v="0"/>
    <x v="2069"/>
    <s v="Burritos"/>
    <x v="16551"/>
    <x v="20"/>
    <x v="0"/>
  </r>
  <r>
    <x v="1"/>
    <x v="2069"/>
    <s v="Burritos"/>
    <x v="16552"/>
    <x v="20"/>
    <x v="1"/>
  </r>
  <r>
    <x v="0"/>
    <x v="2069"/>
    <s v="Drinks"/>
    <x v="16553"/>
    <x v="20"/>
    <x v="0"/>
  </r>
  <r>
    <x v="1"/>
    <x v="2069"/>
    <s v="Drinks"/>
    <x v="16554"/>
    <x v="20"/>
    <x v="1"/>
  </r>
  <r>
    <x v="0"/>
    <x v="2069"/>
    <s v="Kids menu"/>
    <x v="16555"/>
    <x v="20"/>
    <x v="0"/>
  </r>
  <r>
    <x v="1"/>
    <x v="2069"/>
    <s v="Kids menu"/>
    <x v="16556"/>
    <x v="20"/>
    <x v="1"/>
  </r>
  <r>
    <x v="0"/>
    <x v="2069"/>
    <s v="Tacos"/>
    <x v="16557"/>
    <x v="20"/>
    <x v="0"/>
  </r>
  <r>
    <x v="1"/>
    <x v="2069"/>
    <s v="Tacos"/>
    <x v="16558"/>
    <x v="20"/>
    <x v="1"/>
  </r>
  <r>
    <x v="0"/>
    <x v="2070"/>
    <s v="Burritos"/>
    <x v="16559"/>
    <x v="20"/>
    <x v="0"/>
  </r>
  <r>
    <x v="1"/>
    <x v="2070"/>
    <s v="Burritos"/>
    <x v="16560"/>
    <x v="20"/>
    <x v="1"/>
  </r>
  <r>
    <x v="0"/>
    <x v="2070"/>
    <s v="Drinks"/>
    <x v="16561"/>
    <x v="20"/>
    <x v="0"/>
  </r>
  <r>
    <x v="1"/>
    <x v="2070"/>
    <s v="Drinks"/>
    <x v="16562"/>
    <x v="20"/>
    <x v="1"/>
  </r>
  <r>
    <x v="0"/>
    <x v="2070"/>
    <s v="Kids menu"/>
    <x v="16563"/>
    <x v="20"/>
    <x v="0"/>
  </r>
  <r>
    <x v="1"/>
    <x v="2070"/>
    <s v="Kids menu"/>
    <x v="16564"/>
    <x v="20"/>
    <x v="1"/>
  </r>
  <r>
    <x v="0"/>
    <x v="2070"/>
    <s v="Tacos"/>
    <x v="16565"/>
    <x v="20"/>
    <x v="0"/>
  </r>
  <r>
    <x v="1"/>
    <x v="2070"/>
    <s v="Tacos"/>
    <x v="16566"/>
    <x v="20"/>
    <x v="1"/>
  </r>
  <r>
    <x v="0"/>
    <x v="2071"/>
    <s v="Burritos"/>
    <x v="16567"/>
    <x v="20"/>
    <x v="0"/>
  </r>
  <r>
    <x v="1"/>
    <x v="2071"/>
    <s v="Burritos"/>
    <x v="16568"/>
    <x v="20"/>
    <x v="1"/>
  </r>
  <r>
    <x v="0"/>
    <x v="2071"/>
    <s v="Drinks"/>
    <x v="16569"/>
    <x v="20"/>
    <x v="0"/>
  </r>
  <r>
    <x v="1"/>
    <x v="2071"/>
    <s v="Drinks"/>
    <x v="16570"/>
    <x v="20"/>
    <x v="1"/>
  </r>
  <r>
    <x v="0"/>
    <x v="2071"/>
    <s v="Kids menu"/>
    <x v="16571"/>
    <x v="20"/>
    <x v="0"/>
  </r>
  <r>
    <x v="1"/>
    <x v="2071"/>
    <s v="Kids menu"/>
    <x v="16572"/>
    <x v="20"/>
    <x v="1"/>
  </r>
  <r>
    <x v="0"/>
    <x v="2071"/>
    <s v="Tacos"/>
    <x v="16573"/>
    <x v="20"/>
    <x v="0"/>
  </r>
  <r>
    <x v="1"/>
    <x v="2071"/>
    <s v="Tacos"/>
    <x v="16574"/>
    <x v="20"/>
    <x v="1"/>
  </r>
  <r>
    <x v="0"/>
    <x v="2072"/>
    <s v="Burritos"/>
    <x v="16575"/>
    <x v="20"/>
    <x v="0"/>
  </r>
  <r>
    <x v="1"/>
    <x v="2072"/>
    <s v="Burritos"/>
    <x v="16576"/>
    <x v="20"/>
    <x v="1"/>
  </r>
  <r>
    <x v="0"/>
    <x v="2072"/>
    <s v="Drinks"/>
    <x v="16577"/>
    <x v="20"/>
    <x v="0"/>
  </r>
  <r>
    <x v="1"/>
    <x v="2072"/>
    <s v="Drinks"/>
    <x v="16578"/>
    <x v="20"/>
    <x v="1"/>
  </r>
  <r>
    <x v="0"/>
    <x v="2072"/>
    <s v="Kids menu"/>
    <x v="16579"/>
    <x v="20"/>
    <x v="0"/>
  </r>
  <r>
    <x v="1"/>
    <x v="2072"/>
    <s v="Kids menu"/>
    <x v="16580"/>
    <x v="20"/>
    <x v="1"/>
  </r>
  <r>
    <x v="0"/>
    <x v="2072"/>
    <s v="Tacos"/>
    <x v="16581"/>
    <x v="20"/>
    <x v="0"/>
  </r>
  <r>
    <x v="1"/>
    <x v="2072"/>
    <s v="Tacos"/>
    <x v="16582"/>
    <x v="20"/>
    <x v="1"/>
  </r>
  <r>
    <x v="0"/>
    <x v="2073"/>
    <s v="Burritos"/>
    <x v="16583"/>
    <x v="20"/>
    <x v="0"/>
  </r>
  <r>
    <x v="1"/>
    <x v="2073"/>
    <s v="Burritos"/>
    <x v="16584"/>
    <x v="20"/>
    <x v="1"/>
  </r>
  <r>
    <x v="0"/>
    <x v="2073"/>
    <s v="Drinks"/>
    <x v="16585"/>
    <x v="20"/>
    <x v="0"/>
  </r>
  <r>
    <x v="1"/>
    <x v="2073"/>
    <s v="Drinks"/>
    <x v="16586"/>
    <x v="20"/>
    <x v="1"/>
  </r>
  <r>
    <x v="0"/>
    <x v="2073"/>
    <s v="Kids menu"/>
    <x v="16587"/>
    <x v="20"/>
    <x v="0"/>
  </r>
  <r>
    <x v="1"/>
    <x v="2073"/>
    <s v="Kids menu"/>
    <x v="16588"/>
    <x v="20"/>
    <x v="1"/>
  </r>
  <r>
    <x v="0"/>
    <x v="2073"/>
    <s v="Tacos"/>
    <x v="16589"/>
    <x v="20"/>
    <x v="0"/>
  </r>
  <r>
    <x v="1"/>
    <x v="2073"/>
    <s v="Tacos"/>
    <x v="16590"/>
    <x v="20"/>
    <x v="1"/>
  </r>
  <r>
    <x v="0"/>
    <x v="2074"/>
    <s v="Burritos"/>
    <x v="16591"/>
    <x v="20"/>
    <x v="0"/>
  </r>
  <r>
    <x v="1"/>
    <x v="2074"/>
    <s v="Burritos"/>
    <x v="16592"/>
    <x v="20"/>
    <x v="1"/>
  </r>
  <r>
    <x v="0"/>
    <x v="2074"/>
    <s v="Drinks"/>
    <x v="16593"/>
    <x v="20"/>
    <x v="0"/>
  </r>
  <r>
    <x v="1"/>
    <x v="2074"/>
    <s v="Drinks"/>
    <x v="16594"/>
    <x v="20"/>
    <x v="1"/>
  </r>
  <r>
    <x v="0"/>
    <x v="2074"/>
    <s v="Kids menu"/>
    <x v="16595"/>
    <x v="20"/>
    <x v="0"/>
  </r>
  <r>
    <x v="1"/>
    <x v="2074"/>
    <s v="Kids menu"/>
    <x v="16596"/>
    <x v="20"/>
    <x v="1"/>
  </r>
  <r>
    <x v="0"/>
    <x v="2074"/>
    <s v="Tacos"/>
    <x v="16597"/>
    <x v="20"/>
    <x v="0"/>
  </r>
  <r>
    <x v="1"/>
    <x v="2074"/>
    <s v="Tacos"/>
    <x v="16598"/>
    <x v="20"/>
    <x v="1"/>
  </r>
  <r>
    <x v="0"/>
    <x v="2075"/>
    <s v="Burritos"/>
    <x v="16599"/>
    <x v="20"/>
    <x v="0"/>
  </r>
  <r>
    <x v="1"/>
    <x v="2075"/>
    <s v="Burritos"/>
    <x v="16600"/>
    <x v="20"/>
    <x v="1"/>
  </r>
  <r>
    <x v="0"/>
    <x v="2075"/>
    <s v="Drinks"/>
    <x v="16601"/>
    <x v="20"/>
    <x v="0"/>
  </r>
  <r>
    <x v="1"/>
    <x v="2075"/>
    <s v="Drinks"/>
    <x v="16602"/>
    <x v="20"/>
    <x v="1"/>
  </r>
  <r>
    <x v="0"/>
    <x v="2075"/>
    <s v="Kids menu"/>
    <x v="16603"/>
    <x v="20"/>
    <x v="0"/>
  </r>
  <r>
    <x v="1"/>
    <x v="2075"/>
    <s v="Kids menu"/>
    <x v="16604"/>
    <x v="20"/>
    <x v="1"/>
  </r>
  <r>
    <x v="0"/>
    <x v="2075"/>
    <s v="Tacos"/>
    <x v="16605"/>
    <x v="20"/>
    <x v="0"/>
  </r>
  <r>
    <x v="1"/>
    <x v="2075"/>
    <s v="Tacos"/>
    <x v="16606"/>
    <x v="20"/>
    <x v="1"/>
  </r>
  <r>
    <x v="0"/>
    <x v="2076"/>
    <s v="Burritos"/>
    <x v="16607"/>
    <x v="20"/>
    <x v="0"/>
  </r>
  <r>
    <x v="1"/>
    <x v="2076"/>
    <s v="Burritos"/>
    <x v="16608"/>
    <x v="20"/>
    <x v="1"/>
  </r>
  <r>
    <x v="0"/>
    <x v="2076"/>
    <s v="Drinks"/>
    <x v="16609"/>
    <x v="20"/>
    <x v="0"/>
  </r>
  <r>
    <x v="1"/>
    <x v="2076"/>
    <s v="Drinks"/>
    <x v="16610"/>
    <x v="20"/>
    <x v="1"/>
  </r>
  <r>
    <x v="0"/>
    <x v="2076"/>
    <s v="Kids menu"/>
    <x v="16611"/>
    <x v="20"/>
    <x v="0"/>
  </r>
  <r>
    <x v="1"/>
    <x v="2076"/>
    <s v="Kids menu"/>
    <x v="16612"/>
    <x v="20"/>
    <x v="1"/>
  </r>
  <r>
    <x v="0"/>
    <x v="2076"/>
    <s v="Tacos"/>
    <x v="16613"/>
    <x v="20"/>
    <x v="0"/>
  </r>
  <r>
    <x v="1"/>
    <x v="2076"/>
    <s v="Tacos"/>
    <x v="16614"/>
    <x v="20"/>
    <x v="1"/>
  </r>
  <r>
    <x v="0"/>
    <x v="2077"/>
    <s v="Burritos"/>
    <x v="16615"/>
    <x v="20"/>
    <x v="0"/>
  </r>
  <r>
    <x v="1"/>
    <x v="2077"/>
    <s v="Burritos"/>
    <x v="16616"/>
    <x v="20"/>
    <x v="1"/>
  </r>
  <r>
    <x v="0"/>
    <x v="2077"/>
    <s v="Drinks"/>
    <x v="16617"/>
    <x v="20"/>
    <x v="0"/>
  </r>
  <r>
    <x v="1"/>
    <x v="2077"/>
    <s v="Drinks"/>
    <x v="16618"/>
    <x v="20"/>
    <x v="1"/>
  </r>
  <r>
    <x v="0"/>
    <x v="2077"/>
    <s v="Kids menu"/>
    <x v="16619"/>
    <x v="20"/>
    <x v="0"/>
  </r>
  <r>
    <x v="1"/>
    <x v="2077"/>
    <s v="Kids menu"/>
    <x v="16620"/>
    <x v="20"/>
    <x v="1"/>
  </r>
  <r>
    <x v="0"/>
    <x v="2077"/>
    <s v="Tacos"/>
    <x v="16621"/>
    <x v="20"/>
    <x v="0"/>
  </r>
  <r>
    <x v="1"/>
    <x v="2077"/>
    <s v="Tacos"/>
    <x v="16622"/>
    <x v="20"/>
    <x v="1"/>
  </r>
  <r>
    <x v="0"/>
    <x v="2078"/>
    <s v="Burritos"/>
    <x v="16623"/>
    <x v="20"/>
    <x v="0"/>
  </r>
  <r>
    <x v="1"/>
    <x v="2078"/>
    <s v="Burritos"/>
    <x v="16624"/>
    <x v="20"/>
    <x v="1"/>
  </r>
  <r>
    <x v="0"/>
    <x v="2078"/>
    <s v="Drinks"/>
    <x v="16625"/>
    <x v="20"/>
    <x v="0"/>
  </r>
  <r>
    <x v="1"/>
    <x v="2078"/>
    <s v="Drinks"/>
    <x v="16626"/>
    <x v="20"/>
    <x v="1"/>
  </r>
  <r>
    <x v="0"/>
    <x v="2078"/>
    <s v="Kids menu"/>
    <x v="16627"/>
    <x v="20"/>
    <x v="0"/>
  </r>
  <r>
    <x v="1"/>
    <x v="2078"/>
    <s v="Kids menu"/>
    <x v="16628"/>
    <x v="20"/>
    <x v="1"/>
  </r>
  <r>
    <x v="0"/>
    <x v="2078"/>
    <s v="Tacos"/>
    <x v="16629"/>
    <x v="20"/>
    <x v="0"/>
  </r>
  <r>
    <x v="1"/>
    <x v="2078"/>
    <s v="Tacos"/>
    <x v="16630"/>
    <x v="20"/>
    <x v="1"/>
  </r>
  <r>
    <x v="0"/>
    <x v="2079"/>
    <s v="Burritos"/>
    <x v="16631"/>
    <x v="20"/>
    <x v="0"/>
  </r>
  <r>
    <x v="1"/>
    <x v="2079"/>
    <s v="Burritos"/>
    <x v="16632"/>
    <x v="20"/>
    <x v="1"/>
  </r>
  <r>
    <x v="0"/>
    <x v="2079"/>
    <s v="Drinks"/>
    <x v="16633"/>
    <x v="20"/>
    <x v="0"/>
  </r>
  <r>
    <x v="1"/>
    <x v="2079"/>
    <s v="Drinks"/>
    <x v="16634"/>
    <x v="20"/>
    <x v="1"/>
  </r>
  <r>
    <x v="0"/>
    <x v="2079"/>
    <s v="Kids menu"/>
    <x v="16635"/>
    <x v="20"/>
    <x v="0"/>
  </r>
  <r>
    <x v="1"/>
    <x v="2079"/>
    <s v="Kids menu"/>
    <x v="16636"/>
    <x v="20"/>
    <x v="1"/>
  </r>
  <r>
    <x v="0"/>
    <x v="2079"/>
    <s v="Tacos"/>
    <x v="16637"/>
    <x v="20"/>
    <x v="0"/>
  </r>
  <r>
    <x v="1"/>
    <x v="2079"/>
    <s v="Tacos"/>
    <x v="16638"/>
    <x v="20"/>
    <x v="1"/>
  </r>
  <r>
    <x v="0"/>
    <x v="2080"/>
    <s v="Burritos"/>
    <x v="16639"/>
    <x v="20"/>
    <x v="0"/>
  </r>
  <r>
    <x v="1"/>
    <x v="2080"/>
    <s v="Burritos"/>
    <x v="16640"/>
    <x v="20"/>
    <x v="1"/>
  </r>
  <r>
    <x v="0"/>
    <x v="2080"/>
    <s v="Drinks"/>
    <x v="16641"/>
    <x v="20"/>
    <x v="0"/>
  </r>
  <r>
    <x v="1"/>
    <x v="2080"/>
    <s v="Drinks"/>
    <x v="16642"/>
    <x v="20"/>
    <x v="1"/>
  </r>
  <r>
    <x v="0"/>
    <x v="2080"/>
    <s v="Kids menu"/>
    <x v="16643"/>
    <x v="20"/>
    <x v="0"/>
  </r>
  <r>
    <x v="1"/>
    <x v="2080"/>
    <s v="Kids menu"/>
    <x v="16644"/>
    <x v="20"/>
    <x v="1"/>
  </r>
  <r>
    <x v="0"/>
    <x v="2080"/>
    <s v="Tacos"/>
    <x v="16645"/>
    <x v="20"/>
    <x v="0"/>
  </r>
  <r>
    <x v="1"/>
    <x v="2080"/>
    <s v="Tacos"/>
    <x v="16646"/>
    <x v="20"/>
    <x v="1"/>
  </r>
  <r>
    <x v="0"/>
    <x v="2081"/>
    <s v="Burritos"/>
    <x v="16647"/>
    <x v="20"/>
    <x v="0"/>
  </r>
  <r>
    <x v="1"/>
    <x v="2081"/>
    <s v="Burritos"/>
    <x v="16648"/>
    <x v="20"/>
    <x v="1"/>
  </r>
  <r>
    <x v="0"/>
    <x v="2081"/>
    <s v="Drinks"/>
    <x v="16649"/>
    <x v="20"/>
    <x v="0"/>
  </r>
  <r>
    <x v="1"/>
    <x v="2081"/>
    <s v="Drinks"/>
    <x v="16650"/>
    <x v="20"/>
    <x v="1"/>
  </r>
  <r>
    <x v="0"/>
    <x v="2081"/>
    <s v="Kids menu"/>
    <x v="16651"/>
    <x v="20"/>
    <x v="0"/>
  </r>
  <r>
    <x v="1"/>
    <x v="2081"/>
    <s v="Kids menu"/>
    <x v="16652"/>
    <x v="20"/>
    <x v="1"/>
  </r>
  <r>
    <x v="0"/>
    <x v="2081"/>
    <s v="Tacos"/>
    <x v="16653"/>
    <x v="20"/>
    <x v="0"/>
  </r>
  <r>
    <x v="1"/>
    <x v="2081"/>
    <s v="Tacos"/>
    <x v="16654"/>
    <x v="20"/>
    <x v="1"/>
  </r>
  <r>
    <x v="0"/>
    <x v="2082"/>
    <s v="Burritos"/>
    <x v="16655"/>
    <x v="20"/>
    <x v="0"/>
  </r>
  <r>
    <x v="1"/>
    <x v="2082"/>
    <s v="Burritos"/>
    <x v="16656"/>
    <x v="20"/>
    <x v="1"/>
  </r>
  <r>
    <x v="0"/>
    <x v="2082"/>
    <s v="Drinks"/>
    <x v="16657"/>
    <x v="20"/>
    <x v="0"/>
  </r>
  <r>
    <x v="1"/>
    <x v="2082"/>
    <s v="Drinks"/>
    <x v="16658"/>
    <x v="20"/>
    <x v="1"/>
  </r>
  <r>
    <x v="0"/>
    <x v="2082"/>
    <s v="Kids menu"/>
    <x v="16659"/>
    <x v="20"/>
    <x v="0"/>
  </r>
  <r>
    <x v="1"/>
    <x v="2082"/>
    <s v="Kids menu"/>
    <x v="16660"/>
    <x v="20"/>
    <x v="1"/>
  </r>
  <r>
    <x v="0"/>
    <x v="2082"/>
    <s v="Tacos"/>
    <x v="16661"/>
    <x v="20"/>
    <x v="0"/>
  </r>
  <r>
    <x v="1"/>
    <x v="2082"/>
    <s v="Tacos"/>
    <x v="16662"/>
    <x v="20"/>
    <x v="1"/>
  </r>
  <r>
    <x v="0"/>
    <x v="2083"/>
    <s v="Burritos"/>
    <x v="16663"/>
    <x v="20"/>
    <x v="0"/>
  </r>
  <r>
    <x v="1"/>
    <x v="2083"/>
    <s v="Burritos"/>
    <x v="16664"/>
    <x v="20"/>
    <x v="1"/>
  </r>
  <r>
    <x v="0"/>
    <x v="2083"/>
    <s v="Drinks"/>
    <x v="16665"/>
    <x v="20"/>
    <x v="0"/>
  </r>
  <r>
    <x v="1"/>
    <x v="2083"/>
    <s v="Drinks"/>
    <x v="16666"/>
    <x v="20"/>
    <x v="1"/>
  </r>
  <r>
    <x v="0"/>
    <x v="2083"/>
    <s v="Kids menu"/>
    <x v="16667"/>
    <x v="20"/>
    <x v="0"/>
  </r>
  <r>
    <x v="1"/>
    <x v="2083"/>
    <s v="Kids menu"/>
    <x v="16668"/>
    <x v="20"/>
    <x v="1"/>
  </r>
  <r>
    <x v="0"/>
    <x v="2083"/>
    <s v="Tacos"/>
    <x v="16669"/>
    <x v="20"/>
    <x v="0"/>
  </r>
  <r>
    <x v="1"/>
    <x v="2083"/>
    <s v="Tacos"/>
    <x v="16670"/>
    <x v="20"/>
    <x v="1"/>
  </r>
  <r>
    <x v="0"/>
    <x v="2084"/>
    <s v="Burritos"/>
    <x v="16671"/>
    <x v="20"/>
    <x v="0"/>
  </r>
  <r>
    <x v="1"/>
    <x v="2084"/>
    <s v="Burritos"/>
    <x v="16672"/>
    <x v="20"/>
    <x v="1"/>
  </r>
  <r>
    <x v="0"/>
    <x v="2084"/>
    <s v="Drinks"/>
    <x v="16673"/>
    <x v="20"/>
    <x v="0"/>
  </r>
  <r>
    <x v="1"/>
    <x v="2084"/>
    <s v="Drinks"/>
    <x v="16674"/>
    <x v="20"/>
    <x v="1"/>
  </r>
  <r>
    <x v="0"/>
    <x v="2084"/>
    <s v="Kids menu"/>
    <x v="16675"/>
    <x v="20"/>
    <x v="0"/>
  </r>
  <r>
    <x v="1"/>
    <x v="2084"/>
    <s v="Kids menu"/>
    <x v="16676"/>
    <x v="20"/>
    <x v="1"/>
  </r>
  <r>
    <x v="0"/>
    <x v="2084"/>
    <s v="Tacos"/>
    <x v="16677"/>
    <x v="20"/>
    <x v="0"/>
  </r>
  <r>
    <x v="1"/>
    <x v="2084"/>
    <s v="Tacos"/>
    <x v="16678"/>
    <x v="20"/>
    <x v="1"/>
  </r>
  <r>
    <x v="0"/>
    <x v="2085"/>
    <s v="Burritos"/>
    <x v="16679"/>
    <x v="20"/>
    <x v="0"/>
  </r>
  <r>
    <x v="1"/>
    <x v="2085"/>
    <s v="Burritos"/>
    <x v="16680"/>
    <x v="20"/>
    <x v="1"/>
  </r>
  <r>
    <x v="0"/>
    <x v="2085"/>
    <s v="Drinks"/>
    <x v="16681"/>
    <x v="20"/>
    <x v="0"/>
  </r>
  <r>
    <x v="1"/>
    <x v="2085"/>
    <s v="Drinks"/>
    <x v="16682"/>
    <x v="20"/>
    <x v="1"/>
  </r>
  <r>
    <x v="0"/>
    <x v="2085"/>
    <s v="Kids menu"/>
    <x v="16683"/>
    <x v="20"/>
    <x v="0"/>
  </r>
  <r>
    <x v="1"/>
    <x v="2085"/>
    <s v="Kids menu"/>
    <x v="16684"/>
    <x v="20"/>
    <x v="1"/>
  </r>
  <r>
    <x v="0"/>
    <x v="2085"/>
    <s v="Tacos"/>
    <x v="16685"/>
    <x v="20"/>
    <x v="0"/>
  </r>
  <r>
    <x v="1"/>
    <x v="2085"/>
    <s v="Tacos"/>
    <x v="16686"/>
    <x v="20"/>
    <x v="1"/>
  </r>
  <r>
    <x v="0"/>
    <x v="2086"/>
    <s v="Burritos"/>
    <x v="16687"/>
    <x v="20"/>
    <x v="0"/>
  </r>
  <r>
    <x v="1"/>
    <x v="2086"/>
    <s v="Burritos"/>
    <x v="16688"/>
    <x v="20"/>
    <x v="1"/>
  </r>
  <r>
    <x v="0"/>
    <x v="2086"/>
    <s v="Drinks"/>
    <x v="16689"/>
    <x v="20"/>
    <x v="0"/>
  </r>
  <r>
    <x v="1"/>
    <x v="2086"/>
    <s v="Drinks"/>
    <x v="16690"/>
    <x v="20"/>
    <x v="1"/>
  </r>
  <r>
    <x v="0"/>
    <x v="2086"/>
    <s v="Kids menu"/>
    <x v="16691"/>
    <x v="20"/>
    <x v="0"/>
  </r>
  <r>
    <x v="1"/>
    <x v="2086"/>
    <s v="Kids menu"/>
    <x v="16692"/>
    <x v="20"/>
    <x v="1"/>
  </r>
  <r>
    <x v="0"/>
    <x v="2086"/>
    <s v="Tacos"/>
    <x v="16693"/>
    <x v="20"/>
    <x v="0"/>
  </r>
  <r>
    <x v="1"/>
    <x v="2086"/>
    <s v="Tacos"/>
    <x v="16694"/>
    <x v="20"/>
    <x v="1"/>
  </r>
  <r>
    <x v="0"/>
    <x v="2087"/>
    <s v="Burritos"/>
    <x v="16695"/>
    <x v="20"/>
    <x v="0"/>
  </r>
  <r>
    <x v="1"/>
    <x v="2087"/>
    <s v="Burritos"/>
    <x v="16696"/>
    <x v="20"/>
    <x v="1"/>
  </r>
  <r>
    <x v="0"/>
    <x v="2087"/>
    <s v="Drinks"/>
    <x v="16697"/>
    <x v="20"/>
    <x v="0"/>
  </r>
  <r>
    <x v="1"/>
    <x v="2087"/>
    <s v="Drinks"/>
    <x v="16698"/>
    <x v="20"/>
    <x v="1"/>
  </r>
  <r>
    <x v="0"/>
    <x v="2087"/>
    <s v="Kids menu"/>
    <x v="16699"/>
    <x v="20"/>
    <x v="0"/>
  </r>
  <r>
    <x v="1"/>
    <x v="2087"/>
    <s v="Kids menu"/>
    <x v="16700"/>
    <x v="20"/>
    <x v="1"/>
  </r>
  <r>
    <x v="0"/>
    <x v="2087"/>
    <s v="Tacos"/>
    <x v="16701"/>
    <x v="20"/>
    <x v="0"/>
  </r>
  <r>
    <x v="1"/>
    <x v="2087"/>
    <s v="Tacos"/>
    <x v="16702"/>
    <x v="20"/>
    <x v="1"/>
  </r>
  <r>
    <x v="0"/>
    <x v="2088"/>
    <s v="Burritos"/>
    <x v="16703"/>
    <x v="20"/>
    <x v="0"/>
  </r>
  <r>
    <x v="1"/>
    <x v="2088"/>
    <s v="Burritos"/>
    <x v="16704"/>
    <x v="20"/>
    <x v="1"/>
  </r>
  <r>
    <x v="0"/>
    <x v="2088"/>
    <s v="Drinks"/>
    <x v="16705"/>
    <x v="20"/>
    <x v="0"/>
  </r>
  <r>
    <x v="1"/>
    <x v="2088"/>
    <s v="Drinks"/>
    <x v="16706"/>
    <x v="20"/>
    <x v="1"/>
  </r>
  <r>
    <x v="0"/>
    <x v="2088"/>
    <s v="Kids menu"/>
    <x v="16707"/>
    <x v="20"/>
    <x v="0"/>
  </r>
  <r>
    <x v="1"/>
    <x v="2088"/>
    <s v="Kids menu"/>
    <x v="16708"/>
    <x v="20"/>
    <x v="1"/>
  </r>
  <r>
    <x v="0"/>
    <x v="2088"/>
    <s v="Tacos"/>
    <x v="16709"/>
    <x v="20"/>
    <x v="0"/>
  </r>
  <r>
    <x v="1"/>
    <x v="2088"/>
    <s v="Tacos"/>
    <x v="16710"/>
    <x v="20"/>
    <x v="1"/>
  </r>
  <r>
    <x v="0"/>
    <x v="2089"/>
    <s v="Burritos"/>
    <x v="16711"/>
    <x v="20"/>
    <x v="0"/>
  </r>
  <r>
    <x v="1"/>
    <x v="2089"/>
    <s v="Burritos"/>
    <x v="16712"/>
    <x v="20"/>
    <x v="1"/>
  </r>
  <r>
    <x v="0"/>
    <x v="2089"/>
    <s v="Drinks"/>
    <x v="16713"/>
    <x v="20"/>
    <x v="0"/>
  </r>
  <r>
    <x v="1"/>
    <x v="2089"/>
    <s v="Drinks"/>
    <x v="16714"/>
    <x v="20"/>
    <x v="1"/>
  </r>
  <r>
    <x v="0"/>
    <x v="2089"/>
    <s v="Kids menu"/>
    <x v="16715"/>
    <x v="20"/>
    <x v="0"/>
  </r>
  <r>
    <x v="1"/>
    <x v="2089"/>
    <s v="Kids menu"/>
    <x v="16716"/>
    <x v="20"/>
    <x v="1"/>
  </r>
  <r>
    <x v="0"/>
    <x v="2089"/>
    <s v="Tacos"/>
    <x v="16717"/>
    <x v="20"/>
    <x v="0"/>
  </r>
  <r>
    <x v="1"/>
    <x v="2089"/>
    <s v="Tacos"/>
    <x v="16718"/>
    <x v="20"/>
    <x v="1"/>
  </r>
  <r>
    <x v="0"/>
    <x v="2090"/>
    <s v="Burritos"/>
    <x v="16719"/>
    <x v="20"/>
    <x v="0"/>
  </r>
  <r>
    <x v="1"/>
    <x v="2090"/>
    <s v="Burritos"/>
    <x v="16720"/>
    <x v="20"/>
    <x v="1"/>
  </r>
  <r>
    <x v="0"/>
    <x v="2090"/>
    <s v="Drinks"/>
    <x v="16721"/>
    <x v="20"/>
    <x v="0"/>
  </r>
  <r>
    <x v="1"/>
    <x v="2090"/>
    <s v="Drinks"/>
    <x v="16722"/>
    <x v="20"/>
    <x v="1"/>
  </r>
  <r>
    <x v="0"/>
    <x v="2090"/>
    <s v="Kids menu"/>
    <x v="16723"/>
    <x v="20"/>
    <x v="0"/>
  </r>
  <r>
    <x v="1"/>
    <x v="2090"/>
    <s v="Kids menu"/>
    <x v="16724"/>
    <x v="20"/>
    <x v="1"/>
  </r>
  <r>
    <x v="0"/>
    <x v="2090"/>
    <s v="Tacos"/>
    <x v="16725"/>
    <x v="20"/>
    <x v="0"/>
  </r>
  <r>
    <x v="1"/>
    <x v="2090"/>
    <s v="Tacos"/>
    <x v="16726"/>
    <x v="20"/>
    <x v="1"/>
  </r>
  <r>
    <x v="0"/>
    <x v="2091"/>
    <s v="Burritos"/>
    <x v="16727"/>
    <x v="20"/>
    <x v="0"/>
  </r>
  <r>
    <x v="1"/>
    <x v="2091"/>
    <s v="Burritos"/>
    <x v="16728"/>
    <x v="20"/>
    <x v="1"/>
  </r>
  <r>
    <x v="0"/>
    <x v="2091"/>
    <s v="Drinks"/>
    <x v="16729"/>
    <x v="20"/>
    <x v="0"/>
  </r>
  <r>
    <x v="1"/>
    <x v="2091"/>
    <s v="Drinks"/>
    <x v="16730"/>
    <x v="20"/>
    <x v="1"/>
  </r>
  <r>
    <x v="0"/>
    <x v="2091"/>
    <s v="Kids menu"/>
    <x v="16731"/>
    <x v="20"/>
    <x v="0"/>
  </r>
  <r>
    <x v="1"/>
    <x v="2091"/>
    <s v="Kids menu"/>
    <x v="16732"/>
    <x v="20"/>
    <x v="1"/>
  </r>
  <r>
    <x v="0"/>
    <x v="2091"/>
    <s v="Tacos"/>
    <x v="16733"/>
    <x v="20"/>
    <x v="0"/>
  </r>
  <r>
    <x v="1"/>
    <x v="2091"/>
    <s v="Tacos"/>
    <x v="16734"/>
    <x v="20"/>
    <x v="1"/>
  </r>
  <r>
    <x v="0"/>
    <x v="2092"/>
    <s v="Burritos"/>
    <x v="16735"/>
    <x v="20"/>
    <x v="0"/>
  </r>
  <r>
    <x v="1"/>
    <x v="2092"/>
    <s v="Burritos"/>
    <x v="16736"/>
    <x v="20"/>
    <x v="1"/>
  </r>
  <r>
    <x v="0"/>
    <x v="2092"/>
    <s v="Drinks"/>
    <x v="16737"/>
    <x v="20"/>
    <x v="0"/>
  </r>
  <r>
    <x v="1"/>
    <x v="2092"/>
    <s v="Drinks"/>
    <x v="16738"/>
    <x v="20"/>
    <x v="1"/>
  </r>
  <r>
    <x v="0"/>
    <x v="2092"/>
    <s v="Kids menu"/>
    <x v="16739"/>
    <x v="20"/>
    <x v="0"/>
  </r>
  <r>
    <x v="1"/>
    <x v="2092"/>
    <s v="Kids menu"/>
    <x v="16740"/>
    <x v="20"/>
    <x v="1"/>
  </r>
  <r>
    <x v="0"/>
    <x v="2092"/>
    <s v="Tacos"/>
    <x v="16741"/>
    <x v="20"/>
    <x v="0"/>
  </r>
  <r>
    <x v="1"/>
    <x v="2092"/>
    <s v="Tacos"/>
    <x v="16742"/>
    <x v="20"/>
    <x v="1"/>
  </r>
  <r>
    <x v="0"/>
    <x v="2093"/>
    <s v="Burritos"/>
    <x v="16743"/>
    <x v="20"/>
    <x v="0"/>
  </r>
  <r>
    <x v="1"/>
    <x v="2093"/>
    <s v="Burritos"/>
    <x v="16744"/>
    <x v="20"/>
    <x v="1"/>
  </r>
  <r>
    <x v="0"/>
    <x v="2093"/>
    <s v="Drinks"/>
    <x v="16745"/>
    <x v="20"/>
    <x v="0"/>
  </r>
  <r>
    <x v="1"/>
    <x v="2093"/>
    <s v="Drinks"/>
    <x v="16746"/>
    <x v="20"/>
    <x v="1"/>
  </r>
  <r>
    <x v="0"/>
    <x v="2093"/>
    <s v="Kids menu"/>
    <x v="16747"/>
    <x v="20"/>
    <x v="0"/>
  </r>
  <r>
    <x v="1"/>
    <x v="2093"/>
    <s v="Kids menu"/>
    <x v="16748"/>
    <x v="20"/>
    <x v="1"/>
  </r>
  <r>
    <x v="0"/>
    <x v="2093"/>
    <s v="Tacos"/>
    <x v="16749"/>
    <x v="20"/>
    <x v="0"/>
  </r>
  <r>
    <x v="1"/>
    <x v="2093"/>
    <s v="Tacos"/>
    <x v="16750"/>
    <x v="20"/>
    <x v="1"/>
  </r>
  <r>
    <x v="0"/>
    <x v="2094"/>
    <s v="Burritos"/>
    <x v="16751"/>
    <x v="20"/>
    <x v="0"/>
  </r>
  <r>
    <x v="1"/>
    <x v="2094"/>
    <s v="Burritos"/>
    <x v="16752"/>
    <x v="20"/>
    <x v="1"/>
  </r>
  <r>
    <x v="0"/>
    <x v="2094"/>
    <s v="Drinks"/>
    <x v="16753"/>
    <x v="20"/>
    <x v="0"/>
  </r>
  <r>
    <x v="1"/>
    <x v="2094"/>
    <s v="Drinks"/>
    <x v="16754"/>
    <x v="20"/>
    <x v="1"/>
  </r>
  <r>
    <x v="0"/>
    <x v="2094"/>
    <s v="Kids menu"/>
    <x v="16755"/>
    <x v="20"/>
    <x v="0"/>
  </r>
  <r>
    <x v="1"/>
    <x v="2094"/>
    <s v="Kids menu"/>
    <x v="16756"/>
    <x v="20"/>
    <x v="1"/>
  </r>
  <r>
    <x v="0"/>
    <x v="2094"/>
    <s v="Tacos"/>
    <x v="16757"/>
    <x v="20"/>
    <x v="0"/>
  </r>
  <r>
    <x v="1"/>
    <x v="2094"/>
    <s v="Tacos"/>
    <x v="16758"/>
    <x v="20"/>
    <x v="1"/>
  </r>
  <r>
    <x v="0"/>
    <x v="2095"/>
    <s v="Burritos"/>
    <x v="16759"/>
    <x v="20"/>
    <x v="0"/>
  </r>
  <r>
    <x v="1"/>
    <x v="2095"/>
    <s v="Burritos"/>
    <x v="16760"/>
    <x v="20"/>
    <x v="1"/>
  </r>
  <r>
    <x v="0"/>
    <x v="2095"/>
    <s v="Drinks"/>
    <x v="16761"/>
    <x v="20"/>
    <x v="0"/>
  </r>
  <r>
    <x v="1"/>
    <x v="2095"/>
    <s v="Drinks"/>
    <x v="16762"/>
    <x v="20"/>
    <x v="1"/>
  </r>
  <r>
    <x v="0"/>
    <x v="2095"/>
    <s v="Kids menu"/>
    <x v="16763"/>
    <x v="20"/>
    <x v="0"/>
  </r>
  <r>
    <x v="1"/>
    <x v="2095"/>
    <s v="Kids menu"/>
    <x v="16764"/>
    <x v="20"/>
    <x v="1"/>
  </r>
  <r>
    <x v="0"/>
    <x v="2095"/>
    <s v="Tacos"/>
    <x v="16765"/>
    <x v="20"/>
    <x v="0"/>
  </r>
  <r>
    <x v="1"/>
    <x v="2095"/>
    <s v="Tacos"/>
    <x v="16766"/>
    <x v="20"/>
    <x v="1"/>
  </r>
  <r>
    <x v="0"/>
    <x v="2096"/>
    <s v="Burritos"/>
    <x v="16767"/>
    <x v="20"/>
    <x v="0"/>
  </r>
  <r>
    <x v="1"/>
    <x v="2096"/>
    <s v="Burritos"/>
    <x v="16768"/>
    <x v="20"/>
    <x v="1"/>
  </r>
  <r>
    <x v="0"/>
    <x v="2096"/>
    <s v="Drinks"/>
    <x v="16769"/>
    <x v="20"/>
    <x v="0"/>
  </r>
  <r>
    <x v="1"/>
    <x v="2096"/>
    <s v="Drinks"/>
    <x v="16770"/>
    <x v="20"/>
    <x v="1"/>
  </r>
  <r>
    <x v="0"/>
    <x v="2096"/>
    <s v="Kids menu"/>
    <x v="16771"/>
    <x v="20"/>
    <x v="0"/>
  </r>
  <r>
    <x v="1"/>
    <x v="2096"/>
    <s v="Kids menu"/>
    <x v="16772"/>
    <x v="20"/>
    <x v="1"/>
  </r>
  <r>
    <x v="0"/>
    <x v="2096"/>
    <s v="Tacos"/>
    <x v="16773"/>
    <x v="20"/>
    <x v="0"/>
  </r>
  <r>
    <x v="1"/>
    <x v="2096"/>
    <s v="Tacos"/>
    <x v="16774"/>
    <x v="20"/>
    <x v="1"/>
  </r>
  <r>
    <x v="0"/>
    <x v="2097"/>
    <s v="Burritos"/>
    <x v="16775"/>
    <x v="20"/>
    <x v="0"/>
  </r>
  <r>
    <x v="1"/>
    <x v="2097"/>
    <s v="Burritos"/>
    <x v="16776"/>
    <x v="20"/>
    <x v="1"/>
  </r>
  <r>
    <x v="0"/>
    <x v="2097"/>
    <s v="Drinks"/>
    <x v="16777"/>
    <x v="20"/>
    <x v="0"/>
  </r>
  <r>
    <x v="1"/>
    <x v="2097"/>
    <s v="Drinks"/>
    <x v="16778"/>
    <x v="20"/>
    <x v="1"/>
  </r>
  <r>
    <x v="0"/>
    <x v="2097"/>
    <s v="Kids menu"/>
    <x v="16779"/>
    <x v="20"/>
    <x v="0"/>
  </r>
  <r>
    <x v="1"/>
    <x v="2097"/>
    <s v="Kids menu"/>
    <x v="16780"/>
    <x v="20"/>
    <x v="1"/>
  </r>
  <r>
    <x v="0"/>
    <x v="2097"/>
    <s v="Tacos"/>
    <x v="16781"/>
    <x v="20"/>
    <x v="0"/>
  </r>
  <r>
    <x v="1"/>
    <x v="2097"/>
    <s v="Tacos"/>
    <x v="16782"/>
    <x v="20"/>
    <x v="1"/>
  </r>
  <r>
    <x v="0"/>
    <x v="2098"/>
    <s v="Burritos"/>
    <x v="16783"/>
    <x v="20"/>
    <x v="0"/>
  </r>
  <r>
    <x v="1"/>
    <x v="2098"/>
    <s v="Burritos"/>
    <x v="16784"/>
    <x v="20"/>
    <x v="1"/>
  </r>
  <r>
    <x v="0"/>
    <x v="2098"/>
    <s v="Drinks"/>
    <x v="16785"/>
    <x v="20"/>
    <x v="0"/>
  </r>
  <r>
    <x v="1"/>
    <x v="2098"/>
    <s v="Drinks"/>
    <x v="16786"/>
    <x v="20"/>
    <x v="1"/>
  </r>
  <r>
    <x v="0"/>
    <x v="2098"/>
    <s v="Kids menu"/>
    <x v="16787"/>
    <x v="20"/>
    <x v="0"/>
  </r>
  <r>
    <x v="1"/>
    <x v="2098"/>
    <s v="Kids menu"/>
    <x v="16788"/>
    <x v="20"/>
    <x v="1"/>
  </r>
  <r>
    <x v="0"/>
    <x v="2098"/>
    <s v="Tacos"/>
    <x v="16789"/>
    <x v="20"/>
    <x v="0"/>
  </r>
  <r>
    <x v="1"/>
    <x v="2098"/>
    <s v="Tacos"/>
    <x v="16790"/>
    <x v="20"/>
    <x v="1"/>
  </r>
  <r>
    <x v="0"/>
    <x v="2099"/>
    <s v="Burritos"/>
    <x v="16791"/>
    <x v="20"/>
    <x v="0"/>
  </r>
  <r>
    <x v="1"/>
    <x v="2099"/>
    <s v="Burritos"/>
    <x v="16792"/>
    <x v="20"/>
    <x v="1"/>
  </r>
  <r>
    <x v="0"/>
    <x v="2099"/>
    <s v="Drinks"/>
    <x v="16793"/>
    <x v="20"/>
    <x v="0"/>
  </r>
  <r>
    <x v="1"/>
    <x v="2099"/>
    <s v="Drinks"/>
    <x v="16794"/>
    <x v="20"/>
    <x v="1"/>
  </r>
  <r>
    <x v="0"/>
    <x v="2099"/>
    <s v="Kids menu"/>
    <x v="16795"/>
    <x v="20"/>
    <x v="0"/>
  </r>
  <r>
    <x v="1"/>
    <x v="2099"/>
    <s v="Kids menu"/>
    <x v="16796"/>
    <x v="20"/>
    <x v="1"/>
  </r>
  <r>
    <x v="0"/>
    <x v="2099"/>
    <s v="Tacos"/>
    <x v="16797"/>
    <x v="20"/>
    <x v="0"/>
  </r>
  <r>
    <x v="1"/>
    <x v="2099"/>
    <s v="Tacos"/>
    <x v="16798"/>
    <x v="20"/>
    <x v="1"/>
  </r>
  <r>
    <x v="0"/>
    <x v="2100"/>
    <s v="Burritos"/>
    <x v="16799"/>
    <x v="20"/>
    <x v="0"/>
  </r>
  <r>
    <x v="1"/>
    <x v="2100"/>
    <s v="Burritos"/>
    <x v="16800"/>
    <x v="20"/>
    <x v="1"/>
  </r>
  <r>
    <x v="0"/>
    <x v="2100"/>
    <s v="Drinks"/>
    <x v="16801"/>
    <x v="20"/>
    <x v="0"/>
  </r>
  <r>
    <x v="1"/>
    <x v="2100"/>
    <s v="Drinks"/>
    <x v="16802"/>
    <x v="20"/>
    <x v="1"/>
  </r>
  <r>
    <x v="0"/>
    <x v="2100"/>
    <s v="Kids menu"/>
    <x v="16803"/>
    <x v="20"/>
    <x v="0"/>
  </r>
  <r>
    <x v="1"/>
    <x v="2100"/>
    <s v="Kids menu"/>
    <x v="16804"/>
    <x v="20"/>
    <x v="1"/>
  </r>
  <r>
    <x v="0"/>
    <x v="2100"/>
    <s v="Tacos"/>
    <x v="16805"/>
    <x v="20"/>
    <x v="0"/>
  </r>
  <r>
    <x v="1"/>
    <x v="2100"/>
    <s v="Tacos"/>
    <x v="16806"/>
    <x v="20"/>
    <x v="1"/>
  </r>
  <r>
    <x v="0"/>
    <x v="2101"/>
    <s v="Burritos"/>
    <x v="16807"/>
    <x v="20"/>
    <x v="0"/>
  </r>
  <r>
    <x v="1"/>
    <x v="2101"/>
    <s v="Burritos"/>
    <x v="16808"/>
    <x v="20"/>
    <x v="1"/>
  </r>
  <r>
    <x v="0"/>
    <x v="2101"/>
    <s v="Drinks"/>
    <x v="16809"/>
    <x v="20"/>
    <x v="0"/>
  </r>
  <r>
    <x v="1"/>
    <x v="2101"/>
    <s v="Drinks"/>
    <x v="16810"/>
    <x v="20"/>
    <x v="1"/>
  </r>
  <r>
    <x v="0"/>
    <x v="2101"/>
    <s v="Kids menu"/>
    <x v="16811"/>
    <x v="20"/>
    <x v="0"/>
  </r>
  <r>
    <x v="1"/>
    <x v="2101"/>
    <s v="Kids menu"/>
    <x v="16812"/>
    <x v="20"/>
    <x v="1"/>
  </r>
  <r>
    <x v="0"/>
    <x v="2101"/>
    <s v="Tacos"/>
    <x v="16813"/>
    <x v="20"/>
    <x v="0"/>
  </r>
  <r>
    <x v="1"/>
    <x v="2101"/>
    <s v="Tacos"/>
    <x v="16814"/>
    <x v="20"/>
    <x v="1"/>
  </r>
  <r>
    <x v="0"/>
    <x v="2102"/>
    <s v="Burritos"/>
    <x v="16815"/>
    <x v="20"/>
    <x v="0"/>
  </r>
  <r>
    <x v="1"/>
    <x v="2102"/>
    <s v="Burritos"/>
    <x v="16816"/>
    <x v="20"/>
    <x v="1"/>
  </r>
  <r>
    <x v="0"/>
    <x v="2102"/>
    <s v="Drinks"/>
    <x v="16817"/>
    <x v="20"/>
    <x v="0"/>
  </r>
  <r>
    <x v="1"/>
    <x v="2102"/>
    <s v="Drinks"/>
    <x v="16818"/>
    <x v="20"/>
    <x v="1"/>
  </r>
  <r>
    <x v="0"/>
    <x v="2102"/>
    <s v="Kids menu"/>
    <x v="16819"/>
    <x v="20"/>
    <x v="0"/>
  </r>
  <r>
    <x v="1"/>
    <x v="2102"/>
    <s v="Kids menu"/>
    <x v="16820"/>
    <x v="20"/>
    <x v="1"/>
  </r>
  <r>
    <x v="0"/>
    <x v="2102"/>
    <s v="Tacos"/>
    <x v="16821"/>
    <x v="20"/>
    <x v="0"/>
  </r>
  <r>
    <x v="1"/>
    <x v="2102"/>
    <s v="Tacos"/>
    <x v="16822"/>
    <x v="20"/>
    <x v="1"/>
  </r>
  <r>
    <x v="0"/>
    <x v="2103"/>
    <s v="Burritos"/>
    <x v="16823"/>
    <x v="20"/>
    <x v="0"/>
  </r>
  <r>
    <x v="1"/>
    <x v="2103"/>
    <s v="Burritos"/>
    <x v="16824"/>
    <x v="20"/>
    <x v="1"/>
  </r>
  <r>
    <x v="0"/>
    <x v="2103"/>
    <s v="Drinks"/>
    <x v="16825"/>
    <x v="20"/>
    <x v="0"/>
  </r>
  <r>
    <x v="1"/>
    <x v="2103"/>
    <s v="Drinks"/>
    <x v="16826"/>
    <x v="20"/>
    <x v="1"/>
  </r>
  <r>
    <x v="0"/>
    <x v="2103"/>
    <s v="Kids menu"/>
    <x v="16827"/>
    <x v="20"/>
    <x v="0"/>
  </r>
  <r>
    <x v="1"/>
    <x v="2103"/>
    <s v="Kids menu"/>
    <x v="16828"/>
    <x v="20"/>
    <x v="1"/>
  </r>
  <r>
    <x v="0"/>
    <x v="2103"/>
    <s v="Tacos"/>
    <x v="16829"/>
    <x v="20"/>
    <x v="0"/>
  </r>
  <r>
    <x v="1"/>
    <x v="2103"/>
    <s v="Tacos"/>
    <x v="16830"/>
    <x v="20"/>
    <x v="1"/>
  </r>
  <r>
    <x v="0"/>
    <x v="2104"/>
    <s v="Burritos"/>
    <x v="16831"/>
    <x v="20"/>
    <x v="0"/>
  </r>
  <r>
    <x v="1"/>
    <x v="2104"/>
    <s v="Burritos"/>
    <x v="16832"/>
    <x v="20"/>
    <x v="1"/>
  </r>
  <r>
    <x v="0"/>
    <x v="2104"/>
    <s v="Drinks"/>
    <x v="16833"/>
    <x v="20"/>
    <x v="0"/>
  </r>
  <r>
    <x v="1"/>
    <x v="2104"/>
    <s v="Drinks"/>
    <x v="16834"/>
    <x v="20"/>
    <x v="1"/>
  </r>
  <r>
    <x v="0"/>
    <x v="2104"/>
    <s v="Kids menu"/>
    <x v="16835"/>
    <x v="20"/>
    <x v="0"/>
  </r>
  <r>
    <x v="1"/>
    <x v="2104"/>
    <s v="Kids menu"/>
    <x v="16836"/>
    <x v="20"/>
    <x v="1"/>
  </r>
  <r>
    <x v="0"/>
    <x v="2104"/>
    <s v="Tacos"/>
    <x v="16837"/>
    <x v="20"/>
    <x v="0"/>
  </r>
  <r>
    <x v="1"/>
    <x v="2104"/>
    <s v="Tacos"/>
    <x v="16838"/>
    <x v="20"/>
    <x v="1"/>
  </r>
  <r>
    <x v="0"/>
    <x v="2105"/>
    <s v="Burritos"/>
    <x v="16839"/>
    <x v="20"/>
    <x v="0"/>
  </r>
  <r>
    <x v="1"/>
    <x v="2105"/>
    <s v="Burritos"/>
    <x v="16840"/>
    <x v="20"/>
    <x v="1"/>
  </r>
  <r>
    <x v="0"/>
    <x v="2105"/>
    <s v="Drinks"/>
    <x v="16841"/>
    <x v="20"/>
    <x v="0"/>
  </r>
  <r>
    <x v="1"/>
    <x v="2105"/>
    <s v="Drinks"/>
    <x v="16842"/>
    <x v="20"/>
    <x v="1"/>
  </r>
  <r>
    <x v="0"/>
    <x v="2105"/>
    <s v="Kids menu"/>
    <x v="16843"/>
    <x v="20"/>
    <x v="0"/>
  </r>
  <r>
    <x v="1"/>
    <x v="2105"/>
    <s v="Kids menu"/>
    <x v="16844"/>
    <x v="20"/>
    <x v="1"/>
  </r>
  <r>
    <x v="0"/>
    <x v="2105"/>
    <s v="Tacos"/>
    <x v="16845"/>
    <x v="20"/>
    <x v="0"/>
  </r>
  <r>
    <x v="1"/>
    <x v="2105"/>
    <s v="Tacos"/>
    <x v="16846"/>
    <x v="20"/>
    <x v="1"/>
  </r>
  <r>
    <x v="0"/>
    <x v="2106"/>
    <s v="Burritos"/>
    <x v="16847"/>
    <x v="20"/>
    <x v="0"/>
  </r>
  <r>
    <x v="1"/>
    <x v="2106"/>
    <s v="Burritos"/>
    <x v="16848"/>
    <x v="20"/>
    <x v="1"/>
  </r>
  <r>
    <x v="0"/>
    <x v="2106"/>
    <s v="Drinks"/>
    <x v="16849"/>
    <x v="20"/>
    <x v="0"/>
  </r>
  <r>
    <x v="1"/>
    <x v="2106"/>
    <s v="Drinks"/>
    <x v="16850"/>
    <x v="20"/>
    <x v="1"/>
  </r>
  <r>
    <x v="0"/>
    <x v="2106"/>
    <s v="Kids menu"/>
    <x v="16851"/>
    <x v="20"/>
    <x v="0"/>
  </r>
  <r>
    <x v="1"/>
    <x v="2106"/>
    <s v="Kids menu"/>
    <x v="16852"/>
    <x v="20"/>
    <x v="1"/>
  </r>
  <r>
    <x v="0"/>
    <x v="2106"/>
    <s v="Tacos"/>
    <x v="16853"/>
    <x v="20"/>
    <x v="0"/>
  </r>
  <r>
    <x v="1"/>
    <x v="2106"/>
    <s v="Tacos"/>
    <x v="16854"/>
    <x v="20"/>
    <x v="1"/>
  </r>
  <r>
    <x v="0"/>
    <x v="2107"/>
    <s v="Burritos"/>
    <x v="16855"/>
    <x v="20"/>
    <x v="0"/>
  </r>
  <r>
    <x v="1"/>
    <x v="2107"/>
    <s v="Burritos"/>
    <x v="16856"/>
    <x v="20"/>
    <x v="1"/>
  </r>
  <r>
    <x v="0"/>
    <x v="2107"/>
    <s v="Drinks"/>
    <x v="16857"/>
    <x v="20"/>
    <x v="0"/>
  </r>
  <r>
    <x v="1"/>
    <x v="2107"/>
    <s v="Drinks"/>
    <x v="16858"/>
    <x v="20"/>
    <x v="1"/>
  </r>
  <r>
    <x v="0"/>
    <x v="2107"/>
    <s v="Kids menu"/>
    <x v="16859"/>
    <x v="20"/>
    <x v="0"/>
  </r>
  <r>
    <x v="1"/>
    <x v="2107"/>
    <s v="Kids menu"/>
    <x v="16860"/>
    <x v="20"/>
    <x v="1"/>
  </r>
  <r>
    <x v="0"/>
    <x v="2107"/>
    <s v="Tacos"/>
    <x v="16861"/>
    <x v="20"/>
    <x v="0"/>
  </r>
  <r>
    <x v="1"/>
    <x v="2107"/>
    <s v="Tacos"/>
    <x v="16862"/>
    <x v="20"/>
    <x v="1"/>
  </r>
  <r>
    <x v="0"/>
    <x v="2108"/>
    <s v="Burritos"/>
    <x v="16863"/>
    <x v="20"/>
    <x v="0"/>
  </r>
  <r>
    <x v="1"/>
    <x v="2108"/>
    <s v="Burritos"/>
    <x v="16864"/>
    <x v="20"/>
    <x v="1"/>
  </r>
  <r>
    <x v="0"/>
    <x v="2108"/>
    <s v="Drinks"/>
    <x v="16865"/>
    <x v="20"/>
    <x v="0"/>
  </r>
  <r>
    <x v="1"/>
    <x v="2108"/>
    <s v="Drinks"/>
    <x v="16866"/>
    <x v="20"/>
    <x v="1"/>
  </r>
  <r>
    <x v="0"/>
    <x v="2108"/>
    <s v="Kids menu"/>
    <x v="16867"/>
    <x v="20"/>
    <x v="0"/>
  </r>
  <r>
    <x v="1"/>
    <x v="2108"/>
    <s v="Kids menu"/>
    <x v="16868"/>
    <x v="20"/>
    <x v="1"/>
  </r>
  <r>
    <x v="0"/>
    <x v="2108"/>
    <s v="Tacos"/>
    <x v="16869"/>
    <x v="20"/>
    <x v="0"/>
  </r>
  <r>
    <x v="1"/>
    <x v="2108"/>
    <s v="Tacos"/>
    <x v="16870"/>
    <x v="20"/>
    <x v="1"/>
  </r>
  <r>
    <x v="0"/>
    <x v="2109"/>
    <s v="Burritos"/>
    <x v="16871"/>
    <x v="20"/>
    <x v="0"/>
  </r>
  <r>
    <x v="1"/>
    <x v="2109"/>
    <s v="Burritos"/>
    <x v="16872"/>
    <x v="20"/>
    <x v="1"/>
  </r>
  <r>
    <x v="0"/>
    <x v="2109"/>
    <s v="Drinks"/>
    <x v="16873"/>
    <x v="20"/>
    <x v="0"/>
  </r>
  <r>
    <x v="1"/>
    <x v="2109"/>
    <s v="Drinks"/>
    <x v="16874"/>
    <x v="20"/>
    <x v="1"/>
  </r>
  <r>
    <x v="0"/>
    <x v="2109"/>
    <s v="Kids menu"/>
    <x v="16875"/>
    <x v="20"/>
    <x v="0"/>
  </r>
  <r>
    <x v="1"/>
    <x v="2109"/>
    <s v="Kids menu"/>
    <x v="16876"/>
    <x v="20"/>
    <x v="1"/>
  </r>
  <r>
    <x v="0"/>
    <x v="2109"/>
    <s v="Tacos"/>
    <x v="16877"/>
    <x v="20"/>
    <x v="0"/>
  </r>
  <r>
    <x v="1"/>
    <x v="2109"/>
    <s v="Tacos"/>
    <x v="16878"/>
    <x v="20"/>
    <x v="1"/>
  </r>
  <r>
    <x v="0"/>
    <x v="2110"/>
    <s v="Burritos"/>
    <x v="16879"/>
    <x v="20"/>
    <x v="0"/>
  </r>
  <r>
    <x v="1"/>
    <x v="2110"/>
    <s v="Burritos"/>
    <x v="16880"/>
    <x v="20"/>
    <x v="1"/>
  </r>
  <r>
    <x v="0"/>
    <x v="2110"/>
    <s v="Drinks"/>
    <x v="16881"/>
    <x v="20"/>
    <x v="0"/>
  </r>
  <r>
    <x v="1"/>
    <x v="2110"/>
    <s v="Drinks"/>
    <x v="16882"/>
    <x v="20"/>
    <x v="1"/>
  </r>
  <r>
    <x v="0"/>
    <x v="2110"/>
    <s v="Kids menu"/>
    <x v="16883"/>
    <x v="20"/>
    <x v="0"/>
  </r>
  <r>
    <x v="1"/>
    <x v="2110"/>
    <s v="Kids menu"/>
    <x v="16884"/>
    <x v="20"/>
    <x v="1"/>
  </r>
  <r>
    <x v="0"/>
    <x v="2110"/>
    <s v="Tacos"/>
    <x v="16885"/>
    <x v="20"/>
    <x v="0"/>
  </r>
  <r>
    <x v="1"/>
    <x v="2110"/>
    <s v="Tacos"/>
    <x v="16886"/>
    <x v="20"/>
    <x v="1"/>
  </r>
  <r>
    <x v="0"/>
    <x v="2111"/>
    <s v="Burritos"/>
    <x v="16887"/>
    <x v="20"/>
    <x v="0"/>
  </r>
  <r>
    <x v="1"/>
    <x v="2111"/>
    <s v="Burritos"/>
    <x v="16888"/>
    <x v="20"/>
    <x v="1"/>
  </r>
  <r>
    <x v="0"/>
    <x v="2111"/>
    <s v="Drinks"/>
    <x v="16889"/>
    <x v="20"/>
    <x v="0"/>
  </r>
  <r>
    <x v="1"/>
    <x v="2111"/>
    <s v="Drinks"/>
    <x v="16890"/>
    <x v="20"/>
    <x v="1"/>
  </r>
  <r>
    <x v="0"/>
    <x v="2111"/>
    <s v="Kids menu"/>
    <x v="16891"/>
    <x v="20"/>
    <x v="0"/>
  </r>
  <r>
    <x v="1"/>
    <x v="2111"/>
    <s v="Kids menu"/>
    <x v="16892"/>
    <x v="20"/>
    <x v="1"/>
  </r>
  <r>
    <x v="0"/>
    <x v="2111"/>
    <s v="Tacos"/>
    <x v="16893"/>
    <x v="20"/>
    <x v="0"/>
  </r>
  <r>
    <x v="1"/>
    <x v="2111"/>
    <s v="Tacos"/>
    <x v="16894"/>
    <x v="20"/>
    <x v="1"/>
  </r>
  <r>
    <x v="0"/>
    <x v="2112"/>
    <s v="Burritos"/>
    <x v="16895"/>
    <x v="20"/>
    <x v="0"/>
  </r>
  <r>
    <x v="1"/>
    <x v="2112"/>
    <s v="Burritos"/>
    <x v="16896"/>
    <x v="20"/>
    <x v="1"/>
  </r>
  <r>
    <x v="0"/>
    <x v="2112"/>
    <s v="Drinks"/>
    <x v="16897"/>
    <x v="20"/>
    <x v="0"/>
  </r>
  <r>
    <x v="1"/>
    <x v="2112"/>
    <s v="Drinks"/>
    <x v="16898"/>
    <x v="20"/>
    <x v="1"/>
  </r>
  <r>
    <x v="0"/>
    <x v="2112"/>
    <s v="Kids menu"/>
    <x v="16899"/>
    <x v="20"/>
    <x v="0"/>
  </r>
  <r>
    <x v="1"/>
    <x v="2112"/>
    <s v="Kids menu"/>
    <x v="16900"/>
    <x v="20"/>
    <x v="1"/>
  </r>
  <r>
    <x v="0"/>
    <x v="2112"/>
    <s v="Tacos"/>
    <x v="16901"/>
    <x v="20"/>
    <x v="0"/>
  </r>
  <r>
    <x v="1"/>
    <x v="2112"/>
    <s v="Tacos"/>
    <x v="16902"/>
    <x v="20"/>
    <x v="1"/>
  </r>
  <r>
    <x v="0"/>
    <x v="2113"/>
    <s v="Burritos"/>
    <x v="16903"/>
    <x v="20"/>
    <x v="0"/>
  </r>
  <r>
    <x v="1"/>
    <x v="2113"/>
    <s v="Burritos"/>
    <x v="16904"/>
    <x v="20"/>
    <x v="1"/>
  </r>
  <r>
    <x v="0"/>
    <x v="2113"/>
    <s v="Drinks"/>
    <x v="16905"/>
    <x v="20"/>
    <x v="0"/>
  </r>
  <r>
    <x v="1"/>
    <x v="2113"/>
    <s v="Drinks"/>
    <x v="16906"/>
    <x v="20"/>
    <x v="1"/>
  </r>
  <r>
    <x v="0"/>
    <x v="2113"/>
    <s v="Kids menu"/>
    <x v="16907"/>
    <x v="20"/>
    <x v="0"/>
  </r>
  <r>
    <x v="1"/>
    <x v="2113"/>
    <s v="Kids menu"/>
    <x v="16908"/>
    <x v="20"/>
    <x v="1"/>
  </r>
  <r>
    <x v="0"/>
    <x v="2113"/>
    <s v="Tacos"/>
    <x v="16909"/>
    <x v="20"/>
    <x v="0"/>
  </r>
  <r>
    <x v="1"/>
    <x v="2113"/>
    <s v="Tacos"/>
    <x v="16910"/>
    <x v="20"/>
    <x v="1"/>
  </r>
  <r>
    <x v="0"/>
    <x v="2114"/>
    <s v="Burritos"/>
    <x v="16911"/>
    <x v="20"/>
    <x v="0"/>
  </r>
  <r>
    <x v="1"/>
    <x v="2114"/>
    <s v="Burritos"/>
    <x v="16912"/>
    <x v="20"/>
    <x v="1"/>
  </r>
  <r>
    <x v="0"/>
    <x v="2114"/>
    <s v="Drinks"/>
    <x v="16913"/>
    <x v="20"/>
    <x v="0"/>
  </r>
  <r>
    <x v="1"/>
    <x v="2114"/>
    <s v="Drinks"/>
    <x v="16914"/>
    <x v="20"/>
    <x v="1"/>
  </r>
  <r>
    <x v="0"/>
    <x v="2114"/>
    <s v="Kids menu"/>
    <x v="16915"/>
    <x v="20"/>
    <x v="0"/>
  </r>
  <r>
    <x v="1"/>
    <x v="2114"/>
    <s v="Kids menu"/>
    <x v="16916"/>
    <x v="20"/>
    <x v="1"/>
  </r>
  <r>
    <x v="0"/>
    <x v="2114"/>
    <s v="Tacos"/>
    <x v="16917"/>
    <x v="20"/>
    <x v="0"/>
  </r>
  <r>
    <x v="1"/>
    <x v="2114"/>
    <s v="Tacos"/>
    <x v="16918"/>
    <x v="20"/>
    <x v="1"/>
  </r>
  <r>
    <x v="0"/>
    <x v="2115"/>
    <s v="Burritos"/>
    <x v="16919"/>
    <x v="20"/>
    <x v="0"/>
  </r>
  <r>
    <x v="1"/>
    <x v="2115"/>
    <s v="Burritos"/>
    <x v="16920"/>
    <x v="20"/>
    <x v="1"/>
  </r>
  <r>
    <x v="0"/>
    <x v="2115"/>
    <s v="Drinks"/>
    <x v="16921"/>
    <x v="20"/>
    <x v="0"/>
  </r>
  <r>
    <x v="1"/>
    <x v="2115"/>
    <s v="Drinks"/>
    <x v="16922"/>
    <x v="20"/>
    <x v="1"/>
  </r>
  <r>
    <x v="0"/>
    <x v="2115"/>
    <s v="Kids menu"/>
    <x v="16923"/>
    <x v="20"/>
    <x v="0"/>
  </r>
  <r>
    <x v="1"/>
    <x v="2115"/>
    <s v="Kids menu"/>
    <x v="16924"/>
    <x v="20"/>
    <x v="1"/>
  </r>
  <r>
    <x v="0"/>
    <x v="2115"/>
    <s v="Tacos"/>
    <x v="16925"/>
    <x v="20"/>
    <x v="0"/>
  </r>
  <r>
    <x v="1"/>
    <x v="2115"/>
    <s v="Tacos"/>
    <x v="16926"/>
    <x v="20"/>
    <x v="1"/>
  </r>
  <r>
    <x v="0"/>
    <x v="2116"/>
    <s v="Burritos"/>
    <x v="16927"/>
    <x v="20"/>
    <x v="0"/>
  </r>
  <r>
    <x v="1"/>
    <x v="2116"/>
    <s v="Burritos"/>
    <x v="16928"/>
    <x v="20"/>
    <x v="1"/>
  </r>
  <r>
    <x v="0"/>
    <x v="2116"/>
    <s v="Drinks"/>
    <x v="16929"/>
    <x v="20"/>
    <x v="0"/>
  </r>
  <r>
    <x v="1"/>
    <x v="2116"/>
    <s v="Drinks"/>
    <x v="16930"/>
    <x v="20"/>
    <x v="1"/>
  </r>
  <r>
    <x v="0"/>
    <x v="2116"/>
    <s v="Kids menu"/>
    <x v="16931"/>
    <x v="20"/>
    <x v="0"/>
  </r>
  <r>
    <x v="1"/>
    <x v="2116"/>
    <s v="Kids menu"/>
    <x v="16932"/>
    <x v="20"/>
    <x v="1"/>
  </r>
  <r>
    <x v="0"/>
    <x v="2116"/>
    <s v="Tacos"/>
    <x v="16933"/>
    <x v="20"/>
    <x v="0"/>
  </r>
  <r>
    <x v="1"/>
    <x v="2116"/>
    <s v="Tacos"/>
    <x v="16934"/>
    <x v="20"/>
    <x v="1"/>
  </r>
  <r>
    <x v="0"/>
    <x v="2117"/>
    <s v="Burritos"/>
    <x v="16935"/>
    <x v="20"/>
    <x v="0"/>
  </r>
  <r>
    <x v="1"/>
    <x v="2117"/>
    <s v="Burritos"/>
    <x v="16936"/>
    <x v="20"/>
    <x v="1"/>
  </r>
  <r>
    <x v="0"/>
    <x v="2117"/>
    <s v="Drinks"/>
    <x v="16937"/>
    <x v="20"/>
    <x v="0"/>
  </r>
  <r>
    <x v="1"/>
    <x v="2117"/>
    <s v="Drinks"/>
    <x v="16938"/>
    <x v="20"/>
    <x v="1"/>
  </r>
  <r>
    <x v="0"/>
    <x v="2117"/>
    <s v="Kids menu"/>
    <x v="16939"/>
    <x v="20"/>
    <x v="0"/>
  </r>
  <r>
    <x v="1"/>
    <x v="2117"/>
    <s v="Kids menu"/>
    <x v="16940"/>
    <x v="20"/>
    <x v="1"/>
  </r>
  <r>
    <x v="0"/>
    <x v="2117"/>
    <s v="Tacos"/>
    <x v="16941"/>
    <x v="20"/>
    <x v="0"/>
  </r>
  <r>
    <x v="1"/>
    <x v="2117"/>
    <s v="Tacos"/>
    <x v="16942"/>
    <x v="20"/>
    <x v="1"/>
  </r>
  <r>
    <x v="0"/>
    <x v="2118"/>
    <s v="Burritos"/>
    <x v="16943"/>
    <x v="20"/>
    <x v="0"/>
  </r>
  <r>
    <x v="1"/>
    <x v="2118"/>
    <s v="Burritos"/>
    <x v="16944"/>
    <x v="20"/>
    <x v="1"/>
  </r>
  <r>
    <x v="0"/>
    <x v="2118"/>
    <s v="Drinks"/>
    <x v="16945"/>
    <x v="20"/>
    <x v="0"/>
  </r>
  <r>
    <x v="1"/>
    <x v="2118"/>
    <s v="Drinks"/>
    <x v="16946"/>
    <x v="20"/>
    <x v="1"/>
  </r>
  <r>
    <x v="0"/>
    <x v="2118"/>
    <s v="Kids menu"/>
    <x v="16947"/>
    <x v="20"/>
    <x v="0"/>
  </r>
  <r>
    <x v="1"/>
    <x v="2118"/>
    <s v="Kids menu"/>
    <x v="16948"/>
    <x v="20"/>
    <x v="1"/>
  </r>
  <r>
    <x v="0"/>
    <x v="2118"/>
    <s v="Tacos"/>
    <x v="16949"/>
    <x v="20"/>
    <x v="0"/>
  </r>
  <r>
    <x v="1"/>
    <x v="2118"/>
    <s v="Tacos"/>
    <x v="16950"/>
    <x v="20"/>
    <x v="1"/>
  </r>
  <r>
    <x v="0"/>
    <x v="2119"/>
    <s v="Burritos"/>
    <x v="16951"/>
    <x v="20"/>
    <x v="0"/>
  </r>
  <r>
    <x v="1"/>
    <x v="2119"/>
    <s v="Burritos"/>
    <x v="16952"/>
    <x v="20"/>
    <x v="1"/>
  </r>
  <r>
    <x v="0"/>
    <x v="2119"/>
    <s v="Drinks"/>
    <x v="16953"/>
    <x v="20"/>
    <x v="0"/>
  </r>
  <r>
    <x v="1"/>
    <x v="2119"/>
    <s v="Drinks"/>
    <x v="16954"/>
    <x v="20"/>
    <x v="1"/>
  </r>
  <r>
    <x v="0"/>
    <x v="2119"/>
    <s v="Kids menu"/>
    <x v="16955"/>
    <x v="20"/>
    <x v="0"/>
  </r>
  <r>
    <x v="1"/>
    <x v="2119"/>
    <s v="Kids menu"/>
    <x v="16956"/>
    <x v="20"/>
    <x v="1"/>
  </r>
  <r>
    <x v="0"/>
    <x v="2119"/>
    <s v="Tacos"/>
    <x v="16957"/>
    <x v="20"/>
    <x v="0"/>
  </r>
  <r>
    <x v="1"/>
    <x v="2119"/>
    <s v="Tacos"/>
    <x v="16958"/>
    <x v="20"/>
    <x v="1"/>
  </r>
  <r>
    <x v="0"/>
    <x v="2120"/>
    <s v="Burritos"/>
    <x v="16959"/>
    <x v="20"/>
    <x v="0"/>
  </r>
  <r>
    <x v="1"/>
    <x v="2120"/>
    <s v="Burritos"/>
    <x v="16960"/>
    <x v="20"/>
    <x v="1"/>
  </r>
  <r>
    <x v="0"/>
    <x v="2120"/>
    <s v="Drinks"/>
    <x v="16961"/>
    <x v="20"/>
    <x v="0"/>
  </r>
  <r>
    <x v="1"/>
    <x v="2120"/>
    <s v="Drinks"/>
    <x v="16962"/>
    <x v="20"/>
    <x v="1"/>
  </r>
  <r>
    <x v="0"/>
    <x v="2120"/>
    <s v="Kids menu"/>
    <x v="16963"/>
    <x v="20"/>
    <x v="0"/>
  </r>
  <r>
    <x v="1"/>
    <x v="2120"/>
    <s v="Kids menu"/>
    <x v="16964"/>
    <x v="20"/>
    <x v="1"/>
  </r>
  <r>
    <x v="0"/>
    <x v="2120"/>
    <s v="Tacos"/>
    <x v="16965"/>
    <x v="20"/>
    <x v="0"/>
  </r>
  <r>
    <x v="1"/>
    <x v="2120"/>
    <s v="Tacos"/>
    <x v="16966"/>
    <x v="20"/>
    <x v="1"/>
  </r>
  <r>
    <x v="0"/>
    <x v="2121"/>
    <s v="Burritos"/>
    <x v="16967"/>
    <x v="20"/>
    <x v="0"/>
  </r>
  <r>
    <x v="1"/>
    <x v="2121"/>
    <s v="Burritos"/>
    <x v="16968"/>
    <x v="20"/>
    <x v="1"/>
  </r>
  <r>
    <x v="0"/>
    <x v="2121"/>
    <s v="Drinks"/>
    <x v="16969"/>
    <x v="20"/>
    <x v="0"/>
  </r>
  <r>
    <x v="1"/>
    <x v="2121"/>
    <s v="Drinks"/>
    <x v="16970"/>
    <x v="20"/>
    <x v="1"/>
  </r>
  <r>
    <x v="0"/>
    <x v="2121"/>
    <s v="Kids menu"/>
    <x v="16971"/>
    <x v="20"/>
    <x v="0"/>
  </r>
  <r>
    <x v="1"/>
    <x v="2121"/>
    <s v="Kids menu"/>
    <x v="16972"/>
    <x v="20"/>
    <x v="1"/>
  </r>
  <r>
    <x v="0"/>
    <x v="2121"/>
    <s v="Tacos"/>
    <x v="16973"/>
    <x v="20"/>
    <x v="0"/>
  </r>
  <r>
    <x v="1"/>
    <x v="2121"/>
    <s v="Tacos"/>
    <x v="16974"/>
    <x v="20"/>
    <x v="1"/>
  </r>
  <r>
    <x v="0"/>
    <x v="2122"/>
    <s v="Burritos"/>
    <x v="16975"/>
    <x v="20"/>
    <x v="0"/>
  </r>
  <r>
    <x v="1"/>
    <x v="2122"/>
    <s v="Burritos"/>
    <x v="16976"/>
    <x v="20"/>
    <x v="1"/>
  </r>
  <r>
    <x v="0"/>
    <x v="2122"/>
    <s v="Drinks"/>
    <x v="16977"/>
    <x v="20"/>
    <x v="0"/>
  </r>
  <r>
    <x v="1"/>
    <x v="2122"/>
    <s v="Drinks"/>
    <x v="16978"/>
    <x v="20"/>
    <x v="1"/>
  </r>
  <r>
    <x v="0"/>
    <x v="2122"/>
    <s v="Kids menu"/>
    <x v="16979"/>
    <x v="20"/>
    <x v="0"/>
  </r>
  <r>
    <x v="1"/>
    <x v="2122"/>
    <s v="Kids menu"/>
    <x v="16980"/>
    <x v="20"/>
    <x v="1"/>
  </r>
  <r>
    <x v="0"/>
    <x v="2122"/>
    <s v="Tacos"/>
    <x v="16981"/>
    <x v="20"/>
    <x v="0"/>
  </r>
  <r>
    <x v="1"/>
    <x v="2122"/>
    <s v="Tacos"/>
    <x v="16982"/>
    <x v="20"/>
    <x v="1"/>
  </r>
  <r>
    <x v="0"/>
    <x v="2123"/>
    <s v="Burritos"/>
    <x v="16983"/>
    <x v="20"/>
    <x v="0"/>
  </r>
  <r>
    <x v="1"/>
    <x v="2123"/>
    <s v="Burritos"/>
    <x v="16984"/>
    <x v="20"/>
    <x v="1"/>
  </r>
  <r>
    <x v="0"/>
    <x v="2123"/>
    <s v="Drinks"/>
    <x v="16985"/>
    <x v="20"/>
    <x v="0"/>
  </r>
  <r>
    <x v="1"/>
    <x v="2123"/>
    <s v="Drinks"/>
    <x v="16986"/>
    <x v="20"/>
    <x v="1"/>
  </r>
  <r>
    <x v="0"/>
    <x v="2123"/>
    <s v="Kids menu"/>
    <x v="16987"/>
    <x v="20"/>
    <x v="0"/>
  </r>
  <r>
    <x v="1"/>
    <x v="2123"/>
    <s v="Kids menu"/>
    <x v="16988"/>
    <x v="20"/>
    <x v="1"/>
  </r>
  <r>
    <x v="0"/>
    <x v="2123"/>
    <s v="Tacos"/>
    <x v="16989"/>
    <x v="20"/>
    <x v="0"/>
  </r>
  <r>
    <x v="1"/>
    <x v="2123"/>
    <s v="Tacos"/>
    <x v="16990"/>
    <x v="20"/>
    <x v="1"/>
  </r>
  <r>
    <x v="0"/>
    <x v="2124"/>
    <s v="Burritos"/>
    <x v="16991"/>
    <x v="20"/>
    <x v="0"/>
  </r>
  <r>
    <x v="1"/>
    <x v="2124"/>
    <s v="Burritos"/>
    <x v="16992"/>
    <x v="20"/>
    <x v="1"/>
  </r>
  <r>
    <x v="0"/>
    <x v="2124"/>
    <s v="Drinks"/>
    <x v="16993"/>
    <x v="20"/>
    <x v="0"/>
  </r>
  <r>
    <x v="1"/>
    <x v="2124"/>
    <s v="Drinks"/>
    <x v="16994"/>
    <x v="20"/>
    <x v="1"/>
  </r>
  <r>
    <x v="0"/>
    <x v="2124"/>
    <s v="Kids menu"/>
    <x v="16995"/>
    <x v="20"/>
    <x v="0"/>
  </r>
  <r>
    <x v="1"/>
    <x v="2124"/>
    <s v="Kids menu"/>
    <x v="16996"/>
    <x v="20"/>
    <x v="1"/>
  </r>
  <r>
    <x v="0"/>
    <x v="2124"/>
    <s v="Tacos"/>
    <x v="16997"/>
    <x v="20"/>
    <x v="0"/>
  </r>
  <r>
    <x v="1"/>
    <x v="2124"/>
    <s v="Tacos"/>
    <x v="16998"/>
    <x v="20"/>
    <x v="1"/>
  </r>
  <r>
    <x v="0"/>
    <x v="2125"/>
    <s v="Burritos"/>
    <x v="16999"/>
    <x v="20"/>
    <x v="0"/>
  </r>
  <r>
    <x v="1"/>
    <x v="2125"/>
    <s v="Burritos"/>
    <x v="17000"/>
    <x v="20"/>
    <x v="1"/>
  </r>
  <r>
    <x v="0"/>
    <x v="2125"/>
    <s v="Drinks"/>
    <x v="17001"/>
    <x v="20"/>
    <x v="0"/>
  </r>
  <r>
    <x v="1"/>
    <x v="2125"/>
    <s v="Drinks"/>
    <x v="17002"/>
    <x v="20"/>
    <x v="1"/>
  </r>
  <r>
    <x v="0"/>
    <x v="2125"/>
    <s v="Kids menu"/>
    <x v="17003"/>
    <x v="20"/>
    <x v="0"/>
  </r>
  <r>
    <x v="1"/>
    <x v="2125"/>
    <s v="Kids menu"/>
    <x v="17004"/>
    <x v="20"/>
    <x v="1"/>
  </r>
  <r>
    <x v="0"/>
    <x v="2125"/>
    <s v="Tacos"/>
    <x v="17005"/>
    <x v="20"/>
    <x v="0"/>
  </r>
  <r>
    <x v="1"/>
    <x v="2125"/>
    <s v="Tacos"/>
    <x v="17006"/>
    <x v="20"/>
    <x v="1"/>
  </r>
  <r>
    <x v="0"/>
    <x v="2126"/>
    <s v="Burritos"/>
    <x v="17007"/>
    <x v="20"/>
    <x v="0"/>
  </r>
  <r>
    <x v="1"/>
    <x v="2126"/>
    <s v="Burritos"/>
    <x v="17008"/>
    <x v="20"/>
    <x v="1"/>
  </r>
  <r>
    <x v="0"/>
    <x v="2126"/>
    <s v="Drinks"/>
    <x v="17009"/>
    <x v="20"/>
    <x v="0"/>
  </r>
  <r>
    <x v="1"/>
    <x v="2126"/>
    <s v="Drinks"/>
    <x v="17010"/>
    <x v="20"/>
    <x v="1"/>
  </r>
  <r>
    <x v="0"/>
    <x v="2126"/>
    <s v="Kids menu"/>
    <x v="17011"/>
    <x v="20"/>
    <x v="0"/>
  </r>
  <r>
    <x v="1"/>
    <x v="2126"/>
    <s v="Kids menu"/>
    <x v="17012"/>
    <x v="20"/>
    <x v="1"/>
  </r>
  <r>
    <x v="0"/>
    <x v="2126"/>
    <s v="Tacos"/>
    <x v="17013"/>
    <x v="20"/>
    <x v="0"/>
  </r>
  <r>
    <x v="1"/>
    <x v="2126"/>
    <s v="Tacos"/>
    <x v="17014"/>
    <x v="20"/>
    <x v="1"/>
  </r>
  <r>
    <x v="0"/>
    <x v="2127"/>
    <s v="Burritos"/>
    <x v="17015"/>
    <x v="20"/>
    <x v="0"/>
  </r>
  <r>
    <x v="1"/>
    <x v="2127"/>
    <s v="Burritos"/>
    <x v="17016"/>
    <x v="20"/>
    <x v="1"/>
  </r>
  <r>
    <x v="0"/>
    <x v="2127"/>
    <s v="Drinks"/>
    <x v="17017"/>
    <x v="20"/>
    <x v="0"/>
  </r>
  <r>
    <x v="1"/>
    <x v="2127"/>
    <s v="Drinks"/>
    <x v="17018"/>
    <x v="20"/>
    <x v="1"/>
  </r>
  <r>
    <x v="0"/>
    <x v="2127"/>
    <s v="Kids menu"/>
    <x v="17019"/>
    <x v="20"/>
    <x v="0"/>
  </r>
  <r>
    <x v="1"/>
    <x v="2127"/>
    <s v="Kids menu"/>
    <x v="17020"/>
    <x v="20"/>
    <x v="1"/>
  </r>
  <r>
    <x v="0"/>
    <x v="2127"/>
    <s v="Tacos"/>
    <x v="17021"/>
    <x v="20"/>
    <x v="0"/>
  </r>
  <r>
    <x v="1"/>
    <x v="2127"/>
    <s v="Tacos"/>
    <x v="17022"/>
    <x v="20"/>
    <x v="1"/>
  </r>
  <r>
    <x v="0"/>
    <x v="2128"/>
    <s v="Burritos"/>
    <x v="17023"/>
    <x v="20"/>
    <x v="0"/>
  </r>
  <r>
    <x v="1"/>
    <x v="2128"/>
    <s v="Burritos"/>
    <x v="17024"/>
    <x v="20"/>
    <x v="1"/>
  </r>
  <r>
    <x v="0"/>
    <x v="2128"/>
    <s v="Drinks"/>
    <x v="17025"/>
    <x v="20"/>
    <x v="0"/>
  </r>
  <r>
    <x v="1"/>
    <x v="2128"/>
    <s v="Drinks"/>
    <x v="17026"/>
    <x v="20"/>
    <x v="1"/>
  </r>
  <r>
    <x v="0"/>
    <x v="2128"/>
    <s v="Kids menu"/>
    <x v="17027"/>
    <x v="20"/>
    <x v="0"/>
  </r>
  <r>
    <x v="1"/>
    <x v="2128"/>
    <s v="Kids menu"/>
    <x v="17028"/>
    <x v="20"/>
    <x v="1"/>
  </r>
  <r>
    <x v="0"/>
    <x v="2128"/>
    <s v="Tacos"/>
    <x v="17029"/>
    <x v="20"/>
    <x v="0"/>
  </r>
  <r>
    <x v="1"/>
    <x v="2128"/>
    <s v="Tacos"/>
    <x v="17030"/>
    <x v="20"/>
    <x v="1"/>
  </r>
  <r>
    <x v="0"/>
    <x v="2129"/>
    <s v="Burritos"/>
    <x v="17031"/>
    <x v="20"/>
    <x v="0"/>
  </r>
  <r>
    <x v="1"/>
    <x v="2129"/>
    <s v="Burritos"/>
    <x v="17032"/>
    <x v="20"/>
    <x v="1"/>
  </r>
  <r>
    <x v="0"/>
    <x v="2129"/>
    <s v="Drinks"/>
    <x v="17033"/>
    <x v="20"/>
    <x v="0"/>
  </r>
  <r>
    <x v="1"/>
    <x v="2129"/>
    <s v="Drinks"/>
    <x v="17034"/>
    <x v="20"/>
    <x v="1"/>
  </r>
  <r>
    <x v="0"/>
    <x v="2129"/>
    <s v="Kids menu"/>
    <x v="17035"/>
    <x v="20"/>
    <x v="0"/>
  </r>
  <r>
    <x v="1"/>
    <x v="2129"/>
    <s v="Kids menu"/>
    <x v="17036"/>
    <x v="20"/>
    <x v="1"/>
  </r>
  <r>
    <x v="0"/>
    <x v="2129"/>
    <s v="Tacos"/>
    <x v="17037"/>
    <x v="20"/>
    <x v="0"/>
  </r>
  <r>
    <x v="1"/>
    <x v="2129"/>
    <s v="Tacos"/>
    <x v="17038"/>
    <x v="20"/>
    <x v="1"/>
  </r>
  <r>
    <x v="0"/>
    <x v="2130"/>
    <s v="Burritos"/>
    <x v="17039"/>
    <x v="20"/>
    <x v="0"/>
  </r>
  <r>
    <x v="1"/>
    <x v="2130"/>
    <s v="Burritos"/>
    <x v="17040"/>
    <x v="20"/>
    <x v="1"/>
  </r>
  <r>
    <x v="0"/>
    <x v="2130"/>
    <s v="Drinks"/>
    <x v="17041"/>
    <x v="20"/>
    <x v="0"/>
  </r>
  <r>
    <x v="1"/>
    <x v="2130"/>
    <s v="Drinks"/>
    <x v="17042"/>
    <x v="20"/>
    <x v="1"/>
  </r>
  <r>
    <x v="0"/>
    <x v="2130"/>
    <s v="Kids menu"/>
    <x v="17043"/>
    <x v="20"/>
    <x v="0"/>
  </r>
  <r>
    <x v="1"/>
    <x v="2130"/>
    <s v="Kids menu"/>
    <x v="17044"/>
    <x v="20"/>
    <x v="1"/>
  </r>
  <r>
    <x v="0"/>
    <x v="2130"/>
    <s v="Tacos"/>
    <x v="17045"/>
    <x v="20"/>
    <x v="0"/>
  </r>
  <r>
    <x v="1"/>
    <x v="2130"/>
    <s v="Tacos"/>
    <x v="17046"/>
    <x v="20"/>
    <x v="1"/>
  </r>
  <r>
    <x v="0"/>
    <x v="2131"/>
    <s v="Burritos"/>
    <x v="17047"/>
    <x v="20"/>
    <x v="0"/>
  </r>
  <r>
    <x v="1"/>
    <x v="2131"/>
    <s v="Burritos"/>
    <x v="17048"/>
    <x v="20"/>
    <x v="1"/>
  </r>
  <r>
    <x v="0"/>
    <x v="2131"/>
    <s v="Drinks"/>
    <x v="17049"/>
    <x v="20"/>
    <x v="0"/>
  </r>
  <r>
    <x v="1"/>
    <x v="2131"/>
    <s v="Drinks"/>
    <x v="17050"/>
    <x v="20"/>
    <x v="1"/>
  </r>
  <r>
    <x v="0"/>
    <x v="2131"/>
    <s v="Kids menu"/>
    <x v="17051"/>
    <x v="20"/>
    <x v="0"/>
  </r>
  <r>
    <x v="1"/>
    <x v="2131"/>
    <s v="Kids menu"/>
    <x v="17052"/>
    <x v="20"/>
    <x v="1"/>
  </r>
  <r>
    <x v="0"/>
    <x v="2131"/>
    <s v="Tacos"/>
    <x v="17053"/>
    <x v="20"/>
    <x v="0"/>
  </r>
  <r>
    <x v="1"/>
    <x v="2131"/>
    <s v="Tacos"/>
    <x v="17054"/>
    <x v="20"/>
    <x v="1"/>
  </r>
  <r>
    <x v="0"/>
    <x v="2132"/>
    <s v="Burritos"/>
    <x v="17055"/>
    <x v="20"/>
    <x v="0"/>
  </r>
  <r>
    <x v="1"/>
    <x v="2132"/>
    <s v="Burritos"/>
    <x v="17056"/>
    <x v="20"/>
    <x v="1"/>
  </r>
  <r>
    <x v="0"/>
    <x v="2132"/>
    <s v="Drinks"/>
    <x v="17057"/>
    <x v="20"/>
    <x v="0"/>
  </r>
  <r>
    <x v="1"/>
    <x v="2132"/>
    <s v="Drinks"/>
    <x v="17058"/>
    <x v="20"/>
    <x v="1"/>
  </r>
  <r>
    <x v="0"/>
    <x v="2132"/>
    <s v="Kids menu"/>
    <x v="17059"/>
    <x v="20"/>
    <x v="0"/>
  </r>
  <r>
    <x v="1"/>
    <x v="2132"/>
    <s v="Kids menu"/>
    <x v="17060"/>
    <x v="20"/>
    <x v="1"/>
  </r>
  <r>
    <x v="0"/>
    <x v="2132"/>
    <s v="Tacos"/>
    <x v="17061"/>
    <x v="20"/>
    <x v="0"/>
  </r>
  <r>
    <x v="1"/>
    <x v="2132"/>
    <s v="Tacos"/>
    <x v="17062"/>
    <x v="20"/>
    <x v="1"/>
  </r>
  <r>
    <x v="0"/>
    <x v="2133"/>
    <s v="Burritos"/>
    <x v="17063"/>
    <x v="20"/>
    <x v="0"/>
  </r>
  <r>
    <x v="1"/>
    <x v="2133"/>
    <s v="Burritos"/>
    <x v="17064"/>
    <x v="20"/>
    <x v="1"/>
  </r>
  <r>
    <x v="0"/>
    <x v="2133"/>
    <s v="Drinks"/>
    <x v="17065"/>
    <x v="20"/>
    <x v="0"/>
  </r>
  <r>
    <x v="1"/>
    <x v="2133"/>
    <s v="Drinks"/>
    <x v="17066"/>
    <x v="20"/>
    <x v="1"/>
  </r>
  <r>
    <x v="0"/>
    <x v="2133"/>
    <s v="Kids menu"/>
    <x v="17067"/>
    <x v="20"/>
    <x v="0"/>
  </r>
  <r>
    <x v="1"/>
    <x v="2133"/>
    <s v="Kids menu"/>
    <x v="17068"/>
    <x v="20"/>
    <x v="1"/>
  </r>
  <r>
    <x v="0"/>
    <x v="2133"/>
    <s v="Tacos"/>
    <x v="17069"/>
    <x v="20"/>
    <x v="0"/>
  </r>
  <r>
    <x v="1"/>
    <x v="2133"/>
    <s v="Tacos"/>
    <x v="17070"/>
    <x v="20"/>
    <x v="1"/>
  </r>
  <r>
    <x v="0"/>
    <x v="2134"/>
    <s v="Burritos"/>
    <x v="17071"/>
    <x v="20"/>
    <x v="0"/>
  </r>
  <r>
    <x v="1"/>
    <x v="2134"/>
    <s v="Burritos"/>
    <x v="17072"/>
    <x v="20"/>
    <x v="1"/>
  </r>
  <r>
    <x v="0"/>
    <x v="2134"/>
    <s v="Drinks"/>
    <x v="17073"/>
    <x v="20"/>
    <x v="0"/>
  </r>
  <r>
    <x v="1"/>
    <x v="2134"/>
    <s v="Drinks"/>
    <x v="17074"/>
    <x v="20"/>
    <x v="1"/>
  </r>
  <r>
    <x v="0"/>
    <x v="2134"/>
    <s v="Kids menu"/>
    <x v="17075"/>
    <x v="20"/>
    <x v="0"/>
  </r>
  <r>
    <x v="1"/>
    <x v="2134"/>
    <s v="Kids menu"/>
    <x v="17076"/>
    <x v="20"/>
    <x v="1"/>
  </r>
  <r>
    <x v="0"/>
    <x v="2134"/>
    <s v="Tacos"/>
    <x v="17077"/>
    <x v="20"/>
    <x v="0"/>
  </r>
  <r>
    <x v="1"/>
    <x v="2134"/>
    <s v="Tacos"/>
    <x v="17078"/>
    <x v="20"/>
    <x v="1"/>
  </r>
  <r>
    <x v="0"/>
    <x v="2135"/>
    <s v="Burritos"/>
    <x v="17079"/>
    <x v="20"/>
    <x v="0"/>
  </r>
  <r>
    <x v="1"/>
    <x v="2135"/>
    <s v="Burritos"/>
    <x v="17080"/>
    <x v="20"/>
    <x v="1"/>
  </r>
  <r>
    <x v="0"/>
    <x v="2135"/>
    <s v="Drinks"/>
    <x v="17081"/>
    <x v="20"/>
    <x v="0"/>
  </r>
  <r>
    <x v="1"/>
    <x v="2135"/>
    <s v="Drinks"/>
    <x v="17082"/>
    <x v="20"/>
    <x v="1"/>
  </r>
  <r>
    <x v="0"/>
    <x v="2135"/>
    <s v="Kids menu"/>
    <x v="17083"/>
    <x v="20"/>
    <x v="0"/>
  </r>
  <r>
    <x v="1"/>
    <x v="2135"/>
    <s v="Kids menu"/>
    <x v="17084"/>
    <x v="20"/>
    <x v="1"/>
  </r>
  <r>
    <x v="0"/>
    <x v="2135"/>
    <s v="Tacos"/>
    <x v="17085"/>
    <x v="20"/>
    <x v="0"/>
  </r>
  <r>
    <x v="1"/>
    <x v="2135"/>
    <s v="Tacos"/>
    <x v="17086"/>
    <x v="20"/>
    <x v="1"/>
  </r>
  <r>
    <x v="0"/>
    <x v="2136"/>
    <s v="Burritos"/>
    <x v="17087"/>
    <x v="20"/>
    <x v="0"/>
  </r>
  <r>
    <x v="1"/>
    <x v="2136"/>
    <s v="Burritos"/>
    <x v="17088"/>
    <x v="20"/>
    <x v="1"/>
  </r>
  <r>
    <x v="0"/>
    <x v="2136"/>
    <s v="Drinks"/>
    <x v="17089"/>
    <x v="20"/>
    <x v="0"/>
  </r>
  <r>
    <x v="1"/>
    <x v="2136"/>
    <s v="Drinks"/>
    <x v="17090"/>
    <x v="20"/>
    <x v="1"/>
  </r>
  <r>
    <x v="0"/>
    <x v="2136"/>
    <s v="Kids menu"/>
    <x v="17091"/>
    <x v="20"/>
    <x v="0"/>
  </r>
  <r>
    <x v="1"/>
    <x v="2136"/>
    <s v="Kids menu"/>
    <x v="17092"/>
    <x v="20"/>
    <x v="1"/>
  </r>
  <r>
    <x v="0"/>
    <x v="2136"/>
    <s v="Tacos"/>
    <x v="17093"/>
    <x v="20"/>
    <x v="0"/>
  </r>
  <r>
    <x v="1"/>
    <x v="2136"/>
    <s v="Tacos"/>
    <x v="17094"/>
    <x v="20"/>
    <x v="1"/>
  </r>
  <r>
    <x v="0"/>
    <x v="2137"/>
    <s v="Burritos"/>
    <x v="17095"/>
    <x v="20"/>
    <x v="0"/>
  </r>
  <r>
    <x v="1"/>
    <x v="2137"/>
    <s v="Burritos"/>
    <x v="17096"/>
    <x v="20"/>
    <x v="1"/>
  </r>
  <r>
    <x v="0"/>
    <x v="2137"/>
    <s v="Drinks"/>
    <x v="17097"/>
    <x v="20"/>
    <x v="0"/>
  </r>
  <r>
    <x v="1"/>
    <x v="2137"/>
    <s v="Drinks"/>
    <x v="17098"/>
    <x v="20"/>
    <x v="1"/>
  </r>
  <r>
    <x v="0"/>
    <x v="2137"/>
    <s v="Kids menu"/>
    <x v="17099"/>
    <x v="20"/>
    <x v="0"/>
  </r>
  <r>
    <x v="1"/>
    <x v="2137"/>
    <s v="Kids menu"/>
    <x v="17100"/>
    <x v="20"/>
    <x v="1"/>
  </r>
  <r>
    <x v="0"/>
    <x v="2137"/>
    <s v="Tacos"/>
    <x v="17101"/>
    <x v="20"/>
    <x v="0"/>
  </r>
  <r>
    <x v="1"/>
    <x v="2137"/>
    <s v="Tacos"/>
    <x v="17102"/>
    <x v="20"/>
    <x v="1"/>
  </r>
  <r>
    <x v="0"/>
    <x v="2138"/>
    <s v="Burritos"/>
    <x v="17103"/>
    <x v="20"/>
    <x v="0"/>
  </r>
  <r>
    <x v="1"/>
    <x v="2138"/>
    <s v="Burritos"/>
    <x v="17104"/>
    <x v="20"/>
    <x v="1"/>
  </r>
  <r>
    <x v="0"/>
    <x v="2138"/>
    <s v="Drinks"/>
    <x v="17105"/>
    <x v="20"/>
    <x v="0"/>
  </r>
  <r>
    <x v="1"/>
    <x v="2138"/>
    <s v="Drinks"/>
    <x v="17106"/>
    <x v="20"/>
    <x v="1"/>
  </r>
  <r>
    <x v="0"/>
    <x v="2138"/>
    <s v="Kids menu"/>
    <x v="17107"/>
    <x v="20"/>
    <x v="0"/>
  </r>
  <r>
    <x v="1"/>
    <x v="2138"/>
    <s v="Kids menu"/>
    <x v="17108"/>
    <x v="20"/>
    <x v="1"/>
  </r>
  <r>
    <x v="0"/>
    <x v="2138"/>
    <s v="Tacos"/>
    <x v="17109"/>
    <x v="20"/>
    <x v="0"/>
  </r>
  <r>
    <x v="1"/>
    <x v="2138"/>
    <s v="Tacos"/>
    <x v="17110"/>
    <x v="20"/>
    <x v="1"/>
  </r>
  <r>
    <x v="0"/>
    <x v="2139"/>
    <s v="Burritos"/>
    <x v="17111"/>
    <x v="20"/>
    <x v="0"/>
  </r>
  <r>
    <x v="1"/>
    <x v="2139"/>
    <s v="Burritos"/>
    <x v="17112"/>
    <x v="20"/>
    <x v="1"/>
  </r>
  <r>
    <x v="0"/>
    <x v="2139"/>
    <s v="Drinks"/>
    <x v="17113"/>
    <x v="20"/>
    <x v="0"/>
  </r>
  <r>
    <x v="1"/>
    <x v="2139"/>
    <s v="Drinks"/>
    <x v="17114"/>
    <x v="20"/>
    <x v="1"/>
  </r>
  <r>
    <x v="0"/>
    <x v="2139"/>
    <s v="Kids menu"/>
    <x v="17115"/>
    <x v="20"/>
    <x v="0"/>
  </r>
  <r>
    <x v="1"/>
    <x v="2139"/>
    <s v="Kids menu"/>
    <x v="17116"/>
    <x v="20"/>
    <x v="1"/>
  </r>
  <r>
    <x v="0"/>
    <x v="2139"/>
    <s v="Tacos"/>
    <x v="17117"/>
    <x v="20"/>
    <x v="0"/>
  </r>
  <r>
    <x v="1"/>
    <x v="2139"/>
    <s v="Tacos"/>
    <x v="17118"/>
    <x v="20"/>
    <x v="1"/>
  </r>
  <r>
    <x v="0"/>
    <x v="2140"/>
    <s v="Burritos"/>
    <x v="17119"/>
    <x v="20"/>
    <x v="0"/>
  </r>
  <r>
    <x v="1"/>
    <x v="2140"/>
    <s v="Burritos"/>
    <x v="17120"/>
    <x v="20"/>
    <x v="1"/>
  </r>
  <r>
    <x v="0"/>
    <x v="2140"/>
    <s v="Drinks"/>
    <x v="17121"/>
    <x v="20"/>
    <x v="0"/>
  </r>
  <r>
    <x v="1"/>
    <x v="2140"/>
    <s v="Drinks"/>
    <x v="17122"/>
    <x v="20"/>
    <x v="1"/>
  </r>
  <r>
    <x v="0"/>
    <x v="2140"/>
    <s v="Kids menu"/>
    <x v="17123"/>
    <x v="20"/>
    <x v="0"/>
  </r>
  <r>
    <x v="1"/>
    <x v="2140"/>
    <s v="Kids menu"/>
    <x v="17124"/>
    <x v="20"/>
    <x v="1"/>
  </r>
  <r>
    <x v="0"/>
    <x v="2140"/>
    <s v="Tacos"/>
    <x v="17125"/>
    <x v="20"/>
    <x v="0"/>
  </r>
  <r>
    <x v="1"/>
    <x v="2140"/>
    <s v="Tacos"/>
    <x v="17126"/>
    <x v="20"/>
    <x v="1"/>
  </r>
  <r>
    <x v="0"/>
    <x v="2141"/>
    <s v="Burritos"/>
    <x v="17127"/>
    <x v="20"/>
    <x v="0"/>
  </r>
  <r>
    <x v="1"/>
    <x v="2141"/>
    <s v="Burritos"/>
    <x v="17128"/>
    <x v="20"/>
    <x v="1"/>
  </r>
  <r>
    <x v="0"/>
    <x v="2141"/>
    <s v="Drinks"/>
    <x v="17129"/>
    <x v="20"/>
    <x v="0"/>
  </r>
  <r>
    <x v="1"/>
    <x v="2141"/>
    <s v="Drinks"/>
    <x v="17130"/>
    <x v="20"/>
    <x v="1"/>
  </r>
  <r>
    <x v="0"/>
    <x v="2141"/>
    <s v="Kids menu"/>
    <x v="17131"/>
    <x v="20"/>
    <x v="0"/>
  </r>
  <r>
    <x v="1"/>
    <x v="2141"/>
    <s v="Kids menu"/>
    <x v="17132"/>
    <x v="20"/>
    <x v="1"/>
  </r>
  <r>
    <x v="0"/>
    <x v="2141"/>
    <s v="Tacos"/>
    <x v="17133"/>
    <x v="20"/>
    <x v="0"/>
  </r>
  <r>
    <x v="1"/>
    <x v="2141"/>
    <s v="Tacos"/>
    <x v="17134"/>
    <x v="20"/>
    <x v="1"/>
  </r>
  <r>
    <x v="0"/>
    <x v="2142"/>
    <s v="Burritos"/>
    <x v="17135"/>
    <x v="20"/>
    <x v="0"/>
  </r>
  <r>
    <x v="1"/>
    <x v="2142"/>
    <s v="Burritos"/>
    <x v="17136"/>
    <x v="20"/>
    <x v="1"/>
  </r>
  <r>
    <x v="0"/>
    <x v="2142"/>
    <s v="Drinks"/>
    <x v="17137"/>
    <x v="20"/>
    <x v="0"/>
  </r>
  <r>
    <x v="1"/>
    <x v="2142"/>
    <s v="Drinks"/>
    <x v="17138"/>
    <x v="20"/>
    <x v="1"/>
  </r>
  <r>
    <x v="0"/>
    <x v="2142"/>
    <s v="Kids menu"/>
    <x v="17139"/>
    <x v="20"/>
    <x v="0"/>
  </r>
  <r>
    <x v="1"/>
    <x v="2142"/>
    <s v="Kids menu"/>
    <x v="17140"/>
    <x v="20"/>
    <x v="1"/>
  </r>
  <r>
    <x v="0"/>
    <x v="2142"/>
    <s v="Tacos"/>
    <x v="17141"/>
    <x v="20"/>
    <x v="0"/>
  </r>
  <r>
    <x v="1"/>
    <x v="2142"/>
    <s v="Tacos"/>
    <x v="17142"/>
    <x v="20"/>
    <x v="1"/>
  </r>
  <r>
    <x v="0"/>
    <x v="2143"/>
    <s v="Burritos"/>
    <x v="17143"/>
    <x v="20"/>
    <x v="0"/>
  </r>
  <r>
    <x v="1"/>
    <x v="2143"/>
    <s v="Burritos"/>
    <x v="17144"/>
    <x v="20"/>
    <x v="1"/>
  </r>
  <r>
    <x v="0"/>
    <x v="2143"/>
    <s v="Drinks"/>
    <x v="17145"/>
    <x v="20"/>
    <x v="0"/>
  </r>
  <r>
    <x v="1"/>
    <x v="2143"/>
    <s v="Drinks"/>
    <x v="17146"/>
    <x v="20"/>
    <x v="1"/>
  </r>
  <r>
    <x v="0"/>
    <x v="2143"/>
    <s v="Kids menu"/>
    <x v="17147"/>
    <x v="20"/>
    <x v="0"/>
  </r>
  <r>
    <x v="1"/>
    <x v="2143"/>
    <s v="Kids menu"/>
    <x v="17148"/>
    <x v="20"/>
    <x v="1"/>
  </r>
  <r>
    <x v="0"/>
    <x v="2143"/>
    <s v="Tacos"/>
    <x v="17149"/>
    <x v="20"/>
    <x v="0"/>
  </r>
  <r>
    <x v="1"/>
    <x v="2143"/>
    <s v="Tacos"/>
    <x v="17150"/>
    <x v="20"/>
    <x v="1"/>
  </r>
  <r>
    <x v="0"/>
    <x v="2144"/>
    <s v="Burritos"/>
    <x v="17151"/>
    <x v="20"/>
    <x v="0"/>
  </r>
  <r>
    <x v="1"/>
    <x v="2144"/>
    <s v="Burritos"/>
    <x v="17152"/>
    <x v="20"/>
    <x v="1"/>
  </r>
  <r>
    <x v="0"/>
    <x v="2144"/>
    <s v="Drinks"/>
    <x v="17153"/>
    <x v="20"/>
    <x v="0"/>
  </r>
  <r>
    <x v="1"/>
    <x v="2144"/>
    <s v="Drinks"/>
    <x v="17154"/>
    <x v="20"/>
    <x v="1"/>
  </r>
  <r>
    <x v="0"/>
    <x v="2144"/>
    <s v="Kids menu"/>
    <x v="17155"/>
    <x v="20"/>
    <x v="0"/>
  </r>
  <r>
    <x v="1"/>
    <x v="2144"/>
    <s v="Kids menu"/>
    <x v="17156"/>
    <x v="20"/>
    <x v="1"/>
  </r>
  <r>
    <x v="0"/>
    <x v="2144"/>
    <s v="Tacos"/>
    <x v="17157"/>
    <x v="20"/>
    <x v="0"/>
  </r>
  <r>
    <x v="1"/>
    <x v="2144"/>
    <s v="Tacos"/>
    <x v="17158"/>
    <x v="20"/>
    <x v="1"/>
  </r>
  <r>
    <x v="0"/>
    <x v="2145"/>
    <s v="Burritos"/>
    <x v="17159"/>
    <x v="20"/>
    <x v="0"/>
  </r>
  <r>
    <x v="1"/>
    <x v="2145"/>
    <s v="Burritos"/>
    <x v="17160"/>
    <x v="20"/>
    <x v="1"/>
  </r>
  <r>
    <x v="0"/>
    <x v="2145"/>
    <s v="Drinks"/>
    <x v="17161"/>
    <x v="20"/>
    <x v="0"/>
  </r>
  <r>
    <x v="1"/>
    <x v="2145"/>
    <s v="Drinks"/>
    <x v="17162"/>
    <x v="20"/>
    <x v="1"/>
  </r>
  <r>
    <x v="0"/>
    <x v="2145"/>
    <s v="Kids menu"/>
    <x v="17163"/>
    <x v="20"/>
    <x v="0"/>
  </r>
  <r>
    <x v="1"/>
    <x v="2145"/>
    <s v="Kids menu"/>
    <x v="17164"/>
    <x v="20"/>
    <x v="1"/>
  </r>
  <r>
    <x v="0"/>
    <x v="2145"/>
    <s v="Tacos"/>
    <x v="17165"/>
    <x v="20"/>
    <x v="0"/>
  </r>
  <r>
    <x v="1"/>
    <x v="2145"/>
    <s v="Tacos"/>
    <x v="17166"/>
    <x v="20"/>
    <x v="1"/>
  </r>
  <r>
    <x v="0"/>
    <x v="2146"/>
    <s v="Burritos"/>
    <x v="17167"/>
    <x v="20"/>
    <x v="0"/>
  </r>
  <r>
    <x v="1"/>
    <x v="2146"/>
    <s v="Burritos"/>
    <x v="17168"/>
    <x v="20"/>
    <x v="1"/>
  </r>
  <r>
    <x v="0"/>
    <x v="2146"/>
    <s v="Drinks"/>
    <x v="17169"/>
    <x v="20"/>
    <x v="0"/>
  </r>
  <r>
    <x v="1"/>
    <x v="2146"/>
    <s v="Drinks"/>
    <x v="17170"/>
    <x v="20"/>
    <x v="1"/>
  </r>
  <r>
    <x v="0"/>
    <x v="2146"/>
    <s v="Kids menu"/>
    <x v="17171"/>
    <x v="20"/>
    <x v="0"/>
  </r>
  <r>
    <x v="1"/>
    <x v="2146"/>
    <s v="Kids menu"/>
    <x v="17172"/>
    <x v="20"/>
    <x v="1"/>
  </r>
  <r>
    <x v="0"/>
    <x v="2146"/>
    <s v="Tacos"/>
    <x v="17173"/>
    <x v="20"/>
    <x v="0"/>
  </r>
  <r>
    <x v="1"/>
    <x v="2146"/>
    <s v="Tacos"/>
    <x v="17174"/>
    <x v="20"/>
    <x v="1"/>
  </r>
  <r>
    <x v="0"/>
    <x v="2147"/>
    <s v="Burritos"/>
    <x v="17175"/>
    <x v="20"/>
    <x v="0"/>
  </r>
  <r>
    <x v="1"/>
    <x v="2147"/>
    <s v="Burritos"/>
    <x v="17176"/>
    <x v="20"/>
    <x v="1"/>
  </r>
  <r>
    <x v="0"/>
    <x v="2147"/>
    <s v="Drinks"/>
    <x v="17177"/>
    <x v="20"/>
    <x v="0"/>
  </r>
  <r>
    <x v="1"/>
    <x v="2147"/>
    <s v="Drinks"/>
    <x v="17178"/>
    <x v="20"/>
    <x v="1"/>
  </r>
  <r>
    <x v="0"/>
    <x v="2147"/>
    <s v="Kids menu"/>
    <x v="17179"/>
    <x v="20"/>
    <x v="0"/>
  </r>
  <r>
    <x v="1"/>
    <x v="2147"/>
    <s v="Kids menu"/>
    <x v="17180"/>
    <x v="20"/>
    <x v="1"/>
  </r>
  <r>
    <x v="0"/>
    <x v="2147"/>
    <s v="Tacos"/>
    <x v="17181"/>
    <x v="20"/>
    <x v="0"/>
  </r>
  <r>
    <x v="1"/>
    <x v="2147"/>
    <s v="Tacos"/>
    <x v="17182"/>
    <x v="20"/>
    <x v="1"/>
  </r>
  <r>
    <x v="0"/>
    <x v="2148"/>
    <s v="Burritos"/>
    <x v="17183"/>
    <x v="20"/>
    <x v="0"/>
  </r>
  <r>
    <x v="1"/>
    <x v="2148"/>
    <s v="Burritos"/>
    <x v="17184"/>
    <x v="20"/>
    <x v="1"/>
  </r>
  <r>
    <x v="0"/>
    <x v="2148"/>
    <s v="Drinks"/>
    <x v="17185"/>
    <x v="20"/>
    <x v="0"/>
  </r>
  <r>
    <x v="1"/>
    <x v="2148"/>
    <s v="Drinks"/>
    <x v="17186"/>
    <x v="20"/>
    <x v="1"/>
  </r>
  <r>
    <x v="0"/>
    <x v="2148"/>
    <s v="Kids menu"/>
    <x v="17187"/>
    <x v="20"/>
    <x v="0"/>
  </r>
  <r>
    <x v="1"/>
    <x v="2148"/>
    <s v="Kids menu"/>
    <x v="17188"/>
    <x v="20"/>
    <x v="1"/>
  </r>
  <r>
    <x v="0"/>
    <x v="2148"/>
    <s v="Tacos"/>
    <x v="17189"/>
    <x v="20"/>
    <x v="0"/>
  </r>
  <r>
    <x v="1"/>
    <x v="2148"/>
    <s v="Tacos"/>
    <x v="17190"/>
    <x v="20"/>
    <x v="1"/>
  </r>
  <r>
    <x v="0"/>
    <x v="2149"/>
    <s v="Burritos"/>
    <x v="17191"/>
    <x v="20"/>
    <x v="0"/>
  </r>
  <r>
    <x v="1"/>
    <x v="2149"/>
    <s v="Burritos"/>
    <x v="17192"/>
    <x v="20"/>
    <x v="1"/>
  </r>
  <r>
    <x v="0"/>
    <x v="2149"/>
    <s v="Drinks"/>
    <x v="17193"/>
    <x v="20"/>
    <x v="0"/>
  </r>
  <r>
    <x v="1"/>
    <x v="2149"/>
    <s v="Drinks"/>
    <x v="17194"/>
    <x v="20"/>
    <x v="1"/>
  </r>
  <r>
    <x v="0"/>
    <x v="2149"/>
    <s v="Kids menu"/>
    <x v="17195"/>
    <x v="20"/>
    <x v="0"/>
  </r>
  <r>
    <x v="1"/>
    <x v="2149"/>
    <s v="Kids menu"/>
    <x v="17196"/>
    <x v="20"/>
    <x v="1"/>
  </r>
  <r>
    <x v="0"/>
    <x v="2149"/>
    <s v="Tacos"/>
    <x v="17197"/>
    <x v="20"/>
    <x v="0"/>
  </r>
  <r>
    <x v="1"/>
    <x v="2149"/>
    <s v="Tacos"/>
    <x v="17198"/>
    <x v="20"/>
    <x v="1"/>
  </r>
  <r>
    <x v="0"/>
    <x v="2150"/>
    <s v="Burritos"/>
    <x v="17199"/>
    <x v="20"/>
    <x v="0"/>
  </r>
  <r>
    <x v="1"/>
    <x v="2150"/>
    <s v="Burritos"/>
    <x v="17200"/>
    <x v="20"/>
    <x v="1"/>
  </r>
  <r>
    <x v="0"/>
    <x v="2150"/>
    <s v="Drinks"/>
    <x v="17201"/>
    <x v="20"/>
    <x v="0"/>
  </r>
  <r>
    <x v="1"/>
    <x v="2150"/>
    <s v="Drinks"/>
    <x v="17202"/>
    <x v="20"/>
    <x v="1"/>
  </r>
  <r>
    <x v="0"/>
    <x v="2150"/>
    <s v="Kids menu"/>
    <x v="17203"/>
    <x v="20"/>
    <x v="0"/>
  </r>
  <r>
    <x v="1"/>
    <x v="2150"/>
    <s v="Kids menu"/>
    <x v="17204"/>
    <x v="20"/>
    <x v="1"/>
  </r>
  <r>
    <x v="0"/>
    <x v="2150"/>
    <s v="Tacos"/>
    <x v="17205"/>
    <x v="20"/>
    <x v="0"/>
  </r>
  <r>
    <x v="1"/>
    <x v="2150"/>
    <s v="Tacos"/>
    <x v="17206"/>
    <x v="20"/>
    <x v="1"/>
  </r>
  <r>
    <x v="0"/>
    <x v="2151"/>
    <s v="Burritos"/>
    <x v="17207"/>
    <x v="20"/>
    <x v="0"/>
  </r>
  <r>
    <x v="1"/>
    <x v="2151"/>
    <s v="Burritos"/>
    <x v="17208"/>
    <x v="20"/>
    <x v="1"/>
  </r>
  <r>
    <x v="0"/>
    <x v="2151"/>
    <s v="Drinks"/>
    <x v="17209"/>
    <x v="20"/>
    <x v="0"/>
  </r>
  <r>
    <x v="1"/>
    <x v="2151"/>
    <s v="Drinks"/>
    <x v="17210"/>
    <x v="20"/>
    <x v="1"/>
  </r>
  <r>
    <x v="0"/>
    <x v="2151"/>
    <s v="Kids menu"/>
    <x v="17211"/>
    <x v="20"/>
    <x v="0"/>
  </r>
  <r>
    <x v="1"/>
    <x v="2151"/>
    <s v="Kids menu"/>
    <x v="17212"/>
    <x v="20"/>
    <x v="1"/>
  </r>
  <r>
    <x v="0"/>
    <x v="2151"/>
    <s v="Tacos"/>
    <x v="17213"/>
    <x v="20"/>
    <x v="0"/>
  </r>
  <r>
    <x v="1"/>
    <x v="2151"/>
    <s v="Tacos"/>
    <x v="17214"/>
    <x v="20"/>
    <x v="1"/>
  </r>
  <r>
    <x v="0"/>
    <x v="2152"/>
    <s v="Burritos"/>
    <x v="17215"/>
    <x v="20"/>
    <x v="0"/>
  </r>
  <r>
    <x v="1"/>
    <x v="2152"/>
    <s v="Burritos"/>
    <x v="17216"/>
    <x v="20"/>
    <x v="1"/>
  </r>
  <r>
    <x v="0"/>
    <x v="2152"/>
    <s v="Drinks"/>
    <x v="17217"/>
    <x v="20"/>
    <x v="0"/>
  </r>
  <r>
    <x v="1"/>
    <x v="2152"/>
    <s v="Drinks"/>
    <x v="17218"/>
    <x v="20"/>
    <x v="1"/>
  </r>
  <r>
    <x v="0"/>
    <x v="2152"/>
    <s v="Kids menu"/>
    <x v="17219"/>
    <x v="20"/>
    <x v="0"/>
  </r>
  <r>
    <x v="1"/>
    <x v="2152"/>
    <s v="Kids menu"/>
    <x v="17220"/>
    <x v="20"/>
    <x v="1"/>
  </r>
  <r>
    <x v="0"/>
    <x v="2152"/>
    <s v="Tacos"/>
    <x v="17221"/>
    <x v="20"/>
    <x v="0"/>
  </r>
  <r>
    <x v="1"/>
    <x v="2152"/>
    <s v="Tacos"/>
    <x v="17222"/>
    <x v="20"/>
    <x v="1"/>
  </r>
  <r>
    <x v="0"/>
    <x v="2153"/>
    <s v="Burritos"/>
    <x v="17223"/>
    <x v="20"/>
    <x v="0"/>
  </r>
  <r>
    <x v="1"/>
    <x v="2153"/>
    <s v="Burritos"/>
    <x v="17224"/>
    <x v="20"/>
    <x v="1"/>
  </r>
  <r>
    <x v="0"/>
    <x v="2153"/>
    <s v="Drinks"/>
    <x v="17225"/>
    <x v="20"/>
    <x v="0"/>
  </r>
  <r>
    <x v="1"/>
    <x v="2153"/>
    <s v="Drinks"/>
    <x v="17226"/>
    <x v="20"/>
    <x v="1"/>
  </r>
  <r>
    <x v="0"/>
    <x v="2153"/>
    <s v="Kids menu"/>
    <x v="17227"/>
    <x v="20"/>
    <x v="0"/>
  </r>
  <r>
    <x v="1"/>
    <x v="2153"/>
    <s v="Kids menu"/>
    <x v="17228"/>
    <x v="20"/>
    <x v="1"/>
  </r>
  <r>
    <x v="0"/>
    <x v="2153"/>
    <s v="Tacos"/>
    <x v="17229"/>
    <x v="20"/>
    <x v="0"/>
  </r>
  <r>
    <x v="1"/>
    <x v="2153"/>
    <s v="Tacos"/>
    <x v="17230"/>
    <x v="20"/>
    <x v="1"/>
  </r>
  <r>
    <x v="0"/>
    <x v="2154"/>
    <s v="Burritos"/>
    <x v="17231"/>
    <x v="20"/>
    <x v="0"/>
  </r>
  <r>
    <x v="1"/>
    <x v="2154"/>
    <s v="Burritos"/>
    <x v="17232"/>
    <x v="20"/>
    <x v="1"/>
  </r>
  <r>
    <x v="0"/>
    <x v="2154"/>
    <s v="Drinks"/>
    <x v="17233"/>
    <x v="20"/>
    <x v="0"/>
  </r>
  <r>
    <x v="1"/>
    <x v="2154"/>
    <s v="Drinks"/>
    <x v="17234"/>
    <x v="20"/>
    <x v="1"/>
  </r>
  <r>
    <x v="0"/>
    <x v="2154"/>
    <s v="Kids menu"/>
    <x v="17235"/>
    <x v="20"/>
    <x v="0"/>
  </r>
  <r>
    <x v="1"/>
    <x v="2154"/>
    <s v="Kids menu"/>
    <x v="17236"/>
    <x v="20"/>
    <x v="1"/>
  </r>
  <r>
    <x v="0"/>
    <x v="2154"/>
    <s v="Tacos"/>
    <x v="17237"/>
    <x v="20"/>
    <x v="0"/>
  </r>
  <r>
    <x v="1"/>
    <x v="2154"/>
    <s v="Tacos"/>
    <x v="17238"/>
    <x v="20"/>
    <x v="1"/>
  </r>
  <r>
    <x v="0"/>
    <x v="2155"/>
    <s v="Burritos"/>
    <x v="17239"/>
    <x v="20"/>
    <x v="0"/>
  </r>
  <r>
    <x v="1"/>
    <x v="2155"/>
    <s v="Burritos"/>
    <x v="17240"/>
    <x v="20"/>
    <x v="1"/>
  </r>
  <r>
    <x v="0"/>
    <x v="2155"/>
    <s v="Drinks"/>
    <x v="17241"/>
    <x v="20"/>
    <x v="0"/>
  </r>
  <r>
    <x v="1"/>
    <x v="2155"/>
    <s v="Drinks"/>
    <x v="17242"/>
    <x v="20"/>
    <x v="1"/>
  </r>
  <r>
    <x v="0"/>
    <x v="2155"/>
    <s v="Kids menu"/>
    <x v="17243"/>
    <x v="20"/>
    <x v="0"/>
  </r>
  <r>
    <x v="1"/>
    <x v="2155"/>
    <s v="Kids menu"/>
    <x v="17244"/>
    <x v="20"/>
    <x v="1"/>
  </r>
  <r>
    <x v="0"/>
    <x v="2155"/>
    <s v="Tacos"/>
    <x v="17245"/>
    <x v="20"/>
    <x v="0"/>
  </r>
  <r>
    <x v="1"/>
    <x v="2155"/>
    <s v="Tacos"/>
    <x v="17246"/>
    <x v="20"/>
    <x v="1"/>
  </r>
  <r>
    <x v="0"/>
    <x v="2156"/>
    <s v="Burritos"/>
    <x v="17247"/>
    <x v="20"/>
    <x v="0"/>
  </r>
  <r>
    <x v="1"/>
    <x v="2156"/>
    <s v="Burritos"/>
    <x v="17248"/>
    <x v="20"/>
    <x v="1"/>
  </r>
  <r>
    <x v="0"/>
    <x v="2156"/>
    <s v="Drinks"/>
    <x v="17249"/>
    <x v="20"/>
    <x v="0"/>
  </r>
  <r>
    <x v="1"/>
    <x v="2156"/>
    <s v="Drinks"/>
    <x v="17250"/>
    <x v="20"/>
    <x v="1"/>
  </r>
  <r>
    <x v="0"/>
    <x v="2156"/>
    <s v="Kids menu"/>
    <x v="17251"/>
    <x v="20"/>
    <x v="0"/>
  </r>
  <r>
    <x v="1"/>
    <x v="2156"/>
    <s v="Kids menu"/>
    <x v="17252"/>
    <x v="20"/>
    <x v="1"/>
  </r>
  <r>
    <x v="0"/>
    <x v="2156"/>
    <s v="Tacos"/>
    <x v="17253"/>
    <x v="20"/>
    <x v="0"/>
  </r>
  <r>
    <x v="1"/>
    <x v="2156"/>
    <s v="Tacos"/>
    <x v="17254"/>
    <x v="20"/>
    <x v="1"/>
  </r>
  <r>
    <x v="0"/>
    <x v="2157"/>
    <s v="Burritos"/>
    <x v="17255"/>
    <x v="20"/>
    <x v="0"/>
  </r>
  <r>
    <x v="1"/>
    <x v="2157"/>
    <s v="Burritos"/>
    <x v="17256"/>
    <x v="20"/>
    <x v="1"/>
  </r>
  <r>
    <x v="0"/>
    <x v="2157"/>
    <s v="Drinks"/>
    <x v="17257"/>
    <x v="20"/>
    <x v="0"/>
  </r>
  <r>
    <x v="1"/>
    <x v="2157"/>
    <s v="Drinks"/>
    <x v="17258"/>
    <x v="20"/>
    <x v="1"/>
  </r>
  <r>
    <x v="0"/>
    <x v="2157"/>
    <s v="Kids menu"/>
    <x v="17259"/>
    <x v="20"/>
    <x v="0"/>
  </r>
  <r>
    <x v="1"/>
    <x v="2157"/>
    <s v="Kids menu"/>
    <x v="17260"/>
    <x v="20"/>
    <x v="1"/>
  </r>
  <r>
    <x v="0"/>
    <x v="2157"/>
    <s v="Tacos"/>
    <x v="17261"/>
    <x v="20"/>
    <x v="0"/>
  </r>
  <r>
    <x v="1"/>
    <x v="2157"/>
    <s v="Tacos"/>
    <x v="17262"/>
    <x v="20"/>
    <x v="1"/>
  </r>
  <r>
    <x v="0"/>
    <x v="2158"/>
    <s v="Burritos"/>
    <x v="17263"/>
    <x v="20"/>
    <x v="0"/>
  </r>
  <r>
    <x v="1"/>
    <x v="2158"/>
    <s v="Burritos"/>
    <x v="17264"/>
    <x v="20"/>
    <x v="1"/>
  </r>
  <r>
    <x v="0"/>
    <x v="2158"/>
    <s v="Drinks"/>
    <x v="17265"/>
    <x v="20"/>
    <x v="0"/>
  </r>
  <r>
    <x v="1"/>
    <x v="2158"/>
    <s v="Drinks"/>
    <x v="17266"/>
    <x v="20"/>
    <x v="1"/>
  </r>
  <r>
    <x v="0"/>
    <x v="2158"/>
    <s v="Kids menu"/>
    <x v="17267"/>
    <x v="20"/>
    <x v="0"/>
  </r>
  <r>
    <x v="1"/>
    <x v="2158"/>
    <s v="Kids menu"/>
    <x v="17268"/>
    <x v="20"/>
    <x v="1"/>
  </r>
  <r>
    <x v="0"/>
    <x v="2158"/>
    <s v="Tacos"/>
    <x v="17269"/>
    <x v="20"/>
    <x v="0"/>
  </r>
  <r>
    <x v="1"/>
    <x v="2158"/>
    <s v="Tacos"/>
    <x v="17270"/>
    <x v="20"/>
    <x v="1"/>
  </r>
  <r>
    <x v="0"/>
    <x v="2159"/>
    <s v="Burritos"/>
    <x v="17271"/>
    <x v="20"/>
    <x v="0"/>
  </r>
  <r>
    <x v="1"/>
    <x v="2159"/>
    <s v="Burritos"/>
    <x v="17272"/>
    <x v="20"/>
    <x v="1"/>
  </r>
  <r>
    <x v="0"/>
    <x v="2159"/>
    <s v="Drinks"/>
    <x v="17273"/>
    <x v="20"/>
    <x v="0"/>
  </r>
  <r>
    <x v="1"/>
    <x v="2159"/>
    <s v="Drinks"/>
    <x v="17274"/>
    <x v="20"/>
    <x v="1"/>
  </r>
  <r>
    <x v="0"/>
    <x v="2159"/>
    <s v="Kids menu"/>
    <x v="17275"/>
    <x v="20"/>
    <x v="0"/>
  </r>
  <r>
    <x v="1"/>
    <x v="2159"/>
    <s v="Kids menu"/>
    <x v="17276"/>
    <x v="20"/>
    <x v="1"/>
  </r>
  <r>
    <x v="0"/>
    <x v="2159"/>
    <s v="Tacos"/>
    <x v="17277"/>
    <x v="20"/>
    <x v="0"/>
  </r>
  <r>
    <x v="1"/>
    <x v="2159"/>
    <s v="Tacos"/>
    <x v="17278"/>
    <x v="20"/>
    <x v="1"/>
  </r>
  <r>
    <x v="0"/>
    <x v="2160"/>
    <s v="Burritos"/>
    <x v="17279"/>
    <x v="20"/>
    <x v="0"/>
  </r>
  <r>
    <x v="1"/>
    <x v="2160"/>
    <s v="Burritos"/>
    <x v="17280"/>
    <x v="20"/>
    <x v="1"/>
  </r>
  <r>
    <x v="0"/>
    <x v="2160"/>
    <s v="Drinks"/>
    <x v="17281"/>
    <x v="20"/>
    <x v="0"/>
  </r>
  <r>
    <x v="1"/>
    <x v="2160"/>
    <s v="Drinks"/>
    <x v="17282"/>
    <x v="20"/>
    <x v="1"/>
  </r>
  <r>
    <x v="0"/>
    <x v="2160"/>
    <s v="Kids menu"/>
    <x v="17283"/>
    <x v="20"/>
    <x v="0"/>
  </r>
  <r>
    <x v="1"/>
    <x v="2160"/>
    <s v="Kids menu"/>
    <x v="17284"/>
    <x v="20"/>
    <x v="1"/>
  </r>
  <r>
    <x v="0"/>
    <x v="2160"/>
    <s v="Tacos"/>
    <x v="17285"/>
    <x v="20"/>
    <x v="0"/>
  </r>
  <r>
    <x v="1"/>
    <x v="2160"/>
    <s v="Tacos"/>
    <x v="17286"/>
    <x v="20"/>
    <x v="1"/>
  </r>
  <r>
    <x v="0"/>
    <x v="2161"/>
    <s v="Burritos"/>
    <x v="17287"/>
    <x v="20"/>
    <x v="0"/>
  </r>
  <r>
    <x v="1"/>
    <x v="2161"/>
    <s v="Burritos"/>
    <x v="17288"/>
    <x v="20"/>
    <x v="1"/>
  </r>
  <r>
    <x v="0"/>
    <x v="2161"/>
    <s v="Drinks"/>
    <x v="17289"/>
    <x v="20"/>
    <x v="0"/>
  </r>
  <r>
    <x v="1"/>
    <x v="2161"/>
    <s v="Drinks"/>
    <x v="17290"/>
    <x v="20"/>
    <x v="1"/>
  </r>
  <r>
    <x v="0"/>
    <x v="2161"/>
    <s v="Kids menu"/>
    <x v="17291"/>
    <x v="20"/>
    <x v="0"/>
  </r>
  <r>
    <x v="1"/>
    <x v="2161"/>
    <s v="Kids menu"/>
    <x v="17292"/>
    <x v="20"/>
    <x v="1"/>
  </r>
  <r>
    <x v="0"/>
    <x v="2161"/>
    <s v="Tacos"/>
    <x v="17293"/>
    <x v="20"/>
    <x v="0"/>
  </r>
  <r>
    <x v="1"/>
    <x v="2161"/>
    <s v="Tacos"/>
    <x v="17294"/>
    <x v="20"/>
    <x v="1"/>
  </r>
  <r>
    <x v="0"/>
    <x v="2162"/>
    <s v="Burritos"/>
    <x v="17295"/>
    <x v="20"/>
    <x v="0"/>
  </r>
  <r>
    <x v="1"/>
    <x v="2162"/>
    <s v="Burritos"/>
    <x v="17296"/>
    <x v="20"/>
    <x v="1"/>
  </r>
  <r>
    <x v="0"/>
    <x v="2162"/>
    <s v="Drinks"/>
    <x v="17297"/>
    <x v="20"/>
    <x v="0"/>
  </r>
  <r>
    <x v="1"/>
    <x v="2162"/>
    <s v="Drinks"/>
    <x v="17298"/>
    <x v="20"/>
    <x v="1"/>
  </r>
  <r>
    <x v="0"/>
    <x v="2162"/>
    <s v="Kids menu"/>
    <x v="17299"/>
    <x v="20"/>
    <x v="0"/>
  </r>
  <r>
    <x v="1"/>
    <x v="2162"/>
    <s v="Kids menu"/>
    <x v="17300"/>
    <x v="20"/>
    <x v="1"/>
  </r>
  <r>
    <x v="0"/>
    <x v="2162"/>
    <s v="Tacos"/>
    <x v="17301"/>
    <x v="20"/>
    <x v="0"/>
  </r>
  <r>
    <x v="1"/>
    <x v="2162"/>
    <s v="Tacos"/>
    <x v="17302"/>
    <x v="20"/>
    <x v="1"/>
  </r>
  <r>
    <x v="0"/>
    <x v="2163"/>
    <s v="Burritos"/>
    <x v="17303"/>
    <x v="20"/>
    <x v="0"/>
  </r>
  <r>
    <x v="1"/>
    <x v="2163"/>
    <s v="Burritos"/>
    <x v="17304"/>
    <x v="20"/>
    <x v="1"/>
  </r>
  <r>
    <x v="0"/>
    <x v="2163"/>
    <s v="Drinks"/>
    <x v="17305"/>
    <x v="20"/>
    <x v="0"/>
  </r>
  <r>
    <x v="1"/>
    <x v="2163"/>
    <s v="Drinks"/>
    <x v="17306"/>
    <x v="20"/>
    <x v="1"/>
  </r>
  <r>
    <x v="0"/>
    <x v="2163"/>
    <s v="Kids menu"/>
    <x v="17307"/>
    <x v="20"/>
    <x v="0"/>
  </r>
  <r>
    <x v="1"/>
    <x v="2163"/>
    <s v="Kids menu"/>
    <x v="17308"/>
    <x v="20"/>
    <x v="1"/>
  </r>
  <r>
    <x v="0"/>
    <x v="2163"/>
    <s v="Tacos"/>
    <x v="17309"/>
    <x v="20"/>
    <x v="0"/>
  </r>
  <r>
    <x v="1"/>
    <x v="2163"/>
    <s v="Tacos"/>
    <x v="17310"/>
    <x v="20"/>
    <x v="1"/>
  </r>
  <r>
    <x v="0"/>
    <x v="2164"/>
    <s v="Burritos"/>
    <x v="17311"/>
    <x v="20"/>
    <x v="0"/>
  </r>
  <r>
    <x v="1"/>
    <x v="2164"/>
    <s v="Burritos"/>
    <x v="17312"/>
    <x v="20"/>
    <x v="1"/>
  </r>
  <r>
    <x v="0"/>
    <x v="2164"/>
    <s v="Drinks"/>
    <x v="17313"/>
    <x v="20"/>
    <x v="0"/>
  </r>
  <r>
    <x v="1"/>
    <x v="2164"/>
    <s v="Drinks"/>
    <x v="17314"/>
    <x v="20"/>
    <x v="1"/>
  </r>
  <r>
    <x v="0"/>
    <x v="2164"/>
    <s v="Kids menu"/>
    <x v="17315"/>
    <x v="20"/>
    <x v="0"/>
  </r>
  <r>
    <x v="1"/>
    <x v="2164"/>
    <s v="Kids menu"/>
    <x v="17316"/>
    <x v="20"/>
    <x v="1"/>
  </r>
  <r>
    <x v="0"/>
    <x v="2164"/>
    <s v="Tacos"/>
    <x v="17317"/>
    <x v="20"/>
    <x v="0"/>
  </r>
  <r>
    <x v="1"/>
    <x v="2164"/>
    <s v="Tacos"/>
    <x v="17318"/>
    <x v="20"/>
    <x v="1"/>
  </r>
  <r>
    <x v="0"/>
    <x v="2165"/>
    <s v="Burritos"/>
    <x v="17319"/>
    <x v="20"/>
    <x v="0"/>
  </r>
  <r>
    <x v="1"/>
    <x v="2165"/>
    <s v="Burritos"/>
    <x v="17320"/>
    <x v="20"/>
    <x v="1"/>
  </r>
  <r>
    <x v="0"/>
    <x v="2165"/>
    <s v="Drinks"/>
    <x v="17321"/>
    <x v="20"/>
    <x v="0"/>
  </r>
  <r>
    <x v="1"/>
    <x v="2165"/>
    <s v="Drinks"/>
    <x v="17322"/>
    <x v="20"/>
    <x v="1"/>
  </r>
  <r>
    <x v="0"/>
    <x v="2165"/>
    <s v="Kids menu"/>
    <x v="17323"/>
    <x v="20"/>
    <x v="0"/>
  </r>
  <r>
    <x v="1"/>
    <x v="2165"/>
    <s v="Kids menu"/>
    <x v="17324"/>
    <x v="20"/>
    <x v="1"/>
  </r>
  <r>
    <x v="0"/>
    <x v="2165"/>
    <s v="Tacos"/>
    <x v="17325"/>
    <x v="20"/>
    <x v="0"/>
  </r>
  <r>
    <x v="1"/>
    <x v="2165"/>
    <s v="Tacos"/>
    <x v="17326"/>
    <x v="20"/>
    <x v="1"/>
  </r>
  <r>
    <x v="0"/>
    <x v="2166"/>
    <s v="Burritos"/>
    <x v="17327"/>
    <x v="20"/>
    <x v="0"/>
  </r>
  <r>
    <x v="1"/>
    <x v="2166"/>
    <s v="Burritos"/>
    <x v="17328"/>
    <x v="20"/>
    <x v="1"/>
  </r>
  <r>
    <x v="0"/>
    <x v="2166"/>
    <s v="Drinks"/>
    <x v="17329"/>
    <x v="20"/>
    <x v="0"/>
  </r>
  <r>
    <x v="1"/>
    <x v="2166"/>
    <s v="Drinks"/>
    <x v="17330"/>
    <x v="20"/>
    <x v="1"/>
  </r>
  <r>
    <x v="0"/>
    <x v="2166"/>
    <s v="Kids menu"/>
    <x v="17331"/>
    <x v="20"/>
    <x v="0"/>
  </r>
  <r>
    <x v="1"/>
    <x v="2166"/>
    <s v="Kids menu"/>
    <x v="17332"/>
    <x v="20"/>
    <x v="1"/>
  </r>
  <r>
    <x v="0"/>
    <x v="2166"/>
    <s v="Tacos"/>
    <x v="17333"/>
    <x v="20"/>
    <x v="0"/>
  </r>
  <r>
    <x v="1"/>
    <x v="2166"/>
    <s v="Tacos"/>
    <x v="17334"/>
    <x v="20"/>
    <x v="1"/>
  </r>
  <r>
    <x v="0"/>
    <x v="2167"/>
    <s v="Burritos"/>
    <x v="17335"/>
    <x v="20"/>
    <x v="0"/>
  </r>
  <r>
    <x v="1"/>
    <x v="2167"/>
    <s v="Burritos"/>
    <x v="17336"/>
    <x v="20"/>
    <x v="1"/>
  </r>
  <r>
    <x v="0"/>
    <x v="2167"/>
    <s v="Drinks"/>
    <x v="17337"/>
    <x v="20"/>
    <x v="0"/>
  </r>
  <r>
    <x v="1"/>
    <x v="2167"/>
    <s v="Drinks"/>
    <x v="17338"/>
    <x v="20"/>
    <x v="1"/>
  </r>
  <r>
    <x v="0"/>
    <x v="2167"/>
    <s v="Kids menu"/>
    <x v="17339"/>
    <x v="20"/>
    <x v="0"/>
  </r>
  <r>
    <x v="1"/>
    <x v="2167"/>
    <s v="Kids menu"/>
    <x v="17340"/>
    <x v="20"/>
    <x v="1"/>
  </r>
  <r>
    <x v="0"/>
    <x v="2167"/>
    <s v="Tacos"/>
    <x v="17341"/>
    <x v="20"/>
    <x v="0"/>
  </r>
  <r>
    <x v="1"/>
    <x v="2167"/>
    <s v="Tacos"/>
    <x v="17342"/>
    <x v="20"/>
    <x v="1"/>
  </r>
  <r>
    <x v="0"/>
    <x v="2168"/>
    <s v="Burritos"/>
    <x v="17343"/>
    <x v="20"/>
    <x v="0"/>
  </r>
  <r>
    <x v="1"/>
    <x v="2168"/>
    <s v="Burritos"/>
    <x v="17344"/>
    <x v="20"/>
    <x v="1"/>
  </r>
  <r>
    <x v="0"/>
    <x v="2168"/>
    <s v="Drinks"/>
    <x v="17345"/>
    <x v="20"/>
    <x v="0"/>
  </r>
  <r>
    <x v="1"/>
    <x v="2168"/>
    <s v="Drinks"/>
    <x v="17346"/>
    <x v="20"/>
    <x v="1"/>
  </r>
  <r>
    <x v="0"/>
    <x v="2168"/>
    <s v="Kids menu"/>
    <x v="17347"/>
    <x v="20"/>
    <x v="0"/>
  </r>
  <r>
    <x v="1"/>
    <x v="2168"/>
    <s v="Kids menu"/>
    <x v="17348"/>
    <x v="20"/>
    <x v="1"/>
  </r>
  <r>
    <x v="0"/>
    <x v="2168"/>
    <s v="Tacos"/>
    <x v="17349"/>
    <x v="20"/>
    <x v="0"/>
  </r>
  <r>
    <x v="1"/>
    <x v="2168"/>
    <s v="Tacos"/>
    <x v="17350"/>
    <x v="20"/>
    <x v="1"/>
  </r>
  <r>
    <x v="0"/>
    <x v="2169"/>
    <s v="Burritos"/>
    <x v="17351"/>
    <x v="20"/>
    <x v="0"/>
  </r>
  <r>
    <x v="1"/>
    <x v="2169"/>
    <s v="Burritos"/>
    <x v="17352"/>
    <x v="20"/>
    <x v="1"/>
  </r>
  <r>
    <x v="0"/>
    <x v="2169"/>
    <s v="Drinks"/>
    <x v="17353"/>
    <x v="20"/>
    <x v="0"/>
  </r>
  <r>
    <x v="1"/>
    <x v="2169"/>
    <s v="Drinks"/>
    <x v="17354"/>
    <x v="20"/>
    <x v="1"/>
  </r>
  <r>
    <x v="0"/>
    <x v="2169"/>
    <s v="Kids menu"/>
    <x v="17355"/>
    <x v="20"/>
    <x v="0"/>
  </r>
  <r>
    <x v="1"/>
    <x v="2169"/>
    <s v="Kids menu"/>
    <x v="17356"/>
    <x v="20"/>
    <x v="1"/>
  </r>
  <r>
    <x v="0"/>
    <x v="2169"/>
    <s v="Tacos"/>
    <x v="17357"/>
    <x v="20"/>
    <x v="0"/>
  </r>
  <r>
    <x v="1"/>
    <x v="2169"/>
    <s v="Tacos"/>
    <x v="17358"/>
    <x v="20"/>
    <x v="1"/>
  </r>
  <r>
    <x v="0"/>
    <x v="2170"/>
    <s v="Burritos"/>
    <x v="17359"/>
    <x v="20"/>
    <x v="0"/>
  </r>
  <r>
    <x v="1"/>
    <x v="2170"/>
    <s v="Burritos"/>
    <x v="17360"/>
    <x v="20"/>
    <x v="1"/>
  </r>
  <r>
    <x v="0"/>
    <x v="2170"/>
    <s v="Drinks"/>
    <x v="17361"/>
    <x v="20"/>
    <x v="0"/>
  </r>
  <r>
    <x v="1"/>
    <x v="2170"/>
    <s v="Drinks"/>
    <x v="17362"/>
    <x v="20"/>
    <x v="1"/>
  </r>
  <r>
    <x v="0"/>
    <x v="2170"/>
    <s v="Kids menu"/>
    <x v="17363"/>
    <x v="20"/>
    <x v="0"/>
  </r>
  <r>
    <x v="1"/>
    <x v="2170"/>
    <s v="Kids menu"/>
    <x v="17364"/>
    <x v="20"/>
    <x v="1"/>
  </r>
  <r>
    <x v="0"/>
    <x v="2170"/>
    <s v="Tacos"/>
    <x v="17365"/>
    <x v="20"/>
    <x v="0"/>
  </r>
  <r>
    <x v="1"/>
    <x v="2170"/>
    <s v="Tacos"/>
    <x v="17366"/>
    <x v="20"/>
    <x v="1"/>
  </r>
  <r>
    <x v="0"/>
    <x v="2171"/>
    <s v="Burritos"/>
    <x v="17367"/>
    <x v="20"/>
    <x v="0"/>
  </r>
  <r>
    <x v="1"/>
    <x v="2171"/>
    <s v="Burritos"/>
    <x v="17368"/>
    <x v="20"/>
    <x v="1"/>
  </r>
  <r>
    <x v="0"/>
    <x v="2171"/>
    <s v="Drinks"/>
    <x v="17369"/>
    <x v="20"/>
    <x v="0"/>
  </r>
  <r>
    <x v="1"/>
    <x v="2171"/>
    <s v="Drinks"/>
    <x v="17370"/>
    <x v="20"/>
    <x v="1"/>
  </r>
  <r>
    <x v="0"/>
    <x v="2171"/>
    <s v="Kids menu"/>
    <x v="17371"/>
    <x v="20"/>
    <x v="0"/>
  </r>
  <r>
    <x v="1"/>
    <x v="2171"/>
    <s v="Kids menu"/>
    <x v="17372"/>
    <x v="20"/>
    <x v="1"/>
  </r>
  <r>
    <x v="0"/>
    <x v="2171"/>
    <s v="Tacos"/>
    <x v="17373"/>
    <x v="20"/>
    <x v="0"/>
  </r>
  <r>
    <x v="1"/>
    <x v="2171"/>
    <s v="Tacos"/>
    <x v="17374"/>
    <x v="20"/>
    <x v="1"/>
  </r>
  <r>
    <x v="0"/>
    <x v="2172"/>
    <s v="Burritos"/>
    <x v="17375"/>
    <x v="20"/>
    <x v="0"/>
  </r>
  <r>
    <x v="1"/>
    <x v="2172"/>
    <s v="Burritos"/>
    <x v="17376"/>
    <x v="20"/>
    <x v="1"/>
  </r>
  <r>
    <x v="0"/>
    <x v="2172"/>
    <s v="Drinks"/>
    <x v="17377"/>
    <x v="20"/>
    <x v="0"/>
  </r>
  <r>
    <x v="1"/>
    <x v="2172"/>
    <s v="Drinks"/>
    <x v="17378"/>
    <x v="20"/>
    <x v="1"/>
  </r>
  <r>
    <x v="0"/>
    <x v="2172"/>
    <s v="Kids menu"/>
    <x v="17379"/>
    <x v="20"/>
    <x v="0"/>
  </r>
  <r>
    <x v="1"/>
    <x v="2172"/>
    <s v="Kids menu"/>
    <x v="17380"/>
    <x v="20"/>
    <x v="1"/>
  </r>
  <r>
    <x v="0"/>
    <x v="2172"/>
    <s v="Tacos"/>
    <x v="17381"/>
    <x v="20"/>
    <x v="0"/>
  </r>
  <r>
    <x v="1"/>
    <x v="2172"/>
    <s v="Tacos"/>
    <x v="17382"/>
    <x v="20"/>
    <x v="1"/>
  </r>
  <r>
    <x v="0"/>
    <x v="2173"/>
    <s v="Burritos"/>
    <x v="17383"/>
    <x v="20"/>
    <x v="0"/>
  </r>
  <r>
    <x v="1"/>
    <x v="2173"/>
    <s v="Burritos"/>
    <x v="17384"/>
    <x v="20"/>
    <x v="1"/>
  </r>
  <r>
    <x v="0"/>
    <x v="2173"/>
    <s v="Drinks"/>
    <x v="17385"/>
    <x v="20"/>
    <x v="0"/>
  </r>
  <r>
    <x v="1"/>
    <x v="2173"/>
    <s v="Drinks"/>
    <x v="17386"/>
    <x v="20"/>
    <x v="1"/>
  </r>
  <r>
    <x v="0"/>
    <x v="2173"/>
    <s v="Kids menu"/>
    <x v="17387"/>
    <x v="20"/>
    <x v="0"/>
  </r>
  <r>
    <x v="1"/>
    <x v="2173"/>
    <s v="Kids menu"/>
    <x v="17388"/>
    <x v="20"/>
    <x v="1"/>
  </r>
  <r>
    <x v="0"/>
    <x v="2173"/>
    <s v="Tacos"/>
    <x v="17389"/>
    <x v="20"/>
    <x v="0"/>
  </r>
  <r>
    <x v="1"/>
    <x v="2173"/>
    <s v="Tacos"/>
    <x v="17390"/>
    <x v="20"/>
    <x v="1"/>
  </r>
  <r>
    <x v="0"/>
    <x v="2174"/>
    <s v="Burritos"/>
    <x v="17391"/>
    <x v="20"/>
    <x v="0"/>
  </r>
  <r>
    <x v="1"/>
    <x v="2174"/>
    <s v="Burritos"/>
    <x v="17392"/>
    <x v="20"/>
    <x v="1"/>
  </r>
  <r>
    <x v="0"/>
    <x v="2174"/>
    <s v="Drinks"/>
    <x v="17393"/>
    <x v="20"/>
    <x v="0"/>
  </r>
  <r>
    <x v="1"/>
    <x v="2174"/>
    <s v="Drinks"/>
    <x v="17394"/>
    <x v="20"/>
    <x v="1"/>
  </r>
  <r>
    <x v="0"/>
    <x v="2174"/>
    <s v="Kids menu"/>
    <x v="17395"/>
    <x v="20"/>
    <x v="0"/>
  </r>
  <r>
    <x v="1"/>
    <x v="2174"/>
    <s v="Kids menu"/>
    <x v="17396"/>
    <x v="20"/>
    <x v="1"/>
  </r>
  <r>
    <x v="0"/>
    <x v="2174"/>
    <s v="Tacos"/>
    <x v="17397"/>
    <x v="20"/>
    <x v="0"/>
  </r>
  <r>
    <x v="1"/>
    <x v="2174"/>
    <s v="Tacos"/>
    <x v="17398"/>
    <x v="20"/>
    <x v="1"/>
  </r>
  <r>
    <x v="0"/>
    <x v="2175"/>
    <s v="Burritos"/>
    <x v="17399"/>
    <x v="20"/>
    <x v="0"/>
  </r>
  <r>
    <x v="1"/>
    <x v="2175"/>
    <s v="Burritos"/>
    <x v="17400"/>
    <x v="20"/>
    <x v="1"/>
  </r>
  <r>
    <x v="0"/>
    <x v="2175"/>
    <s v="Drinks"/>
    <x v="17401"/>
    <x v="20"/>
    <x v="0"/>
  </r>
  <r>
    <x v="1"/>
    <x v="2175"/>
    <s v="Drinks"/>
    <x v="17402"/>
    <x v="20"/>
    <x v="1"/>
  </r>
  <r>
    <x v="0"/>
    <x v="2175"/>
    <s v="Kids menu"/>
    <x v="17403"/>
    <x v="20"/>
    <x v="0"/>
  </r>
  <r>
    <x v="1"/>
    <x v="2175"/>
    <s v="Kids menu"/>
    <x v="17404"/>
    <x v="20"/>
    <x v="1"/>
  </r>
  <r>
    <x v="0"/>
    <x v="2175"/>
    <s v="Tacos"/>
    <x v="17405"/>
    <x v="20"/>
    <x v="0"/>
  </r>
  <r>
    <x v="1"/>
    <x v="2175"/>
    <s v="Tacos"/>
    <x v="17406"/>
    <x v="20"/>
    <x v="1"/>
  </r>
  <r>
    <x v="0"/>
    <x v="2176"/>
    <s v="Burritos"/>
    <x v="17407"/>
    <x v="20"/>
    <x v="0"/>
  </r>
  <r>
    <x v="1"/>
    <x v="2176"/>
    <s v="Burritos"/>
    <x v="17408"/>
    <x v="20"/>
    <x v="1"/>
  </r>
  <r>
    <x v="0"/>
    <x v="2176"/>
    <s v="Drinks"/>
    <x v="17409"/>
    <x v="20"/>
    <x v="0"/>
  </r>
  <r>
    <x v="1"/>
    <x v="2176"/>
    <s v="Drinks"/>
    <x v="17410"/>
    <x v="20"/>
    <x v="1"/>
  </r>
  <r>
    <x v="0"/>
    <x v="2176"/>
    <s v="Kids menu"/>
    <x v="17411"/>
    <x v="20"/>
    <x v="0"/>
  </r>
  <r>
    <x v="1"/>
    <x v="2176"/>
    <s v="Kids menu"/>
    <x v="17412"/>
    <x v="20"/>
    <x v="1"/>
  </r>
  <r>
    <x v="0"/>
    <x v="2176"/>
    <s v="Tacos"/>
    <x v="17413"/>
    <x v="20"/>
    <x v="0"/>
  </r>
  <r>
    <x v="1"/>
    <x v="2176"/>
    <s v="Tacos"/>
    <x v="17414"/>
    <x v="20"/>
    <x v="1"/>
  </r>
  <r>
    <x v="0"/>
    <x v="2177"/>
    <s v="Burritos"/>
    <x v="17415"/>
    <x v="20"/>
    <x v="0"/>
  </r>
  <r>
    <x v="1"/>
    <x v="2177"/>
    <s v="Burritos"/>
    <x v="17416"/>
    <x v="20"/>
    <x v="1"/>
  </r>
  <r>
    <x v="0"/>
    <x v="2177"/>
    <s v="Drinks"/>
    <x v="17417"/>
    <x v="20"/>
    <x v="0"/>
  </r>
  <r>
    <x v="1"/>
    <x v="2177"/>
    <s v="Drinks"/>
    <x v="17418"/>
    <x v="20"/>
    <x v="1"/>
  </r>
  <r>
    <x v="0"/>
    <x v="2177"/>
    <s v="Kids menu"/>
    <x v="17419"/>
    <x v="20"/>
    <x v="0"/>
  </r>
  <r>
    <x v="1"/>
    <x v="2177"/>
    <s v="Kids menu"/>
    <x v="17420"/>
    <x v="20"/>
    <x v="1"/>
  </r>
  <r>
    <x v="0"/>
    <x v="2177"/>
    <s v="Tacos"/>
    <x v="17421"/>
    <x v="20"/>
    <x v="0"/>
  </r>
  <r>
    <x v="1"/>
    <x v="2177"/>
    <s v="Tacos"/>
    <x v="17422"/>
    <x v="20"/>
    <x v="1"/>
  </r>
  <r>
    <x v="0"/>
    <x v="2178"/>
    <s v="Burritos"/>
    <x v="17423"/>
    <x v="20"/>
    <x v="0"/>
  </r>
  <r>
    <x v="1"/>
    <x v="2178"/>
    <s v="Burritos"/>
    <x v="17424"/>
    <x v="20"/>
    <x v="1"/>
  </r>
  <r>
    <x v="0"/>
    <x v="2178"/>
    <s v="Drinks"/>
    <x v="17425"/>
    <x v="20"/>
    <x v="0"/>
  </r>
  <r>
    <x v="1"/>
    <x v="2178"/>
    <s v="Drinks"/>
    <x v="17426"/>
    <x v="20"/>
    <x v="1"/>
  </r>
  <r>
    <x v="0"/>
    <x v="2178"/>
    <s v="Kids menu"/>
    <x v="17427"/>
    <x v="20"/>
    <x v="0"/>
  </r>
  <r>
    <x v="1"/>
    <x v="2178"/>
    <s v="Kids menu"/>
    <x v="17428"/>
    <x v="20"/>
    <x v="1"/>
  </r>
  <r>
    <x v="0"/>
    <x v="2178"/>
    <s v="Tacos"/>
    <x v="17429"/>
    <x v="20"/>
    <x v="0"/>
  </r>
  <r>
    <x v="1"/>
    <x v="2178"/>
    <s v="Tacos"/>
    <x v="17430"/>
    <x v="20"/>
    <x v="1"/>
  </r>
  <r>
    <x v="0"/>
    <x v="2179"/>
    <s v="Burritos"/>
    <x v="17431"/>
    <x v="20"/>
    <x v="0"/>
  </r>
  <r>
    <x v="1"/>
    <x v="2179"/>
    <s v="Burritos"/>
    <x v="17432"/>
    <x v="20"/>
    <x v="1"/>
  </r>
  <r>
    <x v="0"/>
    <x v="2179"/>
    <s v="Drinks"/>
    <x v="17433"/>
    <x v="20"/>
    <x v="0"/>
  </r>
  <r>
    <x v="1"/>
    <x v="2179"/>
    <s v="Drinks"/>
    <x v="17434"/>
    <x v="20"/>
    <x v="1"/>
  </r>
  <r>
    <x v="0"/>
    <x v="2179"/>
    <s v="Kids menu"/>
    <x v="17435"/>
    <x v="20"/>
    <x v="0"/>
  </r>
  <r>
    <x v="1"/>
    <x v="2179"/>
    <s v="Kids menu"/>
    <x v="17436"/>
    <x v="20"/>
    <x v="1"/>
  </r>
  <r>
    <x v="0"/>
    <x v="2179"/>
    <s v="Tacos"/>
    <x v="17437"/>
    <x v="20"/>
    <x v="0"/>
  </r>
  <r>
    <x v="1"/>
    <x v="2179"/>
    <s v="Tacos"/>
    <x v="17438"/>
    <x v="20"/>
    <x v="1"/>
  </r>
  <r>
    <x v="0"/>
    <x v="2180"/>
    <s v="Burritos"/>
    <x v="17439"/>
    <x v="20"/>
    <x v="0"/>
  </r>
  <r>
    <x v="1"/>
    <x v="2180"/>
    <s v="Burritos"/>
    <x v="17440"/>
    <x v="20"/>
    <x v="1"/>
  </r>
  <r>
    <x v="0"/>
    <x v="2180"/>
    <s v="Drinks"/>
    <x v="17441"/>
    <x v="20"/>
    <x v="0"/>
  </r>
  <r>
    <x v="1"/>
    <x v="2180"/>
    <s v="Drinks"/>
    <x v="17442"/>
    <x v="20"/>
    <x v="1"/>
  </r>
  <r>
    <x v="0"/>
    <x v="2180"/>
    <s v="Kids menu"/>
    <x v="17443"/>
    <x v="20"/>
    <x v="0"/>
  </r>
  <r>
    <x v="1"/>
    <x v="2180"/>
    <s v="Kids menu"/>
    <x v="17444"/>
    <x v="20"/>
    <x v="1"/>
  </r>
  <r>
    <x v="0"/>
    <x v="2180"/>
    <s v="Tacos"/>
    <x v="17445"/>
    <x v="20"/>
    <x v="0"/>
  </r>
  <r>
    <x v="1"/>
    <x v="2180"/>
    <s v="Tacos"/>
    <x v="17446"/>
    <x v="20"/>
    <x v="1"/>
  </r>
  <r>
    <x v="0"/>
    <x v="2181"/>
    <s v="Burritos"/>
    <x v="17447"/>
    <x v="20"/>
    <x v="0"/>
  </r>
  <r>
    <x v="1"/>
    <x v="2181"/>
    <s v="Burritos"/>
    <x v="17448"/>
    <x v="20"/>
    <x v="1"/>
  </r>
  <r>
    <x v="0"/>
    <x v="2181"/>
    <s v="Drinks"/>
    <x v="17449"/>
    <x v="20"/>
    <x v="0"/>
  </r>
  <r>
    <x v="1"/>
    <x v="2181"/>
    <s v="Drinks"/>
    <x v="17450"/>
    <x v="20"/>
    <x v="1"/>
  </r>
  <r>
    <x v="0"/>
    <x v="2181"/>
    <s v="Kids menu"/>
    <x v="17451"/>
    <x v="20"/>
    <x v="0"/>
  </r>
  <r>
    <x v="1"/>
    <x v="2181"/>
    <s v="Kids menu"/>
    <x v="17452"/>
    <x v="20"/>
    <x v="1"/>
  </r>
  <r>
    <x v="0"/>
    <x v="2181"/>
    <s v="Tacos"/>
    <x v="17453"/>
    <x v="20"/>
    <x v="0"/>
  </r>
  <r>
    <x v="1"/>
    <x v="2181"/>
    <s v="Tacos"/>
    <x v="17454"/>
    <x v="20"/>
    <x v="1"/>
  </r>
  <r>
    <x v="0"/>
    <x v="2182"/>
    <s v="Burritos"/>
    <x v="17455"/>
    <x v="20"/>
    <x v="0"/>
  </r>
  <r>
    <x v="1"/>
    <x v="2182"/>
    <s v="Burritos"/>
    <x v="17456"/>
    <x v="20"/>
    <x v="1"/>
  </r>
  <r>
    <x v="0"/>
    <x v="2182"/>
    <s v="Drinks"/>
    <x v="17457"/>
    <x v="20"/>
    <x v="0"/>
  </r>
  <r>
    <x v="1"/>
    <x v="2182"/>
    <s v="Drinks"/>
    <x v="17458"/>
    <x v="20"/>
    <x v="1"/>
  </r>
  <r>
    <x v="0"/>
    <x v="2182"/>
    <s v="Kids menu"/>
    <x v="17459"/>
    <x v="20"/>
    <x v="0"/>
  </r>
  <r>
    <x v="1"/>
    <x v="2182"/>
    <s v="Kids menu"/>
    <x v="17460"/>
    <x v="20"/>
    <x v="1"/>
  </r>
  <r>
    <x v="0"/>
    <x v="2182"/>
    <s v="Tacos"/>
    <x v="17461"/>
    <x v="20"/>
    <x v="0"/>
  </r>
  <r>
    <x v="1"/>
    <x v="2182"/>
    <s v="Tacos"/>
    <x v="17462"/>
    <x v="20"/>
    <x v="1"/>
  </r>
  <r>
    <x v="0"/>
    <x v="2183"/>
    <s v="Burritos"/>
    <x v="17463"/>
    <x v="20"/>
    <x v="0"/>
  </r>
  <r>
    <x v="1"/>
    <x v="2183"/>
    <s v="Burritos"/>
    <x v="17464"/>
    <x v="20"/>
    <x v="1"/>
  </r>
  <r>
    <x v="0"/>
    <x v="2183"/>
    <s v="Drinks"/>
    <x v="17465"/>
    <x v="20"/>
    <x v="0"/>
  </r>
  <r>
    <x v="1"/>
    <x v="2183"/>
    <s v="Drinks"/>
    <x v="17466"/>
    <x v="20"/>
    <x v="1"/>
  </r>
  <r>
    <x v="0"/>
    <x v="2183"/>
    <s v="Kids menu"/>
    <x v="17467"/>
    <x v="20"/>
    <x v="0"/>
  </r>
  <r>
    <x v="1"/>
    <x v="2183"/>
    <s v="Kids menu"/>
    <x v="17468"/>
    <x v="20"/>
    <x v="1"/>
  </r>
  <r>
    <x v="0"/>
    <x v="2183"/>
    <s v="Tacos"/>
    <x v="17469"/>
    <x v="20"/>
    <x v="0"/>
  </r>
  <r>
    <x v="1"/>
    <x v="2183"/>
    <s v="Tacos"/>
    <x v="17470"/>
    <x v="20"/>
    <x v="1"/>
  </r>
  <r>
    <x v="0"/>
    <x v="2184"/>
    <s v="Burritos"/>
    <x v="17471"/>
    <x v="20"/>
    <x v="0"/>
  </r>
  <r>
    <x v="1"/>
    <x v="2184"/>
    <s v="Burritos"/>
    <x v="17472"/>
    <x v="20"/>
    <x v="1"/>
  </r>
  <r>
    <x v="0"/>
    <x v="2184"/>
    <s v="Drinks"/>
    <x v="17473"/>
    <x v="20"/>
    <x v="0"/>
  </r>
  <r>
    <x v="1"/>
    <x v="2184"/>
    <s v="Drinks"/>
    <x v="17474"/>
    <x v="20"/>
    <x v="1"/>
  </r>
  <r>
    <x v="0"/>
    <x v="2184"/>
    <s v="Kids menu"/>
    <x v="17475"/>
    <x v="20"/>
    <x v="0"/>
  </r>
  <r>
    <x v="1"/>
    <x v="2184"/>
    <s v="Kids menu"/>
    <x v="17476"/>
    <x v="20"/>
    <x v="1"/>
  </r>
  <r>
    <x v="0"/>
    <x v="2184"/>
    <s v="Tacos"/>
    <x v="17477"/>
    <x v="20"/>
    <x v="0"/>
  </r>
  <r>
    <x v="1"/>
    <x v="2184"/>
    <s v="Tacos"/>
    <x v="17478"/>
    <x v="20"/>
    <x v="1"/>
  </r>
  <r>
    <x v="0"/>
    <x v="2185"/>
    <s v="Burritos"/>
    <x v="17479"/>
    <x v="20"/>
    <x v="0"/>
  </r>
  <r>
    <x v="1"/>
    <x v="2185"/>
    <s v="Burritos"/>
    <x v="17480"/>
    <x v="20"/>
    <x v="1"/>
  </r>
  <r>
    <x v="0"/>
    <x v="2185"/>
    <s v="Drinks"/>
    <x v="17481"/>
    <x v="20"/>
    <x v="0"/>
  </r>
  <r>
    <x v="1"/>
    <x v="2185"/>
    <s v="Drinks"/>
    <x v="17482"/>
    <x v="20"/>
    <x v="1"/>
  </r>
  <r>
    <x v="0"/>
    <x v="2185"/>
    <s v="Kids menu"/>
    <x v="17483"/>
    <x v="20"/>
    <x v="0"/>
  </r>
  <r>
    <x v="1"/>
    <x v="2185"/>
    <s v="Kids menu"/>
    <x v="17484"/>
    <x v="20"/>
    <x v="1"/>
  </r>
  <r>
    <x v="0"/>
    <x v="2185"/>
    <s v="Tacos"/>
    <x v="17485"/>
    <x v="20"/>
    <x v="0"/>
  </r>
  <r>
    <x v="1"/>
    <x v="2185"/>
    <s v="Tacos"/>
    <x v="17486"/>
    <x v="20"/>
    <x v="1"/>
  </r>
  <r>
    <x v="0"/>
    <x v="2186"/>
    <s v="Burritos"/>
    <x v="17487"/>
    <x v="20"/>
    <x v="0"/>
  </r>
  <r>
    <x v="1"/>
    <x v="2186"/>
    <s v="Burritos"/>
    <x v="17488"/>
    <x v="20"/>
    <x v="1"/>
  </r>
  <r>
    <x v="0"/>
    <x v="2186"/>
    <s v="Drinks"/>
    <x v="17489"/>
    <x v="20"/>
    <x v="0"/>
  </r>
  <r>
    <x v="1"/>
    <x v="2186"/>
    <s v="Drinks"/>
    <x v="17490"/>
    <x v="20"/>
    <x v="1"/>
  </r>
  <r>
    <x v="0"/>
    <x v="2186"/>
    <s v="Kids menu"/>
    <x v="17491"/>
    <x v="20"/>
    <x v="0"/>
  </r>
  <r>
    <x v="1"/>
    <x v="2186"/>
    <s v="Kids menu"/>
    <x v="17492"/>
    <x v="20"/>
    <x v="1"/>
  </r>
  <r>
    <x v="0"/>
    <x v="2186"/>
    <s v="Tacos"/>
    <x v="17493"/>
    <x v="20"/>
    <x v="0"/>
  </r>
  <r>
    <x v="1"/>
    <x v="2186"/>
    <s v="Tacos"/>
    <x v="17494"/>
    <x v="20"/>
    <x v="1"/>
  </r>
  <r>
    <x v="0"/>
    <x v="2187"/>
    <s v="Burritos"/>
    <x v="17495"/>
    <x v="20"/>
    <x v="0"/>
  </r>
  <r>
    <x v="1"/>
    <x v="2187"/>
    <s v="Burritos"/>
    <x v="17496"/>
    <x v="20"/>
    <x v="1"/>
  </r>
  <r>
    <x v="0"/>
    <x v="2187"/>
    <s v="Drinks"/>
    <x v="17497"/>
    <x v="20"/>
    <x v="0"/>
  </r>
  <r>
    <x v="1"/>
    <x v="2187"/>
    <s v="Drinks"/>
    <x v="17498"/>
    <x v="20"/>
    <x v="1"/>
  </r>
  <r>
    <x v="0"/>
    <x v="2187"/>
    <s v="Kids menu"/>
    <x v="17499"/>
    <x v="20"/>
    <x v="0"/>
  </r>
  <r>
    <x v="1"/>
    <x v="2187"/>
    <s v="Kids menu"/>
    <x v="17500"/>
    <x v="20"/>
    <x v="1"/>
  </r>
  <r>
    <x v="0"/>
    <x v="2187"/>
    <s v="Tacos"/>
    <x v="17501"/>
    <x v="20"/>
    <x v="0"/>
  </r>
  <r>
    <x v="1"/>
    <x v="2187"/>
    <s v="Tacos"/>
    <x v="17502"/>
    <x v="20"/>
    <x v="1"/>
  </r>
  <r>
    <x v="0"/>
    <x v="2188"/>
    <s v="Burritos"/>
    <x v="17503"/>
    <x v="20"/>
    <x v="0"/>
  </r>
  <r>
    <x v="1"/>
    <x v="2188"/>
    <s v="Burritos"/>
    <x v="17504"/>
    <x v="20"/>
    <x v="1"/>
  </r>
  <r>
    <x v="0"/>
    <x v="2188"/>
    <s v="Drinks"/>
    <x v="17505"/>
    <x v="20"/>
    <x v="0"/>
  </r>
  <r>
    <x v="1"/>
    <x v="2188"/>
    <s v="Drinks"/>
    <x v="17506"/>
    <x v="20"/>
    <x v="1"/>
  </r>
  <r>
    <x v="0"/>
    <x v="2188"/>
    <s v="Kids menu"/>
    <x v="17507"/>
    <x v="20"/>
    <x v="0"/>
  </r>
  <r>
    <x v="1"/>
    <x v="2188"/>
    <s v="Kids menu"/>
    <x v="17508"/>
    <x v="20"/>
    <x v="1"/>
  </r>
  <r>
    <x v="0"/>
    <x v="2188"/>
    <s v="Tacos"/>
    <x v="17509"/>
    <x v="20"/>
    <x v="0"/>
  </r>
  <r>
    <x v="1"/>
    <x v="2188"/>
    <s v="Tacos"/>
    <x v="17510"/>
    <x v="20"/>
    <x v="1"/>
  </r>
  <r>
    <x v="0"/>
    <x v="2189"/>
    <s v="Burritos"/>
    <x v="17511"/>
    <x v="20"/>
    <x v="0"/>
  </r>
  <r>
    <x v="1"/>
    <x v="2189"/>
    <s v="Burritos"/>
    <x v="17512"/>
    <x v="20"/>
    <x v="1"/>
  </r>
  <r>
    <x v="0"/>
    <x v="2189"/>
    <s v="Drinks"/>
    <x v="17513"/>
    <x v="20"/>
    <x v="0"/>
  </r>
  <r>
    <x v="1"/>
    <x v="2189"/>
    <s v="Drinks"/>
    <x v="17514"/>
    <x v="20"/>
    <x v="1"/>
  </r>
  <r>
    <x v="0"/>
    <x v="2189"/>
    <s v="Kids menu"/>
    <x v="17515"/>
    <x v="20"/>
    <x v="0"/>
  </r>
  <r>
    <x v="1"/>
    <x v="2189"/>
    <s v="Kids menu"/>
    <x v="17516"/>
    <x v="20"/>
    <x v="1"/>
  </r>
  <r>
    <x v="0"/>
    <x v="2189"/>
    <s v="Tacos"/>
    <x v="17517"/>
    <x v="20"/>
    <x v="0"/>
  </r>
  <r>
    <x v="1"/>
    <x v="2189"/>
    <s v="Tacos"/>
    <x v="17518"/>
    <x v="20"/>
    <x v="1"/>
  </r>
  <r>
    <x v="0"/>
    <x v="2190"/>
    <s v="Burritos"/>
    <x v="17519"/>
    <x v="20"/>
    <x v="0"/>
  </r>
  <r>
    <x v="1"/>
    <x v="2190"/>
    <s v="Burritos"/>
    <x v="17520"/>
    <x v="20"/>
    <x v="1"/>
  </r>
  <r>
    <x v="0"/>
    <x v="2190"/>
    <s v="Drinks"/>
    <x v="17521"/>
    <x v="20"/>
    <x v="0"/>
  </r>
  <r>
    <x v="1"/>
    <x v="2190"/>
    <s v="Drinks"/>
    <x v="17522"/>
    <x v="20"/>
    <x v="1"/>
  </r>
  <r>
    <x v="0"/>
    <x v="2190"/>
    <s v="Kids menu"/>
    <x v="17523"/>
    <x v="20"/>
    <x v="0"/>
  </r>
  <r>
    <x v="1"/>
    <x v="2190"/>
    <s v="Kids menu"/>
    <x v="17524"/>
    <x v="20"/>
    <x v="1"/>
  </r>
  <r>
    <x v="0"/>
    <x v="2190"/>
    <s v="Tacos"/>
    <x v="17525"/>
    <x v="20"/>
    <x v="0"/>
  </r>
  <r>
    <x v="1"/>
    <x v="2190"/>
    <s v="Tacos"/>
    <x v="17526"/>
    <x v="20"/>
    <x v="1"/>
  </r>
  <r>
    <x v="0"/>
    <x v="2191"/>
    <s v="Burritos"/>
    <x v="17527"/>
    <x v="20"/>
    <x v="0"/>
  </r>
  <r>
    <x v="1"/>
    <x v="2191"/>
    <s v="Burritos"/>
    <x v="17528"/>
    <x v="20"/>
    <x v="1"/>
  </r>
  <r>
    <x v="0"/>
    <x v="2191"/>
    <s v="Drinks"/>
    <x v="17529"/>
    <x v="20"/>
    <x v="0"/>
  </r>
  <r>
    <x v="1"/>
    <x v="2191"/>
    <s v="Drinks"/>
    <x v="17530"/>
    <x v="20"/>
    <x v="1"/>
  </r>
  <r>
    <x v="0"/>
    <x v="2191"/>
    <s v="Kids menu"/>
    <x v="17531"/>
    <x v="20"/>
    <x v="0"/>
  </r>
  <r>
    <x v="1"/>
    <x v="2191"/>
    <s v="Kids menu"/>
    <x v="17532"/>
    <x v="20"/>
    <x v="1"/>
  </r>
  <r>
    <x v="0"/>
    <x v="2191"/>
    <s v="Tacos"/>
    <x v="17533"/>
    <x v="20"/>
    <x v="0"/>
  </r>
  <r>
    <x v="1"/>
    <x v="2191"/>
    <s v="Tacos"/>
    <x v="17534"/>
    <x v="20"/>
    <x v="1"/>
  </r>
  <r>
    <x v="0"/>
    <x v="2192"/>
    <s v="Burritos"/>
    <x v="17535"/>
    <x v="20"/>
    <x v="0"/>
  </r>
  <r>
    <x v="1"/>
    <x v="2192"/>
    <s v="Burritos"/>
    <x v="17536"/>
    <x v="20"/>
    <x v="1"/>
  </r>
  <r>
    <x v="0"/>
    <x v="2192"/>
    <s v="Drinks"/>
    <x v="17537"/>
    <x v="20"/>
    <x v="0"/>
  </r>
  <r>
    <x v="1"/>
    <x v="2192"/>
    <s v="Drinks"/>
    <x v="17538"/>
    <x v="20"/>
    <x v="1"/>
  </r>
  <r>
    <x v="0"/>
    <x v="2192"/>
    <s v="Kids menu"/>
    <x v="17539"/>
    <x v="20"/>
    <x v="0"/>
  </r>
  <r>
    <x v="1"/>
    <x v="2192"/>
    <s v="Kids menu"/>
    <x v="17540"/>
    <x v="20"/>
    <x v="1"/>
  </r>
  <r>
    <x v="0"/>
    <x v="2192"/>
    <s v="Tacos"/>
    <x v="17541"/>
    <x v="20"/>
    <x v="0"/>
  </r>
  <r>
    <x v="1"/>
    <x v="2192"/>
    <s v="Tacos"/>
    <x v="17542"/>
    <x v="20"/>
    <x v="1"/>
  </r>
  <r>
    <x v="0"/>
    <x v="2193"/>
    <s v="Burritos"/>
    <x v="17543"/>
    <x v="20"/>
    <x v="0"/>
  </r>
  <r>
    <x v="1"/>
    <x v="2193"/>
    <s v="Burritos"/>
    <x v="17544"/>
    <x v="20"/>
    <x v="1"/>
  </r>
  <r>
    <x v="0"/>
    <x v="2193"/>
    <s v="Drinks"/>
    <x v="17545"/>
    <x v="20"/>
    <x v="0"/>
  </r>
  <r>
    <x v="1"/>
    <x v="2193"/>
    <s v="Drinks"/>
    <x v="17546"/>
    <x v="20"/>
    <x v="1"/>
  </r>
  <r>
    <x v="0"/>
    <x v="2193"/>
    <s v="Kids menu"/>
    <x v="17547"/>
    <x v="20"/>
    <x v="0"/>
  </r>
  <r>
    <x v="1"/>
    <x v="2193"/>
    <s v="Kids menu"/>
    <x v="17548"/>
    <x v="20"/>
    <x v="1"/>
  </r>
  <r>
    <x v="0"/>
    <x v="2193"/>
    <s v="Tacos"/>
    <x v="17549"/>
    <x v="20"/>
    <x v="0"/>
  </r>
  <r>
    <x v="1"/>
    <x v="2193"/>
    <s v="Tacos"/>
    <x v="17550"/>
    <x v="20"/>
    <x v="1"/>
  </r>
  <r>
    <x v="0"/>
    <x v="2194"/>
    <s v="Burritos"/>
    <x v="17551"/>
    <x v="20"/>
    <x v="0"/>
  </r>
  <r>
    <x v="1"/>
    <x v="2194"/>
    <s v="Burritos"/>
    <x v="17552"/>
    <x v="20"/>
    <x v="1"/>
  </r>
  <r>
    <x v="0"/>
    <x v="2194"/>
    <s v="Drinks"/>
    <x v="17553"/>
    <x v="20"/>
    <x v="0"/>
  </r>
  <r>
    <x v="1"/>
    <x v="2194"/>
    <s v="Drinks"/>
    <x v="17554"/>
    <x v="20"/>
    <x v="1"/>
  </r>
  <r>
    <x v="0"/>
    <x v="2194"/>
    <s v="Kids menu"/>
    <x v="17555"/>
    <x v="20"/>
    <x v="0"/>
  </r>
  <r>
    <x v="1"/>
    <x v="2194"/>
    <s v="Kids menu"/>
    <x v="17556"/>
    <x v="20"/>
    <x v="1"/>
  </r>
  <r>
    <x v="0"/>
    <x v="2194"/>
    <s v="Tacos"/>
    <x v="17557"/>
    <x v="20"/>
    <x v="0"/>
  </r>
  <r>
    <x v="1"/>
    <x v="2194"/>
    <s v="Tacos"/>
    <x v="17558"/>
    <x v="20"/>
    <x v="1"/>
  </r>
  <r>
    <x v="0"/>
    <x v="2195"/>
    <s v="Burritos"/>
    <x v="17559"/>
    <x v="20"/>
    <x v="0"/>
  </r>
  <r>
    <x v="1"/>
    <x v="2195"/>
    <s v="Burritos"/>
    <x v="17560"/>
    <x v="20"/>
    <x v="1"/>
  </r>
  <r>
    <x v="0"/>
    <x v="2195"/>
    <s v="Drinks"/>
    <x v="17561"/>
    <x v="20"/>
    <x v="0"/>
  </r>
  <r>
    <x v="1"/>
    <x v="2195"/>
    <s v="Drinks"/>
    <x v="17562"/>
    <x v="20"/>
    <x v="1"/>
  </r>
  <r>
    <x v="0"/>
    <x v="2195"/>
    <s v="Kids menu"/>
    <x v="17563"/>
    <x v="20"/>
    <x v="0"/>
  </r>
  <r>
    <x v="1"/>
    <x v="2195"/>
    <s v="Kids menu"/>
    <x v="17564"/>
    <x v="20"/>
    <x v="1"/>
  </r>
  <r>
    <x v="0"/>
    <x v="2195"/>
    <s v="Tacos"/>
    <x v="17565"/>
    <x v="20"/>
    <x v="0"/>
  </r>
  <r>
    <x v="1"/>
    <x v="2195"/>
    <s v="Tacos"/>
    <x v="17566"/>
    <x v="20"/>
    <x v="1"/>
  </r>
  <r>
    <x v="0"/>
    <x v="2196"/>
    <s v="Burritos"/>
    <x v="17567"/>
    <x v="20"/>
    <x v="0"/>
  </r>
  <r>
    <x v="1"/>
    <x v="2196"/>
    <s v="Burritos"/>
    <x v="17568"/>
    <x v="20"/>
    <x v="1"/>
  </r>
  <r>
    <x v="0"/>
    <x v="2196"/>
    <s v="Drinks"/>
    <x v="17569"/>
    <x v="20"/>
    <x v="0"/>
  </r>
  <r>
    <x v="1"/>
    <x v="2196"/>
    <s v="Drinks"/>
    <x v="17570"/>
    <x v="20"/>
    <x v="1"/>
  </r>
  <r>
    <x v="0"/>
    <x v="2196"/>
    <s v="Kids menu"/>
    <x v="17571"/>
    <x v="20"/>
    <x v="0"/>
  </r>
  <r>
    <x v="1"/>
    <x v="2196"/>
    <s v="Kids menu"/>
    <x v="17572"/>
    <x v="20"/>
    <x v="1"/>
  </r>
  <r>
    <x v="0"/>
    <x v="2196"/>
    <s v="Tacos"/>
    <x v="17573"/>
    <x v="20"/>
    <x v="0"/>
  </r>
  <r>
    <x v="1"/>
    <x v="2196"/>
    <s v="Tacos"/>
    <x v="17574"/>
    <x v="20"/>
    <x v="1"/>
  </r>
  <r>
    <x v="0"/>
    <x v="2197"/>
    <s v="Burritos"/>
    <x v="17575"/>
    <x v="20"/>
    <x v="0"/>
  </r>
  <r>
    <x v="1"/>
    <x v="2197"/>
    <s v="Burritos"/>
    <x v="17576"/>
    <x v="20"/>
    <x v="1"/>
  </r>
  <r>
    <x v="0"/>
    <x v="2197"/>
    <s v="Drinks"/>
    <x v="17577"/>
    <x v="20"/>
    <x v="0"/>
  </r>
  <r>
    <x v="1"/>
    <x v="2197"/>
    <s v="Drinks"/>
    <x v="17578"/>
    <x v="20"/>
    <x v="1"/>
  </r>
  <r>
    <x v="0"/>
    <x v="2197"/>
    <s v="Kids menu"/>
    <x v="17579"/>
    <x v="20"/>
    <x v="0"/>
  </r>
  <r>
    <x v="1"/>
    <x v="2197"/>
    <s v="Kids menu"/>
    <x v="17580"/>
    <x v="20"/>
    <x v="1"/>
  </r>
  <r>
    <x v="0"/>
    <x v="2197"/>
    <s v="Tacos"/>
    <x v="17581"/>
    <x v="20"/>
    <x v="0"/>
  </r>
  <r>
    <x v="1"/>
    <x v="2197"/>
    <s v="Tacos"/>
    <x v="17582"/>
    <x v="20"/>
    <x v="1"/>
  </r>
  <r>
    <x v="0"/>
    <x v="2198"/>
    <s v="Burritos"/>
    <x v="17583"/>
    <x v="20"/>
    <x v="0"/>
  </r>
  <r>
    <x v="1"/>
    <x v="2198"/>
    <s v="Burritos"/>
    <x v="17584"/>
    <x v="20"/>
    <x v="1"/>
  </r>
  <r>
    <x v="0"/>
    <x v="2198"/>
    <s v="Drinks"/>
    <x v="17585"/>
    <x v="20"/>
    <x v="0"/>
  </r>
  <r>
    <x v="1"/>
    <x v="2198"/>
    <s v="Drinks"/>
    <x v="17586"/>
    <x v="20"/>
    <x v="1"/>
  </r>
  <r>
    <x v="0"/>
    <x v="2198"/>
    <s v="Kids menu"/>
    <x v="17587"/>
    <x v="20"/>
    <x v="0"/>
  </r>
  <r>
    <x v="1"/>
    <x v="2198"/>
    <s v="Kids menu"/>
    <x v="17588"/>
    <x v="20"/>
    <x v="1"/>
  </r>
  <r>
    <x v="0"/>
    <x v="2198"/>
    <s v="Tacos"/>
    <x v="17589"/>
    <x v="20"/>
    <x v="0"/>
  </r>
  <r>
    <x v="1"/>
    <x v="2198"/>
    <s v="Tacos"/>
    <x v="17590"/>
    <x v="20"/>
    <x v="1"/>
  </r>
  <r>
    <x v="0"/>
    <x v="2199"/>
    <s v="Burritos"/>
    <x v="17591"/>
    <x v="20"/>
    <x v="0"/>
  </r>
  <r>
    <x v="1"/>
    <x v="2199"/>
    <s v="Burritos"/>
    <x v="17592"/>
    <x v="20"/>
    <x v="1"/>
  </r>
  <r>
    <x v="0"/>
    <x v="2199"/>
    <s v="Drinks"/>
    <x v="17593"/>
    <x v="20"/>
    <x v="0"/>
  </r>
  <r>
    <x v="1"/>
    <x v="2199"/>
    <s v="Drinks"/>
    <x v="17594"/>
    <x v="20"/>
    <x v="1"/>
  </r>
  <r>
    <x v="0"/>
    <x v="2199"/>
    <s v="Kids menu"/>
    <x v="17595"/>
    <x v="20"/>
    <x v="0"/>
  </r>
  <r>
    <x v="1"/>
    <x v="2199"/>
    <s v="Kids menu"/>
    <x v="17596"/>
    <x v="20"/>
    <x v="1"/>
  </r>
  <r>
    <x v="0"/>
    <x v="2199"/>
    <s v="Tacos"/>
    <x v="17597"/>
    <x v="20"/>
    <x v="0"/>
  </r>
  <r>
    <x v="1"/>
    <x v="2199"/>
    <s v="Tacos"/>
    <x v="17598"/>
    <x v="20"/>
    <x v="1"/>
  </r>
  <r>
    <x v="0"/>
    <x v="2200"/>
    <s v="Burritos"/>
    <x v="17599"/>
    <x v="20"/>
    <x v="0"/>
  </r>
  <r>
    <x v="1"/>
    <x v="2200"/>
    <s v="Burritos"/>
    <x v="17600"/>
    <x v="20"/>
    <x v="1"/>
  </r>
  <r>
    <x v="0"/>
    <x v="2200"/>
    <s v="Drinks"/>
    <x v="17601"/>
    <x v="20"/>
    <x v="0"/>
  </r>
  <r>
    <x v="1"/>
    <x v="2200"/>
    <s v="Drinks"/>
    <x v="17602"/>
    <x v="20"/>
    <x v="1"/>
  </r>
  <r>
    <x v="0"/>
    <x v="2200"/>
    <s v="Kids menu"/>
    <x v="17603"/>
    <x v="20"/>
    <x v="0"/>
  </r>
  <r>
    <x v="1"/>
    <x v="2200"/>
    <s v="Kids menu"/>
    <x v="17604"/>
    <x v="20"/>
    <x v="1"/>
  </r>
  <r>
    <x v="0"/>
    <x v="2200"/>
    <s v="Tacos"/>
    <x v="17605"/>
    <x v="20"/>
    <x v="0"/>
  </r>
  <r>
    <x v="1"/>
    <x v="2200"/>
    <s v="Tacos"/>
    <x v="17606"/>
    <x v="20"/>
    <x v="1"/>
  </r>
  <r>
    <x v="0"/>
    <x v="2201"/>
    <s v="Burritos"/>
    <x v="17607"/>
    <x v="20"/>
    <x v="0"/>
  </r>
  <r>
    <x v="1"/>
    <x v="2201"/>
    <s v="Burritos"/>
    <x v="17608"/>
    <x v="20"/>
    <x v="1"/>
  </r>
  <r>
    <x v="0"/>
    <x v="2201"/>
    <s v="Drinks"/>
    <x v="17609"/>
    <x v="20"/>
    <x v="0"/>
  </r>
  <r>
    <x v="1"/>
    <x v="2201"/>
    <s v="Drinks"/>
    <x v="17610"/>
    <x v="20"/>
    <x v="1"/>
  </r>
  <r>
    <x v="0"/>
    <x v="2201"/>
    <s v="Kids menu"/>
    <x v="17611"/>
    <x v="20"/>
    <x v="0"/>
  </r>
  <r>
    <x v="1"/>
    <x v="2201"/>
    <s v="Kids menu"/>
    <x v="17612"/>
    <x v="20"/>
    <x v="1"/>
  </r>
  <r>
    <x v="0"/>
    <x v="2201"/>
    <s v="Tacos"/>
    <x v="17613"/>
    <x v="20"/>
    <x v="0"/>
  </r>
  <r>
    <x v="1"/>
    <x v="2201"/>
    <s v="Tacos"/>
    <x v="17614"/>
    <x v="20"/>
    <x v="1"/>
  </r>
  <r>
    <x v="0"/>
    <x v="2202"/>
    <s v="Burritos"/>
    <x v="17615"/>
    <x v="20"/>
    <x v="0"/>
  </r>
  <r>
    <x v="1"/>
    <x v="2202"/>
    <s v="Burritos"/>
    <x v="17616"/>
    <x v="20"/>
    <x v="1"/>
  </r>
  <r>
    <x v="0"/>
    <x v="2202"/>
    <s v="Drinks"/>
    <x v="17617"/>
    <x v="20"/>
    <x v="0"/>
  </r>
  <r>
    <x v="1"/>
    <x v="2202"/>
    <s v="Drinks"/>
    <x v="17618"/>
    <x v="20"/>
    <x v="1"/>
  </r>
  <r>
    <x v="0"/>
    <x v="2202"/>
    <s v="Kids menu"/>
    <x v="17619"/>
    <x v="20"/>
    <x v="0"/>
  </r>
  <r>
    <x v="1"/>
    <x v="2202"/>
    <s v="Kids menu"/>
    <x v="17620"/>
    <x v="20"/>
    <x v="1"/>
  </r>
  <r>
    <x v="0"/>
    <x v="2202"/>
    <s v="Tacos"/>
    <x v="17621"/>
    <x v="20"/>
    <x v="0"/>
  </r>
  <r>
    <x v="1"/>
    <x v="2202"/>
    <s v="Tacos"/>
    <x v="17622"/>
    <x v="20"/>
    <x v="1"/>
  </r>
  <r>
    <x v="0"/>
    <x v="2203"/>
    <s v="Burritos"/>
    <x v="17623"/>
    <x v="20"/>
    <x v="0"/>
  </r>
  <r>
    <x v="1"/>
    <x v="2203"/>
    <s v="Burritos"/>
    <x v="17624"/>
    <x v="20"/>
    <x v="1"/>
  </r>
  <r>
    <x v="0"/>
    <x v="2203"/>
    <s v="Drinks"/>
    <x v="17625"/>
    <x v="20"/>
    <x v="0"/>
  </r>
  <r>
    <x v="1"/>
    <x v="2203"/>
    <s v="Drinks"/>
    <x v="17626"/>
    <x v="20"/>
    <x v="1"/>
  </r>
  <r>
    <x v="0"/>
    <x v="2203"/>
    <s v="Kids menu"/>
    <x v="17627"/>
    <x v="20"/>
    <x v="0"/>
  </r>
  <r>
    <x v="1"/>
    <x v="2203"/>
    <s v="Kids menu"/>
    <x v="17628"/>
    <x v="20"/>
    <x v="1"/>
  </r>
  <r>
    <x v="0"/>
    <x v="2203"/>
    <s v="Tacos"/>
    <x v="17629"/>
    <x v="20"/>
    <x v="0"/>
  </r>
  <r>
    <x v="1"/>
    <x v="2203"/>
    <s v="Tacos"/>
    <x v="17630"/>
    <x v="20"/>
    <x v="1"/>
  </r>
  <r>
    <x v="0"/>
    <x v="2204"/>
    <s v="Burritos"/>
    <x v="17631"/>
    <x v="20"/>
    <x v="0"/>
  </r>
  <r>
    <x v="1"/>
    <x v="2204"/>
    <s v="Burritos"/>
    <x v="17632"/>
    <x v="20"/>
    <x v="1"/>
  </r>
  <r>
    <x v="0"/>
    <x v="2204"/>
    <s v="Drinks"/>
    <x v="17633"/>
    <x v="20"/>
    <x v="0"/>
  </r>
  <r>
    <x v="1"/>
    <x v="2204"/>
    <s v="Drinks"/>
    <x v="17634"/>
    <x v="20"/>
    <x v="1"/>
  </r>
  <r>
    <x v="0"/>
    <x v="2204"/>
    <s v="Kids menu"/>
    <x v="17635"/>
    <x v="20"/>
    <x v="0"/>
  </r>
  <r>
    <x v="1"/>
    <x v="2204"/>
    <s v="Kids menu"/>
    <x v="17636"/>
    <x v="20"/>
    <x v="1"/>
  </r>
  <r>
    <x v="0"/>
    <x v="2204"/>
    <s v="Tacos"/>
    <x v="17637"/>
    <x v="20"/>
    <x v="0"/>
  </r>
  <r>
    <x v="1"/>
    <x v="2204"/>
    <s v="Tacos"/>
    <x v="17638"/>
    <x v="20"/>
    <x v="1"/>
  </r>
  <r>
    <x v="0"/>
    <x v="2205"/>
    <s v="Burritos"/>
    <x v="17639"/>
    <x v="20"/>
    <x v="0"/>
  </r>
  <r>
    <x v="1"/>
    <x v="2205"/>
    <s v="Burritos"/>
    <x v="17640"/>
    <x v="20"/>
    <x v="1"/>
  </r>
  <r>
    <x v="0"/>
    <x v="2205"/>
    <s v="Drinks"/>
    <x v="17641"/>
    <x v="20"/>
    <x v="0"/>
  </r>
  <r>
    <x v="1"/>
    <x v="2205"/>
    <s v="Drinks"/>
    <x v="17642"/>
    <x v="20"/>
    <x v="1"/>
  </r>
  <r>
    <x v="0"/>
    <x v="2205"/>
    <s v="Kids menu"/>
    <x v="17643"/>
    <x v="20"/>
    <x v="0"/>
  </r>
  <r>
    <x v="1"/>
    <x v="2205"/>
    <s v="Kids menu"/>
    <x v="17644"/>
    <x v="20"/>
    <x v="1"/>
  </r>
  <r>
    <x v="0"/>
    <x v="2205"/>
    <s v="Tacos"/>
    <x v="17645"/>
    <x v="20"/>
    <x v="0"/>
  </r>
  <r>
    <x v="1"/>
    <x v="2205"/>
    <s v="Tacos"/>
    <x v="17646"/>
    <x v="20"/>
    <x v="1"/>
  </r>
  <r>
    <x v="0"/>
    <x v="2206"/>
    <s v="Burritos"/>
    <x v="17647"/>
    <x v="20"/>
    <x v="0"/>
  </r>
  <r>
    <x v="1"/>
    <x v="2206"/>
    <s v="Burritos"/>
    <x v="17648"/>
    <x v="20"/>
    <x v="1"/>
  </r>
  <r>
    <x v="0"/>
    <x v="2206"/>
    <s v="Drinks"/>
    <x v="17649"/>
    <x v="20"/>
    <x v="0"/>
  </r>
  <r>
    <x v="1"/>
    <x v="2206"/>
    <s v="Drinks"/>
    <x v="17650"/>
    <x v="20"/>
    <x v="1"/>
  </r>
  <r>
    <x v="0"/>
    <x v="2206"/>
    <s v="Kids menu"/>
    <x v="17651"/>
    <x v="20"/>
    <x v="0"/>
  </r>
  <r>
    <x v="1"/>
    <x v="2206"/>
    <s v="Kids menu"/>
    <x v="17652"/>
    <x v="20"/>
    <x v="1"/>
  </r>
  <r>
    <x v="0"/>
    <x v="2206"/>
    <s v="Tacos"/>
    <x v="17653"/>
    <x v="20"/>
    <x v="0"/>
  </r>
  <r>
    <x v="1"/>
    <x v="2206"/>
    <s v="Tacos"/>
    <x v="17654"/>
    <x v="20"/>
    <x v="1"/>
  </r>
  <r>
    <x v="0"/>
    <x v="2207"/>
    <s v="Burritos"/>
    <x v="17655"/>
    <x v="20"/>
    <x v="0"/>
  </r>
  <r>
    <x v="1"/>
    <x v="2207"/>
    <s v="Burritos"/>
    <x v="17656"/>
    <x v="20"/>
    <x v="1"/>
  </r>
  <r>
    <x v="0"/>
    <x v="2207"/>
    <s v="Drinks"/>
    <x v="17657"/>
    <x v="20"/>
    <x v="0"/>
  </r>
  <r>
    <x v="1"/>
    <x v="2207"/>
    <s v="Drinks"/>
    <x v="17658"/>
    <x v="20"/>
    <x v="1"/>
  </r>
  <r>
    <x v="0"/>
    <x v="2207"/>
    <s v="Kids menu"/>
    <x v="17659"/>
    <x v="20"/>
    <x v="0"/>
  </r>
  <r>
    <x v="1"/>
    <x v="2207"/>
    <s v="Kids menu"/>
    <x v="17660"/>
    <x v="20"/>
    <x v="1"/>
  </r>
  <r>
    <x v="0"/>
    <x v="2207"/>
    <s v="Tacos"/>
    <x v="17661"/>
    <x v="20"/>
    <x v="0"/>
  </r>
  <r>
    <x v="1"/>
    <x v="2207"/>
    <s v="Tacos"/>
    <x v="17662"/>
    <x v="20"/>
    <x v="1"/>
  </r>
  <r>
    <x v="0"/>
    <x v="2208"/>
    <s v="Burritos"/>
    <x v="17663"/>
    <x v="20"/>
    <x v="0"/>
  </r>
  <r>
    <x v="1"/>
    <x v="2208"/>
    <s v="Burritos"/>
    <x v="17664"/>
    <x v="20"/>
    <x v="1"/>
  </r>
  <r>
    <x v="0"/>
    <x v="2208"/>
    <s v="Drinks"/>
    <x v="17665"/>
    <x v="20"/>
    <x v="0"/>
  </r>
  <r>
    <x v="1"/>
    <x v="2208"/>
    <s v="Drinks"/>
    <x v="17666"/>
    <x v="20"/>
    <x v="1"/>
  </r>
  <r>
    <x v="0"/>
    <x v="2208"/>
    <s v="Kids menu"/>
    <x v="17667"/>
    <x v="20"/>
    <x v="0"/>
  </r>
  <r>
    <x v="1"/>
    <x v="2208"/>
    <s v="Kids menu"/>
    <x v="17668"/>
    <x v="20"/>
    <x v="1"/>
  </r>
  <r>
    <x v="0"/>
    <x v="2208"/>
    <s v="Tacos"/>
    <x v="17669"/>
    <x v="20"/>
    <x v="0"/>
  </r>
  <r>
    <x v="1"/>
    <x v="2208"/>
    <s v="Tacos"/>
    <x v="17670"/>
    <x v="20"/>
    <x v="1"/>
  </r>
  <r>
    <x v="0"/>
    <x v="2209"/>
    <s v="Burritos"/>
    <x v="17671"/>
    <x v="20"/>
    <x v="0"/>
  </r>
  <r>
    <x v="1"/>
    <x v="2209"/>
    <s v="Burritos"/>
    <x v="17672"/>
    <x v="20"/>
    <x v="1"/>
  </r>
  <r>
    <x v="0"/>
    <x v="2209"/>
    <s v="Drinks"/>
    <x v="17673"/>
    <x v="20"/>
    <x v="0"/>
  </r>
  <r>
    <x v="1"/>
    <x v="2209"/>
    <s v="Drinks"/>
    <x v="17674"/>
    <x v="20"/>
    <x v="1"/>
  </r>
  <r>
    <x v="0"/>
    <x v="2209"/>
    <s v="Kids menu"/>
    <x v="17675"/>
    <x v="20"/>
    <x v="0"/>
  </r>
  <r>
    <x v="1"/>
    <x v="2209"/>
    <s v="Kids menu"/>
    <x v="17676"/>
    <x v="20"/>
    <x v="1"/>
  </r>
  <r>
    <x v="0"/>
    <x v="2209"/>
    <s v="Tacos"/>
    <x v="17677"/>
    <x v="20"/>
    <x v="0"/>
  </r>
  <r>
    <x v="1"/>
    <x v="2209"/>
    <s v="Tacos"/>
    <x v="17678"/>
    <x v="20"/>
    <x v="1"/>
  </r>
  <r>
    <x v="0"/>
    <x v="2210"/>
    <s v="Burritos"/>
    <x v="17679"/>
    <x v="20"/>
    <x v="0"/>
  </r>
  <r>
    <x v="1"/>
    <x v="2210"/>
    <s v="Burritos"/>
    <x v="17680"/>
    <x v="20"/>
    <x v="1"/>
  </r>
  <r>
    <x v="0"/>
    <x v="2210"/>
    <s v="Drinks"/>
    <x v="17681"/>
    <x v="20"/>
    <x v="0"/>
  </r>
  <r>
    <x v="1"/>
    <x v="2210"/>
    <s v="Drinks"/>
    <x v="17682"/>
    <x v="20"/>
    <x v="1"/>
  </r>
  <r>
    <x v="0"/>
    <x v="2210"/>
    <s v="Kids menu"/>
    <x v="17683"/>
    <x v="20"/>
    <x v="0"/>
  </r>
  <r>
    <x v="1"/>
    <x v="2210"/>
    <s v="Kids menu"/>
    <x v="17684"/>
    <x v="20"/>
    <x v="1"/>
  </r>
  <r>
    <x v="0"/>
    <x v="2210"/>
    <s v="Tacos"/>
    <x v="17685"/>
    <x v="20"/>
    <x v="0"/>
  </r>
  <r>
    <x v="1"/>
    <x v="2210"/>
    <s v="Tacos"/>
    <x v="17686"/>
    <x v="20"/>
    <x v="1"/>
  </r>
  <r>
    <x v="0"/>
    <x v="2211"/>
    <s v="Burritos"/>
    <x v="17687"/>
    <x v="20"/>
    <x v="0"/>
  </r>
  <r>
    <x v="1"/>
    <x v="2211"/>
    <s v="Burritos"/>
    <x v="17688"/>
    <x v="20"/>
    <x v="1"/>
  </r>
  <r>
    <x v="0"/>
    <x v="2211"/>
    <s v="Drinks"/>
    <x v="17689"/>
    <x v="20"/>
    <x v="0"/>
  </r>
  <r>
    <x v="1"/>
    <x v="2211"/>
    <s v="Drinks"/>
    <x v="17690"/>
    <x v="20"/>
    <x v="1"/>
  </r>
  <r>
    <x v="0"/>
    <x v="2211"/>
    <s v="Kids menu"/>
    <x v="17691"/>
    <x v="20"/>
    <x v="0"/>
  </r>
  <r>
    <x v="1"/>
    <x v="2211"/>
    <s v="Kids menu"/>
    <x v="17692"/>
    <x v="20"/>
    <x v="1"/>
  </r>
  <r>
    <x v="0"/>
    <x v="2211"/>
    <s v="Tacos"/>
    <x v="17693"/>
    <x v="20"/>
    <x v="0"/>
  </r>
  <r>
    <x v="1"/>
    <x v="2211"/>
    <s v="Tacos"/>
    <x v="17694"/>
    <x v="20"/>
    <x v="1"/>
  </r>
  <r>
    <x v="0"/>
    <x v="2212"/>
    <s v="Burritos"/>
    <x v="17695"/>
    <x v="20"/>
    <x v="0"/>
  </r>
  <r>
    <x v="1"/>
    <x v="2212"/>
    <s v="Burritos"/>
    <x v="17696"/>
    <x v="20"/>
    <x v="1"/>
  </r>
  <r>
    <x v="0"/>
    <x v="2212"/>
    <s v="Drinks"/>
    <x v="17697"/>
    <x v="20"/>
    <x v="0"/>
  </r>
  <r>
    <x v="1"/>
    <x v="2212"/>
    <s v="Drinks"/>
    <x v="17698"/>
    <x v="20"/>
    <x v="1"/>
  </r>
  <r>
    <x v="0"/>
    <x v="2212"/>
    <s v="Kids menu"/>
    <x v="17699"/>
    <x v="20"/>
    <x v="0"/>
  </r>
  <r>
    <x v="1"/>
    <x v="2212"/>
    <s v="Kids menu"/>
    <x v="17700"/>
    <x v="20"/>
    <x v="1"/>
  </r>
  <r>
    <x v="0"/>
    <x v="2212"/>
    <s v="Tacos"/>
    <x v="17701"/>
    <x v="20"/>
    <x v="0"/>
  </r>
  <r>
    <x v="1"/>
    <x v="2212"/>
    <s v="Tacos"/>
    <x v="17702"/>
    <x v="20"/>
    <x v="1"/>
  </r>
  <r>
    <x v="0"/>
    <x v="2213"/>
    <s v="Burritos"/>
    <x v="17703"/>
    <x v="20"/>
    <x v="0"/>
  </r>
  <r>
    <x v="1"/>
    <x v="2213"/>
    <s v="Burritos"/>
    <x v="17704"/>
    <x v="20"/>
    <x v="1"/>
  </r>
  <r>
    <x v="0"/>
    <x v="2213"/>
    <s v="Drinks"/>
    <x v="17705"/>
    <x v="20"/>
    <x v="0"/>
  </r>
  <r>
    <x v="1"/>
    <x v="2213"/>
    <s v="Drinks"/>
    <x v="17706"/>
    <x v="20"/>
    <x v="1"/>
  </r>
  <r>
    <x v="0"/>
    <x v="2213"/>
    <s v="Kids menu"/>
    <x v="17707"/>
    <x v="20"/>
    <x v="0"/>
  </r>
  <r>
    <x v="1"/>
    <x v="2213"/>
    <s v="Kids menu"/>
    <x v="17708"/>
    <x v="20"/>
    <x v="1"/>
  </r>
  <r>
    <x v="0"/>
    <x v="2213"/>
    <s v="Tacos"/>
    <x v="17709"/>
    <x v="20"/>
    <x v="0"/>
  </r>
  <r>
    <x v="1"/>
    <x v="2213"/>
    <s v="Tacos"/>
    <x v="17710"/>
    <x v="20"/>
    <x v="1"/>
  </r>
  <r>
    <x v="0"/>
    <x v="2214"/>
    <s v="Burritos"/>
    <x v="17711"/>
    <x v="20"/>
    <x v="0"/>
  </r>
  <r>
    <x v="1"/>
    <x v="2214"/>
    <s v="Burritos"/>
    <x v="17712"/>
    <x v="20"/>
    <x v="1"/>
  </r>
  <r>
    <x v="0"/>
    <x v="2214"/>
    <s v="Drinks"/>
    <x v="17713"/>
    <x v="20"/>
    <x v="0"/>
  </r>
  <r>
    <x v="1"/>
    <x v="2214"/>
    <s v="Drinks"/>
    <x v="17714"/>
    <x v="20"/>
    <x v="1"/>
  </r>
  <r>
    <x v="0"/>
    <x v="2214"/>
    <s v="Kids menu"/>
    <x v="17715"/>
    <x v="20"/>
    <x v="0"/>
  </r>
  <r>
    <x v="1"/>
    <x v="2214"/>
    <s v="Kids menu"/>
    <x v="17716"/>
    <x v="20"/>
    <x v="1"/>
  </r>
  <r>
    <x v="0"/>
    <x v="2214"/>
    <s v="Tacos"/>
    <x v="17717"/>
    <x v="20"/>
    <x v="0"/>
  </r>
  <r>
    <x v="1"/>
    <x v="2214"/>
    <s v="Tacos"/>
    <x v="17718"/>
    <x v="20"/>
    <x v="1"/>
  </r>
  <r>
    <x v="0"/>
    <x v="2215"/>
    <s v="Burritos"/>
    <x v="17719"/>
    <x v="20"/>
    <x v="0"/>
  </r>
  <r>
    <x v="1"/>
    <x v="2215"/>
    <s v="Burritos"/>
    <x v="17720"/>
    <x v="20"/>
    <x v="1"/>
  </r>
  <r>
    <x v="0"/>
    <x v="2215"/>
    <s v="Drinks"/>
    <x v="17721"/>
    <x v="20"/>
    <x v="0"/>
  </r>
  <r>
    <x v="1"/>
    <x v="2215"/>
    <s v="Drinks"/>
    <x v="17722"/>
    <x v="20"/>
    <x v="1"/>
  </r>
  <r>
    <x v="0"/>
    <x v="2215"/>
    <s v="Kids menu"/>
    <x v="17723"/>
    <x v="20"/>
    <x v="0"/>
  </r>
  <r>
    <x v="1"/>
    <x v="2215"/>
    <s v="Kids menu"/>
    <x v="17724"/>
    <x v="20"/>
    <x v="1"/>
  </r>
  <r>
    <x v="0"/>
    <x v="2215"/>
    <s v="Tacos"/>
    <x v="17725"/>
    <x v="20"/>
    <x v="0"/>
  </r>
  <r>
    <x v="1"/>
    <x v="2215"/>
    <s v="Tacos"/>
    <x v="17726"/>
    <x v="20"/>
    <x v="1"/>
  </r>
  <r>
    <x v="0"/>
    <x v="2216"/>
    <s v="Burritos"/>
    <x v="17727"/>
    <x v="20"/>
    <x v="0"/>
  </r>
  <r>
    <x v="1"/>
    <x v="2216"/>
    <s v="Burritos"/>
    <x v="17728"/>
    <x v="20"/>
    <x v="1"/>
  </r>
  <r>
    <x v="0"/>
    <x v="2216"/>
    <s v="Drinks"/>
    <x v="17729"/>
    <x v="20"/>
    <x v="0"/>
  </r>
  <r>
    <x v="1"/>
    <x v="2216"/>
    <s v="Drinks"/>
    <x v="17730"/>
    <x v="20"/>
    <x v="1"/>
  </r>
  <r>
    <x v="0"/>
    <x v="2216"/>
    <s v="Kids menu"/>
    <x v="17731"/>
    <x v="20"/>
    <x v="0"/>
  </r>
  <r>
    <x v="1"/>
    <x v="2216"/>
    <s v="Kids menu"/>
    <x v="17732"/>
    <x v="20"/>
    <x v="1"/>
  </r>
  <r>
    <x v="0"/>
    <x v="2216"/>
    <s v="Tacos"/>
    <x v="17733"/>
    <x v="20"/>
    <x v="0"/>
  </r>
  <r>
    <x v="1"/>
    <x v="2216"/>
    <s v="Tacos"/>
    <x v="17734"/>
    <x v="20"/>
    <x v="1"/>
  </r>
  <r>
    <x v="0"/>
    <x v="2217"/>
    <s v="Burritos"/>
    <x v="17735"/>
    <x v="20"/>
    <x v="0"/>
  </r>
  <r>
    <x v="1"/>
    <x v="2217"/>
    <s v="Burritos"/>
    <x v="17736"/>
    <x v="20"/>
    <x v="1"/>
  </r>
  <r>
    <x v="0"/>
    <x v="2217"/>
    <s v="Drinks"/>
    <x v="17737"/>
    <x v="20"/>
    <x v="0"/>
  </r>
  <r>
    <x v="1"/>
    <x v="2217"/>
    <s v="Drinks"/>
    <x v="17738"/>
    <x v="20"/>
    <x v="1"/>
  </r>
  <r>
    <x v="0"/>
    <x v="2217"/>
    <s v="Kids menu"/>
    <x v="17739"/>
    <x v="20"/>
    <x v="0"/>
  </r>
  <r>
    <x v="1"/>
    <x v="2217"/>
    <s v="Kids menu"/>
    <x v="17740"/>
    <x v="20"/>
    <x v="1"/>
  </r>
  <r>
    <x v="0"/>
    <x v="2217"/>
    <s v="Tacos"/>
    <x v="17741"/>
    <x v="20"/>
    <x v="0"/>
  </r>
  <r>
    <x v="1"/>
    <x v="2217"/>
    <s v="Tacos"/>
    <x v="17742"/>
    <x v="20"/>
    <x v="1"/>
  </r>
  <r>
    <x v="0"/>
    <x v="2218"/>
    <s v="Burritos"/>
    <x v="17743"/>
    <x v="20"/>
    <x v="0"/>
  </r>
  <r>
    <x v="1"/>
    <x v="2218"/>
    <s v="Burritos"/>
    <x v="17744"/>
    <x v="20"/>
    <x v="1"/>
  </r>
  <r>
    <x v="0"/>
    <x v="2218"/>
    <s v="Drinks"/>
    <x v="17745"/>
    <x v="20"/>
    <x v="0"/>
  </r>
  <r>
    <x v="1"/>
    <x v="2218"/>
    <s v="Drinks"/>
    <x v="17746"/>
    <x v="20"/>
    <x v="1"/>
  </r>
  <r>
    <x v="0"/>
    <x v="2218"/>
    <s v="Kids menu"/>
    <x v="17747"/>
    <x v="20"/>
    <x v="0"/>
  </r>
  <r>
    <x v="1"/>
    <x v="2218"/>
    <s v="Kids menu"/>
    <x v="17748"/>
    <x v="20"/>
    <x v="1"/>
  </r>
  <r>
    <x v="0"/>
    <x v="2218"/>
    <s v="Tacos"/>
    <x v="17749"/>
    <x v="20"/>
    <x v="0"/>
  </r>
  <r>
    <x v="1"/>
    <x v="2218"/>
    <s v="Tacos"/>
    <x v="17750"/>
    <x v="20"/>
    <x v="1"/>
  </r>
  <r>
    <x v="0"/>
    <x v="2219"/>
    <s v="Burritos"/>
    <x v="17751"/>
    <x v="20"/>
    <x v="0"/>
  </r>
  <r>
    <x v="1"/>
    <x v="2219"/>
    <s v="Burritos"/>
    <x v="17752"/>
    <x v="20"/>
    <x v="1"/>
  </r>
  <r>
    <x v="0"/>
    <x v="2219"/>
    <s v="Drinks"/>
    <x v="17753"/>
    <x v="20"/>
    <x v="0"/>
  </r>
  <r>
    <x v="1"/>
    <x v="2219"/>
    <s v="Drinks"/>
    <x v="17754"/>
    <x v="20"/>
    <x v="1"/>
  </r>
  <r>
    <x v="0"/>
    <x v="2219"/>
    <s v="Kids menu"/>
    <x v="17755"/>
    <x v="20"/>
    <x v="0"/>
  </r>
  <r>
    <x v="1"/>
    <x v="2219"/>
    <s v="Kids menu"/>
    <x v="17756"/>
    <x v="20"/>
    <x v="1"/>
  </r>
  <r>
    <x v="0"/>
    <x v="2219"/>
    <s v="Tacos"/>
    <x v="17757"/>
    <x v="20"/>
    <x v="0"/>
  </r>
  <r>
    <x v="1"/>
    <x v="2219"/>
    <s v="Tacos"/>
    <x v="17758"/>
    <x v="20"/>
    <x v="1"/>
  </r>
  <r>
    <x v="0"/>
    <x v="2220"/>
    <s v="Burritos"/>
    <x v="17759"/>
    <x v="20"/>
    <x v="0"/>
  </r>
  <r>
    <x v="1"/>
    <x v="2220"/>
    <s v="Burritos"/>
    <x v="17760"/>
    <x v="20"/>
    <x v="1"/>
  </r>
  <r>
    <x v="0"/>
    <x v="2220"/>
    <s v="Drinks"/>
    <x v="17761"/>
    <x v="20"/>
    <x v="0"/>
  </r>
  <r>
    <x v="1"/>
    <x v="2220"/>
    <s v="Drinks"/>
    <x v="17762"/>
    <x v="20"/>
    <x v="1"/>
  </r>
  <r>
    <x v="0"/>
    <x v="2220"/>
    <s v="Kids menu"/>
    <x v="17763"/>
    <x v="20"/>
    <x v="0"/>
  </r>
  <r>
    <x v="1"/>
    <x v="2220"/>
    <s v="Kids menu"/>
    <x v="17764"/>
    <x v="20"/>
    <x v="1"/>
  </r>
  <r>
    <x v="0"/>
    <x v="2220"/>
    <s v="Tacos"/>
    <x v="17765"/>
    <x v="20"/>
    <x v="0"/>
  </r>
  <r>
    <x v="1"/>
    <x v="2220"/>
    <s v="Tacos"/>
    <x v="17766"/>
    <x v="20"/>
    <x v="1"/>
  </r>
  <r>
    <x v="0"/>
    <x v="2221"/>
    <s v="Burritos"/>
    <x v="17767"/>
    <x v="20"/>
    <x v="0"/>
  </r>
  <r>
    <x v="1"/>
    <x v="2221"/>
    <s v="Burritos"/>
    <x v="17768"/>
    <x v="20"/>
    <x v="1"/>
  </r>
  <r>
    <x v="0"/>
    <x v="2221"/>
    <s v="Drinks"/>
    <x v="17769"/>
    <x v="20"/>
    <x v="0"/>
  </r>
  <r>
    <x v="1"/>
    <x v="2221"/>
    <s v="Drinks"/>
    <x v="17770"/>
    <x v="20"/>
    <x v="1"/>
  </r>
  <r>
    <x v="0"/>
    <x v="2221"/>
    <s v="Kids menu"/>
    <x v="17771"/>
    <x v="20"/>
    <x v="0"/>
  </r>
  <r>
    <x v="1"/>
    <x v="2221"/>
    <s v="Kids menu"/>
    <x v="17772"/>
    <x v="20"/>
    <x v="1"/>
  </r>
  <r>
    <x v="0"/>
    <x v="2221"/>
    <s v="Tacos"/>
    <x v="17773"/>
    <x v="20"/>
    <x v="0"/>
  </r>
  <r>
    <x v="1"/>
    <x v="2221"/>
    <s v="Tacos"/>
    <x v="17774"/>
    <x v="20"/>
    <x v="1"/>
  </r>
  <r>
    <x v="0"/>
    <x v="2222"/>
    <s v="Burritos"/>
    <x v="17775"/>
    <x v="20"/>
    <x v="0"/>
  </r>
  <r>
    <x v="1"/>
    <x v="2222"/>
    <s v="Burritos"/>
    <x v="17776"/>
    <x v="20"/>
    <x v="1"/>
  </r>
  <r>
    <x v="0"/>
    <x v="2222"/>
    <s v="Drinks"/>
    <x v="17777"/>
    <x v="20"/>
    <x v="0"/>
  </r>
  <r>
    <x v="1"/>
    <x v="2222"/>
    <s v="Drinks"/>
    <x v="17778"/>
    <x v="20"/>
    <x v="1"/>
  </r>
  <r>
    <x v="0"/>
    <x v="2222"/>
    <s v="Kids menu"/>
    <x v="17779"/>
    <x v="20"/>
    <x v="0"/>
  </r>
  <r>
    <x v="1"/>
    <x v="2222"/>
    <s v="Kids menu"/>
    <x v="17780"/>
    <x v="20"/>
    <x v="1"/>
  </r>
  <r>
    <x v="0"/>
    <x v="2222"/>
    <s v="Tacos"/>
    <x v="17781"/>
    <x v="20"/>
    <x v="0"/>
  </r>
  <r>
    <x v="1"/>
    <x v="2222"/>
    <s v="Tacos"/>
    <x v="17782"/>
    <x v="20"/>
    <x v="1"/>
  </r>
  <r>
    <x v="0"/>
    <x v="2223"/>
    <s v="Burritos"/>
    <x v="17783"/>
    <x v="20"/>
    <x v="0"/>
  </r>
  <r>
    <x v="1"/>
    <x v="2223"/>
    <s v="Burritos"/>
    <x v="17784"/>
    <x v="20"/>
    <x v="1"/>
  </r>
  <r>
    <x v="0"/>
    <x v="2223"/>
    <s v="Drinks"/>
    <x v="17785"/>
    <x v="20"/>
    <x v="0"/>
  </r>
  <r>
    <x v="1"/>
    <x v="2223"/>
    <s v="Drinks"/>
    <x v="17786"/>
    <x v="20"/>
    <x v="1"/>
  </r>
  <r>
    <x v="0"/>
    <x v="2223"/>
    <s v="Kids menu"/>
    <x v="17787"/>
    <x v="20"/>
    <x v="0"/>
  </r>
  <r>
    <x v="1"/>
    <x v="2223"/>
    <s v="Kids menu"/>
    <x v="17788"/>
    <x v="20"/>
    <x v="1"/>
  </r>
  <r>
    <x v="0"/>
    <x v="2223"/>
    <s v="Tacos"/>
    <x v="17789"/>
    <x v="20"/>
    <x v="0"/>
  </r>
  <r>
    <x v="1"/>
    <x v="2223"/>
    <s v="Tacos"/>
    <x v="17790"/>
    <x v="20"/>
    <x v="1"/>
  </r>
  <r>
    <x v="0"/>
    <x v="2224"/>
    <s v="Burritos"/>
    <x v="17791"/>
    <x v="20"/>
    <x v="0"/>
  </r>
  <r>
    <x v="1"/>
    <x v="2224"/>
    <s v="Burritos"/>
    <x v="17792"/>
    <x v="20"/>
    <x v="1"/>
  </r>
  <r>
    <x v="0"/>
    <x v="2224"/>
    <s v="Drinks"/>
    <x v="17793"/>
    <x v="20"/>
    <x v="0"/>
  </r>
  <r>
    <x v="1"/>
    <x v="2224"/>
    <s v="Drinks"/>
    <x v="17794"/>
    <x v="20"/>
    <x v="1"/>
  </r>
  <r>
    <x v="0"/>
    <x v="2224"/>
    <s v="Kids menu"/>
    <x v="17795"/>
    <x v="20"/>
    <x v="0"/>
  </r>
  <r>
    <x v="1"/>
    <x v="2224"/>
    <s v="Kids menu"/>
    <x v="17796"/>
    <x v="20"/>
    <x v="1"/>
  </r>
  <r>
    <x v="0"/>
    <x v="2224"/>
    <s v="Tacos"/>
    <x v="17797"/>
    <x v="20"/>
    <x v="0"/>
  </r>
  <r>
    <x v="1"/>
    <x v="2224"/>
    <s v="Tacos"/>
    <x v="17798"/>
    <x v="20"/>
    <x v="1"/>
  </r>
  <r>
    <x v="0"/>
    <x v="2225"/>
    <s v="Burritos"/>
    <x v="17799"/>
    <x v="20"/>
    <x v="0"/>
  </r>
  <r>
    <x v="1"/>
    <x v="2225"/>
    <s v="Burritos"/>
    <x v="17800"/>
    <x v="20"/>
    <x v="1"/>
  </r>
  <r>
    <x v="0"/>
    <x v="2225"/>
    <s v="Drinks"/>
    <x v="17801"/>
    <x v="20"/>
    <x v="0"/>
  </r>
  <r>
    <x v="1"/>
    <x v="2225"/>
    <s v="Drinks"/>
    <x v="17802"/>
    <x v="20"/>
    <x v="1"/>
  </r>
  <r>
    <x v="0"/>
    <x v="2225"/>
    <s v="Kids menu"/>
    <x v="17803"/>
    <x v="20"/>
    <x v="0"/>
  </r>
  <r>
    <x v="1"/>
    <x v="2225"/>
    <s v="Kids menu"/>
    <x v="17804"/>
    <x v="20"/>
    <x v="1"/>
  </r>
  <r>
    <x v="0"/>
    <x v="2225"/>
    <s v="Tacos"/>
    <x v="17805"/>
    <x v="20"/>
    <x v="0"/>
  </r>
  <r>
    <x v="1"/>
    <x v="2225"/>
    <s v="Tacos"/>
    <x v="17806"/>
    <x v="20"/>
    <x v="1"/>
  </r>
  <r>
    <x v="0"/>
    <x v="2226"/>
    <s v="Burritos"/>
    <x v="17807"/>
    <x v="20"/>
    <x v="0"/>
  </r>
  <r>
    <x v="1"/>
    <x v="2226"/>
    <s v="Burritos"/>
    <x v="17808"/>
    <x v="20"/>
    <x v="1"/>
  </r>
  <r>
    <x v="0"/>
    <x v="2226"/>
    <s v="Drinks"/>
    <x v="17809"/>
    <x v="20"/>
    <x v="0"/>
  </r>
  <r>
    <x v="1"/>
    <x v="2226"/>
    <s v="Drinks"/>
    <x v="17810"/>
    <x v="20"/>
    <x v="1"/>
  </r>
  <r>
    <x v="0"/>
    <x v="2226"/>
    <s v="Kids menu"/>
    <x v="17811"/>
    <x v="20"/>
    <x v="0"/>
  </r>
  <r>
    <x v="1"/>
    <x v="2226"/>
    <s v="Kids menu"/>
    <x v="17812"/>
    <x v="20"/>
    <x v="1"/>
  </r>
  <r>
    <x v="0"/>
    <x v="2226"/>
    <s v="Tacos"/>
    <x v="17813"/>
    <x v="20"/>
    <x v="0"/>
  </r>
  <r>
    <x v="1"/>
    <x v="2226"/>
    <s v="Tacos"/>
    <x v="17814"/>
    <x v="20"/>
    <x v="1"/>
  </r>
  <r>
    <x v="0"/>
    <x v="2227"/>
    <s v="Burritos"/>
    <x v="17815"/>
    <x v="20"/>
    <x v="0"/>
  </r>
  <r>
    <x v="1"/>
    <x v="2227"/>
    <s v="Burritos"/>
    <x v="17816"/>
    <x v="20"/>
    <x v="1"/>
  </r>
  <r>
    <x v="0"/>
    <x v="2227"/>
    <s v="Drinks"/>
    <x v="17817"/>
    <x v="20"/>
    <x v="0"/>
  </r>
  <r>
    <x v="1"/>
    <x v="2227"/>
    <s v="Drinks"/>
    <x v="17818"/>
    <x v="20"/>
    <x v="1"/>
  </r>
  <r>
    <x v="0"/>
    <x v="2227"/>
    <s v="Kids menu"/>
    <x v="17819"/>
    <x v="20"/>
    <x v="0"/>
  </r>
  <r>
    <x v="1"/>
    <x v="2227"/>
    <s v="Kids menu"/>
    <x v="17820"/>
    <x v="20"/>
    <x v="1"/>
  </r>
  <r>
    <x v="0"/>
    <x v="2227"/>
    <s v="Tacos"/>
    <x v="17821"/>
    <x v="20"/>
    <x v="0"/>
  </r>
  <r>
    <x v="1"/>
    <x v="2227"/>
    <s v="Tacos"/>
    <x v="17822"/>
    <x v="20"/>
    <x v="1"/>
  </r>
  <r>
    <x v="0"/>
    <x v="2228"/>
    <s v="Burritos"/>
    <x v="17823"/>
    <x v="20"/>
    <x v="0"/>
  </r>
  <r>
    <x v="1"/>
    <x v="2228"/>
    <s v="Burritos"/>
    <x v="17824"/>
    <x v="20"/>
    <x v="1"/>
  </r>
  <r>
    <x v="0"/>
    <x v="2228"/>
    <s v="Drinks"/>
    <x v="17825"/>
    <x v="20"/>
    <x v="0"/>
  </r>
  <r>
    <x v="1"/>
    <x v="2228"/>
    <s v="Drinks"/>
    <x v="17826"/>
    <x v="20"/>
    <x v="1"/>
  </r>
  <r>
    <x v="0"/>
    <x v="2228"/>
    <s v="Kids menu"/>
    <x v="17827"/>
    <x v="20"/>
    <x v="0"/>
  </r>
  <r>
    <x v="1"/>
    <x v="2228"/>
    <s v="Kids menu"/>
    <x v="17828"/>
    <x v="20"/>
    <x v="1"/>
  </r>
  <r>
    <x v="0"/>
    <x v="2228"/>
    <s v="Tacos"/>
    <x v="17829"/>
    <x v="20"/>
    <x v="0"/>
  </r>
  <r>
    <x v="1"/>
    <x v="2228"/>
    <s v="Tacos"/>
    <x v="17830"/>
    <x v="20"/>
    <x v="1"/>
  </r>
  <r>
    <x v="0"/>
    <x v="2229"/>
    <s v="Burritos"/>
    <x v="17831"/>
    <x v="20"/>
    <x v="0"/>
  </r>
  <r>
    <x v="1"/>
    <x v="2229"/>
    <s v="Burritos"/>
    <x v="17832"/>
    <x v="20"/>
    <x v="1"/>
  </r>
  <r>
    <x v="0"/>
    <x v="2229"/>
    <s v="Drinks"/>
    <x v="17833"/>
    <x v="20"/>
    <x v="0"/>
  </r>
  <r>
    <x v="1"/>
    <x v="2229"/>
    <s v="Drinks"/>
    <x v="17834"/>
    <x v="20"/>
    <x v="1"/>
  </r>
  <r>
    <x v="0"/>
    <x v="2229"/>
    <s v="Kids menu"/>
    <x v="17835"/>
    <x v="20"/>
    <x v="0"/>
  </r>
  <r>
    <x v="1"/>
    <x v="2229"/>
    <s v="Kids menu"/>
    <x v="17836"/>
    <x v="20"/>
    <x v="1"/>
  </r>
  <r>
    <x v="0"/>
    <x v="2229"/>
    <s v="Tacos"/>
    <x v="17837"/>
    <x v="20"/>
    <x v="0"/>
  </r>
  <r>
    <x v="1"/>
    <x v="2229"/>
    <s v="Tacos"/>
    <x v="17838"/>
    <x v="20"/>
    <x v="1"/>
  </r>
  <r>
    <x v="0"/>
    <x v="2230"/>
    <s v="Burritos"/>
    <x v="17839"/>
    <x v="20"/>
    <x v="0"/>
  </r>
  <r>
    <x v="1"/>
    <x v="2230"/>
    <s v="Burritos"/>
    <x v="17840"/>
    <x v="20"/>
    <x v="1"/>
  </r>
  <r>
    <x v="0"/>
    <x v="2230"/>
    <s v="Drinks"/>
    <x v="17841"/>
    <x v="20"/>
    <x v="0"/>
  </r>
  <r>
    <x v="1"/>
    <x v="2230"/>
    <s v="Drinks"/>
    <x v="17842"/>
    <x v="20"/>
    <x v="1"/>
  </r>
  <r>
    <x v="0"/>
    <x v="2230"/>
    <s v="Kids menu"/>
    <x v="17843"/>
    <x v="20"/>
    <x v="0"/>
  </r>
  <r>
    <x v="1"/>
    <x v="2230"/>
    <s v="Kids menu"/>
    <x v="17844"/>
    <x v="20"/>
    <x v="1"/>
  </r>
  <r>
    <x v="0"/>
    <x v="2230"/>
    <s v="Tacos"/>
    <x v="17845"/>
    <x v="20"/>
    <x v="0"/>
  </r>
  <r>
    <x v="1"/>
    <x v="2230"/>
    <s v="Tacos"/>
    <x v="17846"/>
    <x v="20"/>
    <x v="1"/>
  </r>
  <r>
    <x v="0"/>
    <x v="2231"/>
    <s v="Burritos"/>
    <x v="17847"/>
    <x v="20"/>
    <x v="0"/>
  </r>
  <r>
    <x v="1"/>
    <x v="2231"/>
    <s v="Burritos"/>
    <x v="17848"/>
    <x v="20"/>
    <x v="1"/>
  </r>
  <r>
    <x v="0"/>
    <x v="2231"/>
    <s v="Drinks"/>
    <x v="17849"/>
    <x v="20"/>
    <x v="0"/>
  </r>
  <r>
    <x v="1"/>
    <x v="2231"/>
    <s v="Drinks"/>
    <x v="17850"/>
    <x v="20"/>
    <x v="1"/>
  </r>
  <r>
    <x v="0"/>
    <x v="2231"/>
    <s v="Kids menu"/>
    <x v="17851"/>
    <x v="20"/>
    <x v="0"/>
  </r>
  <r>
    <x v="1"/>
    <x v="2231"/>
    <s v="Kids menu"/>
    <x v="17852"/>
    <x v="20"/>
    <x v="1"/>
  </r>
  <r>
    <x v="0"/>
    <x v="2231"/>
    <s v="Tacos"/>
    <x v="17853"/>
    <x v="20"/>
    <x v="0"/>
  </r>
  <r>
    <x v="1"/>
    <x v="2231"/>
    <s v="Tacos"/>
    <x v="17854"/>
    <x v="20"/>
    <x v="1"/>
  </r>
  <r>
    <x v="0"/>
    <x v="2232"/>
    <s v="Burritos"/>
    <x v="17855"/>
    <x v="20"/>
    <x v="0"/>
  </r>
  <r>
    <x v="1"/>
    <x v="2232"/>
    <s v="Burritos"/>
    <x v="17856"/>
    <x v="20"/>
    <x v="1"/>
  </r>
  <r>
    <x v="0"/>
    <x v="2232"/>
    <s v="Drinks"/>
    <x v="17857"/>
    <x v="20"/>
    <x v="0"/>
  </r>
  <r>
    <x v="1"/>
    <x v="2232"/>
    <s v="Drinks"/>
    <x v="17858"/>
    <x v="20"/>
    <x v="1"/>
  </r>
  <r>
    <x v="0"/>
    <x v="2232"/>
    <s v="Kids menu"/>
    <x v="17859"/>
    <x v="20"/>
    <x v="0"/>
  </r>
  <r>
    <x v="1"/>
    <x v="2232"/>
    <s v="Kids menu"/>
    <x v="17860"/>
    <x v="20"/>
    <x v="1"/>
  </r>
  <r>
    <x v="0"/>
    <x v="2232"/>
    <s v="Tacos"/>
    <x v="17861"/>
    <x v="20"/>
    <x v="0"/>
  </r>
  <r>
    <x v="1"/>
    <x v="2232"/>
    <s v="Tacos"/>
    <x v="17862"/>
    <x v="20"/>
    <x v="1"/>
  </r>
  <r>
    <x v="0"/>
    <x v="2233"/>
    <s v="Burritos"/>
    <x v="17863"/>
    <x v="20"/>
    <x v="0"/>
  </r>
  <r>
    <x v="1"/>
    <x v="2233"/>
    <s v="Burritos"/>
    <x v="17864"/>
    <x v="20"/>
    <x v="1"/>
  </r>
  <r>
    <x v="0"/>
    <x v="2233"/>
    <s v="Drinks"/>
    <x v="17865"/>
    <x v="20"/>
    <x v="0"/>
  </r>
  <r>
    <x v="1"/>
    <x v="2233"/>
    <s v="Drinks"/>
    <x v="17866"/>
    <x v="20"/>
    <x v="1"/>
  </r>
  <r>
    <x v="0"/>
    <x v="2233"/>
    <s v="Kids menu"/>
    <x v="17867"/>
    <x v="20"/>
    <x v="0"/>
  </r>
  <r>
    <x v="1"/>
    <x v="2233"/>
    <s v="Kids menu"/>
    <x v="17868"/>
    <x v="20"/>
    <x v="1"/>
  </r>
  <r>
    <x v="0"/>
    <x v="2233"/>
    <s v="Tacos"/>
    <x v="17869"/>
    <x v="20"/>
    <x v="0"/>
  </r>
  <r>
    <x v="1"/>
    <x v="2233"/>
    <s v="Tacos"/>
    <x v="17870"/>
    <x v="20"/>
    <x v="1"/>
  </r>
  <r>
    <x v="0"/>
    <x v="2234"/>
    <s v="Burritos"/>
    <x v="17871"/>
    <x v="20"/>
    <x v="0"/>
  </r>
  <r>
    <x v="1"/>
    <x v="2234"/>
    <s v="Burritos"/>
    <x v="17872"/>
    <x v="20"/>
    <x v="1"/>
  </r>
  <r>
    <x v="0"/>
    <x v="2234"/>
    <s v="Drinks"/>
    <x v="17873"/>
    <x v="20"/>
    <x v="0"/>
  </r>
  <r>
    <x v="1"/>
    <x v="2234"/>
    <s v="Drinks"/>
    <x v="17874"/>
    <x v="20"/>
    <x v="1"/>
  </r>
  <r>
    <x v="0"/>
    <x v="2234"/>
    <s v="Kids menu"/>
    <x v="17875"/>
    <x v="20"/>
    <x v="0"/>
  </r>
  <r>
    <x v="1"/>
    <x v="2234"/>
    <s v="Kids menu"/>
    <x v="17876"/>
    <x v="20"/>
    <x v="1"/>
  </r>
  <r>
    <x v="0"/>
    <x v="2234"/>
    <s v="Tacos"/>
    <x v="17877"/>
    <x v="20"/>
    <x v="0"/>
  </r>
  <r>
    <x v="1"/>
    <x v="2234"/>
    <s v="Tacos"/>
    <x v="17878"/>
    <x v="20"/>
    <x v="1"/>
  </r>
  <r>
    <x v="0"/>
    <x v="2235"/>
    <s v="Burritos"/>
    <x v="17879"/>
    <x v="20"/>
    <x v="0"/>
  </r>
  <r>
    <x v="1"/>
    <x v="2235"/>
    <s v="Burritos"/>
    <x v="17880"/>
    <x v="20"/>
    <x v="1"/>
  </r>
  <r>
    <x v="0"/>
    <x v="2235"/>
    <s v="Drinks"/>
    <x v="17881"/>
    <x v="20"/>
    <x v="0"/>
  </r>
  <r>
    <x v="1"/>
    <x v="2235"/>
    <s v="Drinks"/>
    <x v="17882"/>
    <x v="20"/>
    <x v="1"/>
  </r>
  <r>
    <x v="0"/>
    <x v="2235"/>
    <s v="Kids menu"/>
    <x v="17883"/>
    <x v="20"/>
    <x v="0"/>
  </r>
  <r>
    <x v="1"/>
    <x v="2235"/>
    <s v="Kids menu"/>
    <x v="17884"/>
    <x v="20"/>
    <x v="1"/>
  </r>
  <r>
    <x v="0"/>
    <x v="2235"/>
    <s v="Tacos"/>
    <x v="17885"/>
    <x v="20"/>
    <x v="0"/>
  </r>
  <r>
    <x v="1"/>
    <x v="2235"/>
    <s v="Tacos"/>
    <x v="17886"/>
    <x v="20"/>
    <x v="1"/>
  </r>
  <r>
    <x v="0"/>
    <x v="2236"/>
    <s v="Burritos"/>
    <x v="17887"/>
    <x v="20"/>
    <x v="0"/>
  </r>
  <r>
    <x v="1"/>
    <x v="2236"/>
    <s v="Burritos"/>
    <x v="17888"/>
    <x v="20"/>
    <x v="1"/>
  </r>
  <r>
    <x v="0"/>
    <x v="2236"/>
    <s v="Drinks"/>
    <x v="17889"/>
    <x v="20"/>
    <x v="0"/>
  </r>
  <r>
    <x v="1"/>
    <x v="2236"/>
    <s v="Drinks"/>
    <x v="17890"/>
    <x v="20"/>
    <x v="1"/>
  </r>
  <r>
    <x v="0"/>
    <x v="2236"/>
    <s v="Kids menu"/>
    <x v="17891"/>
    <x v="20"/>
    <x v="0"/>
  </r>
  <r>
    <x v="1"/>
    <x v="2236"/>
    <s v="Kids menu"/>
    <x v="17892"/>
    <x v="20"/>
    <x v="1"/>
  </r>
  <r>
    <x v="0"/>
    <x v="2236"/>
    <s v="Tacos"/>
    <x v="17893"/>
    <x v="20"/>
    <x v="0"/>
  </r>
  <r>
    <x v="1"/>
    <x v="2236"/>
    <s v="Tacos"/>
    <x v="17894"/>
    <x v="20"/>
    <x v="1"/>
  </r>
  <r>
    <x v="0"/>
    <x v="2237"/>
    <s v="Burritos"/>
    <x v="17895"/>
    <x v="20"/>
    <x v="0"/>
  </r>
  <r>
    <x v="1"/>
    <x v="2237"/>
    <s v="Burritos"/>
    <x v="17896"/>
    <x v="20"/>
    <x v="1"/>
  </r>
  <r>
    <x v="0"/>
    <x v="2237"/>
    <s v="Drinks"/>
    <x v="17897"/>
    <x v="20"/>
    <x v="0"/>
  </r>
  <r>
    <x v="1"/>
    <x v="2237"/>
    <s v="Drinks"/>
    <x v="17898"/>
    <x v="20"/>
    <x v="1"/>
  </r>
  <r>
    <x v="0"/>
    <x v="2237"/>
    <s v="Kids menu"/>
    <x v="17899"/>
    <x v="20"/>
    <x v="0"/>
  </r>
  <r>
    <x v="1"/>
    <x v="2237"/>
    <s v="Kids menu"/>
    <x v="17900"/>
    <x v="20"/>
    <x v="1"/>
  </r>
  <r>
    <x v="0"/>
    <x v="2237"/>
    <s v="Tacos"/>
    <x v="17901"/>
    <x v="20"/>
    <x v="0"/>
  </r>
  <r>
    <x v="1"/>
    <x v="2237"/>
    <s v="Tacos"/>
    <x v="17902"/>
    <x v="20"/>
    <x v="1"/>
  </r>
  <r>
    <x v="0"/>
    <x v="2238"/>
    <s v="Burritos"/>
    <x v="17903"/>
    <x v="20"/>
    <x v="0"/>
  </r>
  <r>
    <x v="1"/>
    <x v="2238"/>
    <s v="Burritos"/>
    <x v="17904"/>
    <x v="20"/>
    <x v="1"/>
  </r>
  <r>
    <x v="0"/>
    <x v="2238"/>
    <s v="Drinks"/>
    <x v="17905"/>
    <x v="20"/>
    <x v="0"/>
  </r>
  <r>
    <x v="1"/>
    <x v="2238"/>
    <s v="Drinks"/>
    <x v="17906"/>
    <x v="20"/>
    <x v="1"/>
  </r>
  <r>
    <x v="0"/>
    <x v="2238"/>
    <s v="Kids menu"/>
    <x v="17907"/>
    <x v="20"/>
    <x v="0"/>
  </r>
  <r>
    <x v="1"/>
    <x v="2238"/>
    <s v="Kids menu"/>
    <x v="17908"/>
    <x v="20"/>
    <x v="1"/>
  </r>
  <r>
    <x v="0"/>
    <x v="2238"/>
    <s v="Tacos"/>
    <x v="17909"/>
    <x v="20"/>
    <x v="0"/>
  </r>
  <r>
    <x v="1"/>
    <x v="2238"/>
    <s v="Tacos"/>
    <x v="17910"/>
    <x v="20"/>
    <x v="1"/>
  </r>
  <r>
    <x v="0"/>
    <x v="2239"/>
    <s v="Burritos"/>
    <x v="17911"/>
    <x v="20"/>
    <x v="0"/>
  </r>
  <r>
    <x v="1"/>
    <x v="2239"/>
    <s v="Burritos"/>
    <x v="17912"/>
    <x v="20"/>
    <x v="1"/>
  </r>
  <r>
    <x v="0"/>
    <x v="2239"/>
    <s v="Drinks"/>
    <x v="17913"/>
    <x v="20"/>
    <x v="0"/>
  </r>
  <r>
    <x v="1"/>
    <x v="2239"/>
    <s v="Drinks"/>
    <x v="17914"/>
    <x v="20"/>
    <x v="1"/>
  </r>
  <r>
    <x v="0"/>
    <x v="2239"/>
    <s v="Kids menu"/>
    <x v="17915"/>
    <x v="20"/>
    <x v="0"/>
  </r>
  <r>
    <x v="1"/>
    <x v="2239"/>
    <s v="Kids menu"/>
    <x v="17916"/>
    <x v="20"/>
    <x v="1"/>
  </r>
  <r>
    <x v="0"/>
    <x v="2239"/>
    <s v="Tacos"/>
    <x v="17917"/>
    <x v="20"/>
    <x v="0"/>
  </r>
  <r>
    <x v="1"/>
    <x v="2239"/>
    <s v="Tacos"/>
    <x v="17918"/>
    <x v="20"/>
    <x v="1"/>
  </r>
  <r>
    <x v="0"/>
    <x v="2240"/>
    <s v="Burritos"/>
    <x v="17919"/>
    <x v="20"/>
    <x v="0"/>
  </r>
  <r>
    <x v="1"/>
    <x v="2240"/>
    <s v="Burritos"/>
    <x v="17920"/>
    <x v="20"/>
    <x v="1"/>
  </r>
  <r>
    <x v="0"/>
    <x v="2240"/>
    <s v="Drinks"/>
    <x v="17921"/>
    <x v="20"/>
    <x v="0"/>
  </r>
  <r>
    <x v="1"/>
    <x v="2240"/>
    <s v="Drinks"/>
    <x v="17922"/>
    <x v="20"/>
    <x v="1"/>
  </r>
  <r>
    <x v="0"/>
    <x v="2240"/>
    <s v="Kids menu"/>
    <x v="17923"/>
    <x v="20"/>
    <x v="0"/>
  </r>
  <r>
    <x v="1"/>
    <x v="2240"/>
    <s v="Kids menu"/>
    <x v="17924"/>
    <x v="20"/>
    <x v="1"/>
  </r>
  <r>
    <x v="0"/>
    <x v="2240"/>
    <s v="Tacos"/>
    <x v="17925"/>
    <x v="20"/>
    <x v="0"/>
  </r>
  <r>
    <x v="1"/>
    <x v="2240"/>
    <s v="Tacos"/>
    <x v="17926"/>
    <x v="20"/>
    <x v="1"/>
  </r>
  <r>
    <x v="0"/>
    <x v="2241"/>
    <s v="Burritos"/>
    <x v="17927"/>
    <x v="20"/>
    <x v="0"/>
  </r>
  <r>
    <x v="1"/>
    <x v="2241"/>
    <s v="Burritos"/>
    <x v="17928"/>
    <x v="20"/>
    <x v="1"/>
  </r>
  <r>
    <x v="0"/>
    <x v="2241"/>
    <s v="Drinks"/>
    <x v="17929"/>
    <x v="20"/>
    <x v="0"/>
  </r>
  <r>
    <x v="1"/>
    <x v="2241"/>
    <s v="Drinks"/>
    <x v="17930"/>
    <x v="20"/>
    <x v="1"/>
  </r>
  <r>
    <x v="0"/>
    <x v="2241"/>
    <s v="Kids menu"/>
    <x v="17931"/>
    <x v="20"/>
    <x v="0"/>
  </r>
  <r>
    <x v="1"/>
    <x v="2241"/>
    <s v="Kids menu"/>
    <x v="17932"/>
    <x v="20"/>
    <x v="1"/>
  </r>
  <r>
    <x v="0"/>
    <x v="2241"/>
    <s v="Tacos"/>
    <x v="17933"/>
    <x v="20"/>
    <x v="0"/>
  </r>
  <r>
    <x v="1"/>
    <x v="2241"/>
    <s v="Tacos"/>
    <x v="17934"/>
    <x v="20"/>
    <x v="1"/>
  </r>
  <r>
    <x v="0"/>
    <x v="2242"/>
    <s v="Burritos"/>
    <x v="17935"/>
    <x v="20"/>
    <x v="0"/>
  </r>
  <r>
    <x v="1"/>
    <x v="2242"/>
    <s v="Burritos"/>
    <x v="17936"/>
    <x v="20"/>
    <x v="1"/>
  </r>
  <r>
    <x v="0"/>
    <x v="2242"/>
    <s v="Drinks"/>
    <x v="17937"/>
    <x v="20"/>
    <x v="0"/>
  </r>
  <r>
    <x v="1"/>
    <x v="2242"/>
    <s v="Drinks"/>
    <x v="17938"/>
    <x v="20"/>
    <x v="1"/>
  </r>
  <r>
    <x v="0"/>
    <x v="2242"/>
    <s v="Kids menu"/>
    <x v="17939"/>
    <x v="20"/>
    <x v="0"/>
  </r>
  <r>
    <x v="1"/>
    <x v="2242"/>
    <s v="Kids menu"/>
    <x v="17940"/>
    <x v="20"/>
    <x v="1"/>
  </r>
  <r>
    <x v="0"/>
    <x v="2242"/>
    <s v="Tacos"/>
    <x v="17941"/>
    <x v="20"/>
    <x v="0"/>
  </r>
  <r>
    <x v="1"/>
    <x v="2242"/>
    <s v="Tacos"/>
    <x v="17942"/>
    <x v="20"/>
    <x v="1"/>
  </r>
  <r>
    <x v="0"/>
    <x v="2243"/>
    <s v="Burritos"/>
    <x v="17943"/>
    <x v="21"/>
    <x v="1"/>
  </r>
  <r>
    <x v="0"/>
    <x v="2243"/>
    <s v="Drinks"/>
    <x v="17944"/>
    <x v="21"/>
    <x v="1"/>
  </r>
  <r>
    <x v="0"/>
    <x v="2243"/>
    <s v="Kids menu"/>
    <x v="17945"/>
    <x v="21"/>
    <x v="1"/>
  </r>
  <r>
    <x v="0"/>
    <x v="2243"/>
    <s v="Tacos"/>
    <x v="17946"/>
    <x v="21"/>
    <x v="1"/>
  </r>
  <r>
    <x v="0"/>
    <x v="2244"/>
    <s v="Burritos"/>
    <x v="17947"/>
    <x v="21"/>
    <x v="1"/>
  </r>
  <r>
    <x v="0"/>
    <x v="2244"/>
    <s v="Drinks"/>
    <x v="17948"/>
    <x v="21"/>
    <x v="1"/>
  </r>
  <r>
    <x v="0"/>
    <x v="2244"/>
    <s v="Kids menu"/>
    <x v="17949"/>
    <x v="21"/>
    <x v="1"/>
  </r>
  <r>
    <x v="0"/>
    <x v="2244"/>
    <s v="Tacos"/>
    <x v="17950"/>
    <x v="21"/>
    <x v="1"/>
  </r>
  <r>
    <x v="0"/>
    <x v="2245"/>
    <s v="Burritos"/>
    <x v="17951"/>
    <x v="21"/>
    <x v="1"/>
  </r>
  <r>
    <x v="0"/>
    <x v="2245"/>
    <s v="Drinks"/>
    <x v="17952"/>
    <x v="21"/>
    <x v="1"/>
  </r>
  <r>
    <x v="0"/>
    <x v="2245"/>
    <s v="Kids menu"/>
    <x v="17953"/>
    <x v="21"/>
    <x v="1"/>
  </r>
  <r>
    <x v="0"/>
    <x v="2245"/>
    <s v="Tacos"/>
    <x v="17954"/>
    <x v="21"/>
    <x v="1"/>
  </r>
  <r>
    <x v="0"/>
    <x v="2246"/>
    <s v="Burritos"/>
    <x v="17955"/>
    <x v="21"/>
    <x v="1"/>
  </r>
  <r>
    <x v="0"/>
    <x v="2246"/>
    <s v="Drinks"/>
    <x v="17956"/>
    <x v="21"/>
    <x v="1"/>
  </r>
  <r>
    <x v="0"/>
    <x v="2246"/>
    <s v="Kids menu"/>
    <x v="17957"/>
    <x v="21"/>
    <x v="1"/>
  </r>
  <r>
    <x v="0"/>
    <x v="2246"/>
    <s v="Tacos"/>
    <x v="17958"/>
    <x v="21"/>
    <x v="1"/>
  </r>
  <r>
    <x v="0"/>
    <x v="2247"/>
    <s v="Burritos"/>
    <x v="17959"/>
    <x v="21"/>
    <x v="1"/>
  </r>
  <r>
    <x v="0"/>
    <x v="2247"/>
    <s v="Drinks"/>
    <x v="17960"/>
    <x v="21"/>
    <x v="1"/>
  </r>
  <r>
    <x v="0"/>
    <x v="2247"/>
    <s v="Kids menu"/>
    <x v="17961"/>
    <x v="21"/>
    <x v="1"/>
  </r>
  <r>
    <x v="0"/>
    <x v="2247"/>
    <s v="Tacos"/>
    <x v="17962"/>
    <x v="21"/>
    <x v="1"/>
  </r>
  <r>
    <x v="0"/>
    <x v="2248"/>
    <s v="Burritos"/>
    <x v="17963"/>
    <x v="21"/>
    <x v="1"/>
  </r>
  <r>
    <x v="0"/>
    <x v="2248"/>
    <s v="Drinks"/>
    <x v="17964"/>
    <x v="21"/>
    <x v="1"/>
  </r>
  <r>
    <x v="0"/>
    <x v="2248"/>
    <s v="Kids menu"/>
    <x v="17965"/>
    <x v="21"/>
    <x v="1"/>
  </r>
  <r>
    <x v="0"/>
    <x v="2248"/>
    <s v="Tacos"/>
    <x v="17966"/>
    <x v="21"/>
    <x v="1"/>
  </r>
  <r>
    <x v="0"/>
    <x v="2249"/>
    <s v="Burritos"/>
    <x v="17967"/>
    <x v="21"/>
    <x v="1"/>
  </r>
  <r>
    <x v="0"/>
    <x v="2249"/>
    <s v="Drinks"/>
    <x v="17968"/>
    <x v="21"/>
    <x v="1"/>
  </r>
  <r>
    <x v="0"/>
    <x v="2249"/>
    <s v="Kids menu"/>
    <x v="17969"/>
    <x v="21"/>
    <x v="1"/>
  </r>
  <r>
    <x v="0"/>
    <x v="2249"/>
    <s v="Tacos"/>
    <x v="17970"/>
    <x v="21"/>
    <x v="1"/>
  </r>
  <r>
    <x v="0"/>
    <x v="2250"/>
    <s v="Burritos"/>
    <x v="17971"/>
    <x v="21"/>
    <x v="1"/>
  </r>
  <r>
    <x v="0"/>
    <x v="2250"/>
    <s v="Drinks"/>
    <x v="17972"/>
    <x v="21"/>
    <x v="1"/>
  </r>
  <r>
    <x v="0"/>
    <x v="2250"/>
    <s v="Kids menu"/>
    <x v="17973"/>
    <x v="21"/>
    <x v="1"/>
  </r>
  <r>
    <x v="0"/>
    <x v="2250"/>
    <s v="Tacos"/>
    <x v="17974"/>
    <x v="21"/>
    <x v="1"/>
  </r>
  <r>
    <x v="0"/>
    <x v="2251"/>
    <s v="Burritos"/>
    <x v="17975"/>
    <x v="21"/>
    <x v="1"/>
  </r>
  <r>
    <x v="0"/>
    <x v="2251"/>
    <s v="Drinks"/>
    <x v="17976"/>
    <x v="21"/>
    <x v="1"/>
  </r>
  <r>
    <x v="0"/>
    <x v="2251"/>
    <s v="Kids menu"/>
    <x v="17977"/>
    <x v="21"/>
    <x v="1"/>
  </r>
  <r>
    <x v="0"/>
    <x v="2251"/>
    <s v="Tacos"/>
    <x v="17978"/>
    <x v="21"/>
    <x v="1"/>
  </r>
  <r>
    <x v="0"/>
    <x v="2252"/>
    <s v="Burritos"/>
    <x v="17979"/>
    <x v="21"/>
    <x v="1"/>
  </r>
  <r>
    <x v="0"/>
    <x v="2252"/>
    <s v="Drinks"/>
    <x v="17980"/>
    <x v="21"/>
    <x v="1"/>
  </r>
  <r>
    <x v="0"/>
    <x v="2252"/>
    <s v="Kids menu"/>
    <x v="17981"/>
    <x v="21"/>
    <x v="1"/>
  </r>
  <r>
    <x v="0"/>
    <x v="2252"/>
    <s v="Tacos"/>
    <x v="17982"/>
    <x v="21"/>
    <x v="1"/>
  </r>
  <r>
    <x v="0"/>
    <x v="2253"/>
    <s v="Burritos"/>
    <x v="17983"/>
    <x v="21"/>
    <x v="1"/>
  </r>
  <r>
    <x v="0"/>
    <x v="2253"/>
    <s v="Drinks"/>
    <x v="17984"/>
    <x v="21"/>
    <x v="1"/>
  </r>
  <r>
    <x v="0"/>
    <x v="2253"/>
    <s v="Kids menu"/>
    <x v="17985"/>
    <x v="21"/>
    <x v="1"/>
  </r>
  <r>
    <x v="0"/>
    <x v="2253"/>
    <s v="Tacos"/>
    <x v="17986"/>
    <x v="21"/>
    <x v="1"/>
  </r>
  <r>
    <x v="0"/>
    <x v="2254"/>
    <s v="Burritos"/>
    <x v="17987"/>
    <x v="21"/>
    <x v="1"/>
  </r>
  <r>
    <x v="0"/>
    <x v="2254"/>
    <s v="Drinks"/>
    <x v="17988"/>
    <x v="21"/>
    <x v="1"/>
  </r>
  <r>
    <x v="0"/>
    <x v="2254"/>
    <s v="Kids menu"/>
    <x v="17989"/>
    <x v="21"/>
    <x v="1"/>
  </r>
  <r>
    <x v="0"/>
    <x v="2254"/>
    <s v="Tacos"/>
    <x v="17990"/>
    <x v="21"/>
    <x v="1"/>
  </r>
  <r>
    <x v="0"/>
    <x v="2255"/>
    <s v="Burritos"/>
    <x v="17991"/>
    <x v="21"/>
    <x v="1"/>
  </r>
  <r>
    <x v="0"/>
    <x v="2255"/>
    <s v="Drinks"/>
    <x v="17992"/>
    <x v="21"/>
    <x v="1"/>
  </r>
  <r>
    <x v="0"/>
    <x v="2255"/>
    <s v="Kids menu"/>
    <x v="17993"/>
    <x v="21"/>
    <x v="1"/>
  </r>
  <r>
    <x v="0"/>
    <x v="2255"/>
    <s v="Tacos"/>
    <x v="17994"/>
    <x v="21"/>
    <x v="1"/>
  </r>
  <r>
    <x v="0"/>
    <x v="2256"/>
    <s v="Burritos"/>
    <x v="17995"/>
    <x v="21"/>
    <x v="1"/>
  </r>
  <r>
    <x v="0"/>
    <x v="2256"/>
    <s v="Drinks"/>
    <x v="17996"/>
    <x v="21"/>
    <x v="1"/>
  </r>
  <r>
    <x v="0"/>
    <x v="2256"/>
    <s v="Kids menu"/>
    <x v="17997"/>
    <x v="21"/>
    <x v="1"/>
  </r>
  <r>
    <x v="0"/>
    <x v="2256"/>
    <s v="Tacos"/>
    <x v="17998"/>
    <x v="21"/>
    <x v="1"/>
  </r>
  <r>
    <x v="0"/>
    <x v="2257"/>
    <s v="Burritos"/>
    <x v="17999"/>
    <x v="21"/>
    <x v="1"/>
  </r>
  <r>
    <x v="0"/>
    <x v="2257"/>
    <s v="Drinks"/>
    <x v="18000"/>
    <x v="21"/>
    <x v="1"/>
  </r>
  <r>
    <x v="0"/>
    <x v="2257"/>
    <s v="Kids menu"/>
    <x v="18001"/>
    <x v="21"/>
    <x v="1"/>
  </r>
  <r>
    <x v="0"/>
    <x v="2257"/>
    <s v="Tacos"/>
    <x v="18002"/>
    <x v="21"/>
    <x v="1"/>
  </r>
  <r>
    <x v="0"/>
    <x v="2258"/>
    <s v="Burritos"/>
    <x v="18003"/>
    <x v="21"/>
    <x v="1"/>
  </r>
  <r>
    <x v="0"/>
    <x v="2258"/>
    <s v="Drinks"/>
    <x v="18004"/>
    <x v="21"/>
    <x v="1"/>
  </r>
  <r>
    <x v="0"/>
    <x v="2258"/>
    <s v="Kids menu"/>
    <x v="18005"/>
    <x v="21"/>
    <x v="1"/>
  </r>
  <r>
    <x v="0"/>
    <x v="2258"/>
    <s v="Tacos"/>
    <x v="18006"/>
    <x v="21"/>
    <x v="1"/>
  </r>
  <r>
    <x v="0"/>
    <x v="2259"/>
    <s v="Burritos"/>
    <x v="18007"/>
    <x v="21"/>
    <x v="1"/>
  </r>
  <r>
    <x v="0"/>
    <x v="2259"/>
    <s v="Drinks"/>
    <x v="18008"/>
    <x v="21"/>
    <x v="1"/>
  </r>
  <r>
    <x v="0"/>
    <x v="2259"/>
    <s v="Kids menu"/>
    <x v="18009"/>
    <x v="21"/>
    <x v="1"/>
  </r>
  <r>
    <x v="0"/>
    <x v="2259"/>
    <s v="Tacos"/>
    <x v="18010"/>
    <x v="21"/>
    <x v="1"/>
  </r>
  <r>
    <x v="0"/>
    <x v="2260"/>
    <s v="Burritos"/>
    <x v="18011"/>
    <x v="21"/>
    <x v="1"/>
  </r>
  <r>
    <x v="0"/>
    <x v="2260"/>
    <s v="Drinks"/>
    <x v="18012"/>
    <x v="21"/>
    <x v="1"/>
  </r>
  <r>
    <x v="0"/>
    <x v="2260"/>
    <s v="Kids menu"/>
    <x v="18013"/>
    <x v="21"/>
    <x v="1"/>
  </r>
  <r>
    <x v="0"/>
    <x v="2260"/>
    <s v="Tacos"/>
    <x v="18014"/>
    <x v="21"/>
    <x v="1"/>
  </r>
  <r>
    <x v="0"/>
    <x v="2261"/>
    <s v="Burritos"/>
    <x v="18015"/>
    <x v="21"/>
    <x v="1"/>
  </r>
  <r>
    <x v="0"/>
    <x v="2261"/>
    <s v="Drinks"/>
    <x v="18016"/>
    <x v="21"/>
    <x v="1"/>
  </r>
  <r>
    <x v="0"/>
    <x v="2261"/>
    <s v="Kids menu"/>
    <x v="18017"/>
    <x v="21"/>
    <x v="1"/>
  </r>
  <r>
    <x v="0"/>
    <x v="2261"/>
    <s v="Tacos"/>
    <x v="18018"/>
    <x v="21"/>
    <x v="1"/>
  </r>
  <r>
    <x v="0"/>
    <x v="2262"/>
    <s v="Burritos"/>
    <x v="18019"/>
    <x v="21"/>
    <x v="1"/>
  </r>
  <r>
    <x v="0"/>
    <x v="2262"/>
    <s v="Drinks"/>
    <x v="18020"/>
    <x v="21"/>
    <x v="1"/>
  </r>
  <r>
    <x v="0"/>
    <x v="2262"/>
    <s v="Kids menu"/>
    <x v="18021"/>
    <x v="21"/>
    <x v="1"/>
  </r>
  <r>
    <x v="0"/>
    <x v="2262"/>
    <s v="Tacos"/>
    <x v="18022"/>
    <x v="21"/>
    <x v="1"/>
  </r>
  <r>
    <x v="0"/>
    <x v="2263"/>
    <s v="Burritos"/>
    <x v="18023"/>
    <x v="21"/>
    <x v="1"/>
  </r>
  <r>
    <x v="0"/>
    <x v="2263"/>
    <s v="Drinks"/>
    <x v="18024"/>
    <x v="21"/>
    <x v="1"/>
  </r>
  <r>
    <x v="0"/>
    <x v="2263"/>
    <s v="Kids menu"/>
    <x v="18025"/>
    <x v="21"/>
    <x v="1"/>
  </r>
  <r>
    <x v="0"/>
    <x v="2263"/>
    <s v="Tacos"/>
    <x v="18026"/>
    <x v="21"/>
    <x v="1"/>
  </r>
  <r>
    <x v="0"/>
    <x v="2264"/>
    <s v="Burritos"/>
    <x v="18027"/>
    <x v="21"/>
    <x v="1"/>
  </r>
  <r>
    <x v="0"/>
    <x v="2264"/>
    <s v="Drinks"/>
    <x v="18028"/>
    <x v="21"/>
    <x v="1"/>
  </r>
  <r>
    <x v="0"/>
    <x v="2264"/>
    <s v="Kids menu"/>
    <x v="18029"/>
    <x v="21"/>
    <x v="1"/>
  </r>
  <r>
    <x v="0"/>
    <x v="2264"/>
    <s v="Tacos"/>
    <x v="18030"/>
    <x v="21"/>
    <x v="1"/>
  </r>
  <r>
    <x v="0"/>
    <x v="2265"/>
    <s v="Burritos"/>
    <x v="18031"/>
    <x v="21"/>
    <x v="1"/>
  </r>
  <r>
    <x v="0"/>
    <x v="2265"/>
    <s v="Drinks"/>
    <x v="18032"/>
    <x v="21"/>
    <x v="1"/>
  </r>
  <r>
    <x v="0"/>
    <x v="2265"/>
    <s v="Kids menu"/>
    <x v="18033"/>
    <x v="21"/>
    <x v="1"/>
  </r>
  <r>
    <x v="0"/>
    <x v="2265"/>
    <s v="Tacos"/>
    <x v="18034"/>
    <x v="21"/>
    <x v="1"/>
  </r>
  <r>
    <x v="0"/>
    <x v="2266"/>
    <s v="Burritos"/>
    <x v="18035"/>
    <x v="21"/>
    <x v="1"/>
  </r>
  <r>
    <x v="0"/>
    <x v="2266"/>
    <s v="Drinks"/>
    <x v="18036"/>
    <x v="21"/>
    <x v="1"/>
  </r>
  <r>
    <x v="0"/>
    <x v="2266"/>
    <s v="Kids menu"/>
    <x v="18037"/>
    <x v="21"/>
    <x v="1"/>
  </r>
  <r>
    <x v="0"/>
    <x v="2266"/>
    <s v="Tacos"/>
    <x v="18038"/>
    <x v="21"/>
    <x v="1"/>
  </r>
  <r>
    <x v="0"/>
    <x v="2267"/>
    <s v="Burritos"/>
    <x v="18039"/>
    <x v="21"/>
    <x v="1"/>
  </r>
  <r>
    <x v="0"/>
    <x v="2267"/>
    <s v="Drinks"/>
    <x v="18040"/>
    <x v="21"/>
    <x v="1"/>
  </r>
  <r>
    <x v="0"/>
    <x v="2267"/>
    <s v="Kids menu"/>
    <x v="18041"/>
    <x v="21"/>
    <x v="1"/>
  </r>
  <r>
    <x v="0"/>
    <x v="2267"/>
    <s v="Tacos"/>
    <x v="18042"/>
    <x v="21"/>
    <x v="1"/>
  </r>
  <r>
    <x v="0"/>
    <x v="2268"/>
    <s v="Burritos"/>
    <x v="18043"/>
    <x v="21"/>
    <x v="1"/>
  </r>
  <r>
    <x v="0"/>
    <x v="2268"/>
    <s v="Drinks"/>
    <x v="18044"/>
    <x v="21"/>
    <x v="1"/>
  </r>
  <r>
    <x v="0"/>
    <x v="2268"/>
    <s v="Kids menu"/>
    <x v="18045"/>
    <x v="21"/>
    <x v="1"/>
  </r>
  <r>
    <x v="0"/>
    <x v="2268"/>
    <s v="Tacos"/>
    <x v="18046"/>
    <x v="21"/>
    <x v="1"/>
  </r>
  <r>
    <x v="0"/>
    <x v="2269"/>
    <s v="Burritos"/>
    <x v="18047"/>
    <x v="21"/>
    <x v="1"/>
  </r>
  <r>
    <x v="0"/>
    <x v="2269"/>
    <s v="Drinks"/>
    <x v="18048"/>
    <x v="21"/>
    <x v="1"/>
  </r>
  <r>
    <x v="0"/>
    <x v="2269"/>
    <s v="Kids menu"/>
    <x v="18049"/>
    <x v="21"/>
    <x v="1"/>
  </r>
  <r>
    <x v="0"/>
    <x v="2269"/>
    <s v="Tacos"/>
    <x v="18050"/>
    <x v="21"/>
    <x v="1"/>
  </r>
  <r>
    <x v="0"/>
    <x v="2270"/>
    <s v="Burritos"/>
    <x v="18051"/>
    <x v="21"/>
    <x v="1"/>
  </r>
  <r>
    <x v="0"/>
    <x v="2270"/>
    <s v="Drinks"/>
    <x v="18052"/>
    <x v="21"/>
    <x v="1"/>
  </r>
  <r>
    <x v="0"/>
    <x v="2270"/>
    <s v="Kids menu"/>
    <x v="18053"/>
    <x v="21"/>
    <x v="1"/>
  </r>
  <r>
    <x v="0"/>
    <x v="2270"/>
    <s v="Tacos"/>
    <x v="18054"/>
    <x v="21"/>
    <x v="1"/>
  </r>
  <r>
    <x v="0"/>
    <x v="2271"/>
    <s v="Burritos"/>
    <x v="18055"/>
    <x v="21"/>
    <x v="1"/>
  </r>
  <r>
    <x v="0"/>
    <x v="2271"/>
    <s v="Drinks"/>
    <x v="18056"/>
    <x v="21"/>
    <x v="1"/>
  </r>
  <r>
    <x v="0"/>
    <x v="2271"/>
    <s v="Kids menu"/>
    <x v="18057"/>
    <x v="21"/>
    <x v="1"/>
  </r>
  <r>
    <x v="0"/>
    <x v="2271"/>
    <s v="Tacos"/>
    <x v="18058"/>
    <x v="21"/>
    <x v="1"/>
  </r>
  <r>
    <x v="0"/>
    <x v="2272"/>
    <s v="Burritos"/>
    <x v="18059"/>
    <x v="21"/>
    <x v="1"/>
  </r>
  <r>
    <x v="0"/>
    <x v="2272"/>
    <s v="Drinks"/>
    <x v="18060"/>
    <x v="21"/>
    <x v="1"/>
  </r>
  <r>
    <x v="0"/>
    <x v="2272"/>
    <s v="Kids menu"/>
    <x v="18061"/>
    <x v="21"/>
    <x v="1"/>
  </r>
  <r>
    <x v="0"/>
    <x v="2272"/>
    <s v="Tacos"/>
    <x v="18062"/>
    <x v="21"/>
    <x v="1"/>
  </r>
  <r>
    <x v="0"/>
    <x v="2273"/>
    <s v="Burritos"/>
    <x v="18063"/>
    <x v="21"/>
    <x v="1"/>
  </r>
  <r>
    <x v="0"/>
    <x v="2273"/>
    <s v="Drinks"/>
    <x v="18064"/>
    <x v="21"/>
    <x v="1"/>
  </r>
  <r>
    <x v="0"/>
    <x v="2273"/>
    <s v="Kids menu"/>
    <x v="18065"/>
    <x v="21"/>
    <x v="1"/>
  </r>
  <r>
    <x v="0"/>
    <x v="2273"/>
    <s v="Tacos"/>
    <x v="18066"/>
    <x v="21"/>
    <x v="1"/>
  </r>
  <r>
    <x v="0"/>
    <x v="2274"/>
    <s v="Burritos"/>
    <x v="18067"/>
    <x v="21"/>
    <x v="1"/>
  </r>
  <r>
    <x v="0"/>
    <x v="2274"/>
    <s v="Drinks"/>
    <x v="18068"/>
    <x v="21"/>
    <x v="1"/>
  </r>
  <r>
    <x v="0"/>
    <x v="2274"/>
    <s v="Kids menu"/>
    <x v="18069"/>
    <x v="21"/>
    <x v="1"/>
  </r>
  <r>
    <x v="0"/>
    <x v="2274"/>
    <s v="Tacos"/>
    <x v="18070"/>
    <x v="21"/>
    <x v="1"/>
  </r>
  <r>
    <x v="0"/>
    <x v="2275"/>
    <s v="Burritos"/>
    <x v="18071"/>
    <x v="21"/>
    <x v="1"/>
  </r>
  <r>
    <x v="0"/>
    <x v="2275"/>
    <s v="Drinks"/>
    <x v="18072"/>
    <x v="21"/>
    <x v="1"/>
  </r>
  <r>
    <x v="0"/>
    <x v="2275"/>
    <s v="Kids menu"/>
    <x v="18073"/>
    <x v="21"/>
    <x v="1"/>
  </r>
  <r>
    <x v="0"/>
    <x v="2275"/>
    <s v="Tacos"/>
    <x v="18074"/>
    <x v="21"/>
    <x v="1"/>
  </r>
  <r>
    <x v="0"/>
    <x v="2276"/>
    <s v="Burritos"/>
    <x v="18075"/>
    <x v="21"/>
    <x v="1"/>
  </r>
  <r>
    <x v="0"/>
    <x v="2276"/>
    <s v="Drinks"/>
    <x v="18076"/>
    <x v="21"/>
    <x v="1"/>
  </r>
  <r>
    <x v="0"/>
    <x v="2276"/>
    <s v="Kids menu"/>
    <x v="18077"/>
    <x v="21"/>
    <x v="1"/>
  </r>
  <r>
    <x v="0"/>
    <x v="2276"/>
    <s v="Tacos"/>
    <x v="18078"/>
    <x v="21"/>
    <x v="1"/>
  </r>
  <r>
    <x v="0"/>
    <x v="2277"/>
    <s v="Burritos"/>
    <x v="18079"/>
    <x v="21"/>
    <x v="1"/>
  </r>
  <r>
    <x v="0"/>
    <x v="2277"/>
    <s v="Drinks"/>
    <x v="18080"/>
    <x v="21"/>
    <x v="1"/>
  </r>
  <r>
    <x v="0"/>
    <x v="2277"/>
    <s v="Kids menu"/>
    <x v="18081"/>
    <x v="21"/>
    <x v="1"/>
  </r>
  <r>
    <x v="0"/>
    <x v="2277"/>
    <s v="Tacos"/>
    <x v="18082"/>
    <x v="21"/>
    <x v="1"/>
  </r>
  <r>
    <x v="0"/>
    <x v="2278"/>
    <s v="Burritos"/>
    <x v="18083"/>
    <x v="21"/>
    <x v="1"/>
  </r>
  <r>
    <x v="0"/>
    <x v="2278"/>
    <s v="Drinks"/>
    <x v="18084"/>
    <x v="21"/>
    <x v="1"/>
  </r>
  <r>
    <x v="0"/>
    <x v="2278"/>
    <s v="Kids menu"/>
    <x v="18085"/>
    <x v="21"/>
    <x v="1"/>
  </r>
  <r>
    <x v="0"/>
    <x v="2278"/>
    <s v="Tacos"/>
    <x v="18086"/>
    <x v="21"/>
    <x v="1"/>
  </r>
  <r>
    <x v="0"/>
    <x v="2279"/>
    <s v="Burritos"/>
    <x v="18087"/>
    <x v="21"/>
    <x v="1"/>
  </r>
  <r>
    <x v="0"/>
    <x v="2279"/>
    <s v="Drinks"/>
    <x v="18088"/>
    <x v="21"/>
    <x v="1"/>
  </r>
  <r>
    <x v="0"/>
    <x v="2279"/>
    <s v="Kids menu"/>
    <x v="18089"/>
    <x v="21"/>
    <x v="1"/>
  </r>
  <r>
    <x v="0"/>
    <x v="2279"/>
    <s v="Tacos"/>
    <x v="18090"/>
    <x v="21"/>
    <x v="1"/>
  </r>
  <r>
    <x v="0"/>
    <x v="2280"/>
    <s v="Burritos"/>
    <x v="18091"/>
    <x v="21"/>
    <x v="1"/>
  </r>
  <r>
    <x v="0"/>
    <x v="2280"/>
    <s v="Drinks"/>
    <x v="18092"/>
    <x v="21"/>
    <x v="1"/>
  </r>
  <r>
    <x v="0"/>
    <x v="2280"/>
    <s v="Kids menu"/>
    <x v="18093"/>
    <x v="21"/>
    <x v="1"/>
  </r>
  <r>
    <x v="0"/>
    <x v="2280"/>
    <s v="Tacos"/>
    <x v="18094"/>
    <x v="21"/>
    <x v="1"/>
  </r>
  <r>
    <x v="0"/>
    <x v="2281"/>
    <s v="Burritos"/>
    <x v="18095"/>
    <x v="21"/>
    <x v="1"/>
  </r>
  <r>
    <x v="0"/>
    <x v="2281"/>
    <s v="Drinks"/>
    <x v="18096"/>
    <x v="21"/>
    <x v="1"/>
  </r>
  <r>
    <x v="0"/>
    <x v="2281"/>
    <s v="Kids menu"/>
    <x v="18097"/>
    <x v="21"/>
    <x v="1"/>
  </r>
  <r>
    <x v="0"/>
    <x v="2281"/>
    <s v="Tacos"/>
    <x v="18098"/>
    <x v="21"/>
    <x v="1"/>
  </r>
  <r>
    <x v="0"/>
    <x v="2282"/>
    <s v="Burritos"/>
    <x v="18099"/>
    <x v="21"/>
    <x v="1"/>
  </r>
  <r>
    <x v="0"/>
    <x v="2282"/>
    <s v="Drinks"/>
    <x v="18100"/>
    <x v="21"/>
    <x v="1"/>
  </r>
  <r>
    <x v="0"/>
    <x v="2282"/>
    <s v="Kids menu"/>
    <x v="18101"/>
    <x v="21"/>
    <x v="1"/>
  </r>
  <r>
    <x v="0"/>
    <x v="2282"/>
    <s v="Tacos"/>
    <x v="18102"/>
    <x v="21"/>
    <x v="1"/>
  </r>
  <r>
    <x v="0"/>
    <x v="2283"/>
    <s v="Burritos"/>
    <x v="18103"/>
    <x v="21"/>
    <x v="1"/>
  </r>
  <r>
    <x v="0"/>
    <x v="2283"/>
    <s v="Drinks"/>
    <x v="18104"/>
    <x v="21"/>
    <x v="1"/>
  </r>
  <r>
    <x v="0"/>
    <x v="2283"/>
    <s v="Kids menu"/>
    <x v="18105"/>
    <x v="21"/>
    <x v="1"/>
  </r>
  <r>
    <x v="0"/>
    <x v="2283"/>
    <s v="Tacos"/>
    <x v="18106"/>
    <x v="21"/>
    <x v="1"/>
  </r>
  <r>
    <x v="0"/>
    <x v="2284"/>
    <s v="Burritos"/>
    <x v="18107"/>
    <x v="21"/>
    <x v="1"/>
  </r>
  <r>
    <x v="0"/>
    <x v="2284"/>
    <s v="Drinks"/>
    <x v="18108"/>
    <x v="21"/>
    <x v="1"/>
  </r>
  <r>
    <x v="0"/>
    <x v="2284"/>
    <s v="Kids menu"/>
    <x v="18109"/>
    <x v="21"/>
    <x v="1"/>
  </r>
  <r>
    <x v="0"/>
    <x v="2284"/>
    <s v="Tacos"/>
    <x v="18110"/>
    <x v="21"/>
    <x v="1"/>
  </r>
  <r>
    <x v="0"/>
    <x v="2285"/>
    <s v="Burritos"/>
    <x v="18111"/>
    <x v="21"/>
    <x v="1"/>
  </r>
  <r>
    <x v="0"/>
    <x v="2285"/>
    <s v="Drinks"/>
    <x v="18112"/>
    <x v="21"/>
    <x v="1"/>
  </r>
  <r>
    <x v="0"/>
    <x v="2285"/>
    <s v="Kids menu"/>
    <x v="18113"/>
    <x v="21"/>
    <x v="1"/>
  </r>
  <r>
    <x v="0"/>
    <x v="2285"/>
    <s v="Tacos"/>
    <x v="18114"/>
    <x v="21"/>
    <x v="1"/>
  </r>
  <r>
    <x v="0"/>
    <x v="2286"/>
    <s v="Burritos"/>
    <x v="18115"/>
    <x v="21"/>
    <x v="1"/>
  </r>
  <r>
    <x v="0"/>
    <x v="2286"/>
    <s v="Drinks"/>
    <x v="18116"/>
    <x v="21"/>
    <x v="1"/>
  </r>
  <r>
    <x v="0"/>
    <x v="2286"/>
    <s v="Kids menu"/>
    <x v="18117"/>
    <x v="21"/>
    <x v="1"/>
  </r>
  <r>
    <x v="0"/>
    <x v="2286"/>
    <s v="Tacos"/>
    <x v="18118"/>
    <x v="21"/>
    <x v="1"/>
  </r>
  <r>
    <x v="0"/>
    <x v="2287"/>
    <s v="Burritos"/>
    <x v="18119"/>
    <x v="21"/>
    <x v="1"/>
  </r>
  <r>
    <x v="0"/>
    <x v="2287"/>
    <s v="Drinks"/>
    <x v="18120"/>
    <x v="21"/>
    <x v="1"/>
  </r>
  <r>
    <x v="0"/>
    <x v="2287"/>
    <s v="Kids menu"/>
    <x v="18121"/>
    <x v="21"/>
    <x v="1"/>
  </r>
  <r>
    <x v="0"/>
    <x v="2287"/>
    <s v="Tacos"/>
    <x v="18122"/>
    <x v="21"/>
    <x v="1"/>
  </r>
  <r>
    <x v="0"/>
    <x v="2288"/>
    <s v="Burritos"/>
    <x v="18123"/>
    <x v="21"/>
    <x v="1"/>
  </r>
  <r>
    <x v="0"/>
    <x v="2288"/>
    <s v="Drinks"/>
    <x v="18124"/>
    <x v="21"/>
    <x v="1"/>
  </r>
  <r>
    <x v="0"/>
    <x v="2288"/>
    <s v="Kids menu"/>
    <x v="18125"/>
    <x v="21"/>
    <x v="1"/>
  </r>
  <r>
    <x v="0"/>
    <x v="2288"/>
    <s v="Tacos"/>
    <x v="18126"/>
    <x v="21"/>
    <x v="1"/>
  </r>
  <r>
    <x v="0"/>
    <x v="2289"/>
    <s v="Burritos"/>
    <x v="18127"/>
    <x v="21"/>
    <x v="1"/>
  </r>
  <r>
    <x v="0"/>
    <x v="2289"/>
    <s v="Drinks"/>
    <x v="18128"/>
    <x v="21"/>
    <x v="1"/>
  </r>
  <r>
    <x v="0"/>
    <x v="2289"/>
    <s v="Kids menu"/>
    <x v="18129"/>
    <x v="21"/>
    <x v="1"/>
  </r>
  <r>
    <x v="0"/>
    <x v="2289"/>
    <s v="Tacos"/>
    <x v="18130"/>
    <x v="21"/>
    <x v="1"/>
  </r>
  <r>
    <x v="0"/>
    <x v="2290"/>
    <s v="Burritos"/>
    <x v="18131"/>
    <x v="21"/>
    <x v="1"/>
  </r>
  <r>
    <x v="0"/>
    <x v="2290"/>
    <s v="Drinks"/>
    <x v="18132"/>
    <x v="21"/>
    <x v="1"/>
  </r>
  <r>
    <x v="0"/>
    <x v="2290"/>
    <s v="Kids menu"/>
    <x v="18133"/>
    <x v="21"/>
    <x v="1"/>
  </r>
  <r>
    <x v="0"/>
    <x v="2290"/>
    <s v="Tacos"/>
    <x v="18134"/>
    <x v="21"/>
    <x v="1"/>
  </r>
  <r>
    <x v="0"/>
    <x v="2291"/>
    <s v="Burritos"/>
    <x v="18135"/>
    <x v="21"/>
    <x v="1"/>
  </r>
  <r>
    <x v="0"/>
    <x v="2291"/>
    <s v="Drinks"/>
    <x v="18136"/>
    <x v="21"/>
    <x v="1"/>
  </r>
  <r>
    <x v="0"/>
    <x v="2291"/>
    <s v="Kids menu"/>
    <x v="18137"/>
    <x v="21"/>
    <x v="1"/>
  </r>
  <r>
    <x v="0"/>
    <x v="2291"/>
    <s v="Tacos"/>
    <x v="18138"/>
    <x v="21"/>
    <x v="1"/>
  </r>
  <r>
    <x v="0"/>
    <x v="2292"/>
    <s v="Burritos"/>
    <x v="18139"/>
    <x v="21"/>
    <x v="1"/>
  </r>
  <r>
    <x v="0"/>
    <x v="2292"/>
    <s v="Drinks"/>
    <x v="18140"/>
    <x v="21"/>
    <x v="1"/>
  </r>
  <r>
    <x v="0"/>
    <x v="2292"/>
    <s v="Kids menu"/>
    <x v="18141"/>
    <x v="21"/>
    <x v="1"/>
  </r>
  <r>
    <x v="0"/>
    <x v="2292"/>
    <s v="Tacos"/>
    <x v="18142"/>
    <x v="21"/>
    <x v="1"/>
  </r>
  <r>
    <x v="0"/>
    <x v="2293"/>
    <s v="Burritos"/>
    <x v="18143"/>
    <x v="21"/>
    <x v="1"/>
  </r>
  <r>
    <x v="0"/>
    <x v="2293"/>
    <s v="Drinks"/>
    <x v="18144"/>
    <x v="21"/>
    <x v="1"/>
  </r>
  <r>
    <x v="0"/>
    <x v="2293"/>
    <s v="Kids menu"/>
    <x v="18145"/>
    <x v="21"/>
    <x v="1"/>
  </r>
  <r>
    <x v="0"/>
    <x v="2293"/>
    <s v="Tacos"/>
    <x v="18146"/>
    <x v="21"/>
    <x v="1"/>
  </r>
  <r>
    <x v="0"/>
    <x v="2294"/>
    <s v="Burritos"/>
    <x v="18147"/>
    <x v="21"/>
    <x v="1"/>
  </r>
  <r>
    <x v="0"/>
    <x v="2294"/>
    <s v="Drinks"/>
    <x v="18148"/>
    <x v="21"/>
    <x v="1"/>
  </r>
  <r>
    <x v="0"/>
    <x v="2294"/>
    <s v="Kids menu"/>
    <x v="18149"/>
    <x v="21"/>
    <x v="1"/>
  </r>
  <r>
    <x v="0"/>
    <x v="2294"/>
    <s v="Tacos"/>
    <x v="18150"/>
    <x v="21"/>
    <x v="1"/>
  </r>
  <r>
    <x v="0"/>
    <x v="2295"/>
    <s v="Burritos"/>
    <x v="18151"/>
    <x v="21"/>
    <x v="1"/>
  </r>
  <r>
    <x v="0"/>
    <x v="2295"/>
    <s v="Drinks"/>
    <x v="18152"/>
    <x v="21"/>
    <x v="1"/>
  </r>
  <r>
    <x v="0"/>
    <x v="2295"/>
    <s v="Kids menu"/>
    <x v="18153"/>
    <x v="21"/>
    <x v="1"/>
  </r>
  <r>
    <x v="0"/>
    <x v="2295"/>
    <s v="Tacos"/>
    <x v="18154"/>
    <x v="21"/>
    <x v="1"/>
  </r>
  <r>
    <x v="0"/>
    <x v="2296"/>
    <s v="Burritos"/>
    <x v="18155"/>
    <x v="21"/>
    <x v="1"/>
  </r>
  <r>
    <x v="0"/>
    <x v="2296"/>
    <s v="Drinks"/>
    <x v="18156"/>
    <x v="21"/>
    <x v="1"/>
  </r>
  <r>
    <x v="0"/>
    <x v="2296"/>
    <s v="Kids menu"/>
    <x v="18157"/>
    <x v="21"/>
    <x v="1"/>
  </r>
  <r>
    <x v="0"/>
    <x v="2296"/>
    <s v="Tacos"/>
    <x v="18158"/>
    <x v="21"/>
    <x v="1"/>
  </r>
  <r>
    <x v="0"/>
    <x v="2297"/>
    <s v="Burritos"/>
    <x v="18159"/>
    <x v="21"/>
    <x v="1"/>
  </r>
  <r>
    <x v="0"/>
    <x v="2297"/>
    <s v="Drinks"/>
    <x v="18160"/>
    <x v="21"/>
    <x v="1"/>
  </r>
  <r>
    <x v="0"/>
    <x v="2297"/>
    <s v="Kids menu"/>
    <x v="18161"/>
    <x v="21"/>
    <x v="1"/>
  </r>
  <r>
    <x v="0"/>
    <x v="2297"/>
    <s v="Tacos"/>
    <x v="18162"/>
    <x v="21"/>
    <x v="1"/>
  </r>
  <r>
    <x v="0"/>
    <x v="2298"/>
    <s v="Burritos"/>
    <x v="18163"/>
    <x v="21"/>
    <x v="1"/>
  </r>
  <r>
    <x v="0"/>
    <x v="2298"/>
    <s v="Drinks"/>
    <x v="18164"/>
    <x v="21"/>
    <x v="1"/>
  </r>
  <r>
    <x v="0"/>
    <x v="2298"/>
    <s v="Kids menu"/>
    <x v="18165"/>
    <x v="21"/>
    <x v="1"/>
  </r>
  <r>
    <x v="0"/>
    <x v="2298"/>
    <s v="Tacos"/>
    <x v="18166"/>
    <x v="21"/>
    <x v="1"/>
  </r>
  <r>
    <x v="0"/>
    <x v="2299"/>
    <s v="Burritos"/>
    <x v="18167"/>
    <x v="21"/>
    <x v="1"/>
  </r>
  <r>
    <x v="0"/>
    <x v="2299"/>
    <s v="Drinks"/>
    <x v="18168"/>
    <x v="21"/>
    <x v="1"/>
  </r>
  <r>
    <x v="0"/>
    <x v="2299"/>
    <s v="Kids menu"/>
    <x v="18169"/>
    <x v="21"/>
    <x v="1"/>
  </r>
  <r>
    <x v="0"/>
    <x v="2299"/>
    <s v="Tacos"/>
    <x v="18170"/>
    <x v="21"/>
    <x v="1"/>
  </r>
  <r>
    <x v="0"/>
    <x v="2300"/>
    <s v="Burritos"/>
    <x v="18171"/>
    <x v="21"/>
    <x v="1"/>
  </r>
  <r>
    <x v="0"/>
    <x v="2300"/>
    <s v="Drinks"/>
    <x v="18172"/>
    <x v="21"/>
    <x v="1"/>
  </r>
  <r>
    <x v="0"/>
    <x v="2300"/>
    <s v="Kids menu"/>
    <x v="18173"/>
    <x v="21"/>
    <x v="1"/>
  </r>
  <r>
    <x v="0"/>
    <x v="2300"/>
    <s v="Tacos"/>
    <x v="18174"/>
    <x v="21"/>
    <x v="1"/>
  </r>
  <r>
    <x v="0"/>
    <x v="2301"/>
    <s v="Burritos"/>
    <x v="18175"/>
    <x v="21"/>
    <x v="1"/>
  </r>
  <r>
    <x v="0"/>
    <x v="2301"/>
    <s v="Drinks"/>
    <x v="18176"/>
    <x v="21"/>
    <x v="1"/>
  </r>
  <r>
    <x v="0"/>
    <x v="2301"/>
    <s v="Kids menu"/>
    <x v="18177"/>
    <x v="21"/>
    <x v="1"/>
  </r>
  <r>
    <x v="0"/>
    <x v="2301"/>
    <s v="Tacos"/>
    <x v="18178"/>
    <x v="21"/>
    <x v="1"/>
  </r>
  <r>
    <x v="0"/>
    <x v="2302"/>
    <s v="Burritos"/>
    <x v="18179"/>
    <x v="21"/>
    <x v="1"/>
  </r>
  <r>
    <x v="0"/>
    <x v="2302"/>
    <s v="Drinks"/>
    <x v="18180"/>
    <x v="21"/>
    <x v="1"/>
  </r>
  <r>
    <x v="0"/>
    <x v="2302"/>
    <s v="Kids menu"/>
    <x v="18181"/>
    <x v="21"/>
    <x v="1"/>
  </r>
  <r>
    <x v="0"/>
    <x v="2302"/>
    <s v="Tacos"/>
    <x v="18182"/>
    <x v="21"/>
    <x v="1"/>
  </r>
  <r>
    <x v="0"/>
    <x v="2303"/>
    <s v="Burritos"/>
    <x v="18183"/>
    <x v="21"/>
    <x v="1"/>
  </r>
  <r>
    <x v="0"/>
    <x v="2303"/>
    <s v="Drinks"/>
    <x v="18184"/>
    <x v="21"/>
    <x v="1"/>
  </r>
  <r>
    <x v="0"/>
    <x v="2303"/>
    <s v="Kids menu"/>
    <x v="18185"/>
    <x v="21"/>
    <x v="1"/>
  </r>
  <r>
    <x v="0"/>
    <x v="2303"/>
    <s v="Tacos"/>
    <x v="18186"/>
    <x v="21"/>
    <x v="1"/>
  </r>
  <r>
    <x v="0"/>
    <x v="2304"/>
    <s v="Burritos"/>
    <x v="18187"/>
    <x v="21"/>
    <x v="1"/>
  </r>
  <r>
    <x v="0"/>
    <x v="2304"/>
    <s v="Drinks"/>
    <x v="18188"/>
    <x v="21"/>
    <x v="1"/>
  </r>
  <r>
    <x v="0"/>
    <x v="2304"/>
    <s v="Kids menu"/>
    <x v="18189"/>
    <x v="21"/>
    <x v="1"/>
  </r>
  <r>
    <x v="0"/>
    <x v="2304"/>
    <s v="Tacos"/>
    <x v="18190"/>
    <x v="21"/>
    <x v="1"/>
  </r>
  <r>
    <x v="0"/>
    <x v="2305"/>
    <s v="Burritos"/>
    <x v="18191"/>
    <x v="21"/>
    <x v="1"/>
  </r>
  <r>
    <x v="0"/>
    <x v="2305"/>
    <s v="Drinks"/>
    <x v="18192"/>
    <x v="21"/>
    <x v="1"/>
  </r>
  <r>
    <x v="0"/>
    <x v="2305"/>
    <s v="Kids menu"/>
    <x v="18193"/>
    <x v="21"/>
    <x v="1"/>
  </r>
  <r>
    <x v="0"/>
    <x v="2305"/>
    <s v="Tacos"/>
    <x v="18194"/>
    <x v="21"/>
    <x v="1"/>
  </r>
  <r>
    <x v="0"/>
    <x v="2306"/>
    <s v="Burritos"/>
    <x v="18195"/>
    <x v="21"/>
    <x v="1"/>
  </r>
  <r>
    <x v="0"/>
    <x v="2306"/>
    <s v="Drinks"/>
    <x v="18196"/>
    <x v="21"/>
    <x v="1"/>
  </r>
  <r>
    <x v="0"/>
    <x v="2306"/>
    <s v="Kids menu"/>
    <x v="18197"/>
    <x v="21"/>
    <x v="1"/>
  </r>
  <r>
    <x v="0"/>
    <x v="2306"/>
    <s v="Tacos"/>
    <x v="18198"/>
    <x v="21"/>
    <x v="1"/>
  </r>
  <r>
    <x v="0"/>
    <x v="2307"/>
    <s v="Burritos"/>
    <x v="18199"/>
    <x v="21"/>
    <x v="1"/>
  </r>
  <r>
    <x v="0"/>
    <x v="2307"/>
    <s v="Drinks"/>
    <x v="18200"/>
    <x v="21"/>
    <x v="1"/>
  </r>
  <r>
    <x v="0"/>
    <x v="2307"/>
    <s v="Kids menu"/>
    <x v="18201"/>
    <x v="21"/>
    <x v="1"/>
  </r>
  <r>
    <x v="0"/>
    <x v="2307"/>
    <s v="Tacos"/>
    <x v="18202"/>
    <x v="21"/>
    <x v="1"/>
  </r>
  <r>
    <x v="0"/>
    <x v="2308"/>
    <s v="Burritos"/>
    <x v="18203"/>
    <x v="21"/>
    <x v="1"/>
  </r>
  <r>
    <x v="0"/>
    <x v="2308"/>
    <s v="Drinks"/>
    <x v="18204"/>
    <x v="21"/>
    <x v="1"/>
  </r>
  <r>
    <x v="0"/>
    <x v="2308"/>
    <s v="Kids menu"/>
    <x v="18205"/>
    <x v="21"/>
    <x v="1"/>
  </r>
  <r>
    <x v="0"/>
    <x v="2308"/>
    <s v="Tacos"/>
    <x v="18206"/>
    <x v="21"/>
    <x v="1"/>
  </r>
  <r>
    <x v="0"/>
    <x v="2309"/>
    <s v="Burritos"/>
    <x v="18207"/>
    <x v="21"/>
    <x v="1"/>
  </r>
  <r>
    <x v="0"/>
    <x v="2309"/>
    <s v="Drinks"/>
    <x v="18208"/>
    <x v="21"/>
    <x v="1"/>
  </r>
  <r>
    <x v="0"/>
    <x v="2309"/>
    <s v="Kids menu"/>
    <x v="18209"/>
    <x v="21"/>
    <x v="1"/>
  </r>
  <r>
    <x v="0"/>
    <x v="2309"/>
    <s v="Tacos"/>
    <x v="18210"/>
    <x v="21"/>
    <x v="1"/>
  </r>
  <r>
    <x v="0"/>
    <x v="2310"/>
    <s v="Burritos"/>
    <x v="18211"/>
    <x v="21"/>
    <x v="1"/>
  </r>
  <r>
    <x v="0"/>
    <x v="2310"/>
    <s v="Drinks"/>
    <x v="18212"/>
    <x v="21"/>
    <x v="1"/>
  </r>
  <r>
    <x v="0"/>
    <x v="2310"/>
    <s v="Kids menu"/>
    <x v="18213"/>
    <x v="21"/>
    <x v="1"/>
  </r>
  <r>
    <x v="0"/>
    <x v="2310"/>
    <s v="Tacos"/>
    <x v="18214"/>
    <x v="21"/>
    <x v="1"/>
  </r>
  <r>
    <x v="0"/>
    <x v="2311"/>
    <s v="Burritos"/>
    <x v="18215"/>
    <x v="21"/>
    <x v="1"/>
  </r>
  <r>
    <x v="0"/>
    <x v="2311"/>
    <s v="Drinks"/>
    <x v="18216"/>
    <x v="21"/>
    <x v="1"/>
  </r>
  <r>
    <x v="0"/>
    <x v="2311"/>
    <s v="Kids menu"/>
    <x v="18217"/>
    <x v="21"/>
    <x v="1"/>
  </r>
  <r>
    <x v="0"/>
    <x v="2311"/>
    <s v="Tacos"/>
    <x v="18218"/>
    <x v="21"/>
    <x v="1"/>
  </r>
  <r>
    <x v="0"/>
    <x v="2312"/>
    <s v="Burritos"/>
    <x v="18219"/>
    <x v="21"/>
    <x v="1"/>
  </r>
  <r>
    <x v="0"/>
    <x v="2312"/>
    <s v="Drinks"/>
    <x v="18220"/>
    <x v="21"/>
    <x v="1"/>
  </r>
  <r>
    <x v="0"/>
    <x v="2312"/>
    <s v="Kids menu"/>
    <x v="18221"/>
    <x v="21"/>
    <x v="1"/>
  </r>
  <r>
    <x v="0"/>
    <x v="2312"/>
    <s v="Tacos"/>
    <x v="18222"/>
    <x v="21"/>
    <x v="1"/>
  </r>
  <r>
    <x v="0"/>
    <x v="2313"/>
    <s v="Burritos"/>
    <x v="18223"/>
    <x v="21"/>
    <x v="1"/>
  </r>
  <r>
    <x v="0"/>
    <x v="2313"/>
    <s v="Drinks"/>
    <x v="18224"/>
    <x v="21"/>
    <x v="1"/>
  </r>
  <r>
    <x v="0"/>
    <x v="2313"/>
    <s v="Kids menu"/>
    <x v="18225"/>
    <x v="21"/>
    <x v="1"/>
  </r>
  <r>
    <x v="0"/>
    <x v="2313"/>
    <s v="Tacos"/>
    <x v="18226"/>
    <x v="21"/>
    <x v="1"/>
  </r>
  <r>
    <x v="0"/>
    <x v="2314"/>
    <s v="Burritos"/>
    <x v="18227"/>
    <x v="21"/>
    <x v="1"/>
  </r>
  <r>
    <x v="0"/>
    <x v="2314"/>
    <s v="Drinks"/>
    <x v="18228"/>
    <x v="21"/>
    <x v="1"/>
  </r>
  <r>
    <x v="0"/>
    <x v="2314"/>
    <s v="Kids menu"/>
    <x v="18229"/>
    <x v="21"/>
    <x v="1"/>
  </r>
  <r>
    <x v="0"/>
    <x v="2314"/>
    <s v="Tacos"/>
    <x v="18230"/>
    <x v="21"/>
    <x v="1"/>
  </r>
  <r>
    <x v="0"/>
    <x v="2315"/>
    <s v="Burritos"/>
    <x v="18231"/>
    <x v="21"/>
    <x v="1"/>
  </r>
  <r>
    <x v="0"/>
    <x v="2315"/>
    <s v="Drinks"/>
    <x v="18232"/>
    <x v="21"/>
    <x v="1"/>
  </r>
  <r>
    <x v="0"/>
    <x v="2315"/>
    <s v="Kids menu"/>
    <x v="18233"/>
    <x v="21"/>
    <x v="1"/>
  </r>
  <r>
    <x v="0"/>
    <x v="2315"/>
    <s v="Tacos"/>
    <x v="18234"/>
    <x v="21"/>
    <x v="1"/>
  </r>
  <r>
    <x v="0"/>
    <x v="2316"/>
    <s v="Burritos"/>
    <x v="18235"/>
    <x v="21"/>
    <x v="1"/>
  </r>
  <r>
    <x v="0"/>
    <x v="2316"/>
    <s v="Drinks"/>
    <x v="18236"/>
    <x v="21"/>
    <x v="1"/>
  </r>
  <r>
    <x v="0"/>
    <x v="2316"/>
    <s v="Kids menu"/>
    <x v="18237"/>
    <x v="21"/>
    <x v="1"/>
  </r>
  <r>
    <x v="0"/>
    <x v="2316"/>
    <s v="Tacos"/>
    <x v="18238"/>
    <x v="21"/>
    <x v="1"/>
  </r>
  <r>
    <x v="0"/>
    <x v="2317"/>
    <s v="Burritos"/>
    <x v="18239"/>
    <x v="21"/>
    <x v="1"/>
  </r>
  <r>
    <x v="0"/>
    <x v="2317"/>
    <s v="Drinks"/>
    <x v="18240"/>
    <x v="21"/>
    <x v="1"/>
  </r>
  <r>
    <x v="0"/>
    <x v="2317"/>
    <s v="Kids menu"/>
    <x v="18241"/>
    <x v="21"/>
    <x v="1"/>
  </r>
  <r>
    <x v="0"/>
    <x v="2317"/>
    <s v="Tacos"/>
    <x v="18242"/>
    <x v="21"/>
    <x v="1"/>
  </r>
  <r>
    <x v="0"/>
    <x v="2318"/>
    <s v="Burritos"/>
    <x v="18243"/>
    <x v="21"/>
    <x v="1"/>
  </r>
  <r>
    <x v="0"/>
    <x v="2318"/>
    <s v="Drinks"/>
    <x v="18244"/>
    <x v="21"/>
    <x v="1"/>
  </r>
  <r>
    <x v="0"/>
    <x v="2318"/>
    <s v="Kids menu"/>
    <x v="18245"/>
    <x v="21"/>
    <x v="1"/>
  </r>
  <r>
    <x v="0"/>
    <x v="2318"/>
    <s v="Tacos"/>
    <x v="18246"/>
    <x v="21"/>
    <x v="1"/>
  </r>
  <r>
    <x v="0"/>
    <x v="2319"/>
    <s v="Burritos"/>
    <x v="18247"/>
    <x v="21"/>
    <x v="1"/>
  </r>
  <r>
    <x v="0"/>
    <x v="2319"/>
    <s v="Drinks"/>
    <x v="18248"/>
    <x v="21"/>
    <x v="1"/>
  </r>
  <r>
    <x v="0"/>
    <x v="2319"/>
    <s v="Kids menu"/>
    <x v="18249"/>
    <x v="21"/>
    <x v="1"/>
  </r>
  <r>
    <x v="0"/>
    <x v="2319"/>
    <s v="Tacos"/>
    <x v="18250"/>
    <x v="21"/>
    <x v="1"/>
  </r>
  <r>
    <x v="0"/>
    <x v="2320"/>
    <s v="Burritos"/>
    <x v="18251"/>
    <x v="21"/>
    <x v="1"/>
  </r>
  <r>
    <x v="0"/>
    <x v="2320"/>
    <s v="Drinks"/>
    <x v="18252"/>
    <x v="21"/>
    <x v="1"/>
  </r>
  <r>
    <x v="0"/>
    <x v="2320"/>
    <s v="Kids menu"/>
    <x v="18253"/>
    <x v="21"/>
    <x v="1"/>
  </r>
  <r>
    <x v="0"/>
    <x v="2320"/>
    <s v="Tacos"/>
    <x v="18254"/>
    <x v="21"/>
    <x v="1"/>
  </r>
  <r>
    <x v="0"/>
    <x v="2321"/>
    <s v="Burritos"/>
    <x v="18255"/>
    <x v="21"/>
    <x v="1"/>
  </r>
  <r>
    <x v="0"/>
    <x v="2321"/>
    <s v="Drinks"/>
    <x v="18256"/>
    <x v="21"/>
    <x v="1"/>
  </r>
  <r>
    <x v="0"/>
    <x v="2321"/>
    <s v="Kids menu"/>
    <x v="18257"/>
    <x v="21"/>
    <x v="1"/>
  </r>
  <r>
    <x v="0"/>
    <x v="2321"/>
    <s v="Tacos"/>
    <x v="18258"/>
    <x v="21"/>
    <x v="1"/>
  </r>
  <r>
    <x v="0"/>
    <x v="2322"/>
    <s v="Burritos"/>
    <x v="18259"/>
    <x v="21"/>
    <x v="1"/>
  </r>
  <r>
    <x v="0"/>
    <x v="2322"/>
    <s v="Drinks"/>
    <x v="18260"/>
    <x v="21"/>
    <x v="1"/>
  </r>
  <r>
    <x v="0"/>
    <x v="2322"/>
    <s v="Kids menu"/>
    <x v="18261"/>
    <x v="21"/>
    <x v="1"/>
  </r>
  <r>
    <x v="0"/>
    <x v="2322"/>
    <s v="Tacos"/>
    <x v="18262"/>
    <x v="21"/>
    <x v="1"/>
  </r>
  <r>
    <x v="0"/>
    <x v="2323"/>
    <s v="Burritos"/>
    <x v="18263"/>
    <x v="21"/>
    <x v="1"/>
  </r>
  <r>
    <x v="0"/>
    <x v="2323"/>
    <s v="Drinks"/>
    <x v="18264"/>
    <x v="21"/>
    <x v="1"/>
  </r>
  <r>
    <x v="0"/>
    <x v="2323"/>
    <s v="Kids menu"/>
    <x v="18265"/>
    <x v="21"/>
    <x v="1"/>
  </r>
  <r>
    <x v="0"/>
    <x v="2323"/>
    <s v="Tacos"/>
    <x v="18266"/>
    <x v="21"/>
    <x v="1"/>
  </r>
  <r>
    <x v="0"/>
    <x v="2324"/>
    <s v="Burritos"/>
    <x v="18267"/>
    <x v="21"/>
    <x v="1"/>
  </r>
  <r>
    <x v="0"/>
    <x v="2324"/>
    <s v="Drinks"/>
    <x v="18268"/>
    <x v="21"/>
    <x v="1"/>
  </r>
  <r>
    <x v="0"/>
    <x v="2324"/>
    <s v="Kids menu"/>
    <x v="18269"/>
    <x v="21"/>
    <x v="1"/>
  </r>
  <r>
    <x v="0"/>
    <x v="2324"/>
    <s v="Tacos"/>
    <x v="18270"/>
    <x v="21"/>
    <x v="1"/>
  </r>
  <r>
    <x v="0"/>
    <x v="2325"/>
    <s v="Burritos"/>
    <x v="18271"/>
    <x v="21"/>
    <x v="1"/>
  </r>
  <r>
    <x v="0"/>
    <x v="2325"/>
    <s v="Drinks"/>
    <x v="18272"/>
    <x v="21"/>
    <x v="1"/>
  </r>
  <r>
    <x v="0"/>
    <x v="2325"/>
    <s v="Kids menu"/>
    <x v="18273"/>
    <x v="21"/>
    <x v="1"/>
  </r>
  <r>
    <x v="0"/>
    <x v="2325"/>
    <s v="Tacos"/>
    <x v="18274"/>
    <x v="21"/>
    <x v="1"/>
  </r>
  <r>
    <x v="0"/>
    <x v="2326"/>
    <s v="Burritos"/>
    <x v="18275"/>
    <x v="21"/>
    <x v="1"/>
  </r>
  <r>
    <x v="0"/>
    <x v="2326"/>
    <s v="Drinks"/>
    <x v="18276"/>
    <x v="21"/>
    <x v="1"/>
  </r>
  <r>
    <x v="0"/>
    <x v="2326"/>
    <s v="Kids menu"/>
    <x v="18277"/>
    <x v="21"/>
    <x v="1"/>
  </r>
  <r>
    <x v="0"/>
    <x v="2326"/>
    <s v="Tacos"/>
    <x v="18278"/>
    <x v="21"/>
    <x v="1"/>
  </r>
  <r>
    <x v="0"/>
    <x v="2327"/>
    <s v="Burritos"/>
    <x v="18279"/>
    <x v="21"/>
    <x v="1"/>
  </r>
  <r>
    <x v="0"/>
    <x v="2327"/>
    <s v="Drinks"/>
    <x v="18280"/>
    <x v="21"/>
    <x v="1"/>
  </r>
  <r>
    <x v="0"/>
    <x v="2327"/>
    <s v="Kids menu"/>
    <x v="18281"/>
    <x v="21"/>
    <x v="1"/>
  </r>
  <r>
    <x v="0"/>
    <x v="2327"/>
    <s v="Tacos"/>
    <x v="18282"/>
    <x v="21"/>
    <x v="1"/>
  </r>
  <r>
    <x v="0"/>
    <x v="2328"/>
    <s v="Burritos"/>
    <x v="18283"/>
    <x v="21"/>
    <x v="1"/>
  </r>
  <r>
    <x v="0"/>
    <x v="2328"/>
    <s v="Drinks"/>
    <x v="18284"/>
    <x v="21"/>
    <x v="1"/>
  </r>
  <r>
    <x v="0"/>
    <x v="2328"/>
    <s v="Kids menu"/>
    <x v="18285"/>
    <x v="21"/>
    <x v="1"/>
  </r>
  <r>
    <x v="0"/>
    <x v="2328"/>
    <s v="Tacos"/>
    <x v="18286"/>
    <x v="21"/>
    <x v="1"/>
  </r>
  <r>
    <x v="0"/>
    <x v="2329"/>
    <s v="Burritos"/>
    <x v="18287"/>
    <x v="21"/>
    <x v="1"/>
  </r>
  <r>
    <x v="0"/>
    <x v="2329"/>
    <s v="Drinks"/>
    <x v="18288"/>
    <x v="21"/>
    <x v="1"/>
  </r>
  <r>
    <x v="0"/>
    <x v="2329"/>
    <s v="Kids menu"/>
    <x v="18289"/>
    <x v="21"/>
    <x v="1"/>
  </r>
  <r>
    <x v="0"/>
    <x v="2329"/>
    <s v="Tacos"/>
    <x v="18290"/>
    <x v="21"/>
    <x v="1"/>
  </r>
  <r>
    <x v="0"/>
    <x v="2330"/>
    <s v="Burritos"/>
    <x v="18291"/>
    <x v="21"/>
    <x v="1"/>
  </r>
  <r>
    <x v="0"/>
    <x v="2330"/>
    <s v="Drinks"/>
    <x v="18292"/>
    <x v="21"/>
    <x v="1"/>
  </r>
  <r>
    <x v="0"/>
    <x v="2330"/>
    <s v="Kids menu"/>
    <x v="18293"/>
    <x v="21"/>
    <x v="1"/>
  </r>
  <r>
    <x v="0"/>
    <x v="2330"/>
    <s v="Tacos"/>
    <x v="18294"/>
    <x v="21"/>
    <x v="1"/>
  </r>
  <r>
    <x v="0"/>
    <x v="2331"/>
    <s v="Burritos"/>
    <x v="18295"/>
    <x v="21"/>
    <x v="1"/>
  </r>
  <r>
    <x v="0"/>
    <x v="2331"/>
    <s v="Drinks"/>
    <x v="18296"/>
    <x v="21"/>
    <x v="1"/>
  </r>
  <r>
    <x v="0"/>
    <x v="2331"/>
    <s v="Kids menu"/>
    <x v="18297"/>
    <x v="21"/>
    <x v="1"/>
  </r>
  <r>
    <x v="0"/>
    <x v="2331"/>
    <s v="Tacos"/>
    <x v="18298"/>
    <x v="21"/>
    <x v="1"/>
  </r>
  <r>
    <x v="0"/>
    <x v="2332"/>
    <s v="Burritos"/>
    <x v="18299"/>
    <x v="21"/>
    <x v="1"/>
  </r>
  <r>
    <x v="0"/>
    <x v="2332"/>
    <s v="Drinks"/>
    <x v="18300"/>
    <x v="21"/>
    <x v="1"/>
  </r>
  <r>
    <x v="0"/>
    <x v="2332"/>
    <s v="Kids menu"/>
    <x v="18301"/>
    <x v="21"/>
    <x v="1"/>
  </r>
  <r>
    <x v="0"/>
    <x v="2332"/>
    <s v="Tacos"/>
    <x v="18302"/>
    <x v="21"/>
    <x v="1"/>
  </r>
  <r>
    <x v="0"/>
    <x v="2333"/>
    <s v="Burritos"/>
    <x v="18303"/>
    <x v="21"/>
    <x v="1"/>
  </r>
  <r>
    <x v="0"/>
    <x v="2333"/>
    <s v="Drinks"/>
    <x v="18304"/>
    <x v="21"/>
    <x v="1"/>
  </r>
  <r>
    <x v="0"/>
    <x v="2333"/>
    <s v="Kids menu"/>
    <x v="18305"/>
    <x v="21"/>
    <x v="1"/>
  </r>
  <r>
    <x v="0"/>
    <x v="2333"/>
    <s v="Tacos"/>
    <x v="18306"/>
    <x v="21"/>
    <x v="1"/>
  </r>
  <r>
    <x v="0"/>
    <x v="2334"/>
    <s v="Burritos"/>
    <x v="18307"/>
    <x v="21"/>
    <x v="1"/>
  </r>
  <r>
    <x v="0"/>
    <x v="2334"/>
    <s v="Drinks"/>
    <x v="18308"/>
    <x v="21"/>
    <x v="1"/>
  </r>
  <r>
    <x v="0"/>
    <x v="2334"/>
    <s v="Kids menu"/>
    <x v="18309"/>
    <x v="21"/>
    <x v="1"/>
  </r>
  <r>
    <x v="0"/>
    <x v="2334"/>
    <s v="Tacos"/>
    <x v="18310"/>
    <x v="21"/>
    <x v="1"/>
  </r>
  <r>
    <x v="0"/>
    <x v="2335"/>
    <s v="Burritos"/>
    <x v="18311"/>
    <x v="21"/>
    <x v="1"/>
  </r>
  <r>
    <x v="0"/>
    <x v="2335"/>
    <s v="Drinks"/>
    <x v="18312"/>
    <x v="21"/>
    <x v="1"/>
  </r>
  <r>
    <x v="0"/>
    <x v="2335"/>
    <s v="Kids menu"/>
    <x v="18313"/>
    <x v="21"/>
    <x v="1"/>
  </r>
  <r>
    <x v="0"/>
    <x v="2335"/>
    <s v="Tacos"/>
    <x v="18314"/>
    <x v="21"/>
    <x v="1"/>
  </r>
  <r>
    <x v="0"/>
    <x v="2336"/>
    <s v="Burritos"/>
    <x v="18315"/>
    <x v="21"/>
    <x v="1"/>
  </r>
  <r>
    <x v="0"/>
    <x v="2336"/>
    <s v="Drinks"/>
    <x v="18316"/>
    <x v="21"/>
    <x v="1"/>
  </r>
  <r>
    <x v="0"/>
    <x v="2336"/>
    <s v="Kids menu"/>
    <x v="18317"/>
    <x v="21"/>
    <x v="1"/>
  </r>
  <r>
    <x v="0"/>
    <x v="2336"/>
    <s v="Tacos"/>
    <x v="18318"/>
    <x v="21"/>
    <x v="1"/>
  </r>
  <r>
    <x v="0"/>
    <x v="2337"/>
    <s v="Burritos"/>
    <x v="18319"/>
    <x v="21"/>
    <x v="1"/>
  </r>
  <r>
    <x v="0"/>
    <x v="2337"/>
    <s v="Drinks"/>
    <x v="18320"/>
    <x v="21"/>
    <x v="1"/>
  </r>
  <r>
    <x v="0"/>
    <x v="2337"/>
    <s v="Kids menu"/>
    <x v="18321"/>
    <x v="21"/>
    <x v="1"/>
  </r>
  <r>
    <x v="0"/>
    <x v="2337"/>
    <s v="Tacos"/>
    <x v="18322"/>
    <x v="21"/>
    <x v="1"/>
  </r>
  <r>
    <x v="0"/>
    <x v="2338"/>
    <s v="Burritos"/>
    <x v="18323"/>
    <x v="21"/>
    <x v="1"/>
  </r>
  <r>
    <x v="0"/>
    <x v="2338"/>
    <s v="Drinks"/>
    <x v="18324"/>
    <x v="21"/>
    <x v="1"/>
  </r>
  <r>
    <x v="0"/>
    <x v="2338"/>
    <s v="Kids menu"/>
    <x v="18325"/>
    <x v="21"/>
    <x v="1"/>
  </r>
  <r>
    <x v="0"/>
    <x v="2338"/>
    <s v="Tacos"/>
    <x v="18326"/>
    <x v="21"/>
    <x v="1"/>
  </r>
  <r>
    <x v="0"/>
    <x v="2339"/>
    <s v="Burritos"/>
    <x v="18327"/>
    <x v="21"/>
    <x v="1"/>
  </r>
  <r>
    <x v="0"/>
    <x v="2339"/>
    <s v="Drinks"/>
    <x v="18328"/>
    <x v="21"/>
    <x v="1"/>
  </r>
  <r>
    <x v="0"/>
    <x v="2339"/>
    <s v="Kids menu"/>
    <x v="18329"/>
    <x v="21"/>
    <x v="1"/>
  </r>
  <r>
    <x v="0"/>
    <x v="2339"/>
    <s v="Tacos"/>
    <x v="18330"/>
    <x v="21"/>
    <x v="1"/>
  </r>
  <r>
    <x v="0"/>
    <x v="2340"/>
    <s v="Burritos"/>
    <x v="18331"/>
    <x v="21"/>
    <x v="1"/>
  </r>
  <r>
    <x v="0"/>
    <x v="2340"/>
    <s v="Drinks"/>
    <x v="18332"/>
    <x v="21"/>
    <x v="1"/>
  </r>
  <r>
    <x v="0"/>
    <x v="2340"/>
    <s v="Kids menu"/>
    <x v="18333"/>
    <x v="21"/>
    <x v="1"/>
  </r>
  <r>
    <x v="0"/>
    <x v="2340"/>
    <s v="Tacos"/>
    <x v="18334"/>
    <x v="21"/>
    <x v="1"/>
  </r>
  <r>
    <x v="0"/>
    <x v="2341"/>
    <s v="Burritos"/>
    <x v="18335"/>
    <x v="21"/>
    <x v="1"/>
  </r>
  <r>
    <x v="0"/>
    <x v="2341"/>
    <s v="Drinks"/>
    <x v="18336"/>
    <x v="21"/>
    <x v="1"/>
  </r>
  <r>
    <x v="0"/>
    <x v="2341"/>
    <s v="Kids menu"/>
    <x v="18337"/>
    <x v="21"/>
    <x v="1"/>
  </r>
  <r>
    <x v="0"/>
    <x v="2341"/>
    <s v="Tacos"/>
    <x v="18338"/>
    <x v="21"/>
    <x v="1"/>
  </r>
  <r>
    <x v="0"/>
    <x v="2342"/>
    <s v="Burritos"/>
    <x v="18339"/>
    <x v="21"/>
    <x v="1"/>
  </r>
  <r>
    <x v="0"/>
    <x v="2342"/>
    <s v="Drinks"/>
    <x v="18340"/>
    <x v="21"/>
    <x v="1"/>
  </r>
  <r>
    <x v="0"/>
    <x v="2342"/>
    <s v="Kids menu"/>
    <x v="18341"/>
    <x v="21"/>
    <x v="1"/>
  </r>
  <r>
    <x v="0"/>
    <x v="2342"/>
    <s v="Tacos"/>
    <x v="18342"/>
    <x v="21"/>
    <x v="1"/>
  </r>
  <r>
    <x v="0"/>
    <x v="2343"/>
    <s v="Burritos"/>
    <x v="18343"/>
    <x v="21"/>
    <x v="1"/>
  </r>
  <r>
    <x v="0"/>
    <x v="2343"/>
    <s v="Drinks"/>
    <x v="18344"/>
    <x v="21"/>
    <x v="1"/>
  </r>
  <r>
    <x v="0"/>
    <x v="2343"/>
    <s v="Kids menu"/>
    <x v="18345"/>
    <x v="21"/>
    <x v="1"/>
  </r>
  <r>
    <x v="0"/>
    <x v="2343"/>
    <s v="Tacos"/>
    <x v="18346"/>
    <x v="21"/>
    <x v="1"/>
  </r>
  <r>
    <x v="0"/>
    <x v="2344"/>
    <s v="Burritos"/>
    <x v="18347"/>
    <x v="21"/>
    <x v="1"/>
  </r>
  <r>
    <x v="0"/>
    <x v="2344"/>
    <s v="Drinks"/>
    <x v="18348"/>
    <x v="21"/>
    <x v="1"/>
  </r>
  <r>
    <x v="0"/>
    <x v="2344"/>
    <s v="Kids menu"/>
    <x v="18349"/>
    <x v="21"/>
    <x v="1"/>
  </r>
  <r>
    <x v="0"/>
    <x v="2344"/>
    <s v="Tacos"/>
    <x v="18350"/>
    <x v="21"/>
    <x v="1"/>
  </r>
  <r>
    <x v="0"/>
    <x v="2345"/>
    <s v="Burritos"/>
    <x v="18351"/>
    <x v="21"/>
    <x v="1"/>
  </r>
  <r>
    <x v="0"/>
    <x v="2345"/>
    <s v="Drinks"/>
    <x v="18352"/>
    <x v="21"/>
    <x v="1"/>
  </r>
  <r>
    <x v="0"/>
    <x v="2345"/>
    <s v="Kids menu"/>
    <x v="18353"/>
    <x v="21"/>
    <x v="1"/>
  </r>
  <r>
    <x v="0"/>
    <x v="2345"/>
    <s v="Tacos"/>
    <x v="18354"/>
    <x v="21"/>
    <x v="1"/>
  </r>
  <r>
    <x v="0"/>
    <x v="2346"/>
    <s v="Burritos"/>
    <x v="18355"/>
    <x v="21"/>
    <x v="1"/>
  </r>
  <r>
    <x v="0"/>
    <x v="2346"/>
    <s v="Drinks"/>
    <x v="18356"/>
    <x v="21"/>
    <x v="1"/>
  </r>
  <r>
    <x v="0"/>
    <x v="2346"/>
    <s v="Kids menu"/>
    <x v="18357"/>
    <x v="21"/>
    <x v="1"/>
  </r>
  <r>
    <x v="0"/>
    <x v="2346"/>
    <s v="Tacos"/>
    <x v="18358"/>
    <x v="21"/>
    <x v="1"/>
  </r>
  <r>
    <x v="0"/>
    <x v="2347"/>
    <s v="Burritos"/>
    <x v="18359"/>
    <x v="21"/>
    <x v="1"/>
  </r>
  <r>
    <x v="0"/>
    <x v="2347"/>
    <s v="Drinks"/>
    <x v="18360"/>
    <x v="21"/>
    <x v="1"/>
  </r>
  <r>
    <x v="0"/>
    <x v="2347"/>
    <s v="Kids menu"/>
    <x v="18361"/>
    <x v="21"/>
    <x v="1"/>
  </r>
  <r>
    <x v="0"/>
    <x v="2347"/>
    <s v="Tacos"/>
    <x v="18362"/>
    <x v="21"/>
    <x v="1"/>
  </r>
  <r>
    <x v="0"/>
    <x v="2348"/>
    <s v="Burritos"/>
    <x v="18363"/>
    <x v="21"/>
    <x v="1"/>
  </r>
  <r>
    <x v="0"/>
    <x v="2348"/>
    <s v="Drinks"/>
    <x v="18364"/>
    <x v="21"/>
    <x v="1"/>
  </r>
  <r>
    <x v="0"/>
    <x v="2348"/>
    <s v="Kids menu"/>
    <x v="18365"/>
    <x v="21"/>
    <x v="1"/>
  </r>
  <r>
    <x v="0"/>
    <x v="2348"/>
    <s v="Tacos"/>
    <x v="18366"/>
    <x v="21"/>
    <x v="1"/>
  </r>
  <r>
    <x v="0"/>
    <x v="2349"/>
    <s v="Burritos"/>
    <x v="18367"/>
    <x v="21"/>
    <x v="1"/>
  </r>
  <r>
    <x v="0"/>
    <x v="2349"/>
    <s v="Drinks"/>
    <x v="18368"/>
    <x v="21"/>
    <x v="1"/>
  </r>
  <r>
    <x v="0"/>
    <x v="2349"/>
    <s v="Kids menu"/>
    <x v="18369"/>
    <x v="21"/>
    <x v="1"/>
  </r>
  <r>
    <x v="0"/>
    <x v="2349"/>
    <s v="Tacos"/>
    <x v="18370"/>
    <x v="21"/>
    <x v="1"/>
  </r>
  <r>
    <x v="0"/>
    <x v="2350"/>
    <s v="Burritos"/>
    <x v="18371"/>
    <x v="21"/>
    <x v="1"/>
  </r>
  <r>
    <x v="0"/>
    <x v="2350"/>
    <s v="Drinks"/>
    <x v="18372"/>
    <x v="21"/>
    <x v="1"/>
  </r>
  <r>
    <x v="0"/>
    <x v="2350"/>
    <s v="Kids menu"/>
    <x v="18373"/>
    <x v="21"/>
    <x v="1"/>
  </r>
  <r>
    <x v="0"/>
    <x v="2350"/>
    <s v="Tacos"/>
    <x v="18374"/>
    <x v="21"/>
    <x v="1"/>
  </r>
  <r>
    <x v="0"/>
    <x v="2351"/>
    <s v="Burritos"/>
    <x v="18375"/>
    <x v="21"/>
    <x v="1"/>
  </r>
  <r>
    <x v="0"/>
    <x v="2351"/>
    <s v="Drinks"/>
    <x v="18376"/>
    <x v="21"/>
    <x v="1"/>
  </r>
  <r>
    <x v="0"/>
    <x v="2351"/>
    <s v="Kids menu"/>
    <x v="18377"/>
    <x v="21"/>
    <x v="1"/>
  </r>
  <r>
    <x v="0"/>
    <x v="2351"/>
    <s v="Tacos"/>
    <x v="18378"/>
    <x v="21"/>
    <x v="1"/>
  </r>
  <r>
    <x v="0"/>
    <x v="2352"/>
    <s v="Burritos"/>
    <x v="18379"/>
    <x v="21"/>
    <x v="1"/>
  </r>
  <r>
    <x v="0"/>
    <x v="2352"/>
    <s v="Drinks"/>
    <x v="18380"/>
    <x v="21"/>
    <x v="1"/>
  </r>
  <r>
    <x v="0"/>
    <x v="2352"/>
    <s v="Kids menu"/>
    <x v="18381"/>
    <x v="21"/>
    <x v="1"/>
  </r>
  <r>
    <x v="0"/>
    <x v="2352"/>
    <s v="Tacos"/>
    <x v="18382"/>
    <x v="21"/>
    <x v="1"/>
  </r>
  <r>
    <x v="0"/>
    <x v="2353"/>
    <s v="Burritos"/>
    <x v="18383"/>
    <x v="21"/>
    <x v="1"/>
  </r>
  <r>
    <x v="0"/>
    <x v="2353"/>
    <s v="Drinks"/>
    <x v="18384"/>
    <x v="21"/>
    <x v="1"/>
  </r>
  <r>
    <x v="0"/>
    <x v="2353"/>
    <s v="Kids menu"/>
    <x v="18385"/>
    <x v="21"/>
    <x v="1"/>
  </r>
  <r>
    <x v="0"/>
    <x v="2353"/>
    <s v="Tacos"/>
    <x v="18386"/>
    <x v="21"/>
    <x v="1"/>
  </r>
  <r>
    <x v="0"/>
    <x v="2354"/>
    <s v="Burritos"/>
    <x v="18387"/>
    <x v="21"/>
    <x v="1"/>
  </r>
  <r>
    <x v="0"/>
    <x v="2354"/>
    <s v="Drinks"/>
    <x v="18388"/>
    <x v="21"/>
    <x v="1"/>
  </r>
  <r>
    <x v="0"/>
    <x v="2354"/>
    <s v="Kids menu"/>
    <x v="18389"/>
    <x v="21"/>
    <x v="1"/>
  </r>
  <r>
    <x v="0"/>
    <x v="2354"/>
    <s v="Tacos"/>
    <x v="18390"/>
    <x v="21"/>
    <x v="1"/>
  </r>
  <r>
    <x v="0"/>
    <x v="2355"/>
    <s v="Burritos"/>
    <x v="18391"/>
    <x v="21"/>
    <x v="1"/>
  </r>
  <r>
    <x v="0"/>
    <x v="2355"/>
    <s v="Drinks"/>
    <x v="18392"/>
    <x v="21"/>
    <x v="1"/>
  </r>
  <r>
    <x v="0"/>
    <x v="2355"/>
    <s v="Kids menu"/>
    <x v="18393"/>
    <x v="21"/>
    <x v="1"/>
  </r>
  <r>
    <x v="0"/>
    <x v="2355"/>
    <s v="Tacos"/>
    <x v="18394"/>
    <x v="21"/>
    <x v="1"/>
  </r>
  <r>
    <x v="0"/>
    <x v="2356"/>
    <s v="Burritos"/>
    <x v="18395"/>
    <x v="21"/>
    <x v="1"/>
  </r>
  <r>
    <x v="0"/>
    <x v="2356"/>
    <s v="Drinks"/>
    <x v="18396"/>
    <x v="21"/>
    <x v="1"/>
  </r>
  <r>
    <x v="0"/>
    <x v="2356"/>
    <s v="Kids menu"/>
    <x v="18397"/>
    <x v="21"/>
    <x v="1"/>
  </r>
  <r>
    <x v="0"/>
    <x v="2356"/>
    <s v="Tacos"/>
    <x v="18398"/>
    <x v="21"/>
    <x v="1"/>
  </r>
  <r>
    <x v="0"/>
    <x v="2357"/>
    <s v="Burritos"/>
    <x v="18399"/>
    <x v="21"/>
    <x v="1"/>
  </r>
  <r>
    <x v="0"/>
    <x v="2357"/>
    <s v="Drinks"/>
    <x v="18400"/>
    <x v="21"/>
    <x v="1"/>
  </r>
  <r>
    <x v="0"/>
    <x v="2357"/>
    <s v="Kids menu"/>
    <x v="18401"/>
    <x v="21"/>
    <x v="1"/>
  </r>
  <r>
    <x v="0"/>
    <x v="2357"/>
    <s v="Tacos"/>
    <x v="18402"/>
    <x v="21"/>
    <x v="1"/>
  </r>
  <r>
    <x v="0"/>
    <x v="2358"/>
    <s v="Burritos"/>
    <x v="18403"/>
    <x v="21"/>
    <x v="1"/>
  </r>
  <r>
    <x v="0"/>
    <x v="2358"/>
    <s v="Drinks"/>
    <x v="18404"/>
    <x v="21"/>
    <x v="1"/>
  </r>
  <r>
    <x v="0"/>
    <x v="2358"/>
    <s v="Kids menu"/>
    <x v="18405"/>
    <x v="21"/>
    <x v="1"/>
  </r>
  <r>
    <x v="0"/>
    <x v="2358"/>
    <s v="Tacos"/>
    <x v="18406"/>
    <x v="21"/>
    <x v="1"/>
  </r>
  <r>
    <x v="0"/>
    <x v="2359"/>
    <s v="Burritos"/>
    <x v="18407"/>
    <x v="21"/>
    <x v="1"/>
  </r>
  <r>
    <x v="0"/>
    <x v="2359"/>
    <s v="Drinks"/>
    <x v="18408"/>
    <x v="21"/>
    <x v="1"/>
  </r>
  <r>
    <x v="0"/>
    <x v="2359"/>
    <s v="Kids menu"/>
    <x v="18409"/>
    <x v="21"/>
    <x v="1"/>
  </r>
  <r>
    <x v="0"/>
    <x v="2359"/>
    <s v="Tacos"/>
    <x v="18410"/>
    <x v="21"/>
    <x v="1"/>
  </r>
  <r>
    <x v="0"/>
    <x v="2360"/>
    <s v="Burritos"/>
    <x v="18411"/>
    <x v="21"/>
    <x v="1"/>
  </r>
  <r>
    <x v="0"/>
    <x v="2360"/>
    <s v="Drinks"/>
    <x v="18412"/>
    <x v="21"/>
    <x v="1"/>
  </r>
  <r>
    <x v="0"/>
    <x v="2360"/>
    <s v="Kids menu"/>
    <x v="18413"/>
    <x v="21"/>
    <x v="1"/>
  </r>
  <r>
    <x v="0"/>
    <x v="2360"/>
    <s v="Tacos"/>
    <x v="18414"/>
    <x v="21"/>
    <x v="1"/>
  </r>
  <r>
    <x v="0"/>
    <x v="2361"/>
    <s v="Burritos"/>
    <x v="18415"/>
    <x v="21"/>
    <x v="1"/>
  </r>
  <r>
    <x v="0"/>
    <x v="2361"/>
    <s v="Drinks"/>
    <x v="18416"/>
    <x v="21"/>
    <x v="1"/>
  </r>
  <r>
    <x v="0"/>
    <x v="2361"/>
    <s v="Kids menu"/>
    <x v="18417"/>
    <x v="21"/>
    <x v="1"/>
  </r>
  <r>
    <x v="0"/>
    <x v="2361"/>
    <s v="Tacos"/>
    <x v="18418"/>
    <x v="21"/>
    <x v="1"/>
  </r>
  <r>
    <x v="0"/>
    <x v="2362"/>
    <s v="Burritos"/>
    <x v="18419"/>
    <x v="21"/>
    <x v="1"/>
  </r>
  <r>
    <x v="0"/>
    <x v="2362"/>
    <s v="Drinks"/>
    <x v="18420"/>
    <x v="21"/>
    <x v="1"/>
  </r>
  <r>
    <x v="0"/>
    <x v="2362"/>
    <s v="Kids menu"/>
    <x v="18421"/>
    <x v="21"/>
    <x v="1"/>
  </r>
  <r>
    <x v="0"/>
    <x v="2362"/>
    <s v="Tacos"/>
    <x v="18422"/>
    <x v="21"/>
    <x v="1"/>
  </r>
  <r>
    <x v="0"/>
    <x v="2363"/>
    <s v="Burritos"/>
    <x v="18423"/>
    <x v="21"/>
    <x v="1"/>
  </r>
  <r>
    <x v="0"/>
    <x v="2363"/>
    <s v="Drinks"/>
    <x v="18424"/>
    <x v="21"/>
    <x v="1"/>
  </r>
  <r>
    <x v="0"/>
    <x v="2363"/>
    <s v="Kids menu"/>
    <x v="18425"/>
    <x v="21"/>
    <x v="1"/>
  </r>
  <r>
    <x v="0"/>
    <x v="2363"/>
    <s v="Tacos"/>
    <x v="18426"/>
    <x v="21"/>
    <x v="1"/>
  </r>
  <r>
    <x v="0"/>
    <x v="2364"/>
    <s v="Burritos"/>
    <x v="18427"/>
    <x v="21"/>
    <x v="1"/>
  </r>
  <r>
    <x v="0"/>
    <x v="2364"/>
    <s v="Drinks"/>
    <x v="18428"/>
    <x v="21"/>
    <x v="1"/>
  </r>
  <r>
    <x v="0"/>
    <x v="2364"/>
    <s v="Kids menu"/>
    <x v="18429"/>
    <x v="21"/>
    <x v="1"/>
  </r>
  <r>
    <x v="0"/>
    <x v="2364"/>
    <s v="Tacos"/>
    <x v="18430"/>
    <x v="21"/>
    <x v="1"/>
  </r>
  <r>
    <x v="0"/>
    <x v="2365"/>
    <s v="Burritos"/>
    <x v="18431"/>
    <x v="21"/>
    <x v="1"/>
  </r>
  <r>
    <x v="0"/>
    <x v="2365"/>
    <s v="Drinks"/>
    <x v="18432"/>
    <x v="21"/>
    <x v="1"/>
  </r>
  <r>
    <x v="0"/>
    <x v="2365"/>
    <s v="Kids menu"/>
    <x v="18433"/>
    <x v="21"/>
    <x v="1"/>
  </r>
  <r>
    <x v="0"/>
    <x v="2365"/>
    <s v="Tacos"/>
    <x v="18434"/>
    <x v="21"/>
    <x v="1"/>
  </r>
  <r>
    <x v="0"/>
    <x v="2366"/>
    <s v="Burritos"/>
    <x v="18435"/>
    <x v="21"/>
    <x v="1"/>
  </r>
  <r>
    <x v="0"/>
    <x v="2366"/>
    <s v="Drinks"/>
    <x v="18436"/>
    <x v="21"/>
    <x v="1"/>
  </r>
  <r>
    <x v="0"/>
    <x v="2366"/>
    <s v="Kids menu"/>
    <x v="18437"/>
    <x v="21"/>
    <x v="1"/>
  </r>
  <r>
    <x v="0"/>
    <x v="2366"/>
    <s v="Tacos"/>
    <x v="18438"/>
    <x v="21"/>
    <x v="1"/>
  </r>
  <r>
    <x v="0"/>
    <x v="2367"/>
    <s v="Burritos"/>
    <x v="18439"/>
    <x v="21"/>
    <x v="1"/>
  </r>
  <r>
    <x v="0"/>
    <x v="2367"/>
    <s v="Drinks"/>
    <x v="18440"/>
    <x v="21"/>
    <x v="1"/>
  </r>
  <r>
    <x v="0"/>
    <x v="2367"/>
    <s v="Kids menu"/>
    <x v="18441"/>
    <x v="21"/>
    <x v="1"/>
  </r>
  <r>
    <x v="0"/>
    <x v="2367"/>
    <s v="Tacos"/>
    <x v="18442"/>
    <x v="21"/>
    <x v="1"/>
  </r>
  <r>
    <x v="0"/>
    <x v="2368"/>
    <s v="Burritos"/>
    <x v="18443"/>
    <x v="21"/>
    <x v="1"/>
  </r>
  <r>
    <x v="0"/>
    <x v="2368"/>
    <s v="Drinks"/>
    <x v="18444"/>
    <x v="21"/>
    <x v="1"/>
  </r>
  <r>
    <x v="0"/>
    <x v="2368"/>
    <s v="Kids menu"/>
    <x v="18445"/>
    <x v="21"/>
    <x v="1"/>
  </r>
  <r>
    <x v="0"/>
    <x v="2368"/>
    <s v="Tacos"/>
    <x v="18446"/>
    <x v="21"/>
    <x v="1"/>
  </r>
  <r>
    <x v="0"/>
    <x v="2369"/>
    <s v="Burritos"/>
    <x v="18447"/>
    <x v="21"/>
    <x v="1"/>
  </r>
  <r>
    <x v="0"/>
    <x v="2369"/>
    <s v="Drinks"/>
    <x v="18448"/>
    <x v="21"/>
    <x v="1"/>
  </r>
  <r>
    <x v="0"/>
    <x v="2369"/>
    <s v="Kids menu"/>
    <x v="18449"/>
    <x v="21"/>
    <x v="1"/>
  </r>
  <r>
    <x v="0"/>
    <x v="2369"/>
    <s v="Tacos"/>
    <x v="18450"/>
    <x v="21"/>
    <x v="1"/>
  </r>
  <r>
    <x v="0"/>
    <x v="2370"/>
    <s v="Burritos"/>
    <x v="18451"/>
    <x v="21"/>
    <x v="1"/>
  </r>
  <r>
    <x v="0"/>
    <x v="2370"/>
    <s v="Drinks"/>
    <x v="18452"/>
    <x v="21"/>
    <x v="1"/>
  </r>
  <r>
    <x v="0"/>
    <x v="2370"/>
    <s v="Kids menu"/>
    <x v="18453"/>
    <x v="21"/>
    <x v="1"/>
  </r>
  <r>
    <x v="0"/>
    <x v="2370"/>
    <s v="Tacos"/>
    <x v="18454"/>
    <x v="21"/>
    <x v="1"/>
  </r>
  <r>
    <x v="0"/>
    <x v="2371"/>
    <s v="Burritos"/>
    <x v="18455"/>
    <x v="21"/>
    <x v="1"/>
  </r>
  <r>
    <x v="0"/>
    <x v="2371"/>
    <s v="Drinks"/>
    <x v="18456"/>
    <x v="21"/>
    <x v="1"/>
  </r>
  <r>
    <x v="0"/>
    <x v="2371"/>
    <s v="Kids menu"/>
    <x v="18457"/>
    <x v="21"/>
    <x v="1"/>
  </r>
  <r>
    <x v="0"/>
    <x v="2371"/>
    <s v="Tacos"/>
    <x v="18458"/>
    <x v="21"/>
    <x v="1"/>
  </r>
  <r>
    <x v="0"/>
    <x v="2372"/>
    <s v="Burritos"/>
    <x v="18459"/>
    <x v="21"/>
    <x v="1"/>
  </r>
  <r>
    <x v="0"/>
    <x v="2372"/>
    <s v="Drinks"/>
    <x v="18460"/>
    <x v="21"/>
    <x v="1"/>
  </r>
  <r>
    <x v="0"/>
    <x v="2372"/>
    <s v="Kids menu"/>
    <x v="18461"/>
    <x v="21"/>
    <x v="1"/>
  </r>
  <r>
    <x v="0"/>
    <x v="2372"/>
    <s v="Tacos"/>
    <x v="18462"/>
    <x v="21"/>
    <x v="1"/>
  </r>
  <r>
    <x v="0"/>
    <x v="2373"/>
    <s v="Burritos"/>
    <x v="18463"/>
    <x v="21"/>
    <x v="1"/>
  </r>
  <r>
    <x v="0"/>
    <x v="2373"/>
    <s v="Drinks"/>
    <x v="18464"/>
    <x v="21"/>
    <x v="1"/>
  </r>
  <r>
    <x v="0"/>
    <x v="2373"/>
    <s v="Kids menu"/>
    <x v="18465"/>
    <x v="21"/>
    <x v="1"/>
  </r>
  <r>
    <x v="0"/>
    <x v="2373"/>
    <s v="Tacos"/>
    <x v="18466"/>
    <x v="21"/>
    <x v="1"/>
  </r>
  <r>
    <x v="0"/>
    <x v="2374"/>
    <s v="Burritos"/>
    <x v="18467"/>
    <x v="21"/>
    <x v="1"/>
  </r>
  <r>
    <x v="0"/>
    <x v="2374"/>
    <s v="Drinks"/>
    <x v="18468"/>
    <x v="21"/>
    <x v="1"/>
  </r>
  <r>
    <x v="0"/>
    <x v="2374"/>
    <s v="Kids menu"/>
    <x v="18469"/>
    <x v="21"/>
    <x v="1"/>
  </r>
  <r>
    <x v="0"/>
    <x v="2374"/>
    <s v="Tacos"/>
    <x v="18470"/>
    <x v="21"/>
    <x v="1"/>
  </r>
  <r>
    <x v="0"/>
    <x v="2375"/>
    <s v="Burritos"/>
    <x v="18471"/>
    <x v="21"/>
    <x v="1"/>
  </r>
  <r>
    <x v="0"/>
    <x v="2375"/>
    <s v="Drinks"/>
    <x v="18472"/>
    <x v="21"/>
    <x v="1"/>
  </r>
  <r>
    <x v="0"/>
    <x v="2375"/>
    <s v="Kids menu"/>
    <x v="18473"/>
    <x v="21"/>
    <x v="1"/>
  </r>
  <r>
    <x v="0"/>
    <x v="2375"/>
    <s v="Tacos"/>
    <x v="18474"/>
    <x v="21"/>
    <x v="1"/>
  </r>
  <r>
    <x v="0"/>
    <x v="2376"/>
    <s v="Burritos"/>
    <x v="18475"/>
    <x v="21"/>
    <x v="1"/>
  </r>
  <r>
    <x v="0"/>
    <x v="2376"/>
    <s v="Drinks"/>
    <x v="18476"/>
    <x v="21"/>
    <x v="1"/>
  </r>
  <r>
    <x v="0"/>
    <x v="2376"/>
    <s v="Kids menu"/>
    <x v="18477"/>
    <x v="21"/>
    <x v="1"/>
  </r>
  <r>
    <x v="0"/>
    <x v="2376"/>
    <s v="Tacos"/>
    <x v="18478"/>
    <x v="21"/>
    <x v="1"/>
  </r>
  <r>
    <x v="0"/>
    <x v="2377"/>
    <s v="Burritos"/>
    <x v="18479"/>
    <x v="21"/>
    <x v="1"/>
  </r>
  <r>
    <x v="0"/>
    <x v="2377"/>
    <s v="Drinks"/>
    <x v="18480"/>
    <x v="21"/>
    <x v="1"/>
  </r>
  <r>
    <x v="0"/>
    <x v="2377"/>
    <s v="Kids menu"/>
    <x v="18481"/>
    <x v="21"/>
    <x v="1"/>
  </r>
  <r>
    <x v="0"/>
    <x v="2377"/>
    <s v="Tacos"/>
    <x v="18482"/>
    <x v="21"/>
    <x v="1"/>
  </r>
  <r>
    <x v="0"/>
    <x v="2378"/>
    <s v="Burritos"/>
    <x v="18483"/>
    <x v="21"/>
    <x v="1"/>
  </r>
  <r>
    <x v="0"/>
    <x v="2378"/>
    <s v="Drinks"/>
    <x v="18484"/>
    <x v="21"/>
    <x v="1"/>
  </r>
  <r>
    <x v="0"/>
    <x v="2378"/>
    <s v="Kids menu"/>
    <x v="18485"/>
    <x v="21"/>
    <x v="1"/>
  </r>
  <r>
    <x v="0"/>
    <x v="2378"/>
    <s v="Tacos"/>
    <x v="18486"/>
    <x v="21"/>
    <x v="1"/>
  </r>
  <r>
    <x v="0"/>
    <x v="2379"/>
    <s v="Burritos"/>
    <x v="18487"/>
    <x v="21"/>
    <x v="1"/>
  </r>
  <r>
    <x v="0"/>
    <x v="2379"/>
    <s v="Drinks"/>
    <x v="18488"/>
    <x v="21"/>
    <x v="1"/>
  </r>
  <r>
    <x v="0"/>
    <x v="2379"/>
    <s v="Kids menu"/>
    <x v="18489"/>
    <x v="21"/>
    <x v="1"/>
  </r>
  <r>
    <x v="0"/>
    <x v="2379"/>
    <s v="Tacos"/>
    <x v="18490"/>
    <x v="21"/>
    <x v="1"/>
  </r>
  <r>
    <x v="0"/>
    <x v="2380"/>
    <s v="Burritos"/>
    <x v="18491"/>
    <x v="21"/>
    <x v="1"/>
  </r>
  <r>
    <x v="0"/>
    <x v="2380"/>
    <s v="Drinks"/>
    <x v="18492"/>
    <x v="21"/>
    <x v="1"/>
  </r>
  <r>
    <x v="0"/>
    <x v="2380"/>
    <s v="Kids menu"/>
    <x v="18493"/>
    <x v="21"/>
    <x v="1"/>
  </r>
  <r>
    <x v="0"/>
    <x v="2380"/>
    <s v="Tacos"/>
    <x v="18494"/>
    <x v="21"/>
    <x v="1"/>
  </r>
  <r>
    <x v="0"/>
    <x v="2381"/>
    <s v="Burritos"/>
    <x v="18495"/>
    <x v="21"/>
    <x v="1"/>
  </r>
  <r>
    <x v="0"/>
    <x v="2381"/>
    <s v="Drinks"/>
    <x v="18496"/>
    <x v="21"/>
    <x v="1"/>
  </r>
  <r>
    <x v="0"/>
    <x v="2381"/>
    <s v="Kids menu"/>
    <x v="18497"/>
    <x v="21"/>
    <x v="1"/>
  </r>
  <r>
    <x v="0"/>
    <x v="2381"/>
    <s v="Tacos"/>
    <x v="18498"/>
    <x v="21"/>
    <x v="1"/>
  </r>
  <r>
    <x v="0"/>
    <x v="2382"/>
    <s v="Burritos"/>
    <x v="18499"/>
    <x v="21"/>
    <x v="1"/>
  </r>
  <r>
    <x v="0"/>
    <x v="2382"/>
    <s v="Drinks"/>
    <x v="18500"/>
    <x v="21"/>
    <x v="1"/>
  </r>
  <r>
    <x v="0"/>
    <x v="2382"/>
    <s v="Kids menu"/>
    <x v="18501"/>
    <x v="21"/>
    <x v="1"/>
  </r>
  <r>
    <x v="0"/>
    <x v="2382"/>
    <s v="Tacos"/>
    <x v="18502"/>
    <x v="21"/>
    <x v="1"/>
  </r>
  <r>
    <x v="0"/>
    <x v="2383"/>
    <s v="Burritos"/>
    <x v="18503"/>
    <x v="21"/>
    <x v="1"/>
  </r>
  <r>
    <x v="0"/>
    <x v="2383"/>
    <s v="Drinks"/>
    <x v="18504"/>
    <x v="21"/>
    <x v="1"/>
  </r>
  <r>
    <x v="0"/>
    <x v="2383"/>
    <s v="Kids menu"/>
    <x v="18505"/>
    <x v="21"/>
    <x v="1"/>
  </r>
  <r>
    <x v="0"/>
    <x v="2383"/>
    <s v="Tacos"/>
    <x v="18506"/>
    <x v="21"/>
    <x v="1"/>
  </r>
  <r>
    <x v="0"/>
    <x v="2384"/>
    <s v="Burritos"/>
    <x v="18507"/>
    <x v="21"/>
    <x v="1"/>
  </r>
  <r>
    <x v="0"/>
    <x v="2384"/>
    <s v="Drinks"/>
    <x v="18508"/>
    <x v="21"/>
    <x v="1"/>
  </r>
  <r>
    <x v="0"/>
    <x v="2384"/>
    <s v="Kids menu"/>
    <x v="18509"/>
    <x v="21"/>
    <x v="1"/>
  </r>
  <r>
    <x v="0"/>
    <x v="2384"/>
    <s v="Tacos"/>
    <x v="18510"/>
    <x v="21"/>
    <x v="1"/>
  </r>
  <r>
    <x v="0"/>
    <x v="2385"/>
    <s v="Burritos"/>
    <x v="18511"/>
    <x v="21"/>
    <x v="1"/>
  </r>
  <r>
    <x v="0"/>
    <x v="2385"/>
    <s v="Drinks"/>
    <x v="18512"/>
    <x v="21"/>
    <x v="1"/>
  </r>
  <r>
    <x v="0"/>
    <x v="2385"/>
    <s v="Kids menu"/>
    <x v="18513"/>
    <x v="21"/>
    <x v="1"/>
  </r>
  <r>
    <x v="0"/>
    <x v="2385"/>
    <s v="Tacos"/>
    <x v="18514"/>
    <x v="21"/>
    <x v="1"/>
  </r>
  <r>
    <x v="0"/>
    <x v="2386"/>
    <s v="Burritos"/>
    <x v="18515"/>
    <x v="21"/>
    <x v="1"/>
  </r>
  <r>
    <x v="0"/>
    <x v="2386"/>
    <s v="Drinks"/>
    <x v="18516"/>
    <x v="21"/>
    <x v="1"/>
  </r>
  <r>
    <x v="0"/>
    <x v="2386"/>
    <s v="Kids menu"/>
    <x v="18517"/>
    <x v="21"/>
    <x v="1"/>
  </r>
  <r>
    <x v="0"/>
    <x v="2386"/>
    <s v="Tacos"/>
    <x v="18518"/>
    <x v="21"/>
    <x v="1"/>
  </r>
  <r>
    <x v="0"/>
    <x v="2387"/>
    <s v="Burritos"/>
    <x v="18519"/>
    <x v="21"/>
    <x v="1"/>
  </r>
  <r>
    <x v="0"/>
    <x v="2387"/>
    <s v="Drinks"/>
    <x v="18520"/>
    <x v="21"/>
    <x v="1"/>
  </r>
  <r>
    <x v="0"/>
    <x v="2387"/>
    <s v="Kids menu"/>
    <x v="18521"/>
    <x v="21"/>
    <x v="1"/>
  </r>
  <r>
    <x v="0"/>
    <x v="2387"/>
    <s v="Tacos"/>
    <x v="18522"/>
    <x v="21"/>
    <x v="1"/>
  </r>
  <r>
    <x v="0"/>
    <x v="2388"/>
    <s v="Burritos"/>
    <x v="18523"/>
    <x v="21"/>
    <x v="1"/>
  </r>
  <r>
    <x v="0"/>
    <x v="2388"/>
    <s v="Drinks"/>
    <x v="18524"/>
    <x v="21"/>
    <x v="1"/>
  </r>
  <r>
    <x v="0"/>
    <x v="2388"/>
    <s v="Kids menu"/>
    <x v="18525"/>
    <x v="21"/>
    <x v="1"/>
  </r>
  <r>
    <x v="0"/>
    <x v="2388"/>
    <s v="Tacos"/>
    <x v="18526"/>
    <x v="21"/>
    <x v="1"/>
  </r>
  <r>
    <x v="0"/>
    <x v="2389"/>
    <s v="Burritos"/>
    <x v="18527"/>
    <x v="21"/>
    <x v="1"/>
  </r>
  <r>
    <x v="0"/>
    <x v="2389"/>
    <s v="Drinks"/>
    <x v="18528"/>
    <x v="21"/>
    <x v="1"/>
  </r>
  <r>
    <x v="0"/>
    <x v="2389"/>
    <s v="Kids menu"/>
    <x v="18529"/>
    <x v="21"/>
    <x v="1"/>
  </r>
  <r>
    <x v="0"/>
    <x v="2389"/>
    <s v="Tacos"/>
    <x v="18530"/>
    <x v="21"/>
    <x v="1"/>
  </r>
  <r>
    <x v="0"/>
    <x v="2390"/>
    <s v="Burritos"/>
    <x v="18531"/>
    <x v="21"/>
    <x v="1"/>
  </r>
  <r>
    <x v="0"/>
    <x v="2390"/>
    <s v="Drinks"/>
    <x v="18532"/>
    <x v="21"/>
    <x v="1"/>
  </r>
  <r>
    <x v="0"/>
    <x v="2390"/>
    <s v="Kids menu"/>
    <x v="18533"/>
    <x v="21"/>
    <x v="1"/>
  </r>
  <r>
    <x v="0"/>
    <x v="2390"/>
    <s v="Tacos"/>
    <x v="18534"/>
    <x v="21"/>
    <x v="1"/>
  </r>
  <r>
    <x v="0"/>
    <x v="2391"/>
    <s v="Burritos"/>
    <x v="18535"/>
    <x v="21"/>
    <x v="1"/>
  </r>
  <r>
    <x v="0"/>
    <x v="2391"/>
    <s v="Drinks"/>
    <x v="18536"/>
    <x v="21"/>
    <x v="1"/>
  </r>
  <r>
    <x v="0"/>
    <x v="2391"/>
    <s v="Kids menu"/>
    <x v="18537"/>
    <x v="21"/>
    <x v="1"/>
  </r>
  <r>
    <x v="0"/>
    <x v="2391"/>
    <s v="Tacos"/>
    <x v="18538"/>
    <x v="21"/>
    <x v="1"/>
  </r>
  <r>
    <x v="0"/>
    <x v="2392"/>
    <s v="Burritos"/>
    <x v="18539"/>
    <x v="21"/>
    <x v="1"/>
  </r>
  <r>
    <x v="0"/>
    <x v="2392"/>
    <s v="Drinks"/>
    <x v="18540"/>
    <x v="21"/>
    <x v="1"/>
  </r>
  <r>
    <x v="0"/>
    <x v="2392"/>
    <s v="Kids menu"/>
    <x v="18541"/>
    <x v="21"/>
    <x v="1"/>
  </r>
  <r>
    <x v="0"/>
    <x v="2392"/>
    <s v="Tacos"/>
    <x v="18542"/>
    <x v="21"/>
    <x v="1"/>
  </r>
  <r>
    <x v="0"/>
    <x v="2393"/>
    <s v="Burritos"/>
    <x v="18543"/>
    <x v="21"/>
    <x v="1"/>
  </r>
  <r>
    <x v="0"/>
    <x v="2393"/>
    <s v="Drinks"/>
    <x v="18544"/>
    <x v="21"/>
    <x v="1"/>
  </r>
  <r>
    <x v="0"/>
    <x v="2393"/>
    <s v="Kids menu"/>
    <x v="18545"/>
    <x v="21"/>
    <x v="1"/>
  </r>
  <r>
    <x v="0"/>
    <x v="2393"/>
    <s v="Tacos"/>
    <x v="18546"/>
    <x v="21"/>
    <x v="1"/>
  </r>
  <r>
    <x v="0"/>
    <x v="2394"/>
    <s v="Burritos"/>
    <x v="18547"/>
    <x v="21"/>
    <x v="1"/>
  </r>
  <r>
    <x v="0"/>
    <x v="2394"/>
    <s v="Drinks"/>
    <x v="18548"/>
    <x v="21"/>
    <x v="1"/>
  </r>
  <r>
    <x v="0"/>
    <x v="2394"/>
    <s v="Kids menu"/>
    <x v="18549"/>
    <x v="21"/>
    <x v="1"/>
  </r>
  <r>
    <x v="0"/>
    <x v="2394"/>
    <s v="Tacos"/>
    <x v="18550"/>
    <x v="21"/>
    <x v="1"/>
  </r>
  <r>
    <x v="0"/>
    <x v="2395"/>
    <s v="Burritos"/>
    <x v="18551"/>
    <x v="21"/>
    <x v="1"/>
  </r>
  <r>
    <x v="0"/>
    <x v="2395"/>
    <s v="Drinks"/>
    <x v="18552"/>
    <x v="21"/>
    <x v="1"/>
  </r>
  <r>
    <x v="0"/>
    <x v="2395"/>
    <s v="Kids menu"/>
    <x v="18553"/>
    <x v="21"/>
    <x v="1"/>
  </r>
  <r>
    <x v="0"/>
    <x v="2395"/>
    <s v="Tacos"/>
    <x v="18554"/>
    <x v="21"/>
    <x v="1"/>
  </r>
  <r>
    <x v="0"/>
    <x v="2396"/>
    <s v="Burritos"/>
    <x v="18555"/>
    <x v="21"/>
    <x v="1"/>
  </r>
  <r>
    <x v="0"/>
    <x v="2396"/>
    <s v="Drinks"/>
    <x v="18556"/>
    <x v="21"/>
    <x v="1"/>
  </r>
  <r>
    <x v="0"/>
    <x v="2396"/>
    <s v="Kids menu"/>
    <x v="18557"/>
    <x v="21"/>
    <x v="1"/>
  </r>
  <r>
    <x v="0"/>
    <x v="2396"/>
    <s v="Tacos"/>
    <x v="18558"/>
    <x v="21"/>
    <x v="1"/>
  </r>
  <r>
    <x v="0"/>
    <x v="2397"/>
    <s v="Burritos"/>
    <x v="18559"/>
    <x v="21"/>
    <x v="1"/>
  </r>
  <r>
    <x v="0"/>
    <x v="2397"/>
    <s v="Drinks"/>
    <x v="18560"/>
    <x v="21"/>
    <x v="1"/>
  </r>
  <r>
    <x v="0"/>
    <x v="2397"/>
    <s v="Kids menu"/>
    <x v="18561"/>
    <x v="21"/>
    <x v="1"/>
  </r>
  <r>
    <x v="0"/>
    <x v="2397"/>
    <s v="Tacos"/>
    <x v="18562"/>
    <x v="21"/>
    <x v="1"/>
  </r>
  <r>
    <x v="0"/>
    <x v="2398"/>
    <s v="Burritos"/>
    <x v="18563"/>
    <x v="21"/>
    <x v="1"/>
  </r>
  <r>
    <x v="0"/>
    <x v="2398"/>
    <s v="Drinks"/>
    <x v="18564"/>
    <x v="21"/>
    <x v="1"/>
  </r>
  <r>
    <x v="0"/>
    <x v="2398"/>
    <s v="Kids menu"/>
    <x v="18565"/>
    <x v="21"/>
    <x v="1"/>
  </r>
  <r>
    <x v="0"/>
    <x v="2398"/>
    <s v="Tacos"/>
    <x v="18566"/>
    <x v="21"/>
    <x v="1"/>
  </r>
  <r>
    <x v="0"/>
    <x v="2399"/>
    <s v="Burritos"/>
    <x v="18567"/>
    <x v="21"/>
    <x v="1"/>
  </r>
  <r>
    <x v="0"/>
    <x v="2399"/>
    <s v="Drinks"/>
    <x v="18568"/>
    <x v="21"/>
    <x v="1"/>
  </r>
  <r>
    <x v="0"/>
    <x v="2399"/>
    <s v="Kids menu"/>
    <x v="18569"/>
    <x v="21"/>
    <x v="1"/>
  </r>
  <r>
    <x v="0"/>
    <x v="2399"/>
    <s v="Tacos"/>
    <x v="18570"/>
    <x v="21"/>
    <x v="1"/>
  </r>
  <r>
    <x v="0"/>
    <x v="2400"/>
    <s v="Burritos"/>
    <x v="18571"/>
    <x v="21"/>
    <x v="1"/>
  </r>
  <r>
    <x v="0"/>
    <x v="2400"/>
    <s v="Drinks"/>
    <x v="18572"/>
    <x v="21"/>
    <x v="1"/>
  </r>
  <r>
    <x v="0"/>
    <x v="2400"/>
    <s v="Kids menu"/>
    <x v="18573"/>
    <x v="21"/>
    <x v="1"/>
  </r>
  <r>
    <x v="0"/>
    <x v="2400"/>
    <s v="Tacos"/>
    <x v="18574"/>
    <x v="21"/>
    <x v="1"/>
  </r>
  <r>
    <x v="0"/>
    <x v="2401"/>
    <s v="Burritos"/>
    <x v="18575"/>
    <x v="21"/>
    <x v="1"/>
  </r>
  <r>
    <x v="0"/>
    <x v="2401"/>
    <s v="Drinks"/>
    <x v="18576"/>
    <x v="21"/>
    <x v="1"/>
  </r>
  <r>
    <x v="0"/>
    <x v="2401"/>
    <s v="Kids menu"/>
    <x v="18577"/>
    <x v="21"/>
    <x v="1"/>
  </r>
  <r>
    <x v="0"/>
    <x v="2401"/>
    <s v="Tacos"/>
    <x v="18578"/>
    <x v="21"/>
    <x v="1"/>
  </r>
  <r>
    <x v="0"/>
    <x v="2402"/>
    <s v="Burritos"/>
    <x v="18579"/>
    <x v="21"/>
    <x v="1"/>
  </r>
  <r>
    <x v="0"/>
    <x v="2402"/>
    <s v="Drinks"/>
    <x v="18580"/>
    <x v="21"/>
    <x v="1"/>
  </r>
  <r>
    <x v="0"/>
    <x v="2402"/>
    <s v="Kids menu"/>
    <x v="18581"/>
    <x v="21"/>
    <x v="1"/>
  </r>
  <r>
    <x v="0"/>
    <x v="2402"/>
    <s v="Tacos"/>
    <x v="18582"/>
    <x v="21"/>
    <x v="1"/>
  </r>
  <r>
    <x v="0"/>
    <x v="2403"/>
    <s v="Burritos"/>
    <x v="18583"/>
    <x v="21"/>
    <x v="1"/>
  </r>
  <r>
    <x v="0"/>
    <x v="2403"/>
    <s v="Drinks"/>
    <x v="18584"/>
    <x v="21"/>
    <x v="1"/>
  </r>
  <r>
    <x v="0"/>
    <x v="2403"/>
    <s v="Kids menu"/>
    <x v="18585"/>
    <x v="21"/>
    <x v="1"/>
  </r>
  <r>
    <x v="0"/>
    <x v="2403"/>
    <s v="Tacos"/>
    <x v="18586"/>
    <x v="21"/>
    <x v="1"/>
  </r>
  <r>
    <x v="0"/>
    <x v="2404"/>
    <s v="Burritos"/>
    <x v="18587"/>
    <x v="21"/>
    <x v="1"/>
  </r>
  <r>
    <x v="0"/>
    <x v="2404"/>
    <s v="Drinks"/>
    <x v="18588"/>
    <x v="21"/>
    <x v="1"/>
  </r>
  <r>
    <x v="0"/>
    <x v="2404"/>
    <s v="Kids menu"/>
    <x v="18589"/>
    <x v="21"/>
    <x v="1"/>
  </r>
  <r>
    <x v="0"/>
    <x v="2404"/>
    <s v="Tacos"/>
    <x v="18590"/>
    <x v="21"/>
    <x v="1"/>
  </r>
  <r>
    <x v="0"/>
    <x v="2405"/>
    <s v="Burritos"/>
    <x v="18591"/>
    <x v="21"/>
    <x v="1"/>
  </r>
  <r>
    <x v="0"/>
    <x v="2405"/>
    <s v="Drinks"/>
    <x v="18592"/>
    <x v="21"/>
    <x v="1"/>
  </r>
  <r>
    <x v="0"/>
    <x v="2405"/>
    <s v="Kids menu"/>
    <x v="18593"/>
    <x v="21"/>
    <x v="1"/>
  </r>
  <r>
    <x v="0"/>
    <x v="2405"/>
    <s v="Tacos"/>
    <x v="18594"/>
    <x v="21"/>
    <x v="1"/>
  </r>
  <r>
    <x v="0"/>
    <x v="2406"/>
    <s v="Burritos"/>
    <x v="18595"/>
    <x v="21"/>
    <x v="1"/>
  </r>
  <r>
    <x v="0"/>
    <x v="2406"/>
    <s v="Drinks"/>
    <x v="18596"/>
    <x v="21"/>
    <x v="1"/>
  </r>
  <r>
    <x v="0"/>
    <x v="2406"/>
    <s v="Kids menu"/>
    <x v="18597"/>
    <x v="21"/>
    <x v="1"/>
  </r>
  <r>
    <x v="0"/>
    <x v="2406"/>
    <s v="Tacos"/>
    <x v="18598"/>
    <x v="21"/>
    <x v="1"/>
  </r>
  <r>
    <x v="0"/>
    <x v="2407"/>
    <s v="Burritos"/>
    <x v="18599"/>
    <x v="21"/>
    <x v="1"/>
  </r>
  <r>
    <x v="0"/>
    <x v="2407"/>
    <s v="Drinks"/>
    <x v="18600"/>
    <x v="21"/>
    <x v="1"/>
  </r>
  <r>
    <x v="0"/>
    <x v="2407"/>
    <s v="Kids menu"/>
    <x v="18601"/>
    <x v="21"/>
    <x v="1"/>
  </r>
  <r>
    <x v="0"/>
    <x v="2407"/>
    <s v="Tacos"/>
    <x v="18602"/>
    <x v="21"/>
    <x v="1"/>
  </r>
  <r>
    <x v="0"/>
    <x v="2408"/>
    <s v="Burritos"/>
    <x v="18603"/>
    <x v="21"/>
    <x v="1"/>
  </r>
  <r>
    <x v="0"/>
    <x v="2408"/>
    <s v="Drinks"/>
    <x v="18604"/>
    <x v="21"/>
    <x v="1"/>
  </r>
  <r>
    <x v="0"/>
    <x v="2408"/>
    <s v="Kids menu"/>
    <x v="18605"/>
    <x v="21"/>
    <x v="1"/>
  </r>
  <r>
    <x v="0"/>
    <x v="2408"/>
    <s v="Tacos"/>
    <x v="18606"/>
    <x v="21"/>
    <x v="1"/>
  </r>
  <r>
    <x v="0"/>
    <x v="2409"/>
    <s v="Burritos"/>
    <x v="18607"/>
    <x v="21"/>
    <x v="1"/>
  </r>
  <r>
    <x v="0"/>
    <x v="2409"/>
    <s v="Drinks"/>
    <x v="18608"/>
    <x v="21"/>
    <x v="1"/>
  </r>
  <r>
    <x v="0"/>
    <x v="2409"/>
    <s v="Kids menu"/>
    <x v="18609"/>
    <x v="21"/>
    <x v="1"/>
  </r>
  <r>
    <x v="0"/>
    <x v="2409"/>
    <s v="Tacos"/>
    <x v="18610"/>
    <x v="21"/>
    <x v="1"/>
  </r>
  <r>
    <x v="0"/>
    <x v="2410"/>
    <s v="Burritos"/>
    <x v="18611"/>
    <x v="21"/>
    <x v="1"/>
  </r>
  <r>
    <x v="0"/>
    <x v="2410"/>
    <s v="Drinks"/>
    <x v="18612"/>
    <x v="21"/>
    <x v="1"/>
  </r>
  <r>
    <x v="0"/>
    <x v="2410"/>
    <s v="Kids menu"/>
    <x v="18613"/>
    <x v="21"/>
    <x v="1"/>
  </r>
  <r>
    <x v="0"/>
    <x v="2410"/>
    <s v="Tacos"/>
    <x v="18614"/>
    <x v="21"/>
    <x v="1"/>
  </r>
  <r>
    <x v="0"/>
    <x v="2411"/>
    <s v="Burritos"/>
    <x v="18615"/>
    <x v="21"/>
    <x v="1"/>
  </r>
  <r>
    <x v="0"/>
    <x v="2411"/>
    <s v="Drinks"/>
    <x v="18616"/>
    <x v="21"/>
    <x v="1"/>
  </r>
  <r>
    <x v="0"/>
    <x v="2411"/>
    <s v="Kids menu"/>
    <x v="18617"/>
    <x v="21"/>
    <x v="1"/>
  </r>
  <r>
    <x v="0"/>
    <x v="2411"/>
    <s v="Tacos"/>
    <x v="18618"/>
    <x v="21"/>
    <x v="1"/>
  </r>
  <r>
    <x v="0"/>
    <x v="2412"/>
    <s v="Burritos"/>
    <x v="18619"/>
    <x v="21"/>
    <x v="1"/>
  </r>
  <r>
    <x v="0"/>
    <x v="2412"/>
    <s v="Drinks"/>
    <x v="18620"/>
    <x v="21"/>
    <x v="1"/>
  </r>
  <r>
    <x v="0"/>
    <x v="2412"/>
    <s v="Kids menu"/>
    <x v="18621"/>
    <x v="21"/>
    <x v="1"/>
  </r>
  <r>
    <x v="0"/>
    <x v="2412"/>
    <s v="Tacos"/>
    <x v="18622"/>
    <x v="21"/>
    <x v="1"/>
  </r>
  <r>
    <x v="0"/>
    <x v="2413"/>
    <s v="Burritos"/>
    <x v="18623"/>
    <x v="21"/>
    <x v="1"/>
  </r>
  <r>
    <x v="0"/>
    <x v="2413"/>
    <s v="Drinks"/>
    <x v="18624"/>
    <x v="21"/>
    <x v="1"/>
  </r>
  <r>
    <x v="0"/>
    <x v="2413"/>
    <s v="Kids menu"/>
    <x v="18625"/>
    <x v="21"/>
    <x v="1"/>
  </r>
  <r>
    <x v="0"/>
    <x v="2413"/>
    <s v="Tacos"/>
    <x v="18626"/>
    <x v="21"/>
    <x v="1"/>
  </r>
  <r>
    <x v="0"/>
    <x v="2414"/>
    <s v="Burritos"/>
    <x v="18627"/>
    <x v="21"/>
    <x v="1"/>
  </r>
  <r>
    <x v="0"/>
    <x v="2414"/>
    <s v="Drinks"/>
    <x v="18628"/>
    <x v="21"/>
    <x v="1"/>
  </r>
  <r>
    <x v="0"/>
    <x v="2414"/>
    <s v="Kids menu"/>
    <x v="18629"/>
    <x v="21"/>
    <x v="1"/>
  </r>
  <r>
    <x v="0"/>
    <x v="2414"/>
    <s v="Tacos"/>
    <x v="18630"/>
    <x v="21"/>
    <x v="1"/>
  </r>
  <r>
    <x v="0"/>
    <x v="2415"/>
    <s v="Burritos"/>
    <x v="18631"/>
    <x v="21"/>
    <x v="1"/>
  </r>
  <r>
    <x v="0"/>
    <x v="2415"/>
    <s v="Drinks"/>
    <x v="18632"/>
    <x v="21"/>
    <x v="1"/>
  </r>
  <r>
    <x v="0"/>
    <x v="2415"/>
    <s v="Kids menu"/>
    <x v="18633"/>
    <x v="21"/>
    <x v="1"/>
  </r>
  <r>
    <x v="0"/>
    <x v="2415"/>
    <s v="Tacos"/>
    <x v="18634"/>
    <x v="21"/>
    <x v="1"/>
  </r>
  <r>
    <x v="0"/>
    <x v="2416"/>
    <s v="Burritos"/>
    <x v="18635"/>
    <x v="21"/>
    <x v="1"/>
  </r>
  <r>
    <x v="0"/>
    <x v="2416"/>
    <s v="Drinks"/>
    <x v="18636"/>
    <x v="21"/>
    <x v="1"/>
  </r>
  <r>
    <x v="0"/>
    <x v="2416"/>
    <s v="Kids menu"/>
    <x v="18637"/>
    <x v="21"/>
    <x v="1"/>
  </r>
  <r>
    <x v="0"/>
    <x v="2416"/>
    <s v="Tacos"/>
    <x v="18638"/>
    <x v="21"/>
    <x v="1"/>
  </r>
  <r>
    <x v="0"/>
    <x v="2417"/>
    <s v="Burritos"/>
    <x v="18639"/>
    <x v="21"/>
    <x v="1"/>
  </r>
  <r>
    <x v="0"/>
    <x v="2417"/>
    <s v="Drinks"/>
    <x v="18640"/>
    <x v="21"/>
    <x v="1"/>
  </r>
  <r>
    <x v="0"/>
    <x v="2417"/>
    <s v="Kids menu"/>
    <x v="18641"/>
    <x v="21"/>
    <x v="1"/>
  </r>
  <r>
    <x v="0"/>
    <x v="2417"/>
    <s v="Tacos"/>
    <x v="18642"/>
    <x v="21"/>
    <x v="1"/>
  </r>
  <r>
    <x v="0"/>
    <x v="2418"/>
    <s v="Burritos"/>
    <x v="18643"/>
    <x v="21"/>
    <x v="1"/>
  </r>
  <r>
    <x v="0"/>
    <x v="2418"/>
    <s v="Drinks"/>
    <x v="18644"/>
    <x v="21"/>
    <x v="1"/>
  </r>
  <r>
    <x v="0"/>
    <x v="2418"/>
    <s v="Kids menu"/>
    <x v="18645"/>
    <x v="21"/>
    <x v="1"/>
  </r>
  <r>
    <x v="0"/>
    <x v="2418"/>
    <s v="Tacos"/>
    <x v="18646"/>
    <x v="21"/>
    <x v="1"/>
  </r>
  <r>
    <x v="0"/>
    <x v="2419"/>
    <s v="Burritos"/>
    <x v="18647"/>
    <x v="21"/>
    <x v="1"/>
  </r>
  <r>
    <x v="0"/>
    <x v="2419"/>
    <s v="Drinks"/>
    <x v="18648"/>
    <x v="21"/>
    <x v="1"/>
  </r>
  <r>
    <x v="0"/>
    <x v="2419"/>
    <s v="Kids menu"/>
    <x v="18649"/>
    <x v="21"/>
    <x v="1"/>
  </r>
  <r>
    <x v="0"/>
    <x v="2419"/>
    <s v="Tacos"/>
    <x v="18650"/>
    <x v="21"/>
    <x v="1"/>
  </r>
  <r>
    <x v="0"/>
    <x v="2420"/>
    <s v="Burritos"/>
    <x v="18651"/>
    <x v="21"/>
    <x v="1"/>
  </r>
  <r>
    <x v="0"/>
    <x v="2420"/>
    <s v="Drinks"/>
    <x v="18652"/>
    <x v="21"/>
    <x v="1"/>
  </r>
  <r>
    <x v="0"/>
    <x v="2420"/>
    <s v="Kids menu"/>
    <x v="18653"/>
    <x v="21"/>
    <x v="1"/>
  </r>
  <r>
    <x v="0"/>
    <x v="2420"/>
    <s v="Tacos"/>
    <x v="18654"/>
    <x v="21"/>
    <x v="1"/>
  </r>
  <r>
    <x v="0"/>
    <x v="2421"/>
    <s v="Burritos"/>
    <x v="18655"/>
    <x v="21"/>
    <x v="1"/>
  </r>
  <r>
    <x v="0"/>
    <x v="2421"/>
    <s v="Drinks"/>
    <x v="18656"/>
    <x v="21"/>
    <x v="1"/>
  </r>
  <r>
    <x v="0"/>
    <x v="2421"/>
    <s v="Kids menu"/>
    <x v="18657"/>
    <x v="21"/>
    <x v="1"/>
  </r>
  <r>
    <x v="0"/>
    <x v="2421"/>
    <s v="Tacos"/>
    <x v="18658"/>
    <x v="21"/>
    <x v="1"/>
  </r>
  <r>
    <x v="0"/>
    <x v="2422"/>
    <s v="Burritos"/>
    <x v="18659"/>
    <x v="21"/>
    <x v="1"/>
  </r>
  <r>
    <x v="0"/>
    <x v="2422"/>
    <s v="Drinks"/>
    <x v="18660"/>
    <x v="21"/>
    <x v="1"/>
  </r>
  <r>
    <x v="0"/>
    <x v="2422"/>
    <s v="Kids menu"/>
    <x v="18661"/>
    <x v="21"/>
    <x v="1"/>
  </r>
  <r>
    <x v="0"/>
    <x v="2422"/>
    <s v="Tacos"/>
    <x v="18662"/>
    <x v="21"/>
    <x v="1"/>
  </r>
  <r>
    <x v="0"/>
    <x v="2423"/>
    <s v="Burritos"/>
    <x v="18663"/>
    <x v="21"/>
    <x v="1"/>
  </r>
  <r>
    <x v="0"/>
    <x v="2423"/>
    <s v="Drinks"/>
    <x v="18664"/>
    <x v="21"/>
    <x v="1"/>
  </r>
  <r>
    <x v="0"/>
    <x v="2423"/>
    <s v="Kids menu"/>
    <x v="18665"/>
    <x v="21"/>
    <x v="1"/>
  </r>
  <r>
    <x v="0"/>
    <x v="2423"/>
    <s v="Tacos"/>
    <x v="18666"/>
    <x v="21"/>
    <x v="1"/>
  </r>
  <r>
    <x v="0"/>
    <x v="2424"/>
    <s v="Burritos"/>
    <x v="18667"/>
    <x v="21"/>
    <x v="1"/>
  </r>
  <r>
    <x v="0"/>
    <x v="2424"/>
    <s v="Drinks"/>
    <x v="18668"/>
    <x v="21"/>
    <x v="1"/>
  </r>
  <r>
    <x v="0"/>
    <x v="2424"/>
    <s v="Kids menu"/>
    <x v="18669"/>
    <x v="21"/>
    <x v="1"/>
  </r>
  <r>
    <x v="0"/>
    <x v="2424"/>
    <s v="Tacos"/>
    <x v="18670"/>
    <x v="21"/>
    <x v="1"/>
  </r>
  <r>
    <x v="0"/>
    <x v="2425"/>
    <s v="Burritos"/>
    <x v="18671"/>
    <x v="21"/>
    <x v="1"/>
  </r>
  <r>
    <x v="0"/>
    <x v="2425"/>
    <s v="Drinks"/>
    <x v="18672"/>
    <x v="21"/>
    <x v="1"/>
  </r>
  <r>
    <x v="0"/>
    <x v="2425"/>
    <s v="Kids menu"/>
    <x v="18673"/>
    <x v="21"/>
    <x v="1"/>
  </r>
  <r>
    <x v="0"/>
    <x v="2425"/>
    <s v="Tacos"/>
    <x v="18674"/>
    <x v="21"/>
    <x v="1"/>
  </r>
  <r>
    <x v="0"/>
    <x v="2426"/>
    <s v="Burritos"/>
    <x v="18675"/>
    <x v="21"/>
    <x v="1"/>
  </r>
  <r>
    <x v="0"/>
    <x v="2426"/>
    <s v="Drinks"/>
    <x v="18676"/>
    <x v="21"/>
    <x v="1"/>
  </r>
  <r>
    <x v="0"/>
    <x v="2426"/>
    <s v="Kids menu"/>
    <x v="18677"/>
    <x v="21"/>
    <x v="1"/>
  </r>
  <r>
    <x v="0"/>
    <x v="2426"/>
    <s v="Tacos"/>
    <x v="18678"/>
    <x v="21"/>
    <x v="1"/>
  </r>
  <r>
    <x v="0"/>
    <x v="2427"/>
    <s v="Burritos"/>
    <x v="18679"/>
    <x v="21"/>
    <x v="1"/>
  </r>
  <r>
    <x v="0"/>
    <x v="2427"/>
    <s v="Drinks"/>
    <x v="18680"/>
    <x v="21"/>
    <x v="1"/>
  </r>
  <r>
    <x v="0"/>
    <x v="2427"/>
    <s v="Kids menu"/>
    <x v="18681"/>
    <x v="21"/>
    <x v="1"/>
  </r>
  <r>
    <x v="0"/>
    <x v="2427"/>
    <s v="Tacos"/>
    <x v="18682"/>
    <x v="21"/>
    <x v="1"/>
  </r>
  <r>
    <x v="0"/>
    <x v="2428"/>
    <s v="Burritos"/>
    <x v="18683"/>
    <x v="21"/>
    <x v="1"/>
  </r>
  <r>
    <x v="0"/>
    <x v="2428"/>
    <s v="Drinks"/>
    <x v="18684"/>
    <x v="21"/>
    <x v="1"/>
  </r>
  <r>
    <x v="0"/>
    <x v="2428"/>
    <s v="Kids menu"/>
    <x v="18685"/>
    <x v="21"/>
    <x v="1"/>
  </r>
  <r>
    <x v="0"/>
    <x v="2428"/>
    <s v="Tacos"/>
    <x v="18686"/>
    <x v="21"/>
    <x v="1"/>
  </r>
  <r>
    <x v="0"/>
    <x v="2429"/>
    <s v="Burritos"/>
    <x v="18687"/>
    <x v="21"/>
    <x v="1"/>
  </r>
  <r>
    <x v="0"/>
    <x v="2429"/>
    <s v="Drinks"/>
    <x v="18688"/>
    <x v="21"/>
    <x v="1"/>
  </r>
  <r>
    <x v="0"/>
    <x v="2429"/>
    <s v="Kids menu"/>
    <x v="18689"/>
    <x v="21"/>
    <x v="1"/>
  </r>
  <r>
    <x v="0"/>
    <x v="2429"/>
    <s v="Tacos"/>
    <x v="18690"/>
    <x v="21"/>
    <x v="1"/>
  </r>
  <r>
    <x v="0"/>
    <x v="2430"/>
    <s v="Burritos"/>
    <x v="18691"/>
    <x v="21"/>
    <x v="1"/>
  </r>
  <r>
    <x v="0"/>
    <x v="2430"/>
    <s v="Drinks"/>
    <x v="18692"/>
    <x v="21"/>
    <x v="1"/>
  </r>
  <r>
    <x v="0"/>
    <x v="2430"/>
    <s v="Kids menu"/>
    <x v="18693"/>
    <x v="21"/>
    <x v="1"/>
  </r>
  <r>
    <x v="0"/>
    <x v="2430"/>
    <s v="Tacos"/>
    <x v="18694"/>
    <x v="21"/>
    <x v="1"/>
  </r>
  <r>
    <x v="0"/>
    <x v="2431"/>
    <s v="Burritos"/>
    <x v="18695"/>
    <x v="21"/>
    <x v="1"/>
  </r>
  <r>
    <x v="0"/>
    <x v="2431"/>
    <s v="Drinks"/>
    <x v="18696"/>
    <x v="21"/>
    <x v="1"/>
  </r>
  <r>
    <x v="0"/>
    <x v="2431"/>
    <s v="Kids menu"/>
    <x v="18697"/>
    <x v="21"/>
    <x v="1"/>
  </r>
  <r>
    <x v="0"/>
    <x v="2431"/>
    <s v="Tacos"/>
    <x v="18698"/>
    <x v="21"/>
    <x v="1"/>
  </r>
  <r>
    <x v="0"/>
    <x v="2432"/>
    <s v="Burritos"/>
    <x v="18699"/>
    <x v="21"/>
    <x v="1"/>
  </r>
  <r>
    <x v="0"/>
    <x v="2432"/>
    <s v="Drinks"/>
    <x v="18700"/>
    <x v="21"/>
    <x v="1"/>
  </r>
  <r>
    <x v="0"/>
    <x v="2432"/>
    <s v="Kids menu"/>
    <x v="18701"/>
    <x v="21"/>
    <x v="1"/>
  </r>
  <r>
    <x v="0"/>
    <x v="2432"/>
    <s v="Tacos"/>
    <x v="18702"/>
    <x v="21"/>
    <x v="1"/>
  </r>
  <r>
    <x v="0"/>
    <x v="2433"/>
    <s v="Burritos"/>
    <x v="18703"/>
    <x v="21"/>
    <x v="1"/>
  </r>
  <r>
    <x v="0"/>
    <x v="2433"/>
    <s v="Drinks"/>
    <x v="18704"/>
    <x v="21"/>
    <x v="1"/>
  </r>
  <r>
    <x v="0"/>
    <x v="2433"/>
    <s v="Kids menu"/>
    <x v="18705"/>
    <x v="21"/>
    <x v="1"/>
  </r>
  <r>
    <x v="0"/>
    <x v="2433"/>
    <s v="Tacos"/>
    <x v="18706"/>
    <x v="21"/>
    <x v="1"/>
  </r>
  <r>
    <x v="0"/>
    <x v="2434"/>
    <s v="Burritos"/>
    <x v="18707"/>
    <x v="21"/>
    <x v="1"/>
  </r>
  <r>
    <x v="0"/>
    <x v="2434"/>
    <s v="Drinks"/>
    <x v="18708"/>
    <x v="21"/>
    <x v="1"/>
  </r>
  <r>
    <x v="0"/>
    <x v="2434"/>
    <s v="Kids menu"/>
    <x v="18709"/>
    <x v="21"/>
    <x v="1"/>
  </r>
  <r>
    <x v="0"/>
    <x v="2434"/>
    <s v="Tacos"/>
    <x v="18710"/>
    <x v="21"/>
    <x v="1"/>
  </r>
  <r>
    <x v="0"/>
    <x v="2435"/>
    <s v="Burritos"/>
    <x v="18711"/>
    <x v="21"/>
    <x v="1"/>
  </r>
  <r>
    <x v="0"/>
    <x v="2435"/>
    <s v="Drinks"/>
    <x v="18712"/>
    <x v="21"/>
    <x v="1"/>
  </r>
  <r>
    <x v="0"/>
    <x v="2435"/>
    <s v="Kids menu"/>
    <x v="18713"/>
    <x v="21"/>
    <x v="1"/>
  </r>
  <r>
    <x v="0"/>
    <x v="2435"/>
    <s v="Tacos"/>
    <x v="18714"/>
    <x v="21"/>
    <x v="1"/>
  </r>
  <r>
    <x v="0"/>
    <x v="2436"/>
    <s v="Burritos"/>
    <x v="18715"/>
    <x v="21"/>
    <x v="1"/>
  </r>
  <r>
    <x v="0"/>
    <x v="2436"/>
    <s v="Drinks"/>
    <x v="18716"/>
    <x v="21"/>
    <x v="1"/>
  </r>
  <r>
    <x v="0"/>
    <x v="2436"/>
    <s v="Kids menu"/>
    <x v="18717"/>
    <x v="21"/>
    <x v="1"/>
  </r>
  <r>
    <x v="0"/>
    <x v="2436"/>
    <s v="Tacos"/>
    <x v="18718"/>
    <x v="21"/>
    <x v="1"/>
  </r>
  <r>
    <x v="0"/>
    <x v="2437"/>
    <s v="Burritos"/>
    <x v="18719"/>
    <x v="21"/>
    <x v="1"/>
  </r>
  <r>
    <x v="0"/>
    <x v="2437"/>
    <s v="Drinks"/>
    <x v="18720"/>
    <x v="21"/>
    <x v="1"/>
  </r>
  <r>
    <x v="0"/>
    <x v="2437"/>
    <s v="Kids menu"/>
    <x v="18721"/>
    <x v="21"/>
    <x v="1"/>
  </r>
  <r>
    <x v="0"/>
    <x v="2437"/>
    <s v="Tacos"/>
    <x v="18722"/>
    <x v="21"/>
    <x v="1"/>
  </r>
  <r>
    <x v="0"/>
    <x v="2438"/>
    <s v="Burritos"/>
    <x v="18723"/>
    <x v="21"/>
    <x v="1"/>
  </r>
  <r>
    <x v="0"/>
    <x v="2438"/>
    <s v="Drinks"/>
    <x v="18724"/>
    <x v="21"/>
    <x v="1"/>
  </r>
  <r>
    <x v="0"/>
    <x v="2438"/>
    <s v="Kids menu"/>
    <x v="18725"/>
    <x v="21"/>
    <x v="1"/>
  </r>
  <r>
    <x v="0"/>
    <x v="2438"/>
    <s v="Tacos"/>
    <x v="18726"/>
    <x v="21"/>
    <x v="1"/>
  </r>
  <r>
    <x v="0"/>
    <x v="2439"/>
    <s v="Burritos"/>
    <x v="18727"/>
    <x v="21"/>
    <x v="1"/>
  </r>
  <r>
    <x v="0"/>
    <x v="2439"/>
    <s v="Drinks"/>
    <x v="18728"/>
    <x v="21"/>
    <x v="1"/>
  </r>
  <r>
    <x v="0"/>
    <x v="2439"/>
    <s v="Kids menu"/>
    <x v="18729"/>
    <x v="21"/>
    <x v="1"/>
  </r>
  <r>
    <x v="0"/>
    <x v="2439"/>
    <s v="Tacos"/>
    <x v="18730"/>
    <x v="21"/>
    <x v="1"/>
  </r>
  <r>
    <x v="0"/>
    <x v="2440"/>
    <s v="Burritos"/>
    <x v="18731"/>
    <x v="21"/>
    <x v="1"/>
  </r>
  <r>
    <x v="0"/>
    <x v="2440"/>
    <s v="Drinks"/>
    <x v="18732"/>
    <x v="21"/>
    <x v="1"/>
  </r>
  <r>
    <x v="0"/>
    <x v="2440"/>
    <s v="Kids menu"/>
    <x v="18733"/>
    <x v="21"/>
    <x v="1"/>
  </r>
  <r>
    <x v="0"/>
    <x v="2440"/>
    <s v="Tacos"/>
    <x v="18734"/>
    <x v="21"/>
    <x v="1"/>
  </r>
  <r>
    <x v="0"/>
    <x v="2441"/>
    <s v="Burritos"/>
    <x v="18735"/>
    <x v="21"/>
    <x v="1"/>
  </r>
  <r>
    <x v="0"/>
    <x v="2441"/>
    <s v="Drinks"/>
    <x v="18736"/>
    <x v="21"/>
    <x v="1"/>
  </r>
  <r>
    <x v="0"/>
    <x v="2441"/>
    <s v="Kids menu"/>
    <x v="18737"/>
    <x v="21"/>
    <x v="1"/>
  </r>
  <r>
    <x v="0"/>
    <x v="2441"/>
    <s v="Tacos"/>
    <x v="18738"/>
    <x v="21"/>
    <x v="1"/>
  </r>
  <r>
    <x v="0"/>
    <x v="2442"/>
    <s v="Burritos"/>
    <x v="18739"/>
    <x v="21"/>
    <x v="1"/>
  </r>
  <r>
    <x v="0"/>
    <x v="2442"/>
    <s v="Drinks"/>
    <x v="18740"/>
    <x v="21"/>
    <x v="1"/>
  </r>
  <r>
    <x v="0"/>
    <x v="2442"/>
    <s v="Kids menu"/>
    <x v="18741"/>
    <x v="21"/>
    <x v="1"/>
  </r>
  <r>
    <x v="0"/>
    <x v="2442"/>
    <s v="Tacos"/>
    <x v="18742"/>
    <x v="2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43">
  <r>
    <x v="0"/>
    <x v="0"/>
    <n v="87105"/>
  </r>
  <r>
    <x v="1"/>
    <x v="1"/>
    <n v="87101"/>
  </r>
  <r>
    <x v="2"/>
    <x v="2"/>
    <n v="47141"/>
  </r>
  <r>
    <x v="3"/>
    <x v="2"/>
    <n v="87844"/>
  </r>
  <r>
    <x v="4"/>
    <x v="2"/>
    <n v="92091"/>
  </r>
  <r>
    <x v="5"/>
    <x v="2"/>
    <n v="33621"/>
  </r>
  <r>
    <x v="6"/>
    <x v="2"/>
    <n v="39559"/>
  </r>
  <r>
    <x v="7"/>
    <x v="3"/>
    <n v="30461"/>
  </r>
  <r>
    <x v="8"/>
    <x v="3"/>
    <n v="67610"/>
  </r>
  <r>
    <x v="9"/>
    <x v="3"/>
    <n v="721"/>
  </r>
  <r>
    <x v="10"/>
    <x v="3"/>
    <n v="67865"/>
  </r>
  <r>
    <x v="11"/>
    <x v="3"/>
    <n v="37704"/>
  </r>
  <r>
    <x v="12"/>
    <x v="3"/>
    <n v="30456"/>
  </r>
  <r>
    <x v="13"/>
    <x v="3"/>
    <n v="22660"/>
  </r>
  <r>
    <x v="14"/>
    <x v="3"/>
    <n v="75116"/>
  </r>
  <r>
    <x v="15"/>
    <x v="3"/>
    <n v="34945"/>
  </r>
  <r>
    <x v="16"/>
    <x v="3"/>
    <n v="12149"/>
  </r>
  <r>
    <x v="17"/>
    <x v="3"/>
    <n v="51306"/>
  </r>
  <r>
    <x v="18"/>
    <x v="3"/>
    <n v="77716"/>
  </r>
  <r>
    <x v="19"/>
    <x v="3"/>
    <n v="45362"/>
  </r>
  <r>
    <x v="20"/>
    <x v="4"/>
    <n v="23355"/>
  </r>
  <r>
    <x v="21"/>
    <x v="4"/>
    <n v="45986"/>
  </r>
  <r>
    <x v="22"/>
    <x v="4"/>
    <n v="41325"/>
  </r>
  <r>
    <x v="23"/>
    <x v="4"/>
    <n v="79060"/>
  </r>
  <r>
    <x v="24"/>
    <x v="4"/>
    <n v="29250"/>
  </r>
  <r>
    <x v="25"/>
    <x v="4"/>
    <n v="1348"/>
  </r>
  <r>
    <x v="26"/>
    <x v="4"/>
    <n v="64762"/>
  </r>
  <r>
    <x v="27"/>
    <x v="4"/>
    <n v="98830"/>
  </r>
  <r>
    <x v="28"/>
    <x v="4"/>
    <n v="89020"/>
  </r>
  <r>
    <x v="29"/>
    <x v="4"/>
    <n v="96403"/>
  </r>
  <r>
    <x v="30"/>
    <x v="4"/>
    <n v="90663"/>
  </r>
  <r>
    <x v="31"/>
    <x v="4"/>
    <n v="52782"/>
  </r>
  <r>
    <x v="32"/>
    <x v="4"/>
    <n v="68794"/>
  </r>
  <r>
    <x v="33"/>
    <x v="4"/>
    <n v="86716"/>
  </r>
  <r>
    <x v="34"/>
    <x v="4"/>
    <n v="9716"/>
  </r>
  <r>
    <x v="35"/>
    <x v="4"/>
    <n v="3826"/>
  </r>
  <r>
    <x v="36"/>
    <x v="4"/>
    <n v="31746"/>
  </r>
  <r>
    <x v="37"/>
    <x v="4"/>
    <n v="46588"/>
  </r>
  <r>
    <x v="38"/>
    <x v="4"/>
    <n v="33963"/>
  </r>
  <r>
    <x v="39"/>
    <x v="4"/>
    <n v="8790"/>
  </r>
  <r>
    <x v="40"/>
    <x v="4"/>
    <n v="86027"/>
  </r>
  <r>
    <x v="41"/>
    <x v="4"/>
    <n v="59038"/>
  </r>
  <r>
    <x v="42"/>
    <x v="5"/>
    <n v="62671"/>
  </r>
  <r>
    <x v="43"/>
    <x v="5"/>
    <n v="83518"/>
  </r>
  <r>
    <x v="44"/>
    <x v="5"/>
    <n v="86388"/>
  </r>
  <r>
    <x v="45"/>
    <x v="5"/>
    <n v="3940"/>
  </r>
  <r>
    <x v="46"/>
    <x v="5"/>
    <n v="55744"/>
  </r>
  <r>
    <x v="47"/>
    <x v="5"/>
    <n v="99926"/>
  </r>
  <r>
    <x v="48"/>
    <x v="5"/>
    <n v="58585"/>
  </r>
  <r>
    <x v="49"/>
    <x v="5"/>
    <n v="62654"/>
  </r>
  <r>
    <x v="50"/>
    <x v="5"/>
    <n v="99724"/>
  </r>
  <r>
    <x v="51"/>
    <x v="5"/>
    <n v="83934"/>
  </r>
  <r>
    <x v="52"/>
    <x v="5"/>
    <n v="81948"/>
  </r>
  <r>
    <x v="53"/>
    <x v="5"/>
    <n v="87046"/>
  </r>
  <r>
    <x v="54"/>
    <x v="5"/>
    <n v="45663"/>
  </r>
  <r>
    <x v="55"/>
    <x v="5"/>
    <n v="76991"/>
  </r>
  <r>
    <x v="56"/>
    <x v="5"/>
    <n v="11596"/>
  </r>
  <r>
    <x v="57"/>
    <x v="5"/>
    <n v="27311"/>
  </r>
  <r>
    <x v="58"/>
    <x v="5"/>
    <n v="4137"/>
  </r>
  <r>
    <x v="59"/>
    <x v="5"/>
    <n v="1419"/>
  </r>
  <r>
    <x v="60"/>
    <x v="5"/>
    <n v="41123"/>
  </r>
  <r>
    <x v="61"/>
    <x v="5"/>
    <n v="38493"/>
  </r>
  <r>
    <x v="62"/>
    <x v="5"/>
    <n v="23608"/>
  </r>
  <r>
    <x v="63"/>
    <x v="5"/>
    <n v="52208"/>
  </r>
  <r>
    <x v="64"/>
    <x v="5"/>
    <n v="49910"/>
  </r>
  <r>
    <x v="65"/>
    <x v="5"/>
    <n v="42933"/>
  </r>
  <r>
    <x v="66"/>
    <x v="5"/>
    <n v="49408"/>
  </r>
  <r>
    <x v="67"/>
    <x v="5"/>
    <n v="98381"/>
  </r>
  <r>
    <x v="68"/>
    <x v="5"/>
    <n v="19125"/>
  </r>
  <r>
    <x v="69"/>
    <x v="5"/>
    <n v="94880"/>
  </r>
  <r>
    <x v="70"/>
    <x v="5"/>
    <n v="41864"/>
  </r>
  <r>
    <x v="71"/>
    <x v="5"/>
    <n v="93099"/>
  </r>
  <r>
    <x v="72"/>
    <x v="5"/>
    <n v="91929"/>
  </r>
  <r>
    <x v="73"/>
    <x v="5"/>
    <n v="12555"/>
  </r>
  <r>
    <x v="74"/>
    <x v="5"/>
    <n v="23750"/>
  </r>
  <r>
    <x v="75"/>
    <x v="5"/>
    <n v="31205"/>
  </r>
  <r>
    <x v="76"/>
    <x v="5"/>
    <n v="72753"/>
  </r>
  <r>
    <x v="77"/>
    <x v="5"/>
    <n v="20451"/>
  </r>
  <r>
    <x v="78"/>
    <x v="5"/>
    <n v="46072"/>
  </r>
  <r>
    <x v="79"/>
    <x v="5"/>
    <n v="22219"/>
  </r>
  <r>
    <x v="80"/>
    <x v="5"/>
    <n v="51983"/>
  </r>
  <r>
    <x v="81"/>
    <x v="5"/>
    <n v="22868"/>
  </r>
  <r>
    <x v="82"/>
    <x v="5"/>
    <n v="75616"/>
  </r>
  <r>
    <x v="83"/>
    <x v="5"/>
    <n v="77006"/>
  </r>
  <r>
    <x v="84"/>
    <x v="5"/>
    <n v="61942"/>
  </r>
  <r>
    <x v="85"/>
    <x v="5"/>
    <n v="36465"/>
  </r>
  <r>
    <x v="86"/>
    <x v="5"/>
    <n v="40311"/>
  </r>
  <r>
    <x v="87"/>
    <x v="5"/>
    <n v="44098"/>
  </r>
  <r>
    <x v="88"/>
    <x v="5"/>
    <n v="52713"/>
  </r>
  <r>
    <x v="89"/>
    <x v="5"/>
    <n v="4447"/>
  </r>
  <r>
    <x v="90"/>
    <x v="5"/>
    <n v="47599"/>
  </r>
  <r>
    <x v="91"/>
    <x v="5"/>
    <n v="68910"/>
  </r>
  <r>
    <x v="92"/>
    <x v="5"/>
    <n v="8780"/>
  </r>
  <r>
    <x v="93"/>
    <x v="5"/>
    <n v="59297"/>
  </r>
  <r>
    <x v="94"/>
    <x v="5"/>
    <n v="15620"/>
  </r>
  <r>
    <x v="95"/>
    <x v="5"/>
    <n v="91446"/>
  </r>
  <r>
    <x v="96"/>
    <x v="5"/>
    <n v="13843"/>
  </r>
  <r>
    <x v="97"/>
    <x v="5"/>
    <n v="95401"/>
  </r>
  <r>
    <x v="98"/>
    <x v="5"/>
    <n v="92698"/>
  </r>
  <r>
    <x v="99"/>
    <x v="5"/>
    <n v="88846"/>
  </r>
  <r>
    <x v="100"/>
    <x v="6"/>
    <n v="73334"/>
  </r>
  <r>
    <x v="101"/>
    <x v="6"/>
    <n v="11012"/>
  </r>
  <r>
    <x v="102"/>
    <x v="6"/>
    <n v="56800"/>
  </r>
  <r>
    <x v="103"/>
    <x v="6"/>
    <n v="47503"/>
  </r>
  <r>
    <x v="104"/>
    <x v="6"/>
    <n v="1602"/>
  </r>
  <r>
    <x v="105"/>
    <x v="6"/>
    <n v="96617"/>
  </r>
  <r>
    <x v="106"/>
    <x v="6"/>
    <n v="31028"/>
  </r>
  <r>
    <x v="107"/>
    <x v="6"/>
    <n v="25631"/>
  </r>
  <r>
    <x v="108"/>
    <x v="6"/>
    <n v="75417"/>
  </r>
  <r>
    <x v="109"/>
    <x v="6"/>
    <n v="66295"/>
  </r>
  <r>
    <x v="110"/>
    <x v="6"/>
    <n v="13465"/>
  </r>
  <r>
    <x v="111"/>
    <x v="6"/>
    <n v="74672"/>
  </r>
  <r>
    <x v="112"/>
    <x v="6"/>
    <n v="19975"/>
  </r>
  <r>
    <x v="113"/>
    <x v="6"/>
    <n v="79580"/>
  </r>
  <r>
    <x v="114"/>
    <x v="6"/>
    <n v="20197"/>
  </r>
  <r>
    <x v="115"/>
    <x v="6"/>
    <n v="48630"/>
  </r>
  <r>
    <x v="116"/>
    <x v="6"/>
    <n v="71388"/>
  </r>
  <r>
    <x v="117"/>
    <x v="6"/>
    <n v="74025"/>
  </r>
  <r>
    <x v="118"/>
    <x v="6"/>
    <n v="95309"/>
  </r>
  <r>
    <x v="119"/>
    <x v="6"/>
    <n v="74747"/>
  </r>
  <r>
    <x v="120"/>
    <x v="6"/>
    <n v="59478"/>
  </r>
  <r>
    <x v="121"/>
    <x v="6"/>
    <n v="12685"/>
  </r>
  <r>
    <x v="122"/>
    <x v="6"/>
    <n v="39484"/>
  </r>
  <r>
    <x v="123"/>
    <x v="6"/>
    <n v="17575"/>
  </r>
  <r>
    <x v="124"/>
    <x v="6"/>
    <n v="61579"/>
  </r>
  <r>
    <x v="125"/>
    <x v="6"/>
    <n v="25221"/>
  </r>
  <r>
    <x v="126"/>
    <x v="6"/>
    <n v="90556"/>
  </r>
  <r>
    <x v="127"/>
    <x v="6"/>
    <n v="45519"/>
  </r>
  <r>
    <x v="128"/>
    <x v="6"/>
    <n v="17648"/>
  </r>
  <r>
    <x v="129"/>
    <x v="6"/>
    <n v="23989"/>
  </r>
  <r>
    <x v="130"/>
    <x v="6"/>
    <n v="99843"/>
  </r>
  <r>
    <x v="131"/>
    <x v="6"/>
    <n v="77348"/>
  </r>
  <r>
    <x v="132"/>
    <x v="6"/>
    <n v="69597"/>
  </r>
  <r>
    <x v="133"/>
    <x v="6"/>
    <n v="27752"/>
  </r>
  <r>
    <x v="134"/>
    <x v="6"/>
    <n v="54424"/>
  </r>
  <r>
    <x v="135"/>
    <x v="6"/>
    <n v="26040"/>
  </r>
  <r>
    <x v="136"/>
    <x v="6"/>
    <n v="98002"/>
  </r>
  <r>
    <x v="137"/>
    <x v="6"/>
    <n v="41572"/>
  </r>
  <r>
    <x v="138"/>
    <x v="6"/>
    <n v="3457"/>
  </r>
  <r>
    <x v="139"/>
    <x v="6"/>
    <n v="89861"/>
  </r>
  <r>
    <x v="140"/>
    <x v="6"/>
    <n v="3957"/>
  </r>
  <r>
    <x v="141"/>
    <x v="6"/>
    <n v="63529"/>
  </r>
  <r>
    <x v="142"/>
    <x v="6"/>
    <n v="81098"/>
  </r>
  <r>
    <x v="143"/>
    <x v="6"/>
    <n v="70182"/>
  </r>
  <r>
    <x v="144"/>
    <x v="6"/>
    <n v="38397"/>
  </r>
  <r>
    <x v="145"/>
    <x v="6"/>
    <n v="93301"/>
  </r>
  <r>
    <x v="146"/>
    <x v="6"/>
    <n v="77615"/>
  </r>
  <r>
    <x v="147"/>
    <x v="6"/>
    <n v="41996"/>
  </r>
  <r>
    <x v="148"/>
    <x v="6"/>
    <n v="29654"/>
  </r>
  <r>
    <x v="149"/>
    <x v="6"/>
    <n v="38803"/>
  </r>
  <r>
    <x v="150"/>
    <x v="6"/>
    <n v="9805"/>
  </r>
  <r>
    <x v="151"/>
    <x v="6"/>
    <n v="52800"/>
  </r>
  <r>
    <x v="152"/>
    <x v="6"/>
    <n v="66811"/>
  </r>
  <r>
    <x v="153"/>
    <x v="6"/>
    <n v="42512"/>
  </r>
  <r>
    <x v="154"/>
    <x v="6"/>
    <n v="69777"/>
  </r>
  <r>
    <x v="155"/>
    <x v="6"/>
    <n v="64593"/>
  </r>
  <r>
    <x v="156"/>
    <x v="6"/>
    <n v="51180"/>
  </r>
  <r>
    <x v="157"/>
    <x v="6"/>
    <n v="48435"/>
  </r>
  <r>
    <x v="158"/>
    <x v="6"/>
    <n v="22142"/>
  </r>
  <r>
    <x v="159"/>
    <x v="6"/>
    <n v="89307"/>
  </r>
  <r>
    <x v="160"/>
    <x v="6"/>
    <n v="17218"/>
  </r>
  <r>
    <x v="161"/>
    <x v="6"/>
    <n v="35516"/>
  </r>
  <r>
    <x v="162"/>
    <x v="6"/>
    <n v="95369"/>
  </r>
  <r>
    <x v="163"/>
    <x v="6"/>
    <n v="33635"/>
  </r>
  <r>
    <x v="164"/>
    <x v="6"/>
    <n v="11322"/>
  </r>
  <r>
    <x v="165"/>
    <x v="6"/>
    <n v="89055"/>
  </r>
  <r>
    <x v="166"/>
    <x v="6"/>
    <n v="45110"/>
  </r>
  <r>
    <x v="167"/>
    <x v="6"/>
    <n v="8371"/>
  </r>
  <r>
    <x v="168"/>
    <x v="6"/>
    <n v="38097"/>
  </r>
  <r>
    <x v="169"/>
    <x v="7"/>
    <n v="66731"/>
  </r>
  <r>
    <x v="170"/>
    <x v="7"/>
    <n v="74759"/>
  </r>
  <r>
    <x v="171"/>
    <x v="7"/>
    <n v="92105"/>
  </r>
  <r>
    <x v="172"/>
    <x v="7"/>
    <n v="5146"/>
  </r>
  <r>
    <x v="173"/>
    <x v="7"/>
    <n v="88789"/>
  </r>
  <r>
    <x v="174"/>
    <x v="7"/>
    <n v="96693"/>
  </r>
  <r>
    <x v="175"/>
    <x v="7"/>
    <n v="83354"/>
  </r>
  <r>
    <x v="176"/>
    <x v="7"/>
    <n v="5612"/>
  </r>
  <r>
    <x v="177"/>
    <x v="7"/>
    <n v="34081"/>
  </r>
  <r>
    <x v="178"/>
    <x v="7"/>
    <n v="77273"/>
  </r>
  <r>
    <x v="179"/>
    <x v="7"/>
    <n v="78643"/>
  </r>
  <r>
    <x v="180"/>
    <x v="7"/>
    <n v="98941"/>
  </r>
  <r>
    <x v="181"/>
    <x v="7"/>
    <n v="27486"/>
  </r>
  <r>
    <x v="182"/>
    <x v="7"/>
    <n v="20810"/>
  </r>
  <r>
    <x v="183"/>
    <x v="7"/>
    <n v="67248"/>
  </r>
  <r>
    <x v="184"/>
    <x v="7"/>
    <n v="40268"/>
  </r>
  <r>
    <x v="185"/>
    <x v="7"/>
    <n v="88264"/>
  </r>
  <r>
    <x v="186"/>
    <x v="7"/>
    <n v="64225"/>
  </r>
  <r>
    <x v="187"/>
    <x v="7"/>
    <n v="12519"/>
  </r>
  <r>
    <x v="188"/>
    <x v="7"/>
    <n v="88348"/>
  </r>
  <r>
    <x v="189"/>
    <x v="7"/>
    <n v="34921"/>
  </r>
  <r>
    <x v="190"/>
    <x v="7"/>
    <n v="26127"/>
  </r>
  <r>
    <x v="191"/>
    <x v="7"/>
    <n v="56544"/>
  </r>
  <r>
    <x v="192"/>
    <x v="7"/>
    <n v="33329"/>
  </r>
  <r>
    <x v="193"/>
    <x v="7"/>
    <n v="42320"/>
  </r>
  <r>
    <x v="194"/>
    <x v="7"/>
    <n v="12207"/>
  </r>
  <r>
    <x v="195"/>
    <x v="7"/>
    <n v="79283"/>
  </r>
  <r>
    <x v="196"/>
    <x v="7"/>
    <n v="72562"/>
  </r>
  <r>
    <x v="197"/>
    <x v="7"/>
    <n v="64113"/>
  </r>
  <r>
    <x v="198"/>
    <x v="7"/>
    <n v="68236"/>
  </r>
  <r>
    <x v="199"/>
    <x v="7"/>
    <n v="17106"/>
  </r>
  <r>
    <x v="200"/>
    <x v="7"/>
    <n v="3497"/>
  </r>
  <r>
    <x v="201"/>
    <x v="7"/>
    <n v="20755"/>
  </r>
  <r>
    <x v="202"/>
    <x v="7"/>
    <n v="66942"/>
  </r>
  <r>
    <x v="203"/>
    <x v="7"/>
    <n v="72306"/>
  </r>
  <r>
    <x v="204"/>
    <x v="7"/>
    <n v="41212"/>
  </r>
  <r>
    <x v="205"/>
    <x v="7"/>
    <n v="5695"/>
  </r>
  <r>
    <x v="206"/>
    <x v="7"/>
    <n v="85401"/>
  </r>
  <r>
    <x v="207"/>
    <x v="7"/>
    <n v="38857"/>
  </r>
  <r>
    <x v="208"/>
    <x v="7"/>
    <n v="21927"/>
  </r>
  <r>
    <x v="209"/>
    <x v="7"/>
    <n v="9515"/>
  </r>
  <r>
    <x v="210"/>
    <x v="7"/>
    <n v="92225"/>
  </r>
  <r>
    <x v="211"/>
    <x v="7"/>
    <n v="45001"/>
  </r>
  <r>
    <x v="212"/>
    <x v="7"/>
    <n v="25709"/>
  </r>
  <r>
    <x v="213"/>
    <x v="7"/>
    <n v="22467"/>
  </r>
  <r>
    <x v="214"/>
    <x v="7"/>
    <n v="715"/>
  </r>
  <r>
    <x v="215"/>
    <x v="7"/>
    <n v="37033"/>
  </r>
  <r>
    <x v="216"/>
    <x v="7"/>
    <n v="24035"/>
  </r>
  <r>
    <x v="217"/>
    <x v="7"/>
    <n v="1323"/>
  </r>
  <r>
    <x v="218"/>
    <x v="7"/>
    <n v="91312"/>
  </r>
  <r>
    <x v="219"/>
    <x v="7"/>
    <n v="29648"/>
  </r>
  <r>
    <x v="220"/>
    <x v="7"/>
    <n v="56469"/>
  </r>
  <r>
    <x v="221"/>
    <x v="7"/>
    <n v="33015"/>
  </r>
  <r>
    <x v="222"/>
    <x v="7"/>
    <n v="25098"/>
  </r>
  <r>
    <x v="223"/>
    <x v="7"/>
    <n v="57809"/>
  </r>
  <r>
    <x v="224"/>
    <x v="7"/>
    <n v="28950"/>
  </r>
  <r>
    <x v="225"/>
    <x v="7"/>
    <n v="33724"/>
  </r>
  <r>
    <x v="226"/>
    <x v="7"/>
    <n v="54125"/>
  </r>
  <r>
    <x v="227"/>
    <x v="7"/>
    <n v="74660"/>
  </r>
  <r>
    <x v="228"/>
    <x v="7"/>
    <n v="48163"/>
  </r>
  <r>
    <x v="229"/>
    <x v="7"/>
    <n v="23889"/>
  </r>
  <r>
    <x v="230"/>
    <x v="7"/>
    <n v="82596"/>
  </r>
  <r>
    <x v="231"/>
    <x v="7"/>
    <n v="30333"/>
  </r>
  <r>
    <x v="232"/>
    <x v="7"/>
    <n v="81153"/>
  </r>
  <r>
    <x v="233"/>
    <x v="7"/>
    <n v="14862"/>
  </r>
  <r>
    <x v="234"/>
    <x v="7"/>
    <n v="60122"/>
  </r>
  <r>
    <x v="235"/>
    <x v="7"/>
    <n v="19533"/>
  </r>
  <r>
    <x v="236"/>
    <x v="7"/>
    <n v="67793"/>
  </r>
  <r>
    <x v="237"/>
    <x v="7"/>
    <n v="28716"/>
  </r>
  <r>
    <x v="238"/>
    <x v="7"/>
    <n v="83899"/>
  </r>
  <r>
    <x v="239"/>
    <x v="7"/>
    <n v="89127"/>
  </r>
  <r>
    <x v="240"/>
    <x v="7"/>
    <n v="30240"/>
  </r>
  <r>
    <x v="241"/>
    <x v="7"/>
    <n v="56149"/>
  </r>
  <r>
    <x v="242"/>
    <x v="7"/>
    <n v="88726"/>
  </r>
  <r>
    <x v="243"/>
    <x v="7"/>
    <n v="30339"/>
  </r>
  <r>
    <x v="244"/>
    <x v="7"/>
    <n v="53926"/>
  </r>
  <r>
    <x v="245"/>
    <x v="7"/>
    <n v="3516"/>
  </r>
  <r>
    <x v="246"/>
    <x v="7"/>
    <n v="83706"/>
  </r>
  <r>
    <x v="247"/>
    <x v="7"/>
    <n v="40589"/>
  </r>
  <r>
    <x v="248"/>
    <x v="7"/>
    <n v="98870"/>
  </r>
  <r>
    <x v="249"/>
    <x v="7"/>
    <n v="13015"/>
  </r>
  <r>
    <x v="250"/>
    <x v="7"/>
    <n v="75516"/>
  </r>
  <r>
    <x v="251"/>
    <x v="7"/>
    <n v="70906"/>
  </r>
  <r>
    <x v="252"/>
    <x v="7"/>
    <n v="94425"/>
  </r>
  <r>
    <x v="253"/>
    <x v="7"/>
    <n v="8283"/>
  </r>
  <r>
    <x v="254"/>
    <x v="7"/>
    <n v="9284"/>
  </r>
  <r>
    <x v="255"/>
    <x v="7"/>
    <n v="70168"/>
  </r>
  <r>
    <x v="256"/>
    <x v="7"/>
    <n v="75155"/>
  </r>
  <r>
    <x v="257"/>
    <x v="7"/>
    <n v="81473"/>
  </r>
  <r>
    <x v="258"/>
    <x v="7"/>
    <n v="66024"/>
  </r>
  <r>
    <x v="259"/>
    <x v="7"/>
    <n v="15892"/>
  </r>
  <r>
    <x v="260"/>
    <x v="7"/>
    <n v="7315"/>
  </r>
  <r>
    <x v="261"/>
    <x v="7"/>
    <n v="25515"/>
  </r>
  <r>
    <x v="262"/>
    <x v="7"/>
    <n v="26936"/>
  </r>
  <r>
    <x v="263"/>
    <x v="7"/>
    <n v="41156"/>
  </r>
  <r>
    <x v="264"/>
    <x v="7"/>
    <n v="61973"/>
  </r>
  <r>
    <x v="265"/>
    <x v="7"/>
    <n v="98664"/>
  </r>
  <r>
    <x v="266"/>
    <x v="7"/>
    <n v="84109"/>
  </r>
  <r>
    <x v="267"/>
    <x v="7"/>
    <n v="5801"/>
  </r>
  <r>
    <x v="268"/>
    <x v="7"/>
    <n v="25527"/>
  </r>
  <r>
    <x v="269"/>
    <x v="7"/>
    <n v="60190"/>
  </r>
  <r>
    <x v="270"/>
    <x v="7"/>
    <n v="89780"/>
  </r>
  <r>
    <x v="271"/>
    <x v="7"/>
    <n v="27607"/>
  </r>
  <r>
    <x v="272"/>
    <x v="7"/>
    <n v="48874"/>
  </r>
  <r>
    <x v="273"/>
    <x v="7"/>
    <n v="28416"/>
  </r>
  <r>
    <x v="274"/>
    <x v="7"/>
    <n v="17474"/>
  </r>
  <r>
    <x v="275"/>
    <x v="7"/>
    <n v="38828"/>
  </r>
  <r>
    <x v="276"/>
    <x v="7"/>
    <n v="74262"/>
  </r>
  <r>
    <x v="277"/>
    <x v="7"/>
    <n v="91867"/>
  </r>
  <r>
    <x v="278"/>
    <x v="7"/>
    <n v="47024"/>
  </r>
  <r>
    <x v="279"/>
    <x v="7"/>
    <n v="79155"/>
  </r>
  <r>
    <x v="280"/>
    <x v="7"/>
    <n v="72195"/>
  </r>
  <r>
    <x v="281"/>
    <x v="7"/>
    <n v="78860"/>
  </r>
  <r>
    <x v="282"/>
    <x v="7"/>
    <n v="39731"/>
  </r>
  <r>
    <x v="283"/>
    <x v="7"/>
    <n v="34287"/>
  </r>
  <r>
    <x v="284"/>
    <x v="8"/>
    <n v="47261"/>
  </r>
  <r>
    <x v="285"/>
    <x v="8"/>
    <n v="25011"/>
  </r>
  <r>
    <x v="286"/>
    <x v="8"/>
    <n v="2693"/>
  </r>
  <r>
    <x v="287"/>
    <x v="8"/>
    <n v="76417"/>
  </r>
  <r>
    <x v="288"/>
    <x v="8"/>
    <n v="72570"/>
  </r>
  <r>
    <x v="289"/>
    <x v="8"/>
    <n v="28828"/>
  </r>
  <r>
    <x v="290"/>
    <x v="8"/>
    <n v="72513"/>
  </r>
  <r>
    <x v="291"/>
    <x v="8"/>
    <n v="4516"/>
  </r>
  <r>
    <x v="292"/>
    <x v="8"/>
    <n v="56047"/>
  </r>
  <r>
    <x v="293"/>
    <x v="8"/>
    <n v="65228"/>
  </r>
  <r>
    <x v="294"/>
    <x v="8"/>
    <n v="21219"/>
  </r>
  <r>
    <x v="295"/>
    <x v="8"/>
    <n v="22923"/>
  </r>
  <r>
    <x v="296"/>
    <x v="8"/>
    <n v="8273"/>
  </r>
  <r>
    <x v="297"/>
    <x v="8"/>
    <n v="33639"/>
  </r>
  <r>
    <x v="298"/>
    <x v="8"/>
    <n v="36577"/>
  </r>
  <r>
    <x v="299"/>
    <x v="8"/>
    <n v="87192"/>
  </r>
  <r>
    <x v="300"/>
    <x v="8"/>
    <n v="16785"/>
  </r>
  <r>
    <x v="301"/>
    <x v="8"/>
    <n v="14286"/>
  </r>
  <r>
    <x v="302"/>
    <x v="8"/>
    <n v="66335"/>
  </r>
  <r>
    <x v="303"/>
    <x v="8"/>
    <n v="52562"/>
  </r>
  <r>
    <x v="304"/>
    <x v="8"/>
    <n v="39662"/>
  </r>
  <r>
    <x v="305"/>
    <x v="8"/>
    <n v="61453"/>
  </r>
  <r>
    <x v="306"/>
    <x v="8"/>
    <n v="12916"/>
  </r>
  <r>
    <x v="307"/>
    <x v="8"/>
    <n v="46155"/>
  </r>
  <r>
    <x v="308"/>
    <x v="8"/>
    <n v="21168"/>
  </r>
  <r>
    <x v="309"/>
    <x v="8"/>
    <n v="45450"/>
  </r>
  <r>
    <x v="310"/>
    <x v="8"/>
    <n v="78021"/>
  </r>
  <r>
    <x v="311"/>
    <x v="8"/>
    <n v="52919"/>
  </r>
  <r>
    <x v="312"/>
    <x v="8"/>
    <n v="15780"/>
  </r>
  <r>
    <x v="313"/>
    <x v="8"/>
    <n v="61007"/>
  </r>
  <r>
    <x v="314"/>
    <x v="8"/>
    <n v="48434"/>
  </r>
  <r>
    <x v="315"/>
    <x v="8"/>
    <n v="92410"/>
  </r>
  <r>
    <x v="316"/>
    <x v="8"/>
    <n v="66989"/>
  </r>
  <r>
    <x v="317"/>
    <x v="8"/>
    <n v="36757"/>
  </r>
  <r>
    <x v="318"/>
    <x v="8"/>
    <n v="62493"/>
  </r>
  <r>
    <x v="319"/>
    <x v="8"/>
    <n v="90081"/>
  </r>
  <r>
    <x v="320"/>
    <x v="8"/>
    <n v="73260"/>
  </r>
  <r>
    <x v="321"/>
    <x v="8"/>
    <n v="28942"/>
  </r>
  <r>
    <x v="322"/>
    <x v="8"/>
    <n v="21887"/>
  </r>
  <r>
    <x v="323"/>
    <x v="8"/>
    <n v="46564"/>
  </r>
  <r>
    <x v="324"/>
    <x v="8"/>
    <n v="3484"/>
  </r>
  <r>
    <x v="325"/>
    <x v="8"/>
    <n v="65330"/>
  </r>
  <r>
    <x v="326"/>
    <x v="8"/>
    <n v="78711"/>
  </r>
  <r>
    <x v="327"/>
    <x v="8"/>
    <n v="7672"/>
  </r>
  <r>
    <x v="328"/>
    <x v="8"/>
    <n v="34045"/>
  </r>
  <r>
    <x v="329"/>
    <x v="8"/>
    <n v="60253"/>
  </r>
  <r>
    <x v="330"/>
    <x v="8"/>
    <n v="5154"/>
  </r>
  <r>
    <x v="331"/>
    <x v="8"/>
    <n v="90763"/>
  </r>
  <r>
    <x v="332"/>
    <x v="8"/>
    <n v="10233"/>
  </r>
  <r>
    <x v="333"/>
    <x v="8"/>
    <n v="1394"/>
  </r>
  <r>
    <x v="334"/>
    <x v="8"/>
    <n v="12160"/>
  </r>
  <r>
    <x v="335"/>
    <x v="8"/>
    <n v="52750"/>
  </r>
  <r>
    <x v="336"/>
    <x v="8"/>
    <n v="28009"/>
  </r>
  <r>
    <x v="337"/>
    <x v="8"/>
    <n v="48602"/>
  </r>
  <r>
    <x v="338"/>
    <x v="8"/>
    <n v="12689"/>
  </r>
  <r>
    <x v="339"/>
    <x v="8"/>
    <n v="99229"/>
  </r>
  <r>
    <x v="340"/>
    <x v="8"/>
    <n v="22899"/>
  </r>
  <r>
    <x v="341"/>
    <x v="8"/>
    <n v="27377"/>
  </r>
  <r>
    <x v="342"/>
    <x v="8"/>
    <n v="34028"/>
  </r>
  <r>
    <x v="343"/>
    <x v="8"/>
    <n v="16747"/>
  </r>
  <r>
    <x v="344"/>
    <x v="8"/>
    <n v="89598"/>
  </r>
  <r>
    <x v="345"/>
    <x v="8"/>
    <n v="35186"/>
  </r>
  <r>
    <x v="346"/>
    <x v="8"/>
    <n v="97201"/>
  </r>
  <r>
    <x v="347"/>
    <x v="8"/>
    <n v="74632"/>
  </r>
  <r>
    <x v="348"/>
    <x v="8"/>
    <n v="25176"/>
  </r>
  <r>
    <x v="349"/>
    <x v="8"/>
    <n v="36315"/>
  </r>
  <r>
    <x v="350"/>
    <x v="8"/>
    <n v="74754"/>
  </r>
  <r>
    <x v="351"/>
    <x v="8"/>
    <n v="66079"/>
  </r>
  <r>
    <x v="352"/>
    <x v="8"/>
    <n v="79530"/>
  </r>
  <r>
    <x v="353"/>
    <x v="8"/>
    <n v="66114"/>
  </r>
  <r>
    <x v="354"/>
    <x v="8"/>
    <n v="38067"/>
  </r>
  <r>
    <x v="355"/>
    <x v="8"/>
    <n v="36158"/>
  </r>
  <r>
    <x v="356"/>
    <x v="8"/>
    <n v="38119"/>
  </r>
  <r>
    <x v="357"/>
    <x v="8"/>
    <n v="68886"/>
  </r>
  <r>
    <x v="358"/>
    <x v="8"/>
    <n v="8347"/>
  </r>
  <r>
    <x v="359"/>
    <x v="8"/>
    <n v="56725"/>
  </r>
  <r>
    <x v="360"/>
    <x v="8"/>
    <n v="88138"/>
  </r>
  <r>
    <x v="361"/>
    <x v="8"/>
    <n v="54739"/>
  </r>
  <r>
    <x v="362"/>
    <x v="8"/>
    <n v="39074"/>
  </r>
  <r>
    <x v="363"/>
    <x v="8"/>
    <n v="9934"/>
  </r>
  <r>
    <x v="364"/>
    <x v="8"/>
    <n v="35061"/>
  </r>
  <r>
    <x v="365"/>
    <x v="8"/>
    <n v="16000"/>
  </r>
  <r>
    <x v="366"/>
    <x v="8"/>
    <n v="47020"/>
  </r>
  <r>
    <x v="367"/>
    <x v="8"/>
    <n v="77292"/>
  </r>
  <r>
    <x v="368"/>
    <x v="8"/>
    <n v="80409"/>
  </r>
  <r>
    <x v="369"/>
    <x v="8"/>
    <n v="48647"/>
  </r>
  <r>
    <x v="370"/>
    <x v="8"/>
    <n v="85347"/>
  </r>
  <r>
    <x v="371"/>
    <x v="8"/>
    <n v="31194"/>
  </r>
  <r>
    <x v="372"/>
    <x v="8"/>
    <n v="32458"/>
  </r>
  <r>
    <x v="373"/>
    <x v="8"/>
    <n v="16133"/>
  </r>
  <r>
    <x v="374"/>
    <x v="8"/>
    <n v="8729"/>
  </r>
  <r>
    <x v="375"/>
    <x v="8"/>
    <n v="26677"/>
  </r>
  <r>
    <x v="376"/>
    <x v="8"/>
    <n v="38179"/>
  </r>
  <r>
    <x v="377"/>
    <x v="8"/>
    <n v="44012"/>
  </r>
  <r>
    <x v="378"/>
    <x v="8"/>
    <n v="33896"/>
  </r>
  <r>
    <x v="379"/>
    <x v="8"/>
    <n v="94056"/>
  </r>
  <r>
    <x v="380"/>
    <x v="8"/>
    <n v="24316"/>
  </r>
  <r>
    <x v="381"/>
    <x v="8"/>
    <n v="2766"/>
  </r>
  <r>
    <x v="382"/>
    <x v="8"/>
    <n v="45955"/>
  </r>
  <r>
    <x v="383"/>
    <x v="8"/>
    <n v="59885"/>
  </r>
  <r>
    <x v="384"/>
    <x v="8"/>
    <n v="25573"/>
  </r>
  <r>
    <x v="385"/>
    <x v="8"/>
    <n v="9237"/>
  </r>
  <r>
    <x v="386"/>
    <x v="8"/>
    <n v="91095"/>
  </r>
  <r>
    <x v="387"/>
    <x v="8"/>
    <n v="79331"/>
  </r>
  <r>
    <x v="388"/>
    <x v="8"/>
    <n v="8146"/>
  </r>
  <r>
    <x v="389"/>
    <x v="8"/>
    <n v="94094"/>
  </r>
  <r>
    <x v="390"/>
    <x v="8"/>
    <n v="16086"/>
  </r>
  <r>
    <x v="391"/>
    <x v="8"/>
    <n v="51199"/>
  </r>
  <r>
    <x v="392"/>
    <x v="8"/>
    <n v="29139"/>
  </r>
  <r>
    <x v="393"/>
    <x v="8"/>
    <n v="23431"/>
  </r>
  <r>
    <x v="394"/>
    <x v="8"/>
    <n v="1947"/>
  </r>
  <r>
    <x v="395"/>
    <x v="8"/>
    <n v="16290"/>
  </r>
  <r>
    <x v="396"/>
    <x v="8"/>
    <n v="73655"/>
  </r>
  <r>
    <x v="397"/>
    <x v="8"/>
    <n v="47192"/>
  </r>
  <r>
    <x v="398"/>
    <x v="8"/>
    <n v="44945"/>
  </r>
  <r>
    <x v="399"/>
    <x v="8"/>
    <n v="48250"/>
  </r>
  <r>
    <x v="400"/>
    <x v="9"/>
    <n v="63332"/>
  </r>
  <r>
    <x v="401"/>
    <x v="9"/>
    <n v="89719"/>
  </r>
  <r>
    <x v="402"/>
    <x v="9"/>
    <n v="59194"/>
  </r>
  <r>
    <x v="403"/>
    <x v="9"/>
    <n v="4835"/>
  </r>
  <r>
    <x v="404"/>
    <x v="9"/>
    <n v="11194"/>
  </r>
  <r>
    <x v="405"/>
    <x v="9"/>
    <n v="57226"/>
  </r>
  <r>
    <x v="406"/>
    <x v="9"/>
    <n v="6416"/>
  </r>
  <r>
    <x v="407"/>
    <x v="9"/>
    <n v="56949"/>
  </r>
  <r>
    <x v="408"/>
    <x v="9"/>
    <n v="86796"/>
  </r>
  <r>
    <x v="409"/>
    <x v="9"/>
    <n v="24821"/>
  </r>
  <r>
    <x v="410"/>
    <x v="9"/>
    <n v="60960"/>
  </r>
  <r>
    <x v="411"/>
    <x v="9"/>
    <n v="89705"/>
  </r>
  <r>
    <x v="412"/>
    <x v="9"/>
    <n v="14317"/>
  </r>
  <r>
    <x v="413"/>
    <x v="9"/>
    <n v="91055"/>
  </r>
  <r>
    <x v="414"/>
    <x v="9"/>
    <n v="56168"/>
  </r>
  <r>
    <x v="415"/>
    <x v="9"/>
    <n v="18775"/>
  </r>
  <r>
    <x v="416"/>
    <x v="9"/>
    <n v="9619"/>
  </r>
  <r>
    <x v="417"/>
    <x v="9"/>
    <n v="87026"/>
  </r>
  <r>
    <x v="418"/>
    <x v="9"/>
    <n v="50611"/>
  </r>
  <r>
    <x v="419"/>
    <x v="9"/>
    <n v="44900"/>
  </r>
  <r>
    <x v="420"/>
    <x v="9"/>
    <n v="95185"/>
  </r>
  <r>
    <x v="421"/>
    <x v="9"/>
    <n v="70132"/>
  </r>
  <r>
    <x v="422"/>
    <x v="9"/>
    <n v="65765"/>
  </r>
  <r>
    <x v="423"/>
    <x v="9"/>
    <n v="78535"/>
  </r>
  <r>
    <x v="424"/>
    <x v="9"/>
    <n v="65976"/>
  </r>
  <r>
    <x v="425"/>
    <x v="9"/>
    <n v="45587"/>
  </r>
  <r>
    <x v="426"/>
    <x v="9"/>
    <n v="61703"/>
  </r>
  <r>
    <x v="427"/>
    <x v="9"/>
    <n v="86906"/>
  </r>
  <r>
    <x v="428"/>
    <x v="9"/>
    <n v="6399"/>
  </r>
  <r>
    <x v="429"/>
    <x v="9"/>
    <n v="63820"/>
  </r>
  <r>
    <x v="430"/>
    <x v="9"/>
    <n v="8328"/>
  </r>
  <r>
    <x v="431"/>
    <x v="9"/>
    <n v="34364"/>
  </r>
  <r>
    <x v="432"/>
    <x v="9"/>
    <n v="57747"/>
  </r>
  <r>
    <x v="433"/>
    <x v="9"/>
    <n v="57061"/>
  </r>
  <r>
    <x v="434"/>
    <x v="9"/>
    <n v="57752"/>
  </r>
  <r>
    <x v="435"/>
    <x v="9"/>
    <n v="57961"/>
  </r>
  <r>
    <x v="436"/>
    <x v="9"/>
    <n v="31041"/>
  </r>
  <r>
    <x v="437"/>
    <x v="9"/>
    <n v="61835"/>
  </r>
  <r>
    <x v="438"/>
    <x v="9"/>
    <n v="34930"/>
  </r>
  <r>
    <x v="439"/>
    <x v="9"/>
    <n v="9264"/>
  </r>
  <r>
    <x v="440"/>
    <x v="9"/>
    <n v="73418"/>
  </r>
  <r>
    <x v="441"/>
    <x v="9"/>
    <n v="72899"/>
  </r>
  <r>
    <x v="442"/>
    <x v="9"/>
    <n v="98015"/>
  </r>
  <r>
    <x v="443"/>
    <x v="9"/>
    <n v="59295"/>
  </r>
  <r>
    <x v="444"/>
    <x v="9"/>
    <n v="84213"/>
  </r>
  <r>
    <x v="445"/>
    <x v="9"/>
    <n v="11257"/>
  </r>
  <r>
    <x v="446"/>
    <x v="9"/>
    <n v="15315"/>
  </r>
  <r>
    <x v="447"/>
    <x v="9"/>
    <n v="97677"/>
  </r>
  <r>
    <x v="448"/>
    <x v="9"/>
    <n v="27568"/>
  </r>
  <r>
    <x v="449"/>
    <x v="9"/>
    <n v="90564"/>
  </r>
  <r>
    <x v="450"/>
    <x v="9"/>
    <n v="4270"/>
  </r>
  <r>
    <x v="451"/>
    <x v="9"/>
    <n v="41187"/>
  </r>
  <r>
    <x v="452"/>
    <x v="9"/>
    <n v="79909"/>
  </r>
  <r>
    <x v="453"/>
    <x v="9"/>
    <n v="67207"/>
  </r>
  <r>
    <x v="454"/>
    <x v="9"/>
    <n v="34877"/>
  </r>
  <r>
    <x v="455"/>
    <x v="9"/>
    <n v="25006"/>
  </r>
  <r>
    <x v="456"/>
    <x v="9"/>
    <n v="83466"/>
  </r>
  <r>
    <x v="457"/>
    <x v="9"/>
    <n v="90122"/>
  </r>
  <r>
    <x v="458"/>
    <x v="9"/>
    <n v="55991"/>
  </r>
  <r>
    <x v="459"/>
    <x v="9"/>
    <n v="13929"/>
  </r>
  <r>
    <x v="460"/>
    <x v="9"/>
    <n v="72212"/>
  </r>
  <r>
    <x v="461"/>
    <x v="9"/>
    <n v="16592"/>
  </r>
  <r>
    <x v="462"/>
    <x v="9"/>
    <n v="74162"/>
  </r>
  <r>
    <x v="463"/>
    <x v="9"/>
    <n v="71544"/>
  </r>
  <r>
    <x v="464"/>
    <x v="9"/>
    <n v="8313"/>
  </r>
  <r>
    <x v="465"/>
    <x v="9"/>
    <n v="30213"/>
  </r>
  <r>
    <x v="466"/>
    <x v="9"/>
    <n v="42581"/>
  </r>
  <r>
    <x v="467"/>
    <x v="9"/>
    <n v="93320"/>
  </r>
  <r>
    <x v="468"/>
    <x v="9"/>
    <n v="30134"/>
  </r>
  <r>
    <x v="469"/>
    <x v="9"/>
    <n v="87905"/>
  </r>
  <r>
    <x v="470"/>
    <x v="9"/>
    <n v="33686"/>
  </r>
  <r>
    <x v="471"/>
    <x v="9"/>
    <n v="51313"/>
  </r>
  <r>
    <x v="472"/>
    <x v="9"/>
    <n v="32921"/>
  </r>
  <r>
    <x v="473"/>
    <x v="9"/>
    <n v="35559"/>
  </r>
  <r>
    <x v="474"/>
    <x v="9"/>
    <n v="49754"/>
  </r>
  <r>
    <x v="475"/>
    <x v="9"/>
    <n v="12551"/>
  </r>
  <r>
    <x v="476"/>
    <x v="9"/>
    <n v="50886"/>
  </r>
  <r>
    <x v="477"/>
    <x v="9"/>
    <n v="99833"/>
  </r>
  <r>
    <x v="478"/>
    <x v="9"/>
    <n v="11401"/>
  </r>
  <r>
    <x v="479"/>
    <x v="9"/>
    <n v="85251"/>
  </r>
  <r>
    <x v="480"/>
    <x v="9"/>
    <n v="66590"/>
  </r>
  <r>
    <x v="481"/>
    <x v="9"/>
    <n v="93416"/>
  </r>
  <r>
    <x v="482"/>
    <x v="9"/>
    <n v="78487"/>
  </r>
  <r>
    <x v="483"/>
    <x v="9"/>
    <n v="64261"/>
  </r>
  <r>
    <x v="484"/>
    <x v="9"/>
    <n v="7711"/>
  </r>
  <r>
    <x v="485"/>
    <x v="9"/>
    <n v="62342"/>
  </r>
  <r>
    <x v="486"/>
    <x v="9"/>
    <n v="72250"/>
  </r>
  <r>
    <x v="487"/>
    <x v="9"/>
    <n v="66113"/>
  </r>
  <r>
    <x v="488"/>
    <x v="9"/>
    <n v="36900"/>
  </r>
  <r>
    <x v="489"/>
    <x v="9"/>
    <n v="37302"/>
  </r>
  <r>
    <x v="490"/>
    <x v="9"/>
    <n v="78267"/>
  </r>
  <r>
    <x v="491"/>
    <x v="9"/>
    <n v="82589"/>
  </r>
  <r>
    <x v="492"/>
    <x v="9"/>
    <n v="22963"/>
  </r>
  <r>
    <x v="493"/>
    <x v="9"/>
    <n v="24137"/>
  </r>
  <r>
    <x v="494"/>
    <x v="9"/>
    <n v="58220"/>
  </r>
  <r>
    <x v="495"/>
    <x v="9"/>
    <n v="92540"/>
  </r>
  <r>
    <x v="496"/>
    <x v="9"/>
    <n v="47269"/>
  </r>
  <r>
    <x v="497"/>
    <x v="9"/>
    <n v="92586"/>
  </r>
  <r>
    <x v="498"/>
    <x v="9"/>
    <n v="32047"/>
  </r>
  <r>
    <x v="499"/>
    <x v="9"/>
    <n v="21270"/>
  </r>
  <r>
    <x v="500"/>
    <x v="9"/>
    <n v="45749"/>
  </r>
  <r>
    <x v="501"/>
    <x v="9"/>
    <n v="69304"/>
  </r>
  <r>
    <x v="502"/>
    <x v="9"/>
    <n v="4562"/>
  </r>
  <r>
    <x v="503"/>
    <x v="9"/>
    <n v="87354"/>
  </r>
  <r>
    <x v="504"/>
    <x v="9"/>
    <n v="86233"/>
  </r>
  <r>
    <x v="505"/>
    <x v="9"/>
    <n v="67898"/>
  </r>
  <r>
    <x v="506"/>
    <x v="9"/>
    <n v="36666"/>
  </r>
  <r>
    <x v="507"/>
    <x v="9"/>
    <n v="48255"/>
  </r>
  <r>
    <x v="508"/>
    <x v="9"/>
    <n v="51802"/>
  </r>
  <r>
    <x v="509"/>
    <x v="9"/>
    <n v="63238"/>
  </r>
  <r>
    <x v="510"/>
    <x v="9"/>
    <n v="25912"/>
  </r>
  <r>
    <x v="511"/>
    <x v="9"/>
    <n v="59565"/>
  </r>
  <r>
    <x v="512"/>
    <x v="9"/>
    <n v="78999"/>
  </r>
  <r>
    <x v="513"/>
    <x v="9"/>
    <n v="24107"/>
  </r>
  <r>
    <x v="514"/>
    <x v="9"/>
    <n v="34389"/>
  </r>
  <r>
    <x v="515"/>
    <x v="9"/>
    <n v="4931"/>
  </r>
  <r>
    <x v="516"/>
    <x v="9"/>
    <n v="15689"/>
  </r>
  <r>
    <x v="517"/>
    <x v="9"/>
    <n v="93420"/>
  </r>
  <r>
    <x v="518"/>
    <x v="9"/>
    <n v="5680"/>
  </r>
  <r>
    <x v="519"/>
    <x v="9"/>
    <n v="47205"/>
  </r>
  <r>
    <x v="520"/>
    <x v="9"/>
    <n v="17941"/>
  </r>
  <r>
    <x v="521"/>
    <x v="9"/>
    <n v="62122"/>
  </r>
  <r>
    <x v="522"/>
    <x v="9"/>
    <n v="14908"/>
  </r>
  <r>
    <x v="523"/>
    <x v="9"/>
    <n v="63991"/>
  </r>
  <r>
    <x v="524"/>
    <x v="9"/>
    <n v="10025"/>
  </r>
  <r>
    <x v="525"/>
    <x v="9"/>
    <n v="95801"/>
  </r>
  <r>
    <x v="526"/>
    <x v="9"/>
    <n v="67690"/>
  </r>
  <r>
    <x v="527"/>
    <x v="9"/>
    <n v="62260"/>
  </r>
  <r>
    <x v="528"/>
    <x v="9"/>
    <n v="91755"/>
  </r>
  <r>
    <x v="529"/>
    <x v="9"/>
    <n v="44958"/>
  </r>
  <r>
    <x v="530"/>
    <x v="10"/>
    <n v="73231"/>
  </r>
  <r>
    <x v="531"/>
    <x v="10"/>
    <n v="59114"/>
  </r>
  <r>
    <x v="532"/>
    <x v="10"/>
    <n v="80478"/>
  </r>
  <r>
    <x v="533"/>
    <x v="10"/>
    <n v="39111"/>
  </r>
  <r>
    <x v="534"/>
    <x v="10"/>
    <n v="48400"/>
  </r>
  <r>
    <x v="535"/>
    <x v="10"/>
    <n v="57654"/>
  </r>
  <r>
    <x v="536"/>
    <x v="10"/>
    <n v="29313"/>
  </r>
  <r>
    <x v="537"/>
    <x v="10"/>
    <n v="79027"/>
  </r>
  <r>
    <x v="538"/>
    <x v="10"/>
    <n v="70546"/>
  </r>
  <r>
    <x v="539"/>
    <x v="10"/>
    <n v="35011"/>
  </r>
  <r>
    <x v="540"/>
    <x v="10"/>
    <n v="9329"/>
  </r>
  <r>
    <x v="541"/>
    <x v="10"/>
    <n v="70213"/>
  </r>
  <r>
    <x v="542"/>
    <x v="10"/>
    <n v="60637"/>
  </r>
  <r>
    <x v="543"/>
    <x v="10"/>
    <n v="48961"/>
  </r>
  <r>
    <x v="544"/>
    <x v="10"/>
    <n v="25530"/>
  </r>
  <r>
    <x v="545"/>
    <x v="10"/>
    <n v="33284"/>
  </r>
  <r>
    <x v="546"/>
    <x v="10"/>
    <n v="72251"/>
  </r>
  <r>
    <x v="547"/>
    <x v="10"/>
    <n v="87102"/>
  </r>
  <r>
    <x v="548"/>
    <x v="10"/>
    <n v="14258"/>
  </r>
  <r>
    <x v="549"/>
    <x v="10"/>
    <n v="35536"/>
  </r>
  <r>
    <x v="550"/>
    <x v="10"/>
    <n v="92210"/>
  </r>
  <r>
    <x v="551"/>
    <x v="10"/>
    <n v="62204"/>
  </r>
  <r>
    <x v="552"/>
    <x v="10"/>
    <n v="53000"/>
  </r>
  <r>
    <x v="553"/>
    <x v="10"/>
    <n v="79724"/>
  </r>
  <r>
    <x v="554"/>
    <x v="10"/>
    <n v="10690"/>
  </r>
  <r>
    <x v="555"/>
    <x v="10"/>
    <n v="71179"/>
  </r>
  <r>
    <x v="556"/>
    <x v="10"/>
    <n v="55559"/>
  </r>
  <r>
    <x v="557"/>
    <x v="10"/>
    <n v="13653"/>
  </r>
  <r>
    <x v="558"/>
    <x v="10"/>
    <n v="516"/>
  </r>
  <r>
    <x v="559"/>
    <x v="10"/>
    <n v="30965"/>
  </r>
  <r>
    <x v="560"/>
    <x v="10"/>
    <n v="21472"/>
  </r>
  <r>
    <x v="561"/>
    <x v="10"/>
    <n v="53979"/>
  </r>
  <r>
    <x v="562"/>
    <x v="10"/>
    <n v="3395"/>
  </r>
  <r>
    <x v="563"/>
    <x v="10"/>
    <n v="19045"/>
  </r>
  <r>
    <x v="564"/>
    <x v="10"/>
    <n v="22365"/>
  </r>
  <r>
    <x v="565"/>
    <x v="10"/>
    <n v="12591"/>
  </r>
  <r>
    <x v="566"/>
    <x v="10"/>
    <n v="25118"/>
  </r>
  <r>
    <x v="567"/>
    <x v="10"/>
    <n v="95925"/>
  </r>
  <r>
    <x v="568"/>
    <x v="10"/>
    <n v="25029"/>
  </r>
  <r>
    <x v="569"/>
    <x v="10"/>
    <n v="73599"/>
  </r>
  <r>
    <x v="570"/>
    <x v="10"/>
    <n v="56679"/>
  </r>
  <r>
    <x v="571"/>
    <x v="10"/>
    <n v="32016"/>
  </r>
  <r>
    <x v="572"/>
    <x v="10"/>
    <n v="75161"/>
  </r>
  <r>
    <x v="573"/>
    <x v="10"/>
    <n v="11615"/>
  </r>
  <r>
    <x v="574"/>
    <x v="10"/>
    <n v="33764"/>
  </r>
  <r>
    <x v="575"/>
    <x v="10"/>
    <n v="25386"/>
  </r>
  <r>
    <x v="576"/>
    <x v="10"/>
    <n v="35747"/>
  </r>
  <r>
    <x v="577"/>
    <x v="10"/>
    <n v="2575"/>
  </r>
  <r>
    <x v="578"/>
    <x v="10"/>
    <n v="41534"/>
  </r>
  <r>
    <x v="579"/>
    <x v="10"/>
    <n v="45299"/>
  </r>
  <r>
    <x v="580"/>
    <x v="10"/>
    <n v="34503"/>
  </r>
  <r>
    <x v="581"/>
    <x v="10"/>
    <n v="51448"/>
  </r>
  <r>
    <x v="582"/>
    <x v="10"/>
    <n v="48748"/>
  </r>
  <r>
    <x v="583"/>
    <x v="10"/>
    <n v="49069"/>
  </r>
  <r>
    <x v="584"/>
    <x v="10"/>
    <n v="98513"/>
  </r>
  <r>
    <x v="585"/>
    <x v="10"/>
    <n v="95439"/>
  </r>
  <r>
    <x v="586"/>
    <x v="10"/>
    <n v="84456"/>
  </r>
  <r>
    <x v="587"/>
    <x v="10"/>
    <n v="79684"/>
  </r>
  <r>
    <x v="588"/>
    <x v="10"/>
    <n v="84406"/>
  </r>
  <r>
    <x v="589"/>
    <x v="10"/>
    <n v="59719"/>
  </r>
  <r>
    <x v="590"/>
    <x v="10"/>
    <n v="54479"/>
  </r>
  <r>
    <x v="591"/>
    <x v="10"/>
    <n v="33455"/>
  </r>
  <r>
    <x v="592"/>
    <x v="10"/>
    <n v="2432"/>
  </r>
  <r>
    <x v="593"/>
    <x v="10"/>
    <n v="73631"/>
  </r>
  <r>
    <x v="594"/>
    <x v="10"/>
    <n v="91813"/>
  </r>
  <r>
    <x v="595"/>
    <x v="10"/>
    <n v="64366"/>
  </r>
  <r>
    <x v="596"/>
    <x v="10"/>
    <n v="3775"/>
  </r>
  <r>
    <x v="597"/>
    <x v="10"/>
    <n v="16813"/>
  </r>
  <r>
    <x v="598"/>
    <x v="10"/>
    <n v="29869"/>
  </r>
  <r>
    <x v="599"/>
    <x v="10"/>
    <n v="44822"/>
  </r>
  <r>
    <x v="600"/>
    <x v="10"/>
    <n v="1263"/>
  </r>
  <r>
    <x v="601"/>
    <x v="10"/>
    <n v="22405"/>
  </r>
  <r>
    <x v="602"/>
    <x v="10"/>
    <n v="64986"/>
  </r>
  <r>
    <x v="603"/>
    <x v="10"/>
    <n v="12824"/>
  </r>
  <r>
    <x v="604"/>
    <x v="10"/>
    <n v="73592"/>
  </r>
  <r>
    <x v="605"/>
    <x v="10"/>
    <n v="16949"/>
  </r>
  <r>
    <x v="606"/>
    <x v="10"/>
    <n v="18629"/>
  </r>
  <r>
    <x v="607"/>
    <x v="10"/>
    <n v="96234"/>
  </r>
  <r>
    <x v="608"/>
    <x v="10"/>
    <n v="71001"/>
  </r>
  <r>
    <x v="609"/>
    <x v="10"/>
    <n v="84229"/>
  </r>
  <r>
    <x v="610"/>
    <x v="10"/>
    <n v="56177"/>
  </r>
  <r>
    <x v="611"/>
    <x v="10"/>
    <n v="39591"/>
  </r>
  <r>
    <x v="612"/>
    <x v="10"/>
    <n v="79955"/>
  </r>
  <r>
    <x v="613"/>
    <x v="10"/>
    <n v="63923"/>
  </r>
  <r>
    <x v="614"/>
    <x v="10"/>
    <n v="23382"/>
  </r>
  <r>
    <x v="615"/>
    <x v="10"/>
    <n v="12208"/>
  </r>
  <r>
    <x v="616"/>
    <x v="10"/>
    <n v="20916"/>
  </r>
  <r>
    <x v="617"/>
    <x v="10"/>
    <n v="3129"/>
  </r>
  <r>
    <x v="618"/>
    <x v="10"/>
    <n v="2638"/>
  </r>
  <r>
    <x v="619"/>
    <x v="10"/>
    <n v="51478"/>
  </r>
  <r>
    <x v="620"/>
    <x v="10"/>
    <n v="13502"/>
  </r>
  <r>
    <x v="621"/>
    <x v="10"/>
    <n v="59896"/>
  </r>
  <r>
    <x v="622"/>
    <x v="10"/>
    <n v="24286"/>
  </r>
  <r>
    <x v="623"/>
    <x v="10"/>
    <n v="90887"/>
  </r>
  <r>
    <x v="624"/>
    <x v="10"/>
    <n v="12597"/>
  </r>
  <r>
    <x v="625"/>
    <x v="10"/>
    <n v="60018"/>
  </r>
  <r>
    <x v="626"/>
    <x v="10"/>
    <n v="95607"/>
  </r>
  <r>
    <x v="627"/>
    <x v="10"/>
    <n v="68652"/>
  </r>
  <r>
    <x v="628"/>
    <x v="10"/>
    <n v="64703"/>
  </r>
  <r>
    <x v="629"/>
    <x v="10"/>
    <n v="74261"/>
  </r>
  <r>
    <x v="630"/>
    <x v="10"/>
    <n v="21654"/>
  </r>
  <r>
    <x v="631"/>
    <x v="10"/>
    <n v="51416"/>
  </r>
  <r>
    <x v="632"/>
    <x v="10"/>
    <n v="9376"/>
  </r>
  <r>
    <x v="633"/>
    <x v="10"/>
    <n v="67060"/>
  </r>
  <r>
    <x v="634"/>
    <x v="10"/>
    <n v="44916"/>
  </r>
  <r>
    <x v="635"/>
    <x v="10"/>
    <n v="13071"/>
  </r>
  <r>
    <x v="636"/>
    <x v="10"/>
    <n v="50915"/>
  </r>
  <r>
    <x v="637"/>
    <x v="10"/>
    <n v="66243"/>
  </r>
  <r>
    <x v="638"/>
    <x v="10"/>
    <n v="62499"/>
  </r>
  <r>
    <x v="639"/>
    <x v="10"/>
    <n v="75496"/>
  </r>
  <r>
    <x v="640"/>
    <x v="10"/>
    <n v="49965"/>
  </r>
  <r>
    <x v="641"/>
    <x v="10"/>
    <n v="57741"/>
  </r>
  <r>
    <x v="642"/>
    <x v="10"/>
    <n v="13238"/>
  </r>
  <r>
    <x v="643"/>
    <x v="10"/>
    <n v="92787"/>
  </r>
  <r>
    <x v="644"/>
    <x v="10"/>
    <n v="53504"/>
  </r>
  <r>
    <x v="645"/>
    <x v="10"/>
    <n v="41953"/>
  </r>
  <r>
    <x v="646"/>
    <x v="10"/>
    <n v="1611"/>
  </r>
  <r>
    <x v="647"/>
    <x v="10"/>
    <n v="34013"/>
  </r>
  <r>
    <x v="648"/>
    <x v="10"/>
    <n v="95742"/>
  </r>
  <r>
    <x v="649"/>
    <x v="10"/>
    <n v="76747"/>
  </r>
  <r>
    <x v="650"/>
    <x v="10"/>
    <n v="80560"/>
  </r>
  <r>
    <x v="651"/>
    <x v="10"/>
    <n v="30976"/>
  </r>
  <r>
    <x v="652"/>
    <x v="10"/>
    <n v="84204"/>
  </r>
  <r>
    <x v="653"/>
    <x v="10"/>
    <n v="24177"/>
  </r>
  <r>
    <x v="654"/>
    <x v="10"/>
    <n v="42626"/>
  </r>
  <r>
    <x v="655"/>
    <x v="10"/>
    <n v="95771"/>
  </r>
  <r>
    <x v="656"/>
    <x v="10"/>
    <n v="29264"/>
  </r>
  <r>
    <x v="657"/>
    <x v="10"/>
    <n v="21993"/>
  </r>
  <r>
    <x v="658"/>
    <x v="10"/>
    <n v="31075"/>
  </r>
  <r>
    <x v="659"/>
    <x v="10"/>
    <n v="62312"/>
  </r>
  <r>
    <x v="660"/>
    <x v="10"/>
    <n v="3216"/>
  </r>
  <r>
    <x v="661"/>
    <x v="11"/>
    <n v="4505"/>
  </r>
  <r>
    <x v="662"/>
    <x v="11"/>
    <n v="58676"/>
  </r>
  <r>
    <x v="663"/>
    <x v="11"/>
    <n v="9242"/>
  </r>
  <r>
    <x v="664"/>
    <x v="11"/>
    <n v="4824"/>
  </r>
  <r>
    <x v="665"/>
    <x v="11"/>
    <n v="82079"/>
  </r>
  <r>
    <x v="666"/>
    <x v="11"/>
    <n v="8099"/>
  </r>
  <r>
    <x v="667"/>
    <x v="11"/>
    <n v="31653"/>
  </r>
  <r>
    <x v="668"/>
    <x v="11"/>
    <n v="31455"/>
  </r>
  <r>
    <x v="669"/>
    <x v="11"/>
    <n v="17121"/>
  </r>
  <r>
    <x v="670"/>
    <x v="11"/>
    <n v="2675"/>
  </r>
  <r>
    <x v="671"/>
    <x v="11"/>
    <n v="81417"/>
  </r>
  <r>
    <x v="672"/>
    <x v="11"/>
    <n v="46798"/>
  </r>
  <r>
    <x v="673"/>
    <x v="11"/>
    <n v="87536"/>
  </r>
  <r>
    <x v="674"/>
    <x v="11"/>
    <n v="4656"/>
  </r>
  <r>
    <x v="675"/>
    <x v="11"/>
    <n v="66001"/>
  </r>
  <r>
    <x v="676"/>
    <x v="11"/>
    <n v="69736"/>
  </r>
  <r>
    <x v="677"/>
    <x v="11"/>
    <n v="63803"/>
  </r>
  <r>
    <x v="678"/>
    <x v="11"/>
    <n v="58723"/>
  </r>
  <r>
    <x v="679"/>
    <x v="11"/>
    <n v="15664"/>
  </r>
  <r>
    <x v="680"/>
    <x v="11"/>
    <n v="92233"/>
  </r>
  <r>
    <x v="681"/>
    <x v="11"/>
    <n v="79053"/>
  </r>
  <r>
    <x v="682"/>
    <x v="11"/>
    <n v="69256"/>
  </r>
  <r>
    <x v="683"/>
    <x v="11"/>
    <n v="75420"/>
  </r>
  <r>
    <x v="684"/>
    <x v="11"/>
    <n v="50513"/>
  </r>
  <r>
    <x v="685"/>
    <x v="11"/>
    <n v="64623"/>
  </r>
  <r>
    <x v="686"/>
    <x v="11"/>
    <n v="87945"/>
  </r>
  <r>
    <x v="687"/>
    <x v="11"/>
    <n v="40539"/>
  </r>
  <r>
    <x v="688"/>
    <x v="11"/>
    <n v="93665"/>
  </r>
  <r>
    <x v="689"/>
    <x v="11"/>
    <n v="47326"/>
  </r>
  <r>
    <x v="690"/>
    <x v="11"/>
    <n v="18140"/>
  </r>
  <r>
    <x v="691"/>
    <x v="11"/>
    <n v="87148"/>
  </r>
  <r>
    <x v="692"/>
    <x v="11"/>
    <n v="61057"/>
  </r>
  <r>
    <x v="693"/>
    <x v="11"/>
    <n v="34059"/>
  </r>
  <r>
    <x v="694"/>
    <x v="11"/>
    <n v="37647"/>
  </r>
  <r>
    <x v="695"/>
    <x v="11"/>
    <n v="95201"/>
  </r>
  <r>
    <x v="696"/>
    <x v="11"/>
    <n v="77924"/>
  </r>
  <r>
    <x v="697"/>
    <x v="11"/>
    <n v="36237"/>
  </r>
  <r>
    <x v="698"/>
    <x v="11"/>
    <n v="68459"/>
  </r>
  <r>
    <x v="699"/>
    <x v="11"/>
    <n v="72340"/>
  </r>
  <r>
    <x v="700"/>
    <x v="11"/>
    <n v="94617"/>
  </r>
  <r>
    <x v="701"/>
    <x v="11"/>
    <n v="13010"/>
  </r>
  <r>
    <x v="702"/>
    <x v="11"/>
    <n v="28633"/>
  </r>
  <r>
    <x v="703"/>
    <x v="11"/>
    <n v="11789"/>
  </r>
  <r>
    <x v="704"/>
    <x v="11"/>
    <n v="49675"/>
  </r>
  <r>
    <x v="705"/>
    <x v="11"/>
    <n v="75414"/>
  </r>
  <r>
    <x v="706"/>
    <x v="11"/>
    <n v="5922"/>
  </r>
  <r>
    <x v="707"/>
    <x v="11"/>
    <n v="64900"/>
  </r>
  <r>
    <x v="708"/>
    <x v="11"/>
    <n v="31891"/>
  </r>
  <r>
    <x v="709"/>
    <x v="11"/>
    <n v="50223"/>
  </r>
  <r>
    <x v="710"/>
    <x v="11"/>
    <n v="6605"/>
  </r>
  <r>
    <x v="711"/>
    <x v="11"/>
    <n v="99159"/>
  </r>
  <r>
    <x v="712"/>
    <x v="11"/>
    <n v="9665"/>
  </r>
  <r>
    <x v="713"/>
    <x v="11"/>
    <n v="80892"/>
  </r>
  <r>
    <x v="714"/>
    <x v="11"/>
    <n v="2802"/>
  </r>
  <r>
    <x v="715"/>
    <x v="11"/>
    <n v="68280"/>
  </r>
  <r>
    <x v="716"/>
    <x v="11"/>
    <n v="58403"/>
  </r>
  <r>
    <x v="717"/>
    <x v="11"/>
    <n v="57491"/>
  </r>
  <r>
    <x v="718"/>
    <x v="11"/>
    <n v="57836"/>
  </r>
  <r>
    <x v="719"/>
    <x v="11"/>
    <n v="69741"/>
  </r>
  <r>
    <x v="720"/>
    <x v="11"/>
    <n v="94753"/>
  </r>
  <r>
    <x v="721"/>
    <x v="11"/>
    <n v="4089"/>
  </r>
  <r>
    <x v="722"/>
    <x v="11"/>
    <n v="30321"/>
  </r>
  <r>
    <x v="723"/>
    <x v="11"/>
    <n v="33478"/>
  </r>
  <r>
    <x v="724"/>
    <x v="11"/>
    <n v="12971"/>
  </r>
  <r>
    <x v="725"/>
    <x v="11"/>
    <n v="13102"/>
  </r>
  <r>
    <x v="726"/>
    <x v="11"/>
    <n v="92249"/>
  </r>
  <r>
    <x v="727"/>
    <x v="11"/>
    <n v="82074"/>
  </r>
  <r>
    <x v="728"/>
    <x v="11"/>
    <n v="61237"/>
  </r>
  <r>
    <x v="729"/>
    <x v="11"/>
    <n v="79336"/>
  </r>
  <r>
    <x v="730"/>
    <x v="11"/>
    <n v="66120"/>
  </r>
  <r>
    <x v="731"/>
    <x v="11"/>
    <n v="1937"/>
  </r>
  <r>
    <x v="732"/>
    <x v="11"/>
    <n v="80169"/>
  </r>
  <r>
    <x v="733"/>
    <x v="11"/>
    <n v="46434"/>
  </r>
  <r>
    <x v="734"/>
    <x v="11"/>
    <n v="57381"/>
  </r>
  <r>
    <x v="735"/>
    <x v="11"/>
    <n v="58817"/>
  </r>
  <r>
    <x v="736"/>
    <x v="11"/>
    <n v="86972"/>
  </r>
  <r>
    <x v="737"/>
    <x v="11"/>
    <n v="9931"/>
  </r>
  <r>
    <x v="738"/>
    <x v="11"/>
    <n v="66613"/>
  </r>
  <r>
    <x v="739"/>
    <x v="11"/>
    <n v="86313"/>
  </r>
  <r>
    <x v="740"/>
    <x v="11"/>
    <n v="2838"/>
  </r>
  <r>
    <x v="741"/>
    <x v="11"/>
    <n v="78443"/>
  </r>
  <r>
    <x v="742"/>
    <x v="11"/>
    <n v="38520"/>
  </r>
  <r>
    <x v="743"/>
    <x v="11"/>
    <n v="83735"/>
  </r>
  <r>
    <x v="744"/>
    <x v="11"/>
    <n v="70089"/>
  </r>
  <r>
    <x v="745"/>
    <x v="11"/>
    <n v="97974"/>
  </r>
  <r>
    <x v="746"/>
    <x v="11"/>
    <n v="43334"/>
  </r>
  <r>
    <x v="747"/>
    <x v="11"/>
    <n v="1953"/>
  </r>
  <r>
    <x v="748"/>
    <x v="11"/>
    <n v="14614"/>
  </r>
  <r>
    <x v="749"/>
    <x v="11"/>
    <n v="70521"/>
  </r>
  <r>
    <x v="750"/>
    <x v="11"/>
    <n v="59187"/>
  </r>
  <r>
    <x v="751"/>
    <x v="11"/>
    <n v="12853"/>
  </r>
  <r>
    <x v="752"/>
    <x v="11"/>
    <n v="53875"/>
  </r>
  <r>
    <x v="753"/>
    <x v="11"/>
    <n v="57112"/>
  </r>
  <r>
    <x v="754"/>
    <x v="11"/>
    <n v="90246"/>
  </r>
  <r>
    <x v="755"/>
    <x v="11"/>
    <n v="88744"/>
  </r>
  <r>
    <x v="756"/>
    <x v="11"/>
    <n v="72705"/>
  </r>
  <r>
    <x v="757"/>
    <x v="11"/>
    <n v="74838"/>
  </r>
  <r>
    <x v="758"/>
    <x v="11"/>
    <n v="18212"/>
  </r>
  <r>
    <x v="759"/>
    <x v="11"/>
    <n v="60349"/>
  </r>
  <r>
    <x v="760"/>
    <x v="11"/>
    <n v="67303"/>
  </r>
  <r>
    <x v="761"/>
    <x v="11"/>
    <n v="27749"/>
  </r>
  <r>
    <x v="762"/>
    <x v="11"/>
    <n v="75765"/>
  </r>
  <r>
    <x v="763"/>
    <x v="11"/>
    <n v="70853"/>
  </r>
  <r>
    <x v="764"/>
    <x v="11"/>
    <n v="68389"/>
  </r>
  <r>
    <x v="765"/>
    <x v="11"/>
    <n v="78758"/>
  </r>
  <r>
    <x v="766"/>
    <x v="11"/>
    <n v="28861"/>
  </r>
  <r>
    <x v="767"/>
    <x v="11"/>
    <n v="28999"/>
  </r>
  <r>
    <x v="768"/>
    <x v="11"/>
    <n v="72644"/>
  </r>
  <r>
    <x v="769"/>
    <x v="11"/>
    <n v="89538"/>
  </r>
  <r>
    <x v="770"/>
    <x v="11"/>
    <n v="54785"/>
  </r>
  <r>
    <x v="771"/>
    <x v="11"/>
    <n v="60273"/>
  </r>
  <r>
    <x v="772"/>
    <x v="11"/>
    <n v="73818"/>
  </r>
  <r>
    <x v="773"/>
    <x v="11"/>
    <n v="26128"/>
  </r>
  <r>
    <x v="774"/>
    <x v="11"/>
    <n v="4715"/>
  </r>
  <r>
    <x v="775"/>
    <x v="11"/>
    <n v="98085"/>
  </r>
  <r>
    <x v="776"/>
    <x v="11"/>
    <n v="2002"/>
  </r>
  <r>
    <x v="777"/>
    <x v="11"/>
    <n v="63790"/>
  </r>
  <r>
    <x v="778"/>
    <x v="11"/>
    <n v="19686"/>
  </r>
  <r>
    <x v="779"/>
    <x v="11"/>
    <n v="22213"/>
  </r>
  <r>
    <x v="780"/>
    <x v="11"/>
    <n v="19461"/>
  </r>
  <r>
    <x v="781"/>
    <x v="11"/>
    <n v="46735"/>
  </r>
  <r>
    <x v="782"/>
    <x v="11"/>
    <n v="1514"/>
  </r>
  <r>
    <x v="783"/>
    <x v="11"/>
    <n v="24388"/>
  </r>
  <r>
    <x v="784"/>
    <x v="11"/>
    <n v="61791"/>
  </r>
  <r>
    <x v="785"/>
    <x v="11"/>
    <n v="49545"/>
  </r>
  <r>
    <x v="786"/>
    <x v="11"/>
    <n v="65778"/>
  </r>
  <r>
    <x v="787"/>
    <x v="11"/>
    <n v="6006"/>
  </r>
  <r>
    <x v="788"/>
    <x v="11"/>
    <n v="78458"/>
  </r>
  <r>
    <x v="789"/>
    <x v="11"/>
    <n v="77960"/>
  </r>
  <r>
    <x v="790"/>
    <x v="11"/>
    <n v="33450"/>
  </r>
  <r>
    <x v="791"/>
    <x v="11"/>
    <n v="91611"/>
  </r>
  <r>
    <x v="792"/>
    <x v="11"/>
    <n v="96142"/>
  </r>
  <r>
    <x v="793"/>
    <x v="11"/>
    <n v="3494"/>
  </r>
  <r>
    <x v="794"/>
    <x v="11"/>
    <n v="77968"/>
  </r>
  <r>
    <x v="795"/>
    <x v="11"/>
    <n v="53005"/>
  </r>
  <r>
    <x v="796"/>
    <x v="11"/>
    <n v="49574"/>
  </r>
  <r>
    <x v="797"/>
    <x v="11"/>
    <n v="30588"/>
  </r>
  <r>
    <x v="798"/>
    <x v="11"/>
    <n v="22716"/>
  </r>
  <r>
    <x v="799"/>
    <x v="11"/>
    <n v="17814"/>
  </r>
  <r>
    <x v="800"/>
    <x v="11"/>
    <n v="27980"/>
  </r>
  <r>
    <x v="801"/>
    <x v="11"/>
    <n v="74423"/>
  </r>
  <r>
    <x v="802"/>
    <x v="11"/>
    <n v="37365"/>
  </r>
  <r>
    <x v="803"/>
    <x v="11"/>
    <n v="64364"/>
  </r>
  <r>
    <x v="804"/>
    <x v="11"/>
    <n v="14505"/>
  </r>
  <r>
    <x v="805"/>
    <x v="11"/>
    <n v="66538"/>
  </r>
  <r>
    <x v="806"/>
    <x v="12"/>
    <n v="72599"/>
  </r>
  <r>
    <x v="807"/>
    <x v="12"/>
    <n v="90977"/>
  </r>
  <r>
    <x v="808"/>
    <x v="12"/>
    <n v="89997"/>
  </r>
  <r>
    <x v="809"/>
    <x v="12"/>
    <n v="70095"/>
  </r>
  <r>
    <x v="810"/>
    <x v="12"/>
    <n v="27553"/>
  </r>
  <r>
    <x v="811"/>
    <x v="12"/>
    <n v="29558"/>
  </r>
  <r>
    <x v="812"/>
    <x v="12"/>
    <n v="23559"/>
  </r>
  <r>
    <x v="813"/>
    <x v="12"/>
    <n v="29189"/>
  </r>
  <r>
    <x v="814"/>
    <x v="12"/>
    <n v="68446"/>
  </r>
  <r>
    <x v="815"/>
    <x v="12"/>
    <n v="79297"/>
  </r>
  <r>
    <x v="816"/>
    <x v="12"/>
    <n v="54109"/>
  </r>
  <r>
    <x v="817"/>
    <x v="12"/>
    <n v="53585"/>
  </r>
  <r>
    <x v="818"/>
    <x v="12"/>
    <n v="25760"/>
  </r>
  <r>
    <x v="819"/>
    <x v="12"/>
    <n v="79405"/>
  </r>
  <r>
    <x v="820"/>
    <x v="12"/>
    <n v="85844"/>
  </r>
  <r>
    <x v="821"/>
    <x v="12"/>
    <n v="23609"/>
  </r>
  <r>
    <x v="822"/>
    <x v="12"/>
    <n v="66909"/>
  </r>
  <r>
    <x v="823"/>
    <x v="12"/>
    <n v="53535"/>
  </r>
  <r>
    <x v="824"/>
    <x v="12"/>
    <n v="27897"/>
  </r>
  <r>
    <x v="825"/>
    <x v="12"/>
    <n v="2877"/>
  </r>
  <r>
    <x v="826"/>
    <x v="12"/>
    <n v="60957"/>
  </r>
  <r>
    <x v="827"/>
    <x v="12"/>
    <n v="14346"/>
  </r>
  <r>
    <x v="828"/>
    <x v="12"/>
    <n v="17422"/>
  </r>
  <r>
    <x v="829"/>
    <x v="12"/>
    <n v="7621"/>
  </r>
  <r>
    <x v="830"/>
    <x v="12"/>
    <n v="25322"/>
  </r>
  <r>
    <x v="831"/>
    <x v="12"/>
    <n v="47851"/>
  </r>
  <r>
    <x v="832"/>
    <x v="12"/>
    <n v="91071"/>
  </r>
  <r>
    <x v="833"/>
    <x v="12"/>
    <n v="40836"/>
  </r>
  <r>
    <x v="834"/>
    <x v="12"/>
    <n v="84707"/>
  </r>
  <r>
    <x v="835"/>
    <x v="12"/>
    <n v="88787"/>
  </r>
  <r>
    <x v="836"/>
    <x v="12"/>
    <n v="50618"/>
  </r>
  <r>
    <x v="837"/>
    <x v="12"/>
    <n v="15419"/>
  </r>
  <r>
    <x v="838"/>
    <x v="12"/>
    <n v="27596"/>
  </r>
  <r>
    <x v="839"/>
    <x v="12"/>
    <n v="835"/>
  </r>
  <r>
    <x v="840"/>
    <x v="12"/>
    <n v="76244"/>
  </r>
  <r>
    <x v="841"/>
    <x v="12"/>
    <n v="33571"/>
  </r>
  <r>
    <x v="842"/>
    <x v="12"/>
    <n v="73390"/>
  </r>
  <r>
    <x v="843"/>
    <x v="12"/>
    <n v="76864"/>
  </r>
  <r>
    <x v="844"/>
    <x v="12"/>
    <n v="48558"/>
  </r>
  <r>
    <x v="845"/>
    <x v="12"/>
    <n v="18723"/>
  </r>
  <r>
    <x v="846"/>
    <x v="12"/>
    <n v="85503"/>
  </r>
  <r>
    <x v="847"/>
    <x v="12"/>
    <n v="67349"/>
  </r>
  <r>
    <x v="848"/>
    <x v="12"/>
    <n v="62898"/>
  </r>
  <r>
    <x v="849"/>
    <x v="12"/>
    <n v="71657"/>
  </r>
  <r>
    <x v="850"/>
    <x v="12"/>
    <n v="52700"/>
  </r>
  <r>
    <x v="851"/>
    <x v="12"/>
    <n v="21268"/>
  </r>
  <r>
    <x v="852"/>
    <x v="12"/>
    <n v="2104"/>
  </r>
  <r>
    <x v="853"/>
    <x v="12"/>
    <n v="18670"/>
  </r>
  <r>
    <x v="854"/>
    <x v="12"/>
    <n v="22874"/>
  </r>
  <r>
    <x v="855"/>
    <x v="12"/>
    <n v="62864"/>
  </r>
  <r>
    <x v="856"/>
    <x v="12"/>
    <n v="37738"/>
  </r>
  <r>
    <x v="857"/>
    <x v="12"/>
    <n v="54303"/>
  </r>
  <r>
    <x v="858"/>
    <x v="12"/>
    <n v="86510"/>
  </r>
  <r>
    <x v="859"/>
    <x v="12"/>
    <n v="31805"/>
  </r>
  <r>
    <x v="860"/>
    <x v="12"/>
    <n v="52924"/>
  </r>
  <r>
    <x v="861"/>
    <x v="12"/>
    <n v="41943"/>
  </r>
  <r>
    <x v="862"/>
    <x v="12"/>
    <n v="20755"/>
  </r>
  <r>
    <x v="863"/>
    <x v="12"/>
    <n v="29757"/>
  </r>
  <r>
    <x v="864"/>
    <x v="12"/>
    <n v="36426"/>
  </r>
  <r>
    <x v="865"/>
    <x v="12"/>
    <n v="57862"/>
  </r>
  <r>
    <x v="866"/>
    <x v="12"/>
    <n v="95402"/>
  </r>
  <r>
    <x v="867"/>
    <x v="12"/>
    <n v="88902"/>
  </r>
  <r>
    <x v="868"/>
    <x v="12"/>
    <n v="39046"/>
  </r>
  <r>
    <x v="869"/>
    <x v="12"/>
    <n v="96184"/>
  </r>
  <r>
    <x v="870"/>
    <x v="12"/>
    <n v="3623"/>
  </r>
  <r>
    <x v="871"/>
    <x v="12"/>
    <n v="61402"/>
  </r>
  <r>
    <x v="872"/>
    <x v="12"/>
    <n v="41925"/>
  </r>
  <r>
    <x v="873"/>
    <x v="12"/>
    <n v="60335"/>
  </r>
  <r>
    <x v="874"/>
    <x v="12"/>
    <n v="81134"/>
  </r>
  <r>
    <x v="875"/>
    <x v="12"/>
    <n v="93769"/>
  </r>
  <r>
    <x v="876"/>
    <x v="12"/>
    <n v="40075"/>
  </r>
  <r>
    <x v="877"/>
    <x v="12"/>
    <n v="64448"/>
  </r>
  <r>
    <x v="878"/>
    <x v="12"/>
    <n v="15445"/>
  </r>
  <r>
    <x v="879"/>
    <x v="12"/>
    <n v="80602"/>
  </r>
  <r>
    <x v="880"/>
    <x v="12"/>
    <n v="58899"/>
  </r>
  <r>
    <x v="881"/>
    <x v="12"/>
    <n v="52524"/>
  </r>
  <r>
    <x v="882"/>
    <x v="12"/>
    <n v="31972"/>
  </r>
  <r>
    <x v="883"/>
    <x v="12"/>
    <n v="80512"/>
  </r>
  <r>
    <x v="884"/>
    <x v="12"/>
    <n v="43862"/>
  </r>
  <r>
    <x v="885"/>
    <x v="12"/>
    <n v="75729"/>
  </r>
  <r>
    <x v="886"/>
    <x v="12"/>
    <n v="79907"/>
  </r>
  <r>
    <x v="887"/>
    <x v="12"/>
    <n v="616"/>
  </r>
  <r>
    <x v="888"/>
    <x v="12"/>
    <n v="95460"/>
  </r>
  <r>
    <x v="889"/>
    <x v="12"/>
    <n v="42780"/>
  </r>
  <r>
    <x v="890"/>
    <x v="12"/>
    <n v="89828"/>
  </r>
  <r>
    <x v="891"/>
    <x v="12"/>
    <n v="37095"/>
  </r>
  <r>
    <x v="892"/>
    <x v="12"/>
    <n v="8890"/>
  </r>
  <r>
    <x v="893"/>
    <x v="12"/>
    <n v="93860"/>
  </r>
  <r>
    <x v="894"/>
    <x v="12"/>
    <n v="93623"/>
  </r>
  <r>
    <x v="895"/>
    <x v="12"/>
    <n v="73748"/>
  </r>
  <r>
    <x v="896"/>
    <x v="12"/>
    <n v="42816"/>
  </r>
  <r>
    <x v="897"/>
    <x v="12"/>
    <n v="63665"/>
  </r>
  <r>
    <x v="898"/>
    <x v="12"/>
    <n v="81347"/>
  </r>
  <r>
    <x v="899"/>
    <x v="12"/>
    <n v="43920"/>
  </r>
  <r>
    <x v="900"/>
    <x v="12"/>
    <n v="78006"/>
  </r>
  <r>
    <x v="901"/>
    <x v="12"/>
    <n v="43668"/>
  </r>
  <r>
    <x v="902"/>
    <x v="12"/>
    <n v="63126"/>
  </r>
  <r>
    <x v="903"/>
    <x v="12"/>
    <n v="34855"/>
  </r>
  <r>
    <x v="904"/>
    <x v="12"/>
    <n v="89215"/>
  </r>
  <r>
    <x v="905"/>
    <x v="12"/>
    <n v="78587"/>
  </r>
  <r>
    <x v="906"/>
    <x v="12"/>
    <n v="79489"/>
  </r>
  <r>
    <x v="907"/>
    <x v="12"/>
    <n v="86558"/>
  </r>
  <r>
    <x v="908"/>
    <x v="12"/>
    <n v="69748"/>
  </r>
  <r>
    <x v="909"/>
    <x v="12"/>
    <n v="28963"/>
  </r>
  <r>
    <x v="910"/>
    <x v="12"/>
    <n v="47422"/>
  </r>
  <r>
    <x v="911"/>
    <x v="12"/>
    <n v="91069"/>
  </r>
  <r>
    <x v="912"/>
    <x v="12"/>
    <n v="88725"/>
  </r>
  <r>
    <x v="913"/>
    <x v="12"/>
    <n v="34377"/>
  </r>
  <r>
    <x v="914"/>
    <x v="12"/>
    <n v="27866"/>
  </r>
  <r>
    <x v="915"/>
    <x v="12"/>
    <n v="71777"/>
  </r>
  <r>
    <x v="916"/>
    <x v="12"/>
    <n v="12754"/>
  </r>
  <r>
    <x v="917"/>
    <x v="12"/>
    <n v="18711"/>
  </r>
  <r>
    <x v="918"/>
    <x v="12"/>
    <n v="73332"/>
  </r>
  <r>
    <x v="919"/>
    <x v="12"/>
    <n v="76895"/>
  </r>
  <r>
    <x v="920"/>
    <x v="12"/>
    <n v="35140"/>
  </r>
  <r>
    <x v="921"/>
    <x v="12"/>
    <n v="40381"/>
  </r>
  <r>
    <x v="922"/>
    <x v="12"/>
    <n v="89827"/>
  </r>
  <r>
    <x v="923"/>
    <x v="12"/>
    <n v="7036"/>
  </r>
  <r>
    <x v="924"/>
    <x v="12"/>
    <n v="77072"/>
  </r>
  <r>
    <x v="925"/>
    <x v="12"/>
    <n v="81619"/>
  </r>
  <r>
    <x v="926"/>
    <x v="12"/>
    <n v="72614"/>
  </r>
  <r>
    <x v="927"/>
    <x v="12"/>
    <n v="84367"/>
  </r>
  <r>
    <x v="928"/>
    <x v="12"/>
    <n v="24005"/>
  </r>
  <r>
    <x v="929"/>
    <x v="12"/>
    <n v="54445"/>
  </r>
  <r>
    <x v="930"/>
    <x v="12"/>
    <n v="1923"/>
  </r>
  <r>
    <x v="931"/>
    <x v="12"/>
    <n v="61258"/>
  </r>
  <r>
    <x v="932"/>
    <x v="12"/>
    <n v="37703"/>
  </r>
  <r>
    <x v="933"/>
    <x v="12"/>
    <n v="44439"/>
  </r>
  <r>
    <x v="934"/>
    <x v="12"/>
    <n v="53973"/>
  </r>
  <r>
    <x v="935"/>
    <x v="12"/>
    <n v="48076"/>
  </r>
  <r>
    <x v="936"/>
    <x v="12"/>
    <n v="61757"/>
  </r>
  <r>
    <x v="937"/>
    <x v="12"/>
    <n v="24649"/>
  </r>
  <r>
    <x v="938"/>
    <x v="12"/>
    <n v="99472"/>
  </r>
  <r>
    <x v="939"/>
    <x v="12"/>
    <n v="27156"/>
  </r>
  <r>
    <x v="940"/>
    <x v="12"/>
    <n v="47133"/>
  </r>
  <r>
    <x v="941"/>
    <x v="12"/>
    <n v="41801"/>
  </r>
  <r>
    <x v="942"/>
    <x v="12"/>
    <n v="35696"/>
  </r>
  <r>
    <x v="943"/>
    <x v="12"/>
    <n v="48949"/>
  </r>
  <r>
    <x v="944"/>
    <x v="12"/>
    <n v="27038"/>
  </r>
  <r>
    <x v="945"/>
    <x v="12"/>
    <n v="31745"/>
  </r>
  <r>
    <x v="946"/>
    <x v="12"/>
    <n v="38922"/>
  </r>
  <r>
    <x v="947"/>
    <x v="12"/>
    <n v="63670"/>
  </r>
  <r>
    <x v="948"/>
    <x v="12"/>
    <n v="91294"/>
  </r>
  <r>
    <x v="949"/>
    <x v="12"/>
    <n v="26056"/>
  </r>
  <r>
    <x v="950"/>
    <x v="12"/>
    <n v="45617"/>
  </r>
  <r>
    <x v="951"/>
    <x v="12"/>
    <n v="9291"/>
  </r>
  <r>
    <x v="952"/>
    <x v="12"/>
    <n v="25130"/>
  </r>
  <r>
    <x v="953"/>
    <x v="12"/>
    <n v="76140"/>
  </r>
  <r>
    <x v="954"/>
    <x v="12"/>
    <n v="26632"/>
  </r>
  <r>
    <x v="955"/>
    <x v="12"/>
    <n v="34934"/>
  </r>
  <r>
    <x v="956"/>
    <x v="13"/>
    <n v="64338"/>
  </r>
  <r>
    <x v="957"/>
    <x v="13"/>
    <n v="92488"/>
  </r>
  <r>
    <x v="958"/>
    <x v="13"/>
    <n v="89691"/>
  </r>
  <r>
    <x v="959"/>
    <x v="13"/>
    <n v="33312"/>
  </r>
  <r>
    <x v="960"/>
    <x v="13"/>
    <n v="2466"/>
  </r>
  <r>
    <x v="961"/>
    <x v="13"/>
    <n v="3177"/>
  </r>
  <r>
    <x v="962"/>
    <x v="13"/>
    <n v="19693"/>
  </r>
  <r>
    <x v="963"/>
    <x v="13"/>
    <n v="11946"/>
  </r>
  <r>
    <x v="964"/>
    <x v="13"/>
    <n v="46146"/>
  </r>
  <r>
    <x v="965"/>
    <x v="13"/>
    <n v="49456"/>
  </r>
  <r>
    <x v="966"/>
    <x v="13"/>
    <n v="71705"/>
  </r>
  <r>
    <x v="967"/>
    <x v="13"/>
    <n v="80832"/>
  </r>
  <r>
    <x v="968"/>
    <x v="13"/>
    <n v="87246"/>
  </r>
  <r>
    <x v="969"/>
    <x v="13"/>
    <n v="61802"/>
  </r>
  <r>
    <x v="970"/>
    <x v="13"/>
    <n v="69582"/>
  </r>
  <r>
    <x v="971"/>
    <x v="13"/>
    <n v="61961"/>
  </r>
  <r>
    <x v="972"/>
    <x v="13"/>
    <n v="57954"/>
  </r>
  <r>
    <x v="973"/>
    <x v="13"/>
    <n v="10611"/>
  </r>
  <r>
    <x v="974"/>
    <x v="13"/>
    <n v="904"/>
  </r>
  <r>
    <x v="975"/>
    <x v="13"/>
    <n v="94284"/>
  </r>
  <r>
    <x v="976"/>
    <x v="13"/>
    <n v="18072"/>
  </r>
  <r>
    <x v="977"/>
    <x v="13"/>
    <n v="37569"/>
  </r>
  <r>
    <x v="978"/>
    <x v="13"/>
    <n v="66891"/>
  </r>
  <r>
    <x v="979"/>
    <x v="13"/>
    <n v="78767"/>
  </r>
  <r>
    <x v="980"/>
    <x v="13"/>
    <n v="47120"/>
  </r>
  <r>
    <x v="981"/>
    <x v="13"/>
    <n v="13521"/>
  </r>
  <r>
    <x v="982"/>
    <x v="13"/>
    <n v="94904"/>
  </r>
  <r>
    <x v="983"/>
    <x v="13"/>
    <n v="6062"/>
  </r>
  <r>
    <x v="984"/>
    <x v="13"/>
    <n v="78572"/>
  </r>
  <r>
    <x v="985"/>
    <x v="13"/>
    <n v="98769"/>
  </r>
  <r>
    <x v="986"/>
    <x v="13"/>
    <n v="5859"/>
  </r>
  <r>
    <x v="987"/>
    <x v="13"/>
    <n v="46783"/>
  </r>
  <r>
    <x v="988"/>
    <x v="13"/>
    <n v="62044"/>
  </r>
  <r>
    <x v="989"/>
    <x v="13"/>
    <n v="65212"/>
  </r>
  <r>
    <x v="990"/>
    <x v="13"/>
    <n v="76521"/>
  </r>
  <r>
    <x v="991"/>
    <x v="13"/>
    <n v="75510"/>
  </r>
  <r>
    <x v="992"/>
    <x v="13"/>
    <n v="21309"/>
  </r>
  <r>
    <x v="993"/>
    <x v="13"/>
    <n v="47465"/>
  </r>
  <r>
    <x v="994"/>
    <x v="13"/>
    <n v="67860"/>
  </r>
  <r>
    <x v="995"/>
    <x v="13"/>
    <n v="47583"/>
  </r>
  <r>
    <x v="996"/>
    <x v="13"/>
    <n v="77964"/>
  </r>
  <r>
    <x v="997"/>
    <x v="13"/>
    <n v="25523"/>
  </r>
  <r>
    <x v="998"/>
    <x v="13"/>
    <n v="18139"/>
  </r>
  <r>
    <x v="999"/>
    <x v="13"/>
    <n v="36271"/>
  </r>
  <r>
    <x v="1000"/>
    <x v="13"/>
    <n v="34092"/>
  </r>
  <r>
    <x v="1001"/>
    <x v="13"/>
    <n v="18910"/>
  </r>
  <r>
    <x v="1002"/>
    <x v="13"/>
    <n v="33931"/>
  </r>
  <r>
    <x v="1003"/>
    <x v="13"/>
    <n v="44653"/>
  </r>
  <r>
    <x v="1004"/>
    <x v="13"/>
    <n v="88995"/>
  </r>
  <r>
    <x v="1005"/>
    <x v="13"/>
    <n v="25915"/>
  </r>
  <r>
    <x v="1006"/>
    <x v="13"/>
    <n v="15650"/>
  </r>
  <r>
    <x v="1007"/>
    <x v="13"/>
    <n v="45136"/>
  </r>
  <r>
    <x v="1008"/>
    <x v="13"/>
    <n v="90334"/>
  </r>
  <r>
    <x v="1009"/>
    <x v="13"/>
    <n v="55101"/>
  </r>
  <r>
    <x v="1010"/>
    <x v="13"/>
    <n v="32343"/>
  </r>
  <r>
    <x v="1011"/>
    <x v="13"/>
    <n v="99488"/>
  </r>
  <r>
    <x v="1012"/>
    <x v="13"/>
    <n v="21617"/>
  </r>
  <r>
    <x v="1013"/>
    <x v="13"/>
    <n v="10900"/>
  </r>
  <r>
    <x v="1014"/>
    <x v="13"/>
    <n v="51086"/>
  </r>
  <r>
    <x v="1015"/>
    <x v="13"/>
    <n v="98277"/>
  </r>
  <r>
    <x v="1016"/>
    <x v="13"/>
    <n v="30396"/>
  </r>
  <r>
    <x v="1017"/>
    <x v="13"/>
    <n v="56583"/>
  </r>
  <r>
    <x v="1018"/>
    <x v="13"/>
    <n v="96193"/>
  </r>
  <r>
    <x v="1019"/>
    <x v="13"/>
    <n v="21674"/>
  </r>
  <r>
    <x v="1020"/>
    <x v="13"/>
    <n v="34800"/>
  </r>
  <r>
    <x v="1021"/>
    <x v="13"/>
    <n v="18858"/>
  </r>
  <r>
    <x v="1022"/>
    <x v="13"/>
    <n v="13597"/>
  </r>
  <r>
    <x v="1023"/>
    <x v="13"/>
    <n v="85313"/>
  </r>
  <r>
    <x v="1024"/>
    <x v="13"/>
    <n v="11003"/>
  </r>
  <r>
    <x v="1025"/>
    <x v="13"/>
    <n v="82378"/>
  </r>
  <r>
    <x v="1026"/>
    <x v="13"/>
    <n v="47500"/>
  </r>
  <r>
    <x v="1027"/>
    <x v="13"/>
    <n v="56099"/>
  </r>
  <r>
    <x v="1028"/>
    <x v="13"/>
    <n v="69881"/>
  </r>
  <r>
    <x v="1029"/>
    <x v="13"/>
    <n v="42592"/>
  </r>
  <r>
    <x v="1030"/>
    <x v="13"/>
    <n v="30179"/>
  </r>
  <r>
    <x v="1031"/>
    <x v="13"/>
    <n v="42612"/>
  </r>
  <r>
    <x v="1032"/>
    <x v="13"/>
    <n v="38598"/>
  </r>
  <r>
    <x v="1033"/>
    <x v="13"/>
    <n v="9892"/>
  </r>
  <r>
    <x v="1034"/>
    <x v="13"/>
    <n v="20407"/>
  </r>
  <r>
    <x v="1035"/>
    <x v="13"/>
    <n v="28160"/>
  </r>
  <r>
    <x v="1036"/>
    <x v="13"/>
    <n v="71393"/>
  </r>
  <r>
    <x v="1037"/>
    <x v="13"/>
    <n v="98222"/>
  </r>
  <r>
    <x v="1038"/>
    <x v="13"/>
    <n v="35932"/>
  </r>
  <r>
    <x v="1039"/>
    <x v="13"/>
    <n v="34206"/>
  </r>
  <r>
    <x v="1040"/>
    <x v="13"/>
    <n v="47157"/>
  </r>
  <r>
    <x v="1041"/>
    <x v="13"/>
    <n v="36876"/>
  </r>
  <r>
    <x v="1042"/>
    <x v="13"/>
    <n v="57531"/>
  </r>
  <r>
    <x v="1043"/>
    <x v="13"/>
    <n v="20944"/>
  </r>
  <r>
    <x v="1044"/>
    <x v="13"/>
    <n v="68279"/>
  </r>
  <r>
    <x v="1045"/>
    <x v="13"/>
    <n v="31174"/>
  </r>
  <r>
    <x v="1046"/>
    <x v="13"/>
    <n v="55112"/>
  </r>
  <r>
    <x v="1047"/>
    <x v="13"/>
    <n v="5605"/>
  </r>
  <r>
    <x v="1048"/>
    <x v="13"/>
    <n v="69690"/>
  </r>
  <r>
    <x v="1049"/>
    <x v="13"/>
    <n v="99304"/>
  </r>
  <r>
    <x v="1050"/>
    <x v="13"/>
    <n v="66198"/>
  </r>
  <r>
    <x v="1051"/>
    <x v="13"/>
    <n v="18715"/>
  </r>
  <r>
    <x v="1052"/>
    <x v="13"/>
    <n v="54490"/>
  </r>
  <r>
    <x v="1053"/>
    <x v="13"/>
    <n v="99851"/>
  </r>
  <r>
    <x v="1054"/>
    <x v="13"/>
    <n v="61634"/>
  </r>
  <r>
    <x v="1055"/>
    <x v="13"/>
    <n v="32206"/>
  </r>
  <r>
    <x v="1056"/>
    <x v="13"/>
    <n v="34848"/>
  </r>
  <r>
    <x v="1057"/>
    <x v="13"/>
    <n v="89834"/>
  </r>
  <r>
    <x v="1058"/>
    <x v="13"/>
    <n v="4593"/>
  </r>
  <r>
    <x v="1059"/>
    <x v="13"/>
    <n v="89234"/>
  </r>
  <r>
    <x v="1060"/>
    <x v="13"/>
    <n v="6174"/>
  </r>
  <r>
    <x v="1061"/>
    <x v="13"/>
    <n v="24503"/>
  </r>
  <r>
    <x v="1062"/>
    <x v="13"/>
    <n v="48530"/>
  </r>
  <r>
    <x v="1063"/>
    <x v="13"/>
    <n v="92526"/>
  </r>
  <r>
    <x v="1064"/>
    <x v="13"/>
    <n v="96949"/>
  </r>
  <r>
    <x v="1065"/>
    <x v="13"/>
    <n v="89641"/>
  </r>
  <r>
    <x v="1066"/>
    <x v="13"/>
    <n v="25940"/>
  </r>
  <r>
    <x v="1067"/>
    <x v="13"/>
    <n v="76467"/>
  </r>
  <r>
    <x v="1068"/>
    <x v="13"/>
    <n v="10441"/>
  </r>
  <r>
    <x v="1069"/>
    <x v="13"/>
    <n v="91669"/>
  </r>
  <r>
    <x v="1070"/>
    <x v="13"/>
    <n v="18567"/>
  </r>
  <r>
    <x v="1071"/>
    <x v="13"/>
    <n v="69876"/>
  </r>
  <r>
    <x v="1072"/>
    <x v="13"/>
    <n v="90656"/>
  </r>
  <r>
    <x v="1073"/>
    <x v="13"/>
    <n v="49956"/>
  </r>
  <r>
    <x v="1074"/>
    <x v="13"/>
    <n v="34131"/>
  </r>
  <r>
    <x v="1075"/>
    <x v="13"/>
    <n v="95577"/>
  </r>
  <r>
    <x v="1076"/>
    <x v="13"/>
    <n v="77076"/>
  </r>
  <r>
    <x v="1077"/>
    <x v="13"/>
    <n v="44181"/>
  </r>
  <r>
    <x v="1078"/>
    <x v="13"/>
    <n v="68466"/>
  </r>
  <r>
    <x v="1079"/>
    <x v="13"/>
    <n v="97057"/>
  </r>
  <r>
    <x v="1080"/>
    <x v="13"/>
    <n v="19893"/>
  </r>
  <r>
    <x v="1081"/>
    <x v="13"/>
    <n v="33318"/>
  </r>
  <r>
    <x v="1082"/>
    <x v="13"/>
    <n v="58448"/>
  </r>
  <r>
    <x v="1083"/>
    <x v="13"/>
    <n v="67320"/>
  </r>
  <r>
    <x v="1084"/>
    <x v="13"/>
    <n v="84661"/>
  </r>
  <r>
    <x v="1085"/>
    <x v="13"/>
    <n v="40021"/>
  </r>
  <r>
    <x v="1086"/>
    <x v="13"/>
    <n v="73084"/>
  </r>
  <r>
    <x v="1087"/>
    <x v="13"/>
    <n v="92253"/>
  </r>
  <r>
    <x v="1088"/>
    <x v="13"/>
    <n v="6998"/>
  </r>
  <r>
    <x v="1089"/>
    <x v="13"/>
    <n v="57347"/>
  </r>
  <r>
    <x v="1090"/>
    <x v="13"/>
    <n v="80015"/>
  </r>
  <r>
    <x v="1091"/>
    <x v="13"/>
    <n v="68490"/>
  </r>
  <r>
    <x v="1092"/>
    <x v="13"/>
    <n v="91495"/>
  </r>
  <r>
    <x v="1093"/>
    <x v="13"/>
    <n v="53125"/>
  </r>
  <r>
    <x v="1094"/>
    <x v="13"/>
    <n v="814"/>
  </r>
  <r>
    <x v="1095"/>
    <x v="13"/>
    <n v="99594"/>
  </r>
  <r>
    <x v="1096"/>
    <x v="13"/>
    <n v="57701"/>
  </r>
  <r>
    <x v="1097"/>
    <x v="13"/>
    <n v="90855"/>
  </r>
  <r>
    <x v="1098"/>
    <x v="13"/>
    <n v="22494"/>
  </r>
  <r>
    <x v="1099"/>
    <x v="13"/>
    <n v="70975"/>
  </r>
  <r>
    <x v="1100"/>
    <x v="13"/>
    <n v="26614"/>
  </r>
  <r>
    <x v="1101"/>
    <x v="13"/>
    <n v="4540"/>
  </r>
  <r>
    <x v="1102"/>
    <x v="13"/>
    <n v="81469"/>
  </r>
  <r>
    <x v="1103"/>
    <x v="13"/>
    <n v="55572"/>
  </r>
  <r>
    <x v="1104"/>
    <x v="13"/>
    <n v="44793"/>
  </r>
  <r>
    <x v="1105"/>
    <x v="13"/>
    <n v="52049"/>
  </r>
  <r>
    <x v="1106"/>
    <x v="13"/>
    <n v="24593"/>
  </r>
  <r>
    <x v="1107"/>
    <x v="13"/>
    <n v="76630"/>
  </r>
  <r>
    <x v="1108"/>
    <x v="13"/>
    <n v="22288"/>
  </r>
  <r>
    <x v="1109"/>
    <x v="13"/>
    <n v="2316"/>
  </r>
  <r>
    <x v="1110"/>
    <x v="14"/>
    <n v="31006"/>
  </r>
  <r>
    <x v="1111"/>
    <x v="14"/>
    <n v="50192"/>
  </r>
  <r>
    <x v="1112"/>
    <x v="14"/>
    <n v="37506"/>
  </r>
  <r>
    <x v="1113"/>
    <x v="14"/>
    <n v="34896"/>
  </r>
  <r>
    <x v="1114"/>
    <x v="14"/>
    <n v="90682"/>
  </r>
  <r>
    <x v="1115"/>
    <x v="14"/>
    <n v="16195"/>
  </r>
  <r>
    <x v="1116"/>
    <x v="14"/>
    <n v="65752"/>
  </r>
  <r>
    <x v="1117"/>
    <x v="14"/>
    <n v="96895"/>
  </r>
  <r>
    <x v="1118"/>
    <x v="14"/>
    <n v="26873"/>
  </r>
  <r>
    <x v="1119"/>
    <x v="14"/>
    <n v="97853"/>
  </r>
  <r>
    <x v="1120"/>
    <x v="14"/>
    <n v="65862"/>
  </r>
  <r>
    <x v="1121"/>
    <x v="14"/>
    <n v="98080"/>
  </r>
  <r>
    <x v="1122"/>
    <x v="14"/>
    <n v="77855"/>
  </r>
  <r>
    <x v="1123"/>
    <x v="14"/>
    <n v="32814"/>
  </r>
  <r>
    <x v="1124"/>
    <x v="14"/>
    <n v="84898"/>
  </r>
  <r>
    <x v="1125"/>
    <x v="14"/>
    <n v="68382"/>
  </r>
  <r>
    <x v="1126"/>
    <x v="14"/>
    <n v="39578"/>
  </r>
  <r>
    <x v="1127"/>
    <x v="14"/>
    <n v="94364"/>
  </r>
  <r>
    <x v="1128"/>
    <x v="14"/>
    <n v="21622"/>
  </r>
  <r>
    <x v="1129"/>
    <x v="14"/>
    <n v="52751"/>
  </r>
  <r>
    <x v="1130"/>
    <x v="14"/>
    <n v="94246"/>
  </r>
  <r>
    <x v="1131"/>
    <x v="14"/>
    <n v="11172"/>
  </r>
  <r>
    <x v="1132"/>
    <x v="14"/>
    <n v="24903"/>
  </r>
  <r>
    <x v="1133"/>
    <x v="14"/>
    <n v="32946"/>
  </r>
  <r>
    <x v="1134"/>
    <x v="14"/>
    <n v="93829"/>
  </r>
  <r>
    <x v="1135"/>
    <x v="14"/>
    <n v="29025"/>
  </r>
  <r>
    <x v="1136"/>
    <x v="14"/>
    <n v="76336"/>
  </r>
  <r>
    <x v="1137"/>
    <x v="14"/>
    <n v="7035"/>
  </r>
  <r>
    <x v="1138"/>
    <x v="14"/>
    <n v="85463"/>
  </r>
  <r>
    <x v="1139"/>
    <x v="14"/>
    <n v="45164"/>
  </r>
  <r>
    <x v="1140"/>
    <x v="14"/>
    <n v="71668"/>
  </r>
  <r>
    <x v="1141"/>
    <x v="14"/>
    <n v="54640"/>
  </r>
  <r>
    <x v="1142"/>
    <x v="14"/>
    <n v="61203"/>
  </r>
  <r>
    <x v="1143"/>
    <x v="14"/>
    <n v="99610"/>
  </r>
  <r>
    <x v="1144"/>
    <x v="14"/>
    <n v="76772"/>
  </r>
  <r>
    <x v="1145"/>
    <x v="14"/>
    <n v="33765"/>
  </r>
  <r>
    <x v="1146"/>
    <x v="14"/>
    <n v="4290"/>
  </r>
  <r>
    <x v="1147"/>
    <x v="14"/>
    <n v="39357"/>
  </r>
  <r>
    <x v="1148"/>
    <x v="14"/>
    <n v="24050"/>
  </r>
  <r>
    <x v="1149"/>
    <x v="14"/>
    <n v="51373"/>
  </r>
  <r>
    <x v="1150"/>
    <x v="14"/>
    <n v="47984"/>
  </r>
  <r>
    <x v="1151"/>
    <x v="14"/>
    <n v="91437"/>
  </r>
  <r>
    <x v="1152"/>
    <x v="14"/>
    <n v="6655"/>
  </r>
  <r>
    <x v="1153"/>
    <x v="14"/>
    <n v="27708"/>
  </r>
  <r>
    <x v="1154"/>
    <x v="14"/>
    <n v="34311"/>
  </r>
  <r>
    <x v="1155"/>
    <x v="14"/>
    <n v="47780"/>
  </r>
  <r>
    <x v="1156"/>
    <x v="14"/>
    <n v="71347"/>
  </r>
  <r>
    <x v="1157"/>
    <x v="14"/>
    <n v="23886"/>
  </r>
  <r>
    <x v="1158"/>
    <x v="14"/>
    <n v="57516"/>
  </r>
  <r>
    <x v="1159"/>
    <x v="14"/>
    <n v="2370"/>
  </r>
  <r>
    <x v="1160"/>
    <x v="14"/>
    <n v="17814"/>
  </r>
  <r>
    <x v="1161"/>
    <x v="14"/>
    <n v="95165"/>
  </r>
  <r>
    <x v="1162"/>
    <x v="14"/>
    <n v="29670"/>
  </r>
  <r>
    <x v="1163"/>
    <x v="14"/>
    <n v="95523"/>
  </r>
  <r>
    <x v="1164"/>
    <x v="14"/>
    <n v="15618"/>
  </r>
  <r>
    <x v="1165"/>
    <x v="14"/>
    <n v="39931"/>
  </r>
  <r>
    <x v="1166"/>
    <x v="14"/>
    <n v="99587"/>
  </r>
  <r>
    <x v="1167"/>
    <x v="14"/>
    <n v="91227"/>
  </r>
  <r>
    <x v="1168"/>
    <x v="14"/>
    <n v="81729"/>
  </r>
  <r>
    <x v="1169"/>
    <x v="14"/>
    <n v="31812"/>
  </r>
  <r>
    <x v="1170"/>
    <x v="14"/>
    <n v="74969"/>
  </r>
  <r>
    <x v="1171"/>
    <x v="14"/>
    <n v="41385"/>
  </r>
  <r>
    <x v="1172"/>
    <x v="14"/>
    <n v="39641"/>
  </r>
  <r>
    <x v="1173"/>
    <x v="14"/>
    <n v="34231"/>
  </r>
  <r>
    <x v="1174"/>
    <x v="14"/>
    <n v="12341"/>
  </r>
  <r>
    <x v="1175"/>
    <x v="14"/>
    <n v="62525"/>
  </r>
  <r>
    <x v="1176"/>
    <x v="14"/>
    <n v="87046"/>
  </r>
  <r>
    <x v="1177"/>
    <x v="14"/>
    <n v="74499"/>
  </r>
  <r>
    <x v="1178"/>
    <x v="14"/>
    <n v="11317"/>
  </r>
  <r>
    <x v="1179"/>
    <x v="14"/>
    <n v="24400"/>
  </r>
  <r>
    <x v="1180"/>
    <x v="15"/>
    <n v="75577"/>
  </r>
  <r>
    <x v="1181"/>
    <x v="15"/>
    <n v="67825"/>
  </r>
  <r>
    <x v="1182"/>
    <x v="15"/>
    <n v="19076"/>
  </r>
  <r>
    <x v="1183"/>
    <x v="15"/>
    <n v="34581"/>
  </r>
  <r>
    <x v="1184"/>
    <x v="15"/>
    <n v="40413"/>
  </r>
  <r>
    <x v="1185"/>
    <x v="15"/>
    <n v="65770"/>
  </r>
  <r>
    <x v="1186"/>
    <x v="15"/>
    <n v="87113"/>
  </r>
  <r>
    <x v="1187"/>
    <x v="15"/>
    <n v="68766"/>
  </r>
  <r>
    <x v="1188"/>
    <x v="15"/>
    <n v="33706"/>
  </r>
  <r>
    <x v="1189"/>
    <x v="15"/>
    <n v="6529"/>
  </r>
  <r>
    <x v="1190"/>
    <x v="15"/>
    <n v="74976"/>
  </r>
  <r>
    <x v="1191"/>
    <x v="15"/>
    <n v="58229"/>
  </r>
  <r>
    <x v="1192"/>
    <x v="15"/>
    <n v="94818"/>
  </r>
  <r>
    <x v="1193"/>
    <x v="15"/>
    <n v="53909"/>
  </r>
  <r>
    <x v="1194"/>
    <x v="15"/>
    <n v="62959"/>
  </r>
  <r>
    <x v="1195"/>
    <x v="15"/>
    <n v="22996"/>
  </r>
  <r>
    <x v="1196"/>
    <x v="15"/>
    <n v="20946"/>
  </r>
  <r>
    <x v="1197"/>
    <x v="15"/>
    <n v="27601"/>
  </r>
  <r>
    <x v="1198"/>
    <x v="15"/>
    <n v="71979"/>
  </r>
  <r>
    <x v="1199"/>
    <x v="15"/>
    <n v="45122"/>
  </r>
  <r>
    <x v="1200"/>
    <x v="15"/>
    <n v="47848"/>
  </r>
  <r>
    <x v="1201"/>
    <x v="15"/>
    <n v="43987"/>
  </r>
  <r>
    <x v="1202"/>
    <x v="15"/>
    <n v="20513"/>
  </r>
  <r>
    <x v="1203"/>
    <x v="15"/>
    <n v="52302"/>
  </r>
  <r>
    <x v="1204"/>
    <x v="15"/>
    <n v="95443"/>
  </r>
  <r>
    <x v="1205"/>
    <x v="15"/>
    <n v="58690"/>
  </r>
  <r>
    <x v="1206"/>
    <x v="15"/>
    <n v="68111"/>
  </r>
  <r>
    <x v="1207"/>
    <x v="15"/>
    <n v="45845"/>
  </r>
  <r>
    <x v="1208"/>
    <x v="15"/>
    <n v="33462"/>
  </r>
  <r>
    <x v="1209"/>
    <x v="15"/>
    <n v="96078"/>
  </r>
  <r>
    <x v="1210"/>
    <x v="15"/>
    <n v="11672"/>
  </r>
  <r>
    <x v="1211"/>
    <x v="15"/>
    <n v="2464"/>
  </r>
  <r>
    <x v="1212"/>
    <x v="15"/>
    <n v="30171"/>
  </r>
  <r>
    <x v="1213"/>
    <x v="15"/>
    <n v="14088"/>
  </r>
  <r>
    <x v="1214"/>
    <x v="15"/>
    <n v="91572"/>
  </r>
  <r>
    <x v="1215"/>
    <x v="15"/>
    <n v="41133"/>
  </r>
  <r>
    <x v="1216"/>
    <x v="15"/>
    <n v="45177"/>
  </r>
  <r>
    <x v="1217"/>
    <x v="15"/>
    <n v="6106"/>
  </r>
  <r>
    <x v="1218"/>
    <x v="15"/>
    <n v="57833"/>
  </r>
  <r>
    <x v="1219"/>
    <x v="15"/>
    <n v="83971"/>
  </r>
  <r>
    <x v="1220"/>
    <x v="15"/>
    <n v="5012"/>
  </r>
  <r>
    <x v="1221"/>
    <x v="15"/>
    <n v="74094"/>
  </r>
  <r>
    <x v="1222"/>
    <x v="15"/>
    <n v="20337"/>
  </r>
  <r>
    <x v="1223"/>
    <x v="15"/>
    <n v="90980"/>
  </r>
  <r>
    <x v="1224"/>
    <x v="15"/>
    <n v="54430"/>
  </r>
  <r>
    <x v="1225"/>
    <x v="15"/>
    <n v="11876"/>
  </r>
  <r>
    <x v="1226"/>
    <x v="15"/>
    <n v="48832"/>
  </r>
  <r>
    <x v="1227"/>
    <x v="15"/>
    <n v="28335"/>
  </r>
  <r>
    <x v="1228"/>
    <x v="15"/>
    <n v="26062"/>
  </r>
  <r>
    <x v="1229"/>
    <x v="15"/>
    <n v="8647"/>
  </r>
  <r>
    <x v="1230"/>
    <x v="15"/>
    <n v="49894"/>
  </r>
  <r>
    <x v="1231"/>
    <x v="15"/>
    <n v="52658"/>
  </r>
  <r>
    <x v="1232"/>
    <x v="15"/>
    <n v="82765"/>
  </r>
  <r>
    <x v="1233"/>
    <x v="15"/>
    <n v="28095"/>
  </r>
  <r>
    <x v="1234"/>
    <x v="15"/>
    <n v="75230"/>
  </r>
  <r>
    <x v="1235"/>
    <x v="15"/>
    <n v="7968"/>
  </r>
  <r>
    <x v="1236"/>
    <x v="15"/>
    <n v="10274"/>
  </r>
  <r>
    <x v="1237"/>
    <x v="15"/>
    <n v="48429"/>
  </r>
  <r>
    <x v="1238"/>
    <x v="15"/>
    <n v="45874"/>
  </r>
  <r>
    <x v="1239"/>
    <x v="15"/>
    <n v="7207"/>
  </r>
  <r>
    <x v="1240"/>
    <x v="15"/>
    <n v="78653"/>
  </r>
  <r>
    <x v="1241"/>
    <x v="15"/>
    <n v="74720"/>
  </r>
  <r>
    <x v="1242"/>
    <x v="15"/>
    <n v="20874"/>
  </r>
  <r>
    <x v="1243"/>
    <x v="15"/>
    <n v="7360"/>
  </r>
  <r>
    <x v="1244"/>
    <x v="15"/>
    <n v="56116"/>
  </r>
  <r>
    <x v="1245"/>
    <x v="15"/>
    <n v="38947"/>
  </r>
  <r>
    <x v="1246"/>
    <x v="15"/>
    <n v="35313"/>
  </r>
  <r>
    <x v="1247"/>
    <x v="15"/>
    <n v="65960"/>
  </r>
  <r>
    <x v="1248"/>
    <x v="15"/>
    <n v="87169"/>
  </r>
  <r>
    <x v="1249"/>
    <x v="15"/>
    <n v="3932"/>
  </r>
  <r>
    <x v="1250"/>
    <x v="15"/>
    <n v="14677"/>
  </r>
  <r>
    <x v="1251"/>
    <x v="15"/>
    <n v="81515"/>
  </r>
  <r>
    <x v="1252"/>
    <x v="15"/>
    <n v="95683"/>
  </r>
  <r>
    <x v="1253"/>
    <x v="15"/>
    <n v="30472"/>
  </r>
  <r>
    <x v="1254"/>
    <x v="15"/>
    <n v="18346"/>
  </r>
  <r>
    <x v="1255"/>
    <x v="15"/>
    <n v="96496"/>
  </r>
  <r>
    <x v="1256"/>
    <x v="15"/>
    <n v="67356"/>
  </r>
  <r>
    <x v="1257"/>
    <x v="15"/>
    <n v="39713"/>
  </r>
  <r>
    <x v="1258"/>
    <x v="15"/>
    <n v="49211"/>
  </r>
  <r>
    <x v="1259"/>
    <x v="15"/>
    <n v="67039"/>
  </r>
  <r>
    <x v="1260"/>
    <x v="15"/>
    <n v="86613"/>
  </r>
  <r>
    <x v="1261"/>
    <x v="15"/>
    <n v="72190"/>
  </r>
  <r>
    <x v="1262"/>
    <x v="15"/>
    <n v="58598"/>
  </r>
  <r>
    <x v="1263"/>
    <x v="15"/>
    <n v="13485"/>
  </r>
  <r>
    <x v="1264"/>
    <x v="15"/>
    <n v="81810"/>
  </r>
  <r>
    <x v="1265"/>
    <x v="15"/>
    <n v="31871"/>
  </r>
  <r>
    <x v="1266"/>
    <x v="15"/>
    <n v="82469"/>
  </r>
  <r>
    <x v="1267"/>
    <x v="15"/>
    <n v="19702"/>
  </r>
  <r>
    <x v="1268"/>
    <x v="15"/>
    <n v="23074"/>
  </r>
  <r>
    <x v="1269"/>
    <x v="15"/>
    <n v="82826"/>
  </r>
  <r>
    <x v="1270"/>
    <x v="15"/>
    <n v="68100"/>
  </r>
  <r>
    <x v="1271"/>
    <x v="15"/>
    <n v="18371"/>
  </r>
  <r>
    <x v="1272"/>
    <x v="15"/>
    <n v="41159"/>
  </r>
  <r>
    <x v="1273"/>
    <x v="15"/>
    <n v="28810"/>
  </r>
  <r>
    <x v="1274"/>
    <x v="16"/>
    <n v="69069"/>
  </r>
  <r>
    <x v="1275"/>
    <x v="16"/>
    <n v="92528"/>
  </r>
  <r>
    <x v="1276"/>
    <x v="16"/>
    <n v="72661"/>
  </r>
  <r>
    <x v="1277"/>
    <x v="16"/>
    <n v="15220"/>
  </r>
  <r>
    <x v="1278"/>
    <x v="16"/>
    <n v="61673"/>
  </r>
  <r>
    <x v="1279"/>
    <x v="16"/>
    <n v="68927"/>
  </r>
  <r>
    <x v="1280"/>
    <x v="16"/>
    <n v="6846"/>
  </r>
  <r>
    <x v="1281"/>
    <x v="16"/>
    <n v="69159"/>
  </r>
  <r>
    <x v="1282"/>
    <x v="16"/>
    <n v="86204"/>
  </r>
  <r>
    <x v="1283"/>
    <x v="16"/>
    <n v="30408"/>
  </r>
  <r>
    <x v="1284"/>
    <x v="16"/>
    <n v="28699"/>
  </r>
  <r>
    <x v="1285"/>
    <x v="16"/>
    <n v="10526"/>
  </r>
  <r>
    <x v="1286"/>
    <x v="16"/>
    <n v="80610"/>
  </r>
  <r>
    <x v="1287"/>
    <x v="16"/>
    <n v="89391"/>
  </r>
  <r>
    <x v="1288"/>
    <x v="16"/>
    <n v="22104"/>
  </r>
  <r>
    <x v="1289"/>
    <x v="16"/>
    <n v="24353"/>
  </r>
  <r>
    <x v="1290"/>
    <x v="16"/>
    <n v="73270"/>
  </r>
  <r>
    <x v="1291"/>
    <x v="16"/>
    <n v="48579"/>
  </r>
  <r>
    <x v="1292"/>
    <x v="16"/>
    <n v="66464"/>
  </r>
  <r>
    <x v="1293"/>
    <x v="16"/>
    <n v="75122"/>
  </r>
  <r>
    <x v="1294"/>
    <x v="16"/>
    <n v="97612"/>
  </r>
  <r>
    <x v="1295"/>
    <x v="16"/>
    <n v="64375"/>
  </r>
  <r>
    <x v="1296"/>
    <x v="16"/>
    <n v="3307"/>
  </r>
  <r>
    <x v="1297"/>
    <x v="16"/>
    <n v="54763"/>
  </r>
  <r>
    <x v="1298"/>
    <x v="16"/>
    <n v="37337"/>
  </r>
  <r>
    <x v="1299"/>
    <x v="16"/>
    <n v="10333"/>
  </r>
  <r>
    <x v="1300"/>
    <x v="16"/>
    <n v="19369"/>
  </r>
  <r>
    <x v="1301"/>
    <x v="16"/>
    <n v="18618"/>
  </r>
  <r>
    <x v="1302"/>
    <x v="16"/>
    <n v="48632"/>
  </r>
  <r>
    <x v="1303"/>
    <x v="16"/>
    <n v="43321"/>
  </r>
  <r>
    <x v="1304"/>
    <x v="16"/>
    <n v="45717"/>
  </r>
  <r>
    <x v="1305"/>
    <x v="16"/>
    <n v="9211"/>
  </r>
  <r>
    <x v="1306"/>
    <x v="16"/>
    <n v="52516"/>
  </r>
  <r>
    <x v="1307"/>
    <x v="16"/>
    <n v="50107"/>
  </r>
  <r>
    <x v="1308"/>
    <x v="16"/>
    <n v="3009"/>
  </r>
  <r>
    <x v="1309"/>
    <x v="16"/>
    <n v="86232"/>
  </r>
  <r>
    <x v="1310"/>
    <x v="16"/>
    <n v="76521"/>
  </r>
  <r>
    <x v="1311"/>
    <x v="16"/>
    <n v="57686"/>
  </r>
  <r>
    <x v="1312"/>
    <x v="16"/>
    <n v="43686"/>
  </r>
  <r>
    <x v="1313"/>
    <x v="16"/>
    <n v="23490"/>
  </r>
  <r>
    <x v="1314"/>
    <x v="16"/>
    <n v="84338"/>
  </r>
  <r>
    <x v="1315"/>
    <x v="16"/>
    <n v="4794"/>
  </r>
  <r>
    <x v="1316"/>
    <x v="16"/>
    <n v="4310"/>
  </r>
  <r>
    <x v="1317"/>
    <x v="16"/>
    <n v="53358"/>
  </r>
  <r>
    <x v="1318"/>
    <x v="16"/>
    <n v="55524"/>
  </r>
  <r>
    <x v="1319"/>
    <x v="16"/>
    <n v="14390"/>
  </r>
  <r>
    <x v="1320"/>
    <x v="16"/>
    <n v="47495"/>
  </r>
  <r>
    <x v="1321"/>
    <x v="16"/>
    <n v="75041"/>
  </r>
  <r>
    <x v="1322"/>
    <x v="16"/>
    <n v="50245"/>
  </r>
  <r>
    <x v="1323"/>
    <x v="16"/>
    <n v="29146"/>
  </r>
  <r>
    <x v="1324"/>
    <x v="16"/>
    <n v="80959"/>
  </r>
  <r>
    <x v="1325"/>
    <x v="16"/>
    <n v="11554"/>
  </r>
  <r>
    <x v="1326"/>
    <x v="16"/>
    <n v="36851"/>
  </r>
  <r>
    <x v="1327"/>
    <x v="16"/>
    <n v="68182"/>
  </r>
  <r>
    <x v="1328"/>
    <x v="16"/>
    <n v="92587"/>
  </r>
  <r>
    <x v="1329"/>
    <x v="16"/>
    <n v="14829"/>
  </r>
  <r>
    <x v="1330"/>
    <x v="16"/>
    <n v="38210"/>
  </r>
  <r>
    <x v="1331"/>
    <x v="16"/>
    <n v="78277"/>
  </r>
  <r>
    <x v="1332"/>
    <x v="16"/>
    <n v="19438"/>
  </r>
  <r>
    <x v="1333"/>
    <x v="16"/>
    <n v="10030"/>
  </r>
  <r>
    <x v="1334"/>
    <x v="16"/>
    <n v="59531"/>
  </r>
  <r>
    <x v="1335"/>
    <x v="16"/>
    <n v="37639"/>
  </r>
  <r>
    <x v="1336"/>
    <x v="16"/>
    <n v="92400"/>
  </r>
  <r>
    <x v="1337"/>
    <x v="16"/>
    <n v="14000"/>
  </r>
  <r>
    <x v="1338"/>
    <x v="16"/>
    <n v="48199"/>
  </r>
  <r>
    <x v="1339"/>
    <x v="16"/>
    <n v="83608"/>
  </r>
  <r>
    <x v="1340"/>
    <x v="16"/>
    <n v="36665"/>
  </r>
  <r>
    <x v="1341"/>
    <x v="16"/>
    <n v="67733"/>
  </r>
  <r>
    <x v="1342"/>
    <x v="16"/>
    <n v="36120"/>
  </r>
  <r>
    <x v="1343"/>
    <x v="16"/>
    <n v="27828"/>
  </r>
  <r>
    <x v="1344"/>
    <x v="16"/>
    <n v="14828"/>
  </r>
  <r>
    <x v="1345"/>
    <x v="16"/>
    <n v="25201"/>
  </r>
  <r>
    <x v="1346"/>
    <x v="16"/>
    <n v="89409"/>
  </r>
  <r>
    <x v="1347"/>
    <x v="16"/>
    <n v="41765"/>
  </r>
  <r>
    <x v="1348"/>
    <x v="16"/>
    <n v="49747"/>
  </r>
  <r>
    <x v="1349"/>
    <x v="16"/>
    <n v="5740"/>
  </r>
  <r>
    <x v="1350"/>
    <x v="16"/>
    <n v="53031"/>
  </r>
  <r>
    <x v="1351"/>
    <x v="16"/>
    <n v="1227"/>
  </r>
  <r>
    <x v="1352"/>
    <x v="16"/>
    <n v="40078"/>
  </r>
  <r>
    <x v="1353"/>
    <x v="16"/>
    <n v="87330"/>
  </r>
  <r>
    <x v="1354"/>
    <x v="16"/>
    <n v="83734"/>
  </r>
  <r>
    <x v="1355"/>
    <x v="16"/>
    <n v="79518"/>
  </r>
  <r>
    <x v="1356"/>
    <x v="16"/>
    <n v="64079"/>
  </r>
  <r>
    <x v="1357"/>
    <x v="16"/>
    <n v="27293"/>
  </r>
  <r>
    <x v="1358"/>
    <x v="16"/>
    <n v="22716"/>
  </r>
  <r>
    <x v="1359"/>
    <x v="16"/>
    <n v="38703"/>
  </r>
  <r>
    <x v="1360"/>
    <x v="16"/>
    <n v="91263"/>
  </r>
  <r>
    <x v="1361"/>
    <x v="16"/>
    <n v="69387"/>
  </r>
  <r>
    <x v="1362"/>
    <x v="16"/>
    <n v="51130"/>
  </r>
  <r>
    <x v="1363"/>
    <x v="16"/>
    <n v="76057"/>
  </r>
  <r>
    <x v="1364"/>
    <x v="16"/>
    <n v="65425"/>
  </r>
  <r>
    <x v="1365"/>
    <x v="16"/>
    <n v="64715"/>
  </r>
  <r>
    <x v="1366"/>
    <x v="16"/>
    <n v="92642"/>
  </r>
  <r>
    <x v="1367"/>
    <x v="16"/>
    <n v="21648"/>
  </r>
  <r>
    <x v="1368"/>
    <x v="16"/>
    <n v="4202"/>
  </r>
  <r>
    <x v="1369"/>
    <x v="16"/>
    <n v="76105"/>
  </r>
  <r>
    <x v="1370"/>
    <x v="16"/>
    <n v="50083"/>
  </r>
  <r>
    <x v="1371"/>
    <x v="16"/>
    <n v="52444"/>
  </r>
  <r>
    <x v="1372"/>
    <x v="16"/>
    <n v="17786"/>
  </r>
  <r>
    <x v="1373"/>
    <x v="16"/>
    <n v="3913"/>
  </r>
  <r>
    <x v="1374"/>
    <x v="16"/>
    <n v="26699"/>
  </r>
  <r>
    <x v="1375"/>
    <x v="16"/>
    <n v="59901"/>
  </r>
  <r>
    <x v="1376"/>
    <x v="16"/>
    <n v="78562"/>
  </r>
  <r>
    <x v="1377"/>
    <x v="16"/>
    <n v="30616"/>
  </r>
  <r>
    <x v="1378"/>
    <x v="16"/>
    <n v="39360"/>
  </r>
  <r>
    <x v="1379"/>
    <x v="16"/>
    <n v="47358"/>
  </r>
  <r>
    <x v="1380"/>
    <x v="16"/>
    <n v="71326"/>
  </r>
  <r>
    <x v="1381"/>
    <x v="16"/>
    <n v="32907"/>
  </r>
  <r>
    <x v="1382"/>
    <x v="16"/>
    <n v="63540"/>
  </r>
  <r>
    <x v="1383"/>
    <x v="16"/>
    <n v="36936"/>
  </r>
  <r>
    <x v="1384"/>
    <x v="16"/>
    <n v="72086"/>
  </r>
  <r>
    <x v="1385"/>
    <x v="16"/>
    <n v="56803"/>
  </r>
  <r>
    <x v="1386"/>
    <x v="16"/>
    <n v="70245"/>
  </r>
  <r>
    <x v="1387"/>
    <x v="16"/>
    <n v="46214"/>
  </r>
  <r>
    <x v="1388"/>
    <x v="16"/>
    <n v="36912"/>
  </r>
  <r>
    <x v="1389"/>
    <x v="16"/>
    <n v="66536"/>
  </r>
  <r>
    <x v="1390"/>
    <x v="16"/>
    <n v="42380"/>
  </r>
  <r>
    <x v="1391"/>
    <x v="16"/>
    <n v="1254"/>
  </r>
  <r>
    <x v="1392"/>
    <x v="16"/>
    <n v="30974"/>
  </r>
  <r>
    <x v="1393"/>
    <x v="16"/>
    <n v="25286"/>
  </r>
  <r>
    <x v="1394"/>
    <x v="16"/>
    <n v="71706"/>
  </r>
  <r>
    <x v="1395"/>
    <x v="16"/>
    <n v="63960"/>
  </r>
  <r>
    <x v="1396"/>
    <x v="16"/>
    <n v="48507"/>
  </r>
  <r>
    <x v="1397"/>
    <x v="16"/>
    <n v="1235"/>
  </r>
  <r>
    <x v="1398"/>
    <x v="16"/>
    <n v="42555"/>
  </r>
  <r>
    <x v="1399"/>
    <x v="16"/>
    <n v="63706"/>
  </r>
  <r>
    <x v="1400"/>
    <x v="17"/>
    <n v="54960"/>
  </r>
  <r>
    <x v="1401"/>
    <x v="17"/>
    <n v="52343"/>
  </r>
  <r>
    <x v="1402"/>
    <x v="17"/>
    <n v="75220"/>
  </r>
  <r>
    <x v="1403"/>
    <x v="17"/>
    <n v="61584"/>
  </r>
  <r>
    <x v="1404"/>
    <x v="17"/>
    <n v="94506"/>
  </r>
  <r>
    <x v="1405"/>
    <x v="17"/>
    <n v="84539"/>
  </r>
  <r>
    <x v="1406"/>
    <x v="17"/>
    <n v="48402"/>
  </r>
  <r>
    <x v="1407"/>
    <x v="17"/>
    <n v="44197"/>
  </r>
  <r>
    <x v="1408"/>
    <x v="17"/>
    <n v="50436"/>
  </r>
  <r>
    <x v="1409"/>
    <x v="17"/>
    <n v="1587"/>
  </r>
  <r>
    <x v="1410"/>
    <x v="17"/>
    <n v="86187"/>
  </r>
  <r>
    <x v="1411"/>
    <x v="17"/>
    <n v="62169"/>
  </r>
  <r>
    <x v="1412"/>
    <x v="17"/>
    <n v="34534"/>
  </r>
  <r>
    <x v="1413"/>
    <x v="17"/>
    <n v="18599"/>
  </r>
  <r>
    <x v="1414"/>
    <x v="17"/>
    <n v="7253"/>
  </r>
  <r>
    <x v="1415"/>
    <x v="17"/>
    <n v="46793"/>
  </r>
  <r>
    <x v="1416"/>
    <x v="17"/>
    <n v="12719"/>
  </r>
  <r>
    <x v="1417"/>
    <x v="17"/>
    <n v="6867"/>
  </r>
  <r>
    <x v="1418"/>
    <x v="17"/>
    <n v="45644"/>
  </r>
  <r>
    <x v="1419"/>
    <x v="17"/>
    <n v="59174"/>
  </r>
  <r>
    <x v="1420"/>
    <x v="17"/>
    <n v="14234"/>
  </r>
  <r>
    <x v="1421"/>
    <x v="17"/>
    <n v="67247"/>
  </r>
  <r>
    <x v="1422"/>
    <x v="17"/>
    <n v="15018"/>
  </r>
  <r>
    <x v="1423"/>
    <x v="17"/>
    <n v="30689"/>
  </r>
  <r>
    <x v="1424"/>
    <x v="17"/>
    <n v="31948"/>
  </r>
  <r>
    <x v="1425"/>
    <x v="17"/>
    <n v="86805"/>
  </r>
  <r>
    <x v="1426"/>
    <x v="17"/>
    <n v="22944"/>
  </r>
  <r>
    <x v="1427"/>
    <x v="17"/>
    <n v="68834"/>
  </r>
  <r>
    <x v="1428"/>
    <x v="17"/>
    <n v="18699"/>
  </r>
  <r>
    <x v="1429"/>
    <x v="17"/>
    <n v="39331"/>
  </r>
  <r>
    <x v="1430"/>
    <x v="17"/>
    <n v="2931"/>
  </r>
  <r>
    <x v="1431"/>
    <x v="17"/>
    <n v="76473"/>
  </r>
  <r>
    <x v="1432"/>
    <x v="17"/>
    <n v="86015"/>
  </r>
  <r>
    <x v="1433"/>
    <x v="17"/>
    <n v="31562"/>
  </r>
  <r>
    <x v="1434"/>
    <x v="17"/>
    <n v="18360"/>
  </r>
  <r>
    <x v="1435"/>
    <x v="17"/>
    <n v="83127"/>
  </r>
  <r>
    <x v="1436"/>
    <x v="17"/>
    <n v="28657"/>
  </r>
  <r>
    <x v="1437"/>
    <x v="17"/>
    <n v="6031"/>
  </r>
  <r>
    <x v="1438"/>
    <x v="17"/>
    <n v="21883"/>
  </r>
  <r>
    <x v="1439"/>
    <x v="17"/>
    <n v="54760"/>
  </r>
  <r>
    <x v="1440"/>
    <x v="17"/>
    <n v="98923"/>
  </r>
  <r>
    <x v="1441"/>
    <x v="17"/>
    <n v="74923"/>
  </r>
  <r>
    <x v="1442"/>
    <x v="17"/>
    <n v="22657"/>
  </r>
  <r>
    <x v="1443"/>
    <x v="17"/>
    <n v="66965"/>
  </r>
  <r>
    <x v="1444"/>
    <x v="17"/>
    <n v="81023"/>
  </r>
  <r>
    <x v="1445"/>
    <x v="17"/>
    <n v="31084"/>
  </r>
  <r>
    <x v="1446"/>
    <x v="17"/>
    <n v="24685"/>
  </r>
  <r>
    <x v="1447"/>
    <x v="17"/>
    <n v="39066"/>
  </r>
  <r>
    <x v="1448"/>
    <x v="17"/>
    <n v="16081"/>
  </r>
  <r>
    <x v="1449"/>
    <x v="17"/>
    <n v="90360"/>
  </r>
  <r>
    <x v="1450"/>
    <x v="17"/>
    <n v="35073"/>
  </r>
  <r>
    <x v="1451"/>
    <x v="17"/>
    <n v="32335"/>
  </r>
  <r>
    <x v="1452"/>
    <x v="17"/>
    <n v="45724"/>
  </r>
  <r>
    <x v="1453"/>
    <x v="17"/>
    <n v="86951"/>
  </r>
  <r>
    <x v="1454"/>
    <x v="17"/>
    <n v="8829"/>
  </r>
  <r>
    <x v="1455"/>
    <x v="17"/>
    <n v="6632"/>
  </r>
  <r>
    <x v="1456"/>
    <x v="17"/>
    <n v="12406"/>
  </r>
  <r>
    <x v="1457"/>
    <x v="17"/>
    <n v="50937"/>
  </r>
  <r>
    <x v="1458"/>
    <x v="17"/>
    <n v="97627"/>
  </r>
  <r>
    <x v="1459"/>
    <x v="17"/>
    <n v="40481"/>
  </r>
  <r>
    <x v="1460"/>
    <x v="17"/>
    <n v="5247"/>
  </r>
  <r>
    <x v="1461"/>
    <x v="17"/>
    <n v="66137"/>
  </r>
  <r>
    <x v="1462"/>
    <x v="17"/>
    <n v="32310"/>
  </r>
  <r>
    <x v="1463"/>
    <x v="17"/>
    <n v="17364"/>
  </r>
  <r>
    <x v="1464"/>
    <x v="17"/>
    <n v="36776"/>
  </r>
  <r>
    <x v="1465"/>
    <x v="17"/>
    <n v="37400"/>
  </r>
  <r>
    <x v="1466"/>
    <x v="17"/>
    <n v="37232"/>
  </r>
  <r>
    <x v="1467"/>
    <x v="17"/>
    <n v="96380"/>
  </r>
  <r>
    <x v="1468"/>
    <x v="17"/>
    <n v="1715"/>
  </r>
  <r>
    <x v="1469"/>
    <x v="17"/>
    <n v="23111"/>
  </r>
  <r>
    <x v="1470"/>
    <x v="17"/>
    <n v="42975"/>
  </r>
  <r>
    <x v="1471"/>
    <x v="17"/>
    <n v="38377"/>
  </r>
  <r>
    <x v="1472"/>
    <x v="17"/>
    <n v="98932"/>
  </r>
  <r>
    <x v="1473"/>
    <x v="17"/>
    <n v="13020"/>
  </r>
  <r>
    <x v="1474"/>
    <x v="17"/>
    <n v="50933"/>
  </r>
  <r>
    <x v="1475"/>
    <x v="17"/>
    <n v="42048"/>
  </r>
  <r>
    <x v="1476"/>
    <x v="17"/>
    <n v="41018"/>
  </r>
  <r>
    <x v="1477"/>
    <x v="17"/>
    <n v="17612"/>
  </r>
  <r>
    <x v="1478"/>
    <x v="17"/>
    <n v="69965"/>
  </r>
  <r>
    <x v="1479"/>
    <x v="17"/>
    <n v="41782"/>
  </r>
  <r>
    <x v="1480"/>
    <x v="17"/>
    <n v="49229"/>
  </r>
  <r>
    <x v="1481"/>
    <x v="17"/>
    <n v="91033"/>
  </r>
  <r>
    <x v="1482"/>
    <x v="17"/>
    <n v="42634"/>
  </r>
  <r>
    <x v="1483"/>
    <x v="17"/>
    <n v="67169"/>
  </r>
  <r>
    <x v="1484"/>
    <x v="17"/>
    <n v="21140"/>
  </r>
  <r>
    <x v="1485"/>
    <x v="17"/>
    <n v="838"/>
  </r>
  <r>
    <x v="1486"/>
    <x v="17"/>
    <n v="76197"/>
  </r>
  <r>
    <x v="1487"/>
    <x v="17"/>
    <n v="66458"/>
  </r>
  <r>
    <x v="1488"/>
    <x v="17"/>
    <n v="16888"/>
  </r>
  <r>
    <x v="1489"/>
    <x v="17"/>
    <n v="9930"/>
  </r>
  <r>
    <x v="1490"/>
    <x v="17"/>
    <n v="45524"/>
  </r>
  <r>
    <x v="1491"/>
    <x v="17"/>
    <n v="55641"/>
  </r>
  <r>
    <x v="1492"/>
    <x v="17"/>
    <n v="91855"/>
  </r>
  <r>
    <x v="1493"/>
    <x v="17"/>
    <n v="89840"/>
  </r>
  <r>
    <x v="1494"/>
    <x v="17"/>
    <n v="86832"/>
  </r>
  <r>
    <x v="1495"/>
    <x v="17"/>
    <n v="55619"/>
  </r>
  <r>
    <x v="1496"/>
    <x v="17"/>
    <n v="94319"/>
  </r>
  <r>
    <x v="1497"/>
    <x v="17"/>
    <n v="47830"/>
  </r>
  <r>
    <x v="1498"/>
    <x v="17"/>
    <n v="24339"/>
  </r>
  <r>
    <x v="1499"/>
    <x v="17"/>
    <n v="84841"/>
  </r>
  <r>
    <x v="1500"/>
    <x v="17"/>
    <n v="88246"/>
  </r>
  <r>
    <x v="1501"/>
    <x v="17"/>
    <n v="96523"/>
  </r>
  <r>
    <x v="1502"/>
    <x v="17"/>
    <n v="58159"/>
  </r>
  <r>
    <x v="1503"/>
    <x v="17"/>
    <n v="2990"/>
  </r>
  <r>
    <x v="1504"/>
    <x v="17"/>
    <n v="29792"/>
  </r>
  <r>
    <x v="1505"/>
    <x v="17"/>
    <n v="29814"/>
  </r>
  <r>
    <x v="1506"/>
    <x v="17"/>
    <n v="43996"/>
  </r>
  <r>
    <x v="1507"/>
    <x v="17"/>
    <n v="37465"/>
  </r>
  <r>
    <x v="1508"/>
    <x v="17"/>
    <n v="69229"/>
  </r>
  <r>
    <x v="1509"/>
    <x v="17"/>
    <n v="31323"/>
  </r>
  <r>
    <x v="1510"/>
    <x v="17"/>
    <n v="50113"/>
  </r>
  <r>
    <x v="1511"/>
    <x v="17"/>
    <n v="76494"/>
  </r>
  <r>
    <x v="1512"/>
    <x v="17"/>
    <n v="36726"/>
  </r>
  <r>
    <x v="1513"/>
    <x v="17"/>
    <n v="65517"/>
  </r>
  <r>
    <x v="1514"/>
    <x v="17"/>
    <n v="76151"/>
  </r>
  <r>
    <x v="1515"/>
    <x v="17"/>
    <n v="51215"/>
  </r>
  <r>
    <x v="1516"/>
    <x v="17"/>
    <n v="14203"/>
  </r>
  <r>
    <x v="1517"/>
    <x v="17"/>
    <n v="40044"/>
  </r>
  <r>
    <x v="1518"/>
    <x v="17"/>
    <n v="36337"/>
  </r>
  <r>
    <x v="1519"/>
    <x v="17"/>
    <n v="70350"/>
  </r>
  <r>
    <x v="1520"/>
    <x v="17"/>
    <n v="31291"/>
  </r>
  <r>
    <x v="1521"/>
    <x v="17"/>
    <n v="74072"/>
  </r>
  <r>
    <x v="1522"/>
    <x v="17"/>
    <n v="26623"/>
  </r>
  <r>
    <x v="1523"/>
    <x v="17"/>
    <n v="51377"/>
  </r>
  <r>
    <x v="1524"/>
    <x v="17"/>
    <n v="8971"/>
  </r>
  <r>
    <x v="1525"/>
    <x v="17"/>
    <n v="28417"/>
  </r>
  <r>
    <x v="1526"/>
    <x v="17"/>
    <n v="26801"/>
  </r>
  <r>
    <x v="1527"/>
    <x v="17"/>
    <n v="96098"/>
  </r>
  <r>
    <x v="1528"/>
    <x v="17"/>
    <n v="36237"/>
  </r>
  <r>
    <x v="1529"/>
    <x v="17"/>
    <n v="80286"/>
  </r>
  <r>
    <x v="1530"/>
    <x v="17"/>
    <n v="9009"/>
  </r>
  <r>
    <x v="1531"/>
    <x v="17"/>
    <n v="42027"/>
  </r>
  <r>
    <x v="1532"/>
    <x v="17"/>
    <n v="31843"/>
  </r>
  <r>
    <x v="1533"/>
    <x v="17"/>
    <n v="90255"/>
  </r>
  <r>
    <x v="1534"/>
    <x v="17"/>
    <n v="16627"/>
  </r>
  <r>
    <x v="1535"/>
    <x v="17"/>
    <n v="45518"/>
  </r>
  <r>
    <x v="1536"/>
    <x v="17"/>
    <n v="21944"/>
  </r>
  <r>
    <x v="1537"/>
    <x v="17"/>
    <n v="73221"/>
  </r>
  <r>
    <x v="1538"/>
    <x v="17"/>
    <n v="38946"/>
  </r>
  <r>
    <x v="1539"/>
    <x v="17"/>
    <n v="70964"/>
  </r>
  <r>
    <x v="1540"/>
    <x v="17"/>
    <n v="58319"/>
  </r>
  <r>
    <x v="1541"/>
    <x v="17"/>
    <n v="77441"/>
  </r>
  <r>
    <x v="1542"/>
    <x v="17"/>
    <n v="47189"/>
  </r>
  <r>
    <x v="1543"/>
    <x v="17"/>
    <n v="27216"/>
  </r>
  <r>
    <x v="1544"/>
    <x v="17"/>
    <n v="10255"/>
  </r>
  <r>
    <x v="1545"/>
    <x v="17"/>
    <n v="97525"/>
  </r>
  <r>
    <x v="1546"/>
    <x v="17"/>
    <n v="34701"/>
  </r>
  <r>
    <x v="1547"/>
    <x v="17"/>
    <n v="63373"/>
  </r>
  <r>
    <x v="1548"/>
    <x v="17"/>
    <n v="75679"/>
  </r>
  <r>
    <x v="1549"/>
    <x v="17"/>
    <n v="93671"/>
  </r>
  <r>
    <x v="1550"/>
    <x v="17"/>
    <n v="40398"/>
  </r>
  <r>
    <x v="1551"/>
    <x v="17"/>
    <n v="72899"/>
  </r>
  <r>
    <x v="1552"/>
    <x v="17"/>
    <n v="60995"/>
  </r>
  <r>
    <x v="1553"/>
    <x v="17"/>
    <n v="24233"/>
  </r>
  <r>
    <x v="1554"/>
    <x v="17"/>
    <n v="66906"/>
  </r>
  <r>
    <x v="1555"/>
    <x v="17"/>
    <n v="50752"/>
  </r>
  <r>
    <x v="1556"/>
    <x v="17"/>
    <n v="45755"/>
  </r>
  <r>
    <x v="1557"/>
    <x v="17"/>
    <n v="41473"/>
  </r>
  <r>
    <x v="1558"/>
    <x v="17"/>
    <n v="65767"/>
  </r>
  <r>
    <x v="1559"/>
    <x v="17"/>
    <n v="54076"/>
  </r>
  <r>
    <x v="1560"/>
    <x v="18"/>
    <n v="89619"/>
  </r>
  <r>
    <x v="1561"/>
    <x v="18"/>
    <n v="23915"/>
  </r>
  <r>
    <x v="1562"/>
    <x v="18"/>
    <n v="73983"/>
  </r>
  <r>
    <x v="1563"/>
    <x v="18"/>
    <n v="94671"/>
  </r>
  <r>
    <x v="1564"/>
    <x v="18"/>
    <n v="52127"/>
  </r>
  <r>
    <x v="1565"/>
    <x v="18"/>
    <n v="48800"/>
  </r>
  <r>
    <x v="1566"/>
    <x v="18"/>
    <n v="58031"/>
  </r>
  <r>
    <x v="1567"/>
    <x v="18"/>
    <n v="38434"/>
  </r>
  <r>
    <x v="1568"/>
    <x v="18"/>
    <n v="95049"/>
  </r>
  <r>
    <x v="1569"/>
    <x v="18"/>
    <n v="9653"/>
  </r>
  <r>
    <x v="1570"/>
    <x v="18"/>
    <n v="75145"/>
  </r>
  <r>
    <x v="1571"/>
    <x v="18"/>
    <n v="86720"/>
  </r>
  <r>
    <x v="1572"/>
    <x v="18"/>
    <n v="43197"/>
  </r>
  <r>
    <x v="1573"/>
    <x v="18"/>
    <n v="3392"/>
  </r>
  <r>
    <x v="1574"/>
    <x v="18"/>
    <n v="27194"/>
  </r>
  <r>
    <x v="1575"/>
    <x v="18"/>
    <n v="49158"/>
  </r>
  <r>
    <x v="1576"/>
    <x v="18"/>
    <n v="70987"/>
  </r>
  <r>
    <x v="1577"/>
    <x v="18"/>
    <n v="33117"/>
  </r>
  <r>
    <x v="1578"/>
    <x v="18"/>
    <n v="53209"/>
  </r>
  <r>
    <x v="1579"/>
    <x v="18"/>
    <n v="62428"/>
  </r>
  <r>
    <x v="1580"/>
    <x v="18"/>
    <n v="90006"/>
  </r>
  <r>
    <x v="1581"/>
    <x v="18"/>
    <n v="73013"/>
  </r>
  <r>
    <x v="1582"/>
    <x v="18"/>
    <n v="64031"/>
  </r>
  <r>
    <x v="1583"/>
    <x v="18"/>
    <n v="28708"/>
  </r>
  <r>
    <x v="1584"/>
    <x v="18"/>
    <n v="52446"/>
  </r>
  <r>
    <x v="1585"/>
    <x v="18"/>
    <n v="21901"/>
  </r>
  <r>
    <x v="1586"/>
    <x v="18"/>
    <n v="68368"/>
  </r>
  <r>
    <x v="1587"/>
    <x v="18"/>
    <n v="2168"/>
  </r>
  <r>
    <x v="1588"/>
    <x v="18"/>
    <n v="61797"/>
  </r>
  <r>
    <x v="1589"/>
    <x v="18"/>
    <n v="77815"/>
  </r>
  <r>
    <x v="1590"/>
    <x v="18"/>
    <n v="94513"/>
  </r>
  <r>
    <x v="1591"/>
    <x v="18"/>
    <n v="34620"/>
  </r>
  <r>
    <x v="1592"/>
    <x v="18"/>
    <n v="24458"/>
  </r>
  <r>
    <x v="1593"/>
    <x v="18"/>
    <n v="38069"/>
  </r>
  <r>
    <x v="1594"/>
    <x v="18"/>
    <n v="64396"/>
  </r>
  <r>
    <x v="1595"/>
    <x v="18"/>
    <n v="46043"/>
  </r>
  <r>
    <x v="1596"/>
    <x v="18"/>
    <n v="28201"/>
  </r>
  <r>
    <x v="1597"/>
    <x v="18"/>
    <n v="53732"/>
  </r>
  <r>
    <x v="1598"/>
    <x v="18"/>
    <n v="529"/>
  </r>
  <r>
    <x v="1599"/>
    <x v="18"/>
    <n v="99514"/>
  </r>
  <r>
    <x v="1600"/>
    <x v="18"/>
    <n v="71903"/>
  </r>
  <r>
    <x v="1601"/>
    <x v="18"/>
    <n v="28690"/>
  </r>
  <r>
    <x v="1602"/>
    <x v="18"/>
    <n v="48711"/>
  </r>
  <r>
    <x v="1603"/>
    <x v="18"/>
    <n v="68646"/>
  </r>
  <r>
    <x v="1604"/>
    <x v="18"/>
    <n v="58198"/>
  </r>
  <r>
    <x v="1605"/>
    <x v="18"/>
    <n v="35091"/>
  </r>
  <r>
    <x v="1606"/>
    <x v="18"/>
    <n v="11058"/>
  </r>
  <r>
    <x v="1607"/>
    <x v="18"/>
    <n v="16517"/>
  </r>
  <r>
    <x v="1608"/>
    <x v="18"/>
    <n v="34697"/>
  </r>
  <r>
    <x v="1609"/>
    <x v="18"/>
    <n v="67318"/>
  </r>
  <r>
    <x v="1610"/>
    <x v="18"/>
    <n v="92982"/>
  </r>
  <r>
    <x v="1611"/>
    <x v="18"/>
    <n v="1556"/>
  </r>
  <r>
    <x v="1612"/>
    <x v="18"/>
    <n v="67313"/>
  </r>
  <r>
    <x v="1613"/>
    <x v="18"/>
    <n v="93505"/>
  </r>
  <r>
    <x v="1614"/>
    <x v="18"/>
    <n v="50167"/>
  </r>
  <r>
    <x v="1615"/>
    <x v="18"/>
    <n v="42703"/>
  </r>
  <r>
    <x v="1616"/>
    <x v="18"/>
    <n v="21928"/>
  </r>
  <r>
    <x v="1617"/>
    <x v="18"/>
    <n v="91791"/>
  </r>
  <r>
    <x v="1618"/>
    <x v="18"/>
    <n v="73171"/>
  </r>
  <r>
    <x v="1619"/>
    <x v="18"/>
    <n v="11862"/>
  </r>
  <r>
    <x v="1620"/>
    <x v="18"/>
    <n v="35812"/>
  </r>
  <r>
    <x v="1621"/>
    <x v="18"/>
    <n v="62132"/>
  </r>
  <r>
    <x v="1622"/>
    <x v="18"/>
    <n v="97628"/>
  </r>
  <r>
    <x v="1623"/>
    <x v="18"/>
    <n v="62173"/>
  </r>
  <r>
    <x v="1624"/>
    <x v="18"/>
    <n v="16566"/>
  </r>
  <r>
    <x v="1625"/>
    <x v="18"/>
    <n v="15766"/>
  </r>
  <r>
    <x v="1626"/>
    <x v="18"/>
    <n v="70325"/>
  </r>
  <r>
    <x v="1627"/>
    <x v="18"/>
    <n v="39876"/>
  </r>
  <r>
    <x v="1628"/>
    <x v="18"/>
    <n v="50384"/>
  </r>
  <r>
    <x v="1629"/>
    <x v="18"/>
    <n v="4940"/>
  </r>
  <r>
    <x v="1630"/>
    <x v="18"/>
    <n v="85777"/>
  </r>
  <r>
    <x v="1631"/>
    <x v="18"/>
    <n v="73106"/>
  </r>
  <r>
    <x v="1632"/>
    <x v="18"/>
    <n v="36238"/>
  </r>
  <r>
    <x v="1633"/>
    <x v="18"/>
    <n v="37899"/>
  </r>
  <r>
    <x v="1634"/>
    <x v="18"/>
    <n v="66923"/>
  </r>
  <r>
    <x v="1635"/>
    <x v="18"/>
    <n v="31014"/>
  </r>
  <r>
    <x v="1636"/>
    <x v="18"/>
    <n v="70753"/>
  </r>
  <r>
    <x v="1637"/>
    <x v="18"/>
    <n v="4890"/>
  </r>
  <r>
    <x v="1638"/>
    <x v="18"/>
    <n v="44625"/>
  </r>
  <r>
    <x v="1639"/>
    <x v="18"/>
    <n v="54259"/>
  </r>
  <r>
    <x v="1640"/>
    <x v="18"/>
    <n v="71474"/>
  </r>
  <r>
    <x v="1641"/>
    <x v="18"/>
    <n v="93536"/>
  </r>
  <r>
    <x v="1642"/>
    <x v="18"/>
    <n v="10230"/>
  </r>
  <r>
    <x v="1643"/>
    <x v="18"/>
    <n v="87000"/>
  </r>
  <r>
    <x v="1644"/>
    <x v="18"/>
    <n v="97541"/>
  </r>
  <r>
    <x v="1645"/>
    <x v="18"/>
    <n v="11461"/>
  </r>
  <r>
    <x v="1646"/>
    <x v="18"/>
    <n v="3106"/>
  </r>
  <r>
    <x v="1647"/>
    <x v="18"/>
    <n v="37564"/>
  </r>
  <r>
    <x v="1648"/>
    <x v="18"/>
    <n v="4979"/>
  </r>
  <r>
    <x v="1649"/>
    <x v="18"/>
    <n v="90965"/>
  </r>
  <r>
    <x v="1650"/>
    <x v="18"/>
    <n v="67505"/>
  </r>
  <r>
    <x v="1651"/>
    <x v="18"/>
    <n v="4372"/>
  </r>
  <r>
    <x v="1652"/>
    <x v="18"/>
    <n v="62515"/>
  </r>
  <r>
    <x v="1653"/>
    <x v="18"/>
    <n v="75381"/>
  </r>
  <r>
    <x v="1654"/>
    <x v="18"/>
    <n v="13154"/>
  </r>
  <r>
    <x v="1655"/>
    <x v="18"/>
    <n v="67267"/>
  </r>
  <r>
    <x v="1656"/>
    <x v="18"/>
    <n v="52132"/>
  </r>
  <r>
    <x v="1657"/>
    <x v="18"/>
    <n v="86896"/>
  </r>
  <r>
    <x v="1658"/>
    <x v="18"/>
    <n v="44778"/>
  </r>
  <r>
    <x v="1659"/>
    <x v="18"/>
    <n v="60821"/>
  </r>
  <r>
    <x v="1660"/>
    <x v="18"/>
    <n v="77278"/>
  </r>
  <r>
    <x v="1661"/>
    <x v="18"/>
    <n v="85146"/>
  </r>
  <r>
    <x v="1662"/>
    <x v="18"/>
    <n v="42183"/>
  </r>
  <r>
    <x v="1663"/>
    <x v="18"/>
    <n v="52329"/>
  </r>
  <r>
    <x v="1664"/>
    <x v="18"/>
    <n v="15644"/>
  </r>
  <r>
    <x v="1665"/>
    <x v="18"/>
    <n v="68541"/>
  </r>
  <r>
    <x v="1666"/>
    <x v="18"/>
    <n v="42438"/>
  </r>
  <r>
    <x v="1667"/>
    <x v="18"/>
    <n v="13784"/>
  </r>
  <r>
    <x v="1668"/>
    <x v="18"/>
    <n v="14559"/>
  </r>
  <r>
    <x v="1669"/>
    <x v="18"/>
    <n v="66822"/>
  </r>
  <r>
    <x v="1670"/>
    <x v="18"/>
    <n v="77762"/>
  </r>
  <r>
    <x v="1671"/>
    <x v="18"/>
    <n v="61220"/>
  </r>
  <r>
    <x v="1672"/>
    <x v="18"/>
    <n v="64485"/>
  </r>
  <r>
    <x v="1673"/>
    <x v="18"/>
    <n v="37117"/>
  </r>
  <r>
    <x v="1674"/>
    <x v="18"/>
    <n v="53637"/>
  </r>
  <r>
    <x v="1675"/>
    <x v="18"/>
    <n v="89885"/>
  </r>
  <r>
    <x v="1676"/>
    <x v="18"/>
    <n v="45492"/>
  </r>
  <r>
    <x v="1677"/>
    <x v="18"/>
    <n v="82394"/>
  </r>
  <r>
    <x v="1678"/>
    <x v="18"/>
    <n v="9445"/>
  </r>
  <r>
    <x v="1679"/>
    <x v="18"/>
    <n v="94351"/>
  </r>
  <r>
    <x v="1680"/>
    <x v="18"/>
    <n v="48100"/>
  </r>
  <r>
    <x v="1681"/>
    <x v="18"/>
    <n v="24513"/>
  </r>
  <r>
    <x v="1682"/>
    <x v="18"/>
    <n v="20981"/>
  </r>
  <r>
    <x v="1683"/>
    <x v="18"/>
    <n v="16481"/>
  </r>
  <r>
    <x v="1684"/>
    <x v="18"/>
    <n v="87453"/>
  </r>
  <r>
    <x v="1685"/>
    <x v="18"/>
    <n v="70335"/>
  </r>
  <r>
    <x v="1686"/>
    <x v="18"/>
    <n v="27652"/>
  </r>
  <r>
    <x v="1687"/>
    <x v="18"/>
    <n v="34734"/>
  </r>
  <r>
    <x v="1688"/>
    <x v="18"/>
    <n v="86176"/>
  </r>
  <r>
    <x v="1689"/>
    <x v="18"/>
    <n v="47931"/>
  </r>
  <r>
    <x v="1690"/>
    <x v="18"/>
    <n v="40300"/>
  </r>
  <r>
    <x v="1691"/>
    <x v="18"/>
    <n v="45730"/>
  </r>
  <r>
    <x v="1692"/>
    <x v="18"/>
    <n v="24627"/>
  </r>
  <r>
    <x v="1693"/>
    <x v="18"/>
    <n v="15455"/>
  </r>
  <r>
    <x v="1694"/>
    <x v="18"/>
    <n v="70098"/>
  </r>
  <r>
    <x v="1695"/>
    <x v="18"/>
    <n v="54498"/>
  </r>
  <r>
    <x v="1696"/>
    <x v="18"/>
    <n v="95440"/>
  </r>
  <r>
    <x v="1697"/>
    <x v="18"/>
    <n v="16157"/>
  </r>
  <r>
    <x v="1698"/>
    <x v="18"/>
    <n v="46998"/>
  </r>
  <r>
    <x v="1699"/>
    <x v="18"/>
    <n v="62695"/>
  </r>
  <r>
    <x v="1700"/>
    <x v="18"/>
    <n v="18420"/>
  </r>
  <r>
    <x v="1701"/>
    <x v="18"/>
    <n v="66937"/>
  </r>
  <r>
    <x v="1702"/>
    <x v="18"/>
    <n v="21683"/>
  </r>
  <r>
    <x v="1703"/>
    <x v="18"/>
    <n v="11994"/>
  </r>
  <r>
    <x v="1704"/>
    <x v="18"/>
    <n v="94170"/>
  </r>
  <r>
    <x v="1705"/>
    <x v="18"/>
    <n v="83756"/>
  </r>
  <r>
    <x v="1706"/>
    <x v="18"/>
    <n v="52459"/>
  </r>
  <r>
    <x v="1707"/>
    <x v="18"/>
    <n v="61584"/>
  </r>
  <r>
    <x v="1708"/>
    <x v="18"/>
    <n v="53536"/>
  </r>
  <r>
    <x v="1709"/>
    <x v="18"/>
    <n v="56892"/>
  </r>
  <r>
    <x v="1710"/>
    <x v="18"/>
    <n v="77286"/>
  </r>
  <r>
    <x v="1711"/>
    <x v="18"/>
    <n v="3553"/>
  </r>
  <r>
    <x v="1712"/>
    <x v="18"/>
    <n v="27850"/>
  </r>
  <r>
    <x v="1713"/>
    <x v="18"/>
    <n v="77352"/>
  </r>
  <r>
    <x v="1714"/>
    <x v="18"/>
    <n v="34629"/>
  </r>
  <r>
    <x v="1715"/>
    <x v="18"/>
    <n v="36724"/>
  </r>
  <r>
    <x v="1716"/>
    <x v="18"/>
    <n v="3894"/>
  </r>
  <r>
    <x v="1717"/>
    <x v="18"/>
    <n v="23106"/>
  </r>
  <r>
    <x v="1718"/>
    <x v="18"/>
    <n v="13848"/>
  </r>
  <r>
    <x v="1719"/>
    <x v="18"/>
    <n v="82798"/>
  </r>
  <r>
    <x v="1720"/>
    <x v="18"/>
    <n v="24482"/>
  </r>
  <r>
    <x v="1721"/>
    <x v="18"/>
    <n v="62163"/>
  </r>
  <r>
    <x v="1722"/>
    <x v="18"/>
    <n v="83780"/>
  </r>
  <r>
    <x v="1723"/>
    <x v="18"/>
    <n v="15559"/>
  </r>
  <r>
    <x v="1724"/>
    <x v="18"/>
    <n v="63394"/>
  </r>
  <r>
    <x v="1725"/>
    <x v="18"/>
    <n v="86659"/>
  </r>
  <r>
    <x v="1726"/>
    <x v="18"/>
    <n v="49128"/>
  </r>
  <r>
    <x v="1727"/>
    <x v="18"/>
    <n v="23546"/>
  </r>
  <r>
    <x v="1728"/>
    <x v="18"/>
    <n v="88641"/>
  </r>
  <r>
    <x v="1729"/>
    <x v="18"/>
    <n v="17346"/>
  </r>
  <r>
    <x v="1730"/>
    <x v="18"/>
    <n v="30377"/>
  </r>
  <r>
    <x v="1731"/>
    <x v="18"/>
    <n v="34385"/>
  </r>
  <r>
    <x v="1732"/>
    <x v="18"/>
    <n v="25507"/>
  </r>
  <r>
    <x v="1733"/>
    <x v="18"/>
    <n v="25486"/>
  </r>
  <r>
    <x v="1734"/>
    <x v="18"/>
    <n v="67657"/>
  </r>
  <r>
    <x v="1735"/>
    <x v="18"/>
    <n v="80473"/>
  </r>
  <r>
    <x v="1736"/>
    <x v="18"/>
    <n v="47515"/>
  </r>
  <r>
    <x v="1737"/>
    <x v="18"/>
    <n v="34303"/>
  </r>
  <r>
    <x v="1738"/>
    <x v="18"/>
    <n v="78726"/>
  </r>
  <r>
    <x v="1739"/>
    <x v="18"/>
    <n v="96941"/>
  </r>
  <r>
    <x v="1740"/>
    <x v="18"/>
    <n v="33339"/>
  </r>
  <r>
    <x v="1741"/>
    <x v="18"/>
    <n v="43566"/>
  </r>
  <r>
    <x v="1742"/>
    <x v="18"/>
    <n v="67291"/>
  </r>
  <r>
    <x v="1743"/>
    <x v="18"/>
    <n v="86514"/>
  </r>
  <r>
    <x v="1744"/>
    <x v="18"/>
    <n v="36362"/>
  </r>
  <r>
    <x v="1745"/>
    <x v="18"/>
    <n v="74346"/>
  </r>
  <r>
    <x v="1746"/>
    <x v="18"/>
    <n v="15627"/>
  </r>
  <r>
    <x v="1747"/>
    <x v="18"/>
    <n v="91882"/>
  </r>
  <r>
    <x v="1748"/>
    <x v="18"/>
    <n v="29411"/>
  </r>
  <r>
    <x v="1749"/>
    <x v="18"/>
    <n v="42964"/>
  </r>
  <r>
    <x v="1750"/>
    <x v="18"/>
    <n v="40532"/>
  </r>
  <r>
    <x v="1751"/>
    <x v="18"/>
    <n v="29862"/>
  </r>
  <r>
    <x v="1752"/>
    <x v="18"/>
    <n v="91303"/>
  </r>
  <r>
    <x v="1753"/>
    <x v="18"/>
    <n v="45359"/>
  </r>
  <r>
    <x v="1754"/>
    <x v="18"/>
    <n v="39992"/>
  </r>
  <r>
    <x v="1755"/>
    <x v="18"/>
    <n v="55363"/>
  </r>
  <r>
    <x v="1756"/>
    <x v="18"/>
    <n v="15171"/>
  </r>
  <r>
    <x v="1757"/>
    <x v="18"/>
    <n v="5869"/>
  </r>
  <r>
    <x v="1758"/>
    <x v="18"/>
    <n v="29122"/>
  </r>
  <r>
    <x v="1759"/>
    <x v="18"/>
    <n v="18415"/>
  </r>
  <r>
    <x v="1760"/>
    <x v="18"/>
    <n v="96181"/>
  </r>
  <r>
    <x v="1761"/>
    <x v="19"/>
    <n v="68338"/>
  </r>
  <r>
    <x v="1762"/>
    <x v="19"/>
    <n v="91985"/>
  </r>
  <r>
    <x v="1763"/>
    <x v="19"/>
    <n v="94976"/>
  </r>
  <r>
    <x v="1764"/>
    <x v="19"/>
    <n v="33340"/>
  </r>
  <r>
    <x v="1765"/>
    <x v="19"/>
    <n v="1722"/>
  </r>
  <r>
    <x v="1766"/>
    <x v="19"/>
    <n v="51899"/>
  </r>
  <r>
    <x v="1767"/>
    <x v="19"/>
    <n v="36058"/>
  </r>
  <r>
    <x v="1768"/>
    <x v="19"/>
    <n v="3904"/>
  </r>
  <r>
    <x v="1769"/>
    <x v="19"/>
    <n v="5995"/>
  </r>
  <r>
    <x v="1770"/>
    <x v="19"/>
    <n v="93649"/>
  </r>
  <r>
    <x v="1771"/>
    <x v="19"/>
    <n v="17491"/>
  </r>
  <r>
    <x v="1772"/>
    <x v="19"/>
    <n v="99874"/>
  </r>
  <r>
    <x v="1773"/>
    <x v="19"/>
    <n v="87168"/>
  </r>
  <r>
    <x v="1774"/>
    <x v="19"/>
    <n v="42234"/>
  </r>
  <r>
    <x v="1775"/>
    <x v="19"/>
    <n v="66598"/>
  </r>
  <r>
    <x v="1776"/>
    <x v="19"/>
    <n v="33758"/>
  </r>
  <r>
    <x v="1777"/>
    <x v="19"/>
    <n v="75586"/>
  </r>
  <r>
    <x v="1778"/>
    <x v="19"/>
    <n v="49780"/>
  </r>
  <r>
    <x v="1779"/>
    <x v="19"/>
    <n v="89820"/>
  </r>
  <r>
    <x v="1780"/>
    <x v="19"/>
    <n v="38690"/>
  </r>
  <r>
    <x v="1781"/>
    <x v="19"/>
    <n v="38020"/>
  </r>
  <r>
    <x v="1782"/>
    <x v="19"/>
    <n v="19672"/>
  </r>
  <r>
    <x v="1783"/>
    <x v="19"/>
    <n v="98314"/>
  </r>
  <r>
    <x v="1784"/>
    <x v="19"/>
    <n v="76171"/>
  </r>
  <r>
    <x v="1785"/>
    <x v="19"/>
    <n v="15158"/>
  </r>
  <r>
    <x v="1786"/>
    <x v="19"/>
    <n v="41155"/>
  </r>
  <r>
    <x v="1787"/>
    <x v="19"/>
    <n v="65127"/>
  </r>
  <r>
    <x v="1788"/>
    <x v="19"/>
    <n v="58161"/>
  </r>
  <r>
    <x v="1789"/>
    <x v="19"/>
    <n v="28557"/>
  </r>
  <r>
    <x v="1790"/>
    <x v="19"/>
    <n v="36765"/>
  </r>
  <r>
    <x v="1791"/>
    <x v="19"/>
    <n v="72834"/>
  </r>
  <r>
    <x v="1792"/>
    <x v="19"/>
    <n v="99705"/>
  </r>
  <r>
    <x v="1793"/>
    <x v="19"/>
    <n v="69115"/>
  </r>
  <r>
    <x v="1794"/>
    <x v="19"/>
    <n v="50056"/>
  </r>
  <r>
    <x v="1795"/>
    <x v="19"/>
    <n v="79989"/>
  </r>
  <r>
    <x v="1796"/>
    <x v="19"/>
    <n v="30183"/>
  </r>
  <r>
    <x v="1797"/>
    <x v="19"/>
    <n v="24321"/>
  </r>
  <r>
    <x v="1798"/>
    <x v="19"/>
    <n v="73270"/>
  </r>
  <r>
    <x v="1799"/>
    <x v="19"/>
    <n v="6298"/>
  </r>
  <r>
    <x v="1800"/>
    <x v="19"/>
    <n v="41502"/>
  </r>
  <r>
    <x v="1801"/>
    <x v="19"/>
    <n v="58425"/>
  </r>
  <r>
    <x v="1802"/>
    <x v="19"/>
    <n v="57234"/>
  </r>
  <r>
    <x v="1803"/>
    <x v="19"/>
    <n v="27063"/>
  </r>
  <r>
    <x v="1804"/>
    <x v="19"/>
    <n v="74143"/>
  </r>
  <r>
    <x v="1805"/>
    <x v="19"/>
    <n v="94815"/>
  </r>
  <r>
    <x v="1806"/>
    <x v="19"/>
    <n v="2303"/>
  </r>
  <r>
    <x v="1807"/>
    <x v="19"/>
    <n v="56358"/>
  </r>
  <r>
    <x v="1808"/>
    <x v="19"/>
    <n v="75999"/>
  </r>
  <r>
    <x v="1809"/>
    <x v="19"/>
    <n v="30552"/>
  </r>
  <r>
    <x v="1810"/>
    <x v="19"/>
    <n v="52120"/>
  </r>
  <r>
    <x v="1811"/>
    <x v="19"/>
    <n v="60299"/>
  </r>
  <r>
    <x v="1812"/>
    <x v="19"/>
    <n v="96886"/>
  </r>
  <r>
    <x v="1813"/>
    <x v="19"/>
    <n v="59203"/>
  </r>
  <r>
    <x v="1814"/>
    <x v="19"/>
    <n v="34440"/>
  </r>
  <r>
    <x v="1815"/>
    <x v="19"/>
    <n v="44558"/>
  </r>
  <r>
    <x v="1816"/>
    <x v="19"/>
    <n v="25955"/>
  </r>
  <r>
    <x v="1817"/>
    <x v="19"/>
    <n v="25625"/>
  </r>
  <r>
    <x v="1818"/>
    <x v="19"/>
    <n v="69947"/>
  </r>
  <r>
    <x v="1819"/>
    <x v="19"/>
    <n v="73465"/>
  </r>
  <r>
    <x v="1820"/>
    <x v="19"/>
    <n v="39774"/>
  </r>
  <r>
    <x v="1821"/>
    <x v="19"/>
    <n v="70891"/>
  </r>
  <r>
    <x v="1822"/>
    <x v="19"/>
    <n v="46220"/>
  </r>
  <r>
    <x v="1823"/>
    <x v="19"/>
    <n v="80404"/>
  </r>
  <r>
    <x v="1824"/>
    <x v="19"/>
    <n v="37169"/>
  </r>
  <r>
    <x v="1825"/>
    <x v="19"/>
    <n v="99844"/>
  </r>
  <r>
    <x v="1826"/>
    <x v="19"/>
    <n v="34995"/>
  </r>
  <r>
    <x v="1827"/>
    <x v="19"/>
    <n v="20353"/>
  </r>
  <r>
    <x v="1828"/>
    <x v="19"/>
    <n v="35050"/>
  </r>
  <r>
    <x v="1829"/>
    <x v="19"/>
    <n v="52617"/>
  </r>
  <r>
    <x v="1830"/>
    <x v="19"/>
    <n v="10528"/>
  </r>
  <r>
    <x v="1831"/>
    <x v="19"/>
    <n v="30456"/>
  </r>
  <r>
    <x v="1832"/>
    <x v="19"/>
    <n v="36687"/>
  </r>
  <r>
    <x v="1833"/>
    <x v="19"/>
    <n v="20337"/>
  </r>
  <r>
    <x v="1834"/>
    <x v="19"/>
    <n v="27693"/>
  </r>
  <r>
    <x v="1835"/>
    <x v="19"/>
    <n v="93524"/>
  </r>
  <r>
    <x v="1836"/>
    <x v="19"/>
    <n v="50303"/>
  </r>
  <r>
    <x v="1837"/>
    <x v="19"/>
    <n v="19351"/>
  </r>
  <r>
    <x v="1838"/>
    <x v="19"/>
    <n v="43731"/>
  </r>
  <r>
    <x v="1839"/>
    <x v="19"/>
    <n v="30918"/>
  </r>
  <r>
    <x v="1840"/>
    <x v="19"/>
    <n v="30738"/>
  </r>
  <r>
    <x v="1841"/>
    <x v="19"/>
    <n v="30398"/>
  </r>
  <r>
    <x v="1842"/>
    <x v="19"/>
    <n v="1050"/>
  </r>
  <r>
    <x v="1843"/>
    <x v="19"/>
    <n v="66916"/>
  </r>
  <r>
    <x v="1844"/>
    <x v="19"/>
    <n v="96330"/>
  </r>
  <r>
    <x v="1845"/>
    <x v="19"/>
    <n v="81831"/>
  </r>
  <r>
    <x v="1846"/>
    <x v="19"/>
    <n v="78117"/>
  </r>
  <r>
    <x v="1847"/>
    <x v="19"/>
    <n v="16791"/>
  </r>
  <r>
    <x v="1848"/>
    <x v="19"/>
    <n v="64516"/>
  </r>
  <r>
    <x v="1849"/>
    <x v="19"/>
    <n v="39711"/>
  </r>
  <r>
    <x v="1850"/>
    <x v="19"/>
    <n v="86950"/>
  </r>
  <r>
    <x v="1851"/>
    <x v="19"/>
    <n v="87310"/>
  </r>
  <r>
    <x v="1852"/>
    <x v="19"/>
    <n v="47927"/>
  </r>
  <r>
    <x v="1853"/>
    <x v="19"/>
    <n v="38529"/>
  </r>
  <r>
    <x v="1854"/>
    <x v="19"/>
    <n v="8590"/>
  </r>
  <r>
    <x v="1855"/>
    <x v="19"/>
    <n v="71769"/>
  </r>
  <r>
    <x v="1856"/>
    <x v="19"/>
    <n v="17344"/>
  </r>
  <r>
    <x v="1857"/>
    <x v="19"/>
    <n v="58313"/>
  </r>
  <r>
    <x v="1858"/>
    <x v="19"/>
    <n v="881"/>
  </r>
  <r>
    <x v="1859"/>
    <x v="19"/>
    <n v="31028"/>
  </r>
  <r>
    <x v="1860"/>
    <x v="19"/>
    <n v="98035"/>
  </r>
  <r>
    <x v="1861"/>
    <x v="19"/>
    <n v="67691"/>
  </r>
  <r>
    <x v="1862"/>
    <x v="19"/>
    <n v="68733"/>
  </r>
  <r>
    <x v="1863"/>
    <x v="19"/>
    <n v="44395"/>
  </r>
  <r>
    <x v="1864"/>
    <x v="19"/>
    <n v="57816"/>
  </r>
  <r>
    <x v="1865"/>
    <x v="19"/>
    <n v="49385"/>
  </r>
  <r>
    <x v="1866"/>
    <x v="19"/>
    <n v="86966"/>
  </r>
  <r>
    <x v="1867"/>
    <x v="19"/>
    <n v="66729"/>
  </r>
  <r>
    <x v="1868"/>
    <x v="19"/>
    <n v="43299"/>
  </r>
  <r>
    <x v="1869"/>
    <x v="19"/>
    <n v="65514"/>
  </r>
  <r>
    <x v="1870"/>
    <x v="19"/>
    <n v="43889"/>
  </r>
  <r>
    <x v="1871"/>
    <x v="19"/>
    <n v="99153"/>
  </r>
  <r>
    <x v="1872"/>
    <x v="19"/>
    <n v="25062"/>
  </r>
  <r>
    <x v="1873"/>
    <x v="19"/>
    <n v="45087"/>
  </r>
  <r>
    <x v="1874"/>
    <x v="19"/>
    <n v="1106"/>
  </r>
  <r>
    <x v="1875"/>
    <x v="19"/>
    <n v="89793"/>
  </r>
  <r>
    <x v="1876"/>
    <x v="19"/>
    <n v="45239"/>
  </r>
  <r>
    <x v="1877"/>
    <x v="19"/>
    <n v="17676"/>
  </r>
  <r>
    <x v="1878"/>
    <x v="19"/>
    <n v="5884"/>
  </r>
  <r>
    <x v="1879"/>
    <x v="19"/>
    <n v="6315"/>
  </r>
  <r>
    <x v="1880"/>
    <x v="19"/>
    <n v="79810"/>
  </r>
  <r>
    <x v="1881"/>
    <x v="19"/>
    <n v="67351"/>
  </r>
  <r>
    <x v="1882"/>
    <x v="19"/>
    <n v="56074"/>
  </r>
  <r>
    <x v="1883"/>
    <x v="19"/>
    <n v="24029"/>
  </r>
  <r>
    <x v="1884"/>
    <x v="19"/>
    <n v="49801"/>
  </r>
  <r>
    <x v="1885"/>
    <x v="19"/>
    <n v="8343"/>
  </r>
  <r>
    <x v="1886"/>
    <x v="19"/>
    <n v="60190"/>
  </r>
  <r>
    <x v="1887"/>
    <x v="19"/>
    <n v="77808"/>
  </r>
  <r>
    <x v="1888"/>
    <x v="19"/>
    <n v="36772"/>
  </r>
  <r>
    <x v="1889"/>
    <x v="19"/>
    <n v="98113"/>
  </r>
  <r>
    <x v="1890"/>
    <x v="19"/>
    <n v="59582"/>
  </r>
  <r>
    <x v="1891"/>
    <x v="19"/>
    <n v="61332"/>
  </r>
  <r>
    <x v="1892"/>
    <x v="19"/>
    <n v="50921"/>
  </r>
  <r>
    <x v="1893"/>
    <x v="19"/>
    <n v="66163"/>
  </r>
  <r>
    <x v="1894"/>
    <x v="19"/>
    <n v="61942"/>
  </r>
  <r>
    <x v="1895"/>
    <x v="19"/>
    <n v="64375"/>
  </r>
  <r>
    <x v="1896"/>
    <x v="19"/>
    <n v="32297"/>
  </r>
  <r>
    <x v="1897"/>
    <x v="19"/>
    <n v="56435"/>
  </r>
  <r>
    <x v="1898"/>
    <x v="19"/>
    <n v="49394"/>
  </r>
  <r>
    <x v="1899"/>
    <x v="19"/>
    <n v="81996"/>
  </r>
  <r>
    <x v="1900"/>
    <x v="19"/>
    <n v="4630"/>
  </r>
  <r>
    <x v="1901"/>
    <x v="19"/>
    <n v="87284"/>
  </r>
  <r>
    <x v="1902"/>
    <x v="19"/>
    <n v="38834"/>
  </r>
  <r>
    <x v="1903"/>
    <x v="19"/>
    <n v="88698"/>
  </r>
  <r>
    <x v="1904"/>
    <x v="19"/>
    <n v="52290"/>
  </r>
  <r>
    <x v="1905"/>
    <x v="19"/>
    <n v="40874"/>
  </r>
  <r>
    <x v="1906"/>
    <x v="19"/>
    <n v="77470"/>
  </r>
  <r>
    <x v="1907"/>
    <x v="19"/>
    <n v="61632"/>
  </r>
  <r>
    <x v="1908"/>
    <x v="19"/>
    <n v="84077"/>
  </r>
  <r>
    <x v="1909"/>
    <x v="19"/>
    <n v="98572"/>
  </r>
  <r>
    <x v="1910"/>
    <x v="19"/>
    <n v="47227"/>
  </r>
  <r>
    <x v="1911"/>
    <x v="19"/>
    <n v="64582"/>
  </r>
  <r>
    <x v="1912"/>
    <x v="19"/>
    <n v="89173"/>
  </r>
  <r>
    <x v="1913"/>
    <x v="19"/>
    <n v="98785"/>
  </r>
  <r>
    <x v="1914"/>
    <x v="19"/>
    <n v="77659"/>
  </r>
  <r>
    <x v="1915"/>
    <x v="19"/>
    <n v="89410"/>
  </r>
  <r>
    <x v="1916"/>
    <x v="19"/>
    <n v="13880"/>
  </r>
  <r>
    <x v="1917"/>
    <x v="19"/>
    <n v="98364"/>
  </r>
  <r>
    <x v="1918"/>
    <x v="19"/>
    <n v="97138"/>
  </r>
  <r>
    <x v="1919"/>
    <x v="19"/>
    <n v="1367"/>
  </r>
  <r>
    <x v="1920"/>
    <x v="19"/>
    <n v="61924"/>
  </r>
  <r>
    <x v="1921"/>
    <x v="19"/>
    <n v="70164"/>
  </r>
  <r>
    <x v="1922"/>
    <x v="19"/>
    <n v="26087"/>
  </r>
  <r>
    <x v="1923"/>
    <x v="19"/>
    <n v="50253"/>
  </r>
  <r>
    <x v="1924"/>
    <x v="19"/>
    <n v="68528"/>
  </r>
  <r>
    <x v="1925"/>
    <x v="19"/>
    <n v="25717"/>
  </r>
  <r>
    <x v="1926"/>
    <x v="19"/>
    <n v="27549"/>
  </r>
  <r>
    <x v="1927"/>
    <x v="19"/>
    <n v="55882"/>
  </r>
  <r>
    <x v="1928"/>
    <x v="19"/>
    <n v="39662"/>
  </r>
  <r>
    <x v="1929"/>
    <x v="19"/>
    <n v="80341"/>
  </r>
  <r>
    <x v="1930"/>
    <x v="19"/>
    <n v="93852"/>
  </r>
  <r>
    <x v="1931"/>
    <x v="19"/>
    <n v="23512"/>
  </r>
  <r>
    <x v="1932"/>
    <x v="19"/>
    <n v="88314"/>
  </r>
  <r>
    <x v="1933"/>
    <x v="19"/>
    <n v="40752"/>
  </r>
  <r>
    <x v="1934"/>
    <x v="19"/>
    <n v="10899"/>
  </r>
  <r>
    <x v="1935"/>
    <x v="19"/>
    <n v="42396"/>
  </r>
  <r>
    <x v="1936"/>
    <x v="19"/>
    <n v="13488"/>
  </r>
  <r>
    <x v="1937"/>
    <x v="19"/>
    <n v="44314"/>
  </r>
  <r>
    <x v="1938"/>
    <x v="19"/>
    <n v="83530"/>
  </r>
  <r>
    <x v="1939"/>
    <x v="19"/>
    <n v="39874"/>
  </r>
  <r>
    <x v="1940"/>
    <x v="19"/>
    <n v="32067"/>
  </r>
  <r>
    <x v="1941"/>
    <x v="19"/>
    <n v="17300"/>
  </r>
  <r>
    <x v="1942"/>
    <x v="19"/>
    <n v="85664"/>
  </r>
  <r>
    <x v="1943"/>
    <x v="19"/>
    <n v="82647"/>
  </r>
  <r>
    <x v="1944"/>
    <x v="19"/>
    <n v="81398"/>
  </r>
  <r>
    <x v="1945"/>
    <x v="19"/>
    <n v="33572"/>
  </r>
  <r>
    <x v="1946"/>
    <x v="19"/>
    <n v="18771"/>
  </r>
  <r>
    <x v="1947"/>
    <x v="19"/>
    <n v="16413"/>
  </r>
  <r>
    <x v="1948"/>
    <x v="19"/>
    <n v="82606"/>
  </r>
  <r>
    <x v="1949"/>
    <x v="19"/>
    <n v="15664"/>
  </r>
  <r>
    <x v="1950"/>
    <x v="19"/>
    <n v="25608"/>
  </r>
  <r>
    <x v="1951"/>
    <x v="19"/>
    <n v="98624"/>
  </r>
  <r>
    <x v="1952"/>
    <x v="19"/>
    <n v="20953"/>
  </r>
  <r>
    <x v="1953"/>
    <x v="19"/>
    <n v="49804"/>
  </r>
  <r>
    <x v="1954"/>
    <x v="19"/>
    <n v="8855"/>
  </r>
  <r>
    <x v="1955"/>
    <x v="19"/>
    <n v="62820"/>
  </r>
  <r>
    <x v="1956"/>
    <x v="19"/>
    <n v="25530"/>
  </r>
  <r>
    <x v="1957"/>
    <x v="19"/>
    <n v="97922"/>
  </r>
  <r>
    <x v="1958"/>
    <x v="19"/>
    <n v="30926"/>
  </r>
  <r>
    <x v="1959"/>
    <x v="19"/>
    <n v="67535"/>
  </r>
  <r>
    <x v="1960"/>
    <x v="19"/>
    <n v="82295"/>
  </r>
  <r>
    <x v="1961"/>
    <x v="19"/>
    <n v="36680"/>
  </r>
  <r>
    <x v="1962"/>
    <x v="19"/>
    <n v="20841"/>
  </r>
  <r>
    <x v="1963"/>
    <x v="19"/>
    <n v="1052"/>
  </r>
  <r>
    <x v="1964"/>
    <x v="19"/>
    <n v="60874"/>
  </r>
  <r>
    <x v="1965"/>
    <x v="19"/>
    <n v="30360"/>
  </r>
  <r>
    <x v="1966"/>
    <x v="19"/>
    <n v="98470"/>
  </r>
  <r>
    <x v="1967"/>
    <x v="19"/>
    <n v="40115"/>
  </r>
  <r>
    <x v="1968"/>
    <x v="19"/>
    <n v="16291"/>
  </r>
  <r>
    <x v="1969"/>
    <x v="19"/>
    <n v="36887"/>
  </r>
  <r>
    <x v="1970"/>
    <x v="19"/>
    <n v="51657"/>
  </r>
  <r>
    <x v="1971"/>
    <x v="19"/>
    <n v="38988"/>
  </r>
  <r>
    <x v="1972"/>
    <x v="19"/>
    <n v="96416"/>
  </r>
  <r>
    <x v="1973"/>
    <x v="19"/>
    <n v="15666"/>
  </r>
  <r>
    <x v="1974"/>
    <x v="19"/>
    <n v="73637"/>
  </r>
  <r>
    <x v="1975"/>
    <x v="19"/>
    <n v="71007"/>
  </r>
  <r>
    <x v="1976"/>
    <x v="19"/>
    <n v="33137"/>
  </r>
  <r>
    <x v="1977"/>
    <x v="19"/>
    <n v="79481"/>
  </r>
  <r>
    <x v="1978"/>
    <x v="19"/>
    <n v="99724"/>
  </r>
  <r>
    <x v="1979"/>
    <x v="19"/>
    <n v="75014"/>
  </r>
  <r>
    <x v="1980"/>
    <x v="19"/>
    <n v="52260"/>
  </r>
  <r>
    <x v="1981"/>
    <x v="19"/>
    <n v="25379"/>
  </r>
  <r>
    <x v="1982"/>
    <x v="19"/>
    <n v="78270"/>
  </r>
  <r>
    <x v="1983"/>
    <x v="19"/>
    <n v="39631"/>
  </r>
  <r>
    <x v="1984"/>
    <x v="19"/>
    <n v="33015"/>
  </r>
  <r>
    <x v="1985"/>
    <x v="19"/>
    <n v="74526"/>
  </r>
  <r>
    <x v="1986"/>
    <x v="19"/>
    <n v="63599"/>
  </r>
  <r>
    <x v="1987"/>
    <x v="19"/>
    <n v="22031"/>
  </r>
  <r>
    <x v="1988"/>
    <x v="19"/>
    <n v="9225"/>
  </r>
  <r>
    <x v="1989"/>
    <x v="19"/>
    <n v="3437"/>
  </r>
  <r>
    <x v="1990"/>
    <x v="19"/>
    <n v="75029"/>
  </r>
  <r>
    <x v="1991"/>
    <x v="19"/>
    <n v="6212"/>
  </r>
  <r>
    <x v="1992"/>
    <x v="19"/>
    <n v="54303"/>
  </r>
  <r>
    <x v="1993"/>
    <x v="19"/>
    <n v="15704"/>
  </r>
  <r>
    <x v="1994"/>
    <x v="19"/>
    <n v="75884"/>
  </r>
  <r>
    <x v="1995"/>
    <x v="19"/>
    <n v="94415"/>
  </r>
  <r>
    <x v="1996"/>
    <x v="19"/>
    <n v="25206"/>
  </r>
  <r>
    <x v="1997"/>
    <x v="19"/>
    <n v="15025"/>
  </r>
  <r>
    <x v="1998"/>
    <x v="19"/>
    <n v="29049"/>
  </r>
  <r>
    <x v="1999"/>
    <x v="19"/>
    <n v="37161"/>
  </r>
  <r>
    <x v="2000"/>
    <x v="19"/>
    <n v="38069"/>
  </r>
  <r>
    <x v="2001"/>
    <x v="19"/>
    <n v="35991"/>
  </r>
  <r>
    <x v="2002"/>
    <x v="19"/>
    <n v="27500"/>
  </r>
  <r>
    <x v="2003"/>
    <x v="19"/>
    <n v="2645"/>
  </r>
  <r>
    <x v="2004"/>
    <x v="19"/>
    <n v="86204"/>
  </r>
  <r>
    <x v="2005"/>
    <x v="19"/>
    <n v="57486"/>
  </r>
  <r>
    <x v="2006"/>
    <x v="19"/>
    <n v="32330"/>
  </r>
  <r>
    <x v="2007"/>
    <x v="19"/>
    <n v="50162"/>
  </r>
  <r>
    <x v="2008"/>
    <x v="19"/>
    <n v="55103"/>
  </r>
  <r>
    <x v="2009"/>
    <x v="19"/>
    <n v="74714"/>
  </r>
  <r>
    <x v="2010"/>
    <x v="19"/>
    <n v="22636"/>
  </r>
  <r>
    <x v="2011"/>
    <x v="19"/>
    <n v="85281"/>
  </r>
  <r>
    <x v="2012"/>
    <x v="19"/>
    <n v="3570"/>
  </r>
  <r>
    <x v="2013"/>
    <x v="19"/>
    <n v="90092"/>
  </r>
  <r>
    <x v="2014"/>
    <x v="19"/>
    <n v="33626"/>
  </r>
  <r>
    <x v="2015"/>
    <x v="19"/>
    <n v="49167"/>
  </r>
  <r>
    <x v="2016"/>
    <x v="19"/>
    <n v="20319"/>
  </r>
  <r>
    <x v="2017"/>
    <x v="19"/>
    <n v="6407"/>
  </r>
  <r>
    <x v="2018"/>
    <x v="19"/>
    <n v="36764"/>
  </r>
  <r>
    <x v="2019"/>
    <x v="19"/>
    <n v="80394"/>
  </r>
  <r>
    <x v="2020"/>
    <x v="19"/>
    <n v="87114"/>
  </r>
  <r>
    <x v="2021"/>
    <x v="20"/>
    <n v="77541"/>
  </r>
  <r>
    <x v="2022"/>
    <x v="20"/>
    <n v="12000"/>
  </r>
  <r>
    <x v="2023"/>
    <x v="20"/>
    <n v="75967"/>
  </r>
  <r>
    <x v="2024"/>
    <x v="20"/>
    <n v="24810"/>
  </r>
  <r>
    <x v="2025"/>
    <x v="20"/>
    <n v="70682"/>
  </r>
  <r>
    <x v="2026"/>
    <x v="20"/>
    <n v="35698"/>
  </r>
  <r>
    <x v="2027"/>
    <x v="20"/>
    <n v="72428"/>
  </r>
  <r>
    <x v="2028"/>
    <x v="20"/>
    <n v="23903"/>
  </r>
  <r>
    <x v="2029"/>
    <x v="20"/>
    <n v="48032"/>
  </r>
  <r>
    <x v="2030"/>
    <x v="20"/>
    <n v="85172"/>
  </r>
  <r>
    <x v="2031"/>
    <x v="20"/>
    <n v="33427"/>
  </r>
  <r>
    <x v="2032"/>
    <x v="20"/>
    <n v="83804"/>
  </r>
  <r>
    <x v="2033"/>
    <x v="20"/>
    <n v="59628"/>
  </r>
  <r>
    <x v="2034"/>
    <x v="20"/>
    <n v="42430"/>
  </r>
  <r>
    <x v="2035"/>
    <x v="20"/>
    <n v="8088"/>
  </r>
  <r>
    <x v="2036"/>
    <x v="20"/>
    <n v="42475"/>
  </r>
  <r>
    <x v="2037"/>
    <x v="20"/>
    <n v="78783"/>
  </r>
  <r>
    <x v="2038"/>
    <x v="20"/>
    <n v="47031"/>
  </r>
  <r>
    <x v="2039"/>
    <x v="20"/>
    <n v="87640"/>
  </r>
  <r>
    <x v="2040"/>
    <x v="20"/>
    <n v="22950"/>
  </r>
  <r>
    <x v="2041"/>
    <x v="20"/>
    <n v="89830"/>
  </r>
  <r>
    <x v="2042"/>
    <x v="20"/>
    <n v="76533"/>
  </r>
  <r>
    <x v="2043"/>
    <x v="20"/>
    <n v="96337"/>
  </r>
  <r>
    <x v="2044"/>
    <x v="20"/>
    <n v="40509"/>
  </r>
  <r>
    <x v="2045"/>
    <x v="20"/>
    <n v="23468"/>
  </r>
  <r>
    <x v="2046"/>
    <x v="20"/>
    <n v="18345"/>
  </r>
  <r>
    <x v="2047"/>
    <x v="20"/>
    <n v="10261"/>
  </r>
  <r>
    <x v="2048"/>
    <x v="20"/>
    <n v="83110"/>
  </r>
  <r>
    <x v="2049"/>
    <x v="20"/>
    <n v="52577"/>
  </r>
  <r>
    <x v="2050"/>
    <x v="20"/>
    <n v="59961"/>
  </r>
  <r>
    <x v="2051"/>
    <x v="20"/>
    <n v="84719"/>
  </r>
  <r>
    <x v="2052"/>
    <x v="20"/>
    <n v="77241"/>
  </r>
  <r>
    <x v="2053"/>
    <x v="20"/>
    <n v="94308"/>
  </r>
  <r>
    <x v="2054"/>
    <x v="20"/>
    <n v="12928"/>
  </r>
  <r>
    <x v="2055"/>
    <x v="20"/>
    <n v="14727"/>
  </r>
  <r>
    <x v="2056"/>
    <x v="20"/>
    <n v="38120"/>
  </r>
  <r>
    <x v="2057"/>
    <x v="20"/>
    <n v="57249"/>
  </r>
  <r>
    <x v="2058"/>
    <x v="20"/>
    <n v="47577"/>
  </r>
  <r>
    <x v="2059"/>
    <x v="20"/>
    <n v="85384"/>
  </r>
  <r>
    <x v="2060"/>
    <x v="20"/>
    <n v="96480"/>
  </r>
  <r>
    <x v="2061"/>
    <x v="20"/>
    <n v="27822"/>
  </r>
  <r>
    <x v="2062"/>
    <x v="20"/>
    <n v="61342"/>
  </r>
  <r>
    <x v="2063"/>
    <x v="20"/>
    <n v="41074"/>
  </r>
  <r>
    <x v="2064"/>
    <x v="20"/>
    <n v="91510"/>
  </r>
  <r>
    <x v="2065"/>
    <x v="20"/>
    <n v="36821"/>
  </r>
  <r>
    <x v="2066"/>
    <x v="20"/>
    <n v="47899"/>
  </r>
  <r>
    <x v="2067"/>
    <x v="20"/>
    <n v="21853"/>
  </r>
  <r>
    <x v="2068"/>
    <x v="20"/>
    <n v="50345"/>
  </r>
  <r>
    <x v="2069"/>
    <x v="20"/>
    <n v="36739"/>
  </r>
  <r>
    <x v="2070"/>
    <x v="20"/>
    <n v="26584"/>
  </r>
  <r>
    <x v="2071"/>
    <x v="20"/>
    <n v="35384"/>
  </r>
  <r>
    <x v="2072"/>
    <x v="20"/>
    <n v="68918"/>
  </r>
  <r>
    <x v="2073"/>
    <x v="20"/>
    <n v="72621"/>
  </r>
  <r>
    <x v="2074"/>
    <x v="20"/>
    <n v="41610"/>
  </r>
  <r>
    <x v="2075"/>
    <x v="20"/>
    <n v="99263"/>
  </r>
  <r>
    <x v="2076"/>
    <x v="20"/>
    <n v="16408"/>
  </r>
  <r>
    <x v="2077"/>
    <x v="20"/>
    <n v="64870"/>
  </r>
  <r>
    <x v="2078"/>
    <x v="20"/>
    <n v="77842"/>
  </r>
  <r>
    <x v="2079"/>
    <x v="20"/>
    <n v="4284"/>
  </r>
  <r>
    <x v="2080"/>
    <x v="20"/>
    <n v="46781"/>
  </r>
  <r>
    <x v="2081"/>
    <x v="20"/>
    <n v="71702"/>
  </r>
  <r>
    <x v="2082"/>
    <x v="20"/>
    <n v="97352"/>
  </r>
  <r>
    <x v="2083"/>
    <x v="20"/>
    <n v="72031"/>
  </r>
  <r>
    <x v="2084"/>
    <x v="20"/>
    <n v="5944"/>
  </r>
  <r>
    <x v="2085"/>
    <x v="20"/>
    <n v="31924"/>
  </r>
  <r>
    <x v="2086"/>
    <x v="20"/>
    <n v="16556"/>
  </r>
  <r>
    <x v="2087"/>
    <x v="20"/>
    <n v="52328"/>
  </r>
  <r>
    <x v="2088"/>
    <x v="20"/>
    <n v="31357"/>
  </r>
  <r>
    <x v="2089"/>
    <x v="20"/>
    <n v="23018"/>
  </r>
  <r>
    <x v="2090"/>
    <x v="20"/>
    <n v="9891"/>
  </r>
  <r>
    <x v="2091"/>
    <x v="20"/>
    <n v="9511"/>
  </r>
  <r>
    <x v="2092"/>
    <x v="20"/>
    <n v="44404"/>
  </r>
  <r>
    <x v="2093"/>
    <x v="20"/>
    <n v="94195"/>
  </r>
  <r>
    <x v="2094"/>
    <x v="20"/>
    <n v="35715"/>
  </r>
  <r>
    <x v="2095"/>
    <x v="20"/>
    <n v="56227"/>
  </r>
  <r>
    <x v="2096"/>
    <x v="20"/>
    <n v="37869"/>
  </r>
  <r>
    <x v="2097"/>
    <x v="20"/>
    <n v="73592"/>
  </r>
  <r>
    <x v="2098"/>
    <x v="20"/>
    <n v="78694"/>
  </r>
  <r>
    <x v="2099"/>
    <x v="20"/>
    <n v="12338"/>
  </r>
  <r>
    <x v="2100"/>
    <x v="20"/>
    <n v="44622"/>
  </r>
  <r>
    <x v="2101"/>
    <x v="20"/>
    <n v="95020"/>
  </r>
  <r>
    <x v="2102"/>
    <x v="20"/>
    <n v="71181"/>
  </r>
  <r>
    <x v="2103"/>
    <x v="20"/>
    <n v="9709"/>
  </r>
  <r>
    <x v="2104"/>
    <x v="20"/>
    <n v="44560"/>
  </r>
  <r>
    <x v="2105"/>
    <x v="20"/>
    <n v="71940"/>
  </r>
  <r>
    <x v="2106"/>
    <x v="20"/>
    <n v="9516"/>
  </r>
  <r>
    <x v="2107"/>
    <x v="20"/>
    <n v="56706"/>
  </r>
  <r>
    <x v="2108"/>
    <x v="20"/>
    <n v="66123"/>
  </r>
  <r>
    <x v="2109"/>
    <x v="20"/>
    <n v="64658"/>
  </r>
  <r>
    <x v="2110"/>
    <x v="20"/>
    <n v="26113"/>
  </r>
  <r>
    <x v="2111"/>
    <x v="20"/>
    <n v="67819"/>
  </r>
  <r>
    <x v="2112"/>
    <x v="20"/>
    <n v="62176"/>
  </r>
  <r>
    <x v="2113"/>
    <x v="20"/>
    <n v="49251"/>
  </r>
  <r>
    <x v="2114"/>
    <x v="20"/>
    <n v="49834"/>
  </r>
  <r>
    <x v="2115"/>
    <x v="20"/>
    <n v="7579"/>
  </r>
  <r>
    <x v="2116"/>
    <x v="20"/>
    <n v="33950"/>
  </r>
  <r>
    <x v="2117"/>
    <x v="20"/>
    <n v="88530"/>
  </r>
  <r>
    <x v="2118"/>
    <x v="20"/>
    <n v="26531"/>
  </r>
  <r>
    <x v="2119"/>
    <x v="20"/>
    <n v="28776"/>
  </r>
  <r>
    <x v="2120"/>
    <x v="20"/>
    <n v="96323"/>
  </r>
  <r>
    <x v="2121"/>
    <x v="20"/>
    <n v="28494"/>
  </r>
  <r>
    <x v="2122"/>
    <x v="20"/>
    <n v="24478"/>
  </r>
  <r>
    <x v="2123"/>
    <x v="20"/>
    <n v="72994"/>
  </r>
  <r>
    <x v="2124"/>
    <x v="20"/>
    <n v="3463"/>
  </r>
  <r>
    <x v="2125"/>
    <x v="20"/>
    <n v="85123"/>
  </r>
  <r>
    <x v="2126"/>
    <x v="20"/>
    <n v="33179"/>
  </r>
  <r>
    <x v="2127"/>
    <x v="20"/>
    <n v="86414"/>
  </r>
  <r>
    <x v="2128"/>
    <x v="20"/>
    <n v="58112"/>
  </r>
  <r>
    <x v="2129"/>
    <x v="20"/>
    <n v="12480"/>
  </r>
  <r>
    <x v="2130"/>
    <x v="20"/>
    <n v="5939"/>
  </r>
  <r>
    <x v="2131"/>
    <x v="20"/>
    <n v="7917"/>
  </r>
  <r>
    <x v="2132"/>
    <x v="20"/>
    <n v="89603"/>
  </r>
  <r>
    <x v="2133"/>
    <x v="20"/>
    <n v="24101"/>
  </r>
  <r>
    <x v="2134"/>
    <x v="20"/>
    <n v="6580"/>
  </r>
  <r>
    <x v="2135"/>
    <x v="20"/>
    <n v="55241"/>
  </r>
  <r>
    <x v="2136"/>
    <x v="20"/>
    <n v="35576"/>
  </r>
  <r>
    <x v="2137"/>
    <x v="20"/>
    <n v="58268"/>
  </r>
  <r>
    <x v="2138"/>
    <x v="20"/>
    <n v="39402"/>
  </r>
  <r>
    <x v="2139"/>
    <x v="20"/>
    <n v="30796"/>
  </r>
  <r>
    <x v="2140"/>
    <x v="20"/>
    <n v="11634"/>
  </r>
  <r>
    <x v="2141"/>
    <x v="20"/>
    <n v="1578"/>
  </r>
  <r>
    <x v="2142"/>
    <x v="20"/>
    <n v="34165"/>
  </r>
  <r>
    <x v="2143"/>
    <x v="20"/>
    <n v="90311"/>
  </r>
  <r>
    <x v="2144"/>
    <x v="20"/>
    <n v="49074"/>
  </r>
  <r>
    <x v="2145"/>
    <x v="20"/>
    <n v="49963"/>
  </r>
  <r>
    <x v="2146"/>
    <x v="20"/>
    <n v="66649"/>
  </r>
  <r>
    <x v="2147"/>
    <x v="20"/>
    <n v="73595"/>
  </r>
  <r>
    <x v="2148"/>
    <x v="20"/>
    <n v="39525"/>
  </r>
  <r>
    <x v="2149"/>
    <x v="20"/>
    <n v="2994"/>
  </r>
  <r>
    <x v="2150"/>
    <x v="20"/>
    <n v="88096"/>
  </r>
  <r>
    <x v="2151"/>
    <x v="20"/>
    <n v="33482"/>
  </r>
  <r>
    <x v="2152"/>
    <x v="20"/>
    <n v="78701"/>
  </r>
  <r>
    <x v="2153"/>
    <x v="20"/>
    <n v="29545"/>
  </r>
  <r>
    <x v="2154"/>
    <x v="20"/>
    <n v="89332"/>
  </r>
  <r>
    <x v="2155"/>
    <x v="20"/>
    <n v="17739"/>
  </r>
  <r>
    <x v="2156"/>
    <x v="20"/>
    <n v="4698"/>
  </r>
  <r>
    <x v="2157"/>
    <x v="20"/>
    <n v="70024"/>
  </r>
  <r>
    <x v="2158"/>
    <x v="20"/>
    <n v="45470"/>
  </r>
  <r>
    <x v="2159"/>
    <x v="20"/>
    <n v="85892"/>
  </r>
  <r>
    <x v="2160"/>
    <x v="20"/>
    <n v="15985"/>
  </r>
  <r>
    <x v="2161"/>
    <x v="20"/>
    <n v="59337"/>
  </r>
  <r>
    <x v="2162"/>
    <x v="20"/>
    <n v="64852"/>
  </r>
  <r>
    <x v="2163"/>
    <x v="20"/>
    <n v="99846"/>
  </r>
  <r>
    <x v="2164"/>
    <x v="20"/>
    <n v="58970"/>
  </r>
  <r>
    <x v="2165"/>
    <x v="20"/>
    <n v="19208"/>
  </r>
  <r>
    <x v="2166"/>
    <x v="20"/>
    <n v="70519"/>
  </r>
  <r>
    <x v="2167"/>
    <x v="20"/>
    <n v="82315"/>
  </r>
  <r>
    <x v="2168"/>
    <x v="20"/>
    <n v="4831"/>
  </r>
  <r>
    <x v="2169"/>
    <x v="20"/>
    <n v="29272"/>
  </r>
  <r>
    <x v="2170"/>
    <x v="20"/>
    <n v="71826"/>
  </r>
  <r>
    <x v="2171"/>
    <x v="20"/>
    <n v="2271"/>
  </r>
  <r>
    <x v="2172"/>
    <x v="20"/>
    <n v="65098"/>
  </r>
  <r>
    <x v="2173"/>
    <x v="20"/>
    <n v="60447"/>
  </r>
  <r>
    <x v="2174"/>
    <x v="20"/>
    <n v="32409"/>
  </r>
  <r>
    <x v="2175"/>
    <x v="20"/>
    <n v="51282"/>
  </r>
  <r>
    <x v="2176"/>
    <x v="20"/>
    <n v="36996"/>
  </r>
  <r>
    <x v="2177"/>
    <x v="20"/>
    <n v="87630"/>
  </r>
  <r>
    <x v="2178"/>
    <x v="20"/>
    <n v="41441"/>
  </r>
  <r>
    <x v="2179"/>
    <x v="20"/>
    <n v="42228"/>
  </r>
  <r>
    <x v="2180"/>
    <x v="20"/>
    <n v="38646"/>
  </r>
  <r>
    <x v="2181"/>
    <x v="20"/>
    <n v="34578"/>
  </r>
  <r>
    <x v="2182"/>
    <x v="20"/>
    <n v="12096"/>
  </r>
  <r>
    <x v="2183"/>
    <x v="20"/>
    <n v="17617"/>
  </r>
  <r>
    <x v="2184"/>
    <x v="20"/>
    <n v="4920"/>
  </r>
  <r>
    <x v="2185"/>
    <x v="20"/>
    <n v="99238"/>
  </r>
  <r>
    <x v="2186"/>
    <x v="20"/>
    <n v="29096"/>
  </r>
  <r>
    <x v="2187"/>
    <x v="20"/>
    <n v="55932"/>
  </r>
  <r>
    <x v="2188"/>
    <x v="20"/>
    <n v="59050"/>
  </r>
  <r>
    <x v="2189"/>
    <x v="20"/>
    <n v="29357"/>
  </r>
  <r>
    <x v="2190"/>
    <x v="20"/>
    <n v="83567"/>
  </r>
  <r>
    <x v="2191"/>
    <x v="20"/>
    <n v="47527"/>
  </r>
  <r>
    <x v="2192"/>
    <x v="20"/>
    <n v="61621"/>
  </r>
  <r>
    <x v="2193"/>
    <x v="20"/>
    <n v="47862"/>
  </r>
  <r>
    <x v="2194"/>
    <x v="20"/>
    <n v="91019"/>
  </r>
  <r>
    <x v="2195"/>
    <x v="20"/>
    <n v="94377"/>
  </r>
  <r>
    <x v="2196"/>
    <x v="20"/>
    <n v="39569"/>
  </r>
  <r>
    <x v="2197"/>
    <x v="20"/>
    <n v="96770"/>
  </r>
  <r>
    <x v="2198"/>
    <x v="20"/>
    <n v="69835"/>
  </r>
  <r>
    <x v="2199"/>
    <x v="20"/>
    <n v="89828"/>
  </r>
  <r>
    <x v="2200"/>
    <x v="20"/>
    <n v="24809"/>
  </r>
  <r>
    <x v="2201"/>
    <x v="20"/>
    <n v="30375"/>
  </r>
  <r>
    <x v="2202"/>
    <x v="20"/>
    <n v="23002"/>
  </r>
  <r>
    <x v="2203"/>
    <x v="20"/>
    <n v="75796"/>
  </r>
  <r>
    <x v="2204"/>
    <x v="20"/>
    <n v="78566"/>
  </r>
  <r>
    <x v="2205"/>
    <x v="20"/>
    <n v="1889"/>
  </r>
  <r>
    <x v="2206"/>
    <x v="20"/>
    <n v="73914"/>
  </r>
  <r>
    <x v="2207"/>
    <x v="20"/>
    <n v="37899"/>
  </r>
  <r>
    <x v="2208"/>
    <x v="20"/>
    <n v="76919"/>
  </r>
  <r>
    <x v="2209"/>
    <x v="20"/>
    <n v="32369"/>
  </r>
  <r>
    <x v="2210"/>
    <x v="20"/>
    <n v="21695"/>
  </r>
  <r>
    <x v="2211"/>
    <x v="20"/>
    <n v="80333"/>
  </r>
  <r>
    <x v="2212"/>
    <x v="20"/>
    <n v="79808"/>
  </r>
  <r>
    <x v="2213"/>
    <x v="20"/>
    <n v="53150"/>
  </r>
  <r>
    <x v="2214"/>
    <x v="20"/>
    <n v="80910"/>
  </r>
  <r>
    <x v="2215"/>
    <x v="20"/>
    <n v="31547"/>
  </r>
  <r>
    <x v="2216"/>
    <x v="20"/>
    <n v="81043"/>
  </r>
  <r>
    <x v="2217"/>
    <x v="20"/>
    <n v="80808"/>
  </r>
  <r>
    <x v="2218"/>
    <x v="20"/>
    <n v="95032"/>
  </r>
  <r>
    <x v="2219"/>
    <x v="20"/>
    <n v="25810"/>
  </r>
  <r>
    <x v="2220"/>
    <x v="20"/>
    <n v="28552"/>
  </r>
  <r>
    <x v="2221"/>
    <x v="20"/>
    <n v="38053"/>
  </r>
  <r>
    <x v="2222"/>
    <x v="20"/>
    <n v="14806"/>
  </r>
  <r>
    <x v="2223"/>
    <x v="20"/>
    <n v="4414"/>
  </r>
  <r>
    <x v="2224"/>
    <x v="20"/>
    <n v="67221"/>
  </r>
  <r>
    <x v="2225"/>
    <x v="20"/>
    <n v="13799"/>
  </r>
  <r>
    <x v="2226"/>
    <x v="20"/>
    <n v="38050"/>
  </r>
  <r>
    <x v="2227"/>
    <x v="20"/>
    <n v="19525"/>
  </r>
  <r>
    <x v="2228"/>
    <x v="20"/>
    <n v="56796"/>
  </r>
  <r>
    <x v="2229"/>
    <x v="20"/>
    <n v="50186"/>
  </r>
  <r>
    <x v="2230"/>
    <x v="20"/>
    <n v="43330"/>
  </r>
  <r>
    <x v="2231"/>
    <x v="20"/>
    <n v="37217"/>
  </r>
  <r>
    <x v="2232"/>
    <x v="20"/>
    <n v="6289"/>
  </r>
  <r>
    <x v="2233"/>
    <x v="20"/>
    <n v="50233"/>
  </r>
  <r>
    <x v="2234"/>
    <x v="20"/>
    <n v="30283"/>
  </r>
  <r>
    <x v="2235"/>
    <x v="20"/>
    <n v="13309"/>
  </r>
  <r>
    <x v="2236"/>
    <x v="20"/>
    <n v="36118"/>
  </r>
  <r>
    <x v="2237"/>
    <x v="20"/>
    <n v="66834"/>
  </r>
  <r>
    <x v="2238"/>
    <x v="20"/>
    <n v="34529"/>
  </r>
  <r>
    <x v="2239"/>
    <x v="20"/>
    <n v="89989"/>
  </r>
  <r>
    <x v="2240"/>
    <x v="20"/>
    <n v="51788"/>
  </r>
  <r>
    <x v="2241"/>
    <x v="20"/>
    <n v="5779"/>
  </r>
  <r>
    <x v="2242"/>
    <x v="20"/>
    <n v="86421"/>
  </r>
  <r>
    <x v="2243"/>
    <x v="21"/>
    <n v="3553"/>
  </r>
  <r>
    <x v="2244"/>
    <x v="21"/>
    <n v="10605"/>
  </r>
  <r>
    <x v="2245"/>
    <x v="21"/>
    <n v="31143"/>
  </r>
  <r>
    <x v="2246"/>
    <x v="21"/>
    <n v="97942"/>
  </r>
  <r>
    <x v="2247"/>
    <x v="21"/>
    <n v="21732"/>
  </r>
  <r>
    <x v="2248"/>
    <x v="21"/>
    <n v="25100"/>
  </r>
  <r>
    <x v="2249"/>
    <x v="21"/>
    <n v="45965"/>
  </r>
  <r>
    <x v="2250"/>
    <x v="21"/>
    <n v="92161"/>
  </r>
  <r>
    <x v="2251"/>
    <x v="21"/>
    <n v="67126"/>
  </r>
  <r>
    <x v="2252"/>
    <x v="21"/>
    <n v="72391"/>
  </r>
  <r>
    <x v="2253"/>
    <x v="21"/>
    <n v="34109"/>
  </r>
  <r>
    <x v="2254"/>
    <x v="21"/>
    <n v="64464"/>
  </r>
  <r>
    <x v="2255"/>
    <x v="21"/>
    <n v="10184"/>
  </r>
  <r>
    <x v="2256"/>
    <x v="21"/>
    <n v="32032"/>
  </r>
  <r>
    <x v="2257"/>
    <x v="21"/>
    <n v="3050"/>
  </r>
  <r>
    <x v="2258"/>
    <x v="21"/>
    <n v="42802"/>
  </r>
  <r>
    <x v="2259"/>
    <x v="21"/>
    <n v="33891"/>
  </r>
  <r>
    <x v="2260"/>
    <x v="21"/>
    <n v="18038"/>
  </r>
  <r>
    <x v="2261"/>
    <x v="21"/>
    <n v="3370"/>
  </r>
  <r>
    <x v="2262"/>
    <x v="21"/>
    <n v="6841"/>
  </r>
  <r>
    <x v="2263"/>
    <x v="21"/>
    <n v="72742"/>
  </r>
  <r>
    <x v="2264"/>
    <x v="21"/>
    <n v="33679"/>
  </r>
  <r>
    <x v="2265"/>
    <x v="21"/>
    <n v="90853"/>
  </r>
  <r>
    <x v="2266"/>
    <x v="21"/>
    <n v="27083"/>
  </r>
  <r>
    <x v="2267"/>
    <x v="21"/>
    <n v="32587"/>
  </r>
  <r>
    <x v="2268"/>
    <x v="21"/>
    <n v="50505"/>
  </r>
  <r>
    <x v="2269"/>
    <x v="21"/>
    <n v="94491"/>
  </r>
  <r>
    <x v="2270"/>
    <x v="21"/>
    <n v="18842"/>
  </r>
  <r>
    <x v="2271"/>
    <x v="21"/>
    <n v="45914"/>
  </r>
  <r>
    <x v="2272"/>
    <x v="21"/>
    <n v="75248"/>
  </r>
  <r>
    <x v="2273"/>
    <x v="21"/>
    <n v="3769"/>
  </r>
  <r>
    <x v="2274"/>
    <x v="21"/>
    <n v="58039"/>
  </r>
  <r>
    <x v="2275"/>
    <x v="21"/>
    <n v="93934"/>
  </r>
  <r>
    <x v="2276"/>
    <x v="21"/>
    <n v="91440"/>
  </r>
  <r>
    <x v="2277"/>
    <x v="21"/>
    <n v="44373"/>
  </r>
  <r>
    <x v="2278"/>
    <x v="21"/>
    <n v="2241"/>
  </r>
  <r>
    <x v="2279"/>
    <x v="21"/>
    <n v="46456"/>
  </r>
  <r>
    <x v="2280"/>
    <x v="21"/>
    <n v="58205"/>
  </r>
  <r>
    <x v="2281"/>
    <x v="21"/>
    <n v="18070"/>
  </r>
  <r>
    <x v="2282"/>
    <x v="21"/>
    <n v="37454"/>
  </r>
  <r>
    <x v="2283"/>
    <x v="21"/>
    <n v="28354"/>
  </r>
  <r>
    <x v="2284"/>
    <x v="21"/>
    <n v="34608"/>
  </r>
  <r>
    <x v="2285"/>
    <x v="21"/>
    <n v="66072"/>
  </r>
  <r>
    <x v="2286"/>
    <x v="21"/>
    <n v="81214"/>
  </r>
  <r>
    <x v="2287"/>
    <x v="21"/>
    <n v="65551"/>
  </r>
  <r>
    <x v="2288"/>
    <x v="21"/>
    <n v="62472"/>
  </r>
  <r>
    <x v="2289"/>
    <x v="21"/>
    <n v="44436"/>
  </r>
  <r>
    <x v="2290"/>
    <x v="21"/>
    <n v="56806"/>
  </r>
  <r>
    <x v="2291"/>
    <x v="21"/>
    <n v="76237"/>
  </r>
  <r>
    <x v="2292"/>
    <x v="21"/>
    <n v="75445"/>
  </r>
  <r>
    <x v="2293"/>
    <x v="21"/>
    <n v="99050"/>
  </r>
  <r>
    <x v="2294"/>
    <x v="21"/>
    <n v="4055"/>
  </r>
  <r>
    <x v="2295"/>
    <x v="21"/>
    <n v="31402"/>
  </r>
  <r>
    <x v="2296"/>
    <x v="21"/>
    <n v="14970"/>
  </r>
  <r>
    <x v="2297"/>
    <x v="21"/>
    <n v="44403"/>
  </r>
  <r>
    <x v="2298"/>
    <x v="21"/>
    <n v="88502"/>
  </r>
  <r>
    <x v="2299"/>
    <x v="21"/>
    <n v="35777"/>
  </r>
  <r>
    <x v="2300"/>
    <x v="21"/>
    <n v="38456"/>
  </r>
  <r>
    <x v="2301"/>
    <x v="21"/>
    <n v="75328"/>
  </r>
  <r>
    <x v="2302"/>
    <x v="21"/>
    <n v="67186"/>
  </r>
  <r>
    <x v="2303"/>
    <x v="21"/>
    <n v="39262"/>
  </r>
  <r>
    <x v="2304"/>
    <x v="21"/>
    <n v="81737"/>
  </r>
  <r>
    <x v="2305"/>
    <x v="21"/>
    <n v="27981"/>
  </r>
  <r>
    <x v="2306"/>
    <x v="21"/>
    <n v="64599"/>
  </r>
  <r>
    <x v="2307"/>
    <x v="21"/>
    <n v="41678"/>
  </r>
  <r>
    <x v="2308"/>
    <x v="21"/>
    <n v="15133"/>
  </r>
  <r>
    <x v="2309"/>
    <x v="21"/>
    <n v="77665"/>
  </r>
  <r>
    <x v="2310"/>
    <x v="21"/>
    <n v="97406"/>
  </r>
  <r>
    <x v="2311"/>
    <x v="21"/>
    <n v="89746"/>
  </r>
  <r>
    <x v="2312"/>
    <x v="21"/>
    <n v="67904"/>
  </r>
  <r>
    <x v="2313"/>
    <x v="21"/>
    <n v="99416"/>
  </r>
  <r>
    <x v="2314"/>
    <x v="21"/>
    <n v="76733"/>
  </r>
  <r>
    <x v="2315"/>
    <x v="21"/>
    <n v="37379"/>
  </r>
  <r>
    <x v="2316"/>
    <x v="21"/>
    <n v="67406"/>
  </r>
  <r>
    <x v="2317"/>
    <x v="21"/>
    <n v="65137"/>
  </r>
  <r>
    <x v="2318"/>
    <x v="21"/>
    <n v="63755"/>
  </r>
  <r>
    <x v="2319"/>
    <x v="21"/>
    <n v="12160"/>
  </r>
  <r>
    <x v="2320"/>
    <x v="21"/>
    <n v="59200"/>
  </r>
  <r>
    <x v="2321"/>
    <x v="21"/>
    <n v="96139"/>
  </r>
  <r>
    <x v="2322"/>
    <x v="21"/>
    <n v="18948"/>
  </r>
  <r>
    <x v="2323"/>
    <x v="21"/>
    <n v="68176"/>
  </r>
  <r>
    <x v="2324"/>
    <x v="21"/>
    <n v="56541"/>
  </r>
  <r>
    <x v="2325"/>
    <x v="21"/>
    <n v="44695"/>
  </r>
  <r>
    <x v="2326"/>
    <x v="21"/>
    <n v="66138"/>
  </r>
  <r>
    <x v="2327"/>
    <x v="21"/>
    <n v="34999"/>
  </r>
  <r>
    <x v="2328"/>
    <x v="21"/>
    <n v="5785"/>
  </r>
  <r>
    <x v="2329"/>
    <x v="21"/>
    <n v="65222"/>
  </r>
  <r>
    <x v="2330"/>
    <x v="21"/>
    <n v="94104"/>
  </r>
  <r>
    <x v="2331"/>
    <x v="21"/>
    <n v="44059"/>
  </r>
  <r>
    <x v="2332"/>
    <x v="21"/>
    <n v="87616"/>
  </r>
  <r>
    <x v="2333"/>
    <x v="21"/>
    <n v="59941"/>
  </r>
  <r>
    <x v="2334"/>
    <x v="21"/>
    <n v="28483"/>
  </r>
  <r>
    <x v="2335"/>
    <x v="21"/>
    <n v="77740"/>
  </r>
  <r>
    <x v="2336"/>
    <x v="21"/>
    <n v="22143"/>
  </r>
  <r>
    <x v="2337"/>
    <x v="21"/>
    <n v="92952"/>
  </r>
  <r>
    <x v="2338"/>
    <x v="21"/>
    <n v="31516"/>
  </r>
  <r>
    <x v="2339"/>
    <x v="21"/>
    <n v="11662"/>
  </r>
  <r>
    <x v="2340"/>
    <x v="21"/>
    <n v="4118"/>
  </r>
  <r>
    <x v="2341"/>
    <x v="21"/>
    <n v="50560"/>
  </r>
  <r>
    <x v="2342"/>
    <x v="21"/>
    <n v="67293"/>
  </r>
  <r>
    <x v="2343"/>
    <x v="21"/>
    <n v="47984"/>
  </r>
  <r>
    <x v="2344"/>
    <x v="21"/>
    <n v="11794"/>
  </r>
  <r>
    <x v="2345"/>
    <x v="21"/>
    <n v="4434"/>
  </r>
  <r>
    <x v="2346"/>
    <x v="21"/>
    <n v="14019"/>
  </r>
  <r>
    <x v="2347"/>
    <x v="21"/>
    <n v="70863"/>
  </r>
  <r>
    <x v="2348"/>
    <x v="21"/>
    <n v="12892"/>
  </r>
  <r>
    <x v="2349"/>
    <x v="21"/>
    <n v="13914"/>
  </r>
  <r>
    <x v="2350"/>
    <x v="21"/>
    <n v="39692"/>
  </r>
  <r>
    <x v="2351"/>
    <x v="21"/>
    <n v="48767"/>
  </r>
  <r>
    <x v="2352"/>
    <x v="21"/>
    <n v="73165"/>
  </r>
  <r>
    <x v="2353"/>
    <x v="21"/>
    <n v="87486"/>
  </r>
  <r>
    <x v="2354"/>
    <x v="21"/>
    <n v="77616"/>
  </r>
  <r>
    <x v="2355"/>
    <x v="21"/>
    <n v="48804"/>
  </r>
  <r>
    <x v="2356"/>
    <x v="21"/>
    <n v="82452"/>
  </r>
  <r>
    <x v="2357"/>
    <x v="21"/>
    <n v="35334"/>
  </r>
  <r>
    <x v="2358"/>
    <x v="21"/>
    <n v="55678"/>
  </r>
  <r>
    <x v="2359"/>
    <x v="21"/>
    <n v="95187"/>
  </r>
  <r>
    <x v="2360"/>
    <x v="21"/>
    <n v="73251"/>
  </r>
  <r>
    <x v="2361"/>
    <x v="21"/>
    <n v="91160"/>
  </r>
  <r>
    <x v="2362"/>
    <x v="21"/>
    <n v="50147"/>
  </r>
  <r>
    <x v="2363"/>
    <x v="21"/>
    <n v="91275"/>
  </r>
  <r>
    <x v="2364"/>
    <x v="21"/>
    <n v="32447"/>
  </r>
  <r>
    <x v="2365"/>
    <x v="21"/>
    <n v="27558"/>
  </r>
  <r>
    <x v="2366"/>
    <x v="21"/>
    <n v="47074"/>
  </r>
  <r>
    <x v="2367"/>
    <x v="21"/>
    <n v="46031"/>
  </r>
  <r>
    <x v="2368"/>
    <x v="21"/>
    <n v="37147"/>
  </r>
  <r>
    <x v="2369"/>
    <x v="21"/>
    <n v="76177"/>
  </r>
  <r>
    <x v="2370"/>
    <x v="21"/>
    <n v="16474"/>
  </r>
  <r>
    <x v="2371"/>
    <x v="21"/>
    <n v="59701"/>
  </r>
  <r>
    <x v="2372"/>
    <x v="21"/>
    <n v="71127"/>
  </r>
  <r>
    <x v="2373"/>
    <x v="21"/>
    <n v="54515"/>
  </r>
  <r>
    <x v="2374"/>
    <x v="21"/>
    <n v="32240"/>
  </r>
  <r>
    <x v="2375"/>
    <x v="21"/>
    <n v="27713"/>
  </r>
  <r>
    <x v="2376"/>
    <x v="21"/>
    <n v="53584"/>
  </r>
  <r>
    <x v="2377"/>
    <x v="21"/>
    <n v="46081"/>
  </r>
  <r>
    <x v="2378"/>
    <x v="21"/>
    <n v="40617"/>
  </r>
  <r>
    <x v="2379"/>
    <x v="21"/>
    <n v="77247"/>
  </r>
  <r>
    <x v="2380"/>
    <x v="21"/>
    <n v="19756"/>
  </r>
  <r>
    <x v="2381"/>
    <x v="21"/>
    <n v="83337"/>
  </r>
  <r>
    <x v="2382"/>
    <x v="21"/>
    <n v="25303"/>
  </r>
  <r>
    <x v="2383"/>
    <x v="21"/>
    <n v="82190"/>
  </r>
  <r>
    <x v="2384"/>
    <x v="21"/>
    <n v="43638"/>
  </r>
  <r>
    <x v="2385"/>
    <x v="21"/>
    <n v="10698"/>
  </r>
  <r>
    <x v="2386"/>
    <x v="21"/>
    <n v="88676"/>
  </r>
  <r>
    <x v="2387"/>
    <x v="21"/>
    <n v="50048"/>
  </r>
  <r>
    <x v="2388"/>
    <x v="21"/>
    <n v="23926"/>
  </r>
  <r>
    <x v="2389"/>
    <x v="21"/>
    <n v="69939"/>
  </r>
  <r>
    <x v="2390"/>
    <x v="21"/>
    <n v="67739"/>
  </r>
  <r>
    <x v="2391"/>
    <x v="21"/>
    <n v="24038"/>
  </r>
  <r>
    <x v="2392"/>
    <x v="21"/>
    <n v="97897"/>
  </r>
  <r>
    <x v="2393"/>
    <x v="21"/>
    <n v="8842"/>
  </r>
  <r>
    <x v="2394"/>
    <x v="21"/>
    <n v="66322"/>
  </r>
  <r>
    <x v="2395"/>
    <x v="21"/>
    <n v="94564"/>
  </r>
  <r>
    <x v="2396"/>
    <x v="21"/>
    <n v="13625"/>
  </r>
  <r>
    <x v="2397"/>
    <x v="21"/>
    <n v="5360"/>
  </r>
  <r>
    <x v="2398"/>
    <x v="21"/>
    <n v="70078"/>
  </r>
  <r>
    <x v="2399"/>
    <x v="21"/>
    <n v="58524"/>
  </r>
  <r>
    <x v="2400"/>
    <x v="21"/>
    <n v="82107"/>
  </r>
  <r>
    <x v="2401"/>
    <x v="21"/>
    <n v="13731"/>
  </r>
  <r>
    <x v="2402"/>
    <x v="21"/>
    <n v="47725"/>
  </r>
  <r>
    <x v="2403"/>
    <x v="21"/>
    <n v="37929"/>
  </r>
  <r>
    <x v="2404"/>
    <x v="21"/>
    <n v="10487"/>
  </r>
  <r>
    <x v="2405"/>
    <x v="21"/>
    <n v="96814"/>
  </r>
  <r>
    <x v="2406"/>
    <x v="21"/>
    <n v="60681"/>
  </r>
  <r>
    <x v="2407"/>
    <x v="21"/>
    <n v="77084"/>
  </r>
  <r>
    <x v="2408"/>
    <x v="21"/>
    <n v="16787"/>
  </r>
  <r>
    <x v="2409"/>
    <x v="21"/>
    <n v="92338"/>
  </r>
  <r>
    <x v="2410"/>
    <x v="21"/>
    <n v="11971"/>
  </r>
  <r>
    <x v="2411"/>
    <x v="21"/>
    <n v="76700"/>
  </r>
  <r>
    <x v="2412"/>
    <x v="21"/>
    <n v="80041"/>
  </r>
  <r>
    <x v="2413"/>
    <x v="21"/>
    <n v="54172"/>
  </r>
  <r>
    <x v="2414"/>
    <x v="21"/>
    <n v="85129"/>
  </r>
  <r>
    <x v="2415"/>
    <x v="21"/>
    <n v="41953"/>
  </r>
  <r>
    <x v="2416"/>
    <x v="21"/>
    <n v="9862"/>
  </r>
  <r>
    <x v="2417"/>
    <x v="21"/>
    <n v="30502"/>
  </r>
  <r>
    <x v="2418"/>
    <x v="21"/>
    <n v="66496"/>
  </r>
  <r>
    <x v="2419"/>
    <x v="21"/>
    <n v="12918"/>
  </r>
  <r>
    <x v="2420"/>
    <x v="21"/>
    <n v="14911"/>
  </r>
  <r>
    <x v="2421"/>
    <x v="21"/>
    <n v="8431"/>
  </r>
  <r>
    <x v="2422"/>
    <x v="21"/>
    <n v="12723"/>
  </r>
  <r>
    <x v="2423"/>
    <x v="21"/>
    <n v="24376"/>
  </r>
  <r>
    <x v="2424"/>
    <x v="21"/>
    <n v="73984"/>
  </r>
  <r>
    <x v="2425"/>
    <x v="21"/>
    <n v="89301"/>
  </r>
  <r>
    <x v="2426"/>
    <x v="21"/>
    <n v="61778"/>
  </r>
  <r>
    <x v="2427"/>
    <x v="21"/>
    <n v="38613"/>
  </r>
  <r>
    <x v="2428"/>
    <x v="21"/>
    <n v="83737"/>
  </r>
  <r>
    <x v="2429"/>
    <x v="21"/>
    <n v="6151"/>
  </r>
  <r>
    <x v="2430"/>
    <x v="21"/>
    <n v="76593"/>
  </r>
  <r>
    <x v="2431"/>
    <x v="21"/>
    <n v="85036"/>
  </r>
  <r>
    <x v="2432"/>
    <x v="21"/>
    <n v="23495"/>
  </r>
  <r>
    <x v="2433"/>
    <x v="21"/>
    <n v="58378"/>
  </r>
  <r>
    <x v="2434"/>
    <x v="21"/>
    <n v="29033"/>
  </r>
  <r>
    <x v="2435"/>
    <x v="21"/>
    <n v="67946"/>
  </r>
  <r>
    <x v="2436"/>
    <x v="21"/>
    <n v="71039"/>
  </r>
  <r>
    <x v="2437"/>
    <x v="21"/>
    <n v="15320"/>
  </r>
  <r>
    <x v="2438"/>
    <x v="21"/>
    <n v="85948"/>
  </r>
  <r>
    <x v="2439"/>
    <x v="21"/>
    <n v="25029"/>
  </r>
  <r>
    <x v="2440"/>
    <x v="21"/>
    <n v="19885"/>
  </r>
  <r>
    <x v="2441"/>
    <x v="21"/>
    <n v="69090"/>
  </r>
  <r>
    <x v="2442"/>
    <x v="21"/>
    <n v="36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744">
  <r>
    <x v="0"/>
    <s v="A0001"/>
    <s v="Burritos"/>
    <x v="0"/>
    <n v="1994"/>
    <s v="Old"/>
    <x v="0"/>
  </r>
  <r>
    <x v="1"/>
    <s v="A0001"/>
    <s v="Burritos"/>
    <x v="1"/>
    <n v="1994"/>
    <s v="Old"/>
    <x v="0"/>
  </r>
  <r>
    <x v="0"/>
    <s v="A0001"/>
    <s v="Drinks"/>
    <x v="2"/>
    <n v="1994"/>
    <s v="Old"/>
    <x v="0"/>
  </r>
  <r>
    <x v="1"/>
    <s v="A0001"/>
    <s v="Drinks"/>
    <x v="3"/>
    <n v="1994"/>
    <s v="Old"/>
    <x v="0"/>
  </r>
  <r>
    <x v="0"/>
    <s v="A0001"/>
    <s v="Kids menu"/>
    <x v="4"/>
    <n v="1994"/>
    <s v="Old"/>
    <x v="0"/>
  </r>
  <r>
    <x v="1"/>
    <s v="A0001"/>
    <s v="Kids menu"/>
    <x v="5"/>
    <n v="1994"/>
    <s v="Old"/>
    <x v="0"/>
  </r>
  <r>
    <x v="0"/>
    <s v="A0001"/>
    <s v="Tacos"/>
    <x v="6"/>
    <n v="1994"/>
    <s v="Old"/>
    <x v="0"/>
  </r>
  <r>
    <x v="1"/>
    <s v="A0001"/>
    <s v="Tacos"/>
    <x v="7"/>
    <n v="1994"/>
    <s v="Old"/>
    <x v="0"/>
  </r>
  <r>
    <x v="0"/>
    <s v="A0002"/>
    <s v="Burritos"/>
    <x v="8"/>
    <n v="1995"/>
    <s v="Old"/>
    <x v="0"/>
  </r>
  <r>
    <x v="1"/>
    <s v="A0002"/>
    <s v="Burritos"/>
    <x v="9"/>
    <n v="1995"/>
    <s v="Old"/>
    <x v="0"/>
  </r>
  <r>
    <x v="0"/>
    <s v="A0002"/>
    <s v="Drinks"/>
    <x v="10"/>
    <n v="1995"/>
    <s v="Old"/>
    <x v="0"/>
  </r>
  <r>
    <x v="1"/>
    <s v="A0002"/>
    <s v="Drinks"/>
    <x v="11"/>
    <n v="1995"/>
    <s v="Old"/>
    <x v="0"/>
  </r>
  <r>
    <x v="0"/>
    <s v="A0002"/>
    <s v="Kids menu"/>
    <x v="12"/>
    <n v="1995"/>
    <s v="Old"/>
    <x v="0"/>
  </r>
  <r>
    <x v="1"/>
    <s v="A0002"/>
    <s v="Kids menu"/>
    <x v="13"/>
    <n v="1995"/>
    <s v="Old"/>
    <x v="0"/>
  </r>
  <r>
    <x v="0"/>
    <s v="A0002"/>
    <s v="Tacos"/>
    <x v="14"/>
    <n v="1995"/>
    <s v="Old"/>
    <x v="0"/>
  </r>
  <r>
    <x v="1"/>
    <s v="A0002"/>
    <s v="Tacos"/>
    <x v="15"/>
    <n v="1995"/>
    <s v="Old"/>
    <x v="0"/>
  </r>
  <r>
    <x v="0"/>
    <s v="A0003"/>
    <s v="Burritos"/>
    <x v="16"/>
    <n v="1996"/>
    <s v="Old"/>
    <x v="0"/>
  </r>
  <r>
    <x v="1"/>
    <s v="A0003"/>
    <s v="Burritos"/>
    <x v="17"/>
    <n v="1996"/>
    <s v="Old"/>
    <x v="0"/>
  </r>
  <r>
    <x v="0"/>
    <s v="A0003"/>
    <s v="Drinks"/>
    <x v="18"/>
    <n v="1996"/>
    <s v="Old"/>
    <x v="0"/>
  </r>
  <r>
    <x v="1"/>
    <s v="A0003"/>
    <s v="Drinks"/>
    <x v="19"/>
    <n v="1996"/>
    <s v="Old"/>
    <x v="0"/>
  </r>
  <r>
    <x v="0"/>
    <s v="A0003"/>
    <s v="Kids menu"/>
    <x v="20"/>
    <n v="1996"/>
    <s v="Old"/>
    <x v="0"/>
  </r>
  <r>
    <x v="1"/>
    <s v="A0003"/>
    <s v="Kids menu"/>
    <x v="21"/>
    <n v="1996"/>
    <s v="Old"/>
    <x v="0"/>
  </r>
  <r>
    <x v="0"/>
    <s v="A0003"/>
    <s v="Tacos"/>
    <x v="22"/>
    <n v="1996"/>
    <s v="Old"/>
    <x v="0"/>
  </r>
  <r>
    <x v="1"/>
    <s v="A0003"/>
    <s v="Tacos"/>
    <x v="23"/>
    <n v="1996"/>
    <s v="Old"/>
    <x v="0"/>
  </r>
  <r>
    <x v="0"/>
    <s v="A0004"/>
    <s v="Burritos"/>
    <x v="24"/>
    <n v="1996"/>
    <s v="Old"/>
    <x v="0"/>
  </r>
  <r>
    <x v="1"/>
    <s v="A0004"/>
    <s v="Burritos"/>
    <x v="25"/>
    <n v="1996"/>
    <s v="Old"/>
    <x v="0"/>
  </r>
  <r>
    <x v="0"/>
    <s v="A0004"/>
    <s v="Drinks"/>
    <x v="26"/>
    <n v="1996"/>
    <s v="Old"/>
    <x v="0"/>
  </r>
  <r>
    <x v="1"/>
    <s v="A0004"/>
    <s v="Drinks"/>
    <x v="27"/>
    <n v="1996"/>
    <s v="Old"/>
    <x v="0"/>
  </r>
  <r>
    <x v="0"/>
    <s v="A0004"/>
    <s v="Kids menu"/>
    <x v="28"/>
    <n v="1996"/>
    <s v="Old"/>
    <x v="0"/>
  </r>
  <r>
    <x v="1"/>
    <s v="A0004"/>
    <s v="Kids menu"/>
    <x v="29"/>
    <n v="1996"/>
    <s v="Old"/>
    <x v="0"/>
  </r>
  <r>
    <x v="0"/>
    <s v="A0004"/>
    <s v="Tacos"/>
    <x v="30"/>
    <n v="1996"/>
    <s v="Old"/>
    <x v="0"/>
  </r>
  <r>
    <x v="1"/>
    <s v="A0004"/>
    <s v="Tacos"/>
    <x v="31"/>
    <n v="1996"/>
    <s v="Old"/>
    <x v="0"/>
  </r>
  <r>
    <x v="0"/>
    <s v="A0005"/>
    <s v="Burritos"/>
    <x v="32"/>
    <n v="1996"/>
    <s v="Old"/>
    <x v="0"/>
  </r>
  <r>
    <x v="1"/>
    <s v="A0005"/>
    <s v="Burritos"/>
    <x v="33"/>
    <n v="1996"/>
    <s v="Old"/>
    <x v="0"/>
  </r>
  <r>
    <x v="0"/>
    <s v="A0005"/>
    <s v="Drinks"/>
    <x v="34"/>
    <n v="1996"/>
    <s v="Old"/>
    <x v="0"/>
  </r>
  <r>
    <x v="1"/>
    <s v="A0005"/>
    <s v="Drinks"/>
    <x v="35"/>
    <n v="1996"/>
    <s v="Old"/>
    <x v="0"/>
  </r>
  <r>
    <x v="0"/>
    <s v="A0005"/>
    <s v="Kids menu"/>
    <x v="36"/>
    <n v="1996"/>
    <s v="Old"/>
    <x v="0"/>
  </r>
  <r>
    <x v="1"/>
    <s v="A0005"/>
    <s v="Kids menu"/>
    <x v="37"/>
    <n v="1996"/>
    <s v="Old"/>
    <x v="0"/>
  </r>
  <r>
    <x v="0"/>
    <s v="A0005"/>
    <s v="Tacos"/>
    <x v="38"/>
    <n v="1996"/>
    <s v="Old"/>
    <x v="0"/>
  </r>
  <r>
    <x v="1"/>
    <s v="A0005"/>
    <s v="Tacos"/>
    <x v="39"/>
    <n v="1996"/>
    <s v="Old"/>
    <x v="0"/>
  </r>
  <r>
    <x v="0"/>
    <s v="A0006"/>
    <s v="Burritos"/>
    <x v="40"/>
    <n v="1996"/>
    <s v="Old"/>
    <x v="0"/>
  </r>
  <r>
    <x v="1"/>
    <s v="A0006"/>
    <s v="Burritos"/>
    <x v="41"/>
    <n v="1996"/>
    <s v="Old"/>
    <x v="0"/>
  </r>
  <r>
    <x v="0"/>
    <s v="A0006"/>
    <s v="Drinks"/>
    <x v="42"/>
    <n v="1996"/>
    <s v="Old"/>
    <x v="0"/>
  </r>
  <r>
    <x v="1"/>
    <s v="A0006"/>
    <s v="Drinks"/>
    <x v="43"/>
    <n v="1996"/>
    <s v="Old"/>
    <x v="0"/>
  </r>
  <r>
    <x v="0"/>
    <s v="A0006"/>
    <s v="Kids menu"/>
    <x v="44"/>
    <n v="1996"/>
    <s v="Old"/>
    <x v="0"/>
  </r>
  <r>
    <x v="1"/>
    <s v="A0006"/>
    <s v="Kids menu"/>
    <x v="45"/>
    <n v="1996"/>
    <s v="Old"/>
    <x v="0"/>
  </r>
  <r>
    <x v="0"/>
    <s v="A0006"/>
    <s v="Tacos"/>
    <x v="46"/>
    <n v="1996"/>
    <s v="Old"/>
    <x v="0"/>
  </r>
  <r>
    <x v="1"/>
    <s v="A0006"/>
    <s v="Tacos"/>
    <x v="47"/>
    <n v="1996"/>
    <s v="Old"/>
    <x v="0"/>
  </r>
  <r>
    <x v="0"/>
    <s v="A0007"/>
    <s v="Burritos"/>
    <x v="48"/>
    <n v="1996"/>
    <s v="Old"/>
    <x v="0"/>
  </r>
  <r>
    <x v="1"/>
    <s v="A0007"/>
    <s v="Burritos"/>
    <x v="49"/>
    <n v="1996"/>
    <s v="Old"/>
    <x v="0"/>
  </r>
  <r>
    <x v="0"/>
    <s v="A0007"/>
    <s v="Drinks"/>
    <x v="50"/>
    <n v="1996"/>
    <s v="Old"/>
    <x v="0"/>
  </r>
  <r>
    <x v="1"/>
    <s v="A0007"/>
    <s v="Drinks"/>
    <x v="51"/>
    <n v="1996"/>
    <s v="Old"/>
    <x v="0"/>
  </r>
  <r>
    <x v="0"/>
    <s v="A0007"/>
    <s v="Kids menu"/>
    <x v="52"/>
    <n v="1996"/>
    <s v="Old"/>
    <x v="0"/>
  </r>
  <r>
    <x v="1"/>
    <s v="A0007"/>
    <s v="Kids menu"/>
    <x v="53"/>
    <n v="1996"/>
    <s v="Old"/>
    <x v="0"/>
  </r>
  <r>
    <x v="0"/>
    <s v="A0007"/>
    <s v="Tacos"/>
    <x v="54"/>
    <n v="1996"/>
    <s v="Old"/>
    <x v="0"/>
  </r>
  <r>
    <x v="1"/>
    <s v="A0007"/>
    <s v="Tacos"/>
    <x v="55"/>
    <n v="1996"/>
    <s v="Old"/>
    <x v="0"/>
  </r>
  <r>
    <x v="0"/>
    <s v="A0008"/>
    <s v="Burritos"/>
    <x v="56"/>
    <n v="1997"/>
    <s v="Old"/>
    <x v="0"/>
  </r>
  <r>
    <x v="1"/>
    <s v="A0008"/>
    <s v="Burritos"/>
    <x v="57"/>
    <n v="1997"/>
    <s v="Old"/>
    <x v="0"/>
  </r>
  <r>
    <x v="0"/>
    <s v="A0008"/>
    <s v="Drinks"/>
    <x v="58"/>
    <n v="1997"/>
    <s v="Old"/>
    <x v="0"/>
  </r>
  <r>
    <x v="1"/>
    <s v="A0008"/>
    <s v="Drinks"/>
    <x v="59"/>
    <n v="1997"/>
    <s v="Old"/>
    <x v="0"/>
  </r>
  <r>
    <x v="0"/>
    <s v="A0008"/>
    <s v="Kids menu"/>
    <x v="60"/>
    <n v="1997"/>
    <s v="Old"/>
    <x v="0"/>
  </r>
  <r>
    <x v="1"/>
    <s v="A0008"/>
    <s v="Kids menu"/>
    <x v="61"/>
    <n v="1997"/>
    <s v="Old"/>
    <x v="0"/>
  </r>
  <r>
    <x v="0"/>
    <s v="A0008"/>
    <s v="Tacos"/>
    <x v="62"/>
    <n v="1997"/>
    <s v="Old"/>
    <x v="0"/>
  </r>
  <r>
    <x v="1"/>
    <s v="A0008"/>
    <s v="Tacos"/>
    <x v="63"/>
    <n v="1997"/>
    <s v="Old"/>
    <x v="0"/>
  </r>
  <r>
    <x v="0"/>
    <s v="A0009"/>
    <s v="Burritos"/>
    <x v="64"/>
    <n v="1997"/>
    <s v="Old"/>
    <x v="0"/>
  </r>
  <r>
    <x v="1"/>
    <s v="A0009"/>
    <s v="Burritos"/>
    <x v="65"/>
    <n v="1997"/>
    <s v="Old"/>
    <x v="0"/>
  </r>
  <r>
    <x v="0"/>
    <s v="A0009"/>
    <s v="Drinks"/>
    <x v="66"/>
    <n v="1997"/>
    <s v="Old"/>
    <x v="0"/>
  </r>
  <r>
    <x v="1"/>
    <s v="A0009"/>
    <s v="Drinks"/>
    <x v="67"/>
    <n v="1997"/>
    <s v="Old"/>
    <x v="0"/>
  </r>
  <r>
    <x v="0"/>
    <s v="A0009"/>
    <s v="Kids menu"/>
    <x v="68"/>
    <n v="1997"/>
    <s v="Old"/>
    <x v="0"/>
  </r>
  <r>
    <x v="1"/>
    <s v="A0009"/>
    <s v="Kids menu"/>
    <x v="69"/>
    <n v="1997"/>
    <s v="Old"/>
    <x v="0"/>
  </r>
  <r>
    <x v="0"/>
    <s v="A0009"/>
    <s v="Tacos"/>
    <x v="70"/>
    <n v="1997"/>
    <s v="Old"/>
    <x v="0"/>
  </r>
  <r>
    <x v="1"/>
    <s v="A0009"/>
    <s v="Tacos"/>
    <x v="71"/>
    <n v="1997"/>
    <s v="Old"/>
    <x v="0"/>
  </r>
  <r>
    <x v="0"/>
    <s v="A0010"/>
    <s v="Burritos"/>
    <x v="72"/>
    <n v="1997"/>
    <s v="Old"/>
    <x v="0"/>
  </r>
  <r>
    <x v="1"/>
    <s v="A0010"/>
    <s v="Burritos"/>
    <x v="73"/>
    <n v="1997"/>
    <s v="Old"/>
    <x v="0"/>
  </r>
  <r>
    <x v="0"/>
    <s v="A0010"/>
    <s v="Drinks"/>
    <x v="74"/>
    <n v="1997"/>
    <s v="Old"/>
    <x v="0"/>
  </r>
  <r>
    <x v="1"/>
    <s v="A0010"/>
    <s v="Drinks"/>
    <x v="75"/>
    <n v="1997"/>
    <s v="Old"/>
    <x v="0"/>
  </r>
  <r>
    <x v="0"/>
    <s v="A0010"/>
    <s v="Kids menu"/>
    <x v="76"/>
    <n v="1997"/>
    <s v="Old"/>
    <x v="0"/>
  </r>
  <r>
    <x v="1"/>
    <s v="A0010"/>
    <s v="Kids menu"/>
    <x v="77"/>
    <n v="1997"/>
    <s v="Old"/>
    <x v="0"/>
  </r>
  <r>
    <x v="0"/>
    <s v="A0010"/>
    <s v="Tacos"/>
    <x v="78"/>
    <n v="1997"/>
    <s v="Old"/>
    <x v="0"/>
  </r>
  <r>
    <x v="1"/>
    <s v="A0010"/>
    <s v="Tacos"/>
    <x v="79"/>
    <n v="1997"/>
    <s v="Old"/>
    <x v="0"/>
  </r>
  <r>
    <x v="0"/>
    <s v="A0011"/>
    <s v="Burritos"/>
    <x v="80"/>
    <n v="1997"/>
    <s v="Old"/>
    <x v="0"/>
  </r>
  <r>
    <x v="1"/>
    <s v="A0011"/>
    <s v="Burritos"/>
    <x v="81"/>
    <n v="1997"/>
    <s v="Old"/>
    <x v="0"/>
  </r>
  <r>
    <x v="0"/>
    <s v="A0011"/>
    <s v="Drinks"/>
    <x v="82"/>
    <n v="1997"/>
    <s v="Old"/>
    <x v="0"/>
  </r>
  <r>
    <x v="1"/>
    <s v="A0011"/>
    <s v="Drinks"/>
    <x v="83"/>
    <n v="1997"/>
    <s v="Old"/>
    <x v="0"/>
  </r>
  <r>
    <x v="0"/>
    <s v="A0011"/>
    <s v="Kids menu"/>
    <x v="84"/>
    <n v="1997"/>
    <s v="Old"/>
    <x v="0"/>
  </r>
  <r>
    <x v="1"/>
    <s v="A0011"/>
    <s v="Kids menu"/>
    <x v="85"/>
    <n v="1997"/>
    <s v="Old"/>
    <x v="0"/>
  </r>
  <r>
    <x v="0"/>
    <s v="A0011"/>
    <s v="Tacos"/>
    <x v="86"/>
    <n v="1997"/>
    <s v="Old"/>
    <x v="0"/>
  </r>
  <r>
    <x v="1"/>
    <s v="A0011"/>
    <s v="Tacos"/>
    <x v="87"/>
    <n v="1997"/>
    <s v="Old"/>
    <x v="0"/>
  </r>
  <r>
    <x v="0"/>
    <s v="A0012"/>
    <s v="Burritos"/>
    <x v="88"/>
    <n v="1997"/>
    <s v="Old"/>
    <x v="0"/>
  </r>
  <r>
    <x v="1"/>
    <s v="A0012"/>
    <s v="Burritos"/>
    <x v="89"/>
    <n v="1997"/>
    <s v="Old"/>
    <x v="0"/>
  </r>
  <r>
    <x v="0"/>
    <s v="A0012"/>
    <s v="Drinks"/>
    <x v="90"/>
    <n v="1997"/>
    <s v="Old"/>
    <x v="0"/>
  </r>
  <r>
    <x v="1"/>
    <s v="A0012"/>
    <s v="Drinks"/>
    <x v="91"/>
    <n v="1997"/>
    <s v="Old"/>
    <x v="0"/>
  </r>
  <r>
    <x v="0"/>
    <s v="A0012"/>
    <s v="Kids menu"/>
    <x v="92"/>
    <n v="1997"/>
    <s v="Old"/>
    <x v="0"/>
  </r>
  <r>
    <x v="1"/>
    <s v="A0012"/>
    <s v="Kids menu"/>
    <x v="93"/>
    <n v="1997"/>
    <s v="Old"/>
    <x v="0"/>
  </r>
  <r>
    <x v="0"/>
    <s v="A0012"/>
    <s v="Tacos"/>
    <x v="94"/>
    <n v="1997"/>
    <s v="Old"/>
    <x v="0"/>
  </r>
  <r>
    <x v="1"/>
    <s v="A0012"/>
    <s v="Tacos"/>
    <x v="95"/>
    <n v="1997"/>
    <s v="Old"/>
    <x v="0"/>
  </r>
  <r>
    <x v="0"/>
    <s v="A0013"/>
    <s v="Burritos"/>
    <x v="96"/>
    <n v="1997"/>
    <s v="Old"/>
    <x v="0"/>
  </r>
  <r>
    <x v="1"/>
    <s v="A0013"/>
    <s v="Burritos"/>
    <x v="97"/>
    <n v="1997"/>
    <s v="Old"/>
    <x v="0"/>
  </r>
  <r>
    <x v="0"/>
    <s v="A0013"/>
    <s v="Drinks"/>
    <x v="98"/>
    <n v="1997"/>
    <s v="Old"/>
    <x v="0"/>
  </r>
  <r>
    <x v="1"/>
    <s v="A0013"/>
    <s v="Drinks"/>
    <x v="99"/>
    <n v="1997"/>
    <s v="Old"/>
    <x v="0"/>
  </r>
  <r>
    <x v="0"/>
    <s v="A0013"/>
    <s v="Kids menu"/>
    <x v="100"/>
    <n v="1997"/>
    <s v="Old"/>
    <x v="0"/>
  </r>
  <r>
    <x v="1"/>
    <s v="A0013"/>
    <s v="Kids menu"/>
    <x v="101"/>
    <n v="1997"/>
    <s v="Old"/>
    <x v="0"/>
  </r>
  <r>
    <x v="0"/>
    <s v="A0013"/>
    <s v="Tacos"/>
    <x v="102"/>
    <n v="1997"/>
    <s v="Old"/>
    <x v="0"/>
  </r>
  <r>
    <x v="1"/>
    <s v="A0013"/>
    <s v="Tacos"/>
    <x v="103"/>
    <n v="1997"/>
    <s v="Old"/>
    <x v="0"/>
  </r>
  <r>
    <x v="0"/>
    <s v="A0014"/>
    <s v="Burritos"/>
    <x v="104"/>
    <n v="1997"/>
    <s v="Old"/>
    <x v="0"/>
  </r>
  <r>
    <x v="1"/>
    <s v="A0014"/>
    <s v="Burritos"/>
    <x v="105"/>
    <n v="1997"/>
    <s v="Old"/>
    <x v="0"/>
  </r>
  <r>
    <x v="0"/>
    <s v="A0014"/>
    <s v="Drinks"/>
    <x v="106"/>
    <n v="1997"/>
    <s v="Old"/>
    <x v="0"/>
  </r>
  <r>
    <x v="1"/>
    <s v="A0014"/>
    <s v="Drinks"/>
    <x v="107"/>
    <n v="1997"/>
    <s v="Old"/>
    <x v="0"/>
  </r>
  <r>
    <x v="0"/>
    <s v="A0014"/>
    <s v="Kids menu"/>
    <x v="108"/>
    <n v="1997"/>
    <s v="Old"/>
    <x v="0"/>
  </r>
  <r>
    <x v="1"/>
    <s v="A0014"/>
    <s v="Kids menu"/>
    <x v="109"/>
    <n v="1997"/>
    <s v="Old"/>
    <x v="0"/>
  </r>
  <r>
    <x v="0"/>
    <s v="A0014"/>
    <s v="Tacos"/>
    <x v="110"/>
    <n v="1997"/>
    <s v="Old"/>
    <x v="0"/>
  </r>
  <r>
    <x v="1"/>
    <s v="A0014"/>
    <s v="Tacos"/>
    <x v="111"/>
    <n v="1997"/>
    <s v="Old"/>
    <x v="0"/>
  </r>
  <r>
    <x v="0"/>
    <s v="A0015"/>
    <s v="Burritos"/>
    <x v="112"/>
    <n v="1997"/>
    <s v="Old"/>
    <x v="0"/>
  </r>
  <r>
    <x v="1"/>
    <s v="A0015"/>
    <s v="Burritos"/>
    <x v="113"/>
    <n v="1997"/>
    <s v="Old"/>
    <x v="0"/>
  </r>
  <r>
    <x v="0"/>
    <s v="A0015"/>
    <s v="Drinks"/>
    <x v="114"/>
    <n v="1997"/>
    <s v="Old"/>
    <x v="0"/>
  </r>
  <r>
    <x v="1"/>
    <s v="A0015"/>
    <s v="Drinks"/>
    <x v="115"/>
    <n v="1997"/>
    <s v="Old"/>
    <x v="0"/>
  </r>
  <r>
    <x v="0"/>
    <s v="A0015"/>
    <s v="Kids menu"/>
    <x v="116"/>
    <n v="1997"/>
    <s v="Old"/>
    <x v="0"/>
  </r>
  <r>
    <x v="1"/>
    <s v="A0015"/>
    <s v="Kids menu"/>
    <x v="117"/>
    <n v="1997"/>
    <s v="Old"/>
    <x v="0"/>
  </r>
  <r>
    <x v="0"/>
    <s v="A0015"/>
    <s v="Tacos"/>
    <x v="118"/>
    <n v="1997"/>
    <s v="Old"/>
    <x v="0"/>
  </r>
  <r>
    <x v="1"/>
    <s v="A0015"/>
    <s v="Tacos"/>
    <x v="119"/>
    <n v="1997"/>
    <s v="Old"/>
    <x v="0"/>
  </r>
  <r>
    <x v="0"/>
    <s v="A0016"/>
    <s v="Burritos"/>
    <x v="120"/>
    <n v="1997"/>
    <s v="Old"/>
    <x v="0"/>
  </r>
  <r>
    <x v="1"/>
    <s v="A0016"/>
    <s v="Burritos"/>
    <x v="121"/>
    <n v="1997"/>
    <s v="Old"/>
    <x v="0"/>
  </r>
  <r>
    <x v="0"/>
    <s v="A0016"/>
    <s v="Drinks"/>
    <x v="122"/>
    <n v="1997"/>
    <s v="Old"/>
    <x v="0"/>
  </r>
  <r>
    <x v="1"/>
    <s v="A0016"/>
    <s v="Drinks"/>
    <x v="123"/>
    <n v="1997"/>
    <s v="Old"/>
    <x v="0"/>
  </r>
  <r>
    <x v="0"/>
    <s v="A0016"/>
    <s v="Kids menu"/>
    <x v="124"/>
    <n v="1997"/>
    <s v="Old"/>
    <x v="0"/>
  </r>
  <r>
    <x v="1"/>
    <s v="A0016"/>
    <s v="Kids menu"/>
    <x v="125"/>
    <n v="1997"/>
    <s v="Old"/>
    <x v="0"/>
  </r>
  <r>
    <x v="0"/>
    <s v="A0016"/>
    <s v="Tacos"/>
    <x v="126"/>
    <n v="1997"/>
    <s v="Old"/>
    <x v="0"/>
  </r>
  <r>
    <x v="1"/>
    <s v="A0016"/>
    <s v="Tacos"/>
    <x v="127"/>
    <n v="1997"/>
    <s v="Old"/>
    <x v="0"/>
  </r>
  <r>
    <x v="0"/>
    <s v="A0017"/>
    <s v="Burritos"/>
    <x v="128"/>
    <n v="1997"/>
    <s v="Old"/>
    <x v="0"/>
  </r>
  <r>
    <x v="1"/>
    <s v="A0017"/>
    <s v="Burritos"/>
    <x v="129"/>
    <n v="1997"/>
    <s v="Old"/>
    <x v="0"/>
  </r>
  <r>
    <x v="0"/>
    <s v="A0017"/>
    <s v="Drinks"/>
    <x v="130"/>
    <n v="1997"/>
    <s v="Old"/>
    <x v="0"/>
  </r>
  <r>
    <x v="1"/>
    <s v="A0017"/>
    <s v="Drinks"/>
    <x v="131"/>
    <n v="1997"/>
    <s v="Old"/>
    <x v="0"/>
  </r>
  <r>
    <x v="0"/>
    <s v="A0017"/>
    <s v="Kids menu"/>
    <x v="132"/>
    <n v="1997"/>
    <s v="Old"/>
    <x v="0"/>
  </r>
  <r>
    <x v="1"/>
    <s v="A0017"/>
    <s v="Kids menu"/>
    <x v="133"/>
    <n v="1997"/>
    <s v="Old"/>
    <x v="0"/>
  </r>
  <r>
    <x v="0"/>
    <s v="A0017"/>
    <s v="Tacos"/>
    <x v="134"/>
    <n v="1997"/>
    <s v="Old"/>
    <x v="0"/>
  </r>
  <r>
    <x v="1"/>
    <s v="A0017"/>
    <s v="Tacos"/>
    <x v="135"/>
    <n v="1997"/>
    <s v="Old"/>
    <x v="0"/>
  </r>
  <r>
    <x v="0"/>
    <s v="A0018"/>
    <s v="Burritos"/>
    <x v="136"/>
    <n v="1997"/>
    <s v="Old"/>
    <x v="0"/>
  </r>
  <r>
    <x v="1"/>
    <s v="A0018"/>
    <s v="Burritos"/>
    <x v="137"/>
    <n v="1997"/>
    <s v="Old"/>
    <x v="0"/>
  </r>
  <r>
    <x v="0"/>
    <s v="A0018"/>
    <s v="Drinks"/>
    <x v="138"/>
    <n v="1997"/>
    <s v="Old"/>
    <x v="0"/>
  </r>
  <r>
    <x v="1"/>
    <s v="A0018"/>
    <s v="Drinks"/>
    <x v="139"/>
    <n v="1997"/>
    <s v="Old"/>
    <x v="0"/>
  </r>
  <r>
    <x v="0"/>
    <s v="A0018"/>
    <s v="Kids menu"/>
    <x v="140"/>
    <n v="1997"/>
    <s v="Old"/>
    <x v="0"/>
  </r>
  <r>
    <x v="1"/>
    <s v="A0018"/>
    <s v="Kids menu"/>
    <x v="141"/>
    <n v="1997"/>
    <s v="Old"/>
    <x v="0"/>
  </r>
  <r>
    <x v="0"/>
    <s v="A0018"/>
    <s v="Tacos"/>
    <x v="142"/>
    <n v="1997"/>
    <s v="Old"/>
    <x v="0"/>
  </r>
  <r>
    <x v="1"/>
    <s v="A0018"/>
    <s v="Tacos"/>
    <x v="143"/>
    <n v="1997"/>
    <s v="Old"/>
    <x v="0"/>
  </r>
  <r>
    <x v="0"/>
    <s v="A0019"/>
    <s v="Burritos"/>
    <x v="144"/>
    <n v="1997"/>
    <s v="Old"/>
    <x v="0"/>
  </r>
  <r>
    <x v="1"/>
    <s v="A0019"/>
    <s v="Burritos"/>
    <x v="145"/>
    <n v="1997"/>
    <s v="Old"/>
    <x v="0"/>
  </r>
  <r>
    <x v="0"/>
    <s v="A0019"/>
    <s v="Drinks"/>
    <x v="146"/>
    <n v="1997"/>
    <s v="Old"/>
    <x v="0"/>
  </r>
  <r>
    <x v="1"/>
    <s v="A0019"/>
    <s v="Drinks"/>
    <x v="147"/>
    <n v="1997"/>
    <s v="Old"/>
    <x v="0"/>
  </r>
  <r>
    <x v="0"/>
    <s v="A0019"/>
    <s v="Kids menu"/>
    <x v="148"/>
    <n v="1997"/>
    <s v="Old"/>
    <x v="0"/>
  </r>
  <r>
    <x v="1"/>
    <s v="A0019"/>
    <s v="Kids menu"/>
    <x v="149"/>
    <n v="1997"/>
    <s v="Old"/>
    <x v="0"/>
  </r>
  <r>
    <x v="0"/>
    <s v="A0019"/>
    <s v="Tacos"/>
    <x v="150"/>
    <n v="1997"/>
    <s v="Old"/>
    <x v="0"/>
  </r>
  <r>
    <x v="1"/>
    <s v="A0019"/>
    <s v="Tacos"/>
    <x v="151"/>
    <n v="1997"/>
    <s v="Old"/>
    <x v="0"/>
  </r>
  <r>
    <x v="0"/>
    <s v="A0020"/>
    <s v="Burritos"/>
    <x v="152"/>
    <n v="1997"/>
    <s v="Old"/>
    <x v="0"/>
  </r>
  <r>
    <x v="1"/>
    <s v="A0020"/>
    <s v="Burritos"/>
    <x v="153"/>
    <n v="1997"/>
    <s v="Old"/>
    <x v="0"/>
  </r>
  <r>
    <x v="0"/>
    <s v="A0020"/>
    <s v="Drinks"/>
    <x v="154"/>
    <n v="1997"/>
    <s v="Old"/>
    <x v="0"/>
  </r>
  <r>
    <x v="1"/>
    <s v="A0020"/>
    <s v="Drinks"/>
    <x v="155"/>
    <n v="1997"/>
    <s v="Old"/>
    <x v="0"/>
  </r>
  <r>
    <x v="0"/>
    <s v="A0020"/>
    <s v="Kids menu"/>
    <x v="156"/>
    <n v="1997"/>
    <s v="Old"/>
    <x v="0"/>
  </r>
  <r>
    <x v="1"/>
    <s v="A0020"/>
    <s v="Kids menu"/>
    <x v="157"/>
    <n v="1997"/>
    <s v="Old"/>
    <x v="0"/>
  </r>
  <r>
    <x v="0"/>
    <s v="A0020"/>
    <s v="Tacos"/>
    <x v="158"/>
    <n v="1997"/>
    <s v="Old"/>
    <x v="0"/>
  </r>
  <r>
    <x v="1"/>
    <s v="A0020"/>
    <s v="Tacos"/>
    <x v="159"/>
    <n v="1997"/>
    <s v="Old"/>
    <x v="0"/>
  </r>
  <r>
    <x v="0"/>
    <s v="A0021"/>
    <s v="Burritos"/>
    <x v="160"/>
    <n v="1998"/>
    <s v="Old"/>
    <x v="0"/>
  </r>
  <r>
    <x v="1"/>
    <s v="A0021"/>
    <s v="Burritos"/>
    <x v="161"/>
    <n v="1998"/>
    <s v="Old"/>
    <x v="0"/>
  </r>
  <r>
    <x v="0"/>
    <s v="A0021"/>
    <s v="Drinks"/>
    <x v="162"/>
    <n v="1998"/>
    <s v="Old"/>
    <x v="0"/>
  </r>
  <r>
    <x v="1"/>
    <s v="A0021"/>
    <s v="Drinks"/>
    <x v="163"/>
    <n v="1998"/>
    <s v="Old"/>
    <x v="0"/>
  </r>
  <r>
    <x v="0"/>
    <s v="A0021"/>
    <s v="Kids menu"/>
    <x v="164"/>
    <n v="1998"/>
    <s v="Old"/>
    <x v="0"/>
  </r>
  <r>
    <x v="1"/>
    <s v="A0021"/>
    <s v="Kids menu"/>
    <x v="165"/>
    <n v="1998"/>
    <s v="Old"/>
    <x v="0"/>
  </r>
  <r>
    <x v="0"/>
    <s v="A0021"/>
    <s v="Tacos"/>
    <x v="166"/>
    <n v="1998"/>
    <s v="Old"/>
    <x v="0"/>
  </r>
  <r>
    <x v="1"/>
    <s v="A0021"/>
    <s v="Tacos"/>
    <x v="167"/>
    <n v="1998"/>
    <s v="Old"/>
    <x v="0"/>
  </r>
  <r>
    <x v="0"/>
    <s v="A0022"/>
    <s v="Burritos"/>
    <x v="168"/>
    <n v="1998"/>
    <s v="Old"/>
    <x v="0"/>
  </r>
  <r>
    <x v="1"/>
    <s v="A0022"/>
    <s v="Burritos"/>
    <x v="169"/>
    <n v="1998"/>
    <s v="Old"/>
    <x v="0"/>
  </r>
  <r>
    <x v="0"/>
    <s v="A0022"/>
    <s v="Drinks"/>
    <x v="170"/>
    <n v="1998"/>
    <s v="Old"/>
    <x v="0"/>
  </r>
  <r>
    <x v="1"/>
    <s v="A0022"/>
    <s v="Drinks"/>
    <x v="171"/>
    <n v="1998"/>
    <s v="Old"/>
    <x v="0"/>
  </r>
  <r>
    <x v="0"/>
    <s v="A0022"/>
    <s v="Kids menu"/>
    <x v="172"/>
    <n v="1998"/>
    <s v="Old"/>
    <x v="0"/>
  </r>
  <r>
    <x v="1"/>
    <s v="A0022"/>
    <s v="Kids menu"/>
    <x v="173"/>
    <n v="1998"/>
    <s v="Old"/>
    <x v="0"/>
  </r>
  <r>
    <x v="0"/>
    <s v="A0022"/>
    <s v="Tacos"/>
    <x v="174"/>
    <n v="1998"/>
    <s v="Old"/>
    <x v="0"/>
  </r>
  <r>
    <x v="1"/>
    <s v="A0022"/>
    <s v="Tacos"/>
    <x v="175"/>
    <n v="1998"/>
    <s v="Old"/>
    <x v="0"/>
  </r>
  <r>
    <x v="0"/>
    <s v="A0023"/>
    <s v="Burritos"/>
    <x v="176"/>
    <n v="1998"/>
    <s v="Old"/>
    <x v="0"/>
  </r>
  <r>
    <x v="1"/>
    <s v="A0023"/>
    <s v="Burritos"/>
    <x v="177"/>
    <n v="1998"/>
    <s v="Old"/>
    <x v="0"/>
  </r>
  <r>
    <x v="0"/>
    <s v="A0023"/>
    <s v="Drinks"/>
    <x v="178"/>
    <n v="1998"/>
    <s v="Old"/>
    <x v="0"/>
  </r>
  <r>
    <x v="1"/>
    <s v="A0023"/>
    <s v="Drinks"/>
    <x v="179"/>
    <n v="1998"/>
    <s v="Old"/>
    <x v="0"/>
  </r>
  <r>
    <x v="0"/>
    <s v="A0023"/>
    <s v="Kids menu"/>
    <x v="180"/>
    <n v="1998"/>
    <s v="Old"/>
    <x v="0"/>
  </r>
  <r>
    <x v="1"/>
    <s v="A0023"/>
    <s v="Kids menu"/>
    <x v="181"/>
    <n v="1998"/>
    <s v="Old"/>
    <x v="0"/>
  </r>
  <r>
    <x v="0"/>
    <s v="A0023"/>
    <s v="Tacos"/>
    <x v="182"/>
    <n v="1998"/>
    <s v="Old"/>
    <x v="0"/>
  </r>
  <r>
    <x v="1"/>
    <s v="A0023"/>
    <s v="Tacos"/>
    <x v="183"/>
    <n v="1998"/>
    <s v="Old"/>
    <x v="0"/>
  </r>
  <r>
    <x v="0"/>
    <s v="A0024"/>
    <s v="Burritos"/>
    <x v="184"/>
    <n v="1998"/>
    <s v="Old"/>
    <x v="0"/>
  </r>
  <r>
    <x v="1"/>
    <s v="A0024"/>
    <s v="Burritos"/>
    <x v="185"/>
    <n v="1998"/>
    <s v="Old"/>
    <x v="0"/>
  </r>
  <r>
    <x v="0"/>
    <s v="A0024"/>
    <s v="Drinks"/>
    <x v="186"/>
    <n v="1998"/>
    <s v="Old"/>
    <x v="0"/>
  </r>
  <r>
    <x v="1"/>
    <s v="A0024"/>
    <s v="Drinks"/>
    <x v="187"/>
    <n v="1998"/>
    <s v="Old"/>
    <x v="0"/>
  </r>
  <r>
    <x v="0"/>
    <s v="A0024"/>
    <s v="Kids menu"/>
    <x v="188"/>
    <n v="1998"/>
    <s v="Old"/>
    <x v="0"/>
  </r>
  <r>
    <x v="1"/>
    <s v="A0024"/>
    <s v="Kids menu"/>
    <x v="189"/>
    <n v="1998"/>
    <s v="Old"/>
    <x v="0"/>
  </r>
  <r>
    <x v="0"/>
    <s v="A0024"/>
    <s v="Tacos"/>
    <x v="190"/>
    <n v="1998"/>
    <s v="Old"/>
    <x v="0"/>
  </r>
  <r>
    <x v="1"/>
    <s v="A0024"/>
    <s v="Tacos"/>
    <x v="191"/>
    <n v="1998"/>
    <s v="Old"/>
    <x v="0"/>
  </r>
  <r>
    <x v="0"/>
    <s v="A0025"/>
    <s v="Burritos"/>
    <x v="192"/>
    <n v="1998"/>
    <s v="Old"/>
    <x v="0"/>
  </r>
  <r>
    <x v="1"/>
    <s v="A0025"/>
    <s v="Burritos"/>
    <x v="193"/>
    <n v="1998"/>
    <s v="Old"/>
    <x v="0"/>
  </r>
  <r>
    <x v="0"/>
    <s v="A0025"/>
    <s v="Drinks"/>
    <x v="194"/>
    <n v="1998"/>
    <s v="Old"/>
    <x v="0"/>
  </r>
  <r>
    <x v="1"/>
    <s v="A0025"/>
    <s v="Drinks"/>
    <x v="195"/>
    <n v="1998"/>
    <s v="Old"/>
    <x v="0"/>
  </r>
  <r>
    <x v="0"/>
    <s v="A0025"/>
    <s v="Kids menu"/>
    <x v="196"/>
    <n v="1998"/>
    <s v="Old"/>
    <x v="0"/>
  </r>
  <r>
    <x v="1"/>
    <s v="A0025"/>
    <s v="Kids menu"/>
    <x v="197"/>
    <n v="1998"/>
    <s v="Old"/>
    <x v="0"/>
  </r>
  <r>
    <x v="0"/>
    <s v="A0025"/>
    <s v="Tacos"/>
    <x v="198"/>
    <n v="1998"/>
    <s v="Old"/>
    <x v="0"/>
  </r>
  <r>
    <x v="1"/>
    <s v="A0025"/>
    <s v="Tacos"/>
    <x v="199"/>
    <n v="1998"/>
    <s v="Old"/>
    <x v="0"/>
  </r>
  <r>
    <x v="0"/>
    <s v="A0026"/>
    <s v="Burritos"/>
    <x v="200"/>
    <n v="1998"/>
    <s v="Old"/>
    <x v="0"/>
  </r>
  <r>
    <x v="1"/>
    <s v="A0026"/>
    <s v="Burritos"/>
    <x v="201"/>
    <n v="1998"/>
    <s v="Old"/>
    <x v="0"/>
  </r>
  <r>
    <x v="0"/>
    <s v="A0026"/>
    <s v="Drinks"/>
    <x v="202"/>
    <n v="1998"/>
    <s v="Old"/>
    <x v="0"/>
  </r>
  <r>
    <x v="1"/>
    <s v="A0026"/>
    <s v="Drinks"/>
    <x v="203"/>
    <n v="1998"/>
    <s v="Old"/>
    <x v="0"/>
  </r>
  <r>
    <x v="0"/>
    <s v="A0026"/>
    <s v="Kids menu"/>
    <x v="204"/>
    <n v="1998"/>
    <s v="Old"/>
    <x v="0"/>
  </r>
  <r>
    <x v="1"/>
    <s v="A0026"/>
    <s v="Kids menu"/>
    <x v="205"/>
    <n v="1998"/>
    <s v="Old"/>
    <x v="0"/>
  </r>
  <r>
    <x v="0"/>
    <s v="A0026"/>
    <s v="Tacos"/>
    <x v="206"/>
    <n v="1998"/>
    <s v="Old"/>
    <x v="0"/>
  </r>
  <r>
    <x v="1"/>
    <s v="A0026"/>
    <s v="Tacos"/>
    <x v="207"/>
    <n v="1998"/>
    <s v="Old"/>
    <x v="0"/>
  </r>
  <r>
    <x v="0"/>
    <s v="A0027"/>
    <s v="Burritos"/>
    <x v="208"/>
    <n v="1998"/>
    <s v="Old"/>
    <x v="0"/>
  </r>
  <r>
    <x v="1"/>
    <s v="A0027"/>
    <s v="Burritos"/>
    <x v="209"/>
    <n v="1998"/>
    <s v="Old"/>
    <x v="0"/>
  </r>
  <r>
    <x v="0"/>
    <s v="A0027"/>
    <s v="Drinks"/>
    <x v="210"/>
    <n v="1998"/>
    <s v="Old"/>
    <x v="0"/>
  </r>
  <r>
    <x v="1"/>
    <s v="A0027"/>
    <s v="Drinks"/>
    <x v="211"/>
    <n v="1998"/>
    <s v="Old"/>
    <x v="0"/>
  </r>
  <r>
    <x v="0"/>
    <s v="A0027"/>
    <s v="Kids menu"/>
    <x v="212"/>
    <n v="1998"/>
    <s v="Old"/>
    <x v="0"/>
  </r>
  <r>
    <x v="1"/>
    <s v="A0027"/>
    <s v="Kids menu"/>
    <x v="213"/>
    <n v="1998"/>
    <s v="Old"/>
    <x v="0"/>
  </r>
  <r>
    <x v="0"/>
    <s v="A0027"/>
    <s v="Tacos"/>
    <x v="214"/>
    <n v="1998"/>
    <s v="Old"/>
    <x v="0"/>
  </r>
  <r>
    <x v="1"/>
    <s v="A0027"/>
    <s v="Tacos"/>
    <x v="215"/>
    <n v="1998"/>
    <s v="Old"/>
    <x v="0"/>
  </r>
  <r>
    <x v="0"/>
    <s v="A0028"/>
    <s v="Burritos"/>
    <x v="216"/>
    <n v="1998"/>
    <s v="Old"/>
    <x v="0"/>
  </r>
  <r>
    <x v="1"/>
    <s v="A0028"/>
    <s v="Burritos"/>
    <x v="217"/>
    <n v="1998"/>
    <s v="Old"/>
    <x v="0"/>
  </r>
  <r>
    <x v="0"/>
    <s v="A0028"/>
    <s v="Drinks"/>
    <x v="218"/>
    <n v="1998"/>
    <s v="Old"/>
    <x v="0"/>
  </r>
  <r>
    <x v="1"/>
    <s v="A0028"/>
    <s v="Drinks"/>
    <x v="219"/>
    <n v="1998"/>
    <s v="Old"/>
    <x v="0"/>
  </r>
  <r>
    <x v="0"/>
    <s v="A0028"/>
    <s v="Kids menu"/>
    <x v="220"/>
    <n v="1998"/>
    <s v="Old"/>
    <x v="0"/>
  </r>
  <r>
    <x v="1"/>
    <s v="A0028"/>
    <s v="Kids menu"/>
    <x v="221"/>
    <n v="1998"/>
    <s v="Old"/>
    <x v="0"/>
  </r>
  <r>
    <x v="0"/>
    <s v="A0028"/>
    <s v="Tacos"/>
    <x v="222"/>
    <n v="1998"/>
    <s v="Old"/>
    <x v="0"/>
  </r>
  <r>
    <x v="1"/>
    <s v="A0028"/>
    <s v="Tacos"/>
    <x v="223"/>
    <n v="1998"/>
    <s v="Old"/>
    <x v="0"/>
  </r>
  <r>
    <x v="0"/>
    <s v="A0029"/>
    <s v="Burritos"/>
    <x v="224"/>
    <n v="1998"/>
    <s v="Old"/>
    <x v="0"/>
  </r>
  <r>
    <x v="1"/>
    <s v="A0029"/>
    <s v="Burritos"/>
    <x v="225"/>
    <n v="1998"/>
    <s v="Old"/>
    <x v="0"/>
  </r>
  <r>
    <x v="0"/>
    <s v="A0029"/>
    <s v="Drinks"/>
    <x v="226"/>
    <n v="1998"/>
    <s v="Old"/>
    <x v="0"/>
  </r>
  <r>
    <x v="1"/>
    <s v="A0029"/>
    <s v="Drinks"/>
    <x v="227"/>
    <n v="1998"/>
    <s v="Old"/>
    <x v="0"/>
  </r>
  <r>
    <x v="0"/>
    <s v="A0029"/>
    <s v="Kids menu"/>
    <x v="228"/>
    <n v="1998"/>
    <s v="Old"/>
    <x v="0"/>
  </r>
  <r>
    <x v="1"/>
    <s v="A0029"/>
    <s v="Kids menu"/>
    <x v="229"/>
    <n v="1998"/>
    <s v="Old"/>
    <x v="0"/>
  </r>
  <r>
    <x v="0"/>
    <s v="A0029"/>
    <s v="Tacos"/>
    <x v="230"/>
    <n v="1998"/>
    <s v="Old"/>
    <x v="0"/>
  </r>
  <r>
    <x v="1"/>
    <s v="A0029"/>
    <s v="Tacos"/>
    <x v="231"/>
    <n v="1998"/>
    <s v="Old"/>
    <x v="0"/>
  </r>
  <r>
    <x v="0"/>
    <s v="A0030"/>
    <s v="Burritos"/>
    <x v="232"/>
    <n v="1998"/>
    <s v="Old"/>
    <x v="0"/>
  </r>
  <r>
    <x v="1"/>
    <s v="A0030"/>
    <s v="Burritos"/>
    <x v="233"/>
    <n v="1998"/>
    <s v="Old"/>
    <x v="0"/>
  </r>
  <r>
    <x v="0"/>
    <s v="A0030"/>
    <s v="Drinks"/>
    <x v="234"/>
    <n v="1998"/>
    <s v="Old"/>
    <x v="0"/>
  </r>
  <r>
    <x v="1"/>
    <s v="A0030"/>
    <s v="Drinks"/>
    <x v="235"/>
    <n v="1998"/>
    <s v="Old"/>
    <x v="0"/>
  </r>
  <r>
    <x v="0"/>
    <s v="A0030"/>
    <s v="Kids menu"/>
    <x v="236"/>
    <n v="1998"/>
    <s v="Old"/>
    <x v="0"/>
  </r>
  <r>
    <x v="1"/>
    <s v="A0030"/>
    <s v="Kids menu"/>
    <x v="237"/>
    <n v="1998"/>
    <s v="Old"/>
    <x v="0"/>
  </r>
  <r>
    <x v="0"/>
    <s v="A0030"/>
    <s v="Tacos"/>
    <x v="238"/>
    <n v="1998"/>
    <s v="Old"/>
    <x v="0"/>
  </r>
  <r>
    <x v="1"/>
    <s v="A0030"/>
    <s v="Tacos"/>
    <x v="239"/>
    <n v="1998"/>
    <s v="Old"/>
    <x v="0"/>
  </r>
  <r>
    <x v="0"/>
    <s v="A0031"/>
    <s v="Burritos"/>
    <x v="240"/>
    <n v="1998"/>
    <s v="Old"/>
    <x v="0"/>
  </r>
  <r>
    <x v="1"/>
    <s v="A0031"/>
    <s v="Burritos"/>
    <x v="241"/>
    <n v="1998"/>
    <s v="Old"/>
    <x v="0"/>
  </r>
  <r>
    <x v="0"/>
    <s v="A0031"/>
    <s v="Drinks"/>
    <x v="242"/>
    <n v="1998"/>
    <s v="Old"/>
    <x v="0"/>
  </r>
  <r>
    <x v="1"/>
    <s v="A0031"/>
    <s v="Drinks"/>
    <x v="243"/>
    <n v="1998"/>
    <s v="Old"/>
    <x v="0"/>
  </r>
  <r>
    <x v="0"/>
    <s v="A0031"/>
    <s v="Kids menu"/>
    <x v="244"/>
    <n v="1998"/>
    <s v="Old"/>
    <x v="0"/>
  </r>
  <r>
    <x v="1"/>
    <s v="A0031"/>
    <s v="Kids menu"/>
    <x v="245"/>
    <n v="1998"/>
    <s v="Old"/>
    <x v="0"/>
  </r>
  <r>
    <x v="0"/>
    <s v="A0031"/>
    <s v="Tacos"/>
    <x v="246"/>
    <n v="1998"/>
    <s v="Old"/>
    <x v="0"/>
  </r>
  <r>
    <x v="1"/>
    <s v="A0031"/>
    <s v="Tacos"/>
    <x v="247"/>
    <n v="1998"/>
    <s v="Old"/>
    <x v="0"/>
  </r>
  <r>
    <x v="0"/>
    <s v="A0032"/>
    <s v="Burritos"/>
    <x v="248"/>
    <n v="1998"/>
    <s v="Old"/>
    <x v="0"/>
  </r>
  <r>
    <x v="1"/>
    <s v="A0032"/>
    <s v="Burritos"/>
    <x v="249"/>
    <n v="1998"/>
    <s v="Old"/>
    <x v="0"/>
  </r>
  <r>
    <x v="0"/>
    <s v="A0032"/>
    <s v="Drinks"/>
    <x v="250"/>
    <n v="1998"/>
    <s v="Old"/>
    <x v="0"/>
  </r>
  <r>
    <x v="1"/>
    <s v="A0032"/>
    <s v="Drinks"/>
    <x v="251"/>
    <n v="1998"/>
    <s v="Old"/>
    <x v="0"/>
  </r>
  <r>
    <x v="0"/>
    <s v="A0032"/>
    <s v="Kids menu"/>
    <x v="252"/>
    <n v="1998"/>
    <s v="Old"/>
    <x v="0"/>
  </r>
  <r>
    <x v="1"/>
    <s v="A0032"/>
    <s v="Kids menu"/>
    <x v="253"/>
    <n v="1998"/>
    <s v="Old"/>
    <x v="0"/>
  </r>
  <r>
    <x v="0"/>
    <s v="A0032"/>
    <s v="Tacos"/>
    <x v="254"/>
    <n v="1998"/>
    <s v="Old"/>
    <x v="0"/>
  </r>
  <r>
    <x v="1"/>
    <s v="A0032"/>
    <s v="Tacos"/>
    <x v="255"/>
    <n v="1998"/>
    <s v="Old"/>
    <x v="0"/>
  </r>
  <r>
    <x v="0"/>
    <s v="A0033"/>
    <s v="Burritos"/>
    <x v="256"/>
    <n v="1998"/>
    <s v="Old"/>
    <x v="0"/>
  </r>
  <r>
    <x v="1"/>
    <s v="A0033"/>
    <s v="Burritos"/>
    <x v="257"/>
    <n v="1998"/>
    <s v="Old"/>
    <x v="0"/>
  </r>
  <r>
    <x v="0"/>
    <s v="A0033"/>
    <s v="Drinks"/>
    <x v="258"/>
    <n v="1998"/>
    <s v="Old"/>
    <x v="0"/>
  </r>
  <r>
    <x v="1"/>
    <s v="A0033"/>
    <s v="Drinks"/>
    <x v="259"/>
    <n v="1998"/>
    <s v="Old"/>
    <x v="0"/>
  </r>
  <r>
    <x v="0"/>
    <s v="A0033"/>
    <s v="Kids menu"/>
    <x v="260"/>
    <n v="1998"/>
    <s v="Old"/>
    <x v="0"/>
  </r>
  <r>
    <x v="1"/>
    <s v="A0033"/>
    <s v="Kids menu"/>
    <x v="261"/>
    <n v="1998"/>
    <s v="Old"/>
    <x v="0"/>
  </r>
  <r>
    <x v="0"/>
    <s v="A0033"/>
    <s v="Tacos"/>
    <x v="262"/>
    <n v="1998"/>
    <s v="Old"/>
    <x v="0"/>
  </r>
  <r>
    <x v="1"/>
    <s v="A0033"/>
    <s v="Tacos"/>
    <x v="263"/>
    <n v="1998"/>
    <s v="Old"/>
    <x v="0"/>
  </r>
  <r>
    <x v="0"/>
    <s v="A0034"/>
    <s v="Burritos"/>
    <x v="264"/>
    <n v="1998"/>
    <s v="Old"/>
    <x v="0"/>
  </r>
  <r>
    <x v="1"/>
    <s v="A0034"/>
    <s v="Burritos"/>
    <x v="265"/>
    <n v="1998"/>
    <s v="Old"/>
    <x v="0"/>
  </r>
  <r>
    <x v="0"/>
    <s v="A0034"/>
    <s v="Drinks"/>
    <x v="266"/>
    <n v="1998"/>
    <s v="Old"/>
    <x v="0"/>
  </r>
  <r>
    <x v="1"/>
    <s v="A0034"/>
    <s v="Drinks"/>
    <x v="267"/>
    <n v="1998"/>
    <s v="Old"/>
    <x v="0"/>
  </r>
  <r>
    <x v="0"/>
    <s v="A0034"/>
    <s v="Kids menu"/>
    <x v="268"/>
    <n v="1998"/>
    <s v="Old"/>
    <x v="0"/>
  </r>
  <r>
    <x v="1"/>
    <s v="A0034"/>
    <s v="Kids menu"/>
    <x v="269"/>
    <n v="1998"/>
    <s v="Old"/>
    <x v="0"/>
  </r>
  <r>
    <x v="0"/>
    <s v="A0034"/>
    <s v="Tacos"/>
    <x v="270"/>
    <n v="1998"/>
    <s v="Old"/>
    <x v="0"/>
  </r>
  <r>
    <x v="1"/>
    <s v="A0034"/>
    <s v="Tacos"/>
    <x v="271"/>
    <n v="1998"/>
    <s v="Old"/>
    <x v="0"/>
  </r>
  <r>
    <x v="0"/>
    <s v="A0035"/>
    <s v="Burritos"/>
    <x v="272"/>
    <n v="1998"/>
    <s v="Old"/>
    <x v="0"/>
  </r>
  <r>
    <x v="1"/>
    <s v="A0035"/>
    <s v="Burritos"/>
    <x v="273"/>
    <n v="1998"/>
    <s v="Old"/>
    <x v="0"/>
  </r>
  <r>
    <x v="0"/>
    <s v="A0035"/>
    <s v="Drinks"/>
    <x v="274"/>
    <n v="1998"/>
    <s v="Old"/>
    <x v="0"/>
  </r>
  <r>
    <x v="1"/>
    <s v="A0035"/>
    <s v="Drinks"/>
    <x v="275"/>
    <n v="1998"/>
    <s v="Old"/>
    <x v="0"/>
  </r>
  <r>
    <x v="0"/>
    <s v="A0035"/>
    <s v="Kids menu"/>
    <x v="276"/>
    <n v="1998"/>
    <s v="Old"/>
    <x v="0"/>
  </r>
  <r>
    <x v="1"/>
    <s v="A0035"/>
    <s v="Kids menu"/>
    <x v="277"/>
    <n v="1998"/>
    <s v="Old"/>
    <x v="0"/>
  </r>
  <r>
    <x v="0"/>
    <s v="A0035"/>
    <s v="Tacos"/>
    <x v="278"/>
    <n v="1998"/>
    <s v="Old"/>
    <x v="0"/>
  </r>
  <r>
    <x v="1"/>
    <s v="A0035"/>
    <s v="Tacos"/>
    <x v="279"/>
    <n v="1998"/>
    <s v="Old"/>
    <x v="0"/>
  </r>
  <r>
    <x v="0"/>
    <s v="A0036"/>
    <s v="Burritos"/>
    <x v="280"/>
    <n v="1998"/>
    <s v="Old"/>
    <x v="0"/>
  </r>
  <r>
    <x v="1"/>
    <s v="A0036"/>
    <s v="Burritos"/>
    <x v="281"/>
    <n v="1998"/>
    <s v="Old"/>
    <x v="0"/>
  </r>
  <r>
    <x v="0"/>
    <s v="A0036"/>
    <s v="Drinks"/>
    <x v="282"/>
    <n v="1998"/>
    <s v="Old"/>
    <x v="0"/>
  </r>
  <r>
    <x v="1"/>
    <s v="A0036"/>
    <s v="Drinks"/>
    <x v="283"/>
    <n v="1998"/>
    <s v="Old"/>
    <x v="0"/>
  </r>
  <r>
    <x v="0"/>
    <s v="A0036"/>
    <s v="Kids menu"/>
    <x v="284"/>
    <n v="1998"/>
    <s v="Old"/>
    <x v="0"/>
  </r>
  <r>
    <x v="1"/>
    <s v="A0036"/>
    <s v="Kids menu"/>
    <x v="285"/>
    <n v="1998"/>
    <s v="Old"/>
    <x v="0"/>
  </r>
  <r>
    <x v="0"/>
    <s v="A0036"/>
    <s v="Tacos"/>
    <x v="286"/>
    <n v="1998"/>
    <s v="Old"/>
    <x v="0"/>
  </r>
  <r>
    <x v="1"/>
    <s v="A0036"/>
    <s v="Tacos"/>
    <x v="287"/>
    <n v="1998"/>
    <s v="Old"/>
    <x v="0"/>
  </r>
  <r>
    <x v="0"/>
    <s v="A0037"/>
    <s v="Burritos"/>
    <x v="288"/>
    <n v="1998"/>
    <s v="Old"/>
    <x v="0"/>
  </r>
  <r>
    <x v="1"/>
    <s v="A0037"/>
    <s v="Burritos"/>
    <x v="289"/>
    <n v="1998"/>
    <s v="Old"/>
    <x v="0"/>
  </r>
  <r>
    <x v="0"/>
    <s v="A0037"/>
    <s v="Drinks"/>
    <x v="290"/>
    <n v="1998"/>
    <s v="Old"/>
    <x v="0"/>
  </r>
  <r>
    <x v="1"/>
    <s v="A0037"/>
    <s v="Drinks"/>
    <x v="291"/>
    <n v="1998"/>
    <s v="Old"/>
    <x v="0"/>
  </r>
  <r>
    <x v="0"/>
    <s v="A0037"/>
    <s v="Kids menu"/>
    <x v="292"/>
    <n v="1998"/>
    <s v="Old"/>
    <x v="0"/>
  </r>
  <r>
    <x v="1"/>
    <s v="A0037"/>
    <s v="Kids menu"/>
    <x v="293"/>
    <n v="1998"/>
    <s v="Old"/>
    <x v="0"/>
  </r>
  <r>
    <x v="0"/>
    <s v="A0037"/>
    <s v="Tacos"/>
    <x v="294"/>
    <n v="1998"/>
    <s v="Old"/>
    <x v="0"/>
  </r>
  <r>
    <x v="1"/>
    <s v="A0037"/>
    <s v="Tacos"/>
    <x v="295"/>
    <n v="1998"/>
    <s v="Old"/>
    <x v="0"/>
  </r>
  <r>
    <x v="0"/>
    <s v="A0038"/>
    <s v="Burritos"/>
    <x v="296"/>
    <n v="1998"/>
    <s v="Old"/>
    <x v="0"/>
  </r>
  <r>
    <x v="1"/>
    <s v="A0038"/>
    <s v="Burritos"/>
    <x v="297"/>
    <n v="1998"/>
    <s v="Old"/>
    <x v="0"/>
  </r>
  <r>
    <x v="0"/>
    <s v="A0038"/>
    <s v="Drinks"/>
    <x v="298"/>
    <n v="1998"/>
    <s v="Old"/>
    <x v="0"/>
  </r>
  <r>
    <x v="1"/>
    <s v="A0038"/>
    <s v="Drinks"/>
    <x v="299"/>
    <n v="1998"/>
    <s v="Old"/>
    <x v="0"/>
  </r>
  <r>
    <x v="0"/>
    <s v="A0038"/>
    <s v="Kids menu"/>
    <x v="300"/>
    <n v="1998"/>
    <s v="Old"/>
    <x v="0"/>
  </r>
  <r>
    <x v="1"/>
    <s v="A0038"/>
    <s v="Kids menu"/>
    <x v="301"/>
    <n v="1998"/>
    <s v="Old"/>
    <x v="0"/>
  </r>
  <r>
    <x v="0"/>
    <s v="A0038"/>
    <s v="Tacos"/>
    <x v="302"/>
    <n v="1998"/>
    <s v="Old"/>
    <x v="0"/>
  </r>
  <r>
    <x v="1"/>
    <s v="A0038"/>
    <s v="Tacos"/>
    <x v="303"/>
    <n v="1998"/>
    <s v="Old"/>
    <x v="0"/>
  </r>
  <r>
    <x v="0"/>
    <s v="A0039"/>
    <s v="Burritos"/>
    <x v="304"/>
    <n v="1998"/>
    <s v="Old"/>
    <x v="0"/>
  </r>
  <r>
    <x v="1"/>
    <s v="A0039"/>
    <s v="Burritos"/>
    <x v="305"/>
    <n v="1998"/>
    <s v="Old"/>
    <x v="0"/>
  </r>
  <r>
    <x v="0"/>
    <s v="A0039"/>
    <s v="Drinks"/>
    <x v="306"/>
    <n v="1998"/>
    <s v="Old"/>
    <x v="0"/>
  </r>
  <r>
    <x v="1"/>
    <s v="A0039"/>
    <s v="Drinks"/>
    <x v="307"/>
    <n v="1998"/>
    <s v="Old"/>
    <x v="0"/>
  </r>
  <r>
    <x v="0"/>
    <s v="A0039"/>
    <s v="Kids menu"/>
    <x v="308"/>
    <n v="1998"/>
    <s v="Old"/>
    <x v="0"/>
  </r>
  <r>
    <x v="1"/>
    <s v="A0039"/>
    <s v="Kids menu"/>
    <x v="309"/>
    <n v="1998"/>
    <s v="Old"/>
    <x v="0"/>
  </r>
  <r>
    <x v="0"/>
    <s v="A0039"/>
    <s v="Tacos"/>
    <x v="310"/>
    <n v="1998"/>
    <s v="Old"/>
    <x v="0"/>
  </r>
  <r>
    <x v="1"/>
    <s v="A0039"/>
    <s v="Tacos"/>
    <x v="311"/>
    <n v="1998"/>
    <s v="Old"/>
    <x v="0"/>
  </r>
  <r>
    <x v="0"/>
    <s v="A0040"/>
    <s v="Burritos"/>
    <x v="312"/>
    <n v="1998"/>
    <s v="Old"/>
    <x v="0"/>
  </r>
  <r>
    <x v="1"/>
    <s v="A0040"/>
    <s v="Burritos"/>
    <x v="313"/>
    <n v="1998"/>
    <s v="Old"/>
    <x v="0"/>
  </r>
  <r>
    <x v="0"/>
    <s v="A0040"/>
    <s v="Drinks"/>
    <x v="314"/>
    <n v="1998"/>
    <s v="Old"/>
    <x v="0"/>
  </r>
  <r>
    <x v="1"/>
    <s v="A0040"/>
    <s v="Drinks"/>
    <x v="315"/>
    <n v="1998"/>
    <s v="Old"/>
    <x v="0"/>
  </r>
  <r>
    <x v="0"/>
    <s v="A0040"/>
    <s v="Kids menu"/>
    <x v="316"/>
    <n v="1998"/>
    <s v="Old"/>
    <x v="0"/>
  </r>
  <r>
    <x v="1"/>
    <s v="A0040"/>
    <s v="Kids menu"/>
    <x v="317"/>
    <n v="1998"/>
    <s v="Old"/>
    <x v="0"/>
  </r>
  <r>
    <x v="0"/>
    <s v="A0040"/>
    <s v="Tacos"/>
    <x v="318"/>
    <n v="1998"/>
    <s v="Old"/>
    <x v="0"/>
  </r>
  <r>
    <x v="1"/>
    <s v="A0040"/>
    <s v="Tacos"/>
    <x v="319"/>
    <n v="1998"/>
    <s v="Old"/>
    <x v="0"/>
  </r>
  <r>
    <x v="0"/>
    <s v="A0041"/>
    <s v="Burritos"/>
    <x v="320"/>
    <n v="1998"/>
    <s v="Old"/>
    <x v="0"/>
  </r>
  <r>
    <x v="1"/>
    <s v="A0041"/>
    <s v="Burritos"/>
    <x v="321"/>
    <n v="1998"/>
    <s v="Old"/>
    <x v="0"/>
  </r>
  <r>
    <x v="0"/>
    <s v="A0041"/>
    <s v="Drinks"/>
    <x v="322"/>
    <n v="1998"/>
    <s v="Old"/>
    <x v="0"/>
  </r>
  <r>
    <x v="1"/>
    <s v="A0041"/>
    <s v="Drinks"/>
    <x v="323"/>
    <n v="1998"/>
    <s v="Old"/>
    <x v="0"/>
  </r>
  <r>
    <x v="0"/>
    <s v="A0041"/>
    <s v="Kids menu"/>
    <x v="324"/>
    <n v="1998"/>
    <s v="Old"/>
    <x v="0"/>
  </r>
  <r>
    <x v="1"/>
    <s v="A0041"/>
    <s v="Kids menu"/>
    <x v="325"/>
    <n v="1998"/>
    <s v="Old"/>
    <x v="0"/>
  </r>
  <r>
    <x v="0"/>
    <s v="A0041"/>
    <s v="Tacos"/>
    <x v="326"/>
    <n v="1998"/>
    <s v="Old"/>
    <x v="0"/>
  </r>
  <r>
    <x v="1"/>
    <s v="A0041"/>
    <s v="Tacos"/>
    <x v="327"/>
    <n v="1998"/>
    <s v="Old"/>
    <x v="0"/>
  </r>
  <r>
    <x v="0"/>
    <s v="A0042"/>
    <s v="Burritos"/>
    <x v="328"/>
    <n v="1998"/>
    <s v="Old"/>
    <x v="0"/>
  </r>
  <r>
    <x v="1"/>
    <s v="A0042"/>
    <s v="Burritos"/>
    <x v="329"/>
    <n v="1998"/>
    <s v="Old"/>
    <x v="0"/>
  </r>
  <r>
    <x v="0"/>
    <s v="A0042"/>
    <s v="Drinks"/>
    <x v="330"/>
    <n v="1998"/>
    <s v="Old"/>
    <x v="0"/>
  </r>
  <r>
    <x v="1"/>
    <s v="A0042"/>
    <s v="Drinks"/>
    <x v="331"/>
    <n v="1998"/>
    <s v="Old"/>
    <x v="0"/>
  </r>
  <r>
    <x v="0"/>
    <s v="A0042"/>
    <s v="Kids menu"/>
    <x v="332"/>
    <n v="1998"/>
    <s v="Old"/>
    <x v="0"/>
  </r>
  <r>
    <x v="1"/>
    <s v="A0042"/>
    <s v="Kids menu"/>
    <x v="333"/>
    <n v="1998"/>
    <s v="Old"/>
    <x v="0"/>
  </r>
  <r>
    <x v="0"/>
    <s v="A0042"/>
    <s v="Tacos"/>
    <x v="334"/>
    <n v="1998"/>
    <s v="Old"/>
    <x v="0"/>
  </r>
  <r>
    <x v="1"/>
    <s v="A0042"/>
    <s v="Tacos"/>
    <x v="335"/>
    <n v="1998"/>
    <s v="Old"/>
    <x v="0"/>
  </r>
  <r>
    <x v="0"/>
    <s v="A0043"/>
    <s v="Burritos"/>
    <x v="336"/>
    <n v="1999"/>
    <s v="Old"/>
    <x v="0"/>
  </r>
  <r>
    <x v="1"/>
    <s v="A0043"/>
    <s v="Burritos"/>
    <x v="337"/>
    <n v="1999"/>
    <s v="Old"/>
    <x v="0"/>
  </r>
  <r>
    <x v="0"/>
    <s v="A0043"/>
    <s v="Drinks"/>
    <x v="338"/>
    <n v="1999"/>
    <s v="Old"/>
    <x v="0"/>
  </r>
  <r>
    <x v="1"/>
    <s v="A0043"/>
    <s v="Drinks"/>
    <x v="339"/>
    <n v="1999"/>
    <s v="Old"/>
    <x v="0"/>
  </r>
  <r>
    <x v="0"/>
    <s v="A0043"/>
    <s v="Kids menu"/>
    <x v="340"/>
    <n v="1999"/>
    <s v="Old"/>
    <x v="0"/>
  </r>
  <r>
    <x v="1"/>
    <s v="A0043"/>
    <s v="Kids menu"/>
    <x v="341"/>
    <n v="1999"/>
    <s v="Old"/>
    <x v="0"/>
  </r>
  <r>
    <x v="0"/>
    <s v="A0043"/>
    <s v="Tacos"/>
    <x v="342"/>
    <n v="1999"/>
    <s v="Old"/>
    <x v="0"/>
  </r>
  <r>
    <x v="1"/>
    <s v="A0043"/>
    <s v="Tacos"/>
    <x v="343"/>
    <n v="1999"/>
    <s v="Old"/>
    <x v="0"/>
  </r>
  <r>
    <x v="0"/>
    <s v="A0044"/>
    <s v="Burritos"/>
    <x v="344"/>
    <n v="1999"/>
    <s v="Old"/>
    <x v="0"/>
  </r>
  <r>
    <x v="1"/>
    <s v="A0044"/>
    <s v="Burritos"/>
    <x v="345"/>
    <n v="1999"/>
    <s v="Old"/>
    <x v="0"/>
  </r>
  <r>
    <x v="0"/>
    <s v="A0044"/>
    <s v="Drinks"/>
    <x v="346"/>
    <n v="1999"/>
    <s v="Old"/>
    <x v="0"/>
  </r>
  <r>
    <x v="1"/>
    <s v="A0044"/>
    <s v="Drinks"/>
    <x v="347"/>
    <n v="1999"/>
    <s v="Old"/>
    <x v="0"/>
  </r>
  <r>
    <x v="0"/>
    <s v="A0044"/>
    <s v="Kids menu"/>
    <x v="348"/>
    <n v="1999"/>
    <s v="Old"/>
    <x v="0"/>
  </r>
  <r>
    <x v="1"/>
    <s v="A0044"/>
    <s v="Kids menu"/>
    <x v="349"/>
    <n v="1999"/>
    <s v="Old"/>
    <x v="0"/>
  </r>
  <r>
    <x v="0"/>
    <s v="A0044"/>
    <s v="Tacos"/>
    <x v="350"/>
    <n v="1999"/>
    <s v="Old"/>
    <x v="0"/>
  </r>
  <r>
    <x v="1"/>
    <s v="A0044"/>
    <s v="Tacos"/>
    <x v="351"/>
    <n v="1999"/>
    <s v="Old"/>
    <x v="0"/>
  </r>
  <r>
    <x v="0"/>
    <s v="A0045"/>
    <s v="Burritos"/>
    <x v="352"/>
    <n v="1999"/>
    <s v="Old"/>
    <x v="0"/>
  </r>
  <r>
    <x v="1"/>
    <s v="A0045"/>
    <s v="Burritos"/>
    <x v="353"/>
    <n v="1999"/>
    <s v="Old"/>
    <x v="0"/>
  </r>
  <r>
    <x v="0"/>
    <s v="A0045"/>
    <s v="Drinks"/>
    <x v="354"/>
    <n v="1999"/>
    <s v="Old"/>
    <x v="0"/>
  </r>
  <r>
    <x v="1"/>
    <s v="A0045"/>
    <s v="Drinks"/>
    <x v="355"/>
    <n v="1999"/>
    <s v="Old"/>
    <x v="0"/>
  </r>
  <r>
    <x v="0"/>
    <s v="A0045"/>
    <s v="Kids menu"/>
    <x v="356"/>
    <n v="1999"/>
    <s v="Old"/>
    <x v="0"/>
  </r>
  <r>
    <x v="1"/>
    <s v="A0045"/>
    <s v="Kids menu"/>
    <x v="357"/>
    <n v="1999"/>
    <s v="Old"/>
    <x v="0"/>
  </r>
  <r>
    <x v="0"/>
    <s v="A0045"/>
    <s v="Tacos"/>
    <x v="358"/>
    <n v="1999"/>
    <s v="Old"/>
    <x v="0"/>
  </r>
  <r>
    <x v="1"/>
    <s v="A0045"/>
    <s v="Tacos"/>
    <x v="359"/>
    <n v="1999"/>
    <s v="Old"/>
    <x v="0"/>
  </r>
  <r>
    <x v="0"/>
    <s v="A0046"/>
    <s v="Burritos"/>
    <x v="360"/>
    <n v="1999"/>
    <s v="Old"/>
    <x v="0"/>
  </r>
  <r>
    <x v="1"/>
    <s v="A0046"/>
    <s v="Burritos"/>
    <x v="361"/>
    <n v="1999"/>
    <s v="Old"/>
    <x v="0"/>
  </r>
  <r>
    <x v="0"/>
    <s v="A0046"/>
    <s v="Drinks"/>
    <x v="362"/>
    <n v="1999"/>
    <s v="Old"/>
    <x v="0"/>
  </r>
  <r>
    <x v="1"/>
    <s v="A0046"/>
    <s v="Drinks"/>
    <x v="363"/>
    <n v="1999"/>
    <s v="Old"/>
    <x v="0"/>
  </r>
  <r>
    <x v="0"/>
    <s v="A0046"/>
    <s v="Kids menu"/>
    <x v="364"/>
    <n v="1999"/>
    <s v="Old"/>
    <x v="0"/>
  </r>
  <r>
    <x v="1"/>
    <s v="A0046"/>
    <s v="Kids menu"/>
    <x v="365"/>
    <n v="1999"/>
    <s v="Old"/>
    <x v="0"/>
  </r>
  <r>
    <x v="0"/>
    <s v="A0046"/>
    <s v="Tacos"/>
    <x v="366"/>
    <n v="1999"/>
    <s v="Old"/>
    <x v="0"/>
  </r>
  <r>
    <x v="1"/>
    <s v="A0046"/>
    <s v="Tacos"/>
    <x v="367"/>
    <n v="1999"/>
    <s v="Old"/>
    <x v="0"/>
  </r>
  <r>
    <x v="0"/>
    <s v="A0047"/>
    <s v="Burritos"/>
    <x v="368"/>
    <n v="1999"/>
    <s v="Old"/>
    <x v="0"/>
  </r>
  <r>
    <x v="1"/>
    <s v="A0047"/>
    <s v="Burritos"/>
    <x v="369"/>
    <n v="1999"/>
    <s v="Old"/>
    <x v="0"/>
  </r>
  <r>
    <x v="0"/>
    <s v="A0047"/>
    <s v="Drinks"/>
    <x v="370"/>
    <n v="1999"/>
    <s v="Old"/>
    <x v="0"/>
  </r>
  <r>
    <x v="1"/>
    <s v="A0047"/>
    <s v="Drinks"/>
    <x v="371"/>
    <n v="1999"/>
    <s v="Old"/>
    <x v="0"/>
  </r>
  <r>
    <x v="0"/>
    <s v="A0047"/>
    <s v="Kids menu"/>
    <x v="372"/>
    <n v="1999"/>
    <s v="Old"/>
    <x v="0"/>
  </r>
  <r>
    <x v="1"/>
    <s v="A0047"/>
    <s v="Kids menu"/>
    <x v="373"/>
    <n v="1999"/>
    <s v="Old"/>
    <x v="0"/>
  </r>
  <r>
    <x v="0"/>
    <s v="A0047"/>
    <s v="Tacos"/>
    <x v="374"/>
    <n v="1999"/>
    <s v="Old"/>
    <x v="0"/>
  </r>
  <r>
    <x v="1"/>
    <s v="A0047"/>
    <s v="Tacos"/>
    <x v="375"/>
    <n v="1999"/>
    <s v="Old"/>
    <x v="0"/>
  </r>
  <r>
    <x v="0"/>
    <s v="A0048"/>
    <s v="Burritos"/>
    <x v="376"/>
    <n v="1999"/>
    <s v="Old"/>
    <x v="0"/>
  </r>
  <r>
    <x v="1"/>
    <s v="A0048"/>
    <s v="Burritos"/>
    <x v="377"/>
    <n v="1999"/>
    <s v="Old"/>
    <x v="0"/>
  </r>
  <r>
    <x v="0"/>
    <s v="A0048"/>
    <s v="Drinks"/>
    <x v="378"/>
    <n v="1999"/>
    <s v="Old"/>
    <x v="0"/>
  </r>
  <r>
    <x v="1"/>
    <s v="A0048"/>
    <s v="Drinks"/>
    <x v="379"/>
    <n v="1999"/>
    <s v="Old"/>
    <x v="0"/>
  </r>
  <r>
    <x v="0"/>
    <s v="A0048"/>
    <s v="Kids menu"/>
    <x v="380"/>
    <n v="1999"/>
    <s v="Old"/>
    <x v="0"/>
  </r>
  <r>
    <x v="1"/>
    <s v="A0048"/>
    <s v="Kids menu"/>
    <x v="381"/>
    <n v="1999"/>
    <s v="Old"/>
    <x v="0"/>
  </r>
  <r>
    <x v="0"/>
    <s v="A0048"/>
    <s v="Tacos"/>
    <x v="382"/>
    <n v="1999"/>
    <s v="Old"/>
    <x v="0"/>
  </r>
  <r>
    <x v="1"/>
    <s v="A0048"/>
    <s v="Tacos"/>
    <x v="383"/>
    <n v="1999"/>
    <s v="Old"/>
    <x v="0"/>
  </r>
  <r>
    <x v="0"/>
    <s v="A0049"/>
    <s v="Burritos"/>
    <x v="384"/>
    <n v="1999"/>
    <s v="Old"/>
    <x v="0"/>
  </r>
  <r>
    <x v="1"/>
    <s v="A0049"/>
    <s v="Burritos"/>
    <x v="385"/>
    <n v="1999"/>
    <s v="Old"/>
    <x v="0"/>
  </r>
  <r>
    <x v="0"/>
    <s v="A0049"/>
    <s v="Drinks"/>
    <x v="386"/>
    <n v="1999"/>
    <s v="Old"/>
    <x v="0"/>
  </r>
  <r>
    <x v="1"/>
    <s v="A0049"/>
    <s v="Drinks"/>
    <x v="387"/>
    <n v="1999"/>
    <s v="Old"/>
    <x v="0"/>
  </r>
  <r>
    <x v="0"/>
    <s v="A0049"/>
    <s v="Kids menu"/>
    <x v="388"/>
    <n v="1999"/>
    <s v="Old"/>
    <x v="0"/>
  </r>
  <r>
    <x v="1"/>
    <s v="A0049"/>
    <s v="Kids menu"/>
    <x v="389"/>
    <n v="1999"/>
    <s v="Old"/>
    <x v="0"/>
  </r>
  <r>
    <x v="0"/>
    <s v="A0049"/>
    <s v="Tacos"/>
    <x v="390"/>
    <n v="1999"/>
    <s v="Old"/>
    <x v="0"/>
  </r>
  <r>
    <x v="1"/>
    <s v="A0049"/>
    <s v="Tacos"/>
    <x v="391"/>
    <n v="1999"/>
    <s v="Old"/>
    <x v="0"/>
  </r>
  <r>
    <x v="0"/>
    <s v="A0050"/>
    <s v="Burritos"/>
    <x v="392"/>
    <n v="1999"/>
    <s v="Old"/>
    <x v="0"/>
  </r>
  <r>
    <x v="1"/>
    <s v="A0050"/>
    <s v="Burritos"/>
    <x v="393"/>
    <n v="1999"/>
    <s v="Old"/>
    <x v="0"/>
  </r>
  <r>
    <x v="0"/>
    <s v="A0050"/>
    <s v="Drinks"/>
    <x v="394"/>
    <n v="1999"/>
    <s v="Old"/>
    <x v="0"/>
  </r>
  <r>
    <x v="1"/>
    <s v="A0050"/>
    <s v="Drinks"/>
    <x v="395"/>
    <n v="1999"/>
    <s v="Old"/>
    <x v="0"/>
  </r>
  <r>
    <x v="0"/>
    <s v="A0050"/>
    <s v="Kids menu"/>
    <x v="396"/>
    <n v="1999"/>
    <s v="Old"/>
    <x v="0"/>
  </r>
  <r>
    <x v="1"/>
    <s v="A0050"/>
    <s v="Kids menu"/>
    <x v="397"/>
    <n v="1999"/>
    <s v="Old"/>
    <x v="0"/>
  </r>
  <r>
    <x v="0"/>
    <s v="A0050"/>
    <s v="Tacos"/>
    <x v="398"/>
    <n v="1999"/>
    <s v="Old"/>
    <x v="0"/>
  </r>
  <r>
    <x v="1"/>
    <s v="A0050"/>
    <s v="Tacos"/>
    <x v="399"/>
    <n v="1999"/>
    <s v="Old"/>
    <x v="0"/>
  </r>
  <r>
    <x v="0"/>
    <s v="A0051"/>
    <s v="Burritos"/>
    <x v="400"/>
    <n v="1999"/>
    <s v="Old"/>
    <x v="0"/>
  </r>
  <r>
    <x v="1"/>
    <s v="A0051"/>
    <s v="Burritos"/>
    <x v="401"/>
    <n v="1999"/>
    <s v="Old"/>
    <x v="0"/>
  </r>
  <r>
    <x v="0"/>
    <s v="A0051"/>
    <s v="Drinks"/>
    <x v="402"/>
    <n v="1999"/>
    <s v="Old"/>
    <x v="0"/>
  </r>
  <r>
    <x v="1"/>
    <s v="A0051"/>
    <s v="Drinks"/>
    <x v="403"/>
    <n v="1999"/>
    <s v="Old"/>
    <x v="0"/>
  </r>
  <r>
    <x v="0"/>
    <s v="A0051"/>
    <s v="Kids menu"/>
    <x v="404"/>
    <n v="1999"/>
    <s v="Old"/>
    <x v="0"/>
  </r>
  <r>
    <x v="1"/>
    <s v="A0051"/>
    <s v="Kids menu"/>
    <x v="405"/>
    <n v="1999"/>
    <s v="Old"/>
    <x v="0"/>
  </r>
  <r>
    <x v="0"/>
    <s v="A0051"/>
    <s v="Tacos"/>
    <x v="406"/>
    <n v="1999"/>
    <s v="Old"/>
    <x v="0"/>
  </r>
  <r>
    <x v="1"/>
    <s v="A0051"/>
    <s v="Tacos"/>
    <x v="407"/>
    <n v="1999"/>
    <s v="Old"/>
    <x v="0"/>
  </r>
  <r>
    <x v="0"/>
    <s v="A0052"/>
    <s v="Burritos"/>
    <x v="408"/>
    <n v="1999"/>
    <s v="Old"/>
    <x v="0"/>
  </r>
  <r>
    <x v="1"/>
    <s v="A0052"/>
    <s v="Burritos"/>
    <x v="409"/>
    <n v="1999"/>
    <s v="Old"/>
    <x v="0"/>
  </r>
  <r>
    <x v="0"/>
    <s v="A0052"/>
    <s v="Drinks"/>
    <x v="410"/>
    <n v="1999"/>
    <s v="Old"/>
    <x v="0"/>
  </r>
  <r>
    <x v="1"/>
    <s v="A0052"/>
    <s v="Drinks"/>
    <x v="411"/>
    <n v="1999"/>
    <s v="Old"/>
    <x v="0"/>
  </r>
  <r>
    <x v="0"/>
    <s v="A0052"/>
    <s v="Kids menu"/>
    <x v="412"/>
    <n v="1999"/>
    <s v="Old"/>
    <x v="0"/>
  </r>
  <r>
    <x v="1"/>
    <s v="A0052"/>
    <s v="Kids menu"/>
    <x v="413"/>
    <n v="1999"/>
    <s v="Old"/>
    <x v="0"/>
  </r>
  <r>
    <x v="0"/>
    <s v="A0052"/>
    <s v="Tacos"/>
    <x v="414"/>
    <n v="1999"/>
    <s v="Old"/>
    <x v="0"/>
  </r>
  <r>
    <x v="1"/>
    <s v="A0052"/>
    <s v="Tacos"/>
    <x v="415"/>
    <n v="1999"/>
    <s v="Old"/>
    <x v="0"/>
  </r>
  <r>
    <x v="0"/>
    <s v="A0053"/>
    <s v="Burritos"/>
    <x v="416"/>
    <n v="1999"/>
    <s v="Old"/>
    <x v="0"/>
  </r>
  <r>
    <x v="1"/>
    <s v="A0053"/>
    <s v="Burritos"/>
    <x v="417"/>
    <n v="1999"/>
    <s v="Old"/>
    <x v="0"/>
  </r>
  <r>
    <x v="0"/>
    <s v="A0053"/>
    <s v="Drinks"/>
    <x v="418"/>
    <n v="1999"/>
    <s v="Old"/>
    <x v="0"/>
  </r>
  <r>
    <x v="1"/>
    <s v="A0053"/>
    <s v="Drinks"/>
    <x v="419"/>
    <n v="1999"/>
    <s v="Old"/>
    <x v="0"/>
  </r>
  <r>
    <x v="0"/>
    <s v="A0053"/>
    <s v="Kids menu"/>
    <x v="420"/>
    <n v="1999"/>
    <s v="Old"/>
    <x v="0"/>
  </r>
  <r>
    <x v="1"/>
    <s v="A0053"/>
    <s v="Kids menu"/>
    <x v="421"/>
    <n v="1999"/>
    <s v="Old"/>
    <x v="0"/>
  </r>
  <r>
    <x v="0"/>
    <s v="A0053"/>
    <s v="Tacos"/>
    <x v="422"/>
    <n v="1999"/>
    <s v="Old"/>
    <x v="0"/>
  </r>
  <r>
    <x v="1"/>
    <s v="A0053"/>
    <s v="Tacos"/>
    <x v="423"/>
    <n v="1999"/>
    <s v="Old"/>
    <x v="0"/>
  </r>
  <r>
    <x v="0"/>
    <s v="A0054"/>
    <s v="Burritos"/>
    <x v="424"/>
    <n v="1999"/>
    <s v="Old"/>
    <x v="0"/>
  </r>
  <r>
    <x v="1"/>
    <s v="A0054"/>
    <s v="Burritos"/>
    <x v="425"/>
    <n v="1999"/>
    <s v="Old"/>
    <x v="0"/>
  </r>
  <r>
    <x v="0"/>
    <s v="A0054"/>
    <s v="Drinks"/>
    <x v="426"/>
    <n v="1999"/>
    <s v="Old"/>
    <x v="0"/>
  </r>
  <r>
    <x v="1"/>
    <s v="A0054"/>
    <s v="Drinks"/>
    <x v="427"/>
    <n v="1999"/>
    <s v="Old"/>
    <x v="0"/>
  </r>
  <r>
    <x v="0"/>
    <s v="A0054"/>
    <s v="Kids menu"/>
    <x v="428"/>
    <n v="1999"/>
    <s v="Old"/>
    <x v="0"/>
  </r>
  <r>
    <x v="1"/>
    <s v="A0054"/>
    <s v="Kids menu"/>
    <x v="429"/>
    <n v="1999"/>
    <s v="Old"/>
    <x v="0"/>
  </r>
  <r>
    <x v="0"/>
    <s v="A0054"/>
    <s v="Tacos"/>
    <x v="430"/>
    <n v="1999"/>
    <s v="Old"/>
    <x v="0"/>
  </r>
  <r>
    <x v="1"/>
    <s v="A0054"/>
    <s v="Tacos"/>
    <x v="431"/>
    <n v="1999"/>
    <s v="Old"/>
    <x v="0"/>
  </r>
  <r>
    <x v="0"/>
    <s v="A0055"/>
    <s v="Burritos"/>
    <x v="432"/>
    <n v="1999"/>
    <s v="Old"/>
    <x v="0"/>
  </r>
  <r>
    <x v="1"/>
    <s v="A0055"/>
    <s v="Burritos"/>
    <x v="433"/>
    <n v="1999"/>
    <s v="Old"/>
    <x v="0"/>
  </r>
  <r>
    <x v="0"/>
    <s v="A0055"/>
    <s v="Drinks"/>
    <x v="434"/>
    <n v="1999"/>
    <s v="Old"/>
    <x v="0"/>
  </r>
  <r>
    <x v="1"/>
    <s v="A0055"/>
    <s v="Drinks"/>
    <x v="435"/>
    <n v="1999"/>
    <s v="Old"/>
    <x v="0"/>
  </r>
  <r>
    <x v="0"/>
    <s v="A0055"/>
    <s v="Kids menu"/>
    <x v="436"/>
    <n v="1999"/>
    <s v="Old"/>
    <x v="0"/>
  </r>
  <r>
    <x v="1"/>
    <s v="A0055"/>
    <s v="Kids menu"/>
    <x v="437"/>
    <n v="1999"/>
    <s v="Old"/>
    <x v="0"/>
  </r>
  <r>
    <x v="0"/>
    <s v="A0055"/>
    <s v="Tacos"/>
    <x v="438"/>
    <n v="1999"/>
    <s v="Old"/>
    <x v="0"/>
  </r>
  <r>
    <x v="1"/>
    <s v="A0055"/>
    <s v="Tacos"/>
    <x v="439"/>
    <n v="1999"/>
    <s v="Old"/>
    <x v="0"/>
  </r>
  <r>
    <x v="0"/>
    <s v="A0056"/>
    <s v="Burritos"/>
    <x v="440"/>
    <n v="1999"/>
    <s v="Old"/>
    <x v="0"/>
  </r>
  <r>
    <x v="1"/>
    <s v="A0056"/>
    <s v="Burritos"/>
    <x v="441"/>
    <n v="1999"/>
    <s v="Old"/>
    <x v="0"/>
  </r>
  <r>
    <x v="0"/>
    <s v="A0056"/>
    <s v="Drinks"/>
    <x v="442"/>
    <n v="1999"/>
    <s v="Old"/>
    <x v="0"/>
  </r>
  <r>
    <x v="1"/>
    <s v="A0056"/>
    <s v="Drinks"/>
    <x v="443"/>
    <n v="1999"/>
    <s v="Old"/>
    <x v="0"/>
  </r>
  <r>
    <x v="0"/>
    <s v="A0056"/>
    <s v="Kids menu"/>
    <x v="444"/>
    <n v="1999"/>
    <s v="Old"/>
    <x v="0"/>
  </r>
  <r>
    <x v="1"/>
    <s v="A0056"/>
    <s v="Kids menu"/>
    <x v="445"/>
    <n v="1999"/>
    <s v="Old"/>
    <x v="0"/>
  </r>
  <r>
    <x v="0"/>
    <s v="A0056"/>
    <s v="Tacos"/>
    <x v="446"/>
    <n v="1999"/>
    <s v="Old"/>
    <x v="0"/>
  </r>
  <r>
    <x v="1"/>
    <s v="A0056"/>
    <s v="Tacos"/>
    <x v="447"/>
    <n v="1999"/>
    <s v="Old"/>
    <x v="0"/>
  </r>
  <r>
    <x v="0"/>
    <s v="A0057"/>
    <s v="Burritos"/>
    <x v="448"/>
    <n v="1999"/>
    <s v="Old"/>
    <x v="0"/>
  </r>
  <r>
    <x v="1"/>
    <s v="A0057"/>
    <s v="Burritos"/>
    <x v="449"/>
    <n v="1999"/>
    <s v="Old"/>
    <x v="0"/>
  </r>
  <r>
    <x v="0"/>
    <s v="A0057"/>
    <s v="Drinks"/>
    <x v="450"/>
    <n v="1999"/>
    <s v="Old"/>
    <x v="0"/>
  </r>
  <r>
    <x v="1"/>
    <s v="A0057"/>
    <s v="Drinks"/>
    <x v="451"/>
    <n v="1999"/>
    <s v="Old"/>
    <x v="0"/>
  </r>
  <r>
    <x v="0"/>
    <s v="A0057"/>
    <s v="Kids menu"/>
    <x v="452"/>
    <n v="1999"/>
    <s v="Old"/>
    <x v="0"/>
  </r>
  <r>
    <x v="1"/>
    <s v="A0057"/>
    <s v="Kids menu"/>
    <x v="453"/>
    <n v="1999"/>
    <s v="Old"/>
    <x v="0"/>
  </r>
  <r>
    <x v="0"/>
    <s v="A0057"/>
    <s v="Tacos"/>
    <x v="454"/>
    <n v="1999"/>
    <s v="Old"/>
    <x v="0"/>
  </r>
  <r>
    <x v="1"/>
    <s v="A0057"/>
    <s v="Tacos"/>
    <x v="455"/>
    <n v="1999"/>
    <s v="Old"/>
    <x v="0"/>
  </r>
  <r>
    <x v="0"/>
    <s v="A0058"/>
    <s v="Burritos"/>
    <x v="456"/>
    <n v="1999"/>
    <s v="Old"/>
    <x v="0"/>
  </r>
  <r>
    <x v="1"/>
    <s v="A0058"/>
    <s v="Burritos"/>
    <x v="457"/>
    <n v="1999"/>
    <s v="Old"/>
    <x v="0"/>
  </r>
  <r>
    <x v="0"/>
    <s v="A0058"/>
    <s v="Drinks"/>
    <x v="458"/>
    <n v="1999"/>
    <s v="Old"/>
    <x v="0"/>
  </r>
  <r>
    <x v="1"/>
    <s v="A0058"/>
    <s v="Drinks"/>
    <x v="459"/>
    <n v="1999"/>
    <s v="Old"/>
    <x v="0"/>
  </r>
  <r>
    <x v="0"/>
    <s v="A0058"/>
    <s v="Kids menu"/>
    <x v="460"/>
    <n v="1999"/>
    <s v="Old"/>
    <x v="0"/>
  </r>
  <r>
    <x v="1"/>
    <s v="A0058"/>
    <s v="Kids menu"/>
    <x v="461"/>
    <n v="1999"/>
    <s v="Old"/>
    <x v="0"/>
  </r>
  <r>
    <x v="0"/>
    <s v="A0058"/>
    <s v="Tacos"/>
    <x v="462"/>
    <n v="1999"/>
    <s v="Old"/>
    <x v="0"/>
  </r>
  <r>
    <x v="1"/>
    <s v="A0058"/>
    <s v="Tacos"/>
    <x v="463"/>
    <n v="1999"/>
    <s v="Old"/>
    <x v="0"/>
  </r>
  <r>
    <x v="0"/>
    <s v="A0059"/>
    <s v="Burritos"/>
    <x v="464"/>
    <n v="1999"/>
    <s v="Old"/>
    <x v="0"/>
  </r>
  <r>
    <x v="1"/>
    <s v="A0059"/>
    <s v="Burritos"/>
    <x v="465"/>
    <n v="1999"/>
    <s v="Old"/>
    <x v="0"/>
  </r>
  <r>
    <x v="0"/>
    <s v="A0059"/>
    <s v="Drinks"/>
    <x v="466"/>
    <n v="1999"/>
    <s v="Old"/>
    <x v="0"/>
  </r>
  <r>
    <x v="1"/>
    <s v="A0059"/>
    <s v="Drinks"/>
    <x v="467"/>
    <n v="1999"/>
    <s v="Old"/>
    <x v="0"/>
  </r>
  <r>
    <x v="0"/>
    <s v="A0059"/>
    <s v="Kids menu"/>
    <x v="468"/>
    <n v="1999"/>
    <s v="Old"/>
    <x v="0"/>
  </r>
  <r>
    <x v="1"/>
    <s v="A0059"/>
    <s v="Kids menu"/>
    <x v="469"/>
    <n v="1999"/>
    <s v="Old"/>
    <x v="0"/>
  </r>
  <r>
    <x v="0"/>
    <s v="A0059"/>
    <s v="Tacos"/>
    <x v="470"/>
    <n v="1999"/>
    <s v="Old"/>
    <x v="0"/>
  </r>
  <r>
    <x v="1"/>
    <s v="A0059"/>
    <s v="Tacos"/>
    <x v="471"/>
    <n v="1999"/>
    <s v="Old"/>
    <x v="0"/>
  </r>
  <r>
    <x v="0"/>
    <s v="A0060"/>
    <s v="Burritos"/>
    <x v="472"/>
    <n v="1999"/>
    <s v="Old"/>
    <x v="0"/>
  </r>
  <r>
    <x v="1"/>
    <s v="A0060"/>
    <s v="Burritos"/>
    <x v="473"/>
    <n v="1999"/>
    <s v="Old"/>
    <x v="0"/>
  </r>
  <r>
    <x v="0"/>
    <s v="A0060"/>
    <s v="Drinks"/>
    <x v="474"/>
    <n v="1999"/>
    <s v="Old"/>
    <x v="0"/>
  </r>
  <r>
    <x v="1"/>
    <s v="A0060"/>
    <s v="Drinks"/>
    <x v="475"/>
    <n v="1999"/>
    <s v="Old"/>
    <x v="0"/>
  </r>
  <r>
    <x v="0"/>
    <s v="A0060"/>
    <s v="Kids menu"/>
    <x v="476"/>
    <n v="1999"/>
    <s v="Old"/>
    <x v="0"/>
  </r>
  <r>
    <x v="1"/>
    <s v="A0060"/>
    <s v="Kids menu"/>
    <x v="477"/>
    <n v="1999"/>
    <s v="Old"/>
    <x v="0"/>
  </r>
  <r>
    <x v="0"/>
    <s v="A0060"/>
    <s v="Tacos"/>
    <x v="478"/>
    <n v="1999"/>
    <s v="Old"/>
    <x v="0"/>
  </r>
  <r>
    <x v="1"/>
    <s v="A0060"/>
    <s v="Tacos"/>
    <x v="479"/>
    <n v="1999"/>
    <s v="Old"/>
    <x v="0"/>
  </r>
  <r>
    <x v="0"/>
    <s v="A0061"/>
    <s v="Burritos"/>
    <x v="480"/>
    <n v="1999"/>
    <s v="Old"/>
    <x v="0"/>
  </r>
  <r>
    <x v="1"/>
    <s v="A0061"/>
    <s v="Burritos"/>
    <x v="481"/>
    <n v="1999"/>
    <s v="Old"/>
    <x v="0"/>
  </r>
  <r>
    <x v="0"/>
    <s v="A0061"/>
    <s v="Drinks"/>
    <x v="482"/>
    <n v="1999"/>
    <s v="Old"/>
    <x v="0"/>
  </r>
  <r>
    <x v="1"/>
    <s v="A0061"/>
    <s v="Drinks"/>
    <x v="483"/>
    <n v="1999"/>
    <s v="Old"/>
    <x v="0"/>
  </r>
  <r>
    <x v="0"/>
    <s v="A0061"/>
    <s v="Kids menu"/>
    <x v="484"/>
    <n v="1999"/>
    <s v="Old"/>
    <x v="0"/>
  </r>
  <r>
    <x v="1"/>
    <s v="A0061"/>
    <s v="Kids menu"/>
    <x v="485"/>
    <n v="1999"/>
    <s v="Old"/>
    <x v="0"/>
  </r>
  <r>
    <x v="0"/>
    <s v="A0061"/>
    <s v="Tacos"/>
    <x v="486"/>
    <n v="1999"/>
    <s v="Old"/>
    <x v="0"/>
  </r>
  <r>
    <x v="1"/>
    <s v="A0061"/>
    <s v="Tacos"/>
    <x v="487"/>
    <n v="1999"/>
    <s v="Old"/>
    <x v="0"/>
  </r>
  <r>
    <x v="0"/>
    <s v="A0062"/>
    <s v="Burritos"/>
    <x v="488"/>
    <n v="1999"/>
    <s v="Old"/>
    <x v="0"/>
  </r>
  <r>
    <x v="1"/>
    <s v="A0062"/>
    <s v="Burritos"/>
    <x v="489"/>
    <n v="1999"/>
    <s v="Old"/>
    <x v="0"/>
  </r>
  <r>
    <x v="0"/>
    <s v="A0062"/>
    <s v="Drinks"/>
    <x v="490"/>
    <n v="1999"/>
    <s v="Old"/>
    <x v="0"/>
  </r>
  <r>
    <x v="1"/>
    <s v="A0062"/>
    <s v="Drinks"/>
    <x v="491"/>
    <n v="1999"/>
    <s v="Old"/>
    <x v="0"/>
  </r>
  <r>
    <x v="0"/>
    <s v="A0062"/>
    <s v="Kids menu"/>
    <x v="492"/>
    <n v="1999"/>
    <s v="Old"/>
    <x v="0"/>
  </r>
  <r>
    <x v="1"/>
    <s v="A0062"/>
    <s v="Kids menu"/>
    <x v="493"/>
    <n v="1999"/>
    <s v="Old"/>
    <x v="0"/>
  </r>
  <r>
    <x v="0"/>
    <s v="A0062"/>
    <s v="Tacos"/>
    <x v="494"/>
    <n v="1999"/>
    <s v="Old"/>
    <x v="0"/>
  </r>
  <r>
    <x v="1"/>
    <s v="A0062"/>
    <s v="Tacos"/>
    <x v="495"/>
    <n v="1999"/>
    <s v="Old"/>
    <x v="0"/>
  </r>
  <r>
    <x v="0"/>
    <s v="A0063"/>
    <s v="Burritos"/>
    <x v="496"/>
    <n v="1999"/>
    <s v="Old"/>
    <x v="0"/>
  </r>
  <r>
    <x v="1"/>
    <s v="A0063"/>
    <s v="Burritos"/>
    <x v="497"/>
    <n v="1999"/>
    <s v="Old"/>
    <x v="0"/>
  </r>
  <r>
    <x v="0"/>
    <s v="A0063"/>
    <s v="Drinks"/>
    <x v="498"/>
    <n v="1999"/>
    <s v="Old"/>
    <x v="0"/>
  </r>
  <r>
    <x v="1"/>
    <s v="A0063"/>
    <s v="Drinks"/>
    <x v="499"/>
    <n v="1999"/>
    <s v="Old"/>
    <x v="0"/>
  </r>
  <r>
    <x v="0"/>
    <s v="A0063"/>
    <s v="Kids menu"/>
    <x v="500"/>
    <n v="1999"/>
    <s v="Old"/>
    <x v="0"/>
  </r>
  <r>
    <x v="1"/>
    <s v="A0063"/>
    <s v="Kids menu"/>
    <x v="501"/>
    <n v="1999"/>
    <s v="Old"/>
    <x v="0"/>
  </r>
  <r>
    <x v="0"/>
    <s v="A0063"/>
    <s v="Tacos"/>
    <x v="502"/>
    <n v="1999"/>
    <s v="Old"/>
    <x v="0"/>
  </r>
  <r>
    <x v="1"/>
    <s v="A0063"/>
    <s v="Tacos"/>
    <x v="503"/>
    <n v="1999"/>
    <s v="Old"/>
    <x v="0"/>
  </r>
  <r>
    <x v="0"/>
    <s v="A0064"/>
    <s v="Burritos"/>
    <x v="504"/>
    <n v="1999"/>
    <s v="Old"/>
    <x v="0"/>
  </r>
  <r>
    <x v="1"/>
    <s v="A0064"/>
    <s v="Burritos"/>
    <x v="505"/>
    <n v="1999"/>
    <s v="Old"/>
    <x v="0"/>
  </r>
  <r>
    <x v="0"/>
    <s v="A0064"/>
    <s v="Drinks"/>
    <x v="506"/>
    <n v="1999"/>
    <s v="Old"/>
    <x v="0"/>
  </r>
  <r>
    <x v="1"/>
    <s v="A0064"/>
    <s v="Drinks"/>
    <x v="507"/>
    <n v="1999"/>
    <s v="Old"/>
    <x v="0"/>
  </r>
  <r>
    <x v="0"/>
    <s v="A0064"/>
    <s v="Kids menu"/>
    <x v="508"/>
    <n v="1999"/>
    <s v="Old"/>
    <x v="0"/>
  </r>
  <r>
    <x v="1"/>
    <s v="A0064"/>
    <s v="Kids menu"/>
    <x v="509"/>
    <n v="1999"/>
    <s v="Old"/>
    <x v="0"/>
  </r>
  <r>
    <x v="0"/>
    <s v="A0064"/>
    <s v="Tacos"/>
    <x v="510"/>
    <n v="1999"/>
    <s v="Old"/>
    <x v="0"/>
  </r>
  <r>
    <x v="1"/>
    <s v="A0064"/>
    <s v="Tacos"/>
    <x v="511"/>
    <n v="1999"/>
    <s v="Old"/>
    <x v="0"/>
  </r>
  <r>
    <x v="0"/>
    <s v="A0065"/>
    <s v="Burritos"/>
    <x v="512"/>
    <n v="1999"/>
    <s v="Old"/>
    <x v="0"/>
  </r>
  <r>
    <x v="1"/>
    <s v="A0065"/>
    <s v="Burritos"/>
    <x v="513"/>
    <n v="1999"/>
    <s v="Old"/>
    <x v="0"/>
  </r>
  <r>
    <x v="0"/>
    <s v="A0065"/>
    <s v="Drinks"/>
    <x v="514"/>
    <n v="1999"/>
    <s v="Old"/>
    <x v="0"/>
  </r>
  <r>
    <x v="1"/>
    <s v="A0065"/>
    <s v="Drinks"/>
    <x v="515"/>
    <n v="1999"/>
    <s v="Old"/>
    <x v="0"/>
  </r>
  <r>
    <x v="0"/>
    <s v="A0065"/>
    <s v="Kids menu"/>
    <x v="516"/>
    <n v="1999"/>
    <s v="Old"/>
    <x v="0"/>
  </r>
  <r>
    <x v="1"/>
    <s v="A0065"/>
    <s v="Kids menu"/>
    <x v="517"/>
    <n v="1999"/>
    <s v="Old"/>
    <x v="0"/>
  </r>
  <r>
    <x v="0"/>
    <s v="A0065"/>
    <s v="Tacos"/>
    <x v="518"/>
    <n v="1999"/>
    <s v="Old"/>
    <x v="0"/>
  </r>
  <r>
    <x v="1"/>
    <s v="A0065"/>
    <s v="Tacos"/>
    <x v="519"/>
    <n v="1999"/>
    <s v="Old"/>
    <x v="0"/>
  </r>
  <r>
    <x v="0"/>
    <s v="A0066"/>
    <s v="Burritos"/>
    <x v="520"/>
    <n v="1999"/>
    <s v="Old"/>
    <x v="0"/>
  </r>
  <r>
    <x v="1"/>
    <s v="A0066"/>
    <s v="Burritos"/>
    <x v="521"/>
    <n v="1999"/>
    <s v="Old"/>
    <x v="0"/>
  </r>
  <r>
    <x v="0"/>
    <s v="A0066"/>
    <s v="Drinks"/>
    <x v="522"/>
    <n v="1999"/>
    <s v="Old"/>
    <x v="0"/>
  </r>
  <r>
    <x v="1"/>
    <s v="A0066"/>
    <s v="Drinks"/>
    <x v="523"/>
    <n v="1999"/>
    <s v="Old"/>
    <x v="0"/>
  </r>
  <r>
    <x v="0"/>
    <s v="A0066"/>
    <s v="Kids menu"/>
    <x v="524"/>
    <n v="1999"/>
    <s v="Old"/>
    <x v="0"/>
  </r>
  <r>
    <x v="1"/>
    <s v="A0066"/>
    <s v="Kids menu"/>
    <x v="525"/>
    <n v="1999"/>
    <s v="Old"/>
    <x v="0"/>
  </r>
  <r>
    <x v="0"/>
    <s v="A0066"/>
    <s v="Tacos"/>
    <x v="526"/>
    <n v="1999"/>
    <s v="Old"/>
    <x v="0"/>
  </r>
  <r>
    <x v="1"/>
    <s v="A0066"/>
    <s v="Tacos"/>
    <x v="527"/>
    <n v="1999"/>
    <s v="Old"/>
    <x v="0"/>
  </r>
  <r>
    <x v="0"/>
    <s v="A0067"/>
    <s v="Burritos"/>
    <x v="528"/>
    <n v="1999"/>
    <s v="Old"/>
    <x v="0"/>
  </r>
  <r>
    <x v="1"/>
    <s v="A0067"/>
    <s v="Burritos"/>
    <x v="529"/>
    <n v="1999"/>
    <s v="Old"/>
    <x v="0"/>
  </r>
  <r>
    <x v="0"/>
    <s v="A0067"/>
    <s v="Drinks"/>
    <x v="530"/>
    <n v="1999"/>
    <s v="Old"/>
    <x v="0"/>
  </r>
  <r>
    <x v="1"/>
    <s v="A0067"/>
    <s v="Drinks"/>
    <x v="531"/>
    <n v="1999"/>
    <s v="Old"/>
    <x v="0"/>
  </r>
  <r>
    <x v="0"/>
    <s v="A0067"/>
    <s v="Kids menu"/>
    <x v="532"/>
    <n v="1999"/>
    <s v="Old"/>
    <x v="0"/>
  </r>
  <r>
    <x v="1"/>
    <s v="A0067"/>
    <s v="Kids menu"/>
    <x v="533"/>
    <n v="1999"/>
    <s v="Old"/>
    <x v="0"/>
  </r>
  <r>
    <x v="0"/>
    <s v="A0067"/>
    <s v="Tacos"/>
    <x v="534"/>
    <n v="1999"/>
    <s v="Old"/>
    <x v="0"/>
  </r>
  <r>
    <x v="1"/>
    <s v="A0067"/>
    <s v="Tacos"/>
    <x v="535"/>
    <n v="1999"/>
    <s v="Old"/>
    <x v="0"/>
  </r>
  <r>
    <x v="0"/>
    <s v="A0068"/>
    <s v="Burritos"/>
    <x v="536"/>
    <n v="1999"/>
    <s v="Old"/>
    <x v="0"/>
  </r>
  <r>
    <x v="1"/>
    <s v="A0068"/>
    <s v="Burritos"/>
    <x v="537"/>
    <n v="1999"/>
    <s v="Old"/>
    <x v="0"/>
  </r>
  <r>
    <x v="0"/>
    <s v="A0068"/>
    <s v="Drinks"/>
    <x v="538"/>
    <n v="1999"/>
    <s v="Old"/>
    <x v="0"/>
  </r>
  <r>
    <x v="1"/>
    <s v="A0068"/>
    <s v="Drinks"/>
    <x v="539"/>
    <n v="1999"/>
    <s v="Old"/>
    <x v="0"/>
  </r>
  <r>
    <x v="0"/>
    <s v="A0068"/>
    <s v="Kids menu"/>
    <x v="540"/>
    <n v="1999"/>
    <s v="Old"/>
    <x v="0"/>
  </r>
  <r>
    <x v="1"/>
    <s v="A0068"/>
    <s v="Kids menu"/>
    <x v="541"/>
    <n v="1999"/>
    <s v="Old"/>
    <x v="0"/>
  </r>
  <r>
    <x v="0"/>
    <s v="A0068"/>
    <s v="Tacos"/>
    <x v="542"/>
    <n v="1999"/>
    <s v="Old"/>
    <x v="0"/>
  </r>
  <r>
    <x v="1"/>
    <s v="A0068"/>
    <s v="Tacos"/>
    <x v="543"/>
    <n v="1999"/>
    <s v="Old"/>
    <x v="0"/>
  </r>
  <r>
    <x v="0"/>
    <s v="A0069"/>
    <s v="Burritos"/>
    <x v="544"/>
    <n v="1999"/>
    <s v="Old"/>
    <x v="0"/>
  </r>
  <r>
    <x v="1"/>
    <s v="A0069"/>
    <s v="Burritos"/>
    <x v="545"/>
    <n v="1999"/>
    <s v="Old"/>
    <x v="0"/>
  </r>
  <r>
    <x v="0"/>
    <s v="A0069"/>
    <s v="Drinks"/>
    <x v="546"/>
    <n v="1999"/>
    <s v="Old"/>
    <x v="0"/>
  </r>
  <r>
    <x v="1"/>
    <s v="A0069"/>
    <s v="Drinks"/>
    <x v="547"/>
    <n v="1999"/>
    <s v="Old"/>
    <x v="0"/>
  </r>
  <r>
    <x v="0"/>
    <s v="A0069"/>
    <s v="Kids menu"/>
    <x v="548"/>
    <n v="1999"/>
    <s v="Old"/>
    <x v="0"/>
  </r>
  <r>
    <x v="1"/>
    <s v="A0069"/>
    <s v="Kids menu"/>
    <x v="549"/>
    <n v="1999"/>
    <s v="Old"/>
    <x v="0"/>
  </r>
  <r>
    <x v="0"/>
    <s v="A0069"/>
    <s v="Tacos"/>
    <x v="550"/>
    <n v="1999"/>
    <s v="Old"/>
    <x v="0"/>
  </r>
  <r>
    <x v="1"/>
    <s v="A0069"/>
    <s v="Tacos"/>
    <x v="551"/>
    <n v="1999"/>
    <s v="Old"/>
    <x v="0"/>
  </r>
  <r>
    <x v="0"/>
    <s v="A0070"/>
    <s v="Burritos"/>
    <x v="552"/>
    <n v="1999"/>
    <s v="Old"/>
    <x v="0"/>
  </r>
  <r>
    <x v="1"/>
    <s v="A0070"/>
    <s v="Burritos"/>
    <x v="553"/>
    <n v="1999"/>
    <s v="Old"/>
    <x v="0"/>
  </r>
  <r>
    <x v="0"/>
    <s v="A0070"/>
    <s v="Drinks"/>
    <x v="554"/>
    <n v="1999"/>
    <s v="Old"/>
    <x v="0"/>
  </r>
  <r>
    <x v="1"/>
    <s v="A0070"/>
    <s v="Drinks"/>
    <x v="555"/>
    <n v="1999"/>
    <s v="Old"/>
    <x v="0"/>
  </r>
  <r>
    <x v="0"/>
    <s v="A0070"/>
    <s v="Kids menu"/>
    <x v="556"/>
    <n v="1999"/>
    <s v="Old"/>
    <x v="0"/>
  </r>
  <r>
    <x v="1"/>
    <s v="A0070"/>
    <s v="Kids menu"/>
    <x v="557"/>
    <n v="1999"/>
    <s v="Old"/>
    <x v="0"/>
  </r>
  <r>
    <x v="0"/>
    <s v="A0070"/>
    <s v="Tacos"/>
    <x v="558"/>
    <n v="1999"/>
    <s v="Old"/>
    <x v="0"/>
  </r>
  <r>
    <x v="1"/>
    <s v="A0070"/>
    <s v="Tacos"/>
    <x v="559"/>
    <n v="1999"/>
    <s v="Old"/>
    <x v="0"/>
  </r>
  <r>
    <x v="0"/>
    <s v="A0071"/>
    <s v="Burritos"/>
    <x v="560"/>
    <n v="1999"/>
    <s v="Old"/>
    <x v="0"/>
  </r>
  <r>
    <x v="1"/>
    <s v="A0071"/>
    <s v="Burritos"/>
    <x v="561"/>
    <n v="1999"/>
    <s v="Old"/>
    <x v="0"/>
  </r>
  <r>
    <x v="0"/>
    <s v="A0071"/>
    <s v="Drinks"/>
    <x v="562"/>
    <n v="1999"/>
    <s v="Old"/>
    <x v="0"/>
  </r>
  <r>
    <x v="1"/>
    <s v="A0071"/>
    <s v="Drinks"/>
    <x v="563"/>
    <n v="1999"/>
    <s v="Old"/>
    <x v="0"/>
  </r>
  <r>
    <x v="0"/>
    <s v="A0071"/>
    <s v="Kids menu"/>
    <x v="564"/>
    <n v="1999"/>
    <s v="Old"/>
    <x v="0"/>
  </r>
  <r>
    <x v="1"/>
    <s v="A0071"/>
    <s v="Kids menu"/>
    <x v="565"/>
    <n v="1999"/>
    <s v="Old"/>
    <x v="0"/>
  </r>
  <r>
    <x v="0"/>
    <s v="A0071"/>
    <s v="Tacos"/>
    <x v="566"/>
    <n v="1999"/>
    <s v="Old"/>
    <x v="0"/>
  </r>
  <r>
    <x v="1"/>
    <s v="A0071"/>
    <s v="Tacos"/>
    <x v="567"/>
    <n v="1999"/>
    <s v="Old"/>
    <x v="0"/>
  </r>
  <r>
    <x v="0"/>
    <s v="A0072"/>
    <s v="Burritos"/>
    <x v="568"/>
    <n v="1999"/>
    <s v="Old"/>
    <x v="0"/>
  </r>
  <r>
    <x v="1"/>
    <s v="A0072"/>
    <s v="Burritos"/>
    <x v="569"/>
    <n v="1999"/>
    <s v="Old"/>
    <x v="0"/>
  </r>
  <r>
    <x v="0"/>
    <s v="A0072"/>
    <s v="Drinks"/>
    <x v="570"/>
    <n v="1999"/>
    <s v="Old"/>
    <x v="0"/>
  </r>
  <r>
    <x v="1"/>
    <s v="A0072"/>
    <s v="Drinks"/>
    <x v="571"/>
    <n v="1999"/>
    <s v="Old"/>
    <x v="0"/>
  </r>
  <r>
    <x v="0"/>
    <s v="A0072"/>
    <s v="Kids menu"/>
    <x v="572"/>
    <n v="1999"/>
    <s v="Old"/>
    <x v="0"/>
  </r>
  <r>
    <x v="1"/>
    <s v="A0072"/>
    <s v="Kids menu"/>
    <x v="573"/>
    <n v="1999"/>
    <s v="Old"/>
    <x v="0"/>
  </r>
  <r>
    <x v="0"/>
    <s v="A0072"/>
    <s v="Tacos"/>
    <x v="574"/>
    <n v="1999"/>
    <s v="Old"/>
    <x v="0"/>
  </r>
  <r>
    <x v="1"/>
    <s v="A0072"/>
    <s v="Tacos"/>
    <x v="575"/>
    <n v="1999"/>
    <s v="Old"/>
    <x v="0"/>
  </r>
  <r>
    <x v="0"/>
    <s v="A0073"/>
    <s v="Burritos"/>
    <x v="576"/>
    <n v="1999"/>
    <s v="Old"/>
    <x v="0"/>
  </r>
  <r>
    <x v="1"/>
    <s v="A0073"/>
    <s v="Burritos"/>
    <x v="577"/>
    <n v="1999"/>
    <s v="Old"/>
    <x v="0"/>
  </r>
  <r>
    <x v="0"/>
    <s v="A0073"/>
    <s v="Drinks"/>
    <x v="578"/>
    <n v="1999"/>
    <s v="Old"/>
    <x v="0"/>
  </r>
  <r>
    <x v="1"/>
    <s v="A0073"/>
    <s v="Drinks"/>
    <x v="579"/>
    <n v="1999"/>
    <s v="Old"/>
    <x v="0"/>
  </r>
  <r>
    <x v="0"/>
    <s v="A0073"/>
    <s v="Kids menu"/>
    <x v="580"/>
    <n v="1999"/>
    <s v="Old"/>
    <x v="0"/>
  </r>
  <r>
    <x v="1"/>
    <s v="A0073"/>
    <s v="Kids menu"/>
    <x v="581"/>
    <n v="1999"/>
    <s v="Old"/>
    <x v="0"/>
  </r>
  <r>
    <x v="0"/>
    <s v="A0073"/>
    <s v="Tacos"/>
    <x v="582"/>
    <n v="1999"/>
    <s v="Old"/>
    <x v="0"/>
  </r>
  <r>
    <x v="1"/>
    <s v="A0073"/>
    <s v="Tacos"/>
    <x v="583"/>
    <n v="1999"/>
    <s v="Old"/>
    <x v="0"/>
  </r>
  <r>
    <x v="0"/>
    <s v="A0074"/>
    <s v="Burritos"/>
    <x v="584"/>
    <n v="1999"/>
    <s v="Old"/>
    <x v="0"/>
  </r>
  <r>
    <x v="1"/>
    <s v="A0074"/>
    <s v="Burritos"/>
    <x v="585"/>
    <n v="1999"/>
    <s v="Old"/>
    <x v="0"/>
  </r>
  <r>
    <x v="0"/>
    <s v="A0074"/>
    <s v="Drinks"/>
    <x v="586"/>
    <n v="1999"/>
    <s v="Old"/>
    <x v="0"/>
  </r>
  <r>
    <x v="1"/>
    <s v="A0074"/>
    <s v="Drinks"/>
    <x v="587"/>
    <n v="1999"/>
    <s v="Old"/>
    <x v="0"/>
  </r>
  <r>
    <x v="0"/>
    <s v="A0074"/>
    <s v="Kids menu"/>
    <x v="588"/>
    <n v="1999"/>
    <s v="Old"/>
    <x v="0"/>
  </r>
  <r>
    <x v="1"/>
    <s v="A0074"/>
    <s v="Kids menu"/>
    <x v="589"/>
    <n v="1999"/>
    <s v="Old"/>
    <x v="0"/>
  </r>
  <r>
    <x v="0"/>
    <s v="A0074"/>
    <s v="Tacos"/>
    <x v="590"/>
    <n v="1999"/>
    <s v="Old"/>
    <x v="0"/>
  </r>
  <r>
    <x v="1"/>
    <s v="A0074"/>
    <s v="Tacos"/>
    <x v="591"/>
    <n v="1999"/>
    <s v="Old"/>
    <x v="0"/>
  </r>
  <r>
    <x v="0"/>
    <s v="A0075"/>
    <s v="Burritos"/>
    <x v="592"/>
    <n v="1999"/>
    <s v="Old"/>
    <x v="0"/>
  </r>
  <r>
    <x v="1"/>
    <s v="A0075"/>
    <s v="Burritos"/>
    <x v="593"/>
    <n v="1999"/>
    <s v="Old"/>
    <x v="0"/>
  </r>
  <r>
    <x v="0"/>
    <s v="A0075"/>
    <s v="Drinks"/>
    <x v="594"/>
    <n v="1999"/>
    <s v="Old"/>
    <x v="0"/>
  </r>
  <r>
    <x v="1"/>
    <s v="A0075"/>
    <s v="Drinks"/>
    <x v="595"/>
    <n v="1999"/>
    <s v="Old"/>
    <x v="0"/>
  </r>
  <r>
    <x v="0"/>
    <s v="A0075"/>
    <s v="Kids menu"/>
    <x v="596"/>
    <n v="1999"/>
    <s v="Old"/>
    <x v="0"/>
  </r>
  <r>
    <x v="1"/>
    <s v="A0075"/>
    <s v="Kids menu"/>
    <x v="597"/>
    <n v="1999"/>
    <s v="Old"/>
    <x v="0"/>
  </r>
  <r>
    <x v="0"/>
    <s v="A0075"/>
    <s v="Tacos"/>
    <x v="598"/>
    <n v="1999"/>
    <s v="Old"/>
    <x v="0"/>
  </r>
  <r>
    <x v="1"/>
    <s v="A0075"/>
    <s v="Tacos"/>
    <x v="599"/>
    <n v="1999"/>
    <s v="Old"/>
    <x v="0"/>
  </r>
  <r>
    <x v="0"/>
    <s v="A0076"/>
    <s v="Burritos"/>
    <x v="600"/>
    <n v="1999"/>
    <s v="Old"/>
    <x v="0"/>
  </r>
  <r>
    <x v="1"/>
    <s v="A0076"/>
    <s v="Burritos"/>
    <x v="601"/>
    <n v="1999"/>
    <s v="Old"/>
    <x v="0"/>
  </r>
  <r>
    <x v="0"/>
    <s v="A0076"/>
    <s v="Drinks"/>
    <x v="602"/>
    <n v="1999"/>
    <s v="Old"/>
    <x v="0"/>
  </r>
  <r>
    <x v="1"/>
    <s v="A0076"/>
    <s v="Drinks"/>
    <x v="603"/>
    <n v="1999"/>
    <s v="Old"/>
    <x v="0"/>
  </r>
  <r>
    <x v="0"/>
    <s v="A0076"/>
    <s v="Kids menu"/>
    <x v="604"/>
    <n v="1999"/>
    <s v="Old"/>
    <x v="0"/>
  </r>
  <r>
    <x v="1"/>
    <s v="A0076"/>
    <s v="Kids menu"/>
    <x v="605"/>
    <n v="1999"/>
    <s v="Old"/>
    <x v="0"/>
  </r>
  <r>
    <x v="0"/>
    <s v="A0076"/>
    <s v="Tacos"/>
    <x v="606"/>
    <n v="1999"/>
    <s v="Old"/>
    <x v="0"/>
  </r>
  <r>
    <x v="1"/>
    <s v="A0076"/>
    <s v="Tacos"/>
    <x v="607"/>
    <n v="1999"/>
    <s v="Old"/>
    <x v="0"/>
  </r>
  <r>
    <x v="0"/>
    <s v="A0077"/>
    <s v="Burritos"/>
    <x v="608"/>
    <n v="1999"/>
    <s v="Old"/>
    <x v="0"/>
  </r>
  <r>
    <x v="1"/>
    <s v="A0077"/>
    <s v="Burritos"/>
    <x v="609"/>
    <n v="1999"/>
    <s v="Old"/>
    <x v="0"/>
  </r>
  <r>
    <x v="0"/>
    <s v="A0077"/>
    <s v="Drinks"/>
    <x v="610"/>
    <n v="1999"/>
    <s v="Old"/>
    <x v="0"/>
  </r>
  <r>
    <x v="1"/>
    <s v="A0077"/>
    <s v="Drinks"/>
    <x v="611"/>
    <n v="1999"/>
    <s v="Old"/>
    <x v="0"/>
  </r>
  <r>
    <x v="0"/>
    <s v="A0077"/>
    <s v="Kids menu"/>
    <x v="612"/>
    <n v="1999"/>
    <s v="Old"/>
    <x v="0"/>
  </r>
  <r>
    <x v="1"/>
    <s v="A0077"/>
    <s v="Kids menu"/>
    <x v="613"/>
    <n v="1999"/>
    <s v="Old"/>
    <x v="0"/>
  </r>
  <r>
    <x v="0"/>
    <s v="A0077"/>
    <s v="Tacos"/>
    <x v="614"/>
    <n v="1999"/>
    <s v="Old"/>
    <x v="0"/>
  </r>
  <r>
    <x v="1"/>
    <s v="A0077"/>
    <s v="Tacos"/>
    <x v="615"/>
    <n v="1999"/>
    <s v="Old"/>
    <x v="0"/>
  </r>
  <r>
    <x v="0"/>
    <s v="A0078"/>
    <s v="Burritos"/>
    <x v="616"/>
    <n v="1999"/>
    <s v="Old"/>
    <x v="0"/>
  </r>
  <r>
    <x v="1"/>
    <s v="A0078"/>
    <s v="Burritos"/>
    <x v="617"/>
    <n v="1999"/>
    <s v="Old"/>
    <x v="0"/>
  </r>
  <r>
    <x v="0"/>
    <s v="A0078"/>
    <s v="Drinks"/>
    <x v="618"/>
    <n v="1999"/>
    <s v="Old"/>
    <x v="0"/>
  </r>
  <r>
    <x v="1"/>
    <s v="A0078"/>
    <s v="Drinks"/>
    <x v="619"/>
    <n v="1999"/>
    <s v="Old"/>
    <x v="0"/>
  </r>
  <r>
    <x v="0"/>
    <s v="A0078"/>
    <s v="Kids menu"/>
    <x v="620"/>
    <n v="1999"/>
    <s v="Old"/>
    <x v="0"/>
  </r>
  <r>
    <x v="1"/>
    <s v="A0078"/>
    <s v="Kids menu"/>
    <x v="621"/>
    <n v="1999"/>
    <s v="Old"/>
    <x v="0"/>
  </r>
  <r>
    <x v="0"/>
    <s v="A0078"/>
    <s v="Tacos"/>
    <x v="622"/>
    <n v="1999"/>
    <s v="Old"/>
    <x v="0"/>
  </r>
  <r>
    <x v="1"/>
    <s v="A0078"/>
    <s v="Tacos"/>
    <x v="623"/>
    <n v="1999"/>
    <s v="Old"/>
    <x v="0"/>
  </r>
  <r>
    <x v="0"/>
    <s v="A0079"/>
    <s v="Burritos"/>
    <x v="624"/>
    <n v="1999"/>
    <s v="Old"/>
    <x v="0"/>
  </r>
  <r>
    <x v="1"/>
    <s v="A0079"/>
    <s v="Burritos"/>
    <x v="625"/>
    <n v="1999"/>
    <s v="Old"/>
    <x v="0"/>
  </r>
  <r>
    <x v="0"/>
    <s v="A0079"/>
    <s v="Drinks"/>
    <x v="626"/>
    <n v="1999"/>
    <s v="Old"/>
    <x v="0"/>
  </r>
  <r>
    <x v="1"/>
    <s v="A0079"/>
    <s v="Drinks"/>
    <x v="627"/>
    <n v="1999"/>
    <s v="Old"/>
    <x v="0"/>
  </r>
  <r>
    <x v="0"/>
    <s v="A0079"/>
    <s v="Kids menu"/>
    <x v="628"/>
    <n v="1999"/>
    <s v="Old"/>
    <x v="0"/>
  </r>
  <r>
    <x v="1"/>
    <s v="A0079"/>
    <s v="Kids menu"/>
    <x v="629"/>
    <n v="1999"/>
    <s v="Old"/>
    <x v="0"/>
  </r>
  <r>
    <x v="0"/>
    <s v="A0079"/>
    <s v="Tacos"/>
    <x v="630"/>
    <n v="1999"/>
    <s v="Old"/>
    <x v="0"/>
  </r>
  <r>
    <x v="1"/>
    <s v="A0079"/>
    <s v="Tacos"/>
    <x v="631"/>
    <n v="1999"/>
    <s v="Old"/>
    <x v="0"/>
  </r>
  <r>
    <x v="0"/>
    <s v="A0080"/>
    <s v="Burritos"/>
    <x v="632"/>
    <n v="1999"/>
    <s v="Old"/>
    <x v="0"/>
  </r>
  <r>
    <x v="1"/>
    <s v="A0080"/>
    <s v="Burritos"/>
    <x v="633"/>
    <n v="1999"/>
    <s v="Old"/>
    <x v="0"/>
  </r>
  <r>
    <x v="0"/>
    <s v="A0080"/>
    <s v="Drinks"/>
    <x v="634"/>
    <n v="1999"/>
    <s v="Old"/>
    <x v="0"/>
  </r>
  <r>
    <x v="1"/>
    <s v="A0080"/>
    <s v="Drinks"/>
    <x v="635"/>
    <n v="1999"/>
    <s v="Old"/>
    <x v="0"/>
  </r>
  <r>
    <x v="0"/>
    <s v="A0080"/>
    <s v="Kids menu"/>
    <x v="636"/>
    <n v="1999"/>
    <s v="Old"/>
    <x v="0"/>
  </r>
  <r>
    <x v="1"/>
    <s v="A0080"/>
    <s v="Kids menu"/>
    <x v="637"/>
    <n v="1999"/>
    <s v="Old"/>
    <x v="0"/>
  </r>
  <r>
    <x v="0"/>
    <s v="A0080"/>
    <s v="Tacos"/>
    <x v="638"/>
    <n v="1999"/>
    <s v="Old"/>
    <x v="0"/>
  </r>
  <r>
    <x v="1"/>
    <s v="A0080"/>
    <s v="Tacos"/>
    <x v="639"/>
    <n v="1999"/>
    <s v="Old"/>
    <x v="0"/>
  </r>
  <r>
    <x v="0"/>
    <s v="A0081"/>
    <s v="Burritos"/>
    <x v="640"/>
    <n v="1999"/>
    <s v="Old"/>
    <x v="0"/>
  </r>
  <r>
    <x v="1"/>
    <s v="A0081"/>
    <s v="Burritos"/>
    <x v="641"/>
    <n v="1999"/>
    <s v="Old"/>
    <x v="0"/>
  </r>
  <r>
    <x v="0"/>
    <s v="A0081"/>
    <s v="Drinks"/>
    <x v="642"/>
    <n v="1999"/>
    <s v="Old"/>
    <x v="0"/>
  </r>
  <r>
    <x v="1"/>
    <s v="A0081"/>
    <s v="Drinks"/>
    <x v="643"/>
    <n v="1999"/>
    <s v="Old"/>
    <x v="0"/>
  </r>
  <r>
    <x v="0"/>
    <s v="A0081"/>
    <s v="Kids menu"/>
    <x v="644"/>
    <n v="1999"/>
    <s v="Old"/>
    <x v="0"/>
  </r>
  <r>
    <x v="1"/>
    <s v="A0081"/>
    <s v="Kids menu"/>
    <x v="645"/>
    <n v="1999"/>
    <s v="Old"/>
    <x v="0"/>
  </r>
  <r>
    <x v="0"/>
    <s v="A0081"/>
    <s v="Tacos"/>
    <x v="646"/>
    <n v="1999"/>
    <s v="Old"/>
    <x v="0"/>
  </r>
  <r>
    <x v="1"/>
    <s v="A0081"/>
    <s v="Tacos"/>
    <x v="647"/>
    <n v="1999"/>
    <s v="Old"/>
    <x v="0"/>
  </r>
  <r>
    <x v="0"/>
    <s v="A0082"/>
    <s v="Burritos"/>
    <x v="648"/>
    <n v="1999"/>
    <s v="Old"/>
    <x v="0"/>
  </r>
  <r>
    <x v="1"/>
    <s v="A0082"/>
    <s v="Burritos"/>
    <x v="649"/>
    <n v="1999"/>
    <s v="Old"/>
    <x v="0"/>
  </r>
  <r>
    <x v="0"/>
    <s v="A0082"/>
    <s v="Drinks"/>
    <x v="650"/>
    <n v="1999"/>
    <s v="Old"/>
    <x v="0"/>
  </r>
  <r>
    <x v="1"/>
    <s v="A0082"/>
    <s v="Drinks"/>
    <x v="651"/>
    <n v="1999"/>
    <s v="Old"/>
    <x v="0"/>
  </r>
  <r>
    <x v="0"/>
    <s v="A0082"/>
    <s v="Kids menu"/>
    <x v="652"/>
    <n v="1999"/>
    <s v="Old"/>
    <x v="0"/>
  </r>
  <r>
    <x v="1"/>
    <s v="A0082"/>
    <s v="Kids menu"/>
    <x v="653"/>
    <n v="1999"/>
    <s v="Old"/>
    <x v="0"/>
  </r>
  <r>
    <x v="0"/>
    <s v="A0082"/>
    <s v="Tacos"/>
    <x v="654"/>
    <n v="1999"/>
    <s v="Old"/>
    <x v="0"/>
  </r>
  <r>
    <x v="1"/>
    <s v="A0082"/>
    <s v="Tacos"/>
    <x v="655"/>
    <n v="1999"/>
    <s v="Old"/>
    <x v="0"/>
  </r>
  <r>
    <x v="0"/>
    <s v="A0083"/>
    <s v="Burritos"/>
    <x v="656"/>
    <n v="1999"/>
    <s v="Old"/>
    <x v="0"/>
  </r>
  <r>
    <x v="1"/>
    <s v="A0083"/>
    <s v="Burritos"/>
    <x v="657"/>
    <n v="1999"/>
    <s v="Old"/>
    <x v="0"/>
  </r>
  <r>
    <x v="0"/>
    <s v="A0083"/>
    <s v="Drinks"/>
    <x v="658"/>
    <n v="1999"/>
    <s v="Old"/>
    <x v="0"/>
  </r>
  <r>
    <x v="1"/>
    <s v="A0083"/>
    <s v="Drinks"/>
    <x v="659"/>
    <n v="1999"/>
    <s v="Old"/>
    <x v="0"/>
  </r>
  <r>
    <x v="0"/>
    <s v="A0083"/>
    <s v="Kids menu"/>
    <x v="660"/>
    <n v="1999"/>
    <s v="Old"/>
    <x v="0"/>
  </r>
  <r>
    <x v="1"/>
    <s v="A0083"/>
    <s v="Kids menu"/>
    <x v="661"/>
    <n v="1999"/>
    <s v="Old"/>
    <x v="0"/>
  </r>
  <r>
    <x v="0"/>
    <s v="A0083"/>
    <s v="Tacos"/>
    <x v="662"/>
    <n v="1999"/>
    <s v="Old"/>
    <x v="0"/>
  </r>
  <r>
    <x v="1"/>
    <s v="A0083"/>
    <s v="Tacos"/>
    <x v="663"/>
    <n v="1999"/>
    <s v="Old"/>
    <x v="0"/>
  </r>
  <r>
    <x v="0"/>
    <s v="A0084"/>
    <s v="Burritos"/>
    <x v="664"/>
    <n v="1999"/>
    <s v="Old"/>
    <x v="0"/>
  </r>
  <r>
    <x v="1"/>
    <s v="A0084"/>
    <s v="Burritos"/>
    <x v="665"/>
    <n v="1999"/>
    <s v="Old"/>
    <x v="0"/>
  </r>
  <r>
    <x v="0"/>
    <s v="A0084"/>
    <s v="Drinks"/>
    <x v="666"/>
    <n v="1999"/>
    <s v="Old"/>
    <x v="0"/>
  </r>
  <r>
    <x v="1"/>
    <s v="A0084"/>
    <s v="Drinks"/>
    <x v="667"/>
    <n v="1999"/>
    <s v="Old"/>
    <x v="0"/>
  </r>
  <r>
    <x v="0"/>
    <s v="A0084"/>
    <s v="Kids menu"/>
    <x v="668"/>
    <n v="1999"/>
    <s v="Old"/>
    <x v="0"/>
  </r>
  <r>
    <x v="1"/>
    <s v="A0084"/>
    <s v="Kids menu"/>
    <x v="669"/>
    <n v="1999"/>
    <s v="Old"/>
    <x v="0"/>
  </r>
  <r>
    <x v="0"/>
    <s v="A0084"/>
    <s v="Tacos"/>
    <x v="670"/>
    <n v="1999"/>
    <s v="Old"/>
    <x v="0"/>
  </r>
  <r>
    <x v="1"/>
    <s v="A0084"/>
    <s v="Tacos"/>
    <x v="671"/>
    <n v="1999"/>
    <s v="Old"/>
    <x v="0"/>
  </r>
  <r>
    <x v="0"/>
    <s v="A0085"/>
    <s v="Burritos"/>
    <x v="672"/>
    <n v="1999"/>
    <s v="Old"/>
    <x v="0"/>
  </r>
  <r>
    <x v="1"/>
    <s v="A0085"/>
    <s v="Burritos"/>
    <x v="673"/>
    <n v="1999"/>
    <s v="Old"/>
    <x v="0"/>
  </r>
  <r>
    <x v="0"/>
    <s v="A0085"/>
    <s v="Drinks"/>
    <x v="674"/>
    <n v="1999"/>
    <s v="Old"/>
    <x v="0"/>
  </r>
  <r>
    <x v="1"/>
    <s v="A0085"/>
    <s v="Drinks"/>
    <x v="675"/>
    <n v="1999"/>
    <s v="Old"/>
    <x v="0"/>
  </r>
  <r>
    <x v="0"/>
    <s v="A0085"/>
    <s v="Kids menu"/>
    <x v="676"/>
    <n v="1999"/>
    <s v="Old"/>
    <x v="0"/>
  </r>
  <r>
    <x v="1"/>
    <s v="A0085"/>
    <s v="Kids menu"/>
    <x v="677"/>
    <n v="1999"/>
    <s v="Old"/>
    <x v="0"/>
  </r>
  <r>
    <x v="0"/>
    <s v="A0085"/>
    <s v="Tacos"/>
    <x v="678"/>
    <n v="1999"/>
    <s v="Old"/>
    <x v="0"/>
  </r>
  <r>
    <x v="1"/>
    <s v="A0085"/>
    <s v="Tacos"/>
    <x v="679"/>
    <n v="1999"/>
    <s v="Old"/>
    <x v="0"/>
  </r>
  <r>
    <x v="0"/>
    <s v="A0086"/>
    <s v="Burritos"/>
    <x v="680"/>
    <n v="1999"/>
    <s v="Old"/>
    <x v="0"/>
  </r>
  <r>
    <x v="1"/>
    <s v="A0086"/>
    <s v="Burritos"/>
    <x v="681"/>
    <n v="1999"/>
    <s v="Old"/>
    <x v="0"/>
  </r>
  <r>
    <x v="0"/>
    <s v="A0086"/>
    <s v="Drinks"/>
    <x v="682"/>
    <n v="1999"/>
    <s v="Old"/>
    <x v="0"/>
  </r>
  <r>
    <x v="1"/>
    <s v="A0086"/>
    <s v="Drinks"/>
    <x v="683"/>
    <n v="1999"/>
    <s v="Old"/>
    <x v="0"/>
  </r>
  <r>
    <x v="0"/>
    <s v="A0086"/>
    <s v="Kids menu"/>
    <x v="684"/>
    <n v="1999"/>
    <s v="Old"/>
    <x v="0"/>
  </r>
  <r>
    <x v="1"/>
    <s v="A0086"/>
    <s v="Kids menu"/>
    <x v="685"/>
    <n v="1999"/>
    <s v="Old"/>
    <x v="0"/>
  </r>
  <r>
    <x v="0"/>
    <s v="A0086"/>
    <s v="Tacos"/>
    <x v="686"/>
    <n v="1999"/>
    <s v="Old"/>
    <x v="0"/>
  </r>
  <r>
    <x v="1"/>
    <s v="A0086"/>
    <s v="Tacos"/>
    <x v="687"/>
    <n v="1999"/>
    <s v="Old"/>
    <x v="0"/>
  </r>
  <r>
    <x v="0"/>
    <s v="A0087"/>
    <s v="Burritos"/>
    <x v="688"/>
    <n v="1999"/>
    <s v="Old"/>
    <x v="0"/>
  </r>
  <r>
    <x v="1"/>
    <s v="A0087"/>
    <s v="Burritos"/>
    <x v="689"/>
    <n v="1999"/>
    <s v="Old"/>
    <x v="0"/>
  </r>
  <r>
    <x v="0"/>
    <s v="A0087"/>
    <s v="Drinks"/>
    <x v="690"/>
    <n v="1999"/>
    <s v="Old"/>
    <x v="0"/>
  </r>
  <r>
    <x v="1"/>
    <s v="A0087"/>
    <s v="Drinks"/>
    <x v="691"/>
    <n v="1999"/>
    <s v="Old"/>
    <x v="0"/>
  </r>
  <r>
    <x v="0"/>
    <s v="A0087"/>
    <s v="Kids menu"/>
    <x v="692"/>
    <n v="1999"/>
    <s v="Old"/>
    <x v="0"/>
  </r>
  <r>
    <x v="1"/>
    <s v="A0087"/>
    <s v="Kids menu"/>
    <x v="693"/>
    <n v="1999"/>
    <s v="Old"/>
    <x v="0"/>
  </r>
  <r>
    <x v="0"/>
    <s v="A0087"/>
    <s v="Tacos"/>
    <x v="694"/>
    <n v="1999"/>
    <s v="Old"/>
    <x v="0"/>
  </r>
  <r>
    <x v="1"/>
    <s v="A0087"/>
    <s v="Tacos"/>
    <x v="695"/>
    <n v="1999"/>
    <s v="Old"/>
    <x v="0"/>
  </r>
  <r>
    <x v="0"/>
    <s v="A0088"/>
    <s v="Burritos"/>
    <x v="696"/>
    <n v="1999"/>
    <s v="Old"/>
    <x v="0"/>
  </r>
  <r>
    <x v="1"/>
    <s v="A0088"/>
    <s v="Burritos"/>
    <x v="697"/>
    <n v="1999"/>
    <s v="Old"/>
    <x v="0"/>
  </r>
  <r>
    <x v="0"/>
    <s v="A0088"/>
    <s v="Drinks"/>
    <x v="698"/>
    <n v="1999"/>
    <s v="Old"/>
    <x v="0"/>
  </r>
  <r>
    <x v="1"/>
    <s v="A0088"/>
    <s v="Drinks"/>
    <x v="699"/>
    <n v="1999"/>
    <s v="Old"/>
    <x v="0"/>
  </r>
  <r>
    <x v="0"/>
    <s v="A0088"/>
    <s v="Kids menu"/>
    <x v="700"/>
    <n v="1999"/>
    <s v="Old"/>
    <x v="0"/>
  </r>
  <r>
    <x v="1"/>
    <s v="A0088"/>
    <s v="Kids menu"/>
    <x v="701"/>
    <n v="1999"/>
    <s v="Old"/>
    <x v="0"/>
  </r>
  <r>
    <x v="0"/>
    <s v="A0088"/>
    <s v="Tacos"/>
    <x v="702"/>
    <n v="1999"/>
    <s v="Old"/>
    <x v="0"/>
  </r>
  <r>
    <x v="1"/>
    <s v="A0088"/>
    <s v="Tacos"/>
    <x v="703"/>
    <n v="1999"/>
    <s v="Old"/>
    <x v="0"/>
  </r>
  <r>
    <x v="0"/>
    <s v="A0089"/>
    <s v="Burritos"/>
    <x v="704"/>
    <n v="1999"/>
    <s v="Old"/>
    <x v="0"/>
  </r>
  <r>
    <x v="1"/>
    <s v="A0089"/>
    <s v="Burritos"/>
    <x v="705"/>
    <n v="1999"/>
    <s v="Old"/>
    <x v="0"/>
  </r>
  <r>
    <x v="0"/>
    <s v="A0089"/>
    <s v="Drinks"/>
    <x v="706"/>
    <n v="1999"/>
    <s v="Old"/>
    <x v="0"/>
  </r>
  <r>
    <x v="1"/>
    <s v="A0089"/>
    <s v="Drinks"/>
    <x v="707"/>
    <n v="1999"/>
    <s v="Old"/>
    <x v="0"/>
  </r>
  <r>
    <x v="0"/>
    <s v="A0089"/>
    <s v="Kids menu"/>
    <x v="708"/>
    <n v="1999"/>
    <s v="Old"/>
    <x v="0"/>
  </r>
  <r>
    <x v="1"/>
    <s v="A0089"/>
    <s v="Kids menu"/>
    <x v="709"/>
    <n v="1999"/>
    <s v="Old"/>
    <x v="0"/>
  </r>
  <r>
    <x v="0"/>
    <s v="A0089"/>
    <s v="Tacos"/>
    <x v="710"/>
    <n v="1999"/>
    <s v="Old"/>
    <x v="0"/>
  </r>
  <r>
    <x v="1"/>
    <s v="A0089"/>
    <s v="Tacos"/>
    <x v="711"/>
    <n v="1999"/>
    <s v="Old"/>
    <x v="0"/>
  </r>
  <r>
    <x v="0"/>
    <s v="A0090"/>
    <s v="Burritos"/>
    <x v="712"/>
    <n v="1999"/>
    <s v="Old"/>
    <x v="0"/>
  </r>
  <r>
    <x v="1"/>
    <s v="A0090"/>
    <s v="Burritos"/>
    <x v="713"/>
    <n v="1999"/>
    <s v="Old"/>
    <x v="0"/>
  </r>
  <r>
    <x v="0"/>
    <s v="A0090"/>
    <s v="Drinks"/>
    <x v="714"/>
    <n v="1999"/>
    <s v="Old"/>
    <x v="0"/>
  </r>
  <r>
    <x v="1"/>
    <s v="A0090"/>
    <s v="Drinks"/>
    <x v="715"/>
    <n v="1999"/>
    <s v="Old"/>
    <x v="0"/>
  </r>
  <r>
    <x v="0"/>
    <s v="A0090"/>
    <s v="Kids menu"/>
    <x v="716"/>
    <n v="1999"/>
    <s v="Old"/>
    <x v="0"/>
  </r>
  <r>
    <x v="1"/>
    <s v="A0090"/>
    <s v="Kids menu"/>
    <x v="717"/>
    <n v="1999"/>
    <s v="Old"/>
    <x v="0"/>
  </r>
  <r>
    <x v="0"/>
    <s v="A0090"/>
    <s v="Tacos"/>
    <x v="718"/>
    <n v="1999"/>
    <s v="Old"/>
    <x v="0"/>
  </r>
  <r>
    <x v="1"/>
    <s v="A0090"/>
    <s v="Tacos"/>
    <x v="719"/>
    <n v="1999"/>
    <s v="Old"/>
    <x v="0"/>
  </r>
  <r>
    <x v="0"/>
    <s v="A0091"/>
    <s v="Burritos"/>
    <x v="720"/>
    <n v="1999"/>
    <s v="Old"/>
    <x v="0"/>
  </r>
  <r>
    <x v="1"/>
    <s v="A0091"/>
    <s v="Burritos"/>
    <x v="721"/>
    <n v="1999"/>
    <s v="Old"/>
    <x v="0"/>
  </r>
  <r>
    <x v="0"/>
    <s v="A0091"/>
    <s v="Drinks"/>
    <x v="722"/>
    <n v="1999"/>
    <s v="Old"/>
    <x v="0"/>
  </r>
  <r>
    <x v="1"/>
    <s v="A0091"/>
    <s v="Drinks"/>
    <x v="723"/>
    <n v="1999"/>
    <s v="Old"/>
    <x v="0"/>
  </r>
  <r>
    <x v="0"/>
    <s v="A0091"/>
    <s v="Kids menu"/>
    <x v="724"/>
    <n v="1999"/>
    <s v="Old"/>
    <x v="0"/>
  </r>
  <r>
    <x v="1"/>
    <s v="A0091"/>
    <s v="Kids menu"/>
    <x v="725"/>
    <n v="1999"/>
    <s v="Old"/>
    <x v="0"/>
  </r>
  <r>
    <x v="0"/>
    <s v="A0091"/>
    <s v="Tacos"/>
    <x v="726"/>
    <n v="1999"/>
    <s v="Old"/>
    <x v="0"/>
  </r>
  <r>
    <x v="1"/>
    <s v="A0091"/>
    <s v="Tacos"/>
    <x v="727"/>
    <n v="1999"/>
    <s v="Old"/>
    <x v="0"/>
  </r>
  <r>
    <x v="0"/>
    <s v="A0092"/>
    <s v="Burritos"/>
    <x v="728"/>
    <n v="1999"/>
    <s v="Old"/>
    <x v="0"/>
  </r>
  <r>
    <x v="1"/>
    <s v="A0092"/>
    <s v="Burritos"/>
    <x v="729"/>
    <n v="1999"/>
    <s v="Old"/>
    <x v="0"/>
  </r>
  <r>
    <x v="0"/>
    <s v="A0092"/>
    <s v="Drinks"/>
    <x v="730"/>
    <n v="1999"/>
    <s v="Old"/>
    <x v="0"/>
  </r>
  <r>
    <x v="1"/>
    <s v="A0092"/>
    <s v="Drinks"/>
    <x v="731"/>
    <n v="1999"/>
    <s v="Old"/>
    <x v="0"/>
  </r>
  <r>
    <x v="0"/>
    <s v="A0092"/>
    <s v="Kids menu"/>
    <x v="732"/>
    <n v="1999"/>
    <s v="Old"/>
    <x v="0"/>
  </r>
  <r>
    <x v="1"/>
    <s v="A0092"/>
    <s v="Kids menu"/>
    <x v="733"/>
    <n v="1999"/>
    <s v="Old"/>
    <x v="0"/>
  </r>
  <r>
    <x v="0"/>
    <s v="A0092"/>
    <s v="Tacos"/>
    <x v="734"/>
    <n v="1999"/>
    <s v="Old"/>
    <x v="0"/>
  </r>
  <r>
    <x v="1"/>
    <s v="A0092"/>
    <s v="Tacos"/>
    <x v="735"/>
    <n v="1999"/>
    <s v="Old"/>
    <x v="0"/>
  </r>
  <r>
    <x v="0"/>
    <s v="A0093"/>
    <s v="Burritos"/>
    <x v="736"/>
    <n v="1999"/>
    <s v="Old"/>
    <x v="0"/>
  </r>
  <r>
    <x v="1"/>
    <s v="A0093"/>
    <s v="Burritos"/>
    <x v="737"/>
    <n v="1999"/>
    <s v="Old"/>
    <x v="0"/>
  </r>
  <r>
    <x v="0"/>
    <s v="A0093"/>
    <s v="Drinks"/>
    <x v="738"/>
    <n v="1999"/>
    <s v="Old"/>
    <x v="0"/>
  </r>
  <r>
    <x v="1"/>
    <s v="A0093"/>
    <s v="Drinks"/>
    <x v="739"/>
    <n v="1999"/>
    <s v="Old"/>
    <x v="0"/>
  </r>
  <r>
    <x v="0"/>
    <s v="A0093"/>
    <s v="Kids menu"/>
    <x v="740"/>
    <n v="1999"/>
    <s v="Old"/>
    <x v="0"/>
  </r>
  <r>
    <x v="1"/>
    <s v="A0093"/>
    <s v="Kids menu"/>
    <x v="741"/>
    <n v="1999"/>
    <s v="Old"/>
    <x v="0"/>
  </r>
  <r>
    <x v="0"/>
    <s v="A0093"/>
    <s v="Tacos"/>
    <x v="742"/>
    <n v="1999"/>
    <s v="Old"/>
    <x v="0"/>
  </r>
  <r>
    <x v="1"/>
    <s v="A0093"/>
    <s v="Tacos"/>
    <x v="743"/>
    <n v="1999"/>
    <s v="Old"/>
    <x v="0"/>
  </r>
  <r>
    <x v="0"/>
    <s v="A0094"/>
    <s v="Burritos"/>
    <x v="744"/>
    <n v="1999"/>
    <s v="Old"/>
    <x v="0"/>
  </r>
  <r>
    <x v="1"/>
    <s v="A0094"/>
    <s v="Burritos"/>
    <x v="745"/>
    <n v="1999"/>
    <s v="Old"/>
    <x v="0"/>
  </r>
  <r>
    <x v="0"/>
    <s v="A0094"/>
    <s v="Drinks"/>
    <x v="746"/>
    <n v="1999"/>
    <s v="Old"/>
    <x v="0"/>
  </r>
  <r>
    <x v="1"/>
    <s v="A0094"/>
    <s v="Drinks"/>
    <x v="747"/>
    <n v="1999"/>
    <s v="Old"/>
    <x v="0"/>
  </r>
  <r>
    <x v="0"/>
    <s v="A0094"/>
    <s v="Kids menu"/>
    <x v="748"/>
    <n v="1999"/>
    <s v="Old"/>
    <x v="0"/>
  </r>
  <r>
    <x v="1"/>
    <s v="A0094"/>
    <s v="Kids menu"/>
    <x v="749"/>
    <n v="1999"/>
    <s v="Old"/>
    <x v="0"/>
  </r>
  <r>
    <x v="0"/>
    <s v="A0094"/>
    <s v="Tacos"/>
    <x v="750"/>
    <n v="1999"/>
    <s v="Old"/>
    <x v="0"/>
  </r>
  <r>
    <x v="1"/>
    <s v="A0094"/>
    <s v="Tacos"/>
    <x v="751"/>
    <n v="1999"/>
    <s v="Old"/>
    <x v="0"/>
  </r>
  <r>
    <x v="0"/>
    <s v="A0095"/>
    <s v="Burritos"/>
    <x v="752"/>
    <n v="1999"/>
    <s v="Old"/>
    <x v="0"/>
  </r>
  <r>
    <x v="1"/>
    <s v="A0095"/>
    <s v="Burritos"/>
    <x v="753"/>
    <n v="1999"/>
    <s v="Old"/>
    <x v="0"/>
  </r>
  <r>
    <x v="0"/>
    <s v="A0095"/>
    <s v="Drinks"/>
    <x v="754"/>
    <n v="1999"/>
    <s v="Old"/>
    <x v="0"/>
  </r>
  <r>
    <x v="1"/>
    <s v="A0095"/>
    <s v="Drinks"/>
    <x v="755"/>
    <n v="1999"/>
    <s v="Old"/>
    <x v="0"/>
  </r>
  <r>
    <x v="0"/>
    <s v="A0095"/>
    <s v="Kids menu"/>
    <x v="756"/>
    <n v="1999"/>
    <s v="Old"/>
    <x v="0"/>
  </r>
  <r>
    <x v="1"/>
    <s v="A0095"/>
    <s v="Kids menu"/>
    <x v="757"/>
    <n v="1999"/>
    <s v="Old"/>
    <x v="0"/>
  </r>
  <r>
    <x v="0"/>
    <s v="A0095"/>
    <s v="Tacos"/>
    <x v="758"/>
    <n v="1999"/>
    <s v="Old"/>
    <x v="0"/>
  </r>
  <r>
    <x v="1"/>
    <s v="A0095"/>
    <s v="Tacos"/>
    <x v="759"/>
    <n v="1999"/>
    <s v="Old"/>
    <x v="0"/>
  </r>
  <r>
    <x v="0"/>
    <s v="A0096"/>
    <s v="Burritos"/>
    <x v="760"/>
    <n v="1999"/>
    <s v="Old"/>
    <x v="0"/>
  </r>
  <r>
    <x v="1"/>
    <s v="A0096"/>
    <s v="Burritos"/>
    <x v="761"/>
    <n v="1999"/>
    <s v="Old"/>
    <x v="0"/>
  </r>
  <r>
    <x v="0"/>
    <s v="A0096"/>
    <s v="Drinks"/>
    <x v="762"/>
    <n v="1999"/>
    <s v="Old"/>
    <x v="0"/>
  </r>
  <r>
    <x v="1"/>
    <s v="A0096"/>
    <s v="Drinks"/>
    <x v="763"/>
    <n v="1999"/>
    <s v="Old"/>
    <x v="0"/>
  </r>
  <r>
    <x v="0"/>
    <s v="A0096"/>
    <s v="Kids menu"/>
    <x v="764"/>
    <n v="1999"/>
    <s v="Old"/>
    <x v="0"/>
  </r>
  <r>
    <x v="1"/>
    <s v="A0096"/>
    <s v="Kids menu"/>
    <x v="765"/>
    <n v="1999"/>
    <s v="Old"/>
    <x v="0"/>
  </r>
  <r>
    <x v="0"/>
    <s v="A0096"/>
    <s v="Tacos"/>
    <x v="766"/>
    <n v="1999"/>
    <s v="Old"/>
    <x v="0"/>
  </r>
  <r>
    <x v="1"/>
    <s v="A0096"/>
    <s v="Tacos"/>
    <x v="767"/>
    <n v="1999"/>
    <s v="Old"/>
    <x v="0"/>
  </r>
  <r>
    <x v="0"/>
    <s v="A0097"/>
    <s v="Burritos"/>
    <x v="768"/>
    <n v="1999"/>
    <s v="Old"/>
    <x v="0"/>
  </r>
  <r>
    <x v="1"/>
    <s v="A0097"/>
    <s v="Burritos"/>
    <x v="769"/>
    <n v="1999"/>
    <s v="Old"/>
    <x v="0"/>
  </r>
  <r>
    <x v="0"/>
    <s v="A0097"/>
    <s v="Drinks"/>
    <x v="770"/>
    <n v="1999"/>
    <s v="Old"/>
    <x v="0"/>
  </r>
  <r>
    <x v="1"/>
    <s v="A0097"/>
    <s v="Drinks"/>
    <x v="771"/>
    <n v="1999"/>
    <s v="Old"/>
    <x v="0"/>
  </r>
  <r>
    <x v="0"/>
    <s v="A0097"/>
    <s v="Kids menu"/>
    <x v="772"/>
    <n v="1999"/>
    <s v="Old"/>
    <x v="0"/>
  </r>
  <r>
    <x v="1"/>
    <s v="A0097"/>
    <s v="Kids menu"/>
    <x v="773"/>
    <n v="1999"/>
    <s v="Old"/>
    <x v="0"/>
  </r>
  <r>
    <x v="0"/>
    <s v="A0097"/>
    <s v="Tacos"/>
    <x v="774"/>
    <n v="1999"/>
    <s v="Old"/>
    <x v="0"/>
  </r>
  <r>
    <x v="1"/>
    <s v="A0097"/>
    <s v="Tacos"/>
    <x v="775"/>
    <n v="1999"/>
    <s v="Old"/>
    <x v="0"/>
  </r>
  <r>
    <x v="0"/>
    <s v="A0098"/>
    <s v="Burritos"/>
    <x v="776"/>
    <n v="1999"/>
    <s v="Old"/>
    <x v="0"/>
  </r>
  <r>
    <x v="1"/>
    <s v="A0098"/>
    <s v="Burritos"/>
    <x v="777"/>
    <n v="1999"/>
    <s v="Old"/>
    <x v="0"/>
  </r>
  <r>
    <x v="0"/>
    <s v="A0098"/>
    <s v="Drinks"/>
    <x v="778"/>
    <n v="1999"/>
    <s v="Old"/>
    <x v="0"/>
  </r>
  <r>
    <x v="1"/>
    <s v="A0098"/>
    <s v="Drinks"/>
    <x v="779"/>
    <n v="1999"/>
    <s v="Old"/>
    <x v="0"/>
  </r>
  <r>
    <x v="0"/>
    <s v="A0098"/>
    <s v="Kids menu"/>
    <x v="780"/>
    <n v="1999"/>
    <s v="Old"/>
    <x v="0"/>
  </r>
  <r>
    <x v="1"/>
    <s v="A0098"/>
    <s v="Kids menu"/>
    <x v="781"/>
    <n v="1999"/>
    <s v="Old"/>
    <x v="0"/>
  </r>
  <r>
    <x v="0"/>
    <s v="A0098"/>
    <s v="Tacos"/>
    <x v="782"/>
    <n v="1999"/>
    <s v="Old"/>
    <x v="0"/>
  </r>
  <r>
    <x v="1"/>
    <s v="A0098"/>
    <s v="Tacos"/>
    <x v="783"/>
    <n v="1999"/>
    <s v="Old"/>
    <x v="0"/>
  </r>
  <r>
    <x v="0"/>
    <s v="A0099"/>
    <s v="Burritos"/>
    <x v="784"/>
    <n v="1999"/>
    <s v="Old"/>
    <x v="0"/>
  </r>
  <r>
    <x v="1"/>
    <s v="A0099"/>
    <s v="Burritos"/>
    <x v="785"/>
    <n v="1999"/>
    <s v="Old"/>
    <x v="0"/>
  </r>
  <r>
    <x v="0"/>
    <s v="A0099"/>
    <s v="Drinks"/>
    <x v="786"/>
    <n v="1999"/>
    <s v="Old"/>
    <x v="0"/>
  </r>
  <r>
    <x v="1"/>
    <s v="A0099"/>
    <s v="Drinks"/>
    <x v="787"/>
    <n v="1999"/>
    <s v="Old"/>
    <x v="0"/>
  </r>
  <r>
    <x v="0"/>
    <s v="A0099"/>
    <s v="Kids menu"/>
    <x v="788"/>
    <n v="1999"/>
    <s v="Old"/>
    <x v="0"/>
  </r>
  <r>
    <x v="1"/>
    <s v="A0099"/>
    <s v="Kids menu"/>
    <x v="789"/>
    <n v="1999"/>
    <s v="Old"/>
    <x v="0"/>
  </r>
  <r>
    <x v="0"/>
    <s v="A0099"/>
    <s v="Tacos"/>
    <x v="790"/>
    <n v="1999"/>
    <s v="Old"/>
    <x v="0"/>
  </r>
  <r>
    <x v="1"/>
    <s v="A0099"/>
    <s v="Tacos"/>
    <x v="791"/>
    <n v="1999"/>
    <s v="Old"/>
    <x v="0"/>
  </r>
  <r>
    <x v="0"/>
    <s v="A0100"/>
    <s v="Burritos"/>
    <x v="792"/>
    <n v="1999"/>
    <s v="Old"/>
    <x v="0"/>
  </r>
  <r>
    <x v="1"/>
    <s v="A0100"/>
    <s v="Burritos"/>
    <x v="793"/>
    <n v="1999"/>
    <s v="Old"/>
    <x v="0"/>
  </r>
  <r>
    <x v="0"/>
    <s v="A0100"/>
    <s v="Drinks"/>
    <x v="794"/>
    <n v="1999"/>
    <s v="Old"/>
    <x v="0"/>
  </r>
  <r>
    <x v="1"/>
    <s v="A0100"/>
    <s v="Drinks"/>
    <x v="795"/>
    <n v="1999"/>
    <s v="Old"/>
    <x v="0"/>
  </r>
  <r>
    <x v="0"/>
    <s v="A0100"/>
    <s v="Kids menu"/>
    <x v="796"/>
    <n v="1999"/>
    <s v="Old"/>
    <x v="0"/>
  </r>
  <r>
    <x v="1"/>
    <s v="A0100"/>
    <s v="Kids menu"/>
    <x v="797"/>
    <n v="1999"/>
    <s v="Old"/>
    <x v="0"/>
  </r>
  <r>
    <x v="0"/>
    <s v="A0100"/>
    <s v="Tacos"/>
    <x v="798"/>
    <n v="1999"/>
    <s v="Old"/>
    <x v="0"/>
  </r>
  <r>
    <x v="1"/>
    <s v="A0100"/>
    <s v="Tacos"/>
    <x v="799"/>
    <n v="1999"/>
    <s v="Old"/>
    <x v="0"/>
  </r>
  <r>
    <x v="0"/>
    <s v="A0101"/>
    <s v="Burritos"/>
    <x v="800"/>
    <n v="2000"/>
    <s v="Old"/>
    <x v="0"/>
  </r>
  <r>
    <x v="1"/>
    <s v="A0101"/>
    <s v="Burritos"/>
    <x v="801"/>
    <n v="2000"/>
    <s v="Old"/>
    <x v="0"/>
  </r>
  <r>
    <x v="0"/>
    <s v="A0101"/>
    <s v="Drinks"/>
    <x v="802"/>
    <n v="2000"/>
    <s v="Old"/>
    <x v="0"/>
  </r>
  <r>
    <x v="1"/>
    <s v="A0101"/>
    <s v="Drinks"/>
    <x v="803"/>
    <n v="2000"/>
    <s v="Old"/>
    <x v="0"/>
  </r>
  <r>
    <x v="0"/>
    <s v="A0101"/>
    <s v="Kids menu"/>
    <x v="804"/>
    <n v="2000"/>
    <s v="Old"/>
    <x v="0"/>
  </r>
  <r>
    <x v="1"/>
    <s v="A0101"/>
    <s v="Kids menu"/>
    <x v="805"/>
    <n v="2000"/>
    <s v="Old"/>
    <x v="0"/>
  </r>
  <r>
    <x v="0"/>
    <s v="A0101"/>
    <s v="Tacos"/>
    <x v="806"/>
    <n v="2000"/>
    <s v="Old"/>
    <x v="0"/>
  </r>
  <r>
    <x v="1"/>
    <s v="A0101"/>
    <s v="Tacos"/>
    <x v="807"/>
    <n v="2000"/>
    <s v="Old"/>
    <x v="0"/>
  </r>
  <r>
    <x v="0"/>
    <s v="A0102"/>
    <s v="Burritos"/>
    <x v="808"/>
    <n v="2000"/>
    <s v="Old"/>
    <x v="0"/>
  </r>
  <r>
    <x v="1"/>
    <s v="A0102"/>
    <s v="Burritos"/>
    <x v="809"/>
    <n v="2000"/>
    <s v="Old"/>
    <x v="0"/>
  </r>
  <r>
    <x v="0"/>
    <s v="A0102"/>
    <s v="Drinks"/>
    <x v="810"/>
    <n v="2000"/>
    <s v="Old"/>
    <x v="0"/>
  </r>
  <r>
    <x v="1"/>
    <s v="A0102"/>
    <s v="Drinks"/>
    <x v="811"/>
    <n v="2000"/>
    <s v="Old"/>
    <x v="0"/>
  </r>
  <r>
    <x v="0"/>
    <s v="A0102"/>
    <s v="Kids menu"/>
    <x v="812"/>
    <n v="2000"/>
    <s v="Old"/>
    <x v="0"/>
  </r>
  <r>
    <x v="1"/>
    <s v="A0102"/>
    <s v="Kids menu"/>
    <x v="813"/>
    <n v="2000"/>
    <s v="Old"/>
    <x v="0"/>
  </r>
  <r>
    <x v="0"/>
    <s v="A0102"/>
    <s v="Tacos"/>
    <x v="814"/>
    <n v="2000"/>
    <s v="Old"/>
    <x v="0"/>
  </r>
  <r>
    <x v="1"/>
    <s v="A0102"/>
    <s v="Tacos"/>
    <x v="815"/>
    <n v="2000"/>
    <s v="Old"/>
    <x v="0"/>
  </r>
  <r>
    <x v="0"/>
    <s v="A0103"/>
    <s v="Burritos"/>
    <x v="816"/>
    <n v="2000"/>
    <s v="Old"/>
    <x v="0"/>
  </r>
  <r>
    <x v="1"/>
    <s v="A0103"/>
    <s v="Burritos"/>
    <x v="817"/>
    <n v="2000"/>
    <s v="Old"/>
    <x v="0"/>
  </r>
  <r>
    <x v="0"/>
    <s v="A0103"/>
    <s v="Drinks"/>
    <x v="818"/>
    <n v="2000"/>
    <s v="Old"/>
    <x v="0"/>
  </r>
  <r>
    <x v="1"/>
    <s v="A0103"/>
    <s v="Drinks"/>
    <x v="819"/>
    <n v="2000"/>
    <s v="Old"/>
    <x v="0"/>
  </r>
  <r>
    <x v="0"/>
    <s v="A0103"/>
    <s v="Kids menu"/>
    <x v="820"/>
    <n v="2000"/>
    <s v="Old"/>
    <x v="0"/>
  </r>
  <r>
    <x v="1"/>
    <s v="A0103"/>
    <s v="Kids menu"/>
    <x v="821"/>
    <n v="2000"/>
    <s v="Old"/>
    <x v="0"/>
  </r>
  <r>
    <x v="0"/>
    <s v="A0103"/>
    <s v="Tacos"/>
    <x v="822"/>
    <n v="2000"/>
    <s v="Old"/>
    <x v="0"/>
  </r>
  <r>
    <x v="1"/>
    <s v="A0103"/>
    <s v="Tacos"/>
    <x v="823"/>
    <n v="2000"/>
    <s v="Old"/>
    <x v="0"/>
  </r>
  <r>
    <x v="0"/>
    <s v="A0104"/>
    <s v="Burritos"/>
    <x v="824"/>
    <n v="2000"/>
    <s v="Old"/>
    <x v="0"/>
  </r>
  <r>
    <x v="1"/>
    <s v="A0104"/>
    <s v="Burritos"/>
    <x v="825"/>
    <n v="2000"/>
    <s v="Old"/>
    <x v="0"/>
  </r>
  <r>
    <x v="0"/>
    <s v="A0104"/>
    <s v="Drinks"/>
    <x v="826"/>
    <n v="2000"/>
    <s v="Old"/>
    <x v="0"/>
  </r>
  <r>
    <x v="1"/>
    <s v="A0104"/>
    <s v="Drinks"/>
    <x v="827"/>
    <n v="2000"/>
    <s v="Old"/>
    <x v="0"/>
  </r>
  <r>
    <x v="0"/>
    <s v="A0104"/>
    <s v="Kids menu"/>
    <x v="828"/>
    <n v="2000"/>
    <s v="Old"/>
    <x v="0"/>
  </r>
  <r>
    <x v="1"/>
    <s v="A0104"/>
    <s v="Kids menu"/>
    <x v="829"/>
    <n v="2000"/>
    <s v="Old"/>
    <x v="0"/>
  </r>
  <r>
    <x v="0"/>
    <s v="A0104"/>
    <s v="Tacos"/>
    <x v="830"/>
    <n v="2000"/>
    <s v="Old"/>
    <x v="0"/>
  </r>
  <r>
    <x v="1"/>
    <s v="A0104"/>
    <s v="Tacos"/>
    <x v="831"/>
    <n v="2000"/>
    <s v="Old"/>
    <x v="0"/>
  </r>
  <r>
    <x v="0"/>
    <s v="A0105"/>
    <s v="Burritos"/>
    <x v="832"/>
    <n v="2000"/>
    <s v="Old"/>
    <x v="0"/>
  </r>
  <r>
    <x v="1"/>
    <s v="A0105"/>
    <s v="Burritos"/>
    <x v="833"/>
    <n v="2000"/>
    <s v="Old"/>
    <x v="0"/>
  </r>
  <r>
    <x v="0"/>
    <s v="A0105"/>
    <s v="Drinks"/>
    <x v="834"/>
    <n v="2000"/>
    <s v="Old"/>
    <x v="0"/>
  </r>
  <r>
    <x v="1"/>
    <s v="A0105"/>
    <s v="Drinks"/>
    <x v="835"/>
    <n v="2000"/>
    <s v="Old"/>
    <x v="0"/>
  </r>
  <r>
    <x v="0"/>
    <s v="A0105"/>
    <s v="Kids menu"/>
    <x v="836"/>
    <n v="2000"/>
    <s v="Old"/>
    <x v="0"/>
  </r>
  <r>
    <x v="1"/>
    <s v="A0105"/>
    <s v="Kids menu"/>
    <x v="837"/>
    <n v="2000"/>
    <s v="Old"/>
    <x v="0"/>
  </r>
  <r>
    <x v="0"/>
    <s v="A0105"/>
    <s v="Tacos"/>
    <x v="838"/>
    <n v="2000"/>
    <s v="Old"/>
    <x v="0"/>
  </r>
  <r>
    <x v="1"/>
    <s v="A0105"/>
    <s v="Tacos"/>
    <x v="839"/>
    <n v="2000"/>
    <s v="Old"/>
    <x v="0"/>
  </r>
  <r>
    <x v="0"/>
    <s v="A0106"/>
    <s v="Burritos"/>
    <x v="840"/>
    <n v="2000"/>
    <s v="Old"/>
    <x v="0"/>
  </r>
  <r>
    <x v="1"/>
    <s v="A0106"/>
    <s v="Burritos"/>
    <x v="841"/>
    <n v="2000"/>
    <s v="Old"/>
    <x v="0"/>
  </r>
  <r>
    <x v="0"/>
    <s v="A0106"/>
    <s v="Drinks"/>
    <x v="842"/>
    <n v="2000"/>
    <s v="Old"/>
    <x v="0"/>
  </r>
  <r>
    <x v="1"/>
    <s v="A0106"/>
    <s v="Drinks"/>
    <x v="843"/>
    <n v="2000"/>
    <s v="Old"/>
    <x v="0"/>
  </r>
  <r>
    <x v="0"/>
    <s v="A0106"/>
    <s v="Kids menu"/>
    <x v="844"/>
    <n v="2000"/>
    <s v="Old"/>
    <x v="0"/>
  </r>
  <r>
    <x v="1"/>
    <s v="A0106"/>
    <s v="Kids menu"/>
    <x v="845"/>
    <n v="2000"/>
    <s v="Old"/>
    <x v="0"/>
  </r>
  <r>
    <x v="0"/>
    <s v="A0106"/>
    <s v="Tacos"/>
    <x v="846"/>
    <n v="2000"/>
    <s v="Old"/>
    <x v="0"/>
  </r>
  <r>
    <x v="1"/>
    <s v="A0106"/>
    <s v="Tacos"/>
    <x v="847"/>
    <n v="2000"/>
    <s v="Old"/>
    <x v="0"/>
  </r>
  <r>
    <x v="0"/>
    <s v="A0107"/>
    <s v="Burritos"/>
    <x v="848"/>
    <n v="2000"/>
    <s v="Old"/>
    <x v="0"/>
  </r>
  <r>
    <x v="1"/>
    <s v="A0107"/>
    <s v="Burritos"/>
    <x v="849"/>
    <n v="2000"/>
    <s v="Old"/>
    <x v="0"/>
  </r>
  <r>
    <x v="0"/>
    <s v="A0107"/>
    <s v="Drinks"/>
    <x v="850"/>
    <n v="2000"/>
    <s v="Old"/>
    <x v="0"/>
  </r>
  <r>
    <x v="1"/>
    <s v="A0107"/>
    <s v="Drinks"/>
    <x v="851"/>
    <n v="2000"/>
    <s v="Old"/>
    <x v="0"/>
  </r>
  <r>
    <x v="0"/>
    <s v="A0107"/>
    <s v="Kids menu"/>
    <x v="852"/>
    <n v="2000"/>
    <s v="Old"/>
    <x v="0"/>
  </r>
  <r>
    <x v="1"/>
    <s v="A0107"/>
    <s v="Kids menu"/>
    <x v="853"/>
    <n v="2000"/>
    <s v="Old"/>
    <x v="0"/>
  </r>
  <r>
    <x v="0"/>
    <s v="A0107"/>
    <s v="Tacos"/>
    <x v="854"/>
    <n v="2000"/>
    <s v="Old"/>
    <x v="0"/>
  </r>
  <r>
    <x v="1"/>
    <s v="A0107"/>
    <s v="Tacos"/>
    <x v="855"/>
    <n v="2000"/>
    <s v="Old"/>
    <x v="0"/>
  </r>
  <r>
    <x v="0"/>
    <s v="A0108"/>
    <s v="Burritos"/>
    <x v="856"/>
    <n v="2000"/>
    <s v="Old"/>
    <x v="0"/>
  </r>
  <r>
    <x v="1"/>
    <s v="A0108"/>
    <s v="Burritos"/>
    <x v="857"/>
    <n v="2000"/>
    <s v="Old"/>
    <x v="0"/>
  </r>
  <r>
    <x v="0"/>
    <s v="A0108"/>
    <s v="Drinks"/>
    <x v="858"/>
    <n v="2000"/>
    <s v="Old"/>
    <x v="0"/>
  </r>
  <r>
    <x v="1"/>
    <s v="A0108"/>
    <s v="Drinks"/>
    <x v="859"/>
    <n v="2000"/>
    <s v="Old"/>
    <x v="0"/>
  </r>
  <r>
    <x v="0"/>
    <s v="A0108"/>
    <s v="Kids menu"/>
    <x v="860"/>
    <n v="2000"/>
    <s v="Old"/>
    <x v="0"/>
  </r>
  <r>
    <x v="1"/>
    <s v="A0108"/>
    <s v="Kids menu"/>
    <x v="861"/>
    <n v="2000"/>
    <s v="Old"/>
    <x v="0"/>
  </r>
  <r>
    <x v="0"/>
    <s v="A0108"/>
    <s v="Tacos"/>
    <x v="862"/>
    <n v="2000"/>
    <s v="Old"/>
    <x v="0"/>
  </r>
  <r>
    <x v="1"/>
    <s v="A0108"/>
    <s v="Tacos"/>
    <x v="863"/>
    <n v="2000"/>
    <s v="Old"/>
    <x v="0"/>
  </r>
  <r>
    <x v="0"/>
    <s v="A0109"/>
    <s v="Burritos"/>
    <x v="864"/>
    <n v="2000"/>
    <s v="Old"/>
    <x v="0"/>
  </r>
  <r>
    <x v="1"/>
    <s v="A0109"/>
    <s v="Burritos"/>
    <x v="865"/>
    <n v="2000"/>
    <s v="Old"/>
    <x v="0"/>
  </r>
  <r>
    <x v="0"/>
    <s v="A0109"/>
    <s v="Drinks"/>
    <x v="866"/>
    <n v="2000"/>
    <s v="Old"/>
    <x v="0"/>
  </r>
  <r>
    <x v="1"/>
    <s v="A0109"/>
    <s v="Drinks"/>
    <x v="867"/>
    <n v="2000"/>
    <s v="Old"/>
    <x v="0"/>
  </r>
  <r>
    <x v="0"/>
    <s v="A0109"/>
    <s v="Kids menu"/>
    <x v="868"/>
    <n v="2000"/>
    <s v="Old"/>
    <x v="0"/>
  </r>
  <r>
    <x v="1"/>
    <s v="A0109"/>
    <s v="Kids menu"/>
    <x v="869"/>
    <n v="2000"/>
    <s v="Old"/>
    <x v="0"/>
  </r>
  <r>
    <x v="0"/>
    <s v="A0109"/>
    <s v="Tacos"/>
    <x v="870"/>
    <n v="2000"/>
    <s v="Old"/>
    <x v="0"/>
  </r>
  <r>
    <x v="1"/>
    <s v="A0109"/>
    <s v="Tacos"/>
    <x v="871"/>
    <n v="2000"/>
    <s v="Old"/>
    <x v="0"/>
  </r>
  <r>
    <x v="0"/>
    <s v="A0110"/>
    <s v="Burritos"/>
    <x v="872"/>
    <n v="2000"/>
    <s v="Old"/>
    <x v="0"/>
  </r>
  <r>
    <x v="1"/>
    <s v="A0110"/>
    <s v="Burritos"/>
    <x v="873"/>
    <n v="2000"/>
    <s v="Old"/>
    <x v="0"/>
  </r>
  <r>
    <x v="0"/>
    <s v="A0110"/>
    <s v="Drinks"/>
    <x v="874"/>
    <n v="2000"/>
    <s v="Old"/>
    <x v="0"/>
  </r>
  <r>
    <x v="1"/>
    <s v="A0110"/>
    <s v="Drinks"/>
    <x v="875"/>
    <n v="2000"/>
    <s v="Old"/>
    <x v="0"/>
  </r>
  <r>
    <x v="0"/>
    <s v="A0110"/>
    <s v="Kids menu"/>
    <x v="876"/>
    <n v="2000"/>
    <s v="Old"/>
    <x v="0"/>
  </r>
  <r>
    <x v="1"/>
    <s v="A0110"/>
    <s v="Kids menu"/>
    <x v="877"/>
    <n v="2000"/>
    <s v="Old"/>
    <x v="0"/>
  </r>
  <r>
    <x v="0"/>
    <s v="A0110"/>
    <s v="Tacos"/>
    <x v="878"/>
    <n v="2000"/>
    <s v="Old"/>
    <x v="0"/>
  </r>
  <r>
    <x v="1"/>
    <s v="A0110"/>
    <s v="Tacos"/>
    <x v="879"/>
    <n v="2000"/>
    <s v="Old"/>
    <x v="0"/>
  </r>
  <r>
    <x v="0"/>
    <s v="A0111"/>
    <s v="Burritos"/>
    <x v="880"/>
    <n v="2000"/>
    <s v="Old"/>
    <x v="0"/>
  </r>
  <r>
    <x v="1"/>
    <s v="A0111"/>
    <s v="Burritos"/>
    <x v="881"/>
    <n v="2000"/>
    <s v="Old"/>
    <x v="0"/>
  </r>
  <r>
    <x v="0"/>
    <s v="A0111"/>
    <s v="Drinks"/>
    <x v="882"/>
    <n v="2000"/>
    <s v="Old"/>
    <x v="0"/>
  </r>
  <r>
    <x v="1"/>
    <s v="A0111"/>
    <s v="Drinks"/>
    <x v="883"/>
    <n v="2000"/>
    <s v="Old"/>
    <x v="0"/>
  </r>
  <r>
    <x v="0"/>
    <s v="A0111"/>
    <s v="Kids menu"/>
    <x v="884"/>
    <n v="2000"/>
    <s v="Old"/>
    <x v="0"/>
  </r>
  <r>
    <x v="1"/>
    <s v="A0111"/>
    <s v="Kids menu"/>
    <x v="885"/>
    <n v="2000"/>
    <s v="Old"/>
    <x v="0"/>
  </r>
  <r>
    <x v="0"/>
    <s v="A0111"/>
    <s v="Tacos"/>
    <x v="886"/>
    <n v="2000"/>
    <s v="Old"/>
    <x v="0"/>
  </r>
  <r>
    <x v="1"/>
    <s v="A0111"/>
    <s v="Tacos"/>
    <x v="887"/>
    <n v="2000"/>
    <s v="Old"/>
    <x v="0"/>
  </r>
  <r>
    <x v="0"/>
    <s v="A0112"/>
    <s v="Burritos"/>
    <x v="888"/>
    <n v="2000"/>
    <s v="Old"/>
    <x v="0"/>
  </r>
  <r>
    <x v="1"/>
    <s v="A0112"/>
    <s v="Burritos"/>
    <x v="889"/>
    <n v="2000"/>
    <s v="Old"/>
    <x v="0"/>
  </r>
  <r>
    <x v="0"/>
    <s v="A0112"/>
    <s v="Drinks"/>
    <x v="890"/>
    <n v="2000"/>
    <s v="Old"/>
    <x v="0"/>
  </r>
  <r>
    <x v="1"/>
    <s v="A0112"/>
    <s v="Drinks"/>
    <x v="891"/>
    <n v="2000"/>
    <s v="Old"/>
    <x v="0"/>
  </r>
  <r>
    <x v="0"/>
    <s v="A0112"/>
    <s v="Kids menu"/>
    <x v="892"/>
    <n v="2000"/>
    <s v="Old"/>
    <x v="0"/>
  </r>
  <r>
    <x v="1"/>
    <s v="A0112"/>
    <s v="Kids menu"/>
    <x v="893"/>
    <n v="2000"/>
    <s v="Old"/>
    <x v="0"/>
  </r>
  <r>
    <x v="0"/>
    <s v="A0112"/>
    <s v="Tacos"/>
    <x v="894"/>
    <n v="2000"/>
    <s v="Old"/>
    <x v="0"/>
  </r>
  <r>
    <x v="1"/>
    <s v="A0112"/>
    <s v="Tacos"/>
    <x v="895"/>
    <n v="2000"/>
    <s v="Old"/>
    <x v="0"/>
  </r>
  <r>
    <x v="0"/>
    <s v="A0113"/>
    <s v="Burritos"/>
    <x v="896"/>
    <n v="2000"/>
    <s v="Old"/>
    <x v="0"/>
  </r>
  <r>
    <x v="1"/>
    <s v="A0113"/>
    <s v="Burritos"/>
    <x v="897"/>
    <n v="2000"/>
    <s v="Old"/>
    <x v="0"/>
  </r>
  <r>
    <x v="0"/>
    <s v="A0113"/>
    <s v="Drinks"/>
    <x v="898"/>
    <n v="2000"/>
    <s v="Old"/>
    <x v="0"/>
  </r>
  <r>
    <x v="1"/>
    <s v="A0113"/>
    <s v="Drinks"/>
    <x v="899"/>
    <n v="2000"/>
    <s v="Old"/>
    <x v="0"/>
  </r>
  <r>
    <x v="0"/>
    <s v="A0113"/>
    <s v="Kids menu"/>
    <x v="900"/>
    <n v="2000"/>
    <s v="Old"/>
    <x v="0"/>
  </r>
  <r>
    <x v="1"/>
    <s v="A0113"/>
    <s v="Kids menu"/>
    <x v="901"/>
    <n v="2000"/>
    <s v="Old"/>
    <x v="0"/>
  </r>
  <r>
    <x v="0"/>
    <s v="A0113"/>
    <s v="Tacos"/>
    <x v="902"/>
    <n v="2000"/>
    <s v="Old"/>
    <x v="0"/>
  </r>
  <r>
    <x v="1"/>
    <s v="A0113"/>
    <s v="Tacos"/>
    <x v="903"/>
    <n v="2000"/>
    <s v="Old"/>
    <x v="0"/>
  </r>
  <r>
    <x v="0"/>
    <s v="A0114"/>
    <s v="Burritos"/>
    <x v="904"/>
    <n v="2000"/>
    <s v="Old"/>
    <x v="0"/>
  </r>
  <r>
    <x v="1"/>
    <s v="A0114"/>
    <s v="Burritos"/>
    <x v="905"/>
    <n v="2000"/>
    <s v="Old"/>
    <x v="0"/>
  </r>
  <r>
    <x v="0"/>
    <s v="A0114"/>
    <s v="Drinks"/>
    <x v="906"/>
    <n v="2000"/>
    <s v="Old"/>
    <x v="0"/>
  </r>
  <r>
    <x v="1"/>
    <s v="A0114"/>
    <s v="Drinks"/>
    <x v="907"/>
    <n v="2000"/>
    <s v="Old"/>
    <x v="0"/>
  </r>
  <r>
    <x v="0"/>
    <s v="A0114"/>
    <s v="Kids menu"/>
    <x v="908"/>
    <n v="2000"/>
    <s v="Old"/>
    <x v="0"/>
  </r>
  <r>
    <x v="1"/>
    <s v="A0114"/>
    <s v="Kids menu"/>
    <x v="909"/>
    <n v="2000"/>
    <s v="Old"/>
    <x v="0"/>
  </r>
  <r>
    <x v="0"/>
    <s v="A0114"/>
    <s v="Tacos"/>
    <x v="910"/>
    <n v="2000"/>
    <s v="Old"/>
    <x v="0"/>
  </r>
  <r>
    <x v="1"/>
    <s v="A0114"/>
    <s v="Tacos"/>
    <x v="911"/>
    <n v="2000"/>
    <s v="Old"/>
    <x v="0"/>
  </r>
  <r>
    <x v="0"/>
    <s v="A0115"/>
    <s v="Burritos"/>
    <x v="912"/>
    <n v="2000"/>
    <s v="Old"/>
    <x v="0"/>
  </r>
  <r>
    <x v="1"/>
    <s v="A0115"/>
    <s v="Burritos"/>
    <x v="913"/>
    <n v="2000"/>
    <s v="Old"/>
    <x v="0"/>
  </r>
  <r>
    <x v="0"/>
    <s v="A0115"/>
    <s v="Drinks"/>
    <x v="914"/>
    <n v="2000"/>
    <s v="Old"/>
    <x v="0"/>
  </r>
  <r>
    <x v="1"/>
    <s v="A0115"/>
    <s v="Drinks"/>
    <x v="915"/>
    <n v="2000"/>
    <s v="Old"/>
    <x v="0"/>
  </r>
  <r>
    <x v="0"/>
    <s v="A0115"/>
    <s v="Kids menu"/>
    <x v="916"/>
    <n v="2000"/>
    <s v="Old"/>
    <x v="0"/>
  </r>
  <r>
    <x v="1"/>
    <s v="A0115"/>
    <s v="Kids menu"/>
    <x v="917"/>
    <n v="2000"/>
    <s v="Old"/>
    <x v="0"/>
  </r>
  <r>
    <x v="0"/>
    <s v="A0115"/>
    <s v="Tacos"/>
    <x v="918"/>
    <n v="2000"/>
    <s v="Old"/>
    <x v="0"/>
  </r>
  <r>
    <x v="1"/>
    <s v="A0115"/>
    <s v="Tacos"/>
    <x v="919"/>
    <n v="2000"/>
    <s v="Old"/>
    <x v="0"/>
  </r>
  <r>
    <x v="0"/>
    <s v="A0116"/>
    <s v="Burritos"/>
    <x v="920"/>
    <n v="2000"/>
    <s v="Old"/>
    <x v="0"/>
  </r>
  <r>
    <x v="1"/>
    <s v="A0116"/>
    <s v="Burritos"/>
    <x v="921"/>
    <n v="2000"/>
    <s v="Old"/>
    <x v="0"/>
  </r>
  <r>
    <x v="0"/>
    <s v="A0116"/>
    <s v="Drinks"/>
    <x v="922"/>
    <n v="2000"/>
    <s v="Old"/>
    <x v="0"/>
  </r>
  <r>
    <x v="1"/>
    <s v="A0116"/>
    <s v="Drinks"/>
    <x v="923"/>
    <n v="2000"/>
    <s v="Old"/>
    <x v="0"/>
  </r>
  <r>
    <x v="0"/>
    <s v="A0116"/>
    <s v="Kids menu"/>
    <x v="924"/>
    <n v="2000"/>
    <s v="Old"/>
    <x v="0"/>
  </r>
  <r>
    <x v="1"/>
    <s v="A0116"/>
    <s v="Kids menu"/>
    <x v="925"/>
    <n v="2000"/>
    <s v="Old"/>
    <x v="0"/>
  </r>
  <r>
    <x v="0"/>
    <s v="A0116"/>
    <s v="Tacos"/>
    <x v="926"/>
    <n v="2000"/>
    <s v="Old"/>
    <x v="0"/>
  </r>
  <r>
    <x v="1"/>
    <s v="A0116"/>
    <s v="Tacos"/>
    <x v="927"/>
    <n v="2000"/>
    <s v="Old"/>
    <x v="0"/>
  </r>
  <r>
    <x v="0"/>
    <s v="A0117"/>
    <s v="Burritos"/>
    <x v="928"/>
    <n v="2000"/>
    <s v="Old"/>
    <x v="0"/>
  </r>
  <r>
    <x v="1"/>
    <s v="A0117"/>
    <s v="Burritos"/>
    <x v="929"/>
    <n v="2000"/>
    <s v="Old"/>
    <x v="0"/>
  </r>
  <r>
    <x v="0"/>
    <s v="A0117"/>
    <s v="Drinks"/>
    <x v="930"/>
    <n v="2000"/>
    <s v="Old"/>
    <x v="0"/>
  </r>
  <r>
    <x v="1"/>
    <s v="A0117"/>
    <s v="Drinks"/>
    <x v="931"/>
    <n v="2000"/>
    <s v="Old"/>
    <x v="0"/>
  </r>
  <r>
    <x v="0"/>
    <s v="A0117"/>
    <s v="Kids menu"/>
    <x v="932"/>
    <n v="2000"/>
    <s v="Old"/>
    <x v="0"/>
  </r>
  <r>
    <x v="1"/>
    <s v="A0117"/>
    <s v="Kids menu"/>
    <x v="933"/>
    <n v="2000"/>
    <s v="Old"/>
    <x v="0"/>
  </r>
  <r>
    <x v="0"/>
    <s v="A0117"/>
    <s v="Tacos"/>
    <x v="934"/>
    <n v="2000"/>
    <s v="Old"/>
    <x v="0"/>
  </r>
  <r>
    <x v="1"/>
    <s v="A0117"/>
    <s v="Tacos"/>
    <x v="935"/>
    <n v="2000"/>
    <s v="Old"/>
    <x v="0"/>
  </r>
  <r>
    <x v="0"/>
    <s v="A0118"/>
    <s v="Burritos"/>
    <x v="936"/>
    <n v="2000"/>
    <s v="Old"/>
    <x v="0"/>
  </r>
  <r>
    <x v="1"/>
    <s v="A0118"/>
    <s v="Burritos"/>
    <x v="937"/>
    <n v="2000"/>
    <s v="Old"/>
    <x v="0"/>
  </r>
  <r>
    <x v="0"/>
    <s v="A0118"/>
    <s v="Drinks"/>
    <x v="938"/>
    <n v="2000"/>
    <s v="Old"/>
    <x v="0"/>
  </r>
  <r>
    <x v="1"/>
    <s v="A0118"/>
    <s v="Drinks"/>
    <x v="939"/>
    <n v="2000"/>
    <s v="Old"/>
    <x v="0"/>
  </r>
  <r>
    <x v="0"/>
    <s v="A0118"/>
    <s v="Kids menu"/>
    <x v="940"/>
    <n v="2000"/>
    <s v="Old"/>
    <x v="0"/>
  </r>
  <r>
    <x v="1"/>
    <s v="A0118"/>
    <s v="Kids menu"/>
    <x v="941"/>
    <n v="2000"/>
    <s v="Old"/>
    <x v="0"/>
  </r>
  <r>
    <x v="0"/>
    <s v="A0118"/>
    <s v="Tacos"/>
    <x v="942"/>
    <n v="2000"/>
    <s v="Old"/>
    <x v="0"/>
  </r>
  <r>
    <x v="1"/>
    <s v="A0118"/>
    <s v="Tacos"/>
    <x v="943"/>
    <n v="2000"/>
    <s v="Old"/>
    <x v="0"/>
  </r>
  <r>
    <x v="0"/>
    <s v="A0119"/>
    <s v="Burritos"/>
    <x v="944"/>
    <n v="2000"/>
    <s v="Old"/>
    <x v="0"/>
  </r>
  <r>
    <x v="1"/>
    <s v="A0119"/>
    <s v="Burritos"/>
    <x v="945"/>
    <n v="2000"/>
    <s v="Old"/>
    <x v="0"/>
  </r>
  <r>
    <x v="0"/>
    <s v="A0119"/>
    <s v="Drinks"/>
    <x v="946"/>
    <n v="2000"/>
    <s v="Old"/>
    <x v="0"/>
  </r>
  <r>
    <x v="1"/>
    <s v="A0119"/>
    <s v="Drinks"/>
    <x v="947"/>
    <n v="2000"/>
    <s v="Old"/>
    <x v="0"/>
  </r>
  <r>
    <x v="0"/>
    <s v="A0119"/>
    <s v="Kids menu"/>
    <x v="948"/>
    <n v="2000"/>
    <s v="Old"/>
    <x v="0"/>
  </r>
  <r>
    <x v="1"/>
    <s v="A0119"/>
    <s v="Kids menu"/>
    <x v="949"/>
    <n v="2000"/>
    <s v="Old"/>
    <x v="0"/>
  </r>
  <r>
    <x v="0"/>
    <s v="A0119"/>
    <s v="Tacos"/>
    <x v="950"/>
    <n v="2000"/>
    <s v="Old"/>
    <x v="0"/>
  </r>
  <r>
    <x v="1"/>
    <s v="A0119"/>
    <s v="Tacos"/>
    <x v="951"/>
    <n v="2000"/>
    <s v="Old"/>
    <x v="0"/>
  </r>
  <r>
    <x v="0"/>
    <s v="A0120"/>
    <s v="Burritos"/>
    <x v="952"/>
    <n v="2000"/>
    <s v="Old"/>
    <x v="0"/>
  </r>
  <r>
    <x v="1"/>
    <s v="A0120"/>
    <s v="Burritos"/>
    <x v="953"/>
    <n v="2000"/>
    <s v="Old"/>
    <x v="0"/>
  </r>
  <r>
    <x v="0"/>
    <s v="A0120"/>
    <s v="Drinks"/>
    <x v="954"/>
    <n v="2000"/>
    <s v="Old"/>
    <x v="0"/>
  </r>
  <r>
    <x v="1"/>
    <s v="A0120"/>
    <s v="Drinks"/>
    <x v="955"/>
    <n v="2000"/>
    <s v="Old"/>
    <x v="0"/>
  </r>
  <r>
    <x v="0"/>
    <s v="A0120"/>
    <s v="Kids menu"/>
    <x v="956"/>
    <n v="2000"/>
    <s v="Old"/>
    <x v="0"/>
  </r>
  <r>
    <x v="1"/>
    <s v="A0120"/>
    <s v="Kids menu"/>
    <x v="957"/>
    <n v="2000"/>
    <s v="Old"/>
    <x v="0"/>
  </r>
  <r>
    <x v="0"/>
    <s v="A0120"/>
    <s v="Tacos"/>
    <x v="958"/>
    <n v="2000"/>
    <s v="Old"/>
    <x v="0"/>
  </r>
  <r>
    <x v="1"/>
    <s v="A0120"/>
    <s v="Tacos"/>
    <x v="959"/>
    <n v="2000"/>
    <s v="Old"/>
    <x v="0"/>
  </r>
  <r>
    <x v="0"/>
    <s v="A0121"/>
    <s v="Burritos"/>
    <x v="960"/>
    <n v="2000"/>
    <s v="Old"/>
    <x v="0"/>
  </r>
  <r>
    <x v="1"/>
    <s v="A0121"/>
    <s v="Burritos"/>
    <x v="961"/>
    <n v="2000"/>
    <s v="Old"/>
    <x v="0"/>
  </r>
  <r>
    <x v="0"/>
    <s v="A0121"/>
    <s v="Drinks"/>
    <x v="962"/>
    <n v="2000"/>
    <s v="Old"/>
    <x v="0"/>
  </r>
  <r>
    <x v="1"/>
    <s v="A0121"/>
    <s v="Drinks"/>
    <x v="963"/>
    <n v="2000"/>
    <s v="Old"/>
    <x v="0"/>
  </r>
  <r>
    <x v="0"/>
    <s v="A0121"/>
    <s v="Kids menu"/>
    <x v="964"/>
    <n v="2000"/>
    <s v="Old"/>
    <x v="0"/>
  </r>
  <r>
    <x v="1"/>
    <s v="A0121"/>
    <s v="Kids menu"/>
    <x v="965"/>
    <n v="2000"/>
    <s v="Old"/>
    <x v="0"/>
  </r>
  <r>
    <x v="0"/>
    <s v="A0121"/>
    <s v="Tacos"/>
    <x v="966"/>
    <n v="2000"/>
    <s v="Old"/>
    <x v="0"/>
  </r>
  <r>
    <x v="1"/>
    <s v="A0121"/>
    <s v="Tacos"/>
    <x v="967"/>
    <n v="2000"/>
    <s v="Old"/>
    <x v="0"/>
  </r>
  <r>
    <x v="0"/>
    <s v="A0122"/>
    <s v="Burritos"/>
    <x v="968"/>
    <n v="2000"/>
    <s v="Old"/>
    <x v="0"/>
  </r>
  <r>
    <x v="1"/>
    <s v="A0122"/>
    <s v="Burritos"/>
    <x v="969"/>
    <n v="2000"/>
    <s v="Old"/>
    <x v="0"/>
  </r>
  <r>
    <x v="0"/>
    <s v="A0122"/>
    <s v="Drinks"/>
    <x v="970"/>
    <n v="2000"/>
    <s v="Old"/>
    <x v="0"/>
  </r>
  <r>
    <x v="1"/>
    <s v="A0122"/>
    <s v="Drinks"/>
    <x v="971"/>
    <n v="2000"/>
    <s v="Old"/>
    <x v="0"/>
  </r>
  <r>
    <x v="0"/>
    <s v="A0122"/>
    <s v="Kids menu"/>
    <x v="972"/>
    <n v="2000"/>
    <s v="Old"/>
    <x v="0"/>
  </r>
  <r>
    <x v="1"/>
    <s v="A0122"/>
    <s v="Kids menu"/>
    <x v="973"/>
    <n v="2000"/>
    <s v="Old"/>
    <x v="0"/>
  </r>
  <r>
    <x v="0"/>
    <s v="A0122"/>
    <s v="Tacos"/>
    <x v="974"/>
    <n v="2000"/>
    <s v="Old"/>
    <x v="0"/>
  </r>
  <r>
    <x v="1"/>
    <s v="A0122"/>
    <s v="Tacos"/>
    <x v="975"/>
    <n v="2000"/>
    <s v="Old"/>
    <x v="0"/>
  </r>
  <r>
    <x v="0"/>
    <s v="A0123"/>
    <s v="Burritos"/>
    <x v="976"/>
    <n v="2000"/>
    <s v="Old"/>
    <x v="0"/>
  </r>
  <r>
    <x v="1"/>
    <s v="A0123"/>
    <s v="Burritos"/>
    <x v="977"/>
    <n v="2000"/>
    <s v="Old"/>
    <x v="0"/>
  </r>
  <r>
    <x v="0"/>
    <s v="A0123"/>
    <s v="Drinks"/>
    <x v="978"/>
    <n v="2000"/>
    <s v="Old"/>
    <x v="0"/>
  </r>
  <r>
    <x v="1"/>
    <s v="A0123"/>
    <s v="Drinks"/>
    <x v="979"/>
    <n v="2000"/>
    <s v="Old"/>
    <x v="0"/>
  </r>
  <r>
    <x v="0"/>
    <s v="A0123"/>
    <s v="Kids menu"/>
    <x v="980"/>
    <n v="2000"/>
    <s v="Old"/>
    <x v="0"/>
  </r>
  <r>
    <x v="1"/>
    <s v="A0123"/>
    <s v="Kids menu"/>
    <x v="981"/>
    <n v="2000"/>
    <s v="Old"/>
    <x v="0"/>
  </r>
  <r>
    <x v="0"/>
    <s v="A0123"/>
    <s v="Tacos"/>
    <x v="982"/>
    <n v="2000"/>
    <s v="Old"/>
    <x v="0"/>
  </r>
  <r>
    <x v="1"/>
    <s v="A0123"/>
    <s v="Tacos"/>
    <x v="983"/>
    <n v="2000"/>
    <s v="Old"/>
    <x v="0"/>
  </r>
  <r>
    <x v="0"/>
    <s v="A0124"/>
    <s v="Burritos"/>
    <x v="984"/>
    <n v="2000"/>
    <s v="Old"/>
    <x v="0"/>
  </r>
  <r>
    <x v="1"/>
    <s v="A0124"/>
    <s v="Burritos"/>
    <x v="985"/>
    <n v="2000"/>
    <s v="Old"/>
    <x v="0"/>
  </r>
  <r>
    <x v="0"/>
    <s v="A0124"/>
    <s v="Drinks"/>
    <x v="986"/>
    <n v="2000"/>
    <s v="Old"/>
    <x v="0"/>
  </r>
  <r>
    <x v="1"/>
    <s v="A0124"/>
    <s v="Drinks"/>
    <x v="987"/>
    <n v="2000"/>
    <s v="Old"/>
    <x v="0"/>
  </r>
  <r>
    <x v="0"/>
    <s v="A0124"/>
    <s v="Kids menu"/>
    <x v="988"/>
    <n v="2000"/>
    <s v="Old"/>
    <x v="0"/>
  </r>
  <r>
    <x v="1"/>
    <s v="A0124"/>
    <s v="Kids menu"/>
    <x v="989"/>
    <n v="2000"/>
    <s v="Old"/>
    <x v="0"/>
  </r>
  <r>
    <x v="0"/>
    <s v="A0124"/>
    <s v="Tacos"/>
    <x v="990"/>
    <n v="2000"/>
    <s v="Old"/>
    <x v="0"/>
  </r>
  <r>
    <x v="1"/>
    <s v="A0124"/>
    <s v="Tacos"/>
    <x v="991"/>
    <n v="2000"/>
    <s v="Old"/>
    <x v="0"/>
  </r>
  <r>
    <x v="0"/>
    <s v="A0125"/>
    <s v="Burritos"/>
    <x v="992"/>
    <n v="2000"/>
    <s v="Old"/>
    <x v="0"/>
  </r>
  <r>
    <x v="1"/>
    <s v="A0125"/>
    <s v="Burritos"/>
    <x v="993"/>
    <n v="2000"/>
    <s v="Old"/>
    <x v="0"/>
  </r>
  <r>
    <x v="0"/>
    <s v="A0125"/>
    <s v="Drinks"/>
    <x v="994"/>
    <n v="2000"/>
    <s v="Old"/>
    <x v="0"/>
  </r>
  <r>
    <x v="1"/>
    <s v="A0125"/>
    <s v="Drinks"/>
    <x v="995"/>
    <n v="2000"/>
    <s v="Old"/>
    <x v="0"/>
  </r>
  <r>
    <x v="0"/>
    <s v="A0125"/>
    <s v="Kids menu"/>
    <x v="996"/>
    <n v="2000"/>
    <s v="Old"/>
    <x v="0"/>
  </r>
  <r>
    <x v="1"/>
    <s v="A0125"/>
    <s v="Kids menu"/>
    <x v="997"/>
    <n v="2000"/>
    <s v="Old"/>
    <x v="0"/>
  </r>
  <r>
    <x v="0"/>
    <s v="A0125"/>
    <s v="Tacos"/>
    <x v="998"/>
    <n v="2000"/>
    <s v="Old"/>
    <x v="0"/>
  </r>
  <r>
    <x v="1"/>
    <s v="A0125"/>
    <s v="Tacos"/>
    <x v="999"/>
    <n v="2000"/>
    <s v="Old"/>
    <x v="0"/>
  </r>
  <r>
    <x v="0"/>
    <s v="A0126"/>
    <s v="Burritos"/>
    <x v="1000"/>
    <n v="2000"/>
    <s v="Old"/>
    <x v="0"/>
  </r>
  <r>
    <x v="1"/>
    <s v="A0126"/>
    <s v="Burritos"/>
    <x v="1001"/>
    <n v="2000"/>
    <s v="Old"/>
    <x v="0"/>
  </r>
  <r>
    <x v="0"/>
    <s v="A0126"/>
    <s v="Drinks"/>
    <x v="1002"/>
    <n v="2000"/>
    <s v="Old"/>
    <x v="0"/>
  </r>
  <r>
    <x v="1"/>
    <s v="A0126"/>
    <s v="Drinks"/>
    <x v="1003"/>
    <n v="2000"/>
    <s v="Old"/>
    <x v="0"/>
  </r>
  <r>
    <x v="0"/>
    <s v="A0126"/>
    <s v="Kids menu"/>
    <x v="1004"/>
    <n v="2000"/>
    <s v="Old"/>
    <x v="0"/>
  </r>
  <r>
    <x v="1"/>
    <s v="A0126"/>
    <s v="Kids menu"/>
    <x v="1005"/>
    <n v="2000"/>
    <s v="Old"/>
    <x v="0"/>
  </r>
  <r>
    <x v="0"/>
    <s v="A0126"/>
    <s v="Tacos"/>
    <x v="1006"/>
    <n v="2000"/>
    <s v="Old"/>
    <x v="0"/>
  </r>
  <r>
    <x v="1"/>
    <s v="A0126"/>
    <s v="Tacos"/>
    <x v="1007"/>
    <n v="2000"/>
    <s v="Old"/>
    <x v="0"/>
  </r>
  <r>
    <x v="0"/>
    <s v="A0127"/>
    <s v="Burritos"/>
    <x v="1008"/>
    <n v="2000"/>
    <s v="Old"/>
    <x v="0"/>
  </r>
  <r>
    <x v="1"/>
    <s v="A0127"/>
    <s v="Burritos"/>
    <x v="1009"/>
    <n v="2000"/>
    <s v="Old"/>
    <x v="0"/>
  </r>
  <r>
    <x v="0"/>
    <s v="A0127"/>
    <s v="Drinks"/>
    <x v="1010"/>
    <n v="2000"/>
    <s v="Old"/>
    <x v="0"/>
  </r>
  <r>
    <x v="1"/>
    <s v="A0127"/>
    <s v="Drinks"/>
    <x v="1011"/>
    <n v="2000"/>
    <s v="Old"/>
    <x v="0"/>
  </r>
  <r>
    <x v="0"/>
    <s v="A0127"/>
    <s v="Kids menu"/>
    <x v="1012"/>
    <n v="2000"/>
    <s v="Old"/>
    <x v="0"/>
  </r>
  <r>
    <x v="1"/>
    <s v="A0127"/>
    <s v="Kids menu"/>
    <x v="1013"/>
    <n v="2000"/>
    <s v="Old"/>
    <x v="0"/>
  </r>
  <r>
    <x v="0"/>
    <s v="A0127"/>
    <s v="Tacos"/>
    <x v="1014"/>
    <n v="2000"/>
    <s v="Old"/>
    <x v="0"/>
  </r>
  <r>
    <x v="1"/>
    <s v="A0127"/>
    <s v="Tacos"/>
    <x v="1015"/>
    <n v="2000"/>
    <s v="Old"/>
    <x v="0"/>
  </r>
  <r>
    <x v="0"/>
    <s v="A0128"/>
    <s v="Burritos"/>
    <x v="1016"/>
    <n v="2000"/>
    <s v="Old"/>
    <x v="0"/>
  </r>
  <r>
    <x v="1"/>
    <s v="A0128"/>
    <s v="Burritos"/>
    <x v="1017"/>
    <n v="2000"/>
    <s v="Old"/>
    <x v="0"/>
  </r>
  <r>
    <x v="0"/>
    <s v="A0128"/>
    <s v="Drinks"/>
    <x v="1018"/>
    <n v="2000"/>
    <s v="Old"/>
    <x v="0"/>
  </r>
  <r>
    <x v="1"/>
    <s v="A0128"/>
    <s v="Drinks"/>
    <x v="1019"/>
    <n v="2000"/>
    <s v="Old"/>
    <x v="0"/>
  </r>
  <r>
    <x v="0"/>
    <s v="A0128"/>
    <s v="Kids menu"/>
    <x v="1020"/>
    <n v="2000"/>
    <s v="Old"/>
    <x v="0"/>
  </r>
  <r>
    <x v="1"/>
    <s v="A0128"/>
    <s v="Kids menu"/>
    <x v="1021"/>
    <n v="2000"/>
    <s v="Old"/>
    <x v="0"/>
  </r>
  <r>
    <x v="0"/>
    <s v="A0128"/>
    <s v="Tacos"/>
    <x v="1022"/>
    <n v="2000"/>
    <s v="Old"/>
    <x v="0"/>
  </r>
  <r>
    <x v="1"/>
    <s v="A0128"/>
    <s v="Tacos"/>
    <x v="1023"/>
    <n v="2000"/>
    <s v="Old"/>
    <x v="0"/>
  </r>
  <r>
    <x v="0"/>
    <s v="A0129"/>
    <s v="Burritos"/>
    <x v="1024"/>
    <n v="2000"/>
    <s v="Old"/>
    <x v="0"/>
  </r>
  <r>
    <x v="1"/>
    <s v="A0129"/>
    <s v="Burritos"/>
    <x v="1025"/>
    <n v="2000"/>
    <s v="Old"/>
    <x v="0"/>
  </r>
  <r>
    <x v="0"/>
    <s v="A0129"/>
    <s v="Drinks"/>
    <x v="1026"/>
    <n v="2000"/>
    <s v="Old"/>
    <x v="0"/>
  </r>
  <r>
    <x v="1"/>
    <s v="A0129"/>
    <s v="Drinks"/>
    <x v="1027"/>
    <n v="2000"/>
    <s v="Old"/>
    <x v="0"/>
  </r>
  <r>
    <x v="0"/>
    <s v="A0129"/>
    <s v="Kids menu"/>
    <x v="1028"/>
    <n v="2000"/>
    <s v="Old"/>
    <x v="0"/>
  </r>
  <r>
    <x v="1"/>
    <s v="A0129"/>
    <s v="Kids menu"/>
    <x v="1029"/>
    <n v="2000"/>
    <s v="Old"/>
    <x v="0"/>
  </r>
  <r>
    <x v="0"/>
    <s v="A0129"/>
    <s v="Tacos"/>
    <x v="1030"/>
    <n v="2000"/>
    <s v="Old"/>
    <x v="0"/>
  </r>
  <r>
    <x v="1"/>
    <s v="A0129"/>
    <s v="Tacos"/>
    <x v="1031"/>
    <n v="2000"/>
    <s v="Old"/>
    <x v="0"/>
  </r>
  <r>
    <x v="0"/>
    <s v="A0130"/>
    <s v="Burritos"/>
    <x v="1032"/>
    <n v="2000"/>
    <s v="Old"/>
    <x v="0"/>
  </r>
  <r>
    <x v="1"/>
    <s v="A0130"/>
    <s v="Burritos"/>
    <x v="1033"/>
    <n v="2000"/>
    <s v="Old"/>
    <x v="0"/>
  </r>
  <r>
    <x v="0"/>
    <s v="A0130"/>
    <s v="Drinks"/>
    <x v="1034"/>
    <n v="2000"/>
    <s v="Old"/>
    <x v="0"/>
  </r>
  <r>
    <x v="1"/>
    <s v="A0130"/>
    <s v="Drinks"/>
    <x v="1035"/>
    <n v="2000"/>
    <s v="Old"/>
    <x v="0"/>
  </r>
  <r>
    <x v="0"/>
    <s v="A0130"/>
    <s v="Kids menu"/>
    <x v="1036"/>
    <n v="2000"/>
    <s v="Old"/>
    <x v="0"/>
  </r>
  <r>
    <x v="1"/>
    <s v="A0130"/>
    <s v="Kids menu"/>
    <x v="1037"/>
    <n v="2000"/>
    <s v="Old"/>
    <x v="0"/>
  </r>
  <r>
    <x v="0"/>
    <s v="A0130"/>
    <s v="Tacos"/>
    <x v="1038"/>
    <n v="2000"/>
    <s v="Old"/>
    <x v="0"/>
  </r>
  <r>
    <x v="1"/>
    <s v="A0130"/>
    <s v="Tacos"/>
    <x v="1039"/>
    <n v="2000"/>
    <s v="Old"/>
    <x v="0"/>
  </r>
  <r>
    <x v="0"/>
    <s v="A0131"/>
    <s v="Burritos"/>
    <x v="1040"/>
    <n v="2000"/>
    <s v="Old"/>
    <x v="0"/>
  </r>
  <r>
    <x v="1"/>
    <s v="A0131"/>
    <s v="Burritos"/>
    <x v="1041"/>
    <n v="2000"/>
    <s v="Old"/>
    <x v="0"/>
  </r>
  <r>
    <x v="0"/>
    <s v="A0131"/>
    <s v="Drinks"/>
    <x v="1042"/>
    <n v="2000"/>
    <s v="Old"/>
    <x v="0"/>
  </r>
  <r>
    <x v="1"/>
    <s v="A0131"/>
    <s v="Drinks"/>
    <x v="1043"/>
    <n v="2000"/>
    <s v="Old"/>
    <x v="0"/>
  </r>
  <r>
    <x v="0"/>
    <s v="A0131"/>
    <s v="Kids menu"/>
    <x v="1044"/>
    <n v="2000"/>
    <s v="Old"/>
    <x v="0"/>
  </r>
  <r>
    <x v="1"/>
    <s v="A0131"/>
    <s v="Kids menu"/>
    <x v="1045"/>
    <n v="2000"/>
    <s v="Old"/>
    <x v="0"/>
  </r>
  <r>
    <x v="0"/>
    <s v="A0131"/>
    <s v="Tacos"/>
    <x v="1046"/>
    <n v="2000"/>
    <s v="Old"/>
    <x v="0"/>
  </r>
  <r>
    <x v="1"/>
    <s v="A0131"/>
    <s v="Tacos"/>
    <x v="1047"/>
    <n v="2000"/>
    <s v="Old"/>
    <x v="0"/>
  </r>
  <r>
    <x v="0"/>
    <s v="A0132"/>
    <s v="Burritos"/>
    <x v="1048"/>
    <n v="2000"/>
    <s v="Old"/>
    <x v="0"/>
  </r>
  <r>
    <x v="1"/>
    <s v="A0132"/>
    <s v="Burritos"/>
    <x v="1049"/>
    <n v="2000"/>
    <s v="Old"/>
    <x v="0"/>
  </r>
  <r>
    <x v="0"/>
    <s v="A0132"/>
    <s v="Drinks"/>
    <x v="1050"/>
    <n v="2000"/>
    <s v="Old"/>
    <x v="0"/>
  </r>
  <r>
    <x v="1"/>
    <s v="A0132"/>
    <s v="Drinks"/>
    <x v="1051"/>
    <n v="2000"/>
    <s v="Old"/>
    <x v="0"/>
  </r>
  <r>
    <x v="0"/>
    <s v="A0132"/>
    <s v="Kids menu"/>
    <x v="1052"/>
    <n v="2000"/>
    <s v="Old"/>
    <x v="0"/>
  </r>
  <r>
    <x v="1"/>
    <s v="A0132"/>
    <s v="Kids menu"/>
    <x v="1053"/>
    <n v="2000"/>
    <s v="Old"/>
    <x v="0"/>
  </r>
  <r>
    <x v="0"/>
    <s v="A0132"/>
    <s v="Tacos"/>
    <x v="1054"/>
    <n v="2000"/>
    <s v="Old"/>
    <x v="0"/>
  </r>
  <r>
    <x v="1"/>
    <s v="A0132"/>
    <s v="Tacos"/>
    <x v="1055"/>
    <n v="2000"/>
    <s v="Old"/>
    <x v="0"/>
  </r>
  <r>
    <x v="0"/>
    <s v="A0133"/>
    <s v="Burritos"/>
    <x v="1056"/>
    <n v="2000"/>
    <s v="Old"/>
    <x v="0"/>
  </r>
  <r>
    <x v="1"/>
    <s v="A0133"/>
    <s v="Burritos"/>
    <x v="1057"/>
    <n v="2000"/>
    <s v="Old"/>
    <x v="0"/>
  </r>
  <r>
    <x v="0"/>
    <s v="A0133"/>
    <s v="Drinks"/>
    <x v="1058"/>
    <n v="2000"/>
    <s v="Old"/>
    <x v="0"/>
  </r>
  <r>
    <x v="1"/>
    <s v="A0133"/>
    <s v="Drinks"/>
    <x v="1059"/>
    <n v="2000"/>
    <s v="Old"/>
    <x v="0"/>
  </r>
  <r>
    <x v="0"/>
    <s v="A0133"/>
    <s v="Kids menu"/>
    <x v="1060"/>
    <n v="2000"/>
    <s v="Old"/>
    <x v="0"/>
  </r>
  <r>
    <x v="1"/>
    <s v="A0133"/>
    <s v="Kids menu"/>
    <x v="1061"/>
    <n v="2000"/>
    <s v="Old"/>
    <x v="0"/>
  </r>
  <r>
    <x v="0"/>
    <s v="A0133"/>
    <s v="Tacos"/>
    <x v="1062"/>
    <n v="2000"/>
    <s v="Old"/>
    <x v="0"/>
  </r>
  <r>
    <x v="1"/>
    <s v="A0133"/>
    <s v="Tacos"/>
    <x v="1063"/>
    <n v="2000"/>
    <s v="Old"/>
    <x v="0"/>
  </r>
  <r>
    <x v="0"/>
    <s v="A0134"/>
    <s v="Burritos"/>
    <x v="1064"/>
    <n v="2000"/>
    <s v="Old"/>
    <x v="0"/>
  </r>
  <r>
    <x v="1"/>
    <s v="A0134"/>
    <s v="Burritos"/>
    <x v="1065"/>
    <n v="2000"/>
    <s v="Old"/>
    <x v="0"/>
  </r>
  <r>
    <x v="0"/>
    <s v="A0134"/>
    <s v="Drinks"/>
    <x v="1066"/>
    <n v="2000"/>
    <s v="Old"/>
    <x v="0"/>
  </r>
  <r>
    <x v="1"/>
    <s v="A0134"/>
    <s v="Drinks"/>
    <x v="1067"/>
    <n v="2000"/>
    <s v="Old"/>
    <x v="0"/>
  </r>
  <r>
    <x v="0"/>
    <s v="A0134"/>
    <s v="Kids menu"/>
    <x v="1068"/>
    <n v="2000"/>
    <s v="Old"/>
    <x v="0"/>
  </r>
  <r>
    <x v="1"/>
    <s v="A0134"/>
    <s v="Kids menu"/>
    <x v="1069"/>
    <n v="2000"/>
    <s v="Old"/>
    <x v="0"/>
  </r>
  <r>
    <x v="0"/>
    <s v="A0134"/>
    <s v="Tacos"/>
    <x v="1070"/>
    <n v="2000"/>
    <s v="Old"/>
    <x v="0"/>
  </r>
  <r>
    <x v="1"/>
    <s v="A0134"/>
    <s v="Tacos"/>
    <x v="1071"/>
    <n v="2000"/>
    <s v="Old"/>
    <x v="0"/>
  </r>
  <r>
    <x v="0"/>
    <s v="A0135"/>
    <s v="Burritos"/>
    <x v="1072"/>
    <n v="2000"/>
    <s v="Old"/>
    <x v="0"/>
  </r>
  <r>
    <x v="1"/>
    <s v="A0135"/>
    <s v="Burritos"/>
    <x v="1073"/>
    <n v="2000"/>
    <s v="Old"/>
    <x v="0"/>
  </r>
  <r>
    <x v="0"/>
    <s v="A0135"/>
    <s v="Drinks"/>
    <x v="1074"/>
    <n v="2000"/>
    <s v="Old"/>
    <x v="0"/>
  </r>
  <r>
    <x v="1"/>
    <s v="A0135"/>
    <s v="Drinks"/>
    <x v="1075"/>
    <n v="2000"/>
    <s v="Old"/>
    <x v="0"/>
  </r>
  <r>
    <x v="0"/>
    <s v="A0135"/>
    <s v="Kids menu"/>
    <x v="1076"/>
    <n v="2000"/>
    <s v="Old"/>
    <x v="0"/>
  </r>
  <r>
    <x v="1"/>
    <s v="A0135"/>
    <s v="Kids menu"/>
    <x v="1077"/>
    <n v="2000"/>
    <s v="Old"/>
    <x v="0"/>
  </r>
  <r>
    <x v="0"/>
    <s v="A0135"/>
    <s v="Tacos"/>
    <x v="1078"/>
    <n v="2000"/>
    <s v="Old"/>
    <x v="0"/>
  </r>
  <r>
    <x v="1"/>
    <s v="A0135"/>
    <s v="Tacos"/>
    <x v="1079"/>
    <n v="2000"/>
    <s v="Old"/>
    <x v="0"/>
  </r>
  <r>
    <x v="0"/>
    <s v="A0136"/>
    <s v="Burritos"/>
    <x v="1080"/>
    <n v="2000"/>
    <s v="Old"/>
    <x v="0"/>
  </r>
  <r>
    <x v="1"/>
    <s v="A0136"/>
    <s v="Burritos"/>
    <x v="1081"/>
    <n v="2000"/>
    <s v="Old"/>
    <x v="0"/>
  </r>
  <r>
    <x v="0"/>
    <s v="A0136"/>
    <s v="Drinks"/>
    <x v="1082"/>
    <n v="2000"/>
    <s v="Old"/>
    <x v="0"/>
  </r>
  <r>
    <x v="1"/>
    <s v="A0136"/>
    <s v="Drinks"/>
    <x v="1083"/>
    <n v="2000"/>
    <s v="Old"/>
    <x v="0"/>
  </r>
  <r>
    <x v="0"/>
    <s v="A0136"/>
    <s v="Kids menu"/>
    <x v="1084"/>
    <n v="2000"/>
    <s v="Old"/>
    <x v="0"/>
  </r>
  <r>
    <x v="1"/>
    <s v="A0136"/>
    <s v="Kids menu"/>
    <x v="1085"/>
    <n v="2000"/>
    <s v="Old"/>
    <x v="0"/>
  </r>
  <r>
    <x v="0"/>
    <s v="A0136"/>
    <s v="Tacos"/>
    <x v="1086"/>
    <n v="2000"/>
    <s v="Old"/>
    <x v="0"/>
  </r>
  <r>
    <x v="1"/>
    <s v="A0136"/>
    <s v="Tacos"/>
    <x v="1087"/>
    <n v="2000"/>
    <s v="Old"/>
    <x v="0"/>
  </r>
  <r>
    <x v="0"/>
    <s v="A0137"/>
    <s v="Burritos"/>
    <x v="1088"/>
    <n v="2000"/>
    <s v="Old"/>
    <x v="0"/>
  </r>
  <r>
    <x v="1"/>
    <s v="A0137"/>
    <s v="Burritos"/>
    <x v="1089"/>
    <n v="2000"/>
    <s v="Old"/>
    <x v="0"/>
  </r>
  <r>
    <x v="0"/>
    <s v="A0137"/>
    <s v="Drinks"/>
    <x v="1090"/>
    <n v="2000"/>
    <s v="Old"/>
    <x v="0"/>
  </r>
  <r>
    <x v="1"/>
    <s v="A0137"/>
    <s v="Drinks"/>
    <x v="1091"/>
    <n v="2000"/>
    <s v="Old"/>
    <x v="0"/>
  </r>
  <r>
    <x v="0"/>
    <s v="A0137"/>
    <s v="Kids menu"/>
    <x v="1092"/>
    <n v="2000"/>
    <s v="Old"/>
    <x v="0"/>
  </r>
  <r>
    <x v="1"/>
    <s v="A0137"/>
    <s v="Kids menu"/>
    <x v="1093"/>
    <n v="2000"/>
    <s v="Old"/>
    <x v="0"/>
  </r>
  <r>
    <x v="0"/>
    <s v="A0137"/>
    <s v="Tacos"/>
    <x v="1094"/>
    <n v="2000"/>
    <s v="Old"/>
    <x v="0"/>
  </r>
  <r>
    <x v="1"/>
    <s v="A0137"/>
    <s v="Tacos"/>
    <x v="1095"/>
    <n v="2000"/>
    <s v="Old"/>
    <x v="0"/>
  </r>
  <r>
    <x v="0"/>
    <s v="A0138"/>
    <s v="Burritos"/>
    <x v="1096"/>
    <n v="2000"/>
    <s v="Old"/>
    <x v="0"/>
  </r>
  <r>
    <x v="1"/>
    <s v="A0138"/>
    <s v="Burritos"/>
    <x v="1097"/>
    <n v="2000"/>
    <s v="Old"/>
    <x v="0"/>
  </r>
  <r>
    <x v="0"/>
    <s v="A0138"/>
    <s v="Drinks"/>
    <x v="1098"/>
    <n v="2000"/>
    <s v="Old"/>
    <x v="0"/>
  </r>
  <r>
    <x v="1"/>
    <s v="A0138"/>
    <s v="Drinks"/>
    <x v="1099"/>
    <n v="2000"/>
    <s v="Old"/>
    <x v="0"/>
  </r>
  <r>
    <x v="0"/>
    <s v="A0138"/>
    <s v="Kids menu"/>
    <x v="1100"/>
    <n v="2000"/>
    <s v="Old"/>
    <x v="0"/>
  </r>
  <r>
    <x v="1"/>
    <s v="A0138"/>
    <s v="Kids menu"/>
    <x v="1101"/>
    <n v="2000"/>
    <s v="Old"/>
    <x v="0"/>
  </r>
  <r>
    <x v="0"/>
    <s v="A0138"/>
    <s v="Tacos"/>
    <x v="1102"/>
    <n v="2000"/>
    <s v="Old"/>
    <x v="0"/>
  </r>
  <r>
    <x v="1"/>
    <s v="A0138"/>
    <s v="Tacos"/>
    <x v="1103"/>
    <n v="2000"/>
    <s v="Old"/>
    <x v="0"/>
  </r>
  <r>
    <x v="0"/>
    <s v="A0139"/>
    <s v="Burritos"/>
    <x v="1104"/>
    <n v="2000"/>
    <s v="Old"/>
    <x v="0"/>
  </r>
  <r>
    <x v="1"/>
    <s v="A0139"/>
    <s v="Burritos"/>
    <x v="1105"/>
    <n v="2000"/>
    <s v="Old"/>
    <x v="0"/>
  </r>
  <r>
    <x v="0"/>
    <s v="A0139"/>
    <s v="Drinks"/>
    <x v="1106"/>
    <n v="2000"/>
    <s v="Old"/>
    <x v="0"/>
  </r>
  <r>
    <x v="1"/>
    <s v="A0139"/>
    <s v="Drinks"/>
    <x v="1107"/>
    <n v="2000"/>
    <s v="Old"/>
    <x v="0"/>
  </r>
  <r>
    <x v="0"/>
    <s v="A0139"/>
    <s v="Kids menu"/>
    <x v="1108"/>
    <n v="2000"/>
    <s v="Old"/>
    <x v="0"/>
  </r>
  <r>
    <x v="1"/>
    <s v="A0139"/>
    <s v="Kids menu"/>
    <x v="1109"/>
    <n v="2000"/>
    <s v="Old"/>
    <x v="0"/>
  </r>
  <r>
    <x v="0"/>
    <s v="A0139"/>
    <s v="Tacos"/>
    <x v="1110"/>
    <n v="2000"/>
    <s v="Old"/>
    <x v="0"/>
  </r>
  <r>
    <x v="1"/>
    <s v="A0139"/>
    <s v="Tacos"/>
    <x v="1111"/>
    <n v="2000"/>
    <s v="Old"/>
    <x v="0"/>
  </r>
  <r>
    <x v="0"/>
    <s v="A0140"/>
    <s v="Burritos"/>
    <x v="1112"/>
    <n v="2000"/>
    <s v="Old"/>
    <x v="0"/>
  </r>
  <r>
    <x v="1"/>
    <s v="A0140"/>
    <s v="Burritos"/>
    <x v="1113"/>
    <n v="2000"/>
    <s v="Old"/>
    <x v="0"/>
  </r>
  <r>
    <x v="0"/>
    <s v="A0140"/>
    <s v="Drinks"/>
    <x v="1114"/>
    <n v="2000"/>
    <s v="Old"/>
    <x v="0"/>
  </r>
  <r>
    <x v="1"/>
    <s v="A0140"/>
    <s v="Drinks"/>
    <x v="1115"/>
    <n v="2000"/>
    <s v="Old"/>
    <x v="0"/>
  </r>
  <r>
    <x v="0"/>
    <s v="A0140"/>
    <s v="Kids menu"/>
    <x v="1116"/>
    <n v="2000"/>
    <s v="Old"/>
    <x v="0"/>
  </r>
  <r>
    <x v="1"/>
    <s v="A0140"/>
    <s v="Kids menu"/>
    <x v="1117"/>
    <n v="2000"/>
    <s v="Old"/>
    <x v="0"/>
  </r>
  <r>
    <x v="0"/>
    <s v="A0140"/>
    <s v="Tacos"/>
    <x v="1118"/>
    <n v="2000"/>
    <s v="Old"/>
    <x v="0"/>
  </r>
  <r>
    <x v="1"/>
    <s v="A0140"/>
    <s v="Tacos"/>
    <x v="1119"/>
    <n v="2000"/>
    <s v="Old"/>
    <x v="0"/>
  </r>
  <r>
    <x v="0"/>
    <s v="A0141"/>
    <s v="Burritos"/>
    <x v="1120"/>
    <n v="2000"/>
    <s v="Old"/>
    <x v="0"/>
  </r>
  <r>
    <x v="1"/>
    <s v="A0141"/>
    <s v="Burritos"/>
    <x v="1121"/>
    <n v="2000"/>
    <s v="Old"/>
    <x v="0"/>
  </r>
  <r>
    <x v="0"/>
    <s v="A0141"/>
    <s v="Drinks"/>
    <x v="1122"/>
    <n v="2000"/>
    <s v="Old"/>
    <x v="0"/>
  </r>
  <r>
    <x v="1"/>
    <s v="A0141"/>
    <s v="Drinks"/>
    <x v="1123"/>
    <n v="2000"/>
    <s v="Old"/>
    <x v="0"/>
  </r>
  <r>
    <x v="0"/>
    <s v="A0141"/>
    <s v="Kids menu"/>
    <x v="1124"/>
    <n v="2000"/>
    <s v="Old"/>
    <x v="0"/>
  </r>
  <r>
    <x v="1"/>
    <s v="A0141"/>
    <s v="Kids menu"/>
    <x v="1125"/>
    <n v="2000"/>
    <s v="Old"/>
    <x v="0"/>
  </r>
  <r>
    <x v="0"/>
    <s v="A0141"/>
    <s v="Tacos"/>
    <x v="1126"/>
    <n v="2000"/>
    <s v="Old"/>
    <x v="0"/>
  </r>
  <r>
    <x v="1"/>
    <s v="A0141"/>
    <s v="Tacos"/>
    <x v="1127"/>
    <n v="2000"/>
    <s v="Old"/>
    <x v="0"/>
  </r>
  <r>
    <x v="0"/>
    <s v="A0142"/>
    <s v="Burritos"/>
    <x v="1128"/>
    <n v="2000"/>
    <s v="Old"/>
    <x v="0"/>
  </r>
  <r>
    <x v="1"/>
    <s v="A0142"/>
    <s v="Burritos"/>
    <x v="1129"/>
    <n v="2000"/>
    <s v="Old"/>
    <x v="0"/>
  </r>
  <r>
    <x v="0"/>
    <s v="A0142"/>
    <s v="Drinks"/>
    <x v="1130"/>
    <n v="2000"/>
    <s v="Old"/>
    <x v="0"/>
  </r>
  <r>
    <x v="1"/>
    <s v="A0142"/>
    <s v="Drinks"/>
    <x v="1131"/>
    <n v="2000"/>
    <s v="Old"/>
    <x v="0"/>
  </r>
  <r>
    <x v="0"/>
    <s v="A0142"/>
    <s v="Kids menu"/>
    <x v="1132"/>
    <n v="2000"/>
    <s v="Old"/>
    <x v="0"/>
  </r>
  <r>
    <x v="1"/>
    <s v="A0142"/>
    <s v="Kids menu"/>
    <x v="1133"/>
    <n v="2000"/>
    <s v="Old"/>
    <x v="0"/>
  </r>
  <r>
    <x v="0"/>
    <s v="A0142"/>
    <s v="Tacos"/>
    <x v="1134"/>
    <n v="2000"/>
    <s v="Old"/>
    <x v="0"/>
  </r>
  <r>
    <x v="1"/>
    <s v="A0142"/>
    <s v="Tacos"/>
    <x v="1135"/>
    <n v="2000"/>
    <s v="Old"/>
    <x v="0"/>
  </r>
  <r>
    <x v="0"/>
    <s v="A0143"/>
    <s v="Burritos"/>
    <x v="1136"/>
    <n v="2000"/>
    <s v="Old"/>
    <x v="0"/>
  </r>
  <r>
    <x v="1"/>
    <s v="A0143"/>
    <s v="Burritos"/>
    <x v="1137"/>
    <n v="2000"/>
    <s v="Old"/>
    <x v="0"/>
  </r>
  <r>
    <x v="0"/>
    <s v="A0143"/>
    <s v="Drinks"/>
    <x v="1138"/>
    <n v="2000"/>
    <s v="Old"/>
    <x v="0"/>
  </r>
  <r>
    <x v="1"/>
    <s v="A0143"/>
    <s v="Drinks"/>
    <x v="1139"/>
    <n v="2000"/>
    <s v="Old"/>
    <x v="0"/>
  </r>
  <r>
    <x v="0"/>
    <s v="A0143"/>
    <s v="Kids menu"/>
    <x v="1140"/>
    <n v="2000"/>
    <s v="Old"/>
    <x v="0"/>
  </r>
  <r>
    <x v="1"/>
    <s v="A0143"/>
    <s v="Kids menu"/>
    <x v="1141"/>
    <n v="2000"/>
    <s v="Old"/>
    <x v="0"/>
  </r>
  <r>
    <x v="0"/>
    <s v="A0143"/>
    <s v="Tacos"/>
    <x v="1142"/>
    <n v="2000"/>
    <s v="Old"/>
    <x v="0"/>
  </r>
  <r>
    <x v="1"/>
    <s v="A0143"/>
    <s v="Tacos"/>
    <x v="1143"/>
    <n v="2000"/>
    <s v="Old"/>
    <x v="0"/>
  </r>
  <r>
    <x v="0"/>
    <s v="A0144"/>
    <s v="Burritos"/>
    <x v="1144"/>
    <n v="2000"/>
    <s v="Old"/>
    <x v="0"/>
  </r>
  <r>
    <x v="1"/>
    <s v="A0144"/>
    <s v="Burritos"/>
    <x v="1145"/>
    <n v="2000"/>
    <s v="Old"/>
    <x v="0"/>
  </r>
  <r>
    <x v="0"/>
    <s v="A0144"/>
    <s v="Drinks"/>
    <x v="1146"/>
    <n v="2000"/>
    <s v="Old"/>
    <x v="0"/>
  </r>
  <r>
    <x v="1"/>
    <s v="A0144"/>
    <s v="Drinks"/>
    <x v="1147"/>
    <n v="2000"/>
    <s v="Old"/>
    <x v="0"/>
  </r>
  <r>
    <x v="0"/>
    <s v="A0144"/>
    <s v="Kids menu"/>
    <x v="1148"/>
    <n v="2000"/>
    <s v="Old"/>
    <x v="0"/>
  </r>
  <r>
    <x v="1"/>
    <s v="A0144"/>
    <s v="Kids menu"/>
    <x v="1149"/>
    <n v="2000"/>
    <s v="Old"/>
    <x v="0"/>
  </r>
  <r>
    <x v="0"/>
    <s v="A0144"/>
    <s v="Tacos"/>
    <x v="1150"/>
    <n v="2000"/>
    <s v="Old"/>
    <x v="0"/>
  </r>
  <r>
    <x v="1"/>
    <s v="A0144"/>
    <s v="Tacos"/>
    <x v="1151"/>
    <n v="2000"/>
    <s v="Old"/>
    <x v="0"/>
  </r>
  <r>
    <x v="0"/>
    <s v="A0145"/>
    <s v="Burritos"/>
    <x v="1152"/>
    <n v="2000"/>
    <s v="Old"/>
    <x v="0"/>
  </r>
  <r>
    <x v="1"/>
    <s v="A0145"/>
    <s v="Burritos"/>
    <x v="1153"/>
    <n v="2000"/>
    <s v="Old"/>
    <x v="0"/>
  </r>
  <r>
    <x v="0"/>
    <s v="A0145"/>
    <s v="Drinks"/>
    <x v="1154"/>
    <n v="2000"/>
    <s v="Old"/>
    <x v="0"/>
  </r>
  <r>
    <x v="1"/>
    <s v="A0145"/>
    <s v="Drinks"/>
    <x v="1155"/>
    <n v="2000"/>
    <s v="Old"/>
    <x v="0"/>
  </r>
  <r>
    <x v="0"/>
    <s v="A0145"/>
    <s v="Kids menu"/>
    <x v="1156"/>
    <n v="2000"/>
    <s v="Old"/>
    <x v="0"/>
  </r>
  <r>
    <x v="1"/>
    <s v="A0145"/>
    <s v="Kids menu"/>
    <x v="1157"/>
    <n v="2000"/>
    <s v="Old"/>
    <x v="0"/>
  </r>
  <r>
    <x v="0"/>
    <s v="A0145"/>
    <s v="Tacos"/>
    <x v="1158"/>
    <n v="2000"/>
    <s v="Old"/>
    <x v="0"/>
  </r>
  <r>
    <x v="1"/>
    <s v="A0145"/>
    <s v="Tacos"/>
    <x v="1159"/>
    <n v="2000"/>
    <s v="Old"/>
    <x v="0"/>
  </r>
  <r>
    <x v="0"/>
    <s v="A0146"/>
    <s v="Burritos"/>
    <x v="1160"/>
    <n v="2000"/>
    <s v="Old"/>
    <x v="0"/>
  </r>
  <r>
    <x v="1"/>
    <s v="A0146"/>
    <s v="Burritos"/>
    <x v="1161"/>
    <n v="2000"/>
    <s v="Old"/>
    <x v="0"/>
  </r>
  <r>
    <x v="0"/>
    <s v="A0146"/>
    <s v="Drinks"/>
    <x v="1162"/>
    <n v="2000"/>
    <s v="Old"/>
    <x v="0"/>
  </r>
  <r>
    <x v="1"/>
    <s v="A0146"/>
    <s v="Drinks"/>
    <x v="1163"/>
    <n v="2000"/>
    <s v="Old"/>
    <x v="0"/>
  </r>
  <r>
    <x v="0"/>
    <s v="A0146"/>
    <s v="Kids menu"/>
    <x v="1164"/>
    <n v="2000"/>
    <s v="Old"/>
    <x v="0"/>
  </r>
  <r>
    <x v="1"/>
    <s v="A0146"/>
    <s v="Kids menu"/>
    <x v="1165"/>
    <n v="2000"/>
    <s v="Old"/>
    <x v="0"/>
  </r>
  <r>
    <x v="0"/>
    <s v="A0146"/>
    <s v="Tacos"/>
    <x v="1166"/>
    <n v="2000"/>
    <s v="Old"/>
    <x v="0"/>
  </r>
  <r>
    <x v="1"/>
    <s v="A0146"/>
    <s v="Tacos"/>
    <x v="1167"/>
    <n v="2000"/>
    <s v="Old"/>
    <x v="0"/>
  </r>
  <r>
    <x v="0"/>
    <s v="A0147"/>
    <s v="Burritos"/>
    <x v="1168"/>
    <n v="2000"/>
    <s v="Old"/>
    <x v="0"/>
  </r>
  <r>
    <x v="1"/>
    <s v="A0147"/>
    <s v="Burritos"/>
    <x v="1169"/>
    <n v="2000"/>
    <s v="Old"/>
    <x v="0"/>
  </r>
  <r>
    <x v="0"/>
    <s v="A0147"/>
    <s v="Drinks"/>
    <x v="1170"/>
    <n v="2000"/>
    <s v="Old"/>
    <x v="0"/>
  </r>
  <r>
    <x v="1"/>
    <s v="A0147"/>
    <s v="Drinks"/>
    <x v="1171"/>
    <n v="2000"/>
    <s v="Old"/>
    <x v="0"/>
  </r>
  <r>
    <x v="0"/>
    <s v="A0147"/>
    <s v="Kids menu"/>
    <x v="1172"/>
    <n v="2000"/>
    <s v="Old"/>
    <x v="0"/>
  </r>
  <r>
    <x v="1"/>
    <s v="A0147"/>
    <s v="Kids menu"/>
    <x v="1173"/>
    <n v="2000"/>
    <s v="Old"/>
    <x v="0"/>
  </r>
  <r>
    <x v="0"/>
    <s v="A0147"/>
    <s v="Tacos"/>
    <x v="1174"/>
    <n v="2000"/>
    <s v="Old"/>
    <x v="0"/>
  </r>
  <r>
    <x v="1"/>
    <s v="A0147"/>
    <s v="Tacos"/>
    <x v="1175"/>
    <n v="2000"/>
    <s v="Old"/>
    <x v="0"/>
  </r>
  <r>
    <x v="0"/>
    <s v="A0148"/>
    <s v="Burritos"/>
    <x v="1176"/>
    <n v="2000"/>
    <s v="Old"/>
    <x v="0"/>
  </r>
  <r>
    <x v="1"/>
    <s v="A0148"/>
    <s v="Burritos"/>
    <x v="1177"/>
    <n v="2000"/>
    <s v="Old"/>
    <x v="0"/>
  </r>
  <r>
    <x v="0"/>
    <s v="A0148"/>
    <s v="Drinks"/>
    <x v="1178"/>
    <n v="2000"/>
    <s v="Old"/>
    <x v="0"/>
  </r>
  <r>
    <x v="1"/>
    <s v="A0148"/>
    <s v="Drinks"/>
    <x v="1179"/>
    <n v="2000"/>
    <s v="Old"/>
    <x v="0"/>
  </r>
  <r>
    <x v="0"/>
    <s v="A0148"/>
    <s v="Kids menu"/>
    <x v="1180"/>
    <n v="2000"/>
    <s v="Old"/>
    <x v="0"/>
  </r>
  <r>
    <x v="1"/>
    <s v="A0148"/>
    <s v="Kids menu"/>
    <x v="1181"/>
    <n v="2000"/>
    <s v="Old"/>
    <x v="0"/>
  </r>
  <r>
    <x v="0"/>
    <s v="A0148"/>
    <s v="Tacos"/>
    <x v="1182"/>
    <n v="2000"/>
    <s v="Old"/>
    <x v="0"/>
  </r>
  <r>
    <x v="1"/>
    <s v="A0148"/>
    <s v="Tacos"/>
    <x v="1183"/>
    <n v="2000"/>
    <s v="Old"/>
    <x v="0"/>
  </r>
  <r>
    <x v="0"/>
    <s v="A0149"/>
    <s v="Burritos"/>
    <x v="1184"/>
    <n v="2000"/>
    <s v="Old"/>
    <x v="0"/>
  </r>
  <r>
    <x v="1"/>
    <s v="A0149"/>
    <s v="Burritos"/>
    <x v="1185"/>
    <n v="2000"/>
    <s v="Old"/>
    <x v="0"/>
  </r>
  <r>
    <x v="0"/>
    <s v="A0149"/>
    <s v="Drinks"/>
    <x v="1186"/>
    <n v="2000"/>
    <s v="Old"/>
    <x v="0"/>
  </r>
  <r>
    <x v="1"/>
    <s v="A0149"/>
    <s v="Drinks"/>
    <x v="1187"/>
    <n v="2000"/>
    <s v="Old"/>
    <x v="0"/>
  </r>
  <r>
    <x v="0"/>
    <s v="A0149"/>
    <s v="Kids menu"/>
    <x v="1188"/>
    <n v="2000"/>
    <s v="Old"/>
    <x v="0"/>
  </r>
  <r>
    <x v="1"/>
    <s v="A0149"/>
    <s v="Kids menu"/>
    <x v="1189"/>
    <n v="2000"/>
    <s v="Old"/>
    <x v="0"/>
  </r>
  <r>
    <x v="0"/>
    <s v="A0149"/>
    <s v="Tacos"/>
    <x v="1190"/>
    <n v="2000"/>
    <s v="Old"/>
    <x v="0"/>
  </r>
  <r>
    <x v="1"/>
    <s v="A0149"/>
    <s v="Tacos"/>
    <x v="1191"/>
    <n v="2000"/>
    <s v="Old"/>
    <x v="0"/>
  </r>
  <r>
    <x v="0"/>
    <s v="A0150"/>
    <s v="Burritos"/>
    <x v="1192"/>
    <n v="2000"/>
    <s v="Old"/>
    <x v="0"/>
  </r>
  <r>
    <x v="1"/>
    <s v="A0150"/>
    <s v="Burritos"/>
    <x v="1193"/>
    <n v="2000"/>
    <s v="Old"/>
    <x v="0"/>
  </r>
  <r>
    <x v="0"/>
    <s v="A0150"/>
    <s v="Drinks"/>
    <x v="1194"/>
    <n v="2000"/>
    <s v="Old"/>
    <x v="0"/>
  </r>
  <r>
    <x v="1"/>
    <s v="A0150"/>
    <s v="Drinks"/>
    <x v="1195"/>
    <n v="2000"/>
    <s v="Old"/>
    <x v="0"/>
  </r>
  <r>
    <x v="0"/>
    <s v="A0150"/>
    <s v="Kids menu"/>
    <x v="1196"/>
    <n v="2000"/>
    <s v="Old"/>
    <x v="0"/>
  </r>
  <r>
    <x v="1"/>
    <s v="A0150"/>
    <s v="Kids menu"/>
    <x v="1197"/>
    <n v="2000"/>
    <s v="Old"/>
    <x v="0"/>
  </r>
  <r>
    <x v="0"/>
    <s v="A0150"/>
    <s v="Tacos"/>
    <x v="1198"/>
    <n v="2000"/>
    <s v="Old"/>
    <x v="0"/>
  </r>
  <r>
    <x v="1"/>
    <s v="A0150"/>
    <s v="Tacos"/>
    <x v="1199"/>
    <n v="2000"/>
    <s v="Old"/>
    <x v="0"/>
  </r>
  <r>
    <x v="0"/>
    <s v="A0151"/>
    <s v="Burritos"/>
    <x v="1200"/>
    <n v="2000"/>
    <s v="Old"/>
    <x v="0"/>
  </r>
  <r>
    <x v="1"/>
    <s v="A0151"/>
    <s v="Burritos"/>
    <x v="1201"/>
    <n v="2000"/>
    <s v="Old"/>
    <x v="0"/>
  </r>
  <r>
    <x v="0"/>
    <s v="A0151"/>
    <s v="Drinks"/>
    <x v="1202"/>
    <n v="2000"/>
    <s v="Old"/>
    <x v="0"/>
  </r>
  <r>
    <x v="1"/>
    <s v="A0151"/>
    <s v="Drinks"/>
    <x v="1203"/>
    <n v="2000"/>
    <s v="Old"/>
    <x v="0"/>
  </r>
  <r>
    <x v="0"/>
    <s v="A0151"/>
    <s v="Kids menu"/>
    <x v="1204"/>
    <n v="2000"/>
    <s v="Old"/>
    <x v="0"/>
  </r>
  <r>
    <x v="1"/>
    <s v="A0151"/>
    <s v="Kids menu"/>
    <x v="1205"/>
    <n v="2000"/>
    <s v="Old"/>
    <x v="0"/>
  </r>
  <r>
    <x v="0"/>
    <s v="A0151"/>
    <s v="Tacos"/>
    <x v="1206"/>
    <n v="2000"/>
    <s v="Old"/>
    <x v="0"/>
  </r>
  <r>
    <x v="1"/>
    <s v="A0151"/>
    <s v="Tacos"/>
    <x v="1207"/>
    <n v="2000"/>
    <s v="Old"/>
    <x v="0"/>
  </r>
  <r>
    <x v="0"/>
    <s v="A0152"/>
    <s v="Burritos"/>
    <x v="1208"/>
    <n v="2000"/>
    <s v="Old"/>
    <x v="0"/>
  </r>
  <r>
    <x v="1"/>
    <s v="A0152"/>
    <s v="Burritos"/>
    <x v="1209"/>
    <n v="2000"/>
    <s v="Old"/>
    <x v="0"/>
  </r>
  <r>
    <x v="0"/>
    <s v="A0152"/>
    <s v="Drinks"/>
    <x v="1210"/>
    <n v="2000"/>
    <s v="Old"/>
    <x v="0"/>
  </r>
  <r>
    <x v="1"/>
    <s v="A0152"/>
    <s v="Drinks"/>
    <x v="1211"/>
    <n v="2000"/>
    <s v="Old"/>
    <x v="0"/>
  </r>
  <r>
    <x v="0"/>
    <s v="A0152"/>
    <s v="Kids menu"/>
    <x v="1212"/>
    <n v="2000"/>
    <s v="Old"/>
    <x v="0"/>
  </r>
  <r>
    <x v="1"/>
    <s v="A0152"/>
    <s v="Kids menu"/>
    <x v="1213"/>
    <n v="2000"/>
    <s v="Old"/>
    <x v="0"/>
  </r>
  <r>
    <x v="0"/>
    <s v="A0152"/>
    <s v="Tacos"/>
    <x v="1214"/>
    <n v="2000"/>
    <s v="Old"/>
    <x v="0"/>
  </r>
  <r>
    <x v="1"/>
    <s v="A0152"/>
    <s v="Tacos"/>
    <x v="1215"/>
    <n v="2000"/>
    <s v="Old"/>
    <x v="0"/>
  </r>
  <r>
    <x v="0"/>
    <s v="A0153"/>
    <s v="Burritos"/>
    <x v="1216"/>
    <n v="2000"/>
    <s v="Old"/>
    <x v="0"/>
  </r>
  <r>
    <x v="1"/>
    <s v="A0153"/>
    <s v="Burritos"/>
    <x v="1217"/>
    <n v="2000"/>
    <s v="Old"/>
    <x v="0"/>
  </r>
  <r>
    <x v="0"/>
    <s v="A0153"/>
    <s v="Drinks"/>
    <x v="1218"/>
    <n v="2000"/>
    <s v="Old"/>
    <x v="0"/>
  </r>
  <r>
    <x v="1"/>
    <s v="A0153"/>
    <s v="Drinks"/>
    <x v="1219"/>
    <n v="2000"/>
    <s v="Old"/>
    <x v="0"/>
  </r>
  <r>
    <x v="0"/>
    <s v="A0153"/>
    <s v="Kids menu"/>
    <x v="1220"/>
    <n v="2000"/>
    <s v="Old"/>
    <x v="0"/>
  </r>
  <r>
    <x v="1"/>
    <s v="A0153"/>
    <s v="Kids menu"/>
    <x v="1221"/>
    <n v="2000"/>
    <s v="Old"/>
    <x v="0"/>
  </r>
  <r>
    <x v="0"/>
    <s v="A0153"/>
    <s v="Tacos"/>
    <x v="1222"/>
    <n v="2000"/>
    <s v="Old"/>
    <x v="0"/>
  </r>
  <r>
    <x v="1"/>
    <s v="A0153"/>
    <s v="Tacos"/>
    <x v="1223"/>
    <n v="2000"/>
    <s v="Old"/>
    <x v="0"/>
  </r>
  <r>
    <x v="0"/>
    <s v="A0154"/>
    <s v="Burritos"/>
    <x v="1224"/>
    <n v="2000"/>
    <s v="Old"/>
    <x v="0"/>
  </r>
  <r>
    <x v="1"/>
    <s v="A0154"/>
    <s v="Burritos"/>
    <x v="1225"/>
    <n v="2000"/>
    <s v="Old"/>
    <x v="0"/>
  </r>
  <r>
    <x v="0"/>
    <s v="A0154"/>
    <s v="Drinks"/>
    <x v="1226"/>
    <n v="2000"/>
    <s v="Old"/>
    <x v="0"/>
  </r>
  <r>
    <x v="1"/>
    <s v="A0154"/>
    <s v="Drinks"/>
    <x v="1227"/>
    <n v="2000"/>
    <s v="Old"/>
    <x v="0"/>
  </r>
  <r>
    <x v="0"/>
    <s v="A0154"/>
    <s v="Kids menu"/>
    <x v="1228"/>
    <n v="2000"/>
    <s v="Old"/>
    <x v="0"/>
  </r>
  <r>
    <x v="1"/>
    <s v="A0154"/>
    <s v="Kids menu"/>
    <x v="1229"/>
    <n v="2000"/>
    <s v="Old"/>
    <x v="0"/>
  </r>
  <r>
    <x v="0"/>
    <s v="A0154"/>
    <s v="Tacos"/>
    <x v="1230"/>
    <n v="2000"/>
    <s v="Old"/>
    <x v="0"/>
  </r>
  <r>
    <x v="1"/>
    <s v="A0154"/>
    <s v="Tacos"/>
    <x v="1231"/>
    <n v="2000"/>
    <s v="Old"/>
    <x v="0"/>
  </r>
  <r>
    <x v="0"/>
    <s v="A0155"/>
    <s v="Burritos"/>
    <x v="1232"/>
    <n v="2000"/>
    <s v="Old"/>
    <x v="0"/>
  </r>
  <r>
    <x v="1"/>
    <s v="A0155"/>
    <s v="Burritos"/>
    <x v="1233"/>
    <n v="2000"/>
    <s v="Old"/>
    <x v="0"/>
  </r>
  <r>
    <x v="0"/>
    <s v="A0155"/>
    <s v="Drinks"/>
    <x v="1234"/>
    <n v="2000"/>
    <s v="Old"/>
    <x v="0"/>
  </r>
  <r>
    <x v="1"/>
    <s v="A0155"/>
    <s v="Drinks"/>
    <x v="1235"/>
    <n v="2000"/>
    <s v="Old"/>
    <x v="0"/>
  </r>
  <r>
    <x v="0"/>
    <s v="A0155"/>
    <s v="Kids menu"/>
    <x v="1236"/>
    <n v="2000"/>
    <s v="Old"/>
    <x v="0"/>
  </r>
  <r>
    <x v="1"/>
    <s v="A0155"/>
    <s v="Kids menu"/>
    <x v="1237"/>
    <n v="2000"/>
    <s v="Old"/>
    <x v="0"/>
  </r>
  <r>
    <x v="0"/>
    <s v="A0155"/>
    <s v="Tacos"/>
    <x v="1238"/>
    <n v="2000"/>
    <s v="Old"/>
    <x v="0"/>
  </r>
  <r>
    <x v="1"/>
    <s v="A0155"/>
    <s v="Tacos"/>
    <x v="1239"/>
    <n v="2000"/>
    <s v="Old"/>
    <x v="0"/>
  </r>
  <r>
    <x v="0"/>
    <s v="A0156"/>
    <s v="Burritos"/>
    <x v="1240"/>
    <n v="2000"/>
    <s v="Old"/>
    <x v="0"/>
  </r>
  <r>
    <x v="1"/>
    <s v="A0156"/>
    <s v="Burritos"/>
    <x v="1241"/>
    <n v="2000"/>
    <s v="Old"/>
    <x v="0"/>
  </r>
  <r>
    <x v="0"/>
    <s v="A0156"/>
    <s v="Drinks"/>
    <x v="1242"/>
    <n v="2000"/>
    <s v="Old"/>
    <x v="0"/>
  </r>
  <r>
    <x v="1"/>
    <s v="A0156"/>
    <s v="Drinks"/>
    <x v="1243"/>
    <n v="2000"/>
    <s v="Old"/>
    <x v="0"/>
  </r>
  <r>
    <x v="0"/>
    <s v="A0156"/>
    <s v="Kids menu"/>
    <x v="1244"/>
    <n v="2000"/>
    <s v="Old"/>
    <x v="0"/>
  </r>
  <r>
    <x v="1"/>
    <s v="A0156"/>
    <s v="Kids menu"/>
    <x v="1245"/>
    <n v="2000"/>
    <s v="Old"/>
    <x v="0"/>
  </r>
  <r>
    <x v="0"/>
    <s v="A0156"/>
    <s v="Tacos"/>
    <x v="1246"/>
    <n v="2000"/>
    <s v="Old"/>
    <x v="0"/>
  </r>
  <r>
    <x v="1"/>
    <s v="A0156"/>
    <s v="Tacos"/>
    <x v="1247"/>
    <n v="2000"/>
    <s v="Old"/>
    <x v="0"/>
  </r>
  <r>
    <x v="0"/>
    <s v="A0157"/>
    <s v="Burritos"/>
    <x v="1248"/>
    <n v="2000"/>
    <s v="Old"/>
    <x v="0"/>
  </r>
  <r>
    <x v="1"/>
    <s v="A0157"/>
    <s v="Burritos"/>
    <x v="1249"/>
    <n v="2000"/>
    <s v="Old"/>
    <x v="0"/>
  </r>
  <r>
    <x v="0"/>
    <s v="A0157"/>
    <s v="Drinks"/>
    <x v="1250"/>
    <n v="2000"/>
    <s v="Old"/>
    <x v="0"/>
  </r>
  <r>
    <x v="1"/>
    <s v="A0157"/>
    <s v="Drinks"/>
    <x v="1251"/>
    <n v="2000"/>
    <s v="Old"/>
    <x v="0"/>
  </r>
  <r>
    <x v="0"/>
    <s v="A0157"/>
    <s v="Kids menu"/>
    <x v="1252"/>
    <n v="2000"/>
    <s v="Old"/>
    <x v="0"/>
  </r>
  <r>
    <x v="1"/>
    <s v="A0157"/>
    <s v="Kids menu"/>
    <x v="1253"/>
    <n v="2000"/>
    <s v="Old"/>
    <x v="0"/>
  </r>
  <r>
    <x v="0"/>
    <s v="A0157"/>
    <s v="Tacos"/>
    <x v="1254"/>
    <n v="2000"/>
    <s v="Old"/>
    <x v="0"/>
  </r>
  <r>
    <x v="1"/>
    <s v="A0157"/>
    <s v="Tacos"/>
    <x v="1255"/>
    <n v="2000"/>
    <s v="Old"/>
    <x v="0"/>
  </r>
  <r>
    <x v="0"/>
    <s v="A0158"/>
    <s v="Burritos"/>
    <x v="1256"/>
    <n v="2000"/>
    <s v="Old"/>
    <x v="0"/>
  </r>
  <r>
    <x v="1"/>
    <s v="A0158"/>
    <s v="Burritos"/>
    <x v="1257"/>
    <n v="2000"/>
    <s v="Old"/>
    <x v="0"/>
  </r>
  <r>
    <x v="0"/>
    <s v="A0158"/>
    <s v="Drinks"/>
    <x v="1258"/>
    <n v="2000"/>
    <s v="Old"/>
    <x v="0"/>
  </r>
  <r>
    <x v="1"/>
    <s v="A0158"/>
    <s v="Drinks"/>
    <x v="1259"/>
    <n v="2000"/>
    <s v="Old"/>
    <x v="0"/>
  </r>
  <r>
    <x v="0"/>
    <s v="A0158"/>
    <s v="Kids menu"/>
    <x v="1260"/>
    <n v="2000"/>
    <s v="Old"/>
    <x v="0"/>
  </r>
  <r>
    <x v="1"/>
    <s v="A0158"/>
    <s v="Kids menu"/>
    <x v="1261"/>
    <n v="2000"/>
    <s v="Old"/>
    <x v="0"/>
  </r>
  <r>
    <x v="0"/>
    <s v="A0158"/>
    <s v="Tacos"/>
    <x v="1262"/>
    <n v="2000"/>
    <s v="Old"/>
    <x v="0"/>
  </r>
  <r>
    <x v="1"/>
    <s v="A0158"/>
    <s v="Tacos"/>
    <x v="1263"/>
    <n v="2000"/>
    <s v="Old"/>
    <x v="0"/>
  </r>
  <r>
    <x v="0"/>
    <s v="A0159"/>
    <s v="Burritos"/>
    <x v="1264"/>
    <n v="2000"/>
    <s v="Old"/>
    <x v="0"/>
  </r>
  <r>
    <x v="1"/>
    <s v="A0159"/>
    <s v="Burritos"/>
    <x v="1265"/>
    <n v="2000"/>
    <s v="Old"/>
    <x v="0"/>
  </r>
  <r>
    <x v="0"/>
    <s v="A0159"/>
    <s v="Drinks"/>
    <x v="1266"/>
    <n v="2000"/>
    <s v="Old"/>
    <x v="0"/>
  </r>
  <r>
    <x v="1"/>
    <s v="A0159"/>
    <s v="Drinks"/>
    <x v="1267"/>
    <n v="2000"/>
    <s v="Old"/>
    <x v="0"/>
  </r>
  <r>
    <x v="0"/>
    <s v="A0159"/>
    <s v="Kids menu"/>
    <x v="1268"/>
    <n v="2000"/>
    <s v="Old"/>
    <x v="0"/>
  </r>
  <r>
    <x v="1"/>
    <s v="A0159"/>
    <s v="Kids menu"/>
    <x v="1269"/>
    <n v="2000"/>
    <s v="Old"/>
    <x v="0"/>
  </r>
  <r>
    <x v="0"/>
    <s v="A0159"/>
    <s v="Tacos"/>
    <x v="1270"/>
    <n v="2000"/>
    <s v="Old"/>
    <x v="0"/>
  </r>
  <r>
    <x v="1"/>
    <s v="A0159"/>
    <s v="Tacos"/>
    <x v="1271"/>
    <n v="2000"/>
    <s v="Old"/>
    <x v="0"/>
  </r>
  <r>
    <x v="0"/>
    <s v="A0160"/>
    <s v="Burritos"/>
    <x v="1272"/>
    <n v="2000"/>
    <s v="Old"/>
    <x v="0"/>
  </r>
  <r>
    <x v="1"/>
    <s v="A0160"/>
    <s v="Burritos"/>
    <x v="1273"/>
    <n v="2000"/>
    <s v="Old"/>
    <x v="0"/>
  </r>
  <r>
    <x v="0"/>
    <s v="A0160"/>
    <s v="Drinks"/>
    <x v="1274"/>
    <n v="2000"/>
    <s v="Old"/>
    <x v="0"/>
  </r>
  <r>
    <x v="1"/>
    <s v="A0160"/>
    <s v="Drinks"/>
    <x v="1275"/>
    <n v="2000"/>
    <s v="Old"/>
    <x v="0"/>
  </r>
  <r>
    <x v="0"/>
    <s v="A0160"/>
    <s v="Kids menu"/>
    <x v="1276"/>
    <n v="2000"/>
    <s v="Old"/>
    <x v="0"/>
  </r>
  <r>
    <x v="1"/>
    <s v="A0160"/>
    <s v="Kids menu"/>
    <x v="1277"/>
    <n v="2000"/>
    <s v="Old"/>
    <x v="0"/>
  </r>
  <r>
    <x v="0"/>
    <s v="A0160"/>
    <s v="Tacos"/>
    <x v="1278"/>
    <n v="2000"/>
    <s v="Old"/>
    <x v="0"/>
  </r>
  <r>
    <x v="1"/>
    <s v="A0160"/>
    <s v="Tacos"/>
    <x v="1279"/>
    <n v="2000"/>
    <s v="Old"/>
    <x v="0"/>
  </r>
  <r>
    <x v="0"/>
    <s v="A0161"/>
    <s v="Burritos"/>
    <x v="1280"/>
    <n v="2000"/>
    <s v="Old"/>
    <x v="0"/>
  </r>
  <r>
    <x v="1"/>
    <s v="A0161"/>
    <s v="Burritos"/>
    <x v="1281"/>
    <n v="2000"/>
    <s v="Old"/>
    <x v="0"/>
  </r>
  <r>
    <x v="0"/>
    <s v="A0161"/>
    <s v="Drinks"/>
    <x v="1282"/>
    <n v="2000"/>
    <s v="Old"/>
    <x v="0"/>
  </r>
  <r>
    <x v="1"/>
    <s v="A0161"/>
    <s v="Drinks"/>
    <x v="1283"/>
    <n v="2000"/>
    <s v="Old"/>
    <x v="0"/>
  </r>
  <r>
    <x v="0"/>
    <s v="A0161"/>
    <s v="Kids menu"/>
    <x v="1284"/>
    <n v="2000"/>
    <s v="Old"/>
    <x v="0"/>
  </r>
  <r>
    <x v="1"/>
    <s v="A0161"/>
    <s v="Kids menu"/>
    <x v="1285"/>
    <n v="2000"/>
    <s v="Old"/>
    <x v="0"/>
  </r>
  <r>
    <x v="0"/>
    <s v="A0161"/>
    <s v="Tacos"/>
    <x v="1286"/>
    <n v="2000"/>
    <s v="Old"/>
    <x v="0"/>
  </r>
  <r>
    <x v="1"/>
    <s v="A0161"/>
    <s v="Tacos"/>
    <x v="1287"/>
    <n v="2000"/>
    <s v="Old"/>
    <x v="0"/>
  </r>
  <r>
    <x v="0"/>
    <s v="A0162"/>
    <s v="Burritos"/>
    <x v="1288"/>
    <n v="2000"/>
    <s v="Old"/>
    <x v="0"/>
  </r>
  <r>
    <x v="1"/>
    <s v="A0162"/>
    <s v="Burritos"/>
    <x v="1289"/>
    <n v="2000"/>
    <s v="Old"/>
    <x v="0"/>
  </r>
  <r>
    <x v="0"/>
    <s v="A0162"/>
    <s v="Drinks"/>
    <x v="1290"/>
    <n v="2000"/>
    <s v="Old"/>
    <x v="0"/>
  </r>
  <r>
    <x v="1"/>
    <s v="A0162"/>
    <s v="Drinks"/>
    <x v="1291"/>
    <n v="2000"/>
    <s v="Old"/>
    <x v="0"/>
  </r>
  <r>
    <x v="0"/>
    <s v="A0162"/>
    <s v="Kids menu"/>
    <x v="1292"/>
    <n v="2000"/>
    <s v="Old"/>
    <x v="0"/>
  </r>
  <r>
    <x v="1"/>
    <s v="A0162"/>
    <s v="Kids menu"/>
    <x v="1293"/>
    <n v="2000"/>
    <s v="Old"/>
    <x v="0"/>
  </r>
  <r>
    <x v="0"/>
    <s v="A0162"/>
    <s v="Tacos"/>
    <x v="1294"/>
    <n v="2000"/>
    <s v="Old"/>
    <x v="0"/>
  </r>
  <r>
    <x v="1"/>
    <s v="A0162"/>
    <s v="Tacos"/>
    <x v="1295"/>
    <n v="2000"/>
    <s v="Old"/>
    <x v="0"/>
  </r>
  <r>
    <x v="0"/>
    <s v="A0163"/>
    <s v="Burritos"/>
    <x v="1296"/>
    <n v="2000"/>
    <s v="Old"/>
    <x v="0"/>
  </r>
  <r>
    <x v="1"/>
    <s v="A0163"/>
    <s v="Burritos"/>
    <x v="1297"/>
    <n v="2000"/>
    <s v="Old"/>
    <x v="0"/>
  </r>
  <r>
    <x v="0"/>
    <s v="A0163"/>
    <s v="Drinks"/>
    <x v="1298"/>
    <n v="2000"/>
    <s v="Old"/>
    <x v="0"/>
  </r>
  <r>
    <x v="1"/>
    <s v="A0163"/>
    <s v="Drinks"/>
    <x v="1299"/>
    <n v="2000"/>
    <s v="Old"/>
    <x v="0"/>
  </r>
  <r>
    <x v="0"/>
    <s v="A0163"/>
    <s v="Kids menu"/>
    <x v="1300"/>
    <n v="2000"/>
    <s v="Old"/>
    <x v="0"/>
  </r>
  <r>
    <x v="1"/>
    <s v="A0163"/>
    <s v="Kids menu"/>
    <x v="1301"/>
    <n v="2000"/>
    <s v="Old"/>
    <x v="0"/>
  </r>
  <r>
    <x v="0"/>
    <s v="A0163"/>
    <s v="Tacos"/>
    <x v="1302"/>
    <n v="2000"/>
    <s v="Old"/>
    <x v="0"/>
  </r>
  <r>
    <x v="1"/>
    <s v="A0163"/>
    <s v="Tacos"/>
    <x v="1303"/>
    <n v="2000"/>
    <s v="Old"/>
    <x v="0"/>
  </r>
  <r>
    <x v="0"/>
    <s v="A0164"/>
    <s v="Burritos"/>
    <x v="1304"/>
    <n v="2000"/>
    <s v="Old"/>
    <x v="0"/>
  </r>
  <r>
    <x v="1"/>
    <s v="A0164"/>
    <s v="Burritos"/>
    <x v="1305"/>
    <n v="2000"/>
    <s v="Old"/>
    <x v="0"/>
  </r>
  <r>
    <x v="0"/>
    <s v="A0164"/>
    <s v="Drinks"/>
    <x v="1306"/>
    <n v="2000"/>
    <s v="Old"/>
    <x v="0"/>
  </r>
  <r>
    <x v="1"/>
    <s v="A0164"/>
    <s v="Drinks"/>
    <x v="1307"/>
    <n v="2000"/>
    <s v="Old"/>
    <x v="0"/>
  </r>
  <r>
    <x v="0"/>
    <s v="A0164"/>
    <s v="Kids menu"/>
    <x v="1308"/>
    <n v="2000"/>
    <s v="Old"/>
    <x v="0"/>
  </r>
  <r>
    <x v="1"/>
    <s v="A0164"/>
    <s v="Kids menu"/>
    <x v="1309"/>
    <n v="2000"/>
    <s v="Old"/>
    <x v="0"/>
  </r>
  <r>
    <x v="0"/>
    <s v="A0164"/>
    <s v="Tacos"/>
    <x v="1310"/>
    <n v="2000"/>
    <s v="Old"/>
    <x v="0"/>
  </r>
  <r>
    <x v="1"/>
    <s v="A0164"/>
    <s v="Tacos"/>
    <x v="1311"/>
    <n v="2000"/>
    <s v="Old"/>
    <x v="0"/>
  </r>
  <r>
    <x v="0"/>
    <s v="A0165"/>
    <s v="Burritos"/>
    <x v="1312"/>
    <n v="2000"/>
    <s v="Old"/>
    <x v="0"/>
  </r>
  <r>
    <x v="1"/>
    <s v="A0165"/>
    <s v="Burritos"/>
    <x v="1313"/>
    <n v="2000"/>
    <s v="Old"/>
    <x v="0"/>
  </r>
  <r>
    <x v="0"/>
    <s v="A0165"/>
    <s v="Drinks"/>
    <x v="1314"/>
    <n v="2000"/>
    <s v="Old"/>
    <x v="0"/>
  </r>
  <r>
    <x v="1"/>
    <s v="A0165"/>
    <s v="Drinks"/>
    <x v="1315"/>
    <n v="2000"/>
    <s v="Old"/>
    <x v="0"/>
  </r>
  <r>
    <x v="0"/>
    <s v="A0165"/>
    <s v="Kids menu"/>
    <x v="1316"/>
    <n v="2000"/>
    <s v="Old"/>
    <x v="0"/>
  </r>
  <r>
    <x v="1"/>
    <s v="A0165"/>
    <s v="Kids menu"/>
    <x v="1317"/>
    <n v="2000"/>
    <s v="Old"/>
    <x v="0"/>
  </r>
  <r>
    <x v="0"/>
    <s v="A0165"/>
    <s v="Tacos"/>
    <x v="1318"/>
    <n v="2000"/>
    <s v="Old"/>
    <x v="0"/>
  </r>
  <r>
    <x v="1"/>
    <s v="A0165"/>
    <s v="Tacos"/>
    <x v="1319"/>
    <n v="2000"/>
    <s v="Old"/>
    <x v="0"/>
  </r>
  <r>
    <x v="0"/>
    <s v="A0166"/>
    <s v="Burritos"/>
    <x v="1320"/>
    <n v="2000"/>
    <s v="Old"/>
    <x v="0"/>
  </r>
  <r>
    <x v="1"/>
    <s v="A0166"/>
    <s v="Burritos"/>
    <x v="1321"/>
    <n v="2000"/>
    <s v="Old"/>
    <x v="0"/>
  </r>
  <r>
    <x v="0"/>
    <s v="A0166"/>
    <s v="Drinks"/>
    <x v="1322"/>
    <n v="2000"/>
    <s v="Old"/>
    <x v="0"/>
  </r>
  <r>
    <x v="1"/>
    <s v="A0166"/>
    <s v="Drinks"/>
    <x v="1323"/>
    <n v="2000"/>
    <s v="Old"/>
    <x v="0"/>
  </r>
  <r>
    <x v="0"/>
    <s v="A0166"/>
    <s v="Kids menu"/>
    <x v="1324"/>
    <n v="2000"/>
    <s v="Old"/>
    <x v="0"/>
  </r>
  <r>
    <x v="1"/>
    <s v="A0166"/>
    <s v="Kids menu"/>
    <x v="1325"/>
    <n v="2000"/>
    <s v="Old"/>
    <x v="0"/>
  </r>
  <r>
    <x v="0"/>
    <s v="A0166"/>
    <s v="Tacos"/>
    <x v="1326"/>
    <n v="2000"/>
    <s v="Old"/>
    <x v="0"/>
  </r>
  <r>
    <x v="1"/>
    <s v="A0166"/>
    <s v="Tacos"/>
    <x v="1327"/>
    <n v="2000"/>
    <s v="Old"/>
    <x v="0"/>
  </r>
  <r>
    <x v="0"/>
    <s v="A0167"/>
    <s v="Burritos"/>
    <x v="1328"/>
    <n v="2000"/>
    <s v="Old"/>
    <x v="0"/>
  </r>
  <r>
    <x v="1"/>
    <s v="A0167"/>
    <s v="Burritos"/>
    <x v="1329"/>
    <n v="2000"/>
    <s v="Old"/>
    <x v="0"/>
  </r>
  <r>
    <x v="0"/>
    <s v="A0167"/>
    <s v="Drinks"/>
    <x v="1330"/>
    <n v="2000"/>
    <s v="Old"/>
    <x v="0"/>
  </r>
  <r>
    <x v="1"/>
    <s v="A0167"/>
    <s v="Drinks"/>
    <x v="1331"/>
    <n v="2000"/>
    <s v="Old"/>
    <x v="0"/>
  </r>
  <r>
    <x v="0"/>
    <s v="A0167"/>
    <s v="Kids menu"/>
    <x v="1332"/>
    <n v="2000"/>
    <s v="Old"/>
    <x v="0"/>
  </r>
  <r>
    <x v="1"/>
    <s v="A0167"/>
    <s v="Kids menu"/>
    <x v="1333"/>
    <n v="2000"/>
    <s v="Old"/>
    <x v="0"/>
  </r>
  <r>
    <x v="0"/>
    <s v="A0167"/>
    <s v="Tacos"/>
    <x v="1334"/>
    <n v="2000"/>
    <s v="Old"/>
    <x v="0"/>
  </r>
  <r>
    <x v="1"/>
    <s v="A0167"/>
    <s v="Tacos"/>
    <x v="1335"/>
    <n v="2000"/>
    <s v="Old"/>
    <x v="0"/>
  </r>
  <r>
    <x v="0"/>
    <s v="A0168"/>
    <s v="Burritos"/>
    <x v="1336"/>
    <n v="2000"/>
    <s v="Old"/>
    <x v="0"/>
  </r>
  <r>
    <x v="1"/>
    <s v="A0168"/>
    <s v="Burritos"/>
    <x v="1337"/>
    <n v="2000"/>
    <s v="Old"/>
    <x v="0"/>
  </r>
  <r>
    <x v="0"/>
    <s v="A0168"/>
    <s v="Drinks"/>
    <x v="1338"/>
    <n v="2000"/>
    <s v="Old"/>
    <x v="0"/>
  </r>
  <r>
    <x v="1"/>
    <s v="A0168"/>
    <s v="Drinks"/>
    <x v="1339"/>
    <n v="2000"/>
    <s v="Old"/>
    <x v="0"/>
  </r>
  <r>
    <x v="0"/>
    <s v="A0168"/>
    <s v="Kids menu"/>
    <x v="1340"/>
    <n v="2000"/>
    <s v="Old"/>
    <x v="0"/>
  </r>
  <r>
    <x v="1"/>
    <s v="A0168"/>
    <s v="Kids menu"/>
    <x v="1341"/>
    <n v="2000"/>
    <s v="Old"/>
    <x v="0"/>
  </r>
  <r>
    <x v="0"/>
    <s v="A0168"/>
    <s v="Tacos"/>
    <x v="1342"/>
    <n v="2000"/>
    <s v="Old"/>
    <x v="0"/>
  </r>
  <r>
    <x v="1"/>
    <s v="A0168"/>
    <s v="Tacos"/>
    <x v="1343"/>
    <n v="2000"/>
    <s v="Old"/>
    <x v="0"/>
  </r>
  <r>
    <x v="0"/>
    <s v="A0169"/>
    <s v="Burritos"/>
    <x v="1344"/>
    <n v="2000"/>
    <s v="Old"/>
    <x v="0"/>
  </r>
  <r>
    <x v="1"/>
    <s v="A0169"/>
    <s v="Burritos"/>
    <x v="1345"/>
    <n v="2000"/>
    <s v="Old"/>
    <x v="0"/>
  </r>
  <r>
    <x v="0"/>
    <s v="A0169"/>
    <s v="Drinks"/>
    <x v="1346"/>
    <n v="2000"/>
    <s v="Old"/>
    <x v="0"/>
  </r>
  <r>
    <x v="1"/>
    <s v="A0169"/>
    <s v="Drinks"/>
    <x v="1347"/>
    <n v="2000"/>
    <s v="Old"/>
    <x v="0"/>
  </r>
  <r>
    <x v="0"/>
    <s v="A0169"/>
    <s v="Kids menu"/>
    <x v="1348"/>
    <n v="2000"/>
    <s v="Old"/>
    <x v="0"/>
  </r>
  <r>
    <x v="1"/>
    <s v="A0169"/>
    <s v="Kids menu"/>
    <x v="1349"/>
    <n v="2000"/>
    <s v="Old"/>
    <x v="0"/>
  </r>
  <r>
    <x v="0"/>
    <s v="A0169"/>
    <s v="Tacos"/>
    <x v="1350"/>
    <n v="2000"/>
    <s v="Old"/>
    <x v="0"/>
  </r>
  <r>
    <x v="1"/>
    <s v="A0169"/>
    <s v="Tacos"/>
    <x v="1351"/>
    <n v="2000"/>
    <s v="Old"/>
    <x v="0"/>
  </r>
  <r>
    <x v="0"/>
    <s v="A0170"/>
    <s v="Burritos"/>
    <x v="1352"/>
    <n v="2001"/>
    <s v="Old"/>
    <x v="0"/>
  </r>
  <r>
    <x v="1"/>
    <s v="A0170"/>
    <s v="Burritos"/>
    <x v="1353"/>
    <n v="2001"/>
    <s v="Old"/>
    <x v="0"/>
  </r>
  <r>
    <x v="0"/>
    <s v="A0170"/>
    <s v="Drinks"/>
    <x v="1354"/>
    <n v="2001"/>
    <s v="Old"/>
    <x v="0"/>
  </r>
  <r>
    <x v="1"/>
    <s v="A0170"/>
    <s v="Drinks"/>
    <x v="1355"/>
    <n v="2001"/>
    <s v="Old"/>
    <x v="0"/>
  </r>
  <r>
    <x v="0"/>
    <s v="A0170"/>
    <s v="Kids menu"/>
    <x v="1356"/>
    <n v="2001"/>
    <s v="Old"/>
    <x v="0"/>
  </r>
  <r>
    <x v="1"/>
    <s v="A0170"/>
    <s v="Kids menu"/>
    <x v="1357"/>
    <n v="2001"/>
    <s v="Old"/>
    <x v="0"/>
  </r>
  <r>
    <x v="0"/>
    <s v="A0170"/>
    <s v="Tacos"/>
    <x v="1358"/>
    <n v="2001"/>
    <s v="Old"/>
    <x v="0"/>
  </r>
  <r>
    <x v="1"/>
    <s v="A0170"/>
    <s v="Tacos"/>
    <x v="1359"/>
    <n v="2001"/>
    <s v="Old"/>
    <x v="0"/>
  </r>
  <r>
    <x v="0"/>
    <s v="A0171"/>
    <s v="Burritos"/>
    <x v="1360"/>
    <n v="2001"/>
    <s v="Old"/>
    <x v="0"/>
  </r>
  <r>
    <x v="1"/>
    <s v="A0171"/>
    <s v="Burritos"/>
    <x v="1361"/>
    <n v="2001"/>
    <s v="Old"/>
    <x v="0"/>
  </r>
  <r>
    <x v="0"/>
    <s v="A0171"/>
    <s v="Drinks"/>
    <x v="1362"/>
    <n v="2001"/>
    <s v="Old"/>
    <x v="0"/>
  </r>
  <r>
    <x v="1"/>
    <s v="A0171"/>
    <s v="Drinks"/>
    <x v="1363"/>
    <n v="2001"/>
    <s v="Old"/>
    <x v="0"/>
  </r>
  <r>
    <x v="0"/>
    <s v="A0171"/>
    <s v="Kids menu"/>
    <x v="1364"/>
    <n v="2001"/>
    <s v="Old"/>
    <x v="0"/>
  </r>
  <r>
    <x v="1"/>
    <s v="A0171"/>
    <s v="Kids menu"/>
    <x v="1365"/>
    <n v="2001"/>
    <s v="Old"/>
    <x v="0"/>
  </r>
  <r>
    <x v="0"/>
    <s v="A0171"/>
    <s v="Tacos"/>
    <x v="1366"/>
    <n v="2001"/>
    <s v="Old"/>
    <x v="0"/>
  </r>
  <r>
    <x v="1"/>
    <s v="A0171"/>
    <s v="Tacos"/>
    <x v="1367"/>
    <n v="2001"/>
    <s v="Old"/>
    <x v="0"/>
  </r>
  <r>
    <x v="0"/>
    <s v="A0172"/>
    <s v="Burritos"/>
    <x v="1368"/>
    <n v="2001"/>
    <s v="Old"/>
    <x v="0"/>
  </r>
  <r>
    <x v="1"/>
    <s v="A0172"/>
    <s v="Burritos"/>
    <x v="1369"/>
    <n v="2001"/>
    <s v="Old"/>
    <x v="0"/>
  </r>
  <r>
    <x v="0"/>
    <s v="A0172"/>
    <s v="Drinks"/>
    <x v="1370"/>
    <n v="2001"/>
    <s v="Old"/>
    <x v="0"/>
  </r>
  <r>
    <x v="1"/>
    <s v="A0172"/>
    <s v="Drinks"/>
    <x v="1371"/>
    <n v="2001"/>
    <s v="Old"/>
    <x v="0"/>
  </r>
  <r>
    <x v="0"/>
    <s v="A0172"/>
    <s v="Kids menu"/>
    <x v="1372"/>
    <n v="2001"/>
    <s v="Old"/>
    <x v="0"/>
  </r>
  <r>
    <x v="1"/>
    <s v="A0172"/>
    <s v="Kids menu"/>
    <x v="1373"/>
    <n v="2001"/>
    <s v="Old"/>
    <x v="0"/>
  </r>
  <r>
    <x v="0"/>
    <s v="A0172"/>
    <s v="Tacos"/>
    <x v="1374"/>
    <n v="2001"/>
    <s v="Old"/>
    <x v="0"/>
  </r>
  <r>
    <x v="1"/>
    <s v="A0172"/>
    <s v="Tacos"/>
    <x v="1375"/>
    <n v="2001"/>
    <s v="Old"/>
    <x v="0"/>
  </r>
  <r>
    <x v="0"/>
    <s v="A0173"/>
    <s v="Burritos"/>
    <x v="1376"/>
    <n v="2001"/>
    <s v="Old"/>
    <x v="0"/>
  </r>
  <r>
    <x v="1"/>
    <s v="A0173"/>
    <s v="Burritos"/>
    <x v="1377"/>
    <n v="2001"/>
    <s v="Old"/>
    <x v="0"/>
  </r>
  <r>
    <x v="0"/>
    <s v="A0173"/>
    <s v="Drinks"/>
    <x v="1378"/>
    <n v="2001"/>
    <s v="Old"/>
    <x v="0"/>
  </r>
  <r>
    <x v="1"/>
    <s v="A0173"/>
    <s v="Drinks"/>
    <x v="1379"/>
    <n v="2001"/>
    <s v="Old"/>
    <x v="0"/>
  </r>
  <r>
    <x v="0"/>
    <s v="A0173"/>
    <s v="Kids menu"/>
    <x v="1380"/>
    <n v="2001"/>
    <s v="Old"/>
    <x v="0"/>
  </r>
  <r>
    <x v="1"/>
    <s v="A0173"/>
    <s v="Kids menu"/>
    <x v="1381"/>
    <n v="2001"/>
    <s v="Old"/>
    <x v="0"/>
  </r>
  <r>
    <x v="0"/>
    <s v="A0173"/>
    <s v="Tacos"/>
    <x v="1382"/>
    <n v="2001"/>
    <s v="Old"/>
    <x v="0"/>
  </r>
  <r>
    <x v="1"/>
    <s v="A0173"/>
    <s v="Tacos"/>
    <x v="1383"/>
    <n v="2001"/>
    <s v="Old"/>
    <x v="0"/>
  </r>
  <r>
    <x v="0"/>
    <s v="A0174"/>
    <s v="Burritos"/>
    <x v="1384"/>
    <n v="2001"/>
    <s v="Old"/>
    <x v="0"/>
  </r>
  <r>
    <x v="1"/>
    <s v="A0174"/>
    <s v="Burritos"/>
    <x v="1385"/>
    <n v="2001"/>
    <s v="Old"/>
    <x v="0"/>
  </r>
  <r>
    <x v="0"/>
    <s v="A0174"/>
    <s v="Drinks"/>
    <x v="1386"/>
    <n v="2001"/>
    <s v="Old"/>
    <x v="0"/>
  </r>
  <r>
    <x v="1"/>
    <s v="A0174"/>
    <s v="Drinks"/>
    <x v="1387"/>
    <n v="2001"/>
    <s v="Old"/>
    <x v="0"/>
  </r>
  <r>
    <x v="0"/>
    <s v="A0174"/>
    <s v="Kids menu"/>
    <x v="1388"/>
    <n v="2001"/>
    <s v="Old"/>
    <x v="0"/>
  </r>
  <r>
    <x v="1"/>
    <s v="A0174"/>
    <s v="Kids menu"/>
    <x v="1389"/>
    <n v="2001"/>
    <s v="Old"/>
    <x v="0"/>
  </r>
  <r>
    <x v="0"/>
    <s v="A0174"/>
    <s v="Tacos"/>
    <x v="1390"/>
    <n v="2001"/>
    <s v="Old"/>
    <x v="0"/>
  </r>
  <r>
    <x v="1"/>
    <s v="A0174"/>
    <s v="Tacos"/>
    <x v="1391"/>
    <n v="2001"/>
    <s v="Old"/>
    <x v="0"/>
  </r>
  <r>
    <x v="0"/>
    <s v="A0175"/>
    <s v="Burritos"/>
    <x v="1392"/>
    <n v="2001"/>
    <s v="Old"/>
    <x v="0"/>
  </r>
  <r>
    <x v="1"/>
    <s v="A0175"/>
    <s v="Burritos"/>
    <x v="1393"/>
    <n v="2001"/>
    <s v="Old"/>
    <x v="0"/>
  </r>
  <r>
    <x v="0"/>
    <s v="A0175"/>
    <s v="Drinks"/>
    <x v="1394"/>
    <n v="2001"/>
    <s v="Old"/>
    <x v="0"/>
  </r>
  <r>
    <x v="1"/>
    <s v="A0175"/>
    <s v="Drinks"/>
    <x v="1395"/>
    <n v="2001"/>
    <s v="Old"/>
    <x v="0"/>
  </r>
  <r>
    <x v="0"/>
    <s v="A0175"/>
    <s v="Kids menu"/>
    <x v="1396"/>
    <n v="2001"/>
    <s v="Old"/>
    <x v="0"/>
  </r>
  <r>
    <x v="1"/>
    <s v="A0175"/>
    <s v="Kids menu"/>
    <x v="1397"/>
    <n v="2001"/>
    <s v="Old"/>
    <x v="0"/>
  </r>
  <r>
    <x v="0"/>
    <s v="A0175"/>
    <s v="Tacos"/>
    <x v="1398"/>
    <n v="2001"/>
    <s v="Old"/>
    <x v="0"/>
  </r>
  <r>
    <x v="1"/>
    <s v="A0175"/>
    <s v="Tacos"/>
    <x v="1399"/>
    <n v="2001"/>
    <s v="Old"/>
    <x v="0"/>
  </r>
  <r>
    <x v="0"/>
    <s v="A0176"/>
    <s v="Burritos"/>
    <x v="1400"/>
    <n v="2001"/>
    <s v="Old"/>
    <x v="0"/>
  </r>
  <r>
    <x v="1"/>
    <s v="A0176"/>
    <s v="Burritos"/>
    <x v="1401"/>
    <n v="2001"/>
    <s v="Old"/>
    <x v="0"/>
  </r>
  <r>
    <x v="0"/>
    <s v="A0176"/>
    <s v="Drinks"/>
    <x v="1402"/>
    <n v="2001"/>
    <s v="Old"/>
    <x v="0"/>
  </r>
  <r>
    <x v="1"/>
    <s v="A0176"/>
    <s v="Drinks"/>
    <x v="1403"/>
    <n v="2001"/>
    <s v="Old"/>
    <x v="0"/>
  </r>
  <r>
    <x v="0"/>
    <s v="A0176"/>
    <s v="Kids menu"/>
    <x v="1404"/>
    <n v="2001"/>
    <s v="Old"/>
    <x v="0"/>
  </r>
  <r>
    <x v="1"/>
    <s v="A0176"/>
    <s v="Kids menu"/>
    <x v="1405"/>
    <n v="2001"/>
    <s v="Old"/>
    <x v="0"/>
  </r>
  <r>
    <x v="0"/>
    <s v="A0176"/>
    <s v="Tacos"/>
    <x v="1406"/>
    <n v="2001"/>
    <s v="Old"/>
    <x v="0"/>
  </r>
  <r>
    <x v="1"/>
    <s v="A0176"/>
    <s v="Tacos"/>
    <x v="1407"/>
    <n v="2001"/>
    <s v="Old"/>
    <x v="0"/>
  </r>
  <r>
    <x v="0"/>
    <s v="A0177"/>
    <s v="Burritos"/>
    <x v="1408"/>
    <n v="2001"/>
    <s v="Old"/>
    <x v="0"/>
  </r>
  <r>
    <x v="1"/>
    <s v="A0177"/>
    <s v="Burritos"/>
    <x v="1409"/>
    <n v="2001"/>
    <s v="Old"/>
    <x v="0"/>
  </r>
  <r>
    <x v="0"/>
    <s v="A0177"/>
    <s v="Drinks"/>
    <x v="1410"/>
    <n v="2001"/>
    <s v="Old"/>
    <x v="0"/>
  </r>
  <r>
    <x v="1"/>
    <s v="A0177"/>
    <s v="Drinks"/>
    <x v="1411"/>
    <n v="2001"/>
    <s v="Old"/>
    <x v="0"/>
  </r>
  <r>
    <x v="0"/>
    <s v="A0177"/>
    <s v="Kids menu"/>
    <x v="1412"/>
    <n v="2001"/>
    <s v="Old"/>
    <x v="0"/>
  </r>
  <r>
    <x v="1"/>
    <s v="A0177"/>
    <s v="Kids menu"/>
    <x v="1413"/>
    <n v="2001"/>
    <s v="Old"/>
    <x v="0"/>
  </r>
  <r>
    <x v="0"/>
    <s v="A0177"/>
    <s v="Tacos"/>
    <x v="1414"/>
    <n v="2001"/>
    <s v="Old"/>
    <x v="0"/>
  </r>
  <r>
    <x v="1"/>
    <s v="A0177"/>
    <s v="Tacos"/>
    <x v="1415"/>
    <n v="2001"/>
    <s v="Old"/>
    <x v="0"/>
  </r>
  <r>
    <x v="0"/>
    <s v="A0178"/>
    <s v="Burritos"/>
    <x v="1416"/>
    <n v="2001"/>
    <s v="Old"/>
    <x v="0"/>
  </r>
  <r>
    <x v="1"/>
    <s v="A0178"/>
    <s v="Burritos"/>
    <x v="1417"/>
    <n v="2001"/>
    <s v="Old"/>
    <x v="0"/>
  </r>
  <r>
    <x v="0"/>
    <s v="A0178"/>
    <s v="Drinks"/>
    <x v="1418"/>
    <n v="2001"/>
    <s v="Old"/>
    <x v="0"/>
  </r>
  <r>
    <x v="1"/>
    <s v="A0178"/>
    <s v="Drinks"/>
    <x v="1419"/>
    <n v="2001"/>
    <s v="Old"/>
    <x v="0"/>
  </r>
  <r>
    <x v="0"/>
    <s v="A0178"/>
    <s v="Kids menu"/>
    <x v="1420"/>
    <n v="2001"/>
    <s v="Old"/>
    <x v="0"/>
  </r>
  <r>
    <x v="1"/>
    <s v="A0178"/>
    <s v="Kids menu"/>
    <x v="1421"/>
    <n v="2001"/>
    <s v="Old"/>
    <x v="0"/>
  </r>
  <r>
    <x v="0"/>
    <s v="A0178"/>
    <s v="Tacos"/>
    <x v="1422"/>
    <n v="2001"/>
    <s v="Old"/>
    <x v="0"/>
  </r>
  <r>
    <x v="1"/>
    <s v="A0178"/>
    <s v="Tacos"/>
    <x v="1423"/>
    <n v="2001"/>
    <s v="Old"/>
    <x v="0"/>
  </r>
  <r>
    <x v="0"/>
    <s v="A0179"/>
    <s v="Burritos"/>
    <x v="1424"/>
    <n v="2001"/>
    <s v="Old"/>
    <x v="0"/>
  </r>
  <r>
    <x v="1"/>
    <s v="A0179"/>
    <s v="Burritos"/>
    <x v="1425"/>
    <n v="2001"/>
    <s v="Old"/>
    <x v="0"/>
  </r>
  <r>
    <x v="0"/>
    <s v="A0179"/>
    <s v="Drinks"/>
    <x v="1426"/>
    <n v="2001"/>
    <s v="Old"/>
    <x v="0"/>
  </r>
  <r>
    <x v="1"/>
    <s v="A0179"/>
    <s v="Drinks"/>
    <x v="1427"/>
    <n v="2001"/>
    <s v="Old"/>
    <x v="0"/>
  </r>
  <r>
    <x v="0"/>
    <s v="A0179"/>
    <s v="Kids menu"/>
    <x v="1428"/>
    <n v="2001"/>
    <s v="Old"/>
    <x v="0"/>
  </r>
  <r>
    <x v="1"/>
    <s v="A0179"/>
    <s v="Kids menu"/>
    <x v="1429"/>
    <n v="2001"/>
    <s v="Old"/>
    <x v="0"/>
  </r>
  <r>
    <x v="0"/>
    <s v="A0179"/>
    <s v="Tacos"/>
    <x v="1430"/>
    <n v="2001"/>
    <s v="Old"/>
    <x v="0"/>
  </r>
  <r>
    <x v="1"/>
    <s v="A0179"/>
    <s v="Tacos"/>
    <x v="1431"/>
    <n v="2001"/>
    <s v="Old"/>
    <x v="0"/>
  </r>
  <r>
    <x v="0"/>
    <s v="A0180"/>
    <s v="Burritos"/>
    <x v="1432"/>
    <n v="2001"/>
    <s v="Old"/>
    <x v="0"/>
  </r>
  <r>
    <x v="1"/>
    <s v="A0180"/>
    <s v="Burritos"/>
    <x v="1433"/>
    <n v="2001"/>
    <s v="Old"/>
    <x v="0"/>
  </r>
  <r>
    <x v="0"/>
    <s v="A0180"/>
    <s v="Drinks"/>
    <x v="1434"/>
    <n v="2001"/>
    <s v="Old"/>
    <x v="0"/>
  </r>
  <r>
    <x v="1"/>
    <s v="A0180"/>
    <s v="Drinks"/>
    <x v="1435"/>
    <n v="2001"/>
    <s v="Old"/>
    <x v="0"/>
  </r>
  <r>
    <x v="0"/>
    <s v="A0180"/>
    <s v="Kids menu"/>
    <x v="1436"/>
    <n v="2001"/>
    <s v="Old"/>
    <x v="0"/>
  </r>
  <r>
    <x v="1"/>
    <s v="A0180"/>
    <s v="Kids menu"/>
    <x v="1437"/>
    <n v="2001"/>
    <s v="Old"/>
    <x v="0"/>
  </r>
  <r>
    <x v="0"/>
    <s v="A0180"/>
    <s v="Tacos"/>
    <x v="1438"/>
    <n v="2001"/>
    <s v="Old"/>
    <x v="0"/>
  </r>
  <r>
    <x v="1"/>
    <s v="A0180"/>
    <s v="Tacos"/>
    <x v="1439"/>
    <n v="2001"/>
    <s v="Old"/>
    <x v="0"/>
  </r>
  <r>
    <x v="0"/>
    <s v="A0181"/>
    <s v="Burritos"/>
    <x v="1440"/>
    <n v="2001"/>
    <s v="Old"/>
    <x v="0"/>
  </r>
  <r>
    <x v="1"/>
    <s v="A0181"/>
    <s v="Burritos"/>
    <x v="1441"/>
    <n v="2001"/>
    <s v="Old"/>
    <x v="0"/>
  </r>
  <r>
    <x v="0"/>
    <s v="A0181"/>
    <s v="Drinks"/>
    <x v="1442"/>
    <n v="2001"/>
    <s v="Old"/>
    <x v="0"/>
  </r>
  <r>
    <x v="1"/>
    <s v="A0181"/>
    <s v="Drinks"/>
    <x v="1443"/>
    <n v="2001"/>
    <s v="Old"/>
    <x v="0"/>
  </r>
  <r>
    <x v="0"/>
    <s v="A0181"/>
    <s v="Kids menu"/>
    <x v="1444"/>
    <n v="2001"/>
    <s v="Old"/>
    <x v="0"/>
  </r>
  <r>
    <x v="1"/>
    <s v="A0181"/>
    <s v="Kids menu"/>
    <x v="1445"/>
    <n v="2001"/>
    <s v="Old"/>
    <x v="0"/>
  </r>
  <r>
    <x v="0"/>
    <s v="A0181"/>
    <s v="Tacos"/>
    <x v="1446"/>
    <n v="2001"/>
    <s v="Old"/>
    <x v="0"/>
  </r>
  <r>
    <x v="1"/>
    <s v="A0181"/>
    <s v="Tacos"/>
    <x v="1447"/>
    <n v="2001"/>
    <s v="Old"/>
    <x v="0"/>
  </r>
  <r>
    <x v="0"/>
    <s v="A0182"/>
    <s v="Burritos"/>
    <x v="1448"/>
    <n v="2001"/>
    <s v="Old"/>
    <x v="0"/>
  </r>
  <r>
    <x v="1"/>
    <s v="A0182"/>
    <s v="Burritos"/>
    <x v="1449"/>
    <n v="2001"/>
    <s v="Old"/>
    <x v="0"/>
  </r>
  <r>
    <x v="0"/>
    <s v="A0182"/>
    <s v="Drinks"/>
    <x v="1450"/>
    <n v="2001"/>
    <s v="Old"/>
    <x v="0"/>
  </r>
  <r>
    <x v="1"/>
    <s v="A0182"/>
    <s v="Drinks"/>
    <x v="1451"/>
    <n v="2001"/>
    <s v="Old"/>
    <x v="0"/>
  </r>
  <r>
    <x v="0"/>
    <s v="A0182"/>
    <s v="Kids menu"/>
    <x v="1452"/>
    <n v="2001"/>
    <s v="Old"/>
    <x v="0"/>
  </r>
  <r>
    <x v="1"/>
    <s v="A0182"/>
    <s v="Kids menu"/>
    <x v="1453"/>
    <n v="2001"/>
    <s v="Old"/>
    <x v="0"/>
  </r>
  <r>
    <x v="0"/>
    <s v="A0182"/>
    <s v="Tacos"/>
    <x v="1454"/>
    <n v="2001"/>
    <s v="Old"/>
    <x v="0"/>
  </r>
  <r>
    <x v="1"/>
    <s v="A0182"/>
    <s v="Tacos"/>
    <x v="1455"/>
    <n v="2001"/>
    <s v="Old"/>
    <x v="0"/>
  </r>
  <r>
    <x v="0"/>
    <s v="A0183"/>
    <s v="Burritos"/>
    <x v="1456"/>
    <n v="2001"/>
    <s v="Old"/>
    <x v="0"/>
  </r>
  <r>
    <x v="1"/>
    <s v="A0183"/>
    <s v="Burritos"/>
    <x v="1457"/>
    <n v="2001"/>
    <s v="Old"/>
    <x v="0"/>
  </r>
  <r>
    <x v="0"/>
    <s v="A0183"/>
    <s v="Drinks"/>
    <x v="1458"/>
    <n v="2001"/>
    <s v="Old"/>
    <x v="0"/>
  </r>
  <r>
    <x v="1"/>
    <s v="A0183"/>
    <s v="Drinks"/>
    <x v="1459"/>
    <n v="2001"/>
    <s v="Old"/>
    <x v="0"/>
  </r>
  <r>
    <x v="0"/>
    <s v="A0183"/>
    <s v="Kids menu"/>
    <x v="1460"/>
    <n v="2001"/>
    <s v="Old"/>
    <x v="0"/>
  </r>
  <r>
    <x v="1"/>
    <s v="A0183"/>
    <s v="Kids menu"/>
    <x v="1461"/>
    <n v="2001"/>
    <s v="Old"/>
    <x v="0"/>
  </r>
  <r>
    <x v="0"/>
    <s v="A0183"/>
    <s v="Tacos"/>
    <x v="1462"/>
    <n v="2001"/>
    <s v="Old"/>
    <x v="0"/>
  </r>
  <r>
    <x v="1"/>
    <s v="A0183"/>
    <s v="Tacos"/>
    <x v="1463"/>
    <n v="2001"/>
    <s v="Old"/>
    <x v="0"/>
  </r>
  <r>
    <x v="0"/>
    <s v="A0184"/>
    <s v="Burritos"/>
    <x v="1464"/>
    <n v="2001"/>
    <s v="Old"/>
    <x v="0"/>
  </r>
  <r>
    <x v="1"/>
    <s v="A0184"/>
    <s v="Burritos"/>
    <x v="1465"/>
    <n v="2001"/>
    <s v="Old"/>
    <x v="0"/>
  </r>
  <r>
    <x v="0"/>
    <s v="A0184"/>
    <s v="Drinks"/>
    <x v="1466"/>
    <n v="2001"/>
    <s v="Old"/>
    <x v="0"/>
  </r>
  <r>
    <x v="1"/>
    <s v="A0184"/>
    <s v="Drinks"/>
    <x v="1467"/>
    <n v="2001"/>
    <s v="Old"/>
    <x v="0"/>
  </r>
  <r>
    <x v="0"/>
    <s v="A0184"/>
    <s v="Kids menu"/>
    <x v="1468"/>
    <n v="2001"/>
    <s v="Old"/>
    <x v="0"/>
  </r>
  <r>
    <x v="1"/>
    <s v="A0184"/>
    <s v="Kids menu"/>
    <x v="1469"/>
    <n v="2001"/>
    <s v="Old"/>
    <x v="0"/>
  </r>
  <r>
    <x v="0"/>
    <s v="A0184"/>
    <s v="Tacos"/>
    <x v="1470"/>
    <n v="2001"/>
    <s v="Old"/>
    <x v="0"/>
  </r>
  <r>
    <x v="1"/>
    <s v="A0184"/>
    <s v="Tacos"/>
    <x v="1471"/>
    <n v="2001"/>
    <s v="Old"/>
    <x v="0"/>
  </r>
  <r>
    <x v="0"/>
    <s v="A0185"/>
    <s v="Burritos"/>
    <x v="1472"/>
    <n v="2001"/>
    <s v="Old"/>
    <x v="0"/>
  </r>
  <r>
    <x v="1"/>
    <s v="A0185"/>
    <s v="Burritos"/>
    <x v="1473"/>
    <n v="2001"/>
    <s v="Old"/>
    <x v="0"/>
  </r>
  <r>
    <x v="0"/>
    <s v="A0185"/>
    <s v="Drinks"/>
    <x v="1474"/>
    <n v="2001"/>
    <s v="Old"/>
    <x v="0"/>
  </r>
  <r>
    <x v="1"/>
    <s v="A0185"/>
    <s v="Drinks"/>
    <x v="1475"/>
    <n v="2001"/>
    <s v="Old"/>
    <x v="0"/>
  </r>
  <r>
    <x v="0"/>
    <s v="A0185"/>
    <s v="Kids menu"/>
    <x v="1476"/>
    <n v="2001"/>
    <s v="Old"/>
    <x v="0"/>
  </r>
  <r>
    <x v="1"/>
    <s v="A0185"/>
    <s v="Kids menu"/>
    <x v="1477"/>
    <n v="2001"/>
    <s v="Old"/>
    <x v="0"/>
  </r>
  <r>
    <x v="0"/>
    <s v="A0185"/>
    <s v="Tacos"/>
    <x v="1478"/>
    <n v="2001"/>
    <s v="Old"/>
    <x v="0"/>
  </r>
  <r>
    <x v="1"/>
    <s v="A0185"/>
    <s v="Tacos"/>
    <x v="1479"/>
    <n v="2001"/>
    <s v="Old"/>
    <x v="0"/>
  </r>
  <r>
    <x v="0"/>
    <s v="A0186"/>
    <s v="Burritos"/>
    <x v="1480"/>
    <n v="2001"/>
    <s v="Old"/>
    <x v="0"/>
  </r>
  <r>
    <x v="1"/>
    <s v="A0186"/>
    <s v="Burritos"/>
    <x v="1481"/>
    <n v="2001"/>
    <s v="Old"/>
    <x v="0"/>
  </r>
  <r>
    <x v="0"/>
    <s v="A0186"/>
    <s v="Drinks"/>
    <x v="1482"/>
    <n v="2001"/>
    <s v="Old"/>
    <x v="0"/>
  </r>
  <r>
    <x v="1"/>
    <s v="A0186"/>
    <s v="Drinks"/>
    <x v="1483"/>
    <n v="2001"/>
    <s v="Old"/>
    <x v="0"/>
  </r>
  <r>
    <x v="0"/>
    <s v="A0186"/>
    <s v="Kids menu"/>
    <x v="1484"/>
    <n v="2001"/>
    <s v="Old"/>
    <x v="0"/>
  </r>
  <r>
    <x v="1"/>
    <s v="A0186"/>
    <s v="Kids menu"/>
    <x v="1485"/>
    <n v="2001"/>
    <s v="Old"/>
    <x v="0"/>
  </r>
  <r>
    <x v="0"/>
    <s v="A0186"/>
    <s v="Tacos"/>
    <x v="1486"/>
    <n v="2001"/>
    <s v="Old"/>
    <x v="0"/>
  </r>
  <r>
    <x v="1"/>
    <s v="A0186"/>
    <s v="Tacos"/>
    <x v="1487"/>
    <n v="2001"/>
    <s v="Old"/>
    <x v="0"/>
  </r>
  <r>
    <x v="0"/>
    <s v="A0187"/>
    <s v="Burritos"/>
    <x v="1488"/>
    <n v="2001"/>
    <s v="Old"/>
    <x v="0"/>
  </r>
  <r>
    <x v="1"/>
    <s v="A0187"/>
    <s v="Burritos"/>
    <x v="1489"/>
    <n v="2001"/>
    <s v="Old"/>
    <x v="0"/>
  </r>
  <r>
    <x v="0"/>
    <s v="A0187"/>
    <s v="Drinks"/>
    <x v="1490"/>
    <n v="2001"/>
    <s v="Old"/>
    <x v="0"/>
  </r>
  <r>
    <x v="1"/>
    <s v="A0187"/>
    <s v="Drinks"/>
    <x v="1491"/>
    <n v="2001"/>
    <s v="Old"/>
    <x v="0"/>
  </r>
  <r>
    <x v="0"/>
    <s v="A0187"/>
    <s v="Kids menu"/>
    <x v="1492"/>
    <n v="2001"/>
    <s v="Old"/>
    <x v="0"/>
  </r>
  <r>
    <x v="1"/>
    <s v="A0187"/>
    <s v="Kids menu"/>
    <x v="1493"/>
    <n v="2001"/>
    <s v="Old"/>
    <x v="0"/>
  </r>
  <r>
    <x v="0"/>
    <s v="A0187"/>
    <s v="Tacos"/>
    <x v="1494"/>
    <n v="2001"/>
    <s v="Old"/>
    <x v="0"/>
  </r>
  <r>
    <x v="1"/>
    <s v="A0187"/>
    <s v="Tacos"/>
    <x v="1495"/>
    <n v="2001"/>
    <s v="Old"/>
    <x v="0"/>
  </r>
  <r>
    <x v="0"/>
    <s v="A0188"/>
    <s v="Burritos"/>
    <x v="1496"/>
    <n v="2001"/>
    <s v="Old"/>
    <x v="0"/>
  </r>
  <r>
    <x v="1"/>
    <s v="A0188"/>
    <s v="Burritos"/>
    <x v="1497"/>
    <n v="2001"/>
    <s v="Old"/>
    <x v="0"/>
  </r>
  <r>
    <x v="0"/>
    <s v="A0188"/>
    <s v="Drinks"/>
    <x v="1498"/>
    <n v="2001"/>
    <s v="Old"/>
    <x v="0"/>
  </r>
  <r>
    <x v="1"/>
    <s v="A0188"/>
    <s v="Drinks"/>
    <x v="1499"/>
    <n v="2001"/>
    <s v="Old"/>
    <x v="0"/>
  </r>
  <r>
    <x v="0"/>
    <s v="A0188"/>
    <s v="Kids menu"/>
    <x v="1500"/>
    <n v="2001"/>
    <s v="Old"/>
    <x v="0"/>
  </r>
  <r>
    <x v="1"/>
    <s v="A0188"/>
    <s v="Kids menu"/>
    <x v="1501"/>
    <n v="2001"/>
    <s v="Old"/>
    <x v="0"/>
  </r>
  <r>
    <x v="0"/>
    <s v="A0188"/>
    <s v="Tacos"/>
    <x v="1502"/>
    <n v="2001"/>
    <s v="Old"/>
    <x v="0"/>
  </r>
  <r>
    <x v="1"/>
    <s v="A0188"/>
    <s v="Tacos"/>
    <x v="1503"/>
    <n v="2001"/>
    <s v="Old"/>
    <x v="0"/>
  </r>
  <r>
    <x v="0"/>
    <s v="A0189"/>
    <s v="Burritos"/>
    <x v="1504"/>
    <n v="2001"/>
    <s v="Old"/>
    <x v="0"/>
  </r>
  <r>
    <x v="1"/>
    <s v="A0189"/>
    <s v="Burritos"/>
    <x v="1505"/>
    <n v="2001"/>
    <s v="Old"/>
    <x v="0"/>
  </r>
  <r>
    <x v="0"/>
    <s v="A0189"/>
    <s v="Drinks"/>
    <x v="1506"/>
    <n v="2001"/>
    <s v="Old"/>
    <x v="0"/>
  </r>
  <r>
    <x v="1"/>
    <s v="A0189"/>
    <s v="Drinks"/>
    <x v="1507"/>
    <n v="2001"/>
    <s v="Old"/>
    <x v="0"/>
  </r>
  <r>
    <x v="0"/>
    <s v="A0189"/>
    <s v="Kids menu"/>
    <x v="1508"/>
    <n v="2001"/>
    <s v="Old"/>
    <x v="0"/>
  </r>
  <r>
    <x v="1"/>
    <s v="A0189"/>
    <s v="Kids menu"/>
    <x v="1509"/>
    <n v="2001"/>
    <s v="Old"/>
    <x v="0"/>
  </r>
  <r>
    <x v="0"/>
    <s v="A0189"/>
    <s v="Tacos"/>
    <x v="1510"/>
    <n v="2001"/>
    <s v="Old"/>
    <x v="0"/>
  </r>
  <r>
    <x v="1"/>
    <s v="A0189"/>
    <s v="Tacos"/>
    <x v="1511"/>
    <n v="2001"/>
    <s v="Old"/>
    <x v="0"/>
  </r>
  <r>
    <x v="0"/>
    <s v="A0190"/>
    <s v="Burritos"/>
    <x v="1512"/>
    <n v="2001"/>
    <s v="Old"/>
    <x v="0"/>
  </r>
  <r>
    <x v="1"/>
    <s v="A0190"/>
    <s v="Burritos"/>
    <x v="1513"/>
    <n v="2001"/>
    <s v="Old"/>
    <x v="0"/>
  </r>
  <r>
    <x v="0"/>
    <s v="A0190"/>
    <s v="Drinks"/>
    <x v="1514"/>
    <n v="2001"/>
    <s v="Old"/>
    <x v="0"/>
  </r>
  <r>
    <x v="1"/>
    <s v="A0190"/>
    <s v="Drinks"/>
    <x v="1515"/>
    <n v="2001"/>
    <s v="Old"/>
    <x v="0"/>
  </r>
  <r>
    <x v="0"/>
    <s v="A0190"/>
    <s v="Kids menu"/>
    <x v="1516"/>
    <n v="2001"/>
    <s v="Old"/>
    <x v="0"/>
  </r>
  <r>
    <x v="1"/>
    <s v="A0190"/>
    <s v="Kids menu"/>
    <x v="1517"/>
    <n v="2001"/>
    <s v="Old"/>
    <x v="0"/>
  </r>
  <r>
    <x v="0"/>
    <s v="A0190"/>
    <s v="Tacos"/>
    <x v="1518"/>
    <n v="2001"/>
    <s v="Old"/>
    <x v="0"/>
  </r>
  <r>
    <x v="1"/>
    <s v="A0190"/>
    <s v="Tacos"/>
    <x v="1519"/>
    <n v="2001"/>
    <s v="Old"/>
    <x v="0"/>
  </r>
  <r>
    <x v="0"/>
    <s v="A0191"/>
    <s v="Burritos"/>
    <x v="1520"/>
    <n v="2001"/>
    <s v="Old"/>
    <x v="0"/>
  </r>
  <r>
    <x v="1"/>
    <s v="A0191"/>
    <s v="Burritos"/>
    <x v="1521"/>
    <n v="2001"/>
    <s v="Old"/>
    <x v="0"/>
  </r>
  <r>
    <x v="0"/>
    <s v="A0191"/>
    <s v="Drinks"/>
    <x v="1522"/>
    <n v="2001"/>
    <s v="Old"/>
    <x v="0"/>
  </r>
  <r>
    <x v="1"/>
    <s v="A0191"/>
    <s v="Drinks"/>
    <x v="1523"/>
    <n v="2001"/>
    <s v="Old"/>
    <x v="0"/>
  </r>
  <r>
    <x v="0"/>
    <s v="A0191"/>
    <s v="Kids menu"/>
    <x v="1524"/>
    <n v="2001"/>
    <s v="Old"/>
    <x v="0"/>
  </r>
  <r>
    <x v="1"/>
    <s v="A0191"/>
    <s v="Kids menu"/>
    <x v="1525"/>
    <n v="2001"/>
    <s v="Old"/>
    <x v="0"/>
  </r>
  <r>
    <x v="0"/>
    <s v="A0191"/>
    <s v="Tacos"/>
    <x v="1526"/>
    <n v="2001"/>
    <s v="Old"/>
    <x v="0"/>
  </r>
  <r>
    <x v="1"/>
    <s v="A0191"/>
    <s v="Tacos"/>
    <x v="1527"/>
    <n v="2001"/>
    <s v="Old"/>
    <x v="0"/>
  </r>
  <r>
    <x v="0"/>
    <s v="A0192"/>
    <s v="Burritos"/>
    <x v="1528"/>
    <n v="2001"/>
    <s v="Old"/>
    <x v="0"/>
  </r>
  <r>
    <x v="1"/>
    <s v="A0192"/>
    <s v="Burritos"/>
    <x v="1529"/>
    <n v="2001"/>
    <s v="Old"/>
    <x v="0"/>
  </r>
  <r>
    <x v="0"/>
    <s v="A0192"/>
    <s v="Drinks"/>
    <x v="1530"/>
    <n v="2001"/>
    <s v="Old"/>
    <x v="0"/>
  </r>
  <r>
    <x v="1"/>
    <s v="A0192"/>
    <s v="Drinks"/>
    <x v="1531"/>
    <n v="2001"/>
    <s v="Old"/>
    <x v="0"/>
  </r>
  <r>
    <x v="0"/>
    <s v="A0192"/>
    <s v="Kids menu"/>
    <x v="1532"/>
    <n v="2001"/>
    <s v="Old"/>
    <x v="0"/>
  </r>
  <r>
    <x v="1"/>
    <s v="A0192"/>
    <s v="Kids menu"/>
    <x v="1533"/>
    <n v="2001"/>
    <s v="Old"/>
    <x v="0"/>
  </r>
  <r>
    <x v="0"/>
    <s v="A0192"/>
    <s v="Tacos"/>
    <x v="1534"/>
    <n v="2001"/>
    <s v="Old"/>
    <x v="0"/>
  </r>
  <r>
    <x v="1"/>
    <s v="A0192"/>
    <s v="Tacos"/>
    <x v="1535"/>
    <n v="2001"/>
    <s v="Old"/>
    <x v="0"/>
  </r>
  <r>
    <x v="0"/>
    <s v="A0193"/>
    <s v="Burritos"/>
    <x v="1536"/>
    <n v="2001"/>
    <s v="Old"/>
    <x v="0"/>
  </r>
  <r>
    <x v="1"/>
    <s v="A0193"/>
    <s v="Burritos"/>
    <x v="1537"/>
    <n v="2001"/>
    <s v="Old"/>
    <x v="0"/>
  </r>
  <r>
    <x v="0"/>
    <s v="A0193"/>
    <s v="Drinks"/>
    <x v="1538"/>
    <n v="2001"/>
    <s v="Old"/>
    <x v="0"/>
  </r>
  <r>
    <x v="1"/>
    <s v="A0193"/>
    <s v="Drinks"/>
    <x v="1539"/>
    <n v="2001"/>
    <s v="Old"/>
    <x v="0"/>
  </r>
  <r>
    <x v="0"/>
    <s v="A0193"/>
    <s v="Kids menu"/>
    <x v="1540"/>
    <n v="2001"/>
    <s v="Old"/>
    <x v="0"/>
  </r>
  <r>
    <x v="1"/>
    <s v="A0193"/>
    <s v="Kids menu"/>
    <x v="1541"/>
    <n v="2001"/>
    <s v="Old"/>
    <x v="0"/>
  </r>
  <r>
    <x v="0"/>
    <s v="A0193"/>
    <s v="Tacos"/>
    <x v="1542"/>
    <n v="2001"/>
    <s v="Old"/>
    <x v="0"/>
  </r>
  <r>
    <x v="1"/>
    <s v="A0193"/>
    <s v="Tacos"/>
    <x v="1543"/>
    <n v="2001"/>
    <s v="Old"/>
    <x v="0"/>
  </r>
  <r>
    <x v="0"/>
    <s v="A0194"/>
    <s v="Burritos"/>
    <x v="1544"/>
    <n v="2001"/>
    <s v="Old"/>
    <x v="0"/>
  </r>
  <r>
    <x v="1"/>
    <s v="A0194"/>
    <s v="Burritos"/>
    <x v="1545"/>
    <n v="2001"/>
    <s v="Old"/>
    <x v="0"/>
  </r>
  <r>
    <x v="0"/>
    <s v="A0194"/>
    <s v="Drinks"/>
    <x v="1546"/>
    <n v="2001"/>
    <s v="Old"/>
    <x v="0"/>
  </r>
  <r>
    <x v="1"/>
    <s v="A0194"/>
    <s v="Drinks"/>
    <x v="1547"/>
    <n v="2001"/>
    <s v="Old"/>
    <x v="0"/>
  </r>
  <r>
    <x v="0"/>
    <s v="A0194"/>
    <s v="Kids menu"/>
    <x v="1548"/>
    <n v="2001"/>
    <s v="Old"/>
    <x v="0"/>
  </r>
  <r>
    <x v="1"/>
    <s v="A0194"/>
    <s v="Kids menu"/>
    <x v="1549"/>
    <n v="2001"/>
    <s v="Old"/>
    <x v="0"/>
  </r>
  <r>
    <x v="0"/>
    <s v="A0194"/>
    <s v="Tacos"/>
    <x v="1550"/>
    <n v="2001"/>
    <s v="Old"/>
    <x v="0"/>
  </r>
  <r>
    <x v="1"/>
    <s v="A0194"/>
    <s v="Tacos"/>
    <x v="1551"/>
    <n v="2001"/>
    <s v="Old"/>
    <x v="0"/>
  </r>
  <r>
    <x v="0"/>
    <s v="A0195"/>
    <s v="Burritos"/>
    <x v="1552"/>
    <n v="2001"/>
    <s v="Old"/>
    <x v="0"/>
  </r>
  <r>
    <x v="1"/>
    <s v="A0195"/>
    <s v="Burritos"/>
    <x v="1553"/>
    <n v="2001"/>
    <s v="Old"/>
    <x v="0"/>
  </r>
  <r>
    <x v="0"/>
    <s v="A0195"/>
    <s v="Drinks"/>
    <x v="1554"/>
    <n v="2001"/>
    <s v="Old"/>
    <x v="0"/>
  </r>
  <r>
    <x v="1"/>
    <s v="A0195"/>
    <s v="Drinks"/>
    <x v="1555"/>
    <n v="2001"/>
    <s v="Old"/>
    <x v="0"/>
  </r>
  <r>
    <x v="0"/>
    <s v="A0195"/>
    <s v="Kids menu"/>
    <x v="1556"/>
    <n v="2001"/>
    <s v="Old"/>
    <x v="0"/>
  </r>
  <r>
    <x v="1"/>
    <s v="A0195"/>
    <s v="Kids menu"/>
    <x v="1557"/>
    <n v="2001"/>
    <s v="Old"/>
    <x v="0"/>
  </r>
  <r>
    <x v="0"/>
    <s v="A0195"/>
    <s v="Tacos"/>
    <x v="1558"/>
    <n v="2001"/>
    <s v="Old"/>
    <x v="0"/>
  </r>
  <r>
    <x v="1"/>
    <s v="A0195"/>
    <s v="Tacos"/>
    <x v="1559"/>
    <n v="2001"/>
    <s v="Old"/>
    <x v="0"/>
  </r>
  <r>
    <x v="0"/>
    <s v="A0196"/>
    <s v="Burritos"/>
    <x v="1560"/>
    <n v="2001"/>
    <s v="Old"/>
    <x v="0"/>
  </r>
  <r>
    <x v="1"/>
    <s v="A0196"/>
    <s v="Burritos"/>
    <x v="1561"/>
    <n v="2001"/>
    <s v="Old"/>
    <x v="0"/>
  </r>
  <r>
    <x v="0"/>
    <s v="A0196"/>
    <s v="Drinks"/>
    <x v="1562"/>
    <n v="2001"/>
    <s v="Old"/>
    <x v="0"/>
  </r>
  <r>
    <x v="1"/>
    <s v="A0196"/>
    <s v="Drinks"/>
    <x v="1563"/>
    <n v="2001"/>
    <s v="Old"/>
    <x v="0"/>
  </r>
  <r>
    <x v="0"/>
    <s v="A0196"/>
    <s v="Kids menu"/>
    <x v="1564"/>
    <n v="2001"/>
    <s v="Old"/>
    <x v="0"/>
  </r>
  <r>
    <x v="1"/>
    <s v="A0196"/>
    <s v="Kids menu"/>
    <x v="1565"/>
    <n v="2001"/>
    <s v="Old"/>
    <x v="0"/>
  </r>
  <r>
    <x v="0"/>
    <s v="A0196"/>
    <s v="Tacos"/>
    <x v="1566"/>
    <n v="2001"/>
    <s v="Old"/>
    <x v="0"/>
  </r>
  <r>
    <x v="1"/>
    <s v="A0196"/>
    <s v="Tacos"/>
    <x v="1567"/>
    <n v="2001"/>
    <s v="Old"/>
    <x v="0"/>
  </r>
  <r>
    <x v="0"/>
    <s v="A0197"/>
    <s v="Burritos"/>
    <x v="1568"/>
    <n v="2001"/>
    <s v="Old"/>
    <x v="0"/>
  </r>
  <r>
    <x v="1"/>
    <s v="A0197"/>
    <s v="Burritos"/>
    <x v="1569"/>
    <n v="2001"/>
    <s v="Old"/>
    <x v="0"/>
  </r>
  <r>
    <x v="0"/>
    <s v="A0197"/>
    <s v="Drinks"/>
    <x v="1570"/>
    <n v="2001"/>
    <s v="Old"/>
    <x v="0"/>
  </r>
  <r>
    <x v="1"/>
    <s v="A0197"/>
    <s v="Drinks"/>
    <x v="1571"/>
    <n v="2001"/>
    <s v="Old"/>
    <x v="0"/>
  </r>
  <r>
    <x v="0"/>
    <s v="A0197"/>
    <s v="Kids menu"/>
    <x v="1572"/>
    <n v="2001"/>
    <s v="Old"/>
    <x v="0"/>
  </r>
  <r>
    <x v="1"/>
    <s v="A0197"/>
    <s v="Kids menu"/>
    <x v="1573"/>
    <n v="2001"/>
    <s v="Old"/>
    <x v="0"/>
  </r>
  <r>
    <x v="0"/>
    <s v="A0197"/>
    <s v="Tacos"/>
    <x v="1574"/>
    <n v="2001"/>
    <s v="Old"/>
    <x v="0"/>
  </r>
  <r>
    <x v="1"/>
    <s v="A0197"/>
    <s v="Tacos"/>
    <x v="1575"/>
    <n v="2001"/>
    <s v="Old"/>
    <x v="0"/>
  </r>
  <r>
    <x v="0"/>
    <s v="A0198"/>
    <s v="Burritos"/>
    <x v="1576"/>
    <n v="2001"/>
    <s v="Old"/>
    <x v="0"/>
  </r>
  <r>
    <x v="1"/>
    <s v="A0198"/>
    <s v="Burritos"/>
    <x v="1577"/>
    <n v="2001"/>
    <s v="Old"/>
    <x v="0"/>
  </r>
  <r>
    <x v="0"/>
    <s v="A0198"/>
    <s v="Drinks"/>
    <x v="1578"/>
    <n v="2001"/>
    <s v="Old"/>
    <x v="0"/>
  </r>
  <r>
    <x v="1"/>
    <s v="A0198"/>
    <s v="Drinks"/>
    <x v="1579"/>
    <n v="2001"/>
    <s v="Old"/>
    <x v="0"/>
  </r>
  <r>
    <x v="0"/>
    <s v="A0198"/>
    <s v="Kids menu"/>
    <x v="1580"/>
    <n v="2001"/>
    <s v="Old"/>
    <x v="0"/>
  </r>
  <r>
    <x v="1"/>
    <s v="A0198"/>
    <s v="Kids menu"/>
    <x v="1581"/>
    <n v="2001"/>
    <s v="Old"/>
    <x v="0"/>
  </r>
  <r>
    <x v="0"/>
    <s v="A0198"/>
    <s v="Tacos"/>
    <x v="1582"/>
    <n v="2001"/>
    <s v="Old"/>
    <x v="0"/>
  </r>
  <r>
    <x v="1"/>
    <s v="A0198"/>
    <s v="Tacos"/>
    <x v="1583"/>
    <n v="2001"/>
    <s v="Old"/>
    <x v="0"/>
  </r>
  <r>
    <x v="0"/>
    <s v="A0199"/>
    <s v="Burritos"/>
    <x v="1584"/>
    <n v="2001"/>
    <s v="Old"/>
    <x v="0"/>
  </r>
  <r>
    <x v="1"/>
    <s v="A0199"/>
    <s v="Burritos"/>
    <x v="1585"/>
    <n v="2001"/>
    <s v="Old"/>
    <x v="0"/>
  </r>
  <r>
    <x v="0"/>
    <s v="A0199"/>
    <s v="Drinks"/>
    <x v="1586"/>
    <n v="2001"/>
    <s v="Old"/>
    <x v="0"/>
  </r>
  <r>
    <x v="1"/>
    <s v="A0199"/>
    <s v="Drinks"/>
    <x v="1587"/>
    <n v="2001"/>
    <s v="Old"/>
    <x v="0"/>
  </r>
  <r>
    <x v="0"/>
    <s v="A0199"/>
    <s v="Kids menu"/>
    <x v="1588"/>
    <n v="2001"/>
    <s v="Old"/>
    <x v="0"/>
  </r>
  <r>
    <x v="1"/>
    <s v="A0199"/>
    <s v="Kids menu"/>
    <x v="1589"/>
    <n v="2001"/>
    <s v="Old"/>
    <x v="0"/>
  </r>
  <r>
    <x v="0"/>
    <s v="A0199"/>
    <s v="Tacos"/>
    <x v="1590"/>
    <n v="2001"/>
    <s v="Old"/>
    <x v="0"/>
  </r>
  <r>
    <x v="1"/>
    <s v="A0199"/>
    <s v="Tacos"/>
    <x v="1591"/>
    <n v="2001"/>
    <s v="Old"/>
    <x v="0"/>
  </r>
  <r>
    <x v="0"/>
    <s v="A0200"/>
    <s v="Burritos"/>
    <x v="1592"/>
    <n v="2001"/>
    <s v="Old"/>
    <x v="0"/>
  </r>
  <r>
    <x v="1"/>
    <s v="A0200"/>
    <s v="Burritos"/>
    <x v="1593"/>
    <n v="2001"/>
    <s v="Old"/>
    <x v="0"/>
  </r>
  <r>
    <x v="0"/>
    <s v="A0200"/>
    <s v="Drinks"/>
    <x v="1594"/>
    <n v="2001"/>
    <s v="Old"/>
    <x v="0"/>
  </r>
  <r>
    <x v="1"/>
    <s v="A0200"/>
    <s v="Drinks"/>
    <x v="1595"/>
    <n v="2001"/>
    <s v="Old"/>
    <x v="0"/>
  </r>
  <r>
    <x v="0"/>
    <s v="A0200"/>
    <s v="Kids menu"/>
    <x v="1596"/>
    <n v="2001"/>
    <s v="Old"/>
    <x v="0"/>
  </r>
  <r>
    <x v="1"/>
    <s v="A0200"/>
    <s v="Kids menu"/>
    <x v="1597"/>
    <n v="2001"/>
    <s v="Old"/>
    <x v="0"/>
  </r>
  <r>
    <x v="0"/>
    <s v="A0200"/>
    <s v="Tacos"/>
    <x v="1598"/>
    <n v="2001"/>
    <s v="Old"/>
    <x v="0"/>
  </r>
  <r>
    <x v="1"/>
    <s v="A0200"/>
    <s v="Tacos"/>
    <x v="1599"/>
    <n v="2001"/>
    <s v="Old"/>
    <x v="0"/>
  </r>
  <r>
    <x v="0"/>
    <s v="A0201"/>
    <s v="Burritos"/>
    <x v="1600"/>
    <n v="2001"/>
    <s v="Old"/>
    <x v="0"/>
  </r>
  <r>
    <x v="1"/>
    <s v="A0201"/>
    <s v="Burritos"/>
    <x v="1601"/>
    <n v="2001"/>
    <s v="Old"/>
    <x v="0"/>
  </r>
  <r>
    <x v="0"/>
    <s v="A0201"/>
    <s v="Drinks"/>
    <x v="1602"/>
    <n v="2001"/>
    <s v="Old"/>
    <x v="0"/>
  </r>
  <r>
    <x v="1"/>
    <s v="A0201"/>
    <s v="Drinks"/>
    <x v="1603"/>
    <n v="2001"/>
    <s v="Old"/>
    <x v="0"/>
  </r>
  <r>
    <x v="0"/>
    <s v="A0201"/>
    <s v="Kids menu"/>
    <x v="1604"/>
    <n v="2001"/>
    <s v="Old"/>
    <x v="0"/>
  </r>
  <r>
    <x v="1"/>
    <s v="A0201"/>
    <s v="Kids menu"/>
    <x v="1605"/>
    <n v="2001"/>
    <s v="Old"/>
    <x v="0"/>
  </r>
  <r>
    <x v="0"/>
    <s v="A0201"/>
    <s v="Tacos"/>
    <x v="1606"/>
    <n v="2001"/>
    <s v="Old"/>
    <x v="0"/>
  </r>
  <r>
    <x v="1"/>
    <s v="A0201"/>
    <s v="Tacos"/>
    <x v="1607"/>
    <n v="2001"/>
    <s v="Old"/>
    <x v="0"/>
  </r>
  <r>
    <x v="0"/>
    <s v="A0202"/>
    <s v="Burritos"/>
    <x v="1608"/>
    <n v="2001"/>
    <s v="Old"/>
    <x v="0"/>
  </r>
  <r>
    <x v="1"/>
    <s v="A0202"/>
    <s v="Burritos"/>
    <x v="1609"/>
    <n v="2001"/>
    <s v="Old"/>
    <x v="0"/>
  </r>
  <r>
    <x v="0"/>
    <s v="A0202"/>
    <s v="Drinks"/>
    <x v="1610"/>
    <n v="2001"/>
    <s v="Old"/>
    <x v="0"/>
  </r>
  <r>
    <x v="1"/>
    <s v="A0202"/>
    <s v="Drinks"/>
    <x v="1611"/>
    <n v="2001"/>
    <s v="Old"/>
    <x v="0"/>
  </r>
  <r>
    <x v="0"/>
    <s v="A0202"/>
    <s v="Kids menu"/>
    <x v="1612"/>
    <n v="2001"/>
    <s v="Old"/>
    <x v="0"/>
  </r>
  <r>
    <x v="1"/>
    <s v="A0202"/>
    <s v="Kids menu"/>
    <x v="1613"/>
    <n v="2001"/>
    <s v="Old"/>
    <x v="0"/>
  </r>
  <r>
    <x v="0"/>
    <s v="A0202"/>
    <s v="Tacos"/>
    <x v="1614"/>
    <n v="2001"/>
    <s v="Old"/>
    <x v="0"/>
  </r>
  <r>
    <x v="1"/>
    <s v="A0202"/>
    <s v="Tacos"/>
    <x v="1615"/>
    <n v="2001"/>
    <s v="Old"/>
    <x v="0"/>
  </r>
  <r>
    <x v="0"/>
    <s v="A0203"/>
    <s v="Burritos"/>
    <x v="1616"/>
    <n v="2001"/>
    <s v="Old"/>
    <x v="0"/>
  </r>
  <r>
    <x v="1"/>
    <s v="A0203"/>
    <s v="Burritos"/>
    <x v="1617"/>
    <n v="2001"/>
    <s v="Old"/>
    <x v="0"/>
  </r>
  <r>
    <x v="0"/>
    <s v="A0203"/>
    <s v="Drinks"/>
    <x v="1618"/>
    <n v="2001"/>
    <s v="Old"/>
    <x v="0"/>
  </r>
  <r>
    <x v="1"/>
    <s v="A0203"/>
    <s v="Drinks"/>
    <x v="1619"/>
    <n v="2001"/>
    <s v="Old"/>
    <x v="0"/>
  </r>
  <r>
    <x v="0"/>
    <s v="A0203"/>
    <s v="Kids menu"/>
    <x v="1620"/>
    <n v="2001"/>
    <s v="Old"/>
    <x v="0"/>
  </r>
  <r>
    <x v="1"/>
    <s v="A0203"/>
    <s v="Kids menu"/>
    <x v="1621"/>
    <n v="2001"/>
    <s v="Old"/>
    <x v="0"/>
  </r>
  <r>
    <x v="0"/>
    <s v="A0203"/>
    <s v="Tacos"/>
    <x v="1622"/>
    <n v="2001"/>
    <s v="Old"/>
    <x v="0"/>
  </r>
  <r>
    <x v="1"/>
    <s v="A0203"/>
    <s v="Tacos"/>
    <x v="1623"/>
    <n v="2001"/>
    <s v="Old"/>
    <x v="0"/>
  </r>
  <r>
    <x v="0"/>
    <s v="A0204"/>
    <s v="Burritos"/>
    <x v="1624"/>
    <n v="2001"/>
    <s v="Old"/>
    <x v="0"/>
  </r>
  <r>
    <x v="1"/>
    <s v="A0204"/>
    <s v="Burritos"/>
    <x v="1625"/>
    <n v="2001"/>
    <s v="Old"/>
    <x v="0"/>
  </r>
  <r>
    <x v="0"/>
    <s v="A0204"/>
    <s v="Drinks"/>
    <x v="1626"/>
    <n v="2001"/>
    <s v="Old"/>
    <x v="0"/>
  </r>
  <r>
    <x v="1"/>
    <s v="A0204"/>
    <s v="Drinks"/>
    <x v="1627"/>
    <n v="2001"/>
    <s v="Old"/>
    <x v="0"/>
  </r>
  <r>
    <x v="0"/>
    <s v="A0204"/>
    <s v="Kids menu"/>
    <x v="1628"/>
    <n v="2001"/>
    <s v="Old"/>
    <x v="0"/>
  </r>
  <r>
    <x v="1"/>
    <s v="A0204"/>
    <s v="Kids menu"/>
    <x v="1629"/>
    <n v="2001"/>
    <s v="Old"/>
    <x v="0"/>
  </r>
  <r>
    <x v="0"/>
    <s v="A0204"/>
    <s v="Tacos"/>
    <x v="1630"/>
    <n v="2001"/>
    <s v="Old"/>
    <x v="0"/>
  </r>
  <r>
    <x v="1"/>
    <s v="A0204"/>
    <s v="Tacos"/>
    <x v="1631"/>
    <n v="2001"/>
    <s v="Old"/>
    <x v="0"/>
  </r>
  <r>
    <x v="0"/>
    <s v="A0205"/>
    <s v="Burritos"/>
    <x v="1632"/>
    <n v="2001"/>
    <s v="Old"/>
    <x v="0"/>
  </r>
  <r>
    <x v="1"/>
    <s v="A0205"/>
    <s v="Burritos"/>
    <x v="1633"/>
    <n v="2001"/>
    <s v="Old"/>
    <x v="0"/>
  </r>
  <r>
    <x v="0"/>
    <s v="A0205"/>
    <s v="Drinks"/>
    <x v="1634"/>
    <n v="2001"/>
    <s v="Old"/>
    <x v="0"/>
  </r>
  <r>
    <x v="1"/>
    <s v="A0205"/>
    <s v="Drinks"/>
    <x v="1635"/>
    <n v="2001"/>
    <s v="Old"/>
    <x v="0"/>
  </r>
  <r>
    <x v="0"/>
    <s v="A0205"/>
    <s v="Kids menu"/>
    <x v="1636"/>
    <n v="2001"/>
    <s v="Old"/>
    <x v="0"/>
  </r>
  <r>
    <x v="1"/>
    <s v="A0205"/>
    <s v="Kids menu"/>
    <x v="1637"/>
    <n v="2001"/>
    <s v="Old"/>
    <x v="0"/>
  </r>
  <r>
    <x v="0"/>
    <s v="A0205"/>
    <s v="Tacos"/>
    <x v="1638"/>
    <n v="2001"/>
    <s v="Old"/>
    <x v="0"/>
  </r>
  <r>
    <x v="1"/>
    <s v="A0205"/>
    <s v="Tacos"/>
    <x v="1639"/>
    <n v="2001"/>
    <s v="Old"/>
    <x v="0"/>
  </r>
  <r>
    <x v="0"/>
    <s v="A0206"/>
    <s v="Burritos"/>
    <x v="1640"/>
    <n v="2001"/>
    <s v="Old"/>
    <x v="0"/>
  </r>
  <r>
    <x v="1"/>
    <s v="A0206"/>
    <s v="Burritos"/>
    <x v="1641"/>
    <n v="2001"/>
    <s v="Old"/>
    <x v="0"/>
  </r>
  <r>
    <x v="0"/>
    <s v="A0206"/>
    <s v="Drinks"/>
    <x v="1642"/>
    <n v="2001"/>
    <s v="Old"/>
    <x v="0"/>
  </r>
  <r>
    <x v="1"/>
    <s v="A0206"/>
    <s v="Drinks"/>
    <x v="1643"/>
    <n v="2001"/>
    <s v="Old"/>
    <x v="0"/>
  </r>
  <r>
    <x v="0"/>
    <s v="A0206"/>
    <s v="Kids menu"/>
    <x v="1644"/>
    <n v="2001"/>
    <s v="Old"/>
    <x v="0"/>
  </r>
  <r>
    <x v="1"/>
    <s v="A0206"/>
    <s v="Kids menu"/>
    <x v="1645"/>
    <n v="2001"/>
    <s v="Old"/>
    <x v="0"/>
  </r>
  <r>
    <x v="0"/>
    <s v="A0206"/>
    <s v="Tacos"/>
    <x v="1646"/>
    <n v="2001"/>
    <s v="Old"/>
    <x v="0"/>
  </r>
  <r>
    <x v="1"/>
    <s v="A0206"/>
    <s v="Tacos"/>
    <x v="1647"/>
    <n v="2001"/>
    <s v="Old"/>
    <x v="0"/>
  </r>
  <r>
    <x v="0"/>
    <s v="A0207"/>
    <s v="Burritos"/>
    <x v="1648"/>
    <n v="2001"/>
    <s v="Old"/>
    <x v="0"/>
  </r>
  <r>
    <x v="1"/>
    <s v="A0207"/>
    <s v="Burritos"/>
    <x v="1649"/>
    <n v="2001"/>
    <s v="Old"/>
    <x v="0"/>
  </r>
  <r>
    <x v="0"/>
    <s v="A0207"/>
    <s v="Drinks"/>
    <x v="1650"/>
    <n v="2001"/>
    <s v="Old"/>
    <x v="0"/>
  </r>
  <r>
    <x v="1"/>
    <s v="A0207"/>
    <s v="Drinks"/>
    <x v="1651"/>
    <n v="2001"/>
    <s v="Old"/>
    <x v="0"/>
  </r>
  <r>
    <x v="0"/>
    <s v="A0207"/>
    <s v="Kids menu"/>
    <x v="1652"/>
    <n v="2001"/>
    <s v="Old"/>
    <x v="0"/>
  </r>
  <r>
    <x v="1"/>
    <s v="A0207"/>
    <s v="Kids menu"/>
    <x v="1653"/>
    <n v="2001"/>
    <s v="Old"/>
    <x v="0"/>
  </r>
  <r>
    <x v="0"/>
    <s v="A0207"/>
    <s v="Tacos"/>
    <x v="1654"/>
    <n v="2001"/>
    <s v="Old"/>
    <x v="0"/>
  </r>
  <r>
    <x v="1"/>
    <s v="A0207"/>
    <s v="Tacos"/>
    <x v="1655"/>
    <n v="2001"/>
    <s v="Old"/>
    <x v="0"/>
  </r>
  <r>
    <x v="0"/>
    <s v="A0208"/>
    <s v="Burritos"/>
    <x v="1656"/>
    <n v="2001"/>
    <s v="Old"/>
    <x v="0"/>
  </r>
  <r>
    <x v="1"/>
    <s v="A0208"/>
    <s v="Burritos"/>
    <x v="1657"/>
    <n v="2001"/>
    <s v="Old"/>
    <x v="0"/>
  </r>
  <r>
    <x v="0"/>
    <s v="A0208"/>
    <s v="Drinks"/>
    <x v="1658"/>
    <n v="2001"/>
    <s v="Old"/>
    <x v="0"/>
  </r>
  <r>
    <x v="1"/>
    <s v="A0208"/>
    <s v="Drinks"/>
    <x v="1659"/>
    <n v="2001"/>
    <s v="Old"/>
    <x v="0"/>
  </r>
  <r>
    <x v="0"/>
    <s v="A0208"/>
    <s v="Kids menu"/>
    <x v="1660"/>
    <n v="2001"/>
    <s v="Old"/>
    <x v="0"/>
  </r>
  <r>
    <x v="1"/>
    <s v="A0208"/>
    <s v="Kids menu"/>
    <x v="1661"/>
    <n v="2001"/>
    <s v="Old"/>
    <x v="0"/>
  </r>
  <r>
    <x v="0"/>
    <s v="A0208"/>
    <s v="Tacos"/>
    <x v="1662"/>
    <n v="2001"/>
    <s v="Old"/>
    <x v="0"/>
  </r>
  <r>
    <x v="1"/>
    <s v="A0208"/>
    <s v="Tacos"/>
    <x v="1663"/>
    <n v="2001"/>
    <s v="Old"/>
    <x v="0"/>
  </r>
  <r>
    <x v="0"/>
    <s v="A0209"/>
    <s v="Burritos"/>
    <x v="1664"/>
    <n v="2001"/>
    <s v="Old"/>
    <x v="0"/>
  </r>
  <r>
    <x v="1"/>
    <s v="A0209"/>
    <s v="Burritos"/>
    <x v="1665"/>
    <n v="2001"/>
    <s v="Old"/>
    <x v="0"/>
  </r>
  <r>
    <x v="0"/>
    <s v="A0209"/>
    <s v="Drinks"/>
    <x v="1666"/>
    <n v="2001"/>
    <s v="Old"/>
    <x v="0"/>
  </r>
  <r>
    <x v="1"/>
    <s v="A0209"/>
    <s v="Drinks"/>
    <x v="1667"/>
    <n v="2001"/>
    <s v="Old"/>
    <x v="0"/>
  </r>
  <r>
    <x v="0"/>
    <s v="A0209"/>
    <s v="Kids menu"/>
    <x v="1668"/>
    <n v="2001"/>
    <s v="Old"/>
    <x v="0"/>
  </r>
  <r>
    <x v="1"/>
    <s v="A0209"/>
    <s v="Kids menu"/>
    <x v="1669"/>
    <n v="2001"/>
    <s v="Old"/>
    <x v="0"/>
  </r>
  <r>
    <x v="0"/>
    <s v="A0209"/>
    <s v="Tacos"/>
    <x v="1670"/>
    <n v="2001"/>
    <s v="Old"/>
    <x v="0"/>
  </r>
  <r>
    <x v="1"/>
    <s v="A0209"/>
    <s v="Tacos"/>
    <x v="1671"/>
    <n v="2001"/>
    <s v="Old"/>
    <x v="0"/>
  </r>
  <r>
    <x v="0"/>
    <s v="A0210"/>
    <s v="Burritos"/>
    <x v="1672"/>
    <n v="2001"/>
    <s v="Old"/>
    <x v="0"/>
  </r>
  <r>
    <x v="1"/>
    <s v="A0210"/>
    <s v="Burritos"/>
    <x v="1673"/>
    <n v="2001"/>
    <s v="Old"/>
    <x v="0"/>
  </r>
  <r>
    <x v="0"/>
    <s v="A0210"/>
    <s v="Drinks"/>
    <x v="1674"/>
    <n v="2001"/>
    <s v="Old"/>
    <x v="0"/>
  </r>
  <r>
    <x v="1"/>
    <s v="A0210"/>
    <s v="Drinks"/>
    <x v="1675"/>
    <n v="2001"/>
    <s v="Old"/>
    <x v="0"/>
  </r>
  <r>
    <x v="0"/>
    <s v="A0210"/>
    <s v="Kids menu"/>
    <x v="1676"/>
    <n v="2001"/>
    <s v="Old"/>
    <x v="0"/>
  </r>
  <r>
    <x v="1"/>
    <s v="A0210"/>
    <s v="Kids menu"/>
    <x v="1677"/>
    <n v="2001"/>
    <s v="Old"/>
    <x v="0"/>
  </r>
  <r>
    <x v="0"/>
    <s v="A0210"/>
    <s v="Tacos"/>
    <x v="1678"/>
    <n v="2001"/>
    <s v="Old"/>
    <x v="0"/>
  </r>
  <r>
    <x v="1"/>
    <s v="A0210"/>
    <s v="Tacos"/>
    <x v="1679"/>
    <n v="2001"/>
    <s v="Old"/>
    <x v="0"/>
  </r>
  <r>
    <x v="0"/>
    <s v="A0211"/>
    <s v="Burritos"/>
    <x v="1680"/>
    <n v="2001"/>
    <s v="Old"/>
    <x v="0"/>
  </r>
  <r>
    <x v="1"/>
    <s v="A0211"/>
    <s v="Burritos"/>
    <x v="1681"/>
    <n v="2001"/>
    <s v="Old"/>
    <x v="0"/>
  </r>
  <r>
    <x v="0"/>
    <s v="A0211"/>
    <s v="Drinks"/>
    <x v="1682"/>
    <n v="2001"/>
    <s v="Old"/>
    <x v="0"/>
  </r>
  <r>
    <x v="1"/>
    <s v="A0211"/>
    <s v="Drinks"/>
    <x v="1683"/>
    <n v="2001"/>
    <s v="Old"/>
    <x v="0"/>
  </r>
  <r>
    <x v="0"/>
    <s v="A0211"/>
    <s v="Kids menu"/>
    <x v="1684"/>
    <n v="2001"/>
    <s v="Old"/>
    <x v="0"/>
  </r>
  <r>
    <x v="1"/>
    <s v="A0211"/>
    <s v="Kids menu"/>
    <x v="1685"/>
    <n v="2001"/>
    <s v="Old"/>
    <x v="0"/>
  </r>
  <r>
    <x v="0"/>
    <s v="A0211"/>
    <s v="Tacos"/>
    <x v="1686"/>
    <n v="2001"/>
    <s v="Old"/>
    <x v="0"/>
  </r>
  <r>
    <x v="1"/>
    <s v="A0211"/>
    <s v="Tacos"/>
    <x v="1687"/>
    <n v="2001"/>
    <s v="Old"/>
    <x v="0"/>
  </r>
  <r>
    <x v="0"/>
    <s v="A0212"/>
    <s v="Burritos"/>
    <x v="1688"/>
    <n v="2001"/>
    <s v="Old"/>
    <x v="0"/>
  </r>
  <r>
    <x v="1"/>
    <s v="A0212"/>
    <s v="Burritos"/>
    <x v="1689"/>
    <n v="2001"/>
    <s v="Old"/>
    <x v="0"/>
  </r>
  <r>
    <x v="0"/>
    <s v="A0212"/>
    <s v="Drinks"/>
    <x v="1690"/>
    <n v="2001"/>
    <s v="Old"/>
    <x v="0"/>
  </r>
  <r>
    <x v="1"/>
    <s v="A0212"/>
    <s v="Drinks"/>
    <x v="1691"/>
    <n v="2001"/>
    <s v="Old"/>
    <x v="0"/>
  </r>
  <r>
    <x v="0"/>
    <s v="A0212"/>
    <s v="Kids menu"/>
    <x v="1692"/>
    <n v="2001"/>
    <s v="Old"/>
    <x v="0"/>
  </r>
  <r>
    <x v="1"/>
    <s v="A0212"/>
    <s v="Kids menu"/>
    <x v="1693"/>
    <n v="2001"/>
    <s v="Old"/>
    <x v="0"/>
  </r>
  <r>
    <x v="0"/>
    <s v="A0212"/>
    <s v="Tacos"/>
    <x v="1694"/>
    <n v="2001"/>
    <s v="Old"/>
    <x v="0"/>
  </r>
  <r>
    <x v="1"/>
    <s v="A0212"/>
    <s v="Tacos"/>
    <x v="1695"/>
    <n v="2001"/>
    <s v="Old"/>
    <x v="0"/>
  </r>
  <r>
    <x v="0"/>
    <s v="A0213"/>
    <s v="Burritos"/>
    <x v="1696"/>
    <n v="2001"/>
    <s v="Old"/>
    <x v="0"/>
  </r>
  <r>
    <x v="1"/>
    <s v="A0213"/>
    <s v="Burritos"/>
    <x v="1697"/>
    <n v="2001"/>
    <s v="Old"/>
    <x v="0"/>
  </r>
  <r>
    <x v="0"/>
    <s v="A0213"/>
    <s v="Drinks"/>
    <x v="1698"/>
    <n v="2001"/>
    <s v="Old"/>
    <x v="0"/>
  </r>
  <r>
    <x v="1"/>
    <s v="A0213"/>
    <s v="Drinks"/>
    <x v="1699"/>
    <n v="2001"/>
    <s v="Old"/>
    <x v="0"/>
  </r>
  <r>
    <x v="0"/>
    <s v="A0213"/>
    <s v="Kids menu"/>
    <x v="1700"/>
    <n v="2001"/>
    <s v="Old"/>
    <x v="0"/>
  </r>
  <r>
    <x v="1"/>
    <s v="A0213"/>
    <s v="Kids menu"/>
    <x v="1701"/>
    <n v="2001"/>
    <s v="Old"/>
    <x v="0"/>
  </r>
  <r>
    <x v="0"/>
    <s v="A0213"/>
    <s v="Tacos"/>
    <x v="1702"/>
    <n v="2001"/>
    <s v="Old"/>
    <x v="0"/>
  </r>
  <r>
    <x v="1"/>
    <s v="A0213"/>
    <s v="Tacos"/>
    <x v="1703"/>
    <n v="2001"/>
    <s v="Old"/>
    <x v="0"/>
  </r>
  <r>
    <x v="0"/>
    <s v="A0214"/>
    <s v="Burritos"/>
    <x v="1704"/>
    <n v="2001"/>
    <s v="Old"/>
    <x v="0"/>
  </r>
  <r>
    <x v="1"/>
    <s v="A0214"/>
    <s v="Burritos"/>
    <x v="1705"/>
    <n v="2001"/>
    <s v="Old"/>
    <x v="0"/>
  </r>
  <r>
    <x v="0"/>
    <s v="A0214"/>
    <s v="Drinks"/>
    <x v="1706"/>
    <n v="2001"/>
    <s v="Old"/>
    <x v="0"/>
  </r>
  <r>
    <x v="1"/>
    <s v="A0214"/>
    <s v="Drinks"/>
    <x v="1707"/>
    <n v="2001"/>
    <s v="Old"/>
    <x v="0"/>
  </r>
  <r>
    <x v="0"/>
    <s v="A0214"/>
    <s v="Kids menu"/>
    <x v="1708"/>
    <n v="2001"/>
    <s v="Old"/>
    <x v="0"/>
  </r>
  <r>
    <x v="1"/>
    <s v="A0214"/>
    <s v="Kids menu"/>
    <x v="1709"/>
    <n v="2001"/>
    <s v="Old"/>
    <x v="0"/>
  </r>
  <r>
    <x v="0"/>
    <s v="A0214"/>
    <s v="Tacos"/>
    <x v="1710"/>
    <n v="2001"/>
    <s v="Old"/>
    <x v="0"/>
  </r>
  <r>
    <x v="1"/>
    <s v="A0214"/>
    <s v="Tacos"/>
    <x v="1711"/>
    <n v="2001"/>
    <s v="Old"/>
    <x v="0"/>
  </r>
  <r>
    <x v="0"/>
    <s v="A0215"/>
    <s v="Burritos"/>
    <x v="1712"/>
    <n v="2001"/>
    <s v="Old"/>
    <x v="0"/>
  </r>
  <r>
    <x v="1"/>
    <s v="A0215"/>
    <s v="Burritos"/>
    <x v="1713"/>
    <n v="2001"/>
    <s v="Old"/>
    <x v="0"/>
  </r>
  <r>
    <x v="0"/>
    <s v="A0215"/>
    <s v="Drinks"/>
    <x v="1714"/>
    <n v="2001"/>
    <s v="Old"/>
    <x v="0"/>
  </r>
  <r>
    <x v="1"/>
    <s v="A0215"/>
    <s v="Drinks"/>
    <x v="1715"/>
    <n v="2001"/>
    <s v="Old"/>
    <x v="0"/>
  </r>
  <r>
    <x v="0"/>
    <s v="A0215"/>
    <s v="Kids menu"/>
    <x v="1716"/>
    <n v="2001"/>
    <s v="Old"/>
    <x v="0"/>
  </r>
  <r>
    <x v="1"/>
    <s v="A0215"/>
    <s v="Kids menu"/>
    <x v="1717"/>
    <n v="2001"/>
    <s v="Old"/>
    <x v="0"/>
  </r>
  <r>
    <x v="0"/>
    <s v="A0215"/>
    <s v="Tacos"/>
    <x v="1718"/>
    <n v="2001"/>
    <s v="Old"/>
    <x v="0"/>
  </r>
  <r>
    <x v="1"/>
    <s v="A0215"/>
    <s v="Tacos"/>
    <x v="1719"/>
    <n v="2001"/>
    <s v="Old"/>
    <x v="0"/>
  </r>
  <r>
    <x v="0"/>
    <s v="A0216"/>
    <s v="Burritos"/>
    <x v="1720"/>
    <n v="2001"/>
    <s v="Old"/>
    <x v="0"/>
  </r>
  <r>
    <x v="1"/>
    <s v="A0216"/>
    <s v="Burritos"/>
    <x v="1721"/>
    <n v="2001"/>
    <s v="Old"/>
    <x v="0"/>
  </r>
  <r>
    <x v="0"/>
    <s v="A0216"/>
    <s v="Drinks"/>
    <x v="1722"/>
    <n v="2001"/>
    <s v="Old"/>
    <x v="0"/>
  </r>
  <r>
    <x v="1"/>
    <s v="A0216"/>
    <s v="Drinks"/>
    <x v="1723"/>
    <n v="2001"/>
    <s v="Old"/>
    <x v="0"/>
  </r>
  <r>
    <x v="0"/>
    <s v="A0216"/>
    <s v="Kids menu"/>
    <x v="1724"/>
    <n v="2001"/>
    <s v="Old"/>
    <x v="0"/>
  </r>
  <r>
    <x v="1"/>
    <s v="A0216"/>
    <s v="Kids menu"/>
    <x v="1725"/>
    <n v="2001"/>
    <s v="Old"/>
    <x v="0"/>
  </r>
  <r>
    <x v="0"/>
    <s v="A0216"/>
    <s v="Tacos"/>
    <x v="1726"/>
    <n v="2001"/>
    <s v="Old"/>
    <x v="0"/>
  </r>
  <r>
    <x v="1"/>
    <s v="A0216"/>
    <s v="Tacos"/>
    <x v="1727"/>
    <n v="2001"/>
    <s v="Old"/>
    <x v="0"/>
  </r>
  <r>
    <x v="0"/>
    <s v="A0217"/>
    <s v="Burritos"/>
    <x v="1728"/>
    <n v="2001"/>
    <s v="Old"/>
    <x v="0"/>
  </r>
  <r>
    <x v="1"/>
    <s v="A0217"/>
    <s v="Burritos"/>
    <x v="1729"/>
    <n v="2001"/>
    <s v="Old"/>
    <x v="0"/>
  </r>
  <r>
    <x v="0"/>
    <s v="A0217"/>
    <s v="Drinks"/>
    <x v="1730"/>
    <n v="2001"/>
    <s v="Old"/>
    <x v="0"/>
  </r>
  <r>
    <x v="1"/>
    <s v="A0217"/>
    <s v="Drinks"/>
    <x v="1731"/>
    <n v="2001"/>
    <s v="Old"/>
    <x v="0"/>
  </r>
  <r>
    <x v="0"/>
    <s v="A0217"/>
    <s v="Kids menu"/>
    <x v="1732"/>
    <n v="2001"/>
    <s v="Old"/>
    <x v="0"/>
  </r>
  <r>
    <x v="1"/>
    <s v="A0217"/>
    <s v="Kids menu"/>
    <x v="1733"/>
    <n v="2001"/>
    <s v="Old"/>
    <x v="0"/>
  </r>
  <r>
    <x v="0"/>
    <s v="A0217"/>
    <s v="Tacos"/>
    <x v="1734"/>
    <n v="2001"/>
    <s v="Old"/>
    <x v="0"/>
  </r>
  <r>
    <x v="1"/>
    <s v="A0217"/>
    <s v="Tacos"/>
    <x v="1735"/>
    <n v="2001"/>
    <s v="Old"/>
    <x v="0"/>
  </r>
  <r>
    <x v="0"/>
    <s v="A0218"/>
    <s v="Burritos"/>
    <x v="1736"/>
    <n v="2001"/>
    <s v="Old"/>
    <x v="0"/>
  </r>
  <r>
    <x v="1"/>
    <s v="A0218"/>
    <s v="Burritos"/>
    <x v="1737"/>
    <n v="2001"/>
    <s v="Old"/>
    <x v="0"/>
  </r>
  <r>
    <x v="0"/>
    <s v="A0218"/>
    <s v="Drinks"/>
    <x v="1738"/>
    <n v="2001"/>
    <s v="Old"/>
    <x v="0"/>
  </r>
  <r>
    <x v="1"/>
    <s v="A0218"/>
    <s v="Drinks"/>
    <x v="1739"/>
    <n v="2001"/>
    <s v="Old"/>
    <x v="0"/>
  </r>
  <r>
    <x v="0"/>
    <s v="A0218"/>
    <s v="Kids menu"/>
    <x v="1740"/>
    <n v="2001"/>
    <s v="Old"/>
    <x v="0"/>
  </r>
  <r>
    <x v="1"/>
    <s v="A0218"/>
    <s v="Kids menu"/>
    <x v="1741"/>
    <n v="2001"/>
    <s v="Old"/>
    <x v="0"/>
  </r>
  <r>
    <x v="0"/>
    <s v="A0218"/>
    <s v="Tacos"/>
    <x v="1742"/>
    <n v="2001"/>
    <s v="Old"/>
    <x v="0"/>
  </r>
  <r>
    <x v="1"/>
    <s v="A0218"/>
    <s v="Tacos"/>
    <x v="1743"/>
    <n v="2001"/>
    <s v="Old"/>
    <x v="0"/>
  </r>
  <r>
    <x v="0"/>
    <s v="A0219"/>
    <s v="Burritos"/>
    <x v="1744"/>
    <n v="2001"/>
    <s v="Old"/>
    <x v="0"/>
  </r>
  <r>
    <x v="1"/>
    <s v="A0219"/>
    <s v="Burritos"/>
    <x v="1745"/>
    <n v="2001"/>
    <s v="Old"/>
    <x v="0"/>
  </r>
  <r>
    <x v="0"/>
    <s v="A0219"/>
    <s v="Drinks"/>
    <x v="1746"/>
    <n v="2001"/>
    <s v="Old"/>
    <x v="0"/>
  </r>
  <r>
    <x v="1"/>
    <s v="A0219"/>
    <s v="Drinks"/>
    <x v="1747"/>
    <n v="2001"/>
    <s v="Old"/>
    <x v="0"/>
  </r>
  <r>
    <x v="0"/>
    <s v="A0219"/>
    <s v="Kids menu"/>
    <x v="1748"/>
    <n v="2001"/>
    <s v="Old"/>
    <x v="0"/>
  </r>
  <r>
    <x v="1"/>
    <s v="A0219"/>
    <s v="Kids menu"/>
    <x v="1749"/>
    <n v="2001"/>
    <s v="Old"/>
    <x v="0"/>
  </r>
  <r>
    <x v="0"/>
    <s v="A0219"/>
    <s v="Tacos"/>
    <x v="1750"/>
    <n v="2001"/>
    <s v="Old"/>
    <x v="0"/>
  </r>
  <r>
    <x v="1"/>
    <s v="A0219"/>
    <s v="Tacos"/>
    <x v="1751"/>
    <n v="2001"/>
    <s v="Old"/>
    <x v="0"/>
  </r>
  <r>
    <x v="0"/>
    <s v="A0220"/>
    <s v="Burritos"/>
    <x v="1752"/>
    <n v="2001"/>
    <s v="Old"/>
    <x v="0"/>
  </r>
  <r>
    <x v="1"/>
    <s v="A0220"/>
    <s v="Burritos"/>
    <x v="1753"/>
    <n v="2001"/>
    <s v="Old"/>
    <x v="0"/>
  </r>
  <r>
    <x v="0"/>
    <s v="A0220"/>
    <s v="Drinks"/>
    <x v="1754"/>
    <n v="2001"/>
    <s v="Old"/>
    <x v="0"/>
  </r>
  <r>
    <x v="1"/>
    <s v="A0220"/>
    <s v="Drinks"/>
    <x v="1755"/>
    <n v="2001"/>
    <s v="Old"/>
    <x v="0"/>
  </r>
  <r>
    <x v="0"/>
    <s v="A0220"/>
    <s v="Kids menu"/>
    <x v="1756"/>
    <n v="2001"/>
    <s v="Old"/>
    <x v="0"/>
  </r>
  <r>
    <x v="1"/>
    <s v="A0220"/>
    <s v="Kids menu"/>
    <x v="1757"/>
    <n v="2001"/>
    <s v="Old"/>
    <x v="0"/>
  </r>
  <r>
    <x v="0"/>
    <s v="A0220"/>
    <s v="Tacos"/>
    <x v="1758"/>
    <n v="2001"/>
    <s v="Old"/>
    <x v="0"/>
  </r>
  <r>
    <x v="1"/>
    <s v="A0220"/>
    <s v="Tacos"/>
    <x v="1759"/>
    <n v="2001"/>
    <s v="Old"/>
    <x v="0"/>
  </r>
  <r>
    <x v="0"/>
    <s v="A0221"/>
    <s v="Burritos"/>
    <x v="1760"/>
    <n v="2001"/>
    <s v="Old"/>
    <x v="0"/>
  </r>
  <r>
    <x v="1"/>
    <s v="A0221"/>
    <s v="Burritos"/>
    <x v="1761"/>
    <n v="2001"/>
    <s v="Old"/>
    <x v="0"/>
  </r>
  <r>
    <x v="0"/>
    <s v="A0221"/>
    <s v="Drinks"/>
    <x v="1762"/>
    <n v="2001"/>
    <s v="Old"/>
    <x v="0"/>
  </r>
  <r>
    <x v="1"/>
    <s v="A0221"/>
    <s v="Drinks"/>
    <x v="1763"/>
    <n v="2001"/>
    <s v="Old"/>
    <x v="0"/>
  </r>
  <r>
    <x v="0"/>
    <s v="A0221"/>
    <s v="Kids menu"/>
    <x v="1764"/>
    <n v="2001"/>
    <s v="Old"/>
    <x v="0"/>
  </r>
  <r>
    <x v="1"/>
    <s v="A0221"/>
    <s v="Kids menu"/>
    <x v="1765"/>
    <n v="2001"/>
    <s v="Old"/>
    <x v="0"/>
  </r>
  <r>
    <x v="0"/>
    <s v="A0221"/>
    <s v="Tacos"/>
    <x v="1766"/>
    <n v="2001"/>
    <s v="Old"/>
    <x v="0"/>
  </r>
  <r>
    <x v="1"/>
    <s v="A0221"/>
    <s v="Tacos"/>
    <x v="1767"/>
    <n v="2001"/>
    <s v="Old"/>
    <x v="0"/>
  </r>
  <r>
    <x v="0"/>
    <s v="A0222"/>
    <s v="Burritos"/>
    <x v="1768"/>
    <n v="2001"/>
    <s v="Old"/>
    <x v="0"/>
  </r>
  <r>
    <x v="1"/>
    <s v="A0222"/>
    <s v="Burritos"/>
    <x v="1769"/>
    <n v="2001"/>
    <s v="Old"/>
    <x v="0"/>
  </r>
  <r>
    <x v="0"/>
    <s v="A0222"/>
    <s v="Drinks"/>
    <x v="1770"/>
    <n v="2001"/>
    <s v="Old"/>
    <x v="0"/>
  </r>
  <r>
    <x v="1"/>
    <s v="A0222"/>
    <s v="Drinks"/>
    <x v="1771"/>
    <n v="2001"/>
    <s v="Old"/>
    <x v="0"/>
  </r>
  <r>
    <x v="0"/>
    <s v="A0222"/>
    <s v="Kids menu"/>
    <x v="1772"/>
    <n v="2001"/>
    <s v="Old"/>
    <x v="0"/>
  </r>
  <r>
    <x v="1"/>
    <s v="A0222"/>
    <s v="Kids menu"/>
    <x v="1773"/>
    <n v="2001"/>
    <s v="Old"/>
    <x v="0"/>
  </r>
  <r>
    <x v="0"/>
    <s v="A0222"/>
    <s v="Tacos"/>
    <x v="1774"/>
    <n v="2001"/>
    <s v="Old"/>
    <x v="0"/>
  </r>
  <r>
    <x v="1"/>
    <s v="A0222"/>
    <s v="Tacos"/>
    <x v="1775"/>
    <n v="2001"/>
    <s v="Old"/>
    <x v="0"/>
  </r>
  <r>
    <x v="0"/>
    <s v="A0223"/>
    <s v="Burritos"/>
    <x v="1776"/>
    <n v="2001"/>
    <s v="Old"/>
    <x v="0"/>
  </r>
  <r>
    <x v="1"/>
    <s v="A0223"/>
    <s v="Burritos"/>
    <x v="1777"/>
    <n v="2001"/>
    <s v="Old"/>
    <x v="0"/>
  </r>
  <r>
    <x v="0"/>
    <s v="A0223"/>
    <s v="Drinks"/>
    <x v="1778"/>
    <n v="2001"/>
    <s v="Old"/>
    <x v="0"/>
  </r>
  <r>
    <x v="1"/>
    <s v="A0223"/>
    <s v="Drinks"/>
    <x v="1779"/>
    <n v="2001"/>
    <s v="Old"/>
    <x v="0"/>
  </r>
  <r>
    <x v="0"/>
    <s v="A0223"/>
    <s v="Kids menu"/>
    <x v="1780"/>
    <n v="2001"/>
    <s v="Old"/>
    <x v="0"/>
  </r>
  <r>
    <x v="1"/>
    <s v="A0223"/>
    <s v="Kids menu"/>
    <x v="1781"/>
    <n v="2001"/>
    <s v="Old"/>
    <x v="0"/>
  </r>
  <r>
    <x v="0"/>
    <s v="A0223"/>
    <s v="Tacos"/>
    <x v="1782"/>
    <n v="2001"/>
    <s v="Old"/>
    <x v="0"/>
  </r>
  <r>
    <x v="1"/>
    <s v="A0223"/>
    <s v="Tacos"/>
    <x v="1783"/>
    <n v="2001"/>
    <s v="Old"/>
    <x v="0"/>
  </r>
  <r>
    <x v="0"/>
    <s v="A0224"/>
    <s v="Burritos"/>
    <x v="1784"/>
    <n v="2001"/>
    <s v="Old"/>
    <x v="0"/>
  </r>
  <r>
    <x v="1"/>
    <s v="A0224"/>
    <s v="Burritos"/>
    <x v="1785"/>
    <n v="2001"/>
    <s v="Old"/>
    <x v="0"/>
  </r>
  <r>
    <x v="0"/>
    <s v="A0224"/>
    <s v="Drinks"/>
    <x v="1786"/>
    <n v="2001"/>
    <s v="Old"/>
    <x v="0"/>
  </r>
  <r>
    <x v="1"/>
    <s v="A0224"/>
    <s v="Drinks"/>
    <x v="1787"/>
    <n v="2001"/>
    <s v="Old"/>
    <x v="0"/>
  </r>
  <r>
    <x v="0"/>
    <s v="A0224"/>
    <s v="Kids menu"/>
    <x v="1788"/>
    <n v="2001"/>
    <s v="Old"/>
    <x v="0"/>
  </r>
  <r>
    <x v="1"/>
    <s v="A0224"/>
    <s v="Kids menu"/>
    <x v="1789"/>
    <n v="2001"/>
    <s v="Old"/>
    <x v="0"/>
  </r>
  <r>
    <x v="0"/>
    <s v="A0224"/>
    <s v="Tacos"/>
    <x v="1790"/>
    <n v="2001"/>
    <s v="Old"/>
    <x v="0"/>
  </r>
  <r>
    <x v="1"/>
    <s v="A0224"/>
    <s v="Tacos"/>
    <x v="1791"/>
    <n v="2001"/>
    <s v="Old"/>
    <x v="0"/>
  </r>
  <r>
    <x v="0"/>
    <s v="A0225"/>
    <s v="Burritos"/>
    <x v="1792"/>
    <n v="2001"/>
    <s v="Old"/>
    <x v="0"/>
  </r>
  <r>
    <x v="1"/>
    <s v="A0225"/>
    <s v="Burritos"/>
    <x v="1793"/>
    <n v="2001"/>
    <s v="Old"/>
    <x v="0"/>
  </r>
  <r>
    <x v="0"/>
    <s v="A0225"/>
    <s v="Drinks"/>
    <x v="1794"/>
    <n v="2001"/>
    <s v="Old"/>
    <x v="0"/>
  </r>
  <r>
    <x v="1"/>
    <s v="A0225"/>
    <s v="Drinks"/>
    <x v="1795"/>
    <n v="2001"/>
    <s v="Old"/>
    <x v="0"/>
  </r>
  <r>
    <x v="0"/>
    <s v="A0225"/>
    <s v="Kids menu"/>
    <x v="1796"/>
    <n v="2001"/>
    <s v="Old"/>
    <x v="0"/>
  </r>
  <r>
    <x v="1"/>
    <s v="A0225"/>
    <s v="Kids menu"/>
    <x v="1797"/>
    <n v="2001"/>
    <s v="Old"/>
    <x v="0"/>
  </r>
  <r>
    <x v="0"/>
    <s v="A0225"/>
    <s v="Tacos"/>
    <x v="1798"/>
    <n v="2001"/>
    <s v="Old"/>
    <x v="0"/>
  </r>
  <r>
    <x v="1"/>
    <s v="A0225"/>
    <s v="Tacos"/>
    <x v="1799"/>
    <n v="2001"/>
    <s v="Old"/>
    <x v="0"/>
  </r>
  <r>
    <x v="0"/>
    <s v="A0226"/>
    <s v="Burritos"/>
    <x v="1800"/>
    <n v="2001"/>
    <s v="Old"/>
    <x v="0"/>
  </r>
  <r>
    <x v="1"/>
    <s v="A0226"/>
    <s v="Burritos"/>
    <x v="1801"/>
    <n v="2001"/>
    <s v="Old"/>
    <x v="0"/>
  </r>
  <r>
    <x v="0"/>
    <s v="A0226"/>
    <s v="Drinks"/>
    <x v="1802"/>
    <n v="2001"/>
    <s v="Old"/>
    <x v="0"/>
  </r>
  <r>
    <x v="1"/>
    <s v="A0226"/>
    <s v="Drinks"/>
    <x v="1803"/>
    <n v="2001"/>
    <s v="Old"/>
    <x v="0"/>
  </r>
  <r>
    <x v="0"/>
    <s v="A0226"/>
    <s v="Kids menu"/>
    <x v="1804"/>
    <n v="2001"/>
    <s v="Old"/>
    <x v="0"/>
  </r>
  <r>
    <x v="1"/>
    <s v="A0226"/>
    <s v="Kids menu"/>
    <x v="1805"/>
    <n v="2001"/>
    <s v="Old"/>
    <x v="0"/>
  </r>
  <r>
    <x v="0"/>
    <s v="A0226"/>
    <s v="Tacos"/>
    <x v="1806"/>
    <n v="2001"/>
    <s v="Old"/>
    <x v="0"/>
  </r>
  <r>
    <x v="1"/>
    <s v="A0226"/>
    <s v="Tacos"/>
    <x v="1807"/>
    <n v="2001"/>
    <s v="Old"/>
    <x v="0"/>
  </r>
  <r>
    <x v="0"/>
    <s v="A0227"/>
    <s v="Burritos"/>
    <x v="1808"/>
    <n v="2001"/>
    <s v="Old"/>
    <x v="0"/>
  </r>
  <r>
    <x v="1"/>
    <s v="A0227"/>
    <s v="Burritos"/>
    <x v="1809"/>
    <n v="2001"/>
    <s v="Old"/>
    <x v="0"/>
  </r>
  <r>
    <x v="0"/>
    <s v="A0227"/>
    <s v="Drinks"/>
    <x v="1810"/>
    <n v="2001"/>
    <s v="Old"/>
    <x v="0"/>
  </r>
  <r>
    <x v="1"/>
    <s v="A0227"/>
    <s v="Drinks"/>
    <x v="1811"/>
    <n v="2001"/>
    <s v="Old"/>
    <x v="0"/>
  </r>
  <r>
    <x v="0"/>
    <s v="A0227"/>
    <s v="Kids menu"/>
    <x v="1812"/>
    <n v="2001"/>
    <s v="Old"/>
    <x v="0"/>
  </r>
  <r>
    <x v="1"/>
    <s v="A0227"/>
    <s v="Kids menu"/>
    <x v="1813"/>
    <n v="2001"/>
    <s v="Old"/>
    <x v="0"/>
  </r>
  <r>
    <x v="0"/>
    <s v="A0227"/>
    <s v="Tacos"/>
    <x v="1814"/>
    <n v="2001"/>
    <s v="Old"/>
    <x v="0"/>
  </r>
  <r>
    <x v="1"/>
    <s v="A0227"/>
    <s v="Tacos"/>
    <x v="1815"/>
    <n v="2001"/>
    <s v="Old"/>
    <x v="0"/>
  </r>
  <r>
    <x v="0"/>
    <s v="A0228"/>
    <s v="Burritos"/>
    <x v="1816"/>
    <n v="2001"/>
    <s v="Old"/>
    <x v="0"/>
  </r>
  <r>
    <x v="1"/>
    <s v="A0228"/>
    <s v="Burritos"/>
    <x v="1817"/>
    <n v="2001"/>
    <s v="Old"/>
    <x v="0"/>
  </r>
  <r>
    <x v="0"/>
    <s v="A0228"/>
    <s v="Drinks"/>
    <x v="1818"/>
    <n v="2001"/>
    <s v="Old"/>
    <x v="0"/>
  </r>
  <r>
    <x v="1"/>
    <s v="A0228"/>
    <s v="Drinks"/>
    <x v="1819"/>
    <n v="2001"/>
    <s v="Old"/>
    <x v="0"/>
  </r>
  <r>
    <x v="0"/>
    <s v="A0228"/>
    <s v="Kids menu"/>
    <x v="1820"/>
    <n v="2001"/>
    <s v="Old"/>
    <x v="0"/>
  </r>
  <r>
    <x v="1"/>
    <s v="A0228"/>
    <s v="Kids menu"/>
    <x v="1821"/>
    <n v="2001"/>
    <s v="Old"/>
    <x v="0"/>
  </r>
  <r>
    <x v="0"/>
    <s v="A0228"/>
    <s v="Tacos"/>
    <x v="1822"/>
    <n v="2001"/>
    <s v="Old"/>
    <x v="0"/>
  </r>
  <r>
    <x v="1"/>
    <s v="A0228"/>
    <s v="Tacos"/>
    <x v="1823"/>
    <n v="2001"/>
    <s v="Old"/>
    <x v="0"/>
  </r>
  <r>
    <x v="0"/>
    <s v="A0229"/>
    <s v="Burritos"/>
    <x v="1824"/>
    <n v="2001"/>
    <s v="Old"/>
    <x v="0"/>
  </r>
  <r>
    <x v="1"/>
    <s v="A0229"/>
    <s v="Burritos"/>
    <x v="1825"/>
    <n v="2001"/>
    <s v="Old"/>
    <x v="0"/>
  </r>
  <r>
    <x v="0"/>
    <s v="A0229"/>
    <s v="Drinks"/>
    <x v="1826"/>
    <n v="2001"/>
    <s v="Old"/>
    <x v="0"/>
  </r>
  <r>
    <x v="1"/>
    <s v="A0229"/>
    <s v="Drinks"/>
    <x v="1827"/>
    <n v="2001"/>
    <s v="Old"/>
    <x v="0"/>
  </r>
  <r>
    <x v="0"/>
    <s v="A0229"/>
    <s v="Kids menu"/>
    <x v="1828"/>
    <n v="2001"/>
    <s v="Old"/>
    <x v="0"/>
  </r>
  <r>
    <x v="1"/>
    <s v="A0229"/>
    <s v="Kids menu"/>
    <x v="1829"/>
    <n v="2001"/>
    <s v="Old"/>
    <x v="0"/>
  </r>
  <r>
    <x v="0"/>
    <s v="A0229"/>
    <s v="Tacos"/>
    <x v="1830"/>
    <n v="2001"/>
    <s v="Old"/>
    <x v="0"/>
  </r>
  <r>
    <x v="1"/>
    <s v="A0229"/>
    <s v="Tacos"/>
    <x v="1831"/>
    <n v="2001"/>
    <s v="Old"/>
    <x v="0"/>
  </r>
  <r>
    <x v="0"/>
    <s v="A0230"/>
    <s v="Burritos"/>
    <x v="1832"/>
    <n v="2001"/>
    <s v="Old"/>
    <x v="0"/>
  </r>
  <r>
    <x v="1"/>
    <s v="A0230"/>
    <s v="Burritos"/>
    <x v="1833"/>
    <n v="2001"/>
    <s v="Old"/>
    <x v="0"/>
  </r>
  <r>
    <x v="0"/>
    <s v="A0230"/>
    <s v="Drinks"/>
    <x v="1834"/>
    <n v="2001"/>
    <s v="Old"/>
    <x v="0"/>
  </r>
  <r>
    <x v="1"/>
    <s v="A0230"/>
    <s v="Drinks"/>
    <x v="1835"/>
    <n v="2001"/>
    <s v="Old"/>
    <x v="0"/>
  </r>
  <r>
    <x v="0"/>
    <s v="A0230"/>
    <s v="Kids menu"/>
    <x v="1836"/>
    <n v="2001"/>
    <s v="Old"/>
    <x v="0"/>
  </r>
  <r>
    <x v="1"/>
    <s v="A0230"/>
    <s v="Kids menu"/>
    <x v="1837"/>
    <n v="2001"/>
    <s v="Old"/>
    <x v="0"/>
  </r>
  <r>
    <x v="0"/>
    <s v="A0230"/>
    <s v="Tacos"/>
    <x v="1838"/>
    <n v="2001"/>
    <s v="Old"/>
    <x v="0"/>
  </r>
  <r>
    <x v="1"/>
    <s v="A0230"/>
    <s v="Tacos"/>
    <x v="1839"/>
    <n v="2001"/>
    <s v="Old"/>
    <x v="0"/>
  </r>
  <r>
    <x v="0"/>
    <s v="A0231"/>
    <s v="Burritos"/>
    <x v="1840"/>
    <n v="2001"/>
    <s v="Old"/>
    <x v="0"/>
  </r>
  <r>
    <x v="1"/>
    <s v="A0231"/>
    <s v="Burritos"/>
    <x v="1841"/>
    <n v="2001"/>
    <s v="Old"/>
    <x v="0"/>
  </r>
  <r>
    <x v="0"/>
    <s v="A0231"/>
    <s v="Drinks"/>
    <x v="1842"/>
    <n v="2001"/>
    <s v="Old"/>
    <x v="0"/>
  </r>
  <r>
    <x v="1"/>
    <s v="A0231"/>
    <s v="Drinks"/>
    <x v="1843"/>
    <n v="2001"/>
    <s v="Old"/>
    <x v="0"/>
  </r>
  <r>
    <x v="0"/>
    <s v="A0231"/>
    <s v="Kids menu"/>
    <x v="1844"/>
    <n v="2001"/>
    <s v="Old"/>
    <x v="0"/>
  </r>
  <r>
    <x v="1"/>
    <s v="A0231"/>
    <s v="Kids menu"/>
    <x v="1845"/>
    <n v="2001"/>
    <s v="Old"/>
    <x v="0"/>
  </r>
  <r>
    <x v="0"/>
    <s v="A0231"/>
    <s v="Tacos"/>
    <x v="1846"/>
    <n v="2001"/>
    <s v="Old"/>
    <x v="0"/>
  </r>
  <r>
    <x v="1"/>
    <s v="A0231"/>
    <s v="Tacos"/>
    <x v="1847"/>
    <n v="2001"/>
    <s v="Old"/>
    <x v="0"/>
  </r>
  <r>
    <x v="0"/>
    <s v="A0232"/>
    <s v="Burritos"/>
    <x v="1848"/>
    <n v="2001"/>
    <s v="Old"/>
    <x v="0"/>
  </r>
  <r>
    <x v="1"/>
    <s v="A0232"/>
    <s v="Burritos"/>
    <x v="1849"/>
    <n v="2001"/>
    <s v="Old"/>
    <x v="0"/>
  </r>
  <r>
    <x v="0"/>
    <s v="A0232"/>
    <s v="Drinks"/>
    <x v="1850"/>
    <n v="2001"/>
    <s v="Old"/>
    <x v="0"/>
  </r>
  <r>
    <x v="1"/>
    <s v="A0232"/>
    <s v="Drinks"/>
    <x v="1851"/>
    <n v="2001"/>
    <s v="Old"/>
    <x v="0"/>
  </r>
  <r>
    <x v="0"/>
    <s v="A0232"/>
    <s v="Kids menu"/>
    <x v="1852"/>
    <n v="2001"/>
    <s v="Old"/>
    <x v="0"/>
  </r>
  <r>
    <x v="1"/>
    <s v="A0232"/>
    <s v="Kids menu"/>
    <x v="1853"/>
    <n v="2001"/>
    <s v="Old"/>
    <x v="0"/>
  </r>
  <r>
    <x v="0"/>
    <s v="A0232"/>
    <s v="Tacos"/>
    <x v="1854"/>
    <n v="2001"/>
    <s v="Old"/>
    <x v="0"/>
  </r>
  <r>
    <x v="1"/>
    <s v="A0232"/>
    <s v="Tacos"/>
    <x v="1855"/>
    <n v="2001"/>
    <s v="Old"/>
    <x v="0"/>
  </r>
  <r>
    <x v="0"/>
    <s v="A0233"/>
    <s v="Burritos"/>
    <x v="1856"/>
    <n v="2001"/>
    <s v="Old"/>
    <x v="0"/>
  </r>
  <r>
    <x v="1"/>
    <s v="A0233"/>
    <s v="Burritos"/>
    <x v="1857"/>
    <n v="2001"/>
    <s v="Old"/>
    <x v="0"/>
  </r>
  <r>
    <x v="0"/>
    <s v="A0233"/>
    <s v="Drinks"/>
    <x v="1858"/>
    <n v="2001"/>
    <s v="Old"/>
    <x v="0"/>
  </r>
  <r>
    <x v="1"/>
    <s v="A0233"/>
    <s v="Drinks"/>
    <x v="1859"/>
    <n v="2001"/>
    <s v="Old"/>
    <x v="0"/>
  </r>
  <r>
    <x v="0"/>
    <s v="A0233"/>
    <s v="Kids menu"/>
    <x v="1860"/>
    <n v="2001"/>
    <s v="Old"/>
    <x v="0"/>
  </r>
  <r>
    <x v="1"/>
    <s v="A0233"/>
    <s v="Kids menu"/>
    <x v="1861"/>
    <n v="2001"/>
    <s v="Old"/>
    <x v="0"/>
  </r>
  <r>
    <x v="0"/>
    <s v="A0233"/>
    <s v="Tacos"/>
    <x v="1862"/>
    <n v="2001"/>
    <s v="Old"/>
    <x v="0"/>
  </r>
  <r>
    <x v="1"/>
    <s v="A0233"/>
    <s v="Tacos"/>
    <x v="1863"/>
    <n v="2001"/>
    <s v="Old"/>
    <x v="0"/>
  </r>
  <r>
    <x v="0"/>
    <s v="A0234"/>
    <s v="Burritos"/>
    <x v="1864"/>
    <n v="2001"/>
    <s v="Old"/>
    <x v="0"/>
  </r>
  <r>
    <x v="1"/>
    <s v="A0234"/>
    <s v="Burritos"/>
    <x v="1865"/>
    <n v="2001"/>
    <s v="Old"/>
    <x v="0"/>
  </r>
  <r>
    <x v="0"/>
    <s v="A0234"/>
    <s v="Drinks"/>
    <x v="1866"/>
    <n v="2001"/>
    <s v="Old"/>
    <x v="0"/>
  </r>
  <r>
    <x v="1"/>
    <s v="A0234"/>
    <s v="Drinks"/>
    <x v="1867"/>
    <n v="2001"/>
    <s v="Old"/>
    <x v="0"/>
  </r>
  <r>
    <x v="0"/>
    <s v="A0234"/>
    <s v="Kids menu"/>
    <x v="1868"/>
    <n v="2001"/>
    <s v="Old"/>
    <x v="0"/>
  </r>
  <r>
    <x v="1"/>
    <s v="A0234"/>
    <s v="Kids menu"/>
    <x v="1869"/>
    <n v="2001"/>
    <s v="Old"/>
    <x v="0"/>
  </r>
  <r>
    <x v="0"/>
    <s v="A0234"/>
    <s v="Tacos"/>
    <x v="1870"/>
    <n v="2001"/>
    <s v="Old"/>
    <x v="0"/>
  </r>
  <r>
    <x v="1"/>
    <s v="A0234"/>
    <s v="Tacos"/>
    <x v="1871"/>
    <n v="2001"/>
    <s v="Old"/>
    <x v="0"/>
  </r>
  <r>
    <x v="0"/>
    <s v="A0235"/>
    <s v="Burritos"/>
    <x v="1872"/>
    <n v="2001"/>
    <s v="Old"/>
    <x v="0"/>
  </r>
  <r>
    <x v="1"/>
    <s v="A0235"/>
    <s v="Burritos"/>
    <x v="1873"/>
    <n v="2001"/>
    <s v="Old"/>
    <x v="0"/>
  </r>
  <r>
    <x v="0"/>
    <s v="A0235"/>
    <s v="Drinks"/>
    <x v="1874"/>
    <n v="2001"/>
    <s v="Old"/>
    <x v="0"/>
  </r>
  <r>
    <x v="1"/>
    <s v="A0235"/>
    <s v="Drinks"/>
    <x v="1875"/>
    <n v="2001"/>
    <s v="Old"/>
    <x v="0"/>
  </r>
  <r>
    <x v="0"/>
    <s v="A0235"/>
    <s v="Kids menu"/>
    <x v="1876"/>
    <n v="2001"/>
    <s v="Old"/>
    <x v="0"/>
  </r>
  <r>
    <x v="1"/>
    <s v="A0235"/>
    <s v="Kids menu"/>
    <x v="1877"/>
    <n v="2001"/>
    <s v="Old"/>
    <x v="0"/>
  </r>
  <r>
    <x v="0"/>
    <s v="A0235"/>
    <s v="Tacos"/>
    <x v="1878"/>
    <n v="2001"/>
    <s v="Old"/>
    <x v="0"/>
  </r>
  <r>
    <x v="1"/>
    <s v="A0235"/>
    <s v="Tacos"/>
    <x v="1879"/>
    <n v="2001"/>
    <s v="Old"/>
    <x v="0"/>
  </r>
  <r>
    <x v="0"/>
    <s v="A0236"/>
    <s v="Burritos"/>
    <x v="1880"/>
    <n v="2001"/>
    <s v="Old"/>
    <x v="0"/>
  </r>
  <r>
    <x v="1"/>
    <s v="A0236"/>
    <s v="Burritos"/>
    <x v="1881"/>
    <n v="2001"/>
    <s v="Old"/>
    <x v="0"/>
  </r>
  <r>
    <x v="0"/>
    <s v="A0236"/>
    <s v="Drinks"/>
    <x v="1882"/>
    <n v="2001"/>
    <s v="Old"/>
    <x v="0"/>
  </r>
  <r>
    <x v="1"/>
    <s v="A0236"/>
    <s v="Drinks"/>
    <x v="1883"/>
    <n v="2001"/>
    <s v="Old"/>
    <x v="0"/>
  </r>
  <r>
    <x v="0"/>
    <s v="A0236"/>
    <s v="Kids menu"/>
    <x v="1884"/>
    <n v="2001"/>
    <s v="Old"/>
    <x v="0"/>
  </r>
  <r>
    <x v="1"/>
    <s v="A0236"/>
    <s v="Kids menu"/>
    <x v="1885"/>
    <n v="2001"/>
    <s v="Old"/>
    <x v="0"/>
  </r>
  <r>
    <x v="0"/>
    <s v="A0236"/>
    <s v="Tacos"/>
    <x v="1886"/>
    <n v="2001"/>
    <s v="Old"/>
    <x v="0"/>
  </r>
  <r>
    <x v="1"/>
    <s v="A0236"/>
    <s v="Tacos"/>
    <x v="1887"/>
    <n v="2001"/>
    <s v="Old"/>
    <x v="0"/>
  </r>
  <r>
    <x v="0"/>
    <s v="A0237"/>
    <s v="Burritos"/>
    <x v="1888"/>
    <n v="2001"/>
    <s v="Old"/>
    <x v="0"/>
  </r>
  <r>
    <x v="1"/>
    <s v="A0237"/>
    <s v="Burritos"/>
    <x v="1889"/>
    <n v="2001"/>
    <s v="Old"/>
    <x v="0"/>
  </r>
  <r>
    <x v="0"/>
    <s v="A0237"/>
    <s v="Drinks"/>
    <x v="1890"/>
    <n v="2001"/>
    <s v="Old"/>
    <x v="0"/>
  </r>
  <r>
    <x v="1"/>
    <s v="A0237"/>
    <s v="Drinks"/>
    <x v="1891"/>
    <n v="2001"/>
    <s v="Old"/>
    <x v="0"/>
  </r>
  <r>
    <x v="0"/>
    <s v="A0237"/>
    <s v="Kids menu"/>
    <x v="1892"/>
    <n v="2001"/>
    <s v="Old"/>
    <x v="0"/>
  </r>
  <r>
    <x v="1"/>
    <s v="A0237"/>
    <s v="Kids menu"/>
    <x v="1893"/>
    <n v="2001"/>
    <s v="Old"/>
    <x v="0"/>
  </r>
  <r>
    <x v="0"/>
    <s v="A0237"/>
    <s v="Tacos"/>
    <x v="1894"/>
    <n v="2001"/>
    <s v="Old"/>
    <x v="0"/>
  </r>
  <r>
    <x v="1"/>
    <s v="A0237"/>
    <s v="Tacos"/>
    <x v="1895"/>
    <n v="2001"/>
    <s v="Old"/>
    <x v="0"/>
  </r>
  <r>
    <x v="0"/>
    <s v="A0238"/>
    <s v="Burritos"/>
    <x v="1896"/>
    <n v="2001"/>
    <s v="Old"/>
    <x v="0"/>
  </r>
  <r>
    <x v="1"/>
    <s v="A0238"/>
    <s v="Burritos"/>
    <x v="1897"/>
    <n v="2001"/>
    <s v="Old"/>
    <x v="0"/>
  </r>
  <r>
    <x v="0"/>
    <s v="A0238"/>
    <s v="Drinks"/>
    <x v="1898"/>
    <n v="2001"/>
    <s v="Old"/>
    <x v="0"/>
  </r>
  <r>
    <x v="1"/>
    <s v="A0238"/>
    <s v="Drinks"/>
    <x v="1899"/>
    <n v="2001"/>
    <s v="Old"/>
    <x v="0"/>
  </r>
  <r>
    <x v="0"/>
    <s v="A0238"/>
    <s v="Kids menu"/>
    <x v="1900"/>
    <n v="2001"/>
    <s v="Old"/>
    <x v="0"/>
  </r>
  <r>
    <x v="1"/>
    <s v="A0238"/>
    <s v="Kids menu"/>
    <x v="1901"/>
    <n v="2001"/>
    <s v="Old"/>
    <x v="0"/>
  </r>
  <r>
    <x v="0"/>
    <s v="A0238"/>
    <s v="Tacos"/>
    <x v="1902"/>
    <n v="2001"/>
    <s v="Old"/>
    <x v="0"/>
  </r>
  <r>
    <x v="1"/>
    <s v="A0238"/>
    <s v="Tacos"/>
    <x v="1903"/>
    <n v="2001"/>
    <s v="Old"/>
    <x v="0"/>
  </r>
  <r>
    <x v="0"/>
    <s v="A0239"/>
    <s v="Burritos"/>
    <x v="1904"/>
    <n v="2001"/>
    <s v="Old"/>
    <x v="0"/>
  </r>
  <r>
    <x v="1"/>
    <s v="A0239"/>
    <s v="Burritos"/>
    <x v="1905"/>
    <n v="2001"/>
    <s v="Old"/>
    <x v="0"/>
  </r>
  <r>
    <x v="0"/>
    <s v="A0239"/>
    <s v="Drinks"/>
    <x v="1906"/>
    <n v="2001"/>
    <s v="Old"/>
    <x v="0"/>
  </r>
  <r>
    <x v="1"/>
    <s v="A0239"/>
    <s v="Drinks"/>
    <x v="1907"/>
    <n v="2001"/>
    <s v="Old"/>
    <x v="0"/>
  </r>
  <r>
    <x v="0"/>
    <s v="A0239"/>
    <s v="Kids menu"/>
    <x v="1908"/>
    <n v="2001"/>
    <s v="Old"/>
    <x v="0"/>
  </r>
  <r>
    <x v="1"/>
    <s v="A0239"/>
    <s v="Kids menu"/>
    <x v="1909"/>
    <n v="2001"/>
    <s v="Old"/>
    <x v="0"/>
  </r>
  <r>
    <x v="0"/>
    <s v="A0239"/>
    <s v="Tacos"/>
    <x v="1910"/>
    <n v="2001"/>
    <s v="Old"/>
    <x v="0"/>
  </r>
  <r>
    <x v="1"/>
    <s v="A0239"/>
    <s v="Tacos"/>
    <x v="1911"/>
    <n v="2001"/>
    <s v="Old"/>
    <x v="0"/>
  </r>
  <r>
    <x v="0"/>
    <s v="A0240"/>
    <s v="Burritos"/>
    <x v="1912"/>
    <n v="2001"/>
    <s v="Old"/>
    <x v="0"/>
  </r>
  <r>
    <x v="1"/>
    <s v="A0240"/>
    <s v="Burritos"/>
    <x v="1913"/>
    <n v="2001"/>
    <s v="Old"/>
    <x v="0"/>
  </r>
  <r>
    <x v="0"/>
    <s v="A0240"/>
    <s v="Drinks"/>
    <x v="1914"/>
    <n v="2001"/>
    <s v="Old"/>
    <x v="0"/>
  </r>
  <r>
    <x v="1"/>
    <s v="A0240"/>
    <s v="Drinks"/>
    <x v="1915"/>
    <n v="2001"/>
    <s v="Old"/>
    <x v="0"/>
  </r>
  <r>
    <x v="0"/>
    <s v="A0240"/>
    <s v="Kids menu"/>
    <x v="1916"/>
    <n v="2001"/>
    <s v="Old"/>
    <x v="0"/>
  </r>
  <r>
    <x v="1"/>
    <s v="A0240"/>
    <s v="Kids menu"/>
    <x v="1917"/>
    <n v="2001"/>
    <s v="Old"/>
    <x v="0"/>
  </r>
  <r>
    <x v="0"/>
    <s v="A0240"/>
    <s v="Tacos"/>
    <x v="1918"/>
    <n v="2001"/>
    <s v="Old"/>
    <x v="0"/>
  </r>
  <r>
    <x v="1"/>
    <s v="A0240"/>
    <s v="Tacos"/>
    <x v="1919"/>
    <n v="2001"/>
    <s v="Old"/>
    <x v="0"/>
  </r>
  <r>
    <x v="0"/>
    <s v="A0241"/>
    <s v="Burritos"/>
    <x v="1920"/>
    <n v="2001"/>
    <s v="Old"/>
    <x v="0"/>
  </r>
  <r>
    <x v="1"/>
    <s v="A0241"/>
    <s v="Burritos"/>
    <x v="1921"/>
    <n v="2001"/>
    <s v="Old"/>
    <x v="0"/>
  </r>
  <r>
    <x v="0"/>
    <s v="A0241"/>
    <s v="Drinks"/>
    <x v="1922"/>
    <n v="2001"/>
    <s v="Old"/>
    <x v="0"/>
  </r>
  <r>
    <x v="1"/>
    <s v="A0241"/>
    <s v="Drinks"/>
    <x v="1923"/>
    <n v="2001"/>
    <s v="Old"/>
    <x v="0"/>
  </r>
  <r>
    <x v="0"/>
    <s v="A0241"/>
    <s v="Kids menu"/>
    <x v="1924"/>
    <n v="2001"/>
    <s v="Old"/>
    <x v="0"/>
  </r>
  <r>
    <x v="1"/>
    <s v="A0241"/>
    <s v="Kids menu"/>
    <x v="1925"/>
    <n v="2001"/>
    <s v="Old"/>
    <x v="0"/>
  </r>
  <r>
    <x v="0"/>
    <s v="A0241"/>
    <s v="Tacos"/>
    <x v="1926"/>
    <n v="2001"/>
    <s v="Old"/>
    <x v="0"/>
  </r>
  <r>
    <x v="1"/>
    <s v="A0241"/>
    <s v="Tacos"/>
    <x v="1927"/>
    <n v="2001"/>
    <s v="Old"/>
    <x v="0"/>
  </r>
  <r>
    <x v="0"/>
    <s v="A0242"/>
    <s v="Burritos"/>
    <x v="1928"/>
    <n v="2001"/>
    <s v="Old"/>
    <x v="0"/>
  </r>
  <r>
    <x v="1"/>
    <s v="A0242"/>
    <s v="Burritos"/>
    <x v="1929"/>
    <n v="2001"/>
    <s v="Old"/>
    <x v="0"/>
  </r>
  <r>
    <x v="0"/>
    <s v="A0242"/>
    <s v="Drinks"/>
    <x v="1930"/>
    <n v="2001"/>
    <s v="Old"/>
    <x v="0"/>
  </r>
  <r>
    <x v="1"/>
    <s v="A0242"/>
    <s v="Drinks"/>
    <x v="1931"/>
    <n v="2001"/>
    <s v="Old"/>
    <x v="0"/>
  </r>
  <r>
    <x v="0"/>
    <s v="A0242"/>
    <s v="Kids menu"/>
    <x v="1932"/>
    <n v="2001"/>
    <s v="Old"/>
    <x v="0"/>
  </r>
  <r>
    <x v="1"/>
    <s v="A0242"/>
    <s v="Kids menu"/>
    <x v="1933"/>
    <n v="2001"/>
    <s v="Old"/>
    <x v="0"/>
  </r>
  <r>
    <x v="0"/>
    <s v="A0242"/>
    <s v="Tacos"/>
    <x v="1934"/>
    <n v="2001"/>
    <s v="Old"/>
    <x v="0"/>
  </r>
  <r>
    <x v="1"/>
    <s v="A0242"/>
    <s v="Tacos"/>
    <x v="1935"/>
    <n v="2001"/>
    <s v="Old"/>
    <x v="0"/>
  </r>
  <r>
    <x v="0"/>
    <s v="A0243"/>
    <s v="Burritos"/>
    <x v="1936"/>
    <n v="2001"/>
    <s v="Old"/>
    <x v="0"/>
  </r>
  <r>
    <x v="1"/>
    <s v="A0243"/>
    <s v="Burritos"/>
    <x v="1937"/>
    <n v="2001"/>
    <s v="Old"/>
    <x v="0"/>
  </r>
  <r>
    <x v="0"/>
    <s v="A0243"/>
    <s v="Drinks"/>
    <x v="1938"/>
    <n v="2001"/>
    <s v="Old"/>
    <x v="0"/>
  </r>
  <r>
    <x v="1"/>
    <s v="A0243"/>
    <s v="Drinks"/>
    <x v="1939"/>
    <n v="2001"/>
    <s v="Old"/>
    <x v="0"/>
  </r>
  <r>
    <x v="0"/>
    <s v="A0243"/>
    <s v="Kids menu"/>
    <x v="1940"/>
    <n v="2001"/>
    <s v="Old"/>
    <x v="0"/>
  </r>
  <r>
    <x v="1"/>
    <s v="A0243"/>
    <s v="Kids menu"/>
    <x v="1941"/>
    <n v="2001"/>
    <s v="Old"/>
    <x v="0"/>
  </r>
  <r>
    <x v="0"/>
    <s v="A0243"/>
    <s v="Tacos"/>
    <x v="1942"/>
    <n v="2001"/>
    <s v="Old"/>
    <x v="0"/>
  </r>
  <r>
    <x v="1"/>
    <s v="A0243"/>
    <s v="Tacos"/>
    <x v="1943"/>
    <n v="2001"/>
    <s v="Old"/>
    <x v="0"/>
  </r>
  <r>
    <x v="0"/>
    <s v="A0244"/>
    <s v="Burritos"/>
    <x v="1944"/>
    <n v="2001"/>
    <s v="Old"/>
    <x v="0"/>
  </r>
  <r>
    <x v="1"/>
    <s v="A0244"/>
    <s v="Burritos"/>
    <x v="1945"/>
    <n v="2001"/>
    <s v="Old"/>
    <x v="0"/>
  </r>
  <r>
    <x v="0"/>
    <s v="A0244"/>
    <s v="Drinks"/>
    <x v="1946"/>
    <n v="2001"/>
    <s v="Old"/>
    <x v="0"/>
  </r>
  <r>
    <x v="1"/>
    <s v="A0244"/>
    <s v="Drinks"/>
    <x v="1947"/>
    <n v="2001"/>
    <s v="Old"/>
    <x v="0"/>
  </r>
  <r>
    <x v="0"/>
    <s v="A0244"/>
    <s v="Kids menu"/>
    <x v="1948"/>
    <n v="2001"/>
    <s v="Old"/>
    <x v="0"/>
  </r>
  <r>
    <x v="1"/>
    <s v="A0244"/>
    <s v="Kids menu"/>
    <x v="1949"/>
    <n v="2001"/>
    <s v="Old"/>
    <x v="0"/>
  </r>
  <r>
    <x v="0"/>
    <s v="A0244"/>
    <s v="Tacos"/>
    <x v="1950"/>
    <n v="2001"/>
    <s v="Old"/>
    <x v="0"/>
  </r>
  <r>
    <x v="1"/>
    <s v="A0244"/>
    <s v="Tacos"/>
    <x v="1951"/>
    <n v="2001"/>
    <s v="Old"/>
    <x v="0"/>
  </r>
  <r>
    <x v="0"/>
    <s v="A0245"/>
    <s v="Burritos"/>
    <x v="1952"/>
    <n v="2001"/>
    <s v="Old"/>
    <x v="0"/>
  </r>
  <r>
    <x v="1"/>
    <s v="A0245"/>
    <s v="Burritos"/>
    <x v="1953"/>
    <n v="2001"/>
    <s v="Old"/>
    <x v="0"/>
  </r>
  <r>
    <x v="0"/>
    <s v="A0245"/>
    <s v="Drinks"/>
    <x v="1954"/>
    <n v="2001"/>
    <s v="Old"/>
    <x v="0"/>
  </r>
  <r>
    <x v="1"/>
    <s v="A0245"/>
    <s v="Drinks"/>
    <x v="1955"/>
    <n v="2001"/>
    <s v="Old"/>
    <x v="0"/>
  </r>
  <r>
    <x v="0"/>
    <s v="A0245"/>
    <s v="Kids menu"/>
    <x v="1956"/>
    <n v="2001"/>
    <s v="Old"/>
    <x v="0"/>
  </r>
  <r>
    <x v="1"/>
    <s v="A0245"/>
    <s v="Kids menu"/>
    <x v="1957"/>
    <n v="2001"/>
    <s v="Old"/>
    <x v="0"/>
  </r>
  <r>
    <x v="0"/>
    <s v="A0245"/>
    <s v="Tacos"/>
    <x v="1958"/>
    <n v="2001"/>
    <s v="Old"/>
    <x v="0"/>
  </r>
  <r>
    <x v="1"/>
    <s v="A0245"/>
    <s v="Tacos"/>
    <x v="1959"/>
    <n v="2001"/>
    <s v="Old"/>
    <x v="0"/>
  </r>
  <r>
    <x v="0"/>
    <s v="A0246"/>
    <s v="Burritos"/>
    <x v="1960"/>
    <n v="2001"/>
    <s v="Old"/>
    <x v="0"/>
  </r>
  <r>
    <x v="1"/>
    <s v="A0246"/>
    <s v="Burritos"/>
    <x v="1961"/>
    <n v="2001"/>
    <s v="Old"/>
    <x v="0"/>
  </r>
  <r>
    <x v="0"/>
    <s v="A0246"/>
    <s v="Drinks"/>
    <x v="1962"/>
    <n v="2001"/>
    <s v="Old"/>
    <x v="0"/>
  </r>
  <r>
    <x v="1"/>
    <s v="A0246"/>
    <s v="Drinks"/>
    <x v="1963"/>
    <n v="2001"/>
    <s v="Old"/>
    <x v="0"/>
  </r>
  <r>
    <x v="0"/>
    <s v="A0246"/>
    <s v="Kids menu"/>
    <x v="1964"/>
    <n v="2001"/>
    <s v="Old"/>
    <x v="0"/>
  </r>
  <r>
    <x v="1"/>
    <s v="A0246"/>
    <s v="Kids menu"/>
    <x v="1965"/>
    <n v="2001"/>
    <s v="Old"/>
    <x v="0"/>
  </r>
  <r>
    <x v="0"/>
    <s v="A0246"/>
    <s v="Tacos"/>
    <x v="1966"/>
    <n v="2001"/>
    <s v="Old"/>
    <x v="0"/>
  </r>
  <r>
    <x v="1"/>
    <s v="A0246"/>
    <s v="Tacos"/>
    <x v="1967"/>
    <n v="2001"/>
    <s v="Old"/>
    <x v="0"/>
  </r>
  <r>
    <x v="0"/>
    <s v="A0247"/>
    <s v="Burritos"/>
    <x v="1968"/>
    <n v="2001"/>
    <s v="Old"/>
    <x v="0"/>
  </r>
  <r>
    <x v="1"/>
    <s v="A0247"/>
    <s v="Burritos"/>
    <x v="1969"/>
    <n v="2001"/>
    <s v="Old"/>
    <x v="0"/>
  </r>
  <r>
    <x v="0"/>
    <s v="A0247"/>
    <s v="Drinks"/>
    <x v="1970"/>
    <n v="2001"/>
    <s v="Old"/>
    <x v="0"/>
  </r>
  <r>
    <x v="1"/>
    <s v="A0247"/>
    <s v="Drinks"/>
    <x v="1971"/>
    <n v="2001"/>
    <s v="Old"/>
    <x v="0"/>
  </r>
  <r>
    <x v="0"/>
    <s v="A0247"/>
    <s v="Kids menu"/>
    <x v="1972"/>
    <n v="2001"/>
    <s v="Old"/>
    <x v="0"/>
  </r>
  <r>
    <x v="1"/>
    <s v="A0247"/>
    <s v="Kids menu"/>
    <x v="1973"/>
    <n v="2001"/>
    <s v="Old"/>
    <x v="0"/>
  </r>
  <r>
    <x v="0"/>
    <s v="A0247"/>
    <s v="Tacos"/>
    <x v="1974"/>
    <n v="2001"/>
    <s v="Old"/>
    <x v="0"/>
  </r>
  <r>
    <x v="1"/>
    <s v="A0247"/>
    <s v="Tacos"/>
    <x v="1975"/>
    <n v="2001"/>
    <s v="Old"/>
    <x v="0"/>
  </r>
  <r>
    <x v="0"/>
    <s v="A0248"/>
    <s v="Burritos"/>
    <x v="1976"/>
    <n v="2001"/>
    <s v="Old"/>
    <x v="0"/>
  </r>
  <r>
    <x v="1"/>
    <s v="A0248"/>
    <s v="Burritos"/>
    <x v="1977"/>
    <n v="2001"/>
    <s v="Old"/>
    <x v="0"/>
  </r>
  <r>
    <x v="0"/>
    <s v="A0248"/>
    <s v="Drinks"/>
    <x v="1978"/>
    <n v="2001"/>
    <s v="Old"/>
    <x v="0"/>
  </r>
  <r>
    <x v="1"/>
    <s v="A0248"/>
    <s v="Drinks"/>
    <x v="1979"/>
    <n v="2001"/>
    <s v="Old"/>
    <x v="0"/>
  </r>
  <r>
    <x v="0"/>
    <s v="A0248"/>
    <s v="Kids menu"/>
    <x v="1980"/>
    <n v="2001"/>
    <s v="Old"/>
    <x v="0"/>
  </r>
  <r>
    <x v="1"/>
    <s v="A0248"/>
    <s v="Kids menu"/>
    <x v="1981"/>
    <n v="2001"/>
    <s v="Old"/>
    <x v="0"/>
  </r>
  <r>
    <x v="0"/>
    <s v="A0248"/>
    <s v="Tacos"/>
    <x v="1982"/>
    <n v="2001"/>
    <s v="Old"/>
    <x v="0"/>
  </r>
  <r>
    <x v="1"/>
    <s v="A0248"/>
    <s v="Tacos"/>
    <x v="1983"/>
    <n v="2001"/>
    <s v="Old"/>
    <x v="0"/>
  </r>
  <r>
    <x v="0"/>
    <s v="A0249"/>
    <s v="Burritos"/>
    <x v="1984"/>
    <n v="2001"/>
    <s v="Old"/>
    <x v="0"/>
  </r>
  <r>
    <x v="1"/>
    <s v="A0249"/>
    <s v="Burritos"/>
    <x v="1985"/>
    <n v="2001"/>
    <s v="Old"/>
    <x v="0"/>
  </r>
  <r>
    <x v="0"/>
    <s v="A0249"/>
    <s v="Drinks"/>
    <x v="1986"/>
    <n v="2001"/>
    <s v="Old"/>
    <x v="0"/>
  </r>
  <r>
    <x v="1"/>
    <s v="A0249"/>
    <s v="Drinks"/>
    <x v="1987"/>
    <n v="2001"/>
    <s v="Old"/>
    <x v="0"/>
  </r>
  <r>
    <x v="0"/>
    <s v="A0249"/>
    <s v="Kids menu"/>
    <x v="1988"/>
    <n v="2001"/>
    <s v="Old"/>
    <x v="0"/>
  </r>
  <r>
    <x v="1"/>
    <s v="A0249"/>
    <s v="Kids menu"/>
    <x v="1989"/>
    <n v="2001"/>
    <s v="Old"/>
    <x v="0"/>
  </r>
  <r>
    <x v="0"/>
    <s v="A0249"/>
    <s v="Tacos"/>
    <x v="1990"/>
    <n v="2001"/>
    <s v="Old"/>
    <x v="0"/>
  </r>
  <r>
    <x v="1"/>
    <s v="A0249"/>
    <s v="Tacos"/>
    <x v="1991"/>
    <n v="2001"/>
    <s v="Old"/>
    <x v="0"/>
  </r>
  <r>
    <x v="0"/>
    <s v="A0250"/>
    <s v="Burritos"/>
    <x v="1992"/>
    <n v="2001"/>
    <s v="Old"/>
    <x v="0"/>
  </r>
  <r>
    <x v="1"/>
    <s v="A0250"/>
    <s v="Burritos"/>
    <x v="1993"/>
    <n v="2001"/>
    <s v="Old"/>
    <x v="0"/>
  </r>
  <r>
    <x v="0"/>
    <s v="A0250"/>
    <s v="Drinks"/>
    <x v="1994"/>
    <n v="2001"/>
    <s v="Old"/>
    <x v="0"/>
  </r>
  <r>
    <x v="1"/>
    <s v="A0250"/>
    <s v="Drinks"/>
    <x v="1995"/>
    <n v="2001"/>
    <s v="Old"/>
    <x v="0"/>
  </r>
  <r>
    <x v="0"/>
    <s v="A0250"/>
    <s v="Kids menu"/>
    <x v="1996"/>
    <n v="2001"/>
    <s v="Old"/>
    <x v="0"/>
  </r>
  <r>
    <x v="1"/>
    <s v="A0250"/>
    <s v="Kids menu"/>
    <x v="1997"/>
    <n v="2001"/>
    <s v="Old"/>
    <x v="0"/>
  </r>
  <r>
    <x v="0"/>
    <s v="A0250"/>
    <s v="Tacos"/>
    <x v="1998"/>
    <n v="2001"/>
    <s v="Old"/>
    <x v="0"/>
  </r>
  <r>
    <x v="1"/>
    <s v="A0250"/>
    <s v="Tacos"/>
    <x v="1999"/>
    <n v="2001"/>
    <s v="Old"/>
    <x v="0"/>
  </r>
  <r>
    <x v="0"/>
    <s v="A0251"/>
    <s v="Burritos"/>
    <x v="2000"/>
    <n v="2001"/>
    <s v="Old"/>
    <x v="0"/>
  </r>
  <r>
    <x v="1"/>
    <s v="A0251"/>
    <s v="Burritos"/>
    <x v="2001"/>
    <n v="2001"/>
    <s v="Old"/>
    <x v="0"/>
  </r>
  <r>
    <x v="0"/>
    <s v="A0251"/>
    <s v="Drinks"/>
    <x v="2002"/>
    <n v="2001"/>
    <s v="Old"/>
    <x v="0"/>
  </r>
  <r>
    <x v="1"/>
    <s v="A0251"/>
    <s v="Drinks"/>
    <x v="2003"/>
    <n v="2001"/>
    <s v="Old"/>
    <x v="0"/>
  </r>
  <r>
    <x v="0"/>
    <s v="A0251"/>
    <s v="Kids menu"/>
    <x v="2004"/>
    <n v="2001"/>
    <s v="Old"/>
    <x v="0"/>
  </r>
  <r>
    <x v="1"/>
    <s v="A0251"/>
    <s v="Kids menu"/>
    <x v="2005"/>
    <n v="2001"/>
    <s v="Old"/>
    <x v="0"/>
  </r>
  <r>
    <x v="0"/>
    <s v="A0251"/>
    <s v="Tacos"/>
    <x v="2006"/>
    <n v="2001"/>
    <s v="Old"/>
    <x v="0"/>
  </r>
  <r>
    <x v="1"/>
    <s v="A0251"/>
    <s v="Tacos"/>
    <x v="2007"/>
    <n v="2001"/>
    <s v="Old"/>
    <x v="0"/>
  </r>
  <r>
    <x v="0"/>
    <s v="A0252"/>
    <s v="Burritos"/>
    <x v="2008"/>
    <n v="2001"/>
    <s v="Old"/>
    <x v="0"/>
  </r>
  <r>
    <x v="1"/>
    <s v="A0252"/>
    <s v="Burritos"/>
    <x v="2009"/>
    <n v="2001"/>
    <s v="Old"/>
    <x v="0"/>
  </r>
  <r>
    <x v="0"/>
    <s v="A0252"/>
    <s v="Drinks"/>
    <x v="2010"/>
    <n v="2001"/>
    <s v="Old"/>
    <x v="0"/>
  </r>
  <r>
    <x v="1"/>
    <s v="A0252"/>
    <s v="Drinks"/>
    <x v="2011"/>
    <n v="2001"/>
    <s v="Old"/>
    <x v="0"/>
  </r>
  <r>
    <x v="0"/>
    <s v="A0252"/>
    <s v="Kids menu"/>
    <x v="2012"/>
    <n v="2001"/>
    <s v="Old"/>
    <x v="0"/>
  </r>
  <r>
    <x v="1"/>
    <s v="A0252"/>
    <s v="Kids menu"/>
    <x v="2013"/>
    <n v="2001"/>
    <s v="Old"/>
    <x v="0"/>
  </r>
  <r>
    <x v="0"/>
    <s v="A0252"/>
    <s v="Tacos"/>
    <x v="2014"/>
    <n v="2001"/>
    <s v="Old"/>
    <x v="0"/>
  </r>
  <r>
    <x v="1"/>
    <s v="A0252"/>
    <s v="Tacos"/>
    <x v="2015"/>
    <n v="2001"/>
    <s v="Old"/>
    <x v="0"/>
  </r>
  <r>
    <x v="0"/>
    <s v="A0253"/>
    <s v="Burritos"/>
    <x v="2016"/>
    <n v="2001"/>
    <s v="Old"/>
    <x v="0"/>
  </r>
  <r>
    <x v="1"/>
    <s v="A0253"/>
    <s v="Burritos"/>
    <x v="2017"/>
    <n v="2001"/>
    <s v="Old"/>
    <x v="0"/>
  </r>
  <r>
    <x v="0"/>
    <s v="A0253"/>
    <s v="Drinks"/>
    <x v="2018"/>
    <n v="2001"/>
    <s v="Old"/>
    <x v="0"/>
  </r>
  <r>
    <x v="1"/>
    <s v="A0253"/>
    <s v="Drinks"/>
    <x v="2019"/>
    <n v="2001"/>
    <s v="Old"/>
    <x v="0"/>
  </r>
  <r>
    <x v="0"/>
    <s v="A0253"/>
    <s v="Kids menu"/>
    <x v="2020"/>
    <n v="2001"/>
    <s v="Old"/>
    <x v="0"/>
  </r>
  <r>
    <x v="1"/>
    <s v="A0253"/>
    <s v="Kids menu"/>
    <x v="2021"/>
    <n v="2001"/>
    <s v="Old"/>
    <x v="0"/>
  </r>
  <r>
    <x v="0"/>
    <s v="A0253"/>
    <s v="Tacos"/>
    <x v="2022"/>
    <n v="2001"/>
    <s v="Old"/>
    <x v="0"/>
  </r>
  <r>
    <x v="1"/>
    <s v="A0253"/>
    <s v="Tacos"/>
    <x v="2023"/>
    <n v="2001"/>
    <s v="Old"/>
    <x v="0"/>
  </r>
  <r>
    <x v="0"/>
    <s v="A0254"/>
    <s v="Burritos"/>
    <x v="2024"/>
    <n v="2001"/>
    <s v="Old"/>
    <x v="0"/>
  </r>
  <r>
    <x v="1"/>
    <s v="A0254"/>
    <s v="Burritos"/>
    <x v="2025"/>
    <n v="2001"/>
    <s v="Old"/>
    <x v="0"/>
  </r>
  <r>
    <x v="0"/>
    <s v="A0254"/>
    <s v="Drinks"/>
    <x v="2026"/>
    <n v="2001"/>
    <s v="Old"/>
    <x v="0"/>
  </r>
  <r>
    <x v="1"/>
    <s v="A0254"/>
    <s v="Drinks"/>
    <x v="2027"/>
    <n v="2001"/>
    <s v="Old"/>
    <x v="0"/>
  </r>
  <r>
    <x v="0"/>
    <s v="A0254"/>
    <s v="Kids menu"/>
    <x v="2028"/>
    <n v="2001"/>
    <s v="Old"/>
    <x v="0"/>
  </r>
  <r>
    <x v="1"/>
    <s v="A0254"/>
    <s v="Kids menu"/>
    <x v="2029"/>
    <n v="2001"/>
    <s v="Old"/>
    <x v="0"/>
  </r>
  <r>
    <x v="0"/>
    <s v="A0254"/>
    <s v="Tacos"/>
    <x v="2030"/>
    <n v="2001"/>
    <s v="Old"/>
    <x v="0"/>
  </r>
  <r>
    <x v="1"/>
    <s v="A0254"/>
    <s v="Tacos"/>
    <x v="2031"/>
    <n v="2001"/>
    <s v="Old"/>
    <x v="0"/>
  </r>
  <r>
    <x v="0"/>
    <s v="A0255"/>
    <s v="Burritos"/>
    <x v="2032"/>
    <n v="2001"/>
    <s v="Old"/>
    <x v="0"/>
  </r>
  <r>
    <x v="1"/>
    <s v="A0255"/>
    <s v="Burritos"/>
    <x v="2033"/>
    <n v="2001"/>
    <s v="Old"/>
    <x v="0"/>
  </r>
  <r>
    <x v="0"/>
    <s v="A0255"/>
    <s v="Drinks"/>
    <x v="2034"/>
    <n v="2001"/>
    <s v="Old"/>
    <x v="0"/>
  </r>
  <r>
    <x v="1"/>
    <s v="A0255"/>
    <s v="Drinks"/>
    <x v="2035"/>
    <n v="2001"/>
    <s v="Old"/>
    <x v="0"/>
  </r>
  <r>
    <x v="0"/>
    <s v="A0255"/>
    <s v="Kids menu"/>
    <x v="2036"/>
    <n v="2001"/>
    <s v="Old"/>
    <x v="0"/>
  </r>
  <r>
    <x v="1"/>
    <s v="A0255"/>
    <s v="Kids menu"/>
    <x v="2037"/>
    <n v="2001"/>
    <s v="Old"/>
    <x v="0"/>
  </r>
  <r>
    <x v="0"/>
    <s v="A0255"/>
    <s v="Tacos"/>
    <x v="2038"/>
    <n v="2001"/>
    <s v="Old"/>
    <x v="0"/>
  </r>
  <r>
    <x v="1"/>
    <s v="A0255"/>
    <s v="Tacos"/>
    <x v="2039"/>
    <n v="2001"/>
    <s v="Old"/>
    <x v="0"/>
  </r>
  <r>
    <x v="0"/>
    <s v="A0256"/>
    <s v="Burritos"/>
    <x v="2040"/>
    <n v="2001"/>
    <s v="Old"/>
    <x v="0"/>
  </r>
  <r>
    <x v="1"/>
    <s v="A0256"/>
    <s v="Burritos"/>
    <x v="2041"/>
    <n v="2001"/>
    <s v="Old"/>
    <x v="0"/>
  </r>
  <r>
    <x v="0"/>
    <s v="A0256"/>
    <s v="Drinks"/>
    <x v="2042"/>
    <n v="2001"/>
    <s v="Old"/>
    <x v="0"/>
  </r>
  <r>
    <x v="1"/>
    <s v="A0256"/>
    <s v="Drinks"/>
    <x v="2043"/>
    <n v="2001"/>
    <s v="Old"/>
    <x v="0"/>
  </r>
  <r>
    <x v="0"/>
    <s v="A0256"/>
    <s v="Kids menu"/>
    <x v="2044"/>
    <n v="2001"/>
    <s v="Old"/>
    <x v="0"/>
  </r>
  <r>
    <x v="1"/>
    <s v="A0256"/>
    <s v="Kids menu"/>
    <x v="2045"/>
    <n v="2001"/>
    <s v="Old"/>
    <x v="0"/>
  </r>
  <r>
    <x v="0"/>
    <s v="A0256"/>
    <s v="Tacos"/>
    <x v="2046"/>
    <n v="2001"/>
    <s v="Old"/>
    <x v="0"/>
  </r>
  <r>
    <x v="1"/>
    <s v="A0256"/>
    <s v="Tacos"/>
    <x v="2047"/>
    <n v="2001"/>
    <s v="Old"/>
    <x v="0"/>
  </r>
  <r>
    <x v="0"/>
    <s v="A0257"/>
    <s v="Burritos"/>
    <x v="2048"/>
    <n v="2001"/>
    <s v="Old"/>
    <x v="0"/>
  </r>
  <r>
    <x v="1"/>
    <s v="A0257"/>
    <s v="Burritos"/>
    <x v="2049"/>
    <n v="2001"/>
    <s v="Old"/>
    <x v="0"/>
  </r>
  <r>
    <x v="0"/>
    <s v="A0257"/>
    <s v="Drinks"/>
    <x v="2050"/>
    <n v="2001"/>
    <s v="Old"/>
    <x v="0"/>
  </r>
  <r>
    <x v="1"/>
    <s v="A0257"/>
    <s v="Drinks"/>
    <x v="2051"/>
    <n v="2001"/>
    <s v="Old"/>
    <x v="0"/>
  </r>
  <r>
    <x v="0"/>
    <s v="A0257"/>
    <s v="Kids menu"/>
    <x v="2052"/>
    <n v="2001"/>
    <s v="Old"/>
    <x v="0"/>
  </r>
  <r>
    <x v="1"/>
    <s v="A0257"/>
    <s v="Kids menu"/>
    <x v="2053"/>
    <n v="2001"/>
    <s v="Old"/>
    <x v="0"/>
  </r>
  <r>
    <x v="0"/>
    <s v="A0257"/>
    <s v="Tacos"/>
    <x v="2054"/>
    <n v="2001"/>
    <s v="Old"/>
    <x v="0"/>
  </r>
  <r>
    <x v="1"/>
    <s v="A0257"/>
    <s v="Tacos"/>
    <x v="2055"/>
    <n v="2001"/>
    <s v="Old"/>
    <x v="0"/>
  </r>
  <r>
    <x v="0"/>
    <s v="A0258"/>
    <s v="Burritos"/>
    <x v="2056"/>
    <n v="2001"/>
    <s v="Old"/>
    <x v="0"/>
  </r>
  <r>
    <x v="1"/>
    <s v="A0258"/>
    <s v="Burritos"/>
    <x v="2057"/>
    <n v="2001"/>
    <s v="Old"/>
    <x v="0"/>
  </r>
  <r>
    <x v="0"/>
    <s v="A0258"/>
    <s v="Drinks"/>
    <x v="2058"/>
    <n v="2001"/>
    <s v="Old"/>
    <x v="0"/>
  </r>
  <r>
    <x v="1"/>
    <s v="A0258"/>
    <s v="Drinks"/>
    <x v="2059"/>
    <n v="2001"/>
    <s v="Old"/>
    <x v="0"/>
  </r>
  <r>
    <x v="0"/>
    <s v="A0258"/>
    <s v="Kids menu"/>
    <x v="2060"/>
    <n v="2001"/>
    <s v="Old"/>
    <x v="0"/>
  </r>
  <r>
    <x v="1"/>
    <s v="A0258"/>
    <s v="Kids menu"/>
    <x v="2061"/>
    <n v="2001"/>
    <s v="Old"/>
    <x v="0"/>
  </r>
  <r>
    <x v="0"/>
    <s v="A0258"/>
    <s v="Tacos"/>
    <x v="2062"/>
    <n v="2001"/>
    <s v="Old"/>
    <x v="0"/>
  </r>
  <r>
    <x v="1"/>
    <s v="A0258"/>
    <s v="Tacos"/>
    <x v="2063"/>
    <n v="2001"/>
    <s v="Old"/>
    <x v="0"/>
  </r>
  <r>
    <x v="0"/>
    <s v="A0259"/>
    <s v="Burritos"/>
    <x v="2064"/>
    <n v="2001"/>
    <s v="Old"/>
    <x v="0"/>
  </r>
  <r>
    <x v="1"/>
    <s v="A0259"/>
    <s v="Burritos"/>
    <x v="2065"/>
    <n v="2001"/>
    <s v="Old"/>
    <x v="0"/>
  </r>
  <r>
    <x v="0"/>
    <s v="A0259"/>
    <s v="Drinks"/>
    <x v="2066"/>
    <n v="2001"/>
    <s v="Old"/>
    <x v="0"/>
  </r>
  <r>
    <x v="1"/>
    <s v="A0259"/>
    <s v="Drinks"/>
    <x v="2067"/>
    <n v="2001"/>
    <s v="Old"/>
    <x v="0"/>
  </r>
  <r>
    <x v="0"/>
    <s v="A0259"/>
    <s v="Kids menu"/>
    <x v="2068"/>
    <n v="2001"/>
    <s v="Old"/>
    <x v="0"/>
  </r>
  <r>
    <x v="1"/>
    <s v="A0259"/>
    <s v="Kids menu"/>
    <x v="2069"/>
    <n v="2001"/>
    <s v="Old"/>
    <x v="0"/>
  </r>
  <r>
    <x v="0"/>
    <s v="A0259"/>
    <s v="Tacos"/>
    <x v="2070"/>
    <n v="2001"/>
    <s v="Old"/>
    <x v="0"/>
  </r>
  <r>
    <x v="1"/>
    <s v="A0259"/>
    <s v="Tacos"/>
    <x v="2071"/>
    <n v="2001"/>
    <s v="Old"/>
    <x v="0"/>
  </r>
  <r>
    <x v="0"/>
    <s v="A0260"/>
    <s v="Burritos"/>
    <x v="2072"/>
    <n v="2001"/>
    <s v="Old"/>
    <x v="0"/>
  </r>
  <r>
    <x v="1"/>
    <s v="A0260"/>
    <s v="Burritos"/>
    <x v="2073"/>
    <n v="2001"/>
    <s v="Old"/>
    <x v="0"/>
  </r>
  <r>
    <x v="0"/>
    <s v="A0260"/>
    <s v="Drinks"/>
    <x v="2074"/>
    <n v="2001"/>
    <s v="Old"/>
    <x v="0"/>
  </r>
  <r>
    <x v="1"/>
    <s v="A0260"/>
    <s v="Drinks"/>
    <x v="2075"/>
    <n v="2001"/>
    <s v="Old"/>
    <x v="0"/>
  </r>
  <r>
    <x v="0"/>
    <s v="A0260"/>
    <s v="Kids menu"/>
    <x v="2076"/>
    <n v="2001"/>
    <s v="Old"/>
    <x v="0"/>
  </r>
  <r>
    <x v="1"/>
    <s v="A0260"/>
    <s v="Kids menu"/>
    <x v="2077"/>
    <n v="2001"/>
    <s v="Old"/>
    <x v="0"/>
  </r>
  <r>
    <x v="0"/>
    <s v="A0260"/>
    <s v="Tacos"/>
    <x v="2078"/>
    <n v="2001"/>
    <s v="Old"/>
    <x v="0"/>
  </r>
  <r>
    <x v="1"/>
    <s v="A0260"/>
    <s v="Tacos"/>
    <x v="2079"/>
    <n v="2001"/>
    <s v="Old"/>
    <x v="0"/>
  </r>
  <r>
    <x v="0"/>
    <s v="A0261"/>
    <s v="Burritos"/>
    <x v="2080"/>
    <n v="2001"/>
    <s v="Old"/>
    <x v="0"/>
  </r>
  <r>
    <x v="1"/>
    <s v="A0261"/>
    <s v="Burritos"/>
    <x v="2081"/>
    <n v="2001"/>
    <s v="Old"/>
    <x v="0"/>
  </r>
  <r>
    <x v="0"/>
    <s v="A0261"/>
    <s v="Drinks"/>
    <x v="2082"/>
    <n v="2001"/>
    <s v="Old"/>
    <x v="0"/>
  </r>
  <r>
    <x v="1"/>
    <s v="A0261"/>
    <s v="Drinks"/>
    <x v="2083"/>
    <n v="2001"/>
    <s v="Old"/>
    <x v="0"/>
  </r>
  <r>
    <x v="0"/>
    <s v="A0261"/>
    <s v="Kids menu"/>
    <x v="2084"/>
    <n v="2001"/>
    <s v="Old"/>
    <x v="0"/>
  </r>
  <r>
    <x v="1"/>
    <s v="A0261"/>
    <s v="Kids menu"/>
    <x v="2085"/>
    <n v="2001"/>
    <s v="Old"/>
    <x v="0"/>
  </r>
  <r>
    <x v="0"/>
    <s v="A0261"/>
    <s v="Tacos"/>
    <x v="2086"/>
    <n v="2001"/>
    <s v="Old"/>
    <x v="0"/>
  </r>
  <r>
    <x v="1"/>
    <s v="A0261"/>
    <s v="Tacos"/>
    <x v="2087"/>
    <n v="2001"/>
    <s v="Old"/>
    <x v="0"/>
  </r>
  <r>
    <x v="0"/>
    <s v="A0262"/>
    <s v="Burritos"/>
    <x v="2088"/>
    <n v="2001"/>
    <s v="Old"/>
    <x v="0"/>
  </r>
  <r>
    <x v="1"/>
    <s v="A0262"/>
    <s v="Burritos"/>
    <x v="2089"/>
    <n v="2001"/>
    <s v="Old"/>
    <x v="0"/>
  </r>
  <r>
    <x v="0"/>
    <s v="A0262"/>
    <s v="Drinks"/>
    <x v="2090"/>
    <n v="2001"/>
    <s v="Old"/>
    <x v="0"/>
  </r>
  <r>
    <x v="1"/>
    <s v="A0262"/>
    <s v="Drinks"/>
    <x v="2091"/>
    <n v="2001"/>
    <s v="Old"/>
    <x v="0"/>
  </r>
  <r>
    <x v="0"/>
    <s v="A0262"/>
    <s v="Kids menu"/>
    <x v="2092"/>
    <n v="2001"/>
    <s v="Old"/>
    <x v="0"/>
  </r>
  <r>
    <x v="1"/>
    <s v="A0262"/>
    <s v="Kids menu"/>
    <x v="2093"/>
    <n v="2001"/>
    <s v="Old"/>
    <x v="0"/>
  </r>
  <r>
    <x v="0"/>
    <s v="A0262"/>
    <s v="Tacos"/>
    <x v="2094"/>
    <n v="2001"/>
    <s v="Old"/>
    <x v="0"/>
  </r>
  <r>
    <x v="1"/>
    <s v="A0262"/>
    <s v="Tacos"/>
    <x v="2095"/>
    <n v="2001"/>
    <s v="Old"/>
    <x v="0"/>
  </r>
  <r>
    <x v="0"/>
    <s v="A0263"/>
    <s v="Burritos"/>
    <x v="2096"/>
    <n v="2001"/>
    <s v="Old"/>
    <x v="0"/>
  </r>
  <r>
    <x v="1"/>
    <s v="A0263"/>
    <s v="Burritos"/>
    <x v="2097"/>
    <n v="2001"/>
    <s v="Old"/>
    <x v="0"/>
  </r>
  <r>
    <x v="0"/>
    <s v="A0263"/>
    <s v="Drinks"/>
    <x v="2098"/>
    <n v="2001"/>
    <s v="Old"/>
    <x v="0"/>
  </r>
  <r>
    <x v="1"/>
    <s v="A0263"/>
    <s v="Drinks"/>
    <x v="2099"/>
    <n v="2001"/>
    <s v="Old"/>
    <x v="0"/>
  </r>
  <r>
    <x v="0"/>
    <s v="A0263"/>
    <s v="Kids menu"/>
    <x v="2100"/>
    <n v="2001"/>
    <s v="Old"/>
    <x v="0"/>
  </r>
  <r>
    <x v="1"/>
    <s v="A0263"/>
    <s v="Kids menu"/>
    <x v="2101"/>
    <n v="2001"/>
    <s v="Old"/>
    <x v="0"/>
  </r>
  <r>
    <x v="0"/>
    <s v="A0263"/>
    <s v="Tacos"/>
    <x v="2102"/>
    <n v="2001"/>
    <s v="Old"/>
    <x v="0"/>
  </r>
  <r>
    <x v="1"/>
    <s v="A0263"/>
    <s v="Tacos"/>
    <x v="2103"/>
    <n v="2001"/>
    <s v="Old"/>
    <x v="0"/>
  </r>
  <r>
    <x v="0"/>
    <s v="A0264"/>
    <s v="Burritos"/>
    <x v="2104"/>
    <n v="2001"/>
    <s v="Old"/>
    <x v="0"/>
  </r>
  <r>
    <x v="1"/>
    <s v="A0264"/>
    <s v="Burritos"/>
    <x v="2105"/>
    <n v="2001"/>
    <s v="Old"/>
    <x v="0"/>
  </r>
  <r>
    <x v="0"/>
    <s v="A0264"/>
    <s v="Drinks"/>
    <x v="2106"/>
    <n v="2001"/>
    <s v="Old"/>
    <x v="0"/>
  </r>
  <r>
    <x v="1"/>
    <s v="A0264"/>
    <s v="Drinks"/>
    <x v="2107"/>
    <n v="2001"/>
    <s v="Old"/>
    <x v="0"/>
  </r>
  <r>
    <x v="0"/>
    <s v="A0264"/>
    <s v="Kids menu"/>
    <x v="2108"/>
    <n v="2001"/>
    <s v="Old"/>
    <x v="0"/>
  </r>
  <r>
    <x v="1"/>
    <s v="A0264"/>
    <s v="Kids menu"/>
    <x v="2109"/>
    <n v="2001"/>
    <s v="Old"/>
    <x v="0"/>
  </r>
  <r>
    <x v="0"/>
    <s v="A0264"/>
    <s v="Tacos"/>
    <x v="2110"/>
    <n v="2001"/>
    <s v="Old"/>
    <x v="0"/>
  </r>
  <r>
    <x v="1"/>
    <s v="A0264"/>
    <s v="Tacos"/>
    <x v="2111"/>
    <n v="2001"/>
    <s v="Old"/>
    <x v="0"/>
  </r>
  <r>
    <x v="0"/>
    <s v="A0265"/>
    <s v="Burritos"/>
    <x v="2112"/>
    <n v="2001"/>
    <s v="Old"/>
    <x v="0"/>
  </r>
  <r>
    <x v="1"/>
    <s v="A0265"/>
    <s v="Burritos"/>
    <x v="2113"/>
    <n v="2001"/>
    <s v="Old"/>
    <x v="0"/>
  </r>
  <r>
    <x v="0"/>
    <s v="A0265"/>
    <s v="Drinks"/>
    <x v="2114"/>
    <n v="2001"/>
    <s v="Old"/>
    <x v="0"/>
  </r>
  <r>
    <x v="1"/>
    <s v="A0265"/>
    <s v="Drinks"/>
    <x v="2115"/>
    <n v="2001"/>
    <s v="Old"/>
    <x v="0"/>
  </r>
  <r>
    <x v="0"/>
    <s v="A0265"/>
    <s v="Kids menu"/>
    <x v="2116"/>
    <n v="2001"/>
    <s v="Old"/>
    <x v="0"/>
  </r>
  <r>
    <x v="1"/>
    <s v="A0265"/>
    <s v="Kids menu"/>
    <x v="2117"/>
    <n v="2001"/>
    <s v="Old"/>
    <x v="0"/>
  </r>
  <r>
    <x v="0"/>
    <s v="A0265"/>
    <s v="Tacos"/>
    <x v="2118"/>
    <n v="2001"/>
    <s v="Old"/>
    <x v="0"/>
  </r>
  <r>
    <x v="1"/>
    <s v="A0265"/>
    <s v="Tacos"/>
    <x v="2119"/>
    <n v="2001"/>
    <s v="Old"/>
    <x v="0"/>
  </r>
  <r>
    <x v="0"/>
    <s v="A0266"/>
    <s v="Burritos"/>
    <x v="2120"/>
    <n v="2001"/>
    <s v="Old"/>
    <x v="0"/>
  </r>
  <r>
    <x v="1"/>
    <s v="A0266"/>
    <s v="Burritos"/>
    <x v="2121"/>
    <n v="2001"/>
    <s v="Old"/>
    <x v="0"/>
  </r>
  <r>
    <x v="0"/>
    <s v="A0266"/>
    <s v="Drinks"/>
    <x v="2122"/>
    <n v="2001"/>
    <s v="Old"/>
    <x v="0"/>
  </r>
  <r>
    <x v="1"/>
    <s v="A0266"/>
    <s v="Drinks"/>
    <x v="2123"/>
    <n v="2001"/>
    <s v="Old"/>
    <x v="0"/>
  </r>
  <r>
    <x v="0"/>
    <s v="A0266"/>
    <s v="Kids menu"/>
    <x v="2124"/>
    <n v="2001"/>
    <s v="Old"/>
    <x v="0"/>
  </r>
  <r>
    <x v="1"/>
    <s v="A0266"/>
    <s v="Kids menu"/>
    <x v="2125"/>
    <n v="2001"/>
    <s v="Old"/>
    <x v="0"/>
  </r>
  <r>
    <x v="0"/>
    <s v="A0266"/>
    <s v="Tacos"/>
    <x v="2126"/>
    <n v="2001"/>
    <s v="Old"/>
    <x v="0"/>
  </r>
  <r>
    <x v="1"/>
    <s v="A0266"/>
    <s v="Tacos"/>
    <x v="2127"/>
    <n v="2001"/>
    <s v="Old"/>
    <x v="0"/>
  </r>
  <r>
    <x v="0"/>
    <s v="A0267"/>
    <s v="Burritos"/>
    <x v="2128"/>
    <n v="2001"/>
    <s v="Old"/>
    <x v="0"/>
  </r>
  <r>
    <x v="1"/>
    <s v="A0267"/>
    <s v="Burritos"/>
    <x v="2129"/>
    <n v="2001"/>
    <s v="Old"/>
    <x v="0"/>
  </r>
  <r>
    <x v="0"/>
    <s v="A0267"/>
    <s v="Drinks"/>
    <x v="2130"/>
    <n v="2001"/>
    <s v="Old"/>
    <x v="0"/>
  </r>
  <r>
    <x v="1"/>
    <s v="A0267"/>
    <s v="Drinks"/>
    <x v="2131"/>
    <n v="2001"/>
    <s v="Old"/>
    <x v="0"/>
  </r>
  <r>
    <x v="0"/>
    <s v="A0267"/>
    <s v="Kids menu"/>
    <x v="2132"/>
    <n v="2001"/>
    <s v="Old"/>
    <x v="0"/>
  </r>
  <r>
    <x v="1"/>
    <s v="A0267"/>
    <s v="Kids menu"/>
    <x v="2133"/>
    <n v="2001"/>
    <s v="Old"/>
    <x v="0"/>
  </r>
  <r>
    <x v="0"/>
    <s v="A0267"/>
    <s v="Tacos"/>
    <x v="2134"/>
    <n v="2001"/>
    <s v="Old"/>
    <x v="0"/>
  </r>
  <r>
    <x v="1"/>
    <s v="A0267"/>
    <s v="Tacos"/>
    <x v="2135"/>
    <n v="2001"/>
    <s v="Old"/>
    <x v="0"/>
  </r>
  <r>
    <x v="0"/>
    <s v="A0268"/>
    <s v="Burritos"/>
    <x v="2136"/>
    <n v="2001"/>
    <s v="Old"/>
    <x v="0"/>
  </r>
  <r>
    <x v="1"/>
    <s v="A0268"/>
    <s v="Burritos"/>
    <x v="2137"/>
    <n v="2001"/>
    <s v="Old"/>
    <x v="0"/>
  </r>
  <r>
    <x v="0"/>
    <s v="A0268"/>
    <s v="Drinks"/>
    <x v="2138"/>
    <n v="2001"/>
    <s v="Old"/>
    <x v="0"/>
  </r>
  <r>
    <x v="1"/>
    <s v="A0268"/>
    <s v="Drinks"/>
    <x v="2139"/>
    <n v="2001"/>
    <s v="Old"/>
    <x v="0"/>
  </r>
  <r>
    <x v="0"/>
    <s v="A0268"/>
    <s v="Kids menu"/>
    <x v="2140"/>
    <n v="2001"/>
    <s v="Old"/>
    <x v="0"/>
  </r>
  <r>
    <x v="1"/>
    <s v="A0268"/>
    <s v="Kids menu"/>
    <x v="2141"/>
    <n v="2001"/>
    <s v="Old"/>
    <x v="0"/>
  </r>
  <r>
    <x v="0"/>
    <s v="A0268"/>
    <s v="Tacos"/>
    <x v="2142"/>
    <n v="2001"/>
    <s v="Old"/>
    <x v="0"/>
  </r>
  <r>
    <x v="1"/>
    <s v="A0268"/>
    <s v="Tacos"/>
    <x v="2143"/>
    <n v="2001"/>
    <s v="Old"/>
    <x v="0"/>
  </r>
  <r>
    <x v="0"/>
    <s v="A0269"/>
    <s v="Burritos"/>
    <x v="2144"/>
    <n v="2001"/>
    <s v="Old"/>
    <x v="0"/>
  </r>
  <r>
    <x v="1"/>
    <s v="A0269"/>
    <s v="Burritos"/>
    <x v="2145"/>
    <n v="2001"/>
    <s v="Old"/>
    <x v="0"/>
  </r>
  <r>
    <x v="0"/>
    <s v="A0269"/>
    <s v="Drinks"/>
    <x v="2146"/>
    <n v="2001"/>
    <s v="Old"/>
    <x v="0"/>
  </r>
  <r>
    <x v="1"/>
    <s v="A0269"/>
    <s v="Drinks"/>
    <x v="2147"/>
    <n v="2001"/>
    <s v="Old"/>
    <x v="0"/>
  </r>
  <r>
    <x v="0"/>
    <s v="A0269"/>
    <s v="Kids menu"/>
    <x v="2148"/>
    <n v="2001"/>
    <s v="Old"/>
    <x v="0"/>
  </r>
  <r>
    <x v="1"/>
    <s v="A0269"/>
    <s v="Kids menu"/>
    <x v="2149"/>
    <n v="2001"/>
    <s v="Old"/>
    <x v="0"/>
  </r>
  <r>
    <x v="0"/>
    <s v="A0269"/>
    <s v="Tacos"/>
    <x v="2150"/>
    <n v="2001"/>
    <s v="Old"/>
    <x v="0"/>
  </r>
  <r>
    <x v="1"/>
    <s v="A0269"/>
    <s v="Tacos"/>
    <x v="2151"/>
    <n v="2001"/>
    <s v="Old"/>
    <x v="0"/>
  </r>
  <r>
    <x v="0"/>
    <s v="A0270"/>
    <s v="Burritos"/>
    <x v="2152"/>
    <n v="2001"/>
    <s v="Old"/>
    <x v="0"/>
  </r>
  <r>
    <x v="1"/>
    <s v="A0270"/>
    <s v="Burritos"/>
    <x v="2153"/>
    <n v="2001"/>
    <s v="Old"/>
    <x v="0"/>
  </r>
  <r>
    <x v="0"/>
    <s v="A0270"/>
    <s v="Drinks"/>
    <x v="2154"/>
    <n v="2001"/>
    <s v="Old"/>
    <x v="0"/>
  </r>
  <r>
    <x v="1"/>
    <s v="A0270"/>
    <s v="Drinks"/>
    <x v="2155"/>
    <n v="2001"/>
    <s v="Old"/>
    <x v="0"/>
  </r>
  <r>
    <x v="0"/>
    <s v="A0270"/>
    <s v="Kids menu"/>
    <x v="2156"/>
    <n v="2001"/>
    <s v="Old"/>
    <x v="0"/>
  </r>
  <r>
    <x v="1"/>
    <s v="A0270"/>
    <s v="Kids menu"/>
    <x v="2157"/>
    <n v="2001"/>
    <s v="Old"/>
    <x v="0"/>
  </r>
  <r>
    <x v="0"/>
    <s v="A0270"/>
    <s v="Tacos"/>
    <x v="2158"/>
    <n v="2001"/>
    <s v="Old"/>
    <x v="0"/>
  </r>
  <r>
    <x v="1"/>
    <s v="A0270"/>
    <s v="Tacos"/>
    <x v="2159"/>
    <n v="2001"/>
    <s v="Old"/>
    <x v="0"/>
  </r>
  <r>
    <x v="0"/>
    <s v="A0271"/>
    <s v="Burritos"/>
    <x v="2160"/>
    <n v="2001"/>
    <s v="Old"/>
    <x v="0"/>
  </r>
  <r>
    <x v="1"/>
    <s v="A0271"/>
    <s v="Burritos"/>
    <x v="2161"/>
    <n v="2001"/>
    <s v="Old"/>
    <x v="0"/>
  </r>
  <r>
    <x v="0"/>
    <s v="A0271"/>
    <s v="Drinks"/>
    <x v="2162"/>
    <n v="2001"/>
    <s v="Old"/>
    <x v="0"/>
  </r>
  <r>
    <x v="1"/>
    <s v="A0271"/>
    <s v="Drinks"/>
    <x v="2163"/>
    <n v="2001"/>
    <s v="Old"/>
    <x v="0"/>
  </r>
  <r>
    <x v="0"/>
    <s v="A0271"/>
    <s v="Kids menu"/>
    <x v="2164"/>
    <n v="2001"/>
    <s v="Old"/>
    <x v="0"/>
  </r>
  <r>
    <x v="1"/>
    <s v="A0271"/>
    <s v="Kids menu"/>
    <x v="2165"/>
    <n v="2001"/>
    <s v="Old"/>
    <x v="0"/>
  </r>
  <r>
    <x v="0"/>
    <s v="A0271"/>
    <s v="Tacos"/>
    <x v="2166"/>
    <n v="2001"/>
    <s v="Old"/>
    <x v="0"/>
  </r>
  <r>
    <x v="1"/>
    <s v="A0271"/>
    <s v="Tacos"/>
    <x v="2167"/>
    <n v="2001"/>
    <s v="Old"/>
    <x v="0"/>
  </r>
  <r>
    <x v="0"/>
    <s v="A0272"/>
    <s v="Burritos"/>
    <x v="2168"/>
    <n v="2001"/>
    <s v="Old"/>
    <x v="0"/>
  </r>
  <r>
    <x v="1"/>
    <s v="A0272"/>
    <s v="Burritos"/>
    <x v="2169"/>
    <n v="2001"/>
    <s v="Old"/>
    <x v="0"/>
  </r>
  <r>
    <x v="0"/>
    <s v="A0272"/>
    <s v="Drinks"/>
    <x v="2170"/>
    <n v="2001"/>
    <s v="Old"/>
    <x v="0"/>
  </r>
  <r>
    <x v="1"/>
    <s v="A0272"/>
    <s v="Drinks"/>
    <x v="2171"/>
    <n v="2001"/>
    <s v="Old"/>
    <x v="0"/>
  </r>
  <r>
    <x v="0"/>
    <s v="A0272"/>
    <s v="Kids menu"/>
    <x v="2172"/>
    <n v="2001"/>
    <s v="Old"/>
    <x v="0"/>
  </r>
  <r>
    <x v="1"/>
    <s v="A0272"/>
    <s v="Kids menu"/>
    <x v="2173"/>
    <n v="2001"/>
    <s v="Old"/>
    <x v="0"/>
  </r>
  <r>
    <x v="0"/>
    <s v="A0272"/>
    <s v="Tacos"/>
    <x v="2174"/>
    <n v="2001"/>
    <s v="Old"/>
    <x v="0"/>
  </r>
  <r>
    <x v="1"/>
    <s v="A0272"/>
    <s v="Tacos"/>
    <x v="2175"/>
    <n v="2001"/>
    <s v="Old"/>
    <x v="0"/>
  </r>
  <r>
    <x v="0"/>
    <s v="A0273"/>
    <s v="Burritos"/>
    <x v="2176"/>
    <n v="2001"/>
    <s v="Old"/>
    <x v="0"/>
  </r>
  <r>
    <x v="1"/>
    <s v="A0273"/>
    <s v="Burritos"/>
    <x v="2177"/>
    <n v="2001"/>
    <s v="Old"/>
    <x v="0"/>
  </r>
  <r>
    <x v="0"/>
    <s v="A0273"/>
    <s v="Drinks"/>
    <x v="2178"/>
    <n v="2001"/>
    <s v="Old"/>
    <x v="0"/>
  </r>
  <r>
    <x v="1"/>
    <s v="A0273"/>
    <s v="Drinks"/>
    <x v="2179"/>
    <n v="2001"/>
    <s v="Old"/>
    <x v="0"/>
  </r>
  <r>
    <x v="0"/>
    <s v="A0273"/>
    <s v="Kids menu"/>
    <x v="2180"/>
    <n v="2001"/>
    <s v="Old"/>
    <x v="0"/>
  </r>
  <r>
    <x v="1"/>
    <s v="A0273"/>
    <s v="Kids menu"/>
    <x v="2181"/>
    <n v="2001"/>
    <s v="Old"/>
    <x v="0"/>
  </r>
  <r>
    <x v="0"/>
    <s v="A0273"/>
    <s v="Tacos"/>
    <x v="2182"/>
    <n v="2001"/>
    <s v="Old"/>
    <x v="0"/>
  </r>
  <r>
    <x v="1"/>
    <s v="A0273"/>
    <s v="Tacos"/>
    <x v="2183"/>
    <n v="2001"/>
    <s v="Old"/>
    <x v="0"/>
  </r>
  <r>
    <x v="0"/>
    <s v="A0274"/>
    <s v="Burritos"/>
    <x v="2184"/>
    <n v="2001"/>
    <s v="Old"/>
    <x v="0"/>
  </r>
  <r>
    <x v="1"/>
    <s v="A0274"/>
    <s v="Burritos"/>
    <x v="2185"/>
    <n v="2001"/>
    <s v="Old"/>
    <x v="0"/>
  </r>
  <r>
    <x v="0"/>
    <s v="A0274"/>
    <s v="Drinks"/>
    <x v="2186"/>
    <n v="2001"/>
    <s v="Old"/>
    <x v="0"/>
  </r>
  <r>
    <x v="1"/>
    <s v="A0274"/>
    <s v="Drinks"/>
    <x v="2187"/>
    <n v="2001"/>
    <s v="Old"/>
    <x v="0"/>
  </r>
  <r>
    <x v="0"/>
    <s v="A0274"/>
    <s v="Kids menu"/>
    <x v="2188"/>
    <n v="2001"/>
    <s v="Old"/>
    <x v="0"/>
  </r>
  <r>
    <x v="1"/>
    <s v="A0274"/>
    <s v="Kids menu"/>
    <x v="2189"/>
    <n v="2001"/>
    <s v="Old"/>
    <x v="0"/>
  </r>
  <r>
    <x v="0"/>
    <s v="A0274"/>
    <s v="Tacos"/>
    <x v="2190"/>
    <n v="2001"/>
    <s v="Old"/>
    <x v="0"/>
  </r>
  <r>
    <x v="1"/>
    <s v="A0274"/>
    <s v="Tacos"/>
    <x v="2191"/>
    <n v="2001"/>
    <s v="Old"/>
    <x v="0"/>
  </r>
  <r>
    <x v="0"/>
    <s v="A0275"/>
    <s v="Burritos"/>
    <x v="2192"/>
    <n v="2001"/>
    <s v="Old"/>
    <x v="0"/>
  </r>
  <r>
    <x v="1"/>
    <s v="A0275"/>
    <s v="Burritos"/>
    <x v="2193"/>
    <n v="2001"/>
    <s v="Old"/>
    <x v="0"/>
  </r>
  <r>
    <x v="0"/>
    <s v="A0275"/>
    <s v="Drinks"/>
    <x v="2194"/>
    <n v="2001"/>
    <s v="Old"/>
    <x v="0"/>
  </r>
  <r>
    <x v="1"/>
    <s v="A0275"/>
    <s v="Drinks"/>
    <x v="2195"/>
    <n v="2001"/>
    <s v="Old"/>
    <x v="0"/>
  </r>
  <r>
    <x v="0"/>
    <s v="A0275"/>
    <s v="Kids menu"/>
    <x v="2196"/>
    <n v="2001"/>
    <s v="Old"/>
    <x v="0"/>
  </r>
  <r>
    <x v="1"/>
    <s v="A0275"/>
    <s v="Kids menu"/>
    <x v="2197"/>
    <n v="2001"/>
    <s v="Old"/>
    <x v="0"/>
  </r>
  <r>
    <x v="0"/>
    <s v="A0275"/>
    <s v="Tacos"/>
    <x v="2198"/>
    <n v="2001"/>
    <s v="Old"/>
    <x v="0"/>
  </r>
  <r>
    <x v="1"/>
    <s v="A0275"/>
    <s v="Tacos"/>
    <x v="2199"/>
    <n v="2001"/>
    <s v="Old"/>
    <x v="0"/>
  </r>
  <r>
    <x v="0"/>
    <s v="A0276"/>
    <s v="Burritos"/>
    <x v="2200"/>
    <n v="2001"/>
    <s v="Old"/>
    <x v="0"/>
  </r>
  <r>
    <x v="1"/>
    <s v="A0276"/>
    <s v="Burritos"/>
    <x v="2201"/>
    <n v="2001"/>
    <s v="Old"/>
    <x v="0"/>
  </r>
  <r>
    <x v="0"/>
    <s v="A0276"/>
    <s v="Drinks"/>
    <x v="2202"/>
    <n v="2001"/>
    <s v="Old"/>
    <x v="0"/>
  </r>
  <r>
    <x v="1"/>
    <s v="A0276"/>
    <s v="Drinks"/>
    <x v="2203"/>
    <n v="2001"/>
    <s v="Old"/>
    <x v="0"/>
  </r>
  <r>
    <x v="0"/>
    <s v="A0276"/>
    <s v="Kids menu"/>
    <x v="2204"/>
    <n v="2001"/>
    <s v="Old"/>
    <x v="0"/>
  </r>
  <r>
    <x v="1"/>
    <s v="A0276"/>
    <s v="Kids menu"/>
    <x v="2205"/>
    <n v="2001"/>
    <s v="Old"/>
    <x v="0"/>
  </r>
  <r>
    <x v="0"/>
    <s v="A0276"/>
    <s v="Tacos"/>
    <x v="2206"/>
    <n v="2001"/>
    <s v="Old"/>
    <x v="0"/>
  </r>
  <r>
    <x v="1"/>
    <s v="A0276"/>
    <s v="Tacos"/>
    <x v="2207"/>
    <n v="2001"/>
    <s v="Old"/>
    <x v="0"/>
  </r>
  <r>
    <x v="0"/>
    <s v="A0277"/>
    <s v="Burritos"/>
    <x v="2208"/>
    <n v="2001"/>
    <s v="Old"/>
    <x v="0"/>
  </r>
  <r>
    <x v="1"/>
    <s v="A0277"/>
    <s v="Burritos"/>
    <x v="2209"/>
    <n v="2001"/>
    <s v="Old"/>
    <x v="0"/>
  </r>
  <r>
    <x v="0"/>
    <s v="A0277"/>
    <s v="Drinks"/>
    <x v="2210"/>
    <n v="2001"/>
    <s v="Old"/>
    <x v="0"/>
  </r>
  <r>
    <x v="1"/>
    <s v="A0277"/>
    <s v="Drinks"/>
    <x v="2211"/>
    <n v="2001"/>
    <s v="Old"/>
    <x v="0"/>
  </r>
  <r>
    <x v="0"/>
    <s v="A0277"/>
    <s v="Kids menu"/>
    <x v="2212"/>
    <n v="2001"/>
    <s v="Old"/>
    <x v="0"/>
  </r>
  <r>
    <x v="1"/>
    <s v="A0277"/>
    <s v="Kids menu"/>
    <x v="2213"/>
    <n v="2001"/>
    <s v="Old"/>
    <x v="0"/>
  </r>
  <r>
    <x v="0"/>
    <s v="A0277"/>
    <s v="Tacos"/>
    <x v="2214"/>
    <n v="2001"/>
    <s v="Old"/>
    <x v="0"/>
  </r>
  <r>
    <x v="1"/>
    <s v="A0277"/>
    <s v="Tacos"/>
    <x v="2215"/>
    <n v="2001"/>
    <s v="Old"/>
    <x v="0"/>
  </r>
  <r>
    <x v="0"/>
    <s v="A0278"/>
    <s v="Burritos"/>
    <x v="2216"/>
    <n v="2001"/>
    <s v="Old"/>
    <x v="0"/>
  </r>
  <r>
    <x v="1"/>
    <s v="A0278"/>
    <s v="Burritos"/>
    <x v="2217"/>
    <n v="2001"/>
    <s v="Old"/>
    <x v="0"/>
  </r>
  <r>
    <x v="0"/>
    <s v="A0278"/>
    <s v="Drinks"/>
    <x v="2218"/>
    <n v="2001"/>
    <s v="Old"/>
    <x v="0"/>
  </r>
  <r>
    <x v="1"/>
    <s v="A0278"/>
    <s v="Drinks"/>
    <x v="2219"/>
    <n v="2001"/>
    <s v="Old"/>
    <x v="0"/>
  </r>
  <r>
    <x v="0"/>
    <s v="A0278"/>
    <s v="Kids menu"/>
    <x v="2220"/>
    <n v="2001"/>
    <s v="Old"/>
    <x v="0"/>
  </r>
  <r>
    <x v="1"/>
    <s v="A0278"/>
    <s v="Kids menu"/>
    <x v="2221"/>
    <n v="2001"/>
    <s v="Old"/>
    <x v="0"/>
  </r>
  <r>
    <x v="0"/>
    <s v="A0278"/>
    <s v="Tacos"/>
    <x v="2222"/>
    <n v="2001"/>
    <s v="Old"/>
    <x v="0"/>
  </r>
  <r>
    <x v="1"/>
    <s v="A0278"/>
    <s v="Tacos"/>
    <x v="2223"/>
    <n v="2001"/>
    <s v="Old"/>
    <x v="0"/>
  </r>
  <r>
    <x v="0"/>
    <s v="A0279"/>
    <s v="Burritos"/>
    <x v="2224"/>
    <n v="2001"/>
    <s v="Old"/>
    <x v="0"/>
  </r>
  <r>
    <x v="1"/>
    <s v="A0279"/>
    <s v="Burritos"/>
    <x v="2225"/>
    <n v="2001"/>
    <s v="Old"/>
    <x v="0"/>
  </r>
  <r>
    <x v="0"/>
    <s v="A0279"/>
    <s v="Drinks"/>
    <x v="2226"/>
    <n v="2001"/>
    <s v="Old"/>
    <x v="0"/>
  </r>
  <r>
    <x v="1"/>
    <s v="A0279"/>
    <s v="Drinks"/>
    <x v="2227"/>
    <n v="2001"/>
    <s v="Old"/>
    <x v="0"/>
  </r>
  <r>
    <x v="0"/>
    <s v="A0279"/>
    <s v="Kids menu"/>
    <x v="2228"/>
    <n v="2001"/>
    <s v="Old"/>
    <x v="0"/>
  </r>
  <r>
    <x v="1"/>
    <s v="A0279"/>
    <s v="Kids menu"/>
    <x v="2229"/>
    <n v="2001"/>
    <s v="Old"/>
    <x v="0"/>
  </r>
  <r>
    <x v="0"/>
    <s v="A0279"/>
    <s v="Tacos"/>
    <x v="2230"/>
    <n v="2001"/>
    <s v="Old"/>
    <x v="0"/>
  </r>
  <r>
    <x v="1"/>
    <s v="A0279"/>
    <s v="Tacos"/>
    <x v="2231"/>
    <n v="2001"/>
    <s v="Old"/>
    <x v="0"/>
  </r>
  <r>
    <x v="0"/>
    <s v="A0280"/>
    <s v="Burritos"/>
    <x v="2232"/>
    <n v="2001"/>
    <s v="Old"/>
    <x v="0"/>
  </r>
  <r>
    <x v="1"/>
    <s v="A0280"/>
    <s v="Burritos"/>
    <x v="2233"/>
    <n v="2001"/>
    <s v="Old"/>
    <x v="0"/>
  </r>
  <r>
    <x v="0"/>
    <s v="A0280"/>
    <s v="Drinks"/>
    <x v="2234"/>
    <n v="2001"/>
    <s v="Old"/>
    <x v="0"/>
  </r>
  <r>
    <x v="1"/>
    <s v="A0280"/>
    <s v="Drinks"/>
    <x v="2235"/>
    <n v="2001"/>
    <s v="Old"/>
    <x v="0"/>
  </r>
  <r>
    <x v="0"/>
    <s v="A0280"/>
    <s v="Kids menu"/>
    <x v="2236"/>
    <n v="2001"/>
    <s v="Old"/>
    <x v="0"/>
  </r>
  <r>
    <x v="1"/>
    <s v="A0280"/>
    <s v="Kids menu"/>
    <x v="2237"/>
    <n v="2001"/>
    <s v="Old"/>
    <x v="0"/>
  </r>
  <r>
    <x v="0"/>
    <s v="A0280"/>
    <s v="Tacos"/>
    <x v="2238"/>
    <n v="2001"/>
    <s v="Old"/>
    <x v="0"/>
  </r>
  <r>
    <x v="1"/>
    <s v="A0280"/>
    <s v="Tacos"/>
    <x v="2239"/>
    <n v="2001"/>
    <s v="Old"/>
    <x v="0"/>
  </r>
  <r>
    <x v="0"/>
    <s v="A0281"/>
    <s v="Burritos"/>
    <x v="2240"/>
    <n v="2001"/>
    <s v="Old"/>
    <x v="0"/>
  </r>
  <r>
    <x v="1"/>
    <s v="A0281"/>
    <s v="Burritos"/>
    <x v="2241"/>
    <n v="2001"/>
    <s v="Old"/>
    <x v="0"/>
  </r>
  <r>
    <x v="0"/>
    <s v="A0281"/>
    <s v="Drinks"/>
    <x v="2242"/>
    <n v="2001"/>
    <s v="Old"/>
    <x v="0"/>
  </r>
  <r>
    <x v="1"/>
    <s v="A0281"/>
    <s v="Drinks"/>
    <x v="2243"/>
    <n v="2001"/>
    <s v="Old"/>
    <x v="0"/>
  </r>
  <r>
    <x v="0"/>
    <s v="A0281"/>
    <s v="Kids menu"/>
    <x v="2244"/>
    <n v="2001"/>
    <s v="Old"/>
    <x v="0"/>
  </r>
  <r>
    <x v="1"/>
    <s v="A0281"/>
    <s v="Kids menu"/>
    <x v="2245"/>
    <n v="2001"/>
    <s v="Old"/>
    <x v="0"/>
  </r>
  <r>
    <x v="0"/>
    <s v="A0281"/>
    <s v="Tacos"/>
    <x v="2246"/>
    <n v="2001"/>
    <s v="Old"/>
    <x v="0"/>
  </r>
  <r>
    <x v="1"/>
    <s v="A0281"/>
    <s v="Tacos"/>
    <x v="2247"/>
    <n v="2001"/>
    <s v="Old"/>
    <x v="0"/>
  </r>
  <r>
    <x v="0"/>
    <s v="A0282"/>
    <s v="Burritos"/>
    <x v="2248"/>
    <n v="2001"/>
    <s v="Old"/>
    <x v="0"/>
  </r>
  <r>
    <x v="1"/>
    <s v="A0282"/>
    <s v="Burritos"/>
    <x v="2249"/>
    <n v="2001"/>
    <s v="Old"/>
    <x v="0"/>
  </r>
  <r>
    <x v="0"/>
    <s v="A0282"/>
    <s v="Drinks"/>
    <x v="2250"/>
    <n v="2001"/>
    <s v="Old"/>
    <x v="0"/>
  </r>
  <r>
    <x v="1"/>
    <s v="A0282"/>
    <s v="Drinks"/>
    <x v="2251"/>
    <n v="2001"/>
    <s v="Old"/>
    <x v="0"/>
  </r>
  <r>
    <x v="0"/>
    <s v="A0282"/>
    <s v="Kids menu"/>
    <x v="2252"/>
    <n v="2001"/>
    <s v="Old"/>
    <x v="0"/>
  </r>
  <r>
    <x v="1"/>
    <s v="A0282"/>
    <s v="Kids menu"/>
    <x v="2253"/>
    <n v="2001"/>
    <s v="Old"/>
    <x v="0"/>
  </r>
  <r>
    <x v="0"/>
    <s v="A0282"/>
    <s v="Tacos"/>
    <x v="2254"/>
    <n v="2001"/>
    <s v="Old"/>
    <x v="0"/>
  </r>
  <r>
    <x v="1"/>
    <s v="A0282"/>
    <s v="Tacos"/>
    <x v="2255"/>
    <n v="2001"/>
    <s v="Old"/>
    <x v="0"/>
  </r>
  <r>
    <x v="0"/>
    <s v="A0283"/>
    <s v="Burritos"/>
    <x v="2256"/>
    <n v="2001"/>
    <s v="Old"/>
    <x v="0"/>
  </r>
  <r>
    <x v="1"/>
    <s v="A0283"/>
    <s v="Burritos"/>
    <x v="2257"/>
    <n v="2001"/>
    <s v="Old"/>
    <x v="0"/>
  </r>
  <r>
    <x v="0"/>
    <s v="A0283"/>
    <s v="Drinks"/>
    <x v="2258"/>
    <n v="2001"/>
    <s v="Old"/>
    <x v="0"/>
  </r>
  <r>
    <x v="1"/>
    <s v="A0283"/>
    <s v="Drinks"/>
    <x v="2259"/>
    <n v="2001"/>
    <s v="Old"/>
    <x v="0"/>
  </r>
  <r>
    <x v="0"/>
    <s v="A0283"/>
    <s v="Kids menu"/>
    <x v="2260"/>
    <n v="2001"/>
    <s v="Old"/>
    <x v="0"/>
  </r>
  <r>
    <x v="1"/>
    <s v="A0283"/>
    <s v="Kids menu"/>
    <x v="2261"/>
    <n v="2001"/>
    <s v="Old"/>
    <x v="0"/>
  </r>
  <r>
    <x v="0"/>
    <s v="A0283"/>
    <s v="Tacos"/>
    <x v="2262"/>
    <n v="2001"/>
    <s v="Old"/>
    <x v="0"/>
  </r>
  <r>
    <x v="1"/>
    <s v="A0283"/>
    <s v="Tacos"/>
    <x v="2263"/>
    <n v="2001"/>
    <s v="Old"/>
    <x v="0"/>
  </r>
  <r>
    <x v="0"/>
    <s v="A0284"/>
    <s v="Burritos"/>
    <x v="2264"/>
    <n v="2001"/>
    <s v="Old"/>
    <x v="0"/>
  </r>
  <r>
    <x v="1"/>
    <s v="A0284"/>
    <s v="Burritos"/>
    <x v="2265"/>
    <n v="2001"/>
    <s v="Old"/>
    <x v="0"/>
  </r>
  <r>
    <x v="0"/>
    <s v="A0284"/>
    <s v="Drinks"/>
    <x v="2266"/>
    <n v="2001"/>
    <s v="Old"/>
    <x v="0"/>
  </r>
  <r>
    <x v="1"/>
    <s v="A0284"/>
    <s v="Drinks"/>
    <x v="2267"/>
    <n v="2001"/>
    <s v="Old"/>
    <x v="0"/>
  </r>
  <r>
    <x v="0"/>
    <s v="A0284"/>
    <s v="Kids menu"/>
    <x v="2268"/>
    <n v="2001"/>
    <s v="Old"/>
    <x v="0"/>
  </r>
  <r>
    <x v="1"/>
    <s v="A0284"/>
    <s v="Kids menu"/>
    <x v="2269"/>
    <n v="2001"/>
    <s v="Old"/>
    <x v="0"/>
  </r>
  <r>
    <x v="0"/>
    <s v="A0284"/>
    <s v="Tacos"/>
    <x v="2270"/>
    <n v="2001"/>
    <s v="Old"/>
    <x v="0"/>
  </r>
  <r>
    <x v="1"/>
    <s v="A0284"/>
    <s v="Tacos"/>
    <x v="2271"/>
    <n v="2001"/>
    <s v="Old"/>
    <x v="0"/>
  </r>
  <r>
    <x v="0"/>
    <s v="A0285"/>
    <s v="Burritos"/>
    <x v="2272"/>
    <n v="2002"/>
    <s v="Old"/>
    <x v="0"/>
  </r>
  <r>
    <x v="1"/>
    <s v="A0285"/>
    <s v="Burritos"/>
    <x v="2273"/>
    <n v="2002"/>
    <s v="Old"/>
    <x v="0"/>
  </r>
  <r>
    <x v="0"/>
    <s v="A0285"/>
    <s v="Drinks"/>
    <x v="2274"/>
    <n v="2002"/>
    <s v="Old"/>
    <x v="0"/>
  </r>
  <r>
    <x v="1"/>
    <s v="A0285"/>
    <s v="Drinks"/>
    <x v="2275"/>
    <n v="2002"/>
    <s v="Old"/>
    <x v="0"/>
  </r>
  <r>
    <x v="0"/>
    <s v="A0285"/>
    <s v="Kids menu"/>
    <x v="2276"/>
    <n v="2002"/>
    <s v="Old"/>
    <x v="0"/>
  </r>
  <r>
    <x v="1"/>
    <s v="A0285"/>
    <s v="Kids menu"/>
    <x v="2277"/>
    <n v="2002"/>
    <s v="Old"/>
    <x v="0"/>
  </r>
  <r>
    <x v="0"/>
    <s v="A0285"/>
    <s v="Tacos"/>
    <x v="2278"/>
    <n v="2002"/>
    <s v="Old"/>
    <x v="0"/>
  </r>
  <r>
    <x v="1"/>
    <s v="A0285"/>
    <s v="Tacos"/>
    <x v="2279"/>
    <n v="2002"/>
    <s v="Old"/>
    <x v="0"/>
  </r>
  <r>
    <x v="0"/>
    <s v="A0286"/>
    <s v="Burritos"/>
    <x v="2280"/>
    <n v="2002"/>
    <s v="Old"/>
    <x v="0"/>
  </r>
  <r>
    <x v="1"/>
    <s v="A0286"/>
    <s v="Burritos"/>
    <x v="2281"/>
    <n v="2002"/>
    <s v="Old"/>
    <x v="0"/>
  </r>
  <r>
    <x v="0"/>
    <s v="A0286"/>
    <s v="Drinks"/>
    <x v="2282"/>
    <n v="2002"/>
    <s v="Old"/>
    <x v="0"/>
  </r>
  <r>
    <x v="1"/>
    <s v="A0286"/>
    <s v="Drinks"/>
    <x v="2283"/>
    <n v="2002"/>
    <s v="Old"/>
    <x v="0"/>
  </r>
  <r>
    <x v="0"/>
    <s v="A0286"/>
    <s v="Kids menu"/>
    <x v="2284"/>
    <n v="2002"/>
    <s v="Old"/>
    <x v="0"/>
  </r>
  <r>
    <x v="1"/>
    <s v="A0286"/>
    <s v="Kids menu"/>
    <x v="2285"/>
    <n v="2002"/>
    <s v="Old"/>
    <x v="0"/>
  </r>
  <r>
    <x v="0"/>
    <s v="A0286"/>
    <s v="Tacos"/>
    <x v="2286"/>
    <n v="2002"/>
    <s v="Old"/>
    <x v="0"/>
  </r>
  <r>
    <x v="1"/>
    <s v="A0286"/>
    <s v="Tacos"/>
    <x v="2287"/>
    <n v="2002"/>
    <s v="Old"/>
    <x v="0"/>
  </r>
  <r>
    <x v="0"/>
    <s v="A0287"/>
    <s v="Burritos"/>
    <x v="2288"/>
    <n v="2002"/>
    <s v="Old"/>
    <x v="0"/>
  </r>
  <r>
    <x v="1"/>
    <s v="A0287"/>
    <s v="Burritos"/>
    <x v="2289"/>
    <n v="2002"/>
    <s v="Old"/>
    <x v="0"/>
  </r>
  <r>
    <x v="0"/>
    <s v="A0287"/>
    <s v="Drinks"/>
    <x v="2290"/>
    <n v="2002"/>
    <s v="Old"/>
    <x v="0"/>
  </r>
  <r>
    <x v="1"/>
    <s v="A0287"/>
    <s v="Drinks"/>
    <x v="2291"/>
    <n v="2002"/>
    <s v="Old"/>
    <x v="0"/>
  </r>
  <r>
    <x v="0"/>
    <s v="A0287"/>
    <s v="Kids menu"/>
    <x v="2292"/>
    <n v="2002"/>
    <s v="Old"/>
    <x v="0"/>
  </r>
  <r>
    <x v="1"/>
    <s v="A0287"/>
    <s v="Kids menu"/>
    <x v="2293"/>
    <n v="2002"/>
    <s v="Old"/>
    <x v="0"/>
  </r>
  <r>
    <x v="0"/>
    <s v="A0287"/>
    <s v="Tacos"/>
    <x v="2294"/>
    <n v="2002"/>
    <s v="Old"/>
    <x v="0"/>
  </r>
  <r>
    <x v="1"/>
    <s v="A0287"/>
    <s v="Tacos"/>
    <x v="2295"/>
    <n v="2002"/>
    <s v="Old"/>
    <x v="0"/>
  </r>
  <r>
    <x v="0"/>
    <s v="A0288"/>
    <s v="Burritos"/>
    <x v="2296"/>
    <n v="2002"/>
    <s v="Old"/>
    <x v="0"/>
  </r>
  <r>
    <x v="1"/>
    <s v="A0288"/>
    <s v="Burritos"/>
    <x v="2297"/>
    <n v="2002"/>
    <s v="Old"/>
    <x v="0"/>
  </r>
  <r>
    <x v="0"/>
    <s v="A0288"/>
    <s v="Drinks"/>
    <x v="2298"/>
    <n v="2002"/>
    <s v="Old"/>
    <x v="0"/>
  </r>
  <r>
    <x v="1"/>
    <s v="A0288"/>
    <s v="Drinks"/>
    <x v="2299"/>
    <n v="2002"/>
    <s v="Old"/>
    <x v="0"/>
  </r>
  <r>
    <x v="0"/>
    <s v="A0288"/>
    <s v="Kids menu"/>
    <x v="2300"/>
    <n v="2002"/>
    <s v="Old"/>
    <x v="0"/>
  </r>
  <r>
    <x v="1"/>
    <s v="A0288"/>
    <s v="Kids menu"/>
    <x v="2301"/>
    <n v="2002"/>
    <s v="Old"/>
    <x v="0"/>
  </r>
  <r>
    <x v="0"/>
    <s v="A0288"/>
    <s v="Tacos"/>
    <x v="2302"/>
    <n v="2002"/>
    <s v="Old"/>
    <x v="0"/>
  </r>
  <r>
    <x v="1"/>
    <s v="A0288"/>
    <s v="Tacos"/>
    <x v="2303"/>
    <n v="2002"/>
    <s v="Old"/>
    <x v="0"/>
  </r>
  <r>
    <x v="0"/>
    <s v="A0289"/>
    <s v="Burritos"/>
    <x v="2304"/>
    <n v="2002"/>
    <s v="Old"/>
    <x v="0"/>
  </r>
  <r>
    <x v="1"/>
    <s v="A0289"/>
    <s v="Burritos"/>
    <x v="2305"/>
    <n v="2002"/>
    <s v="Old"/>
    <x v="0"/>
  </r>
  <r>
    <x v="0"/>
    <s v="A0289"/>
    <s v="Drinks"/>
    <x v="2306"/>
    <n v="2002"/>
    <s v="Old"/>
    <x v="0"/>
  </r>
  <r>
    <x v="1"/>
    <s v="A0289"/>
    <s v="Drinks"/>
    <x v="2307"/>
    <n v="2002"/>
    <s v="Old"/>
    <x v="0"/>
  </r>
  <r>
    <x v="0"/>
    <s v="A0289"/>
    <s v="Kids menu"/>
    <x v="2308"/>
    <n v="2002"/>
    <s v="Old"/>
    <x v="0"/>
  </r>
  <r>
    <x v="1"/>
    <s v="A0289"/>
    <s v="Kids menu"/>
    <x v="2309"/>
    <n v="2002"/>
    <s v="Old"/>
    <x v="0"/>
  </r>
  <r>
    <x v="0"/>
    <s v="A0289"/>
    <s v="Tacos"/>
    <x v="2310"/>
    <n v="2002"/>
    <s v="Old"/>
    <x v="0"/>
  </r>
  <r>
    <x v="1"/>
    <s v="A0289"/>
    <s v="Tacos"/>
    <x v="2311"/>
    <n v="2002"/>
    <s v="Old"/>
    <x v="0"/>
  </r>
  <r>
    <x v="0"/>
    <s v="A0290"/>
    <s v="Burritos"/>
    <x v="2312"/>
    <n v="2002"/>
    <s v="Old"/>
    <x v="0"/>
  </r>
  <r>
    <x v="1"/>
    <s v="A0290"/>
    <s v="Burritos"/>
    <x v="2313"/>
    <n v="2002"/>
    <s v="Old"/>
    <x v="0"/>
  </r>
  <r>
    <x v="0"/>
    <s v="A0290"/>
    <s v="Drinks"/>
    <x v="2314"/>
    <n v="2002"/>
    <s v="Old"/>
    <x v="0"/>
  </r>
  <r>
    <x v="1"/>
    <s v="A0290"/>
    <s v="Drinks"/>
    <x v="2315"/>
    <n v="2002"/>
    <s v="Old"/>
    <x v="0"/>
  </r>
  <r>
    <x v="0"/>
    <s v="A0290"/>
    <s v="Kids menu"/>
    <x v="2316"/>
    <n v="2002"/>
    <s v="Old"/>
    <x v="0"/>
  </r>
  <r>
    <x v="1"/>
    <s v="A0290"/>
    <s v="Kids menu"/>
    <x v="2317"/>
    <n v="2002"/>
    <s v="Old"/>
    <x v="0"/>
  </r>
  <r>
    <x v="0"/>
    <s v="A0290"/>
    <s v="Tacos"/>
    <x v="2318"/>
    <n v="2002"/>
    <s v="Old"/>
    <x v="0"/>
  </r>
  <r>
    <x v="1"/>
    <s v="A0290"/>
    <s v="Tacos"/>
    <x v="2319"/>
    <n v="2002"/>
    <s v="Old"/>
    <x v="0"/>
  </r>
  <r>
    <x v="0"/>
    <s v="A0291"/>
    <s v="Burritos"/>
    <x v="2320"/>
    <n v="2002"/>
    <s v="Old"/>
    <x v="0"/>
  </r>
  <r>
    <x v="1"/>
    <s v="A0291"/>
    <s v="Burritos"/>
    <x v="2321"/>
    <n v="2002"/>
    <s v="Old"/>
    <x v="0"/>
  </r>
  <r>
    <x v="0"/>
    <s v="A0291"/>
    <s v="Drinks"/>
    <x v="2322"/>
    <n v="2002"/>
    <s v="Old"/>
    <x v="0"/>
  </r>
  <r>
    <x v="1"/>
    <s v="A0291"/>
    <s v="Drinks"/>
    <x v="2323"/>
    <n v="2002"/>
    <s v="Old"/>
    <x v="0"/>
  </r>
  <r>
    <x v="0"/>
    <s v="A0291"/>
    <s v="Kids menu"/>
    <x v="2324"/>
    <n v="2002"/>
    <s v="Old"/>
    <x v="0"/>
  </r>
  <r>
    <x v="1"/>
    <s v="A0291"/>
    <s v="Kids menu"/>
    <x v="2325"/>
    <n v="2002"/>
    <s v="Old"/>
    <x v="0"/>
  </r>
  <r>
    <x v="0"/>
    <s v="A0291"/>
    <s v="Tacos"/>
    <x v="2326"/>
    <n v="2002"/>
    <s v="Old"/>
    <x v="0"/>
  </r>
  <r>
    <x v="1"/>
    <s v="A0291"/>
    <s v="Tacos"/>
    <x v="2327"/>
    <n v="2002"/>
    <s v="Old"/>
    <x v="0"/>
  </r>
  <r>
    <x v="0"/>
    <s v="A0292"/>
    <s v="Burritos"/>
    <x v="2328"/>
    <n v="2002"/>
    <s v="Old"/>
    <x v="0"/>
  </r>
  <r>
    <x v="1"/>
    <s v="A0292"/>
    <s v="Burritos"/>
    <x v="2329"/>
    <n v="2002"/>
    <s v="Old"/>
    <x v="0"/>
  </r>
  <r>
    <x v="0"/>
    <s v="A0292"/>
    <s v="Drinks"/>
    <x v="2330"/>
    <n v="2002"/>
    <s v="Old"/>
    <x v="0"/>
  </r>
  <r>
    <x v="1"/>
    <s v="A0292"/>
    <s v="Drinks"/>
    <x v="2331"/>
    <n v="2002"/>
    <s v="Old"/>
    <x v="0"/>
  </r>
  <r>
    <x v="0"/>
    <s v="A0292"/>
    <s v="Kids menu"/>
    <x v="2332"/>
    <n v="2002"/>
    <s v="Old"/>
    <x v="0"/>
  </r>
  <r>
    <x v="1"/>
    <s v="A0292"/>
    <s v="Kids menu"/>
    <x v="2333"/>
    <n v="2002"/>
    <s v="Old"/>
    <x v="0"/>
  </r>
  <r>
    <x v="0"/>
    <s v="A0292"/>
    <s v="Tacos"/>
    <x v="2334"/>
    <n v="2002"/>
    <s v="Old"/>
    <x v="0"/>
  </r>
  <r>
    <x v="1"/>
    <s v="A0292"/>
    <s v="Tacos"/>
    <x v="2335"/>
    <n v="2002"/>
    <s v="Old"/>
    <x v="0"/>
  </r>
  <r>
    <x v="0"/>
    <s v="A0293"/>
    <s v="Burritos"/>
    <x v="2336"/>
    <n v="2002"/>
    <s v="Old"/>
    <x v="0"/>
  </r>
  <r>
    <x v="1"/>
    <s v="A0293"/>
    <s v="Burritos"/>
    <x v="2337"/>
    <n v="2002"/>
    <s v="Old"/>
    <x v="0"/>
  </r>
  <r>
    <x v="0"/>
    <s v="A0293"/>
    <s v="Drinks"/>
    <x v="2338"/>
    <n v="2002"/>
    <s v="Old"/>
    <x v="0"/>
  </r>
  <r>
    <x v="1"/>
    <s v="A0293"/>
    <s v="Drinks"/>
    <x v="2339"/>
    <n v="2002"/>
    <s v="Old"/>
    <x v="0"/>
  </r>
  <r>
    <x v="0"/>
    <s v="A0293"/>
    <s v="Kids menu"/>
    <x v="2340"/>
    <n v="2002"/>
    <s v="Old"/>
    <x v="0"/>
  </r>
  <r>
    <x v="1"/>
    <s v="A0293"/>
    <s v="Kids menu"/>
    <x v="2341"/>
    <n v="2002"/>
    <s v="Old"/>
    <x v="0"/>
  </r>
  <r>
    <x v="0"/>
    <s v="A0293"/>
    <s v="Tacos"/>
    <x v="2342"/>
    <n v="2002"/>
    <s v="Old"/>
    <x v="0"/>
  </r>
  <r>
    <x v="1"/>
    <s v="A0293"/>
    <s v="Tacos"/>
    <x v="2343"/>
    <n v="2002"/>
    <s v="Old"/>
    <x v="0"/>
  </r>
  <r>
    <x v="0"/>
    <s v="A0294"/>
    <s v="Burritos"/>
    <x v="2344"/>
    <n v="2002"/>
    <s v="Old"/>
    <x v="0"/>
  </r>
  <r>
    <x v="1"/>
    <s v="A0294"/>
    <s v="Burritos"/>
    <x v="2345"/>
    <n v="2002"/>
    <s v="Old"/>
    <x v="0"/>
  </r>
  <r>
    <x v="0"/>
    <s v="A0294"/>
    <s v="Drinks"/>
    <x v="2346"/>
    <n v="2002"/>
    <s v="Old"/>
    <x v="0"/>
  </r>
  <r>
    <x v="1"/>
    <s v="A0294"/>
    <s v="Drinks"/>
    <x v="2347"/>
    <n v="2002"/>
    <s v="Old"/>
    <x v="0"/>
  </r>
  <r>
    <x v="0"/>
    <s v="A0294"/>
    <s v="Kids menu"/>
    <x v="2348"/>
    <n v="2002"/>
    <s v="Old"/>
    <x v="0"/>
  </r>
  <r>
    <x v="1"/>
    <s v="A0294"/>
    <s v="Kids menu"/>
    <x v="2349"/>
    <n v="2002"/>
    <s v="Old"/>
    <x v="0"/>
  </r>
  <r>
    <x v="0"/>
    <s v="A0294"/>
    <s v="Tacos"/>
    <x v="2350"/>
    <n v="2002"/>
    <s v="Old"/>
    <x v="0"/>
  </r>
  <r>
    <x v="1"/>
    <s v="A0294"/>
    <s v="Tacos"/>
    <x v="2351"/>
    <n v="2002"/>
    <s v="Old"/>
    <x v="0"/>
  </r>
  <r>
    <x v="0"/>
    <s v="A0295"/>
    <s v="Burritos"/>
    <x v="2352"/>
    <n v="2002"/>
    <s v="Old"/>
    <x v="0"/>
  </r>
  <r>
    <x v="1"/>
    <s v="A0295"/>
    <s v="Burritos"/>
    <x v="2353"/>
    <n v="2002"/>
    <s v="Old"/>
    <x v="0"/>
  </r>
  <r>
    <x v="0"/>
    <s v="A0295"/>
    <s v="Drinks"/>
    <x v="2354"/>
    <n v="2002"/>
    <s v="Old"/>
    <x v="0"/>
  </r>
  <r>
    <x v="1"/>
    <s v="A0295"/>
    <s v="Drinks"/>
    <x v="2355"/>
    <n v="2002"/>
    <s v="Old"/>
    <x v="0"/>
  </r>
  <r>
    <x v="0"/>
    <s v="A0295"/>
    <s v="Kids menu"/>
    <x v="2356"/>
    <n v="2002"/>
    <s v="Old"/>
    <x v="0"/>
  </r>
  <r>
    <x v="1"/>
    <s v="A0295"/>
    <s v="Kids menu"/>
    <x v="2357"/>
    <n v="2002"/>
    <s v="Old"/>
    <x v="0"/>
  </r>
  <r>
    <x v="0"/>
    <s v="A0295"/>
    <s v="Tacos"/>
    <x v="2358"/>
    <n v="2002"/>
    <s v="Old"/>
    <x v="0"/>
  </r>
  <r>
    <x v="1"/>
    <s v="A0295"/>
    <s v="Tacos"/>
    <x v="2359"/>
    <n v="2002"/>
    <s v="Old"/>
    <x v="0"/>
  </r>
  <r>
    <x v="0"/>
    <s v="A0296"/>
    <s v="Burritos"/>
    <x v="2360"/>
    <n v="2002"/>
    <s v="Old"/>
    <x v="0"/>
  </r>
  <r>
    <x v="1"/>
    <s v="A0296"/>
    <s v="Burritos"/>
    <x v="2361"/>
    <n v="2002"/>
    <s v="Old"/>
    <x v="0"/>
  </r>
  <r>
    <x v="0"/>
    <s v="A0296"/>
    <s v="Drinks"/>
    <x v="2362"/>
    <n v="2002"/>
    <s v="Old"/>
    <x v="0"/>
  </r>
  <r>
    <x v="1"/>
    <s v="A0296"/>
    <s v="Drinks"/>
    <x v="2363"/>
    <n v="2002"/>
    <s v="Old"/>
    <x v="0"/>
  </r>
  <r>
    <x v="0"/>
    <s v="A0296"/>
    <s v="Kids menu"/>
    <x v="2364"/>
    <n v="2002"/>
    <s v="Old"/>
    <x v="0"/>
  </r>
  <r>
    <x v="1"/>
    <s v="A0296"/>
    <s v="Kids menu"/>
    <x v="2365"/>
    <n v="2002"/>
    <s v="Old"/>
    <x v="0"/>
  </r>
  <r>
    <x v="0"/>
    <s v="A0296"/>
    <s v="Tacos"/>
    <x v="2366"/>
    <n v="2002"/>
    <s v="Old"/>
    <x v="0"/>
  </r>
  <r>
    <x v="1"/>
    <s v="A0296"/>
    <s v="Tacos"/>
    <x v="2367"/>
    <n v="2002"/>
    <s v="Old"/>
    <x v="0"/>
  </r>
  <r>
    <x v="0"/>
    <s v="A0297"/>
    <s v="Burritos"/>
    <x v="2368"/>
    <n v="2002"/>
    <s v="Old"/>
    <x v="0"/>
  </r>
  <r>
    <x v="1"/>
    <s v="A0297"/>
    <s v="Burritos"/>
    <x v="2369"/>
    <n v="2002"/>
    <s v="Old"/>
    <x v="0"/>
  </r>
  <r>
    <x v="0"/>
    <s v="A0297"/>
    <s v="Drinks"/>
    <x v="2370"/>
    <n v="2002"/>
    <s v="Old"/>
    <x v="0"/>
  </r>
  <r>
    <x v="1"/>
    <s v="A0297"/>
    <s v="Drinks"/>
    <x v="2371"/>
    <n v="2002"/>
    <s v="Old"/>
    <x v="0"/>
  </r>
  <r>
    <x v="0"/>
    <s v="A0297"/>
    <s v="Kids menu"/>
    <x v="2372"/>
    <n v="2002"/>
    <s v="Old"/>
    <x v="0"/>
  </r>
  <r>
    <x v="1"/>
    <s v="A0297"/>
    <s v="Kids menu"/>
    <x v="2373"/>
    <n v="2002"/>
    <s v="Old"/>
    <x v="0"/>
  </r>
  <r>
    <x v="0"/>
    <s v="A0297"/>
    <s v="Tacos"/>
    <x v="2374"/>
    <n v="2002"/>
    <s v="Old"/>
    <x v="0"/>
  </r>
  <r>
    <x v="1"/>
    <s v="A0297"/>
    <s v="Tacos"/>
    <x v="2375"/>
    <n v="2002"/>
    <s v="Old"/>
    <x v="0"/>
  </r>
  <r>
    <x v="0"/>
    <s v="A0298"/>
    <s v="Burritos"/>
    <x v="2376"/>
    <n v="2002"/>
    <s v="Old"/>
    <x v="0"/>
  </r>
  <r>
    <x v="1"/>
    <s v="A0298"/>
    <s v="Burritos"/>
    <x v="2377"/>
    <n v="2002"/>
    <s v="Old"/>
    <x v="0"/>
  </r>
  <r>
    <x v="0"/>
    <s v="A0298"/>
    <s v="Drinks"/>
    <x v="2378"/>
    <n v="2002"/>
    <s v="Old"/>
    <x v="0"/>
  </r>
  <r>
    <x v="1"/>
    <s v="A0298"/>
    <s v="Drinks"/>
    <x v="2379"/>
    <n v="2002"/>
    <s v="Old"/>
    <x v="0"/>
  </r>
  <r>
    <x v="0"/>
    <s v="A0298"/>
    <s v="Kids menu"/>
    <x v="2380"/>
    <n v="2002"/>
    <s v="Old"/>
    <x v="0"/>
  </r>
  <r>
    <x v="1"/>
    <s v="A0298"/>
    <s v="Kids menu"/>
    <x v="2381"/>
    <n v="2002"/>
    <s v="Old"/>
    <x v="0"/>
  </r>
  <r>
    <x v="0"/>
    <s v="A0298"/>
    <s v="Tacos"/>
    <x v="2382"/>
    <n v="2002"/>
    <s v="Old"/>
    <x v="0"/>
  </r>
  <r>
    <x v="1"/>
    <s v="A0298"/>
    <s v="Tacos"/>
    <x v="2383"/>
    <n v="2002"/>
    <s v="Old"/>
    <x v="0"/>
  </r>
  <r>
    <x v="0"/>
    <s v="A0299"/>
    <s v="Burritos"/>
    <x v="2384"/>
    <n v="2002"/>
    <s v="Old"/>
    <x v="0"/>
  </r>
  <r>
    <x v="1"/>
    <s v="A0299"/>
    <s v="Burritos"/>
    <x v="2385"/>
    <n v="2002"/>
    <s v="Old"/>
    <x v="0"/>
  </r>
  <r>
    <x v="0"/>
    <s v="A0299"/>
    <s v="Drinks"/>
    <x v="2386"/>
    <n v="2002"/>
    <s v="Old"/>
    <x v="0"/>
  </r>
  <r>
    <x v="1"/>
    <s v="A0299"/>
    <s v="Drinks"/>
    <x v="2387"/>
    <n v="2002"/>
    <s v="Old"/>
    <x v="0"/>
  </r>
  <r>
    <x v="0"/>
    <s v="A0299"/>
    <s v="Kids menu"/>
    <x v="2388"/>
    <n v="2002"/>
    <s v="Old"/>
    <x v="0"/>
  </r>
  <r>
    <x v="1"/>
    <s v="A0299"/>
    <s v="Kids menu"/>
    <x v="2389"/>
    <n v="2002"/>
    <s v="Old"/>
    <x v="0"/>
  </r>
  <r>
    <x v="0"/>
    <s v="A0299"/>
    <s v="Tacos"/>
    <x v="2390"/>
    <n v="2002"/>
    <s v="Old"/>
    <x v="0"/>
  </r>
  <r>
    <x v="1"/>
    <s v="A0299"/>
    <s v="Tacos"/>
    <x v="2391"/>
    <n v="2002"/>
    <s v="Old"/>
    <x v="0"/>
  </r>
  <r>
    <x v="0"/>
    <s v="A0300"/>
    <s v="Burritos"/>
    <x v="2392"/>
    <n v="2002"/>
    <s v="Old"/>
    <x v="0"/>
  </r>
  <r>
    <x v="1"/>
    <s v="A0300"/>
    <s v="Burritos"/>
    <x v="2393"/>
    <n v="2002"/>
    <s v="Old"/>
    <x v="0"/>
  </r>
  <r>
    <x v="0"/>
    <s v="A0300"/>
    <s v="Drinks"/>
    <x v="2394"/>
    <n v="2002"/>
    <s v="Old"/>
    <x v="0"/>
  </r>
  <r>
    <x v="1"/>
    <s v="A0300"/>
    <s v="Drinks"/>
    <x v="2395"/>
    <n v="2002"/>
    <s v="Old"/>
    <x v="0"/>
  </r>
  <r>
    <x v="0"/>
    <s v="A0300"/>
    <s v="Kids menu"/>
    <x v="2396"/>
    <n v="2002"/>
    <s v="Old"/>
    <x v="0"/>
  </r>
  <r>
    <x v="1"/>
    <s v="A0300"/>
    <s v="Kids menu"/>
    <x v="2397"/>
    <n v="2002"/>
    <s v="Old"/>
    <x v="0"/>
  </r>
  <r>
    <x v="0"/>
    <s v="A0300"/>
    <s v="Tacos"/>
    <x v="2398"/>
    <n v="2002"/>
    <s v="Old"/>
    <x v="0"/>
  </r>
  <r>
    <x v="1"/>
    <s v="A0300"/>
    <s v="Tacos"/>
    <x v="2399"/>
    <n v="2002"/>
    <s v="Old"/>
    <x v="0"/>
  </r>
  <r>
    <x v="0"/>
    <s v="A0301"/>
    <s v="Burritos"/>
    <x v="2400"/>
    <n v="2002"/>
    <s v="Old"/>
    <x v="0"/>
  </r>
  <r>
    <x v="1"/>
    <s v="A0301"/>
    <s v="Burritos"/>
    <x v="2401"/>
    <n v="2002"/>
    <s v="Old"/>
    <x v="0"/>
  </r>
  <r>
    <x v="0"/>
    <s v="A0301"/>
    <s v="Drinks"/>
    <x v="2402"/>
    <n v="2002"/>
    <s v="Old"/>
    <x v="0"/>
  </r>
  <r>
    <x v="1"/>
    <s v="A0301"/>
    <s v="Drinks"/>
    <x v="2403"/>
    <n v="2002"/>
    <s v="Old"/>
    <x v="0"/>
  </r>
  <r>
    <x v="0"/>
    <s v="A0301"/>
    <s v="Kids menu"/>
    <x v="2404"/>
    <n v="2002"/>
    <s v="Old"/>
    <x v="0"/>
  </r>
  <r>
    <x v="1"/>
    <s v="A0301"/>
    <s v="Kids menu"/>
    <x v="2405"/>
    <n v="2002"/>
    <s v="Old"/>
    <x v="0"/>
  </r>
  <r>
    <x v="0"/>
    <s v="A0301"/>
    <s v="Tacos"/>
    <x v="2406"/>
    <n v="2002"/>
    <s v="Old"/>
    <x v="0"/>
  </r>
  <r>
    <x v="1"/>
    <s v="A0301"/>
    <s v="Tacos"/>
    <x v="2407"/>
    <n v="2002"/>
    <s v="Old"/>
    <x v="0"/>
  </r>
  <r>
    <x v="0"/>
    <s v="A0302"/>
    <s v="Burritos"/>
    <x v="2408"/>
    <n v="2002"/>
    <s v="Old"/>
    <x v="0"/>
  </r>
  <r>
    <x v="1"/>
    <s v="A0302"/>
    <s v="Burritos"/>
    <x v="2409"/>
    <n v="2002"/>
    <s v="Old"/>
    <x v="0"/>
  </r>
  <r>
    <x v="0"/>
    <s v="A0302"/>
    <s v="Drinks"/>
    <x v="2410"/>
    <n v="2002"/>
    <s v="Old"/>
    <x v="0"/>
  </r>
  <r>
    <x v="1"/>
    <s v="A0302"/>
    <s v="Drinks"/>
    <x v="2411"/>
    <n v="2002"/>
    <s v="Old"/>
    <x v="0"/>
  </r>
  <r>
    <x v="0"/>
    <s v="A0302"/>
    <s v="Kids menu"/>
    <x v="2412"/>
    <n v="2002"/>
    <s v="Old"/>
    <x v="0"/>
  </r>
  <r>
    <x v="1"/>
    <s v="A0302"/>
    <s v="Kids menu"/>
    <x v="2413"/>
    <n v="2002"/>
    <s v="Old"/>
    <x v="0"/>
  </r>
  <r>
    <x v="0"/>
    <s v="A0302"/>
    <s v="Tacos"/>
    <x v="2414"/>
    <n v="2002"/>
    <s v="Old"/>
    <x v="0"/>
  </r>
  <r>
    <x v="1"/>
    <s v="A0302"/>
    <s v="Tacos"/>
    <x v="2415"/>
    <n v="2002"/>
    <s v="Old"/>
    <x v="0"/>
  </r>
  <r>
    <x v="0"/>
    <s v="A0303"/>
    <s v="Burritos"/>
    <x v="2416"/>
    <n v="2002"/>
    <s v="Old"/>
    <x v="0"/>
  </r>
  <r>
    <x v="1"/>
    <s v="A0303"/>
    <s v="Burritos"/>
    <x v="2417"/>
    <n v="2002"/>
    <s v="Old"/>
    <x v="0"/>
  </r>
  <r>
    <x v="0"/>
    <s v="A0303"/>
    <s v="Drinks"/>
    <x v="2418"/>
    <n v="2002"/>
    <s v="Old"/>
    <x v="0"/>
  </r>
  <r>
    <x v="1"/>
    <s v="A0303"/>
    <s v="Drinks"/>
    <x v="2419"/>
    <n v="2002"/>
    <s v="Old"/>
    <x v="0"/>
  </r>
  <r>
    <x v="0"/>
    <s v="A0303"/>
    <s v="Kids menu"/>
    <x v="2420"/>
    <n v="2002"/>
    <s v="Old"/>
    <x v="0"/>
  </r>
  <r>
    <x v="1"/>
    <s v="A0303"/>
    <s v="Kids menu"/>
    <x v="2421"/>
    <n v="2002"/>
    <s v="Old"/>
    <x v="0"/>
  </r>
  <r>
    <x v="0"/>
    <s v="A0303"/>
    <s v="Tacos"/>
    <x v="2422"/>
    <n v="2002"/>
    <s v="Old"/>
    <x v="0"/>
  </r>
  <r>
    <x v="1"/>
    <s v="A0303"/>
    <s v="Tacos"/>
    <x v="2423"/>
    <n v="2002"/>
    <s v="Old"/>
    <x v="0"/>
  </r>
  <r>
    <x v="0"/>
    <s v="A0304"/>
    <s v="Burritos"/>
    <x v="2424"/>
    <n v="2002"/>
    <s v="Old"/>
    <x v="0"/>
  </r>
  <r>
    <x v="1"/>
    <s v="A0304"/>
    <s v="Burritos"/>
    <x v="2425"/>
    <n v="2002"/>
    <s v="Old"/>
    <x v="0"/>
  </r>
  <r>
    <x v="0"/>
    <s v="A0304"/>
    <s v="Drinks"/>
    <x v="2426"/>
    <n v="2002"/>
    <s v="Old"/>
    <x v="0"/>
  </r>
  <r>
    <x v="1"/>
    <s v="A0304"/>
    <s v="Drinks"/>
    <x v="2427"/>
    <n v="2002"/>
    <s v="Old"/>
    <x v="0"/>
  </r>
  <r>
    <x v="0"/>
    <s v="A0304"/>
    <s v="Kids menu"/>
    <x v="2428"/>
    <n v="2002"/>
    <s v="Old"/>
    <x v="0"/>
  </r>
  <r>
    <x v="1"/>
    <s v="A0304"/>
    <s v="Kids menu"/>
    <x v="2429"/>
    <n v="2002"/>
    <s v="Old"/>
    <x v="0"/>
  </r>
  <r>
    <x v="0"/>
    <s v="A0304"/>
    <s v="Tacos"/>
    <x v="2430"/>
    <n v="2002"/>
    <s v="Old"/>
    <x v="0"/>
  </r>
  <r>
    <x v="1"/>
    <s v="A0304"/>
    <s v="Tacos"/>
    <x v="2431"/>
    <n v="2002"/>
    <s v="Old"/>
    <x v="0"/>
  </r>
  <r>
    <x v="0"/>
    <s v="A0305"/>
    <s v="Burritos"/>
    <x v="2432"/>
    <n v="2002"/>
    <s v="Old"/>
    <x v="0"/>
  </r>
  <r>
    <x v="1"/>
    <s v="A0305"/>
    <s v="Burritos"/>
    <x v="2433"/>
    <n v="2002"/>
    <s v="Old"/>
    <x v="0"/>
  </r>
  <r>
    <x v="0"/>
    <s v="A0305"/>
    <s v="Drinks"/>
    <x v="2434"/>
    <n v="2002"/>
    <s v="Old"/>
    <x v="0"/>
  </r>
  <r>
    <x v="1"/>
    <s v="A0305"/>
    <s v="Drinks"/>
    <x v="2435"/>
    <n v="2002"/>
    <s v="Old"/>
    <x v="0"/>
  </r>
  <r>
    <x v="0"/>
    <s v="A0305"/>
    <s v="Kids menu"/>
    <x v="2436"/>
    <n v="2002"/>
    <s v="Old"/>
    <x v="0"/>
  </r>
  <r>
    <x v="1"/>
    <s v="A0305"/>
    <s v="Kids menu"/>
    <x v="2437"/>
    <n v="2002"/>
    <s v="Old"/>
    <x v="0"/>
  </r>
  <r>
    <x v="0"/>
    <s v="A0305"/>
    <s v="Tacos"/>
    <x v="2438"/>
    <n v="2002"/>
    <s v="Old"/>
    <x v="0"/>
  </r>
  <r>
    <x v="1"/>
    <s v="A0305"/>
    <s v="Tacos"/>
    <x v="2439"/>
    <n v="2002"/>
    <s v="Old"/>
    <x v="0"/>
  </r>
  <r>
    <x v="0"/>
    <s v="A0306"/>
    <s v="Burritos"/>
    <x v="2440"/>
    <n v="2002"/>
    <s v="Old"/>
    <x v="0"/>
  </r>
  <r>
    <x v="1"/>
    <s v="A0306"/>
    <s v="Burritos"/>
    <x v="2441"/>
    <n v="2002"/>
    <s v="Old"/>
    <x v="0"/>
  </r>
  <r>
    <x v="0"/>
    <s v="A0306"/>
    <s v="Drinks"/>
    <x v="2442"/>
    <n v="2002"/>
    <s v="Old"/>
    <x v="0"/>
  </r>
  <r>
    <x v="1"/>
    <s v="A0306"/>
    <s v="Drinks"/>
    <x v="2443"/>
    <n v="2002"/>
    <s v="Old"/>
    <x v="0"/>
  </r>
  <r>
    <x v="0"/>
    <s v="A0306"/>
    <s v="Kids menu"/>
    <x v="2444"/>
    <n v="2002"/>
    <s v="Old"/>
    <x v="0"/>
  </r>
  <r>
    <x v="1"/>
    <s v="A0306"/>
    <s v="Kids menu"/>
    <x v="2445"/>
    <n v="2002"/>
    <s v="Old"/>
    <x v="0"/>
  </r>
  <r>
    <x v="0"/>
    <s v="A0306"/>
    <s v="Tacos"/>
    <x v="2446"/>
    <n v="2002"/>
    <s v="Old"/>
    <x v="0"/>
  </r>
  <r>
    <x v="1"/>
    <s v="A0306"/>
    <s v="Tacos"/>
    <x v="2447"/>
    <n v="2002"/>
    <s v="Old"/>
    <x v="0"/>
  </r>
  <r>
    <x v="0"/>
    <s v="A0307"/>
    <s v="Burritos"/>
    <x v="2448"/>
    <n v="2002"/>
    <s v="Old"/>
    <x v="0"/>
  </r>
  <r>
    <x v="1"/>
    <s v="A0307"/>
    <s v="Burritos"/>
    <x v="2449"/>
    <n v="2002"/>
    <s v="Old"/>
    <x v="0"/>
  </r>
  <r>
    <x v="0"/>
    <s v="A0307"/>
    <s v="Drinks"/>
    <x v="2450"/>
    <n v="2002"/>
    <s v="Old"/>
    <x v="0"/>
  </r>
  <r>
    <x v="1"/>
    <s v="A0307"/>
    <s v="Drinks"/>
    <x v="2451"/>
    <n v="2002"/>
    <s v="Old"/>
    <x v="0"/>
  </r>
  <r>
    <x v="0"/>
    <s v="A0307"/>
    <s v="Kids menu"/>
    <x v="2452"/>
    <n v="2002"/>
    <s v="Old"/>
    <x v="0"/>
  </r>
  <r>
    <x v="1"/>
    <s v="A0307"/>
    <s v="Kids menu"/>
    <x v="2453"/>
    <n v="2002"/>
    <s v="Old"/>
    <x v="0"/>
  </r>
  <r>
    <x v="0"/>
    <s v="A0307"/>
    <s v="Tacos"/>
    <x v="2454"/>
    <n v="2002"/>
    <s v="Old"/>
    <x v="0"/>
  </r>
  <r>
    <x v="1"/>
    <s v="A0307"/>
    <s v="Tacos"/>
    <x v="2455"/>
    <n v="2002"/>
    <s v="Old"/>
    <x v="0"/>
  </r>
  <r>
    <x v="0"/>
    <s v="A0308"/>
    <s v="Burritos"/>
    <x v="2456"/>
    <n v="2002"/>
    <s v="Old"/>
    <x v="0"/>
  </r>
  <r>
    <x v="1"/>
    <s v="A0308"/>
    <s v="Burritos"/>
    <x v="2457"/>
    <n v="2002"/>
    <s v="Old"/>
    <x v="0"/>
  </r>
  <r>
    <x v="0"/>
    <s v="A0308"/>
    <s v="Drinks"/>
    <x v="2458"/>
    <n v="2002"/>
    <s v="Old"/>
    <x v="0"/>
  </r>
  <r>
    <x v="1"/>
    <s v="A0308"/>
    <s v="Drinks"/>
    <x v="2459"/>
    <n v="2002"/>
    <s v="Old"/>
    <x v="0"/>
  </r>
  <r>
    <x v="0"/>
    <s v="A0308"/>
    <s v="Kids menu"/>
    <x v="2460"/>
    <n v="2002"/>
    <s v="Old"/>
    <x v="0"/>
  </r>
  <r>
    <x v="1"/>
    <s v="A0308"/>
    <s v="Kids menu"/>
    <x v="2461"/>
    <n v="2002"/>
    <s v="Old"/>
    <x v="0"/>
  </r>
  <r>
    <x v="0"/>
    <s v="A0308"/>
    <s v="Tacos"/>
    <x v="2462"/>
    <n v="2002"/>
    <s v="Old"/>
    <x v="0"/>
  </r>
  <r>
    <x v="1"/>
    <s v="A0308"/>
    <s v="Tacos"/>
    <x v="2463"/>
    <n v="2002"/>
    <s v="Old"/>
    <x v="0"/>
  </r>
  <r>
    <x v="0"/>
    <s v="A0309"/>
    <s v="Burritos"/>
    <x v="2464"/>
    <n v="2002"/>
    <s v="Old"/>
    <x v="0"/>
  </r>
  <r>
    <x v="1"/>
    <s v="A0309"/>
    <s v="Burritos"/>
    <x v="2465"/>
    <n v="2002"/>
    <s v="Old"/>
    <x v="0"/>
  </r>
  <r>
    <x v="0"/>
    <s v="A0309"/>
    <s v="Drinks"/>
    <x v="2466"/>
    <n v="2002"/>
    <s v="Old"/>
    <x v="0"/>
  </r>
  <r>
    <x v="1"/>
    <s v="A0309"/>
    <s v="Drinks"/>
    <x v="2467"/>
    <n v="2002"/>
    <s v="Old"/>
    <x v="0"/>
  </r>
  <r>
    <x v="0"/>
    <s v="A0309"/>
    <s v="Kids menu"/>
    <x v="2468"/>
    <n v="2002"/>
    <s v="Old"/>
    <x v="0"/>
  </r>
  <r>
    <x v="1"/>
    <s v="A0309"/>
    <s v="Kids menu"/>
    <x v="2469"/>
    <n v="2002"/>
    <s v="Old"/>
    <x v="0"/>
  </r>
  <r>
    <x v="0"/>
    <s v="A0309"/>
    <s v="Tacos"/>
    <x v="2470"/>
    <n v="2002"/>
    <s v="Old"/>
    <x v="0"/>
  </r>
  <r>
    <x v="1"/>
    <s v="A0309"/>
    <s v="Tacos"/>
    <x v="2471"/>
    <n v="2002"/>
    <s v="Old"/>
    <x v="0"/>
  </r>
  <r>
    <x v="0"/>
    <s v="A0310"/>
    <s v="Burritos"/>
    <x v="2472"/>
    <n v="2002"/>
    <s v="Old"/>
    <x v="0"/>
  </r>
  <r>
    <x v="1"/>
    <s v="A0310"/>
    <s v="Burritos"/>
    <x v="2473"/>
    <n v="2002"/>
    <s v="Old"/>
    <x v="0"/>
  </r>
  <r>
    <x v="0"/>
    <s v="A0310"/>
    <s v="Drinks"/>
    <x v="2474"/>
    <n v="2002"/>
    <s v="Old"/>
    <x v="0"/>
  </r>
  <r>
    <x v="1"/>
    <s v="A0310"/>
    <s v="Drinks"/>
    <x v="2475"/>
    <n v="2002"/>
    <s v="Old"/>
    <x v="0"/>
  </r>
  <r>
    <x v="0"/>
    <s v="A0310"/>
    <s v="Kids menu"/>
    <x v="2476"/>
    <n v="2002"/>
    <s v="Old"/>
    <x v="0"/>
  </r>
  <r>
    <x v="1"/>
    <s v="A0310"/>
    <s v="Kids menu"/>
    <x v="2477"/>
    <n v="2002"/>
    <s v="Old"/>
    <x v="0"/>
  </r>
  <r>
    <x v="0"/>
    <s v="A0310"/>
    <s v="Tacos"/>
    <x v="2478"/>
    <n v="2002"/>
    <s v="Old"/>
    <x v="0"/>
  </r>
  <r>
    <x v="1"/>
    <s v="A0310"/>
    <s v="Tacos"/>
    <x v="2479"/>
    <n v="2002"/>
    <s v="Old"/>
    <x v="0"/>
  </r>
  <r>
    <x v="0"/>
    <s v="A0311"/>
    <s v="Burritos"/>
    <x v="2480"/>
    <n v="2002"/>
    <s v="Old"/>
    <x v="0"/>
  </r>
  <r>
    <x v="1"/>
    <s v="A0311"/>
    <s v="Burritos"/>
    <x v="2481"/>
    <n v="2002"/>
    <s v="Old"/>
    <x v="0"/>
  </r>
  <r>
    <x v="0"/>
    <s v="A0311"/>
    <s v="Drinks"/>
    <x v="2482"/>
    <n v="2002"/>
    <s v="Old"/>
    <x v="0"/>
  </r>
  <r>
    <x v="1"/>
    <s v="A0311"/>
    <s v="Drinks"/>
    <x v="2483"/>
    <n v="2002"/>
    <s v="Old"/>
    <x v="0"/>
  </r>
  <r>
    <x v="0"/>
    <s v="A0311"/>
    <s v="Kids menu"/>
    <x v="2484"/>
    <n v="2002"/>
    <s v="Old"/>
    <x v="0"/>
  </r>
  <r>
    <x v="1"/>
    <s v="A0311"/>
    <s v="Kids menu"/>
    <x v="2485"/>
    <n v="2002"/>
    <s v="Old"/>
    <x v="0"/>
  </r>
  <r>
    <x v="0"/>
    <s v="A0311"/>
    <s v="Tacos"/>
    <x v="2486"/>
    <n v="2002"/>
    <s v="Old"/>
    <x v="0"/>
  </r>
  <r>
    <x v="1"/>
    <s v="A0311"/>
    <s v="Tacos"/>
    <x v="2487"/>
    <n v="2002"/>
    <s v="Old"/>
    <x v="0"/>
  </r>
  <r>
    <x v="0"/>
    <s v="A0312"/>
    <s v="Burritos"/>
    <x v="2488"/>
    <n v="2002"/>
    <s v="Old"/>
    <x v="0"/>
  </r>
  <r>
    <x v="1"/>
    <s v="A0312"/>
    <s v="Burritos"/>
    <x v="2489"/>
    <n v="2002"/>
    <s v="Old"/>
    <x v="0"/>
  </r>
  <r>
    <x v="0"/>
    <s v="A0312"/>
    <s v="Drinks"/>
    <x v="2490"/>
    <n v="2002"/>
    <s v="Old"/>
    <x v="0"/>
  </r>
  <r>
    <x v="1"/>
    <s v="A0312"/>
    <s v="Drinks"/>
    <x v="2491"/>
    <n v="2002"/>
    <s v="Old"/>
    <x v="0"/>
  </r>
  <r>
    <x v="0"/>
    <s v="A0312"/>
    <s v="Kids menu"/>
    <x v="2492"/>
    <n v="2002"/>
    <s v="Old"/>
    <x v="0"/>
  </r>
  <r>
    <x v="1"/>
    <s v="A0312"/>
    <s v="Kids menu"/>
    <x v="2493"/>
    <n v="2002"/>
    <s v="Old"/>
    <x v="0"/>
  </r>
  <r>
    <x v="0"/>
    <s v="A0312"/>
    <s v="Tacos"/>
    <x v="2494"/>
    <n v="2002"/>
    <s v="Old"/>
    <x v="0"/>
  </r>
  <r>
    <x v="1"/>
    <s v="A0312"/>
    <s v="Tacos"/>
    <x v="2495"/>
    <n v="2002"/>
    <s v="Old"/>
    <x v="0"/>
  </r>
  <r>
    <x v="0"/>
    <s v="A0313"/>
    <s v="Burritos"/>
    <x v="2496"/>
    <n v="2002"/>
    <s v="Old"/>
    <x v="0"/>
  </r>
  <r>
    <x v="1"/>
    <s v="A0313"/>
    <s v="Burritos"/>
    <x v="2497"/>
    <n v="2002"/>
    <s v="Old"/>
    <x v="0"/>
  </r>
  <r>
    <x v="0"/>
    <s v="A0313"/>
    <s v="Drinks"/>
    <x v="2498"/>
    <n v="2002"/>
    <s v="Old"/>
    <x v="0"/>
  </r>
  <r>
    <x v="1"/>
    <s v="A0313"/>
    <s v="Drinks"/>
    <x v="2499"/>
    <n v="2002"/>
    <s v="Old"/>
    <x v="0"/>
  </r>
  <r>
    <x v="0"/>
    <s v="A0313"/>
    <s v="Kids menu"/>
    <x v="2500"/>
    <n v="2002"/>
    <s v="Old"/>
    <x v="0"/>
  </r>
  <r>
    <x v="1"/>
    <s v="A0313"/>
    <s v="Kids menu"/>
    <x v="2501"/>
    <n v="2002"/>
    <s v="Old"/>
    <x v="0"/>
  </r>
  <r>
    <x v="0"/>
    <s v="A0313"/>
    <s v="Tacos"/>
    <x v="2502"/>
    <n v="2002"/>
    <s v="Old"/>
    <x v="0"/>
  </r>
  <r>
    <x v="1"/>
    <s v="A0313"/>
    <s v="Tacos"/>
    <x v="2503"/>
    <n v="2002"/>
    <s v="Old"/>
    <x v="0"/>
  </r>
  <r>
    <x v="0"/>
    <s v="A0314"/>
    <s v="Burritos"/>
    <x v="2504"/>
    <n v="2002"/>
    <s v="Old"/>
    <x v="0"/>
  </r>
  <r>
    <x v="1"/>
    <s v="A0314"/>
    <s v="Burritos"/>
    <x v="2505"/>
    <n v="2002"/>
    <s v="Old"/>
    <x v="0"/>
  </r>
  <r>
    <x v="0"/>
    <s v="A0314"/>
    <s v="Drinks"/>
    <x v="2506"/>
    <n v="2002"/>
    <s v="Old"/>
    <x v="0"/>
  </r>
  <r>
    <x v="1"/>
    <s v="A0314"/>
    <s v="Drinks"/>
    <x v="2507"/>
    <n v="2002"/>
    <s v="Old"/>
    <x v="0"/>
  </r>
  <r>
    <x v="0"/>
    <s v="A0314"/>
    <s v="Kids menu"/>
    <x v="2508"/>
    <n v="2002"/>
    <s v="Old"/>
    <x v="0"/>
  </r>
  <r>
    <x v="1"/>
    <s v="A0314"/>
    <s v="Kids menu"/>
    <x v="2509"/>
    <n v="2002"/>
    <s v="Old"/>
    <x v="0"/>
  </r>
  <r>
    <x v="0"/>
    <s v="A0314"/>
    <s v="Tacos"/>
    <x v="2510"/>
    <n v="2002"/>
    <s v="Old"/>
    <x v="0"/>
  </r>
  <r>
    <x v="1"/>
    <s v="A0314"/>
    <s v="Tacos"/>
    <x v="2511"/>
    <n v="2002"/>
    <s v="Old"/>
    <x v="0"/>
  </r>
  <r>
    <x v="0"/>
    <s v="A0315"/>
    <s v="Burritos"/>
    <x v="2512"/>
    <n v="2002"/>
    <s v="Old"/>
    <x v="0"/>
  </r>
  <r>
    <x v="1"/>
    <s v="A0315"/>
    <s v="Burritos"/>
    <x v="2513"/>
    <n v="2002"/>
    <s v="Old"/>
    <x v="0"/>
  </r>
  <r>
    <x v="0"/>
    <s v="A0315"/>
    <s v="Drinks"/>
    <x v="2514"/>
    <n v="2002"/>
    <s v="Old"/>
    <x v="0"/>
  </r>
  <r>
    <x v="1"/>
    <s v="A0315"/>
    <s v="Drinks"/>
    <x v="2515"/>
    <n v="2002"/>
    <s v="Old"/>
    <x v="0"/>
  </r>
  <r>
    <x v="0"/>
    <s v="A0315"/>
    <s v="Kids menu"/>
    <x v="2516"/>
    <n v="2002"/>
    <s v="Old"/>
    <x v="0"/>
  </r>
  <r>
    <x v="1"/>
    <s v="A0315"/>
    <s v="Kids menu"/>
    <x v="2517"/>
    <n v="2002"/>
    <s v="Old"/>
    <x v="0"/>
  </r>
  <r>
    <x v="0"/>
    <s v="A0315"/>
    <s v="Tacos"/>
    <x v="2518"/>
    <n v="2002"/>
    <s v="Old"/>
    <x v="0"/>
  </r>
  <r>
    <x v="1"/>
    <s v="A0315"/>
    <s v="Tacos"/>
    <x v="2519"/>
    <n v="2002"/>
    <s v="Old"/>
    <x v="0"/>
  </r>
  <r>
    <x v="0"/>
    <s v="A0316"/>
    <s v="Burritos"/>
    <x v="2520"/>
    <n v="2002"/>
    <s v="Old"/>
    <x v="0"/>
  </r>
  <r>
    <x v="1"/>
    <s v="A0316"/>
    <s v="Burritos"/>
    <x v="2521"/>
    <n v="2002"/>
    <s v="Old"/>
    <x v="0"/>
  </r>
  <r>
    <x v="0"/>
    <s v="A0316"/>
    <s v="Drinks"/>
    <x v="2522"/>
    <n v="2002"/>
    <s v="Old"/>
    <x v="0"/>
  </r>
  <r>
    <x v="1"/>
    <s v="A0316"/>
    <s v="Drinks"/>
    <x v="2523"/>
    <n v="2002"/>
    <s v="Old"/>
    <x v="0"/>
  </r>
  <r>
    <x v="0"/>
    <s v="A0316"/>
    <s v="Kids menu"/>
    <x v="2524"/>
    <n v="2002"/>
    <s v="Old"/>
    <x v="0"/>
  </r>
  <r>
    <x v="1"/>
    <s v="A0316"/>
    <s v="Kids menu"/>
    <x v="2525"/>
    <n v="2002"/>
    <s v="Old"/>
    <x v="0"/>
  </r>
  <r>
    <x v="0"/>
    <s v="A0316"/>
    <s v="Tacos"/>
    <x v="2526"/>
    <n v="2002"/>
    <s v="Old"/>
    <x v="0"/>
  </r>
  <r>
    <x v="1"/>
    <s v="A0316"/>
    <s v="Tacos"/>
    <x v="2527"/>
    <n v="2002"/>
    <s v="Old"/>
    <x v="0"/>
  </r>
  <r>
    <x v="0"/>
    <s v="A0317"/>
    <s v="Burritos"/>
    <x v="2528"/>
    <n v="2002"/>
    <s v="Old"/>
    <x v="0"/>
  </r>
  <r>
    <x v="1"/>
    <s v="A0317"/>
    <s v="Burritos"/>
    <x v="2529"/>
    <n v="2002"/>
    <s v="Old"/>
    <x v="0"/>
  </r>
  <r>
    <x v="0"/>
    <s v="A0317"/>
    <s v="Drinks"/>
    <x v="2530"/>
    <n v="2002"/>
    <s v="Old"/>
    <x v="0"/>
  </r>
  <r>
    <x v="1"/>
    <s v="A0317"/>
    <s v="Drinks"/>
    <x v="2531"/>
    <n v="2002"/>
    <s v="Old"/>
    <x v="0"/>
  </r>
  <r>
    <x v="0"/>
    <s v="A0317"/>
    <s v="Kids menu"/>
    <x v="2532"/>
    <n v="2002"/>
    <s v="Old"/>
    <x v="0"/>
  </r>
  <r>
    <x v="1"/>
    <s v="A0317"/>
    <s v="Kids menu"/>
    <x v="2533"/>
    <n v="2002"/>
    <s v="Old"/>
    <x v="0"/>
  </r>
  <r>
    <x v="0"/>
    <s v="A0317"/>
    <s v="Tacos"/>
    <x v="2534"/>
    <n v="2002"/>
    <s v="Old"/>
    <x v="0"/>
  </r>
  <r>
    <x v="1"/>
    <s v="A0317"/>
    <s v="Tacos"/>
    <x v="2535"/>
    <n v="2002"/>
    <s v="Old"/>
    <x v="0"/>
  </r>
  <r>
    <x v="0"/>
    <s v="A0318"/>
    <s v="Burritos"/>
    <x v="2536"/>
    <n v="2002"/>
    <s v="Old"/>
    <x v="0"/>
  </r>
  <r>
    <x v="1"/>
    <s v="A0318"/>
    <s v="Burritos"/>
    <x v="2537"/>
    <n v="2002"/>
    <s v="Old"/>
    <x v="0"/>
  </r>
  <r>
    <x v="0"/>
    <s v="A0318"/>
    <s v="Drinks"/>
    <x v="2538"/>
    <n v="2002"/>
    <s v="Old"/>
    <x v="0"/>
  </r>
  <r>
    <x v="1"/>
    <s v="A0318"/>
    <s v="Drinks"/>
    <x v="2539"/>
    <n v="2002"/>
    <s v="Old"/>
    <x v="0"/>
  </r>
  <r>
    <x v="0"/>
    <s v="A0318"/>
    <s v="Kids menu"/>
    <x v="2540"/>
    <n v="2002"/>
    <s v="Old"/>
    <x v="0"/>
  </r>
  <r>
    <x v="1"/>
    <s v="A0318"/>
    <s v="Kids menu"/>
    <x v="2541"/>
    <n v="2002"/>
    <s v="Old"/>
    <x v="0"/>
  </r>
  <r>
    <x v="0"/>
    <s v="A0318"/>
    <s v="Tacos"/>
    <x v="2542"/>
    <n v="2002"/>
    <s v="Old"/>
    <x v="0"/>
  </r>
  <r>
    <x v="1"/>
    <s v="A0318"/>
    <s v="Tacos"/>
    <x v="2543"/>
    <n v="2002"/>
    <s v="Old"/>
    <x v="0"/>
  </r>
  <r>
    <x v="0"/>
    <s v="A0319"/>
    <s v="Burritos"/>
    <x v="2544"/>
    <n v="2002"/>
    <s v="Old"/>
    <x v="0"/>
  </r>
  <r>
    <x v="1"/>
    <s v="A0319"/>
    <s v="Burritos"/>
    <x v="2545"/>
    <n v="2002"/>
    <s v="Old"/>
    <x v="0"/>
  </r>
  <r>
    <x v="0"/>
    <s v="A0319"/>
    <s v="Drinks"/>
    <x v="2546"/>
    <n v="2002"/>
    <s v="Old"/>
    <x v="0"/>
  </r>
  <r>
    <x v="1"/>
    <s v="A0319"/>
    <s v="Drinks"/>
    <x v="2547"/>
    <n v="2002"/>
    <s v="Old"/>
    <x v="0"/>
  </r>
  <r>
    <x v="0"/>
    <s v="A0319"/>
    <s v="Kids menu"/>
    <x v="2548"/>
    <n v="2002"/>
    <s v="Old"/>
    <x v="0"/>
  </r>
  <r>
    <x v="1"/>
    <s v="A0319"/>
    <s v="Kids menu"/>
    <x v="2549"/>
    <n v="2002"/>
    <s v="Old"/>
    <x v="0"/>
  </r>
  <r>
    <x v="0"/>
    <s v="A0319"/>
    <s v="Tacos"/>
    <x v="2550"/>
    <n v="2002"/>
    <s v="Old"/>
    <x v="0"/>
  </r>
  <r>
    <x v="1"/>
    <s v="A0319"/>
    <s v="Tacos"/>
    <x v="2551"/>
    <n v="2002"/>
    <s v="Old"/>
    <x v="0"/>
  </r>
  <r>
    <x v="0"/>
    <s v="A0320"/>
    <s v="Burritos"/>
    <x v="2552"/>
    <n v="2002"/>
    <s v="Old"/>
    <x v="0"/>
  </r>
  <r>
    <x v="1"/>
    <s v="A0320"/>
    <s v="Burritos"/>
    <x v="2553"/>
    <n v="2002"/>
    <s v="Old"/>
    <x v="0"/>
  </r>
  <r>
    <x v="0"/>
    <s v="A0320"/>
    <s v="Drinks"/>
    <x v="2554"/>
    <n v="2002"/>
    <s v="Old"/>
    <x v="0"/>
  </r>
  <r>
    <x v="1"/>
    <s v="A0320"/>
    <s v="Drinks"/>
    <x v="2555"/>
    <n v="2002"/>
    <s v="Old"/>
    <x v="0"/>
  </r>
  <r>
    <x v="0"/>
    <s v="A0320"/>
    <s v="Kids menu"/>
    <x v="2556"/>
    <n v="2002"/>
    <s v="Old"/>
    <x v="0"/>
  </r>
  <r>
    <x v="1"/>
    <s v="A0320"/>
    <s v="Kids menu"/>
    <x v="2557"/>
    <n v="2002"/>
    <s v="Old"/>
    <x v="0"/>
  </r>
  <r>
    <x v="0"/>
    <s v="A0320"/>
    <s v="Tacos"/>
    <x v="2558"/>
    <n v="2002"/>
    <s v="Old"/>
    <x v="0"/>
  </r>
  <r>
    <x v="1"/>
    <s v="A0320"/>
    <s v="Tacos"/>
    <x v="2559"/>
    <n v="2002"/>
    <s v="Old"/>
    <x v="0"/>
  </r>
  <r>
    <x v="0"/>
    <s v="A0321"/>
    <s v="Burritos"/>
    <x v="2560"/>
    <n v="2002"/>
    <s v="Old"/>
    <x v="0"/>
  </r>
  <r>
    <x v="1"/>
    <s v="A0321"/>
    <s v="Burritos"/>
    <x v="2561"/>
    <n v="2002"/>
    <s v="Old"/>
    <x v="0"/>
  </r>
  <r>
    <x v="0"/>
    <s v="A0321"/>
    <s v="Drinks"/>
    <x v="2562"/>
    <n v="2002"/>
    <s v="Old"/>
    <x v="0"/>
  </r>
  <r>
    <x v="1"/>
    <s v="A0321"/>
    <s v="Drinks"/>
    <x v="2563"/>
    <n v="2002"/>
    <s v="Old"/>
    <x v="0"/>
  </r>
  <r>
    <x v="0"/>
    <s v="A0321"/>
    <s v="Kids menu"/>
    <x v="2564"/>
    <n v="2002"/>
    <s v="Old"/>
    <x v="0"/>
  </r>
  <r>
    <x v="1"/>
    <s v="A0321"/>
    <s v="Kids menu"/>
    <x v="2565"/>
    <n v="2002"/>
    <s v="Old"/>
    <x v="0"/>
  </r>
  <r>
    <x v="0"/>
    <s v="A0321"/>
    <s v="Tacos"/>
    <x v="2566"/>
    <n v="2002"/>
    <s v="Old"/>
    <x v="0"/>
  </r>
  <r>
    <x v="1"/>
    <s v="A0321"/>
    <s v="Tacos"/>
    <x v="2567"/>
    <n v="2002"/>
    <s v="Old"/>
    <x v="0"/>
  </r>
  <r>
    <x v="0"/>
    <s v="A0322"/>
    <s v="Burritos"/>
    <x v="2568"/>
    <n v="2002"/>
    <s v="Old"/>
    <x v="0"/>
  </r>
  <r>
    <x v="1"/>
    <s v="A0322"/>
    <s v="Burritos"/>
    <x v="2569"/>
    <n v="2002"/>
    <s v="Old"/>
    <x v="0"/>
  </r>
  <r>
    <x v="0"/>
    <s v="A0322"/>
    <s v="Drinks"/>
    <x v="2570"/>
    <n v="2002"/>
    <s v="Old"/>
    <x v="0"/>
  </r>
  <r>
    <x v="1"/>
    <s v="A0322"/>
    <s v="Drinks"/>
    <x v="2571"/>
    <n v="2002"/>
    <s v="Old"/>
    <x v="0"/>
  </r>
  <r>
    <x v="0"/>
    <s v="A0322"/>
    <s v="Kids menu"/>
    <x v="2572"/>
    <n v="2002"/>
    <s v="Old"/>
    <x v="0"/>
  </r>
  <r>
    <x v="1"/>
    <s v="A0322"/>
    <s v="Kids menu"/>
    <x v="2573"/>
    <n v="2002"/>
    <s v="Old"/>
    <x v="0"/>
  </r>
  <r>
    <x v="0"/>
    <s v="A0322"/>
    <s v="Tacos"/>
    <x v="2574"/>
    <n v="2002"/>
    <s v="Old"/>
    <x v="0"/>
  </r>
  <r>
    <x v="1"/>
    <s v="A0322"/>
    <s v="Tacos"/>
    <x v="2575"/>
    <n v="2002"/>
    <s v="Old"/>
    <x v="0"/>
  </r>
  <r>
    <x v="0"/>
    <s v="A0323"/>
    <s v="Burritos"/>
    <x v="2576"/>
    <n v="2002"/>
    <s v="Old"/>
    <x v="0"/>
  </r>
  <r>
    <x v="1"/>
    <s v="A0323"/>
    <s v="Burritos"/>
    <x v="2577"/>
    <n v="2002"/>
    <s v="Old"/>
    <x v="0"/>
  </r>
  <r>
    <x v="0"/>
    <s v="A0323"/>
    <s v="Drinks"/>
    <x v="2578"/>
    <n v="2002"/>
    <s v="Old"/>
    <x v="0"/>
  </r>
  <r>
    <x v="1"/>
    <s v="A0323"/>
    <s v="Drinks"/>
    <x v="2579"/>
    <n v="2002"/>
    <s v="Old"/>
    <x v="0"/>
  </r>
  <r>
    <x v="0"/>
    <s v="A0323"/>
    <s v="Kids menu"/>
    <x v="2580"/>
    <n v="2002"/>
    <s v="Old"/>
    <x v="0"/>
  </r>
  <r>
    <x v="1"/>
    <s v="A0323"/>
    <s v="Kids menu"/>
    <x v="2581"/>
    <n v="2002"/>
    <s v="Old"/>
    <x v="0"/>
  </r>
  <r>
    <x v="0"/>
    <s v="A0323"/>
    <s v="Tacos"/>
    <x v="2582"/>
    <n v="2002"/>
    <s v="Old"/>
    <x v="0"/>
  </r>
  <r>
    <x v="1"/>
    <s v="A0323"/>
    <s v="Tacos"/>
    <x v="2583"/>
    <n v="2002"/>
    <s v="Old"/>
    <x v="0"/>
  </r>
  <r>
    <x v="0"/>
    <s v="A0324"/>
    <s v="Burritos"/>
    <x v="2584"/>
    <n v="2002"/>
    <s v="Old"/>
    <x v="0"/>
  </r>
  <r>
    <x v="1"/>
    <s v="A0324"/>
    <s v="Burritos"/>
    <x v="2585"/>
    <n v="2002"/>
    <s v="Old"/>
    <x v="0"/>
  </r>
  <r>
    <x v="0"/>
    <s v="A0324"/>
    <s v="Drinks"/>
    <x v="2586"/>
    <n v="2002"/>
    <s v="Old"/>
    <x v="0"/>
  </r>
  <r>
    <x v="1"/>
    <s v="A0324"/>
    <s v="Drinks"/>
    <x v="2587"/>
    <n v="2002"/>
    <s v="Old"/>
    <x v="0"/>
  </r>
  <r>
    <x v="0"/>
    <s v="A0324"/>
    <s v="Kids menu"/>
    <x v="2588"/>
    <n v="2002"/>
    <s v="Old"/>
    <x v="0"/>
  </r>
  <r>
    <x v="1"/>
    <s v="A0324"/>
    <s v="Kids menu"/>
    <x v="2589"/>
    <n v="2002"/>
    <s v="Old"/>
    <x v="0"/>
  </r>
  <r>
    <x v="0"/>
    <s v="A0324"/>
    <s v="Tacos"/>
    <x v="2590"/>
    <n v="2002"/>
    <s v="Old"/>
    <x v="0"/>
  </r>
  <r>
    <x v="1"/>
    <s v="A0324"/>
    <s v="Tacos"/>
    <x v="2591"/>
    <n v="2002"/>
    <s v="Old"/>
    <x v="0"/>
  </r>
  <r>
    <x v="0"/>
    <s v="A0325"/>
    <s v="Burritos"/>
    <x v="2592"/>
    <n v="2002"/>
    <s v="Old"/>
    <x v="0"/>
  </r>
  <r>
    <x v="1"/>
    <s v="A0325"/>
    <s v="Burritos"/>
    <x v="2593"/>
    <n v="2002"/>
    <s v="Old"/>
    <x v="0"/>
  </r>
  <r>
    <x v="0"/>
    <s v="A0325"/>
    <s v="Drinks"/>
    <x v="2594"/>
    <n v="2002"/>
    <s v="Old"/>
    <x v="0"/>
  </r>
  <r>
    <x v="1"/>
    <s v="A0325"/>
    <s v="Drinks"/>
    <x v="2595"/>
    <n v="2002"/>
    <s v="Old"/>
    <x v="0"/>
  </r>
  <r>
    <x v="0"/>
    <s v="A0325"/>
    <s v="Kids menu"/>
    <x v="2596"/>
    <n v="2002"/>
    <s v="Old"/>
    <x v="0"/>
  </r>
  <r>
    <x v="1"/>
    <s v="A0325"/>
    <s v="Kids menu"/>
    <x v="2597"/>
    <n v="2002"/>
    <s v="Old"/>
    <x v="0"/>
  </r>
  <r>
    <x v="0"/>
    <s v="A0325"/>
    <s v="Tacos"/>
    <x v="2598"/>
    <n v="2002"/>
    <s v="Old"/>
    <x v="0"/>
  </r>
  <r>
    <x v="1"/>
    <s v="A0325"/>
    <s v="Tacos"/>
    <x v="2599"/>
    <n v="2002"/>
    <s v="Old"/>
    <x v="0"/>
  </r>
  <r>
    <x v="0"/>
    <s v="A0326"/>
    <s v="Burritos"/>
    <x v="2600"/>
    <n v="2002"/>
    <s v="Old"/>
    <x v="0"/>
  </r>
  <r>
    <x v="1"/>
    <s v="A0326"/>
    <s v="Burritos"/>
    <x v="2601"/>
    <n v="2002"/>
    <s v="Old"/>
    <x v="0"/>
  </r>
  <r>
    <x v="0"/>
    <s v="A0326"/>
    <s v="Drinks"/>
    <x v="2602"/>
    <n v="2002"/>
    <s v="Old"/>
    <x v="0"/>
  </r>
  <r>
    <x v="1"/>
    <s v="A0326"/>
    <s v="Drinks"/>
    <x v="2603"/>
    <n v="2002"/>
    <s v="Old"/>
    <x v="0"/>
  </r>
  <r>
    <x v="0"/>
    <s v="A0326"/>
    <s v="Kids menu"/>
    <x v="2604"/>
    <n v="2002"/>
    <s v="Old"/>
    <x v="0"/>
  </r>
  <r>
    <x v="1"/>
    <s v="A0326"/>
    <s v="Kids menu"/>
    <x v="2605"/>
    <n v="2002"/>
    <s v="Old"/>
    <x v="0"/>
  </r>
  <r>
    <x v="0"/>
    <s v="A0326"/>
    <s v="Tacos"/>
    <x v="2606"/>
    <n v="2002"/>
    <s v="Old"/>
    <x v="0"/>
  </r>
  <r>
    <x v="1"/>
    <s v="A0326"/>
    <s v="Tacos"/>
    <x v="2607"/>
    <n v="2002"/>
    <s v="Old"/>
    <x v="0"/>
  </r>
  <r>
    <x v="0"/>
    <s v="A0327"/>
    <s v="Burritos"/>
    <x v="2608"/>
    <n v="2002"/>
    <s v="Old"/>
    <x v="0"/>
  </r>
  <r>
    <x v="1"/>
    <s v="A0327"/>
    <s v="Burritos"/>
    <x v="2609"/>
    <n v="2002"/>
    <s v="Old"/>
    <x v="0"/>
  </r>
  <r>
    <x v="0"/>
    <s v="A0327"/>
    <s v="Drinks"/>
    <x v="2610"/>
    <n v="2002"/>
    <s v="Old"/>
    <x v="0"/>
  </r>
  <r>
    <x v="1"/>
    <s v="A0327"/>
    <s v="Drinks"/>
    <x v="2611"/>
    <n v="2002"/>
    <s v="Old"/>
    <x v="0"/>
  </r>
  <r>
    <x v="0"/>
    <s v="A0327"/>
    <s v="Kids menu"/>
    <x v="2612"/>
    <n v="2002"/>
    <s v="Old"/>
    <x v="0"/>
  </r>
  <r>
    <x v="1"/>
    <s v="A0327"/>
    <s v="Kids menu"/>
    <x v="2613"/>
    <n v="2002"/>
    <s v="Old"/>
    <x v="0"/>
  </r>
  <r>
    <x v="0"/>
    <s v="A0327"/>
    <s v="Tacos"/>
    <x v="2614"/>
    <n v="2002"/>
    <s v="Old"/>
    <x v="0"/>
  </r>
  <r>
    <x v="1"/>
    <s v="A0327"/>
    <s v="Tacos"/>
    <x v="2615"/>
    <n v="2002"/>
    <s v="Old"/>
    <x v="0"/>
  </r>
  <r>
    <x v="0"/>
    <s v="A0328"/>
    <s v="Burritos"/>
    <x v="2616"/>
    <n v="2002"/>
    <s v="Old"/>
    <x v="0"/>
  </r>
  <r>
    <x v="1"/>
    <s v="A0328"/>
    <s v="Burritos"/>
    <x v="2617"/>
    <n v="2002"/>
    <s v="Old"/>
    <x v="0"/>
  </r>
  <r>
    <x v="0"/>
    <s v="A0328"/>
    <s v="Drinks"/>
    <x v="2618"/>
    <n v="2002"/>
    <s v="Old"/>
    <x v="0"/>
  </r>
  <r>
    <x v="1"/>
    <s v="A0328"/>
    <s v="Drinks"/>
    <x v="2619"/>
    <n v="2002"/>
    <s v="Old"/>
    <x v="0"/>
  </r>
  <r>
    <x v="0"/>
    <s v="A0328"/>
    <s v="Kids menu"/>
    <x v="2620"/>
    <n v="2002"/>
    <s v="Old"/>
    <x v="0"/>
  </r>
  <r>
    <x v="1"/>
    <s v="A0328"/>
    <s v="Kids menu"/>
    <x v="2621"/>
    <n v="2002"/>
    <s v="Old"/>
    <x v="0"/>
  </r>
  <r>
    <x v="0"/>
    <s v="A0328"/>
    <s v="Tacos"/>
    <x v="2622"/>
    <n v="2002"/>
    <s v="Old"/>
    <x v="0"/>
  </r>
  <r>
    <x v="1"/>
    <s v="A0328"/>
    <s v="Tacos"/>
    <x v="2623"/>
    <n v="2002"/>
    <s v="Old"/>
    <x v="0"/>
  </r>
  <r>
    <x v="0"/>
    <s v="A0329"/>
    <s v="Burritos"/>
    <x v="2624"/>
    <n v="2002"/>
    <s v="Old"/>
    <x v="0"/>
  </r>
  <r>
    <x v="1"/>
    <s v="A0329"/>
    <s v="Burritos"/>
    <x v="2625"/>
    <n v="2002"/>
    <s v="Old"/>
    <x v="0"/>
  </r>
  <r>
    <x v="0"/>
    <s v="A0329"/>
    <s v="Drinks"/>
    <x v="2626"/>
    <n v="2002"/>
    <s v="Old"/>
    <x v="0"/>
  </r>
  <r>
    <x v="1"/>
    <s v="A0329"/>
    <s v="Drinks"/>
    <x v="2627"/>
    <n v="2002"/>
    <s v="Old"/>
    <x v="0"/>
  </r>
  <r>
    <x v="0"/>
    <s v="A0329"/>
    <s v="Kids menu"/>
    <x v="2628"/>
    <n v="2002"/>
    <s v="Old"/>
    <x v="0"/>
  </r>
  <r>
    <x v="1"/>
    <s v="A0329"/>
    <s v="Kids menu"/>
    <x v="2629"/>
    <n v="2002"/>
    <s v="Old"/>
    <x v="0"/>
  </r>
  <r>
    <x v="0"/>
    <s v="A0329"/>
    <s v="Tacos"/>
    <x v="2630"/>
    <n v="2002"/>
    <s v="Old"/>
    <x v="0"/>
  </r>
  <r>
    <x v="1"/>
    <s v="A0329"/>
    <s v="Tacos"/>
    <x v="2631"/>
    <n v="2002"/>
    <s v="Old"/>
    <x v="0"/>
  </r>
  <r>
    <x v="0"/>
    <s v="A0330"/>
    <s v="Burritos"/>
    <x v="2632"/>
    <n v="2002"/>
    <s v="Old"/>
    <x v="0"/>
  </r>
  <r>
    <x v="1"/>
    <s v="A0330"/>
    <s v="Burritos"/>
    <x v="2633"/>
    <n v="2002"/>
    <s v="Old"/>
    <x v="0"/>
  </r>
  <r>
    <x v="0"/>
    <s v="A0330"/>
    <s v="Drinks"/>
    <x v="2634"/>
    <n v="2002"/>
    <s v="Old"/>
    <x v="0"/>
  </r>
  <r>
    <x v="1"/>
    <s v="A0330"/>
    <s v="Drinks"/>
    <x v="2635"/>
    <n v="2002"/>
    <s v="Old"/>
    <x v="0"/>
  </r>
  <r>
    <x v="0"/>
    <s v="A0330"/>
    <s v="Kids menu"/>
    <x v="2636"/>
    <n v="2002"/>
    <s v="Old"/>
    <x v="0"/>
  </r>
  <r>
    <x v="1"/>
    <s v="A0330"/>
    <s v="Kids menu"/>
    <x v="2637"/>
    <n v="2002"/>
    <s v="Old"/>
    <x v="0"/>
  </r>
  <r>
    <x v="0"/>
    <s v="A0330"/>
    <s v="Tacos"/>
    <x v="2638"/>
    <n v="2002"/>
    <s v="Old"/>
    <x v="0"/>
  </r>
  <r>
    <x v="1"/>
    <s v="A0330"/>
    <s v="Tacos"/>
    <x v="2639"/>
    <n v="2002"/>
    <s v="Old"/>
    <x v="0"/>
  </r>
  <r>
    <x v="0"/>
    <s v="A0331"/>
    <s v="Burritos"/>
    <x v="2640"/>
    <n v="2002"/>
    <s v="Old"/>
    <x v="0"/>
  </r>
  <r>
    <x v="1"/>
    <s v="A0331"/>
    <s v="Burritos"/>
    <x v="2641"/>
    <n v="2002"/>
    <s v="Old"/>
    <x v="0"/>
  </r>
  <r>
    <x v="0"/>
    <s v="A0331"/>
    <s v="Drinks"/>
    <x v="2642"/>
    <n v="2002"/>
    <s v="Old"/>
    <x v="0"/>
  </r>
  <r>
    <x v="1"/>
    <s v="A0331"/>
    <s v="Drinks"/>
    <x v="2643"/>
    <n v="2002"/>
    <s v="Old"/>
    <x v="0"/>
  </r>
  <r>
    <x v="0"/>
    <s v="A0331"/>
    <s v="Kids menu"/>
    <x v="2644"/>
    <n v="2002"/>
    <s v="Old"/>
    <x v="0"/>
  </r>
  <r>
    <x v="1"/>
    <s v="A0331"/>
    <s v="Kids menu"/>
    <x v="2645"/>
    <n v="2002"/>
    <s v="Old"/>
    <x v="0"/>
  </r>
  <r>
    <x v="0"/>
    <s v="A0331"/>
    <s v="Tacos"/>
    <x v="2646"/>
    <n v="2002"/>
    <s v="Old"/>
    <x v="0"/>
  </r>
  <r>
    <x v="1"/>
    <s v="A0331"/>
    <s v="Tacos"/>
    <x v="2647"/>
    <n v="2002"/>
    <s v="Old"/>
    <x v="0"/>
  </r>
  <r>
    <x v="0"/>
    <s v="A0332"/>
    <s v="Burritos"/>
    <x v="2648"/>
    <n v="2002"/>
    <s v="Old"/>
    <x v="0"/>
  </r>
  <r>
    <x v="1"/>
    <s v="A0332"/>
    <s v="Burritos"/>
    <x v="2649"/>
    <n v="2002"/>
    <s v="Old"/>
    <x v="0"/>
  </r>
  <r>
    <x v="0"/>
    <s v="A0332"/>
    <s v="Drinks"/>
    <x v="2650"/>
    <n v="2002"/>
    <s v="Old"/>
    <x v="0"/>
  </r>
  <r>
    <x v="1"/>
    <s v="A0332"/>
    <s v="Drinks"/>
    <x v="2651"/>
    <n v="2002"/>
    <s v="Old"/>
    <x v="0"/>
  </r>
  <r>
    <x v="0"/>
    <s v="A0332"/>
    <s v="Kids menu"/>
    <x v="2652"/>
    <n v="2002"/>
    <s v="Old"/>
    <x v="0"/>
  </r>
  <r>
    <x v="1"/>
    <s v="A0332"/>
    <s v="Kids menu"/>
    <x v="2653"/>
    <n v="2002"/>
    <s v="Old"/>
    <x v="0"/>
  </r>
  <r>
    <x v="0"/>
    <s v="A0332"/>
    <s v="Tacos"/>
    <x v="2654"/>
    <n v="2002"/>
    <s v="Old"/>
    <x v="0"/>
  </r>
  <r>
    <x v="1"/>
    <s v="A0332"/>
    <s v="Tacos"/>
    <x v="2655"/>
    <n v="2002"/>
    <s v="Old"/>
    <x v="0"/>
  </r>
  <r>
    <x v="0"/>
    <s v="A0333"/>
    <s v="Burritos"/>
    <x v="2656"/>
    <n v="2002"/>
    <s v="Old"/>
    <x v="0"/>
  </r>
  <r>
    <x v="1"/>
    <s v="A0333"/>
    <s v="Burritos"/>
    <x v="2657"/>
    <n v="2002"/>
    <s v="Old"/>
    <x v="0"/>
  </r>
  <r>
    <x v="0"/>
    <s v="A0333"/>
    <s v="Drinks"/>
    <x v="2658"/>
    <n v="2002"/>
    <s v="Old"/>
    <x v="0"/>
  </r>
  <r>
    <x v="1"/>
    <s v="A0333"/>
    <s v="Drinks"/>
    <x v="2659"/>
    <n v="2002"/>
    <s v="Old"/>
    <x v="0"/>
  </r>
  <r>
    <x v="0"/>
    <s v="A0333"/>
    <s v="Kids menu"/>
    <x v="2660"/>
    <n v="2002"/>
    <s v="Old"/>
    <x v="0"/>
  </r>
  <r>
    <x v="1"/>
    <s v="A0333"/>
    <s v="Kids menu"/>
    <x v="2661"/>
    <n v="2002"/>
    <s v="Old"/>
    <x v="0"/>
  </r>
  <r>
    <x v="0"/>
    <s v="A0333"/>
    <s v="Tacos"/>
    <x v="2662"/>
    <n v="2002"/>
    <s v="Old"/>
    <x v="0"/>
  </r>
  <r>
    <x v="1"/>
    <s v="A0333"/>
    <s v="Tacos"/>
    <x v="2663"/>
    <n v="2002"/>
    <s v="Old"/>
    <x v="0"/>
  </r>
  <r>
    <x v="0"/>
    <s v="A0334"/>
    <s v="Burritos"/>
    <x v="2664"/>
    <n v="2002"/>
    <s v="Old"/>
    <x v="0"/>
  </r>
  <r>
    <x v="1"/>
    <s v="A0334"/>
    <s v="Burritos"/>
    <x v="2665"/>
    <n v="2002"/>
    <s v="Old"/>
    <x v="0"/>
  </r>
  <r>
    <x v="0"/>
    <s v="A0334"/>
    <s v="Drinks"/>
    <x v="2666"/>
    <n v="2002"/>
    <s v="Old"/>
    <x v="0"/>
  </r>
  <r>
    <x v="1"/>
    <s v="A0334"/>
    <s v="Drinks"/>
    <x v="2667"/>
    <n v="2002"/>
    <s v="Old"/>
    <x v="0"/>
  </r>
  <r>
    <x v="0"/>
    <s v="A0334"/>
    <s v="Kids menu"/>
    <x v="2668"/>
    <n v="2002"/>
    <s v="Old"/>
    <x v="0"/>
  </r>
  <r>
    <x v="1"/>
    <s v="A0334"/>
    <s v="Kids menu"/>
    <x v="2669"/>
    <n v="2002"/>
    <s v="Old"/>
    <x v="0"/>
  </r>
  <r>
    <x v="0"/>
    <s v="A0334"/>
    <s v="Tacos"/>
    <x v="2670"/>
    <n v="2002"/>
    <s v="Old"/>
    <x v="0"/>
  </r>
  <r>
    <x v="1"/>
    <s v="A0334"/>
    <s v="Tacos"/>
    <x v="2671"/>
    <n v="2002"/>
    <s v="Old"/>
    <x v="0"/>
  </r>
  <r>
    <x v="0"/>
    <s v="A0335"/>
    <s v="Burritos"/>
    <x v="2672"/>
    <n v="2002"/>
    <s v="Old"/>
    <x v="0"/>
  </r>
  <r>
    <x v="1"/>
    <s v="A0335"/>
    <s v="Burritos"/>
    <x v="2673"/>
    <n v="2002"/>
    <s v="Old"/>
    <x v="0"/>
  </r>
  <r>
    <x v="0"/>
    <s v="A0335"/>
    <s v="Drinks"/>
    <x v="2674"/>
    <n v="2002"/>
    <s v="Old"/>
    <x v="0"/>
  </r>
  <r>
    <x v="1"/>
    <s v="A0335"/>
    <s v="Drinks"/>
    <x v="2675"/>
    <n v="2002"/>
    <s v="Old"/>
    <x v="0"/>
  </r>
  <r>
    <x v="0"/>
    <s v="A0335"/>
    <s v="Kids menu"/>
    <x v="2676"/>
    <n v="2002"/>
    <s v="Old"/>
    <x v="0"/>
  </r>
  <r>
    <x v="1"/>
    <s v="A0335"/>
    <s v="Kids menu"/>
    <x v="2677"/>
    <n v="2002"/>
    <s v="Old"/>
    <x v="0"/>
  </r>
  <r>
    <x v="0"/>
    <s v="A0335"/>
    <s v="Tacos"/>
    <x v="2678"/>
    <n v="2002"/>
    <s v="Old"/>
    <x v="0"/>
  </r>
  <r>
    <x v="1"/>
    <s v="A0335"/>
    <s v="Tacos"/>
    <x v="2679"/>
    <n v="2002"/>
    <s v="Old"/>
    <x v="0"/>
  </r>
  <r>
    <x v="0"/>
    <s v="A0336"/>
    <s v="Burritos"/>
    <x v="2680"/>
    <n v="2002"/>
    <s v="Old"/>
    <x v="0"/>
  </r>
  <r>
    <x v="1"/>
    <s v="A0336"/>
    <s v="Burritos"/>
    <x v="2681"/>
    <n v="2002"/>
    <s v="Old"/>
    <x v="0"/>
  </r>
  <r>
    <x v="0"/>
    <s v="A0336"/>
    <s v="Drinks"/>
    <x v="2682"/>
    <n v="2002"/>
    <s v="Old"/>
    <x v="0"/>
  </r>
  <r>
    <x v="1"/>
    <s v="A0336"/>
    <s v="Drinks"/>
    <x v="2683"/>
    <n v="2002"/>
    <s v="Old"/>
    <x v="0"/>
  </r>
  <r>
    <x v="0"/>
    <s v="A0336"/>
    <s v="Kids menu"/>
    <x v="2684"/>
    <n v="2002"/>
    <s v="Old"/>
    <x v="0"/>
  </r>
  <r>
    <x v="1"/>
    <s v="A0336"/>
    <s v="Kids menu"/>
    <x v="2685"/>
    <n v="2002"/>
    <s v="Old"/>
    <x v="0"/>
  </r>
  <r>
    <x v="0"/>
    <s v="A0336"/>
    <s v="Tacos"/>
    <x v="2686"/>
    <n v="2002"/>
    <s v="Old"/>
    <x v="0"/>
  </r>
  <r>
    <x v="1"/>
    <s v="A0336"/>
    <s v="Tacos"/>
    <x v="2687"/>
    <n v="2002"/>
    <s v="Old"/>
    <x v="0"/>
  </r>
  <r>
    <x v="0"/>
    <s v="A0337"/>
    <s v="Burritos"/>
    <x v="2688"/>
    <n v="2002"/>
    <s v="Old"/>
    <x v="0"/>
  </r>
  <r>
    <x v="1"/>
    <s v="A0337"/>
    <s v="Burritos"/>
    <x v="2689"/>
    <n v="2002"/>
    <s v="Old"/>
    <x v="0"/>
  </r>
  <r>
    <x v="0"/>
    <s v="A0337"/>
    <s v="Drinks"/>
    <x v="2690"/>
    <n v="2002"/>
    <s v="Old"/>
    <x v="0"/>
  </r>
  <r>
    <x v="1"/>
    <s v="A0337"/>
    <s v="Drinks"/>
    <x v="2691"/>
    <n v="2002"/>
    <s v="Old"/>
    <x v="0"/>
  </r>
  <r>
    <x v="0"/>
    <s v="A0337"/>
    <s v="Kids menu"/>
    <x v="2692"/>
    <n v="2002"/>
    <s v="Old"/>
    <x v="0"/>
  </r>
  <r>
    <x v="1"/>
    <s v="A0337"/>
    <s v="Kids menu"/>
    <x v="2693"/>
    <n v="2002"/>
    <s v="Old"/>
    <x v="0"/>
  </r>
  <r>
    <x v="0"/>
    <s v="A0337"/>
    <s v="Tacos"/>
    <x v="2694"/>
    <n v="2002"/>
    <s v="Old"/>
    <x v="0"/>
  </r>
  <r>
    <x v="1"/>
    <s v="A0337"/>
    <s v="Tacos"/>
    <x v="2695"/>
    <n v="2002"/>
    <s v="Old"/>
    <x v="0"/>
  </r>
  <r>
    <x v="0"/>
    <s v="A0338"/>
    <s v="Burritos"/>
    <x v="2696"/>
    <n v="2002"/>
    <s v="Old"/>
    <x v="0"/>
  </r>
  <r>
    <x v="1"/>
    <s v="A0338"/>
    <s v="Burritos"/>
    <x v="2697"/>
    <n v="2002"/>
    <s v="Old"/>
    <x v="0"/>
  </r>
  <r>
    <x v="0"/>
    <s v="A0338"/>
    <s v="Drinks"/>
    <x v="2698"/>
    <n v="2002"/>
    <s v="Old"/>
    <x v="0"/>
  </r>
  <r>
    <x v="1"/>
    <s v="A0338"/>
    <s v="Drinks"/>
    <x v="2699"/>
    <n v="2002"/>
    <s v="Old"/>
    <x v="0"/>
  </r>
  <r>
    <x v="0"/>
    <s v="A0338"/>
    <s v="Kids menu"/>
    <x v="2700"/>
    <n v="2002"/>
    <s v="Old"/>
    <x v="0"/>
  </r>
  <r>
    <x v="1"/>
    <s v="A0338"/>
    <s v="Kids menu"/>
    <x v="2701"/>
    <n v="2002"/>
    <s v="Old"/>
    <x v="0"/>
  </r>
  <r>
    <x v="0"/>
    <s v="A0338"/>
    <s v="Tacos"/>
    <x v="2702"/>
    <n v="2002"/>
    <s v="Old"/>
    <x v="0"/>
  </r>
  <r>
    <x v="1"/>
    <s v="A0338"/>
    <s v="Tacos"/>
    <x v="2703"/>
    <n v="2002"/>
    <s v="Old"/>
    <x v="0"/>
  </r>
  <r>
    <x v="0"/>
    <s v="A0339"/>
    <s v="Burritos"/>
    <x v="2704"/>
    <n v="2002"/>
    <s v="Old"/>
    <x v="0"/>
  </r>
  <r>
    <x v="1"/>
    <s v="A0339"/>
    <s v="Burritos"/>
    <x v="2705"/>
    <n v="2002"/>
    <s v="Old"/>
    <x v="0"/>
  </r>
  <r>
    <x v="0"/>
    <s v="A0339"/>
    <s v="Drinks"/>
    <x v="2706"/>
    <n v="2002"/>
    <s v="Old"/>
    <x v="0"/>
  </r>
  <r>
    <x v="1"/>
    <s v="A0339"/>
    <s v="Drinks"/>
    <x v="2707"/>
    <n v="2002"/>
    <s v="Old"/>
    <x v="0"/>
  </r>
  <r>
    <x v="0"/>
    <s v="A0339"/>
    <s v="Kids menu"/>
    <x v="2708"/>
    <n v="2002"/>
    <s v="Old"/>
    <x v="0"/>
  </r>
  <r>
    <x v="1"/>
    <s v="A0339"/>
    <s v="Kids menu"/>
    <x v="2709"/>
    <n v="2002"/>
    <s v="Old"/>
    <x v="0"/>
  </r>
  <r>
    <x v="0"/>
    <s v="A0339"/>
    <s v="Tacos"/>
    <x v="2710"/>
    <n v="2002"/>
    <s v="Old"/>
    <x v="0"/>
  </r>
  <r>
    <x v="1"/>
    <s v="A0339"/>
    <s v="Tacos"/>
    <x v="2711"/>
    <n v="2002"/>
    <s v="Old"/>
    <x v="0"/>
  </r>
  <r>
    <x v="0"/>
    <s v="A0340"/>
    <s v="Burritos"/>
    <x v="2712"/>
    <n v="2002"/>
    <s v="Old"/>
    <x v="0"/>
  </r>
  <r>
    <x v="1"/>
    <s v="A0340"/>
    <s v="Burritos"/>
    <x v="2713"/>
    <n v="2002"/>
    <s v="Old"/>
    <x v="0"/>
  </r>
  <r>
    <x v="0"/>
    <s v="A0340"/>
    <s v="Drinks"/>
    <x v="2714"/>
    <n v="2002"/>
    <s v="Old"/>
    <x v="0"/>
  </r>
  <r>
    <x v="1"/>
    <s v="A0340"/>
    <s v="Drinks"/>
    <x v="2715"/>
    <n v="2002"/>
    <s v="Old"/>
    <x v="0"/>
  </r>
  <r>
    <x v="0"/>
    <s v="A0340"/>
    <s v="Kids menu"/>
    <x v="2716"/>
    <n v="2002"/>
    <s v="Old"/>
    <x v="0"/>
  </r>
  <r>
    <x v="1"/>
    <s v="A0340"/>
    <s v="Kids menu"/>
    <x v="2717"/>
    <n v="2002"/>
    <s v="Old"/>
    <x v="0"/>
  </r>
  <r>
    <x v="0"/>
    <s v="A0340"/>
    <s v="Tacos"/>
    <x v="2718"/>
    <n v="2002"/>
    <s v="Old"/>
    <x v="0"/>
  </r>
  <r>
    <x v="1"/>
    <s v="A0340"/>
    <s v="Tacos"/>
    <x v="2719"/>
    <n v="2002"/>
    <s v="Old"/>
    <x v="0"/>
  </r>
  <r>
    <x v="0"/>
    <s v="A0341"/>
    <s v="Burritos"/>
    <x v="2720"/>
    <n v="2002"/>
    <s v="Old"/>
    <x v="0"/>
  </r>
  <r>
    <x v="1"/>
    <s v="A0341"/>
    <s v="Burritos"/>
    <x v="2721"/>
    <n v="2002"/>
    <s v="Old"/>
    <x v="0"/>
  </r>
  <r>
    <x v="0"/>
    <s v="A0341"/>
    <s v="Drinks"/>
    <x v="2722"/>
    <n v="2002"/>
    <s v="Old"/>
    <x v="0"/>
  </r>
  <r>
    <x v="1"/>
    <s v="A0341"/>
    <s v="Drinks"/>
    <x v="2723"/>
    <n v="2002"/>
    <s v="Old"/>
    <x v="0"/>
  </r>
  <r>
    <x v="0"/>
    <s v="A0341"/>
    <s v="Kids menu"/>
    <x v="2724"/>
    <n v="2002"/>
    <s v="Old"/>
    <x v="0"/>
  </r>
  <r>
    <x v="1"/>
    <s v="A0341"/>
    <s v="Kids menu"/>
    <x v="2725"/>
    <n v="2002"/>
    <s v="Old"/>
    <x v="0"/>
  </r>
  <r>
    <x v="0"/>
    <s v="A0341"/>
    <s v="Tacos"/>
    <x v="2726"/>
    <n v="2002"/>
    <s v="Old"/>
    <x v="0"/>
  </r>
  <r>
    <x v="1"/>
    <s v="A0341"/>
    <s v="Tacos"/>
    <x v="2727"/>
    <n v="2002"/>
    <s v="Old"/>
    <x v="0"/>
  </r>
  <r>
    <x v="0"/>
    <s v="A0342"/>
    <s v="Burritos"/>
    <x v="2728"/>
    <n v="2002"/>
    <s v="Old"/>
    <x v="0"/>
  </r>
  <r>
    <x v="1"/>
    <s v="A0342"/>
    <s v="Burritos"/>
    <x v="2729"/>
    <n v="2002"/>
    <s v="Old"/>
    <x v="0"/>
  </r>
  <r>
    <x v="0"/>
    <s v="A0342"/>
    <s v="Drinks"/>
    <x v="2730"/>
    <n v="2002"/>
    <s v="Old"/>
    <x v="0"/>
  </r>
  <r>
    <x v="1"/>
    <s v="A0342"/>
    <s v="Drinks"/>
    <x v="2731"/>
    <n v="2002"/>
    <s v="Old"/>
    <x v="0"/>
  </r>
  <r>
    <x v="0"/>
    <s v="A0342"/>
    <s v="Kids menu"/>
    <x v="2732"/>
    <n v="2002"/>
    <s v="Old"/>
    <x v="0"/>
  </r>
  <r>
    <x v="1"/>
    <s v="A0342"/>
    <s v="Kids menu"/>
    <x v="2733"/>
    <n v="2002"/>
    <s v="Old"/>
    <x v="0"/>
  </r>
  <r>
    <x v="0"/>
    <s v="A0342"/>
    <s v="Tacos"/>
    <x v="2734"/>
    <n v="2002"/>
    <s v="Old"/>
    <x v="0"/>
  </r>
  <r>
    <x v="1"/>
    <s v="A0342"/>
    <s v="Tacos"/>
    <x v="2735"/>
    <n v="2002"/>
    <s v="Old"/>
    <x v="0"/>
  </r>
  <r>
    <x v="0"/>
    <s v="A0343"/>
    <s v="Burritos"/>
    <x v="2736"/>
    <n v="2002"/>
    <s v="Old"/>
    <x v="0"/>
  </r>
  <r>
    <x v="1"/>
    <s v="A0343"/>
    <s v="Burritos"/>
    <x v="2737"/>
    <n v="2002"/>
    <s v="Old"/>
    <x v="0"/>
  </r>
  <r>
    <x v="0"/>
    <s v="A0343"/>
    <s v="Drinks"/>
    <x v="2738"/>
    <n v="2002"/>
    <s v="Old"/>
    <x v="0"/>
  </r>
  <r>
    <x v="1"/>
    <s v="A0343"/>
    <s v="Drinks"/>
    <x v="2739"/>
    <n v="2002"/>
    <s v="Old"/>
    <x v="0"/>
  </r>
  <r>
    <x v="0"/>
    <s v="A0343"/>
    <s v="Kids menu"/>
    <x v="2740"/>
    <n v="2002"/>
    <s v="Old"/>
    <x v="0"/>
  </r>
  <r>
    <x v="1"/>
    <s v="A0343"/>
    <s v="Kids menu"/>
    <x v="2741"/>
    <n v="2002"/>
    <s v="Old"/>
    <x v="0"/>
  </r>
  <r>
    <x v="0"/>
    <s v="A0343"/>
    <s v="Tacos"/>
    <x v="2742"/>
    <n v="2002"/>
    <s v="Old"/>
    <x v="0"/>
  </r>
  <r>
    <x v="1"/>
    <s v="A0343"/>
    <s v="Tacos"/>
    <x v="2743"/>
    <n v="2002"/>
    <s v="Old"/>
    <x v="0"/>
  </r>
  <r>
    <x v="0"/>
    <s v="A0344"/>
    <s v="Burritos"/>
    <x v="2744"/>
    <n v="2002"/>
    <s v="Old"/>
    <x v="0"/>
  </r>
  <r>
    <x v="1"/>
    <s v="A0344"/>
    <s v="Burritos"/>
    <x v="2745"/>
    <n v="2002"/>
    <s v="Old"/>
    <x v="0"/>
  </r>
  <r>
    <x v="0"/>
    <s v="A0344"/>
    <s v="Drinks"/>
    <x v="2746"/>
    <n v="2002"/>
    <s v="Old"/>
    <x v="0"/>
  </r>
  <r>
    <x v="1"/>
    <s v="A0344"/>
    <s v="Drinks"/>
    <x v="2747"/>
    <n v="2002"/>
    <s v="Old"/>
    <x v="0"/>
  </r>
  <r>
    <x v="0"/>
    <s v="A0344"/>
    <s v="Kids menu"/>
    <x v="2748"/>
    <n v="2002"/>
    <s v="Old"/>
    <x v="0"/>
  </r>
  <r>
    <x v="1"/>
    <s v="A0344"/>
    <s v="Kids menu"/>
    <x v="2749"/>
    <n v="2002"/>
    <s v="Old"/>
    <x v="0"/>
  </r>
  <r>
    <x v="0"/>
    <s v="A0344"/>
    <s v="Tacos"/>
    <x v="2750"/>
    <n v="2002"/>
    <s v="Old"/>
    <x v="0"/>
  </r>
  <r>
    <x v="1"/>
    <s v="A0344"/>
    <s v="Tacos"/>
    <x v="2751"/>
    <n v="2002"/>
    <s v="Old"/>
    <x v="0"/>
  </r>
  <r>
    <x v="0"/>
    <s v="A0345"/>
    <s v="Burritos"/>
    <x v="2752"/>
    <n v="2002"/>
    <s v="Old"/>
    <x v="0"/>
  </r>
  <r>
    <x v="1"/>
    <s v="A0345"/>
    <s v="Burritos"/>
    <x v="2753"/>
    <n v="2002"/>
    <s v="Old"/>
    <x v="0"/>
  </r>
  <r>
    <x v="0"/>
    <s v="A0345"/>
    <s v="Drinks"/>
    <x v="2754"/>
    <n v="2002"/>
    <s v="Old"/>
    <x v="0"/>
  </r>
  <r>
    <x v="1"/>
    <s v="A0345"/>
    <s v="Drinks"/>
    <x v="2755"/>
    <n v="2002"/>
    <s v="Old"/>
    <x v="0"/>
  </r>
  <r>
    <x v="0"/>
    <s v="A0345"/>
    <s v="Kids menu"/>
    <x v="2756"/>
    <n v="2002"/>
    <s v="Old"/>
    <x v="0"/>
  </r>
  <r>
    <x v="1"/>
    <s v="A0345"/>
    <s v="Kids menu"/>
    <x v="2757"/>
    <n v="2002"/>
    <s v="Old"/>
    <x v="0"/>
  </r>
  <r>
    <x v="0"/>
    <s v="A0345"/>
    <s v="Tacos"/>
    <x v="2758"/>
    <n v="2002"/>
    <s v="Old"/>
    <x v="0"/>
  </r>
  <r>
    <x v="1"/>
    <s v="A0345"/>
    <s v="Tacos"/>
    <x v="2759"/>
    <n v="2002"/>
    <s v="Old"/>
    <x v="0"/>
  </r>
  <r>
    <x v="0"/>
    <s v="A0346"/>
    <s v="Burritos"/>
    <x v="2760"/>
    <n v="2002"/>
    <s v="Old"/>
    <x v="0"/>
  </r>
  <r>
    <x v="1"/>
    <s v="A0346"/>
    <s v="Burritos"/>
    <x v="2761"/>
    <n v="2002"/>
    <s v="Old"/>
    <x v="0"/>
  </r>
  <r>
    <x v="0"/>
    <s v="A0346"/>
    <s v="Drinks"/>
    <x v="2762"/>
    <n v="2002"/>
    <s v="Old"/>
    <x v="0"/>
  </r>
  <r>
    <x v="1"/>
    <s v="A0346"/>
    <s v="Drinks"/>
    <x v="2763"/>
    <n v="2002"/>
    <s v="Old"/>
    <x v="0"/>
  </r>
  <r>
    <x v="0"/>
    <s v="A0346"/>
    <s v="Kids menu"/>
    <x v="2764"/>
    <n v="2002"/>
    <s v="Old"/>
    <x v="0"/>
  </r>
  <r>
    <x v="1"/>
    <s v="A0346"/>
    <s v="Kids menu"/>
    <x v="2765"/>
    <n v="2002"/>
    <s v="Old"/>
    <x v="0"/>
  </r>
  <r>
    <x v="0"/>
    <s v="A0346"/>
    <s v="Tacos"/>
    <x v="2766"/>
    <n v="2002"/>
    <s v="Old"/>
    <x v="0"/>
  </r>
  <r>
    <x v="1"/>
    <s v="A0346"/>
    <s v="Tacos"/>
    <x v="2767"/>
    <n v="2002"/>
    <s v="Old"/>
    <x v="0"/>
  </r>
  <r>
    <x v="0"/>
    <s v="A0347"/>
    <s v="Burritos"/>
    <x v="2768"/>
    <n v="2002"/>
    <s v="Old"/>
    <x v="0"/>
  </r>
  <r>
    <x v="1"/>
    <s v="A0347"/>
    <s v="Burritos"/>
    <x v="2769"/>
    <n v="2002"/>
    <s v="Old"/>
    <x v="0"/>
  </r>
  <r>
    <x v="0"/>
    <s v="A0347"/>
    <s v="Drinks"/>
    <x v="2770"/>
    <n v="2002"/>
    <s v="Old"/>
    <x v="0"/>
  </r>
  <r>
    <x v="1"/>
    <s v="A0347"/>
    <s v="Drinks"/>
    <x v="2771"/>
    <n v="2002"/>
    <s v="Old"/>
    <x v="0"/>
  </r>
  <r>
    <x v="0"/>
    <s v="A0347"/>
    <s v="Kids menu"/>
    <x v="2772"/>
    <n v="2002"/>
    <s v="Old"/>
    <x v="0"/>
  </r>
  <r>
    <x v="1"/>
    <s v="A0347"/>
    <s v="Kids menu"/>
    <x v="2773"/>
    <n v="2002"/>
    <s v="Old"/>
    <x v="0"/>
  </r>
  <r>
    <x v="0"/>
    <s v="A0347"/>
    <s v="Tacos"/>
    <x v="2774"/>
    <n v="2002"/>
    <s v="Old"/>
    <x v="0"/>
  </r>
  <r>
    <x v="1"/>
    <s v="A0347"/>
    <s v="Tacos"/>
    <x v="2775"/>
    <n v="2002"/>
    <s v="Old"/>
    <x v="0"/>
  </r>
  <r>
    <x v="0"/>
    <s v="A0348"/>
    <s v="Burritos"/>
    <x v="2776"/>
    <n v="2002"/>
    <s v="Old"/>
    <x v="0"/>
  </r>
  <r>
    <x v="1"/>
    <s v="A0348"/>
    <s v="Burritos"/>
    <x v="2777"/>
    <n v="2002"/>
    <s v="Old"/>
    <x v="0"/>
  </r>
  <r>
    <x v="0"/>
    <s v="A0348"/>
    <s v="Drinks"/>
    <x v="2778"/>
    <n v="2002"/>
    <s v="Old"/>
    <x v="0"/>
  </r>
  <r>
    <x v="1"/>
    <s v="A0348"/>
    <s v="Drinks"/>
    <x v="2779"/>
    <n v="2002"/>
    <s v="Old"/>
    <x v="0"/>
  </r>
  <r>
    <x v="0"/>
    <s v="A0348"/>
    <s v="Kids menu"/>
    <x v="2780"/>
    <n v="2002"/>
    <s v="Old"/>
    <x v="0"/>
  </r>
  <r>
    <x v="1"/>
    <s v="A0348"/>
    <s v="Kids menu"/>
    <x v="2781"/>
    <n v="2002"/>
    <s v="Old"/>
    <x v="0"/>
  </r>
  <r>
    <x v="0"/>
    <s v="A0348"/>
    <s v="Tacos"/>
    <x v="2782"/>
    <n v="2002"/>
    <s v="Old"/>
    <x v="0"/>
  </r>
  <r>
    <x v="1"/>
    <s v="A0348"/>
    <s v="Tacos"/>
    <x v="2783"/>
    <n v="2002"/>
    <s v="Old"/>
    <x v="0"/>
  </r>
  <r>
    <x v="0"/>
    <s v="A0349"/>
    <s v="Burritos"/>
    <x v="2784"/>
    <n v="2002"/>
    <s v="Old"/>
    <x v="0"/>
  </r>
  <r>
    <x v="1"/>
    <s v="A0349"/>
    <s v="Burritos"/>
    <x v="2785"/>
    <n v="2002"/>
    <s v="Old"/>
    <x v="0"/>
  </r>
  <r>
    <x v="0"/>
    <s v="A0349"/>
    <s v="Drinks"/>
    <x v="2786"/>
    <n v="2002"/>
    <s v="Old"/>
    <x v="0"/>
  </r>
  <r>
    <x v="1"/>
    <s v="A0349"/>
    <s v="Drinks"/>
    <x v="2787"/>
    <n v="2002"/>
    <s v="Old"/>
    <x v="0"/>
  </r>
  <r>
    <x v="0"/>
    <s v="A0349"/>
    <s v="Kids menu"/>
    <x v="2788"/>
    <n v="2002"/>
    <s v="Old"/>
    <x v="0"/>
  </r>
  <r>
    <x v="1"/>
    <s v="A0349"/>
    <s v="Kids menu"/>
    <x v="2789"/>
    <n v="2002"/>
    <s v="Old"/>
    <x v="0"/>
  </r>
  <r>
    <x v="0"/>
    <s v="A0349"/>
    <s v="Tacos"/>
    <x v="2790"/>
    <n v="2002"/>
    <s v="Old"/>
    <x v="0"/>
  </r>
  <r>
    <x v="1"/>
    <s v="A0349"/>
    <s v="Tacos"/>
    <x v="2791"/>
    <n v="2002"/>
    <s v="Old"/>
    <x v="0"/>
  </r>
  <r>
    <x v="0"/>
    <s v="A0350"/>
    <s v="Burritos"/>
    <x v="2792"/>
    <n v="2002"/>
    <s v="Old"/>
    <x v="0"/>
  </r>
  <r>
    <x v="1"/>
    <s v="A0350"/>
    <s v="Burritos"/>
    <x v="2793"/>
    <n v="2002"/>
    <s v="Old"/>
    <x v="0"/>
  </r>
  <r>
    <x v="0"/>
    <s v="A0350"/>
    <s v="Drinks"/>
    <x v="2794"/>
    <n v="2002"/>
    <s v="Old"/>
    <x v="0"/>
  </r>
  <r>
    <x v="1"/>
    <s v="A0350"/>
    <s v="Drinks"/>
    <x v="2795"/>
    <n v="2002"/>
    <s v="Old"/>
    <x v="0"/>
  </r>
  <r>
    <x v="0"/>
    <s v="A0350"/>
    <s v="Kids menu"/>
    <x v="2796"/>
    <n v="2002"/>
    <s v="Old"/>
    <x v="0"/>
  </r>
  <r>
    <x v="1"/>
    <s v="A0350"/>
    <s v="Kids menu"/>
    <x v="2797"/>
    <n v="2002"/>
    <s v="Old"/>
    <x v="0"/>
  </r>
  <r>
    <x v="0"/>
    <s v="A0350"/>
    <s v="Tacos"/>
    <x v="2798"/>
    <n v="2002"/>
    <s v="Old"/>
    <x v="0"/>
  </r>
  <r>
    <x v="1"/>
    <s v="A0350"/>
    <s v="Tacos"/>
    <x v="2799"/>
    <n v="2002"/>
    <s v="Old"/>
    <x v="0"/>
  </r>
  <r>
    <x v="0"/>
    <s v="A0351"/>
    <s v="Burritos"/>
    <x v="2800"/>
    <n v="2002"/>
    <s v="Old"/>
    <x v="0"/>
  </r>
  <r>
    <x v="1"/>
    <s v="A0351"/>
    <s v="Burritos"/>
    <x v="2801"/>
    <n v="2002"/>
    <s v="Old"/>
    <x v="0"/>
  </r>
  <r>
    <x v="0"/>
    <s v="A0351"/>
    <s v="Drinks"/>
    <x v="2802"/>
    <n v="2002"/>
    <s v="Old"/>
    <x v="0"/>
  </r>
  <r>
    <x v="1"/>
    <s v="A0351"/>
    <s v="Drinks"/>
    <x v="2803"/>
    <n v="2002"/>
    <s v="Old"/>
    <x v="0"/>
  </r>
  <r>
    <x v="0"/>
    <s v="A0351"/>
    <s v="Kids menu"/>
    <x v="2804"/>
    <n v="2002"/>
    <s v="Old"/>
    <x v="0"/>
  </r>
  <r>
    <x v="1"/>
    <s v="A0351"/>
    <s v="Kids menu"/>
    <x v="2805"/>
    <n v="2002"/>
    <s v="Old"/>
    <x v="0"/>
  </r>
  <r>
    <x v="0"/>
    <s v="A0351"/>
    <s v="Tacos"/>
    <x v="2806"/>
    <n v="2002"/>
    <s v="Old"/>
    <x v="0"/>
  </r>
  <r>
    <x v="1"/>
    <s v="A0351"/>
    <s v="Tacos"/>
    <x v="2807"/>
    <n v="2002"/>
    <s v="Old"/>
    <x v="0"/>
  </r>
  <r>
    <x v="0"/>
    <s v="A0352"/>
    <s v="Burritos"/>
    <x v="2808"/>
    <n v="2002"/>
    <s v="Old"/>
    <x v="0"/>
  </r>
  <r>
    <x v="1"/>
    <s v="A0352"/>
    <s v="Burritos"/>
    <x v="2809"/>
    <n v="2002"/>
    <s v="Old"/>
    <x v="0"/>
  </r>
  <r>
    <x v="0"/>
    <s v="A0352"/>
    <s v="Drinks"/>
    <x v="2810"/>
    <n v="2002"/>
    <s v="Old"/>
    <x v="0"/>
  </r>
  <r>
    <x v="1"/>
    <s v="A0352"/>
    <s v="Drinks"/>
    <x v="2811"/>
    <n v="2002"/>
    <s v="Old"/>
    <x v="0"/>
  </r>
  <r>
    <x v="0"/>
    <s v="A0352"/>
    <s v="Kids menu"/>
    <x v="2812"/>
    <n v="2002"/>
    <s v="Old"/>
    <x v="0"/>
  </r>
  <r>
    <x v="1"/>
    <s v="A0352"/>
    <s v="Kids menu"/>
    <x v="2813"/>
    <n v="2002"/>
    <s v="Old"/>
    <x v="0"/>
  </r>
  <r>
    <x v="0"/>
    <s v="A0352"/>
    <s v="Tacos"/>
    <x v="2814"/>
    <n v="2002"/>
    <s v="Old"/>
    <x v="0"/>
  </r>
  <r>
    <x v="1"/>
    <s v="A0352"/>
    <s v="Tacos"/>
    <x v="2815"/>
    <n v="2002"/>
    <s v="Old"/>
    <x v="0"/>
  </r>
  <r>
    <x v="0"/>
    <s v="A0353"/>
    <s v="Burritos"/>
    <x v="2816"/>
    <n v="2002"/>
    <s v="Old"/>
    <x v="0"/>
  </r>
  <r>
    <x v="1"/>
    <s v="A0353"/>
    <s v="Burritos"/>
    <x v="2817"/>
    <n v="2002"/>
    <s v="Old"/>
    <x v="0"/>
  </r>
  <r>
    <x v="0"/>
    <s v="A0353"/>
    <s v="Drinks"/>
    <x v="2818"/>
    <n v="2002"/>
    <s v="Old"/>
    <x v="0"/>
  </r>
  <r>
    <x v="1"/>
    <s v="A0353"/>
    <s v="Drinks"/>
    <x v="2819"/>
    <n v="2002"/>
    <s v="Old"/>
    <x v="0"/>
  </r>
  <r>
    <x v="0"/>
    <s v="A0353"/>
    <s v="Kids menu"/>
    <x v="2820"/>
    <n v="2002"/>
    <s v="Old"/>
    <x v="0"/>
  </r>
  <r>
    <x v="1"/>
    <s v="A0353"/>
    <s v="Kids menu"/>
    <x v="2821"/>
    <n v="2002"/>
    <s v="Old"/>
    <x v="0"/>
  </r>
  <r>
    <x v="0"/>
    <s v="A0353"/>
    <s v="Tacos"/>
    <x v="2822"/>
    <n v="2002"/>
    <s v="Old"/>
    <x v="0"/>
  </r>
  <r>
    <x v="1"/>
    <s v="A0353"/>
    <s v="Tacos"/>
    <x v="2823"/>
    <n v="2002"/>
    <s v="Old"/>
    <x v="0"/>
  </r>
  <r>
    <x v="0"/>
    <s v="A0354"/>
    <s v="Burritos"/>
    <x v="2824"/>
    <n v="2002"/>
    <s v="Old"/>
    <x v="0"/>
  </r>
  <r>
    <x v="1"/>
    <s v="A0354"/>
    <s v="Burritos"/>
    <x v="2825"/>
    <n v="2002"/>
    <s v="Old"/>
    <x v="0"/>
  </r>
  <r>
    <x v="0"/>
    <s v="A0354"/>
    <s v="Drinks"/>
    <x v="2826"/>
    <n v="2002"/>
    <s v="Old"/>
    <x v="0"/>
  </r>
  <r>
    <x v="1"/>
    <s v="A0354"/>
    <s v="Drinks"/>
    <x v="2827"/>
    <n v="2002"/>
    <s v="Old"/>
    <x v="0"/>
  </r>
  <r>
    <x v="0"/>
    <s v="A0354"/>
    <s v="Kids menu"/>
    <x v="2828"/>
    <n v="2002"/>
    <s v="Old"/>
    <x v="0"/>
  </r>
  <r>
    <x v="1"/>
    <s v="A0354"/>
    <s v="Kids menu"/>
    <x v="2829"/>
    <n v="2002"/>
    <s v="Old"/>
    <x v="0"/>
  </r>
  <r>
    <x v="0"/>
    <s v="A0354"/>
    <s v="Tacos"/>
    <x v="2830"/>
    <n v="2002"/>
    <s v="Old"/>
    <x v="0"/>
  </r>
  <r>
    <x v="1"/>
    <s v="A0354"/>
    <s v="Tacos"/>
    <x v="2831"/>
    <n v="2002"/>
    <s v="Old"/>
    <x v="0"/>
  </r>
  <r>
    <x v="0"/>
    <s v="A0355"/>
    <s v="Burritos"/>
    <x v="2832"/>
    <n v="2002"/>
    <s v="Old"/>
    <x v="0"/>
  </r>
  <r>
    <x v="1"/>
    <s v="A0355"/>
    <s v="Burritos"/>
    <x v="2833"/>
    <n v="2002"/>
    <s v="Old"/>
    <x v="0"/>
  </r>
  <r>
    <x v="0"/>
    <s v="A0355"/>
    <s v="Drinks"/>
    <x v="2834"/>
    <n v="2002"/>
    <s v="Old"/>
    <x v="0"/>
  </r>
  <r>
    <x v="1"/>
    <s v="A0355"/>
    <s v="Drinks"/>
    <x v="2835"/>
    <n v="2002"/>
    <s v="Old"/>
    <x v="0"/>
  </r>
  <r>
    <x v="0"/>
    <s v="A0355"/>
    <s v="Kids menu"/>
    <x v="2836"/>
    <n v="2002"/>
    <s v="Old"/>
    <x v="0"/>
  </r>
  <r>
    <x v="1"/>
    <s v="A0355"/>
    <s v="Kids menu"/>
    <x v="2837"/>
    <n v="2002"/>
    <s v="Old"/>
    <x v="0"/>
  </r>
  <r>
    <x v="0"/>
    <s v="A0355"/>
    <s v="Tacos"/>
    <x v="2838"/>
    <n v="2002"/>
    <s v="Old"/>
    <x v="0"/>
  </r>
  <r>
    <x v="1"/>
    <s v="A0355"/>
    <s v="Tacos"/>
    <x v="2839"/>
    <n v="2002"/>
    <s v="Old"/>
    <x v="0"/>
  </r>
  <r>
    <x v="0"/>
    <s v="A0356"/>
    <s v="Burritos"/>
    <x v="2840"/>
    <n v="2002"/>
    <s v="Old"/>
    <x v="0"/>
  </r>
  <r>
    <x v="1"/>
    <s v="A0356"/>
    <s v="Burritos"/>
    <x v="2841"/>
    <n v="2002"/>
    <s v="Old"/>
    <x v="0"/>
  </r>
  <r>
    <x v="0"/>
    <s v="A0356"/>
    <s v="Drinks"/>
    <x v="2842"/>
    <n v="2002"/>
    <s v="Old"/>
    <x v="0"/>
  </r>
  <r>
    <x v="1"/>
    <s v="A0356"/>
    <s v="Drinks"/>
    <x v="2843"/>
    <n v="2002"/>
    <s v="Old"/>
    <x v="0"/>
  </r>
  <r>
    <x v="0"/>
    <s v="A0356"/>
    <s v="Kids menu"/>
    <x v="2844"/>
    <n v="2002"/>
    <s v="Old"/>
    <x v="0"/>
  </r>
  <r>
    <x v="1"/>
    <s v="A0356"/>
    <s v="Kids menu"/>
    <x v="2845"/>
    <n v="2002"/>
    <s v="Old"/>
    <x v="0"/>
  </r>
  <r>
    <x v="0"/>
    <s v="A0356"/>
    <s v="Tacos"/>
    <x v="2846"/>
    <n v="2002"/>
    <s v="Old"/>
    <x v="0"/>
  </r>
  <r>
    <x v="1"/>
    <s v="A0356"/>
    <s v="Tacos"/>
    <x v="2847"/>
    <n v="2002"/>
    <s v="Old"/>
    <x v="0"/>
  </r>
  <r>
    <x v="0"/>
    <s v="A0357"/>
    <s v="Burritos"/>
    <x v="2848"/>
    <n v="2002"/>
    <s v="Old"/>
    <x v="0"/>
  </r>
  <r>
    <x v="1"/>
    <s v="A0357"/>
    <s v="Burritos"/>
    <x v="2849"/>
    <n v="2002"/>
    <s v="Old"/>
    <x v="0"/>
  </r>
  <r>
    <x v="0"/>
    <s v="A0357"/>
    <s v="Drinks"/>
    <x v="2850"/>
    <n v="2002"/>
    <s v="Old"/>
    <x v="0"/>
  </r>
  <r>
    <x v="1"/>
    <s v="A0357"/>
    <s v="Drinks"/>
    <x v="2851"/>
    <n v="2002"/>
    <s v="Old"/>
    <x v="0"/>
  </r>
  <r>
    <x v="0"/>
    <s v="A0357"/>
    <s v="Kids menu"/>
    <x v="2852"/>
    <n v="2002"/>
    <s v="Old"/>
    <x v="0"/>
  </r>
  <r>
    <x v="1"/>
    <s v="A0357"/>
    <s v="Kids menu"/>
    <x v="2853"/>
    <n v="2002"/>
    <s v="Old"/>
    <x v="0"/>
  </r>
  <r>
    <x v="0"/>
    <s v="A0357"/>
    <s v="Tacos"/>
    <x v="2854"/>
    <n v="2002"/>
    <s v="Old"/>
    <x v="0"/>
  </r>
  <r>
    <x v="1"/>
    <s v="A0357"/>
    <s v="Tacos"/>
    <x v="2855"/>
    <n v="2002"/>
    <s v="Old"/>
    <x v="0"/>
  </r>
  <r>
    <x v="0"/>
    <s v="A0358"/>
    <s v="Burritos"/>
    <x v="2856"/>
    <n v="2002"/>
    <s v="Old"/>
    <x v="0"/>
  </r>
  <r>
    <x v="1"/>
    <s v="A0358"/>
    <s v="Burritos"/>
    <x v="2857"/>
    <n v="2002"/>
    <s v="Old"/>
    <x v="0"/>
  </r>
  <r>
    <x v="0"/>
    <s v="A0358"/>
    <s v="Drinks"/>
    <x v="2858"/>
    <n v="2002"/>
    <s v="Old"/>
    <x v="0"/>
  </r>
  <r>
    <x v="1"/>
    <s v="A0358"/>
    <s v="Drinks"/>
    <x v="2859"/>
    <n v="2002"/>
    <s v="Old"/>
    <x v="0"/>
  </r>
  <r>
    <x v="0"/>
    <s v="A0358"/>
    <s v="Kids menu"/>
    <x v="2860"/>
    <n v="2002"/>
    <s v="Old"/>
    <x v="0"/>
  </r>
  <r>
    <x v="1"/>
    <s v="A0358"/>
    <s v="Kids menu"/>
    <x v="2861"/>
    <n v="2002"/>
    <s v="Old"/>
    <x v="0"/>
  </r>
  <r>
    <x v="0"/>
    <s v="A0358"/>
    <s v="Tacos"/>
    <x v="2862"/>
    <n v="2002"/>
    <s v="Old"/>
    <x v="0"/>
  </r>
  <r>
    <x v="1"/>
    <s v="A0358"/>
    <s v="Tacos"/>
    <x v="2863"/>
    <n v="2002"/>
    <s v="Old"/>
    <x v="0"/>
  </r>
  <r>
    <x v="0"/>
    <s v="A0359"/>
    <s v="Burritos"/>
    <x v="2864"/>
    <n v="2002"/>
    <s v="Old"/>
    <x v="0"/>
  </r>
  <r>
    <x v="1"/>
    <s v="A0359"/>
    <s v="Burritos"/>
    <x v="2865"/>
    <n v="2002"/>
    <s v="Old"/>
    <x v="0"/>
  </r>
  <r>
    <x v="0"/>
    <s v="A0359"/>
    <s v="Drinks"/>
    <x v="2866"/>
    <n v="2002"/>
    <s v="Old"/>
    <x v="0"/>
  </r>
  <r>
    <x v="1"/>
    <s v="A0359"/>
    <s v="Drinks"/>
    <x v="2867"/>
    <n v="2002"/>
    <s v="Old"/>
    <x v="0"/>
  </r>
  <r>
    <x v="0"/>
    <s v="A0359"/>
    <s v="Kids menu"/>
    <x v="2868"/>
    <n v="2002"/>
    <s v="Old"/>
    <x v="0"/>
  </r>
  <r>
    <x v="1"/>
    <s v="A0359"/>
    <s v="Kids menu"/>
    <x v="2869"/>
    <n v="2002"/>
    <s v="Old"/>
    <x v="0"/>
  </r>
  <r>
    <x v="0"/>
    <s v="A0359"/>
    <s v="Tacos"/>
    <x v="2870"/>
    <n v="2002"/>
    <s v="Old"/>
    <x v="0"/>
  </r>
  <r>
    <x v="1"/>
    <s v="A0359"/>
    <s v="Tacos"/>
    <x v="2871"/>
    <n v="2002"/>
    <s v="Old"/>
    <x v="0"/>
  </r>
  <r>
    <x v="0"/>
    <s v="A0360"/>
    <s v="Burritos"/>
    <x v="2872"/>
    <n v="2002"/>
    <s v="Old"/>
    <x v="0"/>
  </r>
  <r>
    <x v="1"/>
    <s v="A0360"/>
    <s v="Burritos"/>
    <x v="2873"/>
    <n v="2002"/>
    <s v="Old"/>
    <x v="0"/>
  </r>
  <r>
    <x v="0"/>
    <s v="A0360"/>
    <s v="Drinks"/>
    <x v="2874"/>
    <n v="2002"/>
    <s v="Old"/>
    <x v="0"/>
  </r>
  <r>
    <x v="1"/>
    <s v="A0360"/>
    <s v="Drinks"/>
    <x v="2875"/>
    <n v="2002"/>
    <s v="Old"/>
    <x v="0"/>
  </r>
  <r>
    <x v="0"/>
    <s v="A0360"/>
    <s v="Kids menu"/>
    <x v="2876"/>
    <n v="2002"/>
    <s v="Old"/>
    <x v="0"/>
  </r>
  <r>
    <x v="1"/>
    <s v="A0360"/>
    <s v="Kids menu"/>
    <x v="2877"/>
    <n v="2002"/>
    <s v="Old"/>
    <x v="0"/>
  </r>
  <r>
    <x v="0"/>
    <s v="A0360"/>
    <s v="Tacos"/>
    <x v="2878"/>
    <n v="2002"/>
    <s v="Old"/>
    <x v="0"/>
  </r>
  <r>
    <x v="1"/>
    <s v="A0360"/>
    <s v="Tacos"/>
    <x v="2879"/>
    <n v="2002"/>
    <s v="Old"/>
    <x v="0"/>
  </r>
  <r>
    <x v="0"/>
    <s v="A0361"/>
    <s v="Burritos"/>
    <x v="2880"/>
    <n v="2002"/>
    <s v="Old"/>
    <x v="0"/>
  </r>
  <r>
    <x v="1"/>
    <s v="A0361"/>
    <s v="Burritos"/>
    <x v="2881"/>
    <n v="2002"/>
    <s v="Old"/>
    <x v="0"/>
  </r>
  <r>
    <x v="0"/>
    <s v="A0361"/>
    <s v="Drinks"/>
    <x v="2882"/>
    <n v="2002"/>
    <s v="Old"/>
    <x v="0"/>
  </r>
  <r>
    <x v="1"/>
    <s v="A0361"/>
    <s v="Drinks"/>
    <x v="2883"/>
    <n v="2002"/>
    <s v="Old"/>
    <x v="0"/>
  </r>
  <r>
    <x v="0"/>
    <s v="A0361"/>
    <s v="Kids menu"/>
    <x v="2884"/>
    <n v="2002"/>
    <s v="Old"/>
    <x v="0"/>
  </r>
  <r>
    <x v="1"/>
    <s v="A0361"/>
    <s v="Kids menu"/>
    <x v="2885"/>
    <n v="2002"/>
    <s v="Old"/>
    <x v="0"/>
  </r>
  <r>
    <x v="0"/>
    <s v="A0361"/>
    <s v="Tacos"/>
    <x v="2886"/>
    <n v="2002"/>
    <s v="Old"/>
    <x v="0"/>
  </r>
  <r>
    <x v="1"/>
    <s v="A0361"/>
    <s v="Tacos"/>
    <x v="2887"/>
    <n v="2002"/>
    <s v="Old"/>
    <x v="0"/>
  </r>
  <r>
    <x v="0"/>
    <s v="A0362"/>
    <s v="Burritos"/>
    <x v="2888"/>
    <n v="2002"/>
    <s v="Old"/>
    <x v="0"/>
  </r>
  <r>
    <x v="1"/>
    <s v="A0362"/>
    <s v="Burritos"/>
    <x v="2889"/>
    <n v="2002"/>
    <s v="Old"/>
    <x v="0"/>
  </r>
  <r>
    <x v="0"/>
    <s v="A0362"/>
    <s v="Drinks"/>
    <x v="2890"/>
    <n v="2002"/>
    <s v="Old"/>
    <x v="0"/>
  </r>
  <r>
    <x v="1"/>
    <s v="A0362"/>
    <s v="Drinks"/>
    <x v="2891"/>
    <n v="2002"/>
    <s v="Old"/>
    <x v="0"/>
  </r>
  <r>
    <x v="0"/>
    <s v="A0362"/>
    <s v="Kids menu"/>
    <x v="2892"/>
    <n v="2002"/>
    <s v="Old"/>
    <x v="0"/>
  </r>
  <r>
    <x v="1"/>
    <s v="A0362"/>
    <s v="Kids menu"/>
    <x v="2893"/>
    <n v="2002"/>
    <s v="Old"/>
    <x v="0"/>
  </r>
  <r>
    <x v="0"/>
    <s v="A0362"/>
    <s v="Tacos"/>
    <x v="2894"/>
    <n v="2002"/>
    <s v="Old"/>
    <x v="0"/>
  </r>
  <r>
    <x v="1"/>
    <s v="A0362"/>
    <s v="Tacos"/>
    <x v="2895"/>
    <n v="2002"/>
    <s v="Old"/>
    <x v="0"/>
  </r>
  <r>
    <x v="0"/>
    <s v="A0363"/>
    <s v="Burritos"/>
    <x v="2896"/>
    <n v="2002"/>
    <s v="Old"/>
    <x v="0"/>
  </r>
  <r>
    <x v="1"/>
    <s v="A0363"/>
    <s v="Burritos"/>
    <x v="2897"/>
    <n v="2002"/>
    <s v="Old"/>
    <x v="0"/>
  </r>
  <r>
    <x v="0"/>
    <s v="A0363"/>
    <s v="Drinks"/>
    <x v="2898"/>
    <n v="2002"/>
    <s v="Old"/>
    <x v="0"/>
  </r>
  <r>
    <x v="1"/>
    <s v="A0363"/>
    <s v="Drinks"/>
    <x v="2899"/>
    <n v="2002"/>
    <s v="Old"/>
    <x v="0"/>
  </r>
  <r>
    <x v="0"/>
    <s v="A0363"/>
    <s v="Kids menu"/>
    <x v="2900"/>
    <n v="2002"/>
    <s v="Old"/>
    <x v="0"/>
  </r>
  <r>
    <x v="1"/>
    <s v="A0363"/>
    <s v="Kids menu"/>
    <x v="2901"/>
    <n v="2002"/>
    <s v="Old"/>
    <x v="0"/>
  </r>
  <r>
    <x v="0"/>
    <s v="A0363"/>
    <s v="Tacos"/>
    <x v="2902"/>
    <n v="2002"/>
    <s v="Old"/>
    <x v="0"/>
  </r>
  <r>
    <x v="1"/>
    <s v="A0363"/>
    <s v="Tacos"/>
    <x v="2903"/>
    <n v="2002"/>
    <s v="Old"/>
    <x v="0"/>
  </r>
  <r>
    <x v="0"/>
    <s v="A0364"/>
    <s v="Burritos"/>
    <x v="2904"/>
    <n v="2002"/>
    <s v="Old"/>
    <x v="0"/>
  </r>
  <r>
    <x v="1"/>
    <s v="A0364"/>
    <s v="Burritos"/>
    <x v="2905"/>
    <n v="2002"/>
    <s v="Old"/>
    <x v="0"/>
  </r>
  <r>
    <x v="0"/>
    <s v="A0364"/>
    <s v="Drinks"/>
    <x v="2906"/>
    <n v="2002"/>
    <s v="Old"/>
    <x v="0"/>
  </r>
  <r>
    <x v="1"/>
    <s v="A0364"/>
    <s v="Drinks"/>
    <x v="2907"/>
    <n v="2002"/>
    <s v="Old"/>
    <x v="0"/>
  </r>
  <r>
    <x v="0"/>
    <s v="A0364"/>
    <s v="Kids menu"/>
    <x v="2908"/>
    <n v="2002"/>
    <s v="Old"/>
    <x v="0"/>
  </r>
  <r>
    <x v="1"/>
    <s v="A0364"/>
    <s v="Kids menu"/>
    <x v="2909"/>
    <n v="2002"/>
    <s v="Old"/>
    <x v="0"/>
  </r>
  <r>
    <x v="0"/>
    <s v="A0364"/>
    <s v="Tacos"/>
    <x v="2910"/>
    <n v="2002"/>
    <s v="Old"/>
    <x v="0"/>
  </r>
  <r>
    <x v="1"/>
    <s v="A0364"/>
    <s v="Tacos"/>
    <x v="2911"/>
    <n v="2002"/>
    <s v="Old"/>
    <x v="0"/>
  </r>
  <r>
    <x v="0"/>
    <s v="A0365"/>
    <s v="Burritos"/>
    <x v="2912"/>
    <n v="2002"/>
    <s v="Old"/>
    <x v="0"/>
  </r>
  <r>
    <x v="1"/>
    <s v="A0365"/>
    <s v="Burritos"/>
    <x v="2913"/>
    <n v="2002"/>
    <s v="Old"/>
    <x v="0"/>
  </r>
  <r>
    <x v="0"/>
    <s v="A0365"/>
    <s v="Drinks"/>
    <x v="2914"/>
    <n v="2002"/>
    <s v="Old"/>
    <x v="0"/>
  </r>
  <r>
    <x v="1"/>
    <s v="A0365"/>
    <s v="Drinks"/>
    <x v="2915"/>
    <n v="2002"/>
    <s v="Old"/>
    <x v="0"/>
  </r>
  <r>
    <x v="0"/>
    <s v="A0365"/>
    <s v="Kids menu"/>
    <x v="2916"/>
    <n v="2002"/>
    <s v="Old"/>
    <x v="0"/>
  </r>
  <r>
    <x v="1"/>
    <s v="A0365"/>
    <s v="Kids menu"/>
    <x v="2917"/>
    <n v="2002"/>
    <s v="Old"/>
    <x v="0"/>
  </r>
  <r>
    <x v="0"/>
    <s v="A0365"/>
    <s v="Tacos"/>
    <x v="2918"/>
    <n v="2002"/>
    <s v="Old"/>
    <x v="0"/>
  </r>
  <r>
    <x v="1"/>
    <s v="A0365"/>
    <s v="Tacos"/>
    <x v="2919"/>
    <n v="2002"/>
    <s v="Old"/>
    <x v="0"/>
  </r>
  <r>
    <x v="0"/>
    <s v="A0366"/>
    <s v="Burritos"/>
    <x v="2920"/>
    <n v="2002"/>
    <s v="Old"/>
    <x v="0"/>
  </r>
  <r>
    <x v="1"/>
    <s v="A0366"/>
    <s v="Burritos"/>
    <x v="2921"/>
    <n v="2002"/>
    <s v="Old"/>
    <x v="0"/>
  </r>
  <r>
    <x v="0"/>
    <s v="A0366"/>
    <s v="Drinks"/>
    <x v="2922"/>
    <n v="2002"/>
    <s v="Old"/>
    <x v="0"/>
  </r>
  <r>
    <x v="1"/>
    <s v="A0366"/>
    <s v="Drinks"/>
    <x v="2923"/>
    <n v="2002"/>
    <s v="Old"/>
    <x v="0"/>
  </r>
  <r>
    <x v="0"/>
    <s v="A0366"/>
    <s v="Kids menu"/>
    <x v="2924"/>
    <n v="2002"/>
    <s v="Old"/>
    <x v="0"/>
  </r>
  <r>
    <x v="1"/>
    <s v="A0366"/>
    <s v="Kids menu"/>
    <x v="2925"/>
    <n v="2002"/>
    <s v="Old"/>
    <x v="0"/>
  </r>
  <r>
    <x v="0"/>
    <s v="A0366"/>
    <s v="Tacos"/>
    <x v="2926"/>
    <n v="2002"/>
    <s v="Old"/>
    <x v="0"/>
  </r>
  <r>
    <x v="1"/>
    <s v="A0366"/>
    <s v="Tacos"/>
    <x v="2927"/>
    <n v="2002"/>
    <s v="Old"/>
    <x v="0"/>
  </r>
  <r>
    <x v="0"/>
    <s v="A0367"/>
    <s v="Burritos"/>
    <x v="2928"/>
    <n v="2002"/>
    <s v="Old"/>
    <x v="0"/>
  </r>
  <r>
    <x v="1"/>
    <s v="A0367"/>
    <s v="Burritos"/>
    <x v="2929"/>
    <n v="2002"/>
    <s v="Old"/>
    <x v="0"/>
  </r>
  <r>
    <x v="0"/>
    <s v="A0367"/>
    <s v="Drinks"/>
    <x v="2930"/>
    <n v="2002"/>
    <s v="Old"/>
    <x v="0"/>
  </r>
  <r>
    <x v="1"/>
    <s v="A0367"/>
    <s v="Drinks"/>
    <x v="2931"/>
    <n v="2002"/>
    <s v="Old"/>
    <x v="0"/>
  </r>
  <r>
    <x v="0"/>
    <s v="A0367"/>
    <s v="Kids menu"/>
    <x v="2932"/>
    <n v="2002"/>
    <s v="Old"/>
    <x v="0"/>
  </r>
  <r>
    <x v="1"/>
    <s v="A0367"/>
    <s v="Kids menu"/>
    <x v="2933"/>
    <n v="2002"/>
    <s v="Old"/>
    <x v="0"/>
  </r>
  <r>
    <x v="0"/>
    <s v="A0367"/>
    <s v="Tacos"/>
    <x v="2934"/>
    <n v="2002"/>
    <s v="Old"/>
    <x v="0"/>
  </r>
  <r>
    <x v="1"/>
    <s v="A0367"/>
    <s v="Tacos"/>
    <x v="2935"/>
    <n v="2002"/>
    <s v="Old"/>
    <x v="0"/>
  </r>
  <r>
    <x v="0"/>
    <s v="A0368"/>
    <s v="Burritos"/>
    <x v="2936"/>
    <n v="2002"/>
    <s v="Old"/>
    <x v="0"/>
  </r>
  <r>
    <x v="1"/>
    <s v="A0368"/>
    <s v="Burritos"/>
    <x v="2937"/>
    <n v="2002"/>
    <s v="Old"/>
    <x v="0"/>
  </r>
  <r>
    <x v="0"/>
    <s v="A0368"/>
    <s v="Drinks"/>
    <x v="2938"/>
    <n v="2002"/>
    <s v="Old"/>
    <x v="0"/>
  </r>
  <r>
    <x v="1"/>
    <s v="A0368"/>
    <s v="Drinks"/>
    <x v="2939"/>
    <n v="2002"/>
    <s v="Old"/>
    <x v="0"/>
  </r>
  <r>
    <x v="0"/>
    <s v="A0368"/>
    <s v="Kids menu"/>
    <x v="2940"/>
    <n v="2002"/>
    <s v="Old"/>
    <x v="0"/>
  </r>
  <r>
    <x v="1"/>
    <s v="A0368"/>
    <s v="Kids menu"/>
    <x v="2941"/>
    <n v="2002"/>
    <s v="Old"/>
    <x v="0"/>
  </r>
  <r>
    <x v="0"/>
    <s v="A0368"/>
    <s v="Tacos"/>
    <x v="2942"/>
    <n v="2002"/>
    <s v="Old"/>
    <x v="0"/>
  </r>
  <r>
    <x v="1"/>
    <s v="A0368"/>
    <s v="Tacos"/>
    <x v="2943"/>
    <n v="2002"/>
    <s v="Old"/>
    <x v="0"/>
  </r>
  <r>
    <x v="0"/>
    <s v="A0369"/>
    <s v="Burritos"/>
    <x v="2944"/>
    <n v="2002"/>
    <s v="Old"/>
    <x v="0"/>
  </r>
  <r>
    <x v="1"/>
    <s v="A0369"/>
    <s v="Burritos"/>
    <x v="2945"/>
    <n v="2002"/>
    <s v="Old"/>
    <x v="0"/>
  </r>
  <r>
    <x v="0"/>
    <s v="A0369"/>
    <s v="Drinks"/>
    <x v="2946"/>
    <n v="2002"/>
    <s v="Old"/>
    <x v="0"/>
  </r>
  <r>
    <x v="1"/>
    <s v="A0369"/>
    <s v="Drinks"/>
    <x v="2947"/>
    <n v="2002"/>
    <s v="Old"/>
    <x v="0"/>
  </r>
  <r>
    <x v="0"/>
    <s v="A0369"/>
    <s v="Kids menu"/>
    <x v="2948"/>
    <n v="2002"/>
    <s v="Old"/>
    <x v="0"/>
  </r>
  <r>
    <x v="1"/>
    <s v="A0369"/>
    <s v="Kids menu"/>
    <x v="2949"/>
    <n v="2002"/>
    <s v="Old"/>
    <x v="0"/>
  </r>
  <r>
    <x v="0"/>
    <s v="A0369"/>
    <s v="Tacos"/>
    <x v="2950"/>
    <n v="2002"/>
    <s v="Old"/>
    <x v="0"/>
  </r>
  <r>
    <x v="1"/>
    <s v="A0369"/>
    <s v="Tacos"/>
    <x v="2951"/>
    <n v="2002"/>
    <s v="Old"/>
    <x v="0"/>
  </r>
  <r>
    <x v="0"/>
    <s v="A0370"/>
    <s v="Burritos"/>
    <x v="2952"/>
    <n v="2002"/>
    <s v="Old"/>
    <x v="0"/>
  </r>
  <r>
    <x v="1"/>
    <s v="A0370"/>
    <s v="Burritos"/>
    <x v="2953"/>
    <n v="2002"/>
    <s v="Old"/>
    <x v="0"/>
  </r>
  <r>
    <x v="0"/>
    <s v="A0370"/>
    <s v="Drinks"/>
    <x v="2954"/>
    <n v="2002"/>
    <s v="Old"/>
    <x v="0"/>
  </r>
  <r>
    <x v="1"/>
    <s v="A0370"/>
    <s v="Drinks"/>
    <x v="2955"/>
    <n v="2002"/>
    <s v="Old"/>
    <x v="0"/>
  </r>
  <r>
    <x v="0"/>
    <s v="A0370"/>
    <s v="Kids menu"/>
    <x v="2956"/>
    <n v="2002"/>
    <s v="Old"/>
    <x v="0"/>
  </r>
  <r>
    <x v="1"/>
    <s v="A0370"/>
    <s v="Kids menu"/>
    <x v="2957"/>
    <n v="2002"/>
    <s v="Old"/>
    <x v="0"/>
  </r>
  <r>
    <x v="0"/>
    <s v="A0370"/>
    <s v="Tacos"/>
    <x v="2958"/>
    <n v="2002"/>
    <s v="Old"/>
    <x v="0"/>
  </r>
  <r>
    <x v="1"/>
    <s v="A0370"/>
    <s v="Tacos"/>
    <x v="2959"/>
    <n v="2002"/>
    <s v="Old"/>
    <x v="0"/>
  </r>
  <r>
    <x v="0"/>
    <s v="A0371"/>
    <s v="Burritos"/>
    <x v="2960"/>
    <n v="2002"/>
    <s v="Old"/>
    <x v="0"/>
  </r>
  <r>
    <x v="1"/>
    <s v="A0371"/>
    <s v="Burritos"/>
    <x v="2961"/>
    <n v="2002"/>
    <s v="Old"/>
    <x v="0"/>
  </r>
  <r>
    <x v="0"/>
    <s v="A0371"/>
    <s v="Drinks"/>
    <x v="2962"/>
    <n v="2002"/>
    <s v="Old"/>
    <x v="0"/>
  </r>
  <r>
    <x v="1"/>
    <s v="A0371"/>
    <s v="Drinks"/>
    <x v="2963"/>
    <n v="2002"/>
    <s v="Old"/>
    <x v="0"/>
  </r>
  <r>
    <x v="0"/>
    <s v="A0371"/>
    <s v="Kids menu"/>
    <x v="2964"/>
    <n v="2002"/>
    <s v="Old"/>
    <x v="0"/>
  </r>
  <r>
    <x v="1"/>
    <s v="A0371"/>
    <s v="Kids menu"/>
    <x v="2965"/>
    <n v="2002"/>
    <s v="Old"/>
    <x v="0"/>
  </r>
  <r>
    <x v="0"/>
    <s v="A0371"/>
    <s v="Tacos"/>
    <x v="2966"/>
    <n v="2002"/>
    <s v="Old"/>
    <x v="0"/>
  </r>
  <r>
    <x v="1"/>
    <s v="A0371"/>
    <s v="Tacos"/>
    <x v="2967"/>
    <n v="2002"/>
    <s v="Old"/>
    <x v="0"/>
  </r>
  <r>
    <x v="0"/>
    <s v="A0372"/>
    <s v="Burritos"/>
    <x v="2968"/>
    <n v="2002"/>
    <s v="Old"/>
    <x v="0"/>
  </r>
  <r>
    <x v="1"/>
    <s v="A0372"/>
    <s v="Burritos"/>
    <x v="2969"/>
    <n v="2002"/>
    <s v="Old"/>
    <x v="0"/>
  </r>
  <r>
    <x v="0"/>
    <s v="A0372"/>
    <s v="Drinks"/>
    <x v="2970"/>
    <n v="2002"/>
    <s v="Old"/>
    <x v="0"/>
  </r>
  <r>
    <x v="1"/>
    <s v="A0372"/>
    <s v="Drinks"/>
    <x v="2971"/>
    <n v="2002"/>
    <s v="Old"/>
    <x v="0"/>
  </r>
  <r>
    <x v="0"/>
    <s v="A0372"/>
    <s v="Kids menu"/>
    <x v="2972"/>
    <n v="2002"/>
    <s v="Old"/>
    <x v="0"/>
  </r>
  <r>
    <x v="1"/>
    <s v="A0372"/>
    <s v="Kids menu"/>
    <x v="2973"/>
    <n v="2002"/>
    <s v="Old"/>
    <x v="0"/>
  </r>
  <r>
    <x v="0"/>
    <s v="A0372"/>
    <s v="Tacos"/>
    <x v="2974"/>
    <n v="2002"/>
    <s v="Old"/>
    <x v="0"/>
  </r>
  <r>
    <x v="1"/>
    <s v="A0372"/>
    <s v="Tacos"/>
    <x v="2975"/>
    <n v="2002"/>
    <s v="Old"/>
    <x v="0"/>
  </r>
  <r>
    <x v="0"/>
    <s v="A0373"/>
    <s v="Burritos"/>
    <x v="2976"/>
    <n v="2002"/>
    <s v="Old"/>
    <x v="0"/>
  </r>
  <r>
    <x v="1"/>
    <s v="A0373"/>
    <s v="Burritos"/>
    <x v="2977"/>
    <n v="2002"/>
    <s v="Old"/>
    <x v="0"/>
  </r>
  <r>
    <x v="0"/>
    <s v="A0373"/>
    <s v="Drinks"/>
    <x v="2978"/>
    <n v="2002"/>
    <s v="Old"/>
    <x v="0"/>
  </r>
  <r>
    <x v="1"/>
    <s v="A0373"/>
    <s v="Drinks"/>
    <x v="2979"/>
    <n v="2002"/>
    <s v="Old"/>
    <x v="0"/>
  </r>
  <r>
    <x v="0"/>
    <s v="A0373"/>
    <s v="Kids menu"/>
    <x v="2980"/>
    <n v="2002"/>
    <s v="Old"/>
    <x v="0"/>
  </r>
  <r>
    <x v="1"/>
    <s v="A0373"/>
    <s v="Kids menu"/>
    <x v="2981"/>
    <n v="2002"/>
    <s v="Old"/>
    <x v="0"/>
  </r>
  <r>
    <x v="0"/>
    <s v="A0373"/>
    <s v="Tacos"/>
    <x v="2982"/>
    <n v="2002"/>
    <s v="Old"/>
    <x v="0"/>
  </r>
  <r>
    <x v="1"/>
    <s v="A0373"/>
    <s v="Tacos"/>
    <x v="2983"/>
    <n v="2002"/>
    <s v="Old"/>
    <x v="0"/>
  </r>
  <r>
    <x v="0"/>
    <s v="A0374"/>
    <s v="Burritos"/>
    <x v="2984"/>
    <n v="2002"/>
    <s v="Old"/>
    <x v="0"/>
  </r>
  <r>
    <x v="1"/>
    <s v="A0374"/>
    <s v="Burritos"/>
    <x v="2985"/>
    <n v="2002"/>
    <s v="Old"/>
    <x v="0"/>
  </r>
  <r>
    <x v="0"/>
    <s v="A0374"/>
    <s v="Drinks"/>
    <x v="2986"/>
    <n v="2002"/>
    <s v="Old"/>
    <x v="0"/>
  </r>
  <r>
    <x v="1"/>
    <s v="A0374"/>
    <s v="Drinks"/>
    <x v="2987"/>
    <n v="2002"/>
    <s v="Old"/>
    <x v="0"/>
  </r>
  <r>
    <x v="0"/>
    <s v="A0374"/>
    <s v="Kids menu"/>
    <x v="2988"/>
    <n v="2002"/>
    <s v="Old"/>
    <x v="0"/>
  </r>
  <r>
    <x v="1"/>
    <s v="A0374"/>
    <s v="Kids menu"/>
    <x v="2989"/>
    <n v="2002"/>
    <s v="Old"/>
    <x v="0"/>
  </r>
  <r>
    <x v="0"/>
    <s v="A0374"/>
    <s v="Tacos"/>
    <x v="2990"/>
    <n v="2002"/>
    <s v="Old"/>
    <x v="0"/>
  </r>
  <r>
    <x v="1"/>
    <s v="A0374"/>
    <s v="Tacos"/>
    <x v="2991"/>
    <n v="2002"/>
    <s v="Old"/>
    <x v="0"/>
  </r>
  <r>
    <x v="0"/>
    <s v="A0375"/>
    <s v="Burritos"/>
    <x v="2992"/>
    <n v="2002"/>
    <s v="Old"/>
    <x v="0"/>
  </r>
  <r>
    <x v="1"/>
    <s v="A0375"/>
    <s v="Burritos"/>
    <x v="2993"/>
    <n v="2002"/>
    <s v="Old"/>
    <x v="0"/>
  </r>
  <r>
    <x v="0"/>
    <s v="A0375"/>
    <s v="Drinks"/>
    <x v="2994"/>
    <n v="2002"/>
    <s v="Old"/>
    <x v="0"/>
  </r>
  <r>
    <x v="1"/>
    <s v="A0375"/>
    <s v="Drinks"/>
    <x v="2995"/>
    <n v="2002"/>
    <s v="Old"/>
    <x v="0"/>
  </r>
  <r>
    <x v="0"/>
    <s v="A0375"/>
    <s v="Kids menu"/>
    <x v="2996"/>
    <n v="2002"/>
    <s v="Old"/>
    <x v="0"/>
  </r>
  <r>
    <x v="1"/>
    <s v="A0375"/>
    <s v="Kids menu"/>
    <x v="2997"/>
    <n v="2002"/>
    <s v="Old"/>
    <x v="0"/>
  </r>
  <r>
    <x v="0"/>
    <s v="A0375"/>
    <s v="Tacos"/>
    <x v="2998"/>
    <n v="2002"/>
    <s v="Old"/>
    <x v="0"/>
  </r>
  <r>
    <x v="1"/>
    <s v="A0375"/>
    <s v="Tacos"/>
    <x v="2999"/>
    <n v="2002"/>
    <s v="Old"/>
    <x v="0"/>
  </r>
  <r>
    <x v="0"/>
    <s v="A0376"/>
    <s v="Burritos"/>
    <x v="3000"/>
    <n v="2002"/>
    <s v="Old"/>
    <x v="0"/>
  </r>
  <r>
    <x v="1"/>
    <s v="A0376"/>
    <s v="Burritos"/>
    <x v="3001"/>
    <n v="2002"/>
    <s v="Old"/>
    <x v="0"/>
  </r>
  <r>
    <x v="0"/>
    <s v="A0376"/>
    <s v="Drinks"/>
    <x v="3002"/>
    <n v="2002"/>
    <s v="Old"/>
    <x v="0"/>
  </r>
  <r>
    <x v="1"/>
    <s v="A0376"/>
    <s v="Drinks"/>
    <x v="3003"/>
    <n v="2002"/>
    <s v="Old"/>
    <x v="0"/>
  </r>
  <r>
    <x v="0"/>
    <s v="A0376"/>
    <s v="Kids menu"/>
    <x v="3004"/>
    <n v="2002"/>
    <s v="Old"/>
    <x v="0"/>
  </r>
  <r>
    <x v="1"/>
    <s v="A0376"/>
    <s v="Kids menu"/>
    <x v="3005"/>
    <n v="2002"/>
    <s v="Old"/>
    <x v="0"/>
  </r>
  <r>
    <x v="0"/>
    <s v="A0376"/>
    <s v="Tacos"/>
    <x v="3006"/>
    <n v="2002"/>
    <s v="Old"/>
    <x v="0"/>
  </r>
  <r>
    <x v="1"/>
    <s v="A0376"/>
    <s v="Tacos"/>
    <x v="3007"/>
    <n v="2002"/>
    <s v="Old"/>
    <x v="0"/>
  </r>
  <r>
    <x v="0"/>
    <s v="A0377"/>
    <s v="Burritos"/>
    <x v="3008"/>
    <n v="2002"/>
    <s v="Old"/>
    <x v="0"/>
  </r>
  <r>
    <x v="1"/>
    <s v="A0377"/>
    <s v="Burritos"/>
    <x v="3009"/>
    <n v="2002"/>
    <s v="Old"/>
    <x v="0"/>
  </r>
  <r>
    <x v="0"/>
    <s v="A0377"/>
    <s v="Drinks"/>
    <x v="3010"/>
    <n v="2002"/>
    <s v="Old"/>
    <x v="0"/>
  </r>
  <r>
    <x v="1"/>
    <s v="A0377"/>
    <s v="Drinks"/>
    <x v="3011"/>
    <n v="2002"/>
    <s v="Old"/>
    <x v="0"/>
  </r>
  <r>
    <x v="0"/>
    <s v="A0377"/>
    <s v="Kids menu"/>
    <x v="3012"/>
    <n v="2002"/>
    <s v="Old"/>
    <x v="0"/>
  </r>
  <r>
    <x v="1"/>
    <s v="A0377"/>
    <s v="Kids menu"/>
    <x v="3013"/>
    <n v="2002"/>
    <s v="Old"/>
    <x v="0"/>
  </r>
  <r>
    <x v="0"/>
    <s v="A0377"/>
    <s v="Tacos"/>
    <x v="3014"/>
    <n v="2002"/>
    <s v="Old"/>
    <x v="0"/>
  </r>
  <r>
    <x v="1"/>
    <s v="A0377"/>
    <s v="Tacos"/>
    <x v="3015"/>
    <n v="2002"/>
    <s v="Old"/>
    <x v="0"/>
  </r>
  <r>
    <x v="0"/>
    <s v="A0378"/>
    <s v="Burritos"/>
    <x v="3016"/>
    <n v="2002"/>
    <s v="Old"/>
    <x v="0"/>
  </r>
  <r>
    <x v="1"/>
    <s v="A0378"/>
    <s v="Burritos"/>
    <x v="3017"/>
    <n v="2002"/>
    <s v="Old"/>
    <x v="0"/>
  </r>
  <r>
    <x v="0"/>
    <s v="A0378"/>
    <s v="Drinks"/>
    <x v="3018"/>
    <n v="2002"/>
    <s v="Old"/>
    <x v="0"/>
  </r>
  <r>
    <x v="1"/>
    <s v="A0378"/>
    <s v="Drinks"/>
    <x v="3019"/>
    <n v="2002"/>
    <s v="Old"/>
    <x v="0"/>
  </r>
  <r>
    <x v="0"/>
    <s v="A0378"/>
    <s v="Kids menu"/>
    <x v="3020"/>
    <n v="2002"/>
    <s v="Old"/>
    <x v="0"/>
  </r>
  <r>
    <x v="1"/>
    <s v="A0378"/>
    <s v="Kids menu"/>
    <x v="3021"/>
    <n v="2002"/>
    <s v="Old"/>
    <x v="0"/>
  </r>
  <r>
    <x v="0"/>
    <s v="A0378"/>
    <s v="Tacos"/>
    <x v="3022"/>
    <n v="2002"/>
    <s v="Old"/>
    <x v="0"/>
  </r>
  <r>
    <x v="1"/>
    <s v="A0378"/>
    <s v="Tacos"/>
    <x v="3023"/>
    <n v="2002"/>
    <s v="Old"/>
    <x v="0"/>
  </r>
  <r>
    <x v="0"/>
    <s v="A0379"/>
    <s v="Burritos"/>
    <x v="3024"/>
    <n v="2002"/>
    <s v="Old"/>
    <x v="0"/>
  </r>
  <r>
    <x v="1"/>
    <s v="A0379"/>
    <s v="Burritos"/>
    <x v="3025"/>
    <n v="2002"/>
    <s v="Old"/>
    <x v="0"/>
  </r>
  <r>
    <x v="0"/>
    <s v="A0379"/>
    <s v="Drinks"/>
    <x v="3026"/>
    <n v="2002"/>
    <s v="Old"/>
    <x v="0"/>
  </r>
  <r>
    <x v="1"/>
    <s v="A0379"/>
    <s v="Drinks"/>
    <x v="3027"/>
    <n v="2002"/>
    <s v="Old"/>
    <x v="0"/>
  </r>
  <r>
    <x v="0"/>
    <s v="A0379"/>
    <s v="Kids menu"/>
    <x v="3028"/>
    <n v="2002"/>
    <s v="Old"/>
    <x v="0"/>
  </r>
  <r>
    <x v="1"/>
    <s v="A0379"/>
    <s v="Kids menu"/>
    <x v="3029"/>
    <n v="2002"/>
    <s v="Old"/>
    <x v="0"/>
  </r>
  <r>
    <x v="0"/>
    <s v="A0379"/>
    <s v="Tacos"/>
    <x v="3030"/>
    <n v="2002"/>
    <s v="Old"/>
    <x v="0"/>
  </r>
  <r>
    <x v="1"/>
    <s v="A0379"/>
    <s v="Tacos"/>
    <x v="3031"/>
    <n v="2002"/>
    <s v="Old"/>
    <x v="0"/>
  </r>
  <r>
    <x v="0"/>
    <s v="A0380"/>
    <s v="Burritos"/>
    <x v="3032"/>
    <n v="2002"/>
    <s v="Old"/>
    <x v="0"/>
  </r>
  <r>
    <x v="1"/>
    <s v="A0380"/>
    <s v="Burritos"/>
    <x v="3033"/>
    <n v="2002"/>
    <s v="Old"/>
    <x v="0"/>
  </r>
  <r>
    <x v="0"/>
    <s v="A0380"/>
    <s v="Drinks"/>
    <x v="3034"/>
    <n v="2002"/>
    <s v="Old"/>
    <x v="0"/>
  </r>
  <r>
    <x v="1"/>
    <s v="A0380"/>
    <s v="Drinks"/>
    <x v="3035"/>
    <n v="2002"/>
    <s v="Old"/>
    <x v="0"/>
  </r>
  <r>
    <x v="0"/>
    <s v="A0380"/>
    <s v="Kids menu"/>
    <x v="3036"/>
    <n v="2002"/>
    <s v="Old"/>
    <x v="0"/>
  </r>
  <r>
    <x v="1"/>
    <s v="A0380"/>
    <s v="Kids menu"/>
    <x v="3037"/>
    <n v="2002"/>
    <s v="Old"/>
    <x v="0"/>
  </r>
  <r>
    <x v="0"/>
    <s v="A0380"/>
    <s v="Tacos"/>
    <x v="3038"/>
    <n v="2002"/>
    <s v="Old"/>
    <x v="0"/>
  </r>
  <r>
    <x v="1"/>
    <s v="A0380"/>
    <s v="Tacos"/>
    <x v="3039"/>
    <n v="2002"/>
    <s v="Old"/>
    <x v="0"/>
  </r>
  <r>
    <x v="0"/>
    <s v="A0381"/>
    <s v="Burritos"/>
    <x v="3040"/>
    <n v="2002"/>
    <s v="Old"/>
    <x v="0"/>
  </r>
  <r>
    <x v="1"/>
    <s v="A0381"/>
    <s v="Burritos"/>
    <x v="3041"/>
    <n v="2002"/>
    <s v="Old"/>
    <x v="0"/>
  </r>
  <r>
    <x v="0"/>
    <s v="A0381"/>
    <s v="Drinks"/>
    <x v="3042"/>
    <n v="2002"/>
    <s v="Old"/>
    <x v="0"/>
  </r>
  <r>
    <x v="1"/>
    <s v="A0381"/>
    <s v="Drinks"/>
    <x v="3043"/>
    <n v="2002"/>
    <s v="Old"/>
    <x v="0"/>
  </r>
  <r>
    <x v="0"/>
    <s v="A0381"/>
    <s v="Kids menu"/>
    <x v="3044"/>
    <n v="2002"/>
    <s v="Old"/>
    <x v="0"/>
  </r>
  <r>
    <x v="1"/>
    <s v="A0381"/>
    <s v="Kids menu"/>
    <x v="3045"/>
    <n v="2002"/>
    <s v="Old"/>
    <x v="0"/>
  </r>
  <r>
    <x v="0"/>
    <s v="A0381"/>
    <s v="Tacos"/>
    <x v="3046"/>
    <n v="2002"/>
    <s v="Old"/>
    <x v="0"/>
  </r>
  <r>
    <x v="1"/>
    <s v="A0381"/>
    <s v="Tacos"/>
    <x v="3047"/>
    <n v="2002"/>
    <s v="Old"/>
    <x v="0"/>
  </r>
  <r>
    <x v="0"/>
    <s v="A0382"/>
    <s v="Burritos"/>
    <x v="3048"/>
    <n v="2002"/>
    <s v="Old"/>
    <x v="0"/>
  </r>
  <r>
    <x v="1"/>
    <s v="A0382"/>
    <s v="Burritos"/>
    <x v="3049"/>
    <n v="2002"/>
    <s v="Old"/>
    <x v="0"/>
  </r>
  <r>
    <x v="0"/>
    <s v="A0382"/>
    <s v="Drinks"/>
    <x v="3050"/>
    <n v="2002"/>
    <s v="Old"/>
    <x v="0"/>
  </r>
  <r>
    <x v="1"/>
    <s v="A0382"/>
    <s v="Drinks"/>
    <x v="3051"/>
    <n v="2002"/>
    <s v="Old"/>
    <x v="0"/>
  </r>
  <r>
    <x v="0"/>
    <s v="A0382"/>
    <s v="Kids menu"/>
    <x v="3052"/>
    <n v="2002"/>
    <s v="Old"/>
    <x v="0"/>
  </r>
  <r>
    <x v="1"/>
    <s v="A0382"/>
    <s v="Kids menu"/>
    <x v="3053"/>
    <n v="2002"/>
    <s v="Old"/>
    <x v="0"/>
  </r>
  <r>
    <x v="0"/>
    <s v="A0382"/>
    <s v="Tacos"/>
    <x v="3054"/>
    <n v="2002"/>
    <s v="Old"/>
    <x v="0"/>
  </r>
  <r>
    <x v="1"/>
    <s v="A0382"/>
    <s v="Tacos"/>
    <x v="3055"/>
    <n v="2002"/>
    <s v="Old"/>
    <x v="0"/>
  </r>
  <r>
    <x v="0"/>
    <s v="A0383"/>
    <s v="Burritos"/>
    <x v="3056"/>
    <n v="2002"/>
    <s v="Old"/>
    <x v="0"/>
  </r>
  <r>
    <x v="1"/>
    <s v="A0383"/>
    <s v="Burritos"/>
    <x v="3057"/>
    <n v="2002"/>
    <s v="Old"/>
    <x v="0"/>
  </r>
  <r>
    <x v="0"/>
    <s v="A0383"/>
    <s v="Drinks"/>
    <x v="3058"/>
    <n v="2002"/>
    <s v="Old"/>
    <x v="0"/>
  </r>
  <r>
    <x v="1"/>
    <s v="A0383"/>
    <s v="Drinks"/>
    <x v="3059"/>
    <n v="2002"/>
    <s v="Old"/>
    <x v="0"/>
  </r>
  <r>
    <x v="0"/>
    <s v="A0383"/>
    <s v="Kids menu"/>
    <x v="3060"/>
    <n v="2002"/>
    <s v="Old"/>
    <x v="0"/>
  </r>
  <r>
    <x v="1"/>
    <s v="A0383"/>
    <s v="Kids menu"/>
    <x v="3061"/>
    <n v="2002"/>
    <s v="Old"/>
    <x v="0"/>
  </r>
  <r>
    <x v="0"/>
    <s v="A0383"/>
    <s v="Tacos"/>
    <x v="3062"/>
    <n v="2002"/>
    <s v="Old"/>
    <x v="0"/>
  </r>
  <r>
    <x v="1"/>
    <s v="A0383"/>
    <s v="Tacos"/>
    <x v="3063"/>
    <n v="2002"/>
    <s v="Old"/>
    <x v="0"/>
  </r>
  <r>
    <x v="0"/>
    <s v="A0384"/>
    <s v="Burritos"/>
    <x v="3064"/>
    <n v="2002"/>
    <s v="Old"/>
    <x v="0"/>
  </r>
  <r>
    <x v="1"/>
    <s v="A0384"/>
    <s v="Burritos"/>
    <x v="3065"/>
    <n v="2002"/>
    <s v="Old"/>
    <x v="0"/>
  </r>
  <r>
    <x v="0"/>
    <s v="A0384"/>
    <s v="Drinks"/>
    <x v="3066"/>
    <n v="2002"/>
    <s v="Old"/>
    <x v="0"/>
  </r>
  <r>
    <x v="1"/>
    <s v="A0384"/>
    <s v="Drinks"/>
    <x v="3067"/>
    <n v="2002"/>
    <s v="Old"/>
    <x v="0"/>
  </r>
  <r>
    <x v="0"/>
    <s v="A0384"/>
    <s v="Kids menu"/>
    <x v="3068"/>
    <n v="2002"/>
    <s v="Old"/>
    <x v="0"/>
  </r>
  <r>
    <x v="1"/>
    <s v="A0384"/>
    <s v="Kids menu"/>
    <x v="3069"/>
    <n v="2002"/>
    <s v="Old"/>
    <x v="0"/>
  </r>
  <r>
    <x v="0"/>
    <s v="A0384"/>
    <s v="Tacos"/>
    <x v="3070"/>
    <n v="2002"/>
    <s v="Old"/>
    <x v="0"/>
  </r>
  <r>
    <x v="1"/>
    <s v="A0384"/>
    <s v="Tacos"/>
    <x v="3071"/>
    <n v="2002"/>
    <s v="Old"/>
    <x v="0"/>
  </r>
  <r>
    <x v="0"/>
    <s v="A0385"/>
    <s v="Burritos"/>
    <x v="3072"/>
    <n v="2002"/>
    <s v="Old"/>
    <x v="0"/>
  </r>
  <r>
    <x v="1"/>
    <s v="A0385"/>
    <s v="Burritos"/>
    <x v="3073"/>
    <n v="2002"/>
    <s v="Old"/>
    <x v="0"/>
  </r>
  <r>
    <x v="0"/>
    <s v="A0385"/>
    <s v="Drinks"/>
    <x v="3074"/>
    <n v="2002"/>
    <s v="Old"/>
    <x v="0"/>
  </r>
  <r>
    <x v="1"/>
    <s v="A0385"/>
    <s v="Drinks"/>
    <x v="3075"/>
    <n v="2002"/>
    <s v="Old"/>
    <x v="0"/>
  </r>
  <r>
    <x v="0"/>
    <s v="A0385"/>
    <s v="Kids menu"/>
    <x v="3076"/>
    <n v="2002"/>
    <s v="Old"/>
    <x v="0"/>
  </r>
  <r>
    <x v="1"/>
    <s v="A0385"/>
    <s v="Kids menu"/>
    <x v="3077"/>
    <n v="2002"/>
    <s v="Old"/>
    <x v="0"/>
  </r>
  <r>
    <x v="0"/>
    <s v="A0385"/>
    <s v="Tacos"/>
    <x v="3078"/>
    <n v="2002"/>
    <s v="Old"/>
    <x v="0"/>
  </r>
  <r>
    <x v="1"/>
    <s v="A0385"/>
    <s v="Tacos"/>
    <x v="3079"/>
    <n v="2002"/>
    <s v="Old"/>
    <x v="0"/>
  </r>
  <r>
    <x v="0"/>
    <s v="A0386"/>
    <s v="Burritos"/>
    <x v="3080"/>
    <n v="2002"/>
    <s v="Old"/>
    <x v="0"/>
  </r>
  <r>
    <x v="1"/>
    <s v="A0386"/>
    <s v="Burritos"/>
    <x v="3081"/>
    <n v="2002"/>
    <s v="Old"/>
    <x v="0"/>
  </r>
  <r>
    <x v="0"/>
    <s v="A0386"/>
    <s v="Drinks"/>
    <x v="3082"/>
    <n v="2002"/>
    <s v="Old"/>
    <x v="0"/>
  </r>
  <r>
    <x v="1"/>
    <s v="A0386"/>
    <s v="Drinks"/>
    <x v="3083"/>
    <n v="2002"/>
    <s v="Old"/>
    <x v="0"/>
  </r>
  <r>
    <x v="0"/>
    <s v="A0386"/>
    <s v="Kids menu"/>
    <x v="3084"/>
    <n v="2002"/>
    <s v="Old"/>
    <x v="0"/>
  </r>
  <r>
    <x v="1"/>
    <s v="A0386"/>
    <s v="Kids menu"/>
    <x v="3085"/>
    <n v="2002"/>
    <s v="Old"/>
    <x v="0"/>
  </r>
  <r>
    <x v="0"/>
    <s v="A0386"/>
    <s v="Tacos"/>
    <x v="3086"/>
    <n v="2002"/>
    <s v="Old"/>
    <x v="0"/>
  </r>
  <r>
    <x v="1"/>
    <s v="A0386"/>
    <s v="Tacos"/>
    <x v="3087"/>
    <n v="2002"/>
    <s v="Old"/>
    <x v="0"/>
  </r>
  <r>
    <x v="0"/>
    <s v="A0387"/>
    <s v="Burritos"/>
    <x v="3088"/>
    <n v="2002"/>
    <s v="Old"/>
    <x v="0"/>
  </r>
  <r>
    <x v="1"/>
    <s v="A0387"/>
    <s v="Burritos"/>
    <x v="3089"/>
    <n v="2002"/>
    <s v="Old"/>
    <x v="0"/>
  </r>
  <r>
    <x v="0"/>
    <s v="A0387"/>
    <s v="Drinks"/>
    <x v="3090"/>
    <n v="2002"/>
    <s v="Old"/>
    <x v="0"/>
  </r>
  <r>
    <x v="1"/>
    <s v="A0387"/>
    <s v="Drinks"/>
    <x v="3091"/>
    <n v="2002"/>
    <s v="Old"/>
    <x v="0"/>
  </r>
  <r>
    <x v="0"/>
    <s v="A0387"/>
    <s v="Kids menu"/>
    <x v="3092"/>
    <n v="2002"/>
    <s v="Old"/>
    <x v="0"/>
  </r>
  <r>
    <x v="1"/>
    <s v="A0387"/>
    <s v="Kids menu"/>
    <x v="3093"/>
    <n v="2002"/>
    <s v="Old"/>
    <x v="0"/>
  </r>
  <r>
    <x v="0"/>
    <s v="A0387"/>
    <s v="Tacos"/>
    <x v="3094"/>
    <n v="2002"/>
    <s v="Old"/>
    <x v="0"/>
  </r>
  <r>
    <x v="1"/>
    <s v="A0387"/>
    <s v="Tacos"/>
    <x v="3095"/>
    <n v="2002"/>
    <s v="Old"/>
    <x v="0"/>
  </r>
  <r>
    <x v="0"/>
    <s v="A0388"/>
    <s v="Burritos"/>
    <x v="3096"/>
    <n v="2002"/>
    <s v="Old"/>
    <x v="0"/>
  </r>
  <r>
    <x v="1"/>
    <s v="A0388"/>
    <s v="Burritos"/>
    <x v="3097"/>
    <n v="2002"/>
    <s v="Old"/>
    <x v="0"/>
  </r>
  <r>
    <x v="0"/>
    <s v="A0388"/>
    <s v="Drinks"/>
    <x v="3098"/>
    <n v="2002"/>
    <s v="Old"/>
    <x v="0"/>
  </r>
  <r>
    <x v="1"/>
    <s v="A0388"/>
    <s v="Drinks"/>
    <x v="3099"/>
    <n v="2002"/>
    <s v="Old"/>
    <x v="0"/>
  </r>
  <r>
    <x v="0"/>
    <s v="A0388"/>
    <s v="Kids menu"/>
    <x v="3100"/>
    <n v="2002"/>
    <s v="Old"/>
    <x v="0"/>
  </r>
  <r>
    <x v="1"/>
    <s v="A0388"/>
    <s v="Kids menu"/>
    <x v="3101"/>
    <n v="2002"/>
    <s v="Old"/>
    <x v="0"/>
  </r>
  <r>
    <x v="0"/>
    <s v="A0388"/>
    <s v="Tacos"/>
    <x v="3102"/>
    <n v="2002"/>
    <s v="Old"/>
    <x v="0"/>
  </r>
  <r>
    <x v="1"/>
    <s v="A0388"/>
    <s v="Tacos"/>
    <x v="3103"/>
    <n v="2002"/>
    <s v="Old"/>
    <x v="0"/>
  </r>
  <r>
    <x v="0"/>
    <s v="A0389"/>
    <s v="Burritos"/>
    <x v="3104"/>
    <n v="2002"/>
    <s v="Old"/>
    <x v="0"/>
  </r>
  <r>
    <x v="1"/>
    <s v="A0389"/>
    <s v="Burritos"/>
    <x v="3105"/>
    <n v="2002"/>
    <s v="Old"/>
    <x v="0"/>
  </r>
  <r>
    <x v="0"/>
    <s v="A0389"/>
    <s v="Drinks"/>
    <x v="3106"/>
    <n v="2002"/>
    <s v="Old"/>
    <x v="0"/>
  </r>
  <r>
    <x v="1"/>
    <s v="A0389"/>
    <s v="Drinks"/>
    <x v="3107"/>
    <n v="2002"/>
    <s v="Old"/>
    <x v="0"/>
  </r>
  <r>
    <x v="0"/>
    <s v="A0389"/>
    <s v="Kids menu"/>
    <x v="3108"/>
    <n v="2002"/>
    <s v="Old"/>
    <x v="0"/>
  </r>
  <r>
    <x v="1"/>
    <s v="A0389"/>
    <s v="Kids menu"/>
    <x v="3109"/>
    <n v="2002"/>
    <s v="Old"/>
    <x v="0"/>
  </r>
  <r>
    <x v="0"/>
    <s v="A0389"/>
    <s v="Tacos"/>
    <x v="3110"/>
    <n v="2002"/>
    <s v="Old"/>
    <x v="0"/>
  </r>
  <r>
    <x v="1"/>
    <s v="A0389"/>
    <s v="Tacos"/>
    <x v="3111"/>
    <n v="2002"/>
    <s v="Old"/>
    <x v="0"/>
  </r>
  <r>
    <x v="0"/>
    <s v="A0390"/>
    <s v="Burritos"/>
    <x v="3112"/>
    <n v="2002"/>
    <s v="Old"/>
    <x v="0"/>
  </r>
  <r>
    <x v="1"/>
    <s v="A0390"/>
    <s v="Burritos"/>
    <x v="3113"/>
    <n v="2002"/>
    <s v="Old"/>
    <x v="0"/>
  </r>
  <r>
    <x v="0"/>
    <s v="A0390"/>
    <s v="Drinks"/>
    <x v="3114"/>
    <n v="2002"/>
    <s v="Old"/>
    <x v="0"/>
  </r>
  <r>
    <x v="1"/>
    <s v="A0390"/>
    <s v="Drinks"/>
    <x v="3115"/>
    <n v="2002"/>
    <s v="Old"/>
    <x v="0"/>
  </r>
  <r>
    <x v="0"/>
    <s v="A0390"/>
    <s v="Kids menu"/>
    <x v="3116"/>
    <n v="2002"/>
    <s v="Old"/>
    <x v="0"/>
  </r>
  <r>
    <x v="1"/>
    <s v="A0390"/>
    <s v="Kids menu"/>
    <x v="3117"/>
    <n v="2002"/>
    <s v="Old"/>
    <x v="0"/>
  </r>
  <r>
    <x v="0"/>
    <s v="A0390"/>
    <s v="Tacos"/>
    <x v="3118"/>
    <n v="2002"/>
    <s v="Old"/>
    <x v="0"/>
  </r>
  <r>
    <x v="1"/>
    <s v="A0390"/>
    <s v="Tacos"/>
    <x v="3119"/>
    <n v="2002"/>
    <s v="Old"/>
    <x v="0"/>
  </r>
  <r>
    <x v="0"/>
    <s v="A0391"/>
    <s v="Burritos"/>
    <x v="3120"/>
    <n v="2002"/>
    <s v="Old"/>
    <x v="0"/>
  </r>
  <r>
    <x v="1"/>
    <s v="A0391"/>
    <s v="Burritos"/>
    <x v="3121"/>
    <n v="2002"/>
    <s v="Old"/>
    <x v="0"/>
  </r>
  <r>
    <x v="0"/>
    <s v="A0391"/>
    <s v="Drinks"/>
    <x v="3122"/>
    <n v="2002"/>
    <s v="Old"/>
    <x v="0"/>
  </r>
  <r>
    <x v="1"/>
    <s v="A0391"/>
    <s v="Drinks"/>
    <x v="3123"/>
    <n v="2002"/>
    <s v="Old"/>
    <x v="0"/>
  </r>
  <r>
    <x v="0"/>
    <s v="A0391"/>
    <s v="Kids menu"/>
    <x v="3124"/>
    <n v="2002"/>
    <s v="Old"/>
    <x v="0"/>
  </r>
  <r>
    <x v="1"/>
    <s v="A0391"/>
    <s v="Kids menu"/>
    <x v="3125"/>
    <n v="2002"/>
    <s v="Old"/>
    <x v="0"/>
  </r>
  <r>
    <x v="0"/>
    <s v="A0391"/>
    <s v="Tacos"/>
    <x v="3126"/>
    <n v="2002"/>
    <s v="Old"/>
    <x v="0"/>
  </r>
  <r>
    <x v="1"/>
    <s v="A0391"/>
    <s v="Tacos"/>
    <x v="3127"/>
    <n v="2002"/>
    <s v="Old"/>
    <x v="0"/>
  </r>
  <r>
    <x v="0"/>
    <s v="A0392"/>
    <s v="Burritos"/>
    <x v="3128"/>
    <n v="2002"/>
    <s v="Old"/>
    <x v="0"/>
  </r>
  <r>
    <x v="1"/>
    <s v="A0392"/>
    <s v="Burritos"/>
    <x v="3129"/>
    <n v="2002"/>
    <s v="Old"/>
    <x v="0"/>
  </r>
  <r>
    <x v="0"/>
    <s v="A0392"/>
    <s v="Drinks"/>
    <x v="3130"/>
    <n v="2002"/>
    <s v="Old"/>
    <x v="0"/>
  </r>
  <r>
    <x v="1"/>
    <s v="A0392"/>
    <s v="Drinks"/>
    <x v="3131"/>
    <n v="2002"/>
    <s v="Old"/>
    <x v="0"/>
  </r>
  <r>
    <x v="0"/>
    <s v="A0392"/>
    <s v="Kids menu"/>
    <x v="3132"/>
    <n v="2002"/>
    <s v="Old"/>
    <x v="0"/>
  </r>
  <r>
    <x v="1"/>
    <s v="A0392"/>
    <s v="Kids menu"/>
    <x v="3133"/>
    <n v="2002"/>
    <s v="Old"/>
    <x v="0"/>
  </r>
  <r>
    <x v="0"/>
    <s v="A0392"/>
    <s v="Tacos"/>
    <x v="3134"/>
    <n v="2002"/>
    <s v="Old"/>
    <x v="0"/>
  </r>
  <r>
    <x v="1"/>
    <s v="A0392"/>
    <s v="Tacos"/>
    <x v="3135"/>
    <n v="2002"/>
    <s v="Old"/>
    <x v="0"/>
  </r>
  <r>
    <x v="0"/>
    <s v="A0393"/>
    <s v="Burritos"/>
    <x v="3136"/>
    <n v="2002"/>
    <s v="Old"/>
    <x v="0"/>
  </r>
  <r>
    <x v="1"/>
    <s v="A0393"/>
    <s v="Burritos"/>
    <x v="3137"/>
    <n v="2002"/>
    <s v="Old"/>
    <x v="0"/>
  </r>
  <r>
    <x v="0"/>
    <s v="A0393"/>
    <s v="Drinks"/>
    <x v="3138"/>
    <n v="2002"/>
    <s v="Old"/>
    <x v="0"/>
  </r>
  <r>
    <x v="1"/>
    <s v="A0393"/>
    <s v="Drinks"/>
    <x v="3139"/>
    <n v="2002"/>
    <s v="Old"/>
    <x v="0"/>
  </r>
  <r>
    <x v="0"/>
    <s v="A0393"/>
    <s v="Kids menu"/>
    <x v="3140"/>
    <n v="2002"/>
    <s v="Old"/>
    <x v="0"/>
  </r>
  <r>
    <x v="1"/>
    <s v="A0393"/>
    <s v="Kids menu"/>
    <x v="3141"/>
    <n v="2002"/>
    <s v="Old"/>
    <x v="0"/>
  </r>
  <r>
    <x v="0"/>
    <s v="A0393"/>
    <s v="Tacos"/>
    <x v="3142"/>
    <n v="2002"/>
    <s v="Old"/>
    <x v="0"/>
  </r>
  <r>
    <x v="1"/>
    <s v="A0393"/>
    <s v="Tacos"/>
    <x v="3143"/>
    <n v="2002"/>
    <s v="Old"/>
    <x v="0"/>
  </r>
  <r>
    <x v="0"/>
    <s v="A0394"/>
    <s v="Burritos"/>
    <x v="3144"/>
    <n v="2002"/>
    <s v="Old"/>
    <x v="0"/>
  </r>
  <r>
    <x v="1"/>
    <s v="A0394"/>
    <s v="Burritos"/>
    <x v="3145"/>
    <n v="2002"/>
    <s v="Old"/>
    <x v="0"/>
  </r>
  <r>
    <x v="0"/>
    <s v="A0394"/>
    <s v="Drinks"/>
    <x v="3146"/>
    <n v="2002"/>
    <s v="Old"/>
    <x v="0"/>
  </r>
  <r>
    <x v="1"/>
    <s v="A0394"/>
    <s v="Drinks"/>
    <x v="3147"/>
    <n v="2002"/>
    <s v="Old"/>
    <x v="0"/>
  </r>
  <r>
    <x v="0"/>
    <s v="A0394"/>
    <s v="Kids menu"/>
    <x v="3148"/>
    <n v="2002"/>
    <s v="Old"/>
    <x v="0"/>
  </r>
  <r>
    <x v="1"/>
    <s v="A0394"/>
    <s v="Kids menu"/>
    <x v="3149"/>
    <n v="2002"/>
    <s v="Old"/>
    <x v="0"/>
  </r>
  <r>
    <x v="0"/>
    <s v="A0394"/>
    <s v="Tacos"/>
    <x v="3150"/>
    <n v="2002"/>
    <s v="Old"/>
    <x v="0"/>
  </r>
  <r>
    <x v="1"/>
    <s v="A0394"/>
    <s v="Tacos"/>
    <x v="3151"/>
    <n v="2002"/>
    <s v="Old"/>
    <x v="0"/>
  </r>
  <r>
    <x v="0"/>
    <s v="A0395"/>
    <s v="Burritos"/>
    <x v="3152"/>
    <n v="2002"/>
    <s v="Old"/>
    <x v="0"/>
  </r>
  <r>
    <x v="1"/>
    <s v="A0395"/>
    <s v="Burritos"/>
    <x v="3153"/>
    <n v="2002"/>
    <s v="Old"/>
    <x v="0"/>
  </r>
  <r>
    <x v="0"/>
    <s v="A0395"/>
    <s v="Drinks"/>
    <x v="3154"/>
    <n v="2002"/>
    <s v="Old"/>
    <x v="0"/>
  </r>
  <r>
    <x v="1"/>
    <s v="A0395"/>
    <s v="Drinks"/>
    <x v="3155"/>
    <n v="2002"/>
    <s v="Old"/>
    <x v="0"/>
  </r>
  <r>
    <x v="0"/>
    <s v="A0395"/>
    <s v="Kids menu"/>
    <x v="3156"/>
    <n v="2002"/>
    <s v="Old"/>
    <x v="0"/>
  </r>
  <r>
    <x v="1"/>
    <s v="A0395"/>
    <s v="Kids menu"/>
    <x v="3157"/>
    <n v="2002"/>
    <s v="Old"/>
    <x v="0"/>
  </r>
  <r>
    <x v="0"/>
    <s v="A0395"/>
    <s v="Tacos"/>
    <x v="3158"/>
    <n v="2002"/>
    <s v="Old"/>
    <x v="0"/>
  </r>
  <r>
    <x v="1"/>
    <s v="A0395"/>
    <s v="Tacos"/>
    <x v="3159"/>
    <n v="2002"/>
    <s v="Old"/>
    <x v="0"/>
  </r>
  <r>
    <x v="0"/>
    <s v="A0396"/>
    <s v="Burritos"/>
    <x v="3160"/>
    <n v="2002"/>
    <s v="Old"/>
    <x v="0"/>
  </r>
  <r>
    <x v="1"/>
    <s v="A0396"/>
    <s v="Burritos"/>
    <x v="3161"/>
    <n v="2002"/>
    <s v="Old"/>
    <x v="0"/>
  </r>
  <r>
    <x v="0"/>
    <s v="A0396"/>
    <s v="Drinks"/>
    <x v="3162"/>
    <n v="2002"/>
    <s v="Old"/>
    <x v="0"/>
  </r>
  <r>
    <x v="1"/>
    <s v="A0396"/>
    <s v="Drinks"/>
    <x v="3163"/>
    <n v="2002"/>
    <s v="Old"/>
    <x v="0"/>
  </r>
  <r>
    <x v="0"/>
    <s v="A0396"/>
    <s v="Kids menu"/>
    <x v="3164"/>
    <n v="2002"/>
    <s v="Old"/>
    <x v="0"/>
  </r>
  <r>
    <x v="1"/>
    <s v="A0396"/>
    <s v="Kids menu"/>
    <x v="3165"/>
    <n v="2002"/>
    <s v="Old"/>
    <x v="0"/>
  </r>
  <r>
    <x v="0"/>
    <s v="A0396"/>
    <s v="Tacos"/>
    <x v="3166"/>
    <n v="2002"/>
    <s v="Old"/>
    <x v="0"/>
  </r>
  <r>
    <x v="1"/>
    <s v="A0396"/>
    <s v="Tacos"/>
    <x v="3167"/>
    <n v="2002"/>
    <s v="Old"/>
    <x v="0"/>
  </r>
  <r>
    <x v="0"/>
    <s v="A0397"/>
    <s v="Burritos"/>
    <x v="3168"/>
    <n v="2002"/>
    <s v="Old"/>
    <x v="0"/>
  </r>
  <r>
    <x v="1"/>
    <s v="A0397"/>
    <s v="Burritos"/>
    <x v="3169"/>
    <n v="2002"/>
    <s v="Old"/>
    <x v="0"/>
  </r>
  <r>
    <x v="0"/>
    <s v="A0397"/>
    <s v="Drinks"/>
    <x v="3170"/>
    <n v="2002"/>
    <s v="Old"/>
    <x v="0"/>
  </r>
  <r>
    <x v="1"/>
    <s v="A0397"/>
    <s v="Drinks"/>
    <x v="3171"/>
    <n v="2002"/>
    <s v="Old"/>
    <x v="0"/>
  </r>
  <r>
    <x v="0"/>
    <s v="A0397"/>
    <s v="Kids menu"/>
    <x v="3172"/>
    <n v="2002"/>
    <s v="Old"/>
    <x v="0"/>
  </r>
  <r>
    <x v="1"/>
    <s v="A0397"/>
    <s v="Kids menu"/>
    <x v="3173"/>
    <n v="2002"/>
    <s v="Old"/>
    <x v="0"/>
  </r>
  <r>
    <x v="0"/>
    <s v="A0397"/>
    <s v="Tacos"/>
    <x v="3174"/>
    <n v="2002"/>
    <s v="Old"/>
    <x v="0"/>
  </r>
  <r>
    <x v="1"/>
    <s v="A0397"/>
    <s v="Tacos"/>
    <x v="3175"/>
    <n v="2002"/>
    <s v="Old"/>
    <x v="0"/>
  </r>
  <r>
    <x v="0"/>
    <s v="A0398"/>
    <s v="Burritos"/>
    <x v="3176"/>
    <n v="2002"/>
    <s v="Old"/>
    <x v="0"/>
  </r>
  <r>
    <x v="1"/>
    <s v="A0398"/>
    <s v="Burritos"/>
    <x v="3177"/>
    <n v="2002"/>
    <s v="Old"/>
    <x v="0"/>
  </r>
  <r>
    <x v="0"/>
    <s v="A0398"/>
    <s v="Drinks"/>
    <x v="3178"/>
    <n v="2002"/>
    <s v="Old"/>
    <x v="0"/>
  </r>
  <r>
    <x v="1"/>
    <s v="A0398"/>
    <s v="Drinks"/>
    <x v="3179"/>
    <n v="2002"/>
    <s v="Old"/>
    <x v="0"/>
  </r>
  <r>
    <x v="0"/>
    <s v="A0398"/>
    <s v="Kids menu"/>
    <x v="3180"/>
    <n v="2002"/>
    <s v="Old"/>
    <x v="0"/>
  </r>
  <r>
    <x v="1"/>
    <s v="A0398"/>
    <s v="Kids menu"/>
    <x v="3181"/>
    <n v="2002"/>
    <s v="Old"/>
    <x v="0"/>
  </r>
  <r>
    <x v="0"/>
    <s v="A0398"/>
    <s v="Tacos"/>
    <x v="3182"/>
    <n v="2002"/>
    <s v="Old"/>
    <x v="0"/>
  </r>
  <r>
    <x v="1"/>
    <s v="A0398"/>
    <s v="Tacos"/>
    <x v="3183"/>
    <n v="2002"/>
    <s v="Old"/>
    <x v="0"/>
  </r>
  <r>
    <x v="0"/>
    <s v="A0399"/>
    <s v="Burritos"/>
    <x v="3184"/>
    <n v="2002"/>
    <s v="Old"/>
    <x v="0"/>
  </r>
  <r>
    <x v="1"/>
    <s v="A0399"/>
    <s v="Burritos"/>
    <x v="3185"/>
    <n v="2002"/>
    <s v="Old"/>
    <x v="0"/>
  </r>
  <r>
    <x v="0"/>
    <s v="A0399"/>
    <s v="Drinks"/>
    <x v="3186"/>
    <n v="2002"/>
    <s v="Old"/>
    <x v="0"/>
  </r>
  <r>
    <x v="1"/>
    <s v="A0399"/>
    <s v="Drinks"/>
    <x v="3187"/>
    <n v="2002"/>
    <s v="Old"/>
    <x v="0"/>
  </r>
  <r>
    <x v="0"/>
    <s v="A0399"/>
    <s v="Kids menu"/>
    <x v="3188"/>
    <n v="2002"/>
    <s v="Old"/>
    <x v="0"/>
  </r>
  <r>
    <x v="1"/>
    <s v="A0399"/>
    <s v="Kids menu"/>
    <x v="3189"/>
    <n v="2002"/>
    <s v="Old"/>
    <x v="0"/>
  </r>
  <r>
    <x v="0"/>
    <s v="A0399"/>
    <s v="Tacos"/>
    <x v="3190"/>
    <n v="2002"/>
    <s v="Old"/>
    <x v="0"/>
  </r>
  <r>
    <x v="1"/>
    <s v="A0399"/>
    <s v="Tacos"/>
    <x v="3191"/>
    <n v="2002"/>
    <s v="Old"/>
    <x v="0"/>
  </r>
  <r>
    <x v="0"/>
    <s v="A0400"/>
    <s v="Burritos"/>
    <x v="3192"/>
    <n v="2002"/>
    <s v="Old"/>
    <x v="0"/>
  </r>
  <r>
    <x v="1"/>
    <s v="A0400"/>
    <s v="Burritos"/>
    <x v="3193"/>
    <n v="2002"/>
    <s v="Old"/>
    <x v="0"/>
  </r>
  <r>
    <x v="0"/>
    <s v="A0400"/>
    <s v="Drinks"/>
    <x v="3194"/>
    <n v="2002"/>
    <s v="Old"/>
    <x v="0"/>
  </r>
  <r>
    <x v="1"/>
    <s v="A0400"/>
    <s v="Drinks"/>
    <x v="3195"/>
    <n v="2002"/>
    <s v="Old"/>
    <x v="0"/>
  </r>
  <r>
    <x v="0"/>
    <s v="A0400"/>
    <s v="Kids menu"/>
    <x v="3196"/>
    <n v="2002"/>
    <s v="Old"/>
    <x v="0"/>
  </r>
  <r>
    <x v="1"/>
    <s v="A0400"/>
    <s v="Kids menu"/>
    <x v="3197"/>
    <n v="2002"/>
    <s v="Old"/>
    <x v="0"/>
  </r>
  <r>
    <x v="0"/>
    <s v="A0400"/>
    <s v="Tacos"/>
    <x v="3198"/>
    <n v="2002"/>
    <s v="Old"/>
    <x v="0"/>
  </r>
  <r>
    <x v="1"/>
    <s v="A0400"/>
    <s v="Tacos"/>
    <x v="3199"/>
    <n v="2002"/>
    <s v="Old"/>
    <x v="0"/>
  </r>
  <r>
    <x v="0"/>
    <s v="A0401"/>
    <s v="Burritos"/>
    <x v="3200"/>
    <n v="2003"/>
    <s v="Old"/>
    <x v="0"/>
  </r>
  <r>
    <x v="1"/>
    <s v="A0401"/>
    <s v="Burritos"/>
    <x v="3201"/>
    <n v="2003"/>
    <s v="Old"/>
    <x v="0"/>
  </r>
  <r>
    <x v="0"/>
    <s v="A0401"/>
    <s v="Drinks"/>
    <x v="3202"/>
    <n v="2003"/>
    <s v="Old"/>
    <x v="0"/>
  </r>
  <r>
    <x v="1"/>
    <s v="A0401"/>
    <s v="Drinks"/>
    <x v="3203"/>
    <n v="2003"/>
    <s v="Old"/>
    <x v="0"/>
  </r>
  <r>
    <x v="0"/>
    <s v="A0401"/>
    <s v="Kids menu"/>
    <x v="3204"/>
    <n v="2003"/>
    <s v="Old"/>
    <x v="0"/>
  </r>
  <r>
    <x v="1"/>
    <s v="A0401"/>
    <s v="Kids menu"/>
    <x v="3205"/>
    <n v="2003"/>
    <s v="Old"/>
    <x v="0"/>
  </r>
  <r>
    <x v="0"/>
    <s v="A0401"/>
    <s v="Tacos"/>
    <x v="3206"/>
    <n v="2003"/>
    <s v="Old"/>
    <x v="0"/>
  </r>
  <r>
    <x v="1"/>
    <s v="A0401"/>
    <s v="Tacos"/>
    <x v="3207"/>
    <n v="2003"/>
    <s v="Old"/>
    <x v="0"/>
  </r>
  <r>
    <x v="0"/>
    <s v="A0402"/>
    <s v="Burritos"/>
    <x v="3208"/>
    <n v="2003"/>
    <s v="Old"/>
    <x v="0"/>
  </r>
  <r>
    <x v="1"/>
    <s v="A0402"/>
    <s v="Burritos"/>
    <x v="3209"/>
    <n v="2003"/>
    <s v="Old"/>
    <x v="0"/>
  </r>
  <r>
    <x v="0"/>
    <s v="A0402"/>
    <s v="Drinks"/>
    <x v="3210"/>
    <n v="2003"/>
    <s v="Old"/>
    <x v="0"/>
  </r>
  <r>
    <x v="1"/>
    <s v="A0402"/>
    <s v="Drinks"/>
    <x v="3211"/>
    <n v="2003"/>
    <s v="Old"/>
    <x v="0"/>
  </r>
  <r>
    <x v="0"/>
    <s v="A0402"/>
    <s v="Kids menu"/>
    <x v="3212"/>
    <n v="2003"/>
    <s v="Old"/>
    <x v="0"/>
  </r>
  <r>
    <x v="1"/>
    <s v="A0402"/>
    <s v="Kids menu"/>
    <x v="3213"/>
    <n v="2003"/>
    <s v="Old"/>
    <x v="0"/>
  </r>
  <r>
    <x v="0"/>
    <s v="A0402"/>
    <s v="Tacos"/>
    <x v="3214"/>
    <n v="2003"/>
    <s v="Old"/>
    <x v="0"/>
  </r>
  <r>
    <x v="1"/>
    <s v="A0402"/>
    <s v="Tacos"/>
    <x v="3215"/>
    <n v="2003"/>
    <s v="Old"/>
    <x v="0"/>
  </r>
  <r>
    <x v="0"/>
    <s v="A0403"/>
    <s v="Burritos"/>
    <x v="3216"/>
    <n v="2003"/>
    <s v="Old"/>
    <x v="0"/>
  </r>
  <r>
    <x v="1"/>
    <s v="A0403"/>
    <s v="Burritos"/>
    <x v="3217"/>
    <n v="2003"/>
    <s v="Old"/>
    <x v="0"/>
  </r>
  <r>
    <x v="0"/>
    <s v="A0403"/>
    <s v="Drinks"/>
    <x v="3218"/>
    <n v="2003"/>
    <s v="Old"/>
    <x v="0"/>
  </r>
  <r>
    <x v="1"/>
    <s v="A0403"/>
    <s v="Drinks"/>
    <x v="3219"/>
    <n v="2003"/>
    <s v="Old"/>
    <x v="0"/>
  </r>
  <r>
    <x v="0"/>
    <s v="A0403"/>
    <s v="Kids menu"/>
    <x v="3220"/>
    <n v="2003"/>
    <s v="Old"/>
    <x v="0"/>
  </r>
  <r>
    <x v="1"/>
    <s v="A0403"/>
    <s v="Kids menu"/>
    <x v="3221"/>
    <n v="2003"/>
    <s v="Old"/>
    <x v="0"/>
  </r>
  <r>
    <x v="0"/>
    <s v="A0403"/>
    <s v="Tacos"/>
    <x v="3222"/>
    <n v="2003"/>
    <s v="Old"/>
    <x v="0"/>
  </r>
  <r>
    <x v="1"/>
    <s v="A0403"/>
    <s v="Tacos"/>
    <x v="3223"/>
    <n v="2003"/>
    <s v="Old"/>
    <x v="0"/>
  </r>
  <r>
    <x v="0"/>
    <s v="A0404"/>
    <s v="Burritos"/>
    <x v="3224"/>
    <n v="2003"/>
    <s v="Old"/>
    <x v="0"/>
  </r>
  <r>
    <x v="1"/>
    <s v="A0404"/>
    <s v="Burritos"/>
    <x v="3225"/>
    <n v="2003"/>
    <s v="Old"/>
    <x v="0"/>
  </r>
  <r>
    <x v="0"/>
    <s v="A0404"/>
    <s v="Drinks"/>
    <x v="3226"/>
    <n v="2003"/>
    <s v="Old"/>
    <x v="0"/>
  </r>
  <r>
    <x v="1"/>
    <s v="A0404"/>
    <s v="Drinks"/>
    <x v="3227"/>
    <n v="2003"/>
    <s v="Old"/>
    <x v="0"/>
  </r>
  <r>
    <x v="0"/>
    <s v="A0404"/>
    <s v="Kids menu"/>
    <x v="3228"/>
    <n v="2003"/>
    <s v="Old"/>
    <x v="0"/>
  </r>
  <r>
    <x v="1"/>
    <s v="A0404"/>
    <s v="Kids menu"/>
    <x v="3229"/>
    <n v="2003"/>
    <s v="Old"/>
    <x v="0"/>
  </r>
  <r>
    <x v="0"/>
    <s v="A0404"/>
    <s v="Tacos"/>
    <x v="3230"/>
    <n v="2003"/>
    <s v="Old"/>
    <x v="0"/>
  </r>
  <r>
    <x v="1"/>
    <s v="A0404"/>
    <s v="Tacos"/>
    <x v="3231"/>
    <n v="2003"/>
    <s v="Old"/>
    <x v="0"/>
  </r>
  <r>
    <x v="0"/>
    <s v="A0405"/>
    <s v="Burritos"/>
    <x v="3232"/>
    <n v="2003"/>
    <s v="Old"/>
    <x v="0"/>
  </r>
  <r>
    <x v="1"/>
    <s v="A0405"/>
    <s v="Burritos"/>
    <x v="3233"/>
    <n v="2003"/>
    <s v="Old"/>
    <x v="0"/>
  </r>
  <r>
    <x v="0"/>
    <s v="A0405"/>
    <s v="Drinks"/>
    <x v="3234"/>
    <n v="2003"/>
    <s v="Old"/>
    <x v="0"/>
  </r>
  <r>
    <x v="1"/>
    <s v="A0405"/>
    <s v="Drinks"/>
    <x v="3235"/>
    <n v="2003"/>
    <s v="Old"/>
    <x v="0"/>
  </r>
  <r>
    <x v="0"/>
    <s v="A0405"/>
    <s v="Kids menu"/>
    <x v="3236"/>
    <n v="2003"/>
    <s v="Old"/>
    <x v="0"/>
  </r>
  <r>
    <x v="1"/>
    <s v="A0405"/>
    <s v="Kids menu"/>
    <x v="3237"/>
    <n v="2003"/>
    <s v="Old"/>
    <x v="0"/>
  </r>
  <r>
    <x v="0"/>
    <s v="A0405"/>
    <s v="Tacos"/>
    <x v="3238"/>
    <n v="2003"/>
    <s v="Old"/>
    <x v="0"/>
  </r>
  <r>
    <x v="1"/>
    <s v="A0405"/>
    <s v="Tacos"/>
    <x v="3239"/>
    <n v="2003"/>
    <s v="Old"/>
    <x v="0"/>
  </r>
  <r>
    <x v="0"/>
    <s v="A0406"/>
    <s v="Burritos"/>
    <x v="3240"/>
    <n v="2003"/>
    <s v="Old"/>
    <x v="0"/>
  </r>
  <r>
    <x v="1"/>
    <s v="A0406"/>
    <s v="Burritos"/>
    <x v="3241"/>
    <n v="2003"/>
    <s v="Old"/>
    <x v="0"/>
  </r>
  <r>
    <x v="0"/>
    <s v="A0406"/>
    <s v="Drinks"/>
    <x v="3242"/>
    <n v="2003"/>
    <s v="Old"/>
    <x v="0"/>
  </r>
  <r>
    <x v="1"/>
    <s v="A0406"/>
    <s v="Drinks"/>
    <x v="3243"/>
    <n v="2003"/>
    <s v="Old"/>
    <x v="0"/>
  </r>
  <r>
    <x v="0"/>
    <s v="A0406"/>
    <s v="Kids menu"/>
    <x v="3244"/>
    <n v="2003"/>
    <s v="Old"/>
    <x v="0"/>
  </r>
  <r>
    <x v="1"/>
    <s v="A0406"/>
    <s v="Kids menu"/>
    <x v="3245"/>
    <n v="2003"/>
    <s v="Old"/>
    <x v="0"/>
  </r>
  <r>
    <x v="0"/>
    <s v="A0406"/>
    <s v="Tacos"/>
    <x v="3246"/>
    <n v="2003"/>
    <s v="Old"/>
    <x v="0"/>
  </r>
  <r>
    <x v="1"/>
    <s v="A0406"/>
    <s v="Tacos"/>
    <x v="3247"/>
    <n v="2003"/>
    <s v="Old"/>
    <x v="0"/>
  </r>
  <r>
    <x v="0"/>
    <s v="A0407"/>
    <s v="Burritos"/>
    <x v="3248"/>
    <n v="2003"/>
    <s v="Old"/>
    <x v="0"/>
  </r>
  <r>
    <x v="1"/>
    <s v="A0407"/>
    <s v="Burritos"/>
    <x v="3249"/>
    <n v="2003"/>
    <s v="Old"/>
    <x v="0"/>
  </r>
  <r>
    <x v="0"/>
    <s v="A0407"/>
    <s v="Drinks"/>
    <x v="3250"/>
    <n v="2003"/>
    <s v="Old"/>
    <x v="0"/>
  </r>
  <r>
    <x v="1"/>
    <s v="A0407"/>
    <s v="Drinks"/>
    <x v="3251"/>
    <n v="2003"/>
    <s v="Old"/>
    <x v="0"/>
  </r>
  <r>
    <x v="0"/>
    <s v="A0407"/>
    <s v="Kids menu"/>
    <x v="3252"/>
    <n v="2003"/>
    <s v="Old"/>
    <x v="0"/>
  </r>
  <r>
    <x v="1"/>
    <s v="A0407"/>
    <s v="Kids menu"/>
    <x v="3253"/>
    <n v="2003"/>
    <s v="Old"/>
    <x v="0"/>
  </r>
  <r>
    <x v="0"/>
    <s v="A0407"/>
    <s v="Tacos"/>
    <x v="3254"/>
    <n v="2003"/>
    <s v="Old"/>
    <x v="0"/>
  </r>
  <r>
    <x v="1"/>
    <s v="A0407"/>
    <s v="Tacos"/>
    <x v="3255"/>
    <n v="2003"/>
    <s v="Old"/>
    <x v="0"/>
  </r>
  <r>
    <x v="0"/>
    <s v="A0408"/>
    <s v="Burritos"/>
    <x v="3256"/>
    <n v="2003"/>
    <s v="Old"/>
    <x v="0"/>
  </r>
  <r>
    <x v="1"/>
    <s v="A0408"/>
    <s v="Burritos"/>
    <x v="3257"/>
    <n v="2003"/>
    <s v="Old"/>
    <x v="0"/>
  </r>
  <r>
    <x v="0"/>
    <s v="A0408"/>
    <s v="Drinks"/>
    <x v="3258"/>
    <n v="2003"/>
    <s v="Old"/>
    <x v="0"/>
  </r>
  <r>
    <x v="1"/>
    <s v="A0408"/>
    <s v="Drinks"/>
    <x v="3259"/>
    <n v="2003"/>
    <s v="Old"/>
    <x v="0"/>
  </r>
  <r>
    <x v="0"/>
    <s v="A0408"/>
    <s v="Kids menu"/>
    <x v="3260"/>
    <n v="2003"/>
    <s v="Old"/>
    <x v="0"/>
  </r>
  <r>
    <x v="1"/>
    <s v="A0408"/>
    <s v="Kids menu"/>
    <x v="3261"/>
    <n v="2003"/>
    <s v="Old"/>
    <x v="0"/>
  </r>
  <r>
    <x v="0"/>
    <s v="A0408"/>
    <s v="Tacos"/>
    <x v="3262"/>
    <n v="2003"/>
    <s v="Old"/>
    <x v="0"/>
  </r>
  <r>
    <x v="1"/>
    <s v="A0408"/>
    <s v="Tacos"/>
    <x v="3263"/>
    <n v="2003"/>
    <s v="Old"/>
    <x v="0"/>
  </r>
  <r>
    <x v="0"/>
    <s v="A0409"/>
    <s v="Burritos"/>
    <x v="3264"/>
    <n v="2003"/>
    <s v="Old"/>
    <x v="0"/>
  </r>
  <r>
    <x v="1"/>
    <s v="A0409"/>
    <s v="Burritos"/>
    <x v="3265"/>
    <n v="2003"/>
    <s v="Old"/>
    <x v="0"/>
  </r>
  <r>
    <x v="0"/>
    <s v="A0409"/>
    <s v="Drinks"/>
    <x v="3266"/>
    <n v="2003"/>
    <s v="Old"/>
    <x v="0"/>
  </r>
  <r>
    <x v="1"/>
    <s v="A0409"/>
    <s v="Drinks"/>
    <x v="3267"/>
    <n v="2003"/>
    <s v="Old"/>
    <x v="0"/>
  </r>
  <r>
    <x v="0"/>
    <s v="A0409"/>
    <s v="Kids menu"/>
    <x v="3268"/>
    <n v="2003"/>
    <s v="Old"/>
    <x v="0"/>
  </r>
  <r>
    <x v="1"/>
    <s v="A0409"/>
    <s v="Kids menu"/>
    <x v="3269"/>
    <n v="2003"/>
    <s v="Old"/>
    <x v="0"/>
  </r>
  <r>
    <x v="0"/>
    <s v="A0409"/>
    <s v="Tacos"/>
    <x v="3270"/>
    <n v="2003"/>
    <s v="Old"/>
    <x v="0"/>
  </r>
  <r>
    <x v="1"/>
    <s v="A0409"/>
    <s v="Tacos"/>
    <x v="3271"/>
    <n v="2003"/>
    <s v="Old"/>
    <x v="0"/>
  </r>
  <r>
    <x v="0"/>
    <s v="A0410"/>
    <s v="Burritos"/>
    <x v="3272"/>
    <n v="2003"/>
    <s v="Old"/>
    <x v="0"/>
  </r>
  <r>
    <x v="1"/>
    <s v="A0410"/>
    <s v="Burritos"/>
    <x v="3273"/>
    <n v="2003"/>
    <s v="Old"/>
    <x v="0"/>
  </r>
  <r>
    <x v="0"/>
    <s v="A0410"/>
    <s v="Drinks"/>
    <x v="3274"/>
    <n v="2003"/>
    <s v="Old"/>
    <x v="0"/>
  </r>
  <r>
    <x v="1"/>
    <s v="A0410"/>
    <s v="Drinks"/>
    <x v="3275"/>
    <n v="2003"/>
    <s v="Old"/>
    <x v="0"/>
  </r>
  <r>
    <x v="0"/>
    <s v="A0410"/>
    <s v="Kids menu"/>
    <x v="3276"/>
    <n v="2003"/>
    <s v="Old"/>
    <x v="0"/>
  </r>
  <r>
    <x v="1"/>
    <s v="A0410"/>
    <s v="Kids menu"/>
    <x v="3277"/>
    <n v="2003"/>
    <s v="Old"/>
    <x v="0"/>
  </r>
  <r>
    <x v="0"/>
    <s v="A0410"/>
    <s v="Tacos"/>
    <x v="3278"/>
    <n v="2003"/>
    <s v="Old"/>
    <x v="0"/>
  </r>
  <r>
    <x v="1"/>
    <s v="A0410"/>
    <s v="Tacos"/>
    <x v="3279"/>
    <n v="2003"/>
    <s v="Old"/>
    <x v="0"/>
  </r>
  <r>
    <x v="0"/>
    <s v="A0411"/>
    <s v="Burritos"/>
    <x v="3280"/>
    <n v="2003"/>
    <s v="Old"/>
    <x v="0"/>
  </r>
  <r>
    <x v="1"/>
    <s v="A0411"/>
    <s v="Burritos"/>
    <x v="3281"/>
    <n v="2003"/>
    <s v="Old"/>
    <x v="0"/>
  </r>
  <r>
    <x v="0"/>
    <s v="A0411"/>
    <s v="Drinks"/>
    <x v="3282"/>
    <n v="2003"/>
    <s v="Old"/>
    <x v="0"/>
  </r>
  <r>
    <x v="1"/>
    <s v="A0411"/>
    <s v="Drinks"/>
    <x v="3283"/>
    <n v="2003"/>
    <s v="Old"/>
    <x v="0"/>
  </r>
  <r>
    <x v="0"/>
    <s v="A0411"/>
    <s v="Kids menu"/>
    <x v="3284"/>
    <n v="2003"/>
    <s v="Old"/>
    <x v="0"/>
  </r>
  <r>
    <x v="1"/>
    <s v="A0411"/>
    <s v="Kids menu"/>
    <x v="3285"/>
    <n v="2003"/>
    <s v="Old"/>
    <x v="0"/>
  </r>
  <r>
    <x v="0"/>
    <s v="A0411"/>
    <s v="Tacos"/>
    <x v="3286"/>
    <n v="2003"/>
    <s v="Old"/>
    <x v="0"/>
  </r>
  <r>
    <x v="1"/>
    <s v="A0411"/>
    <s v="Tacos"/>
    <x v="3287"/>
    <n v="2003"/>
    <s v="Old"/>
    <x v="0"/>
  </r>
  <r>
    <x v="0"/>
    <s v="A0412"/>
    <s v="Burritos"/>
    <x v="3288"/>
    <n v="2003"/>
    <s v="Old"/>
    <x v="0"/>
  </r>
  <r>
    <x v="1"/>
    <s v="A0412"/>
    <s v="Burritos"/>
    <x v="3289"/>
    <n v="2003"/>
    <s v="Old"/>
    <x v="0"/>
  </r>
  <r>
    <x v="0"/>
    <s v="A0412"/>
    <s v="Drinks"/>
    <x v="3290"/>
    <n v="2003"/>
    <s v="Old"/>
    <x v="0"/>
  </r>
  <r>
    <x v="1"/>
    <s v="A0412"/>
    <s v="Drinks"/>
    <x v="3291"/>
    <n v="2003"/>
    <s v="Old"/>
    <x v="0"/>
  </r>
  <r>
    <x v="0"/>
    <s v="A0412"/>
    <s v="Kids menu"/>
    <x v="3292"/>
    <n v="2003"/>
    <s v="Old"/>
    <x v="0"/>
  </r>
  <r>
    <x v="1"/>
    <s v="A0412"/>
    <s v="Kids menu"/>
    <x v="3293"/>
    <n v="2003"/>
    <s v="Old"/>
    <x v="0"/>
  </r>
  <r>
    <x v="0"/>
    <s v="A0412"/>
    <s v="Tacos"/>
    <x v="3294"/>
    <n v="2003"/>
    <s v="Old"/>
    <x v="0"/>
  </r>
  <r>
    <x v="1"/>
    <s v="A0412"/>
    <s v="Tacos"/>
    <x v="3295"/>
    <n v="2003"/>
    <s v="Old"/>
    <x v="0"/>
  </r>
  <r>
    <x v="0"/>
    <s v="A0413"/>
    <s v="Burritos"/>
    <x v="3296"/>
    <n v="2003"/>
    <s v="Old"/>
    <x v="0"/>
  </r>
  <r>
    <x v="1"/>
    <s v="A0413"/>
    <s v="Burritos"/>
    <x v="3297"/>
    <n v="2003"/>
    <s v="Old"/>
    <x v="0"/>
  </r>
  <r>
    <x v="0"/>
    <s v="A0413"/>
    <s v="Drinks"/>
    <x v="3298"/>
    <n v="2003"/>
    <s v="Old"/>
    <x v="0"/>
  </r>
  <r>
    <x v="1"/>
    <s v="A0413"/>
    <s v="Drinks"/>
    <x v="3299"/>
    <n v="2003"/>
    <s v="Old"/>
    <x v="0"/>
  </r>
  <r>
    <x v="0"/>
    <s v="A0413"/>
    <s v="Kids menu"/>
    <x v="3300"/>
    <n v="2003"/>
    <s v="Old"/>
    <x v="0"/>
  </r>
  <r>
    <x v="1"/>
    <s v="A0413"/>
    <s v="Kids menu"/>
    <x v="3301"/>
    <n v="2003"/>
    <s v="Old"/>
    <x v="0"/>
  </r>
  <r>
    <x v="0"/>
    <s v="A0413"/>
    <s v="Tacos"/>
    <x v="3302"/>
    <n v="2003"/>
    <s v="Old"/>
    <x v="0"/>
  </r>
  <r>
    <x v="1"/>
    <s v="A0413"/>
    <s v="Tacos"/>
    <x v="3303"/>
    <n v="2003"/>
    <s v="Old"/>
    <x v="0"/>
  </r>
  <r>
    <x v="0"/>
    <s v="A0414"/>
    <s v="Burritos"/>
    <x v="3304"/>
    <n v="2003"/>
    <s v="Old"/>
    <x v="0"/>
  </r>
  <r>
    <x v="1"/>
    <s v="A0414"/>
    <s v="Burritos"/>
    <x v="3305"/>
    <n v="2003"/>
    <s v="Old"/>
    <x v="0"/>
  </r>
  <r>
    <x v="0"/>
    <s v="A0414"/>
    <s v="Drinks"/>
    <x v="3306"/>
    <n v="2003"/>
    <s v="Old"/>
    <x v="0"/>
  </r>
  <r>
    <x v="1"/>
    <s v="A0414"/>
    <s v="Drinks"/>
    <x v="3307"/>
    <n v="2003"/>
    <s v="Old"/>
    <x v="0"/>
  </r>
  <r>
    <x v="0"/>
    <s v="A0414"/>
    <s v="Kids menu"/>
    <x v="3308"/>
    <n v="2003"/>
    <s v="Old"/>
    <x v="0"/>
  </r>
  <r>
    <x v="1"/>
    <s v="A0414"/>
    <s v="Kids menu"/>
    <x v="3309"/>
    <n v="2003"/>
    <s v="Old"/>
    <x v="0"/>
  </r>
  <r>
    <x v="0"/>
    <s v="A0414"/>
    <s v="Tacos"/>
    <x v="3310"/>
    <n v="2003"/>
    <s v="Old"/>
    <x v="0"/>
  </r>
  <r>
    <x v="1"/>
    <s v="A0414"/>
    <s v="Tacos"/>
    <x v="3311"/>
    <n v="2003"/>
    <s v="Old"/>
    <x v="0"/>
  </r>
  <r>
    <x v="0"/>
    <s v="A0415"/>
    <s v="Burritos"/>
    <x v="3312"/>
    <n v="2003"/>
    <s v="Old"/>
    <x v="0"/>
  </r>
  <r>
    <x v="1"/>
    <s v="A0415"/>
    <s v="Burritos"/>
    <x v="3313"/>
    <n v="2003"/>
    <s v="Old"/>
    <x v="0"/>
  </r>
  <r>
    <x v="0"/>
    <s v="A0415"/>
    <s v="Drinks"/>
    <x v="3314"/>
    <n v="2003"/>
    <s v="Old"/>
    <x v="0"/>
  </r>
  <r>
    <x v="1"/>
    <s v="A0415"/>
    <s v="Drinks"/>
    <x v="3315"/>
    <n v="2003"/>
    <s v="Old"/>
    <x v="0"/>
  </r>
  <r>
    <x v="0"/>
    <s v="A0415"/>
    <s v="Kids menu"/>
    <x v="3316"/>
    <n v="2003"/>
    <s v="Old"/>
    <x v="0"/>
  </r>
  <r>
    <x v="1"/>
    <s v="A0415"/>
    <s v="Kids menu"/>
    <x v="3317"/>
    <n v="2003"/>
    <s v="Old"/>
    <x v="0"/>
  </r>
  <r>
    <x v="0"/>
    <s v="A0415"/>
    <s v="Tacos"/>
    <x v="3318"/>
    <n v="2003"/>
    <s v="Old"/>
    <x v="0"/>
  </r>
  <r>
    <x v="1"/>
    <s v="A0415"/>
    <s v="Tacos"/>
    <x v="3319"/>
    <n v="2003"/>
    <s v="Old"/>
    <x v="0"/>
  </r>
  <r>
    <x v="0"/>
    <s v="A0416"/>
    <s v="Burritos"/>
    <x v="3320"/>
    <n v="2003"/>
    <s v="Old"/>
    <x v="0"/>
  </r>
  <r>
    <x v="1"/>
    <s v="A0416"/>
    <s v="Burritos"/>
    <x v="3321"/>
    <n v="2003"/>
    <s v="Old"/>
    <x v="0"/>
  </r>
  <r>
    <x v="0"/>
    <s v="A0416"/>
    <s v="Drinks"/>
    <x v="3322"/>
    <n v="2003"/>
    <s v="Old"/>
    <x v="0"/>
  </r>
  <r>
    <x v="1"/>
    <s v="A0416"/>
    <s v="Drinks"/>
    <x v="3323"/>
    <n v="2003"/>
    <s v="Old"/>
    <x v="0"/>
  </r>
  <r>
    <x v="0"/>
    <s v="A0416"/>
    <s v="Kids menu"/>
    <x v="3324"/>
    <n v="2003"/>
    <s v="Old"/>
    <x v="0"/>
  </r>
  <r>
    <x v="1"/>
    <s v="A0416"/>
    <s v="Kids menu"/>
    <x v="3325"/>
    <n v="2003"/>
    <s v="Old"/>
    <x v="0"/>
  </r>
  <r>
    <x v="0"/>
    <s v="A0416"/>
    <s v="Tacos"/>
    <x v="3326"/>
    <n v="2003"/>
    <s v="Old"/>
    <x v="0"/>
  </r>
  <r>
    <x v="1"/>
    <s v="A0416"/>
    <s v="Tacos"/>
    <x v="3327"/>
    <n v="2003"/>
    <s v="Old"/>
    <x v="0"/>
  </r>
  <r>
    <x v="0"/>
    <s v="A0417"/>
    <s v="Burritos"/>
    <x v="3328"/>
    <n v="2003"/>
    <s v="Old"/>
    <x v="0"/>
  </r>
  <r>
    <x v="1"/>
    <s v="A0417"/>
    <s v="Burritos"/>
    <x v="3329"/>
    <n v="2003"/>
    <s v="Old"/>
    <x v="0"/>
  </r>
  <r>
    <x v="0"/>
    <s v="A0417"/>
    <s v="Drinks"/>
    <x v="3330"/>
    <n v="2003"/>
    <s v="Old"/>
    <x v="0"/>
  </r>
  <r>
    <x v="1"/>
    <s v="A0417"/>
    <s v="Drinks"/>
    <x v="3331"/>
    <n v="2003"/>
    <s v="Old"/>
    <x v="0"/>
  </r>
  <r>
    <x v="0"/>
    <s v="A0417"/>
    <s v="Kids menu"/>
    <x v="3332"/>
    <n v="2003"/>
    <s v="Old"/>
    <x v="0"/>
  </r>
  <r>
    <x v="1"/>
    <s v="A0417"/>
    <s v="Kids menu"/>
    <x v="3333"/>
    <n v="2003"/>
    <s v="Old"/>
    <x v="0"/>
  </r>
  <r>
    <x v="0"/>
    <s v="A0417"/>
    <s v="Tacos"/>
    <x v="3334"/>
    <n v="2003"/>
    <s v="Old"/>
    <x v="0"/>
  </r>
  <r>
    <x v="1"/>
    <s v="A0417"/>
    <s v="Tacos"/>
    <x v="3335"/>
    <n v="2003"/>
    <s v="Old"/>
    <x v="0"/>
  </r>
  <r>
    <x v="0"/>
    <s v="A0418"/>
    <s v="Burritos"/>
    <x v="3336"/>
    <n v="2003"/>
    <s v="Old"/>
    <x v="0"/>
  </r>
  <r>
    <x v="1"/>
    <s v="A0418"/>
    <s v="Burritos"/>
    <x v="3337"/>
    <n v="2003"/>
    <s v="Old"/>
    <x v="0"/>
  </r>
  <r>
    <x v="0"/>
    <s v="A0418"/>
    <s v="Drinks"/>
    <x v="3338"/>
    <n v="2003"/>
    <s v="Old"/>
    <x v="0"/>
  </r>
  <r>
    <x v="1"/>
    <s v="A0418"/>
    <s v="Drinks"/>
    <x v="3339"/>
    <n v="2003"/>
    <s v="Old"/>
    <x v="0"/>
  </r>
  <r>
    <x v="0"/>
    <s v="A0418"/>
    <s v="Kids menu"/>
    <x v="3340"/>
    <n v="2003"/>
    <s v="Old"/>
    <x v="0"/>
  </r>
  <r>
    <x v="1"/>
    <s v="A0418"/>
    <s v="Kids menu"/>
    <x v="3341"/>
    <n v="2003"/>
    <s v="Old"/>
    <x v="0"/>
  </r>
  <r>
    <x v="0"/>
    <s v="A0418"/>
    <s v="Tacos"/>
    <x v="3342"/>
    <n v="2003"/>
    <s v="Old"/>
    <x v="0"/>
  </r>
  <r>
    <x v="1"/>
    <s v="A0418"/>
    <s v="Tacos"/>
    <x v="3343"/>
    <n v="2003"/>
    <s v="Old"/>
    <x v="0"/>
  </r>
  <r>
    <x v="0"/>
    <s v="A0419"/>
    <s v="Burritos"/>
    <x v="3344"/>
    <n v="2003"/>
    <s v="Old"/>
    <x v="0"/>
  </r>
  <r>
    <x v="1"/>
    <s v="A0419"/>
    <s v="Burritos"/>
    <x v="3345"/>
    <n v="2003"/>
    <s v="Old"/>
    <x v="0"/>
  </r>
  <r>
    <x v="0"/>
    <s v="A0419"/>
    <s v="Drinks"/>
    <x v="3346"/>
    <n v="2003"/>
    <s v="Old"/>
    <x v="0"/>
  </r>
  <r>
    <x v="1"/>
    <s v="A0419"/>
    <s v="Drinks"/>
    <x v="3347"/>
    <n v="2003"/>
    <s v="Old"/>
    <x v="0"/>
  </r>
  <r>
    <x v="0"/>
    <s v="A0419"/>
    <s v="Kids menu"/>
    <x v="3348"/>
    <n v="2003"/>
    <s v="Old"/>
    <x v="0"/>
  </r>
  <r>
    <x v="1"/>
    <s v="A0419"/>
    <s v="Kids menu"/>
    <x v="3349"/>
    <n v="2003"/>
    <s v="Old"/>
    <x v="0"/>
  </r>
  <r>
    <x v="0"/>
    <s v="A0419"/>
    <s v="Tacos"/>
    <x v="3350"/>
    <n v="2003"/>
    <s v="Old"/>
    <x v="0"/>
  </r>
  <r>
    <x v="1"/>
    <s v="A0419"/>
    <s v="Tacos"/>
    <x v="3351"/>
    <n v="2003"/>
    <s v="Old"/>
    <x v="0"/>
  </r>
  <r>
    <x v="0"/>
    <s v="A0420"/>
    <s v="Burritos"/>
    <x v="3352"/>
    <n v="2003"/>
    <s v="Old"/>
    <x v="0"/>
  </r>
  <r>
    <x v="1"/>
    <s v="A0420"/>
    <s v="Burritos"/>
    <x v="3353"/>
    <n v="2003"/>
    <s v="Old"/>
    <x v="0"/>
  </r>
  <r>
    <x v="0"/>
    <s v="A0420"/>
    <s v="Drinks"/>
    <x v="3354"/>
    <n v="2003"/>
    <s v="Old"/>
    <x v="0"/>
  </r>
  <r>
    <x v="1"/>
    <s v="A0420"/>
    <s v="Drinks"/>
    <x v="3355"/>
    <n v="2003"/>
    <s v="Old"/>
    <x v="0"/>
  </r>
  <r>
    <x v="0"/>
    <s v="A0420"/>
    <s v="Kids menu"/>
    <x v="3356"/>
    <n v="2003"/>
    <s v="Old"/>
    <x v="0"/>
  </r>
  <r>
    <x v="1"/>
    <s v="A0420"/>
    <s v="Kids menu"/>
    <x v="3357"/>
    <n v="2003"/>
    <s v="Old"/>
    <x v="0"/>
  </r>
  <r>
    <x v="0"/>
    <s v="A0420"/>
    <s v="Tacos"/>
    <x v="3358"/>
    <n v="2003"/>
    <s v="Old"/>
    <x v="0"/>
  </r>
  <r>
    <x v="1"/>
    <s v="A0420"/>
    <s v="Tacos"/>
    <x v="3359"/>
    <n v="2003"/>
    <s v="Old"/>
    <x v="0"/>
  </r>
  <r>
    <x v="0"/>
    <s v="A0421"/>
    <s v="Burritos"/>
    <x v="3360"/>
    <n v="2003"/>
    <s v="Old"/>
    <x v="0"/>
  </r>
  <r>
    <x v="1"/>
    <s v="A0421"/>
    <s v="Burritos"/>
    <x v="3361"/>
    <n v="2003"/>
    <s v="Old"/>
    <x v="0"/>
  </r>
  <r>
    <x v="0"/>
    <s v="A0421"/>
    <s v="Drinks"/>
    <x v="3362"/>
    <n v="2003"/>
    <s v="Old"/>
    <x v="0"/>
  </r>
  <r>
    <x v="1"/>
    <s v="A0421"/>
    <s v="Drinks"/>
    <x v="3363"/>
    <n v="2003"/>
    <s v="Old"/>
    <x v="0"/>
  </r>
  <r>
    <x v="0"/>
    <s v="A0421"/>
    <s v="Kids menu"/>
    <x v="3364"/>
    <n v="2003"/>
    <s v="Old"/>
    <x v="0"/>
  </r>
  <r>
    <x v="1"/>
    <s v="A0421"/>
    <s v="Kids menu"/>
    <x v="3365"/>
    <n v="2003"/>
    <s v="Old"/>
    <x v="0"/>
  </r>
  <r>
    <x v="0"/>
    <s v="A0421"/>
    <s v="Tacos"/>
    <x v="3366"/>
    <n v="2003"/>
    <s v="Old"/>
    <x v="0"/>
  </r>
  <r>
    <x v="1"/>
    <s v="A0421"/>
    <s v="Tacos"/>
    <x v="3367"/>
    <n v="2003"/>
    <s v="Old"/>
    <x v="0"/>
  </r>
  <r>
    <x v="0"/>
    <s v="A0422"/>
    <s v="Burritos"/>
    <x v="3368"/>
    <n v="2003"/>
    <s v="Old"/>
    <x v="0"/>
  </r>
  <r>
    <x v="1"/>
    <s v="A0422"/>
    <s v="Burritos"/>
    <x v="3369"/>
    <n v="2003"/>
    <s v="Old"/>
    <x v="0"/>
  </r>
  <r>
    <x v="0"/>
    <s v="A0422"/>
    <s v="Drinks"/>
    <x v="3370"/>
    <n v="2003"/>
    <s v="Old"/>
    <x v="0"/>
  </r>
  <r>
    <x v="1"/>
    <s v="A0422"/>
    <s v="Drinks"/>
    <x v="3371"/>
    <n v="2003"/>
    <s v="Old"/>
    <x v="0"/>
  </r>
  <r>
    <x v="0"/>
    <s v="A0422"/>
    <s v="Kids menu"/>
    <x v="3372"/>
    <n v="2003"/>
    <s v="Old"/>
    <x v="0"/>
  </r>
  <r>
    <x v="1"/>
    <s v="A0422"/>
    <s v="Kids menu"/>
    <x v="3373"/>
    <n v="2003"/>
    <s v="Old"/>
    <x v="0"/>
  </r>
  <r>
    <x v="0"/>
    <s v="A0422"/>
    <s v="Tacos"/>
    <x v="3374"/>
    <n v="2003"/>
    <s v="Old"/>
    <x v="0"/>
  </r>
  <r>
    <x v="1"/>
    <s v="A0422"/>
    <s v="Tacos"/>
    <x v="3375"/>
    <n v="2003"/>
    <s v="Old"/>
    <x v="0"/>
  </r>
  <r>
    <x v="0"/>
    <s v="A0423"/>
    <s v="Burritos"/>
    <x v="3376"/>
    <n v="2003"/>
    <s v="Old"/>
    <x v="0"/>
  </r>
  <r>
    <x v="1"/>
    <s v="A0423"/>
    <s v="Burritos"/>
    <x v="3377"/>
    <n v="2003"/>
    <s v="Old"/>
    <x v="0"/>
  </r>
  <r>
    <x v="0"/>
    <s v="A0423"/>
    <s v="Drinks"/>
    <x v="3378"/>
    <n v="2003"/>
    <s v="Old"/>
    <x v="0"/>
  </r>
  <r>
    <x v="1"/>
    <s v="A0423"/>
    <s v="Drinks"/>
    <x v="3379"/>
    <n v="2003"/>
    <s v="Old"/>
    <x v="0"/>
  </r>
  <r>
    <x v="0"/>
    <s v="A0423"/>
    <s v="Kids menu"/>
    <x v="3380"/>
    <n v="2003"/>
    <s v="Old"/>
    <x v="0"/>
  </r>
  <r>
    <x v="1"/>
    <s v="A0423"/>
    <s v="Kids menu"/>
    <x v="3381"/>
    <n v="2003"/>
    <s v="Old"/>
    <x v="0"/>
  </r>
  <r>
    <x v="0"/>
    <s v="A0423"/>
    <s v="Tacos"/>
    <x v="3382"/>
    <n v="2003"/>
    <s v="Old"/>
    <x v="0"/>
  </r>
  <r>
    <x v="1"/>
    <s v="A0423"/>
    <s v="Tacos"/>
    <x v="3383"/>
    <n v="2003"/>
    <s v="Old"/>
    <x v="0"/>
  </r>
  <r>
    <x v="0"/>
    <s v="A0424"/>
    <s v="Burritos"/>
    <x v="3384"/>
    <n v="2003"/>
    <s v="Old"/>
    <x v="0"/>
  </r>
  <r>
    <x v="1"/>
    <s v="A0424"/>
    <s v="Burritos"/>
    <x v="3385"/>
    <n v="2003"/>
    <s v="Old"/>
    <x v="0"/>
  </r>
  <r>
    <x v="0"/>
    <s v="A0424"/>
    <s v="Drinks"/>
    <x v="3386"/>
    <n v="2003"/>
    <s v="Old"/>
    <x v="0"/>
  </r>
  <r>
    <x v="1"/>
    <s v="A0424"/>
    <s v="Drinks"/>
    <x v="3387"/>
    <n v="2003"/>
    <s v="Old"/>
    <x v="0"/>
  </r>
  <r>
    <x v="0"/>
    <s v="A0424"/>
    <s v="Kids menu"/>
    <x v="3388"/>
    <n v="2003"/>
    <s v="Old"/>
    <x v="0"/>
  </r>
  <r>
    <x v="1"/>
    <s v="A0424"/>
    <s v="Kids menu"/>
    <x v="3389"/>
    <n v="2003"/>
    <s v="Old"/>
    <x v="0"/>
  </r>
  <r>
    <x v="0"/>
    <s v="A0424"/>
    <s v="Tacos"/>
    <x v="3390"/>
    <n v="2003"/>
    <s v="Old"/>
    <x v="0"/>
  </r>
  <r>
    <x v="1"/>
    <s v="A0424"/>
    <s v="Tacos"/>
    <x v="3391"/>
    <n v="2003"/>
    <s v="Old"/>
    <x v="0"/>
  </r>
  <r>
    <x v="0"/>
    <s v="A0425"/>
    <s v="Burritos"/>
    <x v="3392"/>
    <n v="2003"/>
    <s v="Old"/>
    <x v="0"/>
  </r>
  <r>
    <x v="1"/>
    <s v="A0425"/>
    <s v="Burritos"/>
    <x v="3393"/>
    <n v="2003"/>
    <s v="Old"/>
    <x v="0"/>
  </r>
  <r>
    <x v="0"/>
    <s v="A0425"/>
    <s v="Drinks"/>
    <x v="3394"/>
    <n v="2003"/>
    <s v="Old"/>
    <x v="0"/>
  </r>
  <r>
    <x v="1"/>
    <s v="A0425"/>
    <s v="Drinks"/>
    <x v="3395"/>
    <n v="2003"/>
    <s v="Old"/>
    <x v="0"/>
  </r>
  <r>
    <x v="0"/>
    <s v="A0425"/>
    <s v="Kids menu"/>
    <x v="3396"/>
    <n v="2003"/>
    <s v="Old"/>
    <x v="0"/>
  </r>
  <r>
    <x v="1"/>
    <s v="A0425"/>
    <s v="Kids menu"/>
    <x v="3397"/>
    <n v="2003"/>
    <s v="Old"/>
    <x v="0"/>
  </r>
  <r>
    <x v="0"/>
    <s v="A0425"/>
    <s v="Tacos"/>
    <x v="3398"/>
    <n v="2003"/>
    <s v="Old"/>
    <x v="0"/>
  </r>
  <r>
    <x v="1"/>
    <s v="A0425"/>
    <s v="Tacos"/>
    <x v="3399"/>
    <n v="2003"/>
    <s v="Old"/>
    <x v="0"/>
  </r>
  <r>
    <x v="0"/>
    <s v="A0426"/>
    <s v="Burritos"/>
    <x v="3400"/>
    <n v="2003"/>
    <s v="Old"/>
    <x v="0"/>
  </r>
  <r>
    <x v="1"/>
    <s v="A0426"/>
    <s v="Burritos"/>
    <x v="3401"/>
    <n v="2003"/>
    <s v="Old"/>
    <x v="0"/>
  </r>
  <r>
    <x v="0"/>
    <s v="A0426"/>
    <s v="Drinks"/>
    <x v="3402"/>
    <n v="2003"/>
    <s v="Old"/>
    <x v="0"/>
  </r>
  <r>
    <x v="1"/>
    <s v="A0426"/>
    <s v="Drinks"/>
    <x v="3403"/>
    <n v="2003"/>
    <s v="Old"/>
    <x v="0"/>
  </r>
  <r>
    <x v="0"/>
    <s v="A0426"/>
    <s v="Kids menu"/>
    <x v="3404"/>
    <n v="2003"/>
    <s v="Old"/>
    <x v="0"/>
  </r>
  <r>
    <x v="1"/>
    <s v="A0426"/>
    <s v="Kids menu"/>
    <x v="3405"/>
    <n v="2003"/>
    <s v="Old"/>
    <x v="0"/>
  </r>
  <r>
    <x v="0"/>
    <s v="A0426"/>
    <s v="Tacos"/>
    <x v="3406"/>
    <n v="2003"/>
    <s v="Old"/>
    <x v="0"/>
  </r>
  <r>
    <x v="1"/>
    <s v="A0426"/>
    <s v="Tacos"/>
    <x v="3407"/>
    <n v="2003"/>
    <s v="Old"/>
    <x v="0"/>
  </r>
  <r>
    <x v="0"/>
    <s v="A0427"/>
    <s v="Burritos"/>
    <x v="3408"/>
    <n v="2003"/>
    <s v="Old"/>
    <x v="0"/>
  </r>
  <r>
    <x v="1"/>
    <s v="A0427"/>
    <s v="Burritos"/>
    <x v="3409"/>
    <n v="2003"/>
    <s v="Old"/>
    <x v="0"/>
  </r>
  <r>
    <x v="0"/>
    <s v="A0427"/>
    <s v="Drinks"/>
    <x v="3410"/>
    <n v="2003"/>
    <s v="Old"/>
    <x v="0"/>
  </r>
  <r>
    <x v="1"/>
    <s v="A0427"/>
    <s v="Drinks"/>
    <x v="3411"/>
    <n v="2003"/>
    <s v="Old"/>
    <x v="0"/>
  </r>
  <r>
    <x v="0"/>
    <s v="A0427"/>
    <s v="Kids menu"/>
    <x v="3412"/>
    <n v="2003"/>
    <s v="Old"/>
    <x v="0"/>
  </r>
  <r>
    <x v="1"/>
    <s v="A0427"/>
    <s v="Kids menu"/>
    <x v="3413"/>
    <n v="2003"/>
    <s v="Old"/>
    <x v="0"/>
  </r>
  <r>
    <x v="0"/>
    <s v="A0427"/>
    <s v="Tacos"/>
    <x v="3414"/>
    <n v="2003"/>
    <s v="Old"/>
    <x v="0"/>
  </r>
  <r>
    <x v="1"/>
    <s v="A0427"/>
    <s v="Tacos"/>
    <x v="3415"/>
    <n v="2003"/>
    <s v="Old"/>
    <x v="0"/>
  </r>
  <r>
    <x v="0"/>
    <s v="A0428"/>
    <s v="Burritos"/>
    <x v="3416"/>
    <n v="2003"/>
    <s v="Old"/>
    <x v="0"/>
  </r>
  <r>
    <x v="1"/>
    <s v="A0428"/>
    <s v="Burritos"/>
    <x v="3417"/>
    <n v="2003"/>
    <s v="Old"/>
    <x v="0"/>
  </r>
  <r>
    <x v="0"/>
    <s v="A0428"/>
    <s v="Drinks"/>
    <x v="3418"/>
    <n v="2003"/>
    <s v="Old"/>
    <x v="0"/>
  </r>
  <r>
    <x v="1"/>
    <s v="A0428"/>
    <s v="Drinks"/>
    <x v="3419"/>
    <n v="2003"/>
    <s v="Old"/>
    <x v="0"/>
  </r>
  <r>
    <x v="0"/>
    <s v="A0428"/>
    <s v="Kids menu"/>
    <x v="3420"/>
    <n v="2003"/>
    <s v="Old"/>
    <x v="0"/>
  </r>
  <r>
    <x v="1"/>
    <s v="A0428"/>
    <s v="Kids menu"/>
    <x v="3421"/>
    <n v="2003"/>
    <s v="Old"/>
    <x v="0"/>
  </r>
  <r>
    <x v="0"/>
    <s v="A0428"/>
    <s v="Tacos"/>
    <x v="3422"/>
    <n v="2003"/>
    <s v="Old"/>
    <x v="0"/>
  </r>
  <r>
    <x v="1"/>
    <s v="A0428"/>
    <s v="Tacos"/>
    <x v="3423"/>
    <n v="2003"/>
    <s v="Old"/>
    <x v="0"/>
  </r>
  <r>
    <x v="0"/>
    <s v="A0429"/>
    <s v="Burritos"/>
    <x v="3424"/>
    <n v="2003"/>
    <s v="Old"/>
    <x v="0"/>
  </r>
  <r>
    <x v="1"/>
    <s v="A0429"/>
    <s v="Burritos"/>
    <x v="3425"/>
    <n v="2003"/>
    <s v="Old"/>
    <x v="0"/>
  </r>
  <r>
    <x v="0"/>
    <s v="A0429"/>
    <s v="Drinks"/>
    <x v="3426"/>
    <n v="2003"/>
    <s v="Old"/>
    <x v="0"/>
  </r>
  <r>
    <x v="1"/>
    <s v="A0429"/>
    <s v="Drinks"/>
    <x v="3427"/>
    <n v="2003"/>
    <s v="Old"/>
    <x v="0"/>
  </r>
  <r>
    <x v="0"/>
    <s v="A0429"/>
    <s v="Kids menu"/>
    <x v="3428"/>
    <n v="2003"/>
    <s v="Old"/>
    <x v="0"/>
  </r>
  <r>
    <x v="1"/>
    <s v="A0429"/>
    <s v="Kids menu"/>
    <x v="3429"/>
    <n v="2003"/>
    <s v="Old"/>
    <x v="0"/>
  </r>
  <r>
    <x v="0"/>
    <s v="A0429"/>
    <s v="Tacos"/>
    <x v="3430"/>
    <n v="2003"/>
    <s v="Old"/>
    <x v="0"/>
  </r>
  <r>
    <x v="1"/>
    <s v="A0429"/>
    <s v="Tacos"/>
    <x v="3431"/>
    <n v="2003"/>
    <s v="Old"/>
    <x v="0"/>
  </r>
  <r>
    <x v="0"/>
    <s v="A0430"/>
    <s v="Burritos"/>
    <x v="3432"/>
    <n v="2003"/>
    <s v="Old"/>
    <x v="0"/>
  </r>
  <r>
    <x v="1"/>
    <s v="A0430"/>
    <s v="Burritos"/>
    <x v="3433"/>
    <n v="2003"/>
    <s v="Old"/>
    <x v="0"/>
  </r>
  <r>
    <x v="0"/>
    <s v="A0430"/>
    <s v="Drinks"/>
    <x v="3434"/>
    <n v="2003"/>
    <s v="Old"/>
    <x v="0"/>
  </r>
  <r>
    <x v="1"/>
    <s v="A0430"/>
    <s v="Drinks"/>
    <x v="3435"/>
    <n v="2003"/>
    <s v="Old"/>
    <x v="0"/>
  </r>
  <r>
    <x v="0"/>
    <s v="A0430"/>
    <s v="Kids menu"/>
    <x v="3436"/>
    <n v="2003"/>
    <s v="Old"/>
    <x v="0"/>
  </r>
  <r>
    <x v="1"/>
    <s v="A0430"/>
    <s v="Kids menu"/>
    <x v="3437"/>
    <n v="2003"/>
    <s v="Old"/>
    <x v="0"/>
  </r>
  <r>
    <x v="0"/>
    <s v="A0430"/>
    <s v="Tacos"/>
    <x v="3438"/>
    <n v="2003"/>
    <s v="Old"/>
    <x v="0"/>
  </r>
  <r>
    <x v="1"/>
    <s v="A0430"/>
    <s v="Tacos"/>
    <x v="3439"/>
    <n v="2003"/>
    <s v="Old"/>
    <x v="0"/>
  </r>
  <r>
    <x v="0"/>
    <s v="A0431"/>
    <s v="Burritos"/>
    <x v="3440"/>
    <n v="2003"/>
    <s v="Old"/>
    <x v="0"/>
  </r>
  <r>
    <x v="1"/>
    <s v="A0431"/>
    <s v="Burritos"/>
    <x v="3441"/>
    <n v="2003"/>
    <s v="Old"/>
    <x v="0"/>
  </r>
  <r>
    <x v="0"/>
    <s v="A0431"/>
    <s v="Drinks"/>
    <x v="3442"/>
    <n v="2003"/>
    <s v="Old"/>
    <x v="0"/>
  </r>
  <r>
    <x v="1"/>
    <s v="A0431"/>
    <s v="Drinks"/>
    <x v="3443"/>
    <n v="2003"/>
    <s v="Old"/>
    <x v="0"/>
  </r>
  <r>
    <x v="0"/>
    <s v="A0431"/>
    <s v="Kids menu"/>
    <x v="3444"/>
    <n v="2003"/>
    <s v="Old"/>
    <x v="0"/>
  </r>
  <r>
    <x v="1"/>
    <s v="A0431"/>
    <s v="Kids menu"/>
    <x v="3445"/>
    <n v="2003"/>
    <s v="Old"/>
    <x v="0"/>
  </r>
  <r>
    <x v="0"/>
    <s v="A0431"/>
    <s v="Tacos"/>
    <x v="3446"/>
    <n v="2003"/>
    <s v="Old"/>
    <x v="0"/>
  </r>
  <r>
    <x v="1"/>
    <s v="A0431"/>
    <s v="Tacos"/>
    <x v="3447"/>
    <n v="2003"/>
    <s v="Old"/>
    <x v="0"/>
  </r>
  <r>
    <x v="0"/>
    <s v="A0432"/>
    <s v="Burritos"/>
    <x v="3448"/>
    <n v="2003"/>
    <s v="Old"/>
    <x v="0"/>
  </r>
  <r>
    <x v="1"/>
    <s v="A0432"/>
    <s v="Burritos"/>
    <x v="3449"/>
    <n v="2003"/>
    <s v="Old"/>
    <x v="0"/>
  </r>
  <r>
    <x v="0"/>
    <s v="A0432"/>
    <s v="Drinks"/>
    <x v="3450"/>
    <n v="2003"/>
    <s v="Old"/>
    <x v="0"/>
  </r>
  <r>
    <x v="1"/>
    <s v="A0432"/>
    <s v="Drinks"/>
    <x v="3451"/>
    <n v="2003"/>
    <s v="Old"/>
    <x v="0"/>
  </r>
  <r>
    <x v="0"/>
    <s v="A0432"/>
    <s v="Kids menu"/>
    <x v="3452"/>
    <n v="2003"/>
    <s v="Old"/>
    <x v="0"/>
  </r>
  <r>
    <x v="1"/>
    <s v="A0432"/>
    <s v="Kids menu"/>
    <x v="3453"/>
    <n v="2003"/>
    <s v="Old"/>
    <x v="0"/>
  </r>
  <r>
    <x v="0"/>
    <s v="A0432"/>
    <s v="Tacos"/>
    <x v="3454"/>
    <n v="2003"/>
    <s v="Old"/>
    <x v="0"/>
  </r>
  <r>
    <x v="1"/>
    <s v="A0432"/>
    <s v="Tacos"/>
    <x v="3455"/>
    <n v="2003"/>
    <s v="Old"/>
    <x v="0"/>
  </r>
  <r>
    <x v="0"/>
    <s v="A0433"/>
    <s v="Burritos"/>
    <x v="3456"/>
    <n v="2003"/>
    <s v="Old"/>
    <x v="0"/>
  </r>
  <r>
    <x v="1"/>
    <s v="A0433"/>
    <s v="Burritos"/>
    <x v="3457"/>
    <n v="2003"/>
    <s v="Old"/>
    <x v="0"/>
  </r>
  <r>
    <x v="0"/>
    <s v="A0433"/>
    <s v="Drinks"/>
    <x v="3458"/>
    <n v="2003"/>
    <s v="Old"/>
    <x v="0"/>
  </r>
  <r>
    <x v="1"/>
    <s v="A0433"/>
    <s v="Drinks"/>
    <x v="3459"/>
    <n v="2003"/>
    <s v="Old"/>
    <x v="0"/>
  </r>
  <r>
    <x v="0"/>
    <s v="A0433"/>
    <s v="Kids menu"/>
    <x v="3460"/>
    <n v="2003"/>
    <s v="Old"/>
    <x v="0"/>
  </r>
  <r>
    <x v="1"/>
    <s v="A0433"/>
    <s v="Kids menu"/>
    <x v="3461"/>
    <n v="2003"/>
    <s v="Old"/>
    <x v="0"/>
  </r>
  <r>
    <x v="0"/>
    <s v="A0433"/>
    <s v="Tacos"/>
    <x v="3462"/>
    <n v="2003"/>
    <s v="Old"/>
    <x v="0"/>
  </r>
  <r>
    <x v="1"/>
    <s v="A0433"/>
    <s v="Tacos"/>
    <x v="3463"/>
    <n v="2003"/>
    <s v="Old"/>
    <x v="0"/>
  </r>
  <r>
    <x v="0"/>
    <s v="A0434"/>
    <s v="Burritos"/>
    <x v="3464"/>
    <n v="2003"/>
    <s v="Old"/>
    <x v="0"/>
  </r>
  <r>
    <x v="1"/>
    <s v="A0434"/>
    <s v="Burritos"/>
    <x v="3465"/>
    <n v="2003"/>
    <s v="Old"/>
    <x v="0"/>
  </r>
  <r>
    <x v="0"/>
    <s v="A0434"/>
    <s v="Drinks"/>
    <x v="3466"/>
    <n v="2003"/>
    <s v="Old"/>
    <x v="0"/>
  </r>
  <r>
    <x v="1"/>
    <s v="A0434"/>
    <s v="Drinks"/>
    <x v="3467"/>
    <n v="2003"/>
    <s v="Old"/>
    <x v="0"/>
  </r>
  <r>
    <x v="0"/>
    <s v="A0434"/>
    <s v="Kids menu"/>
    <x v="3468"/>
    <n v="2003"/>
    <s v="Old"/>
    <x v="0"/>
  </r>
  <r>
    <x v="1"/>
    <s v="A0434"/>
    <s v="Kids menu"/>
    <x v="3469"/>
    <n v="2003"/>
    <s v="Old"/>
    <x v="0"/>
  </r>
  <r>
    <x v="0"/>
    <s v="A0434"/>
    <s v="Tacos"/>
    <x v="3470"/>
    <n v="2003"/>
    <s v="Old"/>
    <x v="0"/>
  </r>
  <r>
    <x v="1"/>
    <s v="A0434"/>
    <s v="Tacos"/>
    <x v="3471"/>
    <n v="2003"/>
    <s v="Old"/>
    <x v="0"/>
  </r>
  <r>
    <x v="0"/>
    <s v="A0435"/>
    <s v="Burritos"/>
    <x v="3472"/>
    <n v="2003"/>
    <s v="Old"/>
    <x v="0"/>
  </r>
  <r>
    <x v="1"/>
    <s v="A0435"/>
    <s v="Burritos"/>
    <x v="3473"/>
    <n v="2003"/>
    <s v="Old"/>
    <x v="0"/>
  </r>
  <r>
    <x v="0"/>
    <s v="A0435"/>
    <s v="Drinks"/>
    <x v="3474"/>
    <n v="2003"/>
    <s v="Old"/>
    <x v="0"/>
  </r>
  <r>
    <x v="1"/>
    <s v="A0435"/>
    <s v="Drinks"/>
    <x v="3475"/>
    <n v="2003"/>
    <s v="Old"/>
    <x v="0"/>
  </r>
  <r>
    <x v="0"/>
    <s v="A0435"/>
    <s v="Kids menu"/>
    <x v="3476"/>
    <n v="2003"/>
    <s v="Old"/>
    <x v="0"/>
  </r>
  <r>
    <x v="1"/>
    <s v="A0435"/>
    <s v="Kids menu"/>
    <x v="3477"/>
    <n v="2003"/>
    <s v="Old"/>
    <x v="0"/>
  </r>
  <r>
    <x v="0"/>
    <s v="A0435"/>
    <s v="Tacos"/>
    <x v="3478"/>
    <n v="2003"/>
    <s v="Old"/>
    <x v="0"/>
  </r>
  <r>
    <x v="1"/>
    <s v="A0435"/>
    <s v="Tacos"/>
    <x v="3479"/>
    <n v="2003"/>
    <s v="Old"/>
    <x v="0"/>
  </r>
  <r>
    <x v="0"/>
    <s v="A0436"/>
    <s v="Burritos"/>
    <x v="3480"/>
    <n v="2003"/>
    <s v="Old"/>
    <x v="0"/>
  </r>
  <r>
    <x v="1"/>
    <s v="A0436"/>
    <s v="Burritos"/>
    <x v="3481"/>
    <n v="2003"/>
    <s v="Old"/>
    <x v="0"/>
  </r>
  <r>
    <x v="0"/>
    <s v="A0436"/>
    <s v="Drinks"/>
    <x v="3482"/>
    <n v="2003"/>
    <s v="Old"/>
    <x v="0"/>
  </r>
  <r>
    <x v="1"/>
    <s v="A0436"/>
    <s v="Drinks"/>
    <x v="3483"/>
    <n v="2003"/>
    <s v="Old"/>
    <x v="0"/>
  </r>
  <r>
    <x v="0"/>
    <s v="A0436"/>
    <s v="Kids menu"/>
    <x v="3484"/>
    <n v="2003"/>
    <s v="Old"/>
    <x v="0"/>
  </r>
  <r>
    <x v="1"/>
    <s v="A0436"/>
    <s v="Kids menu"/>
    <x v="3485"/>
    <n v="2003"/>
    <s v="Old"/>
    <x v="0"/>
  </r>
  <r>
    <x v="0"/>
    <s v="A0436"/>
    <s v="Tacos"/>
    <x v="3486"/>
    <n v="2003"/>
    <s v="Old"/>
    <x v="0"/>
  </r>
  <r>
    <x v="1"/>
    <s v="A0436"/>
    <s v="Tacos"/>
    <x v="3487"/>
    <n v="2003"/>
    <s v="Old"/>
    <x v="0"/>
  </r>
  <r>
    <x v="0"/>
    <s v="A0437"/>
    <s v="Burritos"/>
    <x v="3488"/>
    <n v="2003"/>
    <s v="Old"/>
    <x v="0"/>
  </r>
  <r>
    <x v="1"/>
    <s v="A0437"/>
    <s v="Burritos"/>
    <x v="3489"/>
    <n v="2003"/>
    <s v="Old"/>
    <x v="0"/>
  </r>
  <r>
    <x v="0"/>
    <s v="A0437"/>
    <s v="Drinks"/>
    <x v="3490"/>
    <n v="2003"/>
    <s v="Old"/>
    <x v="0"/>
  </r>
  <r>
    <x v="1"/>
    <s v="A0437"/>
    <s v="Drinks"/>
    <x v="3491"/>
    <n v="2003"/>
    <s v="Old"/>
    <x v="0"/>
  </r>
  <r>
    <x v="0"/>
    <s v="A0437"/>
    <s v="Kids menu"/>
    <x v="3492"/>
    <n v="2003"/>
    <s v="Old"/>
    <x v="0"/>
  </r>
  <r>
    <x v="1"/>
    <s v="A0437"/>
    <s v="Kids menu"/>
    <x v="3493"/>
    <n v="2003"/>
    <s v="Old"/>
    <x v="0"/>
  </r>
  <r>
    <x v="0"/>
    <s v="A0437"/>
    <s v="Tacos"/>
    <x v="3494"/>
    <n v="2003"/>
    <s v="Old"/>
    <x v="0"/>
  </r>
  <r>
    <x v="1"/>
    <s v="A0437"/>
    <s v="Tacos"/>
    <x v="3495"/>
    <n v="2003"/>
    <s v="Old"/>
    <x v="0"/>
  </r>
  <r>
    <x v="0"/>
    <s v="A0438"/>
    <s v="Burritos"/>
    <x v="3496"/>
    <n v="2003"/>
    <s v="Old"/>
    <x v="0"/>
  </r>
  <r>
    <x v="1"/>
    <s v="A0438"/>
    <s v="Burritos"/>
    <x v="3497"/>
    <n v="2003"/>
    <s v="Old"/>
    <x v="0"/>
  </r>
  <r>
    <x v="0"/>
    <s v="A0438"/>
    <s v="Drinks"/>
    <x v="3498"/>
    <n v="2003"/>
    <s v="Old"/>
    <x v="0"/>
  </r>
  <r>
    <x v="1"/>
    <s v="A0438"/>
    <s v="Drinks"/>
    <x v="3499"/>
    <n v="2003"/>
    <s v="Old"/>
    <x v="0"/>
  </r>
  <r>
    <x v="0"/>
    <s v="A0438"/>
    <s v="Kids menu"/>
    <x v="3500"/>
    <n v="2003"/>
    <s v="Old"/>
    <x v="0"/>
  </r>
  <r>
    <x v="1"/>
    <s v="A0438"/>
    <s v="Kids menu"/>
    <x v="3501"/>
    <n v="2003"/>
    <s v="Old"/>
    <x v="0"/>
  </r>
  <r>
    <x v="0"/>
    <s v="A0438"/>
    <s v="Tacos"/>
    <x v="3502"/>
    <n v="2003"/>
    <s v="Old"/>
    <x v="0"/>
  </r>
  <r>
    <x v="1"/>
    <s v="A0438"/>
    <s v="Tacos"/>
    <x v="3503"/>
    <n v="2003"/>
    <s v="Old"/>
    <x v="0"/>
  </r>
  <r>
    <x v="0"/>
    <s v="A0439"/>
    <s v="Burritos"/>
    <x v="3504"/>
    <n v="2003"/>
    <s v="Old"/>
    <x v="0"/>
  </r>
  <r>
    <x v="1"/>
    <s v="A0439"/>
    <s v="Burritos"/>
    <x v="3505"/>
    <n v="2003"/>
    <s v="Old"/>
    <x v="0"/>
  </r>
  <r>
    <x v="0"/>
    <s v="A0439"/>
    <s v="Drinks"/>
    <x v="3506"/>
    <n v="2003"/>
    <s v="Old"/>
    <x v="0"/>
  </r>
  <r>
    <x v="1"/>
    <s v="A0439"/>
    <s v="Drinks"/>
    <x v="3507"/>
    <n v="2003"/>
    <s v="Old"/>
    <x v="0"/>
  </r>
  <r>
    <x v="0"/>
    <s v="A0439"/>
    <s v="Kids menu"/>
    <x v="3508"/>
    <n v="2003"/>
    <s v="Old"/>
    <x v="0"/>
  </r>
  <r>
    <x v="1"/>
    <s v="A0439"/>
    <s v="Kids menu"/>
    <x v="3509"/>
    <n v="2003"/>
    <s v="Old"/>
    <x v="0"/>
  </r>
  <r>
    <x v="0"/>
    <s v="A0439"/>
    <s v="Tacos"/>
    <x v="3510"/>
    <n v="2003"/>
    <s v="Old"/>
    <x v="0"/>
  </r>
  <r>
    <x v="1"/>
    <s v="A0439"/>
    <s v="Tacos"/>
    <x v="3511"/>
    <n v="2003"/>
    <s v="Old"/>
    <x v="0"/>
  </r>
  <r>
    <x v="0"/>
    <s v="A0440"/>
    <s v="Burritos"/>
    <x v="3512"/>
    <n v="2003"/>
    <s v="Old"/>
    <x v="0"/>
  </r>
  <r>
    <x v="1"/>
    <s v="A0440"/>
    <s v="Burritos"/>
    <x v="3513"/>
    <n v="2003"/>
    <s v="Old"/>
    <x v="0"/>
  </r>
  <r>
    <x v="0"/>
    <s v="A0440"/>
    <s v="Drinks"/>
    <x v="3514"/>
    <n v="2003"/>
    <s v="Old"/>
    <x v="0"/>
  </r>
  <r>
    <x v="1"/>
    <s v="A0440"/>
    <s v="Drinks"/>
    <x v="3515"/>
    <n v="2003"/>
    <s v="Old"/>
    <x v="0"/>
  </r>
  <r>
    <x v="0"/>
    <s v="A0440"/>
    <s v="Kids menu"/>
    <x v="3516"/>
    <n v="2003"/>
    <s v="Old"/>
    <x v="0"/>
  </r>
  <r>
    <x v="1"/>
    <s v="A0440"/>
    <s v="Kids menu"/>
    <x v="3517"/>
    <n v="2003"/>
    <s v="Old"/>
    <x v="0"/>
  </r>
  <r>
    <x v="0"/>
    <s v="A0440"/>
    <s v="Tacos"/>
    <x v="3518"/>
    <n v="2003"/>
    <s v="Old"/>
    <x v="0"/>
  </r>
  <r>
    <x v="1"/>
    <s v="A0440"/>
    <s v="Tacos"/>
    <x v="3519"/>
    <n v="2003"/>
    <s v="Old"/>
    <x v="0"/>
  </r>
  <r>
    <x v="0"/>
    <s v="A0441"/>
    <s v="Burritos"/>
    <x v="3520"/>
    <n v="2003"/>
    <s v="Old"/>
    <x v="0"/>
  </r>
  <r>
    <x v="1"/>
    <s v="A0441"/>
    <s v="Burritos"/>
    <x v="3521"/>
    <n v="2003"/>
    <s v="Old"/>
    <x v="0"/>
  </r>
  <r>
    <x v="0"/>
    <s v="A0441"/>
    <s v="Drinks"/>
    <x v="3522"/>
    <n v="2003"/>
    <s v="Old"/>
    <x v="0"/>
  </r>
  <r>
    <x v="1"/>
    <s v="A0441"/>
    <s v="Drinks"/>
    <x v="3523"/>
    <n v="2003"/>
    <s v="Old"/>
    <x v="0"/>
  </r>
  <r>
    <x v="0"/>
    <s v="A0441"/>
    <s v="Kids menu"/>
    <x v="3524"/>
    <n v="2003"/>
    <s v="Old"/>
    <x v="0"/>
  </r>
  <r>
    <x v="1"/>
    <s v="A0441"/>
    <s v="Kids menu"/>
    <x v="3525"/>
    <n v="2003"/>
    <s v="Old"/>
    <x v="0"/>
  </r>
  <r>
    <x v="0"/>
    <s v="A0441"/>
    <s v="Tacos"/>
    <x v="3526"/>
    <n v="2003"/>
    <s v="Old"/>
    <x v="0"/>
  </r>
  <r>
    <x v="1"/>
    <s v="A0441"/>
    <s v="Tacos"/>
    <x v="3527"/>
    <n v="2003"/>
    <s v="Old"/>
    <x v="0"/>
  </r>
  <r>
    <x v="0"/>
    <s v="A0442"/>
    <s v="Burritos"/>
    <x v="3528"/>
    <n v="2003"/>
    <s v="Old"/>
    <x v="0"/>
  </r>
  <r>
    <x v="1"/>
    <s v="A0442"/>
    <s v="Burritos"/>
    <x v="3529"/>
    <n v="2003"/>
    <s v="Old"/>
    <x v="0"/>
  </r>
  <r>
    <x v="0"/>
    <s v="A0442"/>
    <s v="Drinks"/>
    <x v="3530"/>
    <n v="2003"/>
    <s v="Old"/>
    <x v="0"/>
  </r>
  <r>
    <x v="1"/>
    <s v="A0442"/>
    <s v="Drinks"/>
    <x v="3531"/>
    <n v="2003"/>
    <s v="Old"/>
    <x v="0"/>
  </r>
  <r>
    <x v="0"/>
    <s v="A0442"/>
    <s v="Kids menu"/>
    <x v="3532"/>
    <n v="2003"/>
    <s v="Old"/>
    <x v="0"/>
  </r>
  <r>
    <x v="1"/>
    <s v="A0442"/>
    <s v="Kids menu"/>
    <x v="3533"/>
    <n v="2003"/>
    <s v="Old"/>
    <x v="0"/>
  </r>
  <r>
    <x v="0"/>
    <s v="A0442"/>
    <s v="Tacos"/>
    <x v="3534"/>
    <n v="2003"/>
    <s v="Old"/>
    <x v="0"/>
  </r>
  <r>
    <x v="1"/>
    <s v="A0442"/>
    <s v="Tacos"/>
    <x v="3535"/>
    <n v="2003"/>
    <s v="Old"/>
    <x v="0"/>
  </r>
  <r>
    <x v="0"/>
    <s v="A0443"/>
    <s v="Burritos"/>
    <x v="3536"/>
    <n v="2003"/>
    <s v="Old"/>
    <x v="0"/>
  </r>
  <r>
    <x v="1"/>
    <s v="A0443"/>
    <s v="Burritos"/>
    <x v="3537"/>
    <n v="2003"/>
    <s v="Old"/>
    <x v="0"/>
  </r>
  <r>
    <x v="0"/>
    <s v="A0443"/>
    <s v="Drinks"/>
    <x v="3538"/>
    <n v="2003"/>
    <s v="Old"/>
    <x v="0"/>
  </r>
  <r>
    <x v="1"/>
    <s v="A0443"/>
    <s v="Drinks"/>
    <x v="3539"/>
    <n v="2003"/>
    <s v="Old"/>
    <x v="0"/>
  </r>
  <r>
    <x v="0"/>
    <s v="A0443"/>
    <s v="Kids menu"/>
    <x v="3540"/>
    <n v="2003"/>
    <s v="Old"/>
    <x v="0"/>
  </r>
  <r>
    <x v="1"/>
    <s v="A0443"/>
    <s v="Kids menu"/>
    <x v="3541"/>
    <n v="2003"/>
    <s v="Old"/>
    <x v="0"/>
  </r>
  <r>
    <x v="0"/>
    <s v="A0443"/>
    <s v="Tacos"/>
    <x v="3542"/>
    <n v="2003"/>
    <s v="Old"/>
    <x v="0"/>
  </r>
  <r>
    <x v="1"/>
    <s v="A0443"/>
    <s v="Tacos"/>
    <x v="3543"/>
    <n v="2003"/>
    <s v="Old"/>
    <x v="0"/>
  </r>
  <r>
    <x v="0"/>
    <s v="A0444"/>
    <s v="Burritos"/>
    <x v="3544"/>
    <n v="2003"/>
    <s v="Old"/>
    <x v="0"/>
  </r>
  <r>
    <x v="1"/>
    <s v="A0444"/>
    <s v="Burritos"/>
    <x v="3545"/>
    <n v="2003"/>
    <s v="Old"/>
    <x v="0"/>
  </r>
  <r>
    <x v="0"/>
    <s v="A0444"/>
    <s v="Drinks"/>
    <x v="3546"/>
    <n v="2003"/>
    <s v="Old"/>
    <x v="0"/>
  </r>
  <r>
    <x v="1"/>
    <s v="A0444"/>
    <s v="Drinks"/>
    <x v="3547"/>
    <n v="2003"/>
    <s v="Old"/>
    <x v="0"/>
  </r>
  <r>
    <x v="0"/>
    <s v="A0444"/>
    <s v="Kids menu"/>
    <x v="3548"/>
    <n v="2003"/>
    <s v="Old"/>
    <x v="0"/>
  </r>
  <r>
    <x v="1"/>
    <s v="A0444"/>
    <s v="Kids menu"/>
    <x v="3549"/>
    <n v="2003"/>
    <s v="Old"/>
    <x v="0"/>
  </r>
  <r>
    <x v="0"/>
    <s v="A0444"/>
    <s v="Tacos"/>
    <x v="3550"/>
    <n v="2003"/>
    <s v="Old"/>
    <x v="0"/>
  </r>
  <r>
    <x v="1"/>
    <s v="A0444"/>
    <s v="Tacos"/>
    <x v="3551"/>
    <n v="2003"/>
    <s v="Old"/>
    <x v="0"/>
  </r>
  <r>
    <x v="0"/>
    <s v="A0445"/>
    <s v="Burritos"/>
    <x v="3552"/>
    <n v="2003"/>
    <s v="Old"/>
    <x v="0"/>
  </r>
  <r>
    <x v="1"/>
    <s v="A0445"/>
    <s v="Burritos"/>
    <x v="3553"/>
    <n v="2003"/>
    <s v="Old"/>
    <x v="0"/>
  </r>
  <r>
    <x v="0"/>
    <s v="A0445"/>
    <s v="Drinks"/>
    <x v="3554"/>
    <n v="2003"/>
    <s v="Old"/>
    <x v="0"/>
  </r>
  <r>
    <x v="1"/>
    <s v="A0445"/>
    <s v="Drinks"/>
    <x v="3555"/>
    <n v="2003"/>
    <s v="Old"/>
    <x v="0"/>
  </r>
  <r>
    <x v="0"/>
    <s v="A0445"/>
    <s v="Kids menu"/>
    <x v="3556"/>
    <n v="2003"/>
    <s v="Old"/>
    <x v="0"/>
  </r>
  <r>
    <x v="1"/>
    <s v="A0445"/>
    <s v="Kids menu"/>
    <x v="3557"/>
    <n v="2003"/>
    <s v="Old"/>
    <x v="0"/>
  </r>
  <r>
    <x v="0"/>
    <s v="A0445"/>
    <s v="Tacos"/>
    <x v="3558"/>
    <n v="2003"/>
    <s v="Old"/>
    <x v="0"/>
  </r>
  <r>
    <x v="1"/>
    <s v="A0445"/>
    <s v="Tacos"/>
    <x v="3559"/>
    <n v="2003"/>
    <s v="Old"/>
    <x v="0"/>
  </r>
  <r>
    <x v="0"/>
    <s v="A0446"/>
    <s v="Burritos"/>
    <x v="3560"/>
    <n v="2003"/>
    <s v="Old"/>
    <x v="0"/>
  </r>
  <r>
    <x v="1"/>
    <s v="A0446"/>
    <s v="Burritos"/>
    <x v="3561"/>
    <n v="2003"/>
    <s v="Old"/>
    <x v="0"/>
  </r>
  <r>
    <x v="0"/>
    <s v="A0446"/>
    <s v="Drinks"/>
    <x v="3562"/>
    <n v="2003"/>
    <s v="Old"/>
    <x v="0"/>
  </r>
  <r>
    <x v="1"/>
    <s v="A0446"/>
    <s v="Drinks"/>
    <x v="3563"/>
    <n v="2003"/>
    <s v="Old"/>
    <x v="0"/>
  </r>
  <r>
    <x v="0"/>
    <s v="A0446"/>
    <s v="Kids menu"/>
    <x v="3564"/>
    <n v="2003"/>
    <s v="Old"/>
    <x v="0"/>
  </r>
  <r>
    <x v="1"/>
    <s v="A0446"/>
    <s v="Kids menu"/>
    <x v="3565"/>
    <n v="2003"/>
    <s v="Old"/>
    <x v="0"/>
  </r>
  <r>
    <x v="0"/>
    <s v="A0446"/>
    <s v="Tacos"/>
    <x v="3566"/>
    <n v="2003"/>
    <s v="Old"/>
    <x v="0"/>
  </r>
  <r>
    <x v="1"/>
    <s v="A0446"/>
    <s v="Tacos"/>
    <x v="3567"/>
    <n v="2003"/>
    <s v="Old"/>
    <x v="0"/>
  </r>
  <r>
    <x v="0"/>
    <s v="A0447"/>
    <s v="Burritos"/>
    <x v="3568"/>
    <n v="2003"/>
    <s v="Old"/>
    <x v="0"/>
  </r>
  <r>
    <x v="1"/>
    <s v="A0447"/>
    <s v="Burritos"/>
    <x v="3569"/>
    <n v="2003"/>
    <s v="Old"/>
    <x v="0"/>
  </r>
  <r>
    <x v="0"/>
    <s v="A0447"/>
    <s v="Drinks"/>
    <x v="3570"/>
    <n v="2003"/>
    <s v="Old"/>
    <x v="0"/>
  </r>
  <r>
    <x v="1"/>
    <s v="A0447"/>
    <s v="Drinks"/>
    <x v="3571"/>
    <n v="2003"/>
    <s v="Old"/>
    <x v="0"/>
  </r>
  <r>
    <x v="0"/>
    <s v="A0447"/>
    <s v="Kids menu"/>
    <x v="3572"/>
    <n v="2003"/>
    <s v="Old"/>
    <x v="0"/>
  </r>
  <r>
    <x v="1"/>
    <s v="A0447"/>
    <s v="Kids menu"/>
    <x v="3573"/>
    <n v="2003"/>
    <s v="Old"/>
    <x v="0"/>
  </r>
  <r>
    <x v="0"/>
    <s v="A0447"/>
    <s v="Tacos"/>
    <x v="3574"/>
    <n v="2003"/>
    <s v="Old"/>
    <x v="0"/>
  </r>
  <r>
    <x v="1"/>
    <s v="A0447"/>
    <s v="Tacos"/>
    <x v="3575"/>
    <n v="2003"/>
    <s v="Old"/>
    <x v="0"/>
  </r>
  <r>
    <x v="0"/>
    <s v="A0448"/>
    <s v="Burritos"/>
    <x v="3576"/>
    <n v="2003"/>
    <s v="Old"/>
    <x v="0"/>
  </r>
  <r>
    <x v="1"/>
    <s v="A0448"/>
    <s v="Burritos"/>
    <x v="3577"/>
    <n v="2003"/>
    <s v="Old"/>
    <x v="0"/>
  </r>
  <r>
    <x v="0"/>
    <s v="A0448"/>
    <s v="Drinks"/>
    <x v="3578"/>
    <n v="2003"/>
    <s v="Old"/>
    <x v="0"/>
  </r>
  <r>
    <x v="1"/>
    <s v="A0448"/>
    <s v="Drinks"/>
    <x v="3579"/>
    <n v="2003"/>
    <s v="Old"/>
    <x v="0"/>
  </r>
  <r>
    <x v="0"/>
    <s v="A0448"/>
    <s v="Kids menu"/>
    <x v="3580"/>
    <n v="2003"/>
    <s v="Old"/>
    <x v="0"/>
  </r>
  <r>
    <x v="1"/>
    <s v="A0448"/>
    <s v="Kids menu"/>
    <x v="3581"/>
    <n v="2003"/>
    <s v="Old"/>
    <x v="0"/>
  </r>
  <r>
    <x v="0"/>
    <s v="A0448"/>
    <s v="Tacos"/>
    <x v="3582"/>
    <n v="2003"/>
    <s v="Old"/>
    <x v="0"/>
  </r>
  <r>
    <x v="1"/>
    <s v="A0448"/>
    <s v="Tacos"/>
    <x v="3583"/>
    <n v="2003"/>
    <s v="Old"/>
    <x v="0"/>
  </r>
  <r>
    <x v="0"/>
    <s v="A0449"/>
    <s v="Burritos"/>
    <x v="3584"/>
    <n v="2003"/>
    <s v="Old"/>
    <x v="0"/>
  </r>
  <r>
    <x v="1"/>
    <s v="A0449"/>
    <s v="Burritos"/>
    <x v="3585"/>
    <n v="2003"/>
    <s v="Old"/>
    <x v="0"/>
  </r>
  <r>
    <x v="0"/>
    <s v="A0449"/>
    <s v="Drinks"/>
    <x v="3586"/>
    <n v="2003"/>
    <s v="Old"/>
    <x v="0"/>
  </r>
  <r>
    <x v="1"/>
    <s v="A0449"/>
    <s v="Drinks"/>
    <x v="3587"/>
    <n v="2003"/>
    <s v="Old"/>
    <x v="0"/>
  </r>
  <r>
    <x v="0"/>
    <s v="A0449"/>
    <s v="Kids menu"/>
    <x v="3588"/>
    <n v="2003"/>
    <s v="Old"/>
    <x v="0"/>
  </r>
  <r>
    <x v="1"/>
    <s v="A0449"/>
    <s v="Kids menu"/>
    <x v="3589"/>
    <n v="2003"/>
    <s v="Old"/>
    <x v="0"/>
  </r>
  <r>
    <x v="0"/>
    <s v="A0449"/>
    <s v="Tacos"/>
    <x v="3590"/>
    <n v="2003"/>
    <s v="Old"/>
    <x v="0"/>
  </r>
  <r>
    <x v="1"/>
    <s v="A0449"/>
    <s v="Tacos"/>
    <x v="3591"/>
    <n v="2003"/>
    <s v="Old"/>
    <x v="0"/>
  </r>
  <r>
    <x v="0"/>
    <s v="A0450"/>
    <s v="Burritos"/>
    <x v="3592"/>
    <n v="2003"/>
    <s v="Old"/>
    <x v="0"/>
  </r>
  <r>
    <x v="1"/>
    <s v="A0450"/>
    <s v="Burritos"/>
    <x v="3593"/>
    <n v="2003"/>
    <s v="Old"/>
    <x v="0"/>
  </r>
  <r>
    <x v="0"/>
    <s v="A0450"/>
    <s v="Drinks"/>
    <x v="3594"/>
    <n v="2003"/>
    <s v="Old"/>
    <x v="0"/>
  </r>
  <r>
    <x v="1"/>
    <s v="A0450"/>
    <s v="Drinks"/>
    <x v="3595"/>
    <n v="2003"/>
    <s v="Old"/>
    <x v="0"/>
  </r>
  <r>
    <x v="0"/>
    <s v="A0450"/>
    <s v="Kids menu"/>
    <x v="3596"/>
    <n v="2003"/>
    <s v="Old"/>
    <x v="0"/>
  </r>
  <r>
    <x v="1"/>
    <s v="A0450"/>
    <s v="Kids menu"/>
    <x v="3597"/>
    <n v="2003"/>
    <s v="Old"/>
    <x v="0"/>
  </r>
  <r>
    <x v="0"/>
    <s v="A0450"/>
    <s v="Tacos"/>
    <x v="3598"/>
    <n v="2003"/>
    <s v="Old"/>
    <x v="0"/>
  </r>
  <r>
    <x v="1"/>
    <s v="A0450"/>
    <s v="Tacos"/>
    <x v="3599"/>
    <n v="2003"/>
    <s v="Old"/>
    <x v="0"/>
  </r>
  <r>
    <x v="0"/>
    <s v="A0451"/>
    <s v="Burritos"/>
    <x v="3600"/>
    <n v="2003"/>
    <s v="Old"/>
    <x v="0"/>
  </r>
  <r>
    <x v="1"/>
    <s v="A0451"/>
    <s v="Burritos"/>
    <x v="3601"/>
    <n v="2003"/>
    <s v="Old"/>
    <x v="0"/>
  </r>
  <r>
    <x v="0"/>
    <s v="A0451"/>
    <s v="Drinks"/>
    <x v="3602"/>
    <n v="2003"/>
    <s v="Old"/>
    <x v="0"/>
  </r>
  <r>
    <x v="1"/>
    <s v="A0451"/>
    <s v="Drinks"/>
    <x v="3603"/>
    <n v="2003"/>
    <s v="Old"/>
    <x v="0"/>
  </r>
  <r>
    <x v="0"/>
    <s v="A0451"/>
    <s v="Kids menu"/>
    <x v="3604"/>
    <n v="2003"/>
    <s v="Old"/>
    <x v="0"/>
  </r>
  <r>
    <x v="1"/>
    <s v="A0451"/>
    <s v="Kids menu"/>
    <x v="3605"/>
    <n v="2003"/>
    <s v="Old"/>
    <x v="0"/>
  </r>
  <r>
    <x v="0"/>
    <s v="A0451"/>
    <s v="Tacos"/>
    <x v="3606"/>
    <n v="2003"/>
    <s v="Old"/>
    <x v="0"/>
  </r>
  <r>
    <x v="1"/>
    <s v="A0451"/>
    <s v="Tacos"/>
    <x v="3607"/>
    <n v="2003"/>
    <s v="Old"/>
    <x v="0"/>
  </r>
  <r>
    <x v="0"/>
    <s v="A0452"/>
    <s v="Burritos"/>
    <x v="3608"/>
    <n v="2003"/>
    <s v="Old"/>
    <x v="0"/>
  </r>
  <r>
    <x v="1"/>
    <s v="A0452"/>
    <s v="Burritos"/>
    <x v="3609"/>
    <n v="2003"/>
    <s v="Old"/>
    <x v="0"/>
  </r>
  <r>
    <x v="0"/>
    <s v="A0452"/>
    <s v="Drinks"/>
    <x v="3610"/>
    <n v="2003"/>
    <s v="Old"/>
    <x v="0"/>
  </r>
  <r>
    <x v="1"/>
    <s v="A0452"/>
    <s v="Drinks"/>
    <x v="3611"/>
    <n v="2003"/>
    <s v="Old"/>
    <x v="0"/>
  </r>
  <r>
    <x v="0"/>
    <s v="A0452"/>
    <s v="Kids menu"/>
    <x v="3612"/>
    <n v="2003"/>
    <s v="Old"/>
    <x v="0"/>
  </r>
  <r>
    <x v="1"/>
    <s v="A0452"/>
    <s v="Kids menu"/>
    <x v="3613"/>
    <n v="2003"/>
    <s v="Old"/>
    <x v="0"/>
  </r>
  <r>
    <x v="0"/>
    <s v="A0452"/>
    <s v="Tacos"/>
    <x v="3614"/>
    <n v="2003"/>
    <s v="Old"/>
    <x v="0"/>
  </r>
  <r>
    <x v="1"/>
    <s v="A0452"/>
    <s v="Tacos"/>
    <x v="3615"/>
    <n v="2003"/>
    <s v="Old"/>
    <x v="0"/>
  </r>
  <r>
    <x v="0"/>
    <s v="A0453"/>
    <s v="Burritos"/>
    <x v="3616"/>
    <n v="2003"/>
    <s v="Old"/>
    <x v="0"/>
  </r>
  <r>
    <x v="1"/>
    <s v="A0453"/>
    <s v="Burritos"/>
    <x v="3617"/>
    <n v="2003"/>
    <s v="Old"/>
    <x v="0"/>
  </r>
  <r>
    <x v="0"/>
    <s v="A0453"/>
    <s v="Drinks"/>
    <x v="3618"/>
    <n v="2003"/>
    <s v="Old"/>
    <x v="0"/>
  </r>
  <r>
    <x v="1"/>
    <s v="A0453"/>
    <s v="Drinks"/>
    <x v="3619"/>
    <n v="2003"/>
    <s v="Old"/>
    <x v="0"/>
  </r>
  <r>
    <x v="0"/>
    <s v="A0453"/>
    <s v="Kids menu"/>
    <x v="3620"/>
    <n v="2003"/>
    <s v="Old"/>
    <x v="0"/>
  </r>
  <r>
    <x v="1"/>
    <s v="A0453"/>
    <s v="Kids menu"/>
    <x v="3621"/>
    <n v="2003"/>
    <s v="Old"/>
    <x v="0"/>
  </r>
  <r>
    <x v="0"/>
    <s v="A0453"/>
    <s v="Tacos"/>
    <x v="3622"/>
    <n v="2003"/>
    <s v="Old"/>
    <x v="0"/>
  </r>
  <r>
    <x v="1"/>
    <s v="A0453"/>
    <s v="Tacos"/>
    <x v="3623"/>
    <n v="2003"/>
    <s v="Old"/>
    <x v="0"/>
  </r>
  <r>
    <x v="0"/>
    <s v="A0454"/>
    <s v="Burritos"/>
    <x v="3624"/>
    <n v="2003"/>
    <s v="Old"/>
    <x v="0"/>
  </r>
  <r>
    <x v="1"/>
    <s v="A0454"/>
    <s v="Burritos"/>
    <x v="3625"/>
    <n v="2003"/>
    <s v="Old"/>
    <x v="0"/>
  </r>
  <r>
    <x v="0"/>
    <s v="A0454"/>
    <s v="Drinks"/>
    <x v="3626"/>
    <n v="2003"/>
    <s v="Old"/>
    <x v="0"/>
  </r>
  <r>
    <x v="1"/>
    <s v="A0454"/>
    <s v="Drinks"/>
    <x v="3627"/>
    <n v="2003"/>
    <s v="Old"/>
    <x v="0"/>
  </r>
  <r>
    <x v="0"/>
    <s v="A0454"/>
    <s v="Kids menu"/>
    <x v="3628"/>
    <n v="2003"/>
    <s v="Old"/>
    <x v="0"/>
  </r>
  <r>
    <x v="1"/>
    <s v="A0454"/>
    <s v="Kids menu"/>
    <x v="3629"/>
    <n v="2003"/>
    <s v="Old"/>
    <x v="0"/>
  </r>
  <r>
    <x v="0"/>
    <s v="A0454"/>
    <s v="Tacos"/>
    <x v="3630"/>
    <n v="2003"/>
    <s v="Old"/>
    <x v="0"/>
  </r>
  <r>
    <x v="1"/>
    <s v="A0454"/>
    <s v="Tacos"/>
    <x v="3631"/>
    <n v="2003"/>
    <s v="Old"/>
    <x v="0"/>
  </r>
  <r>
    <x v="0"/>
    <s v="A0455"/>
    <s v="Burritos"/>
    <x v="3632"/>
    <n v="2003"/>
    <s v="Old"/>
    <x v="0"/>
  </r>
  <r>
    <x v="1"/>
    <s v="A0455"/>
    <s v="Burritos"/>
    <x v="3633"/>
    <n v="2003"/>
    <s v="Old"/>
    <x v="0"/>
  </r>
  <r>
    <x v="0"/>
    <s v="A0455"/>
    <s v="Drinks"/>
    <x v="3634"/>
    <n v="2003"/>
    <s v="Old"/>
    <x v="0"/>
  </r>
  <r>
    <x v="1"/>
    <s v="A0455"/>
    <s v="Drinks"/>
    <x v="3635"/>
    <n v="2003"/>
    <s v="Old"/>
    <x v="0"/>
  </r>
  <r>
    <x v="0"/>
    <s v="A0455"/>
    <s v="Kids menu"/>
    <x v="3636"/>
    <n v="2003"/>
    <s v="Old"/>
    <x v="0"/>
  </r>
  <r>
    <x v="1"/>
    <s v="A0455"/>
    <s v="Kids menu"/>
    <x v="3637"/>
    <n v="2003"/>
    <s v="Old"/>
    <x v="0"/>
  </r>
  <r>
    <x v="0"/>
    <s v="A0455"/>
    <s v="Tacos"/>
    <x v="3638"/>
    <n v="2003"/>
    <s v="Old"/>
    <x v="0"/>
  </r>
  <r>
    <x v="1"/>
    <s v="A0455"/>
    <s v="Tacos"/>
    <x v="3639"/>
    <n v="2003"/>
    <s v="Old"/>
    <x v="0"/>
  </r>
  <r>
    <x v="0"/>
    <s v="A0456"/>
    <s v="Burritos"/>
    <x v="3640"/>
    <n v="2003"/>
    <s v="Old"/>
    <x v="0"/>
  </r>
  <r>
    <x v="1"/>
    <s v="A0456"/>
    <s v="Burritos"/>
    <x v="3641"/>
    <n v="2003"/>
    <s v="Old"/>
    <x v="0"/>
  </r>
  <r>
    <x v="0"/>
    <s v="A0456"/>
    <s v="Drinks"/>
    <x v="3642"/>
    <n v="2003"/>
    <s v="Old"/>
    <x v="0"/>
  </r>
  <r>
    <x v="1"/>
    <s v="A0456"/>
    <s v="Drinks"/>
    <x v="3643"/>
    <n v="2003"/>
    <s v="Old"/>
    <x v="0"/>
  </r>
  <r>
    <x v="0"/>
    <s v="A0456"/>
    <s v="Kids menu"/>
    <x v="3644"/>
    <n v="2003"/>
    <s v="Old"/>
    <x v="0"/>
  </r>
  <r>
    <x v="1"/>
    <s v="A0456"/>
    <s v="Kids menu"/>
    <x v="3645"/>
    <n v="2003"/>
    <s v="Old"/>
    <x v="0"/>
  </r>
  <r>
    <x v="0"/>
    <s v="A0456"/>
    <s v="Tacos"/>
    <x v="3646"/>
    <n v="2003"/>
    <s v="Old"/>
    <x v="0"/>
  </r>
  <r>
    <x v="1"/>
    <s v="A0456"/>
    <s v="Tacos"/>
    <x v="3647"/>
    <n v="2003"/>
    <s v="Old"/>
    <x v="0"/>
  </r>
  <r>
    <x v="0"/>
    <s v="A0457"/>
    <s v="Burritos"/>
    <x v="3648"/>
    <n v="2003"/>
    <s v="Old"/>
    <x v="0"/>
  </r>
  <r>
    <x v="1"/>
    <s v="A0457"/>
    <s v="Burritos"/>
    <x v="3649"/>
    <n v="2003"/>
    <s v="Old"/>
    <x v="0"/>
  </r>
  <r>
    <x v="0"/>
    <s v="A0457"/>
    <s v="Drinks"/>
    <x v="3650"/>
    <n v="2003"/>
    <s v="Old"/>
    <x v="0"/>
  </r>
  <r>
    <x v="1"/>
    <s v="A0457"/>
    <s v="Drinks"/>
    <x v="3651"/>
    <n v="2003"/>
    <s v="Old"/>
    <x v="0"/>
  </r>
  <r>
    <x v="0"/>
    <s v="A0457"/>
    <s v="Kids menu"/>
    <x v="3652"/>
    <n v="2003"/>
    <s v="Old"/>
    <x v="0"/>
  </r>
  <r>
    <x v="1"/>
    <s v="A0457"/>
    <s v="Kids menu"/>
    <x v="3653"/>
    <n v="2003"/>
    <s v="Old"/>
    <x v="0"/>
  </r>
  <r>
    <x v="0"/>
    <s v="A0457"/>
    <s v="Tacos"/>
    <x v="3654"/>
    <n v="2003"/>
    <s v="Old"/>
    <x v="0"/>
  </r>
  <r>
    <x v="1"/>
    <s v="A0457"/>
    <s v="Tacos"/>
    <x v="3655"/>
    <n v="2003"/>
    <s v="Old"/>
    <x v="0"/>
  </r>
  <r>
    <x v="0"/>
    <s v="A0458"/>
    <s v="Burritos"/>
    <x v="3656"/>
    <n v="2003"/>
    <s v="Old"/>
    <x v="0"/>
  </r>
  <r>
    <x v="1"/>
    <s v="A0458"/>
    <s v="Burritos"/>
    <x v="3657"/>
    <n v="2003"/>
    <s v="Old"/>
    <x v="0"/>
  </r>
  <r>
    <x v="0"/>
    <s v="A0458"/>
    <s v="Drinks"/>
    <x v="3658"/>
    <n v="2003"/>
    <s v="Old"/>
    <x v="0"/>
  </r>
  <r>
    <x v="1"/>
    <s v="A0458"/>
    <s v="Drinks"/>
    <x v="3659"/>
    <n v="2003"/>
    <s v="Old"/>
    <x v="0"/>
  </r>
  <r>
    <x v="0"/>
    <s v="A0458"/>
    <s v="Kids menu"/>
    <x v="3660"/>
    <n v="2003"/>
    <s v="Old"/>
    <x v="0"/>
  </r>
  <r>
    <x v="1"/>
    <s v="A0458"/>
    <s v="Kids menu"/>
    <x v="3661"/>
    <n v="2003"/>
    <s v="Old"/>
    <x v="0"/>
  </r>
  <r>
    <x v="0"/>
    <s v="A0458"/>
    <s v="Tacos"/>
    <x v="3662"/>
    <n v="2003"/>
    <s v="Old"/>
    <x v="0"/>
  </r>
  <r>
    <x v="1"/>
    <s v="A0458"/>
    <s v="Tacos"/>
    <x v="3663"/>
    <n v="2003"/>
    <s v="Old"/>
    <x v="0"/>
  </r>
  <r>
    <x v="0"/>
    <s v="A0459"/>
    <s v="Burritos"/>
    <x v="3664"/>
    <n v="2003"/>
    <s v="Old"/>
    <x v="0"/>
  </r>
  <r>
    <x v="1"/>
    <s v="A0459"/>
    <s v="Burritos"/>
    <x v="3665"/>
    <n v="2003"/>
    <s v="Old"/>
    <x v="0"/>
  </r>
  <r>
    <x v="0"/>
    <s v="A0459"/>
    <s v="Drinks"/>
    <x v="3666"/>
    <n v="2003"/>
    <s v="Old"/>
    <x v="0"/>
  </r>
  <r>
    <x v="1"/>
    <s v="A0459"/>
    <s v="Drinks"/>
    <x v="3667"/>
    <n v="2003"/>
    <s v="Old"/>
    <x v="0"/>
  </r>
  <r>
    <x v="0"/>
    <s v="A0459"/>
    <s v="Kids menu"/>
    <x v="3668"/>
    <n v="2003"/>
    <s v="Old"/>
    <x v="0"/>
  </r>
  <r>
    <x v="1"/>
    <s v="A0459"/>
    <s v="Kids menu"/>
    <x v="3669"/>
    <n v="2003"/>
    <s v="Old"/>
    <x v="0"/>
  </r>
  <r>
    <x v="0"/>
    <s v="A0459"/>
    <s v="Tacos"/>
    <x v="3670"/>
    <n v="2003"/>
    <s v="Old"/>
    <x v="0"/>
  </r>
  <r>
    <x v="1"/>
    <s v="A0459"/>
    <s v="Tacos"/>
    <x v="3671"/>
    <n v="2003"/>
    <s v="Old"/>
    <x v="0"/>
  </r>
  <r>
    <x v="0"/>
    <s v="A0460"/>
    <s v="Burritos"/>
    <x v="3672"/>
    <n v="2003"/>
    <s v="Old"/>
    <x v="0"/>
  </r>
  <r>
    <x v="1"/>
    <s v="A0460"/>
    <s v="Burritos"/>
    <x v="3673"/>
    <n v="2003"/>
    <s v="Old"/>
    <x v="0"/>
  </r>
  <r>
    <x v="0"/>
    <s v="A0460"/>
    <s v="Drinks"/>
    <x v="3674"/>
    <n v="2003"/>
    <s v="Old"/>
    <x v="0"/>
  </r>
  <r>
    <x v="1"/>
    <s v="A0460"/>
    <s v="Drinks"/>
    <x v="3675"/>
    <n v="2003"/>
    <s v="Old"/>
    <x v="0"/>
  </r>
  <r>
    <x v="0"/>
    <s v="A0460"/>
    <s v="Kids menu"/>
    <x v="3676"/>
    <n v="2003"/>
    <s v="Old"/>
    <x v="0"/>
  </r>
  <r>
    <x v="1"/>
    <s v="A0460"/>
    <s v="Kids menu"/>
    <x v="3677"/>
    <n v="2003"/>
    <s v="Old"/>
    <x v="0"/>
  </r>
  <r>
    <x v="0"/>
    <s v="A0460"/>
    <s v="Tacos"/>
    <x v="3678"/>
    <n v="2003"/>
    <s v="Old"/>
    <x v="0"/>
  </r>
  <r>
    <x v="1"/>
    <s v="A0460"/>
    <s v="Tacos"/>
    <x v="3679"/>
    <n v="2003"/>
    <s v="Old"/>
    <x v="0"/>
  </r>
  <r>
    <x v="0"/>
    <s v="A0461"/>
    <s v="Burritos"/>
    <x v="3680"/>
    <n v="2003"/>
    <s v="Old"/>
    <x v="0"/>
  </r>
  <r>
    <x v="1"/>
    <s v="A0461"/>
    <s v="Burritos"/>
    <x v="3681"/>
    <n v="2003"/>
    <s v="Old"/>
    <x v="0"/>
  </r>
  <r>
    <x v="0"/>
    <s v="A0461"/>
    <s v="Drinks"/>
    <x v="3682"/>
    <n v="2003"/>
    <s v="Old"/>
    <x v="0"/>
  </r>
  <r>
    <x v="1"/>
    <s v="A0461"/>
    <s v="Drinks"/>
    <x v="3683"/>
    <n v="2003"/>
    <s v="Old"/>
    <x v="0"/>
  </r>
  <r>
    <x v="0"/>
    <s v="A0461"/>
    <s v="Kids menu"/>
    <x v="3684"/>
    <n v="2003"/>
    <s v="Old"/>
    <x v="0"/>
  </r>
  <r>
    <x v="1"/>
    <s v="A0461"/>
    <s v="Kids menu"/>
    <x v="3685"/>
    <n v="2003"/>
    <s v="Old"/>
    <x v="0"/>
  </r>
  <r>
    <x v="0"/>
    <s v="A0461"/>
    <s v="Tacos"/>
    <x v="3686"/>
    <n v="2003"/>
    <s v="Old"/>
    <x v="0"/>
  </r>
  <r>
    <x v="1"/>
    <s v="A0461"/>
    <s v="Tacos"/>
    <x v="3687"/>
    <n v="2003"/>
    <s v="Old"/>
    <x v="0"/>
  </r>
  <r>
    <x v="0"/>
    <s v="A0462"/>
    <s v="Burritos"/>
    <x v="3688"/>
    <n v="2003"/>
    <s v="Old"/>
    <x v="0"/>
  </r>
  <r>
    <x v="1"/>
    <s v="A0462"/>
    <s v="Burritos"/>
    <x v="3689"/>
    <n v="2003"/>
    <s v="Old"/>
    <x v="0"/>
  </r>
  <r>
    <x v="0"/>
    <s v="A0462"/>
    <s v="Drinks"/>
    <x v="3690"/>
    <n v="2003"/>
    <s v="Old"/>
    <x v="0"/>
  </r>
  <r>
    <x v="1"/>
    <s v="A0462"/>
    <s v="Drinks"/>
    <x v="3691"/>
    <n v="2003"/>
    <s v="Old"/>
    <x v="0"/>
  </r>
  <r>
    <x v="0"/>
    <s v="A0462"/>
    <s v="Kids menu"/>
    <x v="3692"/>
    <n v="2003"/>
    <s v="Old"/>
    <x v="0"/>
  </r>
  <r>
    <x v="1"/>
    <s v="A0462"/>
    <s v="Kids menu"/>
    <x v="3693"/>
    <n v="2003"/>
    <s v="Old"/>
    <x v="0"/>
  </r>
  <r>
    <x v="0"/>
    <s v="A0462"/>
    <s v="Tacos"/>
    <x v="3694"/>
    <n v="2003"/>
    <s v="Old"/>
    <x v="0"/>
  </r>
  <r>
    <x v="1"/>
    <s v="A0462"/>
    <s v="Tacos"/>
    <x v="3695"/>
    <n v="2003"/>
    <s v="Old"/>
    <x v="0"/>
  </r>
  <r>
    <x v="0"/>
    <s v="A0463"/>
    <s v="Burritos"/>
    <x v="3696"/>
    <n v="2003"/>
    <s v="Old"/>
    <x v="0"/>
  </r>
  <r>
    <x v="1"/>
    <s v="A0463"/>
    <s v="Burritos"/>
    <x v="3697"/>
    <n v="2003"/>
    <s v="Old"/>
    <x v="0"/>
  </r>
  <r>
    <x v="0"/>
    <s v="A0463"/>
    <s v="Drinks"/>
    <x v="3698"/>
    <n v="2003"/>
    <s v="Old"/>
    <x v="0"/>
  </r>
  <r>
    <x v="1"/>
    <s v="A0463"/>
    <s v="Drinks"/>
    <x v="3699"/>
    <n v="2003"/>
    <s v="Old"/>
    <x v="0"/>
  </r>
  <r>
    <x v="0"/>
    <s v="A0463"/>
    <s v="Kids menu"/>
    <x v="3700"/>
    <n v="2003"/>
    <s v="Old"/>
    <x v="0"/>
  </r>
  <r>
    <x v="1"/>
    <s v="A0463"/>
    <s v="Kids menu"/>
    <x v="3701"/>
    <n v="2003"/>
    <s v="Old"/>
    <x v="0"/>
  </r>
  <r>
    <x v="0"/>
    <s v="A0463"/>
    <s v="Tacos"/>
    <x v="3702"/>
    <n v="2003"/>
    <s v="Old"/>
    <x v="0"/>
  </r>
  <r>
    <x v="1"/>
    <s v="A0463"/>
    <s v="Tacos"/>
    <x v="3703"/>
    <n v="2003"/>
    <s v="Old"/>
    <x v="0"/>
  </r>
  <r>
    <x v="0"/>
    <s v="A0464"/>
    <s v="Burritos"/>
    <x v="3704"/>
    <n v="2003"/>
    <s v="Old"/>
    <x v="0"/>
  </r>
  <r>
    <x v="1"/>
    <s v="A0464"/>
    <s v="Burritos"/>
    <x v="3705"/>
    <n v="2003"/>
    <s v="Old"/>
    <x v="0"/>
  </r>
  <r>
    <x v="0"/>
    <s v="A0464"/>
    <s v="Drinks"/>
    <x v="3706"/>
    <n v="2003"/>
    <s v="Old"/>
    <x v="0"/>
  </r>
  <r>
    <x v="1"/>
    <s v="A0464"/>
    <s v="Drinks"/>
    <x v="3707"/>
    <n v="2003"/>
    <s v="Old"/>
    <x v="0"/>
  </r>
  <r>
    <x v="0"/>
    <s v="A0464"/>
    <s v="Kids menu"/>
    <x v="3708"/>
    <n v="2003"/>
    <s v="Old"/>
    <x v="0"/>
  </r>
  <r>
    <x v="1"/>
    <s v="A0464"/>
    <s v="Kids menu"/>
    <x v="3709"/>
    <n v="2003"/>
    <s v="Old"/>
    <x v="0"/>
  </r>
  <r>
    <x v="0"/>
    <s v="A0464"/>
    <s v="Tacos"/>
    <x v="3710"/>
    <n v="2003"/>
    <s v="Old"/>
    <x v="0"/>
  </r>
  <r>
    <x v="1"/>
    <s v="A0464"/>
    <s v="Tacos"/>
    <x v="3711"/>
    <n v="2003"/>
    <s v="Old"/>
    <x v="0"/>
  </r>
  <r>
    <x v="0"/>
    <s v="A0465"/>
    <s v="Burritos"/>
    <x v="3712"/>
    <n v="2003"/>
    <s v="Old"/>
    <x v="0"/>
  </r>
  <r>
    <x v="1"/>
    <s v="A0465"/>
    <s v="Burritos"/>
    <x v="3713"/>
    <n v="2003"/>
    <s v="Old"/>
    <x v="0"/>
  </r>
  <r>
    <x v="0"/>
    <s v="A0465"/>
    <s v="Drinks"/>
    <x v="3714"/>
    <n v="2003"/>
    <s v="Old"/>
    <x v="0"/>
  </r>
  <r>
    <x v="1"/>
    <s v="A0465"/>
    <s v="Drinks"/>
    <x v="3715"/>
    <n v="2003"/>
    <s v="Old"/>
    <x v="0"/>
  </r>
  <r>
    <x v="0"/>
    <s v="A0465"/>
    <s v="Kids menu"/>
    <x v="3716"/>
    <n v="2003"/>
    <s v="Old"/>
    <x v="0"/>
  </r>
  <r>
    <x v="1"/>
    <s v="A0465"/>
    <s v="Kids menu"/>
    <x v="3717"/>
    <n v="2003"/>
    <s v="Old"/>
    <x v="0"/>
  </r>
  <r>
    <x v="0"/>
    <s v="A0465"/>
    <s v="Tacos"/>
    <x v="3718"/>
    <n v="2003"/>
    <s v="Old"/>
    <x v="0"/>
  </r>
  <r>
    <x v="1"/>
    <s v="A0465"/>
    <s v="Tacos"/>
    <x v="3719"/>
    <n v="2003"/>
    <s v="Old"/>
    <x v="0"/>
  </r>
  <r>
    <x v="0"/>
    <s v="A0466"/>
    <s v="Burritos"/>
    <x v="3720"/>
    <n v="2003"/>
    <s v="Old"/>
    <x v="0"/>
  </r>
  <r>
    <x v="1"/>
    <s v="A0466"/>
    <s v="Burritos"/>
    <x v="3721"/>
    <n v="2003"/>
    <s v="Old"/>
    <x v="0"/>
  </r>
  <r>
    <x v="0"/>
    <s v="A0466"/>
    <s v="Drinks"/>
    <x v="3722"/>
    <n v="2003"/>
    <s v="Old"/>
    <x v="0"/>
  </r>
  <r>
    <x v="1"/>
    <s v="A0466"/>
    <s v="Drinks"/>
    <x v="3723"/>
    <n v="2003"/>
    <s v="Old"/>
    <x v="0"/>
  </r>
  <r>
    <x v="0"/>
    <s v="A0466"/>
    <s v="Kids menu"/>
    <x v="3724"/>
    <n v="2003"/>
    <s v="Old"/>
    <x v="0"/>
  </r>
  <r>
    <x v="1"/>
    <s v="A0466"/>
    <s v="Kids menu"/>
    <x v="3725"/>
    <n v="2003"/>
    <s v="Old"/>
    <x v="0"/>
  </r>
  <r>
    <x v="0"/>
    <s v="A0466"/>
    <s v="Tacos"/>
    <x v="3726"/>
    <n v="2003"/>
    <s v="Old"/>
    <x v="0"/>
  </r>
  <r>
    <x v="1"/>
    <s v="A0466"/>
    <s v="Tacos"/>
    <x v="3727"/>
    <n v="2003"/>
    <s v="Old"/>
    <x v="0"/>
  </r>
  <r>
    <x v="0"/>
    <s v="A0467"/>
    <s v="Burritos"/>
    <x v="3728"/>
    <n v="2003"/>
    <s v="Old"/>
    <x v="0"/>
  </r>
  <r>
    <x v="1"/>
    <s v="A0467"/>
    <s v="Burritos"/>
    <x v="3729"/>
    <n v="2003"/>
    <s v="Old"/>
    <x v="0"/>
  </r>
  <r>
    <x v="0"/>
    <s v="A0467"/>
    <s v="Drinks"/>
    <x v="3730"/>
    <n v="2003"/>
    <s v="Old"/>
    <x v="0"/>
  </r>
  <r>
    <x v="1"/>
    <s v="A0467"/>
    <s v="Drinks"/>
    <x v="3731"/>
    <n v="2003"/>
    <s v="Old"/>
    <x v="0"/>
  </r>
  <r>
    <x v="0"/>
    <s v="A0467"/>
    <s v="Kids menu"/>
    <x v="3732"/>
    <n v="2003"/>
    <s v="Old"/>
    <x v="0"/>
  </r>
  <r>
    <x v="1"/>
    <s v="A0467"/>
    <s v="Kids menu"/>
    <x v="3733"/>
    <n v="2003"/>
    <s v="Old"/>
    <x v="0"/>
  </r>
  <r>
    <x v="0"/>
    <s v="A0467"/>
    <s v="Tacos"/>
    <x v="3734"/>
    <n v="2003"/>
    <s v="Old"/>
    <x v="0"/>
  </r>
  <r>
    <x v="1"/>
    <s v="A0467"/>
    <s v="Tacos"/>
    <x v="3735"/>
    <n v="2003"/>
    <s v="Old"/>
    <x v="0"/>
  </r>
  <r>
    <x v="0"/>
    <s v="A0468"/>
    <s v="Burritos"/>
    <x v="3736"/>
    <n v="2003"/>
    <s v="Old"/>
    <x v="0"/>
  </r>
  <r>
    <x v="1"/>
    <s v="A0468"/>
    <s v="Burritos"/>
    <x v="3737"/>
    <n v="2003"/>
    <s v="Old"/>
    <x v="0"/>
  </r>
  <r>
    <x v="0"/>
    <s v="A0468"/>
    <s v="Drinks"/>
    <x v="3738"/>
    <n v="2003"/>
    <s v="Old"/>
    <x v="0"/>
  </r>
  <r>
    <x v="1"/>
    <s v="A0468"/>
    <s v="Drinks"/>
    <x v="3739"/>
    <n v="2003"/>
    <s v="Old"/>
    <x v="0"/>
  </r>
  <r>
    <x v="0"/>
    <s v="A0468"/>
    <s v="Kids menu"/>
    <x v="3740"/>
    <n v="2003"/>
    <s v="Old"/>
    <x v="0"/>
  </r>
  <r>
    <x v="1"/>
    <s v="A0468"/>
    <s v="Kids menu"/>
    <x v="3741"/>
    <n v="2003"/>
    <s v="Old"/>
    <x v="0"/>
  </r>
  <r>
    <x v="0"/>
    <s v="A0468"/>
    <s v="Tacos"/>
    <x v="3742"/>
    <n v="2003"/>
    <s v="Old"/>
    <x v="0"/>
  </r>
  <r>
    <x v="1"/>
    <s v="A0468"/>
    <s v="Tacos"/>
    <x v="3743"/>
    <n v="2003"/>
    <s v="Old"/>
    <x v="0"/>
  </r>
  <r>
    <x v="0"/>
    <s v="A0469"/>
    <s v="Burritos"/>
    <x v="3744"/>
    <n v="2003"/>
    <s v="Old"/>
    <x v="0"/>
  </r>
  <r>
    <x v="1"/>
    <s v="A0469"/>
    <s v="Burritos"/>
    <x v="3745"/>
    <n v="2003"/>
    <s v="Old"/>
    <x v="0"/>
  </r>
  <r>
    <x v="0"/>
    <s v="A0469"/>
    <s v="Drinks"/>
    <x v="3746"/>
    <n v="2003"/>
    <s v="Old"/>
    <x v="0"/>
  </r>
  <r>
    <x v="1"/>
    <s v="A0469"/>
    <s v="Drinks"/>
    <x v="3747"/>
    <n v="2003"/>
    <s v="Old"/>
    <x v="0"/>
  </r>
  <r>
    <x v="0"/>
    <s v="A0469"/>
    <s v="Kids menu"/>
    <x v="3748"/>
    <n v="2003"/>
    <s v="Old"/>
    <x v="0"/>
  </r>
  <r>
    <x v="1"/>
    <s v="A0469"/>
    <s v="Kids menu"/>
    <x v="3749"/>
    <n v="2003"/>
    <s v="Old"/>
    <x v="0"/>
  </r>
  <r>
    <x v="0"/>
    <s v="A0469"/>
    <s v="Tacos"/>
    <x v="3750"/>
    <n v="2003"/>
    <s v="Old"/>
    <x v="0"/>
  </r>
  <r>
    <x v="1"/>
    <s v="A0469"/>
    <s v="Tacos"/>
    <x v="3751"/>
    <n v="2003"/>
    <s v="Old"/>
    <x v="0"/>
  </r>
  <r>
    <x v="0"/>
    <s v="A0470"/>
    <s v="Burritos"/>
    <x v="3752"/>
    <n v="2003"/>
    <s v="Old"/>
    <x v="0"/>
  </r>
  <r>
    <x v="1"/>
    <s v="A0470"/>
    <s v="Burritos"/>
    <x v="3753"/>
    <n v="2003"/>
    <s v="Old"/>
    <x v="0"/>
  </r>
  <r>
    <x v="0"/>
    <s v="A0470"/>
    <s v="Drinks"/>
    <x v="3754"/>
    <n v="2003"/>
    <s v="Old"/>
    <x v="0"/>
  </r>
  <r>
    <x v="1"/>
    <s v="A0470"/>
    <s v="Drinks"/>
    <x v="3755"/>
    <n v="2003"/>
    <s v="Old"/>
    <x v="0"/>
  </r>
  <r>
    <x v="0"/>
    <s v="A0470"/>
    <s v="Kids menu"/>
    <x v="3756"/>
    <n v="2003"/>
    <s v="Old"/>
    <x v="0"/>
  </r>
  <r>
    <x v="1"/>
    <s v="A0470"/>
    <s v="Kids menu"/>
    <x v="3757"/>
    <n v="2003"/>
    <s v="Old"/>
    <x v="0"/>
  </r>
  <r>
    <x v="0"/>
    <s v="A0470"/>
    <s v="Tacos"/>
    <x v="3758"/>
    <n v="2003"/>
    <s v="Old"/>
    <x v="0"/>
  </r>
  <r>
    <x v="1"/>
    <s v="A0470"/>
    <s v="Tacos"/>
    <x v="3759"/>
    <n v="2003"/>
    <s v="Old"/>
    <x v="0"/>
  </r>
  <r>
    <x v="0"/>
    <s v="A0471"/>
    <s v="Burritos"/>
    <x v="3760"/>
    <n v="2003"/>
    <s v="Old"/>
    <x v="0"/>
  </r>
  <r>
    <x v="1"/>
    <s v="A0471"/>
    <s v="Burritos"/>
    <x v="3761"/>
    <n v="2003"/>
    <s v="Old"/>
    <x v="0"/>
  </r>
  <r>
    <x v="0"/>
    <s v="A0471"/>
    <s v="Drinks"/>
    <x v="3762"/>
    <n v="2003"/>
    <s v="Old"/>
    <x v="0"/>
  </r>
  <r>
    <x v="1"/>
    <s v="A0471"/>
    <s v="Drinks"/>
    <x v="3763"/>
    <n v="2003"/>
    <s v="Old"/>
    <x v="0"/>
  </r>
  <r>
    <x v="0"/>
    <s v="A0471"/>
    <s v="Kids menu"/>
    <x v="3764"/>
    <n v="2003"/>
    <s v="Old"/>
    <x v="0"/>
  </r>
  <r>
    <x v="1"/>
    <s v="A0471"/>
    <s v="Kids menu"/>
    <x v="3765"/>
    <n v="2003"/>
    <s v="Old"/>
    <x v="0"/>
  </r>
  <r>
    <x v="0"/>
    <s v="A0471"/>
    <s v="Tacos"/>
    <x v="3766"/>
    <n v="2003"/>
    <s v="Old"/>
    <x v="0"/>
  </r>
  <r>
    <x v="1"/>
    <s v="A0471"/>
    <s v="Tacos"/>
    <x v="3767"/>
    <n v="2003"/>
    <s v="Old"/>
    <x v="0"/>
  </r>
  <r>
    <x v="0"/>
    <s v="A0472"/>
    <s v="Burritos"/>
    <x v="3768"/>
    <n v="2003"/>
    <s v="Old"/>
    <x v="0"/>
  </r>
  <r>
    <x v="1"/>
    <s v="A0472"/>
    <s v="Burritos"/>
    <x v="3769"/>
    <n v="2003"/>
    <s v="Old"/>
    <x v="0"/>
  </r>
  <r>
    <x v="0"/>
    <s v="A0472"/>
    <s v="Drinks"/>
    <x v="3770"/>
    <n v="2003"/>
    <s v="Old"/>
    <x v="0"/>
  </r>
  <r>
    <x v="1"/>
    <s v="A0472"/>
    <s v="Drinks"/>
    <x v="3771"/>
    <n v="2003"/>
    <s v="Old"/>
    <x v="0"/>
  </r>
  <r>
    <x v="0"/>
    <s v="A0472"/>
    <s v="Kids menu"/>
    <x v="3772"/>
    <n v="2003"/>
    <s v="Old"/>
    <x v="0"/>
  </r>
  <r>
    <x v="1"/>
    <s v="A0472"/>
    <s v="Kids menu"/>
    <x v="3773"/>
    <n v="2003"/>
    <s v="Old"/>
    <x v="0"/>
  </r>
  <r>
    <x v="0"/>
    <s v="A0472"/>
    <s v="Tacos"/>
    <x v="3774"/>
    <n v="2003"/>
    <s v="Old"/>
    <x v="0"/>
  </r>
  <r>
    <x v="1"/>
    <s v="A0472"/>
    <s v="Tacos"/>
    <x v="3775"/>
    <n v="2003"/>
    <s v="Old"/>
    <x v="0"/>
  </r>
  <r>
    <x v="0"/>
    <s v="A0473"/>
    <s v="Burritos"/>
    <x v="3776"/>
    <n v="2003"/>
    <s v="Old"/>
    <x v="0"/>
  </r>
  <r>
    <x v="1"/>
    <s v="A0473"/>
    <s v="Burritos"/>
    <x v="3777"/>
    <n v="2003"/>
    <s v="Old"/>
    <x v="0"/>
  </r>
  <r>
    <x v="0"/>
    <s v="A0473"/>
    <s v="Drinks"/>
    <x v="3778"/>
    <n v="2003"/>
    <s v="Old"/>
    <x v="0"/>
  </r>
  <r>
    <x v="1"/>
    <s v="A0473"/>
    <s v="Drinks"/>
    <x v="3779"/>
    <n v="2003"/>
    <s v="Old"/>
    <x v="0"/>
  </r>
  <r>
    <x v="0"/>
    <s v="A0473"/>
    <s v="Kids menu"/>
    <x v="3780"/>
    <n v="2003"/>
    <s v="Old"/>
    <x v="0"/>
  </r>
  <r>
    <x v="1"/>
    <s v="A0473"/>
    <s v="Kids menu"/>
    <x v="3781"/>
    <n v="2003"/>
    <s v="Old"/>
    <x v="0"/>
  </r>
  <r>
    <x v="0"/>
    <s v="A0473"/>
    <s v="Tacos"/>
    <x v="3782"/>
    <n v="2003"/>
    <s v="Old"/>
    <x v="0"/>
  </r>
  <r>
    <x v="1"/>
    <s v="A0473"/>
    <s v="Tacos"/>
    <x v="3783"/>
    <n v="2003"/>
    <s v="Old"/>
    <x v="0"/>
  </r>
  <r>
    <x v="0"/>
    <s v="A0474"/>
    <s v="Burritos"/>
    <x v="3784"/>
    <n v="2003"/>
    <s v="Old"/>
    <x v="0"/>
  </r>
  <r>
    <x v="1"/>
    <s v="A0474"/>
    <s v="Burritos"/>
    <x v="3785"/>
    <n v="2003"/>
    <s v="Old"/>
    <x v="0"/>
  </r>
  <r>
    <x v="0"/>
    <s v="A0474"/>
    <s v="Drinks"/>
    <x v="3786"/>
    <n v="2003"/>
    <s v="Old"/>
    <x v="0"/>
  </r>
  <r>
    <x v="1"/>
    <s v="A0474"/>
    <s v="Drinks"/>
    <x v="3787"/>
    <n v="2003"/>
    <s v="Old"/>
    <x v="0"/>
  </r>
  <r>
    <x v="0"/>
    <s v="A0474"/>
    <s v="Kids menu"/>
    <x v="3788"/>
    <n v="2003"/>
    <s v="Old"/>
    <x v="0"/>
  </r>
  <r>
    <x v="1"/>
    <s v="A0474"/>
    <s v="Kids menu"/>
    <x v="3789"/>
    <n v="2003"/>
    <s v="Old"/>
    <x v="0"/>
  </r>
  <r>
    <x v="0"/>
    <s v="A0474"/>
    <s v="Tacos"/>
    <x v="3790"/>
    <n v="2003"/>
    <s v="Old"/>
    <x v="0"/>
  </r>
  <r>
    <x v="1"/>
    <s v="A0474"/>
    <s v="Tacos"/>
    <x v="3791"/>
    <n v="2003"/>
    <s v="Old"/>
    <x v="0"/>
  </r>
  <r>
    <x v="0"/>
    <s v="A0475"/>
    <s v="Burritos"/>
    <x v="3792"/>
    <n v="2003"/>
    <s v="Old"/>
    <x v="0"/>
  </r>
  <r>
    <x v="1"/>
    <s v="A0475"/>
    <s v="Burritos"/>
    <x v="3793"/>
    <n v="2003"/>
    <s v="Old"/>
    <x v="0"/>
  </r>
  <r>
    <x v="0"/>
    <s v="A0475"/>
    <s v="Drinks"/>
    <x v="3794"/>
    <n v="2003"/>
    <s v="Old"/>
    <x v="0"/>
  </r>
  <r>
    <x v="1"/>
    <s v="A0475"/>
    <s v="Drinks"/>
    <x v="3795"/>
    <n v="2003"/>
    <s v="Old"/>
    <x v="0"/>
  </r>
  <r>
    <x v="0"/>
    <s v="A0475"/>
    <s v="Kids menu"/>
    <x v="3796"/>
    <n v="2003"/>
    <s v="Old"/>
    <x v="0"/>
  </r>
  <r>
    <x v="1"/>
    <s v="A0475"/>
    <s v="Kids menu"/>
    <x v="3797"/>
    <n v="2003"/>
    <s v="Old"/>
    <x v="0"/>
  </r>
  <r>
    <x v="0"/>
    <s v="A0475"/>
    <s v="Tacos"/>
    <x v="3798"/>
    <n v="2003"/>
    <s v="Old"/>
    <x v="0"/>
  </r>
  <r>
    <x v="1"/>
    <s v="A0475"/>
    <s v="Tacos"/>
    <x v="3799"/>
    <n v="2003"/>
    <s v="Old"/>
    <x v="0"/>
  </r>
  <r>
    <x v="0"/>
    <s v="A0476"/>
    <s v="Burritos"/>
    <x v="3800"/>
    <n v="2003"/>
    <s v="Old"/>
    <x v="0"/>
  </r>
  <r>
    <x v="1"/>
    <s v="A0476"/>
    <s v="Burritos"/>
    <x v="3801"/>
    <n v="2003"/>
    <s v="Old"/>
    <x v="0"/>
  </r>
  <r>
    <x v="0"/>
    <s v="A0476"/>
    <s v="Drinks"/>
    <x v="3802"/>
    <n v="2003"/>
    <s v="Old"/>
    <x v="0"/>
  </r>
  <r>
    <x v="1"/>
    <s v="A0476"/>
    <s v="Drinks"/>
    <x v="3803"/>
    <n v="2003"/>
    <s v="Old"/>
    <x v="0"/>
  </r>
  <r>
    <x v="0"/>
    <s v="A0476"/>
    <s v="Kids menu"/>
    <x v="3804"/>
    <n v="2003"/>
    <s v="Old"/>
    <x v="0"/>
  </r>
  <r>
    <x v="1"/>
    <s v="A0476"/>
    <s v="Kids menu"/>
    <x v="3805"/>
    <n v="2003"/>
    <s v="Old"/>
    <x v="0"/>
  </r>
  <r>
    <x v="0"/>
    <s v="A0476"/>
    <s v="Tacos"/>
    <x v="3806"/>
    <n v="2003"/>
    <s v="Old"/>
    <x v="0"/>
  </r>
  <r>
    <x v="1"/>
    <s v="A0476"/>
    <s v="Tacos"/>
    <x v="3807"/>
    <n v="2003"/>
    <s v="Old"/>
    <x v="0"/>
  </r>
  <r>
    <x v="0"/>
    <s v="A0477"/>
    <s v="Burritos"/>
    <x v="3808"/>
    <n v="2003"/>
    <s v="Old"/>
    <x v="0"/>
  </r>
  <r>
    <x v="1"/>
    <s v="A0477"/>
    <s v="Burritos"/>
    <x v="3809"/>
    <n v="2003"/>
    <s v="Old"/>
    <x v="0"/>
  </r>
  <r>
    <x v="0"/>
    <s v="A0477"/>
    <s v="Drinks"/>
    <x v="3810"/>
    <n v="2003"/>
    <s v="Old"/>
    <x v="0"/>
  </r>
  <r>
    <x v="1"/>
    <s v="A0477"/>
    <s v="Drinks"/>
    <x v="3811"/>
    <n v="2003"/>
    <s v="Old"/>
    <x v="0"/>
  </r>
  <r>
    <x v="0"/>
    <s v="A0477"/>
    <s v="Kids menu"/>
    <x v="3812"/>
    <n v="2003"/>
    <s v="Old"/>
    <x v="0"/>
  </r>
  <r>
    <x v="1"/>
    <s v="A0477"/>
    <s v="Kids menu"/>
    <x v="3813"/>
    <n v="2003"/>
    <s v="Old"/>
    <x v="0"/>
  </r>
  <r>
    <x v="0"/>
    <s v="A0477"/>
    <s v="Tacos"/>
    <x v="3814"/>
    <n v="2003"/>
    <s v="Old"/>
    <x v="0"/>
  </r>
  <r>
    <x v="1"/>
    <s v="A0477"/>
    <s v="Tacos"/>
    <x v="3815"/>
    <n v="2003"/>
    <s v="Old"/>
    <x v="0"/>
  </r>
  <r>
    <x v="0"/>
    <s v="A0478"/>
    <s v="Burritos"/>
    <x v="3816"/>
    <n v="2003"/>
    <s v="Old"/>
    <x v="0"/>
  </r>
  <r>
    <x v="1"/>
    <s v="A0478"/>
    <s v="Burritos"/>
    <x v="3817"/>
    <n v="2003"/>
    <s v="Old"/>
    <x v="0"/>
  </r>
  <r>
    <x v="0"/>
    <s v="A0478"/>
    <s v="Drinks"/>
    <x v="3818"/>
    <n v="2003"/>
    <s v="Old"/>
    <x v="0"/>
  </r>
  <r>
    <x v="1"/>
    <s v="A0478"/>
    <s v="Drinks"/>
    <x v="3819"/>
    <n v="2003"/>
    <s v="Old"/>
    <x v="0"/>
  </r>
  <r>
    <x v="0"/>
    <s v="A0478"/>
    <s v="Kids menu"/>
    <x v="3820"/>
    <n v="2003"/>
    <s v="Old"/>
    <x v="0"/>
  </r>
  <r>
    <x v="1"/>
    <s v="A0478"/>
    <s v="Kids menu"/>
    <x v="3821"/>
    <n v="2003"/>
    <s v="Old"/>
    <x v="0"/>
  </r>
  <r>
    <x v="0"/>
    <s v="A0478"/>
    <s v="Tacos"/>
    <x v="3822"/>
    <n v="2003"/>
    <s v="Old"/>
    <x v="0"/>
  </r>
  <r>
    <x v="1"/>
    <s v="A0478"/>
    <s v="Tacos"/>
    <x v="3823"/>
    <n v="2003"/>
    <s v="Old"/>
    <x v="0"/>
  </r>
  <r>
    <x v="0"/>
    <s v="A0479"/>
    <s v="Burritos"/>
    <x v="3824"/>
    <n v="2003"/>
    <s v="Old"/>
    <x v="0"/>
  </r>
  <r>
    <x v="1"/>
    <s v="A0479"/>
    <s v="Burritos"/>
    <x v="3825"/>
    <n v="2003"/>
    <s v="Old"/>
    <x v="0"/>
  </r>
  <r>
    <x v="0"/>
    <s v="A0479"/>
    <s v="Drinks"/>
    <x v="3826"/>
    <n v="2003"/>
    <s v="Old"/>
    <x v="0"/>
  </r>
  <r>
    <x v="1"/>
    <s v="A0479"/>
    <s v="Drinks"/>
    <x v="3827"/>
    <n v="2003"/>
    <s v="Old"/>
    <x v="0"/>
  </r>
  <r>
    <x v="0"/>
    <s v="A0479"/>
    <s v="Kids menu"/>
    <x v="3828"/>
    <n v="2003"/>
    <s v="Old"/>
    <x v="0"/>
  </r>
  <r>
    <x v="1"/>
    <s v="A0479"/>
    <s v="Kids menu"/>
    <x v="3829"/>
    <n v="2003"/>
    <s v="Old"/>
    <x v="0"/>
  </r>
  <r>
    <x v="0"/>
    <s v="A0479"/>
    <s v="Tacos"/>
    <x v="3830"/>
    <n v="2003"/>
    <s v="Old"/>
    <x v="0"/>
  </r>
  <r>
    <x v="1"/>
    <s v="A0479"/>
    <s v="Tacos"/>
    <x v="3831"/>
    <n v="2003"/>
    <s v="Old"/>
    <x v="0"/>
  </r>
  <r>
    <x v="0"/>
    <s v="A0480"/>
    <s v="Burritos"/>
    <x v="3832"/>
    <n v="2003"/>
    <s v="Old"/>
    <x v="0"/>
  </r>
  <r>
    <x v="1"/>
    <s v="A0480"/>
    <s v="Burritos"/>
    <x v="3833"/>
    <n v="2003"/>
    <s v="Old"/>
    <x v="0"/>
  </r>
  <r>
    <x v="0"/>
    <s v="A0480"/>
    <s v="Drinks"/>
    <x v="3834"/>
    <n v="2003"/>
    <s v="Old"/>
    <x v="0"/>
  </r>
  <r>
    <x v="1"/>
    <s v="A0480"/>
    <s v="Drinks"/>
    <x v="3835"/>
    <n v="2003"/>
    <s v="Old"/>
    <x v="0"/>
  </r>
  <r>
    <x v="0"/>
    <s v="A0480"/>
    <s v="Kids menu"/>
    <x v="3836"/>
    <n v="2003"/>
    <s v="Old"/>
    <x v="0"/>
  </r>
  <r>
    <x v="1"/>
    <s v="A0480"/>
    <s v="Kids menu"/>
    <x v="3837"/>
    <n v="2003"/>
    <s v="Old"/>
    <x v="0"/>
  </r>
  <r>
    <x v="0"/>
    <s v="A0480"/>
    <s v="Tacos"/>
    <x v="3838"/>
    <n v="2003"/>
    <s v="Old"/>
    <x v="0"/>
  </r>
  <r>
    <x v="1"/>
    <s v="A0480"/>
    <s v="Tacos"/>
    <x v="3839"/>
    <n v="2003"/>
    <s v="Old"/>
    <x v="0"/>
  </r>
  <r>
    <x v="0"/>
    <s v="A0481"/>
    <s v="Burritos"/>
    <x v="3840"/>
    <n v="2003"/>
    <s v="Old"/>
    <x v="0"/>
  </r>
  <r>
    <x v="1"/>
    <s v="A0481"/>
    <s v="Burritos"/>
    <x v="3841"/>
    <n v="2003"/>
    <s v="Old"/>
    <x v="0"/>
  </r>
  <r>
    <x v="0"/>
    <s v="A0481"/>
    <s v="Drinks"/>
    <x v="3842"/>
    <n v="2003"/>
    <s v="Old"/>
    <x v="0"/>
  </r>
  <r>
    <x v="1"/>
    <s v="A0481"/>
    <s v="Drinks"/>
    <x v="3843"/>
    <n v="2003"/>
    <s v="Old"/>
    <x v="0"/>
  </r>
  <r>
    <x v="0"/>
    <s v="A0481"/>
    <s v="Kids menu"/>
    <x v="3844"/>
    <n v="2003"/>
    <s v="Old"/>
    <x v="0"/>
  </r>
  <r>
    <x v="1"/>
    <s v="A0481"/>
    <s v="Kids menu"/>
    <x v="3845"/>
    <n v="2003"/>
    <s v="Old"/>
    <x v="0"/>
  </r>
  <r>
    <x v="0"/>
    <s v="A0481"/>
    <s v="Tacos"/>
    <x v="3846"/>
    <n v="2003"/>
    <s v="Old"/>
    <x v="0"/>
  </r>
  <r>
    <x v="1"/>
    <s v="A0481"/>
    <s v="Tacos"/>
    <x v="3847"/>
    <n v="2003"/>
    <s v="Old"/>
    <x v="0"/>
  </r>
  <r>
    <x v="0"/>
    <s v="A0482"/>
    <s v="Burritos"/>
    <x v="3848"/>
    <n v="2003"/>
    <s v="Old"/>
    <x v="0"/>
  </r>
  <r>
    <x v="1"/>
    <s v="A0482"/>
    <s v="Burritos"/>
    <x v="3849"/>
    <n v="2003"/>
    <s v="Old"/>
    <x v="0"/>
  </r>
  <r>
    <x v="0"/>
    <s v="A0482"/>
    <s v="Drinks"/>
    <x v="3850"/>
    <n v="2003"/>
    <s v="Old"/>
    <x v="0"/>
  </r>
  <r>
    <x v="1"/>
    <s v="A0482"/>
    <s v="Drinks"/>
    <x v="3851"/>
    <n v="2003"/>
    <s v="Old"/>
    <x v="0"/>
  </r>
  <r>
    <x v="0"/>
    <s v="A0482"/>
    <s v="Kids menu"/>
    <x v="3852"/>
    <n v="2003"/>
    <s v="Old"/>
    <x v="0"/>
  </r>
  <r>
    <x v="1"/>
    <s v="A0482"/>
    <s v="Kids menu"/>
    <x v="3853"/>
    <n v="2003"/>
    <s v="Old"/>
    <x v="0"/>
  </r>
  <r>
    <x v="0"/>
    <s v="A0482"/>
    <s v="Tacos"/>
    <x v="3854"/>
    <n v="2003"/>
    <s v="Old"/>
    <x v="0"/>
  </r>
  <r>
    <x v="1"/>
    <s v="A0482"/>
    <s v="Tacos"/>
    <x v="3855"/>
    <n v="2003"/>
    <s v="Old"/>
    <x v="0"/>
  </r>
  <r>
    <x v="0"/>
    <s v="A0483"/>
    <s v="Burritos"/>
    <x v="3856"/>
    <n v="2003"/>
    <s v="Old"/>
    <x v="0"/>
  </r>
  <r>
    <x v="1"/>
    <s v="A0483"/>
    <s v="Burritos"/>
    <x v="3857"/>
    <n v="2003"/>
    <s v="Old"/>
    <x v="0"/>
  </r>
  <r>
    <x v="0"/>
    <s v="A0483"/>
    <s v="Drinks"/>
    <x v="3858"/>
    <n v="2003"/>
    <s v="Old"/>
    <x v="0"/>
  </r>
  <r>
    <x v="1"/>
    <s v="A0483"/>
    <s v="Drinks"/>
    <x v="3859"/>
    <n v="2003"/>
    <s v="Old"/>
    <x v="0"/>
  </r>
  <r>
    <x v="0"/>
    <s v="A0483"/>
    <s v="Kids menu"/>
    <x v="3860"/>
    <n v="2003"/>
    <s v="Old"/>
    <x v="0"/>
  </r>
  <r>
    <x v="1"/>
    <s v="A0483"/>
    <s v="Kids menu"/>
    <x v="3861"/>
    <n v="2003"/>
    <s v="Old"/>
    <x v="0"/>
  </r>
  <r>
    <x v="0"/>
    <s v="A0483"/>
    <s v="Tacos"/>
    <x v="3862"/>
    <n v="2003"/>
    <s v="Old"/>
    <x v="0"/>
  </r>
  <r>
    <x v="1"/>
    <s v="A0483"/>
    <s v="Tacos"/>
    <x v="3863"/>
    <n v="2003"/>
    <s v="Old"/>
    <x v="0"/>
  </r>
  <r>
    <x v="0"/>
    <s v="A0484"/>
    <s v="Burritos"/>
    <x v="3864"/>
    <n v="2003"/>
    <s v="Old"/>
    <x v="0"/>
  </r>
  <r>
    <x v="1"/>
    <s v="A0484"/>
    <s v="Burritos"/>
    <x v="3865"/>
    <n v="2003"/>
    <s v="Old"/>
    <x v="0"/>
  </r>
  <r>
    <x v="0"/>
    <s v="A0484"/>
    <s v="Drinks"/>
    <x v="3866"/>
    <n v="2003"/>
    <s v="Old"/>
    <x v="0"/>
  </r>
  <r>
    <x v="1"/>
    <s v="A0484"/>
    <s v="Drinks"/>
    <x v="3867"/>
    <n v="2003"/>
    <s v="Old"/>
    <x v="0"/>
  </r>
  <r>
    <x v="0"/>
    <s v="A0484"/>
    <s v="Kids menu"/>
    <x v="3868"/>
    <n v="2003"/>
    <s v="Old"/>
    <x v="0"/>
  </r>
  <r>
    <x v="1"/>
    <s v="A0484"/>
    <s v="Kids menu"/>
    <x v="3869"/>
    <n v="2003"/>
    <s v="Old"/>
    <x v="0"/>
  </r>
  <r>
    <x v="0"/>
    <s v="A0484"/>
    <s v="Tacos"/>
    <x v="3870"/>
    <n v="2003"/>
    <s v="Old"/>
    <x v="0"/>
  </r>
  <r>
    <x v="1"/>
    <s v="A0484"/>
    <s v="Tacos"/>
    <x v="3871"/>
    <n v="2003"/>
    <s v="Old"/>
    <x v="0"/>
  </r>
  <r>
    <x v="0"/>
    <s v="A0485"/>
    <s v="Burritos"/>
    <x v="3872"/>
    <n v="2003"/>
    <s v="Old"/>
    <x v="0"/>
  </r>
  <r>
    <x v="1"/>
    <s v="A0485"/>
    <s v="Burritos"/>
    <x v="3873"/>
    <n v="2003"/>
    <s v="Old"/>
    <x v="0"/>
  </r>
  <r>
    <x v="0"/>
    <s v="A0485"/>
    <s v="Drinks"/>
    <x v="3874"/>
    <n v="2003"/>
    <s v="Old"/>
    <x v="0"/>
  </r>
  <r>
    <x v="1"/>
    <s v="A0485"/>
    <s v="Drinks"/>
    <x v="3875"/>
    <n v="2003"/>
    <s v="Old"/>
    <x v="0"/>
  </r>
  <r>
    <x v="0"/>
    <s v="A0485"/>
    <s v="Kids menu"/>
    <x v="3876"/>
    <n v="2003"/>
    <s v="Old"/>
    <x v="0"/>
  </r>
  <r>
    <x v="1"/>
    <s v="A0485"/>
    <s v="Kids menu"/>
    <x v="3877"/>
    <n v="2003"/>
    <s v="Old"/>
    <x v="0"/>
  </r>
  <r>
    <x v="0"/>
    <s v="A0485"/>
    <s v="Tacos"/>
    <x v="3878"/>
    <n v="2003"/>
    <s v="Old"/>
    <x v="0"/>
  </r>
  <r>
    <x v="1"/>
    <s v="A0485"/>
    <s v="Tacos"/>
    <x v="3879"/>
    <n v="2003"/>
    <s v="Old"/>
    <x v="0"/>
  </r>
  <r>
    <x v="0"/>
    <s v="A0486"/>
    <s v="Burritos"/>
    <x v="3880"/>
    <n v="2003"/>
    <s v="Old"/>
    <x v="0"/>
  </r>
  <r>
    <x v="1"/>
    <s v="A0486"/>
    <s v="Burritos"/>
    <x v="3881"/>
    <n v="2003"/>
    <s v="Old"/>
    <x v="0"/>
  </r>
  <r>
    <x v="0"/>
    <s v="A0486"/>
    <s v="Drinks"/>
    <x v="3882"/>
    <n v="2003"/>
    <s v="Old"/>
    <x v="0"/>
  </r>
  <r>
    <x v="1"/>
    <s v="A0486"/>
    <s v="Drinks"/>
    <x v="3883"/>
    <n v="2003"/>
    <s v="Old"/>
    <x v="0"/>
  </r>
  <r>
    <x v="0"/>
    <s v="A0486"/>
    <s v="Kids menu"/>
    <x v="3884"/>
    <n v="2003"/>
    <s v="Old"/>
    <x v="0"/>
  </r>
  <r>
    <x v="1"/>
    <s v="A0486"/>
    <s v="Kids menu"/>
    <x v="3885"/>
    <n v="2003"/>
    <s v="Old"/>
    <x v="0"/>
  </r>
  <r>
    <x v="0"/>
    <s v="A0486"/>
    <s v="Tacos"/>
    <x v="3886"/>
    <n v="2003"/>
    <s v="Old"/>
    <x v="0"/>
  </r>
  <r>
    <x v="1"/>
    <s v="A0486"/>
    <s v="Tacos"/>
    <x v="3887"/>
    <n v="2003"/>
    <s v="Old"/>
    <x v="0"/>
  </r>
  <r>
    <x v="0"/>
    <s v="A0487"/>
    <s v="Burritos"/>
    <x v="3888"/>
    <n v="2003"/>
    <s v="Old"/>
    <x v="0"/>
  </r>
  <r>
    <x v="1"/>
    <s v="A0487"/>
    <s v="Burritos"/>
    <x v="3889"/>
    <n v="2003"/>
    <s v="Old"/>
    <x v="0"/>
  </r>
  <r>
    <x v="0"/>
    <s v="A0487"/>
    <s v="Drinks"/>
    <x v="3890"/>
    <n v="2003"/>
    <s v="Old"/>
    <x v="0"/>
  </r>
  <r>
    <x v="1"/>
    <s v="A0487"/>
    <s v="Drinks"/>
    <x v="3891"/>
    <n v="2003"/>
    <s v="Old"/>
    <x v="0"/>
  </r>
  <r>
    <x v="0"/>
    <s v="A0487"/>
    <s v="Kids menu"/>
    <x v="3892"/>
    <n v="2003"/>
    <s v="Old"/>
    <x v="0"/>
  </r>
  <r>
    <x v="1"/>
    <s v="A0487"/>
    <s v="Kids menu"/>
    <x v="3893"/>
    <n v="2003"/>
    <s v="Old"/>
    <x v="0"/>
  </r>
  <r>
    <x v="0"/>
    <s v="A0487"/>
    <s v="Tacos"/>
    <x v="3894"/>
    <n v="2003"/>
    <s v="Old"/>
    <x v="0"/>
  </r>
  <r>
    <x v="1"/>
    <s v="A0487"/>
    <s v="Tacos"/>
    <x v="3895"/>
    <n v="2003"/>
    <s v="Old"/>
    <x v="0"/>
  </r>
  <r>
    <x v="0"/>
    <s v="A0488"/>
    <s v="Burritos"/>
    <x v="3896"/>
    <n v="2003"/>
    <s v="Old"/>
    <x v="0"/>
  </r>
  <r>
    <x v="1"/>
    <s v="A0488"/>
    <s v="Burritos"/>
    <x v="3897"/>
    <n v="2003"/>
    <s v="Old"/>
    <x v="0"/>
  </r>
  <r>
    <x v="0"/>
    <s v="A0488"/>
    <s v="Drinks"/>
    <x v="3898"/>
    <n v="2003"/>
    <s v="Old"/>
    <x v="0"/>
  </r>
  <r>
    <x v="1"/>
    <s v="A0488"/>
    <s v="Drinks"/>
    <x v="3899"/>
    <n v="2003"/>
    <s v="Old"/>
    <x v="0"/>
  </r>
  <r>
    <x v="0"/>
    <s v="A0488"/>
    <s v="Kids menu"/>
    <x v="3900"/>
    <n v="2003"/>
    <s v="Old"/>
    <x v="0"/>
  </r>
  <r>
    <x v="1"/>
    <s v="A0488"/>
    <s v="Kids menu"/>
    <x v="3901"/>
    <n v="2003"/>
    <s v="Old"/>
    <x v="0"/>
  </r>
  <r>
    <x v="0"/>
    <s v="A0488"/>
    <s v="Tacos"/>
    <x v="3902"/>
    <n v="2003"/>
    <s v="Old"/>
    <x v="0"/>
  </r>
  <r>
    <x v="1"/>
    <s v="A0488"/>
    <s v="Tacos"/>
    <x v="3903"/>
    <n v="2003"/>
    <s v="Old"/>
    <x v="0"/>
  </r>
  <r>
    <x v="0"/>
    <s v="A0489"/>
    <s v="Burritos"/>
    <x v="3904"/>
    <n v="2003"/>
    <s v="Old"/>
    <x v="0"/>
  </r>
  <r>
    <x v="1"/>
    <s v="A0489"/>
    <s v="Burritos"/>
    <x v="3905"/>
    <n v="2003"/>
    <s v="Old"/>
    <x v="0"/>
  </r>
  <r>
    <x v="0"/>
    <s v="A0489"/>
    <s v="Drinks"/>
    <x v="3906"/>
    <n v="2003"/>
    <s v="Old"/>
    <x v="0"/>
  </r>
  <r>
    <x v="1"/>
    <s v="A0489"/>
    <s v="Drinks"/>
    <x v="3907"/>
    <n v="2003"/>
    <s v="Old"/>
    <x v="0"/>
  </r>
  <r>
    <x v="0"/>
    <s v="A0489"/>
    <s v="Kids menu"/>
    <x v="3908"/>
    <n v="2003"/>
    <s v="Old"/>
    <x v="0"/>
  </r>
  <r>
    <x v="1"/>
    <s v="A0489"/>
    <s v="Kids menu"/>
    <x v="3909"/>
    <n v="2003"/>
    <s v="Old"/>
    <x v="0"/>
  </r>
  <r>
    <x v="0"/>
    <s v="A0489"/>
    <s v="Tacos"/>
    <x v="3910"/>
    <n v="2003"/>
    <s v="Old"/>
    <x v="0"/>
  </r>
  <r>
    <x v="1"/>
    <s v="A0489"/>
    <s v="Tacos"/>
    <x v="3911"/>
    <n v="2003"/>
    <s v="Old"/>
    <x v="0"/>
  </r>
  <r>
    <x v="0"/>
    <s v="A0490"/>
    <s v="Burritos"/>
    <x v="3912"/>
    <n v="2003"/>
    <s v="Old"/>
    <x v="0"/>
  </r>
  <r>
    <x v="1"/>
    <s v="A0490"/>
    <s v="Burritos"/>
    <x v="3913"/>
    <n v="2003"/>
    <s v="Old"/>
    <x v="0"/>
  </r>
  <r>
    <x v="0"/>
    <s v="A0490"/>
    <s v="Drinks"/>
    <x v="3914"/>
    <n v="2003"/>
    <s v="Old"/>
    <x v="0"/>
  </r>
  <r>
    <x v="1"/>
    <s v="A0490"/>
    <s v="Drinks"/>
    <x v="3915"/>
    <n v="2003"/>
    <s v="Old"/>
    <x v="0"/>
  </r>
  <r>
    <x v="0"/>
    <s v="A0490"/>
    <s v="Kids menu"/>
    <x v="3916"/>
    <n v="2003"/>
    <s v="Old"/>
    <x v="0"/>
  </r>
  <r>
    <x v="1"/>
    <s v="A0490"/>
    <s v="Kids menu"/>
    <x v="3917"/>
    <n v="2003"/>
    <s v="Old"/>
    <x v="0"/>
  </r>
  <r>
    <x v="0"/>
    <s v="A0490"/>
    <s v="Tacos"/>
    <x v="3918"/>
    <n v="2003"/>
    <s v="Old"/>
    <x v="0"/>
  </r>
  <r>
    <x v="1"/>
    <s v="A0490"/>
    <s v="Tacos"/>
    <x v="3919"/>
    <n v="2003"/>
    <s v="Old"/>
    <x v="0"/>
  </r>
  <r>
    <x v="0"/>
    <s v="A0491"/>
    <s v="Burritos"/>
    <x v="3920"/>
    <n v="2003"/>
    <s v="Old"/>
    <x v="0"/>
  </r>
  <r>
    <x v="1"/>
    <s v="A0491"/>
    <s v="Burritos"/>
    <x v="3921"/>
    <n v="2003"/>
    <s v="Old"/>
    <x v="0"/>
  </r>
  <r>
    <x v="0"/>
    <s v="A0491"/>
    <s v="Drinks"/>
    <x v="3922"/>
    <n v="2003"/>
    <s v="Old"/>
    <x v="0"/>
  </r>
  <r>
    <x v="1"/>
    <s v="A0491"/>
    <s v="Drinks"/>
    <x v="3923"/>
    <n v="2003"/>
    <s v="Old"/>
    <x v="0"/>
  </r>
  <r>
    <x v="0"/>
    <s v="A0491"/>
    <s v="Kids menu"/>
    <x v="3924"/>
    <n v="2003"/>
    <s v="Old"/>
    <x v="0"/>
  </r>
  <r>
    <x v="1"/>
    <s v="A0491"/>
    <s v="Kids menu"/>
    <x v="3925"/>
    <n v="2003"/>
    <s v="Old"/>
    <x v="0"/>
  </r>
  <r>
    <x v="0"/>
    <s v="A0491"/>
    <s v="Tacos"/>
    <x v="3926"/>
    <n v="2003"/>
    <s v="Old"/>
    <x v="0"/>
  </r>
  <r>
    <x v="1"/>
    <s v="A0491"/>
    <s v="Tacos"/>
    <x v="3927"/>
    <n v="2003"/>
    <s v="Old"/>
    <x v="0"/>
  </r>
  <r>
    <x v="0"/>
    <s v="A0492"/>
    <s v="Burritos"/>
    <x v="3928"/>
    <n v="2003"/>
    <s v="Old"/>
    <x v="0"/>
  </r>
  <r>
    <x v="1"/>
    <s v="A0492"/>
    <s v="Burritos"/>
    <x v="3929"/>
    <n v="2003"/>
    <s v="Old"/>
    <x v="0"/>
  </r>
  <r>
    <x v="0"/>
    <s v="A0492"/>
    <s v="Drinks"/>
    <x v="3930"/>
    <n v="2003"/>
    <s v="Old"/>
    <x v="0"/>
  </r>
  <r>
    <x v="1"/>
    <s v="A0492"/>
    <s v="Drinks"/>
    <x v="3931"/>
    <n v="2003"/>
    <s v="Old"/>
    <x v="0"/>
  </r>
  <r>
    <x v="0"/>
    <s v="A0492"/>
    <s v="Kids menu"/>
    <x v="3932"/>
    <n v="2003"/>
    <s v="Old"/>
    <x v="0"/>
  </r>
  <r>
    <x v="1"/>
    <s v="A0492"/>
    <s v="Kids menu"/>
    <x v="3933"/>
    <n v="2003"/>
    <s v="Old"/>
    <x v="0"/>
  </r>
  <r>
    <x v="0"/>
    <s v="A0492"/>
    <s v="Tacos"/>
    <x v="3934"/>
    <n v="2003"/>
    <s v="Old"/>
    <x v="0"/>
  </r>
  <r>
    <x v="1"/>
    <s v="A0492"/>
    <s v="Tacos"/>
    <x v="3935"/>
    <n v="2003"/>
    <s v="Old"/>
    <x v="0"/>
  </r>
  <r>
    <x v="0"/>
    <s v="A0493"/>
    <s v="Burritos"/>
    <x v="3936"/>
    <n v="2003"/>
    <s v="Old"/>
    <x v="0"/>
  </r>
  <r>
    <x v="1"/>
    <s v="A0493"/>
    <s v="Burritos"/>
    <x v="3937"/>
    <n v="2003"/>
    <s v="Old"/>
    <x v="0"/>
  </r>
  <r>
    <x v="0"/>
    <s v="A0493"/>
    <s v="Drinks"/>
    <x v="3938"/>
    <n v="2003"/>
    <s v="Old"/>
    <x v="0"/>
  </r>
  <r>
    <x v="1"/>
    <s v="A0493"/>
    <s v="Drinks"/>
    <x v="3939"/>
    <n v="2003"/>
    <s v="Old"/>
    <x v="0"/>
  </r>
  <r>
    <x v="0"/>
    <s v="A0493"/>
    <s v="Kids menu"/>
    <x v="3940"/>
    <n v="2003"/>
    <s v="Old"/>
    <x v="0"/>
  </r>
  <r>
    <x v="1"/>
    <s v="A0493"/>
    <s v="Kids menu"/>
    <x v="3941"/>
    <n v="2003"/>
    <s v="Old"/>
    <x v="0"/>
  </r>
  <r>
    <x v="0"/>
    <s v="A0493"/>
    <s v="Tacos"/>
    <x v="3942"/>
    <n v="2003"/>
    <s v="Old"/>
    <x v="0"/>
  </r>
  <r>
    <x v="1"/>
    <s v="A0493"/>
    <s v="Tacos"/>
    <x v="3943"/>
    <n v="2003"/>
    <s v="Old"/>
    <x v="0"/>
  </r>
  <r>
    <x v="0"/>
    <s v="A0494"/>
    <s v="Burritos"/>
    <x v="3944"/>
    <n v="2003"/>
    <s v="Old"/>
    <x v="0"/>
  </r>
  <r>
    <x v="1"/>
    <s v="A0494"/>
    <s v="Burritos"/>
    <x v="3945"/>
    <n v="2003"/>
    <s v="Old"/>
    <x v="0"/>
  </r>
  <r>
    <x v="0"/>
    <s v="A0494"/>
    <s v="Drinks"/>
    <x v="3946"/>
    <n v="2003"/>
    <s v="Old"/>
    <x v="0"/>
  </r>
  <r>
    <x v="1"/>
    <s v="A0494"/>
    <s v="Drinks"/>
    <x v="3947"/>
    <n v="2003"/>
    <s v="Old"/>
    <x v="0"/>
  </r>
  <r>
    <x v="0"/>
    <s v="A0494"/>
    <s v="Kids menu"/>
    <x v="3948"/>
    <n v="2003"/>
    <s v="Old"/>
    <x v="0"/>
  </r>
  <r>
    <x v="1"/>
    <s v="A0494"/>
    <s v="Kids menu"/>
    <x v="3949"/>
    <n v="2003"/>
    <s v="Old"/>
    <x v="0"/>
  </r>
  <r>
    <x v="0"/>
    <s v="A0494"/>
    <s v="Tacos"/>
    <x v="3950"/>
    <n v="2003"/>
    <s v="Old"/>
    <x v="0"/>
  </r>
  <r>
    <x v="1"/>
    <s v="A0494"/>
    <s v="Tacos"/>
    <x v="3951"/>
    <n v="2003"/>
    <s v="Old"/>
    <x v="0"/>
  </r>
  <r>
    <x v="0"/>
    <s v="A0495"/>
    <s v="Burritos"/>
    <x v="3952"/>
    <n v="2003"/>
    <s v="Old"/>
    <x v="0"/>
  </r>
  <r>
    <x v="1"/>
    <s v="A0495"/>
    <s v="Burritos"/>
    <x v="3953"/>
    <n v="2003"/>
    <s v="Old"/>
    <x v="0"/>
  </r>
  <r>
    <x v="0"/>
    <s v="A0495"/>
    <s v="Drinks"/>
    <x v="3954"/>
    <n v="2003"/>
    <s v="Old"/>
    <x v="0"/>
  </r>
  <r>
    <x v="1"/>
    <s v="A0495"/>
    <s v="Drinks"/>
    <x v="3955"/>
    <n v="2003"/>
    <s v="Old"/>
    <x v="0"/>
  </r>
  <r>
    <x v="0"/>
    <s v="A0495"/>
    <s v="Kids menu"/>
    <x v="3956"/>
    <n v="2003"/>
    <s v="Old"/>
    <x v="0"/>
  </r>
  <r>
    <x v="1"/>
    <s v="A0495"/>
    <s v="Kids menu"/>
    <x v="3957"/>
    <n v="2003"/>
    <s v="Old"/>
    <x v="0"/>
  </r>
  <r>
    <x v="0"/>
    <s v="A0495"/>
    <s v="Tacos"/>
    <x v="3958"/>
    <n v="2003"/>
    <s v="Old"/>
    <x v="0"/>
  </r>
  <r>
    <x v="1"/>
    <s v="A0495"/>
    <s v="Tacos"/>
    <x v="3959"/>
    <n v="2003"/>
    <s v="Old"/>
    <x v="0"/>
  </r>
  <r>
    <x v="0"/>
    <s v="A0496"/>
    <s v="Burritos"/>
    <x v="3960"/>
    <n v="2003"/>
    <s v="Old"/>
    <x v="0"/>
  </r>
  <r>
    <x v="1"/>
    <s v="A0496"/>
    <s v="Burritos"/>
    <x v="3961"/>
    <n v="2003"/>
    <s v="Old"/>
    <x v="0"/>
  </r>
  <r>
    <x v="0"/>
    <s v="A0496"/>
    <s v="Drinks"/>
    <x v="3962"/>
    <n v="2003"/>
    <s v="Old"/>
    <x v="0"/>
  </r>
  <r>
    <x v="1"/>
    <s v="A0496"/>
    <s v="Drinks"/>
    <x v="3963"/>
    <n v="2003"/>
    <s v="Old"/>
    <x v="0"/>
  </r>
  <r>
    <x v="0"/>
    <s v="A0496"/>
    <s v="Kids menu"/>
    <x v="3964"/>
    <n v="2003"/>
    <s v="Old"/>
    <x v="0"/>
  </r>
  <r>
    <x v="1"/>
    <s v="A0496"/>
    <s v="Kids menu"/>
    <x v="3965"/>
    <n v="2003"/>
    <s v="Old"/>
    <x v="0"/>
  </r>
  <r>
    <x v="0"/>
    <s v="A0496"/>
    <s v="Tacos"/>
    <x v="3966"/>
    <n v="2003"/>
    <s v="Old"/>
    <x v="0"/>
  </r>
  <r>
    <x v="1"/>
    <s v="A0496"/>
    <s v="Tacos"/>
    <x v="3967"/>
    <n v="2003"/>
    <s v="Old"/>
    <x v="0"/>
  </r>
  <r>
    <x v="0"/>
    <s v="A0497"/>
    <s v="Burritos"/>
    <x v="3968"/>
    <n v="2003"/>
    <s v="Old"/>
    <x v="0"/>
  </r>
  <r>
    <x v="1"/>
    <s v="A0497"/>
    <s v="Burritos"/>
    <x v="3969"/>
    <n v="2003"/>
    <s v="Old"/>
    <x v="0"/>
  </r>
  <r>
    <x v="0"/>
    <s v="A0497"/>
    <s v="Drinks"/>
    <x v="3970"/>
    <n v="2003"/>
    <s v="Old"/>
    <x v="0"/>
  </r>
  <r>
    <x v="1"/>
    <s v="A0497"/>
    <s v="Drinks"/>
    <x v="3971"/>
    <n v="2003"/>
    <s v="Old"/>
    <x v="0"/>
  </r>
  <r>
    <x v="0"/>
    <s v="A0497"/>
    <s v="Kids menu"/>
    <x v="3972"/>
    <n v="2003"/>
    <s v="Old"/>
    <x v="0"/>
  </r>
  <r>
    <x v="1"/>
    <s v="A0497"/>
    <s v="Kids menu"/>
    <x v="3973"/>
    <n v="2003"/>
    <s v="Old"/>
    <x v="0"/>
  </r>
  <r>
    <x v="0"/>
    <s v="A0497"/>
    <s v="Tacos"/>
    <x v="3974"/>
    <n v="2003"/>
    <s v="Old"/>
    <x v="0"/>
  </r>
  <r>
    <x v="1"/>
    <s v="A0497"/>
    <s v="Tacos"/>
    <x v="3975"/>
    <n v="2003"/>
    <s v="Old"/>
    <x v="0"/>
  </r>
  <r>
    <x v="0"/>
    <s v="A0498"/>
    <s v="Burritos"/>
    <x v="3976"/>
    <n v="2003"/>
    <s v="Old"/>
    <x v="0"/>
  </r>
  <r>
    <x v="1"/>
    <s v="A0498"/>
    <s v="Burritos"/>
    <x v="3977"/>
    <n v="2003"/>
    <s v="Old"/>
    <x v="0"/>
  </r>
  <r>
    <x v="0"/>
    <s v="A0498"/>
    <s v="Drinks"/>
    <x v="3978"/>
    <n v="2003"/>
    <s v="Old"/>
    <x v="0"/>
  </r>
  <r>
    <x v="1"/>
    <s v="A0498"/>
    <s v="Drinks"/>
    <x v="3979"/>
    <n v="2003"/>
    <s v="Old"/>
    <x v="0"/>
  </r>
  <r>
    <x v="0"/>
    <s v="A0498"/>
    <s v="Kids menu"/>
    <x v="3980"/>
    <n v="2003"/>
    <s v="Old"/>
    <x v="0"/>
  </r>
  <r>
    <x v="1"/>
    <s v="A0498"/>
    <s v="Kids menu"/>
    <x v="3981"/>
    <n v="2003"/>
    <s v="Old"/>
    <x v="0"/>
  </r>
  <r>
    <x v="0"/>
    <s v="A0498"/>
    <s v="Tacos"/>
    <x v="3982"/>
    <n v="2003"/>
    <s v="Old"/>
    <x v="0"/>
  </r>
  <r>
    <x v="1"/>
    <s v="A0498"/>
    <s v="Tacos"/>
    <x v="3983"/>
    <n v="2003"/>
    <s v="Old"/>
    <x v="0"/>
  </r>
  <r>
    <x v="0"/>
    <s v="A0499"/>
    <s v="Burritos"/>
    <x v="3984"/>
    <n v="2003"/>
    <s v="Old"/>
    <x v="0"/>
  </r>
  <r>
    <x v="1"/>
    <s v="A0499"/>
    <s v="Burritos"/>
    <x v="3985"/>
    <n v="2003"/>
    <s v="Old"/>
    <x v="0"/>
  </r>
  <r>
    <x v="0"/>
    <s v="A0499"/>
    <s v="Drinks"/>
    <x v="3986"/>
    <n v="2003"/>
    <s v="Old"/>
    <x v="0"/>
  </r>
  <r>
    <x v="1"/>
    <s v="A0499"/>
    <s v="Drinks"/>
    <x v="3987"/>
    <n v="2003"/>
    <s v="Old"/>
    <x v="0"/>
  </r>
  <r>
    <x v="0"/>
    <s v="A0499"/>
    <s v="Kids menu"/>
    <x v="3988"/>
    <n v="2003"/>
    <s v="Old"/>
    <x v="0"/>
  </r>
  <r>
    <x v="1"/>
    <s v="A0499"/>
    <s v="Kids menu"/>
    <x v="3989"/>
    <n v="2003"/>
    <s v="Old"/>
    <x v="0"/>
  </r>
  <r>
    <x v="0"/>
    <s v="A0499"/>
    <s v="Tacos"/>
    <x v="3990"/>
    <n v="2003"/>
    <s v="Old"/>
    <x v="0"/>
  </r>
  <r>
    <x v="1"/>
    <s v="A0499"/>
    <s v="Tacos"/>
    <x v="3991"/>
    <n v="2003"/>
    <s v="Old"/>
    <x v="0"/>
  </r>
  <r>
    <x v="0"/>
    <s v="A0500"/>
    <s v="Burritos"/>
    <x v="3992"/>
    <n v="2003"/>
    <s v="Old"/>
    <x v="0"/>
  </r>
  <r>
    <x v="1"/>
    <s v="A0500"/>
    <s v="Burritos"/>
    <x v="3993"/>
    <n v="2003"/>
    <s v="Old"/>
    <x v="0"/>
  </r>
  <r>
    <x v="0"/>
    <s v="A0500"/>
    <s v="Drinks"/>
    <x v="3994"/>
    <n v="2003"/>
    <s v="Old"/>
    <x v="0"/>
  </r>
  <r>
    <x v="1"/>
    <s v="A0500"/>
    <s v="Drinks"/>
    <x v="3995"/>
    <n v="2003"/>
    <s v="Old"/>
    <x v="0"/>
  </r>
  <r>
    <x v="0"/>
    <s v="A0500"/>
    <s v="Kids menu"/>
    <x v="3996"/>
    <n v="2003"/>
    <s v="Old"/>
    <x v="0"/>
  </r>
  <r>
    <x v="1"/>
    <s v="A0500"/>
    <s v="Kids menu"/>
    <x v="3997"/>
    <n v="2003"/>
    <s v="Old"/>
    <x v="0"/>
  </r>
  <r>
    <x v="0"/>
    <s v="A0500"/>
    <s v="Tacos"/>
    <x v="3998"/>
    <n v="2003"/>
    <s v="Old"/>
    <x v="0"/>
  </r>
  <r>
    <x v="1"/>
    <s v="A0500"/>
    <s v="Tacos"/>
    <x v="3999"/>
    <n v="2003"/>
    <s v="Old"/>
    <x v="0"/>
  </r>
  <r>
    <x v="0"/>
    <s v="A0501"/>
    <s v="Burritos"/>
    <x v="4000"/>
    <n v="2003"/>
    <s v="Old"/>
    <x v="0"/>
  </r>
  <r>
    <x v="1"/>
    <s v="A0501"/>
    <s v="Burritos"/>
    <x v="4001"/>
    <n v="2003"/>
    <s v="Old"/>
    <x v="0"/>
  </r>
  <r>
    <x v="0"/>
    <s v="A0501"/>
    <s v="Drinks"/>
    <x v="4002"/>
    <n v="2003"/>
    <s v="Old"/>
    <x v="0"/>
  </r>
  <r>
    <x v="1"/>
    <s v="A0501"/>
    <s v="Drinks"/>
    <x v="4003"/>
    <n v="2003"/>
    <s v="Old"/>
    <x v="0"/>
  </r>
  <r>
    <x v="0"/>
    <s v="A0501"/>
    <s v="Kids menu"/>
    <x v="4004"/>
    <n v="2003"/>
    <s v="Old"/>
    <x v="0"/>
  </r>
  <r>
    <x v="1"/>
    <s v="A0501"/>
    <s v="Kids menu"/>
    <x v="4005"/>
    <n v="2003"/>
    <s v="Old"/>
    <x v="0"/>
  </r>
  <r>
    <x v="0"/>
    <s v="A0501"/>
    <s v="Tacos"/>
    <x v="4006"/>
    <n v="2003"/>
    <s v="Old"/>
    <x v="0"/>
  </r>
  <r>
    <x v="1"/>
    <s v="A0501"/>
    <s v="Tacos"/>
    <x v="4007"/>
    <n v="2003"/>
    <s v="Old"/>
    <x v="0"/>
  </r>
  <r>
    <x v="0"/>
    <s v="A0502"/>
    <s v="Burritos"/>
    <x v="4008"/>
    <n v="2003"/>
    <s v="Old"/>
    <x v="0"/>
  </r>
  <r>
    <x v="1"/>
    <s v="A0502"/>
    <s v="Burritos"/>
    <x v="4009"/>
    <n v="2003"/>
    <s v="Old"/>
    <x v="0"/>
  </r>
  <r>
    <x v="0"/>
    <s v="A0502"/>
    <s v="Drinks"/>
    <x v="4010"/>
    <n v="2003"/>
    <s v="Old"/>
    <x v="0"/>
  </r>
  <r>
    <x v="1"/>
    <s v="A0502"/>
    <s v="Drinks"/>
    <x v="4011"/>
    <n v="2003"/>
    <s v="Old"/>
    <x v="0"/>
  </r>
  <r>
    <x v="0"/>
    <s v="A0502"/>
    <s v="Kids menu"/>
    <x v="4012"/>
    <n v="2003"/>
    <s v="Old"/>
    <x v="0"/>
  </r>
  <r>
    <x v="1"/>
    <s v="A0502"/>
    <s v="Kids menu"/>
    <x v="4013"/>
    <n v="2003"/>
    <s v="Old"/>
    <x v="0"/>
  </r>
  <r>
    <x v="0"/>
    <s v="A0502"/>
    <s v="Tacos"/>
    <x v="4014"/>
    <n v="2003"/>
    <s v="Old"/>
    <x v="0"/>
  </r>
  <r>
    <x v="1"/>
    <s v="A0502"/>
    <s v="Tacos"/>
    <x v="4015"/>
    <n v="2003"/>
    <s v="Old"/>
    <x v="0"/>
  </r>
  <r>
    <x v="0"/>
    <s v="A0503"/>
    <s v="Burritos"/>
    <x v="4016"/>
    <n v="2003"/>
    <s v="Old"/>
    <x v="0"/>
  </r>
  <r>
    <x v="1"/>
    <s v="A0503"/>
    <s v="Burritos"/>
    <x v="4017"/>
    <n v="2003"/>
    <s v="Old"/>
    <x v="0"/>
  </r>
  <r>
    <x v="0"/>
    <s v="A0503"/>
    <s v="Drinks"/>
    <x v="4018"/>
    <n v="2003"/>
    <s v="Old"/>
    <x v="0"/>
  </r>
  <r>
    <x v="1"/>
    <s v="A0503"/>
    <s v="Drinks"/>
    <x v="4019"/>
    <n v="2003"/>
    <s v="Old"/>
    <x v="0"/>
  </r>
  <r>
    <x v="0"/>
    <s v="A0503"/>
    <s v="Kids menu"/>
    <x v="4020"/>
    <n v="2003"/>
    <s v="Old"/>
    <x v="0"/>
  </r>
  <r>
    <x v="1"/>
    <s v="A0503"/>
    <s v="Kids menu"/>
    <x v="4021"/>
    <n v="2003"/>
    <s v="Old"/>
    <x v="0"/>
  </r>
  <r>
    <x v="0"/>
    <s v="A0503"/>
    <s v="Tacos"/>
    <x v="4022"/>
    <n v="2003"/>
    <s v="Old"/>
    <x v="0"/>
  </r>
  <r>
    <x v="1"/>
    <s v="A0503"/>
    <s v="Tacos"/>
    <x v="4023"/>
    <n v="2003"/>
    <s v="Old"/>
    <x v="0"/>
  </r>
  <r>
    <x v="0"/>
    <s v="A0504"/>
    <s v="Burritos"/>
    <x v="4024"/>
    <n v="2003"/>
    <s v="Old"/>
    <x v="0"/>
  </r>
  <r>
    <x v="1"/>
    <s v="A0504"/>
    <s v="Burritos"/>
    <x v="4025"/>
    <n v="2003"/>
    <s v="Old"/>
    <x v="0"/>
  </r>
  <r>
    <x v="0"/>
    <s v="A0504"/>
    <s v="Drinks"/>
    <x v="4026"/>
    <n v="2003"/>
    <s v="Old"/>
    <x v="0"/>
  </r>
  <r>
    <x v="1"/>
    <s v="A0504"/>
    <s v="Drinks"/>
    <x v="4027"/>
    <n v="2003"/>
    <s v="Old"/>
    <x v="0"/>
  </r>
  <r>
    <x v="0"/>
    <s v="A0504"/>
    <s v="Kids menu"/>
    <x v="4028"/>
    <n v="2003"/>
    <s v="Old"/>
    <x v="0"/>
  </r>
  <r>
    <x v="1"/>
    <s v="A0504"/>
    <s v="Kids menu"/>
    <x v="4029"/>
    <n v="2003"/>
    <s v="Old"/>
    <x v="0"/>
  </r>
  <r>
    <x v="0"/>
    <s v="A0504"/>
    <s v="Tacos"/>
    <x v="4030"/>
    <n v="2003"/>
    <s v="Old"/>
    <x v="0"/>
  </r>
  <r>
    <x v="1"/>
    <s v="A0504"/>
    <s v="Tacos"/>
    <x v="4031"/>
    <n v="2003"/>
    <s v="Old"/>
    <x v="0"/>
  </r>
  <r>
    <x v="0"/>
    <s v="A0505"/>
    <s v="Burritos"/>
    <x v="4032"/>
    <n v="2003"/>
    <s v="Old"/>
    <x v="0"/>
  </r>
  <r>
    <x v="1"/>
    <s v="A0505"/>
    <s v="Burritos"/>
    <x v="4033"/>
    <n v="2003"/>
    <s v="Old"/>
    <x v="0"/>
  </r>
  <r>
    <x v="0"/>
    <s v="A0505"/>
    <s v="Drinks"/>
    <x v="4034"/>
    <n v="2003"/>
    <s v="Old"/>
    <x v="0"/>
  </r>
  <r>
    <x v="1"/>
    <s v="A0505"/>
    <s v="Drinks"/>
    <x v="4035"/>
    <n v="2003"/>
    <s v="Old"/>
    <x v="0"/>
  </r>
  <r>
    <x v="0"/>
    <s v="A0505"/>
    <s v="Kids menu"/>
    <x v="4036"/>
    <n v="2003"/>
    <s v="Old"/>
    <x v="0"/>
  </r>
  <r>
    <x v="1"/>
    <s v="A0505"/>
    <s v="Kids menu"/>
    <x v="4037"/>
    <n v="2003"/>
    <s v="Old"/>
    <x v="0"/>
  </r>
  <r>
    <x v="0"/>
    <s v="A0505"/>
    <s v="Tacos"/>
    <x v="4038"/>
    <n v="2003"/>
    <s v="Old"/>
    <x v="0"/>
  </r>
  <r>
    <x v="1"/>
    <s v="A0505"/>
    <s v="Tacos"/>
    <x v="4039"/>
    <n v="2003"/>
    <s v="Old"/>
    <x v="0"/>
  </r>
  <r>
    <x v="0"/>
    <s v="A0506"/>
    <s v="Burritos"/>
    <x v="4040"/>
    <n v="2003"/>
    <s v="Old"/>
    <x v="0"/>
  </r>
  <r>
    <x v="1"/>
    <s v="A0506"/>
    <s v="Burritos"/>
    <x v="4041"/>
    <n v="2003"/>
    <s v="Old"/>
    <x v="0"/>
  </r>
  <r>
    <x v="0"/>
    <s v="A0506"/>
    <s v="Drinks"/>
    <x v="4042"/>
    <n v="2003"/>
    <s v="Old"/>
    <x v="0"/>
  </r>
  <r>
    <x v="1"/>
    <s v="A0506"/>
    <s v="Drinks"/>
    <x v="4043"/>
    <n v="2003"/>
    <s v="Old"/>
    <x v="0"/>
  </r>
  <r>
    <x v="0"/>
    <s v="A0506"/>
    <s v="Kids menu"/>
    <x v="4044"/>
    <n v="2003"/>
    <s v="Old"/>
    <x v="0"/>
  </r>
  <r>
    <x v="1"/>
    <s v="A0506"/>
    <s v="Kids menu"/>
    <x v="4045"/>
    <n v="2003"/>
    <s v="Old"/>
    <x v="0"/>
  </r>
  <r>
    <x v="0"/>
    <s v="A0506"/>
    <s v="Tacos"/>
    <x v="4046"/>
    <n v="2003"/>
    <s v="Old"/>
    <x v="0"/>
  </r>
  <r>
    <x v="1"/>
    <s v="A0506"/>
    <s v="Tacos"/>
    <x v="4047"/>
    <n v="2003"/>
    <s v="Old"/>
    <x v="0"/>
  </r>
  <r>
    <x v="0"/>
    <s v="A0507"/>
    <s v="Burritos"/>
    <x v="4048"/>
    <n v="2003"/>
    <s v="Old"/>
    <x v="0"/>
  </r>
  <r>
    <x v="1"/>
    <s v="A0507"/>
    <s v="Burritos"/>
    <x v="4049"/>
    <n v="2003"/>
    <s v="Old"/>
    <x v="0"/>
  </r>
  <r>
    <x v="0"/>
    <s v="A0507"/>
    <s v="Drinks"/>
    <x v="4050"/>
    <n v="2003"/>
    <s v="Old"/>
    <x v="0"/>
  </r>
  <r>
    <x v="1"/>
    <s v="A0507"/>
    <s v="Drinks"/>
    <x v="4051"/>
    <n v="2003"/>
    <s v="Old"/>
    <x v="0"/>
  </r>
  <r>
    <x v="0"/>
    <s v="A0507"/>
    <s v="Kids menu"/>
    <x v="4052"/>
    <n v="2003"/>
    <s v="Old"/>
    <x v="0"/>
  </r>
  <r>
    <x v="1"/>
    <s v="A0507"/>
    <s v="Kids menu"/>
    <x v="4053"/>
    <n v="2003"/>
    <s v="Old"/>
    <x v="0"/>
  </r>
  <r>
    <x v="0"/>
    <s v="A0507"/>
    <s v="Tacos"/>
    <x v="4054"/>
    <n v="2003"/>
    <s v="Old"/>
    <x v="0"/>
  </r>
  <r>
    <x v="1"/>
    <s v="A0507"/>
    <s v="Tacos"/>
    <x v="4055"/>
    <n v="2003"/>
    <s v="Old"/>
    <x v="0"/>
  </r>
  <r>
    <x v="0"/>
    <s v="A0508"/>
    <s v="Burritos"/>
    <x v="4056"/>
    <n v="2003"/>
    <s v="Old"/>
    <x v="0"/>
  </r>
  <r>
    <x v="1"/>
    <s v="A0508"/>
    <s v="Burritos"/>
    <x v="4057"/>
    <n v="2003"/>
    <s v="Old"/>
    <x v="0"/>
  </r>
  <r>
    <x v="0"/>
    <s v="A0508"/>
    <s v="Drinks"/>
    <x v="4058"/>
    <n v="2003"/>
    <s v="Old"/>
    <x v="0"/>
  </r>
  <r>
    <x v="1"/>
    <s v="A0508"/>
    <s v="Drinks"/>
    <x v="4059"/>
    <n v="2003"/>
    <s v="Old"/>
    <x v="0"/>
  </r>
  <r>
    <x v="0"/>
    <s v="A0508"/>
    <s v="Kids menu"/>
    <x v="4060"/>
    <n v="2003"/>
    <s v="Old"/>
    <x v="0"/>
  </r>
  <r>
    <x v="1"/>
    <s v="A0508"/>
    <s v="Kids menu"/>
    <x v="4061"/>
    <n v="2003"/>
    <s v="Old"/>
    <x v="0"/>
  </r>
  <r>
    <x v="0"/>
    <s v="A0508"/>
    <s v="Tacos"/>
    <x v="4062"/>
    <n v="2003"/>
    <s v="Old"/>
    <x v="0"/>
  </r>
  <r>
    <x v="1"/>
    <s v="A0508"/>
    <s v="Tacos"/>
    <x v="4063"/>
    <n v="2003"/>
    <s v="Old"/>
    <x v="0"/>
  </r>
  <r>
    <x v="0"/>
    <s v="A0509"/>
    <s v="Burritos"/>
    <x v="4064"/>
    <n v="2003"/>
    <s v="Old"/>
    <x v="0"/>
  </r>
  <r>
    <x v="1"/>
    <s v="A0509"/>
    <s v="Burritos"/>
    <x v="4065"/>
    <n v="2003"/>
    <s v="Old"/>
    <x v="0"/>
  </r>
  <r>
    <x v="0"/>
    <s v="A0509"/>
    <s v="Drinks"/>
    <x v="4066"/>
    <n v="2003"/>
    <s v="Old"/>
    <x v="0"/>
  </r>
  <r>
    <x v="1"/>
    <s v="A0509"/>
    <s v="Drinks"/>
    <x v="4067"/>
    <n v="2003"/>
    <s v="Old"/>
    <x v="0"/>
  </r>
  <r>
    <x v="0"/>
    <s v="A0509"/>
    <s v="Kids menu"/>
    <x v="4068"/>
    <n v="2003"/>
    <s v="Old"/>
    <x v="0"/>
  </r>
  <r>
    <x v="1"/>
    <s v="A0509"/>
    <s v="Kids menu"/>
    <x v="4069"/>
    <n v="2003"/>
    <s v="Old"/>
    <x v="0"/>
  </r>
  <r>
    <x v="0"/>
    <s v="A0509"/>
    <s v="Tacos"/>
    <x v="4070"/>
    <n v="2003"/>
    <s v="Old"/>
    <x v="0"/>
  </r>
  <r>
    <x v="1"/>
    <s v="A0509"/>
    <s v="Tacos"/>
    <x v="4071"/>
    <n v="2003"/>
    <s v="Old"/>
    <x v="0"/>
  </r>
  <r>
    <x v="0"/>
    <s v="A0510"/>
    <s v="Burritos"/>
    <x v="4072"/>
    <n v="2003"/>
    <s v="Old"/>
    <x v="0"/>
  </r>
  <r>
    <x v="1"/>
    <s v="A0510"/>
    <s v="Burritos"/>
    <x v="4073"/>
    <n v="2003"/>
    <s v="Old"/>
    <x v="0"/>
  </r>
  <r>
    <x v="0"/>
    <s v="A0510"/>
    <s v="Drinks"/>
    <x v="4074"/>
    <n v="2003"/>
    <s v="Old"/>
    <x v="0"/>
  </r>
  <r>
    <x v="1"/>
    <s v="A0510"/>
    <s v="Drinks"/>
    <x v="4075"/>
    <n v="2003"/>
    <s v="Old"/>
    <x v="0"/>
  </r>
  <r>
    <x v="0"/>
    <s v="A0510"/>
    <s v="Kids menu"/>
    <x v="4076"/>
    <n v="2003"/>
    <s v="Old"/>
    <x v="0"/>
  </r>
  <r>
    <x v="1"/>
    <s v="A0510"/>
    <s v="Kids menu"/>
    <x v="4077"/>
    <n v="2003"/>
    <s v="Old"/>
    <x v="0"/>
  </r>
  <r>
    <x v="0"/>
    <s v="A0510"/>
    <s v="Tacos"/>
    <x v="4078"/>
    <n v="2003"/>
    <s v="Old"/>
    <x v="0"/>
  </r>
  <r>
    <x v="1"/>
    <s v="A0510"/>
    <s v="Tacos"/>
    <x v="4079"/>
    <n v="2003"/>
    <s v="Old"/>
    <x v="0"/>
  </r>
  <r>
    <x v="0"/>
    <s v="A0511"/>
    <s v="Burritos"/>
    <x v="4080"/>
    <n v="2003"/>
    <s v="Old"/>
    <x v="0"/>
  </r>
  <r>
    <x v="1"/>
    <s v="A0511"/>
    <s v="Burritos"/>
    <x v="4081"/>
    <n v="2003"/>
    <s v="Old"/>
    <x v="0"/>
  </r>
  <r>
    <x v="0"/>
    <s v="A0511"/>
    <s v="Drinks"/>
    <x v="4082"/>
    <n v="2003"/>
    <s v="Old"/>
    <x v="0"/>
  </r>
  <r>
    <x v="1"/>
    <s v="A0511"/>
    <s v="Drinks"/>
    <x v="4083"/>
    <n v="2003"/>
    <s v="Old"/>
    <x v="0"/>
  </r>
  <r>
    <x v="0"/>
    <s v="A0511"/>
    <s v="Kids menu"/>
    <x v="4084"/>
    <n v="2003"/>
    <s v="Old"/>
    <x v="0"/>
  </r>
  <r>
    <x v="1"/>
    <s v="A0511"/>
    <s v="Kids menu"/>
    <x v="4085"/>
    <n v="2003"/>
    <s v="Old"/>
    <x v="0"/>
  </r>
  <r>
    <x v="0"/>
    <s v="A0511"/>
    <s v="Tacos"/>
    <x v="4086"/>
    <n v="2003"/>
    <s v="Old"/>
    <x v="0"/>
  </r>
  <r>
    <x v="1"/>
    <s v="A0511"/>
    <s v="Tacos"/>
    <x v="4087"/>
    <n v="2003"/>
    <s v="Old"/>
    <x v="0"/>
  </r>
  <r>
    <x v="0"/>
    <s v="A0512"/>
    <s v="Burritos"/>
    <x v="4088"/>
    <n v="2003"/>
    <s v="Old"/>
    <x v="0"/>
  </r>
  <r>
    <x v="1"/>
    <s v="A0512"/>
    <s v="Burritos"/>
    <x v="4089"/>
    <n v="2003"/>
    <s v="Old"/>
    <x v="0"/>
  </r>
  <r>
    <x v="0"/>
    <s v="A0512"/>
    <s v="Drinks"/>
    <x v="4090"/>
    <n v="2003"/>
    <s v="Old"/>
    <x v="0"/>
  </r>
  <r>
    <x v="1"/>
    <s v="A0512"/>
    <s v="Drinks"/>
    <x v="4091"/>
    <n v="2003"/>
    <s v="Old"/>
    <x v="0"/>
  </r>
  <r>
    <x v="0"/>
    <s v="A0512"/>
    <s v="Kids menu"/>
    <x v="4092"/>
    <n v="2003"/>
    <s v="Old"/>
    <x v="0"/>
  </r>
  <r>
    <x v="1"/>
    <s v="A0512"/>
    <s v="Kids menu"/>
    <x v="4093"/>
    <n v="2003"/>
    <s v="Old"/>
    <x v="0"/>
  </r>
  <r>
    <x v="0"/>
    <s v="A0512"/>
    <s v="Tacos"/>
    <x v="4094"/>
    <n v="2003"/>
    <s v="Old"/>
    <x v="0"/>
  </r>
  <r>
    <x v="1"/>
    <s v="A0512"/>
    <s v="Tacos"/>
    <x v="4095"/>
    <n v="2003"/>
    <s v="Old"/>
    <x v="0"/>
  </r>
  <r>
    <x v="0"/>
    <s v="A0513"/>
    <s v="Burritos"/>
    <x v="4096"/>
    <n v="2003"/>
    <s v="Old"/>
    <x v="0"/>
  </r>
  <r>
    <x v="1"/>
    <s v="A0513"/>
    <s v="Burritos"/>
    <x v="4097"/>
    <n v="2003"/>
    <s v="Old"/>
    <x v="0"/>
  </r>
  <r>
    <x v="0"/>
    <s v="A0513"/>
    <s v="Drinks"/>
    <x v="4098"/>
    <n v="2003"/>
    <s v="Old"/>
    <x v="0"/>
  </r>
  <r>
    <x v="1"/>
    <s v="A0513"/>
    <s v="Drinks"/>
    <x v="4099"/>
    <n v="2003"/>
    <s v="Old"/>
    <x v="0"/>
  </r>
  <r>
    <x v="0"/>
    <s v="A0513"/>
    <s v="Kids menu"/>
    <x v="4100"/>
    <n v="2003"/>
    <s v="Old"/>
    <x v="0"/>
  </r>
  <r>
    <x v="1"/>
    <s v="A0513"/>
    <s v="Kids menu"/>
    <x v="4101"/>
    <n v="2003"/>
    <s v="Old"/>
    <x v="0"/>
  </r>
  <r>
    <x v="0"/>
    <s v="A0513"/>
    <s v="Tacos"/>
    <x v="4102"/>
    <n v="2003"/>
    <s v="Old"/>
    <x v="0"/>
  </r>
  <r>
    <x v="1"/>
    <s v="A0513"/>
    <s v="Tacos"/>
    <x v="4103"/>
    <n v="2003"/>
    <s v="Old"/>
    <x v="0"/>
  </r>
  <r>
    <x v="0"/>
    <s v="A0514"/>
    <s v="Burritos"/>
    <x v="4104"/>
    <n v="2003"/>
    <s v="Old"/>
    <x v="0"/>
  </r>
  <r>
    <x v="1"/>
    <s v="A0514"/>
    <s v="Burritos"/>
    <x v="4105"/>
    <n v="2003"/>
    <s v="Old"/>
    <x v="0"/>
  </r>
  <r>
    <x v="0"/>
    <s v="A0514"/>
    <s v="Drinks"/>
    <x v="4106"/>
    <n v="2003"/>
    <s v="Old"/>
    <x v="0"/>
  </r>
  <r>
    <x v="1"/>
    <s v="A0514"/>
    <s v="Drinks"/>
    <x v="4107"/>
    <n v="2003"/>
    <s v="Old"/>
    <x v="0"/>
  </r>
  <r>
    <x v="0"/>
    <s v="A0514"/>
    <s v="Kids menu"/>
    <x v="4108"/>
    <n v="2003"/>
    <s v="Old"/>
    <x v="0"/>
  </r>
  <r>
    <x v="1"/>
    <s v="A0514"/>
    <s v="Kids menu"/>
    <x v="4109"/>
    <n v="2003"/>
    <s v="Old"/>
    <x v="0"/>
  </r>
  <r>
    <x v="0"/>
    <s v="A0514"/>
    <s v="Tacos"/>
    <x v="4110"/>
    <n v="2003"/>
    <s v="Old"/>
    <x v="0"/>
  </r>
  <r>
    <x v="1"/>
    <s v="A0514"/>
    <s v="Tacos"/>
    <x v="4111"/>
    <n v="2003"/>
    <s v="Old"/>
    <x v="0"/>
  </r>
  <r>
    <x v="0"/>
    <s v="A0515"/>
    <s v="Burritos"/>
    <x v="4112"/>
    <n v="2003"/>
    <s v="Old"/>
    <x v="0"/>
  </r>
  <r>
    <x v="1"/>
    <s v="A0515"/>
    <s v="Burritos"/>
    <x v="4113"/>
    <n v="2003"/>
    <s v="Old"/>
    <x v="0"/>
  </r>
  <r>
    <x v="0"/>
    <s v="A0515"/>
    <s v="Drinks"/>
    <x v="4114"/>
    <n v="2003"/>
    <s v="Old"/>
    <x v="0"/>
  </r>
  <r>
    <x v="1"/>
    <s v="A0515"/>
    <s v="Drinks"/>
    <x v="4115"/>
    <n v="2003"/>
    <s v="Old"/>
    <x v="0"/>
  </r>
  <r>
    <x v="0"/>
    <s v="A0515"/>
    <s v="Kids menu"/>
    <x v="4116"/>
    <n v="2003"/>
    <s v="Old"/>
    <x v="0"/>
  </r>
  <r>
    <x v="1"/>
    <s v="A0515"/>
    <s v="Kids menu"/>
    <x v="4117"/>
    <n v="2003"/>
    <s v="Old"/>
    <x v="0"/>
  </r>
  <r>
    <x v="0"/>
    <s v="A0515"/>
    <s v="Tacos"/>
    <x v="4118"/>
    <n v="2003"/>
    <s v="Old"/>
    <x v="0"/>
  </r>
  <r>
    <x v="1"/>
    <s v="A0515"/>
    <s v="Tacos"/>
    <x v="4119"/>
    <n v="2003"/>
    <s v="Old"/>
    <x v="0"/>
  </r>
  <r>
    <x v="0"/>
    <s v="A0516"/>
    <s v="Burritos"/>
    <x v="4120"/>
    <n v="2003"/>
    <s v="Old"/>
    <x v="0"/>
  </r>
  <r>
    <x v="1"/>
    <s v="A0516"/>
    <s v="Burritos"/>
    <x v="4121"/>
    <n v="2003"/>
    <s v="Old"/>
    <x v="0"/>
  </r>
  <r>
    <x v="0"/>
    <s v="A0516"/>
    <s v="Drinks"/>
    <x v="4122"/>
    <n v="2003"/>
    <s v="Old"/>
    <x v="0"/>
  </r>
  <r>
    <x v="1"/>
    <s v="A0516"/>
    <s v="Drinks"/>
    <x v="4123"/>
    <n v="2003"/>
    <s v="Old"/>
    <x v="0"/>
  </r>
  <r>
    <x v="0"/>
    <s v="A0516"/>
    <s v="Kids menu"/>
    <x v="4124"/>
    <n v="2003"/>
    <s v="Old"/>
    <x v="0"/>
  </r>
  <r>
    <x v="1"/>
    <s v="A0516"/>
    <s v="Kids menu"/>
    <x v="4125"/>
    <n v="2003"/>
    <s v="Old"/>
    <x v="0"/>
  </r>
  <r>
    <x v="0"/>
    <s v="A0516"/>
    <s v="Tacos"/>
    <x v="4126"/>
    <n v="2003"/>
    <s v="Old"/>
    <x v="0"/>
  </r>
  <r>
    <x v="1"/>
    <s v="A0516"/>
    <s v="Tacos"/>
    <x v="4127"/>
    <n v="2003"/>
    <s v="Old"/>
    <x v="0"/>
  </r>
  <r>
    <x v="0"/>
    <s v="A0517"/>
    <s v="Burritos"/>
    <x v="4128"/>
    <n v="2003"/>
    <s v="Old"/>
    <x v="0"/>
  </r>
  <r>
    <x v="1"/>
    <s v="A0517"/>
    <s v="Burritos"/>
    <x v="4129"/>
    <n v="2003"/>
    <s v="Old"/>
    <x v="0"/>
  </r>
  <r>
    <x v="0"/>
    <s v="A0517"/>
    <s v="Drinks"/>
    <x v="4130"/>
    <n v="2003"/>
    <s v="Old"/>
    <x v="0"/>
  </r>
  <r>
    <x v="1"/>
    <s v="A0517"/>
    <s v="Drinks"/>
    <x v="4131"/>
    <n v="2003"/>
    <s v="Old"/>
    <x v="0"/>
  </r>
  <r>
    <x v="0"/>
    <s v="A0517"/>
    <s v="Kids menu"/>
    <x v="4132"/>
    <n v="2003"/>
    <s v="Old"/>
    <x v="0"/>
  </r>
  <r>
    <x v="1"/>
    <s v="A0517"/>
    <s v="Kids menu"/>
    <x v="4133"/>
    <n v="2003"/>
    <s v="Old"/>
    <x v="0"/>
  </r>
  <r>
    <x v="0"/>
    <s v="A0517"/>
    <s v="Tacos"/>
    <x v="4134"/>
    <n v="2003"/>
    <s v="Old"/>
    <x v="0"/>
  </r>
  <r>
    <x v="1"/>
    <s v="A0517"/>
    <s v="Tacos"/>
    <x v="4135"/>
    <n v="2003"/>
    <s v="Old"/>
    <x v="0"/>
  </r>
  <r>
    <x v="0"/>
    <s v="A0518"/>
    <s v="Burritos"/>
    <x v="4136"/>
    <n v="2003"/>
    <s v="Old"/>
    <x v="0"/>
  </r>
  <r>
    <x v="1"/>
    <s v="A0518"/>
    <s v="Burritos"/>
    <x v="4137"/>
    <n v="2003"/>
    <s v="Old"/>
    <x v="0"/>
  </r>
  <r>
    <x v="0"/>
    <s v="A0518"/>
    <s v="Drinks"/>
    <x v="4138"/>
    <n v="2003"/>
    <s v="Old"/>
    <x v="0"/>
  </r>
  <r>
    <x v="1"/>
    <s v="A0518"/>
    <s v="Drinks"/>
    <x v="4139"/>
    <n v="2003"/>
    <s v="Old"/>
    <x v="0"/>
  </r>
  <r>
    <x v="0"/>
    <s v="A0518"/>
    <s v="Kids menu"/>
    <x v="4140"/>
    <n v="2003"/>
    <s v="Old"/>
    <x v="0"/>
  </r>
  <r>
    <x v="1"/>
    <s v="A0518"/>
    <s v="Kids menu"/>
    <x v="4141"/>
    <n v="2003"/>
    <s v="Old"/>
    <x v="0"/>
  </r>
  <r>
    <x v="0"/>
    <s v="A0518"/>
    <s v="Tacos"/>
    <x v="4142"/>
    <n v="2003"/>
    <s v="Old"/>
    <x v="0"/>
  </r>
  <r>
    <x v="1"/>
    <s v="A0518"/>
    <s v="Tacos"/>
    <x v="4143"/>
    <n v="2003"/>
    <s v="Old"/>
    <x v="0"/>
  </r>
  <r>
    <x v="0"/>
    <s v="A0519"/>
    <s v="Burritos"/>
    <x v="4144"/>
    <n v="2003"/>
    <s v="Old"/>
    <x v="0"/>
  </r>
  <r>
    <x v="1"/>
    <s v="A0519"/>
    <s v="Burritos"/>
    <x v="4145"/>
    <n v="2003"/>
    <s v="Old"/>
    <x v="0"/>
  </r>
  <r>
    <x v="0"/>
    <s v="A0519"/>
    <s v="Drinks"/>
    <x v="4146"/>
    <n v="2003"/>
    <s v="Old"/>
    <x v="0"/>
  </r>
  <r>
    <x v="1"/>
    <s v="A0519"/>
    <s v="Drinks"/>
    <x v="4147"/>
    <n v="2003"/>
    <s v="Old"/>
    <x v="0"/>
  </r>
  <r>
    <x v="0"/>
    <s v="A0519"/>
    <s v="Kids menu"/>
    <x v="4148"/>
    <n v="2003"/>
    <s v="Old"/>
    <x v="0"/>
  </r>
  <r>
    <x v="1"/>
    <s v="A0519"/>
    <s v="Kids menu"/>
    <x v="4149"/>
    <n v="2003"/>
    <s v="Old"/>
    <x v="0"/>
  </r>
  <r>
    <x v="0"/>
    <s v="A0519"/>
    <s v="Tacos"/>
    <x v="4150"/>
    <n v="2003"/>
    <s v="Old"/>
    <x v="0"/>
  </r>
  <r>
    <x v="1"/>
    <s v="A0519"/>
    <s v="Tacos"/>
    <x v="4151"/>
    <n v="2003"/>
    <s v="Old"/>
    <x v="0"/>
  </r>
  <r>
    <x v="0"/>
    <s v="A0520"/>
    <s v="Burritos"/>
    <x v="4152"/>
    <n v="2003"/>
    <s v="Old"/>
    <x v="0"/>
  </r>
  <r>
    <x v="1"/>
    <s v="A0520"/>
    <s v="Burritos"/>
    <x v="4153"/>
    <n v="2003"/>
    <s v="Old"/>
    <x v="0"/>
  </r>
  <r>
    <x v="0"/>
    <s v="A0520"/>
    <s v="Drinks"/>
    <x v="4154"/>
    <n v="2003"/>
    <s v="Old"/>
    <x v="0"/>
  </r>
  <r>
    <x v="1"/>
    <s v="A0520"/>
    <s v="Drinks"/>
    <x v="4155"/>
    <n v="2003"/>
    <s v="Old"/>
    <x v="0"/>
  </r>
  <r>
    <x v="0"/>
    <s v="A0520"/>
    <s v="Kids menu"/>
    <x v="4156"/>
    <n v="2003"/>
    <s v="Old"/>
    <x v="0"/>
  </r>
  <r>
    <x v="1"/>
    <s v="A0520"/>
    <s v="Kids menu"/>
    <x v="4157"/>
    <n v="2003"/>
    <s v="Old"/>
    <x v="0"/>
  </r>
  <r>
    <x v="0"/>
    <s v="A0520"/>
    <s v="Tacos"/>
    <x v="4158"/>
    <n v="2003"/>
    <s v="Old"/>
    <x v="0"/>
  </r>
  <r>
    <x v="1"/>
    <s v="A0520"/>
    <s v="Tacos"/>
    <x v="4159"/>
    <n v="2003"/>
    <s v="Old"/>
    <x v="0"/>
  </r>
  <r>
    <x v="0"/>
    <s v="A0521"/>
    <s v="Burritos"/>
    <x v="4160"/>
    <n v="2003"/>
    <s v="Old"/>
    <x v="0"/>
  </r>
  <r>
    <x v="1"/>
    <s v="A0521"/>
    <s v="Burritos"/>
    <x v="4161"/>
    <n v="2003"/>
    <s v="Old"/>
    <x v="0"/>
  </r>
  <r>
    <x v="0"/>
    <s v="A0521"/>
    <s v="Drinks"/>
    <x v="4162"/>
    <n v="2003"/>
    <s v="Old"/>
    <x v="0"/>
  </r>
  <r>
    <x v="1"/>
    <s v="A0521"/>
    <s v="Drinks"/>
    <x v="4163"/>
    <n v="2003"/>
    <s v="Old"/>
    <x v="0"/>
  </r>
  <r>
    <x v="0"/>
    <s v="A0521"/>
    <s v="Kids menu"/>
    <x v="4164"/>
    <n v="2003"/>
    <s v="Old"/>
    <x v="0"/>
  </r>
  <r>
    <x v="1"/>
    <s v="A0521"/>
    <s v="Kids menu"/>
    <x v="4165"/>
    <n v="2003"/>
    <s v="Old"/>
    <x v="0"/>
  </r>
  <r>
    <x v="0"/>
    <s v="A0521"/>
    <s v="Tacos"/>
    <x v="4166"/>
    <n v="2003"/>
    <s v="Old"/>
    <x v="0"/>
  </r>
  <r>
    <x v="1"/>
    <s v="A0521"/>
    <s v="Tacos"/>
    <x v="4167"/>
    <n v="2003"/>
    <s v="Old"/>
    <x v="0"/>
  </r>
  <r>
    <x v="0"/>
    <s v="A0522"/>
    <s v="Burritos"/>
    <x v="4168"/>
    <n v="2003"/>
    <s v="Old"/>
    <x v="0"/>
  </r>
  <r>
    <x v="1"/>
    <s v="A0522"/>
    <s v="Burritos"/>
    <x v="4169"/>
    <n v="2003"/>
    <s v="Old"/>
    <x v="0"/>
  </r>
  <r>
    <x v="0"/>
    <s v="A0522"/>
    <s v="Drinks"/>
    <x v="4170"/>
    <n v="2003"/>
    <s v="Old"/>
    <x v="0"/>
  </r>
  <r>
    <x v="1"/>
    <s v="A0522"/>
    <s v="Drinks"/>
    <x v="4171"/>
    <n v="2003"/>
    <s v="Old"/>
    <x v="0"/>
  </r>
  <r>
    <x v="0"/>
    <s v="A0522"/>
    <s v="Kids menu"/>
    <x v="4172"/>
    <n v="2003"/>
    <s v="Old"/>
    <x v="0"/>
  </r>
  <r>
    <x v="1"/>
    <s v="A0522"/>
    <s v="Kids menu"/>
    <x v="4173"/>
    <n v="2003"/>
    <s v="Old"/>
    <x v="0"/>
  </r>
  <r>
    <x v="0"/>
    <s v="A0522"/>
    <s v="Tacos"/>
    <x v="4174"/>
    <n v="2003"/>
    <s v="Old"/>
    <x v="0"/>
  </r>
  <r>
    <x v="1"/>
    <s v="A0522"/>
    <s v="Tacos"/>
    <x v="4175"/>
    <n v="2003"/>
    <s v="Old"/>
    <x v="0"/>
  </r>
  <r>
    <x v="0"/>
    <s v="A0523"/>
    <s v="Burritos"/>
    <x v="4176"/>
    <n v="2003"/>
    <s v="Old"/>
    <x v="0"/>
  </r>
  <r>
    <x v="1"/>
    <s v="A0523"/>
    <s v="Burritos"/>
    <x v="4177"/>
    <n v="2003"/>
    <s v="Old"/>
    <x v="0"/>
  </r>
  <r>
    <x v="0"/>
    <s v="A0523"/>
    <s v="Drinks"/>
    <x v="4178"/>
    <n v="2003"/>
    <s v="Old"/>
    <x v="0"/>
  </r>
  <r>
    <x v="1"/>
    <s v="A0523"/>
    <s v="Drinks"/>
    <x v="4179"/>
    <n v="2003"/>
    <s v="Old"/>
    <x v="0"/>
  </r>
  <r>
    <x v="0"/>
    <s v="A0523"/>
    <s v="Kids menu"/>
    <x v="4180"/>
    <n v="2003"/>
    <s v="Old"/>
    <x v="0"/>
  </r>
  <r>
    <x v="1"/>
    <s v="A0523"/>
    <s v="Kids menu"/>
    <x v="4181"/>
    <n v="2003"/>
    <s v="Old"/>
    <x v="0"/>
  </r>
  <r>
    <x v="0"/>
    <s v="A0523"/>
    <s v="Tacos"/>
    <x v="4182"/>
    <n v="2003"/>
    <s v="Old"/>
    <x v="0"/>
  </r>
  <r>
    <x v="1"/>
    <s v="A0523"/>
    <s v="Tacos"/>
    <x v="4183"/>
    <n v="2003"/>
    <s v="Old"/>
    <x v="0"/>
  </r>
  <r>
    <x v="0"/>
    <s v="A0524"/>
    <s v="Burritos"/>
    <x v="4184"/>
    <n v="2003"/>
    <s v="Old"/>
    <x v="0"/>
  </r>
  <r>
    <x v="1"/>
    <s v="A0524"/>
    <s v="Burritos"/>
    <x v="4185"/>
    <n v="2003"/>
    <s v="Old"/>
    <x v="0"/>
  </r>
  <r>
    <x v="0"/>
    <s v="A0524"/>
    <s v="Drinks"/>
    <x v="4186"/>
    <n v="2003"/>
    <s v="Old"/>
    <x v="0"/>
  </r>
  <r>
    <x v="1"/>
    <s v="A0524"/>
    <s v="Drinks"/>
    <x v="4187"/>
    <n v="2003"/>
    <s v="Old"/>
    <x v="0"/>
  </r>
  <r>
    <x v="0"/>
    <s v="A0524"/>
    <s v="Kids menu"/>
    <x v="4188"/>
    <n v="2003"/>
    <s v="Old"/>
    <x v="0"/>
  </r>
  <r>
    <x v="1"/>
    <s v="A0524"/>
    <s v="Kids menu"/>
    <x v="4189"/>
    <n v="2003"/>
    <s v="Old"/>
    <x v="0"/>
  </r>
  <r>
    <x v="0"/>
    <s v="A0524"/>
    <s v="Tacos"/>
    <x v="4190"/>
    <n v="2003"/>
    <s v="Old"/>
    <x v="0"/>
  </r>
  <r>
    <x v="1"/>
    <s v="A0524"/>
    <s v="Tacos"/>
    <x v="4191"/>
    <n v="2003"/>
    <s v="Old"/>
    <x v="0"/>
  </r>
  <r>
    <x v="0"/>
    <s v="A0525"/>
    <s v="Burritos"/>
    <x v="4192"/>
    <n v="2003"/>
    <s v="Old"/>
    <x v="0"/>
  </r>
  <r>
    <x v="1"/>
    <s v="A0525"/>
    <s v="Burritos"/>
    <x v="4193"/>
    <n v="2003"/>
    <s v="Old"/>
    <x v="0"/>
  </r>
  <r>
    <x v="0"/>
    <s v="A0525"/>
    <s v="Drinks"/>
    <x v="4194"/>
    <n v="2003"/>
    <s v="Old"/>
    <x v="0"/>
  </r>
  <r>
    <x v="1"/>
    <s v="A0525"/>
    <s v="Drinks"/>
    <x v="4195"/>
    <n v="2003"/>
    <s v="Old"/>
    <x v="0"/>
  </r>
  <r>
    <x v="0"/>
    <s v="A0525"/>
    <s v="Kids menu"/>
    <x v="4196"/>
    <n v="2003"/>
    <s v="Old"/>
    <x v="0"/>
  </r>
  <r>
    <x v="1"/>
    <s v="A0525"/>
    <s v="Kids menu"/>
    <x v="4197"/>
    <n v="2003"/>
    <s v="Old"/>
    <x v="0"/>
  </r>
  <r>
    <x v="0"/>
    <s v="A0525"/>
    <s v="Tacos"/>
    <x v="4198"/>
    <n v="2003"/>
    <s v="Old"/>
    <x v="0"/>
  </r>
  <r>
    <x v="1"/>
    <s v="A0525"/>
    <s v="Tacos"/>
    <x v="4199"/>
    <n v="2003"/>
    <s v="Old"/>
    <x v="0"/>
  </r>
  <r>
    <x v="0"/>
    <s v="A0526"/>
    <s v="Burritos"/>
    <x v="4200"/>
    <n v="2003"/>
    <s v="Old"/>
    <x v="0"/>
  </r>
  <r>
    <x v="1"/>
    <s v="A0526"/>
    <s v="Burritos"/>
    <x v="4201"/>
    <n v="2003"/>
    <s v="Old"/>
    <x v="0"/>
  </r>
  <r>
    <x v="0"/>
    <s v="A0526"/>
    <s v="Drinks"/>
    <x v="4202"/>
    <n v="2003"/>
    <s v="Old"/>
    <x v="0"/>
  </r>
  <r>
    <x v="1"/>
    <s v="A0526"/>
    <s v="Drinks"/>
    <x v="4203"/>
    <n v="2003"/>
    <s v="Old"/>
    <x v="0"/>
  </r>
  <r>
    <x v="0"/>
    <s v="A0526"/>
    <s v="Kids menu"/>
    <x v="4204"/>
    <n v="2003"/>
    <s v="Old"/>
    <x v="0"/>
  </r>
  <r>
    <x v="1"/>
    <s v="A0526"/>
    <s v="Kids menu"/>
    <x v="4205"/>
    <n v="2003"/>
    <s v="Old"/>
    <x v="0"/>
  </r>
  <r>
    <x v="0"/>
    <s v="A0526"/>
    <s v="Tacos"/>
    <x v="4206"/>
    <n v="2003"/>
    <s v="Old"/>
    <x v="0"/>
  </r>
  <r>
    <x v="1"/>
    <s v="A0526"/>
    <s v="Tacos"/>
    <x v="4207"/>
    <n v="2003"/>
    <s v="Old"/>
    <x v="0"/>
  </r>
  <r>
    <x v="0"/>
    <s v="A0527"/>
    <s v="Burritos"/>
    <x v="4208"/>
    <n v="2003"/>
    <s v="Old"/>
    <x v="0"/>
  </r>
  <r>
    <x v="1"/>
    <s v="A0527"/>
    <s v="Burritos"/>
    <x v="4209"/>
    <n v="2003"/>
    <s v="Old"/>
    <x v="0"/>
  </r>
  <r>
    <x v="0"/>
    <s v="A0527"/>
    <s v="Drinks"/>
    <x v="4210"/>
    <n v="2003"/>
    <s v="Old"/>
    <x v="0"/>
  </r>
  <r>
    <x v="1"/>
    <s v="A0527"/>
    <s v="Drinks"/>
    <x v="4211"/>
    <n v="2003"/>
    <s v="Old"/>
    <x v="0"/>
  </r>
  <r>
    <x v="0"/>
    <s v="A0527"/>
    <s v="Kids menu"/>
    <x v="4212"/>
    <n v="2003"/>
    <s v="Old"/>
    <x v="0"/>
  </r>
  <r>
    <x v="1"/>
    <s v="A0527"/>
    <s v="Kids menu"/>
    <x v="4213"/>
    <n v="2003"/>
    <s v="Old"/>
    <x v="0"/>
  </r>
  <r>
    <x v="0"/>
    <s v="A0527"/>
    <s v="Tacos"/>
    <x v="4214"/>
    <n v="2003"/>
    <s v="Old"/>
    <x v="0"/>
  </r>
  <r>
    <x v="1"/>
    <s v="A0527"/>
    <s v="Tacos"/>
    <x v="4215"/>
    <n v="2003"/>
    <s v="Old"/>
    <x v="0"/>
  </r>
  <r>
    <x v="0"/>
    <s v="A0528"/>
    <s v="Burritos"/>
    <x v="4216"/>
    <n v="2003"/>
    <s v="Old"/>
    <x v="0"/>
  </r>
  <r>
    <x v="1"/>
    <s v="A0528"/>
    <s v="Burritos"/>
    <x v="4217"/>
    <n v="2003"/>
    <s v="Old"/>
    <x v="0"/>
  </r>
  <r>
    <x v="0"/>
    <s v="A0528"/>
    <s v="Drinks"/>
    <x v="4218"/>
    <n v="2003"/>
    <s v="Old"/>
    <x v="0"/>
  </r>
  <r>
    <x v="1"/>
    <s v="A0528"/>
    <s v="Drinks"/>
    <x v="4219"/>
    <n v="2003"/>
    <s v="Old"/>
    <x v="0"/>
  </r>
  <r>
    <x v="0"/>
    <s v="A0528"/>
    <s v="Kids menu"/>
    <x v="4220"/>
    <n v="2003"/>
    <s v="Old"/>
    <x v="0"/>
  </r>
  <r>
    <x v="1"/>
    <s v="A0528"/>
    <s v="Kids menu"/>
    <x v="4221"/>
    <n v="2003"/>
    <s v="Old"/>
    <x v="0"/>
  </r>
  <r>
    <x v="0"/>
    <s v="A0528"/>
    <s v="Tacos"/>
    <x v="4222"/>
    <n v="2003"/>
    <s v="Old"/>
    <x v="0"/>
  </r>
  <r>
    <x v="1"/>
    <s v="A0528"/>
    <s v="Tacos"/>
    <x v="4223"/>
    <n v="2003"/>
    <s v="Old"/>
    <x v="0"/>
  </r>
  <r>
    <x v="0"/>
    <s v="A0529"/>
    <s v="Burritos"/>
    <x v="4224"/>
    <n v="2003"/>
    <s v="Old"/>
    <x v="0"/>
  </r>
  <r>
    <x v="1"/>
    <s v="A0529"/>
    <s v="Burritos"/>
    <x v="4225"/>
    <n v="2003"/>
    <s v="Old"/>
    <x v="0"/>
  </r>
  <r>
    <x v="0"/>
    <s v="A0529"/>
    <s v="Drinks"/>
    <x v="4226"/>
    <n v="2003"/>
    <s v="Old"/>
    <x v="0"/>
  </r>
  <r>
    <x v="1"/>
    <s v="A0529"/>
    <s v="Drinks"/>
    <x v="4227"/>
    <n v="2003"/>
    <s v="Old"/>
    <x v="0"/>
  </r>
  <r>
    <x v="0"/>
    <s v="A0529"/>
    <s v="Kids menu"/>
    <x v="4228"/>
    <n v="2003"/>
    <s v="Old"/>
    <x v="0"/>
  </r>
  <r>
    <x v="1"/>
    <s v="A0529"/>
    <s v="Kids menu"/>
    <x v="4229"/>
    <n v="2003"/>
    <s v="Old"/>
    <x v="0"/>
  </r>
  <r>
    <x v="0"/>
    <s v="A0529"/>
    <s v="Tacos"/>
    <x v="4230"/>
    <n v="2003"/>
    <s v="Old"/>
    <x v="0"/>
  </r>
  <r>
    <x v="1"/>
    <s v="A0529"/>
    <s v="Tacos"/>
    <x v="4231"/>
    <n v="2003"/>
    <s v="Old"/>
    <x v="0"/>
  </r>
  <r>
    <x v="0"/>
    <s v="A0530"/>
    <s v="Burritos"/>
    <x v="4232"/>
    <n v="2003"/>
    <s v="Old"/>
    <x v="0"/>
  </r>
  <r>
    <x v="1"/>
    <s v="A0530"/>
    <s v="Burritos"/>
    <x v="4233"/>
    <n v="2003"/>
    <s v="Old"/>
    <x v="0"/>
  </r>
  <r>
    <x v="0"/>
    <s v="A0530"/>
    <s v="Drinks"/>
    <x v="4234"/>
    <n v="2003"/>
    <s v="Old"/>
    <x v="0"/>
  </r>
  <r>
    <x v="1"/>
    <s v="A0530"/>
    <s v="Drinks"/>
    <x v="4235"/>
    <n v="2003"/>
    <s v="Old"/>
    <x v="0"/>
  </r>
  <r>
    <x v="0"/>
    <s v="A0530"/>
    <s v="Kids menu"/>
    <x v="4236"/>
    <n v="2003"/>
    <s v="Old"/>
    <x v="0"/>
  </r>
  <r>
    <x v="1"/>
    <s v="A0530"/>
    <s v="Kids menu"/>
    <x v="4237"/>
    <n v="2003"/>
    <s v="Old"/>
    <x v="0"/>
  </r>
  <r>
    <x v="0"/>
    <s v="A0530"/>
    <s v="Tacos"/>
    <x v="4238"/>
    <n v="2003"/>
    <s v="Old"/>
    <x v="0"/>
  </r>
  <r>
    <x v="1"/>
    <s v="A0530"/>
    <s v="Tacos"/>
    <x v="4239"/>
    <n v="2003"/>
    <s v="Old"/>
    <x v="0"/>
  </r>
  <r>
    <x v="0"/>
    <s v="A0531"/>
    <s v="Burritos"/>
    <x v="4240"/>
    <n v="2004"/>
    <s v="Old"/>
    <x v="0"/>
  </r>
  <r>
    <x v="1"/>
    <s v="A0531"/>
    <s v="Burritos"/>
    <x v="4241"/>
    <n v="2004"/>
    <s v="Old"/>
    <x v="0"/>
  </r>
  <r>
    <x v="0"/>
    <s v="A0531"/>
    <s v="Drinks"/>
    <x v="4242"/>
    <n v="2004"/>
    <s v="Old"/>
    <x v="0"/>
  </r>
  <r>
    <x v="1"/>
    <s v="A0531"/>
    <s v="Drinks"/>
    <x v="4243"/>
    <n v="2004"/>
    <s v="Old"/>
    <x v="0"/>
  </r>
  <r>
    <x v="0"/>
    <s v="A0531"/>
    <s v="Kids menu"/>
    <x v="4244"/>
    <n v="2004"/>
    <s v="Old"/>
    <x v="0"/>
  </r>
  <r>
    <x v="1"/>
    <s v="A0531"/>
    <s v="Kids menu"/>
    <x v="4245"/>
    <n v="2004"/>
    <s v="Old"/>
    <x v="0"/>
  </r>
  <r>
    <x v="0"/>
    <s v="A0531"/>
    <s v="Tacos"/>
    <x v="4246"/>
    <n v="2004"/>
    <s v="Old"/>
    <x v="0"/>
  </r>
  <r>
    <x v="1"/>
    <s v="A0531"/>
    <s v="Tacos"/>
    <x v="4247"/>
    <n v="2004"/>
    <s v="Old"/>
    <x v="0"/>
  </r>
  <r>
    <x v="0"/>
    <s v="A0532"/>
    <s v="Burritos"/>
    <x v="4248"/>
    <n v="2004"/>
    <s v="Old"/>
    <x v="0"/>
  </r>
  <r>
    <x v="1"/>
    <s v="A0532"/>
    <s v="Burritos"/>
    <x v="4249"/>
    <n v="2004"/>
    <s v="Old"/>
    <x v="0"/>
  </r>
  <r>
    <x v="0"/>
    <s v="A0532"/>
    <s v="Drinks"/>
    <x v="4250"/>
    <n v="2004"/>
    <s v="Old"/>
    <x v="0"/>
  </r>
  <r>
    <x v="1"/>
    <s v="A0532"/>
    <s v="Drinks"/>
    <x v="4251"/>
    <n v="2004"/>
    <s v="Old"/>
    <x v="0"/>
  </r>
  <r>
    <x v="0"/>
    <s v="A0532"/>
    <s v="Kids menu"/>
    <x v="4252"/>
    <n v="2004"/>
    <s v="Old"/>
    <x v="0"/>
  </r>
  <r>
    <x v="1"/>
    <s v="A0532"/>
    <s v="Kids menu"/>
    <x v="4253"/>
    <n v="2004"/>
    <s v="Old"/>
    <x v="0"/>
  </r>
  <r>
    <x v="0"/>
    <s v="A0532"/>
    <s v="Tacos"/>
    <x v="4254"/>
    <n v="2004"/>
    <s v="Old"/>
    <x v="0"/>
  </r>
  <r>
    <x v="1"/>
    <s v="A0532"/>
    <s v="Tacos"/>
    <x v="4255"/>
    <n v="2004"/>
    <s v="Old"/>
    <x v="0"/>
  </r>
  <r>
    <x v="0"/>
    <s v="A0533"/>
    <s v="Burritos"/>
    <x v="4256"/>
    <n v="2004"/>
    <s v="Old"/>
    <x v="0"/>
  </r>
  <r>
    <x v="1"/>
    <s v="A0533"/>
    <s v="Burritos"/>
    <x v="4257"/>
    <n v="2004"/>
    <s v="Old"/>
    <x v="0"/>
  </r>
  <r>
    <x v="0"/>
    <s v="A0533"/>
    <s v="Drinks"/>
    <x v="4258"/>
    <n v="2004"/>
    <s v="Old"/>
    <x v="0"/>
  </r>
  <r>
    <x v="1"/>
    <s v="A0533"/>
    <s v="Drinks"/>
    <x v="4259"/>
    <n v="2004"/>
    <s v="Old"/>
    <x v="0"/>
  </r>
  <r>
    <x v="0"/>
    <s v="A0533"/>
    <s v="Kids menu"/>
    <x v="4260"/>
    <n v="2004"/>
    <s v="Old"/>
    <x v="0"/>
  </r>
  <r>
    <x v="1"/>
    <s v="A0533"/>
    <s v="Kids menu"/>
    <x v="4261"/>
    <n v="2004"/>
    <s v="Old"/>
    <x v="0"/>
  </r>
  <r>
    <x v="0"/>
    <s v="A0533"/>
    <s v="Tacos"/>
    <x v="4262"/>
    <n v="2004"/>
    <s v="Old"/>
    <x v="0"/>
  </r>
  <r>
    <x v="1"/>
    <s v="A0533"/>
    <s v="Tacos"/>
    <x v="4263"/>
    <n v="2004"/>
    <s v="Old"/>
    <x v="0"/>
  </r>
  <r>
    <x v="0"/>
    <s v="A0534"/>
    <s v="Burritos"/>
    <x v="4264"/>
    <n v="2004"/>
    <s v="Old"/>
    <x v="0"/>
  </r>
  <r>
    <x v="1"/>
    <s v="A0534"/>
    <s v="Burritos"/>
    <x v="4265"/>
    <n v="2004"/>
    <s v="Old"/>
    <x v="0"/>
  </r>
  <r>
    <x v="0"/>
    <s v="A0534"/>
    <s v="Drinks"/>
    <x v="4266"/>
    <n v="2004"/>
    <s v="Old"/>
    <x v="0"/>
  </r>
  <r>
    <x v="1"/>
    <s v="A0534"/>
    <s v="Drinks"/>
    <x v="4267"/>
    <n v="2004"/>
    <s v="Old"/>
    <x v="0"/>
  </r>
  <r>
    <x v="0"/>
    <s v="A0534"/>
    <s v="Kids menu"/>
    <x v="4268"/>
    <n v="2004"/>
    <s v="Old"/>
    <x v="0"/>
  </r>
  <r>
    <x v="1"/>
    <s v="A0534"/>
    <s v="Kids menu"/>
    <x v="4269"/>
    <n v="2004"/>
    <s v="Old"/>
    <x v="0"/>
  </r>
  <r>
    <x v="0"/>
    <s v="A0534"/>
    <s v="Tacos"/>
    <x v="4270"/>
    <n v="2004"/>
    <s v="Old"/>
    <x v="0"/>
  </r>
  <r>
    <x v="1"/>
    <s v="A0534"/>
    <s v="Tacos"/>
    <x v="4271"/>
    <n v="2004"/>
    <s v="Old"/>
    <x v="0"/>
  </r>
  <r>
    <x v="0"/>
    <s v="A0535"/>
    <s v="Burritos"/>
    <x v="4272"/>
    <n v="2004"/>
    <s v="Old"/>
    <x v="0"/>
  </r>
  <r>
    <x v="1"/>
    <s v="A0535"/>
    <s v="Burritos"/>
    <x v="4273"/>
    <n v="2004"/>
    <s v="Old"/>
    <x v="0"/>
  </r>
  <r>
    <x v="0"/>
    <s v="A0535"/>
    <s v="Drinks"/>
    <x v="4274"/>
    <n v="2004"/>
    <s v="Old"/>
    <x v="0"/>
  </r>
  <r>
    <x v="1"/>
    <s v="A0535"/>
    <s v="Drinks"/>
    <x v="4275"/>
    <n v="2004"/>
    <s v="Old"/>
    <x v="0"/>
  </r>
  <r>
    <x v="0"/>
    <s v="A0535"/>
    <s v="Kids menu"/>
    <x v="4276"/>
    <n v="2004"/>
    <s v="Old"/>
    <x v="0"/>
  </r>
  <r>
    <x v="1"/>
    <s v="A0535"/>
    <s v="Kids menu"/>
    <x v="4277"/>
    <n v="2004"/>
    <s v="Old"/>
    <x v="0"/>
  </r>
  <r>
    <x v="0"/>
    <s v="A0535"/>
    <s v="Tacos"/>
    <x v="4278"/>
    <n v="2004"/>
    <s v="Old"/>
    <x v="0"/>
  </r>
  <r>
    <x v="1"/>
    <s v="A0535"/>
    <s v="Tacos"/>
    <x v="4279"/>
    <n v="2004"/>
    <s v="Old"/>
    <x v="0"/>
  </r>
  <r>
    <x v="0"/>
    <s v="A0536"/>
    <s v="Burritos"/>
    <x v="4280"/>
    <n v="2004"/>
    <s v="Old"/>
    <x v="0"/>
  </r>
  <r>
    <x v="1"/>
    <s v="A0536"/>
    <s v="Burritos"/>
    <x v="4281"/>
    <n v="2004"/>
    <s v="Old"/>
    <x v="0"/>
  </r>
  <r>
    <x v="0"/>
    <s v="A0536"/>
    <s v="Drinks"/>
    <x v="4282"/>
    <n v="2004"/>
    <s v="Old"/>
    <x v="0"/>
  </r>
  <r>
    <x v="1"/>
    <s v="A0536"/>
    <s v="Drinks"/>
    <x v="4283"/>
    <n v="2004"/>
    <s v="Old"/>
    <x v="0"/>
  </r>
  <r>
    <x v="0"/>
    <s v="A0536"/>
    <s v="Kids menu"/>
    <x v="4284"/>
    <n v="2004"/>
    <s v="Old"/>
    <x v="0"/>
  </r>
  <r>
    <x v="1"/>
    <s v="A0536"/>
    <s v="Kids menu"/>
    <x v="4285"/>
    <n v="2004"/>
    <s v="Old"/>
    <x v="0"/>
  </r>
  <r>
    <x v="0"/>
    <s v="A0536"/>
    <s v="Tacos"/>
    <x v="4286"/>
    <n v="2004"/>
    <s v="Old"/>
    <x v="0"/>
  </r>
  <r>
    <x v="1"/>
    <s v="A0536"/>
    <s v="Tacos"/>
    <x v="4287"/>
    <n v="2004"/>
    <s v="Old"/>
    <x v="0"/>
  </r>
  <r>
    <x v="0"/>
    <s v="A0537"/>
    <s v="Burritos"/>
    <x v="4288"/>
    <n v="2004"/>
    <s v="Old"/>
    <x v="0"/>
  </r>
  <r>
    <x v="1"/>
    <s v="A0537"/>
    <s v="Burritos"/>
    <x v="4289"/>
    <n v="2004"/>
    <s v="Old"/>
    <x v="0"/>
  </r>
  <r>
    <x v="0"/>
    <s v="A0537"/>
    <s v="Drinks"/>
    <x v="4290"/>
    <n v="2004"/>
    <s v="Old"/>
    <x v="0"/>
  </r>
  <r>
    <x v="1"/>
    <s v="A0537"/>
    <s v="Drinks"/>
    <x v="4291"/>
    <n v="2004"/>
    <s v="Old"/>
    <x v="0"/>
  </r>
  <r>
    <x v="0"/>
    <s v="A0537"/>
    <s v="Kids menu"/>
    <x v="4292"/>
    <n v="2004"/>
    <s v="Old"/>
    <x v="0"/>
  </r>
  <r>
    <x v="1"/>
    <s v="A0537"/>
    <s v="Kids menu"/>
    <x v="4293"/>
    <n v="2004"/>
    <s v="Old"/>
    <x v="0"/>
  </r>
  <r>
    <x v="0"/>
    <s v="A0537"/>
    <s v="Tacos"/>
    <x v="4294"/>
    <n v="2004"/>
    <s v="Old"/>
    <x v="0"/>
  </r>
  <r>
    <x v="1"/>
    <s v="A0537"/>
    <s v="Tacos"/>
    <x v="4295"/>
    <n v="2004"/>
    <s v="Old"/>
    <x v="0"/>
  </r>
  <r>
    <x v="0"/>
    <s v="A0538"/>
    <s v="Burritos"/>
    <x v="4296"/>
    <n v="2004"/>
    <s v="Old"/>
    <x v="0"/>
  </r>
  <r>
    <x v="1"/>
    <s v="A0538"/>
    <s v="Burritos"/>
    <x v="4297"/>
    <n v="2004"/>
    <s v="Old"/>
    <x v="0"/>
  </r>
  <r>
    <x v="0"/>
    <s v="A0538"/>
    <s v="Drinks"/>
    <x v="4298"/>
    <n v="2004"/>
    <s v="Old"/>
    <x v="0"/>
  </r>
  <r>
    <x v="1"/>
    <s v="A0538"/>
    <s v="Drinks"/>
    <x v="4299"/>
    <n v="2004"/>
    <s v="Old"/>
    <x v="0"/>
  </r>
  <r>
    <x v="0"/>
    <s v="A0538"/>
    <s v="Kids menu"/>
    <x v="4300"/>
    <n v="2004"/>
    <s v="Old"/>
    <x v="0"/>
  </r>
  <r>
    <x v="1"/>
    <s v="A0538"/>
    <s v="Kids menu"/>
    <x v="4301"/>
    <n v="2004"/>
    <s v="Old"/>
    <x v="0"/>
  </r>
  <r>
    <x v="0"/>
    <s v="A0538"/>
    <s v="Tacos"/>
    <x v="4302"/>
    <n v="2004"/>
    <s v="Old"/>
    <x v="0"/>
  </r>
  <r>
    <x v="1"/>
    <s v="A0538"/>
    <s v="Tacos"/>
    <x v="4303"/>
    <n v="2004"/>
    <s v="Old"/>
    <x v="0"/>
  </r>
  <r>
    <x v="0"/>
    <s v="A0539"/>
    <s v="Burritos"/>
    <x v="4304"/>
    <n v="2004"/>
    <s v="Old"/>
    <x v="0"/>
  </r>
  <r>
    <x v="1"/>
    <s v="A0539"/>
    <s v="Burritos"/>
    <x v="4305"/>
    <n v="2004"/>
    <s v="Old"/>
    <x v="0"/>
  </r>
  <r>
    <x v="0"/>
    <s v="A0539"/>
    <s v="Drinks"/>
    <x v="4306"/>
    <n v="2004"/>
    <s v="Old"/>
    <x v="0"/>
  </r>
  <r>
    <x v="1"/>
    <s v="A0539"/>
    <s v="Drinks"/>
    <x v="4307"/>
    <n v="2004"/>
    <s v="Old"/>
    <x v="0"/>
  </r>
  <r>
    <x v="0"/>
    <s v="A0539"/>
    <s v="Kids menu"/>
    <x v="4308"/>
    <n v="2004"/>
    <s v="Old"/>
    <x v="0"/>
  </r>
  <r>
    <x v="1"/>
    <s v="A0539"/>
    <s v="Kids menu"/>
    <x v="4309"/>
    <n v="2004"/>
    <s v="Old"/>
    <x v="0"/>
  </r>
  <r>
    <x v="0"/>
    <s v="A0539"/>
    <s v="Tacos"/>
    <x v="4310"/>
    <n v="2004"/>
    <s v="Old"/>
    <x v="0"/>
  </r>
  <r>
    <x v="1"/>
    <s v="A0539"/>
    <s v="Tacos"/>
    <x v="4311"/>
    <n v="2004"/>
    <s v="Old"/>
    <x v="0"/>
  </r>
  <r>
    <x v="0"/>
    <s v="A0540"/>
    <s v="Burritos"/>
    <x v="4312"/>
    <n v="2004"/>
    <s v="Old"/>
    <x v="0"/>
  </r>
  <r>
    <x v="1"/>
    <s v="A0540"/>
    <s v="Burritos"/>
    <x v="4313"/>
    <n v="2004"/>
    <s v="Old"/>
    <x v="0"/>
  </r>
  <r>
    <x v="0"/>
    <s v="A0540"/>
    <s v="Drinks"/>
    <x v="4314"/>
    <n v="2004"/>
    <s v="Old"/>
    <x v="0"/>
  </r>
  <r>
    <x v="1"/>
    <s v="A0540"/>
    <s v="Drinks"/>
    <x v="4315"/>
    <n v="2004"/>
    <s v="Old"/>
    <x v="0"/>
  </r>
  <r>
    <x v="0"/>
    <s v="A0540"/>
    <s v="Kids menu"/>
    <x v="4316"/>
    <n v="2004"/>
    <s v="Old"/>
    <x v="0"/>
  </r>
  <r>
    <x v="1"/>
    <s v="A0540"/>
    <s v="Kids menu"/>
    <x v="4317"/>
    <n v="2004"/>
    <s v="Old"/>
    <x v="0"/>
  </r>
  <r>
    <x v="0"/>
    <s v="A0540"/>
    <s v="Tacos"/>
    <x v="4318"/>
    <n v="2004"/>
    <s v="Old"/>
    <x v="0"/>
  </r>
  <r>
    <x v="1"/>
    <s v="A0540"/>
    <s v="Tacos"/>
    <x v="4319"/>
    <n v="2004"/>
    <s v="Old"/>
    <x v="0"/>
  </r>
  <r>
    <x v="0"/>
    <s v="A0541"/>
    <s v="Burritos"/>
    <x v="4320"/>
    <n v="2004"/>
    <s v="Old"/>
    <x v="0"/>
  </r>
  <r>
    <x v="1"/>
    <s v="A0541"/>
    <s v="Burritos"/>
    <x v="4321"/>
    <n v="2004"/>
    <s v="Old"/>
    <x v="0"/>
  </r>
  <r>
    <x v="0"/>
    <s v="A0541"/>
    <s v="Drinks"/>
    <x v="4322"/>
    <n v="2004"/>
    <s v="Old"/>
    <x v="0"/>
  </r>
  <r>
    <x v="1"/>
    <s v="A0541"/>
    <s v="Drinks"/>
    <x v="4323"/>
    <n v="2004"/>
    <s v="Old"/>
    <x v="0"/>
  </r>
  <r>
    <x v="0"/>
    <s v="A0541"/>
    <s v="Kids menu"/>
    <x v="4324"/>
    <n v="2004"/>
    <s v="Old"/>
    <x v="0"/>
  </r>
  <r>
    <x v="1"/>
    <s v="A0541"/>
    <s v="Kids menu"/>
    <x v="4325"/>
    <n v="2004"/>
    <s v="Old"/>
    <x v="0"/>
  </r>
  <r>
    <x v="0"/>
    <s v="A0541"/>
    <s v="Tacos"/>
    <x v="4326"/>
    <n v="2004"/>
    <s v="Old"/>
    <x v="0"/>
  </r>
  <r>
    <x v="1"/>
    <s v="A0541"/>
    <s v="Tacos"/>
    <x v="4327"/>
    <n v="2004"/>
    <s v="Old"/>
    <x v="0"/>
  </r>
  <r>
    <x v="0"/>
    <s v="A0542"/>
    <s v="Burritos"/>
    <x v="4328"/>
    <n v="2004"/>
    <s v="Old"/>
    <x v="0"/>
  </r>
  <r>
    <x v="1"/>
    <s v="A0542"/>
    <s v="Burritos"/>
    <x v="4329"/>
    <n v="2004"/>
    <s v="Old"/>
    <x v="0"/>
  </r>
  <r>
    <x v="0"/>
    <s v="A0542"/>
    <s v="Drinks"/>
    <x v="4330"/>
    <n v="2004"/>
    <s v="Old"/>
    <x v="0"/>
  </r>
  <r>
    <x v="1"/>
    <s v="A0542"/>
    <s v="Drinks"/>
    <x v="4331"/>
    <n v="2004"/>
    <s v="Old"/>
    <x v="0"/>
  </r>
  <r>
    <x v="0"/>
    <s v="A0542"/>
    <s v="Kids menu"/>
    <x v="4332"/>
    <n v="2004"/>
    <s v="Old"/>
    <x v="0"/>
  </r>
  <r>
    <x v="1"/>
    <s v="A0542"/>
    <s v="Kids menu"/>
    <x v="4333"/>
    <n v="2004"/>
    <s v="Old"/>
    <x v="0"/>
  </r>
  <r>
    <x v="0"/>
    <s v="A0542"/>
    <s v="Tacos"/>
    <x v="4334"/>
    <n v="2004"/>
    <s v="Old"/>
    <x v="0"/>
  </r>
  <r>
    <x v="1"/>
    <s v="A0542"/>
    <s v="Tacos"/>
    <x v="4335"/>
    <n v="2004"/>
    <s v="Old"/>
    <x v="0"/>
  </r>
  <r>
    <x v="0"/>
    <s v="A0543"/>
    <s v="Burritos"/>
    <x v="4336"/>
    <n v="2004"/>
    <s v="Old"/>
    <x v="0"/>
  </r>
  <r>
    <x v="1"/>
    <s v="A0543"/>
    <s v="Burritos"/>
    <x v="4337"/>
    <n v="2004"/>
    <s v="Old"/>
    <x v="0"/>
  </r>
  <r>
    <x v="0"/>
    <s v="A0543"/>
    <s v="Drinks"/>
    <x v="4338"/>
    <n v="2004"/>
    <s v="Old"/>
    <x v="0"/>
  </r>
  <r>
    <x v="1"/>
    <s v="A0543"/>
    <s v="Drinks"/>
    <x v="4339"/>
    <n v="2004"/>
    <s v="Old"/>
    <x v="0"/>
  </r>
  <r>
    <x v="0"/>
    <s v="A0543"/>
    <s v="Kids menu"/>
    <x v="4340"/>
    <n v="2004"/>
    <s v="Old"/>
    <x v="0"/>
  </r>
  <r>
    <x v="1"/>
    <s v="A0543"/>
    <s v="Kids menu"/>
    <x v="4341"/>
    <n v="2004"/>
    <s v="Old"/>
    <x v="0"/>
  </r>
  <r>
    <x v="0"/>
    <s v="A0543"/>
    <s v="Tacos"/>
    <x v="4342"/>
    <n v="2004"/>
    <s v="Old"/>
    <x v="0"/>
  </r>
  <r>
    <x v="1"/>
    <s v="A0543"/>
    <s v="Tacos"/>
    <x v="4343"/>
    <n v="2004"/>
    <s v="Old"/>
    <x v="0"/>
  </r>
  <r>
    <x v="0"/>
    <s v="A0544"/>
    <s v="Burritos"/>
    <x v="4344"/>
    <n v="2004"/>
    <s v="Old"/>
    <x v="0"/>
  </r>
  <r>
    <x v="1"/>
    <s v="A0544"/>
    <s v="Burritos"/>
    <x v="4345"/>
    <n v="2004"/>
    <s v="Old"/>
    <x v="0"/>
  </r>
  <r>
    <x v="0"/>
    <s v="A0544"/>
    <s v="Drinks"/>
    <x v="4346"/>
    <n v="2004"/>
    <s v="Old"/>
    <x v="0"/>
  </r>
  <r>
    <x v="1"/>
    <s v="A0544"/>
    <s v="Drinks"/>
    <x v="4347"/>
    <n v="2004"/>
    <s v="Old"/>
    <x v="0"/>
  </r>
  <r>
    <x v="0"/>
    <s v="A0544"/>
    <s v="Kids menu"/>
    <x v="4348"/>
    <n v="2004"/>
    <s v="Old"/>
    <x v="0"/>
  </r>
  <r>
    <x v="1"/>
    <s v="A0544"/>
    <s v="Kids menu"/>
    <x v="4349"/>
    <n v="2004"/>
    <s v="Old"/>
    <x v="0"/>
  </r>
  <r>
    <x v="0"/>
    <s v="A0544"/>
    <s v="Tacos"/>
    <x v="4350"/>
    <n v="2004"/>
    <s v="Old"/>
    <x v="0"/>
  </r>
  <r>
    <x v="1"/>
    <s v="A0544"/>
    <s v="Tacos"/>
    <x v="4351"/>
    <n v="2004"/>
    <s v="Old"/>
    <x v="0"/>
  </r>
  <r>
    <x v="0"/>
    <s v="A0545"/>
    <s v="Burritos"/>
    <x v="4352"/>
    <n v="2004"/>
    <s v="Old"/>
    <x v="0"/>
  </r>
  <r>
    <x v="1"/>
    <s v="A0545"/>
    <s v="Burritos"/>
    <x v="4353"/>
    <n v="2004"/>
    <s v="Old"/>
    <x v="0"/>
  </r>
  <r>
    <x v="0"/>
    <s v="A0545"/>
    <s v="Drinks"/>
    <x v="4354"/>
    <n v="2004"/>
    <s v="Old"/>
    <x v="0"/>
  </r>
  <r>
    <x v="1"/>
    <s v="A0545"/>
    <s v="Drinks"/>
    <x v="4355"/>
    <n v="2004"/>
    <s v="Old"/>
    <x v="0"/>
  </r>
  <r>
    <x v="0"/>
    <s v="A0545"/>
    <s v="Kids menu"/>
    <x v="4356"/>
    <n v="2004"/>
    <s v="Old"/>
    <x v="0"/>
  </r>
  <r>
    <x v="1"/>
    <s v="A0545"/>
    <s v="Kids menu"/>
    <x v="4357"/>
    <n v="2004"/>
    <s v="Old"/>
    <x v="0"/>
  </r>
  <r>
    <x v="0"/>
    <s v="A0545"/>
    <s v="Tacos"/>
    <x v="4358"/>
    <n v="2004"/>
    <s v="Old"/>
    <x v="0"/>
  </r>
  <r>
    <x v="1"/>
    <s v="A0545"/>
    <s v="Tacos"/>
    <x v="4359"/>
    <n v="2004"/>
    <s v="Old"/>
    <x v="0"/>
  </r>
  <r>
    <x v="0"/>
    <s v="A0546"/>
    <s v="Burritos"/>
    <x v="4360"/>
    <n v="2004"/>
    <s v="Old"/>
    <x v="0"/>
  </r>
  <r>
    <x v="1"/>
    <s v="A0546"/>
    <s v="Burritos"/>
    <x v="4361"/>
    <n v="2004"/>
    <s v="Old"/>
    <x v="0"/>
  </r>
  <r>
    <x v="0"/>
    <s v="A0546"/>
    <s v="Drinks"/>
    <x v="4362"/>
    <n v="2004"/>
    <s v="Old"/>
    <x v="0"/>
  </r>
  <r>
    <x v="1"/>
    <s v="A0546"/>
    <s v="Drinks"/>
    <x v="4363"/>
    <n v="2004"/>
    <s v="Old"/>
    <x v="0"/>
  </r>
  <r>
    <x v="0"/>
    <s v="A0546"/>
    <s v="Kids menu"/>
    <x v="4364"/>
    <n v="2004"/>
    <s v="Old"/>
    <x v="0"/>
  </r>
  <r>
    <x v="1"/>
    <s v="A0546"/>
    <s v="Kids menu"/>
    <x v="4365"/>
    <n v="2004"/>
    <s v="Old"/>
    <x v="0"/>
  </r>
  <r>
    <x v="0"/>
    <s v="A0546"/>
    <s v="Tacos"/>
    <x v="4366"/>
    <n v="2004"/>
    <s v="Old"/>
    <x v="0"/>
  </r>
  <r>
    <x v="1"/>
    <s v="A0546"/>
    <s v="Tacos"/>
    <x v="4367"/>
    <n v="2004"/>
    <s v="Old"/>
    <x v="0"/>
  </r>
  <r>
    <x v="0"/>
    <s v="A0547"/>
    <s v="Burritos"/>
    <x v="4368"/>
    <n v="2004"/>
    <s v="Old"/>
    <x v="0"/>
  </r>
  <r>
    <x v="1"/>
    <s v="A0547"/>
    <s v="Burritos"/>
    <x v="4369"/>
    <n v="2004"/>
    <s v="Old"/>
    <x v="0"/>
  </r>
  <r>
    <x v="0"/>
    <s v="A0547"/>
    <s v="Drinks"/>
    <x v="4370"/>
    <n v="2004"/>
    <s v="Old"/>
    <x v="0"/>
  </r>
  <r>
    <x v="1"/>
    <s v="A0547"/>
    <s v="Drinks"/>
    <x v="4371"/>
    <n v="2004"/>
    <s v="Old"/>
    <x v="0"/>
  </r>
  <r>
    <x v="0"/>
    <s v="A0547"/>
    <s v="Kids menu"/>
    <x v="4372"/>
    <n v="2004"/>
    <s v="Old"/>
    <x v="0"/>
  </r>
  <r>
    <x v="1"/>
    <s v="A0547"/>
    <s v="Kids menu"/>
    <x v="4373"/>
    <n v="2004"/>
    <s v="Old"/>
    <x v="0"/>
  </r>
  <r>
    <x v="0"/>
    <s v="A0547"/>
    <s v="Tacos"/>
    <x v="4374"/>
    <n v="2004"/>
    <s v="Old"/>
    <x v="0"/>
  </r>
  <r>
    <x v="1"/>
    <s v="A0547"/>
    <s v="Tacos"/>
    <x v="4375"/>
    <n v="2004"/>
    <s v="Old"/>
    <x v="0"/>
  </r>
  <r>
    <x v="0"/>
    <s v="A0548"/>
    <s v="Burritos"/>
    <x v="4376"/>
    <n v="2004"/>
    <s v="Old"/>
    <x v="0"/>
  </r>
  <r>
    <x v="1"/>
    <s v="A0548"/>
    <s v="Burritos"/>
    <x v="4377"/>
    <n v="2004"/>
    <s v="Old"/>
    <x v="0"/>
  </r>
  <r>
    <x v="0"/>
    <s v="A0548"/>
    <s v="Drinks"/>
    <x v="4378"/>
    <n v="2004"/>
    <s v="Old"/>
    <x v="0"/>
  </r>
  <r>
    <x v="1"/>
    <s v="A0548"/>
    <s v="Drinks"/>
    <x v="4379"/>
    <n v="2004"/>
    <s v="Old"/>
    <x v="0"/>
  </r>
  <r>
    <x v="0"/>
    <s v="A0548"/>
    <s v="Kids menu"/>
    <x v="4380"/>
    <n v="2004"/>
    <s v="Old"/>
    <x v="0"/>
  </r>
  <r>
    <x v="1"/>
    <s v="A0548"/>
    <s v="Kids menu"/>
    <x v="4381"/>
    <n v="2004"/>
    <s v="Old"/>
    <x v="0"/>
  </r>
  <r>
    <x v="0"/>
    <s v="A0548"/>
    <s v="Tacos"/>
    <x v="4382"/>
    <n v="2004"/>
    <s v="Old"/>
    <x v="0"/>
  </r>
  <r>
    <x v="1"/>
    <s v="A0548"/>
    <s v="Tacos"/>
    <x v="4383"/>
    <n v="2004"/>
    <s v="Old"/>
    <x v="0"/>
  </r>
  <r>
    <x v="0"/>
    <s v="A0549"/>
    <s v="Burritos"/>
    <x v="4384"/>
    <n v="2004"/>
    <s v="Old"/>
    <x v="0"/>
  </r>
  <r>
    <x v="1"/>
    <s v="A0549"/>
    <s v="Burritos"/>
    <x v="4385"/>
    <n v="2004"/>
    <s v="Old"/>
    <x v="0"/>
  </r>
  <r>
    <x v="0"/>
    <s v="A0549"/>
    <s v="Drinks"/>
    <x v="4386"/>
    <n v="2004"/>
    <s v="Old"/>
    <x v="0"/>
  </r>
  <r>
    <x v="1"/>
    <s v="A0549"/>
    <s v="Drinks"/>
    <x v="4387"/>
    <n v="2004"/>
    <s v="Old"/>
    <x v="0"/>
  </r>
  <r>
    <x v="0"/>
    <s v="A0549"/>
    <s v="Kids menu"/>
    <x v="4388"/>
    <n v="2004"/>
    <s v="Old"/>
    <x v="0"/>
  </r>
  <r>
    <x v="1"/>
    <s v="A0549"/>
    <s v="Kids menu"/>
    <x v="4389"/>
    <n v="2004"/>
    <s v="Old"/>
    <x v="0"/>
  </r>
  <r>
    <x v="0"/>
    <s v="A0549"/>
    <s v="Tacos"/>
    <x v="4390"/>
    <n v="2004"/>
    <s v="Old"/>
    <x v="0"/>
  </r>
  <r>
    <x v="1"/>
    <s v="A0549"/>
    <s v="Tacos"/>
    <x v="4391"/>
    <n v="2004"/>
    <s v="Old"/>
    <x v="0"/>
  </r>
  <r>
    <x v="0"/>
    <s v="A0550"/>
    <s v="Burritos"/>
    <x v="4392"/>
    <n v="2004"/>
    <s v="Old"/>
    <x v="0"/>
  </r>
  <r>
    <x v="1"/>
    <s v="A0550"/>
    <s v="Burritos"/>
    <x v="4393"/>
    <n v="2004"/>
    <s v="Old"/>
    <x v="0"/>
  </r>
  <r>
    <x v="0"/>
    <s v="A0550"/>
    <s v="Drinks"/>
    <x v="4394"/>
    <n v="2004"/>
    <s v="Old"/>
    <x v="0"/>
  </r>
  <r>
    <x v="1"/>
    <s v="A0550"/>
    <s v="Drinks"/>
    <x v="4395"/>
    <n v="2004"/>
    <s v="Old"/>
    <x v="0"/>
  </r>
  <r>
    <x v="0"/>
    <s v="A0550"/>
    <s v="Kids menu"/>
    <x v="4396"/>
    <n v="2004"/>
    <s v="Old"/>
    <x v="0"/>
  </r>
  <r>
    <x v="1"/>
    <s v="A0550"/>
    <s v="Kids menu"/>
    <x v="4397"/>
    <n v="2004"/>
    <s v="Old"/>
    <x v="0"/>
  </r>
  <r>
    <x v="0"/>
    <s v="A0550"/>
    <s v="Tacos"/>
    <x v="4398"/>
    <n v="2004"/>
    <s v="Old"/>
    <x v="0"/>
  </r>
  <r>
    <x v="1"/>
    <s v="A0550"/>
    <s v="Tacos"/>
    <x v="4399"/>
    <n v="2004"/>
    <s v="Old"/>
    <x v="0"/>
  </r>
  <r>
    <x v="0"/>
    <s v="A0551"/>
    <s v="Burritos"/>
    <x v="4400"/>
    <n v="2004"/>
    <s v="Old"/>
    <x v="0"/>
  </r>
  <r>
    <x v="1"/>
    <s v="A0551"/>
    <s v="Burritos"/>
    <x v="4401"/>
    <n v="2004"/>
    <s v="Old"/>
    <x v="0"/>
  </r>
  <r>
    <x v="0"/>
    <s v="A0551"/>
    <s v="Drinks"/>
    <x v="4402"/>
    <n v="2004"/>
    <s v="Old"/>
    <x v="0"/>
  </r>
  <r>
    <x v="1"/>
    <s v="A0551"/>
    <s v="Drinks"/>
    <x v="4403"/>
    <n v="2004"/>
    <s v="Old"/>
    <x v="0"/>
  </r>
  <r>
    <x v="0"/>
    <s v="A0551"/>
    <s v="Kids menu"/>
    <x v="4404"/>
    <n v="2004"/>
    <s v="Old"/>
    <x v="0"/>
  </r>
  <r>
    <x v="1"/>
    <s v="A0551"/>
    <s v="Kids menu"/>
    <x v="4405"/>
    <n v="2004"/>
    <s v="Old"/>
    <x v="0"/>
  </r>
  <r>
    <x v="0"/>
    <s v="A0551"/>
    <s v="Tacos"/>
    <x v="4406"/>
    <n v="2004"/>
    <s v="Old"/>
    <x v="0"/>
  </r>
  <r>
    <x v="1"/>
    <s v="A0551"/>
    <s v="Tacos"/>
    <x v="4407"/>
    <n v="2004"/>
    <s v="Old"/>
    <x v="0"/>
  </r>
  <r>
    <x v="0"/>
    <s v="A0552"/>
    <s v="Burritos"/>
    <x v="4408"/>
    <n v="2004"/>
    <s v="Old"/>
    <x v="0"/>
  </r>
  <r>
    <x v="1"/>
    <s v="A0552"/>
    <s v="Burritos"/>
    <x v="4409"/>
    <n v="2004"/>
    <s v="Old"/>
    <x v="0"/>
  </r>
  <r>
    <x v="0"/>
    <s v="A0552"/>
    <s v="Drinks"/>
    <x v="4410"/>
    <n v="2004"/>
    <s v="Old"/>
    <x v="0"/>
  </r>
  <r>
    <x v="1"/>
    <s v="A0552"/>
    <s v="Drinks"/>
    <x v="4411"/>
    <n v="2004"/>
    <s v="Old"/>
    <x v="0"/>
  </r>
  <r>
    <x v="0"/>
    <s v="A0552"/>
    <s v="Kids menu"/>
    <x v="4412"/>
    <n v="2004"/>
    <s v="Old"/>
    <x v="0"/>
  </r>
  <r>
    <x v="1"/>
    <s v="A0552"/>
    <s v="Kids menu"/>
    <x v="4413"/>
    <n v="2004"/>
    <s v="Old"/>
    <x v="0"/>
  </r>
  <r>
    <x v="0"/>
    <s v="A0552"/>
    <s v="Tacos"/>
    <x v="4414"/>
    <n v="2004"/>
    <s v="Old"/>
    <x v="0"/>
  </r>
  <r>
    <x v="1"/>
    <s v="A0552"/>
    <s v="Tacos"/>
    <x v="4415"/>
    <n v="2004"/>
    <s v="Old"/>
    <x v="0"/>
  </r>
  <r>
    <x v="0"/>
    <s v="A0553"/>
    <s v="Burritos"/>
    <x v="4416"/>
    <n v="2004"/>
    <s v="Old"/>
    <x v="0"/>
  </r>
  <r>
    <x v="1"/>
    <s v="A0553"/>
    <s v="Burritos"/>
    <x v="4417"/>
    <n v="2004"/>
    <s v="Old"/>
    <x v="0"/>
  </r>
  <r>
    <x v="0"/>
    <s v="A0553"/>
    <s v="Drinks"/>
    <x v="4418"/>
    <n v="2004"/>
    <s v="Old"/>
    <x v="0"/>
  </r>
  <r>
    <x v="1"/>
    <s v="A0553"/>
    <s v="Drinks"/>
    <x v="4419"/>
    <n v="2004"/>
    <s v="Old"/>
    <x v="0"/>
  </r>
  <r>
    <x v="0"/>
    <s v="A0553"/>
    <s v="Kids menu"/>
    <x v="4420"/>
    <n v="2004"/>
    <s v="Old"/>
    <x v="0"/>
  </r>
  <r>
    <x v="1"/>
    <s v="A0553"/>
    <s v="Kids menu"/>
    <x v="4421"/>
    <n v="2004"/>
    <s v="Old"/>
    <x v="0"/>
  </r>
  <r>
    <x v="0"/>
    <s v="A0553"/>
    <s v="Tacos"/>
    <x v="4422"/>
    <n v="2004"/>
    <s v="Old"/>
    <x v="0"/>
  </r>
  <r>
    <x v="1"/>
    <s v="A0553"/>
    <s v="Tacos"/>
    <x v="4423"/>
    <n v="2004"/>
    <s v="Old"/>
    <x v="0"/>
  </r>
  <r>
    <x v="0"/>
    <s v="A0554"/>
    <s v="Burritos"/>
    <x v="4424"/>
    <n v="2004"/>
    <s v="Old"/>
    <x v="0"/>
  </r>
  <r>
    <x v="1"/>
    <s v="A0554"/>
    <s v="Burritos"/>
    <x v="4425"/>
    <n v="2004"/>
    <s v="Old"/>
    <x v="0"/>
  </r>
  <r>
    <x v="0"/>
    <s v="A0554"/>
    <s v="Drinks"/>
    <x v="4426"/>
    <n v="2004"/>
    <s v="Old"/>
    <x v="0"/>
  </r>
  <r>
    <x v="1"/>
    <s v="A0554"/>
    <s v="Drinks"/>
    <x v="4427"/>
    <n v="2004"/>
    <s v="Old"/>
    <x v="0"/>
  </r>
  <r>
    <x v="0"/>
    <s v="A0554"/>
    <s v="Kids menu"/>
    <x v="4428"/>
    <n v="2004"/>
    <s v="Old"/>
    <x v="0"/>
  </r>
  <r>
    <x v="1"/>
    <s v="A0554"/>
    <s v="Kids menu"/>
    <x v="4429"/>
    <n v="2004"/>
    <s v="Old"/>
    <x v="0"/>
  </r>
  <r>
    <x v="0"/>
    <s v="A0554"/>
    <s v="Tacos"/>
    <x v="4430"/>
    <n v="2004"/>
    <s v="Old"/>
    <x v="0"/>
  </r>
  <r>
    <x v="1"/>
    <s v="A0554"/>
    <s v="Tacos"/>
    <x v="4431"/>
    <n v="2004"/>
    <s v="Old"/>
    <x v="0"/>
  </r>
  <r>
    <x v="0"/>
    <s v="A0555"/>
    <s v="Burritos"/>
    <x v="4432"/>
    <n v="2004"/>
    <s v="Old"/>
    <x v="0"/>
  </r>
  <r>
    <x v="1"/>
    <s v="A0555"/>
    <s v="Burritos"/>
    <x v="4433"/>
    <n v="2004"/>
    <s v="Old"/>
    <x v="0"/>
  </r>
  <r>
    <x v="0"/>
    <s v="A0555"/>
    <s v="Drinks"/>
    <x v="4434"/>
    <n v="2004"/>
    <s v="Old"/>
    <x v="0"/>
  </r>
  <r>
    <x v="1"/>
    <s v="A0555"/>
    <s v="Drinks"/>
    <x v="4435"/>
    <n v="2004"/>
    <s v="Old"/>
    <x v="0"/>
  </r>
  <r>
    <x v="0"/>
    <s v="A0555"/>
    <s v="Kids menu"/>
    <x v="4436"/>
    <n v="2004"/>
    <s v="Old"/>
    <x v="0"/>
  </r>
  <r>
    <x v="1"/>
    <s v="A0555"/>
    <s v="Kids menu"/>
    <x v="4437"/>
    <n v="2004"/>
    <s v="Old"/>
    <x v="0"/>
  </r>
  <r>
    <x v="0"/>
    <s v="A0555"/>
    <s v="Tacos"/>
    <x v="4438"/>
    <n v="2004"/>
    <s v="Old"/>
    <x v="0"/>
  </r>
  <r>
    <x v="1"/>
    <s v="A0555"/>
    <s v="Tacos"/>
    <x v="4439"/>
    <n v="2004"/>
    <s v="Old"/>
    <x v="0"/>
  </r>
  <r>
    <x v="0"/>
    <s v="A0556"/>
    <s v="Burritos"/>
    <x v="4440"/>
    <n v="2004"/>
    <s v="Old"/>
    <x v="0"/>
  </r>
  <r>
    <x v="1"/>
    <s v="A0556"/>
    <s v="Burritos"/>
    <x v="4441"/>
    <n v="2004"/>
    <s v="Old"/>
    <x v="0"/>
  </r>
  <r>
    <x v="0"/>
    <s v="A0556"/>
    <s v="Drinks"/>
    <x v="4442"/>
    <n v="2004"/>
    <s v="Old"/>
    <x v="0"/>
  </r>
  <r>
    <x v="1"/>
    <s v="A0556"/>
    <s v="Drinks"/>
    <x v="4443"/>
    <n v="2004"/>
    <s v="Old"/>
    <x v="0"/>
  </r>
  <r>
    <x v="0"/>
    <s v="A0556"/>
    <s v="Kids menu"/>
    <x v="4444"/>
    <n v="2004"/>
    <s v="Old"/>
    <x v="0"/>
  </r>
  <r>
    <x v="1"/>
    <s v="A0556"/>
    <s v="Kids menu"/>
    <x v="4445"/>
    <n v="2004"/>
    <s v="Old"/>
    <x v="0"/>
  </r>
  <r>
    <x v="0"/>
    <s v="A0556"/>
    <s v="Tacos"/>
    <x v="4446"/>
    <n v="2004"/>
    <s v="Old"/>
    <x v="0"/>
  </r>
  <r>
    <x v="1"/>
    <s v="A0556"/>
    <s v="Tacos"/>
    <x v="4447"/>
    <n v="2004"/>
    <s v="Old"/>
    <x v="0"/>
  </r>
  <r>
    <x v="0"/>
    <s v="A0557"/>
    <s v="Burritos"/>
    <x v="4448"/>
    <n v="2004"/>
    <s v="Old"/>
    <x v="0"/>
  </r>
  <r>
    <x v="1"/>
    <s v="A0557"/>
    <s v="Burritos"/>
    <x v="4449"/>
    <n v="2004"/>
    <s v="Old"/>
    <x v="0"/>
  </r>
  <r>
    <x v="0"/>
    <s v="A0557"/>
    <s v="Drinks"/>
    <x v="4450"/>
    <n v="2004"/>
    <s v="Old"/>
    <x v="0"/>
  </r>
  <r>
    <x v="1"/>
    <s v="A0557"/>
    <s v="Drinks"/>
    <x v="4451"/>
    <n v="2004"/>
    <s v="Old"/>
    <x v="0"/>
  </r>
  <r>
    <x v="0"/>
    <s v="A0557"/>
    <s v="Kids menu"/>
    <x v="4452"/>
    <n v="2004"/>
    <s v="Old"/>
    <x v="0"/>
  </r>
  <r>
    <x v="1"/>
    <s v="A0557"/>
    <s v="Kids menu"/>
    <x v="4453"/>
    <n v="2004"/>
    <s v="Old"/>
    <x v="0"/>
  </r>
  <r>
    <x v="0"/>
    <s v="A0557"/>
    <s v="Tacos"/>
    <x v="4454"/>
    <n v="2004"/>
    <s v="Old"/>
    <x v="0"/>
  </r>
  <r>
    <x v="1"/>
    <s v="A0557"/>
    <s v="Tacos"/>
    <x v="4455"/>
    <n v="2004"/>
    <s v="Old"/>
    <x v="0"/>
  </r>
  <r>
    <x v="0"/>
    <s v="A0558"/>
    <s v="Burritos"/>
    <x v="4456"/>
    <n v="2004"/>
    <s v="Old"/>
    <x v="0"/>
  </r>
  <r>
    <x v="1"/>
    <s v="A0558"/>
    <s v="Burritos"/>
    <x v="4457"/>
    <n v="2004"/>
    <s v="Old"/>
    <x v="0"/>
  </r>
  <r>
    <x v="0"/>
    <s v="A0558"/>
    <s v="Drinks"/>
    <x v="4458"/>
    <n v="2004"/>
    <s v="Old"/>
    <x v="0"/>
  </r>
  <r>
    <x v="1"/>
    <s v="A0558"/>
    <s v="Drinks"/>
    <x v="4459"/>
    <n v="2004"/>
    <s v="Old"/>
    <x v="0"/>
  </r>
  <r>
    <x v="0"/>
    <s v="A0558"/>
    <s v="Kids menu"/>
    <x v="4460"/>
    <n v="2004"/>
    <s v="Old"/>
    <x v="0"/>
  </r>
  <r>
    <x v="1"/>
    <s v="A0558"/>
    <s v="Kids menu"/>
    <x v="4461"/>
    <n v="2004"/>
    <s v="Old"/>
    <x v="0"/>
  </r>
  <r>
    <x v="0"/>
    <s v="A0558"/>
    <s v="Tacos"/>
    <x v="4462"/>
    <n v="2004"/>
    <s v="Old"/>
    <x v="0"/>
  </r>
  <r>
    <x v="1"/>
    <s v="A0558"/>
    <s v="Tacos"/>
    <x v="4463"/>
    <n v="2004"/>
    <s v="Old"/>
    <x v="0"/>
  </r>
  <r>
    <x v="0"/>
    <s v="A0559"/>
    <s v="Burritos"/>
    <x v="4464"/>
    <n v="2004"/>
    <s v="Old"/>
    <x v="0"/>
  </r>
  <r>
    <x v="1"/>
    <s v="A0559"/>
    <s v="Burritos"/>
    <x v="4465"/>
    <n v="2004"/>
    <s v="Old"/>
    <x v="0"/>
  </r>
  <r>
    <x v="0"/>
    <s v="A0559"/>
    <s v="Drinks"/>
    <x v="4466"/>
    <n v="2004"/>
    <s v="Old"/>
    <x v="0"/>
  </r>
  <r>
    <x v="1"/>
    <s v="A0559"/>
    <s v="Drinks"/>
    <x v="4467"/>
    <n v="2004"/>
    <s v="Old"/>
    <x v="0"/>
  </r>
  <r>
    <x v="0"/>
    <s v="A0559"/>
    <s v="Kids menu"/>
    <x v="4468"/>
    <n v="2004"/>
    <s v="Old"/>
    <x v="0"/>
  </r>
  <r>
    <x v="1"/>
    <s v="A0559"/>
    <s v="Kids menu"/>
    <x v="4469"/>
    <n v="2004"/>
    <s v="Old"/>
    <x v="0"/>
  </r>
  <r>
    <x v="0"/>
    <s v="A0559"/>
    <s v="Tacos"/>
    <x v="4470"/>
    <n v="2004"/>
    <s v="Old"/>
    <x v="0"/>
  </r>
  <r>
    <x v="1"/>
    <s v="A0559"/>
    <s v="Tacos"/>
    <x v="4471"/>
    <n v="2004"/>
    <s v="Old"/>
    <x v="0"/>
  </r>
  <r>
    <x v="0"/>
    <s v="A0560"/>
    <s v="Burritos"/>
    <x v="4472"/>
    <n v="2004"/>
    <s v="Old"/>
    <x v="0"/>
  </r>
  <r>
    <x v="1"/>
    <s v="A0560"/>
    <s v="Burritos"/>
    <x v="4473"/>
    <n v="2004"/>
    <s v="Old"/>
    <x v="0"/>
  </r>
  <r>
    <x v="0"/>
    <s v="A0560"/>
    <s v="Drinks"/>
    <x v="4474"/>
    <n v="2004"/>
    <s v="Old"/>
    <x v="0"/>
  </r>
  <r>
    <x v="1"/>
    <s v="A0560"/>
    <s v="Drinks"/>
    <x v="4475"/>
    <n v="2004"/>
    <s v="Old"/>
    <x v="0"/>
  </r>
  <r>
    <x v="0"/>
    <s v="A0560"/>
    <s v="Kids menu"/>
    <x v="4476"/>
    <n v="2004"/>
    <s v="Old"/>
    <x v="0"/>
  </r>
  <r>
    <x v="1"/>
    <s v="A0560"/>
    <s v="Kids menu"/>
    <x v="4477"/>
    <n v="2004"/>
    <s v="Old"/>
    <x v="0"/>
  </r>
  <r>
    <x v="0"/>
    <s v="A0560"/>
    <s v="Tacos"/>
    <x v="4478"/>
    <n v="2004"/>
    <s v="Old"/>
    <x v="0"/>
  </r>
  <r>
    <x v="1"/>
    <s v="A0560"/>
    <s v="Tacos"/>
    <x v="4479"/>
    <n v="2004"/>
    <s v="Old"/>
    <x v="0"/>
  </r>
  <r>
    <x v="0"/>
    <s v="A0561"/>
    <s v="Burritos"/>
    <x v="4480"/>
    <n v="2004"/>
    <s v="Old"/>
    <x v="0"/>
  </r>
  <r>
    <x v="1"/>
    <s v="A0561"/>
    <s v="Burritos"/>
    <x v="4481"/>
    <n v="2004"/>
    <s v="Old"/>
    <x v="0"/>
  </r>
  <r>
    <x v="0"/>
    <s v="A0561"/>
    <s v="Drinks"/>
    <x v="4482"/>
    <n v="2004"/>
    <s v="Old"/>
    <x v="0"/>
  </r>
  <r>
    <x v="1"/>
    <s v="A0561"/>
    <s v="Drinks"/>
    <x v="4483"/>
    <n v="2004"/>
    <s v="Old"/>
    <x v="0"/>
  </r>
  <r>
    <x v="0"/>
    <s v="A0561"/>
    <s v="Kids menu"/>
    <x v="4484"/>
    <n v="2004"/>
    <s v="Old"/>
    <x v="0"/>
  </r>
  <r>
    <x v="1"/>
    <s v="A0561"/>
    <s v="Kids menu"/>
    <x v="4485"/>
    <n v="2004"/>
    <s v="Old"/>
    <x v="0"/>
  </r>
  <r>
    <x v="0"/>
    <s v="A0561"/>
    <s v="Tacos"/>
    <x v="4486"/>
    <n v="2004"/>
    <s v="Old"/>
    <x v="0"/>
  </r>
  <r>
    <x v="1"/>
    <s v="A0561"/>
    <s v="Tacos"/>
    <x v="4487"/>
    <n v="2004"/>
    <s v="Old"/>
    <x v="0"/>
  </r>
  <r>
    <x v="0"/>
    <s v="A0562"/>
    <s v="Burritos"/>
    <x v="4488"/>
    <n v="2004"/>
    <s v="Old"/>
    <x v="0"/>
  </r>
  <r>
    <x v="1"/>
    <s v="A0562"/>
    <s v="Burritos"/>
    <x v="4489"/>
    <n v="2004"/>
    <s v="Old"/>
    <x v="0"/>
  </r>
  <r>
    <x v="0"/>
    <s v="A0562"/>
    <s v="Drinks"/>
    <x v="4490"/>
    <n v="2004"/>
    <s v="Old"/>
    <x v="0"/>
  </r>
  <r>
    <x v="1"/>
    <s v="A0562"/>
    <s v="Drinks"/>
    <x v="4491"/>
    <n v="2004"/>
    <s v="Old"/>
    <x v="0"/>
  </r>
  <r>
    <x v="0"/>
    <s v="A0562"/>
    <s v="Kids menu"/>
    <x v="4492"/>
    <n v="2004"/>
    <s v="Old"/>
    <x v="0"/>
  </r>
  <r>
    <x v="1"/>
    <s v="A0562"/>
    <s v="Kids menu"/>
    <x v="4493"/>
    <n v="2004"/>
    <s v="Old"/>
    <x v="0"/>
  </r>
  <r>
    <x v="0"/>
    <s v="A0562"/>
    <s v="Tacos"/>
    <x v="4494"/>
    <n v="2004"/>
    <s v="Old"/>
    <x v="0"/>
  </r>
  <r>
    <x v="1"/>
    <s v="A0562"/>
    <s v="Tacos"/>
    <x v="4495"/>
    <n v="2004"/>
    <s v="Old"/>
    <x v="0"/>
  </r>
  <r>
    <x v="0"/>
    <s v="A0563"/>
    <s v="Burritos"/>
    <x v="4496"/>
    <n v="2004"/>
    <s v="Old"/>
    <x v="0"/>
  </r>
  <r>
    <x v="1"/>
    <s v="A0563"/>
    <s v="Burritos"/>
    <x v="4497"/>
    <n v="2004"/>
    <s v="Old"/>
    <x v="0"/>
  </r>
  <r>
    <x v="0"/>
    <s v="A0563"/>
    <s v="Drinks"/>
    <x v="4498"/>
    <n v="2004"/>
    <s v="Old"/>
    <x v="0"/>
  </r>
  <r>
    <x v="1"/>
    <s v="A0563"/>
    <s v="Drinks"/>
    <x v="4499"/>
    <n v="2004"/>
    <s v="Old"/>
    <x v="0"/>
  </r>
  <r>
    <x v="0"/>
    <s v="A0563"/>
    <s v="Kids menu"/>
    <x v="4500"/>
    <n v="2004"/>
    <s v="Old"/>
    <x v="0"/>
  </r>
  <r>
    <x v="1"/>
    <s v="A0563"/>
    <s v="Kids menu"/>
    <x v="4501"/>
    <n v="2004"/>
    <s v="Old"/>
    <x v="0"/>
  </r>
  <r>
    <x v="0"/>
    <s v="A0563"/>
    <s v="Tacos"/>
    <x v="4502"/>
    <n v="2004"/>
    <s v="Old"/>
    <x v="0"/>
  </r>
  <r>
    <x v="1"/>
    <s v="A0563"/>
    <s v="Tacos"/>
    <x v="4503"/>
    <n v="2004"/>
    <s v="Old"/>
    <x v="0"/>
  </r>
  <r>
    <x v="0"/>
    <s v="A0564"/>
    <s v="Burritos"/>
    <x v="4504"/>
    <n v="2004"/>
    <s v="Old"/>
    <x v="0"/>
  </r>
  <r>
    <x v="1"/>
    <s v="A0564"/>
    <s v="Burritos"/>
    <x v="4505"/>
    <n v="2004"/>
    <s v="Old"/>
    <x v="0"/>
  </r>
  <r>
    <x v="0"/>
    <s v="A0564"/>
    <s v="Drinks"/>
    <x v="4506"/>
    <n v="2004"/>
    <s v="Old"/>
    <x v="0"/>
  </r>
  <r>
    <x v="1"/>
    <s v="A0564"/>
    <s v="Drinks"/>
    <x v="4507"/>
    <n v="2004"/>
    <s v="Old"/>
    <x v="0"/>
  </r>
  <r>
    <x v="0"/>
    <s v="A0564"/>
    <s v="Kids menu"/>
    <x v="4508"/>
    <n v="2004"/>
    <s v="Old"/>
    <x v="0"/>
  </r>
  <r>
    <x v="1"/>
    <s v="A0564"/>
    <s v="Kids menu"/>
    <x v="4509"/>
    <n v="2004"/>
    <s v="Old"/>
    <x v="0"/>
  </r>
  <r>
    <x v="0"/>
    <s v="A0564"/>
    <s v="Tacos"/>
    <x v="4510"/>
    <n v="2004"/>
    <s v="Old"/>
    <x v="0"/>
  </r>
  <r>
    <x v="1"/>
    <s v="A0564"/>
    <s v="Tacos"/>
    <x v="4511"/>
    <n v="2004"/>
    <s v="Old"/>
    <x v="0"/>
  </r>
  <r>
    <x v="0"/>
    <s v="A0565"/>
    <s v="Burritos"/>
    <x v="4512"/>
    <n v="2004"/>
    <s v="Old"/>
    <x v="0"/>
  </r>
  <r>
    <x v="1"/>
    <s v="A0565"/>
    <s v="Burritos"/>
    <x v="4513"/>
    <n v="2004"/>
    <s v="Old"/>
    <x v="0"/>
  </r>
  <r>
    <x v="0"/>
    <s v="A0565"/>
    <s v="Drinks"/>
    <x v="4514"/>
    <n v="2004"/>
    <s v="Old"/>
    <x v="0"/>
  </r>
  <r>
    <x v="1"/>
    <s v="A0565"/>
    <s v="Drinks"/>
    <x v="4515"/>
    <n v="2004"/>
    <s v="Old"/>
    <x v="0"/>
  </r>
  <r>
    <x v="0"/>
    <s v="A0565"/>
    <s v="Kids menu"/>
    <x v="4516"/>
    <n v="2004"/>
    <s v="Old"/>
    <x v="0"/>
  </r>
  <r>
    <x v="1"/>
    <s v="A0565"/>
    <s v="Kids menu"/>
    <x v="4517"/>
    <n v="2004"/>
    <s v="Old"/>
    <x v="0"/>
  </r>
  <r>
    <x v="0"/>
    <s v="A0565"/>
    <s v="Tacos"/>
    <x v="4518"/>
    <n v="2004"/>
    <s v="Old"/>
    <x v="0"/>
  </r>
  <r>
    <x v="1"/>
    <s v="A0565"/>
    <s v="Tacos"/>
    <x v="4519"/>
    <n v="2004"/>
    <s v="Old"/>
    <x v="0"/>
  </r>
  <r>
    <x v="0"/>
    <s v="A0566"/>
    <s v="Burritos"/>
    <x v="4520"/>
    <n v="2004"/>
    <s v="Old"/>
    <x v="0"/>
  </r>
  <r>
    <x v="1"/>
    <s v="A0566"/>
    <s v="Burritos"/>
    <x v="4521"/>
    <n v="2004"/>
    <s v="Old"/>
    <x v="0"/>
  </r>
  <r>
    <x v="0"/>
    <s v="A0566"/>
    <s v="Drinks"/>
    <x v="4522"/>
    <n v="2004"/>
    <s v="Old"/>
    <x v="0"/>
  </r>
  <r>
    <x v="1"/>
    <s v="A0566"/>
    <s v="Drinks"/>
    <x v="4523"/>
    <n v="2004"/>
    <s v="Old"/>
    <x v="0"/>
  </r>
  <r>
    <x v="0"/>
    <s v="A0566"/>
    <s v="Kids menu"/>
    <x v="4524"/>
    <n v="2004"/>
    <s v="Old"/>
    <x v="0"/>
  </r>
  <r>
    <x v="1"/>
    <s v="A0566"/>
    <s v="Kids menu"/>
    <x v="4525"/>
    <n v="2004"/>
    <s v="Old"/>
    <x v="0"/>
  </r>
  <r>
    <x v="0"/>
    <s v="A0566"/>
    <s v="Tacos"/>
    <x v="4526"/>
    <n v="2004"/>
    <s v="Old"/>
    <x v="0"/>
  </r>
  <r>
    <x v="1"/>
    <s v="A0566"/>
    <s v="Tacos"/>
    <x v="4527"/>
    <n v="2004"/>
    <s v="Old"/>
    <x v="0"/>
  </r>
  <r>
    <x v="0"/>
    <s v="A0567"/>
    <s v="Burritos"/>
    <x v="4528"/>
    <n v="2004"/>
    <s v="Old"/>
    <x v="0"/>
  </r>
  <r>
    <x v="1"/>
    <s v="A0567"/>
    <s v="Burritos"/>
    <x v="4529"/>
    <n v="2004"/>
    <s v="Old"/>
    <x v="0"/>
  </r>
  <r>
    <x v="0"/>
    <s v="A0567"/>
    <s v="Drinks"/>
    <x v="4530"/>
    <n v="2004"/>
    <s v="Old"/>
    <x v="0"/>
  </r>
  <r>
    <x v="1"/>
    <s v="A0567"/>
    <s v="Drinks"/>
    <x v="4531"/>
    <n v="2004"/>
    <s v="Old"/>
    <x v="0"/>
  </r>
  <r>
    <x v="0"/>
    <s v="A0567"/>
    <s v="Kids menu"/>
    <x v="4532"/>
    <n v="2004"/>
    <s v="Old"/>
    <x v="0"/>
  </r>
  <r>
    <x v="1"/>
    <s v="A0567"/>
    <s v="Kids menu"/>
    <x v="4533"/>
    <n v="2004"/>
    <s v="Old"/>
    <x v="0"/>
  </r>
  <r>
    <x v="0"/>
    <s v="A0567"/>
    <s v="Tacos"/>
    <x v="4534"/>
    <n v="2004"/>
    <s v="Old"/>
    <x v="0"/>
  </r>
  <r>
    <x v="1"/>
    <s v="A0567"/>
    <s v="Tacos"/>
    <x v="4535"/>
    <n v="2004"/>
    <s v="Old"/>
    <x v="0"/>
  </r>
  <r>
    <x v="0"/>
    <s v="A0568"/>
    <s v="Burritos"/>
    <x v="4536"/>
    <n v="2004"/>
    <s v="Old"/>
    <x v="0"/>
  </r>
  <r>
    <x v="1"/>
    <s v="A0568"/>
    <s v="Burritos"/>
    <x v="4537"/>
    <n v="2004"/>
    <s v="Old"/>
    <x v="0"/>
  </r>
  <r>
    <x v="0"/>
    <s v="A0568"/>
    <s v="Drinks"/>
    <x v="4538"/>
    <n v="2004"/>
    <s v="Old"/>
    <x v="0"/>
  </r>
  <r>
    <x v="1"/>
    <s v="A0568"/>
    <s v="Drinks"/>
    <x v="4539"/>
    <n v="2004"/>
    <s v="Old"/>
    <x v="0"/>
  </r>
  <r>
    <x v="0"/>
    <s v="A0568"/>
    <s v="Kids menu"/>
    <x v="4540"/>
    <n v="2004"/>
    <s v="Old"/>
    <x v="0"/>
  </r>
  <r>
    <x v="1"/>
    <s v="A0568"/>
    <s v="Kids menu"/>
    <x v="4541"/>
    <n v="2004"/>
    <s v="Old"/>
    <x v="0"/>
  </r>
  <r>
    <x v="0"/>
    <s v="A0568"/>
    <s v="Tacos"/>
    <x v="4542"/>
    <n v="2004"/>
    <s v="Old"/>
    <x v="0"/>
  </r>
  <r>
    <x v="1"/>
    <s v="A0568"/>
    <s v="Tacos"/>
    <x v="4543"/>
    <n v="2004"/>
    <s v="Old"/>
    <x v="0"/>
  </r>
  <r>
    <x v="0"/>
    <s v="A0569"/>
    <s v="Burritos"/>
    <x v="4544"/>
    <n v="2004"/>
    <s v="Old"/>
    <x v="0"/>
  </r>
  <r>
    <x v="1"/>
    <s v="A0569"/>
    <s v="Burritos"/>
    <x v="4545"/>
    <n v="2004"/>
    <s v="Old"/>
    <x v="0"/>
  </r>
  <r>
    <x v="0"/>
    <s v="A0569"/>
    <s v="Drinks"/>
    <x v="4546"/>
    <n v="2004"/>
    <s v="Old"/>
    <x v="0"/>
  </r>
  <r>
    <x v="1"/>
    <s v="A0569"/>
    <s v="Drinks"/>
    <x v="4547"/>
    <n v="2004"/>
    <s v="Old"/>
    <x v="0"/>
  </r>
  <r>
    <x v="0"/>
    <s v="A0569"/>
    <s v="Kids menu"/>
    <x v="4548"/>
    <n v="2004"/>
    <s v="Old"/>
    <x v="0"/>
  </r>
  <r>
    <x v="1"/>
    <s v="A0569"/>
    <s v="Kids menu"/>
    <x v="4549"/>
    <n v="2004"/>
    <s v="Old"/>
    <x v="0"/>
  </r>
  <r>
    <x v="0"/>
    <s v="A0569"/>
    <s v="Tacos"/>
    <x v="4550"/>
    <n v="2004"/>
    <s v="Old"/>
    <x v="0"/>
  </r>
  <r>
    <x v="1"/>
    <s v="A0569"/>
    <s v="Tacos"/>
    <x v="4551"/>
    <n v="2004"/>
    <s v="Old"/>
    <x v="0"/>
  </r>
  <r>
    <x v="0"/>
    <s v="A0570"/>
    <s v="Burritos"/>
    <x v="4552"/>
    <n v="2004"/>
    <s v="Old"/>
    <x v="0"/>
  </r>
  <r>
    <x v="1"/>
    <s v="A0570"/>
    <s v="Burritos"/>
    <x v="4553"/>
    <n v="2004"/>
    <s v="Old"/>
    <x v="0"/>
  </r>
  <r>
    <x v="0"/>
    <s v="A0570"/>
    <s v="Drinks"/>
    <x v="4554"/>
    <n v="2004"/>
    <s v="Old"/>
    <x v="0"/>
  </r>
  <r>
    <x v="1"/>
    <s v="A0570"/>
    <s v="Drinks"/>
    <x v="4555"/>
    <n v="2004"/>
    <s v="Old"/>
    <x v="0"/>
  </r>
  <r>
    <x v="0"/>
    <s v="A0570"/>
    <s v="Kids menu"/>
    <x v="4556"/>
    <n v="2004"/>
    <s v="Old"/>
    <x v="0"/>
  </r>
  <r>
    <x v="1"/>
    <s v="A0570"/>
    <s v="Kids menu"/>
    <x v="4557"/>
    <n v="2004"/>
    <s v="Old"/>
    <x v="0"/>
  </r>
  <r>
    <x v="0"/>
    <s v="A0570"/>
    <s v="Tacos"/>
    <x v="4558"/>
    <n v="2004"/>
    <s v="Old"/>
    <x v="0"/>
  </r>
  <r>
    <x v="1"/>
    <s v="A0570"/>
    <s v="Tacos"/>
    <x v="4559"/>
    <n v="2004"/>
    <s v="Old"/>
    <x v="0"/>
  </r>
  <r>
    <x v="0"/>
    <s v="A0571"/>
    <s v="Burritos"/>
    <x v="4560"/>
    <n v="2004"/>
    <s v="Old"/>
    <x v="0"/>
  </r>
  <r>
    <x v="1"/>
    <s v="A0571"/>
    <s v="Burritos"/>
    <x v="4561"/>
    <n v="2004"/>
    <s v="Old"/>
    <x v="0"/>
  </r>
  <r>
    <x v="0"/>
    <s v="A0571"/>
    <s v="Drinks"/>
    <x v="4562"/>
    <n v="2004"/>
    <s v="Old"/>
    <x v="0"/>
  </r>
  <r>
    <x v="1"/>
    <s v="A0571"/>
    <s v="Drinks"/>
    <x v="4563"/>
    <n v="2004"/>
    <s v="Old"/>
    <x v="0"/>
  </r>
  <r>
    <x v="0"/>
    <s v="A0571"/>
    <s v="Kids menu"/>
    <x v="4564"/>
    <n v="2004"/>
    <s v="Old"/>
    <x v="0"/>
  </r>
  <r>
    <x v="1"/>
    <s v="A0571"/>
    <s v="Kids menu"/>
    <x v="4565"/>
    <n v="2004"/>
    <s v="Old"/>
    <x v="0"/>
  </r>
  <r>
    <x v="0"/>
    <s v="A0571"/>
    <s v="Tacos"/>
    <x v="4566"/>
    <n v="2004"/>
    <s v="Old"/>
    <x v="0"/>
  </r>
  <r>
    <x v="1"/>
    <s v="A0571"/>
    <s v="Tacos"/>
    <x v="4567"/>
    <n v="2004"/>
    <s v="Old"/>
    <x v="0"/>
  </r>
  <r>
    <x v="0"/>
    <s v="A0572"/>
    <s v="Burritos"/>
    <x v="4568"/>
    <n v="2004"/>
    <s v="Old"/>
    <x v="0"/>
  </r>
  <r>
    <x v="1"/>
    <s v="A0572"/>
    <s v="Burritos"/>
    <x v="4569"/>
    <n v="2004"/>
    <s v="Old"/>
    <x v="0"/>
  </r>
  <r>
    <x v="0"/>
    <s v="A0572"/>
    <s v="Drinks"/>
    <x v="4570"/>
    <n v="2004"/>
    <s v="Old"/>
    <x v="0"/>
  </r>
  <r>
    <x v="1"/>
    <s v="A0572"/>
    <s v="Drinks"/>
    <x v="4571"/>
    <n v="2004"/>
    <s v="Old"/>
    <x v="0"/>
  </r>
  <r>
    <x v="0"/>
    <s v="A0572"/>
    <s v="Kids menu"/>
    <x v="4572"/>
    <n v="2004"/>
    <s v="Old"/>
    <x v="0"/>
  </r>
  <r>
    <x v="1"/>
    <s v="A0572"/>
    <s v="Kids menu"/>
    <x v="4573"/>
    <n v="2004"/>
    <s v="Old"/>
    <x v="0"/>
  </r>
  <r>
    <x v="0"/>
    <s v="A0572"/>
    <s v="Tacos"/>
    <x v="4574"/>
    <n v="2004"/>
    <s v="Old"/>
    <x v="0"/>
  </r>
  <r>
    <x v="1"/>
    <s v="A0572"/>
    <s v="Tacos"/>
    <x v="4575"/>
    <n v="2004"/>
    <s v="Old"/>
    <x v="0"/>
  </r>
  <r>
    <x v="0"/>
    <s v="A0573"/>
    <s v="Burritos"/>
    <x v="4576"/>
    <n v="2004"/>
    <s v="Old"/>
    <x v="0"/>
  </r>
  <r>
    <x v="1"/>
    <s v="A0573"/>
    <s v="Burritos"/>
    <x v="4577"/>
    <n v="2004"/>
    <s v="Old"/>
    <x v="0"/>
  </r>
  <r>
    <x v="0"/>
    <s v="A0573"/>
    <s v="Drinks"/>
    <x v="4578"/>
    <n v="2004"/>
    <s v="Old"/>
    <x v="0"/>
  </r>
  <r>
    <x v="1"/>
    <s v="A0573"/>
    <s v="Drinks"/>
    <x v="4579"/>
    <n v="2004"/>
    <s v="Old"/>
    <x v="0"/>
  </r>
  <r>
    <x v="0"/>
    <s v="A0573"/>
    <s v="Kids menu"/>
    <x v="4580"/>
    <n v="2004"/>
    <s v="Old"/>
    <x v="0"/>
  </r>
  <r>
    <x v="1"/>
    <s v="A0573"/>
    <s v="Kids menu"/>
    <x v="4581"/>
    <n v="2004"/>
    <s v="Old"/>
    <x v="0"/>
  </r>
  <r>
    <x v="0"/>
    <s v="A0573"/>
    <s v="Tacos"/>
    <x v="4582"/>
    <n v="2004"/>
    <s v="Old"/>
    <x v="0"/>
  </r>
  <r>
    <x v="1"/>
    <s v="A0573"/>
    <s v="Tacos"/>
    <x v="4583"/>
    <n v="2004"/>
    <s v="Old"/>
    <x v="0"/>
  </r>
  <r>
    <x v="0"/>
    <s v="A0574"/>
    <s v="Burritos"/>
    <x v="4584"/>
    <n v="2004"/>
    <s v="Old"/>
    <x v="0"/>
  </r>
  <r>
    <x v="1"/>
    <s v="A0574"/>
    <s v="Burritos"/>
    <x v="4585"/>
    <n v="2004"/>
    <s v="Old"/>
    <x v="0"/>
  </r>
  <r>
    <x v="0"/>
    <s v="A0574"/>
    <s v="Drinks"/>
    <x v="4586"/>
    <n v="2004"/>
    <s v="Old"/>
    <x v="0"/>
  </r>
  <r>
    <x v="1"/>
    <s v="A0574"/>
    <s v="Drinks"/>
    <x v="4587"/>
    <n v="2004"/>
    <s v="Old"/>
    <x v="0"/>
  </r>
  <r>
    <x v="0"/>
    <s v="A0574"/>
    <s v="Kids menu"/>
    <x v="4588"/>
    <n v="2004"/>
    <s v="Old"/>
    <x v="0"/>
  </r>
  <r>
    <x v="1"/>
    <s v="A0574"/>
    <s v="Kids menu"/>
    <x v="4589"/>
    <n v="2004"/>
    <s v="Old"/>
    <x v="0"/>
  </r>
  <r>
    <x v="0"/>
    <s v="A0574"/>
    <s v="Tacos"/>
    <x v="4590"/>
    <n v="2004"/>
    <s v="Old"/>
    <x v="0"/>
  </r>
  <r>
    <x v="1"/>
    <s v="A0574"/>
    <s v="Tacos"/>
    <x v="4591"/>
    <n v="2004"/>
    <s v="Old"/>
    <x v="0"/>
  </r>
  <r>
    <x v="0"/>
    <s v="A0575"/>
    <s v="Burritos"/>
    <x v="4592"/>
    <n v="2004"/>
    <s v="Old"/>
    <x v="0"/>
  </r>
  <r>
    <x v="1"/>
    <s v="A0575"/>
    <s v="Burritos"/>
    <x v="4593"/>
    <n v="2004"/>
    <s v="Old"/>
    <x v="0"/>
  </r>
  <r>
    <x v="0"/>
    <s v="A0575"/>
    <s v="Drinks"/>
    <x v="4594"/>
    <n v="2004"/>
    <s v="Old"/>
    <x v="0"/>
  </r>
  <r>
    <x v="1"/>
    <s v="A0575"/>
    <s v="Drinks"/>
    <x v="4595"/>
    <n v="2004"/>
    <s v="Old"/>
    <x v="0"/>
  </r>
  <r>
    <x v="0"/>
    <s v="A0575"/>
    <s v="Kids menu"/>
    <x v="4596"/>
    <n v="2004"/>
    <s v="Old"/>
    <x v="0"/>
  </r>
  <r>
    <x v="1"/>
    <s v="A0575"/>
    <s v="Kids menu"/>
    <x v="4597"/>
    <n v="2004"/>
    <s v="Old"/>
    <x v="0"/>
  </r>
  <r>
    <x v="0"/>
    <s v="A0575"/>
    <s v="Tacos"/>
    <x v="4598"/>
    <n v="2004"/>
    <s v="Old"/>
    <x v="0"/>
  </r>
  <r>
    <x v="1"/>
    <s v="A0575"/>
    <s v="Tacos"/>
    <x v="4599"/>
    <n v="2004"/>
    <s v="Old"/>
    <x v="0"/>
  </r>
  <r>
    <x v="0"/>
    <s v="A0576"/>
    <s v="Burritos"/>
    <x v="4600"/>
    <n v="2004"/>
    <s v="Old"/>
    <x v="0"/>
  </r>
  <r>
    <x v="1"/>
    <s v="A0576"/>
    <s v="Burritos"/>
    <x v="4601"/>
    <n v="2004"/>
    <s v="Old"/>
    <x v="0"/>
  </r>
  <r>
    <x v="0"/>
    <s v="A0576"/>
    <s v="Drinks"/>
    <x v="4602"/>
    <n v="2004"/>
    <s v="Old"/>
    <x v="0"/>
  </r>
  <r>
    <x v="1"/>
    <s v="A0576"/>
    <s v="Drinks"/>
    <x v="4603"/>
    <n v="2004"/>
    <s v="Old"/>
    <x v="0"/>
  </r>
  <r>
    <x v="0"/>
    <s v="A0576"/>
    <s v="Kids menu"/>
    <x v="4604"/>
    <n v="2004"/>
    <s v="Old"/>
    <x v="0"/>
  </r>
  <r>
    <x v="1"/>
    <s v="A0576"/>
    <s v="Kids menu"/>
    <x v="4605"/>
    <n v="2004"/>
    <s v="Old"/>
    <x v="0"/>
  </r>
  <r>
    <x v="0"/>
    <s v="A0576"/>
    <s v="Tacos"/>
    <x v="4606"/>
    <n v="2004"/>
    <s v="Old"/>
    <x v="0"/>
  </r>
  <r>
    <x v="1"/>
    <s v="A0576"/>
    <s v="Tacos"/>
    <x v="4607"/>
    <n v="2004"/>
    <s v="Old"/>
    <x v="0"/>
  </r>
  <r>
    <x v="0"/>
    <s v="A0577"/>
    <s v="Burritos"/>
    <x v="4608"/>
    <n v="2004"/>
    <s v="Old"/>
    <x v="0"/>
  </r>
  <r>
    <x v="1"/>
    <s v="A0577"/>
    <s v="Burritos"/>
    <x v="4609"/>
    <n v="2004"/>
    <s v="Old"/>
    <x v="0"/>
  </r>
  <r>
    <x v="0"/>
    <s v="A0577"/>
    <s v="Drinks"/>
    <x v="4610"/>
    <n v="2004"/>
    <s v="Old"/>
    <x v="0"/>
  </r>
  <r>
    <x v="1"/>
    <s v="A0577"/>
    <s v="Drinks"/>
    <x v="4611"/>
    <n v="2004"/>
    <s v="Old"/>
    <x v="0"/>
  </r>
  <r>
    <x v="0"/>
    <s v="A0577"/>
    <s v="Kids menu"/>
    <x v="4612"/>
    <n v="2004"/>
    <s v="Old"/>
    <x v="0"/>
  </r>
  <r>
    <x v="1"/>
    <s v="A0577"/>
    <s v="Kids menu"/>
    <x v="4613"/>
    <n v="2004"/>
    <s v="Old"/>
    <x v="0"/>
  </r>
  <r>
    <x v="0"/>
    <s v="A0577"/>
    <s v="Tacos"/>
    <x v="4614"/>
    <n v="2004"/>
    <s v="Old"/>
    <x v="0"/>
  </r>
  <r>
    <x v="1"/>
    <s v="A0577"/>
    <s v="Tacos"/>
    <x v="4615"/>
    <n v="2004"/>
    <s v="Old"/>
    <x v="0"/>
  </r>
  <r>
    <x v="0"/>
    <s v="A0578"/>
    <s v="Burritos"/>
    <x v="4616"/>
    <n v="2004"/>
    <s v="Old"/>
    <x v="0"/>
  </r>
  <r>
    <x v="1"/>
    <s v="A0578"/>
    <s v="Burritos"/>
    <x v="4617"/>
    <n v="2004"/>
    <s v="Old"/>
    <x v="0"/>
  </r>
  <r>
    <x v="0"/>
    <s v="A0578"/>
    <s v="Drinks"/>
    <x v="4618"/>
    <n v="2004"/>
    <s v="Old"/>
    <x v="0"/>
  </r>
  <r>
    <x v="1"/>
    <s v="A0578"/>
    <s v="Drinks"/>
    <x v="4619"/>
    <n v="2004"/>
    <s v="Old"/>
    <x v="0"/>
  </r>
  <r>
    <x v="0"/>
    <s v="A0578"/>
    <s v="Kids menu"/>
    <x v="4620"/>
    <n v="2004"/>
    <s v="Old"/>
    <x v="0"/>
  </r>
  <r>
    <x v="1"/>
    <s v="A0578"/>
    <s v="Kids menu"/>
    <x v="4621"/>
    <n v="2004"/>
    <s v="Old"/>
    <x v="0"/>
  </r>
  <r>
    <x v="0"/>
    <s v="A0578"/>
    <s v="Tacos"/>
    <x v="4622"/>
    <n v="2004"/>
    <s v="Old"/>
    <x v="0"/>
  </r>
  <r>
    <x v="1"/>
    <s v="A0578"/>
    <s v="Tacos"/>
    <x v="4623"/>
    <n v="2004"/>
    <s v="Old"/>
    <x v="0"/>
  </r>
  <r>
    <x v="0"/>
    <s v="A0579"/>
    <s v="Burritos"/>
    <x v="4624"/>
    <n v="2004"/>
    <s v="Old"/>
    <x v="0"/>
  </r>
  <r>
    <x v="1"/>
    <s v="A0579"/>
    <s v="Burritos"/>
    <x v="4625"/>
    <n v="2004"/>
    <s v="Old"/>
    <x v="0"/>
  </r>
  <r>
    <x v="0"/>
    <s v="A0579"/>
    <s v="Drinks"/>
    <x v="4626"/>
    <n v="2004"/>
    <s v="Old"/>
    <x v="0"/>
  </r>
  <r>
    <x v="1"/>
    <s v="A0579"/>
    <s v="Drinks"/>
    <x v="4627"/>
    <n v="2004"/>
    <s v="Old"/>
    <x v="0"/>
  </r>
  <r>
    <x v="0"/>
    <s v="A0579"/>
    <s v="Kids menu"/>
    <x v="4628"/>
    <n v="2004"/>
    <s v="Old"/>
    <x v="0"/>
  </r>
  <r>
    <x v="1"/>
    <s v="A0579"/>
    <s v="Kids menu"/>
    <x v="4629"/>
    <n v="2004"/>
    <s v="Old"/>
    <x v="0"/>
  </r>
  <r>
    <x v="0"/>
    <s v="A0579"/>
    <s v="Tacos"/>
    <x v="4630"/>
    <n v="2004"/>
    <s v="Old"/>
    <x v="0"/>
  </r>
  <r>
    <x v="1"/>
    <s v="A0579"/>
    <s v="Tacos"/>
    <x v="4631"/>
    <n v="2004"/>
    <s v="Old"/>
    <x v="0"/>
  </r>
  <r>
    <x v="0"/>
    <s v="A0580"/>
    <s v="Burritos"/>
    <x v="4632"/>
    <n v="2004"/>
    <s v="Old"/>
    <x v="0"/>
  </r>
  <r>
    <x v="1"/>
    <s v="A0580"/>
    <s v="Burritos"/>
    <x v="4633"/>
    <n v="2004"/>
    <s v="Old"/>
    <x v="0"/>
  </r>
  <r>
    <x v="0"/>
    <s v="A0580"/>
    <s v="Drinks"/>
    <x v="4634"/>
    <n v="2004"/>
    <s v="Old"/>
    <x v="0"/>
  </r>
  <r>
    <x v="1"/>
    <s v="A0580"/>
    <s v="Drinks"/>
    <x v="4635"/>
    <n v="2004"/>
    <s v="Old"/>
    <x v="0"/>
  </r>
  <r>
    <x v="0"/>
    <s v="A0580"/>
    <s v="Kids menu"/>
    <x v="4636"/>
    <n v="2004"/>
    <s v="Old"/>
    <x v="0"/>
  </r>
  <r>
    <x v="1"/>
    <s v="A0580"/>
    <s v="Kids menu"/>
    <x v="4637"/>
    <n v="2004"/>
    <s v="Old"/>
    <x v="0"/>
  </r>
  <r>
    <x v="0"/>
    <s v="A0580"/>
    <s v="Tacos"/>
    <x v="4638"/>
    <n v="2004"/>
    <s v="Old"/>
    <x v="0"/>
  </r>
  <r>
    <x v="1"/>
    <s v="A0580"/>
    <s v="Tacos"/>
    <x v="4639"/>
    <n v="2004"/>
    <s v="Old"/>
    <x v="0"/>
  </r>
  <r>
    <x v="0"/>
    <s v="A0581"/>
    <s v="Burritos"/>
    <x v="4640"/>
    <n v="2004"/>
    <s v="Old"/>
    <x v="0"/>
  </r>
  <r>
    <x v="1"/>
    <s v="A0581"/>
    <s v="Burritos"/>
    <x v="4641"/>
    <n v="2004"/>
    <s v="Old"/>
    <x v="0"/>
  </r>
  <r>
    <x v="0"/>
    <s v="A0581"/>
    <s v="Drinks"/>
    <x v="4642"/>
    <n v="2004"/>
    <s v="Old"/>
    <x v="0"/>
  </r>
  <r>
    <x v="1"/>
    <s v="A0581"/>
    <s v="Drinks"/>
    <x v="4643"/>
    <n v="2004"/>
    <s v="Old"/>
    <x v="0"/>
  </r>
  <r>
    <x v="0"/>
    <s v="A0581"/>
    <s v="Kids menu"/>
    <x v="4644"/>
    <n v="2004"/>
    <s v="Old"/>
    <x v="0"/>
  </r>
  <r>
    <x v="1"/>
    <s v="A0581"/>
    <s v="Kids menu"/>
    <x v="4645"/>
    <n v="2004"/>
    <s v="Old"/>
    <x v="0"/>
  </r>
  <r>
    <x v="0"/>
    <s v="A0581"/>
    <s v="Tacos"/>
    <x v="4646"/>
    <n v="2004"/>
    <s v="Old"/>
    <x v="0"/>
  </r>
  <r>
    <x v="1"/>
    <s v="A0581"/>
    <s v="Tacos"/>
    <x v="4647"/>
    <n v="2004"/>
    <s v="Old"/>
    <x v="0"/>
  </r>
  <r>
    <x v="0"/>
    <s v="A0582"/>
    <s v="Burritos"/>
    <x v="4648"/>
    <n v="2004"/>
    <s v="Old"/>
    <x v="0"/>
  </r>
  <r>
    <x v="1"/>
    <s v="A0582"/>
    <s v="Burritos"/>
    <x v="4649"/>
    <n v="2004"/>
    <s v="Old"/>
    <x v="0"/>
  </r>
  <r>
    <x v="0"/>
    <s v="A0582"/>
    <s v="Drinks"/>
    <x v="4650"/>
    <n v="2004"/>
    <s v="Old"/>
    <x v="0"/>
  </r>
  <r>
    <x v="1"/>
    <s v="A0582"/>
    <s v="Drinks"/>
    <x v="4651"/>
    <n v="2004"/>
    <s v="Old"/>
    <x v="0"/>
  </r>
  <r>
    <x v="0"/>
    <s v="A0582"/>
    <s v="Kids menu"/>
    <x v="4652"/>
    <n v="2004"/>
    <s v="Old"/>
    <x v="0"/>
  </r>
  <r>
    <x v="1"/>
    <s v="A0582"/>
    <s v="Kids menu"/>
    <x v="4653"/>
    <n v="2004"/>
    <s v="Old"/>
    <x v="0"/>
  </r>
  <r>
    <x v="0"/>
    <s v="A0582"/>
    <s v="Tacos"/>
    <x v="4654"/>
    <n v="2004"/>
    <s v="Old"/>
    <x v="0"/>
  </r>
  <r>
    <x v="1"/>
    <s v="A0582"/>
    <s v="Tacos"/>
    <x v="4655"/>
    <n v="2004"/>
    <s v="Old"/>
    <x v="0"/>
  </r>
  <r>
    <x v="0"/>
    <s v="A0583"/>
    <s v="Burritos"/>
    <x v="4656"/>
    <n v="2004"/>
    <s v="Old"/>
    <x v="0"/>
  </r>
  <r>
    <x v="1"/>
    <s v="A0583"/>
    <s v="Burritos"/>
    <x v="4657"/>
    <n v="2004"/>
    <s v="Old"/>
    <x v="0"/>
  </r>
  <r>
    <x v="0"/>
    <s v="A0583"/>
    <s v="Drinks"/>
    <x v="4658"/>
    <n v="2004"/>
    <s v="Old"/>
    <x v="0"/>
  </r>
  <r>
    <x v="1"/>
    <s v="A0583"/>
    <s v="Drinks"/>
    <x v="4659"/>
    <n v="2004"/>
    <s v="Old"/>
    <x v="0"/>
  </r>
  <r>
    <x v="0"/>
    <s v="A0583"/>
    <s v="Kids menu"/>
    <x v="4660"/>
    <n v="2004"/>
    <s v="Old"/>
    <x v="0"/>
  </r>
  <r>
    <x v="1"/>
    <s v="A0583"/>
    <s v="Kids menu"/>
    <x v="4661"/>
    <n v="2004"/>
    <s v="Old"/>
    <x v="0"/>
  </r>
  <r>
    <x v="0"/>
    <s v="A0583"/>
    <s v="Tacos"/>
    <x v="4662"/>
    <n v="2004"/>
    <s v="Old"/>
    <x v="0"/>
  </r>
  <r>
    <x v="1"/>
    <s v="A0583"/>
    <s v="Tacos"/>
    <x v="4663"/>
    <n v="2004"/>
    <s v="Old"/>
    <x v="0"/>
  </r>
  <r>
    <x v="0"/>
    <s v="A0584"/>
    <s v="Burritos"/>
    <x v="4664"/>
    <n v="2004"/>
    <s v="Old"/>
    <x v="0"/>
  </r>
  <r>
    <x v="1"/>
    <s v="A0584"/>
    <s v="Burritos"/>
    <x v="4665"/>
    <n v="2004"/>
    <s v="Old"/>
    <x v="0"/>
  </r>
  <r>
    <x v="0"/>
    <s v="A0584"/>
    <s v="Drinks"/>
    <x v="4666"/>
    <n v="2004"/>
    <s v="Old"/>
    <x v="0"/>
  </r>
  <r>
    <x v="1"/>
    <s v="A0584"/>
    <s v="Drinks"/>
    <x v="4667"/>
    <n v="2004"/>
    <s v="Old"/>
    <x v="0"/>
  </r>
  <r>
    <x v="0"/>
    <s v="A0584"/>
    <s v="Kids menu"/>
    <x v="4668"/>
    <n v="2004"/>
    <s v="Old"/>
    <x v="0"/>
  </r>
  <r>
    <x v="1"/>
    <s v="A0584"/>
    <s v="Kids menu"/>
    <x v="4669"/>
    <n v="2004"/>
    <s v="Old"/>
    <x v="0"/>
  </r>
  <r>
    <x v="0"/>
    <s v="A0584"/>
    <s v="Tacos"/>
    <x v="4670"/>
    <n v="2004"/>
    <s v="Old"/>
    <x v="0"/>
  </r>
  <r>
    <x v="1"/>
    <s v="A0584"/>
    <s v="Tacos"/>
    <x v="4671"/>
    <n v="2004"/>
    <s v="Old"/>
    <x v="0"/>
  </r>
  <r>
    <x v="0"/>
    <s v="A0585"/>
    <s v="Burritos"/>
    <x v="4672"/>
    <n v="2004"/>
    <s v="Old"/>
    <x v="0"/>
  </r>
  <r>
    <x v="1"/>
    <s v="A0585"/>
    <s v="Burritos"/>
    <x v="4673"/>
    <n v="2004"/>
    <s v="Old"/>
    <x v="0"/>
  </r>
  <r>
    <x v="0"/>
    <s v="A0585"/>
    <s v="Drinks"/>
    <x v="4674"/>
    <n v="2004"/>
    <s v="Old"/>
    <x v="0"/>
  </r>
  <r>
    <x v="1"/>
    <s v="A0585"/>
    <s v="Drinks"/>
    <x v="4675"/>
    <n v="2004"/>
    <s v="Old"/>
    <x v="0"/>
  </r>
  <r>
    <x v="0"/>
    <s v="A0585"/>
    <s v="Kids menu"/>
    <x v="4676"/>
    <n v="2004"/>
    <s v="Old"/>
    <x v="0"/>
  </r>
  <r>
    <x v="1"/>
    <s v="A0585"/>
    <s v="Kids menu"/>
    <x v="4677"/>
    <n v="2004"/>
    <s v="Old"/>
    <x v="0"/>
  </r>
  <r>
    <x v="0"/>
    <s v="A0585"/>
    <s v="Tacos"/>
    <x v="4678"/>
    <n v="2004"/>
    <s v="Old"/>
    <x v="0"/>
  </r>
  <r>
    <x v="1"/>
    <s v="A0585"/>
    <s v="Tacos"/>
    <x v="4679"/>
    <n v="2004"/>
    <s v="Old"/>
    <x v="0"/>
  </r>
  <r>
    <x v="0"/>
    <s v="A0586"/>
    <s v="Burritos"/>
    <x v="4680"/>
    <n v="2004"/>
    <s v="Old"/>
    <x v="0"/>
  </r>
  <r>
    <x v="1"/>
    <s v="A0586"/>
    <s v="Burritos"/>
    <x v="4681"/>
    <n v="2004"/>
    <s v="Old"/>
    <x v="0"/>
  </r>
  <r>
    <x v="0"/>
    <s v="A0586"/>
    <s v="Drinks"/>
    <x v="4682"/>
    <n v="2004"/>
    <s v="Old"/>
    <x v="0"/>
  </r>
  <r>
    <x v="1"/>
    <s v="A0586"/>
    <s v="Drinks"/>
    <x v="4683"/>
    <n v="2004"/>
    <s v="Old"/>
    <x v="0"/>
  </r>
  <r>
    <x v="0"/>
    <s v="A0586"/>
    <s v="Kids menu"/>
    <x v="4684"/>
    <n v="2004"/>
    <s v="Old"/>
    <x v="0"/>
  </r>
  <r>
    <x v="1"/>
    <s v="A0586"/>
    <s v="Kids menu"/>
    <x v="4685"/>
    <n v="2004"/>
    <s v="Old"/>
    <x v="0"/>
  </r>
  <r>
    <x v="0"/>
    <s v="A0586"/>
    <s v="Tacos"/>
    <x v="4686"/>
    <n v="2004"/>
    <s v="Old"/>
    <x v="0"/>
  </r>
  <r>
    <x v="1"/>
    <s v="A0586"/>
    <s v="Tacos"/>
    <x v="4687"/>
    <n v="2004"/>
    <s v="Old"/>
    <x v="0"/>
  </r>
  <r>
    <x v="0"/>
    <s v="A0587"/>
    <s v="Burritos"/>
    <x v="4688"/>
    <n v="2004"/>
    <s v="Old"/>
    <x v="0"/>
  </r>
  <r>
    <x v="1"/>
    <s v="A0587"/>
    <s v="Burritos"/>
    <x v="4689"/>
    <n v="2004"/>
    <s v="Old"/>
    <x v="0"/>
  </r>
  <r>
    <x v="0"/>
    <s v="A0587"/>
    <s v="Drinks"/>
    <x v="4690"/>
    <n v="2004"/>
    <s v="Old"/>
    <x v="0"/>
  </r>
  <r>
    <x v="1"/>
    <s v="A0587"/>
    <s v="Drinks"/>
    <x v="4691"/>
    <n v="2004"/>
    <s v="Old"/>
    <x v="0"/>
  </r>
  <r>
    <x v="0"/>
    <s v="A0587"/>
    <s v="Kids menu"/>
    <x v="4692"/>
    <n v="2004"/>
    <s v="Old"/>
    <x v="0"/>
  </r>
  <r>
    <x v="1"/>
    <s v="A0587"/>
    <s v="Kids menu"/>
    <x v="4693"/>
    <n v="2004"/>
    <s v="Old"/>
    <x v="0"/>
  </r>
  <r>
    <x v="0"/>
    <s v="A0587"/>
    <s v="Tacos"/>
    <x v="4694"/>
    <n v="2004"/>
    <s v="Old"/>
    <x v="0"/>
  </r>
  <r>
    <x v="1"/>
    <s v="A0587"/>
    <s v="Tacos"/>
    <x v="4695"/>
    <n v="2004"/>
    <s v="Old"/>
    <x v="0"/>
  </r>
  <r>
    <x v="0"/>
    <s v="A0588"/>
    <s v="Burritos"/>
    <x v="4696"/>
    <n v="2004"/>
    <s v="Old"/>
    <x v="0"/>
  </r>
  <r>
    <x v="1"/>
    <s v="A0588"/>
    <s v="Burritos"/>
    <x v="4697"/>
    <n v="2004"/>
    <s v="Old"/>
    <x v="0"/>
  </r>
  <r>
    <x v="0"/>
    <s v="A0588"/>
    <s v="Drinks"/>
    <x v="4698"/>
    <n v="2004"/>
    <s v="Old"/>
    <x v="0"/>
  </r>
  <r>
    <x v="1"/>
    <s v="A0588"/>
    <s v="Drinks"/>
    <x v="4699"/>
    <n v="2004"/>
    <s v="Old"/>
    <x v="0"/>
  </r>
  <r>
    <x v="0"/>
    <s v="A0588"/>
    <s v="Kids menu"/>
    <x v="4700"/>
    <n v="2004"/>
    <s v="Old"/>
    <x v="0"/>
  </r>
  <r>
    <x v="1"/>
    <s v="A0588"/>
    <s v="Kids menu"/>
    <x v="4701"/>
    <n v="2004"/>
    <s v="Old"/>
    <x v="0"/>
  </r>
  <r>
    <x v="0"/>
    <s v="A0588"/>
    <s v="Tacos"/>
    <x v="4702"/>
    <n v="2004"/>
    <s v="Old"/>
    <x v="0"/>
  </r>
  <r>
    <x v="1"/>
    <s v="A0588"/>
    <s v="Tacos"/>
    <x v="4703"/>
    <n v="2004"/>
    <s v="Old"/>
    <x v="0"/>
  </r>
  <r>
    <x v="0"/>
    <s v="A0589"/>
    <s v="Burritos"/>
    <x v="4704"/>
    <n v="2004"/>
    <s v="Old"/>
    <x v="0"/>
  </r>
  <r>
    <x v="1"/>
    <s v="A0589"/>
    <s v="Burritos"/>
    <x v="4705"/>
    <n v="2004"/>
    <s v="Old"/>
    <x v="0"/>
  </r>
  <r>
    <x v="0"/>
    <s v="A0589"/>
    <s v="Drinks"/>
    <x v="4706"/>
    <n v="2004"/>
    <s v="Old"/>
    <x v="0"/>
  </r>
  <r>
    <x v="1"/>
    <s v="A0589"/>
    <s v="Drinks"/>
    <x v="4707"/>
    <n v="2004"/>
    <s v="Old"/>
    <x v="0"/>
  </r>
  <r>
    <x v="0"/>
    <s v="A0589"/>
    <s v="Kids menu"/>
    <x v="4708"/>
    <n v="2004"/>
    <s v="Old"/>
    <x v="0"/>
  </r>
  <r>
    <x v="1"/>
    <s v="A0589"/>
    <s v="Kids menu"/>
    <x v="4709"/>
    <n v="2004"/>
    <s v="Old"/>
    <x v="0"/>
  </r>
  <r>
    <x v="0"/>
    <s v="A0589"/>
    <s v="Tacos"/>
    <x v="4710"/>
    <n v="2004"/>
    <s v="Old"/>
    <x v="0"/>
  </r>
  <r>
    <x v="1"/>
    <s v="A0589"/>
    <s v="Tacos"/>
    <x v="4711"/>
    <n v="2004"/>
    <s v="Old"/>
    <x v="0"/>
  </r>
  <r>
    <x v="0"/>
    <s v="A0590"/>
    <s v="Burritos"/>
    <x v="4712"/>
    <n v="2004"/>
    <s v="Old"/>
    <x v="0"/>
  </r>
  <r>
    <x v="1"/>
    <s v="A0590"/>
    <s v="Burritos"/>
    <x v="4713"/>
    <n v="2004"/>
    <s v="Old"/>
    <x v="0"/>
  </r>
  <r>
    <x v="0"/>
    <s v="A0590"/>
    <s v="Drinks"/>
    <x v="4714"/>
    <n v="2004"/>
    <s v="Old"/>
    <x v="0"/>
  </r>
  <r>
    <x v="1"/>
    <s v="A0590"/>
    <s v="Drinks"/>
    <x v="4715"/>
    <n v="2004"/>
    <s v="Old"/>
    <x v="0"/>
  </r>
  <r>
    <x v="0"/>
    <s v="A0590"/>
    <s v="Kids menu"/>
    <x v="4716"/>
    <n v="2004"/>
    <s v="Old"/>
    <x v="0"/>
  </r>
  <r>
    <x v="1"/>
    <s v="A0590"/>
    <s v="Kids menu"/>
    <x v="4717"/>
    <n v="2004"/>
    <s v="Old"/>
    <x v="0"/>
  </r>
  <r>
    <x v="0"/>
    <s v="A0590"/>
    <s v="Tacos"/>
    <x v="4718"/>
    <n v="2004"/>
    <s v="Old"/>
    <x v="0"/>
  </r>
  <r>
    <x v="1"/>
    <s v="A0590"/>
    <s v="Tacos"/>
    <x v="4719"/>
    <n v="2004"/>
    <s v="Old"/>
    <x v="0"/>
  </r>
  <r>
    <x v="0"/>
    <s v="A0591"/>
    <s v="Burritos"/>
    <x v="4720"/>
    <n v="2004"/>
    <s v="Old"/>
    <x v="0"/>
  </r>
  <r>
    <x v="1"/>
    <s v="A0591"/>
    <s v="Burritos"/>
    <x v="4721"/>
    <n v="2004"/>
    <s v="Old"/>
    <x v="0"/>
  </r>
  <r>
    <x v="0"/>
    <s v="A0591"/>
    <s v="Drinks"/>
    <x v="4722"/>
    <n v="2004"/>
    <s v="Old"/>
    <x v="0"/>
  </r>
  <r>
    <x v="1"/>
    <s v="A0591"/>
    <s v="Drinks"/>
    <x v="4723"/>
    <n v="2004"/>
    <s v="Old"/>
    <x v="0"/>
  </r>
  <r>
    <x v="0"/>
    <s v="A0591"/>
    <s v="Kids menu"/>
    <x v="4724"/>
    <n v="2004"/>
    <s v="Old"/>
    <x v="0"/>
  </r>
  <r>
    <x v="1"/>
    <s v="A0591"/>
    <s v="Kids menu"/>
    <x v="4725"/>
    <n v="2004"/>
    <s v="Old"/>
    <x v="0"/>
  </r>
  <r>
    <x v="0"/>
    <s v="A0591"/>
    <s v="Tacos"/>
    <x v="4726"/>
    <n v="2004"/>
    <s v="Old"/>
    <x v="0"/>
  </r>
  <r>
    <x v="1"/>
    <s v="A0591"/>
    <s v="Tacos"/>
    <x v="4727"/>
    <n v="2004"/>
    <s v="Old"/>
    <x v="0"/>
  </r>
  <r>
    <x v="0"/>
    <s v="A0592"/>
    <s v="Burritos"/>
    <x v="4728"/>
    <n v="2004"/>
    <s v="Old"/>
    <x v="0"/>
  </r>
  <r>
    <x v="1"/>
    <s v="A0592"/>
    <s v="Burritos"/>
    <x v="4729"/>
    <n v="2004"/>
    <s v="Old"/>
    <x v="0"/>
  </r>
  <r>
    <x v="0"/>
    <s v="A0592"/>
    <s v="Drinks"/>
    <x v="4730"/>
    <n v="2004"/>
    <s v="Old"/>
    <x v="0"/>
  </r>
  <r>
    <x v="1"/>
    <s v="A0592"/>
    <s v="Drinks"/>
    <x v="4731"/>
    <n v="2004"/>
    <s v="Old"/>
    <x v="0"/>
  </r>
  <r>
    <x v="0"/>
    <s v="A0592"/>
    <s v="Kids menu"/>
    <x v="4732"/>
    <n v="2004"/>
    <s v="Old"/>
    <x v="0"/>
  </r>
  <r>
    <x v="1"/>
    <s v="A0592"/>
    <s v="Kids menu"/>
    <x v="4733"/>
    <n v="2004"/>
    <s v="Old"/>
    <x v="0"/>
  </r>
  <r>
    <x v="0"/>
    <s v="A0592"/>
    <s v="Tacos"/>
    <x v="4734"/>
    <n v="2004"/>
    <s v="Old"/>
    <x v="0"/>
  </r>
  <r>
    <x v="1"/>
    <s v="A0592"/>
    <s v="Tacos"/>
    <x v="4735"/>
    <n v="2004"/>
    <s v="Old"/>
    <x v="0"/>
  </r>
  <r>
    <x v="0"/>
    <s v="A0593"/>
    <s v="Burritos"/>
    <x v="4736"/>
    <n v="2004"/>
    <s v="Old"/>
    <x v="0"/>
  </r>
  <r>
    <x v="1"/>
    <s v="A0593"/>
    <s v="Burritos"/>
    <x v="4737"/>
    <n v="2004"/>
    <s v="Old"/>
    <x v="0"/>
  </r>
  <r>
    <x v="0"/>
    <s v="A0593"/>
    <s v="Drinks"/>
    <x v="4738"/>
    <n v="2004"/>
    <s v="Old"/>
    <x v="0"/>
  </r>
  <r>
    <x v="1"/>
    <s v="A0593"/>
    <s v="Drinks"/>
    <x v="4739"/>
    <n v="2004"/>
    <s v="Old"/>
    <x v="0"/>
  </r>
  <r>
    <x v="0"/>
    <s v="A0593"/>
    <s v="Kids menu"/>
    <x v="4740"/>
    <n v="2004"/>
    <s v="Old"/>
    <x v="0"/>
  </r>
  <r>
    <x v="1"/>
    <s v="A0593"/>
    <s v="Kids menu"/>
    <x v="4741"/>
    <n v="2004"/>
    <s v="Old"/>
    <x v="0"/>
  </r>
  <r>
    <x v="0"/>
    <s v="A0593"/>
    <s v="Tacos"/>
    <x v="4742"/>
    <n v="2004"/>
    <s v="Old"/>
    <x v="0"/>
  </r>
  <r>
    <x v="1"/>
    <s v="A0593"/>
    <s v="Tacos"/>
    <x v="4743"/>
    <n v="2004"/>
    <s v="Old"/>
    <x v="0"/>
  </r>
  <r>
    <x v="0"/>
    <s v="A0594"/>
    <s v="Burritos"/>
    <x v="4744"/>
    <n v="2004"/>
    <s v="Old"/>
    <x v="0"/>
  </r>
  <r>
    <x v="1"/>
    <s v="A0594"/>
    <s v="Burritos"/>
    <x v="4745"/>
    <n v="2004"/>
    <s v="Old"/>
    <x v="0"/>
  </r>
  <r>
    <x v="0"/>
    <s v="A0594"/>
    <s v="Drinks"/>
    <x v="4746"/>
    <n v="2004"/>
    <s v="Old"/>
    <x v="0"/>
  </r>
  <r>
    <x v="1"/>
    <s v="A0594"/>
    <s v="Drinks"/>
    <x v="4747"/>
    <n v="2004"/>
    <s v="Old"/>
    <x v="0"/>
  </r>
  <r>
    <x v="0"/>
    <s v="A0594"/>
    <s v="Kids menu"/>
    <x v="4748"/>
    <n v="2004"/>
    <s v="Old"/>
    <x v="0"/>
  </r>
  <r>
    <x v="1"/>
    <s v="A0594"/>
    <s v="Kids menu"/>
    <x v="4749"/>
    <n v="2004"/>
    <s v="Old"/>
    <x v="0"/>
  </r>
  <r>
    <x v="0"/>
    <s v="A0594"/>
    <s v="Tacos"/>
    <x v="4750"/>
    <n v="2004"/>
    <s v="Old"/>
    <x v="0"/>
  </r>
  <r>
    <x v="1"/>
    <s v="A0594"/>
    <s v="Tacos"/>
    <x v="4751"/>
    <n v="2004"/>
    <s v="Old"/>
    <x v="0"/>
  </r>
  <r>
    <x v="0"/>
    <s v="A0595"/>
    <s v="Burritos"/>
    <x v="4752"/>
    <n v="2004"/>
    <s v="Old"/>
    <x v="0"/>
  </r>
  <r>
    <x v="1"/>
    <s v="A0595"/>
    <s v="Burritos"/>
    <x v="4753"/>
    <n v="2004"/>
    <s v="Old"/>
    <x v="0"/>
  </r>
  <r>
    <x v="0"/>
    <s v="A0595"/>
    <s v="Drinks"/>
    <x v="4754"/>
    <n v="2004"/>
    <s v="Old"/>
    <x v="0"/>
  </r>
  <r>
    <x v="1"/>
    <s v="A0595"/>
    <s v="Drinks"/>
    <x v="4755"/>
    <n v="2004"/>
    <s v="Old"/>
    <x v="0"/>
  </r>
  <r>
    <x v="0"/>
    <s v="A0595"/>
    <s v="Kids menu"/>
    <x v="4756"/>
    <n v="2004"/>
    <s v="Old"/>
    <x v="0"/>
  </r>
  <r>
    <x v="1"/>
    <s v="A0595"/>
    <s v="Kids menu"/>
    <x v="4757"/>
    <n v="2004"/>
    <s v="Old"/>
    <x v="0"/>
  </r>
  <r>
    <x v="0"/>
    <s v="A0595"/>
    <s v="Tacos"/>
    <x v="4758"/>
    <n v="2004"/>
    <s v="Old"/>
    <x v="0"/>
  </r>
  <r>
    <x v="1"/>
    <s v="A0595"/>
    <s v="Tacos"/>
    <x v="4759"/>
    <n v="2004"/>
    <s v="Old"/>
    <x v="0"/>
  </r>
  <r>
    <x v="0"/>
    <s v="A0596"/>
    <s v="Burritos"/>
    <x v="4760"/>
    <n v="2004"/>
    <s v="Old"/>
    <x v="0"/>
  </r>
  <r>
    <x v="1"/>
    <s v="A0596"/>
    <s v="Burritos"/>
    <x v="4761"/>
    <n v="2004"/>
    <s v="Old"/>
    <x v="0"/>
  </r>
  <r>
    <x v="0"/>
    <s v="A0596"/>
    <s v="Drinks"/>
    <x v="4762"/>
    <n v="2004"/>
    <s v="Old"/>
    <x v="0"/>
  </r>
  <r>
    <x v="1"/>
    <s v="A0596"/>
    <s v="Drinks"/>
    <x v="4763"/>
    <n v="2004"/>
    <s v="Old"/>
    <x v="0"/>
  </r>
  <r>
    <x v="0"/>
    <s v="A0596"/>
    <s v="Kids menu"/>
    <x v="4764"/>
    <n v="2004"/>
    <s v="Old"/>
    <x v="0"/>
  </r>
  <r>
    <x v="1"/>
    <s v="A0596"/>
    <s v="Kids menu"/>
    <x v="4765"/>
    <n v="2004"/>
    <s v="Old"/>
    <x v="0"/>
  </r>
  <r>
    <x v="0"/>
    <s v="A0596"/>
    <s v="Tacos"/>
    <x v="4766"/>
    <n v="2004"/>
    <s v="Old"/>
    <x v="0"/>
  </r>
  <r>
    <x v="1"/>
    <s v="A0596"/>
    <s v="Tacos"/>
    <x v="4767"/>
    <n v="2004"/>
    <s v="Old"/>
    <x v="0"/>
  </r>
  <r>
    <x v="0"/>
    <s v="A0597"/>
    <s v="Burritos"/>
    <x v="4768"/>
    <n v="2004"/>
    <s v="Old"/>
    <x v="0"/>
  </r>
  <r>
    <x v="1"/>
    <s v="A0597"/>
    <s v="Burritos"/>
    <x v="4769"/>
    <n v="2004"/>
    <s v="Old"/>
    <x v="0"/>
  </r>
  <r>
    <x v="0"/>
    <s v="A0597"/>
    <s v="Drinks"/>
    <x v="4770"/>
    <n v="2004"/>
    <s v="Old"/>
    <x v="0"/>
  </r>
  <r>
    <x v="1"/>
    <s v="A0597"/>
    <s v="Drinks"/>
    <x v="4771"/>
    <n v="2004"/>
    <s v="Old"/>
    <x v="0"/>
  </r>
  <r>
    <x v="0"/>
    <s v="A0597"/>
    <s v="Kids menu"/>
    <x v="4772"/>
    <n v="2004"/>
    <s v="Old"/>
    <x v="0"/>
  </r>
  <r>
    <x v="1"/>
    <s v="A0597"/>
    <s v="Kids menu"/>
    <x v="4773"/>
    <n v="2004"/>
    <s v="Old"/>
    <x v="0"/>
  </r>
  <r>
    <x v="0"/>
    <s v="A0597"/>
    <s v="Tacos"/>
    <x v="4774"/>
    <n v="2004"/>
    <s v="Old"/>
    <x v="0"/>
  </r>
  <r>
    <x v="1"/>
    <s v="A0597"/>
    <s v="Tacos"/>
    <x v="4775"/>
    <n v="2004"/>
    <s v="Old"/>
    <x v="0"/>
  </r>
  <r>
    <x v="0"/>
    <s v="A0598"/>
    <s v="Burritos"/>
    <x v="4776"/>
    <n v="2004"/>
    <s v="Old"/>
    <x v="0"/>
  </r>
  <r>
    <x v="1"/>
    <s v="A0598"/>
    <s v="Burritos"/>
    <x v="4777"/>
    <n v="2004"/>
    <s v="Old"/>
    <x v="0"/>
  </r>
  <r>
    <x v="0"/>
    <s v="A0598"/>
    <s v="Drinks"/>
    <x v="4778"/>
    <n v="2004"/>
    <s v="Old"/>
    <x v="0"/>
  </r>
  <r>
    <x v="1"/>
    <s v="A0598"/>
    <s v="Drinks"/>
    <x v="4779"/>
    <n v="2004"/>
    <s v="Old"/>
    <x v="0"/>
  </r>
  <r>
    <x v="0"/>
    <s v="A0598"/>
    <s v="Kids menu"/>
    <x v="4780"/>
    <n v="2004"/>
    <s v="Old"/>
    <x v="0"/>
  </r>
  <r>
    <x v="1"/>
    <s v="A0598"/>
    <s v="Kids menu"/>
    <x v="4781"/>
    <n v="2004"/>
    <s v="Old"/>
    <x v="0"/>
  </r>
  <r>
    <x v="0"/>
    <s v="A0598"/>
    <s v="Tacos"/>
    <x v="4782"/>
    <n v="2004"/>
    <s v="Old"/>
    <x v="0"/>
  </r>
  <r>
    <x v="1"/>
    <s v="A0598"/>
    <s v="Tacos"/>
    <x v="4783"/>
    <n v="2004"/>
    <s v="Old"/>
    <x v="0"/>
  </r>
  <r>
    <x v="0"/>
    <s v="A0599"/>
    <s v="Burritos"/>
    <x v="4784"/>
    <n v="2004"/>
    <s v="Old"/>
    <x v="0"/>
  </r>
  <r>
    <x v="1"/>
    <s v="A0599"/>
    <s v="Burritos"/>
    <x v="4785"/>
    <n v="2004"/>
    <s v="Old"/>
    <x v="0"/>
  </r>
  <r>
    <x v="0"/>
    <s v="A0599"/>
    <s v="Drinks"/>
    <x v="4786"/>
    <n v="2004"/>
    <s v="Old"/>
    <x v="0"/>
  </r>
  <r>
    <x v="1"/>
    <s v="A0599"/>
    <s v="Drinks"/>
    <x v="4787"/>
    <n v="2004"/>
    <s v="Old"/>
    <x v="0"/>
  </r>
  <r>
    <x v="0"/>
    <s v="A0599"/>
    <s v="Kids menu"/>
    <x v="4788"/>
    <n v="2004"/>
    <s v="Old"/>
    <x v="0"/>
  </r>
  <r>
    <x v="1"/>
    <s v="A0599"/>
    <s v="Kids menu"/>
    <x v="4789"/>
    <n v="2004"/>
    <s v="Old"/>
    <x v="0"/>
  </r>
  <r>
    <x v="0"/>
    <s v="A0599"/>
    <s v="Tacos"/>
    <x v="4790"/>
    <n v="2004"/>
    <s v="Old"/>
    <x v="0"/>
  </r>
  <r>
    <x v="1"/>
    <s v="A0599"/>
    <s v="Tacos"/>
    <x v="4791"/>
    <n v="2004"/>
    <s v="Old"/>
    <x v="0"/>
  </r>
  <r>
    <x v="0"/>
    <s v="A0600"/>
    <s v="Burritos"/>
    <x v="4792"/>
    <n v="2004"/>
    <s v="Old"/>
    <x v="0"/>
  </r>
  <r>
    <x v="1"/>
    <s v="A0600"/>
    <s v="Burritos"/>
    <x v="4793"/>
    <n v="2004"/>
    <s v="Old"/>
    <x v="0"/>
  </r>
  <r>
    <x v="0"/>
    <s v="A0600"/>
    <s v="Drinks"/>
    <x v="4794"/>
    <n v="2004"/>
    <s v="Old"/>
    <x v="0"/>
  </r>
  <r>
    <x v="1"/>
    <s v="A0600"/>
    <s v="Drinks"/>
    <x v="4795"/>
    <n v="2004"/>
    <s v="Old"/>
    <x v="0"/>
  </r>
  <r>
    <x v="0"/>
    <s v="A0600"/>
    <s v="Kids menu"/>
    <x v="4796"/>
    <n v="2004"/>
    <s v="Old"/>
    <x v="0"/>
  </r>
  <r>
    <x v="1"/>
    <s v="A0600"/>
    <s v="Kids menu"/>
    <x v="4797"/>
    <n v="2004"/>
    <s v="Old"/>
    <x v="0"/>
  </r>
  <r>
    <x v="0"/>
    <s v="A0600"/>
    <s v="Tacos"/>
    <x v="4798"/>
    <n v="2004"/>
    <s v="Old"/>
    <x v="0"/>
  </r>
  <r>
    <x v="1"/>
    <s v="A0600"/>
    <s v="Tacos"/>
    <x v="4799"/>
    <n v="2004"/>
    <s v="Old"/>
    <x v="0"/>
  </r>
  <r>
    <x v="0"/>
    <s v="A0601"/>
    <s v="Burritos"/>
    <x v="4800"/>
    <n v="2004"/>
    <s v="Old"/>
    <x v="0"/>
  </r>
  <r>
    <x v="1"/>
    <s v="A0601"/>
    <s v="Burritos"/>
    <x v="4801"/>
    <n v="2004"/>
    <s v="Old"/>
    <x v="0"/>
  </r>
  <r>
    <x v="0"/>
    <s v="A0601"/>
    <s v="Drinks"/>
    <x v="4802"/>
    <n v="2004"/>
    <s v="Old"/>
    <x v="0"/>
  </r>
  <r>
    <x v="1"/>
    <s v="A0601"/>
    <s v="Drinks"/>
    <x v="4803"/>
    <n v="2004"/>
    <s v="Old"/>
    <x v="0"/>
  </r>
  <r>
    <x v="0"/>
    <s v="A0601"/>
    <s v="Kids menu"/>
    <x v="4804"/>
    <n v="2004"/>
    <s v="Old"/>
    <x v="0"/>
  </r>
  <r>
    <x v="1"/>
    <s v="A0601"/>
    <s v="Kids menu"/>
    <x v="4805"/>
    <n v="2004"/>
    <s v="Old"/>
    <x v="0"/>
  </r>
  <r>
    <x v="0"/>
    <s v="A0601"/>
    <s v="Tacos"/>
    <x v="4806"/>
    <n v="2004"/>
    <s v="Old"/>
    <x v="0"/>
  </r>
  <r>
    <x v="1"/>
    <s v="A0601"/>
    <s v="Tacos"/>
    <x v="4807"/>
    <n v="2004"/>
    <s v="Old"/>
    <x v="0"/>
  </r>
  <r>
    <x v="0"/>
    <s v="A0602"/>
    <s v="Burritos"/>
    <x v="4808"/>
    <n v="2004"/>
    <s v="Old"/>
    <x v="0"/>
  </r>
  <r>
    <x v="1"/>
    <s v="A0602"/>
    <s v="Burritos"/>
    <x v="4809"/>
    <n v="2004"/>
    <s v="Old"/>
    <x v="0"/>
  </r>
  <r>
    <x v="0"/>
    <s v="A0602"/>
    <s v="Drinks"/>
    <x v="4810"/>
    <n v="2004"/>
    <s v="Old"/>
    <x v="0"/>
  </r>
  <r>
    <x v="1"/>
    <s v="A0602"/>
    <s v="Drinks"/>
    <x v="4811"/>
    <n v="2004"/>
    <s v="Old"/>
    <x v="0"/>
  </r>
  <r>
    <x v="0"/>
    <s v="A0602"/>
    <s v="Kids menu"/>
    <x v="4812"/>
    <n v="2004"/>
    <s v="Old"/>
    <x v="0"/>
  </r>
  <r>
    <x v="1"/>
    <s v="A0602"/>
    <s v="Kids menu"/>
    <x v="4813"/>
    <n v="2004"/>
    <s v="Old"/>
    <x v="0"/>
  </r>
  <r>
    <x v="0"/>
    <s v="A0602"/>
    <s v="Tacos"/>
    <x v="4814"/>
    <n v="2004"/>
    <s v="Old"/>
    <x v="0"/>
  </r>
  <r>
    <x v="1"/>
    <s v="A0602"/>
    <s v="Tacos"/>
    <x v="4815"/>
    <n v="2004"/>
    <s v="Old"/>
    <x v="0"/>
  </r>
  <r>
    <x v="0"/>
    <s v="A0603"/>
    <s v="Burritos"/>
    <x v="4816"/>
    <n v="2004"/>
    <s v="Old"/>
    <x v="0"/>
  </r>
  <r>
    <x v="1"/>
    <s v="A0603"/>
    <s v="Burritos"/>
    <x v="4817"/>
    <n v="2004"/>
    <s v="Old"/>
    <x v="0"/>
  </r>
  <r>
    <x v="0"/>
    <s v="A0603"/>
    <s v="Drinks"/>
    <x v="4818"/>
    <n v="2004"/>
    <s v="Old"/>
    <x v="0"/>
  </r>
  <r>
    <x v="1"/>
    <s v="A0603"/>
    <s v="Drinks"/>
    <x v="4819"/>
    <n v="2004"/>
    <s v="Old"/>
    <x v="0"/>
  </r>
  <r>
    <x v="0"/>
    <s v="A0603"/>
    <s v="Kids menu"/>
    <x v="4820"/>
    <n v="2004"/>
    <s v="Old"/>
    <x v="0"/>
  </r>
  <r>
    <x v="1"/>
    <s v="A0603"/>
    <s v="Kids menu"/>
    <x v="4821"/>
    <n v="2004"/>
    <s v="Old"/>
    <x v="0"/>
  </r>
  <r>
    <x v="0"/>
    <s v="A0603"/>
    <s v="Tacos"/>
    <x v="4822"/>
    <n v="2004"/>
    <s v="Old"/>
    <x v="0"/>
  </r>
  <r>
    <x v="1"/>
    <s v="A0603"/>
    <s v="Tacos"/>
    <x v="4823"/>
    <n v="2004"/>
    <s v="Old"/>
    <x v="0"/>
  </r>
  <r>
    <x v="0"/>
    <s v="A0604"/>
    <s v="Burritos"/>
    <x v="4824"/>
    <n v="2004"/>
    <s v="Old"/>
    <x v="0"/>
  </r>
  <r>
    <x v="1"/>
    <s v="A0604"/>
    <s v="Burritos"/>
    <x v="4825"/>
    <n v="2004"/>
    <s v="Old"/>
    <x v="0"/>
  </r>
  <r>
    <x v="0"/>
    <s v="A0604"/>
    <s v="Drinks"/>
    <x v="4826"/>
    <n v="2004"/>
    <s v="Old"/>
    <x v="0"/>
  </r>
  <r>
    <x v="1"/>
    <s v="A0604"/>
    <s v="Drinks"/>
    <x v="4827"/>
    <n v="2004"/>
    <s v="Old"/>
    <x v="0"/>
  </r>
  <r>
    <x v="0"/>
    <s v="A0604"/>
    <s v="Kids menu"/>
    <x v="4828"/>
    <n v="2004"/>
    <s v="Old"/>
    <x v="0"/>
  </r>
  <r>
    <x v="1"/>
    <s v="A0604"/>
    <s v="Kids menu"/>
    <x v="4829"/>
    <n v="2004"/>
    <s v="Old"/>
    <x v="0"/>
  </r>
  <r>
    <x v="0"/>
    <s v="A0604"/>
    <s v="Tacos"/>
    <x v="4830"/>
    <n v="2004"/>
    <s v="Old"/>
    <x v="0"/>
  </r>
  <r>
    <x v="1"/>
    <s v="A0604"/>
    <s v="Tacos"/>
    <x v="4831"/>
    <n v="2004"/>
    <s v="Old"/>
    <x v="0"/>
  </r>
  <r>
    <x v="0"/>
    <s v="A0605"/>
    <s v="Burritos"/>
    <x v="4832"/>
    <n v="2004"/>
    <s v="Old"/>
    <x v="0"/>
  </r>
  <r>
    <x v="1"/>
    <s v="A0605"/>
    <s v="Burritos"/>
    <x v="4833"/>
    <n v="2004"/>
    <s v="Old"/>
    <x v="0"/>
  </r>
  <r>
    <x v="0"/>
    <s v="A0605"/>
    <s v="Drinks"/>
    <x v="4834"/>
    <n v="2004"/>
    <s v="Old"/>
    <x v="0"/>
  </r>
  <r>
    <x v="1"/>
    <s v="A0605"/>
    <s v="Drinks"/>
    <x v="4835"/>
    <n v="2004"/>
    <s v="Old"/>
    <x v="0"/>
  </r>
  <r>
    <x v="0"/>
    <s v="A0605"/>
    <s v="Kids menu"/>
    <x v="4836"/>
    <n v="2004"/>
    <s v="Old"/>
    <x v="0"/>
  </r>
  <r>
    <x v="1"/>
    <s v="A0605"/>
    <s v="Kids menu"/>
    <x v="4837"/>
    <n v="2004"/>
    <s v="Old"/>
    <x v="0"/>
  </r>
  <r>
    <x v="0"/>
    <s v="A0605"/>
    <s v="Tacos"/>
    <x v="4838"/>
    <n v="2004"/>
    <s v="Old"/>
    <x v="0"/>
  </r>
  <r>
    <x v="1"/>
    <s v="A0605"/>
    <s v="Tacos"/>
    <x v="4839"/>
    <n v="2004"/>
    <s v="Old"/>
    <x v="0"/>
  </r>
  <r>
    <x v="0"/>
    <s v="A0606"/>
    <s v="Burritos"/>
    <x v="4840"/>
    <n v="2004"/>
    <s v="Old"/>
    <x v="0"/>
  </r>
  <r>
    <x v="1"/>
    <s v="A0606"/>
    <s v="Burritos"/>
    <x v="4841"/>
    <n v="2004"/>
    <s v="Old"/>
    <x v="0"/>
  </r>
  <r>
    <x v="0"/>
    <s v="A0606"/>
    <s v="Drinks"/>
    <x v="4842"/>
    <n v="2004"/>
    <s v="Old"/>
    <x v="0"/>
  </r>
  <r>
    <x v="1"/>
    <s v="A0606"/>
    <s v="Drinks"/>
    <x v="4843"/>
    <n v="2004"/>
    <s v="Old"/>
    <x v="0"/>
  </r>
  <r>
    <x v="0"/>
    <s v="A0606"/>
    <s v="Kids menu"/>
    <x v="4844"/>
    <n v="2004"/>
    <s v="Old"/>
    <x v="0"/>
  </r>
  <r>
    <x v="1"/>
    <s v="A0606"/>
    <s v="Kids menu"/>
    <x v="4845"/>
    <n v="2004"/>
    <s v="Old"/>
    <x v="0"/>
  </r>
  <r>
    <x v="0"/>
    <s v="A0606"/>
    <s v="Tacos"/>
    <x v="4846"/>
    <n v="2004"/>
    <s v="Old"/>
    <x v="0"/>
  </r>
  <r>
    <x v="1"/>
    <s v="A0606"/>
    <s v="Tacos"/>
    <x v="4847"/>
    <n v="2004"/>
    <s v="Old"/>
    <x v="0"/>
  </r>
  <r>
    <x v="0"/>
    <s v="A0607"/>
    <s v="Burritos"/>
    <x v="4848"/>
    <n v="2004"/>
    <s v="Old"/>
    <x v="0"/>
  </r>
  <r>
    <x v="1"/>
    <s v="A0607"/>
    <s v="Burritos"/>
    <x v="4849"/>
    <n v="2004"/>
    <s v="Old"/>
    <x v="0"/>
  </r>
  <r>
    <x v="0"/>
    <s v="A0607"/>
    <s v="Drinks"/>
    <x v="4850"/>
    <n v="2004"/>
    <s v="Old"/>
    <x v="0"/>
  </r>
  <r>
    <x v="1"/>
    <s v="A0607"/>
    <s v="Drinks"/>
    <x v="4851"/>
    <n v="2004"/>
    <s v="Old"/>
    <x v="0"/>
  </r>
  <r>
    <x v="0"/>
    <s v="A0607"/>
    <s v="Kids menu"/>
    <x v="4852"/>
    <n v="2004"/>
    <s v="Old"/>
    <x v="0"/>
  </r>
  <r>
    <x v="1"/>
    <s v="A0607"/>
    <s v="Kids menu"/>
    <x v="4853"/>
    <n v="2004"/>
    <s v="Old"/>
    <x v="0"/>
  </r>
  <r>
    <x v="0"/>
    <s v="A0607"/>
    <s v="Tacos"/>
    <x v="4854"/>
    <n v="2004"/>
    <s v="Old"/>
    <x v="0"/>
  </r>
  <r>
    <x v="1"/>
    <s v="A0607"/>
    <s v="Tacos"/>
    <x v="4855"/>
    <n v="2004"/>
    <s v="Old"/>
    <x v="0"/>
  </r>
  <r>
    <x v="0"/>
    <s v="A0608"/>
    <s v="Burritos"/>
    <x v="4856"/>
    <n v="2004"/>
    <s v="Old"/>
    <x v="0"/>
  </r>
  <r>
    <x v="1"/>
    <s v="A0608"/>
    <s v="Burritos"/>
    <x v="4857"/>
    <n v="2004"/>
    <s v="Old"/>
    <x v="0"/>
  </r>
  <r>
    <x v="0"/>
    <s v="A0608"/>
    <s v="Drinks"/>
    <x v="4858"/>
    <n v="2004"/>
    <s v="Old"/>
    <x v="0"/>
  </r>
  <r>
    <x v="1"/>
    <s v="A0608"/>
    <s v="Drinks"/>
    <x v="4859"/>
    <n v="2004"/>
    <s v="Old"/>
    <x v="0"/>
  </r>
  <r>
    <x v="0"/>
    <s v="A0608"/>
    <s v="Kids menu"/>
    <x v="4860"/>
    <n v="2004"/>
    <s v="Old"/>
    <x v="0"/>
  </r>
  <r>
    <x v="1"/>
    <s v="A0608"/>
    <s v="Kids menu"/>
    <x v="4861"/>
    <n v="2004"/>
    <s v="Old"/>
    <x v="0"/>
  </r>
  <r>
    <x v="0"/>
    <s v="A0608"/>
    <s v="Tacos"/>
    <x v="4862"/>
    <n v="2004"/>
    <s v="Old"/>
    <x v="0"/>
  </r>
  <r>
    <x v="1"/>
    <s v="A0608"/>
    <s v="Tacos"/>
    <x v="4863"/>
    <n v="2004"/>
    <s v="Old"/>
    <x v="0"/>
  </r>
  <r>
    <x v="0"/>
    <s v="A0609"/>
    <s v="Burritos"/>
    <x v="4864"/>
    <n v="2004"/>
    <s v="Old"/>
    <x v="0"/>
  </r>
  <r>
    <x v="1"/>
    <s v="A0609"/>
    <s v="Burritos"/>
    <x v="4865"/>
    <n v="2004"/>
    <s v="Old"/>
    <x v="0"/>
  </r>
  <r>
    <x v="0"/>
    <s v="A0609"/>
    <s v="Drinks"/>
    <x v="4866"/>
    <n v="2004"/>
    <s v="Old"/>
    <x v="0"/>
  </r>
  <r>
    <x v="1"/>
    <s v="A0609"/>
    <s v="Drinks"/>
    <x v="4867"/>
    <n v="2004"/>
    <s v="Old"/>
    <x v="0"/>
  </r>
  <r>
    <x v="0"/>
    <s v="A0609"/>
    <s v="Kids menu"/>
    <x v="4868"/>
    <n v="2004"/>
    <s v="Old"/>
    <x v="0"/>
  </r>
  <r>
    <x v="1"/>
    <s v="A0609"/>
    <s v="Kids menu"/>
    <x v="4869"/>
    <n v="2004"/>
    <s v="Old"/>
    <x v="0"/>
  </r>
  <r>
    <x v="0"/>
    <s v="A0609"/>
    <s v="Tacos"/>
    <x v="4870"/>
    <n v="2004"/>
    <s v="Old"/>
    <x v="0"/>
  </r>
  <r>
    <x v="1"/>
    <s v="A0609"/>
    <s v="Tacos"/>
    <x v="4871"/>
    <n v="2004"/>
    <s v="Old"/>
    <x v="0"/>
  </r>
  <r>
    <x v="0"/>
    <s v="A0610"/>
    <s v="Burritos"/>
    <x v="4872"/>
    <n v="2004"/>
    <s v="Old"/>
    <x v="0"/>
  </r>
  <r>
    <x v="1"/>
    <s v="A0610"/>
    <s v="Burritos"/>
    <x v="4873"/>
    <n v="2004"/>
    <s v="Old"/>
    <x v="0"/>
  </r>
  <r>
    <x v="0"/>
    <s v="A0610"/>
    <s v="Drinks"/>
    <x v="4874"/>
    <n v="2004"/>
    <s v="Old"/>
    <x v="0"/>
  </r>
  <r>
    <x v="1"/>
    <s v="A0610"/>
    <s v="Drinks"/>
    <x v="4875"/>
    <n v="2004"/>
    <s v="Old"/>
    <x v="0"/>
  </r>
  <r>
    <x v="0"/>
    <s v="A0610"/>
    <s v="Kids menu"/>
    <x v="4876"/>
    <n v="2004"/>
    <s v="Old"/>
    <x v="0"/>
  </r>
  <r>
    <x v="1"/>
    <s v="A0610"/>
    <s v="Kids menu"/>
    <x v="4877"/>
    <n v="2004"/>
    <s v="Old"/>
    <x v="0"/>
  </r>
  <r>
    <x v="0"/>
    <s v="A0610"/>
    <s v="Tacos"/>
    <x v="4878"/>
    <n v="2004"/>
    <s v="Old"/>
    <x v="0"/>
  </r>
  <r>
    <x v="1"/>
    <s v="A0610"/>
    <s v="Tacos"/>
    <x v="4879"/>
    <n v="2004"/>
    <s v="Old"/>
    <x v="0"/>
  </r>
  <r>
    <x v="0"/>
    <s v="A0611"/>
    <s v="Burritos"/>
    <x v="4880"/>
    <n v="2004"/>
    <s v="Old"/>
    <x v="0"/>
  </r>
  <r>
    <x v="1"/>
    <s v="A0611"/>
    <s v="Burritos"/>
    <x v="4881"/>
    <n v="2004"/>
    <s v="Old"/>
    <x v="0"/>
  </r>
  <r>
    <x v="0"/>
    <s v="A0611"/>
    <s v="Drinks"/>
    <x v="4882"/>
    <n v="2004"/>
    <s v="Old"/>
    <x v="0"/>
  </r>
  <r>
    <x v="1"/>
    <s v="A0611"/>
    <s v="Drinks"/>
    <x v="4883"/>
    <n v="2004"/>
    <s v="Old"/>
    <x v="0"/>
  </r>
  <r>
    <x v="0"/>
    <s v="A0611"/>
    <s v="Kids menu"/>
    <x v="4884"/>
    <n v="2004"/>
    <s v="Old"/>
    <x v="0"/>
  </r>
  <r>
    <x v="1"/>
    <s v="A0611"/>
    <s v="Kids menu"/>
    <x v="4885"/>
    <n v="2004"/>
    <s v="Old"/>
    <x v="0"/>
  </r>
  <r>
    <x v="0"/>
    <s v="A0611"/>
    <s v="Tacos"/>
    <x v="4886"/>
    <n v="2004"/>
    <s v="Old"/>
    <x v="0"/>
  </r>
  <r>
    <x v="1"/>
    <s v="A0611"/>
    <s v="Tacos"/>
    <x v="4887"/>
    <n v="2004"/>
    <s v="Old"/>
    <x v="0"/>
  </r>
  <r>
    <x v="0"/>
    <s v="A0612"/>
    <s v="Burritos"/>
    <x v="4888"/>
    <n v="2004"/>
    <s v="Old"/>
    <x v="0"/>
  </r>
  <r>
    <x v="1"/>
    <s v="A0612"/>
    <s v="Burritos"/>
    <x v="4889"/>
    <n v="2004"/>
    <s v="Old"/>
    <x v="0"/>
  </r>
  <r>
    <x v="0"/>
    <s v="A0612"/>
    <s v="Drinks"/>
    <x v="4890"/>
    <n v="2004"/>
    <s v="Old"/>
    <x v="0"/>
  </r>
  <r>
    <x v="1"/>
    <s v="A0612"/>
    <s v="Drinks"/>
    <x v="4891"/>
    <n v="2004"/>
    <s v="Old"/>
    <x v="0"/>
  </r>
  <r>
    <x v="0"/>
    <s v="A0612"/>
    <s v="Kids menu"/>
    <x v="4892"/>
    <n v="2004"/>
    <s v="Old"/>
    <x v="0"/>
  </r>
  <r>
    <x v="1"/>
    <s v="A0612"/>
    <s v="Kids menu"/>
    <x v="4893"/>
    <n v="2004"/>
    <s v="Old"/>
    <x v="0"/>
  </r>
  <r>
    <x v="0"/>
    <s v="A0612"/>
    <s v="Tacos"/>
    <x v="4894"/>
    <n v="2004"/>
    <s v="Old"/>
    <x v="0"/>
  </r>
  <r>
    <x v="1"/>
    <s v="A0612"/>
    <s v="Tacos"/>
    <x v="4895"/>
    <n v="2004"/>
    <s v="Old"/>
    <x v="0"/>
  </r>
  <r>
    <x v="0"/>
    <s v="A0613"/>
    <s v="Burritos"/>
    <x v="4896"/>
    <n v="2004"/>
    <s v="Old"/>
    <x v="0"/>
  </r>
  <r>
    <x v="1"/>
    <s v="A0613"/>
    <s v="Burritos"/>
    <x v="4897"/>
    <n v="2004"/>
    <s v="Old"/>
    <x v="0"/>
  </r>
  <r>
    <x v="0"/>
    <s v="A0613"/>
    <s v="Drinks"/>
    <x v="4898"/>
    <n v="2004"/>
    <s v="Old"/>
    <x v="0"/>
  </r>
  <r>
    <x v="1"/>
    <s v="A0613"/>
    <s v="Drinks"/>
    <x v="4899"/>
    <n v="2004"/>
    <s v="Old"/>
    <x v="0"/>
  </r>
  <r>
    <x v="0"/>
    <s v="A0613"/>
    <s v="Kids menu"/>
    <x v="4900"/>
    <n v="2004"/>
    <s v="Old"/>
    <x v="0"/>
  </r>
  <r>
    <x v="1"/>
    <s v="A0613"/>
    <s v="Kids menu"/>
    <x v="4901"/>
    <n v="2004"/>
    <s v="Old"/>
    <x v="0"/>
  </r>
  <r>
    <x v="0"/>
    <s v="A0613"/>
    <s v="Tacos"/>
    <x v="4902"/>
    <n v="2004"/>
    <s v="Old"/>
    <x v="0"/>
  </r>
  <r>
    <x v="1"/>
    <s v="A0613"/>
    <s v="Tacos"/>
    <x v="4903"/>
    <n v="2004"/>
    <s v="Old"/>
    <x v="0"/>
  </r>
  <r>
    <x v="0"/>
    <s v="A0614"/>
    <s v="Burritos"/>
    <x v="4904"/>
    <n v="2004"/>
    <s v="Old"/>
    <x v="0"/>
  </r>
  <r>
    <x v="1"/>
    <s v="A0614"/>
    <s v="Burritos"/>
    <x v="4905"/>
    <n v="2004"/>
    <s v="Old"/>
    <x v="0"/>
  </r>
  <r>
    <x v="0"/>
    <s v="A0614"/>
    <s v="Drinks"/>
    <x v="4906"/>
    <n v="2004"/>
    <s v="Old"/>
    <x v="0"/>
  </r>
  <r>
    <x v="1"/>
    <s v="A0614"/>
    <s v="Drinks"/>
    <x v="4907"/>
    <n v="2004"/>
    <s v="Old"/>
    <x v="0"/>
  </r>
  <r>
    <x v="0"/>
    <s v="A0614"/>
    <s v="Kids menu"/>
    <x v="4908"/>
    <n v="2004"/>
    <s v="Old"/>
    <x v="0"/>
  </r>
  <r>
    <x v="1"/>
    <s v="A0614"/>
    <s v="Kids menu"/>
    <x v="4909"/>
    <n v="2004"/>
    <s v="Old"/>
    <x v="0"/>
  </r>
  <r>
    <x v="0"/>
    <s v="A0614"/>
    <s v="Tacos"/>
    <x v="4910"/>
    <n v="2004"/>
    <s v="Old"/>
    <x v="0"/>
  </r>
  <r>
    <x v="1"/>
    <s v="A0614"/>
    <s v="Tacos"/>
    <x v="4911"/>
    <n v="2004"/>
    <s v="Old"/>
    <x v="0"/>
  </r>
  <r>
    <x v="0"/>
    <s v="A0615"/>
    <s v="Burritos"/>
    <x v="4912"/>
    <n v="2004"/>
    <s v="Old"/>
    <x v="0"/>
  </r>
  <r>
    <x v="1"/>
    <s v="A0615"/>
    <s v="Burritos"/>
    <x v="4913"/>
    <n v="2004"/>
    <s v="Old"/>
    <x v="0"/>
  </r>
  <r>
    <x v="0"/>
    <s v="A0615"/>
    <s v="Drinks"/>
    <x v="4914"/>
    <n v="2004"/>
    <s v="Old"/>
    <x v="0"/>
  </r>
  <r>
    <x v="1"/>
    <s v="A0615"/>
    <s v="Drinks"/>
    <x v="4915"/>
    <n v="2004"/>
    <s v="Old"/>
    <x v="0"/>
  </r>
  <r>
    <x v="0"/>
    <s v="A0615"/>
    <s v="Kids menu"/>
    <x v="4916"/>
    <n v="2004"/>
    <s v="Old"/>
    <x v="0"/>
  </r>
  <r>
    <x v="1"/>
    <s v="A0615"/>
    <s v="Kids menu"/>
    <x v="4917"/>
    <n v="2004"/>
    <s v="Old"/>
    <x v="0"/>
  </r>
  <r>
    <x v="0"/>
    <s v="A0615"/>
    <s v="Tacos"/>
    <x v="4918"/>
    <n v="2004"/>
    <s v="Old"/>
    <x v="0"/>
  </r>
  <r>
    <x v="1"/>
    <s v="A0615"/>
    <s v="Tacos"/>
    <x v="4919"/>
    <n v="2004"/>
    <s v="Old"/>
    <x v="0"/>
  </r>
  <r>
    <x v="0"/>
    <s v="A0616"/>
    <s v="Burritos"/>
    <x v="4920"/>
    <n v="2004"/>
    <s v="Old"/>
    <x v="0"/>
  </r>
  <r>
    <x v="1"/>
    <s v="A0616"/>
    <s v="Burritos"/>
    <x v="4921"/>
    <n v="2004"/>
    <s v="Old"/>
    <x v="0"/>
  </r>
  <r>
    <x v="0"/>
    <s v="A0616"/>
    <s v="Drinks"/>
    <x v="4922"/>
    <n v="2004"/>
    <s v="Old"/>
    <x v="0"/>
  </r>
  <r>
    <x v="1"/>
    <s v="A0616"/>
    <s v="Drinks"/>
    <x v="4923"/>
    <n v="2004"/>
    <s v="Old"/>
    <x v="0"/>
  </r>
  <r>
    <x v="0"/>
    <s v="A0616"/>
    <s v="Kids menu"/>
    <x v="4924"/>
    <n v="2004"/>
    <s v="Old"/>
    <x v="0"/>
  </r>
  <r>
    <x v="1"/>
    <s v="A0616"/>
    <s v="Kids menu"/>
    <x v="4925"/>
    <n v="2004"/>
    <s v="Old"/>
    <x v="0"/>
  </r>
  <r>
    <x v="0"/>
    <s v="A0616"/>
    <s v="Tacos"/>
    <x v="4926"/>
    <n v="2004"/>
    <s v="Old"/>
    <x v="0"/>
  </r>
  <r>
    <x v="1"/>
    <s v="A0616"/>
    <s v="Tacos"/>
    <x v="4927"/>
    <n v="2004"/>
    <s v="Old"/>
    <x v="0"/>
  </r>
  <r>
    <x v="0"/>
    <s v="A0617"/>
    <s v="Burritos"/>
    <x v="4928"/>
    <n v="2004"/>
    <s v="Old"/>
    <x v="0"/>
  </r>
  <r>
    <x v="1"/>
    <s v="A0617"/>
    <s v="Burritos"/>
    <x v="4929"/>
    <n v="2004"/>
    <s v="Old"/>
    <x v="0"/>
  </r>
  <r>
    <x v="0"/>
    <s v="A0617"/>
    <s v="Drinks"/>
    <x v="4930"/>
    <n v="2004"/>
    <s v="Old"/>
    <x v="0"/>
  </r>
  <r>
    <x v="1"/>
    <s v="A0617"/>
    <s v="Drinks"/>
    <x v="4931"/>
    <n v="2004"/>
    <s v="Old"/>
    <x v="0"/>
  </r>
  <r>
    <x v="0"/>
    <s v="A0617"/>
    <s v="Kids menu"/>
    <x v="4932"/>
    <n v="2004"/>
    <s v="Old"/>
    <x v="0"/>
  </r>
  <r>
    <x v="1"/>
    <s v="A0617"/>
    <s v="Kids menu"/>
    <x v="4933"/>
    <n v="2004"/>
    <s v="Old"/>
    <x v="0"/>
  </r>
  <r>
    <x v="0"/>
    <s v="A0617"/>
    <s v="Tacos"/>
    <x v="4934"/>
    <n v="2004"/>
    <s v="Old"/>
    <x v="0"/>
  </r>
  <r>
    <x v="1"/>
    <s v="A0617"/>
    <s v="Tacos"/>
    <x v="4935"/>
    <n v="2004"/>
    <s v="Old"/>
    <x v="0"/>
  </r>
  <r>
    <x v="0"/>
    <s v="A0618"/>
    <s v="Burritos"/>
    <x v="4936"/>
    <n v="2004"/>
    <s v="Old"/>
    <x v="0"/>
  </r>
  <r>
    <x v="1"/>
    <s v="A0618"/>
    <s v="Burritos"/>
    <x v="4937"/>
    <n v="2004"/>
    <s v="Old"/>
    <x v="0"/>
  </r>
  <r>
    <x v="0"/>
    <s v="A0618"/>
    <s v="Drinks"/>
    <x v="4938"/>
    <n v="2004"/>
    <s v="Old"/>
    <x v="0"/>
  </r>
  <r>
    <x v="1"/>
    <s v="A0618"/>
    <s v="Drinks"/>
    <x v="4939"/>
    <n v="2004"/>
    <s v="Old"/>
    <x v="0"/>
  </r>
  <r>
    <x v="0"/>
    <s v="A0618"/>
    <s v="Kids menu"/>
    <x v="4940"/>
    <n v="2004"/>
    <s v="Old"/>
    <x v="0"/>
  </r>
  <r>
    <x v="1"/>
    <s v="A0618"/>
    <s v="Kids menu"/>
    <x v="4941"/>
    <n v="2004"/>
    <s v="Old"/>
    <x v="0"/>
  </r>
  <r>
    <x v="0"/>
    <s v="A0618"/>
    <s v="Tacos"/>
    <x v="4942"/>
    <n v="2004"/>
    <s v="Old"/>
    <x v="0"/>
  </r>
  <r>
    <x v="1"/>
    <s v="A0618"/>
    <s v="Tacos"/>
    <x v="4943"/>
    <n v="2004"/>
    <s v="Old"/>
    <x v="0"/>
  </r>
  <r>
    <x v="0"/>
    <s v="A0619"/>
    <s v="Burritos"/>
    <x v="4944"/>
    <n v="2004"/>
    <s v="Old"/>
    <x v="0"/>
  </r>
  <r>
    <x v="1"/>
    <s v="A0619"/>
    <s v="Burritos"/>
    <x v="4945"/>
    <n v="2004"/>
    <s v="Old"/>
    <x v="0"/>
  </r>
  <r>
    <x v="0"/>
    <s v="A0619"/>
    <s v="Drinks"/>
    <x v="4946"/>
    <n v="2004"/>
    <s v="Old"/>
    <x v="0"/>
  </r>
  <r>
    <x v="1"/>
    <s v="A0619"/>
    <s v="Drinks"/>
    <x v="4947"/>
    <n v="2004"/>
    <s v="Old"/>
    <x v="0"/>
  </r>
  <r>
    <x v="0"/>
    <s v="A0619"/>
    <s v="Kids menu"/>
    <x v="4948"/>
    <n v="2004"/>
    <s v="Old"/>
    <x v="0"/>
  </r>
  <r>
    <x v="1"/>
    <s v="A0619"/>
    <s v="Kids menu"/>
    <x v="4949"/>
    <n v="2004"/>
    <s v="Old"/>
    <x v="0"/>
  </r>
  <r>
    <x v="0"/>
    <s v="A0619"/>
    <s v="Tacos"/>
    <x v="4950"/>
    <n v="2004"/>
    <s v="Old"/>
    <x v="0"/>
  </r>
  <r>
    <x v="1"/>
    <s v="A0619"/>
    <s v="Tacos"/>
    <x v="4951"/>
    <n v="2004"/>
    <s v="Old"/>
    <x v="0"/>
  </r>
  <r>
    <x v="0"/>
    <s v="A0620"/>
    <s v="Burritos"/>
    <x v="4952"/>
    <n v="2004"/>
    <s v="Old"/>
    <x v="0"/>
  </r>
  <r>
    <x v="1"/>
    <s v="A0620"/>
    <s v="Burritos"/>
    <x v="4953"/>
    <n v="2004"/>
    <s v="Old"/>
    <x v="0"/>
  </r>
  <r>
    <x v="0"/>
    <s v="A0620"/>
    <s v="Drinks"/>
    <x v="4954"/>
    <n v="2004"/>
    <s v="Old"/>
    <x v="0"/>
  </r>
  <r>
    <x v="1"/>
    <s v="A0620"/>
    <s v="Drinks"/>
    <x v="4955"/>
    <n v="2004"/>
    <s v="Old"/>
    <x v="0"/>
  </r>
  <r>
    <x v="0"/>
    <s v="A0620"/>
    <s v="Kids menu"/>
    <x v="4956"/>
    <n v="2004"/>
    <s v="Old"/>
    <x v="0"/>
  </r>
  <r>
    <x v="1"/>
    <s v="A0620"/>
    <s v="Kids menu"/>
    <x v="4957"/>
    <n v="2004"/>
    <s v="Old"/>
    <x v="0"/>
  </r>
  <r>
    <x v="0"/>
    <s v="A0620"/>
    <s v="Tacos"/>
    <x v="4958"/>
    <n v="2004"/>
    <s v="Old"/>
    <x v="0"/>
  </r>
  <r>
    <x v="1"/>
    <s v="A0620"/>
    <s v="Tacos"/>
    <x v="4959"/>
    <n v="2004"/>
    <s v="Old"/>
    <x v="0"/>
  </r>
  <r>
    <x v="0"/>
    <s v="A0621"/>
    <s v="Burritos"/>
    <x v="4960"/>
    <n v="2004"/>
    <s v="Old"/>
    <x v="0"/>
  </r>
  <r>
    <x v="1"/>
    <s v="A0621"/>
    <s v="Burritos"/>
    <x v="4961"/>
    <n v="2004"/>
    <s v="Old"/>
    <x v="0"/>
  </r>
  <r>
    <x v="0"/>
    <s v="A0621"/>
    <s v="Drinks"/>
    <x v="4962"/>
    <n v="2004"/>
    <s v="Old"/>
    <x v="0"/>
  </r>
  <r>
    <x v="1"/>
    <s v="A0621"/>
    <s v="Drinks"/>
    <x v="4963"/>
    <n v="2004"/>
    <s v="Old"/>
    <x v="0"/>
  </r>
  <r>
    <x v="0"/>
    <s v="A0621"/>
    <s v="Kids menu"/>
    <x v="4964"/>
    <n v="2004"/>
    <s v="Old"/>
    <x v="0"/>
  </r>
  <r>
    <x v="1"/>
    <s v="A0621"/>
    <s v="Kids menu"/>
    <x v="4965"/>
    <n v="2004"/>
    <s v="Old"/>
    <x v="0"/>
  </r>
  <r>
    <x v="0"/>
    <s v="A0621"/>
    <s v="Tacos"/>
    <x v="4966"/>
    <n v="2004"/>
    <s v="Old"/>
    <x v="0"/>
  </r>
  <r>
    <x v="1"/>
    <s v="A0621"/>
    <s v="Tacos"/>
    <x v="4967"/>
    <n v="2004"/>
    <s v="Old"/>
    <x v="0"/>
  </r>
  <r>
    <x v="0"/>
    <s v="A0622"/>
    <s v="Burritos"/>
    <x v="4968"/>
    <n v="2004"/>
    <s v="Old"/>
    <x v="0"/>
  </r>
  <r>
    <x v="1"/>
    <s v="A0622"/>
    <s v="Burritos"/>
    <x v="4969"/>
    <n v="2004"/>
    <s v="Old"/>
    <x v="0"/>
  </r>
  <r>
    <x v="0"/>
    <s v="A0622"/>
    <s v="Drinks"/>
    <x v="4970"/>
    <n v="2004"/>
    <s v="Old"/>
    <x v="0"/>
  </r>
  <r>
    <x v="1"/>
    <s v="A0622"/>
    <s v="Drinks"/>
    <x v="4971"/>
    <n v="2004"/>
    <s v="Old"/>
    <x v="0"/>
  </r>
  <r>
    <x v="0"/>
    <s v="A0622"/>
    <s v="Kids menu"/>
    <x v="4972"/>
    <n v="2004"/>
    <s v="Old"/>
    <x v="0"/>
  </r>
  <r>
    <x v="1"/>
    <s v="A0622"/>
    <s v="Kids menu"/>
    <x v="4973"/>
    <n v="2004"/>
    <s v="Old"/>
    <x v="0"/>
  </r>
  <r>
    <x v="0"/>
    <s v="A0622"/>
    <s v="Tacos"/>
    <x v="4974"/>
    <n v="2004"/>
    <s v="Old"/>
    <x v="0"/>
  </r>
  <r>
    <x v="1"/>
    <s v="A0622"/>
    <s v="Tacos"/>
    <x v="4975"/>
    <n v="2004"/>
    <s v="Old"/>
    <x v="0"/>
  </r>
  <r>
    <x v="0"/>
    <s v="A0623"/>
    <s v="Burritos"/>
    <x v="4976"/>
    <n v="2004"/>
    <s v="Old"/>
    <x v="0"/>
  </r>
  <r>
    <x v="1"/>
    <s v="A0623"/>
    <s v="Burritos"/>
    <x v="4977"/>
    <n v="2004"/>
    <s v="Old"/>
    <x v="0"/>
  </r>
  <r>
    <x v="0"/>
    <s v="A0623"/>
    <s v="Drinks"/>
    <x v="4978"/>
    <n v="2004"/>
    <s v="Old"/>
    <x v="0"/>
  </r>
  <r>
    <x v="1"/>
    <s v="A0623"/>
    <s v="Drinks"/>
    <x v="4979"/>
    <n v="2004"/>
    <s v="Old"/>
    <x v="0"/>
  </r>
  <r>
    <x v="0"/>
    <s v="A0623"/>
    <s v="Kids menu"/>
    <x v="4980"/>
    <n v="2004"/>
    <s v="Old"/>
    <x v="0"/>
  </r>
  <r>
    <x v="1"/>
    <s v="A0623"/>
    <s v="Kids menu"/>
    <x v="4981"/>
    <n v="2004"/>
    <s v="Old"/>
    <x v="0"/>
  </r>
  <r>
    <x v="0"/>
    <s v="A0623"/>
    <s v="Tacos"/>
    <x v="4982"/>
    <n v="2004"/>
    <s v="Old"/>
    <x v="0"/>
  </r>
  <r>
    <x v="1"/>
    <s v="A0623"/>
    <s v="Tacos"/>
    <x v="4983"/>
    <n v="2004"/>
    <s v="Old"/>
    <x v="0"/>
  </r>
  <r>
    <x v="0"/>
    <s v="A0624"/>
    <s v="Burritos"/>
    <x v="4984"/>
    <n v="2004"/>
    <s v="Old"/>
    <x v="0"/>
  </r>
  <r>
    <x v="1"/>
    <s v="A0624"/>
    <s v="Burritos"/>
    <x v="4985"/>
    <n v="2004"/>
    <s v="Old"/>
    <x v="0"/>
  </r>
  <r>
    <x v="0"/>
    <s v="A0624"/>
    <s v="Drinks"/>
    <x v="4986"/>
    <n v="2004"/>
    <s v="Old"/>
    <x v="0"/>
  </r>
  <r>
    <x v="1"/>
    <s v="A0624"/>
    <s v="Drinks"/>
    <x v="4987"/>
    <n v="2004"/>
    <s v="Old"/>
    <x v="0"/>
  </r>
  <r>
    <x v="0"/>
    <s v="A0624"/>
    <s v="Kids menu"/>
    <x v="4988"/>
    <n v="2004"/>
    <s v="Old"/>
    <x v="0"/>
  </r>
  <r>
    <x v="1"/>
    <s v="A0624"/>
    <s v="Kids menu"/>
    <x v="4989"/>
    <n v="2004"/>
    <s v="Old"/>
    <x v="0"/>
  </r>
  <r>
    <x v="0"/>
    <s v="A0624"/>
    <s v="Tacos"/>
    <x v="4990"/>
    <n v="2004"/>
    <s v="Old"/>
    <x v="0"/>
  </r>
  <r>
    <x v="1"/>
    <s v="A0624"/>
    <s v="Tacos"/>
    <x v="4991"/>
    <n v="2004"/>
    <s v="Old"/>
    <x v="0"/>
  </r>
  <r>
    <x v="0"/>
    <s v="A0625"/>
    <s v="Burritos"/>
    <x v="4992"/>
    <n v="2004"/>
    <s v="Old"/>
    <x v="0"/>
  </r>
  <r>
    <x v="1"/>
    <s v="A0625"/>
    <s v="Burritos"/>
    <x v="4993"/>
    <n v="2004"/>
    <s v="Old"/>
    <x v="0"/>
  </r>
  <r>
    <x v="0"/>
    <s v="A0625"/>
    <s v="Drinks"/>
    <x v="4994"/>
    <n v="2004"/>
    <s v="Old"/>
    <x v="0"/>
  </r>
  <r>
    <x v="1"/>
    <s v="A0625"/>
    <s v="Drinks"/>
    <x v="4995"/>
    <n v="2004"/>
    <s v="Old"/>
    <x v="0"/>
  </r>
  <r>
    <x v="0"/>
    <s v="A0625"/>
    <s v="Kids menu"/>
    <x v="4996"/>
    <n v="2004"/>
    <s v="Old"/>
    <x v="0"/>
  </r>
  <r>
    <x v="1"/>
    <s v="A0625"/>
    <s v="Kids menu"/>
    <x v="4997"/>
    <n v="2004"/>
    <s v="Old"/>
    <x v="0"/>
  </r>
  <r>
    <x v="0"/>
    <s v="A0625"/>
    <s v="Tacos"/>
    <x v="4998"/>
    <n v="2004"/>
    <s v="Old"/>
    <x v="0"/>
  </r>
  <r>
    <x v="1"/>
    <s v="A0625"/>
    <s v="Tacos"/>
    <x v="4999"/>
    <n v="2004"/>
    <s v="Old"/>
    <x v="0"/>
  </r>
  <r>
    <x v="0"/>
    <s v="A0626"/>
    <s v="Burritos"/>
    <x v="5000"/>
    <n v="2004"/>
    <s v="Old"/>
    <x v="0"/>
  </r>
  <r>
    <x v="1"/>
    <s v="A0626"/>
    <s v="Burritos"/>
    <x v="5001"/>
    <n v="2004"/>
    <s v="Old"/>
    <x v="0"/>
  </r>
  <r>
    <x v="0"/>
    <s v="A0626"/>
    <s v="Drinks"/>
    <x v="5002"/>
    <n v="2004"/>
    <s v="Old"/>
    <x v="0"/>
  </r>
  <r>
    <x v="1"/>
    <s v="A0626"/>
    <s v="Drinks"/>
    <x v="5003"/>
    <n v="2004"/>
    <s v="Old"/>
    <x v="0"/>
  </r>
  <r>
    <x v="0"/>
    <s v="A0626"/>
    <s v="Kids menu"/>
    <x v="5004"/>
    <n v="2004"/>
    <s v="Old"/>
    <x v="0"/>
  </r>
  <r>
    <x v="1"/>
    <s v="A0626"/>
    <s v="Kids menu"/>
    <x v="5005"/>
    <n v="2004"/>
    <s v="Old"/>
    <x v="0"/>
  </r>
  <r>
    <x v="0"/>
    <s v="A0626"/>
    <s v="Tacos"/>
    <x v="5006"/>
    <n v="2004"/>
    <s v="Old"/>
    <x v="0"/>
  </r>
  <r>
    <x v="1"/>
    <s v="A0626"/>
    <s v="Tacos"/>
    <x v="5007"/>
    <n v="2004"/>
    <s v="Old"/>
    <x v="0"/>
  </r>
  <r>
    <x v="0"/>
    <s v="A0627"/>
    <s v="Burritos"/>
    <x v="5008"/>
    <n v="2004"/>
    <s v="Old"/>
    <x v="0"/>
  </r>
  <r>
    <x v="1"/>
    <s v="A0627"/>
    <s v="Burritos"/>
    <x v="5009"/>
    <n v="2004"/>
    <s v="Old"/>
    <x v="0"/>
  </r>
  <r>
    <x v="0"/>
    <s v="A0627"/>
    <s v="Drinks"/>
    <x v="5010"/>
    <n v="2004"/>
    <s v="Old"/>
    <x v="0"/>
  </r>
  <r>
    <x v="1"/>
    <s v="A0627"/>
    <s v="Drinks"/>
    <x v="5011"/>
    <n v="2004"/>
    <s v="Old"/>
    <x v="0"/>
  </r>
  <r>
    <x v="0"/>
    <s v="A0627"/>
    <s v="Kids menu"/>
    <x v="5012"/>
    <n v="2004"/>
    <s v="Old"/>
    <x v="0"/>
  </r>
  <r>
    <x v="1"/>
    <s v="A0627"/>
    <s v="Kids menu"/>
    <x v="5013"/>
    <n v="2004"/>
    <s v="Old"/>
    <x v="0"/>
  </r>
  <r>
    <x v="0"/>
    <s v="A0627"/>
    <s v="Tacos"/>
    <x v="5014"/>
    <n v="2004"/>
    <s v="Old"/>
    <x v="0"/>
  </r>
  <r>
    <x v="1"/>
    <s v="A0627"/>
    <s v="Tacos"/>
    <x v="5015"/>
    <n v="2004"/>
    <s v="Old"/>
    <x v="0"/>
  </r>
  <r>
    <x v="0"/>
    <s v="A0628"/>
    <s v="Burritos"/>
    <x v="5016"/>
    <n v="2004"/>
    <s v="Old"/>
    <x v="0"/>
  </r>
  <r>
    <x v="1"/>
    <s v="A0628"/>
    <s v="Burritos"/>
    <x v="5017"/>
    <n v="2004"/>
    <s v="Old"/>
    <x v="0"/>
  </r>
  <r>
    <x v="0"/>
    <s v="A0628"/>
    <s v="Drinks"/>
    <x v="5018"/>
    <n v="2004"/>
    <s v="Old"/>
    <x v="0"/>
  </r>
  <r>
    <x v="1"/>
    <s v="A0628"/>
    <s v="Drinks"/>
    <x v="5019"/>
    <n v="2004"/>
    <s v="Old"/>
    <x v="0"/>
  </r>
  <r>
    <x v="0"/>
    <s v="A0628"/>
    <s v="Kids menu"/>
    <x v="5020"/>
    <n v="2004"/>
    <s v="Old"/>
    <x v="0"/>
  </r>
  <r>
    <x v="1"/>
    <s v="A0628"/>
    <s v="Kids menu"/>
    <x v="5021"/>
    <n v="2004"/>
    <s v="Old"/>
    <x v="0"/>
  </r>
  <r>
    <x v="0"/>
    <s v="A0628"/>
    <s v="Tacos"/>
    <x v="5022"/>
    <n v="2004"/>
    <s v="Old"/>
    <x v="0"/>
  </r>
  <r>
    <x v="1"/>
    <s v="A0628"/>
    <s v="Tacos"/>
    <x v="5023"/>
    <n v="2004"/>
    <s v="Old"/>
    <x v="0"/>
  </r>
  <r>
    <x v="0"/>
    <s v="A0629"/>
    <s v="Burritos"/>
    <x v="5024"/>
    <n v="2004"/>
    <s v="Old"/>
    <x v="0"/>
  </r>
  <r>
    <x v="1"/>
    <s v="A0629"/>
    <s v="Burritos"/>
    <x v="5025"/>
    <n v="2004"/>
    <s v="Old"/>
    <x v="0"/>
  </r>
  <r>
    <x v="0"/>
    <s v="A0629"/>
    <s v="Drinks"/>
    <x v="5026"/>
    <n v="2004"/>
    <s v="Old"/>
    <x v="0"/>
  </r>
  <r>
    <x v="1"/>
    <s v="A0629"/>
    <s v="Drinks"/>
    <x v="5027"/>
    <n v="2004"/>
    <s v="Old"/>
    <x v="0"/>
  </r>
  <r>
    <x v="0"/>
    <s v="A0629"/>
    <s v="Kids menu"/>
    <x v="5028"/>
    <n v="2004"/>
    <s v="Old"/>
    <x v="0"/>
  </r>
  <r>
    <x v="1"/>
    <s v="A0629"/>
    <s v="Kids menu"/>
    <x v="5029"/>
    <n v="2004"/>
    <s v="Old"/>
    <x v="0"/>
  </r>
  <r>
    <x v="0"/>
    <s v="A0629"/>
    <s v="Tacos"/>
    <x v="5030"/>
    <n v="2004"/>
    <s v="Old"/>
    <x v="0"/>
  </r>
  <r>
    <x v="1"/>
    <s v="A0629"/>
    <s v="Tacos"/>
    <x v="5031"/>
    <n v="2004"/>
    <s v="Old"/>
    <x v="0"/>
  </r>
  <r>
    <x v="0"/>
    <s v="A0630"/>
    <s v="Burritos"/>
    <x v="5032"/>
    <n v="2004"/>
    <s v="Old"/>
    <x v="0"/>
  </r>
  <r>
    <x v="1"/>
    <s v="A0630"/>
    <s v="Burritos"/>
    <x v="5033"/>
    <n v="2004"/>
    <s v="Old"/>
    <x v="0"/>
  </r>
  <r>
    <x v="0"/>
    <s v="A0630"/>
    <s v="Drinks"/>
    <x v="5034"/>
    <n v="2004"/>
    <s v="Old"/>
    <x v="0"/>
  </r>
  <r>
    <x v="1"/>
    <s v="A0630"/>
    <s v="Drinks"/>
    <x v="5035"/>
    <n v="2004"/>
    <s v="Old"/>
    <x v="0"/>
  </r>
  <r>
    <x v="0"/>
    <s v="A0630"/>
    <s v="Kids menu"/>
    <x v="5036"/>
    <n v="2004"/>
    <s v="Old"/>
    <x v="0"/>
  </r>
  <r>
    <x v="1"/>
    <s v="A0630"/>
    <s v="Kids menu"/>
    <x v="5037"/>
    <n v="2004"/>
    <s v="Old"/>
    <x v="0"/>
  </r>
  <r>
    <x v="0"/>
    <s v="A0630"/>
    <s v="Tacos"/>
    <x v="5038"/>
    <n v="2004"/>
    <s v="Old"/>
    <x v="0"/>
  </r>
  <r>
    <x v="1"/>
    <s v="A0630"/>
    <s v="Tacos"/>
    <x v="5039"/>
    <n v="2004"/>
    <s v="Old"/>
    <x v="0"/>
  </r>
  <r>
    <x v="0"/>
    <s v="A0631"/>
    <s v="Burritos"/>
    <x v="5040"/>
    <n v="2004"/>
    <s v="Old"/>
    <x v="0"/>
  </r>
  <r>
    <x v="1"/>
    <s v="A0631"/>
    <s v="Burritos"/>
    <x v="5041"/>
    <n v="2004"/>
    <s v="Old"/>
    <x v="0"/>
  </r>
  <r>
    <x v="0"/>
    <s v="A0631"/>
    <s v="Drinks"/>
    <x v="5042"/>
    <n v="2004"/>
    <s v="Old"/>
    <x v="0"/>
  </r>
  <r>
    <x v="1"/>
    <s v="A0631"/>
    <s v="Drinks"/>
    <x v="5043"/>
    <n v="2004"/>
    <s v="Old"/>
    <x v="0"/>
  </r>
  <r>
    <x v="0"/>
    <s v="A0631"/>
    <s v="Kids menu"/>
    <x v="5044"/>
    <n v="2004"/>
    <s v="Old"/>
    <x v="0"/>
  </r>
  <r>
    <x v="1"/>
    <s v="A0631"/>
    <s v="Kids menu"/>
    <x v="5045"/>
    <n v="2004"/>
    <s v="Old"/>
    <x v="0"/>
  </r>
  <r>
    <x v="0"/>
    <s v="A0631"/>
    <s v="Tacos"/>
    <x v="5046"/>
    <n v="2004"/>
    <s v="Old"/>
    <x v="0"/>
  </r>
  <r>
    <x v="1"/>
    <s v="A0631"/>
    <s v="Tacos"/>
    <x v="5047"/>
    <n v="2004"/>
    <s v="Old"/>
    <x v="0"/>
  </r>
  <r>
    <x v="0"/>
    <s v="A0632"/>
    <s v="Burritos"/>
    <x v="5048"/>
    <n v="2004"/>
    <s v="Old"/>
    <x v="0"/>
  </r>
  <r>
    <x v="1"/>
    <s v="A0632"/>
    <s v="Burritos"/>
    <x v="5049"/>
    <n v="2004"/>
    <s v="Old"/>
    <x v="0"/>
  </r>
  <r>
    <x v="0"/>
    <s v="A0632"/>
    <s v="Drinks"/>
    <x v="5050"/>
    <n v="2004"/>
    <s v="Old"/>
    <x v="0"/>
  </r>
  <r>
    <x v="1"/>
    <s v="A0632"/>
    <s v="Drinks"/>
    <x v="5051"/>
    <n v="2004"/>
    <s v="Old"/>
    <x v="0"/>
  </r>
  <r>
    <x v="0"/>
    <s v="A0632"/>
    <s v="Kids menu"/>
    <x v="5052"/>
    <n v="2004"/>
    <s v="Old"/>
    <x v="0"/>
  </r>
  <r>
    <x v="1"/>
    <s v="A0632"/>
    <s v="Kids menu"/>
    <x v="5053"/>
    <n v="2004"/>
    <s v="Old"/>
    <x v="0"/>
  </r>
  <r>
    <x v="0"/>
    <s v="A0632"/>
    <s v="Tacos"/>
    <x v="5054"/>
    <n v="2004"/>
    <s v="Old"/>
    <x v="0"/>
  </r>
  <r>
    <x v="1"/>
    <s v="A0632"/>
    <s v="Tacos"/>
    <x v="5055"/>
    <n v="2004"/>
    <s v="Old"/>
    <x v="0"/>
  </r>
  <r>
    <x v="0"/>
    <s v="A0633"/>
    <s v="Burritos"/>
    <x v="5056"/>
    <n v="2004"/>
    <s v="Old"/>
    <x v="0"/>
  </r>
  <r>
    <x v="1"/>
    <s v="A0633"/>
    <s v="Burritos"/>
    <x v="5057"/>
    <n v="2004"/>
    <s v="Old"/>
    <x v="0"/>
  </r>
  <r>
    <x v="0"/>
    <s v="A0633"/>
    <s v="Drinks"/>
    <x v="5058"/>
    <n v="2004"/>
    <s v="Old"/>
    <x v="0"/>
  </r>
  <r>
    <x v="1"/>
    <s v="A0633"/>
    <s v="Drinks"/>
    <x v="5059"/>
    <n v="2004"/>
    <s v="Old"/>
    <x v="0"/>
  </r>
  <r>
    <x v="0"/>
    <s v="A0633"/>
    <s v="Kids menu"/>
    <x v="5060"/>
    <n v="2004"/>
    <s v="Old"/>
    <x v="0"/>
  </r>
  <r>
    <x v="1"/>
    <s v="A0633"/>
    <s v="Kids menu"/>
    <x v="5061"/>
    <n v="2004"/>
    <s v="Old"/>
    <x v="0"/>
  </r>
  <r>
    <x v="0"/>
    <s v="A0633"/>
    <s v="Tacos"/>
    <x v="5062"/>
    <n v="2004"/>
    <s v="Old"/>
    <x v="0"/>
  </r>
  <r>
    <x v="1"/>
    <s v="A0633"/>
    <s v="Tacos"/>
    <x v="5063"/>
    <n v="2004"/>
    <s v="Old"/>
    <x v="0"/>
  </r>
  <r>
    <x v="0"/>
    <s v="A0634"/>
    <s v="Burritos"/>
    <x v="5064"/>
    <n v="2004"/>
    <s v="Old"/>
    <x v="0"/>
  </r>
  <r>
    <x v="1"/>
    <s v="A0634"/>
    <s v="Burritos"/>
    <x v="5065"/>
    <n v="2004"/>
    <s v="Old"/>
    <x v="0"/>
  </r>
  <r>
    <x v="0"/>
    <s v="A0634"/>
    <s v="Drinks"/>
    <x v="5066"/>
    <n v="2004"/>
    <s v="Old"/>
    <x v="0"/>
  </r>
  <r>
    <x v="1"/>
    <s v="A0634"/>
    <s v="Drinks"/>
    <x v="5067"/>
    <n v="2004"/>
    <s v="Old"/>
    <x v="0"/>
  </r>
  <r>
    <x v="0"/>
    <s v="A0634"/>
    <s v="Kids menu"/>
    <x v="5068"/>
    <n v="2004"/>
    <s v="Old"/>
    <x v="0"/>
  </r>
  <r>
    <x v="1"/>
    <s v="A0634"/>
    <s v="Kids menu"/>
    <x v="5069"/>
    <n v="2004"/>
    <s v="Old"/>
    <x v="0"/>
  </r>
  <r>
    <x v="0"/>
    <s v="A0634"/>
    <s v="Tacos"/>
    <x v="5070"/>
    <n v="2004"/>
    <s v="Old"/>
    <x v="0"/>
  </r>
  <r>
    <x v="1"/>
    <s v="A0634"/>
    <s v="Tacos"/>
    <x v="5071"/>
    <n v="2004"/>
    <s v="Old"/>
    <x v="0"/>
  </r>
  <r>
    <x v="0"/>
    <s v="A0635"/>
    <s v="Burritos"/>
    <x v="5072"/>
    <n v="2004"/>
    <s v="Old"/>
    <x v="0"/>
  </r>
  <r>
    <x v="1"/>
    <s v="A0635"/>
    <s v="Burritos"/>
    <x v="5073"/>
    <n v="2004"/>
    <s v="Old"/>
    <x v="0"/>
  </r>
  <r>
    <x v="0"/>
    <s v="A0635"/>
    <s v="Drinks"/>
    <x v="5074"/>
    <n v="2004"/>
    <s v="Old"/>
    <x v="0"/>
  </r>
  <r>
    <x v="1"/>
    <s v="A0635"/>
    <s v="Drinks"/>
    <x v="5075"/>
    <n v="2004"/>
    <s v="Old"/>
    <x v="0"/>
  </r>
  <r>
    <x v="0"/>
    <s v="A0635"/>
    <s v="Kids menu"/>
    <x v="5076"/>
    <n v="2004"/>
    <s v="Old"/>
    <x v="0"/>
  </r>
  <r>
    <x v="1"/>
    <s v="A0635"/>
    <s v="Kids menu"/>
    <x v="5077"/>
    <n v="2004"/>
    <s v="Old"/>
    <x v="0"/>
  </r>
  <r>
    <x v="0"/>
    <s v="A0635"/>
    <s v="Tacos"/>
    <x v="5078"/>
    <n v="2004"/>
    <s v="Old"/>
    <x v="0"/>
  </r>
  <r>
    <x v="1"/>
    <s v="A0635"/>
    <s v="Tacos"/>
    <x v="5079"/>
    <n v="2004"/>
    <s v="Old"/>
    <x v="0"/>
  </r>
  <r>
    <x v="0"/>
    <s v="A0636"/>
    <s v="Burritos"/>
    <x v="5080"/>
    <n v="2004"/>
    <s v="Old"/>
    <x v="0"/>
  </r>
  <r>
    <x v="1"/>
    <s v="A0636"/>
    <s v="Burritos"/>
    <x v="5081"/>
    <n v="2004"/>
    <s v="Old"/>
    <x v="0"/>
  </r>
  <r>
    <x v="0"/>
    <s v="A0636"/>
    <s v="Drinks"/>
    <x v="5082"/>
    <n v="2004"/>
    <s v="Old"/>
    <x v="0"/>
  </r>
  <r>
    <x v="1"/>
    <s v="A0636"/>
    <s v="Drinks"/>
    <x v="5083"/>
    <n v="2004"/>
    <s v="Old"/>
    <x v="0"/>
  </r>
  <r>
    <x v="0"/>
    <s v="A0636"/>
    <s v="Kids menu"/>
    <x v="5084"/>
    <n v="2004"/>
    <s v="Old"/>
    <x v="0"/>
  </r>
  <r>
    <x v="1"/>
    <s v="A0636"/>
    <s v="Kids menu"/>
    <x v="5085"/>
    <n v="2004"/>
    <s v="Old"/>
    <x v="0"/>
  </r>
  <r>
    <x v="0"/>
    <s v="A0636"/>
    <s v="Tacos"/>
    <x v="5086"/>
    <n v="2004"/>
    <s v="Old"/>
    <x v="0"/>
  </r>
  <r>
    <x v="1"/>
    <s v="A0636"/>
    <s v="Tacos"/>
    <x v="5087"/>
    <n v="2004"/>
    <s v="Old"/>
    <x v="0"/>
  </r>
  <r>
    <x v="0"/>
    <s v="A0637"/>
    <s v="Burritos"/>
    <x v="5088"/>
    <n v="2004"/>
    <s v="Old"/>
    <x v="0"/>
  </r>
  <r>
    <x v="1"/>
    <s v="A0637"/>
    <s v="Burritos"/>
    <x v="5089"/>
    <n v="2004"/>
    <s v="Old"/>
    <x v="0"/>
  </r>
  <r>
    <x v="0"/>
    <s v="A0637"/>
    <s v="Drinks"/>
    <x v="5090"/>
    <n v="2004"/>
    <s v="Old"/>
    <x v="0"/>
  </r>
  <r>
    <x v="1"/>
    <s v="A0637"/>
    <s v="Drinks"/>
    <x v="5091"/>
    <n v="2004"/>
    <s v="Old"/>
    <x v="0"/>
  </r>
  <r>
    <x v="0"/>
    <s v="A0637"/>
    <s v="Kids menu"/>
    <x v="5092"/>
    <n v="2004"/>
    <s v="Old"/>
    <x v="0"/>
  </r>
  <r>
    <x v="1"/>
    <s v="A0637"/>
    <s v="Kids menu"/>
    <x v="5093"/>
    <n v="2004"/>
    <s v="Old"/>
    <x v="0"/>
  </r>
  <r>
    <x v="0"/>
    <s v="A0637"/>
    <s v="Tacos"/>
    <x v="5094"/>
    <n v="2004"/>
    <s v="Old"/>
    <x v="0"/>
  </r>
  <r>
    <x v="1"/>
    <s v="A0637"/>
    <s v="Tacos"/>
    <x v="5095"/>
    <n v="2004"/>
    <s v="Old"/>
    <x v="0"/>
  </r>
  <r>
    <x v="0"/>
    <s v="A0638"/>
    <s v="Burritos"/>
    <x v="5096"/>
    <n v="2004"/>
    <s v="Old"/>
    <x v="0"/>
  </r>
  <r>
    <x v="1"/>
    <s v="A0638"/>
    <s v="Burritos"/>
    <x v="5097"/>
    <n v="2004"/>
    <s v="Old"/>
    <x v="0"/>
  </r>
  <r>
    <x v="0"/>
    <s v="A0638"/>
    <s v="Drinks"/>
    <x v="5098"/>
    <n v="2004"/>
    <s v="Old"/>
    <x v="0"/>
  </r>
  <r>
    <x v="1"/>
    <s v="A0638"/>
    <s v="Drinks"/>
    <x v="5099"/>
    <n v="2004"/>
    <s v="Old"/>
    <x v="0"/>
  </r>
  <r>
    <x v="0"/>
    <s v="A0638"/>
    <s v="Kids menu"/>
    <x v="5100"/>
    <n v="2004"/>
    <s v="Old"/>
    <x v="0"/>
  </r>
  <r>
    <x v="1"/>
    <s v="A0638"/>
    <s v="Kids menu"/>
    <x v="5101"/>
    <n v="2004"/>
    <s v="Old"/>
    <x v="0"/>
  </r>
  <r>
    <x v="0"/>
    <s v="A0638"/>
    <s v="Tacos"/>
    <x v="5102"/>
    <n v="2004"/>
    <s v="Old"/>
    <x v="0"/>
  </r>
  <r>
    <x v="1"/>
    <s v="A0638"/>
    <s v="Tacos"/>
    <x v="5103"/>
    <n v="2004"/>
    <s v="Old"/>
    <x v="0"/>
  </r>
  <r>
    <x v="0"/>
    <s v="A0639"/>
    <s v="Burritos"/>
    <x v="5104"/>
    <n v="2004"/>
    <s v="Old"/>
    <x v="0"/>
  </r>
  <r>
    <x v="1"/>
    <s v="A0639"/>
    <s v="Burritos"/>
    <x v="5105"/>
    <n v="2004"/>
    <s v="Old"/>
    <x v="0"/>
  </r>
  <r>
    <x v="0"/>
    <s v="A0639"/>
    <s v="Drinks"/>
    <x v="5106"/>
    <n v="2004"/>
    <s v="Old"/>
    <x v="0"/>
  </r>
  <r>
    <x v="1"/>
    <s v="A0639"/>
    <s v="Drinks"/>
    <x v="5107"/>
    <n v="2004"/>
    <s v="Old"/>
    <x v="0"/>
  </r>
  <r>
    <x v="0"/>
    <s v="A0639"/>
    <s v="Kids menu"/>
    <x v="5108"/>
    <n v="2004"/>
    <s v="Old"/>
    <x v="0"/>
  </r>
  <r>
    <x v="1"/>
    <s v="A0639"/>
    <s v="Kids menu"/>
    <x v="5109"/>
    <n v="2004"/>
    <s v="Old"/>
    <x v="0"/>
  </r>
  <r>
    <x v="0"/>
    <s v="A0639"/>
    <s v="Tacos"/>
    <x v="5110"/>
    <n v="2004"/>
    <s v="Old"/>
    <x v="0"/>
  </r>
  <r>
    <x v="1"/>
    <s v="A0639"/>
    <s v="Tacos"/>
    <x v="5111"/>
    <n v="2004"/>
    <s v="Old"/>
    <x v="0"/>
  </r>
  <r>
    <x v="0"/>
    <s v="A0640"/>
    <s v="Burritos"/>
    <x v="5112"/>
    <n v="2004"/>
    <s v="Old"/>
    <x v="0"/>
  </r>
  <r>
    <x v="1"/>
    <s v="A0640"/>
    <s v="Burritos"/>
    <x v="5113"/>
    <n v="2004"/>
    <s v="Old"/>
    <x v="0"/>
  </r>
  <r>
    <x v="0"/>
    <s v="A0640"/>
    <s v="Drinks"/>
    <x v="5114"/>
    <n v="2004"/>
    <s v="Old"/>
    <x v="0"/>
  </r>
  <r>
    <x v="1"/>
    <s v="A0640"/>
    <s v="Drinks"/>
    <x v="5115"/>
    <n v="2004"/>
    <s v="Old"/>
    <x v="0"/>
  </r>
  <r>
    <x v="0"/>
    <s v="A0640"/>
    <s v="Kids menu"/>
    <x v="5116"/>
    <n v="2004"/>
    <s v="Old"/>
    <x v="0"/>
  </r>
  <r>
    <x v="1"/>
    <s v="A0640"/>
    <s v="Kids menu"/>
    <x v="5117"/>
    <n v="2004"/>
    <s v="Old"/>
    <x v="0"/>
  </r>
  <r>
    <x v="0"/>
    <s v="A0640"/>
    <s v="Tacos"/>
    <x v="5118"/>
    <n v="2004"/>
    <s v="Old"/>
    <x v="0"/>
  </r>
  <r>
    <x v="1"/>
    <s v="A0640"/>
    <s v="Tacos"/>
    <x v="5119"/>
    <n v="2004"/>
    <s v="Old"/>
    <x v="0"/>
  </r>
  <r>
    <x v="0"/>
    <s v="A0641"/>
    <s v="Burritos"/>
    <x v="5120"/>
    <n v="2004"/>
    <s v="Old"/>
    <x v="0"/>
  </r>
  <r>
    <x v="1"/>
    <s v="A0641"/>
    <s v="Burritos"/>
    <x v="5121"/>
    <n v="2004"/>
    <s v="Old"/>
    <x v="0"/>
  </r>
  <r>
    <x v="0"/>
    <s v="A0641"/>
    <s v="Drinks"/>
    <x v="5122"/>
    <n v="2004"/>
    <s v="Old"/>
    <x v="0"/>
  </r>
  <r>
    <x v="1"/>
    <s v="A0641"/>
    <s v="Drinks"/>
    <x v="5123"/>
    <n v="2004"/>
    <s v="Old"/>
    <x v="0"/>
  </r>
  <r>
    <x v="0"/>
    <s v="A0641"/>
    <s v="Kids menu"/>
    <x v="5124"/>
    <n v="2004"/>
    <s v="Old"/>
    <x v="0"/>
  </r>
  <r>
    <x v="1"/>
    <s v="A0641"/>
    <s v="Kids menu"/>
    <x v="5125"/>
    <n v="2004"/>
    <s v="Old"/>
    <x v="0"/>
  </r>
  <r>
    <x v="0"/>
    <s v="A0641"/>
    <s v="Tacos"/>
    <x v="5126"/>
    <n v="2004"/>
    <s v="Old"/>
    <x v="0"/>
  </r>
  <r>
    <x v="1"/>
    <s v="A0641"/>
    <s v="Tacos"/>
    <x v="5127"/>
    <n v="2004"/>
    <s v="Old"/>
    <x v="0"/>
  </r>
  <r>
    <x v="0"/>
    <s v="A0642"/>
    <s v="Burritos"/>
    <x v="5128"/>
    <n v="2004"/>
    <s v="Old"/>
    <x v="0"/>
  </r>
  <r>
    <x v="1"/>
    <s v="A0642"/>
    <s v="Burritos"/>
    <x v="5129"/>
    <n v="2004"/>
    <s v="Old"/>
    <x v="0"/>
  </r>
  <r>
    <x v="0"/>
    <s v="A0642"/>
    <s v="Drinks"/>
    <x v="5130"/>
    <n v="2004"/>
    <s v="Old"/>
    <x v="0"/>
  </r>
  <r>
    <x v="1"/>
    <s v="A0642"/>
    <s v="Drinks"/>
    <x v="5131"/>
    <n v="2004"/>
    <s v="Old"/>
    <x v="0"/>
  </r>
  <r>
    <x v="0"/>
    <s v="A0642"/>
    <s v="Kids menu"/>
    <x v="5132"/>
    <n v="2004"/>
    <s v="Old"/>
    <x v="0"/>
  </r>
  <r>
    <x v="1"/>
    <s v="A0642"/>
    <s v="Kids menu"/>
    <x v="5133"/>
    <n v="2004"/>
    <s v="Old"/>
    <x v="0"/>
  </r>
  <r>
    <x v="0"/>
    <s v="A0642"/>
    <s v="Tacos"/>
    <x v="5134"/>
    <n v="2004"/>
    <s v="Old"/>
    <x v="0"/>
  </r>
  <r>
    <x v="1"/>
    <s v="A0642"/>
    <s v="Tacos"/>
    <x v="5135"/>
    <n v="2004"/>
    <s v="Old"/>
    <x v="0"/>
  </r>
  <r>
    <x v="0"/>
    <s v="A0643"/>
    <s v="Burritos"/>
    <x v="5136"/>
    <n v="2004"/>
    <s v="Old"/>
    <x v="0"/>
  </r>
  <r>
    <x v="1"/>
    <s v="A0643"/>
    <s v="Burritos"/>
    <x v="5137"/>
    <n v="2004"/>
    <s v="Old"/>
    <x v="0"/>
  </r>
  <r>
    <x v="0"/>
    <s v="A0643"/>
    <s v="Drinks"/>
    <x v="5138"/>
    <n v="2004"/>
    <s v="Old"/>
    <x v="0"/>
  </r>
  <r>
    <x v="1"/>
    <s v="A0643"/>
    <s v="Drinks"/>
    <x v="5139"/>
    <n v="2004"/>
    <s v="Old"/>
    <x v="0"/>
  </r>
  <r>
    <x v="0"/>
    <s v="A0643"/>
    <s v="Kids menu"/>
    <x v="5140"/>
    <n v="2004"/>
    <s v="Old"/>
    <x v="0"/>
  </r>
  <r>
    <x v="1"/>
    <s v="A0643"/>
    <s v="Kids menu"/>
    <x v="5141"/>
    <n v="2004"/>
    <s v="Old"/>
    <x v="0"/>
  </r>
  <r>
    <x v="0"/>
    <s v="A0643"/>
    <s v="Tacos"/>
    <x v="5142"/>
    <n v="2004"/>
    <s v="Old"/>
    <x v="0"/>
  </r>
  <r>
    <x v="1"/>
    <s v="A0643"/>
    <s v="Tacos"/>
    <x v="5143"/>
    <n v="2004"/>
    <s v="Old"/>
    <x v="0"/>
  </r>
  <r>
    <x v="0"/>
    <s v="A0644"/>
    <s v="Burritos"/>
    <x v="5144"/>
    <n v="2004"/>
    <s v="Old"/>
    <x v="0"/>
  </r>
  <r>
    <x v="1"/>
    <s v="A0644"/>
    <s v="Burritos"/>
    <x v="5145"/>
    <n v="2004"/>
    <s v="Old"/>
    <x v="0"/>
  </r>
  <r>
    <x v="0"/>
    <s v="A0644"/>
    <s v="Drinks"/>
    <x v="5146"/>
    <n v="2004"/>
    <s v="Old"/>
    <x v="0"/>
  </r>
  <r>
    <x v="1"/>
    <s v="A0644"/>
    <s v="Drinks"/>
    <x v="5147"/>
    <n v="2004"/>
    <s v="Old"/>
    <x v="0"/>
  </r>
  <r>
    <x v="0"/>
    <s v="A0644"/>
    <s v="Kids menu"/>
    <x v="5148"/>
    <n v="2004"/>
    <s v="Old"/>
    <x v="0"/>
  </r>
  <r>
    <x v="1"/>
    <s v="A0644"/>
    <s v="Kids menu"/>
    <x v="5149"/>
    <n v="2004"/>
    <s v="Old"/>
    <x v="0"/>
  </r>
  <r>
    <x v="0"/>
    <s v="A0644"/>
    <s v="Tacos"/>
    <x v="5150"/>
    <n v="2004"/>
    <s v="Old"/>
    <x v="0"/>
  </r>
  <r>
    <x v="1"/>
    <s v="A0644"/>
    <s v="Tacos"/>
    <x v="5151"/>
    <n v="2004"/>
    <s v="Old"/>
    <x v="0"/>
  </r>
  <r>
    <x v="0"/>
    <s v="A0645"/>
    <s v="Burritos"/>
    <x v="5152"/>
    <n v="2004"/>
    <s v="Old"/>
    <x v="0"/>
  </r>
  <r>
    <x v="1"/>
    <s v="A0645"/>
    <s v="Burritos"/>
    <x v="5153"/>
    <n v="2004"/>
    <s v="Old"/>
    <x v="0"/>
  </r>
  <r>
    <x v="0"/>
    <s v="A0645"/>
    <s v="Drinks"/>
    <x v="5154"/>
    <n v="2004"/>
    <s v="Old"/>
    <x v="0"/>
  </r>
  <r>
    <x v="1"/>
    <s v="A0645"/>
    <s v="Drinks"/>
    <x v="5155"/>
    <n v="2004"/>
    <s v="Old"/>
    <x v="0"/>
  </r>
  <r>
    <x v="0"/>
    <s v="A0645"/>
    <s v="Kids menu"/>
    <x v="5156"/>
    <n v="2004"/>
    <s v="Old"/>
    <x v="0"/>
  </r>
  <r>
    <x v="1"/>
    <s v="A0645"/>
    <s v="Kids menu"/>
    <x v="5157"/>
    <n v="2004"/>
    <s v="Old"/>
    <x v="0"/>
  </r>
  <r>
    <x v="0"/>
    <s v="A0645"/>
    <s v="Tacos"/>
    <x v="5158"/>
    <n v="2004"/>
    <s v="Old"/>
    <x v="0"/>
  </r>
  <r>
    <x v="1"/>
    <s v="A0645"/>
    <s v="Tacos"/>
    <x v="5159"/>
    <n v="2004"/>
    <s v="Old"/>
    <x v="0"/>
  </r>
  <r>
    <x v="0"/>
    <s v="A0646"/>
    <s v="Burritos"/>
    <x v="5160"/>
    <n v="2004"/>
    <s v="Old"/>
    <x v="0"/>
  </r>
  <r>
    <x v="1"/>
    <s v="A0646"/>
    <s v="Burritos"/>
    <x v="5161"/>
    <n v="2004"/>
    <s v="Old"/>
    <x v="0"/>
  </r>
  <r>
    <x v="0"/>
    <s v="A0646"/>
    <s v="Drinks"/>
    <x v="5162"/>
    <n v="2004"/>
    <s v="Old"/>
    <x v="0"/>
  </r>
  <r>
    <x v="1"/>
    <s v="A0646"/>
    <s v="Drinks"/>
    <x v="5163"/>
    <n v="2004"/>
    <s v="Old"/>
    <x v="0"/>
  </r>
  <r>
    <x v="0"/>
    <s v="A0646"/>
    <s v="Kids menu"/>
    <x v="5164"/>
    <n v="2004"/>
    <s v="Old"/>
    <x v="0"/>
  </r>
  <r>
    <x v="1"/>
    <s v="A0646"/>
    <s v="Kids menu"/>
    <x v="5165"/>
    <n v="2004"/>
    <s v="Old"/>
    <x v="0"/>
  </r>
  <r>
    <x v="0"/>
    <s v="A0646"/>
    <s v="Tacos"/>
    <x v="5166"/>
    <n v="2004"/>
    <s v="Old"/>
    <x v="0"/>
  </r>
  <r>
    <x v="1"/>
    <s v="A0646"/>
    <s v="Tacos"/>
    <x v="5167"/>
    <n v="2004"/>
    <s v="Old"/>
    <x v="0"/>
  </r>
  <r>
    <x v="0"/>
    <s v="A0647"/>
    <s v="Burritos"/>
    <x v="5168"/>
    <n v="2004"/>
    <s v="Old"/>
    <x v="0"/>
  </r>
  <r>
    <x v="1"/>
    <s v="A0647"/>
    <s v="Burritos"/>
    <x v="5169"/>
    <n v="2004"/>
    <s v="Old"/>
    <x v="0"/>
  </r>
  <r>
    <x v="0"/>
    <s v="A0647"/>
    <s v="Drinks"/>
    <x v="5170"/>
    <n v="2004"/>
    <s v="Old"/>
    <x v="0"/>
  </r>
  <r>
    <x v="1"/>
    <s v="A0647"/>
    <s v="Drinks"/>
    <x v="5171"/>
    <n v="2004"/>
    <s v="Old"/>
    <x v="0"/>
  </r>
  <r>
    <x v="0"/>
    <s v="A0647"/>
    <s v="Kids menu"/>
    <x v="5172"/>
    <n v="2004"/>
    <s v="Old"/>
    <x v="0"/>
  </r>
  <r>
    <x v="1"/>
    <s v="A0647"/>
    <s v="Kids menu"/>
    <x v="5173"/>
    <n v="2004"/>
    <s v="Old"/>
    <x v="0"/>
  </r>
  <r>
    <x v="0"/>
    <s v="A0647"/>
    <s v="Tacos"/>
    <x v="5174"/>
    <n v="2004"/>
    <s v="Old"/>
    <x v="0"/>
  </r>
  <r>
    <x v="1"/>
    <s v="A0647"/>
    <s v="Tacos"/>
    <x v="5175"/>
    <n v="2004"/>
    <s v="Old"/>
    <x v="0"/>
  </r>
  <r>
    <x v="0"/>
    <s v="A0648"/>
    <s v="Burritos"/>
    <x v="5176"/>
    <n v="2004"/>
    <s v="Old"/>
    <x v="0"/>
  </r>
  <r>
    <x v="1"/>
    <s v="A0648"/>
    <s v="Burritos"/>
    <x v="5177"/>
    <n v="2004"/>
    <s v="Old"/>
    <x v="0"/>
  </r>
  <r>
    <x v="0"/>
    <s v="A0648"/>
    <s v="Drinks"/>
    <x v="5178"/>
    <n v="2004"/>
    <s v="Old"/>
    <x v="0"/>
  </r>
  <r>
    <x v="1"/>
    <s v="A0648"/>
    <s v="Drinks"/>
    <x v="5179"/>
    <n v="2004"/>
    <s v="Old"/>
    <x v="0"/>
  </r>
  <r>
    <x v="0"/>
    <s v="A0648"/>
    <s v="Kids menu"/>
    <x v="5180"/>
    <n v="2004"/>
    <s v="Old"/>
    <x v="0"/>
  </r>
  <r>
    <x v="1"/>
    <s v="A0648"/>
    <s v="Kids menu"/>
    <x v="5181"/>
    <n v="2004"/>
    <s v="Old"/>
    <x v="0"/>
  </r>
  <r>
    <x v="0"/>
    <s v="A0648"/>
    <s v="Tacos"/>
    <x v="5182"/>
    <n v="2004"/>
    <s v="Old"/>
    <x v="0"/>
  </r>
  <r>
    <x v="1"/>
    <s v="A0648"/>
    <s v="Tacos"/>
    <x v="5183"/>
    <n v="2004"/>
    <s v="Old"/>
    <x v="0"/>
  </r>
  <r>
    <x v="0"/>
    <s v="A0649"/>
    <s v="Burritos"/>
    <x v="5184"/>
    <n v="2004"/>
    <s v="Old"/>
    <x v="0"/>
  </r>
  <r>
    <x v="1"/>
    <s v="A0649"/>
    <s v="Burritos"/>
    <x v="5185"/>
    <n v="2004"/>
    <s v="Old"/>
    <x v="0"/>
  </r>
  <r>
    <x v="0"/>
    <s v="A0649"/>
    <s v="Drinks"/>
    <x v="5186"/>
    <n v="2004"/>
    <s v="Old"/>
    <x v="0"/>
  </r>
  <r>
    <x v="1"/>
    <s v="A0649"/>
    <s v="Drinks"/>
    <x v="5187"/>
    <n v="2004"/>
    <s v="Old"/>
    <x v="0"/>
  </r>
  <r>
    <x v="0"/>
    <s v="A0649"/>
    <s v="Kids menu"/>
    <x v="5188"/>
    <n v="2004"/>
    <s v="Old"/>
    <x v="0"/>
  </r>
  <r>
    <x v="1"/>
    <s v="A0649"/>
    <s v="Kids menu"/>
    <x v="5189"/>
    <n v="2004"/>
    <s v="Old"/>
    <x v="0"/>
  </r>
  <r>
    <x v="0"/>
    <s v="A0649"/>
    <s v="Tacos"/>
    <x v="5190"/>
    <n v="2004"/>
    <s v="Old"/>
    <x v="0"/>
  </r>
  <r>
    <x v="1"/>
    <s v="A0649"/>
    <s v="Tacos"/>
    <x v="5191"/>
    <n v="2004"/>
    <s v="Old"/>
    <x v="0"/>
  </r>
  <r>
    <x v="0"/>
    <s v="A0650"/>
    <s v="Burritos"/>
    <x v="5192"/>
    <n v="2004"/>
    <s v="Old"/>
    <x v="0"/>
  </r>
  <r>
    <x v="1"/>
    <s v="A0650"/>
    <s v="Burritos"/>
    <x v="5193"/>
    <n v="2004"/>
    <s v="Old"/>
    <x v="0"/>
  </r>
  <r>
    <x v="0"/>
    <s v="A0650"/>
    <s v="Drinks"/>
    <x v="5194"/>
    <n v="2004"/>
    <s v="Old"/>
    <x v="0"/>
  </r>
  <r>
    <x v="1"/>
    <s v="A0650"/>
    <s v="Drinks"/>
    <x v="5195"/>
    <n v="2004"/>
    <s v="Old"/>
    <x v="0"/>
  </r>
  <r>
    <x v="0"/>
    <s v="A0650"/>
    <s v="Kids menu"/>
    <x v="5196"/>
    <n v="2004"/>
    <s v="Old"/>
    <x v="0"/>
  </r>
  <r>
    <x v="1"/>
    <s v="A0650"/>
    <s v="Kids menu"/>
    <x v="5197"/>
    <n v="2004"/>
    <s v="Old"/>
    <x v="0"/>
  </r>
  <r>
    <x v="0"/>
    <s v="A0650"/>
    <s v="Tacos"/>
    <x v="5198"/>
    <n v="2004"/>
    <s v="Old"/>
    <x v="0"/>
  </r>
  <r>
    <x v="1"/>
    <s v="A0650"/>
    <s v="Tacos"/>
    <x v="5199"/>
    <n v="2004"/>
    <s v="Old"/>
    <x v="0"/>
  </r>
  <r>
    <x v="0"/>
    <s v="A0651"/>
    <s v="Burritos"/>
    <x v="5200"/>
    <n v="2004"/>
    <s v="Old"/>
    <x v="0"/>
  </r>
  <r>
    <x v="1"/>
    <s v="A0651"/>
    <s v="Burritos"/>
    <x v="5201"/>
    <n v="2004"/>
    <s v="Old"/>
    <x v="0"/>
  </r>
  <r>
    <x v="0"/>
    <s v="A0651"/>
    <s v="Drinks"/>
    <x v="5202"/>
    <n v="2004"/>
    <s v="Old"/>
    <x v="0"/>
  </r>
  <r>
    <x v="1"/>
    <s v="A0651"/>
    <s v="Drinks"/>
    <x v="5203"/>
    <n v="2004"/>
    <s v="Old"/>
    <x v="0"/>
  </r>
  <r>
    <x v="0"/>
    <s v="A0651"/>
    <s v="Kids menu"/>
    <x v="5204"/>
    <n v="2004"/>
    <s v="Old"/>
    <x v="0"/>
  </r>
  <r>
    <x v="1"/>
    <s v="A0651"/>
    <s v="Kids menu"/>
    <x v="5205"/>
    <n v="2004"/>
    <s v="Old"/>
    <x v="0"/>
  </r>
  <r>
    <x v="0"/>
    <s v="A0651"/>
    <s v="Tacos"/>
    <x v="5206"/>
    <n v="2004"/>
    <s v="Old"/>
    <x v="0"/>
  </r>
  <r>
    <x v="1"/>
    <s v="A0651"/>
    <s v="Tacos"/>
    <x v="5207"/>
    <n v="2004"/>
    <s v="Old"/>
    <x v="0"/>
  </r>
  <r>
    <x v="0"/>
    <s v="A0652"/>
    <s v="Burritos"/>
    <x v="5208"/>
    <n v="2004"/>
    <s v="Old"/>
    <x v="0"/>
  </r>
  <r>
    <x v="1"/>
    <s v="A0652"/>
    <s v="Burritos"/>
    <x v="5209"/>
    <n v="2004"/>
    <s v="Old"/>
    <x v="0"/>
  </r>
  <r>
    <x v="0"/>
    <s v="A0652"/>
    <s v="Drinks"/>
    <x v="5210"/>
    <n v="2004"/>
    <s v="Old"/>
    <x v="0"/>
  </r>
  <r>
    <x v="1"/>
    <s v="A0652"/>
    <s v="Drinks"/>
    <x v="5211"/>
    <n v="2004"/>
    <s v="Old"/>
    <x v="0"/>
  </r>
  <r>
    <x v="0"/>
    <s v="A0652"/>
    <s v="Kids menu"/>
    <x v="5212"/>
    <n v="2004"/>
    <s v="Old"/>
    <x v="0"/>
  </r>
  <r>
    <x v="1"/>
    <s v="A0652"/>
    <s v="Kids menu"/>
    <x v="5213"/>
    <n v="2004"/>
    <s v="Old"/>
    <x v="0"/>
  </r>
  <r>
    <x v="0"/>
    <s v="A0652"/>
    <s v="Tacos"/>
    <x v="5214"/>
    <n v="2004"/>
    <s v="Old"/>
    <x v="0"/>
  </r>
  <r>
    <x v="1"/>
    <s v="A0652"/>
    <s v="Tacos"/>
    <x v="5215"/>
    <n v="2004"/>
    <s v="Old"/>
    <x v="0"/>
  </r>
  <r>
    <x v="0"/>
    <s v="A0653"/>
    <s v="Burritos"/>
    <x v="5216"/>
    <n v="2004"/>
    <s v="Old"/>
    <x v="0"/>
  </r>
  <r>
    <x v="1"/>
    <s v="A0653"/>
    <s v="Burritos"/>
    <x v="5217"/>
    <n v="2004"/>
    <s v="Old"/>
    <x v="0"/>
  </r>
  <r>
    <x v="0"/>
    <s v="A0653"/>
    <s v="Drinks"/>
    <x v="5218"/>
    <n v="2004"/>
    <s v="Old"/>
    <x v="0"/>
  </r>
  <r>
    <x v="1"/>
    <s v="A0653"/>
    <s v="Drinks"/>
    <x v="5219"/>
    <n v="2004"/>
    <s v="Old"/>
    <x v="0"/>
  </r>
  <r>
    <x v="0"/>
    <s v="A0653"/>
    <s v="Kids menu"/>
    <x v="5220"/>
    <n v="2004"/>
    <s v="Old"/>
    <x v="0"/>
  </r>
  <r>
    <x v="1"/>
    <s v="A0653"/>
    <s v="Kids menu"/>
    <x v="5221"/>
    <n v="2004"/>
    <s v="Old"/>
    <x v="0"/>
  </r>
  <r>
    <x v="0"/>
    <s v="A0653"/>
    <s v="Tacos"/>
    <x v="5222"/>
    <n v="2004"/>
    <s v="Old"/>
    <x v="0"/>
  </r>
  <r>
    <x v="1"/>
    <s v="A0653"/>
    <s v="Tacos"/>
    <x v="5223"/>
    <n v="2004"/>
    <s v="Old"/>
    <x v="0"/>
  </r>
  <r>
    <x v="0"/>
    <s v="A0654"/>
    <s v="Burritos"/>
    <x v="5224"/>
    <n v="2004"/>
    <s v="Old"/>
    <x v="0"/>
  </r>
  <r>
    <x v="1"/>
    <s v="A0654"/>
    <s v="Burritos"/>
    <x v="5225"/>
    <n v="2004"/>
    <s v="Old"/>
    <x v="0"/>
  </r>
  <r>
    <x v="0"/>
    <s v="A0654"/>
    <s v="Drinks"/>
    <x v="5226"/>
    <n v="2004"/>
    <s v="Old"/>
    <x v="0"/>
  </r>
  <r>
    <x v="1"/>
    <s v="A0654"/>
    <s v="Drinks"/>
    <x v="5227"/>
    <n v="2004"/>
    <s v="Old"/>
    <x v="0"/>
  </r>
  <r>
    <x v="0"/>
    <s v="A0654"/>
    <s v="Kids menu"/>
    <x v="5228"/>
    <n v="2004"/>
    <s v="Old"/>
    <x v="0"/>
  </r>
  <r>
    <x v="1"/>
    <s v="A0654"/>
    <s v="Kids menu"/>
    <x v="5229"/>
    <n v="2004"/>
    <s v="Old"/>
    <x v="0"/>
  </r>
  <r>
    <x v="0"/>
    <s v="A0654"/>
    <s v="Tacos"/>
    <x v="5230"/>
    <n v="2004"/>
    <s v="Old"/>
    <x v="0"/>
  </r>
  <r>
    <x v="1"/>
    <s v="A0654"/>
    <s v="Tacos"/>
    <x v="5231"/>
    <n v="2004"/>
    <s v="Old"/>
    <x v="0"/>
  </r>
  <r>
    <x v="0"/>
    <s v="A0655"/>
    <s v="Burritos"/>
    <x v="5232"/>
    <n v="2004"/>
    <s v="Old"/>
    <x v="0"/>
  </r>
  <r>
    <x v="1"/>
    <s v="A0655"/>
    <s v="Burritos"/>
    <x v="5233"/>
    <n v="2004"/>
    <s v="Old"/>
    <x v="0"/>
  </r>
  <r>
    <x v="0"/>
    <s v="A0655"/>
    <s v="Drinks"/>
    <x v="5234"/>
    <n v="2004"/>
    <s v="Old"/>
    <x v="0"/>
  </r>
  <r>
    <x v="1"/>
    <s v="A0655"/>
    <s v="Drinks"/>
    <x v="5235"/>
    <n v="2004"/>
    <s v="Old"/>
    <x v="0"/>
  </r>
  <r>
    <x v="0"/>
    <s v="A0655"/>
    <s v="Kids menu"/>
    <x v="5236"/>
    <n v="2004"/>
    <s v="Old"/>
    <x v="0"/>
  </r>
  <r>
    <x v="1"/>
    <s v="A0655"/>
    <s v="Kids menu"/>
    <x v="5237"/>
    <n v="2004"/>
    <s v="Old"/>
    <x v="0"/>
  </r>
  <r>
    <x v="0"/>
    <s v="A0655"/>
    <s v="Tacos"/>
    <x v="5238"/>
    <n v="2004"/>
    <s v="Old"/>
    <x v="0"/>
  </r>
  <r>
    <x v="1"/>
    <s v="A0655"/>
    <s v="Tacos"/>
    <x v="5239"/>
    <n v="2004"/>
    <s v="Old"/>
    <x v="0"/>
  </r>
  <r>
    <x v="0"/>
    <s v="A0656"/>
    <s v="Burritos"/>
    <x v="5240"/>
    <n v="2004"/>
    <s v="Old"/>
    <x v="0"/>
  </r>
  <r>
    <x v="1"/>
    <s v="A0656"/>
    <s v="Burritos"/>
    <x v="5241"/>
    <n v="2004"/>
    <s v="Old"/>
    <x v="0"/>
  </r>
  <r>
    <x v="0"/>
    <s v="A0656"/>
    <s v="Drinks"/>
    <x v="5242"/>
    <n v="2004"/>
    <s v="Old"/>
    <x v="0"/>
  </r>
  <r>
    <x v="1"/>
    <s v="A0656"/>
    <s v="Drinks"/>
    <x v="5243"/>
    <n v="2004"/>
    <s v="Old"/>
    <x v="0"/>
  </r>
  <r>
    <x v="0"/>
    <s v="A0656"/>
    <s v="Kids menu"/>
    <x v="5244"/>
    <n v="2004"/>
    <s v="Old"/>
    <x v="0"/>
  </r>
  <r>
    <x v="1"/>
    <s v="A0656"/>
    <s v="Kids menu"/>
    <x v="5245"/>
    <n v="2004"/>
    <s v="Old"/>
    <x v="0"/>
  </r>
  <r>
    <x v="0"/>
    <s v="A0656"/>
    <s v="Tacos"/>
    <x v="5246"/>
    <n v="2004"/>
    <s v="Old"/>
    <x v="0"/>
  </r>
  <r>
    <x v="1"/>
    <s v="A0656"/>
    <s v="Tacos"/>
    <x v="5247"/>
    <n v="2004"/>
    <s v="Old"/>
    <x v="0"/>
  </r>
  <r>
    <x v="0"/>
    <s v="A0657"/>
    <s v="Burritos"/>
    <x v="5248"/>
    <n v="2004"/>
    <s v="Old"/>
    <x v="0"/>
  </r>
  <r>
    <x v="1"/>
    <s v="A0657"/>
    <s v="Burritos"/>
    <x v="5249"/>
    <n v="2004"/>
    <s v="Old"/>
    <x v="0"/>
  </r>
  <r>
    <x v="0"/>
    <s v="A0657"/>
    <s v="Drinks"/>
    <x v="5250"/>
    <n v="2004"/>
    <s v="Old"/>
    <x v="0"/>
  </r>
  <r>
    <x v="1"/>
    <s v="A0657"/>
    <s v="Drinks"/>
    <x v="5251"/>
    <n v="2004"/>
    <s v="Old"/>
    <x v="0"/>
  </r>
  <r>
    <x v="0"/>
    <s v="A0657"/>
    <s v="Kids menu"/>
    <x v="5252"/>
    <n v="2004"/>
    <s v="Old"/>
    <x v="0"/>
  </r>
  <r>
    <x v="1"/>
    <s v="A0657"/>
    <s v="Kids menu"/>
    <x v="5253"/>
    <n v="2004"/>
    <s v="Old"/>
    <x v="0"/>
  </r>
  <r>
    <x v="0"/>
    <s v="A0657"/>
    <s v="Tacos"/>
    <x v="5254"/>
    <n v="2004"/>
    <s v="Old"/>
    <x v="0"/>
  </r>
  <r>
    <x v="1"/>
    <s v="A0657"/>
    <s v="Tacos"/>
    <x v="5255"/>
    <n v="2004"/>
    <s v="Old"/>
    <x v="0"/>
  </r>
  <r>
    <x v="0"/>
    <s v="A0658"/>
    <s v="Burritos"/>
    <x v="5256"/>
    <n v="2004"/>
    <s v="Old"/>
    <x v="0"/>
  </r>
  <r>
    <x v="1"/>
    <s v="A0658"/>
    <s v="Burritos"/>
    <x v="5257"/>
    <n v="2004"/>
    <s v="Old"/>
    <x v="0"/>
  </r>
  <r>
    <x v="0"/>
    <s v="A0658"/>
    <s v="Drinks"/>
    <x v="5258"/>
    <n v="2004"/>
    <s v="Old"/>
    <x v="0"/>
  </r>
  <r>
    <x v="1"/>
    <s v="A0658"/>
    <s v="Drinks"/>
    <x v="5259"/>
    <n v="2004"/>
    <s v="Old"/>
    <x v="0"/>
  </r>
  <r>
    <x v="0"/>
    <s v="A0658"/>
    <s v="Kids menu"/>
    <x v="5260"/>
    <n v="2004"/>
    <s v="Old"/>
    <x v="0"/>
  </r>
  <r>
    <x v="1"/>
    <s v="A0658"/>
    <s v="Kids menu"/>
    <x v="5261"/>
    <n v="2004"/>
    <s v="Old"/>
    <x v="0"/>
  </r>
  <r>
    <x v="0"/>
    <s v="A0658"/>
    <s v="Tacos"/>
    <x v="5262"/>
    <n v="2004"/>
    <s v="Old"/>
    <x v="0"/>
  </r>
  <r>
    <x v="1"/>
    <s v="A0658"/>
    <s v="Tacos"/>
    <x v="5263"/>
    <n v="2004"/>
    <s v="Old"/>
    <x v="0"/>
  </r>
  <r>
    <x v="0"/>
    <s v="A0659"/>
    <s v="Burritos"/>
    <x v="5264"/>
    <n v="2004"/>
    <s v="Old"/>
    <x v="0"/>
  </r>
  <r>
    <x v="1"/>
    <s v="A0659"/>
    <s v="Burritos"/>
    <x v="5265"/>
    <n v="2004"/>
    <s v="Old"/>
    <x v="0"/>
  </r>
  <r>
    <x v="0"/>
    <s v="A0659"/>
    <s v="Drinks"/>
    <x v="5266"/>
    <n v="2004"/>
    <s v="Old"/>
    <x v="0"/>
  </r>
  <r>
    <x v="1"/>
    <s v="A0659"/>
    <s v="Drinks"/>
    <x v="5267"/>
    <n v="2004"/>
    <s v="Old"/>
    <x v="0"/>
  </r>
  <r>
    <x v="0"/>
    <s v="A0659"/>
    <s v="Kids menu"/>
    <x v="5268"/>
    <n v="2004"/>
    <s v="Old"/>
    <x v="0"/>
  </r>
  <r>
    <x v="1"/>
    <s v="A0659"/>
    <s v="Kids menu"/>
    <x v="5269"/>
    <n v="2004"/>
    <s v="Old"/>
    <x v="0"/>
  </r>
  <r>
    <x v="0"/>
    <s v="A0659"/>
    <s v="Tacos"/>
    <x v="5270"/>
    <n v="2004"/>
    <s v="Old"/>
    <x v="0"/>
  </r>
  <r>
    <x v="1"/>
    <s v="A0659"/>
    <s v="Tacos"/>
    <x v="5271"/>
    <n v="2004"/>
    <s v="Old"/>
    <x v="0"/>
  </r>
  <r>
    <x v="0"/>
    <s v="A0660"/>
    <s v="Burritos"/>
    <x v="5272"/>
    <n v="2004"/>
    <s v="Old"/>
    <x v="0"/>
  </r>
  <r>
    <x v="1"/>
    <s v="A0660"/>
    <s v="Burritos"/>
    <x v="5273"/>
    <n v="2004"/>
    <s v="Old"/>
    <x v="0"/>
  </r>
  <r>
    <x v="0"/>
    <s v="A0660"/>
    <s v="Drinks"/>
    <x v="5274"/>
    <n v="2004"/>
    <s v="Old"/>
    <x v="0"/>
  </r>
  <r>
    <x v="1"/>
    <s v="A0660"/>
    <s v="Drinks"/>
    <x v="5275"/>
    <n v="2004"/>
    <s v="Old"/>
    <x v="0"/>
  </r>
  <r>
    <x v="0"/>
    <s v="A0660"/>
    <s v="Kids menu"/>
    <x v="5276"/>
    <n v="2004"/>
    <s v="Old"/>
    <x v="0"/>
  </r>
  <r>
    <x v="1"/>
    <s v="A0660"/>
    <s v="Kids menu"/>
    <x v="5277"/>
    <n v="2004"/>
    <s v="Old"/>
    <x v="0"/>
  </r>
  <r>
    <x v="0"/>
    <s v="A0660"/>
    <s v="Tacos"/>
    <x v="5278"/>
    <n v="2004"/>
    <s v="Old"/>
    <x v="0"/>
  </r>
  <r>
    <x v="1"/>
    <s v="A0660"/>
    <s v="Tacos"/>
    <x v="5279"/>
    <n v="2004"/>
    <s v="Old"/>
    <x v="0"/>
  </r>
  <r>
    <x v="0"/>
    <s v="A0661"/>
    <s v="Burritos"/>
    <x v="5280"/>
    <n v="2004"/>
    <s v="Old"/>
    <x v="0"/>
  </r>
  <r>
    <x v="1"/>
    <s v="A0661"/>
    <s v="Burritos"/>
    <x v="5281"/>
    <n v="2004"/>
    <s v="Old"/>
    <x v="0"/>
  </r>
  <r>
    <x v="0"/>
    <s v="A0661"/>
    <s v="Drinks"/>
    <x v="5282"/>
    <n v="2004"/>
    <s v="Old"/>
    <x v="0"/>
  </r>
  <r>
    <x v="1"/>
    <s v="A0661"/>
    <s v="Drinks"/>
    <x v="5283"/>
    <n v="2004"/>
    <s v="Old"/>
    <x v="0"/>
  </r>
  <r>
    <x v="0"/>
    <s v="A0661"/>
    <s v="Kids menu"/>
    <x v="5284"/>
    <n v="2004"/>
    <s v="Old"/>
    <x v="0"/>
  </r>
  <r>
    <x v="1"/>
    <s v="A0661"/>
    <s v="Kids menu"/>
    <x v="5285"/>
    <n v="2004"/>
    <s v="Old"/>
    <x v="0"/>
  </r>
  <r>
    <x v="0"/>
    <s v="A0661"/>
    <s v="Tacos"/>
    <x v="5286"/>
    <n v="2004"/>
    <s v="Old"/>
    <x v="0"/>
  </r>
  <r>
    <x v="1"/>
    <s v="A0661"/>
    <s v="Tacos"/>
    <x v="5287"/>
    <n v="2004"/>
    <s v="Old"/>
    <x v="0"/>
  </r>
  <r>
    <x v="0"/>
    <s v="A0662"/>
    <s v="Burritos"/>
    <x v="5288"/>
    <n v="2005"/>
    <s v="Old"/>
    <x v="0"/>
  </r>
  <r>
    <x v="1"/>
    <s v="A0662"/>
    <s v="Burritos"/>
    <x v="5289"/>
    <n v="2005"/>
    <s v="Old"/>
    <x v="0"/>
  </r>
  <r>
    <x v="0"/>
    <s v="A0662"/>
    <s v="Drinks"/>
    <x v="5290"/>
    <n v="2005"/>
    <s v="Old"/>
    <x v="0"/>
  </r>
  <r>
    <x v="1"/>
    <s v="A0662"/>
    <s v="Drinks"/>
    <x v="5291"/>
    <n v="2005"/>
    <s v="Old"/>
    <x v="0"/>
  </r>
  <r>
    <x v="0"/>
    <s v="A0662"/>
    <s v="Kids menu"/>
    <x v="5292"/>
    <n v="2005"/>
    <s v="Old"/>
    <x v="0"/>
  </r>
  <r>
    <x v="1"/>
    <s v="A0662"/>
    <s v="Kids menu"/>
    <x v="5293"/>
    <n v="2005"/>
    <s v="Old"/>
    <x v="0"/>
  </r>
  <r>
    <x v="0"/>
    <s v="A0662"/>
    <s v="Tacos"/>
    <x v="5294"/>
    <n v="2005"/>
    <s v="Old"/>
    <x v="0"/>
  </r>
  <r>
    <x v="1"/>
    <s v="A0662"/>
    <s v="Tacos"/>
    <x v="5295"/>
    <n v="2005"/>
    <s v="Old"/>
    <x v="0"/>
  </r>
  <r>
    <x v="0"/>
    <s v="A0663"/>
    <s v="Burritos"/>
    <x v="5296"/>
    <n v="2005"/>
    <s v="Old"/>
    <x v="0"/>
  </r>
  <r>
    <x v="1"/>
    <s v="A0663"/>
    <s v="Burritos"/>
    <x v="5297"/>
    <n v="2005"/>
    <s v="Old"/>
    <x v="0"/>
  </r>
  <r>
    <x v="0"/>
    <s v="A0663"/>
    <s v="Drinks"/>
    <x v="5298"/>
    <n v="2005"/>
    <s v="Old"/>
    <x v="0"/>
  </r>
  <r>
    <x v="1"/>
    <s v="A0663"/>
    <s v="Drinks"/>
    <x v="5299"/>
    <n v="2005"/>
    <s v="Old"/>
    <x v="0"/>
  </r>
  <r>
    <x v="0"/>
    <s v="A0663"/>
    <s v="Kids menu"/>
    <x v="5300"/>
    <n v="2005"/>
    <s v="Old"/>
    <x v="0"/>
  </r>
  <r>
    <x v="1"/>
    <s v="A0663"/>
    <s v="Kids menu"/>
    <x v="5301"/>
    <n v="2005"/>
    <s v="Old"/>
    <x v="0"/>
  </r>
  <r>
    <x v="0"/>
    <s v="A0663"/>
    <s v="Tacos"/>
    <x v="5302"/>
    <n v="2005"/>
    <s v="Old"/>
    <x v="0"/>
  </r>
  <r>
    <x v="1"/>
    <s v="A0663"/>
    <s v="Tacos"/>
    <x v="5303"/>
    <n v="2005"/>
    <s v="Old"/>
    <x v="0"/>
  </r>
  <r>
    <x v="0"/>
    <s v="A0664"/>
    <s v="Burritos"/>
    <x v="5304"/>
    <n v="2005"/>
    <s v="Old"/>
    <x v="0"/>
  </r>
  <r>
    <x v="1"/>
    <s v="A0664"/>
    <s v="Burritos"/>
    <x v="5305"/>
    <n v="2005"/>
    <s v="Old"/>
    <x v="0"/>
  </r>
  <r>
    <x v="0"/>
    <s v="A0664"/>
    <s v="Drinks"/>
    <x v="5306"/>
    <n v="2005"/>
    <s v="Old"/>
    <x v="0"/>
  </r>
  <r>
    <x v="1"/>
    <s v="A0664"/>
    <s v="Drinks"/>
    <x v="5307"/>
    <n v="2005"/>
    <s v="Old"/>
    <x v="0"/>
  </r>
  <r>
    <x v="0"/>
    <s v="A0664"/>
    <s v="Kids menu"/>
    <x v="5308"/>
    <n v="2005"/>
    <s v="Old"/>
    <x v="0"/>
  </r>
  <r>
    <x v="1"/>
    <s v="A0664"/>
    <s v="Kids menu"/>
    <x v="5309"/>
    <n v="2005"/>
    <s v="Old"/>
    <x v="0"/>
  </r>
  <r>
    <x v="0"/>
    <s v="A0664"/>
    <s v="Tacos"/>
    <x v="5310"/>
    <n v="2005"/>
    <s v="Old"/>
    <x v="0"/>
  </r>
  <r>
    <x v="1"/>
    <s v="A0664"/>
    <s v="Tacos"/>
    <x v="5311"/>
    <n v="2005"/>
    <s v="Old"/>
    <x v="0"/>
  </r>
  <r>
    <x v="0"/>
    <s v="A0665"/>
    <s v="Burritos"/>
    <x v="5312"/>
    <n v="2005"/>
    <s v="Old"/>
    <x v="0"/>
  </r>
  <r>
    <x v="1"/>
    <s v="A0665"/>
    <s v="Burritos"/>
    <x v="5313"/>
    <n v="2005"/>
    <s v="Old"/>
    <x v="0"/>
  </r>
  <r>
    <x v="0"/>
    <s v="A0665"/>
    <s v="Drinks"/>
    <x v="5314"/>
    <n v="2005"/>
    <s v="Old"/>
    <x v="0"/>
  </r>
  <r>
    <x v="1"/>
    <s v="A0665"/>
    <s v="Drinks"/>
    <x v="5315"/>
    <n v="2005"/>
    <s v="Old"/>
    <x v="0"/>
  </r>
  <r>
    <x v="0"/>
    <s v="A0665"/>
    <s v="Kids menu"/>
    <x v="5316"/>
    <n v="2005"/>
    <s v="Old"/>
    <x v="0"/>
  </r>
  <r>
    <x v="1"/>
    <s v="A0665"/>
    <s v="Kids menu"/>
    <x v="5317"/>
    <n v="2005"/>
    <s v="Old"/>
    <x v="0"/>
  </r>
  <r>
    <x v="0"/>
    <s v="A0665"/>
    <s v="Tacos"/>
    <x v="5318"/>
    <n v="2005"/>
    <s v="Old"/>
    <x v="0"/>
  </r>
  <r>
    <x v="1"/>
    <s v="A0665"/>
    <s v="Tacos"/>
    <x v="5319"/>
    <n v="2005"/>
    <s v="Old"/>
    <x v="0"/>
  </r>
  <r>
    <x v="0"/>
    <s v="A0666"/>
    <s v="Burritos"/>
    <x v="5320"/>
    <n v="2005"/>
    <s v="Old"/>
    <x v="0"/>
  </r>
  <r>
    <x v="1"/>
    <s v="A0666"/>
    <s v="Burritos"/>
    <x v="5321"/>
    <n v="2005"/>
    <s v="Old"/>
    <x v="0"/>
  </r>
  <r>
    <x v="0"/>
    <s v="A0666"/>
    <s v="Drinks"/>
    <x v="5322"/>
    <n v="2005"/>
    <s v="Old"/>
    <x v="0"/>
  </r>
  <r>
    <x v="1"/>
    <s v="A0666"/>
    <s v="Drinks"/>
    <x v="5323"/>
    <n v="2005"/>
    <s v="Old"/>
    <x v="0"/>
  </r>
  <r>
    <x v="0"/>
    <s v="A0666"/>
    <s v="Kids menu"/>
    <x v="5324"/>
    <n v="2005"/>
    <s v="Old"/>
    <x v="0"/>
  </r>
  <r>
    <x v="1"/>
    <s v="A0666"/>
    <s v="Kids menu"/>
    <x v="5325"/>
    <n v="2005"/>
    <s v="Old"/>
    <x v="0"/>
  </r>
  <r>
    <x v="0"/>
    <s v="A0666"/>
    <s v="Tacos"/>
    <x v="5326"/>
    <n v="2005"/>
    <s v="Old"/>
    <x v="0"/>
  </r>
  <r>
    <x v="1"/>
    <s v="A0666"/>
    <s v="Tacos"/>
    <x v="5327"/>
    <n v="2005"/>
    <s v="Old"/>
    <x v="0"/>
  </r>
  <r>
    <x v="0"/>
    <s v="A0667"/>
    <s v="Burritos"/>
    <x v="5328"/>
    <n v="2005"/>
    <s v="Old"/>
    <x v="0"/>
  </r>
  <r>
    <x v="1"/>
    <s v="A0667"/>
    <s v="Burritos"/>
    <x v="5329"/>
    <n v="2005"/>
    <s v="Old"/>
    <x v="0"/>
  </r>
  <r>
    <x v="0"/>
    <s v="A0667"/>
    <s v="Drinks"/>
    <x v="5330"/>
    <n v="2005"/>
    <s v="Old"/>
    <x v="0"/>
  </r>
  <r>
    <x v="1"/>
    <s v="A0667"/>
    <s v="Drinks"/>
    <x v="5331"/>
    <n v="2005"/>
    <s v="Old"/>
    <x v="0"/>
  </r>
  <r>
    <x v="0"/>
    <s v="A0667"/>
    <s v="Kids menu"/>
    <x v="5332"/>
    <n v="2005"/>
    <s v="Old"/>
    <x v="0"/>
  </r>
  <r>
    <x v="1"/>
    <s v="A0667"/>
    <s v="Kids menu"/>
    <x v="5333"/>
    <n v="2005"/>
    <s v="Old"/>
    <x v="0"/>
  </r>
  <r>
    <x v="0"/>
    <s v="A0667"/>
    <s v="Tacos"/>
    <x v="5334"/>
    <n v="2005"/>
    <s v="Old"/>
    <x v="0"/>
  </r>
  <r>
    <x v="1"/>
    <s v="A0667"/>
    <s v="Tacos"/>
    <x v="5335"/>
    <n v="2005"/>
    <s v="Old"/>
    <x v="0"/>
  </r>
  <r>
    <x v="0"/>
    <s v="A0668"/>
    <s v="Burritos"/>
    <x v="5336"/>
    <n v="2005"/>
    <s v="Old"/>
    <x v="0"/>
  </r>
  <r>
    <x v="1"/>
    <s v="A0668"/>
    <s v="Burritos"/>
    <x v="5337"/>
    <n v="2005"/>
    <s v="Old"/>
    <x v="0"/>
  </r>
  <r>
    <x v="0"/>
    <s v="A0668"/>
    <s v="Drinks"/>
    <x v="5338"/>
    <n v="2005"/>
    <s v="Old"/>
    <x v="0"/>
  </r>
  <r>
    <x v="1"/>
    <s v="A0668"/>
    <s v="Drinks"/>
    <x v="5339"/>
    <n v="2005"/>
    <s v="Old"/>
    <x v="0"/>
  </r>
  <r>
    <x v="0"/>
    <s v="A0668"/>
    <s v="Kids menu"/>
    <x v="5340"/>
    <n v="2005"/>
    <s v="Old"/>
    <x v="0"/>
  </r>
  <r>
    <x v="1"/>
    <s v="A0668"/>
    <s v="Kids menu"/>
    <x v="5341"/>
    <n v="2005"/>
    <s v="Old"/>
    <x v="0"/>
  </r>
  <r>
    <x v="0"/>
    <s v="A0668"/>
    <s v="Tacos"/>
    <x v="5342"/>
    <n v="2005"/>
    <s v="Old"/>
    <x v="0"/>
  </r>
  <r>
    <x v="1"/>
    <s v="A0668"/>
    <s v="Tacos"/>
    <x v="5343"/>
    <n v="2005"/>
    <s v="Old"/>
    <x v="0"/>
  </r>
  <r>
    <x v="0"/>
    <s v="A0669"/>
    <s v="Burritos"/>
    <x v="5344"/>
    <n v="2005"/>
    <s v="Old"/>
    <x v="0"/>
  </r>
  <r>
    <x v="1"/>
    <s v="A0669"/>
    <s v="Burritos"/>
    <x v="5345"/>
    <n v="2005"/>
    <s v="Old"/>
    <x v="0"/>
  </r>
  <r>
    <x v="0"/>
    <s v="A0669"/>
    <s v="Drinks"/>
    <x v="5346"/>
    <n v="2005"/>
    <s v="Old"/>
    <x v="0"/>
  </r>
  <r>
    <x v="1"/>
    <s v="A0669"/>
    <s v="Drinks"/>
    <x v="5347"/>
    <n v="2005"/>
    <s v="Old"/>
    <x v="0"/>
  </r>
  <r>
    <x v="0"/>
    <s v="A0669"/>
    <s v="Kids menu"/>
    <x v="5348"/>
    <n v="2005"/>
    <s v="Old"/>
    <x v="0"/>
  </r>
  <r>
    <x v="1"/>
    <s v="A0669"/>
    <s v="Kids menu"/>
    <x v="5349"/>
    <n v="2005"/>
    <s v="Old"/>
    <x v="0"/>
  </r>
  <r>
    <x v="0"/>
    <s v="A0669"/>
    <s v="Tacos"/>
    <x v="5350"/>
    <n v="2005"/>
    <s v="Old"/>
    <x v="0"/>
  </r>
  <r>
    <x v="1"/>
    <s v="A0669"/>
    <s v="Tacos"/>
    <x v="5351"/>
    <n v="2005"/>
    <s v="Old"/>
    <x v="0"/>
  </r>
  <r>
    <x v="0"/>
    <s v="A0670"/>
    <s v="Burritos"/>
    <x v="5352"/>
    <n v="2005"/>
    <s v="Old"/>
    <x v="0"/>
  </r>
  <r>
    <x v="1"/>
    <s v="A0670"/>
    <s v="Burritos"/>
    <x v="5353"/>
    <n v="2005"/>
    <s v="Old"/>
    <x v="0"/>
  </r>
  <r>
    <x v="0"/>
    <s v="A0670"/>
    <s v="Drinks"/>
    <x v="5354"/>
    <n v="2005"/>
    <s v="Old"/>
    <x v="0"/>
  </r>
  <r>
    <x v="1"/>
    <s v="A0670"/>
    <s v="Drinks"/>
    <x v="5355"/>
    <n v="2005"/>
    <s v="Old"/>
    <x v="0"/>
  </r>
  <r>
    <x v="0"/>
    <s v="A0670"/>
    <s v="Kids menu"/>
    <x v="5356"/>
    <n v="2005"/>
    <s v="Old"/>
    <x v="0"/>
  </r>
  <r>
    <x v="1"/>
    <s v="A0670"/>
    <s v="Kids menu"/>
    <x v="5357"/>
    <n v="2005"/>
    <s v="Old"/>
    <x v="0"/>
  </r>
  <r>
    <x v="0"/>
    <s v="A0670"/>
    <s v="Tacos"/>
    <x v="5358"/>
    <n v="2005"/>
    <s v="Old"/>
    <x v="0"/>
  </r>
  <r>
    <x v="1"/>
    <s v="A0670"/>
    <s v="Tacos"/>
    <x v="5359"/>
    <n v="2005"/>
    <s v="Old"/>
    <x v="0"/>
  </r>
  <r>
    <x v="0"/>
    <s v="A0671"/>
    <s v="Burritos"/>
    <x v="5360"/>
    <n v="2005"/>
    <s v="Old"/>
    <x v="0"/>
  </r>
  <r>
    <x v="1"/>
    <s v="A0671"/>
    <s v="Burritos"/>
    <x v="5361"/>
    <n v="2005"/>
    <s v="Old"/>
    <x v="0"/>
  </r>
  <r>
    <x v="0"/>
    <s v="A0671"/>
    <s v="Drinks"/>
    <x v="5362"/>
    <n v="2005"/>
    <s v="Old"/>
    <x v="0"/>
  </r>
  <r>
    <x v="1"/>
    <s v="A0671"/>
    <s v="Drinks"/>
    <x v="5363"/>
    <n v="2005"/>
    <s v="Old"/>
    <x v="0"/>
  </r>
  <r>
    <x v="0"/>
    <s v="A0671"/>
    <s v="Kids menu"/>
    <x v="5364"/>
    <n v="2005"/>
    <s v="Old"/>
    <x v="0"/>
  </r>
  <r>
    <x v="1"/>
    <s v="A0671"/>
    <s v="Kids menu"/>
    <x v="5365"/>
    <n v="2005"/>
    <s v="Old"/>
    <x v="0"/>
  </r>
  <r>
    <x v="0"/>
    <s v="A0671"/>
    <s v="Tacos"/>
    <x v="5366"/>
    <n v="2005"/>
    <s v="Old"/>
    <x v="0"/>
  </r>
  <r>
    <x v="1"/>
    <s v="A0671"/>
    <s v="Tacos"/>
    <x v="5367"/>
    <n v="2005"/>
    <s v="Old"/>
    <x v="0"/>
  </r>
  <r>
    <x v="0"/>
    <s v="A0672"/>
    <s v="Burritos"/>
    <x v="5368"/>
    <n v="2005"/>
    <s v="Old"/>
    <x v="0"/>
  </r>
  <r>
    <x v="1"/>
    <s v="A0672"/>
    <s v="Burritos"/>
    <x v="5369"/>
    <n v="2005"/>
    <s v="Old"/>
    <x v="0"/>
  </r>
  <r>
    <x v="0"/>
    <s v="A0672"/>
    <s v="Drinks"/>
    <x v="5370"/>
    <n v="2005"/>
    <s v="Old"/>
    <x v="0"/>
  </r>
  <r>
    <x v="1"/>
    <s v="A0672"/>
    <s v="Drinks"/>
    <x v="5371"/>
    <n v="2005"/>
    <s v="Old"/>
    <x v="0"/>
  </r>
  <r>
    <x v="0"/>
    <s v="A0672"/>
    <s v="Kids menu"/>
    <x v="5372"/>
    <n v="2005"/>
    <s v="Old"/>
    <x v="0"/>
  </r>
  <r>
    <x v="1"/>
    <s v="A0672"/>
    <s v="Kids menu"/>
    <x v="5373"/>
    <n v="2005"/>
    <s v="Old"/>
    <x v="0"/>
  </r>
  <r>
    <x v="0"/>
    <s v="A0672"/>
    <s v="Tacos"/>
    <x v="5374"/>
    <n v="2005"/>
    <s v="Old"/>
    <x v="0"/>
  </r>
  <r>
    <x v="1"/>
    <s v="A0672"/>
    <s v="Tacos"/>
    <x v="5375"/>
    <n v="2005"/>
    <s v="Old"/>
    <x v="0"/>
  </r>
  <r>
    <x v="0"/>
    <s v="A0673"/>
    <s v="Burritos"/>
    <x v="5376"/>
    <n v="2005"/>
    <s v="Old"/>
    <x v="0"/>
  </r>
  <r>
    <x v="1"/>
    <s v="A0673"/>
    <s v="Burritos"/>
    <x v="5377"/>
    <n v="2005"/>
    <s v="Old"/>
    <x v="0"/>
  </r>
  <r>
    <x v="0"/>
    <s v="A0673"/>
    <s v="Drinks"/>
    <x v="5378"/>
    <n v="2005"/>
    <s v="Old"/>
    <x v="0"/>
  </r>
  <r>
    <x v="1"/>
    <s v="A0673"/>
    <s v="Drinks"/>
    <x v="5379"/>
    <n v="2005"/>
    <s v="Old"/>
    <x v="0"/>
  </r>
  <r>
    <x v="0"/>
    <s v="A0673"/>
    <s v="Kids menu"/>
    <x v="5380"/>
    <n v="2005"/>
    <s v="Old"/>
    <x v="0"/>
  </r>
  <r>
    <x v="1"/>
    <s v="A0673"/>
    <s v="Kids menu"/>
    <x v="5381"/>
    <n v="2005"/>
    <s v="Old"/>
    <x v="0"/>
  </r>
  <r>
    <x v="0"/>
    <s v="A0673"/>
    <s v="Tacos"/>
    <x v="5382"/>
    <n v="2005"/>
    <s v="Old"/>
    <x v="0"/>
  </r>
  <r>
    <x v="1"/>
    <s v="A0673"/>
    <s v="Tacos"/>
    <x v="5383"/>
    <n v="2005"/>
    <s v="Old"/>
    <x v="0"/>
  </r>
  <r>
    <x v="0"/>
    <s v="A0674"/>
    <s v="Burritos"/>
    <x v="5384"/>
    <n v="2005"/>
    <s v="Old"/>
    <x v="0"/>
  </r>
  <r>
    <x v="1"/>
    <s v="A0674"/>
    <s v="Burritos"/>
    <x v="5385"/>
    <n v="2005"/>
    <s v="Old"/>
    <x v="0"/>
  </r>
  <r>
    <x v="0"/>
    <s v="A0674"/>
    <s v="Drinks"/>
    <x v="5386"/>
    <n v="2005"/>
    <s v="Old"/>
    <x v="0"/>
  </r>
  <r>
    <x v="1"/>
    <s v="A0674"/>
    <s v="Drinks"/>
    <x v="5387"/>
    <n v="2005"/>
    <s v="Old"/>
    <x v="0"/>
  </r>
  <r>
    <x v="0"/>
    <s v="A0674"/>
    <s v="Kids menu"/>
    <x v="5388"/>
    <n v="2005"/>
    <s v="Old"/>
    <x v="0"/>
  </r>
  <r>
    <x v="1"/>
    <s v="A0674"/>
    <s v="Kids menu"/>
    <x v="5389"/>
    <n v="2005"/>
    <s v="Old"/>
    <x v="0"/>
  </r>
  <r>
    <x v="0"/>
    <s v="A0674"/>
    <s v="Tacos"/>
    <x v="5390"/>
    <n v="2005"/>
    <s v="Old"/>
    <x v="0"/>
  </r>
  <r>
    <x v="1"/>
    <s v="A0674"/>
    <s v="Tacos"/>
    <x v="5391"/>
    <n v="2005"/>
    <s v="Old"/>
    <x v="0"/>
  </r>
  <r>
    <x v="0"/>
    <s v="A0675"/>
    <s v="Burritos"/>
    <x v="5392"/>
    <n v="2005"/>
    <s v="Old"/>
    <x v="0"/>
  </r>
  <r>
    <x v="1"/>
    <s v="A0675"/>
    <s v="Burritos"/>
    <x v="5393"/>
    <n v="2005"/>
    <s v="Old"/>
    <x v="0"/>
  </r>
  <r>
    <x v="0"/>
    <s v="A0675"/>
    <s v="Drinks"/>
    <x v="5394"/>
    <n v="2005"/>
    <s v="Old"/>
    <x v="0"/>
  </r>
  <r>
    <x v="1"/>
    <s v="A0675"/>
    <s v="Drinks"/>
    <x v="5395"/>
    <n v="2005"/>
    <s v="Old"/>
    <x v="0"/>
  </r>
  <r>
    <x v="0"/>
    <s v="A0675"/>
    <s v="Kids menu"/>
    <x v="5396"/>
    <n v="2005"/>
    <s v="Old"/>
    <x v="0"/>
  </r>
  <r>
    <x v="1"/>
    <s v="A0675"/>
    <s v="Kids menu"/>
    <x v="5397"/>
    <n v="2005"/>
    <s v="Old"/>
    <x v="0"/>
  </r>
  <r>
    <x v="0"/>
    <s v="A0675"/>
    <s v="Tacos"/>
    <x v="5398"/>
    <n v="2005"/>
    <s v="Old"/>
    <x v="0"/>
  </r>
  <r>
    <x v="1"/>
    <s v="A0675"/>
    <s v="Tacos"/>
    <x v="5399"/>
    <n v="2005"/>
    <s v="Old"/>
    <x v="0"/>
  </r>
  <r>
    <x v="0"/>
    <s v="A0676"/>
    <s v="Burritos"/>
    <x v="5400"/>
    <n v="2005"/>
    <s v="Old"/>
    <x v="0"/>
  </r>
  <r>
    <x v="1"/>
    <s v="A0676"/>
    <s v="Burritos"/>
    <x v="5401"/>
    <n v="2005"/>
    <s v="Old"/>
    <x v="0"/>
  </r>
  <r>
    <x v="0"/>
    <s v="A0676"/>
    <s v="Drinks"/>
    <x v="5402"/>
    <n v="2005"/>
    <s v="Old"/>
    <x v="0"/>
  </r>
  <r>
    <x v="1"/>
    <s v="A0676"/>
    <s v="Drinks"/>
    <x v="5403"/>
    <n v="2005"/>
    <s v="Old"/>
    <x v="0"/>
  </r>
  <r>
    <x v="0"/>
    <s v="A0676"/>
    <s v="Kids menu"/>
    <x v="5404"/>
    <n v="2005"/>
    <s v="Old"/>
    <x v="0"/>
  </r>
  <r>
    <x v="1"/>
    <s v="A0676"/>
    <s v="Kids menu"/>
    <x v="5405"/>
    <n v="2005"/>
    <s v="Old"/>
    <x v="0"/>
  </r>
  <r>
    <x v="0"/>
    <s v="A0676"/>
    <s v="Tacos"/>
    <x v="5406"/>
    <n v="2005"/>
    <s v="Old"/>
    <x v="0"/>
  </r>
  <r>
    <x v="1"/>
    <s v="A0676"/>
    <s v="Tacos"/>
    <x v="5407"/>
    <n v="2005"/>
    <s v="Old"/>
    <x v="0"/>
  </r>
  <r>
    <x v="0"/>
    <s v="A0677"/>
    <s v="Burritos"/>
    <x v="5408"/>
    <n v="2005"/>
    <s v="Old"/>
    <x v="0"/>
  </r>
  <r>
    <x v="1"/>
    <s v="A0677"/>
    <s v="Burritos"/>
    <x v="5409"/>
    <n v="2005"/>
    <s v="Old"/>
    <x v="0"/>
  </r>
  <r>
    <x v="0"/>
    <s v="A0677"/>
    <s v="Drinks"/>
    <x v="5410"/>
    <n v="2005"/>
    <s v="Old"/>
    <x v="0"/>
  </r>
  <r>
    <x v="1"/>
    <s v="A0677"/>
    <s v="Drinks"/>
    <x v="5411"/>
    <n v="2005"/>
    <s v="Old"/>
    <x v="0"/>
  </r>
  <r>
    <x v="0"/>
    <s v="A0677"/>
    <s v="Kids menu"/>
    <x v="5412"/>
    <n v="2005"/>
    <s v="Old"/>
    <x v="0"/>
  </r>
  <r>
    <x v="1"/>
    <s v="A0677"/>
    <s v="Kids menu"/>
    <x v="5413"/>
    <n v="2005"/>
    <s v="Old"/>
    <x v="0"/>
  </r>
  <r>
    <x v="0"/>
    <s v="A0677"/>
    <s v="Tacos"/>
    <x v="5414"/>
    <n v="2005"/>
    <s v="Old"/>
    <x v="0"/>
  </r>
  <r>
    <x v="1"/>
    <s v="A0677"/>
    <s v="Tacos"/>
    <x v="5415"/>
    <n v="2005"/>
    <s v="Old"/>
    <x v="0"/>
  </r>
  <r>
    <x v="0"/>
    <s v="A0678"/>
    <s v="Burritos"/>
    <x v="5416"/>
    <n v="2005"/>
    <s v="Old"/>
    <x v="0"/>
  </r>
  <r>
    <x v="1"/>
    <s v="A0678"/>
    <s v="Burritos"/>
    <x v="5417"/>
    <n v="2005"/>
    <s v="Old"/>
    <x v="0"/>
  </r>
  <r>
    <x v="0"/>
    <s v="A0678"/>
    <s v="Drinks"/>
    <x v="5418"/>
    <n v="2005"/>
    <s v="Old"/>
    <x v="0"/>
  </r>
  <r>
    <x v="1"/>
    <s v="A0678"/>
    <s v="Drinks"/>
    <x v="5419"/>
    <n v="2005"/>
    <s v="Old"/>
    <x v="0"/>
  </r>
  <r>
    <x v="0"/>
    <s v="A0678"/>
    <s v="Kids menu"/>
    <x v="5420"/>
    <n v="2005"/>
    <s v="Old"/>
    <x v="0"/>
  </r>
  <r>
    <x v="1"/>
    <s v="A0678"/>
    <s v="Kids menu"/>
    <x v="5421"/>
    <n v="2005"/>
    <s v="Old"/>
    <x v="0"/>
  </r>
  <r>
    <x v="0"/>
    <s v="A0678"/>
    <s v="Tacos"/>
    <x v="5422"/>
    <n v="2005"/>
    <s v="Old"/>
    <x v="0"/>
  </r>
  <r>
    <x v="1"/>
    <s v="A0678"/>
    <s v="Tacos"/>
    <x v="5423"/>
    <n v="2005"/>
    <s v="Old"/>
    <x v="0"/>
  </r>
  <r>
    <x v="0"/>
    <s v="A0679"/>
    <s v="Burritos"/>
    <x v="5424"/>
    <n v="2005"/>
    <s v="Old"/>
    <x v="0"/>
  </r>
  <r>
    <x v="1"/>
    <s v="A0679"/>
    <s v="Burritos"/>
    <x v="5425"/>
    <n v="2005"/>
    <s v="Old"/>
    <x v="0"/>
  </r>
  <r>
    <x v="0"/>
    <s v="A0679"/>
    <s v="Drinks"/>
    <x v="5426"/>
    <n v="2005"/>
    <s v="Old"/>
    <x v="0"/>
  </r>
  <r>
    <x v="1"/>
    <s v="A0679"/>
    <s v="Drinks"/>
    <x v="5427"/>
    <n v="2005"/>
    <s v="Old"/>
    <x v="0"/>
  </r>
  <r>
    <x v="0"/>
    <s v="A0679"/>
    <s v="Kids menu"/>
    <x v="5428"/>
    <n v="2005"/>
    <s v="Old"/>
    <x v="0"/>
  </r>
  <r>
    <x v="1"/>
    <s v="A0679"/>
    <s v="Kids menu"/>
    <x v="5429"/>
    <n v="2005"/>
    <s v="Old"/>
    <x v="0"/>
  </r>
  <r>
    <x v="0"/>
    <s v="A0679"/>
    <s v="Tacos"/>
    <x v="5430"/>
    <n v="2005"/>
    <s v="Old"/>
    <x v="0"/>
  </r>
  <r>
    <x v="1"/>
    <s v="A0679"/>
    <s v="Tacos"/>
    <x v="5431"/>
    <n v="2005"/>
    <s v="Old"/>
    <x v="0"/>
  </r>
  <r>
    <x v="0"/>
    <s v="A0680"/>
    <s v="Burritos"/>
    <x v="5432"/>
    <n v="2005"/>
    <s v="Old"/>
    <x v="0"/>
  </r>
  <r>
    <x v="1"/>
    <s v="A0680"/>
    <s v="Burritos"/>
    <x v="5433"/>
    <n v="2005"/>
    <s v="Old"/>
    <x v="0"/>
  </r>
  <r>
    <x v="0"/>
    <s v="A0680"/>
    <s v="Drinks"/>
    <x v="5434"/>
    <n v="2005"/>
    <s v="Old"/>
    <x v="0"/>
  </r>
  <r>
    <x v="1"/>
    <s v="A0680"/>
    <s v="Drinks"/>
    <x v="5435"/>
    <n v="2005"/>
    <s v="Old"/>
    <x v="0"/>
  </r>
  <r>
    <x v="0"/>
    <s v="A0680"/>
    <s v="Kids menu"/>
    <x v="5436"/>
    <n v="2005"/>
    <s v="Old"/>
    <x v="0"/>
  </r>
  <r>
    <x v="1"/>
    <s v="A0680"/>
    <s v="Kids menu"/>
    <x v="5437"/>
    <n v="2005"/>
    <s v="Old"/>
    <x v="0"/>
  </r>
  <r>
    <x v="0"/>
    <s v="A0680"/>
    <s v="Tacos"/>
    <x v="5438"/>
    <n v="2005"/>
    <s v="Old"/>
    <x v="0"/>
  </r>
  <r>
    <x v="1"/>
    <s v="A0680"/>
    <s v="Tacos"/>
    <x v="5439"/>
    <n v="2005"/>
    <s v="Old"/>
    <x v="0"/>
  </r>
  <r>
    <x v="0"/>
    <s v="A0681"/>
    <s v="Burritos"/>
    <x v="5440"/>
    <n v="2005"/>
    <s v="Old"/>
    <x v="0"/>
  </r>
  <r>
    <x v="1"/>
    <s v="A0681"/>
    <s v="Burritos"/>
    <x v="5441"/>
    <n v="2005"/>
    <s v="Old"/>
    <x v="0"/>
  </r>
  <r>
    <x v="0"/>
    <s v="A0681"/>
    <s v="Drinks"/>
    <x v="5442"/>
    <n v="2005"/>
    <s v="Old"/>
    <x v="0"/>
  </r>
  <r>
    <x v="1"/>
    <s v="A0681"/>
    <s v="Drinks"/>
    <x v="5443"/>
    <n v="2005"/>
    <s v="Old"/>
    <x v="0"/>
  </r>
  <r>
    <x v="0"/>
    <s v="A0681"/>
    <s v="Kids menu"/>
    <x v="5444"/>
    <n v="2005"/>
    <s v="Old"/>
    <x v="0"/>
  </r>
  <r>
    <x v="1"/>
    <s v="A0681"/>
    <s v="Kids menu"/>
    <x v="5445"/>
    <n v="2005"/>
    <s v="Old"/>
    <x v="0"/>
  </r>
  <r>
    <x v="0"/>
    <s v="A0681"/>
    <s v="Tacos"/>
    <x v="5446"/>
    <n v="2005"/>
    <s v="Old"/>
    <x v="0"/>
  </r>
  <r>
    <x v="1"/>
    <s v="A0681"/>
    <s v="Tacos"/>
    <x v="5447"/>
    <n v="2005"/>
    <s v="Old"/>
    <x v="0"/>
  </r>
  <r>
    <x v="0"/>
    <s v="A0682"/>
    <s v="Burritos"/>
    <x v="5448"/>
    <n v="2005"/>
    <s v="Old"/>
    <x v="0"/>
  </r>
  <r>
    <x v="1"/>
    <s v="A0682"/>
    <s v="Burritos"/>
    <x v="5449"/>
    <n v="2005"/>
    <s v="Old"/>
    <x v="0"/>
  </r>
  <r>
    <x v="0"/>
    <s v="A0682"/>
    <s v="Drinks"/>
    <x v="5450"/>
    <n v="2005"/>
    <s v="Old"/>
    <x v="0"/>
  </r>
  <r>
    <x v="1"/>
    <s v="A0682"/>
    <s v="Drinks"/>
    <x v="5451"/>
    <n v="2005"/>
    <s v="Old"/>
    <x v="0"/>
  </r>
  <r>
    <x v="0"/>
    <s v="A0682"/>
    <s v="Kids menu"/>
    <x v="5452"/>
    <n v="2005"/>
    <s v="Old"/>
    <x v="0"/>
  </r>
  <r>
    <x v="1"/>
    <s v="A0682"/>
    <s v="Kids menu"/>
    <x v="5453"/>
    <n v="2005"/>
    <s v="Old"/>
    <x v="0"/>
  </r>
  <r>
    <x v="0"/>
    <s v="A0682"/>
    <s v="Tacos"/>
    <x v="5454"/>
    <n v="2005"/>
    <s v="Old"/>
    <x v="0"/>
  </r>
  <r>
    <x v="1"/>
    <s v="A0682"/>
    <s v="Tacos"/>
    <x v="5455"/>
    <n v="2005"/>
    <s v="Old"/>
    <x v="0"/>
  </r>
  <r>
    <x v="0"/>
    <s v="A0683"/>
    <s v="Burritos"/>
    <x v="5456"/>
    <n v="2005"/>
    <s v="Old"/>
    <x v="0"/>
  </r>
  <r>
    <x v="1"/>
    <s v="A0683"/>
    <s v="Burritos"/>
    <x v="5457"/>
    <n v="2005"/>
    <s v="Old"/>
    <x v="0"/>
  </r>
  <r>
    <x v="0"/>
    <s v="A0683"/>
    <s v="Drinks"/>
    <x v="5458"/>
    <n v="2005"/>
    <s v="Old"/>
    <x v="0"/>
  </r>
  <r>
    <x v="1"/>
    <s v="A0683"/>
    <s v="Drinks"/>
    <x v="5459"/>
    <n v="2005"/>
    <s v="Old"/>
    <x v="0"/>
  </r>
  <r>
    <x v="0"/>
    <s v="A0683"/>
    <s v="Kids menu"/>
    <x v="5460"/>
    <n v="2005"/>
    <s v="Old"/>
    <x v="0"/>
  </r>
  <r>
    <x v="1"/>
    <s v="A0683"/>
    <s v="Kids menu"/>
    <x v="5461"/>
    <n v="2005"/>
    <s v="Old"/>
    <x v="0"/>
  </r>
  <r>
    <x v="0"/>
    <s v="A0683"/>
    <s v="Tacos"/>
    <x v="5462"/>
    <n v="2005"/>
    <s v="Old"/>
    <x v="0"/>
  </r>
  <r>
    <x v="1"/>
    <s v="A0683"/>
    <s v="Tacos"/>
    <x v="5463"/>
    <n v="2005"/>
    <s v="Old"/>
    <x v="0"/>
  </r>
  <r>
    <x v="0"/>
    <s v="A0684"/>
    <s v="Burritos"/>
    <x v="5464"/>
    <n v="2005"/>
    <s v="Old"/>
    <x v="0"/>
  </r>
  <r>
    <x v="1"/>
    <s v="A0684"/>
    <s v="Burritos"/>
    <x v="5465"/>
    <n v="2005"/>
    <s v="Old"/>
    <x v="0"/>
  </r>
  <r>
    <x v="0"/>
    <s v="A0684"/>
    <s v="Drinks"/>
    <x v="5466"/>
    <n v="2005"/>
    <s v="Old"/>
    <x v="0"/>
  </r>
  <r>
    <x v="1"/>
    <s v="A0684"/>
    <s v="Drinks"/>
    <x v="5467"/>
    <n v="2005"/>
    <s v="Old"/>
    <x v="0"/>
  </r>
  <r>
    <x v="0"/>
    <s v="A0684"/>
    <s v="Kids menu"/>
    <x v="5468"/>
    <n v="2005"/>
    <s v="Old"/>
    <x v="0"/>
  </r>
  <r>
    <x v="1"/>
    <s v="A0684"/>
    <s v="Kids menu"/>
    <x v="5469"/>
    <n v="2005"/>
    <s v="Old"/>
    <x v="0"/>
  </r>
  <r>
    <x v="0"/>
    <s v="A0684"/>
    <s v="Tacos"/>
    <x v="5470"/>
    <n v="2005"/>
    <s v="Old"/>
    <x v="0"/>
  </r>
  <r>
    <x v="1"/>
    <s v="A0684"/>
    <s v="Tacos"/>
    <x v="5471"/>
    <n v="2005"/>
    <s v="Old"/>
    <x v="0"/>
  </r>
  <r>
    <x v="0"/>
    <s v="A0685"/>
    <s v="Burritos"/>
    <x v="5472"/>
    <n v="2005"/>
    <s v="Old"/>
    <x v="0"/>
  </r>
  <r>
    <x v="1"/>
    <s v="A0685"/>
    <s v="Burritos"/>
    <x v="5473"/>
    <n v="2005"/>
    <s v="Old"/>
    <x v="0"/>
  </r>
  <r>
    <x v="0"/>
    <s v="A0685"/>
    <s v="Drinks"/>
    <x v="5474"/>
    <n v="2005"/>
    <s v="Old"/>
    <x v="0"/>
  </r>
  <r>
    <x v="1"/>
    <s v="A0685"/>
    <s v="Drinks"/>
    <x v="5475"/>
    <n v="2005"/>
    <s v="Old"/>
    <x v="0"/>
  </r>
  <r>
    <x v="0"/>
    <s v="A0685"/>
    <s v="Kids menu"/>
    <x v="5476"/>
    <n v="2005"/>
    <s v="Old"/>
    <x v="0"/>
  </r>
  <r>
    <x v="1"/>
    <s v="A0685"/>
    <s v="Kids menu"/>
    <x v="5477"/>
    <n v="2005"/>
    <s v="Old"/>
    <x v="0"/>
  </r>
  <r>
    <x v="0"/>
    <s v="A0685"/>
    <s v="Tacos"/>
    <x v="5478"/>
    <n v="2005"/>
    <s v="Old"/>
    <x v="0"/>
  </r>
  <r>
    <x v="1"/>
    <s v="A0685"/>
    <s v="Tacos"/>
    <x v="5479"/>
    <n v="2005"/>
    <s v="Old"/>
    <x v="0"/>
  </r>
  <r>
    <x v="0"/>
    <s v="A0686"/>
    <s v="Burritos"/>
    <x v="5480"/>
    <n v="2005"/>
    <s v="Old"/>
    <x v="0"/>
  </r>
  <r>
    <x v="1"/>
    <s v="A0686"/>
    <s v="Burritos"/>
    <x v="5481"/>
    <n v="2005"/>
    <s v="Old"/>
    <x v="0"/>
  </r>
  <r>
    <x v="0"/>
    <s v="A0686"/>
    <s v="Drinks"/>
    <x v="5482"/>
    <n v="2005"/>
    <s v="Old"/>
    <x v="0"/>
  </r>
  <r>
    <x v="1"/>
    <s v="A0686"/>
    <s v="Drinks"/>
    <x v="5483"/>
    <n v="2005"/>
    <s v="Old"/>
    <x v="0"/>
  </r>
  <r>
    <x v="0"/>
    <s v="A0686"/>
    <s v="Kids menu"/>
    <x v="5484"/>
    <n v="2005"/>
    <s v="Old"/>
    <x v="0"/>
  </r>
  <r>
    <x v="1"/>
    <s v="A0686"/>
    <s v="Kids menu"/>
    <x v="5485"/>
    <n v="2005"/>
    <s v="Old"/>
    <x v="0"/>
  </r>
  <r>
    <x v="0"/>
    <s v="A0686"/>
    <s v="Tacos"/>
    <x v="5486"/>
    <n v="2005"/>
    <s v="Old"/>
    <x v="0"/>
  </r>
  <r>
    <x v="1"/>
    <s v="A0686"/>
    <s v="Tacos"/>
    <x v="5487"/>
    <n v="2005"/>
    <s v="Old"/>
    <x v="0"/>
  </r>
  <r>
    <x v="0"/>
    <s v="A0687"/>
    <s v="Burritos"/>
    <x v="5488"/>
    <n v="2005"/>
    <s v="Old"/>
    <x v="0"/>
  </r>
  <r>
    <x v="1"/>
    <s v="A0687"/>
    <s v="Burritos"/>
    <x v="5489"/>
    <n v="2005"/>
    <s v="Old"/>
    <x v="0"/>
  </r>
  <r>
    <x v="0"/>
    <s v="A0687"/>
    <s v="Drinks"/>
    <x v="5490"/>
    <n v="2005"/>
    <s v="Old"/>
    <x v="0"/>
  </r>
  <r>
    <x v="1"/>
    <s v="A0687"/>
    <s v="Drinks"/>
    <x v="5491"/>
    <n v="2005"/>
    <s v="Old"/>
    <x v="0"/>
  </r>
  <r>
    <x v="0"/>
    <s v="A0687"/>
    <s v="Kids menu"/>
    <x v="5492"/>
    <n v="2005"/>
    <s v="Old"/>
    <x v="0"/>
  </r>
  <r>
    <x v="1"/>
    <s v="A0687"/>
    <s v="Kids menu"/>
    <x v="5493"/>
    <n v="2005"/>
    <s v="Old"/>
    <x v="0"/>
  </r>
  <r>
    <x v="0"/>
    <s v="A0687"/>
    <s v="Tacos"/>
    <x v="5494"/>
    <n v="2005"/>
    <s v="Old"/>
    <x v="0"/>
  </r>
  <r>
    <x v="1"/>
    <s v="A0687"/>
    <s v="Tacos"/>
    <x v="5495"/>
    <n v="2005"/>
    <s v="Old"/>
    <x v="0"/>
  </r>
  <r>
    <x v="0"/>
    <s v="A0688"/>
    <s v="Burritos"/>
    <x v="5496"/>
    <n v="2005"/>
    <s v="Old"/>
    <x v="0"/>
  </r>
  <r>
    <x v="1"/>
    <s v="A0688"/>
    <s v="Burritos"/>
    <x v="5497"/>
    <n v="2005"/>
    <s v="Old"/>
    <x v="0"/>
  </r>
  <r>
    <x v="0"/>
    <s v="A0688"/>
    <s v="Drinks"/>
    <x v="5498"/>
    <n v="2005"/>
    <s v="Old"/>
    <x v="0"/>
  </r>
  <r>
    <x v="1"/>
    <s v="A0688"/>
    <s v="Drinks"/>
    <x v="5499"/>
    <n v="2005"/>
    <s v="Old"/>
    <x v="0"/>
  </r>
  <r>
    <x v="0"/>
    <s v="A0688"/>
    <s v="Kids menu"/>
    <x v="5500"/>
    <n v="2005"/>
    <s v="Old"/>
    <x v="0"/>
  </r>
  <r>
    <x v="1"/>
    <s v="A0688"/>
    <s v="Kids menu"/>
    <x v="5501"/>
    <n v="2005"/>
    <s v="Old"/>
    <x v="0"/>
  </r>
  <r>
    <x v="0"/>
    <s v="A0688"/>
    <s v="Tacos"/>
    <x v="5502"/>
    <n v="2005"/>
    <s v="Old"/>
    <x v="0"/>
  </r>
  <r>
    <x v="1"/>
    <s v="A0688"/>
    <s v="Tacos"/>
    <x v="5503"/>
    <n v="2005"/>
    <s v="Old"/>
    <x v="0"/>
  </r>
  <r>
    <x v="0"/>
    <s v="A0689"/>
    <s v="Burritos"/>
    <x v="5504"/>
    <n v="2005"/>
    <s v="Old"/>
    <x v="0"/>
  </r>
  <r>
    <x v="1"/>
    <s v="A0689"/>
    <s v="Burritos"/>
    <x v="5505"/>
    <n v="2005"/>
    <s v="Old"/>
    <x v="0"/>
  </r>
  <r>
    <x v="0"/>
    <s v="A0689"/>
    <s v="Drinks"/>
    <x v="5506"/>
    <n v="2005"/>
    <s v="Old"/>
    <x v="0"/>
  </r>
  <r>
    <x v="1"/>
    <s v="A0689"/>
    <s v="Drinks"/>
    <x v="5507"/>
    <n v="2005"/>
    <s v="Old"/>
    <x v="0"/>
  </r>
  <r>
    <x v="0"/>
    <s v="A0689"/>
    <s v="Kids menu"/>
    <x v="5508"/>
    <n v="2005"/>
    <s v="Old"/>
    <x v="0"/>
  </r>
  <r>
    <x v="1"/>
    <s v="A0689"/>
    <s v="Kids menu"/>
    <x v="5509"/>
    <n v="2005"/>
    <s v="Old"/>
    <x v="0"/>
  </r>
  <r>
    <x v="0"/>
    <s v="A0689"/>
    <s v="Tacos"/>
    <x v="5510"/>
    <n v="2005"/>
    <s v="Old"/>
    <x v="0"/>
  </r>
  <r>
    <x v="1"/>
    <s v="A0689"/>
    <s v="Tacos"/>
    <x v="5511"/>
    <n v="2005"/>
    <s v="Old"/>
    <x v="0"/>
  </r>
  <r>
    <x v="0"/>
    <s v="A0690"/>
    <s v="Burritos"/>
    <x v="5512"/>
    <n v="2005"/>
    <s v="Old"/>
    <x v="0"/>
  </r>
  <r>
    <x v="1"/>
    <s v="A0690"/>
    <s v="Burritos"/>
    <x v="5513"/>
    <n v="2005"/>
    <s v="Old"/>
    <x v="0"/>
  </r>
  <r>
    <x v="0"/>
    <s v="A0690"/>
    <s v="Drinks"/>
    <x v="5514"/>
    <n v="2005"/>
    <s v="Old"/>
    <x v="0"/>
  </r>
  <r>
    <x v="1"/>
    <s v="A0690"/>
    <s v="Drinks"/>
    <x v="5515"/>
    <n v="2005"/>
    <s v="Old"/>
    <x v="0"/>
  </r>
  <r>
    <x v="0"/>
    <s v="A0690"/>
    <s v="Kids menu"/>
    <x v="5516"/>
    <n v="2005"/>
    <s v="Old"/>
    <x v="0"/>
  </r>
  <r>
    <x v="1"/>
    <s v="A0690"/>
    <s v="Kids menu"/>
    <x v="5517"/>
    <n v="2005"/>
    <s v="Old"/>
    <x v="0"/>
  </r>
  <r>
    <x v="0"/>
    <s v="A0690"/>
    <s v="Tacos"/>
    <x v="5518"/>
    <n v="2005"/>
    <s v="Old"/>
    <x v="0"/>
  </r>
  <r>
    <x v="1"/>
    <s v="A0690"/>
    <s v="Tacos"/>
    <x v="5519"/>
    <n v="2005"/>
    <s v="Old"/>
    <x v="0"/>
  </r>
  <r>
    <x v="0"/>
    <s v="A0691"/>
    <s v="Burritos"/>
    <x v="5520"/>
    <n v="2005"/>
    <s v="Old"/>
    <x v="0"/>
  </r>
  <r>
    <x v="1"/>
    <s v="A0691"/>
    <s v="Burritos"/>
    <x v="5521"/>
    <n v="2005"/>
    <s v="Old"/>
    <x v="0"/>
  </r>
  <r>
    <x v="0"/>
    <s v="A0691"/>
    <s v="Drinks"/>
    <x v="5522"/>
    <n v="2005"/>
    <s v="Old"/>
    <x v="0"/>
  </r>
  <r>
    <x v="1"/>
    <s v="A0691"/>
    <s v="Drinks"/>
    <x v="5523"/>
    <n v="2005"/>
    <s v="Old"/>
    <x v="0"/>
  </r>
  <r>
    <x v="0"/>
    <s v="A0691"/>
    <s v="Kids menu"/>
    <x v="5524"/>
    <n v="2005"/>
    <s v="Old"/>
    <x v="0"/>
  </r>
  <r>
    <x v="1"/>
    <s v="A0691"/>
    <s v="Kids menu"/>
    <x v="5525"/>
    <n v="2005"/>
    <s v="Old"/>
    <x v="0"/>
  </r>
  <r>
    <x v="0"/>
    <s v="A0691"/>
    <s v="Tacos"/>
    <x v="5526"/>
    <n v="2005"/>
    <s v="Old"/>
    <x v="0"/>
  </r>
  <r>
    <x v="1"/>
    <s v="A0691"/>
    <s v="Tacos"/>
    <x v="5527"/>
    <n v="2005"/>
    <s v="Old"/>
    <x v="0"/>
  </r>
  <r>
    <x v="0"/>
    <s v="A0692"/>
    <s v="Burritos"/>
    <x v="5528"/>
    <n v="2005"/>
    <s v="Old"/>
    <x v="0"/>
  </r>
  <r>
    <x v="1"/>
    <s v="A0692"/>
    <s v="Burritos"/>
    <x v="5529"/>
    <n v="2005"/>
    <s v="Old"/>
    <x v="0"/>
  </r>
  <r>
    <x v="0"/>
    <s v="A0692"/>
    <s v="Drinks"/>
    <x v="5530"/>
    <n v="2005"/>
    <s v="Old"/>
    <x v="0"/>
  </r>
  <r>
    <x v="1"/>
    <s v="A0692"/>
    <s v="Drinks"/>
    <x v="5531"/>
    <n v="2005"/>
    <s v="Old"/>
    <x v="0"/>
  </r>
  <r>
    <x v="0"/>
    <s v="A0692"/>
    <s v="Kids menu"/>
    <x v="5532"/>
    <n v="2005"/>
    <s v="Old"/>
    <x v="0"/>
  </r>
  <r>
    <x v="1"/>
    <s v="A0692"/>
    <s v="Kids menu"/>
    <x v="5533"/>
    <n v="2005"/>
    <s v="Old"/>
    <x v="0"/>
  </r>
  <r>
    <x v="0"/>
    <s v="A0692"/>
    <s v="Tacos"/>
    <x v="5534"/>
    <n v="2005"/>
    <s v="Old"/>
    <x v="0"/>
  </r>
  <r>
    <x v="1"/>
    <s v="A0692"/>
    <s v="Tacos"/>
    <x v="5535"/>
    <n v="2005"/>
    <s v="Old"/>
    <x v="0"/>
  </r>
  <r>
    <x v="0"/>
    <s v="A0693"/>
    <s v="Burritos"/>
    <x v="5536"/>
    <n v="2005"/>
    <s v="Old"/>
    <x v="0"/>
  </r>
  <r>
    <x v="1"/>
    <s v="A0693"/>
    <s v="Burritos"/>
    <x v="5537"/>
    <n v="2005"/>
    <s v="Old"/>
    <x v="0"/>
  </r>
  <r>
    <x v="0"/>
    <s v="A0693"/>
    <s v="Drinks"/>
    <x v="5538"/>
    <n v="2005"/>
    <s v="Old"/>
    <x v="0"/>
  </r>
  <r>
    <x v="1"/>
    <s v="A0693"/>
    <s v="Drinks"/>
    <x v="5539"/>
    <n v="2005"/>
    <s v="Old"/>
    <x v="0"/>
  </r>
  <r>
    <x v="0"/>
    <s v="A0693"/>
    <s v="Kids menu"/>
    <x v="5540"/>
    <n v="2005"/>
    <s v="Old"/>
    <x v="0"/>
  </r>
  <r>
    <x v="1"/>
    <s v="A0693"/>
    <s v="Kids menu"/>
    <x v="5541"/>
    <n v="2005"/>
    <s v="Old"/>
    <x v="0"/>
  </r>
  <r>
    <x v="0"/>
    <s v="A0693"/>
    <s v="Tacos"/>
    <x v="5542"/>
    <n v="2005"/>
    <s v="Old"/>
    <x v="0"/>
  </r>
  <r>
    <x v="1"/>
    <s v="A0693"/>
    <s v="Tacos"/>
    <x v="5543"/>
    <n v="2005"/>
    <s v="Old"/>
    <x v="0"/>
  </r>
  <r>
    <x v="0"/>
    <s v="A0694"/>
    <s v="Burritos"/>
    <x v="5544"/>
    <n v="2005"/>
    <s v="Old"/>
    <x v="0"/>
  </r>
  <r>
    <x v="1"/>
    <s v="A0694"/>
    <s v="Burritos"/>
    <x v="5545"/>
    <n v="2005"/>
    <s v="Old"/>
    <x v="0"/>
  </r>
  <r>
    <x v="0"/>
    <s v="A0694"/>
    <s v="Drinks"/>
    <x v="5546"/>
    <n v="2005"/>
    <s v="Old"/>
    <x v="0"/>
  </r>
  <r>
    <x v="1"/>
    <s v="A0694"/>
    <s v="Drinks"/>
    <x v="5547"/>
    <n v="2005"/>
    <s v="Old"/>
    <x v="0"/>
  </r>
  <r>
    <x v="0"/>
    <s v="A0694"/>
    <s v="Kids menu"/>
    <x v="5548"/>
    <n v="2005"/>
    <s v="Old"/>
    <x v="0"/>
  </r>
  <r>
    <x v="1"/>
    <s v="A0694"/>
    <s v="Kids menu"/>
    <x v="5549"/>
    <n v="2005"/>
    <s v="Old"/>
    <x v="0"/>
  </r>
  <r>
    <x v="0"/>
    <s v="A0694"/>
    <s v="Tacos"/>
    <x v="5550"/>
    <n v="2005"/>
    <s v="Old"/>
    <x v="0"/>
  </r>
  <r>
    <x v="1"/>
    <s v="A0694"/>
    <s v="Tacos"/>
    <x v="5551"/>
    <n v="2005"/>
    <s v="Old"/>
    <x v="0"/>
  </r>
  <r>
    <x v="0"/>
    <s v="A0695"/>
    <s v="Burritos"/>
    <x v="5552"/>
    <n v="2005"/>
    <s v="Old"/>
    <x v="0"/>
  </r>
  <r>
    <x v="1"/>
    <s v="A0695"/>
    <s v="Burritos"/>
    <x v="5553"/>
    <n v="2005"/>
    <s v="Old"/>
    <x v="0"/>
  </r>
  <r>
    <x v="0"/>
    <s v="A0695"/>
    <s v="Drinks"/>
    <x v="5554"/>
    <n v="2005"/>
    <s v="Old"/>
    <x v="0"/>
  </r>
  <r>
    <x v="1"/>
    <s v="A0695"/>
    <s v="Drinks"/>
    <x v="5555"/>
    <n v="2005"/>
    <s v="Old"/>
    <x v="0"/>
  </r>
  <r>
    <x v="0"/>
    <s v="A0695"/>
    <s v="Kids menu"/>
    <x v="5556"/>
    <n v="2005"/>
    <s v="Old"/>
    <x v="0"/>
  </r>
  <r>
    <x v="1"/>
    <s v="A0695"/>
    <s v="Kids menu"/>
    <x v="5557"/>
    <n v="2005"/>
    <s v="Old"/>
    <x v="0"/>
  </r>
  <r>
    <x v="0"/>
    <s v="A0695"/>
    <s v="Tacos"/>
    <x v="5558"/>
    <n v="2005"/>
    <s v="Old"/>
    <x v="0"/>
  </r>
  <r>
    <x v="1"/>
    <s v="A0695"/>
    <s v="Tacos"/>
    <x v="5559"/>
    <n v="2005"/>
    <s v="Old"/>
    <x v="0"/>
  </r>
  <r>
    <x v="0"/>
    <s v="A0696"/>
    <s v="Burritos"/>
    <x v="5560"/>
    <n v="2005"/>
    <s v="Old"/>
    <x v="0"/>
  </r>
  <r>
    <x v="1"/>
    <s v="A0696"/>
    <s v="Burritos"/>
    <x v="5561"/>
    <n v="2005"/>
    <s v="Old"/>
    <x v="0"/>
  </r>
  <r>
    <x v="0"/>
    <s v="A0696"/>
    <s v="Drinks"/>
    <x v="5562"/>
    <n v="2005"/>
    <s v="Old"/>
    <x v="0"/>
  </r>
  <r>
    <x v="1"/>
    <s v="A0696"/>
    <s v="Drinks"/>
    <x v="5563"/>
    <n v="2005"/>
    <s v="Old"/>
    <x v="0"/>
  </r>
  <r>
    <x v="0"/>
    <s v="A0696"/>
    <s v="Kids menu"/>
    <x v="5564"/>
    <n v="2005"/>
    <s v="Old"/>
    <x v="0"/>
  </r>
  <r>
    <x v="1"/>
    <s v="A0696"/>
    <s v="Kids menu"/>
    <x v="5565"/>
    <n v="2005"/>
    <s v="Old"/>
    <x v="0"/>
  </r>
  <r>
    <x v="0"/>
    <s v="A0696"/>
    <s v="Tacos"/>
    <x v="5566"/>
    <n v="2005"/>
    <s v="Old"/>
    <x v="0"/>
  </r>
  <r>
    <x v="1"/>
    <s v="A0696"/>
    <s v="Tacos"/>
    <x v="5567"/>
    <n v="2005"/>
    <s v="Old"/>
    <x v="0"/>
  </r>
  <r>
    <x v="0"/>
    <s v="A0697"/>
    <s v="Burritos"/>
    <x v="5568"/>
    <n v="2005"/>
    <s v="Old"/>
    <x v="0"/>
  </r>
  <r>
    <x v="1"/>
    <s v="A0697"/>
    <s v="Burritos"/>
    <x v="5569"/>
    <n v="2005"/>
    <s v="Old"/>
    <x v="0"/>
  </r>
  <r>
    <x v="0"/>
    <s v="A0697"/>
    <s v="Drinks"/>
    <x v="5570"/>
    <n v="2005"/>
    <s v="Old"/>
    <x v="0"/>
  </r>
  <r>
    <x v="1"/>
    <s v="A0697"/>
    <s v="Drinks"/>
    <x v="5571"/>
    <n v="2005"/>
    <s v="Old"/>
    <x v="0"/>
  </r>
  <r>
    <x v="0"/>
    <s v="A0697"/>
    <s v="Kids menu"/>
    <x v="5572"/>
    <n v="2005"/>
    <s v="Old"/>
    <x v="0"/>
  </r>
  <r>
    <x v="1"/>
    <s v="A0697"/>
    <s v="Kids menu"/>
    <x v="5573"/>
    <n v="2005"/>
    <s v="Old"/>
    <x v="0"/>
  </r>
  <r>
    <x v="0"/>
    <s v="A0697"/>
    <s v="Tacos"/>
    <x v="5574"/>
    <n v="2005"/>
    <s v="Old"/>
    <x v="0"/>
  </r>
  <r>
    <x v="1"/>
    <s v="A0697"/>
    <s v="Tacos"/>
    <x v="5575"/>
    <n v="2005"/>
    <s v="Old"/>
    <x v="0"/>
  </r>
  <r>
    <x v="0"/>
    <s v="A0698"/>
    <s v="Burritos"/>
    <x v="5576"/>
    <n v="2005"/>
    <s v="Old"/>
    <x v="0"/>
  </r>
  <r>
    <x v="1"/>
    <s v="A0698"/>
    <s v="Burritos"/>
    <x v="5577"/>
    <n v="2005"/>
    <s v="Old"/>
    <x v="0"/>
  </r>
  <r>
    <x v="0"/>
    <s v="A0698"/>
    <s v="Drinks"/>
    <x v="5578"/>
    <n v="2005"/>
    <s v="Old"/>
    <x v="0"/>
  </r>
  <r>
    <x v="1"/>
    <s v="A0698"/>
    <s v="Drinks"/>
    <x v="5579"/>
    <n v="2005"/>
    <s v="Old"/>
    <x v="0"/>
  </r>
  <r>
    <x v="0"/>
    <s v="A0698"/>
    <s v="Kids menu"/>
    <x v="5580"/>
    <n v="2005"/>
    <s v="Old"/>
    <x v="0"/>
  </r>
  <r>
    <x v="1"/>
    <s v="A0698"/>
    <s v="Kids menu"/>
    <x v="5581"/>
    <n v="2005"/>
    <s v="Old"/>
    <x v="0"/>
  </r>
  <r>
    <x v="0"/>
    <s v="A0698"/>
    <s v="Tacos"/>
    <x v="5582"/>
    <n v="2005"/>
    <s v="Old"/>
    <x v="0"/>
  </r>
  <r>
    <x v="1"/>
    <s v="A0698"/>
    <s v="Tacos"/>
    <x v="5583"/>
    <n v="2005"/>
    <s v="Old"/>
    <x v="0"/>
  </r>
  <r>
    <x v="0"/>
    <s v="A0699"/>
    <s v="Burritos"/>
    <x v="5584"/>
    <n v="2005"/>
    <s v="Old"/>
    <x v="0"/>
  </r>
  <r>
    <x v="1"/>
    <s v="A0699"/>
    <s v="Burritos"/>
    <x v="5585"/>
    <n v="2005"/>
    <s v="Old"/>
    <x v="0"/>
  </r>
  <r>
    <x v="0"/>
    <s v="A0699"/>
    <s v="Drinks"/>
    <x v="5586"/>
    <n v="2005"/>
    <s v="Old"/>
    <x v="0"/>
  </r>
  <r>
    <x v="1"/>
    <s v="A0699"/>
    <s v="Drinks"/>
    <x v="5587"/>
    <n v="2005"/>
    <s v="Old"/>
    <x v="0"/>
  </r>
  <r>
    <x v="0"/>
    <s v="A0699"/>
    <s v="Kids menu"/>
    <x v="5588"/>
    <n v="2005"/>
    <s v="Old"/>
    <x v="0"/>
  </r>
  <r>
    <x v="1"/>
    <s v="A0699"/>
    <s v="Kids menu"/>
    <x v="5589"/>
    <n v="2005"/>
    <s v="Old"/>
    <x v="0"/>
  </r>
  <r>
    <x v="0"/>
    <s v="A0699"/>
    <s v="Tacos"/>
    <x v="5590"/>
    <n v="2005"/>
    <s v="Old"/>
    <x v="0"/>
  </r>
  <r>
    <x v="1"/>
    <s v="A0699"/>
    <s v="Tacos"/>
    <x v="5591"/>
    <n v="2005"/>
    <s v="Old"/>
    <x v="0"/>
  </r>
  <r>
    <x v="0"/>
    <s v="A0700"/>
    <s v="Burritos"/>
    <x v="5592"/>
    <n v="2005"/>
    <s v="Old"/>
    <x v="0"/>
  </r>
  <r>
    <x v="1"/>
    <s v="A0700"/>
    <s v="Burritos"/>
    <x v="5593"/>
    <n v="2005"/>
    <s v="Old"/>
    <x v="0"/>
  </r>
  <r>
    <x v="0"/>
    <s v="A0700"/>
    <s v="Drinks"/>
    <x v="5594"/>
    <n v="2005"/>
    <s v="Old"/>
    <x v="0"/>
  </r>
  <r>
    <x v="1"/>
    <s v="A0700"/>
    <s v="Drinks"/>
    <x v="5595"/>
    <n v="2005"/>
    <s v="Old"/>
    <x v="0"/>
  </r>
  <r>
    <x v="0"/>
    <s v="A0700"/>
    <s v="Kids menu"/>
    <x v="5596"/>
    <n v="2005"/>
    <s v="Old"/>
    <x v="0"/>
  </r>
  <r>
    <x v="1"/>
    <s v="A0700"/>
    <s v="Kids menu"/>
    <x v="5597"/>
    <n v="2005"/>
    <s v="Old"/>
    <x v="0"/>
  </r>
  <r>
    <x v="0"/>
    <s v="A0700"/>
    <s v="Tacos"/>
    <x v="5598"/>
    <n v="2005"/>
    <s v="Old"/>
    <x v="0"/>
  </r>
  <r>
    <x v="1"/>
    <s v="A0700"/>
    <s v="Tacos"/>
    <x v="5599"/>
    <n v="2005"/>
    <s v="Old"/>
    <x v="0"/>
  </r>
  <r>
    <x v="0"/>
    <s v="A0701"/>
    <s v="Burritos"/>
    <x v="5600"/>
    <n v="2005"/>
    <s v="Old"/>
    <x v="0"/>
  </r>
  <r>
    <x v="1"/>
    <s v="A0701"/>
    <s v="Burritos"/>
    <x v="5601"/>
    <n v="2005"/>
    <s v="Old"/>
    <x v="0"/>
  </r>
  <r>
    <x v="0"/>
    <s v="A0701"/>
    <s v="Drinks"/>
    <x v="5602"/>
    <n v="2005"/>
    <s v="Old"/>
    <x v="0"/>
  </r>
  <r>
    <x v="1"/>
    <s v="A0701"/>
    <s v="Drinks"/>
    <x v="5603"/>
    <n v="2005"/>
    <s v="Old"/>
    <x v="0"/>
  </r>
  <r>
    <x v="0"/>
    <s v="A0701"/>
    <s v="Kids menu"/>
    <x v="5604"/>
    <n v="2005"/>
    <s v="Old"/>
    <x v="0"/>
  </r>
  <r>
    <x v="1"/>
    <s v="A0701"/>
    <s v="Kids menu"/>
    <x v="5605"/>
    <n v="2005"/>
    <s v="Old"/>
    <x v="0"/>
  </r>
  <r>
    <x v="0"/>
    <s v="A0701"/>
    <s v="Tacos"/>
    <x v="5606"/>
    <n v="2005"/>
    <s v="Old"/>
    <x v="0"/>
  </r>
  <r>
    <x v="1"/>
    <s v="A0701"/>
    <s v="Tacos"/>
    <x v="5607"/>
    <n v="2005"/>
    <s v="Old"/>
    <x v="0"/>
  </r>
  <r>
    <x v="0"/>
    <s v="A0702"/>
    <s v="Burritos"/>
    <x v="5608"/>
    <n v="2005"/>
    <s v="Old"/>
    <x v="0"/>
  </r>
  <r>
    <x v="1"/>
    <s v="A0702"/>
    <s v="Burritos"/>
    <x v="5609"/>
    <n v="2005"/>
    <s v="Old"/>
    <x v="0"/>
  </r>
  <r>
    <x v="0"/>
    <s v="A0702"/>
    <s v="Drinks"/>
    <x v="5610"/>
    <n v="2005"/>
    <s v="Old"/>
    <x v="0"/>
  </r>
  <r>
    <x v="1"/>
    <s v="A0702"/>
    <s v="Drinks"/>
    <x v="5611"/>
    <n v="2005"/>
    <s v="Old"/>
    <x v="0"/>
  </r>
  <r>
    <x v="0"/>
    <s v="A0702"/>
    <s v="Kids menu"/>
    <x v="5612"/>
    <n v="2005"/>
    <s v="Old"/>
    <x v="0"/>
  </r>
  <r>
    <x v="1"/>
    <s v="A0702"/>
    <s v="Kids menu"/>
    <x v="5613"/>
    <n v="2005"/>
    <s v="Old"/>
    <x v="0"/>
  </r>
  <r>
    <x v="0"/>
    <s v="A0702"/>
    <s v="Tacos"/>
    <x v="5614"/>
    <n v="2005"/>
    <s v="Old"/>
    <x v="0"/>
  </r>
  <r>
    <x v="1"/>
    <s v="A0702"/>
    <s v="Tacos"/>
    <x v="5615"/>
    <n v="2005"/>
    <s v="Old"/>
    <x v="0"/>
  </r>
  <r>
    <x v="0"/>
    <s v="A0703"/>
    <s v="Burritos"/>
    <x v="5616"/>
    <n v="2005"/>
    <s v="Old"/>
    <x v="0"/>
  </r>
  <r>
    <x v="1"/>
    <s v="A0703"/>
    <s v="Burritos"/>
    <x v="5617"/>
    <n v="2005"/>
    <s v="Old"/>
    <x v="0"/>
  </r>
  <r>
    <x v="0"/>
    <s v="A0703"/>
    <s v="Drinks"/>
    <x v="5618"/>
    <n v="2005"/>
    <s v="Old"/>
    <x v="0"/>
  </r>
  <r>
    <x v="1"/>
    <s v="A0703"/>
    <s v="Drinks"/>
    <x v="5619"/>
    <n v="2005"/>
    <s v="Old"/>
    <x v="0"/>
  </r>
  <r>
    <x v="0"/>
    <s v="A0703"/>
    <s v="Kids menu"/>
    <x v="5620"/>
    <n v="2005"/>
    <s v="Old"/>
    <x v="0"/>
  </r>
  <r>
    <x v="1"/>
    <s v="A0703"/>
    <s v="Kids menu"/>
    <x v="5621"/>
    <n v="2005"/>
    <s v="Old"/>
    <x v="0"/>
  </r>
  <r>
    <x v="0"/>
    <s v="A0703"/>
    <s v="Tacos"/>
    <x v="5622"/>
    <n v="2005"/>
    <s v="Old"/>
    <x v="0"/>
  </r>
  <r>
    <x v="1"/>
    <s v="A0703"/>
    <s v="Tacos"/>
    <x v="5623"/>
    <n v="2005"/>
    <s v="Old"/>
    <x v="0"/>
  </r>
  <r>
    <x v="0"/>
    <s v="A0704"/>
    <s v="Burritos"/>
    <x v="5624"/>
    <n v="2005"/>
    <s v="Old"/>
    <x v="0"/>
  </r>
  <r>
    <x v="1"/>
    <s v="A0704"/>
    <s v="Burritos"/>
    <x v="5625"/>
    <n v="2005"/>
    <s v="Old"/>
    <x v="0"/>
  </r>
  <r>
    <x v="0"/>
    <s v="A0704"/>
    <s v="Drinks"/>
    <x v="5626"/>
    <n v="2005"/>
    <s v="Old"/>
    <x v="0"/>
  </r>
  <r>
    <x v="1"/>
    <s v="A0704"/>
    <s v="Drinks"/>
    <x v="5627"/>
    <n v="2005"/>
    <s v="Old"/>
    <x v="0"/>
  </r>
  <r>
    <x v="0"/>
    <s v="A0704"/>
    <s v="Kids menu"/>
    <x v="5628"/>
    <n v="2005"/>
    <s v="Old"/>
    <x v="0"/>
  </r>
  <r>
    <x v="1"/>
    <s v="A0704"/>
    <s v="Kids menu"/>
    <x v="5629"/>
    <n v="2005"/>
    <s v="Old"/>
    <x v="0"/>
  </r>
  <r>
    <x v="0"/>
    <s v="A0704"/>
    <s v="Tacos"/>
    <x v="5630"/>
    <n v="2005"/>
    <s v="Old"/>
    <x v="0"/>
  </r>
  <r>
    <x v="1"/>
    <s v="A0704"/>
    <s v="Tacos"/>
    <x v="5631"/>
    <n v="2005"/>
    <s v="Old"/>
    <x v="0"/>
  </r>
  <r>
    <x v="0"/>
    <s v="A0705"/>
    <s v="Burritos"/>
    <x v="5632"/>
    <n v="2005"/>
    <s v="Old"/>
    <x v="0"/>
  </r>
  <r>
    <x v="1"/>
    <s v="A0705"/>
    <s v="Burritos"/>
    <x v="5633"/>
    <n v="2005"/>
    <s v="Old"/>
    <x v="0"/>
  </r>
  <r>
    <x v="0"/>
    <s v="A0705"/>
    <s v="Drinks"/>
    <x v="5634"/>
    <n v="2005"/>
    <s v="Old"/>
    <x v="0"/>
  </r>
  <r>
    <x v="1"/>
    <s v="A0705"/>
    <s v="Drinks"/>
    <x v="5635"/>
    <n v="2005"/>
    <s v="Old"/>
    <x v="0"/>
  </r>
  <r>
    <x v="0"/>
    <s v="A0705"/>
    <s v="Kids menu"/>
    <x v="5636"/>
    <n v="2005"/>
    <s v="Old"/>
    <x v="0"/>
  </r>
  <r>
    <x v="1"/>
    <s v="A0705"/>
    <s v="Kids menu"/>
    <x v="5637"/>
    <n v="2005"/>
    <s v="Old"/>
    <x v="0"/>
  </r>
  <r>
    <x v="0"/>
    <s v="A0705"/>
    <s v="Tacos"/>
    <x v="5638"/>
    <n v="2005"/>
    <s v="Old"/>
    <x v="0"/>
  </r>
  <r>
    <x v="1"/>
    <s v="A0705"/>
    <s v="Tacos"/>
    <x v="5639"/>
    <n v="2005"/>
    <s v="Old"/>
    <x v="0"/>
  </r>
  <r>
    <x v="0"/>
    <s v="A0706"/>
    <s v="Burritos"/>
    <x v="5640"/>
    <n v="2005"/>
    <s v="Old"/>
    <x v="0"/>
  </r>
  <r>
    <x v="1"/>
    <s v="A0706"/>
    <s v="Burritos"/>
    <x v="5641"/>
    <n v="2005"/>
    <s v="Old"/>
    <x v="0"/>
  </r>
  <r>
    <x v="0"/>
    <s v="A0706"/>
    <s v="Drinks"/>
    <x v="5642"/>
    <n v="2005"/>
    <s v="Old"/>
    <x v="0"/>
  </r>
  <r>
    <x v="1"/>
    <s v="A0706"/>
    <s v="Drinks"/>
    <x v="5643"/>
    <n v="2005"/>
    <s v="Old"/>
    <x v="0"/>
  </r>
  <r>
    <x v="0"/>
    <s v="A0706"/>
    <s v="Kids menu"/>
    <x v="5644"/>
    <n v="2005"/>
    <s v="Old"/>
    <x v="0"/>
  </r>
  <r>
    <x v="1"/>
    <s v="A0706"/>
    <s v="Kids menu"/>
    <x v="5645"/>
    <n v="2005"/>
    <s v="Old"/>
    <x v="0"/>
  </r>
  <r>
    <x v="0"/>
    <s v="A0706"/>
    <s v="Tacos"/>
    <x v="5646"/>
    <n v="2005"/>
    <s v="Old"/>
    <x v="0"/>
  </r>
  <r>
    <x v="1"/>
    <s v="A0706"/>
    <s v="Tacos"/>
    <x v="5647"/>
    <n v="2005"/>
    <s v="Old"/>
    <x v="0"/>
  </r>
  <r>
    <x v="0"/>
    <s v="A0707"/>
    <s v="Burritos"/>
    <x v="5648"/>
    <n v="2005"/>
    <s v="Old"/>
    <x v="0"/>
  </r>
  <r>
    <x v="1"/>
    <s v="A0707"/>
    <s v="Burritos"/>
    <x v="5649"/>
    <n v="2005"/>
    <s v="Old"/>
    <x v="0"/>
  </r>
  <r>
    <x v="0"/>
    <s v="A0707"/>
    <s v="Drinks"/>
    <x v="5650"/>
    <n v="2005"/>
    <s v="Old"/>
    <x v="0"/>
  </r>
  <r>
    <x v="1"/>
    <s v="A0707"/>
    <s v="Drinks"/>
    <x v="5651"/>
    <n v="2005"/>
    <s v="Old"/>
    <x v="0"/>
  </r>
  <r>
    <x v="0"/>
    <s v="A0707"/>
    <s v="Kids menu"/>
    <x v="5652"/>
    <n v="2005"/>
    <s v="Old"/>
    <x v="0"/>
  </r>
  <r>
    <x v="1"/>
    <s v="A0707"/>
    <s v="Kids menu"/>
    <x v="5653"/>
    <n v="2005"/>
    <s v="Old"/>
    <x v="0"/>
  </r>
  <r>
    <x v="0"/>
    <s v="A0707"/>
    <s v="Tacos"/>
    <x v="5654"/>
    <n v="2005"/>
    <s v="Old"/>
    <x v="0"/>
  </r>
  <r>
    <x v="1"/>
    <s v="A0707"/>
    <s v="Tacos"/>
    <x v="5655"/>
    <n v="2005"/>
    <s v="Old"/>
    <x v="0"/>
  </r>
  <r>
    <x v="0"/>
    <s v="A0708"/>
    <s v="Burritos"/>
    <x v="5656"/>
    <n v="2005"/>
    <s v="Old"/>
    <x v="0"/>
  </r>
  <r>
    <x v="1"/>
    <s v="A0708"/>
    <s v="Burritos"/>
    <x v="5657"/>
    <n v="2005"/>
    <s v="Old"/>
    <x v="0"/>
  </r>
  <r>
    <x v="0"/>
    <s v="A0708"/>
    <s v="Drinks"/>
    <x v="5658"/>
    <n v="2005"/>
    <s v="Old"/>
    <x v="0"/>
  </r>
  <r>
    <x v="1"/>
    <s v="A0708"/>
    <s v="Drinks"/>
    <x v="5659"/>
    <n v="2005"/>
    <s v="Old"/>
    <x v="0"/>
  </r>
  <r>
    <x v="0"/>
    <s v="A0708"/>
    <s v="Kids menu"/>
    <x v="5660"/>
    <n v="2005"/>
    <s v="Old"/>
    <x v="0"/>
  </r>
  <r>
    <x v="1"/>
    <s v="A0708"/>
    <s v="Kids menu"/>
    <x v="5661"/>
    <n v="2005"/>
    <s v="Old"/>
    <x v="0"/>
  </r>
  <r>
    <x v="0"/>
    <s v="A0708"/>
    <s v="Tacos"/>
    <x v="5662"/>
    <n v="2005"/>
    <s v="Old"/>
    <x v="0"/>
  </r>
  <r>
    <x v="1"/>
    <s v="A0708"/>
    <s v="Tacos"/>
    <x v="5663"/>
    <n v="2005"/>
    <s v="Old"/>
    <x v="0"/>
  </r>
  <r>
    <x v="0"/>
    <s v="A0709"/>
    <s v="Burritos"/>
    <x v="5664"/>
    <n v="2005"/>
    <s v="Old"/>
    <x v="0"/>
  </r>
  <r>
    <x v="1"/>
    <s v="A0709"/>
    <s v="Burritos"/>
    <x v="5665"/>
    <n v="2005"/>
    <s v="Old"/>
    <x v="0"/>
  </r>
  <r>
    <x v="0"/>
    <s v="A0709"/>
    <s v="Drinks"/>
    <x v="5666"/>
    <n v="2005"/>
    <s v="Old"/>
    <x v="0"/>
  </r>
  <r>
    <x v="1"/>
    <s v="A0709"/>
    <s v="Drinks"/>
    <x v="5667"/>
    <n v="2005"/>
    <s v="Old"/>
    <x v="0"/>
  </r>
  <r>
    <x v="0"/>
    <s v="A0709"/>
    <s v="Kids menu"/>
    <x v="5668"/>
    <n v="2005"/>
    <s v="Old"/>
    <x v="0"/>
  </r>
  <r>
    <x v="1"/>
    <s v="A0709"/>
    <s v="Kids menu"/>
    <x v="5669"/>
    <n v="2005"/>
    <s v="Old"/>
    <x v="0"/>
  </r>
  <r>
    <x v="0"/>
    <s v="A0709"/>
    <s v="Tacos"/>
    <x v="5670"/>
    <n v="2005"/>
    <s v="Old"/>
    <x v="0"/>
  </r>
  <r>
    <x v="1"/>
    <s v="A0709"/>
    <s v="Tacos"/>
    <x v="5671"/>
    <n v="2005"/>
    <s v="Old"/>
    <x v="0"/>
  </r>
  <r>
    <x v="0"/>
    <s v="A0710"/>
    <s v="Burritos"/>
    <x v="5672"/>
    <n v="2005"/>
    <s v="Old"/>
    <x v="0"/>
  </r>
  <r>
    <x v="1"/>
    <s v="A0710"/>
    <s v="Burritos"/>
    <x v="5673"/>
    <n v="2005"/>
    <s v="Old"/>
    <x v="0"/>
  </r>
  <r>
    <x v="0"/>
    <s v="A0710"/>
    <s v="Drinks"/>
    <x v="5674"/>
    <n v="2005"/>
    <s v="Old"/>
    <x v="0"/>
  </r>
  <r>
    <x v="1"/>
    <s v="A0710"/>
    <s v="Drinks"/>
    <x v="5675"/>
    <n v="2005"/>
    <s v="Old"/>
    <x v="0"/>
  </r>
  <r>
    <x v="0"/>
    <s v="A0710"/>
    <s v="Kids menu"/>
    <x v="5676"/>
    <n v="2005"/>
    <s v="Old"/>
    <x v="0"/>
  </r>
  <r>
    <x v="1"/>
    <s v="A0710"/>
    <s v="Kids menu"/>
    <x v="5677"/>
    <n v="2005"/>
    <s v="Old"/>
    <x v="0"/>
  </r>
  <r>
    <x v="0"/>
    <s v="A0710"/>
    <s v="Tacos"/>
    <x v="5678"/>
    <n v="2005"/>
    <s v="Old"/>
    <x v="0"/>
  </r>
  <r>
    <x v="1"/>
    <s v="A0710"/>
    <s v="Tacos"/>
    <x v="5679"/>
    <n v="2005"/>
    <s v="Old"/>
    <x v="0"/>
  </r>
  <r>
    <x v="0"/>
    <s v="A0711"/>
    <s v="Burritos"/>
    <x v="5680"/>
    <n v="2005"/>
    <s v="Old"/>
    <x v="0"/>
  </r>
  <r>
    <x v="1"/>
    <s v="A0711"/>
    <s v="Burritos"/>
    <x v="5681"/>
    <n v="2005"/>
    <s v="Old"/>
    <x v="0"/>
  </r>
  <r>
    <x v="0"/>
    <s v="A0711"/>
    <s v="Drinks"/>
    <x v="5682"/>
    <n v="2005"/>
    <s v="Old"/>
    <x v="0"/>
  </r>
  <r>
    <x v="1"/>
    <s v="A0711"/>
    <s v="Drinks"/>
    <x v="5683"/>
    <n v="2005"/>
    <s v="Old"/>
    <x v="0"/>
  </r>
  <r>
    <x v="0"/>
    <s v="A0711"/>
    <s v="Kids menu"/>
    <x v="5684"/>
    <n v="2005"/>
    <s v="Old"/>
    <x v="0"/>
  </r>
  <r>
    <x v="1"/>
    <s v="A0711"/>
    <s v="Kids menu"/>
    <x v="5685"/>
    <n v="2005"/>
    <s v="Old"/>
    <x v="0"/>
  </r>
  <r>
    <x v="0"/>
    <s v="A0711"/>
    <s v="Tacos"/>
    <x v="5686"/>
    <n v="2005"/>
    <s v="Old"/>
    <x v="0"/>
  </r>
  <r>
    <x v="1"/>
    <s v="A0711"/>
    <s v="Tacos"/>
    <x v="5687"/>
    <n v="2005"/>
    <s v="Old"/>
    <x v="0"/>
  </r>
  <r>
    <x v="0"/>
    <s v="A0712"/>
    <s v="Burritos"/>
    <x v="5688"/>
    <n v="2005"/>
    <s v="Old"/>
    <x v="0"/>
  </r>
  <r>
    <x v="1"/>
    <s v="A0712"/>
    <s v="Burritos"/>
    <x v="5689"/>
    <n v="2005"/>
    <s v="Old"/>
    <x v="0"/>
  </r>
  <r>
    <x v="0"/>
    <s v="A0712"/>
    <s v="Drinks"/>
    <x v="5690"/>
    <n v="2005"/>
    <s v="Old"/>
    <x v="0"/>
  </r>
  <r>
    <x v="1"/>
    <s v="A0712"/>
    <s v="Drinks"/>
    <x v="5691"/>
    <n v="2005"/>
    <s v="Old"/>
    <x v="0"/>
  </r>
  <r>
    <x v="0"/>
    <s v="A0712"/>
    <s v="Kids menu"/>
    <x v="5692"/>
    <n v="2005"/>
    <s v="Old"/>
    <x v="0"/>
  </r>
  <r>
    <x v="1"/>
    <s v="A0712"/>
    <s v="Kids menu"/>
    <x v="5693"/>
    <n v="2005"/>
    <s v="Old"/>
    <x v="0"/>
  </r>
  <r>
    <x v="0"/>
    <s v="A0712"/>
    <s v="Tacos"/>
    <x v="5694"/>
    <n v="2005"/>
    <s v="Old"/>
    <x v="0"/>
  </r>
  <r>
    <x v="1"/>
    <s v="A0712"/>
    <s v="Tacos"/>
    <x v="5695"/>
    <n v="2005"/>
    <s v="Old"/>
    <x v="0"/>
  </r>
  <r>
    <x v="0"/>
    <s v="A0713"/>
    <s v="Burritos"/>
    <x v="5696"/>
    <n v="2005"/>
    <s v="Old"/>
    <x v="0"/>
  </r>
  <r>
    <x v="1"/>
    <s v="A0713"/>
    <s v="Burritos"/>
    <x v="5697"/>
    <n v="2005"/>
    <s v="Old"/>
    <x v="0"/>
  </r>
  <r>
    <x v="0"/>
    <s v="A0713"/>
    <s v="Drinks"/>
    <x v="5698"/>
    <n v="2005"/>
    <s v="Old"/>
    <x v="0"/>
  </r>
  <r>
    <x v="1"/>
    <s v="A0713"/>
    <s v="Drinks"/>
    <x v="5699"/>
    <n v="2005"/>
    <s v="Old"/>
    <x v="0"/>
  </r>
  <r>
    <x v="0"/>
    <s v="A0713"/>
    <s v="Kids menu"/>
    <x v="5700"/>
    <n v="2005"/>
    <s v="Old"/>
    <x v="0"/>
  </r>
  <r>
    <x v="1"/>
    <s v="A0713"/>
    <s v="Kids menu"/>
    <x v="5701"/>
    <n v="2005"/>
    <s v="Old"/>
    <x v="0"/>
  </r>
  <r>
    <x v="0"/>
    <s v="A0713"/>
    <s v="Tacos"/>
    <x v="5702"/>
    <n v="2005"/>
    <s v="Old"/>
    <x v="0"/>
  </r>
  <r>
    <x v="1"/>
    <s v="A0713"/>
    <s v="Tacos"/>
    <x v="5703"/>
    <n v="2005"/>
    <s v="Old"/>
    <x v="0"/>
  </r>
  <r>
    <x v="0"/>
    <s v="A0714"/>
    <s v="Burritos"/>
    <x v="5704"/>
    <n v="2005"/>
    <s v="Old"/>
    <x v="0"/>
  </r>
  <r>
    <x v="1"/>
    <s v="A0714"/>
    <s v="Burritos"/>
    <x v="5705"/>
    <n v="2005"/>
    <s v="Old"/>
    <x v="0"/>
  </r>
  <r>
    <x v="0"/>
    <s v="A0714"/>
    <s v="Drinks"/>
    <x v="5706"/>
    <n v="2005"/>
    <s v="Old"/>
    <x v="0"/>
  </r>
  <r>
    <x v="1"/>
    <s v="A0714"/>
    <s v="Drinks"/>
    <x v="5707"/>
    <n v="2005"/>
    <s v="Old"/>
    <x v="0"/>
  </r>
  <r>
    <x v="0"/>
    <s v="A0714"/>
    <s v="Kids menu"/>
    <x v="5708"/>
    <n v="2005"/>
    <s v="Old"/>
    <x v="0"/>
  </r>
  <r>
    <x v="1"/>
    <s v="A0714"/>
    <s v="Kids menu"/>
    <x v="5709"/>
    <n v="2005"/>
    <s v="Old"/>
    <x v="0"/>
  </r>
  <r>
    <x v="0"/>
    <s v="A0714"/>
    <s v="Tacos"/>
    <x v="5710"/>
    <n v="2005"/>
    <s v="Old"/>
    <x v="0"/>
  </r>
  <r>
    <x v="1"/>
    <s v="A0714"/>
    <s v="Tacos"/>
    <x v="5711"/>
    <n v="2005"/>
    <s v="Old"/>
    <x v="0"/>
  </r>
  <r>
    <x v="0"/>
    <s v="A0715"/>
    <s v="Burritos"/>
    <x v="5712"/>
    <n v="2005"/>
    <s v="Old"/>
    <x v="0"/>
  </r>
  <r>
    <x v="1"/>
    <s v="A0715"/>
    <s v="Burritos"/>
    <x v="5713"/>
    <n v="2005"/>
    <s v="Old"/>
    <x v="0"/>
  </r>
  <r>
    <x v="0"/>
    <s v="A0715"/>
    <s v="Drinks"/>
    <x v="5714"/>
    <n v="2005"/>
    <s v="Old"/>
    <x v="0"/>
  </r>
  <r>
    <x v="1"/>
    <s v="A0715"/>
    <s v="Drinks"/>
    <x v="5715"/>
    <n v="2005"/>
    <s v="Old"/>
    <x v="0"/>
  </r>
  <r>
    <x v="0"/>
    <s v="A0715"/>
    <s v="Kids menu"/>
    <x v="5716"/>
    <n v="2005"/>
    <s v="Old"/>
    <x v="0"/>
  </r>
  <r>
    <x v="1"/>
    <s v="A0715"/>
    <s v="Kids menu"/>
    <x v="5717"/>
    <n v="2005"/>
    <s v="Old"/>
    <x v="0"/>
  </r>
  <r>
    <x v="0"/>
    <s v="A0715"/>
    <s v="Tacos"/>
    <x v="5718"/>
    <n v="2005"/>
    <s v="Old"/>
    <x v="0"/>
  </r>
  <r>
    <x v="1"/>
    <s v="A0715"/>
    <s v="Tacos"/>
    <x v="5719"/>
    <n v="2005"/>
    <s v="Old"/>
    <x v="0"/>
  </r>
  <r>
    <x v="0"/>
    <s v="A0716"/>
    <s v="Burritos"/>
    <x v="5720"/>
    <n v="2005"/>
    <s v="Old"/>
    <x v="0"/>
  </r>
  <r>
    <x v="1"/>
    <s v="A0716"/>
    <s v="Burritos"/>
    <x v="5721"/>
    <n v="2005"/>
    <s v="Old"/>
    <x v="0"/>
  </r>
  <r>
    <x v="0"/>
    <s v="A0716"/>
    <s v="Drinks"/>
    <x v="5722"/>
    <n v="2005"/>
    <s v="Old"/>
    <x v="0"/>
  </r>
  <r>
    <x v="1"/>
    <s v="A0716"/>
    <s v="Drinks"/>
    <x v="5723"/>
    <n v="2005"/>
    <s v="Old"/>
    <x v="0"/>
  </r>
  <r>
    <x v="0"/>
    <s v="A0716"/>
    <s v="Kids menu"/>
    <x v="5724"/>
    <n v="2005"/>
    <s v="Old"/>
    <x v="0"/>
  </r>
  <r>
    <x v="1"/>
    <s v="A0716"/>
    <s v="Kids menu"/>
    <x v="5725"/>
    <n v="2005"/>
    <s v="Old"/>
    <x v="0"/>
  </r>
  <r>
    <x v="0"/>
    <s v="A0716"/>
    <s v="Tacos"/>
    <x v="5726"/>
    <n v="2005"/>
    <s v="Old"/>
    <x v="0"/>
  </r>
  <r>
    <x v="1"/>
    <s v="A0716"/>
    <s v="Tacos"/>
    <x v="5727"/>
    <n v="2005"/>
    <s v="Old"/>
    <x v="0"/>
  </r>
  <r>
    <x v="0"/>
    <s v="A0717"/>
    <s v="Burritos"/>
    <x v="5728"/>
    <n v="2005"/>
    <s v="Old"/>
    <x v="0"/>
  </r>
  <r>
    <x v="1"/>
    <s v="A0717"/>
    <s v="Burritos"/>
    <x v="5729"/>
    <n v="2005"/>
    <s v="Old"/>
    <x v="0"/>
  </r>
  <r>
    <x v="0"/>
    <s v="A0717"/>
    <s v="Drinks"/>
    <x v="5730"/>
    <n v="2005"/>
    <s v="Old"/>
    <x v="0"/>
  </r>
  <r>
    <x v="1"/>
    <s v="A0717"/>
    <s v="Drinks"/>
    <x v="5731"/>
    <n v="2005"/>
    <s v="Old"/>
    <x v="0"/>
  </r>
  <r>
    <x v="0"/>
    <s v="A0717"/>
    <s v="Kids menu"/>
    <x v="5732"/>
    <n v="2005"/>
    <s v="Old"/>
    <x v="0"/>
  </r>
  <r>
    <x v="1"/>
    <s v="A0717"/>
    <s v="Kids menu"/>
    <x v="5733"/>
    <n v="2005"/>
    <s v="Old"/>
    <x v="0"/>
  </r>
  <r>
    <x v="0"/>
    <s v="A0717"/>
    <s v="Tacos"/>
    <x v="5734"/>
    <n v="2005"/>
    <s v="Old"/>
    <x v="0"/>
  </r>
  <r>
    <x v="1"/>
    <s v="A0717"/>
    <s v="Tacos"/>
    <x v="5735"/>
    <n v="2005"/>
    <s v="Old"/>
    <x v="0"/>
  </r>
  <r>
    <x v="0"/>
    <s v="A0718"/>
    <s v="Burritos"/>
    <x v="5736"/>
    <n v="2005"/>
    <s v="Old"/>
    <x v="0"/>
  </r>
  <r>
    <x v="1"/>
    <s v="A0718"/>
    <s v="Burritos"/>
    <x v="5737"/>
    <n v="2005"/>
    <s v="Old"/>
    <x v="0"/>
  </r>
  <r>
    <x v="0"/>
    <s v="A0718"/>
    <s v="Drinks"/>
    <x v="5738"/>
    <n v="2005"/>
    <s v="Old"/>
    <x v="0"/>
  </r>
  <r>
    <x v="1"/>
    <s v="A0718"/>
    <s v="Drinks"/>
    <x v="5739"/>
    <n v="2005"/>
    <s v="Old"/>
    <x v="0"/>
  </r>
  <r>
    <x v="0"/>
    <s v="A0718"/>
    <s v="Kids menu"/>
    <x v="5740"/>
    <n v="2005"/>
    <s v="Old"/>
    <x v="0"/>
  </r>
  <r>
    <x v="1"/>
    <s v="A0718"/>
    <s v="Kids menu"/>
    <x v="5741"/>
    <n v="2005"/>
    <s v="Old"/>
    <x v="0"/>
  </r>
  <r>
    <x v="0"/>
    <s v="A0718"/>
    <s v="Tacos"/>
    <x v="5742"/>
    <n v="2005"/>
    <s v="Old"/>
    <x v="0"/>
  </r>
  <r>
    <x v="1"/>
    <s v="A0718"/>
    <s v="Tacos"/>
    <x v="5743"/>
    <n v="2005"/>
    <s v="Old"/>
    <x v="0"/>
  </r>
  <r>
    <x v="0"/>
    <s v="A0719"/>
    <s v="Burritos"/>
    <x v="5744"/>
    <n v="2005"/>
    <s v="Old"/>
    <x v="0"/>
  </r>
  <r>
    <x v="1"/>
    <s v="A0719"/>
    <s v="Burritos"/>
    <x v="5745"/>
    <n v="2005"/>
    <s v="Old"/>
    <x v="0"/>
  </r>
  <r>
    <x v="0"/>
    <s v="A0719"/>
    <s v="Drinks"/>
    <x v="5746"/>
    <n v="2005"/>
    <s v="Old"/>
    <x v="0"/>
  </r>
  <r>
    <x v="1"/>
    <s v="A0719"/>
    <s v="Drinks"/>
    <x v="5747"/>
    <n v="2005"/>
    <s v="Old"/>
    <x v="0"/>
  </r>
  <r>
    <x v="0"/>
    <s v="A0719"/>
    <s v="Kids menu"/>
    <x v="5748"/>
    <n v="2005"/>
    <s v="Old"/>
    <x v="0"/>
  </r>
  <r>
    <x v="1"/>
    <s v="A0719"/>
    <s v="Kids menu"/>
    <x v="5749"/>
    <n v="2005"/>
    <s v="Old"/>
    <x v="0"/>
  </r>
  <r>
    <x v="0"/>
    <s v="A0719"/>
    <s v="Tacos"/>
    <x v="5750"/>
    <n v="2005"/>
    <s v="Old"/>
    <x v="0"/>
  </r>
  <r>
    <x v="1"/>
    <s v="A0719"/>
    <s v="Tacos"/>
    <x v="5751"/>
    <n v="2005"/>
    <s v="Old"/>
    <x v="0"/>
  </r>
  <r>
    <x v="0"/>
    <s v="A0720"/>
    <s v="Burritos"/>
    <x v="5752"/>
    <n v="2005"/>
    <s v="Old"/>
    <x v="0"/>
  </r>
  <r>
    <x v="1"/>
    <s v="A0720"/>
    <s v="Burritos"/>
    <x v="5753"/>
    <n v="2005"/>
    <s v="Old"/>
    <x v="0"/>
  </r>
  <r>
    <x v="0"/>
    <s v="A0720"/>
    <s v="Drinks"/>
    <x v="5754"/>
    <n v="2005"/>
    <s v="Old"/>
    <x v="0"/>
  </r>
  <r>
    <x v="1"/>
    <s v="A0720"/>
    <s v="Drinks"/>
    <x v="5755"/>
    <n v="2005"/>
    <s v="Old"/>
    <x v="0"/>
  </r>
  <r>
    <x v="0"/>
    <s v="A0720"/>
    <s v="Kids menu"/>
    <x v="5756"/>
    <n v="2005"/>
    <s v="Old"/>
    <x v="0"/>
  </r>
  <r>
    <x v="1"/>
    <s v="A0720"/>
    <s v="Kids menu"/>
    <x v="5757"/>
    <n v="2005"/>
    <s v="Old"/>
    <x v="0"/>
  </r>
  <r>
    <x v="0"/>
    <s v="A0720"/>
    <s v="Tacos"/>
    <x v="5758"/>
    <n v="2005"/>
    <s v="Old"/>
    <x v="0"/>
  </r>
  <r>
    <x v="1"/>
    <s v="A0720"/>
    <s v="Tacos"/>
    <x v="5759"/>
    <n v="2005"/>
    <s v="Old"/>
    <x v="0"/>
  </r>
  <r>
    <x v="0"/>
    <s v="A0721"/>
    <s v="Burritos"/>
    <x v="5760"/>
    <n v="2005"/>
    <s v="Old"/>
    <x v="0"/>
  </r>
  <r>
    <x v="1"/>
    <s v="A0721"/>
    <s v="Burritos"/>
    <x v="5761"/>
    <n v="2005"/>
    <s v="Old"/>
    <x v="0"/>
  </r>
  <r>
    <x v="0"/>
    <s v="A0721"/>
    <s v="Drinks"/>
    <x v="5762"/>
    <n v="2005"/>
    <s v="Old"/>
    <x v="0"/>
  </r>
  <r>
    <x v="1"/>
    <s v="A0721"/>
    <s v="Drinks"/>
    <x v="5763"/>
    <n v="2005"/>
    <s v="Old"/>
    <x v="0"/>
  </r>
  <r>
    <x v="0"/>
    <s v="A0721"/>
    <s v="Kids menu"/>
    <x v="5764"/>
    <n v="2005"/>
    <s v="Old"/>
    <x v="0"/>
  </r>
  <r>
    <x v="1"/>
    <s v="A0721"/>
    <s v="Kids menu"/>
    <x v="5765"/>
    <n v="2005"/>
    <s v="Old"/>
    <x v="0"/>
  </r>
  <r>
    <x v="0"/>
    <s v="A0721"/>
    <s v="Tacos"/>
    <x v="5766"/>
    <n v="2005"/>
    <s v="Old"/>
    <x v="0"/>
  </r>
  <r>
    <x v="1"/>
    <s v="A0721"/>
    <s v="Tacos"/>
    <x v="5767"/>
    <n v="2005"/>
    <s v="Old"/>
    <x v="0"/>
  </r>
  <r>
    <x v="0"/>
    <s v="A0722"/>
    <s v="Burritos"/>
    <x v="5768"/>
    <n v="2005"/>
    <s v="Old"/>
    <x v="0"/>
  </r>
  <r>
    <x v="1"/>
    <s v="A0722"/>
    <s v="Burritos"/>
    <x v="5769"/>
    <n v="2005"/>
    <s v="Old"/>
    <x v="0"/>
  </r>
  <r>
    <x v="0"/>
    <s v="A0722"/>
    <s v="Drinks"/>
    <x v="5770"/>
    <n v="2005"/>
    <s v="Old"/>
    <x v="0"/>
  </r>
  <r>
    <x v="1"/>
    <s v="A0722"/>
    <s v="Drinks"/>
    <x v="5771"/>
    <n v="2005"/>
    <s v="Old"/>
    <x v="0"/>
  </r>
  <r>
    <x v="0"/>
    <s v="A0722"/>
    <s v="Kids menu"/>
    <x v="5772"/>
    <n v="2005"/>
    <s v="Old"/>
    <x v="0"/>
  </r>
  <r>
    <x v="1"/>
    <s v="A0722"/>
    <s v="Kids menu"/>
    <x v="5773"/>
    <n v="2005"/>
    <s v="Old"/>
    <x v="0"/>
  </r>
  <r>
    <x v="0"/>
    <s v="A0722"/>
    <s v="Tacos"/>
    <x v="5774"/>
    <n v="2005"/>
    <s v="Old"/>
    <x v="0"/>
  </r>
  <r>
    <x v="1"/>
    <s v="A0722"/>
    <s v="Tacos"/>
    <x v="5775"/>
    <n v="2005"/>
    <s v="Old"/>
    <x v="0"/>
  </r>
  <r>
    <x v="0"/>
    <s v="A0723"/>
    <s v="Burritos"/>
    <x v="5776"/>
    <n v="2005"/>
    <s v="Old"/>
    <x v="0"/>
  </r>
  <r>
    <x v="1"/>
    <s v="A0723"/>
    <s v="Burritos"/>
    <x v="5777"/>
    <n v="2005"/>
    <s v="Old"/>
    <x v="0"/>
  </r>
  <r>
    <x v="0"/>
    <s v="A0723"/>
    <s v="Drinks"/>
    <x v="5778"/>
    <n v="2005"/>
    <s v="Old"/>
    <x v="0"/>
  </r>
  <r>
    <x v="1"/>
    <s v="A0723"/>
    <s v="Drinks"/>
    <x v="5779"/>
    <n v="2005"/>
    <s v="Old"/>
    <x v="0"/>
  </r>
  <r>
    <x v="0"/>
    <s v="A0723"/>
    <s v="Kids menu"/>
    <x v="5780"/>
    <n v="2005"/>
    <s v="Old"/>
    <x v="0"/>
  </r>
  <r>
    <x v="1"/>
    <s v="A0723"/>
    <s v="Kids menu"/>
    <x v="5781"/>
    <n v="2005"/>
    <s v="Old"/>
    <x v="0"/>
  </r>
  <r>
    <x v="0"/>
    <s v="A0723"/>
    <s v="Tacos"/>
    <x v="5782"/>
    <n v="2005"/>
    <s v="Old"/>
    <x v="0"/>
  </r>
  <r>
    <x v="1"/>
    <s v="A0723"/>
    <s v="Tacos"/>
    <x v="5783"/>
    <n v="2005"/>
    <s v="Old"/>
    <x v="0"/>
  </r>
  <r>
    <x v="0"/>
    <s v="A0724"/>
    <s v="Burritos"/>
    <x v="5784"/>
    <n v="2005"/>
    <s v="Old"/>
    <x v="0"/>
  </r>
  <r>
    <x v="1"/>
    <s v="A0724"/>
    <s v="Burritos"/>
    <x v="5785"/>
    <n v="2005"/>
    <s v="Old"/>
    <x v="0"/>
  </r>
  <r>
    <x v="0"/>
    <s v="A0724"/>
    <s v="Drinks"/>
    <x v="5786"/>
    <n v="2005"/>
    <s v="Old"/>
    <x v="0"/>
  </r>
  <r>
    <x v="1"/>
    <s v="A0724"/>
    <s v="Drinks"/>
    <x v="5787"/>
    <n v="2005"/>
    <s v="Old"/>
    <x v="0"/>
  </r>
  <r>
    <x v="0"/>
    <s v="A0724"/>
    <s v="Kids menu"/>
    <x v="5788"/>
    <n v="2005"/>
    <s v="Old"/>
    <x v="0"/>
  </r>
  <r>
    <x v="1"/>
    <s v="A0724"/>
    <s v="Kids menu"/>
    <x v="5789"/>
    <n v="2005"/>
    <s v="Old"/>
    <x v="0"/>
  </r>
  <r>
    <x v="0"/>
    <s v="A0724"/>
    <s v="Tacos"/>
    <x v="5790"/>
    <n v="2005"/>
    <s v="Old"/>
    <x v="0"/>
  </r>
  <r>
    <x v="1"/>
    <s v="A0724"/>
    <s v="Tacos"/>
    <x v="5791"/>
    <n v="2005"/>
    <s v="Old"/>
    <x v="0"/>
  </r>
  <r>
    <x v="0"/>
    <s v="A0725"/>
    <s v="Burritos"/>
    <x v="5792"/>
    <n v="2005"/>
    <s v="Old"/>
    <x v="0"/>
  </r>
  <r>
    <x v="1"/>
    <s v="A0725"/>
    <s v="Burritos"/>
    <x v="5793"/>
    <n v="2005"/>
    <s v="Old"/>
    <x v="0"/>
  </r>
  <r>
    <x v="0"/>
    <s v="A0725"/>
    <s v="Drinks"/>
    <x v="5794"/>
    <n v="2005"/>
    <s v="Old"/>
    <x v="0"/>
  </r>
  <r>
    <x v="1"/>
    <s v="A0725"/>
    <s v="Drinks"/>
    <x v="5795"/>
    <n v="2005"/>
    <s v="Old"/>
    <x v="0"/>
  </r>
  <r>
    <x v="0"/>
    <s v="A0725"/>
    <s v="Kids menu"/>
    <x v="5796"/>
    <n v="2005"/>
    <s v="Old"/>
    <x v="0"/>
  </r>
  <r>
    <x v="1"/>
    <s v="A0725"/>
    <s v="Kids menu"/>
    <x v="5797"/>
    <n v="2005"/>
    <s v="Old"/>
    <x v="0"/>
  </r>
  <r>
    <x v="0"/>
    <s v="A0725"/>
    <s v="Tacos"/>
    <x v="5798"/>
    <n v="2005"/>
    <s v="Old"/>
    <x v="0"/>
  </r>
  <r>
    <x v="1"/>
    <s v="A0725"/>
    <s v="Tacos"/>
    <x v="5799"/>
    <n v="2005"/>
    <s v="Old"/>
    <x v="0"/>
  </r>
  <r>
    <x v="0"/>
    <s v="A0726"/>
    <s v="Burritos"/>
    <x v="5800"/>
    <n v="2005"/>
    <s v="Old"/>
    <x v="0"/>
  </r>
  <r>
    <x v="1"/>
    <s v="A0726"/>
    <s v="Burritos"/>
    <x v="5801"/>
    <n v="2005"/>
    <s v="Old"/>
    <x v="0"/>
  </r>
  <r>
    <x v="0"/>
    <s v="A0726"/>
    <s v="Drinks"/>
    <x v="5802"/>
    <n v="2005"/>
    <s v="Old"/>
    <x v="0"/>
  </r>
  <r>
    <x v="1"/>
    <s v="A0726"/>
    <s v="Drinks"/>
    <x v="5803"/>
    <n v="2005"/>
    <s v="Old"/>
    <x v="0"/>
  </r>
  <r>
    <x v="0"/>
    <s v="A0726"/>
    <s v="Kids menu"/>
    <x v="5804"/>
    <n v="2005"/>
    <s v="Old"/>
    <x v="0"/>
  </r>
  <r>
    <x v="1"/>
    <s v="A0726"/>
    <s v="Kids menu"/>
    <x v="5805"/>
    <n v="2005"/>
    <s v="Old"/>
    <x v="0"/>
  </r>
  <r>
    <x v="0"/>
    <s v="A0726"/>
    <s v="Tacos"/>
    <x v="5806"/>
    <n v="2005"/>
    <s v="Old"/>
    <x v="0"/>
  </r>
  <r>
    <x v="1"/>
    <s v="A0726"/>
    <s v="Tacos"/>
    <x v="5807"/>
    <n v="2005"/>
    <s v="Old"/>
    <x v="0"/>
  </r>
  <r>
    <x v="0"/>
    <s v="A0727"/>
    <s v="Burritos"/>
    <x v="5808"/>
    <n v="2005"/>
    <s v="Old"/>
    <x v="0"/>
  </r>
  <r>
    <x v="1"/>
    <s v="A0727"/>
    <s v="Burritos"/>
    <x v="5809"/>
    <n v="2005"/>
    <s v="Old"/>
    <x v="0"/>
  </r>
  <r>
    <x v="0"/>
    <s v="A0727"/>
    <s v="Drinks"/>
    <x v="5810"/>
    <n v="2005"/>
    <s v="Old"/>
    <x v="0"/>
  </r>
  <r>
    <x v="1"/>
    <s v="A0727"/>
    <s v="Drinks"/>
    <x v="5811"/>
    <n v="2005"/>
    <s v="Old"/>
    <x v="0"/>
  </r>
  <r>
    <x v="0"/>
    <s v="A0727"/>
    <s v="Kids menu"/>
    <x v="5812"/>
    <n v="2005"/>
    <s v="Old"/>
    <x v="0"/>
  </r>
  <r>
    <x v="1"/>
    <s v="A0727"/>
    <s v="Kids menu"/>
    <x v="5813"/>
    <n v="2005"/>
    <s v="Old"/>
    <x v="0"/>
  </r>
  <r>
    <x v="0"/>
    <s v="A0727"/>
    <s v="Tacos"/>
    <x v="5814"/>
    <n v="2005"/>
    <s v="Old"/>
    <x v="0"/>
  </r>
  <r>
    <x v="1"/>
    <s v="A0727"/>
    <s v="Tacos"/>
    <x v="5815"/>
    <n v="2005"/>
    <s v="Old"/>
    <x v="0"/>
  </r>
  <r>
    <x v="0"/>
    <s v="A0728"/>
    <s v="Burritos"/>
    <x v="5816"/>
    <n v="2005"/>
    <s v="Old"/>
    <x v="0"/>
  </r>
  <r>
    <x v="1"/>
    <s v="A0728"/>
    <s v="Burritos"/>
    <x v="5817"/>
    <n v="2005"/>
    <s v="Old"/>
    <x v="0"/>
  </r>
  <r>
    <x v="0"/>
    <s v="A0728"/>
    <s v="Drinks"/>
    <x v="5818"/>
    <n v="2005"/>
    <s v="Old"/>
    <x v="0"/>
  </r>
  <r>
    <x v="1"/>
    <s v="A0728"/>
    <s v="Drinks"/>
    <x v="5819"/>
    <n v="2005"/>
    <s v="Old"/>
    <x v="0"/>
  </r>
  <r>
    <x v="0"/>
    <s v="A0728"/>
    <s v="Kids menu"/>
    <x v="5820"/>
    <n v="2005"/>
    <s v="Old"/>
    <x v="0"/>
  </r>
  <r>
    <x v="1"/>
    <s v="A0728"/>
    <s v="Kids menu"/>
    <x v="5821"/>
    <n v="2005"/>
    <s v="Old"/>
    <x v="0"/>
  </r>
  <r>
    <x v="0"/>
    <s v="A0728"/>
    <s v="Tacos"/>
    <x v="5822"/>
    <n v="2005"/>
    <s v="Old"/>
    <x v="0"/>
  </r>
  <r>
    <x v="1"/>
    <s v="A0728"/>
    <s v="Tacos"/>
    <x v="5823"/>
    <n v="2005"/>
    <s v="Old"/>
    <x v="0"/>
  </r>
  <r>
    <x v="0"/>
    <s v="A0729"/>
    <s v="Burritos"/>
    <x v="5824"/>
    <n v="2005"/>
    <s v="Old"/>
    <x v="0"/>
  </r>
  <r>
    <x v="1"/>
    <s v="A0729"/>
    <s v="Burritos"/>
    <x v="5825"/>
    <n v="2005"/>
    <s v="Old"/>
    <x v="0"/>
  </r>
  <r>
    <x v="0"/>
    <s v="A0729"/>
    <s v="Drinks"/>
    <x v="5826"/>
    <n v="2005"/>
    <s v="Old"/>
    <x v="0"/>
  </r>
  <r>
    <x v="1"/>
    <s v="A0729"/>
    <s v="Drinks"/>
    <x v="5827"/>
    <n v="2005"/>
    <s v="Old"/>
    <x v="0"/>
  </r>
  <r>
    <x v="0"/>
    <s v="A0729"/>
    <s v="Kids menu"/>
    <x v="5828"/>
    <n v="2005"/>
    <s v="Old"/>
    <x v="0"/>
  </r>
  <r>
    <x v="1"/>
    <s v="A0729"/>
    <s v="Kids menu"/>
    <x v="5829"/>
    <n v="2005"/>
    <s v="Old"/>
    <x v="0"/>
  </r>
  <r>
    <x v="0"/>
    <s v="A0729"/>
    <s v="Tacos"/>
    <x v="5830"/>
    <n v="2005"/>
    <s v="Old"/>
    <x v="0"/>
  </r>
  <r>
    <x v="1"/>
    <s v="A0729"/>
    <s v="Tacos"/>
    <x v="5831"/>
    <n v="2005"/>
    <s v="Old"/>
    <x v="0"/>
  </r>
  <r>
    <x v="0"/>
    <s v="A0730"/>
    <s v="Burritos"/>
    <x v="5832"/>
    <n v="2005"/>
    <s v="Old"/>
    <x v="0"/>
  </r>
  <r>
    <x v="1"/>
    <s v="A0730"/>
    <s v="Burritos"/>
    <x v="5833"/>
    <n v="2005"/>
    <s v="Old"/>
    <x v="0"/>
  </r>
  <r>
    <x v="0"/>
    <s v="A0730"/>
    <s v="Drinks"/>
    <x v="5834"/>
    <n v="2005"/>
    <s v="Old"/>
    <x v="0"/>
  </r>
  <r>
    <x v="1"/>
    <s v="A0730"/>
    <s v="Drinks"/>
    <x v="5835"/>
    <n v="2005"/>
    <s v="Old"/>
    <x v="0"/>
  </r>
  <r>
    <x v="0"/>
    <s v="A0730"/>
    <s v="Kids menu"/>
    <x v="5836"/>
    <n v="2005"/>
    <s v="Old"/>
    <x v="0"/>
  </r>
  <r>
    <x v="1"/>
    <s v="A0730"/>
    <s v="Kids menu"/>
    <x v="5837"/>
    <n v="2005"/>
    <s v="Old"/>
    <x v="0"/>
  </r>
  <r>
    <x v="0"/>
    <s v="A0730"/>
    <s v="Tacos"/>
    <x v="5838"/>
    <n v="2005"/>
    <s v="Old"/>
    <x v="0"/>
  </r>
  <r>
    <x v="1"/>
    <s v="A0730"/>
    <s v="Tacos"/>
    <x v="5839"/>
    <n v="2005"/>
    <s v="Old"/>
    <x v="0"/>
  </r>
  <r>
    <x v="0"/>
    <s v="A0731"/>
    <s v="Burritos"/>
    <x v="5840"/>
    <n v="2005"/>
    <s v="Old"/>
    <x v="0"/>
  </r>
  <r>
    <x v="1"/>
    <s v="A0731"/>
    <s v="Burritos"/>
    <x v="5841"/>
    <n v="2005"/>
    <s v="Old"/>
    <x v="0"/>
  </r>
  <r>
    <x v="0"/>
    <s v="A0731"/>
    <s v="Drinks"/>
    <x v="5842"/>
    <n v="2005"/>
    <s v="Old"/>
    <x v="0"/>
  </r>
  <r>
    <x v="1"/>
    <s v="A0731"/>
    <s v="Drinks"/>
    <x v="5843"/>
    <n v="2005"/>
    <s v="Old"/>
    <x v="0"/>
  </r>
  <r>
    <x v="0"/>
    <s v="A0731"/>
    <s v="Kids menu"/>
    <x v="5844"/>
    <n v="2005"/>
    <s v="Old"/>
    <x v="0"/>
  </r>
  <r>
    <x v="1"/>
    <s v="A0731"/>
    <s v="Kids menu"/>
    <x v="5845"/>
    <n v="2005"/>
    <s v="Old"/>
    <x v="0"/>
  </r>
  <r>
    <x v="0"/>
    <s v="A0731"/>
    <s v="Tacos"/>
    <x v="5846"/>
    <n v="2005"/>
    <s v="Old"/>
    <x v="0"/>
  </r>
  <r>
    <x v="1"/>
    <s v="A0731"/>
    <s v="Tacos"/>
    <x v="5847"/>
    <n v="2005"/>
    <s v="Old"/>
    <x v="0"/>
  </r>
  <r>
    <x v="0"/>
    <s v="A0732"/>
    <s v="Burritos"/>
    <x v="5848"/>
    <n v="2005"/>
    <s v="Old"/>
    <x v="0"/>
  </r>
  <r>
    <x v="1"/>
    <s v="A0732"/>
    <s v="Burritos"/>
    <x v="5849"/>
    <n v="2005"/>
    <s v="Old"/>
    <x v="0"/>
  </r>
  <r>
    <x v="0"/>
    <s v="A0732"/>
    <s v="Drinks"/>
    <x v="5850"/>
    <n v="2005"/>
    <s v="Old"/>
    <x v="0"/>
  </r>
  <r>
    <x v="1"/>
    <s v="A0732"/>
    <s v="Drinks"/>
    <x v="5851"/>
    <n v="2005"/>
    <s v="Old"/>
    <x v="0"/>
  </r>
  <r>
    <x v="0"/>
    <s v="A0732"/>
    <s v="Kids menu"/>
    <x v="5852"/>
    <n v="2005"/>
    <s v="Old"/>
    <x v="0"/>
  </r>
  <r>
    <x v="1"/>
    <s v="A0732"/>
    <s v="Kids menu"/>
    <x v="5853"/>
    <n v="2005"/>
    <s v="Old"/>
    <x v="0"/>
  </r>
  <r>
    <x v="0"/>
    <s v="A0732"/>
    <s v="Tacos"/>
    <x v="5854"/>
    <n v="2005"/>
    <s v="Old"/>
    <x v="0"/>
  </r>
  <r>
    <x v="1"/>
    <s v="A0732"/>
    <s v="Tacos"/>
    <x v="5855"/>
    <n v="2005"/>
    <s v="Old"/>
    <x v="0"/>
  </r>
  <r>
    <x v="0"/>
    <s v="A0733"/>
    <s v="Burritos"/>
    <x v="5856"/>
    <n v="2005"/>
    <s v="Old"/>
    <x v="0"/>
  </r>
  <r>
    <x v="1"/>
    <s v="A0733"/>
    <s v="Burritos"/>
    <x v="5857"/>
    <n v="2005"/>
    <s v="Old"/>
    <x v="0"/>
  </r>
  <r>
    <x v="0"/>
    <s v="A0733"/>
    <s v="Drinks"/>
    <x v="5858"/>
    <n v="2005"/>
    <s v="Old"/>
    <x v="0"/>
  </r>
  <r>
    <x v="1"/>
    <s v="A0733"/>
    <s v="Drinks"/>
    <x v="5859"/>
    <n v="2005"/>
    <s v="Old"/>
    <x v="0"/>
  </r>
  <r>
    <x v="0"/>
    <s v="A0733"/>
    <s v="Kids menu"/>
    <x v="5860"/>
    <n v="2005"/>
    <s v="Old"/>
    <x v="0"/>
  </r>
  <r>
    <x v="1"/>
    <s v="A0733"/>
    <s v="Kids menu"/>
    <x v="5861"/>
    <n v="2005"/>
    <s v="Old"/>
    <x v="0"/>
  </r>
  <r>
    <x v="0"/>
    <s v="A0733"/>
    <s v="Tacos"/>
    <x v="5862"/>
    <n v="2005"/>
    <s v="Old"/>
    <x v="0"/>
  </r>
  <r>
    <x v="1"/>
    <s v="A0733"/>
    <s v="Tacos"/>
    <x v="5863"/>
    <n v="2005"/>
    <s v="Old"/>
    <x v="0"/>
  </r>
  <r>
    <x v="0"/>
    <s v="A0734"/>
    <s v="Burritos"/>
    <x v="5864"/>
    <n v="2005"/>
    <s v="Old"/>
    <x v="0"/>
  </r>
  <r>
    <x v="1"/>
    <s v="A0734"/>
    <s v="Burritos"/>
    <x v="5865"/>
    <n v="2005"/>
    <s v="Old"/>
    <x v="0"/>
  </r>
  <r>
    <x v="0"/>
    <s v="A0734"/>
    <s v="Drinks"/>
    <x v="5866"/>
    <n v="2005"/>
    <s v="Old"/>
    <x v="0"/>
  </r>
  <r>
    <x v="1"/>
    <s v="A0734"/>
    <s v="Drinks"/>
    <x v="5867"/>
    <n v="2005"/>
    <s v="Old"/>
    <x v="0"/>
  </r>
  <r>
    <x v="0"/>
    <s v="A0734"/>
    <s v="Kids menu"/>
    <x v="5868"/>
    <n v="2005"/>
    <s v="Old"/>
    <x v="0"/>
  </r>
  <r>
    <x v="1"/>
    <s v="A0734"/>
    <s v="Kids menu"/>
    <x v="5869"/>
    <n v="2005"/>
    <s v="Old"/>
    <x v="0"/>
  </r>
  <r>
    <x v="0"/>
    <s v="A0734"/>
    <s v="Tacos"/>
    <x v="5870"/>
    <n v="2005"/>
    <s v="Old"/>
    <x v="0"/>
  </r>
  <r>
    <x v="1"/>
    <s v="A0734"/>
    <s v="Tacos"/>
    <x v="5871"/>
    <n v="2005"/>
    <s v="Old"/>
    <x v="0"/>
  </r>
  <r>
    <x v="0"/>
    <s v="A0735"/>
    <s v="Burritos"/>
    <x v="5872"/>
    <n v="2005"/>
    <s v="Old"/>
    <x v="0"/>
  </r>
  <r>
    <x v="1"/>
    <s v="A0735"/>
    <s v="Burritos"/>
    <x v="5873"/>
    <n v="2005"/>
    <s v="Old"/>
    <x v="0"/>
  </r>
  <r>
    <x v="0"/>
    <s v="A0735"/>
    <s v="Drinks"/>
    <x v="5874"/>
    <n v="2005"/>
    <s v="Old"/>
    <x v="0"/>
  </r>
  <r>
    <x v="1"/>
    <s v="A0735"/>
    <s v="Drinks"/>
    <x v="5875"/>
    <n v="2005"/>
    <s v="Old"/>
    <x v="0"/>
  </r>
  <r>
    <x v="0"/>
    <s v="A0735"/>
    <s v="Kids menu"/>
    <x v="5876"/>
    <n v="2005"/>
    <s v="Old"/>
    <x v="0"/>
  </r>
  <r>
    <x v="1"/>
    <s v="A0735"/>
    <s v="Kids menu"/>
    <x v="5877"/>
    <n v="2005"/>
    <s v="Old"/>
    <x v="0"/>
  </r>
  <r>
    <x v="0"/>
    <s v="A0735"/>
    <s v="Tacos"/>
    <x v="5878"/>
    <n v="2005"/>
    <s v="Old"/>
    <x v="0"/>
  </r>
  <r>
    <x v="1"/>
    <s v="A0735"/>
    <s v="Tacos"/>
    <x v="5879"/>
    <n v="2005"/>
    <s v="Old"/>
    <x v="0"/>
  </r>
  <r>
    <x v="0"/>
    <s v="A0736"/>
    <s v="Burritos"/>
    <x v="5880"/>
    <n v="2005"/>
    <s v="Old"/>
    <x v="0"/>
  </r>
  <r>
    <x v="1"/>
    <s v="A0736"/>
    <s v="Burritos"/>
    <x v="5881"/>
    <n v="2005"/>
    <s v="Old"/>
    <x v="0"/>
  </r>
  <r>
    <x v="0"/>
    <s v="A0736"/>
    <s v="Drinks"/>
    <x v="5882"/>
    <n v="2005"/>
    <s v="Old"/>
    <x v="0"/>
  </r>
  <r>
    <x v="1"/>
    <s v="A0736"/>
    <s v="Drinks"/>
    <x v="5883"/>
    <n v="2005"/>
    <s v="Old"/>
    <x v="0"/>
  </r>
  <r>
    <x v="0"/>
    <s v="A0736"/>
    <s v="Kids menu"/>
    <x v="5884"/>
    <n v="2005"/>
    <s v="Old"/>
    <x v="0"/>
  </r>
  <r>
    <x v="1"/>
    <s v="A0736"/>
    <s v="Kids menu"/>
    <x v="5885"/>
    <n v="2005"/>
    <s v="Old"/>
    <x v="0"/>
  </r>
  <r>
    <x v="0"/>
    <s v="A0736"/>
    <s v="Tacos"/>
    <x v="5886"/>
    <n v="2005"/>
    <s v="Old"/>
    <x v="0"/>
  </r>
  <r>
    <x v="1"/>
    <s v="A0736"/>
    <s v="Tacos"/>
    <x v="5887"/>
    <n v="2005"/>
    <s v="Old"/>
    <x v="0"/>
  </r>
  <r>
    <x v="0"/>
    <s v="A0737"/>
    <s v="Burritos"/>
    <x v="5888"/>
    <n v="2005"/>
    <s v="Old"/>
    <x v="0"/>
  </r>
  <r>
    <x v="1"/>
    <s v="A0737"/>
    <s v="Burritos"/>
    <x v="5889"/>
    <n v="2005"/>
    <s v="Old"/>
    <x v="0"/>
  </r>
  <r>
    <x v="0"/>
    <s v="A0737"/>
    <s v="Drinks"/>
    <x v="5890"/>
    <n v="2005"/>
    <s v="Old"/>
    <x v="0"/>
  </r>
  <r>
    <x v="1"/>
    <s v="A0737"/>
    <s v="Drinks"/>
    <x v="5891"/>
    <n v="2005"/>
    <s v="Old"/>
    <x v="0"/>
  </r>
  <r>
    <x v="0"/>
    <s v="A0737"/>
    <s v="Kids menu"/>
    <x v="5892"/>
    <n v="2005"/>
    <s v="Old"/>
    <x v="0"/>
  </r>
  <r>
    <x v="1"/>
    <s v="A0737"/>
    <s v="Kids menu"/>
    <x v="5893"/>
    <n v="2005"/>
    <s v="Old"/>
    <x v="0"/>
  </r>
  <r>
    <x v="0"/>
    <s v="A0737"/>
    <s v="Tacos"/>
    <x v="5894"/>
    <n v="2005"/>
    <s v="Old"/>
    <x v="0"/>
  </r>
  <r>
    <x v="1"/>
    <s v="A0737"/>
    <s v="Tacos"/>
    <x v="5895"/>
    <n v="2005"/>
    <s v="Old"/>
    <x v="0"/>
  </r>
  <r>
    <x v="0"/>
    <s v="A0738"/>
    <s v="Burritos"/>
    <x v="5896"/>
    <n v="2005"/>
    <s v="Old"/>
    <x v="0"/>
  </r>
  <r>
    <x v="1"/>
    <s v="A0738"/>
    <s v="Burritos"/>
    <x v="5897"/>
    <n v="2005"/>
    <s v="Old"/>
    <x v="0"/>
  </r>
  <r>
    <x v="0"/>
    <s v="A0738"/>
    <s v="Drinks"/>
    <x v="5898"/>
    <n v="2005"/>
    <s v="Old"/>
    <x v="0"/>
  </r>
  <r>
    <x v="1"/>
    <s v="A0738"/>
    <s v="Drinks"/>
    <x v="5899"/>
    <n v="2005"/>
    <s v="Old"/>
    <x v="0"/>
  </r>
  <r>
    <x v="0"/>
    <s v="A0738"/>
    <s v="Kids menu"/>
    <x v="5900"/>
    <n v="2005"/>
    <s v="Old"/>
    <x v="0"/>
  </r>
  <r>
    <x v="1"/>
    <s v="A0738"/>
    <s v="Kids menu"/>
    <x v="5901"/>
    <n v="2005"/>
    <s v="Old"/>
    <x v="0"/>
  </r>
  <r>
    <x v="0"/>
    <s v="A0738"/>
    <s v="Tacos"/>
    <x v="5902"/>
    <n v="2005"/>
    <s v="Old"/>
    <x v="0"/>
  </r>
  <r>
    <x v="1"/>
    <s v="A0738"/>
    <s v="Tacos"/>
    <x v="5903"/>
    <n v="2005"/>
    <s v="Old"/>
    <x v="0"/>
  </r>
  <r>
    <x v="0"/>
    <s v="A0739"/>
    <s v="Burritos"/>
    <x v="5904"/>
    <n v="2005"/>
    <s v="Old"/>
    <x v="0"/>
  </r>
  <r>
    <x v="1"/>
    <s v="A0739"/>
    <s v="Burritos"/>
    <x v="5905"/>
    <n v="2005"/>
    <s v="Old"/>
    <x v="0"/>
  </r>
  <r>
    <x v="0"/>
    <s v="A0739"/>
    <s v="Drinks"/>
    <x v="5906"/>
    <n v="2005"/>
    <s v="Old"/>
    <x v="0"/>
  </r>
  <r>
    <x v="1"/>
    <s v="A0739"/>
    <s v="Drinks"/>
    <x v="5907"/>
    <n v="2005"/>
    <s v="Old"/>
    <x v="0"/>
  </r>
  <r>
    <x v="0"/>
    <s v="A0739"/>
    <s v="Kids menu"/>
    <x v="5908"/>
    <n v="2005"/>
    <s v="Old"/>
    <x v="0"/>
  </r>
  <r>
    <x v="1"/>
    <s v="A0739"/>
    <s v="Kids menu"/>
    <x v="5909"/>
    <n v="2005"/>
    <s v="Old"/>
    <x v="0"/>
  </r>
  <r>
    <x v="0"/>
    <s v="A0739"/>
    <s v="Tacos"/>
    <x v="5910"/>
    <n v="2005"/>
    <s v="Old"/>
    <x v="0"/>
  </r>
  <r>
    <x v="1"/>
    <s v="A0739"/>
    <s v="Tacos"/>
    <x v="5911"/>
    <n v="2005"/>
    <s v="Old"/>
    <x v="0"/>
  </r>
  <r>
    <x v="0"/>
    <s v="A0740"/>
    <s v="Burritos"/>
    <x v="5912"/>
    <n v="2005"/>
    <s v="Old"/>
    <x v="0"/>
  </r>
  <r>
    <x v="1"/>
    <s v="A0740"/>
    <s v="Burritos"/>
    <x v="5913"/>
    <n v="2005"/>
    <s v="Old"/>
    <x v="0"/>
  </r>
  <r>
    <x v="0"/>
    <s v="A0740"/>
    <s v="Drinks"/>
    <x v="5914"/>
    <n v="2005"/>
    <s v="Old"/>
    <x v="0"/>
  </r>
  <r>
    <x v="1"/>
    <s v="A0740"/>
    <s v="Drinks"/>
    <x v="5915"/>
    <n v="2005"/>
    <s v="Old"/>
    <x v="0"/>
  </r>
  <r>
    <x v="0"/>
    <s v="A0740"/>
    <s v="Kids menu"/>
    <x v="5916"/>
    <n v="2005"/>
    <s v="Old"/>
    <x v="0"/>
  </r>
  <r>
    <x v="1"/>
    <s v="A0740"/>
    <s v="Kids menu"/>
    <x v="5917"/>
    <n v="2005"/>
    <s v="Old"/>
    <x v="0"/>
  </r>
  <r>
    <x v="0"/>
    <s v="A0740"/>
    <s v="Tacos"/>
    <x v="5918"/>
    <n v="2005"/>
    <s v="Old"/>
    <x v="0"/>
  </r>
  <r>
    <x v="1"/>
    <s v="A0740"/>
    <s v="Tacos"/>
    <x v="5919"/>
    <n v="2005"/>
    <s v="Old"/>
    <x v="0"/>
  </r>
  <r>
    <x v="0"/>
    <s v="A0741"/>
    <s v="Burritos"/>
    <x v="5920"/>
    <n v="2005"/>
    <s v="Old"/>
    <x v="0"/>
  </r>
  <r>
    <x v="1"/>
    <s v="A0741"/>
    <s v="Burritos"/>
    <x v="5921"/>
    <n v="2005"/>
    <s v="Old"/>
    <x v="0"/>
  </r>
  <r>
    <x v="0"/>
    <s v="A0741"/>
    <s v="Drinks"/>
    <x v="5922"/>
    <n v="2005"/>
    <s v="Old"/>
    <x v="0"/>
  </r>
  <r>
    <x v="1"/>
    <s v="A0741"/>
    <s v="Drinks"/>
    <x v="5923"/>
    <n v="2005"/>
    <s v="Old"/>
    <x v="0"/>
  </r>
  <r>
    <x v="0"/>
    <s v="A0741"/>
    <s v="Kids menu"/>
    <x v="5924"/>
    <n v="2005"/>
    <s v="Old"/>
    <x v="0"/>
  </r>
  <r>
    <x v="1"/>
    <s v="A0741"/>
    <s v="Kids menu"/>
    <x v="5925"/>
    <n v="2005"/>
    <s v="Old"/>
    <x v="0"/>
  </r>
  <r>
    <x v="0"/>
    <s v="A0741"/>
    <s v="Tacos"/>
    <x v="5926"/>
    <n v="2005"/>
    <s v="Old"/>
    <x v="0"/>
  </r>
  <r>
    <x v="1"/>
    <s v="A0741"/>
    <s v="Tacos"/>
    <x v="5927"/>
    <n v="2005"/>
    <s v="Old"/>
    <x v="0"/>
  </r>
  <r>
    <x v="0"/>
    <s v="A0742"/>
    <s v="Burritos"/>
    <x v="5928"/>
    <n v="2005"/>
    <s v="Old"/>
    <x v="0"/>
  </r>
  <r>
    <x v="1"/>
    <s v="A0742"/>
    <s v="Burritos"/>
    <x v="5929"/>
    <n v="2005"/>
    <s v="Old"/>
    <x v="0"/>
  </r>
  <r>
    <x v="0"/>
    <s v="A0742"/>
    <s v="Drinks"/>
    <x v="5930"/>
    <n v="2005"/>
    <s v="Old"/>
    <x v="0"/>
  </r>
  <r>
    <x v="1"/>
    <s v="A0742"/>
    <s v="Drinks"/>
    <x v="5931"/>
    <n v="2005"/>
    <s v="Old"/>
    <x v="0"/>
  </r>
  <r>
    <x v="0"/>
    <s v="A0742"/>
    <s v="Kids menu"/>
    <x v="5932"/>
    <n v="2005"/>
    <s v="Old"/>
    <x v="0"/>
  </r>
  <r>
    <x v="1"/>
    <s v="A0742"/>
    <s v="Kids menu"/>
    <x v="5933"/>
    <n v="2005"/>
    <s v="Old"/>
    <x v="0"/>
  </r>
  <r>
    <x v="0"/>
    <s v="A0742"/>
    <s v="Tacos"/>
    <x v="5934"/>
    <n v="2005"/>
    <s v="Old"/>
    <x v="0"/>
  </r>
  <r>
    <x v="1"/>
    <s v="A0742"/>
    <s v="Tacos"/>
    <x v="5935"/>
    <n v="2005"/>
    <s v="Old"/>
    <x v="0"/>
  </r>
  <r>
    <x v="0"/>
    <s v="A0743"/>
    <s v="Burritos"/>
    <x v="5936"/>
    <n v="2005"/>
    <s v="Old"/>
    <x v="0"/>
  </r>
  <r>
    <x v="1"/>
    <s v="A0743"/>
    <s v="Burritos"/>
    <x v="5937"/>
    <n v="2005"/>
    <s v="Old"/>
    <x v="0"/>
  </r>
  <r>
    <x v="0"/>
    <s v="A0743"/>
    <s v="Drinks"/>
    <x v="5938"/>
    <n v="2005"/>
    <s v="Old"/>
    <x v="0"/>
  </r>
  <r>
    <x v="1"/>
    <s v="A0743"/>
    <s v="Drinks"/>
    <x v="5939"/>
    <n v="2005"/>
    <s v="Old"/>
    <x v="0"/>
  </r>
  <r>
    <x v="0"/>
    <s v="A0743"/>
    <s v="Kids menu"/>
    <x v="5940"/>
    <n v="2005"/>
    <s v="Old"/>
    <x v="0"/>
  </r>
  <r>
    <x v="1"/>
    <s v="A0743"/>
    <s v="Kids menu"/>
    <x v="5941"/>
    <n v="2005"/>
    <s v="Old"/>
    <x v="0"/>
  </r>
  <r>
    <x v="0"/>
    <s v="A0743"/>
    <s v="Tacos"/>
    <x v="5942"/>
    <n v="2005"/>
    <s v="Old"/>
    <x v="0"/>
  </r>
  <r>
    <x v="1"/>
    <s v="A0743"/>
    <s v="Tacos"/>
    <x v="5943"/>
    <n v="2005"/>
    <s v="Old"/>
    <x v="0"/>
  </r>
  <r>
    <x v="0"/>
    <s v="A0744"/>
    <s v="Burritos"/>
    <x v="5944"/>
    <n v="2005"/>
    <s v="Old"/>
    <x v="0"/>
  </r>
  <r>
    <x v="1"/>
    <s v="A0744"/>
    <s v="Burritos"/>
    <x v="5945"/>
    <n v="2005"/>
    <s v="Old"/>
    <x v="0"/>
  </r>
  <r>
    <x v="0"/>
    <s v="A0744"/>
    <s v="Drinks"/>
    <x v="5946"/>
    <n v="2005"/>
    <s v="Old"/>
    <x v="0"/>
  </r>
  <r>
    <x v="1"/>
    <s v="A0744"/>
    <s v="Drinks"/>
    <x v="5947"/>
    <n v="2005"/>
    <s v="Old"/>
    <x v="0"/>
  </r>
  <r>
    <x v="0"/>
    <s v="A0744"/>
    <s v="Kids menu"/>
    <x v="5948"/>
    <n v="2005"/>
    <s v="Old"/>
    <x v="0"/>
  </r>
  <r>
    <x v="1"/>
    <s v="A0744"/>
    <s v="Kids menu"/>
    <x v="5949"/>
    <n v="2005"/>
    <s v="Old"/>
    <x v="0"/>
  </r>
  <r>
    <x v="0"/>
    <s v="A0744"/>
    <s v="Tacos"/>
    <x v="5950"/>
    <n v="2005"/>
    <s v="Old"/>
    <x v="0"/>
  </r>
  <r>
    <x v="1"/>
    <s v="A0744"/>
    <s v="Tacos"/>
    <x v="5951"/>
    <n v="2005"/>
    <s v="Old"/>
    <x v="0"/>
  </r>
  <r>
    <x v="0"/>
    <s v="A0745"/>
    <s v="Burritos"/>
    <x v="5952"/>
    <n v="2005"/>
    <s v="Old"/>
    <x v="0"/>
  </r>
  <r>
    <x v="1"/>
    <s v="A0745"/>
    <s v="Burritos"/>
    <x v="5953"/>
    <n v="2005"/>
    <s v="Old"/>
    <x v="0"/>
  </r>
  <r>
    <x v="0"/>
    <s v="A0745"/>
    <s v="Drinks"/>
    <x v="5954"/>
    <n v="2005"/>
    <s v="Old"/>
    <x v="0"/>
  </r>
  <r>
    <x v="1"/>
    <s v="A0745"/>
    <s v="Drinks"/>
    <x v="5955"/>
    <n v="2005"/>
    <s v="Old"/>
    <x v="0"/>
  </r>
  <r>
    <x v="0"/>
    <s v="A0745"/>
    <s v="Kids menu"/>
    <x v="5956"/>
    <n v="2005"/>
    <s v="Old"/>
    <x v="0"/>
  </r>
  <r>
    <x v="1"/>
    <s v="A0745"/>
    <s v="Kids menu"/>
    <x v="5957"/>
    <n v="2005"/>
    <s v="Old"/>
    <x v="0"/>
  </r>
  <r>
    <x v="0"/>
    <s v="A0745"/>
    <s v="Tacos"/>
    <x v="5958"/>
    <n v="2005"/>
    <s v="Old"/>
    <x v="0"/>
  </r>
  <r>
    <x v="1"/>
    <s v="A0745"/>
    <s v="Tacos"/>
    <x v="5959"/>
    <n v="2005"/>
    <s v="Old"/>
    <x v="0"/>
  </r>
  <r>
    <x v="0"/>
    <s v="A0746"/>
    <s v="Burritos"/>
    <x v="5960"/>
    <n v="2005"/>
    <s v="Old"/>
    <x v="0"/>
  </r>
  <r>
    <x v="1"/>
    <s v="A0746"/>
    <s v="Burritos"/>
    <x v="5961"/>
    <n v="2005"/>
    <s v="Old"/>
    <x v="0"/>
  </r>
  <r>
    <x v="0"/>
    <s v="A0746"/>
    <s v="Drinks"/>
    <x v="5962"/>
    <n v="2005"/>
    <s v="Old"/>
    <x v="0"/>
  </r>
  <r>
    <x v="1"/>
    <s v="A0746"/>
    <s v="Drinks"/>
    <x v="5963"/>
    <n v="2005"/>
    <s v="Old"/>
    <x v="0"/>
  </r>
  <r>
    <x v="0"/>
    <s v="A0746"/>
    <s v="Kids menu"/>
    <x v="5964"/>
    <n v="2005"/>
    <s v="Old"/>
    <x v="0"/>
  </r>
  <r>
    <x v="1"/>
    <s v="A0746"/>
    <s v="Kids menu"/>
    <x v="5965"/>
    <n v="2005"/>
    <s v="Old"/>
    <x v="0"/>
  </r>
  <r>
    <x v="0"/>
    <s v="A0746"/>
    <s v="Tacos"/>
    <x v="5966"/>
    <n v="2005"/>
    <s v="Old"/>
    <x v="0"/>
  </r>
  <r>
    <x v="1"/>
    <s v="A0746"/>
    <s v="Tacos"/>
    <x v="5967"/>
    <n v="2005"/>
    <s v="Old"/>
    <x v="0"/>
  </r>
  <r>
    <x v="0"/>
    <s v="A0747"/>
    <s v="Burritos"/>
    <x v="5968"/>
    <n v="2005"/>
    <s v="Old"/>
    <x v="0"/>
  </r>
  <r>
    <x v="1"/>
    <s v="A0747"/>
    <s v="Burritos"/>
    <x v="5969"/>
    <n v="2005"/>
    <s v="Old"/>
    <x v="0"/>
  </r>
  <r>
    <x v="0"/>
    <s v="A0747"/>
    <s v="Drinks"/>
    <x v="5970"/>
    <n v="2005"/>
    <s v="Old"/>
    <x v="0"/>
  </r>
  <r>
    <x v="1"/>
    <s v="A0747"/>
    <s v="Drinks"/>
    <x v="5971"/>
    <n v="2005"/>
    <s v="Old"/>
    <x v="0"/>
  </r>
  <r>
    <x v="0"/>
    <s v="A0747"/>
    <s v="Kids menu"/>
    <x v="5972"/>
    <n v="2005"/>
    <s v="Old"/>
    <x v="0"/>
  </r>
  <r>
    <x v="1"/>
    <s v="A0747"/>
    <s v="Kids menu"/>
    <x v="5973"/>
    <n v="2005"/>
    <s v="Old"/>
    <x v="0"/>
  </r>
  <r>
    <x v="0"/>
    <s v="A0747"/>
    <s v="Tacos"/>
    <x v="5974"/>
    <n v="2005"/>
    <s v="Old"/>
    <x v="0"/>
  </r>
  <r>
    <x v="1"/>
    <s v="A0747"/>
    <s v="Tacos"/>
    <x v="5975"/>
    <n v="2005"/>
    <s v="Old"/>
    <x v="0"/>
  </r>
  <r>
    <x v="0"/>
    <s v="A0748"/>
    <s v="Burritos"/>
    <x v="5976"/>
    <n v="2005"/>
    <s v="Old"/>
    <x v="0"/>
  </r>
  <r>
    <x v="1"/>
    <s v="A0748"/>
    <s v="Burritos"/>
    <x v="5977"/>
    <n v="2005"/>
    <s v="Old"/>
    <x v="0"/>
  </r>
  <r>
    <x v="0"/>
    <s v="A0748"/>
    <s v="Drinks"/>
    <x v="5978"/>
    <n v="2005"/>
    <s v="Old"/>
    <x v="0"/>
  </r>
  <r>
    <x v="1"/>
    <s v="A0748"/>
    <s v="Drinks"/>
    <x v="5979"/>
    <n v="2005"/>
    <s v="Old"/>
    <x v="0"/>
  </r>
  <r>
    <x v="0"/>
    <s v="A0748"/>
    <s v="Kids menu"/>
    <x v="5980"/>
    <n v="2005"/>
    <s v="Old"/>
    <x v="0"/>
  </r>
  <r>
    <x v="1"/>
    <s v="A0748"/>
    <s v="Kids menu"/>
    <x v="5981"/>
    <n v="2005"/>
    <s v="Old"/>
    <x v="0"/>
  </r>
  <r>
    <x v="0"/>
    <s v="A0748"/>
    <s v="Tacos"/>
    <x v="5982"/>
    <n v="2005"/>
    <s v="Old"/>
    <x v="0"/>
  </r>
  <r>
    <x v="1"/>
    <s v="A0748"/>
    <s v="Tacos"/>
    <x v="5983"/>
    <n v="2005"/>
    <s v="Old"/>
    <x v="0"/>
  </r>
  <r>
    <x v="0"/>
    <s v="A0749"/>
    <s v="Burritos"/>
    <x v="5984"/>
    <n v="2005"/>
    <s v="Old"/>
    <x v="0"/>
  </r>
  <r>
    <x v="1"/>
    <s v="A0749"/>
    <s v="Burritos"/>
    <x v="5985"/>
    <n v="2005"/>
    <s v="Old"/>
    <x v="0"/>
  </r>
  <r>
    <x v="0"/>
    <s v="A0749"/>
    <s v="Drinks"/>
    <x v="5986"/>
    <n v="2005"/>
    <s v="Old"/>
    <x v="0"/>
  </r>
  <r>
    <x v="1"/>
    <s v="A0749"/>
    <s v="Drinks"/>
    <x v="5987"/>
    <n v="2005"/>
    <s v="Old"/>
    <x v="0"/>
  </r>
  <r>
    <x v="0"/>
    <s v="A0749"/>
    <s v="Kids menu"/>
    <x v="5988"/>
    <n v="2005"/>
    <s v="Old"/>
    <x v="0"/>
  </r>
  <r>
    <x v="1"/>
    <s v="A0749"/>
    <s v="Kids menu"/>
    <x v="5989"/>
    <n v="2005"/>
    <s v="Old"/>
    <x v="0"/>
  </r>
  <r>
    <x v="0"/>
    <s v="A0749"/>
    <s v="Tacos"/>
    <x v="5990"/>
    <n v="2005"/>
    <s v="Old"/>
    <x v="0"/>
  </r>
  <r>
    <x v="1"/>
    <s v="A0749"/>
    <s v="Tacos"/>
    <x v="5991"/>
    <n v="2005"/>
    <s v="Old"/>
    <x v="0"/>
  </r>
  <r>
    <x v="0"/>
    <s v="A0750"/>
    <s v="Burritos"/>
    <x v="5992"/>
    <n v="2005"/>
    <s v="Old"/>
    <x v="0"/>
  </r>
  <r>
    <x v="1"/>
    <s v="A0750"/>
    <s v="Burritos"/>
    <x v="5993"/>
    <n v="2005"/>
    <s v="Old"/>
    <x v="0"/>
  </r>
  <r>
    <x v="0"/>
    <s v="A0750"/>
    <s v="Drinks"/>
    <x v="5994"/>
    <n v="2005"/>
    <s v="Old"/>
    <x v="0"/>
  </r>
  <r>
    <x v="1"/>
    <s v="A0750"/>
    <s v="Drinks"/>
    <x v="5995"/>
    <n v="2005"/>
    <s v="Old"/>
    <x v="0"/>
  </r>
  <r>
    <x v="0"/>
    <s v="A0750"/>
    <s v="Kids menu"/>
    <x v="5996"/>
    <n v="2005"/>
    <s v="Old"/>
    <x v="0"/>
  </r>
  <r>
    <x v="1"/>
    <s v="A0750"/>
    <s v="Kids menu"/>
    <x v="5997"/>
    <n v="2005"/>
    <s v="Old"/>
    <x v="0"/>
  </r>
  <r>
    <x v="0"/>
    <s v="A0750"/>
    <s v="Tacos"/>
    <x v="5998"/>
    <n v="2005"/>
    <s v="Old"/>
    <x v="0"/>
  </r>
  <r>
    <x v="1"/>
    <s v="A0750"/>
    <s v="Tacos"/>
    <x v="5999"/>
    <n v="2005"/>
    <s v="Old"/>
    <x v="0"/>
  </r>
  <r>
    <x v="0"/>
    <s v="A0751"/>
    <s v="Burritos"/>
    <x v="6000"/>
    <n v="2005"/>
    <s v="Old"/>
    <x v="0"/>
  </r>
  <r>
    <x v="1"/>
    <s v="A0751"/>
    <s v="Burritos"/>
    <x v="6001"/>
    <n v="2005"/>
    <s v="Old"/>
    <x v="0"/>
  </r>
  <r>
    <x v="0"/>
    <s v="A0751"/>
    <s v="Drinks"/>
    <x v="6002"/>
    <n v="2005"/>
    <s v="Old"/>
    <x v="0"/>
  </r>
  <r>
    <x v="1"/>
    <s v="A0751"/>
    <s v="Drinks"/>
    <x v="6003"/>
    <n v="2005"/>
    <s v="Old"/>
    <x v="0"/>
  </r>
  <r>
    <x v="0"/>
    <s v="A0751"/>
    <s v="Kids menu"/>
    <x v="6004"/>
    <n v="2005"/>
    <s v="Old"/>
    <x v="0"/>
  </r>
  <r>
    <x v="1"/>
    <s v="A0751"/>
    <s v="Kids menu"/>
    <x v="6005"/>
    <n v="2005"/>
    <s v="Old"/>
    <x v="0"/>
  </r>
  <r>
    <x v="0"/>
    <s v="A0751"/>
    <s v="Tacos"/>
    <x v="6006"/>
    <n v="2005"/>
    <s v="Old"/>
    <x v="0"/>
  </r>
  <r>
    <x v="1"/>
    <s v="A0751"/>
    <s v="Tacos"/>
    <x v="6007"/>
    <n v="2005"/>
    <s v="Old"/>
    <x v="0"/>
  </r>
  <r>
    <x v="0"/>
    <s v="A0752"/>
    <s v="Burritos"/>
    <x v="6008"/>
    <n v="2005"/>
    <s v="Old"/>
    <x v="0"/>
  </r>
  <r>
    <x v="1"/>
    <s v="A0752"/>
    <s v="Burritos"/>
    <x v="6009"/>
    <n v="2005"/>
    <s v="Old"/>
    <x v="0"/>
  </r>
  <r>
    <x v="0"/>
    <s v="A0752"/>
    <s v="Drinks"/>
    <x v="6010"/>
    <n v="2005"/>
    <s v="Old"/>
    <x v="0"/>
  </r>
  <r>
    <x v="1"/>
    <s v="A0752"/>
    <s v="Drinks"/>
    <x v="6011"/>
    <n v="2005"/>
    <s v="Old"/>
    <x v="0"/>
  </r>
  <r>
    <x v="0"/>
    <s v="A0752"/>
    <s v="Kids menu"/>
    <x v="6012"/>
    <n v="2005"/>
    <s v="Old"/>
    <x v="0"/>
  </r>
  <r>
    <x v="1"/>
    <s v="A0752"/>
    <s v="Kids menu"/>
    <x v="6013"/>
    <n v="2005"/>
    <s v="Old"/>
    <x v="0"/>
  </r>
  <r>
    <x v="0"/>
    <s v="A0752"/>
    <s v="Tacos"/>
    <x v="6014"/>
    <n v="2005"/>
    <s v="Old"/>
    <x v="0"/>
  </r>
  <r>
    <x v="1"/>
    <s v="A0752"/>
    <s v="Tacos"/>
    <x v="6015"/>
    <n v="2005"/>
    <s v="Old"/>
    <x v="0"/>
  </r>
  <r>
    <x v="0"/>
    <s v="A0753"/>
    <s v="Burritos"/>
    <x v="6016"/>
    <n v="2005"/>
    <s v="Old"/>
    <x v="0"/>
  </r>
  <r>
    <x v="1"/>
    <s v="A0753"/>
    <s v="Burritos"/>
    <x v="6017"/>
    <n v="2005"/>
    <s v="Old"/>
    <x v="0"/>
  </r>
  <r>
    <x v="0"/>
    <s v="A0753"/>
    <s v="Drinks"/>
    <x v="6018"/>
    <n v="2005"/>
    <s v="Old"/>
    <x v="0"/>
  </r>
  <r>
    <x v="1"/>
    <s v="A0753"/>
    <s v="Drinks"/>
    <x v="6019"/>
    <n v="2005"/>
    <s v="Old"/>
    <x v="0"/>
  </r>
  <r>
    <x v="0"/>
    <s v="A0753"/>
    <s v="Kids menu"/>
    <x v="6020"/>
    <n v="2005"/>
    <s v="Old"/>
    <x v="0"/>
  </r>
  <r>
    <x v="1"/>
    <s v="A0753"/>
    <s v="Kids menu"/>
    <x v="6021"/>
    <n v="2005"/>
    <s v="Old"/>
    <x v="0"/>
  </r>
  <r>
    <x v="0"/>
    <s v="A0753"/>
    <s v="Tacos"/>
    <x v="6022"/>
    <n v="2005"/>
    <s v="Old"/>
    <x v="0"/>
  </r>
  <r>
    <x v="1"/>
    <s v="A0753"/>
    <s v="Tacos"/>
    <x v="6023"/>
    <n v="2005"/>
    <s v="Old"/>
    <x v="0"/>
  </r>
  <r>
    <x v="0"/>
    <s v="A0754"/>
    <s v="Burritos"/>
    <x v="6024"/>
    <n v="2005"/>
    <s v="Old"/>
    <x v="0"/>
  </r>
  <r>
    <x v="1"/>
    <s v="A0754"/>
    <s v="Burritos"/>
    <x v="6025"/>
    <n v="2005"/>
    <s v="Old"/>
    <x v="0"/>
  </r>
  <r>
    <x v="0"/>
    <s v="A0754"/>
    <s v="Drinks"/>
    <x v="6026"/>
    <n v="2005"/>
    <s v="Old"/>
    <x v="0"/>
  </r>
  <r>
    <x v="1"/>
    <s v="A0754"/>
    <s v="Drinks"/>
    <x v="6027"/>
    <n v="2005"/>
    <s v="Old"/>
    <x v="0"/>
  </r>
  <r>
    <x v="0"/>
    <s v="A0754"/>
    <s v="Kids menu"/>
    <x v="6028"/>
    <n v="2005"/>
    <s v="Old"/>
    <x v="0"/>
  </r>
  <r>
    <x v="1"/>
    <s v="A0754"/>
    <s v="Kids menu"/>
    <x v="6029"/>
    <n v="2005"/>
    <s v="Old"/>
    <x v="0"/>
  </r>
  <r>
    <x v="0"/>
    <s v="A0754"/>
    <s v="Tacos"/>
    <x v="6030"/>
    <n v="2005"/>
    <s v="Old"/>
    <x v="0"/>
  </r>
  <r>
    <x v="1"/>
    <s v="A0754"/>
    <s v="Tacos"/>
    <x v="6031"/>
    <n v="2005"/>
    <s v="Old"/>
    <x v="0"/>
  </r>
  <r>
    <x v="0"/>
    <s v="A0755"/>
    <s v="Burritos"/>
    <x v="6032"/>
    <n v="2005"/>
    <s v="Old"/>
    <x v="0"/>
  </r>
  <r>
    <x v="1"/>
    <s v="A0755"/>
    <s v="Burritos"/>
    <x v="6033"/>
    <n v="2005"/>
    <s v="Old"/>
    <x v="0"/>
  </r>
  <r>
    <x v="0"/>
    <s v="A0755"/>
    <s v="Drinks"/>
    <x v="6034"/>
    <n v="2005"/>
    <s v="Old"/>
    <x v="0"/>
  </r>
  <r>
    <x v="1"/>
    <s v="A0755"/>
    <s v="Drinks"/>
    <x v="6035"/>
    <n v="2005"/>
    <s v="Old"/>
    <x v="0"/>
  </r>
  <r>
    <x v="0"/>
    <s v="A0755"/>
    <s v="Kids menu"/>
    <x v="6036"/>
    <n v="2005"/>
    <s v="Old"/>
    <x v="0"/>
  </r>
  <r>
    <x v="1"/>
    <s v="A0755"/>
    <s v="Kids menu"/>
    <x v="6037"/>
    <n v="2005"/>
    <s v="Old"/>
    <x v="0"/>
  </r>
  <r>
    <x v="0"/>
    <s v="A0755"/>
    <s v="Tacos"/>
    <x v="6038"/>
    <n v="2005"/>
    <s v="Old"/>
    <x v="0"/>
  </r>
  <r>
    <x v="1"/>
    <s v="A0755"/>
    <s v="Tacos"/>
    <x v="6039"/>
    <n v="2005"/>
    <s v="Old"/>
    <x v="0"/>
  </r>
  <r>
    <x v="0"/>
    <s v="A0756"/>
    <s v="Burritos"/>
    <x v="6040"/>
    <n v="2005"/>
    <s v="Old"/>
    <x v="0"/>
  </r>
  <r>
    <x v="1"/>
    <s v="A0756"/>
    <s v="Burritos"/>
    <x v="6041"/>
    <n v="2005"/>
    <s v="Old"/>
    <x v="0"/>
  </r>
  <r>
    <x v="0"/>
    <s v="A0756"/>
    <s v="Drinks"/>
    <x v="6042"/>
    <n v="2005"/>
    <s v="Old"/>
    <x v="0"/>
  </r>
  <r>
    <x v="1"/>
    <s v="A0756"/>
    <s v="Drinks"/>
    <x v="6043"/>
    <n v="2005"/>
    <s v="Old"/>
    <x v="0"/>
  </r>
  <r>
    <x v="0"/>
    <s v="A0756"/>
    <s v="Kids menu"/>
    <x v="6044"/>
    <n v="2005"/>
    <s v="Old"/>
    <x v="0"/>
  </r>
  <r>
    <x v="1"/>
    <s v="A0756"/>
    <s v="Kids menu"/>
    <x v="6045"/>
    <n v="2005"/>
    <s v="Old"/>
    <x v="0"/>
  </r>
  <r>
    <x v="0"/>
    <s v="A0756"/>
    <s v="Tacos"/>
    <x v="6046"/>
    <n v="2005"/>
    <s v="Old"/>
    <x v="0"/>
  </r>
  <r>
    <x v="1"/>
    <s v="A0756"/>
    <s v="Tacos"/>
    <x v="6047"/>
    <n v="2005"/>
    <s v="Old"/>
    <x v="0"/>
  </r>
  <r>
    <x v="0"/>
    <s v="A0757"/>
    <s v="Burritos"/>
    <x v="6048"/>
    <n v="2005"/>
    <s v="Old"/>
    <x v="0"/>
  </r>
  <r>
    <x v="1"/>
    <s v="A0757"/>
    <s v="Burritos"/>
    <x v="6049"/>
    <n v="2005"/>
    <s v="Old"/>
    <x v="0"/>
  </r>
  <r>
    <x v="0"/>
    <s v="A0757"/>
    <s v="Drinks"/>
    <x v="6050"/>
    <n v="2005"/>
    <s v="Old"/>
    <x v="0"/>
  </r>
  <r>
    <x v="1"/>
    <s v="A0757"/>
    <s v="Drinks"/>
    <x v="6051"/>
    <n v="2005"/>
    <s v="Old"/>
    <x v="0"/>
  </r>
  <r>
    <x v="0"/>
    <s v="A0757"/>
    <s v="Kids menu"/>
    <x v="6052"/>
    <n v="2005"/>
    <s v="Old"/>
    <x v="0"/>
  </r>
  <r>
    <x v="1"/>
    <s v="A0757"/>
    <s v="Kids menu"/>
    <x v="6053"/>
    <n v="2005"/>
    <s v="Old"/>
    <x v="0"/>
  </r>
  <r>
    <x v="0"/>
    <s v="A0757"/>
    <s v="Tacos"/>
    <x v="6054"/>
    <n v="2005"/>
    <s v="Old"/>
    <x v="0"/>
  </r>
  <r>
    <x v="1"/>
    <s v="A0757"/>
    <s v="Tacos"/>
    <x v="6055"/>
    <n v="2005"/>
    <s v="Old"/>
    <x v="0"/>
  </r>
  <r>
    <x v="0"/>
    <s v="A0758"/>
    <s v="Burritos"/>
    <x v="6056"/>
    <n v="2005"/>
    <s v="Old"/>
    <x v="0"/>
  </r>
  <r>
    <x v="1"/>
    <s v="A0758"/>
    <s v="Burritos"/>
    <x v="6057"/>
    <n v="2005"/>
    <s v="Old"/>
    <x v="0"/>
  </r>
  <r>
    <x v="0"/>
    <s v="A0758"/>
    <s v="Drinks"/>
    <x v="6058"/>
    <n v="2005"/>
    <s v="Old"/>
    <x v="0"/>
  </r>
  <r>
    <x v="1"/>
    <s v="A0758"/>
    <s v="Drinks"/>
    <x v="6059"/>
    <n v="2005"/>
    <s v="Old"/>
    <x v="0"/>
  </r>
  <r>
    <x v="0"/>
    <s v="A0758"/>
    <s v="Kids menu"/>
    <x v="6060"/>
    <n v="2005"/>
    <s v="Old"/>
    <x v="0"/>
  </r>
  <r>
    <x v="1"/>
    <s v="A0758"/>
    <s v="Kids menu"/>
    <x v="6061"/>
    <n v="2005"/>
    <s v="Old"/>
    <x v="0"/>
  </r>
  <r>
    <x v="0"/>
    <s v="A0758"/>
    <s v="Tacos"/>
    <x v="6062"/>
    <n v="2005"/>
    <s v="Old"/>
    <x v="0"/>
  </r>
  <r>
    <x v="1"/>
    <s v="A0758"/>
    <s v="Tacos"/>
    <x v="6063"/>
    <n v="2005"/>
    <s v="Old"/>
    <x v="0"/>
  </r>
  <r>
    <x v="0"/>
    <s v="A0759"/>
    <s v="Burritos"/>
    <x v="6064"/>
    <n v="2005"/>
    <s v="Old"/>
    <x v="0"/>
  </r>
  <r>
    <x v="1"/>
    <s v="A0759"/>
    <s v="Burritos"/>
    <x v="6065"/>
    <n v="2005"/>
    <s v="Old"/>
    <x v="0"/>
  </r>
  <r>
    <x v="0"/>
    <s v="A0759"/>
    <s v="Drinks"/>
    <x v="6066"/>
    <n v="2005"/>
    <s v="Old"/>
    <x v="0"/>
  </r>
  <r>
    <x v="1"/>
    <s v="A0759"/>
    <s v="Drinks"/>
    <x v="6067"/>
    <n v="2005"/>
    <s v="Old"/>
    <x v="0"/>
  </r>
  <r>
    <x v="0"/>
    <s v="A0759"/>
    <s v="Kids menu"/>
    <x v="6068"/>
    <n v="2005"/>
    <s v="Old"/>
    <x v="0"/>
  </r>
  <r>
    <x v="1"/>
    <s v="A0759"/>
    <s v="Kids menu"/>
    <x v="6069"/>
    <n v="2005"/>
    <s v="Old"/>
    <x v="0"/>
  </r>
  <r>
    <x v="0"/>
    <s v="A0759"/>
    <s v="Tacos"/>
    <x v="6070"/>
    <n v="2005"/>
    <s v="Old"/>
    <x v="0"/>
  </r>
  <r>
    <x v="1"/>
    <s v="A0759"/>
    <s v="Tacos"/>
    <x v="6071"/>
    <n v="2005"/>
    <s v="Old"/>
    <x v="0"/>
  </r>
  <r>
    <x v="0"/>
    <s v="A0760"/>
    <s v="Burritos"/>
    <x v="6072"/>
    <n v="2005"/>
    <s v="Old"/>
    <x v="0"/>
  </r>
  <r>
    <x v="1"/>
    <s v="A0760"/>
    <s v="Burritos"/>
    <x v="6073"/>
    <n v="2005"/>
    <s v="Old"/>
    <x v="0"/>
  </r>
  <r>
    <x v="0"/>
    <s v="A0760"/>
    <s v="Drinks"/>
    <x v="6074"/>
    <n v="2005"/>
    <s v="Old"/>
    <x v="0"/>
  </r>
  <r>
    <x v="1"/>
    <s v="A0760"/>
    <s v="Drinks"/>
    <x v="6075"/>
    <n v="2005"/>
    <s v="Old"/>
    <x v="0"/>
  </r>
  <r>
    <x v="0"/>
    <s v="A0760"/>
    <s v="Kids menu"/>
    <x v="6076"/>
    <n v="2005"/>
    <s v="Old"/>
    <x v="0"/>
  </r>
  <r>
    <x v="1"/>
    <s v="A0760"/>
    <s v="Kids menu"/>
    <x v="6077"/>
    <n v="2005"/>
    <s v="Old"/>
    <x v="0"/>
  </r>
  <r>
    <x v="0"/>
    <s v="A0760"/>
    <s v="Tacos"/>
    <x v="6078"/>
    <n v="2005"/>
    <s v="Old"/>
    <x v="0"/>
  </r>
  <r>
    <x v="1"/>
    <s v="A0760"/>
    <s v="Tacos"/>
    <x v="6079"/>
    <n v="2005"/>
    <s v="Old"/>
    <x v="0"/>
  </r>
  <r>
    <x v="0"/>
    <s v="A0761"/>
    <s v="Burritos"/>
    <x v="6080"/>
    <n v="2005"/>
    <s v="Old"/>
    <x v="0"/>
  </r>
  <r>
    <x v="1"/>
    <s v="A0761"/>
    <s v="Burritos"/>
    <x v="6081"/>
    <n v="2005"/>
    <s v="Old"/>
    <x v="0"/>
  </r>
  <r>
    <x v="0"/>
    <s v="A0761"/>
    <s v="Drinks"/>
    <x v="6082"/>
    <n v="2005"/>
    <s v="Old"/>
    <x v="0"/>
  </r>
  <r>
    <x v="1"/>
    <s v="A0761"/>
    <s v="Drinks"/>
    <x v="6083"/>
    <n v="2005"/>
    <s v="Old"/>
    <x v="0"/>
  </r>
  <r>
    <x v="0"/>
    <s v="A0761"/>
    <s v="Kids menu"/>
    <x v="6084"/>
    <n v="2005"/>
    <s v="Old"/>
    <x v="0"/>
  </r>
  <r>
    <x v="1"/>
    <s v="A0761"/>
    <s v="Kids menu"/>
    <x v="6085"/>
    <n v="2005"/>
    <s v="Old"/>
    <x v="0"/>
  </r>
  <r>
    <x v="0"/>
    <s v="A0761"/>
    <s v="Tacos"/>
    <x v="6086"/>
    <n v="2005"/>
    <s v="Old"/>
    <x v="0"/>
  </r>
  <r>
    <x v="1"/>
    <s v="A0761"/>
    <s v="Tacos"/>
    <x v="6087"/>
    <n v="2005"/>
    <s v="Old"/>
    <x v="0"/>
  </r>
  <r>
    <x v="0"/>
    <s v="A0762"/>
    <s v="Burritos"/>
    <x v="6088"/>
    <n v="2005"/>
    <s v="Old"/>
    <x v="0"/>
  </r>
  <r>
    <x v="1"/>
    <s v="A0762"/>
    <s v="Burritos"/>
    <x v="6089"/>
    <n v="2005"/>
    <s v="Old"/>
    <x v="0"/>
  </r>
  <r>
    <x v="0"/>
    <s v="A0762"/>
    <s v="Drinks"/>
    <x v="6090"/>
    <n v="2005"/>
    <s v="Old"/>
    <x v="0"/>
  </r>
  <r>
    <x v="1"/>
    <s v="A0762"/>
    <s v="Drinks"/>
    <x v="6091"/>
    <n v="2005"/>
    <s v="Old"/>
    <x v="0"/>
  </r>
  <r>
    <x v="0"/>
    <s v="A0762"/>
    <s v="Kids menu"/>
    <x v="6092"/>
    <n v="2005"/>
    <s v="Old"/>
    <x v="0"/>
  </r>
  <r>
    <x v="1"/>
    <s v="A0762"/>
    <s v="Kids menu"/>
    <x v="6093"/>
    <n v="2005"/>
    <s v="Old"/>
    <x v="0"/>
  </r>
  <r>
    <x v="0"/>
    <s v="A0762"/>
    <s v="Tacos"/>
    <x v="6094"/>
    <n v="2005"/>
    <s v="Old"/>
    <x v="0"/>
  </r>
  <r>
    <x v="1"/>
    <s v="A0762"/>
    <s v="Tacos"/>
    <x v="6095"/>
    <n v="2005"/>
    <s v="Old"/>
    <x v="0"/>
  </r>
  <r>
    <x v="0"/>
    <s v="A0763"/>
    <s v="Burritos"/>
    <x v="6096"/>
    <n v="2005"/>
    <s v="Old"/>
    <x v="0"/>
  </r>
  <r>
    <x v="1"/>
    <s v="A0763"/>
    <s v="Burritos"/>
    <x v="6097"/>
    <n v="2005"/>
    <s v="Old"/>
    <x v="0"/>
  </r>
  <r>
    <x v="0"/>
    <s v="A0763"/>
    <s v="Drinks"/>
    <x v="6098"/>
    <n v="2005"/>
    <s v="Old"/>
    <x v="0"/>
  </r>
  <r>
    <x v="1"/>
    <s v="A0763"/>
    <s v="Drinks"/>
    <x v="6099"/>
    <n v="2005"/>
    <s v="Old"/>
    <x v="0"/>
  </r>
  <r>
    <x v="0"/>
    <s v="A0763"/>
    <s v="Kids menu"/>
    <x v="6100"/>
    <n v="2005"/>
    <s v="Old"/>
    <x v="0"/>
  </r>
  <r>
    <x v="1"/>
    <s v="A0763"/>
    <s v="Kids menu"/>
    <x v="6101"/>
    <n v="2005"/>
    <s v="Old"/>
    <x v="0"/>
  </r>
  <r>
    <x v="0"/>
    <s v="A0763"/>
    <s v="Tacos"/>
    <x v="6102"/>
    <n v="2005"/>
    <s v="Old"/>
    <x v="0"/>
  </r>
  <r>
    <x v="1"/>
    <s v="A0763"/>
    <s v="Tacos"/>
    <x v="6103"/>
    <n v="2005"/>
    <s v="Old"/>
    <x v="0"/>
  </r>
  <r>
    <x v="0"/>
    <s v="A0764"/>
    <s v="Burritos"/>
    <x v="6104"/>
    <n v="2005"/>
    <s v="Old"/>
    <x v="0"/>
  </r>
  <r>
    <x v="1"/>
    <s v="A0764"/>
    <s v="Burritos"/>
    <x v="6105"/>
    <n v="2005"/>
    <s v="Old"/>
    <x v="0"/>
  </r>
  <r>
    <x v="0"/>
    <s v="A0764"/>
    <s v="Drinks"/>
    <x v="6106"/>
    <n v="2005"/>
    <s v="Old"/>
    <x v="0"/>
  </r>
  <r>
    <x v="1"/>
    <s v="A0764"/>
    <s v="Drinks"/>
    <x v="6107"/>
    <n v="2005"/>
    <s v="Old"/>
    <x v="0"/>
  </r>
  <r>
    <x v="0"/>
    <s v="A0764"/>
    <s v="Kids menu"/>
    <x v="6108"/>
    <n v="2005"/>
    <s v="Old"/>
    <x v="0"/>
  </r>
  <r>
    <x v="1"/>
    <s v="A0764"/>
    <s v="Kids menu"/>
    <x v="6109"/>
    <n v="2005"/>
    <s v="Old"/>
    <x v="0"/>
  </r>
  <r>
    <x v="0"/>
    <s v="A0764"/>
    <s v="Tacos"/>
    <x v="6110"/>
    <n v="2005"/>
    <s v="Old"/>
    <x v="0"/>
  </r>
  <r>
    <x v="1"/>
    <s v="A0764"/>
    <s v="Tacos"/>
    <x v="6111"/>
    <n v="2005"/>
    <s v="Old"/>
    <x v="0"/>
  </r>
  <r>
    <x v="0"/>
    <s v="A0765"/>
    <s v="Burritos"/>
    <x v="6112"/>
    <n v="2005"/>
    <s v="Old"/>
    <x v="0"/>
  </r>
  <r>
    <x v="1"/>
    <s v="A0765"/>
    <s v="Burritos"/>
    <x v="6113"/>
    <n v="2005"/>
    <s v="Old"/>
    <x v="0"/>
  </r>
  <r>
    <x v="0"/>
    <s v="A0765"/>
    <s v="Drinks"/>
    <x v="6114"/>
    <n v="2005"/>
    <s v="Old"/>
    <x v="0"/>
  </r>
  <r>
    <x v="1"/>
    <s v="A0765"/>
    <s v="Drinks"/>
    <x v="6115"/>
    <n v="2005"/>
    <s v="Old"/>
    <x v="0"/>
  </r>
  <r>
    <x v="0"/>
    <s v="A0765"/>
    <s v="Kids menu"/>
    <x v="6116"/>
    <n v="2005"/>
    <s v="Old"/>
    <x v="0"/>
  </r>
  <r>
    <x v="1"/>
    <s v="A0765"/>
    <s v="Kids menu"/>
    <x v="6117"/>
    <n v="2005"/>
    <s v="Old"/>
    <x v="0"/>
  </r>
  <r>
    <x v="0"/>
    <s v="A0765"/>
    <s v="Tacos"/>
    <x v="6118"/>
    <n v="2005"/>
    <s v="Old"/>
    <x v="0"/>
  </r>
  <r>
    <x v="1"/>
    <s v="A0765"/>
    <s v="Tacos"/>
    <x v="6119"/>
    <n v="2005"/>
    <s v="Old"/>
    <x v="0"/>
  </r>
  <r>
    <x v="0"/>
    <s v="A0766"/>
    <s v="Burritos"/>
    <x v="6120"/>
    <n v="2005"/>
    <s v="Old"/>
    <x v="0"/>
  </r>
  <r>
    <x v="1"/>
    <s v="A0766"/>
    <s v="Burritos"/>
    <x v="6121"/>
    <n v="2005"/>
    <s v="Old"/>
    <x v="0"/>
  </r>
  <r>
    <x v="0"/>
    <s v="A0766"/>
    <s v="Drinks"/>
    <x v="6122"/>
    <n v="2005"/>
    <s v="Old"/>
    <x v="0"/>
  </r>
  <r>
    <x v="1"/>
    <s v="A0766"/>
    <s v="Drinks"/>
    <x v="6123"/>
    <n v="2005"/>
    <s v="Old"/>
    <x v="0"/>
  </r>
  <r>
    <x v="0"/>
    <s v="A0766"/>
    <s v="Kids menu"/>
    <x v="6124"/>
    <n v="2005"/>
    <s v="Old"/>
    <x v="0"/>
  </r>
  <r>
    <x v="1"/>
    <s v="A0766"/>
    <s v="Kids menu"/>
    <x v="6125"/>
    <n v="2005"/>
    <s v="Old"/>
    <x v="0"/>
  </r>
  <r>
    <x v="0"/>
    <s v="A0766"/>
    <s v="Tacos"/>
    <x v="6126"/>
    <n v="2005"/>
    <s v="Old"/>
    <x v="0"/>
  </r>
  <r>
    <x v="1"/>
    <s v="A0766"/>
    <s v="Tacos"/>
    <x v="6127"/>
    <n v="2005"/>
    <s v="Old"/>
    <x v="0"/>
  </r>
  <r>
    <x v="0"/>
    <s v="A0767"/>
    <s v="Burritos"/>
    <x v="6128"/>
    <n v="2005"/>
    <s v="Old"/>
    <x v="0"/>
  </r>
  <r>
    <x v="1"/>
    <s v="A0767"/>
    <s v="Burritos"/>
    <x v="6129"/>
    <n v="2005"/>
    <s v="Old"/>
    <x v="0"/>
  </r>
  <r>
    <x v="0"/>
    <s v="A0767"/>
    <s v="Drinks"/>
    <x v="6130"/>
    <n v="2005"/>
    <s v="Old"/>
    <x v="0"/>
  </r>
  <r>
    <x v="1"/>
    <s v="A0767"/>
    <s v="Drinks"/>
    <x v="6131"/>
    <n v="2005"/>
    <s v="Old"/>
    <x v="0"/>
  </r>
  <r>
    <x v="0"/>
    <s v="A0767"/>
    <s v="Kids menu"/>
    <x v="6132"/>
    <n v="2005"/>
    <s v="Old"/>
    <x v="0"/>
  </r>
  <r>
    <x v="1"/>
    <s v="A0767"/>
    <s v="Kids menu"/>
    <x v="6133"/>
    <n v="2005"/>
    <s v="Old"/>
    <x v="0"/>
  </r>
  <r>
    <x v="0"/>
    <s v="A0767"/>
    <s v="Tacos"/>
    <x v="6134"/>
    <n v="2005"/>
    <s v="Old"/>
    <x v="0"/>
  </r>
  <r>
    <x v="1"/>
    <s v="A0767"/>
    <s v="Tacos"/>
    <x v="6135"/>
    <n v="2005"/>
    <s v="Old"/>
    <x v="0"/>
  </r>
  <r>
    <x v="0"/>
    <s v="A0768"/>
    <s v="Burritos"/>
    <x v="6136"/>
    <n v="2005"/>
    <s v="Old"/>
    <x v="0"/>
  </r>
  <r>
    <x v="1"/>
    <s v="A0768"/>
    <s v="Burritos"/>
    <x v="6137"/>
    <n v="2005"/>
    <s v="Old"/>
    <x v="0"/>
  </r>
  <r>
    <x v="0"/>
    <s v="A0768"/>
    <s v="Drinks"/>
    <x v="6138"/>
    <n v="2005"/>
    <s v="Old"/>
    <x v="0"/>
  </r>
  <r>
    <x v="1"/>
    <s v="A0768"/>
    <s v="Drinks"/>
    <x v="6139"/>
    <n v="2005"/>
    <s v="Old"/>
    <x v="0"/>
  </r>
  <r>
    <x v="0"/>
    <s v="A0768"/>
    <s v="Kids menu"/>
    <x v="6140"/>
    <n v="2005"/>
    <s v="Old"/>
    <x v="0"/>
  </r>
  <r>
    <x v="1"/>
    <s v="A0768"/>
    <s v="Kids menu"/>
    <x v="6141"/>
    <n v="2005"/>
    <s v="Old"/>
    <x v="0"/>
  </r>
  <r>
    <x v="0"/>
    <s v="A0768"/>
    <s v="Tacos"/>
    <x v="6142"/>
    <n v="2005"/>
    <s v="Old"/>
    <x v="0"/>
  </r>
  <r>
    <x v="1"/>
    <s v="A0768"/>
    <s v="Tacos"/>
    <x v="6143"/>
    <n v="2005"/>
    <s v="Old"/>
    <x v="0"/>
  </r>
  <r>
    <x v="0"/>
    <s v="A0769"/>
    <s v="Burritos"/>
    <x v="6144"/>
    <n v="2005"/>
    <s v="Old"/>
    <x v="0"/>
  </r>
  <r>
    <x v="1"/>
    <s v="A0769"/>
    <s v="Burritos"/>
    <x v="6145"/>
    <n v="2005"/>
    <s v="Old"/>
    <x v="0"/>
  </r>
  <r>
    <x v="0"/>
    <s v="A0769"/>
    <s v="Drinks"/>
    <x v="6146"/>
    <n v="2005"/>
    <s v="Old"/>
    <x v="0"/>
  </r>
  <r>
    <x v="1"/>
    <s v="A0769"/>
    <s v="Drinks"/>
    <x v="6147"/>
    <n v="2005"/>
    <s v="Old"/>
    <x v="0"/>
  </r>
  <r>
    <x v="0"/>
    <s v="A0769"/>
    <s v="Kids menu"/>
    <x v="6148"/>
    <n v="2005"/>
    <s v="Old"/>
    <x v="0"/>
  </r>
  <r>
    <x v="1"/>
    <s v="A0769"/>
    <s v="Kids menu"/>
    <x v="6149"/>
    <n v="2005"/>
    <s v="Old"/>
    <x v="0"/>
  </r>
  <r>
    <x v="0"/>
    <s v="A0769"/>
    <s v="Tacos"/>
    <x v="6150"/>
    <n v="2005"/>
    <s v="Old"/>
    <x v="0"/>
  </r>
  <r>
    <x v="1"/>
    <s v="A0769"/>
    <s v="Tacos"/>
    <x v="6151"/>
    <n v="2005"/>
    <s v="Old"/>
    <x v="0"/>
  </r>
  <r>
    <x v="0"/>
    <s v="A0770"/>
    <s v="Burritos"/>
    <x v="6152"/>
    <n v="2005"/>
    <s v="Old"/>
    <x v="0"/>
  </r>
  <r>
    <x v="1"/>
    <s v="A0770"/>
    <s v="Burritos"/>
    <x v="6153"/>
    <n v="2005"/>
    <s v="Old"/>
    <x v="0"/>
  </r>
  <r>
    <x v="0"/>
    <s v="A0770"/>
    <s v="Drinks"/>
    <x v="6154"/>
    <n v="2005"/>
    <s v="Old"/>
    <x v="0"/>
  </r>
  <r>
    <x v="1"/>
    <s v="A0770"/>
    <s v="Drinks"/>
    <x v="6155"/>
    <n v="2005"/>
    <s v="Old"/>
    <x v="0"/>
  </r>
  <r>
    <x v="0"/>
    <s v="A0770"/>
    <s v="Kids menu"/>
    <x v="6156"/>
    <n v="2005"/>
    <s v="Old"/>
    <x v="0"/>
  </r>
  <r>
    <x v="1"/>
    <s v="A0770"/>
    <s v="Kids menu"/>
    <x v="6157"/>
    <n v="2005"/>
    <s v="Old"/>
    <x v="0"/>
  </r>
  <r>
    <x v="0"/>
    <s v="A0770"/>
    <s v="Tacos"/>
    <x v="6158"/>
    <n v="2005"/>
    <s v="Old"/>
    <x v="0"/>
  </r>
  <r>
    <x v="1"/>
    <s v="A0770"/>
    <s v="Tacos"/>
    <x v="6159"/>
    <n v="2005"/>
    <s v="Old"/>
    <x v="0"/>
  </r>
  <r>
    <x v="0"/>
    <s v="A0771"/>
    <s v="Burritos"/>
    <x v="6160"/>
    <n v="2005"/>
    <s v="Old"/>
    <x v="0"/>
  </r>
  <r>
    <x v="1"/>
    <s v="A0771"/>
    <s v="Burritos"/>
    <x v="6161"/>
    <n v="2005"/>
    <s v="Old"/>
    <x v="0"/>
  </r>
  <r>
    <x v="0"/>
    <s v="A0771"/>
    <s v="Drinks"/>
    <x v="6162"/>
    <n v="2005"/>
    <s v="Old"/>
    <x v="0"/>
  </r>
  <r>
    <x v="1"/>
    <s v="A0771"/>
    <s v="Drinks"/>
    <x v="6163"/>
    <n v="2005"/>
    <s v="Old"/>
    <x v="0"/>
  </r>
  <r>
    <x v="0"/>
    <s v="A0771"/>
    <s v="Kids menu"/>
    <x v="6164"/>
    <n v="2005"/>
    <s v="Old"/>
    <x v="0"/>
  </r>
  <r>
    <x v="1"/>
    <s v="A0771"/>
    <s v="Kids menu"/>
    <x v="6165"/>
    <n v="2005"/>
    <s v="Old"/>
    <x v="0"/>
  </r>
  <r>
    <x v="0"/>
    <s v="A0771"/>
    <s v="Tacos"/>
    <x v="6166"/>
    <n v="2005"/>
    <s v="Old"/>
    <x v="0"/>
  </r>
  <r>
    <x v="1"/>
    <s v="A0771"/>
    <s v="Tacos"/>
    <x v="6167"/>
    <n v="2005"/>
    <s v="Old"/>
    <x v="0"/>
  </r>
  <r>
    <x v="0"/>
    <s v="A0772"/>
    <s v="Burritos"/>
    <x v="6168"/>
    <n v="2005"/>
    <s v="Old"/>
    <x v="0"/>
  </r>
  <r>
    <x v="1"/>
    <s v="A0772"/>
    <s v="Burritos"/>
    <x v="6169"/>
    <n v="2005"/>
    <s v="Old"/>
    <x v="0"/>
  </r>
  <r>
    <x v="0"/>
    <s v="A0772"/>
    <s v="Drinks"/>
    <x v="6170"/>
    <n v="2005"/>
    <s v="Old"/>
    <x v="0"/>
  </r>
  <r>
    <x v="1"/>
    <s v="A0772"/>
    <s v="Drinks"/>
    <x v="6171"/>
    <n v="2005"/>
    <s v="Old"/>
    <x v="0"/>
  </r>
  <r>
    <x v="0"/>
    <s v="A0772"/>
    <s v="Kids menu"/>
    <x v="6172"/>
    <n v="2005"/>
    <s v="Old"/>
    <x v="0"/>
  </r>
  <r>
    <x v="1"/>
    <s v="A0772"/>
    <s v="Kids menu"/>
    <x v="6173"/>
    <n v="2005"/>
    <s v="Old"/>
    <x v="0"/>
  </r>
  <r>
    <x v="0"/>
    <s v="A0772"/>
    <s v="Tacos"/>
    <x v="6174"/>
    <n v="2005"/>
    <s v="Old"/>
    <x v="0"/>
  </r>
  <r>
    <x v="1"/>
    <s v="A0772"/>
    <s v="Tacos"/>
    <x v="6175"/>
    <n v="2005"/>
    <s v="Old"/>
    <x v="0"/>
  </r>
  <r>
    <x v="0"/>
    <s v="A0773"/>
    <s v="Burritos"/>
    <x v="6176"/>
    <n v="2005"/>
    <s v="Old"/>
    <x v="0"/>
  </r>
  <r>
    <x v="1"/>
    <s v="A0773"/>
    <s v="Burritos"/>
    <x v="6177"/>
    <n v="2005"/>
    <s v="Old"/>
    <x v="0"/>
  </r>
  <r>
    <x v="0"/>
    <s v="A0773"/>
    <s v="Drinks"/>
    <x v="6178"/>
    <n v="2005"/>
    <s v="Old"/>
    <x v="0"/>
  </r>
  <r>
    <x v="1"/>
    <s v="A0773"/>
    <s v="Drinks"/>
    <x v="6179"/>
    <n v="2005"/>
    <s v="Old"/>
    <x v="0"/>
  </r>
  <r>
    <x v="0"/>
    <s v="A0773"/>
    <s v="Kids menu"/>
    <x v="6180"/>
    <n v="2005"/>
    <s v="Old"/>
    <x v="0"/>
  </r>
  <r>
    <x v="1"/>
    <s v="A0773"/>
    <s v="Kids menu"/>
    <x v="6181"/>
    <n v="2005"/>
    <s v="Old"/>
    <x v="0"/>
  </r>
  <r>
    <x v="0"/>
    <s v="A0773"/>
    <s v="Tacos"/>
    <x v="6182"/>
    <n v="2005"/>
    <s v="Old"/>
    <x v="0"/>
  </r>
  <r>
    <x v="1"/>
    <s v="A0773"/>
    <s v="Tacos"/>
    <x v="6183"/>
    <n v="2005"/>
    <s v="Old"/>
    <x v="0"/>
  </r>
  <r>
    <x v="0"/>
    <s v="A0774"/>
    <s v="Burritos"/>
    <x v="6184"/>
    <n v="2005"/>
    <s v="Old"/>
    <x v="0"/>
  </r>
  <r>
    <x v="1"/>
    <s v="A0774"/>
    <s v="Burritos"/>
    <x v="6185"/>
    <n v="2005"/>
    <s v="Old"/>
    <x v="0"/>
  </r>
  <r>
    <x v="0"/>
    <s v="A0774"/>
    <s v="Drinks"/>
    <x v="6186"/>
    <n v="2005"/>
    <s v="Old"/>
    <x v="0"/>
  </r>
  <r>
    <x v="1"/>
    <s v="A0774"/>
    <s v="Drinks"/>
    <x v="6187"/>
    <n v="2005"/>
    <s v="Old"/>
    <x v="0"/>
  </r>
  <r>
    <x v="0"/>
    <s v="A0774"/>
    <s v="Kids menu"/>
    <x v="6188"/>
    <n v="2005"/>
    <s v="Old"/>
    <x v="0"/>
  </r>
  <r>
    <x v="1"/>
    <s v="A0774"/>
    <s v="Kids menu"/>
    <x v="6189"/>
    <n v="2005"/>
    <s v="Old"/>
    <x v="0"/>
  </r>
  <r>
    <x v="0"/>
    <s v="A0774"/>
    <s v="Tacos"/>
    <x v="6190"/>
    <n v="2005"/>
    <s v="Old"/>
    <x v="0"/>
  </r>
  <r>
    <x v="1"/>
    <s v="A0774"/>
    <s v="Tacos"/>
    <x v="6191"/>
    <n v="2005"/>
    <s v="Old"/>
    <x v="0"/>
  </r>
  <r>
    <x v="0"/>
    <s v="A0775"/>
    <s v="Burritos"/>
    <x v="6192"/>
    <n v="2005"/>
    <s v="Old"/>
    <x v="0"/>
  </r>
  <r>
    <x v="1"/>
    <s v="A0775"/>
    <s v="Burritos"/>
    <x v="6193"/>
    <n v="2005"/>
    <s v="Old"/>
    <x v="0"/>
  </r>
  <r>
    <x v="0"/>
    <s v="A0775"/>
    <s v="Drinks"/>
    <x v="6194"/>
    <n v="2005"/>
    <s v="Old"/>
    <x v="0"/>
  </r>
  <r>
    <x v="1"/>
    <s v="A0775"/>
    <s v="Drinks"/>
    <x v="6195"/>
    <n v="2005"/>
    <s v="Old"/>
    <x v="0"/>
  </r>
  <r>
    <x v="0"/>
    <s v="A0775"/>
    <s v="Kids menu"/>
    <x v="6196"/>
    <n v="2005"/>
    <s v="Old"/>
    <x v="0"/>
  </r>
  <r>
    <x v="1"/>
    <s v="A0775"/>
    <s v="Kids menu"/>
    <x v="6197"/>
    <n v="2005"/>
    <s v="Old"/>
    <x v="0"/>
  </r>
  <r>
    <x v="0"/>
    <s v="A0775"/>
    <s v="Tacos"/>
    <x v="6198"/>
    <n v="2005"/>
    <s v="Old"/>
    <x v="0"/>
  </r>
  <r>
    <x v="1"/>
    <s v="A0775"/>
    <s v="Tacos"/>
    <x v="6199"/>
    <n v="2005"/>
    <s v="Old"/>
    <x v="0"/>
  </r>
  <r>
    <x v="0"/>
    <s v="A0776"/>
    <s v="Burritos"/>
    <x v="6200"/>
    <n v="2005"/>
    <s v="Old"/>
    <x v="0"/>
  </r>
  <r>
    <x v="1"/>
    <s v="A0776"/>
    <s v="Burritos"/>
    <x v="6201"/>
    <n v="2005"/>
    <s v="Old"/>
    <x v="0"/>
  </r>
  <r>
    <x v="0"/>
    <s v="A0776"/>
    <s v="Drinks"/>
    <x v="6202"/>
    <n v="2005"/>
    <s v="Old"/>
    <x v="0"/>
  </r>
  <r>
    <x v="1"/>
    <s v="A0776"/>
    <s v="Drinks"/>
    <x v="6203"/>
    <n v="2005"/>
    <s v="Old"/>
    <x v="0"/>
  </r>
  <r>
    <x v="0"/>
    <s v="A0776"/>
    <s v="Kids menu"/>
    <x v="6204"/>
    <n v="2005"/>
    <s v="Old"/>
    <x v="0"/>
  </r>
  <r>
    <x v="1"/>
    <s v="A0776"/>
    <s v="Kids menu"/>
    <x v="6205"/>
    <n v="2005"/>
    <s v="Old"/>
    <x v="0"/>
  </r>
  <r>
    <x v="0"/>
    <s v="A0776"/>
    <s v="Tacos"/>
    <x v="6206"/>
    <n v="2005"/>
    <s v="Old"/>
    <x v="0"/>
  </r>
  <r>
    <x v="1"/>
    <s v="A0776"/>
    <s v="Tacos"/>
    <x v="6207"/>
    <n v="2005"/>
    <s v="Old"/>
    <x v="0"/>
  </r>
  <r>
    <x v="0"/>
    <s v="A0777"/>
    <s v="Burritos"/>
    <x v="6208"/>
    <n v="2005"/>
    <s v="Old"/>
    <x v="0"/>
  </r>
  <r>
    <x v="1"/>
    <s v="A0777"/>
    <s v="Burritos"/>
    <x v="6209"/>
    <n v="2005"/>
    <s v="Old"/>
    <x v="0"/>
  </r>
  <r>
    <x v="0"/>
    <s v="A0777"/>
    <s v="Drinks"/>
    <x v="6210"/>
    <n v="2005"/>
    <s v="Old"/>
    <x v="0"/>
  </r>
  <r>
    <x v="1"/>
    <s v="A0777"/>
    <s v="Drinks"/>
    <x v="6211"/>
    <n v="2005"/>
    <s v="Old"/>
    <x v="0"/>
  </r>
  <r>
    <x v="0"/>
    <s v="A0777"/>
    <s v="Kids menu"/>
    <x v="6212"/>
    <n v="2005"/>
    <s v="Old"/>
    <x v="0"/>
  </r>
  <r>
    <x v="1"/>
    <s v="A0777"/>
    <s v="Kids menu"/>
    <x v="6213"/>
    <n v="2005"/>
    <s v="Old"/>
    <x v="0"/>
  </r>
  <r>
    <x v="0"/>
    <s v="A0777"/>
    <s v="Tacos"/>
    <x v="6214"/>
    <n v="2005"/>
    <s v="Old"/>
    <x v="0"/>
  </r>
  <r>
    <x v="1"/>
    <s v="A0777"/>
    <s v="Tacos"/>
    <x v="6215"/>
    <n v="2005"/>
    <s v="Old"/>
    <x v="0"/>
  </r>
  <r>
    <x v="0"/>
    <s v="A0778"/>
    <s v="Burritos"/>
    <x v="6216"/>
    <n v="2005"/>
    <s v="Old"/>
    <x v="0"/>
  </r>
  <r>
    <x v="1"/>
    <s v="A0778"/>
    <s v="Burritos"/>
    <x v="6217"/>
    <n v="2005"/>
    <s v="Old"/>
    <x v="0"/>
  </r>
  <r>
    <x v="0"/>
    <s v="A0778"/>
    <s v="Drinks"/>
    <x v="6218"/>
    <n v="2005"/>
    <s v="Old"/>
    <x v="0"/>
  </r>
  <r>
    <x v="1"/>
    <s v="A0778"/>
    <s v="Drinks"/>
    <x v="6219"/>
    <n v="2005"/>
    <s v="Old"/>
    <x v="0"/>
  </r>
  <r>
    <x v="0"/>
    <s v="A0778"/>
    <s v="Kids menu"/>
    <x v="6220"/>
    <n v="2005"/>
    <s v="Old"/>
    <x v="0"/>
  </r>
  <r>
    <x v="1"/>
    <s v="A0778"/>
    <s v="Kids menu"/>
    <x v="6221"/>
    <n v="2005"/>
    <s v="Old"/>
    <x v="0"/>
  </r>
  <r>
    <x v="0"/>
    <s v="A0778"/>
    <s v="Tacos"/>
    <x v="6222"/>
    <n v="2005"/>
    <s v="Old"/>
    <x v="0"/>
  </r>
  <r>
    <x v="1"/>
    <s v="A0778"/>
    <s v="Tacos"/>
    <x v="6223"/>
    <n v="2005"/>
    <s v="Old"/>
    <x v="0"/>
  </r>
  <r>
    <x v="0"/>
    <s v="A0779"/>
    <s v="Burritos"/>
    <x v="6224"/>
    <n v="2005"/>
    <s v="Old"/>
    <x v="0"/>
  </r>
  <r>
    <x v="1"/>
    <s v="A0779"/>
    <s v="Burritos"/>
    <x v="6225"/>
    <n v="2005"/>
    <s v="Old"/>
    <x v="0"/>
  </r>
  <r>
    <x v="0"/>
    <s v="A0779"/>
    <s v="Drinks"/>
    <x v="6226"/>
    <n v="2005"/>
    <s v="Old"/>
    <x v="0"/>
  </r>
  <r>
    <x v="1"/>
    <s v="A0779"/>
    <s v="Drinks"/>
    <x v="6227"/>
    <n v="2005"/>
    <s v="Old"/>
    <x v="0"/>
  </r>
  <r>
    <x v="0"/>
    <s v="A0779"/>
    <s v="Kids menu"/>
    <x v="6228"/>
    <n v="2005"/>
    <s v="Old"/>
    <x v="0"/>
  </r>
  <r>
    <x v="1"/>
    <s v="A0779"/>
    <s v="Kids menu"/>
    <x v="6229"/>
    <n v="2005"/>
    <s v="Old"/>
    <x v="0"/>
  </r>
  <r>
    <x v="0"/>
    <s v="A0779"/>
    <s v="Tacos"/>
    <x v="6230"/>
    <n v="2005"/>
    <s v="Old"/>
    <x v="0"/>
  </r>
  <r>
    <x v="1"/>
    <s v="A0779"/>
    <s v="Tacos"/>
    <x v="6231"/>
    <n v="2005"/>
    <s v="Old"/>
    <x v="0"/>
  </r>
  <r>
    <x v="0"/>
    <s v="A0780"/>
    <s v="Burritos"/>
    <x v="6232"/>
    <n v="2005"/>
    <s v="Old"/>
    <x v="0"/>
  </r>
  <r>
    <x v="1"/>
    <s v="A0780"/>
    <s v="Burritos"/>
    <x v="6233"/>
    <n v="2005"/>
    <s v="Old"/>
    <x v="0"/>
  </r>
  <r>
    <x v="0"/>
    <s v="A0780"/>
    <s v="Drinks"/>
    <x v="6234"/>
    <n v="2005"/>
    <s v="Old"/>
    <x v="0"/>
  </r>
  <r>
    <x v="1"/>
    <s v="A0780"/>
    <s v="Drinks"/>
    <x v="6235"/>
    <n v="2005"/>
    <s v="Old"/>
    <x v="0"/>
  </r>
  <r>
    <x v="0"/>
    <s v="A0780"/>
    <s v="Kids menu"/>
    <x v="6236"/>
    <n v="2005"/>
    <s v="Old"/>
    <x v="0"/>
  </r>
  <r>
    <x v="1"/>
    <s v="A0780"/>
    <s v="Kids menu"/>
    <x v="6237"/>
    <n v="2005"/>
    <s v="Old"/>
    <x v="0"/>
  </r>
  <r>
    <x v="0"/>
    <s v="A0780"/>
    <s v="Tacos"/>
    <x v="6238"/>
    <n v="2005"/>
    <s v="Old"/>
    <x v="0"/>
  </r>
  <r>
    <x v="1"/>
    <s v="A0780"/>
    <s v="Tacos"/>
    <x v="6239"/>
    <n v="2005"/>
    <s v="Old"/>
    <x v="0"/>
  </r>
  <r>
    <x v="0"/>
    <s v="A0781"/>
    <s v="Burritos"/>
    <x v="6240"/>
    <n v="2005"/>
    <s v="Old"/>
    <x v="0"/>
  </r>
  <r>
    <x v="1"/>
    <s v="A0781"/>
    <s v="Burritos"/>
    <x v="6241"/>
    <n v="2005"/>
    <s v="Old"/>
    <x v="0"/>
  </r>
  <r>
    <x v="0"/>
    <s v="A0781"/>
    <s v="Drinks"/>
    <x v="6242"/>
    <n v="2005"/>
    <s v="Old"/>
    <x v="0"/>
  </r>
  <r>
    <x v="1"/>
    <s v="A0781"/>
    <s v="Drinks"/>
    <x v="6243"/>
    <n v="2005"/>
    <s v="Old"/>
    <x v="0"/>
  </r>
  <r>
    <x v="0"/>
    <s v="A0781"/>
    <s v="Kids menu"/>
    <x v="6244"/>
    <n v="2005"/>
    <s v="Old"/>
    <x v="0"/>
  </r>
  <r>
    <x v="1"/>
    <s v="A0781"/>
    <s v="Kids menu"/>
    <x v="6245"/>
    <n v="2005"/>
    <s v="Old"/>
    <x v="0"/>
  </r>
  <r>
    <x v="0"/>
    <s v="A0781"/>
    <s v="Tacos"/>
    <x v="6246"/>
    <n v="2005"/>
    <s v="Old"/>
    <x v="0"/>
  </r>
  <r>
    <x v="1"/>
    <s v="A0781"/>
    <s v="Tacos"/>
    <x v="6247"/>
    <n v="2005"/>
    <s v="Old"/>
    <x v="0"/>
  </r>
  <r>
    <x v="0"/>
    <s v="A0782"/>
    <s v="Burritos"/>
    <x v="6248"/>
    <n v="2005"/>
    <s v="Old"/>
    <x v="0"/>
  </r>
  <r>
    <x v="1"/>
    <s v="A0782"/>
    <s v="Burritos"/>
    <x v="6249"/>
    <n v="2005"/>
    <s v="Old"/>
    <x v="0"/>
  </r>
  <r>
    <x v="0"/>
    <s v="A0782"/>
    <s v="Drinks"/>
    <x v="6250"/>
    <n v="2005"/>
    <s v="Old"/>
    <x v="0"/>
  </r>
  <r>
    <x v="1"/>
    <s v="A0782"/>
    <s v="Drinks"/>
    <x v="6251"/>
    <n v="2005"/>
    <s v="Old"/>
    <x v="0"/>
  </r>
  <r>
    <x v="0"/>
    <s v="A0782"/>
    <s v="Kids menu"/>
    <x v="6252"/>
    <n v="2005"/>
    <s v="Old"/>
    <x v="0"/>
  </r>
  <r>
    <x v="1"/>
    <s v="A0782"/>
    <s v="Kids menu"/>
    <x v="6253"/>
    <n v="2005"/>
    <s v="Old"/>
    <x v="0"/>
  </r>
  <r>
    <x v="0"/>
    <s v="A0782"/>
    <s v="Tacos"/>
    <x v="6254"/>
    <n v="2005"/>
    <s v="Old"/>
    <x v="0"/>
  </r>
  <r>
    <x v="1"/>
    <s v="A0782"/>
    <s v="Tacos"/>
    <x v="6255"/>
    <n v="2005"/>
    <s v="Old"/>
    <x v="0"/>
  </r>
  <r>
    <x v="0"/>
    <s v="A0783"/>
    <s v="Burritos"/>
    <x v="6256"/>
    <n v="2005"/>
    <s v="Old"/>
    <x v="0"/>
  </r>
  <r>
    <x v="1"/>
    <s v="A0783"/>
    <s v="Burritos"/>
    <x v="6257"/>
    <n v="2005"/>
    <s v="Old"/>
    <x v="0"/>
  </r>
  <r>
    <x v="0"/>
    <s v="A0783"/>
    <s v="Drinks"/>
    <x v="6258"/>
    <n v="2005"/>
    <s v="Old"/>
    <x v="0"/>
  </r>
  <r>
    <x v="1"/>
    <s v="A0783"/>
    <s v="Drinks"/>
    <x v="6259"/>
    <n v="2005"/>
    <s v="Old"/>
    <x v="0"/>
  </r>
  <r>
    <x v="0"/>
    <s v="A0783"/>
    <s v="Kids menu"/>
    <x v="6260"/>
    <n v="2005"/>
    <s v="Old"/>
    <x v="0"/>
  </r>
  <r>
    <x v="1"/>
    <s v="A0783"/>
    <s v="Kids menu"/>
    <x v="6261"/>
    <n v="2005"/>
    <s v="Old"/>
    <x v="0"/>
  </r>
  <r>
    <x v="0"/>
    <s v="A0783"/>
    <s v="Tacos"/>
    <x v="6262"/>
    <n v="2005"/>
    <s v="Old"/>
    <x v="0"/>
  </r>
  <r>
    <x v="1"/>
    <s v="A0783"/>
    <s v="Tacos"/>
    <x v="6263"/>
    <n v="2005"/>
    <s v="Old"/>
    <x v="0"/>
  </r>
  <r>
    <x v="0"/>
    <s v="A0784"/>
    <s v="Burritos"/>
    <x v="6264"/>
    <n v="2005"/>
    <s v="Old"/>
    <x v="0"/>
  </r>
  <r>
    <x v="1"/>
    <s v="A0784"/>
    <s v="Burritos"/>
    <x v="6265"/>
    <n v="2005"/>
    <s v="Old"/>
    <x v="0"/>
  </r>
  <r>
    <x v="0"/>
    <s v="A0784"/>
    <s v="Drinks"/>
    <x v="6266"/>
    <n v="2005"/>
    <s v="Old"/>
    <x v="0"/>
  </r>
  <r>
    <x v="1"/>
    <s v="A0784"/>
    <s v="Drinks"/>
    <x v="6267"/>
    <n v="2005"/>
    <s v="Old"/>
    <x v="0"/>
  </r>
  <r>
    <x v="0"/>
    <s v="A0784"/>
    <s v="Kids menu"/>
    <x v="6268"/>
    <n v="2005"/>
    <s v="Old"/>
    <x v="0"/>
  </r>
  <r>
    <x v="1"/>
    <s v="A0784"/>
    <s v="Kids menu"/>
    <x v="6269"/>
    <n v="2005"/>
    <s v="Old"/>
    <x v="0"/>
  </r>
  <r>
    <x v="0"/>
    <s v="A0784"/>
    <s v="Tacos"/>
    <x v="6270"/>
    <n v="2005"/>
    <s v="Old"/>
    <x v="0"/>
  </r>
  <r>
    <x v="1"/>
    <s v="A0784"/>
    <s v="Tacos"/>
    <x v="6271"/>
    <n v="2005"/>
    <s v="Old"/>
    <x v="0"/>
  </r>
  <r>
    <x v="0"/>
    <s v="A0785"/>
    <s v="Burritos"/>
    <x v="6272"/>
    <n v="2005"/>
    <s v="Old"/>
    <x v="0"/>
  </r>
  <r>
    <x v="1"/>
    <s v="A0785"/>
    <s v="Burritos"/>
    <x v="6273"/>
    <n v="2005"/>
    <s v="Old"/>
    <x v="0"/>
  </r>
  <r>
    <x v="0"/>
    <s v="A0785"/>
    <s v="Drinks"/>
    <x v="6274"/>
    <n v="2005"/>
    <s v="Old"/>
    <x v="0"/>
  </r>
  <r>
    <x v="1"/>
    <s v="A0785"/>
    <s v="Drinks"/>
    <x v="6275"/>
    <n v="2005"/>
    <s v="Old"/>
    <x v="0"/>
  </r>
  <r>
    <x v="0"/>
    <s v="A0785"/>
    <s v="Kids menu"/>
    <x v="6276"/>
    <n v="2005"/>
    <s v="Old"/>
    <x v="0"/>
  </r>
  <r>
    <x v="1"/>
    <s v="A0785"/>
    <s v="Kids menu"/>
    <x v="6277"/>
    <n v="2005"/>
    <s v="Old"/>
    <x v="0"/>
  </r>
  <r>
    <x v="0"/>
    <s v="A0785"/>
    <s v="Tacos"/>
    <x v="6278"/>
    <n v="2005"/>
    <s v="Old"/>
    <x v="0"/>
  </r>
  <r>
    <x v="1"/>
    <s v="A0785"/>
    <s v="Tacos"/>
    <x v="6279"/>
    <n v="2005"/>
    <s v="Old"/>
    <x v="0"/>
  </r>
  <r>
    <x v="0"/>
    <s v="A0786"/>
    <s v="Burritos"/>
    <x v="6280"/>
    <n v="2005"/>
    <s v="Old"/>
    <x v="0"/>
  </r>
  <r>
    <x v="1"/>
    <s v="A0786"/>
    <s v="Burritos"/>
    <x v="6281"/>
    <n v="2005"/>
    <s v="Old"/>
    <x v="0"/>
  </r>
  <r>
    <x v="0"/>
    <s v="A0786"/>
    <s v="Drinks"/>
    <x v="6282"/>
    <n v="2005"/>
    <s v="Old"/>
    <x v="0"/>
  </r>
  <r>
    <x v="1"/>
    <s v="A0786"/>
    <s v="Drinks"/>
    <x v="6283"/>
    <n v="2005"/>
    <s v="Old"/>
    <x v="0"/>
  </r>
  <r>
    <x v="0"/>
    <s v="A0786"/>
    <s v="Kids menu"/>
    <x v="6284"/>
    <n v="2005"/>
    <s v="Old"/>
    <x v="0"/>
  </r>
  <r>
    <x v="1"/>
    <s v="A0786"/>
    <s v="Kids menu"/>
    <x v="6285"/>
    <n v="2005"/>
    <s v="Old"/>
    <x v="0"/>
  </r>
  <r>
    <x v="0"/>
    <s v="A0786"/>
    <s v="Tacos"/>
    <x v="6286"/>
    <n v="2005"/>
    <s v="Old"/>
    <x v="0"/>
  </r>
  <r>
    <x v="1"/>
    <s v="A0786"/>
    <s v="Tacos"/>
    <x v="6287"/>
    <n v="2005"/>
    <s v="Old"/>
    <x v="0"/>
  </r>
  <r>
    <x v="0"/>
    <s v="A0787"/>
    <s v="Burritos"/>
    <x v="6288"/>
    <n v="2005"/>
    <s v="Old"/>
    <x v="0"/>
  </r>
  <r>
    <x v="1"/>
    <s v="A0787"/>
    <s v="Burritos"/>
    <x v="6289"/>
    <n v="2005"/>
    <s v="Old"/>
    <x v="0"/>
  </r>
  <r>
    <x v="0"/>
    <s v="A0787"/>
    <s v="Drinks"/>
    <x v="6290"/>
    <n v="2005"/>
    <s v="Old"/>
    <x v="0"/>
  </r>
  <r>
    <x v="1"/>
    <s v="A0787"/>
    <s v="Drinks"/>
    <x v="6291"/>
    <n v="2005"/>
    <s v="Old"/>
    <x v="0"/>
  </r>
  <r>
    <x v="0"/>
    <s v="A0787"/>
    <s v="Kids menu"/>
    <x v="6292"/>
    <n v="2005"/>
    <s v="Old"/>
    <x v="0"/>
  </r>
  <r>
    <x v="1"/>
    <s v="A0787"/>
    <s v="Kids menu"/>
    <x v="6293"/>
    <n v="2005"/>
    <s v="Old"/>
    <x v="0"/>
  </r>
  <r>
    <x v="0"/>
    <s v="A0787"/>
    <s v="Tacos"/>
    <x v="6294"/>
    <n v="2005"/>
    <s v="Old"/>
    <x v="0"/>
  </r>
  <r>
    <x v="1"/>
    <s v="A0787"/>
    <s v="Tacos"/>
    <x v="6295"/>
    <n v="2005"/>
    <s v="Old"/>
    <x v="0"/>
  </r>
  <r>
    <x v="0"/>
    <s v="A0788"/>
    <s v="Burritos"/>
    <x v="6296"/>
    <n v="2005"/>
    <s v="Old"/>
    <x v="0"/>
  </r>
  <r>
    <x v="1"/>
    <s v="A0788"/>
    <s v="Burritos"/>
    <x v="6297"/>
    <n v="2005"/>
    <s v="Old"/>
    <x v="0"/>
  </r>
  <r>
    <x v="0"/>
    <s v="A0788"/>
    <s v="Drinks"/>
    <x v="6298"/>
    <n v="2005"/>
    <s v="Old"/>
    <x v="0"/>
  </r>
  <r>
    <x v="1"/>
    <s v="A0788"/>
    <s v="Drinks"/>
    <x v="6299"/>
    <n v="2005"/>
    <s v="Old"/>
    <x v="0"/>
  </r>
  <r>
    <x v="0"/>
    <s v="A0788"/>
    <s v="Kids menu"/>
    <x v="6300"/>
    <n v="2005"/>
    <s v="Old"/>
    <x v="0"/>
  </r>
  <r>
    <x v="1"/>
    <s v="A0788"/>
    <s v="Kids menu"/>
    <x v="6301"/>
    <n v="2005"/>
    <s v="Old"/>
    <x v="0"/>
  </r>
  <r>
    <x v="0"/>
    <s v="A0788"/>
    <s v="Tacos"/>
    <x v="6302"/>
    <n v="2005"/>
    <s v="Old"/>
    <x v="0"/>
  </r>
  <r>
    <x v="1"/>
    <s v="A0788"/>
    <s v="Tacos"/>
    <x v="6303"/>
    <n v="2005"/>
    <s v="Old"/>
    <x v="0"/>
  </r>
  <r>
    <x v="0"/>
    <s v="A0789"/>
    <s v="Burritos"/>
    <x v="6304"/>
    <n v="2005"/>
    <s v="Old"/>
    <x v="0"/>
  </r>
  <r>
    <x v="1"/>
    <s v="A0789"/>
    <s v="Burritos"/>
    <x v="6305"/>
    <n v="2005"/>
    <s v="Old"/>
    <x v="0"/>
  </r>
  <r>
    <x v="0"/>
    <s v="A0789"/>
    <s v="Drinks"/>
    <x v="6306"/>
    <n v="2005"/>
    <s v="Old"/>
    <x v="0"/>
  </r>
  <r>
    <x v="1"/>
    <s v="A0789"/>
    <s v="Drinks"/>
    <x v="6307"/>
    <n v="2005"/>
    <s v="Old"/>
    <x v="0"/>
  </r>
  <r>
    <x v="0"/>
    <s v="A0789"/>
    <s v="Kids menu"/>
    <x v="6308"/>
    <n v="2005"/>
    <s v="Old"/>
    <x v="0"/>
  </r>
  <r>
    <x v="1"/>
    <s v="A0789"/>
    <s v="Kids menu"/>
    <x v="6309"/>
    <n v="2005"/>
    <s v="Old"/>
    <x v="0"/>
  </r>
  <r>
    <x v="0"/>
    <s v="A0789"/>
    <s v="Tacos"/>
    <x v="6310"/>
    <n v="2005"/>
    <s v="Old"/>
    <x v="0"/>
  </r>
  <r>
    <x v="1"/>
    <s v="A0789"/>
    <s v="Tacos"/>
    <x v="6311"/>
    <n v="2005"/>
    <s v="Old"/>
    <x v="0"/>
  </r>
  <r>
    <x v="0"/>
    <s v="A0790"/>
    <s v="Burritos"/>
    <x v="6312"/>
    <n v="2005"/>
    <s v="Old"/>
    <x v="0"/>
  </r>
  <r>
    <x v="1"/>
    <s v="A0790"/>
    <s v="Burritos"/>
    <x v="6313"/>
    <n v="2005"/>
    <s v="Old"/>
    <x v="0"/>
  </r>
  <r>
    <x v="0"/>
    <s v="A0790"/>
    <s v="Drinks"/>
    <x v="6314"/>
    <n v="2005"/>
    <s v="Old"/>
    <x v="0"/>
  </r>
  <r>
    <x v="1"/>
    <s v="A0790"/>
    <s v="Drinks"/>
    <x v="6315"/>
    <n v="2005"/>
    <s v="Old"/>
    <x v="0"/>
  </r>
  <r>
    <x v="0"/>
    <s v="A0790"/>
    <s v="Kids menu"/>
    <x v="6316"/>
    <n v="2005"/>
    <s v="Old"/>
    <x v="0"/>
  </r>
  <r>
    <x v="1"/>
    <s v="A0790"/>
    <s v="Kids menu"/>
    <x v="6317"/>
    <n v="2005"/>
    <s v="Old"/>
    <x v="0"/>
  </r>
  <r>
    <x v="0"/>
    <s v="A0790"/>
    <s v="Tacos"/>
    <x v="6318"/>
    <n v="2005"/>
    <s v="Old"/>
    <x v="0"/>
  </r>
  <r>
    <x v="1"/>
    <s v="A0790"/>
    <s v="Tacos"/>
    <x v="6319"/>
    <n v="2005"/>
    <s v="Old"/>
    <x v="0"/>
  </r>
  <r>
    <x v="0"/>
    <s v="A0791"/>
    <s v="Burritos"/>
    <x v="6320"/>
    <n v="2005"/>
    <s v="Old"/>
    <x v="0"/>
  </r>
  <r>
    <x v="1"/>
    <s v="A0791"/>
    <s v="Burritos"/>
    <x v="6321"/>
    <n v="2005"/>
    <s v="Old"/>
    <x v="0"/>
  </r>
  <r>
    <x v="0"/>
    <s v="A0791"/>
    <s v="Drinks"/>
    <x v="6322"/>
    <n v="2005"/>
    <s v="Old"/>
    <x v="0"/>
  </r>
  <r>
    <x v="1"/>
    <s v="A0791"/>
    <s v="Drinks"/>
    <x v="6323"/>
    <n v="2005"/>
    <s v="Old"/>
    <x v="0"/>
  </r>
  <r>
    <x v="0"/>
    <s v="A0791"/>
    <s v="Kids menu"/>
    <x v="6324"/>
    <n v="2005"/>
    <s v="Old"/>
    <x v="0"/>
  </r>
  <r>
    <x v="1"/>
    <s v="A0791"/>
    <s v="Kids menu"/>
    <x v="6325"/>
    <n v="2005"/>
    <s v="Old"/>
    <x v="0"/>
  </r>
  <r>
    <x v="0"/>
    <s v="A0791"/>
    <s v="Tacos"/>
    <x v="6326"/>
    <n v="2005"/>
    <s v="Old"/>
    <x v="0"/>
  </r>
  <r>
    <x v="1"/>
    <s v="A0791"/>
    <s v="Tacos"/>
    <x v="6327"/>
    <n v="2005"/>
    <s v="Old"/>
    <x v="0"/>
  </r>
  <r>
    <x v="0"/>
    <s v="A0792"/>
    <s v="Burritos"/>
    <x v="6328"/>
    <n v="2005"/>
    <s v="Old"/>
    <x v="0"/>
  </r>
  <r>
    <x v="1"/>
    <s v="A0792"/>
    <s v="Burritos"/>
    <x v="6329"/>
    <n v="2005"/>
    <s v="Old"/>
    <x v="0"/>
  </r>
  <r>
    <x v="0"/>
    <s v="A0792"/>
    <s v="Drinks"/>
    <x v="6330"/>
    <n v="2005"/>
    <s v="Old"/>
    <x v="0"/>
  </r>
  <r>
    <x v="1"/>
    <s v="A0792"/>
    <s v="Drinks"/>
    <x v="6331"/>
    <n v="2005"/>
    <s v="Old"/>
    <x v="0"/>
  </r>
  <r>
    <x v="0"/>
    <s v="A0792"/>
    <s v="Kids menu"/>
    <x v="6332"/>
    <n v="2005"/>
    <s v="Old"/>
    <x v="0"/>
  </r>
  <r>
    <x v="1"/>
    <s v="A0792"/>
    <s v="Kids menu"/>
    <x v="6333"/>
    <n v="2005"/>
    <s v="Old"/>
    <x v="0"/>
  </r>
  <r>
    <x v="0"/>
    <s v="A0792"/>
    <s v="Tacos"/>
    <x v="6334"/>
    <n v="2005"/>
    <s v="Old"/>
    <x v="0"/>
  </r>
  <r>
    <x v="1"/>
    <s v="A0792"/>
    <s v="Tacos"/>
    <x v="6335"/>
    <n v="2005"/>
    <s v="Old"/>
    <x v="0"/>
  </r>
  <r>
    <x v="0"/>
    <s v="A0793"/>
    <s v="Burritos"/>
    <x v="6336"/>
    <n v="2005"/>
    <s v="Old"/>
    <x v="0"/>
  </r>
  <r>
    <x v="1"/>
    <s v="A0793"/>
    <s v="Burritos"/>
    <x v="6337"/>
    <n v="2005"/>
    <s v="Old"/>
    <x v="0"/>
  </r>
  <r>
    <x v="0"/>
    <s v="A0793"/>
    <s v="Drinks"/>
    <x v="6338"/>
    <n v="2005"/>
    <s v="Old"/>
    <x v="0"/>
  </r>
  <r>
    <x v="1"/>
    <s v="A0793"/>
    <s v="Drinks"/>
    <x v="6339"/>
    <n v="2005"/>
    <s v="Old"/>
    <x v="0"/>
  </r>
  <r>
    <x v="0"/>
    <s v="A0793"/>
    <s v="Kids menu"/>
    <x v="6340"/>
    <n v="2005"/>
    <s v="Old"/>
    <x v="0"/>
  </r>
  <r>
    <x v="1"/>
    <s v="A0793"/>
    <s v="Kids menu"/>
    <x v="6341"/>
    <n v="2005"/>
    <s v="Old"/>
    <x v="0"/>
  </r>
  <r>
    <x v="0"/>
    <s v="A0793"/>
    <s v="Tacos"/>
    <x v="6342"/>
    <n v="2005"/>
    <s v="Old"/>
    <x v="0"/>
  </r>
  <r>
    <x v="1"/>
    <s v="A0793"/>
    <s v="Tacos"/>
    <x v="6343"/>
    <n v="2005"/>
    <s v="Old"/>
    <x v="0"/>
  </r>
  <r>
    <x v="0"/>
    <s v="A0794"/>
    <s v="Burritos"/>
    <x v="6344"/>
    <n v="2005"/>
    <s v="Old"/>
    <x v="0"/>
  </r>
  <r>
    <x v="1"/>
    <s v="A0794"/>
    <s v="Burritos"/>
    <x v="6345"/>
    <n v="2005"/>
    <s v="Old"/>
    <x v="0"/>
  </r>
  <r>
    <x v="0"/>
    <s v="A0794"/>
    <s v="Drinks"/>
    <x v="6346"/>
    <n v="2005"/>
    <s v="Old"/>
    <x v="0"/>
  </r>
  <r>
    <x v="1"/>
    <s v="A0794"/>
    <s v="Drinks"/>
    <x v="6347"/>
    <n v="2005"/>
    <s v="Old"/>
    <x v="0"/>
  </r>
  <r>
    <x v="0"/>
    <s v="A0794"/>
    <s v="Kids menu"/>
    <x v="6348"/>
    <n v="2005"/>
    <s v="Old"/>
    <x v="0"/>
  </r>
  <r>
    <x v="1"/>
    <s v="A0794"/>
    <s v="Kids menu"/>
    <x v="6349"/>
    <n v="2005"/>
    <s v="Old"/>
    <x v="0"/>
  </r>
  <r>
    <x v="0"/>
    <s v="A0794"/>
    <s v="Tacos"/>
    <x v="6350"/>
    <n v="2005"/>
    <s v="Old"/>
    <x v="0"/>
  </r>
  <r>
    <x v="1"/>
    <s v="A0794"/>
    <s v="Tacos"/>
    <x v="6351"/>
    <n v="2005"/>
    <s v="Old"/>
    <x v="0"/>
  </r>
  <r>
    <x v="0"/>
    <s v="A0795"/>
    <s v="Burritos"/>
    <x v="6352"/>
    <n v="2005"/>
    <s v="Old"/>
    <x v="0"/>
  </r>
  <r>
    <x v="1"/>
    <s v="A0795"/>
    <s v="Burritos"/>
    <x v="6353"/>
    <n v="2005"/>
    <s v="Old"/>
    <x v="0"/>
  </r>
  <r>
    <x v="0"/>
    <s v="A0795"/>
    <s v="Drinks"/>
    <x v="6354"/>
    <n v="2005"/>
    <s v="Old"/>
    <x v="0"/>
  </r>
  <r>
    <x v="1"/>
    <s v="A0795"/>
    <s v="Drinks"/>
    <x v="6355"/>
    <n v="2005"/>
    <s v="Old"/>
    <x v="0"/>
  </r>
  <r>
    <x v="0"/>
    <s v="A0795"/>
    <s v="Kids menu"/>
    <x v="6356"/>
    <n v="2005"/>
    <s v="Old"/>
    <x v="0"/>
  </r>
  <r>
    <x v="1"/>
    <s v="A0795"/>
    <s v="Kids menu"/>
    <x v="6357"/>
    <n v="2005"/>
    <s v="Old"/>
    <x v="0"/>
  </r>
  <r>
    <x v="0"/>
    <s v="A0795"/>
    <s v="Tacos"/>
    <x v="6358"/>
    <n v="2005"/>
    <s v="Old"/>
    <x v="0"/>
  </r>
  <r>
    <x v="1"/>
    <s v="A0795"/>
    <s v="Tacos"/>
    <x v="6359"/>
    <n v="2005"/>
    <s v="Old"/>
    <x v="0"/>
  </r>
  <r>
    <x v="0"/>
    <s v="A0796"/>
    <s v="Burritos"/>
    <x v="6360"/>
    <n v="2005"/>
    <s v="Old"/>
    <x v="0"/>
  </r>
  <r>
    <x v="1"/>
    <s v="A0796"/>
    <s v="Burritos"/>
    <x v="6361"/>
    <n v="2005"/>
    <s v="Old"/>
    <x v="0"/>
  </r>
  <r>
    <x v="0"/>
    <s v="A0796"/>
    <s v="Drinks"/>
    <x v="6362"/>
    <n v="2005"/>
    <s v="Old"/>
    <x v="0"/>
  </r>
  <r>
    <x v="1"/>
    <s v="A0796"/>
    <s v="Drinks"/>
    <x v="6363"/>
    <n v="2005"/>
    <s v="Old"/>
    <x v="0"/>
  </r>
  <r>
    <x v="0"/>
    <s v="A0796"/>
    <s v="Kids menu"/>
    <x v="6364"/>
    <n v="2005"/>
    <s v="Old"/>
    <x v="0"/>
  </r>
  <r>
    <x v="1"/>
    <s v="A0796"/>
    <s v="Kids menu"/>
    <x v="6365"/>
    <n v="2005"/>
    <s v="Old"/>
    <x v="0"/>
  </r>
  <r>
    <x v="0"/>
    <s v="A0796"/>
    <s v="Tacos"/>
    <x v="6366"/>
    <n v="2005"/>
    <s v="Old"/>
    <x v="0"/>
  </r>
  <r>
    <x v="1"/>
    <s v="A0796"/>
    <s v="Tacos"/>
    <x v="6367"/>
    <n v="2005"/>
    <s v="Old"/>
    <x v="0"/>
  </r>
  <r>
    <x v="0"/>
    <s v="A0797"/>
    <s v="Burritos"/>
    <x v="6368"/>
    <n v="2005"/>
    <s v="Old"/>
    <x v="0"/>
  </r>
  <r>
    <x v="1"/>
    <s v="A0797"/>
    <s v="Burritos"/>
    <x v="6369"/>
    <n v="2005"/>
    <s v="Old"/>
    <x v="0"/>
  </r>
  <r>
    <x v="0"/>
    <s v="A0797"/>
    <s v="Drinks"/>
    <x v="6370"/>
    <n v="2005"/>
    <s v="Old"/>
    <x v="0"/>
  </r>
  <r>
    <x v="1"/>
    <s v="A0797"/>
    <s v="Drinks"/>
    <x v="6371"/>
    <n v="2005"/>
    <s v="Old"/>
    <x v="0"/>
  </r>
  <r>
    <x v="0"/>
    <s v="A0797"/>
    <s v="Kids menu"/>
    <x v="6372"/>
    <n v="2005"/>
    <s v="Old"/>
    <x v="0"/>
  </r>
  <r>
    <x v="1"/>
    <s v="A0797"/>
    <s v="Kids menu"/>
    <x v="6373"/>
    <n v="2005"/>
    <s v="Old"/>
    <x v="0"/>
  </r>
  <r>
    <x v="0"/>
    <s v="A0797"/>
    <s v="Tacos"/>
    <x v="6374"/>
    <n v="2005"/>
    <s v="Old"/>
    <x v="0"/>
  </r>
  <r>
    <x v="1"/>
    <s v="A0797"/>
    <s v="Tacos"/>
    <x v="6375"/>
    <n v="2005"/>
    <s v="Old"/>
    <x v="0"/>
  </r>
  <r>
    <x v="0"/>
    <s v="A0798"/>
    <s v="Burritos"/>
    <x v="6376"/>
    <n v="2005"/>
    <s v="Old"/>
    <x v="0"/>
  </r>
  <r>
    <x v="1"/>
    <s v="A0798"/>
    <s v="Burritos"/>
    <x v="6377"/>
    <n v="2005"/>
    <s v="Old"/>
    <x v="0"/>
  </r>
  <r>
    <x v="0"/>
    <s v="A0798"/>
    <s v="Drinks"/>
    <x v="6378"/>
    <n v="2005"/>
    <s v="Old"/>
    <x v="0"/>
  </r>
  <r>
    <x v="1"/>
    <s v="A0798"/>
    <s v="Drinks"/>
    <x v="6379"/>
    <n v="2005"/>
    <s v="Old"/>
    <x v="0"/>
  </r>
  <r>
    <x v="0"/>
    <s v="A0798"/>
    <s v="Kids menu"/>
    <x v="6380"/>
    <n v="2005"/>
    <s v="Old"/>
    <x v="0"/>
  </r>
  <r>
    <x v="1"/>
    <s v="A0798"/>
    <s v="Kids menu"/>
    <x v="6381"/>
    <n v="2005"/>
    <s v="Old"/>
    <x v="0"/>
  </r>
  <r>
    <x v="0"/>
    <s v="A0798"/>
    <s v="Tacos"/>
    <x v="6382"/>
    <n v="2005"/>
    <s v="Old"/>
    <x v="0"/>
  </r>
  <r>
    <x v="1"/>
    <s v="A0798"/>
    <s v="Tacos"/>
    <x v="6383"/>
    <n v="2005"/>
    <s v="Old"/>
    <x v="0"/>
  </r>
  <r>
    <x v="0"/>
    <s v="A0799"/>
    <s v="Burritos"/>
    <x v="6384"/>
    <n v="2005"/>
    <s v="Old"/>
    <x v="0"/>
  </r>
  <r>
    <x v="1"/>
    <s v="A0799"/>
    <s v="Burritos"/>
    <x v="6385"/>
    <n v="2005"/>
    <s v="Old"/>
    <x v="0"/>
  </r>
  <r>
    <x v="0"/>
    <s v="A0799"/>
    <s v="Drinks"/>
    <x v="6386"/>
    <n v="2005"/>
    <s v="Old"/>
    <x v="0"/>
  </r>
  <r>
    <x v="1"/>
    <s v="A0799"/>
    <s v="Drinks"/>
    <x v="6387"/>
    <n v="2005"/>
    <s v="Old"/>
    <x v="0"/>
  </r>
  <r>
    <x v="0"/>
    <s v="A0799"/>
    <s v="Kids menu"/>
    <x v="6388"/>
    <n v="2005"/>
    <s v="Old"/>
    <x v="0"/>
  </r>
  <r>
    <x v="1"/>
    <s v="A0799"/>
    <s v="Kids menu"/>
    <x v="6389"/>
    <n v="2005"/>
    <s v="Old"/>
    <x v="0"/>
  </r>
  <r>
    <x v="0"/>
    <s v="A0799"/>
    <s v="Tacos"/>
    <x v="6390"/>
    <n v="2005"/>
    <s v="Old"/>
    <x v="0"/>
  </r>
  <r>
    <x v="1"/>
    <s v="A0799"/>
    <s v="Tacos"/>
    <x v="6391"/>
    <n v="2005"/>
    <s v="Old"/>
    <x v="0"/>
  </r>
  <r>
    <x v="0"/>
    <s v="A0800"/>
    <s v="Burritos"/>
    <x v="6392"/>
    <n v="2005"/>
    <s v="Old"/>
    <x v="0"/>
  </r>
  <r>
    <x v="1"/>
    <s v="A0800"/>
    <s v="Burritos"/>
    <x v="6393"/>
    <n v="2005"/>
    <s v="Old"/>
    <x v="0"/>
  </r>
  <r>
    <x v="0"/>
    <s v="A0800"/>
    <s v="Drinks"/>
    <x v="6394"/>
    <n v="2005"/>
    <s v="Old"/>
    <x v="0"/>
  </r>
  <r>
    <x v="1"/>
    <s v="A0800"/>
    <s v="Drinks"/>
    <x v="6395"/>
    <n v="2005"/>
    <s v="Old"/>
    <x v="0"/>
  </r>
  <r>
    <x v="0"/>
    <s v="A0800"/>
    <s v="Kids menu"/>
    <x v="6396"/>
    <n v="2005"/>
    <s v="Old"/>
    <x v="0"/>
  </r>
  <r>
    <x v="1"/>
    <s v="A0800"/>
    <s v="Kids menu"/>
    <x v="6397"/>
    <n v="2005"/>
    <s v="Old"/>
    <x v="0"/>
  </r>
  <r>
    <x v="0"/>
    <s v="A0800"/>
    <s v="Tacos"/>
    <x v="6398"/>
    <n v="2005"/>
    <s v="Old"/>
    <x v="0"/>
  </r>
  <r>
    <x v="1"/>
    <s v="A0800"/>
    <s v="Tacos"/>
    <x v="6399"/>
    <n v="2005"/>
    <s v="Old"/>
    <x v="0"/>
  </r>
  <r>
    <x v="0"/>
    <s v="A0801"/>
    <s v="Burritos"/>
    <x v="6400"/>
    <n v="2005"/>
    <s v="Old"/>
    <x v="0"/>
  </r>
  <r>
    <x v="1"/>
    <s v="A0801"/>
    <s v="Burritos"/>
    <x v="6401"/>
    <n v="2005"/>
    <s v="Old"/>
    <x v="0"/>
  </r>
  <r>
    <x v="0"/>
    <s v="A0801"/>
    <s v="Drinks"/>
    <x v="6402"/>
    <n v="2005"/>
    <s v="Old"/>
    <x v="0"/>
  </r>
  <r>
    <x v="1"/>
    <s v="A0801"/>
    <s v="Drinks"/>
    <x v="6403"/>
    <n v="2005"/>
    <s v="Old"/>
    <x v="0"/>
  </r>
  <r>
    <x v="0"/>
    <s v="A0801"/>
    <s v="Kids menu"/>
    <x v="6404"/>
    <n v="2005"/>
    <s v="Old"/>
    <x v="0"/>
  </r>
  <r>
    <x v="1"/>
    <s v="A0801"/>
    <s v="Kids menu"/>
    <x v="6405"/>
    <n v="2005"/>
    <s v="Old"/>
    <x v="0"/>
  </r>
  <r>
    <x v="0"/>
    <s v="A0801"/>
    <s v="Tacos"/>
    <x v="6406"/>
    <n v="2005"/>
    <s v="Old"/>
    <x v="0"/>
  </r>
  <r>
    <x v="1"/>
    <s v="A0801"/>
    <s v="Tacos"/>
    <x v="6407"/>
    <n v="2005"/>
    <s v="Old"/>
    <x v="0"/>
  </r>
  <r>
    <x v="0"/>
    <s v="A0802"/>
    <s v="Burritos"/>
    <x v="6408"/>
    <n v="2005"/>
    <s v="Old"/>
    <x v="0"/>
  </r>
  <r>
    <x v="1"/>
    <s v="A0802"/>
    <s v="Burritos"/>
    <x v="6409"/>
    <n v="2005"/>
    <s v="Old"/>
    <x v="0"/>
  </r>
  <r>
    <x v="0"/>
    <s v="A0802"/>
    <s v="Drinks"/>
    <x v="6410"/>
    <n v="2005"/>
    <s v="Old"/>
    <x v="0"/>
  </r>
  <r>
    <x v="1"/>
    <s v="A0802"/>
    <s v="Drinks"/>
    <x v="6411"/>
    <n v="2005"/>
    <s v="Old"/>
    <x v="0"/>
  </r>
  <r>
    <x v="0"/>
    <s v="A0802"/>
    <s v="Kids menu"/>
    <x v="6412"/>
    <n v="2005"/>
    <s v="Old"/>
    <x v="0"/>
  </r>
  <r>
    <x v="1"/>
    <s v="A0802"/>
    <s v="Kids menu"/>
    <x v="6413"/>
    <n v="2005"/>
    <s v="Old"/>
    <x v="0"/>
  </r>
  <r>
    <x v="0"/>
    <s v="A0802"/>
    <s v="Tacos"/>
    <x v="6414"/>
    <n v="2005"/>
    <s v="Old"/>
    <x v="0"/>
  </r>
  <r>
    <x v="1"/>
    <s v="A0802"/>
    <s v="Tacos"/>
    <x v="6415"/>
    <n v="2005"/>
    <s v="Old"/>
    <x v="0"/>
  </r>
  <r>
    <x v="0"/>
    <s v="A0803"/>
    <s v="Burritos"/>
    <x v="6416"/>
    <n v="2005"/>
    <s v="Old"/>
    <x v="0"/>
  </r>
  <r>
    <x v="1"/>
    <s v="A0803"/>
    <s v="Burritos"/>
    <x v="6417"/>
    <n v="2005"/>
    <s v="Old"/>
    <x v="0"/>
  </r>
  <r>
    <x v="0"/>
    <s v="A0803"/>
    <s v="Drinks"/>
    <x v="6418"/>
    <n v="2005"/>
    <s v="Old"/>
    <x v="0"/>
  </r>
  <r>
    <x v="1"/>
    <s v="A0803"/>
    <s v="Drinks"/>
    <x v="6419"/>
    <n v="2005"/>
    <s v="Old"/>
    <x v="0"/>
  </r>
  <r>
    <x v="0"/>
    <s v="A0803"/>
    <s v="Kids menu"/>
    <x v="6420"/>
    <n v="2005"/>
    <s v="Old"/>
    <x v="0"/>
  </r>
  <r>
    <x v="1"/>
    <s v="A0803"/>
    <s v="Kids menu"/>
    <x v="6421"/>
    <n v="2005"/>
    <s v="Old"/>
    <x v="0"/>
  </r>
  <r>
    <x v="0"/>
    <s v="A0803"/>
    <s v="Tacos"/>
    <x v="6422"/>
    <n v="2005"/>
    <s v="Old"/>
    <x v="0"/>
  </r>
  <r>
    <x v="1"/>
    <s v="A0803"/>
    <s v="Tacos"/>
    <x v="6423"/>
    <n v="2005"/>
    <s v="Old"/>
    <x v="0"/>
  </r>
  <r>
    <x v="0"/>
    <s v="A0804"/>
    <s v="Burritos"/>
    <x v="6424"/>
    <n v="2005"/>
    <s v="Old"/>
    <x v="0"/>
  </r>
  <r>
    <x v="1"/>
    <s v="A0804"/>
    <s v="Burritos"/>
    <x v="6425"/>
    <n v="2005"/>
    <s v="Old"/>
    <x v="0"/>
  </r>
  <r>
    <x v="0"/>
    <s v="A0804"/>
    <s v="Drinks"/>
    <x v="6426"/>
    <n v="2005"/>
    <s v="Old"/>
    <x v="0"/>
  </r>
  <r>
    <x v="1"/>
    <s v="A0804"/>
    <s v="Drinks"/>
    <x v="6427"/>
    <n v="2005"/>
    <s v="Old"/>
    <x v="0"/>
  </r>
  <r>
    <x v="0"/>
    <s v="A0804"/>
    <s v="Kids menu"/>
    <x v="6428"/>
    <n v="2005"/>
    <s v="Old"/>
    <x v="0"/>
  </r>
  <r>
    <x v="1"/>
    <s v="A0804"/>
    <s v="Kids menu"/>
    <x v="6429"/>
    <n v="2005"/>
    <s v="Old"/>
    <x v="0"/>
  </r>
  <r>
    <x v="0"/>
    <s v="A0804"/>
    <s v="Tacos"/>
    <x v="6430"/>
    <n v="2005"/>
    <s v="Old"/>
    <x v="0"/>
  </r>
  <r>
    <x v="1"/>
    <s v="A0804"/>
    <s v="Tacos"/>
    <x v="6431"/>
    <n v="2005"/>
    <s v="Old"/>
    <x v="0"/>
  </r>
  <r>
    <x v="0"/>
    <s v="A0805"/>
    <s v="Burritos"/>
    <x v="6432"/>
    <n v="2005"/>
    <s v="Old"/>
    <x v="0"/>
  </r>
  <r>
    <x v="1"/>
    <s v="A0805"/>
    <s v="Burritos"/>
    <x v="6433"/>
    <n v="2005"/>
    <s v="Old"/>
    <x v="0"/>
  </r>
  <r>
    <x v="0"/>
    <s v="A0805"/>
    <s v="Drinks"/>
    <x v="6434"/>
    <n v="2005"/>
    <s v="Old"/>
    <x v="0"/>
  </r>
  <r>
    <x v="1"/>
    <s v="A0805"/>
    <s v="Drinks"/>
    <x v="6435"/>
    <n v="2005"/>
    <s v="Old"/>
    <x v="0"/>
  </r>
  <r>
    <x v="0"/>
    <s v="A0805"/>
    <s v="Kids menu"/>
    <x v="6436"/>
    <n v="2005"/>
    <s v="Old"/>
    <x v="0"/>
  </r>
  <r>
    <x v="1"/>
    <s v="A0805"/>
    <s v="Kids menu"/>
    <x v="6437"/>
    <n v="2005"/>
    <s v="Old"/>
    <x v="0"/>
  </r>
  <r>
    <x v="0"/>
    <s v="A0805"/>
    <s v="Tacos"/>
    <x v="6438"/>
    <n v="2005"/>
    <s v="Old"/>
    <x v="0"/>
  </r>
  <r>
    <x v="1"/>
    <s v="A0805"/>
    <s v="Tacos"/>
    <x v="6439"/>
    <n v="2005"/>
    <s v="Old"/>
    <x v="0"/>
  </r>
  <r>
    <x v="0"/>
    <s v="A0806"/>
    <s v="Burritos"/>
    <x v="6440"/>
    <n v="2005"/>
    <s v="Old"/>
    <x v="0"/>
  </r>
  <r>
    <x v="1"/>
    <s v="A0806"/>
    <s v="Burritos"/>
    <x v="6441"/>
    <n v="2005"/>
    <s v="Old"/>
    <x v="0"/>
  </r>
  <r>
    <x v="0"/>
    <s v="A0806"/>
    <s v="Drinks"/>
    <x v="6442"/>
    <n v="2005"/>
    <s v="Old"/>
    <x v="0"/>
  </r>
  <r>
    <x v="1"/>
    <s v="A0806"/>
    <s v="Drinks"/>
    <x v="6443"/>
    <n v="2005"/>
    <s v="Old"/>
    <x v="0"/>
  </r>
  <r>
    <x v="0"/>
    <s v="A0806"/>
    <s v="Kids menu"/>
    <x v="6444"/>
    <n v="2005"/>
    <s v="Old"/>
    <x v="0"/>
  </r>
  <r>
    <x v="1"/>
    <s v="A0806"/>
    <s v="Kids menu"/>
    <x v="6445"/>
    <n v="2005"/>
    <s v="Old"/>
    <x v="0"/>
  </r>
  <r>
    <x v="0"/>
    <s v="A0806"/>
    <s v="Tacos"/>
    <x v="6446"/>
    <n v="2005"/>
    <s v="Old"/>
    <x v="0"/>
  </r>
  <r>
    <x v="1"/>
    <s v="A0806"/>
    <s v="Tacos"/>
    <x v="6447"/>
    <n v="2005"/>
    <s v="Old"/>
    <x v="0"/>
  </r>
  <r>
    <x v="0"/>
    <s v="A0807"/>
    <s v="Burritos"/>
    <x v="6448"/>
    <n v="2006"/>
    <s v="Old"/>
    <x v="0"/>
  </r>
  <r>
    <x v="1"/>
    <s v="A0807"/>
    <s v="Burritos"/>
    <x v="6449"/>
    <n v="2006"/>
    <s v="Old"/>
    <x v="0"/>
  </r>
  <r>
    <x v="0"/>
    <s v="A0807"/>
    <s v="Drinks"/>
    <x v="6450"/>
    <n v="2006"/>
    <s v="Old"/>
    <x v="0"/>
  </r>
  <r>
    <x v="1"/>
    <s v="A0807"/>
    <s v="Drinks"/>
    <x v="6451"/>
    <n v="2006"/>
    <s v="Old"/>
    <x v="0"/>
  </r>
  <r>
    <x v="0"/>
    <s v="A0807"/>
    <s v="Kids menu"/>
    <x v="6452"/>
    <n v="2006"/>
    <s v="Old"/>
    <x v="0"/>
  </r>
  <r>
    <x v="1"/>
    <s v="A0807"/>
    <s v="Kids menu"/>
    <x v="6453"/>
    <n v="2006"/>
    <s v="Old"/>
    <x v="0"/>
  </r>
  <r>
    <x v="0"/>
    <s v="A0807"/>
    <s v="Tacos"/>
    <x v="6454"/>
    <n v="2006"/>
    <s v="Old"/>
    <x v="0"/>
  </r>
  <r>
    <x v="1"/>
    <s v="A0807"/>
    <s v="Tacos"/>
    <x v="6455"/>
    <n v="2006"/>
    <s v="Old"/>
    <x v="0"/>
  </r>
  <r>
    <x v="0"/>
    <s v="A0808"/>
    <s v="Burritos"/>
    <x v="6456"/>
    <n v="2006"/>
    <s v="Old"/>
    <x v="0"/>
  </r>
  <r>
    <x v="1"/>
    <s v="A0808"/>
    <s v="Burritos"/>
    <x v="6457"/>
    <n v="2006"/>
    <s v="Old"/>
    <x v="0"/>
  </r>
  <r>
    <x v="0"/>
    <s v="A0808"/>
    <s v="Drinks"/>
    <x v="6458"/>
    <n v="2006"/>
    <s v="Old"/>
    <x v="0"/>
  </r>
  <r>
    <x v="1"/>
    <s v="A0808"/>
    <s v="Drinks"/>
    <x v="6459"/>
    <n v="2006"/>
    <s v="Old"/>
    <x v="0"/>
  </r>
  <r>
    <x v="0"/>
    <s v="A0808"/>
    <s v="Kids menu"/>
    <x v="6460"/>
    <n v="2006"/>
    <s v="Old"/>
    <x v="0"/>
  </r>
  <r>
    <x v="1"/>
    <s v="A0808"/>
    <s v="Kids menu"/>
    <x v="6461"/>
    <n v="2006"/>
    <s v="Old"/>
    <x v="0"/>
  </r>
  <r>
    <x v="0"/>
    <s v="A0808"/>
    <s v="Tacos"/>
    <x v="6462"/>
    <n v="2006"/>
    <s v="Old"/>
    <x v="0"/>
  </r>
  <r>
    <x v="1"/>
    <s v="A0808"/>
    <s v="Tacos"/>
    <x v="6463"/>
    <n v="2006"/>
    <s v="Old"/>
    <x v="0"/>
  </r>
  <r>
    <x v="0"/>
    <s v="A0809"/>
    <s v="Burritos"/>
    <x v="6464"/>
    <n v="2006"/>
    <s v="Old"/>
    <x v="0"/>
  </r>
  <r>
    <x v="1"/>
    <s v="A0809"/>
    <s v="Burritos"/>
    <x v="6465"/>
    <n v="2006"/>
    <s v="Old"/>
    <x v="0"/>
  </r>
  <r>
    <x v="0"/>
    <s v="A0809"/>
    <s v="Drinks"/>
    <x v="6466"/>
    <n v="2006"/>
    <s v="Old"/>
    <x v="0"/>
  </r>
  <r>
    <x v="1"/>
    <s v="A0809"/>
    <s v="Drinks"/>
    <x v="6467"/>
    <n v="2006"/>
    <s v="Old"/>
    <x v="0"/>
  </r>
  <r>
    <x v="0"/>
    <s v="A0809"/>
    <s v="Kids menu"/>
    <x v="6468"/>
    <n v="2006"/>
    <s v="Old"/>
    <x v="0"/>
  </r>
  <r>
    <x v="1"/>
    <s v="A0809"/>
    <s v="Kids menu"/>
    <x v="6469"/>
    <n v="2006"/>
    <s v="Old"/>
    <x v="0"/>
  </r>
  <r>
    <x v="0"/>
    <s v="A0809"/>
    <s v="Tacos"/>
    <x v="6470"/>
    <n v="2006"/>
    <s v="Old"/>
    <x v="0"/>
  </r>
  <r>
    <x v="1"/>
    <s v="A0809"/>
    <s v="Tacos"/>
    <x v="6471"/>
    <n v="2006"/>
    <s v="Old"/>
    <x v="0"/>
  </r>
  <r>
    <x v="0"/>
    <s v="A0810"/>
    <s v="Burritos"/>
    <x v="6472"/>
    <n v="2006"/>
    <s v="Old"/>
    <x v="0"/>
  </r>
  <r>
    <x v="1"/>
    <s v="A0810"/>
    <s v="Burritos"/>
    <x v="6473"/>
    <n v="2006"/>
    <s v="Old"/>
    <x v="0"/>
  </r>
  <r>
    <x v="0"/>
    <s v="A0810"/>
    <s v="Drinks"/>
    <x v="6474"/>
    <n v="2006"/>
    <s v="Old"/>
    <x v="0"/>
  </r>
  <r>
    <x v="1"/>
    <s v="A0810"/>
    <s v="Drinks"/>
    <x v="6475"/>
    <n v="2006"/>
    <s v="Old"/>
    <x v="0"/>
  </r>
  <r>
    <x v="0"/>
    <s v="A0810"/>
    <s v="Kids menu"/>
    <x v="6476"/>
    <n v="2006"/>
    <s v="Old"/>
    <x v="0"/>
  </r>
  <r>
    <x v="1"/>
    <s v="A0810"/>
    <s v="Kids menu"/>
    <x v="6477"/>
    <n v="2006"/>
    <s v="Old"/>
    <x v="0"/>
  </r>
  <r>
    <x v="0"/>
    <s v="A0810"/>
    <s v="Tacos"/>
    <x v="6478"/>
    <n v="2006"/>
    <s v="Old"/>
    <x v="0"/>
  </r>
  <r>
    <x v="1"/>
    <s v="A0810"/>
    <s v="Tacos"/>
    <x v="6479"/>
    <n v="2006"/>
    <s v="Old"/>
    <x v="0"/>
  </r>
  <r>
    <x v="0"/>
    <s v="A0811"/>
    <s v="Burritos"/>
    <x v="6480"/>
    <n v="2006"/>
    <s v="Old"/>
    <x v="0"/>
  </r>
  <r>
    <x v="1"/>
    <s v="A0811"/>
    <s v="Burritos"/>
    <x v="6481"/>
    <n v="2006"/>
    <s v="Old"/>
    <x v="0"/>
  </r>
  <r>
    <x v="0"/>
    <s v="A0811"/>
    <s v="Drinks"/>
    <x v="6482"/>
    <n v="2006"/>
    <s v="Old"/>
    <x v="0"/>
  </r>
  <r>
    <x v="1"/>
    <s v="A0811"/>
    <s v="Drinks"/>
    <x v="6483"/>
    <n v="2006"/>
    <s v="Old"/>
    <x v="0"/>
  </r>
  <r>
    <x v="0"/>
    <s v="A0811"/>
    <s v="Kids menu"/>
    <x v="6484"/>
    <n v="2006"/>
    <s v="Old"/>
    <x v="0"/>
  </r>
  <r>
    <x v="1"/>
    <s v="A0811"/>
    <s v="Kids menu"/>
    <x v="6485"/>
    <n v="2006"/>
    <s v="Old"/>
    <x v="0"/>
  </r>
  <r>
    <x v="0"/>
    <s v="A0811"/>
    <s v="Tacos"/>
    <x v="6486"/>
    <n v="2006"/>
    <s v="Old"/>
    <x v="0"/>
  </r>
  <r>
    <x v="1"/>
    <s v="A0811"/>
    <s v="Tacos"/>
    <x v="6487"/>
    <n v="2006"/>
    <s v="Old"/>
    <x v="0"/>
  </r>
  <r>
    <x v="0"/>
    <s v="A0812"/>
    <s v="Burritos"/>
    <x v="6488"/>
    <n v="2006"/>
    <s v="Old"/>
    <x v="0"/>
  </r>
  <r>
    <x v="1"/>
    <s v="A0812"/>
    <s v="Burritos"/>
    <x v="6489"/>
    <n v="2006"/>
    <s v="Old"/>
    <x v="0"/>
  </r>
  <r>
    <x v="0"/>
    <s v="A0812"/>
    <s v="Drinks"/>
    <x v="6490"/>
    <n v="2006"/>
    <s v="Old"/>
    <x v="0"/>
  </r>
  <r>
    <x v="1"/>
    <s v="A0812"/>
    <s v="Drinks"/>
    <x v="6491"/>
    <n v="2006"/>
    <s v="Old"/>
    <x v="0"/>
  </r>
  <r>
    <x v="0"/>
    <s v="A0812"/>
    <s v="Kids menu"/>
    <x v="6492"/>
    <n v="2006"/>
    <s v="Old"/>
    <x v="0"/>
  </r>
  <r>
    <x v="1"/>
    <s v="A0812"/>
    <s v="Kids menu"/>
    <x v="6493"/>
    <n v="2006"/>
    <s v="Old"/>
    <x v="0"/>
  </r>
  <r>
    <x v="0"/>
    <s v="A0812"/>
    <s v="Tacos"/>
    <x v="6494"/>
    <n v="2006"/>
    <s v="Old"/>
    <x v="0"/>
  </r>
  <r>
    <x v="1"/>
    <s v="A0812"/>
    <s v="Tacos"/>
    <x v="6495"/>
    <n v="2006"/>
    <s v="Old"/>
    <x v="0"/>
  </r>
  <r>
    <x v="0"/>
    <s v="A0813"/>
    <s v="Burritos"/>
    <x v="6496"/>
    <n v="2006"/>
    <s v="Old"/>
    <x v="0"/>
  </r>
  <r>
    <x v="1"/>
    <s v="A0813"/>
    <s v="Burritos"/>
    <x v="6497"/>
    <n v="2006"/>
    <s v="Old"/>
    <x v="0"/>
  </r>
  <r>
    <x v="0"/>
    <s v="A0813"/>
    <s v="Drinks"/>
    <x v="6498"/>
    <n v="2006"/>
    <s v="Old"/>
    <x v="0"/>
  </r>
  <r>
    <x v="1"/>
    <s v="A0813"/>
    <s v="Drinks"/>
    <x v="6499"/>
    <n v="2006"/>
    <s v="Old"/>
    <x v="0"/>
  </r>
  <r>
    <x v="0"/>
    <s v="A0813"/>
    <s v="Kids menu"/>
    <x v="6500"/>
    <n v="2006"/>
    <s v="Old"/>
    <x v="0"/>
  </r>
  <r>
    <x v="1"/>
    <s v="A0813"/>
    <s v="Kids menu"/>
    <x v="6501"/>
    <n v="2006"/>
    <s v="Old"/>
    <x v="0"/>
  </r>
  <r>
    <x v="0"/>
    <s v="A0813"/>
    <s v="Tacos"/>
    <x v="6502"/>
    <n v="2006"/>
    <s v="Old"/>
    <x v="0"/>
  </r>
  <r>
    <x v="1"/>
    <s v="A0813"/>
    <s v="Tacos"/>
    <x v="6503"/>
    <n v="2006"/>
    <s v="Old"/>
    <x v="0"/>
  </r>
  <r>
    <x v="0"/>
    <s v="A0814"/>
    <s v="Burritos"/>
    <x v="6504"/>
    <n v="2006"/>
    <s v="Old"/>
    <x v="0"/>
  </r>
  <r>
    <x v="1"/>
    <s v="A0814"/>
    <s v="Burritos"/>
    <x v="6505"/>
    <n v="2006"/>
    <s v="Old"/>
    <x v="0"/>
  </r>
  <r>
    <x v="0"/>
    <s v="A0814"/>
    <s v="Drinks"/>
    <x v="6506"/>
    <n v="2006"/>
    <s v="Old"/>
    <x v="0"/>
  </r>
  <r>
    <x v="1"/>
    <s v="A0814"/>
    <s v="Drinks"/>
    <x v="6507"/>
    <n v="2006"/>
    <s v="Old"/>
    <x v="0"/>
  </r>
  <r>
    <x v="0"/>
    <s v="A0814"/>
    <s v="Kids menu"/>
    <x v="6508"/>
    <n v="2006"/>
    <s v="Old"/>
    <x v="0"/>
  </r>
  <r>
    <x v="1"/>
    <s v="A0814"/>
    <s v="Kids menu"/>
    <x v="6509"/>
    <n v="2006"/>
    <s v="Old"/>
    <x v="0"/>
  </r>
  <r>
    <x v="0"/>
    <s v="A0814"/>
    <s v="Tacos"/>
    <x v="6510"/>
    <n v="2006"/>
    <s v="Old"/>
    <x v="0"/>
  </r>
  <r>
    <x v="1"/>
    <s v="A0814"/>
    <s v="Tacos"/>
    <x v="6511"/>
    <n v="2006"/>
    <s v="Old"/>
    <x v="0"/>
  </r>
  <r>
    <x v="0"/>
    <s v="A0815"/>
    <s v="Burritos"/>
    <x v="6512"/>
    <n v="2006"/>
    <s v="Old"/>
    <x v="0"/>
  </r>
  <r>
    <x v="1"/>
    <s v="A0815"/>
    <s v="Burritos"/>
    <x v="6513"/>
    <n v="2006"/>
    <s v="Old"/>
    <x v="0"/>
  </r>
  <r>
    <x v="0"/>
    <s v="A0815"/>
    <s v="Drinks"/>
    <x v="6514"/>
    <n v="2006"/>
    <s v="Old"/>
    <x v="0"/>
  </r>
  <r>
    <x v="1"/>
    <s v="A0815"/>
    <s v="Drinks"/>
    <x v="6515"/>
    <n v="2006"/>
    <s v="Old"/>
    <x v="0"/>
  </r>
  <r>
    <x v="0"/>
    <s v="A0815"/>
    <s v="Kids menu"/>
    <x v="6516"/>
    <n v="2006"/>
    <s v="Old"/>
    <x v="0"/>
  </r>
  <r>
    <x v="1"/>
    <s v="A0815"/>
    <s v="Kids menu"/>
    <x v="6517"/>
    <n v="2006"/>
    <s v="Old"/>
    <x v="0"/>
  </r>
  <r>
    <x v="0"/>
    <s v="A0815"/>
    <s v="Tacos"/>
    <x v="6518"/>
    <n v="2006"/>
    <s v="Old"/>
    <x v="0"/>
  </r>
  <r>
    <x v="1"/>
    <s v="A0815"/>
    <s v="Tacos"/>
    <x v="6519"/>
    <n v="2006"/>
    <s v="Old"/>
    <x v="0"/>
  </r>
  <r>
    <x v="0"/>
    <s v="A0816"/>
    <s v="Burritos"/>
    <x v="6520"/>
    <n v="2006"/>
    <s v="Old"/>
    <x v="0"/>
  </r>
  <r>
    <x v="1"/>
    <s v="A0816"/>
    <s v="Burritos"/>
    <x v="6521"/>
    <n v="2006"/>
    <s v="Old"/>
    <x v="0"/>
  </r>
  <r>
    <x v="0"/>
    <s v="A0816"/>
    <s v="Drinks"/>
    <x v="6522"/>
    <n v="2006"/>
    <s v="Old"/>
    <x v="0"/>
  </r>
  <r>
    <x v="1"/>
    <s v="A0816"/>
    <s v="Drinks"/>
    <x v="6523"/>
    <n v="2006"/>
    <s v="Old"/>
    <x v="0"/>
  </r>
  <r>
    <x v="0"/>
    <s v="A0816"/>
    <s v="Kids menu"/>
    <x v="6524"/>
    <n v="2006"/>
    <s v="Old"/>
    <x v="0"/>
  </r>
  <r>
    <x v="1"/>
    <s v="A0816"/>
    <s v="Kids menu"/>
    <x v="6525"/>
    <n v="2006"/>
    <s v="Old"/>
    <x v="0"/>
  </r>
  <r>
    <x v="0"/>
    <s v="A0816"/>
    <s v="Tacos"/>
    <x v="6526"/>
    <n v="2006"/>
    <s v="Old"/>
    <x v="0"/>
  </r>
  <r>
    <x v="1"/>
    <s v="A0816"/>
    <s v="Tacos"/>
    <x v="6527"/>
    <n v="2006"/>
    <s v="Old"/>
    <x v="0"/>
  </r>
  <r>
    <x v="0"/>
    <s v="A0817"/>
    <s v="Burritos"/>
    <x v="6528"/>
    <n v="2006"/>
    <s v="Old"/>
    <x v="0"/>
  </r>
  <r>
    <x v="1"/>
    <s v="A0817"/>
    <s v="Burritos"/>
    <x v="6529"/>
    <n v="2006"/>
    <s v="Old"/>
    <x v="0"/>
  </r>
  <r>
    <x v="0"/>
    <s v="A0817"/>
    <s v="Drinks"/>
    <x v="6530"/>
    <n v="2006"/>
    <s v="Old"/>
    <x v="0"/>
  </r>
  <r>
    <x v="1"/>
    <s v="A0817"/>
    <s v="Drinks"/>
    <x v="6531"/>
    <n v="2006"/>
    <s v="Old"/>
    <x v="0"/>
  </r>
  <r>
    <x v="0"/>
    <s v="A0817"/>
    <s v="Kids menu"/>
    <x v="6532"/>
    <n v="2006"/>
    <s v="Old"/>
    <x v="0"/>
  </r>
  <r>
    <x v="1"/>
    <s v="A0817"/>
    <s v="Kids menu"/>
    <x v="6533"/>
    <n v="2006"/>
    <s v="Old"/>
    <x v="0"/>
  </r>
  <r>
    <x v="0"/>
    <s v="A0817"/>
    <s v="Tacos"/>
    <x v="6534"/>
    <n v="2006"/>
    <s v="Old"/>
    <x v="0"/>
  </r>
  <r>
    <x v="1"/>
    <s v="A0817"/>
    <s v="Tacos"/>
    <x v="6535"/>
    <n v="2006"/>
    <s v="Old"/>
    <x v="0"/>
  </r>
  <r>
    <x v="0"/>
    <s v="A0818"/>
    <s v="Burritos"/>
    <x v="6536"/>
    <n v="2006"/>
    <s v="Old"/>
    <x v="0"/>
  </r>
  <r>
    <x v="1"/>
    <s v="A0818"/>
    <s v="Burritos"/>
    <x v="6537"/>
    <n v="2006"/>
    <s v="Old"/>
    <x v="0"/>
  </r>
  <r>
    <x v="0"/>
    <s v="A0818"/>
    <s v="Drinks"/>
    <x v="6538"/>
    <n v="2006"/>
    <s v="Old"/>
    <x v="0"/>
  </r>
  <r>
    <x v="1"/>
    <s v="A0818"/>
    <s v="Drinks"/>
    <x v="6539"/>
    <n v="2006"/>
    <s v="Old"/>
    <x v="0"/>
  </r>
  <r>
    <x v="0"/>
    <s v="A0818"/>
    <s v="Kids menu"/>
    <x v="6540"/>
    <n v="2006"/>
    <s v="Old"/>
    <x v="0"/>
  </r>
  <r>
    <x v="1"/>
    <s v="A0818"/>
    <s v="Kids menu"/>
    <x v="6541"/>
    <n v="2006"/>
    <s v="Old"/>
    <x v="0"/>
  </r>
  <r>
    <x v="0"/>
    <s v="A0818"/>
    <s v="Tacos"/>
    <x v="6542"/>
    <n v="2006"/>
    <s v="Old"/>
    <x v="0"/>
  </r>
  <r>
    <x v="1"/>
    <s v="A0818"/>
    <s v="Tacos"/>
    <x v="6543"/>
    <n v="2006"/>
    <s v="Old"/>
    <x v="0"/>
  </r>
  <r>
    <x v="0"/>
    <s v="A0819"/>
    <s v="Burritos"/>
    <x v="6544"/>
    <n v="2006"/>
    <s v="Old"/>
    <x v="0"/>
  </r>
  <r>
    <x v="1"/>
    <s v="A0819"/>
    <s v="Burritos"/>
    <x v="6545"/>
    <n v="2006"/>
    <s v="Old"/>
    <x v="0"/>
  </r>
  <r>
    <x v="0"/>
    <s v="A0819"/>
    <s v="Drinks"/>
    <x v="6546"/>
    <n v="2006"/>
    <s v="Old"/>
    <x v="0"/>
  </r>
  <r>
    <x v="1"/>
    <s v="A0819"/>
    <s v="Drinks"/>
    <x v="6547"/>
    <n v="2006"/>
    <s v="Old"/>
    <x v="0"/>
  </r>
  <r>
    <x v="0"/>
    <s v="A0819"/>
    <s v="Kids menu"/>
    <x v="6548"/>
    <n v="2006"/>
    <s v="Old"/>
    <x v="0"/>
  </r>
  <r>
    <x v="1"/>
    <s v="A0819"/>
    <s v="Kids menu"/>
    <x v="6549"/>
    <n v="2006"/>
    <s v="Old"/>
    <x v="0"/>
  </r>
  <r>
    <x v="0"/>
    <s v="A0819"/>
    <s v="Tacos"/>
    <x v="6550"/>
    <n v="2006"/>
    <s v="Old"/>
    <x v="0"/>
  </r>
  <r>
    <x v="1"/>
    <s v="A0819"/>
    <s v="Tacos"/>
    <x v="6551"/>
    <n v="2006"/>
    <s v="Old"/>
    <x v="0"/>
  </r>
  <r>
    <x v="0"/>
    <s v="A0820"/>
    <s v="Burritos"/>
    <x v="6552"/>
    <n v="2006"/>
    <s v="Old"/>
    <x v="0"/>
  </r>
  <r>
    <x v="1"/>
    <s v="A0820"/>
    <s v="Burritos"/>
    <x v="6553"/>
    <n v="2006"/>
    <s v="Old"/>
    <x v="0"/>
  </r>
  <r>
    <x v="0"/>
    <s v="A0820"/>
    <s v="Drinks"/>
    <x v="6554"/>
    <n v="2006"/>
    <s v="Old"/>
    <x v="0"/>
  </r>
  <r>
    <x v="1"/>
    <s v="A0820"/>
    <s v="Drinks"/>
    <x v="6555"/>
    <n v="2006"/>
    <s v="Old"/>
    <x v="0"/>
  </r>
  <r>
    <x v="0"/>
    <s v="A0820"/>
    <s v="Kids menu"/>
    <x v="6556"/>
    <n v="2006"/>
    <s v="Old"/>
    <x v="0"/>
  </r>
  <r>
    <x v="1"/>
    <s v="A0820"/>
    <s v="Kids menu"/>
    <x v="6557"/>
    <n v="2006"/>
    <s v="Old"/>
    <x v="0"/>
  </r>
  <r>
    <x v="0"/>
    <s v="A0820"/>
    <s v="Tacos"/>
    <x v="6558"/>
    <n v="2006"/>
    <s v="Old"/>
    <x v="0"/>
  </r>
  <r>
    <x v="1"/>
    <s v="A0820"/>
    <s v="Tacos"/>
    <x v="6559"/>
    <n v="2006"/>
    <s v="Old"/>
    <x v="0"/>
  </r>
  <r>
    <x v="0"/>
    <s v="A0821"/>
    <s v="Burritos"/>
    <x v="6560"/>
    <n v="2006"/>
    <s v="Old"/>
    <x v="0"/>
  </r>
  <r>
    <x v="1"/>
    <s v="A0821"/>
    <s v="Burritos"/>
    <x v="6561"/>
    <n v="2006"/>
    <s v="Old"/>
    <x v="0"/>
  </r>
  <r>
    <x v="0"/>
    <s v="A0821"/>
    <s v="Drinks"/>
    <x v="6562"/>
    <n v="2006"/>
    <s v="Old"/>
    <x v="0"/>
  </r>
  <r>
    <x v="1"/>
    <s v="A0821"/>
    <s v="Drinks"/>
    <x v="6563"/>
    <n v="2006"/>
    <s v="Old"/>
    <x v="0"/>
  </r>
  <r>
    <x v="0"/>
    <s v="A0821"/>
    <s v="Kids menu"/>
    <x v="6564"/>
    <n v="2006"/>
    <s v="Old"/>
    <x v="0"/>
  </r>
  <r>
    <x v="1"/>
    <s v="A0821"/>
    <s v="Kids menu"/>
    <x v="6565"/>
    <n v="2006"/>
    <s v="Old"/>
    <x v="0"/>
  </r>
  <r>
    <x v="0"/>
    <s v="A0821"/>
    <s v="Tacos"/>
    <x v="6566"/>
    <n v="2006"/>
    <s v="Old"/>
    <x v="0"/>
  </r>
  <r>
    <x v="1"/>
    <s v="A0821"/>
    <s v="Tacos"/>
    <x v="6567"/>
    <n v="2006"/>
    <s v="Old"/>
    <x v="0"/>
  </r>
  <r>
    <x v="0"/>
    <s v="A0822"/>
    <s v="Burritos"/>
    <x v="6568"/>
    <n v="2006"/>
    <s v="Old"/>
    <x v="0"/>
  </r>
  <r>
    <x v="1"/>
    <s v="A0822"/>
    <s v="Burritos"/>
    <x v="6569"/>
    <n v="2006"/>
    <s v="Old"/>
    <x v="0"/>
  </r>
  <r>
    <x v="0"/>
    <s v="A0822"/>
    <s v="Drinks"/>
    <x v="6570"/>
    <n v="2006"/>
    <s v="Old"/>
    <x v="0"/>
  </r>
  <r>
    <x v="1"/>
    <s v="A0822"/>
    <s v="Drinks"/>
    <x v="6571"/>
    <n v="2006"/>
    <s v="Old"/>
    <x v="0"/>
  </r>
  <r>
    <x v="0"/>
    <s v="A0822"/>
    <s v="Kids menu"/>
    <x v="6572"/>
    <n v="2006"/>
    <s v="Old"/>
    <x v="0"/>
  </r>
  <r>
    <x v="1"/>
    <s v="A0822"/>
    <s v="Kids menu"/>
    <x v="6573"/>
    <n v="2006"/>
    <s v="Old"/>
    <x v="0"/>
  </r>
  <r>
    <x v="0"/>
    <s v="A0822"/>
    <s v="Tacos"/>
    <x v="6574"/>
    <n v="2006"/>
    <s v="Old"/>
    <x v="0"/>
  </r>
  <r>
    <x v="1"/>
    <s v="A0822"/>
    <s v="Tacos"/>
    <x v="6575"/>
    <n v="2006"/>
    <s v="Old"/>
    <x v="0"/>
  </r>
  <r>
    <x v="0"/>
    <s v="A0823"/>
    <s v="Burritos"/>
    <x v="6576"/>
    <n v="2006"/>
    <s v="Old"/>
    <x v="0"/>
  </r>
  <r>
    <x v="1"/>
    <s v="A0823"/>
    <s v="Burritos"/>
    <x v="6577"/>
    <n v="2006"/>
    <s v="Old"/>
    <x v="0"/>
  </r>
  <r>
    <x v="0"/>
    <s v="A0823"/>
    <s v="Drinks"/>
    <x v="6578"/>
    <n v="2006"/>
    <s v="Old"/>
    <x v="0"/>
  </r>
  <r>
    <x v="1"/>
    <s v="A0823"/>
    <s v="Drinks"/>
    <x v="6579"/>
    <n v="2006"/>
    <s v="Old"/>
    <x v="0"/>
  </r>
  <r>
    <x v="0"/>
    <s v="A0823"/>
    <s v="Kids menu"/>
    <x v="6580"/>
    <n v="2006"/>
    <s v="Old"/>
    <x v="0"/>
  </r>
  <r>
    <x v="1"/>
    <s v="A0823"/>
    <s v="Kids menu"/>
    <x v="6581"/>
    <n v="2006"/>
    <s v="Old"/>
    <x v="0"/>
  </r>
  <r>
    <x v="0"/>
    <s v="A0823"/>
    <s v="Tacos"/>
    <x v="6582"/>
    <n v="2006"/>
    <s v="Old"/>
    <x v="0"/>
  </r>
  <r>
    <x v="1"/>
    <s v="A0823"/>
    <s v="Tacos"/>
    <x v="6583"/>
    <n v="2006"/>
    <s v="Old"/>
    <x v="0"/>
  </r>
  <r>
    <x v="0"/>
    <s v="A0824"/>
    <s v="Burritos"/>
    <x v="6584"/>
    <n v="2006"/>
    <s v="Old"/>
    <x v="0"/>
  </r>
  <r>
    <x v="1"/>
    <s v="A0824"/>
    <s v="Burritos"/>
    <x v="6585"/>
    <n v="2006"/>
    <s v="Old"/>
    <x v="0"/>
  </r>
  <r>
    <x v="0"/>
    <s v="A0824"/>
    <s v="Drinks"/>
    <x v="6586"/>
    <n v="2006"/>
    <s v="Old"/>
    <x v="0"/>
  </r>
  <r>
    <x v="1"/>
    <s v="A0824"/>
    <s v="Drinks"/>
    <x v="6587"/>
    <n v="2006"/>
    <s v="Old"/>
    <x v="0"/>
  </r>
  <r>
    <x v="0"/>
    <s v="A0824"/>
    <s v="Kids menu"/>
    <x v="6588"/>
    <n v="2006"/>
    <s v="Old"/>
    <x v="0"/>
  </r>
  <r>
    <x v="1"/>
    <s v="A0824"/>
    <s v="Kids menu"/>
    <x v="6589"/>
    <n v="2006"/>
    <s v="Old"/>
    <x v="0"/>
  </r>
  <r>
    <x v="0"/>
    <s v="A0824"/>
    <s v="Tacos"/>
    <x v="6590"/>
    <n v="2006"/>
    <s v="Old"/>
    <x v="0"/>
  </r>
  <r>
    <x v="1"/>
    <s v="A0824"/>
    <s v="Tacos"/>
    <x v="6591"/>
    <n v="2006"/>
    <s v="Old"/>
    <x v="0"/>
  </r>
  <r>
    <x v="0"/>
    <s v="A0825"/>
    <s v="Burritos"/>
    <x v="6592"/>
    <n v="2006"/>
    <s v="Old"/>
    <x v="0"/>
  </r>
  <r>
    <x v="1"/>
    <s v="A0825"/>
    <s v="Burritos"/>
    <x v="6593"/>
    <n v="2006"/>
    <s v="Old"/>
    <x v="0"/>
  </r>
  <r>
    <x v="0"/>
    <s v="A0825"/>
    <s v="Drinks"/>
    <x v="6594"/>
    <n v="2006"/>
    <s v="Old"/>
    <x v="0"/>
  </r>
  <r>
    <x v="1"/>
    <s v="A0825"/>
    <s v="Drinks"/>
    <x v="6595"/>
    <n v="2006"/>
    <s v="Old"/>
    <x v="0"/>
  </r>
  <r>
    <x v="0"/>
    <s v="A0825"/>
    <s v="Kids menu"/>
    <x v="6596"/>
    <n v="2006"/>
    <s v="Old"/>
    <x v="0"/>
  </r>
  <r>
    <x v="1"/>
    <s v="A0825"/>
    <s v="Kids menu"/>
    <x v="6597"/>
    <n v="2006"/>
    <s v="Old"/>
    <x v="0"/>
  </r>
  <r>
    <x v="0"/>
    <s v="A0825"/>
    <s v="Tacos"/>
    <x v="6598"/>
    <n v="2006"/>
    <s v="Old"/>
    <x v="0"/>
  </r>
  <r>
    <x v="1"/>
    <s v="A0825"/>
    <s v="Tacos"/>
    <x v="6599"/>
    <n v="2006"/>
    <s v="Old"/>
    <x v="0"/>
  </r>
  <r>
    <x v="0"/>
    <s v="A0826"/>
    <s v="Burritos"/>
    <x v="6600"/>
    <n v="2006"/>
    <s v="Old"/>
    <x v="0"/>
  </r>
  <r>
    <x v="1"/>
    <s v="A0826"/>
    <s v="Burritos"/>
    <x v="6601"/>
    <n v="2006"/>
    <s v="Old"/>
    <x v="0"/>
  </r>
  <r>
    <x v="0"/>
    <s v="A0826"/>
    <s v="Drinks"/>
    <x v="6602"/>
    <n v="2006"/>
    <s v="Old"/>
    <x v="0"/>
  </r>
  <r>
    <x v="1"/>
    <s v="A0826"/>
    <s v="Drinks"/>
    <x v="6603"/>
    <n v="2006"/>
    <s v="Old"/>
    <x v="0"/>
  </r>
  <r>
    <x v="0"/>
    <s v="A0826"/>
    <s v="Kids menu"/>
    <x v="6604"/>
    <n v="2006"/>
    <s v="Old"/>
    <x v="0"/>
  </r>
  <r>
    <x v="1"/>
    <s v="A0826"/>
    <s v="Kids menu"/>
    <x v="6605"/>
    <n v="2006"/>
    <s v="Old"/>
    <x v="0"/>
  </r>
  <r>
    <x v="0"/>
    <s v="A0826"/>
    <s v="Tacos"/>
    <x v="6606"/>
    <n v="2006"/>
    <s v="Old"/>
    <x v="0"/>
  </r>
  <r>
    <x v="1"/>
    <s v="A0826"/>
    <s v="Tacos"/>
    <x v="6607"/>
    <n v="2006"/>
    <s v="Old"/>
    <x v="0"/>
  </r>
  <r>
    <x v="0"/>
    <s v="A0827"/>
    <s v="Burritos"/>
    <x v="6608"/>
    <n v="2006"/>
    <s v="Old"/>
    <x v="0"/>
  </r>
  <r>
    <x v="1"/>
    <s v="A0827"/>
    <s v="Burritos"/>
    <x v="6609"/>
    <n v="2006"/>
    <s v="Old"/>
    <x v="0"/>
  </r>
  <r>
    <x v="0"/>
    <s v="A0827"/>
    <s v="Drinks"/>
    <x v="6610"/>
    <n v="2006"/>
    <s v="Old"/>
    <x v="0"/>
  </r>
  <r>
    <x v="1"/>
    <s v="A0827"/>
    <s v="Drinks"/>
    <x v="6611"/>
    <n v="2006"/>
    <s v="Old"/>
    <x v="0"/>
  </r>
  <r>
    <x v="0"/>
    <s v="A0827"/>
    <s v="Kids menu"/>
    <x v="6612"/>
    <n v="2006"/>
    <s v="Old"/>
    <x v="0"/>
  </r>
  <r>
    <x v="1"/>
    <s v="A0827"/>
    <s v="Kids menu"/>
    <x v="6613"/>
    <n v="2006"/>
    <s v="Old"/>
    <x v="0"/>
  </r>
  <r>
    <x v="0"/>
    <s v="A0827"/>
    <s v="Tacos"/>
    <x v="6614"/>
    <n v="2006"/>
    <s v="Old"/>
    <x v="0"/>
  </r>
  <r>
    <x v="1"/>
    <s v="A0827"/>
    <s v="Tacos"/>
    <x v="6615"/>
    <n v="2006"/>
    <s v="Old"/>
    <x v="0"/>
  </r>
  <r>
    <x v="0"/>
    <s v="A0828"/>
    <s v="Burritos"/>
    <x v="6616"/>
    <n v="2006"/>
    <s v="Old"/>
    <x v="0"/>
  </r>
  <r>
    <x v="1"/>
    <s v="A0828"/>
    <s v="Burritos"/>
    <x v="6617"/>
    <n v="2006"/>
    <s v="Old"/>
    <x v="0"/>
  </r>
  <r>
    <x v="0"/>
    <s v="A0828"/>
    <s v="Drinks"/>
    <x v="6618"/>
    <n v="2006"/>
    <s v="Old"/>
    <x v="0"/>
  </r>
  <r>
    <x v="1"/>
    <s v="A0828"/>
    <s v="Drinks"/>
    <x v="6619"/>
    <n v="2006"/>
    <s v="Old"/>
    <x v="0"/>
  </r>
  <r>
    <x v="0"/>
    <s v="A0828"/>
    <s v="Kids menu"/>
    <x v="6620"/>
    <n v="2006"/>
    <s v="Old"/>
    <x v="0"/>
  </r>
  <r>
    <x v="1"/>
    <s v="A0828"/>
    <s v="Kids menu"/>
    <x v="6621"/>
    <n v="2006"/>
    <s v="Old"/>
    <x v="0"/>
  </r>
  <r>
    <x v="0"/>
    <s v="A0828"/>
    <s v="Tacos"/>
    <x v="6622"/>
    <n v="2006"/>
    <s v="Old"/>
    <x v="0"/>
  </r>
  <r>
    <x v="1"/>
    <s v="A0828"/>
    <s v="Tacos"/>
    <x v="6623"/>
    <n v="2006"/>
    <s v="Old"/>
    <x v="0"/>
  </r>
  <r>
    <x v="0"/>
    <s v="A0829"/>
    <s v="Burritos"/>
    <x v="6624"/>
    <n v="2006"/>
    <s v="Old"/>
    <x v="0"/>
  </r>
  <r>
    <x v="1"/>
    <s v="A0829"/>
    <s v="Burritos"/>
    <x v="6625"/>
    <n v="2006"/>
    <s v="Old"/>
    <x v="0"/>
  </r>
  <r>
    <x v="0"/>
    <s v="A0829"/>
    <s v="Drinks"/>
    <x v="6626"/>
    <n v="2006"/>
    <s v="Old"/>
    <x v="0"/>
  </r>
  <r>
    <x v="1"/>
    <s v="A0829"/>
    <s v="Drinks"/>
    <x v="6627"/>
    <n v="2006"/>
    <s v="Old"/>
    <x v="0"/>
  </r>
  <r>
    <x v="0"/>
    <s v="A0829"/>
    <s v="Kids menu"/>
    <x v="6628"/>
    <n v="2006"/>
    <s v="Old"/>
    <x v="0"/>
  </r>
  <r>
    <x v="1"/>
    <s v="A0829"/>
    <s v="Kids menu"/>
    <x v="6629"/>
    <n v="2006"/>
    <s v="Old"/>
    <x v="0"/>
  </r>
  <r>
    <x v="0"/>
    <s v="A0829"/>
    <s v="Tacos"/>
    <x v="6630"/>
    <n v="2006"/>
    <s v="Old"/>
    <x v="0"/>
  </r>
  <r>
    <x v="1"/>
    <s v="A0829"/>
    <s v="Tacos"/>
    <x v="6631"/>
    <n v="2006"/>
    <s v="Old"/>
    <x v="0"/>
  </r>
  <r>
    <x v="0"/>
    <s v="A0830"/>
    <s v="Burritos"/>
    <x v="6632"/>
    <n v="2006"/>
    <s v="Old"/>
    <x v="0"/>
  </r>
  <r>
    <x v="1"/>
    <s v="A0830"/>
    <s v="Burritos"/>
    <x v="6633"/>
    <n v="2006"/>
    <s v="Old"/>
    <x v="0"/>
  </r>
  <r>
    <x v="0"/>
    <s v="A0830"/>
    <s v="Drinks"/>
    <x v="6634"/>
    <n v="2006"/>
    <s v="Old"/>
    <x v="0"/>
  </r>
  <r>
    <x v="1"/>
    <s v="A0830"/>
    <s v="Drinks"/>
    <x v="6635"/>
    <n v="2006"/>
    <s v="Old"/>
    <x v="0"/>
  </r>
  <r>
    <x v="0"/>
    <s v="A0830"/>
    <s v="Kids menu"/>
    <x v="6636"/>
    <n v="2006"/>
    <s v="Old"/>
    <x v="0"/>
  </r>
  <r>
    <x v="1"/>
    <s v="A0830"/>
    <s v="Kids menu"/>
    <x v="6637"/>
    <n v="2006"/>
    <s v="Old"/>
    <x v="0"/>
  </r>
  <r>
    <x v="0"/>
    <s v="A0830"/>
    <s v="Tacos"/>
    <x v="6638"/>
    <n v="2006"/>
    <s v="Old"/>
    <x v="0"/>
  </r>
  <r>
    <x v="1"/>
    <s v="A0830"/>
    <s v="Tacos"/>
    <x v="6639"/>
    <n v="2006"/>
    <s v="Old"/>
    <x v="0"/>
  </r>
  <r>
    <x v="0"/>
    <s v="A0831"/>
    <s v="Burritos"/>
    <x v="6640"/>
    <n v="2006"/>
    <s v="Old"/>
    <x v="0"/>
  </r>
  <r>
    <x v="1"/>
    <s v="A0831"/>
    <s v="Burritos"/>
    <x v="6641"/>
    <n v="2006"/>
    <s v="Old"/>
    <x v="0"/>
  </r>
  <r>
    <x v="0"/>
    <s v="A0831"/>
    <s v="Drinks"/>
    <x v="6642"/>
    <n v="2006"/>
    <s v="Old"/>
    <x v="0"/>
  </r>
  <r>
    <x v="1"/>
    <s v="A0831"/>
    <s v="Drinks"/>
    <x v="6643"/>
    <n v="2006"/>
    <s v="Old"/>
    <x v="0"/>
  </r>
  <r>
    <x v="0"/>
    <s v="A0831"/>
    <s v="Kids menu"/>
    <x v="6644"/>
    <n v="2006"/>
    <s v="Old"/>
    <x v="0"/>
  </r>
  <r>
    <x v="1"/>
    <s v="A0831"/>
    <s v="Kids menu"/>
    <x v="6645"/>
    <n v="2006"/>
    <s v="Old"/>
    <x v="0"/>
  </r>
  <r>
    <x v="0"/>
    <s v="A0831"/>
    <s v="Tacos"/>
    <x v="6646"/>
    <n v="2006"/>
    <s v="Old"/>
    <x v="0"/>
  </r>
  <r>
    <x v="1"/>
    <s v="A0831"/>
    <s v="Tacos"/>
    <x v="6647"/>
    <n v="2006"/>
    <s v="Old"/>
    <x v="0"/>
  </r>
  <r>
    <x v="0"/>
    <s v="A0832"/>
    <s v="Burritos"/>
    <x v="6648"/>
    <n v="2006"/>
    <s v="Old"/>
    <x v="0"/>
  </r>
  <r>
    <x v="1"/>
    <s v="A0832"/>
    <s v="Burritos"/>
    <x v="6649"/>
    <n v="2006"/>
    <s v="Old"/>
    <x v="0"/>
  </r>
  <r>
    <x v="0"/>
    <s v="A0832"/>
    <s v="Drinks"/>
    <x v="6650"/>
    <n v="2006"/>
    <s v="Old"/>
    <x v="0"/>
  </r>
  <r>
    <x v="1"/>
    <s v="A0832"/>
    <s v="Drinks"/>
    <x v="6651"/>
    <n v="2006"/>
    <s v="Old"/>
    <x v="0"/>
  </r>
  <r>
    <x v="0"/>
    <s v="A0832"/>
    <s v="Kids menu"/>
    <x v="6652"/>
    <n v="2006"/>
    <s v="Old"/>
    <x v="0"/>
  </r>
  <r>
    <x v="1"/>
    <s v="A0832"/>
    <s v="Kids menu"/>
    <x v="6653"/>
    <n v="2006"/>
    <s v="Old"/>
    <x v="0"/>
  </r>
  <r>
    <x v="0"/>
    <s v="A0832"/>
    <s v="Tacos"/>
    <x v="6654"/>
    <n v="2006"/>
    <s v="Old"/>
    <x v="0"/>
  </r>
  <r>
    <x v="1"/>
    <s v="A0832"/>
    <s v="Tacos"/>
    <x v="6655"/>
    <n v="2006"/>
    <s v="Old"/>
    <x v="0"/>
  </r>
  <r>
    <x v="0"/>
    <s v="A0833"/>
    <s v="Burritos"/>
    <x v="6656"/>
    <n v="2006"/>
    <s v="Old"/>
    <x v="0"/>
  </r>
  <r>
    <x v="1"/>
    <s v="A0833"/>
    <s v="Burritos"/>
    <x v="6657"/>
    <n v="2006"/>
    <s v="Old"/>
    <x v="0"/>
  </r>
  <r>
    <x v="0"/>
    <s v="A0833"/>
    <s v="Drinks"/>
    <x v="6658"/>
    <n v="2006"/>
    <s v="Old"/>
    <x v="0"/>
  </r>
  <r>
    <x v="1"/>
    <s v="A0833"/>
    <s v="Drinks"/>
    <x v="6659"/>
    <n v="2006"/>
    <s v="Old"/>
    <x v="0"/>
  </r>
  <r>
    <x v="0"/>
    <s v="A0833"/>
    <s v="Kids menu"/>
    <x v="6660"/>
    <n v="2006"/>
    <s v="Old"/>
    <x v="0"/>
  </r>
  <r>
    <x v="1"/>
    <s v="A0833"/>
    <s v="Kids menu"/>
    <x v="6661"/>
    <n v="2006"/>
    <s v="Old"/>
    <x v="0"/>
  </r>
  <r>
    <x v="0"/>
    <s v="A0833"/>
    <s v="Tacos"/>
    <x v="6662"/>
    <n v="2006"/>
    <s v="Old"/>
    <x v="0"/>
  </r>
  <r>
    <x v="1"/>
    <s v="A0833"/>
    <s v="Tacos"/>
    <x v="6663"/>
    <n v="2006"/>
    <s v="Old"/>
    <x v="0"/>
  </r>
  <r>
    <x v="0"/>
    <s v="A0834"/>
    <s v="Burritos"/>
    <x v="6664"/>
    <n v="2006"/>
    <s v="Old"/>
    <x v="0"/>
  </r>
  <r>
    <x v="1"/>
    <s v="A0834"/>
    <s v="Burritos"/>
    <x v="6665"/>
    <n v="2006"/>
    <s v="Old"/>
    <x v="0"/>
  </r>
  <r>
    <x v="0"/>
    <s v="A0834"/>
    <s v="Drinks"/>
    <x v="6666"/>
    <n v="2006"/>
    <s v="Old"/>
    <x v="0"/>
  </r>
  <r>
    <x v="1"/>
    <s v="A0834"/>
    <s v="Drinks"/>
    <x v="6667"/>
    <n v="2006"/>
    <s v="Old"/>
    <x v="0"/>
  </r>
  <r>
    <x v="0"/>
    <s v="A0834"/>
    <s v="Kids menu"/>
    <x v="6668"/>
    <n v="2006"/>
    <s v="Old"/>
    <x v="0"/>
  </r>
  <r>
    <x v="1"/>
    <s v="A0834"/>
    <s v="Kids menu"/>
    <x v="6669"/>
    <n v="2006"/>
    <s v="Old"/>
    <x v="0"/>
  </r>
  <r>
    <x v="0"/>
    <s v="A0834"/>
    <s v="Tacos"/>
    <x v="6670"/>
    <n v="2006"/>
    <s v="Old"/>
    <x v="0"/>
  </r>
  <r>
    <x v="1"/>
    <s v="A0834"/>
    <s v="Tacos"/>
    <x v="6671"/>
    <n v="2006"/>
    <s v="Old"/>
    <x v="0"/>
  </r>
  <r>
    <x v="0"/>
    <s v="A0835"/>
    <s v="Burritos"/>
    <x v="6672"/>
    <n v="2006"/>
    <s v="Old"/>
    <x v="0"/>
  </r>
  <r>
    <x v="1"/>
    <s v="A0835"/>
    <s v="Burritos"/>
    <x v="6673"/>
    <n v="2006"/>
    <s v="Old"/>
    <x v="0"/>
  </r>
  <r>
    <x v="0"/>
    <s v="A0835"/>
    <s v="Drinks"/>
    <x v="6674"/>
    <n v="2006"/>
    <s v="Old"/>
    <x v="0"/>
  </r>
  <r>
    <x v="1"/>
    <s v="A0835"/>
    <s v="Drinks"/>
    <x v="6675"/>
    <n v="2006"/>
    <s v="Old"/>
    <x v="0"/>
  </r>
  <r>
    <x v="0"/>
    <s v="A0835"/>
    <s v="Kids menu"/>
    <x v="6676"/>
    <n v="2006"/>
    <s v="Old"/>
    <x v="0"/>
  </r>
  <r>
    <x v="1"/>
    <s v="A0835"/>
    <s v="Kids menu"/>
    <x v="6677"/>
    <n v="2006"/>
    <s v="Old"/>
    <x v="0"/>
  </r>
  <r>
    <x v="0"/>
    <s v="A0835"/>
    <s v="Tacos"/>
    <x v="6678"/>
    <n v="2006"/>
    <s v="Old"/>
    <x v="0"/>
  </r>
  <r>
    <x v="1"/>
    <s v="A0835"/>
    <s v="Tacos"/>
    <x v="6679"/>
    <n v="2006"/>
    <s v="Old"/>
    <x v="0"/>
  </r>
  <r>
    <x v="0"/>
    <s v="A0836"/>
    <s v="Burritos"/>
    <x v="6680"/>
    <n v="2006"/>
    <s v="Old"/>
    <x v="0"/>
  </r>
  <r>
    <x v="1"/>
    <s v="A0836"/>
    <s v="Burritos"/>
    <x v="6681"/>
    <n v="2006"/>
    <s v="Old"/>
    <x v="0"/>
  </r>
  <r>
    <x v="0"/>
    <s v="A0836"/>
    <s v="Drinks"/>
    <x v="6682"/>
    <n v="2006"/>
    <s v="Old"/>
    <x v="0"/>
  </r>
  <r>
    <x v="1"/>
    <s v="A0836"/>
    <s v="Drinks"/>
    <x v="6683"/>
    <n v="2006"/>
    <s v="Old"/>
    <x v="0"/>
  </r>
  <r>
    <x v="0"/>
    <s v="A0836"/>
    <s v="Kids menu"/>
    <x v="6684"/>
    <n v="2006"/>
    <s v="Old"/>
    <x v="0"/>
  </r>
  <r>
    <x v="1"/>
    <s v="A0836"/>
    <s v="Kids menu"/>
    <x v="6685"/>
    <n v="2006"/>
    <s v="Old"/>
    <x v="0"/>
  </r>
  <r>
    <x v="0"/>
    <s v="A0836"/>
    <s v="Tacos"/>
    <x v="6686"/>
    <n v="2006"/>
    <s v="Old"/>
    <x v="0"/>
  </r>
  <r>
    <x v="1"/>
    <s v="A0836"/>
    <s v="Tacos"/>
    <x v="6687"/>
    <n v="2006"/>
    <s v="Old"/>
    <x v="0"/>
  </r>
  <r>
    <x v="0"/>
    <s v="A0837"/>
    <s v="Burritos"/>
    <x v="6688"/>
    <n v="2006"/>
    <s v="Old"/>
    <x v="0"/>
  </r>
  <r>
    <x v="1"/>
    <s v="A0837"/>
    <s v="Burritos"/>
    <x v="6689"/>
    <n v="2006"/>
    <s v="Old"/>
    <x v="0"/>
  </r>
  <r>
    <x v="0"/>
    <s v="A0837"/>
    <s v="Drinks"/>
    <x v="6690"/>
    <n v="2006"/>
    <s v="Old"/>
    <x v="0"/>
  </r>
  <r>
    <x v="1"/>
    <s v="A0837"/>
    <s v="Drinks"/>
    <x v="6691"/>
    <n v="2006"/>
    <s v="Old"/>
    <x v="0"/>
  </r>
  <r>
    <x v="0"/>
    <s v="A0837"/>
    <s v="Kids menu"/>
    <x v="6692"/>
    <n v="2006"/>
    <s v="Old"/>
    <x v="0"/>
  </r>
  <r>
    <x v="1"/>
    <s v="A0837"/>
    <s v="Kids menu"/>
    <x v="6693"/>
    <n v="2006"/>
    <s v="Old"/>
    <x v="0"/>
  </r>
  <r>
    <x v="0"/>
    <s v="A0837"/>
    <s v="Tacos"/>
    <x v="6694"/>
    <n v="2006"/>
    <s v="Old"/>
    <x v="0"/>
  </r>
  <r>
    <x v="1"/>
    <s v="A0837"/>
    <s v="Tacos"/>
    <x v="6695"/>
    <n v="2006"/>
    <s v="Old"/>
    <x v="0"/>
  </r>
  <r>
    <x v="0"/>
    <s v="A0838"/>
    <s v="Burritos"/>
    <x v="6696"/>
    <n v="2006"/>
    <s v="Old"/>
    <x v="0"/>
  </r>
  <r>
    <x v="1"/>
    <s v="A0838"/>
    <s v="Burritos"/>
    <x v="6697"/>
    <n v="2006"/>
    <s v="Old"/>
    <x v="0"/>
  </r>
  <r>
    <x v="0"/>
    <s v="A0838"/>
    <s v="Drinks"/>
    <x v="6698"/>
    <n v="2006"/>
    <s v="Old"/>
    <x v="0"/>
  </r>
  <r>
    <x v="1"/>
    <s v="A0838"/>
    <s v="Drinks"/>
    <x v="6699"/>
    <n v="2006"/>
    <s v="Old"/>
    <x v="0"/>
  </r>
  <r>
    <x v="0"/>
    <s v="A0838"/>
    <s v="Kids menu"/>
    <x v="6700"/>
    <n v="2006"/>
    <s v="Old"/>
    <x v="0"/>
  </r>
  <r>
    <x v="1"/>
    <s v="A0838"/>
    <s v="Kids menu"/>
    <x v="6701"/>
    <n v="2006"/>
    <s v="Old"/>
    <x v="0"/>
  </r>
  <r>
    <x v="0"/>
    <s v="A0838"/>
    <s v="Tacos"/>
    <x v="6702"/>
    <n v="2006"/>
    <s v="Old"/>
    <x v="0"/>
  </r>
  <r>
    <x v="1"/>
    <s v="A0838"/>
    <s v="Tacos"/>
    <x v="6703"/>
    <n v="2006"/>
    <s v="Old"/>
    <x v="0"/>
  </r>
  <r>
    <x v="0"/>
    <s v="A0839"/>
    <s v="Burritos"/>
    <x v="6704"/>
    <n v="2006"/>
    <s v="Old"/>
    <x v="0"/>
  </r>
  <r>
    <x v="1"/>
    <s v="A0839"/>
    <s v="Burritos"/>
    <x v="6705"/>
    <n v="2006"/>
    <s v="Old"/>
    <x v="0"/>
  </r>
  <r>
    <x v="0"/>
    <s v="A0839"/>
    <s v="Drinks"/>
    <x v="6706"/>
    <n v="2006"/>
    <s v="Old"/>
    <x v="0"/>
  </r>
  <r>
    <x v="1"/>
    <s v="A0839"/>
    <s v="Drinks"/>
    <x v="6707"/>
    <n v="2006"/>
    <s v="Old"/>
    <x v="0"/>
  </r>
  <r>
    <x v="0"/>
    <s v="A0839"/>
    <s v="Kids menu"/>
    <x v="6708"/>
    <n v="2006"/>
    <s v="Old"/>
    <x v="0"/>
  </r>
  <r>
    <x v="1"/>
    <s v="A0839"/>
    <s v="Kids menu"/>
    <x v="6709"/>
    <n v="2006"/>
    <s v="Old"/>
    <x v="0"/>
  </r>
  <r>
    <x v="0"/>
    <s v="A0839"/>
    <s v="Tacos"/>
    <x v="6710"/>
    <n v="2006"/>
    <s v="Old"/>
    <x v="0"/>
  </r>
  <r>
    <x v="1"/>
    <s v="A0839"/>
    <s v="Tacos"/>
    <x v="6711"/>
    <n v="2006"/>
    <s v="Old"/>
    <x v="0"/>
  </r>
  <r>
    <x v="0"/>
    <s v="A0840"/>
    <s v="Burritos"/>
    <x v="6712"/>
    <n v="2006"/>
    <s v="Old"/>
    <x v="0"/>
  </r>
  <r>
    <x v="1"/>
    <s v="A0840"/>
    <s v="Burritos"/>
    <x v="6713"/>
    <n v="2006"/>
    <s v="Old"/>
    <x v="0"/>
  </r>
  <r>
    <x v="0"/>
    <s v="A0840"/>
    <s v="Drinks"/>
    <x v="6714"/>
    <n v="2006"/>
    <s v="Old"/>
    <x v="0"/>
  </r>
  <r>
    <x v="1"/>
    <s v="A0840"/>
    <s v="Drinks"/>
    <x v="6715"/>
    <n v="2006"/>
    <s v="Old"/>
    <x v="0"/>
  </r>
  <r>
    <x v="0"/>
    <s v="A0840"/>
    <s v="Kids menu"/>
    <x v="6716"/>
    <n v="2006"/>
    <s v="Old"/>
    <x v="0"/>
  </r>
  <r>
    <x v="1"/>
    <s v="A0840"/>
    <s v="Kids menu"/>
    <x v="6717"/>
    <n v="2006"/>
    <s v="Old"/>
    <x v="0"/>
  </r>
  <r>
    <x v="0"/>
    <s v="A0840"/>
    <s v="Tacos"/>
    <x v="6718"/>
    <n v="2006"/>
    <s v="Old"/>
    <x v="0"/>
  </r>
  <r>
    <x v="1"/>
    <s v="A0840"/>
    <s v="Tacos"/>
    <x v="6719"/>
    <n v="2006"/>
    <s v="Old"/>
    <x v="0"/>
  </r>
  <r>
    <x v="0"/>
    <s v="A0841"/>
    <s v="Burritos"/>
    <x v="6720"/>
    <n v="2006"/>
    <s v="Old"/>
    <x v="0"/>
  </r>
  <r>
    <x v="1"/>
    <s v="A0841"/>
    <s v="Burritos"/>
    <x v="6721"/>
    <n v="2006"/>
    <s v="Old"/>
    <x v="0"/>
  </r>
  <r>
    <x v="0"/>
    <s v="A0841"/>
    <s v="Drinks"/>
    <x v="6722"/>
    <n v="2006"/>
    <s v="Old"/>
    <x v="0"/>
  </r>
  <r>
    <x v="1"/>
    <s v="A0841"/>
    <s v="Drinks"/>
    <x v="6723"/>
    <n v="2006"/>
    <s v="Old"/>
    <x v="0"/>
  </r>
  <r>
    <x v="0"/>
    <s v="A0841"/>
    <s v="Kids menu"/>
    <x v="6724"/>
    <n v="2006"/>
    <s v="Old"/>
    <x v="0"/>
  </r>
  <r>
    <x v="1"/>
    <s v="A0841"/>
    <s v="Kids menu"/>
    <x v="6725"/>
    <n v="2006"/>
    <s v="Old"/>
    <x v="0"/>
  </r>
  <r>
    <x v="0"/>
    <s v="A0841"/>
    <s v="Tacos"/>
    <x v="6726"/>
    <n v="2006"/>
    <s v="Old"/>
    <x v="0"/>
  </r>
  <r>
    <x v="1"/>
    <s v="A0841"/>
    <s v="Tacos"/>
    <x v="6727"/>
    <n v="2006"/>
    <s v="Old"/>
    <x v="0"/>
  </r>
  <r>
    <x v="0"/>
    <s v="A0842"/>
    <s v="Burritos"/>
    <x v="6728"/>
    <n v="2006"/>
    <s v="Old"/>
    <x v="0"/>
  </r>
  <r>
    <x v="1"/>
    <s v="A0842"/>
    <s v="Burritos"/>
    <x v="6729"/>
    <n v="2006"/>
    <s v="Old"/>
    <x v="0"/>
  </r>
  <r>
    <x v="0"/>
    <s v="A0842"/>
    <s v="Drinks"/>
    <x v="6730"/>
    <n v="2006"/>
    <s v="Old"/>
    <x v="0"/>
  </r>
  <r>
    <x v="1"/>
    <s v="A0842"/>
    <s v="Drinks"/>
    <x v="6731"/>
    <n v="2006"/>
    <s v="Old"/>
    <x v="0"/>
  </r>
  <r>
    <x v="0"/>
    <s v="A0842"/>
    <s v="Kids menu"/>
    <x v="6732"/>
    <n v="2006"/>
    <s v="Old"/>
    <x v="0"/>
  </r>
  <r>
    <x v="1"/>
    <s v="A0842"/>
    <s v="Kids menu"/>
    <x v="6733"/>
    <n v="2006"/>
    <s v="Old"/>
    <x v="0"/>
  </r>
  <r>
    <x v="0"/>
    <s v="A0842"/>
    <s v="Tacos"/>
    <x v="6734"/>
    <n v="2006"/>
    <s v="Old"/>
    <x v="0"/>
  </r>
  <r>
    <x v="1"/>
    <s v="A0842"/>
    <s v="Tacos"/>
    <x v="6735"/>
    <n v="2006"/>
    <s v="Old"/>
    <x v="0"/>
  </r>
  <r>
    <x v="0"/>
    <s v="A0843"/>
    <s v="Burritos"/>
    <x v="6736"/>
    <n v="2006"/>
    <s v="Old"/>
    <x v="0"/>
  </r>
  <r>
    <x v="1"/>
    <s v="A0843"/>
    <s v="Burritos"/>
    <x v="6737"/>
    <n v="2006"/>
    <s v="Old"/>
    <x v="0"/>
  </r>
  <r>
    <x v="0"/>
    <s v="A0843"/>
    <s v="Drinks"/>
    <x v="6738"/>
    <n v="2006"/>
    <s v="Old"/>
    <x v="0"/>
  </r>
  <r>
    <x v="1"/>
    <s v="A0843"/>
    <s v="Drinks"/>
    <x v="6739"/>
    <n v="2006"/>
    <s v="Old"/>
    <x v="0"/>
  </r>
  <r>
    <x v="0"/>
    <s v="A0843"/>
    <s v="Kids menu"/>
    <x v="6740"/>
    <n v="2006"/>
    <s v="Old"/>
    <x v="0"/>
  </r>
  <r>
    <x v="1"/>
    <s v="A0843"/>
    <s v="Kids menu"/>
    <x v="6741"/>
    <n v="2006"/>
    <s v="Old"/>
    <x v="0"/>
  </r>
  <r>
    <x v="0"/>
    <s v="A0843"/>
    <s v="Tacos"/>
    <x v="6742"/>
    <n v="2006"/>
    <s v="Old"/>
    <x v="0"/>
  </r>
  <r>
    <x v="1"/>
    <s v="A0843"/>
    <s v="Tacos"/>
    <x v="6743"/>
    <n v="2006"/>
    <s v="Old"/>
    <x v="0"/>
  </r>
  <r>
    <x v="0"/>
    <s v="A0844"/>
    <s v="Burritos"/>
    <x v="6744"/>
    <n v="2006"/>
    <s v="Old"/>
    <x v="0"/>
  </r>
  <r>
    <x v="1"/>
    <s v="A0844"/>
    <s v="Burritos"/>
    <x v="6745"/>
    <n v="2006"/>
    <s v="Old"/>
    <x v="0"/>
  </r>
  <r>
    <x v="0"/>
    <s v="A0844"/>
    <s v="Drinks"/>
    <x v="6746"/>
    <n v="2006"/>
    <s v="Old"/>
    <x v="0"/>
  </r>
  <r>
    <x v="1"/>
    <s v="A0844"/>
    <s v="Drinks"/>
    <x v="6747"/>
    <n v="2006"/>
    <s v="Old"/>
    <x v="0"/>
  </r>
  <r>
    <x v="0"/>
    <s v="A0844"/>
    <s v="Kids menu"/>
    <x v="6748"/>
    <n v="2006"/>
    <s v="Old"/>
    <x v="0"/>
  </r>
  <r>
    <x v="1"/>
    <s v="A0844"/>
    <s v="Kids menu"/>
    <x v="6749"/>
    <n v="2006"/>
    <s v="Old"/>
    <x v="0"/>
  </r>
  <r>
    <x v="0"/>
    <s v="A0844"/>
    <s v="Tacos"/>
    <x v="6750"/>
    <n v="2006"/>
    <s v="Old"/>
    <x v="0"/>
  </r>
  <r>
    <x v="1"/>
    <s v="A0844"/>
    <s v="Tacos"/>
    <x v="6751"/>
    <n v="2006"/>
    <s v="Old"/>
    <x v="0"/>
  </r>
  <r>
    <x v="0"/>
    <s v="A0845"/>
    <s v="Burritos"/>
    <x v="6752"/>
    <n v="2006"/>
    <s v="Old"/>
    <x v="0"/>
  </r>
  <r>
    <x v="1"/>
    <s v="A0845"/>
    <s v="Burritos"/>
    <x v="6753"/>
    <n v="2006"/>
    <s v="Old"/>
    <x v="0"/>
  </r>
  <r>
    <x v="0"/>
    <s v="A0845"/>
    <s v="Drinks"/>
    <x v="6754"/>
    <n v="2006"/>
    <s v="Old"/>
    <x v="0"/>
  </r>
  <r>
    <x v="1"/>
    <s v="A0845"/>
    <s v="Drinks"/>
    <x v="6755"/>
    <n v="2006"/>
    <s v="Old"/>
    <x v="0"/>
  </r>
  <r>
    <x v="0"/>
    <s v="A0845"/>
    <s v="Kids menu"/>
    <x v="6756"/>
    <n v="2006"/>
    <s v="Old"/>
    <x v="0"/>
  </r>
  <r>
    <x v="1"/>
    <s v="A0845"/>
    <s v="Kids menu"/>
    <x v="6757"/>
    <n v="2006"/>
    <s v="Old"/>
    <x v="0"/>
  </r>
  <r>
    <x v="0"/>
    <s v="A0845"/>
    <s v="Tacos"/>
    <x v="6758"/>
    <n v="2006"/>
    <s v="Old"/>
    <x v="0"/>
  </r>
  <r>
    <x v="1"/>
    <s v="A0845"/>
    <s v="Tacos"/>
    <x v="6759"/>
    <n v="2006"/>
    <s v="Old"/>
    <x v="0"/>
  </r>
  <r>
    <x v="0"/>
    <s v="A0846"/>
    <s v="Burritos"/>
    <x v="6760"/>
    <n v="2006"/>
    <s v="Old"/>
    <x v="0"/>
  </r>
  <r>
    <x v="1"/>
    <s v="A0846"/>
    <s v="Burritos"/>
    <x v="6761"/>
    <n v="2006"/>
    <s v="Old"/>
    <x v="0"/>
  </r>
  <r>
    <x v="0"/>
    <s v="A0846"/>
    <s v="Drinks"/>
    <x v="6762"/>
    <n v="2006"/>
    <s v="Old"/>
    <x v="0"/>
  </r>
  <r>
    <x v="1"/>
    <s v="A0846"/>
    <s v="Drinks"/>
    <x v="6763"/>
    <n v="2006"/>
    <s v="Old"/>
    <x v="0"/>
  </r>
  <r>
    <x v="0"/>
    <s v="A0846"/>
    <s v="Kids menu"/>
    <x v="6764"/>
    <n v="2006"/>
    <s v="Old"/>
    <x v="0"/>
  </r>
  <r>
    <x v="1"/>
    <s v="A0846"/>
    <s v="Kids menu"/>
    <x v="6765"/>
    <n v="2006"/>
    <s v="Old"/>
    <x v="0"/>
  </r>
  <r>
    <x v="0"/>
    <s v="A0846"/>
    <s v="Tacos"/>
    <x v="6766"/>
    <n v="2006"/>
    <s v="Old"/>
    <x v="0"/>
  </r>
  <r>
    <x v="1"/>
    <s v="A0846"/>
    <s v="Tacos"/>
    <x v="6767"/>
    <n v="2006"/>
    <s v="Old"/>
    <x v="0"/>
  </r>
  <r>
    <x v="0"/>
    <s v="A0847"/>
    <s v="Burritos"/>
    <x v="6768"/>
    <n v="2006"/>
    <s v="Old"/>
    <x v="0"/>
  </r>
  <r>
    <x v="1"/>
    <s v="A0847"/>
    <s v="Burritos"/>
    <x v="6769"/>
    <n v="2006"/>
    <s v="Old"/>
    <x v="0"/>
  </r>
  <r>
    <x v="0"/>
    <s v="A0847"/>
    <s v="Drinks"/>
    <x v="6770"/>
    <n v="2006"/>
    <s v="Old"/>
    <x v="0"/>
  </r>
  <r>
    <x v="1"/>
    <s v="A0847"/>
    <s v="Drinks"/>
    <x v="6771"/>
    <n v="2006"/>
    <s v="Old"/>
    <x v="0"/>
  </r>
  <r>
    <x v="0"/>
    <s v="A0847"/>
    <s v="Kids menu"/>
    <x v="6772"/>
    <n v="2006"/>
    <s v="Old"/>
    <x v="0"/>
  </r>
  <r>
    <x v="1"/>
    <s v="A0847"/>
    <s v="Kids menu"/>
    <x v="6773"/>
    <n v="2006"/>
    <s v="Old"/>
    <x v="0"/>
  </r>
  <r>
    <x v="0"/>
    <s v="A0847"/>
    <s v="Tacos"/>
    <x v="6774"/>
    <n v="2006"/>
    <s v="Old"/>
    <x v="0"/>
  </r>
  <r>
    <x v="1"/>
    <s v="A0847"/>
    <s v="Tacos"/>
    <x v="6775"/>
    <n v="2006"/>
    <s v="Old"/>
    <x v="0"/>
  </r>
  <r>
    <x v="0"/>
    <s v="A0848"/>
    <s v="Burritos"/>
    <x v="6776"/>
    <n v="2006"/>
    <s v="Old"/>
    <x v="0"/>
  </r>
  <r>
    <x v="1"/>
    <s v="A0848"/>
    <s v="Burritos"/>
    <x v="6777"/>
    <n v="2006"/>
    <s v="Old"/>
    <x v="0"/>
  </r>
  <r>
    <x v="0"/>
    <s v="A0848"/>
    <s v="Drinks"/>
    <x v="6778"/>
    <n v="2006"/>
    <s v="Old"/>
    <x v="0"/>
  </r>
  <r>
    <x v="1"/>
    <s v="A0848"/>
    <s v="Drinks"/>
    <x v="6779"/>
    <n v="2006"/>
    <s v="Old"/>
    <x v="0"/>
  </r>
  <r>
    <x v="0"/>
    <s v="A0848"/>
    <s v="Kids menu"/>
    <x v="6780"/>
    <n v="2006"/>
    <s v="Old"/>
    <x v="0"/>
  </r>
  <r>
    <x v="1"/>
    <s v="A0848"/>
    <s v="Kids menu"/>
    <x v="6781"/>
    <n v="2006"/>
    <s v="Old"/>
    <x v="0"/>
  </r>
  <r>
    <x v="0"/>
    <s v="A0848"/>
    <s v="Tacos"/>
    <x v="6782"/>
    <n v="2006"/>
    <s v="Old"/>
    <x v="0"/>
  </r>
  <r>
    <x v="1"/>
    <s v="A0848"/>
    <s v="Tacos"/>
    <x v="6783"/>
    <n v="2006"/>
    <s v="Old"/>
    <x v="0"/>
  </r>
  <r>
    <x v="0"/>
    <s v="A0849"/>
    <s v="Burritos"/>
    <x v="6784"/>
    <n v="2006"/>
    <s v="Old"/>
    <x v="0"/>
  </r>
  <r>
    <x v="1"/>
    <s v="A0849"/>
    <s v="Burritos"/>
    <x v="6785"/>
    <n v="2006"/>
    <s v="Old"/>
    <x v="0"/>
  </r>
  <r>
    <x v="0"/>
    <s v="A0849"/>
    <s v="Drinks"/>
    <x v="6786"/>
    <n v="2006"/>
    <s v="Old"/>
    <x v="0"/>
  </r>
  <r>
    <x v="1"/>
    <s v="A0849"/>
    <s v="Drinks"/>
    <x v="6787"/>
    <n v="2006"/>
    <s v="Old"/>
    <x v="0"/>
  </r>
  <r>
    <x v="0"/>
    <s v="A0849"/>
    <s v="Kids menu"/>
    <x v="6788"/>
    <n v="2006"/>
    <s v="Old"/>
    <x v="0"/>
  </r>
  <r>
    <x v="1"/>
    <s v="A0849"/>
    <s v="Kids menu"/>
    <x v="6789"/>
    <n v="2006"/>
    <s v="Old"/>
    <x v="0"/>
  </r>
  <r>
    <x v="0"/>
    <s v="A0849"/>
    <s v="Tacos"/>
    <x v="6790"/>
    <n v="2006"/>
    <s v="Old"/>
    <x v="0"/>
  </r>
  <r>
    <x v="1"/>
    <s v="A0849"/>
    <s v="Tacos"/>
    <x v="6791"/>
    <n v="2006"/>
    <s v="Old"/>
    <x v="0"/>
  </r>
  <r>
    <x v="0"/>
    <s v="A0850"/>
    <s v="Burritos"/>
    <x v="6792"/>
    <n v="2006"/>
    <s v="Old"/>
    <x v="0"/>
  </r>
  <r>
    <x v="1"/>
    <s v="A0850"/>
    <s v="Burritos"/>
    <x v="6793"/>
    <n v="2006"/>
    <s v="Old"/>
    <x v="0"/>
  </r>
  <r>
    <x v="0"/>
    <s v="A0850"/>
    <s v="Drinks"/>
    <x v="6794"/>
    <n v="2006"/>
    <s v="Old"/>
    <x v="0"/>
  </r>
  <r>
    <x v="1"/>
    <s v="A0850"/>
    <s v="Drinks"/>
    <x v="6795"/>
    <n v="2006"/>
    <s v="Old"/>
    <x v="0"/>
  </r>
  <r>
    <x v="0"/>
    <s v="A0850"/>
    <s v="Kids menu"/>
    <x v="6796"/>
    <n v="2006"/>
    <s v="Old"/>
    <x v="0"/>
  </r>
  <r>
    <x v="1"/>
    <s v="A0850"/>
    <s v="Kids menu"/>
    <x v="6797"/>
    <n v="2006"/>
    <s v="Old"/>
    <x v="0"/>
  </r>
  <r>
    <x v="0"/>
    <s v="A0850"/>
    <s v="Tacos"/>
    <x v="6798"/>
    <n v="2006"/>
    <s v="Old"/>
    <x v="0"/>
  </r>
  <r>
    <x v="1"/>
    <s v="A0850"/>
    <s v="Tacos"/>
    <x v="6799"/>
    <n v="2006"/>
    <s v="Old"/>
    <x v="0"/>
  </r>
  <r>
    <x v="0"/>
    <s v="A0851"/>
    <s v="Burritos"/>
    <x v="6800"/>
    <n v="2006"/>
    <s v="Old"/>
    <x v="0"/>
  </r>
  <r>
    <x v="1"/>
    <s v="A0851"/>
    <s v="Burritos"/>
    <x v="6801"/>
    <n v="2006"/>
    <s v="Old"/>
    <x v="0"/>
  </r>
  <r>
    <x v="0"/>
    <s v="A0851"/>
    <s v="Drinks"/>
    <x v="6802"/>
    <n v="2006"/>
    <s v="Old"/>
    <x v="0"/>
  </r>
  <r>
    <x v="1"/>
    <s v="A0851"/>
    <s v="Drinks"/>
    <x v="6803"/>
    <n v="2006"/>
    <s v="Old"/>
    <x v="0"/>
  </r>
  <r>
    <x v="0"/>
    <s v="A0851"/>
    <s v="Kids menu"/>
    <x v="6804"/>
    <n v="2006"/>
    <s v="Old"/>
    <x v="0"/>
  </r>
  <r>
    <x v="1"/>
    <s v="A0851"/>
    <s v="Kids menu"/>
    <x v="6805"/>
    <n v="2006"/>
    <s v="Old"/>
    <x v="0"/>
  </r>
  <r>
    <x v="0"/>
    <s v="A0851"/>
    <s v="Tacos"/>
    <x v="6806"/>
    <n v="2006"/>
    <s v="Old"/>
    <x v="0"/>
  </r>
  <r>
    <x v="1"/>
    <s v="A0851"/>
    <s v="Tacos"/>
    <x v="6807"/>
    <n v="2006"/>
    <s v="Old"/>
    <x v="0"/>
  </r>
  <r>
    <x v="0"/>
    <s v="A0852"/>
    <s v="Burritos"/>
    <x v="6808"/>
    <n v="2006"/>
    <s v="Old"/>
    <x v="0"/>
  </r>
  <r>
    <x v="1"/>
    <s v="A0852"/>
    <s v="Burritos"/>
    <x v="6809"/>
    <n v="2006"/>
    <s v="Old"/>
    <x v="0"/>
  </r>
  <r>
    <x v="0"/>
    <s v="A0852"/>
    <s v="Drinks"/>
    <x v="6810"/>
    <n v="2006"/>
    <s v="Old"/>
    <x v="0"/>
  </r>
  <r>
    <x v="1"/>
    <s v="A0852"/>
    <s v="Drinks"/>
    <x v="6811"/>
    <n v="2006"/>
    <s v="Old"/>
    <x v="0"/>
  </r>
  <r>
    <x v="0"/>
    <s v="A0852"/>
    <s v="Kids menu"/>
    <x v="6812"/>
    <n v="2006"/>
    <s v="Old"/>
    <x v="0"/>
  </r>
  <r>
    <x v="1"/>
    <s v="A0852"/>
    <s v="Kids menu"/>
    <x v="6813"/>
    <n v="2006"/>
    <s v="Old"/>
    <x v="0"/>
  </r>
  <r>
    <x v="0"/>
    <s v="A0852"/>
    <s v="Tacos"/>
    <x v="6814"/>
    <n v="2006"/>
    <s v="Old"/>
    <x v="0"/>
  </r>
  <r>
    <x v="1"/>
    <s v="A0852"/>
    <s v="Tacos"/>
    <x v="6815"/>
    <n v="2006"/>
    <s v="Old"/>
    <x v="0"/>
  </r>
  <r>
    <x v="0"/>
    <s v="A0853"/>
    <s v="Burritos"/>
    <x v="6816"/>
    <n v="2006"/>
    <s v="Old"/>
    <x v="0"/>
  </r>
  <r>
    <x v="1"/>
    <s v="A0853"/>
    <s v="Burritos"/>
    <x v="6817"/>
    <n v="2006"/>
    <s v="Old"/>
    <x v="0"/>
  </r>
  <r>
    <x v="0"/>
    <s v="A0853"/>
    <s v="Drinks"/>
    <x v="6818"/>
    <n v="2006"/>
    <s v="Old"/>
    <x v="0"/>
  </r>
  <r>
    <x v="1"/>
    <s v="A0853"/>
    <s v="Drinks"/>
    <x v="6819"/>
    <n v="2006"/>
    <s v="Old"/>
    <x v="0"/>
  </r>
  <r>
    <x v="0"/>
    <s v="A0853"/>
    <s v="Kids menu"/>
    <x v="6820"/>
    <n v="2006"/>
    <s v="Old"/>
    <x v="0"/>
  </r>
  <r>
    <x v="1"/>
    <s v="A0853"/>
    <s v="Kids menu"/>
    <x v="6821"/>
    <n v="2006"/>
    <s v="Old"/>
    <x v="0"/>
  </r>
  <r>
    <x v="0"/>
    <s v="A0853"/>
    <s v="Tacos"/>
    <x v="6822"/>
    <n v="2006"/>
    <s v="Old"/>
    <x v="0"/>
  </r>
  <r>
    <x v="1"/>
    <s v="A0853"/>
    <s v="Tacos"/>
    <x v="6823"/>
    <n v="2006"/>
    <s v="Old"/>
    <x v="0"/>
  </r>
  <r>
    <x v="0"/>
    <s v="A0854"/>
    <s v="Burritos"/>
    <x v="6824"/>
    <n v="2006"/>
    <s v="Old"/>
    <x v="0"/>
  </r>
  <r>
    <x v="1"/>
    <s v="A0854"/>
    <s v="Burritos"/>
    <x v="6825"/>
    <n v="2006"/>
    <s v="Old"/>
    <x v="0"/>
  </r>
  <r>
    <x v="0"/>
    <s v="A0854"/>
    <s v="Drinks"/>
    <x v="6826"/>
    <n v="2006"/>
    <s v="Old"/>
    <x v="0"/>
  </r>
  <r>
    <x v="1"/>
    <s v="A0854"/>
    <s v="Drinks"/>
    <x v="6827"/>
    <n v="2006"/>
    <s v="Old"/>
    <x v="0"/>
  </r>
  <r>
    <x v="0"/>
    <s v="A0854"/>
    <s v="Kids menu"/>
    <x v="6828"/>
    <n v="2006"/>
    <s v="Old"/>
    <x v="0"/>
  </r>
  <r>
    <x v="1"/>
    <s v="A0854"/>
    <s v="Kids menu"/>
    <x v="6829"/>
    <n v="2006"/>
    <s v="Old"/>
    <x v="0"/>
  </r>
  <r>
    <x v="0"/>
    <s v="A0854"/>
    <s v="Tacos"/>
    <x v="6830"/>
    <n v="2006"/>
    <s v="Old"/>
    <x v="0"/>
  </r>
  <r>
    <x v="1"/>
    <s v="A0854"/>
    <s v="Tacos"/>
    <x v="6831"/>
    <n v="2006"/>
    <s v="Old"/>
    <x v="0"/>
  </r>
  <r>
    <x v="0"/>
    <s v="A0855"/>
    <s v="Burritos"/>
    <x v="6832"/>
    <n v="2006"/>
    <s v="Old"/>
    <x v="0"/>
  </r>
  <r>
    <x v="1"/>
    <s v="A0855"/>
    <s v="Burritos"/>
    <x v="6833"/>
    <n v="2006"/>
    <s v="Old"/>
    <x v="0"/>
  </r>
  <r>
    <x v="0"/>
    <s v="A0855"/>
    <s v="Drinks"/>
    <x v="6834"/>
    <n v="2006"/>
    <s v="Old"/>
    <x v="0"/>
  </r>
  <r>
    <x v="1"/>
    <s v="A0855"/>
    <s v="Drinks"/>
    <x v="6835"/>
    <n v="2006"/>
    <s v="Old"/>
    <x v="0"/>
  </r>
  <r>
    <x v="0"/>
    <s v="A0855"/>
    <s v="Kids menu"/>
    <x v="6836"/>
    <n v="2006"/>
    <s v="Old"/>
    <x v="0"/>
  </r>
  <r>
    <x v="1"/>
    <s v="A0855"/>
    <s v="Kids menu"/>
    <x v="6837"/>
    <n v="2006"/>
    <s v="Old"/>
    <x v="0"/>
  </r>
  <r>
    <x v="0"/>
    <s v="A0855"/>
    <s v="Tacos"/>
    <x v="6838"/>
    <n v="2006"/>
    <s v="Old"/>
    <x v="0"/>
  </r>
  <r>
    <x v="1"/>
    <s v="A0855"/>
    <s v="Tacos"/>
    <x v="6839"/>
    <n v="2006"/>
    <s v="Old"/>
    <x v="0"/>
  </r>
  <r>
    <x v="0"/>
    <s v="A0856"/>
    <s v="Burritos"/>
    <x v="6840"/>
    <n v="2006"/>
    <s v="Old"/>
    <x v="0"/>
  </r>
  <r>
    <x v="1"/>
    <s v="A0856"/>
    <s v="Burritos"/>
    <x v="6841"/>
    <n v="2006"/>
    <s v="Old"/>
    <x v="0"/>
  </r>
  <r>
    <x v="0"/>
    <s v="A0856"/>
    <s v="Drinks"/>
    <x v="6842"/>
    <n v="2006"/>
    <s v="Old"/>
    <x v="0"/>
  </r>
  <r>
    <x v="1"/>
    <s v="A0856"/>
    <s v="Drinks"/>
    <x v="6843"/>
    <n v="2006"/>
    <s v="Old"/>
    <x v="0"/>
  </r>
  <r>
    <x v="0"/>
    <s v="A0856"/>
    <s v="Kids menu"/>
    <x v="6844"/>
    <n v="2006"/>
    <s v="Old"/>
    <x v="0"/>
  </r>
  <r>
    <x v="1"/>
    <s v="A0856"/>
    <s v="Kids menu"/>
    <x v="6845"/>
    <n v="2006"/>
    <s v="Old"/>
    <x v="0"/>
  </r>
  <r>
    <x v="0"/>
    <s v="A0856"/>
    <s v="Tacos"/>
    <x v="6846"/>
    <n v="2006"/>
    <s v="Old"/>
    <x v="0"/>
  </r>
  <r>
    <x v="1"/>
    <s v="A0856"/>
    <s v="Tacos"/>
    <x v="6847"/>
    <n v="2006"/>
    <s v="Old"/>
    <x v="0"/>
  </r>
  <r>
    <x v="0"/>
    <s v="A0857"/>
    <s v="Burritos"/>
    <x v="6848"/>
    <n v="2006"/>
    <s v="Old"/>
    <x v="0"/>
  </r>
  <r>
    <x v="1"/>
    <s v="A0857"/>
    <s v="Burritos"/>
    <x v="6849"/>
    <n v="2006"/>
    <s v="Old"/>
    <x v="0"/>
  </r>
  <r>
    <x v="0"/>
    <s v="A0857"/>
    <s v="Drinks"/>
    <x v="6850"/>
    <n v="2006"/>
    <s v="Old"/>
    <x v="0"/>
  </r>
  <r>
    <x v="1"/>
    <s v="A0857"/>
    <s v="Drinks"/>
    <x v="6851"/>
    <n v="2006"/>
    <s v="Old"/>
    <x v="0"/>
  </r>
  <r>
    <x v="0"/>
    <s v="A0857"/>
    <s v="Kids menu"/>
    <x v="6852"/>
    <n v="2006"/>
    <s v="Old"/>
    <x v="0"/>
  </r>
  <r>
    <x v="1"/>
    <s v="A0857"/>
    <s v="Kids menu"/>
    <x v="6853"/>
    <n v="2006"/>
    <s v="Old"/>
    <x v="0"/>
  </r>
  <r>
    <x v="0"/>
    <s v="A0857"/>
    <s v="Tacos"/>
    <x v="6854"/>
    <n v="2006"/>
    <s v="Old"/>
    <x v="0"/>
  </r>
  <r>
    <x v="1"/>
    <s v="A0857"/>
    <s v="Tacos"/>
    <x v="6855"/>
    <n v="2006"/>
    <s v="Old"/>
    <x v="0"/>
  </r>
  <r>
    <x v="0"/>
    <s v="A0858"/>
    <s v="Burritos"/>
    <x v="6856"/>
    <n v="2006"/>
    <s v="Old"/>
    <x v="0"/>
  </r>
  <r>
    <x v="1"/>
    <s v="A0858"/>
    <s v="Burritos"/>
    <x v="6857"/>
    <n v="2006"/>
    <s v="Old"/>
    <x v="0"/>
  </r>
  <r>
    <x v="0"/>
    <s v="A0858"/>
    <s v="Drinks"/>
    <x v="6858"/>
    <n v="2006"/>
    <s v="Old"/>
    <x v="0"/>
  </r>
  <r>
    <x v="1"/>
    <s v="A0858"/>
    <s v="Drinks"/>
    <x v="6859"/>
    <n v="2006"/>
    <s v="Old"/>
    <x v="0"/>
  </r>
  <r>
    <x v="0"/>
    <s v="A0858"/>
    <s v="Kids menu"/>
    <x v="6860"/>
    <n v="2006"/>
    <s v="Old"/>
    <x v="0"/>
  </r>
  <r>
    <x v="1"/>
    <s v="A0858"/>
    <s v="Kids menu"/>
    <x v="6861"/>
    <n v="2006"/>
    <s v="Old"/>
    <x v="0"/>
  </r>
  <r>
    <x v="0"/>
    <s v="A0858"/>
    <s v="Tacos"/>
    <x v="6862"/>
    <n v="2006"/>
    <s v="Old"/>
    <x v="0"/>
  </r>
  <r>
    <x v="1"/>
    <s v="A0858"/>
    <s v="Tacos"/>
    <x v="6863"/>
    <n v="2006"/>
    <s v="Old"/>
    <x v="0"/>
  </r>
  <r>
    <x v="0"/>
    <s v="A0859"/>
    <s v="Burritos"/>
    <x v="6864"/>
    <n v="2006"/>
    <s v="Old"/>
    <x v="0"/>
  </r>
  <r>
    <x v="1"/>
    <s v="A0859"/>
    <s v="Burritos"/>
    <x v="6865"/>
    <n v="2006"/>
    <s v="Old"/>
    <x v="0"/>
  </r>
  <r>
    <x v="0"/>
    <s v="A0859"/>
    <s v="Drinks"/>
    <x v="6866"/>
    <n v="2006"/>
    <s v="Old"/>
    <x v="0"/>
  </r>
  <r>
    <x v="1"/>
    <s v="A0859"/>
    <s v="Drinks"/>
    <x v="6867"/>
    <n v="2006"/>
    <s v="Old"/>
    <x v="0"/>
  </r>
  <r>
    <x v="0"/>
    <s v="A0859"/>
    <s v="Kids menu"/>
    <x v="6868"/>
    <n v="2006"/>
    <s v="Old"/>
    <x v="0"/>
  </r>
  <r>
    <x v="1"/>
    <s v="A0859"/>
    <s v="Kids menu"/>
    <x v="6869"/>
    <n v="2006"/>
    <s v="Old"/>
    <x v="0"/>
  </r>
  <r>
    <x v="0"/>
    <s v="A0859"/>
    <s v="Tacos"/>
    <x v="6870"/>
    <n v="2006"/>
    <s v="Old"/>
    <x v="0"/>
  </r>
  <r>
    <x v="1"/>
    <s v="A0859"/>
    <s v="Tacos"/>
    <x v="6871"/>
    <n v="2006"/>
    <s v="Old"/>
    <x v="0"/>
  </r>
  <r>
    <x v="0"/>
    <s v="A0860"/>
    <s v="Burritos"/>
    <x v="6872"/>
    <n v="2006"/>
    <s v="Old"/>
    <x v="0"/>
  </r>
  <r>
    <x v="1"/>
    <s v="A0860"/>
    <s v="Burritos"/>
    <x v="6873"/>
    <n v="2006"/>
    <s v="Old"/>
    <x v="0"/>
  </r>
  <r>
    <x v="0"/>
    <s v="A0860"/>
    <s v="Drinks"/>
    <x v="6874"/>
    <n v="2006"/>
    <s v="Old"/>
    <x v="0"/>
  </r>
  <r>
    <x v="1"/>
    <s v="A0860"/>
    <s v="Drinks"/>
    <x v="6875"/>
    <n v="2006"/>
    <s v="Old"/>
    <x v="0"/>
  </r>
  <r>
    <x v="0"/>
    <s v="A0860"/>
    <s v="Kids menu"/>
    <x v="6876"/>
    <n v="2006"/>
    <s v="Old"/>
    <x v="0"/>
  </r>
  <r>
    <x v="1"/>
    <s v="A0860"/>
    <s v="Kids menu"/>
    <x v="6877"/>
    <n v="2006"/>
    <s v="Old"/>
    <x v="0"/>
  </r>
  <r>
    <x v="0"/>
    <s v="A0860"/>
    <s v="Tacos"/>
    <x v="6878"/>
    <n v="2006"/>
    <s v="Old"/>
    <x v="0"/>
  </r>
  <r>
    <x v="1"/>
    <s v="A0860"/>
    <s v="Tacos"/>
    <x v="6879"/>
    <n v="2006"/>
    <s v="Old"/>
    <x v="0"/>
  </r>
  <r>
    <x v="0"/>
    <s v="A0861"/>
    <s v="Burritos"/>
    <x v="6880"/>
    <n v="2006"/>
    <s v="Old"/>
    <x v="0"/>
  </r>
  <r>
    <x v="1"/>
    <s v="A0861"/>
    <s v="Burritos"/>
    <x v="6881"/>
    <n v="2006"/>
    <s v="Old"/>
    <x v="0"/>
  </r>
  <r>
    <x v="0"/>
    <s v="A0861"/>
    <s v="Drinks"/>
    <x v="6882"/>
    <n v="2006"/>
    <s v="Old"/>
    <x v="0"/>
  </r>
  <r>
    <x v="1"/>
    <s v="A0861"/>
    <s v="Drinks"/>
    <x v="6883"/>
    <n v="2006"/>
    <s v="Old"/>
    <x v="0"/>
  </r>
  <r>
    <x v="0"/>
    <s v="A0861"/>
    <s v="Kids menu"/>
    <x v="6884"/>
    <n v="2006"/>
    <s v="Old"/>
    <x v="0"/>
  </r>
  <r>
    <x v="1"/>
    <s v="A0861"/>
    <s v="Kids menu"/>
    <x v="6885"/>
    <n v="2006"/>
    <s v="Old"/>
    <x v="0"/>
  </r>
  <r>
    <x v="0"/>
    <s v="A0861"/>
    <s v="Tacos"/>
    <x v="6886"/>
    <n v="2006"/>
    <s v="Old"/>
    <x v="0"/>
  </r>
  <r>
    <x v="1"/>
    <s v="A0861"/>
    <s v="Tacos"/>
    <x v="6887"/>
    <n v="2006"/>
    <s v="Old"/>
    <x v="0"/>
  </r>
  <r>
    <x v="0"/>
    <s v="A0862"/>
    <s v="Burritos"/>
    <x v="6888"/>
    <n v="2006"/>
    <s v="Old"/>
    <x v="0"/>
  </r>
  <r>
    <x v="1"/>
    <s v="A0862"/>
    <s v="Burritos"/>
    <x v="6889"/>
    <n v="2006"/>
    <s v="Old"/>
    <x v="0"/>
  </r>
  <r>
    <x v="0"/>
    <s v="A0862"/>
    <s v="Drinks"/>
    <x v="6890"/>
    <n v="2006"/>
    <s v="Old"/>
    <x v="0"/>
  </r>
  <r>
    <x v="1"/>
    <s v="A0862"/>
    <s v="Drinks"/>
    <x v="6891"/>
    <n v="2006"/>
    <s v="Old"/>
    <x v="0"/>
  </r>
  <r>
    <x v="0"/>
    <s v="A0862"/>
    <s v="Kids menu"/>
    <x v="6892"/>
    <n v="2006"/>
    <s v="Old"/>
    <x v="0"/>
  </r>
  <r>
    <x v="1"/>
    <s v="A0862"/>
    <s v="Kids menu"/>
    <x v="6893"/>
    <n v="2006"/>
    <s v="Old"/>
    <x v="0"/>
  </r>
  <r>
    <x v="0"/>
    <s v="A0862"/>
    <s v="Tacos"/>
    <x v="6894"/>
    <n v="2006"/>
    <s v="Old"/>
    <x v="0"/>
  </r>
  <r>
    <x v="1"/>
    <s v="A0862"/>
    <s v="Tacos"/>
    <x v="6895"/>
    <n v="2006"/>
    <s v="Old"/>
    <x v="0"/>
  </r>
  <r>
    <x v="0"/>
    <s v="A0863"/>
    <s v="Burritos"/>
    <x v="6896"/>
    <n v="2006"/>
    <s v="Old"/>
    <x v="0"/>
  </r>
  <r>
    <x v="1"/>
    <s v="A0863"/>
    <s v="Burritos"/>
    <x v="6897"/>
    <n v="2006"/>
    <s v="Old"/>
    <x v="0"/>
  </r>
  <r>
    <x v="0"/>
    <s v="A0863"/>
    <s v="Drinks"/>
    <x v="6898"/>
    <n v="2006"/>
    <s v="Old"/>
    <x v="0"/>
  </r>
  <r>
    <x v="1"/>
    <s v="A0863"/>
    <s v="Drinks"/>
    <x v="6899"/>
    <n v="2006"/>
    <s v="Old"/>
    <x v="0"/>
  </r>
  <r>
    <x v="0"/>
    <s v="A0863"/>
    <s v="Kids menu"/>
    <x v="6900"/>
    <n v="2006"/>
    <s v="Old"/>
    <x v="0"/>
  </r>
  <r>
    <x v="1"/>
    <s v="A0863"/>
    <s v="Kids menu"/>
    <x v="6901"/>
    <n v="2006"/>
    <s v="Old"/>
    <x v="0"/>
  </r>
  <r>
    <x v="0"/>
    <s v="A0863"/>
    <s v="Tacos"/>
    <x v="6902"/>
    <n v="2006"/>
    <s v="Old"/>
    <x v="0"/>
  </r>
  <r>
    <x v="1"/>
    <s v="A0863"/>
    <s v="Tacos"/>
    <x v="6903"/>
    <n v="2006"/>
    <s v="Old"/>
    <x v="0"/>
  </r>
  <r>
    <x v="0"/>
    <s v="A0864"/>
    <s v="Burritos"/>
    <x v="6904"/>
    <n v="2006"/>
    <s v="Old"/>
    <x v="0"/>
  </r>
  <r>
    <x v="1"/>
    <s v="A0864"/>
    <s v="Burritos"/>
    <x v="6905"/>
    <n v="2006"/>
    <s v="Old"/>
    <x v="0"/>
  </r>
  <r>
    <x v="0"/>
    <s v="A0864"/>
    <s v="Drinks"/>
    <x v="6906"/>
    <n v="2006"/>
    <s v="Old"/>
    <x v="0"/>
  </r>
  <r>
    <x v="1"/>
    <s v="A0864"/>
    <s v="Drinks"/>
    <x v="6907"/>
    <n v="2006"/>
    <s v="Old"/>
    <x v="0"/>
  </r>
  <r>
    <x v="0"/>
    <s v="A0864"/>
    <s v="Kids menu"/>
    <x v="6908"/>
    <n v="2006"/>
    <s v="Old"/>
    <x v="0"/>
  </r>
  <r>
    <x v="1"/>
    <s v="A0864"/>
    <s v="Kids menu"/>
    <x v="6909"/>
    <n v="2006"/>
    <s v="Old"/>
    <x v="0"/>
  </r>
  <r>
    <x v="0"/>
    <s v="A0864"/>
    <s v="Tacos"/>
    <x v="6910"/>
    <n v="2006"/>
    <s v="Old"/>
    <x v="0"/>
  </r>
  <r>
    <x v="1"/>
    <s v="A0864"/>
    <s v="Tacos"/>
    <x v="6911"/>
    <n v="2006"/>
    <s v="Old"/>
    <x v="0"/>
  </r>
  <r>
    <x v="0"/>
    <s v="A0865"/>
    <s v="Burritos"/>
    <x v="6912"/>
    <n v="2006"/>
    <s v="Old"/>
    <x v="0"/>
  </r>
  <r>
    <x v="1"/>
    <s v="A0865"/>
    <s v="Burritos"/>
    <x v="6913"/>
    <n v="2006"/>
    <s v="Old"/>
    <x v="0"/>
  </r>
  <r>
    <x v="0"/>
    <s v="A0865"/>
    <s v="Drinks"/>
    <x v="6914"/>
    <n v="2006"/>
    <s v="Old"/>
    <x v="0"/>
  </r>
  <r>
    <x v="1"/>
    <s v="A0865"/>
    <s v="Drinks"/>
    <x v="6915"/>
    <n v="2006"/>
    <s v="Old"/>
    <x v="0"/>
  </r>
  <r>
    <x v="0"/>
    <s v="A0865"/>
    <s v="Kids menu"/>
    <x v="6916"/>
    <n v="2006"/>
    <s v="Old"/>
    <x v="0"/>
  </r>
  <r>
    <x v="1"/>
    <s v="A0865"/>
    <s v="Kids menu"/>
    <x v="6917"/>
    <n v="2006"/>
    <s v="Old"/>
    <x v="0"/>
  </r>
  <r>
    <x v="0"/>
    <s v="A0865"/>
    <s v="Tacos"/>
    <x v="6918"/>
    <n v="2006"/>
    <s v="Old"/>
    <x v="0"/>
  </r>
  <r>
    <x v="1"/>
    <s v="A0865"/>
    <s v="Tacos"/>
    <x v="6919"/>
    <n v="2006"/>
    <s v="Old"/>
    <x v="0"/>
  </r>
  <r>
    <x v="0"/>
    <s v="A0866"/>
    <s v="Burritos"/>
    <x v="6920"/>
    <n v="2006"/>
    <s v="Old"/>
    <x v="0"/>
  </r>
  <r>
    <x v="1"/>
    <s v="A0866"/>
    <s v="Burritos"/>
    <x v="6921"/>
    <n v="2006"/>
    <s v="Old"/>
    <x v="0"/>
  </r>
  <r>
    <x v="0"/>
    <s v="A0866"/>
    <s v="Drinks"/>
    <x v="6922"/>
    <n v="2006"/>
    <s v="Old"/>
    <x v="0"/>
  </r>
  <r>
    <x v="1"/>
    <s v="A0866"/>
    <s v="Drinks"/>
    <x v="6923"/>
    <n v="2006"/>
    <s v="Old"/>
    <x v="0"/>
  </r>
  <r>
    <x v="0"/>
    <s v="A0866"/>
    <s v="Kids menu"/>
    <x v="6924"/>
    <n v="2006"/>
    <s v="Old"/>
    <x v="0"/>
  </r>
  <r>
    <x v="1"/>
    <s v="A0866"/>
    <s v="Kids menu"/>
    <x v="6925"/>
    <n v="2006"/>
    <s v="Old"/>
    <x v="0"/>
  </r>
  <r>
    <x v="0"/>
    <s v="A0866"/>
    <s v="Tacos"/>
    <x v="6926"/>
    <n v="2006"/>
    <s v="Old"/>
    <x v="0"/>
  </r>
  <r>
    <x v="1"/>
    <s v="A0866"/>
    <s v="Tacos"/>
    <x v="6927"/>
    <n v="2006"/>
    <s v="Old"/>
    <x v="0"/>
  </r>
  <r>
    <x v="0"/>
    <s v="A0867"/>
    <s v="Burritos"/>
    <x v="6928"/>
    <n v="2006"/>
    <s v="Old"/>
    <x v="0"/>
  </r>
  <r>
    <x v="1"/>
    <s v="A0867"/>
    <s v="Burritos"/>
    <x v="6929"/>
    <n v="2006"/>
    <s v="Old"/>
    <x v="0"/>
  </r>
  <r>
    <x v="0"/>
    <s v="A0867"/>
    <s v="Drinks"/>
    <x v="6930"/>
    <n v="2006"/>
    <s v="Old"/>
    <x v="0"/>
  </r>
  <r>
    <x v="1"/>
    <s v="A0867"/>
    <s v="Drinks"/>
    <x v="6931"/>
    <n v="2006"/>
    <s v="Old"/>
    <x v="0"/>
  </r>
  <r>
    <x v="0"/>
    <s v="A0867"/>
    <s v="Kids menu"/>
    <x v="6932"/>
    <n v="2006"/>
    <s v="Old"/>
    <x v="0"/>
  </r>
  <r>
    <x v="1"/>
    <s v="A0867"/>
    <s v="Kids menu"/>
    <x v="6933"/>
    <n v="2006"/>
    <s v="Old"/>
    <x v="0"/>
  </r>
  <r>
    <x v="0"/>
    <s v="A0867"/>
    <s v="Tacos"/>
    <x v="6934"/>
    <n v="2006"/>
    <s v="Old"/>
    <x v="0"/>
  </r>
  <r>
    <x v="1"/>
    <s v="A0867"/>
    <s v="Tacos"/>
    <x v="6935"/>
    <n v="2006"/>
    <s v="Old"/>
    <x v="0"/>
  </r>
  <r>
    <x v="0"/>
    <s v="A0868"/>
    <s v="Burritos"/>
    <x v="6936"/>
    <n v="2006"/>
    <s v="Old"/>
    <x v="0"/>
  </r>
  <r>
    <x v="1"/>
    <s v="A0868"/>
    <s v="Burritos"/>
    <x v="6937"/>
    <n v="2006"/>
    <s v="Old"/>
    <x v="0"/>
  </r>
  <r>
    <x v="0"/>
    <s v="A0868"/>
    <s v="Drinks"/>
    <x v="6938"/>
    <n v="2006"/>
    <s v="Old"/>
    <x v="0"/>
  </r>
  <r>
    <x v="1"/>
    <s v="A0868"/>
    <s v="Drinks"/>
    <x v="6939"/>
    <n v="2006"/>
    <s v="Old"/>
    <x v="0"/>
  </r>
  <r>
    <x v="0"/>
    <s v="A0868"/>
    <s v="Kids menu"/>
    <x v="6940"/>
    <n v="2006"/>
    <s v="Old"/>
    <x v="0"/>
  </r>
  <r>
    <x v="1"/>
    <s v="A0868"/>
    <s v="Kids menu"/>
    <x v="6941"/>
    <n v="2006"/>
    <s v="Old"/>
    <x v="0"/>
  </r>
  <r>
    <x v="0"/>
    <s v="A0868"/>
    <s v="Tacos"/>
    <x v="6942"/>
    <n v="2006"/>
    <s v="Old"/>
    <x v="0"/>
  </r>
  <r>
    <x v="1"/>
    <s v="A0868"/>
    <s v="Tacos"/>
    <x v="6943"/>
    <n v="2006"/>
    <s v="Old"/>
    <x v="0"/>
  </r>
  <r>
    <x v="0"/>
    <s v="A0869"/>
    <s v="Burritos"/>
    <x v="6944"/>
    <n v="2006"/>
    <s v="Old"/>
    <x v="0"/>
  </r>
  <r>
    <x v="1"/>
    <s v="A0869"/>
    <s v="Burritos"/>
    <x v="6945"/>
    <n v="2006"/>
    <s v="Old"/>
    <x v="0"/>
  </r>
  <r>
    <x v="0"/>
    <s v="A0869"/>
    <s v="Drinks"/>
    <x v="6946"/>
    <n v="2006"/>
    <s v="Old"/>
    <x v="0"/>
  </r>
  <r>
    <x v="1"/>
    <s v="A0869"/>
    <s v="Drinks"/>
    <x v="6947"/>
    <n v="2006"/>
    <s v="Old"/>
    <x v="0"/>
  </r>
  <r>
    <x v="0"/>
    <s v="A0869"/>
    <s v="Kids menu"/>
    <x v="6948"/>
    <n v="2006"/>
    <s v="Old"/>
    <x v="0"/>
  </r>
  <r>
    <x v="1"/>
    <s v="A0869"/>
    <s v="Kids menu"/>
    <x v="6949"/>
    <n v="2006"/>
    <s v="Old"/>
    <x v="0"/>
  </r>
  <r>
    <x v="0"/>
    <s v="A0869"/>
    <s v="Tacos"/>
    <x v="6950"/>
    <n v="2006"/>
    <s v="Old"/>
    <x v="0"/>
  </r>
  <r>
    <x v="1"/>
    <s v="A0869"/>
    <s v="Tacos"/>
    <x v="6951"/>
    <n v="2006"/>
    <s v="Old"/>
    <x v="0"/>
  </r>
  <r>
    <x v="0"/>
    <s v="A0870"/>
    <s v="Burritos"/>
    <x v="6952"/>
    <n v="2006"/>
    <s v="Old"/>
    <x v="0"/>
  </r>
  <r>
    <x v="1"/>
    <s v="A0870"/>
    <s v="Burritos"/>
    <x v="6953"/>
    <n v="2006"/>
    <s v="Old"/>
    <x v="0"/>
  </r>
  <r>
    <x v="0"/>
    <s v="A0870"/>
    <s v="Drinks"/>
    <x v="6954"/>
    <n v="2006"/>
    <s v="Old"/>
    <x v="0"/>
  </r>
  <r>
    <x v="1"/>
    <s v="A0870"/>
    <s v="Drinks"/>
    <x v="6955"/>
    <n v="2006"/>
    <s v="Old"/>
    <x v="0"/>
  </r>
  <r>
    <x v="0"/>
    <s v="A0870"/>
    <s v="Kids menu"/>
    <x v="6956"/>
    <n v="2006"/>
    <s v="Old"/>
    <x v="0"/>
  </r>
  <r>
    <x v="1"/>
    <s v="A0870"/>
    <s v="Kids menu"/>
    <x v="6957"/>
    <n v="2006"/>
    <s v="Old"/>
    <x v="0"/>
  </r>
  <r>
    <x v="0"/>
    <s v="A0870"/>
    <s v="Tacos"/>
    <x v="6958"/>
    <n v="2006"/>
    <s v="Old"/>
    <x v="0"/>
  </r>
  <r>
    <x v="1"/>
    <s v="A0870"/>
    <s v="Tacos"/>
    <x v="6959"/>
    <n v="2006"/>
    <s v="Old"/>
    <x v="0"/>
  </r>
  <r>
    <x v="0"/>
    <s v="A0871"/>
    <s v="Burritos"/>
    <x v="6960"/>
    <n v="2006"/>
    <s v="Old"/>
    <x v="0"/>
  </r>
  <r>
    <x v="1"/>
    <s v="A0871"/>
    <s v="Burritos"/>
    <x v="6961"/>
    <n v="2006"/>
    <s v="Old"/>
    <x v="0"/>
  </r>
  <r>
    <x v="0"/>
    <s v="A0871"/>
    <s v="Drinks"/>
    <x v="6962"/>
    <n v="2006"/>
    <s v="Old"/>
    <x v="0"/>
  </r>
  <r>
    <x v="1"/>
    <s v="A0871"/>
    <s v="Drinks"/>
    <x v="6963"/>
    <n v="2006"/>
    <s v="Old"/>
    <x v="0"/>
  </r>
  <r>
    <x v="0"/>
    <s v="A0871"/>
    <s v="Kids menu"/>
    <x v="6964"/>
    <n v="2006"/>
    <s v="Old"/>
    <x v="0"/>
  </r>
  <r>
    <x v="1"/>
    <s v="A0871"/>
    <s v="Kids menu"/>
    <x v="6965"/>
    <n v="2006"/>
    <s v="Old"/>
    <x v="0"/>
  </r>
  <r>
    <x v="0"/>
    <s v="A0871"/>
    <s v="Tacos"/>
    <x v="6966"/>
    <n v="2006"/>
    <s v="Old"/>
    <x v="0"/>
  </r>
  <r>
    <x v="1"/>
    <s v="A0871"/>
    <s v="Tacos"/>
    <x v="6967"/>
    <n v="2006"/>
    <s v="Old"/>
    <x v="0"/>
  </r>
  <r>
    <x v="0"/>
    <s v="A0872"/>
    <s v="Burritos"/>
    <x v="6968"/>
    <n v="2006"/>
    <s v="Old"/>
    <x v="0"/>
  </r>
  <r>
    <x v="1"/>
    <s v="A0872"/>
    <s v="Burritos"/>
    <x v="6969"/>
    <n v="2006"/>
    <s v="Old"/>
    <x v="0"/>
  </r>
  <r>
    <x v="0"/>
    <s v="A0872"/>
    <s v="Drinks"/>
    <x v="6970"/>
    <n v="2006"/>
    <s v="Old"/>
    <x v="0"/>
  </r>
  <r>
    <x v="1"/>
    <s v="A0872"/>
    <s v="Drinks"/>
    <x v="6971"/>
    <n v="2006"/>
    <s v="Old"/>
    <x v="0"/>
  </r>
  <r>
    <x v="0"/>
    <s v="A0872"/>
    <s v="Kids menu"/>
    <x v="6972"/>
    <n v="2006"/>
    <s v="Old"/>
    <x v="0"/>
  </r>
  <r>
    <x v="1"/>
    <s v="A0872"/>
    <s v="Kids menu"/>
    <x v="6973"/>
    <n v="2006"/>
    <s v="Old"/>
    <x v="0"/>
  </r>
  <r>
    <x v="0"/>
    <s v="A0872"/>
    <s v="Tacos"/>
    <x v="6974"/>
    <n v="2006"/>
    <s v="Old"/>
    <x v="0"/>
  </r>
  <r>
    <x v="1"/>
    <s v="A0872"/>
    <s v="Tacos"/>
    <x v="6975"/>
    <n v="2006"/>
    <s v="Old"/>
    <x v="0"/>
  </r>
  <r>
    <x v="0"/>
    <s v="A0873"/>
    <s v="Burritos"/>
    <x v="6976"/>
    <n v="2006"/>
    <s v="Old"/>
    <x v="0"/>
  </r>
  <r>
    <x v="1"/>
    <s v="A0873"/>
    <s v="Burritos"/>
    <x v="6977"/>
    <n v="2006"/>
    <s v="Old"/>
    <x v="0"/>
  </r>
  <r>
    <x v="0"/>
    <s v="A0873"/>
    <s v="Drinks"/>
    <x v="6978"/>
    <n v="2006"/>
    <s v="Old"/>
    <x v="0"/>
  </r>
  <r>
    <x v="1"/>
    <s v="A0873"/>
    <s v="Drinks"/>
    <x v="6979"/>
    <n v="2006"/>
    <s v="Old"/>
    <x v="0"/>
  </r>
  <r>
    <x v="0"/>
    <s v="A0873"/>
    <s v="Kids menu"/>
    <x v="6980"/>
    <n v="2006"/>
    <s v="Old"/>
    <x v="0"/>
  </r>
  <r>
    <x v="1"/>
    <s v="A0873"/>
    <s v="Kids menu"/>
    <x v="6981"/>
    <n v="2006"/>
    <s v="Old"/>
    <x v="0"/>
  </r>
  <r>
    <x v="0"/>
    <s v="A0873"/>
    <s v="Tacos"/>
    <x v="6982"/>
    <n v="2006"/>
    <s v="Old"/>
    <x v="0"/>
  </r>
  <r>
    <x v="1"/>
    <s v="A0873"/>
    <s v="Tacos"/>
    <x v="6983"/>
    <n v="2006"/>
    <s v="Old"/>
    <x v="0"/>
  </r>
  <r>
    <x v="0"/>
    <s v="A0874"/>
    <s v="Burritos"/>
    <x v="6984"/>
    <n v="2006"/>
    <s v="Old"/>
    <x v="0"/>
  </r>
  <r>
    <x v="1"/>
    <s v="A0874"/>
    <s v="Burritos"/>
    <x v="6985"/>
    <n v="2006"/>
    <s v="Old"/>
    <x v="0"/>
  </r>
  <r>
    <x v="0"/>
    <s v="A0874"/>
    <s v="Drinks"/>
    <x v="6986"/>
    <n v="2006"/>
    <s v="Old"/>
    <x v="0"/>
  </r>
  <r>
    <x v="1"/>
    <s v="A0874"/>
    <s v="Drinks"/>
    <x v="6987"/>
    <n v="2006"/>
    <s v="Old"/>
    <x v="0"/>
  </r>
  <r>
    <x v="0"/>
    <s v="A0874"/>
    <s v="Kids menu"/>
    <x v="6988"/>
    <n v="2006"/>
    <s v="Old"/>
    <x v="0"/>
  </r>
  <r>
    <x v="1"/>
    <s v="A0874"/>
    <s v="Kids menu"/>
    <x v="6989"/>
    <n v="2006"/>
    <s v="Old"/>
    <x v="0"/>
  </r>
  <r>
    <x v="0"/>
    <s v="A0874"/>
    <s v="Tacos"/>
    <x v="6990"/>
    <n v="2006"/>
    <s v="Old"/>
    <x v="0"/>
  </r>
  <r>
    <x v="1"/>
    <s v="A0874"/>
    <s v="Tacos"/>
    <x v="6991"/>
    <n v="2006"/>
    <s v="Old"/>
    <x v="0"/>
  </r>
  <r>
    <x v="0"/>
    <s v="A0875"/>
    <s v="Burritos"/>
    <x v="6992"/>
    <n v="2006"/>
    <s v="Old"/>
    <x v="0"/>
  </r>
  <r>
    <x v="1"/>
    <s v="A0875"/>
    <s v="Burritos"/>
    <x v="6993"/>
    <n v="2006"/>
    <s v="Old"/>
    <x v="0"/>
  </r>
  <r>
    <x v="0"/>
    <s v="A0875"/>
    <s v="Drinks"/>
    <x v="6994"/>
    <n v="2006"/>
    <s v="Old"/>
    <x v="0"/>
  </r>
  <r>
    <x v="1"/>
    <s v="A0875"/>
    <s v="Drinks"/>
    <x v="6995"/>
    <n v="2006"/>
    <s v="Old"/>
    <x v="0"/>
  </r>
  <r>
    <x v="0"/>
    <s v="A0875"/>
    <s v="Kids menu"/>
    <x v="6996"/>
    <n v="2006"/>
    <s v="Old"/>
    <x v="0"/>
  </r>
  <r>
    <x v="1"/>
    <s v="A0875"/>
    <s v="Kids menu"/>
    <x v="6997"/>
    <n v="2006"/>
    <s v="Old"/>
    <x v="0"/>
  </r>
  <r>
    <x v="0"/>
    <s v="A0875"/>
    <s v="Tacos"/>
    <x v="6998"/>
    <n v="2006"/>
    <s v="Old"/>
    <x v="0"/>
  </r>
  <r>
    <x v="1"/>
    <s v="A0875"/>
    <s v="Tacos"/>
    <x v="6999"/>
    <n v="2006"/>
    <s v="Old"/>
    <x v="0"/>
  </r>
  <r>
    <x v="0"/>
    <s v="A0876"/>
    <s v="Burritos"/>
    <x v="7000"/>
    <n v="2006"/>
    <s v="Old"/>
    <x v="0"/>
  </r>
  <r>
    <x v="1"/>
    <s v="A0876"/>
    <s v="Burritos"/>
    <x v="7001"/>
    <n v="2006"/>
    <s v="Old"/>
    <x v="0"/>
  </r>
  <r>
    <x v="0"/>
    <s v="A0876"/>
    <s v="Drinks"/>
    <x v="7002"/>
    <n v="2006"/>
    <s v="Old"/>
    <x v="0"/>
  </r>
  <r>
    <x v="1"/>
    <s v="A0876"/>
    <s v="Drinks"/>
    <x v="7003"/>
    <n v="2006"/>
    <s v="Old"/>
    <x v="0"/>
  </r>
  <r>
    <x v="0"/>
    <s v="A0876"/>
    <s v="Kids menu"/>
    <x v="7004"/>
    <n v="2006"/>
    <s v="Old"/>
    <x v="0"/>
  </r>
  <r>
    <x v="1"/>
    <s v="A0876"/>
    <s v="Kids menu"/>
    <x v="7005"/>
    <n v="2006"/>
    <s v="Old"/>
    <x v="0"/>
  </r>
  <r>
    <x v="0"/>
    <s v="A0876"/>
    <s v="Tacos"/>
    <x v="7006"/>
    <n v="2006"/>
    <s v="Old"/>
    <x v="0"/>
  </r>
  <r>
    <x v="1"/>
    <s v="A0876"/>
    <s v="Tacos"/>
    <x v="7007"/>
    <n v="2006"/>
    <s v="Old"/>
    <x v="0"/>
  </r>
  <r>
    <x v="0"/>
    <s v="A0877"/>
    <s v="Burritos"/>
    <x v="7008"/>
    <n v="2006"/>
    <s v="Old"/>
    <x v="0"/>
  </r>
  <r>
    <x v="1"/>
    <s v="A0877"/>
    <s v="Burritos"/>
    <x v="7009"/>
    <n v="2006"/>
    <s v="Old"/>
    <x v="0"/>
  </r>
  <r>
    <x v="0"/>
    <s v="A0877"/>
    <s v="Drinks"/>
    <x v="7010"/>
    <n v="2006"/>
    <s v="Old"/>
    <x v="0"/>
  </r>
  <r>
    <x v="1"/>
    <s v="A0877"/>
    <s v="Drinks"/>
    <x v="7011"/>
    <n v="2006"/>
    <s v="Old"/>
    <x v="0"/>
  </r>
  <r>
    <x v="0"/>
    <s v="A0877"/>
    <s v="Kids menu"/>
    <x v="7012"/>
    <n v="2006"/>
    <s v="Old"/>
    <x v="0"/>
  </r>
  <r>
    <x v="1"/>
    <s v="A0877"/>
    <s v="Kids menu"/>
    <x v="7013"/>
    <n v="2006"/>
    <s v="Old"/>
    <x v="0"/>
  </r>
  <r>
    <x v="0"/>
    <s v="A0877"/>
    <s v="Tacos"/>
    <x v="7014"/>
    <n v="2006"/>
    <s v="Old"/>
    <x v="0"/>
  </r>
  <r>
    <x v="1"/>
    <s v="A0877"/>
    <s v="Tacos"/>
    <x v="7015"/>
    <n v="2006"/>
    <s v="Old"/>
    <x v="0"/>
  </r>
  <r>
    <x v="0"/>
    <s v="A0878"/>
    <s v="Burritos"/>
    <x v="7016"/>
    <n v="2006"/>
    <s v="Old"/>
    <x v="0"/>
  </r>
  <r>
    <x v="1"/>
    <s v="A0878"/>
    <s v="Burritos"/>
    <x v="7017"/>
    <n v="2006"/>
    <s v="Old"/>
    <x v="0"/>
  </r>
  <r>
    <x v="0"/>
    <s v="A0878"/>
    <s v="Drinks"/>
    <x v="7018"/>
    <n v="2006"/>
    <s v="Old"/>
    <x v="0"/>
  </r>
  <r>
    <x v="1"/>
    <s v="A0878"/>
    <s v="Drinks"/>
    <x v="7019"/>
    <n v="2006"/>
    <s v="Old"/>
    <x v="0"/>
  </r>
  <r>
    <x v="0"/>
    <s v="A0878"/>
    <s v="Kids menu"/>
    <x v="7020"/>
    <n v="2006"/>
    <s v="Old"/>
    <x v="0"/>
  </r>
  <r>
    <x v="1"/>
    <s v="A0878"/>
    <s v="Kids menu"/>
    <x v="7021"/>
    <n v="2006"/>
    <s v="Old"/>
    <x v="0"/>
  </r>
  <r>
    <x v="0"/>
    <s v="A0878"/>
    <s v="Tacos"/>
    <x v="7022"/>
    <n v="2006"/>
    <s v="Old"/>
    <x v="0"/>
  </r>
  <r>
    <x v="1"/>
    <s v="A0878"/>
    <s v="Tacos"/>
    <x v="7023"/>
    <n v="2006"/>
    <s v="Old"/>
    <x v="0"/>
  </r>
  <r>
    <x v="0"/>
    <s v="A0879"/>
    <s v="Burritos"/>
    <x v="7024"/>
    <n v="2006"/>
    <s v="Old"/>
    <x v="0"/>
  </r>
  <r>
    <x v="1"/>
    <s v="A0879"/>
    <s v="Burritos"/>
    <x v="7025"/>
    <n v="2006"/>
    <s v="Old"/>
    <x v="0"/>
  </r>
  <r>
    <x v="0"/>
    <s v="A0879"/>
    <s v="Drinks"/>
    <x v="7026"/>
    <n v="2006"/>
    <s v="Old"/>
    <x v="0"/>
  </r>
  <r>
    <x v="1"/>
    <s v="A0879"/>
    <s v="Drinks"/>
    <x v="7027"/>
    <n v="2006"/>
    <s v="Old"/>
    <x v="0"/>
  </r>
  <r>
    <x v="0"/>
    <s v="A0879"/>
    <s v="Kids menu"/>
    <x v="7028"/>
    <n v="2006"/>
    <s v="Old"/>
    <x v="0"/>
  </r>
  <r>
    <x v="1"/>
    <s v="A0879"/>
    <s v="Kids menu"/>
    <x v="7029"/>
    <n v="2006"/>
    <s v="Old"/>
    <x v="0"/>
  </r>
  <r>
    <x v="0"/>
    <s v="A0879"/>
    <s v="Tacos"/>
    <x v="7030"/>
    <n v="2006"/>
    <s v="Old"/>
    <x v="0"/>
  </r>
  <r>
    <x v="1"/>
    <s v="A0879"/>
    <s v="Tacos"/>
    <x v="7031"/>
    <n v="2006"/>
    <s v="Old"/>
    <x v="0"/>
  </r>
  <r>
    <x v="0"/>
    <s v="A0880"/>
    <s v="Burritos"/>
    <x v="7032"/>
    <n v="2006"/>
    <s v="Old"/>
    <x v="0"/>
  </r>
  <r>
    <x v="1"/>
    <s v="A0880"/>
    <s v="Burritos"/>
    <x v="7033"/>
    <n v="2006"/>
    <s v="Old"/>
    <x v="0"/>
  </r>
  <r>
    <x v="0"/>
    <s v="A0880"/>
    <s v="Drinks"/>
    <x v="7034"/>
    <n v="2006"/>
    <s v="Old"/>
    <x v="0"/>
  </r>
  <r>
    <x v="1"/>
    <s v="A0880"/>
    <s v="Drinks"/>
    <x v="7035"/>
    <n v="2006"/>
    <s v="Old"/>
    <x v="0"/>
  </r>
  <r>
    <x v="0"/>
    <s v="A0880"/>
    <s v="Kids menu"/>
    <x v="7036"/>
    <n v="2006"/>
    <s v="Old"/>
    <x v="0"/>
  </r>
  <r>
    <x v="1"/>
    <s v="A0880"/>
    <s v="Kids menu"/>
    <x v="7037"/>
    <n v="2006"/>
    <s v="Old"/>
    <x v="0"/>
  </r>
  <r>
    <x v="0"/>
    <s v="A0880"/>
    <s v="Tacos"/>
    <x v="7038"/>
    <n v="2006"/>
    <s v="Old"/>
    <x v="0"/>
  </r>
  <r>
    <x v="1"/>
    <s v="A0880"/>
    <s v="Tacos"/>
    <x v="7039"/>
    <n v="2006"/>
    <s v="Old"/>
    <x v="0"/>
  </r>
  <r>
    <x v="0"/>
    <s v="A0881"/>
    <s v="Burritos"/>
    <x v="7040"/>
    <n v="2006"/>
    <s v="Old"/>
    <x v="0"/>
  </r>
  <r>
    <x v="1"/>
    <s v="A0881"/>
    <s v="Burritos"/>
    <x v="7041"/>
    <n v="2006"/>
    <s v="Old"/>
    <x v="0"/>
  </r>
  <r>
    <x v="0"/>
    <s v="A0881"/>
    <s v="Drinks"/>
    <x v="7042"/>
    <n v="2006"/>
    <s v="Old"/>
    <x v="0"/>
  </r>
  <r>
    <x v="1"/>
    <s v="A0881"/>
    <s v="Drinks"/>
    <x v="7043"/>
    <n v="2006"/>
    <s v="Old"/>
    <x v="0"/>
  </r>
  <r>
    <x v="0"/>
    <s v="A0881"/>
    <s v="Kids menu"/>
    <x v="7044"/>
    <n v="2006"/>
    <s v="Old"/>
    <x v="0"/>
  </r>
  <r>
    <x v="1"/>
    <s v="A0881"/>
    <s v="Kids menu"/>
    <x v="7045"/>
    <n v="2006"/>
    <s v="Old"/>
    <x v="0"/>
  </r>
  <r>
    <x v="0"/>
    <s v="A0881"/>
    <s v="Tacos"/>
    <x v="7046"/>
    <n v="2006"/>
    <s v="Old"/>
    <x v="0"/>
  </r>
  <r>
    <x v="1"/>
    <s v="A0881"/>
    <s v="Tacos"/>
    <x v="7047"/>
    <n v="2006"/>
    <s v="Old"/>
    <x v="0"/>
  </r>
  <r>
    <x v="0"/>
    <s v="A0882"/>
    <s v="Burritos"/>
    <x v="7048"/>
    <n v="2006"/>
    <s v="Old"/>
    <x v="0"/>
  </r>
  <r>
    <x v="1"/>
    <s v="A0882"/>
    <s v="Burritos"/>
    <x v="7049"/>
    <n v="2006"/>
    <s v="Old"/>
    <x v="0"/>
  </r>
  <r>
    <x v="0"/>
    <s v="A0882"/>
    <s v="Drinks"/>
    <x v="7050"/>
    <n v="2006"/>
    <s v="Old"/>
    <x v="0"/>
  </r>
  <r>
    <x v="1"/>
    <s v="A0882"/>
    <s v="Drinks"/>
    <x v="7051"/>
    <n v="2006"/>
    <s v="Old"/>
    <x v="0"/>
  </r>
  <r>
    <x v="0"/>
    <s v="A0882"/>
    <s v="Kids menu"/>
    <x v="7052"/>
    <n v="2006"/>
    <s v="Old"/>
    <x v="0"/>
  </r>
  <r>
    <x v="1"/>
    <s v="A0882"/>
    <s v="Kids menu"/>
    <x v="7053"/>
    <n v="2006"/>
    <s v="Old"/>
    <x v="0"/>
  </r>
  <r>
    <x v="0"/>
    <s v="A0882"/>
    <s v="Tacos"/>
    <x v="7054"/>
    <n v="2006"/>
    <s v="Old"/>
    <x v="0"/>
  </r>
  <r>
    <x v="1"/>
    <s v="A0882"/>
    <s v="Tacos"/>
    <x v="7055"/>
    <n v="2006"/>
    <s v="Old"/>
    <x v="0"/>
  </r>
  <r>
    <x v="0"/>
    <s v="A0883"/>
    <s v="Burritos"/>
    <x v="7056"/>
    <n v="2006"/>
    <s v="Old"/>
    <x v="0"/>
  </r>
  <r>
    <x v="1"/>
    <s v="A0883"/>
    <s v="Burritos"/>
    <x v="7057"/>
    <n v="2006"/>
    <s v="Old"/>
    <x v="0"/>
  </r>
  <r>
    <x v="0"/>
    <s v="A0883"/>
    <s v="Drinks"/>
    <x v="7058"/>
    <n v="2006"/>
    <s v="Old"/>
    <x v="0"/>
  </r>
  <r>
    <x v="1"/>
    <s v="A0883"/>
    <s v="Drinks"/>
    <x v="7059"/>
    <n v="2006"/>
    <s v="Old"/>
    <x v="0"/>
  </r>
  <r>
    <x v="0"/>
    <s v="A0883"/>
    <s v="Kids menu"/>
    <x v="7060"/>
    <n v="2006"/>
    <s v="Old"/>
    <x v="0"/>
  </r>
  <r>
    <x v="1"/>
    <s v="A0883"/>
    <s v="Kids menu"/>
    <x v="7061"/>
    <n v="2006"/>
    <s v="Old"/>
    <x v="0"/>
  </r>
  <r>
    <x v="0"/>
    <s v="A0883"/>
    <s v="Tacos"/>
    <x v="7062"/>
    <n v="2006"/>
    <s v="Old"/>
    <x v="0"/>
  </r>
  <r>
    <x v="1"/>
    <s v="A0883"/>
    <s v="Tacos"/>
    <x v="7063"/>
    <n v="2006"/>
    <s v="Old"/>
    <x v="0"/>
  </r>
  <r>
    <x v="0"/>
    <s v="A0884"/>
    <s v="Burritos"/>
    <x v="7064"/>
    <n v="2006"/>
    <s v="Old"/>
    <x v="0"/>
  </r>
  <r>
    <x v="1"/>
    <s v="A0884"/>
    <s v="Burritos"/>
    <x v="7065"/>
    <n v="2006"/>
    <s v="Old"/>
    <x v="0"/>
  </r>
  <r>
    <x v="0"/>
    <s v="A0884"/>
    <s v="Drinks"/>
    <x v="7066"/>
    <n v="2006"/>
    <s v="Old"/>
    <x v="0"/>
  </r>
  <r>
    <x v="1"/>
    <s v="A0884"/>
    <s v="Drinks"/>
    <x v="7067"/>
    <n v="2006"/>
    <s v="Old"/>
    <x v="0"/>
  </r>
  <r>
    <x v="0"/>
    <s v="A0884"/>
    <s v="Kids menu"/>
    <x v="7068"/>
    <n v="2006"/>
    <s v="Old"/>
    <x v="0"/>
  </r>
  <r>
    <x v="1"/>
    <s v="A0884"/>
    <s v="Kids menu"/>
    <x v="7069"/>
    <n v="2006"/>
    <s v="Old"/>
    <x v="0"/>
  </r>
  <r>
    <x v="0"/>
    <s v="A0884"/>
    <s v="Tacos"/>
    <x v="7070"/>
    <n v="2006"/>
    <s v="Old"/>
    <x v="0"/>
  </r>
  <r>
    <x v="1"/>
    <s v="A0884"/>
    <s v="Tacos"/>
    <x v="7071"/>
    <n v="2006"/>
    <s v="Old"/>
    <x v="0"/>
  </r>
  <r>
    <x v="0"/>
    <s v="A0885"/>
    <s v="Burritos"/>
    <x v="7072"/>
    <n v="2006"/>
    <s v="Old"/>
    <x v="0"/>
  </r>
  <r>
    <x v="1"/>
    <s v="A0885"/>
    <s v="Burritos"/>
    <x v="7073"/>
    <n v="2006"/>
    <s v="Old"/>
    <x v="0"/>
  </r>
  <r>
    <x v="0"/>
    <s v="A0885"/>
    <s v="Drinks"/>
    <x v="7074"/>
    <n v="2006"/>
    <s v="Old"/>
    <x v="0"/>
  </r>
  <r>
    <x v="1"/>
    <s v="A0885"/>
    <s v="Drinks"/>
    <x v="7075"/>
    <n v="2006"/>
    <s v="Old"/>
    <x v="0"/>
  </r>
  <r>
    <x v="0"/>
    <s v="A0885"/>
    <s v="Kids menu"/>
    <x v="7076"/>
    <n v="2006"/>
    <s v="Old"/>
    <x v="0"/>
  </r>
  <r>
    <x v="1"/>
    <s v="A0885"/>
    <s v="Kids menu"/>
    <x v="7077"/>
    <n v="2006"/>
    <s v="Old"/>
    <x v="0"/>
  </r>
  <r>
    <x v="0"/>
    <s v="A0885"/>
    <s v="Tacos"/>
    <x v="7078"/>
    <n v="2006"/>
    <s v="Old"/>
    <x v="0"/>
  </r>
  <r>
    <x v="1"/>
    <s v="A0885"/>
    <s v="Tacos"/>
    <x v="7079"/>
    <n v="2006"/>
    <s v="Old"/>
    <x v="0"/>
  </r>
  <r>
    <x v="0"/>
    <s v="A0886"/>
    <s v="Burritos"/>
    <x v="7080"/>
    <n v="2006"/>
    <s v="Old"/>
    <x v="0"/>
  </r>
  <r>
    <x v="1"/>
    <s v="A0886"/>
    <s v="Burritos"/>
    <x v="7081"/>
    <n v="2006"/>
    <s v="Old"/>
    <x v="0"/>
  </r>
  <r>
    <x v="0"/>
    <s v="A0886"/>
    <s v="Drinks"/>
    <x v="7082"/>
    <n v="2006"/>
    <s v="Old"/>
    <x v="0"/>
  </r>
  <r>
    <x v="1"/>
    <s v="A0886"/>
    <s v="Drinks"/>
    <x v="7083"/>
    <n v="2006"/>
    <s v="Old"/>
    <x v="0"/>
  </r>
  <r>
    <x v="0"/>
    <s v="A0886"/>
    <s v="Kids menu"/>
    <x v="7084"/>
    <n v="2006"/>
    <s v="Old"/>
    <x v="0"/>
  </r>
  <r>
    <x v="1"/>
    <s v="A0886"/>
    <s v="Kids menu"/>
    <x v="7085"/>
    <n v="2006"/>
    <s v="Old"/>
    <x v="0"/>
  </r>
  <r>
    <x v="0"/>
    <s v="A0886"/>
    <s v="Tacos"/>
    <x v="7086"/>
    <n v="2006"/>
    <s v="Old"/>
    <x v="0"/>
  </r>
  <r>
    <x v="1"/>
    <s v="A0886"/>
    <s v="Tacos"/>
    <x v="7087"/>
    <n v="2006"/>
    <s v="Old"/>
    <x v="0"/>
  </r>
  <r>
    <x v="0"/>
    <s v="A0887"/>
    <s v="Burritos"/>
    <x v="7088"/>
    <n v="2006"/>
    <s v="Old"/>
    <x v="0"/>
  </r>
  <r>
    <x v="1"/>
    <s v="A0887"/>
    <s v="Burritos"/>
    <x v="7089"/>
    <n v="2006"/>
    <s v="Old"/>
    <x v="0"/>
  </r>
  <r>
    <x v="0"/>
    <s v="A0887"/>
    <s v="Drinks"/>
    <x v="7090"/>
    <n v="2006"/>
    <s v="Old"/>
    <x v="0"/>
  </r>
  <r>
    <x v="1"/>
    <s v="A0887"/>
    <s v="Drinks"/>
    <x v="7091"/>
    <n v="2006"/>
    <s v="Old"/>
    <x v="0"/>
  </r>
  <r>
    <x v="0"/>
    <s v="A0887"/>
    <s v="Kids menu"/>
    <x v="7092"/>
    <n v="2006"/>
    <s v="Old"/>
    <x v="0"/>
  </r>
  <r>
    <x v="1"/>
    <s v="A0887"/>
    <s v="Kids menu"/>
    <x v="7093"/>
    <n v="2006"/>
    <s v="Old"/>
    <x v="0"/>
  </r>
  <r>
    <x v="0"/>
    <s v="A0887"/>
    <s v="Tacos"/>
    <x v="7094"/>
    <n v="2006"/>
    <s v="Old"/>
    <x v="0"/>
  </r>
  <r>
    <x v="1"/>
    <s v="A0887"/>
    <s v="Tacos"/>
    <x v="7095"/>
    <n v="2006"/>
    <s v="Old"/>
    <x v="0"/>
  </r>
  <r>
    <x v="0"/>
    <s v="A0888"/>
    <s v="Burritos"/>
    <x v="7096"/>
    <n v="2006"/>
    <s v="Old"/>
    <x v="0"/>
  </r>
  <r>
    <x v="1"/>
    <s v="A0888"/>
    <s v="Burritos"/>
    <x v="7097"/>
    <n v="2006"/>
    <s v="Old"/>
    <x v="0"/>
  </r>
  <r>
    <x v="0"/>
    <s v="A0888"/>
    <s v="Drinks"/>
    <x v="7098"/>
    <n v="2006"/>
    <s v="Old"/>
    <x v="0"/>
  </r>
  <r>
    <x v="1"/>
    <s v="A0888"/>
    <s v="Drinks"/>
    <x v="7099"/>
    <n v="2006"/>
    <s v="Old"/>
    <x v="0"/>
  </r>
  <r>
    <x v="0"/>
    <s v="A0888"/>
    <s v="Kids menu"/>
    <x v="7100"/>
    <n v="2006"/>
    <s v="Old"/>
    <x v="0"/>
  </r>
  <r>
    <x v="1"/>
    <s v="A0888"/>
    <s v="Kids menu"/>
    <x v="7101"/>
    <n v="2006"/>
    <s v="Old"/>
    <x v="0"/>
  </r>
  <r>
    <x v="0"/>
    <s v="A0888"/>
    <s v="Tacos"/>
    <x v="7102"/>
    <n v="2006"/>
    <s v="Old"/>
    <x v="0"/>
  </r>
  <r>
    <x v="1"/>
    <s v="A0888"/>
    <s v="Tacos"/>
    <x v="7103"/>
    <n v="2006"/>
    <s v="Old"/>
    <x v="0"/>
  </r>
  <r>
    <x v="0"/>
    <s v="A0889"/>
    <s v="Burritos"/>
    <x v="7104"/>
    <n v="2006"/>
    <s v="Old"/>
    <x v="0"/>
  </r>
  <r>
    <x v="1"/>
    <s v="A0889"/>
    <s v="Burritos"/>
    <x v="7105"/>
    <n v="2006"/>
    <s v="Old"/>
    <x v="0"/>
  </r>
  <r>
    <x v="0"/>
    <s v="A0889"/>
    <s v="Drinks"/>
    <x v="7106"/>
    <n v="2006"/>
    <s v="Old"/>
    <x v="0"/>
  </r>
  <r>
    <x v="1"/>
    <s v="A0889"/>
    <s v="Drinks"/>
    <x v="7107"/>
    <n v="2006"/>
    <s v="Old"/>
    <x v="0"/>
  </r>
  <r>
    <x v="0"/>
    <s v="A0889"/>
    <s v="Kids menu"/>
    <x v="7108"/>
    <n v="2006"/>
    <s v="Old"/>
    <x v="0"/>
  </r>
  <r>
    <x v="1"/>
    <s v="A0889"/>
    <s v="Kids menu"/>
    <x v="7109"/>
    <n v="2006"/>
    <s v="Old"/>
    <x v="0"/>
  </r>
  <r>
    <x v="0"/>
    <s v="A0889"/>
    <s v="Tacos"/>
    <x v="7110"/>
    <n v="2006"/>
    <s v="Old"/>
    <x v="0"/>
  </r>
  <r>
    <x v="1"/>
    <s v="A0889"/>
    <s v="Tacos"/>
    <x v="7111"/>
    <n v="2006"/>
    <s v="Old"/>
    <x v="0"/>
  </r>
  <r>
    <x v="0"/>
    <s v="A0890"/>
    <s v="Burritos"/>
    <x v="7112"/>
    <n v="2006"/>
    <s v="Old"/>
    <x v="0"/>
  </r>
  <r>
    <x v="1"/>
    <s v="A0890"/>
    <s v="Burritos"/>
    <x v="7113"/>
    <n v="2006"/>
    <s v="Old"/>
    <x v="0"/>
  </r>
  <r>
    <x v="0"/>
    <s v="A0890"/>
    <s v="Drinks"/>
    <x v="7114"/>
    <n v="2006"/>
    <s v="Old"/>
    <x v="0"/>
  </r>
  <r>
    <x v="1"/>
    <s v="A0890"/>
    <s v="Drinks"/>
    <x v="7115"/>
    <n v="2006"/>
    <s v="Old"/>
    <x v="0"/>
  </r>
  <r>
    <x v="0"/>
    <s v="A0890"/>
    <s v="Kids menu"/>
    <x v="7116"/>
    <n v="2006"/>
    <s v="Old"/>
    <x v="0"/>
  </r>
  <r>
    <x v="1"/>
    <s v="A0890"/>
    <s v="Kids menu"/>
    <x v="7117"/>
    <n v="2006"/>
    <s v="Old"/>
    <x v="0"/>
  </r>
  <r>
    <x v="0"/>
    <s v="A0890"/>
    <s v="Tacos"/>
    <x v="7118"/>
    <n v="2006"/>
    <s v="Old"/>
    <x v="0"/>
  </r>
  <r>
    <x v="1"/>
    <s v="A0890"/>
    <s v="Tacos"/>
    <x v="7119"/>
    <n v="2006"/>
    <s v="Old"/>
    <x v="0"/>
  </r>
  <r>
    <x v="0"/>
    <s v="A0891"/>
    <s v="Burritos"/>
    <x v="7120"/>
    <n v="2006"/>
    <s v="Old"/>
    <x v="0"/>
  </r>
  <r>
    <x v="1"/>
    <s v="A0891"/>
    <s v="Burritos"/>
    <x v="7121"/>
    <n v="2006"/>
    <s v="Old"/>
    <x v="0"/>
  </r>
  <r>
    <x v="0"/>
    <s v="A0891"/>
    <s v="Drinks"/>
    <x v="7122"/>
    <n v="2006"/>
    <s v="Old"/>
    <x v="0"/>
  </r>
  <r>
    <x v="1"/>
    <s v="A0891"/>
    <s v="Drinks"/>
    <x v="7123"/>
    <n v="2006"/>
    <s v="Old"/>
    <x v="0"/>
  </r>
  <r>
    <x v="0"/>
    <s v="A0891"/>
    <s v="Kids menu"/>
    <x v="7124"/>
    <n v="2006"/>
    <s v="Old"/>
    <x v="0"/>
  </r>
  <r>
    <x v="1"/>
    <s v="A0891"/>
    <s v="Kids menu"/>
    <x v="7125"/>
    <n v="2006"/>
    <s v="Old"/>
    <x v="0"/>
  </r>
  <r>
    <x v="0"/>
    <s v="A0891"/>
    <s v="Tacos"/>
    <x v="7126"/>
    <n v="2006"/>
    <s v="Old"/>
    <x v="0"/>
  </r>
  <r>
    <x v="1"/>
    <s v="A0891"/>
    <s v="Tacos"/>
    <x v="7127"/>
    <n v="2006"/>
    <s v="Old"/>
    <x v="0"/>
  </r>
  <r>
    <x v="0"/>
    <s v="A0892"/>
    <s v="Burritos"/>
    <x v="7128"/>
    <n v="2006"/>
    <s v="Old"/>
    <x v="0"/>
  </r>
  <r>
    <x v="1"/>
    <s v="A0892"/>
    <s v="Burritos"/>
    <x v="7129"/>
    <n v="2006"/>
    <s v="Old"/>
    <x v="0"/>
  </r>
  <r>
    <x v="0"/>
    <s v="A0892"/>
    <s v="Drinks"/>
    <x v="7130"/>
    <n v="2006"/>
    <s v="Old"/>
    <x v="0"/>
  </r>
  <r>
    <x v="1"/>
    <s v="A0892"/>
    <s v="Drinks"/>
    <x v="7131"/>
    <n v="2006"/>
    <s v="Old"/>
    <x v="0"/>
  </r>
  <r>
    <x v="0"/>
    <s v="A0892"/>
    <s v="Kids menu"/>
    <x v="7132"/>
    <n v="2006"/>
    <s v="Old"/>
    <x v="0"/>
  </r>
  <r>
    <x v="1"/>
    <s v="A0892"/>
    <s v="Kids menu"/>
    <x v="7133"/>
    <n v="2006"/>
    <s v="Old"/>
    <x v="0"/>
  </r>
  <r>
    <x v="0"/>
    <s v="A0892"/>
    <s v="Tacos"/>
    <x v="7134"/>
    <n v="2006"/>
    <s v="Old"/>
    <x v="0"/>
  </r>
  <r>
    <x v="1"/>
    <s v="A0892"/>
    <s v="Tacos"/>
    <x v="7135"/>
    <n v="2006"/>
    <s v="Old"/>
    <x v="0"/>
  </r>
  <r>
    <x v="0"/>
    <s v="A0893"/>
    <s v="Burritos"/>
    <x v="7136"/>
    <n v="2006"/>
    <s v="Old"/>
    <x v="0"/>
  </r>
  <r>
    <x v="1"/>
    <s v="A0893"/>
    <s v="Burritos"/>
    <x v="7137"/>
    <n v="2006"/>
    <s v="Old"/>
    <x v="0"/>
  </r>
  <r>
    <x v="0"/>
    <s v="A0893"/>
    <s v="Drinks"/>
    <x v="7138"/>
    <n v="2006"/>
    <s v="Old"/>
    <x v="0"/>
  </r>
  <r>
    <x v="1"/>
    <s v="A0893"/>
    <s v="Drinks"/>
    <x v="7139"/>
    <n v="2006"/>
    <s v="Old"/>
    <x v="0"/>
  </r>
  <r>
    <x v="0"/>
    <s v="A0893"/>
    <s v="Kids menu"/>
    <x v="7140"/>
    <n v="2006"/>
    <s v="Old"/>
    <x v="0"/>
  </r>
  <r>
    <x v="1"/>
    <s v="A0893"/>
    <s v="Kids menu"/>
    <x v="7141"/>
    <n v="2006"/>
    <s v="Old"/>
    <x v="0"/>
  </r>
  <r>
    <x v="0"/>
    <s v="A0893"/>
    <s v="Tacos"/>
    <x v="7142"/>
    <n v="2006"/>
    <s v="Old"/>
    <x v="0"/>
  </r>
  <r>
    <x v="1"/>
    <s v="A0893"/>
    <s v="Tacos"/>
    <x v="7143"/>
    <n v="2006"/>
    <s v="Old"/>
    <x v="0"/>
  </r>
  <r>
    <x v="0"/>
    <s v="A0894"/>
    <s v="Burritos"/>
    <x v="7144"/>
    <n v="2006"/>
    <s v="Old"/>
    <x v="0"/>
  </r>
  <r>
    <x v="1"/>
    <s v="A0894"/>
    <s v="Burritos"/>
    <x v="7145"/>
    <n v="2006"/>
    <s v="Old"/>
    <x v="0"/>
  </r>
  <r>
    <x v="0"/>
    <s v="A0894"/>
    <s v="Drinks"/>
    <x v="7146"/>
    <n v="2006"/>
    <s v="Old"/>
    <x v="0"/>
  </r>
  <r>
    <x v="1"/>
    <s v="A0894"/>
    <s v="Drinks"/>
    <x v="7147"/>
    <n v="2006"/>
    <s v="Old"/>
    <x v="0"/>
  </r>
  <r>
    <x v="0"/>
    <s v="A0894"/>
    <s v="Kids menu"/>
    <x v="7148"/>
    <n v="2006"/>
    <s v="Old"/>
    <x v="0"/>
  </r>
  <r>
    <x v="1"/>
    <s v="A0894"/>
    <s v="Kids menu"/>
    <x v="7149"/>
    <n v="2006"/>
    <s v="Old"/>
    <x v="0"/>
  </r>
  <r>
    <x v="0"/>
    <s v="A0894"/>
    <s v="Tacos"/>
    <x v="7150"/>
    <n v="2006"/>
    <s v="Old"/>
    <x v="0"/>
  </r>
  <r>
    <x v="1"/>
    <s v="A0894"/>
    <s v="Tacos"/>
    <x v="7151"/>
    <n v="2006"/>
    <s v="Old"/>
    <x v="0"/>
  </r>
  <r>
    <x v="0"/>
    <s v="A0895"/>
    <s v="Burritos"/>
    <x v="7152"/>
    <n v="2006"/>
    <s v="Old"/>
    <x v="0"/>
  </r>
  <r>
    <x v="1"/>
    <s v="A0895"/>
    <s v="Burritos"/>
    <x v="7153"/>
    <n v="2006"/>
    <s v="Old"/>
    <x v="0"/>
  </r>
  <r>
    <x v="0"/>
    <s v="A0895"/>
    <s v="Drinks"/>
    <x v="7154"/>
    <n v="2006"/>
    <s v="Old"/>
    <x v="0"/>
  </r>
  <r>
    <x v="1"/>
    <s v="A0895"/>
    <s v="Drinks"/>
    <x v="7155"/>
    <n v="2006"/>
    <s v="Old"/>
    <x v="0"/>
  </r>
  <r>
    <x v="0"/>
    <s v="A0895"/>
    <s v="Kids menu"/>
    <x v="7156"/>
    <n v="2006"/>
    <s v="Old"/>
    <x v="0"/>
  </r>
  <r>
    <x v="1"/>
    <s v="A0895"/>
    <s v="Kids menu"/>
    <x v="7157"/>
    <n v="2006"/>
    <s v="Old"/>
    <x v="0"/>
  </r>
  <r>
    <x v="0"/>
    <s v="A0895"/>
    <s v="Tacos"/>
    <x v="7158"/>
    <n v="2006"/>
    <s v="Old"/>
    <x v="0"/>
  </r>
  <r>
    <x v="1"/>
    <s v="A0895"/>
    <s v="Tacos"/>
    <x v="7159"/>
    <n v="2006"/>
    <s v="Old"/>
    <x v="0"/>
  </r>
  <r>
    <x v="0"/>
    <s v="A0896"/>
    <s v="Burritos"/>
    <x v="7160"/>
    <n v="2006"/>
    <s v="Old"/>
    <x v="0"/>
  </r>
  <r>
    <x v="1"/>
    <s v="A0896"/>
    <s v="Burritos"/>
    <x v="7161"/>
    <n v="2006"/>
    <s v="Old"/>
    <x v="0"/>
  </r>
  <r>
    <x v="0"/>
    <s v="A0896"/>
    <s v="Drinks"/>
    <x v="7162"/>
    <n v="2006"/>
    <s v="Old"/>
    <x v="0"/>
  </r>
  <r>
    <x v="1"/>
    <s v="A0896"/>
    <s v="Drinks"/>
    <x v="7163"/>
    <n v="2006"/>
    <s v="Old"/>
    <x v="0"/>
  </r>
  <r>
    <x v="0"/>
    <s v="A0896"/>
    <s v="Kids menu"/>
    <x v="7164"/>
    <n v="2006"/>
    <s v="Old"/>
    <x v="0"/>
  </r>
  <r>
    <x v="1"/>
    <s v="A0896"/>
    <s v="Kids menu"/>
    <x v="7165"/>
    <n v="2006"/>
    <s v="Old"/>
    <x v="0"/>
  </r>
  <r>
    <x v="0"/>
    <s v="A0896"/>
    <s v="Tacos"/>
    <x v="7166"/>
    <n v="2006"/>
    <s v="Old"/>
    <x v="0"/>
  </r>
  <r>
    <x v="1"/>
    <s v="A0896"/>
    <s v="Tacos"/>
    <x v="7167"/>
    <n v="2006"/>
    <s v="Old"/>
    <x v="0"/>
  </r>
  <r>
    <x v="0"/>
    <s v="A0897"/>
    <s v="Burritos"/>
    <x v="7168"/>
    <n v="2006"/>
    <s v="Old"/>
    <x v="0"/>
  </r>
  <r>
    <x v="1"/>
    <s v="A0897"/>
    <s v="Burritos"/>
    <x v="7169"/>
    <n v="2006"/>
    <s v="Old"/>
    <x v="0"/>
  </r>
  <r>
    <x v="0"/>
    <s v="A0897"/>
    <s v="Drinks"/>
    <x v="7170"/>
    <n v="2006"/>
    <s v="Old"/>
    <x v="0"/>
  </r>
  <r>
    <x v="1"/>
    <s v="A0897"/>
    <s v="Drinks"/>
    <x v="7171"/>
    <n v="2006"/>
    <s v="Old"/>
    <x v="0"/>
  </r>
  <r>
    <x v="0"/>
    <s v="A0897"/>
    <s v="Kids menu"/>
    <x v="7172"/>
    <n v="2006"/>
    <s v="Old"/>
    <x v="0"/>
  </r>
  <r>
    <x v="1"/>
    <s v="A0897"/>
    <s v="Kids menu"/>
    <x v="7173"/>
    <n v="2006"/>
    <s v="Old"/>
    <x v="0"/>
  </r>
  <r>
    <x v="0"/>
    <s v="A0897"/>
    <s v="Tacos"/>
    <x v="7174"/>
    <n v="2006"/>
    <s v="Old"/>
    <x v="0"/>
  </r>
  <r>
    <x v="1"/>
    <s v="A0897"/>
    <s v="Tacos"/>
    <x v="7175"/>
    <n v="2006"/>
    <s v="Old"/>
    <x v="0"/>
  </r>
  <r>
    <x v="0"/>
    <s v="A0898"/>
    <s v="Burritos"/>
    <x v="7176"/>
    <n v="2006"/>
    <s v="Old"/>
    <x v="0"/>
  </r>
  <r>
    <x v="1"/>
    <s v="A0898"/>
    <s v="Burritos"/>
    <x v="7177"/>
    <n v="2006"/>
    <s v="Old"/>
    <x v="0"/>
  </r>
  <r>
    <x v="0"/>
    <s v="A0898"/>
    <s v="Drinks"/>
    <x v="7178"/>
    <n v="2006"/>
    <s v="Old"/>
    <x v="0"/>
  </r>
  <r>
    <x v="1"/>
    <s v="A0898"/>
    <s v="Drinks"/>
    <x v="7179"/>
    <n v="2006"/>
    <s v="Old"/>
    <x v="0"/>
  </r>
  <r>
    <x v="0"/>
    <s v="A0898"/>
    <s v="Kids menu"/>
    <x v="7180"/>
    <n v="2006"/>
    <s v="Old"/>
    <x v="0"/>
  </r>
  <r>
    <x v="1"/>
    <s v="A0898"/>
    <s v="Kids menu"/>
    <x v="7181"/>
    <n v="2006"/>
    <s v="Old"/>
    <x v="0"/>
  </r>
  <r>
    <x v="0"/>
    <s v="A0898"/>
    <s v="Tacos"/>
    <x v="7182"/>
    <n v="2006"/>
    <s v="Old"/>
    <x v="0"/>
  </r>
  <r>
    <x v="1"/>
    <s v="A0898"/>
    <s v="Tacos"/>
    <x v="7183"/>
    <n v="2006"/>
    <s v="Old"/>
    <x v="0"/>
  </r>
  <r>
    <x v="0"/>
    <s v="A0899"/>
    <s v="Burritos"/>
    <x v="7184"/>
    <n v="2006"/>
    <s v="Old"/>
    <x v="0"/>
  </r>
  <r>
    <x v="1"/>
    <s v="A0899"/>
    <s v="Burritos"/>
    <x v="7185"/>
    <n v="2006"/>
    <s v="Old"/>
    <x v="0"/>
  </r>
  <r>
    <x v="0"/>
    <s v="A0899"/>
    <s v="Drinks"/>
    <x v="7186"/>
    <n v="2006"/>
    <s v="Old"/>
    <x v="0"/>
  </r>
  <r>
    <x v="1"/>
    <s v="A0899"/>
    <s v="Drinks"/>
    <x v="7187"/>
    <n v="2006"/>
    <s v="Old"/>
    <x v="0"/>
  </r>
  <r>
    <x v="0"/>
    <s v="A0899"/>
    <s v="Kids menu"/>
    <x v="7188"/>
    <n v="2006"/>
    <s v="Old"/>
    <x v="0"/>
  </r>
  <r>
    <x v="1"/>
    <s v="A0899"/>
    <s v="Kids menu"/>
    <x v="7189"/>
    <n v="2006"/>
    <s v="Old"/>
    <x v="0"/>
  </r>
  <r>
    <x v="0"/>
    <s v="A0899"/>
    <s v="Tacos"/>
    <x v="7190"/>
    <n v="2006"/>
    <s v="Old"/>
    <x v="0"/>
  </r>
  <r>
    <x v="1"/>
    <s v="A0899"/>
    <s v="Tacos"/>
    <x v="7191"/>
    <n v="2006"/>
    <s v="Old"/>
    <x v="0"/>
  </r>
  <r>
    <x v="0"/>
    <s v="A0900"/>
    <s v="Burritos"/>
    <x v="7192"/>
    <n v="2006"/>
    <s v="Old"/>
    <x v="0"/>
  </r>
  <r>
    <x v="1"/>
    <s v="A0900"/>
    <s v="Burritos"/>
    <x v="7193"/>
    <n v="2006"/>
    <s v="Old"/>
    <x v="0"/>
  </r>
  <r>
    <x v="0"/>
    <s v="A0900"/>
    <s v="Drinks"/>
    <x v="7194"/>
    <n v="2006"/>
    <s v="Old"/>
    <x v="0"/>
  </r>
  <r>
    <x v="1"/>
    <s v="A0900"/>
    <s v="Drinks"/>
    <x v="7195"/>
    <n v="2006"/>
    <s v="Old"/>
    <x v="0"/>
  </r>
  <r>
    <x v="0"/>
    <s v="A0900"/>
    <s v="Kids menu"/>
    <x v="7196"/>
    <n v="2006"/>
    <s v="Old"/>
    <x v="0"/>
  </r>
  <r>
    <x v="1"/>
    <s v="A0900"/>
    <s v="Kids menu"/>
    <x v="7197"/>
    <n v="2006"/>
    <s v="Old"/>
    <x v="0"/>
  </r>
  <r>
    <x v="0"/>
    <s v="A0900"/>
    <s v="Tacos"/>
    <x v="7198"/>
    <n v="2006"/>
    <s v="Old"/>
    <x v="0"/>
  </r>
  <r>
    <x v="1"/>
    <s v="A0900"/>
    <s v="Tacos"/>
    <x v="7199"/>
    <n v="2006"/>
    <s v="Old"/>
    <x v="0"/>
  </r>
  <r>
    <x v="0"/>
    <s v="A0901"/>
    <s v="Burritos"/>
    <x v="7200"/>
    <n v="2006"/>
    <s v="Old"/>
    <x v="0"/>
  </r>
  <r>
    <x v="1"/>
    <s v="A0901"/>
    <s v="Burritos"/>
    <x v="7201"/>
    <n v="2006"/>
    <s v="Old"/>
    <x v="0"/>
  </r>
  <r>
    <x v="0"/>
    <s v="A0901"/>
    <s v="Drinks"/>
    <x v="7202"/>
    <n v="2006"/>
    <s v="Old"/>
    <x v="0"/>
  </r>
  <r>
    <x v="1"/>
    <s v="A0901"/>
    <s v="Drinks"/>
    <x v="7203"/>
    <n v="2006"/>
    <s v="Old"/>
    <x v="0"/>
  </r>
  <r>
    <x v="0"/>
    <s v="A0901"/>
    <s v="Kids menu"/>
    <x v="7204"/>
    <n v="2006"/>
    <s v="Old"/>
    <x v="0"/>
  </r>
  <r>
    <x v="1"/>
    <s v="A0901"/>
    <s v="Kids menu"/>
    <x v="7205"/>
    <n v="2006"/>
    <s v="Old"/>
    <x v="0"/>
  </r>
  <r>
    <x v="0"/>
    <s v="A0901"/>
    <s v="Tacos"/>
    <x v="7206"/>
    <n v="2006"/>
    <s v="Old"/>
    <x v="0"/>
  </r>
  <r>
    <x v="1"/>
    <s v="A0901"/>
    <s v="Tacos"/>
    <x v="7207"/>
    <n v="2006"/>
    <s v="Old"/>
    <x v="0"/>
  </r>
  <r>
    <x v="0"/>
    <s v="A0902"/>
    <s v="Burritos"/>
    <x v="7208"/>
    <n v="2006"/>
    <s v="Old"/>
    <x v="0"/>
  </r>
  <r>
    <x v="1"/>
    <s v="A0902"/>
    <s v="Burritos"/>
    <x v="7209"/>
    <n v="2006"/>
    <s v="Old"/>
    <x v="0"/>
  </r>
  <r>
    <x v="0"/>
    <s v="A0902"/>
    <s v="Drinks"/>
    <x v="7210"/>
    <n v="2006"/>
    <s v="Old"/>
    <x v="0"/>
  </r>
  <r>
    <x v="1"/>
    <s v="A0902"/>
    <s v="Drinks"/>
    <x v="7211"/>
    <n v="2006"/>
    <s v="Old"/>
    <x v="0"/>
  </r>
  <r>
    <x v="0"/>
    <s v="A0902"/>
    <s v="Kids menu"/>
    <x v="7212"/>
    <n v="2006"/>
    <s v="Old"/>
    <x v="0"/>
  </r>
  <r>
    <x v="1"/>
    <s v="A0902"/>
    <s v="Kids menu"/>
    <x v="7213"/>
    <n v="2006"/>
    <s v="Old"/>
    <x v="0"/>
  </r>
  <r>
    <x v="0"/>
    <s v="A0902"/>
    <s v="Tacos"/>
    <x v="7214"/>
    <n v="2006"/>
    <s v="Old"/>
    <x v="0"/>
  </r>
  <r>
    <x v="1"/>
    <s v="A0902"/>
    <s v="Tacos"/>
    <x v="7215"/>
    <n v="2006"/>
    <s v="Old"/>
    <x v="0"/>
  </r>
  <r>
    <x v="0"/>
    <s v="A0903"/>
    <s v="Burritos"/>
    <x v="7216"/>
    <n v="2006"/>
    <s v="Old"/>
    <x v="0"/>
  </r>
  <r>
    <x v="1"/>
    <s v="A0903"/>
    <s v="Burritos"/>
    <x v="7217"/>
    <n v="2006"/>
    <s v="Old"/>
    <x v="0"/>
  </r>
  <r>
    <x v="0"/>
    <s v="A0903"/>
    <s v="Drinks"/>
    <x v="7218"/>
    <n v="2006"/>
    <s v="Old"/>
    <x v="0"/>
  </r>
  <r>
    <x v="1"/>
    <s v="A0903"/>
    <s v="Drinks"/>
    <x v="7219"/>
    <n v="2006"/>
    <s v="Old"/>
    <x v="0"/>
  </r>
  <r>
    <x v="0"/>
    <s v="A0903"/>
    <s v="Kids menu"/>
    <x v="7220"/>
    <n v="2006"/>
    <s v="Old"/>
    <x v="0"/>
  </r>
  <r>
    <x v="1"/>
    <s v="A0903"/>
    <s v="Kids menu"/>
    <x v="7221"/>
    <n v="2006"/>
    <s v="Old"/>
    <x v="0"/>
  </r>
  <r>
    <x v="0"/>
    <s v="A0903"/>
    <s v="Tacos"/>
    <x v="7222"/>
    <n v="2006"/>
    <s v="Old"/>
    <x v="0"/>
  </r>
  <r>
    <x v="1"/>
    <s v="A0903"/>
    <s v="Tacos"/>
    <x v="7223"/>
    <n v="2006"/>
    <s v="Old"/>
    <x v="0"/>
  </r>
  <r>
    <x v="0"/>
    <s v="A0904"/>
    <s v="Burritos"/>
    <x v="7224"/>
    <n v="2006"/>
    <s v="Old"/>
    <x v="0"/>
  </r>
  <r>
    <x v="1"/>
    <s v="A0904"/>
    <s v="Burritos"/>
    <x v="7225"/>
    <n v="2006"/>
    <s v="Old"/>
    <x v="0"/>
  </r>
  <r>
    <x v="0"/>
    <s v="A0904"/>
    <s v="Drinks"/>
    <x v="7226"/>
    <n v="2006"/>
    <s v="Old"/>
    <x v="0"/>
  </r>
  <r>
    <x v="1"/>
    <s v="A0904"/>
    <s v="Drinks"/>
    <x v="7227"/>
    <n v="2006"/>
    <s v="Old"/>
    <x v="0"/>
  </r>
  <r>
    <x v="0"/>
    <s v="A0904"/>
    <s v="Kids menu"/>
    <x v="7228"/>
    <n v="2006"/>
    <s v="Old"/>
    <x v="0"/>
  </r>
  <r>
    <x v="1"/>
    <s v="A0904"/>
    <s v="Kids menu"/>
    <x v="7229"/>
    <n v="2006"/>
    <s v="Old"/>
    <x v="0"/>
  </r>
  <r>
    <x v="0"/>
    <s v="A0904"/>
    <s v="Tacos"/>
    <x v="7230"/>
    <n v="2006"/>
    <s v="Old"/>
    <x v="0"/>
  </r>
  <r>
    <x v="1"/>
    <s v="A0904"/>
    <s v="Tacos"/>
    <x v="7231"/>
    <n v="2006"/>
    <s v="Old"/>
    <x v="0"/>
  </r>
  <r>
    <x v="0"/>
    <s v="A0905"/>
    <s v="Burritos"/>
    <x v="7232"/>
    <n v="2006"/>
    <s v="Old"/>
    <x v="0"/>
  </r>
  <r>
    <x v="1"/>
    <s v="A0905"/>
    <s v="Burritos"/>
    <x v="7233"/>
    <n v="2006"/>
    <s v="Old"/>
    <x v="0"/>
  </r>
  <r>
    <x v="0"/>
    <s v="A0905"/>
    <s v="Drinks"/>
    <x v="7234"/>
    <n v="2006"/>
    <s v="Old"/>
    <x v="0"/>
  </r>
  <r>
    <x v="1"/>
    <s v="A0905"/>
    <s v="Drinks"/>
    <x v="7235"/>
    <n v="2006"/>
    <s v="Old"/>
    <x v="0"/>
  </r>
  <r>
    <x v="0"/>
    <s v="A0905"/>
    <s v="Kids menu"/>
    <x v="7236"/>
    <n v="2006"/>
    <s v="Old"/>
    <x v="0"/>
  </r>
  <r>
    <x v="1"/>
    <s v="A0905"/>
    <s v="Kids menu"/>
    <x v="7237"/>
    <n v="2006"/>
    <s v="Old"/>
    <x v="0"/>
  </r>
  <r>
    <x v="0"/>
    <s v="A0905"/>
    <s v="Tacos"/>
    <x v="7238"/>
    <n v="2006"/>
    <s v="Old"/>
    <x v="0"/>
  </r>
  <r>
    <x v="1"/>
    <s v="A0905"/>
    <s v="Tacos"/>
    <x v="7239"/>
    <n v="2006"/>
    <s v="Old"/>
    <x v="0"/>
  </r>
  <r>
    <x v="0"/>
    <s v="A0906"/>
    <s v="Burritos"/>
    <x v="7240"/>
    <n v="2006"/>
    <s v="Old"/>
    <x v="0"/>
  </r>
  <r>
    <x v="1"/>
    <s v="A0906"/>
    <s v="Burritos"/>
    <x v="7241"/>
    <n v="2006"/>
    <s v="Old"/>
    <x v="0"/>
  </r>
  <r>
    <x v="0"/>
    <s v="A0906"/>
    <s v="Drinks"/>
    <x v="7242"/>
    <n v="2006"/>
    <s v="Old"/>
    <x v="0"/>
  </r>
  <r>
    <x v="1"/>
    <s v="A0906"/>
    <s v="Drinks"/>
    <x v="7243"/>
    <n v="2006"/>
    <s v="Old"/>
    <x v="0"/>
  </r>
  <r>
    <x v="0"/>
    <s v="A0906"/>
    <s v="Kids menu"/>
    <x v="7244"/>
    <n v="2006"/>
    <s v="Old"/>
    <x v="0"/>
  </r>
  <r>
    <x v="1"/>
    <s v="A0906"/>
    <s v="Kids menu"/>
    <x v="7245"/>
    <n v="2006"/>
    <s v="Old"/>
    <x v="0"/>
  </r>
  <r>
    <x v="0"/>
    <s v="A0906"/>
    <s v="Tacos"/>
    <x v="7246"/>
    <n v="2006"/>
    <s v="Old"/>
    <x v="0"/>
  </r>
  <r>
    <x v="1"/>
    <s v="A0906"/>
    <s v="Tacos"/>
    <x v="7247"/>
    <n v="2006"/>
    <s v="Old"/>
    <x v="0"/>
  </r>
  <r>
    <x v="0"/>
    <s v="A0907"/>
    <s v="Burritos"/>
    <x v="7248"/>
    <n v="2006"/>
    <s v="Old"/>
    <x v="0"/>
  </r>
  <r>
    <x v="1"/>
    <s v="A0907"/>
    <s v="Burritos"/>
    <x v="7249"/>
    <n v="2006"/>
    <s v="Old"/>
    <x v="0"/>
  </r>
  <r>
    <x v="0"/>
    <s v="A0907"/>
    <s v="Drinks"/>
    <x v="7250"/>
    <n v="2006"/>
    <s v="Old"/>
    <x v="0"/>
  </r>
  <r>
    <x v="1"/>
    <s v="A0907"/>
    <s v="Drinks"/>
    <x v="7251"/>
    <n v="2006"/>
    <s v="Old"/>
    <x v="0"/>
  </r>
  <r>
    <x v="0"/>
    <s v="A0907"/>
    <s v="Kids menu"/>
    <x v="7252"/>
    <n v="2006"/>
    <s v="Old"/>
    <x v="0"/>
  </r>
  <r>
    <x v="1"/>
    <s v="A0907"/>
    <s v="Kids menu"/>
    <x v="7253"/>
    <n v="2006"/>
    <s v="Old"/>
    <x v="0"/>
  </r>
  <r>
    <x v="0"/>
    <s v="A0907"/>
    <s v="Tacos"/>
    <x v="7254"/>
    <n v="2006"/>
    <s v="Old"/>
    <x v="0"/>
  </r>
  <r>
    <x v="1"/>
    <s v="A0907"/>
    <s v="Tacos"/>
    <x v="7255"/>
    <n v="2006"/>
    <s v="Old"/>
    <x v="0"/>
  </r>
  <r>
    <x v="0"/>
    <s v="A0908"/>
    <s v="Burritos"/>
    <x v="7256"/>
    <n v="2006"/>
    <s v="Old"/>
    <x v="0"/>
  </r>
  <r>
    <x v="1"/>
    <s v="A0908"/>
    <s v="Burritos"/>
    <x v="7257"/>
    <n v="2006"/>
    <s v="Old"/>
    <x v="0"/>
  </r>
  <r>
    <x v="0"/>
    <s v="A0908"/>
    <s v="Drinks"/>
    <x v="7258"/>
    <n v="2006"/>
    <s v="Old"/>
    <x v="0"/>
  </r>
  <r>
    <x v="1"/>
    <s v="A0908"/>
    <s v="Drinks"/>
    <x v="7259"/>
    <n v="2006"/>
    <s v="Old"/>
    <x v="0"/>
  </r>
  <r>
    <x v="0"/>
    <s v="A0908"/>
    <s v="Kids menu"/>
    <x v="7260"/>
    <n v="2006"/>
    <s v="Old"/>
    <x v="0"/>
  </r>
  <r>
    <x v="1"/>
    <s v="A0908"/>
    <s v="Kids menu"/>
    <x v="7261"/>
    <n v="2006"/>
    <s v="Old"/>
    <x v="0"/>
  </r>
  <r>
    <x v="0"/>
    <s v="A0908"/>
    <s v="Tacos"/>
    <x v="7262"/>
    <n v="2006"/>
    <s v="Old"/>
    <x v="0"/>
  </r>
  <r>
    <x v="1"/>
    <s v="A0908"/>
    <s v="Tacos"/>
    <x v="7263"/>
    <n v="2006"/>
    <s v="Old"/>
    <x v="0"/>
  </r>
  <r>
    <x v="0"/>
    <s v="A0909"/>
    <s v="Burritos"/>
    <x v="7264"/>
    <n v="2006"/>
    <s v="Old"/>
    <x v="0"/>
  </r>
  <r>
    <x v="1"/>
    <s v="A0909"/>
    <s v="Burritos"/>
    <x v="7265"/>
    <n v="2006"/>
    <s v="Old"/>
    <x v="0"/>
  </r>
  <r>
    <x v="0"/>
    <s v="A0909"/>
    <s v="Drinks"/>
    <x v="7266"/>
    <n v="2006"/>
    <s v="Old"/>
    <x v="0"/>
  </r>
  <r>
    <x v="1"/>
    <s v="A0909"/>
    <s v="Drinks"/>
    <x v="7267"/>
    <n v="2006"/>
    <s v="Old"/>
    <x v="0"/>
  </r>
  <r>
    <x v="0"/>
    <s v="A0909"/>
    <s v="Kids menu"/>
    <x v="7268"/>
    <n v="2006"/>
    <s v="Old"/>
    <x v="0"/>
  </r>
  <r>
    <x v="1"/>
    <s v="A0909"/>
    <s v="Kids menu"/>
    <x v="7269"/>
    <n v="2006"/>
    <s v="Old"/>
    <x v="0"/>
  </r>
  <r>
    <x v="0"/>
    <s v="A0909"/>
    <s v="Tacos"/>
    <x v="7270"/>
    <n v="2006"/>
    <s v="Old"/>
    <x v="0"/>
  </r>
  <r>
    <x v="1"/>
    <s v="A0909"/>
    <s v="Tacos"/>
    <x v="7271"/>
    <n v="2006"/>
    <s v="Old"/>
    <x v="0"/>
  </r>
  <r>
    <x v="0"/>
    <s v="A0910"/>
    <s v="Burritos"/>
    <x v="7272"/>
    <n v="2006"/>
    <s v="Old"/>
    <x v="0"/>
  </r>
  <r>
    <x v="1"/>
    <s v="A0910"/>
    <s v="Burritos"/>
    <x v="7273"/>
    <n v="2006"/>
    <s v="Old"/>
    <x v="0"/>
  </r>
  <r>
    <x v="0"/>
    <s v="A0910"/>
    <s v="Drinks"/>
    <x v="7274"/>
    <n v="2006"/>
    <s v="Old"/>
    <x v="0"/>
  </r>
  <r>
    <x v="1"/>
    <s v="A0910"/>
    <s v="Drinks"/>
    <x v="7275"/>
    <n v="2006"/>
    <s v="Old"/>
    <x v="0"/>
  </r>
  <r>
    <x v="0"/>
    <s v="A0910"/>
    <s v="Kids menu"/>
    <x v="7276"/>
    <n v="2006"/>
    <s v="Old"/>
    <x v="0"/>
  </r>
  <r>
    <x v="1"/>
    <s v="A0910"/>
    <s v="Kids menu"/>
    <x v="7277"/>
    <n v="2006"/>
    <s v="Old"/>
    <x v="0"/>
  </r>
  <r>
    <x v="0"/>
    <s v="A0910"/>
    <s v="Tacos"/>
    <x v="7278"/>
    <n v="2006"/>
    <s v="Old"/>
    <x v="0"/>
  </r>
  <r>
    <x v="1"/>
    <s v="A0910"/>
    <s v="Tacos"/>
    <x v="7279"/>
    <n v="2006"/>
    <s v="Old"/>
    <x v="0"/>
  </r>
  <r>
    <x v="0"/>
    <s v="A0911"/>
    <s v="Burritos"/>
    <x v="7280"/>
    <n v="2006"/>
    <s v="Old"/>
    <x v="0"/>
  </r>
  <r>
    <x v="1"/>
    <s v="A0911"/>
    <s v="Burritos"/>
    <x v="7281"/>
    <n v="2006"/>
    <s v="Old"/>
    <x v="0"/>
  </r>
  <r>
    <x v="0"/>
    <s v="A0911"/>
    <s v="Drinks"/>
    <x v="7282"/>
    <n v="2006"/>
    <s v="Old"/>
    <x v="0"/>
  </r>
  <r>
    <x v="1"/>
    <s v="A0911"/>
    <s v="Drinks"/>
    <x v="7283"/>
    <n v="2006"/>
    <s v="Old"/>
    <x v="0"/>
  </r>
  <r>
    <x v="0"/>
    <s v="A0911"/>
    <s v="Kids menu"/>
    <x v="7284"/>
    <n v="2006"/>
    <s v="Old"/>
    <x v="0"/>
  </r>
  <r>
    <x v="1"/>
    <s v="A0911"/>
    <s v="Kids menu"/>
    <x v="7285"/>
    <n v="2006"/>
    <s v="Old"/>
    <x v="0"/>
  </r>
  <r>
    <x v="0"/>
    <s v="A0911"/>
    <s v="Tacos"/>
    <x v="7286"/>
    <n v="2006"/>
    <s v="Old"/>
    <x v="0"/>
  </r>
  <r>
    <x v="1"/>
    <s v="A0911"/>
    <s v="Tacos"/>
    <x v="7287"/>
    <n v="2006"/>
    <s v="Old"/>
    <x v="0"/>
  </r>
  <r>
    <x v="0"/>
    <s v="A0912"/>
    <s v="Burritos"/>
    <x v="7288"/>
    <n v="2006"/>
    <s v="Old"/>
    <x v="0"/>
  </r>
  <r>
    <x v="1"/>
    <s v="A0912"/>
    <s v="Burritos"/>
    <x v="7289"/>
    <n v="2006"/>
    <s v="Old"/>
    <x v="0"/>
  </r>
  <r>
    <x v="0"/>
    <s v="A0912"/>
    <s v="Drinks"/>
    <x v="7290"/>
    <n v="2006"/>
    <s v="Old"/>
    <x v="0"/>
  </r>
  <r>
    <x v="1"/>
    <s v="A0912"/>
    <s v="Drinks"/>
    <x v="7291"/>
    <n v="2006"/>
    <s v="Old"/>
    <x v="0"/>
  </r>
  <r>
    <x v="0"/>
    <s v="A0912"/>
    <s v="Kids menu"/>
    <x v="7292"/>
    <n v="2006"/>
    <s v="Old"/>
    <x v="0"/>
  </r>
  <r>
    <x v="1"/>
    <s v="A0912"/>
    <s v="Kids menu"/>
    <x v="7293"/>
    <n v="2006"/>
    <s v="Old"/>
    <x v="0"/>
  </r>
  <r>
    <x v="0"/>
    <s v="A0912"/>
    <s v="Tacos"/>
    <x v="7294"/>
    <n v="2006"/>
    <s v="Old"/>
    <x v="0"/>
  </r>
  <r>
    <x v="1"/>
    <s v="A0912"/>
    <s v="Tacos"/>
    <x v="7295"/>
    <n v="2006"/>
    <s v="Old"/>
    <x v="0"/>
  </r>
  <r>
    <x v="0"/>
    <s v="A0913"/>
    <s v="Burritos"/>
    <x v="7296"/>
    <n v="2006"/>
    <s v="Old"/>
    <x v="0"/>
  </r>
  <r>
    <x v="1"/>
    <s v="A0913"/>
    <s v="Burritos"/>
    <x v="7297"/>
    <n v="2006"/>
    <s v="Old"/>
    <x v="0"/>
  </r>
  <r>
    <x v="0"/>
    <s v="A0913"/>
    <s v="Drinks"/>
    <x v="7298"/>
    <n v="2006"/>
    <s v="Old"/>
    <x v="0"/>
  </r>
  <r>
    <x v="1"/>
    <s v="A0913"/>
    <s v="Drinks"/>
    <x v="7299"/>
    <n v="2006"/>
    <s v="Old"/>
    <x v="0"/>
  </r>
  <r>
    <x v="0"/>
    <s v="A0913"/>
    <s v="Kids menu"/>
    <x v="7300"/>
    <n v="2006"/>
    <s v="Old"/>
    <x v="0"/>
  </r>
  <r>
    <x v="1"/>
    <s v="A0913"/>
    <s v="Kids menu"/>
    <x v="7301"/>
    <n v="2006"/>
    <s v="Old"/>
    <x v="0"/>
  </r>
  <r>
    <x v="0"/>
    <s v="A0913"/>
    <s v="Tacos"/>
    <x v="7302"/>
    <n v="2006"/>
    <s v="Old"/>
    <x v="0"/>
  </r>
  <r>
    <x v="1"/>
    <s v="A0913"/>
    <s v="Tacos"/>
    <x v="7303"/>
    <n v="2006"/>
    <s v="Old"/>
    <x v="0"/>
  </r>
  <r>
    <x v="0"/>
    <s v="A0914"/>
    <s v="Burritos"/>
    <x v="7304"/>
    <n v="2006"/>
    <s v="Old"/>
    <x v="0"/>
  </r>
  <r>
    <x v="1"/>
    <s v="A0914"/>
    <s v="Burritos"/>
    <x v="7305"/>
    <n v="2006"/>
    <s v="Old"/>
    <x v="0"/>
  </r>
  <r>
    <x v="0"/>
    <s v="A0914"/>
    <s v="Drinks"/>
    <x v="7306"/>
    <n v="2006"/>
    <s v="Old"/>
    <x v="0"/>
  </r>
  <r>
    <x v="1"/>
    <s v="A0914"/>
    <s v="Drinks"/>
    <x v="7307"/>
    <n v="2006"/>
    <s v="Old"/>
    <x v="0"/>
  </r>
  <r>
    <x v="0"/>
    <s v="A0914"/>
    <s v="Kids menu"/>
    <x v="7308"/>
    <n v="2006"/>
    <s v="Old"/>
    <x v="0"/>
  </r>
  <r>
    <x v="1"/>
    <s v="A0914"/>
    <s v="Kids menu"/>
    <x v="7309"/>
    <n v="2006"/>
    <s v="Old"/>
    <x v="0"/>
  </r>
  <r>
    <x v="0"/>
    <s v="A0914"/>
    <s v="Tacos"/>
    <x v="7310"/>
    <n v="2006"/>
    <s v="Old"/>
    <x v="0"/>
  </r>
  <r>
    <x v="1"/>
    <s v="A0914"/>
    <s v="Tacos"/>
    <x v="7311"/>
    <n v="2006"/>
    <s v="Old"/>
    <x v="0"/>
  </r>
  <r>
    <x v="0"/>
    <s v="A0915"/>
    <s v="Burritos"/>
    <x v="7312"/>
    <n v="2006"/>
    <s v="Old"/>
    <x v="0"/>
  </r>
  <r>
    <x v="1"/>
    <s v="A0915"/>
    <s v="Burritos"/>
    <x v="7313"/>
    <n v="2006"/>
    <s v="Old"/>
    <x v="0"/>
  </r>
  <r>
    <x v="0"/>
    <s v="A0915"/>
    <s v="Drinks"/>
    <x v="7314"/>
    <n v="2006"/>
    <s v="Old"/>
    <x v="0"/>
  </r>
  <r>
    <x v="1"/>
    <s v="A0915"/>
    <s v="Drinks"/>
    <x v="7315"/>
    <n v="2006"/>
    <s v="Old"/>
    <x v="0"/>
  </r>
  <r>
    <x v="0"/>
    <s v="A0915"/>
    <s v="Kids menu"/>
    <x v="7316"/>
    <n v="2006"/>
    <s v="Old"/>
    <x v="0"/>
  </r>
  <r>
    <x v="1"/>
    <s v="A0915"/>
    <s v="Kids menu"/>
    <x v="7317"/>
    <n v="2006"/>
    <s v="Old"/>
    <x v="0"/>
  </r>
  <r>
    <x v="0"/>
    <s v="A0915"/>
    <s v="Tacos"/>
    <x v="7318"/>
    <n v="2006"/>
    <s v="Old"/>
    <x v="0"/>
  </r>
  <r>
    <x v="1"/>
    <s v="A0915"/>
    <s v="Tacos"/>
    <x v="7319"/>
    <n v="2006"/>
    <s v="Old"/>
    <x v="0"/>
  </r>
  <r>
    <x v="0"/>
    <s v="A0916"/>
    <s v="Burritos"/>
    <x v="7320"/>
    <n v="2006"/>
    <s v="Old"/>
    <x v="0"/>
  </r>
  <r>
    <x v="1"/>
    <s v="A0916"/>
    <s v="Burritos"/>
    <x v="7321"/>
    <n v="2006"/>
    <s v="Old"/>
    <x v="0"/>
  </r>
  <r>
    <x v="0"/>
    <s v="A0916"/>
    <s v="Drinks"/>
    <x v="7322"/>
    <n v="2006"/>
    <s v="Old"/>
    <x v="0"/>
  </r>
  <r>
    <x v="1"/>
    <s v="A0916"/>
    <s v="Drinks"/>
    <x v="7323"/>
    <n v="2006"/>
    <s v="Old"/>
    <x v="0"/>
  </r>
  <r>
    <x v="0"/>
    <s v="A0916"/>
    <s v="Kids menu"/>
    <x v="7324"/>
    <n v="2006"/>
    <s v="Old"/>
    <x v="0"/>
  </r>
  <r>
    <x v="1"/>
    <s v="A0916"/>
    <s v="Kids menu"/>
    <x v="7325"/>
    <n v="2006"/>
    <s v="Old"/>
    <x v="0"/>
  </r>
  <r>
    <x v="0"/>
    <s v="A0916"/>
    <s v="Tacos"/>
    <x v="7326"/>
    <n v="2006"/>
    <s v="Old"/>
    <x v="0"/>
  </r>
  <r>
    <x v="1"/>
    <s v="A0916"/>
    <s v="Tacos"/>
    <x v="7327"/>
    <n v="2006"/>
    <s v="Old"/>
    <x v="0"/>
  </r>
  <r>
    <x v="0"/>
    <s v="A0917"/>
    <s v="Burritos"/>
    <x v="7328"/>
    <n v="2006"/>
    <s v="Old"/>
    <x v="0"/>
  </r>
  <r>
    <x v="1"/>
    <s v="A0917"/>
    <s v="Burritos"/>
    <x v="7329"/>
    <n v="2006"/>
    <s v="Old"/>
    <x v="0"/>
  </r>
  <r>
    <x v="0"/>
    <s v="A0917"/>
    <s v="Drinks"/>
    <x v="7330"/>
    <n v="2006"/>
    <s v="Old"/>
    <x v="0"/>
  </r>
  <r>
    <x v="1"/>
    <s v="A0917"/>
    <s v="Drinks"/>
    <x v="7331"/>
    <n v="2006"/>
    <s v="Old"/>
    <x v="0"/>
  </r>
  <r>
    <x v="0"/>
    <s v="A0917"/>
    <s v="Kids menu"/>
    <x v="7332"/>
    <n v="2006"/>
    <s v="Old"/>
    <x v="0"/>
  </r>
  <r>
    <x v="1"/>
    <s v="A0917"/>
    <s v="Kids menu"/>
    <x v="7333"/>
    <n v="2006"/>
    <s v="Old"/>
    <x v="0"/>
  </r>
  <r>
    <x v="0"/>
    <s v="A0917"/>
    <s v="Tacos"/>
    <x v="7334"/>
    <n v="2006"/>
    <s v="Old"/>
    <x v="0"/>
  </r>
  <r>
    <x v="1"/>
    <s v="A0917"/>
    <s v="Tacos"/>
    <x v="7335"/>
    <n v="2006"/>
    <s v="Old"/>
    <x v="0"/>
  </r>
  <r>
    <x v="0"/>
    <s v="A0918"/>
    <s v="Burritos"/>
    <x v="7336"/>
    <n v="2006"/>
    <s v="Old"/>
    <x v="0"/>
  </r>
  <r>
    <x v="1"/>
    <s v="A0918"/>
    <s v="Burritos"/>
    <x v="7337"/>
    <n v="2006"/>
    <s v="Old"/>
    <x v="0"/>
  </r>
  <r>
    <x v="0"/>
    <s v="A0918"/>
    <s v="Drinks"/>
    <x v="7338"/>
    <n v="2006"/>
    <s v="Old"/>
    <x v="0"/>
  </r>
  <r>
    <x v="1"/>
    <s v="A0918"/>
    <s v="Drinks"/>
    <x v="7339"/>
    <n v="2006"/>
    <s v="Old"/>
    <x v="0"/>
  </r>
  <r>
    <x v="0"/>
    <s v="A0918"/>
    <s v="Kids menu"/>
    <x v="7340"/>
    <n v="2006"/>
    <s v="Old"/>
    <x v="0"/>
  </r>
  <r>
    <x v="1"/>
    <s v="A0918"/>
    <s v="Kids menu"/>
    <x v="7341"/>
    <n v="2006"/>
    <s v="Old"/>
    <x v="0"/>
  </r>
  <r>
    <x v="0"/>
    <s v="A0918"/>
    <s v="Tacos"/>
    <x v="7342"/>
    <n v="2006"/>
    <s v="Old"/>
    <x v="0"/>
  </r>
  <r>
    <x v="1"/>
    <s v="A0918"/>
    <s v="Tacos"/>
    <x v="7343"/>
    <n v="2006"/>
    <s v="Old"/>
    <x v="0"/>
  </r>
  <r>
    <x v="0"/>
    <s v="A0919"/>
    <s v="Burritos"/>
    <x v="7344"/>
    <n v="2006"/>
    <s v="Old"/>
    <x v="0"/>
  </r>
  <r>
    <x v="1"/>
    <s v="A0919"/>
    <s v="Burritos"/>
    <x v="7345"/>
    <n v="2006"/>
    <s v="Old"/>
    <x v="0"/>
  </r>
  <r>
    <x v="0"/>
    <s v="A0919"/>
    <s v="Drinks"/>
    <x v="7346"/>
    <n v="2006"/>
    <s v="Old"/>
    <x v="0"/>
  </r>
  <r>
    <x v="1"/>
    <s v="A0919"/>
    <s v="Drinks"/>
    <x v="7347"/>
    <n v="2006"/>
    <s v="Old"/>
    <x v="0"/>
  </r>
  <r>
    <x v="0"/>
    <s v="A0919"/>
    <s v="Kids menu"/>
    <x v="7348"/>
    <n v="2006"/>
    <s v="Old"/>
    <x v="0"/>
  </r>
  <r>
    <x v="1"/>
    <s v="A0919"/>
    <s v="Kids menu"/>
    <x v="7349"/>
    <n v="2006"/>
    <s v="Old"/>
    <x v="0"/>
  </r>
  <r>
    <x v="0"/>
    <s v="A0919"/>
    <s v="Tacos"/>
    <x v="7350"/>
    <n v="2006"/>
    <s v="Old"/>
    <x v="0"/>
  </r>
  <r>
    <x v="1"/>
    <s v="A0919"/>
    <s v="Tacos"/>
    <x v="7351"/>
    <n v="2006"/>
    <s v="Old"/>
    <x v="0"/>
  </r>
  <r>
    <x v="0"/>
    <s v="A0920"/>
    <s v="Burritos"/>
    <x v="7352"/>
    <n v="2006"/>
    <s v="Old"/>
    <x v="0"/>
  </r>
  <r>
    <x v="1"/>
    <s v="A0920"/>
    <s v="Burritos"/>
    <x v="7353"/>
    <n v="2006"/>
    <s v="Old"/>
    <x v="0"/>
  </r>
  <r>
    <x v="0"/>
    <s v="A0920"/>
    <s v="Drinks"/>
    <x v="7354"/>
    <n v="2006"/>
    <s v="Old"/>
    <x v="0"/>
  </r>
  <r>
    <x v="1"/>
    <s v="A0920"/>
    <s v="Drinks"/>
    <x v="7355"/>
    <n v="2006"/>
    <s v="Old"/>
    <x v="0"/>
  </r>
  <r>
    <x v="0"/>
    <s v="A0920"/>
    <s v="Kids menu"/>
    <x v="7356"/>
    <n v="2006"/>
    <s v="Old"/>
    <x v="0"/>
  </r>
  <r>
    <x v="1"/>
    <s v="A0920"/>
    <s v="Kids menu"/>
    <x v="7357"/>
    <n v="2006"/>
    <s v="Old"/>
    <x v="0"/>
  </r>
  <r>
    <x v="0"/>
    <s v="A0920"/>
    <s v="Tacos"/>
    <x v="7358"/>
    <n v="2006"/>
    <s v="Old"/>
    <x v="0"/>
  </r>
  <r>
    <x v="1"/>
    <s v="A0920"/>
    <s v="Tacos"/>
    <x v="7359"/>
    <n v="2006"/>
    <s v="Old"/>
    <x v="0"/>
  </r>
  <r>
    <x v="0"/>
    <s v="A0921"/>
    <s v="Burritos"/>
    <x v="7360"/>
    <n v="2006"/>
    <s v="Old"/>
    <x v="0"/>
  </r>
  <r>
    <x v="1"/>
    <s v="A0921"/>
    <s v="Burritos"/>
    <x v="7361"/>
    <n v="2006"/>
    <s v="Old"/>
    <x v="0"/>
  </r>
  <r>
    <x v="0"/>
    <s v="A0921"/>
    <s v="Drinks"/>
    <x v="7362"/>
    <n v="2006"/>
    <s v="Old"/>
    <x v="0"/>
  </r>
  <r>
    <x v="1"/>
    <s v="A0921"/>
    <s v="Drinks"/>
    <x v="7363"/>
    <n v="2006"/>
    <s v="Old"/>
    <x v="0"/>
  </r>
  <r>
    <x v="0"/>
    <s v="A0921"/>
    <s v="Kids menu"/>
    <x v="7364"/>
    <n v="2006"/>
    <s v="Old"/>
    <x v="0"/>
  </r>
  <r>
    <x v="1"/>
    <s v="A0921"/>
    <s v="Kids menu"/>
    <x v="7365"/>
    <n v="2006"/>
    <s v="Old"/>
    <x v="0"/>
  </r>
  <r>
    <x v="0"/>
    <s v="A0921"/>
    <s v="Tacos"/>
    <x v="7366"/>
    <n v="2006"/>
    <s v="Old"/>
    <x v="0"/>
  </r>
  <r>
    <x v="1"/>
    <s v="A0921"/>
    <s v="Tacos"/>
    <x v="7367"/>
    <n v="2006"/>
    <s v="Old"/>
    <x v="0"/>
  </r>
  <r>
    <x v="0"/>
    <s v="A0922"/>
    <s v="Burritos"/>
    <x v="7368"/>
    <n v="2006"/>
    <s v="Old"/>
    <x v="0"/>
  </r>
  <r>
    <x v="1"/>
    <s v="A0922"/>
    <s v="Burritos"/>
    <x v="7369"/>
    <n v="2006"/>
    <s v="Old"/>
    <x v="0"/>
  </r>
  <r>
    <x v="0"/>
    <s v="A0922"/>
    <s v="Drinks"/>
    <x v="7370"/>
    <n v="2006"/>
    <s v="Old"/>
    <x v="0"/>
  </r>
  <r>
    <x v="1"/>
    <s v="A0922"/>
    <s v="Drinks"/>
    <x v="7371"/>
    <n v="2006"/>
    <s v="Old"/>
    <x v="0"/>
  </r>
  <r>
    <x v="0"/>
    <s v="A0922"/>
    <s v="Kids menu"/>
    <x v="7372"/>
    <n v="2006"/>
    <s v="Old"/>
    <x v="0"/>
  </r>
  <r>
    <x v="1"/>
    <s v="A0922"/>
    <s v="Kids menu"/>
    <x v="7373"/>
    <n v="2006"/>
    <s v="Old"/>
    <x v="0"/>
  </r>
  <r>
    <x v="0"/>
    <s v="A0922"/>
    <s v="Tacos"/>
    <x v="7374"/>
    <n v="2006"/>
    <s v="Old"/>
    <x v="0"/>
  </r>
  <r>
    <x v="1"/>
    <s v="A0922"/>
    <s v="Tacos"/>
    <x v="7375"/>
    <n v="2006"/>
    <s v="Old"/>
    <x v="0"/>
  </r>
  <r>
    <x v="0"/>
    <s v="A0923"/>
    <s v="Burritos"/>
    <x v="7376"/>
    <n v="2006"/>
    <s v="Old"/>
    <x v="0"/>
  </r>
  <r>
    <x v="1"/>
    <s v="A0923"/>
    <s v="Burritos"/>
    <x v="7377"/>
    <n v="2006"/>
    <s v="Old"/>
    <x v="0"/>
  </r>
  <r>
    <x v="0"/>
    <s v="A0923"/>
    <s v="Drinks"/>
    <x v="7378"/>
    <n v="2006"/>
    <s v="Old"/>
    <x v="0"/>
  </r>
  <r>
    <x v="1"/>
    <s v="A0923"/>
    <s v="Drinks"/>
    <x v="7379"/>
    <n v="2006"/>
    <s v="Old"/>
    <x v="0"/>
  </r>
  <r>
    <x v="0"/>
    <s v="A0923"/>
    <s v="Kids menu"/>
    <x v="7380"/>
    <n v="2006"/>
    <s v="Old"/>
    <x v="0"/>
  </r>
  <r>
    <x v="1"/>
    <s v="A0923"/>
    <s v="Kids menu"/>
    <x v="7381"/>
    <n v="2006"/>
    <s v="Old"/>
    <x v="0"/>
  </r>
  <r>
    <x v="0"/>
    <s v="A0923"/>
    <s v="Tacos"/>
    <x v="7382"/>
    <n v="2006"/>
    <s v="Old"/>
    <x v="0"/>
  </r>
  <r>
    <x v="1"/>
    <s v="A0923"/>
    <s v="Tacos"/>
    <x v="7383"/>
    <n v="2006"/>
    <s v="Old"/>
    <x v="0"/>
  </r>
  <r>
    <x v="0"/>
    <s v="A0924"/>
    <s v="Burritos"/>
    <x v="7384"/>
    <n v="2006"/>
    <s v="Old"/>
    <x v="0"/>
  </r>
  <r>
    <x v="1"/>
    <s v="A0924"/>
    <s v="Burritos"/>
    <x v="7385"/>
    <n v="2006"/>
    <s v="Old"/>
    <x v="0"/>
  </r>
  <r>
    <x v="0"/>
    <s v="A0924"/>
    <s v="Drinks"/>
    <x v="7386"/>
    <n v="2006"/>
    <s v="Old"/>
    <x v="0"/>
  </r>
  <r>
    <x v="1"/>
    <s v="A0924"/>
    <s v="Drinks"/>
    <x v="7387"/>
    <n v="2006"/>
    <s v="Old"/>
    <x v="0"/>
  </r>
  <r>
    <x v="0"/>
    <s v="A0924"/>
    <s v="Kids menu"/>
    <x v="7388"/>
    <n v="2006"/>
    <s v="Old"/>
    <x v="0"/>
  </r>
  <r>
    <x v="1"/>
    <s v="A0924"/>
    <s v="Kids menu"/>
    <x v="7389"/>
    <n v="2006"/>
    <s v="Old"/>
    <x v="0"/>
  </r>
  <r>
    <x v="0"/>
    <s v="A0924"/>
    <s v="Tacos"/>
    <x v="7390"/>
    <n v="2006"/>
    <s v="Old"/>
    <x v="0"/>
  </r>
  <r>
    <x v="1"/>
    <s v="A0924"/>
    <s v="Tacos"/>
    <x v="7391"/>
    <n v="2006"/>
    <s v="Old"/>
    <x v="0"/>
  </r>
  <r>
    <x v="0"/>
    <s v="A0925"/>
    <s v="Burritos"/>
    <x v="7392"/>
    <n v="2006"/>
    <s v="Old"/>
    <x v="0"/>
  </r>
  <r>
    <x v="1"/>
    <s v="A0925"/>
    <s v="Burritos"/>
    <x v="7393"/>
    <n v="2006"/>
    <s v="Old"/>
    <x v="0"/>
  </r>
  <r>
    <x v="0"/>
    <s v="A0925"/>
    <s v="Drinks"/>
    <x v="7394"/>
    <n v="2006"/>
    <s v="Old"/>
    <x v="0"/>
  </r>
  <r>
    <x v="1"/>
    <s v="A0925"/>
    <s v="Drinks"/>
    <x v="7395"/>
    <n v="2006"/>
    <s v="Old"/>
    <x v="0"/>
  </r>
  <r>
    <x v="0"/>
    <s v="A0925"/>
    <s v="Kids menu"/>
    <x v="7396"/>
    <n v="2006"/>
    <s v="Old"/>
    <x v="0"/>
  </r>
  <r>
    <x v="1"/>
    <s v="A0925"/>
    <s v="Kids menu"/>
    <x v="7397"/>
    <n v="2006"/>
    <s v="Old"/>
    <x v="0"/>
  </r>
  <r>
    <x v="0"/>
    <s v="A0925"/>
    <s v="Tacos"/>
    <x v="7398"/>
    <n v="2006"/>
    <s v="Old"/>
    <x v="0"/>
  </r>
  <r>
    <x v="1"/>
    <s v="A0925"/>
    <s v="Tacos"/>
    <x v="7399"/>
    <n v="2006"/>
    <s v="Old"/>
    <x v="0"/>
  </r>
  <r>
    <x v="0"/>
    <s v="A0926"/>
    <s v="Burritos"/>
    <x v="7400"/>
    <n v="2006"/>
    <s v="Old"/>
    <x v="0"/>
  </r>
  <r>
    <x v="1"/>
    <s v="A0926"/>
    <s v="Burritos"/>
    <x v="7401"/>
    <n v="2006"/>
    <s v="Old"/>
    <x v="0"/>
  </r>
  <r>
    <x v="0"/>
    <s v="A0926"/>
    <s v="Drinks"/>
    <x v="7402"/>
    <n v="2006"/>
    <s v="Old"/>
    <x v="0"/>
  </r>
  <r>
    <x v="1"/>
    <s v="A0926"/>
    <s v="Drinks"/>
    <x v="7403"/>
    <n v="2006"/>
    <s v="Old"/>
    <x v="0"/>
  </r>
  <r>
    <x v="0"/>
    <s v="A0926"/>
    <s v="Kids menu"/>
    <x v="7404"/>
    <n v="2006"/>
    <s v="Old"/>
    <x v="0"/>
  </r>
  <r>
    <x v="1"/>
    <s v="A0926"/>
    <s v="Kids menu"/>
    <x v="7405"/>
    <n v="2006"/>
    <s v="Old"/>
    <x v="0"/>
  </r>
  <r>
    <x v="0"/>
    <s v="A0926"/>
    <s v="Tacos"/>
    <x v="7406"/>
    <n v="2006"/>
    <s v="Old"/>
    <x v="0"/>
  </r>
  <r>
    <x v="1"/>
    <s v="A0926"/>
    <s v="Tacos"/>
    <x v="7407"/>
    <n v="2006"/>
    <s v="Old"/>
    <x v="0"/>
  </r>
  <r>
    <x v="0"/>
    <s v="A0927"/>
    <s v="Burritos"/>
    <x v="7408"/>
    <n v="2006"/>
    <s v="Old"/>
    <x v="0"/>
  </r>
  <r>
    <x v="1"/>
    <s v="A0927"/>
    <s v="Burritos"/>
    <x v="7409"/>
    <n v="2006"/>
    <s v="Old"/>
    <x v="0"/>
  </r>
  <r>
    <x v="0"/>
    <s v="A0927"/>
    <s v="Drinks"/>
    <x v="7410"/>
    <n v="2006"/>
    <s v="Old"/>
    <x v="0"/>
  </r>
  <r>
    <x v="1"/>
    <s v="A0927"/>
    <s v="Drinks"/>
    <x v="7411"/>
    <n v="2006"/>
    <s v="Old"/>
    <x v="0"/>
  </r>
  <r>
    <x v="0"/>
    <s v="A0927"/>
    <s v="Kids menu"/>
    <x v="7412"/>
    <n v="2006"/>
    <s v="Old"/>
    <x v="0"/>
  </r>
  <r>
    <x v="1"/>
    <s v="A0927"/>
    <s v="Kids menu"/>
    <x v="7413"/>
    <n v="2006"/>
    <s v="Old"/>
    <x v="0"/>
  </r>
  <r>
    <x v="0"/>
    <s v="A0927"/>
    <s v="Tacos"/>
    <x v="7414"/>
    <n v="2006"/>
    <s v="Old"/>
    <x v="0"/>
  </r>
  <r>
    <x v="1"/>
    <s v="A0927"/>
    <s v="Tacos"/>
    <x v="7415"/>
    <n v="2006"/>
    <s v="Old"/>
    <x v="0"/>
  </r>
  <r>
    <x v="0"/>
    <s v="A0928"/>
    <s v="Burritos"/>
    <x v="7416"/>
    <n v="2006"/>
    <s v="Old"/>
    <x v="0"/>
  </r>
  <r>
    <x v="1"/>
    <s v="A0928"/>
    <s v="Burritos"/>
    <x v="7417"/>
    <n v="2006"/>
    <s v="Old"/>
    <x v="0"/>
  </r>
  <r>
    <x v="0"/>
    <s v="A0928"/>
    <s v="Drinks"/>
    <x v="7418"/>
    <n v="2006"/>
    <s v="Old"/>
    <x v="0"/>
  </r>
  <r>
    <x v="1"/>
    <s v="A0928"/>
    <s v="Drinks"/>
    <x v="7419"/>
    <n v="2006"/>
    <s v="Old"/>
    <x v="0"/>
  </r>
  <r>
    <x v="0"/>
    <s v="A0928"/>
    <s v="Kids menu"/>
    <x v="7420"/>
    <n v="2006"/>
    <s v="Old"/>
    <x v="0"/>
  </r>
  <r>
    <x v="1"/>
    <s v="A0928"/>
    <s v="Kids menu"/>
    <x v="7421"/>
    <n v="2006"/>
    <s v="Old"/>
    <x v="0"/>
  </r>
  <r>
    <x v="0"/>
    <s v="A0928"/>
    <s v="Tacos"/>
    <x v="7422"/>
    <n v="2006"/>
    <s v="Old"/>
    <x v="0"/>
  </r>
  <r>
    <x v="1"/>
    <s v="A0928"/>
    <s v="Tacos"/>
    <x v="7423"/>
    <n v="2006"/>
    <s v="Old"/>
    <x v="0"/>
  </r>
  <r>
    <x v="0"/>
    <s v="A0929"/>
    <s v="Burritos"/>
    <x v="7424"/>
    <n v="2006"/>
    <s v="Old"/>
    <x v="0"/>
  </r>
  <r>
    <x v="1"/>
    <s v="A0929"/>
    <s v="Burritos"/>
    <x v="7425"/>
    <n v="2006"/>
    <s v="Old"/>
    <x v="0"/>
  </r>
  <r>
    <x v="0"/>
    <s v="A0929"/>
    <s v="Drinks"/>
    <x v="7426"/>
    <n v="2006"/>
    <s v="Old"/>
    <x v="0"/>
  </r>
  <r>
    <x v="1"/>
    <s v="A0929"/>
    <s v="Drinks"/>
    <x v="7427"/>
    <n v="2006"/>
    <s v="Old"/>
    <x v="0"/>
  </r>
  <r>
    <x v="0"/>
    <s v="A0929"/>
    <s v="Kids menu"/>
    <x v="7428"/>
    <n v="2006"/>
    <s v="Old"/>
    <x v="0"/>
  </r>
  <r>
    <x v="1"/>
    <s v="A0929"/>
    <s v="Kids menu"/>
    <x v="7429"/>
    <n v="2006"/>
    <s v="Old"/>
    <x v="0"/>
  </r>
  <r>
    <x v="0"/>
    <s v="A0929"/>
    <s v="Tacos"/>
    <x v="7430"/>
    <n v="2006"/>
    <s v="Old"/>
    <x v="0"/>
  </r>
  <r>
    <x v="1"/>
    <s v="A0929"/>
    <s v="Tacos"/>
    <x v="7431"/>
    <n v="2006"/>
    <s v="Old"/>
    <x v="0"/>
  </r>
  <r>
    <x v="0"/>
    <s v="A0930"/>
    <s v="Burritos"/>
    <x v="7432"/>
    <n v="2006"/>
    <s v="Old"/>
    <x v="0"/>
  </r>
  <r>
    <x v="1"/>
    <s v="A0930"/>
    <s v="Burritos"/>
    <x v="7433"/>
    <n v="2006"/>
    <s v="Old"/>
    <x v="0"/>
  </r>
  <r>
    <x v="0"/>
    <s v="A0930"/>
    <s v="Drinks"/>
    <x v="7434"/>
    <n v="2006"/>
    <s v="Old"/>
    <x v="0"/>
  </r>
  <r>
    <x v="1"/>
    <s v="A0930"/>
    <s v="Drinks"/>
    <x v="7435"/>
    <n v="2006"/>
    <s v="Old"/>
    <x v="0"/>
  </r>
  <r>
    <x v="0"/>
    <s v="A0930"/>
    <s v="Kids menu"/>
    <x v="7436"/>
    <n v="2006"/>
    <s v="Old"/>
    <x v="0"/>
  </r>
  <r>
    <x v="1"/>
    <s v="A0930"/>
    <s v="Kids menu"/>
    <x v="7437"/>
    <n v="2006"/>
    <s v="Old"/>
    <x v="0"/>
  </r>
  <r>
    <x v="0"/>
    <s v="A0930"/>
    <s v="Tacos"/>
    <x v="7438"/>
    <n v="2006"/>
    <s v="Old"/>
    <x v="0"/>
  </r>
  <r>
    <x v="1"/>
    <s v="A0930"/>
    <s v="Tacos"/>
    <x v="7439"/>
    <n v="2006"/>
    <s v="Old"/>
    <x v="0"/>
  </r>
  <r>
    <x v="0"/>
    <s v="A0931"/>
    <s v="Burritos"/>
    <x v="7440"/>
    <n v="2006"/>
    <s v="Old"/>
    <x v="0"/>
  </r>
  <r>
    <x v="1"/>
    <s v="A0931"/>
    <s v="Burritos"/>
    <x v="7441"/>
    <n v="2006"/>
    <s v="Old"/>
    <x v="0"/>
  </r>
  <r>
    <x v="0"/>
    <s v="A0931"/>
    <s v="Drinks"/>
    <x v="7442"/>
    <n v="2006"/>
    <s v="Old"/>
    <x v="0"/>
  </r>
  <r>
    <x v="1"/>
    <s v="A0931"/>
    <s v="Drinks"/>
    <x v="7443"/>
    <n v="2006"/>
    <s v="Old"/>
    <x v="0"/>
  </r>
  <r>
    <x v="0"/>
    <s v="A0931"/>
    <s v="Kids menu"/>
    <x v="7444"/>
    <n v="2006"/>
    <s v="Old"/>
    <x v="0"/>
  </r>
  <r>
    <x v="1"/>
    <s v="A0931"/>
    <s v="Kids menu"/>
    <x v="7445"/>
    <n v="2006"/>
    <s v="Old"/>
    <x v="0"/>
  </r>
  <r>
    <x v="0"/>
    <s v="A0931"/>
    <s v="Tacos"/>
    <x v="7446"/>
    <n v="2006"/>
    <s v="Old"/>
    <x v="0"/>
  </r>
  <r>
    <x v="1"/>
    <s v="A0931"/>
    <s v="Tacos"/>
    <x v="7447"/>
    <n v="2006"/>
    <s v="Old"/>
    <x v="0"/>
  </r>
  <r>
    <x v="0"/>
    <s v="A0932"/>
    <s v="Burritos"/>
    <x v="7448"/>
    <n v="2006"/>
    <s v="Old"/>
    <x v="0"/>
  </r>
  <r>
    <x v="1"/>
    <s v="A0932"/>
    <s v="Burritos"/>
    <x v="7449"/>
    <n v="2006"/>
    <s v="Old"/>
    <x v="0"/>
  </r>
  <r>
    <x v="0"/>
    <s v="A0932"/>
    <s v="Drinks"/>
    <x v="7450"/>
    <n v="2006"/>
    <s v="Old"/>
    <x v="0"/>
  </r>
  <r>
    <x v="1"/>
    <s v="A0932"/>
    <s v="Drinks"/>
    <x v="7451"/>
    <n v="2006"/>
    <s v="Old"/>
    <x v="0"/>
  </r>
  <r>
    <x v="0"/>
    <s v="A0932"/>
    <s v="Kids menu"/>
    <x v="7452"/>
    <n v="2006"/>
    <s v="Old"/>
    <x v="0"/>
  </r>
  <r>
    <x v="1"/>
    <s v="A0932"/>
    <s v="Kids menu"/>
    <x v="7453"/>
    <n v="2006"/>
    <s v="Old"/>
    <x v="0"/>
  </r>
  <r>
    <x v="0"/>
    <s v="A0932"/>
    <s v="Tacos"/>
    <x v="7454"/>
    <n v="2006"/>
    <s v="Old"/>
    <x v="0"/>
  </r>
  <r>
    <x v="1"/>
    <s v="A0932"/>
    <s v="Tacos"/>
    <x v="7455"/>
    <n v="2006"/>
    <s v="Old"/>
    <x v="0"/>
  </r>
  <r>
    <x v="0"/>
    <s v="A0933"/>
    <s v="Burritos"/>
    <x v="7456"/>
    <n v="2006"/>
    <s v="Old"/>
    <x v="0"/>
  </r>
  <r>
    <x v="1"/>
    <s v="A0933"/>
    <s v="Burritos"/>
    <x v="7457"/>
    <n v="2006"/>
    <s v="Old"/>
    <x v="0"/>
  </r>
  <r>
    <x v="0"/>
    <s v="A0933"/>
    <s v="Drinks"/>
    <x v="7458"/>
    <n v="2006"/>
    <s v="Old"/>
    <x v="0"/>
  </r>
  <r>
    <x v="1"/>
    <s v="A0933"/>
    <s v="Drinks"/>
    <x v="7459"/>
    <n v="2006"/>
    <s v="Old"/>
    <x v="0"/>
  </r>
  <r>
    <x v="0"/>
    <s v="A0933"/>
    <s v="Kids menu"/>
    <x v="7460"/>
    <n v="2006"/>
    <s v="Old"/>
    <x v="0"/>
  </r>
  <r>
    <x v="1"/>
    <s v="A0933"/>
    <s v="Kids menu"/>
    <x v="7461"/>
    <n v="2006"/>
    <s v="Old"/>
    <x v="0"/>
  </r>
  <r>
    <x v="0"/>
    <s v="A0933"/>
    <s v="Tacos"/>
    <x v="7462"/>
    <n v="2006"/>
    <s v="Old"/>
    <x v="0"/>
  </r>
  <r>
    <x v="1"/>
    <s v="A0933"/>
    <s v="Tacos"/>
    <x v="7463"/>
    <n v="2006"/>
    <s v="Old"/>
    <x v="0"/>
  </r>
  <r>
    <x v="0"/>
    <s v="A0934"/>
    <s v="Burritos"/>
    <x v="7464"/>
    <n v="2006"/>
    <s v="Old"/>
    <x v="0"/>
  </r>
  <r>
    <x v="1"/>
    <s v="A0934"/>
    <s v="Burritos"/>
    <x v="7465"/>
    <n v="2006"/>
    <s v="Old"/>
    <x v="0"/>
  </r>
  <r>
    <x v="0"/>
    <s v="A0934"/>
    <s v="Drinks"/>
    <x v="7466"/>
    <n v="2006"/>
    <s v="Old"/>
    <x v="0"/>
  </r>
  <r>
    <x v="1"/>
    <s v="A0934"/>
    <s v="Drinks"/>
    <x v="7467"/>
    <n v="2006"/>
    <s v="Old"/>
    <x v="0"/>
  </r>
  <r>
    <x v="0"/>
    <s v="A0934"/>
    <s v="Kids menu"/>
    <x v="7468"/>
    <n v="2006"/>
    <s v="Old"/>
    <x v="0"/>
  </r>
  <r>
    <x v="1"/>
    <s v="A0934"/>
    <s v="Kids menu"/>
    <x v="7469"/>
    <n v="2006"/>
    <s v="Old"/>
    <x v="0"/>
  </r>
  <r>
    <x v="0"/>
    <s v="A0934"/>
    <s v="Tacos"/>
    <x v="7470"/>
    <n v="2006"/>
    <s v="Old"/>
    <x v="0"/>
  </r>
  <r>
    <x v="1"/>
    <s v="A0934"/>
    <s v="Tacos"/>
    <x v="7471"/>
    <n v="2006"/>
    <s v="Old"/>
    <x v="0"/>
  </r>
  <r>
    <x v="0"/>
    <s v="A0935"/>
    <s v="Burritos"/>
    <x v="7472"/>
    <n v="2006"/>
    <s v="Old"/>
    <x v="0"/>
  </r>
  <r>
    <x v="1"/>
    <s v="A0935"/>
    <s v="Burritos"/>
    <x v="7473"/>
    <n v="2006"/>
    <s v="Old"/>
    <x v="0"/>
  </r>
  <r>
    <x v="0"/>
    <s v="A0935"/>
    <s v="Drinks"/>
    <x v="7474"/>
    <n v="2006"/>
    <s v="Old"/>
    <x v="0"/>
  </r>
  <r>
    <x v="1"/>
    <s v="A0935"/>
    <s v="Drinks"/>
    <x v="7475"/>
    <n v="2006"/>
    <s v="Old"/>
    <x v="0"/>
  </r>
  <r>
    <x v="0"/>
    <s v="A0935"/>
    <s v="Kids menu"/>
    <x v="7476"/>
    <n v="2006"/>
    <s v="Old"/>
    <x v="0"/>
  </r>
  <r>
    <x v="1"/>
    <s v="A0935"/>
    <s v="Kids menu"/>
    <x v="7477"/>
    <n v="2006"/>
    <s v="Old"/>
    <x v="0"/>
  </r>
  <r>
    <x v="0"/>
    <s v="A0935"/>
    <s v="Tacos"/>
    <x v="7478"/>
    <n v="2006"/>
    <s v="Old"/>
    <x v="0"/>
  </r>
  <r>
    <x v="1"/>
    <s v="A0935"/>
    <s v="Tacos"/>
    <x v="7479"/>
    <n v="2006"/>
    <s v="Old"/>
    <x v="0"/>
  </r>
  <r>
    <x v="0"/>
    <s v="A0936"/>
    <s v="Burritos"/>
    <x v="7480"/>
    <n v="2006"/>
    <s v="Old"/>
    <x v="0"/>
  </r>
  <r>
    <x v="1"/>
    <s v="A0936"/>
    <s v="Burritos"/>
    <x v="7481"/>
    <n v="2006"/>
    <s v="Old"/>
    <x v="0"/>
  </r>
  <r>
    <x v="0"/>
    <s v="A0936"/>
    <s v="Drinks"/>
    <x v="7482"/>
    <n v="2006"/>
    <s v="Old"/>
    <x v="0"/>
  </r>
  <r>
    <x v="1"/>
    <s v="A0936"/>
    <s v="Drinks"/>
    <x v="7483"/>
    <n v="2006"/>
    <s v="Old"/>
    <x v="0"/>
  </r>
  <r>
    <x v="0"/>
    <s v="A0936"/>
    <s v="Kids menu"/>
    <x v="7484"/>
    <n v="2006"/>
    <s v="Old"/>
    <x v="0"/>
  </r>
  <r>
    <x v="1"/>
    <s v="A0936"/>
    <s v="Kids menu"/>
    <x v="7485"/>
    <n v="2006"/>
    <s v="Old"/>
    <x v="0"/>
  </r>
  <r>
    <x v="0"/>
    <s v="A0936"/>
    <s v="Tacos"/>
    <x v="7486"/>
    <n v="2006"/>
    <s v="Old"/>
    <x v="0"/>
  </r>
  <r>
    <x v="1"/>
    <s v="A0936"/>
    <s v="Tacos"/>
    <x v="7487"/>
    <n v="2006"/>
    <s v="Old"/>
    <x v="0"/>
  </r>
  <r>
    <x v="0"/>
    <s v="A0937"/>
    <s v="Burritos"/>
    <x v="7488"/>
    <n v="2006"/>
    <s v="Old"/>
    <x v="0"/>
  </r>
  <r>
    <x v="1"/>
    <s v="A0937"/>
    <s v="Burritos"/>
    <x v="7489"/>
    <n v="2006"/>
    <s v="Old"/>
    <x v="0"/>
  </r>
  <r>
    <x v="0"/>
    <s v="A0937"/>
    <s v="Drinks"/>
    <x v="7490"/>
    <n v="2006"/>
    <s v="Old"/>
    <x v="0"/>
  </r>
  <r>
    <x v="1"/>
    <s v="A0937"/>
    <s v="Drinks"/>
    <x v="7491"/>
    <n v="2006"/>
    <s v="Old"/>
    <x v="0"/>
  </r>
  <r>
    <x v="0"/>
    <s v="A0937"/>
    <s v="Kids menu"/>
    <x v="7492"/>
    <n v="2006"/>
    <s v="Old"/>
    <x v="0"/>
  </r>
  <r>
    <x v="1"/>
    <s v="A0937"/>
    <s v="Kids menu"/>
    <x v="7493"/>
    <n v="2006"/>
    <s v="Old"/>
    <x v="0"/>
  </r>
  <r>
    <x v="0"/>
    <s v="A0937"/>
    <s v="Tacos"/>
    <x v="7494"/>
    <n v="2006"/>
    <s v="Old"/>
    <x v="0"/>
  </r>
  <r>
    <x v="1"/>
    <s v="A0937"/>
    <s v="Tacos"/>
    <x v="7495"/>
    <n v="2006"/>
    <s v="Old"/>
    <x v="0"/>
  </r>
  <r>
    <x v="0"/>
    <s v="A0938"/>
    <s v="Burritos"/>
    <x v="7496"/>
    <n v="2006"/>
    <s v="Old"/>
    <x v="0"/>
  </r>
  <r>
    <x v="1"/>
    <s v="A0938"/>
    <s v="Burritos"/>
    <x v="7497"/>
    <n v="2006"/>
    <s v="Old"/>
    <x v="0"/>
  </r>
  <r>
    <x v="0"/>
    <s v="A0938"/>
    <s v="Drinks"/>
    <x v="7498"/>
    <n v="2006"/>
    <s v="Old"/>
    <x v="0"/>
  </r>
  <r>
    <x v="1"/>
    <s v="A0938"/>
    <s v="Drinks"/>
    <x v="7499"/>
    <n v="2006"/>
    <s v="Old"/>
    <x v="0"/>
  </r>
  <r>
    <x v="0"/>
    <s v="A0938"/>
    <s v="Kids menu"/>
    <x v="7500"/>
    <n v="2006"/>
    <s v="Old"/>
    <x v="0"/>
  </r>
  <r>
    <x v="1"/>
    <s v="A0938"/>
    <s v="Kids menu"/>
    <x v="7501"/>
    <n v="2006"/>
    <s v="Old"/>
    <x v="0"/>
  </r>
  <r>
    <x v="0"/>
    <s v="A0938"/>
    <s v="Tacos"/>
    <x v="7502"/>
    <n v="2006"/>
    <s v="Old"/>
    <x v="0"/>
  </r>
  <r>
    <x v="1"/>
    <s v="A0938"/>
    <s v="Tacos"/>
    <x v="7503"/>
    <n v="2006"/>
    <s v="Old"/>
    <x v="0"/>
  </r>
  <r>
    <x v="0"/>
    <s v="A0939"/>
    <s v="Burritos"/>
    <x v="7504"/>
    <n v="2006"/>
    <s v="Old"/>
    <x v="0"/>
  </r>
  <r>
    <x v="1"/>
    <s v="A0939"/>
    <s v="Burritos"/>
    <x v="7505"/>
    <n v="2006"/>
    <s v="Old"/>
    <x v="0"/>
  </r>
  <r>
    <x v="0"/>
    <s v="A0939"/>
    <s v="Drinks"/>
    <x v="7506"/>
    <n v="2006"/>
    <s v="Old"/>
    <x v="0"/>
  </r>
  <r>
    <x v="1"/>
    <s v="A0939"/>
    <s v="Drinks"/>
    <x v="7507"/>
    <n v="2006"/>
    <s v="Old"/>
    <x v="0"/>
  </r>
  <r>
    <x v="0"/>
    <s v="A0939"/>
    <s v="Kids menu"/>
    <x v="7508"/>
    <n v="2006"/>
    <s v="Old"/>
    <x v="0"/>
  </r>
  <r>
    <x v="1"/>
    <s v="A0939"/>
    <s v="Kids menu"/>
    <x v="7509"/>
    <n v="2006"/>
    <s v="Old"/>
    <x v="0"/>
  </r>
  <r>
    <x v="0"/>
    <s v="A0939"/>
    <s v="Tacos"/>
    <x v="7510"/>
    <n v="2006"/>
    <s v="Old"/>
    <x v="0"/>
  </r>
  <r>
    <x v="1"/>
    <s v="A0939"/>
    <s v="Tacos"/>
    <x v="7511"/>
    <n v="2006"/>
    <s v="Old"/>
    <x v="0"/>
  </r>
  <r>
    <x v="0"/>
    <s v="A0940"/>
    <s v="Burritos"/>
    <x v="7512"/>
    <n v="2006"/>
    <s v="Old"/>
    <x v="0"/>
  </r>
  <r>
    <x v="1"/>
    <s v="A0940"/>
    <s v="Burritos"/>
    <x v="7513"/>
    <n v="2006"/>
    <s v="Old"/>
    <x v="0"/>
  </r>
  <r>
    <x v="0"/>
    <s v="A0940"/>
    <s v="Drinks"/>
    <x v="7514"/>
    <n v="2006"/>
    <s v="Old"/>
    <x v="0"/>
  </r>
  <r>
    <x v="1"/>
    <s v="A0940"/>
    <s v="Drinks"/>
    <x v="7515"/>
    <n v="2006"/>
    <s v="Old"/>
    <x v="0"/>
  </r>
  <r>
    <x v="0"/>
    <s v="A0940"/>
    <s v="Kids menu"/>
    <x v="7516"/>
    <n v="2006"/>
    <s v="Old"/>
    <x v="0"/>
  </r>
  <r>
    <x v="1"/>
    <s v="A0940"/>
    <s v="Kids menu"/>
    <x v="7517"/>
    <n v="2006"/>
    <s v="Old"/>
    <x v="0"/>
  </r>
  <r>
    <x v="0"/>
    <s v="A0940"/>
    <s v="Tacos"/>
    <x v="7518"/>
    <n v="2006"/>
    <s v="Old"/>
    <x v="0"/>
  </r>
  <r>
    <x v="1"/>
    <s v="A0940"/>
    <s v="Tacos"/>
    <x v="7519"/>
    <n v="2006"/>
    <s v="Old"/>
    <x v="0"/>
  </r>
  <r>
    <x v="0"/>
    <s v="A0941"/>
    <s v="Burritos"/>
    <x v="7520"/>
    <n v="2006"/>
    <s v="Old"/>
    <x v="0"/>
  </r>
  <r>
    <x v="1"/>
    <s v="A0941"/>
    <s v="Burritos"/>
    <x v="7521"/>
    <n v="2006"/>
    <s v="Old"/>
    <x v="0"/>
  </r>
  <r>
    <x v="0"/>
    <s v="A0941"/>
    <s v="Drinks"/>
    <x v="7522"/>
    <n v="2006"/>
    <s v="Old"/>
    <x v="0"/>
  </r>
  <r>
    <x v="1"/>
    <s v="A0941"/>
    <s v="Drinks"/>
    <x v="7523"/>
    <n v="2006"/>
    <s v="Old"/>
    <x v="0"/>
  </r>
  <r>
    <x v="0"/>
    <s v="A0941"/>
    <s v="Kids menu"/>
    <x v="7524"/>
    <n v="2006"/>
    <s v="Old"/>
    <x v="0"/>
  </r>
  <r>
    <x v="1"/>
    <s v="A0941"/>
    <s v="Kids menu"/>
    <x v="7525"/>
    <n v="2006"/>
    <s v="Old"/>
    <x v="0"/>
  </r>
  <r>
    <x v="0"/>
    <s v="A0941"/>
    <s v="Tacos"/>
    <x v="7526"/>
    <n v="2006"/>
    <s v="Old"/>
    <x v="0"/>
  </r>
  <r>
    <x v="1"/>
    <s v="A0941"/>
    <s v="Tacos"/>
    <x v="7527"/>
    <n v="2006"/>
    <s v="Old"/>
    <x v="0"/>
  </r>
  <r>
    <x v="0"/>
    <s v="A0942"/>
    <s v="Burritos"/>
    <x v="7528"/>
    <n v="2006"/>
    <s v="Old"/>
    <x v="0"/>
  </r>
  <r>
    <x v="1"/>
    <s v="A0942"/>
    <s v="Burritos"/>
    <x v="7529"/>
    <n v="2006"/>
    <s v="Old"/>
    <x v="0"/>
  </r>
  <r>
    <x v="0"/>
    <s v="A0942"/>
    <s v="Drinks"/>
    <x v="7530"/>
    <n v="2006"/>
    <s v="Old"/>
    <x v="0"/>
  </r>
  <r>
    <x v="1"/>
    <s v="A0942"/>
    <s v="Drinks"/>
    <x v="7531"/>
    <n v="2006"/>
    <s v="Old"/>
    <x v="0"/>
  </r>
  <r>
    <x v="0"/>
    <s v="A0942"/>
    <s v="Kids menu"/>
    <x v="7532"/>
    <n v="2006"/>
    <s v="Old"/>
    <x v="0"/>
  </r>
  <r>
    <x v="1"/>
    <s v="A0942"/>
    <s v="Kids menu"/>
    <x v="7533"/>
    <n v="2006"/>
    <s v="Old"/>
    <x v="0"/>
  </r>
  <r>
    <x v="0"/>
    <s v="A0942"/>
    <s v="Tacos"/>
    <x v="7534"/>
    <n v="2006"/>
    <s v="Old"/>
    <x v="0"/>
  </r>
  <r>
    <x v="1"/>
    <s v="A0942"/>
    <s v="Tacos"/>
    <x v="7535"/>
    <n v="2006"/>
    <s v="Old"/>
    <x v="0"/>
  </r>
  <r>
    <x v="0"/>
    <s v="A0943"/>
    <s v="Burritos"/>
    <x v="7536"/>
    <n v="2006"/>
    <s v="Old"/>
    <x v="0"/>
  </r>
  <r>
    <x v="1"/>
    <s v="A0943"/>
    <s v="Burritos"/>
    <x v="7537"/>
    <n v="2006"/>
    <s v="Old"/>
    <x v="0"/>
  </r>
  <r>
    <x v="0"/>
    <s v="A0943"/>
    <s v="Drinks"/>
    <x v="7538"/>
    <n v="2006"/>
    <s v="Old"/>
    <x v="0"/>
  </r>
  <r>
    <x v="1"/>
    <s v="A0943"/>
    <s v="Drinks"/>
    <x v="7539"/>
    <n v="2006"/>
    <s v="Old"/>
    <x v="0"/>
  </r>
  <r>
    <x v="0"/>
    <s v="A0943"/>
    <s v="Kids menu"/>
    <x v="7540"/>
    <n v="2006"/>
    <s v="Old"/>
    <x v="0"/>
  </r>
  <r>
    <x v="1"/>
    <s v="A0943"/>
    <s v="Kids menu"/>
    <x v="7541"/>
    <n v="2006"/>
    <s v="Old"/>
    <x v="0"/>
  </r>
  <r>
    <x v="0"/>
    <s v="A0943"/>
    <s v="Tacos"/>
    <x v="7542"/>
    <n v="2006"/>
    <s v="Old"/>
    <x v="0"/>
  </r>
  <r>
    <x v="1"/>
    <s v="A0943"/>
    <s v="Tacos"/>
    <x v="7543"/>
    <n v="2006"/>
    <s v="Old"/>
    <x v="0"/>
  </r>
  <r>
    <x v="0"/>
    <s v="A0944"/>
    <s v="Burritos"/>
    <x v="7544"/>
    <n v="2006"/>
    <s v="Old"/>
    <x v="0"/>
  </r>
  <r>
    <x v="1"/>
    <s v="A0944"/>
    <s v="Burritos"/>
    <x v="7545"/>
    <n v="2006"/>
    <s v="Old"/>
    <x v="0"/>
  </r>
  <r>
    <x v="0"/>
    <s v="A0944"/>
    <s v="Drinks"/>
    <x v="7546"/>
    <n v="2006"/>
    <s v="Old"/>
    <x v="0"/>
  </r>
  <r>
    <x v="1"/>
    <s v="A0944"/>
    <s v="Drinks"/>
    <x v="7547"/>
    <n v="2006"/>
    <s v="Old"/>
    <x v="0"/>
  </r>
  <r>
    <x v="0"/>
    <s v="A0944"/>
    <s v="Kids menu"/>
    <x v="7548"/>
    <n v="2006"/>
    <s v="Old"/>
    <x v="0"/>
  </r>
  <r>
    <x v="1"/>
    <s v="A0944"/>
    <s v="Kids menu"/>
    <x v="7549"/>
    <n v="2006"/>
    <s v="Old"/>
    <x v="0"/>
  </r>
  <r>
    <x v="0"/>
    <s v="A0944"/>
    <s v="Tacos"/>
    <x v="7550"/>
    <n v="2006"/>
    <s v="Old"/>
    <x v="0"/>
  </r>
  <r>
    <x v="1"/>
    <s v="A0944"/>
    <s v="Tacos"/>
    <x v="7551"/>
    <n v="2006"/>
    <s v="Old"/>
    <x v="0"/>
  </r>
  <r>
    <x v="0"/>
    <s v="A0945"/>
    <s v="Burritos"/>
    <x v="7552"/>
    <n v="2006"/>
    <s v="Old"/>
    <x v="0"/>
  </r>
  <r>
    <x v="1"/>
    <s v="A0945"/>
    <s v="Burritos"/>
    <x v="7553"/>
    <n v="2006"/>
    <s v="Old"/>
    <x v="0"/>
  </r>
  <r>
    <x v="0"/>
    <s v="A0945"/>
    <s v="Drinks"/>
    <x v="7554"/>
    <n v="2006"/>
    <s v="Old"/>
    <x v="0"/>
  </r>
  <r>
    <x v="1"/>
    <s v="A0945"/>
    <s v="Drinks"/>
    <x v="7555"/>
    <n v="2006"/>
    <s v="Old"/>
    <x v="0"/>
  </r>
  <r>
    <x v="0"/>
    <s v="A0945"/>
    <s v="Kids menu"/>
    <x v="7556"/>
    <n v="2006"/>
    <s v="Old"/>
    <x v="0"/>
  </r>
  <r>
    <x v="1"/>
    <s v="A0945"/>
    <s v="Kids menu"/>
    <x v="7557"/>
    <n v="2006"/>
    <s v="Old"/>
    <x v="0"/>
  </r>
  <r>
    <x v="0"/>
    <s v="A0945"/>
    <s v="Tacos"/>
    <x v="7558"/>
    <n v="2006"/>
    <s v="Old"/>
    <x v="0"/>
  </r>
  <r>
    <x v="1"/>
    <s v="A0945"/>
    <s v="Tacos"/>
    <x v="7559"/>
    <n v="2006"/>
    <s v="Old"/>
    <x v="0"/>
  </r>
  <r>
    <x v="0"/>
    <s v="A0946"/>
    <s v="Burritos"/>
    <x v="7560"/>
    <n v="2006"/>
    <s v="Old"/>
    <x v="0"/>
  </r>
  <r>
    <x v="1"/>
    <s v="A0946"/>
    <s v="Burritos"/>
    <x v="7561"/>
    <n v="2006"/>
    <s v="Old"/>
    <x v="0"/>
  </r>
  <r>
    <x v="0"/>
    <s v="A0946"/>
    <s v="Drinks"/>
    <x v="7562"/>
    <n v="2006"/>
    <s v="Old"/>
    <x v="0"/>
  </r>
  <r>
    <x v="1"/>
    <s v="A0946"/>
    <s v="Drinks"/>
    <x v="7563"/>
    <n v="2006"/>
    <s v="Old"/>
    <x v="0"/>
  </r>
  <r>
    <x v="0"/>
    <s v="A0946"/>
    <s v="Kids menu"/>
    <x v="7564"/>
    <n v="2006"/>
    <s v="Old"/>
    <x v="0"/>
  </r>
  <r>
    <x v="1"/>
    <s v="A0946"/>
    <s v="Kids menu"/>
    <x v="7565"/>
    <n v="2006"/>
    <s v="Old"/>
    <x v="0"/>
  </r>
  <r>
    <x v="0"/>
    <s v="A0946"/>
    <s v="Tacos"/>
    <x v="7566"/>
    <n v="2006"/>
    <s v="Old"/>
    <x v="0"/>
  </r>
  <r>
    <x v="1"/>
    <s v="A0946"/>
    <s v="Tacos"/>
    <x v="7567"/>
    <n v="2006"/>
    <s v="Old"/>
    <x v="0"/>
  </r>
  <r>
    <x v="0"/>
    <s v="A0947"/>
    <s v="Burritos"/>
    <x v="7568"/>
    <n v="2006"/>
    <s v="Old"/>
    <x v="0"/>
  </r>
  <r>
    <x v="1"/>
    <s v="A0947"/>
    <s v="Burritos"/>
    <x v="7569"/>
    <n v="2006"/>
    <s v="Old"/>
    <x v="0"/>
  </r>
  <r>
    <x v="0"/>
    <s v="A0947"/>
    <s v="Drinks"/>
    <x v="7570"/>
    <n v="2006"/>
    <s v="Old"/>
    <x v="0"/>
  </r>
  <r>
    <x v="1"/>
    <s v="A0947"/>
    <s v="Drinks"/>
    <x v="7571"/>
    <n v="2006"/>
    <s v="Old"/>
    <x v="0"/>
  </r>
  <r>
    <x v="0"/>
    <s v="A0947"/>
    <s v="Kids menu"/>
    <x v="7572"/>
    <n v="2006"/>
    <s v="Old"/>
    <x v="0"/>
  </r>
  <r>
    <x v="1"/>
    <s v="A0947"/>
    <s v="Kids menu"/>
    <x v="7573"/>
    <n v="2006"/>
    <s v="Old"/>
    <x v="0"/>
  </r>
  <r>
    <x v="0"/>
    <s v="A0947"/>
    <s v="Tacos"/>
    <x v="7574"/>
    <n v="2006"/>
    <s v="Old"/>
    <x v="0"/>
  </r>
  <r>
    <x v="1"/>
    <s v="A0947"/>
    <s v="Tacos"/>
    <x v="7575"/>
    <n v="2006"/>
    <s v="Old"/>
    <x v="0"/>
  </r>
  <r>
    <x v="0"/>
    <s v="A0948"/>
    <s v="Burritos"/>
    <x v="7576"/>
    <n v="2006"/>
    <s v="Old"/>
    <x v="0"/>
  </r>
  <r>
    <x v="1"/>
    <s v="A0948"/>
    <s v="Burritos"/>
    <x v="7577"/>
    <n v="2006"/>
    <s v="Old"/>
    <x v="0"/>
  </r>
  <r>
    <x v="0"/>
    <s v="A0948"/>
    <s v="Drinks"/>
    <x v="7578"/>
    <n v="2006"/>
    <s v="Old"/>
    <x v="0"/>
  </r>
  <r>
    <x v="1"/>
    <s v="A0948"/>
    <s v="Drinks"/>
    <x v="7579"/>
    <n v="2006"/>
    <s v="Old"/>
    <x v="0"/>
  </r>
  <r>
    <x v="0"/>
    <s v="A0948"/>
    <s v="Kids menu"/>
    <x v="7580"/>
    <n v="2006"/>
    <s v="Old"/>
    <x v="0"/>
  </r>
  <r>
    <x v="1"/>
    <s v="A0948"/>
    <s v="Kids menu"/>
    <x v="7581"/>
    <n v="2006"/>
    <s v="Old"/>
    <x v="0"/>
  </r>
  <r>
    <x v="0"/>
    <s v="A0948"/>
    <s v="Tacos"/>
    <x v="7582"/>
    <n v="2006"/>
    <s v="Old"/>
    <x v="0"/>
  </r>
  <r>
    <x v="1"/>
    <s v="A0948"/>
    <s v="Tacos"/>
    <x v="7583"/>
    <n v="2006"/>
    <s v="Old"/>
    <x v="0"/>
  </r>
  <r>
    <x v="0"/>
    <s v="A0949"/>
    <s v="Burritos"/>
    <x v="7584"/>
    <n v="2006"/>
    <s v="Old"/>
    <x v="0"/>
  </r>
  <r>
    <x v="1"/>
    <s v="A0949"/>
    <s v="Burritos"/>
    <x v="7585"/>
    <n v="2006"/>
    <s v="Old"/>
    <x v="0"/>
  </r>
  <r>
    <x v="0"/>
    <s v="A0949"/>
    <s v="Drinks"/>
    <x v="7586"/>
    <n v="2006"/>
    <s v="Old"/>
    <x v="0"/>
  </r>
  <r>
    <x v="1"/>
    <s v="A0949"/>
    <s v="Drinks"/>
    <x v="7587"/>
    <n v="2006"/>
    <s v="Old"/>
    <x v="0"/>
  </r>
  <r>
    <x v="0"/>
    <s v="A0949"/>
    <s v="Kids menu"/>
    <x v="7588"/>
    <n v="2006"/>
    <s v="Old"/>
    <x v="0"/>
  </r>
  <r>
    <x v="1"/>
    <s v="A0949"/>
    <s v="Kids menu"/>
    <x v="7589"/>
    <n v="2006"/>
    <s v="Old"/>
    <x v="0"/>
  </r>
  <r>
    <x v="0"/>
    <s v="A0949"/>
    <s v="Tacos"/>
    <x v="7590"/>
    <n v="2006"/>
    <s v="Old"/>
    <x v="0"/>
  </r>
  <r>
    <x v="1"/>
    <s v="A0949"/>
    <s v="Tacos"/>
    <x v="7591"/>
    <n v="2006"/>
    <s v="Old"/>
    <x v="0"/>
  </r>
  <r>
    <x v="0"/>
    <s v="A0950"/>
    <s v="Burritos"/>
    <x v="7592"/>
    <n v="2006"/>
    <s v="Old"/>
    <x v="0"/>
  </r>
  <r>
    <x v="1"/>
    <s v="A0950"/>
    <s v="Burritos"/>
    <x v="7593"/>
    <n v="2006"/>
    <s v="Old"/>
    <x v="0"/>
  </r>
  <r>
    <x v="0"/>
    <s v="A0950"/>
    <s v="Drinks"/>
    <x v="7594"/>
    <n v="2006"/>
    <s v="Old"/>
    <x v="0"/>
  </r>
  <r>
    <x v="1"/>
    <s v="A0950"/>
    <s v="Drinks"/>
    <x v="7595"/>
    <n v="2006"/>
    <s v="Old"/>
    <x v="0"/>
  </r>
  <r>
    <x v="0"/>
    <s v="A0950"/>
    <s v="Kids menu"/>
    <x v="7596"/>
    <n v="2006"/>
    <s v="Old"/>
    <x v="0"/>
  </r>
  <r>
    <x v="1"/>
    <s v="A0950"/>
    <s v="Kids menu"/>
    <x v="7597"/>
    <n v="2006"/>
    <s v="Old"/>
    <x v="0"/>
  </r>
  <r>
    <x v="0"/>
    <s v="A0950"/>
    <s v="Tacos"/>
    <x v="7598"/>
    <n v="2006"/>
    <s v="Old"/>
    <x v="0"/>
  </r>
  <r>
    <x v="1"/>
    <s v="A0950"/>
    <s v="Tacos"/>
    <x v="7599"/>
    <n v="2006"/>
    <s v="Old"/>
    <x v="0"/>
  </r>
  <r>
    <x v="0"/>
    <s v="A0951"/>
    <s v="Burritos"/>
    <x v="7600"/>
    <n v="2006"/>
    <s v="Old"/>
    <x v="0"/>
  </r>
  <r>
    <x v="1"/>
    <s v="A0951"/>
    <s v="Burritos"/>
    <x v="7601"/>
    <n v="2006"/>
    <s v="Old"/>
    <x v="0"/>
  </r>
  <r>
    <x v="0"/>
    <s v="A0951"/>
    <s v="Drinks"/>
    <x v="7602"/>
    <n v="2006"/>
    <s v="Old"/>
    <x v="0"/>
  </r>
  <r>
    <x v="1"/>
    <s v="A0951"/>
    <s v="Drinks"/>
    <x v="7603"/>
    <n v="2006"/>
    <s v="Old"/>
    <x v="0"/>
  </r>
  <r>
    <x v="0"/>
    <s v="A0951"/>
    <s v="Kids menu"/>
    <x v="7604"/>
    <n v="2006"/>
    <s v="Old"/>
    <x v="0"/>
  </r>
  <r>
    <x v="1"/>
    <s v="A0951"/>
    <s v="Kids menu"/>
    <x v="7605"/>
    <n v="2006"/>
    <s v="Old"/>
    <x v="0"/>
  </r>
  <r>
    <x v="0"/>
    <s v="A0951"/>
    <s v="Tacos"/>
    <x v="7606"/>
    <n v="2006"/>
    <s v="Old"/>
    <x v="0"/>
  </r>
  <r>
    <x v="1"/>
    <s v="A0951"/>
    <s v="Tacos"/>
    <x v="7607"/>
    <n v="2006"/>
    <s v="Old"/>
    <x v="0"/>
  </r>
  <r>
    <x v="0"/>
    <s v="A0952"/>
    <s v="Burritos"/>
    <x v="7608"/>
    <n v="2006"/>
    <s v="Old"/>
    <x v="0"/>
  </r>
  <r>
    <x v="1"/>
    <s v="A0952"/>
    <s v="Burritos"/>
    <x v="7609"/>
    <n v="2006"/>
    <s v="Old"/>
    <x v="0"/>
  </r>
  <r>
    <x v="0"/>
    <s v="A0952"/>
    <s v="Drinks"/>
    <x v="7610"/>
    <n v="2006"/>
    <s v="Old"/>
    <x v="0"/>
  </r>
  <r>
    <x v="1"/>
    <s v="A0952"/>
    <s v="Drinks"/>
    <x v="7611"/>
    <n v="2006"/>
    <s v="Old"/>
    <x v="0"/>
  </r>
  <r>
    <x v="0"/>
    <s v="A0952"/>
    <s v="Kids menu"/>
    <x v="7612"/>
    <n v="2006"/>
    <s v="Old"/>
    <x v="0"/>
  </r>
  <r>
    <x v="1"/>
    <s v="A0952"/>
    <s v="Kids menu"/>
    <x v="7613"/>
    <n v="2006"/>
    <s v="Old"/>
    <x v="0"/>
  </r>
  <r>
    <x v="0"/>
    <s v="A0952"/>
    <s v="Tacos"/>
    <x v="7614"/>
    <n v="2006"/>
    <s v="Old"/>
    <x v="0"/>
  </r>
  <r>
    <x v="1"/>
    <s v="A0952"/>
    <s v="Tacos"/>
    <x v="7615"/>
    <n v="2006"/>
    <s v="Old"/>
    <x v="0"/>
  </r>
  <r>
    <x v="0"/>
    <s v="A0953"/>
    <s v="Burritos"/>
    <x v="7616"/>
    <n v="2006"/>
    <s v="Old"/>
    <x v="0"/>
  </r>
  <r>
    <x v="1"/>
    <s v="A0953"/>
    <s v="Burritos"/>
    <x v="7617"/>
    <n v="2006"/>
    <s v="Old"/>
    <x v="0"/>
  </r>
  <r>
    <x v="0"/>
    <s v="A0953"/>
    <s v="Drinks"/>
    <x v="7618"/>
    <n v="2006"/>
    <s v="Old"/>
    <x v="0"/>
  </r>
  <r>
    <x v="1"/>
    <s v="A0953"/>
    <s v="Drinks"/>
    <x v="7619"/>
    <n v="2006"/>
    <s v="Old"/>
    <x v="0"/>
  </r>
  <r>
    <x v="0"/>
    <s v="A0953"/>
    <s v="Kids menu"/>
    <x v="7620"/>
    <n v="2006"/>
    <s v="Old"/>
    <x v="0"/>
  </r>
  <r>
    <x v="1"/>
    <s v="A0953"/>
    <s v="Kids menu"/>
    <x v="7621"/>
    <n v="2006"/>
    <s v="Old"/>
    <x v="0"/>
  </r>
  <r>
    <x v="0"/>
    <s v="A0953"/>
    <s v="Tacos"/>
    <x v="7622"/>
    <n v="2006"/>
    <s v="Old"/>
    <x v="0"/>
  </r>
  <r>
    <x v="1"/>
    <s v="A0953"/>
    <s v="Tacos"/>
    <x v="7623"/>
    <n v="2006"/>
    <s v="Old"/>
    <x v="0"/>
  </r>
  <r>
    <x v="0"/>
    <s v="A0954"/>
    <s v="Burritos"/>
    <x v="7624"/>
    <n v="2006"/>
    <s v="Old"/>
    <x v="0"/>
  </r>
  <r>
    <x v="1"/>
    <s v="A0954"/>
    <s v="Burritos"/>
    <x v="7625"/>
    <n v="2006"/>
    <s v="Old"/>
    <x v="0"/>
  </r>
  <r>
    <x v="0"/>
    <s v="A0954"/>
    <s v="Drinks"/>
    <x v="7626"/>
    <n v="2006"/>
    <s v="Old"/>
    <x v="0"/>
  </r>
  <r>
    <x v="1"/>
    <s v="A0954"/>
    <s v="Drinks"/>
    <x v="7627"/>
    <n v="2006"/>
    <s v="Old"/>
    <x v="0"/>
  </r>
  <r>
    <x v="0"/>
    <s v="A0954"/>
    <s v="Kids menu"/>
    <x v="7628"/>
    <n v="2006"/>
    <s v="Old"/>
    <x v="0"/>
  </r>
  <r>
    <x v="1"/>
    <s v="A0954"/>
    <s v="Kids menu"/>
    <x v="7629"/>
    <n v="2006"/>
    <s v="Old"/>
    <x v="0"/>
  </r>
  <r>
    <x v="0"/>
    <s v="A0954"/>
    <s v="Tacos"/>
    <x v="7630"/>
    <n v="2006"/>
    <s v="Old"/>
    <x v="0"/>
  </r>
  <r>
    <x v="1"/>
    <s v="A0954"/>
    <s v="Tacos"/>
    <x v="7631"/>
    <n v="2006"/>
    <s v="Old"/>
    <x v="0"/>
  </r>
  <r>
    <x v="0"/>
    <s v="A0955"/>
    <s v="Burritos"/>
    <x v="7632"/>
    <n v="2006"/>
    <s v="Old"/>
    <x v="0"/>
  </r>
  <r>
    <x v="1"/>
    <s v="A0955"/>
    <s v="Burritos"/>
    <x v="7633"/>
    <n v="2006"/>
    <s v="Old"/>
    <x v="0"/>
  </r>
  <r>
    <x v="0"/>
    <s v="A0955"/>
    <s v="Drinks"/>
    <x v="7634"/>
    <n v="2006"/>
    <s v="Old"/>
    <x v="0"/>
  </r>
  <r>
    <x v="1"/>
    <s v="A0955"/>
    <s v="Drinks"/>
    <x v="7635"/>
    <n v="2006"/>
    <s v="Old"/>
    <x v="0"/>
  </r>
  <r>
    <x v="0"/>
    <s v="A0955"/>
    <s v="Kids menu"/>
    <x v="7636"/>
    <n v="2006"/>
    <s v="Old"/>
    <x v="0"/>
  </r>
  <r>
    <x v="1"/>
    <s v="A0955"/>
    <s v="Kids menu"/>
    <x v="7637"/>
    <n v="2006"/>
    <s v="Old"/>
    <x v="0"/>
  </r>
  <r>
    <x v="0"/>
    <s v="A0955"/>
    <s v="Tacos"/>
    <x v="7638"/>
    <n v="2006"/>
    <s v="Old"/>
    <x v="0"/>
  </r>
  <r>
    <x v="1"/>
    <s v="A0955"/>
    <s v="Tacos"/>
    <x v="7639"/>
    <n v="2006"/>
    <s v="Old"/>
    <x v="0"/>
  </r>
  <r>
    <x v="0"/>
    <s v="A0956"/>
    <s v="Burritos"/>
    <x v="7640"/>
    <n v="2006"/>
    <s v="Old"/>
    <x v="0"/>
  </r>
  <r>
    <x v="1"/>
    <s v="A0956"/>
    <s v="Burritos"/>
    <x v="7641"/>
    <n v="2006"/>
    <s v="Old"/>
    <x v="0"/>
  </r>
  <r>
    <x v="0"/>
    <s v="A0956"/>
    <s v="Drinks"/>
    <x v="7642"/>
    <n v="2006"/>
    <s v="Old"/>
    <x v="0"/>
  </r>
  <r>
    <x v="1"/>
    <s v="A0956"/>
    <s v="Drinks"/>
    <x v="7643"/>
    <n v="2006"/>
    <s v="Old"/>
    <x v="0"/>
  </r>
  <r>
    <x v="0"/>
    <s v="A0956"/>
    <s v="Kids menu"/>
    <x v="7644"/>
    <n v="2006"/>
    <s v="Old"/>
    <x v="0"/>
  </r>
  <r>
    <x v="1"/>
    <s v="A0956"/>
    <s v="Kids menu"/>
    <x v="7645"/>
    <n v="2006"/>
    <s v="Old"/>
    <x v="0"/>
  </r>
  <r>
    <x v="0"/>
    <s v="A0956"/>
    <s v="Tacos"/>
    <x v="7646"/>
    <n v="2006"/>
    <s v="Old"/>
    <x v="0"/>
  </r>
  <r>
    <x v="1"/>
    <s v="A0956"/>
    <s v="Tacos"/>
    <x v="7647"/>
    <n v="2006"/>
    <s v="Old"/>
    <x v="0"/>
  </r>
  <r>
    <x v="0"/>
    <s v="A0957"/>
    <s v="Burritos"/>
    <x v="7648"/>
    <n v="2007"/>
    <s v="Old"/>
    <x v="0"/>
  </r>
  <r>
    <x v="1"/>
    <s v="A0957"/>
    <s v="Burritos"/>
    <x v="7649"/>
    <n v="2007"/>
    <s v="Old"/>
    <x v="0"/>
  </r>
  <r>
    <x v="0"/>
    <s v="A0957"/>
    <s v="Drinks"/>
    <x v="7650"/>
    <n v="2007"/>
    <s v="Old"/>
    <x v="0"/>
  </r>
  <r>
    <x v="1"/>
    <s v="A0957"/>
    <s v="Drinks"/>
    <x v="7651"/>
    <n v="2007"/>
    <s v="Old"/>
    <x v="0"/>
  </r>
  <r>
    <x v="0"/>
    <s v="A0957"/>
    <s v="Kids menu"/>
    <x v="7652"/>
    <n v="2007"/>
    <s v="Old"/>
    <x v="0"/>
  </r>
  <r>
    <x v="1"/>
    <s v="A0957"/>
    <s v="Kids menu"/>
    <x v="7653"/>
    <n v="2007"/>
    <s v="Old"/>
    <x v="0"/>
  </r>
  <r>
    <x v="0"/>
    <s v="A0957"/>
    <s v="Tacos"/>
    <x v="7654"/>
    <n v="2007"/>
    <s v="Old"/>
    <x v="0"/>
  </r>
  <r>
    <x v="1"/>
    <s v="A0957"/>
    <s v="Tacos"/>
    <x v="7655"/>
    <n v="2007"/>
    <s v="Old"/>
    <x v="0"/>
  </r>
  <r>
    <x v="0"/>
    <s v="A0958"/>
    <s v="Burritos"/>
    <x v="7656"/>
    <n v="2007"/>
    <s v="Old"/>
    <x v="0"/>
  </r>
  <r>
    <x v="1"/>
    <s v="A0958"/>
    <s v="Burritos"/>
    <x v="7657"/>
    <n v="2007"/>
    <s v="Old"/>
    <x v="0"/>
  </r>
  <r>
    <x v="0"/>
    <s v="A0958"/>
    <s v="Drinks"/>
    <x v="7658"/>
    <n v="2007"/>
    <s v="Old"/>
    <x v="0"/>
  </r>
  <r>
    <x v="1"/>
    <s v="A0958"/>
    <s v="Drinks"/>
    <x v="7659"/>
    <n v="2007"/>
    <s v="Old"/>
    <x v="0"/>
  </r>
  <r>
    <x v="0"/>
    <s v="A0958"/>
    <s v="Kids menu"/>
    <x v="7660"/>
    <n v="2007"/>
    <s v="Old"/>
    <x v="0"/>
  </r>
  <r>
    <x v="1"/>
    <s v="A0958"/>
    <s v="Kids menu"/>
    <x v="7661"/>
    <n v="2007"/>
    <s v="Old"/>
    <x v="0"/>
  </r>
  <r>
    <x v="0"/>
    <s v="A0958"/>
    <s v="Tacos"/>
    <x v="7662"/>
    <n v="2007"/>
    <s v="Old"/>
    <x v="0"/>
  </r>
  <r>
    <x v="1"/>
    <s v="A0958"/>
    <s v="Tacos"/>
    <x v="7663"/>
    <n v="2007"/>
    <s v="Old"/>
    <x v="0"/>
  </r>
  <r>
    <x v="0"/>
    <s v="A0959"/>
    <s v="Burritos"/>
    <x v="7664"/>
    <n v="2007"/>
    <s v="Old"/>
    <x v="0"/>
  </r>
  <r>
    <x v="1"/>
    <s v="A0959"/>
    <s v="Burritos"/>
    <x v="7665"/>
    <n v="2007"/>
    <s v="Old"/>
    <x v="0"/>
  </r>
  <r>
    <x v="0"/>
    <s v="A0959"/>
    <s v="Drinks"/>
    <x v="7666"/>
    <n v="2007"/>
    <s v="Old"/>
    <x v="0"/>
  </r>
  <r>
    <x v="1"/>
    <s v="A0959"/>
    <s v="Drinks"/>
    <x v="7667"/>
    <n v="2007"/>
    <s v="Old"/>
    <x v="0"/>
  </r>
  <r>
    <x v="0"/>
    <s v="A0959"/>
    <s v="Kids menu"/>
    <x v="7668"/>
    <n v="2007"/>
    <s v="Old"/>
    <x v="0"/>
  </r>
  <r>
    <x v="1"/>
    <s v="A0959"/>
    <s v="Kids menu"/>
    <x v="7669"/>
    <n v="2007"/>
    <s v="Old"/>
    <x v="0"/>
  </r>
  <r>
    <x v="0"/>
    <s v="A0959"/>
    <s v="Tacos"/>
    <x v="7670"/>
    <n v="2007"/>
    <s v="Old"/>
    <x v="0"/>
  </r>
  <r>
    <x v="1"/>
    <s v="A0959"/>
    <s v="Tacos"/>
    <x v="7671"/>
    <n v="2007"/>
    <s v="Old"/>
    <x v="0"/>
  </r>
  <r>
    <x v="0"/>
    <s v="A0960"/>
    <s v="Burritos"/>
    <x v="7672"/>
    <n v="2007"/>
    <s v="Old"/>
    <x v="0"/>
  </r>
  <r>
    <x v="1"/>
    <s v="A0960"/>
    <s v="Burritos"/>
    <x v="7673"/>
    <n v="2007"/>
    <s v="Old"/>
    <x v="0"/>
  </r>
  <r>
    <x v="0"/>
    <s v="A0960"/>
    <s v="Drinks"/>
    <x v="7674"/>
    <n v="2007"/>
    <s v="Old"/>
    <x v="0"/>
  </r>
  <r>
    <x v="1"/>
    <s v="A0960"/>
    <s v="Drinks"/>
    <x v="7675"/>
    <n v="2007"/>
    <s v="Old"/>
    <x v="0"/>
  </r>
  <r>
    <x v="0"/>
    <s v="A0960"/>
    <s v="Kids menu"/>
    <x v="7676"/>
    <n v="2007"/>
    <s v="Old"/>
    <x v="0"/>
  </r>
  <r>
    <x v="1"/>
    <s v="A0960"/>
    <s v="Kids menu"/>
    <x v="7677"/>
    <n v="2007"/>
    <s v="Old"/>
    <x v="0"/>
  </r>
  <r>
    <x v="0"/>
    <s v="A0960"/>
    <s v="Tacos"/>
    <x v="7678"/>
    <n v="2007"/>
    <s v="Old"/>
    <x v="0"/>
  </r>
  <r>
    <x v="1"/>
    <s v="A0960"/>
    <s v="Tacos"/>
    <x v="7679"/>
    <n v="2007"/>
    <s v="Old"/>
    <x v="0"/>
  </r>
  <r>
    <x v="0"/>
    <s v="A0961"/>
    <s v="Burritos"/>
    <x v="7680"/>
    <n v="2007"/>
    <s v="Old"/>
    <x v="0"/>
  </r>
  <r>
    <x v="1"/>
    <s v="A0961"/>
    <s v="Burritos"/>
    <x v="7681"/>
    <n v="2007"/>
    <s v="Old"/>
    <x v="0"/>
  </r>
  <r>
    <x v="0"/>
    <s v="A0961"/>
    <s v="Drinks"/>
    <x v="7682"/>
    <n v="2007"/>
    <s v="Old"/>
    <x v="0"/>
  </r>
  <r>
    <x v="1"/>
    <s v="A0961"/>
    <s v="Drinks"/>
    <x v="7683"/>
    <n v="2007"/>
    <s v="Old"/>
    <x v="0"/>
  </r>
  <r>
    <x v="0"/>
    <s v="A0961"/>
    <s v="Kids menu"/>
    <x v="7684"/>
    <n v="2007"/>
    <s v="Old"/>
    <x v="0"/>
  </r>
  <r>
    <x v="1"/>
    <s v="A0961"/>
    <s v="Kids menu"/>
    <x v="7685"/>
    <n v="2007"/>
    <s v="Old"/>
    <x v="0"/>
  </r>
  <r>
    <x v="0"/>
    <s v="A0961"/>
    <s v="Tacos"/>
    <x v="7686"/>
    <n v="2007"/>
    <s v="Old"/>
    <x v="0"/>
  </r>
  <r>
    <x v="1"/>
    <s v="A0961"/>
    <s v="Tacos"/>
    <x v="7687"/>
    <n v="2007"/>
    <s v="Old"/>
    <x v="0"/>
  </r>
  <r>
    <x v="0"/>
    <s v="A0962"/>
    <s v="Burritos"/>
    <x v="7688"/>
    <n v="2007"/>
    <s v="Old"/>
    <x v="0"/>
  </r>
  <r>
    <x v="1"/>
    <s v="A0962"/>
    <s v="Burritos"/>
    <x v="7689"/>
    <n v="2007"/>
    <s v="Old"/>
    <x v="0"/>
  </r>
  <r>
    <x v="0"/>
    <s v="A0962"/>
    <s v="Drinks"/>
    <x v="7690"/>
    <n v="2007"/>
    <s v="Old"/>
    <x v="0"/>
  </r>
  <r>
    <x v="1"/>
    <s v="A0962"/>
    <s v="Drinks"/>
    <x v="7691"/>
    <n v="2007"/>
    <s v="Old"/>
    <x v="0"/>
  </r>
  <r>
    <x v="0"/>
    <s v="A0962"/>
    <s v="Kids menu"/>
    <x v="7692"/>
    <n v="2007"/>
    <s v="Old"/>
    <x v="0"/>
  </r>
  <r>
    <x v="1"/>
    <s v="A0962"/>
    <s v="Kids menu"/>
    <x v="7693"/>
    <n v="2007"/>
    <s v="Old"/>
    <x v="0"/>
  </r>
  <r>
    <x v="0"/>
    <s v="A0962"/>
    <s v="Tacos"/>
    <x v="7694"/>
    <n v="2007"/>
    <s v="Old"/>
    <x v="0"/>
  </r>
  <r>
    <x v="1"/>
    <s v="A0962"/>
    <s v="Tacos"/>
    <x v="7695"/>
    <n v="2007"/>
    <s v="Old"/>
    <x v="0"/>
  </r>
  <r>
    <x v="0"/>
    <s v="A0963"/>
    <s v="Burritos"/>
    <x v="7696"/>
    <n v="2007"/>
    <s v="Old"/>
    <x v="0"/>
  </r>
  <r>
    <x v="1"/>
    <s v="A0963"/>
    <s v="Burritos"/>
    <x v="7697"/>
    <n v="2007"/>
    <s v="Old"/>
    <x v="0"/>
  </r>
  <r>
    <x v="0"/>
    <s v="A0963"/>
    <s v="Drinks"/>
    <x v="7698"/>
    <n v="2007"/>
    <s v="Old"/>
    <x v="0"/>
  </r>
  <r>
    <x v="1"/>
    <s v="A0963"/>
    <s v="Drinks"/>
    <x v="7699"/>
    <n v="2007"/>
    <s v="Old"/>
    <x v="0"/>
  </r>
  <r>
    <x v="0"/>
    <s v="A0963"/>
    <s v="Kids menu"/>
    <x v="7700"/>
    <n v="2007"/>
    <s v="Old"/>
    <x v="0"/>
  </r>
  <r>
    <x v="1"/>
    <s v="A0963"/>
    <s v="Kids menu"/>
    <x v="7701"/>
    <n v="2007"/>
    <s v="Old"/>
    <x v="0"/>
  </r>
  <r>
    <x v="0"/>
    <s v="A0963"/>
    <s v="Tacos"/>
    <x v="7702"/>
    <n v="2007"/>
    <s v="Old"/>
    <x v="0"/>
  </r>
  <r>
    <x v="1"/>
    <s v="A0963"/>
    <s v="Tacos"/>
    <x v="7703"/>
    <n v="2007"/>
    <s v="Old"/>
    <x v="0"/>
  </r>
  <r>
    <x v="0"/>
    <s v="A0964"/>
    <s v="Burritos"/>
    <x v="7704"/>
    <n v="2007"/>
    <s v="Old"/>
    <x v="0"/>
  </r>
  <r>
    <x v="1"/>
    <s v="A0964"/>
    <s v="Burritos"/>
    <x v="7705"/>
    <n v="2007"/>
    <s v="Old"/>
    <x v="0"/>
  </r>
  <r>
    <x v="0"/>
    <s v="A0964"/>
    <s v="Drinks"/>
    <x v="7706"/>
    <n v="2007"/>
    <s v="Old"/>
    <x v="0"/>
  </r>
  <r>
    <x v="1"/>
    <s v="A0964"/>
    <s v="Drinks"/>
    <x v="7707"/>
    <n v="2007"/>
    <s v="Old"/>
    <x v="0"/>
  </r>
  <r>
    <x v="0"/>
    <s v="A0964"/>
    <s v="Kids menu"/>
    <x v="7708"/>
    <n v="2007"/>
    <s v="Old"/>
    <x v="0"/>
  </r>
  <r>
    <x v="1"/>
    <s v="A0964"/>
    <s v="Kids menu"/>
    <x v="7709"/>
    <n v="2007"/>
    <s v="Old"/>
    <x v="0"/>
  </r>
  <r>
    <x v="0"/>
    <s v="A0964"/>
    <s v="Tacos"/>
    <x v="7710"/>
    <n v="2007"/>
    <s v="Old"/>
    <x v="0"/>
  </r>
  <r>
    <x v="1"/>
    <s v="A0964"/>
    <s v="Tacos"/>
    <x v="7711"/>
    <n v="2007"/>
    <s v="Old"/>
    <x v="0"/>
  </r>
  <r>
    <x v="0"/>
    <s v="A0965"/>
    <s v="Burritos"/>
    <x v="7712"/>
    <n v="2007"/>
    <s v="Old"/>
    <x v="0"/>
  </r>
  <r>
    <x v="1"/>
    <s v="A0965"/>
    <s v="Burritos"/>
    <x v="7713"/>
    <n v="2007"/>
    <s v="Old"/>
    <x v="0"/>
  </r>
  <r>
    <x v="0"/>
    <s v="A0965"/>
    <s v="Drinks"/>
    <x v="7714"/>
    <n v="2007"/>
    <s v="Old"/>
    <x v="0"/>
  </r>
  <r>
    <x v="1"/>
    <s v="A0965"/>
    <s v="Drinks"/>
    <x v="7715"/>
    <n v="2007"/>
    <s v="Old"/>
    <x v="0"/>
  </r>
  <r>
    <x v="0"/>
    <s v="A0965"/>
    <s v="Kids menu"/>
    <x v="7716"/>
    <n v="2007"/>
    <s v="Old"/>
    <x v="0"/>
  </r>
  <r>
    <x v="1"/>
    <s v="A0965"/>
    <s v="Kids menu"/>
    <x v="7717"/>
    <n v="2007"/>
    <s v="Old"/>
    <x v="0"/>
  </r>
  <r>
    <x v="0"/>
    <s v="A0965"/>
    <s v="Tacos"/>
    <x v="7718"/>
    <n v="2007"/>
    <s v="Old"/>
    <x v="0"/>
  </r>
  <r>
    <x v="1"/>
    <s v="A0965"/>
    <s v="Tacos"/>
    <x v="7719"/>
    <n v="2007"/>
    <s v="Old"/>
    <x v="0"/>
  </r>
  <r>
    <x v="0"/>
    <s v="A0966"/>
    <s v="Burritos"/>
    <x v="7720"/>
    <n v="2007"/>
    <s v="Old"/>
    <x v="0"/>
  </r>
  <r>
    <x v="1"/>
    <s v="A0966"/>
    <s v="Burritos"/>
    <x v="7721"/>
    <n v="2007"/>
    <s v="Old"/>
    <x v="0"/>
  </r>
  <r>
    <x v="0"/>
    <s v="A0966"/>
    <s v="Drinks"/>
    <x v="7722"/>
    <n v="2007"/>
    <s v="Old"/>
    <x v="0"/>
  </r>
  <r>
    <x v="1"/>
    <s v="A0966"/>
    <s v="Drinks"/>
    <x v="7723"/>
    <n v="2007"/>
    <s v="Old"/>
    <x v="0"/>
  </r>
  <r>
    <x v="0"/>
    <s v="A0966"/>
    <s v="Kids menu"/>
    <x v="7724"/>
    <n v="2007"/>
    <s v="Old"/>
    <x v="0"/>
  </r>
  <r>
    <x v="1"/>
    <s v="A0966"/>
    <s v="Kids menu"/>
    <x v="7725"/>
    <n v="2007"/>
    <s v="Old"/>
    <x v="0"/>
  </r>
  <r>
    <x v="0"/>
    <s v="A0966"/>
    <s v="Tacos"/>
    <x v="7726"/>
    <n v="2007"/>
    <s v="Old"/>
    <x v="0"/>
  </r>
  <r>
    <x v="1"/>
    <s v="A0966"/>
    <s v="Tacos"/>
    <x v="7727"/>
    <n v="2007"/>
    <s v="Old"/>
    <x v="0"/>
  </r>
  <r>
    <x v="0"/>
    <s v="A0967"/>
    <s v="Burritos"/>
    <x v="7728"/>
    <n v="2007"/>
    <s v="Old"/>
    <x v="0"/>
  </r>
  <r>
    <x v="1"/>
    <s v="A0967"/>
    <s v="Burritos"/>
    <x v="7729"/>
    <n v="2007"/>
    <s v="Old"/>
    <x v="0"/>
  </r>
  <r>
    <x v="0"/>
    <s v="A0967"/>
    <s v="Drinks"/>
    <x v="7730"/>
    <n v="2007"/>
    <s v="Old"/>
    <x v="0"/>
  </r>
  <r>
    <x v="1"/>
    <s v="A0967"/>
    <s v="Drinks"/>
    <x v="7731"/>
    <n v="2007"/>
    <s v="Old"/>
    <x v="0"/>
  </r>
  <r>
    <x v="0"/>
    <s v="A0967"/>
    <s v="Kids menu"/>
    <x v="7732"/>
    <n v="2007"/>
    <s v="Old"/>
    <x v="0"/>
  </r>
  <r>
    <x v="1"/>
    <s v="A0967"/>
    <s v="Kids menu"/>
    <x v="7733"/>
    <n v="2007"/>
    <s v="Old"/>
    <x v="0"/>
  </r>
  <r>
    <x v="0"/>
    <s v="A0967"/>
    <s v="Tacos"/>
    <x v="7734"/>
    <n v="2007"/>
    <s v="Old"/>
    <x v="0"/>
  </r>
  <r>
    <x v="1"/>
    <s v="A0967"/>
    <s v="Tacos"/>
    <x v="7735"/>
    <n v="2007"/>
    <s v="Old"/>
    <x v="0"/>
  </r>
  <r>
    <x v="0"/>
    <s v="A0968"/>
    <s v="Burritos"/>
    <x v="7736"/>
    <n v="2007"/>
    <s v="Old"/>
    <x v="0"/>
  </r>
  <r>
    <x v="1"/>
    <s v="A0968"/>
    <s v="Burritos"/>
    <x v="7737"/>
    <n v="2007"/>
    <s v="Old"/>
    <x v="0"/>
  </r>
  <r>
    <x v="0"/>
    <s v="A0968"/>
    <s v="Drinks"/>
    <x v="7738"/>
    <n v="2007"/>
    <s v="Old"/>
    <x v="0"/>
  </r>
  <r>
    <x v="1"/>
    <s v="A0968"/>
    <s v="Drinks"/>
    <x v="7739"/>
    <n v="2007"/>
    <s v="Old"/>
    <x v="0"/>
  </r>
  <r>
    <x v="0"/>
    <s v="A0968"/>
    <s v="Kids menu"/>
    <x v="7740"/>
    <n v="2007"/>
    <s v="Old"/>
    <x v="0"/>
  </r>
  <r>
    <x v="1"/>
    <s v="A0968"/>
    <s v="Kids menu"/>
    <x v="7741"/>
    <n v="2007"/>
    <s v="Old"/>
    <x v="0"/>
  </r>
  <r>
    <x v="0"/>
    <s v="A0968"/>
    <s v="Tacos"/>
    <x v="7742"/>
    <n v="2007"/>
    <s v="Old"/>
    <x v="0"/>
  </r>
  <r>
    <x v="1"/>
    <s v="A0968"/>
    <s v="Tacos"/>
    <x v="7743"/>
    <n v="2007"/>
    <s v="Old"/>
    <x v="0"/>
  </r>
  <r>
    <x v="0"/>
    <s v="A0969"/>
    <s v="Burritos"/>
    <x v="7744"/>
    <n v="2007"/>
    <s v="Old"/>
    <x v="0"/>
  </r>
  <r>
    <x v="1"/>
    <s v="A0969"/>
    <s v="Burritos"/>
    <x v="7745"/>
    <n v="2007"/>
    <s v="Old"/>
    <x v="0"/>
  </r>
  <r>
    <x v="0"/>
    <s v="A0969"/>
    <s v="Drinks"/>
    <x v="7746"/>
    <n v="2007"/>
    <s v="Old"/>
    <x v="0"/>
  </r>
  <r>
    <x v="1"/>
    <s v="A0969"/>
    <s v="Drinks"/>
    <x v="7747"/>
    <n v="2007"/>
    <s v="Old"/>
    <x v="0"/>
  </r>
  <r>
    <x v="0"/>
    <s v="A0969"/>
    <s v="Kids menu"/>
    <x v="7748"/>
    <n v="2007"/>
    <s v="Old"/>
    <x v="0"/>
  </r>
  <r>
    <x v="1"/>
    <s v="A0969"/>
    <s v="Kids menu"/>
    <x v="7749"/>
    <n v="2007"/>
    <s v="Old"/>
    <x v="0"/>
  </r>
  <r>
    <x v="0"/>
    <s v="A0969"/>
    <s v="Tacos"/>
    <x v="7750"/>
    <n v="2007"/>
    <s v="Old"/>
    <x v="0"/>
  </r>
  <r>
    <x v="1"/>
    <s v="A0969"/>
    <s v="Tacos"/>
    <x v="7751"/>
    <n v="2007"/>
    <s v="Old"/>
    <x v="0"/>
  </r>
  <r>
    <x v="0"/>
    <s v="A0970"/>
    <s v="Burritos"/>
    <x v="7752"/>
    <n v="2007"/>
    <s v="Old"/>
    <x v="0"/>
  </r>
  <r>
    <x v="1"/>
    <s v="A0970"/>
    <s v="Burritos"/>
    <x v="7753"/>
    <n v="2007"/>
    <s v="Old"/>
    <x v="0"/>
  </r>
  <r>
    <x v="0"/>
    <s v="A0970"/>
    <s v="Drinks"/>
    <x v="7754"/>
    <n v="2007"/>
    <s v="Old"/>
    <x v="0"/>
  </r>
  <r>
    <x v="1"/>
    <s v="A0970"/>
    <s v="Drinks"/>
    <x v="7755"/>
    <n v="2007"/>
    <s v="Old"/>
    <x v="0"/>
  </r>
  <r>
    <x v="0"/>
    <s v="A0970"/>
    <s v="Kids menu"/>
    <x v="7756"/>
    <n v="2007"/>
    <s v="Old"/>
    <x v="0"/>
  </r>
  <r>
    <x v="1"/>
    <s v="A0970"/>
    <s v="Kids menu"/>
    <x v="7757"/>
    <n v="2007"/>
    <s v="Old"/>
    <x v="0"/>
  </r>
  <r>
    <x v="0"/>
    <s v="A0970"/>
    <s v="Tacos"/>
    <x v="7758"/>
    <n v="2007"/>
    <s v="Old"/>
    <x v="0"/>
  </r>
  <r>
    <x v="1"/>
    <s v="A0970"/>
    <s v="Tacos"/>
    <x v="7759"/>
    <n v="2007"/>
    <s v="Old"/>
    <x v="0"/>
  </r>
  <r>
    <x v="0"/>
    <s v="A0971"/>
    <s v="Burritos"/>
    <x v="7760"/>
    <n v="2007"/>
    <s v="Old"/>
    <x v="0"/>
  </r>
  <r>
    <x v="1"/>
    <s v="A0971"/>
    <s v="Burritos"/>
    <x v="7761"/>
    <n v="2007"/>
    <s v="Old"/>
    <x v="0"/>
  </r>
  <r>
    <x v="0"/>
    <s v="A0971"/>
    <s v="Drinks"/>
    <x v="7762"/>
    <n v="2007"/>
    <s v="Old"/>
    <x v="0"/>
  </r>
  <r>
    <x v="1"/>
    <s v="A0971"/>
    <s v="Drinks"/>
    <x v="7763"/>
    <n v="2007"/>
    <s v="Old"/>
    <x v="0"/>
  </r>
  <r>
    <x v="0"/>
    <s v="A0971"/>
    <s v="Kids menu"/>
    <x v="7764"/>
    <n v="2007"/>
    <s v="Old"/>
    <x v="0"/>
  </r>
  <r>
    <x v="1"/>
    <s v="A0971"/>
    <s v="Kids menu"/>
    <x v="7765"/>
    <n v="2007"/>
    <s v="Old"/>
    <x v="0"/>
  </r>
  <r>
    <x v="0"/>
    <s v="A0971"/>
    <s v="Tacos"/>
    <x v="7766"/>
    <n v="2007"/>
    <s v="Old"/>
    <x v="0"/>
  </r>
  <r>
    <x v="1"/>
    <s v="A0971"/>
    <s v="Tacos"/>
    <x v="7767"/>
    <n v="2007"/>
    <s v="Old"/>
    <x v="0"/>
  </r>
  <r>
    <x v="0"/>
    <s v="A0972"/>
    <s v="Burritos"/>
    <x v="7768"/>
    <n v="2007"/>
    <s v="Old"/>
    <x v="0"/>
  </r>
  <r>
    <x v="1"/>
    <s v="A0972"/>
    <s v="Burritos"/>
    <x v="7769"/>
    <n v="2007"/>
    <s v="Old"/>
    <x v="0"/>
  </r>
  <r>
    <x v="0"/>
    <s v="A0972"/>
    <s v="Drinks"/>
    <x v="7770"/>
    <n v="2007"/>
    <s v="Old"/>
    <x v="0"/>
  </r>
  <r>
    <x v="1"/>
    <s v="A0972"/>
    <s v="Drinks"/>
    <x v="7771"/>
    <n v="2007"/>
    <s v="Old"/>
    <x v="0"/>
  </r>
  <r>
    <x v="0"/>
    <s v="A0972"/>
    <s v="Kids menu"/>
    <x v="7772"/>
    <n v="2007"/>
    <s v="Old"/>
    <x v="0"/>
  </r>
  <r>
    <x v="1"/>
    <s v="A0972"/>
    <s v="Kids menu"/>
    <x v="7773"/>
    <n v="2007"/>
    <s v="Old"/>
    <x v="0"/>
  </r>
  <r>
    <x v="0"/>
    <s v="A0972"/>
    <s v="Tacos"/>
    <x v="7774"/>
    <n v="2007"/>
    <s v="Old"/>
    <x v="0"/>
  </r>
  <r>
    <x v="1"/>
    <s v="A0972"/>
    <s v="Tacos"/>
    <x v="7775"/>
    <n v="2007"/>
    <s v="Old"/>
    <x v="0"/>
  </r>
  <r>
    <x v="0"/>
    <s v="A0973"/>
    <s v="Burritos"/>
    <x v="7776"/>
    <n v="2007"/>
    <s v="Old"/>
    <x v="0"/>
  </r>
  <r>
    <x v="1"/>
    <s v="A0973"/>
    <s v="Burritos"/>
    <x v="7777"/>
    <n v="2007"/>
    <s v="Old"/>
    <x v="0"/>
  </r>
  <r>
    <x v="0"/>
    <s v="A0973"/>
    <s v="Drinks"/>
    <x v="7778"/>
    <n v="2007"/>
    <s v="Old"/>
    <x v="0"/>
  </r>
  <r>
    <x v="1"/>
    <s v="A0973"/>
    <s v="Drinks"/>
    <x v="7779"/>
    <n v="2007"/>
    <s v="Old"/>
    <x v="0"/>
  </r>
  <r>
    <x v="0"/>
    <s v="A0973"/>
    <s v="Kids menu"/>
    <x v="7780"/>
    <n v="2007"/>
    <s v="Old"/>
    <x v="0"/>
  </r>
  <r>
    <x v="1"/>
    <s v="A0973"/>
    <s v="Kids menu"/>
    <x v="7781"/>
    <n v="2007"/>
    <s v="Old"/>
    <x v="0"/>
  </r>
  <r>
    <x v="0"/>
    <s v="A0973"/>
    <s v="Tacos"/>
    <x v="7782"/>
    <n v="2007"/>
    <s v="Old"/>
    <x v="0"/>
  </r>
  <r>
    <x v="1"/>
    <s v="A0973"/>
    <s v="Tacos"/>
    <x v="7783"/>
    <n v="2007"/>
    <s v="Old"/>
    <x v="0"/>
  </r>
  <r>
    <x v="0"/>
    <s v="A0974"/>
    <s v="Burritos"/>
    <x v="7784"/>
    <n v="2007"/>
    <s v="Old"/>
    <x v="0"/>
  </r>
  <r>
    <x v="1"/>
    <s v="A0974"/>
    <s v="Burritos"/>
    <x v="7785"/>
    <n v="2007"/>
    <s v="Old"/>
    <x v="0"/>
  </r>
  <r>
    <x v="0"/>
    <s v="A0974"/>
    <s v="Drinks"/>
    <x v="7786"/>
    <n v="2007"/>
    <s v="Old"/>
    <x v="0"/>
  </r>
  <r>
    <x v="1"/>
    <s v="A0974"/>
    <s v="Drinks"/>
    <x v="7787"/>
    <n v="2007"/>
    <s v="Old"/>
    <x v="0"/>
  </r>
  <r>
    <x v="0"/>
    <s v="A0974"/>
    <s v="Kids menu"/>
    <x v="7788"/>
    <n v="2007"/>
    <s v="Old"/>
    <x v="0"/>
  </r>
  <r>
    <x v="1"/>
    <s v="A0974"/>
    <s v="Kids menu"/>
    <x v="7789"/>
    <n v="2007"/>
    <s v="Old"/>
    <x v="0"/>
  </r>
  <r>
    <x v="0"/>
    <s v="A0974"/>
    <s v="Tacos"/>
    <x v="7790"/>
    <n v="2007"/>
    <s v="Old"/>
    <x v="0"/>
  </r>
  <r>
    <x v="1"/>
    <s v="A0974"/>
    <s v="Tacos"/>
    <x v="7791"/>
    <n v="2007"/>
    <s v="Old"/>
    <x v="0"/>
  </r>
  <r>
    <x v="0"/>
    <s v="A0975"/>
    <s v="Burritos"/>
    <x v="7792"/>
    <n v="2007"/>
    <s v="Old"/>
    <x v="0"/>
  </r>
  <r>
    <x v="1"/>
    <s v="A0975"/>
    <s v="Burritos"/>
    <x v="7793"/>
    <n v="2007"/>
    <s v="Old"/>
    <x v="0"/>
  </r>
  <r>
    <x v="0"/>
    <s v="A0975"/>
    <s v="Drinks"/>
    <x v="7794"/>
    <n v="2007"/>
    <s v="Old"/>
    <x v="0"/>
  </r>
  <r>
    <x v="1"/>
    <s v="A0975"/>
    <s v="Drinks"/>
    <x v="7795"/>
    <n v="2007"/>
    <s v="Old"/>
    <x v="0"/>
  </r>
  <r>
    <x v="0"/>
    <s v="A0975"/>
    <s v="Kids menu"/>
    <x v="7796"/>
    <n v="2007"/>
    <s v="Old"/>
    <x v="0"/>
  </r>
  <r>
    <x v="1"/>
    <s v="A0975"/>
    <s v="Kids menu"/>
    <x v="7797"/>
    <n v="2007"/>
    <s v="Old"/>
    <x v="0"/>
  </r>
  <r>
    <x v="0"/>
    <s v="A0975"/>
    <s v="Tacos"/>
    <x v="7798"/>
    <n v="2007"/>
    <s v="Old"/>
    <x v="0"/>
  </r>
  <r>
    <x v="1"/>
    <s v="A0975"/>
    <s v="Tacos"/>
    <x v="7799"/>
    <n v="2007"/>
    <s v="Old"/>
    <x v="0"/>
  </r>
  <r>
    <x v="0"/>
    <s v="A0976"/>
    <s v="Burritos"/>
    <x v="7800"/>
    <n v="2007"/>
    <s v="Old"/>
    <x v="0"/>
  </r>
  <r>
    <x v="1"/>
    <s v="A0976"/>
    <s v="Burritos"/>
    <x v="7801"/>
    <n v="2007"/>
    <s v="Old"/>
    <x v="0"/>
  </r>
  <r>
    <x v="0"/>
    <s v="A0976"/>
    <s v="Drinks"/>
    <x v="7802"/>
    <n v="2007"/>
    <s v="Old"/>
    <x v="0"/>
  </r>
  <r>
    <x v="1"/>
    <s v="A0976"/>
    <s v="Drinks"/>
    <x v="7803"/>
    <n v="2007"/>
    <s v="Old"/>
    <x v="0"/>
  </r>
  <r>
    <x v="0"/>
    <s v="A0976"/>
    <s v="Kids menu"/>
    <x v="7804"/>
    <n v="2007"/>
    <s v="Old"/>
    <x v="0"/>
  </r>
  <r>
    <x v="1"/>
    <s v="A0976"/>
    <s v="Kids menu"/>
    <x v="7805"/>
    <n v="2007"/>
    <s v="Old"/>
    <x v="0"/>
  </r>
  <r>
    <x v="0"/>
    <s v="A0976"/>
    <s v="Tacos"/>
    <x v="7806"/>
    <n v="2007"/>
    <s v="Old"/>
    <x v="0"/>
  </r>
  <r>
    <x v="1"/>
    <s v="A0976"/>
    <s v="Tacos"/>
    <x v="7807"/>
    <n v="2007"/>
    <s v="Old"/>
    <x v="0"/>
  </r>
  <r>
    <x v="0"/>
    <s v="A0977"/>
    <s v="Burritos"/>
    <x v="7808"/>
    <n v="2007"/>
    <s v="Old"/>
    <x v="0"/>
  </r>
  <r>
    <x v="1"/>
    <s v="A0977"/>
    <s v="Burritos"/>
    <x v="7809"/>
    <n v="2007"/>
    <s v="Old"/>
    <x v="0"/>
  </r>
  <r>
    <x v="0"/>
    <s v="A0977"/>
    <s v="Drinks"/>
    <x v="7810"/>
    <n v="2007"/>
    <s v="Old"/>
    <x v="0"/>
  </r>
  <r>
    <x v="1"/>
    <s v="A0977"/>
    <s v="Drinks"/>
    <x v="7811"/>
    <n v="2007"/>
    <s v="Old"/>
    <x v="0"/>
  </r>
  <r>
    <x v="0"/>
    <s v="A0977"/>
    <s v="Kids menu"/>
    <x v="7812"/>
    <n v="2007"/>
    <s v="Old"/>
    <x v="0"/>
  </r>
  <r>
    <x v="1"/>
    <s v="A0977"/>
    <s v="Kids menu"/>
    <x v="7813"/>
    <n v="2007"/>
    <s v="Old"/>
    <x v="0"/>
  </r>
  <r>
    <x v="0"/>
    <s v="A0977"/>
    <s v="Tacos"/>
    <x v="7814"/>
    <n v="2007"/>
    <s v="Old"/>
    <x v="0"/>
  </r>
  <r>
    <x v="1"/>
    <s v="A0977"/>
    <s v="Tacos"/>
    <x v="7815"/>
    <n v="2007"/>
    <s v="Old"/>
    <x v="0"/>
  </r>
  <r>
    <x v="0"/>
    <s v="A0978"/>
    <s v="Burritos"/>
    <x v="7816"/>
    <n v="2007"/>
    <s v="Old"/>
    <x v="0"/>
  </r>
  <r>
    <x v="1"/>
    <s v="A0978"/>
    <s v="Burritos"/>
    <x v="7817"/>
    <n v="2007"/>
    <s v="Old"/>
    <x v="0"/>
  </r>
  <r>
    <x v="0"/>
    <s v="A0978"/>
    <s v="Drinks"/>
    <x v="7818"/>
    <n v="2007"/>
    <s v="Old"/>
    <x v="0"/>
  </r>
  <r>
    <x v="1"/>
    <s v="A0978"/>
    <s v="Drinks"/>
    <x v="7819"/>
    <n v="2007"/>
    <s v="Old"/>
    <x v="0"/>
  </r>
  <r>
    <x v="0"/>
    <s v="A0978"/>
    <s v="Kids menu"/>
    <x v="7820"/>
    <n v="2007"/>
    <s v="Old"/>
    <x v="0"/>
  </r>
  <r>
    <x v="1"/>
    <s v="A0978"/>
    <s v="Kids menu"/>
    <x v="7821"/>
    <n v="2007"/>
    <s v="Old"/>
    <x v="0"/>
  </r>
  <r>
    <x v="0"/>
    <s v="A0978"/>
    <s v="Tacos"/>
    <x v="7822"/>
    <n v="2007"/>
    <s v="Old"/>
    <x v="0"/>
  </r>
  <r>
    <x v="1"/>
    <s v="A0978"/>
    <s v="Tacos"/>
    <x v="7823"/>
    <n v="2007"/>
    <s v="Old"/>
    <x v="0"/>
  </r>
  <r>
    <x v="0"/>
    <s v="A0979"/>
    <s v="Burritos"/>
    <x v="7824"/>
    <n v="2007"/>
    <s v="Old"/>
    <x v="0"/>
  </r>
  <r>
    <x v="1"/>
    <s v="A0979"/>
    <s v="Burritos"/>
    <x v="7825"/>
    <n v="2007"/>
    <s v="Old"/>
    <x v="0"/>
  </r>
  <r>
    <x v="0"/>
    <s v="A0979"/>
    <s v="Drinks"/>
    <x v="7826"/>
    <n v="2007"/>
    <s v="Old"/>
    <x v="0"/>
  </r>
  <r>
    <x v="1"/>
    <s v="A0979"/>
    <s v="Drinks"/>
    <x v="7827"/>
    <n v="2007"/>
    <s v="Old"/>
    <x v="0"/>
  </r>
  <r>
    <x v="0"/>
    <s v="A0979"/>
    <s v="Kids menu"/>
    <x v="7828"/>
    <n v="2007"/>
    <s v="Old"/>
    <x v="0"/>
  </r>
  <r>
    <x v="1"/>
    <s v="A0979"/>
    <s v="Kids menu"/>
    <x v="7829"/>
    <n v="2007"/>
    <s v="Old"/>
    <x v="0"/>
  </r>
  <r>
    <x v="0"/>
    <s v="A0979"/>
    <s v="Tacos"/>
    <x v="7830"/>
    <n v="2007"/>
    <s v="Old"/>
    <x v="0"/>
  </r>
  <r>
    <x v="1"/>
    <s v="A0979"/>
    <s v="Tacos"/>
    <x v="7831"/>
    <n v="2007"/>
    <s v="Old"/>
    <x v="0"/>
  </r>
  <r>
    <x v="0"/>
    <s v="A0980"/>
    <s v="Burritos"/>
    <x v="7832"/>
    <n v="2007"/>
    <s v="Old"/>
    <x v="0"/>
  </r>
  <r>
    <x v="1"/>
    <s v="A0980"/>
    <s v="Burritos"/>
    <x v="7833"/>
    <n v="2007"/>
    <s v="Old"/>
    <x v="0"/>
  </r>
  <r>
    <x v="0"/>
    <s v="A0980"/>
    <s v="Drinks"/>
    <x v="7834"/>
    <n v="2007"/>
    <s v="Old"/>
    <x v="0"/>
  </r>
  <r>
    <x v="1"/>
    <s v="A0980"/>
    <s v="Drinks"/>
    <x v="7835"/>
    <n v="2007"/>
    <s v="Old"/>
    <x v="0"/>
  </r>
  <r>
    <x v="0"/>
    <s v="A0980"/>
    <s v="Kids menu"/>
    <x v="7836"/>
    <n v="2007"/>
    <s v="Old"/>
    <x v="0"/>
  </r>
  <r>
    <x v="1"/>
    <s v="A0980"/>
    <s v="Kids menu"/>
    <x v="7837"/>
    <n v="2007"/>
    <s v="Old"/>
    <x v="0"/>
  </r>
  <r>
    <x v="0"/>
    <s v="A0980"/>
    <s v="Tacos"/>
    <x v="7838"/>
    <n v="2007"/>
    <s v="Old"/>
    <x v="0"/>
  </r>
  <r>
    <x v="1"/>
    <s v="A0980"/>
    <s v="Tacos"/>
    <x v="7839"/>
    <n v="2007"/>
    <s v="Old"/>
    <x v="0"/>
  </r>
  <r>
    <x v="0"/>
    <s v="A0981"/>
    <s v="Burritos"/>
    <x v="7840"/>
    <n v="2007"/>
    <s v="Old"/>
    <x v="0"/>
  </r>
  <r>
    <x v="1"/>
    <s v="A0981"/>
    <s v="Burritos"/>
    <x v="7841"/>
    <n v="2007"/>
    <s v="Old"/>
    <x v="0"/>
  </r>
  <r>
    <x v="0"/>
    <s v="A0981"/>
    <s v="Drinks"/>
    <x v="7842"/>
    <n v="2007"/>
    <s v="Old"/>
    <x v="0"/>
  </r>
  <r>
    <x v="1"/>
    <s v="A0981"/>
    <s v="Drinks"/>
    <x v="7843"/>
    <n v="2007"/>
    <s v="Old"/>
    <x v="0"/>
  </r>
  <r>
    <x v="0"/>
    <s v="A0981"/>
    <s v="Kids menu"/>
    <x v="7844"/>
    <n v="2007"/>
    <s v="Old"/>
    <x v="0"/>
  </r>
  <r>
    <x v="1"/>
    <s v="A0981"/>
    <s v="Kids menu"/>
    <x v="7845"/>
    <n v="2007"/>
    <s v="Old"/>
    <x v="0"/>
  </r>
  <r>
    <x v="0"/>
    <s v="A0981"/>
    <s v="Tacos"/>
    <x v="7846"/>
    <n v="2007"/>
    <s v="Old"/>
    <x v="0"/>
  </r>
  <r>
    <x v="1"/>
    <s v="A0981"/>
    <s v="Tacos"/>
    <x v="7847"/>
    <n v="2007"/>
    <s v="Old"/>
    <x v="0"/>
  </r>
  <r>
    <x v="0"/>
    <s v="A0982"/>
    <s v="Burritos"/>
    <x v="7848"/>
    <n v="2007"/>
    <s v="Old"/>
    <x v="0"/>
  </r>
  <r>
    <x v="1"/>
    <s v="A0982"/>
    <s v="Burritos"/>
    <x v="7849"/>
    <n v="2007"/>
    <s v="Old"/>
    <x v="0"/>
  </r>
  <r>
    <x v="0"/>
    <s v="A0982"/>
    <s v="Drinks"/>
    <x v="7850"/>
    <n v="2007"/>
    <s v="Old"/>
    <x v="0"/>
  </r>
  <r>
    <x v="1"/>
    <s v="A0982"/>
    <s v="Drinks"/>
    <x v="7851"/>
    <n v="2007"/>
    <s v="Old"/>
    <x v="0"/>
  </r>
  <r>
    <x v="0"/>
    <s v="A0982"/>
    <s v="Kids menu"/>
    <x v="7852"/>
    <n v="2007"/>
    <s v="Old"/>
    <x v="0"/>
  </r>
  <r>
    <x v="1"/>
    <s v="A0982"/>
    <s v="Kids menu"/>
    <x v="7853"/>
    <n v="2007"/>
    <s v="Old"/>
    <x v="0"/>
  </r>
  <r>
    <x v="0"/>
    <s v="A0982"/>
    <s v="Tacos"/>
    <x v="7854"/>
    <n v="2007"/>
    <s v="Old"/>
    <x v="0"/>
  </r>
  <r>
    <x v="1"/>
    <s v="A0982"/>
    <s v="Tacos"/>
    <x v="7855"/>
    <n v="2007"/>
    <s v="Old"/>
    <x v="0"/>
  </r>
  <r>
    <x v="0"/>
    <s v="A0983"/>
    <s v="Burritos"/>
    <x v="7856"/>
    <n v="2007"/>
    <s v="Old"/>
    <x v="0"/>
  </r>
  <r>
    <x v="1"/>
    <s v="A0983"/>
    <s v="Burritos"/>
    <x v="7857"/>
    <n v="2007"/>
    <s v="Old"/>
    <x v="0"/>
  </r>
  <r>
    <x v="0"/>
    <s v="A0983"/>
    <s v="Drinks"/>
    <x v="7858"/>
    <n v="2007"/>
    <s v="Old"/>
    <x v="0"/>
  </r>
  <r>
    <x v="1"/>
    <s v="A0983"/>
    <s v="Drinks"/>
    <x v="7859"/>
    <n v="2007"/>
    <s v="Old"/>
    <x v="0"/>
  </r>
  <r>
    <x v="0"/>
    <s v="A0983"/>
    <s v="Kids menu"/>
    <x v="7860"/>
    <n v="2007"/>
    <s v="Old"/>
    <x v="0"/>
  </r>
  <r>
    <x v="1"/>
    <s v="A0983"/>
    <s v="Kids menu"/>
    <x v="7861"/>
    <n v="2007"/>
    <s v="Old"/>
    <x v="0"/>
  </r>
  <r>
    <x v="0"/>
    <s v="A0983"/>
    <s v="Tacos"/>
    <x v="7862"/>
    <n v="2007"/>
    <s v="Old"/>
    <x v="0"/>
  </r>
  <r>
    <x v="1"/>
    <s v="A0983"/>
    <s v="Tacos"/>
    <x v="7863"/>
    <n v="2007"/>
    <s v="Old"/>
    <x v="0"/>
  </r>
  <r>
    <x v="0"/>
    <s v="A0984"/>
    <s v="Burritos"/>
    <x v="7864"/>
    <n v="2007"/>
    <s v="Old"/>
    <x v="0"/>
  </r>
  <r>
    <x v="1"/>
    <s v="A0984"/>
    <s v="Burritos"/>
    <x v="7865"/>
    <n v="2007"/>
    <s v="Old"/>
    <x v="0"/>
  </r>
  <r>
    <x v="0"/>
    <s v="A0984"/>
    <s v="Drinks"/>
    <x v="7866"/>
    <n v="2007"/>
    <s v="Old"/>
    <x v="0"/>
  </r>
  <r>
    <x v="1"/>
    <s v="A0984"/>
    <s v="Drinks"/>
    <x v="7867"/>
    <n v="2007"/>
    <s v="Old"/>
    <x v="0"/>
  </r>
  <r>
    <x v="0"/>
    <s v="A0984"/>
    <s v="Kids menu"/>
    <x v="7868"/>
    <n v="2007"/>
    <s v="Old"/>
    <x v="0"/>
  </r>
  <r>
    <x v="1"/>
    <s v="A0984"/>
    <s v="Kids menu"/>
    <x v="7869"/>
    <n v="2007"/>
    <s v="Old"/>
    <x v="0"/>
  </r>
  <r>
    <x v="0"/>
    <s v="A0984"/>
    <s v="Tacos"/>
    <x v="7870"/>
    <n v="2007"/>
    <s v="Old"/>
    <x v="0"/>
  </r>
  <r>
    <x v="1"/>
    <s v="A0984"/>
    <s v="Tacos"/>
    <x v="7871"/>
    <n v="2007"/>
    <s v="Old"/>
    <x v="0"/>
  </r>
  <r>
    <x v="0"/>
    <s v="A0985"/>
    <s v="Burritos"/>
    <x v="7872"/>
    <n v="2007"/>
    <s v="Old"/>
    <x v="0"/>
  </r>
  <r>
    <x v="1"/>
    <s v="A0985"/>
    <s v="Burritos"/>
    <x v="7873"/>
    <n v="2007"/>
    <s v="Old"/>
    <x v="0"/>
  </r>
  <r>
    <x v="0"/>
    <s v="A0985"/>
    <s v="Drinks"/>
    <x v="7874"/>
    <n v="2007"/>
    <s v="Old"/>
    <x v="0"/>
  </r>
  <r>
    <x v="1"/>
    <s v="A0985"/>
    <s v="Drinks"/>
    <x v="7875"/>
    <n v="2007"/>
    <s v="Old"/>
    <x v="0"/>
  </r>
  <r>
    <x v="0"/>
    <s v="A0985"/>
    <s v="Kids menu"/>
    <x v="7876"/>
    <n v="2007"/>
    <s v="Old"/>
    <x v="0"/>
  </r>
  <r>
    <x v="1"/>
    <s v="A0985"/>
    <s v="Kids menu"/>
    <x v="7877"/>
    <n v="2007"/>
    <s v="Old"/>
    <x v="0"/>
  </r>
  <r>
    <x v="0"/>
    <s v="A0985"/>
    <s v="Tacos"/>
    <x v="7878"/>
    <n v="2007"/>
    <s v="Old"/>
    <x v="0"/>
  </r>
  <r>
    <x v="1"/>
    <s v="A0985"/>
    <s v="Tacos"/>
    <x v="7879"/>
    <n v="2007"/>
    <s v="Old"/>
    <x v="0"/>
  </r>
  <r>
    <x v="0"/>
    <s v="A0986"/>
    <s v="Burritos"/>
    <x v="7880"/>
    <n v="2007"/>
    <s v="Old"/>
    <x v="0"/>
  </r>
  <r>
    <x v="1"/>
    <s v="A0986"/>
    <s v="Burritos"/>
    <x v="7881"/>
    <n v="2007"/>
    <s v="Old"/>
    <x v="0"/>
  </r>
  <r>
    <x v="0"/>
    <s v="A0986"/>
    <s v="Drinks"/>
    <x v="7882"/>
    <n v="2007"/>
    <s v="Old"/>
    <x v="0"/>
  </r>
  <r>
    <x v="1"/>
    <s v="A0986"/>
    <s v="Drinks"/>
    <x v="7883"/>
    <n v="2007"/>
    <s v="Old"/>
    <x v="0"/>
  </r>
  <r>
    <x v="0"/>
    <s v="A0986"/>
    <s v="Kids menu"/>
    <x v="7884"/>
    <n v="2007"/>
    <s v="Old"/>
    <x v="0"/>
  </r>
  <r>
    <x v="1"/>
    <s v="A0986"/>
    <s v="Kids menu"/>
    <x v="7885"/>
    <n v="2007"/>
    <s v="Old"/>
    <x v="0"/>
  </r>
  <r>
    <x v="0"/>
    <s v="A0986"/>
    <s v="Tacos"/>
    <x v="7886"/>
    <n v="2007"/>
    <s v="Old"/>
    <x v="0"/>
  </r>
  <r>
    <x v="1"/>
    <s v="A0986"/>
    <s v="Tacos"/>
    <x v="7887"/>
    <n v="2007"/>
    <s v="Old"/>
    <x v="0"/>
  </r>
  <r>
    <x v="0"/>
    <s v="A0987"/>
    <s v="Burritos"/>
    <x v="7888"/>
    <n v="2007"/>
    <s v="Old"/>
    <x v="0"/>
  </r>
  <r>
    <x v="1"/>
    <s v="A0987"/>
    <s v="Burritos"/>
    <x v="7889"/>
    <n v="2007"/>
    <s v="Old"/>
    <x v="0"/>
  </r>
  <r>
    <x v="0"/>
    <s v="A0987"/>
    <s v="Drinks"/>
    <x v="7890"/>
    <n v="2007"/>
    <s v="Old"/>
    <x v="0"/>
  </r>
  <r>
    <x v="1"/>
    <s v="A0987"/>
    <s v="Drinks"/>
    <x v="7891"/>
    <n v="2007"/>
    <s v="Old"/>
    <x v="0"/>
  </r>
  <r>
    <x v="0"/>
    <s v="A0987"/>
    <s v="Kids menu"/>
    <x v="7892"/>
    <n v="2007"/>
    <s v="Old"/>
    <x v="0"/>
  </r>
  <r>
    <x v="1"/>
    <s v="A0987"/>
    <s v="Kids menu"/>
    <x v="7893"/>
    <n v="2007"/>
    <s v="Old"/>
    <x v="0"/>
  </r>
  <r>
    <x v="0"/>
    <s v="A0987"/>
    <s v="Tacos"/>
    <x v="7894"/>
    <n v="2007"/>
    <s v="Old"/>
    <x v="0"/>
  </r>
  <r>
    <x v="1"/>
    <s v="A0987"/>
    <s v="Tacos"/>
    <x v="7895"/>
    <n v="2007"/>
    <s v="Old"/>
    <x v="0"/>
  </r>
  <r>
    <x v="0"/>
    <s v="A0988"/>
    <s v="Burritos"/>
    <x v="7896"/>
    <n v="2007"/>
    <s v="Old"/>
    <x v="0"/>
  </r>
  <r>
    <x v="1"/>
    <s v="A0988"/>
    <s v="Burritos"/>
    <x v="7897"/>
    <n v="2007"/>
    <s v="Old"/>
    <x v="0"/>
  </r>
  <r>
    <x v="0"/>
    <s v="A0988"/>
    <s v="Drinks"/>
    <x v="7898"/>
    <n v="2007"/>
    <s v="Old"/>
    <x v="0"/>
  </r>
  <r>
    <x v="1"/>
    <s v="A0988"/>
    <s v="Drinks"/>
    <x v="7899"/>
    <n v="2007"/>
    <s v="Old"/>
    <x v="0"/>
  </r>
  <r>
    <x v="0"/>
    <s v="A0988"/>
    <s v="Kids menu"/>
    <x v="7900"/>
    <n v="2007"/>
    <s v="Old"/>
    <x v="0"/>
  </r>
  <r>
    <x v="1"/>
    <s v="A0988"/>
    <s v="Kids menu"/>
    <x v="7901"/>
    <n v="2007"/>
    <s v="Old"/>
    <x v="0"/>
  </r>
  <r>
    <x v="0"/>
    <s v="A0988"/>
    <s v="Tacos"/>
    <x v="7902"/>
    <n v="2007"/>
    <s v="Old"/>
    <x v="0"/>
  </r>
  <r>
    <x v="1"/>
    <s v="A0988"/>
    <s v="Tacos"/>
    <x v="7903"/>
    <n v="2007"/>
    <s v="Old"/>
    <x v="0"/>
  </r>
  <r>
    <x v="0"/>
    <s v="A0989"/>
    <s v="Burritos"/>
    <x v="7904"/>
    <n v="2007"/>
    <s v="Old"/>
    <x v="0"/>
  </r>
  <r>
    <x v="1"/>
    <s v="A0989"/>
    <s v="Burritos"/>
    <x v="7905"/>
    <n v="2007"/>
    <s v="Old"/>
    <x v="0"/>
  </r>
  <r>
    <x v="0"/>
    <s v="A0989"/>
    <s v="Drinks"/>
    <x v="7906"/>
    <n v="2007"/>
    <s v="Old"/>
    <x v="0"/>
  </r>
  <r>
    <x v="1"/>
    <s v="A0989"/>
    <s v="Drinks"/>
    <x v="7907"/>
    <n v="2007"/>
    <s v="Old"/>
    <x v="0"/>
  </r>
  <r>
    <x v="0"/>
    <s v="A0989"/>
    <s v="Kids menu"/>
    <x v="7908"/>
    <n v="2007"/>
    <s v="Old"/>
    <x v="0"/>
  </r>
  <r>
    <x v="1"/>
    <s v="A0989"/>
    <s v="Kids menu"/>
    <x v="7909"/>
    <n v="2007"/>
    <s v="Old"/>
    <x v="0"/>
  </r>
  <r>
    <x v="0"/>
    <s v="A0989"/>
    <s v="Tacos"/>
    <x v="7910"/>
    <n v="2007"/>
    <s v="Old"/>
    <x v="0"/>
  </r>
  <r>
    <x v="1"/>
    <s v="A0989"/>
    <s v="Tacos"/>
    <x v="7911"/>
    <n v="2007"/>
    <s v="Old"/>
    <x v="0"/>
  </r>
  <r>
    <x v="0"/>
    <s v="A0990"/>
    <s v="Burritos"/>
    <x v="7912"/>
    <n v="2007"/>
    <s v="Old"/>
    <x v="0"/>
  </r>
  <r>
    <x v="1"/>
    <s v="A0990"/>
    <s v="Burritos"/>
    <x v="7913"/>
    <n v="2007"/>
    <s v="Old"/>
    <x v="0"/>
  </r>
  <r>
    <x v="0"/>
    <s v="A0990"/>
    <s v="Drinks"/>
    <x v="7914"/>
    <n v="2007"/>
    <s v="Old"/>
    <x v="0"/>
  </r>
  <r>
    <x v="1"/>
    <s v="A0990"/>
    <s v="Drinks"/>
    <x v="7915"/>
    <n v="2007"/>
    <s v="Old"/>
    <x v="0"/>
  </r>
  <r>
    <x v="0"/>
    <s v="A0990"/>
    <s v="Kids menu"/>
    <x v="7916"/>
    <n v="2007"/>
    <s v="Old"/>
    <x v="0"/>
  </r>
  <r>
    <x v="1"/>
    <s v="A0990"/>
    <s v="Kids menu"/>
    <x v="7917"/>
    <n v="2007"/>
    <s v="Old"/>
    <x v="0"/>
  </r>
  <r>
    <x v="0"/>
    <s v="A0990"/>
    <s v="Tacos"/>
    <x v="7918"/>
    <n v="2007"/>
    <s v="Old"/>
    <x v="0"/>
  </r>
  <r>
    <x v="1"/>
    <s v="A0990"/>
    <s v="Tacos"/>
    <x v="7919"/>
    <n v="2007"/>
    <s v="Old"/>
    <x v="0"/>
  </r>
  <r>
    <x v="0"/>
    <s v="A0991"/>
    <s v="Burritos"/>
    <x v="7920"/>
    <n v="2007"/>
    <s v="Old"/>
    <x v="0"/>
  </r>
  <r>
    <x v="1"/>
    <s v="A0991"/>
    <s v="Burritos"/>
    <x v="7921"/>
    <n v="2007"/>
    <s v="Old"/>
    <x v="0"/>
  </r>
  <r>
    <x v="0"/>
    <s v="A0991"/>
    <s v="Drinks"/>
    <x v="7922"/>
    <n v="2007"/>
    <s v="Old"/>
    <x v="0"/>
  </r>
  <r>
    <x v="1"/>
    <s v="A0991"/>
    <s v="Drinks"/>
    <x v="7923"/>
    <n v="2007"/>
    <s v="Old"/>
    <x v="0"/>
  </r>
  <r>
    <x v="0"/>
    <s v="A0991"/>
    <s v="Kids menu"/>
    <x v="7924"/>
    <n v="2007"/>
    <s v="Old"/>
    <x v="0"/>
  </r>
  <r>
    <x v="1"/>
    <s v="A0991"/>
    <s v="Kids menu"/>
    <x v="7925"/>
    <n v="2007"/>
    <s v="Old"/>
    <x v="0"/>
  </r>
  <r>
    <x v="0"/>
    <s v="A0991"/>
    <s v="Tacos"/>
    <x v="7926"/>
    <n v="2007"/>
    <s v="Old"/>
    <x v="0"/>
  </r>
  <r>
    <x v="1"/>
    <s v="A0991"/>
    <s v="Tacos"/>
    <x v="7927"/>
    <n v="2007"/>
    <s v="Old"/>
    <x v="0"/>
  </r>
  <r>
    <x v="0"/>
    <s v="A0992"/>
    <s v="Burritos"/>
    <x v="7928"/>
    <n v="2007"/>
    <s v="Old"/>
    <x v="0"/>
  </r>
  <r>
    <x v="1"/>
    <s v="A0992"/>
    <s v="Burritos"/>
    <x v="7929"/>
    <n v="2007"/>
    <s v="Old"/>
    <x v="0"/>
  </r>
  <r>
    <x v="0"/>
    <s v="A0992"/>
    <s v="Drinks"/>
    <x v="7930"/>
    <n v="2007"/>
    <s v="Old"/>
    <x v="0"/>
  </r>
  <r>
    <x v="1"/>
    <s v="A0992"/>
    <s v="Drinks"/>
    <x v="7931"/>
    <n v="2007"/>
    <s v="Old"/>
    <x v="0"/>
  </r>
  <r>
    <x v="0"/>
    <s v="A0992"/>
    <s v="Kids menu"/>
    <x v="7932"/>
    <n v="2007"/>
    <s v="Old"/>
    <x v="0"/>
  </r>
  <r>
    <x v="1"/>
    <s v="A0992"/>
    <s v="Kids menu"/>
    <x v="7933"/>
    <n v="2007"/>
    <s v="Old"/>
    <x v="0"/>
  </r>
  <r>
    <x v="0"/>
    <s v="A0992"/>
    <s v="Tacos"/>
    <x v="7934"/>
    <n v="2007"/>
    <s v="Old"/>
    <x v="0"/>
  </r>
  <r>
    <x v="1"/>
    <s v="A0992"/>
    <s v="Tacos"/>
    <x v="7935"/>
    <n v="2007"/>
    <s v="Old"/>
    <x v="0"/>
  </r>
  <r>
    <x v="0"/>
    <s v="A0993"/>
    <s v="Burritos"/>
    <x v="7936"/>
    <n v="2007"/>
    <s v="Old"/>
    <x v="0"/>
  </r>
  <r>
    <x v="1"/>
    <s v="A0993"/>
    <s v="Burritos"/>
    <x v="7937"/>
    <n v="2007"/>
    <s v="Old"/>
    <x v="0"/>
  </r>
  <r>
    <x v="0"/>
    <s v="A0993"/>
    <s v="Drinks"/>
    <x v="7938"/>
    <n v="2007"/>
    <s v="Old"/>
    <x v="0"/>
  </r>
  <r>
    <x v="1"/>
    <s v="A0993"/>
    <s v="Drinks"/>
    <x v="7939"/>
    <n v="2007"/>
    <s v="Old"/>
    <x v="0"/>
  </r>
  <r>
    <x v="0"/>
    <s v="A0993"/>
    <s v="Kids menu"/>
    <x v="7940"/>
    <n v="2007"/>
    <s v="Old"/>
    <x v="0"/>
  </r>
  <r>
    <x v="1"/>
    <s v="A0993"/>
    <s v="Kids menu"/>
    <x v="7941"/>
    <n v="2007"/>
    <s v="Old"/>
    <x v="0"/>
  </r>
  <r>
    <x v="0"/>
    <s v="A0993"/>
    <s v="Tacos"/>
    <x v="7942"/>
    <n v="2007"/>
    <s v="Old"/>
    <x v="0"/>
  </r>
  <r>
    <x v="1"/>
    <s v="A0993"/>
    <s v="Tacos"/>
    <x v="7943"/>
    <n v="2007"/>
    <s v="Old"/>
    <x v="0"/>
  </r>
  <r>
    <x v="0"/>
    <s v="A0994"/>
    <s v="Burritos"/>
    <x v="7944"/>
    <n v="2007"/>
    <s v="Old"/>
    <x v="0"/>
  </r>
  <r>
    <x v="1"/>
    <s v="A0994"/>
    <s v="Burritos"/>
    <x v="7945"/>
    <n v="2007"/>
    <s v="Old"/>
    <x v="0"/>
  </r>
  <r>
    <x v="0"/>
    <s v="A0994"/>
    <s v="Drinks"/>
    <x v="7946"/>
    <n v="2007"/>
    <s v="Old"/>
    <x v="0"/>
  </r>
  <r>
    <x v="1"/>
    <s v="A0994"/>
    <s v="Drinks"/>
    <x v="7947"/>
    <n v="2007"/>
    <s v="Old"/>
    <x v="0"/>
  </r>
  <r>
    <x v="0"/>
    <s v="A0994"/>
    <s v="Kids menu"/>
    <x v="7948"/>
    <n v="2007"/>
    <s v="Old"/>
    <x v="0"/>
  </r>
  <r>
    <x v="1"/>
    <s v="A0994"/>
    <s v="Kids menu"/>
    <x v="7949"/>
    <n v="2007"/>
    <s v="Old"/>
    <x v="0"/>
  </r>
  <r>
    <x v="0"/>
    <s v="A0994"/>
    <s v="Tacos"/>
    <x v="7950"/>
    <n v="2007"/>
    <s v="Old"/>
    <x v="0"/>
  </r>
  <r>
    <x v="1"/>
    <s v="A0994"/>
    <s v="Tacos"/>
    <x v="7951"/>
    <n v="2007"/>
    <s v="Old"/>
    <x v="0"/>
  </r>
  <r>
    <x v="0"/>
    <s v="A0995"/>
    <s v="Burritos"/>
    <x v="7952"/>
    <n v="2007"/>
    <s v="Old"/>
    <x v="0"/>
  </r>
  <r>
    <x v="1"/>
    <s v="A0995"/>
    <s v="Burritos"/>
    <x v="7953"/>
    <n v="2007"/>
    <s v="Old"/>
    <x v="0"/>
  </r>
  <r>
    <x v="0"/>
    <s v="A0995"/>
    <s v="Drinks"/>
    <x v="7954"/>
    <n v="2007"/>
    <s v="Old"/>
    <x v="0"/>
  </r>
  <r>
    <x v="1"/>
    <s v="A0995"/>
    <s v="Drinks"/>
    <x v="7955"/>
    <n v="2007"/>
    <s v="Old"/>
    <x v="0"/>
  </r>
  <r>
    <x v="0"/>
    <s v="A0995"/>
    <s v="Kids menu"/>
    <x v="7956"/>
    <n v="2007"/>
    <s v="Old"/>
    <x v="0"/>
  </r>
  <r>
    <x v="1"/>
    <s v="A0995"/>
    <s v="Kids menu"/>
    <x v="7957"/>
    <n v="2007"/>
    <s v="Old"/>
    <x v="0"/>
  </r>
  <r>
    <x v="0"/>
    <s v="A0995"/>
    <s v="Tacos"/>
    <x v="7958"/>
    <n v="2007"/>
    <s v="Old"/>
    <x v="0"/>
  </r>
  <r>
    <x v="1"/>
    <s v="A0995"/>
    <s v="Tacos"/>
    <x v="7959"/>
    <n v="2007"/>
    <s v="Old"/>
    <x v="0"/>
  </r>
  <r>
    <x v="0"/>
    <s v="A0996"/>
    <s v="Burritos"/>
    <x v="7960"/>
    <n v="2007"/>
    <s v="Old"/>
    <x v="0"/>
  </r>
  <r>
    <x v="1"/>
    <s v="A0996"/>
    <s v="Burritos"/>
    <x v="7961"/>
    <n v="2007"/>
    <s v="Old"/>
    <x v="0"/>
  </r>
  <r>
    <x v="0"/>
    <s v="A0996"/>
    <s v="Drinks"/>
    <x v="7962"/>
    <n v="2007"/>
    <s v="Old"/>
    <x v="0"/>
  </r>
  <r>
    <x v="1"/>
    <s v="A0996"/>
    <s v="Drinks"/>
    <x v="7963"/>
    <n v="2007"/>
    <s v="Old"/>
    <x v="0"/>
  </r>
  <r>
    <x v="0"/>
    <s v="A0996"/>
    <s v="Kids menu"/>
    <x v="7964"/>
    <n v="2007"/>
    <s v="Old"/>
    <x v="0"/>
  </r>
  <r>
    <x v="1"/>
    <s v="A0996"/>
    <s v="Kids menu"/>
    <x v="7965"/>
    <n v="2007"/>
    <s v="Old"/>
    <x v="0"/>
  </r>
  <r>
    <x v="0"/>
    <s v="A0996"/>
    <s v="Tacos"/>
    <x v="7966"/>
    <n v="2007"/>
    <s v="Old"/>
    <x v="0"/>
  </r>
  <r>
    <x v="1"/>
    <s v="A0996"/>
    <s v="Tacos"/>
    <x v="7967"/>
    <n v="2007"/>
    <s v="Old"/>
    <x v="0"/>
  </r>
  <r>
    <x v="0"/>
    <s v="A0997"/>
    <s v="Burritos"/>
    <x v="7968"/>
    <n v="2007"/>
    <s v="Old"/>
    <x v="0"/>
  </r>
  <r>
    <x v="1"/>
    <s v="A0997"/>
    <s v="Burritos"/>
    <x v="7969"/>
    <n v="2007"/>
    <s v="Old"/>
    <x v="0"/>
  </r>
  <r>
    <x v="0"/>
    <s v="A0997"/>
    <s v="Drinks"/>
    <x v="7970"/>
    <n v="2007"/>
    <s v="Old"/>
    <x v="0"/>
  </r>
  <r>
    <x v="1"/>
    <s v="A0997"/>
    <s v="Drinks"/>
    <x v="7971"/>
    <n v="2007"/>
    <s v="Old"/>
    <x v="0"/>
  </r>
  <r>
    <x v="0"/>
    <s v="A0997"/>
    <s v="Kids menu"/>
    <x v="7972"/>
    <n v="2007"/>
    <s v="Old"/>
    <x v="0"/>
  </r>
  <r>
    <x v="1"/>
    <s v="A0997"/>
    <s v="Kids menu"/>
    <x v="7973"/>
    <n v="2007"/>
    <s v="Old"/>
    <x v="0"/>
  </r>
  <r>
    <x v="0"/>
    <s v="A0997"/>
    <s v="Tacos"/>
    <x v="7974"/>
    <n v="2007"/>
    <s v="Old"/>
    <x v="0"/>
  </r>
  <r>
    <x v="1"/>
    <s v="A0997"/>
    <s v="Tacos"/>
    <x v="7975"/>
    <n v="2007"/>
    <s v="Old"/>
    <x v="0"/>
  </r>
  <r>
    <x v="0"/>
    <s v="A0998"/>
    <s v="Burritos"/>
    <x v="7976"/>
    <n v="2007"/>
    <s v="Old"/>
    <x v="0"/>
  </r>
  <r>
    <x v="1"/>
    <s v="A0998"/>
    <s v="Burritos"/>
    <x v="7977"/>
    <n v="2007"/>
    <s v="Old"/>
    <x v="0"/>
  </r>
  <r>
    <x v="0"/>
    <s v="A0998"/>
    <s v="Drinks"/>
    <x v="7978"/>
    <n v="2007"/>
    <s v="Old"/>
    <x v="0"/>
  </r>
  <r>
    <x v="1"/>
    <s v="A0998"/>
    <s v="Drinks"/>
    <x v="7979"/>
    <n v="2007"/>
    <s v="Old"/>
    <x v="0"/>
  </r>
  <r>
    <x v="0"/>
    <s v="A0998"/>
    <s v="Kids menu"/>
    <x v="7980"/>
    <n v="2007"/>
    <s v="Old"/>
    <x v="0"/>
  </r>
  <r>
    <x v="1"/>
    <s v="A0998"/>
    <s v="Kids menu"/>
    <x v="7981"/>
    <n v="2007"/>
    <s v="Old"/>
    <x v="0"/>
  </r>
  <r>
    <x v="0"/>
    <s v="A0998"/>
    <s v="Tacos"/>
    <x v="7982"/>
    <n v="2007"/>
    <s v="Old"/>
    <x v="0"/>
  </r>
  <r>
    <x v="1"/>
    <s v="A0998"/>
    <s v="Tacos"/>
    <x v="7983"/>
    <n v="2007"/>
    <s v="Old"/>
    <x v="0"/>
  </r>
  <r>
    <x v="0"/>
    <s v="A0999"/>
    <s v="Burritos"/>
    <x v="7984"/>
    <n v="2007"/>
    <s v="Old"/>
    <x v="0"/>
  </r>
  <r>
    <x v="1"/>
    <s v="A0999"/>
    <s v="Burritos"/>
    <x v="7985"/>
    <n v="2007"/>
    <s v="Old"/>
    <x v="0"/>
  </r>
  <r>
    <x v="0"/>
    <s v="A0999"/>
    <s v="Drinks"/>
    <x v="7986"/>
    <n v="2007"/>
    <s v="Old"/>
    <x v="0"/>
  </r>
  <r>
    <x v="1"/>
    <s v="A0999"/>
    <s v="Drinks"/>
    <x v="7987"/>
    <n v="2007"/>
    <s v="Old"/>
    <x v="0"/>
  </r>
  <r>
    <x v="0"/>
    <s v="A0999"/>
    <s v="Kids menu"/>
    <x v="7988"/>
    <n v="2007"/>
    <s v="Old"/>
    <x v="0"/>
  </r>
  <r>
    <x v="1"/>
    <s v="A0999"/>
    <s v="Kids menu"/>
    <x v="7989"/>
    <n v="2007"/>
    <s v="Old"/>
    <x v="0"/>
  </r>
  <r>
    <x v="0"/>
    <s v="A0999"/>
    <s v="Tacos"/>
    <x v="7990"/>
    <n v="2007"/>
    <s v="Old"/>
    <x v="0"/>
  </r>
  <r>
    <x v="1"/>
    <s v="A0999"/>
    <s v="Tacos"/>
    <x v="7991"/>
    <n v="2007"/>
    <s v="Old"/>
    <x v="0"/>
  </r>
  <r>
    <x v="0"/>
    <s v="A1000"/>
    <s v="Burritos"/>
    <x v="7992"/>
    <n v="2007"/>
    <s v="Old"/>
    <x v="0"/>
  </r>
  <r>
    <x v="1"/>
    <s v="A1000"/>
    <s v="Burritos"/>
    <x v="7993"/>
    <n v="2007"/>
    <s v="Old"/>
    <x v="0"/>
  </r>
  <r>
    <x v="0"/>
    <s v="A1000"/>
    <s v="Drinks"/>
    <x v="7994"/>
    <n v="2007"/>
    <s v="Old"/>
    <x v="0"/>
  </r>
  <r>
    <x v="1"/>
    <s v="A1000"/>
    <s v="Drinks"/>
    <x v="7995"/>
    <n v="2007"/>
    <s v="Old"/>
    <x v="0"/>
  </r>
  <r>
    <x v="0"/>
    <s v="A1000"/>
    <s v="Kids menu"/>
    <x v="7996"/>
    <n v="2007"/>
    <s v="Old"/>
    <x v="0"/>
  </r>
  <r>
    <x v="1"/>
    <s v="A1000"/>
    <s v="Kids menu"/>
    <x v="7997"/>
    <n v="2007"/>
    <s v="Old"/>
    <x v="0"/>
  </r>
  <r>
    <x v="0"/>
    <s v="A1000"/>
    <s v="Tacos"/>
    <x v="7998"/>
    <n v="2007"/>
    <s v="Old"/>
    <x v="0"/>
  </r>
  <r>
    <x v="1"/>
    <s v="A1000"/>
    <s v="Tacos"/>
    <x v="7999"/>
    <n v="2007"/>
    <s v="Old"/>
    <x v="0"/>
  </r>
  <r>
    <x v="0"/>
    <s v="A1001"/>
    <s v="Burritos"/>
    <x v="8000"/>
    <n v="2007"/>
    <s v="Old"/>
    <x v="0"/>
  </r>
  <r>
    <x v="1"/>
    <s v="A1001"/>
    <s v="Burritos"/>
    <x v="8001"/>
    <n v="2007"/>
    <s v="Old"/>
    <x v="0"/>
  </r>
  <r>
    <x v="0"/>
    <s v="A1001"/>
    <s v="Drinks"/>
    <x v="8002"/>
    <n v="2007"/>
    <s v="Old"/>
    <x v="0"/>
  </r>
  <r>
    <x v="1"/>
    <s v="A1001"/>
    <s v="Drinks"/>
    <x v="8003"/>
    <n v="2007"/>
    <s v="Old"/>
    <x v="0"/>
  </r>
  <r>
    <x v="0"/>
    <s v="A1001"/>
    <s v="Kids menu"/>
    <x v="8004"/>
    <n v="2007"/>
    <s v="Old"/>
    <x v="0"/>
  </r>
  <r>
    <x v="1"/>
    <s v="A1001"/>
    <s v="Kids menu"/>
    <x v="8005"/>
    <n v="2007"/>
    <s v="Old"/>
    <x v="0"/>
  </r>
  <r>
    <x v="0"/>
    <s v="A1001"/>
    <s v="Tacos"/>
    <x v="8006"/>
    <n v="2007"/>
    <s v="Old"/>
    <x v="0"/>
  </r>
  <r>
    <x v="1"/>
    <s v="A1001"/>
    <s v="Tacos"/>
    <x v="8007"/>
    <n v="2007"/>
    <s v="Old"/>
    <x v="0"/>
  </r>
  <r>
    <x v="0"/>
    <s v="A1002"/>
    <s v="Burritos"/>
    <x v="8008"/>
    <n v="2007"/>
    <s v="Old"/>
    <x v="0"/>
  </r>
  <r>
    <x v="1"/>
    <s v="A1002"/>
    <s v="Burritos"/>
    <x v="8009"/>
    <n v="2007"/>
    <s v="Old"/>
    <x v="0"/>
  </r>
  <r>
    <x v="0"/>
    <s v="A1002"/>
    <s v="Drinks"/>
    <x v="8010"/>
    <n v="2007"/>
    <s v="Old"/>
    <x v="0"/>
  </r>
  <r>
    <x v="1"/>
    <s v="A1002"/>
    <s v="Drinks"/>
    <x v="8011"/>
    <n v="2007"/>
    <s v="Old"/>
    <x v="0"/>
  </r>
  <r>
    <x v="0"/>
    <s v="A1002"/>
    <s v="Kids menu"/>
    <x v="8012"/>
    <n v="2007"/>
    <s v="Old"/>
    <x v="0"/>
  </r>
  <r>
    <x v="1"/>
    <s v="A1002"/>
    <s v="Kids menu"/>
    <x v="8013"/>
    <n v="2007"/>
    <s v="Old"/>
    <x v="0"/>
  </r>
  <r>
    <x v="0"/>
    <s v="A1002"/>
    <s v="Tacos"/>
    <x v="8014"/>
    <n v="2007"/>
    <s v="Old"/>
    <x v="0"/>
  </r>
  <r>
    <x v="1"/>
    <s v="A1002"/>
    <s v="Tacos"/>
    <x v="8015"/>
    <n v="2007"/>
    <s v="Old"/>
    <x v="0"/>
  </r>
  <r>
    <x v="0"/>
    <s v="A1003"/>
    <s v="Burritos"/>
    <x v="8016"/>
    <n v="2007"/>
    <s v="Old"/>
    <x v="0"/>
  </r>
  <r>
    <x v="1"/>
    <s v="A1003"/>
    <s v="Burritos"/>
    <x v="8017"/>
    <n v="2007"/>
    <s v="Old"/>
    <x v="0"/>
  </r>
  <r>
    <x v="0"/>
    <s v="A1003"/>
    <s v="Drinks"/>
    <x v="8018"/>
    <n v="2007"/>
    <s v="Old"/>
    <x v="0"/>
  </r>
  <r>
    <x v="1"/>
    <s v="A1003"/>
    <s v="Drinks"/>
    <x v="8019"/>
    <n v="2007"/>
    <s v="Old"/>
    <x v="0"/>
  </r>
  <r>
    <x v="0"/>
    <s v="A1003"/>
    <s v="Kids menu"/>
    <x v="8020"/>
    <n v="2007"/>
    <s v="Old"/>
    <x v="0"/>
  </r>
  <r>
    <x v="1"/>
    <s v="A1003"/>
    <s v="Kids menu"/>
    <x v="8021"/>
    <n v="2007"/>
    <s v="Old"/>
    <x v="0"/>
  </r>
  <r>
    <x v="0"/>
    <s v="A1003"/>
    <s v="Tacos"/>
    <x v="8022"/>
    <n v="2007"/>
    <s v="Old"/>
    <x v="0"/>
  </r>
  <r>
    <x v="1"/>
    <s v="A1003"/>
    <s v="Tacos"/>
    <x v="8023"/>
    <n v="2007"/>
    <s v="Old"/>
    <x v="0"/>
  </r>
  <r>
    <x v="0"/>
    <s v="A1004"/>
    <s v="Burritos"/>
    <x v="8024"/>
    <n v="2007"/>
    <s v="Old"/>
    <x v="0"/>
  </r>
  <r>
    <x v="1"/>
    <s v="A1004"/>
    <s v="Burritos"/>
    <x v="8025"/>
    <n v="2007"/>
    <s v="Old"/>
    <x v="0"/>
  </r>
  <r>
    <x v="0"/>
    <s v="A1004"/>
    <s v="Drinks"/>
    <x v="8026"/>
    <n v="2007"/>
    <s v="Old"/>
    <x v="0"/>
  </r>
  <r>
    <x v="1"/>
    <s v="A1004"/>
    <s v="Drinks"/>
    <x v="8027"/>
    <n v="2007"/>
    <s v="Old"/>
    <x v="0"/>
  </r>
  <r>
    <x v="0"/>
    <s v="A1004"/>
    <s v="Kids menu"/>
    <x v="8028"/>
    <n v="2007"/>
    <s v="Old"/>
    <x v="0"/>
  </r>
  <r>
    <x v="1"/>
    <s v="A1004"/>
    <s v="Kids menu"/>
    <x v="8029"/>
    <n v="2007"/>
    <s v="Old"/>
    <x v="0"/>
  </r>
  <r>
    <x v="0"/>
    <s v="A1004"/>
    <s v="Tacos"/>
    <x v="8030"/>
    <n v="2007"/>
    <s v="Old"/>
    <x v="0"/>
  </r>
  <r>
    <x v="1"/>
    <s v="A1004"/>
    <s v="Tacos"/>
    <x v="8031"/>
    <n v="2007"/>
    <s v="Old"/>
    <x v="0"/>
  </r>
  <r>
    <x v="0"/>
    <s v="A1005"/>
    <s v="Burritos"/>
    <x v="8032"/>
    <n v="2007"/>
    <s v="Old"/>
    <x v="0"/>
  </r>
  <r>
    <x v="1"/>
    <s v="A1005"/>
    <s v="Burritos"/>
    <x v="8033"/>
    <n v="2007"/>
    <s v="Old"/>
    <x v="0"/>
  </r>
  <r>
    <x v="0"/>
    <s v="A1005"/>
    <s v="Drinks"/>
    <x v="8034"/>
    <n v="2007"/>
    <s v="Old"/>
    <x v="0"/>
  </r>
  <r>
    <x v="1"/>
    <s v="A1005"/>
    <s v="Drinks"/>
    <x v="8035"/>
    <n v="2007"/>
    <s v="Old"/>
    <x v="0"/>
  </r>
  <r>
    <x v="0"/>
    <s v="A1005"/>
    <s v="Kids menu"/>
    <x v="8036"/>
    <n v="2007"/>
    <s v="Old"/>
    <x v="0"/>
  </r>
  <r>
    <x v="1"/>
    <s v="A1005"/>
    <s v="Kids menu"/>
    <x v="8037"/>
    <n v="2007"/>
    <s v="Old"/>
    <x v="0"/>
  </r>
  <r>
    <x v="0"/>
    <s v="A1005"/>
    <s v="Tacos"/>
    <x v="8038"/>
    <n v="2007"/>
    <s v="Old"/>
    <x v="0"/>
  </r>
  <r>
    <x v="1"/>
    <s v="A1005"/>
    <s v="Tacos"/>
    <x v="8039"/>
    <n v="2007"/>
    <s v="Old"/>
    <x v="0"/>
  </r>
  <r>
    <x v="0"/>
    <s v="A1006"/>
    <s v="Burritos"/>
    <x v="8040"/>
    <n v="2007"/>
    <s v="Old"/>
    <x v="0"/>
  </r>
  <r>
    <x v="1"/>
    <s v="A1006"/>
    <s v="Burritos"/>
    <x v="8041"/>
    <n v="2007"/>
    <s v="Old"/>
    <x v="0"/>
  </r>
  <r>
    <x v="0"/>
    <s v="A1006"/>
    <s v="Drinks"/>
    <x v="8042"/>
    <n v="2007"/>
    <s v="Old"/>
    <x v="0"/>
  </r>
  <r>
    <x v="1"/>
    <s v="A1006"/>
    <s v="Drinks"/>
    <x v="8043"/>
    <n v="2007"/>
    <s v="Old"/>
    <x v="0"/>
  </r>
  <r>
    <x v="0"/>
    <s v="A1006"/>
    <s v="Kids menu"/>
    <x v="8044"/>
    <n v="2007"/>
    <s v="Old"/>
    <x v="0"/>
  </r>
  <r>
    <x v="1"/>
    <s v="A1006"/>
    <s v="Kids menu"/>
    <x v="8045"/>
    <n v="2007"/>
    <s v="Old"/>
    <x v="0"/>
  </r>
  <r>
    <x v="0"/>
    <s v="A1006"/>
    <s v="Tacos"/>
    <x v="8046"/>
    <n v="2007"/>
    <s v="Old"/>
    <x v="0"/>
  </r>
  <r>
    <x v="1"/>
    <s v="A1006"/>
    <s v="Tacos"/>
    <x v="8047"/>
    <n v="2007"/>
    <s v="Old"/>
    <x v="0"/>
  </r>
  <r>
    <x v="0"/>
    <s v="A1007"/>
    <s v="Burritos"/>
    <x v="8048"/>
    <n v="2007"/>
    <s v="Old"/>
    <x v="0"/>
  </r>
  <r>
    <x v="1"/>
    <s v="A1007"/>
    <s v="Burritos"/>
    <x v="8049"/>
    <n v="2007"/>
    <s v="Old"/>
    <x v="0"/>
  </r>
  <r>
    <x v="0"/>
    <s v="A1007"/>
    <s v="Drinks"/>
    <x v="8050"/>
    <n v="2007"/>
    <s v="Old"/>
    <x v="0"/>
  </r>
  <r>
    <x v="1"/>
    <s v="A1007"/>
    <s v="Drinks"/>
    <x v="8051"/>
    <n v="2007"/>
    <s v="Old"/>
    <x v="0"/>
  </r>
  <r>
    <x v="0"/>
    <s v="A1007"/>
    <s v="Kids menu"/>
    <x v="8052"/>
    <n v="2007"/>
    <s v="Old"/>
    <x v="0"/>
  </r>
  <r>
    <x v="1"/>
    <s v="A1007"/>
    <s v="Kids menu"/>
    <x v="8053"/>
    <n v="2007"/>
    <s v="Old"/>
    <x v="0"/>
  </r>
  <r>
    <x v="0"/>
    <s v="A1007"/>
    <s v="Tacos"/>
    <x v="8054"/>
    <n v="2007"/>
    <s v="Old"/>
    <x v="0"/>
  </r>
  <r>
    <x v="1"/>
    <s v="A1007"/>
    <s v="Tacos"/>
    <x v="8055"/>
    <n v="2007"/>
    <s v="Old"/>
    <x v="0"/>
  </r>
  <r>
    <x v="0"/>
    <s v="A1008"/>
    <s v="Burritos"/>
    <x v="8056"/>
    <n v="2007"/>
    <s v="Old"/>
    <x v="0"/>
  </r>
  <r>
    <x v="1"/>
    <s v="A1008"/>
    <s v="Burritos"/>
    <x v="8057"/>
    <n v="2007"/>
    <s v="Old"/>
    <x v="0"/>
  </r>
  <r>
    <x v="0"/>
    <s v="A1008"/>
    <s v="Drinks"/>
    <x v="8058"/>
    <n v="2007"/>
    <s v="Old"/>
    <x v="0"/>
  </r>
  <r>
    <x v="1"/>
    <s v="A1008"/>
    <s v="Drinks"/>
    <x v="8059"/>
    <n v="2007"/>
    <s v="Old"/>
    <x v="0"/>
  </r>
  <r>
    <x v="0"/>
    <s v="A1008"/>
    <s v="Kids menu"/>
    <x v="8060"/>
    <n v="2007"/>
    <s v="Old"/>
    <x v="0"/>
  </r>
  <r>
    <x v="1"/>
    <s v="A1008"/>
    <s v="Kids menu"/>
    <x v="8061"/>
    <n v="2007"/>
    <s v="Old"/>
    <x v="0"/>
  </r>
  <r>
    <x v="0"/>
    <s v="A1008"/>
    <s v="Tacos"/>
    <x v="8062"/>
    <n v="2007"/>
    <s v="Old"/>
    <x v="0"/>
  </r>
  <r>
    <x v="1"/>
    <s v="A1008"/>
    <s v="Tacos"/>
    <x v="8063"/>
    <n v="2007"/>
    <s v="Old"/>
    <x v="0"/>
  </r>
  <r>
    <x v="0"/>
    <s v="A1009"/>
    <s v="Burritos"/>
    <x v="8064"/>
    <n v="2007"/>
    <s v="Old"/>
    <x v="0"/>
  </r>
  <r>
    <x v="1"/>
    <s v="A1009"/>
    <s v="Burritos"/>
    <x v="8065"/>
    <n v="2007"/>
    <s v="Old"/>
    <x v="0"/>
  </r>
  <r>
    <x v="0"/>
    <s v="A1009"/>
    <s v="Drinks"/>
    <x v="8066"/>
    <n v="2007"/>
    <s v="Old"/>
    <x v="0"/>
  </r>
  <r>
    <x v="1"/>
    <s v="A1009"/>
    <s v="Drinks"/>
    <x v="8067"/>
    <n v="2007"/>
    <s v="Old"/>
    <x v="0"/>
  </r>
  <r>
    <x v="0"/>
    <s v="A1009"/>
    <s v="Kids menu"/>
    <x v="8068"/>
    <n v="2007"/>
    <s v="Old"/>
    <x v="0"/>
  </r>
  <r>
    <x v="1"/>
    <s v="A1009"/>
    <s v="Kids menu"/>
    <x v="8069"/>
    <n v="2007"/>
    <s v="Old"/>
    <x v="0"/>
  </r>
  <r>
    <x v="0"/>
    <s v="A1009"/>
    <s v="Tacos"/>
    <x v="8070"/>
    <n v="2007"/>
    <s v="Old"/>
    <x v="0"/>
  </r>
  <r>
    <x v="1"/>
    <s v="A1009"/>
    <s v="Tacos"/>
    <x v="8071"/>
    <n v="2007"/>
    <s v="Old"/>
    <x v="0"/>
  </r>
  <r>
    <x v="0"/>
    <s v="A1010"/>
    <s v="Burritos"/>
    <x v="8072"/>
    <n v="2007"/>
    <s v="Old"/>
    <x v="0"/>
  </r>
  <r>
    <x v="1"/>
    <s v="A1010"/>
    <s v="Burritos"/>
    <x v="8073"/>
    <n v="2007"/>
    <s v="Old"/>
    <x v="0"/>
  </r>
  <r>
    <x v="0"/>
    <s v="A1010"/>
    <s v="Drinks"/>
    <x v="8074"/>
    <n v="2007"/>
    <s v="Old"/>
    <x v="0"/>
  </r>
  <r>
    <x v="1"/>
    <s v="A1010"/>
    <s v="Drinks"/>
    <x v="8075"/>
    <n v="2007"/>
    <s v="Old"/>
    <x v="0"/>
  </r>
  <r>
    <x v="0"/>
    <s v="A1010"/>
    <s v="Kids menu"/>
    <x v="8076"/>
    <n v="2007"/>
    <s v="Old"/>
    <x v="0"/>
  </r>
  <r>
    <x v="1"/>
    <s v="A1010"/>
    <s v="Kids menu"/>
    <x v="8077"/>
    <n v="2007"/>
    <s v="Old"/>
    <x v="0"/>
  </r>
  <r>
    <x v="0"/>
    <s v="A1010"/>
    <s v="Tacos"/>
    <x v="8078"/>
    <n v="2007"/>
    <s v="Old"/>
    <x v="0"/>
  </r>
  <r>
    <x v="1"/>
    <s v="A1010"/>
    <s v="Tacos"/>
    <x v="8079"/>
    <n v="2007"/>
    <s v="Old"/>
    <x v="0"/>
  </r>
  <r>
    <x v="0"/>
    <s v="A1011"/>
    <s v="Burritos"/>
    <x v="8080"/>
    <n v="2007"/>
    <s v="Old"/>
    <x v="0"/>
  </r>
  <r>
    <x v="1"/>
    <s v="A1011"/>
    <s v="Burritos"/>
    <x v="8081"/>
    <n v="2007"/>
    <s v="Old"/>
    <x v="0"/>
  </r>
  <r>
    <x v="0"/>
    <s v="A1011"/>
    <s v="Drinks"/>
    <x v="8082"/>
    <n v="2007"/>
    <s v="Old"/>
    <x v="0"/>
  </r>
  <r>
    <x v="1"/>
    <s v="A1011"/>
    <s v="Drinks"/>
    <x v="8083"/>
    <n v="2007"/>
    <s v="Old"/>
    <x v="0"/>
  </r>
  <r>
    <x v="0"/>
    <s v="A1011"/>
    <s v="Kids menu"/>
    <x v="8084"/>
    <n v="2007"/>
    <s v="Old"/>
    <x v="0"/>
  </r>
  <r>
    <x v="1"/>
    <s v="A1011"/>
    <s v="Kids menu"/>
    <x v="8085"/>
    <n v="2007"/>
    <s v="Old"/>
    <x v="0"/>
  </r>
  <r>
    <x v="0"/>
    <s v="A1011"/>
    <s v="Tacos"/>
    <x v="8086"/>
    <n v="2007"/>
    <s v="Old"/>
    <x v="0"/>
  </r>
  <r>
    <x v="1"/>
    <s v="A1011"/>
    <s v="Tacos"/>
    <x v="8087"/>
    <n v="2007"/>
    <s v="Old"/>
    <x v="0"/>
  </r>
  <r>
    <x v="0"/>
    <s v="A1012"/>
    <s v="Burritos"/>
    <x v="8088"/>
    <n v="2007"/>
    <s v="Old"/>
    <x v="0"/>
  </r>
  <r>
    <x v="1"/>
    <s v="A1012"/>
    <s v="Burritos"/>
    <x v="8089"/>
    <n v="2007"/>
    <s v="Old"/>
    <x v="0"/>
  </r>
  <r>
    <x v="0"/>
    <s v="A1012"/>
    <s v="Drinks"/>
    <x v="8090"/>
    <n v="2007"/>
    <s v="Old"/>
    <x v="0"/>
  </r>
  <r>
    <x v="1"/>
    <s v="A1012"/>
    <s v="Drinks"/>
    <x v="8091"/>
    <n v="2007"/>
    <s v="Old"/>
    <x v="0"/>
  </r>
  <r>
    <x v="0"/>
    <s v="A1012"/>
    <s v="Kids menu"/>
    <x v="8092"/>
    <n v="2007"/>
    <s v="Old"/>
    <x v="0"/>
  </r>
  <r>
    <x v="1"/>
    <s v="A1012"/>
    <s v="Kids menu"/>
    <x v="8093"/>
    <n v="2007"/>
    <s v="Old"/>
    <x v="0"/>
  </r>
  <r>
    <x v="0"/>
    <s v="A1012"/>
    <s v="Tacos"/>
    <x v="8094"/>
    <n v="2007"/>
    <s v="Old"/>
    <x v="0"/>
  </r>
  <r>
    <x v="1"/>
    <s v="A1012"/>
    <s v="Tacos"/>
    <x v="8095"/>
    <n v="2007"/>
    <s v="Old"/>
    <x v="0"/>
  </r>
  <r>
    <x v="0"/>
    <s v="A1013"/>
    <s v="Burritos"/>
    <x v="8096"/>
    <n v="2007"/>
    <s v="Old"/>
    <x v="0"/>
  </r>
  <r>
    <x v="1"/>
    <s v="A1013"/>
    <s v="Burritos"/>
    <x v="8097"/>
    <n v="2007"/>
    <s v="Old"/>
    <x v="0"/>
  </r>
  <r>
    <x v="0"/>
    <s v="A1013"/>
    <s v="Drinks"/>
    <x v="8098"/>
    <n v="2007"/>
    <s v="Old"/>
    <x v="0"/>
  </r>
  <r>
    <x v="1"/>
    <s v="A1013"/>
    <s v="Drinks"/>
    <x v="8099"/>
    <n v="2007"/>
    <s v="Old"/>
    <x v="0"/>
  </r>
  <r>
    <x v="0"/>
    <s v="A1013"/>
    <s v="Kids menu"/>
    <x v="8100"/>
    <n v="2007"/>
    <s v="Old"/>
    <x v="0"/>
  </r>
  <r>
    <x v="1"/>
    <s v="A1013"/>
    <s v="Kids menu"/>
    <x v="8101"/>
    <n v="2007"/>
    <s v="Old"/>
    <x v="0"/>
  </r>
  <r>
    <x v="0"/>
    <s v="A1013"/>
    <s v="Tacos"/>
    <x v="8102"/>
    <n v="2007"/>
    <s v="Old"/>
    <x v="0"/>
  </r>
  <r>
    <x v="1"/>
    <s v="A1013"/>
    <s v="Tacos"/>
    <x v="8103"/>
    <n v="2007"/>
    <s v="Old"/>
    <x v="0"/>
  </r>
  <r>
    <x v="0"/>
    <s v="A1014"/>
    <s v="Burritos"/>
    <x v="8104"/>
    <n v="2007"/>
    <s v="Old"/>
    <x v="0"/>
  </r>
  <r>
    <x v="1"/>
    <s v="A1014"/>
    <s v="Burritos"/>
    <x v="8105"/>
    <n v="2007"/>
    <s v="Old"/>
    <x v="0"/>
  </r>
  <r>
    <x v="0"/>
    <s v="A1014"/>
    <s v="Drinks"/>
    <x v="8106"/>
    <n v="2007"/>
    <s v="Old"/>
    <x v="0"/>
  </r>
  <r>
    <x v="1"/>
    <s v="A1014"/>
    <s v="Drinks"/>
    <x v="8107"/>
    <n v="2007"/>
    <s v="Old"/>
    <x v="0"/>
  </r>
  <r>
    <x v="0"/>
    <s v="A1014"/>
    <s v="Kids menu"/>
    <x v="8108"/>
    <n v="2007"/>
    <s v="Old"/>
    <x v="0"/>
  </r>
  <r>
    <x v="1"/>
    <s v="A1014"/>
    <s v="Kids menu"/>
    <x v="8109"/>
    <n v="2007"/>
    <s v="Old"/>
    <x v="0"/>
  </r>
  <r>
    <x v="0"/>
    <s v="A1014"/>
    <s v="Tacos"/>
    <x v="8110"/>
    <n v="2007"/>
    <s v="Old"/>
    <x v="0"/>
  </r>
  <r>
    <x v="1"/>
    <s v="A1014"/>
    <s v="Tacos"/>
    <x v="8111"/>
    <n v="2007"/>
    <s v="Old"/>
    <x v="0"/>
  </r>
  <r>
    <x v="0"/>
    <s v="A1015"/>
    <s v="Burritos"/>
    <x v="8112"/>
    <n v="2007"/>
    <s v="Old"/>
    <x v="0"/>
  </r>
  <r>
    <x v="1"/>
    <s v="A1015"/>
    <s v="Burritos"/>
    <x v="8113"/>
    <n v="2007"/>
    <s v="Old"/>
    <x v="0"/>
  </r>
  <r>
    <x v="0"/>
    <s v="A1015"/>
    <s v="Drinks"/>
    <x v="8114"/>
    <n v="2007"/>
    <s v="Old"/>
    <x v="0"/>
  </r>
  <r>
    <x v="1"/>
    <s v="A1015"/>
    <s v="Drinks"/>
    <x v="8115"/>
    <n v="2007"/>
    <s v="Old"/>
    <x v="0"/>
  </r>
  <r>
    <x v="0"/>
    <s v="A1015"/>
    <s v="Kids menu"/>
    <x v="8116"/>
    <n v="2007"/>
    <s v="Old"/>
    <x v="0"/>
  </r>
  <r>
    <x v="1"/>
    <s v="A1015"/>
    <s v="Kids menu"/>
    <x v="8117"/>
    <n v="2007"/>
    <s v="Old"/>
    <x v="0"/>
  </r>
  <r>
    <x v="0"/>
    <s v="A1015"/>
    <s v="Tacos"/>
    <x v="8118"/>
    <n v="2007"/>
    <s v="Old"/>
    <x v="0"/>
  </r>
  <r>
    <x v="1"/>
    <s v="A1015"/>
    <s v="Tacos"/>
    <x v="8119"/>
    <n v="2007"/>
    <s v="Old"/>
    <x v="0"/>
  </r>
  <r>
    <x v="0"/>
    <s v="A1016"/>
    <s v="Burritos"/>
    <x v="8120"/>
    <n v="2007"/>
    <s v="Old"/>
    <x v="0"/>
  </r>
  <r>
    <x v="1"/>
    <s v="A1016"/>
    <s v="Burritos"/>
    <x v="8121"/>
    <n v="2007"/>
    <s v="Old"/>
    <x v="0"/>
  </r>
  <r>
    <x v="0"/>
    <s v="A1016"/>
    <s v="Drinks"/>
    <x v="8122"/>
    <n v="2007"/>
    <s v="Old"/>
    <x v="0"/>
  </r>
  <r>
    <x v="1"/>
    <s v="A1016"/>
    <s v="Drinks"/>
    <x v="8123"/>
    <n v="2007"/>
    <s v="Old"/>
    <x v="0"/>
  </r>
  <r>
    <x v="0"/>
    <s v="A1016"/>
    <s v="Kids menu"/>
    <x v="8124"/>
    <n v="2007"/>
    <s v="Old"/>
    <x v="0"/>
  </r>
  <r>
    <x v="1"/>
    <s v="A1016"/>
    <s v="Kids menu"/>
    <x v="8125"/>
    <n v="2007"/>
    <s v="Old"/>
    <x v="0"/>
  </r>
  <r>
    <x v="0"/>
    <s v="A1016"/>
    <s v="Tacos"/>
    <x v="8126"/>
    <n v="2007"/>
    <s v="Old"/>
    <x v="0"/>
  </r>
  <r>
    <x v="1"/>
    <s v="A1016"/>
    <s v="Tacos"/>
    <x v="8127"/>
    <n v="2007"/>
    <s v="Old"/>
    <x v="0"/>
  </r>
  <r>
    <x v="0"/>
    <s v="A1017"/>
    <s v="Burritos"/>
    <x v="8128"/>
    <n v="2007"/>
    <s v="Old"/>
    <x v="0"/>
  </r>
  <r>
    <x v="1"/>
    <s v="A1017"/>
    <s v="Burritos"/>
    <x v="8129"/>
    <n v="2007"/>
    <s v="Old"/>
    <x v="0"/>
  </r>
  <r>
    <x v="0"/>
    <s v="A1017"/>
    <s v="Drinks"/>
    <x v="8130"/>
    <n v="2007"/>
    <s v="Old"/>
    <x v="0"/>
  </r>
  <r>
    <x v="1"/>
    <s v="A1017"/>
    <s v="Drinks"/>
    <x v="8131"/>
    <n v="2007"/>
    <s v="Old"/>
    <x v="0"/>
  </r>
  <r>
    <x v="0"/>
    <s v="A1017"/>
    <s v="Kids menu"/>
    <x v="8132"/>
    <n v="2007"/>
    <s v="Old"/>
    <x v="0"/>
  </r>
  <r>
    <x v="1"/>
    <s v="A1017"/>
    <s v="Kids menu"/>
    <x v="8133"/>
    <n v="2007"/>
    <s v="Old"/>
    <x v="0"/>
  </r>
  <r>
    <x v="0"/>
    <s v="A1017"/>
    <s v="Tacos"/>
    <x v="8134"/>
    <n v="2007"/>
    <s v="Old"/>
    <x v="0"/>
  </r>
  <r>
    <x v="1"/>
    <s v="A1017"/>
    <s v="Tacos"/>
    <x v="8135"/>
    <n v="2007"/>
    <s v="Old"/>
    <x v="0"/>
  </r>
  <r>
    <x v="0"/>
    <s v="A1018"/>
    <s v="Burritos"/>
    <x v="8136"/>
    <n v="2007"/>
    <s v="Old"/>
    <x v="0"/>
  </r>
  <r>
    <x v="1"/>
    <s v="A1018"/>
    <s v="Burritos"/>
    <x v="8137"/>
    <n v="2007"/>
    <s v="Old"/>
    <x v="0"/>
  </r>
  <r>
    <x v="0"/>
    <s v="A1018"/>
    <s v="Drinks"/>
    <x v="8138"/>
    <n v="2007"/>
    <s v="Old"/>
    <x v="0"/>
  </r>
  <r>
    <x v="1"/>
    <s v="A1018"/>
    <s v="Drinks"/>
    <x v="8139"/>
    <n v="2007"/>
    <s v="Old"/>
    <x v="0"/>
  </r>
  <r>
    <x v="0"/>
    <s v="A1018"/>
    <s v="Kids menu"/>
    <x v="8140"/>
    <n v="2007"/>
    <s v="Old"/>
    <x v="0"/>
  </r>
  <r>
    <x v="1"/>
    <s v="A1018"/>
    <s v="Kids menu"/>
    <x v="8141"/>
    <n v="2007"/>
    <s v="Old"/>
    <x v="0"/>
  </r>
  <r>
    <x v="0"/>
    <s v="A1018"/>
    <s v="Tacos"/>
    <x v="8142"/>
    <n v="2007"/>
    <s v="Old"/>
    <x v="0"/>
  </r>
  <r>
    <x v="1"/>
    <s v="A1018"/>
    <s v="Tacos"/>
    <x v="8143"/>
    <n v="2007"/>
    <s v="Old"/>
    <x v="0"/>
  </r>
  <r>
    <x v="0"/>
    <s v="A1019"/>
    <s v="Burritos"/>
    <x v="8144"/>
    <n v="2007"/>
    <s v="Old"/>
    <x v="0"/>
  </r>
  <r>
    <x v="1"/>
    <s v="A1019"/>
    <s v="Burritos"/>
    <x v="8145"/>
    <n v="2007"/>
    <s v="Old"/>
    <x v="0"/>
  </r>
  <r>
    <x v="0"/>
    <s v="A1019"/>
    <s v="Drinks"/>
    <x v="8146"/>
    <n v="2007"/>
    <s v="Old"/>
    <x v="0"/>
  </r>
  <r>
    <x v="1"/>
    <s v="A1019"/>
    <s v="Drinks"/>
    <x v="8147"/>
    <n v="2007"/>
    <s v="Old"/>
    <x v="0"/>
  </r>
  <r>
    <x v="0"/>
    <s v="A1019"/>
    <s v="Kids menu"/>
    <x v="8148"/>
    <n v="2007"/>
    <s v="Old"/>
    <x v="0"/>
  </r>
  <r>
    <x v="1"/>
    <s v="A1019"/>
    <s v="Kids menu"/>
    <x v="8149"/>
    <n v="2007"/>
    <s v="Old"/>
    <x v="0"/>
  </r>
  <r>
    <x v="0"/>
    <s v="A1019"/>
    <s v="Tacos"/>
    <x v="8150"/>
    <n v="2007"/>
    <s v="Old"/>
    <x v="0"/>
  </r>
  <r>
    <x v="1"/>
    <s v="A1019"/>
    <s v="Tacos"/>
    <x v="8151"/>
    <n v="2007"/>
    <s v="Old"/>
    <x v="0"/>
  </r>
  <r>
    <x v="0"/>
    <s v="A1020"/>
    <s v="Burritos"/>
    <x v="8152"/>
    <n v="2007"/>
    <s v="Old"/>
    <x v="0"/>
  </r>
  <r>
    <x v="1"/>
    <s v="A1020"/>
    <s v="Burritos"/>
    <x v="8153"/>
    <n v="2007"/>
    <s v="Old"/>
    <x v="0"/>
  </r>
  <r>
    <x v="0"/>
    <s v="A1020"/>
    <s v="Drinks"/>
    <x v="8154"/>
    <n v="2007"/>
    <s v="Old"/>
    <x v="0"/>
  </r>
  <r>
    <x v="1"/>
    <s v="A1020"/>
    <s v="Drinks"/>
    <x v="8155"/>
    <n v="2007"/>
    <s v="Old"/>
    <x v="0"/>
  </r>
  <r>
    <x v="0"/>
    <s v="A1020"/>
    <s v="Kids menu"/>
    <x v="8156"/>
    <n v="2007"/>
    <s v="Old"/>
    <x v="0"/>
  </r>
  <r>
    <x v="1"/>
    <s v="A1020"/>
    <s v="Kids menu"/>
    <x v="8157"/>
    <n v="2007"/>
    <s v="Old"/>
    <x v="0"/>
  </r>
  <r>
    <x v="0"/>
    <s v="A1020"/>
    <s v="Tacos"/>
    <x v="8158"/>
    <n v="2007"/>
    <s v="Old"/>
    <x v="0"/>
  </r>
  <r>
    <x v="1"/>
    <s v="A1020"/>
    <s v="Tacos"/>
    <x v="8159"/>
    <n v="2007"/>
    <s v="Old"/>
    <x v="0"/>
  </r>
  <r>
    <x v="0"/>
    <s v="A1021"/>
    <s v="Burritos"/>
    <x v="8160"/>
    <n v="2007"/>
    <s v="Old"/>
    <x v="0"/>
  </r>
  <r>
    <x v="1"/>
    <s v="A1021"/>
    <s v="Burritos"/>
    <x v="8161"/>
    <n v="2007"/>
    <s v="Old"/>
    <x v="0"/>
  </r>
  <r>
    <x v="0"/>
    <s v="A1021"/>
    <s v="Drinks"/>
    <x v="8162"/>
    <n v="2007"/>
    <s v="Old"/>
    <x v="0"/>
  </r>
  <r>
    <x v="1"/>
    <s v="A1021"/>
    <s v="Drinks"/>
    <x v="8163"/>
    <n v="2007"/>
    <s v="Old"/>
    <x v="0"/>
  </r>
  <r>
    <x v="0"/>
    <s v="A1021"/>
    <s v="Kids menu"/>
    <x v="8164"/>
    <n v="2007"/>
    <s v="Old"/>
    <x v="0"/>
  </r>
  <r>
    <x v="1"/>
    <s v="A1021"/>
    <s v="Kids menu"/>
    <x v="8165"/>
    <n v="2007"/>
    <s v="Old"/>
    <x v="0"/>
  </r>
  <r>
    <x v="0"/>
    <s v="A1021"/>
    <s v="Tacos"/>
    <x v="8166"/>
    <n v="2007"/>
    <s v="Old"/>
    <x v="0"/>
  </r>
  <r>
    <x v="1"/>
    <s v="A1021"/>
    <s v="Tacos"/>
    <x v="8167"/>
    <n v="2007"/>
    <s v="Old"/>
    <x v="0"/>
  </r>
  <r>
    <x v="0"/>
    <s v="A1022"/>
    <s v="Burritos"/>
    <x v="8168"/>
    <n v="2007"/>
    <s v="Old"/>
    <x v="0"/>
  </r>
  <r>
    <x v="1"/>
    <s v="A1022"/>
    <s v="Burritos"/>
    <x v="8169"/>
    <n v="2007"/>
    <s v="Old"/>
    <x v="0"/>
  </r>
  <r>
    <x v="0"/>
    <s v="A1022"/>
    <s v="Drinks"/>
    <x v="8170"/>
    <n v="2007"/>
    <s v="Old"/>
    <x v="0"/>
  </r>
  <r>
    <x v="1"/>
    <s v="A1022"/>
    <s v="Drinks"/>
    <x v="8171"/>
    <n v="2007"/>
    <s v="Old"/>
    <x v="0"/>
  </r>
  <r>
    <x v="0"/>
    <s v="A1022"/>
    <s v="Kids menu"/>
    <x v="8172"/>
    <n v="2007"/>
    <s v="Old"/>
    <x v="0"/>
  </r>
  <r>
    <x v="1"/>
    <s v="A1022"/>
    <s v="Kids menu"/>
    <x v="8173"/>
    <n v="2007"/>
    <s v="Old"/>
    <x v="0"/>
  </r>
  <r>
    <x v="0"/>
    <s v="A1022"/>
    <s v="Tacos"/>
    <x v="8174"/>
    <n v="2007"/>
    <s v="Old"/>
    <x v="0"/>
  </r>
  <r>
    <x v="1"/>
    <s v="A1022"/>
    <s v="Tacos"/>
    <x v="8175"/>
    <n v="2007"/>
    <s v="Old"/>
    <x v="0"/>
  </r>
  <r>
    <x v="0"/>
    <s v="A1023"/>
    <s v="Burritos"/>
    <x v="8176"/>
    <n v="2007"/>
    <s v="Old"/>
    <x v="0"/>
  </r>
  <r>
    <x v="1"/>
    <s v="A1023"/>
    <s v="Burritos"/>
    <x v="8177"/>
    <n v="2007"/>
    <s v="Old"/>
    <x v="0"/>
  </r>
  <r>
    <x v="0"/>
    <s v="A1023"/>
    <s v="Drinks"/>
    <x v="8178"/>
    <n v="2007"/>
    <s v="Old"/>
    <x v="0"/>
  </r>
  <r>
    <x v="1"/>
    <s v="A1023"/>
    <s v="Drinks"/>
    <x v="8179"/>
    <n v="2007"/>
    <s v="Old"/>
    <x v="0"/>
  </r>
  <r>
    <x v="0"/>
    <s v="A1023"/>
    <s v="Kids menu"/>
    <x v="8180"/>
    <n v="2007"/>
    <s v="Old"/>
    <x v="0"/>
  </r>
  <r>
    <x v="1"/>
    <s v="A1023"/>
    <s v="Kids menu"/>
    <x v="8181"/>
    <n v="2007"/>
    <s v="Old"/>
    <x v="0"/>
  </r>
  <r>
    <x v="0"/>
    <s v="A1023"/>
    <s v="Tacos"/>
    <x v="8182"/>
    <n v="2007"/>
    <s v="Old"/>
    <x v="0"/>
  </r>
  <r>
    <x v="1"/>
    <s v="A1023"/>
    <s v="Tacos"/>
    <x v="8183"/>
    <n v="2007"/>
    <s v="Old"/>
    <x v="0"/>
  </r>
  <r>
    <x v="0"/>
    <s v="A1024"/>
    <s v="Burritos"/>
    <x v="8184"/>
    <n v="2007"/>
    <s v="Old"/>
    <x v="0"/>
  </r>
  <r>
    <x v="1"/>
    <s v="A1024"/>
    <s v="Burritos"/>
    <x v="8185"/>
    <n v="2007"/>
    <s v="Old"/>
    <x v="0"/>
  </r>
  <r>
    <x v="0"/>
    <s v="A1024"/>
    <s v="Drinks"/>
    <x v="8186"/>
    <n v="2007"/>
    <s v="Old"/>
    <x v="0"/>
  </r>
  <r>
    <x v="1"/>
    <s v="A1024"/>
    <s v="Drinks"/>
    <x v="8187"/>
    <n v="2007"/>
    <s v="Old"/>
    <x v="0"/>
  </r>
  <r>
    <x v="0"/>
    <s v="A1024"/>
    <s v="Kids menu"/>
    <x v="8188"/>
    <n v="2007"/>
    <s v="Old"/>
    <x v="0"/>
  </r>
  <r>
    <x v="1"/>
    <s v="A1024"/>
    <s v="Kids menu"/>
    <x v="8189"/>
    <n v="2007"/>
    <s v="Old"/>
    <x v="0"/>
  </r>
  <r>
    <x v="0"/>
    <s v="A1024"/>
    <s v="Tacos"/>
    <x v="8190"/>
    <n v="2007"/>
    <s v="Old"/>
    <x v="0"/>
  </r>
  <r>
    <x v="1"/>
    <s v="A1024"/>
    <s v="Tacos"/>
    <x v="8191"/>
    <n v="2007"/>
    <s v="Old"/>
    <x v="0"/>
  </r>
  <r>
    <x v="0"/>
    <s v="A1025"/>
    <s v="Burritos"/>
    <x v="8192"/>
    <n v="2007"/>
    <s v="Old"/>
    <x v="0"/>
  </r>
  <r>
    <x v="1"/>
    <s v="A1025"/>
    <s v="Burritos"/>
    <x v="8193"/>
    <n v="2007"/>
    <s v="Old"/>
    <x v="0"/>
  </r>
  <r>
    <x v="0"/>
    <s v="A1025"/>
    <s v="Drinks"/>
    <x v="8194"/>
    <n v="2007"/>
    <s v="Old"/>
    <x v="0"/>
  </r>
  <r>
    <x v="1"/>
    <s v="A1025"/>
    <s v="Drinks"/>
    <x v="8195"/>
    <n v="2007"/>
    <s v="Old"/>
    <x v="0"/>
  </r>
  <r>
    <x v="0"/>
    <s v="A1025"/>
    <s v="Kids menu"/>
    <x v="8196"/>
    <n v="2007"/>
    <s v="Old"/>
    <x v="0"/>
  </r>
  <r>
    <x v="1"/>
    <s v="A1025"/>
    <s v="Kids menu"/>
    <x v="8197"/>
    <n v="2007"/>
    <s v="Old"/>
    <x v="0"/>
  </r>
  <r>
    <x v="0"/>
    <s v="A1025"/>
    <s v="Tacos"/>
    <x v="8198"/>
    <n v="2007"/>
    <s v="Old"/>
    <x v="0"/>
  </r>
  <r>
    <x v="1"/>
    <s v="A1025"/>
    <s v="Tacos"/>
    <x v="8199"/>
    <n v="2007"/>
    <s v="Old"/>
    <x v="0"/>
  </r>
  <r>
    <x v="0"/>
    <s v="A1026"/>
    <s v="Burritos"/>
    <x v="8200"/>
    <n v="2007"/>
    <s v="Old"/>
    <x v="0"/>
  </r>
  <r>
    <x v="1"/>
    <s v="A1026"/>
    <s v="Burritos"/>
    <x v="8201"/>
    <n v="2007"/>
    <s v="Old"/>
    <x v="0"/>
  </r>
  <r>
    <x v="0"/>
    <s v="A1026"/>
    <s v="Drinks"/>
    <x v="8202"/>
    <n v="2007"/>
    <s v="Old"/>
    <x v="0"/>
  </r>
  <r>
    <x v="1"/>
    <s v="A1026"/>
    <s v="Drinks"/>
    <x v="8203"/>
    <n v="2007"/>
    <s v="Old"/>
    <x v="0"/>
  </r>
  <r>
    <x v="0"/>
    <s v="A1026"/>
    <s v="Kids menu"/>
    <x v="8204"/>
    <n v="2007"/>
    <s v="Old"/>
    <x v="0"/>
  </r>
  <r>
    <x v="1"/>
    <s v="A1026"/>
    <s v="Kids menu"/>
    <x v="8205"/>
    <n v="2007"/>
    <s v="Old"/>
    <x v="0"/>
  </r>
  <r>
    <x v="0"/>
    <s v="A1026"/>
    <s v="Tacos"/>
    <x v="8206"/>
    <n v="2007"/>
    <s v="Old"/>
    <x v="0"/>
  </r>
  <r>
    <x v="1"/>
    <s v="A1026"/>
    <s v="Tacos"/>
    <x v="8207"/>
    <n v="2007"/>
    <s v="Old"/>
    <x v="0"/>
  </r>
  <r>
    <x v="0"/>
    <s v="A1027"/>
    <s v="Burritos"/>
    <x v="8208"/>
    <n v="2007"/>
    <s v="Old"/>
    <x v="0"/>
  </r>
  <r>
    <x v="1"/>
    <s v="A1027"/>
    <s v="Burritos"/>
    <x v="8209"/>
    <n v="2007"/>
    <s v="Old"/>
    <x v="0"/>
  </r>
  <r>
    <x v="0"/>
    <s v="A1027"/>
    <s v="Drinks"/>
    <x v="8210"/>
    <n v="2007"/>
    <s v="Old"/>
    <x v="0"/>
  </r>
  <r>
    <x v="1"/>
    <s v="A1027"/>
    <s v="Drinks"/>
    <x v="8211"/>
    <n v="2007"/>
    <s v="Old"/>
    <x v="0"/>
  </r>
  <r>
    <x v="0"/>
    <s v="A1027"/>
    <s v="Kids menu"/>
    <x v="8212"/>
    <n v="2007"/>
    <s v="Old"/>
    <x v="0"/>
  </r>
  <r>
    <x v="1"/>
    <s v="A1027"/>
    <s v="Kids menu"/>
    <x v="8213"/>
    <n v="2007"/>
    <s v="Old"/>
    <x v="0"/>
  </r>
  <r>
    <x v="0"/>
    <s v="A1027"/>
    <s v="Tacos"/>
    <x v="8214"/>
    <n v="2007"/>
    <s v="Old"/>
    <x v="0"/>
  </r>
  <r>
    <x v="1"/>
    <s v="A1027"/>
    <s v="Tacos"/>
    <x v="8215"/>
    <n v="2007"/>
    <s v="Old"/>
    <x v="0"/>
  </r>
  <r>
    <x v="0"/>
    <s v="A1028"/>
    <s v="Burritos"/>
    <x v="8216"/>
    <n v="2007"/>
    <s v="Old"/>
    <x v="0"/>
  </r>
  <r>
    <x v="1"/>
    <s v="A1028"/>
    <s v="Burritos"/>
    <x v="8217"/>
    <n v="2007"/>
    <s v="Old"/>
    <x v="0"/>
  </r>
  <r>
    <x v="0"/>
    <s v="A1028"/>
    <s v="Drinks"/>
    <x v="8218"/>
    <n v="2007"/>
    <s v="Old"/>
    <x v="0"/>
  </r>
  <r>
    <x v="1"/>
    <s v="A1028"/>
    <s v="Drinks"/>
    <x v="8219"/>
    <n v="2007"/>
    <s v="Old"/>
    <x v="0"/>
  </r>
  <r>
    <x v="0"/>
    <s v="A1028"/>
    <s v="Kids menu"/>
    <x v="8220"/>
    <n v="2007"/>
    <s v="Old"/>
    <x v="0"/>
  </r>
  <r>
    <x v="1"/>
    <s v="A1028"/>
    <s v="Kids menu"/>
    <x v="8221"/>
    <n v="2007"/>
    <s v="Old"/>
    <x v="0"/>
  </r>
  <r>
    <x v="0"/>
    <s v="A1028"/>
    <s v="Tacos"/>
    <x v="8222"/>
    <n v="2007"/>
    <s v="Old"/>
    <x v="0"/>
  </r>
  <r>
    <x v="1"/>
    <s v="A1028"/>
    <s v="Tacos"/>
    <x v="8223"/>
    <n v="2007"/>
    <s v="Old"/>
    <x v="0"/>
  </r>
  <r>
    <x v="0"/>
    <s v="A1029"/>
    <s v="Burritos"/>
    <x v="8224"/>
    <n v="2007"/>
    <s v="Old"/>
    <x v="0"/>
  </r>
  <r>
    <x v="1"/>
    <s v="A1029"/>
    <s v="Burritos"/>
    <x v="8225"/>
    <n v="2007"/>
    <s v="Old"/>
    <x v="0"/>
  </r>
  <r>
    <x v="0"/>
    <s v="A1029"/>
    <s v="Drinks"/>
    <x v="8226"/>
    <n v="2007"/>
    <s v="Old"/>
    <x v="0"/>
  </r>
  <r>
    <x v="1"/>
    <s v="A1029"/>
    <s v="Drinks"/>
    <x v="8227"/>
    <n v="2007"/>
    <s v="Old"/>
    <x v="0"/>
  </r>
  <r>
    <x v="0"/>
    <s v="A1029"/>
    <s v="Kids menu"/>
    <x v="8228"/>
    <n v="2007"/>
    <s v="Old"/>
    <x v="0"/>
  </r>
  <r>
    <x v="1"/>
    <s v="A1029"/>
    <s v="Kids menu"/>
    <x v="8229"/>
    <n v="2007"/>
    <s v="Old"/>
    <x v="0"/>
  </r>
  <r>
    <x v="0"/>
    <s v="A1029"/>
    <s v="Tacos"/>
    <x v="8230"/>
    <n v="2007"/>
    <s v="Old"/>
    <x v="0"/>
  </r>
  <r>
    <x v="1"/>
    <s v="A1029"/>
    <s v="Tacos"/>
    <x v="8231"/>
    <n v="2007"/>
    <s v="Old"/>
    <x v="0"/>
  </r>
  <r>
    <x v="0"/>
    <s v="A1030"/>
    <s v="Burritos"/>
    <x v="8232"/>
    <n v="2007"/>
    <s v="Old"/>
    <x v="0"/>
  </r>
  <r>
    <x v="1"/>
    <s v="A1030"/>
    <s v="Burritos"/>
    <x v="8233"/>
    <n v="2007"/>
    <s v="Old"/>
    <x v="0"/>
  </r>
  <r>
    <x v="0"/>
    <s v="A1030"/>
    <s v="Drinks"/>
    <x v="8234"/>
    <n v="2007"/>
    <s v="Old"/>
    <x v="0"/>
  </r>
  <r>
    <x v="1"/>
    <s v="A1030"/>
    <s v="Drinks"/>
    <x v="8235"/>
    <n v="2007"/>
    <s v="Old"/>
    <x v="0"/>
  </r>
  <r>
    <x v="0"/>
    <s v="A1030"/>
    <s v="Kids menu"/>
    <x v="8236"/>
    <n v="2007"/>
    <s v="Old"/>
    <x v="0"/>
  </r>
  <r>
    <x v="1"/>
    <s v="A1030"/>
    <s v="Kids menu"/>
    <x v="8237"/>
    <n v="2007"/>
    <s v="Old"/>
    <x v="0"/>
  </r>
  <r>
    <x v="0"/>
    <s v="A1030"/>
    <s v="Tacos"/>
    <x v="8238"/>
    <n v="2007"/>
    <s v="Old"/>
    <x v="0"/>
  </r>
  <r>
    <x v="1"/>
    <s v="A1030"/>
    <s v="Tacos"/>
    <x v="8239"/>
    <n v="2007"/>
    <s v="Old"/>
    <x v="0"/>
  </r>
  <r>
    <x v="0"/>
    <s v="A1031"/>
    <s v="Burritos"/>
    <x v="8240"/>
    <n v="2007"/>
    <s v="Old"/>
    <x v="0"/>
  </r>
  <r>
    <x v="1"/>
    <s v="A1031"/>
    <s v="Burritos"/>
    <x v="8241"/>
    <n v="2007"/>
    <s v="Old"/>
    <x v="0"/>
  </r>
  <r>
    <x v="0"/>
    <s v="A1031"/>
    <s v="Drinks"/>
    <x v="8242"/>
    <n v="2007"/>
    <s v="Old"/>
    <x v="0"/>
  </r>
  <r>
    <x v="1"/>
    <s v="A1031"/>
    <s v="Drinks"/>
    <x v="8243"/>
    <n v="2007"/>
    <s v="Old"/>
    <x v="0"/>
  </r>
  <r>
    <x v="0"/>
    <s v="A1031"/>
    <s v="Kids menu"/>
    <x v="8244"/>
    <n v="2007"/>
    <s v="Old"/>
    <x v="0"/>
  </r>
  <r>
    <x v="1"/>
    <s v="A1031"/>
    <s v="Kids menu"/>
    <x v="8245"/>
    <n v="2007"/>
    <s v="Old"/>
    <x v="0"/>
  </r>
  <r>
    <x v="0"/>
    <s v="A1031"/>
    <s v="Tacos"/>
    <x v="8246"/>
    <n v="2007"/>
    <s v="Old"/>
    <x v="0"/>
  </r>
  <r>
    <x v="1"/>
    <s v="A1031"/>
    <s v="Tacos"/>
    <x v="8247"/>
    <n v="2007"/>
    <s v="Old"/>
    <x v="0"/>
  </r>
  <r>
    <x v="0"/>
    <s v="A1032"/>
    <s v="Burritos"/>
    <x v="8248"/>
    <n v="2007"/>
    <s v="Old"/>
    <x v="0"/>
  </r>
  <r>
    <x v="1"/>
    <s v="A1032"/>
    <s v="Burritos"/>
    <x v="8249"/>
    <n v="2007"/>
    <s v="Old"/>
    <x v="0"/>
  </r>
  <r>
    <x v="0"/>
    <s v="A1032"/>
    <s v="Drinks"/>
    <x v="8250"/>
    <n v="2007"/>
    <s v="Old"/>
    <x v="0"/>
  </r>
  <r>
    <x v="1"/>
    <s v="A1032"/>
    <s v="Drinks"/>
    <x v="8251"/>
    <n v="2007"/>
    <s v="Old"/>
    <x v="0"/>
  </r>
  <r>
    <x v="0"/>
    <s v="A1032"/>
    <s v="Kids menu"/>
    <x v="8252"/>
    <n v="2007"/>
    <s v="Old"/>
    <x v="0"/>
  </r>
  <r>
    <x v="1"/>
    <s v="A1032"/>
    <s v="Kids menu"/>
    <x v="8253"/>
    <n v="2007"/>
    <s v="Old"/>
    <x v="0"/>
  </r>
  <r>
    <x v="0"/>
    <s v="A1032"/>
    <s v="Tacos"/>
    <x v="8254"/>
    <n v="2007"/>
    <s v="Old"/>
    <x v="0"/>
  </r>
  <r>
    <x v="1"/>
    <s v="A1032"/>
    <s v="Tacos"/>
    <x v="8255"/>
    <n v="2007"/>
    <s v="Old"/>
    <x v="0"/>
  </r>
  <r>
    <x v="0"/>
    <s v="A1033"/>
    <s v="Burritos"/>
    <x v="8256"/>
    <n v="2007"/>
    <s v="Old"/>
    <x v="0"/>
  </r>
  <r>
    <x v="1"/>
    <s v="A1033"/>
    <s v="Burritos"/>
    <x v="8257"/>
    <n v="2007"/>
    <s v="Old"/>
    <x v="0"/>
  </r>
  <r>
    <x v="0"/>
    <s v="A1033"/>
    <s v="Drinks"/>
    <x v="8258"/>
    <n v="2007"/>
    <s v="Old"/>
    <x v="0"/>
  </r>
  <r>
    <x v="1"/>
    <s v="A1033"/>
    <s v="Drinks"/>
    <x v="8259"/>
    <n v="2007"/>
    <s v="Old"/>
    <x v="0"/>
  </r>
  <r>
    <x v="0"/>
    <s v="A1033"/>
    <s v="Kids menu"/>
    <x v="8260"/>
    <n v="2007"/>
    <s v="Old"/>
    <x v="0"/>
  </r>
  <r>
    <x v="1"/>
    <s v="A1033"/>
    <s v="Kids menu"/>
    <x v="8261"/>
    <n v="2007"/>
    <s v="Old"/>
    <x v="0"/>
  </r>
  <r>
    <x v="0"/>
    <s v="A1033"/>
    <s v="Tacos"/>
    <x v="8262"/>
    <n v="2007"/>
    <s v="Old"/>
    <x v="0"/>
  </r>
  <r>
    <x v="1"/>
    <s v="A1033"/>
    <s v="Tacos"/>
    <x v="8263"/>
    <n v="2007"/>
    <s v="Old"/>
    <x v="0"/>
  </r>
  <r>
    <x v="0"/>
    <s v="A1034"/>
    <s v="Burritos"/>
    <x v="8264"/>
    <n v="2007"/>
    <s v="Old"/>
    <x v="0"/>
  </r>
  <r>
    <x v="1"/>
    <s v="A1034"/>
    <s v="Burritos"/>
    <x v="8265"/>
    <n v="2007"/>
    <s v="Old"/>
    <x v="0"/>
  </r>
  <r>
    <x v="0"/>
    <s v="A1034"/>
    <s v="Drinks"/>
    <x v="8266"/>
    <n v="2007"/>
    <s v="Old"/>
    <x v="0"/>
  </r>
  <r>
    <x v="1"/>
    <s v="A1034"/>
    <s v="Drinks"/>
    <x v="8267"/>
    <n v="2007"/>
    <s v="Old"/>
    <x v="0"/>
  </r>
  <r>
    <x v="0"/>
    <s v="A1034"/>
    <s v="Kids menu"/>
    <x v="8268"/>
    <n v="2007"/>
    <s v="Old"/>
    <x v="0"/>
  </r>
  <r>
    <x v="1"/>
    <s v="A1034"/>
    <s v="Kids menu"/>
    <x v="8269"/>
    <n v="2007"/>
    <s v="Old"/>
    <x v="0"/>
  </r>
  <r>
    <x v="0"/>
    <s v="A1034"/>
    <s v="Tacos"/>
    <x v="8270"/>
    <n v="2007"/>
    <s v="Old"/>
    <x v="0"/>
  </r>
  <r>
    <x v="1"/>
    <s v="A1034"/>
    <s v="Tacos"/>
    <x v="8271"/>
    <n v="2007"/>
    <s v="Old"/>
    <x v="0"/>
  </r>
  <r>
    <x v="0"/>
    <s v="A1035"/>
    <s v="Burritos"/>
    <x v="8272"/>
    <n v="2007"/>
    <s v="Old"/>
    <x v="0"/>
  </r>
  <r>
    <x v="1"/>
    <s v="A1035"/>
    <s v="Burritos"/>
    <x v="8273"/>
    <n v="2007"/>
    <s v="Old"/>
    <x v="0"/>
  </r>
  <r>
    <x v="0"/>
    <s v="A1035"/>
    <s v="Drinks"/>
    <x v="8274"/>
    <n v="2007"/>
    <s v="Old"/>
    <x v="0"/>
  </r>
  <r>
    <x v="1"/>
    <s v="A1035"/>
    <s v="Drinks"/>
    <x v="8275"/>
    <n v="2007"/>
    <s v="Old"/>
    <x v="0"/>
  </r>
  <r>
    <x v="0"/>
    <s v="A1035"/>
    <s v="Kids menu"/>
    <x v="8276"/>
    <n v="2007"/>
    <s v="Old"/>
    <x v="0"/>
  </r>
  <r>
    <x v="1"/>
    <s v="A1035"/>
    <s v="Kids menu"/>
    <x v="8277"/>
    <n v="2007"/>
    <s v="Old"/>
    <x v="0"/>
  </r>
  <r>
    <x v="0"/>
    <s v="A1035"/>
    <s v="Tacos"/>
    <x v="8278"/>
    <n v="2007"/>
    <s v="Old"/>
    <x v="0"/>
  </r>
  <r>
    <x v="1"/>
    <s v="A1035"/>
    <s v="Tacos"/>
    <x v="8279"/>
    <n v="2007"/>
    <s v="Old"/>
    <x v="0"/>
  </r>
  <r>
    <x v="0"/>
    <s v="A1036"/>
    <s v="Burritos"/>
    <x v="8280"/>
    <n v="2007"/>
    <s v="Old"/>
    <x v="0"/>
  </r>
  <r>
    <x v="1"/>
    <s v="A1036"/>
    <s v="Burritos"/>
    <x v="8281"/>
    <n v="2007"/>
    <s v="Old"/>
    <x v="0"/>
  </r>
  <r>
    <x v="0"/>
    <s v="A1036"/>
    <s v="Drinks"/>
    <x v="8282"/>
    <n v="2007"/>
    <s v="Old"/>
    <x v="0"/>
  </r>
  <r>
    <x v="1"/>
    <s v="A1036"/>
    <s v="Drinks"/>
    <x v="8283"/>
    <n v="2007"/>
    <s v="Old"/>
    <x v="0"/>
  </r>
  <r>
    <x v="0"/>
    <s v="A1036"/>
    <s v="Kids menu"/>
    <x v="8284"/>
    <n v="2007"/>
    <s v="Old"/>
    <x v="0"/>
  </r>
  <r>
    <x v="1"/>
    <s v="A1036"/>
    <s v="Kids menu"/>
    <x v="8285"/>
    <n v="2007"/>
    <s v="Old"/>
    <x v="0"/>
  </r>
  <r>
    <x v="0"/>
    <s v="A1036"/>
    <s v="Tacos"/>
    <x v="8286"/>
    <n v="2007"/>
    <s v="Old"/>
    <x v="0"/>
  </r>
  <r>
    <x v="1"/>
    <s v="A1036"/>
    <s v="Tacos"/>
    <x v="8287"/>
    <n v="2007"/>
    <s v="Old"/>
    <x v="0"/>
  </r>
  <r>
    <x v="0"/>
    <s v="A1037"/>
    <s v="Burritos"/>
    <x v="8288"/>
    <n v="2007"/>
    <s v="Old"/>
    <x v="0"/>
  </r>
  <r>
    <x v="1"/>
    <s v="A1037"/>
    <s v="Burritos"/>
    <x v="8289"/>
    <n v="2007"/>
    <s v="Old"/>
    <x v="0"/>
  </r>
  <r>
    <x v="0"/>
    <s v="A1037"/>
    <s v="Drinks"/>
    <x v="8290"/>
    <n v="2007"/>
    <s v="Old"/>
    <x v="0"/>
  </r>
  <r>
    <x v="1"/>
    <s v="A1037"/>
    <s v="Drinks"/>
    <x v="8291"/>
    <n v="2007"/>
    <s v="Old"/>
    <x v="0"/>
  </r>
  <r>
    <x v="0"/>
    <s v="A1037"/>
    <s v="Kids menu"/>
    <x v="8292"/>
    <n v="2007"/>
    <s v="Old"/>
    <x v="0"/>
  </r>
  <r>
    <x v="1"/>
    <s v="A1037"/>
    <s v="Kids menu"/>
    <x v="8293"/>
    <n v="2007"/>
    <s v="Old"/>
    <x v="0"/>
  </r>
  <r>
    <x v="0"/>
    <s v="A1037"/>
    <s v="Tacos"/>
    <x v="8294"/>
    <n v="2007"/>
    <s v="Old"/>
    <x v="0"/>
  </r>
  <r>
    <x v="1"/>
    <s v="A1037"/>
    <s v="Tacos"/>
    <x v="8295"/>
    <n v="2007"/>
    <s v="Old"/>
    <x v="0"/>
  </r>
  <r>
    <x v="0"/>
    <s v="A1038"/>
    <s v="Burritos"/>
    <x v="8296"/>
    <n v="2007"/>
    <s v="Old"/>
    <x v="0"/>
  </r>
  <r>
    <x v="1"/>
    <s v="A1038"/>
    <s v="Burritos"/>
    <x v="8297"/>
    <n v="2007"/>
    <s v="Old"/>
    <x v="0"/>
  </r>
  <r>
    <x v="0"/>
    <s v="A1038"/>
    <s v="Drinks"/>
    <x v="8298"/>
    <n v="2007"/>
    <s v="Old"/>
    <x v="0"/>
  </r>
  <r>
    <x v="1"/>
    <s v="A1038"/>
    <s v="Drinks"/>
    <x v="8299"/>
    <n v="2007"/>
    <s v="Old"/>
    <x v="0"/>
  </r>
  <r>
    <x v="0"/>
    <s v="A1038"/>
    <s v="Kids menu"/>
    <x v="8300"/>
    <n v="2007"/>
    <s v="Old"/>
    <x v="0"/>
  </r>
  <r>
    <x v="1"/>
    <s v="A1038"/>
    <s v="Kids menu"/>
    <x v="8301"/>
    <n v="2007"/>
    <s v="Old"/>
    <x v="0"/>
  </r>
  <r>
    <x v="0"/>
    <s v="A1038"/>
    <s v="Tacos"/>
    <x v="8302"/>
    <n v="2007"/>
    <s v="Old"/>
    <x v="0"/>
  </r>
  <r>
    <x v="1"/>
    <s v="A1038"/>
    <s v="Tacos"/>
    <x v="8303"/>
    <n v="2007"/>
    <s v="Old"/>
    <x v="0"/>
  </r>
  <r>
    <x v="0"/>
    <s v="A1039"/>
    <s v="Burritos"/>
    <x v="8304"/>
    <n v="2007"/>
    <s v="Old"/>
    <x v="0"/>
  </r>
  <r>
    <x v="1"/>
    <s v="A1039"/>
    <s v="Burritos"/>
    <x v="8305"/>
    <n v="2007"/>
    <s v="Old"/>
    <x v="0"/>
  </r>
  <r>
    <x v="0"/>
    <s v="A1039"/>
    <s v="Drinks"/>
    <x v="8306"/>
    <n v="2007"/>
    <s v="Old"/>
    <x v="0"/>
  </r>
  <r>
    <x v="1"/>
    <s v="A1039"/>
    <s v="Drinks"/>
    <x v="8307"/>
    <n v="2007"/>
    <s v="Old"/>
    <x v="0"/>
  </r>
  <r>
    <x v="0"/>
    <s v="A1039"/>
    <s v="Kids menu"/>
    <x v="8308"/>
    <n v="2007"/>
    <s v="Old"/>
    <x v="0"/>
  </r>
  <r>
    <x v="1"/>
    <s v="A1039"/>
    <s v="Kids menu"/>
    <x v="8309"/>
    <n v="2007"/>
    <s v="Old"/>
    <x v="0"/>
  </r>
  <r>
    <x v="0"/>
    <s v="A1039"/>
    <s v="Tacos"/>
    <x v="8310"/>
    <n v="2007"/>
    <s v="Old"/>
    <x v="0"/>
  </r>
  <r>
    <x v="1"/>
    <s v="A1039"/>
    <s v="Tacos"/>
    <x v="8311"/>
    <n v="2007"/>
    <s v="Old"/>
    <x v="0"/>
  </r>
  <r>
    <x v="0"/>
    <s v="A1040"/>
    <s v="Burritos"/>
    <x v="8312"/>
    <n v="2007"/>
    <s v="Old"/>
    <x v="0"/>
  </r>
  <r>
    <x v="1"/>
    <s v="A1040"/>
    <s v="Burritos"/>
    <x v="8313"/>
    <n v="2007"/>
    <s v="Old"/>
    <x v="0"/>
  </r>
  <r>
    <x v="0"/>
    <s v="A1040"/>
    <s v="Drinks"/>
    <x v="8314"/>
    <n v="2007"/>
    <s v="Old"/>
    <x v="0"/>
  </r>
  <r>
    <x v="1"/>
    <s v="A1040"/>
    <s v="Drinks"/>
    <x v="8315"/>
    <n v="2007"/>
    <s v="Old"/>
    <x v="0"/>
  </r>
  <r>
    <x v="0"/>
    <s v="A1040"/>
    <s v="Kids menu"/>
    <x v="8316"/>
    <n v="2007"/>
    <s v="Old"/>
    <x v="0"/>
  </r>
  <r>
    <x v="1"/>
    <s v="A1040"/>
    <s v="Kids menu"/>
    <x v="8317"/>
    <n v="2007"/>
    <s v="Old"/>
    <x v="0"/>
  </r>
  <r>
    <x v="0"/>
    <s v="A1040"/>
    <s v="Tacos"/>
    <x v="8318"/>
    <n v="2007"/>
    <s v="Old"/>
    <x v="0"/>
  </r>
  <r>
    <x v="1"/>
    <s v="A1040"/>
    <s v="Tacos"/>
    <x v="8319"/>
    <n v="2007"/>
    <s v="Old"/>
    <x v="0"/>
  </r>
  <r>
    <x v="0"/>
    <s v="A1041"/>
    <s v="Burritos"/>
    <x v="8320"/>
    <n v="2007"/>
    <s v="Old"/>
    <x v="0"/>
  </r>
  <r>
    <x v="1"/>
    <s v="A1041"/>
    <s v="Burritos"/>
    <x v="8321"/>
    <n v="2007"/>
    <s v="Old"/>
    <x v="0"/>
  </r>
  <r>
    <x v="0"/>
    <s v="A1041"/>
    <s v="Drinks"/>
    <x v="8322"/>
    <n v="2007"/>
    <s v="Old"/>
    <x v="0"/>
  </r>
  <r>
    <x v="1"/>
    <s v="A1041"/>
    <s v="Drinks"/>
    <x v="8323"/>
    <n v="2007"/>
    <s v="Old"/>
    <x v="0"/>
  </r>
  <r>
    <x v="0"/>
    <s v="A1041"/>
    <s v="Kids menu"/>
    <x v="8324"/>
    <n v="2007"/>
    <s v="Old"/>
    <x v="0"/>
  </r>
  <r>
    <x v="1"/>
    <s v="A1041"/>
    <s v="Kids menu"/>
    <x v="8325"/>
    <n v="2007"/>
    <s v="Old"/>
    <x v="0"/>
  </r>
  <r>
    <x v="0"/>
    <s v="A1041"/>
    <s v="Tacos"/>
    <x v="8326"/>
    <n v="2007"/>
    <s v="Old"/>
    <x v="0"/>
  </r>
  <r>
    <x v="1"/>
    <s v="A1041"/>
    <s v="Tacos"/>
    <x v="8327"/>
    <n v="2007"/>
    <s v="Old"/>
    <x v="0"/>
  </r>
  <r>
    <x v="0"/>
    <s v="A1042"/>
    <s v="Burritos"/>
    <x v="8328"/>
    <n v="2007"/>
    <s v="Old"/>
    <x v="0"/>
  </r>
  <r>
    <x v="1"/>
    <s v="A1042"/>
    <s v="Burritos"/>
    <x v="8329"/>
    <n v="2007"/>
    <s v="Old"/>
    <x v="0"/>
  </r>
  <r>
    <x v="0"/>
    <s v="A1042"/>
    <s v="Drinks"/>
    <x v="8330"/>
    <n v="2007"/>
    <s v="Old"/>
    <x v="0"/>
  </r>
  <r>
    <x v="1"/>
    <s v="A1042"/>
    <s v="Drinks"/>
    <x v="8331"/>
    <n v="2007"/>
    <s v="Old"/>
    <x v="0"/>
  </r>
  <r>
    <x v="0"/>
    <s v="A1042"/>
    <s v="Kids menu"/>
    <x v="8332"/>
    <n v="2007"/>
    <s v="Old"/>
    <x v="0"/>
  </r>
  <r>
    <x v="1"/>
    <s v="A1042"/>
    <s v="Kids menu"/>
    <x v="8333"/>
    <n v="2007"/>
    <s v="Old"/>
    <x v="0"/>
  </r>
  <r>
    <x v="0"/>
    <s v="A1042"/>
    <s v="Tacos"/>
    <x v="8334"/>
    <n v="2007"/>
    <s v="Old"/>
    <x v="0"/>
  </r>
  <r>
    <x v="1"/>
    <s v="A1042"/>
    <s v="Tacos"/>
    <x v="8335"/>
    <n v="2007"/>
    <s v="Old"/>
    <x v="0"/>
  </r>
  <r>
    <x v="0"/>
    <s v="A1043"/>
    <s v="Burritos"/>
    <x v="8336"/>
    <n v="2007"/>
    <s v="Old"/>
    <x v="0"/>
  </r>
  <r>
    <x v="1"/>
    <s v="A1043"/>
    <s v="Burritos"/>
    <x v="8337"/>
    <n v="2007"/>
    <s v="Old"/>
    <x v="0"/>
  </r>
  <r>
    <x v="0"/>
    <s v="A1043"/>
    <s v="Drinks"/>
    <x v="8338"/>
    <n v="2007"/>
    <s v="Old"/>
    <x v="0"/>
  </r>
  <r>
    <x v="1"/>
    <s v="A1043"/>
    <s v="Drinks"/>
    <x v="8339"/>
    <n v="2007"/>
    <s v="Old"/>
    <x v="0"/>
  </r>
  <r>
    <x v="0"/>
    <s v="A1043"/>
    <s v="Kids menu"/>
    <x v="8340"/>
    <n v="2007"/>
    <s v="Old"/>
    <x v="0"/>
  </r>
  <r>
    <x v="1"/>
    <s v="A1043"/>
    <s v="Kids menu"/>
    <x v="8341"/>
    <n v="2007"/>
    <s v="Old"/>
    <x v="0"/>
  </r>
  <r>
    <x v="0"/>
    <s v="A1043"/>
    <s v="Tacos"/>
    <x v="8342"/>
    <n v="2007"/>
    <s v="Old"/>
    <x v="0"/>
  </r>
  <r>
    <x v="1"/>
    <s v="A1043"/>
    <s v="Tacos"/>
    <x v="8343"/>
    <n v="2007"/>
    <s v="Old"/>
    <x v="0"/>
  </r>
  <r>
    <x v="0"/>
    <s v="A1044"/>
    <s v="Burritos"/>
    <x v="8344"/>
    <n v="2007"/>
    <s v="Old"/>
    <x v="0"/>
  </r>
  <r>
    <x v="1"/>
    <s v="A1044"/>
    <s v="Burritos"/>
    <x v="8345"/>
    <n v="2007"/>
    <s v="Old"/>
    <x v="0"/>
  </r>
  <r>
    <x v="0"/>
    <s v="A1044"/>
    <s v="Drinks"/>
    <x v="8346"/>
    <n v="2007"/>
    <s v="Old"/>
    <x v="0"/>
  </r>
  <r>
    <x v="1"/>
    <s v="A1044"/>
    <s v="Drinks"/>
    <x v="8347"/>
    <n v="2007"/>
    <s v="Old"/>
    <x v="0"/>
  </r>
  <r>
    <x v="0"/>
    <s v="A1044"/>
    <s v="Kids menu"/>
    <x v="8348"/>
    <n v="2007"/>
    <s v="Old"/>
    <x v="0"/>
  </r>
  <r>
    <x v="1"/>
    <s v="A1044"/>
    <s v="Kids menu"/>
    <x v="8349"/>
    <n v="2007"/>
    <s v="Old"/>
    <x v="0"/>
  </r>
  <r>
    <x v="0"/>
    <s v="A1044"/>
    <s v="Tacos"/>
    <x v="8350"/>
    <n v="2007"/>
    <s v="Old"/>
    <x v="0"/>
  </r>
  <r>
    <x v="1"/>
    <s v="A1044"/>
    <s v="Tacos"/>
    <x v="8351"/>
    <n v="2007"/>
    <s v="Old"/>
    <x v="0"/>
  </r>
  <r>
    <x v="0"/>
    <s v="A1045"/>
    <s v="Burritos"/>
    <x v="8352"/>
    <n v="2007"/>
    <s v="Old"/>
    <x v="0"/>
  </r>
  <r>
    <x v="1"/>
    <s v="A1045"/>
    <s v="Burritos"/>
    <x v="8353"/>
    <n v="2007"/>
    <s v="Old"/>
    <x v="0"/>
  </r>
  <r>
    <x v="0"/>
    <s v="A1045"/>
    <s v="Drinks"/>
    <x v="8354"/>
    <n v="2007"/>
    <s v="Old"/>
    <x v="0"/>
  </r>
  <r>
    <x v="1"/>
    <s v="A1045"/>
    <s v="Drinks"/>
    <x v="8355"/>
    <n v="2007"/>
    <s v="Old"/>
    <x v="0"/>
  </r>
  <r>
    <x v="0"/>
    <s v="A1045"/>
    <s v="Kids menu"/>
    <x v="8356"/>
    <n v="2007"/>
    <s v="Old"/>
    <x v="0"/>
  </r>
  <r>
    <x v="1"/>
    <s v="A1045"/>
    <s v="Kids menu"/>
    <x v="8357"/>
    <n v="2007"/>
    <s v="Old"/>
    <x v="0"/>
  </r>
  <r>
    <x v="0"/>
    <s v="A1045"/>
    <s v="Tacos"/>
    <x v="8358"/>
    <n v="2007"/>
    <s v="Old"/>
    <x v="0"/>
  </r>
  <r>
    <x v="1"/>
    <s v="A1045"/>
    <s v="Tacos"/>
    <x v="8359"/>
    <n v="2007"/>
    <s v="Old"/>
    <x v="0"/>
  </r>
  <r>
    <x v="0"/>
    <s v="A1046"/>
    <s v="Burritos"/>
    <x v="8360"/>
    <n v="2007"/>
    <s v="Old"/>
    <x v="0"/>
  </r>
  <r>
    <x v="1"/>
    <s v="A1046"/>
    <s v="Burritos"/>
    <x v="8361"/>
    <n v="2007"/>
    <s v="Old"/>
    <x v="0"/>
  </r>
  <r>
    <x v="0"/>
    <s v="A1046"/>
    <s v="Drinks"/>
    <x v="8362"/>
    <n v="2007"/>
    <s v="Old"/>
    <x v="0"/>
  </r>
  <r>
    <x v="1"/>
    <s v="A1046"/>
    <s v="Drinks"/>
    <x v="8363"/>
    <n v="2007"/>
    <s v="Old"/>
    <x v="0"/>
  </r>
  <r>
    <x v="0"/>
    <s v="A1046"/>
    <s v="Kids menu"/>
    <x v="8364"/>
    <n v="2007"/>
    <s v="Old"/>
    <x v="0"/>
  </r>
  <r>
    <x v="1"/>
    <s v="A1046"/>
    <s v="Kids menu"/>
    <x v="8365"/>
    <n v="2007"/>
    <s v="Old"/>
    <x v="0"/>
  </r>
  <r>
    <x v="0"/>
    <s v="A1046"/>
    <s v="Tacos"/>
    <x v="8366"/>
    <n v="2007"/>
    <s v="Old"/>
    <x v="0"/>
  </r>
  <r>
    <x v="1"/>
    <s v="A1046"/>
    <s v="Tacos"/>
    <x v="8367"/>
    <n v="2007"/>
    <s v="Old"/>
    <x v="0"/>
  </r>
  <r>
    <x v="0"/>
    <s v="A1047"/>
    <s v="Burritos"/>
    <x v="8368"/>
    <n v="2007"/>
    <s v="Old"/>
    <x v="0"/>
  </r>
  <r>
    <x v="1"/>
    <s v="A1047"/>
    <s v="Burritos"/>
    <x v="8369"/>
    <n v="2007"/>
    <s v="Old"/>
    <x v="0"/>
  </r>
  <r>
    <x v="0"/>
    <s v="A1047"/>
    <s v="Drinks"/>
    <x v="8370"/>
    <n v="2007"/>
    <s v="Old"/>
    <x v="0"/>
  </r>
  <r>
    <x v="1"/>
    <s v="A1047"/>
    <s v="Drinks"/>
    <x v="8371"/>
    <n v="2007"/>
    <s v="Old"/>
    <x v="0"/>
  </r>
  <r>
    <x v="0"/>
    <s v="A1047"/>
    <s v="Kids menu"/>
    <x v="8372"/>
    <n v="2007"/>
    <s v="Old"/>
    <x v="0"/>
  </r>
  <r>
    <x v="1"/>
    <s v="A1047"/>
    <s v="Kids menu"/>
    <x v="8373"/>
    <n v="2007"/>
    <s v="Old"/>
    <x v="0"/>
  </r>
  <r>
    <x v="0"/>
    <s v="A1047"/>
    <s v="Tacos"/>
    <x v="8374"/>
    <n v="2007"/>
    <s v="Old"/>
    <x v="0"/>
  </r>
  <r>
    <x v="1"/>
    <s v="A1047"/>
    <s v="Tacos"/>
    <x v="8375"/>
    <n v="2007"/>
    <s v="Old"/>
    <x v="0"/>
  </r>
  <r>
    <x v="0"/>
    <s v="A1048"/>
    <s v="Burritos"/>
    <x v="8376"/>
    <n v="2007"/>
    <s v="Old"/>
    <x v="0"/>
  </r>
  <r>
    <x v="1"/>
    <s v="A1048"/>
    <s v="Burritos"/>
    <x v="8377"/>
    <n v="2007"/>
    <s v="Old"/>
    <x v="0"/>
  </r>
  <r>
    <x v="0"/>
    <s v="A1048"/>
    <s v="Drinks"/>
    <x v="8378"/>
    <n v="2007"/>
    <s v="Old"/>
    <x v="0"/>
  </r>
  <r>
    <x v="1"/>
    <s v="A1048"/>
    <s v="Drinks"/>
    <x v="8379"/>
    <n v="2007"/>
    <s v="Old"/>
    <x v="0"/>
  </r>
  <r>
    <x v="0"/>
    <s v="A1048"/>
    <s v="Kids menu"/>
    <x v="8380"/>
    <n v="2007"/>
    <s v="Old"/>
    <x v="0"/>
  </r>
  <r>
    <x v="1"/>
    <s v="A1048"/>
    <s v="Kids menu"/>
    <x v="8381"/>
    <n v="2007"/>
    <s v="Old"/>
    <x v="0"/>
  </r>
  <r>
    <x v="0"/>
    <s v="A1048"/>
    <s v="Tacos"/>
    <x v="8382"/>
    <n v="2007"/>
    <s v="Old"/>
    <x v="0"/>
  </r>
  <r>
    <x v="1"/>
    <s v="A1048"/>
    <s v="Tacos"/>
    <x v="8383"/>
    <n v="2007"/>
    <s v="Old"/>
    <x v="0"/>
  </r>
  <r>
    <x v="0"/>
    <s v="A1049"/>
    <s v="Burritos"/>
    <x v="8384"/>
    <n v="2007"/>
    <s v="Old"/>
    <x v="0"/>
  </r>
  <r>
    <x v="1"/>
    <s v="A1049"/>
    <s v="Burritos"/>
    <x v="8385"/>
    <n v="2007"/>
    <s v="Old"/>
    <x v="0"/>
  </r>
  <r>
    <x v="0"/>
    <s v="A1049"/>
    <s v="Drinks"/>
    <x v="8386"/>
    <n v="2007"/>
    <s v="Old"/>
    <x v="0"/>
  </r>
  <r>
    <x v="1"/>
    <s v="A1049"/>
    <s v="Drinks"/>
    <x v="8387"/>
    <n v="2007"/>
    <s v="Old"/>
    <x v="0"/>
  </r>
  <r>
    <x v="0"/>
    <s v="A1049"/>
    <s v="Kids menu"/>
    <x v="8388"/>
    <n v="2007"/>
    <s v="Old"/>
    <x v="0"/>
  </r>
  <r>
    <x v="1"/>
    <s v="A1049"/>
    <s v="Kids menu"/>
    <x v="8389"/>
    <n v="2007"/>
    <s v="Old"/>
    <x v="0"/>
  </r>
  <r>
    <x v="0"/>
    <s v="A1049"/>
    <s v="Tacos"/>
    <x v="8390"/>
    <n v="2007"/>
    <s v="Old"/>
    <x v="0"/>
  </r>
  <r>
    <x v="1"/>
    <s v="A1049"/>
    <s v="Tacos"/>
    <x v="8391"/>
    <n v="2007"/>
    <s v="Old"/>
    <x v="0"/>
  </r>
  <r>
    <x v="0"/>
    <s v="A1050"/>
    <s v="Burritos"/>
    <x v="8392"/>
    <n v="2007"/>
    <s v="Old"/>
    <x v="0"/>
  </r>
  <r>
    <x v="1"/>
    <s v="A1050"/>
    <s v="Burritos"/>
    <x v="8393"/>
    <n v="2007"/>
    <s v="Old"/>
    <x v="0"/>
  </r>
  <r>
    <x v="0"/>
    <s v="A1050"/>
    <s v="Drinks"/>
    <x v="8394"/>
    <n v="2007"/>
    <s v="Old"/>
    <x v="0"/>
  </r>
  <r>
    <x v="1"/>
    <s v="A1050"/>
    <s v="Drinks"/>
    <x v="8395"/>
    <n v="2007"/>
    <s v="Old"/>
    <x v="0"/>
  </r>
  <r>
    <x v="0"/>
    <s v="A1050"/>
    <s v="Kids menu"/>
    <x v="8396"/>
    <n v="2007"/>
    <s v="Old"/>
    <x v="0"/>
  </r>
  <r>
    <x v="1"/>
    <s v="A1050"/>
    <s v="Kids menu"/>
    <x v="8397"/>
    <n v="2007"/>
    <s v="Old"/>
    <x v="0"/>
  </r>
  <r>
    <x v="0"/>
    <s v="A1050"/>
    <s v="Tacos"/>
    <x v="8398"/>
    <n v="2007"/>
    <s v="Old"/>
    <x v="0"/>
  </r>
  <r>
    <x v="1"/>
    <s v="A1050"/>
    <s v="Tacos"/>
    <x v="8399"/>
    <n v="2007"/>
    <s v="Old"/>
    <x v="0"/>
  </r>
  <r>
    <x v="0"/>
    <s v="A1051"/>
    <s v="Burritos"/>
    <x v="8400"/>
    <n v="2007"/>
    <s v="Old"/>
    <x v="0"/>
  </r>
  <r>
    <x v="1"/>
    <s v="A1051"/>
    <s v="Burritos"/>
    <x v="8401"/>
    <n v="2007"/>
    <s v="Old"/>
    <x v="0"/>
  </r>
  <r>
    <x v="0"/>
    <s v="A1051"/>
    <s v="Drinks"/>
    <x v="8402"/>
    <n v="2007"/>
    <s v="Old"/>
    <x v="0"/>
  </r>
  <r>
    <x v="1"/>
    <s v="A1051"/>
    <s v="Drinks"/>
    <x v="8403"/>
    <n v="2007"/>
    <s v="Old"/>
    <x v="0"/>
  </r>
  <r>
    <x v="0"/>
    <s v="A1051"/>
    <s v="Kids menu"/>
    <x v="8404"/>
    <n v="2007"/>
    <s v="Old"/>
    <x v="0"/>
  </r>
  <r>
    <x v="1"/>
    <s v="A1051"/>
    <s v="Kids menu"/>
    <x v="8405"/>
    <n v="2007"/>
    <s v="Old"/>
    <x v="0"/>
  </r>
  <r>
    <x v="0"/>
    <s v="A1051"/>
    <s v="Tacos"/>
    <x v="8406"/>
    <n v="2007"/>
    <s v="Old"/>
    <x v="0"/>
  </r>
  <r>
    <x v="1"/>
    <s v="A1051"/>
    <s v="Tacos"/>
    <x v="8407"/>
    <n v="2007"/>
    <s v="Old"/>
    <x v="0"/>
  </r>
  <r>
    <x v="0"/>
    <s v="A1052"/>
    <s v="Burritos"/>
    <x v="8408"/>
    <n v="2007"/>
    <s v="Old"/>
    <x v="0"/>
  </r>
  <r>
    <x v="1"/>
    <s v="A1052"/>
    <s v="Burritos"/>
    <x v="8409"/>
    <n v="2007"/>
    <s v="Old"/>
    <x v="0"/>
  </r>
  <r>
    <x v="0"/>
    <s v="A1052"/>
    <s v="Drinks"/>
    <x v="8410"/>
    <n v="2007"/>
    <s v="Old"/>
    <x v="0"/>
  </r>
  <r>
    <x v="1"/>
    <s v="A1052"/>
    <s v="Drinks"/>
    <x v="8411"/>
    <n v="2007"/>
    <s v="Old"/>
    <x v="0"/>
  </r>
  <r>
    <x v="0"/>
    <s v="A1052"/>
    <s v="Kids menu"/>
    <x v="8412"/>
    <n v="2007"/>
    <s v="Old"/>
    <x v="0"/>
  </r>
  <r>
    <x v="1"/>
    <s v="A1052"/>
    <s v="Kids menu"/>
    <x v="8413"/>
    <n v="2007"/>
    <s v="Old"/>
    <x v="0"/>
  </r>
  <r>
    <x v="0"/>
    <s v="A1052"/>
    <s v="Tacos"/>
    <x v="8414"/>
    <n v="2007"/>
    <s v="Old"/>
    <x v="0"/>
  </r>
  <r>
    <x v="1"/>
    <s v="A1052"/>
    <s v="Tacos"/>
    <x v="8415"/>
    <n v="2007"/>
    <s v="Old"/>
    <x v="0"/>
  </r>
  <r>
    <x v="0"/>
    <s v="A1053"/>
    <s v="Burritos"/>
    <x v="8416"/>
    <n v="2007"/>
    <s v="Old"/>
    <x v="0"/>
  </r>
  <r>
    <x v="1"/>
    <s v="A1053"/>
    <s v="Burritos"/>
    <x v="8417"/>
    <n v="2007"/>
    <s v="Old"/>
    <x v="0"/>
  </r>
  <r>
    <x v="0"/>
    <s v="A1053"/>
    <s v="Drinks"/>
    <x v="8418"/>
    <n v="2007"/>
    <s v="Old"/>
    <x v="0"/>
  </r>
  <r>
    <x v="1"/>
    <s v="A1053"/>
    <s v="Drinks"/>
    <x v="8419"/>
    <n v="2007"/>
    <s v="Old"/>
    <x v="0"/>
  </r>
  <r>
    <x v="0"/>
    <s v="A1053"/>
    <s v="Kids menu"/>
    <x v="8420"/>
    <n v="2007"/>
    <s v="Old"/>
    <x v="0"/>
  </r>
  <r>
    <x v="1"/>
    <s v="A1053"/>
    <s v="Kids menu"/>
    <x v="8421"/>
    <n v="2007"/>
    <s v="Old"/>
    <x v="0"/>
  </r>
  <r>
    <x v="0"/>
    <s v="A1053"/>
    <s v="Tacos"/>
    <x v="8422"/>
    <n v="2007"/>
    <s v="Old"/>
    <x v="0"/>
  </r>
  <r>
    <x v="1"/>
    <s v="A1053"/>
    <s v="Tacos"/>
    <x v="8423"/>
    <n v="2007"/>
    <s v="Old"/>
    <x v="0"/>
  </r>
  <r>
    <x v="0"/>
    <s v="A1054"/>
    <s v="Burritos"/>
    <x v="8424"/>
    <n v="2007"/>
    <s v="Old"/>
    <x v="0"/>
  </r>
  <r>
    <x v="1"/>
    <s v="A1054"/>
    <s v="Burritos"/>
    <x v="8425"/>
    <n v="2007"/>
    <s v="Old"/>
    <x v="0"/>
  </r>
  <r>
    <x v="0"/>
    <s v="A1054"/>
    <s v="Drinks"/>
    <x v="8426"/>
    <n v="2007"/>
    <s v="Old"/>
    <x v="0"/>
  </r>
  <r>
    <x v="1"/>
    <s v="A1054"/>
    <s v="Drinks"/>
    <x v="8427"/>
    <n v="2007"/>
    <s v="Old"/>
    <x v="0"/>
  </r>
  <r>
    <x v="0"/>
    <s v="A1054"/>
    <s v="Kids menu"/>
    <x v="8428"/>
    <n v="2007"/>
    <s v="Old"/>
    <x v="0"/>
  </r>
  <r>
    <x v="1"/>
    <s v="A1054"/>
    <s v="Kids menu"/>
    <x v="8429"/>
    <n v="2007"/>
    <s v="Old"/>
    <x v="0"/>
  </r>
  <r>
    <x v="0"/>
    <s v="A1054"/>
    <s v="Tacos"/>
    <x v="8430"/>
    <n v="2007"/>
    <s v="Old"/>
    <x v="0"/>
  </r>
  <r>
    <x v="1"/>
    <s v="A1054"/>
    <s v="Tacos"/>
    <x v="8431"/>
    <n v="2007"/>
    <s v="Old"/>
    <x v="0"/>
  </r>
  <r>
    <x v="0"/>
    <s v="A1055"/>
    <s v="Burritos"/>
    <x v="8432"/>
    <n v="2007"/>
    <s v="Old"/>
    <x v="0"/>
  </r>
  <r>
    <x v="1"/>
    <s v="A1055"/>
    <s v="Burritos"/>
    <x v="8433"/>
    <n v="2007"/>
    <s v="Old"/>
    <x v="0"/>
  </r>
  <r>
    <x v="0"/>
    <s v="A1055"/>
    <s v="Drinks"/>
    <x v="8434"/>
    <n v="2007"/>
    <s v="Old"/>
    <x v="0"/>
  </r>
  <r>
    <x v="1"/>
    <s v="A1055"/>
    <s v="Drinks"/>
    <x v="8435"/>
    <n v="2007"/>
    <s v="Old"/>
    <x v="0"/>
  </r>
  <r>
    <x v="0"/>
    <s v="A1055"/>
    <s v="Kids menu"/>
    <x v="8436"/>
    <n v="2007"/>
    <s v="Old"/>
    <x v="0"/>
  </r>
  <r>
    <x v="1"/>
    <s v="A1055"/>
    <s v="Kids menu"/>
    <x v="8437"/>
    <n v="2007"/>
    <s v="Old"/>
    <x v="0"/>
  </r>
  <r>
    <x v="0"/>
    <s v="A1055"/>
    <s v="Tacos"/>
    <x v="8438"/>
    <n v="2007"/>
    <s v="Old"/>
    <x v="0"/>
  </r>
  <r>
    <x v="1"/>
    <s v="A1055"/>
    <s v="Tacos"/>
    <x v="8439"/>
    <n v="2007"/>
    <s v="Old"/>
    <x v="0"/>
  </r>
  <r>
    <x v="0"/>
    <s v="A1056"/>
    <s v="Burritos"/>
    <x v="8440"/>
    <n v="2007"/>
    <s v="Old"/>
    <x v="0"/>
  </r>
  <r>
    <x v="1"/>
    <s v="A1056"/>
    <s v="Burritos"/>
    <x v="8441"/>
    <n v="2007"/>
    <s v="Old"/>
    <x v="0"/>
  </r>
  <r>
    <x v="0"/>
    <s v="A1056"/>
    <s v="Drinks"/>
    <x v="8442"/>
    <n v="2007"/>
    <s v="Old"/>
    <x v="0"/>
  </r>
  <r>
    <x v="1"/>
    <s v="A1056"/>
    <s v="Drinks"/>
    <x v="8443"/>
    <n v="2007"/>
    <s v="Old"/>
    <x v="0"/>
  </r>
  <r>
    <x v="0"/>
    <s v="A1056"/>
    <s v="Kids menu"/>
    <x v="8444"/>
    <n v="2007"/>
    <s v="Old"/>
    <x v="0"/>
  </r>
  <r>
    <x v="1"/>
    <s v="A1056"/>
    <s v="Kids menu"/>
    <x v="8445"/>
    <n v="2007"/>
    <s v="Old"/>
    <x v="0"/>
  </r>
  <r>
    <x v="0"/>
    <s v="A1056"/>
    <s v="Tacos"/>
    <x v="8446"/>
    <n v="2007"/>
    <s v="Old"/>
    <x v="0"/>
  </r>
  <r>
    <x v="1"/>
    <s v="A1056"/>
    <s v="Tacos"/>
    <x v="8447"/>
    <n v="2007"/>
    <s v="Old"/>
    <x v="0"/>
  </r>
  <r>
    <x v="0"/>
    <s v="A1057"/>
    <s v="Burritos"/>
    <x v="8448"/>
    <n v="2007"/>
    <s v="Old"/>
    <x v="0"/>
  </r>
  <r>
    <x v="1"/>
    <s v="A1057"/>
    <s v="Burritos"/>
    <x v="8449"/>
    <n v="2007"/>
    <s v="Old"/>
    <x v="0"/>
  </r>
  <r>
    <x v="0"/>
    <s v="A1057"/>
    <s v="Drinks"/>
    <x v="8450"/>
    <n v="2007"/>
    <s v="Old"/>
    <x v="0"/>
  </r>
  <r>
    <x v="1"/>
    <s v="A1057"/>
    <s v="Drinks"/>
    <x v="8451"/>
    <n v="2007"/>
    <s v="Old"/>
    <x v="0"/>
  </r>
  <r>
    <x v="0"/>
    <s v="A1057"/>
    <s v="Kids menu"/>
    <x v="8452"/>
    <n v="2007"/>
    <s v="Old"/>
    <x v="0"/>
  </r>
  <r>
    <x v="1"/>
    <s v="A1057"/>
    <s v="Kids menu"/>
    <x v="8453"/>
    <n v="2007"/>
    <s v="Old"/>
    <x v="0"/>
  </r>
  <r>
    <x v="0"/>
    <s v="A1057"/>
    <s v="Tacos"/>
    <x v="8454"/>
    <n v="2007"/>
    <s v="Old"/>
    <x v="0"/>
  </r>
  <r>
    <x v="1"/>
    <s v="A1057"/>
    <s v="Tacos"/>
    <x v="8455"/>
    <n v="2007"/>
    <s v="Old"/>
    <x v="0"/>
  </r>
  <r>
    <x v="0"/>
    <s v="A1058"/>
    <s v="Burritos"/>
    <x v="8456"/>
    <n v="2007"/>
    <s v="Old"/>
    <x v="0"/>
  </r>
  <r>
    <x v="1"/>
    <s v="A1058"/>
    <s v="Burritos"/>
    <x v="8457"/>
    <n v="2007"/>
    <s v="Old"/>
    <x v="0"/>
  </r>
  <r>
    <x v="0"/>
    <s v="A1058"/>
    <s v="Drinks"/>
    <x v="8458"/>
    <n v="2007"/>
    <s v="Old"/>
    <x v="0"/>
  </r>
  <r>
    <x v="1"/>
    <s v="A1058"/>
    <s v="Drinks"/>
    <x v="8459"/>
    <n v="2007"/>
    <s v="Old"/>
    <x v="0"/>
  </r>
  <r>
    <x v="0"/>
    <s v="A1058"/>
    <s v="Kids menu"/>
    <x v="8460"/>
    <n v="2007"/>
    <s v="Old"/>
    <x v="0"/>
  </r>
  <r>
    <x v="1"/>
    <s v="A1058"/>
    <s v="Kids menu"/>
    <x v="8461"/>
    <n v="2007"/>
    <s v="Old"/>
    <x v="0"/>
  </r>
  <r>
    <x v="0"/>
    <s v="A1058"/>
    <s v="Tacos"/>
    <x v="8462"/>
    <n v="2007"/>
    <s v="Old"/>
    <x v="0"/>
  </r>
  <r>
    <x v="1"/>
    <s v="A1058"/>
    <s v="Tacos"/>
    <x v="8463"/>
    <n v="2007"/>
    <s v="Old"/>
    <x v="0"/>
  </r>
  <r>
    <x v="0"/>
    <s v="A1059"/>
    <s v="Burritos"/>
    <x v="8464"/>
    <n v="2007"/>
    <s v="Old"/>
    <x v="0"/>
  </r>
  <r>
    <x v="1"/>
    <s v="A1059"/>
    <s v="Burritos"/>
    <x v="8465"/>
    <n v="2007"/>
    <s v="Old"/>
    <x v="0"/>
  </r>
  <r>
    <x v="0"/>
    <s v="A1059"/>
    <s v="Drinks"/>
    <x v="8466"/>
    <n v="2007"/>
    <s v="Old"/>
    <x v="0"/>
  </r>
  <r>
    <x v="1"/>
    <s v="A1059"/>
    <s v="Drinks"/>
    <x v="8467"/>
    <n v="2007"/>
    <s v="Old"/>
    <x v="0"/>
  </r>
  <r>
    <x v="0"/>
    <s v="A1059"/>
    <s v="Kids menu"/>
    <x v="8468"/>
    <n v="2007"/>
    <s v="Old"/>
    <x v="0"/>
  </r>
  <r>
    <x v="1"/>
    <s v="A1059"/>
    <s v="Kids menu"/>
    <x v="8469"/>
    <n v="2007"/>
    <s v="Old"/>
    <x v="0"/>
  </r>
  <r>
    <x v="0"/>
    <s v="A1059"/>
    <s v="Tacos"/>
    <x v="8470"/>
    <n v="2007"/>
    <s v="Old"/>
    <x v="0"/>
  </r>
  <r>
    <x v="1"/>
    <s v="A1059"/>
    <s v="Tacos"/>
    <x v="8471"/>
    <n v="2007"/>
    <s v="Old"/>
    <x v="0"/>
  </r>
  <r>
    <x v="0"/>
    <s v="A1060"/>
    <s v="Burritos"/>
    <x v="8472"/>
    <n v="2007"/>
    <s v="Old"/>
    <x v="0"/>
  </r>
  <r>
    <x v="1"/>
    <s v="A1060"/>
    <s v="Burritos"/>
    <x v="8473"/>
    <n v="2007"/>
    <s v="Old"/>
    <x v="0"/>
  </r>
  <r>
    <x v="0"/>
    <s v="A1060"/>
    <s v="Drinks"/>
    <x v="8474"/>
    <n v="2007"/>
    <s v="Old"/>
    <x v="0"/>
  </r>
  <r>
    <x v="1"/>
    <s v="A1060"/>
    <s v="Drinks"/>
    <x v="8475"/>
    <n v="2007"/>
    <s v="Old"/>
    <x v="0"/>
  </r>
  <r>
    <x v="0"/>
    <s v="A1060"/>
    <s v="Kids menu"/>
    <x v="8476"/>
    <n v="2007"/>
    <s v="Old"/>
    <x v="0"/>
  </r>
  <r>
    <x v="1"/>
    <s v="A1060"/>
    <s v="Kids menu"/>
    <x v="8477"/>
    <n v="2007"/>
    <s v="Old"/>
    <x v="0"/>
  </r>
  <r>
    <x v="0"/>
    <s v="A1060"/>
    <s v="Tacos"/>
    <x v="8478"/>
    <n v="2007"/>
    <s v="Old"/>
    <x v="0"/>
  </r>
  <r>
    <x v="1"/>
    <s v="A1060"/>
    <s v="Tacos"/>
    <x v="8479"/>
    <n v="2007"/>
    <s v="Old"/>
    <x v="0"/>
  </r>
  <r>
    <x v="0"/>
    <s v="A1061"/>
    <s v="Burritos"/>
    <x v="8480"/>
    <n v="2007"/>
    <s v="Old"/>
    <x v="0"/>
  </r>
  <r>
    <x v="1"/>
    <s v="A1061"/>
    <s v="Burritos"/>
    <x v="8481"/>
    <n v="2007"/>
    <s v="Old"/>
    <x v="0"/>
  </r>
  <r>
    <x v="0"/>
    <s v="A1061"/>
    <s v="Drinks"/>
    <x v="8482"/>
    <n v="2007"/>
    <s v="Old"/>
    <x v="0"/>
  </r>
  <r>
    <x v="1"/>
    <s v="A1061"/>
    <s v="Drinks"/>
    <x v="8483"/>
    <n v="2007"/>
    <s v="Old"/>
    <x v="0"/>
  </r>
  <r>
    <x v="0"/>
    <s v="A1061"/>
    <s v="Kids menu"/>
    <x v="8484"/>
    <n v="2007"/>
    <s v="Old"/>
    <x v="0"/>
  </r>
  <r>
    <x v="1"/>
    <s v="A1061"/>
    <s v="Kids menu"/>
    <x v="8485"/>
    <n v="2007"/>
    <s v="Old"/>
    <x v="0"/>
  </r>
  <r>
    <x v="0"/>
    <s v="A1061"/>
    <s v="Tacos"/>
    <x v="8486"/>
    <n v="2007"/>
    <s v="Old"/>
    <x v="0"/>
  </r>
  <r>
    <x v="1"/>
    <s v="A1061"/>
    <s v="Tacos"/>
    <x v="8487"/>
    <n v="2007"/>
    <s v="Old"/>
    <x v="0"/>
  </r>
  <r>
    <x v="0"/>
    <s v="A1062"/>
    <s v="Burritos"/>
    <x v="8488"/>
    <n v="2007"/>
    <s v="Old"/>
    <x v="0"/>
  </r>
  <r>
    <x v="1"/>
    <s v="A1062"/>
    <s v="Burritos"/>
    <x v="8489"/>
    <n v="2007"/>
    <s v="Old"/>
    <x v="0"/>
  </r>
  <r>
    <x v="0"/>
    <s v="A1062"/>
    <s v="Drinks"/>
    <x v="8490"/>
    <n v="2007"/>
    <s v="Old"/>
    <x v="0"/>
  </r>
  <r>
    <x v="1"/>
    <s v="A1062"/>
    <s v="Drinks"/>
    <x v="8491"/>
    <n v="2007"/>
    <s v="Old"/>
    <x v="0"/>
  </r>
  <r>
    <x v="0"/>
    <s v="A1062"/>
    <s v="Kids menu"/>
    <x v="8492"/>
    <n v="2007"/>
    <s v="Old"/>
    <x v="0"/>
  </r>
  <r>
    <x v="1"/>
    <s v="A1062"/>
    <s v="Kids menu"/>
    <x v="8493"/>
    <n v="2007"/>
    <s v="Old"/>
    <x v="0"/>
  </r>
  <r>
    <x v="0"/>
    <s v="A1062"/>
    <s v="Tacos"/>
    <x v="8494"/>
    <n v="2007"/>
    <s v="Old"/>
    <x v="0"/>
  </r>
  <r>
    <x v="1"/>
    <s v="A1062"/>
    <s v="Tacos"/>
    <x v="8495"/>
    <n v="2007"/>
    <s v="Old"/>
    <x v="0"/>
  </r>
  <r>
    <x v="0"/>
    <s v="A1063"/>
    <s v="Burritos"/>
    <x v="8496"/>
    <n v="2007"/>
    <s v="Old"/>
    <x v="0"/>
  </r>
  <r>
    <x v="1"/>
    <s v="A1063"/>
    <s v="Burritos"/>
    <x v="8497"/>
    <n v="2007"/>
    <s v="Old"/>
    <x v="0"/>
  </r>
  <r>
    <x v="0"/>
    <s v="A1063"/>
    <s v="Drinks"/>
    <x v="8498"/>
    <n v="2007"/>
    <s v="Old"/>
    <x v="0"/>
  </r>
  <r>
    <x v="1"/>
    <s v="A1063"/>
    <s v="Drinks"/>
    <x v="8499"/>
    <n v="2007"/>
    <s v="Old"/>
    <x v="0"/>
  </r>
  <r>
    <x v="0"/>
    <s v="A1063"/>
    <s v="Kids menu"/>
    <x v="8500"/>
    <n v="2007"/>
    <s v="Old"/>
    <x v="0"/>
  </r>
  <r>
    <x v="1"/>
    <s v="A1063"/>
    <s v="Kids menu"/>
    <x v="8501"/>
    <n v="2007"/>
    <s v="Old"/>
    <x v="0"/>
  </r>
  <r>
    <x v="0"/>
    <s v="A1063"/>
    <s v="Tacos"/>
    <x v="8502"/>
    <n v="2007"/>
    <s v="Old"/>
    <x v="0"/>
  </r>
  <r>
    <x v="1"/>
    <s v="A1063"/>
    <s v="Tacos"/>
    <x v="8503"/>
    <n v="2007"/>
    <s v="Old"/>
    <x v="0"/>
  </r>
  <r>
    <x v="0"/>
    <s v="A1064"/>
    <s v="Burritos"/>
    <x v="8504"/>
    <n v="2007"/>
    <s v="Old"/>
    <x v="0"/>
  </r>
  <r>
    <x v="1"/>
    <s v="A1064"/>
    <s v="Burritos"/>
    <x v="8505"/>
    <n v="2007"/>
    <s v="Old"/>
    <x v="0"/>
  </r>
  <r>
    <x v="0"/>
    <s v="A1064"/>
    <s v="Drinks"/>
    <x v="8506"/>
    <n v="2007"/>
    <s v="Old"/>
    <x v="0"/>
  </r>
  <r>
    <x v="1"/>
    <s v="A1064"/>
    <s v="Drinks"/>
    <x v="8507"/>
    <n v="2007"/>
    <s v="Old"/>
    <x v="0"/>
  </r>
  <r>
    <x v="0"/>
    <s v="A1064"/>
    <s v="Kids menu"/>
    <x v="8508"/>
    <n v="2007"/>
    <s v="Old"/>
    <x v="0"/>
  </r>
  <r>
    <x v="1"/>
    <s v="A1064"/>
    <s v="Kids menu"/>
    <x v="8509"/>
    <n v="2007"/>
    <s v="Old"/>
    <x v="0"/>
  </r>
  <r>
    <x v="0"/>
    <s v="A1064"/>
    <s v="Tacos"/>
    <x v="8510"/>
    <n v="2007"/>
    <s v="Old"/>
    <x v="0"/>
  </r>
  <r>
    <x v="1"/>
    <s v="A1064"/>
    <s v="Tacos"/>
    <x v="8511"/>
    <n v="2007"/>
    <s v="Old"/>
    <x v="0"/>
  </r>
  <r>
    <x v="0"/>
    <s v="A1065"/>
    <s v="Burritos"/>
    <x v="8512"/>
    <n v="2007"/>
    <s v="Old"/>
    <x v="0"/>
  </r>
  <r>
    <x v="1"/>
    <s v="A1065"/>
    <s v="Burritos"/>
    <x v="8513"/>
    <n v="2007"/>
    <s v="Old"/>
    <x v="0"/>
  </r>
  <r>
    <x v="0"/>
    <s v="A1065"/>
    <s v="Drinks"/>
    <x v="8514"/>
    <n v="2007"/>
    <s v="Old"/>
    <x v="0"/>
  </r>
  <r>
    <x v="1"/>
    <s v="A1065"/>
    <s v="Drinks"/>
    <x v="8515"/>
    <n v="2007"/>
    <s v="Old"/>
    <x v="0"/>
  </r>
  <r>
    <x v="0"/>
    <s v="A1065"/>
    <s v="Kids menu"/>
    <x v="8516"/>
    <n v="2007"/>
    <s v="Old"/>
    <x v="0"/>
  </r>
  <r>
    <x v="1"/>
    <s v="A1065"/>
    <s v="Kids menu"/>
    <x v="8517"/>
    <n v="2007"/>
    <s v="Old"/>
    <x v="0"/>
  </r>
  <r>
    <x v="0"/>
    <s v="A1065"/>
    <s v="Tacos"/>
    <x v="8518"/>
    <n v="2007"/>
    <s v="Old"/>
    <x v="0"/>
  </r>
  <r>
    <x v="1"/>
    <s v="A1065"/>
    <s v="Tacos"/>
    <x v="8519"/>
    <n v="2007"/>
    <s v="Old"/>
    <x v="0"/>
  </r>
  <r>
    <x v="0"/>
    <s v="A1066"/>
    <s v="Burritos"/>
    <x v="8520"/>
    <n v="2007"/>
    <s v="Old"/>
    <x v="0"/>
  </r>
  <r>
    <x v="1"/>
    <s v="A1066"/>
    <s v="Burritos"/>
    <x v="8521"/>
    <n v="2007"/>
    <s v="Old"/>
    <x v="0"/>
  </r>
  <r>
    <x v="0"/>
    <s v="A1066"/>
    <s v="Drinks"/>
    <x v="8522"/>
    <n v="2007"/>
    <s v="Old"/>
    <x v="0"/>
  </r>
  <r>
    <x v="1"/>
    <s v="A1066"/>
    <s v="Drinks"/>
    <x v="8523"/>
    <n v="2007"/>
    <s v="Old"/>
    <x v="0"/>
  </r>
  <r>
    <x v="0"/>
    <s v="A1066"/>
    <s v="Kids menu"/>
    <x v="8524"/>
    <n v="2007"/>
    <s v="Old"/>
    <x v="0"/>
  </r>
  <r>
    <x v="1"/>
    <s v="A1066"/>
    <s v="Kids menu"/>
    <x v="8525"/>
    <n v="2007"/>
    <s v="Old"/>
    <x v="0"/>
  </r>
  <r>
    <x v="0"/>
    <s v="A1066"/>
    <s v="Tacos"/>
    <x v="8526"/>
    <n v="2007"/>
    <s v="Old"/>
    <x v="0"/>
  </r>
  <r>
    <x v="1"/>
    <s v="A1066"/>
    <s v="Tacos"/>
    <x v="8527"/>
    <n v="2007"/>
    <s v="Old"/>
    <x v="0"/>
  </r>
  <r>
    <x v="0"/>
    <s v="A1067"/>
    <s v="Burritos"/>
    <x v="8528"/>
    <n v="2007"/>
    <s v="Old"/>
    <x v="0"/>
  </r>
  <r>
    <x v="1"/>
    <s v="A1067"/>
    <s v="Burritos"/>
    <x v="8529"/>
    <n v="2007"/>
    <s v="Old"/>
    <x v="0"/>
  </r>
  <r>
    <x v="0"/>
    <s v="A1067"/>
    <s v="Drinks"/>
    <x v="8530"/>
    <n v="2007"/>
    <s v="Old"/>
    <x v="0"/>
  </r>
  <r>
    <x v="1"/>
    <s v="A1067"/>
    <s v="Drinks"/>
    <x v="8531"/>
    <n v="2007"/>
    <s v="Old"/>
    <x v="0"/>
  </r>
  <r>
    <x v="0"/>
    <s v="A1067"/>
    <s v="Kids menu"/>
    <x v="8532"/>
    <n v="2007"/>
    <s v="Old"/>
    <x v="0"/>
  </r>
  <r>
    <x v="1"/>
    <s v="A1067"/>
    <s v="Kids menu"/>
    <x v="8533"/>
    <n v="2007"/>
    <s v="Old"/>
    <x v="0"/>
  </r>
  <r>
    <x v="0"/>
    <s v="A1067"/>
    <s v="Tacos"/>
    <x v="8534"/>
    <n v="2007"/>
    <s v="Old"/>
    <x v="0"/>
  </r>
  <r>
    <x v="1"/>
    <s v="A1067"/>
    <s v="Tacos"/>
    <x v="8535"/>
    <n v="2007"/>
    <s v="Old"/>
    <x v="0"/>
  </r>
  <r>
    <x v="0"/>
    <s v="A1068"/>
    <s v="Burritos"/>
    <x v="8536"/>
    <n v="2007"/>
    <s v="Old"/>
    <x v="0"/>
  </r>
  <r>
    <x v="1"/>
    <s v="A1068"/>
    <s v="Burritos"/>
    <x v="8537"/>
    <n v="2007"/>
    <s v="Old"/>
    <x v="0"/>
  </r>
  <r>
    <x v="0"/>
    <s v="A1068"/>
    <s v="Drinks"/>
    <x v="8538"/>
    <n v="2007"/>
    <s v="Old"/>
    <x v="0"/>
  </r>
  <r>
    <x v="1"/>
    <s v="A1068"/>
    <s v="Drinks"/>
    <x v="8539"/>
    <n v="2007"/>
    <s v="Old"/>
    <x v="0"/>
  </r>
  <r>
    <x v="0"/>
    <s v="A1068"/>
    <s v="Kids menu"/>
    <x v="8540"/>
    <n v="2007"/>
    <s v="Old"/>
    <x v="0"/>
  </r>
  <r>
    <x v="1"/>
    <s v="A1068"/>
    <s v="Kids menu"/>
    <x v="8541"/>
    <n v="2007"/>
    <s v="Old"/>
    <x v="0"/>
  </r>
  <r>
    <x v="0"/>
    <s v="A1068"/>
    <s v="Tacos"/>
    <x v="8542"/>
    <n v="2007"/>
    <s v="Old"/>
    <x v="0"/>
  </r>
  <r>
    <x v="1"/>
    <s v="A1068"/>
    <s v="Tacos"/>
    <x v="8543"/>
    <n v="2007"/>
    <s v="Old"/>
    <x v="0"/>
  </r>
  <r>
    <x v="0"/>
    <s v="A1069"/>
    <s v="Burritos"/>
    <x v="8544"/>
    <n v="2007"/>
    <s v="Old"/>
    <x v="0"/>
  </r>
  <r>
    <x v="1"/>
    <s v="A1069"/>
    <s v="Burritos"/>
    <x v="8545"/>
    <n v="2007"/>
    <s v="Old"/>
    <x v="0"/>
  </r>
  <r>
    <x v="0"/>
    <s v="A1069"/>
    <s v="Drinks"/>
    <x v="8546"/>
    <n v="2007"/>
    <s v="Old"/>
    <x v="0"/>
  </r>
  <r>
    <x v="1"/>
    <s v="A1069"/>
    <s v="Drinks"/>
    <x v="8547"/>
    <n v="2007"/>
    <s v="Old"/>
    <x v="0"/>
  </r>
  <r>
    <x v="0"/>
    <s v="A1069"/>
    <s v="Kids menu"/>
    <x v="8548"/>
    <n v="2007"/>
    <s v="Old"/>
    <x v="0"/>
  </r>
  <r>
    <x v="1"/>
    <s v="A1069"/>
    <s v="Kids menu"/>
    <x v="8549"/>
    <n v="2007"/>
    <s v="Old"/>
    <x v="0"/>
  </r>
  <r>
    <x v="0"/>
    <s v="A1069"/>
    <s v="Tacos"/>
    <x v="8550"/>
    <n v="2007"/>
    <s v="Old"/>
    <x v="0"/>
  </r>
  <r>
    <x v="1"/>
    <s v="A1069"/>
    <s v="Tacos"/>
    <x v="8551"/>
    <n v="2007"/>
    <s v="Old"/>
    <x v="0"/>
  </r>
  <r>
    <x v="0"/>
    <s v="A1070"/>
    <s v="Burritos"/>
    <x v="8552"/>
    <n v="2007"/>
    <s v="Old"/>
    <x v="0"/>
  </r>
  <r>
    <x v="1"/>
    <s v="A1070"/>
    <s v="Burritos"/>
    <x v="8553"/>
    <n v="2007"/>
    <s v="Old"/>
    <x v="0"/>
  </r>
  <r>
    <x v="0"/>
    <s v="A1070"/>
    <s v="Drinks"/>
    <x v="8554"/>
    <n v="2007"/>
    <s v="Old"/>
    <x v="0"/>
  </r>
  <r>
    <x v="1"/>
    <s v="A1070"/>
    <s v="Drinks"/>
    <x v="8555"/>
    <n v="2007"/>
    <s v="Old"/>
    <x v="0"/>
  </r>
  <r>
    <x v="0"/>
    <s v="A1070"/>
    <s v="Kids menu"/>
    <x v="8556"/>
    <n v="2007"/>
    <s v="Old"/>
    <x v="0"/>
  </r>
  <r>
    <x v="1"/>
    <s v="A1070"/>
    <s v="Kids menu"/>
    <x v="8557"/>
    <n v="2007"/>
    <s v="Old"/>
    <x v="0"/>
  </r>
  <r>
    <x v="0"/>
    <s v="A1070"/>
    <s v="Tacos"/>
    <x v="8558"/>
    <n v="2007"/>
    <s v="Old"/>
    <x v="0"/>
  </r>
  <r>
    <x v="1"/>
    <s v="A1070"/>
    <s v="Tacos"/>
    <x v="8559"/>
    <n v="2007"/>
    <s v="Old"/>
    <x v="0"/>
  </r>
  <r>
    <x v="0"/>
    <s v="A1071"/>
    <s v="Burritos"/>
    <x v="8560"/>
    <n v="2007"/>
    <s v="Old"/>
    <x v="0"/>
  </r>
  <r>
    <x v="1"/>
    <s v="A1071"/>
    <s v="Burritos"/>
    <x v="8561"/>
    <n v="2007"/>
    <s v="Old"/>
    <x v="0"/>
  </r>
  <r>
    <x v="0"/>
    <s v="A1071"/>
    <s v="Drinks"/>
    <x v="8562"/>
    <n v="2007"/>
    <s v="Old"/>
    <x v="0"/>
  </r>
  <r>
    <x v="1"/>
    <s v="A1071"/>
    <s v="Drinks"/>
    <x v="8563"/>
    <n v="2007"/>
    <s v="Old"/>
    <x v="0"/>
  </r>
  <r>
    <x v="0"/>
    <s v="A1071"/>
    <s v="Kids menu"/>
    <x v="8564"/>
    <n v="2007"/>
    <s v="Old"/>
    <x v="0"/>
  </r>
  <r>
    <x v="1"/>
    <s v="A1071"/>
    <s v="Kids menu"/>
    <x v="8565"/>
    <n v="2007"/>
    <s v="Old"/>
    <x v="0"/>
  </r>
  <r>
    <x v="0"/>
    <s v="A1071"/>
    <s v="Tacos"/>
    <x v="8566"/>
    <n v="2007"/>
    <s v="Old"/>
    <x v="0"/>
  </r>
  <r>
    <x v="1"/>
    <s v="A1071"/>
    <s v="Tacos"/>
    <x v="8567"/>
    <n v="2007"/>
    <s v="Old"/>
    <x v="0"/>
  </r>
  <r>
    <x v="0"/>
    <s v="A1072"/>
    <s v="Burritos"/>
    <x v="8568"/>
    <n v="2007"/>
    <s v="Old"/>
    <x v="0"/>
  </r>
  <r>
    <x v="1"/>
    <s v="A1072"/>
    <s v="Burritos"/>
    <x v="8569"/>
    <n v="2007"/>
    <s v="Old"/>
    <x v="0"/>
  </r>
  <r>
    <x v="0"/>
    <s v="A1072"/>
    <s v="Drinks"/>
    <x v="8570"/>
    <n v="2007"/>
    <s v="Old"/>
    <x v="0"/>
  </r>
  <r>
    <x v="1"/>
    <s v="A1072"/>
    <s v="Drinks"/>
    <x v="8571"/>
    <n v="2007"/>
    <s v="Old"/>
    <x v="0"/>
  </r>
  <r>
    <x v="0"/>
    <s v="A1072"/>
    <s v="Kids menu"/>
    <x v="8572"/>
    <n v="2007"/>
    <s v="Old"/>
    <x v="0"/>
  </r>
  <r>
    <x v="1"/>
    <s v="A1072"/>
    <s v="Kids menu"/>
    <x v="8573"/>
    <n v="2007"/>
    <s v="Old"/>
    <x v="0"/>
  </r>
  <r>
    <x v="0"/>
    <s v="A1072"/>
    <s v="Tacos"/>
    <x v="8574"/>
    <n v="2007"/>
    <s v="Old"/>
    <x v="0"/>
  </r>
  <r>
    <x v="1"/>
    <s v="A1072"/>
    <s v="Tacos"/>
    <x v="8575"/>
    <n v="2007"/>
    <s v="Old"/>
    <x v="0"/>
  </r>
  <r>
    <x v="0"/>
    <s v="A1073"/>
    <s v="Burritos"/>
    <x v="8576"/>
    <n v="2007"/>
    <s v="Old"/>
    <x v="0"/>
  </r>
  <r>
    <x v="1"/>
    <s v="A1073"/>
    <s v="Burritos"/>
    <x v="8577"/>
    <n v="2007"/>
    <s v="Old"/>
    <x v="0"/>
  </r>
  <r>
    <x v="0"/>
    <s v="A1073"/>
    <s v="Drinks"/>
    <x v="8578"/>
    <n v="2007"/>
    <s v="Old"/>
    <x v="0"/>
  </r>
  <r>
    <x v="1"/>
    <s v="A1073"/>
    <s v="Drinks"/>
    <x v="8579"/>
    <n v="2007"/>
    <s v="Old"/>
    <x v="0"/>
  </r>
  <r>
    <x v="0"/>
    <s v="A1073"/>
    <s v="Kids menu"/>
    <x v="8580"/>
    <n v="2007"/>
    <s v="Old"/>
    <x v="0"/>
  </r>
  <r>
    <x v="1"/>
    <s v="A1073"/>
    <s v="Kids menu"/>
    <x v="8581"/>
    <n v="2007"/>
    <s v="Old"/>
    <x v="0"/>
  </r>
  <r>
    <x v="0"/>
    <s v="A1073"/>
    <s v="Tacos"/>
    <x v="8582"/>
    <n v="2007"/>
    <s v="Old"/>
    <x v="0"/>
  </r>
  <r>
    <x v="1"/>
    <s v="A1073"/>
    <s v="Tacos"/>
    <x v="8583"/>
    <n v="2007"/>
    <s v="Old"/>
    <x v="0"/>
  </r>
  <r>
    <x v="0"/>
    <s v="A1074"/>
    <s v="Burritos"/>
    <x v="8584"/>
    <n v="2007"/>
    <s v="Old"/>
    <x v="0"/>
  </r>
  <r>
    <x v="1"/>
    <s v="A1074"/>
    <s v="Burritos"/>
    <x v="8585"/>
    <n v="2007"/>
    <s v="Old"/>
    <x v="0"/>
  </r>
  <r>
    <x v="0"/>
    <s v="A1074"/>
    <s v="Drinks"/>
    <x v="8586"/>
    <n v="2007"/>
    <s v="Old"/>
    <x v="0"/>
  </r>
  <r>
    <x v="1"/>
    <s v="A1074"/>
    <s v="Drinks"/>
    <x v="8587"/>
    <n v="2007"/>
    <s v="Old"/>
    <x v="0"/>
  </r>
  <r>
    <x v="0"/>
    <s v="A1074"/>
    <s v="Kids menu"/>
    <x v="8588"/>
    <n v="2007"/>
    <s v="Old"/>
    <x v="0"/>
  </r>
  <r>
    <x v="1"/>
    <s v="A1074"/>
    <s v="Kids menu"/>
    <x v="8589"/>
    <n v="2007"/>
    <s v="Old"/>
    <x v="0"/>
  </r>
  <r>
    <x v="0"/>
    <s v="A1074"/>
    <s v="Tacos"/>
    <x v="8590"/>
    <n v="2007"/>
    <s v="Old"/>
    <x v="0"/>
  </r>
  <r>
    <x v="1"/>
    <s v="A1074"/>
    <s v="Tacos"/>
    <x v="8591"/>
    <n v="2007"/>
    <s v="Old"/>
    <x v="0"/>
  </r>
  <r>
    <x v="0"/>
    <s v="A1075"/>
    <s v="Burritos"/>
    <x v="8592"/>
    <n v="2007"/>
    <s v="Old"/>
    <x v="0"/>
  </r>
  <r>
    <x v="1"/>
    <s v="A1075"/>
    <s v="Burritos"/>
    <x v="8593"/>
    <n v="2007"/>
    <s v="Old"/>
    <x v="0"/>
  </r>
  <r>
    <x v="0"/>
    <s v="A1075"/>
    <s v="Drinks"/>
    <x v="8594"/>
    <n v="2007"/>
    <s v="Old"/>
    <x v="0"/>
  </r>
  <r>
    <x v="1"/>
    <s v="A1075"/>
    <s v="Drinks"/>
    <x v="8595"/>
    <n v="2007"/>
    <s v="Old"/>
    <x v="0"/>
  </r>
  <r>
    <x v="0"/>
    <s v="A1075"/>
    <s v="Kids menu"/>
    <x v="8596"/>
    <n v="2007"/>
    <s v="Old"/>
    <x v="0"/>
  </r>
  <r>
    <x v="1"/>
    <s v="A1075"/>
    <s v="Kids menu"/>
    <x v="8597"/>
    <n v="2007"/>
    <s v="Old"/>
    <x v="0"/>
  </r>
  <r>
    <x v="0"/>
    <s v="A1075"/>
    <s v="Tacos"/>
    <x v="8598"/>
    <n v="2007"/>
    <s v="Old"/>
    <x v="0"/>
  </r>
  <r>
    <x v="1"/>
    <s v="A1075"/>
    <s v="Tacos"/>
    <x v="8599"/>
    <n v="2007"/>
    <s v="Old"/>
    <x v="0"/>
  </r>
  <r>
    <x v="0"/>
    <s v="A1076"/>
    <s v="Burritos"/>
    <x v="8600"/>
    <n v="2007"/>
    <s v="Old"/>
    <x v="0"/>
  </r>
  <r>
    <x v="1"/>
    <s v="A1076"/>
    <s v="Burritos"/>
    <x v="8601"/>
    <n v="2007"/>
    <s v="Old"/>
    <x v="0"/>
  </r>
  <r>
    <x v="0"/>
    <s v="A1076"/>
    <s v="Drinks"/>
    <x v="8602"/>
    <n v="2007"/>
    <s v="Old"/>
    <x v="0"/>
  </r>
  <r>
    <x v="1"/>
    <s v="A1076"/>
    <s v="Drinks"/>
    <x v="8603"/>
    <n v="2007"/>
    <s v="Old"/>
    <x v="0"/>
  </r>
  <r>
    <x v="0"/>
    <s v="A1076"/>
    <s v="Kids menu"/>
    <x v="8604"/>
    <n v="2007"/>
    <s v="Old"/>
    <x v="0"/>
  </r>
  <r>
    <x v="1"/>
    <s v="A1076"/>
    <s v="Kids menu"/>
    <x v="8605"/>
    <n v="2007"/>
    <s v="Old"/>
    <x v="0"/>
  </r>
  <r>
    <x v="0"/>
    <s v="A1076"/>
    <s v="Tacos"/>
    <x v="8606"/>
    <n v="2007"/>
    <s v="Old"/>
    <x v="0"/>
  </r>
  <r>
    <x v="1"/>
    <s v="A1076"/>
    <s v="Tacos"/>
    <x v="8607"/>
    <n v="2007"/>
    <s v="Old"/>
    <x v="0"/>
  </r>
  <r>
    <x v="0"/>
    <s v="A1077"/>
    <s v="Burritos"/>
    <x v="8608"/>
    <n v="2007"/>
    <s v="Old"/>
    <x v="0"/>
  </r>
  <r>
    <x v="1"/>
    <s v="A1077"/>
    <s v="Burritos"/>
    <x v="8609"/>
    <n v="2007"/>
    <s v="Old"/>
    <x v="0"/>
  </r>
  <r>
    <x v="0"/>
    <s v="A1077"/>
    <s v="Drinks"/>
    <x v="8610"/>
    <n v="2007"/>
    <s v="Old"/>
    <x v="0"/>
  </r>
  <r>
    <x v="1"/>
    <s v="A1077"/>
    <s v="Drinks"/>
    <x v="8611"/>
    <n v="2007"/>
    <s v="Old"/>
    <x v="0"/>
  </r>
  <r>
    <x v="0"/>
    <s v="A1077"/>
    <s v="Kids menu"/>
    <x v="8612"/>
    <n v="2007"/>
    <s v="Old"/>
    <x v="0"/>
  </r>
  <r>
    <x v="1"/>
    <s v="A1077"/>
    <s v="Kids menu"/>
    <x v="8613"/>
    <n v="2007"/>
    <s v="Old"/>
    <x v="0"/>
  </r>
  <r>
    <x v="0"/>
    <s v="A1077"/>
    <s v="Tacos"/>
    <x v="8614"/>
    <n v="2007"/>
    <s v="Old"/>
    <x v="0"/>
  </r>
  <r>
    <x v="1"/>
    <s v="A1077"/>
    <s v="Tacos"/>
    <x v="8615"/>
    <n v="2007"/>
    <s v="Old"/>
    <x v="0"/>
  </r>
  <r>
    <x v="0"/>
    <s v="A1078"/>
    <s v="Burritos"/>
    <x v="8616"/>
    <n v="2007"/>
    <s v="Old"/>
    <x v="0"/>
  </r>
  <r>
    <x v="1"/>
    <s v="A1078"/>
    <s v="Burritos"/>
    <x v="8617"/>
    <n v="2007"/>
    <s v="Old"/>
    <x v="0"/>
  </r>
  <r>
    <x v="0"/>
    <s v="A1078"/>
    <s v="Drinks"/>
    <x v="8618"/>
    <n v="2007"/>
    <s v="Old"/>
    <x v="0"/>
  </r>
  <r>
    <x v="1"/>
    <s v="A1078"/>
    <s v="Drinks"/>
    <x v="8619"/>
    <n v="2007"/>
    <s v="Old"/>
    <x v="0"/>
  </r>
  <r>
    <x v="0"/>
    <s v="A1078"/>
    <s v="Kids menu"/>
    <x v="8620"/>
    <n v="2007"/>
    <s v="Old"/>
    <x v="0"/>
  </r>
  <r>
    <x v="1"/>
    <s v="A1078"/>
    <s v="Kids menu"/>
    <x v="8621"/>
    <n v="2007"/>
    <s v="Old"/>
    <x v="0"/>
  </r>
  <r>
    <x v="0"/>
    <s v="A1078"/>
    <s v="Tacos"/>
    <x v="8622"/>
    <n v="2007"/>
    <s v="Old"/>
    <x v="0"/>
  </r>
  <r>
    <x v="1"/>
    <s v="A1078"/>
    <s v="Tacos"/>
    <x v="8623"/>
    <n v="2007"/>
    <s v="Old"/>
    <x v="0"/>
  </r>
  <r>
    <x v="0"/>
    <s v="A1079"/>
    <s v="Burritos"/>
    <x v="8624"/>
    <n v="2007"/>
    <s v="Old"/>
    <x v="0"/>
  </r>
  <r>
    <x v="1"/>
    <s v="A1079"/>
    <s v="Burritos"/>
    <x v="8625"/>
    <n v="2007"/>
    <s v="Old"/>
    <x v="0"/>
  </r>
  <r>
    <x v="0"/>
    <s v="A1079"/>
    <s v="Drinks"/>
    <x v="8626"/>
    <n v="2007"/>
    <s v="Old"/>
    <x v="0"/>
  </r>
  <r>
    <x v="1"/>
    <s v="A1079"/>
    <s v="Drinks"/>
    <x v="8627"/>
    <n v="2007"/>
    <s v="Old"/>
    <x v="0"/>
  </r>
  <r>
    <x v="0"/>
    <s v="A1079"/>
    <s v="Kids menu"/>
    <x v="8628"/>
    <n v="2007"/>
    <s v="Old"/>
    <x v="0"/>
  </r>
  <r>
    <x v="1"/>
    <s v="A1079"/>
    <s v="Kids menu"/>
    <x v="8629"/>
    <n v="2007"/>
    <s v="Old"/>
    <x v="0"/>
  </r>
  <r>
    <x v="0"/>
    <s v="A1079"/>
    <s v="Tacos"/>
    <x v="8630"/>
    <n v="2007"/>
    <s v="Old"/>
    <x v="0"/>
  </r>
  <r>
    <x v="1"/>
    <s v="A1079"/>
    <s v="Tacos"/>
    <x v="8631"/>
    <n v="2007"/>
    <s v="Old"/>
    <x v="0"/>
  </r>
  <r>
    <x v="0"/>
    <s v="A1080"/>
    <s v="Burritos"/>
    <x v="8632"/>
    <n v="2007"/>
    <s v="Old"/>
    <x v="0"/>
  </r>
  <r>
    <x v="1"/>
    <s v="A1080"/>
    <s v="Burritos"/>
    <x v="8633"/>
    <n v="2007"/>
    <s v="Old"/>
    <x v="0"/>
  </r>
  <r>
    <x v="0"/>
    <s v="A1080"/>
    <s v="Drinks"/>
    <x v="8634"/>
    <n v="2007"/>
    <s v="Old"/>
    <x v="0"/>
  </r>
  <r>
    <x v="1"/>
    <s v="A1080"/>
    <s v="Drinks"/>
    <x v="8635"/>
    <n v="2007"/>
    <s v="Old"/>
    <x v="0"/>
  </r>
  <r>
    <x v="0"/>
    <s v="A1080"/>
    <s v="Kids menu"/>
    <x v="8636"/>
    <n v="2007"/>
    <s v="Old"/>
    <x v="0"/>
  </r>
  <r>
    <x v="1"/>
    <s v="A1080"/>
    <s v="Kids menu"/>
    <x v="8637"/>
    <n v="2007"/>
    <s v="Old"/>
    <x v="0"/>
  </r>
  <r>
    <x v="0"/>
    <s v="A1080"/>
    <s v="Tacos"/>
    <x v="8638"/>
    <n v="2007"/>
    <s v="Old"/>
    <x v="0"/>
  </r>
  <r>
    <x v="1"/>
    <s v="A1080"/>
    <s v="Tacos"/>
    <x v="8639"/>
    <n v="2007"/>
    <s v="Old"/>
    <x v="0"/>
  </r>
  <r>
    <x v="0"/>
    <s v="A1081"/>
    <s v="Burritos"/>
    <x v="8640"/>
    <n v="2007"/>
    <s v="Old"/>
    <x v="0"/>
  </r>
  <r>
    <x v="1"/>
    <s v="A1081"/>
    <s v="Burritos"/>
    <x v="8641"/>
    <n v="2007"/>
    <s v="Old"/>
    <x v="0"/>
  </r>
  <r>
    <x v="0"/>
    <s v="A1081"/>
    <s v="Drinks"/>
    <x v="8642"/>
    <n v="2007"/>
    <s v="Old"/>
    <x v="0"/>
  </r>
  <r>
    <x v="1"/>
    <s v="A1081"/>
    <s v="Drinks"/>
    <x v="8643"/>
    <n v="2007"/>
    <s v="Old"/>
    <x v="0"/>
  </r>
  <r>
    <x v="0"/>
    <s v="A1081"/>
    <s v="Kids menu"/>
    <x v="8644"/>
    <n v="2007"/>
    <s v="Old"/>
    <x v="0"/>
  </r>
  <r>
    <x v="1"/>
    <s v="A1081"/>
    <s v="Kids menu"/>
    <x v="8645"/>
    <n v="2007"/>
    <s v="Old"/>
    <x v="0"/>
  </r>
  <r>
    <x v="0"/>
    <s v="A1081"/>
    <s v="Tacos"/>
    <x v="8646"/>
    <n v="2007"/>
    <s v="Old"/>
    <x v="0"/>
  </r>
  <r>
    <x v="1"/>
    <s v="A1081"/>
    <s v="Tacos"/>
    <x v="8647"/>
    <n v="2007"/>
    <s v="Old"/>
    <x v="0"/>
  </r>
  <r>
    <x v="0"/>
    <s v="A1082"/>
    <s v="Burritos"/>
    <x v="8648"/>
    <n v="2007"/>
    <s v="Old"/>
    <x v="0"/>
  </r>
  <r>
    <x v="1"/>
    <s v="A1082"/>
    <s v="Burritos"/>
    <x v="8649"/>
    <n v="2007"/>
    <s v="Old"/>
    <x v="0"/>
  </r>
  <r>
    <x v="0"/>
    <s v="A1082"/>
    <s v="Drinks"/>
    <x v="8650"/>
    <n v="2007"/>
    <s v="Old"/>
    <x v="0"/>
  </r>
  <r>
    <x v="1"/>
    <s v="A1082"/>
    <s v="Drinks"/>
    <x v="8651"/>
    <n v="2007"/>
    <s v="Old"/>
    <x v="0"/>
  </r>
  <r>
    <x v="0"/>
    <s v="A1082"/>
    <s v="Kids menu"/>
    <x v="8652"/>
    <n v="2007"/>
    <s v="Old"/>
    <x v="0"/>
  </r>
  <r>
    <x v="1"/>
    <s v="A1082"/>
    <s v="Kids menu"/>
    <x v="8653"/>
    <n v="2007"/>
    <s v="Old"/>
    <x v="0"/>
  </r>
  <r>
    <x v="0"/>
    <s v="A1082"/>
    <s v="Tacos"/>
    <x v="8654"/>
    <n v="2007"/>
    <s v="Old"/>
    <x v="0"/>
  </r>
  <r>
    <x v="1"/>
    <s v="A1082"/>
    <s v="Tacos"/>
    <x v="8655"/>
    <n v="2007"/>
    <s v="Old"/>
    <x v="0"/>
  </r>
  <r>
    <x v="0"/>
    <s v="A1083"/>
    <s v="Burritos"/>
    <x v="8656"/>
    <n v="2007"/>
    <s v="Old"/>
    <x v="0"/>
  </r>
  <r>
    <x v="1"/>
    <s v="A1083"/>
    <s v="Burritos"/>
    <x v="8657"/>
    <n v="2007"/>
    <s v="Old"/>
    <x v="0"/>
  </r>
  <r>
    <x v="0"/>
    <s v="A1083"/>
    <s v="Drinks"/>
    <x v="8658"/>
    <n v="2007"/>
    <s v="Old"/>
    <x v="0"/>
  </r>
  <r>
    <x v="1"/>
    <s v="A1083"/>
    <s v="Drinks"/>
    <x v="8659"/>
    <n v="2007"/>
    <s v="Old"/>
    <x v="0"/>
  </r>
  <r>
    <x v="0"/>
    <s v="A1083"/>
    <s v="Kids menu"/>
    <x v="8660"/>
    <n v="2007"/>
    <s v="Old"/>
    <x v="0"/>
  </r>
  <r>
    <x v="1"/>
    <s v="A1083"/>
    <s v="Kids menu"/>
    <x v="8661"/>
    <n v="2007"/>
    <s v="Old"/>
    <x v="0"/>
  </r>
  <r>
    <x v="0"/>
    <s v="A1083"/>
    <s v="Tacos"/>
    <x v="8662"/>
    <n v="2007"/>
    <s v="Old"/>
    <x v="0"/>
  </r>
  <r>
    <x v="1"/>
    <s v="A1083"/>
    <s v="Tacos"/>
    <x v="8663"/>
    <n v="2007"/>
    <s v="Old"/>
    <x v="0"/>
  </r>
  <r>
    <x v="0"/>
    <s v="A1084"/>
    <s v="Burritos"/>
    <x v="8664"/>
    <n v="2007"/>
    <s v="Old"/>
    <x v="0"/>
  </r>
  <r>
    <x v="1"/>
    <s v="A1084"/>
    <s v="Burritos"/>
    <x v="8665"/>
    <n v="2007"/>
    <s v="Old"/>
    <x v="0"/>
  </r>
  <r>
    <x v="0"/>
    <s v="A1084"/>
    <s v="Drinks"/>
    <x v="8666"/>
    <n v="2007"/>
    <s v="Old"/>
    <x v="0"/>
  </r>
  <r>
    <x v="1"/>
    <s v="A1084"/>
    <s v="Drinks"/>
    <x v="8667"/>
    <n v="2007"/>
    <s v="Old"/>
    <x v="0"/>
  </r>
  <r>
    <x v="0"/>
    <s v="A1084"/>
    <s v="Kids menu"/>
    <x v="8668"/>
    <n v="2007"/>
    <s v="Old"/>
    <x v="0"/>
  </r>
  <r>
    <x v="1"/>
    <s v="A1084"/>
    <s v="Kids menu"/>
    <x v="8669"/>
    <n v="2007"/>
    <s v="Old"/>
    <x v="0"/>
  </r>
  <r>
    <x v="0"/>
    <s v="A1084"/>
    <s v="Tacos"/>
    <x v="8670"/>
    <n v="2007"/>
    <s v="Old"/>
    <x v="0"/>
  </r>
  <r>
    <x v="1"/>
    <s v="A1084"/>
    <s v="Tacos"/>
    <x v="8671"/>
    <n v="2007"/>
    <s v="Old"/>
    <x v="0"/>
  </r>
  <r>
    <x v="0"/>
    <s v="A1085"/>
    <s v="Burritos"/>
    <x v="8672"/>
    <n v="2007"/>
    <s v="Old"/>
    <x v="0"/>
  </r>
  <r>
    <x v="1"/>
    <s v="A1085"/>
    <s v="Burritos"/>
    <x v="8673"/>
    <n v="2007"/>
    <s v="Old"/>
    <x v="0"/>
  </r>
  <r>
    <x v="0"/>
    <s v="A1085"/>
    <s v="Drinks"/>
    <x v="8674"/>
    <n v="2007"/>
    <s v="Old"/>
    <x v="0"/>
  </r>
  <r>
    <x v="1"/>
    <s v="A1085"/>
    <s v="Drinks"/>
    <x v="8675"/>
    <n v="2007"/>
    <s v="Old"/>
    <x v="0"/>
  </r>
  <r>
    <x v="0"/>
    <s v="A1085"/>
    <s v="Kids menu"/>
    <x v="8676"/>
    <n v="2007"/>
    <s v="Old"/>
    <x v="0"/>
  </r>
  <r>
    <x v="1"/>
    <s v="A1085"/>
    <s v="Kids menu"/>
    <x v="8677"/>
    <n v="2007"/>
    <s v="Old"/>
    <x v="0"/>
  </r>
  <r>
    <x v="0"/>
    <s v="A1085"/>
    <s v="Tacos"/>
    <x v="8678"/>
    <n v="2007"/>
    <s v="Old"/>
    <x v="0"/>
  </r>
  <r>
    <x v="1"/>
    <s v="A1085"/>
    <s v="Tacos"/>
    <x v="8679"/>
    <n v="2007"/>
    <s v="Old"/>
    <x v="0"/>
  </r>
  <r>
    <x v="0"/>
    <s v="A1086"/>
    <s v="Burritos"/>
    <x v="8680"/>
    <n v="2007"/>
    <s v="Old"/>
    <x v="0"/>
  </r>
  <r>
    <x v="1"/>
    <s v="A1086"/>
    <s v="Burritos"/>
    <x v="8681"/>
    <n v="2007"/>
    <s v="Old"/>
    <x v="0"/>
  </r>
  <r>
    <x v="0"/>
    <s v="A1086"/>
    <s v="Drinks"/>
    <x v="8682"/>
    <n v="2007"/>
    <s v="Old"/>
    <x v="0"/>
  </r>
  <r>
    <x v="1"/>
    <s v="A1086"/>
    <s v="Drinks"/>
    <x v="8683"/>
    <n v="2007"/>
    <s v="Old"/>
    <x v="0"/>
  </r>
  <r>
    <x v="0"/>
    <s v="A1086"/>
    <s v="Kids menu"/>
    <x v="8684"/>
    <n v="2007"/>
    <s v="Old"/>
    <x v="0"/>
  </r>
  <r>
    <x v="1"/>
    <s v="A1086"/>
    <s v="Kids menu"/>
    <x v="8685"/>
    <n v="2007"/>
    <s v="Old"/>
    <x v="0"/>
  </r>
  <r>
    <x v="0"/>
    <s v="A1086"/>
    <s v="Tacos"/>
    <x v="8686"/>
    <n v="2007"/>
    <s v="Old"/>
    <x v="0"/>
  </r>
  <r>
    <x v="1"/>
    <s v="A1086"/>
    <s v="Tacos"/>
    <x v="8687"/>
    <n v="2007"/>
    <s v="Old"/>
    <x v="0"/>
  </r>
  <r>
    <x v="0"/>
    <s v="A1087"/>
    <s v="Burritos"/>
    <x v="8688"/>
    <n v="2007"/>
    <s v="Old"/>
    <x v="0"/>
  </r>
  <r>
    <x v="1"/>
    <s v="A1087"/>
    <s v="Burritos"/>
    <x v="8689"/>
    <n v="2007"/>
    <s v="Old"/>
    <x v="0"/>
  </r>
  <r>
    <x v="0"/>
    <s v="A1087"/>
    <s v="Drinks"/>
    <x v="8690"/>
    <n v="2007"/>
    <s v="Old"/>
    <x v="0"/>
  </r>
  <r>
    <x v="1"/>
    <s v="A1087"/>
    <s v="Drinks"/>
    <x v="8691"/>
    <n v="2007"/>
    <s v="Old"/>
    <x v="0"/>
  </r>
  <r>
    <x v="0"/>
    <s v="A1087"/>
    <s v="Kids menu"/>
    <x v="8692"/>
    <n v="2007"/>
    <s v="Old"/>
    <x v="0"/>
  </r>
  <r>
    <x v="1"/>
    <s v="A1087"/>
    <s v="Kids menu"/>
    <x v="8693"/>
    <n v="2007"/>
    <s v="Old"/>
    <x v="0"/>
  </r>
  <r>
    <x v="0"/>
    <s v="A1087"/>
    <s v="Tacos"/>
    <x v="8694"/>
    <n v="2007"/>
    <s v="Old"/>
    <x v="0"/>
  </r>
  <r>
    <x v="1"/>
    <s v="A1087"/>
    <s v="Tacos"/>
    <x v="8695"/>
    <n v="2007"/>
    <s v="Old"/>
    <x v="0"/>
  </r>
  <r>
    <x v="0"/>
    <s v="A1088"/>
    <s v="Burritos"/>
    <x v="8696"/>
    <n v="2007"/>
    <s v="Old"/>
    <x v="0"/>
  </r>
  <r>
    <x v="1"/>
    <s v="A1088"/>
    <s v="Burritos"/>
    <x v="8697"/>
    <n v="2007"/>
    <s v="Old"/>
    <x v="0"/>
  </r>
  <r>
    <x v="0"/>
    <s v="A1088"/>
    <s v="Drinks"/>
    <x v="8698"/>
    <n v="2007"/>
    <s v="Old"/>
    <x v="0"/>
  </r>
  <r>
    <x v="1"/>
    <s v="A1088"/>
    <s v="Drinks"/>
    <x v="8699"/>
    <n v="2007"/>
    <s v="Old"/>
    <x v="0"/>
  </r>
  <r>
    <x v="0"/>
    <s v="A1088"/>
    <s v="Kids menu"/>
    <x v="8700"/>
    <n v="2007"/>
    <s v="Old"/>
    <x v="0"/>
  </r>
  <r>
    <x v="1"/>
    <s v="A1088"/>
    <s v="Kids menu"/>
    <x v="8701"/>
    <n v="2007"/>
    <s v="Old"/>
    <x v="0"/>
  </r>
  <r>
    <x v="0"/>
    <s v="A1088"/>
    <s v="Tacos"/>
    <x v="8702"/>
    <n v="2007"/>
    <s v="Old"/>
    <x v="0"/>
  </r>
  <r>
    <x v="1"/>
    <s v="A1088"/>
    <s v="Tacos"/>
    <x v="8703"/>
    <n v="2007"/>
    <s v="Old"/>
    <x v="0"/>
  </r>
  <r>
    <x v="0"/>
    <s v="A1089"/>
    <s v="Burritos"/>
    <x v="8704"/>
    <n v="2007"/>
    <s v="Old"/>
    <x v="0"/>
  </r>
  <r>
    <x v="1"/>
    <s v="A1089"/>
    <s v="Burritos"/>
    <x v="8705"/>
    <n v="2007"/>
    <s v="Old"/>
    <x v="0"/>
  </r>
  <r>
    <x v="0"/>
    <s v="A1089"/>
    <s v="Drinks"/>
    <x v="8706"/>
    <n v="2007"/>
    <s v="Old"/>
    <x v="0"/>
  </r>
  <r>
    <x v="1"/>
    <s v="A1089"/>
    <s v="Drinks"/>
    <x v="8707"/>
    <n v="2007"/>
    <s v="Old"/>
    <x v="0"/>
  </r>
  <r>
    <x v="0"/>
    <s v="A1089"/>
    <s v="Kids menu"/>
    <x v="8708"/>
    <n v="2007"/>
    <s v="Old"/>
    <x v="0"/>
  </r>
  <r>
    <x v="1"/>
    <s v="A1089"/>
    <s v="Kids menu"/>
    <x v="8709"/>
    <n v="2007"/>
    <s v="Old"/>
    <x v="0"/>
  </r>
  <r>
    <x v="0"/>
    <s v="A1089"/>
    <s v="Tacos"/>
    <x v="8710"/>
    <n v="2007"/>
    <s v="Old"/>
    <x v="0"/>
  </r>
  <r>
    <x v="1"/>
    <s v="A1089"/>
    <s v="Tacos"/>
    <x v="8711"/>
    <n v="2007"/>
    <s v="Old"/>
    <x v="0"/>
  </r>
  <r>
    <x v="0"/>
    <s v="A1090"/>
    <s v="Burritos"/>
    <x v="8712"/>
    <n v="2007"/>
    <s v="Old"/>
    <x v="0"/>
  </r>
  <r>
    <x v="1"/>
    <s v="A1090"/>
    <s v="Burritos"/>
    <x v="8713"/>
    <n v="2007"/>
    <s v="Old"/>
    <x v="0"/>
  </r>
  <r>
    <x v="0"/>
    <s v="A1090"/>
    <s v="Drinks"/>
    <x v="8714"/>
    <n v="2007"/>
    <s v="Old"/>
    <x v="0"/>
  </r>
  <r>
    <x v="1"/>
    <s v="A1090"/>
    <s v="Drinks"/>
    <x v="8715"/>
    <n v="2007"/>
    <s v="Old"/>
    <x v="0"/>
  </r>
  <r>
    <x v="0"/>
    <s v="A1090"/>
    <s v="Kids menu"/>
    <x v="8716"/>
    <n v="2007"/>
    <s v="Old"/>
    <x v="0"/>
  </r>
  <r>
    <x v="1"/>
    <s v="A1090"/>
    <s v="Kids menu"/>
    <x v="8717"/>
    <n v="2007"/>
    <s v="Old"/>
    <x v="0"/>
  </r>
  <r>
    <x v="0"/>
    <s v="A1090"/>
    <s v="Tacos"/>
    <x v="8718"/>
    <n v="2007"/>
    <s v="Old"/>
    <x v="0"/>
  </r>
  <r>
    <x v="1"/>
    <s v="A1090"/>
    <s v="Tacos"/>
    <x v="8719"/>
    <n v="2007"/>
    <s v="Old"/>
    <x v="0"/>
  </r>
  <r>
    <x v="0"/>
    <s v="A1091"/>
    <s v="Burritos"/>
    <x v="8720"/>
    <n v="2007"/>
    <s v="Old"/>
    <x v="0"/>
  </r>
  <r>
    <x v="1"/>
    <s v="A1091"/>
    <s v="Burritos"/>
    <x v="8721"/>
    <n v="2007"/>
    <s v="Old"/>
    <x v="0"/>
  </r>
  <r>
    <x v="0"/>
    <s v="A1091"/>
    <s v="Drinks"/>
    <x v="8722"/>
    <n v="2007"/>
    <s v="Old"/>
    <x v="0"/>
  </r>
  <r>
    <x v="1"/>
    <s v="A1091"/>
    <s v="Drinks"/>
    <x v="8723"/>
    <n v="2007"/>
    <s v="Old"/>
    <x v="0"/>
  </r>
  <r>
    <x v="0"/>
    <s v="A1091"/>
    <s v="Kids menu"/>
    <x v="8724"/>
    <n v="2007"/>
    <s v="Old"/>
    <x v="0"/>
  </r>
  <r>
    <x v="1"/>
    <s v="A1091"/>
    <s v="Kids menu"/>
    <x v="8725"/>
    <n v="2007"/>
    <s v="Old"/>
    <x v="0"/>
  </r>
  <r>
    <x v="0"/>
    <s v="A1091"/>
    <s v="Tacos"/>
    <x v="8726"/>
    <n v="2007"/>
    <s v="Old"/>
    <x v="0"/>
  </r>
  <r>
    <x v="1"/>
    <s v="A1091"/>
    <s v="Tacos"/>
    <x v="8727"/>
    <n v="2007"/>
    <s v="Old"/>
    <x v="0"/>
  </r>
  <r>
    <x v="0"/>
    <s v="A1092"/>
    <s v="Burritos"/>
    <x v="8728"/>
    <n v="2007"/>
    <s v="Old"/>
    <x v="0"/>
  </r>
  <r>
    <x v="1"/>
    <s v="A1092"/>
    <s v="Burritos"/>
    <x v="8729"/>
    <n v="2007"/>
    <s v="Old"/>
    <x v="0"/>
  </r>
  <r>
    <x v="0"/>
    <s v="A1092"/>
    <s v="Drinks"/>
    <x v="8730"/>
    <n v="2007"/>
    <s v="Old"/>
    <x v="0"/>
  </r>
  <r>
    <x v="1"/>
    <s v="A1092"/>
    <s v="Drinks"/>
    <x v="8731"/>
    <n v="2007"/>
    <s v="Old"/>
    <x v="0"/>
  </r>
  <r>
    <x v="0"/>
    <s v="A1092"/>
    <s v="Kids menu"/>
    <x v="8732"/>
    <n v="2007"/>
    <s v="Old"/>
    <x v="0"/>
  </r>
  <r>
    <x v="1"/>
    <s v="A1092"/>
    <s v="Kids menu"/>
    <x v="8733"/>
    <n v="2007"/>
    <s v="Old"/>
    <x v="0"/>
  </r>
  <r>
    <x v="0"/>
    <s v="A1092"/>
    <s v="Tacos"/>
    <x v="8734"/>
    <n v="2007"/>
    <s v="Old"/>
    <x v="0"/>
  </r>
  <r>
    <x v="1"/>
    <s v="A1092"/>
    <s v="Tacos"/>
    <x v="8735"/>
    <n v="2007"/>
    <s v="Old"/>
    <x v="0"/>
  </r>
  <r>
    <x v="0"/>
    <s v="A1093"/>
    <s v="Burritos"/>
    <x v="8736"/>
    <n v="2007"/>
    <s v="Old"/>
    <x v="0"/>
  </r>
  <r>
    <x v="1"/>
    <s v="A1093"/>
    <s v="Burritos"/>
    <x v="8737"/>
    <n v="2007"/>
    <s v="Old"/>
    <x v="0"/>
  </r>
  <r>
    <x v="0"/>
    <s v="A1093"/>
    <s v="Drinks"/>
    <x v="8738"/>
    <n v="2007"/>
    <s v="Old"/>
    <x v="0"/>
  </r>
  <r>
    <x v="1"/>
    <s v="A1093"/>
    <s v="Drinks"/>
    <x v="8739"/>
    <n v="2007"/>
    <s v="Old"/>
    <x v="0"/>
  </r>
  <r>
    <x v="0"/>
    <s v="A1093"/>
    <s v="Kids menu"/>
    <x v="8740"/>
    <n v="2007"/>
    <s v="Old"/>
    <x v="0"/>
  </r>
  <r>
    <x v="1"/>
    <s v="A1093"/>
    <s v="Kids menu"/>
    <x v="8741"/>
    <n v="2007"/>
    <s v="Old"/>
    <x v="0"/>
  </r>
  <r>
    <x v="0"/>
    <s v="A1093"/>
    <s v="Tacos"/>
    <x v="8742"/>
    <n v="2007"/>
    <s v="Old"/>
    <x v="0"/>
  </r>
  <r>
    <x v="1"/>
    <s v="A1093"/>
    <s v="Tacos"/>
    <x v="8743"/>
    <n v="2007"/>
    <s v="Old"/>
    <x v="0"/>
  </r>
  <r>
    <x v="0"/>
    <s v="A1094"/>
    <s v="Burritos"/>
    <x v="8744"/>
    <n v="2007"/>
    <s v="Old"/>
    <x v="0"/>
  </r>
  <r>
    <x v="1"/>
    <s v="A1094"/>
    <s v="Burritos"/>
    <x v="8745"/>
    <n v="2007"/>
    <s v="Old"/>
    <x v="0"/>
  </r>
  <r>
    <x v="0"/>
    <s v="A1094"/>
    <s v="Drinks"/>
    <x v="8746"/>
    <n v="2007"/>
    <s v="Old"/>
    <x v="0"/>
  </r>
  <r>
    <x v="1"/>
    <s v="A1094"/>
    <s v="Drinks"/>
    <x v="8747"/>
    <n v="2007"/>
    <s v="Old"/>
    <x v="0"/>
  </r>
  <r>
    <x v="0"/>
    <s v="A1094"/>
    <s v="Kids menu"/>
    <x v="8748"/>
    <n v="2007"/>
    <s v="Old"/>
    <x v="0"/>
  </r>
  <r>
    <x v="1"/>
    <s v="A1094"/>
    <s v="Kids menu"/>
    <x v="8749"/>
    <n v="2007"/>
    <s v="Old"/>
    <x v="0"/>
  </r>
  <r>
    <x v="0"/>
    <s v="A1094"/>
    <s v="Tacos"/>
    <x v="8750"/>
    <n v="2007"/>
    <s v="Old"/>
    <x v="0"/>
  </r>
  <r>
    <x v="1"/>
    <s v="A1094"/>
    <s v="Tacos"/>
    <x v="8751"/>
    <n v="2007"/>
    <s v="Old"/>
    <x v="0"/>
  </r>
  <r>
    <x v="0"/>
    <s v="A1095"/>
    <s v="Burritos"/>
    <x v="8752"/>
    <n v="2007"/>
    <s v="Old"/>
    <x v="0"/>
  </r>
  <r>
    <x v="1"/>
    <s v="A1095"/>
    <s v="Burritos"/>
    <x v="8753"/>
    <n v="2007"/>
    <s v="Old"/>
    <x v="0"/>
  </r>
  <r>
    <x v="0"/>
    <s v="A1095"/>
    <s v="Drinks"/>
    <x v="8754"/>
    <n v="2007"/>
    <s v="Old"/>
    <x v="0"/>
  </r>
  <r>
    <x v="1"/>
    <s v="A1095"/>
    <s v="Drinks"/>
    <x v="8755"/>
    <n v="2007"/>
    <s v="Old"/>
    <x v="0"/>
  </r>
  <r>
    <x v="0"/>
    <s v="A1095"/>
    <s v="Kids menu"/>
    <x v="8756"/>
    <n v="2007"/>
    <s v="Old"/>
    <x v="0"/>
  </r>
  <r>
    <x v="1"/>
    <s v="A1095"/>
    <s v="Kids menu"/>
    <x v="8757"/>
    <n v="2007"/>
    <s v="Old"/>
    <x v="0"/>
  </r>
  <r>
    <x v="0"/>
    <s v="A1095"/>
    <s v="Tacos"/>
    <x v="8758"/>
    <n v="2007"/>
    <s v="Old"/>
    <x v="0"/>
  </r>
  <r>
    <x v="1"/>
    <s v="A1095"/>
    <s v="Tacos"/>
    <x v="8759"/>
    <n v="2007"/>
    <s v="Old"/>
    <x v="0"/>
  </r>
  <r>
    <x v="0"/>
    <s v="A1096"/>
    <s v="Burritos"/>
    <x v="8760"/>
    <n v="2007"/>
    <s v="Old"/>
    <x v="0"/>
  </r>
  <r>
    <x v="1"/>
    <s v="A1096"/>
    <s v="Burritos"/>
    <x v="8761"/>
    <n v="2007"/>
    <s v="Old"/>
    <x v="0"/>
  </r>
  <r>
    <x v="0"/>
    <s v="A1096"/>
    <s v="Drinks"/>
    <x v="8762"/>
    <n v="2007"/>
    <s v="Old"/>
    <x v="0"/>
  </r>
  <r>
    <x v="1"/>
    <s v="A1096"/>
    <s v="Drinks"/>
    <x v="8763"/>
    <n v="2007"/>
    <s v="Old"/>
    <x v="0"/>
  </r>
  <r>
    <x v="0"/>
    <s v="A1096"/>
    <s v="Kids menu"/>
    <x v="8764"/>
    <n v="2007"/>
    <s v="Old"/>
    <x v="0"/>
  </r>
  <r>
    <x v="1"/>
    <s v="A1096"/>
    <s v="Kids menu"/>
    <x v="8765"/>
    <n v="2007"/>
    <s v="Old"/>
    <x v="0"/>
  </r>
  <r>
    <x v="0"/>
    <s v="A1096"/>
    <s v="Tacos"/>
    <x v="8766"/>
    <n v="2007"/>
    <s v="Old"/>
    <x v="0"/>
  </r>
  <r>
    <x v="1"/>
    <s v="A1096"/>
    <s v="Tacos"/>
    <x v="8767"/>
    <n v="2007"/>
    <s v="Old"/>
    <x v="0"/>
  </r>
  <r>
    <x v="0"/>
    <s v="A1097"/>
    <s v="Burritos"/>
    <x v="8768"/>
    <n v="2007"/>
    <s v="Old"/>
    <x v="0"/>
  </r>
  <r>
    <x v="1"/>
    <s v="A1097"/>
    <s v="Burritos"/>
    <x v="8769"/>
    <n v="2007"/>
    <s v="Old"/>
    <x v="0"/>
  </r>
  <r>
    <x v="0"/>
    <s v="A1097"/>
    <s v="Drinks"/>
    <x v="8770"/>
    <n v="2007"/>
    <s v="Old"/>
    <x v="0"/>
  </r>
  <r>
    <x v="1"/>
    <s v="A1097"/>
    <s v="Drinks"/>
    <x v="8771"/>
    <n v="2007"/>
    <s v="Old"/>
    <x v="0"/>
  </r>
  <r>
    <x v="0"/>
    <s v="A1097"/>
    <s v="Kids menu"/>
    <x v="8772"/>
    <n v="2007"/>
    <s v="Old"/>
    <x v="0"/>
  </r>
  <r>
    <x v="1"/>
    <s v="A1097"/>
    <s v="Kids menu"/>
    <x v="8773"/>
    <n v="2007"/>
    <s v="Old"/>
    <x v="0"/>
  </r>
  <r>
    <x v="0"/>
    <s v="A1097"/>
    <s v="Tacos"/>
    <x v="8774"/>
    <n v="2007"/>
    <s v="Old"/>
    <x v="0"/>
  </r>
  <r>
    <x v="1"/>
    <s v="A1097"/>
    <s v="Tacos"/>
    <x v="8775"/>
    <n v="2007"/>
    <s v="Old"/>
    <x v="0"/>
  </r>
  <r>
    <x v="0"/>
    <s v="A1098"/>
    <s v="Burritos"/>
    <x v="8776"/>
    <n v="2007"/>
    <s v="Old"/>
    <x v="0"/>
  </r>
  <r>
    <x v="1"/>
    <s v="A1098"/>
    <s v="Burritos"/>
    <x v="8777"/>
    <n v="2007"/>
    <s v="Old"/>
    <x v="0"/>
  </r>
  <r>
    <x v="0"/>
    <s v="A1098"/>
    <s v="Drinks"/>
    <x v="8778"/>
    <n v="2007"/>
    <s v="Old"/>
    <x v="0"/>
  </r>
  <r>
    <x v="1"/>
    <s v="A1098"/>
    <s v="Drinks"/>
    <x v="8779"/>
    <n v="2007"/>
    <s v="Old"/>
    <x v="0"/>
  </r>
  <r>
    <x v="0"/>
    <s v="A1098"/>
    <s v="Kids menu"/>
    <x v="8780"/>
    <n v="2007"/>
    <s v="Old"/>
    <x v="0"/>
  </r>
  <r>
    <x v="1"/>
    <s v="A1098"/>
    <s v="Kids menu"/>
    <x v="8781"/>
    <n v="2007"/>
    <s v="Old"/>
    <x v="0"/>
  </r>
  <r>
    <x v="0"/>
    <s v="A1098"/>
    <s v="Tacos"/>
    <x v="8782"/>
    <n v="2007"/>
    <s v="Old"/>
    <x v="0"/>
  </r>
  <r>
    <x v="1"/>
    <s v="A1098"/>
    <s v="Tacos"/>
    <x v="8783"/>
    <n v="2007"/>
    <s v="Old"/>
    <x v="0"/>
  </r>
  <r>
    <x v="0"/>
    <s v="A1099"/>
    <s v="Burritos"/>
    <x v="8784"/>
    <n v="2007"/>
    <s v="Old"/>
    <x v="0"/>
  </r>
  <r>
    <x v="1"/>
    <s v="A1099"/>
    <s v="Burritos"/>
    <x v="8785"/>
    <n v="2007"/>
    <s v="Old"/>
    <x v="0"/>
  </r>
  <r>
    <x v="0"/>
    <s v="A1099"/>
    <s v="Drinks"/>
    <x v="8786"/>
    <n v="2007"/>
    <s v="Old"/>
    <x v="0"/>
  </r>
  <r>
    <x v="1"/>
    <s v="A1099"/>
    <s v="Drinks"/>
    <x v="8787"/>
    <n v="2007"/>
    <s v="Old"/>
    <x v="0"/>
  </r>
  <r>
    <x v="0"/>
    <s v="A1099"/>
    <s v="Kids menu"/>
    <x v="8788"/>
    <n v="2007"/>
    <s v="Old"/>
    <x v="0"/>
  </r>
  <r>
    <x v="1"/>
    <s v="A1099"/>
    <s v="Kids menu"/>
    <x v="8789"/>
    <n v="2007"/>
    <s v="Old"/>
    <x v="0"/>
  </r>
  <r>
    <x v="0"/>
    <s v="A1099"/>
    <s v="Tacos"/>
    <x v="8790"/>
    <n v="2007"/>
    <s v="Old"/>
    <x v="0"/>
  </r>
  <r>
    <x v="1"/>
    <s v="A1099"/>
    <s v="Tacos"/>
    <x v="8791"/>
    <n v="2007"/>
    <s v="Old"/>
    <x v="0"/>
  </r>
  <r>
    <x v="0"/>
    <s v="A1100"/>
    <s v="Burritos"/>
    <x v="8792"/>
    <n v="2007"/>
    <s v="Old"/>
    <x v="0"/>
  </r>
  <r>
    <x v="1"/>
    <s v="A1100"/>
    <s v="Burritos"/>
    <x v="8793"/>
    <n v="2007"/>
    <s v="Old"/>
    <x v="0"/>
  </r>
  <r>
    <x v="0"/>
    <s v="A1100"/>
    <s v="Drinks"/>
    <x v="8794"/>
    <n v="2007"/>
    <s v="Old"/>
    <x v="0"/>
  </r>
  <r>
    <x v="1"/>
    <s v="A1100"/>
    <s v="Drinks"/>
    <x v="8795"/>
    <n v="2007"/>
    <s v="Old"/>
    <x v="0"/>
  </r>
  <r>
    <x v="0"/>
    <s v="A1100"/>
    <s v="Kids menu"/>
    <x v="8796"/>
    <n v="2007"/>
    <s v="Old"/>
    <x v="0"/>
  </r>
  <r>
    <x v="1"/>
    <s v="A1100"/>
    <s v="Kids menu"/>
    <x v="8797"/>
    <n v="2007"/>
    <s v="Old"/>
    <x v="0"/>
  </r>
  <r>
    <x v="0"/>
    <s v="A1100"/>
    <s v="Tacos"/>
    <x v="8798"/>
    <n v="2007"/>
    <s v="Old"/>
    <x v="0"/>
  </r>
  <r>
    <x v="1"/>
    <s v="A1100"/>
    <s v="Tacos"/>
    <x v="8799"/>
    <n v="2007"/>
    <s v="Old"/>
    <x v="0"/>
  </r>
  <r>
    <x v="0"/>
    <s v="A1101"/>
    <s v="Burritos"/>
    <x v="8800"/>
    <n v="2007"/>
    <s v="Old"/>
    <x v="0"/>
  </r>
  <r>
    <x v="1"/>
    <s v="A1101"/>
    <s v="Burritos"/>
    <x v="8801"/>
    <n v="2007"/>
    <s v="Old"/>
    <x v="0"/>
  </r>
  <r>
    <x v="0"/>
    <s v="A1101"/>
    <s v="Drinks"/>
    <x v="8802"/>
    <n v="2007"/>
    <s v="Old"/>
    <x v="0"/>
  </r>
  <r>
    <x v="1"/>
    <s v="A1101"/>
    <s v="Drinks"/>
    <x v="8803"/>
    <n v="2007"/>
    <s v="Old"/>
    <x v="0"/>
  </r>
  <r>
    <x v="0"/>
    <s v="A1101"/>
    <s v="Kids menu"/>
    <x v="8804"/>
    <n v="2007"/>
    <s v="Old"/>
    <x v="0"/>
  </r>
  <r>
    <x v="1"/>
    <s v="A1101"/>
    <s v="Kids menu"/>
    <x v="8805"/>
    <n v="2007"/>
    <s v="Old"/>
    <x v="0"/>
  </r>
  <r>
    <x v="0"/>
    <s v="A1101"/>
    <s v="Tacos"/>
    <x v="8806"/>
    <n v="2007"/>
    <s v="Old"/>
    <x v="0"/>
  </r>
  <r>
    <x v="1"/>
    <s v="A1101"/>
    <s v="Tacos"/>
    <x v="8807"/>
    <n v="2007"/>
    <s v="Old"/>
    <x v="0"/>
  </r>
  <r>
    <x v="0"/>
    <s v="A1102"/>
    <s v="Burritos"/>
    <x v="8808"/>
    <n v="2007"/>
    <s v="Old"/>
    <x v="0"/>
  </r>
  <r>
    <x v="1"/>
    <s v="A1102"/>
    <s v="Burritos"/>
    <x v="8809"/>
    <n v="2007"/>
    <s v="Old"/>
    <x v="0"/>
  </r>
  <r>
    <x v="0"/>
    <s v="A1102"/>
    <s v="Drinks"/>
    <x v="8810"/>
    <n v="2007"/>
    <s v="Old"/>
    <x v="0"/>
  </r>
  <r>
    <x v="1"/>
    <s v="A1102"/>
    <s v="Drinks"/>
    <x v="8811"/>
    <n v="2007"/>
    <s v="Old"/>
    <x v="0"/>
  </r>
  <r>
    <x v="0"/>
    <s v="A1102"/>
    <s v="Kids menu"/>
    <x v="8812"/>
    <n v="2007"/>
    <s v="Old"/>
    <x v="0"/>
  </r>
  <r>
    <x v="1"/>
    <s v="A1102"/>
    <s v="Kids menu"/>
    <x v="8813"/>
    <n v="2007"/>
    <s v="Old"/>
    <x v="0"/>
  </r>
  <r>
    <x v="0"/>
    <s v="A1102"/>
    <s v="Tacos"/>
    <x v="8814"/>
    <n v="2007"/>
    <s v="Old"/>
    <x v="0"/>
  </r>
  <r>
    <x v="1"/>
    <s v="A1102"/>
    <s v="Tacos"/>
    <x v="8815"/>
    <n v="2007"/>
    <s v="Old"/>
    <x v="0"/>
  </r>
  <r>
    <x v="0"/>
    <s v="A1103"/>
    <s v="Burritos"/>
    <x v="8816"/>
    <n v="2007"/>
    <s v="Old"/>
    <x v="0"/>
  </r>
  <r>
    <x v="1"/>
    <s v="A1103"/>
    <s v="Burritos"/>
    <x v="8817"/>
    <n v="2007"/>
    <s v="Old"/>
    <x v="0"/>
  </r>
  <r>
    <x v="0"/>
    <s v="A1103"/>
    <s v="Drinks"/>
    <x v="8818"/>
    <n v="2007"/>
    <s v="Old"/>
    <x v="0"/>
  </r>
  <r>
    <x v="1"/>
    <s v="A1103"/>
    <s v="Drinks"/>
    <x v="8819"/>
    <n v="2007"/>
    <s v="Old"/>
    <x v="0"/>
  </r>
  <r>
    <x v="0"/>
    <s v="A1103"/>
    <s v="Kids menu"/>
    <x v="8820"/>
    <n v="2007"/>
    <s v="Old"/>
    <x v="0"/>
  </r>
  <r>
    <x v="1"/>
    <s v="A1103"/>
    <s v="Kids menu"/>
    <x v="8821"/>
    <n v="2007"/>
    <s v="Old"/>
    <x v="0"/>
  </r>
  <r>
    <x v="0"/>
    <s v="A1103"/>
    <s v="Tacos"/>
    <x v="8822"/>
    <n v="2007"/>
    <s v="Old"/>
    <x v="0"/>
  </r>
  <r>
    <x v="1"/>
    <s v="A1103"/>
    <s v="Tacos"/>
    <x v="8823"/>
    <n v="2007"/>
    <s v="Old"/>
    <x v="0"/>
  </r>
  <r>
    <x v="0"/>
    <s v="A1104"/>
    <s v="Burritos"/>
    <x v="8824"/>
    <n v="2007"/>
    <s v="Old"/>
    <x v="0"/>
  </r>
  <r>
    <x v="1"/>
    <s v="A1104"/>
    <s v="Burritos"/>
    <x v="8825"/>
    <n v="2007"/>
    <s v="Old"/>
    <x v="0"/>
  </r>
  <r>
    <x v="0"/>
    <s v="A1104"/>
    <s v="Drinks"/>
    <x v="8826"/>
    <n v="2007"/>
    <s v="Old"/>
    <x v="0"/>
  </r>
  <r>
    <x v="1"/>
    <s v="A1104"/>
    <s v="Drinks"/>
    <x v="8827"/>
    <n v="2007"/>
    <s v="Old"/>
    <x v="0"/>
  </r>
  <r>
    <x v="0"/>
    <s v="A1104"/>
    <s v="Kids menu"/>
    <x v="8828"/>
    <n v="2007"/>
    <s v="Old"/>
    <x v="0"/>
  </r>
  <r>
    <x v="1"/>
    <s v="A1104"/>
    <s v="Kids menu"/>
    <x v="8829"/>
    <n v="2007"/>
    <s v="Old"/>
    <x v="0"/>
  </r>
  <r>
    <x v="0"/>
    <s v="A1104"/>
    <s v="Tacos"/>
    <x v="8830"/>
    <n v="2007"/>
    <s v="Old"/>
    <x v="0"/>
  </r>
  <r>
    <x v="1"/>
    <s v="A1104"/>
    <s v="Tacos"/>
    <x v="8831"/>
    <n v="2007"/>
    <s v="Old"/>
    <x v="0"/>
  </r>
  <r>
    <x v="0"/>
    <s v="A1105"/>
    <s v="Burritos"/>
    <x v="8832"/>
    <n v="2007"/>
    <s v="Old"/>
    <x v="0"/>
  </r>
  <r>
    <x v="1"/>
    <s v="A1105"/>
    <s v="Burritos"/>
    <x v="8833"/>
    <n v="2007"/>
    <s v="Old"/>
    <x v="0"/>
  </r>
  <r>
    <x v="0"/>
    <s v="A1105"/>
    <s v="Drinks"/>
    <x v="8834"/>
    <n v="2007"/>
    <s v="Old"/>
    <x v="0"/>
  </r>
  <r>
    <x v="1"/>
    <s v="A1105"/>
    <s v="Drinks"/>
    <x v="8835"/>
    <n v="2007"/>
    <s v="Old"/>
    <x v="0"/>
  </r>
  <r>
    <x v="0"/>
    <s v="A1105"/>
    <s v="Kids menu"/>
    <x v="8836"/>
    <n v="2007"/>
    <s v="Old"/>
    <x v="0"/>
  </r>
  <r>
    <x v="1"/>
    <s v="A1105"/>
    <s v="Kids menu"/>
    <x v="8837"/>
    <n v="2007"/>
    <s v="Old"/>
    <x v="0"/>
  </r>
  <r>
    <x v="0"/>
    <s v="A1105"/>
    <s v="Tacos"/>
    <x v="8838"/>
    <n v="2007"/>
    <s v="Old"/>
    <x v="0"/>
  </r>
  <r>
    <x v="1"/>
    <s v="A1105"/>
    <s v="Tacos"/>
    <x v="8839"/>
    <n v="2007"/>
    <s v="Old"/>
    <x v="0"/>
  </r>
  <r>
    <x v="0"/>
    <s v="A1106"/>
    <s v="Burritos"/>
    <x v="8840"/>
    <n v="2007"/>
    <s v="Old"/>
    <x v="0"/>
  </r>
  <r>
    <x v="1"/>
    <s v="A1106"/>
    <s v="Burritos"/>
    <x v="8841"/>
    <n v="2007"/>
    <s v="Old"/>
    <x v="0"/>
  </r>
  <r>
    <x v="0"/>
    <s v="A1106"/>
    <s v="Drinks"/>
    <x v="8842"/>
    <n v="2007"/>
    <s v="Old"/>
    <x v="0"/>
  </r>
  <r>
    <x v="1"/>
    <s v="A1106"/>
    <s v="Drinks"/>
    <x v="8843"/>
    <n v="2007"/>
    <s v="Old"/>
    <x v="0"/>
  </r>
  <r>
    <x v="0"/>
    <s v="A1106"/>
    <s v="Kids menu"/>
    <x v="8844"/>
    <n v="2007"/>
    <s v="Old"/>
    <x v="0"/>
  </r>
  <r>
    <x v="1"/>
    <s v="A1106"/>
    <s v="Kids menu"/>
    <x v="8845"/>
    <n v="2007"/>
    <s v="Old"/>
    <x v="0"/>
  </r>
  <r>
    <x v="0"/>
    <s v="A1106"/>
    <s v="Tacos"/>
    <x v="8846"/>
    <n v="2007"/>
    <s v="Old"/>
    <x v="0"/>
  </r>
  <r>
    <x v="1"/>
    <s v="A1106"/>
    <s v="Tacos"/>
    <x v="8847"/>
    <n v="2007"/>
    <s v="Old"/>
    <x v="0"/>
  </r>
  <r>
    <x v="0"/>
    <s v="A1107"/>
    <s v="Burritos"/>
    <x v="8848"/>
    <n v="2007"/>
    <s v="Old"/>
    <x v="0"/>
  </r>
  <r>
    <x v="1"/>
    <s v="A1107"/>
    <s v="Burritos"/>
    <x v="8849"/>
    <n v="2007"/>
    <s v="Old"/>
    <x v="0"/>
  </r>
  <r>
    <x v="0"/>
    <s v="A1107"/>
    <s v="Drinks"/>
    <x v="8850"/>
    <n v="2007"/>
    <s v="Old"/>
    <x v="0"/>
  </r>
  <r>
    <x v="1"/>
    <s v="A1107"/>
    <s v="Drinks"/>
    <x v="8851"/>
    <n v="2007"/>
    <s v="Old"/>
    <x v="0"/>
  </r>
  <r>
    <x v="0"/>
    <s v="A1107"/>
    <s v="Kids menu"/>
    <x v="8852"/>
    <n v="2007"/>
    <s v="Old"/>
    <x v="0"/>
  </r>
  <r>
    <x v="1"/>
    <s v="A1107"/>
    <s v="Kids menu"/>
    <x v="8853"/>
    <n v="2007"/>
    <s v="Old"/>
    <x v="0"/>
  </r>
  <r>
    <x v="0"/>
    <s v="A1107"/>
    <s v="Tacos"/>
    <x v="8854"/>
    <n v="2007"/>
    <s v="Old"/>
    <x v="0"/>
  </r>
  <r>
    <x v="1"/>
    <s v="A1107"/>
    <s v="Tacos"/>
    <x v="8855"/>
    <n v="2007"/>
    <s v="Old"/>
    <x v="0"/>
  </r>
  <r>
    <x v="0"/>
    <s v="A1108"/>
    <s v="Burritos"/>
    <x v="8856"/>
    <n v="2007"/>
    <s v="Old"/>
    <x v="0"/>
  </r>
  <r>
    <x v="1"/>
    <s v="A1108"/>
    <s v="Burritos"/>
    <x v="8857"/>
    <n v="2007"/>
    <s v="Old"/>
    <x v="0"/>
  </r>
  <r>
    <x v="0"/>
    <s v="A1108"/>
    <s v="Drinks"/>
    <x v="8858"/>
    <n v="2007"/>
    <s v="Old"/>
    <x v="0"/>
  </r>
  <r>
    <x v="1"/>
    <s v="A1108"/>
    <s v="Drinks"/>
    <x v="8859"/>
    <n v="2007"/>
    <s v="Old"/>
    <x v="0"/>
  </r>
  <r>
    <x v="0"/>
    <s v="A1108"/>
    <s v="Kids menu"/>
    <x v="8860"/>
    <n v="2007"/>
    <s v="Old"/>
    <x v="0"/>
  </r>
  <r>
    <x v="1"/>
    <s v="A1108"/>
    <s v="Kids menu"/>
    <x v="8861"/>
    <n v="2007"/>
    <s v="Old"/>
    <x v="0"/>
  </r>
  <r>
    <x v="0"/>
    <s v="A1108"/>
    <s v="Tacos"/>
    <x v="8862"/>
    <n v="2007"/>
    <s v="Old"/>
    <x v="0"/>
  </r>
  <r>
    <x v="1"/>
    <s v="A1108"/>
    <s v="Tacos"/>
    <x v="8863"/>
    <n v="2007"/>
    <s v="Old"/>
    <x v="0"/>
  </r>
  <r>
    <x v="0"/>
    <s v="A1109"/>
    <s v="Burritos"/>
    <x v="8864"/>
    <n v="2007"/>
    <s v="Old"/>
    <x v="0"/>
  </r>
  <r>
    <x v="1"/>
    <s v="A1109"/>
    <s v="Burritos"/>
    <x v="8865"/>
    <n v="2007"/>
    <s v="Old"/>
    <x v="0"/>
  </r>
  <r>
    <x v="0"/>
    <s v="A1109"/>
    <s v="Drinks"/>
    <x v="8866"/>
    <n v="2007"/>
    <s v="Old"/>
    <x v="0"/>
  </r>
  <r>
    <x v="1"/>
    <s v="A1109"/>
    <s v="Drinks"/>
    <x v="8867"/>
    <n v="2007"/>
    <s v="Old"/>
    <x v="0"/>
  </r>
  <r>
    <x v="0"/>
    <s v="A1109"/>
    <s v="Kids menu"/>
    <x v="8868"/>
    <n v="2007"/>
    <s v="Old"/>
    <x v="0"/>
  </r>
  <r>
    <x v="1"/>
    <s v="A1109"/>
    <s v="Kids menu"/>
    <x v="8869"/>
    <n v="2007"/>
    <s v="Old"/>
    <x v="0"/>
  </r>
  <r>
    <x v="0"/>
    <s v="A1109"/>
    <s v="Tacos"/>
    <x v="8870"/>
    <n v="2007"/>
    <s v="Old"/>
    <x v="0"/>
  </r>
  <r>
    <x v="1"/>
    <s v="A1109"/>
    <s v="Tacos"/>
    <x v="8871"/>
    <n v="2007"/>
    <s v="Old"/>
    <x v="0"/>
  </r>
  <r>
    <x v="0"/>
    <s v="A1110"/>
    <s v="Burritos"/>
    <x v="8872"/>
    <n v="2007"/>
    <s v="Old"/>
    <x v="0"/>
  </r>
  <r>
    <x v="1"/>
    <s v="A1110"/>
    <s v="Burritos"/>
    <x v="8873"/>
    <n v="2007"/>
    <s v="Old"/>
    <x v="0"/>
  </r>
  <r>
    <x v="0"/>
    <s v="A1110"/>
    <s v="Drinks"/>
    <x v="8874"/>
    <n v="2007"/>
    <s v="Old"/>
    <x v="0"/>
  </r>
  <r>
    <x v="1"/>
    <s v="A1110"/>
    <s v="Drinks"/>
    <x v="8875"/>
    <n v="2007"/>
    <s v="Old"/>
    <x v="0"/>
  </r>
  <r>
    <x v="0"/>
    <s v="A1110"/>
    <s v="Kids menu"/>
    <x v="8876"/>
    <n v="2007"/>
    <s v="Old"/>
    <x v="0"/>
  </r>
  <r>
    <x v="1"/>
    <s v="A1110"/>
    <s v="Kids menu"/>
    <x v="8877"/>
    <n v="2007"/>
    <s v="Old"/>
    <x v="0"/>
  </r>
  <r>
    <x v="0"/>
    <s v="A1110"/>
    <s v="Tacos"/>
    <x v="8878"/>
    <n v="2007"/>
    <s v="Old"/>
    <x v="0"/>
  </r>
  <r>
    <x v="1"/>
    <s v="A1110"/>
    <s v="Tacos"/>
    <x v="8879"/>
    <n v="2007"/>
    <s v="Old"/>
    <x v="0"/>
  </r>
  <r>
    <x v="0"/>
    <s v="A1111"/>
    <s v="Burritos"/>
    <x v="8880"/>
    <n v="2008"/>
    <s v="Old"/>
    <x v="0"/>
  </r>
  <r>
    <x v="1"/>
    <s v="A1111"/>
    <s v="Burritos"/>
    <x v="8881"/>
    <n v="2008"/>
    <s v="Old"/>
    <x v="0"/>
  </r>
  <r>
    <x v="0"/>
    <s v="A1111"/>
    <s v="Drinks"/>
    <x v="8882"/>
    <n v="2008"/>
    <s v="Old"/>
    <x v="0"/>
  </r>
  <r>
    <x v="1"/>
    <s v="A1111"/>
    <s v="Drinks"/>
    <x v="8883"/>
    <n v="2008"/>
    <s v="Old"/>
    <x v="0"/>
  </r>
  <r>
    <x v="0"/>
    <s v="A1111"/>
    <s v="Kids menu"/>
    <x v="8884"/>
    <n v="2008"/>
    <s v="Old"/>
    <x v="0"/>
  </r>
  <r>
    <x v="1"/>
    <s v="A1111"/>
    <s v="Kids menu"/>
    <x v="8885"/>
    <n v="2008"/>
    <s v="Old"/>
    <x v="0"/>
  </r>
  <r>
    <x v="0"/>
    <s v="A1111"/>
    <s v="Tacos"/>
    <x v="8886"/>
    <n v="2008"/>
    <s v="Old"/>
    <x v="0"/>
  </r>
  <r>
    <x v="1"/>
    <s v="A1111"/>
    <s v="Tacos"/>
    <x v="8887"/>
    <n v="2008"/>
    <s v="Old"/>
    <x v="0"/>
  </r>
  <r>
    <x v="0"/>
    <s v="A1112"/>
    <s v="Burritos"/>
    <x v="8888"/>
    <n v="2008"/>
    <s v="Old"/>
    <x v="0"/>
  </r>
  <r>
    <x v="1"/>
    <s v="A1112"/>
    <s v="Burritos"/>
    <x v="8889"/>
    <n v="2008"/>
    <s v="Old"/>
    <x v="0"/>
  </r>
  <r>
    <x v="0"/>
    <s v="A1112"/>
    <s v="Drinks"/>
    <x v="8890"/>
    <n v="2008"/>
    <s v="Old"/>
    <x v="0"/>
  </r>
  <r>
    <x v="1"/>
    <s v="A1112"/>
    <s v="Drinks"/>
    <x v="8891"/>
    <n v="2008"/>
    <s v="Old"/>
    <x v="0"/>
  </r>
  <r>
    <x v="0"/>
    <s v="A1112"/>
    <s v="Kids menu"/>
    <x v="8892"/>
    <n v="2008"/>
    <s v="Old"/>
    <x v="0"/>
  </r>
  <r>
    <x v="1"/>
    <s v="A1112"/>
    <s v="Kids menu"/>
    <x v="8893"/>
    <n v="2008"/>
    <s v="Old"/>
    <x v="0"/>
  </r>
  <r>
    <x v="0"/>
    <s v="A1112"/>
    <s v="Tacos"/>
    <x v="8894"/>
    <n v="2008"/>
    <s v="Old"/>
    <x v="0"/>
  </r>
  <r>
    <x v="1"/>
    <s v="A1112"/>
    <s v="Tacos"/>
    <x v="8895"/>
    <n v="2008"/>
    <s v="Old"/>
    <x v="0"/>
  </r>
  <r>
    <x v="0"/>
    <s v="A1113"/>
    <s v="Burritos"/>
    <x v="8896"/>
    <n v="2008"/>
    <s v="Old"/>
    <x v="0"/>
  </r>
  <r>
    <x v="1"/>
    <s v="A1113"/>
    <s v="Burritos"/>
    <x v="8897"/>
    <n v="2008"/>
    <s v="Old"/>
    <x v="0"/>
  </r>
  <r>
    <x v="0"/>
    <s v="A1113"/>
    <s v="Drinks"/>
    <x v="8898"/>
    <n v="2008"/>
    <s v="Old"/>
    <x v="0"/>
  </r>
  <r>
    <x v="1"/>
    <s v="A1113"/>
    <s v="Drinks"/>
    <x v="8899"/>
    <n v="2008"/>
    <s v="Old"/>
    <x v="0"/>
  </r>
  <r>
    <x v="0"/>
    <s v="A1113"/>
    <s v="Kids menu"/>
    <x v="8900"/>
    <n v="2008"/>
    <s v="Old"/>
    <x v="0"/>
  </r>
  <r>
    <x v="1"/>
    <s v="A1113"/>
    <s v="Kids menu"/>
    <x v="8901"/>
    <n v="2008"/>
    <s v="Old"/>
    <x v="0"/>
  </r>
  <r>
    <x v="0"/>
    <s v="A1113"/>
    <s v="Tacos"/>
    <x v="8902"/>
    <n v="2008"/>
    <s v="Old"/>
    <x v="0"/>
  </r>
  <r>
    <x v="1"/>
    <s v="A1113"/>
    <s v="Tacos"/>
    <x v="8903"/>
    <n v="2008"/>
    <s v="Old"/>
    <x v="0"/>
  </r>
  <r>
    <x v="0"/>
    <s v="A1114"/>
    <s v="Burritos"/>
    <x v="8904"/>
    <n v="2008"/>
    <s v="Old"/>
    <x v="0"/>
  </r>
  <r>
    <x v="1"/>
    <s v="A1114"/>
    <s v="Burritos"/>
    <x v="8905"/>
    <n v="2008"/>
    <s v="Old"/>
    <x v="0"/>
  </r>
  <r>
    <x v="0"/>
    <s v="A1114"/>
    <s v="Drinks"/>
    <x v="8906"/>
    <n v="2008"/>
    <s v="Old"/>
    <x v="0"/>
  </r>
  <r>
    <x v="1"/>
    <s v="A1114"/>
    <s v="Drinks"/>
    <x v="8907"/>
    <n v="2008"/>
    <s v="Old"/>
    <x v="0"/>
  </r>
  <r>
    <x v="0"/>
    <s v="A1114"/>
    <s v="Kids menu"/>
    <x v="8908"/>
    <n v="2008"/>
    <s v="Old"/>
    <x v="0"/>
  </r>
  <r>
    <x v="1"/>
    <s v="A1114"/>
    <s v="Kids menu"/>
    <x v="8909"/>
    <n v="2008"/>
    <s v="Old"/>
    <x v="0"/>
  </r>
  <r>
    <x v="0"/>
    <s v="A1114"/>
    <s v="Tacos"/>
    <x v="8910"/>
    <n v="2008"/>
    <s v="Old"/>
    <x v="0"/>
  </r>
  <r>
    <x v="1"/>
    <s v="A1114"/>
    <s v="Tacos"/>
    <x v="8911"/>
    <n v="2008"/>
    <s v="Old"/>
    <x v="0"/>
  </r>
  <r>
    <x v="0"/>
    <s v="A1115"/>
    <s v="Burritos"/>
    <x v="8912"/>
    <n v="2008"/>
    <s v="Old"/>
    <x v="0"/>
  </r>
  <r>
    <x v="1"/>
    <s v="A1115"/>
    <s v="Burritos"/>
    <x v="8913"/>
    <n v="2008"/>
    <s v="Old"/>
    <x v="0"/>
  </r>
  <r>
    <x v="0"/>
    <s v="A1115"/>
    <s v="Drinks"/>
    <x v="8914"/>
    <n v="2008"/>
    <s v="Old"/>
    <x v="0"/>
  </r>
  <r>
    <x v="1"/>
    <s v="A1115"/>
    <s v="Drinks"/>
    <x v="8915"/>
    <n v="2008"/>
    <s v="Old"/>
    <x v="0"/>
  </r>
  <r>
    <x v="0"/>
    <s v="A1115"/>
    <s v="Kids menu"/>
    <x v="8916"/>
    <n v="2008"/>
    <s v="Old"/>
    <x v="0"/>
  </r>
  <r>
    <x v="1"/>
    <s v="A1115"/>
    <s v="Kids menu"/>
    <x v="8917"/>
    <n v="2008"/>
    <s v="Old"/>
    <x v="0"/>
  </r>
  <r>
    <x v="0"/>
    <s v="A1115"/>
    <s v="Tacos"/>
    <x v="8918"/>
    <n v="2008"/>
    <s v="Old"/>
    <x v="0"/>
  </r>
  <r>
    <x v="1"/>
    <s v="A1115"/>
    <s v="Tacos"/>
    <x v="8919"/>
    <n v="2008"/>
    <s v="Old"/>
    <x v="0"/>
  </r>
  <r>
    <x v="0"/>
    <s v="A1116"/>
    <s v="Burritos"/>
    <x v="8920"/>
    <n v="2008"/>
    <s v="Old"/>
    <x v="0"/>
  </r>
  <r>
    <x v="1"/>
    <s v="A1116"/>
    <s v="Burritos"/>
    <x v="8921"/>
    <n v="2008"/>
    <s v="Old"/>
    <x v="0"/>
  </r>
  <r>
    <x v="0"/>
    <s v="A1116"/>
    <s v="Drinks"/>
    <x v="8922"/>
    <n v="2008"/>
    <s v="Old"/>
    <x v="0"/>
  </r>
  <r>
    <x v="1"/>
    <s v="A1116"/>
    <s v="Drinks"/>
    <x v="8923"/>
    <n v="2008"/>
    <s v="Old"/>
    <x v="0"/>
  </r>
  <r>
    <x v="0"/>
    <s v="A1116"/>
    <s v="Kids menu"/>
    <x v="8924"/>
    <n v="2008"/>
    <s v="Old"/>
    <x v="0"/>
  </r>
  <r>
    <x v="1"/>
    <s v="A1116"/>
    <s v="Kids menu"/>
    <x v="8925"/>
    <n v="2008"/>
    <s v="Old"/>
    <x v="0"/>
  </r>
  <r>
    <x v="0"/>
    <s v="A1116"/>
    <s v="Tacos"/>
    <x v="8926"/>
    <n v="2008"/>
    <s v="Old"/>
    <x v="0"/>
  </r>
  <r>
    <x v="1"/>
    <s v="A1116"/>
    <s v="Tacos"/>
    <x v="8927"/>
    <n v="2008"/>
    <s v="Old"/>
    <x v="0"/>
  </r>
  <r>
    <x v="0"/>
    <s v="A1117"/>
    <s v="Burritos"/>
    <x v="8928"/>
    <n v="2008"/>
    <s v="Old"/>
    <x v="0"/>
  </r>
  <r>
    <x v="1"/>
    <s v="A1117"/>
    <s v="Burritos"/>
    <x v="8929"/>
    <n v="2008"/>
    <s v="Old"/>
    <x v="0"/>
  </r>
  <r>
    <x v="0"/>
    <s v="A1117"/>
    <s v="Drinks"/>
    <x v="8930"/>
    <n v="2008"/>
    <s v="Old"/>
    <x v="0"/>
  </r>
  <r>
    <x v="1"/>
    <s v="A1117"/>
    <s v="Drinks"/>
    <x v="8931"/>
    <n v="2008"/>
    <s v="Old"/>
    <x v="0"/>
  </r>
  <r>
    <x v="0"/>
    <s v="A1117"/>
    <s v="Kids menu"/>
    <x v="8932"/>
    <n v="2008"/>
    <s v="Old"/>
    <x v="0"/>
  </r>
  <r>
    <x v="1"/>
    <s v="A1117"/>
    <s v="Kids menu"/>
    <x v="8933"/>
    <n v="2008"/>
    <s v="Old"/>
    <x v="0"/>
  </r>
  <r>
    <x v="0"/>
    <s v="A1117"/>
    <s v="Tacos"/>
    <x v="8934"/>
    <n v="2008"/>
    <s v="Old"/>
    <x v="0"/>
  </r>
  <r>
    <x v="1"/>
    <s v="A1117"/>
    <s v="Tacos"/>
    <x v="8935"/>
    <n v="2008"/>
    <s v="Old"/>
    <x v="0"/>
  </r>
  <r>
    <x v="0"/>
    <s v="A1118"/>
    <s v="Burritos"/>
    <x v="8936"/>
    <n v="2008"/>
    <s v="Old"/>
    <x v="0"/>
  </r>
  <r>
    <x v="1"/>
    <s v="A1118"/>
    <s v="Burritos"/>
    <x v="8937"/>
    <n v="2008"/>
    <s v="Old"/>
    <x v="0"/>
  </r>
  <r>
    <x v="0"/>
    <s v="A1118"/>
    <s v="Drinks"/>
    <x v="8938"/>
    <n v="2008"/>
    <s v="Old"/>
    <x v="0"/>
  </r>
  <r>
    <x v="1"/>
    <s v="A1118"/>
    <s v="Drinks"/>
    <x v="8939"/>
    <n v="2008"/>
    <s v="Old"/>
    <x v="0"/>
  </r>
  <r>
    <x v="0"/>
    <s v="A1118"/>
    <s v="Kids menu"/>
    <x v="8940"/>
    <n v="2008"/>
    <s v="Old"/>
    <x v="0"/>
  </r>
  <r>
    <x v="1"/>
    <s v="A1118"/>
    <s v="Kids menu"/>
    <x v="8941"/>
    <n v="2008"/>
    <s v="Old"/>
    <x v="0"/>
  </r>
  <r>
    <x v="0"/>
    <s v="A1118"/>
    <s v="Tacos"/>
    <x v="8942"/>
    <n v="2008"/>
    <s v="Old"/>
    <x v="0"/>
  </r>
  <r>
    <x v="1"/>
    <s v="A1118"/>
    <s v="Tacos"/>
    <x v="8943"/>
    <n v="2008"/>
    <s v="Old"/>
    <x v="0"/>
  </r>
  <r>
    <x v="0"/>
    <s v="A1119"/>
    <s v="Burritos"/>
    <x v="8944"/>
    <n v="2008"/>
    <s v="Old"/>
    <x v="0"/>
  </r>
  <r>
    <x v="1"/>
    <s v="A1119"/>
    <s v="Burritos"/>
    <x v="8945"/>
    <n v="2008"/>
    <s v="Old"/>
    <x v="0"/>
  </r>
  <r>
    <x v="0"/>
    <s v="A1119"/>
    <s v="Drinks"/>
    <x v="8946"/>
    <n v="2008"/>
    <s v="Old"/>
    <x v="0"/>
  </r>
  <r>
    <x v="1"/>
    <s v="A1119"/>
    <s v="Drinks"/>
    <x v="8947"/>
    <n v="2008"/>
    <s v="Old"/>
    <x v="0"/>
  </r>
  <r>
    <x v="0"/>
    <s v="A1119"/>
    <s v="Kids menu"/>
    <x v="8948"/>
    <n v="2008"/>
    <s v="Old"/>
    <x v="0"/>
  </r>
  <r>
    <x v="1"/>
    <s v="A1119"/>
    <s v="Kids menu"/>
    <x v="8949"/>
    <n v="2008"/>
    <s v="Old"/>
    <x v="0"/>
  </r>
  <r>
    <x v="0"/>
    <s v="A1119"/>
    <s v="Tacos"/>
    <x v="8950"/>
    <n v="2008"/>
    <s v="Old"/>
    <x v="0"/>
  </r>
  <r>
    <x v="1"/>
    <s v="A1119"/>
    <s v="Tacos"/>
    <x v="8951"/>
    <n v="2008"/>
    <s v="Old"/>
    <x v="0"/>
  </r>
  <r>
    <x v="0"/>
    <s v="A1120"/>
    <s v="Burritos"/>
    <x v="8952"/>
    <n v="2008"/>
    <s v="Old"/>
    <x v="0"/>
  </r>
  <r>
    <x v="1"/>
    <s v="A1120"/>
    <s v="Burritos"/>
    <x v="8953"/>
    <n v="2008"/>
    <s v="Old"/>
    <x v="0"/>
  </r>
  <r>
    <x v="0"/>
    <s v="A1120"/>
    <s v="Drinks"/>
    <x v="8954"/>
    <n v="2008"/>
    <s v="Old"/>
    <x v="0"/>
  </r>
  <r>
    <x v="1"/>
    <s v="A1120"/>
    <s v="Drinks"/>
    <x v="8955"/>
    <n v="2008"/>
    <s v="Old"/>
    <x v="0"/>
  </r>
  <r>
    <x v="0"/>
    <s v="A1120"/>
    <s v="Kids menu"/>
    <x v="8956"/>
    <n v="2008"/>
    <s v="Old"/>
    <x v="0"/>
  </r>
  <r>
    <x v="1"/>
    <s v="A1120"/>
    <s v="Kids menu"/>
    <x v="8957"/>
    <n v="2008"/>
    <s v="Old"/>
    <x v="0"/>
  </r>
  <r>
    <x v="0"/>
    <s v="A1120"/>
    <s v="Tacos"/>
    <x v="8958"/>
    <n v="2008"/>
    <s v="Old"/>
    <x v="0"/>
  </r>
  <r>
    <x v="1"/>
    <s v="A1120"/>
    <s v="Tacos"/>
    <x v="8959"/>
    <n v="2008"/>
    <s v="Old"/>
    <x v="0"/>
  </r>
  <r>
    <x v="0"/>
    <s v="A1121"/>
    <s v="Burritos"/>
    <x v="8960"/>
    <n v="2008"/>
    <s v="Old"/>
    <x v="0"/>
  </r>
  <r>
    <x v="1"/>
    <s v="A1121"/>
    <s v="Burritos"/>
    <x v="8961"/>
    <n v="2008"/>
    <s v="Old"/>
    <x v="0"/>
  </r>
  <r>
    <x v="0"/>
    <s v="A1121"/>
    <s v="Drinks"/>
    <x v="8962"/>
    <n v="2008"/>
    <s v="Old"/>
    <x v="0"/>
  </r>
  <r>
    <x v="1"/>
    <s v="A1121"/>
    <s v="Drinks"/>
    <x v="8963"/>
    <n v="2008"/>
    <s v="Old"/>
    <x v="0"/>
  </r>
  <r>
    <x v="0"/>
    <s v="A1121"/>
    <s v="Kids menu"/>
    <x v="8964"/>
    <n v="2008"/>
    <s v="Old"/>
    <x v="0"/>
  </r>
  <r>
    <x v="1"/>
    <s v="A1121"/>
    <s v="Kids menu"/>
    <x v="8965"/>
    <n v="2008"/>
    <s v="Old"/>
    <x v="0"/>
  </r>
  <r>
    <x v="0"/>
    <s v="A1121"/>
    <s v="Tacos"/>
    <x v="8966"/>
    <n v="2008"/>
    <s v="Old"/>
    <x v="0"/>
  </r>
  <r>
    <x v="1"/>
    <s v="A1121"/>
    <s v="Tacos"/>
    <x v="8967"/>
    <n v="2008"/>
    <s v="Old"/>
    <x v="0"/>
  </r>
  <r>
    <x v="0"/>
    <s v="A1122"/>
    <s v="Burritos"/>
    <x v="8968"/>
    <n v="2008"/>
    <s v="Old"/>
    <x v="0"/>
  </r>
  <r>
    <x v="1"/>
    <s v="A1122"/>
    <s v="Burritos"/>
    <x v="8969"/>
    <n v="2008"/>
    <s v="Old"/>
    <x v="0"/>
  </r>
  <r>
    <x v="0"/>
    <s v="A1122"/>
    <s v="Drinks"/>
    <x v="8970"/>
    <n v="2008"/>
    <s v="Old"/>
    <x v="0"/>
  </r>
  <r>
    <x v="1"/>
    <s v="A1122"/>
    <s v="Drinks"/>
    <x v="8971"/>
    <n v="2008"/>
    <s v="Old"/>
    <x v="0"/>
  </r>
  <r>
    <x v="0"/>
    <s v="A1122"/>
    <s v="Kids menu"/>
    <x v="8972"/>
    <n v="2008"/>
    <s v="Old"/>
    <x v="0"/>
  </r>
  <r>
    <x v="1"/>
    <s v="A1122"/>
    <s v="Kids menu"/>
    <x v="8973"/>
    <n v="2008"/>
    <s v="Old"/>
    <x v="0"/>
  </r>
  <r>
    <x v="0"/>
    <s v="A1122"/>
    <s v="Tacos"/>
    <x v="8974"/>
    <n v="2008"/>
    <s v="Old"/>
    <x v="0"/>
  </r>
  <r>
    <x v="1"/>
    <s v="A1122"/>
    <s v="Tacos"/>
    <x v="8975"/>
    <n v="2008"/>
    <s v="Old"/>
    <x v="0"/>
  </r>
  <r>
    <x v="0"/>
    <s v="A1123"/>
    <s v="Burritos"/>
    <x v="8976"/>
    <n v="2008"/>
    <s v="Old"/>
    <x v="0"/>
  </r>
  <r>
    <x v="1"/>
    <s v="A1123"/>
    <s v="Burritos"/>
    <x v="8977"/>
    <n v="2008"/>
    <s v="Old"/>
    <x v="0"/>
  </r>
  <r>
    <x v="0"/>
    <s v="A1123"/>
    <s v="Drinks"/>
    <x v="8978"/>
    <n v="2008"/>
    <s v="Old"/>
    <x v="0"/>
  </r>
  <r>
    <x v="1"/>
    <s v="A1123"/>
    <s v="Drinks"/>
    <x v="8979"/>
    <n v="2008"/>
    <s v="Old"/>
    <x v="0"/>
  </r>
  <r>
    <x v="0"/>
    <s v="A1123"/>
    <s v="Kids menu"/>
    <x v="8980"/>
    <n v="2008"/>
    <s v="Old"/>
    <x v="0"/>
  </r>
  <r>
    <x v="1"/>
    <s v="A1123"/>
    <s v="Kids menu"/>
    <x v="8981"/>
    <n v="2008"/>
    <s v="Old"/>
    <x v="0"/>
  </r>
  <r>
    <x v="0"/>
    <s v="A1123"/>
    <s v="Tacos"/>
    <x v="8982"/>
    <n v="2008"/>
    <s v="Old"/>
    <x v="0"/>
  </r>
  <r>
    <x v="1"/>
    <s v="A1123"/>
    <s v="Tacos"/>
    <x v="8983"/>
    <n v="2008"/>
    <s v="Old"/>
    <x v="0"/>
  </r>
  <r>
    <x v="0"/>
    <s v="A1124"/>
    <s v="Burritos"/>
    <x v="8984"/>
    <n v="2008"/>
    <s v="Old"/>
    <x v="0"/>
  </r>
  <r>
    <x v="1"/>
    <s v="A1124"/>
    <s v="Burritos"/>
    <x v="8985"/>
    <n v="2008"/>
    <s v="Old"/>
    <x v="0"/>
  </r>
  <r>
    <x v="0"/>
    <s v="A1124"/>
    <s v="Drinks"/>
    <x v="8986"/>
    <n v="2008"/>
    <s v="Old"/>
    <x v="0"/>
  </r>
  <r>
    <x v="1"/>
    <s v="A1124"/>
    <s v="Drinks"/>
    <x v="8987"/>
    <n v="2008"/>
    <s v="Old"/>
    <x v="0"/>
  </r>
  <r>
    <x v="0"/>
    <s v="A1124"/>
    <s v="Kids menu"/>
    <x v="8988"/>
    <n v="2008"/>
    <s v="Old"/>
    <x v="0"/>
  </r>
  <r>
    <x v="1"/>
    <s v="A1124"/>
    <s v="Kids menu"/>
    <x v="8989"/>
    <n v="2008"/>
    <s v="Old"/>
    <x v="0"/>
  </r>
  <r>
    <x v="0"/>
    <s v="A1124"/>
    <s v="Tacos"/>
    <x v="8990"/>
    <n v="2008"/>
    <s v="Old"/>
    <x v="0"/>
  </r>
  <r>
    <x v="1"/>
    <s v="A1124"/>
    <s v="Tacos"/>
    <x v="8991"/>
    <n v="2008"/>
    <s v="Old"/>
    <x v="0"/>
  </r>
  <r>
    <x v="0"/>
    <s v="A1125"/>
    <s v="Burritos"/>
    <x v="8992"/>
    <n v="2008"/>
    <s v="Old"/>
    <x v="0"/>
  </r>
  <r>
    <x v="1"/>
    <s v="A1125"/>
    <s v="Burritos"/>
    <x v="8993"/>
    <n v="2008"/>
    <s v="Old"/>
    <x v="0"/>
  </r>
  <r>
    <x v="0"/>
    <s v="A1125"/>
    <s v="Drinks"/>
    <x v="8994"/>
    <n v="2008"/>
    <s v="Old"/>
    <x v="0"/>
  </r>
  <r>
    <x v="1"/>
    <s v="A1125"/>
    <s v="Drinks"/>
    <x v="8995"/>
    <n v="2008"/>
    <s v="Old"/>
    <x v="0"/>
  </r>
  <r>
    <x v="0"/>
    <s v="A1125"/>
    <s v="Kids menu"/>
    <x v="8996"/>
    <n v="2008"/>
    <s v="Old"/>
    <x v="0"/>
  </r>
  <r>
    <x v="1"/>
    <s v="A1125"/>
    <s v="Kids menu"/>
    <x v="8997"/>
    <n v="2008"/>
    <s v="Old"/>
    <x v="0"/>
  </r>
  <r>
    <x v="0"/>
    <s v="A1125"/>
    <s v="Tacos"/>
    <x v="8998"/>
    <n v="2008"/>
    <s v="Old"/>
    <x v="0"/>
  </r>
  <r>
    <x v="1"/>
    <s v="A1125"/>
    <s v="Tacos"/>
    <x v="8999"/>
    <n v="2008"/>
    <s v="Old"/>
    <x v="0"/>
  </r>
  <r>
    <x v="0"/>
    <s v="A1126"/>
    <s v="Burritos"/>
    <x v="9000"/>
    <n v="2008"/>
    <s v="Old"/>
    <x v="0"/>
  </r>
  <r>
    <x v="1"/>
    <s v="A1126"/>
    <s v="Burritos"/>
    <x v="9001"/>
    <n v="2008"/>
    <s v="Old"/>
    <x v="0"/>
  </r>
  <r>
    <x v="0"/>
    <s v="A1126"/>
    <s v="Drinks"/>
    <x v="9002"/>
    <n v="2008"/>
    <s v="Old"/>
    <x v="0"/>
  </r>
  <r>
    <x v="1"/>
    <s v="A1126"/>
    <s v="Drinks"/>
    <x v="9003"/>
    <n v="2008"/>
    <s v="Old"/>
    <x v="0"/>
  </r>
  <r>
    <x v="0"/>
    <s v="A1126"/>
    <s v="Kids menu"/>
    <x v="9004"/>
    <n v="2008"/>
    <s v="Old"/>
    <x v="0"/>
  </r>
  <r>
    <x v="1"/>
    <s v="A1126"/>
    <s v="Kids menu"/>
    <x v="9005"/>
    <n v="2008"/>
    <s v="Old"/>
    <x v="0"/>
  </r>
  <r>
    <x v="0"/>
    <s v="A1126"/>
    <s v="Tacos"/>
    <x v="9006"/>
    <n v="2008"/>
    <s v="Old"/>
    <x v="0"/>
  </r>
  <r>
    <x v="1"/>
    <s v="A1126"/>
    <s v="Tacos"/>
    <x v="9007"/>
    <n v="2008"/>
    <s v="Old"/>
    <x v="0"/>
  </r>
  <r>
    <x v="0"/>
    <s v="A1127"/>
    <s v="Burritos"/>
    <x v="9008"/>
    <n v="2008"/>
    <s v="Old"/>
    <x v="0"/>
  </r>
  <r>
    <x v="1"/>
    <s v="A1127"/>
    <s v="Burritos"/>
    <x v="9009"/>
    <n v="2008"/>
    <s v="Old"/>
    <x v="0"/>
  </r>
  <r>
    <x v="0"/>
    <s v="A1127"/>
    <s v="Drinks"/>
    <x v="9010"/>
    <n v="2008"/>
    <s v="Old"/>
    <x v="0"/>
  </r>
  <r>
    <x v="1"/>
    <s v="A1127"/>
    <s v="Drinks"/>
    <x v="9011"/>
    <n v="2008"/>
    <s v="Old"/>
    <x v="0"/>
  </r>
  <r>
    <x v="0"/>
    <s v="A1127"/>
    <s v="Kids menu"/>
    <x v="9012"/>
    <n v="2008"/>
    <s v="Old"/>
    <x v="0"/>
  </r>
  <r>
    <x v="1"/>
    <s v="A1127"/>
    <s v="Kids menu"/>
    <x v="9013"/>
    <n v="2008"/>
    <s v="Old"/>
    <x v="0"/>
  </r>
  <r>
    <x v="0"/>
    <s v="A1127"/>
    <s v="Tacos"/>
    <x v="9014"/>
    <n v="2008"/>
    <s v="Old"/>
    <x v="0"/>
  </r>
  <r>
    <x v="1"/>
    <s v="A1127"/>
    <s v="Tacos"/>
    <x v="9015"/>
    <n v="2008"/>
    <s v="Old"/>
    <x v="0"/>
  </r>
  <r>
    <x v="0"/>
    <s v="A1128"/>
    <s v="Burritos"/>
    <x v="9016"/>
    <n v="2008"/>
    <s v="Old"/>
    <x v="0"/>
  </r>
  <r>
    <x v="1"/>
    <s v="A1128"/>
    <s v="Burritos"/>
    <x v="9017"/>
    <n v="2008"/>
    <s v="Old"/>
    <x v="0"/>
  </r>
  <r>
    <x v="0"/>
    <s v="A1128"/>
    <s v="Drinks"/>
    <x v="9018"/>
    <n v="2008"/>
    <s v="Old"/>
    <x v="0"/>
  </r>
  <r>
    <x v="1"/>
    <s v="A1128"/>
    <s v="Drinks"/>
    <x v="9019"/>
    <n v="2008"/>
    <s v="Old"/>
    <x v="0"/>
  </r>
  <r>
    <x v="0"/>
    <s v="A1128"/>
    <s v="Kids menu"/>
    <x v="9020"/>
    <n v="2008"/>
    <s v="Old"/>
    <x v="0"/>
  </r>
  <r>
    <x v="1"/>
    <s v="A1128"/>
    <s v="Kids menu"/>
    <x v="9021"/>
    <n v="2008"/>
    <s v="Old"/>
    <x v="0"/>
  </r>
  <r>
    <x v="0"/>
    <s v="A1128"/>
    <s v="Tacos"/>
    <x v="9022"/>
    <n v="2008"/>
    <s v="Old"/>
    <x v="0"/>
  </r>
  <r>
    <x v="1"/>
    <s v="A1128"/>
    <s v="Tacos"/>
    <x v="9023"/>
    <n v="2008"/>
    <s v="Old"/>
    <x v="0"/>
  </r>
  <r>
    <x v="0"/>
    <s v="A1129"/>
    <s v="Burritos"/>
    <x v="9024"/>
    <n v="2008"/>
    <s v="Old"/>
    <x v="0"/>
  </r>
  <r>
    <x v="1"/>
    <s v="A1129"/>
    <s v="Burritos"/>
    <x v="9025"/>
    <n v="2008"/>
    <s v="Old"/>
    <x v="0"/>
  </r>
  <r>
    <x v="0"/>
    <s v="A1129"/>
    <s v="Drinks"/>
    <x v="9026"/>
    <n v="2008"/>
    <s v="Old"/>
    <x v="0"/>
  </r>
  <r>
    <x v="1"/>
    <s v="A1129"/>
    <s v="Drinks"/>
    <x v="9027"/>
    <n v="2008"/>
    <s v="Old"/>
    <x v="0"/>
  </r>
  <r>
    <x v="0"/>
    <s v="A1129"/>
    <s v="Kids menu"/>
    <x v="9028"/>
    <n v="2008"/>
    <s v="Old"/>
    <x v="0"/>
  </r>
  <r>
    <x v="1"/>
    <s v="A1129"/>
    <s v="Kids menu"/>
    <x v="9029"/>
    <n v="2008"/>
    <s v="Old"/>
    <x v="0"/>
  </r>
  <r>
    <x v="0"/>
    <s v="A1129"/>
    <s v="Tacos"/>
    <x v="9030"/>
    <n v="2008"/>
    <s v="Old"/>
    <x v="0"/>
  </r>
  <r>
    <x v="1"/>
    <s v="A1129"/>
    <s v="Tacos"/>
    <x v="9031"/>
    <n v="2008"/>
    <s v="Old"/>
    <x v="0"/>
  </r>
  <r>
    <x v="0"/>
    <s v="A1130"/>
    <s v="Burritos"/>
    <x v="9032"/>
    <n v="2008"/>
    <s v="Old"/>
    <x v="0"/>
  </r>
  <r>
    <x v="1"/>
    <s v="A1130"/>
    <s v="Burritos"/>
    <x v="9033"/>
    <n v="2008"/>
    <s v="Old"/>
    <x v="0"/>
  </r>
  <r>
    <x v="0"/>
    <s v="A1130"/>
    <s v="Drinks"/>
    <x v="9034"/>
    <n v="2008"/>
    <s v="Old"/>
    <x v="0"/>
  </r>
  <r>
    <x v="1"/>
    <s v="A1130"/>
    <s v="Drinks"/>
    <x v="9035"/>
    <n v="2008"/>
    <s v="Old"/>
    <x v="0"/>
  </r>
  <r>
    <x v="0"/>
    <s v="A1130"/>
    <s v="Kids menu"/>
    <x v="9036"/>
    <n v="2008"/>
    <s v="Old"/>
    <x v="0"/>
  </r>
  <r>
    <x v="1"/>
    <s v="A1130"/>
    <s v="Kids menu"/>
    <x v="9037"/>
    <n v="2008"/>
    <s v="Old"/>
    <x v="0"/>
  </r>
  <r>
    <x v="0"/>
    <s v="A1130"/>
    <s v="Tacos"/>
    <x v="9038"/>
    <n v="2008"/>
    <s v="Old"/>
    <x v="0"/>
  </r>
  <r>
    <x v="1"/>
    <s v="A1130"/>
    <s v="Tacos"/>
    <x v="9039"/>
    <n v="2008"/>
    <s v="Old"/>
    <x v="0"/>
  </r>
  <r>
    <x v="0"/>
    <s v="A1131"/>
    <s v="Burritos"/>
    <x v="9040"/>
    <n v="2008"/>
    <s v="Old"/>
    <x v="0"/>
  </r>
  <r>
    <x v="1"/>
    <s v="A1131"/>
    <s v="Burritos"/>
    <x v="9041"/>
    <n v="2008"/>
    <s v="Old"/>
    <x v="0"/>
  </r>
  <r>
    <x v="0"/>
    <s v="A1131"/>
    <s v="Drinks"/>
    <x v="9042"/>
    <n v="2008"/>
    <s v="Old"/>
    <x v="0"/>
  </r>
  <r>
    <x v="1"/>
    <s v="A1131"/>
    <s v="Drinks"/>
    <x v="9043"/>
    <n v="2008"/>
    <s v="Old"/>
    <x v="0"/>
  </r>
  <r>
    <x v="0"/>
    <s v="A1131"/>
    <s v="Kids menu"/>
    <x v="9044"/>
    <n v="2008"/>
    <s v="Old"/>
    <x v="0"/>
  </r>
  <r>
    <x v="1"/>
    <s v="A1131"/>
    <s v="Kids menu"/>
    <x v="9045"/>
    <n v="2008"/>
    <s v="Old"/>
    <x v="0"/>
  </r>
  <r>
    <x v="0"/>
    <s v="A1131"/>
    <s v="Tacos"/>
    <x v="9046"/>
    <n v="2008"/>
    <s v="Old"/>
    <x v="0"/>
  </r>
  <r>
    <x v="1"/>
    <s v="A1131"/>
    <s v="Tacos"/>
    <x v="9047"/>
    <n v="2008"/>
    <s v="Old"/>
    <x v="0"/>
  </r>
  <r>
    <x v="0"/>
    <s v="A1132"/>
    <s v="Burritos"/>
    <x v="9048"/>
    <n v="2008"/>
    <s v="Old"/>
    <x v="0"/>
  </r>
  <r>
    <x v="1"/>
    <s v="A1132"/>
    <s v="Burritos"/>
    <x v="9049"/>
    <n v="2008"/>
    <s v="Old"/>
    <x v="0"/>
  </r>
  <r>
    <x v="0"/>
    <s v="A1132"/>
    <s v="Drinks"/>
    <x v="9050"/>
    <n v="2008"/>
    <s v="Old"/>
    <x v="0"/>
  </r>
  <r>
    <x v="1"/>
    <s v="A1132"/>
    <s v="Drinks"/>
    <x v="9051"/>
    <n v="2008"/>
    <s v="Old"/>
    <x v="0"/>
  </r>
  <r>
    <x v="0"/>
    <s v="A1132"/>
    <s v="Kids menu"/>
    <x v="9052"/>
    <n v="2008"/>
    <s v="Old"/>
    <x v="0"/>
  </r>
  <r>
    <x v="1"/>
    <s v="A1132"/>
    <s v="Kids menu"/>
    <x v="9053"/>
    <n v="2008"/>
    <s v="Old"/>
    <x v="0"/>
  </r>
  <r>
    <x v="0"/>
    <s v="A1132"/>
    <s v="Tacos"/>
    <x v="9054"/>
    <n v="2008"/>
    <s v="Old"/>
    <x v="0"/>
  </r>
  <r>
    <x v="1"/>
    <s v="A1132"/>
    <s v="Tacos"/>
    <x v="9055"/>
    <n v="2008"/>
    <s v="Old"/>
    <x v="0"/>
  </r>
  <r>
    <x v="0"/>
    <s v="A1133"/>
    <s v="Burritos"/>
    <x v="9056"/>
    <n v="2008"/>
    <s v="Old"/>
    <x v="0"/>
  </r>
  <r>
    <x v="1"/>
    <s v="A1133"/>
    <s v="Burritos"/>
    <x v="9057"/>
    <n v="2008"/>
    <s v="Old"/>
    <x v="0"/>
  </r>
  <r>
    <x v="0"/>
    <s v="A1133"/>
    <s v="Drinks"/>
    <x v="9058"/>
    <n v="2008"/>
    <s v="Old"/>
    <x v="0"/>
  </r>
  <r>
    <x v="1"/>
    <s v="A1133"/>
    <s v="Drinks"/>
    <x v="9059"/>
    <n v="2008"/>
    <s v="Old"/>
    <x v="0"/>
  </r>
  <r>
    <x v="0"/>
    <s v="A1133"/>
    <s v="Kids menu"/>
    <x v="9060"/>
    <n v="2008"/>
    <s v="Old"/>
    <x v="0"/>
  </r>
  <r>
    <x v="1"/>
    <s v="A1133"/>
    <s v="Kids menu"/>
    <x v="9061"/>
    <n v="2008"/>
    <s v="Old"/>
    <x v="0"/>
  </r>
  <r>
    <x v="0"/>
    <s v="A1133"/>
    <s v="Tacos"/>
    <x v="9062"/>
    <n v="2008"/>
    <s v="Old"/>
    <x v="0"/>
  </r>
  <r>
    <x v="1"/>
    <s v="A1133"/>
    <s v="Tacos"/>
    <x v="9063"/>
    <n v="2008"/>
    <s v="Old"/>
    <x v="0"/>
  </r>
  <r>
    <x v="0"/>
    <s v="A1134"/>
    <s v="Burritos"/>
    <x v="9064"/>
    <n v="2008"/>
    <s v="Old"/>
    <x v="0"/>
  </r>
  <r>
    <x v="1"/>
    <s v="A1134"/>
    <s v="Burritos"/>
    <x v="9065"/>
    <n v="2008"/>
    <s v="Old"/>
    <x v="0"/>
  </r>
  <r>
    <x v="0"/>
    <s v="A1134"/>
    <s v="Drinks"/>
    <x v="9066"/>
    <n v="2008"/>
    <s v="Old"/>
    <x v="0"/>
  </r>
  <r>
    <x v="1"/>
    <s v="A1134"/>
    <s v="Drinks"/>
    <x v="9067"/>
    <n v="2008"/>
    <s v="Old"/>
    <x v="0"/>
  </r>
  <r>
    <x v="0"/>
    <s v="A1134"/>
    <s v="Kids menu"/>
    <x v="9068"/>
    <n v="2008"/>
    <s v="Old"/>
    <x v="0"/>
  </r>
  <r>
    <x v="1"/>
    <s v="A1134"/>
    <s v="Kids menu"/>
    <x v="9069"/>
    <n v="2008"/>
    <s v="Old"/>
    <x v="0"/>
  </r>
  <r>
    <x v="0"/>
    <s v="A1134"/>
    <s v="Tacos"/>
    <x v="9070"/>
    <n v="2008"/>
    <s v="Old"/>
    <x v="0"/>
  </r>
  <r>
    <x v="1"/>
    <s v="A1134"/>
    <s v="Tacos"/>
    <x v="9071"/>
    <n v="2008"/>
    <s v="Old"/>
    <x v="0"/>
  </r>
  <r>
    <x v="0"/>
    <s v="A1135"/>
    <s v="Burritos"/>
    <x v="9072"/>
    <n v="2008"/>
    <s v="Old"/>
    <x v="0"/>
  </r>
  <r>
    <x v="1"/>
    <s v="A1135"/>
    <s v="Burritos"/>
    <x v="9073"/>
    <n v="2008"/>
    <s v="Old"/>
    <x v="0"/>
  </r>
  <r>
    <x v="0"/>
    <s v="A1135"/>
    <s v="Drinks"/>
    <x v="9074"/>
    <n v="2008"/>
    <s v="Old"/>
    <x v="0"/>
  </r>
  <r>
    <x v="1"/>
    <s v="A1135"/>
    <s v="Drinks"/>
    <x v="9075"/>
    <n v="2008"/>
    <s v="Old"/>
    <x v="0"/>
  </r>
  <r>
    <x v="0"/>
    <s v="A1135"/>
    <s v="Kids menu"/>
    <x v="9076"/>
    <n v="2008"/>
    <s v="Old"/>
    <x v="0"/>
  </r>
  <r>
    <x v="1"/>
    <s v="A1135"/>
    <s v="Kids menu"/>
    <x v="9077"/>
    <n v="2008"/>
    <s v="Old"/>
    <x v="0"/>
  </r>
  <r>
    <x v="0"/>
    <s v="A1135"/>
    <s v="Tacos"/>
    <x v="9078"/>
    <n v="2008"/>
    <s v="Old"/>
    <x v="0"/>
  </r>
  <r>
    <x v="1"/>
    <s v="A1135"/>
    <s v="Tacos"/>
    <x v="9079"/>
    <n v="2008"/>
    <s v="Old"/>
    <x v="0"/>
  </r>
  <r>
    <x v="0"/>
    <s v="A1136"/>
    <s v="Burritos"/>
    <x v="9080"/>
    <n v="2008"/>
    <s v="Old"/>
    <x v="0"/>
  </r>
  <r>
    <x v="1"/>
    <s v="A1136"/>
    <s v="Burritos"/>
    <x v="9081"/>
    <n v="2008"/>
    <s v="Old"/>
    <x v="0"/>
  </r>
  <r>
    <x v="0"/>
    <s v="A1136"/>
    <s v="Drinks"/>
    <x v="9082"/>
    <n v="2008"/>
    <s v="Old"/>
    <x v="0"/>
  </r>
  <r>
    <x v="1"/>
    <s v="A1136"/>
    <s v="Drinks"/>
    <x v="9083"/>
    <n v="2008"/>
    <s v="Old"/>
    <x v="0"/>
  </r>
  <r>
    <x v="0"/>
    <s v="A1136"/>
    <s v="Kids menu"/>
    <x v="9084"/>
    <n v="2008"/>
    <s v="Old"/>
    <x v="0"/>
  </r>
  <r>
    <x v="1"/>
    <s v="A1136"/>
    <s v="Kids menu"/>
    <x v="9085"/>
    <n v="2008"/>
    <s v="Old"/>
    <x v="0"/>
  </r>
  <r>
    <x v="0"/>
    <s v="A1136"/>
    <s v="Tacos"/>
    <x v="9086"/>
    <n v="2008"/>
    <s v="Old"/>
    <x v="0"/>
  </r>
  <r>
    <x v="1"/>
    <s v="A1136"/>
    <s v="Tacos"/>
    <x v="9087"/>
    <n v="2008"/>
    <s v="Old"/>
    <x v="0"/>
  </r>
  <r>
    <x v="0"/>
    <s v="A1137"/>
    <s v="Burritos"/>
    <x v="9088"/>
    <n v="2008"/>
    <s v="Old"/>
    <x v="0"/>
  </r>
  <r>
    <x v="1"/>
    <s v="A1137"/>
    <s v="Burritos"/>
    <x v="9089"/>
    <n v="2008"/>
    <s v="Old"/>
    <x v="0"/>
  </r>
  <r>
    <x v="0"/>
    <s v="A1137"/>
    <s v="Drinks"/>
    <x v="9090"/>
    <n v="2008"/>
    <s v="Old"/>
    <x v="0"/>
  </r>
  <r>
    <x v="1"/>
    <s v="A1137"/>
    <s v="Drinks"/>
    <x v="9091"/>
    <n v="2008"/>
    <s v="Old"/>
    <x v="0"/>
  </r>
  <r>
    <x v="0"/>
    <s v="A1137"/>
    <s v="Kids menu"/>
    <x v="9092"/>
    <n v="2008"/>
    <s v="Old"/>
    <x v="0"/>
  </r>
  <r>
    <x v="1"/>
    <s v="A1137"/>
    <s v="Kids menu"/>
    <x v="9093"/>
    <n v="2008"/>
    <s v="Old"/>
    <x v="0"/>
  </r>
  <r>
    <x v="0"/>
    <s v="A1137"/>
    <s v="Tacos"/>
    <x v="9094"/>
    <n v="2008"/>
    <s v="Old"/>
    <x v="0"/>
  </r>
  <r>
    <x v="1"/>
    <s v="A1137"/>
    <s v="Tacos"/>
    <x v="9095"/>
    <n v="2008"/>
    <s v="Old"/>
    <x v="0"/>
  </r>
  <r>
    <x v="0"/>
    <s v="A1138"/>
    <s v="Burritos"/>
    <x v="9096"/>
    <n v="2008"/>
    <s v="Old"/>
    <x v="0"/>
  </r>
  <r>
    <x v="1"/>
    <s v="A1138"/>
    <s v="Burritos"/>
    <x v="9097"/>
    <n v="2008"/>
    <s v="Old"/>
    <x v="0"/>
  </r>
  <r>
    <x v="0"/>
    <s v="A1138"/>
    <s v="Drinks"/>
    <x v="9098"/>
    <n v="2008"/>
    <s v="Old"/>
    <x v="0"/>
  </r>
  <r>
    <x v="1"/>
    <s v="A1138"/>
    <s v="Drinks"/>
    <x v="9099"/>
    <n v="2008"/>
    <s v="Old"/>
    <x v="0"/>
  </r>
  <r>
    <x v="0"/>
    <s v="A1138"/>
    <s v="Kids menu"/>
    <x v="9100"/>
    <n v="2008"/>
    <s v="Old"/>
    <x v="0"/>
  </r>
  <r>
    <x v="1"/>
    <s v="A1138"/>
    <s v="Kids menu"/>
    <x v="9101"/>
    <n v="2008"/>
    <s v="Old"/>
    <x v="0"/>
  </r>
  <r>
    <x v="0"/>
    <s v="A1138"/>
    <s v="Tacos"/>
    <x v="9102"/>
    <n v="2008"/>
    <s v="Old"/>
    <x v="0"/>
  </r>
  <r>
    <x v="1"/>
    <s v="A1138"/>
    <s v="Tacos"/>
    <x v="9103"/>
    <n v="2008"/>
    <s v="Old"/>
    <x v="0"/>
  </r>
  <r>
    <x v="0"/>
    <s v="A1139"/>
    <s v="Burritos"/>
    <x v="9104"/>
    <n v="2008"/>
    <s v="Old"/>
    <x v="0"/>
  </r>
  <r>
    <x v="1"/>
    <s v="A1139"/>
    <s v="Burritos"/>
    <x v="9105"/>
    <n v="2008"/>
    <s v="Old"/>
    <x v="0"/>
  </r>
  <r>
    <x v="0"/>
    <s v="A1139"/>
    <s v="Drinks"/>
    <x v="9106"/>
    <n v="2008"/>
    <s v="Old"/>
    <x v="0"/>
  </r>
  <r>
    <x v="1"/>
    <s v="A1139"/>
    <s v="Drinks"/>
    <x v="9107"/>
    <n v="2008"/>
    <s v="Old"/>
    <x v="0"/>
  </r>
  <r>
    <x v="0"/>
    <s v="A1139"/>
    <s v="Kids menu"/>
    <x v="9108"/>
    <n v="2008"/>
    <s v="Old"/>
    <x v="0"/>
  </r>
  <r>
    <x v="1"/>
    <s v="A1139"/>
    <s v="Kids menu"/>
    <x v="9109"/>
    <n v="2008"/>
    <s v="Old"/>
    <x v="0"/>
  </r>
  <r>
    <x v="0"/>
    <s v="A1139"/>
    <s v="Tacos"/>
    <x v="9110"/>
    <n v="2008"/>
    <s v="Old"/>
    <x v="0"/>
  </r>
  <r>
    <x v="1"/>
    <s v="A1139"/>
    <s v="Tacos"/>
    <x v="9111"/>
    <n v="2008"/>
    <s v="Old"/>
    <x v="0"/>
  </r>
  <r>
    <x v="0"/>
    <s v="A1140"/>
    <s v="Burritos"/>
    <x v="9112"/>
    <n v="2008"/>
    <s v="Old"/>
    <x v="0"/>
  </r>
  <r>
    <x v="1"/>
    <s v="A1140"/>
    <s v="Burritos"/>
    <x v="9113"/>
    <n v="2008"/>
    <s v="Old"/>
    <x v="0"/>
  </r>
  <r>
    <x v="0"/>
    <s v="A1140"/>
    <s v="Drinks"/>
    <x v="9114"/>
    <n v="2008"/>
    <s v="Old"/>
    <x v="0"/>
  </r>
  <r>
    <x v="1"/>
    <s v="A1140"/>
    <s v="Drinks"/>
    <x v="9115"/>
    <n v="2008"/>
    <s v="Old"/>
    <x v="0"/>
  </r>
  <r>
    <x v="0"/>
    <s v="A1140"/>
    <s v="Kids menu"/>
    <x v="9116"/>
    <n v="2008"/>
    <s v="Old"/>
    <x v="0"/>
  </r>
  <r>
    <x v="1"/>
    <s v="A1140"/>
    <s v="Kids menu"/>
    <x v="9117"/>
    <n v="2008"/>
    <s v="Old"/>
    <x v="0"/>
  </r>
  <r>
    <x v="0"/>
    <s v="A1140"/>
    <s v="Tacos"/>
    <x v="9118"/>
    <n v="2008"/>
    <s v="Old"/>
    <x v="0"/>
  </r>
  <r>
    <x v="1"/>
    <s v="A1140"/>
    <s v="Tacos"/>
    <x v="9119"/>
    <n v="2008"/>
    <s v="Old"/>
    <x v="0"/>
  </r>
  <r>
    <x v="0"/>
    <s v="A1141"/>
    <s v="Burritos"/>
    <x v="9120"/>
    <n v="2008"/>
    <s v="Old"/>
    <x v="0"/>
  </r>
  <r>
    <x v="1"/>
    <s v="A1141"/>
    <s v="Burritos"/>
    <x v="9121"/>
    <n v="2008"/>
    <s v="Old"/>
    <x v="0"/>
  </r>
  <r>
    <x v="0"/>
    <s v="A1141"/>
    <s v="Drinks"/>
    <x v="9122"/>
    <n v="2008"/>
    <s v="Old"/>
    <x v="0"/>
  </r>
  <r>
    <x v="1"/>
    <s v="A1141"/>
    <s v="Drinks"/>
    <x v="9123"/>
    <n v="2008"/>
    <s v="Old"/>
    <x v="0"/>
  </r>
  <r>
    <x v="0"/>
    <s v="A1141"/>
    <s v="Kids menu"/>
    <x v="9124"/>
    <n v="2008"/>
    <s v="Old"/>
    <x v="0"/>
  </r>
  <r>
    <x v="1"/>
    <s v="A1141"/>
    <s v="Kids menu"/>
    <x v="9125"/>
    <n v="2008"/>
    <s v="Old"/>
    <x v="0"/>
  </r>
  <r>
    <x v="0"/>
    <s v="A1141"/>
    <s v="Tacos"/>
    <x v="9126"/>
    <n v="2008"/>
    <s v="Old"/>
    <x v="0"/>
  </r>
  <r>
    <x v="1"/>
    <s v="A1141"/>
    <s v="Tacos"/>
    <x v="9127"/>
    <n v="2008"/>
    <s v="Old"/>
    <x v="0"/>
  </r>
  <r>
    <x v="0"/>
    <s v="A1142"/>
    <s v="Burritos"/>
    <x v="9128"/>
    <n v="2008"/>
    <s v="Old"/>
    <x v="0"/>
  </r>
  <r>
    <x v="1"/>
    <s v="A1142"/>
    <s v="Burritos"/>
    <x v="9129"/>
    <n v="2008"/>
    <s v="Old"/>
    <x v="0"/>
  </r>
  <r>
    <x v="0"/>
    <s v="A1142"/>
    <s v="Drinks"/>
    <x v="9130"/>
    <n v="2008"/>
    <s v="Old"/>
    <x v="0"/>
  </r>
  <r>
    <x v="1"/>
    <s v="A1142"/>
    <s v="Drinks"/>
    <x v="9131"/>
    <n v="2008"/>
    <s v="Old"/>
    <x v="0"/>
  </r>
  <r>
    <x v="0"/>
    <s v="A1142"/>
    <s v="Kids menu"/>
    <x v="9132"/>
    <n v="2008"/>
    <s v="Old"/>
    <x v="0"/>
  </r>
  <r>
    <x v="1"/>
    <s v="A1142"/>
    <s v="Kids menu"/>
    <x v="9133"/>
    <n v="2008"/>
    <s v="Old"/>
    <x v="0"/>
  </r>
  <r>
    <x v="0"/>
    <s v="A1142"/>
    <s v="Tacos"/>
    <x v="9134"/>
    <n v="2008"/>
    <s v="Old"/>
    <x v="0"/>
  </r>
  <r>
    <x v="1"/>
    <s v="A1142"/>
    <s v="Tacos"/>
    <x v="9135"/>
    <n v="2008"/>
    <s v="Old"/>
    <x v="0"/>
  </r>
  <r>
    <x v="0"/>
    <s v="A1143"/>
    <s v="Burritos"/>
    <x v="9136"/>
    <n v="2008"/>
    <s v="Old"/>
    <x v="0"/>
  </r>
  <r>
    <x v="1"/>
    <s v="A1143"/>
    <s v="Burritos"/>
    <x v="9137"/>
    <n v="2008"/>
    <s v="Old"/>
    <x v="0"/>
  </r>
  <r>
    <x v="0"/>
    <s v="A1143"/>
    <s v="Drinks"/>
    <x v="9138"/>
    <n v="2008"/>
    <s v="Old"/>
    <x v="0"/>
  </r>
  <r>
    <x v="1"/>
    <s v="A1143"/>
    <s v="Drinks"/>
    <x v="9139"/>
    <n v="2008"/>
    <s v="Old"/>
    <x v="0"/>
  </r>
  <r>
    <x v="0"/>
    <s v="A1143"/>
    <s v="Kids menu"/>
    <x v="9140"/>
    <n v="2008"/>
    <s v="Old"/>
    <x v="0"/>
  </r>
  <r>
    <x v="1"/>
    <s v="A1143"/>
    <s v="Kids menu"/>
    <x v="9141"/>
    <n v="2008"/>
    <s v="Old"/>
    <x v="0"/>
  </r>
  <r>
    <x v="0"/>
    <s v="A1143"/>
    <s v="Tacos"/>
    <x v="9142"/>
    <n v="2008"/>
    <s v="Old"/>
    <x v="0"/>
  </r>
  <r>
    <x v="1"/>
    <s v="A1143"/>
    <s v="Tacos"/>
    <x v="9143"/>
    <n v="2008"/>
    <s v="Old"/>
    <x v="0"/>
  </r>
  <r>
    <x v="0"/>
    <s v="A1144"/>
    <s v="Burritos"/>
    <x v="9144"/>
    <n v="2008"/>
    <s v="Old"/>
    <x v="0"/>
  </r>
  <r>
    <x v="1"/>
    <s v="A1144"/>
    <s v="Burritos"/>
    <x v="9145"/>
    <n v="2008"/>
    <s v="Old"/>
    <x v="0"/>
  </r>
  <r>
    <x v="0"/>
    <s v="A1144"/>
    <s v="Drinks"/>
    <x v="9146"/>
    <n v="2008"/>
    <s v="Old"/>
    <x v="0"/>
  </r>
  <r>
    <x v="1"/>
    <s v="A1144"/>
    <s v="Drinks"/>
    <x v="9147"/>
    <n v="2008"/>
    <s v="Old"/>
    <x v="0"/>
  </r>
  <r>
    <x v="0"/>
    <s v="A1144"/>
    <s v="Kids menu"/>
    <x v="9148"/>
    <n v="2008"/>
    <s v="Old"/>
    <x v="0"/>
  </r>
  <r>
    <x v="1"/>
    <s v="A1144"/>
    <s v="Kids menu"/>
    <x v="9149"/>
    <n v="2008"/>
    <s v="Old"/>
    <x v="0"/>
  </r>
  <r>
    <x v="0"/>
    <s v="A1144"/>
    <s v="Tacos"/>
    <x v="9150"/>
    <n v="2008"/>
    <s v="Old"/>
    <x v="0"/>
  </r>
  <r>
    <x v="1"/>
    <s v="A1144"/>
    <s v="Tacos"/>
    <x v="9151"/>
    <n v="2008"/>
    <s v="Old"/>
    <x v="0"/>
  </r>
  <r>
    <x v="0"/>
    <s v="A1145"/>
    <s v="Burritos"/>
    <x v="9152"/>
    <n v="2008"/>
    <s v="Old"/>
    <x v="0"/>
  </r>
  <r>
    <x v="1"/>
    <s v="A1145"/>
    <s v="Burritos"/>
    <x v="9153"/>
    <n v="2008"/>
    <s v="Old"/>
    <x v="0"/>
  </r>
  <r>
    <x v="0"/>
    <s v="A1145"/>
    <s v="Drinks"/>
    <x v="9154"/>
    <n v="2008"/>
    <s v="Old"/>
    <x v="0"/>
  </r>
  <r>
    <x v="1"/>
    <s v="A1145"/>
    <s v="Drinks"/>
    <x v="9155"/>
    <n v="2008"/>
    <s v="Old"/>
    <x v="0"/>
  </r>
  <r>
    <x v="0"/>
    <s v="A1145"/>
    <s v="Kids menu"/>
    <x v="9156"/>
    <n v="2008"/>
    <s v="Old"/>
    <x v="0"/>
  </r>
  <r>
    <x v="1"/>
    <s v="A1145"/>
    <s v="Kids menu"/>
    <x v="9157"/>
    <n v="2008"/>
    <s v="Old"/>
    <x v="0"/>
  </r>
  <r>
    <x v="0"/>
    <s v="A1145"/>
    <s v="Tacos"/>
    <x v="9158"/>
    <n v="2008"/>
    <s v="Old"/>
    <x v="0"/>
  </r>
  <r>
    <x v="1"/>
    <s v="A1145"/>
    <s v="Tacos"/>
    <x v="9159"/>
    <n v="2008"/>
    <s v="Old"/>
    <x v="0"/>
  </r>
  <r>
    <x v="0"/>
    <s v="A1146"/>
    <s v="Burritos"/>
    <x v="9160"/>
    <n v="2008"/>
    <s v="Old"/>
    <x v="0"/>
  </r>
  <r>
    <x v="1"/>
    <s v="A1146"/>
    <s v="Burritos"/>
    <x v="9161"/>
    <n v="2008"/>
    <s v="Old"/>
    <x v="0"/>
  </r>
  <r>
    <x v="0"/>
    <s v="A1146"/>
    <s v="Drinks"/>
    <x v="9162"/>
    <n v="2008"/>
    <s v="Old"/>
    <x v="0"/>
  </r>
  <r>
    <x v="1"/>
    <s v="A1146"/>
    <s v="Drinks"/>
    <x v="9163"/>
    <n v="2008"/>
    <s v="Old"/>
    <x v="0"/>
  </r>
  <r>
    <x v="0"/>
    <s v="A1146"/>
    <s v="Kids menu"/>
    <x v="9164"/>
    <n v="2008"/>
    <s v="Old"/>
    <x v="0"/>
  </r>
  <r>
    <x v="1"/>
    <s v="A1146"/>
    <s v="Kids menu"/>
    <x v="9165"/>
    <n v="2008"/>
    <s v="Old"/>
    <x v="0"/>
  </r>
  <r>
    <x v="0"/>
    <s v="A1146"/>
    <s v="Tacos"/>
    <x v="9166"/>
    <n v="2008"/>
    <s v="Old"/>
    <x v="0"/>
  </r>
  <r>
    <x v="1"/>
    <s v="A1146"/>
    <s v="Tacos"/>
    <x v="9167"/>
    <n v="2008"/>
    <s v="Old"/>
    <x v="0"/>
  </r>
  <r>
    <x v="0"/>
    <s v="A1147"/>
    <s v="Burritos"/>
    <x v="9168"/>
    <n v="2008"/>
    <s v="Old"/>
    <x v="0"/>
  </r>
  <r>
    <x v="1"/>
    <s v="A1147"/>
    <s v="Burritos"/>
    <x v="9169"/>
    <n v="2008"/>
    <s v="Old"/>
    <x v="0"/>
  </r>
  <r>
    <x v="0"/>
    <s v="A1147"/>
    <s v="Drinks"/>
    <x v="9170"/>
    <n v="2008"/>
    <s v="Old"/>
    <x v="0"/>
  </r>
  <r>
    <x v="1"/>
    <s v="A1147"/>
    <s v="Drinks"/>
    <x v="9171"/>
    <n v="2008"/>
    <s v="Old"/>
    <x v="0"/>
  </r>
  <r>
    <x v="0"/>
    <s v="A1147"/>
    <s v="Kids menu"/>
    <x v="9172"/>
    <n v="2008"/>
    <s v="Old"/>
    <x v="0"/>
  </r>
  <r>
    <x v="1"/>
    <s v="A1147"/>
    <s v="Kids menu"/>
    <x v="9173"/>
    <n v="2008"/>
    <s v="Old"/>
    <x v="0"/>
  </r>
  <r>
    <x v="0"/>
    <s v="A1147"/>
    <s v="Tacos"/>
    <x v="9174"/>
    <n v="2008"/>
    <s v="Old"/>
    <x v="0"/>
  </r>
  <r>
    <x v="1"/>
    <s v="A1147"/>
    <s v="Tacos"/>
    <x v="9175"/>
    <n v="2008"/>
    <s v="Old"/>
    <x v="0"/>
  </r>
  <r>
    <x v="0"/>
    <s v="A1148"/>
    <s v="Burritos"/>
    <x v="9176"/>
    <n v="2008"/>
    <s v="Old"/>
    <x v="0"/>
  </r>
  <r>
    <x v="1"/>
    <s v="A1148"/>
    <s v="Burritos"/>
    <x v="9177"/>
    <n v="2008"/>
    <s v="Old"/>
    <x v="0"/>
  </r>
  <r>
    <x v="0"/>
    <s v="A1148"/>
    <s v="Drinks"/>
    <x v="9178"/>
    <n v="2008"/>
    <s v="Old"/>
    <x v="0"/>
  </r>
  <r>
    <x v="1"/>
    <s v="A1148"/>
    <s v="Drinks"/>
    <x v="9179"/>
    <n v="2008"/>
    <s v="Old"/>
    <x v="0"/>
  </r>
  <r>
    <x v="0"/>
    <s v="A1148"/>
    <s v="Kids menu"/>
    <x v="9180"/>
    <n v="2008"/>
    <s v="Old"/>
    <x v="0"/>
  </r>
  <r>
    <x v="1"/>
    <s v="A1148"/>
    <s v="Kids menu"/>
    <x v="9181"/>
    <n v="2008"/>
    <s v="Old"/>
    <x v="0"/>
  </r>
  <r>
    <x v="0"/>
    <s v="A1148"/>
    <s v="Tacos"/>
    <x v="9182"/>
    <n v="2008"/>
    <s v="Old"/>
    <x v="0"/>
  </r>
  <r>
    <x v="1"/>
    <s v="A1148"/>
    <s v="Tacos"/>
    <x v="9183"/>
    <n v="2008"/>
    <s v="Old"/>
    <x v="0"/>
  </r>
  <r>
    <x v="0"/>
    <s v="A1149"/>
    <s v="Burritos"/>
    <x v="9184"/>
    <n v="2008"/>
    <s v="Old"/>
    <x v="0"/>
  </r>
  <r>
    <x v="1"/>
    <s v="A1149"/>
    <s v="Burritos"/>
    <x v="9185"/>
    <n v="2008"/>
    <s v="Old"/>
    <x v="0"/>
  </r>
  <r>
    <x v="0"/>
    <s v="A1149"/>
    <s v="Drinks"/>
    <x v="9186"/>
    <n v="2008"/>
    <s v="Old"/>
    <x v="0"/>
  </r>
  <r>
    <x v="1"/>
    <s v="A1149"/>
    <s v="Drinks"/>
    <x v="9187"/>
    <n v="2008"/>
    <s v="Old"/>
    <x v="0"/>
  </r>
  <r>
    <x v="0"/>
    <s v="A1149"/>
    <s v="Kids menu"/>
    <x v="9188"/>
    <n v="2008"/>
    <s v="Old"/>
    <x v="0"/>
  </r>
  <r>
    <x v="1"/>
    <s v="A1149"/>
    <s v="Kids menu"/>
    <x v="9189"/>
    <n v="2008"/>
    <s v="Old"/>
    <x v="0"/>
  </r>
  <r>
    <x v="0"/>
    <s v="A1149"/>
    <s v="Tacos"/>
    <x v="9190"/>
    <n v="2008"/>
    <s v="Old"/>
    <x v="0"/>
  </r>
  <r>
    <x v="1"/>
    <s v="A1149"/>
    <s v="Tacos"/>
    <x v="9191"/>
    <n v="2008"/>
    <s v="Old"/>
    <x v="0"/>
  </r>
  <r>
    <x v="0"/>
    <s v="A1150"/>
    <s v="Burritos"/>
    <x v="9192"/>
    <n v="2008"/>
    <s v="Old"/>
    <x v="0"/>
  </r>
  <r>
    <x v="1"/>
    <s v="A1150"/>
    <s v="Burritos"/>
    <x v="9193"/>
    <n v="2008"/>
    <s v="Old"/>
    <x v="0"/>
  </r>
  <r>
    <x v="0"/>
    <s v="A1150"/>
    <s v="Drinks"/>
    <x v="9194"/>
    <n v="2008"/>
    <s v="Old"/>
    <x v="0"/>
  </r>
  <r>
    <x v="1"/>
    <s v="A1150"/>
    <s v="Drinks"/>
    <x v="9195"/>
    <n v="2008"/>
    <s v="Old"/>
    <x v="0"/>
  </r>
  <r>
    <x v="0"/>
    <s v="A1150"/>
    <s v="Kids menu"/>
    <x v="9196"/>
    <n v="2008"/>
    <s v="Old"/>
    <x v="0"/>
  </r>
  <r>
    <x v="1"/>
    <s v="A1150"/>
    <s v="Kids menu"/>
    <x v="9197"/>
    <n v="2008"/>
    <s v="Old"/>
    <x v="0"/>
  </r>
  <r>
    <x v="0"/>
    <s v="A1150"/>
    <s v="Tacos"/>
    <x v="9198"/>
    <n v="2008"/>
    <s v="Old"/>
    <x v="0"/>
  </r>
  <r>
    <x v="1"/>
    <s v="A1150"/>
    <s v="Tacos"/>
    <x v="9199"/>
    <n v="2008"/>
    <s v="Old"/>
    <x v="0"/>
  </r>
  <r>
    <x v="0"/>
    <s v="A1151"/>
    <s v="Burritos"/>
    <x v="9200"/>
    <n v="2008"/>
    <s v="Old"/>
    <x v="0"/>
  </r>
  <r>
    <x v="1"/>
    <s v="A1151"/>
    <s v="Burritos"/>
    <x v="9201"/>
    <n v="2008"/>
    <s v="Old"/>
    <x v="0"/>
  </r>
  <r>
    <x v="0"/>
    <s v="A1151"/>
    <s v="Drinks"/>
    <x v="9202"/>
    <n v="2008"/>
    <s v="Old"/>
    <x v="0"/>
  </r>
  <r>
    <x v="1"/>
    <s v="A1151"/>
    <s v="Drinks"/>
    <x v="9203"/>
    <n v="2008"/>
    <s v="Old"/>
    <x v="0"/>
  </r>
  <r>
    <x v="0"/>
    <s v="A1151"/>
    <s v="Kids menu"/>
    <x v="9204"/>
    <n v="2008"/>
    <s v="Old"/>
    <x v="0"/>
  </r>
  <r>
    <x v="1"/>
    <s v="A1151"/>
    <s v="Kids menu"/>
    <x v="9205"/>
    <n v="2008"/>
    <s v="Old"/>
    <x v="0"/>
  </r>
  <r>
    <x v="0"/>
    <s v="A1151"/>
    <s v="Tacos"/>
    <x v="9206"/>
    <n v="2008"/>
    <s v="Old"/>
    <x v="0"/>
  </r>
  <r>
    <x v="1"/>
    <s v="A1151"/>
    <s v="Tacos"/>
    <x v="9207"/>
    <n v="2008"/>
    <s v="Old"/>
    <x v="0"/>
  </r>
  <r>
    <x v="0"/>
    <s v="A1152"/>
    <s v="Burritos"/>
    <x v="9208"/>
    <n v="2008"/>
    <s v="Old"/>
    <x v="0"/>
  </r>
  <r>
    <x v="1"/>
    <s v="A1152"/>
    <s v="Burritos"/>
    <x v="9209"/>
    <n v="2008"/>
    <s v="Old"/>
    <x v="0"/>
  </r>
  <r>
    <x v="0"/>
    <s v="A1152"/>
    <s v="Drinks"/>
    <x v="9210"/>
    <n v="2008"/>
    <s v="Old"/>
    <x v="0"/>
  </r>
  <r>
    <x v="1"/>
    <s v="A1152"/>
    <s v="Drinks"/>
    <x v="9211"/>
    <n v="2008"/>
    <s v="Old"/>
    <x v="0"/>
  </r>
  <r>
    <x v="0"/>
    <s v="A1152"/>
    <s v="Kids menu"/>
    <x v="9212"/>
    <n v="2008"/>
    <s v="Old"/>
    <x v="0"/>
  </r>
  <r>
    <x v="1"/>
    <s v="A1152"/>
    <s v="Kids menu"/>
    <x v="9213"/>
    <n v="2008"/>
    <s v="Old"/>
    <x v="0"/>
  </r>
  <r>
    <x v="0"/>
    <s v="A1152"/>
    <s v="Tacos"/>
    <x v="9214"/>
    <n v="2008"/>
    <s v="Old"/>
    <x v="0"/>
  </r>
  <r>
    <x v="1"/>
    <s v="A1152"/>
    <s v="Tacos"/>
    <x v="9215"/>
    <n v="2008"/>
    <s v="Old"/>
    <x v="0"/>
  </r>
  <r>
    <x v="0"/>
    <s v="A1153"/>
    <s v="Burritos"/>
    <x v="9216"/>
    <n v="2008"/>
    <s v="Old"/>
    <x v="0"/>
  </r>
  <r>
    <x v="1"/>
    <s v="A1153"/>
    <s v="Burritos"/>
    <x v="9217"/>
    <n v="2008"/>
    <s v="Old"/>
    <x v="0"/>
  </r>
  <r>
    <x v="0"/>
    <s v="A1153"/>
    <s v="Drinks"/>
    <x v="9218"/>
    <n v="2008"/>
    <s v="Old"/>
    <x v="0"/>
  </r>
  <r>
    <x v="1"/>
    <s v="A1153"/>
    <s v="Drinks"/>
    <x v="9219"/>
    <n v="2008"/>
    <s v="Old"/>
    <x v="0"/>
  </r>
  <r>
    <x v="0"/>
    <s v="A1153"/>
    <s v="Kids menu"/>
    <x v="9220"/>
    <n v="2008"/>
    <s v="Old"/>
    <x v="0"/>
  </r>
  <r>
    <x v="1"/>
    <s v="A1153"/>
    <s v="Kids menu"/>
    <x v="9221"/>
    <n v="2008"/>
    <s v="Old"/>
    <x v="0"/>
  </r>
  <r>
    <x v="0"/>
    <s v="A1153"/>
    <s v="Tacos"/>
    <x v="9222"/>
    <n v="2008"/>
    <s v="Old"/>
    <x v="0"/>
  </r>
  <r>
    <x v="1"/>
    <s v="A1153"/>
    <s v="Tacos"/>
    <x v="9223"/>
    <n v="2008"/>
    <s v="Old"/>
    <x v="0"/>
  </r>
  <r>
    <x v="0"/>
    <s v="A1154"/>
    <s v="Burritos"/>
    <x v="9224"/>
    <n v="2008"/>
    <s v="Old"/>
    <x v="0"/>
  </r>
  <r>
    <x v="1"/>
    <s v="A1154"/>
    <s v="Burritos"/>
    <x v="9225"/>
    <n v="2008"/>
    <s v="Old"/>
    <x v="0"/>
  </r>
  <r>
    <x v="0"/>
    <s v="A1154"/>
    <s v="Drinks"/>
    <x v="9226"/>
    <n v="2008"/>
    <s v="Old"/>
    <x v="0"/>
  </r>
  <r>
    <x v="1"/>
    <s v="A1154"/>
    <s v="Drinks"/>
    <x v="9227"/>
    <n v="2008"/>
    <s v="Old"/>
    <x v="0"/>
  </r>
  <r>
    <x v="0"/>
    <s v="A1154"/>
    <s v="Kids menu"/>
    <x v="9228"/>
    <n v="2008"/>
    <s v="Old"/>
    <x v="0"/>
  </r>
  <r>
    <x v="1"/>
    <s v="A1154"/>
    <s v="Kids menu"/>
    <x v="9229"/>
    <n v="2008"/>
    <s v="Old"/>
    <x v="0"/>
  </r>
  <r>
    <x v="0"/>
    <s v="A1154"/>
    <s v="Tacos"/>
    <x v="9230"/>
    <n v="2008"/>
    <s v="Old"/>
    <x v="0"/>
  </r>
  <r>
    <x v="1"/>
    <s v="A1154"/>
    <s v="Tacos"/>
    <x v="9231"/>
    <n v="2008"/>
    <s v="Old"/>
    <x v="0"/>
  </r>
  <r>
    <x v="0"/>
    <s v="A1155"/>
    <s v="Burritos"/>
    <x v="9232"/>
    <n v="2008"/>
    <s v="Old"/>
    <x v="0"/>
  </r>
  <r>
    <x v="1"/>
    <s v="A1155"/>
    <s v="Burritos"/>
    <x v="9233"/>
    <n v="2008"/>
    <s v="Old"/>
    <x v="0"/>
  </r>
  <r>
    <x v="0"/>
    <s v="A1155"/>
    <s v="Drinks"/>
    <x v="9234"/>
    <n v="2008"/>
    <s v="Old"/>
    <x v="0"/>
  </r>
  <r>
    <x v="1"/>
    <s v="A1155"/>
    <s v="Drinks"/>
    <x v="9235"/>
    <n v="2008"/>
    <s v="Old"/>
    <x v="0"/>
  </r>
  <r>
    <x v="0"/>
    <s v="A1155"/>
    <s v="Kids menu"/>
    <x v="9236"/>
    <n v="2008"/>
    <s v="Old"/>
    <x v="0"/>
  </r>
  <r>
    <x v="1"/>
    <s v="A1155"/>
    <s v="Kids menu"/>
    <x v="9237"/>
    <n v="2008"/>
    <s v="Old"/>
    <x v="0"/>
  </r>
  <r>
    <x v="0"/>
    <s v="A1155"/>
    <s v="Tacos"/>
    <x v="9238"/>
    <n v="2008"/>
    <s v="Old"/>
    <x v="0"/>
  </r>
  <r>
    <x v="1"/>
    <s v="A1155"/>
    <s v="Tacos"/>
    <x v="9239"/>
    <n v="2008"/>
    <s v="Old"/>
    <x v="0"/>
  </r>
  <r>
    <x v="0"/>
    <s v="A1156"/>
    <s v="Burritos"/>
    <x v="9240"/>
    <n v="2008"/>
    <s v="Old"/>
    <x v="0"/>
  </r>
  <r>
    <x v="1"/>
    <s v="A1156"/>
    <s v="Burritos"/>
    <x v="9241"/>
    <n v="2008"/>
    <s v="Old"/>
    <x v="0"/>
  </r>
  <r>
    <x v="0"/>
    <s v="A1156"/>
    <s v="Drinks"/>
    <x v="9242"/>
    <n v="2008"/>
    <s v="Old"/>
    <x v="0"/>
  </r>
  <r>
    <x v="1"/>
    <s v="A1156"/>
    <s v="Drinks"/>
    <x v="9243"/>
    <n v="2008"/>
    <s v="Old"/>
    <x v="0"/>
  </r>
  <r>
    <x v="0"/>
    <s v="A1156"/>
    <s v="Kids menu"/>
    <x v="9244"/>
    <n v="2008"/>
    <s v="Old"/>
    <x v="0"/>
  </r>
  <r>
    <x v="1"/>
    <s v="A1156"/>
    <s v="Kids menu"/>
    <x v="9245"/>
    <n v="2008"/>
    <s v="Old"/>
    <x v="0"/>
  </r>
  <r>
    <x v="0"/>
    <s v="A1156"/>
    <s v="Tacos"/>
    <x v="9246"/>
    <n v="2008"/>
    <s v="Old"/>
    <x v="0"/>
  </r>
  <r>
    <x v="1"/>
    <s v="A1156"/>
    <s v="Tacos"/>
    <x v="9247"/>
    <n v="2008"/>
    <s v="Old"/>
    <x v="0"/>
  </r>
  <r>
    <x v="0"/>
    <s v="A1157"/>
    <s v="Burritos"/>
    <x v="9248"/>
    <n v="2008"/>
    <s v="Old"/>
    <x v="0"/>
  </r>
  <r>
    <x v="1"/>
    <s v="A1157"/>
    <s v="Burritos"/>
    <x v="9249"/>
    <n v="2008"/>
    <s v="Old"/>
    <x v="0"/>
  </r>
  <r>
    <x v="0"/>
    <s v="A1157"/>
    <s v="Drinks"/>
    <x v="9250"/>
    <n v="2008"/>
    <s v="Old"/>
    <x v="0"/>
  </r>
  <r>
    <x v="1"/>
    <s v="A1157"/>
    <s v="Drinks"/>
    <x v="9251"/>
    <n v="2008"/>
    <s v="Old"/>
    <x v="0"/>
  </r>
  <r>
    <x v="0"/>
    <s v="A1157"/>
    <s v="Kids menu"/>
    <x v="9252"/>
    <n v="2008"/>
    <s v="Old"/>
    <x v="0"/>
  </r>
  <r>
    <x v="1"/>
    <s v="A1157"/>
    <s v="Kids menu"/>
    <x v="9253"/>
    <n v="2008"/>
    <s v="Old"/>
    <x v="0"/>
  </r>
  <r>
    <x v="0"/>
    <s v="A1157"/>
    <s v="Tacos"/>
    <x v="9254"/>
    <n v="2008"/>
    <s v="Old"/>
    <x v="0"/>
  </r>
  <r>
    <x v="1"/>
    <s v="A1157"/>
    <s v="Tacos"/>
    <x v="9255"/>
    <n v="2008"/>
    <s v="Old"/>
    <x v="0"/>
  </r>
  <r>
    <x v="0"/>
    <s v="A1158"/>
    <s v="Burritos"/>
    <x v="9256"/>
    <n v="2008"/>
    <s v="Old"/>
    <x v="0"/>
  </r>
  <r>
    <x v="1"/>
    <s v="A1158"/>
    <s v="Burritos"/>
    <x v="9257"/>
    <n v="2008"/>
    <s v="Old"/>
    <x v="0"/>
  </r>
  <r>
    <x v="0"/>
    <s v="A1158"/>
    <s v="Drinks"/>
    <x v="9258"/>
    <n v="2008"/>
    <s v="Old"/>
    <x v="0"/>
  </r>
  <r>
    <x v="1"/>
    <s v="A1158"/>
    <s v="Drinks"/>
    <x v="9259"/>
    <n v="2008"/>
    <s v="Old"/>
    <x v="0"/>
  </r>
  <r>
    <x v="0"/>
    <s v="A1158"/>
    <s v="Kids menu"/>
    <x v="9260"/>
    <n v="2008"/>
    <s v="Old"/>
    <x v="0"/>
  </r>
  <r>
    <x v="1"/>
    <s v="A1158"/>
    <s v="Kids menu"/>
    <x v="9261"/>
    <n v="2008"/>
    <s v="Old"/>
    <x v="0"/>
  </r>
  <r>
    <x v="0"/>
    <s v="A1158"/>
    <s v="Tacos"/>
    <x v="9262"/>
    <n v="2008"/>
    <s v="Old"/>
    <x v="0"/>
  </r>
  <r>
    <x v="1"/>
    <s v="A1158"/>
    <s v="Tacos"/>
    <x v="9263"/>
    <n v="2008"/>
    <s v="Old"/>
    <x v="0"/>
  </r>
  <r>
    <x v="0"/>
    <s v="A1159"/>
    <s v="Burritos"/>
    <x v="9264"/>
    <n v="2008"/>
    <s v="Old"/>
    <x v="0"/>
  </r>
  <r>
    <x v="1"/>
    <s v="A1159"/>
    <s v="Burritos"/>
    <x v="9265"/>
    <n v="2008"/>
    <s v="Old"/>
    <x v="0"/>
  </r>
  <r>
    <x v="0"/>
    <s v="A1159"/>
    <s v="Drinks"/>
    <x v="9266"/>
    <n v="2008"/>
    <s v="Old"/>
    <x v="0"/>
  </r>
  <r>
    <x v="1"/>
    <s v="A1159"/>
    <s v="Drinks"/>
    <x v="9267"/>
    <n v="2008"/>
    <s v="Old"/>
    <x v="0"/>
  </r>
  <r>
    <x v="0"/>
    <s v="A1159"/>
    <s v="Kids menu"/>
    <x v="9268"/>
    <n v="2008"/>
    <s v="Old"/>
    <x v="0"/>
  </r>
  <r>
    <x v="1"/>
    <s v="A1159"/>
    <s v="Kids menu"/>
    <x v="9269"/>
    <n v="2008"/>
    <s v="Old"/>
    <x v="0"/>
  </r>
  <r>
    <x v="0"/>
    <s v="A1159"/>
    <s v="Tacos"/>
    <x v="9270"/>
    <n v="2008"/>
    <s v="Old"/>
    <x v="0"/>
  </r>
  <r>
    <x v="1"/>
    <s v="A1159"/>
    <s v="Tacos"/>
    <x v="9271"/>
    <n v="2008"/>
    <s v="Old"/>
    <x v="0"/>
  </r>
  <r>
    <x v="0"/>
    <s v="A1160"/>
    <s v="Burritos"/>
    <x v="9272"/>
    <n v="2008"/>
    <s v="Old"/>
    <x v="0"/>
  </r>
  <r>
    <x v="1"/>
    <s v="A1160"/>
    <s v="Burritos"/>
    <x v="9273"/>
    <n v="2008"/>
    <s v="Old"/>
    <x v="0"/>
  </r>
  <r>
    <x v="0"/>
    <s v="A1160"/>
    <s v="Drinks"/>
    <x v="9274"/>
    <n v="2008"/>
    <s v="Old"/>
    <x v="0"/>
  </r>
  <r>
    <x v="1"/>
    <s v="A1160"/>
    <s v="Drinks"/>
    <x v="9275"/>
    <n v="2008"/>
    <s v="Old"/>
    <x v="0"/>
  </r>
  <r>
    <x v="0"/>
    <s v="A1160"/>
    <s v="Kids menu"/>
    <x v="9276"/>
    <n v="2008"/>
    <s v="Old"/>
    <x v="0"/>
  </r>
  <r>
    <x v="1"/>
    <s v="A1160"/>
    <s v="Kids menu"/>
    <x v="9277"/>
    <n v="2008"/>
    <s v="Old"/>
    <x v="0"/>
  </r>
  <r>
    <x v="0"/>
    <s v="A1160"/>
    <s v="Tacos"/>
    <x v="9278"/>
    <n v="2008"/>
    <s v="Old"/>
    <x v="0"/>
  </r>
  <r>
    <x v="1"/>
    <s v="A1160"/>
    <s v="Tacos"/>
    <x v="9279"/>
    <n v="2008"/>
    <s v="Old"/>
    <x v="0"/>
  </r>
  <r>
    <x v="0"/>
    <s v="A1161"/>
    <s v="Burritos"/>
    <x v="9280"/>
    <n v="2008"/>
    <s v="Old"/>
    <x v="0"/>
  </r>
  <r>
    <x v="1"/>
    <s v="A1161"/>
    <s v="Burritos"/>
    <x v="9281"/>
    <n v="2008"/>
    <s v="Old"/>
    <x v="0"/>
  </r>
  <r>
    <x v="0"/>
    <s v="A1161"/>
    <s v="Drinks"/>
    <x v="9282"/>
    <n v="2008"/>
    <s v="Old"/>
    <x v="0"/>
  </r>
  <r>
    <x v="1"/>
    <s v="A1161"/>
    <s v="Drinks"/>
    <x v="9283"/>
    <n v="2008"/>
    <s v="Old"/>
    <x v="0"/>
  </r>
  <r>
    <x v="0"/>
    <s v="A1161"/>
    <s v="Kids menu"/>
    <x v="9284"/>
    <n v="2008"/>
    <s v="Old"/>
    <x v="0"/>
  </r>
  <r>
    <x v="1"/>
    <s v="A1161"/>
    <s v="Kids menu"/>
    <x v="9285"/>
    <n v="2008"/>
    <s v="Old"/>
    <x v="0"/>
  </r>
  <r>
    <x v="0"/>
    <s v="A1161"/>
    <s v="Tacos"/>
    <x v="9286"/>
    <n v="2008"/>
    <s v="Old"/>
    <x v="0"/>
  </r>
  <r>
    <x v="1"/>
    <s v="A1161"/>
    <s v="Tacos"/>
    <x v="9287"/>
    <n v="2008"/>
    <s v="Old"/>
    <x v="0"/>
  </r>
  <r>
    <x v="0"/>
    <s v="A1162"/>
    <s v="Burritos"/>
    <x v="9288"/>
    <n v="2008"/>
    <s v="Old"/>
    <x v="0"/>
  </r>
  <r>
    <x v="1"/>
    <s v="A1162"/>
    <s v="Burritos"/>
    <x v="9289"/>
    <n v="2008"/>
    <s v="Old"/>
    <x v="0"/>
  </r>
  <r>
    <x v="0"/>
    <s v="A1162"/>
    <s v="Drinks"/>
    <x v="9290"/>
    <n v="2008"/>
    <s v="Old"/>
    <x v="0"/>
  </r>
  <r>
    <x v="1"/>
    <s v="A1162"/>
    <s v="Drinks"/>
    <x v="9291"/>
    <n v="2008"/>
    <s v="Old"/>
    <x v="0"/>
  </r>
  <r>
    <x v="0"/>
    <s v="A1162"/>
    <s v="Kids menu"/>
    <x v="9292"/>
    <n v="2008"/>
    <s v="Old"/>
    <x v="0"/>
  </r>
  <r>
    <x v="1"/>
    <s v="A1162"/>
    <s v="Kids menu"/>
    <x v="9293"/>
    <n v="2008"/>
    <s v="Old"/>
    <x v="0"/>
  </r>
  <r>
    <x v="0"/>
    <s v="A1162"/>
    <s v="Tacos"/>
    <x v="9294"/>
    <n v="2008"/>
    <s v="Old"/>
    <x v="0"/>
  </r>
  <r>
    <x v="1"/>
    <s v="A1162"/>
    <s v="Tacos"/>
    <x v="9295"/>
    <n v="2008"/>
    <s v="Old"/>
    <x v="0"/>
  </r>
  <r>
    <x v="0"/>
    <s v="A1163"/>
    <s v="Burritos"/>
    <x v="9296"/>
    <n v="2008"/>
    <s v="Old"/>
    <x v="0"/>
  </r>
  <r>
    <x v="1"/>
    <s v="A1163"/>
    <s v="Burritos"/>
    <x v="9297"/>
    <n v="2008"/>
    <s v="Old"/>
    <x v="0"/>
  </r>
  <r>
    <x v="0"/>
    <s v="A1163"/>
    <s v="Drinks"/>
    <x v="9298"/>
    <n v="2008"/>
    <s v="Old"/>
    <x v="0"/>
  </r>
  <r>
    <x v="1"/>
    <s v="A1163"/>
    <s v="Drinks"/>
    <x v="9299"/>
    <n v="2008"/>
    <s v="Old"/>
    <x v="0"/>
  </r>
  <r>
    <x v="0"/>
    <s v="A1163"/>
    <s v="Kids menu"/>
    <x v="9300"/>
    <n v="2008"/>
    <s v="Old"/>
    <x v="0"/>
  </r>
  <r>
    <x v="1"/>
    <s v="A1163"/>
    <s v="Kids menu"/>
    <x v="9301"/>
    <n v="2008"/>
    <s v="Old"/>
    <x v="0"/>
  </r>
  <r>
    <x v="0"/>
    <s v="A1163"/>
    <s v="Tacos"/>
    <x v="9302"/>
    <n v="2008"/>
    <s v="Old"/>
    <x v="0"/>
  </r>
  <r>
    <x v="1"/>
    <s v="A1163"/>
    <s v="Tacos"/>
    <x v="9303"/>
    <n v="2008"/>
    <s v="Old"/>
    <x v="0"/>
  </r>
  <r>
    <x v="0"/>
    <s v="A1164"/>
    <s v="Burritos"/>
    <x v="9304"/>
    <n v="2008"/>
    <s v="Old"/>
    <x v="0"/>
  </r>
  <r>
    <x v="1"/>
    <s v="A1164"/>
    <s v="Burritos"/>
    <x v="9305"/>
    <n v="2008"/>
    <s v="Old"/>
    <x v="0"/>
  </r>
  <r>
    <x v="0"/>
    <s v="A1164"/>
    <s v="Drinks"/>
    <x v="9306"/>
    <n v="2008"/>
    <s v="Old"/>
    <x v="0"/>
  </r>
  <r>
    <x v="1"/>
    <s v="A1164"/>
    <s v="Drinks"/>
    <x v="9307"/>
    <n v="2008"/>
    <s v="Old"/>
    <x v="0"/>
  </r>
  <r>
    <x v="0"/>
    <s v="A1164"/>
    <s v="Kids menu"/>
    <x v="9308"/>
    <n v="2008"/>
    <s v="Old"/>
    <x v="0"/>
  </r>
  <r>
    <x v="1"/>
    <s v="A1164"/>
    <s v="Kids menu"/>
    <x v="9309"/>
    <n v="2008"/>
    <s v="Old"/>
    <x v="0"/>
  </r>
  <r>
    <x v="0"/>
    <s v="A1164"/>
    <s v="Tacos"/>
    <x v="9310"/>
    <n v="2008"/>
    <s v="Old"/>
    <x v="0"/>
  </r>
  <r>
    <x v="1"/>
    <s v="A1164"/>
    <s v="Tacos"/>
    <x v="9311"/>
    <n v="2008"/>
    <s v="Old"/>
    <x v="0"/>
  </r>
  <r>
    <x v="0"/>
    <s v="A1165"/>
    <s v="Burritos"/>
    <x v="9312"/>
    <n v="2008"/>
    <s v="Old"/>
    <x v="0"/>
  </r>
  <r>
    <x v="1"/>
    <s v="A1165"/>
    <s v="Burritos"/>
    <x v="9313"/>
    <n v="2008"/>
    <s v="Old"/>
    <x v="0"/>
  </r>
  <r>
    <x v="0"/>
    <s v="A1165"/>
    <s v="Drinks"/>
    <x v="9314"/>
    <n v="2008"/>
    <s v="Old"/>
    <x v="0"/>
  </r>
  <r>
    <x v="1"/>
    <s v="A1165"/>
    <s v="Drinks"/>
    <x v="9315"/>
    <n v="2008"/>
    <s v="Old"/>
    <x v="0"/>
  </r>
  <r>
    <x v="0"/>
    <s v="A1165"/>
    <s v="Kids menu"/>
    <x v="9316"/>
    <n v="2008"/>
    <s v="Old"/>
    <x v="0"/>
  </r>
  <r>
    <x v="1"/>
    <s v="A1165"/>
    <s v="Kids menu"/>
    <x v="9317"/>
    <n v="2008"/>
    <s v="Old"/>
    <x v="0"/>
  </r>
  <r>
    <x v="0"/>
    <s v="A1165"/>
    <s v="Tacos"/>
    <x v="9318"/>
    <n v="2008"/>
    <s v="Old"/>
    <x v="0"/>
  </r>
  <r>
    <x v="1"/>
    <s v="A1165"/>
    <s v="Tacos"/>
    <x v="9319"/>
    <n v="2008"/>
    <s v="Old"/>
    <x v="0"/>
  </r>
  <r>
    <x v="0"/>
    <s v="A1166"/>
    <s v="Burritos"/>
    <x v="9320"/>
    <n v="2008"/>
    <s v="Old"/>
    <x v="0"/>
  </r>
  <r>
    <x v="1"/>
    <s v="A1166"/>
    <s v="Burritos"/>
    <x v="9321"/>
    <n v="2008"/>
    <s v="Old"/>
    <x v="0"/>
  </r>
  <r>
    <x v="0"/>
    <s v="A1166"/>
    <s v="Drinks"/>
    <x v="9322"/>
    <n v="2008"/>
    <s v="Old"/>
    <x v="0"/>
  </r>
  <r>
    <x v="1"/>
    <s v="A1166"/>
    <s v="Drinks"/>
    <x v="9323"/>
    <n v="2008"/>
    <s v="Old"/>
    <x v="0"/>
  </r>
  <r>
    <x v="0"/>
    <s v="A1166"/>
    <s v="Kids menu"/>
    <x v="9324"/>
    <n v="2008"/>
    <s v="Old"/>
    <x v="0"/>
  </r>
  <r>
    <x v="1"/>
    <s v="A1166"/>
    <s v="Kids menu"/>
    <x v="9325"/>
    <n v="2008"/>
    <s v="Old"/>
    <x v="0"/>
  </r>
  <r>
    <x v="0"/>
    <s v="A1166"/>
    <s v="Tacos"/>
    <x v="9326"/>
    <n v="2008"/>
    <s v="Old"/>
    <x v="0"/>
  </r>
  <r>
    <x v="1"/>
    <s v="A1166"/>
    <s v="Tacos"/>
    <x v="9327"/>
    <n v="2008"/>
    <s v="Old"/>
    <x v="0"/>
  </r>
  <r>
    <x v="0"/>
    <s v="A1167"/>
    <s v="Burritos"/>
    <x v="9328"/>
    <n v="2008"/>
    <s v="Old"/>
    <x v="0"/>
  </r>
  <r>
    <x v="1"/>
    <s v="A1167"/>
    <s v="Burritos"/>
    <x v="9329"/>
    <n v="2008"/>
    <s v="Old"/>
    <x v="0"/>
  </r>
  <r>
    <x v="0"/>
    <s v="A1167"/>
    <s v="Drinks"/>
    <x v="9330"/>
    <n v="2008"/>
    <s v="Old"/>
    <x v="0"/>
  </r>
  <r>
    <x v="1"/>
    <s v="A1167"/>
    <s v="Drinks"/>
    <x v="9331"/>
    <n v="2008"/>
    <s v="Old"/>
    <x v="0"/>
  </r>
  <r>
    <x v="0"/>
    <s v="A1167"/>
    <s v="Kids menu"/>
    <x v="9332"/>
    <n v="2008"/>
    <s v="Old"/>
    <x v="0"/>
  </r>
  <r>
    <x v="1"/>
    <s v="A1167"/>
    <s v="Kids menu"/>
    <x v="9333"/>
    <n v="2008"/>
    <s v="Old"/>
    <x v="0"/>
  </r>
  <r>
    <x v="0"/>
    <s v="A1167"/>
    <s v="Tacos"/>
    <x v="9334"/>
    <n v="2008"/>
    <s v="Old"/>
    <x v="0"/>
  </r>
  <r>
    <x v="1"/>
    <s v="A1167"/>
    <s v="Tacos"/>
    <x v="9335"/>
    <n v="2008"/>
    <s v="Old"/>
    <x v="0"/>
  </r>
  <r>
    <x v="0"/>
    <s v="A1168"/>
    <s v="Burritos"/>
    <x v="9336"/>
    <n v="2008"/>
    <s v="Old"/>
    <x v="0"/>
  </r>
  <r>
    <x v="1"/>
    <s v="A1168"/>
    <s v="Burritos"/>
    <x v="9337"/>
    <n v="2008"/>
    <s v="Old"/>
    <x v="0"/>
  </r>
  <r>
    <x v="0"/>
    <s v="A1168"/>
    <s v="Drinks"/>
    <x v="9338"/>
    <n v="2008"/>
    <s v="Old"/>
    <x v="0"/>
  </r>
  <r>
    <x v="1"/>
    <s v="A1168"/>
    <s v="Drinks"/>
    <x v="9339"/>
    <n v="2008"/>
    <s v="Old"/>
    <x v="0"/>
  </r>
  <r>
    <x v="0"/>
    <s v="A1168"/>
    <s v="Kids menu"/>
    <x v="9340"/>
    <n v="2008"/>
    <s v="Old"/>
    <x v="0"/>
  </r>
  <r>
    <x v="1"/>
    <s v="A1168"/>
    <s v="Kids menu"/>
    <x v="9341"/>
    <n v="2008"/>
    <s v="Old"/>
    <x v="0"/>
  </r>
  <r>
    <x v="0"/>
    <s v="A1168"/>
    <s v="Tacos"/>
    <x v="9342"/>
    <n v="2008"/>
    <s v="Old"/>
    <x v="0"/>
  </r>
  <r>
    <x v="1"/>
    <s v="A1168"/>
    <s v="Tacos"/>
    <x v="9343"/>
    <n v="2008"/>
    <s v="Old"/>
    <x v="0"/>
  </r>
  <r>
    <x v="0"/>
    <s v="A1169"/>
    <s v="Burritos"/>
    <x v="9344"/>
    <n v="2008"/>
    <s v="Old"/>
    <x v="0"/>
  </r>
  <r>
    <x v="1"/>
    <s v="A1169"/>
    <s v="Burritos"/>
    <x v="9345"/>
    <n v="2008"/>
    <s v="Old"/>
    <x v="0"/>
  </r>
  <r>
    <x v="0"/>
    <s v="A1169"/>
    <s v="Drinks"/>
    <x v="9346"/>
    <n v="2008"/>
    <s v="Old"/>
    <x v="0"/>
  </r>
  <r>
    <x v="1"/>
    <s v="A1169"/>
    <s v="Drinks"/>
    <x v="9347"/>
    <n v="2008"/>
    <s v="Old"/>
    <x v="0"/>
  </r>
  <r>
    <x v="0"/>
    <s v="A1169"/>
    <s v="Kids menu"/>
    <x v="9348"/>
    <n v="2008"/>
    <s v="Old"/>
    <x v="0"/>
  </r>
  <r>
    <x v="1"/>
    <s v="A1169"/>
    <s v="Kids menu"/>
    <x v="9349"/>
    <n v="2008"/>
    <s v="Old"/>
    <x v="0"/>
  </r>
  <r>
    <x v="0"/>
    <s v="A1169"/>
    <s v="Tacos"/>
    <x v="9350"/>
    <n v="2008"/>
    <s v="Old"/>
    <x v="0"/>
  </r>
  <r>
    <x v="1"/>
    <s v="A1169"/>
    <s v="Tacos"/>
    <x v="9351"/>
    <n v="2008"/>
    <s v="Old"/>
    <x v="0"/>
  </r>
  <r>
    <x v="0"/>
    <s v="A1170"/>
    <s v="Burritos"/>
    <x v="9352"/>
    <n v="2008"/>
    <s v="Old"/>
    <x v="0"/>
  </r>
  <r>
    <x v="1"/>
    <s v="A1170"/>
    <s v="Burritos"/>
    <x v="9353"/>
    <n v="2008"/>
    <s v="Old"/>
    <x v="0"/>
  </r>
  <r>
    <x v="0"/>
    <s v="A1170"/>
    <s v="Drinks"/>
    <x v="9354"/>
    <n v="2008"/>
    <s v="Old"/>
    <x v="0"/>
  </r>
  <r>
    <x v="1"/>
    <s v="A1170"/>
    <s v="Drinks"/>
    <x v="9355"/>
    <n v="2008"/>
    <s v="Old"/>
    <x v="0"/>
  </r>
  <r>
    <x v="0"/>
    <s v="A1170"/>
    <s v="Kids menu"/>
    <x v="9356"/>
    <n v="2008"/>
    <s v="Old"/>
    <x v="0"/>
  </r>
  <r>
    <x v="1"/>
    <s v="A1170"/>
    <s v="Kids menu"/>
    <x v="9357"/>
    <n v="2008"/>
    <s v="Old"/>
    <x v="0"/>
  </r>
  <r>
    <x v="0"/>
    <s v="A1170"/>
    <s v="Tacos"/>
    <x v="9358"/>
    <n v="2008"/>
    <s v="Old"/>
    <x v="0"/>
  </r>
  <r>
    <x v="1"/>
    <s v="A1170"/>
    <s v="Tacos"/>
    <x v="9359"/>
    <n v="2008"/>
    <s v="Old"/>
    <x v="0"/>
  </r>
  <r>
    <x v="0"/>
    <s v="A1171"/>
    <s v="Burritos"/>
    <x v="9360"/>
    <n v="2008"/>
    <s v="Old"/>
    <x v="0"/>
  </r>
  <r>
    <x v="1"/>
    <s v="A1171"/>
    <s v="Burritos"/>
    <x v="9361"/>
    <n v="2008"/>
    <s v="Old"/>
    <x v="0"/>
  </r>
  <r>
    <x v="0"/>
    <s v="A1171"/>
    <s v="Drinks"/>
    <x v="9362"/>
    <n v="2008"/>
    <s v="Old"/>
    <x v="0"/>
  </r>
  <r>
    <x v="1"/>
    <s v="A1171"/>
    <s v="Drinks"/>
    <x v="9363"/>
    <n v="2008"/>
    <s v="Old"/>
    <x v="0"/>
  </r>
  <r>
    <x v="0"/>
    <s v="A1171"/>
    <s v="Kids menu"/>
    <x v="9364"/>
    <n v="2008"/>
    <s v="Old"/>
    <x v="0"/>
  </r>
  <r>
    <x v="1"/>
    <s v="A1171"/>
    <s v="Kids menu"/>
    <x v="9365"/>
    <n v="2008"/>
    <s v="Old"/>
    <x v="0"/>
  </r>
  <r>
    <x v="0"/>
    <s v="A1171"/>
    <s v="Tacos"/>
    <x v="9366"/>
    <n v="2008"/>
    <s v="Old"/>
    <x v="0"/>
  </r>
  <r>
    <x v="1"/>
    <s v="A1171"/>
    <s v="Tacos"/>
    <x v="9367"/>
    <n v="2008"/>
    <s v="Old"/>
    <x v="0"/>
  </r>
  <r>
    <x v="0"/>
    <s v="A1172"/>
    <s v="Burritos"/>
    <x v="9368"/>
    <n v="2008"/>
    <s v="Old"/>
    <x v="0"/>
  </r>
  <r>
    <x v="1"/>
    <s v="A1172"/>
    <s v="Burritos"/>
    <x v="9369"/>
    <n v="2008"/>
    <s v="Old"/>
    <x v="0"/>
  </r>
  <r>
    <x v="0"/>
    <s v="A1172"/>
    <s v="Drinks"/>
    <x v="9370"/>
    <n v="2008"/>
    <s v="Old"/>
    <x v="0"/>
  </r>
  <r>
    <x v="1"/>
    <s v="A1172"/>
    <s v="Drinks"/>
    <x v="9371"/>
    <n v="2008"/>
    <s v="Old"/>
    <x v="0"/>
  </r>
  <r>
    <x v="0"/>
    <s v="A1172"/>
    <s v="Kids menu"/>
    <x v="9372"/>
    <n v="2008"/>
    <s v="Old"/>
    <x v="0"/>
  </r>
  <r>
    <x v="1"/>
    <s v="A1172"/>
    <s v="Kids menu"/>
    <x v="9373"/>
    <n v="2008"/>
    <s v="Old"/>
    <x v="0"/>
  </r>
  <r>
    <x v="0"/>
    <s v="A1172"/>
    <s v="Tacos"/>
    <x v="9374"/>
    <n v="2008"/>
    <s v="Old"/>
    <x v="0"/>
  </r>
  <r>
    <x v="1"/>
    <s v="A1172"/>
    <s v="Tacos"/>
    <x v="9375"/>
    <n v="2008"/>
    <s v="Old"/>
    <x v="0"/>
  </r>
  <r>
    <x v="0"/>
    <s v="A1173"/>
    <s v="Burritos"/>
    <x v="9376"/>
    <n v="2008"/>
    <s v="Old"/>
    <x v="0"/>
  </r>
  <r>
    <x v="1"/>
    <s v="A1173"/>
    <s v="Burritos"/>
    <x v="9377"/>
    <n v="2008"/>
    <s v="Old"/>
    <x v="0"/>
  </r>
  <r>
    <x v="0"/>
    <s v="A1173"/>
    <s v="Drinks"/>
    <x v="9378"/>
    <n v="2008"/>
    <s v="Old"/>
    <x v="0"/>
  </r>
  <r>
    <x v="1"/>
    <s v="A1173"/>
    <s v="Drinks"/>
    <x v="9379"/>
    <n v="2008"/>
    <s v="Old"/>
    <x v="0"/>
  </r>
  <r>
    <x v="0"/>
    <s v="A1173"/>
    <s v="Kids menu"/>
    <x v="9380"/>
    <n v="2008"/>
    <s v="Old"/>
    <x v="0"/>
  </r>
  <r>
    <x v="1"/>
    <s v="A1173"/>
    <s v="Kids menu"/>
    <x v="9381"/>
    <n v="2008"/>
    <s v="Old"/>
    <x v="0"/>
  </r>
  <r>
    <x v="0"/>
    <s v="A1173"/>
    <s v="Tacos"/>
    <x v="9382"/>
    <n v="2008"/>
    <s v="Old"/>
    <x v="0"/>
  </r>
  <r>
    <x v="1"/>
    <s v="A1173"/>
    <s v="Tacos"/>
    <x v="9383"/>
    <n v="2008"/>
    <s v="Old"/>
    <x v="0"/>
  </r>
  <r>
    <x v="0"/>
    <s v="A1174"/>
    <s v="Burritos"/>
    <x v="9384"/>
    <n v="2008"/>
    <s v="Old"/>
    <x v="0"/>
  </r>
  <r>
    <x v="1"/>
    <s v="A1174"/>
    <s v="Burritos"/>
    <x v="9385"/>
    <n v="2008"/>
    <s v="Old"/>
    <x v="0"/>
  </r>
  <r>
    <x v="0"/>
    <s v="A1174"/>
    <s v="Drinks"/>
    <x v="9386"/>
    <n v="2008"/>
    <s v="Old"/>
    <x v="0"/>
  </r>
  <r>
    <x v="1"/>
    <s v="A1174"/>
    <s v="Drinks"/>
    <x v="9387"/>
    <n v="2008"/>
    <s v="Old"/>
    <x v="0"/>
  </r>
  <r>
    <x v="0"/>
    <s v="A1174"/>
    <s v="Kids menu"/>
    <x v="9388"/>
    <n v="2008"/>
    <s v="Old"/>
    <x v="0"/>
  </r>
  <r>
    <x v="1"/>
    <s v="A1174"/>
    <s v="Kids menu"/>
    <x v="9389"/>
    <n v="2008"/>
    <s v="Old"/>
    <x v="0"/>
  </r>
  <r>
    <x v="0"/>
    <s v="A1174"/>
    <s v="Tacos"/>
    <x v="9390"/>
    <n v="2008"/>
    <s v="Old"/>
    <x v="0"/>
  </r>
  <r>
    <x v="1"/>
    <s v="A1174"/>
    <s v="Tacos"/>
    <x v="9391"/>
    <n v="2008"/>
    <s v="Old"/>
    <x v="0"/>
  </r>
  <r>
    <x v="0"/>
    <s v="A1175"/>
    <s v="Burritos"/>
    <x v="9392"/>
    <n v="2008"/>
    <s v="Old"/>
    <x v="0"/>
  </r>
  <r>
    <x v="1"/>
    <s v="A1175"/>
    <s v="Burritos"/>
    <x v="9393"/>
    <n v="2008"/>
    <s v="Old"/>
    <x v="0"/>
  </r>
  <r>
    <x v="0"/>
    <s v="A1175"/>
    <s v="Drinks"/>
    <x v="9394"/>
    <n v="2008"/>
    <s v="Old"/>
    <x v="0"/>
  </r>
  <r>
    <x v="1"/>
    <s v="A1175"/>
    <s v="Drinks"/>
    <x v="9395"/>
    <n v="2008"/>
    <s v="Old"/>
    <x v="0"/>
  </r>
  <r>
    <x v="0"/>
    <s v="A1175"/>
    <s v="Kids menu"/>
    <x v="9396"/>
    <n v="2008"/>
    <s v="Old"/>
    <x v="0"/>
  </r>
  <r>
    <x v="1"/>
    <s v="A1175"/>
    <s v="Kids menu"/>
    <x v="9397"/>
    <n v="2008"/>
    <s v="Old"/>
    <x v="0"/>
  </r>
  <r>
    <x v="0"/>
    <s v="A1175"/>
    <s v="Tacos"/>
    <x v="9398"/>
    <n v="2008"/>
    <s v="Old"/>
    <x v="0"/>
  </r>
  <r>
    <x v="1"/>
    <s v="A1175"/>
    <s v="Tacos"/>
    <x v="9399"/>
    <n v="2008"/>
    <s v="Old"/>
    <x v="0"/>
  </r>
  <r>
    <x v="0"/>
    <s v="A1176"/>
    <s v="Burritos"/>
    <x v="9400"/>
    <n v="2008"/>
    <s v="Old"/>
    <x v="0"/>
  </r>
  <r>
    <x v="1"/>
    <s v="A1176"/>
    <s v="Burritos"/>
    <x v="9401"/>
    <n v="2008"/>
    <s v="Old"/>
    <x v="0"/>
  </r>
  <r>
    <x v="0"/>
    <s v="A1176"/>
    <s v="Drinks"/>
    <x v="9402"/>
    <n v="2008"/>
    <s v="Old"/>
    <x v="0"/>
  </r>
  <r>
    <x v="1"/>
    <s v="A1176"/>
    <s v="Drinks"/>
    <x v="9403"/>
    <n v="2008"/>
    <s v="Old"/>
    <x v="0"/>
  </r>
  <r>
    <x v="0"/>
    <s v="A1176"/>
    <s v="Kids menu"/>
    <x v="9404"/>
    <n v="2008"/>
    <s v="Old"/>
    <x v="0"/>
  </r>
  <r>
    <x v="1"/>
    <s v="A1176"/>
    <s v="Kids menu"/>
    <x v="9405"/>
    <n v="2008"/>
    <s v="Old"/>
    <x v="0"/>
  </r>
  <r>
    <x v="0"/>
    <s v="A1176"/>
    <s v="Tacos"/>
    <x v="9406"/>
    <n v="2008"/>
    <s v="Old"/>
    <x v="0"/>
  </r>
  <r>
    <x v="1"/>
    <s v="A1176"/>
    <s v="Tacos"/>
    <x v="9407"/>
    <n v="2008"/>
    <s v="Old"/>
    <x v="0"/>
  </r>
  <r>
    <x v="0"/>
    <s v="A1177"/>
    <s v="Burritos"/>
    <x v="9408"/>
    <n v="2008"/>
    <s v="Old"/>
    <x v="0"/>
  </r>
  <r>
    <x v="1"/>
    <s v="A1177"/>
    <s v="Burritos"/>
    <x v="9409"/>
    <n v="2008"/>
    <s v="Old"/>
    <x v="0"/>
  </r>
  <r>
    <x v="0"/>
    <s v="A1177"/>
    <s v="Drinks"/>
    <x v="9410"/>
    <n v="2008"/>
    <s v="Old"/>
    <x v="0"/>
  </r>
  <r>
    <x v="1"/>
    <s v="A1177"/>
    <s v="Drinks"/>
    <x v="9411"/>
    <n v="2008"/>
    <s v="Old"/>
    <x v="0"/>
  </r>
  <r>
    <x v="0"/>
    <s v="A1177"/>
    <s v="Kids menu"/>
    <x v="9412"/>
    <n v="2008"/>
    <s v="Old"/>
    <x v="0"/>
  </r>
  <r>
    <x v="1"/>
    <s v="A1177"/>
    <s v="Kids menu"/>
    <x v="9413"/>
    <n v="2008"/>
    <s v="Old"/>
    <x v="0"/>
  </r>
  <r>
    <x v="0"/>
    <s v="A1177"/>
    <s v="Tacos"/>
    <x v="9414"/>
    <n v="2008"/>
    <s v="Old"/>
    <x v="0"/>
  </r>
  <r>
    <x v="1"/>
    <s v="A1177"/>
    <s v="Tacos"/>
    <x v="9415"/>
    <n v="2008"/>
    <s v="Old"/>
    <x v="0"/>
  </r>
  <r>
    <x v="0"/>
    <s v="A1178"/>
    <s v="Burritos"/>
    <x v="9416"/>
    <n v="2008"/>
    <s v="Old"/>
    <x v="0"/>
  </r>
  <r>
    <x v="1"/>
    <s v="A1178"/>
    <s v="Burritos"/>
    <x v="9417"/>
    <n v="2008"/>
    <s v="Old"/>
    <x v="0"/>
  </r>
  <r>
    <x v="0"/>
    <s v="A1178"/>
    <s v="Drinks"/>
    <x v="9418"/>
    <n v="2008"/>
    <s v="Old"/>
    <x v="0"/>
  </r>
  <r>
    <x v="1"/>
    <s v="A1178"/>
    <s v="Drinks"/>
    <x v="9419"/>
    <n v="2008"/>
    <s v="Old"/>
    <x v="0"/>
  </r>
  <r>
    <x v="0"/>
    <s v="A1178"/>
    <s v="Kids menu"/>
    <x v="9420"/>
    <n v="2008"/>
    <s v="Old"/>
    <x v="0"/>
  </r>
  <r>
    <x v="1"/>
    <s v="A1178"/>
    <s v="Kids menu"/>
    <x v="9421"/>
    <n v="2008"/>
    <s v="Old"/>
    <x v="0"/>
  </r>
  <r>
    <x v="0"/>
    <s v="A1178"/>
    <s v="Tacos"/>
    <x v="9422"/>
    <n v="2008"/>
    <s v="Old"/>
    <x v="0"/>
  </r>
  <r>
    <x v="1"/>
    <s v="A1178"/>
    <s v="Tacos"/>
    <x v="9423"/>
    <n v="2008"/>
    <s v="Old"/>
    <x v="0"/>
  </r>
  <r>
    <x v="0"/>
    <s v="A1179"/>
    <s v="Burritos"/>
    <x v="9424"/>
    <n v="2008"/>
    <s v="Old"/>
    <x v="0"/>
  </r>
  <r>
    <x v="1"/>
    <s v="A1179"/>
    <s v="Burritos"/>
    <x v="9425"/>
    <n v="2008"/>
    <s v="Old"/>
    <x v="0"/>
  </r>
  <r>
    <x v="0"/>
    <s v="A1179"/>
    <s v="Drinks"/>
    <x v="9426"/>
    <n v="2008"/>
    <s v="Old"/>
    <x v="0"/>
  </r>
  <r>
    <x v="1"/>
    <s v="A1179"/>
    <s v="Drinks"/>
    <x v="9427"/>
    <n v="2008"/>
    <s v="Old"/>
    <x v="0"/>
  </r>
  <r>
    <x v="0"/>
    <s v="A1179"/>
    <s v="Kids menu"/>
    <x v="9428"/>
    <n v="2008"/>
    <s v="Old"/>
    <x v="0"/>
  </r>
  <r>
    <x v="1"/>
    <s v="A1179"/>
    <s v="Kids menu"/>
    <x v="9429"/>
    <n v="2008"/>
    <s v="Old"/>
    <x v="0"/>
  </r>
  <r>
    <x v="0"/>
    <s v="A1179"/>
    <s v="Tacos"/>
    <x v="9430"/>
    <n v="2008"/>
    <s v="Old"/>
    <x v="0"/>
  </r>
  <r>
    <x v="1"/>
    <s v="A1179"/>
    <s v="Tacos"/>
    <x v="9431"/>
    <n v="2008"/>
    <s v="Old"/>
    <x v="0"/>
  </r>
  <r>
    <x v="0"/>
    <s v="A1180"/>
    <s v="Burritos"/>
    <x v="9432"/>
    <n v="2008"/>
    <s v="Old"/>
    <x v="0"/>
  </r>
  <r>
    <x v="1"/>
    <s v="A1180"/>
    <s v="Burritos"/>
    <x v="9433"/>
    <n v="2008"/>
    <s v="Old"/>
    <x v="0"/>
  </r>
  <r>
    <x v="0"/>
    <s v="A1180"/>
    <s v="Drinks"/>
    <x v="9434"/>
    <n v="2008"/>
    <s v="Old"/>
    <x v="0"/>
  </r>
  <r>
    <x v="1"/>
    <s v="A1180"/>
    <s v="Drinks"/>
    <x v="9435"/>
    <n v="2008"/>
    <s v="Old"/>
    <x v="0"/>
  </r>
  <r>
    <x v="0"/>
    <s v="A1180"/>
    <s v="Kids menu"/>
    <x v="9436"/>
    <n v="2008"/>
    <s v="Old"/>
    <x v="0"/>
  </r>
  <r>
    <x v="1"/>
    <s v="A1180"/>
    <s v="Kids menu"/>
    <x v="9437"/>
    <n v="2008"/>
    <s v="Old"/>
    <x v="0"/>
  </r>
  <r>
    <x v="0"/>
    <s v="A1180"/>
    <s v="Tacos"/>
    <x v="9438"/>
    <n v="2008"/>
    <s v="Old"/>
    <x v="0"/>
  </r>
  <r>
    <x v="1"/>
    <s v="A1180"/>
    <s v="Tacos"/>
    <x v="9439"/>
    <n v="2008"/>
    <s v="Old"/>
    <x v="0"/>
  </r>
  <r>
    <x v="0"/>
    <s v="A1181"/>
    <s v="Burritos"/>
    <x v="9440"/>
    <n v="2009"/>
    <s v="Old"/>
    <x v="0"/>
  </r>
  <r>
    <x v="1"/>
    <s v="A1181"/>
    <s v="Burritos"/>
    <x v="9441"/>
    <n v="2009"/>
    <s v="Old"/>
    <x v="0"/>
  </r>
  <r>
    <x v="0"/>
    <s v="A1181"/>
    <s v="Drinks"/>
    <x v="9442"/>
    <n v="2009"/>
    <s v="Old"/>
    <x v="0"/>
  </r>
  <r>
    <x v="1"/>
    <s v="A1181"/>
    <s v="Drinks"/>
    <x v="9443"/>
    <n v="2009"/>
    <s v="Old"/>
    <x v="0"/>
  </r>
  <r>
    <x v="0"/>
    <s v="A1181"/>
    <s v="Kids menu"/>
    <x v="9444"/>
    <n v="2009"/>
    <s v="Old"/>
    <x v="0"/>
  </r>
  <r>
    <x v="1"/>
    <s v="A1181"/>
    <s v="Kids menu"/>
    <x v="9445"/>
    <n v="2009"/>
    <s v="Old"/>
    <x v="0"/>
  </r>
  <r>
    <x v="0"/>
    <s v="A1181"/>
    <s v="Tacos"/>
    <x v="9446"/>
    <n v="2009"/>
    <s v="Old"/>
    <x v="0"/>
  </r>
  <r>
    <x v="1"/>
    <s v="A1181"/>
    <s v="Tacos"/>
    <x v="9447"/>
    <n v="2009"/>
    <s v="Old"/>
    <x v="0"/>
  </r>
  <r>
    <x v="0"/>
    <s v="A1182"/>
    <s v="Burritos"/>
    <x v="9448"/>
    <n v="2009"/>
    <s v="Old"/>
    <x v="0"/>
  </r>
  <r>
    <x v="1"/>
    <s v="A1182"/>
    <s v="Burritos"/>
    <x v="9449"/>
    <n v="2009"/>
    <s v="Old"/>
    <x v="0"/>
  </r>
  <r>
    <x v="0"/>
    <s v="A1182"/>
    <s v="Drinks"/>
    <x v="9450"/>
    <n v="2009"/>
    <s v="Old"/>
    <x v="0"/>
  </r>
  <r>
    <x v="1"/>
    <s v="A1182"/>
    <s v="Drinks"/>
    <x v="9451"/>
    <n v="2009"/>
    <s v="Old"/>
    <x v="0"/>
  </r>
  <r>
    <x v="0"/>
    <s v="A1182"/>
    <s v="Kids menu"/>
    <x v="9452"/>
    <n v="2009"/>
    <s v="Old"/>
    <x v="0"/>
  </r>
  <r>
    <x v="1"/>
    <s v="A1182"/>
    <s v="Kids menu"/>
    <x v="9453"/>
    <n v="2009"/>
    <s v="Old"/>
    <x v="0"/>
  </r>
  <r>
    <x v="0"/>
    <s v="A1182"/>
    <s v="Tacos"/>
    <x v="9454"/>
    <n v="2009"/>
    <s v="Old"/>
    <x v="0"/>
  </r>
  <r>
    <x v="1"/>
    <s v="A1182"/>
    <s v="Tacos"/>
    <x v="9455"/>
    <n v="2009"/>
    <s v="Old"/>
    <x v="0"/>
  </r>
  <r>
    <x v="0"/>
    <s v="A1183"/>
    <s v="Burritos"/>
    <x v="9456"/>
    <n v="2009"/>
    <s v="Old"/>
    <x v="0"/>
  </r>
  <r>
    <x v="1"/>
    <s v="A1183"/>
    <s v="Burritos"/>
    <x v="9457"/>
    <n v="2009"/>
    <s v="Old"/>
    <x v="0"/>
  </r>
  <r>
    <x v="0"/>
    <s v="A1183"/>
    <s v="Drinks"/>
    <x v="9458"/>
    <n v="2009"/>
    <s v="Old"/>
    <x v="0"/>
  </r>
  <r>
    <x v="1"/>
    <s v="A1183"/>
    <s v="Drinks"/>
    <x v="9459"/>
    <n v="2009"/>
    <s v="Old"/>
    <x v="0"/>
  </r>
  <r>
    <x v="0"/>
    <s v="A1183"/>
    <s v="Kids menu"/>
    <x v="9460"/>
    <n v="2009"/>
    <s v="Old"/>
    <x v="0"/>
  </r>
  <r>
    <x v="1"/>
    <s v="A1183"/>
    <s v="Kids menu"/>
    <x v="9461"/>
    <n v="2009"/>
    <s v="Old"/>
    <x v="0"/>
  </r>
  <r>
    <x v="0"/>
    <s v="A1183"/>
    <s v="Tacos"/>
    <x v="9462"/>
    <n v="2009"/>
    <s v="Old"/>
    <x v="0"/>
  </r>
  <r>
    <x v="1"/>
    <s v="A1183"/>
    <s v="Tacos"/>
    <x v="9463"/>
    <n v="2009"/>
    <s v="Old"/>
    <x v="0"/>
  </r>
  <r>
    <x v="0"/>
    <s v="A1184"/>
    <s v="Burritos"/>
    <x v="9464"/>
    <n v="2009"/>
    <s v="Old"/>
    <x v="0"/>
  </r>
  <r>
    <x v="1"/>
    <s v="A1184"/>
    <s v="Burritos"/>
    <x v="9465"/>
    <n v="2009"/>
    <s v="Old"/>
    <x v="0"/>
  </r>
  <r>
    <x v="0"/>
    <s v="A1184"/>
    <s v="Drinks"/>
    <x v="9466"/>
    <n v="2009"/>
    <s v="Old"/>
    <x v="0"/>
  </r>
  <r>
    <x v="1"/>
    <s v="A1184"/>
    <s v="Drinks"/>
    <x v="9467"/>
    <n v="2009"/>
    <s v="Old"/>
    <x v="0"/>
  </r>
  <r>
    <x v="0"/>
    <s v="A1184"/>
    <s v="Kids menu"/>
    <x v="9468"/>
    <n v="2009"/>
    <s v="Old"/>
    <x v="0"/>
  </r>
  <r>
    <x v="1"/>
    <s v="A1184"/>
    <s v="Kids menu"/>
    <x v="9469"/>
    <n v="2009"/>
    <s v="Old"/>
    <x v="0"/>
  </r>
  <r>
    <x v="0"/>
    <s v="A1184"/>
    <s v="Tacos"/>
    <x v="9470"/>
    <n v="2009"/>
    <s v="Old"/>
    <x v="0"/>
  </r>
  <r>
    <x v="1"/>
    <s v="A1184"/>
    <s v="Tacos"/>
    <x v="9471"/>
    <n v="2009"/>
    <s v="Old"/>
    <x v="0"/>
  </r>
  <r>
    <x v="0"/>
    <s v="A1185"/>
    <s v="Burritos"/>
    <x v="9472"/>
    <n v="2009"/>
    <s v="Old"/>
    <x v="0"/>
  </r>
  <r>
    <x v="1"/>
    <s v="A1185"/>
    <s v="Burritos"/>
    <x v="9473"/>
    <n v="2009"/>
    <s v="Old"/>
    <x v="0"/>
  </r>
  <r>
    <x v="0"/>
    <s v="A1185"/>
    <s v="Drinks"/>
    <x v="9474"/>
    <n v="2009"/>
    <s v="Old"/>
    <x v="0"/>
  </r>
  <r>
    <x v="1"/>
    <s v="A1185"/>
    <s v="Drinks"/>
    <x v="9475"/>
    <n v="2009"/>
    <s v="Old"/>
    <x v="0"/>
  </r>
  <r>
    <x v="0"/>
    <s v="A1185"/>
    <s v="Kids menu"/>
    <x v="9476"/>
    <n v="2009"/>
    <s v="Old"/>
    <x v="0"/>
  </r>
  <r>
    <x v="1"/>
    <s v="A1185"/>
    <s v="Kids menu"/>
    <x v="9477"/>
    <n v="2009"/>
    <s v="Old"/>
    <x v="0"/>
  </r>
  <r>
    <x v="0"/>
    <s v="A1185"/>
    <s v="Tacos"/>
    <x v="9478"/>
    <n v="2009"/>
    <s v="Old"/>
    <x v="0"/>
  </r>
  <r>
    <x v="1"/>
    <s v="A1185"/>
    <s v="Tacos"/>
    <x v="9479"/>
    <n v="2009"/>
    <s v="Old"/>
    <x v="0"/>
  </r>
  <r>
    <x v="0"/>
    <s v="A1186"/>
    <s v="Burritos"/>
    <x v="9480"/>
    <n v="2009"/>
    <s v="Old"/>
    <x v="0"/>
  </r>
  <r>
    <x v="1"/>
    <s v="A1186"/>
    <s v="Burritos"/>
    <x v="9481"/>
    <n v="2009"/>
    <s v="Old"/>
    <x v="0"/>
  </r>
  <r>
    <x v="0"/>
    <s v="A1186"/>
    <s v="Drinks"/>
    <x v="9482"/>
    <n v="2009"/>
    <s v="Old"/>
    <x v="0"/>
  </r>
  <r>
    <x v="1"/>
    <s v="A1186"/>
    <s v="Drinks"/>
    <x v="9483"/>
    <n v="2009"/>
    <s v="Old"/>
    <x v="0"/>
  </r>
  <r>
    <x v="0"/>
    <s v="A1186"/>
    <s v="Kids menu"/>
    <x v="9484"/>
    <n v="2009"/>
    <s v="Old"/>
    <x v="0"/>
  </r>
  <r>
    <x v="1"/>
    <s v="A1186"/>
    <s v="Kids menu"/>
    <x v="9485"/>
    <n v="2009"/>
    <s v="Old"/>
    <x v="0"/>
  </r>
  <r>
    <x v="0"/>
    <s v="A1186"/>
    <s v="Tacos"/>
    <x v="9486"/>
    <n v="2009"/>
    <s v="Old"/>
    <x v="0"/>
  </r>
  <r>
    <x v="1"/>
    <s v="A1186"/>
    <s v="Tacos"/>
    <x v="9487"/>
    <n v="2009"/>
    <s v="Old"/>
    <x v="0"/>
  </r>
  <r>
    <x v="0"/>
    <s v="A1187"/>
    <s v="Burritos"/>
    <x v="9488"/>
    <n v="2009"/>
    <s v="Old"/>
    <x v="0"/>
  </r>
  <r>
    <x v="1"/>
    <s v="A1187"/>
    <s v="Burritos"/>
    <x v="9489"/>
    <n v="2009"/>
    <s v="Old"/>
    <x v="0"/>
  </r>
  <r>
    <x v="0"/>
    <s v="A1187"/>
    <s v="Drinks"/>
    <x v="9490"/>
    <n v="2009"/>
    <s v="Old"/>
    <x v="0"/>
  </r>
  <r>
    <x v="1"/>
    <s v="A1187"/>
    <s v="Drinks"/>
    <x v="9491"/>
    <n v="2009"/>
    <s v="Old"/>
    <x v="0"/>
  </r>
  <r>
    <x v="0"/>
    <s v="A1187"/>
    <s v="Kids menu"/>
    <x v="9492"/>
    <n v="2009"/>
    <s v="Old"/>
    <x v="0"/>
  </r>
  <r>
    <x v="1"/>
    <s v="A1187"/>
    <s v="Kids menu"/>
    <x v="9493"/>
    <n v="2009"/>
    <s v="Old"/>
    <x v="0"/>
  </r>
  <r>
    <x v="0"/>
    <s v="A1187"/>
    <s v="Tacos"/>
    <x v="9494"/>
    <n v="2009"/>
    <s v="Old"/>
    <x v="0"/>
  </r>
  <r>
    <x v="1"/>
    <s v="A1187"/>
    <s v="Tacos"/>
    <x v="9495"/>
    <n v="2009"/>
    <s v="Old"/>
    <x v="0"/>
  </r>
  <r>
    <x v="0"/>
    <s v="A1188"/>
    <s v="Burritos"/>
    <x v="9496"/>
    <n v="2009"/>
    <s v="Old"/>
    <x v="0"/>
  </r>
  <r>
    <x v="1"/>
    <s v="A1188"/>
    <s v="Burritos"/>
    <x v="9497"/>
    <n v="2009"/>
    <s v="Old"/>
    <x v="0"/>
  </r>
  <r>
    <x v="0"/>
    <s v="A1188"/>
    <s v="Drinks"/>
    <x v="9498"/>
    <n v="2009"/>
    <s v="Old"/>
    <x v="0"/>
  </r>
  <r>
    <x v="1"/>
    <s v="A1188"/>
    <s v="Drinks"/>
    <x v="9499"/>
    <n v="2009"/>
    <s v="Old"/>
    <x v="0"/>
  </r>
  <r>
    <x v="0"/>
    <s v="A1188"/>
    <s v="Kids menu"/>
    <x v="9500"/>
    <n v="2009"/>
    <s v="Old"/>
    <x v="0"/>
  </r>
  <r>
    <x v="1"/>
    <s v="A1188"/>
    <s v="Kids menu"/>
    <x v="9501"/>
    <n v="2009"/>
    <s v="Old"/>
    <x v="0"/>
  </r>
  <r>
    <x v="0"/>
    <s v="A1188"/>
    <s v="Tacos"/>
    <x v="9502"/>
    <n v="2009"/>
    <s v="Old"/>
    <x v="0"/>
  </r>
  <r>
    <x v="1"/>
    <s v="A1188"/>
    <s v="Tacos"/>
    <x v="9503"/>
    <n v="2009"/>
    <s v="Old"/>
    <x v="0"/>
  </r>
  <r>
    <x v="0"/>
    <s v="A1189"/>
    <s v="Burritos"/>
    <x v="9504"/>
    <n v="2009"/>
    <s v="Old"/>
    <x v="0"/>
  </r>
  <r>
    <x v="1"/>
    <s v="A1189"/>
    <s v="Burritos"/>
    <x v="9505"/>
    <n v="2009"/>
    <s v="Old"/>
    <x v="0"/>
  </r>
  <r>
    <x v="0"/>
    <s v="A1189"/>
    <s v="Drinks"/>
    <x v="9506"/>
    <n v="2009"/>
    <s v="Old"/>
    <x v="0"/>
  </r>
  <r>
    <x v="1"/>
    <s v="A1189"/>
    <s v="Drinks"/>
    <x v="9507"/>
    <n v="2009"/>
    <s v="Old"/>
    <x v="0"/>
  </r>
  <r>
    <x v="0"/>
    <s v="A1189"/>
    <s v="Kids menu"/>
    <x v="9508"/>
    <n v="2009"/>
    <s v="Old"/>
    <x v="0"/>
  </r>
  <r>
    <x v="1"/>
    <s v="A1189"/>
    <s v="Kids menu"/>
    <x v="9509"/>
    <n v="2009"/>
    <s v="Old"/>
    <x v="0"/>
  </r>
  <r>
    <x v="0"/>
    <s v="A1189"/>
    <s v="Tacos"/>
    <x v="9510"/>
    <n v="2009"/>
    <s v="Old"/>
    <x v="0"/>
  </r>
  <r>
    <x v="1"/>
    <s v="A1189"/>
    <s v="Tacos"/>
    <x v="9511"/>
    <n v="2009"/>
    <s v="Old"/>
    <x v="0"/>
  </r>
  <r>
    <x v="0"/>
    <s v="A1190"/>
    <s v="Burritos"/>
    <x v="9512"/>
    <n v="2009"/>
    <s v="Old"/>
    <x v="0"/>
  </r>
  <r>
    <x v="1"/>
    <s v="A1190"/>
    <s v="Burritos"/>
    <x v="9513"/>
    <n v="2009"/>
    <s v="Old"/>
    <x v="0"/>
  </r>
  <r>
    <x v="0"/>
    <s v="A1190"/>
    <s v="Drinks"/>
    <x v="9514"/>
    <n v="2009"/>
    <s v="Old"/>
    <x v="0"/>
  </r>
  <r>
    <x v="1"/>
    <s v="A1190"/>
    <s v="Drinks"/>
    <x v="9515"/>
    <n v="2009"/>
    <s v="Old"/>
    <x v="0"/>
  </r>
  <r>
    <x v="0"/>
    <s v="A1190"/>
    <s v="Kids menu"/>
    <x v="9516"/>
    <n v="2009"/>
    <s v="Old"/>
    <x v="0"/>
  </r>
  <r>
    <x v="1"/>
    <s v="A1190"/>
    <s v="Kids menu"/>
    <x v="9517"/>
    <n v="2009"/>
    <s v="Old"/>
    <x v="0"/>
  </r>
  <r>
    <x v="0"/>
    <s v="A1190"/>
    <s v="Tacos"/>
    <x v="9518"/>
    <n v="2009"/>
    <s v="Old"/>
    <x v="0"/>
  </r>
  <r>
    <x v="1"/>
    <s v="A1190"/>
    <s v="Tacos"/>
    <x v="9519"/>
    <n v="2009"/>
    <s v="Old"/>
    <x v="0"/>
  </r>
  <r>
    <x v="0"/>
    <s v="A1191"/>
    <s v="Burritos"/>
    <x v="9520"/>
    <n v="2009"/>
    <s v="Old"/>
    <x v="0"/>
  </r>
  <r>
    <x v="1"/>
    <s v="A1191"/>
    <s v="Burritos"/>
    <x v="9521"/>
    <n v="2009"/>
    <s v="Old"/>
    <x v="0"/>
  </r>
  <r>
    <x v="0"/>
    <s v="A1191"/>
    <s v="Drinks"/>
    <x v="9522"/>
    <n v="2009"/>
    <s v="Old"/>
    <x v="0"/>
  </r>
  <r>
    <x v="1"/>
    <s v="A1191"/>
    <s v="Drinks"/>
    <x v="9523"/>
    <n v="2009"/>
    <s v="Old"/>
    <x v="0"/>
  </r>
  <r>
    <x v="0"/>
    <s v="A1191"/>
    <s v="Kids menu"/>
    <x v="9524"/>
    <n v="2009"/>
    <s v="Old"/>
    <x v="0"/>
  </r>
  <r>
    <x v="1"/>
    <s v="A1191"/>
    <s v="Kids menu"/>
    <x v="9525"/>
    <n v="2009"/>
    <s v="Old"/>
    <x v="0"/>
  </r>
  <r>
    <x v="0"/>
    <s v="A1191"/>
    <s v="Tacos"/>
    <x v="9526"/>
    <n v="2009"/>
    <s v="Old"/>
    <x v="0"/>
  </r>
  <r>
    <x v="1"/>
    <s v="A1191"/>
    <s v="Tacos"/>
    <x v="9527"/>
    <n v="2009"/>
    <s v="Old"/>
    <x v="0"/>
  </r>
  <r>
    <x v="0"/>
    <s v="A1192"/>
    <s v="Burritos"/>
    <x v="9528"/>
    <n v="2009"/>
    <s v="Old"/>
    <x v="0"/>
  </r>
  <r>
    <x v="1"/>
    <s v="A1192"/>
    <s v="Burritos"/>
    <x v="9529"/>
    <n v="2009"/>
    <s v="Old"/>
    <x v="0"/>
  </r>
  <r>
    <x v="0"/>
    <s v="A1192"/>
    <s v="Drinks"/>
    <x v="9530"/>
    <n v="2009"/>
    <s v="Old"/>
    <x v="0"/>
  </r>
  <r>
    <x v="1"/>
    <s v="A1192"/>
    <s v="Drinks"/>
    <x v="9531"/>
    <n v="2009"/>
    <s v="Old"/>
    <x v="0"/>
  </r>
  <r>
    <x v="0"/>
    <s v="A1192"/>
    <s v="Kids menu"/>
    <x v="9532"/>
    <n v="2009"/>
    <s v="Old"/>
    <x v="0"/>
  </r>
  <r>
    <x v="1"/>
    <s v="A1192"/>
    <s v="Kids menu"/>
    <x v="9533"/>
    <n v="2009"/>
    <s v="Old"/>
    <x v="0"/>
  </r>
  <r>
    <x v="0"/>
    <s v="A1192"/>
    <s v="Tacos"/>
    <x v="9534"/>
    <n v="2009"/>
    <s v="Old"/>
    <x v="0"/>
  </r>
  <r>
    <x v="1"/>
    <s v="A1192"/>
    <s v="Tacos"/>
    <x v="9535"/>
    <n v="2009"/>
    <s v="Old"/>
    <x v="0"/>
  </r>
  <r>
    <x v="0"/>
    <s v="A1193"/>
    <s v="Burritos"/>
    <x v="9536"/>
    <n v="2009"/>
    <s v="Old"/>
    <x v="0"/>
  </r>
  <r>
    <x v="1"/>
    <s v="A1193"/>
    <s v="Burritos"/>
    <x v="9537"/>
    <n v="2009"/>
    <s v="Old"/>
    <x v="0"/>
  </r>
  <r>
    <x v="0"/>
    <s v="A1193"/>
    <s v="Drinks"/>
    <x v="9538"/>
    <n v="2009"/>
    <s v="Old"/>
    <x v="0"/>
  </r>
  <r>
    <x v="1"/>
    <s v="A1193"/>
    <s v="Drinks"/>
    <x v="9539"/>
    <n v="2009"/>
    <s v="Old"/>
    <x v="0"/>
  </r>
  <r>
    <x v="0"/>
    <s v="A1193"/>
    <s v="Kids menu"/>
    <x v="9540"/>
    <n v="2009"/>
    <s v="Old"/>
    <x v="0"/>
  </r>
  <r>
    <x v="1"/>
    <s v="A1193"/>
    <s v="Kids menu"/>
    <x v="9541"/>
    <n v="2009"/>
    <s v="Old"/>
    <x v="0"/>
  </r>
  <r>
    <x v="0"/>
    <s v="A1193"/>
    <s v="Tacos"/>
    <x v="9542"/>
    <n v="2009"/>
    <s v="Old"/>
    <x v="0"/>
  </r>
  <r>
    <x v="1"/>
    <s v="A1193"/>
    <s v="Tacos"/>
    <x v="9543"/>
    <n v="2009"/>
    <s v="Old"/>
    <x v="0"/>
  </r>
  <r>
    <x v="0"/>
    <s v="A1194"/>
    <s v="Burritos"/>
    <x v="9544"/>
    <n v="2009"/>
    <s v="Old"/>
    <x v="0"/>
  </r>
  <r>
    <x v="1"/>
    <s v="A1194"/>
    <s v="Burritos"/>
    <x v="9545"/>
    <n v="2009"/>
    <s v="Old"/>
    <x v="0"/>
  </r>
  <r>
    <x v="0"/>
    <s v="A1194"/>
    <s v="Drinks"/>
    <x v="9546"/>
    <n v="2009"/>
    <s v="Old"/>
    <x v="0"/>
  </r>
  <r>
    <x v="1"/>
    <s v="A1194"/>
    <s v="Drinks"/>
    <x v="9547"/>
    <n v="2009"/>
    <s v="Old"/>
    <x v="0"/>
  </r>
  <r>
    <x v="0"/>
    <s v="A1194"/>
    <s v="Kids menu"/>
    <x v="9548"/>
    <n v="2009"/>
    <s v="Old"/>
    <x v="0"/>
  </r>
  <r>
    <x v="1"/>
    <s v="A1194"/>
    <s v="Kids menu"/>
    <x v="9549"/>
    <n v="2009"/>
    <s v="Old"/>
    <x v="0"/>
  </r>
  <r>
    <x v="0"/>
    <s v="A1194"/>
    <s v="Tacos"/>
    <x v="9550"/>
    <n v="2009"/>
    <s v="Old"/>
    <x v="0"/>
  </r>
  <r>
    <x v="1"/>
    <s v="A1194"/>
    <s v="Tacos"/>
    <x v="9551"/>
    <n v="2009"/>
    <s v="Old"/>
    <x v="0"/>
  </r>
  <r>
    <x v="0"/>
    <s v="A1195"/>
    <s v="Burritos"/>
    <x v="9552"/>
    <n v="2009"/>
    <s v="Old"/>
    <x v="0"/>
  </r>
  <r>
    <x v="1"/>
    <s v="A1195"/>
    <s v="Burritos"/>
    <x v="9553"/>
    <n v="2009"/>
    <s v="Old"/>
    <x v="0"/>
  </r>
  <r>
    <x v="0"/>
    <s v="A1195"/>
    <s v="Drinks"/>
    <x v="9554"/>
    <n v="2009"/>
    <s v="Old"/>
    <x v="0"/>
  </r>
  <r>
    <x v="1"/>
    <s v="A1195"/>
    <s v="Drinks"/>
    <x v="9555"/>
    <n v="2009"/>
    <s v="Old"/>
    <x v="0"/>
  </r>
  <r>
    <x v="0"/>
    <s v="A1195"/>
    <s v="Kids menu"/>
    <x v="9556"/>
    <n v="2009"/>
    <s v="Old"/>
    <x v="0"/>
  </r>
  <r>
    <x v="1"/>
    <s v="A1195"/>
    <s v="Kids menu"/>
    <x v="9557"/>
    <n v="2009"/>
    <s v="Old"/>
    <x v="0"/>
  </r>
  <r>
    <x v="0"/>
    <s v="A1195"/>
    <s v="Tacos"/>
    <x v="9558"/>
    <n v="2009"/>
    <s v="Old"/>
    <x v="0"/>
  </r>
  <r>
    <x v="1"/>
    <s v="A1195"/>
    <s v="Tacos"/>
    <x v="9559"/>
    <n v="2009"/>
    <s v="Old"/>
    <x v="0"/>
  </r>
  <r>
    <x v="0"/>
    <s v="A1196"/>
    <s v="Burritos"/>
    <x v="9560"/>
    <n v="2009"/>
    <s v="Old"/>
    <x v="0"/>
  </r>
  <r>
    <x v="1"/>
    <s v="A1196"/>
    <s v="Burritos"/>
    <x v="9561"/>
    <n v="2009"/>
    <s v="Old"/>
    <x v="0"/>
  </r>
  <r>
    <x v="0"/>
    <s v="A1196"/>
    <s v="Drinks"/>
    <x v="9562"/>
    <n v="2009"/>
    <s v="Old"/>
    <x v="0"/>
  </r>
  <r>
    <x v="1"/>
    <s v="A1196"/>
    <s v="Drinks"/>
    <x v="9563"/>
    <n v="2009"/>
    <s v="Old"/>
    <x v="0"/>
  </r>
  <r>
    <x v="0"/>
    <s v="A1196"/>
    <s v="Kids menu"/>
    <x v="9564"/>
    <n v="2009"/>
    <s v="Old"/>
    <x v="0"/>
  </r>
  <r>
    <x v="1"/>
    <s v="A1196"/>
    <s v="Kids menu"/>
    <x v="9565"/>
    <n v="2009"/>
    <s v="Old"/>
    <x v="0"/>
  </r>
  <r>
    <x v="0"/>
    <s v="A1196"/>
    <s v="Tacos"/>
    <x v="9566"/>
    <n v="2009"/>
    <s v="Old"/>
    <x v="0"/>
  </r>
  <r>
    <x v="1"/>
    <s v="A1196"/>
    <s v="Tacos"/>
    <x v="9567"/>
    <n v="2009"/>
    <s v="Old"/>
    <x v="0"/>
  </r>
  <r>
    <x v="0"/>
    <s v="A1197"/>
    <s v="Burritos"/>
    <x v="9568"/>
    <n v="2009"/>
    <s v="Old"/>
    <x v="0"/>
  </r>
  <r>
    <x v="1"/>
    <s v="A1197"/>
    <s v="Burritos"/>
    <x v="9569"/>
    <n v="2009"/>
    <s v="Old"/>
    <x v="0"/>
  </r>
  <r>
    <x v="0"/>
    <s v="A1197"/>
    <s v="Drinks"/>
    <x v="9570"/>
    <n v="2009"/>
    <s v="Old"/>
    <x v="0"/>
  </r>
  <r>
    <x v="1"/>
    <s v="A1197"/>
    <s v="Drinks"/>
    <x v="9571"/>
    <n v="2009"/>
    <s v="Old"/>
    <x v="0"/>
  </r>
  <r>
    <x v="0"/>
    <s v="A1197"/>
    <s v="Kids menu"/>
    <x v="9572"/>
    <n v="2009"/>
    <s v="Old"/>
    <x v="0"/>
  </r>
  <r>
    <x v="1"/>
    <s v="A1197"/>
    <s v="Kids menu"/>
    <x v="9573"/>
    <n v="2009"/>
    <s v="Old"/>
    <x v="0"/>
  </r>
  <r>
    <x v="0"/>
    <s v="A1197"/>
    <s v="Tacos"/>
    <x v="9574"/>
    <n v="2009"/>
    <s v="Old"/>
    <x v="0"/>
  </r>
  <r>
    <x v="1"/>
    <s v="A1197"/>
    <s v="Tacos"/>
    <x v="9575"/>
    <n v="2009"/>
    <s v="Old"/>
    <x v="0"/>
  </r>
  <r>
    <x v="0"/>
    <s v="A1198"/>
    <s v="Burritos"/>
    <x v="9576"/>
    <n v="2009"/>
    <s v="Old"/>
    <x v="0"/>
  </r>
  <r>
    <x v="1"/>
    <s v="A1198"/>
    <s v="Burritos"/>
    <x v="9577"/>
    <n v="2009"/>
    <s v="Old"/>
    <x v="0"/>
  </r>
  <r>
    <x v="0"/>
    <s v="A1198"/>
    <s v="Drinks"/>
    <x v="9578"/>
    <n v="2009"/>
    <s v="Old"/>
    <x v="0"/>
  </r>
  <r>
    <x v="1"/>
    <s v="A1198"/>
    <s v="Drinks"/>
    <x v="9579"/>
    <n v="2009"/>
    <s v="Old"/>
    <x v="0"/>
  </r>
  <r>
    <x v="0"/>
    <s v="A1198"/>
    <s v="Kids menu"/>
    <x v="9580"/>
    <n v="2009"/>
    <s v="Old"/>
    <x v="0"/>
  </r>
  <r>
    <x v="1"/>
    <s v="A1198"/>
    <s v="Kids menu"/>
    <x v="9581"/>
    <n v="2009"/>
    <s v="Old"/>
    <x v="0"/>
  </r>
  <r>
    <x v="0"/>
    <s v="A1198"/>
    <s v="Tacos"/>
    <x v="9582"/>
    <n v="2009"/>
    <s v="Old"/>
    <x v="0"/>
  </r>
  <r>
    <x v="1"/>
    <s v="A1198"/>
    <s v="Tacos"/>
    <x v="9583"/>
    <n v="2009"/>
    <s v="Old"/>
    <x v="0"/>
  </r>
  <r>
    <x v="0"/>
    <s v="A1199"/>
    <s v="Burritos"/>
    <x v="9584"/>
    <n v="2009"/>
    <s v="Old"/>
    <x v="0"/>
  </r>
  <r>
    <x v="1"/>
    <s v="A1199"/>
    <s v="Burritos"/>
    <x v="9585"/>
    <n v="2009"/>
    <s v="Old"/>
    <x v="0"/>
  </r>
  <r>
    <x v="0"/>
    <s v="A1199"/>
    <s v="Drinks"/>
    <x v="9586"/>
    <n v="2009"/>
    <s v="Old"/>
    <x v="0"/>
  </r>
  <r>
    <x v="1"/>
    <s v="A1199"/>
    <s v="Drinks"/>
    <x v="9587"/>
    <n v="2009"/>
    <s v="Old"/>
    <x v="0"/>
  </r>
  <r>
    <x v="0"/>
    <s v="A1199"/>
    <s v="Kids menu"/>
    <x v="9588"/>
    <n v="2009"/>
    <s v="Old"/>
    <x v="0"/>
  </r>
  <r>
    <x v="1"/>
    <s v="A1199"/>
    <s v="Kids menu"/>
    <x v="9589"/>
    <n v="2009"/>
    <s v="Old"/>
    <x v="0"/>
  </r>
  <r>
    <x v="0"/>
    <s v="A1199"/>
    <s v="Tacos"/>
    <x v="9590"/>
    <n v="2009"/>
    <s v="Old"/>
    <x v="0"/>
  </r>
  <r>
    <x v="1"/>
    <s v="A1199"/>
    <s v="Tacos"/>
    <x v="9591"/>
    <n v="2009"/>
    <s v="Old"/>
    <x v="0"/>
  </r>
  <r>
    <x v="0"/>
    <s v="A1200"/>
    <s v="Burritos"/>
    <x v="9592"/>
    <n v="2009"/>
    <s v="Old"/>
    <x v="0"/>
  </r>
  <r>
    <x v="1"/>
    <s v="A1200"/>
    <s v="Burritos"/>
    <x v="9593"/>
    <n v="2009"/>
    <s v="Old"/>
    <x v="0"/>
  </r>
  <r>
    <x v="0"/>
    <s v="A1200"/>
    <s v="Drinks"/>
    <x v="9594"/>
    <n v="2009"/>
    <s v="Old"/>
    <x v="0"/>
  </r>
  <r>
    <x v="1"/>
    <s v="A1200"/>
    <s v="Drinks"/>
    <x v="9595"/>
    <n v="2009"/>
    <s v="Old"/>
    <x v="0"/>
  </r>
  <r>
    <x v="0"/>
    <s v="A1200"/>
    <s v="Kids menu"/>
    <x v="9596"/>
    <n v="2009"/>
    <s v="Old"/>
    <x v="0"/>
  </r>
  <r>
    <x v="1"/>
    <s v="A1200"/>
    <s v="Kids menu"/>
    <x v="9597"/>
    <n v="2009"/>
    <s v="Old"/>
    <x v="0"/>
  </r>
  <r>
    <x v="0"/>
    <s v="A1200"/>
    <s v="Tacos"/>
    <x v="9598"/>
    <n v="2009"/>
    <s v="Old"/>
    <x v="0"/>
  </r>
  <r>
    <x v="1"/>
    <s v="A1200"/>
    <s v="Tacos"/>
    <x v="9599"/>
    <n v="2009"/>
    <s v="Old"/>
    <x v="0"/>
  </r>
  <r>
    <x v="0"/>
    <s v="A1201"/>
    <s v="Burritos"/>
    <x v="9600"/>
    <n v="2009"/>
    <s v="Old"/>
    <x v="0"/>
  </r>
  <r>
    <x v="1"/>
    <s v="A1201"/>
    <s v="Burritos"/>
    <x v="9601"/>
    <n v="2009"/>
    <s v="Old"/>
    <x v="0"/>
  </r>
  <r>
    <x v="0"/>
    <s v="A1201"/>
    <s v="Drinks"/>
    <x v="9602"/>
    <n v="2009"/>
    <s v="Old"/>
    <x v="0"/>
  </r>
  <r>
    <x v="1"/>
    <s v="A1201"/>
    <s v="Drinks"/>
    <x v="9603"/>
    <n v="2009"/>
    <s v="Old"/>
    <x v="0"/>
  </r>
  <r>
    <x v="0"/>
    <s v="A1201"/>
    <s v="Kids menu"/>
    <x v="9604"/>
    <n v="2009"/>
    <s v="Old"/>
    <x v="0"/>
  </r>
  <r>
    <x v="1"/>
    <s v="A1201"/>
    <s v="Kids menu"/>
    <x v="9605"/>
    <n v="2009"/>
    <s v="Old"/>
    <x v="0"/>
  </r>
  <r>
    <x v="0"/>
    <s v="A1201"/>
    <s v="Tacos"/>
    <x v="9606"/>
    <n v="2009"/>
    <s v="Old"/>
    <x v="0"/>
  </r>
  <r>
    <x v="1"/>
    <s v="A1201"/>
    <s v="Tacos"/>
    <x v="9607"/>
    <n v="2009"/>
    <s v="Old"/>
    <x v="0"/>
  </r>
  <r>
    <x v="0"/>
    <s v="A1202"/>
    <s v="Burritos"/>
    <x v="9608"/>
    <n v="2009"/>
    <s v="Old"/>
    <x v="0"/>
  </r>
  <r>
    <x v="1"/>
    <s v="A1202"/>
    <s v="Burritos"/>
    <x v="9609"/>
    <n v="2009"/>
    <s v="Old"/>
    <x v="0"/>
  </r>
  <r>
    <x v="0"/>
    <s v="A1202"/>
    <s v="Drinks"/>
    <x v="9610"/>
    <n v="2009"/>
    <s v="Old"/>
    <x v="0"/>
  </r>
  <r>
    <x v="1"/>
    <s v="A1202"/>
    <s v="Drinks"/>
    <x v="9611"/>
    <n v="2009"/>
    <s v="Old"/>
    <x v="0"/>
  </r>
  <r>
    <x v="0"/>
    <s v="A1202"/>
    <s v="Kids menu"/>
    <x v="9612"/>
    <n v="2009"/>
    <s v="Old"/>
    <x v="0"/>
  </r>
  <r>
    <x v="1"/>
    <s v="A1202"/>
    <s v="Kids menu"/>
    <x v="9613"/>
    <n v="2009"/>
    <s v="Old"/>
    <x v="0"/>
  </r>
  <r>
    <x v="0"/>
    <s v="A1202"/>
    <s v="Tacos"/>
    <x v="9614"/>
    <n v="2009"/>
    <s v="Old"/>
    <x v="0"/>
  </r>
  <r>
    <x v="1"/>
    <s v="A1202"/>
    <s v="Tacos"/>
    <x v="9615"/>
    <n v="2009"/>
    <s v="Old"/>
    <x v="0"/>
  </r>
  <r>
    <x v="0"/>
    <s v="A1203"/>
    <s v="Burritos"/>
    <x v="9616"/>
    <n v="2009"/>
    <s v="Old"/>
    <x v="0"/>
  </r>
  <r>
    <x v="1"/>
    <s v="A1203"/>
    <s v="Burritos"/>
    <x v="9617"/>
    <n v="2009"/>
    <s v="Old"/>
    <x v="0"/>
  </r>
  <r>
    <x v="0"/>
    <s v="A1203"/>
    <s v="Drinks"/>
    <x v="9618"/>
    <n v="2009"/>
    <s v="Old"/>
    <x v="0"/>
  </r>
  <r>
    <x v="1"/>
    <s v="A1203"/>
    <s v="Drinks"/>
    <x v="9619"/>
    <n v="2009"/>
    <s v="Old"/>
    <x v="0"/>
  </r>
  <r>
    <x v="0"/>
    <s v="A1203"/>
    <s v="Kids menu"/>
    <x v="9620"/>
    <n v="2009"/>
    <s v="Old"/>
    <x v="0"/>
  </r>
  <r>
    <x v="1"/>
    <s v="A1203"/>
    <s v="Kids menu"/>
    <x v="9621"/>
    <n v="2009"/>
    <s v="Old"/>
    <x v="0"/>
  </r>
  <r>
    <x v="0"/>
    <s v="A1203"/>
    <s v="Tacos"/>
    <x v="9622"/>
    <n v="2009"/>
    <s v="Old"/>
    <x v="0"/>
  </r>
  <r>
    <x v="1"/>
    <s v="A1203"/>
    <s v="Tacos"/>
    <x v="9623"/>
    <n v="2009"/>
    <s v="Old"/>
    <x v="0"/>
  </r>
  <r>
    <x v="0"/>
    <s v="A1204"/>
    <s v="Burritos"/>
    <x v="9624"/>
    <n v="2009"/>
    <s v="Old"/>
    <x v="0"/>
  </r>
  <r>
    <x v="1"/>
    <s v="A1204"/>
    <s v="Burritos"/>
    <x v="9625"/>
    <n v="2009"/>
    <s v="Old"/>
    <x v="0"/>
  </r>
  <r>
    <x v="0"/>
    <s v="A1204"/>
    <s v="Drinks"/>
    <x v="9626"/>
    <n v="2009"/>
    <s v="Old"/>
    <x v="0"/>
  </r>
  <r>
    <x v="1"/>
    <s v="A1204"/>
    <s v="Drinks"/>
    <x v="9627"/>
    <n v="2009"/>
    <s v="Old"/>
    <x v="0"/>
  </r>
  <r>
    <x v="0"/>
    <s v="A1204"/>
    <s v="Kids menu"/>
    <x v="9628"/>
    <n v="2009"/>
    <s v="Old"/>
    <x v="0"/>
  </r>
  <r>
    <x v="1"/>
    <s v="A1204"/>
    <s v="Kids menu"/>
    <x v="9629"/>
    <n v="2009"/>
    <s v="Old"/>
    <x v="0"/>
  </r>
  <r>
    <x v="0"/>
    <s v="A1204"/>
    <s v="Tacos"/>
    <x v="9630"/>
    <n v="2009"/>
    <s v="Old"/>
    <x v="0"/>
  </r>
  <r>
    <x v="1"/>
    <s v="A1204"/>
    <s v="Tacos"/>
    <x v="9631"/>
    <n v="2009"/>
    <s v="Old"/>
    <x v="0"/>
  </r>
  <r>
    <x v="0"/>
    <s v="A1205"/>
    <s v="Burritos"/>
    <x v="9632"/>
    <n v="2009"/>
    <s v="Old"/>
    <x v="0"/>
  </r>
  <r>
    <x v="1"/>
    <s v="A1205"/>
    <s v="Burritos"/>
    <x v="9633"/>
    <n v="2009"/>
    <s v="Old"/>
    <x v="0"/>
  </r>
  <r>
    <x v="0"/>
    <s v="A1205"/>
    <s v="Drinks"/>
    <x v="9634"/>
    <n v="2009"/>
    <s v="Old"/>
    <x v="0"/>
  </r>
  <r>
    <x v="1"/>
    <s v="A1205"/>
    <s v="Drinks"/>
    <x v="9635"/>
    <n v="2009"/>
    <s v="Old"/>
    <x v="0"/>
  </r>
  <r>
    <x v="0"/>
    <s v="A1205"/>
    <s v="Kids menu"/>
    <x v="9636"/>
    <n v="2009"/>
    <s v="Old"/>
    <x v="0"/>
  </r>
  <r>
    <x v="1"/>
    <s v="A1205"/>
    <s v="Kids menu"/>
    <x v="9637"/>
    <n v="2009"/>
    <s v="Old"/>
    <x v="0"/>
  </r>
  <r>
    <x v="0"/>
    <s v="A1205"/>
    <s v="Tacos"/>
    <x v="9638"/>
    <n v="2009"/>
    <s v="Old"/>
    <x v="0"/>
  </r>
  <r>
    <x v="1"/>
    <s v="A1205"/>
    <s v="Tacos"/>
    <x v="9639"/>
    <n v="2009"/>
    <s v="Old"/>
    <x v="0"/>
  </r>
  <r>
    <x v="0"/>
    <s v="A1206"/>
    <s v="Burritos"/>
    <x v="9640"/>
    <n v="2009"/>
    <s v="Old"/>
    <x v="0"/>
  </r>
  <r>
    <x v="1"/>
    <s v="A1206"/>
    <s v="Burritos"/>
    <x v="9641"/>
    <n v="2009"/>
    <s v="Old"/>
    <x v="0"/>
  </r>
  <r>
    <x v="0"/>
    <s v="A1206"/>
    <s v="Drinks"/>
    <x v="9642"/>
    <n v="2009"/>
    <s v="Old"/>
    <x v="0"/>
  </r>
  <r>
    <x v="1"/>
    <s v="A1206"/>
    <s v="Drinks"/>
    <x v="9643"/>
    <n v="2009"/>
    <s v="Old"/>
    <x v="0"/>
  </r>
  <r>
    <x v="0"/>
    <s v="A1206"/>
    <s v="Kids menu"/>
    <x v="9644"/>
    <n v="2009"/>
    <s v="Old"/>
    <x v="0"/>
  </r>
  <r>
    <x v="1"/>
    <s v="A1206"/>
    <s v="Kids menu"/>
    <x v="9645"/>
    <n v="2009"/>
    <s v="Old"/>
    <x v="0"/>
  </r>
  <r>
    <x v="0"/>
    <s v="A1206"/>
    <s v="Tacos"/>
    <x v="9646"/>
    <n v="2009"/>
    <s v="Old"/>
    <x v="0"/>
  </r>
  <r>
    <x v="1"/>
    <s v="A1206"/>
    <s v="Tacos"/>
    <x v="9647"/>
    <n v="2009"/>
    <s v="Old"/>
    <x v="0"/>
  </r>
  <r>
    <x v="0"/>
    <s v="A1207"/>
    <s v="Burritos"/>
    <x v="9648"/>
    <n v="2009"/>
    <s v="Old"/>
    <x v="0"/>
  </r>
  <r>
    <x v="1"/>
    <s v="A1207"/>
    <s v="Burritos"/>
    <x v="9649"/>
    <n v="2009"/>
    <s v="Old"/>
    <x v="0"/>
  </r>
  <r>
    <x v="0"/>
    <s v="A1207"/>
    <s v="Drinks"/>
    <x v="9650"/>
    <n v="2009"/>
    <s v="Old"/>
    <x v="0"/>
  </r>
  <r>
    <x v="1"/>
    <s v="A1207"/>
    <s v="Drinks"/>
    <x v="9651"/>
    <n v="2009"/>
    <s v="Old"/>
    <x v="0"/>
  </r>
  <r>
    <x v="0"/>
    <s v="A1207"/>
    <s v="Kids menu"/>
    <x v="9652"/>
    <n v="2009"/>
    <s v="Old"/>
    <x v="0"/>
  </r>
  <r>
    <x v="1"/>
    <s v="A1207"/>
    <s v="Kids menu"/>
    <x v="9653"/>
    <n v="2009"/>
    <s v="Old"/>
    <x v="0"/>
  </r>
  <r>
    <x v="0"/>
    <s v="A1207"/>
    <s v="Tacos"/>
    <x v="9654"/>
    <n v="2009"/>
    <s v="Old"/>
    <x v="0"/>
  </r>
  <r>
    <x v="1"/>
    <s v="A1207"/>
    <s v="Tacos"/>
    <x v="9655"/>
    <n v="2009"/>
    <s v="Old"/>
    <x v="0"/>
  </r>
  <r>
    <x v="0"/>
    <s v="A1208"/>
    <s v="Burritos"/>
    <x v="9656"/>
    <n v="2009"/>
    <s v="Old"/>
    <x v="0"/>
  </r>
  <r>
    <x v="1"/>
    <s v="A1208"/>
    <s v="Burritos"/>
    <x v="9657"/>
    <n v="2009"/>
    <s v="Old"/>
    <x v="0"/>
  </r>
  <r>
    <x v="0"/>
    <s v="A1208"/>
    <s v="Drinks"/>
    <x v="9658"/>
    <n v="2009"/>
    <s v="Old"/>
    <x v="0"/>
  </r>
  <r>
    <x v="1"/>
    <s v="A1208"/>
    <s v="Drinks"/>
    <x v="9659"/>
    <n v="2009"/>
    <s v="Old"/>
    <x v="0"/>
  </r>
  <r>
    <x v="0"/>
    <s v="A1208"/>
    <s v="Kids menu"/>
    <x v="9660"/>
    <n v="2009"/>
    <s v="Old"/>
    <x v="0"/>
  </r>
  <r>
    <x v="1"/>
    <s v="A1208"/>
    <s v="Kids menu"/>
    <x v="9661"/>
    <n v="2009"/>
    <s v="Old"/>
    <x v="0"/>
  </r>
  <r>
    <x v="0"/>
    <s v="A1208"/>
    <s v="Tacos"/>
    <x v="9662"/>
    <n v="2009"/>
    <s v="Old"/>
    <x v="0"/>
  </r>
  <r>
    <x v="1"/>
    <s v="A1208"/>
    <s v="Tacos"/>
    <x v="9663"/>
    <n v="2009"/>
    <s v="Old"/>
    <x v="0"/>
  </r>
  <r>
    <x v="0"/>
    <s v="A1209"/>
    <s v="Burritos"/>
    <x v="9664"/>
    <n v="2009"/>
    <s v="Old"/>
    <x v="0"/>
  </r>
  <r>
    <x v="1"/>
    <s v="A1209"/>
    <s v="Burritos"/>
    <x v="9665"/>
    <n v="2009"/>
    <s v="Old"/>
    <x v="0"/>
  </r>
  <r>
    <x v="0"/>
    <s v="A1209"/>
    <s v="Drinks"/>
    <x v="9666"/>
    <n v="2009"/>
    <s v="Old"/>
    <x v="0"/>
  </r>
  <r>
    <x v="1"/>
    <s v="A1209"/>
    <s v="Drinks"/>
    <x v="9667"/>
    <n v="2009"/>
    <s v="Old"/>
    <x v="0"/>
  </r>
  <r>
    <x v="0"/>
    <s v="A1209"/>
    <s v="Kids menu"/>
    <x v="9668"/>
    <n v="2009"/>
    <s v="Old"/>
    <x v="0"/>
  </r>
  <r>
    <x v="1"/>
    <s v="A1209"/>
    <s v="Kids menu"/>
    <x v="9669"/>
    <n v="2009"/>
    <s v="Old"/>
    <x v="0"/>
  </r>
  <r>
    <x v="0"/>
    <s v="A1209"/>
    <s v="Tacos"/>
    <x v="9670"/>
    <n v="2009"/>
    <s v="Old"/>
    <x v="0"/>
  </r>
  <r>
    <x v="1"/>
    <s v="A1209"/>
    <s v="Tacos"/>
    <x v="9671"/>
    <n v="2009"/>
    <s v="Old"/>
    <x v="0"/>
  </r>
  <r>
    <x v="0"/>
    <s v="A1210"/>
    <s v="Burritos"/>
    <x v="9672"/>
    <n v="2009"/>
    <s v="Old"/>
    <x v="0"/>
  </r>
  <r>
    <x v="1"/>
    <s v="A1210"/>
    <s v="Burritos"/>
    <x v="9673"/>
    <n v="2009"/>
    <s v="Old"/>
    <x v="0"/>
  </r>
  <r>
    <x v="0"/>
    <s v="A1210"/>
    <s v="Drinks"/>
    <x v="9674"/>
    <n v="2009"/>
    <s v="Old"/>
    <x v="0"/>
  </r>
  <r>
    <x v="1"/>
    <s v="A1210"/>
    <s v="Drinks"/>
    <x v="9675"/>
    <n v="2009"/>
    <s v="Old"/>
    <x v="0"/>
  </r>
  <r>
    <x v="0"/>
    <s v="A1210"/>
    <s v="Kids menu"/>
    <x v="9676"/>
    <n v="2009"/>
    <s v="Old"/>
    <x v="0"/>
  </r>
  <r>
    <x v="1"/>
    <s v="A1210"/>
    <s v="Kids menu"/>
    <x v="9677"/>
    <n v="2009"/>
    <s v="Old"/>
    <x v="0"/>
  </r>
  <r>
    <x v="0"/>
    <s v="A1210"/>
    <s v="Tacos"/>
    <x v="9678"/>
    <n v="2009"/>
    <s v="Old"/>
    <x v="0"/>
  </r>
  <r>
    <x v="1"/>
    <s v="A1210"/>
    <s v="Tacos"/>
    <x v="9679"/>
    <n v="2009"/>
    <s v="Old"/>
    <x v="0"/>
  </r>
  <r>
    <x v="0"/>
    <s v="A1211"/>
    <s v="Burritos"/>
    <x v="9680"/>
    <n v="2009"/>
    <s v="Old"/>
    <x v="0"/>
  </r>
  <r>
    <x v="1"/>
    <s v="A1211"/>
    <s v="Burritos"/>
    <x v="9681"/>
    <n v="2009"/>
    <s v="Old"/>
    <x v="0"/>
  </r>
  <r>
    <x v="0"/>
    <s v="A1211"/>
    <s v="Drinks"/>
    <x v="9682"/>
    <n v="2009"/>
    <s v="Old"/>
    <x v="0"/>
  </r>
  <r>
    <x v="1"/>
    <s v="A1211"/>
    <s v="Drinks"/>
    <x v="9683"/>
    <n v="2009"/>
    <s v="Old"/>
    <x v="0"/>
  </r>
  <r>
    <x v="0"/>
    <s v="A1211"/>
    <s v="Kids menu"/>
    <x v="9684"/>
    <n v="2009"/>
    <s v="Old"/>
    <x v="0"/>
  </r>
  <r>
    <x v="1"/>
    <s v="A1211"/>
    <s v="Kids menu"/>
    <x v="9685"/>
    <n v="2009"/>
    <s v="Old"/>
    <x v="0"/>
  </r>
  <r>
    <x v="0"/>
    <s v="A1211"/>
    <s v="Tacos"/>
    <x v="9686"/>
    <n v="2009"/>
    <s v="Old"/>
    <x v="0"/>
  </r>
  <r>
    <x v="1"/>
    <s v="A1211"/>
    <s v="Tacos"/>
    <x v="9687"/>
    <n v="2009"/>
    <s v="Old"/>
    <x v="0"/>
  </r>
  <r>
    <x v="0"/>
    <s v="A1212"/>
    <s v="Burritos"/>
    <x v="9688"/>
    <n v="2009"/>
    <s v="Old"/>
    <x v="0"/>
  </r>
  <r>
    <x v="1"/>
    <s v="A1212"/>
    <s v="Burritos"/>
    <x v="9689"/>
    <n v="2009"/>
    <s v="Old"/>
    <x v="0"/>
  </r>
  <r>
    <x v="0"/>
    <s v="A1212"/>
    <s v="Drinks"/>
    <x v="9690"/>
    <n v="2009"/>
    <s v="Old"/>
    <x v="0"/>
  </r>
  <r>
    <x v="1"/>
    <s v="A1212"/>
    <s v="Drinks"/>
    <x v="9691"/>
    <n v="2009"/>
    <s v="Old"/>
    <x v="0"/>
  </r>
  <r>
    <x v="0"/>
    <s v="A1212"/>
    <s v="Kids menu"/>
    <x v="9692"/>
    <n v="2009"/>
    <s v="Old"/>
    <x v="0"/>
  </r>
  <r>
    <x v="1"/>
    <s v="A1212"/>
    <s v="Kids menu"/>
    <x v="9693"/>
    <n v="2009"/>
    <s v="Old"/>
    <x v="0"/>
  </r>
  <r>
    <x v="0"/>
    <s v="A1212"/>
    <s v="Tacos"/>
    <x v="9694"/>
    <n v="2009"/>
    <s v="Old"/>
    <x v="0"/>
  </r>
  <r>
    <x v="1"/>
    <s v="A1212"/>
    <s v="Tacos"/>
    <x v="9695"/>
    <n v="2009"/>
    <s v="Old"/>
    <x v="0"/>
  </r>
  <r>
    <x v="0"/>
    <s v="A1213"/>
    <s v="Burritos"/>
    <x v="9696"/>
    <n v="2009"/>
    <s v="Old"/>
    <x v="0"/>
  </r>
  <r>
    <x v="1"/>
    <s v="A1213"/>
    <s v="Burritos"/>
    <x v="9697"/>
    <n v="2009"/>
    <s v="Old"/>
    <x v="0"/>
  </r>
  <r>
    <x v="0"/>
    <s v="A1213"/>
    <s v="Drinks"/>
    <x v="9698"/>
    <n v="2009"/>
    <s v="Old"/>
    <x v="0"/>
  </r>
  <r>
    <x v="1"/>
    <s v="A1213"/>
    <s v="Drinks"/>
    <x v="9699"/>
    <n v="2009"/>
    <s v="Old"/>
    <x v="0"/>
  </r>
  <r>
    <x v="0"/>
    <s v="A1213"/>
    <s v="Kids menu"/>
    <x v="9700"/>
    <n v="2009"/>
    <s v="Old"/>
    <x v="0"/>
  </r>
  <r>
    <x v="1"/>
    <s v="A1213"/>
    <s v="Kids menu"/>
    <x v="9701"/>
    <n v="2009"/>
    <s v="Old"/>
    <x v="0"/>
  </r>
  <r>
    <x v="0"/>
    <s v="A1213"/>
    <s v="Tacos"/>
    <x v="9702"/>
    <n v="2009"/>
    <s v="Old"/>
    <x v="0"/>
  </r>
  <r>
    <x v="1"/>
    <s v="A1213"/>
    <s v="Tacos"/>
    <x v="9703"/>
    <n v="2009"/>
    <s v="Old"/>
    <x v="0"/>
  </r>
  <r>
    <x v="0"/>
    <s v="A1214"/>
    <s v="Burritos"/>
    <x v="9704"/>
    <n v="2009"/>
    <s v="Old"/>
    <x v="0"/>
  </r>
  <r>
    <x v="1"/>
    <s v="A1214"/>
    <s v="Burritos"/>
    <x v="9705"/>
    <n v="2009"/>
    <s v="Old"/>
    <x v="0"/>
  </r>
  <r>
    <x v="0"/>
    <s v="A1214"/>
    <s v="Drinks"/>
    <x v="9706"/>
    <n v="2009"/>
    <s v="Old"/>
    <x v="0"/>
  </r>
  <r>
    <x v="1"/>
    <s v="A1214"/>
    <s v="Drinks"/>
    <x v="9707"/>
    <n v="2009"/>
    <s v="Old"/>
    <x v="0"/>
  </r>
  <r>
    <x v="0"/>
    <s v="A1214"/>
    <s v="Kids menu"/>
    <x v="9708"/>
    <n v="2009"/>
    <s v="Old"/>
    <x v="0"/>
  </r>
  <r>
    <x v="1"/>
    <s v="A1214"/>
    <s v="Kids menu"/>
    <x v="9709"/>
    <n v="2009"/>
    <s v="Old"/>
    <x v="0"/>
  </r>
  <r>
    <x v="0"/>
    <s v="A1214"/>
    <s v="Tacos"/>
    <x v="9710"/>
    <n v="2009"/>
    <s v="Old"/>
    <x v="0"/>
  </r>
  <r>
    <x v="1"/>
    <s v="A1214"/>
    <s v="Tacos"/>
    <x v="9711"/>
    <n v="2009"/>
    <s v="Old"/>
    <x v="0"/>
  </r>
  <r>
    <x v="0"/>
    <s v="A1215"/>
    <s v="Burritos"/>
    <x v="9712"/>
    <n v="2009"/>
    <s v="Old"/>
    <x v="0"/>
  </r>
  <r>
    <x v="1"/>
    <s v="A1215"/>
    <s v="Burritos"/>
    <x v="9713"/>
    <n v="2009"/>
    <s v="Old"/>
    <x v="0"/>
  </r>
  <r>
    <x v="0"/>
    <s v="A1215"/>
    <s v="Drinks"/>
    <x v="9714"/>
    <n v="2009"/>
    <s v="Old"/>
    <x v="0"/>
  </r>
  <r>
    <x v="1"/>
    <s v="A1215"/>
    <s v="Drinks"/>
    <x v="9715"/>
    <n v="2009"/>
    <s v="Old"/>
    <x v="0"/>
  </r>
  <r>
    <x v="0"/>
    <s v="A1215"/>
    <s v="Kids menu"/>
    <x v="9716"/>
    <n v="2009"/>
    <s v="Old"/>
    <x v="0"/>
  </r>
  <r>
    <x v="1"/>
    <s v="A1215"/>
    <s v="Kids menu"/>
    <x v="9717"/>
    <n v="2009"/>
    <s v="Old"/>
    <x v="0"/>
  </r>
  <r>
    <x v="0"/>
    <s v="A1215"/>
    <s v="Tacos"/>
    <x v="9718"/>
    <n v="2009"/>
    <s v="Old"/>
    <x v="0"/>
  </r>
  <r>
    <x v="1"/>
    <s v="A1215"/>
    <s v="Tacos"/>
    <x v="9719"/>
    <n v="2009"/>
    <s v="Old"/>
    <x v="0"/>
  </r>
  <r>
    <x v="0"/>
    <s v="A1216"/>
    <s v="Burritos"/>
    <x v="9720"/>
    <n v="2009"/>
    <s v="Old"/>
    <x v="0"/>
  </r>
  <r>
    <x v="1"/>
    <s v="A1216"/>
    <s v="Burritos"/>
    <x v="9721"/>
    <n v="2009"/>
    <s v="Old"/>
    <x v="0"/>
  </r>
  <r>
    <x v="0"/>
    <s v="A1216"/>
    <s v="Drinks"/>
    <x v="9722"/>
    <n v="2009"/>
    <s v="Old"/>
    <x v="0"/>
  </r>
  <r>
    <x v="1"/>
    <s v="A1216"/>
    <s v="Drinks"/>
    <x v="9723"/>
    <n v="2009"/>
    <s v="Old"/>
    <x v="0"/>
  </r>
  <r>
    <x v="0"/>
    <s v="A1216"/>
    <s v="Kids menu"/>
    <x v="9724"/>
    <n v="2009"/>
    <s v="Old"/>
    <x v="0"/>
  </r>
  <r>
    <x v="1"/>
    <s v="A1216"/>
    <s v="Kids menu"/>
    <x v="9725"/>
    <n v="2009"/>
    <s v="Old"/>
    <x v="0"/>
  </r>
  <r>
    <x v="0"/>
    <s v="A1216"/>
    <s v="Tacos"/>
    <x v="9726"/>
    <n v="2009"/>
    <s v="Old"/>
    <x v="0"/>
  </r>
  <r>
    <x v="1"/>
    <s v="A1216"/>
    <s v="Tacos"/>
    <x v="9727"/>
    <n v="2009"/>
    <s v="Old"/>
    <x v="0"/>
  </r>
  <r>
    <x v="0"/>
    <s v="A1217"/>
    <s v="Burritos"/>
    <x v="9728"/>
    <n v="2009"/>
    <s v="Old"/>
    <x v="0"/>
  </r>
  <r>
    <x v="1"/>
    <s v="A1217"/>
    <s v="Burritos"/>
    <x v="9729"/>
    <n v="2009"/>
    <s v="Old"/>
    <x v="0"/>
  </r>
  <r>
    <x v="0"/>
    <s v="A1217"/>
    <s v="Drinks"/>
    <x v="9730"/>
    <n v="2009"/>
    <s v="Old"/>
    <x v="0"/>
  </r>
  <r>
    <x v="1"/>
    <s v="A1217"/>
    <s v="Drinks"/>
    <x v="9731"/>
    <n v="2009"/>
    <s v="Old"/>
    <x v="0"/>
  </r>
  <r>
    <x v="0"/>
    <s v="A1217"/>
    <s v="Kids menu"/>
    <x v="9732"/>
    <n v="2009"/>
    <s v="Old"/>
    <x v="0"/>
  </r>
  <r>
    <x v="1"/>
    <s v="A1217"/>
    <s v="Kids menu"/>
    <x v="9733"/>
    <n v="2009"/>
    <s v="Old"/>
    <x v="0"/>
  </r>
  <r>
    <x v="0"/>
    <s v="A1217"/>
    <s v="Tacos"/>
    <x v="9734"/>
    <n v="2009"/>
    <s v="Old"/>
    <x v="0"/>
  </r>
  <r>
    <x v="1"/>
    <s v="A1217"/>
    <s v="Tacos"/>
    <x v="9735"/>
    <n v="2009"/>
    <s v="Old"/>
    <x v="0"/>
  </r>
  <r>
    <x v="0"/>
    <s v="A1218"/>
    <s v="Burritos"/>
    <x v="9736"/>
    <n v="2009"/>
    <s v="Old"/>
    <x v="0"/>
  </r>
  <r>
    <x v="1"/>
    <s v="A1218"/>
    <s v="Burritos"/>
    <x v="9737"/>
    <n v="2009"/>
    <s v="Old"/>
    <x v="0"/>
  </r>
  <r>
    <x v="0"/>
    <s v="A1218"/>
    <s v="Drinks"/>
    <x v="9738"/>
    <n v="2009"/>
    <s v="Old"/>
    <x v="0"/>
  </r>
  <r>
    <x v="1"/>
    <s v="A1218"/>
    <s v="Drinks"/>
    <x v="9739"/>
    <n v="2009"/>
    <s v="Old"/>
    <x v="0"/>
  </r>
  <r>
    <x v="0"/>
    <s v="A1218"/>
    <s v="Kids menu"/>
    <x v="9740"/>
    <n v="2009"/>
    <s v="Old"/>
    <x v="0"/>
  </r>
  <r>
    <x v="1"/>
    <s v="A1218"/>
    <s v="Kids menu"/>
    <x v="9741"/>
    <n v="2009"/>
    <s v="Old"/>
    <x v="0"/>
  </r>
  <r>
    <x v="0"/>
    <s v="A1218"/>
    <s v="Tacos"/>
    <x v="9742"/>
    <n v="2009"/>
    <s v="Old"/>
    <x v="0"/>
  </r>
  <r>
    <x v="1"/>
    <s v="A1218"/>
    <s v="Tacos"/>
    <x v="9743"/>
    <n v="2009"/>
    <s v="Old"/>
    <x v="0"/>
  </r>
  <r>
    <x v="0"/>
    <s v="A1219"/>
    <s v="Burritos"/>
    <x v="9744"/>
    <n v="2009"/>
    <s v="Old"/>
    <x v="0"/>
  </r>
  <r>
    <x v="1"/>
    <s v="A1219"/>
    <s v="Burritos"/>
    <x v="9745"/>
    <n v="2009"/>
    <s v="Old"/>
    <x v="0"/>
  </r>
  <r>
    <x v="0"/>
    <s v="A1219"/>
    <s v="Drinks"/>
    <x v="9746"/>
    <n v="2009"/>
    <s v="Old"/>
    <x v="0"/>
  </r>
  <r>
    <x v="1"/>
    <s v="A1219"/>
    <s v="Drinks"/>
    <x v="9747"/>
    <n v="2009"/>
    <s v="Old"/>
    <x v="0"/>
  </r>
  <r>
    <x v="0"/>
    <s v="A1219"/>
    <s v="Kids menu"/>
    <x v="9748"/>
    <n v="2009"/>
    <s v="Old"/>
    <x v="0"/>
  </r>
  <r>
    <x v="1"/>
    <s v="A1219"/>
    <s v="Kids menu"/>
    <x v="9749"/>
    <n v="2009"/>
    <s v="Old"/>
    <x v="0"/>
  </r>
  <r>
    <x v="0"/>
    <s v="A1219"/>
    <s v="Tacos"/>
    <x v="9750"/>
    <n v="2009"/>
    <s v="Old"/>
    <x v="0"/>
  </r>
  <r>
    <x v="1"/>
    <s v="A1219"/>
    <s v="Tacos"/>
    <x v="9751"/>
    <n v="2009"/>
    <s v="Old"/>
    <x v="0"/>
  </r>
  <r>
    <x v="0"/>
    <s v="A1220"/>
    <s v="Burritos"/>
    <x v="9752"/>
    <n v="2009"/>
    <s v="Old"/>
    <x v="0"/>
  </r>
  <r>
    <x v="1"/>
    <s v="A1220"/>
    <s v="Burritos"/>
    <x v="9753"/>
    <n v="2009"/>
    <s v="Old"/>
    <x v="0"/>
  </r>
  <r>
    <x v="0"/>
    <s v="A1220"/>
    <s v="Drinks"/>
    <x v="9754"/>
    <n v="2009"/>
    <s v="Old"/>
    <x v="0"/>
  </r>
  <r>
    <x v="1"/>
    <s v="A1220"/>
    <s v="Drinks"/>
    <x v="9755"/>
    <n v="2009"/>
    <s v="Old"/>
    <x v="0"/>
  </r>
  <r>
    <x v="0"/>
    <s v="A1220"/>
    <s v="Kids menu"/>
    <x v="9756"/>
    <n v="2009"/>
    <s v="Old"/>
    <x v="0"/>
  </r>
  <r>
    <x v="1"/>
    <s v="A1220"/>
    <s v="Kids menu"/>
    <x v="9757"/>
    <n v="2009"/>
    <s v="Old"/>
    <x v="0"/>
  </r>
  <r>
    <x v="0"/>
    <s v="A1220"/>
    <s v="Tacos"/>
    <x v="9758"/>
    <n v="2009"/>
    <s v="Old"/>
    <x v="0"/>
  </r>
  <r>
    <x v="1"/>
    <s v="A1220"/>
    <s v="Tacos"/>
    <x v="9759"/>
    <n v="2009"/>
    <s v="Old"/>
    <x v="0"/>
  </r>
  <r>
    <x v="0"/>
    <s v="A1221"/>
    <s v="Burritos"/>
    <x v="9760"/>
    <n v="2009"/>
    <s v="Old"/>
    <x v="0"/>
  </r>
  <r>
    <x v="1"/>
    <s v="A1221"/>
    <s v="Burritos"/>
    <x v="9761"/>
    <n v="2009"/>
    <s v="Old"/>
    <x v="0"/>
  </r>
  <r>
    <x v="0"/>
    <s v="A1221"/>
    <s v="Drinks"/>
    <x v="9762"/>
    <n v="2009"/>
    <s v="Old"/>
    <x v="0"/>
  </r>
  <r>
    <x v="1"/>
    <s v="A1221"/>
    <s v="Drinks"/>
    <x v="9763"/>
    <n v="2009"/>
    <s v="Old"/>
    <x v="0"/>
  </r>
  <r>
    <x v="0"/>
    <s v="A1221"/>
    <s v="Kids menu"/>
    <x v="9764"/>
    <n v="2009"/>
    <s v="Old"/>
    <x v="0"/>
  </r>
  <r>
    <x v="1"/>
    <s v="A1221"/>
    <s v="Kids menu"/>
    <x v="9765"/>
    <n v="2009"/>
    <s v="Old"/>
    <x v="0"/>
  </r>
  <r>
    <x v="0"/>
    <s v="A1221"/>
    <s v="Tacos"/>
    <x v="9766"/>
    <n v="2009"/>
    <s v="Old"/>
    <x v="0"/>
  </r>
  <r>
    <x v="1"/>
    <s v="A1221"/>
    <s v="Tacos"/>
    <x v="9767"/>
    <n v="2009"/>
    <s v="Old"/>
    <x v="0"/>
  </r>
  <r>
    <x v="0"/>
    <s v="A1222"/>
    <s v="Burritos"/>
    <x v="9768"/>
    <n v="2009"/>
    <s v="Old"/>
    <x v="0"/>
  </r>
  <r>
    <x v="1"/>
    <s v="A1222"/>
    <s v="Burritos"/>
    <x v="9769"/>
    <n v="2009"/>
    <s v="Old"/>
    <x v="0"/>
  </r>
  <r>
    <x v="0"/>
    <s v="A1222"/>
    <s v="Drinks"/>
    <x v="9770"/>
    <n v="2009"/>
    <s v="Old"/>
    <x v="0"/>
  </r>
  <r>
    <x v="1"/>
    <s v="A1222"/>
    <s v="Drinks"/>
    <x v="9771"/>
    <n v="2009"/>
    <s v="Old"/>
    <x v="0"/>
  </r>
  <r>
    <x v="0"/>
    <s v="A1222"/>
    <s v="Kids menu"/>
    <x v="9772"/>
    <n v="2009"/>
    <s v="Old"/>
    <x v="0"/>
  </r>
  <r>
    <x v="1"/>
    <s v="A1222"/>
    <s v="Kids menu"/>
    <x v="9773"/>
    <n v="2009"/>
    <s v="Old"/>
    <x v="0"/>
  </r>
  <r>
    <x v="0"/>
    <s v="A1222"/>
    <s v="Tacos"/>
    <x v="9774"/>
    <n v="2009"/>
    <s v="Old"/>
    <x v="0"/>
  </r>
  <r>
    <x v="1"/>
    <s v="A1222"/>
    <s v="Tacos"/>
    <x v="9775"/>
    <n v="2009"/>
    <s v="Old"/>
    <x v="0"/>
  </r>
  <r>
    <x v="0"/>
    <s v="A1223"/>
    <s v="Burritos"/>
    <x v="9776"/>
    <n v="2009"/>
    <s v="Old"/>
    <x v="0"/>
  </r>
  <r>
    <x v="1"/>
    <s v="A1223"/>
    <s v="Burritos"/>
    <x v="9777"/>
    <n v="2009"/>
    <s v="Old"/>
    <x v="0"/>
  </r>
  <r>
    <x v="0"/>
    <s v="A1223"/>
    <s v="Drinks"/>
    <x v="9778"/>
    <n v="2009"/>
    <s v="Old"/>
    <x v="0"/>
  </r>
  <r>
    <x v="1"/>
    <s v="A1223"/>
    <s v="Drinks"/>
    <x v="9779"/>
    <n v="2009"/>
    <s v="Old"/>
    <x v="0"/>
  </r>
  <r>
    <x v="0"/>
    <s v="A1223"/>
    <s v="Kids menu"/>
    <x v="9780"/>
    <n v="2009"/>
    <s v="Old"/>
    <x v="0"/>
  </r>
  <r>
    <x v="1"/>
    <s v="A1223"/>
    <s v="Kids menu"/>
    <x v="9781"/>
    <n v="2009"/>
    <s v="Old"/>
    <x v="0"/>
  </r>
  <r>
    <x v="0"/>
    <s v="A1223"/>
    <s v="Tacos"/>
    <x v="9782"/>
    <n v="2009"/>
    <s v="Old"/>
    <x v="0"/>
  </r>
  <r>
    <x v="1"/>
    <s v="A1223"/>
    <s v="Tacos"/>
    <x v="9783"/>
    <n v="2009"/>
    <s v="Old"/>
    <x v="0"/>
  </r>
  <r>
    <x v="0"/>
    <s v="A1224"/>
    <s v="Burritos"/>
    <x v="9784"/>
    <n v="2009"/>
    <s v="Old"/>
    <x v="0"/>
  </r>
  <r>
    <x v="1"/>
    <s v="A1224"/>
    <s v="Burritos"/>
    <x v="9785"/>
    <n v="2009"/>
    <s v="Old"/>
    <x v="0"/>
  </r>
  <r>
    <x v="0"/>
    <s v="A1224"/>
    <s v="Drinks"/>
    <x v="9786"/>
    <n v="2009"/>
    <s v="Old"/>
    <x v="0"/>
  </r>
  <r>
    <x v="1"/>
    <s v="A1224"/>
    <s v="Drinks"/>
    <x v="9787"/>
    <n v="2009"/>
    <s v="Old"/>
    <x v="0"/>
  </r>
  <r>
    <x v="0"/>
    <s v="A1224"/>
    <s v="Kids menu"/>
    <x v="9788"/>
    <n v="2009"/>
    <s v="Old"/>
    <x v="0"/>
  </r>
  <r>
    <x v="1"/>
    <s v="A1224"/>
    <s v="Kids menu"/>
    <x v="9789"/>
    <n v="2009"/>
    <s v="Old"/>
    <x v="0"/>
  </r>
  <r>
    <x v="0"/>
    <s v="A1224"/>
    <s v="Tacos"/>
    <x v="9790"/>
    <n v="2009"/>
    <s v="Old"/>
    <x v="0"/>
  </r>
  <r>
    <x v="1"/>
    <s v="A1224"/>
    <s v="Tacos"/>
    <x v="9791"/>
    <n v="2009"/>
    <s v="Old"/>
    <x v="0"/>
  </r>
  <r>
    <x v="0"/>
    <s v="A1225"/>
    <s v="Burritos"/>
    <x v="9792"/>
    <n v="2009"/>
    <s v="Old"/>
    <x v="0"/>
  </r>
  <r>
    <x v="1"/>
    <s v="A1225"/>
    <s v="Burritos"/>
    <x v="9793"/>
    <n v="2009"/>
    <s v="Old"/>
    <x v="0"/>
  </r>
  <r>
    <x v="0"/>
    <s v="A1225"/>
    <s v="Drinks"/>
    <x v="9794"/>
    <n v="2009"/>
    <s v="Old"/>
    <x v="0"/>
  </r>
  <r>
    <x v="1"/>
    <s v="A1225"/>
    <s v="Drinks"/>
    <x v="9795"/>
    <n v="2009"/>
    <s v="Old"/>
    <x v="0"/>
  </r>
  <r>
    <x v="0"/>
    <s v="A1225"/>
    <s v="Kids menu"/>
    <x v="9796"/>
    <n v="2009"/>
    <s v="Old"/>
    <x v="0"/>
  </r>
  <r>
    <x v="1"/>
    <s v="A1225"/>
    <s v="Kids menu"/>
    <x v="9797"/>
    <n v="2009"/>
    <s v="Old"/>
    <x v="0"/>
  </r>
  <r>
    <x v="0"/>
    <s v="A1225"/>
    <s v="Tacos"/>
    <x v="9798"/>
    <n v="2009"/>
    <s v="Old"/>
    <x v="0"/>
  </r>
  <r>
    <x v="1"/>
    <s v="A1225"/>
    <s v="Tacos"/>
    <x v="9799"/>
    <n v="2009"/>
    <s v="Old"/>
    <x v="0"/>
  </r>
  <r>
    <x v="0"/>
    <s v="A1226"/>
    <s v="Burritos"/>
    <x v="9800"/>
    <n v="2009"/>
    <s v="Old"/>
    <x v="0"/>
  </r>
  <r>
    <x v="1"/>
    <s v="A1226"/>
    <s v="Burritos"/>
    <x v="9801"/>
    <n v="2009"/>
    <s v="Old"/>
    <x v="0"/>
  </r>
  <r>
    <x v="0"/>
    <s v="A1226"/>
    <s v="Drinks"/>
    <x v="9802"/>
    <n v="2009"/>
    <s v="Old"/>
    <x v="0"/>
  </r>
  <r>
    <x v="1"/>
    <s v="A1226"/>
    <s v="Drinks"/>
    <x v="9803"/>
    <n v="2009"/>
    <s v="Old"/>
    <x v="0"/>
  </r>
  <r>
    <x v="0"/>
    <s v="A1226"/>
    <s v="Kids menu"/>
    <x v="9804"/>
    <n v="2009"/>
    <s v="Old"/>
    <x v="0"/>
  </r>
  <r>
    <x v="1"/>
    <s v="A1226"/>
    <s v="Kids menu"/>
    <x v="9805"/>
    <n v="2009"/>
    <s v="Old"/>
    <x v="0"/>
  </r>
  <r>
    <x v="0"/>
    <s v="A1226"/>
    <s v="Tacos"/>
    <x v="9806"/>
    <n v="2009"/>
    <s v="Old"/>
    <x v="0"/>
  </r>
  <r>
    <x v="1"/>
    <s v="A1226"/>
    <s v="Tacos"/>
    <x v="9807"/>
    <n v="2009"/>
    <s v="Old"/>
    <x v="0"/>
  </r>
  <r>
    <x v="0"/>
    <s v="A1227"/>
    <s v="Burritos"/>
    <x v="9808"/>
    <n v="2009"/>
    <s v="Old"/>
    <x v="0"/>
  </r>
  <r>
    <x v="1"/>
    <s v="A1227"/>
    <s v="Burritos"/>
    <x v="9809"/>
    <n v="2009"/>
    <s v="Old"/>
    <x v="0"/>
  </r>
  <r>
    <x v="0"/>
    <s v="A1227"/>
    <s v="Drinks"/>
    <x v="9810"/>
    <n v="2009"/>
    <s v="Old"/>
    <x v="0"/>
  </r>
  <r>
    <x v="1"/>
    <s v="A1227"/>
    <s v="Drinks"/>
    <x v="9811"/>
    <n v="2009"/>
    <s v="Old"/>
    <x v="0"/>
  </r>
  <r>
    <x v="0"/>
    <s v="A1227"/>
    <s v="Kids menu"/>
    <x v="9812"/>
    <n v="2009"/>
    <s v="Old"/>
    <x v="0"/>
  </r>
  <r>
    <x v="1"/>
    <s v="A1227"/>
    <s v="Kids menu"/>
    <x v="9813"/>
    <n v="2009"/>
    <s v="Old"/>
    <x v="0"/>
  </r>
  <r>
    <x v="0"/>
    <s v="A1227"/>
    <s v="Tacos"/>
    <x v="9814"/>
    <n v="2009"/>
    <s v="Old"/>
    <x v="0"/>
  </r>
  <r>
    <x v="1"/>
    <s v="A1227"/>
    <s v="Tacos"/>
    <x v="9815"/>
    <n v="2009"/>
    <s v="Old"/>
    <x v="0"/>
  </r>
  <r>
    <x v="0"/>
    <s v="A1228"/>
    <s v="Burritos"/>
    <x v="9816"/>
    <n v="2009"/>
    <s v="Old"/>
    <x v="0"/>
  </r>
  <r>
    <x v="1"/>
    <s v="A1228"/>
    <s v="Burritos"/>
    <x v="9817"/>
    <n v="2009"/>
    <s v="Old"/>
    <x v="0"/>
  </r>
  <r>
    <x v="0"/>
    <s v="A1228"/>
    <s v="Drinks"/>
    <x v="9818"/>
    <n v="2009"/>
    <s v="Old"/>
    <x v="0"/>
  </r>
  <r>
    <x v="1"/>
    <s v="A1228"/>
    <s v="Drinks"/>
    <x v="9819"/>
    <n v="2009"/>
    <s v="Old"/>
    <x v="0"/>
  </r>
  <r>
    <x v="0"/>
    <s v="A1228"/>
    <s v="Kids menu"/>
    <x v="9820"/>
    <n v="2009"/>
    <s v="Old"/>
    <x v="0"/>
  </r>
  <r>
    <x v="1"/>
    <s v="A1228"/>
    <s v="Kids menu"/>
    <x v="9821"/>
    <n v="2009"/>
    <s v="Old"/>
    <x v="0"/>
  </r>
  <r>
    <x v="0"/>
    <s v="A1228"/>
    <s v="Tacos"/>
    <x v="9822"/>
    <n v="2009"/>
    <s v="Old"/>
    <x v="0"/>
  </r>
  <r>
    <x v="1"/>
    <s v="A1228"/>
    <s v="Tacos"/>
    <x v="9823"/>
    <n v="2009"/>
    <s v="Old"/>
    <x v="0"/>
  </r>
  <r>
    <x v="0"/>
    <s v="A1229"/>
    <s v="Burritos"/>
    <x v="9824"/>
    <n v="2009"/>
    <s v="Old"/>
    <x v="0"/>
  </r>
  <r>
    <x v="1"/>
    <s v="A1229"/>
    <s v="Burritos"/>
    <x v="9825"/>
    <n v="2009"/>
    <s v="Old"/>
    <x v="0"/>
  </r>
  <r>
    <x v="0"/>
    <s v="A1229"/>
    <s v="Drinks"/>
    <x v="9826"/>
    <n v="2009"/>
    <s v="Old"/>
    <x v="0"/>
  </r>
  <r>
    <x v="1"/>
    <s v="A1229"/>
    <s v="Drinks"/>
    <x v="9827"/>
    <n v="2009"/>
    <s v="Old"/>
    <x v="0"/>
  </r>
  <r>
    <x v="0"/>
    <s v="A1229"/>
    <s v="Kids menu"/>
    <x v="9828"/>
    <n v="2009"/>
    <s v="Old"/>
    <x v="0"/>
  </r>
  <r>
    <x v="1"/>
    <s v="A1229"/>
    <s v="Kids menu"/>
    <x v="9829"/>
    <n v="2009"/>
    <s v="Old"/>
    <x v="0"/>
  </r>
  <r>
    <x v="0"/>
    <s v="A1229"/>
    <s v="Tacos"/>
    <x v="9830"/>
    <n v="2009"/>
    <s v="Old"/>
    <x v="0"/>
  </r>
  <r>
    <x v="1"/>
    <s v="A1229"/>
    <s v="Tacos"/>
    <x v="9831"/>
    <n v="2009"/>
    <s v="Old"/>
    <x v="0"/>
  </r>
  <r>
    <x v="0"/>
    <s v="A1230"/>
    <s v="Burritos"/>
    <x v="9832"/>
    <n v="2009"/>
    <s v="Old"/>
    <x v="0"/>
  </r>
  <r>
    <x v="1"/>
    <s v="A1230"/>
    <s v="Burritos"/>
    <x v="9833"/>
    <n v="2009"/>
    <s v="Old"/>
    <x v="0"/>
  </r>
  <r>
    <x v="0"/>
    <s v="A1230"/>
    <s v="Drinks"/>
    <x v="9834"/>
    <n v="2009"/>
    <s v="Old"/>
    <x v="0"/>
  </r>
  <r>
    <x v="1"/>
    <s v="A1230"/>
    <s v="Drinks"/>
    <x v="9835"/>
    <n v="2009"/>
    <s v="Old"/>
    <x v="0"/>
  </r>
  <r>
    <x v="0"/>
    <s v="A1230"/>
    <s v="Kids menu"/>
    <x v="9836"/>
    <n v="2009"/>
    <s v="Old"/>
    <x v="0"/>
  </r>
  <r>
    <x v="1"/>
    <s v="A1230"/>
    <s v="Kids menu"/>
    <x v="9837"/>
    <n v="2009"/>
    <s v="Old"/>
    <x v="0"/>
  </r>
  <r>
    <x v="0"/>
    <s v="A1230"/>
    <s v="Tacos"/>
    <x v="9838"/>
    <n v="2009"/>
    <s v="Old"/>
    <x v="0"/>
  </r>
  <r>
    <x v="1"/>
    <s v="A1230"/>
    <s v="Tacos"/>
    <x v="9839"/>
    <n v="2009"/>
    <s v="Old"/>
    <x v="0"/>
  </r>
  <r>
    <x v="0"/>
    <s v="A1231"/>
    <s v="Burritos"/>
    <x v="9840"/>
    <n v="2009"/>
    <s v="Old"/>
    <x v="0"/>
  </r>
  <r>
    <x v="1"/>
    <s v="A1231"/>
    <s v="Burritos"/>
    <x v="9841"/>
    <n v="2009"/>
    <s v="Old"/>
    <x v="0"/>
  </r>
  <r>
    <x v="0"/>
    <s v="A1231"/>
    <s v="Drinks"/>
    <x v="9842"/>
    <n v="2009"/>
    <s v="Old"/>
    <x v="0"/>
  </r>
  <r>
    <x v="1"/>
    <s v="A1231"/>
    <s v="Drinks"/>
    <x v="9843"/>
    <n v="2009"/>
    <s v="Old"/>
    <x v="0"/>
  </r>
  <r>
    <x v="0"/>
    <s v="A1231"/>
    <s v="Kids menu"/>
    <x v="9844"/>
    <n v="2009"/>
    <s v="Old"/>
    <x v="0"/>
  </r>
  <r>
    <x v="1"/>
    <s v="A1231"/>
    <s v="Kids menu"/>
    <x v="9845"/>
    <n v="2009"/>
    <s v="Old"/>
    <x v="0"/>
  </r>
  <r>
    <x v="0"/>
    <s v="A1231"/>
    <s v="Tacos"/>
    <x v="9846"/>
    <n v="2009"/>
    <s v="Old"/>
    <x v="0"/>
  </r>
  <r>
    <x v="1"/>
    <s v="A1231"/>
    <s v="Tacos"/>
    <x v="9847"/>
    <n v="2009"/>
    <s v="Old"/>
    <x v="0"/>
  </r>
  <r>
    <x v="0"/>
    <s v="A1232"/>
    <s v="Burritos"/>
    <x v="9848"/>
    <n v="2009"/>
    <s v="Old"/>
    <x v="0"/>
  </r>
  <r>
    <x v="1"/>
    <s v="A1232"/>
    <s v="Burritos"/>
    <x v="9849"/>
    <n v="2009"/>
    <s v="Old"/>
    <x v="0"/>
  </r>
  <r>
    <x v="0"/>
    <s v="A1232"/>
    <s v="Drinks"/>
    <x v="9850"/>
    <n v="2009"/>
    <s v="Old"/>
    <x v="0"/>
  </r>
  <r>
    <x v="1"/>
    <s v="A1232"/>
    <s v="Drinks"/>
    <x v="9851"/>
    <n v="2009"/>
    <s v="Old"/>
    <x v="0"/>
  </r>
  <r>
    <x v="0"/>
    <s v="A1232"/>
    <s v="Kids menu"/>
    <x v="9852"/>
    <n v="2009"/>
    <s v="Old"/>
    <x v="0"/>
  </r>
  <r>
    <x v="1"/>
    <s v="A1232"/>
    <s v="Kids menu"/>
    <x v="9853"/>
    <n v="2009"/>
    <s v="Old"/>
    <x v="0"/>
  </r>
  <r>
    <x v="0"/>
    <s v="A1232"/>
    <s v="Tacos"/>
    <x v="9854"/>
    <n v="2009"/>
    <s v="Old"/>
    <x v="0"/>
  </r>
  <r>
    <x v="1"/>
    <s v="A1232"/>
    <s v="Tacos"/>
    <x v="9855"/>
    <n v="2009"/>
    <s v="Old"/>
    <x v="0"/>
  </r>
  <r>
    <x v="0"/>
    <s v="A1233"/>
    <s v="Burritos"/>
    <x v="9856"/>
    <n v="2009"/>
    <s v="Old"/>
    <x v="0"/>
  </r>
  <r>
    <x v="1"/>
    <s v="A1233"/>
    <s v="Burritos"/>
    <x v="9857"/>
    <n v="2009"/>
    <s v="Old"/>
    <x v="0"/>
  </r>
  <r>
    <x v="0"/>
    <s v="A1233"/>
    <s v="Drinks"/>
    <x v="9858"/>
    <n v="2009"/>
    <s v="Old"/>
    <x v="0"/>
  </r>
  <r>
    <x v="1"/>
    <s v="A1233"/>
    <s v="Drinks"/>
    <x v="9859"/>
    <n v="2009"/>
    <s v="Old"/>
    <x v="0"/>
  </r>
  <r>
    <x v="0"/>
    <s v="A1233"/>
    <s v="Kids menu"/>
    <x v="9860"/>
    <n v="2009"/>
    <s v="Old"/>
    <x v="0"/>
  </r>
  <r>
    <x v="1"/>
    <s v="A1233"/>
    <s v="Kids menu"/>
    <x v="9861"/>
    <n v="2009"/>
    <s v="Old"/>
    <x v="0"/>
  </r>
  <r>
    <x v="0"/>
    <s v="A1233"/>
    <s v="Tacos"/>
    <x v="9862"/>
    <n v="2009"/>
    <s v="Old"/>
    <x v="0"/>
  </r>
  <r>
    <x v="1"/>
    <s v="A1233"/>
    <s v="Tacos"/>
    <x v="9863"/>
    <n v="2009"/>
    <s v="Old"/>
    <x v="0"/>
  </r>
  <r>
    <x v="0"/>
    <s v="A1234"/>
    <s v="Burritos"/>
    <x v="9864"/>
    <n v="2009"/>
    <s v="Old"/>
    <x v="0"/>
  </r>
  <r>
    <x v="1"/>
    <s v="A1234"/>
    <s v="Burritos"/>
    <x v="9865"/>
    <n v="2009"/>
    <s v="Old"/>
    <x v="0"/>
  </r>
  <r>
    <x v="0"/>
    <s v="A1234"/>
    <s v="Drinks"/>
    <x v="9866"/>
    <n v="2009"/>
    <s v="Old"/>
    <x v="0"/>
  </r>
  <r>
    <x v="1"/>
    <s v="A1234"/>
    <s v="Drinks"/>
    <x v="9867"/>
    <n v="2009"/>
    <s v="Old"/>
    <x v="0"/>
  </r>
  <r>
    <x v="0"/>
    <s v="A1234"/>
    <s v="Kids menu"/>
    <x v="9868"/>
    <n v="2009"/>
    <s v="Old"/>
    <x v="0"/>
  </r>
  <r>
    <x v="1"/>
    <s v="A1234"/>
    <s v="Kids menu"/>
    <x v="9869"/>
    <n v="2009"/>
    <s v="Old"/>
    <x v="0"/>
  </r>
  <r>
    <x v="0"/>
    <s v="A1234"/>
    <s v="Tacos"/>
    <x v="9870"/>
    <n v="2009"/>
    <s v="Old"/>
    <x v="0"/>
  </r>
  <r>
    <x v="1"/>
    <s v="A1234"/>
    <s v="Tacos"/>
    <x v="9871"/>
    <n v="2009"/>
    <s v="Old"/>
    <x v="0"/>
  </r>
  <r>
    <x v="0"/>
    <s v="A1235"/>
    <s v="Burritos"/>
    <x v="9872"/>
    <n v="2009"/>
    <s v="Old"/>
    <x v="0"/>
  </r>
  <r>
    <x v="1"/>
    <s v="A1235"/>
    <s v="Burritos"/>
    <x v="9873"/>
    <n v="2009"/>
    <s v="Old"/>
    <x v="0"/>
  </r>
  <r>
    <x v="0"/>
    <s v="A1235"/>
    <s v="Drinks"/>
    <x v="9874"/>
    <n v="2009"/>
    <s v="Old"/>
    <x v="0"/>
  </r>
  <r>
    <x v="1"/>
    <s v="A1235"/>
    <s v="Drinks"/>
    <x v="9875"/>
    <n v="2009"/>
    <s v="Old"/>
    <x v="0"/>
  </r>
  <r>
    <x v="0"/>
    <s v="A1235"/>
    <s v="Kids menu"/>
    <x v="9876"/>
    <n v="2009"/>
    <s v="Old"/>
    <x v="0"/>
  </r>
  <r>
    <x v="1"/>
    <s v="A1235"/>
    <s v="Kids menu"/>
    <x v="9877"/>
    <n v="2009"/>
    <s v="Old"/>
    <x v="0"/>
  </r>
  <r>
    <x v="0"/>
    <s v="A1235"/>
    <s v="Tacos"/>
    <x v="9878"/>
    <n v="2009"/>
    <s v="Old"/>
    <x v="0"/>
  </r>
  <r>
    <x v="1"/>
    <s v="A1235"/>
    <s v="Tacos"/>
    <x v="9879"/>
    <n v="2009"/>
    <s v="Old"/>
    <x v="0"/>
  </r>
  <r>
    <x v="0"/>
    <s v="A1236"/>
    <s v="Burritos"/>
    <x v="9880"/>
    <n v="2009"/>
    <s v="Old"/>
    <x v="0"/>
  </r>
  <r>
    <x v="1"/>
    <s v="A1236"/>
    <s v="Burritos"/>
    <x v="9881"/>
    <n v="2009"/>
    <s v="Old"/>
    <x v="0"/>
  </r>
  <r>
    <x v="0"/>
    <s v="A1236"/>
    <s v="Drinks"/>
    <x v="9882"/>
    <n v="2009"/>
    <s v="Old"/>
    <x v="0"/>
  </r>
  <r>
    <x v="1"/>
    <s v="A1236"/>
    <s v="Drinks"/>
    <x v="9883"/>
    <n v="2009"/>
    <s v="Old"/>
    <x v="0"/>
  </r>
  <r>
    <x v="0"/>
    <s v="A1236"/>
    <s v="Kids menu"/>
    <x v="9884"/>
    <n v="2009"/>
    <s v="Old"/>
    <x v="0"/>
  </r>
  <r>
    <x v="1"/>
    <s v="A1236"/>
    <s v="Kids menu"/>
    <x v="9885"/>
    <n v="2009"/>
    <s v="Old"/>
    <x v="0"/>
  </r>
  <r>
    <x v="0"/>
    <s v="A1236"/>
    <s v="Tacos"/>
    <x v="9886"/>
    <n v="2009"/>
    <s v="Old"/>
    <x v="0"/>
  </r>
  <r>
    <x v="1"/>
    <s v="A1236"/>
    <s v="Tacos"/>
    <x v="9887"/>
    <n v="2009"/>
    <s v="Old"/>
    <x v="0"/>
  </r>
  <r>
    <x v="0"/>
    <s v="A1237"/>
    <s v="Burritos"/>
    <x v="9888"/>
    <n v="2009"/>
    <s v="Old"/>
    <x v="0"/>
  </r>
  <r>
    <x v="1"/>
    <s v="A1237"/>
    <s v="Burritos"/>
    <x v="9889"/>
    <n v="2009"/>
    <s v="Old"/>
    <x v="0"/>
  </r>
  <r>
    <x v="0"/>
    <s v="A1237"/>
    <s v="Drinks"/>
    <x v="9890"/>
    <n v="2009"/>
    <s v="Old"/>
    <x v="0"/>
  </r>
  <r>
    <x v="1"/>
    <s v="A1237"/>
    <s v="Drinks"/>
    <x v="9891"/>
    <n v="2009"/>
    <s v="Old"/>
    <x v="0"/>
  </r>
  <r>
    <x v="0"/>
    <s v="A1237"/>
    <s v="Kids menu"/>
    <x v="9892"/>
    <n v="2009"/>
    <s v="Old"/>
    <x v="0"/>
  </r>
  <r>
    <x v="1"/>
    <s v="A1237"/>
    <s v="Kids menu"/>
    <x v="9893"/>
    <n v="2009"/>
    <s v="Old"/>
    <x v="0"/>
  </r>
  <r>
    <x v="0"/>
    <s v="A1237"/>
    <s v="Tacos"/>
    <x v="9894"/>
    <n v="2009"/>
    <s v="Old"/>
    <x v="0"/>
  </r>
  <r>
    <x v="1"/>
    <s v="A1237"/>
    <s v="Tacos"/>
    <x v="9895"/>
    <n v="2009"/>
    <s v="Old"/>
    <x v="0"/>
  </r>
  <r>
    <x v="0"/>
    <s v="A1238"/>
    <s v="Burritos"/>
    <x v="9896"/>
    <n v="2009"/>
    <s v="Old"/>
    <x v="0"/>
  </r>
  <r>
    <x v="1"/>
    <s v="A1238"/>
    <s v="Burritos"/>
    <x v="9897"/>
    <n v="2009"/>
    <s v="Old"/>
    <x v="0"/>
  </r>
  <r>
    <x v="0"/>
    <s v="A1238"/>
    <s v="Drinks"/>
    <x v="9898"/>
    <n v="2009"/>
    <s v="Old"/>
    <x v="0"/>
  </r>
  <r>
    <x v="1"/>
    <s v="A1238"/>
    <s v="Drinks"/>
    <x v="9899"/>
    <n v="2009"/>
    <s v="Old"/>
    <x v="0"/>
  </r>
  <r>
    <x v="0"/>
    <s v="A1238"/>
    <s v="Kids menu"/>
    <x v="9900"/>
    <n v="2009"/>
    <s v="Old"/>
    <x v="0"/>
  </r>
  <r>
    <x v="1"/>
    <s v="A1238"/>
    <s v="Kids menu"/>
    <x v="9901"/>
    <n v="2009"/>
    <s v="Old"/>
    <x v="0"/>
  </r>
  <r>
    <x v="0"/>
    <s v="A1238"/>
    <s v="Tacos"/>
    <x v="9902"/>
    <n v="2009"/>
    <s v="Old"/>
    <x v="0"/>
  </r>
  <r>
    <x v="1"/>
    <s v="A1238"/>
    <s v="Tacos"/>
    <x v="9903"/>
    <n v="2009"/>
    <s v="Old"/>
    <x v="0"/>
  </r>
  <r>
    <x v="0"/>
    <s v="A1239"/>
    <s v="Burritos"/>
    <x v="9904"/>
    <n v="2009"/>
    <s v="Old"/>
    <x v="0"/>
  </r>
  <r>
    <x v="1"/>
    <s v="A1239"/>
    <s v="Burritos"/>
    <x v="9905"/>
    <n v="2009"/>
    <s v="Old"/>
    <x v="0"/>
  </r>
  <r>
    <x v="0"/>
    <s v="A1239"/>
    <s v="Drinks"/>
    <x v="9906"/>
    <n v="2009"/>
    <s v="Old"/>
    <x v="0"/>
  </r>
  <r>
    <x v="1"/>
    <s v="A1239"/>
    <s v="Drinks"/>
    <x v="9907"/>
    <n v="2009"/>
    <s v="Old"/>
    <x v="0"/>
  </r>
  <r>
    <x v="0"/>
    <s v="A1239"/>
    <s v="Kids menu"/>
    <x v="9908"/>
    <n v="2009"/>
    <s v="Old"/>
    <x v="0"/>
  </r>
  <r>
    <x v="1"/>
    <s v="A1239"/>
    <s v="Kids menu"/>
    <x v="9909"/>
    <n v="2009"/>
    <s v="Old"/>
    <x v="0"/>
  </r>
  <r>
    <x v="0"/>
    <s v="A1239"/>
    <s v="Tacos"/>
    <x v="9910"/>
    <n v="2009"/>
    <s v="Old"/>
    <x v="0"/>
  </r>
  <r>
    <x v="1"/>
    <s v="A1239"/>
    <s v="Tacos"/>
    <x v="9911"/>
    <n v="2009"/>
    <s v="Old"/>
    <x v="0"/>
  </r>
  <r>
    <x v="0"/>
    <s v="A1240"/>
    <s v="Burritos"/>
    <x v="9912"/>
    <n v="2009"/>
    <s v="Old"/>
    <x v="0"/>
  </r>
  <r>
    <x v="1"/>
    <s v="A1240"/>
    <s v="Burritos"/>
    <x v="9913"/>
    <n v="2009"/>
    <s v="Old"/>
    <x v="0"/>
  </r>
  <r>
    <x v="0"/>
    <s v="A1240"/>
    <s v="Drinks"/>
    <x v="9914"/>
    <n v="2009"/>
    <s v="Old"/>
    <x v="0"/>
  </r>
  <r>
    <x v="1"/>
    <s v="A1240"/>
    <s v="Drinks"/>
    <x v="9915"/>
    <n v="2009"/>
    <s v="Old"/>
    <x v="0"/>
  </r>
  <r>
    <x v="0"/>
    <s v="A1240"/>
    <s v="Kids menu"/>
    <x v="9916"/>
    <n v="2009"/>
    <s v="Old"/>
    <x v="0"/>
  </r>
  <r>
    <x v="1"/>
    <s v="A1240"/>
    <s v="Kids menu"/>
    <x v="9917"/>
    <n v="2009"/>
    <s v="Old"/>
    <x v="0"/>
  </r>
  <r>
    <x v="0"/>
    <s v="A1240"/>
    <s v="Tacos"/>
    <x v="9918"/>
    <n v="2009"/>
    <s v="Old"/>
    <x v="0"/>
  </r>
  <r>
    <x v="1"/>
    <s v="A1240"/>
    <s v="Tacos"/>
    <x v="9919"/>
    <n v="2009"/>
    <s v="Old"/>
    <x v="0"/>
  </r>
  <r>
    <x v="0"/>
    <s v="A1241"/>
    <s v="Burritos"/>
    <x v="9920"/>
    <n v="2009"/>
    <s v="Old"/>
    <x v="0"/>
  </r>
  <r>
    <x v="1"/>
    <s v="A1241"/>
    <s v="Burritos"/>
    <x v="9921"/>
    <n v="2009"/>
    <s v="Old"/>
    <x v="0"/>
  </r>
  <r>
    <x v="0"/>
    <s v="A1241"/>
    <s v="Drinks"/>
    <x v="9922"/>
    <n v="2009"/>
    <s v="Old"/>
    <x v="0"/>
  </r>
  <r>
    <x v="1"/>
    <s v="A1241"/>
    <s v="Drinks"/>
    <x v="9923"/>
    <n v="2009"/>
    <s v="Old"/>
    <x v="0"/>
  </r>
  <r>
    <x v="0"/>
    <s v="A1241"/>
    <s v="Kids menu"/>
    <x v="9924"/>
    <n v="2009"/>
    <s v="Old"/>
    <x v="0"/>
  </r>
  <r>
    <x v="1"/>
    <s v="A1241"/>
    <s v="Kids menu"/>
    <x v="9925"/>
    <n v="2009"/>
    <s v="Old"/>
    <x v="0"/>
  </r>
  <r>
    <x v="0"/>
    <s v="A1241"/>
    <s v="Tacos"/>
    <x v="9926"/>
    <n v="2009"/>
    <s v="Old"/>
    <x v="0"/>
  </r>
  <r>
    <x v="1"/>
    <s v="A1241"/>
    <s v="Tacos"/>
    <x v="9927"/>
    <n v="2009"/>
    <s v="Old"/>
    <x v="0"/>
  </r>
  <r>
    <x v="0"/>
    <s v="A1242"/>
    <s v="Burritos"/>
    <x v="9928"/>
    <n v="2009"/>
    <s v="Old"/>
    <x v="0"/>
  </r>
  <r>
    <x v="1"/>
    <s v="A1242"/>
    <s v="Burritos"/>
    <x v="9929"/>
    <n v="2009"/>
    <s v="Old"/>
    <x v="0"/>
  </r>
  <r>
    <x v="0"/>
    <s v="A1242"/>
    <s v="Drinks"/>
    <x v="9930"/>
    <n v="2009"/>
    <s v="Old"/>
    <x v="0"/>
  </r>
  <r>
    <x v="1"/>
    <s v="A1242"/>
    <s v="Drinks"/>
    <x v="9931"/>
    <n v="2009"/>
    <s v="Old"/>
    <x v="0"/>
  </r>
  <r>
    <x v="0"/>
    <s v="A1242"/>
    <s v="Kids menu"/>
    <x v="9932"/>
    <n v="2009"/>
    <s v="Old"/>
    <x v="0"/>
  </r>
  <r>
    <x v="1"/>
    <s v="A1242"/>
    <s v="Kids menu"/>
    <x v="9933"/>
    <n v="2009"/>
    <s v="Old"/>
    <x v="0"/>
  </r>
  <r>
    <x v="0"/>
    <s v="A1242"/>
    <s v="Tacos"/>
    <x v="9934"/>
    <n v="2009"/>
    <s v="Old"/>
    <x v="0"/>
  </r>
  <r>
    <x v="1"/>
    <s v="A1242"/>
    <s v="Tacos"/>
    <x v="9935"/>
    <n v="2009"/>
    <s v="Old"/>
    <x v="0"/>
  </r>
  <r>
    <x v="0"/>
    <s v="A1243"/>
    <s v="Burritos"/>
    <x v="9936"/>
    <n v="2009"/>
    <s v="Old"/>
    <x v="0"/>
  </r>
  <r>
    <x v="1"/>
    <s v="A1243"/>
    <s v="Burritos"/>
    <x v="9937"/>
    <n v="2009"/>
    <s v="Old"/>
    <x v="0"/>
  </r>
  <r>
    <x v="0"/>
    <s v="A1243"/>
    <s v="Drinks"/>
    <x v="9938"/>
    <n v="2009"/>
    <s v="Old"/>
    <x v="0"/>
  </r>
  <r>
    <x v="1"/>
    <s v="A1243"/>
    <s v="Drinks"/>
    <x v="9939"/>
    <n v="2009"/>
    <s v="Old"/>
    <x v="0"/>
  </r>
  <r>
    <x v="0"/>
    <s v="A1243"/>
    <s v="Kids menu"/>
    <x v="9940"/>
    <n v="2009"/>
    <s v="Old"/>
    <x v="0"/>
  </r>
  <r>
    <x v="1"/>
    <s v="A1243"/>
    <s v="Kids menu"/>
    <x v="9941"/>
    <n v="2009"/>
    <s v="Old"/>
    <x v="0"/>
  </r>
  <r>
    <x v="0"/>
    <s v="A1243"/>
    <s v="Tacos"/>
    <x v="9942"/>
    <n v="2009"/>
    <s v="Old"/>
    <x v="0"/>
  </r>
  <r>
    <x v="1"/>
    <s v="A1243"/>
    <s v="Tacos"/>
    <x v="9943"/>
    <n v="2009"/>
    <s v="Old"/>
    <x v="0"/>
  </r>
  <r>
    <x v="0"/>
    <s v="A1244"/>
    <s v="Burritos"/>
    <x v="9944"/>
    <n v="2009"/>
    <s v="Old"/>
    <x v="0"/>
  </r>
  <r>
    <x v="1"/>
    <s v="A1244"/>
    <s v="Burritos"/>
    <x v="9945"/>
    <n v="2009"/>
    <s v="Old"/>
    <x v="0"/>
  </r>
  <r>
    <x v="0"/>
    <s v="A1244"/>
    <s v="Drinks"/>
    <x v="9946"/>
    <n v="2009"/>
    <s v="Old"/>
    <x v="0"/>
  </r>
  <r>
    <x v="1"/>
    <s v="A1244"/>
    <s v="Drinks"/>
    <x v="9947"/>
    <n v="2009"/>
    <s v="Old"/>
    <x v="0"/>
  </r>
  <r>
    <x v="0"/>
    <s v="A1244"/>
    <s v="Kids menu"/>
    <x v="9948"/>
    <n v="2009"/>
    <s v="Old"/>
    <x v="0"/>
  </r>
  <r>
    <x v="1"/>
    <s v="A1244"/>
    <s v="Kids menu"/>
    <x v="9949"/>
    <n v="2009"/>
    <s v="Old"/>
    <x v="0"/>
  </r>
  <r>
    <x v="0"/>
    <s v="A1244"/>
    <s v="Tacos"/>
    <x v="9950"/>
    <n v="2009"/>
    <s v="Old"/>
    <x v="0"/>
  </r>
  <r>
    <x v="1"/>
    <s v="A1244"/>
    <s v="Tacos"/>
    <x v="9951"/>
    <n v="2009"/>
    <s v="Old"/>
    <x v="0"/>
  </r>
  <r>
    <x v="0"/>
    <s v="A1245"/>
    <s v="Burritos"/>
    <x v="9952"/>
    <n v="2009"/>
    <s v="Old"/>
    <x v="0"/>
  </r>
  <r>
    <x v="1"/>
    <s v="A1245"/>
    <s v="Burritos"/>
    <x v="9953"/>
    <n v="2009"/>
    <s v="Old"/>
    <x v="0"/>
  </r>
  <r>
    <x v="0"/>
    <s v="A1245"/>
    <s v="Drinks"/>
    <x v="9954"/>
    <n v="2009"/>
    <s v="Old"/>
    <x v="0"/>
  </r>
  <r>
    <x v="1"/>
    <s v="A1245"/>
    <s v="Drinks"/>
    <x v="9955"/>
    <n v="2009"/>
    <s v="Old"/>
    <x v="0"/>
  </r>
  <r>
    <x v="0"/>
    <s v="A1245"/>
    <s v="Kids menu"/>
    <x v="9956"/>
    <n v="2009"/>
    <s v="Old"/>
    <x v="0"/>
  </r>
  <r>
    <x v="1"/>
    <s v="A1245"/>
    <s v="Kids menu"/>
    <x v="9957"/>
    <n v="2009"/>
    <s v="Old"/>
    <x v="0"/>
  </r>
  <r>
    <x v="0"/>
    <s v="A1245"/>
    <s v="Tacos"/>
    <x v="9958"/>
    <n v="2009"/>
    <s v="Old"/>
    <x v="0"/>
  </r>
  <r>
    <x v="1"/>
    <s v="A1245"/>
    <s v="Tacos"/>
    <x v="9959"/>
    <n v="2009"/>
    <s v="Old"/>
    <x v="0"/>
  </r>
  <r>
    <x v="0"/>
    <s v="A1246"/>
    <s v="Burritos"/>
    <x v="9960"/>
    <n v="2009"/>
    <s v="Old"/>
    <x v="0"/>
  </r>
  <r>
    <x v="1"/>
    <s v="A1246"/>
    <s v="Burritos"/>
    <x v="9961"/>
    <n v="2009"/>
    <s v="Old"/>
    <x v="0"/>
  </r>
  <r>
    <x v="0"/>
    <s v="A1246"/>
    <s v="Drinks"/>
    <x v="9962"/>
    <n v="2009"/>
    <s v="Old"/>
    <x v="0"/>
  </r>
  <r>
    <x v="1"/>
    <s v="A1246"/>
    <s v="Drinks"/>
    <x v="9963"/>
    <n v="2009"/>
    <s v="Old"/>
    <x v="0"/>
  </r>
  <r>
    <x v="0"/>
    <s v="A1246"/>
    <s v="Kids menu"/>
    <x v="9964"/>
    <n v="2009"/>
    <s v="Old"/>
    <x v="0"/>
  </r>
  <r>
    <x v="1"/>
    <s v="A1246"/>
    <s v="Kids menu"/>
    <x v="9965"/>
    <n v="2009"/>
    <s v="Old"/>
    <x v="0"/>
  </r>
  <r>
    <x v="0"/>
    <s v="A1246"/>
    <s v="Tacos"/>
    <x v="9966"/>
    <n v="2009"/>
    <s v="Old"/>
    <x v="0"/>
  </r>
  <r>
    <x v="1"/>
    <s v="A1246"/>
    <s v="Tacos"/>
    <x v="9967"/>
    <n v="2009"/>
    <s v="Old"/>
    <x v="0"/>
  </r>
  <r>
    <x v="0"/>
    <s v="A1247"/>
    <s v="Burritos"/>
    <x v="9968"/>
    <n v="2009"/>
    <s v="Old"/>
    <x v="0"/>
  </r>
  <r>
    <x v="1"/>
    <s v="A1247"/>
    <s v="Burritos"/>
    <x v="9969"/>
    <n v="2009"/>
    <s v="Old"/>
    <x v="0"/>
  </r>
  <r>
    <x v="0"/>
    <s v="A1247"/>
    <s v="Drinks"/>
    <x v="9970"/>
    <n v="2009"/>
    <s v="Old"/>
    <x v="0"/>
  </r>
  <r>
    <x v="1"/>
    <s v="A1247"/>
    <s v="Drinks"/>
    <x v="9971"/>
    <n v="2009"/>
    <s v="Old"/>
    <x v="0"/>
  </r>
  <r>
    <x v="0"/>
    <s v="A1247"/>
    <s v="Kids menu"/>
    <x v="9972"/>
    <n v="2009"/>
    <s v="Old"/>
    <x v="0"/>
  </r>
  <r>
    <x v="1"/>
    <s v="A1247"/>
    <s v="Kids menu"/>
    <x v="9973"/>
    <n v="2009"/>
    <s v="Old"/>
    <x v="0"/>
  </r>
  <r>
    <x v="0"/>
    <s v="A1247"/>
    <s v="Tacos"/>
    <x v="9974"/>
    <n v="2009"/>
    <s v="Old"/>
    <x v="0"/>
  </r>
  <r>
    <x v="1"/>
    <s v="A1247"/>
    <s v="Tacos"/>
    <x v="9975"/>
    <n v="2009"/>
    <s v="Old"/>
    <x v="0"/>
  </r>
  <r>
    <x v="0"/>
    <s v="A1248"/>
    <s v="Burritos"/>
    <x v="9976"/>
    <n v="2009"/>
    <s v="Old"/>
    <x v="0"/>
  </r>
  <r>
    <x v="1"/>
    <s v="A1248"/>
    <s v="Burritos"/>
    <x v="9977"/>
    <n v="2009"/>
    <s v="Old"/>
    <x v="0"/>
  </r>
  <r>
    <x v="0"/>
    <s v="A1248"/>
    <s v="Drinks"/>
    <x v="9978"/>
    <n v="2009"/>
    <s v="Old"/>
    <x v="0"/>
  </r>
  <r>
    <x v="1"/>
    <s v="A1248"/>
    <s v="Drinks"/>
    <x v="9979"/>
    <n v="2009"/>
    <s v="Old"/>
    <x v="0"/>
  </r>
  <r>
    <x v="0"/>
    <s v="A1248"/>
    <s v="Kids menu"/>
    <x v="9980"/>
    <n v="2009"/>
    <s v="Old"/>
    <x v="0"/>
  </r>
  <r>
    <x v="1"/>
    <s v="A1248"/>
    <s v="Kids menu"/>
    <x v="9981"/>
    <n v="2009"/>
    <s v="Old"/>
    <x v="0"/>
  </r>
  <r>
    <x v="0"/>
    <s v="A1248"/>
    <s v="Tacos"/>
    <x v="9982"/>
    <n v="2009"/>
    <s v="Old"/>
    <x v="0"/>
  </r>
  <r>
    <x v="1"/>
    <s v="A1248"/>
    <s v="Tacos"/>
    <x v="9983"/>
    <n v="2009"/>
    <s v="Old"/>
    <x v="0"/>
  </r>
  <r>
    <x v="0"/>
    <s v="A1249"/>
    <s v="Burritos"/>
    <x v="9984"/>
    <n v="2009"/>
    <s v="Old"/>
    <x v="0"/>
  </r>
  <r>
    <x v="1"/>
    <s v="A1249"/>
    <s v="Burritos"/>
    <x v="9985"/>
    <n v="2009"/>
    <s v="Old"/>
    <x v="0"/>
  </r>
  <r>
    <x v="0"/>
    <s v="A1249"/>
    <s v="Drinks"/>
    <x v="9986"/>
    <n v="2009"/>
    <s v="Old"/>
    <x v="0"/>
  </r>
  <r>
    <x v="1"/>
    <s v="A1249"/>
    <s v="Drinks"/>
    <x v="9987"/>
    <n v="2009"/>
    <s v="Old"/>
    <x v="0"/>
  </r>
  <r>
    <x v="0"/>
    <s v="A1249"/>
    <s v="Kids menu"/>
    <x v="9988"/>
    <n v="2009"/>
    <s v="Old"/>
    <x v="0"/>
  </r>
  <r>
    <x v="1"/>
    <s v="A1249"/>
    <s v="Kids menu"/>
    <x v="9989"/>
    <n v="2009"/>
    <s v="Old"/>
    <x v="0"/>
  </r>
  <r>
    <x v="0"/>
    <s v="A1249"/>
    <s v="Tacos"/>
    <x v="9990"/>
    <n v="2009"/>
    <s v="Old"/>
    <x v="0"/>
  </r>
  <r>
    <x v="1"/>
    <s v="A1249"/>
    <s v="Tacos"/>
    <x v="9991"/>
    <n v="2009"/>
    <s v="Old"/>
    <x v="0"/>
  </r>
  <r>
    <x v="0"/>
    <s v="A1250"/>
    <s v="Burritos"/>
    <x v="9992"/>
    <n v="2009"/>
    <s v="Old"/>
    <x v="0"/>
  </r>
  <r>
    <x v="1"/>
    <s v="A1250"/>
    <s v="Burritos"/>
    <x v="9993"/>
    <n v="2009"/>
    <s v="Old"/>
    <x v="0"/>
  </r>
  <r>
    <x v="0"/>
    <s v="A1250"/>
    <s v="Drinks"/>
    <x v="9994"/>
    <n v="2009"/>
    <s v="Old"/>
    <x v="0"/>
  </r>
  <r>
    <x v="1"/>
    <s v="A1250"/>
    <s v="Drinks"/>
    <x v="9995"/>
    <n v="2009"/>
    <s v="Old"/>
    <x v="0"/>
  </r>
  <r>
    <x v="0"/>
    <s v="A1250"/>
    <s v="Kids menu"/>
    <x v="9996"/>
    <n v="2009"/>
    <s v="Old"/>
    <x v="0"/>
  </r>
  <r>
    <x v="1"/>
    <s v="A1250"/>
    <s v="Kids menu"/>
    <x v="9997"/>
    <n v="2009"/>
    <s v="Old"/>
    <x v="0"/>
  </r>
  <r>
    <x v="0"/>
    <s v="A1250"/>
    <s v="Tacos"/>
    <x v="9998"/>
    <n v="2009"/>
    <s v="Old"/>
    <x v="0"/>
  </r>
  <r>
    <x v="1"/>
    <s v="A1250"/>
    <s v="Tacos"/>
    <x v="9999"/>
    <n v="2009"/>
    <s v="Old"/>
    <x v="0"/>
  </r>
  <r>
    <x v="0"/>
    <s v="A1251"/>
    <s v="Burritos"/>
    <x v="10000"/>
    <n v="2009"/>
    <s v="Old"/>
    <x v="0"/>
  </r>
  <r>
    <x v="1"/>
    <s v="A1251"/>
    <s v="Burritos"/>
    <x v="10001"/>
    <n v="2009"/>
    <s v="Old"/>
    <x v="0"/>
  </r>
  <r>
    <x v="0"/>
    <s v="A1251"/>
    <s v="Drinks"/>
    <x v="10002"/>
    <n v="2009"/>
    <s v="Old"/>
    <x v="0"/>
  </r>
  <r>
    <x v="1"/>
    <s v="A1251"/>
    <s v="Drinks"/>
    <x v="10003"/>
    <n v="2009"/>
    <s v="Old"/>
    <x v="0"/>
  </r>
  <r>
    <x v="0"/>
    <s v="A1251"/>
    <s v="Kids menu"/>
    <x v="10004"/>
    <n v="2009"/>
    <s v="Old"/>
    <x v="0"/>
  </r>
  <r>
    <x v="1"/>
    <s v="A1251"/>
    <s v="Kids menu"/>
    <x v="10005"/>
    <n v="2009"/>
    <s v="Old"/>
    <x v="0"/>
  </r>
  <r>
    <x v="0"/>
    <s v="A1251"/>
    <s v="Tacos"/>
    <x v="10006"/>
    <n v="2009"/>
    <s v="Old"/>
    <x v="0"/>
  </r>
  <r>
    <x v="1"/>
    <s v="A1251"/>
    <s v="Tacos"/>
    <x v="10007"/>
    <n v="2009"/>
    <s v="Old"/>
    <x v="0"/>
  </r>
  <r>
    <x v="0"/>
    <s v="A1252"/>
    <s v="Burritos"/>
    <x v="10008"/>
    <n v="2009"/>
    <s v="Old"/>
    <x v="0"/>
  </r>
  <r>
    <x v="1"/>
    <s v="A1252"/>
    <s v="Burritos"/>
    <x v="10009"/>
    <n v="2009"/>
    <s v="Old"/>
    <x v="0"/>
  </r>
  <r>
    <x v="0"/>
    <s v="A1252"/>
    <s v="Drinks"/>
    <x v="10010"/>
    <n v="2009"/>
    <s v="Old"/>
    <x v="0"/>
  </r>
  <r>
    <x v="1"/>
    <s v="A1252"/>
    <s v="Drinks"/>
    <x v="10011"/>
    <n v="2009"/>
    <s v="Old"/>
    <x v="0"/>
  </r>
  <r>
    <x v="0"/>
    <s v="A1252"/>
    <s v="Kids menu"/>
    <x v="10012"/>
    <n v="2009"/>
    <s v="Old"/>
    <x v="0"/>
  </r>
  <r>
    <x v="1"/>
    <s v="A1252"/>
    <s v="Kids menu"/>
    <x v="10013"/>
    <n v="2009"/>
    <s v="Old"/>
    <x v="0"/>
  </r>
  <r>
    <x v="0"/>
    <s v="A1252"/>
    <s v="Tacos"/>
    <x v="10014"/>
    <n v="2009"/>
    <s v="Old"/>
    <x v="0"/>
  </r>
  <r>
    <x v="1"/>
    <s v="A1252"/>
    <s v="Tacos"/>
    <x v="10015"/>
    <n v="2009"/>
    <s v="Old"/>
    <x v="0"/>
  </r>
  <r>
    <x v="0"/>
    <s v="A1253"/>
    <s v="Burritos"/>
    <x v="10016"/>
    <n v="2009"/>
    <s v="Old"/>
    <x v="0"/>
  </r>
  <r>
    <x v="1"/>
    <s v="A1253"/>
    <s v="Burritos"/>
    <x v="10017"/>
    <n v="2009"/>
    <s v="Old"/>
    <x v="0"/>
  </r>
  <r>
    <x v="0"/>
    <s v="A1253"/>
    <s v="Drinks"/>
    <x v="10018"/>
    <n v="2009"/>
    <s v="Old"/>
    <x v="0"/>
  </r>
  <r>
    <x v="1"/>
    <s v="A1253"/>
    <s v="Drinks"/>
    <x v="10019"/>
    <n v="2009"/>
    <s v="Old"/>
    <x v="0"/>
  </r>
  <r>
    <x v="0"/>
    <s v="A1253"/>
    <s v="Kids menu"/>
    <x v="10020"/>
    <n v="2009"/>
    <s v="Old"/>
    <x v="0"/>
  </r>
  <r>
    <x v="1"/>
    <s v="A1253"/>
    <s v="Kids menu"/>
    <x v="10021"/>
    <n v="2009"/>
    <s v="Old"/>
    <x v="0"/>
  </r>
  <r>
    <x v="0"/>
    <s v="A1253"/>
    <s v="Tacos"/>
    <x v="10022"/>
    <n v="2009"/>
    <s v="Old"/>
    <x v="0"/>
  </r>
  <r>
    <x v="1"/>
    <s v="A1253"/>
    <s v="Tacos"/>
    <x v="10023"/>
    <n v="2009"/>
    <s v="Old"/>
    <x v="0"/>
  </r>
  <r>
    <x v="0"/>
    <s v="A1254"/>
    <s v="Burritos"/>
    <x v="10024"/>
    <n v="2009"/>
    <s v="Old"/>
    <x v="0"/>
  </r>
  <r>
    <x v="1"/>
    <s v="A1254"/>
    <s v="Burritos"/>
    <x v="10025"/>
    <n v="2009"/>
    <s v="Old"/>
    <x v="0"/>
  </r>
  <r>
    <x v="0"/>
    <s v="A1254"/>
    <s v="Drinks"/>
    <x v="10026"/>
    <n v="2009"/>
    <s v="Old"/>
    <x v="0"/>
  </r>
  <r>
    <x v="1"/>
    <s v="A1254"/>
    <s v="Drinks"/>
    <x v="10027"/>
    <n v="2009"/>
    <s v="Old"/>
    <x v="0"/>
  </r>
  <r>
    <x v="0"/>
    <s v="A1254"/>
    <s v="Kids menu"/>
    <x v="10028"/>
    <n v="2009"/>
    <s v="Old"/>
    <x v="0"/>
  </r>
  <r>
    <x v="1"/>
    <s v="A1254"/>
    <s v="Kids menu"/>
    <x v="10029"/>
    <n v="2009"/>
    <s v="Old"/>
    <x v="0"/>
  </r>
  <r>
    <x v="0"/>
    <s v="A1254"/>
    <s v="Tacos"/>
    <x v="10030"/>
    <n v="2009"/>
    <s v="Old"/>
    <x v="0"/>
  </r>
  <r>
    <x v="1"/>
    <s v="A1254"/>
    <s v="Tacos"/>
    <x v="10031"/>
    <n v="2009"/>
    <s v="Old"/>
    <x v="0"/>
  </r>
  <r>
    <x v="0"/>
    <s v="A1255"/>
    <s v="Burritos"/>
    <x v="10032"/>
    <n v="2009"/>
    <s v="Old"/>
    <x v="0"/>
  </r>
  <r>
    <x v="1"/>
    <s v="A1255"/>
    <s v="Burritos"/>
    <x v="10033"/>
    <n v="2009"/>
    <s v="Old"/>
    <x v="0"/>
  </r>
  <r>
    <x v="0"/>
    <s v="A1255"/>
    <s v="Drinks"/>
    <x v="10034"/>
    <n v="2009"/>
    <s v="Old"/>
    <x v="0"/>
  </r>
  <r>
    <x v="1"/>
    <s v="A1255"/>
    <s v="Drinks"/>
    <x v="10035"/>
    <n v="2009"/>
    <s v="Old"/>
    <x v="0"/>
  </r>
  <r>
    <x v="0"/>
    <s v="A1255"/>
    <s v="Kids menu"/>
    <x v="10036"/>
    <n v="2009"/>
    <s v="Old"/>
    <x v="0"/>
  </r>
  <r>
    <x v="1"/>
    <s v="A1255"/>
    <s v="Kids menu"/>
    <x v="10037"/>
    <n v="2009"/>
    <s v="Old"/>
    <x v="0"/>
  </r>
  <r>
    <x v="0"/>
    <s v="A1255"/>
    <s v="Tacos"/>
    <x v="10038"/>
    <n v="2009"/>
    <s v="Old"/>
    <x v="0"/>
  </r>
  <r>
    <x v="1"/>
    <s v="A1255"/>
    <s v="Tacos"/>
    <x v="10039"/>
    <n v="2009"/>
    <s v="Old"/>
    <x v="0"/>
  </r>
  <r>
    <x v="0"/>
    <s v="A1256"/>
    <s v="Burritos"/>
    <x v="10040"/>
    <n v="2009"/>
    <s v="Old"/>
    <x v="0"/>
  </r>
  <r>
    <x v="1"/>
    <s v="A1256"/>
    <s v="Burritos"/>
    <x v="10041"/>
    <n v="2009"/>
    <s v="Old"/>
    <x v="0"/>
  </r>
  <r>
    <x v="0"/>
    <s v="A1256"/>
    <s v="Drinks"/>
    <x v="10042"/>
    <n v="2009"/>
    <s v="Old"/>
    <x v="0"/>
  </r>
  <r>
    <x v="1"/>
    <s v="A1256"/>
    <s v="Drinks"/>
    <x v="10043"/>
    <n v="2009"/>
    <s v="Old"/>
    <x v="0"/>
  </r>
  <r>
    <x v="0"/>
    <s v="A1256"/>
    <s v="Kids menu"/>
    <x v="10044"/>
    <n v="2009"/>
    <s v="Old"/>
    <x v="0"/>
  </r>
  <r>
    <x v="1"/>
    <s v="A1256"/>
    <s v="Kids menu"/>
    <x v="10045"/>
    <n v="2009"/>
    <s v="Old"/>
    <x v="0"/>
  </r>
  <r>
    <x v="0"/>
    <s v="A1256"/>
    <s v="Tacos"/>
    <x v="10046"/>
    <n v="2009"/>
    <s v="Old"/>
    <x v="0"/>
  </r>
  <r>
    <x v="1"/>
    <s v="A1256"/>
    <s v="Tacos"/>
    <x v="10047"/>
    <n v="2009"/>
    <s v="Old"/>
    <x v="0"/>
  </r>
  <r>
    <x v="0"/>
    <s v="A1257"/>
    <s v="Burritos"/>
    <x v="10048"/>
    <n v="2009"/>
    <s v="Old"/>
    <x v="0"/>
  </r>
  <r>
    <x v="1"/>
    <s v="A1257"/>
    <s v="Burritos"/>
    <x v="10049"/>
    <n v="2009"/>
    <s v="Old"/>
    <x v="0"/>
  </r>
  <r>
    <x v="0"/>
    <s v="A1257"/>
    <s v="Drinks"/>
    <x v="10050"/>
    <n v="2009"/>
    <s v="Old"/>
    <x v="0"/>
  </r>
  <r>
    <x v="1"/>
    <s v="A1257"/>
    <s v="Drinks"/>
    <x v="10051"/>
    <n v="2009"/>
    <s v="Old"/>
    <x v="0"/>
  </r>
  <r>
    <x v="0"/>
    <s v="A1257"/>
    <s v="Kids menu"/>
    <x v="10052"/>
    <n v="2009"/>
    <s v="Old"/>
    <x v="0"/>
  </r>
  <r>
    <x v="1"/>
    <s v="A1257"/>
    <s v="Kids menu"/>
    <x v="10053"/>
    <n v="2009"/>
    <s v="Old"/>
    <x v="0"/>
  </r>
  <r>
    <x v="0"/>
    <s v="A1257"/>
    <s v="Tacos"/>
    <x v="10054"/>
    <n v="2009"/>
    <s v="Old"/>
    <x v="0"/>
  </r>
  <r>
    <x v="1"/>
    <s v="A1257"/>
    <s v="Tacos"/>
    <x v="10055"/>
    <n v="2009"/>
    <s v="Old"/>
    <x v="0"/>
  </r>
  <r>
    <x v="0"/>
    <s v="A1258"/>
    <s v="Burritos"/>
    <x v="10056"/>
    <n v="2009"/>
    <s v="Old"/>
    <x v="0"/>
  </r>
  <r>
    <x v="1"/>
    <s v="A1258"/>
    <s v="Burritos"/>
    <x v="10057"/>
    <n v="2009"/>
    <s v="Old"/>
    <x v="0"/>
  </r>
  <r>
    <x v="0"/>
    <s v="A1258"/>
    <s v="Drinks"/>
    <x v="10058"/>
    <n v="2009"/>
    <s v="Old"/>
    <x v="0"/>
  </r>
  <r>
    <x v="1"/>
    <s v="A1258"/>
    <s v="Drinks"/>
    <x v="10059"/>
    <n v="2009"/>
    <s v="Old"/>
    <x v="0"/>
  </r>
  <r>
    <x v="0"/>
    <s v="A1258"/>
    <s v="Kids menu"/>
    <x v="10060"/>
    <n v="2009"/>
    <s v="Old"/>
    <x v="0"/>
  </r>
  <r>
    <x v="1"/>
    <s v="A1258"/>
    <s v="Kids menu"/>
    <x v="10061"/>
    <n v="2009"/>
    <s v="Old"/>
    <x v="0"/>
  </r>
  <r>
    <x v="0"/>
    <s v="A1258"/>
    <s v="Tacos"/>
    <x v="10062"/>
    <n v="2009"/>
    <s v="Old"/>
    <x v="0"/>
  </r>
  <r>
    <x v="1"/>
    <s v="A1258"/>
    <s v="Tacos"/>
    <x v="10063"/>
    <n v="2009"/>
    <s v="Old"/>
    <x v="0"/>
  </r>
  <r>
    <x v="0"/>
    <s v="A1259"/>
    <s v="Burritos"/>
    <x v="10064"/>
    <n v="2009"/>
    <s v="Old"/>
    <x v="0"/>
  </r>
  <r>
    <x v="1"/>
    <s v="A1259"/>
    <s v="Burritos"/>
    <x v="10065"/>
    <n v="2009"/>
    <s v="Old"/>
    <x v="0"/>
  </r>
  <r>
    <x v="0"/>
    <s v="A1259"/>
    <s v="Drinks"/>
    <x v="10066"/>
    <n v="2009"/>
    <s v="Old"/>
    <x v="0"/>
  </r>
  <r>
    <x v="1"/>
    <s v="A1259"/>
    <s v="Drinks"/>
    <x v="10067"/>
    <n v="2009"/>
    <s v="Old"/>
    <x v="0"/>
  </r>
  <r>
    <x v="0"/>
    <s v="A1259"/>
    <s v="Kids menu"/>
    <x v="10068"/>
    <n v="2009"/>
    <s v="Old"/>
    <x v="0"/>
  </r>
  <r>
    <x v="1"/>
    <s v="A1259"/>
    <s v="Kids menu"/>
    <x v="10069"/>
    <n v="2009"/>
    <s v="Old"/>
    <x v="0"/>
  </r>
  <r>
    <x v="0"/>
    <s v="A1259"/>
    <s v="Tacos"/>
    <x v="10070"/>
    <n v="2009"/>
    <s v="Old"/>
    <x v="0"/>
  </r>
  <r>
    <x v="1"/>
    <s v="A1259"/>
    <s v="Tacos"/>
    <x v="10071"/>
    <n v="2009"/>
    <s v="Old"/>
    <x v="0"/>
  </r>
  <r>
    <x v="0"/>
    <s v="A1260"/>
    <s v="Burritos"/>
    <x v="10072"/>
    <n v="2009"/>
    <s v="Old"/>
    <x v="0"/>
  </r>
  <r>
    <x v="1"/>
    <s v="A1260"/>
    <s v="Burritos"/>
    <x v="10073"/>
    <n v="2009"/>
    <s v="Old"/>
    <x v="0"/>
  </r>
  <r>
    <x v="0"/>
    <s v="A1260"/>
    <s v="Drinks"/>
    <x v="10074"/>
    <n v="2009"/>
    <s v="Old"/>
    <x v="0"/>
  </r>
  <r>
    <x v="1"/>
    <s v="A1260"/>
    <s v="Drinks"/>
    <x v="10075"/>
    <n v="2009"/>
    <s v="Old"/>
    <x v="0"/>
  </r>
  <r>
    <x v="0"/>
    <s v="A1260"/>
    <s v="Kids menu"/>
    <x v="10076"/>
    <n v="2009"/>
    <s v="Old"/>
    <x v="0"/>
  </r>
  <r>
    <x v="1"/>
    <s v="A1260"/>
    <s v="Kids menu"/>
    <x v="10077"/>
    <n v="2009"/>
    <s v="Old"/>
    <x v="0"/>
  </r>
  <r>
    <x v="0"/>
    <s v="A1260"/>
    <s v="Tacos"/>
    <x v="10078"/>
    <n v="2009"/>
    <s v="Old"/>
    <x v="0"/>
  </r>
  <r>
    <x v="1"/>
    <s v="A1260"/>
    <s v="Tacos"/>
    <x v="10079"/>
    <n v="2009"/>
    <s v="Old"/>
    <x v="0"/>
  </r>
  <r>
    <x v="0"/>
    <s v="A1261"/>
    <s v="Burritos"/>
    <x v="10080"/>
    <n v="2009"/>
    <s v="Old"/>
    <x v="0"/>
  </r>
  <r>
    <x v="1"/>
    <s v="A1261"/>
    <s v="Burritos"/>
    <x v="10081"/>
    <n v="2009"/>
    <s v="Old"/>
    <x v="0"/>
  </r>
  <r>
    <x v="0"/>
    <s v="A1261"/>
    <s v="Drinks"/>
    <x v="10082"/>
    <n v="2009"/>
    <s v="Old"/>
    <x v="0"/>
  </r>
  <r>
    <x v="1"/>
    <s v="A1261"/>
    <s v="Drinks"/>
    <x v="10083"/>
    <n v="2009"/>
    <s v="Old"/>
    <x v="0"/>
  </r>
  <r>
    <x v="0"/>
    <s v="A1261"/>
    <s v="Kids menu"/>
    <x v="10084"/>
    <n v="2009"/>
    <s v="Old"/>
    <x v="0"/>
  </r>
  <r>
    <x v="1"/>
    <s v="A1261"/>
    <s v="Kids menu"/>
    <x v="10085"/>
    <n v="2009"/>
    <s v="Old"/>
    <x v="0"/>
  </r>
  <r>
    <x v="0"/>
    <s v="A1261"/>
    <s v="Tacos"/>
    <x v="10086"/>
    <n v="2009"/>
    <s v="Old"/>
    <x v="0"/>
  </r>
  <r>
    <x v="1"/>
    <s v="A1261"/>
    <s v="Tacos"/>
    <x v="10087"/>
    <n v="2009"/>
    <s v="Old"/>
    <x v="0"/>
  </r>
  <r>
    <x v="0"/>
    <s v="A1262"/>
    <s v="Burritos"/>
    <x v="10088"/>
    <n v="2009"/>
    <s v="Old"/>
    <x v="0"/>
  </r>
  <r>
    <x v="1"/>
    <s v="A1262"/>
    <s v="Burritos"/>
    <x v="10089"/>
    <n v="2009"/>
    <s v="Old"/>
    <x v="0"/>
  </r>
  <r>
    <x v="0"/>
    <s v="A1262"/>
    <s v="Drinks"/>
    <x v="10090"/>
    <n v="2009"/>
    <s v="Old"/>
    <x v="0"/>
  </r>
  <r>
    <x v="1"/>
    <s v="A1262"/>
    <s v="Drinks"/>
    <x v="10091"/>
    <n v="2009"/>
    <s v="Old"/>
    <x v="0"/>
  </r>
  <r>
    <x v="0"/>
    <s v="A1262"/>
    <s v="Kids menu"/>
    <x v="10092"/>
    <n v="2009"/>
    <s v="Old"/>
    <x v="0"/>
  </r>
  <r>
    <x v="1"/>
    <s v="A1262"/>
    <s v="Kids menu"/>
    <x v="10093"/>
    <n v="2009"/>
    <s v="Old"/>
    <x v="0"/>
  </r>
  <r>
    <x v="0"/>
    <s v="A1262"/>
    <s v="Tacos"/>
    <x v="10094"/>
    <n v="2009"/>
    <s v="Old"/>
    <x v="0"/>
  </r>
  <r>
    <x v="1"/>
    <s v="A1262"/>
    <s v="Tacos"/>
    <x v="10095"/>
    <n v="2009"/>
    <s v="Old"/>
    <x v="0"/>
  </r>
  <r>
    <x v="0"/>
    <s v="A1263"/>
    <s v="Burritos"/>
    <x v="10096"/>
    <n v="2009"/>
    <s v="Old"/>
    <x v="0"/>
  </r>
  <r>
    <x v="1"/>
    <s v="A1263"/>
    <s v="Burritos"/>
    <x v="10097"/>
    <n v="2009"/>
    <s v="Old"/>
    <x v="0"/>
  </r>
  <r>
    <x v="0"/>
    <s v="A1263"/>
    <s v="Drinks"/>
    <x v="10098"/>
    <n v="2009"/>
    <s v="Old"/>
    <x v="0"/>
  </r>
  <r>
    <x v="1"/>
    <s v="A1263"/>
    <s v="Drinks"/>
    <x v="10099"/>
    <n v="2009"/>
    <s v="Old"/>
    <x v="0"/>
  </r>
  <r>
    <x v="0"/>
    <s v="A1263"/>
    <s v="Kids menu"/>
    <x v="10100"/>
    <n v="2009"/>
    <s v="Old"/>
    <x v="0"/>
  </r>
  <r>
    <x v="1"/>
    <s v="A1263"/>
    <s v="Kids menu"/>
    <x v="10101"/>
    <n v="2009"/>
    <s v="Old"/>
    <x v="0"/>
  </r>
  <r>
    <x v="0"/>
    <s v="A1263"/>
    <s v="Tacos"/>
    <x v="10102"/>
    <n v="2009"/>
    <s v="Old"/>
    <x v="0"/>
  </r>
  <r>
    <x v="1"/>
    <s v="A1263"/>
    <s v="Tacos"/>
    <x v="10103"/>
    <n v="2009"/>
    <s v="Old"/>
    <x v="0"/>
  </r>
  <r>
    <x v="0"/>
    <s v="A1264"/>
    <s v="Burritos"/>
    <x v="10104"/>
    <n v="2009"/>
    <s v="Old"/>
    <x v="0"/>
  </r>
  <r>
    <x v="1"/>
    <s v="A1264"/>
    <s v="Burritos"/>
    <x v="10105"/>
    <n v="2009"/>
    <s v="Old"/>
    <x v="0"/>
  </r>
  <r>
    <x v="0"/>
    <s v="A1264"/>
    <s v="Drinks"/>
    <x v="10106"/>
    <n v="2009"/>
    <s v="Old"/>
    <x v="0"/>
  </r>
  <r>
    <x v="1"/>
    <s v="A1264"/>
    <s v="Drinks"/>
    <x v="10107"/>
    <n v="2009"/>
    <s v="Old"/>
    <x v="0"/>
  </r>
  <r>
    <x v="0"/>
    <s v="A1264"/>
    <s v="Kids menu"/>
    <x v="10108"/>
    <n v="2009"/>
    <s v="Old"/>
    <x v="0"/>
  </r>
  <r>
    <x v="1"/>
    <s v="A1264"/>
    <s v="Kids menu"/>
    <x v="10109"/>
    <n v="2009"/>
    <s v="Old"/>
    <x v="0"/>
  </r>
  <r>
    <x v="0"/>
    <s v="A1264"/>
    <s v="Tacos"/>
    <x v="10110"/>
    <n v="2009"/>
    <s v="Old"/>
    <x v="0"/>
  </r>
  <r>
    <x v="1"/>
    <s v="A1264"/>
    <s v="Tacos"/>
    <x v="10111"/>
    <n v="2009"/>
    <s v="Old"/>
    <x v="0"/>
  </r>
  <r>
    <x v="0"/>
    <s v="A1265"/>
    <s v="Burritos"/>
    <x v="10112"/>
    <n v="2009"/>
    <s v="Old"/>
    <x v="0"/>
  </r>
  <r>
    <x v="1"/>
    <s v="A1265"/>
    <s v="Burritos"/>
    <x v="10113"/>
    <n v="2009"/>
    <s v="Old"/>
    <x v="0"/>
  </r>
  <r>
    <x v="0"/>
    <s v="A1265"/>
    <s v="Drinks"/>
    <x v="10114"/>
    <n v="2009"/>
    <s v="Old"/>
    <x v="0"/>
  </r>
  <r>
    <x v="1"/>
    <s v="A1265"/>
    <s v="Drinks"/>
    <x v="10115"/>
    <n v="2009"/>
    <s v="Old"/>
    <x v="0"/>
  </r>
  <r>
    <x v="0"/>
    <s v="A1265"/>
    <s v="Kids menu"/>
    <x v="10116"/>
    <n v="2009"/>
    <s v="Old"/>
    <x v="0"/>
  </r>
  <r>
    <x v="1"/>
    <s v="A1265"/>
    <s v="Kids menu"/>
    <x v="10117"/>
    <n v="2009"/>
    <s v="Old"/>
    <x v="0"/>
  </r>
  <r>
    <x v="0"/>
    <s v="A1265"/>
    <s v="Tacos"/>
    <x v="10118"/>
    <n v="2009"/>
    <s v="Old"/>
    <x v="0"/>
  </r>
  <r>
    <x v="1"/>
    <s v="A1265"/>
    <s v="Tacos"/>
    <x v="10119"/>
    <n v="2009"/>
    <s v="Old"/>
    <x v="0"/>
  </r>
  <r>
    <x v="0"/>
    <s v="A1266"/>
    <s v="Burritos"/>
    <x v="10120"/>
    <n v="2009"/>
    <s v="Old"/>
    <x v="0"/>
  </r>
  <r>
    <x v="1"/>
    <s v="A1266"/>
    <s v="Burritos"/>
    <x v="10121"/>
    <n v="2009"/>
    <s v="Old"/>
    <x v="0"/>
  </r>
  <r>
    <x v="0"/>
    <s v="A1266"/>
    <s v="Drinks"/>
    <x v="10122"/>
    <n v="2009"/>
    <s v="Old"/>
    <x v="0"/>
  </r>
  <r>
    <x v="1"/>
    <s v="A1266"/>
    <s v="Drinks"/>
    <x v="10123"/>
    <n v="2009"/>
    <s v="Old"/>
    <x v="0"/>
  </r>
  <r>
    <x v="0"/>
    <s v="A1266"/>
    <s v="Kids menu"/>
    <x v="10124"/>
    <n v="2009"/>
    <s v="Old"/>
    <x v="0"/>
  </r>
  <r>
    <x v="1"/>
    <s v="A1266"/>
    <s v="Kids menu"/>
    <x v="10125"/>
    <n v="2009"/>
    <s v="Old"/>
    <x v="0"/>
  </r>
  <r>
    <x v="0"/>
    <s v="A1266"/>
    <s v="Tacos"/>
    <x v="10126"/>
    <n v="2009"/>
    <s v="Old"/>
    <x v="0"/>
  </r>
  <r>
    <x v="1"/>
    <s v="A1266"/>
    <s v="Tacos"/>
    <x v="10127"/>
    <n v="2009"/>
    <s v="Old"/>
    <x v="0"/>
  </r>
  <r>
    <x v="0"/>
    <s v="A1267"/>
    <s v="Burritos"/>
    <x v="10128"/>
    <n v="2009"/>
    <s v="Old"/>
    <x v="0"/>
  </r>
  <r>
    <x v="1"/>
    <s v="A1267"/>
    <s v="Burritos"/>
    <x v="10129"/>
    <n v="2009"/>
    <s v="Old"/>
    <x v="0"/>
  </r>
  <r>
    <x v="0"/>
    <s v="A1267"/>
    <s v="Drinks"/>
    <x v="10130"/>
    <n v="2009"/>
    <s v="Old"/>
    <x v="0"/>
  </r>
  <r>
    <x v="1"/>
    <s v="A1267"/>
    <s v="Drinks"/>
    <x v="10131"/>
    <n v="2009"/>
    <s v="Old"/>
    <x v="0"/>
  </r>
  <r>
    <x v="0"/>
    <s v="A1267"/>
    <s v="Kids menu"/>
    <x v="10132"/>
    <n v="2009"/>
    <s v="Old"/>
    <x v="0"/>
  </r>
  <r>
    <x v="1"/>
    <s v="A1267"/>
    <s v="Kids menu"/>
    <x v="10133"/>
    <n v="2009"/>
    <s v="Old"/>
    <x v="0"/>
  </r>
  <r>
    <x v="0"/>
    <s v="A1267"/>
    <s v="Tacos"/>
    <x v="10134"/>
    <n v="2009"/>
    <s v="Old"/>
    <x v="0"/>
  </r>
  <r>
    <x v="1"/>
    <s v="A1267"/>
    <s v="Tacos"/>
    <x v="10135"/>
    <n v="2009"/>
    <s v="Old"/>
    <x v="0"/>
  </r>
  <r>
    <x v="0"/>
    <s v="A1268"/>
    <s v="Burritos"/>
    <x v="10136"/>
    <n v="2009"/>
    <s v="Old"/>
    <x v="0"/>
  </r>
  <r>
    <x v="1"/>
    <s v="A1268"/>
    <s v="Burritos"/>
    <x v="10137"/>
    <n v="2009"/>
    <s v="Old"/>
    <x v="0"/>
  </r>
  <r>
    <x v="0"/>
    <s v="A1268"/>
    <s v="Drinks"/>
    <x v="10138"/>
    <n v="2009"/>
    <s v="Old"/>
    <x v="0"/>
  </r>
  <r>
    <x v="1"/>
    <s v="A1268"/>
    <s v="Drinks"/>
    <x v="10139"/>
    <n v="2009"/>
    <s v="Old"/>
    <x v="0"/>
  </r>
  <r>
    <x v="0"/>
    <s v="A1268"/>
    <s v="Kids menu"/>
    <x v="10140"/>
    <n v="2009"/>
    <s v="Old"/>
    <x v="0"/>
  </r>
  <r>
    <x v="1"/>
    <s v="A1268"/>
    <s v="Kids menu"/>
    <x v="10141"/>
    <n v="2009"/>
    <s v="Old"/>
    <x v="0"/>
  </r>
  <r>
    <x v="0"/>
    <s v="A1268"/>
    <s v="Tacos"/>
    <x v="10142"/>
    <n v="2009"/>
    <s v="Old"/>
    <x v="0"/>
  </r>
  <r>
    <x v="1"/>
    <s v="A1268"/>
    <s v="Tacos"/>
    <x v="10143"/>
    <n v="2009"/>
    <s v="Old"/>
    <x v="0"/>
  </r>
  <r>
    <x v="0"/>
    <s v="A1269"/>
    <s v="Burritos"/>
    <x v="10144"/>
    <n v="2009"/>
    <s v="Old"/>
    <x v="0"/>
  </r>
  <r>
    <x v="1"/>
    <s v="A1269"/>
    <s v="Burritos"/>
    <x v="10145"/>
    <n v="2009"/>
    <s v="Old"/>
    <x v="0"/>
  </r>
  <r>
    <x v="0"/>
    <s v="A1269"/>
    <s v="Drinks"/>
    <x v="10146"/>
    <n v="2009"/>
    <s v="Old"/>
    <x v="0"/>
  </r>
  <r>
    <x v="1"/>
    <s v="A1269"/>
    <s v="Drinks"/>
    <x v="10147"/>
    <n v="2009"/>
    <s v="Old"/>
    <x v="0"/>
  </r>
  <r>
    <x v="0"/>
    <s v="A1269"/>
    <s v="Kids menu"/>
    <x v="10148"/>
    <n v="2009"/>
    <s v="Old"/>
    <x v="0"/>
  </r>
  <r>
    <x v="1"/>
    <s v="A1269"/>
    <s v="Kids menu"/>
    <x v="10149"/>
    <n v="2009"/>
    <s v="Old"/>
    <x v="0"/>
  </r>
  <r>
    <x v="0"/>
    <s v="A1269"/>
    <s v="Tacos"/>
    <x v="10150"/>
    <n v="2009"/>
    <s v="Old"/>
    <x v="0"/>
  </r>
  <r>
    <x v="1"/>
    <s v="A1269"/>
    <s v="Tacos"/>
    <x v="10151"/>
    <n v="2009"/>
    <s v="Old"/>
    <x v="0"/>
  </r>
  <r>
    <x v="0"/>
    <s v="A1270"/>
    <s v="Burritos"/>
    <x v="10152"/>
    <n v="2009"/>
    <s v="Old"/>
    <x v="0"/>
  </r>
  <r>
    <x v="1"/>
    <s v="A1270"/>
    <s v="Burritos"/>
    <x v="10153"/>
    <n v="2009"/>
    <s v="Old"/>
    <x v="0"/>
  </r>
  <r>
    <x v="0"/>
    <s v="A1270"/>
    <s v="Drinks"/>
    <x v="10154"/>
    <n v="2009"/>
    <s v="Old"/>
    <x v="0"/>
  </r>
  <r>
    <x v="1"/>
    <s v="A1270"/>
    <s v="Drinks"/>
    <x v="10155"/>
    <n v="2009"/>
    <s v="Old"/>
    <x v="0"/>
  </r>
  <r>
    <x v="0"/>
    <s v="A1270"/>
    <s v="Kids menu"/>
    <x v="10156"/>
    <n v="2009"/>
    <s v="Old"/>
    <x v="0"/>
  </r>
  <r>
    <x v="1"/>
    <s v="A1270"/>
    <s v="Kids menu"/>
    <x v="10157"/>
    <n v="2009"/>
    <s v="Old"/>
    <x v="0"/>
  </r>
  <r>
    <x v="0"/>
    <s v="A1270"/>
    <s v="Tacos"/>
    <x v="10158"/>
    <n v="2009"/>
    <s v="Old"/>
    <x v="0"/>
  </r>
  <r>
    <x v="1"/>
    <s v="A1270"/>
    <s v="Tacos"/>
    <x v="10159"/>
    <n v="2009"/>
    <s v="Old"/>
    <x v="0"/>
  </r>
  <r>
    <x v="0"/>
    <s v="A1271"/>
    <s v="Burritos"/>
    <x v="10160"/>
    <n v="2009"/>
    <s v="Old"/>
    <x v="0"/>
  </r>
  <r>
    <x v="1"/>
    <s v="A1271"/>
    <s v="Burritos"/>
    <x v="10161"/>
    <n v="2009"/>
    <s v="Old"/>
    <x v="0"/>
  </r>
  <r>
    <x v="0"/>
    <s v="A1271"/>
    <s v="Drinks"/>
    <x v="10162"/>
    <n v="2009"/>
    <s v="Old"/>
    <x v="0"/>
  </r>
  <r>
    <x v="1"/>
    <s v="A1271"/>
    <s v="Drinks"/>
    <x v="10163"/>
    <n v="2009"/>
    <s v="Old"/>
    <x v="0"/>
  </r>
  <r>
    <x v="0"/>
    <s v="A1271"/>
    <s v="Kids menu"/>
    <x v="10164"/>
    <n v="2009"/>
    <s v="Old"/>
    <x v="0"/>
  </r>
  <r>
    <x v="1"/>
    <s v="A1271"/>
    <s v="Kids menu"/>
    <x v="10165"/>
    <n v="2009"/>
    <s v="Old"/>
    <x v="0"/>
  </r>
  <r>
    <x v="0"/>
    <s v="A1271"/>
    <s v="Tacos"/>
    <x v="10166"/>
    <n v="2009"/>
    <s v="Old"/>
    <x v="0"/>
  </r>
  <r>
    <x v="1"/>
    <s v="A1271"/>
    <s v="Tacos"/>
    <x v="10167"/>
    <n v="2009"/>
    <s v="Old"/>
    <x v="0"/>
  </r>
  <r>
    <x v="0"/>
    <s v="A1272"/>
    <s v="Burritos"/>
    <x v="10168"/>
    <n v="2009"/>
    <s v="Old"/>
    <x v="0"/>
  </r>
  <r>
    <x v="1"/>
    <s v="A1272"/>
    <s v="Burritos"/>
    <x v="10169"/>
    <n v="2009"/>
    <s v="Old"/>
    <x v="0"/>
  </r>
  <r>
    <x v="0"/>
    <s v="A1272"/>
    <s v="Drinks"/>
    <x v="10170"/>
    <n v="2009"/>
    <s v="Old"/>
    <x v="0"/>
  </r>
  <r>
    <x v="1"/>
    <s v="A1272"/>
    <s v="Drinks"/>
    <x v="10171"/>
    <n v="2009"/>
    <s v="Old"/>
    <x v="0"/>
  </r>
  <r>
    <x v="0"/>
    <s v="A1272"/>
    <s v="Kids menu"/>
    <x v="10172"/>
    <n v="2009"/>
    <s v="Old"/>
    <x v="0"/>
  </r>
  <r>
    <x v="1"/>
    <s v="A1272"/>
    <s v="Kids menu"/>
    <x v="10173"/>
    <n v="2009"/>
    <s v="Old"/>
    <x v="0"/>
  </r>
  <r>
    <x v="0"/>
    <s v="A1272"/>
    <s v="Tacos"/>
    <x v="10174"/>
    <n v="2009"/>
    <s v="Old"/>
    <x v="0"/>
  </r>
  <r>
    <x v="1"/>
    <s v="A1272"/>
    <s v="Tacos"/>
    <x v="10175"/>
    <n v="2009"/>
    <s v="Old"/>
    <x v="0"/>
  </r>
  <r>
    <x v="0"/>
    <s v="A1273"/>
    <s v="Burritos"/>
    <x v="10176"/>
    <n v="2009"/>
    <s v="Old"/>
    <x v="0"/>
  </r>
  <r>
    <x v="1"/>
    <s v="A1273"/>
    <s v="Burritos"/>
    <x v="10177"/>
    <n v="2009"/>
    <s v="Old"/>
    <x v="0"/>
  </r>
  <r>
    <x v="0"/>
    <s v="A1273"/>
    <s v="Drinks"/>
    <x v="10178"/>
    <n v="2009"/>
    <s v="Old"/>
    <x v="0"/>
  </r>
  <r>
    <x v="1"/>
    <s v="A1273"/>
    <s v="Drinks"/>
    <x v="10179"/>
    <n v="2009"/>
    <s v="Old"/>
    <x v="0"/>
  </r>
  <r>
    <x v="0"/>
    <s v="A1273"/>
    <s v="Kids menu"/>
    <x v="10180"/>
    <n v="2009"/>
    <s v="Old"/>
    <x v="0"/>
  </r>
  <r>
    <x v="1"/>
    <s v="A1273"/>
    <s v="Kids menu"/>
    <x v="10181"/>
    <n v="2009"/>
    <s v="Old"/>
    <x v="0"/>
  </r>
  <r>
    <x v="0"/>
    <s v="A1273"/>
    <s v="Tacos"/>
    <x v="10182"/>
    <n v="2009"/>
    <s v="Old"/>
    <x v="0"/>
  </r>
  <r>
    <x v="1"/>
    <s v="A1273"/>
    <s v="Tacos"/>
    <x v="10183"/>
    <n v="2009"/>
    <s v="Old"/>
    <x v="0"/>
  </r>
  <r>
    <x v="0"/>
    <s v="A1274"/>
    <s v="Burritos"/>
    <x v="10184"/>
    <n v="2009"/>
    <s v="Old"/>
    <x v="0"/>
  </r>
  <r>
    <x v="1"/>
    <s v="A1274"/>
    <s v="Burritos"/>
    <x v="10185"/>
    <n v="2009"/>
    <s v="Old"/>
    <x v="0"/>
  </r>
  <r>
    <x v="0"/>
    <s v="A1274"/>
    <s v="Drinks"/>
    <x v="10186"/>
    <n v="2009"/>
    <s v="Old"/>
    <x v="0"/>
  </r>
  <r>
    <x v="1"/>
    <s v="A1274"/>
    <s v="Drinks"/>
    <x v="10187"/>
    <n v="2009"/>
    <s v="Old"/>
    <x v="0"/>
  </r>
  <r>
    <x v="0"/>
    <s v="A1274"/>
    <s v="Kids menu"/>
    <x v="10188"/>
    <n v="2009"/>
    <s v="Old"/>
    <x v="0"/>
  </r>
  <r>
    <x v="1"/>
    <s v="A1274"/>
    <s v="Kids menu"/>
    <x v="10189"/>
    <n v="2009"/>
    <s v="Old"/>
    <x v="0"/>
  </r>
  <r>
    <x v="0"/>
    <s v="A1274"/>
    <s v="Tacos"/>
    <x v="10190"/>
    <n v="2009"/>
    <s v="Old"/>
    <x v="0"/>
  </r>
  <r>
    <x v="1"/>
    <s v="A1274"/>
    <s v="Tacos"/>
    <x v="10191"/>
    <n v="2009"/>
    <s v="Old"/>
    <x v="0"/>
  </r>
  <r>
    <x v="0"/>
    <s v="A1275"/>
    <s v="Burritos"/>
    <x v="10192"/>
    <n v="2010"/>
    <s v="Old"/>
    <x v="0"/>
  </r>
  <r>
    <x v="1"/>
    <s v="A1275"/>
    <s v="Burritos"/>
    <x v="10193"/>
    <n v="2010"/>
    <s v="Old"/>
    <x v="0"/>
  </r>
  <r>
    <x v="0"/>
    <s v="A1275"/>
    <s v="Drinks"/>
    <x v="10194"/>
    <n v="2010"/>
    <s v="Old"/>
    <x v="0"/>
  </r>
  <r>
    <x v="1"/>
    <s v="A1275"/>
    <s v="Drinks"/>
    <x v="10195"/>
    <n v="2010"/>
    <s v="Old"/>
    <x v="0"/>
  </r>
  <r>
    <x v="0"/>
    <s v="A1275"/>
    <s v="Kids menu"/>
    <x v="10196"/>
    <n v="2010"/>
    <s v="Old"/>
    <x v="0"/>
  </r>
  <r>
    <x v="1"/>
    <s v="A1275"/>
    <s v="Kids menu"/>
    <x v="10197"/>
    <n v="2010"/>
    <s v="Old"/>
    <x v="0"/>
  </r>
  <r>
    <x v="0"/>
    <s v="A1275"/>
    <s v="Tacos"/>
    <x v="10198"/>
    <n v="2010"/>
    <s v="Old"/>
    <x v="0"/>
  </r>
  <r>
    <x v="1"/>
    <s v="A1275"/>
    <s v="Tacos"/>
    <x v="10199"/>
    <n v="2010"/>
    <s v="Old"/>
    <x v="0"/>
  </r>
  <r>
    <x v="0"/>
    <s v="A1276"/>
    <s v="Burritos"/>
    <x v="10200"/>
    <n v="2010"/>
    <s v="Old"/>
    <x v="0"/>
  </r>
  <r>
    <x v="1"/>
    <s v="A1276"/>
    <s v="Burritos"/>
    <x v="10201"/>
    <n v="2010"/>
    <s v="Old"/>
    <x v="0"/>
  </r>
  <r>
    <x v="0"/>
    <s v="A1276"/>
    <s v="Drinks"/>
    <x v="10202"/>
    <n v="2010"/>
    <s v="Old"/>
    <x v="0"/>
  </r>
  <r>
    <x v="1"/>
    <s v="A1276"/>
    <s v="Drinks"/>
    <x v="10203"/>
    <n v="2010"/>
    <s v="Old"/>
    <x v="0"/>
  </r>
  <r>
    <x v="0"/>
    <s v="A1276"/>
    <s v="Kids menu"/>
    <x v="10204"/>
    <n v="2010"/>
    <s v="Old"/>
    <x v="0"/>
  </r>
  <r>
    <x v="1"/>
    <s v="A1276"/>
    <s v="Kids menu"/>
    <x v="10205"/>
    <n v="2010"/>
    <s v="Old"/>
    <x v="0"/>
  </r>
  <r>
    <x v="0"/>
    <s v="A1276"/>
    <s v="Tacos"/>
    <x v="10206"/>
    <n v="2010"/>
    <s v="Old"/>
    <x v="0"/>
  </r>
  <r>
    <x v="1"/>
    <s v="A1276"/>
    <s v="Tacos"/>
    <x v="10207"/>
    <n v="2010"/>
    <s v="Old"/>
    <x v="0"/>
  </r>
  <r>
    <x v="0"/>
    <s v="A1277"/>
    <s v="Burritos"/>
    <x v="10208"/>
    <n v="2010"/>
    <s v="Old"/>
    <x v="0"/>
  </r>
  <r>
    <x v="1"/>
    <s v="A1277"/>
    <s v="Burritos"/>
    <x v="10209"/>
    <n v="2010"/>
    <s v="Old"/>
    <x v="0"/>
  </r>
  <r>
    <x v="0"/>
    <s v="A1277"/>
    <s v="Drinks"/>
    <x v="10210"/>
    <n v="2010"/>
    <s v="Old"/>
    <x v="0"/>
  </r>
  <r>
    <x v="1"/>
    <s v="A1277"/>
    <s v="Drinks"/>
    <x v="10211"/>
    <n v="2010"/>
    <s v="Old"/>
    <x v="0"/>
  </r>
  <r>
    <x v="0"/>
    <s v="A1277"/>
    <s v="Kids menu"/>
    <x v="10212"/>
    <n v="2010"/>
    <s v="Old"/>
    <x v="0"/>
  </r>
  <r>
    <x v="1"/>
    <s v="A1277"/>
    <s v="Kids menu"/>
    <x v="10213"/>
    <n v="2010"/>
    <s v="Old"/>
    <x v="0"/>
  </r>
  <r>
    <x v="0"/>
    <s v="A1277"/>
    <s v="Tacos"/>
    <x v="10214"/>
    <n v="2010"/>
    <s v="Old"/>
    <x v="0"/>
  </r>
  <r>
    <x v="1"/>
    <s v="A1277"/>
    <s v="Tacos"/>
    <x v="10215"/>
    <n v="2010"/>
    <s v="Old"/>
    <x v="0"/>
  </r>
  <r>
    <x v="0"/>
    <s v="A1278"/>
    <s v="Burritos"/>
    <x v="10216"/>
    <n v="2010"/>
    <s v="Old"/>
    <x v="0"/>
  </r>
  <r>
    <x v="1"/>
    <s v="A1278"/>
    <s v="Burritos"/>
    <x v="10217"/>
    <n v="2010"/>
    <s v="Old"/>
    <x v="0"/>
  </r>
  <r>
    <x v="0"/>
    <s v="A1278"/>
    <s v="Drinks"/>
    <x v="10218"/>
    <n v="2010"/>
    <s v="Old"/>
    <x v="0"/>
  </r>
  <r>
    <x v="1"/>
    <s v="A1278"/>
    <s v="Drinks"/>
    <x v="10219"/>
    <n v="2010"/>
    <s v="Old"/>
    <x v="0"/>
  </r>
  <r>
    <x v="0"/>
    <s v="A1278"/>
    <s v="Kids menu"/>
    <x v="10220"/>
    <n v="2010"/>
    <s v="Old"/>
    <x v="0"/>
  </r>
  <r>
    <x v="1"/>
    <s v="A1278"/>
    <s v="Kids menu"/>
    <x v="10221"/>
    <n v="2010"/>
    <s v="Old"/>
    <x v="0"/>
  </r>
  <r>
    <x v="0"/>
    <s v="A1278"/>
    <s v="Tacos"/>
    <x v="10222"/>
    <n v="2010"/>
    <s v="Old"/>
    <x v="0"/>
  </r>
  <r>
    <x v="1"/>
    <s v="A1278"/>
    <s v="Tacos"/>
    <x v="10223"/>
    <n v="2010"/>
    <s v="Old"/>
    <x v="0"/>
  </r>
  <r>
    <x v="0"/>
    <s v="A1279"/>
    <s v="Burritos"/>
    <x v="10224"/>
    <n v="2010"/>
    <s v="Old"/>
    <x v="0"/>
  </r>
  <r>
    <x v="1"/>
    <s v="A1279"/>
    <s v="Burritos"/>
    <x v="10225"/>
    <n v="2010"/>
    <s v="Old"/>
    <x v="0"/>
  </r>
  <r>
    <x v="0"/>
    <s v="A1279"/>
    <s v="Drinks"/>
    <x v="10226"/>
    <n v="2010"/>
    <s v="Old"/>
    <x v="0"/>
  </r>
  <r>
    <x v="1"/>
    <s v="A1279"/>
    <s v="Drinks"/>
    <x v="10227"/>
    <n v="2010"/>
    <s v="Old"/>
    <x v="0"/>
  </r>
  <r>
    <x v="0"/>
    <s v="A1279"/>
    <s v="Kids menu"/>
    <x v="10228"/>
    <n v="2010"/>
    <s v="Old"/>
    <x v="0"/>
  </r>
  <r>
    <x v="1"/>
    <s v="A1279"/>
    <s v="Kids menu"/>
    <x v="10229"/>
    <n v="2010"/>
    <s v="Old"/>
    <x v="0"/>
  </r>
  <r>
    <x v="0"/>
    <s v="A1279"/>
    <s v="Tacos"/>
    <x v="10230"/>
    <n v="2010"/>
    <s v="Old"/>
    <x v="0"/>
  </r>
  <r>
    <x v="1"/>
    <s v="A1279"/>
    <s v="Tacos"/>
    <x v="10231"/>
    <n v="2010"/>
    <s v="Old"/>
    <x v="0"/>
  </r>
  <r>
    <x v="0"/>
    <s v="A1280"/>
    <s v="Burritos"/>
    <x v="10232"/>
    <n v="2010"/>
    <s v="Old"/>
    <x v="0"/>
  </r>
  <r>
    <x v="1"/>
    <s v="A1280"/>
    <s v="Burritos"/>
    <x v="10233"/>
    <n v="2010"/>
    <s v="Old"/>
    <x v="0"/>
  </r>
  <r>
    <x v="0"/>
    <s v="A1280"/>
    <s v="Drinks"/>
    <x v="10234"/>
    <n v="2010"/>
    <s v="Old"/>
    <x v="0"/>
  </r>
  <r>
    <x v="1"/>
    <s v="A1280"/>
    <s v="Drinks"/>
    <x v="10235"/>
    <n v="2010"/>
    <s v="Old"/>
    <x v="0"/>
  </r>
  <r>
    <x v="0"/>
    <s v="A1280"/>
    <s v="Kids menu"/>
    <x v="10236"/>
    <n v="2010"/>
    <s v="Old"/>
    <x v="0"/>
  </r>
  <r>
    <x v="1"/>
    <s v="A1280"/>
    <s v="Kids menu"/>
    <x v="10237"/>
    <n v="2010"/>
    <s v="Old"/>
    <x v="0"/>
  </r>
  <r>
    <x v="0"/>
    <s v="A1280"/>
    <s v="Tacos"/>
    <x v="10238"/>
    <n v="2010"/>
    <s v="Old"/>
    <x v="0"/>
  </r>
  <r>
    <x v="1"/>
    <s v="A1280"/>
    <s v="Tacos"/>
    <x v="10239"/>
    <n v="2010"/>
    <s v="Old"/>
    <x v="0"/>
  </r>
  <r>
    <x v="0"/>
    <s v="A1281"/>
    <s v="Burritos"/>
    <x v="10240"/>
    <n v="2010"/>
    <s v="Old"/>
    <x v="0"/>
  </r>
  <r>
    <x v="1"/>
    <s v="A1281"/>
    <s v="Burritos"/>
    <x v="10241"/>
    <n v="2010"/>
    <s v="Old"/>
    <x v="0"/>
  </r>
  <r>
    <x v="0"/>
    <s v="A1281"/>
    <s v="Drinks"/>
    <x v="10242"/>
    <n v="2010"/>
    <s v="Old"/>
    <x v="0"/>
  </r>
  <r>
    <x v="1"/>
    <s v="A1281"/>
    <s v="Drinks"/>
    <x v="10243"/>
    <n v="2010"/>
    <s v="Old"/>
    <x v="0"/>
  </r>
  <r>
    <x v="0"/>
    <s v="A1281"/>
    <s v="Kids menu"/>
    <x v="10244"/>
    <n v="2010"/>
    <s v="Old"/>
    <x v="0"/>
  </r>
  <r>
    <x v="1"/>
    <s v="A1281"/>
    <s v="Kids menu"/>
    <x v="10245"/>
    <n v="2010"/>
    <s v="Old"/>
    <x v="0"/>
  </r>
  <r>
    <x v="0"/>
    <s v="A1281"/>
    <s v="Tacos"/>
    <x v="10246"/>
    <n v="2010"/>
    <s v="Old"/>
    <x v="0"/>
  </r>
  <r>
    <x v="1"/>
    <s v="A1281"/>
    <s v="Tacos"/>
    <x v="10247"/>
    <n v="2010"/>
    <s v="Old"/>
    <x v="0"/>
  </r>
  <r>
    <x v="0"/>
    <s v="A1282"/>
    <s v="Burritos"/>
    <x v="10248"/>
    <n v="2010"/>
    <s v="Old"/>
    <x v="0"/>
  </r>
  <r>
    <x v="1"/>
    <s v="A1282"/>
    <s v="Burritos"/>
    <x v="10249"/>
    <n v="2010"/>
    <s v="Old"/>
    <x v="0"/>
  </r>
  <r>
    <x v="0"/>
    <s v="A1282"/>
    <s v="Drinks"/>
    <x v="10250"/>
    <n v="2010"/>
    <s v="Old"/>
    <x v="0"/>
  </r>
  <r>
    <x v="1"/>
    <s v="A1282"/>
    <s v="Drinks"/>
    <x v="10251"/>
    <n v="2010"/>
    <s v="Old"/>
    <x v="0"/>
  </r>
  <r>
    <x v="0"/>
    <s v="A1282"/>
    <s v="Kids menu"/>
    <x v="10252"/>
    <n v="2010"/>
    <s v="Old"/>
    <x v="0"/>
  </r>
  <r>
    <x v="1"/>
    <s v="A1282"/>
    <s v="Kids menu"/>
    <x v="10253"/>
    <n v="2010"/>
    <s v="Old"/>
    <x v="0"/>
  </r>
  <r>
    <x v="0"/>
    <s v="A1282"/>
    <s v="Tacos"/>
    <x v="10254"/>
    <n v="2010"/>
    <s v="Old"/>
    <x v="0"/>
  </r>
  <r>
    <x v="1"/>
    <s v="A1282"/>
    <s v="Tacos"/>
    <x v="10255"/>
    <n v="2010"/>
    <s v="Old"/>
    <x v="0"/>
  </r>
  <r>
    <x v="0"/>
    <s v="A1283"/>
    <s v="Burritos"/>
    <x v="10256"/>
    <n v="2010"/>
    <s v="Old"/>
    <x v="0"/>
  </r>
  <r>
    <x v="1"/>
    <s v="A1283"/>
    <s v="Burritos"/>
    <x v="10257"/>
    <n v="2010"/>
    <s v="Old"/>
    <x v="0"/>
  </r>
  <r>
    <x v="0"/>
    <s v="A1283"/>
    <s v="Drinks"/>
    <x v="10258"/>
    <n v="2010"/>
    <s v="Old"/>
    <x v="0"/>
  </r>
  <r>
    <x v="1"/>
    <s v="A1283"/>
    <s v="Drinks"/>
    <x v="10259"/>
    <n v="2010"/>
    <s v="Old"/>
    <x v="0"/>
  </r>
  <r>
    <x v="0"/>
    <s v="A1283"/>
    <s v="Kids menu"/>
    <x v="10260"/>
    <n v="2010"/>
    <s v="Old"/>
    <x v="0"/>
  </r>
  <r>
    <x v="1"/>
    <s v="A1283"/>
    <s v="Kids menu"/>
    <x v="10261"/>
    <n v="2010"/>
    <s v="Old"/>
    <x v="0"/>
  </r>
  <r>
    <x v="0"/>
    <s v="A1283"/>
    <s v="Tacos"/>
    <x v="10262"/>
    <n v="2010"/>
    <s v="Old"/>
    <x v="0"/>
  </r>
  <r>
    <x v="1"/>
    <s v="A1283"/>
    <s v="Tacos"/>
    <x v="10263"/>
    <n v="2010"/>
    <s v="Old"/>
    <x v="0"/>
  </r>
  <r>
    <x v="0"/>
    <s v="A1284"/>
    <s v="Burritos"/>
    <x v="10264"/>
    <n v="2010"/>
    <s v="Old"/>
    <x v="0"/>
  </r>
  <r>
    <x v="1"/>
    <s v="A1284"/>
    <s v="Burritos"/>
    <x v="10265"/>
    <n v="2010"/>
    <s v="Old"/>
    <x v="0"/>
  </r>
  <r>
    <x v="0"/>
    <s v="A1284"/>
    <s v="Drinks"/>
    <x v="10266"/>
    <n v="2010"/>
    <s v="Old"/>
    <x v="0"/>
  </r>
  <r>
    <x v="1"/>
    <s v="A1284"/>
    <s v="Drinks"/>
    <x v="10267"/>
    <n v="2010"/>
    <s v="Old"/>
    <x v="0"/>
  </r>
  <r>
    <x v="0"/>
    <s v="A1284"/>
    <s v="Kids menu"/>
    <x v="10268"/>
    <n v="2010"/>
    <s v="Old"/>
    <x v="0"/>
  </r>
  <r>
    <x v="1"/>
    <s v="A1284"/>
    <s v="Kids menu"/>
    <x v="10269"/>
    <n v="2010"/>
    <s v="Old"/>
    <x v="0"/>
  </r>
  <r>
    <x v="0"/>
    <s v="A1284"/>
    <s v="Tacos"/>
    <x v="10270"/>
    <n v="2010"/>
    <s v="Old"/>
    <x v="0"/>
  </r>
  <r>
    <x v="1"/>
    <s v="A1284"/>
    <s v="Tacos"/>
    <x v="10271"/>
    <n v="2010"/>
    <s v="Old"/>
    <x v="0"/>
  </r>
  <r>
    <x v="0"/>
    <s v="A1285"/>
    <s v="Burritos"/>
    <x v="10272"/>
    <n v="2010"/>
    <s v="Old"/>
    <x v="0"/>
  </r>
  <r>
    <x v="1"/>
    <s v="A1285"/>
    <s v="Burritos"/>
    <x v="10273"/>
    <n v="2010"/>
    <s v="Old"/>
    <x v="0"/>
  </r>
  <r>
    <x v="0"/>
    <s v="A1285"/>
    <s v="Drinks"/>
    <x v="10274"/>
    <n v="2010"/>
    <s v="Old"/>
    <x v="0"/>
  </r>
  <r>
    <x v="1"/>
    <s v="A1285"/>
    <s v="Drinks"/>
    <x v="10275"/>
    <n v="2010"/>
    <s v="Old"/>
    <x v="0"/>
  </r>
  <r>
    <x v="0"/>
    <s v="A1285"/>
    <s v="Kids menu"/>
    <x v="10276"/>
    <n v="2010"/>
    <s v="Old"/>
    <x v="0"/>
  </r>
  <r>
    <x v="1"/>
    <s v="A1285"/>
    <s v="Kids menu"/>
    <x v="10277"/>
    <n v="2010"/>
    <s v="Old"/>
    <x v="0"/>
  </r>
  <r>
    <x v="0"/>
    <s v="A1285"/>
    <s v="Tacos"/>
    <x v="10278"/>
    <n v="2010"/>
    <s v="Old"/>
    <x v="0"/>
  </r>
  <r>
    <x v="1"/>
    <s v="A1285"/>
    <s v="Tacos"/>
    <x v="10279"/>
    <n v="2010"/>
    <s v="Old"/>
    <x v="0"/>
  </r>
  <r>
    <x v="0"/>
    <s v="A1286"/>
    <s v="Burritos"/>
    <x v="10280"/>
    <n v="2010"/>
    <s v="Old"/>
    <x v="0"/>
  </r>
  <r>
    <x v="1"/>
    <s v="A1286"/>
    <s v="Burritos"/>
    <x v="10281"/>
    <n v="2010"/>
    <s v="Old"/>
    <x v="0"/>
  </r>
  <r>
    <x v="0"/>
    <s v="A1286"/>
    <s v="Drinks"/>
    <x v="10282"/>
    <n v="2010"/>
    <s v="Old"/>
    <x v="0"/>
  </r>
  <r>
    <x v="1"/>
    <s v="A1286"/>
    <s v="Drinks"/>
    <x v="10283"/>
    <n v="2010"/>
    <s v="Old"/>
    <x v="0"/>
  </r>
  <r>
    <x v="0"/>
    <s v="A1286"/>
    <s v="Kids menu"/>
    <x v="10284"/>
    <n v="2010"/>
    <s v="Old"/>
    <x v="0"/>
  </r>
  <r>
    <x v="1"/>
    <s v="A1286"/>
    <s v="Kids menu"/>
    <x v="10285"/>
    <n v="2010"/>
    <s v="Old"/>
    <x v="0"/>
  </r>
  <r>
    <x v="0"/>
    <s v="A1286"/>
    <s v="Tacos"/>
    <x v="10286"/>
    <n v="2010"/>
    <s v="Old"/>
    <x v="0"/>
  </r>
  <r>
    <x v="1"/>
    <s v="A1286"/>
    <s v="Tacos"/>
    <x v="10287"/>
    <n v="2010"/>
    <s v="Old"/>
    <x v="0"/>
  </r>
  <r>
    <x v="0"/>
    <s v="A1287"/>
    <s v="Burritos"/>
    <x v="10288"/>
    <n v="2010"/>
    <s v="Old"/>
    <x v="0"/>
  </r>
  <r>
    <x v="1"/>
    <s v="A1287"/>
    <s v="Burritos"/>
    <x v="10289"/>
    <n v="2010"/>
    <s v="Old"/>
    <x v="0"/>
  </r>
  <r>
    <x v="0"/>
    <s v="A1287"/>
    <s v="Drinks"/>
    <x v="10290"/>
    <n v="2010"/>
    <s v="Old"/>
    <x v="0"/>
  </r>
  <r>
    <x v="1"/>
    <s v="A1287"/>
    <s v="Drinks"/>
    <x v="10291"/>
    <n v="2010"/>
    <s v="Old"/>
    <x v="0"/>
  </r>
  <r>
    <x v="0"/>
    <s v="A1287"/>
    <s v="Kids menu"/>
    <x v="10292"/>
    <n v="2010"/>
    <s v="Old"/>
    <x v="0"/>
  </r>
  <r>
    <x v="1"/>
    <s v="A1287"/>
    <s v="Kids menu"/>
    <x v="10293"/>
    <n v="2010"/>
    <s v="Old"/>
    <x v="0"/>
  </r>
  <r>
    <x v="0"/>
    <s v="A1287"/>
    <s v="Tacos"/>
    <x v="10294"/>
    <n v="2010"/>
    <s v="Old"/>
    <x v="0"/>
  </r>
  <r>
    <x v="1"/>
    <s v="A1287"/>
    <s v="Tacos"/>
    <x v="10295"/>
    <n v="2010"/>
    <s v="Old"/>
    <x v="0"/>
  </r>
  <r>
    <x v="0"/>
    <s v="A1288"/>
    <s v="Burritos"/>
    <x v="10296"/>
    <n v="2010"/>
    <s v="Old"/>
    <x v="0"/>
  </r>
  <r>
    <x v="1"/>
    <s v="A1288"/>
    <s v="Burritos"/>
    <x v="10297"/>
    <n v="2010"/>
    <s v="Old"/>
    <x v="0"/>
  </r>
  <r>
    <x v="0"/>
    <s v="A1288"/>
    <s v="Drinks"/>
    <x v="10298"/>
    <n v="2010"/>
    <s v="Old"/>
    <x v="0"/>
  </r>
  <r>
    <x v="1"/>
    <s v="A1288"/>
    <s v="Drinks"/>
    <x v="10299"/>
    <n v="2010"/>
    <s v="Old"/>
    <x v="0"/>
  </r>
  <r>
    <x v="0"/>
    <s v="A1288"/>
    <s v="Kids menu"/>
    <x v="10300"/>
    <n v="2010"/>
    <s v="Old"/>
    <x v="0"/>
  </r>
  <r>
    <x v="1"/>
    <s v="A1288"/>
    <s v="Kids menu"/>
    <x v="10301"/>
    <n v="2010"/>
    <s v="Old"/>
    <x v="0"/>
  </r>
  <r>
    <x v="0"/>
    <s v="A1288"/>
    <s v="Tacos"/>
    <x v="10302"/>
    <n v="2010"/>
    <s v="Old"/>
    <x v="0"/>
  </r>
  <r>
    <x v="1"/>
    <s v="A1288"/>
    <s v="Tacos"/>
    <x v="10303"/>
    <n v="2010"/>
    <s v="Old"/>
    <x v="0"/>
  </r>
  <r>
    <x v="0"/>
    <s v="A1289"/>
    <s v="Burritos"/>
    <x v="10304"/>
    <n v="2010"/>
    <s v="Old"/>
    <x v="0"/>
  </r>
  <r>
    <x v="1"/>
    <s v="A1289"/>
    <s v="Burritos"/>
    <x v="10305"/>
    <n v="2010"/>
    <s v="Old"/>
    <x v="0"/>
  </r>
  <r>
    <x v="0"/>
    <s v="A1289"/>
    <s v="Drinks"/>
    <x v="10306"/>
    <n v="2010"/>
    <s v="Old"/>
    <x v="0"/>
  </r>
  <r>
    <x v="1"/>
    <s v="A1289"/>
    <s v="Drinks"/>
    <x v="10307"/>
    <n v="2010"/>
    <s v="Old"/>
    <x v="0"/>
  </r>
  <r>
    <x v="0"/>
    <s v="A1289"/>
    <s v="Kids menu"/>
    <x v="10308"/>
    <n v="2010"/>
    <s v="Old"/>
    <x v="0"/>
  </r>
  <r>
    <x v="1"/>
    <s v="A1289"/>
    <s v="Kids menu"/>
    <x v="10309"/>
    <n v="2010"/>
    <s v="Old"/>
    <x v="0"/>
  </r>
  <r>
    <x v="0"/>
    <s v="A1289"/>
    <s v="Tacos"/>
    <x v="10310"/>
    <n v="2010"/>
    <s v="Old"/>
    <x v="0"/>
  </r>
  <r>
    <x v="1"/>
    <s v="A1289"/>
    <s v="Tacos"/>
    <x v="10311"/>
    <n v="2010"/>
    <s v="Old"/>
    <x v="0"/>
  </r>
  <r>
    <x v="0"/>
    <s v="A1290"/>
    <s v="Burritos"/>
    <x v="10312"/>
    <n v="2010"/>
    <s v="Old"/>
    <x v="0"/>
  </r>
  <r>
    <x v="1"/>
    <s v="A1290"/>
    <s v="Burritos"/>
    <x v="10313"/>
    <n v="2010"/>
    <s v="Old"/>
    <x v="0"/>
  </r>
  <r>
    <x v="0"/>
    <s v="A1290"/>
    <s v="Drinks"/>
    <x v="10314"/>
    <n v="2010"/>
    <s v="Old"/>
    <x v="0"/>
  </r>
  <r>
    <x v="1"/>
    <s v="A1290"/>
    <s v="Drinks"/>
    <x v="10315"/>
    <n v="2010"/>
    <s v="Old"/>
    <x v="0"/>
  </r>
  <r>
    <x v="0"/>
    <s v="A1290"/>
    <s v="Kids menu"/>
    <x v="10316"/>
    <n v="2010"/>
    <s v="Old"/>
    <x v="0"/>
  </r>
  <r>
    <x v="1"/>
    <s v="A1290"/>
    <s v="Kids menu"/>
    <x v="10317"/>
    <n v="2010"/>
    <s v="Old"/>
    <x v="0"/>
  </r>
  <r>
    <x v="0"/>
    <s v="A1290"/>
    <s v="Tacos"/>
    <x v="10318"/>
    <n v="2010"/>
    <s v="Old"/>
    <x v="0"/>
  </r>
  <r>
    <x v="1"/>
    <s v="A1290"/>
    <s v="Tacos"/>
    <x v="10319"/>
    <n v="2010"/>
    <s v="Old"/>
    <x v="0"/>
  </r>
  <r>
    <x v="0"/>
    <s v="A1291"/>
    <s v="Burritos"/>
    <x v="10320"/>
    <n v="2010"/>
    <s v="Old"/>
    <x v="0"/>
  </r>
  <r>
    <x v="1"/>
    <s v="A1291"/>
    <s v="Burritos"/>
    <x v="10321"/>
    <n v="2010"/>
    <s v="Old"/>
    <x v="0"/>
  </r>
  <r>
    <x v="0"/>
    <s v="A1291"/>
    <s v="Drinks"/>
    <x v="10322"/>
    <n v="2010"/>
    <s v="Old"/>
    <x v="0"/>
  </r>
  <r>
    <x v="1"/>
    <s v="A1291"/>
    <s v="Drinks"/>
    <x v="10323"/>
    <n v="2010"/>
    <s v="Old"/>
    <x v="0"/>
  </r>
  <r>
    <x v="0"/>
    <s v="A1291"/>
    <s v="Kids menu"/>
    <x v="10324"/>
    <n v="2010"/>
    <s v="Old"/>
    <x v="0"/>
  </r>
  <r>
    <x v="1"/>
    <s v="A1291"/>
    <s v="Kids menu"/>
    <x v="10325"/>
    <n v="2010"/>
    <s v="Old"/>
    <x v="0"/>
  </r>
  <r>
    <x v="0"/>
    <s v="A1291"/>
    <s v="Tacos"/>
    <x v="10326"/>
    <n v="2010"/>
    <s v="Old"/>
    <x v="0"/>
  </r>
  <r>
    <x v="1"/>
    <s v="A1291"/>
    <s v="Tacos"/>
    <x v="10327"/>
    <n v="2010"/>
    <s v="Old"/>
    <x v="0"/>
  </r>
  <r>
    <x v="0"/>
    <s v="A1292"/>
    <s v="Burritos"/>
    <x v="10328"/>
    <n v="2010"/>
    <s v="Old"/>
    <x v="0"/>
  </r>
  <r>
    <x v="1"/>
    <s v="A1292"/>
    <s v="Burritos"/>
    <x v="10329"/>
    <n v="2010"/>
    <s v="Old"/>
    <x v="0"/>
  </r>
  <r>
    <x v="0"/>
    <s v="A1292"/>
    <s v="Drinks"/>
    <x v="10330"/>
    <n v="2010"/>
    <s v="Old"/>
    <x v="0"/>
  </r>
  <r>
    <x v="1"/>
    <s v="A1292"/>
    <s v="Drinks"/>
    <x v="10331"/>
    <n v="2010"/>
    <s v="Old"/>
    <x v="0"/>
  </r>
  <r>
    <x v="0"/>
    <s v="A1292"/>
    <s v="Kids menu"/>
    <x v="10332"/>
    <n v="2010"/>
    <s v="Old"/>
    <x v="0"/>
  </r>
  <r>
    <x v="1"/>
    <s v="A1292"/>
    <s v="Kids menu"/>
    <x v="10333"/>
    <n v="2010"/>
    <s v="Old"/>
    <x v="0"/>
  </r>
  <r>
    <x v="0"/>
    <s v="A1292"/>
    <s v="Tacos"/>
    <x v="10334"/>
    <n v="2010"/>
    <s v="Old"/>
    <x v="0"/>
  </r>
  <r>
    <x v="1"/>
    <s v="A1292"/>
    <s v="Tacos"/>
    <x v="10335"/>
    <n v="2010"/>
    <s v="Old"/>
    <x v="0"/>
  </r>
  <r>
    <x v="0"/>
    <s v="A1293"/>
    <s v="Burritos"/>
    <x v="10336"/>
    <n v="2010"/>
    <s v="Old"/>
    <x v="0"/>
  </r>
  <r>
    <x v="1"/>
    <s v="A1293"/>
    <s v="Burritos"/>
    <x v="10337"/>
    <n v="2010"/>
    <s v="Old"/>
    <x v="0"/>
  </r>
  <r>
    <x v="0"/>
    <s v="A1293"/>
    <s v="Drinks"/>
    <x v="10338"/>
    <n v="2010"/>
    <s v="Old"/>
    <x v="0"/>
  </r>
  <r>
    <x v="1"/>
    <s v="A1293"/>
    <s v="Drinks"/>
    <x v="10339"/>
    <n v="2010"/>
    <s v="Old"/>
    <x v="0"/>
  </r>
  <r>
    <x v="0"/>
    <s v="A1293"/>
    <s v="Kids menu"/>
    <x v="10340"/>
    <n v="2010"/>
    <s v="Old"/>
    <x v="0"/>
  </r>
  <r>
    <x v="1"/>
    <s v="A1293"/>
    <s v="Kids menu"/>
    <x v="10341"/>
    <n v="2010"/>
    <s v="Old"/>
    <x v="0"/>
  </r>
  <r>
    <x v="0"/>
    <s v="A1293"/>
    <s v="Tacos"/>
    <x v="10342"/>
    <n v="2010"/>
    <s v="Old"/>
    <x v="0"/>
  </r>
  <r>
    <x v="1"/>
    <s v="A1293"/>
    <s v="Tacos"/>
    <x v="10343"/>
    <n v="2010"/>
    <s v="Old"/>
    <x v="0"/>
  </r>
  <r>
    <x v="0"/>
    <s v="A1294"/>
    <s v="Burritos"/>
    <x v="10344"/>
    <n v="2010"/>
    <s v="Old"/>
    <x v="0"/>
  </r>
  <r>
    <x v="1"/>
    <s v="A1294"/>
    <s v="Burritos"/>
    <x v="10345"/>
    <n v="2010"/>
    <s v="Old"/>
    <x v="0"/>
  </r>
  <r>
    <x v="0"/>
    <s v="A1294"/>
    <s v="Drinks"/>
    <x v="10346"/>
    <n v="2010"/>
    <s v="Old"/>
    <x v="0"/>
  </r>
  <r>
    <x v="1"/>
    <s v="A1294"/>
    <s v="Drinks"/>
    <x v="10347"/>
    <n v="2010"/>
    <s v="Old"/>
    <x v="0"/>
  </r>
  <r>
    <x v="0"/>
    <s v="A1294"/>
    <s v="Kids menu"/>
    <x v="10348"/>
    <n v="2010"/>
    <s v="Old"/>
    <x v="0"/>
  </r>
  <r>
    <x v="1"/>
    <s v="A1294"/>
    <s v="Kids menu"/>
    <x v="10349"/>
    <n v="2010"/>
    <s v="Old"/>
    <x v="0"/>
  </r>
  <r>
    <x v="0"/>
    <s v="A1294"/>
    <s v="Tacos"/>
    <x v="10350"/>
    <n v="2010"/>
    <s v="Old"/>
    <x v="0"/>
  </r>
  <r>
    <x v="1"/>
    <s v="A1294"/>
    <s v="Tacos"/>
    <x v="10351"/>
    <n v="2010"/>
    <s v="Old"/>
    <x v="0"/>
  </r>
  <r>
    <x v="0"/>
    <s v="A1295"/>
    <s v="Burritos"/>
    <x v="10352"/>
    <n v="2010"/>
    <s v="Old"/>
    <x v="0"/>
  </r>
  <r>
    <x v="1"/>
    <s v="A1295"/>
    <s v="Burritos"/>
    <x v="10353"/>
    <n v="2010"/>
    <s v="Old"/>
    <x v="0"/>
  </r>
  <r>
    <x v="0"/>
    <s v="A1295"/>
    <s v="Drinks"/>
    <x v="10354"/>
    <n v="2010"/>
    <s v="Old"/>
    <x v="0"/>
  </r>
  <r>
    <x v="1"/>
    <s v="A1295"/>
    <s v="Drinks"/>
    <x v="10355"/>
    <n v="2010"/>
    <s v="Old"/>
    <x v="0"/>
  </r>
  <r>
    <x v="0"/>
    <s v="A1295"/>
    <s v="Kids menu"/>
    <x v="10356"/>
    <n v="2010"/>
    <s v="Old"/>
    <x v="0"/>
  </r>
  <r>
    <x v="1"/>
    <s v="A1295"/>
    <s v="Kids menu"/>
    <x v="10357"/>
    <n v="2010"/>
    <s v="Old"/>
    <x v="0"/>
  </r>
  <r>
    <x v="0"/>
    <s v="A1295"/>
    <s v="Tacos"/>
    <x v="10358"/>
    <n v="2010"/>
    <s v="Old"/>
    <x v="0"/>
  </r>
  <r>
    <x v="1"/>
    <s v="A1295"/>
    <s v="Tacos"/>
    <x v="10359"/>
    <n v="2010"/>
    <s v="Old"/>
    <x v="0"/>
  </r>
  <r>
    <x v="0"/>
    <s v="A1296"/>
    <s v="Burritos"/>
    <x v="10360"/>
    <n v="2010"/>
    <s v="Old"/>
    <x v="0"/>
  </r>
  <r>
    <x v="1"/>
    <s v="A1296"/>
    <s v="Burritos"/>
    <x v="10361"/>
    <n v="2010"/>
    <s v="Old"/>
    <x v="0"/>
  </r>
  <r>
    <x v="0"/>
    <s v="A1296"/>
    <s v="Drinks"/>
    <x v="10362"/>
    <n v="2010"/>
    <s v="Old"/>
    <x v="0"/>
  </r>
  <r>
    <x v="1"/>
    <s v="A1296"/>
    <s v="Drinks"/>
    <x v="10363"/>
    <n v="2010"/>
    <s v="Old"/>
    <x v="0"/>
  </r>
  <r>
    <x v="0"/>
    <s v="A1296"/>
    <s v="Kids menu"/>
    <x v="10364"/>
    <n v="2010"/>
    <s v="Old"/>
    <x v="0"/>
  </r>
  <r>
    <x v="1"/>
    <s v="A1296"/>
    <s v="Kids menu"/>
    <x v="10365"/>
    <n v="2010"/>
    <s v="Old"/>
    <x v="0"/>
  </r>
  <r>
    <x v="0"/>
    <s v="A1296"/>
    <s v="Tacos"/>
    <x v="10366"/>
    <n v="2010"/>
    <s v="Old"/>
    <x v="0"/>
  </r>
  <r>
    <x v="1"/>
    <s v="A1296"/>
    <s v="Tacos"/>
    <x v="10367"/>
    <n v="2010"/>
    <s v="Old"/>
    <x v="0"/>
  </r>
  <r>
    <x v="0"/>
    <s v="A1297"/>
    <s v="Burritos"/>
    <x v="10368"/>
    <n v="2010"/>
    <s v="Old"/>
    <x v="0"/>
  </r>
  <r>
    <x v="1"/>
    <s v="A1297"/>
    <s v="Burritos"/>
    <x v="10369"/>
    <n v="2010"/>
    <s v="Old"/>
    <x v="0"/>
  </r>
  <r>
    <x v="0"/>
    <s v="A1297"/>
    <s v="Drinks"/>
    <x v="10370"/>
    <n v="2010"/>
    <s v="Old"/>
    <x v="0"/>
  </r>
  <r>
    <x v="1"/>
    <s v="A1297"/>
    <s v="Drinks"/>
    <x v="10371"/>
    <n v="2010"/>
    <s v="Old"/>
    <x v="0"/>
  </r>
  <r>
    <x v="0"/>
    <s v="A1297"/>
    <s v="Kids menu"/>
    <x v="10372"/>
    <n v="2010"/>
    <s v="Old"/>
    <x v="0"/>
  </r>
  <r>
    <x v="1"/>
    <s v="A1297"/>
    <s v="Kids menu"/>
    <x v="10373"/>
    <n v="2010"/>
    <s v="Old"/>
    <x v="0"/>
  </r>
  <r>
    <x v="0"/>
    <s v="A1297"/>
    <s v="Tacos"/>
    <x v="10374"/>
    <n v="2010"/>
    <s v="Old"/>
    <x v="0"/>
  </r>
  <r>
    <x v="1"/>
    <s v="A1297"/>
    <s v="Tacos"/>
    <x v="10375"/>
    <n v="2010"/>
    <s v="Old"/>
    <x v="0"/>
  </r>
  <r>
    <x v="0"/>
    <s v="A1298"/>
    <s v="Burritos"/>
    <x v="10376"/>
    <n v="2010"/>
    <s v="Old"/>
    <x v="0"/>
  </r>
  <r>
    <x v="1"/>
    <s v="A1298"/>
    <s v="Burritos"/>
    <x v="10377"/>
    <n v="2010"/>
    <s v="Old"/>
    <x v="0"/>
  </r>
  <r>
    <x v="0"/>
    <s v="A1298"/>
    <s v="Drinks"/>
    <x v="10378"/>
    <n v="2010"/>
    <s v="Old"/>
    <x v="0"/>
  </r>
  <r>
    <x v="1"/>
    <s v="A1298"/>
    <s v="Drinks"/>
    <x v="10379"/>
    <n v="2010"/>
    <s v="Old"/>
    <x v="0"/>
  </r>
  <r>
    <x v="0"/>
    <s v="A1298"/>
    <s v="Kids menu"/>
    <x v="10380"/>
    <n v="2010"/>
    <s v="Old"/>
    <x v="0"/>
  </r>
  <r>
    <x v="1"/>
    <s v="A1298"/>
    <s v="Kids menu"/>
    <x v="10381"/>
    <n v="2010"/>
    <s v="Old"/>
    <x v="0"/>
  </r>
  <r>
    <x v="0"/>
    <s v="A1298"/>
    <s v="Tacos"/>
    <x v="10382"/>
    <n v="2010"/>
    <s v="Old"/>
    <x v="0"/>
  </r>
  <r>
    <x v="1"/>
    <s v="A1298"/>
    <s v="Tacos"/>
    <x v="10383"/>
    <n v="2010"/>
    <s v="Old"/>
    <x v="0"/>
  </r>
  <r>
    <x v="0"/>
    <s v="A1299"/>
    <s v="Burritos"/>
    <x v="10384"/>
    <n v="2010"/>
    <s v="Old"/>
    <x v="0"/>
  </r>
  <r>
    <x v="1"/>
    <s v="A1299"/>
    <s v="Burritos"/>
    <x v="10385"/>
    <n v="2010"/>
    <s v="Old"/>
    <x v="0"/>
  </r>
  <r>
    <x v="0"/>
    <s v="A1299"/>
    <s v="Drinks"/>
    <x v="10386"/>
    <n v="2010"/>
    <s v="Old"/>
    <x v="0"/>
  </r>
  <r>
    <x v="1"/>
    <s v="A1299"/>
    <s v="Drinks"/>
    <x v="10387"/>
    <n v="2010"/>
    <s v="Old"/>
    <x v="0"/>
  </r>
  <r>
    <x v="0"/>
    <s v="A1299"/>
    <s v="Kids menu"/>
    <x v="10388"/>
    <n v="2010"/>
    <s v="Old"/>
    <x v="0"/>
  </r>
  <r>
    <x v="1"/>
    <s v="A1299"/>
    <s v="Kids menu"/>
    <x v="10389"/>
    <n v="2010"/>
    <s v="Old"/>
    <x v="0"/>
  </r>
  <r>
    <x v="0"/>
    <s v="A1299"/>
    <s v="Tacos"/>
    <x v="10390"/>
    <n v="2010"/>
    <s v="Old"/>
    <x v="0"/>
  </r>
  <r>
    <x v="1"/>
    <s v="A1299"/>
    <s v="Tacos"/>
    <x v="10391"/>
    <n v="2010"/>
    <s v="Old"/>
    <x v="0"/>
  </r>
  <r>
    <x v="0"/>
    <s v="A1300"/>
    <s v="Burritos"/>
    <x v="10392"/>
    <n v="2010"/>
    <s v="Old"/>
    <x v="0"/>
  </r>
  <r>
    <x v="1"/>
    <s v="A1300"/>
    <s v="Burritos"/>
    <x v="10393"/>
    <n v="2010"/>
    <s v="Old"/>
    <x v="0"/>
  </r>
  <r>
    <x v="0"/>
    <s v="A1300"/>
    <s v="Drinks"/>
    <x v="10394"/>
    <n v="2010"/>
    <s v="Old"/>
    <x v="0"/>
  </r>
  <r>
    <x v="1"/>
    <s v="A1300"/>
    <s v="Drinks"/>
    <x v="10395"/>
    <n v="2010"/>
    <s v="Old"/>
    <x v="0"/>
  </r>
  <r>
    <x v="0"/>
    <s v="A1300"/>
    <s v="Kids menu"/>
    <x v="10396"/>
    <n v="2010"/>
    <s v="Old"/>
    <x v="0"/>
  </r>
  <r>
    <x v="1"/>
    <s v="A1300"/>
    <s v="Kids menu"/>
    <x v="10397"/>
    <n v="2010"/>
    <s v="Old"/>
    <x v="0"/>
  </r>
  <r>
    <x v="0"/>
    <s v="A1300"/>
    <s v="Tacos"/>
    <x v="10398"/>
    <n v="2010"/>
    <s v="Old"/>
    <x v="0"/>
  </r>
  <r>
    <x v="1"/>
    <s v="A1300"/>
    <s v="Tacos"/>
    <x v="10399"/>
    <n v="2010"/>
    <s v="Old"/>
    <x v="0"/>
  </r>
  <r>
    <x v="0"/>
    <s v="A1301"/>
    <s v="Burritos"/>
    <x v="10400"/>
    <n v="2010"/>
    <s v="Old"/>
    <x v="0"/>
  </r>
  <r>
    <x v="1"/>
    <s v="A1301"/>
    <s v="Burritos"/>
    <x v="10401"/>
    <n v="2010"/>
    <s v="Old"/>
    <x v="0"/>
  </r>
  <r>
    <x v="0"/>
    <s v="A1301"/>
    <s v="Drinks"/>
    <x v="10402"/>
    <n v="2010"/>
    <s v="Old"/>
    <x v="0"/>
  </r>
  <r>
    <x v="1"/>
    <s v="A1301"/>
    <s v="Drinks"/>
    <x v="10403"/>
    <n v="2010"/>
    <s v="Old"/>
    <x v="0"/>
  </r>
  <r>
    <x v="0"/>
    <s v="A1301"/>
    <s v="Kids menu"/>
    <x v="10404"/>
    <n v="2010"/>
    <s v="Old"/>
    <x v="0"/>
  </r>
  <r>
    <x v="1"/>
    <s v="A1301"/>
    <s v="Kids menu"/>
    <x v="10405"/>
    <n v="2010"/>
    <s v="Old"/>
    <x v="0"/>
  </r>
  <r>
    <x v="0"/>
    <s v="A1301"/>
    <s v="Tacos"/>
    <x v="10406"/>
    <n v="2010"/>
    <s v="Old"/>
    <x v="0"/>
  </r>
  <r>
    <x v="1"/>
    <s v="A1301"/>
    <s v="Tacos"/>
    <x v="10407"/>
    <n v="2010"/>
    <s v="Old"/>
    <x v="0"/>
  </r>
  <r>
    <x v="0"/>
    <s v="A1302"/>
    <s v="Burritos"/>
    <x v="10408"/>
    <n v="2010"/>
    <s v="Old"/>
    <x v="0"/>
  </r>
  <r>
    <x v="1"/>
    <s v="A1302"/>
    <s v="Burritos"/>
    <x v="10409"/>
    <n v="2010"/>
    <s v="Old"/>
    <x v="0"/>
  </r>
  <r>
    <x v="0"/>
    <s v="A1302"/>
    <s v="Drinks"/>
    <x v="10410"/>
    <n v="2010"/>
    <s v="Old"/>
    <x v="0"/>
  </r>
  <r>
    <x v="1"/>
    <s v="A1302"/>
    <s v="Drinks"/>
    <x v="10411"/>
    <n v="2010"/>
    <s v="Old"/>
    <x v="0"/>
  </r>
  <r>
    <x v="0"/>
    <s v="A1302"/>
    <s v="Kids menu"/>
    <x v="10412"/>
    <n v="2010"/>
    <s v="Old"/>
    <x v="0"/>
  </r>
  <r>
    <x v="1"/>
    <s v="A1302"/>
    <s v="Kids menu"/>
    <x v="10413"/>
    <n v="2010"/>
    <s v="Old"/>
    <x v="0"/>
  </r>
  <r>
    <x v="0"/>
    <s v="A1302"/>
    <s v="Tacos"/>
    <x v="10414"/>
    <n v="2010"/>
    <s v="Old"/>
    <x v="0"/>
  </r>
  <r>
    <x v="1"/>
    <s v="A1302"/>
    <s v="Tacos"/>
    <x v="10415"/>
    <n v="2010"/>
    <s v="Old"/>
    <x v="0"/>
  </r>
  <r>
    <x v="0"/>
    <s v="A1303"/>
    <s v="Burritos"/>
    <x v="10416"/>
    <n v="2010"/>
    <s v="Old"/>
    <x v="0"/>
  </r>
  <r>
    <x v="1"/>
    <s v="A1303"/>
    <s v="Burritos"/>
    <x v="10417"/>
    <n v="2010"/>
    <s v="Old"/>
    <x v="0"/>
  </r>
  <r>
    <x v="0"/>
    <s v="A1303"/>
    <s v="Drinks"/>
    <x v="10418"/>
    <n v="2010"/>
    <s v="Old"/>
    <x v="0"/>
  </r>
  <r>
    <x v="1"/>
    <s v="A1303"/>
    <s v="Drinks"/>
    <x v="10419"/>
    <n v="2010"/>
    <s v="Old"/>
    <x v="0"/>
  </r>
  <r>
    <x v="0"/>
    <s v="A1303"/>
    <s v="Kids menu"/>
    <x v="10420"/>
    <n v="2010"/>
    <s v="Old"/>
    <x v="0"/>
  </r>
  <r>
    <x v="1"/>
    <s v="A1303"/>
    <s v="Kids menu"/>
    <x v="10421"/>
    <n v="2010"/>
    <s v="Old"/>
    <x v="0"/>
  </r>
  <r>
    <x v="0"/>
    <s v="A1303"/>
    <s v="Tacos"/>
    <x v="10422"/>
    <n v="2010"/>
    <s v="Old"/>
    <x v="0"/>
  </r>
  <r>
    <x v="1"/>
    <s v="A1303"/>
    <s v="Tacos"/>
    <x v="10423"/>
    <n v="2010"/>
    <s v="Old"/>
    <x v="0"/>
  </r>
  <r>
    <x v="0"/>
    <s v="A1304"/>
    <s v="Burritos"/>
    <x v="10424"/>
    <n v="2010"/>
    <s v="Old"/>
    <x v="0"/>
  </r>
  <r>
    <x v="1"/>
    <s v="A1304"/>
    <s v="Burritos"/>
    <x v="10425"/>
    <n v="2010"/>
    <s v="Old"/>
    <x v="0"/>
  </r>
  <r>
    <x v="0"/>
    <s v="A1304"/>
    <s v="Drinks"/>
    <x v="10426"/>
    <n v="2010"/>
    <s v="Old"/>
    <x v="0"/>
  </r>
  <r>
    <x v="1"/>
    <s v="A1304"/>
    <s v="Drinks"/>
    <x v="10427"/>
    <n v="2010"/>
    <s v="Old"/>
    <x v="0"/>
  </r>
  <r>
    <x v="0"/>
    <s v="A1304"/>
    <s v="Kids menu"/>
    <x v="10428"/>
    <n v="2010"/>
    <s v="Old"/>
    <x v="0"/>
  </r>
  <r>
    <x v="1"/>
    <s v="A1304"/>
    <s v="Kids menu"/>
    <x v="10429"/>
    <n v="2010"/>
    <s v="Old"/>
    <x v="0"/>
  </r>
  <r>
    <x v="0"/>
    <s v="A1304"/>
    <s v="Tacos"/>
    <x v="10430"/>
    <n v="2010"/>
    <s v="Old"/>
    <x v="0"/>
  </r>
  <r>
    <x v="1"/>
    <s v="A1304"/>
    <s v="Tacos"/>
    <x v="10431"/>
    <n v="2010"/>
    <s v="Old"/>
    <x v="0"/>
  </r>
  <r>
    <x v="0"/>
    <s v="A1305"/>
    <s v="Burritos"/>
    <x v="10432"/>
    <n v="2010"/>
    <s v="Old"/>
    <x v="0"/>
  </r>
  <r>
    <x v="1"/>
    <s v="A1305"/>
    <s v="Burritos"/>
    <x v="10433"/>
    <n v="2010"/>
    <s v="Old"/>
    <x v="0"/>
  </r>
  <r>
    <x v="0"/>
    <s v="A1305"/>
    <s v="Drinks"/>
    <x v="10434"/>
    <n v="2010"/>
    <s v="Old"/>
    <x v="0"/>
  </r>
  <r>
    <x v="1"/>
    <s v="A1305"/>
    <s v="Drinks"/>
    <x v="10435"/>
    <n v="2010"/>
    <s v="Old"/>
    <x v="0"/>
  </r>
  <r>
    <x v="0"/>
    <s v="A1305"/>
    <s v="Kids menu"/>
    <x v="10436"/>
    <n v="2010"/>
    <s v="Old"/>
    <x v="0"/>
  </r>
  <r>
    <x v="1"/>
    <s v="A1305"/>
    <s v="Kids menu"/>
    <x v="10437"/>
    <n v="2010"/>
    <s v="Old"/>
    <x v="0"/>
  </r>
  <r>
    <x v="0"/>
    <s v="A1305"/>
    <s v="Tacos"/>
    <x v="10438"/>
    <n v="2010"/>
    <s v="Old"/>
    <x v="0"/>
  </r>
  <r>
    <x v="1"/>
    <s v="A1305"/>
    <s v="Tacos"/>
    <x v="10439"/>
    <n v="2010"/>
    <s v="Old"/>
    <x v="0"/>
  </r>
  <r>
    <x v="0"/>
    <s v="A1306"/>
    <s v="Burritos"/>
    <x v="10440"/>
    <n v="2010"/>
    <s v="Old"/>
    <x v="0"/>
  </r>
  <r>
    <x v="1"/>
    <s v="A1306"/>
    <s v="Burritos"/>
    <x v="10441"/>
    <n v="2010"/>
    <s v="Old"/>
    <x v="0"/>
  </r>
  <r>
    <x v="0"/>
    <s v="A1306"/>
    <s v="Drinks"/>
    <x v="10442"/>
    <n v="2010"/>
    <s v="Old"/>
    <x v="0"/>
  </r>
  <r>
    <x v="1"/>
    <s v="A1306"/>
    <s v="Drinks"/>
    <x v="10443"/>
    <n v="2010"/>
    <s v="Old"/>
    <x v="0"/>
  </r>
  <r>
    <x v="0"/>
    <s v="A1306"/>
    <s v="Kids menu"/>
    <x v="10444"/>
    <n v="2010"/>
    <s v="Old"/>
    <x v="0"/>
  </r>
  <r>
    <x v="1"/>
    <s v="A1306"/>
    <s v="Kids menu"/>
    <x v="10445"/>
    <n v="2010"/>
    <s v="Old"/>
    <x v="0"/>
  </r>
  <r>
    <x v="0"/>
    <s v="A1306"/>
    <s v="Tacos"/>
    <x v="10446"/>
    <n v="2010"/>
    <s v="Old"/>
    <x v="0"/>
  </r>
  <r>
    <x v="1"/>
    <s v="A1306"/>
    <s v="Tacos"/>
    <x v="10447"/>
    <n v="2010"/>
    <s v="Old"/>
    <x v="0"/>
  </r>
  <r>
    <x v="0"/>
    <s v="A1307"/>
    <s v="Burritos"/>
    <x v="10448"/>
    <n v="2010"/>
    <s v="Old"/>
    <x v="0"/>
  </r>
  <r>
    <x v="1"/>
    <s v="A1307"/>
    <s v="Burritos"/>
    <x v="10449"/>
    <n v="2010"/>
    <s v="Old"/>
    <x v="0"/>
  </r>
  <r>
    <x v="0"/>
    <s v="A1307"/>
    <s v="Drinks"/>
    <x v="10450"/>
    <n v="2010"/>
    <s v="Old"/>
    <x v="0"/>
  </r>
  <r>
    <x v="1"/>
    <s v="A1307"/>
    <s v="Drinks"/>
    <x v="10451"/>
    <n v="2010"/>
    <s v="Old"/>
    <x v="0"/>
  </r>
  <r>
    <x v="0"/>
    <s v="A1307"/>
    <s v="Kids menu"/>
    <x v="10452"/>
    <n v="2010"/>
    <s v="Old"/>
    <x v="0"/>
  </r>
  <r>
    <x v="1"/>
    <s v="A1307"/>
    <s v="Kids menu"/>
    <x v="10453"/>
    <n v="2010"/>
    <s v="Old"/>
    <x v="0"/>
  </r>
  <r>
    <x v="0"/>
    <s v="A1307"/>
    <s v="Tacos"/>
    <x v="10454"/>
    <n v="2010"/>
    <s v="Old"/>
    <x v="0"/>
  </r>
  <r>
    <x v="1"/>
    <s v="A1307"/>
    <s v="Tacos"/>
    <x v="10455"/>
    <n v="2010"/>
    <s v="Old"/>
    <x v="0"/>
  </r>
  <r>
    <x v="0"/>
    <s v="A1308"/>
    <s v="Burritos"/>
    <x v="10456"/>
    <n v="2010"/>
    <s v="Old"/>
    <x v="0"/>
  </r>
  <r>
    <x v="1"/>
    <s v="A1308"/>
    <s v="Burritos"/>
    <x v="10457"/>
    <n v="2010"/>
    <s v="Old"/>
    <x v="0"/>
  </r>
  <r>
    <x v="0"/>
    <s v="A1308"/>
    <s v="Drinks"/>
    <x v="10458"/>
    <n v="2010"/>
    <s v="Old"/>
    <x v="0"/>
  </r>
  <r>
    <x v="1"/>
    <s v="A1308"/>
    <s v="Drinks"/>
    <x v="10459"/>
    <n v="2010"/>
    <s v="Old"/>
    <x v="0"/>
  </r>
  <r>
    <x v="0"/>
    <s v="A1308"/>
    <s v="Kids menu"/>
    <x v="10460"/>
    <n v="2010"/>
    <s v="Old"/>
    <x v="0"/>
  </r>
  <r>
    <x v="1"/>
    <s v="A1308"/>
    <s v="Kids menu"/>
    <x v="10461"/>
    <n v="2010"/>
    <s v="Old"/>
    <x v="0"/>
  </r>
  <r>
    <x v="0"/>
    <s v="A1308"/>
    <s v="Tacos"/>
    <x v="10462"/>
    <n v="2010"/>
    <s v="Old"/>
    <x v="0"/>
  </r>
  <r>
    <x v="1"/>
    <s v="A1308"/>
    <s v="Tacos"/>
    <x v="10463"/>
    <n v="2010"/>
    <s v="Old"/>
    <x v="0"/>
  </r>
  <r>
    <x v="0"/>
    <s v="A1309"/>
    <s v="Burritos"/>
    <x v="10464"/>
    <n v="2010"/>
    <s v="Old"/>
    <x v="0"/>
  </r>
  <r>
    <x v="1"/>
    <s v="A1309"/>
    <s v="Burritos"/>
    <x v="10465"/>
    <n v="2010"/>
    <s v="Old"/>
    <x v="0"/>
  </r>
  <r>
    <x v="0"/>
    <s v="A1309"/>
    <s v="Drinks"/>
    <x v="10466"/>
    <n v="2010"/>
    <s v="Old"/>
    <x v="0"/>
  </r>
  <r>
    <x v="1"/>
    <s v="A1309"/>
    <s v="Drinks"/>
    <x v="10467"/>
    <n v="2010"/>
    <s v="Old"/>
    <x v="0"/>
  </r>
  <r>
    <x v="0"/>
    <s v="A1309"/>
    <s v="Kids menu"/>
    <x v="10468"/>
    <n v="2010"/>
    <s v="Old"/>
    <x v="0"/>
  </r>
  <r>
    <x v="1"/>
    <s v="A1309"/>
    <s v="Kids menu"/>
    <x v="10469"/>
    <n v="2010"/>
    <s v="Old"/>
    <x v="0"/>
  </r>
  <r>
    <x v="0"/>
    <s v="A1309"/>
    <s v="Tacos"/>
    <x v="10470"/>
    <n v="2010"/>
    <s v="Old"/>
    <x v="0"/>
  </r>
  <r>
    <x v="1"/>
    <s v="A1309"/>
    <s v="Tacos"/>
    <x v="10471"/>
    <n v="2010"/>
    <s v="Old"/>
    <x v="0"/>
  </r>
  <r>
    <x v="0"/>
    <s v="A1310"/>
    <s v="Burritos"/>
    <x v="10472"/>
    <n v="2010"/>
    <s v="Old"/>
    <x v="0"/>
  </r>
  <r>
    <x v="1"/>
    <s v="A1310"/>
    <s v="Burritos"/>
    <x v="10473"/>
    <n v="2010"/>
    <s v="Old"/>
    <x v="0"/>
  </r>
  <r>
    <x v="0"/>
    <s v="A1310"/>
    <s v="Drinks"/>
    <x v="10474"/>
    <n v="2010"/>
    <s v="Old"/>
    <x v="0"/>
  </r>
  <r>
    <x v="1"/>
    <s v="A1310"/>
    <s v="Drinks"/>
    <x v="10475"/>
    <n v="2010"/>
    <s v="Old"/>
    <x v="0"/>
  </r>
  <r>
    <x v="0"/>
    <s v="A1310"/>
    <s v="Kids menu"/>
    <x v="10476"/>
    <n v="2010"/>
    <s v="Old"/>
    <x v="0"/>
  </r>
  <r>
    <x v="1"/>
    <s v="A1310"/>
    <s v="Kids menu"/>
    <x v="10477"/>
    <n v="2010"/>
    <s v="Old"/>
    <x v="0"/>
  </r>
  <r>
    <x v="0"/>
    <s v="A1310"/>
    <s v="Tacos"/>
    <x v="10478"/>
    <n v="2010"/>
    <s v="Old"/>
    <x v="0"/>
  </r>
  <r>
    <x v="1"/>
    <s v="A1310"/>
    <s v="Tacos"/>
    <x v="10479"/>
    <n v="2010"/>
    <s v="Old"/>
    <x v="0"/>
  </r>
  <r>
    <x v="0"/>
    <s v="A1311"/>
    <s v="Burritos"/>
    <x v="10480"/>
    <n v="2010"/>
    <s v="Old"/>
    <x v="0"/>
  </r>
  <r>
    <x v="1"/>
    <s v="A1311"/>
    <s v="Burritos"/>
    <x v="10481"/>
    <n v="2010"/>
    <s v="Old"/>
    <x v="0"/>
  </r>
  <r>
    <x v="0"/>
    <s v="A1311"/>
    <s v="Drinks"/>
    <x v="10482"/>
    <n v="2010"/>
    <s v="Old"/>
    <x v="0"/>
  </r>
  <r>
    <x v="1"/>
    <s v="A1311"/>
    <s v="Drinks"/>
    <x v="10483"/>
    <n v="2010"/>
    <s v="Old"/>
    <x v="0"/>
  </r>
  <r>
    <x v="0"/>
    <s v="A1311"/>
    <s v="Kids menu"/>
    <x v="10484"/>
    <n v="2010"/>
    <s v="Old"/>
    <x v="0"/>
  </r>
  <r>
    <x v="1"/>
    <s v="A1311"/>
    <s v="Kids menu"/>
    <x v="10485"/>
    <n v="2010"/>
    <s v="Old"/>
    <x v="0"/>
  </r>
  <r>
    <x v="0"/>
    <s v="A1311"/>
    <s v="Tacos"/>
    <x v="10486"/>
    <n v="2010"/>
    <s v="Old"/>
    <x v="0"/>
  </r>
  <r>
    <x v="1"/>
    <s v="A1311"/>
    <s v="Tacos"/>
    <x v="10487"/>
    <n v="2010"/>
    <s v="Old"/>
    <x v="0"/>
  </r>
  <r>
    <x v="0"/>
    <s v="A1312"/>
    <s v="Burritos"/>
    <x v="10488"/>
    <n v="2010"/>
    <s v="Old"/>
    <x v="0"/>
  </r>
  <r>
    <x v="1"/>
    <s v="A1312"/>
    <s v="Burritos"/>
    <x v="10489"/>
    <n v="2010"/>
    <s v="Old"/>
    <x v="0"/>
  </r>
  <r>
    <x v="0"/>
    <s v="A1312"/>
    <s v="Drinks"/>
    <x v="10490"/>
    <n v="2010"/>
    <s v="Old"/>
    <x v="0"/>
  </r>
  <r>
    <x v="1"/>
    <s v="A1312"/>
    <s v="Drinks"/>
    <x v="10491"/>
    <n v="2010"/>
    <s v="Old"/>
    <x v="0"/>
  </r>
  <r>
    <x v="0"/>
    <s v="A1312"/>
    <s v="Kids menu"/>
    <x v="10492"/>
    <n v="2010"/>
    <s v="Old"/>
    <x v="0"/>
  </r>
  <r>
    <x v="1"/>
    <s v="A1312"/>
    <s v="Kids menu"/>
    <x v="10493"/>
    <n v="2010"/>
    <s v="Old"/>
    <x v="0"/>
  </r>
  <r>
    <x v="0"/>
    <s v="A1312"/>
    <s v="Tacos"/>
    <x v="10494"/>
    <n v="2010"/>
    <s v="Old"/>
    <x v="0"/>
  </r>
  <r>
    <x v="1"/>
    <s v="A1312"/>
    <s v="Tacos"/>
    <x v="10495"/>
    <n v="2010"/>
    <s v="Old"/>
    <x v="0"/>
  </r>
  <r>
    <x v="0"/>
    <s v="A1313"/>
    <s v="Burritos"/>
    <x v="10496"/>
    <n v="2010"/>
    <s v="Old"/>
    <x v="0"/>
  </r>
  <r>
    <x v="1"/>
    <s v="A1313"/>
    <s v="Burritos"/>
    <x v="10497"/>
    <n v="2010"/>
    <s v="Old"/>
    <x v="0"/>
  </r>
  <r>
    <x v="0"/>
    <s v="A1313"/>
    <s v="Drinks"/>
    <x v="10498"/>
    <n v="2010"/>
    <s v="Old"/>
    <x v="0"/>
  </r>
  <r>
    <x v="1"/>
    <s v="A1313"/>
    <s v="Drinks"/>
    <x v="10499"/>
    <n v="2010"/>
    <s v="Old"/>
    <x v="0"/>
  </r>
  <r>
    <x v="0"/>
    <s v="A1313"/>
    <s v="Kids menu"/>
    <x v="10500"/>
    <n v="2010"/>
    <s v="Old"/>
    <x v="0"/>
  </r>
  <r>
    <x v="1"/>
    <s v="A1313"/>
    <s v="Kids menu"/>
    <x v="10501"/>
    <n v="2010"/>
    <s v="Old"/>
    <x v="0"/>
  </r>
  <r>
    <x v="0"/>
    <s v="A1313"/>
    <s v="Tacos"/>
    <x v="10502"/>
    <n v="2010"/>
    <s v="Old"/>
    <x v="0"/>
  </r>
  <r>
    <x v="1"/>
    <s v="A1313"/>
    <s v="Tacos"/>
    <x v="10503"/>
    <n v="2010"/>
    <s v="Old"/>
    <x v="0"/>
  </r>
  <r>
    <x v="0"/>
    <s v="A1314"/>
    <s v="Burritos"/>
    <x v="10504"/>
    <n v="2010"/>
    <s v="Old"/>
    <x v="0"/>
  </r>
  <r>
    <x v="1"/>
    <s v="A1314"/>
    <s v="Burritos"/>
    <x v="10505"/>
    <n v="2010"/>
    <s v="Old"/>
    <x v="0"/>
  </r>
  <r>
    <x v="0"/>
    <s v="A1314"/>
    <s v="Drinks"/>
    <x v="10506"/>
    <n v="2010"/>
    <s v="Old"/>
    <x v="0"/>
  </r>
  <r>
    <x v="1"/>
    <s v="A1314"/>
    <s v="Drinks"/>
    <x v="10507"/>
    <n v="2010"/>
    <s v="Old"/>
    <x v="0"/>
  </r>
  <r>
    <x v="0"/>
    <s v="A1314"/>
    <s v="Kids menu"/>
    <x v="10508"/>
    <n v="2010"/>
    <s v="Old"/>
    <x v="0"/>
  </r>
  <r>
    <x v="1"/>
    <s v="A1314"/>
    <s v="Kids menu"/>
    <x v="10509"/>
    <n v="2010"/>
    <s v="Old"/>
    <x v="0"/>
  </r>
  <r>
    <x v="0"/>
    <s v="A1314"/>
    <s v="Tacos"/>
    <x v="10510"/>
    <n v="2010"/>
    <s v="Old"/>
    <x v="0"/>
  </r>
  <r>
    <x v="1"/>
    <s v="A1314"/>
    <s v="Tacos"/>
    <x v="10511"/>
    <n v="2010"/>
    <s v="Old"/>
    <x v="0"/>
  </r>
  <r>
    <x v="0"/>
    <s v="A1315"/>
    <s v="Burritos"/>
    <x v="10512"/>
    <n v="2010"/>
    <s v="Old"/>
    <x v="0"/>
  </r>
  <r>
    <x v="1"/>
    <s v="A1315"/>
    <s v="Burritos"/>
    <x v="10513"/>
    <n v="2010"/>
    <s v="Old"/>
    <x v="0"/>
  </r>
  <r>
    <x v="0"/>
    <s v="A1315"/>
    <s v="Drinks"/>
    <x v="10514"/>
    <n v="2010"/>
    <s v="Old"/>
    <x v="0"/>
  </r>
  <r>
    <x v="1"/>
    <s v="A1315"/>
    <s v="Drinks"/>
    <x v="10515"/>
    <n v="2010"/>
    <s v="Old"/>
    <x v="0"/>
  </r>
  <r>
    <x v="0"/>
    <s v="A1315"/>
    <s v="Kids menu"/>
    <x v="10516"/>
    <n v="2010"/>
    <s v="Old"/>
    <x v="0"/>
  </r>
  <r>
    <x v="1"/>
    <s v="A1315"/>
    <s v="Kids menu"/>
    <x v="10517"/>
    <n v="2010"/>
    <s v="Old"/>
    <x v="0"/>
  </r>
  <r>
    <x v="0"/>
    <s v="A1315"/>
    <s v="Tacos"/>
    <x v="10518"/>
    <n v="2010"/>
    <s v="Old"/>
    <x v="0"/>
  </r>
  <r>
    <x v="1"/>
    <s v="A1315"/>
    <s v="Tacos"/>
    <x v="10519"/>
    <n v="2010"/>
    <s v="Old"/>
    <x v="0"/>
  </r>
  <r>
    <x v="0"/>
    <s v="A1316"/>
    <s v="Burritos"/>
    <x v="10520"/>
    <n v="2010"/>
    <s v="Old"/>
    <x v="0"/>
  </r>
  <r>
    <x v="1"/>
    <s v="A1316"/>
    <s v="Burritos"/>
    <x v="10521"/>
    <n v="2010"/>
    <s v="Old"/>
    <x v="0"/>
  </r>
  <r>
    <x v="0"/>
    <s v="A1316"/>
    <s v="Drinks"/>
    <x v="10522"/>
    <n v="2010"/>
    <s v="Old"/>
    <x v="0"/>
  </r>
  <r>
    <x v="1"/>
    <s v="A1316"/>
    <s v="Drinks"/>
    <x v="10523"/>
    <n v="2010"/>
    <s v="Old"/>
    <x v="0"/>
  </r>
  <r>
    <x v="0"/>
    <s v="A1316"/>
    <s v="Kids menu"/>
    <x v="10524"/>
    <n v="2010"/>
    <s v="Old"/>
    <x v="0"/>
  </r>
  <r>
    <x v="1"/>
    <s v="A1316"/>
    <s v="Kids menu"/>
    <x v="10525"/>
    <n v="2010"/>
    <s v="Old"/>
    <x v="0"/>
  </r>
  <r>
    <x v="0"/>
    <s v="A1316"/>
    <s v="Tacos"/>
    <x v="10526"/>
    <n v="2010"/>
    <s v="Old"/>
    <x v="0"/>
  </r>
  <r>
    <x v="1"/>
    <s v="A1316"/>
    <s v="Tacos"/>
    <x v="10527"/>
    <n v="2010"/>
    <s v="Old"/>
    <x v="0"/>
  </r>
  <r>
    <x v="0"/>
    <s v="A1317"/>
    <s v="Burritos"/>
    <x v="10528"/>
    <n v="2010"/>
    <s v="Old"/>
    <x v="0"/>
  </r>
  <r>
    <x v="1"/>
    <s v="A1317"/>
    <s v="Burritos"/>
    <x v="10529"/>
    <n v="2010"/>
    <s v="Old"/>
    <x v="0"/>
  </r>
  <r>
    <x v="0"/>
    <s v="A1317"/>
    <s v="Drinks"/>
    <x v="10530"/>
    <n v="2010"/>
    <s v="Old"/>
    <x v="0"/>
  </r>
  <r>
    <x v="1"/>
    <s v="A1317"/>
    <s v="Drinks"/>
    <x v="10531"/>
    <n v="2010"/>
    <s v="Old"/>
    <x v="0"/>
  </r>
  <r>
    <x v="0"/>
    <s v="A1317"/>
    <s v="Kids menu"/>
    <x v="10532"/>
    <n v="2010"/>
    <s v="Old"/>
    <x v="0"/>
  </r>
  <r>
    <x v="1"/>
    <s v="A1317"/>
    <s v="Kids menu"/>
    <x v="10533"/>
    <n v="2010"/>
    <s v="Old"/>
    <x v="0"/>
  </r>
  <r>
    <x v="0"/>
    <s v="A1317"/>
    <s v="Tacos"/>
    <x v="10534"/>
    <n v="2010"/>
    <s v="Old"/>
    <x v="0"/>
  </r>
  <r>
    <x v="1"/>
    <s v="A1317"/>
    <s v="Tacos"/>
    <x v="10535"/>
    <n v="2010"/>
    <s v="Old"/>
    <x v="0"/>
  </r>
  <r>
    <x v="0"/>
    <s v="A1318"/>
    <s v="Burritos"/>
    <x v="10536"/>
    <n v="2010"/>
    <s v="Old"/>
    <x v="0"/>
  </r>
  <r>
    <x v="1"/>
    <s v="A1318"/>
    <s v="Burritos"/>
    <x v="10537"/>
    <n v="2010"/>
    <s v="Old"/>
    <x v="0"/>
  </r>
  <r>
    <x v="0"/>
    <s v="A1318"/>
    <s v="Drinks"/>
    <x v="10538"/>
    <n v="2010"/>
    <s v="Old"/>
    <x v="0"/>
  </r>
  <r>
    <x v="1"/>
    <s v="A1318"/>
    <s v="Drinks"/>
    <x v="10539"/>
    <n v="2010"/>
    <s v="Old"/>
    <x v="0"/>
  </r>
  <r>
    <x v="0"/>
    <s v="A1318"/>
    <s v="Kids menu"/>
    <x v="10540"/>
    <n v="2010"/>
    <s v="Old"/>
    <x v="0"/>
  </r>
  <r>
    <x v="1"/>
    <s v="A1318"/>
    <s v="Kids menu"/>
    <x v="10541"/>
    <n v="2010"/>
    <s v="Old"/>
    <x v="0"/>
  </r>
  <r>
    <x v="0"/>
    <s v="A1318"/>
    <s v="Tacos"/>
    <x v="10542"/>
    <n v="2010"/>
    <s v="Old"/>
    <x v="0"/>
  </r>
  <r>
    <x v="1"/>
    <s v="A1318"/>
    <s v="Tacos"/>
    <x v="10543"/>
    <n v="2010"/>
    <s v="Old"/>
    <x v="0"/>
  </r>
  <r>
    <x v="0"/>
    <s v="A1319"/>
    <s v="Burritos"/>
    <x v="10544"/>
    <n v="2010"/>
    <s v="Old"/>
    <x v="0"/>
  </r>
  <r>
    <x v="1"/>
    <s v="A1319"/>
    <s v="Burritos"/>
    <x v="10545"/>
    <n v="2010"/>
    <s v="Old"/>
    <x v="0"/>
  </r>
  <r>
    <x v="0"/>
    <s v="A1319"/>
    <s v="Drinks"/>
    <x v="10546"/>
    <n v="2010"/>
    <s v="Old"/>
    <x v="0"/>
  </r>
  <r>
    <x v="1"/>
    <s v="A1319"/>
    <s v="Drinks"/>
    <x v="10547"/>
    <n v="2010"/>
    <s v="Old"/>
    <x v="0"/>
  </r>
  <r>
    <x v="0"/>
    <s v="A1319"/>
    <s v="Kids menu"/>
    <x v="10548"/>
    <n v="2010"/>
    <s v="Old"/>
    <x v="0"/>
  </r>
  <r>
    <x v="1"/>
    <s v="A1319"/>
    <s v="Kids menu"/>
    <x v="10549"/>
    <n v="2010"/>
    <s v="Old"/>
    <x v="0"/>
  </r>
  <r>
    <x v="0"/>
    <s v="A1319"/>
    <s v="Tacos"/>
    <x v="10550"/>
    <n v="2010"/>
    <s v="Old"/>
    <x v="0"/>
  </r>
  <r>
    <x v="1"/>
    <s v="A1319"/>
    <s v="Tacos"/>
    <x v="10551"/>
    <n v="2010"/>
    <s v="Old"/>
    <x v="0"/>
  </r>
  <r>
    <x v="0"/>
    <s v="A1320"/>
    <s v="Burritos"/>
    <x v="10552"/>
    <n v="2010"/>
    <s v="Old"/>
    <x v="0"/>
  </r>
  <r>
    <x v="1"/>
    <s v="A1320"/>
    <s v="Burritos"/>
    <x v="10553"/>
    <n v="2010"/>
    <s v="Old"/>
    <x v="0"/>
  </r>
  <r>
    <x v="0"/>
    <s v="A1320"/>
    <s v="Drinks"/>
    <x v="10554"/>
    <n v="2010"/>
    <s v="Old"/>
    <x v="0"/>
  </r>
  <r>
    <x v="1"/>
    <s v="A1320"/>
    <s v="Drinks"/>
    <x v="10555"/>
    <n v="2010"/>
    <s v="Old"/>
    <x v="0"/>
  </r>
  <r>
    <x v="0"/>
    <s v="A1320"/>
    <s v="Kids menu"/>
    <x v="10556"/>
    <n v="2010"/>
    <s v="Old"/>
    <x v="0"/>
  </r>
  <r>
    <x v="1"/>
    <s v="A1320"/>
    <s v="Kids menu"/>
    <x v="10557"/>
    <n v="2010"/>
    <s v="Old"/>
    <x v="0"/>
  </r>
  <r>
    <x v="0"/>
    <s v="A1320"/>
    <s v="Tacos"/>
    <x v="10558"/>
    <n v="2010"/>
    <s v="Old"/>
    <x v="0"/>
  </r>
  <r>
    <x v="1"/>
    <s v="A1320"/>
    <s v="Tacos"/>
    <x v="10559"/>
    <n v="2010"/>
    <s v="Old"/>
    <x v="0"/>
  </r>
  <r>
    <x v="0"/>
    <s v="A1321"/>
    <s v="Burritos"/>
    <x v="10560"/>
    <n v="2010"/>
    <s v="Old"/>
    <x v="0"/>
  </r>
  <r>
    <x v="1"/>
    <s v="A1321"/>
    <s v="Burritos"/>
    <x v="10561"/>
    <n v="2010"/>
    <s v="Old"/>
    <x v="0"/>
  </r>
  <r>
    <x v="0"/>
    <s v="A1321"/>
    <s v="Drinks"/>
    <x v="10562"/>
    <n v="2010"/>
    <s v="Old"/>
    <x v="0"/>
  </r>
  <r>
    <x v="1"/>
    <s v="A1321"/>
    <s v="Drinks"/>
    <x v="10563"/>
    <n v="2010"/>
    <s v="Old"/>
    <x v="0"/>
  </r>
  <r>
    <x v="0"/>
    <s v="A1321"/>
    <s v="Kids menu"/>
    <x v="10564"/>
    <n v="2010"/>
    <s v="Old"/>
    <x v="0"/>
  </r>
  <r>
    <x v="1"/>
    <s v="A1321"/>
    <s v="Kids menu"/>
    <x v="10565"/>
    <n v="2010"/>
    <s v="Old"/>
    <x v="0"/>
  </r>
  <r>
    <x v="0"/>
    <s v="A1321"/>
    <s v="Tacos"/>
    <x v="10566"/>
    <n v="2010"/>
    <s v="Old"/>
    <x v="0"/>
  </r>
  <r>
    <x v="1"/>
    <s v="A1321"/>
    <s v="Tacos"/>
    <x v="10567"/>
    <n v="2010"/>
    <s v="Old"/>
    <x v="0"/>
  </r>
  <r>
    <x v="0"/>
    <s v="A1322"/>
    <s v="Burritos"/>
    <x v="10568"/>
    <n v="2010"/>
    <s v="Old"/>
    <x v="0"/>
  </r>
  <r>
    <x v="1"/>
    <s v="A1322"/>
    <s v="Burritos"/>
    <x v="10569"/>
    <n v="2010"/>
    <s v="Old"/>
    <x v="0"/>
  </r>
  <r>
    <x v="0"/>
    <s v="A1322"/>
    <s v="Drinks"/>
    <x v="10570"/>
    <n v="2010"/>
    <s v="Old"/>
    <x v="0"/>
  </r>
  <r>
    <x v="1"/>
    <s v="A1322"/>
    <s v="Drinks"/>
    <x v="10571"/>
    <n v="2010"/>
    <s v="Old"/>
    <x v="0"/>
  </r>
  <r>
    <x v="0"/>
    <s v="A1322"/>
    <s v="Kids menu"/>
    <x v="10572"/>
    <n v="2010"/>
    <s v="Old"/>
    <x v="0"/>
  </r>
  <r>
    <x v="1"/>
    <s v="A1322"/>
    <s v="Kids menu"/>
    <x v="10573"/>
    <n v="2010"/>
    <s v="Old"/>
    <x v="0"/>
  </r>
  <r>
    <x v="0"/>
    <s v="A1322"/>
    <s v="Tacos"/>
    <x v="10574"/>
    <n v="2010"/>
    <s v="Old"/>
    <x v="0"/>
  </r>
  <r>
    <x v="1"/>
    <s v="A1322"/>
    <s v="Tacos"/>
    <x v="10575"/>
    <n v="2010"/>
    <s v="Old"/>
    <x v="0"/>
  </r>
  <r>
    <x v="0"/>
    <s v="A1323"/>
    <s v="Burritos"/>
    <x v="10576"/>
    <n v="2010"/>
    <s v="Old"/>
    <x v="0"/>
  </r>
  <r>
    <x v="1"/>
    <s v="A1323"/>
    <s v="Burritos"/>
    <x v="10577"/>
    <n v="2010"/>
    <s v="Old"/>
    <x v="0"/>
  </r>
  <r>
    <x v="0"/>
    <s v="A1323"/>
    <s v="Drinks"/>
    <x v="10578"/>
    <n v="2010"/>
    <s v="Old"/>
    <x v="0"/>
  </r>
  <r>
    <x v="1"/>
    <s v="A1323"/>
    <s v="Drinks"/>
    <x v="10579"/>
    <n v="2010"/>
    <s v="Old"/>
    <x v="0"/>
  </r>
  <r>
    <x v="0"/>
    <s v="A1323"/>
    <s v="Kids menu"/>
    <x v="10580"/>
    <n v="2010"/>
    <s v="Old"/>
    <x v="0"/>
  </r>
  <r>
    <x v="1"/>
    <s v="A1323"/>
    <s v="Kids menu"/>
    <x v="10581"/>
    <n v="2010"/>
    <s v="Old"/>
    <x v="0"/>
  </r>
  <r>
    <x v="0"/>
    <s v="A1323"/>
    <s v="Tacos"/>
    <x v="10582"/>
    <n v="2010"/>
    <s v="Old"/>
    <x v="0"/>
  </r>
  <r>
    <x v="1"/>
    <s v="A1323"/>
    <s v="Tacos"/>
    <x v="10583"/>
    <n v="2010"/>
    <s v="Old"/>
    <x v="0"/>
  </r>
  <r>
    <x v="0"/>
    <s v="A1324"/>
    <s v="Burritos"/>
    <x v="10584"/>
    <n v="2010"/>
    <s v="Old"/>
    <x v="0"/>
  </r>
  <r>
    <x v="1"/>
    <s v="A1324"/>
    <s v="Burritos"/>
    <x v="10585"/>
    <n v="2010"/>
    <s v="Old"/>
    <x v="0"/>
  </r>
  <r>
    <x v="0"/>
    <s v="A1324"/>
    <s v="Drinks"/>
    <x v="10586"/>
    <n v="2010"/>
    <s v="Old"/>
    <x v="0"/>
  </r>
  <r>
    <x v="1"/>
    <s v="A1324"/>
    <s v="Drinks"/>
    <x v="10587"/>
    <n v="2010"/>
    <s v="Old"/>
    <x v="0"/>
  </r>
  <r>
    <x v="0"/>
    <s v="A1324"/>
    <s v="Kids menu"/>
    <x v="10588"/>
    <n v="2010"/>
    <s v="Old"/>
    <x v="0"/>
  </r>
  <r>
    <x v="1"/>
    <s v="A1324"/>
    <s v="Kids menu"/>
    <x v="10589"/>
    <n v="2010"/>
    <s v="Old"/>
    <x v="0"/>
  </r>
  <r>
    <x v="0"/>
    <s v="A1324"/>
    <s v="Tacos"/>
    <x v="10590"/>
    <n v="2010"/>
    <s v="Old"/>
    <x v="0"/>
  </r>
  <r>
    <x v="1"/>
    <s v="A1324"/>
    <s v="Tacos"/>
    <x v="10591"/>
    <n v="2010"/>
    <s v="Old"/>
    <x v="0"/>
  </r>
  <r>
    <x v="0"/>
    <s v="A1325"/>
    <s v="Burritos"/>
    <x v="10592"/>
    <n v="2010"/>
    <s v="Old"/>
    <x v="0"/>
  </r>
  <r>
    <x v="1"/>
    <s v="A1325"/>
    <s v="Burritos"/>
    <x v="10593"/>
    <n v="2010"/>
    <s v="Old"/>
    <x v="0"/>
  </r>
  <r>
    <x v="0"/>
    <s v="A1325"/>
    <s v="Drinks"/>
    <x v="10594"/>
    <n v="2010"/>
    <s v="Old"/>
    <x v="0"/>
  </r>
  <r>
    <x v="1"/>
    <s v="A1325"/>
    <s v="Drinks"/>
    <x v="10595"/>
    <n v="2010"/>
    <s v="Old"/>
    <x v="0"/>
  </r>
  <r>
    <x v="0"/>
    <s v="A1325"/>
    <s v="Kids menu"/>
    <x v="10596"/>
    <n v="2010"/>
    <s v="Old"/>
    <x v="0"/>
  </r>
  <r>
    <x v="1"/>
    <s v="A1325"/>
    <s v="Kids menu"/>
    <x v="10597"/>
    <n v="2010"/>
    <s v="Old"/>
    <x v="0"/>
  </r>
  <r>
    <x v="0"/>
    <s v="A1325"/>
    <s v="Tacos"/>
    <x v="10598"/>
    <n v="2010"/>
    <s v="Old"/>
    <x v="0"/>
  </r>
  <r>
    <x v="1"/>
    <s v="A1325"/>
    <s v="Tacos"/>
    <x v="10599"/>
    <n v="2010"/>
    <s v="Old"/>
    <x v="0"/>
  </r>
  <r>
    <x v="0"/>
    <s v="A1326"/>
    <s v="Burritos"/>
    <x v="10600"/>
    <n v="2010"/>
    <s v="Old"/>
    <x v="0"/>
  </r>
  <r>
    <x v="1"/>
    <s v="A1326"/>
    <s v="Burritos"/>
    <x v="10601"/>
    <n v="2010"/>
    <s v="Old"/>
    <x v="0"/>
  </r>
  <r>
    <x v="0"/>
    <s v="A1326"/>
    <s v="Drinks"/>
    <x v="10602"/>
    <n v="2010"/>
    <s v="Old"/>
    <x v="0"/>
  </r>
  <r>
    <x v="1"/>
    <s v="A1326"/>
    <s v="Drinks"/>
    <x v="10603"/>
    <n v="2010"/>
    <s v="Old"/>
    <x v="0"/>
  </r>
  <r>
    <x v="0"/>
    <s v="A1326"/>
    <s v="Kids menu"/>
    <x v="10604"/>
    <n v="2010"/>
    <s v="Old"/>
    <x v="0"/>
  </r>
  <r>
    <x v="1"/>
    <s v="A1326"/>
    <s v="Kids menu"/>
    <x v="10605"/>
    <n v="2010"/>
    <s v="Old"/>
    <x v="0"/>
  </r>
  <r>
    <x v="0"/>
    <s v="A1326"/>
    <s v="Tacos"/>
    <x v="10606"/>
    <n v="2010"/>
    <s v="Old"/>
    <x v="0"/>
  </r>
  <r>
    <x v="1"/>
    <s v="A1326"/>
    <s v="Tacos"/>
    <x v="10607"/>
    <n v="2010"/>
    <s v="Old"/>
    <x v="0"/>
  </r>
  <r>
    <x v="0"/>
    <s v="A1327"/>
    <s v="Burritos"/>
    <x v="10608"/>
    <n v="2010"/>
    <s v="Old"/>
    <x v="0"/>
  </r>
  <r>
    <x v="1"/>
    <s v="A1327"/>
    <s v="Burritos"/>
    <x v="10609"/>
    <n v="2010"/>
    <s v="Old"/>
    <x v="0"/>
  </r>
  <r>
    <x v="0"/>
    <s v="A1327"/>
    <s v="Drinks"/>
    <x v="10610"/>
    <n v="2010"/>
    <s v="Old"/>
    <x v="0"/>
  </r>
  <r>
    <x v="1"/>
    <s v="A1327"/>
    <s v="Drinks"/>
    <x v="10611"/>
    <n v="2010"/>
    <s v="Old"/>
    <x v="0"/>
  </r>
  <r>
    <x v="0"/>
    <s v="A1327"/>
    <s v="Kids menu"/>
    <x v="10612"/>
    <n v="2010"/>
    <s v="Old"/>
    <x v="0"/>
  </r>
  <r>
    <x v="1"/>
    <s v="A1327"/>
    <s v="Kids menu"/>
    <x v="10613"/>
    <n v="2010"/>
    <s v="Old"/>
    <x v="0"/>
  </r>
  <r>
    <x v="0"/>
    <s v="A1327"/>
    <s v="Tacos"/>
    <x v="10614"/>
    <n v="2010"/>
    <s v="Old"/>
    <x v="0"/>
  </r>
  <r>
    <x v="1"/>
    <s v="A1327"/>
    <s v="Tacos"/>
    <x v="10615"/>
    <n v="2010"/>
    <s v="Old"/>
    <x v="0"/>
  </r>
  <r>
    <x v="0"/>
    <s v="A1328"/>
    <s v="Burritos"/>
    <x v="10616"/>
    <n v="2010"/>
    <s v="Old"/>
    <x v="0"/>
  </r>
  <r>
    <x v="1"/>
    <s v="A1328"/>
    <s v="Burritos"/>
    <x v="10617"/>
    <n v="2010"/>
    <s v="Old"/>
    <x v="0"/>
  </r>
  <r>
    <x v="0"/>
    <s v="A1328"/>
    <s v="Drinks"/>
    <x v="10618"/>
    <n v="2010"/>
    <s v="Old"/>
    <x v="0"/>
  </r>
  <r>
    <x v="1"/>
    <s v="A1328"/>
    <s v="Drinks"/>
    <x v="10619"/>
    <n v="2010"/>
    <s v="Old"/>
    <x v="0"/>
  </r>
  <r>
    <x v="0"/>
    <s v="A1328"/>
    <s v="Kids menu"/>
    <x v="10620"/>
    <n v="2010"/>
    <s v="Old"/>
    <x v="0"/>
  </r>
  <r>
    <x v="1"/>
    <s v="A1328"/>
    <s v="Kids menu"/>
    <x v="10621"/>
    <n v="2010"/>
    <s v="Old"/>
    <x v="0"/>
  </r>
  <r>
    <x v="0"/>
    <s v="A1328"/>
    <s v="Tacos"/>
    <x v="10622"/>
    <n v="2010"/>
    <s v="Old"/>
    <x v="0"/>
  </r>
  <r>
    <x v="1"/>
    <s v="A1328"/>
    <s v="Tacos"/>
    <x v="10623"/>
    <n v="2010"/>
    <s v="Old"/>
    <x v="0"/>
  </r>
  <r>
    <x v="0"/>
    <s v="A1329"/>
    <s v="Burritos"/>
    <x v="10624"/>
    <n v="2010"/>
    <s v="Old"/>
    <x v="0"/>
  </r>
  <r>
    <x v="1"/>
    <s v="A1329"/>
    <s v="Burritos"/>
    <x v="10625"/>
    <n v="2010"/>
    <s v="Old"/>
    <x v="0"/>
  </r>
  <r>
    <x v="0"/>
    <s v="A1329"/>
    <s v="Drinks"/>
    <x v="10626"/>
    <n v="2010"/>
    <s v="Old"/>
    <x v="0"/>
  </r>
  <r>
    <x v="1"/>
    <s v="A1329"/>
    <s v="Drinks"/>
    <x v="10627"/>
    <n v="2010"/>
    <s v="Old"/>
    <x v="0"/>
  </r>
  <r>
    <x v="0"/>
    <s v="A1329"/>
    <s v="Kids menu"/>
    <x v="10628"/>
    <n v="2010"/>
    <s v="Old"/>
    <x v="0"/>
  </r>
  <r>
    <x v="1"/>
    <s v="A1329"/>
    <s v="Kids menu"/>
    <x v="10629"/>
    <n v="2010"/>
    <s v="Old"/>
    <x v="0"/>
  </r>
  <r>
    <x v="0"/>
    <s v="A1329"/>
    <s v="Tacos"/>
    <x v="10630"/>
    <n v="2010"/>
    <s v="Old"/>
    <x v="0"/>
  </r>
  <r>
    <x v="1"/>
    <s v="A1329"/>
    <s v="Tacos"/>
    <x v="10631"/>
    <n v="2010"/>
    <s v="Old"/>
    <x v="0"/>
  </r>
  <r>
    <x v="0"/>
    <s v="A1330"/>
    <s v="Burritos"/>
    <x v="10632"/>
    <n v="2010"/>
    <s v="Old"/>
    <x v="0"/>
  </r>
  <r>
    <x v="1"/>
    <s v="A1330"/>
    <s v="Burritos"/>
    <x v="10633"/>
    <n v="2010"/>
    <s v="Old"/>
    <x v="0"/>
  </r>
  <r>
    <x v="0"/>
    <s v="A1330"/>
    <s v="Drinks"/>
    <x v="10634"/>
    <n v="2010"/>
    <s v="Old"/>
    <x v="0"/>
  </r>
  <r>
    <x v="1"/>
    <s v="A1330"/>
    <s v="Drinks"/>
    <x v="10635"/>
    <n v="2010"/>
    <s v="Old"/>
    <x v="0"/>
  </r>
  <r>
    <x v="0"/>
    <s v="A1330"/>
    <s v="Kids menu"/>
    <x v="10636"/>
    <n v="2010"/>
    <s v="Old"/>
    <x v="0"/>
  </r>
  <r>
    <x v="1"/>
    <s v="A1330"/>
    <s v="Kids menu"/>
    <x v="10637"/>
    <n v="2010"/>
    <s v="Old"/>
    <x v="0"/>
  </r>
  <r>
    <x v="0"/>
    <s v="A1330"/>
    <s v="Tacos"/>
    <x v="10638"/>
    <n v="2010"/>
    <s v="Old"/>
    <x v="0"/>
  </r>
  <r>
    <x v="1"/>
    <s v="A1330"/>
    <s v="Tacos"/>
    <x v="10639"/>
    <n v="2010"/>
    <s v="Old"/>
    <x v="0"/>
  </r>
  <r>
    <x v="0"/>
    <s v="A1331"/>
    <s v="Burritos"/>
    <x v="10640"/>
    <n v="2010"/>
    <s v="Old"/>
    <x v="0"/>
  </r>
  <r>
    <x v="1"/>
    <s v="A1331"/>
    <s v="Burritos"/>
    <x v="10641"/>
    <n v="2010"/>
    <s v="Old"/>
    <x v="0"/>
  </r>
  <r>
    <x v="0"/>
    <s v="A1331"/>
    <s v="Drinks"/>
    <x v="10642"/>
    <n v="2010"/>
    <s v="Old"/>
    <x v="0"/>
  </r>
  <r>
    <x v="1"/>
    <s v="A1331"/>
    <s v="Drinks"/>
    <x v="10643"/>
    <n v="2010"/>
    <s v="Old"/>
    <x v="0"/>
  </r>
  <r>
    <x v="0"/>
    <s v="A1331"/>
    <s v="Kids menu"/>
    <x v="10644"/>
    <n v="2010"/>
    <s v="Old"/>
    <x v="0"/>
  </r>
  <r>
    <x v="1"/>
    <s v="A1331"/>
    <s v="Kids menu"/>
    <x v="10645"/>
    <n v="2010"/>
    <s v="Old"/>
    <x v="0"/>
  </r>
  <r>
    <x v="0"/>
    <s v="A1331"/>
    <s v="Tacos"/>
    <x v="10646"/>
    <n v="2010"/>
    <s v="Old"/>
    <x v="0"/>
  </r>
  <r>
    <x v="1"/>
    <s v="A1331"/>
    <s v="Tacos"/>
    <x v="10647"/>
    <n v="2010"/>
    <s v="Old"/>
    <x v="0"/>
  </r>
  <r>
    <x v="0"/>
    <s v="A1332"/>
    <s v="Burritos"/>
    <x v="10648"/>
    <n v="2010"/>
    <s v="Old"/>
    <x v="0"/>
  </r>
  <r>
    <x v="1"/>
    <s v="A1332"/>
    <s v="Burritos"/>
    <x v="10649"/>
    <n v="2010"/>
    <s v="Old"/>
    <x v="0"/>
  </r>
  <r>
    <x v="0"/>
    <s v="A1332"/>
    <s v="Drinks"/>
    <x v="10650"/>
    <n v="2010"/>
    <s v="Old"/>
    <x v="0"/>
  </r>
  <r>
    <x v="1"/>
    <s v="A1332"/>
    <s v="Drinks"/>
    <x v="10651"/>
    <n v="2010"/>
    <s v="Old"/>
    <x v="0"/>
  </r>
  <r>
    <x v="0"/>
    <s v="A1332"/>
    <s v="Kids menu"/>
    <x v="10652"/>
    <n v="2010"/>
    <s v="Old"/>
    <x v="0"/>
  </r>
  <r>
    <x v="1"/>
    <s v="A1332"/>
    <s v="Kids menu"/>
    <x v="10653"/>
    <n v="2010"/>
    <s v="Old"/>
    <x v="0"/>
  </r>
  <r>
    <x v="0"/>
    <s v="A1332"/>
    <s v="Tacos"/>
    <x v="10654"/>
    <n v="2010"/>
    <s v="Old"/>
    <x v="0"/>
  </r>
  <r>
    <x v="1"/>
    <s v="A1332"/>
    <s v="Tacos"/>
    <x v="10655"/>
    <n v="2010"/>
    <s v="Old"/>
    <x v="0"/>
  </r>
  <r>
    <x v="0"/>
    <s v="A1333"/>
    <s v="Burritos"/>
    <x v="10656"/>
    <n v="2010"/>
    <s v="Old"/>
    <x v="0"/>
  </r>
  <r>
    <x v="1"/>
    <s v="A1333"/>
    <s v="Burritos"/>
    <x v="10657"/>
    <n v="2010"/>
    <s v="Old"/>
    <x v="0"/>
  </r>
  <r>
    <x v="0"/>
    <s v="A1333"/>
    <s v="Drinks"/>
    <x v="10658"/>
    <n v="2010"/>
    <s v="Old"/>
    <x v="0"/>
  </r>
  <r>
    <x v="1"/>
    <s v="A1333"/>
    <s v="Drinks"/>
    <x v="10659"/>
    <n v="2010"/>
    <s v="Old"/>
    <x v="0"/>
  </r>
  <r>
    <x v="0"/>
    <s v="A1333"/>
    <s v="Kids menu"/>
    <x v="10660"/>
    <n v="2010"/>
    <s v="Old"/>
    <x v="0"/>
  </r>
  <r>
    <x v="1"/>
    <s v="A1333"/>
    <s v="Kids menu"/>
    <x v="10661"/>
    <n v="2010"/>
    <s v="Old"/>
    <x v="0"/>
  </r>
  <r>
    <x v="0"/>
    <s v="A1333"/>
    <s v="Tacos"/>
    <x v="10662"/>
    <n v="2010"/>
    <s v="Old"/>
    <x v="0"/>
  </r>
  <r>
    <x v="1"/>
    <s v="A1333"/>
    <s v="Tacos"/>
    <x v="10663"/>
    <n v="2010"/>
    <s v="Old"/>
    <x v="0"/>
  </r>
  <r>
    <x v="0"/>
    <s v="A1334"/>
    <s v="Burritos"/>
    <x v="10664"/>
    <n v="2010"/>
    <s v="Old"/>
    <x v="0"/>
  </r>
  <r>
    <x v="1"/>
    <s v="A1334"/>
    <s v="Burritos"/>
    <x v="10665"/>
    <n v="2010"/>
    <s v="Old"/>
    <x v="0"/>
  </r>
  <r>
    <x v="0"/>
    <s v="A1334"/>
    <s v="Drinks"/>
    <x v="10666"/>
    <n v="2010"/>
    <s v="Old"/>
    <x v="0"/>
  </r>
  <r>
    <x v="1"/>
    <s v="A1334"/>
    <s v="Drinks"/>
    <x v="10667"/>
    <n v="2010"/>
    <s v="Old"/>
    <x v="0"/>
  </r>
  <r>
    <x v="0"/>
    <s v="A1334"/>
    <s v="Kids menu"/>
    <x v="10668"/>
    <n v="2010"/>
    <s v="Old"/>
    <x v="0"/>
  </r>
  <r>
    <x v="1"/>
    <s v="A1334"/>
    <s v="Kids menu"/>
    <x v="10669"/>
    <n v="2010"/>
    <s v="Old"/>
    <x v="0"/>
  </r>
  <r>
    <x v="0"/>
    <s v="A1334"/>
    <s v="Tacos"/>
    <x v="10670"/>
    <n v="2010"/>
    <s v="Old"/>
    <x v="0"/>
  </r>
  <r>
    <x v="1"/>
    <s v="A1334"/>
    <s v="Tacos"/>
    <x v="10671"/>
    <n v="2010"/>
    <s v="Old"/>
    <x v="0"/>
  </r>
  <r>
    <x v="0"/>
    <s v="A1335"/>
    <s v="Burritos"/>
    <x v="10672"/>
    <n v="2010"/>
    <s v="Old"/>
    <x v="0"/>
  </r>
  <r>
    <x v="1"/>
    <s v="A1335"/>
    <s v="Burritos"/>
    <x v="10673"/>
    <n v="2010"/>
    <s v="Old"/>
    <x v="0"/>
  </r>
  <r>
    <x v="0"/>
    <s v="A1335"/>
    <s v="Drinks"/>
    <x v="10674"/>
    <n v="2010"/>
    <s v="Old"/>
    <x v="0"/>
  </r>
  <r>
    <x v="1"/>
    <s v="A1335"/>
    <s v="Drinks"/>
    <x v="10675"/>
    <n v="2010"/>
    <s v="Old"/>
    <x v="0"/>
  </r>
  <r>
    <x v="0"/>
    <s v="A1335"/>
    <s v="Kids menu"/>
    <x v="10676"/>
    <n v="2010"/>
    <s v="Old"/>
    <x v="0"/>
  </r>
  <r>
    <x v="1"/>
    <s v="A1335"/>
    <s v="Kids menu"/>
    <x v="10677"/>
    <n v="2010"/>
    <s v="Old"/>
    <x v="0"/>
  </r>
  <r>
    <x v="0"/>
    <s v="A1335"/>
    <s v="Tacos"/>
    <x v="10678"/>
    <n v="2010"/>
    <s v="Old"/>
    <x v="0"/>
  </r>
  <r>
    <x v="1"/>
    <s v="A1335"/>
    <s v="Tacos"/>
    <x v="10679"/>
    <n v="2010"/>
    <s v="Old"/>
    <x v="0"/>
  </r>
  <r>
    <x v="0"/>
    <s v="A1336"/>
    <s v="Burritos"/>
    <x v="10680"/>
    <n v="2010"/>
    <s v="Old"/>
    <x v="0"/>
  </r>
  <r>
    <x v="1"/>
    <s v="A1336"/>
    <s v="Burritos"/>
    <x v="10681"/>
    <n v="2010"/>
    <s v="Old"/>
    <x v="0"/>
  </r>
  <r>
    <x v="0"/>
    <s v="A1336"/>
    <s v="Drinks"/>
    <x v="10682"/>
    <n v="2010"/>
    <s v="Old"/>
    <x v="0"/>
  </r>
  <r>
    <x v="1"/>
    <s v="A1336"/>
    <s v="Drinks"/>
    <x v="10683"/>
    <n v="2010"/>
    <s v="Old"/>
    <x v="0"/>
  </r>
  <r>
    <x v="0"/>
    <s v="A1336"/>
    <s v="Kids menu"/>
    <x v="10684"/>
    <n v="2010"/>
    <s v="Old"/>
    <x v="0"/>
  </r>
  <r>
    <x v="1"/>
    <s v="A1336"/>
    <s v="Kids menu"/>
    <x v="10685"/>
    <n v="2010"/>
    <s v="Old"/>
    <x v="0"/>
  </r>
  <r>
    <x v="0"/>
    <s v="A1336"/>
    <s v="Tacos"/>
    <x v="10686"/>
    <n v="2010"/>
    <s v="Old"/>
    <x v="0"/>
  </r>
  <r>
    <x v="1"/>
    <s v="A1336"/>
    <s v="Tacos"/>
    <x v="10687"/>
    <n v="2010"/>
    <s v="Old"/>
    <x v="0"/>
  </r>
  <r>
    <x v="0"/>
    <s v="A1337"/>
    <s v="Burritos"/>
    <x v="10688"/>
    <n v="2010"/>
    <s v="Old"/>
    <x v="0"/>
  </r>
  <r>
    <x v="1"/>
    <s v="A1337"/>
    <s v="Burritos"/>
    <x v="10689"/>
    <n v="2010"/>
    <s v="Old"/>
    <x v="0"/>
  </r>
  <r>
    <x v="0"/>
    <s v="A1337"/>
    <s v="Drinks"/>
    <x v="10690"/>
    <n v="2010"/>
    <s v="Old"/>
    <x v="0"/>
  </r>
  <r>
    <x v="1"/>
    <s v="A1337"/>
    <s v="Drinks"/>
    <x v="10691"/>
    <n v="2010"/>
    <s v="Old"/>
    <x v="0"/>
  </r>
  <r>
    <x v="0"/>
    <s v="A1337"/>
    <s v="Kids menu"/>
    <x v="10692"/>
    <n v="2010"/>
    <s v="Old"/>
    <x v="0"/>
  </r>
  <r>
    <x v="1"/>
    <s v="A1337"/>
    <s v="Kids menu"/>
    <x v="10693"/>
    <n v="2010"/>
    <s v="Old"/>
    <x v="0"/>
  </r>
  <r>
    <x v="0"/>
    <s v="A1337"/>
    <s v="Tacos"/>
    <x v="10694"/>
    <n v="2010"/>
    <s v="Old"/>
    <x v="0"/>
  </r>
  <r>
    <x v="1"/>
    <s v="A1337"/>
    <s v="Tacos"/>
    <x v="10695"/>
    <n v="2010"/>
    <s v="Old"/>
    <x v="0"/>
  </r>
  <r>
    <x v="0"/>
    <s v="A1338"/>
    <s v="Burritos"/>
    <x v="10696"/>
    <n v="2010"/>
    <s v="Old"/>
    <x v="0"/>
  </r>
  <r>
    <x v="1"/>
    <s v="A1338"/>
    <s v="Burritos"/>
    <x v="10697"/>
    <n v="2010"/>
    <s v="Old"/>
    <x v="0"/>
  </r>
  <r>
    <x v="0"/>
    <s v="A1338"/>
    <s v="Drinks"/>
    <x v="10698"/>
    <n v="2010"/>
    <s v="Old"/>
    <x v="0"/>
  </r>
  <r>
    <x v="1"/>
    <s v="A1338"/>
    <s v="Drinks"/>
    <x v="10699"/>
    <n v="2010"/>
    <s v="Old"/>
    <x v="0"/>
  </r>
  <r>
    <x v="0"/>
    <s v="A1338"/>
    <s v="Kids menu"/>
    <x v="10700"/>
    <n v="2010"/>
    <s v="Old"/>
    <x v="0"/>
  </r>
  <r>
    <x v="1"/>
    <s v="A1338"/>
    <s v="Kids menu"/>
    <x v="10701"/>
    <n v="2010"/>
    <s v="Old"/>
    <x v="0"/>
  </r>
  <r>
    <x v="0"/>
    <s v="A1338"/>
    <s v="Tacos"/>
    <x v="10702"/>
    <n v="2010"/>
    <s v="Old"/>
    <x v="0"/>
  </r>
  <r>
    <x v="1"/>
    <s v="A1338"/>
    <s v="Tacos"/>
    <x v="10703"/>
    <n v="2010"/>
    <s v="Old"/>
    <x v="0"/>
  </r>
  <r>
    <x v="0"/>
    <s v="A1339"/>
    <s v="Burritos"/>
    <x v="10704"/>
    <n v="2010"/>
    <s v="Old"/>
    <x v="0"/>
  </r>
  <r>
    <x v="1"/>
    <s v="A1339"/>
    <s v="Burritos"/>
    <x v="10705"/>
    <n v="2010"/>
    <s v="Old"/>
    <x v="0"/>
  </r>
  <r>
    <x v="0"/>
    <s v="A1339"/>
    <s v="Drinks"/>
    <x v="10706"/>
    <n v="2010"/>
    <s v="Old"/>
    <x v="0"/>
  </r>
  <r>
    <x v="1"/>
    <s v="A1339"/>
    <s v="Drinks"/>
    <x v="10707"/>
    <n v="2010"/>
    <s v="Old"/>
    <x v="0"/>
  </r>
  <r>
    <x v="0"/>
    <s v="A1339"/>
    <s v="Kids menu"/>
    <x v="10708"/>
    <n v="2010"/>
    <s v="Old"/>
    <x v="0"/>
  </r>
  <r>
    <x v="1"/>
    <s v="A1339"/>
    <s v="Kids menu"/>
    <x v="10709"/>
    <n v="2010"/>
    <s v="Old"/>
    <x v="0"/>
  </r>
  <r>
    <x v="0"/>
    <s v="A1339"/>
    <s v="Tacos"/>
    <x v="10710"/>
    <n v="2010"/>
    <s v="Old"/>
    <x v="0"/>
  </r>
  <r>
    <x v="1"/>
    <s v="A1339"/>
    <s v="Tacos"/>
    <x v="10711"/>
    <n v="2010"/>
    <s v="Old"/>
    <x v="0"/>
  </r>
  <r>
    <x v="0"/>
    <s v="A1340"/>
    <s v="Burritos"/>
    <x v="10712"/>
    <n v="2010"/>
    <s v="Old"/>
    <x v="0"/>
  </r>
  <r>
    <x v="1"/>
    <s v="A1340"/>
    <s v="Burritos"/>
    <x v="10713"/>
    <n v="2010"/>
    <s v="Old"/>
    <x v="0"/>
  </r>
  <r>
    <x v="0"/>
    <s v="A1340"/>
    <s v="Drinks"/>
    <x v="10714"/>
    <n v="2010"/>
    <s v="Old"/>
    <x v="0"/>
  </r>
  <r>
    <x v="1"/>
    <s v="A1340"/>
    <s v="Drinks"/>
    <x v="10715"/>
    <n v="2010"/>
    <s v="Old"/>
    <x v="0"/>
  </r>
  <r>
    <x v="0"/>
    <s v="A1340"/>
    <s v="Kids menu"/>
    <x v="10716"/>
    <n v="2010"/>
    <s v="Old"/>
    <x v="0"/>
  </r>
  <r>
    <x v="1"/>
    <s v="A1340"/>
    <s v="Kids menu"/>
    <x v="10717"/>
    <n v="2010"/>
    <s v="Old"/>
    <x v="0"/>
  </r>
  <r>
    <x v="0"/>
    <s v="A1340"/>
    <s v="Tacos"/>
    <x v="10718"/>
    <n v="2010"/>
    <s v="Old"/>
    <x v="0"/>
  </r>
  <r>
    <x v="1"/>
    <s v="A1340"/>
    <s v="Tacos"/>
    <x v="10719"/>
    <n v="2010"/>
    <s v="Old"/>
    <x v="0"/>
  </r>
  <r>
    <x v="0"/>
    <s v="A1341"/>
    <s v="Burritos"/>
    <x v="10720"/>
    <n v="2010"/>
    <s v="Old"/>
    <x v="0"/>
  </r>
  <r>
    <x v="1"/>
    <s v="A1341"/>
    <s v="Burritos"/>
    <x v="10721"/>
    <n v="2010"/>
    <s v="Old"/>
    <x v="0"/>
  </r>
  <r>
    <x v="0"/>
    <s v="A1341"/>
    <s v="Drinks"/>
    <x v="10722"/>
    <n v="2010"/>
    <s v="Old"/>
    <x v="0"/>
  </r>
  <r>
    <x v="1"/>
    <s v="A1341"/>
    <s v="Drinks"/>
    <x v="10723"/>
    <n v="2010"/>
    <s v="Old"/>
    <x v="0"/>
  </r>
  <r>
    <x v="0"/>
    <s v="A1341"/>
    <s v="Kids menu"/>
    <x v="10724"/>
    <n v="2010"/>
    <s v="Old"/>
    <x v="0"/>
  </r>
  <r>
    <x v="1"/>
    <s v="A1341"/>
    <s v="Kids menu"/>
    <x v="10725"/>
    <n v="2010"/>
    <s v="Old"/>
    <x v="0"/>
  </r>
  <r>
    <x v="0"/>
    <s v="A1341"/>
    <s v="Tacos"/>
    <x v="10726"/>
    <n v="2010"/>
    <s v="Old"/>
    <x v="0"/>
  </r>
  <r>
    <x v="1"/>
    <s v="A1341"/>
    <s v="Tacos"/>
    <x v="10727"/>
    <n v="2010"/>
    <s v="Old"/>
    <x v="0"/>
  </r>
  <r>
    <x v="0"/>
    <s v="A1342"/>
    <s v="Burritos"/>
    <x v="10728"/>
    <n v="2010"/>
    <s v="Old"/>
    <x v="0"/>
  </r>
  <r>
    <x v="1"/>
    <s v="A1342"/>
    <s v="Burritos"/>
    <x v="10729"/>
    <n v="2010"/>
    <s v="Old"/>
    <x v="0"/>
  </r>
  <r>
    <x v="0"/>
    <s v="A1342"/>
    <s v="Drinks"/>
    <x v="10730"/>
    <n v="2010"/>
    <s v="Old"/>
    <x v="0"/>
  </r>
  <r>
    <x v="1"/>
    <s v="A1342"/>
    <s v="Drinks"/>
    <x v="10731"/>
    <n v="2010"/>
    <s v="Old"/>
    <x v="0"/>
  </r>
  <r>
    <x v="0"/>
    <s v="A1342"/>
    <s v="Kids menu"/>
    <x v="10732"/>
    <n v="2010"/>
    <s v="Old"/>
    <x v="0"/>
  </r>
  <r>
    <x v="1"/>
    <s v="A1342"/>
    <s v="Kids menu"/>
    <x v="10733"/>
    <n v="2010"/>
    <s v="Old"/>
    <x v="0"/>
  </r>
  <r>
    <x v="0"/>
    <s v="A1342"/>
    <s v="Tacos"/>
    <x v="10734"/>
    <n v="2010"/>
    <s v="Old"/>
    <x v="0"/>
  </r>
  <r>
    <x v="1"/>
    <s v="A1342"/>
    <s v="Tacos"/>
    <x v="10735"/>
    <n v="2010"/>
    <s v="Old"/>
    <x v="0"/>
  </r>
  <r>
    <x v="0"/>
    <s v="A1343"/>
    <s v="Burritos"/>
    <x v="10736"/>
    <n v="2010"/>
    <s v="Old"/>
    <x v="0"/>
  </r>
  <r>
    <x v="1"/>
    <s v="A1343"/>
    <s v="Burritos"/>
    <x v="10737"/>
    <n v="2010"/>
    <s v="Old"/>
    <x v="0"/>
  </r>
  <r>
    <x v="0"/>
    <s v="A1343"/>
    <s v="Drinks"/>
    <x v="10738"/>
    <n v="2010"/>
    <s v="Old"/>
    <x v="0"/>
  </r>
  <r>
    <x v="1"/>
    <s v="A1343"/>
    <s v="Drinks"/>
    <x v="10739"/>
    <n v="2010"/>
    <s v="Old"/>
    <x v="0"/>
  </r>
  <r>
    <x v="0"/>
    <s v="A1343"/>
    <s v="Kids menu"/>
    <x v="10740"/>
    <n v="2010"/>
    <s v="Old"/>
    <x v="0"/>
  </r>
  <r>
    <x v="1"/>
    <s v="A1343"/>
    <s v="Kids menu"/>
    <x v="10741"/>
    <n v="2010"/>
    <s v="Old"/>
    <x v="0"/>
  </r>
  <r>
    <x v="0"/>
    <s v="A1343"/>
    <s v="Tacos"/>
    <x v="10742"/>
    <n v="2010"/>
    <s v="Old"/>
    <x v="0"/>
  </r>
  <r>
    <x v="1"/>
    <s v="A1343"/>
    <s v="Tacos"/>
    <x v="10743"/>
    <n v="2010"/>
    <s v="Old"/>
    <x v="0"/>
  </r>
  <r>
    <x v="0"/>
    <s v="A1344"/>
    <s v="Burritos"/>
    <x v="10744"/>
    <n v="2010"/>
    <s v="Old"/>
    <x v="0"/>
  </r>
  <r>
    <x v="1"/>
    <s v="A1344"/>
    <s v="Burritos"/>
    <x v="10745"/>
    <n v="2010"/>
    <s v="Old"/>
    <x v="0"/>
  </r>
  <r>
    <x v="0"/>
    <s v="A1344"/>
    <s v="Drinks"/>
    <x v="10746"/>
    <n v="2010"/>
    <s v="Old"/>
    <x v="0"/>
  </r>
  <r>
    <x v="1"/>
    <s v="A1344"/>
    <s v="Drinks"/>
    <x v="10747"/>
    <n v="2010"/>
    <s v="Old"/>
    <x v="0"/>
  </r>
  <r>
    <x v="0"/>
    <s v="A1344"/>
    <s v="Kids menu"/>
    <x v="10748"/>
    <n v="2010"/>
    <s v="Old"/>
    <x v="0"/>
  </r>
  <r>
    <x v="1"/>
    <s v="A1344"/>
    <s v="Kids menu"/>
    <x v="10749"/>
    <n v="2010"/>
    <s v="Old"/>
    <x v="0"/>
  </r>
  <r>
    <x v="0"/>
    <s v="A1344"/>
    <s v="Tacos"/>
    <x v="10750"/>
    <n v="2010"/>
    <s v="Old"/>
    <x v="0"/>
  </r>
  <r>
    <x v="1"/>
    <s v="A1344"/>
    <s v="Tacos"/>
    <x v="10751"/>
    <n v="2010"/>
    <s v="Old"/>
    <x v="0"/>
  </r>
  <r>
    <x v="0"/>
    <s v="A1345"/>
    <s v="Burritos"/>
    <x v="10752"/>
    <n v="2010"/>
    <s v="Old"/>
    <x v="0"/>
  </r>
  <r>
    <x v="1"/>
    <s v="A1345"/>
    <s v="Burritos"/>
    <x v="10753"/>
    <n v="2010"/>
    <s v="Old"/>
    <x v="0"/>
  </r>
  <r>
    <x v="0"/>
    <s v="A1345"/>
    <s v="Drinks"/>
    <x v="10754"/>
    <n v="2010"/>
    <s v="Old"/>
    <x v="0"/>
  </r>
  <r>
    <x v="1"/>
    <s v="A1345"/>
    <s v="Drinks"/>
    <x v="10755"/>
    <n v="2010"/>
    <s v="Old"/>
    <x v="0"/>
  </r>
  <r>
    <x v="0"/>
    <s v="A1345"/>
    <s v="Kids menu"/>
    <x v="10756"/>
    <n v="2010"/>
    <s v="Old"/>
    <x v="0"/>
  </r>
  <r>
    <x v="1"/>
    <s v="A1345"/>
    <s v="Kids menu"/>
    <x v="10757"/>
    <n v="2010"/>
    <s v="Old"/>
    <x v="0"/>
  </r>
  <r>
    <x v="0"/>
    <s v="A1345"/>
    <s v="Tacos"/>
    <x v="10758"/>
    <n v="2010"/>
    <s v="Old"/>
    <x v="0"/>
  </r>
  <r>
    <x v="1"/>
    <s v="A1345"/>
    <s v="Tacos"/>
    <x v="10759"/>
    <n v="2010"/>
    <s v="Old"/>
    <x v="0"/>
  </r>
  <r>
    <x v="0"/>
    <s v="A1346"/>
    <s v="Burritos"/>
    <x v="10760"/>
    <n v="2010"/>
    <s v="Old"/>
    <x v="0"/>
  </r>
  <r>
    <x v="1"/>
    <s v="A1346"/>
    <s v="Burritos"/>
    <x v="10761"/>
    <n v="2010"/>
    <s v="Old"/>
    <x v="0"/>
  </r>
  <r>
    <x v="0"/>
    <s v="A1346"/>
    <s v="Drinks"/>
    <x v="10762"/>
    <n v="2010"/>
    <s v="Old"/>
    <x v="0"/>
  </r>
  <r>
    <x v="1"/>
    <s v="A1346"/>
    <s v="Drinks"/>
    <x v="10763"/>
    <n v="2010"/>
    <s v="Old"/>
    <x v="0"/>
  </r>
  <r>
    <x v="0"/>
    <s v="A1346"/>
    <s v="Kids menu"/>
    <x v="10764"/>
    <n v="2010"/>
    <s v="Old"/>
    <x v="0"/>
  </r>
  <r>
    <x v="1"/>
    <s v="A1346"/>
    <s v="Kids menu"/>
    <x v="10765"/>
    <n v="2010"/>
    <s v="Old"/>
    <x v="0"/>
  </r>
  <r>
    <x v="0"/>
    <s v="A1346"/>
    <s v="Tacos"/>
    <x v="10766"/>
    <n v="2010"/>
    <s v="Old"/>
    <x v="0"/>
  </r>
  <r>
    <x v="1"/>
    <s v="A1346"/>
    <s v="Tacos"/>
    <x v="10767"/>
    <n v="2010"/>
    <s v="Old"/>
    <x v="0"/>
  </r>
  <r>
    <x v="0"/>
    <s v="A1347"/>
    <s v="Burritos"/>
    <x v="10768"/>
    <n v="2010"/>
    <s v="Old"/>
    <x v="0"/>
  </r>
  <r>
    <x v="1"/>
    <s v="A1347"/>
    <s v="Burritos"/>
    <x v="10769"/>
    <n v="2010"/>
    <s v="Old"/>
    <x v="0"/>
  </r>
  <r>
    <x v="0"/>
    <s v="A1347"/>
    <s v="Drinks"/>
    <x v="10770"/>
    <n v="2010"/>
    <s v="Old"/>
    <x v="0"/>
  </r>
  <r>
    <x v="1"/>
    <s v="A1347"/>
    <s v="Drinks"/>
    <x v="10771"/>
    <n v="2010"/>
    <s v="Old"/>
    <x v="0"/>
  </r>
  <r>
    <x v="0"/>
    <s v="A1347"/>
    <s v="Kids menu"/>
    <x v="10772"/>
    <n v="2010"/>
    <s v="Old"/>
    <x v="0"/>
  </r>
  <r>
    <x v="1"/>
    <s v="A1347"/>
    <s v="Kids menu"/>
    <x v="10773"/>
    <n v="2010"/>
    <s v="Old"/>
    <x v="0"/>
  </r>
  <r>
    <x v="0"/>
    <s v="A1347"/>
    <s v="Tacos"/>
    <x v="10774"/>
    <n v="2010"/>
    <s v="Old"/>
    <x v="0"/>
  </r>
  <r>
    <x v="1"/>
    <s v="A1347"/>
    <s v="Tacos"/>
    <x v="10775"/>
    <n v="2010"/>
    <s v="Old"/>
    <x v="0"/>
  </r>
  <r>
    <x v="0"/>
    <s v="A1348"/>
    <s v="Burritos"/>
    <x v="10776"/>
    <n v="2010"/>
    <s v="Old"/>
    <x v="0"/>
  </r>
  <r>
    <x v="1"/>
    <s v="A1348"/>
    <s v="Burritos"/>
    <x v="10777"/>
    <n v="2010"/>
    <s v="Old"/>
    <x v="0"/>
  </r>
  <r>
    <x v="0"/>
    <s v="A1348"/>
    <s v="Drinks"/>
    <x v="10778"/>
    <n v="2010"/>
    <s v="Old"/>
    <x v="0"/>
  </r>
  <r>
    <x v="1"/>
    <s v="A1348"/>
    <s v="Drinks"/>
    <x v="10779"/>
    <n v="2010"/>
    <s v="Old"/>
    <x v="0"/>
  </r>
  <r>
    <x v="0"/>
    <s v="A1348"/>
    <s v="Kids menu"/>
    <x v="10780"/>
    <n v="2010"/>
    <s v="Old"/>
    <x v="0"/>
  </r>
  <r>
    <x v="1"/>
    <s v="A1348"/>
    <s v="Kids menu"/>
    <x v="10781"/>
    <n v="2010"/>
    <s v="Old"/>
    <x v="0"/>
  </r>
  <r>
    <x v="0"/>
    <s v="A1348"/>
    <s v="Tacos"/>
    <x v="10782"/>
    <n v="2010"/>
    <s v="Old"/>
    <x v="0"/>
  </r>
  <r>
    <x v="1"/>
    <s v="A1348"/>
    <s v="Tacos"/>
    <x v="10783"/>
    <n v="2010"/>
    <s v="Old"/>
    <x v="0"/>
  </r>
  <r>
    <x v="0"/>
    <s v="A1349"/>
    <s v="Burritos"/>
    <x v="10784"/>
    <n v="2010"/>
    <s v="Old"/>
    <x v="0"/>
  </r>
  <r>
    <x v="1"/>
    <s v="A1349"/>
    <s v="Burritos"/>
    <x v="10785"/>
    <n v="2010"/>
    <s v="Old"/>
    <x v="0"/>
  </r>
  <r>
    <x v="0"/>
    <s v="A1349"/>
    <s v="Drinks"/>
    <x v="10786"/>
    <n v="2010"/>
    <s v="Old"/>
    <x v="0"/>
  </r>
  <r>
    <x v="1"/>
    <s v="A1349"/>
    <s v="Drinks"/>
    <x v="10787"/>
    <n v="2010"/>
    <s v="Old"/>
    <x v="0"/>
  </r>
  <r>
    <x v="0"/>
    <s v="A1349"/>
    <s v="Kids menu"/>
    <x v="10788"/>
    <n v="2010"/>
    <s v="Old"/>
    <x v="0"/>
  </r>
  <r>
    <x v="1"/>
    <s v="A1349"/>
    <s v="Kids menu"/>
    <x v="10789"/>
    <n v="2010"/>
    <s v="Old"/>
    <x v="0"/>
  </r>
  <r>
    <x v="0"/>
    <s v="A1349"/>
    <s v="Tacos"/>
    <x v="10790"/>
    <n v="2010"/>
    <s v="Old"/>
    <x v="0"/>
  </r>
  <r>
    <x v="1"/>
    <s v="A1349"/>
    <s v="Tacos"/>
    <x v="10791"/>
    <n v="2010"/>
    <s v="Old"/>
    <x v="0"/>
  </r>
  <r>
    <x v="0"/>
    <s v="A1350"/>
    <s v="Burritos"/>
    <x v="10792"/>
    <n v="2010"/>
    <s v="Old"/>
    <x v="0"/>
  </r>
  <r>
    <x v="1"/>
    <s v="A1350"/>
    <s v="Burritos"/>
    <x v="10793"/>
    <n v="2010"/>
    <s v="Old"/>
    <x v="0"/>
  </r>
  <r>
    <x v="0"/>
    <s v="A1350"/>
    <s v="Drinks"/>
    <x v="10794"/>
    <n v="2010"/>
    <s v="Old"/>
    <x v="0"/>
  </r>
  <r>
    <x v="1"/>
    <s v="A1350"/>
    <s v="Drinks"/>
    <x v="10795"/>
    <n v="2010"/>
    <s v="Old"/>
    <x v="0"/>
  </r>
  <r>
    <x v="0"/>
    <s v="A1350"/>
    <s v="Kids menu"/>
    <x v="10796"/>
    <n v="2010"/>
    <s v="Old"/>
    <x v="0"/>
  </r>
  <r>
    <x v="1"/>
    <s v="A1350"/>
    <s v="Kids menu"/>
    <x v="10797"/>
    <n v="2010"/>
    <s v="Old"/>
    <x v="0"/>
  </r>
  <r>
    <x v="0"/>
    <s v="A1350"/>
    <s v="Tacos"/>
    <x v="10798"/>
    <n v="2010"/>
    <s v="Old"/>
    <x v="0"/>
  </r>
  <r>
    <x v="1"/>
    <s v="A1350"/>
    <s v="Tacos"/>
    <x v="10799"/>
    <n v="2010"/>
    <s v="Old"/>
    <x v="0"/>
  </r>
  <r>
    <x v="0"/>
    <s v="A1351"/>
    <s v="Burritos"/>
    <x v="10800"/>
    <n v="2010"/>
    <s v="Old"/>
    <x v="0"/>
  </r>
  <r>
    <x v="1"/>
    <s v="A1351"/>
    <s v="Burritos"/>
    <x v="10801"/>
    <n v="2010"/>
    <s v="Old"/>
    <x v="0"/>
  </r>
  <r>
    <x v="0"/>
    <s v="A1351"/>
    <s v="Drinks"/>
    <x v="10802"/>
    <n v="2010"/>
    <s v="Old"/>
    <x v="0"/>
  </r>
  <r>
    <x v="1"/>
    <s v="A1351"/>
    <s v="Drinks"/>
    <x v="10803"/>
    <n v="2010"/>
    <s v="Old"/>
    <x v="0"/>
  </r>
  <r>
    <x v="0"/>
    <s v="A1351"/>
    <s v="Kids menu"/>
    <x v="10804"/>
    <n v="2010"/>
    <s v="Old"/>
    <x v="0"/>
  </r>
  <r>
    <x v="1"/>
    <s v="A1351"/>
    <s v="Kids menu"/>
    <x v="10805"/>
    <n v="2010"/>
    <s v="Old"/>
    <x v="0"/>
  </r>
  <r>
    <x v="0"/>
    <s v="A1351"/>
    <s v="Tacos"/>
    <x v="10806"/>
    <n v="2010"/>
    <s v="Old"/>
    <x v="0"/>
  </r>
  <r>
    <x v="1"/>
    <s v="A1351"/>
    <s v="Tacos"/>
    <x v="10807"/>
    <n v="2010"/>
    <s v="Old"/>
    <x v="0"/>
  </r>
  <r>
    <x v="0"/>
    <s v="A1352"/>
    <s v="Burritos"/>
    <x v="10808"/>
    <n v="2010"/>
    <s v="Old"/>
    <x v="0"/>
  </r>
  <r>
    <x v="1"/>
    <s v="A1352"/>
    <s v="Burritos"/>
    <x v="10809"/>
    <n v="2010"/>
    <s v="Old"/>
    <x v="0"/>
  </r>
  <r>
    <x v="0"/>
    <s v="A1352"/>
    <s v="Drinks"/>
    <x v="10810"/>
    <n v="2010"/>
    <s v="Old"/>
    <x v="0"/>
  </r>
  <r>
    <x v="1"/>
    <s v="A1352"/>
    <s v="Drinks"/>
    <x v="10811"/>
    <n v="2010"/>
    <s v="Old"/>
    <x v="0"/>
  </r>
  <r>
    <x v="0"/>
    <s v="A1352"/>
    <s v="Kids menu"/>
    <x v="10812"/>
    <n v="2010"/>
    <s v="Old"/>
    <x v="0"/>
  </r>
  <r>
    <x v="1"/>
    <s v="A1352"/>
    <s v="Kids menu"/>
    <x v="10813"/>
    <n v="2010"/>
    <s v="Old"/>
    <x v="0"/>
  </r>
  <r>
    <x v="0"/>
    <s v="A1352"/>
    <s v="Tacos"/>
    <x v="10814"/>
    <n v="2010"/>
    <s v="Old"/>
    <x v="0"/>
  </r>
  <r>
    <x v="1"/>
    <s v="A1352"/>
    <s v="Tacos"/>
    <x v="10815"/>
    <n v="2010"/>
    <s v="Old"/>
    <x v="0"/>
  </r>
  <r>
    <x v="0"/>
    <s v="A1353"/>
    <s v="Burritos"/>
    <x v="10816"/>
    <n v="2010"/>
    <s v="Old"/>
    <x v="0"/>
  </r>
  <r>
    <x v="1"/>
    <s v="A1353"/>
    <s v="Burritos"/>
    <x v="10817"/>
    <n v="2010"/>
    <s v="Old"/>
    <x v="0"/>
  </r>
  <r>
    <x v="0"/>
    <s v="A1353"/>
    <s v="Drinks"/>
    <x v="10818"/>
    <n v="2010"/>
    <s v="Old"/>
    <x v="0"/>
  </r>
  <r>
    <x v="1"/>
    <s v="A1353"/>
    <s v="Drinks"/>
    <x v="10819"/>
    <n v="2010"/>
    <s v="Old"/>
    <x v="0"/>
  </r>
  <r>
    <x v="0"/>
    <s v="A1353"/>
    <s v="Kids menu"/>
    <x v="10820"/>
    <n v="2010"/>
    <s v="Old"/>
    <x v="0"/>
  </r>
  <r>
    <x v="1"/>
    <s v="A1353"/>
    <s v="Kids menu"/>
    <x v="10821"/>
    <n v="2010"/>
    <s v="Old"/>
    <x v="0"/>
  </r>
  <r>
    <x v="0"/>
    <s v="A1353"/>
    <s v="Tacos"/>
    <x v="10822"/>
    <n v="2010"/>
    <s v="Old"/>
    <x v="0"/>
  </r>
  <r>
    <x v="1"/>
    <s v="A1353"/>
    <s v="Tacos"/>
    <x v="10823"/>
    <n v="2010"/>
    <s v="Old"/>
    <x v="0"/>
  </r>
  <r>
    <x v="0"/>
    <s v="A1354"/>
    <s v="Burritos"/>
    <x v="10824"/>
    <n v="2010"/>
    <s v="Old"/>
    <x v="0"/>
  </r>
  <r>
    <x v="1"/>
    <s v="A1354"/>
    <s v="Burritos"/>
    <x v="10825"/>
    <n v="2010"/>
    <s v="Old"/>
    <x v="0"/>
  </r>
  <r>
    <x v="0"/>
    <s v="A1354"/>
    <s v="Drinks"/>
    <x v="10826"/>
    <n v="2010"/>
    <s v="Old"/>
    <x v="0"/>
  </r>
  <r>
    <x v="1"/>
    <s v="A1354"/>
    <s v="Drinks"/>
    <x v="10827"/>
    <n v="2010"/>
    <s v="Old"/>
    <x v="0"/>
  </r>
  <r>
    <x v="0"/>
    <s v="A1354"/>
    <s v="Kids menu"/>
    <x v="10828"/>
    <n v="2010"/>
    <s v="Old"/>
    <x v="0"/>
  </r>
  <r>
    <x v="1"/>
    <s v="A1354"/>
    <s v="Kids menu"/>
    <x v="10829"/>
    <n v="2010"/>
    <s v="Old"/>
    <x v="0"/>
  </r>
  <r>
    <x v="0"/>
    <s v="A1354"/>
    <s v="Tacos"/>
    <x v="10830"/>
    <n v="2010"/>
    <s v="Old"/>
    <x v="0"/>
  </r>
  <r>
    <x v="1"/>
    <s v="A1354"/>
    <s v="Tacos"/>
    <x v="10831"/>
    <n v="2010"/>
    <s v="Old"/>
    <x v="0"/>
  </r>
  <r>
    <x v="0"/>
    <s v="A1355"/>
    <s v="Burritos"/>
    <x v="10832"/>
    <n v="2010"/>
    <s v="Old"/>
    <x v="0"/>
  </r>
  <r>
    <x v="1"/>
    <s v="A1355"/>
    <s v="Burritos"/>
    <x v="10833"/>
    <n v="2010"/>
    <s v="Old"/>
    <x v="0"/>
  </r>
  <r>
    <x v="0"/>
    <s v="A1355"/>
    <s v="Drinks"/>
    <x v="10834"/>
    <n v="2010"/>
    <s v="Old"/>
    <x v="0"/>
  </r>
  <r>
    <x v="1"/>
    <s v="A1355"/>
    <s v="Drinks"/>
    <x v="10835"/>
    <n v="2010"/>
    <s v="Old"/>
    <x v="0"/>
  </r>
  <r>
    <x v="0"/>
    <s v="A1355"/>
    <s v="Kids menu"/>
    <x v="10836"/>
    <n v="2010"/>
    <s v="Old"/>
    <x v="0"/>
  </r>
  <r>
    <x v="1"/>
    <s v="A1355"/>
    <s v="Kids menu"/>
    <x v="10837"/>
    <n v="2010"/>
    <s v="Old"/>
    <x v="0"/>
  </r>
  <r>
    <x v="0"/>
    <s v="A1355"/>
    <s v="Tacos"/>
    <x v="10838"/>
    <n v="2010"/>
    <s v="Old"/>
    <x v="0"/>
  </r>
  <r>
    <x v="1"/>
    <s v="A1355"/>
    <s v="Tacos"/>
    <x v="10839"/>
    <n v="2010"/>
    <s v="Old"/>
    <x v="0"/>
  </r>
  <r>
    <x v="0"/>
    <s v="A1356"/>
    <s v="Burritos"/>
    <x v="10840"/>
    <n v="2010"/>
    <s v="Old"/>
    <x v="0"/>
  </r>
  <r>
    <x v="1"/>
    <s v="A1356"/>
    <s v="Burritos"/>
    <x v="10841"/>
    <n v="2010"/>
    <s v="Old"/>
    <x v="0"/>
  </r>
  <r>
    <x v="0"/>
    <s v="A1356"/>
    <s v="Drinks"/>
    <x v="10842"/>
    <n v="2010"/>
    <s v="Old"/>
    <x v="0"/>
  </r>
  <r>
    <x v="1"/>
    <s v="A1356"/>
    <s v="Drinks"/>
    <x v="10843"/>
    <n v="2010"/>
    <s v="Old"/>
    <x v="0"/>
  </r>
  <r>
    <x v="0"/>
    <s v="A1356"/>
    <s v="Kids menu"/>
    <x v="10844"/>
    <n v="2010"/>
    <s v="Old"/>
    <x v="0"/>
  </r>
  <r>
    <x v="1"/>
    <s v="A1356"/>
    <s v="Kids menu"/>
    <x v="10845"/>
    <n v="2010"/>
    <s v="Old"/>
    <x v="0"/>
  </r>
  <r>
    <x v="0"/>
    <s v="A1356"/>
    <s v="Tacos"/>
    <x v="10846"/>
    <n v="2010"/>
    <s v="Old"/>
    <x v="0"/>
  </r>
  <r>
    <x v="1"/>
    <s v="A1356"/>
    <s v="Tacos"/>
    <x v="10847"/>
    <n v="2010"/>
    <s v="Old"/>
    <x v="0"/>
  </r>
  <r>
    <x v="0"/>
    <s v="A1357"/>
    <s v="Burritos"/>
    <x v="10848"/>
    <n v="2010"/>
    <s v="Old"/>
    <x v="0"/>
  </r>
  <r>
    <x v="1"/>
    <s v="A1357"/>
    <s v="Burritos"/>
    <x v="10849"/>
    <n v="2010"/>
    <s v="Old"/>
    <x v="0"/>
  </r>
  <r>
    <x v="0"/>
    <s v="A1357"/>
    <s v="Drinks"/>
    <x v="10850"/>
    <n v="2010"/>
    <s v="Old"/>
    <x v="0"/>
  </r>
  <r>
    <x v="1"/>
    <s v="A1357"/>
    <s v="Drinks"/>
    <x v="10851"/>
    <n v="2010"/>
    <s v="Old"/>
    <x v="0"/>
  </r>
  <r>
    <x v="0"/>
    <s v="A1357"/>
    <s v="Kids menu"/>
    <x v="10852"/>
    <n v="2010"/>
    <s v="Old"/>
    <x v="0"/>
  </r>
  <r>
    <x v="1"/>
    <s v="A1357"/>
    <s v="Kids menu"/>
    <x v="10853"/>
    <n v="2010"/>
    <s v="Old"/>
    <x v="0"/>
  </r>
  <r>
    <x v="0"/>
    <s v="A1357"/>
    <s v="Tacos"/>
    <x v="10854"/>
    <n v="2010"/>
    <s v="Old"/>
    <x v="0"/>
  </r>
  <r>
    <x v="1"/>
    <s v="A1357"/>
    <s v="Tacos"/>
    <x v="10855"/>
    <n v="2010"/>
    <s v="Old"/>
    <x v="0"/>
  </r>
  <r>
    <x v="0"/>
    <s v="A1358"/>
    <s v="Burritos"/>
    <x v="10856"/>
    <n v="2010"/>
    <s v="Old"/>
    <x v="0"/>
  </r>
  <r>
    <x v="1"/>
    <s v="A1358"/>
    <s v="Burritos"/>
    <x v="10857"/>
    <n v="2010"/>
    <s v="Old"/>
    <x v="0"/>
  </r>
  <r>
    <x v="0"/>
    <s v="A1358"/>
    <s v="Drinks"/>
    <x v="10858"/>
    <n v="2010"/>
    <s v="Old"/>
    <x v="0"/>
  </r>
  <r>
    <x v="1"/>
    <s v="A1358"/>
    <s v="Drinks"/>
    <x v="10859"/>
    <n v="2010"/>
    <s v="Old"/>
    <x v="0"/>
  </r>
  <r>
    <x v="0"/>
    <s v="A1358"/>
    <s v="Kids menu"/>
    <x v="10860"/>
    <n v="2010"/>
    <s v="Old"/>
    <x v="0"/>
  </r>
  <r>
    <x v="1"/>
    <s v="A1358"/>
    <s v="Kids menu"/>
    <x v="10861"/>
    <n v="2010"/>
    <s v="Old"/>
    <x v="0"/>
  </r>
  <r>
    <x v="0"/>
    <s v="A1358"/>
    <s v="Tacos"/>
    <x v="10862"/>
    <n v="2010"/>
    <s v="Old"/>
    <x v="0"/>
  </r>
  <r>
    <x v="1"/>
    <s v="A1358"/>
    <s v="Tacos"/>
    <x v="10863"/>
    <n v="2010"/>
    <s v="Old"/>
    <x v="0"/>
  </r>
  <r>
    <x v="0"/>
    <s v="A1359"/>
    <s v="Burritos"/>
    <x v="10864"/>
    <n v="2010"/>
    <s v="Old"/>
    <x v="0"/>
  </r>
  <r>
    <x v="1"/>
    <s v="A1359"/>
    <s v="Burritos"/>
    <x v="10865"/>
    <n v="2010"/>
    <s v="Old"/>
    <x v="0"/>
  </r>
  <r>
    <x v="0"/>
    <s v="A1359"/>
    <s v="Drinks"/>
    <x v="10866"/>
    <n v="2010"/>
    <s v="Old"/>
    <x v="0"/>
  </r>
  <r>
    <x v="1"/>
    <s v="A1359"/>
    <s v="Drinks"/>
    <x v="10867"/>
    <n v="2010"/>
    <s v="Old"/>
    <x v="0"/>
  </r>
  <r>
    <x v="0"/>
    <s v="A1359"/>
    <s v="Kids menu"/>
    <x v="10868"/>
    <n v="2010"/>
    <s v="Old"/>
    <x v="0"/>
  </r>
  <r>
    <x v="1"/>
    <s v="A1359"/>
    <s v="Kids menu"/>
    <x v="10869"/>
    <n v="2010"/>
    <s v="Old"/>
    <x v="0"/>
  </r>
  <r>
    <x v="0"/>
    <s v="A1359"/>
    <s v="Tacos"/>
    <x v="10870"/>
    <n v="2010"/>
    <s v="Old"/>
    <x v="0"/>
  </r>
  <r>
    <x v="1"/>
    <s v="A1359"/>
    <s v="Tacos"/>
    <x v="10871"/>
    <n v="2010"/>
    <s v="Old"/>
    <x v="0"/>
  </r>
  <r>
    <x v="0"/>
    <s v="A1360"/>
    <s v="Burritos"/>
    <x v="10872"/>
    <n v="2010"/>
    <s v="Old"/>
    <x v="0"/>
  </r>
  <r>
    <x v="1"/>
    <s v="A1360"/>
    <s v="Burritos"/>
    <x v="10873"/>
    <n v="2010"/>
    <s v="Old"/>
    <x v="0"/>
  </r>
  <r>
    <x v="0"/>
    <s v="A1360"/>
    <s v="Drinks"/>
    <x v="10874"/>
    <n v="2010"/>
    <s v="Old"/>
    <x v="0"/>
  </r>
  <r>
    <x v="1"/>
    <s v="A1360"/>
    <s v="Drinks"/>
    <x v="10875"/>
    <n v="2010"/>
    <s v="Old"/>
    <x v="0"/>
  </r>
  <r>
    <x v="0"/>
    <s v="A1360"/>
    <s v="Kids menu"/>
    <x v="10876"/>
    <n v="2010"/>
    <s v="Old"/>
    <x v="0"/>
  </r>
  <r>
    <x v="1"/>
    <s v="A1360"/>
    <s v="Kids menu"/>
    <x v="10877"/>
    <n v="2010"/>
    <s v="Old"/>
    <x v="0"/>
  </r>
  <r>
    <x v="0"/>
    <s v="A1360"/>
    <s v="Tacos"/>
    <x v="10878"/>
    <n v="2010"/>
    <s v="Old"/>
    <x v="0"/>
  </r>
  <r>
    <x v="1"/>
    <s v="A1360"/>
    <s v="Tacos"/>
    <x v="10879"/>
    <n v="2010"/>
    <s v="Old"/>
    <x v="0"/>
  </r>
  <r>
    <x v="0"/>
    <s v="A1361"/>
    <s v="Burritos"/>
    <x v="10880"/>
    <n v="2010"/>
    <s v="Old"/>
    <x v="0"/>
  </r>
  <r>
    <x v="1"/>
    <s v="A1361"/>
    <s v="Burritos"/>
    <x v="10881"/>
    <n v="2010"/>
    <s v="Old"/>
    <x v="0"/>
  </r>
  <r>
    <x v="0"/>
    <s v="A1361"/>
    <s v="Drinks"/>
    <x v="10882"/>
    <n v="2010"/>
    <s v="Old"/>
    <x v="0"/>
  </r>
  <r>
    <x v="1"/>
    <s v="A1361"/>
    <s v="Drinks"/>
    <x v="10883"/>
    <n v="2010"/>
    <s v="Old"/>
    <x v="0"/>
  </r>
  <r>
    <x v="0"/>
    <s v="A1361"/>
    <s v="Kids menu"/>
    <x v="10884"/>
    <n v="2010"/>
    <s v="Old"/>
    <x v="0"/>
  </r>
  <r>
    <x v="1"/>
    <s v="A1361"/>
    <s v="Kids menu"/>
    <x v="10885"/>
    <n v="2010"/>
    <s v="Old"/>
    <x v="0"/>
  </r>
  <r>
    <x v="0"/>
    <s v="A1361"/>
    <s v="Tacos"/>
    <x v="10886"/>
    <n v="2010"/>
    <s v="Old"/>
    <x v="0"/>
  </r>
  <r>
    <x v="1"/>
    <s v="A1361"/>
    <s v="Tacos"/>
    <x v="10887"/>
    <n v="2010"/>
    <s v="Old"/>
    <x v="0"/>
  </r>
  <r>
    <x v="0"/>
    <s v="A1362"/>
    <s v="Burritos"/>
    <x v="10888"/>
    <n v="2010"/>
    <s v="Old"/>
    <x v="0"/>
  </r>
  <r>
    <x v="1"/>
    <s v="A1362"/>
    <s v="Burritos"/>
    <x v="10889"/>
    <n v="2010"/>
    <s v="Old"/>
    <x v="0"/>
  </r>
  <r>
    <x v="0"/>
    <s v="A1362"/>
    <s v="Drinks"/>
    <x v="10890"/>
    <n v="2010"/>
    <s v="Old"/>
    <x v="0"/>
  </r>
  <r>
    <x v="1"/>
    <s v="A1362"/>
    <s v="Drinks"/>
    <x v="10891"/>
    <n v="2010"/>
    <s v="Old"/>
    <x v="0"/>
  </r>
  <r>
    <x v="0"/>
    <s v="A1362"/>
    <s v="Kids menu"/>
    <x v="10892"/>
    <n v="2010"/>
    <s v="Old"/>
    <x v="0"/>
  </r>
  <r>
    <x v="1"/>
    <s v="A1362"/>
    <s v="Kids menu"/>
    <x v="10893"/>
    <n v="2010"/>
    <s v="Old"/>
    <x v="0"/>
  </r>
  <r>
    <x v="0"/>
    <s v="A1362"/>
    <s v="Tacos"/>
    <x v="10894"/>
    <n v="2010"/>
    <s v="Old"/>
    <x v="0"/>
  </r>
  <r>
    <x v="1"/>
    <s v="A1362"/>
    <s v="Tacos"/>
    <x v="10895"/>
    <n v="2010"/>
    <s v="Old"/>
    <x v="0"/>
  </r>
  <r>
    <x v="0"/>
    <s v="A1363"/>
    <s v="Burritos"/>
    <x v="10896"/>
    <n v="2010"/>
    <s v="Old"/>
    <x v="0"/>
  </r>
  <r>
    <x v="1"/>
    <s v="A1363"/>
    <s v="Burritos"/>
    <x v="10897"/>
    <n v="2010"/>
    <s v="Old"/>
    <x v="0"/>
  </r>
  <r>
    <x v="0"/>
    <s v="A1363"/>
    <s v="Drinks"/>
    <x v="10898"/>
    <n v="2010"/>
    <s v="Old"/>
    <x v="0"/>
  </r>
  <r>
    <x v="1"/>
    <s v="A1363"/>
    <s v="Drinks"/>
    <x v="10899"/>
    <n v="2010"/>
    <s v="Old"/>
    <x v="0"/>
  </r>
  <r>
    <x v="0"/>
    <s v="A1363"/>
    <s v="Kids menu"/>
    <x v="10900"/>
    <n v="2010"/>
    <s v="Old"/>
    <x v="0"/>
  </r>
  <r>
    <x v="1"/>
    <s v="A1363"/>
    <s v="Kids menu"/>
    <x v="10901"/>
    <n v="2010"/>
    <s v="Old"/>
    <x v="0"/>
  </r>
  <r>
    <x v="0"/>
    <s v="A1363"/>
    <s v="Tacos"/>
    <x v="10902"/>
    <n v="2010"/>
    <s v="Old"/>
    <x v="0"/>
  </r>
  <r>
    <x v="1"/>
    <s v="A1363"/>
    <s v="Tacos"/>
    <x v="10903"/>
    <n v="2010"/>
    <s v="Old"/>
    <x v="0"/>
  </r>
  <r>
    <x v="0"/>
    <s v="A1364"/>
    <s v="Burritos"/>
    <x v="10904"/>
    <n v="2010"/>
    <s v="Old"/>
    <x v="0"/>
  </r>
  <r>
    <x v="1"/>
    <s v="A1364"/>
    <s v="Burritos"/>
    <x v="10905"/>
    <n v="2010"/>
    <s v="Old"/>
    <x v="0"/>
  </r>
  <r>
    <x v="0"/>
    <s v="A1364"/>
    <s v="Drinks"/>
    <x v="10906"/>
    <n v="2010"/>
    <s v="Old"/>
    <x v="0"/>
  </r>
  <r>
    <x v="1"/>
    <s v="A1364"/>
    <s v="Drinks"/>
    <x v="10907"/>
    <n v="2010"/>
    <s v="Old"/>
    <x v="0"/>
  </r>
  <r>
    <x v="0"/>
    <s v="A1364"/>
    <s v="Kids menu"/>
    <x v="10908"/>
    <n v="2010"/>
    <s v="Old"/>
    <x v="0"/>
  </r>
  <r>
    <x v="1"/>
    <s v="A1364"/>
    <s v="Kids menu"/>
    <x v="10909"/>
    <n v="2010"/>
    <s v="Old"/>
    <x v="0"/>
  </r>
  <r>
    <x v="0"/>
    <s v="A1364"/>
    <s v="Tacos"/>
    <x v="10910"/>
    <n v="2010"/>
    <s v="Old"/>
    <x v="0"/>
  </r>
  <r>
    <x v="1"/>
    <s v="A1364"/>
    <s v="Tacos"/>
    <x v="10911"/>
    <n v="2010"/>
    <s v="Old"/>
    <x v="0"/>
  </r>
  <r>
    <x v="0"/>
    <s v="A1365"/>
    <s v="Burritos"/>
    <x v="10912"/>
    <n v="2010"/>
    <s v="Old"/>
    <x v="0"/>
  </r>
  <r>
    <x v="1"/>
    <s v="A1365"/>
    <s v="Burritos"/>
    <x v="10913"/>
    <n v="2010"/>
    <s v="Old"/>
    <x v="0"/>
  </r>
  <r>
    <x v="0"/>
    <s v="A1365"/>
    <s v="Drinks"/>
    <x v="10914"/>
    <n v="2010"/>
    <s v="Old"/>
    <x v="0"/>
  </r>
  <r>
    <x v="1"/>
    <s v="A1365"/>
    <s v="Drinks"/>
    <x v="10915"/>
    <n v="2010"/>
    <s v="Old"/>
    <x v="0"/>
  </r>
  <r>
    <x v="0"/>
    <s v="A1365"/>
    <s v="Kids menu"/>
    <x v="10916"/>
    <n v="2010"/>
    <s v="Old"/>
    <x v="0"/>
  </r>
  <r>
    <x v="1"/>
    <s v="A1365"/>
    <s v="Kids menu"/>
    <x v="10917"/>
    <n v="2010"/>
    <s v="Old"/>
    <x v="0"/>
  </r>
  <r>
    <x v="0"/>
    <s v="A1365"/>
    <s v="Tacos"/>
    <x v="10918"/>
    <n v="2010"/>
    <s v="Old"/>
    <x v="0"/>
  </r>
  <r>
    <x v="1"/>
    <s v="A1365"/>
    <s v="Tacos"/>
    <x v="10919"/>
    <n v="2010"/>
    <s v="Old"/>
    <x v="0"/>
  </r>
  <r>
    <x v="0"/>
    <s v="A1366"/>
    <s v="Burritos"/>
    <x v="10920"/>
    <n v="2010"/>
    <s v="Old"/>
    <x v="0"/>
  </r>
  <r>
    <x v="1"/>
    <s v="A1366"/>
    <s v="Burritos"/>
    <x v="10921"/>
    <n v="2010"/>
    <s v="Old"/>
    <x v="0"/>
  </r>
  <r>
    <x v="0"/>
    <s v="A1366"/>
    <s v="Drinks"/>
    <x v="10922"/>
    <n v="2010"/>
    <s v="Old"/>
    <x v="0"/>
  </r>
  <r>
    <x v="1"/>
    <s v="A1366"/>
    <s v="Drinks"/>
    <x v="10923"/>
    <n v="2010"/>
    <s v="Old"/>
    <x v="0"/>
  </r>
  <r>
    <x v="0"/>
    <s v="A1366"/>
    <s v="Kids menu"/>
    <x v="10924"/>
    <n v="2010"/>
    <s v="Old"/>
    <x v="0"/>
  </r>
  <r>
    <x v="1"/>
    <s v="A1366"/>
    <s v="Kids menu"/>
    <x v="10925"/>
    <n v="2010"/>
    <s v="Old"/>
    <x v="0"/>
  </r>
  <r>
    <x v="0"/>
    <s v="A1366"/>
    <s v="Tacos"/>
    <x v="10926"/>
    <n v="2010"/>
    <s v="Old"/>
    <x v="0"/>
  </r>
  <r>
    <x v="1"/>
    <s v="A1366"/>
    <s v="Tacos"/>
    <x v="10927"/>
    <n v="2010"/>
    <s v="Old"/>
    <x v="0"/>
  </r>
  <r>
    <x v="0"/>
    <s v="A1367"/>
    <s v="Burritos"/>
    <x v="10928"/>
    <n v="2010"/>
    <s v="Old"/>
    <x v="0"/>
  </r>
  <r>
    <x v="1"/>
    <s v="A1367"/>
    <s v="Burritos"/>
    <x v="10929"/>
    <n v="2010"/>
    <s v="Old"/>
    <x v="0"/>
  </r>
  <r>
    <x v="0"/>
    <s v="A1367"/>
    <s v="Drinks"/>
    <x v="10930"/>
    <n v="2010"/>
    <s v="Old"/>
    <x v="0"/>
  </r>
  <r>
    <x v="1"/>
    <s v="A1367"/>
    <s v="Drinks"/>
    <x v="10931"/>
    <n v="2010"/>
    <s v="Old"/>
    <x v="0"/>
  </r>
  <r>
    <x v="0"/>
    <s v="A1367"/>
    <s v="Kids menu"/>
    <x v="10932"/>
    <n v="2010"/>
    <s v="Old"/>
    <x v="0"/>
  </r>
  <r>
    <x v="1"/>
    <s v="A1367"/>
    <s v="Kids menu"/>
    <x v="10933"/>
    <n v="2010"/>
    <s v="Old"/>
    <x v="0"/>
  </r>
  <r>
    <x v="0"/>
    <s v="A1367"/>
    <s v="Tacos"/>
    <x v="10934"/>
    <n v="2010"/>
    <s v="Old"/>
    <x v="0"/>
  </r>
  <r>
    <x v="1"/>
    <s v="A1367"/>
    <s v="Tacos"/>
    <x v="10935"/>
    <n v="2010"/>
    <s v="Old"/>
    <x v="0"/>
  </r>
  <r>
    <x v="0"/>
    <s v="A1368"/>
    <s v="Burritos"/>
    <x v="10936"/>
    <n v="2010"/>
    <s v="Old"/>
    <x v="0"/>
  </r>
  <r>
    <x v="1"/>
    <s v="A1368"/>
    <s v="Burritos"/>
    <x v="10937"/>
    <n v="2010"/>
    <s v="Old"/>
    <x v="0"/>
  </r>
  <r>
    <x v="0"/>
    <s v="A1368"/>
    <s v="Drinks"/>
    <x v="10938"/>
    <n v="2010"/>
    <s v="Old"/>
    <x v="0"/>
  </r>
  <r>
    <x v="1"/>
    <s v="A1368"/>
    <s v="Drinks"/>
    <x v="10939"/>
    <n v="2010"/>
    <s v="Old"/>
    <x v="0"/>
  </r>
  <r>
    <x v="0"/>
    <s v="A1368"/>
    <s v="Kids menu"/>
    <x v="10940"/>
    <n v="2010"/>
    <s v="Old"/>
    <x v="0"/>
  </r>
  <r>
    <x v="1"/>
    <s v="A1368"/>
    <s v="Kids menu"/>
    <x v="10941"/>
    <n v="2010"/>
    <s v="Old"/>
    <x v="0"/>
  </r>
  <r>
    <x v="0"/>
    <s v="A1368"/>
    <s v="Tacos"/>
    <x v="10942"/>
    <n v="2010"/>
    <s v="Old"/>
    <x v="0"/>
  </r>
  <r>
    <x v="1"/>
    <s v="A1368"/>
    <s v="Tacos"/>
    <x v="10943"/>
    <n v="2010"/>
    <s v="Old"/>
    <x v="0"/>
  </r>
  <r>
    <x v="0"/>
    <s v="A1369"/>
    <s v="Burritos"/>
    <x v="10944"/>
    <n v="2010"/>
    <s v="Old"/>
    <x v="0"/>
  </r>
  <r>
    <x v="1"/>
    <s v="A1369"/>
    <s v="Burritos"/>
    <x v="10945"/>
    <n v="2010"/>
    <s v="Old"/>
    <x v="0"/>
  </r>
  <r>
    <x v="0"/>
    <s v="A1369"/>
    <s v="Drinks"/>
    <x v="10946"/>
    <n v="2010"/>
    <s v="Old"/>
    <x v="0"/>
  </r>
  <r>
    <x v="1"/>
    <s v="A1369"/>
    <s v="Drinks"/>
    <x v="10947"/>
    <n v="2010"/>
    <s v="Old"/>
    <x v="0"/>
  </r>
  <r>
    <x v="0"/>
    <s v="A1369"/>
    <s v="Kids menu"/>
    <x v="10948"/>
    <n v="2010"/>
    <s v="Old"/>
    <x v="0"/>
  </r>
  <r>
    <x v="1"/>
    <s v="A1369"/>
    <s v="Kids menu"/>
    <x v="10949"/>
    <n v="2010"/>
    <s v="Old"/>
    <x v="0"/>
  </r>
  <r>
    <x v="0"/>
    <s v="A1369"/>
    <s v="Tacos"/>
    <x v="10950"/>
    <n v="2010"/>
    <s v="Old"/>
    <x v="0"/>
  </r>
  <r>
    <x v="1"/>
    <s v="A1369"/>
    <s v="Tacos"/>
    <x v="10951"/>
    <n v="2010"/>
    <s v="Old"/>
    <x v="0"/>
  </r>
  <r>
    <x v="0"/>
    <s v="A1370"/>
    <s v="Burritos"/>
    <x v="10952"/>
    <n v="2010"/>
    <s v="Old"/>
    <x v="0"/>
  </r>
  <r>
    <x v="1"/>
    <s v="A1370"/>
    <s v="Burritos"/>
    <x v="10953"/>
    <n v="2010"/>
    <s v="Old"/>
    <x v="0"/>
  </r>
  <r>
    <x v="0"/>
    <s v="A1370"/>
    <s v="Drinks"/>
    <x v="10954"/>
    <n v="2010"/>
    <s v="Old"/>
    <x v="0"/>
  </r>
  <r>
    <x v="1"/>
    <s v="A1370"/>
    <s v="Drinks"/>
    <x v="10955"/>
    <n v="2010"/>
    <s v="Old"/>
    <x v="0"/>
  </r>
  <r>
    <x v="0"/>
    <s v="A1370"/>
    <s v="Kids menu"/>
    <x v="10956"/>
    <n v="2010"/>
    <s v="Old"/>
    <x v="0"/>
  </r>
  <r>
    <x v="1"/>
    <s v="A1370"/>
    <s v="Kids menu"/>
    <x v="10957"/>
    <n v="2010"/>
    <s v="Old"/>
    <x v="0"/>
  </r>
  <r>
    <x v="0"/>
    <s v="A1370"/>
    <s v="Tacos"/>
    <x v="10958"/>
    <n v="2010"/>
    <s v="Old"/>
    <x v="0"/>
  </r>
  <r>
    <x v="1"/>
    <s v="A1370"/>
    <s v="Tacos"/>
    <x v="10959"/>
    <n v="2010"/>
    <s v="Old"/>
    <x v="0"/>
  </r>
  <r>
    <x v="0"/>
    <s v="A1371"/>
    <s v="Burritos"/>
    <x v="10960"/>
    <n v="2010"/>
    <s v="Old"/>
    <x v="0"/>
  </r>
  <r>
    <x v="1"/>
    <s v="A1371"/>
    <s v="Burritos"/>
    <x v="10961"/>
    <n v="2010"/>
    <s v="Old"/>
    <x v="0"/>
  </r>
  <r>
    <x v="0"/>
    <s v="A1371"/>
    <s v="Drinks"/>
    <x v="10962"/>
    <n v="2010"/>
    <s v="Old"/>
    <x v="0"/>
  </r>
  <r>
    <x v="1"/>
    <s v="A1371"/>
    <s v="Drinks"/>
    <x v="10963"/>
    <n v="2010"/>
    <s v="Old"/>
    <x v="0"/>
  </r>
  <r>
    <x v="0"/>
    <s v="A1371"/>
    <s v="Kids menu"/>
    <x v="10964"/>
    <n v="2010"/>
    <s v="Old"/>
    <x v="0"/>
  </r>
  <r>
    <x v="1"/>
    <s v="A1371"/>
    <s v="Kids menu"/>
    <x v="10965"/>
    <n v="2010"/>
    <s v="Old"/>
    <x v="0"/>
  </r>
  <r>
    <x v="0"/>
    <s v="A1371"/>
    <s v="Tacos"/>
    <x v="10966"/>
    <n v="2010"/>
    <s v="Old"/>
    <x v="0"/>
  </r>
  <r>
    <x v="1"/>
    <s v="A1371"/>
    <s v="Tacos"/>
    <x v="10967"/>
    <n v="2010"/>
    <s v="Old"/>
    <x v="0"/>
  </r>
  <r>
    <x v="0"/>
    <s v="A1372"/>
    <s v="Burritos"/>
    <x v="10968"/>
    <n v="2010"/>
    <s v="Old"/>
    <x v="0"/>
  </r>
  <r>
    <x v="1"/>
    <s v="A1372"/>
    <s v="Burritos"/>
    <x v="10969"/>
    <n v="2010"/>
    <s v="Old"/>
    <x v="0"/>
  </r>
  <r>
    <x v="0"/>
    <s v="A1372"/>
    <s v="Drinks"/>
    <x v="10970"/>
    <n v="2010"/>
    <s v="Old"/>
    <x v="0"/>
  </r>
  <r>
    <x v="1"/>
    <s v="A1372"/>
    <s v="Drinks"/>
    <x v="10971"/>
    <n v="2010"/>
    <s v="Old"/>
    <x v="0"/>
  </r>
  <r>
    <x v="0"/>
    <s v="A1372"/>
    <s v="Kids menu"/>
    <x v="10972"/>
    <n v="2010"/>
    <s v="Old"/>
    <x v="0"/>
  </r>
  <r>
    <x v="1"/>
    <s v="A1372"/>
    <s v="Kids menu"/>
    <x v="10973"/>
    <n v="2010"/>
    <s v="Old"/>
    <x v="0"/>
  </r>
  <r>
    <x v="0"/>
    <s v="A1372"/>
    <s v="Tacos"/>
    <x v="10974"/>
    <n v="2010"/>
    <s v="Old"/>
    <x v="0"/>
  </r>
  <r>
    <x v="1"/>
    <s v="A1372"/>
    <s v="Tacos"/>
    <x v="10975"/>
    <n v="2010"/>
    <s v="Old"/>
    <x v="0"/>
  </r>
  <r>
    <x v="0"/>
    <s v="A1373"/>
    <s v="Burritos"/>
    <x v="10976"/>
    <n v="2010"/>
    <s v="Old"/>
    <x v="0"/>
  </r>
  <r>
    <x v="1"/>
    <s v="A1373"/>
    <s v="Burritos"/>
    <x v="10977"/>
    <n v="2010"/>
    <s v="Old"/>
    <x v="0"/>
  </r>
  <r>
    <x v="0"/>
    <s v="A1373"/>
    <s v="Drinks"/>
    <x v="10978"/>
    <n v="2010"/>
    <s v="Old"/>
    <x v="0"/>
  </r>
  <r>
    <x v="1"/>
    <s v="A1373"/>
    <s v="Drinks"/>
    <x v="10979"/>
    <n v="2010"/>
    <s v="Old"/>
    <x v="0"/>
  </r>
  <r>
    <x v="0"/>
    <s v="A1373"/>
    <s v="Kids menu"/>
    <x v="10980"/>
    <n v="2010"/>
    <s v="Old"/>
    <x v="0"/>
  </r>
  <r>
    <x v="1"/>
    <s v="A1373"/>
    <s v="Kids menu"/>
    <x v="10981"/>
    <n v="2010"/>
    <s v="Old"/>
    <x v="0"/>
  </r>
  <r>
    <x v="0"/>
    <s v="A1373"/>
    <s v="Tacos"/>
    <x v="10982"/>
    <n v="2010"/>
    <s v="Old"/>
    <x v="0"/>
  </r>
  <r>
    <x v="1"/>
    <s v="A1373"/>
    <s v="Tacos"/>
    <x v="10983"/>
    <n v="2010"/>
    <s v="Old"/>
    <x v="0"/>
  </r>
  <r>
    <x v="0"/>
    <s v="A1374"/>
    <s v="Burritos"/>
    <x v="10984"/>
    <n v="2010"/>
    <s v="Old"/>
    <x v="0"/>
  </r>
  <r>
    <x v="1"/>
    <s v="A1374"/>
    <s v="Burritos"/>
    <x v="10985"/>
    <n v="2010"/>
    <s v="Old"/>
    <x v="0"/>
  </r>
  <r>
    <x v="0"/>
    <s v="A1374"/>
    <s v="Drinks"/>
    <x v="10986"/>
    <n v="2010"/>
    <s v="Old"/>
    <x v="0"/>
  </r>
  <r>
    <x v="1"/>
    <s v="A1374"/>
    <s v="Drinks"/>
    <x v="10987"/>
    <n v="2010"/>
    <s v="Old"/>
    <x v="0"/>
  </r>
  <r>
    <x v="0"/>
    <s v="A1374"/>
    <s v="Kids menu"/>
    <x v="10988"/>
    <n v="2010"/>
    <s v="Old"/>
    <x v="0"/>
  </r>
  <r>
    <x v="1"/>
    <s v="A1374"/>
    <s v="Kids menu"/>
    <x v="10989"/>
    <n v="2010"/>
    <s v="Old"/>
    <x v="0"/>
  </r>
  <r>
    <x v="0"/>
    <s v="A1374"/>
    <s v="Tacos"/>
    <x v="10990"/>
    <n v="2010"/>
    <s v="Old"/>
    <x v="0"/>
  </r>
  <r>
    <x v="1"/>
    <s v="A1374"/>
    <s v="Tacos"/>
    <x v="10991"/>
    <n v="2010"/>
    <s v="Old"/>
    <x v="0"/>
  </r>
  <r>
    <x v="0"/>
    <s v="A1375"/>
    <s v="Burritos"/>
    <x v="10992"/>
    <n v="2010"/>
    <s v="Old"/>
    <x v="0"/>
  </r>
  <r>
    <x v="1"/>
    <s v="A1375"/>
    <s v="Burritos"/>
    <x v="10993"/>
    <n v="2010"/>
    <s v="Old"/>
    <x v="0"/>
  </r>
  <r>
    <x v="0"/>
    <s v="A1375"/>
    <s v="Drinks"/>
    <x v="10994"/>
    <n v="2010"/>
    <s v="Old"/>
    <x v="0"/>
  </r>
  <r>
    <x v="1"/>
    <s v="A1375"/>
    <s v="Drinks"/>
    <x v="10995"/>
    <n v="2010"/>
    <s v="Old"/>
    <x v="0"/>
  </r>
  <r>
    <x v="0"/>
    <s v="A1375"/>
    <s v="Kids menu"/>
    <x v="10996"/>
    <n v="2010"/>
    <s v="Old"/>
    <x v="0"/>
  </r>
  <r>
    <x v="1"/>
    <s v="A1375"/>
    <s v="Kids menu"/>
    <x v="10997"/>
    <n v="2010"/>
    <s v="Old"/>
    <x v="0"/>
  </r>
  <r>
    <x v="0"/>
    <s v="A1375"/>
    <s v="Tacos"/>
    <x v="10998"/>
    <n v="2010"/>
    <s v="Old"/>
    <x v="0"/>
  </r>
  <r>
    <x v="1"/>
    <s v="A1375"/>
    <s v="Tacos"/>
    <x v="10999"/>
    <n v="2010"/>
    <s v="Old"/>
    <x v="0"/>
  </r>
  <r>
    <x v="0"/>
    <s v="A1376"/>
    <s v="Burritos"/>
    <x v="11000"/>
    <n v="2010"/>
    <s v="Old"/>
    <x v="0"/>
  </r>
  <r>
    <x v="1"/>
    <s v="A1376"/>
    <s v="Burritos"/>
    <x v="11001"/>
    <n v="2010"/>
    <s v="Old"/>
    <x v="0"/>
  </r>
  <r>
    <x v="0"/>
    <s v="A1376"/>
    <s v="Drinks"/>
    <x v="11002"/>
    <n v="2010"/>
    <s v="Old"/>
    <x v="0"/>
  </r>
  <r>
    <x v="1"/>
    <s v="A1376"/>
    <s v="Drinks"/>
    <x v="11003"/>
    <n v="2010"/>
    <s v="Old"/>
    <x v="0"/>
  </r>
  <r>
    <x v="0"/>
    <s v="A1376"/>
    <s v="Kids menu"/>
    <x v="11004"/>
    <n v="2010"/>
    <s v="Old"/>
    <x v="0"/>
  </r>
  <r>
    <x v="1"/>
    <s v="A1376"/>
    <s v="Kids menu"/>
    <x v="11005"/>
    <n v="2010"/>
    <s v="Old"/>
    <x v="0"/>
  </r>
  <r>
    <x v="0"/>
    <s v="A1376"/>
    <s v="Tacos"/>
    <x v="11006"/>
    <n v="2010"/>
    <s v="Old"/>
    <x v="0"/>
  </r>
  <r>
    <x v="1"/>
    <s v="A1376"/>
    <s v="Tacos"/>
    <x v="11007"/>
    <n v="2010"/>
    <s v="Old"/>
    <x v="0"/>
  </r>
  <r>
    <x v="0"/>
    <s v="A1377"/>
    <s v="Burritos"/>
    <x v="11008"/>
    <n v="2010"/>
    <s v="Old"/>
    <x v="0"/>
  </r>
  <r>
    <x v="1"/>
    <s v="A1377"/>
    <s v="Burritos"/>
    <x v="11009"/>
    <n v="2010"/>
    <s v="Old"/>
    <x v="0"/>
  </r>
  <r>
    <x v="0"/>
    <s v="A1377"/>
    <s v="Drinks"/>
    <x v="11010"/>
    <n v="2010"/>
    <s v="Old"/>
    <x v="0"/>
  </r>
  <r>
    <x v="1"/>
    <s v="A1377"/>
    <s v="Drinks"/>
    <x v="11011"/>
    <n v="2010"/>
    <s v="Old"/>
    <x v="0"/>
  </r>
  <r>
    <x v="0"/>
    <s v="A1377"/>
    <s v="Kids menu"/>
    <x v="11012"/>
    <n v="2010"/>
    <s v="Old"/>
    <x v="0"/>
  </r>
  <r>
    <x v="1"/>
    <s v="A1377"/>
    <s v="Kids menu"/>
    <x v="11013"/>
    <n v="2010"/>
    <s v="Old"/>
    <x v="0"/>
  </r>
  <r>
    <x v="0"/>
    <s v="A1377"/>
    <s v="Tacos"/>
    <x v="11014"/>
    <n v="2010"/>
    <s v="Old"/>
    <x v="0"/>
  </r>
  <r>
    <x v="1"/>
    <s v="A1377"/>
    <s v="Tacos"/>
    <x v="11015"/>
    <n v="2010"/>
    <s v="Old"/>
    <x v="0"/>
  </r>
  <r>
    <x v="0"/>
    <s v="A1378"/>
    <s v="Burritos"/>
    <x v="11016"/>
    <n v="2010"/>
    <s v="Old"/>
    <x v="0"/>
  </r>
  <r>
    <x v="1"/>
    <s v="A1378"/>
    <s v="Burritos"/>
    <x v="11017"/>
    <n v="2010"/>
    <s v="Old"/>
    <x v="0"/>
  </r>
  <r>
    <x v="0"/>
    <s v="A1378"/>
    <s v="Drinks"/>
    <x v="11018"/>
    <n v="2010"/>
    <s v="Old"/>
    <x v="0"/>
  </r>
  <r>
    <x v="1"/>
    <s v="A1378"/>
    <s v="Drinks"/>
    <x v="11019"/>
    <n v="2010"/>
    <s v="Old"/>
    <x v="0"/>
  </r>
  <r>
    <x v="0"/>
    <s v="A1378"/>
    <s v="Kids menu"/>
    <x v="11020"/>
    <n v="2010"/>
    <s v="Old"/>
    <x v="0"/>
  </r>
  <r>
    <x v="1"/>
    <s v="A1378"/>
    <s v="Kids menu"/>
    <x v="11021"/>
    <n v="2010"/>
    <s v="Old"/>
    <x v="0"/>
  </r>
  <r>
    <x v="0"/>
    <s v="A1378"/>
    <s v="Tacos"/>
    <x v="11022"/>
    <n v="2010"/>
    <s v="Old"/>
    <x v="0"/>
  </r>
  <r>
    <x v="1"/>
    <s v="A1378"/>
    <s v="Tacos"/>
    <x v="11023"/>
    <n v="2010"/>
    <s v="Old"/>
    <x v="0"/>
  </r>
  <r>
    <x v="0"/>
    <s v="A1379"/>
    <s v="Burritos"/>
    <x v="11024"/>
    <n v="2010"/>
    <s v="Old"/>
    <x v="0"/>
  </r>
  <r>
    <x v="1"/>
    <s v="A1379"/>
    <s v="Burritos"/>
    <x v="11025"/>
    <n v="2010"/>
    <s v="Old"/>
    <x v="0"/>
  </r>
  <r>
    <x v="0"/>
    <s v="A1379"/>
    <s v="Drinks"/>
    <x v="11026"/>
    <n v="2010"/>
    <s v="Old"/>
    <x v="0"/>
  </r>
  <r>
    <x v="1"/>
    <s v="A1379"/>
    <s v="Drinks"/>
    <x v="11027"/>
    <n v="2010"/>
    <s v="Old"/>
    <x v="0"/>
  </r>
  <r>
    <x v="0"/>
    <s v="A1379"/>
    <s v="Kids menu"/>
    <x v="11028"/>
    <n v="2010"/>
    <s v="Old"/>
    <x v="0"/>
  </r>
  <r>
    <x v="1"/>
    <s v="A1379"/>
    <s v="Kids menu"/>
    <x v="11029"/>
    <n v="2010"/>
    <s v="Old"/>
    <x v="0"/>
  </r>
  <r>
    <x v="0"/>
    <s v="A1379"/>
    <s v="Tacos"/>
    <x v="11030"/>
    <n v="2010"/>
    <s v="Old"/>
    <x v="0"/>
  </r>
  <r>
    <x v="1"/>
    <s v="A1379"/>
    <s v="Tacos"/>
    <x v="11031"/>
    <n v="2010"/>
    <s v="Old"/>
    <x v="0"/>
  </r>
  <r>
    <x v="0"/>
    <s v="A1380"/>
    <s v="Burritos"/>
    <x v="11032"/>
    <n v="2010"/>
    <s v="Old"/>
    <x v="0"/>
  </r>
  <r>
    <x v="1"/>
    <s v="A1380"/>
    <s v="Burritos"/>
    <x v="11033"/>
    <n v="2010"/>
    <s v="Old"/>
    <x v="0"/>
  </r>
  <r>
    <x v="0"/>
    <s v="A1380"/>
    <s v="Drinks"/>
    <x v="11034"/>
    <n v="2010"/>
    <s v="Old"/>
    <x v="0"/>
  </r>
  <r>
    <x v="1"/>
    <s v="A1380"/>
    <s v="Drinks"/>
    <x v="11035"/>
    <n v="2010"/>
    <s v="Old"/>
    <x v="0"/>
  </r>
  <r>
    <x v="0"/>
    <s v="A1380"/>
    <s v="Kids menu"/>
    <x v="11036"/>
    <n v="2010"/>
    <s v="Old"/>
    <x v="0"/>
  </r>
  <r>
    <x v="1"/>
    <s v="A1380"/>
    <s v="Kids menu"/>
    <x v="11037"/>
    <n v="2010"/>
    <s v="Old"/>
    <x v="0"/>
  </r>
  <r>
    <x v="0"/>
    <s v="A1380"/>
    <s v="Tacos"/>
    <x v="11038"/>
    <n v="2010"/>
    <s v="Old"/>
    <x v="0"/>
  </r>
  <r>
    <x v="1"/>
    <s v="A1380"/>
    <s v="Tacos"/>
    <x v="11039"/>
    <n v="2010"/>
    <s v="Old"/>
    <x v="0"/>
  </r>
  <r>
    <x v="0"/>
    <s v="A1381"/>
    <s v="Burritos"/>
    <x v="11040"/>
    <n v="2010"/>
    <s v="Old"/>
    <x v="0"/>
  </r>
  <r>
    <x v="1"/>
    <s v="A1381"/>
    <s v="Burritos"/>
    <x v="11041"/>
    <n v="2010"/>
    <s v="Old"/>
    <x v="0"/>
  </r>
  <r>
    <x v="0"/>
    <s v="A1381"/>
    <s v="Drinks"/>
    <x v="11042"/>
    <n v="2010"/>
    <s v="Old"/>
    <x v="0"/>
  </r>
  <r>
    <x v="1"/>
    <s v="A1381"/>
    <s v="Drinks"/>
    <x v="11043"/>
    <n v="2010"/>
    <s v="Old"/>
    <x v="0"/>
  </r>
  <r>
    <x v="0"/>
    <s v="A1381"/>
    <s v="Kids menu"/>
    <x v="11044"/>
    <n v="2010"/>
    <s v="Old"/>
    <x v="0"/>
  </r>
  <r>
    <x v="1"/>
    <s v="A1381"/>
    <s v="Kids menu"/>
    <x v="11045"/>
    <n v="2010"/>
    <s v="Old"/>
    <x v="0"/>
  </r>
  <r>
    <x v="0"/>
    <s v="A1381"/>
    <s v="Tacos"/>
    <x v="11046"/>
    <n v="2010"/>
    <s v="Old"/>
    <x v="0"/>
  </r>
  <r>
    <x v="1"/>
    <s v="A1381"/>
    <s v="Tacos"/>
    <x v="11047"/>
    <n v="2010"/>
    <s v="Old"/>
    <x v="0"/>
  </r>
  <r>
    <x v="0"/>
    <s v="A1382"/>
    <s v="Burritos"/>
    <x v="11048"/>
    <n v="2010"/>
    <s v="Old"/>
    <x v="0"/>
  </r>
  <r>
    <x v="1"/>
    <s v="A1382"/>
    <s v="Burritos"/>
    <x v="11049"/>
    <n v="2010"/>
    <s v="Old"/>
    <x v="0"/>
  </r>
  <r>
    <x v="0"/>
    <s v="A1382"/>
    <s v="Drinks"/>
    <x v="11050"/>
    <n v="2010"/>
    <s v="Old"/>
    <x v="0"/>
  </r>
  <r>
    <x v="1"/>
    <s v="A1382"/>
    <s v="Drinks"/>
    <x v="11051"/>
    <n v="2010"/>
    <s v="Old"/>
    <x v="0"/>
  </r>
  <r>
    <x v="0"/>
    <s v="A1382"/>
    <s v="Kids menu"/>
    <x v="11052"/>
    <n v="2010"/>
    <s v="Old"/>
    <x v="0"/>
  </r>
  <r>
    <x v="1"/>
    <s v="A1382"/>
    <s v="Kids menu"/>
    <x v="11053"/>
    <n v="2010"/>
    <s v="Old"/>
    <x v="0"/>
  </r>
  <r>
    <x v="0"/>
    <s v="A1382"/>
    <s v="Tacos"/>
    <x v="11054"/>
    <n v="2010"/>
    <s v="Old"/>
    <x v="0"/>
  </r>
  <r>
    <x v="1"/>
    <s v="A1382"/>
    <s v="Tacos"/>
    <x v="11055"/>
    <n v="2010"/>
    <s v="Old"/>
    <x v="0"/>
  </r>
  <r>
    <x v="0"/>
    <s v="A1383"/>
    <s v="Burritos"/>
    <x v="11056"/>
    <n v="2010"/>
    <s v="Old"/>
    <x v="0"/>
  </r>
  <r>
    <x v="1"/>
    <s v="A1383"/>
    <s v="Burritos"/>
    <x v="11057"/>
    <n v="2010"/>
    <s v="Old"/>
    <x v="0"/>
  </r>
  <r>
    <x v="0"/>
    <s v="A1383"/>
    <s v="Drinks"/>
    <x v="11058"/>
    <n v="2010"/>
    <s v="Old"/>
    <x v="0"/>
  </r>
  <r>
    <x v="1"/>
    <s v="A1383"/>
    <s v="Drinks"/>
    <x v="11059"/>
    <n v="2010"/>
    <s v="Old"/>
    <x v="0"/>
  </r>
  <r>
    <x v="0"/>
    <s v="A1383"/>
    <s v="Kids menu"/>
    <x v="11060"/>
    <n v="2010"/>
    <s v="Old"/>
    <x v="0"/>
  </r>
  <r>
    <x v="1"/>
    <s v="A1383"/>
    <s v="Kids menu"/>
    <x v="11061"/>
    <n v="2010"/>
    <s v="Old"/>
    <x v="0"/>
  </r>
  <r>
    <x v="0"/>
    <s v="A1383"/>
    <s v="Tacos"/>
    <x v="11062"/>
    <n v="2010"/>
    <s v="Old"/>
    <x v="0"/>
  </r>
  <r>
    <x v="1"/>
    <s v="A1383"/>
    <s v="Tacos"/>
    <x v="11063"/>
    <n v="2010"/>
    <s v="Old"/>
    <x v="0"/>
  </r>
  <r>
    <x v="0"/>
    <s v="A1384"/>
    <s v="Burritos"/>
    <x v="11064"/>
    <n v="2010"/>
    <s v="Old"/>
    <x v="0"/>
  </r>
  <r>
    <x v="1"/>
    <s v="A1384"/>
    <s v="Burritos"/>
    <x v="11065"/>
    <n v="2010"/>
    <s v="Old"/>
    <x v="0"/>
  </r>
  <r>
    <x v="0"/>
    <s v="A1384"/>
    <s v="Drinks"/>
    <x v="11066"/>
    <n v="2010"/>
    <s v="Old"/>
    <x v="0"/>
  </r>
  <r>
    <x v="1"/>
    <s v="A1384"/>
    <s v="Drinks"/>
    <x v="11067"/>
    <n v="2010"/>
    <s v="Old"/>
    <x v="0"/>
  </r>
  <r>
    <x v="0"/>
    <s v="A1384"/>
    <s v="Kids menu"/>
    <x v="11068"/>
    <n v="2010"/>
    <s v="Old"/>
    <x v="0"/>
  </r>
  <r>
    <x v="1"/>
    <s v="A1384"/>
    <s v="Kids menu"/>
    <x v="11069"/>
    <n v="2010"/>
    <s v="Old"/>
    <x v="0"/>
  </r>
  <r>
    <x v="0"/>
    <s v="A1384"/>
    <s v="Tacos"/>
    <x v="11070"/>
    <n v="2010"/>
    <s v="Old"/>
    <x v="0"/>
  </r>
  <r>
    <x v="1"/>
    <s v="A1384"/>
    <s v="Tacos"/>
    <x v="11071"/>
    <n v="2010"/>
    <s v="Old"/>
    <x v="0"/>
  </r>
  <r>
    <x v="0"/>
    <s v="A1385"/>
    <s v="Burritos"/>
    <x v="11072"/>
    <n v="2010"/>
    <s v="Old"/>
    <x v="0"/>
  </r>
  <r>
    <x v="1"/>
    <s v="A1385"/>
    <s v="Burritos"/>
    <x v="11073"/>
    <n v="2010"/>
    <s v="Old"/>
    <x v="0"/>
  </r>
  <r>
    <x v="0"/>
    <s v="A1385"/>
    <s v="Drinks"/>
    <x v="11074"/>
    <n v="2010"/>
    <s v="Old"/>
    <x v="0"/>
  </r>
  <r>
    <x v="1"/>
    <s v="A1385"/>
    <s v="Drinks"/>
    <x v="11075"/>
    <n v="2010"/>
    <s v="Old"/>
    <x v="0"/>
  </r>
  <r>
    <x v="0"/>
    <s v="A1385"/>
    <s v="Kids menu"/>
    <x v="11076"/>
    <n v="2010"/>
    <s v="Old"/>
    <x v="0"/>
  </r>
  <r>
    <x v="1"/>
    <s v="A1385"/>
    <s v="Kids menu"/>
    <x v="11077"/>
    <n v="2010"/>
    <s v="Old"/>
    <x v="0"/>
  </r>
  <r>
    <x v="0"/>
    <s v="A1385"/>
    <s v="Tacos"/>
    <x v="11078"/>
    <n v="2010"/>
    <s v="Old"/>
    <x v="0"/>
  </r>
  <r>
    <x v="1"/>
    <s v="A1385"/>
    <s v="Tacos"/>
    <x v="11079"/>
    <n v="2010"/>
    <s v="Old"/>
    <x v="0"/>
  </r>
  <r>
    <x v="0"/>
    <s v="A1386"/>
    <s v="Burritos"/>
    <x v="11080"/>
    <n v="2010"/>
    <s v="Old"/>
    <x v="0"/>
  </r>
  <r>
    <x v="1"/>
    <s v="A1386"/>
    <s v="Burritos"/>
    <x v="11081"/>
    <n v="2010"/>
    <s v="Old"/>
    <x v="0"/>
  </r>
  <r>
    <x v="0"/>
    <s v="A1386"/>
    <s v="Drinks"/>
    <x v="11082"/>
    <n v="2010"/>
    <s v="Old"/>
    <x v="0"/>
  </r>
  <r>
    <x v="1"/>
    <s v="A1386"/>
    <s v="Drinks"/>
    <x v="11083"/>
    <n v="2010"/>
    <s v="Old"/>
    <x v="0"/>
  </r>
  <r>
    <x v="0"/>
    <s v="A1386"/>
    <s v="Kids menu"/>
    <x v="11084"/>
    <n v="2010"/>
    <s v="Old"/>
    <x v="0"/>
  </r>
  <r>
    <x v="1"/>
    <s v="A1386"/>
    <s v="Kids menu"/>
    <x v="11085"/>
    <n v="2010"/>
    <s v="Old"/>
    <x v="0"/>
  </r>
  <r>
    <x v="0"/>
    <s v="A1386"/>
    <s v="Tacos"/>
    <x v="11086"/>
    <n v="2010"/>
    <s v="Old"/>
    <x v="0"/>
  </r>
  <r>
    <x v="1"/>
    <s v="A1386"/>
    <s v="Tacos"/>
    <x v="11087"/>
    <n v="2010"/>
    <s v="Old"/>
    <x v="0"/>
  </r>
  <r>
    <x v="0"/>
    <s v="A1387"/>
    <s v="Burritos"/>
    <x v="11088"/>
    <n v="2010"/>
    <s v="Old"/>
    <x v="0"/>
  </r>
  <r>
    <x v="1"/>
    <s v="A1387"/>
    <s v="Burritos"/>
    <x v="11089"/>
    <n v="2010"/>
    <s v="Old"/>
    <x v="0"/>
  </r>
  <r>
    <x v="0"/>
    <s v="A1387"/>
    <s v="Drinks"/>
    <x v="11090"/>
    <n v="2010"/>
    <s v="Old"/>
    <x v="0"/>
  </r>
  <r>
    <x v="1"/>
    <s v="A1387"/>
    <s v="Drinks"/>
    <x v="11091"/>
    <n v="2010"/>
    <s v="Old"/>
    <x v="0"/>
  </r>
  <r>
    <x v="0"/>
    <s v="A1387"/>
    <s v="Kids menu"/>
    <x v="11092"/>
    <n v="2010"/>
    <s v="Old"/>
    <x v="0"/>
  </r>
  <r>
    <x v="1"/>
    <s v="A1387"/>
    <s v="Kids menu"/>
    <x v="11093"/>
    <n v="2010"/>
    <s v="Old"/>
    <x v="0"/>
  </r>
  <r>
    <x v="0"/>
    <s v="A1387"/>
    <s v="Tacos"/>
    <x v="11094"/>
    <n v="2010"/>
    <s v="Old"/>
    <x v="0"/>
  </r>
  <r>
    <x v="1"/>
    <s v="A1387"/>
    <s v="Tacos"/>
    <x v="11095"/>
    <n v="2010"/>
    <s v="Old"/>
    <x v="0"/>
  </r>
  <r>
    <x v="0"/>
    <s v="A1388"/>
    <s v="Burritos"/>
    <x v="11096"/>
    <n v="2010"/>
    <s v="Old"/>
    <x v="0"/>
  </r>
  <r>
    <x v="1"/>
    <s v="A1388"/>
    <s v="Burritos"/>
    <x v="11097"/>
    <n v="2010"/>
    <s v="Old"/>
    <x v="0"/>
  </r>
  <r>
    <x v="0"/>
    <s v="A1388"/>
    <s v="Drinks"/>
    <x v="11098"/>
    <n v="2010"/>
    <s v="Old"/>
    <x v="0"/>
  </r>
  <r>
    <x v="1"/>
    <s v="A1388"/>
    <s v="Drinks"/>
    <x v="11099"/>
    <n v="2010"/>
    <s v="Old"/>
    <x v="0"/>
  </r>
  <r>
    <x v="0"/>
    <s v="A1388"/>
    <s v="Kids menu"/>
    <x v="11100"/>
    <n v="2010"/>
    <s v="Old"/>
    <x v="0"/>
  </r>
  <r>
    <x v="1"/>
    <s v="A1388"/>
    <s v="Kids menu"/>
    <x v="11101"/>
    <n v="2010"/>
    <s v="Old"/>
    <x v="0"/>
  </r>
  <r>
    <x v="0"/>
    <s v="A1388"/>
    <s v="Tacos"/>
    <x v="11102"/>
    <n v="2010"/>
    <s v="Old"/>
    <x v="0"/>
  </r>
  <r>
    <x v="1"/>
    <s v="A1388"/>
    <s v="Tacos"/>
    <x v="11103"/>
    <n v="2010"/>
    <s v="Old"/>
    <x v="0"/>
  </r>
  <r>
    <x v="0"/>
    <s v="A1389"/>
    <s v="Burritos"/>
    <x v="11104"/>
    <n v="2010"/>
    <s v="Old"/>
    <x v="0"/>
  </r>
  <r>
    <x v="1"/>
    <s v="A1389"/>
    <s v="Burritos"/>
    <x v="11105"/>
    <n v="2010"/>
    <s v="Old"/>
    <x v="0"/>
  </r>
  <r>
    <x v="0"/>
    <s v="A1389"/>
    <s v="Drinks"/>
    <x v="11106"/>
    <n v="2010"/>
    <s v="Old"/>
    <x v="0"/>
  </r>
  <r>
    <x v="1"/>
    <s v="A1389"/>
    <s v="Drinks"/>
    <x v="11107"/>
    <n v="2010"/>
    <s v="Old"/>
    <x v="0"/>
  </r>
  <r>
    <x v="0"/>
    <s v="A1389"/>
    <s v="Kids menu"/>
    <x v="11108"/>
    <n v="2010"/>
    <s v="Old"/>
    <x v="0"/>
  </r>
  <r>
    <x v="1"/>
    <s v="A1389"/>
    <s v="Kids menu"/>
    <x v="11109"/>
    <n v="2010"/>
    <s v="Old"/>
    <x v="0"/>
  </r>
  <r>
    <x v="0"/>
    <s v="A1389"/>
    <s v="Tacos"/>
    <x v="11110"/>
    <n v="2010"/>
    <s v="Old"/>
    <x v="0"/>
  </r>
  <r>
    <x v="1"/>
    <s v="A1389"/>
    <s v="Tacos"/>
    <x v="11111"/>
    <n v="2010"/>
    <s v="Old"/>
    <x v="0"/>
  </r>
  <r>
    <x v="0"/>
    <s v="A1390"/>
    <s v="Burritos"/>
    <x v="11112"/>
    <n v="2010"/>
    <s v="Old"/>
    <x v="0"/>
  </r>
  <r>
    <x v="1"/>
    <s v="A1390"/>
    <s v="Burritos"/>
    <x v="11113"/>
    <n v="2010"/>
    <s v="Old"/>
    <x v="0"/>
  </r>
  <r>
    <x v="0"/>
    <s v="A1390"/>
    <s v="Drinks"/>
    <x v="11114"/>
    <n v="2010"/>
    <s v="Old"/>
    <x v="0"/>
  </r>
  <r>
    <x v="1"/>
    <s v="A1390"/>
    <s v="Drinks"/>
    <x v="11115"/>
    <n v="2010"/>
    <s v="Old"/>
    <x v="0"/>
  </r>
  <r>
    <x v="0"/>
    <s v="A1390"/>
    <s v="Kids menu"/>
    <x v="11116"/>
    <n v="2010"/>
    <s v="Old"/>
    <x v="0"/>
  </r>
  <r>
    <x v="1"/>
    <s v="A1390"/>
    <s v="Kids menu"/>
    <x v="11117"/>
    <n v="2010"/>
    <s v="Old"/>
    <x v="0"/>
  </r>
  <r>
    <x v="0"/>
    <s v="A1390"/>
    <s v="Tacos"/>
    <x v="11118"/>
    <n v="2010"/>
    <s v="Old"/>
    <x v="0"/>
  </r>
  <r>
    <x v="1"/>
    <s v="A1390"/>
    <s v="Tacos"/>
    <x v="11119"/>
    <n v="2010"/>
    <s v="Old"/>
    <x v="0"/>
  </r>
  <r>
    <x v="0"/>
    <s v="A1391"/>
    <s v="Burritos"/>
    <x v="11120"/>
    <n v="2010"/>
    <s v="Old"/>
    <x v="0"/>
  </r>
  <r>
    <x v="1"/>
    <s v="A1391"/>
    <s v="Burritos"/>
    <x v="11121"/>
    <n v="2010"/>
    <s v="Old"/>
    <x v="0"/>
  </r>
  <r>
    <x v="0"/>
    <s v="A1391"/>
    <s v="Drinks"/>
    <x v="11122"/>
    <n v="2010"/>
    <s v="Old"/>
    <x v="0"/>
  </r>
  <r>
    <x v="1"/>
    <s v="A1391"/>
    <s v="Drinks"/>
    <x v="11123"/>
    <n v="2010"/>
    <s v="Old"/>
    <x v="0"/>
  </r>
  <r>
    <x v="0"/>
    <s v="A1391"/>
    <s v="Kids menu"/>
    <x v="11124"/>
    <n v="2010"/>
    <s v="Old"/>
    <x v="0"/>
  </r>
  <r>
    <x v="1"/>
    <s v="A1391"/>
    <s v="Kids menu"/>
    <x v="11125"/>
    <n v="2010"/>
    <s v="Old"/>
    <x v="0"/>
  </r>
  <r>
    <x v="0"/>
    <s v="A1391"/>
    <s v="Tacos"/>
    <x v="11126"/>
    <n v="2010"/>
    <s v="Old"/>
    <x v="0"/>
  </r>
  <r>
    <x v="1"/>
    <s v="A1391"/>
    <s v="Tacos"/>
    <x v="11127"/>
    <n v="2010"/>
    <s v="Old"/>
    <x v="0"/>
  </r>
  <r>
    <x v="0"/>
    <s v="A1392"/>
    <s v="Burritos"/>
    <x v="11128"/>
    <n v="2010"/>
    <s v="Old"/>
    <x v="0"/>
  </r>
  <r>
    <x v="1"/>
    <s v="A1392"/>
    <s v="Burritos"/>
    <x v="11129"/>
    <n v="2010"/>
    <s v="Old"/>
    <x v="0"/>
  </r>
  <r>
    <x v="0"/>
    <s v="A1392"/>
    <s v="Drinks"/>
    <x v="11130"/>
    <n v="2010"/>
    <s v="Old"/>
    <x v="0"/>
  </r>
  <r>
    <x v="1"/>
    <s v="A1392"/>
    <s v="Drinks"/>
    <x v="11131"/>
    <n v="2010"/>
    <s v="Old"/>
    <x v="0"/>
  </r>
  <r>
    <x v="0"/>
    <s v="A1392"/>
    <s v="Kids menu"/>
    <x v="11132"/>
    <n v="2010"/>
    <s v="Old"/>
    <x v="0"/>
  </r>
  <r>
    <x v="1"/>
    <s v="A1392"/>
    <s v="Kids menu"/>
    <x v="11133"/>
    <n v="2010"/>
    <s v="Old"/>
    <x v="0"/>
  </r>
  <r>
    <x v="0"/>
    <s v="A1392"/>
    <s v="Tacos"/>
    <x v="11134"/>
    <n v="2010"/>
    <s v="Old"/>
    <x v="0"/>
  </r>
  <r>
    <x v="1"/>
    <s v="A1392"/>
    <s v="Tacos"/>
    <x v="11135"/>
    <n v="2010"/>
    <s v="Old"/>
    <x v="0"/>
  </r>
  <r>
    <x v="0"/>
    <s v="A1393"/>
    <s v="Burritos"/>
    <x v="11136"/>
    <n v="2010"/>
    <s v="Old"/>
    <x v="0"/>
  </r>
  <r>
    <x v="1"/>
    <s v="A1393"/>
    <s v="Burritos"/>
    <x v="11137"/>
    <n v="2010"/>
    <s v="Old"/>
    <x v="0"/>
  </r>
  <r>
    <x v="0"/>
    <s v="A1393"/>
    <s v="Drinks"/>
    <x v="11138"/>
    <n v="2010"/>
    <s v="Old"/>
    <x v="0"/>
  </r>
  <r>
    <x v="1"/>
    <s v="A1393"/>
    <s v="Drinks"/>
    <x v="11139"/>
    <n v="2010"/>
    <s v="Old"/>
    <x v="0"/>
  </r>
  <r>
    <x v="0"/>
    <s v="A1393"/>
    <s v="Kids menu"/>
    <x v="11140"/>
    <n v="2010"/>
    <s v="Old"/>
    <x v="0"/>
  </r>
  <r>
    <x v="1"/>
    <s v="A1393"/>
    <s v="Kids menu"/>
    <x v="11141"/>
    <n v="2010"/>
    <s v="Old"/>
    <x v="0"/>
  </r>
  <r>
    <x v="0"/>
    <s v="A1393"/>
    <s v="Tacos"/>
    <x v="11142"/>
    <n v="2010"/>
    <s v="Old"/>
    <x v="0"/>
  </r>
  <r>
    <x v="1"/>
    <s v="A1393"/>
    <s v="Tacos"/>
    <x v="11143"/>
    <n v="2010"/>
    <s v="Old"/>
    <x v="0"/>
  </r>
  <r>
    <x v="0"/>
    <s v="A1394"/>
    <s v="Burritos"/>
    <x v="11144"/>
    <n v="2010"/>
    <s v="Old"/>
    <x v="0"/>
  </r>
  <r>
    <x v="1"/>
    <s v="A1394"/>
    <s v="Burritos"/>
    <x v="11145"/>
    <n v="2010"/>
    <s v="Old"/>
    <x v="0"/>
  </r>
  <r>
    <x v="0"/>
    <s v="A1394"/>
    <s v="Drinks"/>
    <x v="11146"/>
    <n v="2010"/>
    <s v="Old"/>
    <x v="0"/>
  </r>
  <r>
    <x v="1"/>
    <s v="A1394"/>
    <s v="Drinks"/>
    <x v="11147"/>
    <n v="2010"/>
    <s v="Old"/>
    <x v="0"/>
  </r>
  <r>
    <x v="0"/>
    <s v="A1394"/>
    <s v="Kids menu"/>
    <x v="11148"/>
    <n v="2010"/>
    <s v="Old"/>
    <x v="0"/>
  </r>
  <r>
    <x v="1"/>
    <s v="A1394"/>
    <s v="Kids menu"/>
    <x v="11149"/>
    <n v="2010"/>
    <s v="Old"/>
    <x v="0"/>
  </r>
  <r>
    <x v="0"/>
    <s v="A1394"/>
    <s v="Tacos"/>
    <x v="11150"/>
    <n v="2010"/>
    <s v="Old"/>
    <x v="0"/>
  </r>
  <r>
    <x v="1"/>
    <s v="A1394"/>
    <s v="Tacos"/>
    <x v="11151"/>
    <n v="2010"/>
    <s v="Old"/>
    <x v="0"/>
  </r>
  <r>
    <x v="0"/>
    <s v="A1395"/>
    <s v="Burritos"/>
    <x v="11152"/>
    <n v="2010"/>
    <s v="Old"/>
    <x v="0"/>
  </r>
  <r>
    <x v="1"/>
    <s v="A1395"/>
    <s v="Burritos"/>
    <x v="11153"/>
    <n v="2010"/>
    <s v="Old"/>
    <x v="0"/>
  </r>
  <r>
    <x v="0"/>
    <s v="A1395"/>
    <s v="Drinks"/>
    <x v="11154"/>
    <n v="2010"/>
    <s v="Old"/>
    <x v="0"/>
  </r>
  <r>
    <x v="1"/>
    <s v="A1395"/>
    <s v="Drinks"/>
    <x v="11155"/>
    <n v="2010"/>
    <s v="Old"/>
    <x v="0"/>
  </r>
  <r>
    <x v="0"/>
    <s v="A1395"/>
    <s v="Kids menu"/>
    <x v="11156"/>
    <n v="2010"/>
    <s v="Old"/>
    <x v="0"/>
  </r>
  <r>
    <x v="1"/>
    <s v="A1395"/>
    <s v="Kids menu"/>
    <x v="11157"/>
    <n v="2010"/>
    <s v="Old"/>
    <x v="0"/>
  </r>
  <r>
    <x v="0"/>
    <s v="A1395"/>
    <s v="Tacos"/>
    <x v="11158"/>
    <n v="2010"/>
    <s v="Old"/>
    <x v="0"/>
  </r>
  <r>
    <x v="1"/>
    <s v="A1395"/>
    <s v="Tacos"/>
    <x v="11159"/>
    <n v="2010"/>
    <s v="Old"/>
    <x v="0"/>
  </r>
  <r>
    <x v="0"/>
    <s v="A1396"/>
    <s v="Burritos"/>
    <x v="11160"/>
    <n v="2010"/>
    <s v="Old"/>
    <x v="0"/>
  </r>
  <r>
    <x v="1"/>
    <s v="A1396"/>
    <s v="Burritos"/>
    <x v="11161"/>
    <n v="2010"/>
    <s v="Old"/>
    <x v="0"/>
  </r>
  <r>
    <x v="0"/>
    <s v="A1396"/>
    <s v="Drinks"/>
    <x v="11162"/>
    <n v="2010"/>
    <s v="Old"/>
    <x v="0"/>
  </r>
  <r>
    <x v="1"/>
    <s v="A1396"/>
    <s v="Drinks"/>
    <x v="11163"/>
    <n v="2010"/>
    <s v="Old"/>
    <x v="0"/>
  </r>
  <r>
    <x v="0"/>
    <s v="A1396"/>
    <s v="Kids menu"/>
    <x v="11164"/>
    <n v="2010"/>
    <s v="Old"/>
    <x v="0"/>
  </r>
  <r>
    <x v="1"/>
    <s v="A1396"/>
    <s v="Kids menu"/>
    <x v="11165"/>
    <n v="2010"/>
    <s v="Old"/>
    <x v="0"/>
  </r>
  <r>
    <x v="0"/>
    <s v="A1396"/>
    <s v="Tacos"/>
    <x v="11166"/>
    <n v="2010"/>
    <s v="Old"/>
    <x v="0"/>
  </r>
  <r>
    <x v="1"/>
    <s v="A1396"/>
    <s v="Tacos"/>
    <x v="11167"/>
    <n v="2010"/>
    <s v="Old"/>
    <x v="0"/>
  </r>
  <r>
    <x v="0"/>
    <s v="A1397"/>
    <s v="Burritos"/>
    <x v="11168"/>
    <n v="2010"/>
    <s v="Old"/>
    <x v="0"/>
  </r>
  <r>
    <x v="1"/>
    <s v="A1397"/>
    <s v="Burritos"/>
    <x v="11169"/>
    <n v="2010"/>
    <s v="Old"/>
    <x v="0"/>
  </r>
  <r>
    <x v="0"/>
    <s v="A1397"/>
    <s v="Drinks"/>
    <x v="11170"/>
    <n v="2010"/>
    <s v="Old"/>
    <x v="0"/>
  </r>
  <r>
    <x v="1"/>
    <s v="A1397"/>
    <s v="Drinks"/>
    <x v="11171"/>
    <n v="2010"/>
    <s v="Old"/>
    <x v="0"/>
  </r>
  <r>
    <x v="0"/>
    <s v="A1397"/>
    <s v="Kids menu"/>
    <x v="11172"/>
    <n v="2010"/>
    <s v="Old"/>
    <x v="0"/>
  </r>
  <r>
    <x v="1"/>
    <s v="A1397"/>
    <s v="Kids menu"/>
    <x v="11173"/>
    <n v="2010"/>
    <s v="Old"/>
    <x v="0"/>
  </r>
  <r>
    <x v="0"/>
    <s v="A1397"/>
    <s v="Tacos"/>
    <x v="11174"/>
    <n v="2010"/>
    <s v="Old"/>
    <x v="0"/>
  </r>
  <r>
    <x v="1"/>
    <s v="A1397"/>
    <s v="Tacos"/>
    <x v="11175"/>
    <n v="2010"/>
    <s v="Old"/>
    <x v="0"/>
  </r>
  <r>
    <x v="0"/>
    <s v="A1398"/>
    <s v="Burritos"/>
    <x v="11176"/>
    <n v="2010"/>
    <s v="Old"/>
    <x v="0"/>
  </r>
  <r>
    <x v="1"/>
    <s v="A1398"/>
    <s v="Burritos"/>
    <x v="11177"/>
    <n v="2010"/>
    <s v="Old"/>
    <x v="0"/>
  </r>
  <r>
    <x v="0"/>
    <s v="A1398"/>
    <s v="Drinks"/>
    <x v="11178"/>
    <n v="2010"/>
    <s v="Old"/>
    <x v="0"/>
  </r>
  <r>
    <x v="1"/>
    <s v="A1398"/>
    <s v="Drinks"/>
    <x v="11179"/>
    <n v="2010"/>
    <s v="Old"/>
    <x v="0"/>
  </r>
  <r>
    <x v="0"/>
    <s v="A1398"/>
    <s v="Kids menu"/>
    <x v="11180"/>
    <n v="2010"/>
    <s v="Old"/>
    <x v="0"/>
  </r>
  <r>
    <x v="1"/>
    <s v="A1398"/>
    <s v="Kids menu"/>
    <x v="11181"/>
    <n v="2010"/>
    <s v="Old"/>
    <x v="0"/>
  </r>
  <r>
    <x v="0"/>
    <s v="A1398"/>
    <s v="Tacos"/>
    <x v="11182"/>
    <n v="2010"/>
    <s v="Old"/>
    <x v="0"/>
  </r>
  <r>
    <x v="1"/>
    <s v="A1398"/>
    <s v="Tacos"/>
    <x v="11183"/>
    <n v="2010"/>
    <s v="Old"/>
    <x v="0"/>
  </r>
  <r>
    <x v="0"/>
    <s v="A1399"/>
    <s v="Burritos"/>
    <x v="11184"/>
    <n v="2010"/>
    <s v="Old"/>
    <x v="0"/>
  </r>
  <r>
    <x v="1"/>
    <s v="A1399"/>
    <s v="Burritos"/>
    <x v="11185"/>
    <n v="2010"/>
    <s v="Old"/>
    <x v="0"/>
  </r>
  <r>
    <x v="0"/>
    <s v="A1399"/>
    <s v="Drinks"/>
    <x v="11186"/>
    <n v="2010"/>
    <s v="Old"/>
    <x v="0"/>
  </r>
  <r>
    <x v="1"/>
    <s v="A1399"/>
    <s v="Drinks"/>
    <x v="11187"/>
    <n v="2010"/>
    <s v="Old"/>
    <x v="0"/>
  </r>
  <r>
    <x v="0"/>
    <s v="A1399"/>
    <s v="Kids menu"/>
    <x v="11188"/>
    <n v="2010"/>
    <s v="Old"/>
    <x v="0"/>
  </r>
  <r>
    <x v="1"/>
    <s v="A1399"/>
    <s v="Kids menu"/>
    <x v="11189"/>
    <n v="2010"/>
    <s v="Old"/>
    <x v="0"/>
  </r>
  <r>
    <x v="0"/>
    <s v="A1399"/>
    <s v="Tacos"/>
    <x v="11190"/>
    <n v="2010"/>
    <s v="Old"/>
    <x v="0"/>
  </r>
  <r>
    <x v="1"/>
    <s v="A1399"/>
    <s v="Tacos"/>
    <x v="11191"/>
    <n v="2010"/>
    <s v="Old"/>
    <x v="0"/>
  </r>
  <r>
    <x v="0"/>
    <s v="A1400"/>
    <s v="Burritos"/>
    <x v="11192"/>
    <n v="2010"/>
    <s v="Old"/>
    <x v="0"/>
  </r>
  <r>
    <x v="1"/>
    <s v="A1400"/>
    <s v="Burritos"/>
    <x v="11193"/>
    <n v="2010"/>
    <s v="Old"/>
    <x v="0"/>
  </r>
  <r>
    <x v="0"/>
    <s v="A1400"/>
    <s v="Drinks"/>
    <x v="11194"/>
    <n v="2010"/>
    <s v="Old"/>
    <x v="0"/>
  </r>
  <r>
    <x v="1"/>
    <s v="A1400"/>
    <s v="Drinks"/>
    <x v="11195"/>
    <n v="2010"/>
    <s v="Old"/>
    <x v="0"/>
  </r>
  <r>
    <x v="0"/>
    <s v="A1400"/>
    <s v="Kids menu"/>
    <x v="11196"/>
    <n v="2010"/>
    <s v="Old"/>
    <x v="0"/>
  </r>
  <r>
    <x v="1"/>
    <s v="A1400"/>
    <s v="Kids menu"/>
    <x v="11197"/>
    <n v="2010"/>
    <s v="Old"/>
    <x v="0"/>
  </r>
  <r>
    <x v="0"/>
    <s v="A1400"/>
    <s v="Tacos"/>
    <x v="11198"/>
    <n v="2010"/>
    <s v="Old"/>
    <x v="0"/>
  </r>
  <r>
    <x v="1"/>
    <s v="A1400"/>
    <s v="Tacos"/>
    <x v="11199"/>
    <n v="2010"/>
    <s v="Old"/>
    <x v="0"/>
  </r>
  <r>
    <x v="0"/>
    <s v="A1401"/>
    <s v="Burritos"/>
    <x v="11200"/>
    <n v="2011"/>
    <s v="Old"/>
    <x v="0"/>
  </r>
  <r>
    <x v="1"/>
    <s v="A1401"/>
    <s v="Burritos"/>
    <x v="11201"/>
    <n v="2011"/>
    <s v="Old"/>
    <x v="0"/>
  </r>
  <r>
    <x v="0"/>
    <s v="A1401"/>
    <s v="Drinks"/>
    <x v="11202"/>
    <n v="2011"/>
    <s v="Old"/>
    <x v="0"/>
  </r>
  <r>
    <x v="1"/>
    <s v="A1401"/>
    <s v="Drinks"/>
    <x v="11203"/>
    <n v="2011"/>
    <s v="Old"/>
    <x v="0"/>
  </r>
  <r>
    <x v="0"/>
    <s v="A1401"/>
    <s v="Kids menu"/>
    <x v="11204"/>
    <n v="2011"/>
    <s v="Old"/>
    <x v="0"/>
  </r>
  <r>
    <x v="1"/>
    <s v="A1401"/>
    <s v="Kids menu"/>
    <x v="11205"/>
    <n v="2011"/>
    <s v="Old"/>
    <x v="0"/>
  </r>
  <r>
    <x v="0"/>
    <s v="A1401"/>
    <s v="Tacos"/>
    <x v="11206"/>
    <n v="2011"/>
    <s v="Old"/>
    <x v="0"/>
  </r>
  <r>
    <x v="1"/>
    <s v="A1401"/>
    <s v="Tacos"/>
    <x v="11207"/>
    <n v="2011"/>
    <s v="Old"/>
    <x v="0"/>
  </r>
  <r>
    <x v="0"/>
    <s v="A1402"/>
    <s v="Burritos"/>
    <x v="11208"/>
    <n v="2011"/>
    <s v="Old"/>
    <x v="0"/>
  </r>
  <r>
    <x v="1"/>
    <s v="A1402"/>
    <s v="Burritos"/>
    <x v="11209"/>
    <n v="2011"/>
    <s v="Old"/>
    <x v="0"/>
  </r>
  <r>
    <x v="0"/>
    <s v="A1402"/>
    <s v="Drinks"/>
    <x v="11210"/>
    <n v="2011"/>
    <s v="Old"/>
    <x v="0"/>
  </r>
  <r>
    <x v="1"/>
    <s v="A1402"/>
    <s v="Drinks"/>
    <x v="11211"/>
    <n v="2011"/>
    <s v="Old"/>
    <x v="0"/>
  </r>
  <r>
    <x v="0"/>
    <s v="A1402"/>
    <s v="Kids menu"/>
    <x v="11212"/>
    <n v="2011"/>
    <s v="Old"/>
    <x v="0"/>
  </r>
  <r>
    <x v="1"/>
    <s v="A1402"/>
    <s v="Kids menu"/>
    <x v="11213"/>
    <n v="2011"/>
    <s v="Old"/>
    <x v="0"/>
  </r>
  <r>
    <x v="0"/>
    <s v="A1402"/>
    <s v="Tacos"/>
    <x v="11214"/>
    <n v="2011"/>
    <s v="Old"/>
    <x v="0"/>
  </r>
  <r>
    <x v="1"/>
    <s v="A1402"/>
    <s v="Tacos"/>
    <x v="11215"/>
    <n v="2011"/>
    <s v="Old"/>
    <x v="0"/>
  </r>
  <r>
    <x v="0"/>
    <s v="A1403"/>
    <s v="Burritos"/>
    <x v="11216"/>
    <n v="2011"/>
    <s v="Old"/>
    <x v="0"/>
  </r>
  <r>
    <x v="1"/>
    <s v="A1403"/>
    <s v="Burritos"/>
    <x v="11217"/>
    <n v="2011"/>
    <s v="Old"/>
    <x v="0"/>
  </r>
  <r>
    <x v="0"/>
    <s v="A1403"/>
    <s v="Drinks"/>
    <x v="11218"/>
    <n v="2011"/>
    <s v="Old"/>
    <x v="0"/>
  </r>
  <r>
    <x v="1"/>
    <s v="A1403"/>
    <s v="Drinks"/>
    <x v="11219"/>
    <n v="2011"/>
    <s v="Old"/>
    <x v="0"/>
  </r>
  <r>
    <x v="0"/>
    <s v="A1403"/>
    <s v="Kids menu"/>
    <x v="11220"/>
    <n v="2011"/>
    <s v="Old"/>
    <x v="0"/>
  </r>
  <r>
    <x v="1"/>
    <s v="A1403"/>
    <s v="Kids menu"/>
    <x v="11221"/>
    <n v="2011"/>
    <s v="Old"/>
    <x v="0"/>
  </r>
  <r>
    <x v="0"/>
    <s v="A1403"/>
    <s v="Tacos"/>
    <x v="11222"/>
    <n v="2011"/>
    <s v="Old"/>
    <x v="0"/>
  </r>
  <r>
    <x v="1"/>
    <s v="A1403"/>
    <s v="Tacos"/>
    <x v="11223"/>
    <n v="2011"/>
    <s v="Old"/>
    <x v="0"/>
  </r>
  <r>
    <x v="0"/>
    <s v="A1404"/>
    <s v="Burritos"/>
    <x v="11224"/>
    <n v="2011"/>
    <s v="Old"/>
    <x v="0"/>
  </r>
  <r>
    <x v="1"/>
    <s v="A1404"/>
    <s v="Burritos"/>
    <x v="11225"/>
    <n v="2011"/>
    <s v="Old"/>
    <x v="0"/>
  </r>
  <r>
    <x v="0"/>
    <s v="A1404"/>
    <s v="Drinks"/>
    <x v="11226"/>
    <n v="2011"/>
    <s v="Old"/>
    <x v="0"/>
  </r>
  <r>
    <x v="1"/>
    <s v="A1404"/>
    <s v="Drinks"/>
    <x v="11227"/>
    <n v="2011"/>
    <s v="Old"/>
    <x v="0"/>
  </r>
  <r>
    <x v="0"/>
    <s v="A1404"/>
    <s v="Kids menu"/>
    <x v="11228"/>
    <n v="2011"/>
    <s v="Old"/>
    <x v="0"/>
  </r>
  <r>
    <x v="1"/>
    <s v="A1404"/>
    <s v="Kids menu"/>
    <x v="11229"/>
    <n v="2011"/>
    <s v="Old"/>
    <x v="0"/>
  </r>
  <r>
    <x v="0"/>
    <s v="A1404"/>
    <s v="Tacos"/>
    <x v="11230"/>
    <n v="2011"/>
    <s v="Old"/>
    <x v="0"/>
  </r>
  <r>
    <x v="1"/>
    <s v="A1404"/>
    <s v="Tacos"/>
    <x v="11231"/>
    <n v="2011"/>
    <s v="Old"/>
    <x v="0"/>
  </r>
  <r>
    <x v="0"/>
    <s v="A1405"/>
    <s v="Burritos"/>
    <x v="11232"/>
    <n v="2011"/>
    <s v="Old"/>
    <x v="0"/>
  </r>
  <r>
    <x v="1"/>
    <s v="A1405"/>
    <s v="Burritos"/>
    <x v="11233"/>
    <n v="2011"/>
    <s v="Old"/>
    <x v="0"/>
  </r>
  <r>
    <x v="0"/>
    <s v="A1405"/>
    <s v="Drinks"/>
    <x v="11234"/>
    <n v="2011"/>
    <s v="Old"/>
    <x v="0"/>
  </r>
  <r>
    <x v="1"/>
    <s v="A1405"/>
    <s v="Drinks"/>
    <x v="11235"/>
    <n v="2011"/>
    <s v="Old"/>
    <x v="0"/>
  </r>
  <r>
    <x v="0"/>
    <s v="A1405"/>
    <s v="Kids menu"/>
    <x v="11236"/>
    <n v="2011"/>
    <s v="Old"/>
    <x v="0"/>
  </r>
  <r>
    <x v="1"/>
    <s v="A1405"/>
    <s v="Kids menu"/>
    <x v="11237"/>
    <n v="2011"/>
    <s v="Old"/>
    <x v="0"/>
  </r>
  <r>
    <x v="0"/>
    <s v="A1405"/>
    <s v="Tacos"/>
    <x v="11238"/>
    <n v="2011"/>
    <s v="Old"/>
    <x v="0"/>
  </r>
  <r>
    <x v="1"/>
    <s v="A1405"/>
    <s v="Tacos"/>
    <x v="11239"/>
    <n v="2011"/>
    <s v="Old"/>
    <x v="0"/>
  </r>
  <r>
    <x v="0"/>
    <s v="A1406"/>
    <s v="Burritos"/>
    <x v="11240"/>
    <n v="2011"/>
    <s v="Old"/>
    <x v="0"/>
  </r>
  <r>
    <x v="1"/>
    <s v="A1406"/>
    <s v="Burritos"/>
    <x v="11241"/>
    <n v="2011"/>
    <s v="Old"/>
    <x v="0"/>
  </r>
  <r>
    <x v="0"/>
    <s v="A1406"/>
    <s v="Drinks"/>
    <x v="11242"/>
    <n v="2011"/>
    <s v="Old"/>
    <x v="0"/>
  </r>
  <r>
    <x v="1"/>
    <s v="A1406"/>
    <s v="Drinks"/>
    <x v="11243"/>
    <n v="2011"/>
    <s v="Old"/>
    <x v="0"/>
  </r>
  <r>
    <x v="0"/>
    <s v="A1406"/>
    <s v="Kids menu"/>
    <x v="11244"/>
    <n v="2011"/>
    <s v="Old"/>
    <x v="0"/>
  </r>
  <r>
    <x v="1"/>
    <s v="A1406"/>
    <s v="Kids menu"/>
    <x v="11245"/>
    <n v="2011"/>
    <s v="Old"/>
    <x v="0"/>
  </r>
  <r>
    <x v="0"/>
    <s v="A1406"/>
    <s v="Tacos"/>
    <x v="11246"/>
    <n v="2011"/>
    <s v="Old"/>
    <x v="0"/>
  </r>
  <r>
    <x v="1"/>
    <s v="A1406"/>
    <s v="Tacos"/>
    <x v="11247"/>
    <n v="2011"/>
    <s v="Old"/>
    <x v="0"/>
  </r>
  <r>
    <x v="0"/>
    <s v="A1407"/>
    <s v="Burritos"/>
    <x v="11248"/>
    <n v="2011"/>
    <s v="Old"/>
    <x v="0"/>
  </r>
  <r>
    <x v="1"/>
    <s v="A1407"/>
    <s v="Burritos"/>
    <x v="11249"/>
    <n v="2011"/>
    <s v="Old"/>
    <x v="0"/>
  </r>
  <r>
    <x v="0"/>
    <s v="A1407"/>
    <s v="Drinks"/>
    <x v="11250"/>
    <n v="2011"/>
    <s v="Old"/>
    <x v="0"/>
  </r>
  <r>
    <x v="1"/>
    <s v="A1407"/>
    <s v="Drinks"/>
    <x v="11251"/>
    <n v="2011"/>
    <s v="Old"/>
    <x v="0"/>
  </r>
  <r>
    <x v="0"/>
    <s v="A1407"/>
    <s v="Kids menu"/>
    <x v="11252"/>
    <n v="2011"/>
    <s v="Old"/>
    <x v="0"/>
  </r>
  <r>
    <x v="1"/>
    <s v="A1407"/>
    <s v="Kids menu"/>
    <x v="11253"/>
    <n v="2011"/>
    <s v="Old"/>
    <x v="0"/>
  </r>
  <r>
    <x v="0"/>
    <s v="A1407"/>
    <s v="Tacos"/>
    <x v="11254"/>
    <n v="2011"/>
    <s v="Old"/>
    <x v="0"/>
  </r>
  <r>
    <x v="1"/>
    <s v="A1407"/>
    <s v="Tacos"/>
    <x v="11255"/>
    <n v="2011"/>
    <s v="Old"/>
    <x v="0"/>
  </r>
  <r>
    <x v="0"/>
    <s v="A1408"/>
    <s v="Burritos"/>
    <x v="11256"/>
    <n v="2011"/>
    <s v="Old"/>
    <x v="0"/>
  </r>
  <r>
    <x v="1"/>
    <s v="A1408"/>
    <s v="Burritos"/>
    <x v="11257"/>
    <n v="2011"/>
    <s v="Old"/>
    <x v="0"/>
  </r>
  <r>
    <x v="0"/>
    <s v="A1408"/>
    <s v="Drinks"/>
    <x v="11258"/>
    <n v="2011"/>
    <s v="Old"/>
    <x v="0"/>
  </r>
  <r>
    <x v="1"/>
    <s v="A1408"/>
    <s v="Drinks"/>
    <x v="11259"/>
    <n v="2011"/>
    <s v="Old"/>
    <x v="0"/>
  </r>
  <r>
    <x v="0"/>
    <s v="A1408"/>
    <s v="Kids menu"/>
    <x v="11260"/>
    <n v="2011"/>
    <s v="Old"/>
    <x v="0"/>
  </r>
  <r>
    <x v="1"/>
    <s v="A1408"/>
    <s v="Kids menu"/>
    <x v="11261"/>
    <n v="2011"/>
    <s v="Old"/>
    <x v="0"/>
  </r>
  <r>
    <x v="0"/>
    <s v="A1408"/>
    <s v="Tacos"/>
    <x v="11262"/>
    <n v="2011"/>
    <s v="Old"/>
    <x v="0"/>
  </r>
  <r>
    <x v="1"/>
    <s v="A1408"/>
    <s v="Tacos"/>
    <x v="11263"/>
    <n v="2011"/>
    <s v="Old"/>
    <x v="0"/>
  </r>
  <r>
    <x v="0"/>
    <s v="A1409"/>
    <s v="Burritos"/>
    <x v="11264"/>
    <n v="2011"/>
    <s v="Old"/>
    <x v="0"/>
  </r>
  <r>
    <x v="1"/>
    <s v="A1409"/>
    <s v="Burritos"/>
    <x v="11265"/>
    <n v="2011"/>
    <s v="Old"/>
    <x v="0"/>
  </r>
  <r>
    <x v="0"/>
    <s v="A1409"/>
    <s v="Drinks"/>
    <x v="11266"/>
    <n v="2011"/>
    <s v="Old"/>
    <x v="0"/>
  </r>
  <r>
    <x v="1"/>
    <s v="A1409"/>
    <s v="Drinks"/>
    <x v="11267"/>
    <n v="2011"/>
    <s v="Old"/>
    <x v="0"/>
  </r>
  <r>
    <x v="0"/>
    <s v="A1409"/>
    <s v="Kids menu"/>
    <x v="11268"/>
    <n v="2011"/>
    <s v="Old"/>
    <x v="0"/>
  </r>
  <r>
    <x v="1"/>
    <s v="A1409"/>
    <s v="Kids menu"/>
    <x v="11269"/>
    <n v="2011"/>
    <s v="Old"/>
    <x v="0"/>
  </r>
  <r>
    <x v="0"/>
    <s v="A1409"/>
    <s v="Tacos"/>
    <x v="11270"/>
    <n v="2011"/>
    <s v="Old"/>
    <x v="0"/>
  </r>
  <r>
    <x v="1"/>
    <s v="A1409"/>
    <s v="Tacos"/>
    <x v="11271"/>
    <n v="2011"/>
    <s v="Old"/>
    <x v="0"/>
  </r>
  <r>
    <x v="0"/>
    <s v="A1410"/>
    <s v="Burritos"/>
    <x v="11272"/>
    <n v="2011"/>
    <s v="Old"/>
    <x v="0"/>
  </r>
  <r>
    <x v="1"/>
    <s v="A1410"/>
    <s v="Burritos"/>
    <x v="11273"/>
    <n v="2011"/>
    <s v="Old"/>
    <x v="0"/>
  </r>
  <r>
    <x v="0"/>
    <s v="A1410"/>
    <s v="Drinks"/>
    <x v="11274"/>
    <n v="2011"/>
    <s v="Old"/>
    <x v="0"/>
  </r>
  <r>
    <x v="1"/>
    <s v="A1410"/>
    <s v="Drinks"/>
    <x v="11275"/>
    <n v="2011"/>
    <s v="Old"/>
    <x v="0"/>
  </r>
  <r>
    <x v="0"/>
    <s v="A1410"/>
    <s v="Kids menu"/>
    <x v="11276"/>
    <n v="2011"/>
    <s v="Old"/>
    <x v="0"/>
  </r>
  <r>
    <x v="1"/>
    <s v="A1410"/>
    <s v="Kids menu"/>
    <x v="11277"/>
    <n v="2011"/>
    <s v="Old"/>
    <x v="0"/>
  </r>
  <r>
    <x v="0"/>
    <s v="A1410"/>
    <s v="Tacos"/>
    <x v="11278"/>
    <n v="2011"/>
    <s v="Old"/>
    <x v="0"/>
  </r>
  <r>
    <x v="1"/>
    <s v="A1410"/>
    <s v="Tacos"/>
    <x v="11279"/>
    <n v="2011"/>
    <s v="Old"/>
    <x v="0"/>
  </r>
  <r>
    <x v="0"/>
    <s v="A1411"/>
    <s v="Burritos"/>
    <x v="11280"/>
    <n v="2011"/>
    <s v="Old"/>
    <x v="0"/>
  </r>
  <r>
    <x v="1"/>
    <s v="A1411"/>
    <s v="Burritos"/>
    <x v="11281"/>
    <n v="2011"/>
    <s v="Old"/>
    <x v="0"/>
  </r>
  <r>
    <x v="0"/>
    <s v="A1411"/>
    <s v="Drinks"/>
    <x v="11282"/>
    <n v="2011"/>
    <s v="Old"/>
    <x v="0"/>
  </r>
  <r>
    <x v="1"/>
    <s v="A1411"/>
    <s v="Drinks"/>
    <x v="11283"/>
    <n v="2011"/>
    <s v="Old"/>
    <x v="0"/>
  </r>
  <r>
    <x v="0"/>
    <s v="A1411"/>
    <s v="Kids menu"/>
    <x v="11284"/>
    <n v="2011"/>
    <s v="Old"/>
    <x v="0"/>
  </r>
  <r>
    <x v="1"/>
    <s v="A1411"/>
    <s v="Kids menu"/>
    <x v="11285"/>
    <n v="2011"/>
    <s v="Old"/>
    <x v="0"/>
  </r>
  <r>
    <x v="0"/>
    <s v="A1411"/>
    <s v="Tacos"/>
    <x v="11286"/>
    <n v="2011"/>
    <s v="Old"/>
    <x v="0"/>
  </r>
  <r>
    <x v="1"/>
    <s v="A1411"/>
    <s v="Tacos"/>
    <x v="11287"/>
    <n v="2011"/>
    <s v="Old"/>
    <x v="0"/>
  </r>
  <r>
    <x v="0"/>
    <s v="A1412"/>
    <s v="Burritos"/>
    <x v="11288"/>
    <n v="2011"/>
    <s v="Old"/>
    <x v="0"/>
  </r>
  <r>
    <x v="1"/>
    <s v="A1412"/>
    <s v="Burritos"/>
    <x v="11289"/>
    <n v="2011"/>
    <s v="Old"/>
    <x v="0"/>
  </r>
  <r>
    <x v="0"/>
    <s v="A1412"/>
    <s v="Drinks"/>
    <x v="11290"/>
    <n v="2011"/>
    <s v="Old"/>
    <x v="0"/>
  </r>
  <r>
    <x v="1"/>
    <s v="A1412"/>
    <s v="Drinks"/>
    <x v="11291"/>
    <n v="2011"/>
    <s v="Old"/>
    <x v="0"/>
  </r>
  <r>
    <x v="0"/>
    <s v="A1412"/>
    <s v="Kids menu"/>
    <x v="11292"/>
    <n v="2011"/>
    <s v="Old"/>
    <x v="0"/>
  </r>
  <r>
    <x v="1"/>
    <s v="A1412"/>
    <s v="Kids menu"/>
    <x v="11293"/>
    <n v="2011"/>
    <s v="Old"/>
    <x v="0"/>
  </r>
  <r>
    <x v="0"/>
    <s v="A1412"/>
    <s v="Tacos"/>
    <x v="11294"/>
    <n v="2011"/>
    <s v="Old"/>
    <x v="0"/>
  </r>
  <r>
    <x v="1"/>
    <s v="A1412"/>
    <s v="Tacos"/>
    <x v="11295"/>
    <n v="2011"/>
    <s v="Old"/>
    <x v="0"/>
  </r>
  <r>
    <x v="0"/>
    <s v="A1413"/>
    <s v="Burritos"/>
    <x v="11296"/>
    <n v="2011"/>
    <s v="Old"/>
    <x v="0"/>
  </r>
  <r>
    <x v="1"/>
    <s v="A1413"/>
    <s v="Burritos"/>
    <x v="11297"/>
    <n v="2011"/>
    <s v="Old"/>
    <x v="0"/>
  </r>
  <r>
    <x v="0"/>
    <s v="A1413"/>
    <s v="Drinks"/>
    <x v="11298"/>
    <n v="2011"/>
    <s v="Old"/>
    <x v="0"/>
  </r>
  <r>
    <x v="1"/>
    <s v="A1413"/>
    <s v="Drinks"/>
    <x v="11299"/>
    <n v="2011"/>
    <s v="Old"/>
    <x v="0"/>
  </r>
  <r>
    <x v="0"/>
    <s v="A1413"/>
    <s v="Kids menu"/>
    <x v="11300"/>
    <n v="2011"/>
    <s v="Old"/>
    <x v="0"/>
  </r>
  <r>
    <x v="1"/>
    <s v="A1413"/>
    <s v="Kids menu"/>
    <x v="11301"/>
    <n v="2011"/>
    <s v="Old"/>
    <x v="0"/>
  </r>
  <r>
    <x v="0"/>
    <s v="A1413"/>
    <s v="Tacos"/>
    <x v="11302"/>
    <n v="2011"/>
    <s v="Old"/>
    <x v="0"/>
  </r>
  <r>
    <x v="1"/>
    <s v="A1413"/>
    <s v="Tacos"/>
    <x v="11303"/>
    <n v="2011"/>
    <s v="Old"/>
    <x v="0"/>
  </r>
  <r>
    <x v="0"/>
    <s v="A1414"/>
    <s v="Burritos"/>
    <x v="11304"/>
    <n v="2011"/>
    <s v="Old"/>
    <x v="0"/>
  </r>
  <r>
    <x v="1"/>
    <s v="A1414"/>
    <s v="Burritos"/>
    <x v="11305"/>
    <n v="2011"/>
    <s v="Old"/>
    <x v="0"/>
  </r>
  <r>
    <x v="0"/>
    <s v="A1414"/>
    <s v="Drinks"/>
    <x v="11306"/>
    <n v="2011"/>
    <s v="Old"/>
    <x v="0"/>
  </r>
  <r>
    <x v="1"/>
    <s v="A1414"/>
    <s v="Drinks"/>
    <x v="11307"/>
    <n v="2011"/>
    <s v="Old"/>
    <x v="0"/>
  </r>
  <r>
    <x v="0"/>
    <s v="A1414"/>
    <s v="Kids menu"/>
    <x v="11308"/>
    <n v="2011"/>
    <s v="Old"/>
    <x v="0"/>
  </r>
  <r>
    <x v="1"/>
    <s v="A1414"/>
    <s v="Kids menu"/>
    <x v="11309"/>
    <n v="2011"/>
    <s v="Old"/>
    <x v="0"/>
  </r>
  <r>
    <x v="0"/>
    <s v="A1414"/>
    <s v="Tacos"/>
    <x v="11310"/>
    <n v="2011"/>
    <s v="Old"/>
    <x v="0"/>
  </r>
  <r>
    <x v="1"/>
    <s v="A1414"/>
    <s v="Tacos"/>
    <x v="11311"/>
    <n v="2011"/>
    <s v="Old"/>
    <x v="0"/>
  </r>
  <r>
    <x v="0"/>
    <s v="A1415"/>
    <s v="Burritos"/>
    <x v="11312"/>
    <n v="2011"/>
    <s v="Old"/>
    <x v="0"/>
  </r>
  <r>
    <x v="1"/>
    <s v="A1415"/>
    <s v="Burritos"/>
    <x v="11313"/>
    <n v="2011"/>
    <s v="Old"/>
    <x v="0"/>
  </r>
  <r>
    <x v="0"/>
    <s v="A1415"/>
    <s v="Drinks"/>
    <x v="11314"/>
    <n v="2011"/>
    <s v="Old"/>
    <x v="0"/>
  </r>
  <r>
    <x v="1"/>
    <s v="A1415"/>
    <s v="Drinks"/>
    <x v="11315"/>
    <n v="2011"/>
    <s v="Old"/>
    <x v="0"/>
  </r>
  <r>
    <x v="0"/>
    <s v="A1415"/>
    <s v="Kids menu"/>
    <x v="11316"/>
    <n v="2011"/>
    <s v="Old"/>
    <x v="0"/>
  </r>
  <r>
    <x v="1"/>
    <s v="A1415"/>
    <s v="Kids menu"/>
    <x v="11317"/>
    <n v="2011"/>
    <s v="Old"/>
    <x v="0"/>
  </r>
  <r>
    <x v="0"/>
    <s v="A1415"/>
    <s v="Tacos"/>
    <x v="11318"/>
    <n v="2011"/>
    <s v="Old"/>
    <x v="0"/>
  </r>
  <r>
    <x v="1"/>
    <s v="A1415"/>
    <s v="Tacos"/>
    <x v="11319"/>
    <n v="2011"/>
    <s v="Old"/>
    <x v="0"/>
  </r>
  <r>
    <x v="0"/>
    <s v="A1416"/>
    <s v="Burritos"/>
    <x v="11320"/>
    <n v="2011"/>
    <s v="Old"/>
    <x v="0"/>
  </r>
  <r>
    <x v="1"/>
    <s v="A1416"/>
    <s v="Burritos"/>
    <x v="11321"/>
    <n v="2011"/>
    <s v="Old"/>
    <x v="0"/>
  </r>
  <r>
    <x v="0"/>
    <s v="A1416"/>
    <s v="Drinks"/>
    <x v="11322"/>
    <n v="2011"/>
    <s v="Old"/>
    <x v="0"/>
  </r>
  <r>
    <x v="1"/>
    <s v="A1416"/>
    <s v="Drinks"/>
    <x v="11323"/>
    <n v="2011"/>
    <s v="Old"/>
    <x v="0"/>
  </r>
  <r>
    <x v="0"/>
    <s v="A1416"/>
    <s v="Kids menu"/>
    <x v="11324"/>
    <n v="2011"/>
    <s v="Old"/>
    <x v="0"/>
  </r>
  <r>
    <x v="1"/>
    <s v="A1416"/>
    <s v="Kids menu"/>
    <x v="11325"/>
    <n v="2011"/>
    <s v="Old"/>
    <x v="0"/>
  </r>
  <r>
    <x v="0"/>
    <s v="A1416"/>
    <s v="Tacos"/>
    <x v="11326"/>
    <n v="2011"/>
    <s v="Old"/>
    <x v="0"/>
  </r>
  <r>
    <x v="1"/>
    <s v="A1416"/>
    <s v="Tacos"/>
    <x v="11327"/>
    <n v="2011"/>
    <s v="Old"/>
    <x v="0"/>
  </r>
  <r>
    <x v="0"/>
    <s v="A1417"/>
    <s v="Burritos"/>
    <x v="11328"/>
    <n v="2011"/>
    <s v="Old"/>
    <x v="0"/>
  </r>
  <r>
    <x v="1"/>
    <s v="A1417"/>
    <s v="Burritos"/>
    <x v="11329"/>
    <n v="2011"/>
    <s v="Old"/>
    <x v="0"/>
  </r>
  <r>
    <x v="0"/>
    <s v="A1417"/>
    <s v="Drinks"/>
    <x v="11330"/>
    <n v="2011"/>
    <s v="Old"/>
    <x v="0"/>
  </r>
  <r>
    <x v="1"/>
    <s v="A1417"/>
    <s v="Drinks"/>
    <x v="11331"/>
    <n v="2011"/>
    <s v="Old"/>
    <x v="0"/>
  </r>
  <r>
    <x v="0"/>
    <s v="A1417"/>
    <s v="Kids menu"/>
    <x v="11332"/>
    <n v="2011"/>
    <s v="Old"/>
    <x v="0"/>
  </r>
  <r>
    <x v="1"/>
    <s v="A1417"/>
    <s v="Kids menu"/>
    <x v="11333"/>
    <n v="2011"/>
    <s v="Old"/>
    <x v="0"/>
  </r>
  <r>
    <x v="0"/>
    <s v="A1417"/>
    <s v="Tacos"/>
    <x v="11334"/>
    <n v="2011"/>
    <s v="Old"/>
    <x v="0"/>
  </r>
  <r>
    <x v="1"/>
    <s v="A1417"/>
    <s v="Tacos"/>
    <x v="11335"/>
    <n v="2011"/>
    <s v="Old"/>
    <x v="0"/>
  </r>
  <r>
    <x v="0"/>
    <s v="A1418"/>
    <s v="Burritos"/>
    <x v="11336"/>
    <n v="2011"/>
    <s v="Old"/>
    <x v="0"/>
  </r>
  <r>
    <x v="1"/>
    <s v="A1418"/>
    <s v="Burritos"/>
    <x v="11337"/>
    <n v="2011"/>
    <s v="Old"/>
    <x v="0"/>
  </r>
  <r>
    <x v="0"/>
    <s v="A1418"/>
    <s v="Drinks"/>
    <x v="11338"/>
    <n v="2011"/>
    <s v="Old"/>
    <x v="0"/>
  </r>
  <r>
    <x v="1"/>
    <s v="A1418"/>
    <s v="Drinks"/>
    <x v="11339"/>
    <n v="2011"/>
    <s v="Old"/>
    <x v="0"/>
  </r>
  <r>
    <x v="0"/>
    <s v="A1418"/>
    <s v="Kids menu"/>
    <x v="11340"/>
    <n v="2011"/>
    <s v="Old"/>
    <x v="0"/>
  </r>
  <r>
    <x v="1"/>
    <s v="A1418"/>
    <s v="Kids menu"/>
    <x v="11341"/>
    <n v="2011"/>
    <s v="Old"/>
    <x v="0"/>
  </r>
  <r>
    <x v="0"/>
    <s v="A1418"/>
    <s v="Tacos"/>
    <x v="11342"/>
    <n v="2011"/>
    <s v="Old"/>
    <x v="0"/>
  </r>
  <r>
    <x v="1"/>
    <s v="A1418"/>
    <s v="Tacos"/>
    <x v="11343"/>
    <n v="2011"/>
    <s v="Old"/>
    <x v="0"/>
  </r>
  <r>
    <x v="0"/>
    <s v="A1419"/>
    <s v="Burritos"/>
    <x v="11344"/>
    <n v="2011"/>
    <s v="Old"/>
    <x v="0"/>
  </r>
  <r>
    <x v="1"/>
    <s v="A1419"/>
    <s v="Burritos"/>
    <x v="11345"/>
    <n v="2011"/>
    <s v="Old"/>
    <x v="0"/>
  </r>
  <r>
    <x v="0"/>
    <s v="A1419"/>
    <s v="Drinks"/>
    <x v="11346"/>
    <n v="2011"/>
    <s v="Old"/>
    <x v="0"/>
  </r>
  <r>
    <x v="1"/>
    <s v="A1419"/>
    <s v="Drinks"/>
    <x v="11347"/>
    <n v="2011"/>
    <s v="Old"/>
    <x v="0"/>
  </r>
  <r>
    <x v="0"/>
    <s v="A1419"/>
    <s v="Kids menu"/>
    <x v="11348"/>
    <n v="2011"/>
    <s v="Old"/>
    <x v="0"/>
  </r>
  <r>
    <x v="1"/>
    <s v="A1419"/>
    <s v="Kids menu"/>
    <x v="11349"/>
    <n v="2011"/>
    <s v="Old"/>
    <x v="0"/>
  </r>
  <r>
    <x v="0"/>
    <s v="A1419"/>
    <s v="Tacos"/>
    <x v="11350"/>
    <n v="2011"/>
    <s v="Old"/>
    <x v="0"/>
  </r>
  <r>
    <x v="1"/>
    <s v="A1419"/>
    <s v="Tacos"/>
    <x v="11351"/>
    <n v="2011"/>
    <s v="Old"/>
    <x v="0"/>
  </r>
  <r>
    <x v="0"/>
    <s v="A1420"/>
    <s v="Burritos"/>
    <x v="11352"/>
    <n v="2011"/>
    <s v="Old"/>
    <x v="0"/>
  </r>
  <r>
    <x v="1"/>
    <s v="A1420"/>
    <s v="Burritos"/>
    <x v="11353"/>
    <n v="2011"/>
    <s v="Old"/>
    <x v="0"/>
  </r>
  <r>
    <x v="0"/>
    <s v="A1420"/>
    <s v="Drinks"/>
    <x v="11354"/>
    <n v="2011"/>
    <s v="Old"/>
    <x v="0"/>
  </r>
  <r>
    <x v="1"/>
    <s v="A1420"/>
    <s v="Drinks"/>
    <x v="11355"/>
    <n v="2011"/>
    <s v="Old"/>
    <x v="0"/>
  </r>
  <r>
    <x v="0"/>
    <s v="A1420"/>
    <s v="Kids menu"/>
    <x v="11356"/>
    <n v="2011"/>
    <s v="Old"/>
    <x v="0"/>
  </r>
  <r>
    <x v="1"/>
    <s v="A1420"/>
    <s v="Kids menu"/>
    <x v="11357"/>
    <n v="2011"/>
    <s v="Old"/>
    <x v="0"/>
  </r>
  <r>
    <x v="0"/>
    <s v="A1420"/>
    <s v="Tacos"/>
    <x v="11358"/>
    <n v="2011"/>
    <s v="Old"/>
    <x v="0"/>
  </r>
  <r>
    <x v="1"/>
    <s v="A1420"/>
    <s v="Tacos"/>
    <x v="11359"/>
    <n v="2011"/>
    <s v="Old"/>
    <x v="0"/>
  </r>
  <r>
    <x v="0"/>
    <s v="A1421"/>
    <s v="Burritos"/>
    <x v="11360"/>
    <n v="2011"/>
    <s v="Old"/>
    <x v="0"/>
  </r>
  <r>
    <x v="1"/>
    <s v="A1421"/>
    <s v="Burritos"/>
    <x v="11361"/>
    <n v="2011"/>
    <s v="Old"/>
    <x v="0"/>
  </r>
  <r>
    <x v="0"/>
    <s v="A1421"/>
    <s v="Drinks"/>
    <x v="11362"/>
    <n v="2011"/>
    <s v="Old"/>
    <x v="0"/>
  </r>
  <r>
    <x v="1"/>
    <s v="A1421"/>
    <s v="Drinks"/>
    <x v="11363"/>
    <n v="2011"/>
    <s v="Old"/>
    <x v="0"/>
  </r>
  <r>
    <x v="0"/>
    <s v="A1421"/>
    <s v="Kids menu"/>
    <x v="11364"/>
    <n v="2011"/>
    <s v="Old"/>
    <x v="0"/>
  </r>
  <r>
    <x v="1"/>
    <s v="A1421"/>
    <s v="Kids menu"/>
    <x v="11365"/>
    <n v="2011"/>
    <s v="Old"/>
    <x v="0"/>
  </r>
  <r>
    <x v="0"/>
    <s v="A1421"/>
    <s v="Tacos"/>
    <x v="11366"/>
    <n v="2011"/>
    <s v="Old"/>
    <x v="0"/>
  </r>
  <r>
    <x v="1"/>
    <s v="A1421"/>
    <s v="Tacos"/>
    <x v="11367"/>
    <n v="2011"/>
    <s v="Old"/>
    <x v="0"/>
  </r>
  <r>
    <x v="0"/>
    <s v="A1422"/>
    <s v="Burritos"/>
    <x v="11368"/>
    <n v="2011"/>
    <s v="Old"/>
    <x v="0"/>
  </r>
  <r>
    <x v="1"/>
    <s v="A1422"/>
    <s v="Burritos"/>
    <x v="11369"/>
    <n v="2011"/>
    <s v="Old"/>
    <x v="0"/>
  </r>
  <r>
    <x v="0"/>
    <s v="A1422"/>
    <s v="Drinks"/>
    <x v="11370"/>
    <n v="2011"/>
    <s v="Old"/>
    <x v="0"/>
  </r>
  <r>
    <x v="1"/>
    <s v="A1422"/>
    <s v="Drinks"/>
    <x v="11371"/>
    <n v="2011"/>
    <s v="Old"/>
    <x v="0"/>
  </r>
  <r>
    <x v="0"/>
    <s v="A1422"/>
    <s v="Kids menu"/>
    <x v="11372"/>
    <n v="2011"/>
    <s v="Old"/>
    <x v="0"/>
  </r>
  <r>
    <x v="1"/>
    <s v="A1422"/>
    <s v="Kids menu"/>
    <x v="11373"/>
    <n v="2011"/>
    <s v="Old"/>
    <x v="0"/>
  </r>
  <r>
    <x v="0"/>
    <s v="A1422"/>
    <s v="Tacos"/>
    <x v="11374"/>
    <n v="2011"/>
    <s v="Old"/>
    <x v="0"/>
  </r>
  <r>
    <x v="1"/>
    <s v="A1422"/>
    <s v="Tacos"/>
    <x v="11375"/>
    <n v="2011"/>
    <s v="Old"/>
    <x v="0"/>
  </r>
  <r>
    <x v="0"/>
    <s v="A1423"/>
    <s v="Burritos"/>
    <x v="11376"/>
    <n v="2011"/>
    <s v="Old"/>
    <x v="0"/>
  </r>
  <r>
    <x v="1"/>
    <s v="A1423"/>
    <s v="Burritos"/>
    <x v="11377"/>
    <n v="2011"/>
    <s v="Old"/>
    <x v="0"/>
  </r>
  <r>
    <x v="0"/>
    <s v="A1423"/>
    <s v="Drinks"/>
    <x v="11378"/>
    <n v="2011"/>
    <s v="Old"/>
    <x v="0"/>
  </r>
  <r>
    <x v="1"/>
    <s v="A1423"/>
    <s v="Drinks"/>
    <x v="11379"/>
    <n v="2011"/>
    <s v="Old"/>
    <x v="0"/>
  </r>
  <r>
    <x v="0"/>
    <s v="A1423"/>
    <s v="Kids menu"/>
    <x v="11380"/>
    <n v="2011"/>
    <s v="Old"/>
    <x v="0"/>
  </r>
  <r>
    <x v="1"/>
    <s v="A1423"/>
    <s v="Kids menu"/>
    <x v="11381"/>
    <n v="2011"/>
    <s v="Old"/>
    <x v="0"/>
  </r>
  <r>
    <x v="0"/>
    <s v="A1423"/>
    <s v="Tacos"/>
    <x v="11382"/>
    <n v="2011"/>
    <s v="Old"/>
    <x v="0"/>
  </r>
  <r>
    <x v="1"/>
    <s v="A1423"/>
    <s v="Tacos"/>
    <x v="11383"/>
    <n v="2011"/>
    <s v="Old"/>
    <x v="0"/>
  </r>
  <r>
    <x v="0"/>
    <s v="A1424"/>
    <s v="Burritos"/>
    <x v="11384"/>
    <n v="2011"/>
    <s v="Old"/>
    <x v="0"/>
  </r>
  <r>
    <x v="1"/>
    <s v="A1424"/>
    <s v="Burritos"/>
    <x v="11385"/>
    <n v="2011"/>
    <s v="Old"/>
    <x v="0"/>
  </r>
  <r>
    <x v="0"/>
    <s v="A1424"/>
    <s v="Drinks"/>
    <x v="11386"/>
    <n v="2011"/>
    <s v="Old"/>
    <x v="0"/>
  </r>
  <r>
    <x v="1"/>
    <s v="A1424"/>
    <s v="Drinks"/>
    <x v="11387"/>
    <n v="2011"/>
    <s v="Old"/>
    <x v="0"/>
  </r>
  <r>
    <x v="0"/>
    <s v="A1424"/>
    <s v="Kids menu"/>
    <x v="11388"/>
    <n v="2011"/>
    <s v="Old"/>
    <x v="0"/>
  </r>
  <r>
    <x v="1"/>
    <s v="A1424"/>
    <s v="Kids menu"/>
    <x v="11389"/>
    <n v="2011"/>
    <s v="Old"/>
    <x v="0"/>
  </r>
  <r>
    <x v="0"/>
    <s v="A1424"/>
    <s v="Tacos"/>
    <x v="11390"/>
    <n v="2011"/>
    <s v="Old"/>
    <x v="0"/>
  </r>
  <r>
    <x v="1"/>
    <s v="A1424"/>
    <s v="Tacos"/>
    <x v="11391"/>
    <n v="2011"/>
    <s v="Old"/>
    <x v="0"/>
  </r>
  <r>
    <x v="0"/>
    <s v="A1425"/>
    <s v="Burritos"/>
    <x v="11392"/>
    <n v="2011"/>
    <s v="Old"/>
    <x v="0"/>
  </r>
  <r>
    <x v="1"/>
    <s v="A1425"/>
    <s v="Burritos"/>
    <x v="11393"/>
    <n v="2011"/>
    <s v="Old"/>
    <x v="0"/>
  </r>
  <r>
    <x v="0"/>
    <s v="A1425"/>
    <s v="Drinks"/>
    <x v="11394"/>
    <n v="2011"/>
    <s v="Old"/>
    <x v="0"/>
  </r>
  <r>
    <x v="1"/>
    <s v="A1425"/>
    <s v="Drinks"/>
    <x v="11395"/>
    <n v="2011"/>
    <s v="Old"/>
    <x v="0"/>
  </r>
  <r>
    <x v="0"/>
    <s v="A1425"/>
    <s v="Kids menu"/>
    <x v="11396"/>
    <n v="2011"/>
    <s v="Old"/>
    <x v="0"/>
  </r>
  <r>
    <x v="1"/>
    <s v="A1425"/>
    <s v="Kids menu"/>
    <x v="11397"/>
    <n v="2011"/>
    <s v="Old"/>
    <x v="0"/>
  </r>
  <r>
    <x v="0"/>
    <s v="A1425"/>
    <s v="Tacos"/>
    <x v="11398"/>
    <n v="2011"/>
    <s v="Old"/>
    <x v="0"/>
  </r>
  <r>
    <x v="1"/>
    <s v="A1425"/>
    <s v="Tacos"/>
    <x v="11399"/>
    <n v="2011"/>
    <s v="Old"/>
    <x v="0"/>
  </r>
  <r>
    <x v="0"/>
    <s v="A1426"/>
    <s v="Burritos"/>
    <x v="11400"/>
    <n v="2011"/>
    <s v="Old"/>
    <x v="0"/>
  </r>
  <r>
    <x v="1"/>
    <s v="A1426"/>
    <s v="Burritos"/>
    <x v="11401"/>
    <n v="2011"/>
    <s v="Old"/>
    <x v="0"/>
  </r>
  <r>
    <x v="0"/>
    <s v="A1426"/>
    <s v="Drinks"/>
    <x v="11402"/>
    <n v="2011"/>
    <s v="Old"/>
    <x v="0"/>
  </r>
  <r>
    <x v="1"/>
    <s v="A1426"/>
    <s v="Drinks"/>
    <x v="11403"/>
    <n v="2011"/>
    <s v="Old"/>
    <x v="0"/>
  </r>
  <r>
    <x v="0"/>
    <s v="A1426"/>
    <s v="Kids menu"/>
    <x v="11404"/>
    <n v="2011"/>
    <s v="Old"/>
    <x v="0"/>
  </r>
  <r>
    <x v="1"/>
    <s v="A1426"/>
    <s v="Kids menu"/>
    <x v="11405"/>
    <n v="2011"/>
    <s v="Old"/>
    <x v="0"/>
  </r>
  <r>
    <x v="0"/>
    <s v="A1426"/>
    <s v="Tacos"/>
    <x v="11406"/>
    <n v="2011"/>
    <s v="Old"/>
    <x v="0"/>
  </r>
  <r>
    <x v="1"/>
    <s v="A1426"/>
    <s v="Tacos"/>
    <x v="11407"/>
    <n v="2011"/>
    <s v="Old"/>
    <x v="0"/>
  </r>
  <r>
    <x v="0"/>
    <s v="A1427"/>
    <s v="Burritos"/>
    <x v="11408"/>
    <n v="2011"/>
    <s v="Old"/>
    <x v="0"/>
  </r>
  <r>
    <x v="1"/>
    <s v="A1427"/>
    <s v="Burritos"/>
    <x v="11409"/>
    <n v="2011"/>
    <s v="Old"/>
    <x v="0"/>
  </r>
  <r>
    <x v="0"/>
    <s v="A1427"/>
    <s v="Drinks"/>
    <x v="11410"/>
    <n v="2011"/>
    <s v="Old"/>
    <x v="0"/>
  </r>
  <r>
    <x v="1"/>
    <s v="A1427"/>
    <s v="Drinks"/>
    <x v="11411"/>
    <n v="2011"/>
    <s v="Old"/>
    <x v="0"/>
  </r>
  <r>
    <x v="0"/>
    <s v="A1427"/>
    <s v="Kids menu"/>
    <x v="11412"/>
    <n v="2011"/>
    <s v="Old"/>
    <x v="0"/>
  </r>
  <r>
    <x v="1"/>
    <s v="A1427"/>
    <s v="Kids menu"/>
    <x v="11413"/>
    <n v="2011"/>
    <s v="Old"/>
    <x v="0"/>
  </r>
  <r>
    <x v="0"/>
    <s v="A1427"/>
    <s v="Tacos"/>
    <x v="11414"/>
    <n v="2011"/>
    <s v="Old"/>
    <x v="0"/>
  </r>
  <r>
    <x v="1"/>
    <s v="A1427"/>
    <s v="Tacos"/>
    <x v="11415"/>
    <n v="2011"/>
    <s v="Old"/>
    <x v="0"/>
  </r>
  <r>
    <x v="0"/>
    <s v="A1428"/>
    <s v="Burritos"/>
    <x v="11416"/>
    <n v="2011"/>
    <s v="Old"/>
    <x v="0"/>
  </r>
  <r>
    <x v="1"/>
    <s v="A1428"/>
    <s v="Burritos"/>
    <x v="11417"/>
    <n v="2011"/>
    <s v="Old"/>
    <x v="0"/>
  </r>
  <r>
    <x v="0"/>
    <s v="A1428"/>
    <s v="Drinks"/>
    <x v="11418"/>
    <n v="2011"/>
    <s v="Old"/>
    <x v="0"/>
  </r>
  <r>
    <x v="1"/>
    <s v="A1428"/>
    <s v="Drinks"/>
    <x v="11419"/>
    <n v="2011"/>
    <s v="Old"/>
    <x v="0"/>
  </r>
  <r>
    <x v="0"/>
    <s v="A1428"/>
    <s v="Kids menu"/>
    <x v="11420"/>
    <n v="2011"/>
    <s v="Old"/>
    <x v="0"/>
  </r>
  <r>
    <x v="1"/>
    <s v="A1428"/>
    <s v="Kids menu"/>
    <x v="11421"/>
    <n v="2011"/>
    <s v="Old"/>
    <x v="0"/>
  </r>
  <r>
    <x v="0"/>
    <s v="A1428"/>
    <s v="Tacos"/>
    <x v="11422"/>
    <n v="2011"/>
    <s v="Old"/>
    <x v="0"/>
  </r>
  <r>
    <x v="1"/>
    <s v="A1428"/>
    <s v="Tacos"/>
    <x v="11423"/>
    <n v="2011"/>
    <s v="Old"/>
    <x v="0"/>
  </r>
  <r>
    <x v="0"/>
    <s v="A1429"/>
    <s v="Burritos"/>
    <x v="11424"/>
    <n v="2011"/>
    <s v="Old"/>
    <x v="0"/>
  </r>
  <r>
    <x v="1"/>
    <s v="A1429"/>
    <s v="Burritos"/>
    <x v="11425"/>
    <n v="2011"/>
    <s v="Old"/>
    <x v="0"/>
  </r>
  <r>
    <x v="0"/>
    <s v="A1429"/>
    <s v="Drinks"/>
    <x v="11426"/>
    <n v="2011"/>
    <s v="Old"/>
    <x v="0"/>
  </r>
  <r>
    <x v="1"/>
    <s v="A1429"/>
    <s v="Drinks"/>
    <x v="11427"/>
    <n v="2011"/>
    <s v="Old"/>
    <x v="0"/>
  </r>
  <r>
    <x v="0"/>
    <s v="A1429"/>
    <s v="Kids menu"/>
    <x v="11428"/>
    <n v="2011"/>
    <s v="Old"/>
    <x v="0"/>
  </r>
  <r>
    <x v="1"/>
    <s v="A1429"/>
    <s v="Kids menu"/>
    <x v="11429"/>
    <n v="2011"/>
    <s v="Old"/>
    <x v="0"/>
  </r>
  <r>
    <x v="0"/>
    <s v="A1429"/>
    <s v="Tacos"/>
    <x v="11430"/>
    <n v="2011"/>
    <s v="Old"/>
    <x v="0"/>
  </r>
  <r>
    <x v="1"/>
    <s v="A1429"/>
    <s v="Tacos"/>
    <x v="11431"/>
    <n v="2011"/>
    <s v="Old"/>
    <x v="0"/>
  </r>
  <r>
    <x v="0"/>
    <s v="A1430"/>
    <s v="Burritos"/>
    <x v="11432"/>
    <n v="2011"/>
    <s v="Old"/>
    <x v="0"/>
  </r>
  <r>
    <x v="1"/>
    <s v="A1430"/>
    <s v="Burritos"/>
    <x v="11433"/>
    <n v="2011"/>
    <s v="Old"/>
    <x v="0"/>
  </r>
  <r>
    <x v="0"/>
    <s v="A1430"/>
    <s v="Drinks"/>
    <x v="11434"/>
    <n v="2011"/>
    <s v="Old"/>
    <x v="0"/>
  </r>
  <r>
    <x v="1"/>
    <s v="A1430"/>
    <s v="Drinks"/>
    <x v="11435"/>
    <n v="2011"/>
    <s v="Old"/>
    <x v="0"/>
  </r>
  <r>
    <x v="0"/>
    <s v="A1430"/>
    <s v="Kids menu"/>
    <x v="11436"/>
    <n v="2011"/>
    <s v="Old"/>
    <x v="0"/>
  </r>
  <r>
    <x v="1"/>
    <s v="A1430"/>
    <s v="Kids menu"/>
    <x v="11437"/>
    <n v="2011"/>
    <s v="Old"/>
    <x v="0"/>
  </r>
  <r>
    <x v="0"/>
    <s v="A1430"/>
    <s v="Tacos"/>
    <x v="11438"/>
    <n v="2011"/>
    <s v="Old"/>
    <x v="0"/>
  </r>
  <r>
    <x v="1"/>
    <s v="A1430"/>
    <s v="Tacos"/>
    <x v="11439"/>
    <n v="2011"/>
    <s v="Old"/>
    <x v="0"/>
  </r>
  <r>
    <x v="0"/>
    <s v="A1431"/>
    <s v="Burritos"/>
    <x v="11440"/>
    <n v="2011"/>
    <s v="Old"/>
    <x v="0"/>
  </r>
  <r>
    <x v="1"/>
    <s v="A1431"/>
    <s v="Burritos"/>
    <x v="11441"/>
    <n v="2011"/>
    <s v="Old"/>
    <x v="0"/>
  </r>
  <r>
    <x v="0"/>
    <s v="A1431"/>
    <s v="Drinks"/>
    <x v="11442"/>
    <n v="2011"/>
    <s v="Old"/>
    <x v="0"/>
  </r>
  <r>
    <x v="1"/>
    <s v="A1431"/>
    <s v="Drinks"/>
    <x v="11443"/>
    <n v="2011"/>
    <s v="Old"/>
    <x v="0"/>
  </r>
  <r>
    <x v="0"/>
    <s v="A1431"/>
    <s v="Kids menu"/>
    <x v="11444"/>
    <n v="2011"/>
    <s v="Old"/>
    <x v="0"/>
  </r>
  <r>
    <x v="1"/>
    <s v="A1431"/>
    <s v="Kids menu"/>
    <x v="11445"/>
    <n v="2011"/>
    <s v="Old"/>
    <x v="0"/>
  </r>
  <r>
    <x v="0"/>
    <s v="A1431"/>
    <s v="Tacos"/>
    <x v="11446"/>
    <n v="2011"/>
    <s v="Old"/>
    <x v="0"/>
  </r>
  <r>
    <x v="1"/>
    <s v="A1431"/>
    <s v="Tacos"/>
    <x v="11447"/>
    <n v="2011"/>
    <s v="Old"/>
    <x v="0"/>
  </r>
  <r>
    <x v="0"/>
    <s v="A1432"/>
    <s v="Burritos"/>
    <x v="11448"/>
    <n v="2011"/>
    <s v="Old"/>
    <x v="0"/>
  </r>
  <r>
    <x v="1"/>
    <s v="A1432"/>
    <s v="Burritos"/>
    <x v="11449"/>
    <n v="2011"/>
    <s v="Old"/>
    <x v="0"/>
  </r>
  <r>
    <x v="0"/>
    <s v="A1432"/>
    <s v="Drinks"/>
    <x v="11450"/>
    <n v="2011"/>
    <s v="Old"/>
    <x v="0"/>
  </r>
  <r>
    <x v="1"/>
    <s v="A1432"/>
    <s v="Drinks"/>
    <x v="11451"/>
    <n v="2011"/>
    <s v="Old"/>
    <x v="0"/>
  </r>
  <r>
    <x v="0"/>
    <s v="A1432"/>
    <s v="Kids menu"/>
    <x v="11452"/>
    <n v="2011"/>
    <s v="Old"/>
    <x v="0"/>
  </r>
  <r>
    <x v="1"/>
    <s v="A1432"/>
    <s v="Kids menu"/>
    <x v="11453"/>
    <n v="2011"/>
    <s v="Old"/>
    <x v="0"/>
  </r>
  <r>
    <x v="0"/>
    <s v="A1432"/>
    <s v="Tacos"/>
    <x v="11454"/>
    <n v="2011"/>
    <s v="Old"/>
    <x v="0"/>
  </r>
  <r>
    <x v="1"/>
    <s v="A1432"/>
    <s v="Tacos"/>
    <x v="11455"/>
    <n v="2011"/>
    <s v="Old"/>
    <x v="0"/>
  </r>
  <r>
    <x v="0"/>
    <s v="A1433"/>
    <s v="Burritos"/>
    <x v="11456"/>
    <n v="2011"/>
    <s v="Old"/>
    <x v="0"/>
  </r>
  <r>
    <x v="1"/>
    <s v="A1433"/>
    <s v="Burritos"/>
    <x v="11457"/>
    <n v="2011"/>
    <s v="Old"/>
    <x v="0"/>
  </r>
  <r>
    <x v="0"/>
    <s v="A1433"/>
    <s v="Drinks"/>
    <x v="11458"/>
    <n v="2011"/>
    <s v="Old"/>
    <x v="0"/>
  </r>
  <r>
    <x v="1"/>
    <s v="A1433"/>
    <s v="Drinks"/>
    <x v="11459"/>
    <n v="2011"/>
    <s v="Old"/>
    <x v="0"/>
  </r>
  <r>
    <x v="0"/>
    <s v="A1433"/>
    <s v="Kids menu"/>
    <x v="11460"/>
    <n v="2011"/>
    <s v="Old"/>
    <x v="0"/>
  </r>
  <r>
    <x v="1"/>
    <s v="A1433"/>
    <s v="Kids menu"/>
    <x v="11461"/>
    <n v="2011"/>
    <s v="Old"/>
    <x v="0"/>
  </r>
  <r>
    <x v="0"/>
    <s v="A1433"/>
    <s v="Tacos"/>
    <x v="11462"/>
    <n v="2011"/>
    <s v="Old"/>
    <x v="0"/>
  </r>
  <r>
    <x v="1"/>
    <s v="A1433"/>
    <s v="Tacos"/>
    <x v="11463"/>
    <n v="2011"/>
    <s v="Old"/>
    <x v="0"/>
  </r>
  <r>
    <x v="0"/>
    <s v="A1434"/>
    <s v="Burritos"/>
    <x v="11464"/>
    <n v="2011"/>
    <s v="Old"/>
    <x v="0"/>
  </r>
  <r>
    <x v="1"/>
    <s v="A1434"/>
    <s v="Burritos"/>
    <x v="11465"/>
    <n v="2011"/>
    <s v="Old"/>
    <x v="0"/>
  </r>
  <r>
    <x v="0"/>
    <s v="A1434"/>
    <s v="Drinks"/>
    <x v="11466"/>
    <n v="2011"/>
    <s v="Old"/>
    <x v="0"/>
  </r>
  <r>
    <x v="1"/>
    <s v="A1434"/>
    <s v="Drinks"/>
    <x v="11467"/>
    <n v="2011"/>
    <s v="Old"/>
    <x v="0"/>
  </r>
  <r>
    <x v="0"/>
    <s v="A1434"/>
    <s v="Kids menu"/>
    <x v="11468"/>
    <n v="2011"/>
    <s v="Old"/>
    <x v="0"/>
  </r>
  <r>
    <x v="1"/>
    <s v="A1434"/>
    <s v="Kids menu"/>
    <x v="11469"/>
    <n v="2011"/>
    <s v="Old"/>
    <x v="0"/>
  </r>
  <r>
    <x v="0"/>
    <s v="A1434"/>
    <s v="Tacos"/>
    <x v="11470"/>
    <n v="2011"/>
    <s v="Old"/>
    <x v="0"/>
  </r>
  <r>
    <x v="1"/>
    <s v="A1434"/>
    <s v="Tacos"/>
    <x v="11471"/>
    <n v="2011"/>
    <s v="Old"/>
    <x v="0"/>
  </r>
  <r>
    <x v="0"/>
    <s v="A1435"/>
    <s v="Burritos"/>
    <x v="11472"/>
    <n v="2011"/>
    <s v="Old"/>
    <x v="0"/>
  </r>
  <r>
    <x v="1"/>
    <s v="A1435"/>
    <s v="Burritos"/>
    <x v="11473"/>
    <n v="2011"/>
    <s v="Old"/>
    <x v="0"/>
  </r>
  <r>
    <x v="0"/>
    <s v="A1435"/>
    <s v="Drinks"/>
    <x v="11474"/>
    <n v="2011"/>
    <s v="Old"/>
    <x v="0"/>
  </r>
  <r>
    <x v="1"/>
    <s v="A1435"/>
    <s v="Drinks"/>
    <x v="11475"/>
    <n v="2011"/>
    <s v="Old"/>
    <x v="0"/>
  </r>
  <r>
    <x v="0"/>
    <s v="A1435"/>
    <s v="Kids menu"/>
    <x v="11476"/>
    <n v="2011"/>
    <s v="Old"/>
    <x v="0"/>
  </r>
  <r>
    <x v="1"/>
    <s v="A1435"/>
    <s v="Kids menu"/>
    <x v="11477"/>
    <n v="2011"/>
    <s v="Old"/>
    <x v="0"/>
  </r>
  <r>
    <x v="0"/>
    <s v="A1435"/>
    <s v="Tacos"/>
    <x v="11478"/>
    <n v="2011"/>
    <s v="Old"/>
    <x v="0"/>
  </r>
  <r>
    <x v="1"/>
    <s v="A1435"/>
    <s v="Tacos"/>
    <x v="11479"/>
    <n v="2011"/>
    <s v="Old"/>
    <x v="0"/>
  </r>
  <r>
    <x v="0"/>
    <s v="A1436"/>
    <s v="Burritos"/>
    <x v="11480"/>
    <n v="2011"/>
    <s v="Old"/>
    <x v="0"/>
  </r>
  <r>
    <x v="1"/>
    <s v="A1436"/>
    <s v="Burritos"/>
    <x v="11481"/>
    <n v="2011"/>
    <s v="Old"/>
    <x v="0"/>
  </r>
  <r>
    <x v="0"/>
    <s v="A1436"/>
    <s v="Drinks"/>
    <x v="11482"/>
    <n v="2011"/>
    <s v="Old"/>
    <x v="0"/>
  </r>
  <r>
    <x v="1"/>
    <s v="A1436"/>
    <s v="Drinks"/>
    <x v="11483"/>
    <n v="2011"/>
    <s v="Old"/>
    <x v="0"/>
  </r>
  <r>
    <x v="0"/>
    <s v="A1436"/>
    <s v="Kids menu"/>
    <x v="11484"/>
    <n v="2011"/>
    <s v="Old"/>
    <x v="0"/>
  </r>
  <r>
    <x v="1"/>
    <s v="A1436"/>
    <s v="Kids menu"/>
    <x v="11485"/>
    <n v="2011"/>
    <s v="Old"/>
    <x v="0"/>
  </r>
  <r>
    <x v="0"/>
    <s v="A1436"/>
    <s v="Tacos"/>
    <x v="11486"/>
    <n v="2011"/>
    <s v="Old"/>
    <x v="0"/>
  </r>
  <r>
    <x v="1"/>
    <s v="A1436"/>
    <s v="Tacos"/>
    <x v="11487"/>
    <n v="2011"/>
    <s v="Old"/>
    <x v="0"/>
  </r>
  <r>
    <x v="0"/>
    <s v="A1437"/>
    <s v="Burritos"/>
    <x v="11488"/>
    <n v="2011"/>
    <s v="Old"/>
    <x v="0"/>
  </r>
  <r>
    <x v="1"/>
    <s v="A1437"/>
    <s v="Burritos"/>
    <x v="11489"/>
    <n v="2011"/>
    <s v="Old"/>
    <x v="0"/>
  </r>
  <r>
    <x v="0"/>
    <s v="A1437"/>
    <s v="Drinks"/>
    <x v="11490"/>
    <n v="2011"/>
    <s v="Old"/>
    <x v="0"/>
  </r>
  <r>
    <x v="1"/>
    <s v="A1437"/>
    <s v="Drinks"/>
    <x v="11491"/>
    <n v="2011"/>
    <s v="Old"/>
    <x v="0"/>
  </r>
  <r>
    <x v="0"/>
    <s v="A1437"/>
    <s v="Kids menu"/>
    <x v="11492"/>
    <n v="2011"/>
    <s v="Old"/>
    <x v="0"/>
  </r>
  <r>
    <x v="1"/>
    <s v="A1437"/>
    <s v="Kids menu"/>
    <x v="11493"/>
    <n v="2011"/>
    <s v="Old"/>
    <x v="0"/>
  </r>
  <r>
    <x v="0"/>
    <s v="A1437"/>
    <s v="Tacos"/>
    <x v="11494"/>
    <n v="2011"/>
    <s v="Old"/>
    <x v="0"/>
  </r>
  <r>
    <x v="1"/>
    <s v="A1437"/>
    <s v="Tacos"/>
    <x v="11495"/>
    <n v="2011"/>
    <s v="Old"/>
    <x v="0"/>
  </r>
  <r>
    <x v="0"/>
    <s v="A1438"/>
    <s v="Burritos"/>
    <x v="11496"/>
    <n v="2011"/>
    <s v="Old"/>
    <x v="0"/>
  </r>
  <r>
    <x v="1"/>
    <s v="A1438"/>
    <s v="Burritos"/>
    <x v="11497"/>
    <n v="2011"/>
    <s v="Old"/>
    <x v="0"/>
  </r>
  <r>
    <x v="0"/>
    <s v="A1438"/>
    <s v="Drinks"/>
    <x v="11498"/>
    <n v="2011"/>
    <s v="Old"/>
    <x v="0"/>
  </r>
  <r>
    <x v="1"/>
    <s v="A1438"/>
    <s v="Drinks"/>
    <x v="11499"/>
    <n v="2011"/>
    <s v="Old"/>
    <x v="0"/>
  </r>
  <r>
    <x v="0"/>
    <s v="A1438"/>
    <s v="Kids menu"/>
    <x v="11500"/>
    <n v="2011"/>
    <s v="Old"/>
    <x v="0"/>
  </r>
  <r>
    <x v="1"/>
    <s v="A1438"/>
    <s v="Kids menu"/>
    <x v="11501"/>
    <n v="2011"/>
    <s v="Old"/>
    <x v="0"/>
  </r>
  <r>
    <x v="0"/>
    <s v="A1438"/>
    <s v="Tacos"/>
    <x v="11502"/>
    <n v="2011"/>
    <s v="Old"/>
    <x v="0"/>
  </r>
  <r>
    <x v="1"/>
    <s v="A1438"/>
    <s v="Tacos"/>
    <x v="11503"/>
    <n v="2011"/>
    <s v="Old"/>
    <x v="0"/>
  </r>
  <r>
    <x v="0"/>
    <s v="A1439"/>
    <s v="Burritos"/>
    <x v="11504"/>
    <n v="2011"/>
    <s v="Old"/>
    <x v="0"/>
  </r>
  <r>
    <x v="1"/>
    <s v="A1439"/>
    <s v="Burritos"/>
    <x v="11505"/>
    <n v="2011"/>
    <s v="Old"/>
    <x v="0"/>
  </r>
  <r>
    <x v="0"/>
    <s v="A1439"/>
    <s v="Drinks"/>
    <x v="11506"/>
    <n v="2011"/>
    <s v="Old"/>
    <x v="0"/>
  </r>
  <r>
    <x v="1"/>
    <s v="A1439"/>
    <s v="Drinks"/>
    <x v="11507"/>
    <n v="2011"/>
    <s v="Old"/>
    <x v="0"/>
  </r>
  <r>
    <x v="0"/>
    <s v="A1439"/>
    <s v="Kids menu"/>
    <x v="11508"/>
    <n v="2011"/>
    <s v="Old"/>
    <x v="0"/>
  </r>
  <r>
    <x v="1"/>
    <s v="A1439"/>
    <s v="Kids menu"/>
    <x v="11509"/>
    <n v="2011"/>
    <s v="Old"/>
    <x v="0"/>
  </r>
  <r>
    <x v="0"/>
    <s v="A1439"/>
    <s v="Tacos"/>
    <x v="11510"/>
    <n v="2011"/>
    <s v="Old"/>
    <x v="0"/>
  </r>
  <r>
    <x v="1"/>
    <s v="A1439"/>
    <s v="Tacos"/>
    <x v="11511"/>
    <n v="2011"/>
    <s v="Old"/>
    <x v="0"/>
  </r>
  <r>
    <x v="0"/>
    <s v="A1440"/>
    <s v="Burritos"/>
    <x v="11512"/>
    <n v="2011"/>
    <s v="Old"/>
    <x v="0"/>
  </r>
  <r>
    <x v="1"/>
    <s v="A1440"/>
    <s v="Burritos"/>
    <x v="11513"/>
    <n v="2011"/>
    <s v="Old"/>
    <x v="0"/>
  </r>
  <r>
    <x v="0"/>
    <s v="A1440"/>
    <s v="Drinks"/>
    <x v="11514"/>
    <n v="2011"/>
    <s v="Old"/>
    <x v="0"/>
  </r>
  <r>
    <x v="1"/>
    <s v="A1440"/>
    <s v="Drinks"/>
    <x v="11515"/>
    <n v="2011"/>
    <s v="Old"/>
    <x v="0"/>
  </r>
  <r>
    <x v="0"/>
    <s v="A1440"/>
    <s v="Kids menu"/>
    <x v="11516"/>
    <n v="2011"/>
    <s v="Old"/>
    <x v="0"/>
  </r>
  <r>
    <x v="1"/>
    <s v="A1440"/>
    <s v="Kids menu"/>
    <x v="11517"/>
    <n v="2011"/>
    <s v="Old"/>
    <x v="0"/>
  </r>
  <r>
    <x v="0"/>
    <s v="A1440"/>
    <s v="Tacos"/>
    <x v="11518"/>
    <n v="2011"/>
    <s v="Old"/>
    <x v="0"/>
  </r>
  <r>
    <x v="1"/>
    <s v="A1440"/>
    <s v="Tacos"/>
    <x v="11519"/>
    <n v="2011"/>
    <s v="Old"/>
    <x v="0"/>
  </r>
  <r>
    <x v="0"/>
    <s v="A1441"/>
    <s v="Burritos"/>
    <x v="11520"/>
    <n v="2011"/>
    <s v="Old"/>
    <x v="0"/>
  </r>
  <r>
    <x v="1"/>
    <s v="A1441"/>
    <s v="Burritos"/>
    <x v="11521"/>
    <n v="2011"/>
    <s v="Old"/>
    <x v="0"/>
  </r>
  <r>
    <x v="0"/>
    <s v="A1441"/>
    <s v="Drinks"/>
    <x v="11522"/>
    <n v="2011"/>
    <s v="Old"/>
    <x v="0"/>
  </r>
  <r>
    <x v="1"/>
    <s v="A1441"/>
    <s v="Drinks"/>
    <x v="11523"/>
    <n v="2011"/>
    <s v="Old"/>
    <x v="0"/>
  </r>
  <r>
    <x v="0"/>
    <s v="A1441"/>
    <s v="Kids menu"/>
    <x v="11524"/>
    <n v="2011"/>
    <s v="Old"/>
    <x v="0"/>
  </r>
  <r>
    <x v="1"/>
    <s v="A1441"/>
    <s v="Kids menu"/>
    <x v="11525"/>
    <n v="2011"/>
    <s v="Old"/>
    <x v="0"/>
  </r>
  <r>
    <x v="0"/>
    <s v="A1441"/>
    <s v="Tacos"/>
    <x v="11526"/>
    <n v="2011"/>
    <s v="Old"/>
    <x v="0"/>
  </r>
  <r>
    <x v="1"/>
    <s v="A1441"/>
    <s v="Tacos"/>
    <x v="11527"/>
    <n v="2011"/>
    <s v="Old"/>
    <x v="0"/>
  </r>
  <r>
    <x v="0"/>
    <s v="A1442"/>
    <s v="Burritos"/>
    <x v="11528"/>
    <n v="2011"/>
    <s v="Old"/>
    <x v="0"/>
  </r>
  <r>
    <x v="1"/>
    <s v="A1442"/>
    <s v="Burritos"/>
    <x v="11529"/>
    <n v="2011"/>
    <s v="Old"/>
    <x v="0"/>
  </r>
  <r>
    <x v="0"/>
    <s v="A1442"/>
    <s v="Drinks"/>
    <x v="11530"/>
    <n v="2011"/>
    <s v="Old"/>
    <x v="0"/>
  </r>
  <r>
    <x v="1"/>
    <s v="A1442"/>
    <s v="Drinks"/>
    <x v="11531"/>
    <n v="2011"/>
    <s v="Old"/>
    <x v="0"/>
  </r>
  <r>
    <x v="0"/>
    <s v="A1442"/>
    <s v="Kids menu"/>
    <x v="11532"/>
    <n v="2011"/>
    <s v="Old"/>
    <x v="0"/>
  </r>
  <r>
    <x v="1"/>
    <s v="A1442"/>
    <s v="Kids menu"/>
    <x v="11533"/>
    <n v="2011"/>
    <s v="Old"/>
    <x v="0"/>
  </r>
  <r>
    <x v="0"/>
    <s v="A1442"/>
    <s v="Tacos"/>
    <x v="11534"/>
    <n v="2011"/>
    <s v="Old"/>
    <x v="0"/>
  </r>
  <r>
    <x v="1"/>
    <s v="A1442"/>
    <s v="Tacos"/>
    <x v="11535"/>
    <n v="2011"/>
    <s v="Old"/>
    <x v="0"/>
  </r>
  <r>
    <x v="0"/>
    <s v="A1443"/>
    <s v="Burritos"/>
    <x v="11536"/>
    <n v="2011"/>
    <s v="Old"/>
    <x v="0"/>
  </r>
  <r>
    <x v="1"/>
    <s v="A1443"/>
    <s v="Burritos"/>
    <x v="11537"/>
    <n v="2011"/>
    <s v="Old"/>
    <x v="0"/>
  </r>
  <r>
    <x v="0"/>
    <s v="A1443"/>
    <s v="Drinks"/>
    <x v="11538"/>
    <n v="2011"/>
    <s v="Old"/>
    <x v="0"/>
  </r>
  <r>
    <x v="1"/>
    <s v="A1443"/>
    <s v="Drinks"/>
    <x v="11539"/>
    <n v="2011"/>
    <s v="Old"/>
    <x v="0"/>
  </r>
  <r>
    <x v="0"/>
    <s v="A1443"/>
    <s v="Kids menu"/>
    <x v="11540"/>
    <n v="2011"/>
    <s v="Old"/>
    <x v="0"/>
  </r>
  <r>
    <x v="1"/>
    <s v="A1443"/>
    <s v="Kids menu"/>
    <x v="11541"/>
    <n v="2011"/>
    <s v="Old"/>
    <x v="0"/>
  </r>
  <r>
    <x v="0"/>
    <s v="A1443"/>
    <s v="Tacos"/>
    <x v="11542"/>
    <n v="2011"/>
    <s v="Old"/>
    <x v="0"/>
  </r>
  <r>
    <x v="1"/>
    <s v="A1443"/>
    <s v="Tacos"/>
    <x v="11543"/>
    <n v="2011"/>
    <s v="Old"/>
    <x v="0"/>
  </r>
  <r>
    <x v="0"/>
    <s v="A1444"/>
    <s v="Burritos"/>
    <x v="11544"/>
    <n v="2011"/>
    <s v="Old"/>
    <x v="0"/>
  </r>
  <r>
    <x v="1"/>
    <s v="A1444"/>
    <s v="Burritos"/>
    <x v="11545"/>
    <n v="2011"/>
    <s v="Old"/>
    <x v="0"/>
  </r>
  <r>
    <x v="0"/>
    <s v="A1444"/>
    <s v="Drinks"/>
    <x v="11546"/>
    <n v="2011"/>
    <s v="Old"/>
    <x v="0"/>
  </r>
  <r>
    <x v="1"/>
    <s v="A1444"/>
    <s v="Drinks"/>
    <x v="11547"/>
    <n v="2011"/>
    <s v="Old"/>
    <x v="0"/>
  </r>
  <r>
    <x v="0"/>
    <s v="A1444"/>
    <s v="Kids menu"/>
    <x v="11548"/>
    <n v="2011"/>
    <s v="Old"/>
    <x v="0"/>
  </r>
  <r>
    <x v="1"/>
    <s v="A1444"/>
    <s v="Kids menu"/>
    <x v="11549"/>
    <n v="2011"/>
    <s v="Old"/>
    <x v="0"/>
  </r>
  <r>
    <x v="0"/>
    <s v="A1444"/>
    <s v="Tacos"/>
    <x v="11550"/>
    <n v="2011"/>
    <s v="Old"/>
    <x v="0"/>
  </r>
  <r>
    <x v="1"/>
    <s v="A1444"/>
    <s v="Tacos"/>
    <x v="11551"/>
    <n v="2011"/>
    <s v="Old"/>
    <x v="0"/>
  </r>
  <r>
    <x v="0"/>
    <s v="A1445"/>
    <s v="Burritos"/>
    <x v="11552"/>
    <n v="2011"/>
    <s v="Old"/>
    <x v="0"/>
  </r>
  <r>
    <x v="1"/>
    <s v="A1445"/>
    <s v="Burritos"/>
    <x v="11553"/>
    <n v="2011"/>
    <s v="Old"/>
    <x v="0"/>
  </r>
  <r>
    <x v="0"/>
    <s v="A1445"/>
    <s v="Drinks"/>
    <x v="11554"/>
    <n v="2011"/>
    <s v="Old"/>
    <x v="0"/>
  </r>
  <r>
    <x v="1"/>
    <s v="A1445"/>
    <s v="Drinks"/>
    <x v="11555"/>
    <n v="2011"/>
    <s v="Old"/>
    <x v="0"/>
  </r>
  <r>
    <x v="0"/>
    <s v="A1445"/>
    <s v="Kids menu"/>
    <x v="11556"/>
    <n v="2011"/>
    <s v="Old"/>
    <x v="0"/>
  </r>
  <r>
    <x v="1"/>
    <s v="A1445"/>
    <s v="Kids menu"/>
    <x v="11557"/>
    <n v="2011"/>
    <s v="Old"/>
    <x v="0"/>
  </r>
  <r>
    <x v="0"/>
    <s v="A1445"/>
    <s v="Tacos"/>
    <x v="11558"/>
    <n v="2011"/>
    <s v="Old"/>
    <x v="0"/>
  </r>
  <r>
    <x v="1"/>
    <s v="A1445"/>
    <s v="Tacos"/>
    <x v="11559"/>
    <n v="2011"/>
    <s v="Old"/>
    <x v="0"/>
  </r>
  <r>
    <x v="0"/>
    <s v="A1446"/>
    <s v="Burritos"/>
    <x v="11560"/>
    <n v="2011"/>
    <s v="Old"/>
    <x v="0"/>
  </r>
  <r>
    <x v="1"/>
    <s v="A1446"/>
    <s v="Burritos"/>
    <x v="11561"/>
    <n v="2011"/>
    <s v="Old"/>
    <x v="0"/>
  </r>
  <r>
    <x v="0"/>
    <s v="A1446"/>
    <s v="Drinks"/>
    <x v="11562"/>
    <n v="2011"/>
    <s v="Old"/>
    <x v="0"/>
  </r>
  <r>
    <x v="1"/>
    <s v="A1446"/>
    <s v="Drinks"/>
    <x v="11563"/>
    <n v="2011"/>
    <s v="Old"/>
    <x v="0"/>
  </r>
  <r>
    <x v="0"/>
    <s v="A1446"/>
    <s v="Kids menu"/>
    <x v="11564"/>
    <n v="2011"/>
    <s v="Old"/>
    <x v="0"/>
  </r>
  <r>
    <x v="1"/>
    <s v="A1446"/>
    <s v="Kids menu"/>
    <x v="11565"/>
    <n v="2011"/>
    <s v="Old"/>
    <x v="0"/>
  </r>
  <r>
    <x v="0"/>
    <s v="A1446"/>
    <s v="Tacos"/>
    <x v="11566"/>
    <n v="2011"/>
    <s v="Old"/>
    <x v="0"/>
  </r>
  <r>
    <x v="1"/>
    <s v="A1446"/>
    <s v="Tacos"/>
    <x v="11567"/>
    <n v="2011"/>
    <s v="Old"/>
    <x v="0"/>
  </r>
  <r>
    <x v="0"/>
    <s v="A1447"/>
    <s v="Burritos"/>
    <x v="11568"/>
    <n v="2011"/>
    <s v="Old"/>
    <x v="0"/>
  </r>
  <r>
    <x v="1"/>
    <s v="A1447"/>
    <s v="Burritos"/>
    <x v="11569"/>
    <n v="2011"/>
    <s v="Old"/>
    <x v="0"/>
  </r>
  <r>
    <x v="0"/>
    <s v="A1447"/>
    <s v="Drinks"/>
    <x v="11570"/>
    <n v="2011"/>
    <s v="Old"/>
    <x v="0"/>
  </r>
  <r>
    <x v="1"/>
    <s v="A1447"/>
    <s v="Drinks"/>
    <x v="11571"/>
    <n v="2011"/>
    <s v="Old"/>
    <x v="0"/>
  </r>
  <r>
    <x v="0"/>
    <s v="A1447"/>
    <s v="Kids menu"/>
    <x v="11572"/>
    <n v="2011"/>
    <s v="Old"/>
    <x v="0"/>
  </r>
  <r>
    <x v="1"/>
    <s v="A1447"/>
    <s v="Kids menu"/>
    <x v="11573"/>
    <n v="2011"/>
    <s v="Old"/>
    <x v="0"/>
  </r>
  <r>
    <x v="0"/>
    <s v="A1447"/>
    <s v="Tacos"/>
    <x v="11574"/>
    <n v="2011"/>
    <s v="Old"/>
    <x v="0"/>
  </r>
  <r>
    <x v="1"/>
    <s v="A1447"/>
    <s v="Tacos"/>
    <x v="11575"/>
    <n v="2011"/>
    <s v="Old"/>
    <x v="0"/>
  </r>
  <r>
    <x v="0"/>
    <s v="A1448"/>
    <s v="Burritos"/>
    <x v="11576"/>
    <n v="2011"/>
    <s v="Old"/>
    <x v="0"/>
  </r>
  <r>
    <x v="1"/>
    <s v="A1448"/>
    <s v="Burritos"/>
    <x v="11577"/>
    <n v="2011"/>
    <s v="Old"/>
    <x v="0"/>
  </r>
  <r>
    <x v="0"/>
    <s v="A1448"/>
    <s v="Drinks"/>
    <x v="11578"/>
    <n v="2011"/>
    <s v="Old"/>
    <x v="0"/>
  </r>
  <r>
    <x v="1"/>
    <s v="A1448"/>
    <s v="Drinks"/>
    <x v="11579"/>
    <n v="2011"/>
    <s v="Old"/>
    <x v="0"/>
  </r>
  <r>
    <x v="0"/>
    <s v="A1448"/>
    <s v="Kids menu"/>
    <x v="11580"/>
    <n v="2011"/>
    <s v="Old"/>
    <x v="0"/>
  </r>
  <r>
    <x v="1"/>
    <s v="A1448"/>
    <s v="Kids menu"/>
    <x v="11581"/>
    <n v="2011"/>
    <s v="Old"/>
    <x v="0"/>
  </r>
  <r>
    <x v="0"/>
    <s v="A1448"/>
    <s v="Tacos"/>
    <x v="11582"/>
    <n v="2011"/>
    <s v="Old"/>
    <x v="0"/>
  </r>
  <r>
    <x v="1"/>
    <s v="A1448"/>
    <s v="Tacos"/>
    <x v="11583"/>
    <n v="2011"/>
    <s v="Old"/>
    <x v="0"/>
  </r>
  <r>
    <x v="0"/>
    <s v="A1449"/>
    <s v="Burritos"/>
    <x v="11584"/>
    <n v="2011"/>
    <s v="Old"/>
    <x v="0"/>
  </r>
  <r>
    <x v="1"/>
    <s v="A1449"/>
    <s v="Burritos"/>
    <x v="11585"/>
    <n v="2011"/>
    <s v="Old"/>
    <x v="0"/>
  </r>
  <r>
    <x v="0"/>
    <s v="A1449"/>
    <s v="Drinks"/>
    <x v="11586"/>
    <n v="2011"/>
    <s v="Old"/>
    <x v="0"/>
  </r>
  <r>
    <x v="1"/>
    <s v="A1449"/>
    <s v="Drinks"/>
    <x v="11587"/>
    <n v="2011"/>
    <s v="Old"/>
    <x v="0"/>
  </r>
  <r>
    <x v="0"/>
    <s v="A1449"/>
    <s v="Kids menu"/>
    <x v="11588"/>
    <n v="2011"/>
    <s v="Old"/>
    <x v="0"/>
  </r>
  <r>
    <x v="1"/>
    <s v="A1449"/>
    <s v="Kids menu"/>
    <x v="11589"/>
    <n v="2011"/>
    <s v="Old"/>
    <x v="0"/>
  </r>
  <r>
    <x v="0"/>
    <s v="A1449"/>
    <s v="Tacos"/>
    <x v="11590"/>
    <n v="2011"/>
    <s v="Old"/>
    <x v="0"/>
  </r>
  <r>
    <x v="1"/>
    <s v="A1449"/>
    <s v="Tacos"/>
    <x v="11591"/>
    <n v="2011"/>
    <s v="Old"/>
    <x v="0"/>
  </r>
  <r>
    <x v="0"/>
    <s v="A1450"/>
    <s v="Burritos"/>
    <x v="11592"/>
    <n v="2011"/>
    <s v="Old"/>
    <x v="0"/>
  </r>
  <r>
    <x v="1"/>
    <s v="A1450"/>
    <s v="Burritos"/>
    <x v="11593"/>
    <n v="2011"/>
    <s v="Old"/>
    <x v="0"/>
  </r>
  <r>
    <x v="0"/>
    <s v="A1450"/>
    <s v="Drinks"/>
    <x v="11594"/>
    <n v="2011"/>
    <s v="Old"/>
    <x v="0"/>
  </r>
  <r>
    <x v="1"/>
    <s v="A1450"/>
    <s v="Drinks"/>
    <x v="11595"/>
    <n v="2011"/>
    <s v="Old"/>
    <x v="0"/>
  </r>
  <r>
    <x v="0"/>
    <s v="A1450"/>
    <s v="Kids menu"/>
    <x v="11596"/>
    <n v="2011"/>
    <s v="Old"/>
    <x v="0"/>
  </r>
  <r>
    <x v="1"/>
    <s v="A1450"/>
    <s v="Kids menu"/>
    <x v="11597"/>
    <n v="2011"/>
    <s v="Old"/>
    <x v="0"/>
  </r>
  <r>
    <x v="0"/>
    <s v="A1450"/>
    <s v="Tacos"/>
    <x v="11598"/>
    <n v="2011"/>
    <s v="Old"/>
    <x v="0"/>
  </r>
  <r>
    <x v="1"/>
    <s v="A1450"/>
    <s v="Tacos"/>
    <x v="11599"/>
    <n v="2011"/>
    <s v="Old"/>
    <x v="0"/>
  </r>
  <r>
    <x v="0"/>
    <s v="A1451"/>
    <s v="Burritos"/>
    <x v="11600"/>
    <n v="2011"/>
    <s v="Old"/>
    <x v="0"/>
  </r>
  <r>
    <x v="1"/>
    <s v="A1451"/>
    <s v="Burritos"/>
    <x v="11601"/>
    <n v="2011"/>
    <s v="Old"/>
    <x v="0"/>
  </r>
  <r>
    <x v="0"/>
    <s v="A1451"/>
    <s v="Drinks"/>
    <x v="11602"/>
    <n v="2011"/>
    <s v="Old"/>
    <x v="0"/>
  </r>
  <r>
    <x v="1"/>
    <s v="A1451"/>
    <s v="Drinks"/>
    <x v="11603"/>
    <n v="2011"/>
    <s v="Old"/>
    <x v="0"/>
  </r>
  <r>
    <x v="0"/>
    <s v="A1451"/>
    <s v="Kids menu"/>
    <x v="11604"/>
    <n v="2011"/>
    <s v="Old"/>
    <x v="0"/>
  </r>
  <r>
    <x v="1"/>
    <s v="A1451"/>
    <s v="Kids menu"/>
    <x v="11605"/>
    <n v="2011"/>
    <s v="Old"/>
    <x v="0"/>
  </r>
  <r>
    <x v="0"/>
    <s v="A1451"/>
    <s v="Tacos"/>
    <x v="11606"/>
    <n v="2011"/>
    <s v="Old"/>
    <x v="0"/>
  </r>
  <r>
    <x v="1"/>
    <s v="A1451"/>
    <s v="Tacos"/>
    <x v="11607"/>
    <n v="2011"/>
    <s v="Old"/>
    <x v="0"/>
  </r>
  <r>
    <x v="0"/>
    <s v="A1452"/>
    <s v="Burritos"/>
    <x v="11608"/>
    <n v="2011"/>
    <s v="Old"/>
    <x v="0"/>
  </r>
  <r>
    <x v="1"/>
    <s v="A1452"/>
    <s v="Burritos"/>
    <x v="11609"/>
    <n v="2011"/>
    <s v="Old"/>
    <x v="0"/>
  </r>
  <r>
    <x v="0"/>
    <s v="A1452"/>
    <s v="Drinks"/>
    <x v="11610"/>
    <n v="2011"/>
    <s v="Old"/>
    <x v="0"/>
  </r>
  <r>
    <x v="1"/>
    <s v="A1452"/>
    <s v="Drinks"/>
    <x v="11611"/>
    <n v="2011"/>
    <s v="Old"/>
    <x v="0"/>
  </r>
  <r>
    <x v="0"/>
    <s v="A1452"/>
    <s v="Kids menu"/>
    <x v="11612"/>
    <n v="2011"/>
    <s v="Old"/>
    <x v="0"/>
  </r>
  <r>
    <x v="1"/>
    <s v="A1452"/>
    <s v="Kids menu"/>
    <x v="11613"/>
    <n v="2011"/>
    <s v="Old"/>
    <x v="0"/>
  </r>
  <r>
    <x v="0"/>
    <s v="A1452"/>
    <s v="Tacos"/>
    <x v="11614"/>
    <n v="2011"/>
    <s v="Old"/>
    <x v="0"/>
  </r>
  <r>
    <x v="1"/>
    <s v="A1452"/>
    <s v="Tacos"/>
    <x v="11615"/>
    <n v="2011"/>
    <s v="Old"/>
    <x v="0"/>
  </r>
  <r>
    <x v="0"/>
    <s v="A1453"/>
    <s v="Burritos"/>
    <x v="11616"/>
    <n v="2011"/>
    <s v="Old"/>
    <x v="0"/>
  </r>
  <r>
    <x v="1"/>
    <s v="A1453"/>
    <s v="Burritos"/>
    <x v="11617"/>
    <n v="2011"/>
    <s v="Old"/>
    <x v="0"/>
  </r>
  <r>
    <x v="0"/>
    <s v="A1453"/>
    <s v="Drinks"/>
    <x v="11618"/>
    <n v="2011"/>
    <s v="Old"/>
    <x v="0"/>
  </r>
  <r>
    <x v="1"/>
    <s v="A1453"/>
    <s v="Drinks"/>
    <x v="11619"/>
    <n v="2011"/>
    <s v="Old"/>
    <x v="0"/>
  </r>
  <r>
    <x v="0"/>
    <s v="A1453"/>
    <s v="Kids menu"/>
    <x v="11620"/>
    <n v="2011"/>
    <s v="Old"/>
    <x v="0"/>
  </r>
  <r>
    <x v="1"/>
    <s v="A1453"/>
    <s v="Kids menu"/>
    <x v="11621"/>
    <n v="2011"/>
    <s v="Old"/>
    <x v="0"/>
  </r>
  <r>
    <x v="0"/>
    <s v="A1453"/>
    <s v="Tacos"/>
    <x v="11622"/>
    <n v="2011"/>
    <s v="Old"/>
    <x v="0"/>
  </r>
  <r>
    <x v="1"/>
    <s v="A1453"/>
    <s v="Tacos"/>
    <x v="11623"/>
    <n v="2011"/>
    <s v="Old"/>
    <x v="0"/>
  </r>
  <r>
    <x v="0"/>
    <s v="A1454"/>
    <s v="Burritos"/>
    <x v="11624"/>
    <n v="2011"/>
    <s v="Old"/>
    <x v="0"/>
  </r>
  <r>
    <x v="1"/>
    <s v="A1454"/>
    <s v="Burritos"/>
    <x v="11625"/>
    <n v="2011"/>
    <s v="Old"/>
    <x v="0"/>
  </r>
  <r>
    <x v="0"/>
    <s v="A1454"/>
    <s v="Drinks"/>
    <x v="11626"/>
    <n v="2011"/>
    <s v="Old"/>
    <x v="0"/>
  </r>
  <r>
    <x v="1"/>
    <s v="A1454"/>
    <s v="Drinks"/>
    <x v="11627"/>
    <n v="2011"/>
    <s v="Old"/>
    <x v="0"/>
  </r>
  <r>
    <x v="0"/>
    <s v="A1454"/>
    <s v="Kids menu"/>
    <x v="11628"/>
    <n v="2011"/>
    <s v="Old"/>
    <x v="0"/>
  </r>
  <r>
    <x v="1"/>
    <s v="A1454"/>
    <s v="Kids menu"/>
    <x v="11629"/>
    <n v="2011"/>
    <s v="Old"/>
    <x v="0"/>
  </r>
  <r>
    <x v="0"/>
    <s v="A1454"/>
    <s v="Tacos"/>
    <x v="11630"/>
    <n v="2011"/>
    <s v="Old"/>
    <x v="0"/>
  </r>
  <r>
    <x v="1"/>
    <s v="A1454"/>
    <s v="Tacos"/>
    <x v="11631"/>
    <n v="2011"/>
    <s v="Old"/>
    <x v="0"/>
  </r>
  <r>
    <x v="0"/>
    <s v="A1455"/>
    <s v="Burritos"/>
    <x v="11632"/>
    <n v="2011"/>
    <s v="Old"/>
    <x v="0"/>
  </r>
  <r>
    <x v="1"/>
    <s v="A1455"/>
    <s v="Burritos"/>
    <x v="11633"/>
    <n v="2011"/>
    <s v="Old"/>
    <x v="0"/>
  </r>
  <r>
    <x v="0"/>
    <s v="A1455"/>
    <s v="Drinks"/>
    <x v="11634"/>
    <n v="2011"/>
    <s v="Old"/>
    <x v="0"/>
  </r>
  <r>
    <x v="1"/>
    <s v="A1455"/>
    <s v="Drinks"/>
    <x v="11635"/>
    <n v="2011"/>
    <s v="Old"/>
    <x v="0"/>
  </r>
  <r>
    <x v="0"/>
    <s v="A1455"/>
    <s v="Kids menu"/>
    <x v="11636"/>
    <n v="2011"/>
    <s v="Old"/>
    <x v="0"/>
  </r>
  <r>
    <x v="1"/>
    <s v="A1455"/>
    <s v="Kids menu"/>
    <x v="11637"/>
    <n v="2011"/>
    <s v="Old"/>
    <x v="0"/>
  </r>
  <r>
    <x v="0"/>
    <s v="A1455"/>
    <s v="Tacos"/>
    <x v="11638"/>
    <n v="2011"/>
    <s v="Old"/>
    <x v="0"/>
  </r>
  <r>
    <x v="1"/>
    <s v="A1455"/>
    <s v="Tacos"/>
    <x v="11639"/>
    <n v="2011"/>
    <s v="Old"/>
    <x v="0"/>
  </r>
  <r>
    <x v="0"/>
    <s v="A1456"/>
    <s v="Burritos"/>
    <x v="11640"/>
    <n v="2011"/>
    <s v="Old"/>
    <x v="0"/>
  </r>
  <r>
    <x v="1"/>
    <s v="A1456"/>
    <s v="Burritos"/>
    <x v="11641"/>
    <n v="2011"/>
    <s v="Old"/>
    <x v="0"/>
  </r>
  <r>
    <x v="0"/>
    <s v="A1456"/>
    <s v="Drinks"/>
    <x v="11642"/>
    <n v="2011"/>
    <s v="Old"/>
    <x v="0"/>
  </r>
  <r>
    <x v="1"/>
    <s v="A1456"/>
    <s v="Drinks"/>
    <x v="11643"/>
    <n v="2011"/>
    <s v="Old"/>
    <x v="0"/>
  </r>
  <r>
    <x v="0"/>
    <s v="A1456"/>
    <s v="Kids menu"/>
    <x v="11644"/>
    <n v="2011"/>
    <s v="Old"/>
    <x v="0"/>
  </r>
  <r>
    <x v="1"/>
    <s v="A1456"/>
    <s v="Kids menu"/>
    <x v="11645"/>
    <n v="2011"/>
    <s v="Old"/>
    <x v="0"/>
  </r>
  <r>
    <x v="0"/>
    <s v="A1456"/>
    <s v="Tacos"/>
    <x v="11646"/>
    <n v="2011"/>
    <s v="Old"/>
    <x v="0"/>
  </r>
  <r>
    <x v="1"/>
    <s v="A1456"/>
    <s v="Tacos"/>
    <x v="11647"/>
    <n v="2011"/>
    <s v="Old"/>
    <x v="0"/>
  </r>
  <r>
    <x v="0"/>
    <s v="A1457"/>
    <s v="Burritos"/>
    <x v="11648"/>
    <n v="2011"/>
    <s v="Old"/>
    <x v="0"/>
  </r>
  <r>
    <x v="1"/>
    <s v="A1457"/>
    <s v="Burritos"/>
    <x v="11649"/>
    <n v="2011"/>
    <s v="Old"/>
    <x v="0"/>
  </r>
  <r>
    <x v="0"/>
    <s v="A1457"/>
    <s v="Drinks"/>
    <x v="11650"/>
    <n v="2011"/>
    <s v="Old"/>
    <x v="0"/>
  </r>
  <r>
    <x v="1"/>
    <s v="A1457"/>
    <s v="Drinks"/>
    <x v="11651"/>
    <n v="2011"/>
    <s v="Old"/>
    <x v="0"/>
  </r>
  <r>
    <x v="0"/>
    <s v="A1457"/>
    <s v="Kids menu"/>
    <x v="11652"/>
    <n v="2011"/>
    <s v="Old"/>
    <x v="0"/>
  </r>
  <r>
    <x v="1"/>
    <s v="A1457"/>
    <s v="Kids menu"/>
    <x v="11653"/>
    <n v="2011"/>
    <s v="Old"/>
    <x v="0"/>
  </r>
  <r>
    <x v="0"/>
    <s v="A1457"/>
    <s v="Tacos"/>
    <x v="11654"/>
    <n v="2011"/>
    <s v="Old"/>
    <x v="0"/>
  </r>
  <r>
    <x v="1"/>
    <s v="A1457"/>
    <s v="Tacos"/>
    <x v="11655"/>
    <n v="2011"/>
    <s v="Old"/>
    <x v="0"/>
  </r>
  <r>
    <x v="0"/>
    <s v="A1458"/>
    <s v="Burritos"/>
    <x v="11656"/>
    <n v="2011"/>
    <s v="Old"/>
    <x v="0"/>
  </r>
  <r>
    <x v="1"/>
    <s v="A1458"/>
    <s v="Burritos"/>
    <x v="11657"/>
    <n v="2011"/>
    <s v="Old"/>
    <x v="0"/>
  </r>
  <r>
    <x v="0"/>
    <s v="A1458"/>
    <s v="Drinks"/>
    <x v="11658"/>
    <n v="2011"/>
    <s v="Old"/>
    <x v="0"/>
  </r>
  <r>
    <x v="1"/>
    <s v="A1458"/>
    <s v="Drinks"/>
    <x v="11659"/>
    <n v="2011"/>
    <s v="Old"/>
    <x v="0"/>
  </r>
  <r>
    <x v="0"/>
    <s v="A1458"/>
    <s v="Kids menu"/>
    <x v="11660"/>
    <n v="2011"/>
    <s v="Old"/>
    <x v="0"/>
  </r>
  <r>
    <x v="1"/>
    <s v="A1458"/>
    <s v="Kids menu"/>
    <x v="11661"/>
    <n v="2011"/>
    <s v="Old"/>
    <x v="0"/>
  </r>
  <r>
    <x v="0"/>
    <s v="A1458"/>
    <s v="Tacos"/>
    <x v="11662"/>
    <n v="2011"/>
    <s v="Old"/>
    <x v="0"/>
  </r>
  <r>
    <x v="1"/>
    <s v="A1458"/>
    <s v="Tacos"/>
    <x v="11663"/>
    <n v="2011"/>
    <s v="Old"/>
    <x v="0"/>
  </r>
  <r>
    <x v="0"/>
    <s v="A1459"/>
    <s v="Burritos"/>
    <x v="11664"/>
    <n v="2011"/>
    <s v="Old"/>
    <x v="0"/>
  </r>
  <r>
    <x v="1"/>
    <s v="A1459"/>
    <s v="Burritos"/>
    <x v="11665"/>
    <n v="2011"/>
    <s v="Old"/>
    <x v="0"/>
  </r>
  <r>
    <x v="0"/>
    <s v="A1459"/>
    <s v="Drinks"/>
    <x v="11666"/>
    <n v="2011"/>
    <s v="Old"/>
    <x v="0"/>
  </r>
  <r>
    <x v="1"/>
    <s v="A1459"/>
    <s v="Drinks"/>
    <x v="11667"/>
    <n v="2011"/>
    <s v="Old"/>
    <x v="0"/>
  </r>
  <r>
    <x v="0"/>
    <s v="A1459"/>
    <s v="Kids menu"/>
    <x v="11668"/>
    <n v="2011"/>
    <s v="Old"/>
    <x v="0"/>
  </r>
  <r>
    <x v="1"/>
    <s v="A1459"/>
    <s v="Kids menu"/>
    <x v="11669"/>
    <n v="2011"/>
    <s v="Old"/>
    <x v="0"/>
  </r>
  <r>
    <x v="0"/>
    <s v="A1459"/>
    <s v="Tacos"/>
    <x v="11670"/>
    <n v="2011"/>
    <s v="Old"/>
    <x v="0"/>
  </r>
  <r>
    <x v="1"/>
    <s v="A1459"/>
    <s v="Tacos"/>
    <x v="11671"/>
    <n v="2011"/>
    <s v="Old"/>
    <x v="0"/>
  </r>
  <r>
    <x v="0"/>
    <s v="A1460"/>
    <s v="Burritos"/>
    <x v="11672"/>
    <n v="2011"/>
    <s v="Old"/>
    <x v="0"/>
  </r>
  <r>
    <x v="1"/>
    <s v="A1460"/>
    <s v="Burritos"/>
    <x v="11673"/>
    <n v="2011"/>
    <s v="Old"/>
    <x v="0"/>
  </r>
  <r>
    <x v="0"/>
    <s v="A1460"/>
    <s v="Drinks"/>
    <x v="11674"/>
    <n v="2011"/>
    <s v="Old"/>
    <x v="0"/>
  </r>
  <r>
    <x v="1"/>
    <s v="A1460"/>
    <s v="Drinks"/>
    <x v="11675"/>
    <n v="2011"/>
    <s v="Old"/>
    <x v="0"/>
  </r>
  <r>
    <x v="0"/>
    <s v="A1460"/>
    <s v="Kids menu"/>
    <x v="11676"/>
    <n v="2011"/>
    <s v="Old"/>
    <x v="0"/>
  </r>
  <r>
    <x v="1"/>
    <s v="A1460"/>
    <s v="Kids menu"/>
    <x v="11677"/>
    <n v="2011"/>
    <s v="Old"/>
    <x v="0"/>
  </r>
  <r>
    <x v="0"/>
    <s v="A1460"/>
    <s v="Tacos"/>
    <x v="11678"/>
    <n v="2011"/>
    <s v="Old"/>
    <x v="0"/>
  </r>
  <r>
    <x v="1"/>
    <s v="A1460"/>
    <s v="Tacos"/>
    <x v="11679"/>
    <n v="2011"/>
    <s v="Old"/>
    <x v="0"/>
  </r>
  <r>
    <x v="0"/>
    <s v="A1461"/>
    <s v="Burritos"/>
    <x v="11680"/>
    <n v="2011"/>
    <s v="Old"/>
    <x v="0"/>
  </r>
  <r>
    <x v="1"/>
    <s v="A1461"/>
    <s v="Burritos"/>
    <x v="11681"/>
    <n v="2011"/>
    <s v="Old"/>
    <x v="0"/>
  </r>
  <r>
    <x v="0"/>
    <s v="A1461"/>
    <s v="Drinks"/>
    <x v="11682"/>
    <n v="2011"/>
    <s v="Old"/>
    <x v="0"/>
  </r>
  <r>
    <x v="1"/>
    <s v="A1461"/>
    <s v="Drinks"/>
    <x v="11683"/>
    <n v="2011"/>
    <s v="Old"/>
    <x v="0"/>
  </r>
  <r>
    <x v="0"/>
    <s v="A1461"/>
    <s v="Kids menu"/>
    <x v="11684"/>
    <n v="2011"/>
    <s v="Old"/>
    <x v="0"/>
  </r>
  <r>
    <x v="1"/>
    <s v="A1461"/>
    <s v="Kids menu"/>
    <x v="11685"/>
    <n v="2011"/>
    <s v="Old"/>
    <x v="0"/>
  </r>
  <r>
    <x v="0"/>
    <s v="A1461"/>
    <s v="Tacos"/>
    <x v="11686"/>
    <n v="2011"/>
    <s v="Old"/>
    <x v="0"/>
  </r>
  <r>
    <x v="1"/>
    <s v="A1461"/>
    <s v="Tacos"/>
    <x v="11687"/>
    <n v="2011"/>
    <s v="Old"/>
    <x v="0"/>
  </r>
  <r>
    <x v="0"/>
    <s v="A1462"/>
    <s v="Burritos"/>
    <x v="11688"/>
    <n v="2011"/>
    <s v="Old"/>
    <x v="0"/>
  </r>
  <r>
    <x v="1"/>
    <s v="A1462"/>
    <s v="Burritos"/>
    <x v="11689"/>
    <n v="2011"/>
    <s v="Old"/>
    <x v="0"/>
  </r>
  <r>
    <x v="0"/>
    <s v="A1462"/>
    <s v="Drinks"/>
    <x v="11690"/>
    <n v="2011"/>
    <s v="Old"/>
    <x v="0"/>
  </r>
  <r>
    <x v="1"/>
    <s v="A1462"/>
    <s v="Drinks"/>
    <x v="11691"/>
    <n v="2011"/>
    <s v="Old"/>
    <x v="0"/>
  </r>
  <r>
    <x v="0"/>
    <s v="A1462"/>
    <s v="Kids menu"/>
    <x v="11692"/>
    <n v="2011"/>
    <s v="Old"/>
    <x v="0"/>
  </r>
  <r>
    <x v="1"/>
    <s v="A1462"/>
    <s v="Kids menu"/>
    <x v="11693"/>
    <n v="2011"/>
    <s v="Old"/>
    <x v="0"/>
  </r>
  <r>
    <x v="0"/>
    <s v="A1462"/>
    <s v="Tacos"/>
    <x v="11694"/>
    <n v="2011"/>
    <s v="Old"/>
    <x v="0"/>
  </r>
  <r>
    <x v="1"/>
    <s v="A1462"/>
    <s v="Tacos"/>
    <x v="11695"/>
    <n v="2011"/>
    <s v="Old"/>
    <x v="0"/>
  </r>
  <r>
    <x v="0"/>
    <s v="A1463"/>
    <s v="Burritos"/>
    <x v="11696"/>
    <n v="2011"/>
    <s v="Old"/>
    <x v="0"/>
  </r>
  <r>
    <x v="1"/>
    <s v="A1463"/>
    <s v="Burritos"/>
    <x v="11697"/>
    <n v="2011"/>
    <s v="Old"/>
    <x v="0"/>
  </r>
  <r>
    <x v="0"/>
    <s v="A1463"/>
    <s v="Drinks"/>
    <x v="11698"/>
    <n v="2011"/>
    <s v="Old"/>
    <x v="0"/>
  </r>
  <r>
    <x v="1"/>
    <s v="A1463"/>
    <s v="Drinks"/>
    <x v="11699"/>
    <n v="2011"/>
    <s v="Old"/>
    <x v="0"/>
  </r>
  <r>
    <x v="0"/>
    <s v="A1463"/>
    <s v="Kids menu"/>
    <x v="11700"/>
    <n v="2011"/>
    <s v="Old"/>
    <x v="0"/>
  </r>
  <r>
    <x v="1"/>
    <s v="A1463"/>
    <s v="Kids menu"/>
    <x v="11701"/>
    <n v="2011"/>
    <s v="Old"/>
    <x v="0"/>
  </r>
  <r>
    <x v="0"/>
    <s v="A1463"/>
    <s v="Tacos"/>
    <x v="11702"/>
    <n v="2011"/>
    <s v="Old"/>
    <x v="0"/>
  </r>
  <r>
    <x v="1"/>
    <s v="A1463"/>
    <s v="Tacos"/>
    <x v="11703"/>
    <n v="2011"/>
    <s v="Old"/>
    <x v="0"/>
  </r>
  <r>
    <x v="0"/>
    <s v="A1464"/>
    <s v="Burritos"/>
    <x v="11704"/>
    <n v="2011"/>
    <s v="Old"/>
    <x v="0"/>
  </r>
  <r>
    <x v="1"/>
    <s v="A1464"/>
    <s v="Burritos"/>
    <x v="11705"/>
    <n v="2011"/>
    <s v="Old"/>
    <x v="0"/>
  </r>
  <r>
    <x v="0"/>
    <s v="A1464"/>
    <s v="Drinks"/>
    <x v="11706"/>
    <n v="2011"/>
    <s v="Old"/>
    <x v="0"/>
  </r>
  <r>
    <x v="1"/>
    <s v="A1464"/>
    <s v="Drinks"/>
    <x v="11707"/>
    <n v="2011"/>
    <s v="Old"/>
    <x v="0"/>
  </r>
  <r>
    <x v="0"/>
    <s v="A1464"/>
    <s v="Kids menu"/>
    <x v="11708"/>
    <n v="2011"/>
    <s v="Old"/>
    <x v="0"/>
  </r>
  <r>
    <x v="1"/>
    <s v="A1464"/>
    <s v="Kids menu"/>
    <x v="11709"/>
    <n v="2011"/>
    <s v="Old"/>
    <x v="0"/>
  </r>
  <r>
    <x v="0"/>
    <s v="A1464"/>
    <s v="Tacos"/>
    <x v="11710"/>
    <n v="2011"/>
    <s v="Old"/>
    <x v="0"/>
  </r>
  <r>
    <x v="1"/>
    <s v="A1464"/>
    <s v="Tacos"/>
    <x v="11711"/>
    <n v="2011"/>
    <s v="Old"/>
    <x v="0"/>
  </r>
  <r>
    <x v="0"/>
    <s v="A1465"/>
    <s v="Burritos"/>
    <x v="11712"/>
    <n v="2011"/>
    <s v="Old"/>
    <x v="0"/>
  </r>
  <r>
    <x v="1"/>
    <s v="A1465"/>
    <s v="Burritos"/>
    <x v="11713"/>
    <n v="2011"/>
    <s v="Old"/>
    <x v="0"/>
  </r>
  <r>
    <x v="0"/>
    <s v="A1465"/>
    <s v="Drinks"/>
    <x v="11714"/>
    <n v="2011"/>
    <s v="Old"/>
    <x v="0"/>
  </r>
  <r>
    <x v="1"/>
    <s v="A1465"/>
    <s v="Drinks"/>
    <x v="11715"/>
    <n v="2011"/>
    <s v="Old"/>
    <x v="0"/>
  </r>
  <r>
    <x v="0"/>
    <s v="A1465"/>
    <s v="Kids menu"/>
    <x v="11716"/>
    <n v="2011"/>
    <s v="Old"/>
    <x v="0"/>
  </r>
  <r>
    <x v="1"/>
    <s v="A1465"/>
    <s v="Kids menu"/>
    <x v="11717"/>
    <n v="2011"/>
    <s v="Old"/>
    <x v="0"/>
  </r>
  <r>
    <x v="0"/>
    <s v="A1465"/>
    <s v="Tacos"/>
    <x v="11718"/>
    <n v="2011"/>
    <s v="Old"/>
    <x v="0"/>
  </r>
  <r>
    <x v="1"/>
    <s v="A1465"/>
    <s v="Tacos"/>
    <x v="11719"/>
    <n v="2011"/>
    <s v="Old"/>
    <x v="0"/>
  </r>
  <r>
    <x v="0"/>
    <s v="A1466"/>
    <s v="Burritos"/>
    <x v="11720"/>
    <n v="2011"/>
    <s v="Old"/>
    <x v="0"/>
  </r>
  <r>
    <x v="1"/>
    <s v="A1466"/>
    <s v="Burritos"/>
    <x v="11721"/>
    <n v="2011"/>
    <s v="Old"/>
    <x v="0"/>
  </r>
  <r>
    <x v="0"/>
    <s v="A1466"/>
    <s v="Drinks"/>
    <x v="11722"/>
    <n v="2011"/>
    <s v="Old"/>
    <x v="0"/>
  </r>
  <r>
    <x v="1"/>
    <s v="A1466"/>
    <s v="Drinks"/>
    <x v="11723"/>
    <n v="2011"/>
    <s v="Old"/>
    <x v="0"/>
  </r>
  <r>
    <x v="0"/>
    <s v="A1466"/>
    <s v="Kids menu"/>
    <x v="11724"/>
    <n v="2011"/>
    <s v="Old"/>
    <x v="0"/>
  </r>
  <r>
    <x v="1"/>
    <s v="A1466"/>
    <s v="Kids menu"/>
    <x v="11725"/>
    <n v="2011"/>
    <s v="Old"/>
    <x v="0"/>
  </r>
  <r>
    <x v="0"/>
    <s v="A1466"/>
    <s v="Tacos"/>
    <x v="11726"/>
    <n v="2011"/>
    <s v="Old"/>
    <x v="0"/>
  </r>
  <r>
    <x v="1"/>
    <s v="A1466"/>
    <s v="Tacos"/>
    <x v="11727"/>
    <n v="2011"/>
    <s v="Old"/>
    <x v="0"/>
  </r>
  <r>
    <x v="0"/>
    <s v="A1467"/>
    <s v="Burritos"/>
    <x v="11728"/>
    <n v="2011"/>
    <s v="Old"/>
    <x v="0"/>
  </r>
  <r>
    <x v="1"/>
    <s v="A1467"/>
    <s v="Burritos"/>
    <x v="11729"/>
    <n v="2011"/>
    <s v="Old"/>
    <x v="0"/>
  </r>
  <r>
    <x v="0"/>
    <s v="A1467"/>
    <s v="Drinks"/>
    <x v="11730"/>
    <n v="2011"/>
    <s v="Old"/>
    <x v="0"/>
  </r>
  <r>
    <x v="1"/>
    <s v="A1467"/>
    <s v="Drinks"/>
    <x v="11731"/>
    <n v="2011"/>
    <s v="Old"/>
    <x v="0"/>
  </r>
  <r>
    <x v="0"/>
    <s v="A1467"/>
    <s v="Kids menu"/>
    <x v="11732"/>
    <n v="2011"/>
    <s v="Old"/>
    <x v="0"/>
  </r>
  <r>
    <x v="1"/>
    <s v="A1467"/>
    <s v="Kids menu"/>
    <x v="11733"/>
    <n v="2011"/>
    <s v="Old"/>
    <x v="0"/>
  </r>
  <r>
    <x v="0"/>
    <s v="A1467"/>
    <s v="Tacos"/>
    <x v="11734"/>
    <n v="2011"/>
    <s v="Old"/>
    <x v="0"/>
  </r>
  <r>
    <x v="1"/>
    <s v="A1467"/>
    <s v="Tacos"/>
    <x v="11735"/>
    <n v="2011"/>
    <s v="Old"/>
    <x v="0"/>
  </r>
  <r>
    <x v="0"/>
    <s v="A1468"/>
    <s v="Burritos"/>
    <x v="11736"/>
    <n v="2011"/>
    <s v="Old"/>
    <x v="0"/>
  </r>
  <r>
    <x v="1"/>
    <s v="A1468"/>
    <s v="Burritos"/>
    <x v="11737"/>
    <n v="2011"/>
    <s v="Old"/>
    <x v="0"/>
  </r>
  <r>
    <x v="0"/>
    <s v="A1468"/>
    <s v="Drinks"/>
    <x v="11738"/>
    <n v="2011"/>
    <s v="Old"/>
    <x v="0"/>
  </r>
  <r>
    <x v="1"/>
    <s v="A1468"/>
    <s v="Drinks"/>
    <x v="11739"/>
    <n v="2011"/>
    <s v="Old"/>
    <x v="0"/>
  </r>
  <r>
    <x v="0"/>
    <s v="A1468"/>
    <s v="Kids menu"/>
    <x v="11740"/>
    <n v="2011"/>
    <s v="Old"/>
    <x v="0"/>
  </r>
  <r>
    <x v="1"/>
    <s v="A1468"/>
    <s v="Kids menu"/>
    <x v="11741"/>
    <n v="2011"/>
    <s v="Old"/>
    <x v="0"/>
  </r>
  <r>
    <x v="0"/>
    <s v="A1468"/>
    <s v="Tacos"/>
    <x v="11742"/>
    <n v="2011"/>
    <s v="Old"/>
    <x v="0"/>
  </r>
  <r>
    <x v="1"/>
    <s v="A1468"/>
    <s v="Tacos"/>
    <x v="11743"/>
    <n v="2011"/>
    <s v="Old"/>
    <x v="0"/>
  </r>
  <r>
    <x v="0"/>
    <s v="A1469"/>
    <s v="Burritos"/>
    <x v="11744"/>
    <n v="2011"/>
    <s v="Old"/>
    <x v="0"/>
  </r>
  <r>
    <x v="1"/>
    <s v="A1469"/>
    <s v="Burritos"/>
    <x v="11745"/>
    <n v="2011"/>
    <s v="Old"/>
    <x v="0"/>
  </r>
  <r>
    <x v="0"/>
    <s v="A1469"/>
    <s v="Drinks"/>
    <x v="11746"/>
    <n v="2011"/>
    <s v="Old"/>
    <x v="0"/>
  </r>
  <r>
    <x v="1"/>
    <s v="A1469"/>
    <s v="Drinks"/>
    <x v="11747"/>
    <n v="2011"/>
    <s v="Old"/>
    <x v="0"/>
  </r>
  <r>
    <x v="0"/>
    <s v="A1469"/>
    <s v="Kids menu"/>
    <x v="11748"/>
    <n v="2011"/>
    <s v="Old"/>
    <x v="0"/>
  </r>
  <r>
    <x v="1"/>
    <s v="A1469"/>
    <s v="Kids menu"/>
    <x v="11749"/>
    <n v="2011"/>
    <s v="Old"/>
    <x v="0"/>
  </r>
  <r>
    <x v="0"/>
    <s v="A1469"/>
    <s v="Tacos"/>
    <x v="11750"/>
    <n v="2011"/>
    <s v="Old"/>
    <x v="0"/>
  </r>
  <r>
    <x v="1"/>
    <s v="A1469"/>
    <s v="Tacos"/>
    <x v="11751"/>
    <n v="2011"/>
    <s v="Old"/>
    <x v="0"/>
  </r>
  <r>
    <x v="0"/>
    <s v="A1470"/>
    <s v="Burritos"/>
    <x v="11752"/>
    <n v="2011"/>
    <s v="Old"/>
    <x v="0"/>
  </r>
  <r>
    <x v="1"/>
    <s v="A1470"/>
    <s v="Burritos"/>
    <x v="11753"/>
    <n v="2011"/>
    <s v="Old"/>
    <x v="0"/>
  </r>
  <r>
    <x v="0"/>
    <s v="A1470"/>
    <s v="Drinks"/>
    <x v="11754"/>
    <n v="2011"/>
    <s v="Old"/>
    <x v="0"/>
  </r>
  <r>
    <x v="1"/>
    <s v="A1470"/>
    <s v="Drinks"/>
    <x v="11755"/>
    <n v="2011"/>
    <s v="Old"/>
    <x v="0"/>
  </r>
  <r>
    <x v="0"/>
    <s v="A1470"/>
    <s v="Kids menu"/>
    <x v="11756"/>
    <n v="2011"/>
    <s v="Old"/>
    <x v="0"/>
  </r>
  <r>
    <x v="1"/>
    <s v="A1470"/>
    <s v="Kids menu"/>
    <x v="11757"/>
    <n v="2011"/>
    <s v="Old"/>
    <x v="0"/>
  </r>
  <r>
    <x v="0"/>
    <s v="A1470"/>
    <s v="Tacos"/>
    <x v="11758"/>
    <n v="2011"/>
    <s v="Old"/>
    <x v="0"/>
  </r>
  <r>
    <x v="1"/>
    <s v="A1470"/>
    <s v="Tacos"/>
    <x v="11759"/>
    <n v="2011"/>
    <s v="Old"/>
    <x v="0"/>
  </r>
  <r>
    <x v="0"/>
    <s v="A1471"/>
    <s v="Burritos"/>
    <x v="11760"/>
    <n v="2011"/>
    <s v="Old"/>
    <x v="0"/>
  </r>
  <r>
    <x v="1"/>
    <s v="A1471"/>
    <s v="Burritos"/>
    <x v="11761"/>
    <n v="2011"/>
    <s v="Old"/>
    <x v="0"/>
  </r>
  <r>
    <x v="0"/>
    <s v="A1471"/>
    <s v="Drinks"/>
    <x v="11762"/>
    <n v="2011"/>
    <s v="Old"/>
    <x v="0"/>
  </r>
  <r>
    <x v="1"/>
    <s v="A1471"/>
    <s v="Drinks"/>
    <x v="11763"/>
    <n v="2011"/>
    <s v="Old"/>
    <x v="0"/>
  </r>
  <r>
    <x v="0"/>
    <s v="A1471"/>
    <s v="Kids menu"/>
    <x v="11764"/>
    <n v="2011"/>
    <s v="Old"/>
    <x v="0"/>
  </r>
  <r>
    <x v="1"/>
    <s v="A1471"/>
    <s v="Kids menu"/>
    <x v="11765"/>
    <n v="2011"/>
    <s v="Old"/>
    <x v="0"/>
  </r>
  <r>
    <x v="0"/>
    <s v="A1471"/>
    <s v="Tacos"/>
    <x v="11766"/>
    <n v="2011"/>
    <s v="Old"/>
    <x v="0"/>
  </r>
  <r>
    <x v="1"/>
    <s v="A1471"/>
    <s v="Tacos"/>
    <x v="11767"/>
    <n v="2011"/>
    <s v="Old"/>
    <x v="0"/>
  </r>
  <r>
    <x v="0"/>
    <s v="A1472"/>
    <s v="Burritos"/>
    <x v="11768"/>
    <n v="2011"/>
    <s v="Old"/>
    <x v="0"/>
  </r>
  <r>
    <x v="1"/>
    <s v="A1472"/>
    <s v="Burritos"/>
    <x v="11769"/>
    <n v="2011"/>
    <s v="Old"/>
    <x v="0"/>
  </r>
  <r>
    <x v="0"/>
    <s v="A1472"/>
    <s v="Drinks"/>
    <x v="11770"/>
    <n v="2011"/>
    <s v="Old"/>
    <x v="0"/>
  </r>
  <r>
    <x v="1"/>
    <s v="A1472"/>
    <s v="Drinks"/>
    <x v="11771"/>
    <n v="2011"/>
    <s v="Old"/>
    <x v="0"/>
  </r>
  <r>
    <x v="0"/>
    <s v="A1472"/>
    <s v="Kids menu"/>
    <x v="11772"/>
    <n v="2011"/>
    <s v="Old"/>
    <x v="0"/>
  </r>
  <r>
    <x v="1"/>
    <s v="A1472"/>
    <s v="Kids menu"/>
    <x v="11773"/>
    <n v="2011"/>
    <s v="Old"/>
    <x v="0"/>
  </r>
  <r>
    <x v="0"/>
    <s v="A1472"/>
    <s v="Tacos"/>
    <x v="11774"/>
    <n v="2011"/>
    <s v="Old"/>
    <x v="0"/>
  </r>
  <r>
    <x v="1"/>
    <s v="A1472"/>
    <s v="Tacos"/>
    <x v="11775"/>
    <n v="2011"/>
    <s v="Old"/>
    <x v="0"/>
  </r>
  <r>
    <x v="0"/>
    <s v="A1473"/>
    <s v="Burritos"/>
    <x v="11776"/>
    <n v="2011"/>
    <s v="Old"/>
    <x v="0"/>
  </r>
  <r>
    <x v="1"/>
    <s v="A1473"/>
    <s v="Burritos"/>
    <x v="11777"/>
    <n v="2011"/>
    <s v="Old"/>
    <x v="0"/>
  </r>
  <r>
    <x v="0"/>
    <s v="A1473"/>
    <s v="Drinks"/>
    <x v="11778"/>
    <n v="2011"/>
    <s v="Old"/>
    <x v="0"/>
  </r>
  <r>
    <x v="1"/>
    <s v="A1473"/>
    <s v="Drinks"/>
    <x v="11779"/>
    <n v="2011"/>
    <s v="Old"/>
    <x v="0"/>
  </r>
  <r>
    <x v="0"/>
    <s v="A1473"/>
    <s v="Kids menu"/>
    <x v="11780"/>
    <n v="2011"/>
    <s v="Old"/>
    <x v="0"/>
  </r>
  <r>
    <x v="1"/>
    <s v="A1473"/>
    <s v="Kids menu"/>
    <x v="11781"/>
    <n v="2011"/>
    <s v="Old"/>
    <x v="0"/>
  </r>
  <r>
    <x v="0"/>
    <s v="A1473"/>
    <s v="Tacos"/>
    <x v="11782"/>
    <n v="2011"/>
    <s v="Old"/>
    <x v="0"/>
  </r>
  <r>
    <x v="1"/>
    <s v="A1473"/>
    <s v="Tacos"/>
    <x v="11783"/>
    <n v="2011"/>
    <s v="Old"/>
    <x v="0"/>
  </r>
  <r>
    <x v="0"/>
    <s v="A1474"/>
    <s v="Burritos"/>
    <x v="11784"/>
    <n v="2011"/>
    <s v="Old"/>
    <x v="0"/>
  </r>
  <r>
    <x v="1"/>
    <s v="A1474"/>
    <s v="Burritos"/>
    <x v="11785"/>
    <n v="2011"/>
    <s v="Old"/>
    <x v="0"/>
  </r>
  <r>
    <x v="0"/>
    <s v="A1474"/>
    <s v="Drinks"/>
    <x v="11786"/>
    <n v="2011"/>
    <s v="Old"/>
    <x v="0"/>
  </r>
  <r>
    <x v="1"/>
    <s v="A1474"/>
    <s v="Drinks"/>
    <x v="11787"/>
    <n v="2011"/>
    <s v="Old"/>
    <x v="0"/>
  </r>
  <r>
    <x v="0"/>
    <s v="A1474"/>
    <s v="Kids menu"/>
    <x v="11788"/>
    <n v="2011"/>
    <s v="Old"/>
    <x v="0"/>
  </r>
  <r>
    <x v="1"/>
    <s v="A1474"/>
    <s v="Kids menu"/>
    <x v="11789"/>
    <n v="2011"/>
    <s v="Old"/>
    <x v="0"/>
  </r>
  <r>
    <x v="0"/>
    <s v="A1474"/>
    <s v="Tacos"/>
    <x v="11790"/>
    <n v="2011"/>
    <s v="Old"/>
    <x v="0"/>
  </r>
  <r>
    <x v="1"/>
    <s v="A1474"/>
    <s v="Tacos"/>
    <x v="11791"/>
    <n v="2011"/>
    <s v="Old"/>
    <x v="0"/>
  </r>
  <r>
    <x v="0"/>
    <s v="A1475"/>
    <s v="Burritos"/>
    <x v="11792"/>
    <n v="2011"/>
    <s v="Old"/>
    <x v="0"/>
  </r>
  <r>
    <x v="1"/>
    <s v="A1475"/>
    <s v="Burritos"/>
    <x v="11793"/>
    <n v="2011"/>
    <s v="Old"/>
    <x v="0"/>
  </r>
  <r>
    <x v="0"/>
    <s v="A1475"/>
    <s v="Drinks"/>
    <x v="11794"/>
    <n v="2011"/>
    <s v="Old"/>
    <x v="0"/>
  </r>
  <r>
    <x v="1"/>
    <s v="A1475"/>
    <s v="Drinks"/>
    <x v="11795"/>
    <n v="2011"/>
    <s v="Old"/>
    <x v="0"/>
  </r>
  <r>
    <x v="0"/>
    <s v="A1475"/>
    <s v="Kids menu"/>
    <x v="11796"/>
    <n v="2011"/>
    <s v="Old"/>
    <x v="0"/>
  </r>
  <r>
    <x v="1"/>
    <s v="A1475"/>
    <s v="Kids menu"/>
    <x v="11797"/>
    <n v="2011"/>
    <s v="Old"/>
    <x v="0"/>
  </r>
  <r>
    <x v="0"/>
    <s v="A1475"/>
    <s v="Tacos"/>
    <x v="11798"/>
    <n v="2011"/>
    <s v="Old"/>
    <x v="0"/>
  </r>
  <r>
    <x v="1"/>
    <s v="A1475"/>
    <s v="Tacos"/>
    <x v="11799"/>
    <n v="2011"/>
    <s v="Old"/>
    <x v="0"/>
  </r>
  <r>
    <x v="0"/>
    <s v="A1476"/>
    <s v="Burritos"/>
    <x v="11800"/>
    <n v="2011"/>
    <s v="Old"/>
    <x v="0"/>
  </r>
  <r>
    <x v="1"/>
    <s v="A1476"/>
    <s v="Burritos"/>
    <x v="11801"/>
    <n v="2011"/>
    <s v="Old"/>
    <x v="0"/>
  </r>
  <r>
    <x v="0"/>
    <s v="A1476"/>
    <s v="Drinks"/>
    <x v="11802"/>
    <n v="2011"/>
    <s v="Old"/>
    <x v="0"/>
  </r>
  <r>
    <x v="1"/>
    <s v="A1476"/>
    <s v="Drinks"/>
    <x v="11803"/>
    <n v="2011"/>
    <s v="Old"/>
    <x v="0"/>
  </r>
  <r>
    <x v="0"/>
    <s v="A1476"/>
    <s v="Kids menu"/>
    <x v="11804"/>
    <n v="2011"/>
    <s v="Old"/>
    <x v="0"/>
  </r>
  <r>
    <x v="1"/>
    <s v="A1476"/>
    <s v="Kids menu"/>
    <x v="11805"/>
    <n v="2011"/>
    <s v="Old"/>
    <x v="0"/>
  </r>
  <r>
    <x v="0"/>
    <s v="A1476"/>
    <s v="Tacos"/>
    <x v="11806"/>
    <n v="2011"/>
    <s v="Old"/>
    <x v="0"/>
  </r>
  <r>
    <x v="1"/>
    <s v="A1476"/>
    <s v="Tacos"/>
    <x v="11807"/>
    <n v="2011"/>
    <s v="Old"/>
    <x v="0"/>
  </r>
  <r>
    <x v="0"/>
    <s v="A1477"/>
    <s v="Burritos"/>
    <x v="11808"/>
    <n v="2011"/>
    <s v="Old"/>
    <x v="0"/>
  </r>
  <r>
    <x v="1"/>
    <s v="A1477"/>
    <s v="Burritos"/>
    <x v="11809"/>
    <n v="2011"/>
    <s v="Old"/>
    <x v="0"/>
  </r>
  <r>
    <x v="0"/>
    <s v="A1477"/>
    <s v="Drinks"/>
    <x v="11810"/>
    <n v="2011"/>
    <s v="Old"/>
    <x v="0"/>
  </r>
  <r>
    <x v="1"/>
    <s v="A1477"/>
    <s v="Drinks"/>
    <x v="11811"/>
    <n v="2011"/>
    <s v="Old"/>
    <x v="0"/>
  </r>
  <r>
    <x v="0"/>
    <s v="A1477"/>
    <s v="Kids menu"/>
    <x v="11812"/>
    <n v="2011"/>
    <s v="Old"/>
    <x v="0"/>
  </r>
  <r>
    <x v="1"/>
    <s v="A1477"/>
    <s v="Kids menu"/>
    <x v="11813"/>
    <n v="2011"/>
    <s v="Old"/>
    <x v="0"/>
  </r>
  <r>
    <x v="0"/>
    <s v="A1477"/>
    <s v="Tacos"/>
    <x v="11814"/>
    <n v="2011"/>
    <s v="Old"/>
    <x v="0"/>
  </r>
  <r>
    <x v="1"/>
    <s v="A1477"/>
    <s v="Tacos"/>
    <x v="11815"/>
    <n v="2011"/>
    <s v="Old"/>
    <x v="0"/>
  </r>
  <r>
    <x v="0"/>
    <s v="A1478"/>
    <s v="Burritos"/>
    <x v="11816"/>
    <n v="2011"/>
    <s v="Old"/>
    <x v="0"/>
  </r>
  <r>
    <x v="1"/>
    <s v="A1478"/>
    <s v="Burritos"/>
    <x v="11817"/>
    <n v="2011"/>
    <s v="Old"/>
    <x v="0"/>
  </r>
  <r>
    <x v="0"/>
    <s v="A1478"/>
    <s v="Drinks"/>
    <x v="11818"/>
    <n v="2011"/>
    <s v="Old"/>
    <x v="0"/>
  </r>
  <r>
    <x v="1"/>
    <s v="A1478"/>
    <s v="Drinks"/>
    <x v="11819"/>
    <n v="2011"/>
    <s v="Old"/>
    <x v="0"/>
  </r>
  <r>
    <x v="0"/>
    <s v="A1478"/>
    <s v="Kids menu"/>
    <x v="11820"/>
    <n v="2011"/>
    <s v="Old"/>
    <x v="0"/>
  </r>
  <r>
    <x v="1"/>
    <s v="A1478"/>
    <s v="Kids menu"/>
    <x v="11821"/>
    <n v="2011"/>
    <s v="Old"/>
    <x v="0"/>
  </r>
  <r>
    <x v="0"/>
    <s v="A1478"/>
    <s v="Tacos"/>
    <x v="11822"/>
    <n v="2011"/>
    <s v="Old"/>
    <x v="0"/>
  </r>
  <r>
    <x v="1"/>
    <s v="A1478"/>
    <s v="Tacos"/>
    <x v="11823"/>
    <n v="2011"/>
    <s v="Old"/>
    <x v="0"/>
  </r>
  <r>
    <x v="0"/>
    <s v="A1479"/>
    <s v="Burritos"/>
    <x v="11824"/>
    <n v="2011"/>
    <s v="Old"/>
    <x v="0"/>
  </r>
  <r>
    <x v="1"/>
    <s v="A1479"/>
    <s v="Burritos"/>
    <x v="11825"/>
    <n v="2011"/>
    <s v="Old"/>
    <x v="0"/>
  </r>
  <r>
    <x v="0"/>
    <s v="A1479"/>
    <s v="Drinks"/>
    <x v="11826"/>
    <n v="2011"/>
    <s v="Old"/>
    <x v="0"/>
  </r>
  <r>
    <x v="1"/>
    <s v="A1479"/>
    <s v="Drinks"/>
    <x v="11827"/>
    <n v="2011"/>
    <s v="Old"/>
    <x v="0"/>
  </r>
  <r>
    <x v="0"/>
    <s v="A1479"/>
    <s v="Kids menu"/>
    <x v="11828"/>
    <n v="2011"/>
    <s v="Old"/>
    <x v="0"/>
  </r>
  <r>
    <x v="1"/>
    <s v="A1479"/>
    <s v="Kids menu"/>
    <x v="11829"/>
    <n v="2011"/>
    <s v="Old"/>
    <x v="0"/>
  </r>
  <r>
    <x v="0"/>
    <s v="A1479"/>
    <s v="Tacos"/>
    <x v="11830"/>
    <n v="2011"/>
    <s v="Old"/>
    <x v="0"/>
  </r>
  <r>
    <x v="1"/>
    <s v="A1479"/>
    <s v="Tacos"/>
    <x v="11831"/>
    <n v="2011"/>
    <s v="Old"/>
    <x v="0"/>
  </r>
  <r>
    <x v="0"/>
    <s v="A1480"/>
    <s v="Burritos"/>
    <x v="11832"/>
    <n v="2011"/>
    <s v="Old"/>
    <x v="0"/>
  </r>
  <r>
    <x v="1"/>
    <s v="A1480"/>
    <s v="Burritos"/>
    <x v="11833"/>
    <n v="2011"/>
    <s v="Old"/>
    <x v="0"/>
  </r>
  <r>
    <x v="0"/>
    <s v="A1480"/>
    <s v="Drinks"/>
    <x v="11834"/>
    <n v="2011"/>
    <s v="Old"/>
    <x v="0"/>
  </r>
  <r>
    <x v="1"/>
    <s v="A1480"/>
    <s v="Drinks"/>
    <x v="11835"/>
    <n v="2011"/>
    <s v="Old"/>
    <x v="0"/>
  </r>
  <r>
    <x v="0"/>
    <s v="A1480"/>
    <s v="Kids menu"/>
    <x v="11836"/>
    <n v="2011"/>
    <s v="Old"/>
    <x v="0"/>
  </r>
  <r>
    <x v="1"/>
    <s v="A1480"/>
    <s v="Kids menu"/>
    <x v="11837"/>
    <n v="2011"/>
    <s v="Old"/>
    <x v="0"/>
  </r>
  <r>
    <x v="0"/>
    <s v="A1480"/>
    <s v="Tacos"/>
    <x v="11838"/>
    <n v="2011"/>
    <s v="Old"/>
    <x v="0"/>
  </r>
  <r>
    <x v="1"/>
    <s v="A1480"/>
    <s v="Tacos"/>
    <x v="11839"/>
    <n v="2011"/>
    <s v="Old"/>
    <x v="0"/>
  </r>
  <r>
    <x v="0"/>
    <s v="A1481"/>
    <s v="Burritos"/>
    <x v="11840"/>
    <n v="2011"/>
    <s v="Old"/>
    <x v="0"/>
  </r>
  <r>
    <x v="1"/>
    <s v="A1481"/>
    <s v="Burritos"/>
    <x v="11841"/>
    <n v="2011"/>
    <s v="Old"/>
    <x v="0"/>
  </r>
  <r>
    <x v="0"/>
    <s v="A1481"/>
    <s v="Drinks"/>
    <x v="11842"/>
    <n v="2011"/>
    <s v="Old"/>
    <x v="0"/>
  </r>
  <r>
    <x v="1"/>
    <s v="A1481"/>
    <s v="Drinks"/>
    <x v="11843"/>
    <n v="2011"/>
    <s v="Old"/>
    <x v="0"/>
  </r>
  <r>
    <x v="0"/>
    <s v="A1481"/>
    <s v="Kids menu"/>
    <x v="11844"/>
    <n v="2011"/>
    <s v="Old"/>
    <x v="0"/>
  </r>
  <r>
    <x v="1"/>
    <s v="A1481"/>
    <s v="Kids menu"/>
    <x v="11845"/>
    <n v="2011"/>
    <s v="Old"/>
    <x v="0"/>
  </r>
  <r>
    <x v="0"/>
    <s v="A1481"/>
    <s v="Tacos"/>
    <x v="11846"/>
    <n v="2011"/>
    <s v="Old"/>
    <x v="0"/>
  </r>
  <r>
    <x v="1"/>
    <s v="A1481"/>
    <s v="Tacos"/>
    <x v="11847"/>
    <n v="2011"/>
    <s v="Old"/>
    <x v="0"/>
  </r>
  <r>
    <x v="0"/>
    <s v="A1482"/>
    <s v="Burritos"/>
    <x v="11848"/>
    <n v="2011"/>
    <s v="Old"/>
    <x v="0"/>
  </r>
  <r>
    <x v="1"/>
    <s v="A1482"/>
    <s v="Burritos"/>
    <x v="11849"/>
    <n v="2011"/>
    <s v="Old"/>
    <x v="0"/>
  </r>
  <r>
    <x v="0"/>
    <s v="A1482"/>
    <s v="Drinks"/>
    <x v="11850"/>
    <n v="2011"/>
    <s v="Old"/>
    <x v="0"/>
  </r>
  <r>
    <x v="1"/>
    <s v="A1482"/>
    <s v="Drinks"/>
    <x v="11851"/>
    <n v="2011"/>
    <s v="Old"/>
    <x v="0"/>
  </r>
  <r>
    <x v="0"/>
    <s v="A1482"/>
    <s v="Kids menu"/>
    <x v="11852"/>
    <n v="2011"/>
    <s v="Old"/>
    <x v="0"/>
  </r>
  <r>
    <x v="1"/>
    <s v="A1482"/>
    <s v="Kids menu"/>
    <x v="11853"/>
    <n v="2011"/>
    <s v="Old"/>
    <x v="0"/>
  </r>
  <r>
    <x v="0"/>
    <s v="A1482"/>
    <s v="Tacos"/>
    <x v="11854"/>
    <n v="2011"/>
    <s v="Old"/>
    <x v="0"/>
  </r>
  <r>
    <x v="1"/>
    <s v="A1482"/>
    <s v="Tacos"/>
    <x v="11855"/>
    <n v="2011"/>
    <s v="Old"/>
    <x v="0"/>
  </r>
  <r>
    <x v="0"/>
    <s v="A1483"/>
    <s v="Burritos"/>
    <x v="11856"/>
    <n v="2011"/>
    <s v="Old"/>
    <x v="0"/>
  </r>
  <r>
    <x v="1"/>
    <s v="A1483"/>
    <s v="Burritos"/>
    <x v="11857"/>
    <n v="2011"/>
    <s v="Old"/>
    <x v="0"/>
  </r>
  <r>
    <x v="0"/>
    <s v="A1483"/>
    <s v="Drinks"/>
    <x v="11858"/>
    <n v="2011"/>
    <s v="Old"/>
    <x v="0"/>
  </r>
  <r>
    <x v="1"/>
    <s v="A1483"/>
    <s v="Drinks"/>
    <x v="11859"/>
    <n v="2011"/>
    <s v="Old"/>
    <x v="0"/>
  </r>
  <r>
    <x v="0"/>
    <s v="A1483"/>
    <s v="Kids menu"/>
    <x v="11860"/>
    <n v="2011"/>
    <s v="Old"/>
    <x v="0"/>
  </r>
  <r>
    <x v="1"/>
    <s v="A1483"/>
    <s v="Kids menu"/>
    <x v="11861"/>
    <n v="2011"/>
    <s v="Old"/>
    <x v="0"/>
  </r>
  <r>
    <x v="0"/>
    <s v="A1483"/>
    <s v="Tacos"/>
    <x v="11862"/>
    <n v="2011"/>
    <s v="Old"/>
    <x v="0"/>
  </r>
  <r>
    <x v="1"/>
    <s v="A1483"/>
    <s v="Tacos"/>
    <x v="11863"/>
    <n v="2011"/>
    <s v="Old"/>
    <x v="0"/>
  </r>
  <r>
    <x v="0"/>
    <s v="A1484"/>
    <s v="Burritos"/>
    <x v="11864"/>
    <n v="2011"/>
    <s v="Old"/>
    <x v="0"/>
  </r>
  <r>
    <x v="1"/>
    <s v="A1484"/>
    <s v="Burritos"/>
    <x v="11865"/>
    <n v="2011"/>
    <s v="Old"/>
    <x v="0"/>
  </r>
  <r>
    <x v="0"/>
    <s v="A1484"/>
    <s v="Drinks"/>
    <x v="11866"/>
    <n v="2011"/>
    <s v="Old"/>
    <x v="0"/>
  </r>
  <r>
    <x v="1"/>
    <s v="A1484"/>
    <s v="Drinks"/>
    <x v="11867"/>
    <n v="2011"/>
    <s v="Old"/>
    <x v="0"/>
  </r>
  <r>
    <x v="0"/>
    <s v="A1484"/>
    <s v="Kids menu"/>
    <x v="11868"/>
    <n v="2011"/>
    <s v="Old"/>
    <x v="0"/>
  </r>
  <r>
    <x v="1"/>
    <s v="A1484"/>
    <s v="Kids menu"/>
    <x v="11869"/>
    <n v="2011"/>
    <s v="Old"/>
    <x v="0"/>
  </r>
  <r>
    <x v="0"/>
    <s v="A1484"/>
    <s v="Tacos"/>
    <x v="11870"/>
    <n v="2011"/>
    <s v="Old"/>
    <x v="0"/>
  </r>
  <r>
    <x v="1"/>
    <s v="A1484"/>
    <s v="Tacos"/>
    <x v="11871"/>
    <n v="2011"/>
    <s v="Old"/>
    <x v="0"/>
  </r>
  <r>
    <x v="0"/>
    <s v="A1485"/>
    <s v="Burritos"/>
    <x v="11872"/>
    <n v="2011"/>
    <s v="Old"/>
    <x v="0"/>
  </r>
  <r>
    <x v="1"/>
    <s v="A1485"/>
    <s v="Burritos"/>
    <x v="11873"/>
    <n v="2011"/>
    <s v="Old"/>
    <x v="0"/>
  </r>
  <r>
    <x v="0"/>
    <s v="A1485"/>
    <s v="Drinks"/>
    <x v="11874"/>
    <n v="2011"/>
    <s v="Old"/>
    <x v="0"/>
  </r>
  <r>
    <x v="1"/>
    <s v="A1485"/>
    <s v="Drinks"/>
    <x v="11875"/>
    <n v="2011"/>
    <s v="Old"/>
    <x v="0"/>
  </r>
  <r>
    <x v="0"/>
    <s v="A1485"/>
    <s v="Kids menu"/>
    <x v="11876"/>
    <n v="2011"/>
    <s v="Old"/>
    <x v="0"/>
  </r>
  <r>
    <x v="1"/>
    <s v="A1485"/>
    <s v="Kids menu"/>
    <x v="11877"/>
    <n v="2011"/>
    <s v="Old"/>
    <x v="0"/>
  </r>
  <r>
    <x v="0"/>
    <s v="A1485"/>
    <s v="Tacos"/>
    <x v="11878"/>
    <n v="2011"/>
    <s v="Old"/>
    <x v="0"/>
  </r>
  <r>
    <x v="1"/>
    <s v="A1485"/>
    <s v="Tacos"/>
    <x v="11879"/>
    <n v="2011"/>
    <s v="Old"/>
    <x v="0"/>
  </r>
  <r>
    <x v="0"/>
    <s v="A1486"/>
    <s v="Burritos"/>
    <x v="11880"/>
    <n v="2011"/>
    <s v="Old"/>
    <x v="0"/>
  </r>
  <r>
    <x v="1"/>
    <s v="A1486"/>
    <s v="Burritos"/>
    <x v="11881"/>
    <n v="2011"/>
    <s v="Old"/>
    <x v="0"/>
  </r>
  <r>
    <x v="0"/>
    <s v="A1486"/>
    <s v="Drinks"/>
    <x v="11882"/>
    <n v="2011"/>
    <s v="Old"/>
    <x v="0"/>
  </r>
  <r>
    <x v="1"/>
    <s v="A1486"/>
    <s v="Drinks"/>
    <x v="11883"/>
    <n v="2011"/>
    <s v="Old"/>
    <x v="0"/>
  </r>
  <r>
    <x v="0"/>
    <s v="A1486"/>
    <s v="Kids menu"/>
    <x v="11884"/>
    <n v="2011"/>
    <s v="Old"/>
    <x v="0"/>
  </r>
  <r>
    <x v="1"/>
    <s v="A1486"/>
    <s v="Kids menu"/>
    <x v="11885"/>
    <n v="2011"/>
    <s v="Old"/>
    <x v="0"/>
  </r>
  <r>
    <x v="0"/>
    <s v="A1486"/>
    <s v="Tacos"/>
    <x v="11886"/>
    <n v="2011"/>
    <s v="Old"/>
    <x v="0"/>
  </r>
  <r>
    <x v="1"/>
    <s v="A1486"/>
    <s v="Tacos"/>
    <x v="11887"/>
    <n v="2011"/>
    <s v="Old"/>
    <x v="0"/>
  </r>
  <r>
    <x v="0"/>
    <s v="A1487"/>
    <s v="Burritos"/>
    <x v="11888"/>
    <n v="2011"/>
    <s v="Old"/>
    <x v="0"/>
  </r>
  <r>
    <x v="1"/>
    <s v="A1487"/>
    <s v="Burritos"/>
    <x v="11889"/>
    <n v="2011"/>
    <s v="Old"/>
    <x v="0"/>
  </r>
  <r>
    <x v="0"/>
    <s v="A1487"/>
    <s v="Drinks"/>
    <x v="11890"/>
    <n v="2011"/>
    <s v="Old"/>
    <x v="0"/>
  </r>
  <r>
    <x v="1"/>
    <s v="A1487"/>
    <s v="Drinks"/>
    <x v="11891"/>
    <n v="2011"/>
    <s v="Old"/>
    <x v="0"/>
  </r>
  <r>
    <x v="0"/>
    <s v="A1487"/>
    <s v="Kids menu"/>
    <x v="11892"/>
    <n v="2011"/>
    <s v="Old"/>
    <x v="0"/>
  </r>
  <r>
    <x v="1"/>
    <s v="A1487"/>
    <s v="Kids menu"/>
    <x v="11893"/>
    <n v="2011"/>
    <s v="Old"/>
    <x v="0"/>
  </r>
  <r>
    <x v="0"/>
    <s v="A1487"/>
    <s v="Tacos"/>
    <x v="11894"/>
    <n v="2011"/>
    <s v="Old"/>
    <x v="0"/>
  </r>
  <r>
    <x v="1"/>
    <s v="A1487"/>
    <s v="Tacos"/>
    <x v="11895"/>
    <n v="2011"/>
    <s v="Old"/>
    <x v="0"/>
  </r>
  <r>
    <x v="0"/>
    <s v="A1488"/>
    <s v="Burritos"/>
    <x v="11896"/>
    <n v="2011"/>
    <s v="Old"/>
    <x v="0"/>
  </r>
  <r>
    <x v="1"/>
    <s v="A1488"/>
    <s v="Burritos"/>
    <x v="11897"/>
    <n v="2011"/>
    <s v="Old"/>
    <x v="0"/>
  </r>
  <r>
    <x v="0"/>
    <s v="A1488"/>
    <s v="Drinks"/>
    <x v="11898"/>
    <n v="2011"/>
    <s v="Old"/>
    <x v="0"/>
  </r>
  <r>
    <x v="1"/>
    <s v="A1488"/>
    <s v="Drinks"/>
    <x v="11899"/>
    <n v="2011"/>
    <s v="Old"/>
    <x v="0"/>
  </r>
  <r>
    <x v="0"/>
    <s v="A1488"/>
    <s v="Kids menu"/>
    <x v="11900"/>
    <n v="2011"/>
    <s v="Old"/>
    <x v="0"/>
  </r>
  <r>
    <x v="1"/>
    <s v="A1488"/>
    <s v="Kids menu"/>
    <x v="11901"/>
    <n v="2011"/>
    <s v="Old"/>
    <x v="0"/>
  </r>
  <r>
    <x v="0"/>
    <s v="A1488"/>
    <s v="Tacos"/>
    <x v="11902"/>
    <n v="2011"/>
    <s v="Old"/>
    <x v="0"/>
  </r>
  <r>
    <x v="1"/>
    <s v="A1488"/>
    <s v="Tacos"/>
    <x v="11903"/>
    <n v="2011"/>
    <s v="Old"/>
    <x v="0"/>
  </r>
  <r>
    <x v="0"/>
    <s v="A1489"/>
    <s v="Burritos"/>
    <x v="11904"/>
    <n v="2011"/>
    <s v="Old"/>
    <x v="0"/>
  </r>
  <r>
    <x v="1"/>
    <s v="A1489"/>
    <s v="Burritos"/>
    <x v="11905"/>
    <n v="2011"/>
    <s v="Old"/>
    <x v="0"/>
  </r>
  <r>
    <x v="0"/>
    <s v="A1489"/>
    <s v="Drinks"/>
    <x v="11906"/>
    <n v="2011"/>
    <s v="Old"/>
    <x v="0"/>
  </r>
  <r>
    <x v="1"/>
    <s v="A1489"/>
    <s v="Drinks"/>
    <x v="11907"/>
    <n v="2011"/>
    <s v="Old"/>
    <x v="0"/>
  </r>
  <r>
    <x v="0"/>
    <s v="A1489"/>
    <s v="Kids menu"/>
    <x v="11908"/>
    <n v="2011"/>
    <s v="Old"/>
    <x v="0"/>
  </r>
  <r>
    <x v="1"/>
    <s v="A1489"/>
    <s v="Kids menu"/>
    <x v="11909"/>
    <n v="2011"/>
    <s v="Old"/>
    <x v="0"/>
  </r>
  <r>
    <x v="0"/>
    <s v="A1489"/>
    <s v="Tacos"/>
    <x v="11910"/>
    <n v="2011"/>
    <s v="Old"/>
    <x v="0"/>
  </r>
  <r>
    <x v="1"/>
    <s v="A1489"/>
    <s v="Tacos"/>
    <x v="11911"/>
    <n v="2011"/>
    <s v="Old"/>
    <x v="0"/>
  </r>
  <r>
    <x v="0"/>
    <s v="A1490"/>
    <s v="Burritos"/>
    <x v="11912"/>
    <n v="2011"/>
    <s v="Old"/>
    <x v="0"/>
  </r>
  <r>
    <x v="1"/>
    <s v="A1490"/>
    <s v="Burritos"/>
    <x v="11913"/>
    <n v="2011"/>
    <s v="Old"/>
    <x v="0"/>
  </r>
  <r>
    <x v="0"/>
    <s v="A1490"/>
    <s v="Drinks"/>
    <x v="11914"/>
    <n v="2011"/>
    <s v="Old"/>
    <x v="0"/>
  </r>
  <r>
    <x v="1"/>
    <s v="A1490"/>
    <s v="Drinks"/>
    <x v="11915"/>
    <n v="2011"/>
    <s v="Old"/>
    <x v="0"/>
  </r>
  <r>
    <x v="0"/>
    <s v="A1490"/>
    <s v="Kids menu"/>
    <x v="11916"/>
    <n v="2011"/>
    <s v="Old"/>
    <x v="0"/>
  </r>
  <r>
    <x v="1"/>
    <s v="A1490"/>
    <s v="Kids menu"/>
    <x v="11917"/>
    <n v="2011"/>
    <s v="Old"/>
    <x v="0"/>
  </r>
  <r>
    <x v="0"/>
    <s v="A1490"/>
    <s v="Tacos"/>
    <x v="11918"/>
    <n v="2011"/>
    <s v="Old"/>
    <x v="0"/>
  </r>
  <r>
    <x v="1"/>
    <s v="A1490"/>
    <s v="Tacos"/>
    <x v="11919"/>
    <n v="2011"/>
    <s v="Old"/>
    <x v="0"/>
  </r>
  <r>
    <x v="0"/>
    <s v="A1491"/>
    <s v="Burritos"/>
    <x v="11920"/>
    <n v="2011"/>
    <s v="Old"/>
    <x v="0"/>
  </r>
  <r>
    <x v="1"/>
    <s v="A1491"/>
    <s v="Burritos"/>
    <x v="11921"/>
    <n v="2011"/>
    <s v="Old"/>
    <x v="0"/>
  </r>
  <r>
    <x v="0"/>
    <s v="A1491"/>
    <s v="Drinks"/>
    <x v="11922"/>
    <n v="2011"/>
    <s v="Old"/>
    <x v="0"/>
  </r>
  <r>
    <x v="1"/>
    <s v="A1491"/>
    <s v="Drinks"/>
    <x v="11923"/>
    <n v="2011"/>
    <s v="Old"/>
    <x v="0"/>
  </r>
  <r>
    <x v="0"/>
    <s v="A1491"/>
    <s v="Kids menu"/>
    <x v="11924"/>
    <n v="2011"/>
    <s v="Old"/>
    <x v="0"/>
  </r>
  <r>
    <x v="1"/>
    <s v="A1491"/>
    <s v="Kids menu"/>
    <x v="11925"/>
    <n v="2011"/>
    <s v="Old"/>
    <x v="0"/>
  </r>
  <r>
    <x v="0"/>
    <s v="A1491"/>
    <s v="Tacos"/>
    <x v="11926"/>
    <n v="2011"/>
    <s v="Old"/>
    <x v="0"/>
  </r>
  <r>
    <x v="1"/>
    <s v="A1491"/>
    <s v="Tacos"/>
    <x v="11927"/>
    <n v="2011"/>
    <s v="Old"/>
    <x v="0"/>
  </r>
  <r>
    <x v="0"/>
    <s v="A1492"/>
    <s v="Burritos"/>
    <x v="11928"/>
    <n v="2011"/>
    <s v="Old"/>
    <x v="0"/>
  </r>
  <r>
    <x v="1"/>
    <s v="A1492"/>
    <s v="Burritos"/>
    <x v="11929"/>
    <n v="2011"/>
    <s v="Old"/>
    <x v="0"/>
  </r>
  <r>
    <x v="0"/>
    <s v="A1492"/>
    <s v="Drinks"/>
    <x v="11930"/>
    <n v="2011"/>
    <s v="Old"/>
    <x v="0"/>
  </r>
  <r>
    <x v="1"/>
    <s v="A1492"/>
    <s v="Drinks"/>
    <x v="11931"/>
    <n v="2011"/>
    <s v="Old"/>
    <x v="0"/>
  </r>
  <r>
    <x v="0"/>
    <s v="A1492"/>
    <s v="Kids menu"/>
    <x v="11932"/>
    <n v="2011"/>
    <s v="Old"/>
    <x v="0"/>
  </r>
  <r>
    <x v="1"/>
    <s v="A1492"/>
    <s v="Kids menu"/>
    <x v="11933"/>
    <n v="2011"/>
    <s v="Old"/>
    <x v="0"/>
  </r>
  <r>
    <x v="0"/>
    <s v="A1492"/>
    <s v="Tacos"/>
    <x v="11934"/>
    <n v="2011"/>
    <s v="Old"/>
    <x v="0"/>
  </r>
  <r>
    <x v="1"/>
    <s v="A1492"/>
    <s v="Tacos"/>
    <x v="11935"/>
    <n v="2011"/>
    <s v="Old"/>
    <x v="0"/>
  </r>
  <r>
    <x v="0"/>
    <s v="A1493"/>
    <s v="Burritos"/>
    <x v="11936"/>
    <n v="2011"/>
    <s v="Old"/>
    <x v="0"/>
  </r>
  <r>
    <x v="1"/>
    <s v="A1493"/>
    <s v="Burritos"/>
    <x v="11937"/>
    <n v="2011"/>
    <s v="Old"/>
    <x v="0"/>
  </r>
  <r>
    <x v="0"/>
    <s v="A1493"/>
    <s v="Drinks"/>
    <x v="11938"/>
    <n v="2011"/>
    <s v="Old"/>
    <x v="0"/>
  </r>
  <r>
    <x v="1"/>
    <s v="A1493"/>
    <s v="Drinks"/>
    <x v="11939"/>
    <n v="2011"/>
    <s v="Old"/>
    <x v="0"/>
  </r>
  <r>
    <x v="0"/>
    <s v="A1493"/>
    <s v="Kids menu"/>
    <x v="11940"/>
    <n v="2011"/>
    <s v="Old"/>
    <x v="0"/>
  </r>
  <r>
    <x v="1"/>
    <s v="A1493"/>
    <s v="Kids menu"/>
    <x v="11941"/>
    <n v="2011"/>
    <s v="Old"/>
    <x v="0"/>
  </r>
  <r>
    <x v="0"/>
    <s v="A1493"/>
    <s v="Tacos"/>
    <x v="11942"/>
    <n v="2011"/>
    <s v="Old"/>
    <x v="0"/>
  </r>
  <r>
    <x v="1"/>
    <s v="A1493"/>
    <s v="Tacos"/>
    <x v="11943"/>
    <n v="2011"/>
    <s v="Old"/>
    <x v="0"/>
  </r>
  <r>
    <x v="0"/>
    <s v="A1494"/>
    <s v="Burritos"/>
    <x v="11944"/>
    <n v="2011"/>
    <s v="Old"/>
    <x v="0"/>
  </r>
  <r>
    <x v="1"/>
    <s v="A1494"/>
    <s v="Burritos"/>
    <x v="11945"/>
    <n v="2011"/>
    <s v="Old"/>
    <x v="0"/>
  </r>
  <r>
    <x v="0"/>
    <s v="A1494"/>
    <s v="Drinks"/>
    <x v="11946"/>
    <n v="2011"/>
    <s v="Old"/>
    <x v="0"/>
  </r>
  <r>
    <x v="1"/>
    <s v="A1494"/>
    <s v="Drinks"/>
    <x v="11947"/>
    <n v="2011"/>
    <s v="Old"/>
    <x v="0"/>
  </r>
  <r>
    <x v="0"/>
    <s v="A1494"/>
    <s v="Kids menu"/>
    <x v="11948"/>
    <n v="2011"/>
    <s v="Old"/>
    <x v="0"/>
  </r>
  <r>
    <x v="1"/>
    <s v="A1494"/>
    <s v="Kids menu"/>
    <x v="11949"/>
    <n v="2011"/>
    <s v="Old"/>
    <x v="0"/>
  </r>
  <r>
    <x v="0"/>
    <s v="A1494"/>
    <s v="Tacos"/>
    <x v="11950"/>
    <n v="2011"/>
    <s v="Old"/>
    <x v="0"/>
  </r>
  <r>
    <x v="1"/>
    <s v="A1494"/>
    <s v="Tacos"/>
    <x v="11951"/>
    <n v="2011"/>
    <s v="Old"/>
    <x v="0"/>
  </r>
  <r>
    <x v="0"/>
    <s v="A1495"/>
    <s v="Burritos"/>
    <x v="11952"/>
    <n v="2011"/>
    <s v="Old"/>
    <x v="0"/>
  </r>
  <r>
    <x v="1"/>
    <s v="A1495"/>
    <s v="Burritos"/>
    <x v="11953"/>
    <n v="2011"/>
    <s v="Old"/>
    <x v="0"/>
  </r>
  <r>
    <x v="0"/>
    <s v="A1495"/>
    <s v="Drinks"/>
    <x v="11954"/>
    <n v="2011"/>
    <s v="Old"/>
    <x v="0"/>
  </r>
  <r>
    <x v="1"/>
    <s v="A1495"/>
    <s v="Drinks"/>
    <x v="11955"/>
    <n v="2011"/>
    <s v="Old"/>
    <x v="0"/>
  </r>
  <r>
    <x v="0"/>
    <s v="A1495"/>
    <s v="Kids menu"/>
    <x v="11956"/>
    <n v="2011"/>
    <s v="Old"/>
    <x v="0"/>
  </r>
  <r>
    <x v="1"/>
    <s v="A1495"/>
    <s v="Kids menu"/>
    <x v="11957"/>
    <n v="2011"/>
    <s v="Old"/>
    <x v="0"/>
  </r>
  <r>
    <x v="0"/>
    <s v="A1495"/>
    <s v="Tacos"/>
    <x v="11958"/>
    <n v="2011"/>
    <s v="Old"/>
    <x v="0"/>
  </r>
  <r>
    <x v="1"/>
    <s v="A1495"/>
    <s v="Tacos"/>
    <x v="11959"/>
    <n v="2011"/>
    <s v="Old"/>
    <x v="0"/>
  </r>
  <r>
    <x v="0"/>
    <s v="A1496"/>
    <s v="Burritos"/>
    <x v="11960"/>
    <n v="2011"/>
    <s v="Old"/>
    <x v="0"/>
  </r>
  <r>
    <x v="1"/>
    <s v="A1496"/>
    <s v="Burritos"/>
    <x v="11961"/>
    <n v="2011"/>
    <s v="Old"/>
    <x v="0"/>
  </r>
  <r>
    <x v="0"/>
    <s v="A1496"/>
    <s v="Drinks"/>
    <x v="11962"/>
    <n v="2011"/>
    <s v="Old"/>
    <x v="0"/>
  </r>
  <r>
    <x v="1"/>
    <s v="A1496"/>
    <s v="Drinks"/>
    <x v="11963"/>
    <n v="2011"/>
    <s v="Old"/>
    <x v="0"/>
  </r>
  <r>
    <x v="0"/>
    <s v="A1496"/>
    <s v="Kids menu"/>
    <x v="11964"/>
    <n v="2011"/>
    <s v="Old"/>
    <x v="0"/>
  </r>
  <r>
    <x v="1"/>
    <s v="A1496"/>
    <s v="Kids menu"/>
    <x v="11965"/>
    <n v="2011"/>
    <s v="Old"/>
    <x v="0"/>
  </r>
  <r>
    <x v="0"/>
    <s v="A1496"/>
    <s v="Tacos"/>
    <x v="11966"/>
    <n v="2011"/>
    <s v="Old"/>
    <x v="0"/>
  </r>
  <r>
    <x v="1"/>
    <s v="A1496"/>
    <s v="Tacos"/>
    <x v="11967"/>
    <n v="2011"/>
    <s v="Old"/>
    <x v="0"/>
  </r>
  <r>
    <x v="0"/>
    <s v="A1497"/>
    <s v="Burritos"/>
    <x v="11968"/>
    <n v="2011"/>
    <s v="Old"/>
    <x v="0"/>
  </r>
  <r>
    <x v="1"/>
    <s v="A1497"/>
    <s v="Burritos"/>
    <x v="11969"/>
    <n v="2011"/>
    <s v="Old"/>
    <x v="0"/>
  </r>
  <r>
    <x v="0"/>
    <s v="A1497"/>
    <s v="Drinks"/>
    <x v="11970"/>
    <n v="2011"/>
    <s v="Old"/>
    <x v="0"/>
  </r>
  <r>
    <x v="1"/>
    <s v="A1497"/>
    <s v="Drinks"/>
    <x v="11971"/>
    <n v="2011"/>
    <s v="Old"/>
    <x v="0"/>
  </r>
  <r>
    <x v="0"/>
    <s v="A1497"/>
    <s v="Kids menu"/>
    <x v="11972"/>
    <n v="2011"/>
    <s v="Old"/>
    <x v="0"/>
  </r>
  <r>
    <x v="1"/>
    <s v="A1497"/>
    <s v="Kids menu"/>
    <x v="11973"/>
    <n v="2011"/>
    <s v="Old"/>
    <x v="0"/>
  </r>
  <r>
    <x v="0"/>
    <s v="A1497"/>
    <s v="Tacos"/>
    <x v="11974"/>
    <n v="2011"/>
    <s v="Old"/>
    <x v="0"/>
  </r>
  <r>
    <x v="1"/>
    <s v="A1497"/>
    <s v="Tacos"/>
    <x v="11975"/>
    <n v="2011"/>
    <s v="Old"/>
    <x v="0"/>
  </r>
  <r>
    <x v="0"/>
    <s v="A1498"/>
    <s v="Burritos"/>
    <x v="11976"/>
    <n v="2011"/>
    <s v="Old"/>
    <x v="0"/>
  </r>
  <r>
    <x v="1"/>
    <s v="A1498"/>
    <s v="Burritos"/>
    <x v="11977"/>
    <n v="2011"/>
    <s v="Old"/>
    <x v="0"/>
  </r>
  <r>
    <x v="0"/>
    <s v="A1498"/>
    <s v="Drinks"/>
    <x v="11978"/>
    <n v="2011"/>
    <s v="Old"/>
    <x v="0"/>
  </r>
  <r>
    <x v="1"/>
    <s v="A1498"/>
    <s v="Drinks"/>
    <x v="11979"/>
    <n v="2011"/>
    <s v="Old"/>
    <x v="0"/>
  </r>
  <r>
    <x v="0"/>
    <s v="A1498"/>
    <s v="Kids menu"/>
    <x v="11980"/>
    <n v="2011"/>
    <s v="Old"/>
    <x v="0"/>
  </r>
  <r>
    <x v="1"/>
    <s v="A1498"/>
    <s v="Kids menu"/>
    <x v="11981"/>
    <n v="2011"/>
    <s v="Old"/>
    <x v="0"/>
  </r>
  <r>
    <x v="0"/>
    <s v="A1498"/>
    <s v="Tacos"/>
    <x v="11982"/>
    <n v="2011"/>
    <s v="Old"/>
    <x v="0"/>
  </r>
  <r>
    <x v="1"/>
    <s v="A1498"/>
    <s v="Tacos"/>
    <x v="11983"/>
    <n v="2011"/>
    <s v="Old"/>
    <x v="0"/>
  </r>
  <r>
    <x v="0"/>
    <s v="A1499"/>
    <s v="Burritos"/>
    <x v="11984"/>
    <n v="2011"/>
    <s v="Old"/>
    <x v="0"/>
  </r>
  <r>
    <x v="1"/>
    <s v="A1499"/>
    <s v="Burritos"/>
    <x v="11985"/>
    <n v="2011"/>
    <s v="Old"/>
    <x v="0"/>
  </r>
  <r>
    <x v="0"/>
    <s v="A1499"/>
    <s v="Drinks"/>
    <x v="11986"/>
    <n v="2011"/>
    <s v="Old"/>
    <x v="0"/>
  </r>
  <r>
    <x v="1"/>
    <s v="A1499"/>
    <s v="Drinks"/>
    <x v="11987"/>
    <n v="2011"/>
    <s v="Old"/>
    <x v="0"/>
  </r>
  <r>
    <x v="0"/>
    <s v="A1499"/>
    <s v="Kids menu"/>
    <x v="11988"/>
    <n v="2011"/>
    <s v="Old"/>
    <x v="0"/>
  </r>
  <r>
    <x v="1"/>
    <s v="A1499"/>
    <s v="Kids menu"/>
    <x v="11989"/>
    <n v="2011"/>
    <s v="Old"/>
    <x v="0"/>
  </r>
  <r>
    <x v="0"/>
    <s v="A1499"/>
    <s v="Tacos"/>
    <x v="11990"/>
    <n v="2011"/>
    <s v="Old"/>
    <x v="0"/>
  </r>
  <r>
    <x v="1"/>
    <s v="A1499"/>
    <s v="Tacos"/>
    <x v="11991"/>
    <n v="2011"/>
    <s v="Old"/>
    <x v="0"/>
  </r>
  <r>
    <x v="0"/>
    <s v="A1500"/>
    <s v="Burritos"/>
    <x v="11992"/>
    <n v="2011"/>
    <s v="Old"/>
    <x v="0"/>
  </r>
  <r>
    <x v="1"/>
    <s v="A1500"/>
    <s v="Burritos"/>
    <x v="11993"/>
    <n v="2011"/>
    <s v="Old"/>
    <x v="0"/>
  </r>
  <r>
    <x v="0"/>
    <s v="A1500"/>
    <s v="Drinks"/>
    <x v="11994"/>
    <n v="2011"/>
    <s v="Old"/>
    <x v="0"/>
  </r>
  <r>
    <x v="1"/>
    <s v="A1500"/>
    <s v="Drinks"/>
    <x v="11995"/>
    <n v="2011"/>
    <s v="Old"/>
    <x v="0"/>
  </r>
  <r>
    <x v="0"/>
    <s v="A1500"/>
    <s v="Kids menu"/>
    <x v="11996"/>
    <n v="2011"/>
    <s v="Old"/>
    <x v="0"/>
  </r>
  <r>
    <x v="1"/>
    <s v="A1500"/>
    <s v="Kids menu"/>
    <x v="11997"/>
    <n v="2011"/>
    <s v="Old"/>
    <x v="0"/>
  </r>
  <r>
    <x v="0"/>
    <s v="A1500"/>
    <s v="Tacos"/>
    <x v="11998"/>
    <n v="2011"/>
    <s v="Old"/>
    <x v="0"/>
  </r>
  <r>
    <x v="1"/>
    <s v="A1500"/>
    <s v="Tacos"/>
    <x v="11999"/>
    <n v="2011"/>
    <s v="Old"/>
    <x v="0"/>
  </r>
  <r>
    <x v="0"/>
    <s v="A1501"/>
    <s v="Burritos"/>
    <x v="12000"/>
    <n v="2011"/>
    <s v="Old"/>
    <x v="0"/>
  </r>
  <r>
    <x v="1"/>
    <s v="A1501"/>
    <s v="Burritos"/>
    <x v="12001"/>
    <n v="2011"/>
    <s v="Old"/>
    <x v="0"/>
  </r>
  <r>
    <x v="0"/>
    <s v="A1501"/>
    <s v="Drinks"/>
    <x v="12002"/>
    <n v="2011"/>
    <s v="Old"/>
    <x v="0"/>
  </r>
  <r>
    <x v="1"/>
    <s v="A1501"/>
    <s v="Drinks"/>
    <x v="12003"/>
    <n v="2011"/>
    <s v="Old"/>
    <x v="0"/>
  </r>
  <r>
    <x v="0"/>
    <s v="A1501"/>
    <s v="Kids menu"/>
    <x v="12004"/>
    <n v="2011"/>
    <s v="Old"/>
    <x v="0"/>
  </r>
  <r>
    <x v="1"/>
    <s v="A1501"/>
    <s v="Kids menu"/>
    <x v="12005"/>
    <n v="2011"/>
    <s v="Old"/>
    <x v="0"/>
  </r>
  <r>
    <x v="0"/>
    <s v="A1501"/>
    <s v="Tacos"/>
    <x v="12006"/>
    <n v="2011"/>
    <s v="Old"/>
    <x v="0"/>
  </r>
  <r>
    <x v="1"/>
    <s v="A1501"/>
    <s v="Tacos"/>
    <x v="12007"/>
    <n v="2011"/>
    <s v="Old"/>
    <x v="0"/>
  </r>
  <r>
    <x v="0"/>
    <s v="A1502"/>
    <s v="Burritos"/>
    <x v="12008"/>
    <n v="2011"/>
    <s v="Old"/>
    <x v="0"/>
  </r>
  <r>
    <x v="1"/>
    <s v="A1502"/>
    <s v="Burritos"/>
    <x v="12009"/>
    <n v="2011"/>
    <s v="Old"/>
    <x v="0"/>
  </r>
  <r>
    <x v="0"/>
    <s v="A1502"/>
    <s v="Drinks"/>
    <x v="12010"/>
    <n v="2011"/>
    <s v="Old"/>
    <x v="0"/>
  </r>
  <r>
    <x v="1"/>
    <s v="A1502"/>
    <s v="Drinks"/>
    <x v="12011"/>
    <n v="2011"/>
    <s v="Old"/>
    <x v="0"/>
  </r>
  <r>
    <x v="0"/>
    <s v="A1502"/>
    <s v="Kids menu"/>
    <x v="12012"/>
    <n v="2011"/>
    <s v="Old"/>
    <x v="0"/>
  </r>
  <r>
    <x v="1"/>
    <s v="A1502"/>
    <s v="Kids menu"/>
    <x v="12013"/>
    <n v="2011"/>
    <s v="Old"/>
    <x v="0"/>
  </r>
  <r>
    <x v="0"/>
    <s v="A1502"/>
    <s v="Tacos"/>
    <x v="12014"/>
    <n v="2011"/>
    <s v="Old"/>
    <x v="0"/>
  </r>
  <r>
    <x v="1"/>
    <s v="A1502"/>
    <s v="Tacos"/>
    <x v="12015"/>
    <n v="2011"/>
    <s v="Old"/>
    <x v="0"/>
  </r>
  <r>
    <x v="0"/>
    <s v="A1503"/>
    <s v="Burritos"/>
    <x v="12016"/>
    <n v="2011"/>
    <s v="Old"/>
    <x v="0"/>
  </r>
  <r>
    <x v="1"/>
    <s v="A1503"/>
    <s v="Burritos"/>
    <x v="12017"/>
    <n v="2011"/>
    <s v="Old"/>
    <x v="0"/>
  </r>
  <r>
    <x v="0"/>
    <s v="A1503"/>
    <s v="Drinks"/>
    <x v="12018"/>
    <n v="2011"/>
    <s v="Old"/>
    <x v="0"/>
  </r>
  <r>
    <x v="1"/>
    <s v="A1503"/>
    <s v="Drinks"/>
    <x v="12019"/>
    <n v="2011"/>
    <s v="Old"/>
    <x v="0"/>
  </r>
  <r>
    <x v="0"/>
    <s v="A1503"/>
    <s v="Kids menu"/>
    <x v="12020"/>
    <n v="2011"/>
    <s v="Old"/>
    <x v="0"/>
  </r>
  <r>
    <x v="1"/>
    <s v="A1503"/>
    <s v="Kids menu"/>
    <x v="12021"/>
    <n v="2011"/>
    <s v="Old"/>
    <x v="0"/>
  </r>
  <r>
    <x v="0"/>
    <s v="A1503"/>
    <s v="Tacos"/>
    <x v="12022"/>
    <n v="2011"/>
    <s v="Old"/>
    <x v="0"/>
  </r>
  <r>
    <x v="1"/>
    <s v="A1503"/>
    <s v="Tacos"/>
    <x v="12023"/>
    <n v="2011"/>
    <s v="Old"/>
    <x v="0"/>
  </r>
  <r>
    <x v="0"/>
    <s v="A1504"/>
    <s v="Burritos"/>
    <x v="12024"/>
    <n v="2011"/>
    <s v="Old"/>
    <x v="0"/>
  </r>
  <r>
    <x v="1"/>
    <s v="A1504"/>
    <s v="Burritos"/>
    <x v="12025"/>
    <n v="2011"/>
    <s v="Old"/>
    <x v="0"/>
  </r>
  <r>
    <x v="0"/>
    <s v="A1504"/>
    <s v="Drinks"/>
    <x v="12026"/>
    <n v="2011"/>
    <s v="Old"/>
    <x v="0"/>
  </r>
  <r>
    <x v="1"/>
    <s v="A1504"/>
    <s v="Drinks"/>
    <x v="12027"/>
    <n v="2011"/>
    <s v="Old"/>
    <x v="0"/>
  </r>
  <r>
    <x v="0"/>
    <s v="A1504"/>
    <s v="Kids menu"/>
    <x v="12028"/>
    <n v="2011"/>
    <s v="Old"/>
    <x v="0"/>
  </r>
  <r>
    <x v="1"/>
    <s v="A1504"/>
    <s v="Kids menu"/>
    <x v="12029"/>
    <n v="2011"/>
    <s v="Old"/>
    <x v="0"/>
  </r>
  <r>
    <x v="0"/>
    <s v="A1504"/>
    <s v="Tacos"/>
    <x v="12030"/>
    <n v="2011"/>
    <s v="Old"/>
    <x v="0"/>
  </r>
  <r>
    <x v="1"/>
    <s v="A1504"/>
    <s v="Tacos"/>
    <x v="12031"/>
    <n v="2011"/>
    <s v="Old"/>
    <x v="0"/>
  </r>
  <r>
    <x v="0"/>
    <s v="A1505"/>
    <s v="Burritos"/>
    <x v="12032"/>
    <n v="2011"/>
    <s v="Old"/>
    <x v="0"/>
  </r>
  <r>
    <x v="1"/>
    <s v="A1505"/>
    <s v="Burritos"/>
    <x v="12033"/>
    <n v="2011"/>
    <s v="Old"/>
    <x v="0"/>
  </r>
  <r>
    <x v="0"/>
    <s v="A1505"/>
    <s v="Drinks"/>
    <x v="12034"/>
    <n v="2011"/>
    <s v="Old"/>
    <x v="0"/>
  </r>
  <r>
    <x v="1"/>
    <s v="A1505"/>
    <s v="Drinks"/>
    <x v="12035"/>
    <n v="2011"/>
    <s v="Old"/>
    <x v="0"/>
  </r>
  <r>
    <x v="0"/>
    <s v="A1505"/>
    <s v="Kids menu"/>
    <x v="12036"/>
    <n v="2011"/>
    <s v="Old"/>
    <x v="0"/>
  </r>
  <r>
    <x v="1"/>
    <s v="A1505"/>
    <s v="Kids menu"/>
    <x v="12037"/>
    <n v="2011"/>
    <s v="Old"/>
    <x v="0"/>
  </r>
  <r>
    <x v="0"/>
    <s v="A1505"/>
    <s v="Tacos"/>
    <x v="12038"/>
    <n v="2011"/>
    <s v="Old"/>
    <x v="0"/>
  </r>
  <r>
    <x v="1"/>
    <s v="A1505"/>
    <s v="Tacos"/>
    <x v="12039"/>
    <n v="2011"/>
    <s v="Old"/>
    <x v="0"/>
  </r>
  <r>
    <x v="0"/>
    <s v="A1506"/>
    <s v="Burritos"/>
    <x v="12040"/>
    <n v="2011"/>
    <s v="Old"/>
    <x v="0"/>
  </r>
  <r>
    <x v="1"/>
    <s v="A1506"/>
    <s v="Burritos"/>
    <x v="12041"/>
    <n v="2011"/>
    <s v="Old"/>
    <x v="0"/>
  </r>
  <r>
    <x v="0"/>
    <s v="A1506"/>
    <s v="Drinks"/>
    <x v="12042"/>
    <n v="2011"/>
    <s v="Old"/>
    <x v="0"/>
  </r>
  <r>
    <x v="1"/>
    <s v="A1506"/>
    <s v="Drinks"/>
    <x v="12043"/>
    <n v="2011"/>
    <s v="Old"/>
    <x v="0"/>
  </r>
  <r>
    <x v="0"/>
    <s v="A1506"/>
    <s v="Kids menu"/>
    <x v="12044"/>
    <n v="2011"/>
    <s v="Old"/>
    <x v="0"/>
  </r>
  <r>
    <x v="1"/>
    <s v="A1506"/>
    <s v="Kids menu"/>
    <x v="12045"/>
    <n v="2011"/>
    <s v="Old"/>
    <x v="0"/>
  </r>
  <r>
    <x v="0"/>
    <s v="A1506"/>
    <s v="Tacos"/>
    <x v="12046"/>
    <n v="2011"/>
    <s v="Old"/>
    <x v="0"/>
  </r>
  <r>
    <x v="1"/>
    <s v="A1506"/>
    <s v="Tacos"/>
    <x v="12047"/>
    <n v="2011"/>
    <s v="Old"/>
    <x v="0"/>
  </r>
  <r>
    <x v="0"/>
    <s v="A1507"/>
    <s v="Burritos"/>
    <x v="12048"/>
    <n v="2011"/>
    <s v="Old"/>
    <x v="0"/>
  </r>
  <r>
    <x v="1"/>
    <s v="A1507"/>
    <s v="Burritos"/>
    <x v="12049"/>
    <n v="2011"/>
    <s v="Old"/>
    <x v="0"/>
  </r>
  <r>
    <x v="0"/>
    <s v="A1507"/>
    <s v="Drinks"/>
    <x v="12050"/>
    <n v="2011"/>
    <s v="Old"/>
    <x v="0"/>
  </r>
  <r>
    <x v="1"/>
    <s v="A1507"/>
    <s v="Drinks"/>
    <x v="12051"/>
    <n v="2011"/>
    <s v="Old"/>
    <x v="0"/>
  </r>
  <r>
    <x v="0"/>
    <s v="A1507"/>
    <s v="Kids menu"/>
    <x v="12052"/>
    <n v="2011"/>
    <s v="Old"/>
    <x v="0"/>
  </r>
  <r>
    <x v="1"/>
    <s v="A1507"/>
    <s v="Kids menu"/>
    <x v="12053"/>
    <n v="2011"/>
    <s v="Old"/>
    <x v="0"/>
  </r>
  <r>
    <x v="0"/>
    <s v="A1507"/>
    <s v="Tacos"/>
    <x v="12054"/>
    <n v="2011"/>
    <s v="Old"/>
    <x v="0"/>
  </r>
  <r>
    <x v="1"/>
    <s v="A1507"/>
    <s v="Tacos"/>
    <x v="12055"/>
    <n v="2011"/>
    <s v="Old"/>
    <x v="0"/>
  </r>
  <r>
    <x v="0"/>
    <s v="A1508"/>
    <s v="Burritos"/>
    <x v="12056"/>
    <n v="2011"/>
    <s v="Old"/>
    <x v="0"/>
  </r>
  <r>
    <x v="1"/>
    <s v="A1508"/>
    <s v="Burritos"/>
    <x v="12057"/>
    <n v="2011"/>
    <s v="Old"/>
    <x v="0"/>
  </r>
  <r>
    <x v="0"/>
    <s v="A1508"/>
    <s v="Drinks"/>
    <x v="12058"/>
    <n v="2011"/>
    <s v="Old"/>
    <x v="0"/>
  </r>
  <r>
    <x v="1"/>
    <s v="A1508"/>
    <s v="Drinks"/>
    <x v="12059"/>
    <n v="2011"/>
    <s v="Old"/>
    <x v="0"/>
  </r>
  <r>
    <x v="0"/>
    <s v="A1508"/>
    <s v="Kids menu"/>
    <x v="12060"/>
    <n v="2011"/>
    <s v="Old"/>
    <x v="0"/>
  </r>
  <r>
    <x v="1"/>
    <s v="A1508"/>
    <s v="Kids menu"/>
    <x v="12061"/>
    <n v="2011"/>
    <s v="Old"/>
    <x v="0"/>
  </r>
  <r>
    <x v="0"/>
    <s v="A1508"/>
    <s v="Tacos"/>
    <x v="12062"/>
    <n v="2011"/>
    <s v="Old"/>
    <x v="0"/>
  </r>
  <r>
    <x v="1"/>
    <s v="A1508"/>
    <s v="Tacos"/>
    <x v="12063"/>
    <n v="2011"/>
    <s v="Old"/>
    <x v="0"/>
  </r>
  <r>
    <x v="0"/>
    <s v="A1509"/>
    <s v="Burritos"/>
    <x v="12064"/>
    <n v="2011"/>
    <s v="Old"/>
    <x v="0"/>
  </r>
  <r>
    <x v="1"/>
    <s v="A1509"/>
    <s v="Burritos"/>
    <x v="12065"/>
    <n v="2011"/>
    <s v="Old"/>
    <x v="0"/>
  </r>
  <r>
    <x v="0"/>
    <s v="A1509"/>
    <s v="Drinks"/>
    <x v="12066"/>
    <n v="2011"/>
    <s v="Old"/>
    <x v="0"/>
  </r>
  <r>
    <x v="1"/>
    <s v="A1509"/>
    <s v="Drinks"/>
    <x v="12067"/>
    <n v="2011"/>
    <s v="Old"/>
    <x v="0"/>
  </r>
  <r>
    <x v="0"/>
    <s v="A1509"/>
    <s v="Kids menu"/>
    <x v="12068"/>
    <n v="2011"/>
    <s v="Old"/>
    <x v="0"/>
  </r>
  <r>
    <x v="1"/>
    <s v="A1509"/>
    <s v="Kids menu"/>
    <x v="12069"/>
    <n v="2011"/>
    <s v="Old"/>
    <x v="0"/>
  </r>
  <r>
    <x v="0"/>
    <s v="A1509"/>
    <s v="Tacos"/>
    <x v="12070"/>
    <n v="2011"/>
    <s v="Old"/>
    <x v="0"/>
  </r>
  <r>
    <x v="1"/>
    <s v="A1509"/>
    <s v="Tacos"/>
    <x v="12071"/>
    <n v="2011"/>
    <s v="Old"/>
    <x v="0"/>
  </r>
  <r>
    <x v="0"/>
    <s v="A1510"/>
    <s v="Burritos"/>
    <x v="12072"/>
    <n v="2011"/>
    <s v="Old"/>
    <x v="0"/>
  </r>
  <r>
    <x v="1"/>
    <s v="A1510"/>
    <s v="Burritos"/>
    <x v="12073"/>
    <n v="2011"/>
    <s v="Old"/>
    <x v="0"/>
  </r>
  <r>
    <x v="0"/>
    <s v="A1510"/>
    <s v="Drinks"/>
    <x v="12074"/>
    <n v="2011"/>
    <s v="Old"/>
    <x v="0"/>
  </r>
  <r>
    <x v="1"/>
    <s v="A1510"/>
    <s v="Drinks"/>
    <x v="12075"/>
    <n v="2011"/>
    <s v="Old"/>
    <x v="0"/>
  </r>
  <r>
    <x v="0"/>
    <s v="A1510"/>
    <s v="Kids menu"/>
    <x v="12076"/>
    <n v="2011"/>
    <s v="Old"/>
    <x v="0"/>
  </r>
  <r>
    <x v="1"/>
    <s v="A1510"/>
    <s v="Kids menu"/>
    <x v="12077"/>
    <n v="2011"/>
    <s v="Old"/>
    <x v="0"/>
  </r>
  <r>
    <x v="0"/>
    <s v="A1510"/>
    <s v="Tacos"/>
    <x v="12078"/>
    <n v="2011"/>
    <s v="Old"/>
    <x v="0"/>
  </r>
  <r>
    <x v="1"/>
    <s v="A1510"/>
    <s v="Tacos"/>
    <x v="12079"/>
    <n v="2011"/>
    <s v="Old"/>
    <x v="0"/>
  </r>
  <r>
    <x v="0"/>
    <s v="A1511"/>
    <s v="Burritos"/>
    <x v="12080"/>
    <n v="2011"/>
    <s v="Old"/>
    <x v="0"/>
  </r>
  <r>
    <x v="1"/>
    <s v="A1511"/>
    <s v="Burritos"/>
    <x v="12081"/>
    <n v="2011"/>
    <s v="Old"/>
    <x v="0"/>
  </r>
  <r>
    <x v="0"/>
    <s v="A1511"/>
    <s v="Drinks"/>
    <x v="12082"/>
    <n v="2011"/>
    <s v="Old"/>
    <x v="0"/>
  </r>
  <r>
    <x v="1"/>
    <s v="A1511"/>
    <s v="Drinks"/>
    <x v="12083"/>
    <n v="2011"/>
    <s v="Old"/>
    <x v="0"/>
  </r>
  <r>
    <x v="0"/>
    <s v="A1511"/>
    <s v="Kids menu"/>
    <x v="12084"/>
    <n v="2011"/>
    <s v="Old"/>
    <x v="0"/>
  </r>
  <r>
    <x v="1"/>
    <s v="A1511"/>
    <s v="Kids menu"/>
    <x v="12085"/>
    <n v="2011"/>
    <s v="Old"/>
    <x v="0"/>
  </r>
  <r>
    <x v="0"/>
    <s v="A1511"/>
    <s v="Tacos"/>
    <x v="12086"/>
    <n v="2011"/>
    <s v="Old"/>
    <x v="0"/>
  </r>
  <r>
    <x v="1"/>
    <s v="A1511"/>
    <s v="Tacos"/>
    <x v="12087"/>
    <n v="2011"/>
    <s v="Old"/>
    <x v="0"/>
  </r>
  <r>
    <x v="0"/>
    <s v="A1512"/>
    <s v="Burritos"/>
    <x v="12088"/>
    <n v="2011"/>
    <s v="Old"/>
    <x v="0"/>
  </r>
  <r>
    <x v="1"/>
    <s v="A1512"/>
    <s v="Burritos"/>
    <x v="12089"/>
    <n v="2011"/>
    <s v="Old"/>
    <x v="0"/>
  </r>
  <r>
    <x v="0"/>
    <s v="A1512"/>
    <s v="Drinks"/>
    <x v="12090"/>
    <n v="2011"/>
    <s v="Old"/>
    <x v="0"/>
  </r>
  <r>
    <x v="1"/>
    <s v="A1512"/>
    <s v="Drinks"/>
    <x v="12091"/>
    <n v="2011"/>
    <s v="Old"/>
    <x v="0"/>
  </r>
  <r>
    <x v="0"/>
    <s v="A1512"/>
    <s v="Kids menu"/>
    <x v="12092"/>
    <n v="2011"/>
    <s v="Old"/>
    <x v="0"/>
  </r>
  <r>
    <x v="1"/>
    <s v="A1512"/>
    <s v="Kids menu"/>
    <x v="12093"/>
    <n v="2011"/>
    <s v="Old"/>
    <x v="0"/>
  </r>
  <r>
    <x v="0"/>
    <s v="A1512"/>
    <s v="Tacos"/>
    <x v="12094"/>
    <n v="2011"/>
    <s v="Old"/>
    <x v="0"/>
  </r>
  <r>
    <x v="1"/>
    <s v="A1512"/>
    <s v="Tacos"/>
    <x v="12095"/>
    <n v="2011"/>
    <s v="Old"/>
    <x v="0"/>
  </r>
  <r>
    <x v="0"/>
    <s v="A1513"/>
    <s v="Burritos"/>
    <x v="12096"/>
    <n v="2011"/>
    <s v="Old"/>
    <x v="0"/>
  </r>
  <r>
    <x v="1"/>
    <s v="A1513"/>
    <s v="Burritos"/>
    <x v="12097"/>
    <n v="2011"/>
    <s v="Old"/>
    <x v="0"/>
  </r>
  <r>
    <x v="0"/>
    <s v="A1513"/>
    <s v="Drinks"/>
    <x v="12098"/>
    <n v="2011"/>
    <s v="Old"/>
    <x v="0"/>
  </r>
  <r>
    <x v="1"/>
    <s v="A1513"/>
    <s v="Drinks"/>
    <x v="12099"/>
    <n v="2011"/>
    <s v="Old"/>
    <x v="0"/>
  </r>
  <r>
    <x v="0"/>
    <s v="A1513"/>
    <s v="Kids menu"/>
    <x v="12100"/>
    <n v="2011"/>
    <s v="Old"/>
    <x v="0"/>
  </r>
  <r>
    <x v="1"/>
    <s v="A1513"/>
    <s v="Kids menu"/>
    <x v="12101"/>
    <n v="2011"/>
    <s v="Old"/>
    <x v="0"/>
  </r>
  <r>
    <x v="0"/>
    <s v="A1513"/>
    <s v="Tacos"/>
    <x v="12102"/>
    <n v="2011"/>
    <s v="Old"/>
    <x v="0"/>
  </r>
  <r>
    <x v="1"/>
    <s v="A1513"/>
    <s v="Tacos"/>
    <x v="12103"/>
    <n v="2011"/>
    <s v="Old"/>
    <x v="0"/>
  </r>
  <r>
    <x v="0"/>
    <s v="A1514"/>
    <s v="Burritos"/>
    <x v="12104"/>
    <n v="2011"/>
    <s v="Old"/>
    <x v="0"/>
  </r>
  <r>
    <x v="1"/>
    <s v="A1514"/>
    <s v="Burritos"/>
    <x v="12105"/>
    <n v="2011"/>
    <s v="Old"/>
    <x v="0"/>
  </r>
  <r>
    <x v="0"/>
    <s v="A1514"/>
    <s v="Drinks"/>
    <x v="12106"/>
    <n v="2011"/>
    <s v="Old"/>
    <x v="0"/>
  </r>
  <r>
    <x v="1"/>
    <s v="A1514"/>
    <s v="Drinks"/>
    <x v="12107"/>
    <n v="2011"/>
    <s v="Old"/>
    <x v="0"/>
  </r>
  <r>
    <x v="0"/>
    <s v="A1514"/>
    <s v="Kids menu"/>
    <x v="12108"/>
    <n v="2011"/>
    <s v="Old"/>
    <x v="0"/>
  </r>
  <r>
    <x v="1"/>
    <s v="A1514"/>
    <s v="Kids menu"/>
    <x v="12109"/>
    <n v="2011"/>
    <s v="Old"/>
    <x v="0"/>
  </r>
  <r>
    <x v="0"/>
    <s v="A1514"/>
    <s v="Tacos"/>
    <x v="12110"/>
    <n v="2011"/>
    <s v="Old"/>
    <x v="0"/>
  </r>
  <r>
    <x v="1"/>
    <s v="A1514"/>
    <s v="Tacos"/>
    <x v="12111"/>
    <n v="2011"/>
    <s v="Old"/>
    <x v="0"/>
  </r>
  <r>
    <x v="0"/>
    <s v="A1515"/>
    <s v="Burritos"/>
    <x v="12112"/>
    <n v="2011"/>
    <s v="Old"/>
    <x v="0"/>
  </r>
  <r>
    <x v="1"/>
    <s v="A1515"/>
    <s v="Burritos"/>
    <x v="12113"/>
    <n v="2011"/>
    <s v="Old"/>
    <x v="0"/>
  </r>
  <r>
    <x v="0"/>
    <s v="A1515"/>
    <s v="Drinks"/>
    <x v="12114"/>
    <n v="2011"/>
    <s v="Old"/>
    <x v="0"/>
  </r>
  <r>
    <x v="1"/>
    <s v="A1515"/>
    <s v="Drinks"/>
    <x v="12115"/>
    <n v="2011"/>
    <s v="Old"/>
    <x v="0"/>
  </r>
  <r>
    <x v="0"/>
    <s v="A1515"/>
    <s v="Kids menu"/>
    <x v="12116"/>
    <n v="2011"/>
    <s v="Old"/>
    <x v="0"/>
  </r>
  <r>
    <x v="1"/>
    <s v="A1515"/>
    <s v="Kids menu"/>
    <x v="12117"/>
    <n v="2011"/>
    <s v="Old"/>
    <x v="0"/>
  </r>
  <r>
    <x v="0"/>
    <s v="A1515"/>
    <s v="Tacos"/>
    <x v="12118"/>
    <n v="2011"/>
    <s v="Old"/>
    <x v="0"/>
  </r>
  <r>
    <x v="1"/>
    <s v="A1515"/>
    <s v="Tacos"/>
    <x v="12119"/>
    <n v="2011"/>
    <s v="Old"/>
    <x v="0"/>
  </r>
  <r>
    <x v="0"/>
    <s v="A1516"/>
    <s v="Burritos"/>
    <x v="12120"/>
    <n v="2011"/>
    <s v="Old"/>
    <x v="0"/>
  </r>
  <r>
    <x v="1"/>
    <s v="A1516"/>
    <s v="Burritos"/>
    <x v="12121"/>
    <n v="2011"/>
    <s v="Old"/>
    <x v="0"/>
  </r>
  <r>
    <x v="0"/>
    <s v="A1516"/>
    <s v="Drinks"/>
    <x v="12122"/>
    <n v="2011"/>
    <s v="Old"/>
    <x v="0"/>
  </r>
  <r>
    <x v="1"/>
    <s v="A1516"/>
    <s v="Drinks"/>
    <x v="12123"/>
    <n v="2011"/>
    <s v="Old"/>
    <x v="0"/>
  </r>
  <r>
    <x v="0"/>
    <s v="A1516"/>
    <s v="Kids menu"/>
    <x v="12124"/>
    <n v="2011"/>
    <s v="Old"/>
    <x v="0"/>
  </r>
  <r>
    <x v="1"/>
    <s v="A1516"/>
    <s v="Kids menu"/>
    <x v="12125"/>
    <n v="2011"/>
    <s v="Old"/>
    <x v="0"/>
  </r>
  <r>
    <x v="0"/>
    <s v="A1516"/>
    <s v="Tacos"/>
    <x v="12126"/>
    <n v="2011"/>
    <s v="Old"/>
    <x v="0"/>
  </r>
  <r>
    <x v="1"/>
    <s v="A1516"/>
    <s v="Tacos"/>
    <x v="12127"/>
    <n v="2011"/>
    <s v="Old"/>
    <x v="0"/>
  </r>
  <r>
    <x v="0"/>
    <s v="A1517"/>
    <s v="Burritos"/>
    <x v="12128"/>
    <n v="2011"/>
    <s v="Old"/>
    <x v="0"/>
  </r>
  <r>
    <x v="1"/>
    <s v="A1517"/>
    <s v="Burritos"/>
    <x v="12129"/>
    <n v="2011"/>
    <s v="Old"/>
    <x v="0"/>
  </r>
  <r>
    <x v="0"/>
    <s v="A1517"/>
    <s v="Drinks"/>
    <x v="12130"/>
    <n v="2011"/>
    <s v="Old"/>
    <x v="0"/>
  </r>
  <r>
    <x v="1"/>
    <s v="A1517"/>
    <s v="Drinks"/>
    <x v="12131"/>
    <n v="2011"/>
    <s v="Old"/>
    <x v="0"/>
  </r>
  <r>
    <x v="0"/>
    <s v="A1517"/>
    <s v="Kids menu"/>
    <x v="12132"/>
    <n v="2011"/>
    <s v="Old"/>
    <x v="0"/>
  </r>
  <r>
    <x v="1"/>
    <s v="A1517"/>
    <s v="Kids menu"/>
    <x v="12133"/>
    <n v="2011"/>
    <s v="Old"/>
    <x v="0"/>
  </r>
  <r>
    <x v="0"/>
    <s v="A1517"/>
    <s v="Tacos"/>
    <x v="12134"/>
    <n v="2011"/>
    <s v="Old"/>
    <x v="0"/>
  </r>
  <r>
    <x v="1"/>
    <s v="A1517"/>
    <s v="Tacos"/>
    <x v="12135"/>
    <n v="2011"/>
    <s v="Old"/>
    <x v="0"/>
  </r>
  <r>
    <x v="0"/>
    <s v="A1518"/>
    <s v="Burritos"/>
    <x v="12136"/>
    <n v="2011"/>
    <s v="Old"/>
    <x v="0"/>
  </r>
  <r>
    <x v="1"/>
    <s v="A1518"/>
    <s v="Burritos"/>
    <x v="12137"/>
    <n v="2011"/>
    <s v="Old"/>
    <x v="0"/>
  </r>
  <r>
    <x v="0"/>
    <s v="A1518"/>
    <s v="Drinks"/>
    <x v="12138"/>
    <n v="2011"/>
    <s v="Old"/>
    <x v="0"/>
  </r>
  <r>
    <x v="1"/>
    <s v="A1518"/>
    <s v="Drinks"/>
    <x v="12139"/>
    <n v="2011"/>
    <s v="Old"/>
    <x v="0"/>
  </r>
  <r>
    <x v="0"/>
    <s v="A1518"/>
    <s v="Kids menu"/>
    <x v="12140"/>
    <n v="2011"/>
    <s v="Old"/>
    <x v="0"/>
  </r>
  <r>
    <x v="1"/>
    <s v="A1518"/>
    <s v="Kids menu"/>
    <x v="12141"/>
    <n v="2011"/>
    <s v="Old"/>
    <x v="0"/>
  </r>
  <r>
    <x v="0"/>
    <s v="A1518"/>
    <s v="Tacos"/>
    <x v="12142"/>
    <n v="2011"/>
    <s v="Old"/>
    <x v="0"/>
  </r>
  <r>
    <x v="1"/>
    <s v="A1518"/>
    <s v="Tacos"/>
    <x v="12143"/>
    <n v="2011"/>
    <s v="Old"/>
    <x v="0"/>
  </r>
  <r>
    <x v="0"/>
    <s v="A1519"/>
    <s v="Burritos"/>
    <x v="12144"/>
    <n v="2011"/>
    <s v="Old"/>
    <x v="0"/>
  </r>
  <r>
    <x v="1"/>
    <s v="A1519"/>
    <s v="Burritos"/>
    <x v="12145"/>
    <n v="2011"/>
    <s v="Old"/>
    <x v="0"/>
  </r>
  <r>
    <x v="0"/>
    <s v="A1519"/>
    <s v="Drinks"/>
    <x v="12146"/>
    <n v="2011"/>
    <s v="Old"/>
    <x v="0"/>
  </r>
  <r>
    <x v="1"/>
    <s v="A1519"/>
    <s v="Drinks"/>
    <x v="12147"/>
    <n v="2011"/>
    <s v="Old"/>
    <x v="0"/>
  </r>
  <r>
    <x v="0"/>
    <s v="A1519"/>
    <s v="Kids menu"/>
    <x v="12148"/>
    <n v="2011"/>
    <s v="Old"/>
    <x v="0"/>
  </r>
  <r>
    <x v="1"/>
    <s v="A1519"/>
    <s v="Kids menu"/>
    <x v="12149"/>
    <n v="2011"/>
    <s v="Old"/>
    <x v="0"/>
  </r>
  <r>
    <x v="0"/>
    <s v="A1519"/>
    <s v="Tacos"/>
    <x v="12150"/>
    <n v="2011"/>
    <s v="Old"/>
    <x v="0"/>
  </r>
  <r>
    <x v="1"/>
    <s v="A1519"/>
    <s v="Tacos"/>
    <x v="12151"/>
    <n v="2011"/>
    <s v="Old"/>
    <x v="0"/>
  </r>
  <r>
    <x v="0"/>
    <s v="A1520"/>
    <s v="Burritos"/>
    <x v="12152"/>
    <n v="2011"/>
    <s v="Old"/>
    <x v="0"/>
  </r>
  <r>
    <x v="1"/>
    <s v="A1520"/>
    <s v="Burritos"/>
    <x v="12153"/>
    <n v="2011"/>
    <s v="Old"/>
    <x v="0"/>
  </r>
  <r>
    <x v="0"/>
    <s v="A1520"/>
    <s v="Drinks"/>
    <x v="12154"/>
    <n v="2011"/>
    <s v="Old"/>
    <x v="0"/>
  </r>
  <r>
    <x v="1"/>
    <s v="A1520"/>
    <s v="Drinks"/>
    <x v="12155"/>
    <n v="2011"/>
    <s v="Old"/>
    <x v="0"/>
  </r>
  <r>
    <x v="0"/>
    <s v="A1520"/>
    <s v="Kids menu"/>
    <x v="12156"/>
    <n v="2011"/>
    <s v="Old"/>
    <x v="0"/>
  </r>
  <r>
    <x v="1"/>
    <s v="A1520"/>
    <s v="Kids menu"/>
    <x v="12157"/>
    <n v="2011"/>
    <s v="Old"/>
    <x v="0"/>
  </r>
  <r>
    <x v="0"/>
    <s v="A1520"/>
    <s v="Tacos"/>
    <x v="12158"/>
    <n v="2011"/>
    <s v="Old"/>
    <x v="0"/>
  </r>
  <r>
    <x v="1"/>
    <s v="A1520"/>
    <s v="Tacos"/>
    <x v="12159"/>
    <n v="2011"/>
    <s v="Old"/>
    <x v="0"/>
  </r>
  <r>
    <x v="0"/>
    <s v="A1521"/>
    <s v="Burritos"/>
    <x v="12160"/>
    <n v="2011"/>
    <s v="Old"/>
    <x v="0"/>
  </r>
  <r>
    <x v="1"/>
    <s v="A1521"/>
    <s v="Burritos"/>
    <x v="12161"/>
    <n v="2011"/>
    <s v="Old"/>
    <x v="0"/>
  </r>
  <r>
    <x v="0"/>
    <s v="A1521"/>
    <s v="Drinks"/>
    <x v="12162"/>
    <n v="2011"/>
    <s v="Old"/>
    <x v="0"/>
  </r>
  <r>
    <x v="1"/>
    <s v="A1521"/>
    <s v="Drinks"/>
    <x v="12163"/>
    <n v="2011"/>
    <s v="Old"/>
    <x v="0"/>
  </r>
  <r>
    <x v="0"/>
    <s v="A1521"/>
    <s v="Kids menu"/>
    <x v="12164"/>
    <n v="2011"/>
    <s v="Old"/>
    <x v="0"/>
  </r>
  <r>
    <x v="1"/>
    <s v="A1521"/>
    <s v="Kids menu"/>
    <x v="12165"/>
    <n v="2011"/>
    <s v="Old"/>
    <x v="0"/>
  </r>
  <r>
    <x v="0"/>
    <s v="A1521"/>
    <s v="Tacos"/>
    <x v="12166"/>
    <n v="2011"/>
    <s v="Old"/>
    <x v="0"/>
  </r>
  <r>
    <x v="1"/>
    <s v="A1521"/>
    <s v="Tacos"/>
    <x v="12167"/>
    <n v="2011"/>
    <s v="Old"/>
    <x v="0"/>
  </r>
  <r>
    <x v="0"/>
    <s v="A1522"/>
    <s v="Burritos"/>
    <x v="12168"/>
    <n v="2011"/>
    <s v="Old"/>
    <x v="0"/>
  </r>
  <r>
    <x v="1"/>
    <s v="A1522"/>
    <s v="Burritos"/>
    <x v="12169"/>
    <n v="2011"/>
    <s v="Old"/>
    <x v="0"/>
  </r>
  <r>
    <x v="0"/>
    <s v="A1522"/>
    <s v="Drinks"/>
    <x v="12170"/>
    <n v="2011"/>
    <s v="Old"/>
    <x v="0"/>
  </r>
  <r>
    <x v="1"/>
    <s v="A1522"/>
    <s v="Drinks"/>
    <x v="12171"/>
    <n v="2011"/>
    <s v="Old"/>
    <x v="0"/>
  </r>
  <r>
    <x v="0"/>
    <s v="A1522"/>
    <s v="Kids menu"/>
    <x v="12172"/>
    <n v="2011"/>
    <s v="Old"/>
    <x v="0"/>
  </r>
  <r>
    <x v="1"/>
    <s v="A1522"/>
    <s v="Kids menu"/>
    <x v="12173"/>
    <n v="2011"/>
    <s v="Old"/>
    <x v="0"/>
  </r>
  <r>
    <x v="0"/>
    <s v="A1522"/>
    <s v="Tacos"/>
    <x v="12174"/>
    <n v="2011"/>
    <s v="Old"/>
    <x v="0"/>
  </r>
  <r>
    <x v="1"/>
    <s v="A1522"/>
    <s v="Tacos"/>
    <x v="12175"/>
    <n v="2011"/>
    <s v="Old"/>
    <x v="0"/>
  </r>
  <r>
    <x v="0"/>
    <s v="A1523"/>
    <s v="Burritos"/>
    <x v="12176"/>
    <n v="2011"/>
    <s v="Old"/>
    <x v="0"/>
  </r>
  <r>
    <x v="1"/>
    <s v="A1523"/>
    <s v="Burritos"/>
    <x v="12177"/>
    <n v="2011"/>
    <s v="Old"/>
    <x v="0"/>
  </r>
  <r>
    <x v="0"/>
    <s v="A1523"/>
    <s v="Drinks"/>
    <x v="12178"/>
    <n v="2011"/>
    <s v="Old"/>
    <x v="0"/>
  </r>
  <r>
    <x v="1"/>
    <s v="A1523"/>
    <s v="Drinks"/>
    <x v="12179"/>
    <n v="2011"/>
    <s v="Old"/>
    <x v="0"/>
  </r>
  <r>
    <x v="0"/>
    <s v="A1523"/>
    <s v="Kids menu"/>
    <x v="12180"/>
    <n v="2011"/>
    <s v="Old"/>
    <x v="0"/>
  </r>
  <r>
    <x v="1"/>
    <s v="A1523"/>
    <s v="Kids menu"/>
    <x v="12181"/>
    <n v="2011"/>
    <s v="Old"/>
    <x v="0"/>
  </r>
  <r>
    <x v="0"/>
    <s v="A1523"/>
    <s v="Tacos"/>
    <x v="12182"/>
    <n v="2011"/>
    <s v="Old"/>
    <x v="0"/>
  </r>
  <r>
    <x v="1"/>
    <s v="A1523"/>
    <s v="Tacos"/>
    <x v="12183"/>
    <n v="2011"/>
    <s v="Old"/>
    <x v="0"/>
  </r>
  <r>
    <x v="0"/>
    <s v="A1524"/>
    <s v="Burritos"/>
    <x v="12184"/>
    <n v="2011"/>
    <s v="Old"/>
    <x v="0"/>
  </r>
  <r>
    <x v="1"/>
    <s v="A1524"/>
    <s v="Burritos"/>
    <x v="12185"/>
    <n v="2011"/>
    <s v="Old"/>
    <x v="0"/>
  </r>
  <r>
    <x v="0"/>
    <s v="A1524"/>
    <s v="Drinks"/>
    <x v="12186"/>
    <n v="2011"/>
    <s v="Old"/>
    <x v="0"/>
  </r>
  <r>
    <x v="1"/>
    <s v="A1524"/>
    <s v="Drinks"/>
    <x v="12187"/>
    <n v="2011"/>
    <s v="Old"/>
    <x v="0"/>
  </r>
  <r>
    <x v="0"/>
    <s v="A1524"/>
    <s v="Kids menu"/>
    <x v="12188"/>
    <n v="2011"/>
    <s v="Old"/>
    <x v="0"/>
  </r>
  <r>
    <x v="1"/>
    <s v="A1524"/>
    <s v="Kids menu"/>
    <x v="12189"/>
    <n v="2011"/>
    <s v="Old"/>
    <x v="0"/>
  </r>
  <r>
    <x v="0"/>
    <s v="A1524"/>
    <s v="Tacos"/>
    <x v="12190"/>
    <n v="2011"/>
    <s v="Old"/>
    <x v="0"/>
  </r>
  <r>
    <x v="1"/>
    <s v="A1524"/>
    <s v="Tacos"/>
    <x v="12191"/>
    <n v="2011"/>
    <s v="Old"/>
    <x v="0"/>
  </r>
  <r>
    <x v="0"/>
    <s v="A1525"/>
    <s v="Burritos"/>
    <x v="12192"/>
    <n v="2011"/>
    <s v="Old"/>
    <x v="0"/>
  </r>
  <r>
    <x v="1"/>
    <s v="A1525"/>
    <s v="Burritos"/>
    <x v="12193"/>
    <n v="2011"/>
    <s v="Old"/>
    <x v="0"/>
  </r>
  <r>
    <x v="0"/>
    <s v="A1525"/>
    <s v="Drinks"/>
    <x v="12194"/>
    <n v="2011"/>
    <s v="Old"/>
    <x v="0"/>
  </r>
  <r>
    <x v="1"/>
    <s v="A1525"/>
    <s v="Drinks"/>
    <x v="12195"/>
    <n v="2011"/>
    <s v="Old"/>
    <x v="0"/>
  </r>
  <r>
    <x v="0"/>
    <s v="A1525"/>
    <s v="Kids menu"/>
    <x v="12196"/>
    <n v="2011"/>
    <s v="Old"/>
    <x v="0"/>
  </r>
  <r>
    <x v="1"/>
    <s v="A1525"/>
    <s v="Kids menu"/>
    <x v="12197"/>
    <n v="2011"/>
    <s v="Old"/>
    <x v="0"/>
  </r>
  <r>
    <x v="0"/>
    <s v="A1525"/>
    <s v="Tacos"/>
    <x v="12198"/>
    <n v="2011"/>
    <s v="Old"/>
    <x v="0"/>
  </r>
  <r>
    <x v="1"/>
    <s v="A1525"/>
    <s v="Tacos"/>
    <x v="12199"/>
    <n v="2011"/>
    <s v="Old"/>
    <x v="0"/>
  </r>
  <r>
    <x v="0"/>
    <s v="A1526"/>
    <s v="Burritos"/>
    <x v="12200"/>
    <n v="2011"/>
    <s v="Old"/>
    <x v="0"/>
  </r>
  <r>
    <x v="1"/>
    <s v="A1526"/>
    <s v="Burritos"/>
    <x v="12201"/>
    <n v="2011"/>
    <s v="Old"/>
    <x v="0"/>
  </r>
  <r>
    <x v="0"/>
    <s v="A1526"/>
    <s v="Drinks"/>
    <x v="12202"/>
    <n v="2011"/>
    <s v="Old"/>
    <x v="0"/>
  </r>
  <r>
    <x v="1"/>
    <s v="A1526"/>
    <s v="Drinks"/>
    <x v="12203"/>
    <n v="2011"/>
    <s v="Old"/>
    <x v="0"/>
  </r>
  <r>
    <x v="0"/>
    <s v="A1526"/>
    <s v="Kids menu"/>
    <x v="12204"/>
    <n v="2011"/>
    <s v="Old"/>
    <x v="0"/>
  </r>
  <r>
    <x v="1"/>
    <s v="A1526"/>
    <s v="Kids menu"/>
    <x v="12205"/>
    <n v="2011"/>
    <s v="Old"/>
    <x v="0"/>
  </r>
  <r>
    <x v="0"/>
    <s v="A1526"/>
    <s v="Tacos"/>
    <x v="12206"/>
    <n v="2011"/>
    <s v="Old"/>
    <x v="0"/>
  </r>
  <r>
    <x v="1"/>
    <s v="A1526"/>
    <s v="Tacos"/>
    <x v="12207"/>
    <n v="2011"/>
    <s v="Old"/>
    <x v="0"/>
  </r>
  <r>
    <x v="0"/>
    <s v="A1527"/>
    <s v="Burritos"/>
    <x v="12208"/>
    <n v="2011"/>
    <s v="Old"/>
    <x v="0"/>
  </r>
  <r>
    <x v="1"/>
    <s v="A1527"/>
    <s v="Burritos"/>
    <x v="12209"/>
    <n v="2011"/>
    <s v="Old"/>
    <x v="0"/>
  </r>
  <r>
    <x v="0"/>
    <s v="A1527"/>
    <s v="Drinks"/>
    <x v="12210"/>
    <n v="2011"/>
    <s v="Old"/>
    <x v="0"/>
  </r>
  <r>
    <x v="1"/>
    <s v="A1527"/>
    <s v="Drinks"/>
    <x v="12211"/>
    <n v="2011"/>
    <s v="Old"/>
    <x v="0"/>
  </r>
  <r>
    <x v="0"/>
    <s v="A1527"/>
    <s v="Kids menu"/>
    <x v="12212"/>
    <n v="2011"/>
    <s v="Old"/>
    <x v="0"/>
  </r>
  <r>
    <x v="1"/>
    <s v="A1527"/>
    <s v="Kids menu"/>
    <x v="12213"/>
    <n v="2011"/>
    <s v="Old"/>
    <x v="0"/>
  </r>
  <r>
    <x v="0"/>
    <s v="A1527"/>
    <s v="Tacos"/>
    <x v="12214"/>
    <n v="2011"/>
    <s v="Old"/>
    <x v="0"/>
  </r>
  <r>
    <x v="1"/>
    <s v="A1527"/>
    <s v="Tacos"/>
    <x v="12215"/>
    <n v="2011"/>
    <s v="Old"/>
    <x v="0"/>
  </r>
  <r>
    <x v="0"/>
    <s v="A1528"/>
    <s v="Burritos"/>
    <x v="12216"/>
    <n v="2011"/>
    <s v="Old"/>
    <x v="0"/>
  </r>
  <r>
    <x v="1"/>
    <s v="A1528"/>
    <s v="Burritos"/>
    <x v="12217"/>
    <n v="2011"/>
    <s v="Old"/>
    <x v="0"/>
  </r>
  <r>
    <x v="0"/>
    <s v="A1528"/>
    <s v="Drinks"/>
    <x v="12218"/>
    <n v="2011"/>
    <s v="Old"/>
    <x v="0"/>
  </r>
  <r>
    <x v="1"/>
    <s v="A1528"/>
    <s v="Drinks"/>
    <x v="12219"/>
    <n v="2011"/>
    <s v="Old"/>
    <x v="0"/>
  </r>
  <r>
    <x v="0"/>
    <s v="A1528"/>
    <s v="Kids menu"/>
    <x v="12220"/>
    <n v="2011"/>
    <s v="Old"/>
    <x v="0"/>
  </r>
  <r>
    <x v="1"/>
    <s v="A1528"/>
    <s v="Kids menu"/>
    <x v="12221"/>
    <n v="2011"/>
    <s v="Old"/>
    <x v="0"/>
  </r>
  <r>
    <x v="0"/>
    <s v="A1528"/>
    <s v="Tacos"/>
    <x v="12222"/>
    <n v="2011"/>
    <s v="Old"/>
    <x v="0"/>
  </r>
  <r>
    <x v="1"/>
    <s v="A1528"/>
    <s v="Tacos"/>
    <x v="12223"/>
    <n v="2011"/>
    <s v="Old"/>
    <x v="0"/>
  </r>
  <r>
    <x v="0"/>
    <s v="A1529"/>
    <s v="Burritos"/>
    <x v="12224"/>
    <n v="2011"/>
    <s v="Old"/>
    <x v="0"/>
  </r>
  <r>
    <x v="1"/>
    <s v="A1529"/>
    <s v="Burritos"/>
    <x v="12225"/>
    <n v="2011"/>
    <s v="Old"/>
    <x v="0"/>
  </r>
  <r>
    <x v="0"/>
    <s v="A1529"/>
    <s v="Drinks"/>
    <x v="12226"/>
    <n v="2011"/>
    <s v="Old"/>
    <x v="0"/>
  </r>
  <r>
    <x v="1"/>
    <s v="A1529"/>
    <s v="Drinks"/>
    <x v="12227"/>
    <n v="2011"/>
    <s v="Old"/>
    <x v="0"/>
  </r>
  <r>
    <x v="0"/>
    <s v="A1529"/>
    <s v="Kids menu"/>
    <x v="12228"/>
    <n v="2011"/>
    <s v="Old"/>
    <x v="0"/>
  </r>
  <r>
    <x v="1"/>
    <s v="A1529"/>
    <s v="Kids menu"/>
    <x v="12229"/>
    <n v="2011"/>
    <s v="Old"/>
    <x v="0"/>
  </r>
  <r>
    <x v="0"/>
    <s v="A1529"/>
    <s v="Tacos"/>
    <x v="12230"/>
    <n v="2011"/>
    <s v="Old"/>
    <x v="0"/>
  </r>
  <r>
    <x v="1"/>
    <s v="A1529"/>
    <s v="Tacos"/>
    <x v="12231"/>
    <n v="2011"/>
    <s v="Old"/>
    <x v="0"/>
  </r>
  <r>
    <x v="0"/>
    <s v="A1530"/>
    <s v="Burritos"/>
    <x v="12232"/>
    <n v="2011"/>
    <s v="Old"/>
    <x v="0"/>
  </r>
  <r>
    <x v="1"/>
    <s v="A1530"/>
    <s v="Burritos"/>
    <x v="12233"/>
    <n v="2011"/>
    <s v="Old"/>
    <x v="0"/>
  </r>
  <r>
    <x v="0"/>
    <s v="A1530"/>
    <s v="Drinks"/>
    <x v="12234"/>
    <n v="2011"/>
    <s v="Old"/>
    <x v="0"/>
  </r>
  <r>
    <x v="1"/>
    <s v="A1530"/>
    <s v="Drinks"/>
    <x v="12235"/>
    <n v="2011"/>
    <s v="Old"/>
    <x v="0"/>
  </r>
  <r>
    <x v="0"/>
    <s v="A1530"/>
    <s v="Kids menu"/>
    <x v="12236"/>
    <n v="2011"/>
    <s v="Old"/>
    <x v="0"/>
  </r>
  <r>
    <x v="1"/>
    <s v="A1530"/>
    <s v="Kids menu"/>
    <x v="12237"/>
    <n v="2011"/>
    <s v="Old"/>
    <x v="0"/>
  </r>
  <r>
    <x v="0"/>
    <s v="A1530"/>
    <s v="Tacos"/>
    <x v="12238"/>
    <n v="2011"/>
    <s v="Old"/>
    <x v="0"/>
  </r>
  <r>
    <x v="1"/>
    <s v="A1530"/>
    <s v="Tacos"/>
    <x v="12239"/>
    <n v="2011"/>
    <s v="Old"/>
    <x v="0"/>
  </r>
  <r>
    <x v="0"/>
    <s v="A1531"/>
    <s v="Burritos"/>
    <x v="12240"/>
    <n v="2011"/>
    <s v="Old"/>
    <x v="0"/>
  </r>
  <r>
    <x v="1"/>
    <s v="A1531"/>
    <s v="Burritos"/>
    <x v="12241"/>
    <n v="2011"/>
    <s v="Old"/>
    <x v="0"/>
  </r>
  <r>
    <x v="0"/>
    <s v="A1531"/>
    <s v="Drinks"/>
    <x v="12242"/>
    <n v="2011"/>
    <s v="Old"/>
    <x v="0"/>
  </r>
  <r>
    <x v="1"/>
    <s v="A1531"/>
    <s v="Drinks"/>
    <x v="12243"/>
    <n v="2011"/>
    <s v="Old"/>
    <x v="0"/>
  </r>
  <r>
    <x v="0"/>
    <s v="A1531"/>
    <s v="Kids menu"/>
    <x v="12244"/>
    <n v="2011"/>
    <s v="Old"/>
    <x v="0"/>
  </r>
  <r>
    <x v="1"/>
    <s v="A1531"/>
    <s v="Kids menu"/>
    <x v="12245"/>
    <n v="2011"/>
    <s v="Old"/>
    <x v="0"/>
  </r>
  <r>
    <x v="0"/>
    <s v="A1531"/>
    <s v="Tacos"/>
    <x v="12246"/>
    <n v="2011"/>
    <s v="Old"/>
    <x v="0"/>
  </r>
  <r>
    <x v="1"/>
    <s v="A1531"/>
    <s v="Tacos"/>
    <x v="12247"/>
    <n v="2011"/>
    <s v="Old"/>
    <x v="0"/>
  </r>
  <r>
    <x v="0"/>
    <s v="A1532"/>
    <s v="Burritos"/>
    <x v="12248"/>
    <n v="2011"/>
    <s v="Old"/>
    <x v="0"/>
  </r>
  <r>
    <x v="1"/>
    <s v="A1532"/>
    <s v="Burritos"/>
    <x v="12249"/>
    <n v="2011"/>
    <s v="Old"/>
    <x v="0"/>
  </r>
  <r>
    <x v="0"/>
    <s v="A1532"/>
    <s v="Drinks"/>
    <x v="12250"/>
    <n v="2011"/>
    <s v="Old"/>
    <x v="0"/>
  </r>
  <r>
    <x v="1"/>
    <s v="A1532"/>
    <s v="Drinks"/>
    <x v="12251"/>
    <n v="2011"/>
    <s v="Old"/>
    <x v="0"/>
  </r>
  <r>
    <x v="0"/>
    <s v="A1532"/>
    <s v="Kids menu"/>
    <x v="12252"/>
    <n v="2011"/>
    <s v="Old"/>
    <x v="0"/>
  </r>
  <r>
    <x v="1"/>
    <s v="A1532"/>
    <s v="Kids menu"/>
    <x v="12253"/>
    <n v="2011"/>
    <s v="Old"/>
    <x v="0"/>
  </r>
  <r>
    <x v="0"/>
    <s v="A1532"/>
    <s v="Tacos"/>
    <x v="12254"/>
    <n v="2011"/>
    <s v="Old"/>
    <x v="0"/>
  </r>
  <r>
    <x v="1"/>
    <s v="A1532"/>
    <s v="Tacos"/>
    <x v="12255"/>
    <n v="2011"/>
    <s v="Old"/>
    <x v="0"/>
  </r>
  <r>
    <x v="0"/>
    <s v="A1533"/>
    <s v="Burritos"/>
    <x v="12256"/>
    <n v="2011"/>
    <s v="Old"/>
    <x v="0"/>
  </r>
  <r>
    <x v="1"/>
    <s v="A1533"/>
    <s v="Burritos"/>
    <x v="12257"/>
    <n v="2011"/>
    <s v="Old"/>
    <x v="0"/>
  </r>
  <r>
    <x v="0"/>
    <s v="A1533"/>
    <s v="Drinks"/>
    <x v="12258"/>
    <n v="2011"/>
    <s v="Old"/>
    <x v="0"/>
  </r>
  <r>
    <x v="1"/>
    <s v="A1533"/>
    <s v="Drinks"/>
    <x v="12259"/>
    <n v="2011"/>
    <s v="Old"/>
    <x v="0"/>
  </r>
  <r>
    <x v="0"/>
    <s v="A1533"/>
    <s v="Kids menu"/>
    <x v="12260"/>
    <n v="2011"/>
    <s v="Old"/>
    <x v="0"/>
  </r>
  <r>
    <x v="1"/>
    <s v="A1533"/>
    <s v="Kids menu"/>
    <x v="12261"/>
    <n v="2011"/>
    <s v="Old"/>
    <x v="0"/>
  </r>
  <r>
    <x v="0"/>
    <s v="A1533"/>
    <s v="Tacos"/>
    <x v="12262"/>
    <n v="2011"/>
    <s v="Old"/>
    <x v="0"/>
  </r>
  <r>
    <x v="1"/>
    <s v="A1533"/>
    <s v="Tacos"/>
    <x v="12263"/>
    <n v="2011"/>
    <s v="Old"/>
    <x v="0"/>
  </r>
  <r>
    <x v="0"/>
    <s v="A1534"/>
    <s v="Burritos"/>
    <x v="12264"/>
    <n v="2011"/>
    <s v="Old"/>
    <x v="0"/>
  </r>
  <r>
    <x v="1"/>
    <s v="A1534"/>
    <s v="Burritos"/>
    <x v="12265"/>
    <n v="2011"/>
    <s v="Old"/>
    <x v="0"/>
  </r>
  <r>
    <x v="0"/>
    <s v="A1534"/>
    <s v="Drinks"/>
    <x v="12266"/>
    <n v="2011"/>
    <s v="Old"/>
    <x v="0"/>
  </r>
  <r>
    <x v="1"/>
    <s v="A1534"/>
    <s v="Drinks"/>
    <x v="12267"/>
    <n v="2011"/>
    <s v="Old"/>
    <x v="0"/>
  </r>
  <r>
    <x v="0"/>
    <s v="A1534"/>
    <s v="Kids menu"/>
    <x v="12268"/>
    <n v="2011"/>
    <s v="Old"/>
    <x v="0"/>
  </r>
  <r>
    <x v="1"/>
    <s v="A1534"/>
    <s v="Kids menu"/>
    <x v="12269"/>
    <n v="2011"/>
    <s v="Old"/>
    <x v="0"/>
  </r>
  <r>
    <x v="0"/>
    <s v="A1534"/>
    <s v="Tacos"/>
    <x v="12270"/>
    <n v="2011"/>
    <s v="Old"/>
    <x v="0"/>
  </r>
  <r>
    <x v="1"/>
    <s v="A1534"/>
    <s v="Tacos"/>
    <x v="12271"/>
    <n v="2011"/>
    <s v="Old"/>
    <x v="0"/>
  </r>
  <r>
    <x v="0"/>
    <s v="A1535"/>
    <s v="Burritos"/>
    <x v="12272"/>
    <n v="2011"/>
    <s v="Old"/>
    <x v="0"/>
  </r>
  <r>
    <x v="1"/>
    <s v="A1535"/>
    <s v="Burritos"/>
    <x v="12273"/>
    <n v="2011"/>
    <s v="Old"/>
    <x v="0"/>
  </r>
  <r>
    <x v="0"/>
    <s v="A1535"/>
    <s v="Drinks"/>
    <x v="12274"/>
    <n v="2011"/>
    <s v="Old"/>
    <x v="0"/>
  </r>
  <r>
    <x v="1"/>
    <s v="A1535"/>
    <s v="Drinks"/>
    <x v="12275"/>
    <n v="2011"/>
    <s v="Old"/>
    <x v="0"/>
  </r>
  <r>
    <x v="0"/>
    <s v="A1535"/>
    <s v="Kids menu"/>
    <x v="12276"/>
    <n v="2011"/>
    <s v="Old"/>
    <x v="0"/>
  </r>
  <r>
    <x v="1"/>
    <s v="A1535"/>
    <s v="Kids menu"/>
    <x v="12277"/>
    <n v="2011"/>
    <s v="Old"/>
    <x v="0"/>
  </r>
  <r>
    <x v="0"/>
    <s v="A1535"/>
    <s v="Tacos"/>
    <x v="12278"/>
    <n v="2011"/>
    <s v="Old"/>
    <x v="0"/>
  </r>
  <r>
    <x v="1"/>
    <s v="A1535"/>
    <s v="Tacos"/>
    <x v="12279"/>
    <n v="2011"/>
    <s v="Old"/>
    <x v="0"/>
  </r>
  <r>
    <x v="0"/>
    <s v="A1536"/>
    <s v="Burritos"/>
    <x v="12280"/>
    <n v="2011"/>
    <s v="Old"/>
    <x v="0"/>
  </r>
  <r>
    <x v="1"/>
    <s v="A1536"/>
    <s v="Burritos"/>
    <x v="12281"/>
    <n v="2011"/>
    <s v="Old"/>
    <x v="0"/>
  </r>
  <r>
    <x v="0"/>
    <s v="A1536"/>
    <s v="Drinks"/>
    <x v="12282"/>
    <n v="2011"/>
    <s v="Old"/>
    <x v="0"/>
  </r>
  <r>
    <x v="1"/>
    <s v="A1536"/>
    <s v="Drinks"/>
    <x v="12283"/>
    <n v="2011"/>
    <s v="Old"/>
    <x v="0"/>
  </r>
  <r>
    <x v="0"/>
    <s v="A1536"/>
    <s v="Kids menu"/>
    <x v="12284"/>
    <n v="2011"/>
    <s v="Old"/>
    <x v="0"/>
  </r>
  <r>
    <x v="1"/>
    <s v="A1536"/>
    <s v="Kids menu"/>
    <x v="12285"/>
    <n v="2011"/>
    <s v="Old"/>
    <x v="0"/>
  </r>
  <r>
    <x v="0"/>
    <s v="A1536"/>
    <s v="Tacos"/>
    <x v="12286"/>
    <n v="2011"/>
    <s v="Old"/>
    <x v="0"/>
  </r>
  <r>
    <x v="1"/>
    <s v="A1536"/>
    <s v="Tacos"/>
    <x v="12287"/>
    <n v="2011"/>
    <s v="Old"/>
    <x v="0"/>
  </r>
  <r>
    <x v="0"/>
    <s v="A1537"/>
    <s v="Burritos"/>
    <x v="12288"/>
    <n v="2011"/>
    <s v="Old"/>
    <x v="0"/>
  </r>
  <r>
    <x v="1"/>
    <s v="A1537"/>
    <s v="Burritos"/>
    <x v="12289"/>
    <n v="2011"/>
    <s v="Old"/>
    <x v="0"/>
  </r>
  <r>
    <x v="0"/>
    <s v="A1537"/>
    <s v="Drinks"/>
    <x v="12290"/>
    <n v="2011"/>
    <s v="Old"/>
    <x v="0"/>
  </r>
  <r>
    <x v="1"/>
    <s v="A1537"/>
    <s v="Drinks"/>
    <x v="12291"/>
    <n v="2011"/>
    <s v="Old"/>
    <x v="0"/>
  </r>
  <r>
    <x v="0"/>
    <s v="A1537"/>
    <s v="Kids menu"/>
    <x v="12292"/>
    <n v="2011"/>
    <s v="Old"/>
    <x v="0"/>
  </r>
  <r>
    <x v="1"/>
    <s v="A1537"/>
    <s v="Kids menu"/>
    <x v="12293"/>
    <n v="2011"/>
    <s v="Old"/>
    <x v="0"/>
  </r>
  <r>
    <x v="0"/>
    <s v="A1537"/>
    <s v="Tacos"/>
    <x v="12294"/>
    <n v="2011"/>
    <s v="Old"/>
    <x v="0"/>
  </r>
  <r>
    <x v="1"/>
    <s v="A1537"/>
    <s v="Tacos"/>
    <x v="12295"/>
    <n v="2011"/>
    <s v="Old"/>
    <x v="0"/>
  </r>
  <r>
    <x v="0"/>
    <s v="A1538"/>
    <s v="Burritos"/>
    <x v="12296"/>
    <n v="2011"/>
    <s v="Old"/>
    <x v="0"/>
  </r>
  <r>
    <x v="1"/>
    <s v="A1538"/>
    <s v="Burritos"/>
    <x v="12297"/>
    <n v="2011"/>
    <s v="Old"/>
    <x v="0"/>
  </r>
  <r>
    <x v="0"/>
    <s v="A1538"/>
    <s v="Drinks"/>
    <x v="12298"/>
    <n v="2011"/>
    <s v="Old"/>
    <x v="0"/>
  </r>
  <r>
    <x v="1"/>
    <s v="A1538"/>
    <s v="Drinks"/>
    <x v="12299"/>
    <n v="2011"/>
    <s v="Old"/>
    <x v="0"/>
  </r>
  <r>
    <x v="0"/>
    <s v="A1538"/>
    <s v="Kids menu"/>
    <x v="12300"/>
    <n v="2011"/>
    <s v="Old"/>
    <x v="0"/>
  </r>
  <r>
    <x v="1"/>
    <s v="A1538"/>
    <s v="Kids menu"/>
    <x v="12301"/>
    <n v="2011"/>
    <s v="Old"/>
    <x v="0"/>
  </r>
  <r>
    <x v="0"/>
    <s v="A1538"/>
    <s v="Tacos"/>
    <x v="12302"/>
    <n v="2011"/>
    <s v="Old"/>
    <x v="0"/>
  </r>
  <r>
    <x v="1"/>
    <s v="A1538"/>
    <s v="Tacos"/>
    <x v="12303"/>
    <n v="2011"/>
    <s v="Old"/>
    <x v="0"/>
  </r>
  <r>
    <x v="0"/>
    <s v="A1539"/>
    <s v="Burritos"/>
    <x v="12304"/>
    <n v="2011"/>
    <s v="Old"/>
    <x v="0"/>
  </r>
  <r>
    <x v="1"/>
    <s v="A1539"/>
    <s v="Burritos"/>
    <x v="12305"/>
    <n v="2011"/>
    <s v="Old"/>
    <x v="0"/>
  </r>
  <r>
    <x v="0"/>
    <s v="A1539"/>
    <s v="Drinks"/>
    <x v="12306"/>
    <n v="2011"/>
    <s v="Old"/>
    <x v="0"/>
  </r>
  <r>
    <x v="1"/>
    <s v="A1539"/>
    <s v="Drinks"/>
    <x v="12307"/>
    <n v="2011"/>
    <s v="Old"/>
    <x v="0"/>
  </r>
  <r>
    <x v="0"/>
    <s v="A1539"/>
    <s v="Kids menu"/>
    <x v="12308"/>
    <n v="2011"/>
    <s v="Old"/>
    <x v="0"/>
  </r>
  <r>
    <x v="1"/>
    <s v="A1539"/>
    <s v="Kids menu"/>
    <x v="12309"/>
    <n v="2011"/>
    <s v="Old"/>
    <x v="0"/>
  </r>
  <r>
    <x v="0"/>
    <s v="A1539"/>
    <s v="Tacos"/>
    <x v="12310"/>
    <n v="2011"/>
    <s v="Old"/>
    <x v="0"/>
  </r>
  <r>
    <x v="1"/>
    <s v="A1539"/>
    <s v="Tacos"/>
    <x v="12311"/>
    <n v="2011"/>
    <s v="Old"/>
    <x v="0"/>
  </r>
  <r>
    <x v="0"/>
    <s v="A1540"/>
    <s v="Burritos"/>
    <x v="12312"/>
    <n v="2011"/>
    <s v="Old"/>
    <x v="0"/>
  </r>
  <r>
    <x v="1"/>
    <s v="A1540"/>
    <s v="Burritos"/>
    <x v="12313"/>
    <n v="2011"/>
    <s v="Old"/>
    <x v="0"/>
  </r>
  <r>
    <x v="0"/>
    <s v="A1540"/>
    <s v="Drinks"/>
    <x v="12314"/>
    <n v="2011"/>
    <s v="Old"/>
    <x v="0"/>
  </r>
  <r>
    <x v="1"/>
    <s v="A1540"/>
    <s v="Drinks"/>
    <x v="12315"/>
    <n v="2011"/>
    <s v="Old"/>
    <x v="0"/>
  </r>
  <r>
    <x v="0"/>
    <s v="A1540"/>
    <s v="Kids menu"/>
    <x v="12316"/>
    <n v="2011"/>
    <s v="Old"/>
    <x v="0"/>
  </r>
  <r>
    <x v="1"/>
    <s v="A1540"/>
    <s v="Kids menu"/>
    <x v="12317"/>
    <n v="2011"/>
    <s v="Old"/>
    <x v="0"/>
  </r>
  <r>
    <x v="0"/>
    <s v="A1540"/>
    <s v="Tacos"/>
    <x v="12318"/>
    <n v="2011"/>
    <s v="Old"/>
    <x v="0"/>
  </r>
  <r>
    <x v="1"/>
    <s v="A1540"/>
    <s v="Tacos"/>
    <x v="12319"/>
    <n v="2011"/>
    <s v="Old"/>
    <x v="0"/>
  </r>
  <r>
    <x v="0"/>
    <s v="A1541"/>
    <s v="Burritos"/>
    <x v="12320"/>
    <n v="2011"/>
    <s v="Old"/>
    <x v="0"/>
  </r>
  <r>
    <x v="1"/>
    <s v="A1541"/>
    <s v="Burritos"/>
    <x v="12321"/>
    <n v="2011"/>
    <s v="Old"/>
    <x v="0"/>
  </r>
  <r>
    <x v="0"/>
    <s v="A1541"/>
    <s v="Drinks"/>
    <x v="12322"/>
    <n v="2011"/>
    <s v="Old"/>
    <x v="0"/>
  </r>
  <r>
    <x v="1"/>
    <s v="A1541"/>
    <s v="Drinks"/>
    <x v="12323"/>
    <n v="2011"/>
    <s v="Old"/>
    <x v="0"/>
  </r>
  <r>
    <x v="0"/>
    <s v="A1541"/>
    <s v="Kids menu"/>
    <x v="12324"/>
    <n v="2011"/>
    <s v="Old"/>
    <x v="0"/>
  </r>
  <r>
    <x v="1"/>
    <s v="A1541"/>
    <s v="Kids menu"/>
    <x v="12325"/>
    <n v="2011"/>
    <s v="Old"/>
    <x v="0"/>
  </r>
  <r>
    <x v="0"/>
    <s v="A1541"/>
    <s v="Tacos"/>
    <x v="12326"/>
    <n v="2011"/>
    <s v="Old"/>
    <x v="0"/>
  </r>
  <r>
    <x v="1"/>
    <s v="A1541"/>
    <s v="Tacos"/>
    <x v="12327"/>
    <n v="2011"/>
    <s v="Old"/>
    <x v="0"/>
  </r>
  <r>
    <x v="0"/>
    <s v="A1542"/>
    <s v="Burritos"/>
    <x v="12328"/>
    <n v="2011"/>
    <s v="Old"/>
    <x v="0"/>
  </r>
  <r>
    <x v="1"/>
    <s v="A1542"/>
    <s v="Burritos"/>
    <x v="12329"/>
    <n v="2011"/>
    <s v="Old"/>
    <x v="0"/>
  </r>
  <r>
    <x v="0"/>
    <s v="A1542"/>
    <s v="Drinks"/>
    <x v="12330"/>
    <n v="2011"/>
    <s v="Old"/>
    <x v="0"/>
  </r>
  <r>
    <x v="1"/>
    <s v="A1542"/>
    <s v="Drinks"/>
    <x v="12331"/>
    <n v="2011"/>
    <s v="Old"/>
    <x v="0"/>
  </r>
  <r>
    <x v="0"/>
    <s v="A1542"/>
    <s v="Kids menu"/>
    <x v="12332"/>
    <n v="2011"/>
    <s v="Old"/>
    <x v="0"/>
  </r>
  <r>
    <x v="1"/>
    <s v="A1542"/>
    <s v="Kids menu"/>
    <x v="12333"/>
    <n v="2011"/>
    <s v="Old"/>
    <x v="0"/>
  </r>
  <r>
    <x v="0"/>
    <s v="A1542"/>
    <s v="Tacos"/>
    <x v="12334"/>
    <n v="2011"/>
    <s v="Old"/>
    <x v="0"/>
  </r>
  <r>
    <x v="1"/>
    <s v="A1542"/>
    <s v="Tacos"/>
    <x v="12335"/>
    <n v="2011"/>
    <s v="Old"/>
    <x v="0"/>
  </r>
  <r>
    <x v="0"/>
    <s v="A1543"/>
    <s v="Burritos"/>
    <x v="12336"/>
    <n v="2011"/>
    <s v="Old"/>
    <x v="0"/>
  </r>
  <r>
    <x v="1"/>
    <s v="A1543"/>
    <s v="Burritos"/>
    <x v="12337"/>
    <n v="2011"/>
    <s v="Old"/>
    <x v="0"/>
  </r>
  <r>
    <x v="0"/>
    <s v="A1543"/>
    <s v="Drinks"/>
    <x v="12338"/>
    <n v="2011"/>
    <s v="Old"/>
    <x v="0"/>
  </r>
  <r>
    <x v="1"/>
    <s v="A1543"/>
    <s v="Drinks"/>
    <x v="12339"/>
    <n v="2011"/>
    <s v="Old"/>
    <x v="0"/>
  </r>
  <r>
    <x v="0"/>
    <s v="A1543"/>
    <s v="Kids menu"/>
    <x v="12340"/>
    <n v="2011"/>
    <s v="Old"/>
    <x v="0"/>
  </r>
  <r>
    <x v="1"/>
    <s v="A1543"/>
    <s v="Kids menu"/>
    <x v="12341"/>
    <n v="2011"/>
    <s v="Old"/>
    <x v="0"/>
  </r>
  <r>
    <x v="0"/>
    <s v="A1543"/>
    <s v="Tacos"/>
    <x v="12342"/>
    <n v="2011"/>
    <s v="Old"/>
    <x v="0"/>
  </r>
  <r>
    <x v="1"/>
    <s v="A1543"/>
    <s v="Tacos"/>
    <x v="12343"/>
    <n v="2011"/>
    <s v="Old"/>
    <x v="0"/>
  </r>
  <r>
    <x v="0"/>
    <s v="A1544"/>
    <s v="Burritos"/>
    <x v="12344"/>
    <n v="2011"/>
    <s v="Old"/>
    <x v="0"/>
  </r>
  <r>
    <x v="1"/>
    <s v="A1544"/>
    <s v="Burritos"/>
    <x v="12345"/>
    <n v="2011"/>
    <s v="Old"/>
    <x v="0"/>
  </r>
  <r>
    <x v="0"/>
    <s v="A1544"/>
    <s v="Drinks"/>
    <x v="12346"/>
    <n v="2011"/>
    <s v="Old"/>
    <x v="0"/>
  </r>
  <r>
    <x v="1"/>
    <s v="A1544"/>
    <s v="Drinks"/>
    <x v="12347"/>
    <n v="2011"/>
    <s v="Old"/>
    <x v="0"/>
  </r>
  <r>
    <x v="0"/>
    <s v="A1544"/>
    <s v="Kids menu"/>
    <x v="12348"/>
    <n v="2011"/>
    <s v="Old"/>
    <x v="0"/>
  </r>
  <r>
    <x v="1"/>
    <s v="A1544"/>
    <s v="Kids menu"/>
    <x v="12349"/>
    <n v="2011"/>
    <s v="Old"/>
    <x v="0"/>
  </r>
  <r>
    <x v="0"/>
    <s v="A1544"/>
    <s v="Tacos"/>
    <x v="12350"/>
    <n v="2011"/>
    <s v="Old"/>
    <x v="0"/>
  </r>
  <r>
    <x v="1"/>
    <s v="A1544"/>
    <s v="Tacos"/>
    <x v="12351"/>
    <n v="2011"/>
    <s v="Old"/>
    <x v="0"/>
  </r>
  <r>
    <x v="0"/>
    <s v="A1545"/>
    <s v="Burritos"/>
    <x v="12352"/>
    <n v="2011"/>
    <s v="Old"/>
    <x v="0"/>
  </r>
  <r>
    <x v="1"/>
    <s v="A1545"/>
    <s v="Burritos"/>
    <x v="12353"/>
    <n v="2011"/>
    <s v="Old"/>
    <x v="0"/>
  </r>
  <r>
    <x v="0"/>
    <s v="A1545"/>
    <s v="Drinks"/>
    <x v="12354"/>
    <n v="2011"/>
    <s v="Old"/>
    <x v="0"/>
  </r>
  <r>
    <x v="1"/>
    <s v="A1545"/>
    <s v="Drinks"/>
    <x v="12355"/>
    <n v="2011"/>
    <s v="Old"/>
    <x v="0"/>
  </r>
  <r>
    <x v="0"/>
    <s v="A1545"/>
    <s v="Kids menu"/>
    <x v="12356"/>
    <n v="2011"/>
    <s v="Old"/>
    <x v="0"/>
  </r>
  <r>
    <x v="1"/>
    <s v="A1545"/>
    <s v="Kids menu"/>
    <x v="12357"/>
    <n v="2011"/>
    <s v="Old"/>
    <x v="0"/>
  </r>
  <r>
    <x v="0"/>
    <s v="A1545"/>
    <s v="Tacos"/>
    <x v="12358"/>
    <n v="2011"/>
    <s v="Old"/>
    <x v="0"/>
  </r>
  <r>
    <x v="1"/>
    <s v="A1545"/>
    <s v="Tacos"/>
    <x v="12359"/>
    <n v="2011"/>
    <s v="Old"/>
    <x v="0"/>
  </r>
  <r>
    <x v="0"/>
    <s v="A1546"/>
    <s v="Burritos"/>
    <x v="12360"/>
    <n v="2011"/>
    <s v="Old"/>
    <x v="0"/>
  </r>
  <r>
    <x v="1"/>
    <s v="A1546"/>
    <s v="Burritos"/>
    <x v="12361"/>
    <n v="2011"/>
    <s v="Old"/>
    <x v="0"/>
  </r>
  <r>
    <x v="0"/>
    <s v="A1546"/>
    <s v="Drinks"/>
    <x v="12362"/>
    <n v="2011"/>
    <s v="Old"/>
    <x v="0"/>
  </r>
  <r>
    <x v="1"/>
    <s v="A1546"/>
    <s v="Drinks"/>
    <x v="12363"/>
    <n v="2011"/>
    <s v="Old"/>
    <x v="0"/>
  </r>
  <r>
    <x v="0"/>
    <s v="A1546"/>
    <s v="Kids menu"/>
    <x v="12364"/>
    <n v="2011"/>
    <s v="Old"/>
    <x v="0"/>
  </r>
  <r>
    <x v="1"/>
    <s v="A1546"/>
    <s v="Kids menu"/>
    <x v="12365"/>
    <n v="2011"/>
    <s v="Old"/>
    <x v="0"/>
  </r>
  <r>
    <x v="0"/>
    <s v="A1546"/>
    <s v="Tacos"/>
    <x v="12366"/>
    <n v="2011"/>
    <s v="Old"/>
    <x v="0"/>
  </r>
  <r>
    <x v="1"/>
    <s v="A1546"/>
    <s v="Tacos"/>
    <x v="12367"/>
    <n v="2011"/>
    <s v="Old"/>
    <x v="0"/>
  </r>
  <r>
    <x v="0"/>
    <s v="A1547"/>
    <s v="Burritos"/>
    <x v="12368"/>
    <n v="2011"/>
    <s v="Old"/>
    <x v="0"/>
  </r>
  <r>
    <x v="1"/>
    <s v="A1547"/>
    <s v="Burritos"/>
    <x v="12369"/>
    <n v="2011"/>
    <s v="Old"/>
    <x v="0"/>
  </r>
  <r>
    <x v="0"/>
    <s v="A1547"/>
    <s v="Drinks"/>
    <x v="12370"/>
    <n v="2011"/>
    <s v="Old"/>
    <x v="0"/>
  </r>
  <r>
    <x v="1"/>
    <s v="A1547"/>
    <s v="Drinks"/>
    <x v="12371"/>
    <n v="2011"/>
    <s v="Old"/>
    <x v="0"/>
  </r>
  <r>
    <x v="0"/>
    <s v="A1547"/>
    <s v="Kids menu"/>
    <x v="12372"/>
    <n v="2011"/>
    <s v="Old"/>
    <x v="0"/>
  </r>
  <r>
    <x v="1"/>
    <s v="A1547"/>
    <s v="Kids menu"/>
    <x v="12373"/>
    <n v="2011"/>
    <s v="Old"/>
    <x v="0"/>
  </r>
  <r>
    <x v="0"/>
    <s v="A1547"/>
    <s v="Tacos"/>
    <x v="12374"/>
    <n v="2011"/>
    <s v="Old"/>
    <x v="0"/>
  </r>
  <r>
    <x v="1"/>
    <s v="A1547"/>
    <s v="Tacos"/>
    <x v="12375"/>
    <n v="2011"/>
    <s v="Old"/>
    <x v="0"/>
  </r>
  <r>
    <x v="0"/>
    <s v="A1548"/>
    <s v="Burritos"/>
    <x v="12376"/>
    <n v="2011"/>
    <s v="Old"/>
    <x v="0"/>
  </r>
  <r>
    <x v="1"/>
    <s v="A1548"/>
    <s v="Burritos"/>
    <x v="12377"/>
    <n v="2011"/>
    <s v="Old"/>
    <x v="0"/>
  </r>
  <r>
    <x v="0"/>
    <s v="A1548"/>
    <s v="Drinks"/>
    <x v="12378"/>
    <n v="2011"/>
    <s v="Old"/>
    <x v="0"/>
  </r>
  <r>
    <x v="1"/>
    <s v="A1548"/>
    <s v="Drinks"/>
    <x v="12379"/>
    <n v="2011"/>
    <s v="Old"/>
    <x v="0"/>
  </r>
  <r>
    <x v="0"/>
    <s v="A1548"/>
    <s v="Kids menu"/>
    <x v="12380"/>
    <n v="2011"/>
    <s v="Old"/>
    <x v="0"/>
  </r>
  <r>
    <x v="1"/>
    <s v="A1548"/>
    <s v="Kids menu"/>
    <x v="12381"/>
    <n v="2011"/>
    <s v="Old"/>
    <x v="0"/>
  </r>
  <r>
    <x v="0"/>
    <s v="A1548"/>
    <s v="Tacos"/>
    <x v="12382"/>
    <n v="2011"/>
    <s v="Old"/>
    <x v="0"/>
  </r>
  <r>
    <x v="1"/>
    <s v="A1548"/>
    <s v="Tacos"/>
    <x v="12383"/>
    <n v="2011"/>
    <s v="Old"/>
    <x v="0"/>
  </r>
  <r>
    <x v="0"/>
    <s v="A1549"/>
    <s v="Burritos"/>
    <x v="12384"/>
    <n v="2011"/>
    <s v="Old"/>
    <x v="0"/>
  </r>
  <r>
    <x v="1"/>
    <s v="A1549"/>
    <s v="Burritos"/>
    <x v="12385"/>
    <n v="2011"/>
    <s v="Old"/>
    <x v="0"/>
  </r>
  <r>
    <x v="0"/>
    <s v="A1549"/>
    <s v="Drinks"/>
    <x v="12386"/>
    <n v="2011"/>
    <s v="Old"/>
    <x v="0"/>
  </r>
  <r>
    <x v="1"/>
    <s v="A1549"/>
    <s v="Drinks"/>
    <x v="12387"/>
    <n v="2011"/>
    <s v="Old"/>
    <x v="0"/>
  </r>
  <r>
    <x v="0"/>
    <s v="A1549"/>
    <s v="Kids menu"/>
    <x v="12388"/>
    <n v="2011"/>
    <s v="Old"/>
    <x v="0"/>
  </r>
  <r>
    <x v="1"/>
    <s v="A1549"/>
    <s v="Kids menu"/>
    <x v="12389"/>
    <n v="2011"/>
    <s v="Old"/>
    <x v="0"/>
  </r>
  <r>
    <x v="0"/>
    <s v="A1549"/>
    <s v="Tacos"/>
    <x v="12390"/>
    <n v="2011"/>
    <s v="Old"/>
    <x v="0"/>
  </r>
  <r>
    <x v="1"/>
    <s v="A1549"/>
    <s v="Tacos"/>
    <x v="12391"/>
    <n v="2011"/>
    <s v="Old"/>
    <x v="0"/>
  </r>
  <r>
    <x v="0"/>
    <s v="A1550"/>
    <s v="Burritos"/>
    <x v="12392"/>
    <n v="2011"/>
    <s v="Old"/>
    <x v="0"/>
  </r>
  <r>
    <x v="1"/>
    <s v="A1550"/>
    <s v="Burritos"/>
    <x v="12393"/>
    <n v="2011"/>
    <s v="Old"/>
    <x v="0"/>
  </r>
  <r>
    <x v="0"/>
    <s v="A1550"/>
    <s v="Drinks"/>
    <x v="12394"/>
    <n v="2011"/>
    <s v="Old"/>
    <x v="0"/>
  </r>
  <r>
    <x v="1"/>
    <s v="A1550"/>
    <s v="Drinks"/>
    <x v="12395"/>
    <n v="2011"/>
    <s v="Old"/>
    <x v="0"/>
  </r>
  <r>
    <x v="0"/>
    <s v="A1550"/>
    <s v="Kids menu"/>
    <x v="12396"/>
    <n v="2011"/>
    <s v="Old"/>
    <x v="0"/>
  </r>
  <r>
    <x v="1"/>
    <s v="A1550"/>
    <s v="Kids menu"/>
    <x v="12397"/>
    <n v="2011"/>
    <s v="Old"/>
    <x v="0"/>
  </r>
  <r>
    <x v="0"/>
    <s v="A1550"/>
    <s v="Tacos"/>
    <x v="12398"/>
    <n v="2011"/>
    <s v="Old"/>
    <x v="0"/>
  </r>
  <r>
    <x v="1"/>
    <s v="A1550"/>
    <s v="Tacos"/>
    <x v="12399"/>
    <n v="2011"/>
    <s v="Old"/>
    <x v="0"/>
  </r>
  <r>
    <x v="0"/>
    <s v="A1551"/>
    <s v="Burritos"/>
    <x v="12400"/>
    <n v="2011"/>
    <s v="Old"/>
    <x v="0"/>
  </r>
  <r>
    <x v="1"/>
    <s v="A1551"/>
    <s v="Burritos"/>
    <x v="12401"/>
    <n v="2011"/>
    <s v="Old"/>
    <x v="0"/>
  </r>
  <r>
    <x v="0"/>
    <s v="A1551"/>
    <s v="Drinks"/>
    <x v="12402"/>
    <n v="2011"/>
    <s v="Old"/>
    <x v="0"/>
  </r>
  <r>
    <x v="1"/>
    <s v="A1551"/>
    <s v="Drinks"/>
    <x v="12403"/>
    <n v="2011"/>
    <s v="Old"/>
    <x v="0"/>
  </r>
  <r>
    <x v="0"/>
    <s v="A1551"/>
    <s v="Kids menu"/>
    <x v="12404"/>
    <n v="2011"/>
    <s v="Old"/>
    <x v="0"/>
  </r>
  <r>
    <x v="1"/>
    <s v="A1551"/>
    <s v="Kids menu"/>
    <x v="12405"/>
    <n v="2011"/>
    <s v="Old"/>
    <x v="0"/>
  </r>
  <r>
    <x v="0"/>
    <s v="A1551"/>
    <s v="Tacos"/>
    <x v="12406"/>
    <n v="2011"/>
    <s v="Old"/>
    <x v="0"/>
  </r>
  <r>
    <x v="1"/>
    <s v="A1551"/>
    <s v="Tacos"/>
    <x v="12407"/>
    <n v="2011"/>
    <s v="Old"/>
    <x v="0"/>
  </r>
  <r>
    <x v="0"/>
    <s v="A1552"/>
    <s v="Burritos"/>
    <x v="12408"/>
    <n v="2011"/>
    <s v="Old"/>
    <x v="0"/>
  </r>
  <r>
    <x v="1"/>
    <s v="A1552"/>
    <s v="Burritos"/>
    <x v="12409"/>
    <n v="2011"/>
    <s v="Old"/>
    <x v="0"/>
  </r>
  <r>
    <x v="0"/>
    <s v="A1552"/>
    <s v="Drinks"/>
    <x v="12410"/>
    <n v="2011"/>
    <s v="Old"/>
    <x v="0"/>
  </r>
  <r>
    <x v="1"/>
    <s v="A1552"/>
    <s v="Drinks"/>
    <x v="12411"/>
    <n v="2011"/>
    <s v="Old"/>
    <x v="0"/>
  </r>
  <r>
    <x v="0"/>
    <s v="A1552"/>
    <s v="Kids menu"/>
    <x v="12412"/>
    <n v="2011"/>
    <s v="Old"/>
    <x v="0"/>
  </r>
  <r>
    <x v="1"/>
    <s v="A1552"/>
    <s v="Kids menu"/>
    <x v="12413"/>
    <n v="2011"/>
    <s v="Old"/>
    <x v="0"/>
  </r>
  <r>
    <x v="0"/>
    <s v="A1552"/>
    <s v="Tacos"/>
    <x v="12414"/>
    <n v="2011"/>
    <s v="Old"/>
    <x v="0"/>
  </r>
  <r>
    <x v="1"/>
    <s v="A1552"/>
    <s v="Tacos"/>
    <x v="12415"/>
    <n v="2011"/>
    <s v="Old"/>
    <x v="0"/>
  </r>
  <r>
    <x v="0"/>
    <s v="A1553"/>
    <s v="Burritos"/>
    <x v="12416"/>
    <n v="2011"/>
    <s v="Old"/>
    <x v="0"/>
  </r>
  <r>
    <x v="1"/>
    <s v="A1553"/>
    <s v="Burritos"/>
    <x v="12417"/>
    <n v="2011"/>
    <s v="Old"/>
    <x v="0"/>
  </r>
  <r>
    <x v="0"/>
    <s v="A1553"/>
    <s v="Drinks"/>
    <x v="12418"/>
    <n v="2011"/>
    <s v="Old"/>
    <x v="0"/>
  </r>
  <r>
    <x v="1"/>
    <s v="A1553"/>
    <s v="Drinks"/>
    <x v="12419"/>
    <n v="2011"/>
    <s v="Old"/>
    <x v="0"/>
  </r>
  <r>
    <x v="0"/>
    <s v="A1553"/>
    <s v="Kids menu"/>
    <x v="12420"/>
    <n v="2011"/>
    <s v="Old"/>
    <x v="0"/>
  </r>
  <r>
    <x v="1"/>
    <s v="A1553"/>
    <s v="Kids menu"/>
    <x v="12421"/>
    <n v="2011"/>
    <s v="Old"/>
    <x v="0"/>
  </r>
  <r>
    <x v="0"/>
    <s v="A1553"/>
    <s v="Tacos"/>
    <x v="12422"/>
    <n v="2011"/>
    <s v="Old"/>
    <x v="0"/>
  </r>
  <r>
    <x v="1"/>
    <s v="A1553"/>
    <s v="Tacos"/>
    <x v="12423"/>
    <n v="2011"/>
    <s v="Old"/>
    <x v="0"/>
  </r>
  <r>
    <x v="0"/>
    <s v="A1554"/>
    <s v="Burritos"/>
    <x v="12424"/>
    <n v="2011"/>
    <s v="Old"/>
    <x v="0"/>
  </r>
  <r>
    <x v="1"/>
    <s v="A1554"/>
    <s v="Burritos"/>
    <x v="12425"/>
    <n v="2011"/>
    <s v="Old"/>
    <x v="0"/>
  </r>
  <r>
    <x v="0"/>
    <s v="A1554"/>
    <s v="Drinks"/>
    <x v="12426"/>
    <n v="2011"/>
    <s v="Old"/>
    <x v="0"/>
  </r>
  <r>
    <x v="1"/>
    <s v="A1554"/>
    <s v="Drinks"/>
    <x v="12427"/>
    <n v="2011"/>
    <s v="Old"/>
    <x v="0"/>
  </r>
  <r>
    <x v="0"/>
    <s v="A1554"/>
    <s v="Kids menu"/>
    <x v="12428"/>
    <n v="2011"/>
    <s v="Old"/>
    <x v="0"/>
  </r>
  <r>
    <x v="1"/>
    <s v="A1554"/>
    <s v="Kids menu"/>
    <x v="12429"/>
    <n v="2011"/>
    <s v="Old"/>
    <x v="0"/>
  </r>
  <r>
    <x v="0"/>
    <s v="A1554"/>
    <s v="Tacos"/>
    <x v="12430"/>
    <n v="2011"/>
    <s v="Old"/>
    <x v="0"/>
  </r>
  <r>
    <x v="1"/>
    <s v="A1554"/>
    <s v="Tacos"/>
    <x v="12431"/>
    <n v="2011"/>
    <s v="Old"/>
    <x v="0"/>
  </r>
  <r>
    <x v="0"/>
    <s v="A1555"/>
    <s v="Burritos"/>
    <x v="12432"/>
    <n v="2011"/>
    <s v="Old"/>
    <x v="0"/>
  </r>
  <r>
    <x v="1"/>
    <s v="A1555"/>
    <s v="Burritos"/>
    <x v="12433"/>
    <n v="2011"/>
    <s v="Old"/>
    <x v="0"/>
  </r>
  <r>
    <x v="0"/>
    <s v="A1555"/>
    <s v="Drinks"/>
    <x v="12434"/>
    <n v="2011"/>
    <s v="Old"/>
    <x v="0"/>
  </r>
  <r>
    <x v="1"/>
    <s v="A1555"/>
    <s v="Drinks"/>
    <x v="12435"/>
    <n v="2011"/>
    <s v="Old"/>
    <x v="0"/>
  </r>
  <r>
    <x v="0"/>
    <s v="A1555"/>
    <s v="Kids menu"/>
    <x v="12436"/>
    <n v="2011"/>
    <s v="Old"/>
    <x v="0"/>
  </r>
  <r>
    <x v="1"/>
    <s v="A1555"/>
    <s v="Kids menu"/>
    <x v="12437"/>
    <n v="2011"/>
    <s v="Old"/>
    <x v="0"/>
  </r>
  <r>
    <x v="0"/>
    <s v="A1555"/>
    <s v="Tacos"/>
    <x v="12438"/>
    <n v="2011"/>
    <s v="Old"/>
    <x v="0"/>
  </r>
  <r>
    <x v="1"/>
    <s v="A1555"/>
    <s v="Tacos"/>
    <x v="12439"/>
    <n v="2011"/>
    <s v="Old"/>
    <x v="0"/>
  </r>
  <r>
    <x v="0"/>
    <s v="A1556"/>
    <s v="Burritos"/>
    <x v="12440"/>
    <n v="2011"/>
    <s v="Old"/>
    <x v="0"/>
  </r>
  <r>
    <x v="1"/>
    <s v="A1556"/>
    <s v="Burritos"/>
    <x v="12441"/>
    <n v="2011"/>
    <s v="Old"/>
    <x v="0"/>
  </r>
  <r>
    <x v="0"/>
    <s v="A1556"/>
    <s v="Drinks"/>
    <x v="12442"/>
    <n v="2011"/>
    <s v="Old"/>
    <x v="0"/>
  </r>
  <r>
    <x v="1"/>
    <s v="A1556"/>
    <s v="Drinks"/>
    <x v="12443"/>
    <n v="2011"/>
    <s v="Old"/>
    <x v="0"/>
  </r>
  <r>
    <x v="0"/>
    <s v="A1556"/>
    <s v="Kids menu"/>
    <x v="12444"/>
    <n v="2011"/>
    <s v="Old"/>
    <x v="0"/>
  </r>
  <r>
    <x v="1"/>
    <s v="A1556"/>
    <s v="Kids menu"/>
    <x v="12445"/>
    <n v="2011"/>
    <s v="Old"/>
    <x v="0"/>
  </r>
  <r>
    <x v="0"/>
    <s v="A1556"/>
    <s v="Tacos"/>
    <x v="12446"/>
    <n v="2011"/>
    <s v="Old"/>
    <x v="0"/>
  </r>
  <r>
    <x v="1"/>
    <s v="A1556"/>
    <s v="Tacos"/>
    <x v="12447"/>
    <n v="2011"/>
    <s v="Old"/>
    <x v="0"/>
  </r>
  <r>
    <x v="0"/>
    <s v="A1557"/>
    <s v="Burritos"/>
    <x v="12448"/>
    <n v="2011"/>
    <s v="Old"/>
    <x v="0"/>
  </r>
  <r>
    <x v="1"/>
    <s v="A1557"/>
    <s v="Burritos"/>
    <x v="12449"/>
    <n v="2011"/>
    <s v="Old"/>
    <x v="0"/>
  </r>
  <r>
    <x v="0"/>
    <s v="A1557"/>
    <s v="Drinks"/>
    <x v="12450"/>
    <n v="2011"/>
    <s v="Old"/>
    <x v="0"/>
  </r>
  <r>
    <x v="1"/>
    <s v="A1557"/>
    <s v="Drinks"/>
    <x v="12451"/>
    <n v="2011"/>
    <s v="Old"/>
    <x v="0"/>
  </r>
  <r>
    <x v="0"/>
    <s v="A1557"/>
    <s v="Kids menu"/>
    <x v="12452"/>
    <n v="2011"/>
    <s v="Old"/>
    <x v="0"/>
  </r>
  <r>
    <x v="1"/>
    <s v="A1557"/>
    <s v="Kids menu"/>
    <x v="12453"/>
    <n v="2011"/>
    <s v="Old"/>
    <x v="0"/>
  </r>
  <r>
    <x v="0"/>
    <s v="A1557"/>
    <s v="Tacos"/>
    <x v="12454"/>
    <n v="2011"/>
    <s v="Old"/>
    <x v="0"/>
  </r>
  <r>
    <x v="1"/>
    <s v="A1557"/>
    <s v="Tacos"/>
    <x v="12455"/>
    <n v="2011"/>
    <s v="Old"/>
    <x v="0"/>
  </r>
  <r>
    <x v="0"/>
    <s v="A1558"/>
    <s v="Burritos"/>
    <x v="12456"/>
    <n v="2011"/>
    <s v="Old"/>
    <x v="0"/>
  </r>
  <r>
    <x v="1"/>
    <s v="A1558"/>
    <s v="Burritos"/>
    <x v="12457"/>
    <n v="2011"/>
    <s v="Old"/>
    <x v="0"/>
  </r>
  <r>
    <x v="0"/>
    <s v="A1558"/>
    <s v="Drinks"/>
    <x v="12458"/>
    <n v="2011"/>
    <s v="Old"/>
    <x v="0"/>
  </r>
  <r>
    <x v="1"/>
    <s v="A1558"/>
    <s v="Drinks"/>
    <x v="12459"/>
    <n v="2011"/>
    <s v="Old"/>
    <x v="0"/>
  </r>
  <r>
    <x v="0"/>
    <s v="A1558"/>
    <s v="Kids menu"/>
    <x v="12460"/>
    <n v="2011"/>
    <s v="Old"/>
    <x v="0"/>
  </r>
  <r>
    <x v="1"/>
    <s v="A1558"/>
    <s v="Kids menu"/>
    <x v="12461"/>
    <n v="2011"/>
    <s v="Old"/>
    <x v="0"/>
  </r>
  <r>
    <x v="0"/>
    <s v="A1558"/>
    <s v="Tacos"/>
    <x v="12462"/>
    <n v="2011"/>
    <s v="Old"/>
    <x v="0"/>
  </r>
  <r>
    <x v="1"/>
    <s v="A1558"/>
    <s v="Tacos"/>
    <x v="12463"/>
    <n v="2011"/>
    <s v="Old"/>
    <x v="0"/>
  </r>
  <r>
    <x v="0"/>
    <s v="A1559"/>
    <s v="Burritos"/>
    <x v="12464"/>
    <n v="2011"/>
    <s v="Old"/>
    <x v="0"/>
  </r>
  <r>
    <x v="1"/>
    <s v="A1559"/>
    <s v="Burritos"/>
    <x v="12465"/>
    <n v="2011"/>
    <s v="Old"/>
    <x v="0"/>
  </r>
  <r>
    <x v="0"/>
    <s v="A1559"/>
    <s v="Drinks"/>
    <x v="12466"/>
    <n v="2011"/>
    <s v="Old"/>
    <x v="0"/>
  </r>
  <r>
    <x v="1"/>
    <s v="A1559"/>
    <s v="Drinks"/>
    <x v="12467"/>
    <n v="2011"/>
    <s v="Old"/>
    <x v="0"/>
  </r>
  <r>
    <x v="0"/>
    <s v="A1559"/>
    <s v="Kids menu"/>
    <x v="12468"/>
    <n v="2011"/>
    <s v="Old"/>
    <x v="0"/>
  </r>
  <r>
    <x v="1"/>
    <s v="A1559"/>
    <s v="Kids menu"/>
    <x v="12469"/>
    <n v="2011"/>
    <s v="Old"/>
    <x v="0"/>
  </r>
  <r>
    <x v="0"/>
    <s v="A1559"/>
    <s v="Tacos"/>
    <x v="12470"/>
    <n v="2011"/>
    <s v="Old"/>
    <x v="0"/>
  </r>
  <r>
    <x v="1"/>
    <s v="A1559"/>
    <s v="Tacos"/>
    <x v="12471"/>
    <n v="2011"/>
    <s v="Old"/>
    <x v="0"/>
  </r>
  <r>
    <x v="0"/>
    <s v="A1560"/>
    <s v="Burritos"/>
    <x v="12472"/>
    <n v="2011"/>
    <s v="Old"/>
    <x v="0"/>
  </r>
  <r>
    <x v="1"/>
    <s v="A1560"/>
    <s v="Burritos"/>
    <x v="12473"/>
    <n v="2011"/>
    <s v="Old"/>
    <x v="0"/>
  </r>
  <r>
    <x v="0"/>
    <s v="A1560"/>
    <s v="Drinks"/>
    <x v="12474"/>
    <n v="2011"/>
    <s v="Old"/>
    <x v="0"/>
  </r>
  <r>
    <x v="1"/>
    <s v="A1560"/>
    <s v="Drinks"/>
    <x v="12475"/>
    <n v="2011"/>
    <s v="Old"/>
    <x v="0"/>
  </r>
  <r>
    <x v="0"/>
    <s v="A1560"/>
    <s v="Kids menu"/>
    <x v="12476"/>
    <n v="2011"/>
    <s v="Old"/>
    <x v="0"/>
  </r>
  <r>
    <x v="1"/>
    <s v="A1560"/>
    <s v="Kids menu"/>
    <x v="12477"/>
    <n v="2011"/>
    <s v="Old"/>
    <x v="0"/>
  </r>
  <r>
    <x v="0"/>
    <s v="A1560"/>
    <s v="Tacos"/>
    <x v="12478"/>
    <n v="2011"/>
    <s v="Old"/>
    <x v="0"/>
  </r>
  <r>
    <x v="1"/>
    <s v="A1560"/>
    <s v="Tacos"/>
    <x v="12479"/>
    <n v="2011"/>
    <s v="Old"/>
    <x v="0"/>
  </r>
  <r>
    <x v="0"/>
    <s v="A1561"/>
    <s v="Burritos"/>
    <x v="12480"/>
    <n v="2012"/>
    <s v="Old"/>
    <x v="0"/>
  </r>
  <r>
    <x v="1"/>
    <s v="A1561"/>
    <s v="Burritos"/>
    <x v="12481"/>
    <n v="2012"/>
    <s v="Old"/>
    <x v="0"/>
  </r>
  <r>
    <x v="0"/>
    <s v="A1561"/>
    <s v="Drinks"/>
    <x v="12482"/>
    <n v="2012"/>
    <s v="Old"/>
    <x v="0"/>
  </r>
  <r>
    <x v="1"/>
    <s v="A1561"/>
    <s v="Drinks"/>
    <x v="12483"/>
    <n v="2012"/>
    <s v="Old"/>
    <x v="0"/>
  </r>
  <r>
    <x v="0"/>
    <s v="A1561"/>
    <s v="Kids menu"/>
    <x v="12484"/>
    <n v="2012"/>
    <s v="Old"/>
    <x v="0"/>
  </r>
  <r>
    <x v="1"/>
    <s v="A1561"/>
    <s v="Kids menu"/>
    <x v="12485"/>
    <n v="2012"/>
    <s v="Old"/>
    <x v="0"/>
  </r>
  <r>
    <x v="0"/>
    <s v="A1561"/>
    <s v="Tacos"/>
    <x v="12486"/>
    <n v="2012"/>
    <s v="Old"/>
    <x v="0"/>
  </r>
  <r>
    <x v="1"/>
    <s v="A1561"/>
    <s v="Tacos"/>
    <x v="12487"/>
    <n v="2012"/>
    <s v="Old"/>
    <x v="0"/>
  </r>
  <r>
    <x v="0"/>
    <s v="A1562"/>
    <s v="Burritos"/>
    <x v="12488"/>
    <n v="2012"/>
    <s v="Old"/>
    <x v="0"/>
  </r>
  <r>
    <x v="1"/>
    <s v="A1562"/>
    <s v="Burritos"/>
    <x v="12489"/>
    <n v="2012"/>
    <s v="Old"/>
    <x v="0"/>
  </r>
  <r>
    <x v="0"/>
    <s v="A1562"/>
    <s v="Drinks"/>
    <x v="12490"/>
    <n v="2012"/>
    <s v="Old"/>
    <x v="0"/>
  </r>
  <r>
    <x v="1"/>
    <s v="A1562"/>
    <s v="Drinks"/>
    <x v="12491"/>
    <n v="2012"/>
    <s v="Old"/>
    <x v="0"/>
  </r>
  <r>
    <x v="0"/>
    <s v="A1562"/>
    <s v="Kids menu"/>
    <x v="12492"/>
    <n v="2012"/>
    <s v="Old"/>
    <x v="0"/>
  </r>
  <r>
    <x v="1"/>
    <s v="A1562"/>
    <s v="Kids menu"/>
    <x v="12493"/>
    <n v="2012"/>
    <s v="Old"/>
    <x v="0"/>
  </r>
  <r>
    <x v="0"/>
    <s v="A1562"/>
    <s v="Tacos"/>
    <x v="12494"/>
    <n v="2012"/>
    <s v="Old"/>
    <x v="0"/>
  </r>
  <r>
    <x v="1"/>
    <s v="A1562"/>
    <s v="Tacos"/>
    <x v="12495"/>
    <n v="2012"/>
    <s v="Old"/>
    <x v="0"/>
  </r>
  <r>
    <x v="0"/>
    <s v="A1563"/>
    <s v="Burritos"/>
    <x v="12496"/>
    <n v="2012"/>
    <s v="Old"/>
    <x v="0"/>
  </r>
  <r>
    <x v="1"/>
    <s v="A1563"/>
    <s v="Burritos"/>
    <x v="12497"/>
    <n v="2012"/>
    <s v="Old"/>
    <x v="0"/>
  </r>
  <r>
    <x v="0"/>
    <s v="A1563"/>
    <s v="Drinks"/>
    <x v="12498"/>
    <n v="2012"/>
    <s v="Old"/>
    <x v="0"/>
  </r>
  <r>
    <x v="1"/>
    <s v="A1563"/>
    <s v="Drinks"/>
    <x v="12499"/>
    <n v="2012"/>
    <s v="Old"/>
    <x v="0"/>
  </r>
  <r>
    <x v="0"/>
    <s v="A1563"/>
    <s v="Kids menu"/>
    <x v="12500"/>
    <n v="2012"/>
    <s v="Old"/>
    <x v="0"/>
  </r>
  <r>
    <x v="1"/>
    <s v="A1563"/>
    <s v="Kids menu"/>
    <x v="12501"/>
    <n v="2012"/>
    <s v="Old"/>
    <x v="0"/>
  </r>
  <r>
    <x v="0"/>
    <s v="A1563"/>
    <s v="Tacos"/>
    <x v="12502"/>
    <n v="2012"/>
    <s v="Old"/>
    <x v="0"/>
  </r>
  <r>
    <x v="1"/>
    <s v="A1563"/>
    <s v="Tacos"/>
    <x v="12503"/>
    <n v="2012"/>
    <s v="Old"/>
    <x v="0"/>
  </r>
  <r>
    <x v="0"/>
    <s v="A1564"/>
    <s v="Burritos"/>
    <x v="12504"/>
    <n v="2012"/>
    <s v="Old"/>
    <x v="0"/>
  </r>
  <r>
    <x v="1"/>
    <s v="A1564"/>
    <s v="Burritos"/>
    <x v="12505"/>
    <n v="2012"/>
    <s v="Old"/>
    <x v="0"/>
  </r>
  <r>
    <x v="0"/>
    <s v="A1564"/>
    <s v="Drinks"/>
    <x v="12506"/>
    <n v="2012"/>
    <s v="Old"/>
    <x v="0"/>
  </r>
  <r>
    <x v="1"/>
    <s v="A1564"/>
    <s v="Drinks"/>
    <x v="12507"/>
    <n v="2012"/>
    <s v="Old"/>
    <x v="0"/>
  </r>
  <r>
    <x v="0"/>
    <s v="A1564"/>
    <s v="Kids menu"/>
    <x v="12508"/>
    <n v="2012"/>
    <s v="Old"/>
    <x v="0"/>
  </r>
  <r>
    <x v="1"/>
    <s v="A1564"/>
    <s v="Kids menu"/>
    <x v="12509"/>
    <n v="2012"/>
    <s v="Old"/>
    <x v="0"/>
  </r>
  <r>
    <x v="0"/>
    <s v="A1564"/>
    <s v="Tacos"/>
    <x v="12510"/>
    <n v="2012"/>
    <s v="Old"/>
    <x v="0"/>
  </r>
  <r>
    <x v="1"/>
    <s v="A1564"/>
    <s v="Tacos"/>
    <x v="12511"/>
    <n v="2012"/>
    <s v="Old"/>
    <x v="0"/>
  </r>
  <r>
    <x v="0"/>
    <s v="A1565"/>
    <s v="Burritos"/>
    <x v="12512"/>
    <n v="2012"/>
    <s v="Old"/>
    <x v="0"/>
  </r>
  <r>
    <x v="1"/>
    <s v="A1565"/>
    <s v="Burritos"/>
    <x v="12513"/>
    <n v="2012"/>
    <s v="Old"/>
    <x v="0"/>
  </r>
  <r>
    <x v="0"/>
    <s v="A1565"/>
    <s v="Drinks"/>
    <x v="12514"/>
    <n v="2012"/>
    <s v="Old"/>
    <x v="0"/>
  </r>
  <r>
    <x v="1"/>
    <s v="A1565"/>
    <s v="Drinks"/>
    <x v="12515"/>
    <n v="2012"/>
    <s v="Old"/>
    <x v="0"/>
  </r>
  <r>
    <x v="0"/>
    <s v="A1565"/>
    <s v="Kids menu"/>
    <x v="12516"/>
    <n v="2012"/>
    <s v="Old"/>
    <x v="0"/>
  </r>
  <r>
    <x v="1"/>
    <s v="A1565"/>
    <s v="Kids menu"/>
    <x v="12517"/>
    <n v="2012"/>
    <s v="Old"/>
    <x v="0"/>
  </r>
  <r>
    <x v="0"/>
    <s v="A1565"/>
    <s v="Tacos"/>
    <x v="12518"/>
    <n v="2012"/>
    <s v="Old"/>
    <x v="0"/>
  </r>
  <r>
    <x v="1"/>
    <s v="A1565"/>
    <s v="Tacos"/>
    <x v="12519"/>
    <n v="2012"/>
    <s v="Old"/>
    <x v="0"/>
  </r>
  <r>
    <x v="0"/>
    <s v="A1566"/>
    <s v="Burritos"/>
    <x v="12520"/>
    <n v="2012"/>
    <s v="Old"/>
    <x v="0"/>
  </r>
  <r>
    <x v="1"/>
    <s v="A1566"/>
    <s v="Burritos"/>
    <x v="12521"/>
    <n v="2012"/>
    <s v="Old"/>
    <x v="0"/>
  </r>
  <r>
    <x v="0"/>
    <s v="A1566"/>
    <s v="Drinks"/>
    <x v="12522"/>
    <n v="2012"/>
    <s v="Old"/>
    <x v="0"/>
  </r>
  <r>
    <x v="1"/>
    <s v="A1566"/>
    <s v="Drinks"/>
    <x v="12523"/>
    <n v="2012"/>
    <s v="Old"/>
    <x v="0"/>
  </r>
  <r>
    <x v="0"/>
    <s v="A1566"/>
    <s v="Kids menu"/>
    <x v="12524"/>
    <n v="2012"/>
    <s v="Old"/>
    <x v="0"/>
  </r>
  <r>
    <x v="1"/>
    <s v="A1566"/>
    <s v="Kids menu"/>
    <x v="12525"/>
    <n v="2012"/>
    <s v="Old"/>
    <x v="0"/>
  </r>
  <r>
    <x v="0"/>
    <s v="A1566"/>
    <s v="Tacos"/>
    <x v="12526"/>
    <n v="2012"/>
    <s v="Old"/>
    <x v="0"/>
  </r>
  <r>
    <x v="1"/>
    <s v="A1566"/>
    <s v="Tacos"/>
    <x v="12527"/>
    <n v="2012"/>
    <s v="Old"/>
    <x v="0"/>
  </r>
  <r>
    <x v="0"/>
    <s v="A1567"/>
    <s v="Burritos"/>
    <x v="12528"/>
    <n v="2012"/>
    <s v="Old"/>
    <x v="0"/>
  </r>
  <r>
    <x v="1"/>
    <s v="A1567"/>
    <s v="Burritos"/>
    <x v="12529"/>
    <n v="2012"/>
    <s v="Old"/>
    <x v="0"/>
  </r>
  <r>
    <x v="0"/>
    <s v="A1567"/>
    <s v="Drinks"/>
    <x v="12530"/>
    <n v="2012"/>
    <s v="Old"/>
    <x v="0"/>
  </r>
  <r>
    <x v="1"/>
    <s v="A1567"/>
    <s v="Drinks"/>
    <x v="12531"/>
    <n v="2012"/>
    <s v="Old"/>
    <x v="0"/>
  </r>
  <r>
    <x v="0"/>
    <s v="A1567"/>
    <s v="Kids menu"/>
    <x v="12532"/>
    <n v="2012"/>
    <s v="Old"/>
    <x v="0"/>
  </r>
  <r>
    <x v="1"/>
    <s v="A1567"/>
    <s v="Kids menu"/>
    <x v="12533"/>
    <n v="2012"/>
    <s v="Old"/>
    <x v="0"/>
  </r>
  <r>
    <x v="0"/>
    <s v="A1567"/>
    <s v="Tacos"/>
    <x v="12534"/>
    <n v="2012"/>
    <s v="Old"/>
    <x v="0"/>
  </r>
  <r>
    <x v="1"/>
    <s v="A1567"/>
    <s v="Tacos"/>
    <x v="12535"/>
    <n v="2012"/>
    <s v="Old"/>
    <x v="0"/>
  </r>
  <r>
    <x v="0"/>
    <s v="A1568"/>
    <s v="Burritos"/>
    <x v="12536"/>
    <n v="2012"/>
    <s v="Old"/>
    <x v="0"/>
  </r>
  <r>
    <x v="1"/>
    <s v="A1568"/>
    <s v="Burritos"/>
    <x v="12537"/>
    <n v="2012"/>
    <s v="Old"/>
    <x v="0"/>
  </r>
  <r>
    <x v="0"/>
    <s v="A1568"/>
    <s v="Drinks"/>
    <x v="12538"/>
    <n v="2012"/>
    <s v="Old"/>
    <x v="0"/>
  </r>
  <r>
    <x v="1"/>
    <s v="A1568"/>
    <s v="Drinks"/>
    <x v="12539"/>
    <n v="2012"/>
    <s v="Old"/>
    <x v="0"/>
  </r>
  <r>
    <x v="0"/>
    <s v="A1568"/>
    <s v="Kids menu"/>
    <x v="12540"/>
    <n v="2012"/>
    <s v="Old"/>
    <x v="0"/>
  </r>
  <r>
    <x v="1"/>
    <s v="A1568"/>
    <s v="Kids menu"/>
    <x v="12541"/>
    <n v="2012"/>
    <s v="Old"/>
    <x v="0"/>
  </r>
  <r>
    <x v="0"/>
    <s v="A1568"/>
    <s v="Tacos"/>
    <x v="12542"/>
    <n v="2012"/>
    <s v="Old"/>
    <x v="0"/>
  </r>
  <r>
    <x v="1"/>
    <s v="A1568"/>
    <s v="Tacos"/>
    <x v="12543"/>
    <n v="2012"/>
    <s v="Old"/>
    <x v="0"/>
  </r>
  <r>
    <x v="0"/>
    <s v="A1569"/>
    <s v="Burritos"/>
    <x v="12544"/>
    <n v="2012"/>
    <s v="Old"/>
    <x v="0"/>
  </r>
  <r>
    <x v="1"/>
    <s v="A1569"/>
    <s v="Burritos"/>
    <x v="12545"/>
    <n v="2012"/>
    <s v="Old"/>
    <x v="0"/>
  </r>
  <r>
    <x v="0"/>
    <s v="A1569"/>
    <s v="Drinks"/>
    <x v="12546"/>
    <n v="2012"/>
    <s v="Old"/>
    <x v="0"/>
  </r>
  <r>
    <x v="1"/>
    <s v="A1569"/>
    <s v="Drinks"/>
    <x v="12547"/>
    <n v="2012"/>
    <s v="Old"/>
    <x v="0"/>
  </r>
  <r>
    <x v="0"/>
    <s v="A1569"/>
    <s v="Kids menu"/>
    <x v="12548"/>
    <n v="2012"/>
    <s v="Old"/>
    <x v="0"/>
  </r>
  <r>
    <x v="1"/>
    <s v="A1569"/>
    <s v="Kids menu"/>
    <x v="12549"/>
    <n v="2012"/>
    <s v="Old"/>
    <x v="0"/>
  </r>
  <r>
    <x v="0"/>
    <s v="A1569"/>
    <s v="Tacos"/>
    <x v="12550"/>
    <n v="2012"/>
    <s v="Old"/>
    <x v="0"/>
  </r>
  <r>
    <x v="1"/>
    <s v="A1569"/>
    <s v="Tacos"/>
    <x v="12551"/>
    <n v="2012"/>
    <s v="Old"/>
    <x v="0"/>
  </r>
  <r>
    <x v="0"/>
    <s v="A1570"/>
    <s v="Burritos"/>
    <x v="12552"/>
    <n v="2012"/>
    <s v="Old"/>
    <x v="0"/>
  </r>
  <r>
    <x v="1"/>
    <s v="A1570"/>
    <s v="Burritos"/>
    <x v="12553"/>
    <n v="2012"/>
    <s v="Old"/>
    <x v="0"/>
  </r>
  <r>
    <x v="0"/>
    <s v="A1570"/>
    <s v="Drinks"/>
    <x v="12554"/>
    <n v="2012"/>
    <s v="Old"/>
    <x v="0"/>
  </r>
  <r>
    <x v="1"/>
    <s v="A1570"/>
    <s v="Drinks"/>
    <x v="12555"/>
    <n v="2012"/>
    <s v="Old"/>
    <x v="0"/>
  </r>
  <r>
    <x v="0"/>
    <s v="A1570"/>
    <s v="Kids menu"/>
    <x v="12556"/>
    <n v="2012"/>
    <s v="Old"/>
    <x v="0"/>
  </r>
  <r>
    <x v="1"/>
    <s v="A1570"/>
    <s v="Kids menu"/>
    <x v="12557"/>
    <n v="2012"/>
    <s v="Old"/>
    <x v="0"/>
  </r>
  <r>
    <x v="0"/>
    <s v="A1570"/>
    <s v="Tacos"/>
    <x v="12558"/>
    <n v="2012"/>
    <s v="Old"/>
    <x v="0"/>
  </r>
  <r>
    <x v="1"/>
    <s v="A1570"/>
    <s v="Tacos"/>
    <x v="12559"/>
    <n v="2012"/>
    <s v="Old"/>
    <x v="0"/>
  </r>
  <r>
    <x v="0"/>
    <s v="A1571"/>
    <s v="Burritos"/>
    <x v="12560"/>
    <n v="2012"/>
    <s v="Old"/>
    <x v="0"/>
  </r>
  <r>
    <x v="1"/>
    <s v="A1571"/>
    <s v="Burritos"/>
    <x v="12561"/>
    <n v="2012"/>
    <s v="Old"/>
    <x v="0"/>
  </r>
  <r>
    <x v="0"/>
    <s v="A1571"/>
    <s v="Drinks"/>
    <x v="12562"/>
    <n v="2012"/>
    <s v="Old"/>
    <x v="0"/>
  </r>
  <r>
    <x v="1"/>
    <s v="A1571"/>
    <s v="Drinks"/>
    <x v="12563"/>
    <n v="2012"/>
    <s v="Old"/>
    <x v="0"/>
  </r>
  <r>
    <x v="0"/>
    <s v="A1571"/>
    <s v="Kids menu"/>
    <x v="12564"/>
    <n v="2012"/>
    <s v="Old"/>
    <x v="0"/>
  </r>
  <r>
    <x v="1"/>
    <s v="A1571"/>
    <s v="Kids menu"/>
    <x v="12565"/>
    <n v="2012"/>
    <s v="Old"/>
    <x v="0"/>
  </r>
  <r>
    <x v="0"/>
    <s v="A1571"/>
    <s v="Tacos"/>
    <x v="12566"/>
    <n v="2012"/>
    <s v="Old"/>
    <x v="0"/>
  </r>
  <r>
    <x v="1"/>
    <s v="A1571"/>
    <s v="Tacos"/>
    <x v="12567"/>
    <n v="2012"/>
    <s v="Old"/>
    <x v="0"/>
  </r>
  <r>
    <x v="0"/>
    <s v="A1572"/>
    <s v="Burritos"/>
    <x v="12568"/>
    <n v="2012"/>
    <s v="Old"/>
    <x v="0"/>
  </r>
  <r>
    <x v="1"/>
    <s v="A1572"/>
    <s v="Burritos"/>
    <x v="12569"/>
    <n v="2012"/>
    <s v="Old"/>
    <x v="0"/>
  </r>
  <r>
    <x v="0"/>
    <s v="A1572"/>
    <s v="Drinks"/>
    <x v="12570"/>
    <n v="2012"/>
    <s v="Old"/>
    <x v="0"/>
  </r>
  <r>
    <x v="1"/>
    <s v="A1572"/>
    <s v="Drinks"/>
    <x v="12571"/>
    <n v="2012"/>
    <s v="Old"/>
    <x v="0"/>
  </r>
  <r>
    <x v="0"/>
    <s v="A1572"/>
    <s v="Kids menu"/>
    <x v="12572"/>
    <n v="2012"/>
    <s v="Old"/>
    <x v="0"/>
  </r>
  <r>
    <x v="1"/>
    <s v="A1572"/>
    <s v="Kids menu"/>
    <x v="12573"/>
    <n v="2012"/>
    <s v="Old"/>
    <x v="0"/>
  </r>
  <r>
    <x v="0"/>
    <s v="A1572"/>
    <s v="Tacos"/>
    <x v="12574"/>
    <n v="2012"/>
    <s v="Old"/>
    <x v="0"/>
  </r>
  <r>
    <x v="1"/>
    <s v="A1572"/>
    <s v="Tacos"/>
    <x v="12575"/>
    <n v="2012"/>
    <s v="Old"/>
    <x v="0"/>
  </r>
  <r>
    <x v="0"/>
    <s v="A1573"/>
    <s v="Burritos"/>
    <x v="12576"/>
    <n v="2012"/>
    <s v="Old"/>
    <x v="0"/>
  </r>
  <r>
    <x v="1"/>
    <s v="A1573"/>
    <s v="Burritos"/>
    <x v="12577"/>
    <n v="2012"/>
    <s v="Old"/>
    <x v="0"/>
  </r>
  <r>
    <x v="0"/>
    <s v="A1573"/>
    <s v="Drinks"/>
    <x v="12578"/>
    <n v="2012"/>
    <s v="Old"/>
    <x v="0"/>
  </r>
  <r>
    <x v="1"/>
    <s v="A1573"/>
    <s v="Drinks"/>
    <x v="12579"/>
    <n v="2012"/>
    <s v="Old"/>
    <x v="0"/>
  </r>
  <r>
    <x v="0"/>
    <s v="A1573"/>
    <s v="Kids menu"/>
    <x v="12580"/>
    <n v="2012"/>
    <s v="Old"/>
    <x v="0"/>
  </r>
  <r>
    <x v="1"/>
    <s v="A1573"/>
    <s v="Kids menu"/>
    <x v="12581"/>
    <n v="2012"/>
    <s v="Old"/>
    <x v="0"/>
  </r>
  <r>
    <x v="0"/>
    <s v="A1573"/>
    <s v="Tacos"/>
    <x v="12582"/>
    <n v="2012"/>
    <s v="Old"/>
    <x v="0"/>
  </r>
  <r>
    <x v="1"/>
    <s v="A1573"/>
    <s v="Tacos"/>
    <x v="12583"/>
    <n v="2012"/>
    <s v="Old"/>
    <x v="0"/>
  </r>
  <r>
    <x v="0"/>
    <s v="A1574"/>
    <s v="Burritos"/>
    <x v="12584"/>
    <n v="2012"/>
    <s v="Old"/>
    <x v="0"/>
  </r>
  <r>
    <x v="1"/>
    <s v="A1574"/>
    <s v="Burritos"/>
    <x v="12585"/>
    <n v="2012"/>
    <s v="Old"/>
    <x v="0"/>
  </r>
  <r>
    <x v="0"/>
    <s v="A1574"/>
    <s v="Drinks"/>
    <x v="12586"/>
    <n v="2012"/>
    <s v="Old"/>
    <x v="0"/>
  </r>
  <r>
    <x v="1"/>
    <s v="A1574"/>
    <s v="Drinks"/>
    <x v="12587"/>
    <n v="2012"/>
    <s v="Old"/>
    <x v="0"/>
  </r>
  <r>
    <x v="0"/>
    <s v="A1574"/>
    <s v="Kids menu"/>
    <x v="12588"/>
    <n v="2012"/>
    <s v="Old"/>
    <x v="0"/>
  </r>
  <r>
    <x v="1"/>
    <s v="A1574"/>
    <s v="Kids menu"/>
    <x v="12589"/>
    <n v="2012"/>
    <s v="Old"/>
    <x v="0"/>
  </r>
  <r>
    <x v="0"/>
    <s v="A1574"/>
    <s v="Tacos"/>
    <x v="12590"/>
    <n v="2012"/>
    <s v="Old"/>
    <x v="0"/>
  </r>
  <r>
    <x v="1"/>
    <s v="A1574"/>
    <s v="Tacos"/>
    <x v="12591"/>
    <n v="2012"/>
    <s v="Old"/>
    <x v="0"/>
  </r>
  <r>
    <x v="0"/>
    <s v="A1575"/>
    <s v="Burritos"/>
    <x v="12592"/>
    <n v="2012"/>
    <s v="Old"/>
    <x v="0"/>
  </r>
  <r>
    <x v="1"/>
    <s v="A1575"/>
    <s v="Burritos"/>
    <x v="12593"/>
    <n v="2012"/>
    <s v="Old"/>
    <x v="0"/>
  </r>
  <r>
    <x v="0"/>
    <s v="A1575"/>
    <s v="Drinks"/>
    <x v="12594"/>
    <n v="2012"/>
    <s v="Old"/>
    <x v="0"/>
  </r>
  <r>
    <x v="1"/>
    <s v="A1575"/>
    <s v="Drinks"/>
    <x v="12595"/>
    <n v="2012"/>
    <s v="Old"/>
    <x v="0"/>
  </r>
  <r>
    <x v="0"/>
    <s v="A1575"/>
    <s v="Kids menu"/>
    <x v="12596"/>
    <n v="2012"/>
    <s v="Old"/>
    <x v="0"/>
  </r>
  <r>
    <x v="1"/>
    <s v="A1575"/>
    <s v="Kids menu"/>
    <x v="12597"/>
    <n v="2012"/>
    <s v="Old"/>
    <x v="0"/>
  </r>
  <r>
    <x v="0"/>
    <s v="A1575"/>
    <s v="Tacos"/>
    <x v="12598"/>
    <n v="2012"/>
    <s v="Old"/>
    <x v="0"/>
  </r>
  <r>
    <x v="1"/>
    <s v="A1575"/>
    <s v="Tacos"/>
    <x v="12599"/>
    <n v="2012"/>
    <s v="Old"/>
    <x v="0"/>
  </r>
  <r>
    <x v="0"/>
    <s v="A1576"/>
    <s v="Burritos"/>
    <x v="12600"/>
    <n v="2012"/>
    <s v="Old"/>
    <x v="0"/>
  </r>
  <r>
    <x v="1"/>
    <s v="A1576"/>
    <s v="Burritos"/>
    <x v="12601"/>
    <n v="2012"/>
    <s v="Old"/>
    <x v="0"/>
  </r>
  <r>
    <x v="0"/>
    <s v="A1576"/>
    <s v="Drinks"/>
    <x v="12602"/>
    <n v="2012"/>
    <s v="Old"/>
    <x v="0"/>
  </r>
  <r>
    <x v="1"/>
    <s v="A1576"/>
    <s v="Drinks"/>
    <x v="12603"/>
    <n v="2012"/>
    <s v="Old"/>
    <x v="0"/>
  </r>
  <r>
    <x v="0"/>
    <s v="A1576"/>
    <s v="Kids menu"/>
    <x v="12604"/>
    <n v="2012"/>
    <s v="Old"/>
    <x v="0"/>
  </r>
  <r>
    <x v="1"/>
    <s v="A1576"/>
    <s v="Kids menu"/>
    <x v="12605"/>
    <n v="2012"/>
    <s v="Old"/>
    <x v="0"/>
  </r>
  <r>
    <x v="0"/>
    <s v="A1576"/>
    <s v="Tacos"/>
    <x v="12606"/>
    <n v="2012"/>
    <s v="Old"/>
    <x v="0"/>
  </r>
  <r>
    <x v="1"/>
    <s v="A1576"/>
    <s v="Tacos"/>
    <x v="12607"/>
    <n v="2012"/>
    <s v="Old"/>
    <x v="0"/>
  </r>
  <r>
    <x v="0"/>
    <s v="A1577"/>
    <s v="Burritos"/>
    <x v="12608"/>
    <n v="2012"/>
    <s v="Old"/>
    <x v="0"/>
  </r>
  <r>
    <x v="1"/>
    <s v="A1577"/>
    <s v="Burritos"/>
    <x v="12609"/>
    <n v="2012"/>
    <s v="Old"/>
    <x v="0"/>
  </r>
  <r>
    <x v="0"/>
    <s v="A1577"/>
    <s v="Drinks"/>
    <x v="12610"/>
    <n v="2012"/>
    <s v="Old"/>
    <x v="0"/>
  </r>
  <r>
    <x v="1"/>
    <s v="A1577"/>
    <s v="Drinks"/>
    <x v="12611"/>
    <n v="2012"/>
    <s v="Old"/>
    <x v="0"/>
  </r>
  <r>
    <x v="0"/>
    <s v="A1577"/>
    <s v="Kids menu"/>
    <x v="12612"/>
    <n v="2012"/>
    <s v="Old"/>
    <x v="0"/>
  </r>
  <r>
    <x v="1"/>
    <s v="A1577"/>
    <s v="Kids menu"/>
    <x v="12613"/>
    <n v="2012"/>
    <s v="Old"/>
    <x v="0"/>
  </r>
  <r>
    <x v="0"/>
    <s v="A1577"/>
    <s v="Tacos"/>
    <x v="12614"/>
    <n v="2012"/>
    <s v="Old"/>
    <x v="0"/>
  </r>
  <r>
    <x v="1"/>
    <s v="A1577"/>
    <s v="Tacos"/>
    <x v="12615"/>
    <n v="2012"/>
    <s v="Old"/>
    <x v="0"/>
  </r>
  <r>
    <x v="0"/>
    <s v="A1578"/>
    <s v="Burritos"/>
    <x v="12616"/>
    <n v="2012"/>
    <s v="Old"/>
    <x v="0"/>
  </r>
  <r>
    <x v="1"/>
    <s v="A1578"/>
    <s v="Burritos"/>
    <x v="12617"/>
    <n v="2012"/>
    <s v="Old"/>
    <x v="0"/>
  </r>
  <r>
    <x v="0"/>
    <s v="A1578"/>
    <s v="Drinks"/>
    <x v="12618"/>
    <n v="2012"/>
    <s v="Old"/>
    <x v="0"/>
  </r>
  <r>
    <x v="1"/>
    <s v="A1578"/>
    <s v="Drinks"/>
    <x v="12619"/>
    <n v="2012"/>
    <s v="Old"/>
    <x v="0"/>
  </r>
  <r>
    <x v="0"/>
    <s v="A1578"/>
    <s v="Kids menu"/>
    <x v="12620"/>
    <n v="2012"/>
    <s v="Old"/>
    <x v="0"/>
  </r>
  <r>
    <x v="1"/>
    <s v="A1578"/>
    <s v="Kids menu"/>
    <x v="12621"/>
    <n v="2012"/>
    <s v="Old"/>
    <x v="0"/>
  </r>
  <r>
    <x v="0"/>
    <s v="A1578"/>
    <s v="Tacos"/>
    <x v="12622"/>
    <n v="2012"/>
    <s v="Old"/>
    <x v="0"/>
  </r>
  <r>
    <x v="1"/>
    <s v="A1578"/>
    <s v="Tacos"/>
    <x v="12623"/>
    <n v="2012"/>
    <s v="Old"/>
    <x v="0"/>
  </r>
  <r>
    <x v="0"/>
    <s v="A1579"/>
    <s v="Burritos"/>
    <x v="12624"/>
    <n v="2012"/>
    <s v="Old"/>
    <x v="0"/>
  </r>
  <r>
    <x v="1"/>
    <s v="A1579"/>
    <s v="Burritos"/>
    <x v="12625"/>
    <n v="2012"/>
    <s v="Old"/>
    <x v="0"/>
  </r>
  <r>
    <x v="0"/>
    <s v="A1579"/>
    <s v="Drinks"/>
    <x v="12626"/>
    <n v="2012"/>
    <s v="Old"/>
    <x v="0"/>
  </r>
  <r>
    <x v="1"/>
    <s v="A1579"/>
    <s v="Drinks"/>
    <x v="12627"/>
    <n v="2012"/>
    <s v="Old"/>
    <x v="0"/>
  </r>
  <r>
    <x v="0"/>
    <s v="A1579"/>
    <s v="Kids menu"/>
    <x v="12628"/>
    <n v="2012"/>
    <s v="Old"/>
    <x v="0"/>
  </r>
  <r>
    <x v="1"/>
    <s v="A1579"/>
    <s v="Kids menu"/>
    <x v="12629"/>
    <n v="2012"/>
    <s v="Old"/>
    <x v="0"/>
  </r>
  <r>
    <x v="0"/>
    <s v="A1579"/>
    <s v="Tacos"/>
    <x v="12630"/>
    <n v="2012"/>
    <s v="Old"/>
    <x v="0"/>
  </r>
  <r>
    <x v="1"/>
    <s v="A1579"/>
    <s v="Tacos"/>
    <x v="12631"/>
    <n v="2012"/>
    <s v="Old"/>
    <x v="0"/>
  </r>
  <r>
    <x v="0"/>
    <s v="A1580"/>
    <s v="Burritos"/>
    <x v="12632"/>
    <n v="2012"/>
    <s v="Old"/>
    <x v="0"/>
  </r>
  <r>
    <x v="1"/>
    <s v="A1580"/>
    <s v="Burritos"/>
    <x v="12633"/>
    <n v="2012"/>
    <s v="Old"/>
    <x v="0"/>
  </r>
  <r>
    <x v="0"/>
    <s v="A1580"/>
    <s v="Drinks"/>
    <x v="12634"/>
    <n v="2012"/>
    <s v="Old"/>
    <x v="0"/>
  </r>
  <r>
    <x v="1"/>
    <s v="A1580"/>
    <s v="Drinks"/>
    <x v="12635"/>
    <n v="2012"/>
    <s v="Old"/>
    <x v="0"/>
  </r>
  <r>
    <x v="0"/>
    <s v="A1580"/>
    <s v="Kids menu"/>
    <x v="12636"/>
    <n v="2012"/>
    <s v="Old"/>
    <x v="0"/>
  </r>
  <r>
    <x v="1"/>
    <s v="A1580"/>
    <s v="Kids menu"/>
    <x v="12637"/>
    <n v="2012"/>
    <s v="Old"/>
    <x v="0"/>
  </r>
  <r>
    <x v="0"/>
    <s v="A1580"/>
    <s v="Tacos"/>
    <x v="12638"/>
    <n v="2012"/>
    <s v="Old"/>
    <x v="0"/>
  </r>
  <r>
    <x v="1"/>
    <s v="A1580"/>
    <s v="Tacos"/>
    <x v="12639"/>
    <n v="2012"/>
    <s v="Old"/>
    <x v="0"/>
  </r>
  <r>
    <x v="0"/>
    <s v="A1581"/>
    <s v="Burritos"/>
    <x v="12640"/>
    <n v="2012"/>
    <s v="Old"/>
    <x v="0"/>
  </r>
  <r>
    <x v="1"/>
    <s v="A1581"/>
    <s v="Burritos"/>
    <x v="12641"/>
    <n v="2012"/>
    <s v="Old"/>
    <x v="0"/>
  </r>
  <r>
    <x v="0"/>
    <s v="A1581"/>
    <s v="Drinks"/>
    <x v="12642"/>
    <n v="2012"/>
    <s v="Old"/>
    <x v="0"/>
  </r>
  <r>
    <x v="1"/>
    <s v="A1581"/>
    <s v="Drinks"/>
    <x v="12643"/>
    <n v="2012"/>
    <s v="Old"/>
    <x v="0"/>
  </r>
  <r>
    <x v="0"/>
    <s v="A1581"/>
    <s v="Kids menu"/>
    <x v="12644"/>
    <n v="2012"/>
    <s v="Old"/>
    <x v="0"/>
  </r>
  <r>
    <x v="1"/>
    <s v="A1581"/>
    <s v="Kids menu"/>
    <x v="12645"/>
    <n v="2012"/>
    <s v="Old"/>
    <x v="0"/>
  </r>
  <r>
    <x v="0"/>
    <s v="A1581"/>
    <s v="Tacos"/>
    <x v="12646"/>
    <n v="2012"/>
    <s v="Old"/>
    <x v="0"/>
  </r>
  <r>
    <x v="1"/>
    <s v="A1581"/>
    <s v="Tacos"/>
    <x v="12647"/>
    <n v="2012"/>
    <s v="Old"/>
    <x v="0"/>
  </r>
  <r>
    <x v="0"/>
    <s v="A1582"/>
    <s v="Burritos"/>
    <x v="12648"/>
    <n v="2012"/>
    <s v="Old"/>
    <x v="0"/>
  </r>
  <r>
    <x v="1"/>
    <s v="A1582"/>
    <s v="Burritos"/>
    <x v="12649"/>
    <n v="2012"/>
    <s v="Old"/>
    <x v="0"/>
  </r>
  <r>
    <x v="0"/>
    <s v="A1582"/>
    <s v="Drinks"/>
    <x v="12650"/>
    <n v="2012"/>
    <s v="Old"/>
    <x v="0"/>
  </r>
  <r>
    <x v="1"/>
    <s v="A1582"/>
    <s v="Drinks"/>
    <x v="12651"/>
    <n v="2012"/>
    <s v="Old"/>
    <x v="0"/>
  </r>
  <r>
    <x v="0"/>
    <s v="A1582"/>
    <s v="Kids menu"/>
    <x v="12652"/>
    <n v="2012"/>
    <s v="Old"/>
    <x v="0"/>
  </r>
  <r>
    <x v="1"/>
    <s v="A1582"/>
    <s v="Kids menu"/>
    <x v="12653"/>
    <n v="2012"/>
    <s v="Old"/>
    <x v="0"/>
  </r>
  <r>
    <x v="0"/>
    <s v="A1582"/>
    <s v="Tacos"/>
    <x v="12654"/>
    <n v="2012"/>
    <s v="Old"/>
    <x v="0"/>
  </r>
  <r>
    <x v="1"/>
    <s v="A1582"/>
    <s v="Tacos"/>
    <x v="12655"/>
    <n v="2012"/>
    <s v="Old"/>
    <x v="0"/>
  </r>
  <r>
    <x v="0"/>
    <s v="A1583"/>
    <s v="Burritos"/>
    <x v="12656"/>
    <n v="2012"/>
    <s v="Old"/>
    <x v="0"/>
  </r>
  <r>
    <x v="1"/>
    <s v="A1583"/>
    <s v="Burritos"/>
    <x v="12657"/>
    <n v="2012"/>
    <s v="Old"/>
    <x v="0"/>
  </r>
  <r>
    <x v="0"/>
    <s v="A1583"/>
    <s v="Drinks"/>
    <x v="12658"/>
    <n v="2012"/>
    <s v="Old"/>
    <x v="0"/>
  </r>
  <r>
    <x v="1"/>
    <s v="A1583"/>
    <s v="Drinks"/>
    <x v="12659"/>
    <n v="2012"/>
    <s v="Old"/>
    <x v="0"/>
  </r>
  <r>
    <x v="0"/>
    <s v="A1583"/>
    <s v="Kids menu"/>
    <x v="12660"/>
    <n v="2012"/>
    <s v="Old"/>
    <x v="0"/>
  </r>
  <r>
    <x v="1"/>
    <s v="A1583"/>
    <s v="Kids menu"/>
    <x v="12661"/>
    <n v="2012"/>
    <s v="Old"/>
    <x v="0"/>
  </r>
  <r>
    <x v="0"/>
    <s v="A1583"/>
    <s v="Tacos"/>
    <x v="12662"/>
    <n v="2012"/>
    <s v="Old"/>
    <x v="0"/>
  </r>
  <r>
    <x v="1"/>
    <s v="A1583"/>
    <s v="Tacos"/>
    <x v="12663"/>
    <n v="2012"/>
    <s v="Old"/>
    <x v="0"/>
  </r>
  <r>
    <x v="0"/>
    <s v="A1584"/>
    <s v="Burritos"/>
    <x v="12664"/>
    <n v="2012"/>
    <s v="Old"/>
    <x v="0"/>
  </r>
  <r>
    <x v="1"/>
    <s v="A1584"/>
    <s v="Burritos"/>
    <x v="12665"/>
    <n v="2012"/>
    <s v="Old"/>
    <x v="0"/>
  </r>
  <r>
    <x v="0"/>
    <s v="A1584"/>
    <s v="Drinks"/>
    <x v="12666"/>
    <n v="2012"/>
    <s v="Old"/>
    <x v="0"/>
  </r>
  <r>
    <x v="1"/>
    <s v="A1584"/>
    <s v="Drinks"/>
    <x v="12667"/>
    <n v="2012"/>
    <s v="Old"/>
    <x v="0"/>
  </r>
  <r>
    <x v="0"/>
    <s v="A1584"/>
    <s v="Kids menu"/>
    <x v="12668"/>
    <n v="2012"/>
    <s v="Old"/>
    <x v="0"/>
  </r>
  <r>
    <x v="1"/>
    <s v="A1584"/>
    <s v="Kids menu"/>
    <x v="12669"/>
    <n v="2012"/>
    <s v="Old"/>
    <x v="0"/>
  </r>
  <r>
    <x v="0"/>
    <s v="A1584"/>
    <s v="Tacos"/>
    <x v="12670"/>
    <n v="2012"/>
    <s v="Old"/>
    <x v="0"/>
  </r>
  <r>
    <x v="1"/>
    <s v="A1584"/>
    <s v="Tacos"/>
    <x v="12671"/>
    <n v="2012"/>
    <s v="Old"/>
    <x v="0"/>
  </r>
  <r>
    <x v="0"/>
    <s v="A1585"/>
    <s v="Burritos"/>
    <x v="12672"/>
    <n v="2012"/>
    <s v="Old"/>
    <x v="0"/>
  </r>
  <r>
    <x v="1"/>
    <s v="A1585"/>
    <s v="Burritos"/>
    <x v="12673"/>
    <n v="2012"/>
    <s v="Old"/>
    <x v="0"/>
  </r>
  <r>
    <x v="0"/>
    <s v="A1585"/>
    <s v="Drinks"/>
    <x v="12674"/>
    <n v="2012"/>
    <s v="Old"/>
    <x v="0"/>
  </r>
  <r>
    <x v="1"/>
    <s v="A1585"/>
    <s v="Drinks"/>
    <x v="12675"/>
    <n v="2012"/>
    <s v="Old"/>
    <x v="0"/>
  </r>
  <r>
    <x v="0"/>
    <s v="A1585"/>
    <s v="Kids menu"/>
    <x v="12676"/>
    <n v="2012"/>
    <s v="Old"/>
    <x v="0"/>
  </r>
  <r>
    <x v="1"/>
    <s v="A1585"/>
    <s v="Kids menu"/>
    <x v="12677"/>
    <n v="2012"/>
    <s v="Old"/>
    <x v="0"/>
  </r>
  <r>
    <x v="0"/>
    <s v="A1585"/>
    <s v="Tacos"/>
    <x v="12678"/>
    <n v="2012"/>
    <s v="Old"/>
    <x v="0"/>
  </r>
  <r>
    <x v="1"/>
    <s v="A1585"/>
    <s v="Tacos"/>
    <x v="12679"/>
    <n v="2012"/>
    <s v="Old"/>
    <x v="0"/>
  </r>
  <r>
    <x v="0"/>
    <s v="A1586"/>
    <s v="Burritos"/>
    <x v="12680"/>
    <n v="2012"/>
    <s v="Old"/>
    <x v="0"/>
  </r>
  <r>
    <x v="1"/>
    <s v="A1586"/>
    <s v="Burritos"/>
    <x v="12681"/>
    <n v="2012"/>
    <s v="Old"/>
    <x v="0"/>
  </r>
  <r>
    <x v="0"/>
    <s v="A1586"/>
    <s v="Drinks"/>
    <x v="12682"/>
    <n v="2012"/>
    <s v="Old"/>
    <x v="0"/>
  </r>
  <r>
    <x v="1"/>
    <s v="A1586"/>
    <s v="Drinks"/>
    <x v="12683"/>
    <n v="2012"/>
    <s v="Old"/>
    <x v="0"/>
  </r>
  <r>
    <x v="0"/>
    <s v="A1586"/>
    <s v="Kids menu"/>
    <x v="12684"/>
    <n v="2012"/>
    <s v="Old"/>
    <x v="0"/>
  </r>
  <r>
    <x v="1"/>
    <s v="A1586"/>
    <s v="Kids menu"/>
    <x v="12685"/>
    <n v="2012"/>
    <s v="Old"/>
    <x v="0"/>
  </r>
  <r>
    <x v="0"/>
    <s v="A1586"/>
    <s v="Tacos"/>
    <x v="12686"/>
    <n v="2012"/>
    <s v="Old"/>
    <x v="0"/>
  </r>
  <r>
    <x v="1"/>
    <s v="A1586"/>
    <s v="Tacos"/>
    <x v="12687"/>
    <n v="2012"/>
    <s v="Old"/>
    <x v="0"/>
  </r>
  <r>
    <x v="0"/>
    <s v="A1587"/>
    <s v="Burritos"/>
    <x v="12688"/>
    <n v="2012"/>
    <s v="Old"/>
    <x v="0"/>
  </r>
  <r>
    <x v="1"/>
    <s v="A1587"/>
    <s v="Burritos"/>
    <x v="12689"/>
    <n v="2012"/>
    <s v="Old"/>
    <x v="0"/>
  </r>
  <r>
    <x v="0"/>
    <s v="A1587"/>
    <s v="Drinks"/>
    <x v="12690"/>
    <n v="2012"/>
    <s v="Old"/>
    <x v="0"/>
  </r>
  <r>
    <x v="1"/>
    <s v="A1587"/>
    <s v="Drinks"/>
    <x v="12691"/>
    <n v="2012"/>
    <s v="Old"/>
    <x v="0"/>
  </r>
  <r>
    <x v="0"/>
    <s v="A1587"/>
    <s v="Kids menu"/>
    <x v="12692"/>
    <n v="2012"/>
    <s v="Old"/>
    <x v="0"/>
  </r>
  <r>
    <x v="1"/>
    <s v="A1587"/>
    <s v="Kids menu"/>
    <x v="12693"/>
    <n v="2012"/>
    <s v="Old"/>
    <x v="0"/>
  </r>
  <r>
    <x v="0"/>
    <s v="A1587"/>
    <s v="Tacos"/>
    <x v="12694"/>
    <n v="2012"/>
    <s v="Old"/>
    <x v="0"/>
  </r>
  <r>
    <x v="1"/>
    <s v="A1587"/>
    <s v="Tacos"/>
    <x v="12695"/>
    <n v="2012"/>
    <s v="Old"/>
    <x v="0"/>
  </r>
  <r>
    <x v="0"/>
    <s v="A1588"/>
    <s v="Burritos"/>
    <x v="12696"/>
    <n v="2012"/>
    <s v="Old"/>
    <x v="0"/>
  </r>
  <r>
    <x v="1"/>
    <s v="A1588"/>
    <s v="Burritos"/>
    <x v="12697"/>
    <n v="2012"/>
    <s v="Old"/>
    <x v="0"/>
  </r>
  <r>
    <x v="0"/>
    <s v="A1588"/>
    <s v="Drinks"/>
    <x v="12698"/>
    <n v="2012"/>
    <s v="Old"/>
    <x v="0"/>
  </r>
  <r>
    <x v="1"/>
    <s v="A1588"/>
    <s v="Drinks"/>
    <x v="12699"/>
    <n v="2012"/>
    <s v="Old"/>
    <x v="0"/>
  </r>
  <r>
    <x v="0"/>
    <s v="A1588"/>
    <s v="Kids menu"/>
    <x v="12700"/>
    <n v="2012"/>
    <s v="Old"/>
    <x v="0"/>
  </r>
  <r>
    <x v="1"/>
    <s v="A1588"/>
    <s v="Kids menu"/>
    <x v="12701"/>
    <n v="2012"/>
    <s v="Old"/>
    <x v="0"/>
  </r>
  <r>
    <x v="0"/>
    <s v="A1588"/>
    <s v="Tacos"/>
    <x v="12702"/>
    <n v="2012"/>
    <s v="Old"/>
    <x v="0"/>
  </r>
  <r>
    <x v="1"/>
    <s v="A1588"/>
    <s v="Tacos"/>
    <x v="12703"/>
    <n v="2012"/>
    <s v="Old"/>
    <x v="0"/>
  </r>
  <r>
    <x v="0"/>
    <s v="A1589"/>
    <s v="Burritos"/>
    <x v="12704"/>
    <n v="2012"/>
    <s v="Old"/>
    <x v="0"/>
  </r>
  <r>
    <x v="1"/>
    <s v="A1589"/>
    <s v="Burritos"/>
    <x v="12705"/>
    <n v="2012"/>
    <s v="Old"/>
    <x v="0"/>
  </r>
  <r>
    <x v="0"/>
    <s v="A1589"/>
    <s v="Drinks"/>
    <x v="12706"/>
    <n v="2012"/>
    <s v="Old"/>
    <x v="0"/>
  </r>
  <r>
    <x v="1"/>
    <s v="A1589"/>
    <s v="Drinks"/>
    <x v="12707"/>
    <n v="2012"/>
    <s v="Old"/>
    <x v="0"/>
  </r>
  <r>
    <x v="0"/>
    <s v="A1589"/>
    <s v="Kids menu"/>
    <x v="12708"/>
    <n v="2012"/>
    <s v="Old"/>
    <x v="0"/>
  </r>
  <r>
    <x v="1"/>
    <s v="A1589"/>
    <s v="Kids menu"/>
    <x v="12709"/>
    <n v="2012"/>
    <s v="Old"/>
    <x v="0"/>
  </r>
  <r>
    <x v="0"/>
    <s v="A1589"/>
    <s v="Tacos"/>
    <x v="12710"/>
    <n v="2012"/>
    <s v="Old"/>
    <x v="0"/>
  </r>
  <r>
    <x v="1"/>
    <s v="A1589"/>
    <s v="Tacos"/>
    <x v="12711"/>
    <n v="2012"/>
    <s v="Old"/>
    <x v="0"/>
  </r>
  <r>
    <x v="0"/>
    <s v="A1590"/>
    <s v="Burritos"/>
    <x v="12712"/>
    <n v="2012"/>
    <s v="Old"/>
    <x v="0"/>
  </r>
  <r>
    <x v="1"/>
    <s v="A1590"/>
    <s v="Burritos"/>
    <x v="12713"/>
    <n v="2012"/>
    <s v="Old"/>
    <x v="0"/>
  </r>
  <r>
    <x v="0"/>
    <s v="A1590"/>
    <s v="Drinks"/>
    <x v="12714"/>
    <n v="2012"/>
    <s v="Old"/>
    <x v="0"/>
  </r>
  <r>
    <x v="1"/>
    <s v="A1590"/>
    <s v="Drinks"/>
    <x v="12715"/>
    <n v="2012"/>
    <s v="Old"/>
    <x v="0"/>
  </r>
  <r>
    <x v="0"/>
    <s v="A1590"/>
    <s v="Kids menu"/>
    <x v="12716"/>
    <n v="2012"/>
    <s v="Old"/>
    <x v="0"/>
  </r>
  <r>
    <x v="1"/>
    <s v="A1590"/>
    <s v="Kids menu"/>
    <x v="12717"/>
    <n v="2012"/>
    <s v="Old"/>
    <x v="0"/>
  </r>
  <r>
    <x v="0"/>
    <s v="A1590"/>
    <s v="Tacos"/>
    <x v="12718"/>
    <n v="2012"/>
    <s v="Old"/>
    <x v="0"/>
  </r>
  <r>
    <x v="1"/>
    <s v="A1590"/>
    <s v="Tacos"/>
    <x v="12719"/>
    <n v="2012"/>
    <s v="Old"/>
    <x v="0"/>
  </r>
  <r>
    <x v="0"/>
    <s v="A1591"/>
    <s v="Burritos"/>
    <x v="12720"/>
    <n v="2012"/>
    <s v="Old"/>
    <x v="0"/>
  </r>
  <r>
    <x v="1"/>
    <s v="A1591"/>
    <s v="Burritos"/>
    <x v="12721"/>
    <n v="2012"/>
    <s v="Old"/>
    <x v="0"/>
  </r>
  <r>
    <x v="0"/>
    <s v="A1591"/>
    <s v="Drinks"/>
    <x v="12722"/>
    <n v="2012"/>
    <s v="Old"/>
    <x v="0"/>
  </r>
  <r>
    <x v="1"/>
    <s v="A1591"/>
    <s v="Drinks"/>
    <x v="12723"/>
    <n v="2012"/>
    <s v="Old"/>
    <x v="0"/>
  </r>
  <r>
    <x v="0"/>
    <s v="A1591"/>
    <s v="Kids menu"/>
    <x v="12724"/>
    <n v="2012"/>
    <s v="Old"/>
    <x v="0"/>
  </r>
  <r>
    <x v="1"/>
    <s v="A1591"/>
    <s v="Kids menu"/>
    <x v="12725"/>
    <n v="2012"/>
    <s v="Old"/>
    <x v="0"/>
  </r>
  <r>
    <x v="0"/>
    <s v="A1591"/>
    <s v="Tacos"/>
    <x v="12726"/>
    <n v="2012"/>
    <s v="Old"/>
    <x v="0"/>
  </r>
  <r>
    <x v="1"/>
    <s v="A1591"/>
    <s v="Tacos"/>
    <x v="12727"/>
    <n v="2012"/>
    <s v="Old"/>
    <x v="0"/>
  </r>
  <r>
    <x v="0"/>
    <s v="A1592"/>
    <s v="Burritos"/>
    <x v="12728"/>
    <n v="2012"/>
    <s v="Old"/>
    <x v="0"/>
  </r>
  <r>
    <x v="1"/>
    <s v="A1592"/>
    <s v="Burritos"/>
    <x v="12729"/>
    <n v="2012"/>
    <s v="Old"/>
    <x v="0"/>
  </r>
  <r>
    <x v="0"/>
    <s v="A1592"/>
    <s v="Drinks"/>
    <x v="12730"/>
    <n v="2012"/>
    <s v="Old"/>
    <x v="0"/>
  </r>
  <r>
    <x v="1"/>
    <s v="A1592"/>
    <s v="Drinks"/>
    <x v="12731"/>
    <n v="2012"/>
    <s v="Old"/>
    <x v="0"/>
  </r>
  <r>
    <x v="0"/>
    <s v="A1592"/>
    <s v="Kids menu"/>
    <x v="12732"/>
    <n v="2012"/>
    <s v="Old"/>
    <x v="0"/>
  </r>
  <r>
    <x v="1"/>
    <s v="A1592"/>
    <s v="Kids menu"/>
    <x v="12733"/>
    <n v="2012"/>
    <s v="Old"/>
    <x v="0"/>
  </r>
  <r>
    <x v="0"/>
    <s v="A1592"/>
    <s v="Tacos"/>
    <x v="12734"/>
    <n v="2012"/>
    <s v="Old"/>
    <x v="0"/>
  </r>
  <r>
    <x v="1"/>
    <s v="A1592"/>
    <s v="Tacos"/>
    <x v="12735"/>
    <n v="2012"/>
    <s v="Old"/>
    <x v="0"/>
  </r>
  <r>
    <x v="0"/>
    <s v="A1593"/>
    <s v="Burritos"/>
    <x v="12736"/>
    <n v="2012"/>
    <s v="Old"/>
    <x v="0"/>
  </r>
  <r>
    <x v="1"/>
    <s v="A1593"/>
    <s v="Burritos"/>
    <x v="12737"/>
    <n v="2012"/>
    <s v="Old"/>
    <x v="0"/>
  </r>
  <r>
    <x v="0"/>
    <s v="A1593"/>
    <s v="Drinks"/>
    <x v="12738"/>
    <n v="2012"/>
    <s v="Old"/>
    <x v="0"/>
  </r>
  <r>
    <x v="1"/>
    <s v="A1593"/>
    <s v="Drinks"/>
    <x v="12739"/>
    <n v="2012"/>
    <s v="Old"/>
    <x v="0"/>
  </r>
  <r>
    <x v="0"/>
    <s v="A1593"/>
    <s v="Kids menu"/>
    <x v="12740"/>
    <n v="2012"/>
    <s v="Old"/>
    <x v="0"/>
  </r>
  <r>
    <x v="1"/>
    <s v="A1593"/>
    <s v="Kids menu"/>
    <x v="12741"/>
    <n v="2012"/>
    <s v="Old"/>
    <x v="0"/>
  </r>
  <r>
    <x v="0"/>
    <s v="A1593"/>
    <s v="Tacos"/>
    <x v="12742"/>
    <n v="2012"/>
    <s v="Old"/>
    <x v="0"/>
  </r>
  <r>
    <x v="1"/>
    <s v="A1593"/>
    <s v="Tacos"/>
    <x v="12743"/>
    <n v="2012"/>
    <s v="Old"/>
    <x v="0"/>
  </r>
  <r>
    <x v="0"/>
    <s v="A1594"/>
    <s v="Burritos"/>
    <x v="12744"/>
    <n v="2012"/>
    <s v="Old"/>
    <x v="0"/>
  </r>
  <r>
    <x v="1"/>
    <s v="A1594"/>
    <s v="Burritos"/>
    <x v="12745"/>
    <n v="2012"/>
    <s v="Old"/>
    <x v="0"/>
  </r>
  <r>
    <x v="0"/>
    <s v="A1594"/>
    <s v="Drinks"/>
    <x v="12746"/>
    <n v="2012"/>
    <s v="Old"/>
    <x v="0"/>
  </r>
  <r>
    <x v="1"/>
    <s v="A1594"/>
    <s v="Drinks"/>
    <x v="12747"/>
    <n v="2012"/>
    <s v="Old"/>
    <x v="0"/>
  </r>
  <r>
    <x v="0"/>
    <s v="A1594"/>
    <s v="Kids menu"/>
    <x v="12748"/>
    <n v="2012"/>
    <s v="Old"/>
    <x v="0"/>
  </r>
  <r>
    <x v="1"/>
    <s v="A1594"/>
    <s v="Kids menu"/>
    <x v="12749"/>
    <n v="2012"/>
    <s v="Old"/>
    <x v="0"/>
  </r>
  <r>
    <x v="0"/>
    <s v="A1594"/>
    <s v="Tacos"/>
    <x v="12750"/>
    <n v="2012"/>
    <s v="Old"/>
    <x v="0"/>
  </r>
  <r>
    <x v="1"/>
    <s v="A1594"/>
    <s v="Tacos"/>
    <x v="12751"/>
    <n v="2012"/>
    <s v="Old"/>
    <x v="0"/>
  </r>
  <r>
    <x v="0"/>
    <s v="A1595"/>
    <s v="Burritos"/>
    <x v="12752"/>
    <n v="2012"/>
    <s v="Old"/>
    <x v="0"/>
  </r>
  <r>
    <x v="1"/>
    <s v="A1595"/>
    <s v="Burritos"/>
    <x v="12753"/>
    <n v="2012"/>
    <s v="Old"/>
    <x v="0"/>
  </r>
  <r>
    <x v="0"/>
    <s v="A1595"/>
    <s v="Drinks"/>
    <x v="12754"/>
    <n v="2012"/>
    <s v="Old"/>
    <x v="0"/>
  </r>
  <r>
    <x v="1"/>
    <s v="A1595"/>
    <s v="Drinks"/>
    <x v="12755"/>
    <n v="2012"/>
    <s v="Old"/>
    <x v="0"/>
  </r>
  <r>
    <x v="0"/>
    <s v="A1595"/>
    <s v="Kids menu"/>
    <x v="12756"/>
    <n v="2012"/>
    <s v="Old"/>
    <x v="0"/>
  </r>
  <r>
    <x v="1"/>
    <s v="A1595"/>
    <s v="Kids menu"/>
    <x v="12757"/>
    <n v="2012"/>
    <s v="Old"/>
    <x v="0"/>
  </r>
  <r>
    <x v="0"/>
    <s v="A1595"/>
    <s v="Tacos"/>
    <x v="12758"/>
    <n v="2012"/>
    <s v="Old"/>
    <x v="0"/>
  </r>
  <r>
    <x v="1"/>
    <s v="A1595"/>
    <s v="Tacos"/>
    <x v="12759"/>
    <n v="2012"/>
    <s v="Old"/>
    <x v="0"/>
  </r>
  <r>
    <x v="0"/>
    <s v="A1596"/>
    <s v="Burritos"/>
    <x v="12760"/>
    <n v="2012"/>
    <s v="Old"/>
    <x v="0"/>
  </r>
  <r>
    <x v="1"/>
    <s v="A1596"/>
    <s v="Burritos"/>
    <x v="12761"/>
    <n v="2012"/>
    <s v="Old"/>
    <x v="0"/>
  </r>
  <r>
    <x v="0"/>
    <s v="A1596"/>
    <s v="Drinks"/>
    <x v="12762"/>
    <n v="2012"/>
    <s v="Old"/>
    <x v="0"/>
  </r>
  <r>
    <x v="1"/>
    <s v="A1596"/>
    <s v="Drinks"/>
    <x v="12763"/>
    <n v="2012"/>
    <s v="Old"/>
    <x v="0"/>
  </r>
  <r>
    <x v="0"/>
    <s v="A1596"/>
    <s v="Kids menu"/>
    <x v="12764"/>
    <n v="2012"/>
    <s v="Old"/>
    <x v="0"/>
  </r>
  <r>
    <x v="1"/>
    <s v="A1596"/>
    <s v="Kids menu"/>
    <x v="12765"/>
    <n v="2012"/>
    <s v="Old"/>
    <x v="0"/>
  </r>
  <r>
    <x v="0"/>
    <s v="A1596"/>
    <s v="Tacos"/>
    <x v="12766"/>
    <n v="2012"/>
    <s v="Old"/>
    <x v="0"/>
  </r>
  <r>
    <x v="1"/>
    <s v="A1596"/>
    <s v="Tacos"/>
    <x v="12767"/>
    <n v="2012"/>
    <s v="Old"/>
    <x v="0"/>
  </r>
  <r>
    <x v="0"/>
    <s v="A1597"/>
    <s v="Burritos"/>
    <x v="12768"/>
    <n v="2012"/>
    <s v="Old"/>
    <x v="0"/>
  </r>
  <r>
    <x v="1"/>
    <s v="A1597"/>
    <s v="Burritos"/>
    <x v="12769"/>
    <n v="2012"/>
    <s v="Old"/>
    <x v="0"/>
  </r>
  <r>
    <x v="0"/>
    <s v="A1597"/>
    <s v="Drinks"/>
    <x v="12770"/>
    <n v="2012"/>
    <s v="Old"/>
    <x v="0"/>
  </r>
  <r>
    <x v="1"/>
    <s v="A1597"/>
    <s v="Drinks"/>
    <x v="12771"/>
    <n v="2012"/>
    <s v="Old"/>
    <x v="0"/>
  </r>
  <r>
    <x v="0"/>
    <s v="A1597"/>
    <s v="Kids menu"/>
    <x v="12772"/>
    <n v="2012"/>
    <s v="Old"/>
    <x v="0"/>
  </r>
  <r>
    <x v="1"/>
    <s v="A1597"/>
    <s v="Kids menu"/>
    <x v="12773"/>
    <n v="2012"/>
    <s v="Old"/>
    <x v="0"/>
  </r>
  <r>
    <x v="0"/>
    <s v="A1597"/>
    <s v="Tacos"/>
    <x v="12774"/>
    <n v="2012"/>
    <s v="Old"/>
    <x v="0"/>
  </r>
  <r>
    <x v="1"/>
    <s v="A1597"/>
    <s v="Tacos"/>
    <x v="12775"/>
    <n v="2012"/>
    <s v="Old"/>
    <x v="0"/>
  </r>
  <r>
    <x v="0"/>
    <s v="A1598"/>
    <s v="Burritos"/>
    <x v="12776"/>
    <n v="2012"/>
    <s v="Old"/>
    <x v="0"/>
  </r>
  <r>
    <x v="1"/>
    <s v="A1598"/>
    <s v="Burritos"/>
    <x v="12777"/>
    <n v="2012"/>
    <s v="Old"/>
    <x v="0"/>
  </r>
  <r>
    <x v="0"/>
    <s v="A1598"/>
    <s v="Drinks"/>
    <x v="12778"/>
    <n v="2012"/>
    <s v="Old"/>
    <x v="0"/>
  </r>
  <r>
    <x v="1"/>
    <s v="A1598"/>
    <s v="Drinks"/>
    <x v="12779"/>
    <n v="2012"/>
    <s v="Old"/>
    <x v="0"/>
  </r>
  <r>
    <x v="0"/>
    <s v="A1598"/>
    <s v="Kids menu"/>
    <x v="12780"/>
    <n v="2012"/>
    <s v="Old"/>
    <x v="0"/>
  </r>
  <r>
    <x v="1"/>
    <s v="A1598"/>
    <s v="Kids menu"/>
    <x v="12781"/>
    <n v="2012"/>
    <s v="Old"/>
    <x v="0"/>
  </r>
  <r>
    <x v="0"/>
    <s v="A1598"/>
    <s v="Tacos"/>
    <x v="12782"/>
    <n v="2012"/>
    <s v="Old"/>
    <x v="0"/>
  </r>
  <r>
    <x v="1"/>
    <s v="A1598"/>
    <s v="Tacos"/>
    <x v="12783"/>
    <n v="2012"/>
    <s v="Old"/>
    <x v="0"/>
  </r>
  <r>
    <x v="0"/>
    <s v="A1599"/>
    <s v="Burritos"/>
    <x v="12784"/>
    <n v="2012"/>
    <s v="Old"/>
    <x v="0"/>
  </r>
  <r>
    <x v="1"/>
    <s v="A1599"/>
    <s v="Burritos"/>
    <x v="12785"/>
    <n v="2012"/>
    <s v="Old"/>
    <x v="0"/>
  </r>
  <r>
    <x v="0"/>
    <s v="A1599"/>
    <s v="Drinks"/>
    <x v="12786"/>
    <n v="2012"/>
    <s v="Old"/>
    <x v="0"/>
  </r>
  <r>
    <x v="1"/>
    <s v="A1599"/>
    <s v="Drinks"/>
    <x v="12787"/>
    <n v="2012"/>
    <s v="Old"/>
    <x v="0"/>
  </r>
  <r>
    <x v="0"/>
    <s v="A1599"/>
    <s v="Kids menu"/>
    <x v="12788"/>
    <n v="2012"/>
    <s v="Old"/>
    <x v="0"/>
  </r>
  <r>
    <x v="1"/>
    <s v="A1599"/>
    <s v="Kids menu"/>
    <x v="12789"/>
    <n v="2012"/>
    <s v="Old"/>
    <x v="0"/>
  </r>
  <r>
    <x v="0"/>
    <s v="A1599"/>
    <s v="Tacos"/>
    <x v="12790"/>
    <n v="2012"/>
    <s v="Old"/>
    <x v="0"/>
  </r>
  <r>
    <x v="1"/>
    <s v="A1599"/>
    <s v="Tacos"/>
    <x v="12791"/>
    <n v="2012"/>
    <s v="Old"/>
    <x v="0"/>
  </r>
  <r>
    <x v="0"/>
    <s v="A1600"/>
    <s v="Burritos"/>
    <x v="12792"/>
    <n v="2012"/>
    <s v="Old"/>
    <x v="0"/>
  </r>
  <r>
    <x v="1"/>
    <s v="A1600"/>
    <s v="Burritos"/>
    <x v="12793"/>
    <n v="2012"/>
    <s v="Old"/>
    <x v="0"/>
  </r>
  <r>
    <x v="0"/>
    <s v="A1600"/>
    <s v="Drinks"/>
    <x v="12794"/>
    <n v="2012"/>
    <s v="Old"/>
    <x v="0"/>
  </r>
  <r>
    <x v="1"/>
    <s v="A1600"/>
    <s v="Drinks"/>
    <x v="12795"/>
    <n v="2012"/>
    <s v="Old"/>
    <x v="0"/>
  </r>
  <r>
    <x v="0"/>
    <s v="A1600"/>
    <s v="Kids menu"/>
    <x v="12796"/>
    <n v="2012"/>
    <s v="Old"/>
    <x v="0"/>
  </r>
  <r>
    <x v="1"/>
    <s v="A1600"/>
    <s v="Kids menu"/>
    <x v="12797"/>
    <n v="2012"/>
    <s v="Old"/>
    <x v="0"/>
  </r>
  <r>
    <x v="0"/>
    <s v="A1600"/>
    <s v="Tacos"/>
    <x v="12798"/>
    <n v="2012"/>
    <s v="Old"/>
    <x v="0"/>
  </r>
  <r>
    <x v="1"/>
    <s v="A1600"/>
    <s v="Tacos"/>
    <x v="12799"/>
    <n v="2012"/>
    <s v="Old"/>
    <x v="0"/>
  </r>
  <r>
    <x v="0"/>
    <s v="A1601"/>
    <s v="Burritos"/>
    <x v="12800"/>
    <n v="2012"/>
    <s v="Old"/>
    <x v="0"/>
  </r>
  <r>
    <x v="1"/>
    <s v="A1601"/>
    <s v="Burritos"/>
    <x v="12801"/>
    <n v="2012"/>
    <s v="Old"/>
    <x v="0"/>
  </r>
  <r>
    <x v="0"/>
    <s v="A1601"/>
    <s v="Drinks"/>
    <x v="12802"/>
    <n v="2012"/>
    <s v="Old"/>
    <x v="0"/>
  </r>
  <r>
    <x v="1"/>
    <s v="A1601"/>
    <s v="Drinks"/>
    <x v="12803"/>
    <n v="2012"/>
    <s v="Old"/>
    <x v="0"/>
  </r>
  <r>
    <x v="0"/>
    <s v="A1601"/>
    <s v="Kids menu"/>
    <x v="12804"/>
    <n v="2012"/>
    <s v="Old"/>
    <x v="0"/>
  </r>
  <r>
    <x v="1"/>
    <s v="A1601"/>
    <s v="Kids menu"/>
    <x v="12805"/>
    <n v="2012"/>
    <s v="Old"/>
    <x v="0"/>
  </r>
  <r>
    <x v="0"/>
    <s v="A1601"/>
    <s v="Tacos"/>
    <x v="12806"/>
    <n v="2012"/>
    <s v="Old"/>
    <x v="0"/>
  </r>
  <r>
    <x v="1"/>
    <s v="A1601"/>
    <s v="Tacos"/>
    <x v="12807"/>
    <n v="2012"/>
    <s v="Old"/>
    <x v="0"/>
  </r>
  <r>
    <x v="0"/>
    <s v="A1602"/>
    <s v="Burritos"/>
    <x v="12808"/>
    <n v="2012"/>
    <s v="Old"/>
    <x v="0"/>
  </r>
  <r>
    <x v="1"/>
    <s v="A1602"/>
    <s v="Burritos"/>
    <x v="12809"/>
    <n v="2012"/>
    <s v="Old"/>
    <x v="0"/>
  </r>
  <r>
    <x v="0"/>
    <s v="A1602"/>
    <s v="Drinks"/>
    <x v="12810"/>
    <n v="2012"/>
    <s v="Old"/>
    <x v="0"/>
  </r>
  <r>
    <x v="1"/>
    <s v="A1602"/>
    <s v="Drinks"/>
    <x v="12811"/>
    <n v="2012"/>
    <s v="Old"/>
    <x v="0"/>
  </r>
  <r>
    <x v="0"/>
    <s v="A1602"/>
    <s v="Kids menu"/>
    <x v="12812"/>
    <n v="2012"/>
    <s v="Old"/>
    <x v="0"/>
  </r>
  <r>
    <x v="1"/>
    <s v="A1602"/>
    <s v="Kids menu"/>
    <x v="12813"/>
    <n v="2012"/>
    <s v="Old"/>
    <x v="0"/>
  </r>
  <r>
    <x v="0"/>
    <s v="A1602"/>
    <s v="Tacos"/>
    <x v="12814"/>
    <n v="2012"/>
    <s v="Old"/>
    <x v="0"/>
  </r>
  <r>
    <x v="1"/>
    <s v="A1602"/>
    <s v="Tacos"/>
    <x v="12815"/>
    <n v="2012"/>
    <s v="Old"/>
    <x v="0"/>
  </r>
  <r>
    <x v="0"/>
    <s v="A1603"/>
    <s v="Burritos"/>
    <x v="12816"/>
    <n v="2012"/>
    <s v="Old"/>
    <x v="0"/>
  </r>
  <r>
    <x v="1"/>
    <s v="A1603"/>
    <s v="Burritos"/>
    <x v="12817"/>
    <n v="2012"/>
    <s v="Old"/>
    <x v="0"/>
  </r>
  <r>
    <x v="0"/>
    <s v="A1603"/>
    <s v="Drinks"/>
    <x v="12818"/>
    <n v="2012"/>
    <s v="Old"/>
    <x v="0"/>
  </r>
  <r>
    <x v="1"/>
    <s v="A1603"/>
    <s v="Drinks"/>
    <x v="12819"/>
    <n v="2012"/>
    <s v="Old"/>
    <x v="0"/>
  </r>
  <r>
    <x v="0"/>
    <s v="A1603"/>
    <s v="Kids menu"/>
    <x v="12820"/>
    <n v="2012"/>
    <s v="Old"/>
    <x v="0"/>
  </r>
  <r>
    <x v="1"/>
    <s v="A1603"/>
    <s v="Kids menu"/>
    <x v="12821"/>
    <n v="2012"/>
    <s v="Old"/>
    <x v="0"/>
  </r>
  <r>
    <x v="0"/>
    <s v="A1603"/>
    <s v="Tacos"/>
    <x v="12822"/>
    <n v="2012"/>
    <s v="Old"/>
    <x v="0"/>
  </r>
  <r>
    <x v="1"/>
    <s v="A1603"/>
    <s v="Tacos"/>
    <x v="12823"/>
    <n v="2012"/>
    <s v="Old"/>
    <x v="0"/>
  </r>
  <r>
    <x v="0"/>
    <s v="A1604"/>
    <s v="Burritos"/>
    <x v="12824"/>
    <n v="2012"/>
    <s v="Old"/>
    <x v="0"/>
  </r>
  <r>
    <x v="1"/>
    <s v="A1604"/>
    <s v="Burritos"/>
    <x v="12825"/>
    <n v="2012"/>
    <s v="Old"/>
    <x v="0"/>
  </r>
  <r>
    <x v="0"/>
    <s v="A1604"/>
    <s v="Drinks"/>
    <x v="12826"/>
    <n v="2012"/>
    <s v="Old"/>
    <x v="0"/>
  </r>
  <r>
    <x v="1"/>
    <s v="A1604"/>
    <s v="Drinks"/>
    <x v="12827"/>
    <n v="2012"/>
    <s v="Old"/>
    <x v="0"/>
  </r>
  <r>
    <x v="0"/>
    <s v="A1604"/>
    <s v="Kids menu"/>
    <x v="12828"/>
    <n v="2012"/>
    <s v="Old"/>
    <x v="0"/>
  </r>
  <r>
    <x v="1"/>
    <s v="A1604"/>
    <s v="Kids menu"/>
    <x v="12829"/>
    <n v="2012"/>
    <s v="Old"/>
    <x v="0"/>
  </r>
  <r>
    <x v="0"/>
    <s v="A1604"/>
    <s v="Tacos"/>
    <x v="12830"/>
    <n v="2012"/>
    <s v="Old"/>
    <x v="0"/>
  </r>
  <r>
    <x v="1"/>
    <s v="A1604"/>
    <s v="Tacos"/>
    <x v="12831"/>
    <n v="2012"/>
    <s v="Old"/>
    <x v="0"/>
  </r>
  <r>
    <x v="0"/>
    <s v="A1605"/>
    <s v="Burritos"/>
    <x v="12832"/>
    <n v="2012"/>
    <s v="Old"/>
    <x v="0"/>
  </r>
  <r>
    <x v="1"/>
    <s v="A1605"/>
    <s v="Burritos"/>
    <x v="12833"/>
    <n v="2012"/>
    <s v="Old"/>
    <x v="0"/>
  </r>
  <r>
    <x v="0"/>
    <s v="A1605"/>
    <s v="Drinks"/>
    <x v="12834"/>
    <n v="2012"/>
    <s v="Old"/>
    <x v="0"/>
  </r>
  <r>
    <x v="1"/>
    <s v="A1605"/>
    <s v="Drinks"/>
    <x v="12835"/>
    <n v="2012"/>
    <s v="Old"/>
    <x v="0"/>
  </r>
  <r>
    <x v="0"/>
    <s v="A1605"/>
    <s v="Kids menu"/>
    <x v="12836"/>
    <n v="2012"/>
    <s v="Old"/>
    <x v="0"/>
  </r>
  <r>
    <x v="1"/>
    <s v="A1605"/>
    <s v="Kids menu"/>
    <x v="12837"/>
    <n v="2012"/>
    <s v="Old"/>
    <x v="0"/>
  </r>
  <r>
    <x v="0"/>
    <s v="A1605"/>
    <s v="Tacos"/>
    <x v="12838"/>
    <n v="2012"/>
    <s v="Old"/>
    <x v="0"/>
  </r>
  <r>
    <x v="1"/>
    <s v="A1605"/>
    <s v="Tacos"/>
    <x v="12839"/>
    <n v="2012"/>
    <s v="Old"/>
    <x v="0"/>
  </r>
  <r>
    <x v="0"/>
    <s v="A1606"/>
    <s v="Burritos"/>
    <x v="12840"/>
    <n v="2012"/>
    <s v="Old"/>
    <x v="0"/>
  </r>
  <r>
    <x v="1"/>
    <s v="A1606"/>
    <s v="Burritos"/>
    <x v="12841"/>
    <n v="2012"/>
    <s v="Old"/>
    <x v="0"/>
  </r>
  <r>
    <x v="0"/>
    <s v="A1606"/>
    <s v="Drinks"/>
    <x v="12842"/>
    <n v="2012"/>
    <s v="Old"/>
    <x v="0"/>
  </r>
  <r>
    <x v="1"/>
    <s v="A1606"/>
    <s v="Drinks"/>
    <x v="12843"/>
    <n v="2012"/>
    <s v="Old"/>
    <x v="0"/>
  </r>
  <r>
    <x v="0"/>
    <s v="A1606"/>
    <s v="Kids menu"/>
    <x v="12844"/>
    <n v="2012"/>
    <s v="Old"/>
    <x v="0"/>
  </r>
  <r>
    <x v="1"/>
    <s v="A1606"/>
    <s v="Kids menu"/>
    <x v="12845"/>
    <n v="2012"/>
    <s v="Old"/>
    <x v="0"/>
  </r>
  <r>
    <x v="0"/>
    <s v="A1606"/>
    <s v="Tacos"/>
    <x v="12846"/>
    <n v="2012"/>
    <s v="Old"/>
    <x v="0"/>
  </r>
  <r>
    <x v="1"/>
    <s v="A1606"/>
    <s v="Tacos"/>
    <x v="12847"/>
    <n v="2012"/>
    <s v="Old"/>
    <x v="0"/>
  </r>
  <r>
    <x v="0"/>
    <s v="A1607"/>
    <s v="Burritos"/>
    <x v="12848"/>
    <n v="2012"/>
    <s v="Old"/>
    <x v="0"/>
  </r>
  <r>
    <x v="1"/>
    <s v="A1607"/>
    <s v="Burritos"/>
    <x v="12849"/>
    <n v="2012"/>
    <s v="Old"/>
    <x v="0"/>
  </r>
  <r>
    <x v="0"/>
    <s v="A1607"/>
    <s v="Drinks"/>
    <x v="12850"/>
    <n v="2012"/>
    <s v="Old"/>
    <x v="0"/>
  </r>
  <r>
    <x v="1"/>
    <s v="A1607"/>
    <s v="Drinks"/>
    <x v="12851"/>
    <n v="2012"/>
    <s v="Old"/>
    <x v="0"/>
  </r>
  <r>
    <x v="0"/>
    <s v="A1607"/>
    <s v="Kids menu"/>
    <x v="12852"/>
    <n v="2012"/>
    <s v="Old"/>
    <x v="0"/>
  </r>
  <r>
    <x v="1"/>
    <s v="A1607"/>
    <s v="Kids menu"/>
    <x v="12853"/>
    <n v="2012"/>
    <s v="Old"/>
    <x v="0"/>
  </r>
  <r>
    <x v="0"/>
    <s v="A1607"/>
    <s v="Tacos"/>
    <x v="12854"/>
    <n v="2012"/>
    <s v="Old"/>
    <x v="0"/>
  </r>
  <r>
    <x v="1"/>
    <s v="A1607"/>
    <s v="Tacos"/>
    <x v="12855"/>
    <n v="2012"/>
    <s v="Old"/>
    <x v="0"/>
  </r>
  <r>
    <x v="0"/>
    <s v="A1608"/>
    <s v="Burritos"/>
    <x v="12856"/>
    <n v="2012"/>
    <s v="Old"/>
    <x v="0"/>
  </r>
  <r>
    <x v="1"/>
    <s v="A1608"/>
    <s v="Burritos"/>
    <x v="12857"/>
    <n v="2012"/>
    <s v="Old"/>
    <x v="0"/>
  </r>
  <r>
    <x v="0"/>
    <s v="A1608"/>
    <s v="Drinks"/>
    <x v="12858"/>
    <n v="2012"/>
    <s v="Old"/>
    <x v="0"/>
  </r>
  <r>
    <x v="1"/>
    <s v="A1608"/>
    <s v="Drinks"/>
    <x v="12859"/>
    <n v="2012"/>
    <s v="Old"/>
    <x v="0"/>
  </r>
  <r>
    <x v="0"/>
    <s v="A1608"/>
    <s v="Kids menu"/>
    <x v="12860"/>
    <n v="2012"/>
    <s v="Old"/>
    <x v="0"/>
  </r>
  <r>
    <x v="1"/>
    <s v="A1608"/>
    <s v="Kids menu"/>
    <x v="12861"/>
    <n v="2012"/>
    <s v="Old"/>
    <x v="0"/>
  </r>
  <r>
    <x v="0"/>
    <s v="A1608"/>
    <s v="Tacos"/>
    <x v="12862"/>
    <n v="2012"/>
    <s v="Old"/>
    <x v="0"/>
  </r>
  <r>
    <x v="1"/>
    <s v="A1608"/>
    <s v="Tacos"/>
    <x v="12863"/>
    <n v="2012"/>
    <s v="Old"/>
    <x v="0"/>
  </r>
  <r>
    <x v="0"/>
    <s v="A1609"/>
    <s v="Burritos"/>
    <x v="12864"/>
    <n v="2012"/>
    <s v="Old"/>
    <x v="0"/>
  </r>
  <r>
    <x v="1"/>
    <s v="A1609"/>
    <s v="Burritos"/>
    <x v="12865"/>
    <n v="2012"/>
    <s v="Old"/>
    <x v="0"/>
  </r>
  <r>
    <x v="0"/>
    <s v="A1609"/>
    <s v="Drinks"/>
    <x v="12866"/>
    <n v="2012"/>
    <s v="Old"/>
    <x v="0"/>
  </r>
  <r>
    <x v="1"/>
    <s v="A1609"/>
    <s v="Drinks"/>
    <x v="12867"/>
    <n v="2012"/>
    <s v="Old"/>
    <x v="0"/>
  </r>
  <r>
    <x v="0"/>
    <s v="A1609"/>
    <s v="Kids menu"/>
    <x v="12868"/>
    <n v="2012"/>
    <s v="Old"/>
    <x v="0"/>
  </r>
  <r>
    <x v="1"/>
    <s v="A1609"/>
    <s v="Kids menu"/>
    <x v="12869"/>
    <n v="2012"/>
    <s v="Old"/>
    <x v="0"/>
  </r>
  <r>
    <x v="0"/>
    <s v="A1609"/>
    <s v="Tacos"/>
    <x v="12870"/>
    <n v="2012"/>
    <s v="Old"/>
    <x v="0"/>
  </r>
  <r>
    <x v="1"/>
    <s v="A1609"/>
    <s v="Tacos"/>
    <x v="12871"/>
    <n v="2012"/>
    <s v="Old"/>
    <x v="0"/>
  </r>
  <r>
    <x v="0"/>
    <s v="A1610"/>
    <s v="Burritos"/>
    <x v="12872"/>
    <n v="2012"/>
    <s v="Old"/>
    <x v="0"/>
  </r>
  <r>
    <x v="1"/>
    <s v="A1610"/>
    <s v="Burritos"/>
    <x v="12873"/>
    <n v="2012"/>
    <s v="Old"/>
    <x v="0"/>
  </r>
  <r>
    <x v="0"/>
    <s v="A1610"/>
    <s v="Drinks"/>
    <x v="12874"/>
    <n v="2012"/>
    <s v="Old"/>
    <x v="0"/>
  </r>
  <r>
    <x v="1"/>
    <s v="A1610"/>
    <s v="Drinks"/>
    <x v="12875"/>
    <n v="2012"/>
    <s v="Old"/>
    <x v="0"/>
  </r>
  <r>
    <x v="0"/>
    <s v="A1610"/>
    <s v="Kids menu"/>
    <x v="12876"/>
    <n v="2012"/>
    <s v="Old"/>
    <x v="0"/>
  </r>
  <r>
    <x v="1"/>
    <s v="A1610"/>
    <s v="Kids menu"/>
    <x v="12877"/>
    <n v="2012"/>
    <s v="Old"/>
    <x v="0"/>
  </r>
  <r>
    <x v="0"/>
    <s v="A1610"/>
    <s v="Tacos"/>
    <x v="12878"/>
    <n v="2012"/>
    <s v="Old"/>
    <x v="0"/>
  </r>
  <r>
    <x v="1"/>
    <s v="A1610"/>
    <s v="Tacos"/>
    <x v="12879"/>
    <n v="2012"/>
    <s v="Old"/>
    <x v="0"/>
  </r>
  <r>
    <x v="0"/>
    <s v="A1611"/>
    <s v="Burritos"/>
    <x v="12880"/>
    <n v="2012"/>
    <s v="Old"/>
    <x v="0"/>
  </r>
  <r>
    <x v="1"/>
    <s v="A1611"/>
    <s v="Burritos"/>
    <x v="12881"/>
    <n v="2012"/>
    <s v="Old"/>
    <x v="0"/>
  </r>
  <r>
    <x v="0"/>
    <s v="A1611"/>
    <s v="Drinks"/>
    <x v="12882"/>
    <n v="2012"/>
    <s v="Old"/>
    <x v="0"/>
  </r>
  <r>
    <x v="1"/>
    <s v="A1611"/>
    <s v="Drinks"/>
    <x v="12883"/>
    <n v="2012"/>
    <s v="Old"/>
    <x v="0"/>
  </r>
  <r>
    <x v="0"/>
    <s v="A1611"/>
    <s v="Kids menu"/>
    <x v="12884"/>
    <n v="2012"/>
    <s v="Old"/>
    <x v="0"/>
  </r>
  <r>
    <x v="1"/>
    <s v="A1611"/>
    <s v="Kids menu"/>
    <x v="12885"/>
    <n v="2012"/>
    <s v="Old"/>
    <x v="0"/>
  </r>
  <r>
    <x v="0"/>
    <s v="A1611"/>
    <s v="Tacos"/>
    <x v="12886"/>
    <n v="2012"/>
    <s v="Old"/>
    <x v="0"/>
  </r>
  <r>
    <x v="1"/>
    <s v="A1611"/>
    <s v="Tacos"/>
    <x v="12887"/>
    <n v="2012"/>
    <s v="Old"/>
    <x v="0"/>
  </r>
  <r>
    <x v="0"/>
    <s v="A1612"/>
    <s v="Burritos"/>
    <x v="12888"/>
    <n v="2012"/>
    <s v="Old"/>
    <x v="0"/>
  </r>
  <r>
    <x v="1"/>
    <s v="A1612"/>
    <s v="Burritos"/>
    <x v="12889"/>
    <n v="2012"/>
    <s v="Old"/>
    <x v="0"/>
  </r>
  <r>
    <x v="0"/>
    <s v="A1612"/>
    <s v="Drinks"/>
    <x v="12890"/>
    <n v="2012"/>
    <s v="Old"/>
    <x v="0"/>
  </r>
  <r>
    <x v="1"/>
    <s v="A1612"/>
    <s v="Drinks"/>
    <x v="12891"/>
    <n v="2012"/>
    <s v="Old"/>
    <x v="0"/>
  </r>
  <r>
    <x v="0"/>
    <s v="A1612"/>
    <s v="Kids menu"/>
    <x v="12892"/>
    <n v="2012"/>
    <s v="Old"/>
    <x v="0"/>
  </r>
  <r>
    <x v="1"/>
    <s v="A1612"/>
    <s v="Kids menu"/>
    <x v="12893"/>
    <n v="2012"/>
    <s v="Old"/>
    <x v="0"/>
  </r>
  <r>
    <x v="0"/>
    <s v="A1612"/>
    <s v="Tacos"/>
    <x v="12894"/>
    <n v="2012"/>
    <s v="Old"/>
    <x v="0"/>
  </r>
  <r>
    <x v="1"/>
    <s v="A1612"/>
    <s v="Tacos"/>
    <x v="12895"/>
    <n v="2012"/>
    <s v="Old"/>
    <x v="0"/>
  </r>
  <r>
    <x v="0"/>
    <s v="A1613"/>
    <s v="Burritos"/>
    <x v="12896"/>
    <n v="2012"/>
    <s v="Old"/>
    <x v="0"/>
  </r>
  <r>
    <x v="1"/>
    <s v="A1613"/>
    <s v="Burritos"/>
    <x v="12897"/>
    <n v="2012"/>
    <s v="Old"/>
    <x v="0"/>
  </r>
  <r>
    <x v="0"/>
    <s v="A1613"/>
    <s v="Drinks"/>
    <x v="12898"/>
    <n v="2012"/>
    <s v="Old"/>
    <x v="0"/>
  </r>
  <r>
    <x v="1"/>
    <s v="A1613"/>
    <s v="Drinks"/>
    <x v="12899"/>
    <n v="2012"/>
    <s v="Old"/>
    <x v="0"/>
  </r>
  <r>
    <x v="0"/>
    <s v="A1613"/>
    <s v="Kids menu"/>
    <x v="12900"/>
    <n v="2012"/>
    <s v="Old"/>
    <x v="0"/>
  </r>
  <r>
    <x v="1"/>
    <s v="A1613"/>
    <s v="Kids menu"/>
    <x v="12901"/>
    <n v="2012"/>
    <s v="Old"/>
    <x v="0"/>
  </r>
  <r>
    <x v="0"/>
    <s v="A1613"/>
    <s v="Tacos"/>
    <x v="12902"/>
    <n v="2012"/>
    <s v="Old"/>
    <x v="0"/>
  </r>
  <r>
    <x v="1"/>
    <s v="A1613"/>
    <s v="Tacos"/>
    <x v="12903"/>
    <n v="2012"/>
    <s v="Old"/>
    <x v="0"/>
  </r>
  <r>
    <x v="0"/>
    <s v="A1614"/>
    <s v="Burritos"/>
    <x v="12904"/>
    <n v="2012"/>
    <s v="Old"/>
    <x v="0"/>
  </r>
  <r>
    <x v="1"/>
    <s v="A1614"/>
    <s v="Burritos"/>
    <x v="12905"/>
    <n v="2012"/>
    <s v="Old"/>
    <x v="0"/>
  </r>
  <r>
    <x v="0"/>
    <s v="A1614"/>
    <s v="Drinks"/>
    <x v="12906"/>
    <n v="2012"/>
    <s v="Old"/>
    <x v="0"/>
  </r>
  <r>
    <x v="1"/>
    <s v="A1614"/>
    <s v="Drinks"/>
    <x v="12907"/>
    <n v="2012"/>
    <s v="Old"/>
    <x v="0"/>
  </r>
  <r>
    <x v="0"/>
    <s v="A1614"/>
    <s v="Kids menu"/>
    <x v="12908"/>
    <n v="2012"/>
    <s v="Old"/>
    <x v="0"/>
  </r>
  <r>
    <x v="1"/>
    <s v="A1614"/>
    <s v="Kids menu"/>
    <x v="12909"/>
    <n v="2012"/>
    <s v="Old"/>
    <x v="0"/>
  </r>
  <r>
    <x v="0"/>
    <s v="A1614"/>
    <s v="Tacos"/>
    <x v="12910"/>
    <n v="2012"/>
    <s v="Old"/>
    <x v="0"/>
  </r>
  <r>
    <x v="1"/>
    <s v="A1614"/>
    <s v="Tacos"/>
    <x v="12911"/>
    <n v="2012"/>
    <s v="Old"/>
    <x v="0"/>
  </r>
  <r>
    <x v="0"/>
    <s v="A1615"/>
    <s v="Burritos"/>
    <x v="12912"/>
    <n v="2012"/>
    <s v="Old"/>
    <x v="0"/>
  </r>
  <r>
    <x v="1"/>
    <s v="A1615"/>
    <s v="Burritos"/>
    <x v="12913"/>
    <n v="2012"/>
    <s v="Old"/>
    <x v="0"/>
  </r>
  <r>
    <x v="0"/>
    <s v="A1615"/>
    <s v="Drinks"/>
    <x v="12914"/>
    <n v="2012"/>
    <s v="Old"/>
    <x v="0"/>
  </r>
  <r>
    <x v="1"/>
    <s v="A1615"/>
    <s v="Drinks"/>
    <x v="12915"/>
    <n v="2012"/>
    <s v="Old"/>
    <x v="0"/>
  </r>
  <r>
    <x v="0"/>
    <s v="A1615"/>
    <s v="Kids menu"/>
    <x v="12916"/>
    <n v="2012"/>
    <s v="Old"/>
    <x v="0"/>
  </r>
  <r>
    <x v="1"/>
    <s v="A1615"/>
    <s v="Kids menu"/>
    <x v="12917"/>
    <n v="2012"/>
    <s v="Old"/>
    <x v="0"/>
  </r>
  <r>
    <x v="0"/>
    <s v="A1615"/>
    <s v="Tacos"/>
    <x v="12918"/>
    <n v="2012"/>
    <s v="Old"/>
    <x v="0"/>
  </r>
  <r>
    <x v="1"/>
    <s v="A1615"/>
    <s v="Tacos"/>
    <x v="12919"/>
    <n v="2012"/>
    <s v="Old"/>
    <x v="0"/>
  </r>
  <r>
    <x v="0"/>
    <s v="A1616"/>
    <s v="Burritos"/>
    <x v="12920"/>
    <n v="2012"/>
    <s v="Old"/>
    <x v="0"/>
  </r>
  <r>
    <x v="1"/>
    <s v="A1616"/>
    <s v="Burritos"/>
    <x v="12921"/>
    <n v="2012"/>
    <s v="Old"/>
    <x v="0"/>
  </r>
  <r>
    <x v="0"/>
    <s v="A1616"/>
    <s v="Drinks"/>
    <x v="12922"/>
    <n v="2012"/>
    <s v="Old"/>
    <x v="0"/>
  </r>
  <r>
    <x v="1"/>
    <s v="A1616"/>
    <s v="Drinks"/>
    <x v="12923"/>
    <n v="2012"/>
    <s v="Old"/>
    <x v="0"/>
  </r>
  <r>
    <x v="0"/>
    <s v="A1616"/>
    <s v="Kids menu"/>
    <x v="12924"/>
    <n v="2012"/>
    <s v="Old"/>
    <x v="0"/>
  </r>
  <r>
    <x v="1"/>
    <s v="A1616"/>
    <s v="Kids menu"/>
    <x v="12925"/>
    <n v="2012"/>
    <s v="Old"/>
    <x v="0"/>
  </r>
  <r>
    <x v="0"/>
    <s v="A1616"/>
    <s v="Tacos"/>
    <x v="12926"/>
    <n v="2012"/>
    <s v="Old"/>
    <x v="0"/>
  </r>
  <r>
    <x v="1"/>
    <s v="A1616"/>
    <s v="Tacos"/>
    <x v="12927"/>
    <n v="2012"/>
    <s v="Old"/>
    <x v="0"/>
  </r>
  <r>
    <x v="0"/>
    <s v="A1617"/>
    <s v="Burritos"/>
    <x v="12928"/>
    <n v="2012"/>
    <s v="Old"/>
    <x v="0"/>
  </r>
  <r>
    <x v="1"/>
    <s v="A1617"/>
    <s v="Burritos"/>
    <x v="12929"/>
    <n v="2012"/>
    <s v="Old"/>
    <x v="0"/>
  </r>
  <r>
    <x v="0"/>
    <s v="A1617"/>
    <s v="Drinks"/>
    <x v="12930"/>
    <n v="2012"/>
    <s v="Old"/>
    <x v="0"/>
  </r>
  <r>
    <x v="1"/>
    <s v="A1617"/>
    <s v="Drinks"/>
    <x v="12931"/>
    <n v="2012"/>
    <s v="Old"/>
    <x v="0"/>
  </r>
  <r>
    <x v="0"/>
    <s v="A1617"/>
    <s v="Kids menu"/>
    <x v="12932"/>
    <n v="2012"/>
    <s v="Old"/>
    <x v="0"/>
  </r>
  <r>
    <x v="1"/>
    <s v="A1617"/>
    <s v="Kids menu"/>
    <x v="12933"/>
    <n v="2012"/>
    <s v="Old"/>
    <x v="0"/>
  </r>
  <r>
    <x v="0"/>
    <s v="A1617"/>
    <s v="Tacos"/>
    <x v="12934"/>
    <n v="2012"/>
    <s v="Old"/>
    <x v="0"/>
  </r>
  <r>
    <x v="1"/>
    <s v="A1617"/>
    <s v="Tacos"/>
    <x v="12935"/>
    <n v="2012"/>
    <s v="Old"/>
    <x v="0"/>
  </r>
  <r>
    <x v="0"/>
    <s v="A1618"/>
    <s v="Burritos"/>
    <x v="12936"/>
    <n v="2012"/>
    <s v="Old"/>
    <x v="0"/>
  </r>
  <r>
    <x v="1"/>
    <s v="A1618"/>
    <s v="Burritos"/>
    <x v="12937"/>
    <n v="2012"/>
    <s v="Old"/>
    <x v="0"/>
  </r>
  <r>
    <x v="0"/>
    <s v="A1618"/>
    <s v="Drinks"/>
    <x v="12938"/>
    <n v="2012"/>
    <s v="Old"/>
    <x v="0"/>
  </r>
  <r>
    <x v="1"/>
    <s v="A1618"/>
    <s v="Drinks"/>
    <x v="12939"/>
    <n v="2012"/>
    <s v="Old"/>
    <x v="0"/>
  </r>
  <r>
    <x v="0"/>
    <s v="A1618"/>
    <s v="Kids menu"/>
    <x v="12940"/>
    <n v="2012"/>
    <s v="Old"/>
    <x v="0"/>
  </r>
  <r>
    <x v="1"/>
    <s v="A1618"/>
    <s v="Kids menu"/>
    <x v="12941"/>
    <n v="2012"/>
    <s v="Old"/>
    <x v="0"/>
  </r>
  <r>
    <x v="0"/>
    <s v="A1618"/>
    <s v="Tacos"/>
    <x v="12942"/>
    <n v="2012"/>
    <s v="Old"/>
    <x v="0"/>
  </r>
  <r>
    <x v="1"/>
    <s v="A1618"/>
    <s v="Tacos"/>
    <x v="12943"/>
    <n v="2012"/>
    <s v="Old"/>
    <x v="0"/>
  </r>
  <r>
    <x v="0"/>
    <s v="A1619"/>
    <s v="Burritos"/>
    <x v="12944"/>
    <n v="2012"/>
    <s v="Old"/>
    <x v="0"/>
  </r>
  <r>
    <x v="1"/>
    <s v="A1619"/>
    <s v="Burritos"/>
    <x v="12945"/>
    <n v="2012"/>
    <s v="Old"/>
    <x v="0"/>
  </r>
  <r>
    <x v="0"/>
    <s v="A1619"/>
    <s v="Drinks"/>
    <x v="12946"/>
    <n v="2012"/>
    <s v="Old"/>
    <x v="0"/>
  </r>
  <r>
    <x v="1"/>
    <s v="A1619"/>
    <s v="Drinks"/>
    <x v="12947"/>
    <n v="2012"/>
    <s v="Old"/>
    <x v="0"/>
  </r>
  <r>
    <x v="0"/>
    <s v="A1619"/>
    <s v="Kids menu"/>
    <x v="12948"/>
    <n v="2012"/>
    <s v="Old"/>
    <x v="0"/>
  </r>
  <r>
    <x v="1"/>
    <s v="A1619"/>
    <s v="Kids menu"/>
    <x v="12949"/>
    <n v="2012"/>
    <s v="Old"/>
    <x v="0"/>
  </r>
  <r>
    <x v="0"/>
    <s v="A1619"/>
    <s v="Tacos"/>
    <x v="12950"/>
    <n v="2012"/>
    <s v="Old"/>
    <x v="0"/>
  </r>
  <r>
    <x v="1"/>
    <s v="A1619"/>
    <s v="Tacos"/>
    <x v="12951"/>
    <n v="2012"/>
    <s v="Old"/>
    <x v="0"/>
  </r>
  <r>
    <x v="0"/>
    <s v="A1620"/>
    <s v="Burritos"/>
    <x v="12952"/>
    <n v="2012"/>
    <s v="Old"/>
    <x v="0"/>
  </r>
  <r>
    <x v="1"/>
    <s v="A1620"/>
    <s v="Burritos"/>
    <x v="12953"/>
    <n v="2012"/>
    <s v="Old"/>
    <x v="0"/>
  </r>
  <r>
    <x v="0"/>
    <s v="A1620"/>
    <s v="Drinks"/>
    <x v="12954"/>
    <n v="2012"/>
    <s v="Old"/>
    <x v="0"/>
  </r>
  <r>
    <x v="1"/>
    <s v="A1620"/>
    <s v="Drinks"/>
    <x v="12955"/>
    <n v="2012"/>
    <s v="Old"/>
    <x v="0"/>
  </r>
  <r>
    <x v="0"/>
    <s v="A1620"/>
    <s v="Kids menu"/>
    <x v="12956"/>
    <n v="2012"/>
    <s v="Old"/>
    <x v="0"/>
  </r>
  <r>
    <x v="1"/>
    <s v="A1620"/>
    <s v="Kids menu"/>
    <x v="12957"/>
    <n v="2012"/>
    <s v="Old"/>
    <x v="0"/>
  </r>
  <r>
    <x v="0"/>
    <s v="A1620"/>
    <s v="Tacos"/>
    <x v="12958"/>
    <n v="2012"/>
    <s v="Old"/>
    <x v="0"/>
  </r>
  <r>
    <x v="1"/>
    <s v="A1620"/>
    <s v="Tacos"/>
    <x v="12959"/>
    <n v="2012"/>
    <s v="Old"/>
    <x v="0"/>
  </r>
  <r>
    <x v="0"/>
    <s v="A1621"/>
    <s v="Burritos"/>
    <x v="12960"/>
    <n v="2012"/>
    <s v="Old"/>
    <x v="0"/>
  </r>
  <r>
    <x v="1"/>
    <s v="A1621"/>
    <s v="Burritos"/>
    <x v="12961"/>
    <n v="2012"/>
    <s v="Old"/>
    <x v="0"/>
  </r>
  <r>
    <x v="0"/>
    <s v="A1621"/>
    <s v="Drinks"/>
    <x v="12962"/>
    <n v="2012"/>
    <s v="Old"/>
    <x v="0"/>
  </r>
  <r>
    <x v="1"/>
    <s v="A1621"/>
    <s v="Drinks"/>
    <x v="12963"/>
    <n v="2012"/>
    <s v="Old"/>
    <x v="0"/>
  </r>
  <r>
    <x v="0"/>
    <s v="A1621"/>
    <s v="Kids menu"/>
    <x v="12964"/>
    <n v="2012"/>
    <s v="Old"/>
    <x v="0"/>
  </r>
  <r>
    <x v="1"/>
    <s v="A1621"/>
    <s v="Kids menu"/>
    <x v="12965"/>
    <n v="2012"/>
    <s v="Old"/>
    <x v="0"/>
  </r>
  <r>
    <x v="0"/>
    <s v="A1621"/>
    <s v="Tacos"/>
    <x v="12966"/>
    <n v="2012"/>
    <s v="Old"/>
    <x v="0"/>
  </r>
  <r>
    <x v="1"/>
    <s v="A1621"/>
    <s v="Tacos"/>
    <x v="12967"/>
    <n v="2012"/>
    <s v="Old"/>
    <x v="0"/>
  </r>
  <r>
    <x v="0"/>
    <s v="A1622"/>
    <s v="Burritos"/>
    <x v="12968"/>
    <n v="2012"/>
    <s v="Old"/>
    <x v="0"/>
  </r>
  <r>
    <x v="1"/>
    <s v="A1622"/>
    <s v="Burritos"/>
    <x v="12969"/>
    <n v="2012"/>
    <s v="Old"/>
    <x v="0"/>
  </r>
  <r>
    <x v="0"/>
    <s v="A1622"/>
    <s v="Drinks"/>
    <x v="12970"/>
    <n v="2012"/>
    <s v="Old"/>
    <x v="0"/>
  </r>
  <r>
    <x v="1"/>
    <s v="A1622"/>
    <s v="Drinks"/>
    <x v="12971"/>
    <n v="2012"/>
    <s v="Old"/>
    <x v="0"/>
  </r>
  <r>
    <x v="0"/>
    <s v="A1622"/>
    <s v="Kids menu"/>
    <x v="12972"/>
    <n v="2012"/>
    <s v="Old"/>
    <x v="0"/>
  </r>
  <r>
    <x v="1"/>
    <s v="A1622"/>
    <s v="Kids menu"/>
    <x v="12973"/>
    <n v="2012"/>
    <s v="Old"/>
    <x v="0"/>
  </r>
  <r>
    <x v="0"/>
    <s v="A1622"/>
    <s v="Tacos"/>
    <x v="12974"/>
    <n v="2012"/>
    <s v="Old"/>
    <x v="0"/>
  </r>
  <r>
    <x v="1"/>
    <s v="A1622"/>
    <s v="Tacos"/>
    <x v="12975"/>
    <n v="2012"/>
    <s v="Old"/>
    <x v="0"/>
  </r>
  <r>
    <x v="0"/>
    <s v="A1623"/>
    <s v="Burritos"/>
    <x v="12976"/>
    <n v="2012"/>
    <s v="Old"/>
    <x v="0"/>
  </r>
  <r>
    <x v="1"/>
    <s v="A1623"/>
    <s v="Burritos"/>
    <x v="12977"/>
    <n v="2012"/>
    <s v="Old"/>
    <x v="0"/>
  </r>
  <r>
    <x v="0"/>
    <s v="A1623"/>
    <s v="Drinks"/>
    <x v="12978"/>
    <n v="2012"/>
    <s v="Old"/>
    <x v="0"/>
  </r>
  <r>
    <x v="1"/>
    <s v="A1623"/>
    <s v="Drinks"/>
    <x v="12979"/>
    <n v="2012"/>
    <s v="Old"/>
    <x v="0"/>
  </r>
  <r>
    <x v="0"/>
    <s v="A1623"/>
    <s v="Kids menu"/>
    <x v="12980"/>
    <n v="2012"/>
    <s v="Old"/>
    <x v="0"/>
  </r>
  <r>
    <x v="1"/>
    <s v="A1623"/>
    <s v="Kids menu"/>
    <x v="12981"/>
    <n v="2012"/>
    <s v="Old"/>
    <x v="0"/>
  </r>
  <r>
    <x v="0"/>
    <s v="A1623"/>
    <s v="Tacos"/>
    <x v="12982"/>
    <n v="2012"/>
    <s v="Old"/>
    <x v="0"/>
  </r>
  <r>
    <x v="1"/>
    <s v="A1623"/>
    <s v="Tacos"/>
    <x v="12983"/>
    <n v="2012"/>
    <s v="Old"/>
    <x v="0"/>
  </r>
  <r>
    <x v="0"/>
    <s v="A1624"/>
    <s v="Burritos"/>
    <x v="12984"/>
    <n v="2012"/>
    <s v="Old"/>
    <x v="0"/>
  </r>
  <r>
    <x v="1"/>
    <s v="A1624"/>
    <s v="Burritos"/>
    <x v="12985"/>
    <n v="2012"/>
    <s v="Old"/>
    <x v="0"/>
  </r>
  <r>
    <x v="0"/>
    <s v="A1624"/>
    <s v="Drinks"/>
    <x v="12986"/>
    <n v="2012"/>
    <s v="Old"/>
    <x v="0"/>
  </r>
  <r>
    <x v="1"/>
    <s v="A1624"/>
    <s v="Drinks"/>
    <x v="12987"/>
    <n v="2012"/>
    <s v="Old"/>
    <x v="0"/>
  </r>
  <r>
    <x v="0"/>
    <s v="A1624"/>
    <s v="Kids menu"/>
    <x v="12988"/>
    <n v="2012"/>
    <s v="Old"/>
    <x v="0"/>
  </r>
  <r>
    <x v="1"/>
    <s v="A1624"/>
    <s v="Kids menu"/>
    <x v="12989"/>
    <n v="2012"/>
    <s v="Old"/>
    <x v="0"/>
  </r>
  <r>
    <x v="0"/>
    <s v="A1624"/>
    <s v="Tacos"/>
    <x v="12990"/>
    <n v="2012"/>
    <s v="Old"/>
    <x v="0"/>
  </r>
  <r>
    <x v="1"/>
    <s v="A1624"/>
    <s v="Tacos"/>
    <x v="12991"/>
    <n v="2012"/>
    <s v="Old"/>
    <x v="0"/>
  </r>
  <r>
    <x v="0"/>
    <s v="A1625"/>
    <s v="Burritos"/>
    <x v="12992"/>
    <n v="2012"/>
    <s v="Old"/>
    <x v="0"/>
  </r>
  <r>
    <x v="1"/>
    <s v="A1625"/>
    <s v="Burritos"/>
    <x v="12993"/>
    <n v="2012"/>
    <s v="Old"/>
    <x v="0"/>
  </r>
  <r>
    <x v="0"/>
    <s v="A1625"/>
    <s v="Drinks"/>
    <x v="12994"/>
    <n v="2012"/>
    <s v="Old"/>
    <x v="0"/>
  </r>
  <r>
    <x v="1"/>
    <s v="A1625"/>
    <s v="Drinks"/>
    <x v="12995"/>
    <n v="2012"/>
    <s v="Old"/>
    <x v="0"/>
  </r>
  <r>
    <x v="0"/>
    <s v="A1625"/>
    <s v="Kids menu"/>
    <x v="12996"/>
    <n v="2012"/>
    <s v="Old"/>
    <x v="0"/>
  </r>
  <r>
    <x v="1"/>
    <s v="A1625"/>
    <s v="Kids menu"/>
    <x v="12997"/>
    <n v="2012"/>
    <s v="Old"/>
    <x v="0"/>
  </r>
  <r>
    <x v="0"/>
    <s v="A1625"/>
    <s v="Tacos"/>
    <x v="12998"/>
    <n v="2012"/>
    <s v="Old"/>
    <x v="0"/>
  </r>
  <r>
    <x v="1"/>
    <s v="A1625"/>
    <s v="Tacos"/>
    <x v="12999"/>
    <n v="2012"/>
    <s v="Old"/>
    <x v="0"/>
  </r>
  <r>
    <x v="0"/>
    <s v="A1626"/>
    <s v="Burritos"/>
    <x v="13000"/>
    <n v="2012"/>
    <s v="Old"/>
    <x v="0"/>
  </r>
  <r>
    <x v="1"/>
    <s v="A1626"/>
    <s v="Burritos"/>
    <x v="13001"/>
    <n v="2012"/>
    <s v="Old"/>
    <x v="0"/>
  </r>
  <r>
    <x v="0"/>
    <s v="A1626"/>
    <s v="Drinks"/>
    <x v="13002"/>
    <n v="2012"/>
    <s v="Old"/>
    <x v="0"/>
  </r>
  <r>
    <x v="1"/>
    <s v="A1626"/>
    <s v="Drinks"/>
    <x v="13003"/>
    <n v="2012"/>
    <s v="Old"/>
    <x v="0"/>
  </r>
  <r>
    <x v="0"/>
    <s v="A1626"/>
    <s v="Kids menu"/>
    <x v="13004"/>
    <n v="2012"/>
    <s v="Old"/>
    <x v="0"/>
  </r>
  <r>
    <x v="1"/>
    <s v="A1626"/>
    <s v="Kids menu"/>
    <x v="13005"/>
    <n v="2012"/>
    <s v="Old"/>
    <x v="0"/>
  </r>
  <r>
    <x v="0"/>
    <s v="A1626"/>
    <s v="Tacos"/>
    <x v="13006"/>
    <n v="2012"/>
    <s v="Old"/>
    <x v="0"/>
  </r>
  <r>
    <x v="1"/>
    <s v="A1626"/>
    <s v="Tacos"/>
    <x v="13007"/>
    <n v="2012"/>
    <s v="Old"/>
    <x v="0"/>
  </r>
  <r>
    <x v="0"/>
    <s v="A1627"/>
    <s v="Burritos"/>
    <x v="13008"/>
    <n v="2012"/>
    <s v="Old"/>
    <x v="0"/>
  </r>
  <r>
    <x v="1"/>
    <s v="A1627"/>
    <s v="Burritos"/>
    <x v="13009"/>
    <n v="2012"/>
    <s v="Old"/>
    <x v="0"/>
  </r>
  <r>
    <x v="0"/>
    <s v="A1627"/>
    <s v="Drinks"/>
    <x v="13010"/>
    <n v="2012"/>
    <s v="Old"/>
    <x v="0"/>
  </r>
  <r>
    <x v="1"/>
    <s v="A1627"/>
    <s v="Drinks"/>
    <x v="13011"/>
    <n v="2012"/>
    <s v="Old"/>
    <x v="0"/>
  </r>
  <r>
    <x v="0"/>
    <s v="A1627"/>
    <s v="Kids menu"/>
    <x v="13012"/>
    <n v="2012"/>
    <s v="Old"/>
    <x v="0"/>
  </r>
  <r>
    <x v="1"/>
    <s v="A1627"/>
    <s v="Kids menu"/>
    <x v="13013"/>
    <n v="2012"/>
    <s v="Old"/>
    <x v="0"/>
  </r>
  <r>
    <x v="0"/>
    <s v="A1627"/>
    <s v="Tacos"/>
    <x v="13014"/>
    <n v="2012"/>
    <s v="Old"/>
    <x v="0"/>
  </r>
  <r>
    <x v="1"/>
    <s v="A1627"/>
    <s v="Tacos"/>
    <x v="13015"/>
    <n v="2012"/>
    <s v="Old"/>
    <x v="0"/>
  </r>
  <r>
    <x v="0"/>
    <s v="A1628"/>
    <s v="Burritos"/>
    <x v="13016"/>
    <n v="2012"/>
    <s v="Old"/>
    <x v="0"/>
  </r>
  <r>
    <x v="1"/>
    <s v="A1628"/>
    <s v="Burritos"/>
    <x v="13017"/>
    <n v="2012"/>
    <s v="Old"/>
    <x v="0"/>
  </r>
  <r>
    <x v="0"/>
    <s v="A1628"/>
    <s v="Drinks"/>
    <x v="13018"/>
    <n v="2012"/>
    <s v="Old"/>
    <x v="0"/>
  </r>
  <r>
    <x v="1"/>
    <s v="A1628"/>
    <s v="Drinks"/>
    <x v="13019"/>
    <n v="2012"/>
    <s v="Old"/>
    <x v="0"/>
  </r>
  <r>
    <x v="0"/>
    <s v="A1628"/>
    <s v="Kids menu"/>
    <x v="13020"/>
    <n v="2012"/>
    <s v="Old"/>
    <x v="0"/>
  </r>
  <r>
    <x v="1"/>
    <s v="A1628"/>
    <s v="Kids menu"/>
    <x v="13021"/>
    <n v="2012"/>
    <s v="Old"/>
    <x v="0"/>
  </r>
  <r>
    <x v="0"/>
    <s v="A1628"/>
    <s v="Tacos"/>
    <x v="13022"/>
    <n v="2012"/>
    <s v="Old"/>
    <x v="0"/>
  </r>
  <r>
    <x v="1"/>
    <s v="A1628"/>
    <s v="Tacos"/>
    <x v="13023"/>
    <n v="2012"/>
    <s v="Old"/>
    <x v="0"/>
  </r>
  <r>
    <x v="0"/>
    <s v="A1629"/>
    <s v="Burritos"/>
    <x v="13024"/>
    <n v="2012"/>
    <s v="Old"/>
    <x v="0"/>
  </r>
  <r>
    <x v="1"/>
    <s v="A1629"/>
    <s v="Burritos"/>
    <x v="13025"/>
    <n v="2012"/>
    <s v="Old"/>
    <x v="0"/>
  </r>
  <r>
    <x v="0"/>
    <s v="A1629"/>
    <s v="Drinks"/>
    <x v="13026"/>
    <n v="2012"/>
    <s v="Old"/>
    <x v="0"/>
  </r>
  <r>
    <x v="1"/>
    <s v="A1629"/>
    <s v="Drinks"/>
    <x v="13027"/>
    <n v="2012"/>
    <s v="Old"/>
    <x v="0"/>
  </r>
  <r>
    <x v="0"/>
    <s v="A1629"/>
    <s v="Kids menu"/>
    <x v="13028"/>
    <n v="2012"/>
    <s v="Old"/>
    <x v="0"/>
  </r>
  <r>
    <x v="1"/>
    <s v="A1629"/>
    <s v="Kids menu"/>
    <x v="13029"/>
    <n v="2012"/>
    <s v="Old"/>
    <x v="0"/>
  </r>
  <r>
    <x v="0"/>
    <s v="A1629"/>
    <s v="Tacos"/>
    <x v="13030"/>
    <n v="2012"/>
    <s v="Old"/>
    <x v="0"/>
  </r>
  <r>
    <x v="1"/>
    <s v="A1629"/>
    <s v="Tacos"/>
    <x v="13031"/>
    <n v="2012"/>
    <s v="Old"/>
    <x v="0"/>
  </r>
  <r>
    <x v="0"/>
    <s v="A1630"/>
    <s v="Burritos"/>
    <x v="13032"/>
    <n v="2012"/>
    <s v="Old"/>
    <x v="0"/>
  </r>
  <r>
    <x v="1"/>
    <s v="A1630"/>
    <s v="Burritos"/>
    <x v="13033"/>
    <n v="2012"/>
    <s v="Old"/>
    <x v="0"/>
  </r>
  <r>
    <x v="0"/>
    <s v="A1630"/>
    <s v="Drinks"/>
    <x v="13034"/>
    <n v="2012"/>
    <s v="Old"/>
    <x v="0"/>
  </r>
  <r>
    <x v="1"/>
    <s v="A1630"/>
    <s v="Drinks"/>
    <x v="13035"/>
    <n v="2012"/>
    <s v="Old"/>
    <x v="0"/>
  </r>
  <r>
    <x v="0"/>
    <s v="A1630"/>
    <s v="Kids menu"/>
    <x v="13036"/>
    <n v="2012"/>
    <s v="Old"/>
    <x v="0"/>
  </r>
  <r>
    <x v="1"/>
    <s v="A1630"/>
    <s v="Kids menu"/>
    <x v="13037"/>
    <n v="2012"/>
    <s v="Old"/>
    <x v="0"/>
  </r>
  <r>
    <x v="0"/>
    <s v="A1630"/>
    <s v="Tacos"/>
    <x v="13038"/>
    <n v="2012"/>
    <s v="Old"/>
    <x v="0"/>
  </r>
  <r>
    <x v="1"/>
    <s v="A1630"/>
    <s v="Tacos"/>
    <x v="13039"/>
    <n v="2012"/>
    <s v="Old"/>
    <x v="0"/>
  </r>
  <r>
    <x v="0"/>
    <s v="A1631"/>
    <s v="Burritos"/>
    <x v="13040"/>
    <n v="2012"/>
    <s v="Old"/>
    <x v="0"/>
  </r>
  <r>
    <x v="1"/>
    <s v="A1631"/>
    <s v="Burritos"/>
    <x v="13041"/>
    <n v="2012"/>
    <s v="Old"/>
    <x v="0"/>
  </r>
  <r>
    <x v="0"/>
    <s v="A1631"/>
    <s v="Drinks"/>
    <x v="13042"/>
    <n v="2012"/>
    <s v="Old"/>
    <x v="0"/>
  </r>
  <r>
    <x v="1"/>
    <s v="A1631"/>
    <s v="Drinks"/>
    <x v="13043"/>
    <n v="2012"/>
    <s v="Old"/>
    <x v="0"/>
  </r>
  <r>
    <x v="0"/>
    <s v="A1631"/>
    <s v="Kids menu"/>
    <x v="13044"/>
    <n v="2012"/>
    <s v="Old"/>
    <x v="0"/>
  </r>
  <r>
    <x v="1"/>
    <s v="A1631"/>
    <s v="Kids menu"/>
    <x v="13045"/>
    <n v="2012"/>
    <s v="Old"/>
    <x v="0"/>
  </r>
  <r>
    <x v="0"/>
    <s v="A1631"/>
    <s v="Tacos"/>
    <x v="13046"/>
    <n v="2012"/>
    <s v="Old"/>
    <x v="0"/>
  </r>
  <r>
    <x v="1"/>
    <s v="A1631"/>
    <s v="Tacos"/>
    <x v="13047"/>
    <n v="2012"/>
    <s v="Old"/>
    <x v="0"/>
  </r>
  <r>
    <x v="0"/>
    <s v="A1632"/>
    <s v="Burritos"/>
    <x v="13048"/>
    <n v="2012"/>
    <s v="Old"/>
    <x v="0"/>
  </r>
  <r>
    <x v="1"/>
    <s v="A1632"/>
    <s v="Burritos"/>
    <x v="13049"/>
    <n v="2012"/>
    <s v="Old"/>
    <x v="0"/>
  </r>
  <r>
    <x v="0"/>
    <s v="A1632"/>
    <s v="Drinks"/>
    <x v="13050"/>
    <n v="2012"/>
    <s v="Old"/>
    <x v="0"/>
  </r>
  <r>
    <x v="1"/>
    <s v="A1632"/>
    <s v="Drinks"/>
    <x v="13051"/>
    <n v="2012"/>
    <s v="Old"/>
    <x v="0"/>
  </r>
  <r>
    <x v="0"/>
    <s v="A1632"/>
    <s v="Kids menu"/>
    <x v="13052"/>
    <n v="2012"/>
    <s v="Old"/>
    <x v="0"/>
  </r>
  <r>
    <x v="1"/>
    <s v="A1632"/>
    <s v="Kids menu"/>
    <x v="13053"/>
    <n v="2012"/>
    <s v="Old"/>
    <x v="0"/>
  </r>
  <r>
    <x v="0"/>
    <s v="A1632"/>
    <s v="Tacos"/>
    <x v="13054"/>
    <n v="2012"/>
    <s v="Old"/>
    <x v="0"/>
  </r>
  <r>
    <x v="1"/>
    <s v="A1632"/>
    <s v="Tacos"/>
    <x v="13055"/>
    <n v="2012"/>
    <s v="Old"/>
    <x v="0"/>
  </r>
  <r>
    <x v="0"/>
    <s v="A1633"/>
    <s v="Burritos"/>
    <x v="13056"/>
    <n v="2012"/>
    <s v="Old"/>
    <x v="0"/>
  </r>
  <r>
    <x v="1"/>
    <s v="A1633"/>
    <s v="Burritos"/>
    <x v="13057"/>
    <n v="2012"/>
    <s v="Old"/>
    <x v="0"/>
  </r>
  <r>
    <x v="0"/>
    <s v="A1633"/>
    <s v="Drinks"/>
    <x v="13058"/>
    <n v="2012"/>
    <s v="Old"/>
    <x v="0"/>
  </r>
  <r>
    <x v="1"/>
    <s v="A1633"/>
    <s v="Drinks"/>
    <x v="13059"/>
    <n v="2012"/>
    <s v="Old"/>
    <x v="0"/>
  </r>
  <r>
    <x v="0"/>
    <s v="A1633"/>
    <s v="Kids menu"/>
    <x v="13060"/>
    <n v="2012"/>
    <s v="Old"/>
    <x v="0"/>
  </r>
  <r>
    <x v="1"/>
    <s v="A1633"/>
    <s v="Kids menu"/>
    <x v="13061"/>
    <n v="2012"/>
    <s v="Old"/>
    <x v="0"/>
  </r>
  <r>
    <x v="0"/>
    <s v="A1633"/>
    <s v="Tacos"/>
    <x v="13062"/>
    <n v="2012"/>
    <s v="Old"/>
    <x v="0"/>
  </r>
  <r>
    <x v="1"/>
    <s v="A1633"/>
    <s v="Tacos"/>
    <x v="13063"/>
    <n v="2012"/>
    <s v="Old"/>
    <x v="0"/>
  </r>
  <r>
    <x v="0"/>
    <s v="A1634"/>
    <s v="Burritos"/>
    <x v="13064"/>
    <n v="2012"/>
    <s v="Old"/>
    <x v="0"/>
  </r>
  <r>
    <x v="1"/>
    <s v="A1634"/>
    <s v="Burritos"/>
    <x v="13065"/>
    <n v="2012"/>
    <s v="Old"/>
    <x v="0"/>
  </r>
  <r>
    <x v="0"/>
    <s v="A1634"/>
    <s v="Drinks"/>
    <x v="13066"/>
    <n v="2012"/>
    <s v="Old"/>
    <x v="0"/>
  </r>
  <r>
    <x v="1"/>
    <s v="A1634"/>
    <s v="Drinks"/>
    <x v="13067"/>
    <n v="2012"/>
    <s v="Old"/>
    <x v="0"/>
  </r>
  <r>
    <x v="0"/>
    <s v="A1634"/>
    <s v="Kids menu"/>
    <x v="13068"/>
    <n v="2012"/>
    <s v="Old"/>
    <x v="0"/>
  </r>
  <r>
    <x v="1"/>
    <s v="A1634"/>
    <s v="Kids menu"/>
    <x v="13069"/>
    <n v="2012"/>
    <s v="Old"/>
    <x v="0"/>
  </r>
  <r>
    <x v="0"/>
    <s v="A1634"/>
    <s v="Tacos"/>
    <x v="13070"/>
    <n v="2012"/>
    <s v="Old"/>
    <x v="0"/>
  </r>
  <r>
    <x v="1"/>
    <s v="A1634"/>
    <s v="Tacos"/>
    <x v="13071"/>
    <n v="2012"/>
    <s v="Old"/>
    <x v="0"/>
  </r>
  <r>
    <x v="0"/>
    <s v="A1635"/>
    <s v="Burritos"/>
    <x v="13072"/>
    <n v="2012"/>
    <s v="Old"/>
    <x v="0"/>
  </r>
  <r>
    <x v="1"/>
    <s v="A1635"/>
    <s v="Burritos"/>
    <x v="13073"/>
    <n v="2012"/>
    <s v="Old"/>
    <x v="0"/>
  </r>
  <r>
    <x v="0"/>
    <s v="A1635"/>
    <s v="Drinks"/>
    <x v="13074"/>
    <n v="2012"/>
    <s v="Old"/>
    <x v="0"/>
  </r>
  <r>
    <x v="1"/>
    <s v="A1635"/>
    <s v="Drinks"/>
    <x v="13075"/>
    <n v="2012"/>
    <s v="Old"/>
    <x v="0"/>
  </r>
  <r>
    <x v="0"/>
    <s v="A1635"/>
    <s v="Kids menu"/>
    <x v="13076"/>
    <n v="2012"/>
    <s v="Old"/>
    <x v="0"/>
  </r>
  <r>
    <x v="1"/>
    <s v="A1635"/>
    <s v="Kids menu"/>
    <x v="13077"/>
    <n v="2012"/>
    <s v="Old"/>
    <x v="0"/>
  </r>
  <r>
    <x v="0"/>
    <s v="A1635"/>
    <s v="Tacos"/>
    <x v="13078"/>
    <n v="2012"/>
    <s v="Old"/>
    <x v="0"/>
  </r>
  <r>
    <x v="1"/>
    <s v="A1635"/>
    <s v="Tacos"/>
    <x v="13079"/>
    <n v="2012"/>
    <s v="Old"/>
    <x v="0"/>
  </r>
  <r>
    <x v="0"/>
    <s v="A1636"/>
    <s v="Burritos"/>
    <x v="13080"/>
    <n v="2012"/>
    <s v="Old"/>
    <x v="0"/>
  </r>
  <r>
    <x v="1"/>
    <s v="A1636"/>
    <s v="Burritos"/>
    <x v="13081"/>
    <n v="2012"/>
    <s v="Old"/>
    <x v="0"/>
  </r>
  <r>
    <x v="0"/>
    <s v="A1636"/>
    <s v="Drinks"/>
    <x v="13082"/>
    <n v="2012"/>
    <s v="Old"/>
    <x v="0"/>
  </r>
  <r>
    <x v="1"/>
    <s v="A1636"/>
    <s v="Drinks"/>
    <x v="13083"/>
    <n v="2012"/>
    <s v="Old"/>
    <x v="0"/>
  </r>
  <r>
    <x v="0"/>
    <s v="A1636"/>
    <s v="Kids menu"/>
    <x v="13084"/>
    <n v="2012"/>
    <s v="Old"/>
    <x v="0"/>
  </r>
  <r>
    <x v="1"/>
    <s v="A1636"/>
    <s v="Kids menu"/>
    <x v="13085"/>
    <n v="2012"/>
    <s v="Old"/>
    <x v="0"/>
  </r>
  <r>
    <x v="0"/>
    <s v="A1636"/>
    <s v="Tacos"/>
    <x v="13086"/>
    <n v="2012"/>
    <s v="Old"/>
    <x v="0"/>
  </r>
  <r>
    <x v="1"/>
    <s v="A1636"/>
    <s v="Tacos"/>
    <x v="13087"/>
    <n v="2012"/>
    <s v="Old"/>
    <x v="0"/>
  </r>
  <r>
    <x v="0"/>
    <s v="A1637"/>
    <s v="Burritos"/>
    <x v="13088"/>
    <n v="2012"/>
    <s v="Old"/>
    <x v="0"/>
  </r>
  <r>
    <x v="1"/>
    <s v="A1637"/>
    <s v="Burritos"/>
    <x v="13089"/>
    <n v="2012"/>
    <s v="Old"/>
    <x v="0"/>
  </r>
  <r>
    <x v="0"/>
    <s v="A1637"/>
    <s v="Drinks"/>
    <x v="13090"/>
    <n v="2012"/>
    <s v="Old"/>
    <x v="0"/>
  </r>
  <r>
    <x v="1"/>
    <s v="A1637"/>
    <s v="Drinks"/>
    <x v="13091"/>
    <n v="2012"/>
    <s v="Old"/>
    <x v="0"/>
  </r>
  <r>
    <x v="0"/>
    <s v="A1637"/>
    <s v="Kids menu"/>
    <x v="13092"/>
    <n v="2012"/>
    <s v="Old"/>
    <x v="0"/>
  </r>
  <r>
    <x v="1"/>
    <s v="A1637"/>
    <s v="Kids menu"/>
    <x v="13093"/>
    <n v="2012"/>
    <s v="Old"/>
    <x v="0"/>
  </r>
  <r>
    <x v="0"/>
    <s v="A1637"/>
    <s v="Tacos"/>
    <x v="13094"/>
    <n v="2012"/>
    <s v="Old"/>
    <x v="0"/>
  </r>
  <r>
    <x v="1"/>
    <s v="A1637"/>
    <s v="Tacos"/>
    <x v="13095"/>
    <n v="2012"/>
    <s v="Old"/>
    <x v="0"/>
  </r>
  <r>
    <x v="0"/>
    <s v="A1638"/>
    <s v="Burritos"/>
    <x v="13096"/>
    <n v="2012"/>
    <s v="Old"/>
    <x v="0"/>
  </r>
  <r>
    <x v="1"/>
    <s v="A1638"/>
    <s v="Burritos"/>
    <x v="13097"/>
    <n v="2012"/>
    <s v="Old"/>
    <x v="0"/>
  </r>
  <r>
    <x v="0"/>
    <s v="A1638"/>
    <s v="Drinks"/>
    <x v="13098"/>
    <n v="2012"/>
    <s v="Old"/>
    <x v="0"/>
  </r>
  <r>
    <x v="1"/>
    <s v="A1638"/>
    <s v="Drinks"/>
    <x v="13099"/>
    <n v="2012"/>
    <s v="Old"/>
    <x v="0"/>
  </r>
  <r>
    <x v="0"/>
    <s v="A1638"/>
    <s v="Kids menu"/>
    <x v="13100"/>
    <n v="2012"/>
    <s v="Old"/>
    <x v="0"/>
  </r>
  <r>
    <x v="1"/>
    <s v="A1638"/>
    <s v="Kids menu"/>
    <x v="13101"/>
    <n v="2012"/>
    <s v="Old"/>
    <x v="0"/>
  </r>
  <r>
    <x v="0"/>
    <s v="A1638"/>
    <s v="Tacos"/>
    <x v="13102"/>
    <n v="2012"/>
    <s v="Old"/>
    <x v="0"/>
  </r>
  <r>
    <x v="1"/>
    <s v="A1638"/>
    <s v="Tacos"/>
    <x v="13103"/>
    <n v="2012"/>
    <s v="Old"/>
    <x v="0"/>
  </r>
  <r>
    <x v="0"/>
    <s v="A1639"/>
    <s v="Burritos"/>
    <x v="13104"/>
    <n v="2012"/>
    <s v="Old"/>
    <x v="0"/>
  </r>
  <r>
    <x v="1"/>
    <s v="A1639"/>
    <s v="Burritos"/>
    <x v="13105"/>
    <n v="2012"/>
    <s v="Old"/>
    <x v="0"/>
  </r>
  <r>
    <x v="0"/>
    <s v="A1639"/>
    <s v="Drinks"/>
    <x v="13106"/>
    <n v="2012"/>
    <s v="Old"/>
    <x v="0"/>
  </r>
  <r>
    <x v="1"/>
    <s v="A1639"/>
    <s v="Drinks"/>
    <x v="13107"/>
    <n v="2012"/>
    <s v="Old"/>
    <x v="0"/>
  </r>
  <r>
    <x v="0"/>
    <s v="A1639"/>
    <s v="Kids menu"/>
    <x v="13108"/>
    <n v="2012"/>
    <s v="Old"/>
    <x v="0"/>
  </r>
  <r>
    <x v="1"/>
    <s v="A1639"/>
    <s v="Kids menu"/>
    <x v="13109"/>
    <n v="2012"/>
    <s v="Old"/>
    <x v="0"/>
  </r>
  <r>
    <x v="0"/>
    <s v="A1639"/>
    <s v="Tacos"/>
    <x v="13110"/>
    <n v="2012"/>
    <s v="Old"/>
    <x v="0"/>
  </r>
  <r>
    <x v="1"/>
    <s v="A1639"/>
    <s v="Tacos"/>
    <x v="13111"/>
    <n v="2012"/>
    <s v="Old"/>
    <x v="0"/>
  </r>
  <r>
    <x v="0"/>
    <s v="A1640"/>
    <s v="Burritos"/>
    <x v="13112"/>
    <n v="2012"/>
    <s v="Old"/>
    <x v="0"/>
  </r>
  <r>
    <x v="1"/>
    <s v="A1640"/>
    <s v="Burritos"/>
    <x v="13113"/>
    <n v="2012"/>
    <s v="Old"/>
    <x v="0"/>
  </r>
  <r>
    <x v="0"/>
    <s v="A1640"/>
    <s v="Drinks"/>
    <x v="13114"/>
    <n v="2012"/>
    <s v="Old"/>
    <x v="0"/>
  </r>
  <r>
    <x v="1"/>
    <s v="A1640"/>
    <s v="Drinks"/>
    <x v="13115"/>
    <n v="2012"/>
    <s v="Old"/>
    <x v="0"/>
  </r>
  <r>
    <x v="0"/>
    <s v="A1640"/>
    <s v="Kids menu"/>
    <x v="13116"/>
    <n v="2012"/>
    <s v="Old"/>
    <x v="0"/>
  </r>
  <r>
    <x v="1"/>
    <s v="A1640"/>
    <s v="Kids menu"/>
    <x v="13117"/>
    <n v="2012"/>
    <s v="Old"/>
    <x v="0"/>
  </r>
  <r>
    <x v="0"/>
    <s v="A1640"/>
    <s v="Tacos"/>
    <x v="13118"/>
    <n v="2012"/>
    <s v="Old"/>
    <x v="0"/>
  </r>
  <r>
    <x v="1"/>
    <s v="A1640"/>
    <s v="Tacos"/>
    <x v="13119"/>
    <n v="2012"/>
    <s v="Old"/>
    <x v="0"/>
  </r>
  <r>
    <x v="0"/>
    <s v="A1641"/>
    <s v="Burritos"/>
    <x v="13120"/>
    <n v="2012"/>
    <s v="Old"/>
    <x v="0"/>
  </r>
  <r>
    <x v="1"/>
    <s v="A1641"/>
    <s v="Burritos"/>
    <x v="13121"/>
    <n v="2012"/>
    <s v="Old"/>
    <x v="0"/>
  </r>
  <r>
    <x v="0"/>
    <s v="A1641"/>
    <s v="Drinks"/>
    <x v="13122"/>
    <n v="2012"/>
    <s v="Old"/>
    <x v="0"/>
  </r>
  <r>
    <x v="1"/>
    <s v="A1641"/>
    <s v="Drinks"/>
    <x v="13123"/>
    <n v="2012"/>
    <s v="Old"/>
    <x v="0"/>
  </r>
  <r>
    <x v="0"/>
    <s v="A1641"/>
    <s v="Kids menu"/>
    <x v="13124"/>
    <n v="2012"/>
    <s v="Old"/>
    <x v="0"/>
  </r>
  <r>
    <x v="1"/>
    <s v="A1641"/>
    <s v="Kids menu"/>
    <x v="13125"/>
    <n v="2012"/>
    <s v="Old"/>
    <x v="0"/>
  </r>
  <r>
    <x v="0"/>
    <s v="A1641"/>
    <s v="Tacos"/>
    <x v="13126"/>
    <n v="2012"/>
    <s v="Old"/>
    <x v="0"/>
  </r>
  <r>
    <x v="1"/>
    <s v="A1641"/>
    <s v="Tacos"/>
    <x v="13127"/>
    <n v="2012"/>
    <s v="Old"/>
    <x v="0"/>
  </r>
  <r>
    <x v="0"/>
    <s v="A1642"/>
    <s v="Burritos"/>
    <x v="13128"/>
    <n v="2012"/>
    <s v="Old"/>
    <x v="0"/>
  </r>
  <r>
    <x v="1"/>
    <s v="A1642"/>
    <s v="Burritos"/>
    <x v="13129"/>
    <n v="2012"/>
    <s v="Old"/>
    <x v="0"/>
  </r>
  <r>
    <x v="0"/>
    <s v="A1642"/>
    <s v="Drinks"/>
    <x v="13130"/>
    <n v="2012"/>
    <s v="Old"/>
    <x v="0"/>
  </r>
  <r>
    <x v="1"/>
    <s v="A1642"/>
    <s v="Drinks"/>
    <x v="13131"/>
    <n v="2012"/>
    <s v="Old"/>
    <x v="0"/>
  </r>
  <r>
    <x v="0"/>
    <s v="A1642"/>
    <s v="Kids menu"/>
    <x v="13132"/>
    <n v="2012"/>
    <s v="Old"/>
    <x v="0"/>
  </r>
  <r>
    <x v="1"/>
    <s v="A1642"/>
    <s v="Kids menu"/>
    <x v="13133"/>
    <n v="2012"/>
    <s v="Old"/>
    <x v="0"/>
  </r>
  <r>
    <x v="0"/>
    <s v="A1642"/>
    <s v="Tacos"/>
    <x v="13134"/>
    <n v="2012"/>
    <s v="Old"/>
    <x v="0"/>
  </r>
  <r>
    <x v="1"/>
    <s v="A1642"/>
    <s v="Tacos"/>
    <x v="13135"/>
    <n v="2012"/>
    <s v="Old"/>
    <x v="0"/>
  </r>
  <r>
    <x v="0"/>
    <s v="A1643"/>
    <s v="Burritos"/>
    <x v="13136"/>
    <n v="2012"/>
    <s v="Old"/>
    <x v="0"/>
  </r>
  <r>
    <x v="1"/>
    <s v="A1643"/>
    <s v="Burritos"/>
    <x v="13137"/>
    <n v="2012"/>
    <s v="Old"/>
    <x v="0"/>
  </r>
  <r>
    <x v="0"/>
    <s v="A1643"/>
    <s v="Drinks"/>
    <x v="13138"/>
    <n v="2012"/>
    <s v="Old"/>
    <x v="0"/>
  </r>
  <r>
    <x v="1"/>
    <s v="A1643"/>
    <s v="Drinks"/>
    <x v="13139"/>
    <n v="2012"/>
    <s v="Old"/>
    <x v="0"/>
  </r>
  <r>
    <x v="0"/>
    <s v="A1643"/>
    <s v="Kids menu"/>
    <x v="13140"/>
    <n v="2012"/>
    <s v="Old"/>
    <x v="0"/>
  </r>
  <r>
    <x v="1"/>
    <s v="A1643"/>
    <s v="Kids menu"/>
    <x v="13141"/>
    <n v="2012"/>
    <s v="Old"/>
    <x v="0"/>
  </r>
  <r>
    <x v="0"/>
    <s v="A1643"/>
    <s v="Tacos"/>
    <x v="13142"/>
    <n v="2012"/>
    <s v="Old"/>
    <x v="0"/>
  </r>
  <r>
    <x v="1"/>
    <s v="A1643"/>
    <s v="Tacos"/>
    <x v="13143"/>
    <n v="2012"/>
    <s v="Old"/>
    <x v="0"/>
  </r>
  <r>
    <x v="0"/>
    <s v="A1644"/>
    <s v="Burritos"/>
    <x v="13144"/>
    <n v="2012"/>
    <s v="Old"/>
    <x v="0"/>
  </r>
  <r>
    <x v="1"/>
    <s v="A1644"/>
    <s v="Burritos"/>
    <x v="13145"/>
    <n v="2012"/>
    <s v="Old"/>
    <x v="0"/>
  </r>
  <r>
    <x v="0"/>
    <s v="A1644"/>
    <s v="Drinks"/>
    <x v="13146"/>
    <n v="2012"/>
    <s v="Old"/>
    <x v="0"/>
  </r>
  <r>
    <x v="1"/>
    <s v="A1644"/>
    <s v="Drinks"/>
    <x v="13147"/>
    <n v="2012"/>
    <s v="Old"/>
    <x v="0"/>
  </r>
  <r>
    <x v="0"/>
    <s v="A1644"/>
    <s v="Kids menu"/>
    <x v="13148"/>
    <n v="2012"/>
    <s v="Old"/>
    <x v="0"/>
  </r>
  <r>
    <x v="1"/>
    <s v="A1644"/>
    <s v="Kids menu"/>
    <x v="13149"/>
    <n v="2012"/>
    <s v="Old"/>
    <x v="0"/>
  </r>
  <r>
    <x v="0"/>
    <s v="A1644"/>
    <s v="Tacos"/>
    <x v="13150"/>
    <n v="2012"/>
    <s v="Old"/>
    <x v="0"/>
  </r>
  <r>
    <x v="1"/>
    <s v="A1644"/>
    <s v="Tacos"/>
    <x v="13151"/>
    <n v="2012"/>
    <s v="Old"/>
    <x v="0"/>
  </r>
  <r>
    <x v="0"/>
    <s v="A1645"/>
    <s v="Burritos"/>
    <x v="13152"/>
    <n v="2012"/>
    <s v="Old"/>
    <x v="0"/>
  </r>
  <r>
    <x v="1"/>
    <s v="A1645"/>
    <s v="Burritos"/>
    <x v="13153"/>
    <n v="2012"/>
    <s v="Old"/>
    <x v="0"/>
  </r>
  <r>
    <x v="0"/>
    <s v="A1645"/>
    <s v="Drinks"/>
    <x v="13154"/>
    <n v="2012"/>
    <s v="Old"/>
    <x v="0"/>
  </r>
  <r>
    <x v="1"/>
    <s v="A1645"/>
    <s v="Drinks"/>
    <x v="13155"/>
    <n v="2012"/>
    <s v="Old"/>
    <x v="0"/>
  </r>
  <r>
    <x v="0"/>
    <s v="A1645"/>
    <s v="Kids menu"/>
    <x v="13156"/>
    <n v="2012"/>
    <s v="Old"/>
    <x v="0"/>
  </r>
  <r>
    <x v="1"/>
    <s v="A1645"/>
    <s v="Kids menu"/>
    <x v="13157"/>
    <n v="2012"/>
    <s v="Old"/>
    <x v="0"/>
  </r>
  <r>
    <x v="0"/>
    <s v="A1645"/>
    <s v="Tacos"/>
    <x v="13158"/>
    <n v="2012"/>
    <s v="Old"/>
    <x v="0"/>
  </r>
  <r>
    <x v="1"/>
    <s v="A1645"/>
    <s v="Tacos"/>
    <x v="13159"/>
    <n v="2012"/>
    <s v="Old"/>
    <x v="0"/>
  </r>
  <r>
    <x v="0"/>
    <s v="A1646"/>
    <s v="Burritos"/>
    <x v="13160"/>
    <n v="2012"/>
    <s v="Old"/>
    <x v="0"/>
  </r>
  <r>
    <x v="1"/>
    <s v="A1646"/>
    <s v="Burritos"/>
    <x v="13161"/>
    <n v="2012"/>
    <s v="Old"/>
    <x v="0"/>
  </r>
  <r>
    <x v="0"/>
    <s v="A1646"/>
    <s v="Drinks"/>
    <x v="13162"/>
    <n v="2012"/>
    <s v="Old"/>
    <x v="0"/>
  </r>
  <r>
    <x v="1"/>
    <s v="A1646"/>
    <s v="Drinks"/>
    <x v="13163"/>
    <n v="2012"/>
    <s v="Old"/>
    <x v="0"/>
  </r>
  <r>
    <x v="0"/>
    <s v="A1646"/>
    <s v="Kids menu"/>
    <x v="13164"/>
    <n v="2012"/>
    <s v="Old"/>
    <x v="0"/>
  </r>
  <r>
    <x v="1"/>
    <s v="A1646"/>
    <s v="Kids menu"/>
    <x v="13165"/>
    <n v="2012"/>
    <s v="Old"/>
    <x v="0"/>
  </r>
  <r>
    <x v="0"/>
    <s v="A1646"/>
    <s v="Tacos"/>
    <x v="13166"/>
    <n v="2012"/>
    <s v="Old"/>
    <x v="0"/>
  </r>
  <r>
    <x v="1"/>
    <s v="A1646"/>
    <s v="Tacos"/>
    <x v="13167"/>
    <n v="2012"/>
    <s v="Old"/>
    <x v="0"/>
  </r>
  <r>
    <x v="0"/>
    <s v="A1647"/>
    <s v="Burritos"/>
    <x v="13168"/>
    <n v="2012"/>
    <s v="Old"/>
    <x v="0"/>
  </r>
  <r>
    <x v="1"/>
    <s v="A1647"/>
    <s v="Burritos"/>
    <x v="13169"/>
    <n v="2012"/>
    <s v="Old"/>
    <x v="0"/>
  </r>
  <r>
    <x v="0"/>
    <s v="A1647"/>
    <s v="Drinks"/>
    <x v="13170"/>
    <n v="2012"/>
    <s v="Old"/>
    <x v="0"/>
  </r>
  <r>
    <x v="1"/>
    <s v="A1647"/>
    <s v="Drinks"/>
    <x v="13171"/>
    <n v="2012"/>
    <s v="Old"/>
    <x v="0"/>
  </r>
  <r>
    <x v="0"/>
    <s v="A1647"/>
    <s v="Kids menu"/>
    <x v="13172"/>
    <n v="2012"/>
    <s v="Old"/>
    <x v="0"/>
  </r>
  <r>
    <x v="1"/>
    <s v="A1647"/>
    <s v="Kids menu"/>
    <x v="13173"/>
    <n v="2012"/>
    <s v="Old"/>
    <x v="0"/>
  </r>
  <r>
    <x v="0"/>
    <s v="A1647"/>
    <s v="Tacos"/>
    <x v="13174"/>
    <n v="2012"/>
    <s v="Old"/>
    <x v="0"/>
  </r>
  <r>
    <x v="1"/>
    <s v="A1647"/>
    <s v="Tacos"/>
    <x v="13175"/>
    <n v="2012"/>
    <s v="Old"/>
    <x v="0"/>
  </r>
  <r>
    <x v="0"/>
    <s v="A1648"/>
    <s v="Burritos"/>
    <x v="13176"/>
    <n v="2012"/>
    <s v="Old"/>
    <x v="0"/>
  </r>
  <r>
    <x v="1"/>
    <s v="A1648"/>
    <s v="Burritos"/>
    <x v="13177"/>
    <n v="2012"/>
    <s v="Old"/>
    <x v="0"/>
  </r>
  <r>
    <x v="0"/>
    <s v="A1648"/>
    <s v="Drinks"/>
    <x v="13178"/>
    <n v="2012"/>
    <s v="Old"/>
    <x v="0"/>
  </r>
  <r>
    <x v="1"/>
    <s v="A1648"/>
    <s v="Drinks"/>
    <x v="13179"/>
    <n v="2012"/>
    <s v="Old"/>
    <x v="0"/>
  </r>
  <r>
    <x v="0"/>
    <s v="A1648"/>
    <s v="Kids menu"/>
    <x v="13180"/>
    <n v="2012"/>
    <s v="Old"/>
    <x v="0"/>
  </r>
  <r>
    <x v="1"/>
    <s v="A1648"/>
    <s v="Kids menu"/>
    <x v="13181"/>
    <n v="2012"/>
    <s v="Old"/>
    <x v="0"/>
  </r>
  <r>
    <x v="0"/>
    <s v="A1648"/>
    <s v="Tacos"/>
    <x v="13182"/>
    <n v="2012"/>
    <s v="Old"/>
    <x v="0"/>
  </r>
  <r>
    <x v="1"/>
    <s v="A1648"/>
    <s v="Tacos"/>
    <x v="13183"/>
    <n v="2012"/>
    <s v="Old"/>
    <x v="0"/>
  </r>
  <r>
    <x v="0"/>
    <s v="A1649"/>
    <s v="Burritos"/>
    <x v="13184"/>
    <n v="2012"/>
    <s v="Old"/>
    <x v="0"/>
  </r>
  <r>
    <x v="1"/>
    <s v="A1649"/>
    <s v="Burritos"/>
    <x v="13185"/>
    <n v="2012"/>
    <s v="Old"/>
    <x v="0"/>
  </r>
  <r>
    <x v="0"/>
    <s v="A1649"/>
    <s v="Drinks"/>
    <x v="13186"/>
    <n v="2012"/>
    <s v="Old"/>
    <x v="0"/>
  </r>
  <r>
    <x v="1"/>
    <s v="A1649"/>
    <s v="Drinks"/>
    <x v="13187"/>
    <n v="2012"/>
    <s v="Old"/>
    <x v="0"/>
  </r>
  <r>
    <x v="0"/>
    <s v="A1649"/>
    <s v="Kids menu"/>
    <x v="13188"/>
    <n v="2012"/>
    <s v="Old"/>
    <x v="0"/>
  </r>
  <r>
    <x v="1"/>
    <s v="A1649"/>
    <s v="Kids menu"/>
    <x v="13189"/>
    <n v="2012"/>
    <s v="Old"/>
    <x v="0"/>
  </r>
  <r>
    <x v="0"/>
    <s v="A1649"/>
    <s v="Tacos"/>
    <x v="13190"/>
    <n v="2012"/>
    <s v="Old"/>
    <x v="0"/>
  </r>
  <r>
    <x v="1"/>
    <s v="A1649"/>
    <s v="Tacos"/>
    <x v="13191"/>
    <n v="2012"/>
    <s v="Old"/>
    <x v="0"/>
  </r>
  <r>
    <x v="0"/>
    <s v="A1650"/>
    <s v="Burritos"/>
    <x v="13192"/>
    <n v="2012"/>
    <s v="Old"/>
    <x v="0"/>
  </r>
  <r>
    <x v="1"/>
    <s v="A1650"/>
    <s v="Burritos"/>
    <x v="13193"/>
    <n v="2012"/>
    <s v="Old"/>
    <x v="0"/>
  </r>
  <r>
    <x v="0"/>
    <s v="A1650"/>
    <s v="Drinks"/>
    <x v="13194"/>
    <n v="2012"/>
    <s v="Old"/>
    <x v="0"/>
  </r>
  <r>
    <x v="1"/>
    <s v="A1650"/>
    <s v="Drinks"/>
    <x v="13195"/>
    <n v="2012"/>
    <s v="Old"/>
    <x v="0"/>
  </r>
  <r>
    <x v="0"/>
    <s v="A1650"/>
    <s v="Kids menu"/>
    <x v="13196"/>
    <n v="2012"/>
    <s v="Old"/>
    <x v="0"/>
  </r>
  <r>
    <x v="1"/>
    <s v="A1650"/>
    <s v="Kids menu"/>
    <x v="13197"/>
    <n v="2012"/>
    <s v="Old"/>
    <x v="0"/>
  </r>
  <r>
    <x v="0"/>
    <s v="A1650"/>
    <s v="Tacos"/>
    <x v="13198"/>
    <n v="2012"/>
    <s v="Old"/>
    <x v="0"/>
  </r>
  <r>
    <x v="1"/>
    <s v="A1650"/>
    <s v="Tacos"/>
    <x v="13199"/>
    <n v="2012"/>
    <s v="Old"/>
    <x v="0"/>
  </r>
  <r>
    <x v="0"/>
    <s v="A1651"/>
    <s v="Burritos"/>
    <x v="13200"/>
    <n v="2012"/>
    <s v="Old"/>
    <x v="0"/>
  </r>
  <r>
    <x v="1"/>
    <s v="A1651"/>
    <s v="Burritos"/>
    <x v="13201"/>
    <n v="2012"/>
    <s v="Old"/>
    <x v="0"/>
  </r>
  <r>
    <x v="0"/>
    <s v="A1651"/>
    <s v="Drinks"/>
    <x v="13202"/>
    <n v="2012"/>
    <s v="Old"/>
    <x v="0"/>
  </r>
  <r>
    <x v="1"/>
    <s v="A1651"/>
    <s v="Drinks"/>
    <x v="13203"/>
    <n v="2012"/>
    <s v="Old"/>
    <x v="0"/>
  </r>
  <r>
    <x v="0"/>
    <s v="A1651"/>
    <s v="Kids menu"/>
    <x v="13204"/>
    <n v="2012"/>
    <s v="Old"/>
    <x v="0"/>
  </r>
  <r>
    <x v="1"/>
    <s v="A1651"/>
    <s v="Kids menu"/>
    <x v="13205"/>
    <n v="2012"/>
    <s v="Old"/>
    <x v="0"/>
  </r>
  <r>
    <x v="0"/>
    <s v="A1651"/>
    <s v="Tacos"/>
    <x v="13206"/>
    <n v="2012"/>
    <s v="Old"/>
    <x v="0"/>
  </r>
  <r>
    <x v="1"/>
    <s v="A1651"/>
    <s v="Tacos"/>
    <x v="13207"/>
    <n v="2012"/>
    <s v="Old"/>
    <x v="0"/>
  </r>
  <r>
    <x v="0"/>
    <s v="A1652"/>
    <s v="Burritos"/>
    <x v="13208"/>
    <n v="2012"/>
    <s v="Old"/>
    <x v="0"/>
  </r>
  <r>
    <x v="1"/>
    <s v="A1652"/>
    <s v="Burritos"/>
    <x v="13209"/>
    <n v="2012"/>
    <s v="Old"/>
    <x v="0"/>
  </r>
  <r>
    <x v="0"/>
    <s v="A1652"/>
    <s v="Drinks"/>
    <x v="13210"/>
    <n v="2012"/>
    <s v="Old"/>
    <x v="0"/>
  </r>
  <r>
    <x v="1"/>
    <s v="A1652"/>
    <s v="Drinks"/>
    <x v="13211"/>
    <n v="2012"/>
    <s v="Old"/>
    <x v="0"/>
  </r>
  <r>
    <x v="0"/>
    <s v="A1652"/>
    <s v="Kids menu"/>
    <x v="13212"/>
    <n v="2012"/>
    <s v="Old"/>
    <x v="0"/>
  </r>
  <r>
    <x v="1"/>
    <s v="A1652"/>
    <s v="Kids menu"/>
    <x v="13213"/>
    <n v="2012"/>
    <s v="Old"/>
    <x v="0"/>
  </r>
  <r>
    <x v="0"/>
    <s v="A1652"/>
    <s v="Tacos"/>
    <x v="13214"/>
    <n v="2012"/>
    <s v="Old"/>
    <x v="0"/>
  </r>
  <r>
    <x v="1"/>
    <s v="A1652"/>
    <s v="Tacos"/>
    <x v="13215"/>
    <n v="2012"/>
    <s v="Old"/>
    <x v="0"/>
  </r>
  <r>
    <x v="0"/>
    <s v="A1653"/>
    <s v="Burritos"/>
    <x v="13216"/>
    <n v="2012"/>
    <s v="Old"/>
    <x v="0"/>
  </r>
  <r>
    <x v="1"/>
    <s v="A1653"/>
    <s v="Burritos"/>
    <x v="13217"/>
    <n v="2012"/>
    <s v="Old"/>
    <x v="0"/>
  </r>
  <r>
    <x v="0"/>
    <s v="A1653"/>
    <s v="Drinks"/>
    <x v="13218"/>
    <n v="2012"/>
    <s v="Old"/>
    <x v="0"/>
  </r>
  <r>
    <x v="1"/>
    <s v="A1653"/>
    <s v="Drinks"/>
    <x v="13219"/>
    <n v="2012"/>
    <s v="Old"/>
    <x v="0"/>
  </r>
  <r>
    <x v="0"/>
    <s v="A1653"/>
    <s v="Kids menu"/>
    <x v="13220"/>
    <n v="2012"/>
    <s v="Old"/>
    <x v="0"/>
  </r>
  <r>
    <x v="1"/>
    <s v="A1653"/>
    <s v="Kids menu"/>
    <x v="13221"/>
    <n v="2012"/>
    <s v="Old"/>
    <x v="0"/>
  </r>
  <r>
    <x v="0"/>
    <s v="A1653"/>
    <s v="Tacos"/>
    <x v="13222"/>
    <n v="2012"/>
    <s v="Old"/>
    <x v="0"/>
  </r>
  <r>
    <x v="1"/>
    <s v="A1653"/>
    <s v="Tacos"/>
    <x v="13223"/>
    <n v="2012"/>
    <s v="Old"/>
    <x v="0"/>
  </r>
  <r>
    <x v="0"/>
    <s v="A1654"/>
    <s v="Burritos"/>
    <x v="13224"/>
    <n v="2012"/>
    <s v="Old"/>
    <x v="0"/>
  </r>
  <r>
    <x v="1"/>
    <s v="A1654"/>
    <s v="Burritos"/>
    <x v="13225"/>
    <n v="2012"/>
    <s v="Old"/>
    <x v="0"/>
  </r>
  <r>
    <x v="0"/>
    <s v="A1654"/>
    <s v="Drinks"/>
    <x v="13226"/>
    <n v="2012"/>
    <s v="Old"/>
    <x v="0"/>
  </r>
  <r>
    <x v="1"/>
    <s v="A1654"/>
    <s v="Drinks"/>
    <x v="13227"/>
    <n v="2012"/>
    <s v="Old"/>
    <x v="0"/>
  </r>
  <r>
    <x v="0"/>
    <s v="A1654"/>
    <s v="Kids menu"/>
    <x v="13228"/>
    <n v="2012"/>
    <s v="Old"/>
    <x v="0"/>
  </r>
  <r>
    <x v="1"/>
    <s v="A1654"/>
    <s v="Kids menu"/>
    <x v="13229"/>
    <n v="2012"/>
    <s v="Old"/>
    <x v="0"/>
  </r>
  <r>
    <x v="0"/>
    <s v="A1654"/>
    <s v="Tacos"/>
    <x v="13230"/>
    <n v="2012"/>
    <s v="Old"/>
    <x v="0"/>
  </r>
  <r>
    <x v="1"/>
    <s v="A1654"/>
    <s v="Tacos"/>
    <x v="13231"/>
    <n v="2012"/>
    <s v="Old"/>
    <x v="0"/>
  </r>
  <r>
    <x v="0"/>
    <s v="A1655"/>
    <s v="Burritos"/>
    <x v="13232"/>
    <n v="2012"/>
    <s v="Old"/>
    <x v="0"/>
  </r>
  <r>
    <x v="1"/>
    <s v="A1655"/>
    <s v="Burritos"/>
    <x v="13233"/>
    <n v="2012"/>
    <s v="Old"/>
    <x v="0"/>
  </r>
  <r>
    <x v="0"/>
    <s v="A1655"/>
    <s v="Drinks"/>
    <x v="13234"/>
    <n v="2012"/>
    <s v="Old"/>
    <x v="0"/>
  </r>
  <r>
    <x v="1"/>
    <s v="A1655"/>
    <s v="Drinks"/>
    <x v="13235"/>
    <n v="2012"/>
    <s v="Old"/>
    <x v="0"/>
  </r>
  <r>
    <x v="0"/>
    <s v="A1655"/>
    <s v="Kids menu"/>
    <x v="13236"/>
    <n v="2012"/>
    <s v="Old"/>
    <x v="0"/>
  </r>
  <r>
    <x v="1"/>
    <s v="A1655"/>
    <s v="Kids menu"/>
    <x v="13237"/>
    <n v="2012"/>
    <s v="Old"/>
    <x v="0"/>
  </r>
  <r>
    <x v="0"/>
    <s v="A1655"/>
    <s v="Tacos"/>
    <x v="13238"/>
    <n v="2012"/>
    <s v="Old"/>
    <x v="0"/>
  </r>
  <r>
    <x v="1"/>
    <s v="A1655"/>
    <s v="Tacos"/>
    <x v="13239"/>
    <n v="2012"/>
    <s v="Old"/>
    <x v="0"/>
  </r>
  <r>
    <x v="0"/>
    <s v="A1656"/>
    <s v="Burritos"/>
    <x v="13240"/>
    <n v="2012"/>
    <s v="Old"/>
    <x v="0"/>
  </r>
  <r>
    <x v="1"/>
    <s v="A1656"/>
    <s v="Burritos"/>
    <x v="13241"/>
    <n v="2012"/>
    <s v="Old"/>
    <x v="0"/>
  </r>
  <r>
    <x v="0"/>
    <s v="A1656"/>
    <s v="Drinks"/>
    <x v="13242"/>
    <n v="2012"/>
    <s v="Old"/>
    <x v="0"/>
  </r>
  <r>
    <x v="1"/>
    <s v="A1656"/>
    <s v="Drinks"/>
    <x v="13243"/>
    <n v="2012"/>
    <s v="Old"/>
    <x v="0"/>
  </r>
  <r>
    <x v="0"/>
    <s v="A1656"/>
    <s v="Kids menu"/>
    <x v="13244"/>
    <n v="2012"/>
    <s v="Old"/>
    <x v="0"/>
  </r>
  <r>
    <x v="1"/>
    <s v="A1656"/>
    <s v="Kids menu"/>
    <x v="13245"/>
    <n v="2012"/>
    <s v="Old"/>
    <x v="0"/>
  </r>
  <r>
    <x v="0"/>
    <s v="A1656"/>
    <s v="Tacos"/>
    <x v="13246"/>
    <n v="2012"/>
    <s v="Old"/>
    <x v="0"/>
  </r>
  <r>
    <x v="1"/>
    <s v="A1656"/>
    <s v="Tacos"/>
    <x v="13247"/>
    <n v="2012"/>
    <s v="Old"/>
    <x v="0"/>
  </r>
  <r>
    <x v="0"/>
    <s v="A1657"/>
    <s v="Burritos"/>
    <x v="13248"/>
    <n v="2012"/>
    <s v="Old"/>
    <x v="0"/>
  </r>
  <r>
    <x v="1"/>
    <s v="A1657"/>
    <s v="Burritos"/>
    <x v="13249"/>
    <n v="2012"/>
    <s v="Old"/>
    <x v="0"/>
  </r>
  <r>
    <x v="0"/>
    <s v="A1657"/>
    <s v="Drinks"/>
    <x v="13250"/>
    <n v="2012"/>
    <s v="Old"/>
    <x v="0"/>
  </r>
  <r>
    <x v="1"/>
    <s v="A1657"/>
    <s v="Drinks"/>
    <x v="13251"/>
    <n v="2012"/>
    <s v="Old"/>
    <x v="0"/>
  </r>
  <r>
    <x v="0"/>
    <s v="A1657"/>
    <s v="Kids menu"/>
    <x v="13252"/>
    <n v="2012"/>
    <s v="Old"/>
    <x v="0"/>
  </r>
  <r>
    <x v="1"/>
    <s v="A1657"/>
    <s v="Kids menu"/>
    <x v="13253"/>
    <n v="2012"/>
    <s v="Old"/>
    <x v="0"/>
  </r>
  <r>
    <x v="0"/>
    <s v="A1657"/>
    <s v="Tacos"/>
    <x v="13254"/>
    <n v="2012"/>
    <s v="Old"/>
    <x v="0"/>
  </r>
  <r>
    <x v="1"/>
    <s v="A1657"/>
    <s v="Tacos"/>
    <x v="13255"/>
    <n v="2012"/>
    <s v="Old"/>
    <x v="0"/>
  </r>
  <r>
    <x v="0"/>
    <s v="A1658"/>
    <s v="Burritos"/>
    <x v="13256"/>
    <n v="2012"/>
    <s v="Old"/>
    <x v="0"/>
  </r>
  <r>
    <x v="1"/>
    <s v="A1658"/>
    <s v="Burritos"/>
    <x v="13257"/>
    <n v="2012"/>
    <s v="Old"/>
    <x v="0"/>
  </r>
  <r>
    <x v="0"/>
    <s v="A1658"/>
    <s v="Drinks"/>
    <x v="13258"/>
    <n v="2012"/>
    <s v="Old"/>
    <x v="0"/>
  </r>
  <r>
    <x v="1"/>
    <s v="A1658"/>
    <s v="Drinks"/>
    <x v="13259"/>
    <n v="2012"/>
    <s v="Old"/>
    <x v="0"/>
  </r>
  <r>
    <x v="0"/>
    <s v="A1658"/>
    <s v="Kids menu"/>
    <x v="13260"/>
    <n v="2012"/>
    <s v="Old"/>
    <x v="0"/>
  </r>
  <r>
    <x v="1"/>
    <s v="A1658"/>
    <s v="Kids menu"/>
    <x v="13261"/>
    <n v="2012"/>
    <s v="Old"/>
    <x v="0"/>
  </r>
  <r>
    <x v="0"/>
    <s v="A1658"/>
    <s v="Tacos"/>
    <x v="13262"/>
    <n v="2012"/>
    <s v="Old"/>
    <x v="0"/>
  </r>
  <r>
    <x v="1"/>
    <s v="A1658"/>
    <s v="Tacos"/>
    <x v="13263"/>
    <n v="2012"/>
    <s v="Old"/>
    <x v="0"/>
  </r>
  <r>
    <x v="0"/>
    <s v="A1659"/>
    <s v="Burritos"/>
    <x v="13264"/>
    <n v="2012"/>
    <s v="Old"/>
    <x v="0"/>
  </r>
  <r>
    <x v="1"/>
    <s v="A1659"/>
    <s v="Burritos"/>
    <x v="13265"/>
    <n v="2012"/>
    <s v="Old"/>
    <x v="0"/>
  </r>
  <r>
    <x v="0"/>
    <s v="A1659"/>
    <s v="Drinks"/>
    <x v="13266"/>
    <n v="2012"/>
    <s v="Old"/>
    <x v="0"/>
  </r>
  <r>
    <x v="1"/>
    <s v="A1659"/>
    <s v="Drinks"/>
    <x v="13267"/>
    <n v="2012"/>
    <s v="Old"/>
    <x v="0"/>
  </r>
  <r>
    <x v="0"/>
    <s v="A1659"/>
    <s v="Kids menu"/>
    <x v="13268"/>
    <n v="2012"/>
    <s v="Old"/>
    <x v="0"/>
  </r>
  <r>
    <x v="1"/>
    <s v="A1659"/>
    <s v="Kids menu"/>
    <x v="13269"/>
    <n v="2012"/>
    <s v="Old"/>
    <x v="0"/>
  </r>
  <r>
    <x v="0"/>
    <s v="A1659"/>
    <s v="Tacos"/>
    <x v="13270"/>
    <n v="2012"/>
    <s v="Old"/>
    <x v="0"/>
  </r>
  <r>
    <x v="1"/>
    <s v="A1659"/>
    <s v="Tacos"/>
    <x v="13271"/>
    <n v="2012"/>
    <s v="Old"/>
    <x v="0"/>
  </r>
  <r>
    <x v="0"/>
    <s v="A1660"/>
    <s v="Burritos"/>
    <x v="13272"/>
    <n v="2012"/>
    <s v="Old"/>
    <x v="0"/>
  </r>
  <r>
    <x v="1"/>
    <s v="A1660"/>
    <s v="Burritos"/>
    <x v="13273"/>
    <n v="2012"/>
    <s v="Old"/>
    <x v="0"/>
  </r>
  <r>
    <x v="0"/>
    <s v="A1660"/>
    <s v="Drinks"/>
    <x v="13274"/>
    <n v="2012"/>
    <s v="Old"/>
    <x v="0"/>
  </r>
  <r>
    <x v="1"/>
    <s v="A1660"/>
    <s v="Drinks"/>
    <x v="13275"/>
    <n v="2012"/>
    <s v="Old"/>
    <x v="0"/>
  </r>
  <r>
    <x v="0"/>
    <s v="A1660"/>
    <s v="Kids menu"/>
    <x v="13276"/>
    <n v="2012"/>
    <s v="Old"/>
    <x v="0"/>
  </r>
  <r>
    <x v="1"/>
    <s v="A1660"/>
    <s v="Kids menu"/>
    <x v="13277"/>
    <n v="2012"/>
    <s v="Old"/>
    <x v="0"/>
  </r>
  <r>
    <x v="0"/>
    <s v="A1660"/>
    <s v="Tacos"/>
    <x v="13278"/>
    <n v="2012"/>
    <s v="Old"/>
    <x v="0"/>
  </r>
  <r>
    <x v="1"/>
    <s v="A1660"/>
    <s v="Tacos"/>
    <x v="13279"/>
    <n v="2012"/>
    <s v="Old"/>
    <x v="0"/>
  </r>
  <r>
    <x v="0"/>
    <s v="A1661"/>
    <s v="Burritos"/>
    <x v="13280"/>
    <n v="2012"/>
    <s v="Old"/>
    <x v="0"/>
  </r>
  <r>
    <x v="1"/>
    <s v="A1661"/>
    <s v="Burritos"/>
    <x v="13281"/>
    <n v="2012"/>
    <s v="Old"/>
    <x v="0"/>
  </r>
  <r>
    <x v="0"/>
    <s v="A1661"/>
    <s v="Drinks"/>
    <x v="13282"/>
    <n v="2012"/>
    <s v="Old"/>
    <x v="0"/>
  </r>
  <r>
    <x v="1"/>
    <s v="A1661"/>
    <s v="Drinks"/>
    <x v="13283"/>
    <n v="2012"/>
    <s v="Old"/>
    <x v="0"/>
  </r>
  <r>
    <x v="0"/>
    <s v="A1661"/>
    <s v="Kids menu"/>
    <x v="13284"/>
    <n v="2012"/>
    <s v="Old"/>
    <x v="0"/>
  </r>
  <r>
    <x v="1"/>
    <s v="A1661"/>
    <s v="Kids menu"/>
    <x v="13285"/>
    <n v="2012"/>
    <s v="Old"/>
    <x v="0"/>
  </r>
  <r>
    <x v="0"/>
    <s v="A1661"/>
    <s v="Tacos"/>
    <x v="13286"/>
    <n v="2012"/>
    <s v="Old"/>
    <x v="0"/>
  </r>
  <r>
    <x v="1"/>
    <s v="A1661"/>
    <s v="Tacos"/>
    <x v="13287"/>
    <n v="2012"/>
    <s v="Old"/>
    <x v="0"/>
  </r>
  <r>
    <x v="0"/>
    <s v="A1662"/>
    <s v="Burritos"/>
    <x v="13288"/>
    <n v="2012"/>
    <s v="Old"/>
    <x v="0"/>
  </r>
  <r>
    <x v="1"/>
    <s v="A1662"/>
    <s v="Burritos"/>
    <x v="13289"/>
    <n v="2012"/>
    <s v="Old"/>
    <x v="0"/>
  </r>
  <r>
    <x v="0"/>
    <s v="A1662"/>
    <s v="Drinks"/>
    <x v="13290"/>
    <n v="2012"/>
    <s v="Old"/>
    <x v="0"/>
  </r>
  <r>
    <x v="1"/>
    <s v="A1662"/>
    <s v="Drinks"/>
    <x v="13291"/>
    <n v="2012"/>
    <s v="Old"/>
    <x v="0"/>
  </r>
  <r>
    <x v="0"/>
    <s v="A1662"/>
    <s v="Kids menu"/>
    <x v="13292"/>
    <n v="2012"/>
    <s v="Old"/>
    <x v="0"/>
  </r>
  <r>
    <x v="1"/>
    <s v="A1662"/>
    <s v="Kids menu"/>
    <x v="13293"/>
    <n v="2012"/>
    <s v="Old"/>
    <x v="0"/>
  </r>
  <r>
    <x v="0"/>
    <s v="A1662"/>
    <s v="Tacos"/>
    <x v="13294"/>
    <n v="2012"/>
    <s v="Old"/>
    <x v="0"/>
  </r>
  <r>
    <x v="1"/>
    <s v="A1662"/>
    <s v="Tacos"/>
    <x v="13295"/>
    <n v="2012"/>
    <s v="Old"/>
    <x v="0"/>
  </r>
  <r>
    <x v="0"/>
    <s v="A1663"/>
    <s v="Burritos"/>
    <x v="13296"/>
    <n v="2012"/>
    <s v="Old"/>
    <x v="0"/>
  </r>
  <r>
    <x v="1"/>
    <s v="A1663"/>
    <s v="Burritos"/>
    <x v="13297"/>
    <n v="2012"/>
    <s v="Old"/>
    <x v="0"/>
  </r>
  <r>
    <x v="0"/>
    <s v="A1663"/>
    <s v="Drinks"/>
    <x v="13298"/>
    <n v="2012"/>
    <s v="Old"/>
    <x v="0"/>
  </r>
  <r>
    <x v="1"/>
    <s v="A1663"/>
    <s v="Drinks"/>
    <x v="13299"/>
    <n v="2012"/>
    <s v="Old"/>
    <x v="0"/>
  </r>
  <r>
    <x v="0"/>
    <s v="A1663"/>
    <s v="Kids menu"/>
    <x v="13300"/>
    <n v="2012"/>
    <s v="Old"/>
    <x v="0"/>
  </r>
  <r>
    <x v="1"/>
    <s v="A1663"/>
    <s v="Kids menu"/>
    <x v="13301"/>
    <n v="2012"/>
    <s v="Old"/>
    <x v="0"/>
  </r>
  <r>
    <x v="0"/>
    <s v="A1663"/>
    <s v="Tacos"/>
    <x v="13302"/>
    <n v="2012"/>
    <s v="Old"/>
    <x v="0"/>
  </r>
  <r>
    <x v="1"/>
    <s v="A1663"/>
    <s v="Tacos"/>
    <x v="13303"/>
    <n v="2012"/>
    <s v="Old"/>
    <x v="0"/>
  </r>
  <r>
    <x v="0"/>
    <s v="A1664"/>
    <s v="Burritos"/>
    <x v="13304"/>
    <n v="2012"/>
    <s v="Old"/>
    <x v="0"/>
  </r>
  <r>
    <x v="1"/>
    <s v="A1664"/>
    <s v="Burritos"/>
    <x v="13305"/>
    <n v="2012"/>
    <s v="Old"/>
    <x v="0"/>
  </r>
  <r>
    <x v="0"/>
    <s v="A1664"/>
    <s v="Drinks"/>
    <x v="13306"/>
    <n v="2012"/>
    <s v="Old"/>
    <x v="0"/>
  </r>
  <r>
    <x v="1"/>
    <s v="A1664"/>
    <s v="Drinks"/>
    <x v="13307"/>
    <n v="2012"/>
    <s v="Old"/>
    <x v="0"/>
  </r>
  <r>
    <x v="0"/>
    <s v="A1664"/>
    <s v="Kids menu"/>
    <x v="13308"/>
    <n v="2012"/>
    <s v="Old"/>
    <x v="0"/>
  </r>
  <r>
    <x v="1"/>
    <s v="A1664"/>
    <s v="Kids menu"/>
    <x v="13309"/>
    <n v="2012"/>
    <s v="Old"/>
    <x v="0"/>
  </r>
  <r>
    <x v="0"/>
    <s v="A1664"/>
    <s v="Tacos"/>
    <x v="13310"/>
    <n v="2012"/>
    <s v="Old"/>
    <x v="0"/>
  </r>
  <r>
    <x v="1"/>
    <s v="A1664"/>
    <s v="Tacos"/>
    <x v="13311"/>
    <n v="2012"/>
    <s v="Old"/>
    <x v="0"/>
  </r>
  <r>
    <x v="0"/>
    <s v="A1665"/>
    <s v="Burritos"/>
    <x v="13312"/>
    <n v="2012"/>
    <s v="Old"/>
    <x v="0"/>
  </r>
  <r>
    <x v="1"/>
    <s v="A1665"/>
    <s v="Burritos"/>
    <x v="13313"/>
    <n v="2012"/>
    <s v="Old"/>
    <x v="0"/>
  </r>
  <r>
    <x v="0"/>
    <s v="A1665"/>
    <s v="Drinks"/>
    <x v="13314"/>
    <n v="2012"/>
    <s v="Old"/>
    <x v="0"/>
  </r>
  <r>
    <x v="1"/>
    <s v="A1665"/>
    <s v="Drinks"/>
    <x v="13315"/>
    <n v="2012"/>
    <s v="Old"/>
    <x v="0"/>
  </r>
  <r>
    <x v="0"/>
    <s v="A1665"/>
    <s v="Kids menu"/>
    <x v="13316"/>
    <n v="2012"/>
    <s v="Old"/>
    <x v="0"/>
  </r>
  <r>
    <x v="1"/>
    <s v="A1665"/>
    <s v="Kids menu"/>
    <x v="13317"/>
    <n v="2012"/>
    <s v="Old"/>
    <x v="0"/>
  </r>
  <r>
    <x v="0"/>
    <s v="A1665"/>
    <s v="Tacos"/>
    <x v="13318"/>
    <n v="2012"/>
    <s v="Old"/>
    <x v="0"/>
  </r>
  <r>
    <x v="1"/>
    <s v="A1665"/>
    <s v="Tacos"/>
    <x v="13319"/>
    <n v="2012"/>
    <s v="Old"/>
    <x v="0"/>
  </r>
  <r>
    <x v="0"/>
    <s v="A1666"/>
    <s v="Burritos"/>
    <x v="13320"/>
    <n v="2012"/>
    <s v="Old"/>
    <x v="0"/>
  </r>
  <r>
    <x v="1"/>
    <s v="A1666"/>
    <s v="Burritos"/>
    <x v="13321"/>
    <n v="2012"/>
    <s v="Old"/>
    <x v="0"/>
  </r>
  <r>
    <x v="0"/>
    <s v="A1666"/>
    <s v="Drinks"/>
    <x v="13322"/>
    <n v="2012"/>
    <s v="Old"/>
    <x v="0"/>
  </r>
  <r>
    <x v="1"/>
    <s v="A1666"/>
    <s v="Drinks"/>
    <x v="13323"/>
    <n v="2012"/>
    <s v="Old"/>
    <x v="0"/>
  </r>
  <r>
    <x v="0"/>
    <s v="A1666"/>
    <s v="Kids menu"/>
    <x v="13324"/>
    <n v="2012"/>
    <s v="Old"/>
    <x v="0"/>
  </r>
  <r>
    <x v="1"/>
    <s v="A1666"/>
    <s v="Kids menu"/>
    <x v="13325"/>
    <n v="2012"/>
    <s v="Old"/>
    <x v="0"/>
  </r>
  <r>
    <x v="0"/>
    <s v="A1666"/>
    <s v="Tacos"/>
    <x v="13326"/>
    <n v="2012"/>
    <s v="Old"/>
    <x v="0"/>
  </r>
  <r>
    <x v="1"/>
    <s v="A1666"/>
    <s v="Tacos"/>
    <x v="13327"/>
    <n v="2012"/>
    <s v="Old"/>
    <x v="0"/>
  </r>
  <r>
    <x v="0"/>
    <s v="A1667"/>
    <s v="Burritos"/>
    <x v="13328"/>
    <n v="2012"/>
    <s v="Old"/>
    <x v="0"/>
  </r>
  <r>
    <x v="1"/>
    <s v="A1667"/>
    <s v="Burritos"/>
    <x v="13329"/>
    <n v="2012"/>
    <s v="Old"/>
    <x v="0"/>
  </r>
  <r>
    <x v="0"/>
    <s v="A1667"/>
    <s v="Drinks"/>
    <x v="13330"/>
    <n v="2012"/>
    <s v="Old"/>
    <x v="0"/>
  </r>
  <r>
    <x v="1"/>
    <s v="A1667"/>
    <s v="Drinks"/>
    <x v="13331"/>
    <n v="2012"/>
    <s v="Old"/>
    <x v="0"/>
  </r>
  <r>
    <x v="0"/>
    <s v="A1667"/>
    <s v="Kids menu"/>
    <x v="13332"/>
    <n v="2012"/>
    <s v="Old"/>
    <x v="0"/>
  </r>
  <r>
    <x v="1"/>
    <s v="A1667"/>
    <s v="Kids menu"/>
    <x v="13333"/>
    <n v="2012"/>
    <s v="Old"/>
    <x v="0"/>
  </r>
  <r>
    <x v="0"/>
    <s v="A1667"/>
    <s v="Tacos"/>
    <x v="13334"/>
    <n v="2012"/>
    <s v="Old"/>
    <x v="0"/>
  </r>
  <r>
    <x v="1"/>
    <s v="A1667"/>
    <s v="Tacos"/>
    <x v="13335"/>
    <n v="2012"/>
    <s v="Old"/>
    <x v="0"/>
  </r>
  <r>
    <x v="0"/>
    <s v="A1668"/>
    <s v="Burritos"/>
    <x v="13336"/>
    <n v="2012"/>
    <s v="Old"/>
    <x v="0"/>
  </r>
  <r>
    <x v="1"/>
    <s v="A1668"/>
    <s v="Burritos"/>
    <x v="13337"/>
    <n v="2012"/>
    <s v="Old"/>
    <x v="0"/>
  </r>
  <r>
    <x v="0"/>
    <s v="A1668"/>
    <s v="Drinks"/>
    <x v="13338"/>
    <n v="2012"/>
    <s v="Old"/>
    <x v="0"/>
  </r>
  <r>
    <x v="1"/>
    <s v="A1668"/>
    <s v="Drinks"/>
    <x v="13339"/>
    <n v="2012"/>
    <s v="Old"/>
    <x v="0"/>
  </r>
  <r>
    <x v="0"/>
    <s v="A1668"/>
    <s v="Kids menu"/>
    <x v="13340"/>
    <n v="2012"/>
    <s v="Old"/>
    <x v="0"/>
  </r>
  <r>
    <x v="1"/>
    <s v="A1668"/>
    <s v="Kids menu"/>
    <x v="13341"/>
    <n v="2012"/>
    <s v="Old"/>
    <x v="0"/>
  </r>
  <r>
    <x v="0"/>
    <s v="A1668"/>
    <s v="Tacos"/>
    <x v="13342"/>
    <n v="2012"/>
    <s v="Old"/>
    <x v="0"/>
  </r>
  <r>
    <x v="1"/>
    <s v="A1668"/>
    <s v="Tacos"/>
    <x v="13343"/>
    <n v="2012"/>
    <s v="Old"/>
    <x v="0"/>
  </r>
  <r>
    <x v="0"/>
    <s v="A1669"/>
    <s v="Burritos"/>
    <x v="13344"/>
    <n v="2012"/>
    <s v="Old"/>
    <x v="0"/>
  </r>
  <r>
    <x v="1"/>
    <s v="A1669"/>
    <s v="Burritos"/>
    <x v="13345"/>
    <n v="2012"/>
    <s v="Old"/>
    <x v="0"/>
  </r>
  <r>
    <x v="0"/>
    <s v="A1669"/>
    <s v="Drinks"/>
    <x v="13346"/>
    <n v="2012"/>
    <s v="Old"/>
    <x v="0"/>
  </r>
  <r>
    <x v="1"/>
    <s v="A1669"/>
    <s v="Drinks"/>
    <x v="13347"/>
    <n v="2012"/>
    <s v="Old"/>
    <x v="0"/>
  </r>
  <r>
    <x v="0"/>
    <s v="A1669"/>
    <s v="Kids menu"/>
    <x v="13348"/>
    <n v="2012"/>
    <s v="Old"/>
    <x v="0"/>
  </r>
  <r>
    <x v="1"/>
    <s v="A1669"/>
    <s v="Kids menu"/>
    <x v="13349"/>
    <n v="2012"/>
    <s v="Old"/>
    <x v="0"/>
  </r>
  <r>
    <x v="0"/>
    <s v="A1669"/>
    <s v="Tacos"/>
    <x v="13350"/>
    <n v="2012"/>
    <s v="Old"/>
    <x v="0"/>
  </r>
  <r>
    <x v="1"/>
    <s v="A1669"/>
    <s v="Tacos"/>
    <x v="13351"/>
    <n v="2012"/>
    <s v="Old"/>
    <x v="0"/>
  </r>
  <r>
    <x v="0"/>
    <s v="A1670"/>
    <s v="Burritos"/>
    <x v="13352"/>
    <n v="2012"/>
    <s v="Old"/>
    <x v="0"/>
  </r>
  <r>
    <x v="1"/>
    <s v="A1670"/>
    <s v="Burritos"/>
    <x v="13353"/>
    <n v="2012"/>
    <s v="Old"/>
    <x v="0"/>
  </r>
  <r>
    <x v="0"/>
    <s v="A1670"/>
    <s v="Drinks"/>
    <x v="13354"/>
    <n v="2012"/>
    <s v="Old"/>
    <x v="0"/>
  </r>
  <r>
    <x v="1"/>
    <s v="A1670"/>
    <s v="Drinks"/>
    <x v="13355"/>
    <n v="2012"/>
    <s v="Old"/>
    <x v="0"/>
  </r>
  <r>
    <x v="0"/>
    <s v="A1670"/>
    <s v="Kids menu"/>
    <x v="13356"/>
    <n v="2012"/>
    <s v="Old"/>
    <x v="0"/>
  </r>
  <r>
    <x v="1"/>
    <s v="A1670"/>
    <s v="Kids menu"/>
    <x v="13357"/>
    <n v="2012"/>
    <s v="Old"/>
    <x v="0"/>
  </r>
  <r>
    <x v="0"/>
    <s v="A1670"/>
    <s v="Tacos"/>
    <x v="13358"/>
    <n v="2012"/>
    <s v="Old"/>
    <x v="0"/>
  </r>
  <r>
    <x v="1"/>
    <s v="A1670"/>
    <s v="Tacos"/>
    <x v="13359"/>
    <n v="2012"/>
    <s v="Old"/>
    <x v="0"/>
  </r>
  <r>
    <x v="0"/>
    <s v="A1671"/>
    <s v="Burritos"/>
    <x v="13360"/>
    <n v="2012"/>
    <s v="Old"/>
    <x v="0"/>
  </r>
  <r>
    <x v="1"/>
    <s v="A1671"/>
    <s v="Burritos"/>
    <x v="13361"/>
    <n v="2012"/>
    <s v="Old"/>
    <x v="0"/>
  </r>
  <r>
    <x v="0"/>
    <s v="A1671"/>
    <s v="Drinks"/>
    <x v="13362"/>
    <n v="2012"/>
    <s v="Old"/>
    <x v="0"/>
  </r>
  <r>
    <x v="1"/>
    <s v="A1671"/>
    <s v="Drinks"/>
    <x v="13363"/>
    <n v="2012"/>
    <s v="Old"/>
    <x v="0"/>
  </r>
  <r>
    <x v="0"/>
    <s v="A1671"/>
    <s v="Kids menu"/>
    <x v="13364"/>
    <n v="2012"/>
    <s v="Old"/>
    <x v="0"/>
  </r>
  <r>
    <x v="1"/>
    <s v="A1671"/>
    <s v="Kids menu"/>
    <x v="13365"/>
    <n v="2012"/>
    <s v="Old"/>
    <x v="0"/>
  </r>
  <r>
    <x v="0"/>
    <s v="A1671"/>
    <s v="Tacos"/>
    <x v="13366"/>
    <n v="2012"/>
    <s v="Old"/>
    <x v="0"/>
  </r>
  <r>
    <x v="1"/>
    <s v="A1671"/>
    <s v="Tacos"/>
    <x v="13367"/>
    <n v="2012"/>
    <s v="Old"/>
    <x v="0"/>
  </r>
  <r>
    <x v="0"/>
    <s v="A1672"/>
    <s v="Burritos"/>
    <x v="13368"/>
    <n v="2012"/>
    <s v="Old"/>
    <x v="0"/>
  </r>
  <r>
    <x v="1"/>
    <s v="A1672"/>
    <s v="Burritos"/>
    <x v="13369"/>
    <n v="2012"/>
    <s v="Old"/>
    <x v="0"/>
  </r>
  <r>
    <x v="0"/>
    <s v="A1672"/>
    <s v="Drinks"/>
    <x v="13370"/>
    <n v="2012"/>
    <s v="Old"/>
    <x v="0"/>
  </r>
  <r>
    <x v="1"/>
    <s v="A1672"/>
    <s v="Drinks"/>
    <x v="13371"/>
    <n v="2012"/>
    <s v="Old"/>
    <x v="0"/>
  </r>
  <r>
    <x v="0"/>
    <s v="A1672"/>
    <s v="Kids menu"/>
    <x v="13372"/>
    <n v="2012"/>
    <s v="Old"/>
    <x v="0"/>
  </r>
  <r>
    <x v="1"/>
    <s v="A1672"/>
    <s v="Kids menu"/>
    <x v="13373"/>
    <n v="2012"/>
    <s v="Old"/>
    <x v="0"/>
  </r>
  <r>
    <x v="0"/>
    <s v="A1672"/>
    <s v="Tacos"/>
    <x v="13374"/>
    <n v="2012"/>
    <s v="Old"/>
    <x v="0"/>
  </r>
  <r>
    <x v="1"/>
    <s v="A1672"/>
    <s v="Tacos"/>
    <x v="13375"/>
    <n v="2012"/>
    <s v="Old"/>
    <x v="0"/>
  </r>
  <r>
    <x v="0"/>
    <s v="A1673"/>
    <s v="Burritos"/>
    <x v="13376"/>
    <n v="2012"/>
    <s v="Old"/>
    <x v="0"/>
  </r>
  <r>
    <x v="1"/>
    <s v="A1673"/>
    <s v="Burritos"/>
    <x v="13377"/>
    <n v="2012"/>
    <s v="Old"/>
    <x v="0"/>
  </r>
  <r>
    <x v="0"/>
    <s v="A1673"/>
    <s v="Drinks"/>
    <x v="13378"/>
    <n v="2012"/>
    <s v="Old"/>
    <x v="0"/>
  </r>
  <r>
    <x v="1"/>
    <s v="A1673"/>
    <s v="Drinks"/>
    <x v="13379"/>
    <n v="2012"/>
    <s v="Old"/>
    <x v="0"/>
  </r>
  <r>
    <x v="0"/>
    <s v="A1673"/>
    <s v="Kids menu"/>
    <x v="13380"/>
    <n v="2012"/>
    <s v="Old"/>
    <x v="0"/>
  </r>
  <r>
    <x v="1"/>
    <s v="A1673"/>
    <s v="Kids menu"/>
    <x v="13381"/>
    <n v="2012"/>
    <s v="Old"/>
    <x v="0"/>
  </r>
  <r>
    <x v="0"/>
    <s v="A1673"/>
    <s v="Tacos"/>
    <x v="13382"/>
    <n v="2012"/>
    <s v="Old"/>
    <x v="0"/>
  </r>
  <r>
    <x v="1"/>
    <s v="A1673"/>
    <s v="Tacos"/>
    <x v="13383"/>
    <n v="2012"/>
    <s v="Old"/>
    <x v="0"/>
  </r>
  <r>
    <x v="0"/>
    <s v="A1674"/>
    <s v="Burritos"/>
    <x v="13384"/>
    <n v="2012"/>
    <s v="Old"/>
    <x v="0"/>
  </r>
  <r>
    <x v="1"/>
    <s v="A1674"/>
    <s v="Burritos"/>
    <x v="13385"/>
    <n v="2012"/>
    <s v="Old"/>
    <x v="0"/>
  </r>
  <r>
    <x v="0"/>
    <s v="A1674"/>
    <s v="Drinks"/>
    <x v="13386"/>
    <n v="2012"/>
    <s v="Old"/>
    <x v="0"/>
  </r>
  <r>
    <x v="1"/>
    <s v="A1674"/>
    <s v="Drinks"/>
    <x v="13387"/>
    <n v="2012"/>
    <s v="Old"/>
    <x v="0"/>
  </r>
  <r>
    <x v="0"/>
    <s v="A1674"/>
    <s v="Kids menu"/>
    <x v="13388"/>
    <n v="2012"/>
    <s v="Old"/>
    <x v="0"/>
  </r>
  <r>
    <x v="1"/>
    <s v="A1674"/>
    <s v="Kids menu"/>
    <x v="13389"/>
    <n v="2012"/>
    <s v="Old"/>
    <x v="0"/>
  </r>
  <r>
    <x v="0"/>
    <s v="A1674"/>
    <s v="Tacos"/>
    <x v="13390"/>
    <n v="2012"/>
    <s v="Old"/>
    <x v="0"/>
  </r>
  <r>
    <x v="1"/>
    <s v="A1674"/>
    <s v="Tacos"/>
    <x v="13391"/>
    <n v="2012"/>
    <s v="Old"/>
    <x v="0"/>
  </r>
  <r>
    <x v="0"/>
    <s v="A1675"/>
    <s v="Burritos"/>
    <x v="13392"/>
    <n v="2012"/>
    <s v="Old"/>
    <x v="0"/>
  </r>
  <r>
    <x v="1"/>
    <s v="A1675"/>
    <s v="Burritos"/>
    <x v="13393"/>
    <n v="2012"/>
    <s v="Old"/>
    <x v="0"/>
  </r>
  <r>
    <x v="0"/>
    <s v="A1675"/>
    <s v="Drinks"/>
    <x v="13394"/>
    <n v="2012"/>
    <s v="Old"/>
    <x v="0"/>
  </r>
  <r>
    <x v="1"/>
    <s v="A1675"/>
    <s v="Drinks"/>
    <x v="13395"/>
    <n v="2012"/>
    <s v="Old"/>
    <x v="0"/>
  </r>
  <r>
    <x v="0"/>
    <s v="A1675"/>
    <s v="Kids menu"/>
    <x v="13396"/>
    <n v="2012"/>
    <s v="Old"/>
    <x v="0"/>
  </r>
  <r>
    <x v="1"/>
    <s v="A1675"/>
    <s v="Kids menu"/>
    <x v="13397"/>
    <n v="2012"/>
    <s v="Old"/>
    <x v="0"/>
  </r>
  <r>
    <x v="0"/>
    <s v="A1675"/>
    <s v="Tacos"/>
    <x v="13398"/>
    <n v="2012"/>
    <s v="Old"/>
    <x v="0"/>
  </r>
  <r>
    <x v="1"/>
    <s v="A1675"/>
    <s v="Tacos"/>
    <x v="13399"/>
    <n v="2012"/>
    <s v="Old"/>
    <x v="0"/>
  </r>
  <r>
    <x v="0"/>
    <s v="A1676"/>
    <s v="Burritos"/>
    <x v="13400"/>
    <n v="2012"/>
    <s v="Old"/>
    <x v="0"/>
  </r>
  <r>
    <x v="1"/>
    <s v="A1676"/>
    <s v="Burritos"/>
    <x v="13401"/>
    <n v="2012"/>
    <s v="Old"/>
    <x v="0"/>
  </r>
  <r>
    <x v="0"/>
    <s v="A1676"/>
    <s v="Drinks"/>
    <x v="13402"/>
    <n v="2012"/>
    <s v="Old"/>
    <x v="0"/>
  </r>
  <r>
    <x v="1"/>
    <s v="A1676"/>
    <s v="Drinks"/>
    <x v="13403"/>
    <n v="2012"/>
    <s v="Old"/>
    <x v="0"/>
  </r>
  <r>
    <x v="0"/>
    <s v="A1676"/>
    <s v="Kids menu"/>
    <x v="13404"/>
    <n v="2012"/>
    <s v="Old"/>
    <x v="0"/>
  </r>
  <r>
    <x v="1"/>
    <s v="A1676"/>
    <s v="Kids menu"/>
    <x v="13405"/>
    <n v="2012"/>
    <s v="Old"/>
    <x v="0"/>
  </r>
  <r>
    <x v="0"/>
    <s v="A1676"/>
    <s v="Tacos"/>
    <x v="13406"/>
    <n v="2012"/>
    <s v="Old"/>
    <x v="0"/>
  </r>
  <r>
    <x v="1"/>
    <s v="A1676"/>
    <s v="Tacos"/>
    <x v="13407"/>
    <n v="2012"/>
    <s v="Old"/>
    <x v="0"/>
  </r>
  <r>
    <x v="0"/>
    <s v="A1677"/>
    <s v="Burritos"/>
    <x v="13408"/>
    <n v="2012"/>
    <s v="Old"/>
    <x v="0"/>
  </r>
  <r>
    <x v="1"/>
    <s v="A1677"/>
    <s v="Burritos"/>
    <x v="13409"/>
    <n v="2012"/>
    <s v="Old"/>
    <x v="0"/>
  </r>
  <r>
    <x v="0"/>
    <s v="A1677"/>
    <s v="Drinks"/>
    <x v="13410"/>
    <n v="2012"/>
    <s v="Old"/>
    <x v="0"/>
  </r>
  <r>
    <x v="1"/>
    <s v="A1677"/>
    <s v="Drinks"/>
    <x v="13411"/>
    <n v="2012"/>
    <s v="Old"/>
    <x v="0"/>
  </r>
  <r>
    <x v="0"/>
    <s v="A1677"/>
    <s v="Kids menu"/>
    <x v="13412"/>
    <n v="2012"/>
    <s v="Old"/>
    <x v="0"/>
  </r>
  <r>
    <x v="1"/>
    <s v="A1677"/>
    <s v="Kids menu"/>
    <x v="13413"/>
    <n v="2012"/>
    <s v="Old"/>
    <x v="0"/>
  </r>
  <r>
    <x v="0"/>
    <s v="A1677"/>
    <s v="Tacos"/>
    <x v="13414"/>
    <n v="2012"/>
    <s v="Old"/>
    <x v="0"/>
  </r>
  <r>
    <x v="1"/>
    <s v="A1677"/>
    <s v="Tacos"/>
    <x v="13415"/>
    <n v="2012"/>
    <s v="Old"/>
    <x v="0"/>
  </r>
  <r>
    <x v="0"/>
    <s v="A1678"/>
    <s v="Burritos"/>
    <x v="13416"/>
    <n v="2012"/>
    <s v="Old"/>
    <x v="0"/>
  </r>
  <r>
    <x v="1"/>
    <s v="A1678"/>
    <s v="Burritos"/>
    <x v="13417"/>
    <n v="2012"/>
    <s v="Old"/>
    <x v="0"/>
  </r>
  <r>
    <x v="0"/>
    <s v="A1678"/>
    <s v="Drinks"/>
    <x v="13418"/>
    <n v="2012"/>
    <s v="Old"/>
    <x v="0"/>
  </r>
  <r>
    <x v="1"/>
    <s v="A1678"/>
    <s v="Drinks"/>
    <x v="13419"/>
    <n v="2012"/>
    <s v="Old"/>
    <x v="0"/>
  </r>
  <r>
    <x v="0"/>
    <s v="A1678"/>
    <s v="Kids menu"/>
    <x v="13420"/>
    <n v="2012"/>
    <s v="Old"/>
    <x v="0"/>
  </r>
  <r>
    <x v="1"/>
    <s v="A1678"/>
    <s v="Kids menu"/>
    <x v="13421"/>
    <n v="2012"/>
    <s v="Old"/>
    <x v="0"/>
  </r>
  <r>
    <x v="0"/>
    <s v="A1678"/>
    <s v="Tacos"/>
    <x v="13422"/>
    <n v="2012"/>
    <s v="Old"/>
    <x v="0"/>
  </r>
  <r>
    <x v="1"/>
    <s v="A1678"/>
    <s v="Tacos"/>
    <x v="13423"/>
    <n v="2012"/>
    <s v="Old"/>
    <x v="0"/>
  </r>
  <r>
    <x v="0"/>
    <s v="A1679"/>
    <s v="Burritos"/>
    <x v="13424"/>
    <n v="2012"/>
    <s v="Old"/>
    <x v="0"/>
  </r>
  <r>
    <x v="1"/>
    <s v="A1679"/>
    <s v="Burritos"/>
    <x v="13425"/>
    <n v="2012"/>
    <s v="Old"/>
    <x v="0"/>
  </r>
  <r>
    <x v="0"/>
    <s v="A1679"/>
    <s v="Drinks"/>
    <x v="13426"/>
    <n v="2012"/>
    <s v="Old"/>
    <x v="0"/>
  </r>
  <r>
    <x v="1"/>
    <s v="A1679"/>
    <s v="Drinks"/>
    <x v="13427"/>
    <n v="2012"/>
    <s v="Old"/>
    <x v="0"/>
  </r>
  <r>
    <x v="0"/>
    <s v="A1679"/>
    <s v="Kids menu"/>
    <x v="13428"/>
    <n v="2012"/>
    <s v="Old"/>
    <x v="0"/>
  </r>
  <r>
    <x v="1"/>
    <s v="A1679"/>
    <s v="Kids menu"/>
    <x v="13429"/>
    <n v="2012"/>
    <s v="Old"/>
    <x v="0"/>
  </r>
  <r>
    <x v="0"/>
    <s v="A1679"/>
    <s v="Tacos"/>
    <x v="13430"/>
    <n v="2012"/>
    <s v="Old"/>
    <x v="0"/>
  </r>
  <r>
    <x v="1"/>
    <s v="A1679"/>
    <s v="Tacos"/>
    <x v="13431"/>
    <n v="2012"/>
    <s v="Old"/>
    <x v="0"/>
  </r>
  <r>
    <x v="0"/>
    <s v="A1680"/>
    <s v="Burritos"/>
    <x v="13432"/>
    <n v="2012"/>
    <s v="Old"/>
    <x v="0"/>
  </r>
  <r>
    <x v="1"/>
    <s v="A1680"/>
    <s v="Burritos"/>
    <x v="13433"/>
    <n v="2012"/>
    <s v="Old"/>
    <x v="0"/>
  </r>
  <r>
    <x v="0"/>
    <s v="A1680"/>
    <s v="Drinks"/>
    <x v="13434"/>
    <n v="2012"/>
    <s v="Old"/>
    <x v="0"/>
  </r>
  <r>
    <x v="1"/>
    <s v="A1680"/>
    <s v="Drinks"/>
    <x v="13435"/>
    <n v="2012"/>
    <s v="Old"/>
    <x v="0"/>
  </r>
  <r>
    <x v="0"/>
    <s v="A1680"/>
    <s v="Kids menu"/>
    <x v="13436"/>
    <n v="2012"/>
    <s v="Old"/>
    <x v="0"/>
  </r>
  <r>
    <x v="1"/>
    <s v="A1680"/>
    <s v="Kids menu"/>
    <x v="13437"/>
    <n v="2012"/>
    <s v="Old"/>
    <x v="0"/>
  </r>
  <r>
    <x v="0"/>
    <s v="A1680"/>
    <s v="Tacos"/>
    <x v="13438"/>
    <n v="2012"/>
    <s v="Old"/>
    <x v="0"/>
  </r>
  <r>
    <x v="1"/>
    <s v="A1680"/>
    <s v="Tacos"/>
    <x v="13439"/>
    <n v="2012"/>
    <s v="Old"/>
    <x v="0"/>
  </r>
  <r>
    <x v="0"/>
    <s v="A1681"/>
    <s v="Burritos"/>
    <x v="13440"/>
    <n v="2012"/>
    <s v="Old"/>
    <x v="0"/>
  </r>
  <r>
    <x v="1"/>
    <s v="A1681"/>
    <s v="Burritos"/>
    <x v="13441"/>
    <n v="2012"/>
    <s v="Old"/>
    <x v="0"/>
  </r>
  <r>
    <x v="0"/>
    <s v="A1681"/>
    <s v="Drinks"/>
    <x v="13442"/>
    <n v="2012"/>
    <s v="Old"/>
    <x v="0"/>
  </r>
  <r>
    <x v="1"/>
    <s v="A1681"/>
    <s v="Drinks"/>
    <x v="13443"/>
    <n v="2012"/>
    <s v="Old"/>
    <x v="0"/>
  </r>
  <r>
    <x v="0"/>
    <s v="A1681"/>
    <s v="Kids menu"/>
    <x v="13444"/>
    <n v="2012"/>
    <s v="Old"/>
    <x v="0"/>
  </r>
  <r>
    <x v="1"/>
    <s v="A1681"/>
    <s v="Kids menu"/>
    <x v="13445"/>
    <n v="2012"/>
    <s v="Old"/>
    <x v="0"/>
  </r>
  <r>
    <x v="0"/>
    <s v="A1681"/>
    <s v="Tacos"/>
    <x v="13446"/>
    <n v="2012"/>
    <s v="Old"/>
    <x v="0"/>
  </r>
  <r>
    <x v="1"/>
    <s v="A1681"/>
    <s v="Tacos"/>
    <x v="13447"/>
    <n v="2012"/>
    <s v="Old"/>
    <x v="0"/>
  </r>
  <r>
    <x v="0"/>
    <s v="A1682"/>
    <s v="Burritos"/>
    <x v="13448"/>
    <n v="2012"/>
    <s v="Old"/>
    <x v="0"/>
  </r>
  <r>
    <x v="1"/>
    <s v="A1682"/>
    <s v="Burritos"/>
    <x v="13449"/>
    <n v="2012"/>
    <s v="Old"/>
    <x v="0"/>
  </r>
  <r>
    <x v="0"/>
    <s v="A1682"/>
    <s v="Drinks"/>
    <x v="13450"/>
    <n v="2012"/>
    <s v="Old"/>
    <x v="0"/>
  </r>
  <r>
    <x v="1"/>
    <s v="A1682"/>
    <s v="Drinks"/>
    <x v="13451"/>
    <n v="2012"/>
    <s v="Old"/>
    <x v="0"/>
  </r>
  <r>
    <x v="0"/>
    <s v="A1682"/>
    <s v="Kids menu"/>
    <x v="13452"/>
    <n v="2012"/>
    <s v="Old"/>
    <x v="0"/>
  </r>
  <r>
    <x v="1"/>
    <s v="A1682"/>
    <s v="Kids menu"/>
    <x v="13453"/>
    <n v="2012"/>
    <s v="Old"/>
    <x v="0"/>
  </r>
  <r>
    <x v="0"/>
    <s v="A1682"/>
    <s v="Tacos"/>
    <x v="13454"/>
    <n v="2012"/>
    <s v="Old"/>
    <x v="0"/>
  </r>
  <r>
    <x v="1"/>
    <s v="A1682"/>
    <s v="Tacos"/>
    <x v="13455"/>
    <n v="2012"/>
    <s v="Old"/>
    <x v="0"/>
  </r>
  <r>
    <x v="0"/>
    <s v="A1683"/>
    <s v="Burritos"/>
    <x v="13456"/>
    <n v="2012"/>
    <s v="Old"/>
    <x v="0"/>
  </r>
  <r>
    <x v="1"/>
    <s v="A1683"/>
    <s v="Burritos"/>
    <x v="13457"/>
    <n v="2012"/>
    <s v="Old"/>
    <x v="0"/>
  </r>
  <r>
    <x v="0"/>
    <s v="A1683"/>
    <s v="Drinks"/>
    <x v="13458"/>
    <n v="2012"/>
    <s v="Old"/>
    <x v="0"/>
  </r>
  <r>
    <x v="1"/>
    <s v="A1683"/>
    <s v="Drinks"/>
    <x v="13459"/>
    <n v="2012"/>
    <s v="Old"/>
    <x v="0"/>
  </r>
  <r>
    <x v="0"/>
    <s v="A1683"/>
    <s v="Kids menu"/>
    <x v="13460"/>
    <n v="2012"/>
    <s v="Old"/>
    <x v="0"/>
  </r>
  <r>
    <x v="1"/>
    <s v="A1683"/>
    <s v="Kids menu"/>
    <x v="13461"/>
    <n v="2012"/>
    <s v="Old"/>
    <x v="0"/>
  </r>
  <r>
    <x v="0"/>
    <s v="A1683"/>
    <s v="Tacos"/>
    <x v="13462"/>
    <n v="2012"/>
    <s v="Old"/>
    <x v="0"/>
  </r>
  <r>
    <x v="1"/>
    <s v="A1683"/>
    <s v="Tacos"/>
    <x v="13463"/>
    <n v="2012"/>
    <s v="Old"/>
    <x v="0"/>
  </r>
  <r>
    <x v="0"/>
    <s v="A1684"/>
    <s v="Burritos"/>
    <x v="13464"/>
    <n v="2012"/>
    <s v="Old"/>
    <x v="0"/>
  </r>
  <r>
    <x v="1"/>
    <s v="A1684"/>
    <s v="Burritos"/>
    <x v="13465"/>
    <n v="2012"/>
    <s v="Old"/>
    <x v="0"/>
  </r>
  <r>
    <x v="0"/>
    <s v="A1684"/>
    <s v="Drinks"/>
    <x v="13466"/>
    <n v="2012"/>
    <s v="Old"/>
    <x v="0"/>
  </r>
  <r>
    <x v="1"/>
    <s v="A1684"/>
    <s v="Drinks"/>
    <x v="13467"/>
    <n v="2012"/>
    <s v="Old"/>
    <x v="0"/>
  </r>
  <r>
    <x v="0"/>
    <s v="A1684"/>
    <s v="Kids menu"/>
    <x v="13468"/>
    <n v="2012"/>
    <s v="Old"/>
    <x v="0"/>
  </r>
  <r>
    <x v="1"/>
    <s v="A1684"/>
    <s v="Kids menu"/>
    <x v="13469"/>
    <n v="2012"/>
    <s v="Old"/>
    <x v="0"/>
  </r>
  <r>
    <x v="0"/>
    <s v="A1684"/>
    <s v="Tacos"/>
    <x v="13470"/>
    <n v="2012"/>
    <s v="Old"/>
    <x v="0"/>
  </r>
  <r>
    <x v="1"/>
    <s v="A1684"/>
    <s v="Tacos"/>
    <x v="13471"/>
    <n v="2012"/>
    <s v="Old"/>
    <x v="0"/>
  </r>
  <r>
    <x v="0"/>
    <s v="A1685"/>
    <s v="Burritos"/>
    <x v="13472"/>
    <n v="2012"/>
    <s v="Old"/>
    <x v="0"/>
  </r>
  <r>
    <x v="1"/>
    <s v="A1685"/>
    <s v="Burritos"/>
    <x v="13473"/>
    <n v="2012"/>
    <s v="Old"/>
    <x v="0"/>
  </r>
  <r>
    <x v="0"/>
    <s v="A1685"/>
    <s v="Drinks"/>
    <x v="13474"/>
    <n v="2012"/>
    <s v="Old"/>
    <x v="0"/>
  </r>
  <r>
    <x v="1"/>
    <s v="A1685"/>
    <s v="Drinks"/>
    <x v="13475"/>
    <n v="2012"/>
    <s v="Old"/>
    <x v="0"/>
  </r>
  <r>
    <x v="0"/>
    <s v="A1685"/>
    <s v="Kids menu"/>
    <x v="13476"/>
    <n v="2012"/>
    <s v="Old"/>
    <x v="0"/>
  </r>
  <r>
    <x v="1"/>
    <s v="A1685"/>
    <s v="Kids menu"/>
    <x v="13477"/>
    <n v="2012"/>
    <s v="Old"/>
    <x v="0"/>
  </r>
  <r>
    <x v="0"/>
    <s v="A1685"/>
    <s v="Tacos"/>
    <x v="13478"/>
    <n v="2012"/>
    <s v="Old"/>
    <x v="0"/>
  </r>
  <r>
    <x v="1"/>
    <s v="A1685"/>
    <s v="Tacos"/>
    <x v="13479"/>
    <n v="2012"/>
    <s v="Old"/>
    <x v="0"/>
  </r>
  <r>
    <x v="0"/>
    <s v="A1686"/>
    <s v="Burritos"/>
    <x v="13480"/>
    <n v="2012"/>
    <s v="Old"/>
    <x v="0"/>
  </r>
  <r>
    <x v="1"/>
    <s v="A1686"/>
    <s v="Burritos"/>
    <x v="13481"/>
    <n v="2012"/>
    <s v="Old"/>
    <x v="0"/>
  </r>
  <r>
    <x v="0"/>
    <s v="A1686"/>
    <s v="Drinks"/>
    <x v="13482"/>
    <n v="2012"/>
    <s v="Old"/>
    <x v="0"/>
  </r>
  <r>
    <x v="1"/>
    <s v="A1686"/>
    <s v="Drinks"/>
    <x v="13483"/>
    <n v="2012"/>
    <s v="Old"/>
    <x v="0"/>
  </r>
  <r>
    <x v="0"/>
    <s v="A1686"/>
    <s v="Kids menu"/>
    <x v="13484"/>
    <n v="2012"/>
    <s v="Old"/>
    <x v="0"/>
  </r>
  <r>
    <x v="1"/>
    <s v="A1686"/>
    <s v="Kids menu"/>
    <x v="13485"/>
    <n v="2012"/>
    <s v="Old"/>
    <x v="0"/>
  </r>
  <r>
    <x v="0"/>
    <s v="A1686"/>
    <s v="Tacos"/>
    <x v="13486"/>
    <n v="2012"/>
    <s v="Old"/>
    <x v="0"/>
  </r>
  <r>
    <x v="1"/>
    <s v="A1686"/>
    <s v="Tacos"/>
    <x v="13487"/>
    <n v="2012"/>
    <s v="Old"/>
    <x v="0"/>
  </r>
  <r>
    <x v="0"/>
    <s v="A1687"/>
    <s v="Burritos"/>
    <x v="13488"/>
    <n v="2012"/>
    <s v="Old"/>
    <x v="0"/>
  </r>
  <r>
    <x v="1"/>
    <s v="A1687"/>
    <s v="Burritos"/>
    <x v="13489"/>
    <n v="2012"/>
    <s v="Old"/>
    <x v="0"/>
  </r>
  <r>
    <x v="0"/>
    <s v="A1687"/>
    <s v="Drinks"/>
    <x v="13490"/>
    <n v="2012"/>
    <s v="Old"/>
    <x v="0"/>
  </r>
  <r>
    <x v="1"/>
    <s v="A1687"/>
    <s v="Drinks"/>
    <x v="13491"/>
    <n v="2012"/>
    <s v="Old"/>
    <x v="0"/>
  </r>
  <r>
    <x v="0"/>
    <s v="A1687"/>
    <s v="Kids menu"/>
    <x v="13492"/>
    <n v="2012"/>
    <s v="Old"/>
    <x v="0"/>
  </r>
  <r>
    <x v="1"/>
    <s v="A1687"/>
    <s v="Kids menu"/>
    <x v="13493"/>
    <n v="2012"/>
    <s v="Old"/>
    <x v="0"/>
  </r>
  <r>
    <x v="0"/>
    <s v="A1687"/>
    <s v="Tacos"/>
    <x v="13494"/>
    <n v="2012"/>
    <s v="Old"/>
    <x v="0"/>
  </r>
  <r>
    <x v="1"/>
    <s v="A1687"/>
    <s v="Tacos"/>
    <x v="13495"/>
    <n v="2012"/>
    <s v="Old"/>
    <x v="0"/>
  </r>
  <r>
    <x v="0"/>
    <s v="A1688"/>
    <s v="Burritos"/>
    <x v="13496"/>
    <n v="2012"/>
    <s v="Old"/>
    <x v="0"/>
  </r>
  <r>
    <x v="1"/>
    <s v="A1688"/>
    <s v="Burritos"/>
    <x v="13497"/>
    <n v="2012"/>
    <s v="Old"/>
    <x v="0"/>
  </r>
  <r>
    <x v="0"/>
    <s v="A1688"/>
    <s v="Drinks"/>
    <x v="13498"/>
    <n v="2012"/>
    <s v="Old"/>
    <x v="0"/>
  </r>
  <r>
    <x v="1"/>
    <s v="A1688"/>
    <s v="Drinks"/>
    <x v="13499"/>
    <n v="2012"/>
    <s v="Old"/>
    <x v="0"/>
  </r>
  <r>
    <x v="0"/>
    <s v="A1688"/>
    <s v="Kids menu"/>
    <x v="13500"/>
    <n v="2012"/>
    <s v="Old"/>
    <x v="0"/>
  </r>
  <r>
    <x v="1"/>
    <s v="A1688"/>
    <s v="Kids menu"/>
    <x v="13501"/>
    <n v="2012"/>
    <s v="Old"/>
    <x v="0"/>
  </r>
  <r>
    <x v="0"/>
    <s v="A1688"/>
    <s v="Tacos"/>
    <x v="13502"/>
    <n v="2012"/>
    <s v="Old"/>
    <x v="0"/>
  </r>
  <r>
    <x v="1"/>
    <s v="A1688"/>
    <s v="Tacos"/>
    <x v="13503"/>
    <n v="2012"/>
    <s v="Old"/>
    <x v="0"/>
  </r>
  <r>
    <x v="0"/>
    <s v="A1689"/>
    <s v="Burritos"/>
    <x v="13504"/>
    <n v="2012"/>
    <s v="Old"/>
    <x v="0"/>
  </r>
  <r>
    <x v="1"/>
    <s v="A1689"/>
    <s v="Burritos"/>
    <x v="13505"/>
    <n v="2012"/>
    <s v="Old"/>
    <x v="0"/>
  </r>
  <r>
    <x v="0"/>
    <s v="A1689"/>
    <s v="Drinks"/>
    <x v="13506"/>
    <n v="2012"/>
    <s v="Old"/>
    <x v="0"/>
  </r>
  <r>
    <x v="1"/>
    <s v="A1689"/>
    <s v="Drinks"/>
    <x v="13507"/>
    <n v="2012"/>
    <s v="Old"/>
    <x v="0"/>
  </r>
  <r>
    <x v="0"/>
    <s v="A1689"/>
    <s v="Kids menu"/>
    <x v="13508"/>
    <n v="2012"/>
    <s v="Old"/>
    <x v="0"/>
  </r>
  <r>
    <x v="1"/>
    <s v="A1689"/>
    <s v="Kids menu"/>
    <x v="13509"/>
    <n v="2012"/>
    <s v="Old"/>
    <x v="0"/>
  </r>
  <r>
    <x v="0"/>
    <s v="A1689"/>
    <s v="Tacos"/>
    <x v="13510"/>
    <n v="2012"/>
    <s v="Old"/>
    <x v="0"/>
  </r>
  <r>
    <x v="1"/>
    <s v="A1689"/>
    <s v="Tacos"/>
    <x v="13511"/>
    <n v="2012"/>
    <s v="Old"/>
    <x v="0"/>
  </r>
  <r>
    <x v="0"/>
    <s v="A1690"/>
    <s v="Burritos"/>
    <x v="13512"/>
    <n v="2012"/>
    <s v="Old"/>
    <x v="0"/>
  </r>
  <r>
    <x v="1"/>
    <s v="A1690"/>
    <s v="Burritos"/>
    <x v="13513"/>
    <n v="2012"/>
    <s v="Old"/>
    <x v="0"/>
  </r>
  <r>
    <x v="0"/>
    <s v="A1690"/>
    <s v="Drinks"/>
    <x v="13514"/>
    <n v="2012"/>
    <s v="Old"/>
    <x v="0"/>
  </r>
  <r>
    <x v="1"/>
    <s v="A1690"/>
    <s v="Drinks"/>
    <x v="13515"/>
    <n v="2012"/>
    <s v="Old"/>
    <x v="0"/>
  </r>
  <r>
    <x v="0"/>
    <s v="A1690"/>
    <s v="Kids menu"/>
    <x v="13516"/>
    <n v="2012"/>
    <s v="Old"/>
    <x v="0"/>
  </r>
  <r>
    <x v="1"/>
    <s v="A1690"/>
    <s v="Kids menu"/>
    <x v="13517"/>
    <n v="2012"/>
    <s v="Old"/>
    <x v="0"/>
  </r>
  <r>
    <x v="0"/>
    <s v="A1690"/>
    <s v="Tacos"/>
    <x v="13518"/>
    <n v="2012"/>
    <s v="Old"/>
    <x v="0"/>
  </r>
  <r>
    <x v="1"/>
    <s v="A1690"/>
    <s v="Tacos"/>
    <x v="13519"/>
    <n v="2012"/>
    <s v="Old"/>
    <x v="0"/>
  </r>
  <r>
    <x v="0"/>
    <s v="A1691"/>
    <s v="Burritos"/>
    <x v="13520"/>
    <n v="2012"/>
    <s v="Old"/>
    <x v="0"/>
  </r>
  <r>
    <x v="1"/>
    <s v="A1691"/>
    <s v="Burritos"/>
    <x v="13521"/>
    <n v="2012"/>
    <s v="Old"/>
    <x v="0"/>
  </r>
  <r>
    <x v="0"/>
    <s v="A1691"/>
    <s v="Drinks"/>
    <x v="13522"/>
    <n v="2012"/>
    <s v="Old"/>
    <x v="0"/>
  </r>
  <r>
    <x v="1"/>
    <s v="A1691"/>
    <s v="Drinks"/>
    <x v="13523"/>
    <n v="2012"/>
    <s v="Old"/>
    <x v="0"/>
  </r>
  <r>
    <x v="0"/>
    <s v="A1691"/>
    <s v="Kids menu"/>
    <x v="13524"/>
    <n v="2012"/>
    <s v="Old"/>
    <x v="0"/>
  </r>
  <r>
    <x v="1"/>
    <s v="A1691"/>
    <s v="Kids menu"/>
    <x v="13525"/>
    <n v="2012"/>
    <s v="Old"/>
    <x v="0"/>
  </r>
  <r>
    <x v="0"/>
    <s v="A1691"/>
    <s v="Tacos"/>
    <x v="13526"/>
    <n v="2012"/>
    <s v="Old"/>
    <x v="0"/>
  </r>
  <r>
    <x v="1"/>
    <s v="A1691"/>
    <s v="Tacos"/>
    <x v="13527"/>
    <n v="2012"/>
    <s v="Old"/>
    <x v="0"/>
  </r>
  <r>
    <x v="0"/>
    <s v="A1692"/>
    <s v="Burritos"/>
    <x v="13528"/>
    <n v="2012"/>
    <s v="Old"/>
    <x v="0"/>
  </r>
  <r>
    <x v="1"/>
    <s v="A1692"/>
    <s v="Burritos"/>
    <x v="13529"/>
    <n v="2012"/>
    <s v="Old"/>
    <x v="0"/>
  </r>
  <r>
    <x v="0"/>
    <s v="A1692"/>
    <s v="Drinks"/>
    <x v="13530"/>
    <n v="2012"/>
    <s v="Old"/>
    <x v="0"/>
  </r>
  <r>
    <x v="1"/>
    <s v="A1692"/>
    <s v="Drinks"/>
    <x v="13531"/>
    <n v="2012"/>
    <s v="Old"/>
    <x v="0"/>
  </r>
  <r>
    <x v="0"/>
    <s v="A1692"/>
    <s v="Kids menu"/>
    <x v="13532"/>
    <n v="2012"/>
    <s v="Old"/>
    <x v="0"/>
  </r>
  <r>
    <x v="1"/>
    <s v="A1692"/>
    <s v="Kids menu"/>
    <x v="13533"/>
    <n v="2012"/>
    <s v="Old"/>
    <x v="0"/>
  </r>
  <r>
    <x v="0"/>
    <s v="A1692"/>
    <s v="Tacos"/>
    <x v="13534"/>
    <n v="2012"/>
    <s v="Old"/>
    <x v="0"/>
  </r>
  <r>
    <x v="1"/>
    <s v="A1692"/>
    <s v="Tacos"/>
    <x v="13535"/>
    <n v="2012"/>
    <s v="Old"/>
    <x v="0"/>
  </r>
  <r>
    <x v="0"/>
    <s v="A1693"/>
    <s v="Burritos"/>
    <x v="13536"/>
    <n v="2012"/>
    <s v="Old"/>
    <x v="0"/>
  </r>
  <r>
    <x v="1"/>
    <s v="A1693"/>
    <s v="Burritos"/>
    <x v="13537"/>
    <n v="2012"/>
    <s v="Old"/>
    <x v="0"/>
  </r>
  <r>
    <x v="0"/>
    <s v="A1693"/>
    <s v="Drinks"/>
    <x v="13538"/>
    <n v="2012"/>
    <s v="Old"/>
    <x v="0"/>
  </r>
  <r>
    <x v="1"/>
    <s v="A1693"/>
    <s v="Drinks"/>
    <x v="13539"/>
    <n v="2012"/>
    <s v="Old"/>
    <x v="0"/>
  </r>
  <r>
    <x v="0"/>
    <s v="A1693"/>
    <s v="Kids menu"/>
    <x v="13540"/>
    <n v="2012"/>
    <s v="Old"/>
    <x v="0"/>
  </r>
  <r>
    <x v="1"/>
    <s v="A1693"/>
    <s v="Kids menu"/>
    <x v="13541"/>
    <n v="2012"/>
    <s v="Old"/>
    <x v="0"/>
  </r>
  <r>
    <x v="0"/>
    <s v="A1693"/>
    <s v="Tacos"/>
    <x v="13542"/>
    <n v="2012"/>
    <s v="Old"/>
    <x v="0"/>
  </r>
  <r>
    <x v="1"/>
    <s v="A1693"/>
    <s v="Tacos"/>
    <x v="13543"/>
    <n v="2012"/>
    <s v="Old"/>
    <x v="0"/>
  </r>
  <r>
    <x v="0"/>
    <s v="A1694"/>
    <s v="Burritos"/>
    <x v="13544"/>
    <n v="2012"/>
    <s v="Old"/>
    <x v="0"/>
  </r>
  <r>
    <x v="1"/>
    <s v="A1694"/>
    <s v="Burritos"/>
    <x v="13545"/>
    <n v="2012"/>
    <s v="Old"/>
    <x v="0"/>
  </r>
  <r>
    <x v="0"/>
    <s v="A1694"/>
    <s v="Drinks"/>
    <x v="13546"/>
    <n v="2012"/>
    <s v="Old"/>
    <x v="0"/>
  </r>
  <r>
    <x v="1"/>
    <s v="A1694"/>
    <s v="Drinks"/>
    <x v="13547"/>
    <n v="2012"/>
    <s v="Old"/>
    <x v="0"/>
  </r>
  <r>
    <x v="0"/>
    <s v="A1694"/>
    <s v="Kids menu"/>
    <x v="13548"/>
    <n v="2012"/>
    <s v="Old"/>
    <x v="0"/>
  </r>
  <r>
    <x v="1"/>
    <s v="A1694"/>
    <s v="Kids menu"/>
    <x v="13549"/>
    <n v="2012"/>
    <s v="Old"/>
    <x v="0"/>
  </r>
  <r>
    <x v="0"/>
    <s v="A1694"/>
    <s v="Tacos"/>
    <x v="13550"/>
    <n v="2012"/>
    <s v="Old"/>
    <x v="0"/>
  </r>
  <r>
    <x v="1"/>
    <s v="A1694"/>
    <s v="Tacos"/>
    <x v="13551"/>
    <n v="2012"/>
    <s v="Old"/>
    <x v="0"/>
  </r>
  <r>
    <x v="0"/>
    <s v="A1695"/>
    <s v="Burritos"/>
    <x v="13552"/>
    <n v="2012"/>
    <s v="Old"/>
    <x v="0"/>
  </r>
  <r>
    <x v="1"/>
    <s v="A1695"/>
    <s v="Burritos"/>
    <x v="13553"/>
    <n v="2012"/>
    <s v="Old"/>
    <x v="0"/>
  </r>
  <r>
    <x v="0"/>
    <s v="A1695"/>
    <s v="Drinks"/>
    <x v="13554"/>
    <n v="2012"/>
    <s v="Old"/>
    <x v="0"/>
  </r>
  <r>
    <x v="1"/>
    <s v="A1695"/>
    <s v="Drinks"/>
    <x v="13555"/>
    <n v="2012"/>
    <s v="Old"/>
    <x v="0"/>
  </r>
  <r>
    <x v="0"/>
    <s v="A1695"/>
    <s v="Kids menu"/>
    <x v="13556"/>
    <n v="2012"/>
    <s v="Old"/>
    <x v="0"/>
  </r>
  <r>
    <x v="1"/>
    <s v="A1695"/>
    <s v="Kids menu"/>
    <x v="13557"/>
    <n v="2012"/>
    <s v="Old"/>
    <x v="0"/>
  </r>
  <r>
    <x v="0"/>
    <s v="A1695"/>
    <s v="Tacos"/>
    <x v="13558"/>
    <n v="2012"/>
    <s v="Old"/>
    <x v="0"/>
  </r>
  <r>
    <x v="1"/>
    <s v="A1695"/>
    <s v="Tacos"/>
    <x v="13559"/>
    <n v="2012"/>
    <s v="Old"/>
    <x v="0"/>
  </r>
  <r>
    <x v="0"/>
    <s v="A1696"/>
    <s v="Burritos"/>
    <x v="13560"/>
    <n v="2012"/>
    <s v="Old"/>
    <x v="0"/>
  </r>
  <r>
    <x v="1"/>
    <s v="A1696"/>
    <s v="Burritos"/>
    <x v="13561"/>
    <n v="2012"/>
    <s v="Old"/>
    <x v="0"/>
  </r>
  <r>
    <x v="0"/>
    <s v="A1696"/>
    <s v="Drinks"/>
    <x v="13562"/>
    <n v="2012"/>
    <s v="Old"/>
    <x v="0"/>
  </r>
  <r>
    <x v="1"/>
    <s v="A1696"/>
    <s v="Drinks"/>
    <x v="13563"/>
    <n v="2012"/>
    <s v="Old"/>
    <x v="0"/>
  </r>
  <r>
    <x v="0"/>
    <s v="A1696"/>
    <s v="Kids menu"/>
    <x v="13564"/>
    <n v="2012"/>
    <s v="Old"/>
    <x v="0"/>
  </r>
  <r>
    <x v="1"/>
    <s v="A1696"/>
    <s v="Kids menu"/>
    <x v="13565"/>
    <n v="2012"/>
    <s v="Old"/>
    <x v="0"/>
  </r>
  <r>
    <x v="0"/>
    <s v="A1696"/>
    <s v="Tacos"/>
    <x v="13566"/>
    <n v="2012"/>
    <s v="Old"/>
    <x v="0"/>
  </r>
  <r>
    <x v="1"/>
    <s v="A1696"/>
    <s v="Tacos"/>
    <x v="13567"/>
    <n v="2012"/>
    <s v="Old"/>
    <x v="0"/>
  </r>
  <r>
    <x v="0"/>
    <s v="A1697"/>
    <s v="Burritos"/>
    <x v="13568"/>
    <n v="2012"/>
    <s v="Old"/>
    <x v="0"/>
  </r>
  <r>
    <x v="1"/>
    <s v="A1697"/>
    <s v="Burritos"/>
    <x v="13569"/>
    <n v="2012"/>
    <s v="Old"/>
    <x v="0"/>
  </r>
  <r>
    <x v="0"/>
    <s v="A1697"/>
    <s v="Drinks"/>
    <x v="13570"/>
    <n v="2012"/>
    <s v="Old"/>
    <x v="0"/>
  </r>
  <r>
    <x v="1"/>
    <s v="A1697"/>
    <s v="Drinks"/>
    <x v="13571"/>
    <n v="2012"/>
    <s v="Old"/>
    <x v="0"/>
  </r>
  <r>
    <x v="0"/>
    <s v="A1697"/>
    <s v="Kids menu"/>
    <x v="13572"/>
    <n v="2012"/>
    <s v="Old"/>
    <x v="0"/>
  </r>
  <r>
    <x v="1"/>
    <s v="A1697"/>
    <s v="Kids menu"/>
    <x v="13573"/>
    <n v="2012"/>
    <s v="Old"/>
    <x v="0"/>
  </r>
  <r>
    <x v="0"/>
    <s v="A1697"/>
    <s v="Tacos"/>
    <x v="13574"/>
    <n v="2012"/>
    <s v="Old"/>
    <x v="0"/>
  </r>
  <r>
    <x v="1"/>
    <s v="A1697"/>
    <s v="Tacos"/>
    <x v="13575"/>
    <n v="2012"/>
    <s v="Old"/>
    <x v="0"/>
  </r>
  <r>
    <x v="0"/>
    <s v="A1698"/>
    <s v="Burritos"/>
    <x v="13576"/>
    <n v="2012"/>
    <s v="Old"/>
    <x v="0"/>
  </r>
  <r>
    <x v="1"/>
    <s v="A1698"/>
    <s v="Burritos"/>
    <x v="13577"/>
    <n v="2012"/>
    <s v="Old"/>
    <x v="0"/>
  </r>
  <r>
    <x v="0"/>
    <s v="A1698"/>
    <s v="Drinks"/>
    <x v="13578"/>
    <n v="2012"/>
    <s v="Old"/>
    <x v="0"/>
  </r>
  <r>
    <x v="1"/>
    <s v="A1698"/>
    <s v="Drinks"/>
    <x v="13579"/>
    <n v="2012"/>
    <s v="Old"/>
    <x v="0"/>
  </r>
  <r>
    <x v="0"/>
    <s v="A1698"/>
    <s v="Kids menu"/>
    <x v="13580"/>
    <n v="2012"/>
    <s v="Old"/>
    <x v="0"/>
  </r>
  <r>
    <x v="1"/>
    <s v="A1698"/>
    <s v="Kids menu"/>
    <x v="13581"/>
    <n v="2012"/>
    <s v="Old"/>
    <x v="0"/>
  </r>
  <r>
    <x v="0"/>
    <s v="A1698"/>
    <s v="Tacos"/>
    <x v="13582"/>
    <n v="2012"/>
    <s v="Old"/>
    <x v="0"/>
  </r>
  <r>
    <x v="1"/>
    <s v="A1698"/>
    <s v="Tacos"/>
    <x v="13583"/>
    <n v="2012"/>
    <s v="Old"/>
    <x v="0"/>
  </r>
  <r>
    <x v="0"/>
    <s v="A1699"/>
    <s v="Burritos"/>
    <x v="13584"/>
    <n v="2012"/>
    <s v="Old"/>
    <x v="0"/>
  </r>
  <r>
    <x v="1"/>
    <s v="A1699"/>
    <s v="Burritos"/>
    <x v="13585"/>
    <n v="2012"/>
    <s v="Old"/>
    <x v="0"/>
  </r>
  <r>
    <x v="0"/>
    <s v="A1699"/>
    <s v="Drinks"/>
    <x v="13586"/>
    <n v="2012"/>
    <s v="Old"/>
    <x v="0"/>
  </r>
  <r>
    <x v="1"/>
    <s v="A1699"/>
    <s v="Drinks"/>
    <x v="13587"/>
    <n v="2012"/>
    <s v="Old"/>
    <x v="0"/>
  </r>
  <r>
    <x v="0"/>
    <s v="A1699"/>
    <s v="Kids menu"/>
    <x v="13588"/>
    <n v="2012"/>
    <s v="Old"/>
    <x v="0"/>
  </r>
  <r>
    <x v="1"/>
    <s v="A1699"/>
    <s v="Kids menu"/>
    <x v="13589"/>
    <n v="2012"/>
    <s v="Old"/>
    <x v="0"/>
  </r>
  <r>
    <x v="0"/>
    <s v="A1699"/>
    <s v="Tacos"/>
    <x v="13590"/>
    <n v="2012"/>
    <s v="Old"/>
    <x v="0"/>
  </r>
  <r>
    <x v="1"/>
    <s v="A1699"/>
    <s v="Tacos"/>
    <x v="13591"/>
    <n v="2012"/>
    <s v="Old"/>
    <x v="0"/>
  </r>
  <r>
    <x v="0"/>
    <s v="A1700"/>
    <s v="Burritos"/>
    <x v="13592"/>
    <n v="2012"/>
    <s v="Old"/>
    <x v="0"/>
  </r>
  <r>
    <x v="1"/>
    <s v="A1700"/>
    <s v="Burritos"/>
    <x v="13593"/>
    <n v="2012"/>
    <s v="Old"/>
    <x v="0"/>
  </r>
  <r>
    <x v="0"/>
    <s v="A1700"/>
    <s v="Drinks"/>
    <x v="13594"/>
    <n v="2012"/>
    <s v="Old"/>
    <x v="0"/>
  </r>
  <r>
    <x v="1"/>
    <s v="A1700"/>
    <s v="Drinks"/>
    <x v="13595"/>
    <n v="2012"/>
    <s v="Old"/>
    <x v="0"/>
  </r>
  <r>
    <x v="0"/>
    <s v="A1700"/>
    <s v="Kids menu"/>
    <x v="13596"/>
    <n v="2012"/>
    <s v="Old"/>
    <x v="0"/>
  </r>
  <r>
    <x v="1"/>
    <s v="A1700"/>
    <s v="Kids menu"/>
    <x v="13597"/>
    <n v="2012"/>
    <s v="Old"/>
    <x v="0"/>
  </r>
  <r>
    <x v="0"/>
    <s v="A1700"/>
    <s v="Tacos"/>
    <x v="13598"/>
    <n v="2012"/>
    <s v="Old"/>
    <x v="0"/>
  </r>
  <r>
    <x v="1"/>
    <s v="A1700"/>
    <s v="Tacos"/>
    <x v="13599"/>
    <n v="2012"/>
    <s v="Old"/>
    <x v="0"/>
  </r>
  <r>
    <x v="0"/>
    <s v="A1701"/>
    <s v="Burritos"/>
    <x v="13600"/>
    <n v="2012"/>
    <s v="Old"/>
    <x v="0"/>
  </r>
  <r>
    <x v="1"/>
    <s v="A1701"/>
    <s v="Burritos"/>
    <x v="13601"/>
    <n v="2012"/>
    <s v="Old"/>
    <x v="0"/>
  </r>
  <r>
    <x v="0"/>
    <s v="A1701"/>
    <s v="Drinks"/>
    <x v="13602"/>
    <n v="2012"/>
    <s v="Old"/>
    <x v="0"/>
  </r>
  <r>
    <x v="1"/>
    <s v="A1701"/>
    <s v="Drinks"/>
    <x v="13603"/>
    <n v="2012"/>
    <s v="Old"/>
    <x v="0"/>
  </r>
  <r>
    <x v="0"/>
    <s v="A1701"/>
    <s v="Kids menu"/>
    <x v="13604"/>
    <n v="2012"/>
    <s v="Old"/>
    <x v="0"/>
  </r>
  <r>
    <x v="1"/>
    <s v="A1701"/>
    <s v="Kids menu"/>
    <x v="13605"/>
    <n v="2012"/>
    <s v="Old"/>
    <x v="0"/>
  </r>
  <r>
    <x v="0"/>
    <s v="A1701"/>
    <s v="Tacos"/>
    <x v="13606"/>
    <n v="2012"/>
    <s v="Old"/>
    <x v="0"/>
  </r>
  <r>
    <x v="1"/>
    <s v="A1701"/>
    <s v="Tacos"/>
    <x v="13607"/>
    <n v="2012"/>
    <s v="Old"/>
    <x v="0"/>
  </r>
  <r>
    <x v="0"/>
    <s v="A1702"/>
    <s v="Burritos"/>
    <x v="13608"/>
    <n v="2012"/>
    <s v="Old"/>
    <x v="0"/>
  </r>
  <r>
    <x v="1"/>
    <s v="A1702"/>
    <s v="Burritos"/>
    <x v="13609"/>
    <n v="2012"/>
    <s v="Old"/>
    <x v="0"/>
  </r>
  <r>
    <x v="0"/>
    <s v="A1702"/>
    <s v="Drinks"/>
    <x v="13610"/>
    <n v="2012"/>
    <s v="Old"/>
    <x v="0"/>
  </r>
  <r>
    <x v="1"/>
    <s v="A1702"/>
    <s v="Drinks"/>
    <x v="13611"/>
    <n v="2012"/>
    <s v="Old"/>
    <x v="0"/>
  </r>
  <r>
    <x v="0"/>
    <s v="A1702"/>
    <s v="Kids menu"/>
    <x v="13612"/>
    <n v="2012"/>
    <s v="Old"/>
    <x v="0"/>
  </r>
  <r>
    <x v="1"/>
    <s v="A1702"/>
    <s v="Kids menu"/>
    <x v="13613"/>
    <n v="2012"/>
    <s v="Old"/>
    <x v="0"/>
  </r>
  <r>
    <x v="0"/>
    <s v="A1702"/>
    <s v="Tacos"/>
    <x v="13614"/>
    <n v="2012"/>
    <s v="Old"/>
    <x v="0"/>
  </r>
  <r>
    <x v="1"/>
    <s v="A1702"/>
    <s v="Tacos"/>
    <x v="13615"/>
    <n v="2012"/>
    <s v="Old"/>
    <x v="0"/>
  </r>
  <r>
    <x v="0"/>
    <s v="A1703"/>
    <s v="Burritos"/>
    <x v="13616"/>
    <n v="2012"/>
    <s v="Old"/>
    <x v="0"/>
  </r>
  <r>
    <x v="1"/>
    <s v="A1703"/>
    <s v="Burritos"/>
    <x v="13617"/>
    <n v="2012"/>
    <s v="Old"/>
    <x v="0"/>
  </r>
  <r>
    <x v="0"/>
    <s v="A1703"/>
    <s v="Drinks"/>
    <x v="13618"/>
    <n v="2012"/>
    <s v="Old"/>
    <x v="0"/>
  </r>
  <r>
    <x v="1"/>
    <s v="A1703"/>
    <s v="Drinks"/>
    <x v="13619"/>
    <n v="2012"/>
    <s v="Old"/>
    <x v="0"/>
  </r>
  <r>
    <x v="0"/>
    <s v="A1703"/>
    <s v="Kids menu"/>
    <x v="13620"/>
    <n v="2012"/>
    <s v="Old"/>
    <x v="0"/>
  </r>
  <r>
    <x v="1"/>
    <s v="A1703"/>
    <s v="Kids menu"/>
    <x v="13621"/>
    <n v="2012"/>
    <s v="Old"/>
    <x v="0"/>
  </r>
  <r>
    <x v="0"/>
    <s v="A1703"/>
    <s v="Tacos"/>
    <x v="13622"/>
    <n v="2012"/>
    <s v="Old"/>
    <x v="0"/>
  </r>
  <r>
    <x v="1"/>
    <s v="A1703"/>
    <s v="Tacos"/>
    <x v="13623"/>
    <n v="2012"/>
    <s v="Old"/>
    <x v="0"/>
  </r>
  <r>
    <x v="0"/>
    <s v="A1704"/>
    <s v="Burritos"/>
    <x v="13624"/>
    <n v="2012"/>
    <s v="Old"/>
    <x v="0"/>
  </r>
  <r>
    <x v="1"/>
    <s v="A1704"/>
    <s v="Burritos"/>
    <x v="13625"/>
    <n v="2012"/>
    <s v="Old"/>
    <x v="0"/>
  </r>
  <r>
    <x v="0"/>
    <s v="A1704"/>
    <s v="Drinks"/>
    <x v="13626"/>
    <n v="2012"/>
    <s v="Old"/>
    <x v="0"/>
  </r>
  <r>
    <x v="1"/>
    <s v="A1704"/>
    <s v="Drinks"/>
    <x v="13627"/>
    <n v="2012"/>
    <s v="Old"/>
    <x v="0"/>
  </r>
  <r>
    <x v="0"/>
    <s v="A1704"/>
    <s v="Kids menu"/>
    <x v="13628"/>
    <n v="2012"/>
    <s v="Old"/>
    <x v="0"/>
  </r>
  <r>
    <x v="1"/>
    <s v="A1704"/>
    <s v="Kids menu"/>
    <x v="13629"/>
    <n v="2012"/>
    <s v="Old"/>
    <x v="0"/>
  </r>
  <r>
    <x v="0"/>
    <s v="A1704"/>
    <s v="Tacos"/>
    <x v="13630"/>
    <n v="2012"/>
    <s v="Old"/>
    <x v="0"/>
  </r>
  <r>
    <x v="1"/>
    <s v="A1704"/>
    <s v="Tacos"/>
    <x v="13631"/>
    <n v="2012"/>
    <s v="Old"/>
    <x v="0"/>
  </r>
  <r>
    <x v="0"/>
    <s v="A1705"/>
    <s v="Burritos"/>
    <x v="13632"/>
    <n v="2012"/>
    <s v="Old"/>
    <x v="0"/>
  </r>
  <r>
    <x v="1"/>
    <s v="A1705"/>
    <s v="Burritos"/>
    <x v="13633"/>
    <n v="2012"/>
    <s v="Old"/>
    <x v="0"/>
  </r>
  <r>
    <x v="0"/>
    <s v="A1705"/>
    <s v="Drinks"/>
    <x v="13634"/>
    <n v="2012"/>
    <s v="Old"/>
    <x v="0"/>
  </r>
  <r>
    <x v="1"/>
    <s v="A1705"/>
    <s v="Drinks"/>
    <x v="13635"/>
    <n v="2012"/>
    <s v="Old"/>
    <x v="0"/>
  </r>
  <r>
    <x v="0"/>
    <s v="A1705"/>
    <s v="Kids menu"/>
    <x v="13636"/>
    <n v="2012"/>
    <s v="Old"/>
    <x v="0"/>
  </r>
  <r>
    <x v="1"/>
    <s v="A1705"/>
    <s v="Kids menu"/>
    <x v="13637"/>
    <n v="2012"/>
    <s v="Old"/>
    <x v="0"/>
  </r>
  <r>
    <x v="0"/>
    <s v="A1705"/>
    <s v="Tacos"/>
    <x v="13638"/>
    <n v="2012"/>
    <s v="Old"/>
    <x v="0"/>
  </r>
  <r>
    <x v="1"/>
    <s v="A1705"/>
    <s v="Tacos"/>
    <x v="13639"/>
    <n v="2012"/>
    <s v="Old"/>
    <x v="0"/>
  </r>
  <r>
    <x v="0"/>
    <s v="A1706"/>
    <s v="Burritos"/>
    <x v="13640"/>
    <n v="2012"/>
    <s v="Old"/>
    <x v="0"/>
  </r>
  <r>
    <x v="1"/>
    <s v="A1706"/>
    <s v="Burritos"/>
    <x v="13641"/>
    <n v="2012"/>
    <s v="Old"/>
    <x v="0"/>
  </r>
  <r>
    <x v="0"/>
    <s v="A1706"/>
    <s v="Drinks"/>
    <x v="13642"/>
    <n v="2012"/>
    <s v="Old"/>
    <x v="0"/>
  </r>
  <r>
    <x v="1"/>
    <s v="A1706"/>
    <s v="Drinks"/>
    <x v="13643"/>
    <n v="2012"/>
    <s v="Old"/>
    <x v="0"/>
  </r>
  <r>
    <x v="0"/>
    <s v="A1706"/>
    <s v="Kids menu"/>
    <x v="13644"/>
    <n v="2012"/>
    <s v="Old"/>
    <x v="0"/>
  </r>
  <r>
    <x v="1"/>
    <s v="A1706"/>
    <s v="Kids menu"/>
    <x v="13645"/>
    <n v="2012"/>
    <s v="Old"/>
    <x v="0"/>
  </r>
  <r>
    <x v="0"/>
    <s v="A1706"/>
    <s v="Tacos"/>
    <x v="13646"/>
    <n v="2012"/>
    <s v="Old"/>
    <x v="0"/>
  </r>
  <r>
    <x v="1"/>
    <s v="A1706"/>
    <s v="Tacos"/>
    <x v="13647"/>
    <n v="2012"/>
    <s v="Old"/>
    <x v="0"/>
  </r>
  <r>
    <x v="0"/>
    <s v="A1707"/>
    <s v="Burritos"/>
    <x v="13648"/>
    <n v="2012"/>
    <s v="Old"/>
    <x v="0"/>
  </r>
  <r>
    <x v="1"/>
    <s v="A1707"/>
    <s v="Burritos"/>
    <x v="13649"/>
    <n v="2012"/>
    <s v="Old"/>
    <x v="0"/>
  </r>
  <r>
    <x v="0"/>
    <s v="A1707"/>
    <s v="Drinks"/>
    <x v="13650"/>
    <n v="2012"/>
    <s v="Old"/>
    <x v="0"/>
  </r>
  <r>
    <x v="1"/>
    <s v="A1707"/>
    <s v="Drinks"/>
    <x v="13651"/>
    <n v="2012"/>
    <s v="Old"/>
    <x v="0"/>
  </r>
  <r>
    <x v="0"/>
    <s v="A1707"/>
    <s v="Kids menu"/>
    <x v="13652"/>
    <n v="2012"/>
    <s v="Old"/>
    <x v="0"/>
  </r>
  <r>
    <x v="1"/>
    <s v="A1707"/>
    <s v="Kids menu"/>
    <x v="13653"/>
    <n v="2012"/>
    <s v="Old"/>
    <x v="0"/>
  </r>
  <r>
    <x v="0"/>
    <s v="A1707"/>
    <s v="Tacos"/>
    <x v="13654"/>
    <n v="2012"/>
    <s v="Old"/>
    <x v="0"/>
  </r>
  <r>
    <x v="1"/>
    <s v="A1707"/>
    <s v="Tacos"/>
    <x v="13655"/>
    <n v="2012"/>
    <s v="Old"/>
    <x v="0"/>
  </r>
  <r>
    <x v="0"/>
    <s v="A1708"/>
    <s v="Burritos"/>
    <x v="13656"/>
    <n v="2012"/>
    <s v="Old"/>
    <x v="0"/>
  </r>
  <r>
    <x v="1"/>
    <s v="A1708"/>
    <s v="Burritos"/>
    <x v="13657"/>
    <n v="2012"/>
    <s v="Old"/>
    <x v="0"/>
  </r>
  <r>
    <x v="0"/>
    <s v="A1708"/>
    <s v="Drinks"/>
    <x v="13658"/>
    <n v="2012"/>
    <s v="Old"/>
    <x v="0"/>
  </r>
  <r>
    <x v="1"/>
    <s v="A1708"/>
    <s v="Drinks"/>
    <x v="13659"/>
    <n v="2012"/>
    <s v="Old"/>
    <x v="0"/>
  </r>
  <r>
    <x v="0"/>
    <s v="A1708"/>
    <s v="Kids menu"/>
    <x v="13660"/>
    <n v="2012"/>
    <s v="Old"/>
    <x v="0"/>
  </r>
  <r>
    <x v="1"/>
    <s v="A1708"/>
    <s v="Kids menu"/>
    <x v="13661"/>
    <n v="2012"/>
    <s v="Old"/>
    <x v="0"/>
  </r>
  <r>
    <x v="0"/>
    <s v="A1708"/>
    <s v="Tacos"/>
    <x v="13662"/>
    <n v="2012"/>
    <s v="Old"/>
    <x v="0"/>
  </r>
  <r>
    <x v="1"/>
    <s v="A1708"/>
    <s v="Tacos"/>
    <x v="13663"/>
    <n v="2012"/>
    <s v="Old"/>
    <x v="0"/>
  </r>
  <r>
    <x v="0"/>
    <s v="A1709"/>
    <s v="Burritos"/>
    <x v="13664"/>
    <n v="2012"/>
    <s v="Old"/>
    <x v="0"/>
  </r>
  <r>
    <x v="1"/>
    <s v="A1709"/>
    <s v="Burritos"/>
    <x v="13665"/>
    <n v="2012"/>
    <s v="Old"/>
    <x v="0"/>
  </r>
  <r>
    <x v="0"/>
    <s v="A1709"/>
    <s v="Drinks"/>
    <x v="13666"/>
    <n v="2012"/>
    <s v="Old"/>
    <x v="0"/>
  </r>
  <r>
    <x v="1"/>
    <s v="A1709"/>
    <s v="Drinks"/>
    <x v="13667"/>
    <n v="2012"/>
    <s v="Old"/>
    <x v="0"/>
  </r>
  <r>
    <x v="0"/>
    <s v="A1709"/>
    <s v="Kids menu"/>
    <x v="13668"/>
    <n v="2012"/>
    <s v="Old"/>
    <x v="0"/>
  </r>
  <r>
    <x v="1"/>
    <s v="A1709"/>
    <s v="Kids menu"/>
    <x v="13669"/>
    <n v="2012"/>
    <s v="Old"/>
    <x v="0"/>
  </r>
  <r>
    <x v="0"/>
    <s v="A1709"/>
    <s v="Tacos"/>
    <x v="13670"/>
    <n v="2012"/>
    <s v="Old"/>
    <x v="0"/>
  </r>
  <r>
    <x v="1"/>
    <s v="A1709"/>
    <s v="Tacos"/>
    <x v="13671"/>
    <n v="2012"/>
    <s v="Old"/>
    <x v="0"/>
  </r>
  <r>
    <x v="0"/>
    <s v="A1710"/>
    <s v="Burritos"/>
    <x v="13672"/>
    <n v="2012"/>
    <s v="Old"/>
    <x v="0"/>
  </r>
  <r>
    <x v="1"/>
    <s v="A1710"/>
    <s v="Burritos"/>
    <x v="13673"/>
    <n v="2012"/>
    <s v="Old"/>
    <x v="0"/>
  </r>
  <r>
    <x v="0"/>
    <s v="A1710"/>
    <s v="Drinks"/>
    <x v="13674"/>
    <n v="2012"/>
    <s v="Old"/>
    <x v="0"/>
  </r>
  <r>
    <x v="1"/>
    <s v="A1710"/>
    <s v="Drinks"/>
    <x v="13675"/>
    <n v="2012"/>
    <s v="Old"/>
    <x v="0"/>
  </r>
  <r>
    <x v="0"/>
    <s v="A1710"/>
    <s v="Kids menu"/>
    <x v="13676"/>
    <n v="2012"/>
    <s v="Old"/>
    <x v="0"/>
  </r>
  <r>
    <x v="1"/>
    <s v="A1710"/>
    <s v="Kids menu"/>
    <x v="13677"/>
    <n v="2012"/>
    <s v="Old"/>
    <x v="0"/>
  </r>
  <r>
    <x v="0"/>
    <s v="A1710"/>
    <s v="Tacos"/>
    <x v="13678"/>
    <n v="2012"/>
    <s v="Old"/>
    <x v="0"/>
  </r>
  <r>
    <x v="1"/>
    <s v="A1710"/>
    <s v="Tacos"/>
    <x v="13679"/>
    <n v="2012"/>
    <s v="Old"/>
    <x v="0"/>
  </r>
  <r>
    <x v="0"/>
    <s v="A1711"/>
    <s v="Burritos"/>
    <x v="13680"/>
    <n v="2012"/>
    <s v="Old"/>
    <x v="0"/>
  </r>
  <r>
    <x v="1"/>
    <s v="A1711"/>
    <s v="Burritos"/>
    <x v="13681"/>
    <n v="2012"/>
    <s v="Old"/>
    <x v="0"/>
  </r>
  <r>
    <x v="0"/>
    <s v="A1711"/>
    <s v="Drinks"/>
    <x v="13682"/>
    <n v="2012"/>
    <s v="Old"/>
    <x v="0"/>
  </r>
  <r>
    <x v="1"/>
    <s v="A1711"/>
    <s v="Drinks"/>
    <x v="13683"/>
    <n v="2012"/>
    <s v="Old"/>
    <x v="0"/>
  </r>
  <r>
    <x v="0"/>
    <s v="A1711"/>
    <s v="Kids menu"/>
    <x v="13684"/>
    <n v="2012"/>
    <s v="Old"/>
    <x v="0"/>
  </r>
  <r>
    <x v="1"/>
    <s v="A1711"/>
    <s v="Kids menu"/>
    <x v="13685"/>
    <n v="2012"/>
    <s v="Old"/>
    <x v="0"/>
  </r>
  <r>
    <x v="0"/>
    <s v="A1711"/>
    <s v="Tacos"/>
    <x v="13686"/>
    <n v="2012"/>
    <s v="Old"/>
    <x v="0"/>
  </r>
  <r>
    <x v="1"/>
    <s v="A1711"/>
    <s v="Tacos"/>
    <x v="13687"/>
    <n v="2012"/>
    <s v="Old"/>
    <x v="0"/>
  </r>
  <r>
    <x v="0"/>
    <s v="A1712"/>
    <s v="Burritos"/>
    <x v="13688"/>
    <n v="2012"/>
    <s v="Old"/>
    <x v="0"/>
  </r>
  <r>
    <x v="1"/>
    <s v="A1712"/>
    <s v="Burritos"/>
    <x v="13689"/>
    <n v="2012"/>
    <s v="Old"/>
    <x v="0"/>
  </r>
  <r>
    <x v="0"/>
    <s v="A1712"/>
    <s v="Drinks"/>
    <x v="13690"/>
    <n v="2012"/>
    <s v="Old"/>
    <x v="0"/>
  </r>
  <r>
    <x v="1"/>
    <s v="A1712"/>
    <s v="Drinks"/>
    <x v="13691"/>
    <n v="2012"/>
    <s v="Old"/>
    <x v="0"/>
  </r>
  <r>
    <x v="0"/>
    <s v="A1712"/>
    <s v="Kids menu"/>
    <x v="13692"/>
    <n v="2012"/>
    <s v="Old"/>
    <x v="0"/>
  </r>
  <r>
    <x v="1"/>
    <s v="A1712"/>
    <s v="Kids menu"/>
    <x v="13693"/>
    <n v="2012"/>
    <s v="Old"/>
    <x v="0"/>
  </r>
  <r>
    <x v="0"/>
    <s v="A1712"/>
    <s v="Tacos"/>
    <x v="13694"/>
    <n v="2012"/>
    <s v="Old"/>
    <x v="0"/>
  </r>
  <r>
    <x v="1"/>
    <s v="A1712"/>
    <s v="Tacos"/>
    <x v="13695"/>
    <n v="2012"/>
    <s v="Old"/>
    <x v="0"/>
  </r>
  <r>
    <x v="0"/>
    <s v="A1713"/>
    <s v="Burritos"/>
    <x v="13696"/>
    <n v="2012"/>
    <s v="Old"/>
    <x v="0"/>
  </r>
  <r>
    <x v="1"/>
    <s v="A1713"/>
    <s v="Burritos"/>
    <x v="13697"/>
    <n v="2012"/>
    <s v="Old"/>
    <x v="0"/>
  </r>
  <r>
    <x v="0"/>
    <s v="A1713"/>
    <s v="Drinks"/>
    <x v="13698"/>
    <n v="2012"/>
    <s v="Old"/>
    <x v="0"/>
  </r>
  <r>
    <x v="1"/>
    <s v="A1713"/>
    <s v="Drinks"/>
    <x v="13699"/>
    <n v="2012"/>
    <s v="Old"/>
    <x v="0"/>
  </r>
  <r>
    <x v="0"/>
    <s v="A1713"/>
    <s v="Kids menu"/>
    <x v="13700"/>
    <n v="2012"/>
    <s v="Old"/>
    <x v="0"/>
  </r>
  <r>
    <x v="1"/>
    <s v="A1713"/>
    <s v="Kids menu"/>
    <x v="13701"/>
    <n v="2012"/>
    <s v="Old"/>
    <x v="0"/>
  </r>
  <r>
    <x v="0"/>
    <s v="A1713"/>
    <s v="Tacos"/>
    <x v="13702"/>
    <n v="2012"/>
    <s v="Old"/>
    <x v="0"/>
  </r>
  <r>
    <x v="1"/>
    <s v="A1713"/>
    <s v="Tacos"/>
    <x v="13703"/>
    <n v="2012"/>
    <s v="Old"/>
    <x v="0"/>
  </r>
  <r>
    <x v="0"/>
    <s v="A1714"/>
    <s v="Burritos"/>
    <x v="13704"/>
    <n v="2012"/>
    <s v="Old"/>
    <x v="0"/>
  </r>
  <r>
    <x v="1"/>
    <s v="A1714"/>
    <s v="Burritos"/>
    <x v="13705"/>
    <n v="2012"/>
    <s v="Old"/>
    <x v="0"/>
  </r>
  <r>
    <x v="0"/>
    <s v="A1714"/>
    <s v="Drinks"/>
    <x v="13706"/>
    <n v="2012"/>
    <s v="Old"/>
    <x v="0"/>
  </r>
  <r>
    <x v="1"/>
    <s v="A1714"/>
    <s v="Drinks"/>
    <x v="13707"/>
    <n v="2012"/>
    <s v="Old"/>
    <x v="0"/>
  </r>
  <r>
    <x v="0"/>
    <s v="A1714"/>
    <s v="Kids menu"/>
    <x v="13708"/>
    <n v="2012"/>
    <s v="Old"/>
    <x v="0"/>
  </r>
  <r>
    <x v="1"/>
    <s v="A1714"/>
    <s v="Kids menu"/>
    <x v="13709"/>
    <n v="2012"/>
    <s v="Old"/>
    <x v="0"/>
  </r>
  <r>
    <x v="0"/>
    <s v="A1714"/>
    <s v="Tacos"/>
    <x v="13710"/>
    <n v="2012"/>
    <s v="Old"/>
    <x v="0"/>
  </r>
  <r>
    <x v="1"/>
    <s v="A1714"/>
    <s v="Tacos"/>
    <x v="13711"/>
    <n v="2012"/>
    <s v="Old"/>
    <x v="0"/>
  </r>
  <r>
    <x v="0"/>
    <s v="A1715"/>
    <s v="Burritos"/>
    <x v="13712"/>
    <n v="2012"/>
    <s v="Old"/>
    <x v="0"/>
  </r>
  <r>
    <x v="1"/>
    <s v="A1715"/>
    <s v="Burritos"/>
    <x v="13713"/>
    <n v="2012"/>
    <s v="Old"/>
    <x v="0"/>
  </r>
  <r>
    <x v="0"/>
    <s v="A1715"/>
    <s v="Drinks"/>
    <x v="13714"/>
    <n v="2012"/>
    <s v="Old"/>
    <x v="0"/>
  </r>
  <r>
    <x v="1"/>
    <s v="A1715"/>
    <s v="Drinks"/>
    <x v="13715"/>
    <n v="2012"/>
    <s v="Old"/>
    <x v="0"/>
  </r>
  <r>
    <x v="0"/>
    <s v="A1715"/>
    <s v="Kids menu"/>
    <x v="13716"/>
    <n v="2012"/>
    <s v="Old"/>
    <x v="0"/>
  </r>
  <r>
    <x v="1"/>
    <s v="A1715"/>
    <s v="Kids menu"/>
    <x v="13717"/>
    <n v="2012"/>
    <s v="Old"/>
    <x v="0"/>
  </r>
  <r>
    <x v="0"/>
    <s v="A1715"/>
    <s v="Tacos"/>
    <x v="13718"/>
    <n v="2012"/>
    <s v="Old"/>
    <x v="0"/>
  </r>
  <r>
    <x v="1"/>
    <s v="A1715"/>
    <s v="Tacos"/>
    <x v="13719"/>
    <n v="2012"/>
    <s v="Old"/>
    <x v="0"/>
  </r>
  <r>
    <x v="0"/>
    <s v="A1716"/>
    <s v="Burritos"/>
    <x v="13720"/>
    <n v="2012"/>
    <s v="Old"/>
    <x v="0"/>
  </r>
  <r>
    <x v="1"/>
    <s v="A1716"/>
    <s v="Burritos"/>
    <x v="13721"/>
    <n v="2012"/>
    <s v="Old"/>
    <x v="0"/>
  </r>
  <r>
    <x v="0"/>
    <s v="A1716"/>
    <s v="Drinks"/>
    <x v="13722"/>
    <n v="2012"/>
    <s v="Old"/>
    <x v="0"/>
  </r>
  <r>
    <x v="1"/>
    <s v="A1716"/>
    <s v="Drinks"/>
    <x v="13723"/>
    <n v="2012"/>
    <s v="Old"/>
    <x v="0"/>
  </r>
  <r>
    <x v="0"/>
    <s v="A1716"/>
    <s v="Kids menu"/>
    <x v="13724"/>
    <n v="2012"/>
    <s v="Old"/>
    <x v="0"/>
  </r>
  <r>
    <x v="1"/>
    <s v="A1716"/>
    <s v="Kids menu"/>
    <x v="13725"/>
    <n v="2012"/>
    <s v="Old"/>
    <x v="0"/>
  </r>
  <r>
    <x v="0"/>
    <s v="A1716"/>
    <s v="Tacos"/>
    <x v="13726"/>
    <n v="2012"/>
    <s v="Old"/>
    <x v="0"/>
  </r>
  <r>
    <x v="1"/>
    <s v="A1716"/>
    <s v="Tacos"/>
    <x v="13727"/>
    <n v="2012"/>
    <s v="Old"/>
    <x v="0"/>
  </r>
  <r>
    <x v="0"/>
    <s v="A1717"/>
    <s v="Burritos"/>
    <x v="13728"/>
    <n v="2012"/>
    <s v="Old"/>
    <x v="0"/>
  </r>
  <r>
    <x v="1"/>
    <s v="A1717"/>
    <s v="Burritos"/>
    <x v="13729"/>
    <n v="2012"/>
    <s v="Old"/>
    <x v="0"/>
  </r>
  <r>
    <x v="0"/>
    <s v="A1717"/>
    <s v="Drinks"/>
    <x v="13730"/>
    <n v="2012"/>
    <s v="Old"/>
    <x v="0"/>
  </r>
  <r>
    <x v="1"/>
    <s v="A1717"/>
    <s v="Drinks"/>
    <x v="13731"/>
    <n v="2012"/>
    <s v="Old"/>
    <x v="0"/>
  </r>
  <r>
    <x v="0"/>
    <s v="A1717"/>
    <s v="Kids menu"/>
    <x v="13732"/>
    <n v="2012"/>
    <s v="Old"/>
    <x v="0"/>
  </r>
  <r>
    <x v="1"/>
    <s v="A1717"/>
    <s v="Kids menu"/>
    <x v="13733"/>
    <n v="2012"/>
    <s v="Old"/>
    <x v="0"/>
  </r>
  <r>
    <x v="0"/>
    <s v="A1717"/>
    <s v="Tacos"/>
    <x v="13734"/>
    <n v="2012"/>
    <s v="Old"/>
    <x v="0"/>
  </r>
  <r>
    <x v="1"/>
    <s v="A1717"/>
    <s v="Tacos"/>
    <x v="13735"/>
    <n v="2012"/>
    <s v="Old"/>
    <x v="0"/>
  </r>
  <r>
    <x v="0"/>
    <s v="A1718"/>
    <s v="Burritos"/>
    <x v="13736"/>
    <n v="2012"/>
    <s v="Old"/>
    <x v="0"/>
  </r>
  <r>
    <x v="1"/>
    <s v="A1718"/>
    <s v="Burritos"/>
    <x v="13737"/>
    <n v="2012"/>
    <s v="Old"/>
    <x v="0"/>
  </r>
  <r>
    <x v="0"/>
    <s v="A1718"/>
    <s v="Drinks"/>
    <x v="13738"/>
    <n v="2012"/>
    <s v="Old"/>
    <x v="0"/>
  </r>
  <r>
    <x v="1"/>
    <s v="A1718"/>
    <s v="Drinks"/>
    <x v="13739"/>
    <n v="2012"/>
    <s v="Old"/>
    <x v="0"/>
  </r>
  <r>
    <x v="0"/>
    <s v="A1718"/>
    <s v="Kids menu"/>
    <x v="13740"/>
    <n v="2012"/>
    <s v="Old"/>
    <x v="0"/>
  </r>
  <r>
    <x v="1"/>
    <s v="A1718"/>
    <s v="Kids menu"/>
    <x v="13741"/>
    <n v="2012"/>
    <s v="Old"/>
    <x v="0"/>
  </r>
  <r>
    <x v="0"/>
    <s v="A1718"/>
    <s v="Tacos"/>
    <x v="13742"/>
    <n v="2012"/>
    <s v="Old"/>
    <x v="0"/>
  </r>
  <r>
    <x v="1"/>
    <s v="A1718"/>
    <s v="Tacos"/>
    <x v="13743"/>
    <n v="2012"/>
    <s v="Old"/>
    <x v="0"/>
  </r>
  <r>
    <x v="0"/>
    <s v="A1719"/>
    <s v="Burritos"/>
    <x v="13744"/>
    <n v="2012"/>
    <s v="Old"/>
    <x v="0"/>
  </r>
  <r>
    <x v="1"/>
    <s v="A1719"/>
    <s v="Burritos"/>
    <x v="13745"/>
    <n v="2012"/>
    <s v="Old"/>
    <x v="0"/>
  </r>
  <r>
    <x v="0"/>
    <s v="A1719"/>
    <s v="Drinks"/>
    <x v="13746"/>
    <n v="2012"/>
    <s v="Old"/>
    <x v="0"/>
  </r>
  <r>
    <x v="1"/>
    <s v="A1719"/>
    <s v="Drinks"/>
    <x v="13747"/>
    <n v="2012"/>
    <s v="Old"/>
    <x v="0"/>
  </r>
  <r>
    <x v="0"/>
    <s v="A1719"/>
    <s v="Kids menu"/>
    <x v="13748"/>
    <n v="2012"/>
    <s v="Old"/>
    <x v="0"/>
  </r>
  <r>
    <x v="1"/>
    <s v="A1719"/>
    <s v="Kids menu"/>
    <x v="13749"/>
    <n v="2012"/>
    <s v="Old"/>
    <x v="0"/>
  </r>
  <r>
    <x v="0"/>
    <s v="A1719"/>
    <s v="Tacos"/>
    <x v="13750"/>
    <n v="2012"/>
    <s v="Old"/>
    <x v="0"/>
  </r>
  <r>
    <x v="1"/>
    <s v="A1719"/>
    <s v="Tacos"/>
    <x v="13751"/>
    <n v="2012"/>
    <s v="Old"/>
    <x v="0"/>
  </r>
  <r>
    <x v="0"/>
    <s v="A1720"/>
    <s v="Burritos"/>
    <x v="13752"/>
    <n v="2012"/>
    <s v="Old"/>
    <x v="0"/>
  </r>
  <r>
    <x v="1"/>
    <s v="A1720"/>
    <s v="Burritos"/>
    <x v="13753"/>
    <n v="2012"/>
    <s v="Old"/>
    <x v="0"/>
  </r>
  <r>
    <x v="0"/>
    <s v="A1720"/>
    <s v="Drinks"/>
    <x v="13754"/>
    <n v="2012"/>
    <s v="Old"/>
    <x v="0"/>
  </r>
  <r>
    <x v="1"/>
    <s v="A1720"/>
    <s v="Drinks"/>
    <x v="13755"/>
    <n v="2012"/>
    <s v="Old"/>
    <x v="0"/>
  </r>
  <r>
    <x v="0"/>
    <s v="A1720"/>
    <s v="Kids menu"/>
    <x v="13756"/>
    <n v="2012"/>
    <s v="Old"/>
    <x v="0"/>
  </r>
  <r>
    <x v="1"/>
    <s v="A1720"/>
    <s v="Kids menu"/>
    <x v="13757"/>
    <n v="2012"/>
    <s v="Old"/>
    <x v="0"/>
  </r>
  <r>
    <x v="0"/>
    <s v="A1720"/>
    <s v="Tacos"/>
    <x v="13758"/>
    <n v="2012"/>
    <s v="Old"/>
    <x v="0"/>
  </r>
  <r>
    <x v="1"/>
    <s v="A1720"/>
    <s v="Tacos"/>
    <x v="13759"/>
    <n v="2012"/>
    <s v="Old"/>
    <x v="0"/>
  </r>
  <r>
    <x v="0"/>
    <s v="A1721"/>
    <s v="Burritos"/>
    <x v="13760"/>
    <n v="2012"/>
    <s v="Old"/>
    <x v="0"/>
  </r>
  <r>
    <x v="1"/>
    <s v="A1721"/>
    <s v="Burritos"/>
    <x v="13761"/>
    <n v="2012"/>
    <s v="Old"/>
    <x v="0"/>
  </r>
  <r>
    <x v="0"/>
    <s v="A1721"/>
    <s v="Drinks"/>
    <x v="13762"/>
    <n v="2012"/>
    <s v="Old"/>
    <x v="0"/>
  </r>
  <r>
    <x v="1"/>
    <s v="A1721"/>
    <s v="Drinks"/>
    <x v="13763"/>
    <n v="2012"/>
    <s v="Old"/>
    <x v="0"/>
  </r>
  <r>
    <x v="0"/>
    <s v="A1721"/>
    <s v="Kids menu"/>
    <x v="13764"/>
    <n v="2012"/>
    <s v="Old"/>
    <x v="0"/>
  </r>
  <r>
    <x v="1"/>
    <s v="A1721"/>
    <s v="Kids menu"/>
    <x v="13765"/>
    <n v="2012"/>
    <s v="Old"/>
    <x v="0"/>
  </r>
  <r>
    <x v="0"/>
    <s v="A1721"/>
    <s v="Tacos"/>
    <x v="13766"/>
    <n v="2012"/>
    <s v="Old"/>
    <x v="0"/>
  </r>
  <r>
    <x v="1"/>
    <s v="A1721"/>
    <s v="Tacos"/>
    <x v="13767"/>
    <n v="2012"/>
    <s v="Old"/>
    <x v="0"/>
  </r>
  <r>
    <x v="0"/>
    <s v="A1722"/>
    <s v="Burritos"/>
    <x v="13768"/>
    <n v="2012"/>
    <s v="Old"/>
    <x v="0"/>
  </r>
  <r>
    <x v="1"/>
    <s v="A1722"/>
    <s v="Burritos"/>
    <x v="13769"/>
    <n v="2012"/>
    <s v="Old"/>
    <x v="0"/>
  </r>
  <r>
    <x v="0"/>
    <s v="A1722"/>
    <s v="Drinks"/>
    <x v="13770"/>
    <n v="2012"/>
    <s v="Old"/>
    <x v="0"/>
  </r>
  <r>
    <x v="1"/>
    <s v="A1722"/>
    <s v="Drinks"/>
    <x v="13771"/>
    <n v="2012"/>
    <s v="Old"/>
    <x v="0"/>
  </r>
  <r>
    <x v="0"/>
    <s v="A1722"/>
    <s v="Kids menu"/>
    <x v="13772"/>
    <n v="2012"/>
    <s v="Old"/>
    <x v="0"/>
  </r>
  <r>
    <x v="1"/>
    <s v="A1722"/>
    <s v="Kids menu"/>
    <x v="13773"/>
    <n v="2012"/>
    <s v="Old"/>
    <x v="0"/>
  </r>
  <r>
    <x v="0"/>
    <s v="A1722"/>
    <s v="Tacos"/>
    <x v="13774"/>
    <n v="2012"/>
    <s v="Old"/>
    <x v="0"/>
  </r>
  <r>
    <x v="1"/>
    <s v="A1722"/>
    <s v="Tacos"/>
    <x v="13775"/>
    <n v="2012"/>
    <s v="Old"/>
    <x v="0"/>
  </r>
  <r>
    <x v="0"/>
    <s v="A1723"/>
    <s v="Burritos"/>
    <x v="13776"/>
    <n v="2012"/>
    <s v="Old"/>
    <x v="0"/>
  </r>
  <r>
    <x v="1"/>
    <s v="A1723"/>
    <s v="Burritos"/>
    <x v="13777"/>
    <n v="2012"/>
    <s v="Old"/>
    <x v="0"/>
  </r>
  <r>
    <x v="0"/>
    <s v="A1723"/>
    <s v="Drinks"/>
    <x v="13778"/>
    <n v="2012"/>
    <s v="Old"/>
    <x v="0"/>
  </r>
  <r>
    <x v="1"/>
    <s v="A1723"/>
    <s v="Drinks"/>
    <x v="13779"/>
    <n v="2012"/>
    <s v="Old"/>
    <x v="0"/>
  </r>
  <r>
    <x v="0"/>
    <s v="A1723"/>
    <s v="Kids menu"/>
    <x v="13780"/>
    <n v="2012"/>
    <s v="Old"/>
    <x v="0"/>
  </r>
  <r>
    <x v="1"/>
    <s v="A1723"/>
    <s v="Kids menu"/>
    <x v="13781"/>
    <n v="2012"/>
    <s v="Old"/>
    <x v="0"/>
  </r>
  <r>
    <x v="0"/>
    <s v="A1723"/>
    <s v="Tacos"/>
    <x v="13782"/>
    <n v="2012"/>
    <s v="Old"/>
    <x v="0"/>
  </r>
  <r>
    <x v="1"/>
    <s v="A1723"/>
    <s v="Tacos"/>
    <x v="13783"/>
    <n v="2012"/>
    <s v="Old"/>
    <x v="0"/>
  </r>
  <r>
    <x v="0"/>
    <s v="A1724"/>
    <s v="Burritos"/>
    <x v="13784"/>
    <n v="2012"/>
    <s v="Old"/>
    <x v="0"/>
  </r>
  <r>
    <x v="1"/>
    <s v="A1724"/>
    <s v="Burritos"/>
    <x v="13785"/>
    <n v="2012"/>
    <s v="Old"/>
    <x v="0"/>
  </r>
  <r>
    <x v="0"/>
    <s v="A1724"/>
    <s v="Drinks"/>
    <x v="13786"/>
    <n v="2012"/>
    <s v="Old"/>
    <x v="0"/>
  </r>
  <r>
    <x v="1"/>
    <s v="A1724"/>
    <s v="Drinks"/>
    <x v="13787"/>
    <n v="2012"/>
    <s v="Old"/>
    <x v="0"/>
  </r>
  <r>
    <x v="0"/>
    <s v="A1724"/>
    <s v="Kids menu"/>
    <x v="13788"/>
    <n v="2012"/>
    <s v="Old"/>
    <x v="0"/>
  </r>
  <r>
    <x v="1"/>
    <s v="A1724"/>
    <s v="Kids menu"/>
    <x v="13789"/>
    <n v="2012"/>
    <s v="Old"/>
    <x v="0"/>
  </r>
  <r>
    <x v="0"/>
    <s v="A1724"/>
    <s v="Tacos"/>
    <x v="13790"/>
    <n v="2012"/>
    <s v="Old"/>
    <x v="0"/>
  </r>
  <r>
    <x v="1"/>
    <s v="A1724"/>
    <s v="Tacos"/>
    <x v="13791"/>
    <n v="2012"/>
    <s v="Old"/>
    <x v="0"/>
  </r>
  <r>
    <x v="0"/>
    <s v="A1725"/>
    <s v="Burritos"/>
    <x v="13792"/>
    <n v="2012"/>
    <s v="Old"/>
    <x v="0"/>
  </r>
  <r>
    <x v="1"/>
    <s v="A1725"/>
    <s v="Burritos"/>
    <x v="13793"/>
    <n v="2012"/>
    <s v="Old"/>
    <x v="0"/>
  </r>
  <r>
    <x v="0"/>
    <s v="A1725"/>
    <s v="Drinks"/>
    <x v="13794"/>
    <n v="2012"/>
    <s v="Old"/>
    <x v="0"/>
  </r>
  <r>
    <x v="1"/>
    <s v="A1725"/>
    <s v="Drinks"/>
    <x v="13795"/>
    <n v="2012"/>
    <s v="Old"/>
    <x v="0"/>
  </r>
  <r>
    <x v="0"/>
    <s v="A1725"/>
    <s v="Kids menu"/>
    <x v="13796"/>
    <n v="2012"/>
    <s v="Old"/>
    <x v="0"/>
  </r>
  <r>
    <x v="1"/>
    <s v="A1725"/>
    <s v="Kids menu"/>
    <x v="13797"/>
    <n v="2012"/>
    <s v="Old"/>
    <x v="0"/>
  </r>
  <r>
    <x v="0"/>
    <s v="A1725"/>
    <s v="Tacos"/>
    <x v="13798"/>
    <n v="2012"/>
    <s v="Old"/>
    <x v="0"/>
  </r>
  <r>
    <x v="1"/>
    <s v="A1725"/>
    <s v="Tacos"/>
    <x v="13799"/>
    <n v="2012"/>
    <s v="Old"/>
    <x v="0"/>
  </r>
  <r>
    <x v="0"/>
    <s v="A1726"/>
    <s v="Burritos"/>
    <x v="13800"/>
    <n v="2012"/>
    <s v="Old"/>
    <x v="0"/>
  </r>
  <r>
    <x v="1"/>
    <s v="A1726"/>
    <s v="Burritos"/>
    <x v="13801"/>
    <n v="2012"/>
    <s v="Old"/>
    <x v="0"/>
  </r>
  <r>
    <x v="0"/>
    <s v="A1726"/>
    <s v="Drinks"/>
    <x v="13802"/>
    <n v="2012"/>
    <s v="Old"/>
    <x v="0"/>
  </r>
  <r>
    <x v="1"/>
    <s v="A1726"/>
    <s v="Drinks"/>
    <x v="13803"/>
    <n v="2012"/>
    <s v="Old"/>
    <x v="0"/>
  </r>
  <r>
    <x v="0"/>
    <s v="A1726"/>
    <s v="Kids menu"/>
    <x v="13804"/>
    <n v="2012"/>
    <s v="Old"/>
    <x v="0"/>
  </r>
  <r>
    <x v="1"/>
    <s v="A1726"/>
    <s v="Kids menu"/>
    <x v="13805"/>
    <n v="2012"/>
    <s v="Old"/>
    <x v="0"/>
  </r>
  <r>
    <x v="0"/>
    <s v="A1726"/>
    <s v="Tacos"/>
    <x v="13806"/>
    <n v="2012"/>
    <s v="Old"/>
    <x v="0"/>
  </r>
  <r>
    <x v="1"/>
    <s v="A1726"/>
    <s v="Tacos"/>
    <x v="13807"/>
    <n v="2012"/>
    <s v="Old"/>
    <x v="0"/>
  </r>
  <r>
    <x v="0"/>
    <s v="A1727"/>
    <s v="Burritos"/>
    <x v="13808"/>
    <n v="2012"/>
    <s v="Old"/>
    <x v="0"/>
  </r>
  <r>
    <x v="1"/>
    <s v="A1727"/>
    <s v="Burritos"/>
    <x v="13809"/>
    <n v="2012"/>
    <s v="Old"/>
    <x v="0"/>
  </r>
  <r>
    <x v="0"/>
    <s v="A1727"/>
    <s v="Drinks"/>
    <x v="13810"/>
    <n v="2012"/>
    <s v="Old"/>
    <x v="0"/>
  </r>
  <r>
    <x v="1"/>
    <s v="A1727"/>
    <s v="Drinks"/>
    <x v="13811"/>
    <n v="2012"/>
    <s v="Old"/>
    <x v="0"/>
  </r>
  <r>
    <x v="0"/>
    <s v="A1727"/>
    <s v="Kids menu"/>
    <x v="13812"/>
    <n v="2012"/>
    <s v="Old"/>
    <x v="0"/>
  </r>
  <r>
    <x v="1"/>
    <s v="A1727"/>
    <s v="Kids menu"/>
    <x v="13813"/>
    <n v="2012"/>
    <s v="Old"/>
    <x v="0"/>
  </r>
  <r>
    <x v="0"/>
    <s v="A1727"/>
    <s v="Tacos"/>
    <x v="13814"/>
    <n v="2012"/>
    <s v="Old"/>
    <x v="0"/>
  </r>
  <r>
    <x v="1"/>
    <s v="A1727"/>
    <s v="Tacos"/>
    <x v="13815"/>
    <n v="2012"/>
    <s v="Old"/>
    <x v="0"/>
  </r>
  <r>
    <x v="0"/>
    <s v="A1728"/>
    <s v="Burritos"/>
    <x v="13816"/>
    <n v="2012"/>
    <s v="Old"/>
    <x v="0"/>
  </r>
  <r>
    <x v="1"/>
    <s v="A1728"/>
    <s v="Burritos"/>
    <x v="13817"/>
    <n v="2012"/>
    <s v="Old"/>
    <x v="0"/>
  </r>
  <r>
    <x v="0"/>
    <s v="A1728"/>
    <s v="Drinks"/>
    <x v="13818"/>
    <n v="2012"/>
    <s v="Old"/>
    <x v="0"/>
  </r>
  <r>
    <x v="1"/>
    <s v="A1728"/>
    <s v="Drinks"/>
    <x v="13819"/>
    <n v="2012"/>
    <s v="Old"/>
    <x v="0"/>
  </r>
  <r>
    <x v="0"/>
    <s v="A1728"/>
    <s v="Kids menu"/>
    <x v="13820"/>
    <n v="2012"/>
    <s v="Old"/>
    <x v="0"/>
  </r>
  <r>
    <x v="1"/>
    <s v="A1728"/>
    <s v="Kids menu"/>
    <x v="13821"/>
    <n v="2012"/>
    <s v="Old"/>
    <x v="0"/>
  </r>
  <r>
    <x v="0"/>
    <s v="A1728"/>
    <s v="Tacos"/>
    <x v="13822"/>
    <n v="2012"/>
    <s v="Old"/>
    <x v="0"/>
  </r>
  <r>
    <x v="1"/>
    <s v="A1728"/>
    <s v="Tacos"/>
    <x v="13823"/>
    <n v="2012"/>
    <s v="Old"/>
    <x v="0"/>
  </r>
  <r>
    <x v="0"/>
    <s v="A1729"/>
    <s v="Burritos"/>
    <x v="13824"/>
    <n v="2012"/>
    <s v="Old"/>
    <x v="0"/>
  </r>
  <r>
    <x v="1"/>
    <s v="A1729"/>
    <s v="Burritos"/>
    <x v="13825"/>
    <n v="2012"/>
    <s v="Old"/>
    <x v="0"/>
  </r>
  <r>
    <x v="0"/>
    <s v="A1729"/>
    <s v="Drinks"/>
    <x v="13826"/>
    <n v="2012"/>
    <s v="Old"/>
    <x v="0"/>
  </r>
  <r>
    <x v="1"/>
    <s v="A1729"/>
    <s v="Drinks"/>
    <x v="13827"/>
    <n v="2012"/>
    <s v="Old"/>
    <x v="0"/>
  </r>
  <r>
    <x v="0"/>
    <s v="A1729"/>
    <s v="Kids menu"/>
    <x v="13828"/>
    <n v="2012"/>
    <s v="Old"/>
    <x v="0"/>
  </r>
  <r>
    <x v="1"/>
    <s v="A1729"/>
    <s v="Kids menu"/>
    <x v="13829"/>
    <n v="2012"/>
    <s v="Old"/>
    <x v="0"/>
  </r>
  <r>
    <x v="0"/>
    <s v="A1729"/>
    <s v="Tacos"/>
    <x v="13830"/>
    <n v="2012"/>
    <s v="Old"/>
    <x v="0"/>
  </r>
  <r>
    <x v="1"/>
    <s v="A1729"/>
    <s v="Tacos"/>
    <x v="13831"/>
    <n v="2012"/>
    <s v="Old"/>
    <x v="0"/>
  </r>
  <r>
    <x v="0"/>
    <s v="A1730"/>
    <s v="Burritos"/>
    <x v="13832"/>
    <n v="2012"/>
    <s v="Old"/>
    <x v="0"/>
  </r>
  <r>
    <x v="1"/>
    <s v="A1730"/>
    <s v="Burritos"/>
    <x v="13833"/>
    <n v="2012"/>
    <s v="Old"/>
    <x v="0"/>
  </r>
  <r>
    <x v="0"/>
    <s v="A1730"/>
    <s v="Drinks"/>
    <x v="13834"/>
    <n v="2012"/>
    <s v="Old"/>
    <x v="0"/>
  </r>
  <r>
    <x v="1"/>
    <s v="A1730"/>
    <s v="Drinks"/>
    <x v="13835"/>
    <n v="2012"/>
    <s v="Old"/>
    <x v="0"/>
  </r>
  <r>
    <x v="0"/>
    <s v="A1730"/>
    <s v="Kids menu"/>
    <x v="13836"/>
    <n v="2012"/>
    <s v="Old"/>
    <x v="0"/>
  </r>
  <r>
    <x v="1"/>
    <s v="A1730"/>
    <s v="Kids menu"/>
    <x v="13837"/>
    <n v="2012"/>
    <s v="Old"/>
    <x v="0"/>
  </r>
  <r>
    <x v="0"/>
    <s v="A1730"/>
    <s v="Tacos"/>
    <x v="13838"/>
    <n v="2012"/>
    <s v="Old"/>
    <x v="0"/>
  </r>
  <r>
    <x v="1"/>
    <s v="A1730"/>
    <s v="Tacos"/>
    <x v="13839"/>
    <n v="2012"/>
    <s v="Old"/>
    <x v="0"/>
  </r>
  <r>
    <x v="0"/>
    <s v="A1731"/>
    <s v="Burritos"/>
    <x v="13840"/>
    <n v="2012"/>
    <s v="Old"/>
    <x v="0"/>
  </r>
  <r>
    <x v="1"/>
    <s v="A1731"/>
    <s v="Burritos"/>
    <x v="13841"/>
    <n v="2012"/>
    <s v="Old"/>
    <x v="0"/>
  </r>
  <r>
    <x v="0"/>
    <s v="A1731"/>
    <s v="Drinks"/>
    <x v="13842"/>
    <n v="2012"/>
    <s v="Old"/>
    <x v="0"/>
  </r>
  <r>
    <x v="1"/>
    <s v="A1731"/>
    <s v="Drinks"/>
    <x v="13843"/>
    <n v="2012"/>
    <s v="Old"/>
    <x v="0"/>
  </r>
  <r>
    <x v="0"/>
    <s v="A1731"/>
    <s v="Kids menu"/>
    <x v="13844"/>
    <n v="2012"/>
    <s v="Old"/>
    <x v="0"/>
  </r>
  <r>
    <x v="1"/>
    <s v="A1731"/>
    <s v="Kids menu"/>
    <x v="13845"/>
    <n v="2012"/>
    <s v="Old"/>
    <x v="0"/>
  </r>
  <r>
    <x v="0"/>
    <s v="A1731"/>
    <s v="Tacos"/>
    <x v="13846"/>
    <n v="2012"/>
    <s v="Old"/>
    <x v="0"/>
  </r>
  <r>
    <x v="1"/>
    <s v="A1731"/>
    <s v="Tacos"/>
    <x v="13847"/>
    <n v="2012"/>
    <s v="Old"/>
    <x v="0"/>
  </r>
  <r>
    <x v="0"/>
    <s v="A1732"/>
    <s v="Burritos"/>
    <x v="13848"/>
    <n v="2012"/>
    <s v="Old"/>
    <x v="0"/>
  </r>
  <r>
    <x v="1"/>
    <s v="A1732"/>
    <s v="Burritos"/>
    <x v="13849"/>
    <n v="2012"/>
    <s v="Old"/>
    <x v="0"/>
  </r>
  <r>
    <x v="0"/>
    <s v="A1732"/>
    <s v="Drinks"/>
    <x v="13850"/>
    <n v="2012"/>
    <s v="Old"/>
    <x v="0"/>
  </r>
  <r>
    <x v="1"/>
    <s v="A1732"/>
    <s v="Drinks"/>
    <x v="13851"/>
    <n v="2012"/>
    <s v="Old"/>
    <x v="0"/>
  </r>
  <r>
    <x v="0"/>
    <s v="A1732"/>
    <s v="Kids menu"/>
    <x v="13852"/>
    <n v="2012"/>
    <s v="Old"/>
    <x v="0"/>
  </r>
  <r>
    <x v="1"/>
    <s v="A1732"/>
    <s v="Kids menu"/>
    <x v="13853"/>
    <n v="2012"/>
    <s v="Old"/>
    <x v="0"/>
  </r>
  <r>
    <x v="0"/>
    <s v="A1732"/>
    <s v="Tacos"/>
    <x v="13854"/>
    <n v="2012"/>
    <s v="Old"/>
    <x v="0"/>
  </r>
  <r>
    <x v="1"/>
    <s v="A1732"/>
    <s v="Tacos"/>
    <x v="13855"/>
    <n v="2012"/>
    <s v="Old"/>
    <x v="0"/>
  </r>
  <r>
    <x v="0"/>
    <s v="A1733"/>
    <s v="Burritos"/>
    <x v="13856"/>
    <n v="2012"/>
    <s v="Old"/>
    <x v="0"/>
  </r>
  <r>
    <x v="1"/>
    <s v="A1733"/>
    <s v="Burritos"/>
    <x v="13857"/>
    <n v="2012"/>
    <s v="Old"/>
    <x v="0"/>
  </r>
  <r>
    <x v="0"/>
    <s v="A1733"/>
    <s v="Drinks"/>
    <x v="13858"/>
    <n v="2012"/>
    <s v="Old"/>
    <x v="0"/>
  </r>
  <r>
    <x v="1"/>
    <s v="A1733"/>
    <s v="Drinks"/>
    <x v="13859"/>
    <n v="2012"/>
    <s v="Old"/>
    <x v="0"/>
  </r>
  <r>
    <x v="0"/>
    <s v="A1733"/>
    <s v="Kids menu"/>
    <x v="13860"/>
    <n v="2012"/>
    <s v="Old"/>
    <x v="0"/>
  </r>
  <r>
    <x v="1"/>
    <s v="A1733"/>
    <s v="Kids menu"/>
    <x v="13861"/>
    <n v="2012"/>
    <s v="Old"/>
    <x v="0"/>
  </r>
  <r>
    <x v="0"/>
    <s v="A1733"/>
    <s v="Tacos"/>
    <x v="13862"/>
    <n v="2012"/>
    <s v="Old"/>
    <x v="0"/>
  </r>
  <r>
    <x v="1"/>
    <s v="A1733"/>
    <s v="Tacos"/>
    <x v="13863"/>
    <n v="2012"/>
    <s v="Old"/>
    <x v="0"/>
  </r>
  <r>
    <x v="0"/>
    <s v="A1734"/>
    <s v="Burritos"/>
    <x v="13864"/>
    <n v="2012"/>
    <s v="Old"/>
    <x v="0"/>
  </r>
  <r>
    <x v="1"/>
    <s v="A1734"/>
    <s v="Burritos"/>
    <x v="13865"/>
    <n v="2012"/>
    <s v="Old"/>
    <x v="0"/>
  </r>
  <r>
    <x v="0"/>
    <s v="A1734"/>
    <s v="Drinks"/>
    <x v="13866"/>
    <n v="2012"/>
    <s v="Old"/>
    <x v="0"/>
  </r>
  <r>
    <x v="1"/>
    <s v="A1734"/>
    <s v="Drinks"/>
    <x v="13867"/>
    <n v="2012"/>
    <s v="Old"/>
    <x v="0"/>
  </r>
  <r>
    <x v="0"/>
    <s v="A1734"/>
    <s v="Kids menu"/>
    <x v="13868"/>
    <n v="2012"/>
    <s v="Old"/>
    <x v="0"/>
  </r>
  <r>
    <x v="1"/>
    <s v="A1734"/>
    <s v="Kids menu"/>
    <x v="13869"/>
    <n v="2012"/>
    <s v="Old"/>
    <x v="0"/>
  </r>
  <r>
    <x v="0"/>
    <s v="A1734"/>
    <s v="Tacos"/>
    <x v="13870"/>
    <n v="2012"/>
    <s v="Old"/>
    <x v="0"/>
  </r>
  <r>
    <x v="1"/>
    <s v="A1734"/>
    <s v="Tacos"/>
    <x v="13871"/>
    <n v="2012"/>
    <s v="Old"/>
    <x v="0"/>
  </r>
  <r>
    <x v="0"/>
    <s v="A1735"/>
    <s v="Burritos"/>
    <x v="13872"/>
    <n v="2012"/>
    <s v="Old"/>
    <x v="0"/>
  </r>
  <r>
    <x v="1"/>
    <s v="A1735"/>
    <s v="Burritos"/>
    <x v="13873"/>
    <n v="2012"/>
    <s v="Old"/>
    <x v="0"/>
  </r>
  <r>
    <x v="0"/>
    <s v="A1735"/>
    <s v="Drinks"/>
    <x v="13874"/>
    <n v="2012"/>
    <s v="Old"/>
    <x v="0"/>
  </r>
  <r>
    <x v="1"/>
    <s v="A1735"/>
    <s v="Drinks"/>
    <x v="13875"/>
    <n v="2012"/>
    <s v="Old"/>
    <x v="0"/>
  </r>
  <r>
    <x v="0"/>
    <s v="A1735"/>
    <s v="Kids menu"/>
    <x v="13876"/>
    <n v="2012"/>
    <s v="Old"/>
    <x v="0"/>
  </r>
  <r>
    <x v="1"/>
    <s v="A1735"/>
    <s v="Kids menu"/>
    <x v="13877"/>
    <n v="2012"/>
    <s v="Old"/>
    <x v="0"/>
  </r>
  <r>
    <x v="0"/>
    <s v="A1735"/>
    <s v="Tacos"/>
    <x v="13878"/>
    <n v="2012"/>
    <s v="Old"/>
    <x v="0"/>
  </r>
  <r>
    <x v="1"/>
    <s v="A1735"/>
    <s v="Tacos"/>
    <x v="13879"/>
    <n v="2012"/>
    <s v="Old"/>
    <x v="0"/>
  </r>
  <r>
    <x v="0"/>
    <s v="A1736"/>
    <s v="Burritos"/>
    <x v="13880"/>
    <n v="2012"/>
    <s v="Old"/>
    <x v="0"/>
  </r>
  <r>
    <x v="1"/>
    <s v="A1736"/>
    <s v="Burritos"/>
    <x v="13881"/>
    <n v="2012"/>
    <s v="Old"/>
    <x v="0"/>
  </r>
  <r>
    <x v="0"/>
    <s v="A1736"/>
    <s v="Drinks"/>
    <x v="13882"/>
    <n v="2012"/>
    <s v="Old"/>
    <x v="0"/>
  </r>
  <r>
    <x v="1"/>
    <s v="A1736"/>
    <s v="Drinks"/>
    <x v="13883"/>
    <n v="2012"/>
    <s v="Old"/>
    <x v="0"/>
  </r>
  <r>
    <x v="0"/>
    <s v="A1736"/>
    <s v="Kids menu"/>
    <x v="13884"/>
    <n v="2012"/>
    <s v="Old"/>
    <x v="0"/>
  </r>
  <r>
    <x v="1"/>
    <s v="A1736"/>
    <s v="Kids menu"/>
    <x v="13885"/>
    <n v="2012"/>
    <s v="Old"/>
    <x v="0"/>
  </r>
  <r>
    <x v="0"/>
    <s v="A1736"/>
    <s v="Tacos"/>
    <x v="13886"/>
    <n v="2012"/>
    <s v="Old"/>
    <x v="0"/>
  </r>
  <r>
    <x v="1"/>
    <s v="A1736"/>
    <s v="Tacos"/>
    <x v="13887"/>
    <n v="2012"/>
    <s v="Old"/>
    <x v="0"/>
  </r>
  <r>
    <x v="0"/>
    <s v="A1737"/>
    <s v="Burritos"/>
    <x v="13888"/>
    <n v="2012"/>
    <s v="Old"/>
    <x v="0"/>
  </r>
  <r>
    <x v="1"/>
    <s v="A1737"/>
    <s v="Burritos"/>
    <x v="13889"/>
    <n v="2012"/>
    <s v="Old"/>
    <x v="0"/>
  </r>
  <r>
    <x v="0"/>
    <s v="A1737"/>
    <s v="Drinks"/>
    <x v="13890"/>
    <n v="2012"/>
    <s v="Old"/>
    <x v="0"/>
  </r>
  <r>
    <x v="1"/>
    <s v="A1737"/>
    <s v="Drinks"/>
    <x v="13891"/>
    <n v="2012"/>
    <s v="Old"/>
    <x v="0"/>
  </r>
  <r>
    <x v="0"/>
    <s v="A1737"/>
    <s v="Kids menu"/>
    <x v="13892"/>
    <n v="2012"/>
    <s v="Old"/>
    <x v="0"/>
  </r>
  <r>
    <x v="1"/>
    <s v="A1737"/>
    <s v="Kids menu"/>
    <x v="13893"/>
    <n v="2012"/>
    <s v="Old"/>
    <x v="0"/>
  </r>
  <r>
    <x v="0"/>
    <s v="A1737"/>
    <s v="Tacos"/>
    <x v="13894"/>
    <n v="2012"/>
    <s v="Old"/>
    <x v="0"/>
  </r>
  <r>
    <x v="1"/>
    <s v="A1737"/>
    <s v="Tacos"/>
    <x v="13895"/>
    <n v="2012"/>
    <s v="Old"/>
    <x v="0"/>
  </r>
  <r>
    <x v="0"/>
    <s v="A1738"/>
    <s v="Burritos"/>
    <x v="13896"/>
    <n v="2012"/>
    <s v="Old"/>
    <x v="0"/>
  </r>
  <r>
    <x v="1"/>
    <s v="A1738"/>
    <s v="Burritos"/>
    <x v="13897"/>
    <n v="2012"/>
    <s v="Old"/>
    <x v="0"/>
  </r>
  <r>
    <x v="0"/>
    <s v="A1738"/>
    <s v="Drinks"/>
    <x v="13898"/>
    <n v="2012"/>
    <s v="Old"/>
    <x v="0"/>
  </r>
  <r>
    <x v="1"/>
    <s v="A1738"/>
    <s v="Drinks"/>
    <x v="13899"/>
    <n v="2012"/>
    <s v="Old"/>
    <x v="0"/>
  </r>
  <r>
    <x v="0"/>
    <s v="A1738"/>
    <s v="Kids menu"/>
    <x v="13900"/>
    <n v="2012"/>
    <s v="Old"/>
    <x v="0"/>
  </r>
  <r>
    <x v="1"/>
    <s v="A1738"/>
    <s v="Kids menu"/>
    <x v="13901"/>
    <n v="2012"/>
    <s v="Old"/>
    <x v="0"/>
  </r>
  <r>
    <x v="0"/>
    <s v="A1738"/>
    <s v="Tacos"/>
    <x v="13902"/>
    <n v="2012"/>
    <s v="Old"/>
    <x v="0"/>
  </r>
  <r>
    <x v="1"/>
    <s v="A1738"/>
    <s v="Tacos"/>
    <x v="13903"/>
    <n v="2012"/>
    <s v="Old"/>
    <x v="0"/>
  </r>
  <r>
    <x v="0"/>
    <s v="A1739"/>
    <s v="Burritos"/>
    <x v="13904"/>
    <n v="2012"/>
    <s v="Old"/>
    <x v="0"/>
  </r>
  <r>
    <x v="1"/>
    <s v="A1739"/>
    <s v="Burritos"/>
    <x v="13905"/>
    <n v="2012"/>
    <s v="Old"/>
    <x v="0"/>
  </r>
  <r>
    <x v="0"/>
    <s v="A1739"/>
    <s v="Drinks"/>
    <x v="13906"/>
    <n v="2012"/>
    <s v="Old"/>
    <x v="0"/>
  </r>
  <r>
    <x v="1"/>
    <s v="A1739"/>
    <s v="Drinks"/>
    <x v="13907"/>
    <n v="2012"/>
    <s v="Old"/>
    <x v="0"/>
  </r>
  <r>
    <x v="0"/>
    <s v="A1739"/>
    <s v="Kids menu"/>
    <x v="13908"/>
    <n v="2012"/>
    <s v="Old"/>
    <x v="0"/>
  </r>
  <r>
    <x v="1"/>
    <s v="A1739"/>
    <s v="Kids menu"/>
    <x v="13909"/>
    <n v="2012"/>
    <s v="Old"/>
    <x v="0"/>
  </r>
  <r>
    <x v="0"/>
    <s v="A1739"/>
    <s v="Tacos"/>
    <x v="13910"/>
    <n v="2012"/>
    <s v="Old"/>
    <x v="0"/>
  </r>
  <r>
    <x v="1"/>
    <s v="A1739"/>
    <s v="Tacos"/>
    <x v="13911"/>
    <n v="2012"/>
    <s v="Old"/>
    <x v="0"/>
  </r>
  <r>
    <x v="0"/>
    <s v="A1740"/>
    <s v="Burritos"/>
    <x v="13912"/>
    <n v="2012"/>
    <s v="Old"/>
    <x v="0"/>
  </r>
  <r>
    <x v="1"/>
    <s v="A1740"/>
    <s v="Burritos"/>
    <x v="13913"/>
    <n v="2012"/>
    <s v="Old"/>
    <x v="0"/>
  </r>
  <r>
    <x v="0"/>
    <s v="A1740"/>
    <s v="Drinks"/>
    <x v="13914"/>
    <n v="2012"/>
    <s v="Old"/>
    <x v="0"/>
  </r>
  <r>
    <x v="1"/>
    <s v="A1740"/>
    <s v="Drinks"/>
    <x v="13915"/>
    <n v="2012"/>
    <s v="Old"/>
    <x v="0"/>
  </r>
  <r>
    <x v="0"/>
    <s v="A1740"/>
    <s v="Kids menu"/>
    <x v="13916"/>
    <n v="2012"/>
    <s v="Old"/>
    <x v="0"/>
  </r>
  <r>
    <x v="1"/>
    <s v="A1740"/>
    <s v="Kids menu"/>
    <x v="13917"/>
    <n v="2012"/>
    <s v="Old"/>
    <x v="0"/>
  </r>
  <r>
    <x v="0"/>
    <s v="A1740"/>
    <s v="Tacos"/>
    <x v="13918"/>
    <n v="2012"/>
    <s v="Old"/>
    <x v="0"/>
  </r>
  <r>
    <x v="1"/>
    <s v="A1740"/>
    <s v="Tacos"/>
    <x v="13919"/>
    <n v="2012"/>
    <s v="Old"/>
    <x v="0"/>
  </r>
  <r>
    <x v="0"/>
    <s v="A1741"/>
    <s v="Burritos"/>
    <x v="13920"/>
    <n v="2012"/>
    <s v="Old"/>
    <x v="0"/>
  </r>
  <r>
    <x v="1"/>
    <s v="A1741"/>
    <s v="Burritos"/>
    <x v="13921"/>
    <n v="2012"/>
    <s v="Old"/>
    <x v="0"/>
  </r>
  <r>
    <x v="0"/>
    <s v="A1741"/>
    <s v="Drinks"/>
    <x v="13922"/>
    <n v="2012"/>
    <s v="Old"/>
    <x v="0"/>
  </r>
  <r>
    <x v="1"/>
    <s v="A1741"/>
    <s v="Drinks"/>
    <x v="13923"/>
    <n v="2012"/>
    <s v="Old"/>
    <x v="0"/>
  </r>
  <r>
    <x v="0"/>
    <s v="A1741"/>
    <s v="Kids menu"/>
    <x v="13924"/>
    <n v="2012"/>
    <s v="Old"/>
    <x v="0"/>
  </r>
  <r>
    <x v="1"/>
    <s v="A1741"/>
    <s v="Kids menu"/>
    <x v="13925"/>
    <n v="2012"/>
    <s v="Old"/>
    <x v="0"/>
  </r>
  <r>
    <x v="0"/>
    <s v="A1741"/>
    <s v="Tacos"/>
    <x v="13926"/>
    <n v="2012"/>
    <s v="Old"/>
    <x v="0"/>
  </r>
  <r>
    <x v="1"/>
    <s v="A1741"/>
    <s v="Tacos"/>
    <x v="13927"/>
    <n v="2012"/>
    <s v="Old"/>
    <x v="0"/>
  </r>
  <r>
    <x v="0"/>
    <s v="A1742"/>
    <s v="Burritos"/>
    <x v="13928"/>
    <n v="2012"/>
    <s v="Old"/>
    <x v="0"/>
  </r>
  <r>
    <x v="1"/>
    <s v="A1742"/>
    <s v="Burritos"/>
    <x v="13929"/>
    <n v="2012"/>
    <s v="Old"/>
    <x v="0"/>
  </r>
  <r>
    <x v="0"/>
    <s v="A1742"/>
    <s v="Drinks"/>
    <x v="13930"/>
    <n v="2012"/>
    <s v="Old"/>
    <x v="0"/>
  </r>
  <r>
    <x v="1"/>
    <s v="A1742"/>
    <s v="Drinks"/>
    <x v="13931"/>
    <n v="2012"/>
    <s v="Old"/>
    <x v="0"/>
  </r>
  <r>
    <x v="0"/>
    <s v="A1742"/>
    <s v="Kids menu"/>
    <x v="13932"/>
    <n v="2012"/>
    <s v="Old"/>
    <x v="0"/>
  </r>
  <r>
    <x v="1"/>
    <s v="A1742"/>
    <s v="Kids menu"/>
    <x v="13933"/>
    <n v="2012"/>
    <s v="Old"/>
    <x v="0"/>
  </r>
  <r>
    <x v="0"/>
    <s v="A1742"/>
    <s v="Tacos"/>
    <x v="13934"/>
    <n v="2012"/>
    <s v="Old"/>
    <x v="0"/>
  </r>
  <r>
    <x v="1"/>
    <s v="A1742"/>
    <s v="Tacos"/>
    <x v="13935"/>
    <n v="2012"/>
    <s v="Old"/>
    <x v="0"/>
  </r>
  <r>
    <x v="0"/>
    <s v="A1743"/>
    <s v="Burritos"/>
    <x v="13936"/>
    <n v="2012"/>
    <s v="Old"/>
    <x v="0"/>
  </r>
  <r>
    <x v="1"/>
    <s v="A1743"/>
    <s v="Burritos"/>
    <x v="13937"/>
    <n v="2012"/>
    <s v="Old"/>
    <x v="0"/>
  </r>
  <r>
    <x v="0"/>
    <s v="A1743"/>
    <s v="Drinks"/>
    <x v="13938"/>
    <n v="2012"/>
    <s v="Old"/>
    <x v="0"/>
  </r>
  <r>
    <x v="1"/>
    <s v="A1743"/>
    <s v="Drinks"/>
    <x v="13939"/>
    <n v="2012"/>
    <s v="Old"/>
    <x v="0"/>
  </r>
  <r>
    <x v="0"/>
    <s v="A1743"/>
    <s v="Kids menu"/>
    <x v="13940"/>
    <n v="2012"/>
    <s v="Old"/>
    <x v="0"/>
  </r>
  <r>
    <x v="1"/>
    <s v="A1743"/>
    <s v="Kids menu"/>
    <x v="13941"/>
    <n v="2012"/>
    <s v="Old"/>
    <x v="0"/>
  </r>
  <r>
    <x v="0"/>
    <s v="A1743"/>
    <s v="Tacos"/>
    <x v="13942"/>
    <n v="2012"/>
    <s v="Old"/>
    <x v="0"/>
  </r>
  <r>
    <x v="1"/>
    <s v="A1743"/>
    <s v="Tacos"/>
    <x v="13943"/>
    <n v="2012"/>
    <s v="Old"/>
    <x v="0"/>
  </r>
  <r>
    <x v="0"/>
    <s v="A1744"/>
    <s v="Burritos"/>
    <x v="13944"/>
    <n v="2012"/>
    <s v="Old"/>
    <x v="0"/>
  </r>
  <r>
    <x v="1"/>
    <s v="A1744"/>
    <s v="Burritos"/>
    <x v="13945"/>
    <n v="2012"/>
    <s v="Old"/>
    <x v="0"/>
  </r>
  <r>
    <x v="0"/>
    <s v="A1744"/>
    <s v="Drinks"/>
    <x v="13946"/>
    <n v="2012"/>
    <s v="Old"/>
    <x v="0"/>
  </r>
  <r>
    <x v="1"/>
    <s v="A1744"/>
    <s v="Drinks"/>
    <x v="13947"/>
    <n v="2012"/>
    <s v="Old"/>
    <x v="0"/>
  </r>
  <r>
    <x v="0"/>
    <s v="A1744"/>
    <s v="Kids menu"/>
    <x v="13948"/>
    <n v="2012"/>
    <s v="Old"/>
    <x v="0"/>
  </r>
  <r>
    <x v="1"/>
    <s v="A1744"/>
    <s v="Kids menu"/>
    <x v="13949"/>
    <n v="2012"/>
    <s v="Old"/>
    <x v="0"/>
  </r>
  <r>
    <x v="0"/>
    <s v="A1744"/>
    <s v="Tacos"/>
    <x v="13950"/>
    <n v="2012"/>
    <s v="Old"/>
    <x v="0"/>
  </r>
  <r>
    <x v="1"/>
    <s v="A1744"/>
    <s v="Tacos"/>
    <x v="13951"/>
    <n v="2012"/>
    <s v="Old"/>
    <x v="0"/>
  </r>
  <r>
    <x v="0"/>
    <s v="A1745"/>
    <s v="Burritos"/>
    <x v="13952"/>
    <n v="2012"/>
    <s v="Old"/>
    <x v="0"/>
  </r>
  <r>
    <x v="1"/>
    <s v="A1745"/>
    <s v="Burritos"/>
    <x v="13953"/>
    <n v="2012"/>
    <s v="Old"/>
    <x v="0"/>
  </r>
  <r>
    <x v="0"/>
    <s v="A1745"/>
    <s v="Drinks"/>
    <x v="13954"/>
    <n v="2012"/>
    <s v="Old"/>
    <x v="0"/>
  </r>
  <r>
    <x v="1"/>
    <s v="A1745"/>
    <s v="Drinks"/>
    <x v="13955"/>
    <n v="2012"/>
    <s v="Old"/>
    <x v="0"/>
  </r>
  <r>
    <x v="0"/>
    <s v="A1745"/>
    <s v="Kids menu"/>
    <x v="13956"/>
    <n v="2012"/>
    <s v="Old"/>
    <x v="0"/>
  </r>
  <r>
    <x v="1"/>
    <s v="A1745"/>
    <s v="Kids menu"/>
    <x v="13957"/>
    <n v="2012"/>
    <s v="Old"/>
    <x v="0"/>
  </r>
  <r>
    <x v="0"/>
    <s v="A1745"/>
    <s v="Tacos"/>
    <x v="13958"/>
    <n v="2012"/>
    <s v="Old"/>
    <x v="0"/>
  </r>
  <r>
    <x v="1"/>
    <s v="A1745"/>
    <s v="Tacos"/>
    <x v="13959"/>
    <n v="2012"/>
    <s v="Old"/>
    <x v="0"/>
  </r>
  <r>
    <x v="0"/>
    <s v="A1746"/>
    <s v="Burritos"/>
    <x v="13960"/>
    <n v="2012"/>
    <s v="Old"/>
    <x v="0"/>
  </r>
  <r>
    <x v="1"/>
    <s v="A1746"/>
    <s v="Burritos"/>
    <x v="13961"/>
    <n v="2012"/>
    <s v="Old"/>
    <x v="0"/>
  </r>
  <r>
    <x v="0"/>
    <s v="A1746"/>
    <s v="Drinks"/>
    <x v="13962"/>
    <n v="2012"/>
    <s v="Old"/>
    <x v="0"/>
  </r>
  <r>
    <x v="1"/>
    <s v="A1746"/>
    <s v="Drinks"/>
    <x v="13963"/>
    <n v="2012"/>
    <s v="Old"/>
    <x v="0"/>
  </r>
  <r>
    <x v="0"/>
    <s v="A1746"/>
    <s v="Kids menu"/>
    <x v="13964"/>
    <n v="2012"/>
    <s v="Old"/>
    <x v="0"/>
  </r>
  <r>
    <x v="1"/>
    <s v="A1746"/>
    <s v="Kids menu"/>
    <x v="13965"/>
    <n v="2012"/>
    <s v="Old"/>
    <x v="0"/>
  </r>
  <r>
    <x v="0"/>
    <s v="A1746"/>
    <s v="Tacos"/>
    <x v="13966"/>
    <n v="2012"/>
    <s v="Old"/>
    <x v="0"/>
  </r>
  <r>
    <x v="1"/>
    <s v="A1746"/>
    <s v="Tacos"/>
    <x v="13967"/>
    <n v="2012"/>
    <s v="Old"/>
    <x v="0"/>
  </r>
  <r>
    <x v="0"/>
    <s v="A1747"/>
    <s v="Burritos"/>
    <x v="13968"/>
    <n v="2012"/>
    <s v="Old"/>
    <x v="0"/>
  </r>
  <r>
    <x v="1"/>
    <s v="A1747"/>
    <s v="Burritos"/>
    <x v="13969"/>
    <n v="2012"/>
    <s v="Old"/>
    <x v="0"/>
  </r>
  <r>
    <x v="0"/>
    <s v="A1747"/>
    <s v="Drinks"/>
    <x v="13970"/>
    <n v="2012"/>
    <s v="Old"/>
    <x v="0"/>
  </r>
  <r>
    <x v="1"/>
    <s v="A1747"/>
    <s v="Drinks"/>
    <x v="13971"/>
    <n v="2012"/>
    <s v="Old"/>
    <x v="0"/>
  </r>
  <r>
    <x v="0"/>
    <s v="A1747"/>
    <s v="Kids menu"/>
    <x v="13972"/>
    <n v="2012"/>
    <s v="Old"/>
    <x v="0"/>
  </r>
  <r>
    <x v="1"/>
    <s v="A1747"/>
    <s v="Kids menu"/>
    <x v="13973"/>
    <n v="2012"/>
    <s v="Old"/>
    <x v="0"/>
  </r>
  <r>
    <x v="0"/>
    <s v="A1747"/>
    <s v="Tacos"/>
    <x v="13974"/>
    <n v="2012"/>
    <s v="Old"/>
    <x v="0"/>
  </r>
  <r>
    <x v="1"/>
    <s v="A1747"/>
    <s v="Tacos"/>
    <x v="13975"/>
    <n v="2012"/>
    <s v="Old"/>
    <x v="0"/>
  </r>
  <r>
    <x v="0"/>
    <s v="A1748"/>
    <s v="Burritos"/>
    <x v="13976"/>
    <n v="2012"/>
    <s v="Old"/>
    <x v="0"/>
  </r>
  <r>
    <x v="1"/>
    <s v="A1748"/>
    <s v="Burritos"/>
    <x v="13977"/>
    <n v="2012"/>
    <s v="Old"/>
    <x v="0"/>
  </r>
  <r>
    <x v="0"/>
    <s v="A1748"/>
    <s v="Drinks"/>
    <x v="13978"/>
    <n v="2012"/>
    <s v="Old"/>
    <x v="0"/>
  </r>
  <r>
    <x v="1"/>
    <s v="A1748"/>
    <s v="Drinks"/>
    <x v="13979"/>
    <n v="2012"/>
    <s v="Old"/>
    <x v="0"/>
  </r>
  <r>
    <x v="0"/>
    <s v="A1748"/>
    <s v="Kids menu"/>
    <x v="13980"/>
    <n v="2012"/>
    <s v="Old"/>
    <x v="0"/>
  </r>
  <r>
    <x v="1"/>
    <s v="A1748"/>
    <s v="Kids menu"/>
    <x v="13981"/>
    <n v="2012"/>
    <s v="Old"/>
    <x v="0"/>
  </r>
  <r>
    <x v="0"/>
    <s v="A1748"/>
    <s v="Tacos"/>
    <x v="13982"/>
    <n v="2012"/>
    <s v="Old"/>
    <x v="0"/>
  </r>
  <r>
    <x v="1"/>
    <s v="A1748"/>
    <s v="Tacos"/>
    <x v="13983"/>
    <n v="2012"/>
    <s v="Old"/>
    <x v="0"/>
  </r>
  <r>
    <x v="0"/>
    <s v="A1749"/>
    <s v="Burritos"/>
    <x v="13984"/>
    <n v="2012"/>
    <s v="Old"/>
    <x v="0"/>
  </r>
  <r>
    <x v="1"/>
    <s v="A1749"/>
    <s v="Burritos"/>
    <x v="13985"/>
    <n v="2012"/>
    <s v="Old"/>
    <x v="0"/>
  </r>
  <r>
    <x v="0"/>
    <s v="A1749"/>
    <s v="Drinks"/>
    <x v="13986"/>
    <n v="2012"/>
    <s v="Old"/>
    <x v="0"/>
  </r>
  <r>
    <x v="1"/>
    <s v="A1749"/>
    <s v="Drinks"/>
    <x v="13987"/>
    <n v="2012"/>
    <s v="Old"/>
    <x v="0"/>
  </r>
  <r>
    <x v="0"/>
    <s v="A1749"/>
    <s v="Kids menu"/>
    <x v="13988"/>
    <n v="2012"/>
    <s v="Old"/>
    <x v="0"/>
  </r>
  <r>
    <x v="1"/>
    <s v="A1749"/>
    <s v="Kids menu"/>
    <x v="13989"/>
    <n v="2012"/>
    <s v="Old"/>
    <x v="0"/>
  </r>
  <r>
    <x v="0"/>
    <s v="A1749"/>
    <s v="Tacos"/>
    <x v="13990"/>
    <n v="2012"/>
    <s v="Old"/>
    <x v="0"/>
  </r>
  <r>
    <x v="1"/>
    <s v="A1749"/>
    <s v="Tacos"/>
    <x v="13991"/>
    <n v="2012"/>
    <s v="Old"/>
    <x v="0"/>
  </r>
  <r>
    <x v="0"/>
    <s v="A1750"/>
    <s v="Burritos"/>
    <x v="13992"/>
    <n v="2012"/>
    <s v="Old"/>
    <x v="0"/>
  </r>
  <r>
    <x v="1"/>
    <s v="A1750"/>
    <s v="Burritos"/>
    <x v="13993"/>
    <n v="2012"/>
    <s v="Old"/>
    <x v="0"/>
  </r>
  <r>
    <x v="0"/>
    <s v="A1750"/>
    <s v="Drinks"/>
    <x v="13994"/>
    <n v="2012"/>
    <s v="Old"/>
    <x v="0"/>
  </r>
  <r>
    <x v="1"/>
    <s v="A1750"/>
    <s v="Drinks"/>
    <x v="13995"/>
    <n v="2012"/>
    <s v="Old"/>
    <x v="0"/>
  </r>
  <r>
    <x v="0"/>
    <s v="A1750"/>
    <s v="Kids menu"/>
    <x v="13996"/>
    <n v="2012"/>
    <s v="Old"/>
    <x v="0"/>
  </r>
  <r>
    <x v="1"/>
    <s v="A1750"/>
    <s v="Kids menu"/>
    <x v="13997"/>
    <n v="2012"/>
    <s v="Old"/>
    <x v="0"/>
  </r>
  <r>
    <x v="0"/>
    <s v="A1750"/>
    <s v="Tacos"/>
    <x v="13998"/>
    <n v="2012"/>
    <s v="Old"/>
    <x v="0"/>
  </r>
  <r>
    <x v="1"/>
    <s v="A1750"/>
    <s v="Tacos"/>
    <x v="13999"/>
    <n v="2012"/>
    <s v="Old"/>
    <x v="0"/>
  </r>
  <r>
    <x v="0"/>
    <s v="A1751"/>
    <s v="Burritos"/>
    <x v="14000"/>
    <n v="2012"/>
    <s v="Old"/>
    <x v="0"/>
  </r>
  <r>
    <x v="1"/>
    <s v="A1751"/>
    <s v="Burritos"/>
    <x v="14001"/>
    <n v="2012"/>
    <s v="Old"/>
    <x v="0"/>
  </r>
  <r>
    <x v="0"/>
    <s v="A1751"/>
    <s v="Drinks"/>
    <x v="14002"/>
    <n v="2012"/>
    <s v="Old"/>
    <x v="0"/>
  </r>
  <r>
    <x v="1"/>
    <s v="A1751"/>
    <s v="Drinks"/>
    <x v="14003"/>
    <n v="2012"/>
    <s v="Old"/>
    <x v="0"/>
  </r>
  <r>
    <x v="0"/>
    <s v="A1751"/>
    <s v="Kids menu"/>
    <x v="14004"/>
    <n v="2012"/>
    <s v="Old"/>
    <x v="0"/>
  </r>
  <r>
    <x v="1"/>
    <s v="A1751"/>
    <s v="Kids menu"/>
    <x v="14005"/>
    <n v="2012"/>
    <s v="Old"/>
    <x v="0"/>
  </r>
  <r>
    <x v="0"/>
    <s v="A1751"/>
    <s v="Tacos"/>
    <x v="14006"/>
    <n v="2012"/>
    <s v="Old"/>
    <x v="0"/>
  </r>
  <r>
    <x v="1"/>
    <s v="A1751"/>
    <s v="Tacos"/>
    <x v="14007"/>
    <n v="2012"/>
    <s v="Old"/>
    <x v="0"/>
  </r>
  <r>
    <x v="0"/>
    <s v="A1752"/>
    <s v="Burritos"/>
    <x v="14008"/>
    <n v="2012"/>
    <s v="Old"/>
    <x v="0"/>
  </r>
  <r>
    <x v="1"/>
    <s v="A1752"/>
    <s v="Burritos"/>
    <x v="14009"/>
    <n v="2012"/>
    <s v="Old"/>
    <x v="0"/>
  </r>
  <r>
    <x v="0"/>
    <s v="A1752"/>
    <s v="Drinks"/>
    <x v="14010"/>
    <n v="2012"/>
    <s v="Old"/>
    <x v="0"/>
  </r>
  <r>
    <x v="1"/>
    <s v="A1752"/>
    <s v="Drinks"/>
    <x v="14011"/>
    <n v="2012"/>
    <s v="Old"/>
    <x v="0"/>
  </r>
  <r>
    <x v="0"/>
    <s v="A1752"/>
    <s v="Kids menu"/>
    <x v="14012"/>
    <n v="2012"/>
    <s v="Old"/>
    <x v="0"/>
  </r>
  <r>
    <x v="1"/>
    <s v="A1752"/>
    <s v="Kids menu"/>
    <x v="14013"/>
    <n v="2012"/>
    <s v="Old"/>
    <x v="0"/>
  </r>
  <r>
    <x v="0"/>
    <s v="A1752"/>
    <s v="Tacos"/>
    <x v="14014"/>
    <n v="2012"/>
    <s v="Old"/>
    <x v="0"/>
  </r>
  <r>
    <x v="1"/>
    <s v="A1752"/>
    <s v="Tacos"/>
    <x v="14015"/>
    <n v="2012"/>
    <s v="Old"/>
    <x v="0"/>
  </r>
  <r>
    <x v="0"/>
    <s v="A1753"/>
    <s v="Burritos"/>
    <x v="14016"/>
    <n v="2012"/>
    <s v="Old"/>
    <x v="0"/>
  </r>
  <r>
    <x v="1"/>
    <s v="A1753"/>
    <s v="Burritos"/>
    <x v="14017"/>
    <n v="2012"/>
    <s v="Old"/>
    <x v="0"/>
  </r>
  <r>
    <x v="0"/>
    <s v="A1753"/>
    <s v="Drinks"/>
    <x v="14018"/>
    <n v="2012"/>
    <s v="Old"/>
    <x v="0"/>
  </r>
  <r>
    <x v="1"/>
    <s v="A1753"/>
    <s v="Drinks"/>
    <x v="14019"/>
    <n v="2012"/>
    <s v="Old"/>
    <x v="0"/>
  </r>
  <r>
    <x v="0"/>
    <s v="A1753"/>
    <s v="Kids menu"/>
    <x v="14020"/>
    <n v="2012"/>
    <s v="Old"/>
    <x v="0"/>
  </r>
  <r>
    <x v="1"/>
    <s v="A1753"/>
    <s v="Kids menu"/>
    <x v="14021"/>
    <n v="2012"/>
    <s v="Old"/>
    <x v="0"/>
  </r>
  <r>
    <x v="0"/>
    <s v="A1753"/>
    <s v="Tacos"/>
    <x v="14022"/>
    <n v="2012"/>
    <s v="Old"/>
    <x v="0"/>
  </r>
  <r>
    <x v="1"/>
    <s v="A1753"/>
    <s v="Tacos"/>
    <x v="14023"/>
    <n v="2012"/>
    <s v="Old"/>
    <x v="0"/>
  </r>
  <r>
    <x v="0"/>
    <s v="A1754"/>
    <s v="Burritos"/>
    <x v="14024"/>
    <n v="2012"/>
    <s v="Old"/>
    <x v="0"/>
  </r>
  <r>
    <x v="1"/>
    <s v="A1754"/>
    <s v="Burritos"/>
    <x v="14025"/>
    <n v="2012"/>
    <s v="Old"/>
    <x v="0"/>
  </r>
  <r>
    <x v="0"/>
    <s v="A1754"/>
    <s v="Drinks"/>
    <x v="14026"/>
    <n v="2012"/>
    <s v="Old"/>
    <x v="0"/>
  </r>
  <r>
    <x v="1"/>
    <s v="A1754"/>
    <s v="Drinks"/>
    <x v="14027"/>
    <n v="2012"/>
    <s v="Old"/>
    <x v="0"/>
  </r>
  <r>
    <x v="0"/>
    <s v="A1754"/>
    <s v="Kids menu"/>
    <x v="14028"/>
    <n v="2012"/>
    <s v="Old"/>
    <x v="0"/>
  </r>
  <r>
    <x v="1"/>
    <s v="A1754"/>
    <s v="Kids menu"/>
    <x v="14029"/>
    <n v="2012"/>
    <s v="Old"/>
    <x v="0"/>
  </r>
  <r>
    <x v="0"/>
    <s v="A1754"/>
    <s v="Tacos"/>
    <x v="14030"/>
    <n v="2012"/>
    <s v="Old"/>
    <x v="0"/>
  </r>
  <r>
    <x v="1"/>
    <s v="A1754"/>
    <s v="Tacos"/>
    <x v="14031"/>
    <n v="2012"/>
    <s v="Old"/>
    <x v="0"/>
  </r>
  <r>
    <x v="0"/>
    <s v="A1755"/>
    <s v="Burritos"/>
    <x v="14032"/>
    <n v="2012"/>
    <s v="Old"/>
    <x v="0"/>
  </r>
  <r>
    <x v="1"/>
    <s v="A1755"/>
    <s v="Burritos"/>
    <x v="14033"/>
    <n v="2012"/>
    <s v="Old"/>
    <x v="0"/>
  </r>
  <r>
    <x v="0"/>
    <s v="A1755"/>
    <s v="Drinks"/>
    <x v="14034"/>
    <n v="2012"/>
    <s v="Old"/>
    <x v="0"/>
  </r>
  <r>
    <x v="1"/>
    <s v="A1755"/>
    <s v="Drinks"/>
    <x v="14035"/>
    <n v="2012"/>
    <s v="Old"/>
    <x v="0"/>
  </r>
  <r>
    <x v="0"/>
    <s v="A1755"/>
    <s v="Kids menu"/>
    <x v="14036"/>
    <n v="2012"/>
    <s v="Old"/>
    <x v="0"/>
  </r>
  <r>
    <x v="1"/>
    <s v="A1755"/>
    <s v="Kids menu"/>
    <x v="14037"/>
    <n v="2012"/>
    <s v="Old"/>
    <x v="0"/>
  </r>
  <r>
    <x v="0"/>
    <s v="A1755"/>
    <s v="Tacos"/>
    <x v="14038"/>
    <n v="2012"/>
    <s v="Old"/>
    <x v="0"/>
  </r>
  <r>
    <x v="1"/>
    <s v="A1755"/>
    <s v="Tacos"/>
    <x v="14039"/>
    <n v="2012"/>
    <s v="Old"/>
    <x v="0"/>
  </r>
  <r>
    <x v="0"/>
    <s v="A1756"/>
    <s v="Burritos"/>
    <x v="14040"/>
    <n v="2012"/>
    <s v="Old"/>
    <x v="0"/>
  </r>
  <r>
    <x v="1"/>
    <s v="A1756"/>
    <s v="Burritos"/>
    <x v="14041"/>
    <n v="2012"/>
    <s v="Old"/>
    <x v="0"/>
  </r>
  <r>
    <x v="0"/>
    <s v="A1756"/>
    <s v="Drinks"/>
    <x v="14042"/>
    <n v="2012"/>
    <s v="Old"/>
    <x v="0"/>
  </r>
  <r>
    <x v="1"/>
    <s v="A1756"/>
    <s v="Drinks"/>
    <x v="14043"/>
    <n v="2012"/>
    <s v="Old"/>
    <x v="0"/>
  </r>
  <r>
    <x v="0"/>
    <s v="A1756"/>
    <s v="Kids menu"/>
    <x v="14044"/>
    <n v="2012"/>
    <s v="Old"/>
    <x v="0"/>
  </r>
  <r>
    <x v="1"/>
    <s v="A1756"/>
    <s v="Kids menu"/>
    <x v="14045"/>
    <n v="2012"/>
    <s v="Old"/>
    <x v="0"/>
  </r>
  <r>
    <x v="0"/>
    <s v="A1756"/>
    <s v="Tacos"/>
    <x v="14046"/>
    <n v="2012"/>
    <s v="Old"/>
    <x v="0"/>
  </r>
  <r>
    <x v="1"/>
    <s v="A1756"/>
    <s v="Tacos"/>
    <x v="14047"/>
    <n v="2012"/>
    <s v="Old"/>
    <x v="0"/>
  </r>
  <r>
    <x v="0"/>
    <s v="A1757"/>
    <s v="Burritos"/>
    <x v="14048"/>
    <n v="2012"/>
    <s v="Old"/>
    <x v="0"/>
  </r>
  <r>
    <x v="1"/>
    <s v="A1757"/>
    <s v="Burritos"/>
    <x v="14049"/>
    <n v="2012"/>
    <s v="Old"/>
    <x v="0"/>
  </r>
  <r>
    <x v="0"/>
    <s v="A1757"/>
    <s v="Drinks"/>
    <x v="14050"/>
    <n v="2012"/>
    <s v="Old"/>
    <x v="0"/>
  </r>
  <r>
    <x v="1"/>
    <s v="A1757"/>
    <s v="Drinks"/>
    <x v="14051"/>
    <n v="2012"/>
    <s v="Old"/>
    <x v="0"/>
  </r>
  <r>
    <x v="0"/>
    <s v="A1757"/>
    <s v="Kids menu"/>
    <x v="14052"/>
    <n v="2012"/>
    <s v="Old"/>
    <x v="0"/>
  </r>
  <r>
    <x v="1"/>
    <s v="A1757"/>
    <s v="Kids menu"/>
    <x v="14053"/>
    <n v="2012"/>
    <s v="Old"/>
    <x v="0"/>
  </r>
  <r>
    <x v="0"/>
    <s v="A1757"/>
    <s v="Tacos"/>
    <x v="14054"/>
    <n v="2012"/>
    <s v="Old"/>
    <x v="0"/>
  </r>
  <r>
    <x v="1"/>
    <s v="A1757"/>
    <s v="Tacos"/>
    <x v="14055"/>
    <n v="2012"/>
    <s v="Old"/>
    <x v="0"/>
  </r>
  <r>
    <x v="0"/>
    <s v="A1758"/>
    <s v="Burritos"/>
    <x v="14056"/>
    <n v="2012"/>
    <s v="Old"/>
    <x v="0"/>
  </r>
  <r>
    <x v="1"/>
    <s v="A1758"/>
    <s v="Burritos"/>
    <x v="14057"/>
    <n v="2012"/>
    <s v="Old"/>
    <x v="0"/>
  </r>
  <r>
    <x v="0"/>
    <s v="A1758"/>
    <s v="Drinks"/>
    <x v="14058"/>
    <n v="2012"/>
    <s v="Old"/>
    <x v="0"/>
  </r>
  <r>
    <x v="1"/>
    <s v="A1758"/>
    <s v="Drinks"/>
    <x v="14059"/>
    <n v="2012"/>
    <s v="Old"/>
    <x v="0"/>
  </r>
  <r>
    <x v="0"/>
    <s v="A1758"/>
    <s v="Kids menu"/>
    <x v="14060"/>
    <n v="2012"/>
    <s v="Old"/>
    <x v="0"/>
  </r>
  <r>
    <x v="1"/>
    <s v="A1758"/>
    <s v="Kids menu"/>
    <x v="14061"/>
    <n v="2012"/>
    <s v="Old"/>
    <x v="0"/>
  </r>
  <r>
    <x v="0"/>
    <s v="A1758"/>
    <s v="Tacos"/>
    <x v="14062"/>
    <n v="2012"/>
    <s v="Old"/>
    <x v="0"/>
  </r>
  <r>
    <x v="1"/>
    <s v="A1758"/>
    <s v="Tacos"/>
    <x v="14063"/>
    <n v="2012"/>
    <s v="Old"/>
    <x v="0"/>
  </r>
  <r>
    <x v="0"/>
    <s v="A1759"/>
    <s v="Burritos"/>
    <x v="14064"/>
    <n v="2012"/>
    <s v="Old"/>
    <x v="0"/>
  </r>
  <r>
    <x v="1"/>
    <s v="A1759"/>
    <s v="Burritos"/>
    <x v="14065"/>
    <n v="2012"/>
    <s v="Old"/>
    <x v="0"/>
  </r>
  <r>
    <x v="0"/>
    <s v="A1759"/>
    <s v="Drinks"/>
    <x v="14066"/>
    <n v="2012"/>
    <s v="Old"/>
    <x v="0"/>
  </r>
  <r>
    <x v="1"/>
    <s v="A1759"/>
    <s v="Drinks"/>
    <x v="14067"/>
    <n v="2012"/>
    <s v="Old"/>
    <x v="0"/>
  </r>
  <r>
    <x v="0"/>
    <s v="A1759"/>
    <s v="Kids menu"/>
    <x v="14068"/>
    <n v="2012"/>
    <s v="Old"/>
    <x v="0"/>
  </r>
  <r>
    <x v="1"/>
    <s v="A1759"/>
    <s v="Kids menu"/>
    <x v="14069"/>
    <n v="2012"/>
    <s v="Old"/>
    <x v="0"/>
  </r>
  <r>
    <x v="0"/>
    <s v="A1759"/>
    <s v="Tacos"/>
    <x v="14070"/>
    <n v="2012"/>
    <s v="Old"/>
    <x v="0"/>
  </r>
  <r>
    <x v="1"/>
    <s v="A1759"/>
    <s v="Tacos"/>
    <x v="14071"/>
    <n v="2012"/>
    <s v="Old"/>
    <x v="0"/>
  </r>
  <r>
    <x v="0"/>
    <s v="A1760"/>
    <s v="Burritos"/>
    <x v="14072"/>
    <n v="2012"/>
    <s v="Old"/>
    <x v="0"/>
  </r>
  <r>
    <x v="1"/>
    <s v="A1760"/>
    <s v="Burritos"/>
    <x v="14073"/>
    <n v="2012"/>
    <s v="Old"/>
    <x v="0"/>
  </r>
  <r>
    <x v="0"/>
    <s v="A1760"/>
    <s v="Drinks"/>
    <x v="14074"/>
    <n v="2012"/>
    <s v="Old"/>
    <x v="0"/>
  </r>
  <r>
    <x v="1"/>
    <s v="A1760"/>
    <s v="Drinks"/>
    <x v="14075"/>
    <n v="2012"/>
    <s v="Old"/>
    <x v="0"/>
  </r>
  <r>
    <x v="0"/>
    <s v="A1760"/>
    <s v="Kids menu"/>
    <x v="14076"/>
    <n v="2012"/>
    <s v="Old"/>
    <x v="0"/>
  </r>
  <r>
    <x v="1"/>
    <s v="A1760"/>
    <s v="Kids menu"/>
    <x v="14077"/>
    <n v="2012"/>
    <s v="Old"/>
    <x v="0"/>
  </r>
  <r>
    <x v="0"/>
    <s v="A1760"/>
    <s v="Tacos"/>
    <x v="14078"/>
    <n v="2012"/>
    <s v="Old"/>
    <x v="0"/>
  </r>
  <r>
    <x v="1"/>
    <s v="A1760"/>
    <s v="Tacos"/>
    <x v="14079"/>
    <n v="2012"/>
    <s v="Old"/>
    <x v="0"/>
  </r>
  <r>
    <x v="0"/>
    <s v="A1761"/>
    <s v="Burritos"/>
    <x v="14080"/>
    <n v="2012"/>
    <s v="Old"/>
    <x v="0"/>
  </r>
  <r>
    <x v="1"/>
    <s v="A1761"/>
    <s v="Burritos"/>
    <x v="14081"/>
    <n v="2012"/>
    <s v="Old"/>
    <x v="0"/>
  </r>
  <r>
    <x v="0"/>
    <s v="A1761"/>
    <s v="Drinks"/>
    <x v="14082"/>
    <n v="2012"/>
    <s v="Old"/>
    <x v="0"/>
  </r>
  <r>
    <x v="1"/>
    <s v="A1761"/>
    <s v="Drinks"/>
    <x v="14083"/>
    <n v="2012"/>
    <s v="Old"/>
    <x v="0"/>
  </r>
  <r>
    <x v="0"/>
    <s v="A1761"/>
    <s v="Kids menu"/>
    <x v="14084"/>
    <n v="2012"/>
    <s v="Old"/>
    <x v="0"/>
  </r>
  <r>
    <x v="1"/>
    <s v="A1761"/>
    <s v="Kids menu"/>
    <x v="14085"/>
    <n v="2012"/>
    <s v="Old"/>
    <x v="0"/>
  </r>
  <r>
    <x v="0"/>
    <s v="A1761"/>
    <s v="Tacos"/>
    <x v="14086"/>
    <n v="2012"/>
    <s v="Old"/>
    <x v="0"/>
  </r>
  <r>
    <x v="1"/>
    <s v="A1761"/>
    <s v="Tacos"/>
    <x v="14087"/>
    <n v="2012"/>
    <s v="Old"/>
    <x v="0"/>
  </r>
  <r>
    <x v="0"/>
    <s v="A1762"/>
    <s v="Burritos"/>
    <x v="14088"/>
    <n v="2013"/>
    <s v="Old"/>
    <x v="0"/>
  </r>
  <r>
    <x v="1"/>
    <s v="A1762"/>
    <s v="Burritos"/>
    <x v="14089"/>
    <n v="2013"/>
    <s v="Old"/>
    <x v="0"/>
  </r>
  <r>
    <x v="0"/>
    <s v="A1762"/>
    <s v="Drinks"/>
    <x v="14090"/>
    <n v="2013"/>
    <s v="Old"/>
    <x v="0"/>
  </r>
  <r>
    <x v="1"/>
    <s v="A1762"/>
    <s v="Drinks"/>
    <x v="14091"/>
    <n v="2013"/>
    <s v="Old"/>
    <x v="0"/>
  </r>
  <r>
    <x v="0"/>
    <s v="A1762"/>
    <s v="Kids menu"/>
    <x v="14092"/>
    <n v="2013"/>
    <s v="Old"/>
    <x v="0"/>
  </r>
  <r>
    <x v="1"/>
    <s v="A1762"/>
    <s v="Kids menu"/>
    <x v="14093"/>
    <n v="2013"/>
    <s v="Old"/>
    <x v="0"/>
  </r>
  <r>
    <x v="0"/>
    <s v="A1762"/>
    <s v="Tacos"/>
    <x v="14094"/>
    <n v="2013"/>
    <s v="Old"/>
    <x v="0"/>
  </r>
  <r>
    <x v="1"/>
    <s v="A1762"/>
    <s v="Tacos"/>
    <x v="14095"/>
    <n v="2013"/>
    <s v="Old"/>
    <x v="0"/>
  </r>
  <r>
    <x v="0"/>
    <s v="A1763"/>
    <s v="Burritos"/>
    <x v="14096"/>
    <n v="2013"/>
    <s v="Old"/>
    <x v="0"/>
  </r>
  <r>
    <x v="1"/>
    <s v="A1763"/>
    <s v="Burritos"/>
    <x v="14097"/>
    <n v="2013"/>
    <s v="Old"/>
    <x v="0"/>
  </r>
  <r>
    <x v="0"/>
    <s v="A1763"/>
    <s v="Drinks"/>
    <x v="14098"/>
    <n v="2013"/>
    <s v="Old"/>
    <x v="0"/>
  </r>
  <r>
    <x v="1"/>
    <s v="A1763"/>
    <s v="Drinks"/>
    <x v="14099"/>
    <n v="2013"/>
    <s v="Old"/>
    <x v="0"/>
  </r>
  <r>
    <x v="0"/>
    <s v="A1763"/>
    <s v="Kids menu"/>
    <x v="14100"/>
    <n v="2013"/>
    <s v="Old"/>
    <x v="0"/>
  </r>
  <r>
    <x v="1"/>
    <s v="A1763"/>
    <s v="Kids menu"/>
    <x v="14101"/>
    <n v="2013"/>
    <s v="Old"/>
    <x v="0"/>
  </r>
  <r>
    <x v="0"/>
    <s v="A1763"/>
    <s v="Tacos"/>
    <x v="14102"/>
    <n v="2013"/>
    <s v="Old"/>
    <x v="0"/>
  </r>
  <r>
    <x v="1"/>
    <s v="A1763"/>
    <s v="Tacos"/>
    <x v="14103"/>
    <n v="2013"/>
    <s v="Old"/>
    <x v="0"/>
  </r>
  <r>
    <x v="0"/>
    <s v="A1764"/>
    <s v="Burritos"/>
    <x v="14104"/>
    <n v="2013"/>
    <s v="Old"/>
    <x v="0"/>
  </r>
  <r>
    <x v="1"/>
    <s v="A1764"/>
    <s v="Burritos"/>
    <x v="14105"/>
    <n v="2013"/>
    <s v="Old"/>
    <x v="0"/>
  </r>
  <r>
    <x v="0"/>
    <s v="A1764"/>
    <s v="Drinks"/>
    <x v="14106"/>
    <n v="2013"/>
    <s v="Old"/>
    <x v="0"/>
  </r>
  <r>
    <x v="1"/>
    <s v="A1764"/>
    <s v="Drinks"/>
    <x v="14107"/>
    <n v="2013"/>
    <s v="Old"/>
    <x v="0"/>
  </r>
  <r>
    <x v="0"/>
    <s v="A1764"/>
    <s v="Kids menu"/>
    <x v="14108"/>
    <n v="2013"/>
    <s v="Old"/>
    <x v="0"/>
  </r>
  <r>
    <x v="1"/>
    <s v="A1764"/>
    <s v="Kids menu"/>
    <x v="14109"/>
    <n v="2013"/>
    <s v="Old"/>
    <x v="0"/>
  </r>
  <r>
    <x v="0"/>
    <s v="A1764"/>
    <s v="Tacos"/>
    <x v="14110"/>
    <n v="2013"/>
    <s v="Old"/>
    <x v="0"/>
  </r>
  <r>
    <x v="1"/>
    <s v="A1764"/>
    <s v="Tacos"/>
    <x v="14111"/>
    <n v="2013"/>
    <s v="Old"/>
    <x v="0"/>
  </r>
  <r>
    <x v="0"/>
    <s v="A1765"/>
    <s v="Burritos"/>
    <x v="14112"/>
    <n v="2013"/>
    <s v="Old"/>
    <x v="0"/>
  </r>
  <r>
    <x v="1"/>
    <s v="A1765"/>
    <s v="Burritos"/>
    <x v="14113"/>
    <n v="2013"/>
    <s v="Old"/>
    <x v="0"/>
  </r>
  <r>
    <x v="0"/>
    <s v="A1765"/>
    <s v="Drinks"/>
    <x v="14114"/>
    <n v="2013"/>
    <s v="Old"/>
    <x v="0"/>
  </r>
  <r>
    <x v="1"/>
    <s v="A1765"/>
    <s v="Drinks"/>
    <x v="14115"/>
    <n v="2013"/>
    <s v="Old"/>
    <x v="0"/>
  </r>
  <r>
    <x v="0"/>
    <s v="A1765"/>
    <s v="Kids menu"/>
    <x v="14116"/>
    <n v="2013"/>
    <s v="Old"/>
    <x v="0"/>
  </r>
  <r>
    <x v="1"/>
    <s v="A1765"/>
    <s v="Kids menu"/>
    <x v="14117"/>
    <n v="2013"/>
    <s v="Old"/>
    <x v="0"/>
  </r>
  <r>
    <x v="0"/>
    <s v="A1765"/>
    <s v="Tacos"/>
    <x v="14118"/>
    <n v="2013"/>
    <s v="Old"/>
    <x v="0"/>
  </r>
  <r>
    <x v="1"/>
    <s v="A1765"/>
    <s v="Tacos"/>
    <x v="14119"/>
    <n v="2013"/>
    <s v="Old"/>
    <x v="0"/>
  </r>
  <r>
    <x v="0"/>
    <s v="A1766"/>
    <s v="Burritos"/>
    <x v="14120"/>
    <n v="2013"/>
    <s v="Old"/>
    <x v="0"/>
  </r>
  <r>
    <x v="1"/>
    <s v="A1766"/>
    <s v="Burritos"/>
    <x v="14121"/>
    <n v="2013"/>
    <s v="Old"/>
    <x v="0"/>
  </r>
  <r>
    <x v="0"/>
    <s v="A1766"/>
    <s v="Drinks"/>
    <x v="14122"/>
    <n v="2013"/>
    <s v="Old"/>
    <x v="0"/>
  </r>
  <r>
    <x v="1"/>
    <s v="A1766"/>
    <s v="Drinks"/>
    <x v="14123"/>
    <n v="2013"/>
    <s v="Old"/>
    <x v="0"/>
  </r>
  <r>
    <x v="0"/>
    <s v="A1766"/>
    <s v="Kids menu"/>
    <x v="14124"/>
    <n v="2013"/>
    <s v="Old"/>
    <x v="0"/>
  </r>
  <r>
    <x v="1"/>
    <s v="A1766"/>
    <s v="Kids menu"/>
    <x v="14125"/>
    <n v="2013"/>
    <s v="Old"/>
    <x v="0"/>
  </r>
  <r>
    <x v="0"/>
    <s v="A1766"/>
    <s v="Tacos"/>
    <x v="14126"/>
    <n v="2013"/>
    <s v="Old"/>
    <x v="0"/>
  </r>
  <r>
    <x v="1"/>
    <s v="A1766"/>
    <s v="Tacos"/>
    <x v="14127"/>
    <n v="2013"/>
    <s v="Old"/>
    <x v="0"/>
  </r>
  <r>
    <x v="0"/>
    <s v="A1767"/>
    <s v="Burritos"/>
    <x v="14128"/>
    <n v="2013"/>
    <s v="Old"/>
    <x v="0"/>
  </r>
  <r>
    <x v="1"/>
    <s v="A1767"/>
    <s v="Burritos"/>
    <x v="14129"/>
    <n v="2013"/>
    <s v="Old"/>
    <x v="0"/>
  </r>
  <r>
    <x v="0"/>
    <s v="A1767"/>
    <s v="Drinks"/>
    <x v="14130"/>
    <n v="2013"/>
    <s v="Old"/>
    <x v="0"/>
  </r>
  <r>
    <x v="1"/>
    <s v="A1767"/>
    <s v="Drinks"/>
    <x v="14131"/>
    <n v="2013"/>
    <s v="Old"/>
    <x v="0"/>
  </r>
  <r>
    <x v="0"/>
    <s v="A1767"/>
    <s v="Kids menu"/>
    <x v="14132"/>
    <n v="2013"/>
    <s v="Old"/>
    <x v="0"/>
  </r>
  <r>
    <x v="1"/>
    <s v="A1767"/>
    <s v="Kids menu"/>
    <x v="14133"/>
    <n v="2013"/>
    <s v="Old"/>
    <x v="0"/>
  </r>
  <r>
    <x v="0"/>
    <s v="A1767"/>
    <s v="Tacos"/>
    <x v="14134"/>
    <n v="2013"/>
    <s v="Old"/>
    <x v="0"/>
  </r>
  <r>
    <x v="1"/>
    <s v="A1767"/>
    <s v="Tacos"/>
    <x v="14135"/>
    <n v="2013"/>
    <s v="Old"/>
    <x v="0"/>
  </r>
  <r>
    <x v="0"/>
    <s v="A1768"/>
    <s v="Burritos"/>
    <x v="14136"/>
    <n v="2013"/>
    <s v="Old"/>
    <x v="0"/>
  </r>
  <r>
    <x v="1"/>
    <s v="A1768"/>
    <s v="Burritos"/>
    <x v="14137"/>
    <n v="2013"/>
    <s v="Old"/>
    <x v="0"/>
  </r>
  <r>
    <x v="0"/>
    <s v="A1768"/>
    <s v="Drinks"/>
    <x v="14138"/>
    <n v="2013"/>
    <s v="Old"/>
    <x v="0"/>
  </r>
  <r>
    <x v="1"/>
    <s v="A1768"/>
    <s v="Drinks"/>
    <x v="14139"/>
    <n v="2013"/>
    <s v="Old"/>
    <x v="0"/>
  </r>
  <r>
    <x v="0"/>
    <s v="A1768"/>
    <s v="Kids menu"/>
    <x v="14140"/>
    <n v="2013"/>
    <s v="Old"/>
    <x v="0"/>
  </r>
  <r>
    <x v="1"/>
    <s v="A1768"/>
    <s v="Kids menu"/>
    <x v="14141"/>
    <n v="2013"/>
    <s v="Old"/>
    <x v="0"/>
  </r>
  <r>
    <x v="0"/>
    <s v="A1768"/>
    <s v="Tacos"/>
    <x v="14142"/>
    <n v="2013"/>
    <s v="Old"/>
    <x v="0"/>
  </r>
  <r>
    <x v="1"/>
    <s v="A1768"/>
    <s v="Tacos"/>
    <x v="14143"/>
    <n v="2013"/>
    <s v="Old"/>
    <x v="0"/>
  </r>
  <r>
    <x v="0"/>
    <s v="A1769"/>
    <s v="Burritos"/>
    <x v="14144"/>
    <n v="2013"/>
    <s v="Old"/>
    <x v="0"/>
  </r>
  <r>
    <x v="1"/>
    <s v="A1769"/>
    <s v="Burritos"/>
    <x v="14145"/>
    <n v="2013"/>
    <s v="Old"/>
    <x v="0"/>
  </r>
  <r>
    <x v="0"/>
    <s v="A1769"/>
    <s v="Drinks"/>
    <x v="14146"/>
    <n v="2013"/>
    <s v="Old"/>
    <x v="0"/>
  </r>
  <r>
    <x v="1"/>
    <s v="A1769"/>
    <s v="Drinks"/>
    <x v="14147"/>
    <n v="2013"/>
    <s v="Old"/>
    <x v="0"/>
  </r>
  <r>
    <x v="0"/>
    <s v="A1769"/>
    <s v="Kids menu"/>
    <x v="14148"/>
    <n v="2013"/>
    <s v="Old"/>
    <x v="0"/>
  </r>
  <r>
    <x v="1"/>
    <s v="A1769"/>
    <s v="Kids menu"/>
    <x v="14149"/>
    <n v="2013"/>
    <s v="Old"/>
    <x v="0"/>
  </r>
  <r>
    <x v="0"/>
    <s v="A1769"/>
    <s v="Tacos"/>
    <x v="14150"/>
    <n v="2013"/>
    <s v="Old"/>
    <x v="0"/>
  </r>
  <r>
    <x v="1"/>
    <s v="A1769"/>
    <s v="Tacos"/>
    <x v="14151"/>
    <n v="2013"/>
    <s v="Old"/>
    <x v="0"/>
  </r>
  <r>
    <x v="0"/>
    <s v="A1770"/>
    <s v="Burritos"/>
    <x v="14152"/>
    <n v="2013"/>
    <s v="Old"/>
    <x v="0"/>
  </r>
  <r>
    <x v="1"/>
    <s v="A1770"/>
    <s v="Burritos"/>
    <x v="14153"/>
    <n v="2013"/>
    <s v="Old"/>
    <x v="0"/>
  </r>
  <r>
    <x v="0"/>
    <s v="A1770"/>
    <s v="Drinks"/>
    <x v="14154"/>
    <n v="2013"/>
    <s v="Old"/>
    <x v="0"/>
  </r>
  <r>
    <x v="1"/>
    <s v="A1770"/>
    <s v="Drinks"/>
    <x v="14155"/>
    <n v="2013"/>
    <s v="Old"/>
    <x v="0"/>
  </r>
  <r>
    <x v="0"/>
    <s v="A1770"/>
    <s v="Kids menu"/>
    <x v="14156"/>
    <n v="2013"/>
    <s v="Old"/>
    <x v="0"/>
  </r>
  <r>
    <x v="1"/>
    <s v="A1770"/>
    <s v="Kids menu"/>
    <x v="14157"/>
    <n v="2013"/>
    <s v="Old"/>
    <x v="0"/>
  </r>
  <r>
    <x v="0"/>
    <s v="A1770"/>
    <s v="Tacos"/>
    <x v="14158"/>
    <n v="2013"/>
    <s v="Old"/>
    <x v="0"/>
  </r>
  <r>
    <x v="1"/>
    <s v="A1770"/>
    <s v="Tacos"/>
    <x v="14159"/>
    <n v="2013"/>
    <s v="Old"/>
    <x v="0"/>
  </r>
  <r>
    <x v="0"/>
    <s v="A1771"/>
    <s v="Burritos"/>
    <x v="14160"/>
    <n v="2013"/>
    <s v="Old"/>
    <x v="0"/>
  </r>
  <r>
    <x v="1"/>
    <s v="A1771"/>
    <s v="Burritos"/>
    <x v="14161"/>
    <n v="2013"/>
    <s v="Old"/>
    <x v="0"/>
  </r>
  <r>
    <x v="0"/>
    <s v="A1771"/>
    <s v="Drinks"/>
    <x v="14162"/>
    <n v="2013"/>
    <s v="Old"/>
    <x v="0"/>
  </r>
  <r>
    <x v="1"/>
    <s v="A1771"/>
    <s v="Drinks"/>
    <x v="14163"/>
    <n v="2013"/>
    <s v="Old"/>
    <x v="0"/>
  </r>
  <r>
    <x v="0"/>
    <s v="A1771"/>
    <s v="Kids menu"/>
    <x v="14164"/>
    <n v="2013"/>
    <s v="Old"/>
    <x v="0"/>
  </r>
  <r>
    <x v="1"/>
    <s v="A1771"/>
    <s v="Kids menu"/>
    <x v="14165"/>
    <n v="2013"/>
    <s v="Old"/>
    <x v="0"/>
  </r>
  <r>
    <x v="0"/>
    <s v="A1771"/>
    <s v="Tacos"/>
    <x v="14166"/>
    <n v="2013"/>
    <s v="Old"/>
    <x v="0"/>
  </r>
  <r>
    <x v="1"/>
    <s v="A1771"/>
    <s v="Tacos"/>
    <x v="14167"/>
    <n v="2013"/>
    <s v="Old"/>
    <x v="0"/>
  </r>
  <r>
    <x v="0"/>
    <s v="A1772"/>
    <s v="Burritos"/>
    <x v="14168"/>
    <n v="2013"/>
    <s v="Old"/>
    <x v="0"/>
  </r>
  <r>
    <x v="1"/>
    <s v="A1772"/>
    <s v="Burritos"/>
    <x v="14169"/>
    <n v="2013"/>
    <s v="Old"/>
    <x v="0"/>
  </r>
  <r>
    <x v="0"/>
    <s v="A1772"/>
    <s v="Drinks"/>
    <x v="14170"/>
    <n v="2013"/>
    <s v="Old"/>
    <x v="0"/>
  </r>
  <r>
    <x v="1"/>
    <s v="A1772"/>
    <s v="Drinks"/>
    <x v="14171"/>
    <n v="2013"/>
    <s v="Old"/>
    <x v="0"/>
  </r>
  <r>
    <x v="0"/>
    <s v="A1772"/>
    <s v="Kids menu"/>
    <x v="14172"/>
    <n v="2013"/>
    <s v="Old"/>
    <x v="0"/>
  </r>
  <r>
    <x v="1"/>
    <s v="A1772"/>
    <s v="Kids menu"/>
    <x v="14173"/>
    <n v="2013"/>
    <s v="Old"/>
    <x v="0"/>
  </r>
  <r>
    <x v="0"/>
    <s v="A1772"/>
    <s v="Tacos"/>
    <x v="14174"/>
    <n v="2013"/>
    <s v="Old"/>
    <x v="0"/>
  </r>
  <r>
    <x v="1"/>
    <s v="A1772"/>
    <s v="Tacos"/>
    <x v="14175"/>
    <n v="2013"/>
    <s v="Old"/>
    <x v="0"/>
  </r>
  <r>
    <x v="0"/>
    <s v="A1773"/>
    <s v="Burritos"/>
    <x v="14176"/>
    <n v="2013"/>
    <s v="Old"/>
    <x v="0"/>
  </r>
  <r>
    <x v="1"/>
    <s v="A1773"/>
    <s v="Burritos"/>
    <x v="14177"/>
    <n v="2013"/>
    <s v="Old"/>
    <x v="0"/>
  </r>
  <r>
    <x v="0"/>
    <s v="A1773"/>
    <s v="Drinks"/>
    <x v="14178"/>
    <n v="2013"/>
    <s v="Old"/>
    <x v="0"/>
  </r>
  <r>
    <x v="1"/>
    <s v="A1773"/>
    <s v="Drinks"/>
    <x v="14179"/>
    <n v="2013"/>
    <s v="Old"/>
    <x v="0"/>
  </r>
  <r>
    <x v="0"/>
    <s v="A1773"/>
    <s v="Kids menu"/>
    <x v="14180"/>
    <n v="2013"/>
    <s v="Old"/>
    <x v="0"/>
  </r>
  <r>
    <x v="1"/>
    <s v="A1773"/>
    <s v="Kids menu"/>
    <x v="14181"/>
    <n v="2013"/>
    <s v="Old"/>
    <x v="0"/>
  </r>
  <r>
    <x v="0"/>
    <s v="A1773"/>
    <s v="Tacos"/>
    <x v="14182"/>
    <n v="2013"/>
    <s v="Old"/>
    <x v="0"/>
  </r>
  <r>
    <x v="1"/>
    <s v="A1773"/>
    <s v="Tacos"/>
    <x v="14183"/>
    <n v="2013"/>
    <s v="Old"/>
    <x v="0"/>
  </r>
  <r>
    <x v="0"/>
    <s v="A1774"/>
    <s v="Burritos"/>
    <x v="14184"/>
    <n v="2013"/>
    <s v="Old"/>
    <x v="0"/>
  </r>
  <r>
    <x v="1"/>
    <s v="A1774"/>
    <s v="Burritos"/>
    <x v="14185"/>
    <n v="2013"/>
    <s v="Old"/>
    <x v="0"/>
  </r>
  <r>
    <x v="0"/>
    <s v="A1774"/>
    <s v="Drinks"/>
    <x v="14186"/>
    <n v="2013"/>
    <s v="Old"/>
    <x v="0"/>
  </r>
  <r>
    <x v="1"/>
    <s v="A1774"/>
    <s v="Drinks"/>
    <x v="14187"/>
    <n v="2013"/>
    <s v="Old"/>
    <x v="0"/>
  </r>
  <r>
    <x v="0"/>
    <s v="A1774"/>
    <s v="Kids menu"/>
    <x v="14188"/>
    <n v="2013"/>
    <s v="Old"/>
    <x v="0"/>
  </r>
  <r>
    <x v="1"/>
    <s v="A1774"/>
    <s v="Kids menu"/>
    <x v="14189"/>
    <n v="2013"/>
    <s v="Old"/>
    <x v="0"/>
  </r>
  <r>
    <x v="0"/>
    <s v="A1774"/>
    <s v="Tacos"/>
    <x v="14190"/>
    <n v="2013"/>
    <s v="Old"/>
    <x v="0"/>
  </r>
  <r>
    <x v="1"/>
    <s v="A1774"/>
    <s v="Tacos"/>
    <x v="14191"/>
    <n v="2013"/>
    <s v="Old"/>
    <x v="0"/>
  </r>
  <r>
    <x v="0"/>
    <s v="A1775"/>
    <s v="Burritos"/>
    <x v="14192"/>
    <n v="2013"/>
    <s v="Old"/>
    <x v="0"/>
  </r>
  <r>
    <x v="1"/>
    <s v="A1775"/>
    <s v="Burritos"/>
    <x v="14193"/>
    <n v="2013"/>
    <s v="Old"/>
    <x v="0"/>
  </r>
  <r>
    <x v="0"/>
    <s v="A1775"/>
    <s v="Drinks"/>
    <x v="14194"/>
    <n v="2013"/>
    <s v="Old"/>
    <x v="0"/>
  </r>
  <r>
    <x v="1"/>
    <s v="A1775"/>
    <s v="Drinks"/>
    <x v="14195"/>
    <n v="2013"/>
    <s v="Old"/>
    <x v="0"/>
  </r>
  <r>
    <x v="0"/>
    <s v="A1775"/>
    <s v="Kids menu"/>
    <x v="14196"/>
    <n v="2013"/>
    <s v="Old"/>
    <x v="0"/>
  </r>
  <r>
    <x v="1"/>
    <s v="A1775"/>
    <s v="Kids menu"/>
    <x v="14197"/>
    <n v="2013"/>
    <s v="Old"/>
    <x v="0"/>
  </r>
  <r>
    <x v="0"/>
    <s v="A1775"/>
    <s v="Tacos"/>
    <x v="14198"/>
    <n v="2013"/>
    <s v="Old"/>
    <x v="0"/>
  </r>
  <r>
    <x v="1"/>
    <s v="A1775"/>
    <s v="Tacos"/>
    <x v="14199"/>
    <n v="2013"/>
    <s v="Old"/>
    <x v="0"/>
  </r>
  <r>
    <x v="0"/>
    <s v="A1776"/>
    <s v="Burritos"/>
    <x v="14200"/>
    <n v="2013"/>
    <s v="Old"/>
    <x v="0"/>
  </r>
  <r>
    <x v="1"/>
    <s v="A1776"/>
    <s v="Burritos"/>
    <x v="14201"/>
    <n v="2013"/>
    <s v="Old"/>
    <x v="0"/>
  </r>
  <r>
    <x v="0"/>
    <s v="A1776"/>
    <s v="Drinks"/>
    <x v="14202"/>
    <n v="2013"/>
    <s v="Old"/>
    <x v="0"/>
  </r>
  <r>
    <x v="1"/>
    <s v="A1776"/>
    <s v="Drinks"/>
    <x v="14203"/>
    <n v="2013"/>
    <s v="Old"/>
    <x v="0"/>
  </r>
  <r>
    <x v="0"/>
    <s v="A1776"/>
    <s v="Kids menu"/>
    <x v="14204"/>
    <n v="2013"/>
    <s v="Old"/>
    <x v="0"/>
  </r>
  <r>
    <x v="1"/>
    <s v="A1776"/>
    <s v="Kids menu"/>
    <x v="14205"/>
    <n v="2013"/>
    <s v="Old"/>
    <x v="0"/>
  </r>
  <r>
    <x v="0"/>
    <s v="A1776"/>
    <s v="Tacos"/>
    <x v="14206"/>
    <n v="2013"/>
    <s v="Old"/>
    <x v="0"/>
  </r>
  <r>
    <x v="1"/>
    <s v="A1776"/>
    <s v="Tacos"/>
    <x v="14207"/>
    <n v="2013"/>
    <s v="Old"/>
    <x v="0"/>
  </r>
  <r>
    <x v="0"/>
    <s v="A1777"/>
    <s v="Burritos"/>
    <x v="14208"/>
    <n v="2013"/>
    <s v="Old"/>
    <x v="0"/>
  </r>
  <r>
    <x v="1"/>
    <s v="A1777"/>
    <s v="Burritos"/>
    <x v="14209"/>
    <n v="2013"/>
    <s v="Old"/>
    <x v="0"/>
  </r>
  <r>
    <x v="0"/>
    <s v="A1777"/>
    <s v="Drinks"/>
    <x v="14210"/>
    <n v="2013"/>
    <s v="Old"/>
    <x v="0"/>
  </r>
  <r>
    <x v="1"/>
    <s v="A1777"/>
    <s v="Drinks"/>
    <x v="14211"/>
    <n v="2013"/>
    <s v="Old"/>
    <x v="0"/>
  </r>
  <r>
    <x v="0"/>
    <s v="A1777"/>
    <s v="Kids menu"/>
    <x v="14212"/>
    <n v="2013"/>
    <s v="Old"/>
    <x v="0"/>
  </r>
  <r>
    <x v="1"/>
    <s v="A1777"/>
    <s v="Kids menu"/>
    <x v="14213"/>
    <n v="2013"/>
    <s v="Old"/>
    <x v="0"/>
  </r>
  <r>
    <x v="0"/>
    <s v="A1777"/>
    <s v="Tacos"/>
    <x v="14214"/>
    <n v="2013"/>
    <s v="Old"/>
    <x v="0"/>
  </r>
  <r>
    <x v="1"/>
    <s v="A1777"/>
    <s v="Tacos"/>
    <x v="14215"/>
    <n v="2013"/>
    <s v="Old"/>
    <x v="0"/>
  </r>
  <r>
    <x v="0"/>
    <s v="A1778"/>
    <s v="Burritos"/>
    <x v="14216"/>
    <n v="2013"/>
    <s v="Old"/>
    <x v="0"/>
  </r>
  <r>
    <x v="1"/>
    <s v="A1778"/>
    <s v="Burritos"/>
    <x v="14217"/>
    <n v="2013"/>
    <s v="Old"/>
    <x v="0"/>
  </r>
  <r>
    <x v="0"/>
    <s v="A1778"/>
    <s v="Drinks"/>
    <x v="14218"/>
    <n v="2013"/>
    <s v="Old"/>
    <x v="0"/>
  </r>
  <r>
    <x v="1"/>
    <s v="A1778"/>
    <s v="Drinks"/>
    <x v="14219"/>
    <n v="2013"/>
    <s v="Old"/>
    <x v="0"/>
  </r>
  <r>
    <x v="0"/>
    <s v="A1778"/>
    <s v="Kids menu"/>
    <x v="14220"/>
    <n v="2013"/>
    <s v="Old"/>
    <x v="0"/>
  </r>
  <r>
    <x v="1"/>
    <s v="A1778"/>
    <s v="Kids menu"/>
    <x v="14221"/>
    <n v="2013"/>
    <s v="Old"/>
    <x v="0"/>
  </r>
  <r>
    <x v="0"/>
    <s v="A1778"/>
    <s v="Tacos"/>
    <x v="14222"/>
    <n v="2013"/>
    <s v="Old"/>
    <x v="0"/>
  </r>
  <r>
    <x v="1"/>
    <s v="A1778"/>
    <s v="Tacos"/>
    <x v="14223"/>
    <n v="2013"/>
    <s v="Old"/>
    <x v="0"/>
  </r>
  <r>
    <x v="0"/>
    <s v="A1779"/>
    <s v="Burritos"/>
    <x v="14224"/>
    <n v="2013"/>
    <s v="Old"/>
    <x v="0"/>
  </r>
  <r>
    <x v="1"/>
    <s v="A1779"/>
    <s v="Burritos"/>
    <x v="14225"/>
    <n v="2013"/>
    <s v="Old"/>
    <x v="0"/>
  </r>
  <r>
    <x v="0"/>
    <s v="A1779"/>
    <s v="Drinks"/>
    <x v="14226"/>
    <n v="2013"/>
    <s v="Old"/>
    <x v="0"/>
  </r>
  <r>
    <x v="1"/>
    <s v="A1779"/>
    <s v="Drinks"/>
    <x v="14227"/>
    <n v="2013"/>
    <s v="Old"/>
    <x v="0"/>
  </r>
  <r>
    <x v="0"/>
    <s v="A1779"/>
    <s v="Kids menu"/>
    <x v="14228"/>
    <n v="2013"/>
    <s v="Old"/>
    <x v="0"/>
  </r>
  <r>
    <x v="1"/>
    <s v="A1779"/>
    <s v="Kids menu"/>
    <x v="14229"/>
    <n v="2013"/>
    <s v="Old"/>
    <x v="0"/>
  </r>
  <r>
    <x v="0"/>
    <s v="A1779"/>
    <s v="Tacos"/>
    <x v="14230"/>
    <n v="2013"/>
    <s v="Old"/>
    <x v="0"/>
  </r>
  <r>
    <x v="1"/>
    <s v="A1779"/>
    <s v="Tacos"/>
    <x v="14231"/>
    <n v="2013"/>
    <s v="Old"/>
    <x v="0"/>
  </r>
  <r>
    <x v="0"/>
    <s v="A1780"/>
    <s v="Burritos"/>
    <x v="14232"/>
    <n v="2013"/>
    <s v="Old"/>
    <x v="0"/>
  </r>
  <r>
    <x v="1"/>
    <s v="A1780"/>
    <s v="Burritos"/>
    <x v="14233"/>
    <n v="2013"/>
    <s v="Old"/>
    <x v="0"/>
  </r>
  <r>
    <x v="0"/>
    <s v="A1780"/>
    <s v="Drinks"/>
    <x v="14234"/>
    <n v="2013"/>
    <s v="Old"/>
    <x v="0"/>
  </r>
  <r>
    <x v="1"/>
    <s v="A1780"/>
    <s v="Drinks"/>
    <x v="14235"/>
    <n v="2013"/>
    <s v="Old"/>
    <x v="0"/>
  </r>
  <r>
    <x v="0"/>
    <s v="A1780"/>
    <s v="Kids menu"/>
    <x v="14236"/>
    <n v="2013"/>
    <s v="Old"/>
    <x v="0"/>
  </r>
  <r>
    <x v="1"/>
    <s v="A1780"/>
    <s v="Kids menu"/>
    <x v="14237"/>
    <n v="2013"/>
    <s v="Old"/>
    <x v="0"/>
  </r>
  <r>
    <x v="0"/>
    <s v="A1780"/>
    <s v="Tacos"/>
    <x v="14238"/>
    <n v="2013"/>
    <s v="Old"/>
    <x v="0"/>
  </r>
  <r>
    <x v="1"/>
    <s v="A1780"/>
    <s v="Tacos"/>
    <x v="14239"/>
    <n v="2013"/>
    <s v="Old"/>
    <x v="0"/>
  </r>
  <r>
    <x v="0"/>
    <s v="A1781"/>
    <s v="Burritos"/>
    <x v="14240"/>
    <n v="2013"/>
    <s v="Old"/>
    <x v="0"/>
  </r>
  <r>
    <x v="1"/>
    <s v="A1781"/>
    <s v="Burritos"/>
    <x v="14241"/>
    <n v="2013"/>
    <s v="Old"/>
    <x v="0"/>
  </r>
  <r>
    <x v="0"/>
    <s v="A1781"/>
    <s v="Drinks"/>
    <x v="14242"/>
    <n v="2013"/>
    <s v="Old"/>
    <x v="0"/>
  </r>
  <r>
    <x v="1"/>
    <s v="A1781"/>
    <s v="Drinks"/>
    <x v="14243"/>
    <n v="2013"/>
    <s v="Old"/>
    <x v="0"/>
  </r>
  <r>
    <x v="0"/>
    <s v="A1781"/>
    <s v="Kids menu"/>
    <x v="14244"/>
    <n v="2013"/>
    <s v="Old"/>
    <x v="0"/>
  </r>
  <r>
    <x v="1"/>
    <s v="A1781"/>
    <s v="Kids menu"/>
    <x v="14245"/>
    <n v="2013"/>
    <s v="Old"/>
    <x v="0"/>
  </r>
  <r>
    <x v="0"/>
    <s v="A1781"/>
    <s v="Tacos"/>
    <x v="14246"/>
    <n v="2013"/>
    <s v="Old"/>
    <x v="0"/>
  </r>
  <r>
    <x v="1"/>
    <s v="A1781"/>
    <s v="Tacos"/>
    <x v="14247"/>
    <n v="2013"/>
    <s v="Old"/>
    <x v="0"/>
  </r>
  <r>
    <x v="0"/>
    <s v="A1782"/>
    <s v="Burritos"/>
    <x v="14248"/>
    <n v="2013"/>
    <s v="Old"/>
    <x v="0"/>
  </r>
  <r>
    <x v="1"/>
    <s v="A1782"/>
    <s v="Burritos"/>
    <x v="14249"/>
    <n v="2013"/>
    <s v="Old"/>
    <x v="0"/>
  </r>
  <r>
    <x v="0"/>
    <s v="A1782"/>
    <s v="Drinks"/>
    <x v="14250"/>
    <n v="2013"/>
    <s v="Old"/>
    <x v="0"/>
  </r>
  <r>
    <x v="1"/>
    <s v="A1782"/>
    <s v="Drinks"/>
    <x v="14251"/>
    <n v="2013"/>
    <s v="Old"/>
    <x v="0"/>
  </r>
  <r>
    <x v="0"/>
    <s v="A1782"/>
    <s v="Kids menu"/>
    <x v="14252"/>
    <n v="2013"/>
    <s v="Old"/>
    <x v="0"/>
  </r>
  <r>
    <x v="1"/>
    <s v="A1782"/>
    <s v="Kids menu"/>
    <x v="14253"/>
    <n v="2013"/>
    <s v="Old"/>
    <x v="0"/>
  </r>
  <r>
    <x v="0"/>
    <s v="A1782"/>
    <s v="Tacos"/>
    <x v="14254"/>
    <n v="2013"/>
    <s v="Old"/>
    <x v="0"/>
  </r>
  <r>
    <x v="1"/>
    <s v="A1782"/>
    <s v="Tacos"/>
    <x v="14255"/>
    <n v="2013"/>
    <s v="Old"/>
    <x v="0"/>
  </r>
  <r>
    <x v="0"/>
    <s v="A1783"/>
    <s v="Burritos"/>
    <x v="14256"/>
    <n v="2013"/>
    <s v="Old"/>
    <x v="0"/>
  </r>
  <r>
    <x v="1"/>
    <s v="A1783"/>
    <s v="Burritos"/>
    <x v="14257"/>
    <n v="2013"/>
    <s v="Old"/>
    <x v="0"/>
  </r>
  <r>
    <x v="0"/>
    <s v="A1783"/>
    <s v="Drinks"/>
    <x v="14258"/>
    <n v="2013"/>
    <s v="Old"/>
    <x v="0"/>
  </r>
  <r>
    <x v="1"/>
    <s v="A1783"/>
    <s v="Drinks"/>
    <x v="14259"/>
    <n v="2013"/>
    <s v="Old"/>
    <x v="0"/>
  </r>
  <r>
    <x v="0"/>
    <s v="A1783"/>
    <s v="Kids menu"/>
    <x v="14260"/>
    <n v="2013"/>
    <s v="Old"/>
    <x v="0"/>
  </r>
  <r>
    <x v="1"/>
    <s v="A1783"/>
    <s v="Kids menu"/>
    <x v="14261"/>
    <n v="2013"/>
    <s v="Old"/>
    <x v="0"/>
  </r>
  <r>
    <x v="0"/>
    <s v="A1783"/>
    <s v="Tacos"/>
    <x v="14262"/>
    <n v="2013"/>
    <s v="Old"/>
    <x v="0"/>
  </r>
  <r>
    <x v="1"/>
    <s v="A1783"/>
    <s v="Tacos"/>
    <x v="14263"/>
    <n v="2013"/>
    <s v="Old"/>
    <x v="0"/>
  </r>
  <r>
    <x v="0"/>
    <s v="A1784"/>
    <s v="Burritos"/>
    <x v="14264"/>
    <n v="2013"/>
    <s v="Old"/>
    <x v="0"/>
  </r>
  <r>
    <x v="1"/>
    <s v="A1784"/>
    <s v="Burritos"/>
    <x v="14265"/>
    <n v="2013"/>
    <s v="Old"/>
    <x v="0"/>
  </r>
  <r>
    <x v="0"/>
    <s v="A1784"/>
    <s v="Drinks"/>
    <x v="14266"/>
    <n v="2013"/>
    <s v="Old"/>
    <x v="0"/>
  </r>
  <r>
    <x v="1"/>
    <s v="A1784"/>
    <s v="Drinks"/>
    <x v="14267"/>
    <n v="2013"/>
    <s v="Old"/>
    <x v="0"/>
  </r>
  <r>
    <x v="0"/>
    <s v="A1784"/>
    <s v="Kids menu"/>
    <x v="14268"/>
    <n v="2013"/>
    <s v="Old"/>
    <x v="0"/>
  </r>
  <r>
    <x v="1"/>
    <s v="A1784"/>
    <s v="Kids menu"/>
    <x v="14269"/>
    <n v="2013"/>
    <s v="Old"/>
    <x v="0"/>
  </r>
  <r>
    <x v="0"/>
    <s v="A1784"/>
    <s v="Tacos"/>
    <x v="14270"/>
    <n v="2013"/>
    <s v="Old"/>
    <x v="0"/>
  </r>
  <r>
    <x v="1"/>
    <s v="A1784"/>
    <s v="Tacos"/>
    <x v="14271"/>
    <n v="2013"/>
    <s v="Old"/>
    <x v="0"/>
  </r>
  <r>
    <x v="0"/>
    <s v="A1785"/>
    <s v="Burritos"/>
    <x v="14272"/>
    <n v="2013"/>
    <s v="Old"/>
    <x v="0"/>
  </r>
  <r>
    <x v="1"/>
    <s v="A1785"/>
    <s v="Burritos"/>
    <x v="14273"/>
    <n v="2013"/>
    <s v="Old"/>
    <x v="0"/>
  </r>
  <r>
    <x v="0"/>
    <s v="A1785"/>
    <s v="Drinks"/>
    <x v="14274"/>
    <n v="2013"/>
    <s v="Old"/>
    <x v="0"/>
  </r>
  <r>
    <x v="1"/>
    <s v="A1785"/>
    <s v="Drinks"/>
    <x v="14275"/>
    <n v="2013"/>
    <s v="Old"/>
    <x v="0"/>
  </r>
  <r>
    <x v="0"/>
    <s v="A1785"/>
    <s v="Kids menu"/>
    <x v="14276"/>
    <n v="2013"/>
    <s v="Old"/>
    <x v="0"/>
  </r>
  <r>
    <x v="1"/>
    <s v="A1785"/>
    <s v="Kids menu"/>
    <x v="14277"/>
    <n v="2013"/>
    <s v="Old"/>
    <x v="0"/>
  </r>
  <r>
    <x v="0"/>
    <s v="A1785"/>
    <s v="Tacos"/>
    <x v="14278"/>
    <n v="2013"/>
    <s v="Old"/>
    <x v="0"/>
  </r>
  <r>
    <x v="1"/>
    <s v="A1785"/>
    <s v="Tacos"/>
    <x v="14279"/>
    <n v="2013"/>
    <s v="Old"/>
    <x v="0"/>
  </r>
  <r>
    <x v="0"/>
    <s v="A1786"/>
    <s v="Burritos"/>
    <x v="14280"/>
    <n v="2013"/>
    <s v="Old"/>
    <x v="0"/>
  </r>
  <r>
    <x v="1"/>
    <s v="A1786"/>
    <s v="Burritos"/>
    <x v="14281"/>
    <n v="2013"/>
    <s v="Old"/>
    <x v="0"/>
  </r>
  <r>
    <x v="0"/>
    <s v="A1786"/>
    <s v="Drinks"/>
    <x v="14282"/>
    <n v="2013"/>
    <s v="Old"/>
    <x v="0"/>
  </r>
  <r>
    <x v="1"/>
    <s v="A1786"/>
    <s v="Drinks"/>
    <x v="14283"/>
    <n v="2013"/>
    <s v="Old"/>
    <x v="0"/>
  </r>
  <r>
    <x v="0"/>
    <s v="A1786"/>
    <s v="Kids menu"/>
    <x v="14284"/>
    <n v="2013"/>
    <s v="Old"/>
    <x v="0"/>
  </r>
  <r>
    <x v="1"/>
    <s v="A1786"/>
    <s v="Kids menu"/>
    <x v="14285"/>
    <n v="2013"/>
    <s v="Old"/>
    <x v="0"/>
  </r>
  <r>
    <x v="0"/>
    <s v="A1786"/>
    <s v="Tacos"/>
    <x v="14286"/>
    <n v="2013"/>
    <s v="Old"/>
    <x v="0"/>
  </r>
  <r>
    <x v="1"/>
    <s v="A1786"/>
    <s v="Tacos"/>
    <x v="14287"/>
    <n v="2013"/>
    <s v="Old"/>
    <x v="0"/>
  </r>
  <r>
    <x v="0"/>
    <s v="A1787"/>
    <s v="Burritos"/>
    <x v="14288"/>
    <n v="2013"/>
    <s v="Old"/>
    <x v="0"/>
  </r>
  <r>
    <x v="1"/>
    <s v="A1787"/>
    <s v="Burritos"/>
    <x v="14289"/>
    <n v="2013"/>
    <s v="Old"/>
    <x v="0"/>
  </r>
  <r>
    <x v="0"/>
    <s v="A1787"/>
    <s v="Drinks"/>
    <x v="14290"/>
    <n v="2013"/>
    <s v="Old"/>
    <x v="0"/>
  </r>
  <r>
    <x v="1"/>
    <s v="A1787"/>
    <s v="Drinks"/>
    <x v="14291"/>
    <n v="2013"/>
    <s v="Old"/>
    <x v="0"/>
  </r>
  <r>
    <x v="0"/>
    <s v="A1787"/>
    <s v="Kids menu"/>
    <x v="14292"/>
    <n v="2013"/>
    <s v="Old"/>
    <x v="0"/>
  </r>
  <r>
    <x v="1"/>
    <s v="A1787"/>
    <s v="Kids menu"/>
    <x v="14293"/>
    <n v="2013"/>
    <s v="Old"/>
    <x v="0"/>
  </r>
  <r>
    <x v="0"/>
    <s v="A1787"/>
    <s v="Tacos"/>
    <x v="14294"/>
    <n v="2013"/>
    <s v="Old"/>
    <x v="0"/>
  </r>
  <r>
    <x v="1"/>
    <s v="A1787"/>
    <s v="Tacos"/>
    <x v="14295"/>
    <n v="2013"/>
    <s v="Old"/>
    <x v="0"/>
  </r>
  <r>
    <x v="0"/>
    <s v="A1788"/>
    <s v="Burritos"/>
    <x v="14296"/>
    <n v="2013"/>
    <s v="Old"/>
    <x v="0"/>
  </r>
  <r>
    <x v="1"/>
    <s v="A1788"/>
    <s v="Burritos"/>
    <x v="14297"/>
    <n v="2013"/>
    <s v="Old"/>
    <x v="0"/>
  </r>
  <r>
    <x v="0"/>
    <s v="A1788"/>
    <s v="Drinks"/>
    <x v="14298"/>
    <n v="2013"/>
    <s v="Old"/>
    <x v="0"/>
  </r>
  <r>
    <x v="1"/>
    <s v="A1788"/>
    <s v="Drinks"/>
    <x v="14299"/>
    <n v="2013"/>
    <s v="Old"/>
    <x v="0"/>
  </r>
  <r>
    <x v="0"/>
    <s v="A1788"/>
    <s v="Kids menu"/>
    <x v="14300"/>
    <n v="2013"/>
    <s v="Old"/>
    <x v="0"/>
  </r>
  <r>
    <x v="1"/>
    <s v="A1788"/>
    <s v="Kids menu"/>
    <x v="14301"/>
    <n v="2013"/>
    <s v="Old"/>
    <x v="0"/>
  </r>
  <r>
    <x v="0"/>
    <s v="A1788"/>
    <s v="Tacos"/>
    <x v="14302"/>
    <n v="2013"/>
    <s v="Old"/>
    <x v="0"/>
  </r>
  <r>
    <x v="1"/>
    <s v="A1788"/>
    <s v="Tacos"/>
    <x v="14303"/>
    <n v="2013"/>
    <s v="Old"/>
    <x v="0"/>
  </r>
  <r>
    <x v="0"/>
    <s v="A1789"/>
    <s v="Burritos"/>
    <x v="14304"/>
    <n v="2013"/>
    <s v="Old"/>
    <x v="0"/>
  </r>
  <r>
    <x v="1"/>
    <s v="A1789"/>
    <s v="Burritos"/>
    <x v="14305"/>
    <n v="2013"/>
    <s v="Old"/>
    <x v="0"/>
  </r>
  <r>
    <x v="0"/>
    <s v="A1789"/>
    <s v="Drinks"/>
    <x v="14306"/>
    <n v="2013"/>
    <s v="Old"/>
    <x v="0"/>
  </r>
  <r>
    <x v="1"/>
    <s v="A1789"/>
    <s v="Drinks"/>
    <x v="14307"/>
    <n v="2013"/>
    <s v="Old"/>
    <x v="0"/>
  </r>
  <r>
    <x v="0"/>
    <s v="A1789"/>
    <s v="Kids menu"/>
    <x v="14308"/>
    <n v="2013"/>
    <s v="Old"/>
    <x v="0"/>
  </r>
  <r>
    <x v="1"/>
    <s v="A1789"/>
    <s v="Kids menu"/>
    <x v="14309"/>
    <n v="2013"/>
    <s v="Old"/>
    <x v="0"/>
  </r>
  <r>
    <x v="0"/>
    <s v="A1789"/>
    <s v="Tacos"/>
    <x v="14310"/>
    <n v="2013"/>
    <s v="Old"/>
    <x v="0"/>
  </r>
  <r>
    <x v="1"/>
    <s v="A1789"/>
    <s v="Tacos"/>
    <x v="14311"/>
    <n v="2013"/>
    <s v="Old"/>
    <x v="0"/>
  </r>
  <r>
    <x v="0"/>
    <s v="A1790"/>
    <s v="Burritos"/>
    <x v="14312"/>
    <n v="2013"/>
    <s v="Old"/>
    <x v="0"/>
  </r>
  <r>
    <x v="1"/>
    <s v="A1790"/>
    <s v="Burritos"/>
    <x v="14313"/>
    <n v="2013"/>
    <s v="Old"/>
    <x v="0"/>
  </r>
  <r>
    <x v="0"/>
    <s v="A1790"/>
    <s v="Drinks"/>
    <x v="14314"/>
    <n v="2013"/>
    <s v="Old"/>
    <x v="0"/>
  </r>
  <r>
    <x v="1"/>
    <s v="A1790"/>
    <s v="Drinks"/>
    <x v="14315"/>
    <n v="2013"/>
    <s v="Old"/>
    <x v="0"/>
  </r>
  <r>
    <x v="0"/>
    <s v="A1790"/>
    <s v="Kids menu"/>
    <x v="14316"/>
    <n v="2013"/>
    <s v="Old"/>
    <x v="0"/>
  </r>
  <r>
    <x v="1"/>
    <s v="A1790"/>
    <s v="Kids menu"/>
    <x v="14317"/>
    <n v="2013"/>
    <s v="Old"/>
    <x v="0"/>
  </r>
  <r>
    <x v="0"/>
    <s v="A1790"/>
    <s v="Tacos"/>
    <x v="14318"/>
    <n v="2013"/>
    <s v="Old"/>
    <x v="0"/>
  </r>
  <r>
    <x v="1"/>
    <s v="A1790"/>
    <s v="Tacos"/>
    <x v="14319"/>
    <n v="2013"/>
    <s v="Old"/>
    <x v="0"/>
  </r>
  <r>
    <x v="0"/>
    <s v="A1791"/>
    <s v="Burritos"/>
    <x v="14320"/>
    <n v="2013"/>
    <s v="Old"/>
    <x v="0"/>
  </r>
  <r>
    <x v="1"/>
    <s v="A1791"/>
    <s v="Burritos"/>
    <x v="14321"/>
    <n v="2013"/>
    <s v="Old"/>
    <x v="0"/>
  </r>
  <r>
    <x v="0"/>
    <s v="A1791"/>
    <s v="Drinks"/>
    <x v="14322"/>
    <n v="2013"/>
    <s v="Old"/>
    <x v="0"/>
  </r>
  <r>
    <x v="1"/>
    <s v="A1791"/>
    <s v="Drinks"/>
    <x v="14323"/>
    <n v="2013"/>
    <s v="Old"/>
    <x v="0"/>
  </r>
  <r>
    <x v="0"/>
    <s v="A1791"/>
    <s v="Kids menu"/>
    <x v="14324"/>
    <n v="2013"/>
    <s v="Old"/>
    <x v="0"/>
  </r>
  <r>
    <x v="1"/>
    <s v="A1791"/>
    <s v="Kids menu"/>
    <x v="14325"/>
    <n v="2013"/>
    <s v="Old"/>
    <x v="0"/>
  </r>
  <r>
    <x v="0"/>
    <s v="A1791"/>
    <s v="Tacos"/>
    <x v="14326"/>
    <n v="2013"/>
    <s v="Old"/>
    <x v="0"/>
  </r>
  <r>
    <x v="1"/>
    <s v="A1791"/>
    <s v="Tacos"/>
    <x v="14327"/>
    <n v="2013"/>
    <s v="Old"/>
    <x v="0"/>
  </r>
  <r>
    <x v="0"/>
    <s v="A1792"/>
    <s v="Burritos"/>
    <x v="14328"/>
    <n v="2013"/>
    <s v="Old"/>
    <x v="0"/>
  </r>
  <r>
    <x v="1"/>
    <s v="A1792"/>
    <s v="Burritos"/>
    <x v="14329"/>
    <n v="2013"/>
    <s v="Old"/>
    <x v="0"/>
  </r>
  <r>
    <x v="0"/>
    <s v="A1792"/>
    <s v="Drinks"/>
    <x v="14330"/>
    <n v="2013"/>
    <s v="Old"/>
    <x v="0"/>
  </r>
  <r>
    <x v="1"/>
    <s v="A1792"/>
    <s v="Drinks"/>
    <x v="14331"/>
    <n v="2013"/>
    <s v="Old"/>
    <x v="0"/>
  </r>
  <r>
    <x v="0"/>
    <s v="A1792"/>
    <s v="Kids menu"/>
    <x v="14332"/>
    <n v="2013"/>
    <s v="Old"/>
    <x v="0"/>
  </r>
  <r>
    <x v="1"/>
    <s v="A1792"/>
    <s v="Kids menu"/>
    <x v="14333"/>
    <n v="2013"/>
    <s v="Old"/>
    <x v="0"/>
  </r>
  <r>
    <x v="0"/>
    <s v="A1792"/>
    <s v="Tacos"/>
    <x v="14334"/>
    <n v="2013"/>
    <s v="Old"/>
    <x v="0"/>
  </r>
  <r>
    <x v="1"/>
    <s v="A1792"/>
    <s v="Tacos"/>
    <x v="14335"/>
    <n v="2013"/>
    <s v="Old"/>
    <x v="0"/>
  </r>
  <r>
    <x v="0"/>
    <s v="A1793"/>
    <s v="Burritos"/>
    <x v="14336"/>
    <n v="2013"/>
    <s v="Old"/>
    <x v="0"/>
  </r>
  <r>
    <x v="1"/>
    <s v="A1793"/>
    <s v="Burritos"/>
    <x v="14337"/>
    <n v="2013"/>
    <s v="Old"/>
    <x v="0"/>
  </r>
  <r>
    <x v="0"/>
    <s v="A1793"/>
    <s v="Drinks"/>
    <x v="14338"/>
    <n v="2013"/>
    <s v="Old"/>
    <x v="0"/>
  </r>
  <r>
    <x v="1"/>
    <s v="A1793"/>
    <s v="Drinks"/>
    <x v="14339"/>
    <n v="2013"/>
    <s v="Old"/>
    <x v="0"/>
  </r>
  <r>
    <x v="0"/>
    <s v="A1793"/>
    <s v="Kids menu"/>
    <x v="14340"/>
    <n v="2013"/>
    <s v="Old"/>
    <x v="0"/>
  </r>
  <r>
    <x v="1"/>
    <s v="A1793"/>
    <s v="Kids menu"/>
    <x v="14341"/>
    <n v="2013"/>
    <s v="Old"/>
    <x v="0"/>
  </r>
  <r>
    <x v="0"/>
    <s v="A1793"/>
    <s v="Tacos"/>
    <x v="14342"/>
    <n v="2013"/>
    <s v="Old"/>
    <x v="0"/>
  </r>
  <r>
    <x v="1"/>
    <s v="A1793"/>
    <s v="Tacos"/>
    <x v="14343"/>
    <n v="2013"/>
    <s v="Old"/>
    <x v="0"/>
  </r>
  <r>
    <x v="0"/>
    <s v="A1794"/>
    <s v="Burritos"/>
    <x v="14344"/>
    <n v="2013"/>
    <s v="Old"/>
    <x v="0"/>
  </r>
  <r>
    <x v="1"/>
    <s v="A1794"/>
    <s v="Burritos"/>
    <x v="14345"/>
    <n v="2013"/>
    <s v="Old"/>
    <x v="0"/>
  </r>
  <r>
    <x v="0"/>
    <s v="A1794"/>
    <s v="Drinks"/>
    <x v="14346"/>
    <n v="2013"/>
    <s v="Old"/>
    <x v="0"/>
  </r>
  <r>
    <x v="1"/>
    <s v="A1794"/>
    <s v="Drinks"/>
    <x v="14347"/>
    <n v="2013"/>
    <s v="Old"/>
    <x v="0"/>
  </r>
  <r>
    <x v="0"/>
    <s v="A1794"/>
    <s v="Kids menu"/>
    <x v="14348"/>
    <n v="2013"/>
    <s v="Old"/>
    <x v="0"/>
  </r>
  <r>
    <x v="1"/>
    <s v="A1794"/>
    <s v="Kids menu"/>
    <x v="14349"/>
    <n v="2013"/>
    <s v="Old"/>
    <x v="0"/>
  </r>
  <r>
    <x v="0"/>
    <s v="A1794"/>
    <s v="Tacos"/>
    <x v="14350"/>
    <n v="2013"/>
    <s v="Old"/>
    <x v="0"/>
  </r>
  <r>
    <x v="1"/>
    <s v="A1794"/>
    <s v="Tacos"/>
    <x v="14351"/>
    <n v="2013"/>
    <s v="Old"/>
    <x v="0"/>
  </r>
  <r>
    <x v="0"/>
    <s v="A1795"/>
    <s v="Burritos"/>
    <x v="14352"/>
    <n v="2013"/>
    <s v="Old"/>
    <x v="0"/>
  </r>
  <r>
    <x v="1"/>
    <s v="A1795"/>
    <s v="Burritos"/>
    <x v="14353"/>
    <n v="2013"/>
    <s v="Old"/>
    <x v="0"/>
  </r>
  <r>
    <x v="0"/>
    <s v="A1795"/>
    <s v="Drinks"/>
    <x v="14354"/>
    <n v="2013"/>
    <s v="Old"/>
    <x v="0"/>
  </r>
  <r>
    <x v="1"/>
    <s v="A1795"/>
    <s v="Drinks"/>
    <x v="14355"/>
    <n v="2013"/>
    <s v="Old"/>
    <x v="0"/>
  </r>
  <r>
    <x v="0"/>
    <s v="A1795"/>
    <s v="Kids menu"/>
    <x v="14356"/>
    <n v="2013"/>
    <s v="Old"/>
    <x v="0"/>
  </r>
  <r>
    <x v="1"/>
    <s v="A1795"/>
    <s v="Kids menu"/>
    <x v="14357"/>
    <n v="2013"/>
    <s v="Old"/>
    <x v="0"/>
  </r>
  <r>
    <x v="0"/>
    <s v="A1795"/>
    <s v="Tacos"/>
    <x v="14358"/>
    <n v="2013"/>
    <s v="Old"/>
    <x v="0"/>
  </r>
  <r>
    <x v="1"/>
    <s v="A1795"/>
    <s v="Tacos"/>
    <x v="14359"/>
    <n v="2013"/>
    <s v="Old"/>
    <x v="0"/>
  </r>
  <r>
    <x v="0"/>
    <s v="A1796"/>
    <s v="Burritos"/>
    <x v="14360"/>
    <n v="2013"/>
    <s v="Old"/>
    <x v="0"/>
  </r>
  <r>
    <x v="1"/>
    <s v="A1796"/>
    <s v="Burritos"/>
    <x v="14361"/>
    <n v="2013"/>
    <s v="Old"/>
    <x v="0"/>
  </r>
  <r>
    <x v="0"/>
    <s v="A1796"/>
    <s v="Drinks"/>
    <x v="14362"/>
    <n v="2013"/>
    <s v="Old"/>
    <x v="0"/>
  </r>
  <r>
    <x v="1"/>
    <s v="A1796"/>
    <s v="Drinks"/>
    <x v="14363"/>
    <n v="2013"/>
    <s v="Old"/>
    <x v="0"/>
  </r>
  <r>
    <x v="0"/>
    <s v="A1796"/>
    <s v="Kids menu"/>
    <x v="14364"/>
    <n v="2013"/>
    <s v="Old"/>
    <x v="0"/>
  </r>
  <r>
    <x v="1"/>
    <s v="A1796"/>
    <s v="Kids menu"/>
    <x v="14365"/>
    <n v="2013"/>
    <s v="Old"/>
    <x v="0"/>
  </r>
  <r>
    <x v="0"/>
    <s v="A1796"/>
    <s v="Tacos"/>
    <x v="14366"/>
    <n v="2013"/>
    <s v="Old"/>
    <x v="0"/>
  </r>
  <r>
    <x v="1"/>
    <s v="A1796"/>
    <s v="Tacos"/>
    <x v="14367"/>
    <n v="2013"/>
    <s v="Old"/>
    <x v="0"/>
  </r>
  <r>
    <x v="0"/>
    <s v="A1797"/>
    <s v="Burritos"/>
    <x v="14368"/>
    <n v="2013"/>
    <s v="Old"/>
    <x v="0"/>
  </r>
  <r>
    <x v="1"/>
    <s v="A1797"/>
    <s v="Burritos"/>
    <x v="14369"/>
    <n v="2013"/>
    <s v="Old"/>
    <x v="0"/>
  </r>
  <r>
    <x v="0"/>
    <s v="A1797"/>
    <s v="Drinks"/>
    <x v="14370"/>
    <n v="2013"/>
    <s v="Old"/>
    <x v="0"/>
  </r>
  <r>
    <x v="1"/>
    <s v="A1797"/>
    <s v="Drinks"/>
    <x v="14371"/>
    <n v="2013"/>
    <s v="Old"/>
    <x v="0"/>
  </r>
  <r>
    <x v="0"/>
    <s v="A1797"/>
    <s v="Kids menu"/>
    <x v="14372"/>
    <n v="2013"/>
    <s v="Old"/>
    <x v="0"/>
  </r>
  <r>
    <x v="1"/>
    <s v="A1797"/>
    <s v="Kids menu"/>
    <x v="14373"/>
    <n v="2013"/>
    <s v="Old"/>
    <x v="0"/>
  </r>
  <r>
    <x v="0"/>
    <s v="A1797"/>
    <s v="Tacos"/>
    <x v="14374"/>
    <n v="2013"/>
    <s v="Old"/>
    <x v="0"/>
  </r>
  <r>
    <x v="1"/>
    <s v="A1797"/>
    <s v="Tacos"/>
    <x v="14375"/>
    <n v="2013"/>
    <s v="Old"/>
    <x v="0"/>
  </r>
  <r>
    <x v="0"/>
    <s v="A1798"/>
    <s v="Burritos"/>
    <x v="14376"/>
    <n v="2013"/>
    <s v="Old"/>
    <x v="0"/>
  </r>
  <r>
    <x v="1"/>
    <s v="A1798"/>
    <s v="Burritos"/>
    <x v="14377"/>
    <n v="2013"/>
    <s v="Old"/>
    <x v="0"/>
  </r>
  <r>
    <x v="0"/>
    <s v="A1798"/>
    <s v="Drinks"/>
    <x v="14378"/>
    <n v="2013"/>
    <s v="Old"/>
    <x v="0"/>
  </r>
  <r>
    <x v="1"/>
    <s v="A1798"/>
    <s v="Drinks"/>
    <x v="14379"/>
    <n v="2013"/>
    <s v="Old"/>
    <x v="0"/>
  </r>
  <r>
    <x v="0"/>
    <s v="A1798"/>
    <s v="Kids menu"/>
    <x v="14380"/>
    <n v="2013"/>
    <s v="Old"/>
    <x v="0"/>
  </r>
  <r>
    <x v="1"/>
    <s v="A1798"/>
    <s v="Kids menu"/>
    <x v="14381"/>
    <n v="2013"/>
    <s v="Old"/>
    <x v="0"/>
  </r>
  <r>
    <x v="0"/>
    <s v="A1798"/>
    <s v="Tacos"/>
    <x v="14382"/>
    <n v="2013"/>
    <s v="Old"/>
    <x v="0"/>
  </r>
  <r>
    <x v="1"/>
    <s v="A1798"/>
    <s v="Tacos"/>
    <x v="14383"/>
    <n v="2013"/>
    <s v="Old"/>
    <x v="0"/>
  </r>
  <r>
    <x v="0"/>
    <s v="A1799"/>
    <s v="Burritos"/>
    <x v="14384"/>
    <n v="2013"/>
    <s v="Old"/>
    <x v="0"/>
  </r>
  <r>
    <x v="1"/>
    <s v="A1799"/>
    <s v="Burritos"/>
    <x v="14385"/>
    <n v="2013"/>
    <s v="Old"/>
    <x v="0"/>
  </r>
  <r>
    <x v="0"/>
    <s v="A1799"/>
    <s v="Drinks"/>
    <x v="14386"/>
    <n v="2013"/>
    <s v="Old"/>
    <x v="0"/>
  </r>
  <r>
    <x v="1"/>
    <s v="A1799"/>
    <s v="Drinks"/>
    <x v="14387"/>
    <n v="2013"/>
    <s v="Old"/>
    <x v="0"/>
  </r>
  <r>
    <x v="0"/>
    <s v="A1799"/>
    <s v="Kids menu"/>
    <x v="14388"/>
    <n v="2013"/>
    <s v="Old"/>
    <x v="0"/>
  </r>
  <r>
    <x v="1"/>
    <s v="A1799"/>
    <s v="Kids menu"/>
    <x v="14389"/>
    <n v="2013"/>
    <s v="Old"/>
    <x v="0"/>
  </r>
  <r>
    <x v="0"/>
    <s v="A1799"/>
    <s v="Tacos"/>
    <x v="14390"/>
    <n v="2013"/>
    <s v="Old"/>
    <x v="0"/>
  </r>
  <r>
    <x v="1"/>
    <s v="A1799"/>
    <s v="Tacos"/>
    <x v="14391"/>
    <n v="2013"/>
    <s v="Old"/>
    <x v="0"/>
  </r>
  <r>
    <x v="0"/>
    <s v="A1800"/>
    <s v="Burritos"/>
    <x v="14392"/>
    <n v="2013"/>
    <s v="Old"/>
    <x v="0"/>
  </r>
  <r>
    <x v="1"/>
    <s v="A1800"/>
    <s v="Burritos"/>
    <x v="14393"/>
    <n v="2013"/>
    <s v="Old"/>
    <x v="0"/>
  </r>
  <r>
    <x v="0"/>
    <s v="A1800"/>
    <s v="Drinks"/>
    <x v="14394"/>
    <n v="2013"/>
    <s v="Old"/>
    <x v="0"/>
  </r>
  <r>
    <x v="1"/>
    <s v="A1800"/>
    <s v="Drinks"/>
    <x v="14395"/>
    <n v="2013"/>
    <s v="Old"/>
    <x v="0"/>
  </r>
  <r>
    <x v="0"/>
    <s v="A1800"/>
    <s v="Kids menu"/>
    <x v="14396"/>
    <n v="2013"/>
    <s v="Old"/>
    <x v="0"/>
  </r>
  <r>
    <x v="1"/>
    <s v="A1800"/>
    <s v="Kids menu"/>
    <x v="14397"/>
    <n v="2013"/>
    <s v="Old"/>
    <x v="0"/>
  </r>
  <r>
    <x v="0"/>
    <s v="A1800"/>
    <s v="Tacos"/>
    <x v="14398"/>
    <n v="2013"/>
    <s v="Old"/>
    <x v="0"/>
  </r>
  <r>
    <x v="1"/>
    <s v="A1800"/>
    <s v="Tacos"/>
    <x v="14399"/>
    <n v="2013"/>
    <s v="Old"/>
    <x v="0"/>
  </r>
  <r>
    <x v="0"/>
    <s v="A1801"/>
    <s v="Burritos"/>
    <x v="14400"/>
    <n v="2013"/>
    <s v="Old"/>
    <x v="0"/>
  </r>
  <r>
    <x v="1"/>
    <s v="A1801"/>
    <s v="Burritos"/>
    <x v="14401"/>
    <n v="2013"/>
    <s v="Old"/>
    <x v="0"/>
  </r>
  <r>
    <x v="0"/>
    <s v="A1801"/>
    <s v="Drinks"/>
    <x v="14402"/>
    <n v="2013"/>
    <s v="Old"/>
    <x v="0"/>
  </r>
  <r>
    <x v="1"/>
    <s v="A1801"/>
    <s v="Drinks"/>
    <x v="14403"/>
    <n v="2013"/>
    <s v="Old"/>
    <x v="0"/>
  </r>
  <r>
    <x v="0"/>
    <s v="A1801"/>
    <s v="Kids menu"/>
    <x v="14404"/>
    <n v="2013"/>
    <s v="Old"/>
    <x v="0"/>
  </r>
  <r>
    <x v="1"/>
    <s v="A1801"/>
    <s v="Kids menu"/>
    <x v="14405"/>
    <n v="2013"/>
    <s v="Old"/>
    <x v="0"/>
  </r>
  <r>
    <x v="0"/>
    <s v="A1801"/>
    <s v="Tacos"/>
    <x v="14406"/>
    <n v="2013"/>
    <s v="Old"/>
    <x v="0"/>
  </r>
  <r>
    <x v="1"/>
    <s v="A1801"/>
    <s v="Tacos"/>
    <x v="14407"/>
    <n v="2013"/>
    <s v="Old"/>
    <x v="0"/>
  </r>
  <r>
    <x v="0"/>
    <s v="A1802"/>
    <s v="Burritos"/>
    <x v="14408"/>
    <n v="2013"/>
    <s v="Old"/>
    <x v="0"/>
  </r>
  <r>
    <x v="1"/>
    <s v="A1802"/>
    <s v="Burritos"/>
    <x v="14409"/>
    <n v="2013"/>
    <s v="Old"/>
    <x v="0"/>
  </r>
  <r>
    <x v="0"/>
    <s v="A1802"/>
    <s v="Drinks"/>
    <x v="14410"/>
    <n v="2013"/>
    <s v="Old"/>
    <x v="0"/>
  </r>
  <r>
    <x v="1"/>
    <s v="A1802"/>
    <s v="Drinks"/>
    <x v="14411"/>
    <n v="2013"/>
    <s v="Old"/>
    <x v="0"/>
  </r>
  <r>
    <x v="0"/>
    <s v="A1802"/>
    <s v="Kids menu"/>
    <x v="14412"/>
    <n v="2013"/>
    <s v="Old"/>
    <x v="0"/>
  </r>
  <r>
    <x v="1"/>
    <s v="A1802"/>
    <s v="Kids menu"/>
    <x v="14413"/>
    <n v="2013"/>
    <s v="Old"/>
    <x v="0"/>
  </r>
  <r>
    <x v="0"/>
    <s v="A1802"/>
    <s v="Tacos"/>
    <x v="14414"/>
    <n v="2013"/>
    <s v="Old"/>
    <x v="0"/>
  </r>
  <r>
    <x v="1"/>
    <s v="A1802"/>
    <s v="Tacos"/>
    <x v="14415"/>
    <n v="2013"/>
    <s v="Old"/>
    <x v="0"/>
  </r>
  <r>
    <x v="0"/>
    <s v="A1803"/>
    <s v="Burritos"/>
    <x v="14416"/>
    <n v="2013"/>
    <s v="Old"/>
    <x v="0"/>
  </r>
  <r>
    <x v="1"/>
    <s v="A1803"/>
    <s v="Burritos"/>
    <x v="14417"/>
    <n v="2013"/>
    <s v="Old"/>
    <x v="0"/>
  </r>
  <r>
    <x v="0"/>
    <s v="A1803"/>
    <s v="Drinks"/>
    <x v="14418"/>
    <n v="2013"/>
    <s v="Old"/>
    <x v="0"/>
  </r>
  <r>
    <x v="1"/>
    <s v="A1803"/>
    <s v="Drinks"/>
    <x v="14419"/>
    <n v="2013"/>
    <s v="Old"/>
    <x v="0"/>
  </r>
  <r>
    <x v="0"/>
    <s v="A1803"/>
    <s v="Kids menu"/>
    <x v="14420"/>
    <n v="2013"/>
    <s v="Old"/>
    <x v="0"/>
  </r>
  <r>
    <x v="1"/>
    <s v="A1803"/>
    <s v="Kids menu"/>
    <x v="14421"/>
    <n v="2013"/>
    <s v="Old"/>
    <x v="0"/>
  </r>
  <r>
    <x v="0"/>
    <s v="A1803"/>
    <s v="Tacos"/>
    <x v="14422"/>
    <n v="2013"/>
    <s v="Old"/>
    <x v="0"/>
  </r>
  <r>
    <x v="1"/>
    <s v="A1803"/>
    <s v="Tacos"/>
    <x v="14423"/>
    <n v="2013"/>
    <s v="Old"/>
    <x v="0"/>
  </r>
  <r>
    <x v="0"/>
    <s v="A1804"/>
    <s v="Burritos"/>
    <x v="14424"/>
    <n v="2013"/>
    <s v="Old"/>
    <x v="0"/>
  </r>
  <r>
    <x v="1"/>
    <s v="A1804"/>
    <s v="Burritos"/>
    <x v="14425"/>
    <n v="2013"/>
    <s v="Old"/>
    <x v="0"/>
  </r>
  <r>
    <x v="0"/>
    <s v="A1804"/>
    <s v="Drinks"/>
    <x v="14426"/>
    <n v="2013"/>
    <s v="Old"/>
    <x v="0"/>
  </r>
  <r>
    <x v="1"/>
    <s v="A1804"/>
    <s v="Drinks"/>
    <x v="14427"/>
    <n v="2013"/>
    <s v="Old"/>
    <x v="0"/>
  </r>
  <r>
    <x v="0"/>
    <s v="A1804"/>
    <s v="Kids menu"/>
    <x v="14428"/>
    <n v="2013"/>
    <s v="Old"/>
    <x v="0"/>
  </r>
  <r>
    <x v="1"/>
    <s v="A1804"/>
    <s v="Kids menu"/>
    <x v="14429"/>
    <n v="2013"/>
    <s v="Old"/>
    <x v="0"/>
  </r>
  <r>
    <x v="0"/>
    <s v="A1804"/>
    <s v="Tacos"/>
    <x v="14430"/>
    <n v="2013"/>
    <s v="Old"/>
    <x v="0"/>
  </r>
  <r>
    <x v="1"/>
    <s v="A1804"/>
    <s v="Tacos"/>
    <x v="14431"/>
    <n v="2013"/>
    <s v="Old"/>
    <x v="0"/>
  </r>
  <r>
    <x v="0"/>
    <s v="A1805"/>
    <s v="Burritos"/>
    <x v="14432"/>
    <n v="2013"/>
    <s v="Old"/>
    <x v="0"/>
  </r>
  <r>
    <x v="1"/>
    <s v="A1805"/>
    <s v="Burritos"/>
    <x v="14433"/>
    <n v="2013"/>
    <s v="Old"/>
    <x v="0"/>
  </r>
  <r>
    <x v="0"/>
    <s v="A1805"/>
    <s v="Drinks"/>
    <x v="14434"/>
    <n v="2013"/>
    <s v="Old"/>
    <x v="0"/>
  </r>
  <r>
    <x v="1"/>
    <s v="A1805"/>
    <s v="Drinks"/>
    <x v="14435"/>
    <n v="2013"/>
    <s v="Old"/>
    <x v="0"/>
  </r>
  <r>
    <x v="0"/>
    <s v="A1805"/>
    <s v="Kids menu"/>
    <x v="14436"/>
    <n v="2013"/>
    <s v="Old"/>
    <x v="0"/>
  </r>
  <r>
    <x v="1"/>
    <s v="A1805"/>
    <s v="Kids menu"/>
    <x v="14437"/>
    <n v="2013"/>
    <s v="Old"/>
    <x v="0"/>
  </r>
  <r>
    <x v="0"/>
    <s v="A1805"/>
    <s v="Tacos"/>
    <x v="14438"/>
    <n v="2013"/>
    <s v="Old"/>
    <x v="0"/>
  </r>
  <r>
    <x v="1"/>
    <s v="A1805"/>
    <s v="Tacos"/>
    <x v="14439"/>
    <n v="2013"/>
    <s v="Old"/>
    <x v="0"/>
  </r>
  <r>
    <x v="0"/>
    <s v="A1806"/>
    <s v="Burritos"/>
    <x v="14440"/>
    <n v="2013"/>
    <s v="Old"/>
    <x v="0"/>
  </r>
  <r>
    <x v="1"/>
    <s v="A1806"/>
    <s v="Burritos"/>
    <x v="14441"/>
    <n v="2013"/>
    <s v="Old"/>
    <x v="0"/>
  </r>
  <r>
    <x v="0"/>
    <s v="A1806"/>
    <s v="Drinks"/>
    <x v="14442"/>
    <n v="2013"/>
    <s v="Old"/>
    <x v="0"/>
  </r>
  <r>
    <x v="1"/>
    <s v="A1806"/>
    <s v="Drinks"/>
    <x v="14443"/>
    <n v="2013"/>
    <s v="Old"/>
    <x v="0"/>
  </r>
  <r>
    <x v="0"/>
    <s v="A1806"/>
    <s v="Kids menu"/>
    <x v="14444"/>
    <n v="2013"/>
    <s v="Old"/>
    <x v="0"/>
  </r>
  <r>
    <x v="1"/>
    <s v="A1806"/>
    <s v="Kids menu"/>
    <x v="14445"/>
    <n v="2013"/>
    <s v="Old"/>
    <x v="0"/>
  </r>
  <r>
    <x v="0"/>
    <s v="A1806"/>
    <s v="Tacos"/>
    <x v="14446"/>
    <n v="2013"/>
    <s v="Old"/>
    <x v="0"/>
  </r>
  <r>
    <x v="1"/>
    <s v="A1806"/>
    <s v="Tacos"/>
    <x v="14447"/>
    <n v="2013"/>
    <s v="Old"/>
    <x v="0"/>
  </r>
  <r>
    <x v="0"/>
    <s v="A1807"/>
    <s v="Burritos"/>
    <x v="14448"/>
    <n v="2013"/>
    <s v="Old"/>
    <x v="0"/>
  </r>
  <r>
    <x v="1"/>
    <s v="A1807"/>
    <s v="Burritos"/>
    <x v="14449"/>
    <n v="2013"/>
    <s v="Old"/>
    <x v="0"/>
  </r>
  <r>
    <x v="0"/>
    <s v="A1807"/>
    <s v="Drinks"/>
    <x v="14450"/>
    <n v="2013"/>
    <s v="Old"/>
    <x v="0"/>
  </r>
  <r>
    <x v="1"/>
    <s v="A1807"/>
    <s v="Drinks"/>
    <x v="14451"/>
    <n v="2013"/>
    <s v="Old"/>
    <x v="0"/>
  </r>
  <r>
    <x v="0"/>
    <s v="A1807"/>
    <s v="Kids menu"/>
    <x v="14452"/>
    <n v="2013"/>
    <s v="Old"/>
    <x v="0"/>
  </r>
  <r>
    <x v="1"/>
    <s v="A1807"/>
    <s v="Kids menu"/>
    <x v="14453"/>
    <n v="2013"/>
    <s v="Old"/>
    <x v="0"/>
  </r>
  <r>
    <x v="0"/>
    <s v="A1807"/>
    <s v="Tacos"/>
    <x v="14454"/>
    <n v="2013"/>
    <s v="Old"/>
    <x v="0"/>
  </r>
  <r>
    <x v="1"/>
    <s v="A1807"/>
    <s v="Tacos"/>
    <x v="14455"/>
    <n v="2013"/>
    <s v="Old"/>
    <x v="0"/>
  </r>
  <r>
    <x v="0"/>
    <s v="A1808"/>
    <s v="Burritos"/>
    <x v="14456"/>
    <n v="2013"/>
    <s v="Old"/>
    <x v="0"/>
  </r>
  <r>
    <x v="1"/>
    <s v="A1808"/>
    <s v="Burritos"/>
    <x v="14457"/>
    <n v="2013"/>
    <s v="Old"/>
    <x v="0"/>
  </r>
  <r>
    <x v="0"/>
    <s v="A1808"/>
    <s v="Drinks"/>
    <x v="14458"/>
    <n v="2013"/>
    <s v="Old"/>
    <x v="0"/>
  </r>
  <r>
    <x v="1"/>
    <s v="A1808"/>
    <s v="Drinks"/>
    <x v="14459"/>
    <n v="2013"/>
    <s v="Old"/>
    <x v="0"/>
  </r>
  <r>
    <x v="0"/>
    <s v="A1808"/>
    <s v="Kids menu"/>
    <x v="14460"/>
    <n v="2013"/>
    <s v="Old"/>
    <x v="0"/>
  </r>
  <r>
    <x v="1"/>
    <s v="A1808"/>
    <s v="Kids menu"/>
    <x v="14461"/>
    <n v="2013"/>
    <s v="Old"/>
    <x v="0"/>
  </r>
  <r>
    <x v="0"/>
    <s v="A1808"/>
    <s v="Tacos"/>
    <x v="14462"/>
    <n v="2013"/>
    <s v="Old"/>
    <x v="0"/>
  </r>
  <r>
    <x v="1"/>
    <s v="A1808"/>
    <s v="Tacos"/>
    <x v="14463"/>
    <n v="2013"/>
    <s v="Old"/>
    <x v="0"/>
  </r>
  <r>
    <x v="0"/>
    <s v="A1809"/>
    <s v="Burritos"/>
    <x v="14464"/>
    <n v="2013"/>
    <s v="Old"/>
    <x v="0"/>
  </r>
  <r>
    <x v="1"/>
    <s v="A1809"/>
    <s v="Burritos"/>
    <x v="14465"/>
    <n v="2013"/>
    <s v="Old"/>
    <x v="0"/>
  </r>
  <r>
    <x v="0"/>
    <s v="A1809"/>
    <s v="Drinks"/>
    <x v="14466"/>
    <n v="2013"/>
    <s v="Old"/>
    <x v="0"/>
  </r>
  <r>
    <x v="1"/>
    <s v="A1809"/>
    <s v="Drinks"/>
    <x v="14467"/>
    <n v="2013"/>
    <s v="Old"/>
    <x v="0"/>
  </r>
  <r>
    <x v="0"/>
    <s v="A1809"/>
    <s v="Kids menu"/>
    <x v="14468"/>
    <n v="2013"/>
    <s v="Old"/>
    <x v="0"/>
  </r>
  <r>
    <x v="1"/>
    <s v="A1809"/>
    <s v="Kids menu"/>
    <x v="14469"/>
    <n v="2013"/>
    <s v="Old"/>
    <x v="0"/>
  </r>
  <r>
    <x v="0"/>
    <s v="A1809"/>
    <s v="Tacos"/>
    <x v="14470"/>
    <n v="2013"/>
    <s v="Old"/>
    <x v="0"/>
  </r>
  <r>
    <x v="1"/>
    <s v="A1809"/>
    <s v="Tacos"/>
    <x v="14471"/>
    <n v="2013"/>
    <s v="Old"/>
    <x v="0"/>
  </r>
  <r>
    <x v="0"/>
    <s v="A1810"/>
    <s v="Burritos"/>
    <x v="14472"/>
    <n v="2013"/>
    <s v="Old"/>
    <x v="0"/>
  </r>
  <r>
    <x v="1"/>
    <s v="A1810"/>
    <s v="Burritos"/>
    <x v="14473"/>
    <n v="2013"/>
    <s v="Old"/>
    <x v="0"/>
  </r>
  <r>
    <x v="0"/>
    <s v="A1810"/>
    <s v="Drinks"/>
    <x v="14474"/>
    <n v="2013"/>
    <s v="Old"/>
    <x v="0"/>
  </r>
  <r>
    <x v="1"/>
    <s v="A1810"/>
    <s v="Drinks"/>
    <x v="14475"/>
    <n v="2013"/>
    <s v="Old"/>
    <x v="0"/>
  </r>
  <r>
    <x v="0"/>
    <s v="A1810"/>
    <s v="Kids menu"/>
    <x v="14476"/>
    <n v="2013"/>
    <s v="Old"/>
    <x v="0"/>
  </r>
  <r>
    <x v="1"/>
    <s v="A1810"/>
    <s v="Kids menu"/>
    <x v="14477"/>
    <n v="2013"/>
    <s v="Old"/>
    <x v="0"/>
  </r>
  <r>
    <x v="0"/>
    <s v="A1810"/>
    <s v="Tacos"/>
    <x v="14478"/>
    <n v="2013"/>
    <s v="Old"/>
    <x v="0"/>
  </r>
  <r>
    <x v="1"/>
    <s v="A1810"/>
    <s v="Tacos"/>
    <x v="14479"/>
    <n v="2013"/>
    <s v="Old"/>
    <x v="0"/>
  </r>
  <r>
    <x v="0"/>
    <s v="A1811"/>
    <s v="Burritos"/>
    <x v="14480"/>
    <n v="2013"/>
    <s v="Old"/>
    <x v="0"/>
  </r>
  <r>
    <x v="1"/>
    <s v="A1811"/>
    <s v="Burritos"/>
    <x v="14481"/>
    <n v="2013"/>
    <s v="Old"/>
    <x v="0"/>
  </r>
  <r>
    <x v="0"/>
    <s v="A1811"/>
    <s v="Drinks"/>
    <x v="14482"/>
    <n v="2013"/>
    <s v="Old"/>
    <x v="0"/>
  </r>
  <r>
    <x v="1"/>
    <s v="A1811"/>
    <s v="Drinks"/>
    <x v="14483"/>
    <n v="2013"/>
    <s v="Old"/>
    <x v="0"/>
  </r>
  <r>
    <x v="0"/>
    <s v="A1811"/>
    <s v="Kids menu"/>
    <x v="14484"/>
    <n v="2013"/>
    <s v="Old"/>
    <x v="0"/>
  </r>
  <r>
    <x v="1"/>
    <s v="A1811"/>
    <s v="Kids menu"/>
    <x v="14485"/>
    <n v="2013"/>
    <s v="Old"/>
    <x v="0"/>
  </r>
  <r>
    <x v="0"/>
    <s v="A1811"/>
    <s v="Tacos"/>
    <x v="14486"/>
    <n v="2013"/>
    <s v="Old"/>
    <x v="0"/>
  </r>
  <r>
    <x v="1"/>
    <s v="A1811"/>
    <s v="Tacos"/>
    <x v="14487"/>
    <n v="2013"/>
    <s v="Old"/>
    <x v="0"/>
  </r>
  <r>
    <x v="0"/>
    <s v="A1812"/>
    <s v="Burritos"/>
    <x v="14488"/>
    <n v="2013"/>
    <s v="Old"/>
    <x v="0"/>
  </r>
  <r>
    <x v="1"/>
    <s v="A1812"/>
    <s v="Burritos"/>
    <x v="14489"/>
    <n v="2013"/>
    <s v="Old"/>
    <x v="0"/>
  </r>
  <r>
    <x v="0"/>
    <s v="A1812"/>
    <s v="Drinks"/>
    <x v="14490"/>
    <n v="2013"/>
    <s v="Old"/>
    <x v="0"/>
  </r>
  <r>
    <x v="1"/>
    <s v="A1812"/>
    <s v="Drinks"/>
    <x v="14491"/>
    <n v="2013"/>
    <s v="Old"/>
    <x v="0"/>
  </r>
  <r>
    <x v="0"/>
    <s v="A1812"/>
    <s v="Kids menu"/>
    <x v="14492"/>
    <n v="2013"/>
    <s v="Old"/>
    <x v="0"/>
  </r>
  <r>
    <x v="1"/>
    <s v="A1812"/>
    <s v="Kids menu"/>
    <x v="14493"/>
    <n v="2013"/>
    <s v="Old"/>
    <x v="0"/>
  </r>
  <r>
    <x v="0"/>
    <s v="A1812"/>
    <s v="Tacos"/>
    <x v="14494"/>
    <n v="2013"/>
    <s v="Old"/>
    <x v="0"/>
  </r>
  <r>
    <x v="1"/>
    <s v="A1812"/>
    <s v="Tacos"/>
    <x v="14495"/>
    <n v="2013"/>
    <s v="Old"/>
    <x v="0"/>
  </r>
  <r>
    <x v="0"/>
    <s v="A1813"/>
    <s v="Burritos"/>
    <x v="14496"/>
    <n v="2013"/>
    <s v="Old"/>
    <x v="0"/>
  </r>
  <r>
    <x v="1"/>
    <s v="A1813"/>
    <s v="Burritos"/>
    <x v="14497"/>
    <n v="2013"/>
    <s v="Old"/>
    <x v="0"/>
  </r>
  <r>
    <x v="0"/>
    <s v="A1813"/>
    <s v="Drinks"/>
    <x v="14498"/>
    <n v="2013"/>
    <s v="Old"/>
    <x v="0"/>
  </r>
  <r>
    <x v="1"/>
    <s v="A1813"/>
    <s v="Drinks"/>
    <x v="14499"/>
    <n v="2013"/>
    <s v="Old"/>
    <x v="0"/>
  </r>
  <r>
    <x v="0"/>
    <s v="A1813"/>
    <s v="Kids menu"/>
    <x v="14500"/>
    <n v="2013"/>
    <s v="Old"/>
    <x v="0"/>
  </r>
  <r>
    <x v="1"/>
    <s v="A1813"/>
    <s v="Kids menu"/>
    <x v="14501"/>
    <n v="2013"/>
    <s v="Old"/>
    <x v="0"/>
  </r>
  <r>
    <x v="0"/>
    <s v="A1813"/>
    <s v="Tacos"/>
    <x v="14502"/>
    <n v="2013"/>
    <s v="Old"/>
    <x v="0"/>
  </r>
  <r>
    <x v="1"/>
    <s v="A1813"/>
    <s v="Tacos"/>
    <x v="14503"/>
    <n v="2013"/>
    <s v="Old"/>
    <x v="0"/>
  </r>
  <r>
    <x v="0"/>
    <s v="A1814"/>
    <s v="Burritos"/>
    <x v="14504"/>
    <n v="2013"/>
    <s v="Old"/>
    <x v="0"/>
  </r>
  <r>
    <x v="1"/>
    <s v="A1814"/>
    <s v="Burritos"/>
    <x v="14505"/>
    <n v="2013"/>
    <s v="Old"/>
    <x v="0"/>
  </r>
  <r>
    <x v="0"/>
    <s v="A1814"/>
    <s v="Drinks"/>
    <x v="14506"/>
    <n v="2013"/>
    <s v="Old"/>
    <x v="0"/>
  </r>
  <r>
    <x v="1"/>
    <s v="A1814"/>
    <s v="Drinks"/>
    <x v="14507"/>
    <n v="2013"/>
    <s v="Old"/>
    <x v="0"/>
  </r>
  <r>
    <x v="0"/>
    <s v="A1814"/>
    <s v="Kids menu"/>
    <x v="14508"/>
    <n v="2013"/>
    <s v="Old"/>
    <x v="0"/>
  </r>
  <r>
    <x v="1"/>
    <s v="A1814"/>
    <s v="Kids menu"/>
    <x v="14509"/>
    <n v="2013"/>
    <s v="Old"/>
    <x v="0"/>
  </r>
  <r>
    <x v="0"/>
    <s v="A1814"/>
    <s v="Tacos"/>
    <x v="14510"/>
    <n v="2013"/>
    <s v="Old"/>
    <x v="0"/>
  </r>
  <r>
    <x v="1"/>
    <s v="A1814"/>
    <s v="Tacos"/>
    <x v="14511"/>
    <n v="2013"/>
    <s v="Old"/>
    <x v="0"/>
  </r>
  <r>
    <x v="0"/>
    <s v="A1815"/>
    <s v="Burritos"/>
    <x v="14512"/>
    <n v="2013"/>
    <s v="Old"/>
    <x v="0"/>
  </r>
  <r>
    <x v="1"/>
    <s v="A1815"/>
    <s v="Burritos"/>
    <x v="14513"/>
    <n v="2013"/>
    <s v="Old"/>
    <x v="0"/>
  </r>
  <r>
    <x v="0"/>
    <s v="A1815"/>
    <s v="Drinks"/>
    <x v="14514"/>
    <n v="2013"/>
    <s v="Old"/>
    <x v="0"/>
  </r>
  <r>
    <x v="1"/>
    <s v="A1815"/>
    <s v="Drinks"/>
    <x v="14515"/>
    <n v="2013"/>
    <s v="Old"/>
    <x v="0"/>
  </r>
  <r>
    <x v="0"/>
    <s v="A1815"/>
    <s v="Kids menu"/>
    <x v="14516"/>
    <n v="2013"/>
    <s v="Old"/>
    <x v="0"/>
  </r>
  <r>
    <x v="1"/>
    <s v="A1815"/>
    <s v="Kids menu"/>
    <x v="14517"/>
    <n v="2013"/>
    <s v="Old"/>
    <x v="0"/>
  </r>
  <r>
    <x v="0"/>
    <s v="A1815"/>
    <s v="Tacos"/>
    <x v="14518"/>
    <n v="2013"/>
    <s v="Old"/>
    <x v="0"/>
  </r>
  <r>
    <x v="1"/>
    <s v="A1815"/>
    <s v="Tacos"/>
    <x v="14519"/>
    <n v="2013"/>
    <s v="Old"/>
    <x v="0"/>
  </r>
  <r>
    <x v="0"/>
    <s v="A1816"/>
    <s v="Burritos"/>
    <x v="14520"/>
    <n v="2013"/>
    <s v="Old"/>
    <x v="0"/>
  </r>
  <r>
    <x v="1"/>
    <s v="A1816"/>
    <s v="Burritos"/>
    <x v="14521"/>
    <n v="2013"/>
    <s v="Old"/>
    <x v="0"/>
  </r>
  <r>
    <x v="0"/>
    <s v="A1816"/>
    <s v="Drinks"/>
    <x v="14522"/>
    <n v="2013"/>
    <s v="Old"/>
    <x v="0"/>
  </r>
  <r>
    <x v="1"/>
    <s v="A1816"/>
    <s v="Drinks"/>
    <x v="14523"/>
    <n v="2013"/>
    <s v="Old"/>
    <x v="0"/>
  </r>
  <r>
    <x v="0"/>
    <s v="A1816"/>
    <s v="Kids menu"/>
    <x v="14524"/>
    <n v="2013"/>
    <s v="Old"/>
    <x v="0"/>
  </r>
  <r>
    <x v="1"/>
    <s v="A1816"/>
    <s v="Kids menu"/>
    <x v="14525"/>
    <n v="2013"/>
    <s v="Old"/>
    <x v="0"/>
  </r>
  <r>
    <x v="0"/>
    <s v="A1816"/>
    <s v="Tacos"/>
    <x v="14526"/>
    <n v="2013"/>
    <s v="Old"/>
    <x v="0"/>
  </r>
  <r>
    <x v="1"/>
    <s v="A1816"/>
    <s v="Tacos"/>
    <x v="14527"/>
    <n v="2013"/>
    <s v="Old"/>
    <x v="0"/>
  </r>
  <r>
    <x v="0"/>
    <s v="A1817"/>
    <s v="Burritos"/>
    <x v="14528"/>
    <n v="2013"/>
    <s v="Old"/>
    <x v="0"/>
  </r>
  <r>
    <x v="1"/>
    <s v="A1817"/>
    <s v="Burritos"/>
    <x v="14529"/>
    <n v="2013"/>
    <s v="Old"/>
    <x v="0"/>
  </r>
  <r>
    <x v="0"/>
    <s v="A1817"/>
    <s v="Drinks"/>
    <x v="14530"/>
    <n v="2013"/>
    <s v="Old"/>
    <x v="0"/>
  </r>
  <r>
    <x v="1"/>
    <s v="A1817"/>
    <s v="Drinks"/>
    <x v="14531"/>
    <n v="2013"/>
    <s v="Old"/>
    <x v="0"/>
  </r>
  <r>
    <x v="0"/>
    <s v="A1817"/>
    <s v="Kids menu"/>
    <x v="14532"/>
    <n v="2013"/>
    <s v="Old"/>
    <x v="0"/>
  </r>
  <r>
    <x v="1"/>
    <s v="A1817"/>
    <s v="Kids menu"/>
    <x v="14533"/>
    <n v="2013"/>
    <s v="Old"/>
    <x v="0"/>
  </r>
  <r>
    <x v="0"/>
    <s v="A1817"/>
    <s v="Tacos"/>
    <x v="14534"/>
    <n v="2013"/>
    <s v="Old"/>
    <x v="0"/>
  </r>
  <r>
    <x v="1"/>
    <s v="A1817"/>
    <s v="Tacos"/>
    <x v="14535"/>
    <n v="2013"/>
    <s v="Old"/>
    <x v="0"/>
  </r>
  <r>
    <x v="0"/>
    <s v="A1818"/>
    <s v="Burritos"/>
    <x v="14536"/>
    <n v="2013"/>
    <s v="Old"/>
    <x v="0"/>
  </r>
  <r>
    <x v="1"/>
    <s v="A1818"/>
    <s v="Burritos"/>
    <x v="14537"/>
    <n v="2013"/>
    <s v="Old"/>
    <x v="0"/>
  </r>
  <r>
    <x v="0"/>
    <s v="A1818"/>
    <s v="Drinks"/>
    <x v="14538"/>
    <n v="2013"/>
    <s v="Old"/>
    <x v="0"/>
  </r>
  <r>
    <x v="1"/>
    <s v="A1818"/>
    <s v="Drinks"/>
    <x v="14539"/>
    <n v="2013"/>
    <s v="Old"/>
    <x v="0"/>
  </r>
  <r>
    <x v="0"/>
    <s v="A1818"/>
    <s v="Kids menu"/>
    <x v="14540"/>
    <n v="2013"/>
    <s v="Old"/>
    <x v="0"/>
  </r>
  <r>
    <x v="1"/>
    <s v="A1818"/>
    <s v="Kids menu"/>
    <x v="14541"/>
    <n v="2013"/>
    <s v="Old"/>
    <x v="0"/>
  </r>
  <r>
    <x v="0"/>
    <s v="A1818"/>
    <s v="Tacos"/>
    <x v="14542"/>
    <n v="2013"/>
    <s v="Old"/>
    <x v="0"/>
  </r>
  <r>
    <x v="1"/>
    <s v="A1818"/>
    <s v="Tacos"/>
    <x v="14543"/>
    <n v="2013"/>
    <s v="Old"/>
    <x v="0"/>
  </r>
  <r>
    <x v="0"/>
    <s v="A1819"/>
    <s v="Burritos"/>
    <x v="14544"/>
    <n v="2013"/>
    <s v="Old"/>
    <x v="0"/>
  </r>
  <r>
    <x v="1"/>
    <s v="A1819"/>
    <s v="Burritos"/>
    <x v="14545"/>
    <n v="2013"/>
    <s v="Old"/>
    <x v="0"/>
  </r>
  <r>
    <x v="0"/>
    <s v="A1819"/>
    <s v="Drinks"/>
    <x v="14546"/>
    <n v="2013"/>
    <s v="Old"/>
    <x v="0"/>
  </r>
  <r>
    <x v="1"/>
    <s v="A1819"/>
    <s v="Drinks"/>
    <x v="14547"/>
    <n v="2013"/>
    <s v="Old"/>
    <x v="0"/>
  </r>
  <r>
    <x v="0"/>
    <s v="A1819"/>
    <s v="Kids menu"/>
    <x v="14548"/>
    <n v="2013"/>
    <s v="Old"/>
    <x v="0"/>
  </r>
  <r>
    <x v="1"/>
    <s v="A1819"/>
    <s v="Kids menu"/>
    <x v="14549"/>
    <n v="2013"/>
    <s v="Old"/>
    <x v="0"/>
  </r>
  <r>
    <x v="0"/>
    <s v="A1819"/>
    <s v="Tacos"/>
    <x v="14550"/>
    <n v="2013"/>
    <s v="Old"/>
    <x v="0"/>
  </r>
  <r>
    <x v="1"/>
    <s v="A1819"/>
    <s v="Tacos"/>
    <x v="14551"/>
    <n v="2013"/>
    <s v="Old"/>
    <x v="0"/>
  </r>
  <r>
    <x v="0"/>
    <s v="A1820"/>
    <s v="Burritos"/>
    <x v="14552"/>
    <n v="2013"/>
    <s v="Old"/>
    <x v="0"/>
  </r>
  <r>
    <x v="1"/>
    <s v="A1820"/>
    <s v="Burritos"/>
    <x v="14553"/>
    <n v="2013"/>
    <s v="Old"/>
    <x v="0"/>
  </r>
  <r>
    <x v="0"/>
    <s v="A1820"/>
    <s v="Drinks"/>
    <x v="14554"/>
    <n v="2013"/>
    <s v="Old"/>
    <x v="0"/>
  </r>
  <r>
    <x v="1"/>
    <s v="A1820"/>
    <s v="Drinks"/>
    <x v="14555"/>
    <n v="2013"/>
    <s v="Old"/>
    <x v="0"/>
  </r>
  <r>
    <x v="0"/>
    <s v="A1820"/>
    <s v="Kids menu"/>
    <x v="14556"/>
    <n v="2013"/>
    <s v="Old"/>
    <x v="0"/>
  </r>
  <r>
    <x v="1"/>
    <s v="A1820"/>
    <s v="Kids menu"/>
    <x v="14557"/>
    <n v="2013"/>
    <s v="Old"/>
    <x v="0"/>
  </r>
  <r>
    <x v="0"/>
    <s v="A1820"/>
    <s v="Tacos"/>
    <x v="14558"/>
    <n v="2013"/>
    <s v="Old"/>
    <x v="0"/>
  </r>
  <r>
    <x v="1"/>
    <s v="A1820"/>
    <s v="Tacos"/>
    <x v="14559"/>
    <n v="2013"/>
    <s v="Old"/>
    <x v="0"/>
  </r>
  <r>
    <x v="0"/>
    <s v="A1821"/>
    <s v="Burritos"/>
    <x v="14560"/>
    <n v="2013"/>
    <s v="Old"/>
    <x v="0"/>
  </r>
  <r>
    <x v="1"/>
    <s v="A1821"/>
    <s v="Burritos"/>
    <x v="14561"/>
    <n v="2013"/>
    <s v="Old"/>
    <x v="0"/>
  </r>
  <r>
    <x v="0"/>
    <s v="A1821"/>
    <s v="Drinks"/>
    <x v="14562"/>
    <n v="2013"/>
    <s v="Old"/>
    <x v="0"/>
  </r>
  <r>
    <x v="1"/>
    <s v="A1821"/>
    <s v="Drinks"/>
    <x v="14563"/>
    <n v="2013"/>
    <s v="Old"/>
    <x v="0"/>
  </r>
  <r>
    <x v="0"/>
    <s v="A1821"/>
    <s v="Kids menu"/>
    <x v="14564"/>
    <n v="2013"/>
    <s v="Old"/>
    <x v="0"/>
  </r>
  <r>
    <x v="1"/>
    <s v="A1821"/>
    <s v="Kids menu"/>
    <x v="14565"/>
    <n v="2013"/>
    <s v="Old"/>
    <x v="0"/>
  </r>
  <r>
    <x v="0"/>
    <s v="A1821"/>
    <s v="Tacos"/>
    <x v="14566"/>
    <n v="2013"/>
    <s v="Old"/>
    <x v="0"/>
  </r>
  <r>
    <x v="1"/>
    <s v="A1821"/>
    <s v="Tacos"/>
    <x v="14567"/>
    <n v="2013"/>
    <s v="Old"/>
    <x v="0"/>
  </r>
  <r>
    <x v="0"/>
    <s v="A1822"/>
    <s v="Burritos"/>
    <x v="14568"/>
    <n v="2013"/>
    <s v="Old"/>
    <x v="0"/>
  </r>
  <r>
    <x v="1"/>
    <s v="A1822"/>
    <s v="Burritos"/>
    <x v="14569"/>
    <n v="2013"/>
    <s v="Old"/>
    <x v="0"/>
  </r>
  <r>
    <x v="0"/>
    <s v="A1822"/>
    <s v="Drinks"/>
    <x v="14570"/>
    <n v="2013"/>
    <s v="Old"/>
    <x v="0"/>
  </r>
  <r>
    <x v="1"/>
    <s v="A1822"/>
    <s v="Drinks"/>
    <x v="14571"/>
    <n v="2013"/>
    <s v="Old"/>
    <x v="0"/>
  </r>
  <r>
    <x v="0"/>
    <s v="A1822"/>
    <s v="Kids menu"/>
    <x v="14572"/>
    <n v="2013"/>
    <s v="Old"/>
    <x v="0"/>
  </r>
  <r>
    <x v="1"/>
    <s v="A1822"/>
    <s v="Kids menu"/>
    <x v="14573"/>
    <n v="2013"/>
    <s v="Old"/>
    <x v="0"/>
  </r>
  <r>
    <x v="0"/>
    <s v="A1822"/>
    <s v="Tacos"/>
    <x v="14574"/>
    <n v="2013"/>
    <s v="Old"/>
    <x v="0"/>
  </r>
  <r>
    <x v="1"/>
    <s v="A1822"/>
    <s v="Tacos"/>
    <x v="14575"/>
    <n v="2013"/>
    <s v="Old"/>
    <x v="0"/>
  </r>
  <r>
    <x v="0"/>
    <s v="A1823"/>
    <s v="Burritos"/>
    <x v="14576"/>
    <n v="2013"/>
    <s v="Old"/>
    <x v="0"/>
  </r>
  <r>
    <x v="1"/>
    <s v="A1823"/>
    <s v="Burritos"/>
    <x v="14577"/>
    <n v="2013"/>
    <s v="Old"/>
    <x v="0"/>
  </r>
  <r>
    <x v="0"/>
    <s v="A1823"/>
    <s v="Drinks"/>
    <x v="14578"/>
    <n v="2013"/>
    <s v="Old"/>
    <x v="0"/>
  </r>
  <r>
    <x v="1"/>
    <s v="A1823"/>
    <s v="Drinks"/>
    <x v="14579"/>
    <n v="2013"/>
    <s v="Old"/>
    <x v="0"/>
  </r>
  <r>
    <x v="0"/>
    <s v="A1823"/>
    <s v="Kids menu"/>
    <x v="14580"/>
    <n v="2013"/>
    <s v="Old"/>
    <x v="0"/>
  </r>
  <r>
    <x v="1"/>
    <s v="A1823"/>
    <s v="Kids menu"/>
    <x v="14581"/>
    <n v="2013"/>
    <s v="Old"/>
    <x v="0"/>
  </r>
  <r>
    <x v="0"/>
    <s v="A1823"/>
    <s v="Tacos"/>
    <x v="14582"/>
    <n v="2013"/>
    <s v="Old"/>
    <x v="0"/>
  </r>
  <r>
    <x v="1"/>
    <s v="A1823"/>
    <s v="Tacos"/>
    <x v="14583"/>
    <n v="2013"/>
    <s v="Old"/>
    <x v="0"/>
  </r>
  <r>
    <x v="0"/>
    <s v="A1824"/>
    <s v="Burritos"/>
    <x v="14584"/>
    <n v="2013"/>
    <s v="Old"/>
    <x v="0"/>
  </r>
  <r>
    <x v="1"/>
    <s v="A1824"/>
    <s v="Burritos"/>
    <x v="14585"/>
    <n v="2013"/>
    <s v="Old"/>
    <x v="0"/>
  </r>
  <r>
    <x v="0"/>
    <s v="A1824"/>
    <s v="Drinks"/>
    <x v="14586"/>
    <n v="2013"/>
    <s v="Old"/>
    <x v="0"/>
  </r>
  <r>
    <x v="1"/>
    <s v="A1824"/>
    <s v="Drinks"/>
    <x v="14587"/>
    <n v="2013"/>
    <s v="Old"/>
    <x v="0"/>
  </r>
  <r>
    <x v="0"/>
    <s v="A1824"/>
    <s v="Kids menu"/>
    <x v="14588"/>
    <n v="2013"/>
    <s v="Old"/>
    <x v="0"/>
  </r>
  <r>
    <x v="1"/>
    <s v="A1824"/>
    <s v="Kids menu"/>
    <x v="14589"/>
    <n v="2013"/>
    <s v="Old"/>
    <x v="0"/>
  </r>
  <r>
    <x v="0"/>
    <s v="A1824"/>
    <s v="Tacos"/>
    <x v="14590"/>
    <n v="2013"/>
    <s v="Old"/>
    <x v="0"/>
  </r>
  <r>
    <x v="1"/>
    <s v="A1824"/>
    <s v="Tacos"/>
    <x v="14591"/>
    <n v="2013"/>
    <s v="Old"/>
    <x v="0"/>
  </r>
  <r>
    <x v="0"/>
    <s v="A1825"/>
    <s v="Burritos"/>
    <x v="14592"/>
    <n v="2013"/>
    <s v="Old"/>
    <x v="0"/>
  </r>
  <r>
    <x v="1"/>
    <s v="A1825"/>
    <s v="Burritos"/>
    <x v="14593"/>
    <n v="2013"/>
    <s v="Old"/>
    <x v="0"/>
  </r>
  <r>
    <x v="0"/>
    <s v="A1825"/>
    <s v="Drinks"/>
    <x v="14594"/>
    <n v="2013"/>
    <s v="Old"/>
    <x v="0"/>
  </r>
  <r>
    <x v="1"/>
    <s v="A1825"/>
    <s v="Drinks"/>
    <x v="14595"/>
    <n v="2013"/>
    <s v="Old"/>
    <x v="0"/>
  </r>
  <r>
    <x v="0"/>
    <s v="A1825"/>
    <s v="Kids menu"/>
    <x v="14596"/>
    <n v="2013"/>
    <s v="Old"/>
    <x v="0"/>
  </r>
  <r>
    <x v="1"/>
    <s v="A1825"/>
    <s v="Kids menu"/>
    <x v="14597"/>
    <n v="2013"/>
    <s v="Old"/>
    <x v="0"/>
  </r>
  <r>
    <x v="0"/>
    <s v="A1825"/>
    <s v="Tacos"/>
    <x v="14598"/>
    <n v="2013"/>
    <s v="Old"/>
    <x v="0"/>
  </r>
  <r>
    <x v="1"/>
    <s v="A1825"/>
    <s v="Tacos"/>
    <x v="14599"/>
    <n v="2013"/>
    <s v="Old"/>
    <x v="0"/>
  </r>
  <r>
    <x v="0"/>
    <s v="A1826"/>
    <s v="Burritos"/>
    <x v="14600"/>
    <n v="2013"/>
    <s v="Old"/>
    <x v="0"/>
  </r>
  <r>
    <x v="1"/>
    <s v="A1826"/>
    <s v="Burritos"/>
    <x v="14601"/>
    <n v="2013"/>
    <s v="Old"/>
    <x v="0"/>
  </r>
  <r>
    <x v="0"/>
    <s v="A1826"/>
    <s v="Drinks"/>
    <x v="14602"/>
    <n v="2013"/>
    <s v="Old"/>
    <x v="0"/>
  </r>
  <r>
    <x v="1"/>
    <s v="A1826"/>
    <s v="Drinks"/>
    <x v="14603"/>
    <n v="2013"/>
    <s v="Old"/>
    <x v="0"/>
  </r>
  <r>
    <x v="0"/>
    <s v="A1826"/>
    <s v="Kids menu"/>
    <x v="14604"/>
    <n v="2013"/>
    <s v="Old"/>
    <x v="0"/>
  </r>
  <r>
    <x v="1"/>
    <s v="A1826"/>
    <s v="Kids menu"/>
    <x v="14605"/>
    <n v="2013"/>
    <s v="Old"/>
    <x v="0"/>
  </r>
  <r>
    <x v="0"/>
    <s v="A1826"/>
    <s v="Tacos"/>
    <x v="14606"/>
    <n v="2013"/>
    <s v="Old"/>
    <x v="0"/>
  </r>
  <r>
    <x v="1"/>
    <s v="A1826"/>
    <s v="Tacos"/>
    <x v="14607"/>
    <n v="2013"/>
    <s v="Old"/>
    <x v="0"/>
  </r>
  <r>
    <x v="0"/>
    <s v="A1827"/>
    <s v="Burritos"/>
    <x v="14608"/>
    <n v="2013"/>
    <s v="Old"/>
    <x v="0"/>
  </r>
  <r>
    <x v="1"/>
    <s v="A1827"/>
    <s v="Burritos"/>
    <x v="14609"/>
    <n v="2013"/>
    <s v="Old"/>
    <x v="0"/>
  </r>
  <r>
    <x v="0"/>
    <s v="A1827"/>
    <s v="Drinks"/>
    <x v="14610"/>
    <n v="2013"/>
    <s v="Old"/>
    <x v="0"/>
  </r>
  <r>
    <x v="1"/>
    <s v="A1827"/>
    <s v="Drinks"/>
    <x v="14611"/>
    <n v="2013"/>
    <s v="Old"/>
    <x v="0"/>
  </r>
  <r>
    <x v="0"/>
    <s v="A1827"/>
    <s v="Kids menu"/>
    <x v="14612"/>
    <n v="2013"/>
    <s v="Old"/>
    <x v="0"/>
  </r>
  <r>
    <x v="1"/>
    <s v="A1827"/>
    <s v="Kids menu"/>
    <x v="14613"/>
    <n v="2013"/>
    <s v="Old"/>
    <x v="0"/>
  </r>
  <r>
    <x v="0"/>
    <s v="A1827"/>
    <s v="Tacos"/>
    <x v="14614"/>
    <n v="2013"/>
    <s v="Old"/>
    <x v="0"/>
  </r>
  <r>
    <x v="1"/>
    <s v="A1827"/>
    <s v="Tacos"/>
    <x v="14615"/>
    <n v="2013"/>
    <s v="Old"/>
    <x v="0"/>
  </r>
  <r>
    <x v="0"/>
    <s v="A1828"/>
    <s v="Burritos"/>
    <x v="14616"/>
    <n v="2013"/>
    <s v="Old"/>
    <x v="0"/>
  </r>
  <r>
    <x v="1"/>
    <s v="A1828"/>
    <s v="Burritos"/>
    <x v="14617"/>
    <n v="2013"/>
    <s v="Old"/>
    <x v="0"/>
  </r>
  <r>
    <x v="0"/>
    <s v="A1828"/>
    <s v="Drinks"/>
    <x v="14618"/>
    <n v="2013"/>
    <s v="Old"/>
    <x v="0"/>
  </r>
  <r>
    <x v="1"/>
    <s v="A1828"/>
    <s v="Drinks"/>
    <x v="14619"/>
    <n v="2013"/>
    <s v="Old"/>
    <x v="0"/>
  </r>
  <r>
    <x v="0"/>
    <s v="A1828"/>
    <s v="Kids menu"/>
    <x v="14620"/>
    <n v="2013"/>
    <s v="Old"/>
    <x v="0"/>
  </r>
  <r>
    <x v="1"/>
    <s v="A1828"/>
    <s v="Kids menu"/>
    <x v="14621"/>
    <n v="2013"/>
    <s v="Old"/>
    <x v="0"/>
  </r>
  <r>
    <x v="0"/>
    <s v="A1828"/>
    <s v="Tacos"/>
    <x v="14622"/>
    <n v="2013"/>
    <s v="Old"/>
    <x v="0"/>
  </r>
  <r>
    <x v="1"/>
    <s v="A1828"/>
    <s v="Tacos"/>
    <x v="14623"/>
    <n v="2013"/>
    <s v="Old"/>
    <x v="0"/>
  </r>
  <r>
    <x v="0"/>
    <s v="A1829"/>
    <s v="Burritos"/>
    <x v="14624"/>
    <n v="2013"/>
    <s v="Old"/>
    <x v="0"/>
  </r>
  <r>
    <x v="1"/>
    <s v="A1829"/>
    <s v="Burritos"/>
    <x v="14625"/>
    <n v="2013"/>
    <s v="Old"/>
    <x v="0"/>
  </r>
  <r>
    <x v="0"/>
    <s v="A1829"/>
    <s v="Drinks"/>
    <x v="14626"/>
    <n v="2013"/>
    <s v="Old"/>
    <x v="0"/>
  </r>
  <r>
    <x v="1"/>
    <s v="A1829"/>
    <s v="Drinks"/>
    <x v="14627"/>
    <n v="2013"/>
    <s v="Old"/>
    <x v="0"/>
  </r>
  <r>
    <x v="0"/>
    <s v="A1829"/>
    <s v="Kids menu"/>
    <x v="14628"/>
    <n v="2013"/>
    <s v="Old"/>
    <x v="0"/>
  </r>
  <r>
    <x v="1"/>
    <s v="A1829"/>
    <s v="Kids menu"/>
    <x v="14629"/>
    <n v="2013"/>
    <s v="Old"/>
    <x v="0"/>
  </r>
  <r>
    <x v="0"/>
    <s v="A1829"/>
    <s v="Tacos"/>
    <x v="14630"/>
    <n v="2013"/>
    <s v="Old"/>
    <x v="0"/>
  </r>
  <r>
    <x v="1"/>
    <s v="A1829"/>
    <s v="Tacos"/>
    <x v="14631"/>
    <n v="2013"/>
    <s v="Old"/>
    <x v="0"/>
  </r>
  <r>
    <x v="0"/>
    <s v="A1830"/>
    <s v="Burritos"/>
    <x v="14632"/>
    <n v="2013"/>
    <s v="Old"/>
    <x v="0"/>
  </r>
  <r>
    <x v="1"/>
    <s v="A1830"/>
    <s v="Burritos"/>
    <x v="14633"/>
    <n v="2013"/>
    <s v="Old"/>
    <x v="0"/>
  </r>
  <r>
    <x v="0"/>
    <s v="A1830"/>
    <s v="Drinks"/>
    <x v="14634"/>
    <n v="2013"/>
    <s v="Old"/>
    <x v="0"/>
  </r>
  <r>
    <x v="1"/>
    <s v="A1830"/>
    <s v="Drinks"/>
    <x v="14635"/>
    <n v="2013"/>
    <s v="Old"/>
    <x v="0"/>
  </r>
  <r>
    <x v="0"/>
    <s v="A1830"/>
    <s v="Kids menu"/>
    <x v="14636"/>
    <n v="2013"/>
    <s v="Old"/>
    <x v="0"/>
  </r>
  <r>
    <x v="1"/>
    <s v="A1830"/>
    <s v="Kids menu"/>
    <x v="14637"/>
    <n v="2013"/>
    <s v="Old"/>
    <x v="0"/>
  </r>
  <r>
    <x v="0"/>
    <s v="A1830"/>
    <s v="Tacos"/>
    <x v="14638"/>
    <n v="2013"/>
    <s v="Old"/>
    <x v="0"/>
  </r>
  <r>
    <x v="1"/>
    <s v="A1830"/>
    <s v="Tacos"/>
    <x v="14639"/>
    <n v="2013"/>
    <s v="Old"/>
    <x v="0"/>
  </r>
  <r>
    <x v="0"/>
    <s v="A1831"/>
    <s v="Burritos"/>
    <x v="14640"/>
    <n v="2013"/>
    <s v="Old"/>
    <x v="0"/>
  </r>
  <r>
    <x v="1"/>
    <s v="A1831"/>
    <s v="Burritos"/>
    <x v="14641"/>
    <n v="2013"/>
    <s v="Old"/>
    <x v="0"/>
  </r>
  <r>
    <x v="0"/>
    <s v="A1831"/>
    <s v="Drinks"/>
    <x v="14642"/>
    <n v="2013"/>
    <s v="Old"/>
    <x v="0"/>
  </r>
  <r>
    <x v="1"/>
    <s v="A1831"/>
    <s v="Drinks"/>
    <x v="14643"/>
    <n v="2013"/>
    <s v="Old"/>
    <x v="0"/>
  </r>
  <r>
    <x v="0"/>
    <s v="A1831"/>
    <s v="Kids menu"/>
    <x v="14644"/>
    <n v="2013"/>
    <s v="Old"/>
    <x v="0"/>
  </r>
  <r>
    <x v="1"/>
    <s v="A1831"/>
    <s v="Kids menu"/>
    <x v="14645"/>
    <n v="2013"/>
    <s v="Old"/>
    <x v="0"/>
  </r>
  <r>
    <x v="0"/>
    <s v="A1831"/>
    <s v="Tacos"/>
    <x v="14646"/>
    <n v="2013"/>
    <s v="Old"/>
    <x v="0"/>
  </r>
  <r>
    <x v="1"/>
    <s v="A1831"/>
    <s v="Tacos"/>
    <x v="14647"/>
    <n v="2013"/>
    <s v="Old"/>
    <x v="0"/>
  </r>
  <r>
    <x v="0"/>
    <s v="A1832"/>
    <s v="Burritos"/>
    <x v="14648"/>
    <n v="2013"/>
    <s v="Old"/>
    <x v="0"/>
  </r>
  <r>
    <x v="1"/>
    <s v="A1832"/>
    <s v="Burritos"/>
    <x v="14649"/>
    <n v="2013"/>
    <s v="Old"/>
    <x v="0"/>
  </r>
  <r>
    <x v="0"/>
    <s v="A1832"/>
    <s v="Drinks"/>
    <x v="14650"/>
    <n v="2013"/>
    <s v="Old"/>
    <x v="0"/>
  </r>
  <r>
    <x v="1"/>
    <s v="A1832"/>
    <s v="Drinks"/>
    <x v="14651"/>
    <n v="2013"/>
    <s v="Old"/>
    <x v="0"/>
  </r>
  <r>
    <x v="0"/>
    <s v="A1832"/>
    <s v="Kids menu"/>
    <x v="14652"/>
    <n v="2013"/>
    <s v="Old"/>
    <x v="0"/>
  </r>
  <r>
    <x v="1"/>
    <s v="A1832"/>
    <s v="Kids menu"/>
    <x v="14653"/>
    <n v="2013"/>
    <s v="Old"/>
    <x v="0"/>
  </r>
  <r>
    <x v="0"/>
    <s v="A1832"/>
    <s v="Tacos"/>
    <x v="14654"/>
    <n v="2013"/>
    <s v="Old"/>
    <x v="0"/>
  </r>
  <r>
    <x v="1"/>
    <s v="A1832"/>
    <s v="Tacos"/>
    <x v="14655"/>
    <n v="2013"/>
    <s v="Old"/>
    <x v="0"/>
  </r>
  <r>
    <x v="0"/>
    <s v="A1833"/>
    <s v="Burritos"/>
    <x v="14656"/>
    <n v="2013"/>
    <s v="Old"/>
    <x v="0"/>
  </r>
  <r>
    <x v="1"/>
    <s v="A1833"/>
    <s v="Burritos"/>
    <x v="14657"/>
    <n v="2013"/>
    <s v="Old"/>
    <x v="0"/>
  </r>
  <r>
    <x v="0"/>
    <s v="A1833"/>
    <s v="Drinks"/>
    <x v="14658"/>
    <n v="2013"/>
    <s v="Old"/>
    <x v="0"/>
  </r>
  <r>
    <x v="1"/>
    <s v="A1833"/>
    <s v="Drinks"/>
    <x v="14659"/>
    <n v="2013"/>
    <s v="Old"/>
    <x v="0"/>
  </r>
  <r>
    <x v="0"/>
    <s v="A1833"/>
    <s v="Kids menu"/>
    <x v="14660"/>
    <n v="2013"/>
    <s v="Old"/>
    <x v="0"/>
  </r>
  <r>
    <x v="1"/>
    <s v="A1833"/>
    <s v="Kids menu"/>
    <x v="14661"/>
    <n v="2013"/>
    <s v="Old"/>
    <x v="0"/>
  </r>
  <r>
    <x v="0"/>
    <s v="A1833"/>
    <s v="Tacos"/>
    <x v="14662"/>
    <n v="2013"/>
    <s v="Old"/>
    <x v="0"/>
  </r>
  <r>
    <x v="1"/>
    <s v="A1833"/>
    <s v="Tacos"/>
    <x v="14663"/>
    <n v="2013"/>
    <s v="Old"/>
    <x v="0"/>
  </r>
  <r>
    <x v="0"/>
    <s v="A1834"/>
    <s v="Burritos"/>
    <x v="14664"/>
    <n v="2013"/>
    <s v="Old"/>
    <x v="0"/>
  </r>
  <r>
    <x v="1"/>
    <s v="A1834"/>
    <s v="Burritos"/>
    <x v="14665"/>
    <n v="2013"/>
    <s v="Old"/>
    <x v="0"/>
  </r>
  <r>
    <x v="0"/>
    <s v="A1834"/>
    <s v="Drinks"/>
    <x v="14666"/>
    <n v="2013"/>
    <s v="Old"/>
    <x v="0"/>
  </r>
  <r>
    <x v="1"/>
    <s v="A1834"/>
    <s v="Drinks"/>
    <x v="14667"/>
    <n v="2013"/>
    <s v="Old"/>
    <x v="0"/>
  </r>
  <r>
    <x v="0"/>
    <s v="A1834"/>
    <s v="Kids menu"/>
    <x v="14668"/>
    <n v="2013"/>
    <s v="Old"/>
    <x v="0"/>
  </r>
  <r>
    <x v="1"/>
    <s v="A1834"/>
    <s v="Kids menu"/>
    <x v="14669"/>
    <n v="2013"/>
    <s v="Old"/>
    <x v="0"/>
  </r>
  <r>
    <x v="0"/>
    <s v="A1834"/>
    <s v="Tacos"/>
    <x v="14670"/>
    <n v="2013"/>
    <s v="Old"/>
    <x v="0"/>
  </r>
  <r>
    <x v="1"/>
    <s v="A1834"/>
    <s v="Tacos"/>
    <x v="14671"/>
    <n v="2013"/>
    <s v="Old"/>
    <x v="0"/>
  </r>
  <r>
    <x v="0"/>
    <s v="A1835"/>
    <s v="Burritos"/>
    <x v="14672"/>
    <n v="2013"/>
    <s v="Old"/>
    <x v="0"/>
  </r>
  <r>
    <x v="1"/>
    <s v="A1835"/>
    <s v="Burritos"/>
    <x v="14673"/>
    <n v="2013"/>
    <s v="Old"/>
    <x v="0"/>
  </r>
  <r>
    <x v="0"/>
    <s v="A1835"/>
    <s v="Drinks"/>
    <x v="14674"/>
    <n v="2013"/>
    <s v="Old"/>
    <x v="0"/>
  </r>
  <r>
    <x v="1"/>
    <s v="A1835"/>
    <s v="Drinks"/>
    <x v="14675"/>
    <n v="2013"/>
    <s v="Old"/>
    <x v="0"/>
  </r>
  <r>
    <x v="0"/>
    <s v="A1835"/>
    <s v="Kids menu"/>
    <x v="14676"/>
    <n v="2013"/>
    <s v="Old"/>
    <x v="0"/>
  </r>
  <r>
    <x v="1"/>
    <s v="A1835"/>
    <s v="Kids menu"/>
    <x v="14677"/>
    <n v="2013"/>
    <s v="Old"/>
    <x v="0"/>
  </r>
  <r>
    <x v="0"/>
    <s v="A1835"/>
    <s v="Tacos"/>
    <x v="14678"/>
    <n v="2013"/>
    <s v="Old"/>
    <x v="0"/>
  </r>
  <r>
    <x v="1"/>
    <s v="A1835"/>
    <s v="Tacos"/>
    <x v="14679"/>
    <n v="2013"/>
    <s v="Old"/>
    <x v="0"/>
  </r>
  <r>
    <x v="0"/>
    <s v="A1836"/>
    <s v="Burritos"/>
    <x v="14680"/>
    <n v="2013"/>
    <s v="Old"/>
    <x v="0"/>
  </r>
  <r>
    <x v="1"/>
    <s v="A1836"/>
    <s v="Burritos"/>
    <x v="14681"/>
    <n v="2013"/>
    <s v="Old"/>
    <x v="0"/>
  </r>
  <r>
    <x v="0"/>
    <s v="A1836"/>
    <s v="Drinks"/>
    <x v="14682"/>
    <n v="2013"/>
    <s v="Old"/>
    <x v="0"/>
  </r>
  <r>
    <x v="1"/>
    <s v="A1836"/>
    <s v="Drinks"/>
    <x v="14683"/>
    <n v="2013"/>
    <s v="Old"/>
    <x v="0"/>
  </r>
  <r>
    <x v="0"/>
    <s v="A1836"/>
    <s v="Kids menu"/>
    <x v="14684"/>
    <n v="2013"/>
    <s v="Old"/>
    <x v="0"/>
  </r>
  <r>
    <x v="1"/>
    <s v="A1836"/>
    <s v="Kids menu"/>
    <x v="14685"/>
    <n v="2013"/>
    <s v="Old"/>
    <x v="0"/>
  </r>
  <r>
    <x v="0"/>
    <s v="A1836"/>
    <s v="Tacos"/>
    <x v="14686"/>
    <n v="2013"/>
    <s v="Old"/>
    <x v="0"/>
  </r>
  <r>
    <x v="1"/>
    <s v="A1836"/>
    <s v="Tacos"/>
    <x v="14687"/>
    <n v="2013"/>
    <s v="Old"/>
    <x v="0"/>
  </r>
  <r>
    <x v="0"/>
    <s v="A1837"/>
    <s v="Burritos"/>
    <x v="14688"/>
    <n v="2013"/>
    <s v="Old"/>
    <x v="0"/>
  </r>
  <r>
    <x v="1"/>
    <s v="A1837"/>
    <s v="Burritos"/>
    <x v="14689"/>
    <n v="2013"/>
    <s v="Old"/>
    <x v="0"/>
  </r>
  <r>
    <x v="0"/>
    <s v="A1837"/>
    <s v="Drinks"/>
    <x v="14690"/>
    <n v="2013"/>
    <s v="Old"/>
    <x v="0"/>
  </r>
  <r>
    <x v="1"/>
    <s v="A1837"/>
    <s v="Drinks"/>
    <x v="14691"/>
    <n v="2013"/>
    <s v="Old"/>
    <x v="0"/>
  </r>
  <r>
    <x v="0"/>
    <s v="A1837"/>
    <s v="Kids menu"/>
    <x v="14692"/>
    <n v="2013"/>
    <s v="Old"/>
    <x v="0"/>
  </r>
  <r>
    <x v="1"/>
    <s v="A1837"/>
    <s v="Kids menu"/>
    <x v="14693"/>
    <n v="2013"/>
    <s v="Old"/>
    <x v="0"/>
  </r>
  <r>
    <x v="0"/>
    <s v="A1837"/>
    <s v="Tacos"/>
    <x v="14694"/>
    <n v="2013"/>
    <s v="Old"/>
    <x v="0"/>
  </r>
  <r>
    <x v="1"/>
    <s v="A1837"/>
    <s v="Tacos"/>
    <x v="14695"/>
    <n v="2013"/>
    <s v="Old"/>
    <x v="0"/>
  </r>
  <r>
    <x v="0"/>
    <s v="A1838"/>
    <s v="Burritos"/>
    <x v="14696"/>
    <n v="2013"/>
    <s v="Old"/>
    <x v="0"/>
  </r>
  <r>
    <x v="1"/>
    <s v="A1838"/>
    <s v="Burritos"/>
    <x v="14697"/>
    <n v="2013"/>
    <s v="Old"/>
    <x v="0"/>
  </r>
  <r>
    <x v="0"/>
    <s v="A1838"/>
    <s v="Drinks"/>
    <x v="14698"/>
    <n v="2013"/>
    <s v="Old"/>
    <x v="0"/>
  </r>
  <r>
    <x v="1"/>
    <s v="A1838"/>
    <s v="Drinks"/>
    <x v="14699"/>
    <n v="2013"/>
    <s v="Old"/>
    <x v="0"/>
  </r>
  <r>
    <x v="0"/>
    <s v="A1838"/>
    <s v="Kids menu"/>
    <x v="14700"/>
    <n v="2013"/>
    <s v="Old"/>
    <x v="0"/>
  </r>
  <r>
    <x v="1"/>
    <s v="A1838"/>
    <s v="Kids menu"/>
    <x v="14701"/>
    <n v="2013"/>
    <s v="Old"/>
    <x v="0"/>
  </r>
  <r>
    <x v="0"/>
    <s v="A1838"/>
    <s v="Tacos"/>
    <x v="14702"/>
    <n v="2013"/>
    <s v="Old"/>
    <x v="0"/>
  </r>
  <r>
    <x v="1"/>
    <s v="A1838"/>
    <s v="Tacos"/>
    <x v="14703"/>
    <n v="2013"/>
    <s v="Old"/>
    <x v="0"/>
  </r>
  <r>
    <x v="0"/>
    <s v="A1839"/>
    <s v="Burritos"/>
    <x v="14704"/>
    <n v="2013"/>
    <s v="Old"/>
    <x v="0"/>
  </r>
  <r>
    <x v="1"/>
    <s v="A1839"/>
    <s v="Burritos"/>
    <x v="14705"/>
    <n v="2013"/>
    <s v="Old"/>
    <x v="0"/>
  </r>
  <r>
    <x v="0"/>
    <s v="A1839"/>
    <s v="Drinks"/>
    <x v="14706"/>
    <n v="2013"/>
    <s v="Old"/>
    <x v="0"/>
  </r>
  <r>
    <x v="1"/>
    <s v="A1839"/>
    <s v="Drinks"/>
    <x v="14707"/>
    <n v="2013"/>
    <s v="Old"/>
    <x v="0"/>
  </r>
  <r>
    <x v="0"/>
    <s v="A1839"/>
    <s v="Kids menu"/>
    <x v="14708"/>
    <n v="2013"/>
    <s v="Old"/>
    <x v="0"/>
  </r>
  <r>
    <x v="1"/>
    <s v="A1839"/>
    <s v="Kids menu"/>
    <x v="14709"/>
    <n v="2013"/>
    <s v="Old"/>
    <x v="0"/>
  </r>
  <r>
    <x v="0"/>
    <s v="A1839"/>
    <s v="Tacos"/>
    <x v="14710"/>
    <n v="2013"/>
    <s v="Old"/>
    <x v="0"/>
  </r>
  <r>
    <x v="1"/>
    <s v="A1839"/>
    <s v="Tacos"/>
    <x v="14711"/>
    <n v="2013"/>
    <s v="Old"/>
    <x v="0"/>
  </r>
  <r>
    <x v="0"/>
    <s v="A1840"/>
    <s v="Burritos"/>
    <x v="14712"/>
    <n v="2013"/>
    <s v="Old"/>
    <x v="0"/>
  </r>
  <r>
    <x v="1"/>
    <s v="A1840"/>
    <s v="Burritos"/>
    <x v="14713"/>
    <n v="2013"/>
    <s v="Old"/>
    <x v="0"/>
  </r>
  <r>
    <x v="0"/>
    <s v="A1840"/>
    <s v="Drinks"/>
    <x v="14714"/>
    <n v="2013"/>
    <s v="Old"/>
    <x v="0"/>
  </r>
  <r>
    <x v="1"/>
    <s v="A1840"/>
    <s v="Drinks"/>
    <x v="14715"/>
    <n v="2013"/>
    <s v="Old"/>
    <x v="0"/>
  </r>
  <r>
    <x v="0"/>
    <s v="A1840"/>
    <s v="Kids menu"/>
    <x v="14716"/>
    <n v="2013"/>
    <s v="Old"/>
    <x v="0"/>
  </r>
  <r>
    <x v="1"/>
    <s v="A1840"/>
    <s v="Kids menu"/>
    <x v="14717"/>
    <n v="2013"/>
    <s v="Old"/>
    <x v="0"/>
  </r>
  <r>
    <x v="0"/>
    <s v="A1840"/>
    <s v="Tacos"/>
    <x v="14718"/>
    <n v="2013"/>
    <s v="Old"/>
    <x v="0"/>
  </r>
  <r>
    <x v="1"/>
    <s v="A1840"/>
    <s v="Tacos"/>
    <x v="14719"/>
    <n v="2013"/>
    <s v="Old"/>
    <x v="0"/>
  </r>
  <r>
    <x v="0"/>
    <s v="A1841"/>
    <s v="Burritos"/>
    <x v="14720"/>
    <n v="2013"/>
    <s v="Old"/>
    <x v="0"/>
  </r>
  <r>
    <x v="1"/>
    <s v="A1841"/>
    <s v="Burritos"/>
    <x v="14721"/>
    <n v="2013"/>
    <s v="Old"/>
    <x v="0"/>
  </r>
  <r>
    <x v="0"/>
    <s v="A1841"/>
    <s v="Drinks"/>
    <x v="14722"/>
    <n v="2013"/>
    <s v="Old"/>
    <x v="0"/>
  </r>
  <r>
    <x v="1"/>
    <s v="A1841"/>
    <s v="Drinks"/>
    <x v="14723"/>
    <n v="2013"/>
    <s v="Old"/>
    <x v="0"/>
  </r>
  <r>
    <x v="0"/>
    <s v="A1841"/>
    <s v="Kids menu"/>
    <x v="14724"/>
    <n v="2013"/>
    <s v="Old"/>
    <x v="0"/>
  </r>
  <r>
    <x v="1"/>
    <s v="A1841"/>
    <s v="Kids menu"/>
    <x v="14725"/>
    <n v="2013"/>
    <s v="Old"/>
    <x v="0"/>
  </r>
  <r>
    <x v="0"/>
    <s v="A1841"/>
    <s v="Tacos"/>
    <x v="14726"/>
    <n v="2013"/>
    <s v="Old"/>
    <x v="0"/>
  </r>
  <r>
    <x v="1"/>
    <s v="A1841"/>
    <s v="Tacos"/>
    <x v="14727"/>
    <n v="2013"/>
    <s v="Old"/>
    <x v="0"/>
  </r>
  <r>
    <x v="0"/>
    <s v="A1842"/>
    <s v="Burritos"/>
    <x v="14728"/>
    <n v="2013"/>
    <s v="Old"/>
    <x v="0"/>
  </r>
  <r>
    <x v="1"/>
    <s v="A1842"/>
    <s v="Burritos"/>
    <x v="14729"/>
    <n v="2013"/>
    <s v="Old"/>
    <x v="0"/>
  </r>
  <r>
    <x v="0"/>
    <s v="A1842"/>
    <s v="Drinks"/>
    <x v="14730"/>
    <n v="2013"/>
    <s v="Old"/>
    <x v="0"/>
  </r>
  <r>
    <x v="1"/>
    <s v="A1842"/>
    <s v="Drinks"/>
    <x v="14731"/>
    <n v="2013"/>
    <s v="Old"/>
    <x v="0"/>
  </r>
  <r>
    <x v="0"/>
    <s v="A1842"/>
    <s v="Kids menu"/>
    <x v="14732"/>
    <n v="2013"/>
    <s v="Old"/>
    <x v="0"/>
  </r>
  <r>
    <x v="1"/>
    <s v="A1842"/>
    <s v="Kids menu"/>
    <x v="14733"/>
    <n v="2013"/>
    <s v="Old"/>
    <x v="0"/>
  </r>
  <r>
    <x v="0"/>
    <s v="A1842"/>
    <s v="Tacos"/>
    <x v="14734"/>
    <n v="2013"/>
    <s v="Old"/>
    <x v="0"/>
  </r>
  <r>
    <x v="1"/>
    <s v="A1842"/>
    <s v="Tacos"/>
    <x v="14735"/>
    <n v="2013"/>
    <s v="Old"/>
    <x v="0"/>
  </r>
  <r>
    <x v="0"/>
    <s v="A1843"/>
    <s v="Burritos"/>
    <x v="14736"/>
    <n v="2013"/>
    <s v="Old"/>
    <x v="0"/>
  </r>
  <r>
    <x v="1"/>
    <s v="A1843"/>
    <s v="Burritos"/>
    <x v="14737"/>
    <n v="2013"/>
    <s v="Old"/>
    <x v="0"/>
  </r>
  <r>
    <x v="0"/>
    <s v="A1843"/>
    <s v="Drinks"/>
    <x v="14738"/>
    <n v="2013"/>
    <s v="Old"/>
    <x v="0"/>
  </r>
  <r>
    <x v="1"/>
    <s v="A1843"/>
    <s v="Drinks"/>
    <x v="14739"/>
    <n v="2013"/>
    <s v="Old"/>
    <x v="0"/>
  </r>
  <r>
    <x v="0"/>
    <s v="A1843"/>
    <s v="Kids menu"/>
    <x v="14740"/>
    <n v="2013"/>
    <s v="Old"/>
    <x v="0"/>
  </r>
  <r>
    <x v="1"/>
    <s v="A1843"/>
    <s v="Kids menu"/>
    <x v="14741"/>
    <n v="2013"/>
    <s v="Old"/>
    <x v="0"/>
  </r>
  <r>
    <x v="0"/>
    <s v="A1843"/>
    <s v="Tacos"/>
    <x v="14742"/>
    <n v="2013"/>
    <s v="Old"/>
    <x v="0"/>
  </r>
  <r>
    <x v="1"/>
    <s v="A1843"/>
    <s v="Tacos"/>
    <x v="14743"/>
    <n v="2013"/>
    <s v="Old"/>
    <x v="0"/>
  </r>
  <r>
    <x v="0"/>
    <s v="A1844"/>
    <s v="Burritos"/>
    <x v="14744"/>
    <n v="2013"/>
    <s v="Old"/>
    <x v="0"/>
  </r>
  <r>
    <x v="1"/>
    <s v="A1844"/>
    <s v="Burritos"/>
    <x v="14745"/>
    <n v="2013"/>
    <s v="Old"/>
    <x v="0"/>
  </r>
  <r>
    <x v="0"/>
    <s v="A1844"/>
    <s v="Drinks"/>
    <x v="14746"/>
    <n v="2013"/>
    <s v="Old"/>
    <x v="0"/>
  </r>
  <r>
    <x v="1"/>
    <s v="A1844"/>
    <s v="Drinks"/>
    <x v="14747"/>
    <n v="2013"/>
    <s v="Old"/>
    <x v="0"/>
  </r>
  <r>
    <x v="0"/>
    <s v="A1844"/>
    <s v="Kids menu"/>
    <x v="14748"/>
    <n v="2013"/>
    <s v="Old"/>
    <x v="0"/>
  </r>
  <r>
    <x v="1"/>
    <s v="A1844"/>
    <s v="Kids menu"/>
    <x v="14749"/>
    <n v="2013"/>
    <s v="Old"/>
    <x v="0"/>
  </r>
  <r>
    <x v="0"/>
    <s v="A1844"/>
    <s v="Tacos"/>
    <x v="14750"/>
    <n v="2013"/>
    <s v="Old"/>
    <x v="0"/>
  </r>
  <r>
    <x v="1"/>
    <s v="A1844"/>
    <s v="Tacos"/>
    <x v="14751"/>
    <n v="2013"/>
    <s v="Old"/>
    <x v="0"/>
  </r>
  <r>
    <x v="0"/>
    <s v="A1845"/>
    <s v="Burritos"/>
    <x v="14752"/>
    <n v="2013"/>
    <s v="Old"/>
    <x v="0"/>
  </r>
  <r>
    <x v="1"/>
    <s v="A1845"/>
    <s v="Burritos"/>
    <x v="14753"/>
    <n v="2013"/>
    <s v="Old"/>
    <x v="0"/>
  </r>
  <r>
    <x v="0"/>
    <s v="A1845"/>
    <s v="Drinks"/>
    <x v="14754"/>
    <n v="2013"/>
    <s v="Old"/>
    <x v="0"/>
  </r>
  <r>
    <x v="1"/>
    <s v="A1845"/>
    <s v="Drinks"/>
    <x v="14755"/>
    <n v="2013"/>
    <s v="Old"/>
    <x v="0"/>
  </r>
  <r>
    <x v="0"/>
    <s v="A1845"/>
    <s v="Kids menu"/>
    <x v="14756"/>
    <n v="2013"/>
    <s v="Old"/>
    <x v="0"/>
  </r>
  <r>
    <x v="1"/>
    <s v="A1845"/>
    <s v="Kids menu"/>
    <x v="14757"/>
    <n v="2013"/>
    <s v="Old"/>
    <x v="0"/>
  </r>
  <r>
    <x v="0"/>
    <s v="A1845"/>
    <s v="Tacos"/>
    <x v="14758"/>
    <n v="2013"/>
    <s v="Old"/>
    <x v="0"/>
  </r>
  <r>
    <x v="1"/>
    <s v="A1845"/>
    <s v="Tacos"/>
    <x v="14759"/>
    <n v="2013"/>
    <s v="Old"/>
    <x v="0"/>
  </r>
  <r>
    <x v="0"/>
    <s v="A1846"/>
    <s v="Burritos"/>
    <x v="14760"/>
    <n v="2013"/>
    <s v="Old"/>
    <x v="0"/>
  </r>
  <r>
    <x v="1"/>
    <s v="A1846"/>
    <s v="Burritos"/>
    <x v="14761"/>
    <n v="2013"/>
    <s v="Old"/>
    <x v="0"/>
  </r>
  <r>
    <x v="0"/>
    <s v="A1846"/>
    <s v="Drinks"/>
    <x v="14762"/>
    <n v="2013"/>
    <s v="Old"/>
    <x v="0"/>
  </r>
  <r>
    <x v="1"/>
    <s v="A1846"/>
    <s v="Drinks"/>
    <x v="14763"/>
    <n v="2013"/>
    <s v="Old"/>
    <x v="0"/>
  </r>
  <r>
    <x v="0"/>
    <s v="A1846"/>
    <s v="Kids menu"/>
    <x v="14764"/>
    <n v="2013"/>
    <s v="Old"/>
    <x v="0"/>
  </r>
  <r>
    <x v="1"/>
    <s v="A1846"/>
    <s v="Kids menu"/>
    <x v="14765"/>
    <n v="2013"/>
    <s v="Old"/>
    <x v="0"/>
  </r>
  <r>
    <x v="0"/>
    <s v="A1846"/>
    <s v="Tacos"/>
    <x v="14766"/>
    <n v="2013"/>
    <s v="Old"/>
    <x v="0"/>
  </r>
  <r>
    <x v="1"/>
    <s v="A1846"/>
    <s v="Tacos"/>
    <x v="14767"/>
    <n v="2013"/>
    <s v="Old"/>
    <x v="0"/>
  </r>
  <r>
    <x v="0"/>
    <s v="A1847"/>
    <s v="Burritos"/>
    <x v="14768"/>
    <n v="2013"/>
    <s v="Old"/>
    <x v="0"/>
  </r>
  <r>
    <x v="1"/>
    <s v="A1847"/>
    <s v="Burritos"/>
    <x v="14769"/>
    <n v="2013"/>
    <s v="Old"/>
    <x v="0"/>
  </r>
  <r>
    <x v="0"/>
    <s v="A1847"/>
    <s v="Drinks"/>
    <x v="14770"/>
    <n v="2013"/>
    <s v="Old"/>
    <x v="0"/>
  </r>
  <r>
    <x v="1"/>
    <s v="A1847"/>
    <s v="Drinks"/>
    <x v="14771"/>
    <n v="2013"/>
    <s v="Old"/>
    <x v="0"/>
  </r>
  <r>
    <x v="0"/>
    <s v="A1847"/>
    <s v="Kids menu"/>
    <x v="14772"/>
    <n v="2013"/>
    <s v="Old"/>
    <x v="0"/>
  </r>
  <r>
    <x v="1"/>
    <s v="A1847"/>
    <s v="Kids menu"/>
    <x v="14773"/>
    <n v="2013"/>
    <s v="Old"/>
    <x v="0"/>
  </r>
  <r>
    <x v="0"/>
    <s v="A1847"/>
    <s v="Tacos"/>
    <x v="14774"/>
    <n v="2013"/>
    <s v="Old"/>
    <x v="0"/>
  </r>
  <r>
    <x v="1"/>
    <s v="A1847"/>
    <s v="Tacos"/>
    <x v="14775"/>
    <n v="2013"/>
    <s v="Old"/>
    <x v="0"/>
  </r>
  <r>
    <x v="0"/>
    <s v="A1848"/>
    <s v="Burritos"/>
    <x v="14776"/>
    <n v="2013"/>
    <s v="Old"/>
    <x v="0"/>
  </r>
  <r>
    <x v="1"/>
    <s v="A1848"/>
    <s v="Burritos"/>
    <x v="14777"/>
    <n v="2013"/>
    <s v="Old"/>
    <x v="0"/>
  </r>
  <r>
    <x v="0"/>
    <s v="A1848"/>
    <s v="Drinks"/>
    <x v="14778"/>
    <n v="2013"/>
    <s v="Old"/>
    <x v="0"/>
  </r>
  <r>
    <x v="1"/>
    <s v="A1848"/>
    <s v="Drinks"/>
    <x v="14779"/>
    <n v="2013"/>
    <s v="Old"/>
    <x v="0"/>
  </r>
  <r>
    <x v="0"/>
    <s v="A1848"/>
    <s v="Kids menu"/>
    <x v="14780"/>
    <n v="2013"/>
    <s v="Old"/>
    <x v="0"/>
  </r>
  <r>
    <x v="1"/>
    <s v="A1848"/>
    <s v="Kids menu"/>
    <x v="14781"/>
    <n v="2013"/>
    <s v="Old"/>
    <x v="0"/>
  </r>
  <r>
    <x v="0"/>
    <s v="A1848"/>
    <s v="Tacos"/>
    <x v="14782"/>
    <n v="2013"/>
    <s v="Old"/>
    <x v="0"/>
  </r>
  <r>
    <x v="1"/>
    <s v="A1848"/>
    <s v="Tacos"/>
    <x v="14783"/>
    <n v="2013"/>
    <s v="Old"/>
    <x v="0"/>
  </r>
  <r>
    <x v="0"/>
    <s v="A1849"/>
    <s v="Burritos"/>
    <x v="14784"/>
    <n v="2013"/>
    <s v="Old"/>
    <x v="0"/>
  </r>
  <r>
    <x v="1"/>
    <s v="A1849"/>
    <s v="Burritos"/>
    <x v="14785"/>
    <n v="2013"/>
    <s v="Old"/>
    <x v="0"/>
  </r>
  <r>
    <x v="0"/>
    <s v="A1849"/>
    <s v="Drinks"/>
    <x v="14786"/>
    <n v="2013"/>
    <s v="Old"/>
    <x v="0"/>
  </r>
  <r>
    <x v="1"/>
    <s v="A1849"/>
    <s v="Drinks"/>
    <x v="14787"/>
    <n v="2013"/>
    <s v="Old"/>
    <x v="0"/>
  </r>
  <r>
    <x v="0"/>
    <s v="A1849"/>
    <s v="Kids menu"/>
    <x v="14788"/>
    <n v="2013"/>
    <s v="Old"/>
    <x v="0"/>
  </r>
  <r>
    <x v="1"/>
    <s v="A1849"/>
    <s v="Kids menu"/>
    <x v="14789"/>
    <n v="2013"/>
    <s v="Old"/>
    <x v="0"/>
  </r>
  <r>
    <x v="0"/>
    <s v="A1849"/>
    <s v="Tacos"/>
    <x v="14790"/>
    <n v="2013"/>
    <s v="Old"/>
    <x v="0"/>
  </r>
  <r>
    <x v="1"/>
    <s v="A1849"/>
    <s v="Tacos"/>
    <x v="14791"/>
    <n v="2013"/>
    <s v="Old"/>
    <x v="0"/>
  </r>
  <r>
    <x v="0"/>
    <s v="A1850"/>
    <s v="Burritos"/>
    <x v="14792"/>
    <n v="2013"/>
    <s v="Old"/>
    <x v="0"/>
  </r>
  <r>
    <x v="1"/>
    <s v="A1850"/>
    <s v="Burritos"/>
    <x v="14793"/>
    <n v="2013"/>
    <s v="Old"/>
    <x v="0"/>
  </r>
  <r>
    <x v="0"/>
    <s v="A1850"/>
    <s v="Drinks"/>
    <x v="14794"/>
    <n v="2013"/>
    <s v="Old"/>
    <x v="0"/>
  </r>
  <r>
    <x v="1"/>
    <s v="A1850"/>
    <s v="Drinks"/>
    <x v="14795"/>
    <n v="2013"/>
    <s v="Old"/>
    <x v="0"/>
  </r>
  <r>
    <x v="0"/>
    <s v="A1850"/>
    <s v="Kids menu"/>
    <x v="14796"/>
    <n v="2013"/>
    <s v="Old"/>
    <x v="0"/>
  </r>
  <r>
    <x v="1"/>
    <s v="A1850"/>
    <s v="Kids menu"/>
    <x v="14797"/>
    <n v="2013"/>
    <s v="Old"/>
    <x v="0"/>
  </r>
  <r>
    <x v="0"/>
    <s v="A1850"/>
    <s v="Tacos"/>
    <x v="14798"/>
    <n v="2013"/>
    <s v="Old"/>
    <x v="0"/>
  </r>
  <r>
    <x v="1"/>
    <s v="A1850"/>
    <s v="Tacos"/>
    <x v="14799"/>
    <n v="2013"/>
    <s v="Old"/>
    <x v="0"/>
  </r>
  <r>
    <x v="0"/>
    <s v="A1851"/>
    <s v="Burritos"/>
    <x v="14800"/>
    <n v="2013"/>
    <s v="Old"/>
    <x v="0"/>
  </r>
  <r>
    <x v="1"/>
    <s v="A1851"/>
    <s v="Burritos"/>
    <x v="14801"/>
    <n v="2013"/>
    <s v="Old"/>
    <x v="0"/>
  </r>
  <r>
    <x v="0"/>
    <s v="A1851"/>
    <s v="Drinks"/>
    <x v="14802"/>
    <n v="2013"/>
    <s v="Old"/>
    <x v="0"/>
  </r>
  <r>
    <x v="1"/>
    <s v="A1851"/>
    <s v="Drinks"/>
    <x v="14803"/>
    <n v="2013"/>
    <s v="Old"/>
    <x v="0"/>
  </r>
  <r>
    <x v="0"/>
    <s v="A1851"/>
    <s v="Kids menu"/>
    <x v="14804"/>
    <n v="2013"/>
    <s v="Old"/>
    <x v="0"/>
  </r>
  <r>
    <x v="1"/>
    <s v="A1851"/>
    <s v="Kids menu"/>
    <x v="14805"/>
    <n v="2013"/>
    <s v="Old"/>
    <x v="0"/>
  </r>
  <r>
    <x v="0"/>
    <s v="A1851"/>
    <s v="Tacos"/>
    <x v="14806"/>
    <n v="2013"/>
    <s v="Old"/>
    <x v="0"/>
  </r>
  <r>
    <x v="1"/>
    <s v="A1851"/>
    <s v="Tacos"/>
    <x v="14807"/>
    <n v="2013"/>
    <s v="Old"/>
    <x v="0"/>
  </r>
  <r>
    <x v="0"/>
    <s v="A1852"/>
    <s v="Burritos"/>
    <x v="14808"/>
    <n v="2013"/>
    <s v="Old"/>
    <x v="0"/>
  </r>
  <r>
    <x v="1"/>
    <s v="A1852"/>
    <s v="Burritos"/>
    <x v="14809"/>
    <n v="2013"/>
    <s v="Old"/>
    <x v="0"/>
  </r>
  <r>
    <x v="0"/>
    <s v="A1852"/>
    <s v="Drinks"/>
    <x v="14810"/>
    <n v="2013"/>
    <s v="Old"/>
    <x v="0"/>
  </r>
  <r>
    <x v="1"/>
    <s v="A1852"/>
    <s v="Drinks"/>
    <x v="14811"/>
    <n v="2013"/>
    <s v="Old"/>
    <x v="0"/>
  </r>
  <r>
    <x v="0"/>
    <s v="A1852"/>
    <s v="Kids menu"/>
    <x v="14812"/>
    <n v="2013"/>
    <s v="Old"/>
    <x v="0"/>
  </r>
  <r>
    <x v="1"/>
    <s v="A1852"/>
    <s v="Kids menu"/>
    <x v="14813"/>
    <n v="2013"/>
    <s v="Old"/>
    <x v="0"/>
  </r>
  <r>
    <x v="0"/>
    <s v="A1852"/>
    <s v="Tacos"/>
    <x v="14814"/>
    <n v="2013"/>
    <s v="Old"/>
    <x v="0"/>
  </r>
  <r>
    <x v="1"/>
    <s v="A1852"/>
    <s v="Tacos"/>
    <x v="14815"/>
    <n v="2013"/>
    <s v="Old"/>
    <x v="0"/>
  </r>
  <r>
    <x v="0"/>
    <s v="A1853"/>
    <s v="Burritos"/>
    <x v="14816"/>
    <n v="2013"/>
    <s v="Old"/>
    <x v="0"/>
  </r>
  <r>
    <x v="1"/>
    <s v="A1853"/>
    <s v="Burritos"/>
    <x v="14817"/>
    <n v="2013"/>
    <s v="Old"/>
    <x v="0"/>
  </r>
  <r>
    <x v="0"/>
    <s v="A1853"/>
    <s v="Drinks"/>
    <x v="14818"/>
    <n v="2013"/>
    <s v="Old"/>
    <x v="0"/>
  </r>
  <r>
    <x v="1"/>
    <s v="A1853"/>
    <s v="Drinks"/>
    <x v="14819"/>
    <n v="2013"/>
    <s v="Old"/>
    <x v="0"/>
  </r>
  <r>
    <x v="0"/>
    <s v="A1853"/>
    <s v="Kids menu"/>
    <x v="14820"/>
    <n v="2013"/>
    <s v="Old"/>
    <x v="0"/>
  </r>
  <r>
    <x v="1"/>
    <s v="A1853"/>
    <s v="Kids menu"/>
    <x v="14821"/>
    <n v="2013"/>
    <s v="Old"/>
    <x v="0"/>
  </r>
  <r>
    <x v="0"/>
    <s v="A1853"/>
    <s v="Tacos"/>
    <x v="14822"/>
    <n v="2013"/>
    <s v="Old"/>
    <x v="0"/>
  </r>
  <r>
    <x v="1"/>
    <s v="A1853"/>
    <s v="Tacos"/>
    <x v="14823"/>
    <n v="2013"/>
    <s v="Old"/>
    <x v="0"/>
  </r>
  <r>
    <x v="0"/>
    <s v="A1854"/>
    <s v="Burritos"/>
    <x v="14824"/>
    <n v="2013"/>
    <s v="Old"/>
    <x v="0"/>
  </r>
  <r>
    <x v="1"/>
    <s v="A1854"/>
    <s v="Burritos"/>
    <x v="14825"/>
    <n v="2013"/>
    <s v="Old"/>
    <x v="0"/>
  </r>
  <r>
    <x v="0"/>
    <s v="A1854"/>
    <s v="Drinks"/>
    <x v="14826"/>
    <n v="2013"/>
    <s v="Old"/>
    <x v="0"/>
  </r>
  <r>
    <x v="1"/>
    <s v="A1854"/>
    <s v="Drinks"/>
    <x v="14827"/>
    <n v="2013"/>
    <s v="Old"/>
    <x v="0"/>
  </r>
  <r>
    <x v="0"/>
    <s v="A1854"/>
    <s v="Kids menu"/>
    <x v="14828"/>
    <n v="2013"/>
    <s v="Old"/>
    <x v="0"/>
  </r>
  <r>
    <x v="1"/>
    <s v="A1854"/>
    <s v="Kids menu"/>
    <x v="14829"/>
    <n v="2013"/>
    <s v="Old"/>
    <x v="0"/>
  </r>
  <r>
    <x v="0"/>
    <s v="A1854"/>
    <s v="Tacos"/>
    <x v="14830"/>
    <n v="2013"/>
    <s v="Old"/>
    <x v="0"/>
  </r>
  <r>
    <x v="1"/>
    <s v="A1854"/>
    <s v="Tacos"/>
    <x v="14831"/>
    <n v="2013"/>
    <s v="Old"/>
    <x v="0"/>
  </r>
  <r>
    <x v="0"/>
    <s v="A1855"/>
    <s v="Burritos"/>
    <x v="14832"/>
    <n v="2013"/>
    <s v="Old"/>
    <x v="0"/>
  </r>
  <r>
    <x v="1"/>
    <s v="A1855"/>
    <s v="Burritos"/>
    <x v="14833"/>
    <n v="2013"/>
    <s v="Old"/>
    <x v="0"/>
  </r>
  <r>
    <x v="0"/>
    <s v="A1855"/>
    <s v="Drinks"/>
    <x v="14834"/>
    <n v="2013"/>
    <s v="Old"/>
    <x v="0"/>
  </r>
  <r>
    <x v="1"/>
    <s v="A1855"/>
    <s v="Drinks"/>
    <x v="14835"/>
    <n v="2013"/>
    <s v="Old"/>
    <x v="0"/>
  </r>
  <r>
    <x v="0"/>
    <s v="A1855"/>
    <s v="Kids menu"/>
    <x v="14836"/>
    <n v="2013"/>
    <s v="Old"/>
    <x v="0"/>
  </r>
  <r>
    <x v="1"/>
    <s v="A1855"/>
    <s v="Kids menu"/>
    <x v="14837"/>
    <n v="2013"/>
    <s v="Old"/>
    <x v="0"/>
  </r>
  <r>
    <x v="0"/>
    <s v="A1855"/>
    <s v="Tacos"/>
    <x v="14838"/>
    <n v="2013"/>
    <s v="Old"/>
    <x v="0"/>
  </r>
  <r>
    <x v="1"/>
    <s v="A1855"/>
    <s v="Tacos"/>
    <x v="14839"/>
    <n v="2013"/>
    <s v="Old"/>
    <x v="0"/>
  </r>
  <r>
    <x v="0"/>
    <s v="A1856"/>
    <s v="Burritos"/>
    <x v="14840"/>
    <n v="2013"/>
    <s v="Old"/>
    <x v="0"/>
  </r>
  <r>
    <x v="1"/>
    <s v="A1856"/>
    <s v="Burritos"/>
    <x v="14841"/>
    <n v="2013"/>
    <s v="Old"/>
    <x v="0"/>
  </r>
  <r>
    <x v="0"/>
    <s v="A1856"/>
    <s v="Drinks"/>
    <x v="14842"/>
    <n v="2013"/>
    <s v="Old"/>
    <x v="0"/>
  </r>
  <r>
    <x v="1"/>
    <s v="A1856"/>
    <s v="Drinks"/>
    <x v="14843"/>
    <n v="2013"/>
    <s v="Old"/>
    <x v="0"/>
  </r>
  <r>
    <x v="0"/>
    <s v="A1856"/>
    <s v="Kids menu"/>
    <x v="14844"/>
    <n v="2013"/>
    <s v="Old"/>
    <x v="0"/>
  </r>
  <r>
    <x v="1"/>
    <s v="A1856"/>
    <s v="Kids menu"/>
    <x v="14845"/>
    <n v="2013"/>
    <s v="Old"/>
    <x v="0"/>
  </r>
  <r>
    <x v="0"/>
    <s v="A1856"/>
    <s v="Tacos"/>
    <x v="14846"/>
    <n v="2013"/>
    <s v="Old"/>
    <x v="0"/>
  </r>
  <r>
    <x v="1"/>
    <s v="A1856"/>
    <s v="Tacos"/>
    <x v="14847"/>
    <n v="2013"/>
    <s v="Old"/>
    <x v="0"/>
  </r>
  <r>
    <x v="0"/>
    <s v="A1857"/>
    <s v="Burritos"/>
    <x v="14848"/>
    <n v="2013"/>
    <s v="Old"/>
    <x v="0"/>
  </r>
  <r>
    <x v="1"/>
    <s v="A1857"/>
    <s v="Burritos"/>
    <x v="14849"/>
    <n v="2013"/>
    <s v="Old"/>
    <x v="0"/>
  </r>
  <r>
    <x v="0"/>
    <s v="A1857"/>
    <s v="Drinks"/>
    <x v="14850"/>
    <n v="2013"/>
    <s v="Old"/>
    <x v="0"/>
  </r>
  <r>
    <x v="1"/>
    <s v="A1857"/>
    <s v="Drinks"/>
    <x v="14851"/>
    <n v="2013"/>
    <s v="Old"/>
    <x v="0"/>
  </r>
  <r>
    <x v="0"/>
    <s v="A1857"/>
    <s v="Kids menu"/>
    <x v="14852"/>
    <n v="2013"/>
    <s v="Old"/>
    <x v="0"/>
  </r>
  <r>
    <x v="1"/>
    <s v="A1857"/>
    <s v="Kids menu"/>
    <x v="14853"/>
    <n v="2013"/>
    <s v="Old"/>
    <x v="0"/>
  </r>
  <r>
    <x v="0"/>
    <s v="A1857"/>
    <s v="Tacos"/>
    <x v="14854"/>
    <n v="2013"/>
    <s v="Old"/>
    <x v="0"/>
  </r>
  <r>
    <x v="1"/>
    <s v="A1857"/>
    <s v="Tacos"/>
    <x v="14855"/>
    <n v="2013"/>
    <s v="Old"/>
    <x v="0"/>
  </r>
  <r>
    <x v="0"/>
    <s v="A1858"/>
    <s v="Burritos"/>
    <x v="14856"/>
    <n v="2013"/>
    <s v="Old"/>
    <x v="0"/>
  </r>
  <r>
    <x v="1"/>
    <s v="A1858"/>
    <s v="Burritos"/>
    <x v="14857"/>
    <n v="2013"/>
    <s v="Old"/>
    <x v="0"/>
  </r>
  <r>
    <x v="0"/>
    <s v="A1858"/>
    <s v="Drinks"/>
    <x v="14858"/>
    <n v="2013"/>
    <s v="Old"/>
    <x v="0"/>
  </r>
  <r>
    <x v="1"/>
    <s v="A1858"/>
    <s v="Drinks"/>
    <x v="14859"/>
    <n v="2013"/>
    <s v="Old"/>
    <x v="0"/>
  </r>
  <r>
    <x v="0"/>
    <s v="A1858"/>
    <s v="Kids menu"/>
    <x v="14860"/>
    <n v="2013"/>
    <s v="Old"/>
    <x v="0"/>
  </r>
  <r>
    <x v="1"/>
    <s v="A1858"/>
    <s v="Kids menu"/>
    <x v="14861"/>
    <n v="2013"/>
    <s v="Old"/>
    <x v="0"/>
  </r>
  <r>
    <x v="0"/>
    <s v="A1858"/>
    <s v="Tacos"/>
    <x v="14862"/>
    <n v="2013"/>
    <s v="Old"/>
    <x v="0"/>
  </r>
  <r>
    <x v="1"/>
    <s v="A1858"/>
    <s v="Tacos"/>
    <x v="14863"/>
    <n v="2013"/>
    <s v="Old"/>
    <x v="0"/>
  </r>
  <r>
    <x v="0"/>
    <s v="A1859"/>
    <s v="Burritos"/>
    <x v="14864"/>
    <n v="2013"/>
    <s v="Old"/>
    <x v="0"/>
  </r>
  <r>
    <x v="1"/>
    <s v="A1859"/>
    <s v="Burritos"/>
    <x v="14865"/>
    <n v="2013"/>
    <s v="Old"/>
    <x v="0"/>
  </r>
  <r>
    <x v="0"/>
    <s v="A1859"/>
    <s v="Drinks"/>
    <x v="14866"/>
    <n v="2013"/>
    <s v="Old"/>
    <x v="0"/>
  </r>
  <r>
    <x v="1"/>
    <s v="A1859"/>
    <s v="Drinks"/>
    <x v="14867"/>
    <n v="2013"/>
    <s v="Old"/>
    <x v="0"/>
  </r>
  <r>
    <x v="0"/>
    <s v="A1859"/>
    <s v="Kids menu"/>
    <x v="14868"/>
    <n v="2013"/>
    <s v="Old"/>
    <x v="0"/>
  </r>
  <r>
    <x v="1"/>
    <s v="A1859"/>
    <s v="Kids menu"/>
    <x v="14869"/>
    <n v="2013"/>
    <s v="Old"/>
    <x v="0"/>
  </r>
  <r>
    <x v="0"/>
    <s v="A1859"/>
    <s v="Tacos"/>
    <x v="14870"/>
    <n v="2013"/>
    <s v="Old"/>
    <x v="0"/>
  </r>
  <r>
    <x v="1"/>
    <s v="A1859"/>
    <s v="Tacos"/>
    <x v="14871"/>
    <n v="2013"/>
    <s v="Old"/>
    <x v="0"/>
  </r>
  <r>
    <x v="0"/>
    <s v="A1860"/>
    <s v="Burritos"/>
    <x v="14872"/>
    <n v="2013"/>
    <s v="Old"/>
    <x v="0"/>
  </r>
  <r>
    <x v="1"/>
    <s v="A1860"/>
    <s v="Burritos"/>
    <x v="14873"/>
    <n v="2013"/>
    <s v="Old"/>
    <x v="0"/>
  </r>
  <r>
    <x v="0"/>
    <s v="A1860"/>
    <s v="Drinks"/>
    <x v="14874"/>
    <n v="2013"/>
    <s v="Old"/>
    <x v="0"/>
  </r>
  <r>
    <x v="1"/>
    <s v="A1860"/>
    <s v="Drinks"/>
    <x v="14875"/>
    <n v="2013"/>
    <s v="Old"/>
    <x v="0"/>
  </r>
  <r>
    <x v="0"/>
    <s v="A1860"/>
    <s v="Kids menu"/>
    <x v="14876"/>
    <n v="2013"/>
    <s v="Old"/>
    <x v="0"/>
  </r>
  <r>
    <x v="1"/>
    <s v="A1860"/>
    <s v="Kids menu"/>
    <x v="14877"/>
    <n v="2013"/>
    <s v="Old"/>
    <x v="0"/>
  </r>
  <r>
    <x v="0"/>
    <s v="A1860"/>
    <s v="Tacos"/>
    <x v="14878"/>
    <n v="2013"/>
    <s v="Old"/>
    <x v="0"/>
  </r>
  <r>
    <x v="1"/>
    <s v="A1860"/>
    <s v="Tacos"/>
    <x v="14879"/>
    <n v="2013"/>
    <s v="Old"/>
    <x v="0"/>
  </r>
  <r>
    <x v="0"/>
    <s v="A1861"/>
    <s v="Burritos"/>
    <x v="14880"/>
    <n v="2013"/>
    <s v="Old"/>
    <x v="0"/>
  </r>
  <r>
    <x v="1"/>
    <s v="A1861"/>
    <s v="Burritos"/>
    <x v="14881"/>
    <n v="2013"/>
    <s v="Old"/>
    <x v="0"/>
  </r>
  <r>
    <x v="0"/>
    <s v="A1861"/>
    <s v="Drinks"/>
    <x v="14882"/>
    <n v="2013"/>
    <s v="Old"/>
    <x v="0"/>
  </r>
  <r>
    <x v="1"/>
    <s v="A1861"/>
    <s v="Drinks"/>
    <x v="14883"/>
    <n v="2013"/>
    <s v="Old"/>
    <x v="0"/>
  </r>
  <r>
    <x v="0"/>
    <s v="A1861"/>
    <s v="Kids menu"/>
    <x v="14884"/>
    <n v="2013"/>
    <s v="Old"/>
    <x v="0"/>
  </r>
  <r>
    <x v="1"/>
    <s v="A1861"/>
    <s v="Kids menu"/>
    <x v="14885"/>
    <n v="2013"/>
    <s v="Old"/>
    <x v="0"/>
  </r>
  <r>
    <x v="0"/>
    <s v="A1861"/>
    <s v="Tacos"/>
    <x v="14886"/>
    <n v="2013"/>
    <s v="Old"/>
    <x v="0"/>
  </r>
  <r>
    <x v="1"/>
    <s v="A1861"/>
    <s v="Tacos"/>
    <x v="14887"/>
    <n v="2013"/>
    <s v="Old"/>
    <x v="0"/>
  </r>
  <r>
    <x v="0"/>
    <s v="A1862"/>
    <s v="Burritos"/>
    <x v="14888"/>
    <n v="2013"/>
    <s v="Old"/>
    <x v="0"/>
  </r>
  <r>
    <x v="1"/>
    <s v="A1862"/>
    <s v="Burritos"/>
    <x v="14889"/>
    <n v="2013"/>
    <s v="Old"/>
    <x v="0"/>
  </r>
  <r>
    <x v="0"/>
    <s v="A1862"/>
    <s v="Drinks"/>
    <x v="14890"/>
    <n v="2013"/>
    <s v="Old"/>
    <x v="0"/>
  </r>
  <r>
    <x v="1"/>
    <s v="A1862"/>
    <s v="Drinks"/>
    <x v="14891"/>
    <n v="2013"/>
    <s v="Old"/>
    <x v="0"/>
  </r>
  <r>
    <x v="0"/>
    <s v="A1862"/>
    <s v="Kids menu"/>
    <x v="14892"/>
    <n v="2013"/>
    <s v="Old"/>
    <x v="0"/>
  </r>
  <r>
    <x v="1"/>
    <s v="A1862"/>
    <s v="Kids menu"/>
    <x v="14893"/>
    <n v="2013"/>
    <s v="Old"/>
    <x v="0"/>
  </r>
  <r>
    <x v="0"/>
    <s v="A1862"/>
    <s v="Tacos"/>
    <x v="14894"/>
    <n v="2013"/>
    <s v="Old"/>
    <x v="0"/>
  </r>
  <r>
    <x v="1"/>
    <s v="A1862"/>
    <s v="Tacos"/>
    <x v="14895"/>
    <n v="2013"/>
    <s v="Old"/>
    <x v="0"/>
  </r>
  <r>
    <x v="0"/>
    <s v="A1863"/>
    <s v="Burritos"/>
    <x v="14896"/>
    <n v="2013"/>
    <s v="Old"/>
    <x v="0"/>
  </r>
  <r>
    <x v="1"/>
    <s v="A1863"/>
    <s v="Burritos"/>
    <x v="14897"/>
    <n v="2013"/>
    <s v="Old"/>
    <x v="0"/>
  </r>
  <r>
    <x v="0"/>
    <s v="A1863"/>
    <s v="Drinks"/>
    <x v="14898"/>
    <n v="2013"/>
    <s v="Old"/>
    <x v="0"/>
  </r>
  <r>
    <x v="1"/>
    <s v="A1863"/>
    <s v="Drinks"/>
    <x v="14899"/>
    <n v="2013"/>
    <s v="Old"/>
    <x v="0"/>
  </r>
  <r>
    <x v="0"/>
    <s v="A1863"/>
    <s v="Kids menu"/>
    <x v="14900"/>
    <n v="2013"/>
    <s v="Old"/>
    <x v="0"/>
  </r>
  <r>
    <x v="1"/>
    <s v="A1863"/>
    <s v="Kids menu"/>
    <x v="14901"/>
    <n v="2013"/>
    <s v="Old"/>
    <x v="0"/>
  </r>
  <r>
    <x v="0"/>
    <s v="A1863"/>
    <s v="Tacos"/>
    <x v="14902"/>
    <n v="2013"/>
    <s v="Old"/>
    <x v="0"/>
  </r>
  <r>
    <x v="1"/>
    <s v="A1863"/>
    <s v="Tacos"/>
    <x v="14903"/>
    <n v="2013"/>
    <s v="Old"/>
    <x v="0"/>
  </r>
  <r>
    <x v="0"/>
    <s v="A1864"/>
    <s v="Burritos"/>
    <x v="14904"/>
    <n v="2013"/>
    <s v="Old"/>
    <x v="0"/>
  </r>
  <r>
    <x v="1"/>
    <s v="A1864"/>
    <s v="Burritos"/>
    <x v="14905"/>
    <n v="2013"/>
    <s v="Old"/>
    <x v="0"/>
  </r>
  <r>
    <x v="0"/>
    <s v="A1864"/>
    <s v="Drinks"/>
    <x v="14906"/>
    <n v="2013"/>
    <s v="Old"/>
    <x v="0"/>
  </r>
  <r>
    <x v="1"/>
    <s v="A1864"/>
    <s v="Drinks"/>
    <x v="14907"/>
    <n v="2013"/>
    <s v="Old"/>
    <x v="0"/>
  </r>
  <r>
    <x v="0"/>
    <s v="A1864"/>
    <s v="Kids menu"/>
    <x v="14908"/>
    <n v="2013"/>
    <s v="Old"/>
    <x v="0"/>
  </r>
  <r>
    <x v="1"/>
    <s v="A1864"/>
    <s v="Kids menu"/>
    <x v="14909"/>
    <n v="2013"/>
    <s v="Old"/>
    <x v="0"/>
  </r>
  <r>
    <x v="0"/>
    <s v="A1864"/>
    <s v="Tacos"/>
    <x v="14910"/>
    <n v="2013"/>
    <s v="Old"/>
    <x v="0"/>
  </r>
  <r>
    <x v="1"/>
    <s v="A1864"/>
    <s v="Tacos"/>
    <x v="14911"/>
    <n v="2013"/>
    <s v="Old"/>
    <x v="0"/>
  </r>
  <r>
    <x v="0"/>
    <s v="A1865"/>
    <s v="Burritos"/>
    <x v="14912"/>
    <n v="2013"/>
    <s v="Old"/>
    <x v="0"/>
  </r>
  <r>
    <x v="1"/>
    <s v="A1865"/>
    <s v="Burritos"/>
    <x v="14913"/>
    <n v="2013"/>
    <s v="Old"/>
    <x v="0"/>
  </r>
  <r>
    <x v="0"/>
    <s v="A1865"/>
    <s v="Drinks"/>
    <x v="14914"/>
    <n v="2013"/>
    <s v="Old"/>
    <x v="0"/>
  </r>
  <r>
    <x v="1"/>
    <s v="A1865"/>
    <s v="Drinks"/>
    <x v="14915"/>
    <n v="2013"/>
    <s v="Old"/>
    <x v="0"/>
  </r>
  <r>
    <x v="0"/>
    <s v="A1865"/>
    <s v="Kids menu"/>
    <x v="14916"/>
    <n v="2013"/>
    <s v="Old"/>
    <x v="0"/>
  </r>
  <r>
    <x v="1"/>
    <s v="A1865"/>
    <s v="Kids menu"/>
    <x v="14917"/>
    <n v="2013"/>
    <s v="Old"/>
    <x v="0"/>
  </r>
  <r>
    <x v="0"/>
    <s v="A1865"/>
    <s v="Tacos"/>
    <x v="14918"/>
    <n v="2013"/>
    <s v="Old"/>
    <x v="0"/>
  </r>
  <r>
    <x v="1"/>
    <s v="A1865"/>
    <s v="Tacos"/>
    <x v="14919"/>
    <n v="2013"/>
    <s v="Old"/>
    <x v="0"/>
  </r>
  <r>
    <x v="0"/>
    <s v="A1866"/>
    <s v="Burritos"/>
    <x v="14920"/>
    <n v="2013"/>
    <s v="Old"/>
    <x v="0"/>
  </r>
  <r>
    <x v="1"/>
    <s v="A1866"/>
    <s v="Burritos"/>
    <x v="14921"/>
    <n v="2013"/>
    <s v="Old"/>
    <x v="0"/>
  </r>
  <r>
    <x v="0"/>
    <s v="A1866"/>
    <s v="Drinks"/>
    <x v="14922"/>
    <n v="2013"/>
    <s v="Old"/>
    <x v="0"/>
  </r>
  <r>
    <x v="1"/>
    <s v="A1866"/>
    <s v="Drinks"/>
    <x v="14923"/>
    <n v="2013"/>
    <s v="Old"/>
    <x v="0"/>
  </r>
  <r>
    <x v="0"/>
    <s v="A1866"/>
    <s v="Kids menu"/>
    <x v="14924"/>
    <n v="2013"/>
    <s v="Old"/>
    <x v="0"/>
  </r>
  <r>
    <x v="1"/>
    <s v="A1866"/>
    <s v="Kids menu"/>
    <x v="14925"/>
    <n v="2013"/>
    <s v="Old"/>
    <x v="0"/>
  </r>
  <r>
    <x v="0"/>
    <s v="A1866"/>
    <s v="Tacos"/>
    <x v="14926"/>
    <n v="2013"/>
    <s v="Old"/>
    <x v="0"/>
  </r>
  <r>
    <x v="1"/>
    <s v="A1866"/>
    <s v="Tacos"/>
    <x v="14927"/>
    <n v="2013"/>
    <s v="Old"/>
    <x v="0"/>
  </r>
  <r>
    <x v="0"/>
    <s v="A1867"/>
    <s v="Burritos"/>
    <x v="14928"/>
    <n v="2013"/>
    <s v="Old"/>
    <x v="0"/>
  </r>
  <r>
    <x v="1"/>
    <s v="A1867"/>
    <s v="Burritos"/>
    <x v="14929"/>
    <n v="2013"/>
    <s v="Old"/>
    <x v="0"/>
  </r>
  <r>
    <x v="0"/>
    <s v="A1867"/>
    <s v="Drinks"/>
    <x v="14930"/>
    <n v="2013"/>
    <s v="Old"/>
    <x v="0"/>
  </r>
  <r>
    <x v="1"/>
    <s v="A1867"/>
    <s v="Drinks"/>
    <x v="14931"/>
    <n v="2013"/>
    <s v="Old"/>
    <x v="0"/>
  </r>
  <r>
    <x v="0"/>
    <s v="A1867"/>
    <s v="Kids menu"/>
    <x v="14932"/>
    <n v="2013"/>
    <s v="Old"/>
    <x v="0"/>
  </r>
  <r>
    <x v="1"/>
    <s v="A1867"/>
    <s v="Kids menu"/>
    <x v="14933"/>
    <n v="2013"/>
    <s v="Old"/>
    <x v="0"/>
  </r>
  <r>
    <x v="0"/>
    <s v="A1867"/>
    <s v="Tacos"/>
    <x v="14934"/>
    <n v="2013"/>
    <s v="Old"/>
    <x v="0"/>
  </r>
  <r>
    <x v="1"/>
    <s v="A1867"/>
    <s v="Tacos"/>
    <x v="14935"/>
    <n v="2013"/>
    <s v="Old"/>
    <x v="0"/>
  </r>
  <r>
    <x v="0"/>
    <s v="A1868"/>
    <s v="Burritos"/>
    <x v="14936"/>
    <n v="2013"/>
    <s v="Old"/>
    <x v="0"/>
  </r>
  <r>
    <x v="1"/>
    <s v="A1868"/>
    <s v="Burritos"/>
    <x v="14937"/>
    <n v="2013"/>
    <s v="Old"/>
    <x v="0"/>
  </r>
  <r>
    <x v="0"/>
    <s v="A1868"/>
    <s v="Drinks"/>
    <x v="14938"/>
    <n v="2013"/>
    <s v="Old"/>
    <x v="0"/>
  </r>
  <r>
    <x v="1"/>
    <s v="A1868"/>
    <s v="Drinks"/>
    <x v="14939"/>
    <n v="2013"/>
    <s v="Old"/>
    <x v="0"/>
  </r>
  <r>
    <x v="0"/>
    <s v="A1868"/>
    <s v="Kids menu"/>
    <x v="14940"/>
    <n v="2013"/>
    <s v="Old"/>
    <x v="0"/>
  </r>
  <r>
    <x v="1"/>
    <s v="A1868"/>
    <s v="Kids menu"/>
    <x v="14941"/>
    <n v="2013"/>
    <s v="Old"/>
    <x v="0"/>
  </r>
  <r>
    <x v="0"/>
    <s v="A1868"/>
    <s v="Tacos"/>
    <x v="14942"/>
    <n v="2013"/>
    <s v="Old"/>
    <x v="0"/>
  </r>
  <r>
    <x v="1"/>
    <s v="A1868"/>
    <s v="Tacos"/>
    <x v="14943"/>
    <n v="2013"/>
    <s v="Old"/>
    <x v="0"/>
  </r>
  <r>
    <x v="0"/>
    <s v="A1869"/>
    <s v="Burritos"/>
    <x v="14944"/>
    <n v="2013"/>
    <s v="Old"/>
    <x v="0"/>
  </r>
  <r>
    <x v="1"/>
    <s v="A1869"/>
    <s v="Burritos"/>
    <x v="14945"/>
    <n v="2013"/>
    <s v="Old"/>
    <x v="0"/>
  </r>
  <r>
    <x v="0"/>
    <s v="A1869"/>
    <s v="Drinks"/>
    <x v="14946"/>
    <n v="2013"/>
    <s v="Old"/>
    <x v="0"/>
  </r>
  <r>
    <x v="1"/>
    <s v="A1869"/>
    <s v="Drinks"/>
    <x v="14947"/>
    <n v="2013"/>
    <s v="Old"/>
    <x v="0"/>
  </r>
  <r>
    <x v="0"/>
    <s v="A1869"/>
    <s v="Kids menu"/>
    <x v="14948"/>
    <n v="2013"/>
    <s v="Old"/>
    <x v="0"/>
  </r>
  <r>
    <x v="1"/>
    <s v="A1869"/>
    <s v="Kids menu"/>
    <x v="14949"/>
    <n v="2013"/>
    <s v="Old"/>
    <x v="0"/>
  </r>
  <r>
    <x v="0"/>
    <s v="A1869"/>
    <s v="Tacos"/>
    <x v="14950"/>
    <n v="2013"/>
    <s v="Old"/>
    <x v="0"/>
  </r>
  <r>
    <x v="1"/>
    <s v="A1869"/>
    <s v="Tacos"/>
    <x v="14951"/>
    <n v="2013"/>
    <s v="Old"/>
    <x v="0"/>
  </r>
  <r>
    <x v="0"/>
    <s v="A1870"/>
    <s v="Burritos"/>
    <x v="14952"/>
    <n v="2013"/>
    <s v="Old"/>
    <x v="0"/>
  </r>
  <r>
    <x v="1"/>
    <s v="A1870"/>
    <s v="Burritos"/>
    <x v="14953"/>
    <n v="2013"/>
    <s v="Old"/>
    <x v="0"/>
  </r>
  <r>
    <x v="0"/>
    <s v="A1870"/>
    <s v="Drinks"/>
    <x v="14954"/>
    <n v="2013"/>
    <s v="Old"/>
    <x v="0"/>
  </r>
  <r>
    <x v="1"/>
    <s v="A1870"/>
    <s v="Drinks"/>
    <x v="14955"/>
    <n v="2013"/>
    <s v="Old"/>
    <x v="0"/>
  </r>
  <r>
    <x v="0"/>
    <s v="A1870"/>
    <s v="Kids menu"/>
    <x v="14956"/>
    <n v="2013"/>
    <s v="Old"/>
    <x v="0"/>
  </r>
  <r>
    <x v="1"/>
    <s v="A1870"/>
    <s v="Kids menu"/>
    <x v="14957"/>
    <n v="2013"/>
    <s v="Old"/>
    <x v="0"/>
  </r>
  <r>
    <x v="0"/>
    <s v="A1870"/>
    <s v="Tacos"/>
    <x v="14958"/>
    <n v="2013"/>
    <s v="Old"/>
    <x v="0"/>
  </r>
  <r>
    <x v="1"/>
    <s v="A1870"/>
    <s v="Tacos"/>
    <x v="14959"/>
    <n v="2013"/>
    <s v="Old"/>
    <x v="0"/>
  </r>
  <r>
    <x v="0"/>
    <s v="A1871"/>
    <s v="Burritos"/>
    <x v="14960"/>
    <n v="2013"/>
    <s v="Old"/>
    <x v="0"/>
  </r>
  <r>
    <x v="1"/>
    <s v="A1871"/>
    <s v="Burritos"/>
    <x v="14961"/>
    <n v="2013"/>
    <s v="Old"/>
    <x v="0"/>
  </r>
  <r>
    <x v="0"/>
    <s v="A1871"/>
    <s v="Drinks"/>
    <x v="14962"/>
    <n v="2013"/>
    <s v="Old"/>
    <x v="0"/>
  </r>
  <r>
    <x v="1"/>
    <s v="A1871"/>
    <s v="Drinks"/>
    <x v="14963"/>
    <n v="2013"/>
    <s v="Old"/>
    <x v="0"/>
  </r>
  <r>
    <x v="0"/>
    <s v="A1871"/>
    <s v="Kids menu"/>
    <x v="14964"/>
    <n v="2013"/>
    <s v="Old"/>
    <x v="0"/>
  </r>
  <r>
    <x v="1"/>
    <s v="A1871"/>
    <s v="Kids menu"/>
    <x v="14965"/>
    <n v="2013"/>
    <s v="Old"/>
    <x v="0"/>
  </r>
  <r>
    <x v="0"/>
    <s v="A1871"/>
    <s v="Tacos"/>
    <x v="14966"/>
    <n v="2013"/>
    <s v="Old"/>
    <x v="0"/>
  </r>
  <r>
    <x v="1"/>
    <s v="A1871"/>
    <s v="Tacos"/>
    <x v="14967"/>
    <n v="2013"/>
    <s v="Old"/>
    <x v="0"/>
  </r>
  <r>
    <x v="0"/>
    <s v="A1872"/>
    <s v="Burritos"/>
    <x v="14968"/>
    <n v="2013"/>
    <s v="Old"/>
    <x v="0"/>
  </r>
  <r>
    <x v="1"/>
    <s v="A1872"/>
    <s v="Burritos"/>
    <x v="14969"/>
    <n v="2013"/>
    <s v="Old"/>
    <x v="0"/>
  </r>
  <r>
    <x v="0"/>
    <s v="A1872"/>
    <s v="Drinks"/>
    <x v="14970"/>
    <n v="2013"/>
    <s v="Old"/>
    <x v="0"/>
  </r>
  <r>
    <x v="1"/>
    <s v="A1872"/>
    <s v="Drinks"/>
    <x v="14971"/>
    <n v="2013"/>
    <s v="Old"/>
    <x v="0"/>
  </r>
  <r>
    <x v="0"/>
    <s v="A1872"/>
    <s v="Kids menu"/>
    <x v="14972"/>
    <n v="2013"/>
    <s v="Old"/>
    <x v="0"/>
  </r>
  <r>
    <x v="1"/>
    <s v="A1872"/>
    <s v="Kids menu"/>
    <x v="14973"/>
    <n v="2013"/>
    <s v="Old"/>
    <x v="0"/>
  </r>
  <r>
    <x v="0"/>
    <s v="A1872"/>
    <s v="Tacos"/>
    <x v="14974"/>
    <n v="2013"/>
    <s v="Old"/>
    <x v="0"/>
  </r>
  <r>
    <x v="1"/>
    <s v="A1872"/>
    <s v="Tacos"/>
    <x v="14975"/>
    <n v="2013"/>
    <s v="Old"/>
    <x v="0"/>
  </r>
  <r>
    <x v="0"/>
    <s v="A1873"/>
    <s v="Burritos"/>
    <x v="14976"/>
    <n v="2013"/>
    <s v="Old"/>
    <x v="0"/>
  </r>
  <r>
    <x v="1"/>
    <s v="A1873"/>
    <s v="Burritos"/>
    <x v="14977"/>
    <n v="2013"/>
    <s v="Old"/>
    <x v="0"/>
  </r>
  <r>
    <x v="0"/>
    <s v="A1873"/>
    <s v="Drinks"/>
    <x v="14978"/>
    <n v="2013"/>
    <s v="Old"/>
    <x v="0"/>
  </r>
  <r>
    <x v="1"/>
    <s v="A1873"/>
    <s v="Drinks"/>
    <x v="14979"/>
    <n v="2013"/>
    <s v="Old"/>
    <x v="0"/>
  </r>
  <r>
    <x v="0"/>
    <s v="A1873"/>
    <s v="Kids menu"/>
    <x v="14980"/>
    <n v="2013"/>
    <s v="Old"/>
    <x v="0"/>
  </r>
  <r>
    <x v="1"/>
    <s v="A1873"/>
    <s v="Kids menu"/>
    <x v="14981"/>
    <n v="2013"/>
    <s v="Old"/>
    <x v="0"/>
  </r>
  <r>
    <x v="0"/>
    <s v="A1873"/>
    <s v="Tacos"/>
    <x v="14982"/>
    <n v="2013"/>
    <s v="Old"/>
    <x v="0"/>
  </r>
  <r>
    <x v="1"/>
    <s v="A1873"/>
    <s v="Tacos"/>
    <x v="14983"/>
    <n v="2013"/>
    <s v="Old"/>
    <x v="0"/>
  </r>
  <r>
    <x v="0"/>
    <s v="A1874"/>
    <s v="Burritos"/>
    <x v="14984"/>
    <n v="2013"/>
    <s v="Old"/>
    <x v="0"/>
  </r>
  <r>
    <x v="1"/>
    <s v="A1874"/>
    <s v="Burritos"/>
    <x v="14985"/>
    <n v="2013"/>
    <s v="Old"/>
    <x v="0"/>
  </r>
  <r>
    <x v="0"/>
    <s v="A1874"/>
    <s v="Drinks"/>
    <x v="14986"/>
    <n v="2013"/>
    <s v="Old"/>
    <x v="0"/>
  </r>
  <r>
    <x v="1"/>
    <s v="A1874"/>
    <s v="Drinks"/>
    <x v="14987"/>
    <n v="2013"/>
    <s v="Old"/>
    <x v="0"/>
  </r>
  <r>
    <x v="0"/>
    <s v="A1874"/>
    <s v="Kids menu"/>
    <x v="14988"/>
    <n v="2013"/>
    <s v="Old"/>
    <x v="0"/>
  </r>
  <r>
    <x v="1"/>
    <s v="A1874"/>
    <s v="Kids menu"/>
    <x v="14989"/>
    <n v="2013"/>
    <s v="Old"/>
    <x v="0"/>
  </r>
  <r>
    <x v="0"/>
    <s v="A1874"/>
    <s v="Tacos"/>
    <x v="14990"/>
    <n v="2013"/>
    <s v="Old"/>
    <x v="0"/>
  </r>
  <r>
    <x v="1"/>
    <s v="A1874"/>
    <s v="Tacos"/>
    <x v="14991"/>
    <n v="2013"/>
    <s v="Old"/>
    <x v="0"/>
  </r>
  <r>
    <x v="0"/>
    <s v="A1875"/>
    <s v="Burritos"/>
    <x v="14992"/>
    <n v="2013"/>
    <s v="Old"/>
    <x v="0"/>
  </r>
  <r>
    <x v="1"/>
    <s v="A1875"/>
    <s v="Burritos"/>
    <x v="14993"/>
    <n v="2013"/>
    <s v="Old"/>
    <x v="0"/>
  </r>
  <r>
    <x v="0"/>
    <s v="A1875"/>
    <s v="Drinks"/>
    <x v="14994"/>
    <n v="2013"/>
    <s v="Old"/>
    <x v="0"/>
  </r>
  <r>
    <x v="1"/>
    <s v="A1875"/>
    <s v="Drinks"/>
    <x v="14995"/>
    <n v="2013"/>
    <s v="Old"/>
    <x v="0"/>
  </r>
  <r>
    <x v="0"/>
    <s v="A1875"/>
    <s v="Kids menu"/>
    <x v="14996"/>
    <n v="2013"/>
    <s v="Old"/>
    <x v="0"/>
  </r>
  <r>
    <x v="1"/>
    <s v="A1875"/>
    <s v="Kids menu"/>
    <x v="14997"/>
    <n v="2013"/>
    <s v="Old"/>
    <x v="0"/>
  </r>
  <r>
    <x v="0"/>
    <s v="A1875"/>
    <s v="Tacos"/>
    <x v="14998"/>
    <n v="2013"/>
    <s v="Old"/>
    <x v="0"/>
  </r>
  <r>
    <x v="1"/>
    <s v="A1875"/>
    <s v="Tacos"/>
    <x v="14999"/>
    <n v="2013"/>
    <s v="Old"/>
    <x v="0"/>
  </r>
  <r>
    <x v="0"/>
    <s v="A1876"/>
    <s v="Burritos"/>
    <x v="15000"/>
    <n v="2013"/>
    <s v="Old"/>
    <x v="0"/>
  </r>
  <r>
    <x v="1"/>
    <s v="A1876"/>
    <s v="Burritos"/>
    <x v="15001"/>
    <n v="2013"/>
    <s v="Old"/>
    <x v="0"/>
  </r>
  <r>
    <x v="0"/>
    <s v="A1876"/>
    <s v="Drinks"/>
    <x v="15002"/>
    <n v="2013"/>
    <s v="Old"/>
    <x v="0"/>
  </r>
  <r>
    <x v="1"/>
    <s v="A1876"/>
    <s v="Drinks"/>
    <x v="15003"/>
    <n v="2013"/>
    <s v="Old"/>
    <x v="0"/>
  </r>
  <r>
    <x v="0"/>
    <s v="A1876"/>
    <s v="Kids menu"/>
    <x v="15004"/>
    <n v="2013"/>
    <s v="Old"/>
    <x v="0"/>
  </r>
  <r>
    <x v="1"/>
    <s v="A1876"/>
    <s v="Kids menu"/>
    <x v="15005"/>
    <n v="2013"/>
    <s v="Old"/>
    <x v="0"/>
  </r>
  <r>
    <x v="0"/>
    <s v="A1876"/>
    <s v="Tacos"/>
    <x v="15006"/>
    <n v="2013"/>
    <s v="Old"/>
    <x v="0"/>
  </r>
  <r>
    <x v="1"/>
    <s v="A1876"/>
    <s v="Tacos"/>
    <x v="15007"/>
    <n v="2013"/>
    <s v="Old"/>
    <x v="0"/>
  </r>
  <r>
    <x v="0"/>
    <s v="A1877"/>
    <s v="Burritos"/>
    <x v="15008"/>
    <n v="2013"/>
    <s v="Old"/>
    <x v="0"/>
  </r>
  <r>
    <x v="1"/>
    <s v="A1877"/>
    <s v="Burritos"/>
    <x v="15009"/>
    <n v="2013"/>
    <s v="Old"/>
    <x v="0"/>
  </r>
  <r>
    <x v="0"/>
    <s v="A1877"/>
    <s v="Drinks"/>
    <x v="15010"/>
    <n v="2013"/>
    <s v="Old"/>
    <x v="0"/>
  </r>
  <r>
    <x v="1"/>
    <s v="A1877"/>
    <s v="Drinks"/>
    <x v="15011"/>
    <n v="2013"/>
    <s v="Old"/>
    <x v="0"/>
  </r>
  <r>
    <x v="0"/>
    <s v="A1877"/>
    <s v="Kids menu"/>
    <x v="15012"/>
    <n v="2013"/>
    <s v="Old"/>
    <x v="0"/>
  </r>
  <r>
    <x v="1"/>
    <s v="A1877"/>
    <s v="Kids menu"/>
    <x v="15013"/>
    <n v="2013"/>
    <s v="Old"/>
    <x v="0"/>
  </r>
  <r>
    <x v="0"/>
    <s v="A1877"/>
    <s v="Tacos"/>
    <x v="15014"/>
    <n v="2013"/>
    <s v="Old"/>
    <x v="0"/>
  </r>
  <r>
    <x v="1"/>
    <s v="A1877"/>
    <s v="Tacos"/>
    <x v="15015"/>
    <n v="2013"/>
    <s v="Old"/>
    <x v="0"/>
  </r>
  <r>
    <x v="0"/>
    <s v="A1878"/>
    <s v="Burritos"/>
    <x v="15016"/>
    <n v="2013"/>
    <s v="Old"/>
    <x v="0"/>
  </r>
  <r>
    <x v="1"/>
    <s v="A1878"/>
    <s v="Burritos"/>
    <x v="15017"/>
    <n v="2013"/>
    <s v="Old"/>
    <x v="0"/>
  </r>
  <r>
    <x v="0"/>
    <s v="A1878"/>
    <s v="Drinks"/>
    <x v="15018"/>
    <n v="2013"/>
    <s v="Old"/>
    <x v="0"/>
  </r>
  <r>
    <x v="1"/>
    <s v="A1878"/>
    <s v="Drinks"/>
    <x v="15019"/>
    <n v="2013"/>
    <s v="Old"/>
    <x v="0"/>
  </r>
  <r>
    <x v="0"/>
    <s v="A1878"/>
    <s v="Kids menu"/>
    <x v="15020"/>
    <n v="2013"/>
    <s v="Old"/>
    <x v="0"/>
  </r>
  <r>
    <x v="1"/>
    <s v="A1878"/>
    <s v="Kids menu"/>
    <x v="15021"/>
    <n v="2013"/>
    <s v="Old"/>
    <x v="0"/>
  </r>
  <r>
    <x v="0"/>
    <s v="A1878"/>
    <s v="Tacos"/>
    <x v="15022"/>
    <n v="2013"/>
    <s v="Old"/>
    <x v="0"/>
  </r>
  <r>
    <x v="1"/>
    <s v="A1878"/>
    <s v="Tacos"/>
    <x v="15023"/>
    <n v="2013"/>
    <s v="Old"/>
    <x v="0"/>
  </r>
  <r>
    <x v="0"/>
    <s v="A1879"/>
    <s v="Burritos"/>
    <x v="15024"/>
    <n v="2013"/>
    <s v="Old"/>
    <x v="0"/>
  </r>
  <r>
    <x v="1"/>
    <s v="A1879"/>
    <s v="Burritos"/>
    <x v="15025"/>
    <n v="2013"/>
    <s v="Old"/>
    <x v="0"/>
  </r>
  <r>
    <x v="0"/>
    <s v="A1879"/>
    <s v="Drinks"/>
    <x v="15026"/>
    <n v="2013"/>
    <s v="Old"/>
    <x v="0"/>
  </r>
  <r>
    <x v="1"/>
    <s v="A1879"/>
    <s v="Drinks"/>
    <x v="15027"/>
    <n v="2013"/>
    <s v="Old"/>
    <x v="0"/>
  </r>
  <r>
    <x v="0"/>
    <s v="A1879"/>
    <s v="Kids menu"/>
    <x v="15028"/>
    <n v="2013"/>
    <s v="Old"/>
    <x v="0"/>
  </r>
  <r>
    <x v="1"/>
    <s v="A1879"/>
    <s v="Kids menu"/>
    <x v="15029"/>
    <n v="2013"/>
    <s v="Old"/>
    <x v="0"/>
  </r>
  <r>
    <x v="0"/>
    <s v="A1879"/>
    <s v="Tacos"/>
    <x v="15030"/>
    <n v="2013"/>
    <s v="Old"/>
    <x v="0"/>
  </r>
  <r>
    <x v="1"/>
    <s v="A1879"/>
    <s v="Tacos"/>
    <x v="15031"/>
    <n v="2013"/>
    <s v="Old"/>
    <x v="0"/>
  </r>
  <r>
    <x v="0"/>
    <s v="A1880"/>
    <s v="Burritos"/>
    <x v="15032"/>
    <n v="2013"/>
    <s v="Old"/>
    <x v="0"/>
  </r>
  <r>
    <x v="1"/>
    <s v="A1880"/>
    <s v="Burritos"/>
    <x v="15033"/>
    <n v="2013"/>
    <s v="Old"/>
    <x v="0"/>
  </r>
  <r>
    <x v="0"/>
    <s v="A1880"/>
    <s v="Drinks"/>
    <x v="15034"/>
    <n v="2013"/>
    <s v="Old"/>
    <x v="0"/>
  </r>
  <r>
    <x v="1"/>
    <s v="A1880"/>
    <s v="Drinks"/>
    <x v="15035"/>
    <n v="2013"/>
    <s v="Old"/>
    <x v="0"/>
  </r>
  <r>
    <x v="0"/>
    <s v="A1880"/>
    <s v="Kids menu"/>
    <x v="15036"/>
    <n v="2013"/>
    <s v="Old"/>
    <x v="0"/>
  </r>
  <r>
    <x v="1"/>
    <s v="A1880"/>
    <s v="Kids menu"/>
    <x v="15037"/>
    <n v="2013"/>
    <s v="Old"/>
    <x v="0"/>
  </r>
  <r>
    <x v="0"/>
    <s v="A1880"/>
    <s v="Tacos"/>
    <x v="15038"/>
    <n v="2013"/>
    <s v="Old"/>
    <x v="0"/>
  </r>
  <r>
    <x v="1"/>
    <s v="A1880"/>
    <s v="Tacos"/>
    <x v="15039"/>
    <n v="2013"/>
    <s v="Old"/>
    <x v="0"/>
  </r>
  <r>
    <x v="0"/>
    <s v="A1881"/>
    <s v="Burritos"/>
    <x v="15040"/>
    <n v="2013"/>
    <s v="Old"/>
    <x v="0"/>
  </r>
  <r>
    <x v="1"/>
    <s v="A1881"/>
    <s v="Burritos"/>
    <x v="15041"/>
    <n v="2013"/>
    <s v="Old"/>
    <x v="0"/>
  </r>
  <r>
    <x v="0"/>
    <s v="A1881"/>
    <s v="Drinks"/>
    <x v="15042"/>
    <n v="2013"/>
    <s v="Old"/>
    <x v="0"/>
  </r>
  <r>
    <x v="1"/>
    <s v="A1881"/>
    <s v="Drinks"/>
    <x v="15043"/>
    <n v="2013"/>
    <s v="Old"/>
    <x v="0"/>
  </r>
  <r>
    <x v="0"/>
    <s v="A1881"/>
    <s v="Kids menu"/>
    <x v="15044"/>
    <n v="2013"/>
    <s v="Old"/>
    <x v="0"/>
  </r>
  <r>
    <x v="1"/>
    <s v="A1881"/>
    <s v="Kids menu"/>
    <x v="15045"/>
    <n v="2013"/>
    <s v="Old"/>
    <x v="0"/>
  </r>
  <r>
    <x v="0"/>
    <s v="A1881"/>
    <s v="Tacos"/>
    <x v="15046"/>
    <n v="2013"/>
    <s v="Old"/>
    <x v="0"/>
  </r>
  <r>
    <x v="1"/>
    <s v="A1881"/>
    <s v="Tacos"/>
    <x v="15047"/>
    <n v="2013"/>
    <s v="Old"/>
    <x v="0"/>
  </r>
  <r>
    <x v="0"/>
    <s v="A1882"/>
    <s v="Burritos"/>
    <x v="15048"/>
    <n v="2013"/>
    <s v="Old"/>
    <x v="0"/>
  </r>
  <r>
    <x v="1"/>
    <s v="A1882"/>
    <s v="Burritos"/>
    <x v="15049"/>
    <n v="2013"/>
    <s v="Old"/>
    <x v="0"/>
  </r>
  <r>
    <x v="0"/>
    <s v="A1882"/>
    <s v="Drinks"/>
    <x v="15050"/>
    <n v="2013"/>
    <s v="Old"/>
    <x v="0"/>
  </r>
  <r>
    <x v="1"/>
    <s v="A1882"/>
    <s v="Drinks"/>
    <x v="15051"/>
    <n v="2013"/>
    <s v="Old"/>
    <x v="0"/>
  </r>
  <r>
    <x v="0"/>
    <s v="A1882"/>
    <s v="Kids menu"/>
    <x v="15052"/>
    <n v="2013"/>
    <s v="Old"/>
    <x v="0"/>
  </r>
  <r>
    <x v="1"/>
    <s v="A1882"/>
    <s v="Kids menu"/>
    <x v="15053"/>
    <n v="2013"/>
    <s v="Old"/>
    <x v="0"/>
  </r>
  <r>
    <x v="0"/>
    <s v="A1882"/>
    <s v="Tacos"/>
    <x v="15054"/>
    <n v="2013"/>
    <s v="Old"/>
    <x v="0"/>
  </r>
  <r>
    <x v="1"/>
    <s v="A1882"/>
    <s v="Tacos"/>
    <x v="15055"/>
    <n v="2013"/>
    <s v="Old"/>
    <x v="0"/>
  </r>
  <r>
    <x v="0"/>
    <s v="A1883"/>
    <s v="Burritos"/>
    <x v="15056"/>
    <n v="2013"/>
    <s v="Old"/>
    <x v="0"/>
  </r>
  <r>
    <x v="1"/>
    <s v="A1883"/>
    <s v="Burritos"/>
    <x v="15057"/>
    <n v="2013"/>
    <s v="Old"/>
    <x v="0"/>
  </r>
  <r>
    <x v="0"/>
    <s v="A1883"/>
    <s v="Drinks"/>
    <x v="15058"/>
    <n v="2013"/>
    <s v="Old"/>
    <x v="0"/>
  </r>
  <r>
    <x v="1"/>
    <s v="A1883"/>
    <s v="Drinks"/>
    <x v="15059"/>
    <n v="2013"/>
    <s v="Old"/>
    <x v="0"/>
  </r>
  <r>
    <x v="0"/>
    <s v="A1883"/>
    <s v="Kids menu"/>
    <x v="15060"/>
    <n v="2013"/>
    <s v="Old"/>
    <x v="0"/>
  </r>
  <r>
    <x v="1"/>
    <s v="A1883"/>
    <s v="Kids menu"/>
    <x v="15061"/>
    <n v="2013"/>
    <s v="Old"/>
    <x v="0"/>
  </r>
  <r>
    <x v="0"/>
    <s v="A1883"/>
    <s v="Tacos"/>
    <x v="15062"/>
    <n v="2013"/>
    <s v="Old"/>
    <x v="0"/>
  </r>
  <r>
    <x v="1"/>
    <s v="A1883"/>
    <s v="Tacos"/>
    <x v="15063"/>
    <n v="2013"/>
    <s v="Old"/>
    <x v="0"/>
  </r>
  <r>
    <x v="0"/>
    <s v="A1884"/>
    <s v="Burritos"/>
    <x v="15064"/>
    <n v="2013"/>
    <s v="Old"/>
    <x v="0"/>
  </r>
  <r>
    <x v="1"/>
    <s v="A1884"/>
    <s v="Burritos"/>
    <x v="15065"/>
    <n v="2013"/>
    <s v="Old"/>
    <x v="0"/>
  </r>
  <r>
    <x v="0"/>
    <s v="A1884"/>
    <s v="Drinks"/>
    <x v="15066"/>
    <n v="2013"/>
    <s v="Old"/>
    <x v="0"/>
  </r>
  <r>
    <x v="1"/>
    <s v="A1884"/>
    <s v="Drinks"/>
    <x v="15067"/>
    <n v="2013"/>
    <s v="Old"/>
    <x v="0"/>
  </r>
  <r>
    <x v="0"/>
    <s v="A1884"/>
    <s v="Kids menu"/>
    <x v="15068"/>
    <n v="2013"/>
    <s v="Old"/>
    <x v="0"/>
  </r>
  <r>
    <x v="1"/>
    <s v="A1884"/>
    <s v="Kids menu"/>
    <x v="15069"/>
    <n v="2013"/>
    <s v="Old"/>
    <x v="0"/>
  </r>
  <r>
    <x v="0"/>
    <s v="A1884"/>
    <s v="Tacos"/>
    <x v="15070"/>
    <n v="2013"/>
    <s v="Old"/>
    <x v="0"/>
  </r>
  <r>
    <x v="1"/>
    <s v="A1884"/>
    <s v="Tacos"/>
    <x v="15071"/>
    <n v="2013"/>
    <s v="Old"/>
    <x v="0"/>
  </r>
  <r>
    <x v="0"/>
    <s v="A1885"/>
    <s v="Burritos"/>
    <x v="15072"/>
    <n v="2013"/>
    <s v="Old"/>
    <x v="0"/>
  </r>
  <r>
    <x v="1"/>
    <s v="A1885"/>
    <s v="Burritos"/>
    <x v="15073"/>
    <n v="2013"/>
    <s v="Old"/>
    <x v="0"/>
  </r>
  <r>
    <x v="0"/>
    <s v="A1885"/>
    <s v="Drinks"/>
    <x v="15074"/>
    <n v="2013"/>
    <s v="Old"/>
    <x v="0"/>
  </r>
  <r>
    <x v="1"/>
    <s v="A1885"/>
    <s v="Drinks"/>
    <x v="15075"/>
    <n v="2013"/>
    <s v="Old"/>
    <x v="0"/>
  </r>
  <r>
    <x v="0"/>
    <s v="A1885"/>
    <s v="Kids menu"/>
    <x v="15076"/>
    <n v="2013"/>
    <s v="Old"/>
    <x v="0"/>
  </r>
  <r>
    <x v="1"/>
    <s v="A1885"/>
    <s v="Kids menu"/>
    <x v="15077"/>
    <n v="2013"/>
    <s v="Old"/>
    <x v="0"/>
  </r>
  <r>
    <x v="0"/>
    <s v="A1885"/>
    <s v="Tacos"/>
    <x v="15078"/>
    <n v="2013"/>
    <s v="Old"/>
    <x v="0"/>
  </r>
  <r>
    <x v="1"/>
    <s v="A1885"/>
    <s v="Tacos"/>
    <x v="15079"/>
    <n v="2013"/>
    <s v="Old"/>
    <x v="0"/>
  </r>
  <r>
    <x v="0"/>
    <s v="A1886"/>
    <s v="Burritos"/>
    <x v="15080"/>
    <n v="2013"/>
    <s v="Old"/>
    <x v="0"/>
  </r>
  <r>
    <x v="1"/>
    <s v="A1886"/>
    <s v="Burritos"/>
    <x v="15081"/>
    <n v="2013"/>
    <s v="Old"/>
    <x v="0"/>
  </r>
  <r>
    <x v="0"/>
    <s v="A1886"/>
    <s v="Drinks"/>
    <x v="15082"/>
    <n v="2013"/>
    <s v="Old"/>
    <x v="0"/>
  </r>
  <r>
    <x v="1"/>
    <s v="A1886"/>
    <s v="Drinks"/>
    <x v="15083"/>
    <n v="2013"/>
    <s v="Old"/>
    <x v="0"/>
  </r>
  <r>
    <x v="0"/>
    <s v="A1886"/>
    <s v="Kids menu"/>
    <x v="15084"/>
    <n v="2013"/>
    <s v="Old"/>
    <x v="0"/>
  </r>
  <r>
    <x v="1"/>
    <s v="A1886"/>
    <s v="Kids menu"/>
    <x v="15085"/>
    <n v="2013"/>
    <s v="Old"/>
    <x v="0"/>
  </r>
  <r>
    <x v="0"/>
    <s v="A1886"/>
    <s v="Tacos"/>
    <x v="15086"/>
    <n v="2013"/>
    <s v="Old"/>
    <x v="0"/>
  </r>
  <r>
    <x v="1"/>
    <s v="A1886"/>
    <s v="Tacos"/>
    <x v="15087"/>
    <n v="2013"/>
    <s v="Old"/>
    <x v="0"/>
  </r>
  <r>
    <x v="0"/>
    <s v="A1887"/>
    <s v="Burritos"/>
    <x v="15088"/>
    <n v="2013"/>
    <s v="Old"/>
    <x v="0"/>
  </r>
  <r>
    <x v="1"/>
    <s v="A1887"/>
    <s v="Burritos"/>
    <x v="15089"/>
    <n v="2013"/>
    <s v="Old"/>
    <x v="0"/>
  </r>
  <r>
    <x v="0"/>
    <s v="A1887"/>
    <s v="Drinks"/>
    <x v="15090"/>
    <n v="2013"/>
    <s v="Old"/>
    <x v="0"/>
  </r>
  <r>
    <x v="1"/>
    <s v="A1887"/>
    <s v="Drinks"/>
    <x v="15091"/>
    <n v="2013"/>
    <s v="Old"/>
    <x v="0"/>
  </r>
  <r>
    <x v="0"/>
    <s v="A1887"/>
    <s v="Kids menu"/>
    <x v="15092"/>
    <n v="2013"/>
    <s v="Old"/>
    <x v="0"/>
  </r>
  <r>
    <x v="1"/>
    <s v="A1887"/>
    <s v="Kids menu"/>
    <x v="15093"/>
    <n v="2013"/>
    <s v="Old"/>
    <x v="0"/>
  </r>
  <r>
    <x v="0"/>
    <s v="A1887"/>
    <s v="Tacos"/>
    <x v="15094"/>
    <n v="2013"/>
    <s v="Old"/>
    <x v="0"/>
  </r>
  <r>
    <x v="1"/>
    <s v="A1887"/>
    <s v="Tacos"/>
    <x v="15095"/>
    <n v="2013"/>
    <s v="Old"/>
    <x v="0"/>
  </r>
  <r>
    <x v="0"/>
    <s v="A1888"/>
    <s v="Burritos"/>
    <x v="15096"/>
    <n v="2013"/>
    <s v="Old"/>
    <x v="0"/>
  </r>
  <r>
    <x v="1"/>
    <s v="A1888"/>
    <s v="Burritos"/>
    <x v="15097"/>
    <n v="2013"/>
    <s v="Old"/>
    <x v="0"/>
  </r>
  <r>
    <x v="0"/>
    <s v="A1888"/>
    <s v="Drinks"/>
    <x v="15098"/>
    <n v="2013"/>
    <s v="Old"/>
    <x v="0"/>
  </r>
  <r>
    <x v="1"/>
    <s v="A1888"/>
    <s v="Drinks"/>
    <x v="15099"/>
    <n v="2013"/>
    <s v="Old"/>
    <x v="0"/>
  </r>
  <r>
    <x v="0"/>
    <s v="A1888"/>
    <s v="Kids menu"/>
    <x v="15100"/>
    <n v="2013"/>
    <s v="Old"/>
    <x v="0"/>
  </r>
  <r>
    <x v="1"/>
    <s v="A1888"/>
    <s v="Kids menu"/>
    <x v="15101"/>
    <n v="2013"/>
    <s v="Old"/>
    <x v="0"/>
  </r>
  <r>
    <x v="0"/>
    <s v="A1888"/>
    <s v="Tacos"/>
    <x v="15102"/>
    <n v="2013"/>
    <s v="Old"/>
    <x v="0"/>
  </r>
  <r>
    <x v="1"/>
    <s v="A1888"/>
    <s v="Tacos"/>
    <x v="15103"/>
    <n v="2013"/>
    <s v="Old"/>
    <x v="0"/>
  </r>
  <r>
    <x v="0"/>
    <s v="A1889"/>
    <s v="Burritos"/>
    <x v="15104"/>
    <n v="2013"/>
    <s v="Old"/>
    <x v="0"/>
  </r>
  <r>
    <x v="1"/>
    <s v="A1889"/>
    <s v="Burritos"/>
    <x v="15105"/>
    <n v="2013"/>
    <s v="Old"/>
    <x v="0"/>
  </r>
  <r>
    <x v="0"/>
    <s v="A1889"/>
    <s v="Drinks"/>
    <x v="15106"/>
    <n v="2013"/>
    <s v="Old"/>
    <x v="0"/>
  </r>
  <r>
    <x v="1"/>
    <s v="A1889"/>
    <s v="Drinks"/>
    <x v="15107"/>
    <n v="2013"/>
    <s v="Old"/>
    <x v="0"/>
  </r>
  <r>
    <x v="0"/>
    <s v="A1889"/>
    <s v="Kids menu"/>
    <x v="15108"/>
    <n v="2013"/>
    <s v="Old"/>
    <x v="0"/>
  </r>
  <r>
    <x v="1"/>
    <s v="A1889"/>
    <s v="Kids menu"/>
    <x v="15109"/>
    <n v="2013"/>
    <s v="Old"/>
    <x v="0"/>
  </r>
  <r>
    <x v="0"/>
    <s v="A1889"/>
    <s v="Tacos"/>
    <x v="15110"/>
    <n v="2013"/>
    <s v="Old"/>
    <x v="0"/>
  </r>
  <r>
    <x v="1"/>
    <s v="A1889"/>
    <s v="Tacos"/>
    <x v="15111"/>
    <n v="2013"/>
    <s v="Old"/>
    <x v="0"/>
  </r>
  <r>
    <x v="0"/>
    <s v="A1890"/>
    <s v="Burritos"/>
    <x v="15112"/>
    <n v="2013"/>
    <s v="Old"/>
    <x v="0"/>
  </r>
  <r>
    <x v="1"/>
    <s v="A1890"/>
    <s v="Burritos"/>
    <x v="15113"/>
    <n v="2013"/>
    <s v="Old"/>
    <x v="0"/>
  </r>
  <r>
    <x v="0"/>
    <s v="A1890"/>
    <s v="Drinks"/>
    <x v="15114"/>
    <n v="2013"/>
    <s v="Old"/>
    <x v="0"/>
  </r>
  <r>
    <x v="1"/>
    <s v="A1890"/>
    <s v="Drinks"/>
    <x v="15115"/>
    <n v="2013"/>
    <s v="Old"/>
    <x v="0"/>
  </r>
  <r>
    <x v="0"/>
    <s v="A1890"/>
    <s v="Kids menu"/>
    <x v="15116"/>
    <n v="2013"/>
    <s v="Old"/>
    <x v="0"/>
  </r>
  <r>
    <x v="1"/>
    <s v="A1890"/>
    <s v="Kids menu"/>
    <x v="15117"/>
    <n v="2013"/>
    <s v="Old"/>
    <x v="0"/>
  </r>
  <r>
    <x v="0"/>
    <s v="A1890"/>
    <s v="Tacos"/>
    <x v="15118"/>
    <n v="2013"/>
    <s v="Old"/>
    <x v="0"/>
  </r>
  <r>
    <x v="1"/>
    <s v="A1890"/>
    <s v="Tacos"/>
    <x v="15119"/>
    <n v="2013"/>
    <s v="Old"/>
    <x v="0"/>
  </r>
  <r>
    <x v="0"/>
    <s v="A1891"/>
    <s v="Burritos"/>
    <x v="15120"/>
    <n v="2013"/>
    <s v="Old"/>
    <x v="0"/>
  </r>
  <r>
    <x v="1"/>
    <s v="A1891"/>
    <s v="Burritos"/>
    <x v="15121"/>
    <n v="2013"/>
    <s v="Old"/>
    <x v="0"/>
  </r>
  <r>
    <x v="0"/>
    <s v="A1891"/>
    <s v="Drinks"/>
    <x v="15122"/>
    <n v="2013"/>
    <s v="Old"/>
    <x v="0"/>
  </r>
  <r>
    <x v="1"/>
    <s v="A1891"/>
    <s v="Drinks"/>
    <x v="15123"/>
    <n v="2013"/>
    <s v="Old"/>
    <x v="0"/>
  </r>
  <r>
    <x v="0"/>
    <s v="A1891"/>
    <s v="Kids menu"/>
    <x v="15124"/>
    <n v="2013"/>
    <s v="Old"/>
    <x v="0"/>
  </r>
  <r>
    <x v="1"/>
    <s v="A1891"/>
    <s v="Kids menu"/>
    <x v="15125"/>
    <n v="2013"/>
    <s v="Old"/>
    <x v="0"/>
  </r>
  <r>
    <x v="0"/>
    <s v="A1891"/>
    <s v="Tacos"/>
    <x v="15126"/>
    <n v="2013"/>
    <s v="Old"/>
    <x v="0"/>
  </r>
  <r>
    <x v="1"/>
    <s v="A1891"/>
    <s v="Tacos"/>
    <x v="15127"/>
    <n v="2013"/>
    <s v="Old"/>
    <x v="0"/>
  </r>
  <r>
    <x v="0"/>
    <s v="A1892"/>
    <s v="Burritos"/>
    <x v="15128"/>
    <n v="2013"/>
    <s v="Old"/>
    <x v="0"/>
  </r>
  <r>
    <x v="1"/>
    <s v="A1892"/>
    <s v="Burritos"/>
    <x v="15129"/>
    <n v="2013"/>
    <s v="Old"/>
    <x v="0"/>
  </r>
  <r>
    <x v="0"/>
    <s v="A1892"/>
    <s v="Drinks"/>
    <x v="15130"/>
    <n v="2013"/>
    <s v="Old"/>
    <x v="0"/>
  </r>
  <r>
    <x v="1"/>
    <s v="A1892"/>
    <s v="Drinks"/>
    <x v="15131"/>
    <n v="2013"/>
    <s v="Old"/>
    <x v="0"/>
  </r>
  <r>
    <x v="0"/>
    <s v="A1892"/>
    <s v="Kids menu"/>
    <x v="15132"/>
    <n v="2013"/>
    <s v="Old"/>
    <x v="0"/>
  </r>
  <r>
    <x v="1"/>
    <s v="A1892"/>
    <s v="Kids menu"/>
    <x v="15133"/>
    <n v="2013"/>
    <s v="Old"/>
    <x v="0"/>
  </r>
  <r>
    <x v="0"/>
    <s v="A1892"/>
    <s v="Tacos"/>
    <x v="15134"/>
    <n v="2013"/>
    <s v="Old"/>
    <x v="0"/>
  </r>
  <r>
    <x v="1"/>
    <s v="A1892"/>
    <s v="Tacos"/>
    <x v="15135"/>
    <n v="2013"/>
    <s v="Old"/>
    <x v="0"/>
  </r>
  <r>
    <x v="0"/>
    <s v="A1893"/>
    <s v="Burritos"/>
    <x v="15136"/>
    <n v="2013"/>
    <s v="Old"/>
    <x v="0"/>
  </r>
  <r>
    <x v="1"/>
    <s v="A1893"/>
    <s v="Burritos"/>
    <x v="15137"/>
    <n v="2013"/>
    <s v="Old"/>
    <x v="0"/>
  </r>
  <r>
    <x v="0"/>
    <s v="A1893"/>
    <s v="Drinks"/>
    <x v="15138"/>
    <n v="2013"/>
    <s v="Old"/>
    <x v="0"/>
  </r>
  <r>
    <x v="1"/>
    <s v="A1893"/>
    <s v="Drinks"/>
    <x v="15139"/>
    <n v="2013"/>
    <s v="Old"/>
    <x v="0"/>
  </r>
  <r>
    <x v="0"/>
    <s v="A1893"/>
    <s v="Kids menu"/>
    <x v="15140"/>
    <n v="2013"/>
    <s v="Old"/>
    <x v="0"/>
  </r>
  <r>
    <x v="1"/>
    <s v="A1893"/>
    <s v="Kids menu"/>
    <x v="15141"/>
    <n v="2013"/>
    <s v="Old"/>
    <x v="0"/>
  </r>
  <r>
    <x v="0"/>
    <s v="A1893"/>
    <s v="Tacos"/>
    <x v="15142"/>
    <n v="2013"/>
    <s v="Old"/>
    <x v="0"/>
  </r>
  <r>
    <x v="1"/>
    <s v="A1893"/>
    <s v="Tacos"/>
    <x v="15143"/>
    <n v="2013"/>
    <s v="Old"/>
    <x v="0"/>
  </r>
  <r>
    <x v="0"/>
    <s v="A1894"/>
    <s v="Burritos"/>
    <x v="15144"/>
    <n v="2013"/>
    <s v="Old"/>
    <x v="0"/>
  </r>
  <r>
    <x v="1"/>
    <s v="A1894"/>
    <s v="Burritos"/>
    <x v="15145"/>
    <n v="2013"/>
    <s v="Old"/>
    <x v="0"/>
  </r>
  <r>
    <x v="0"/>
    <s v="A1894"/>
    <s v="Drinks"/>
    <x v="15146"/>
    <n v="2013"/>
    <s v="Old"/>
    <x v="0"/>
  </r>
  <r>
    <x v="1"/>
    <s v="A1894"/>
    <s v="Drinks"/>
    <x v="15147"/>
    <n v="2013"/>
    <s v="Old"/>
    <x v="0"/>
  </r>
  <r>
    <x v="0"/>
    <s v="A1894"/>
    <s v="Kids menu"/>
    <x v="15148"/>
    <n v="2013"/>
    <s v="Old"/>
    <x v="0"/>
  </r>
  <r>
    <x v="1"/>
    <s v="A1894"/>
    <s v="Kids menu"/>
    <x v="15149"/>
    <n v="2013"/>
    <s v="Old"/>
    <x v="0"/>
  </r>
  <r>
    <x v="0"/>
    <s v="A1894"/>
    <s v="Tacos"/>
    <x v="15150"/>
    <n v="2013"/>
    <s v="Old"/>
    <x v="0"/>
  </r>
  <r>
    <x v="1"/>
    <s v="A1894"/>
    <s v="Tacos"/>
    <x v="15151"/>
    <n v="2013"/>
    <s v="Old"/>
    <x v="0"/>
  </r>
  <r>
    <x v="0"/>
    <s v="A1895"/>
    <s v="Burritos"/>
    <x v="15152"/>
    <n v="2013"/>
    <s v="Old"/>
    <x v="0"/>
  </r>
  <r>
    <x v="1"/>
    <s v="A1895"/>
    <s v="Burritos"/>
    <x v="15153"/>
    <n v="2013"/>
    <s v="Old"/>
    <x v="0"/>
  </r>
  <r>
    <x v="0"/>
    <s v="A1895"/>
    <s v="Drinks"/>
    <x v="15154"/>
    <n v="2013"/>
    <s v="Old"/>
    <x v="0"/>
  </r>
  <r>
    <x v="1"/>
    <s v="A1895"/>
    <s v="Drinks"/>
    <x v="15155"/>
    <n v="2013"/>
    <s v="Old"/>
    <x v="0"/>
  </r>
  <r>
    <x v="0"/>
    <s v="A1895"/>
    <s v="Kids menu"/>
    <x v="15156"/>
    <n v="2013"/>
    <s v="Old"/>
    <x v="0"/>
  </r>
  <r>
    <x v="1"/>
    <s v="A1895"/>
    <s v="Kids menu"/>
    <x v="15157"/>
    <n v="2013"/>
    <s v="Old"/>
    <x v="0"/>
  </r>
  <r>
    <x v="0"/>
    <s v="A1895"/>
    <s v="Tacos"/>
    <x v="15158"/>
    <n v="2013"/>
    <s v="Old"/>
    <x v="0"/>
  </r>
  <r>
    <x v="1"/>
    <s v="A1895"/>
    <s v="Tacos"/>
    <x v="15159"/>
    <n v="2013"/>
    <s v="Old"/>
    <x v="0"/>
  </r>
  <r>
    <x v="0"/>
    <s v="A1896"/>
    <s v="Burritos"/>
    <x v="15160"/>
    <n v="2013"/>
    <s v="Old"/>
    <x v="0"/>
  </r>
  <r>
    <x v="1"/>
    <s v="A1896"/>
    <s v="Burritos"/>
    <x v="15161"/>
    <n v="2013"/>
    <s v="Old"/>
    <x v="0"/>
  </r>
  <r>
    <x v="0"/>
    <s v="A1896"/>
    <s v="Drinks"/>
    <x v="15162"/>
    <n v="2013"/>
    <s v="Old"/>
    <x v="0"/>
  </r>
  <r>
    <x v="1"/>
    <s v="A1896"/>
    <s v="Drinks"/>
    <x v="15163"/>
    <n v="2013"/>
    <s v="Old"/>
    <x v="0"/>
  </r>
  <r>
    <x v="0"/>
    <s v="A1896"/>
    <s v="Kids menu"/>
    <x v="15164"/>
    <n v="2013"/>
    <s v="Old"/>
    <x v="0"/>
  </r>
  <r>
    <x v="1"/>
    <s v="A1896"/>
    <s v="Kids menu"/>
    <x v="15165"/>
    <n v="2013"/>
    <s v="Old"/>
    <x v="0"/>
  </r>
  <r>
    <x v="0"/>
    <s v="A1896"/>
    <s v="Tacos"/>
    <x v="15166"/>
    <n v="2013"/>
    <s v="Old"/>
    <x v="0"/>
  </r>
  <r>
    <x v="1"/>
    <s v="A1896"/>
    <s v="Tacos"/>
    <x v="15167"/>
    <n v="2013"/>
    <s v="Old"/>
    <x v="0"/>
  </r>
  <r>
    <x v="0"/>
    <s v="A1897"/>
    <s v="Burritos"/>
    <x v="15168"/>
    <n v="2013"/>
    <s v="Old"/>
    <x v="0"/>
  </r>
  <r>
    <x v="1"/>
    <s v="A1897"/>
    <s v="Burritos"/>
    <x v="15169"/>
    <n v="2013"/>
    <s v="Old"/>
    <x v="0"/>
  </r>
  <r>
    <x v="0"/>
    <s v="A1897"/>
    <s v="Drinks"/>
    <x v="15170"/>
    <n v="2013"/>
    <s v="Old"/>
    <x v="0"/>
  </r>
  <r>
    <x v="1"/>
    <s v="A1897"/>
    <s v="Drinks"/>
    <x v="15171"/>
    <n v="2013"/>
    <s v="Old"/>
    <x v="0"/>
  </r>
  <r>
    <x v="0"/>
    <s v="A1897"/>
    <s v="Kids menu"/>
    <x v="15172"/>
    <n v="2013"/>
    <s v="Old"/>
    <x v="0"/>
  </r>
  <r>
    <x v="1"/>
    <s v="A1897"/>
    <s v="Kids menu"/>
    <x v="15173"/>
    <n v="2013"/>
    <s v="Old"/>
    <x v="0"/>
  </r>
  <r>
    <x v="0"/>
    <s v="A1897"/>
    <s v="Tacos"/>
    <x v="15174"/>
    <n v="2013"/>
    <s v="Old"/>
    <x v="0"/>
  </r>
  <r>
    <x v="1"/>
    <s v="A1897"/>
    <s v="Tacos"/>
    <x v="15175"/>
    <n v="2013"/>
    <s v="Old"/>
    <x v="0"/>
  </r>
  <r>
    <x v="0"/>
    <s v="A1898"/>
    <s v="Burritos"/>
    <x v="15176"/>
    <n v="2013"/>
    <s v="Old"/>
    <x v="0"/>
  </r>
  <r>
    <x v="1"/>
    <s v="A1898"/>
    <s v="Burritos"/>
    <x v="15177"/>
    <n v="2013"/>
    <s v="Old"/>
    <x v="0"/>
  </r>
  <r>
    <x v="0"/>
    <s v="A1898"/>
    <s v="Drinks"/>
    <x v="15178"/>
    <n v="2013"/>
    <s v="Old"/>
    <x v="0"/>
  </r>
  <r>
    <x v="1"/>
    <s v="A1898"/>
    <s v="Drinks"/>
    <x v="15179"/>
    <n v="2013"/>
    <s v="Old"/>
    <x v="0"/>
  </r>
  <r>
    <x v="0"/>
    <s v="A1898"/>
    <s v="Kids menu"/>
    <x v="15180"/>
    <n v="2013"/>
    <s v="Old"/>
    <x v="0"/>
  </r>
  <r>
    <x v="1"/>
    <s v="A1898"/>
    <s v="Kids menu"/>
    <x v="15181"/>
    <n v="2013"/>
    <s v="Old"/>
    <x v="0"/>
  </r>
  <r>
    <x v="0"/>
    <s v="A1898"/>
    <s v="Tacos"/>
    <x v="15182"/>
    <n v="2013"/>
    <s v="Old"/>
    <x v="0"/>
  </r>
  <r>
    <x v="1"/>
    <s v="A1898"/>
    <s v="Tacos"/>
    <x v="15183"/>
    <n v="2013"/>
    <s v="Old"/>
    <x v="0"/>
  </r>
  <r>
    <x v="0"/>
    <s v="A1899"/>
    <s v="Burritos"/>
    <x v="15184"/>
    <n v="2013"/>
    <s v="Old"/>
    <x v="0"/>
  </r>
  <r>
    <x v="1"/>
    <s v="A1899"/>
    <s v="Burritos"/>
    <x v="15185"/>
    <n v="2013"/>
    <s v="Old"/>
    <x v="0"/>
  </r>
  <r>
    <x v="0"/>
    <s v="A1899"/>
    <s v="Drinks"/>
    <x v="15186"/>
    <n v="2013"/>
    <s v="Old"/>
    <x v="0"/>
  </r>
  <r>
    <x v="1"/>
    <s v="A1899"/>
    <s v="Drinks"/>
    <x v="15187"/>
    <n v="2013"/>
    <s v="Old"/>
    <x v="0"/>
  </r>
  <r>
    <x v="0"/>
    <s v="A1899"/>
    <s v="Kids menu"/>
    <x v="15188"/>
    <n v="2013"/>
    <s v="Old"/>
    <x v="0"/>
  </r>
  <r>
    <x v="1"/>
    <s v="A1899"/>
    <s v="Kids menu"/>
    <x v="15189"/>
    <n v="2013"/>
    <s v="Old"/>
    <x v="0"/>
  </r>
  <r>
    <x v="0"/>
    <s v="A1899"/>
    <s v="Tacos"/>
    <x v="15190"/>
    <n v="2013"/>
    <s v="Old"/>
    <x v="0"/>
  </r>
  <r>
    <x v="1"/>
    <s v="A1899"/>
    <s v="Tacos"/>
    <x v="15191"/>
    <n v="2013"/>
    <s v="Old"/>
    <x v="0"/>
  </r>
  <r>
    <x v="0"/>
    <s v="A1900"/>
    <s v="Burritos"/>
    <x v="15192"/>
    <n v="2013"/>
    <s v="Old"/>
    <x v="0"/>
  </r>
  <r>
    <x v="1"/>
    <s v="A1900"/>
    <s v="Burritos"/>
    <x v="15193"/>
    <n v="2013"/>
    <s v="Old"/>
    <x v="0"/>
  </r>
  <r>
    <x v="0"/>
    <s v="A1900"/>
    <s v="Drinks"/>
    <x v="15194"/>
    <n v="2013"/>
    <s v="Old"/>
    <x v="0"/>
  </r>
  <r>
    <x v="1"/>
    <s v="A1900"/>
    <s v="Drinks"/>
    <x v="15195"/>
    <n v="2013"/>
    <s v="Old"/>
    <x v="0"/>
  </r>
  <r>
    <x v="0"/>
    <s v="A1900"/>
    <s v="Kids menu"/>
    <x v="15196"/>
    <n v="2013"/>
    <s v="Old"/>
    <x v="0"/>
  </r>
  <r>
    <x v="1"/>
    <s v="A1900"/>
    <s v="Kids menu"/>
    <x v="15197"/>
    <n v="2013"/>
    <s v="Old"/>
    <x v="0"/>
  </r>
  <r>
    <x v="0"/>
    <s v="A1900"/>
    <s v="Tacos"/>
    <x v="15198"/>
    <n v="2013"/>
    <s v="Old"/>
    <x v="0"/>
  </r>
  <r>
    <x v="1"/>
    <s v="A1900"/>
    <s v="Tacos"/>
    <x v="15199"/>
    <n v="2013"/>
    <s v="Old"/>
    <x v="0"/>
  </r>
  <r>
    <x v="0"/>
    <s v="A1901"/>
    <s v="Burritos"/>
    <x v="15200"/>
    <n v="2013"/>
    <s v="Old"/>
    <x v="0"/>
  </r>
  <r>
    <x v="1"/>
    <s v="A1901"/>
    <s v="Burritos"/>
    <x v="15201"/>
    <n v="2013"/>
    <s v="Old"/>
    <x v="0"/>
  </r>
  <r>
    <x v="0"/>
    <s v="A1901"/>
    <s v="Drinks"/>
    <x v="15202"/>
    <n v="2013"/>
    <s v="Old"/>
    <x v="0"/>
  </r>
  <r>
    <x v="1"/>
    <s v="A1901"/>
    <s v="Drinks"/>
    <x v="15203"/>
    <n v="2013"/>
    <s v="Old"/>
    <x v="0"/>
  </r>
  <r>
    <x v="0"/>
    <s v="A1901"/>
    <s v="Kids menu"/>
    <x v="15204"/>
    <n v="2013"/>
    <s v="Old"/>
    <x v="0"/>
  </r>
  <r>
    <x v="1"/>
    <s v="A1901"/>
    <s v="Kids menu"/>
    <x v="15205"/>
    <n v="2013"/>
    <s v="Old"/>
    <x v="0"/>
  </r>
  <r>
    <x v="0"/>
    <s v="A1901"/>
    <s v="Tacos"/>
    <x v="15206"/>
    <n v="2013"/>
    <s v="Old"/>
    <x v="0"/>
  </r>
  <r>
    <x v="1"/>
    <s v="A1901"/>
    <s v="Tacos"/>
    <x v="15207"/>
    <n v="2013"/>
    <s v="Old"/>
    <x v="0"/>
  </r>
  <r>
    <x v="0"/>
    <s v="A1902"/>
    <s v="Burritos"/>
    <x v="15208"/>
    <n v="2013"/>
    <s v="Old"/>
    <x v="0"/>
  </r>
  <r>
    <x v="1"/>
    <s v="A1902"/>
    <s v="Burritos"/>
    <x v="15209"/>
    <n v="2013"/>
    <s v="Old"/>
    <x v="0"/>
  </r>
  <r>
    <x v="0"/>
    <s v="A1902"/>
    <s v="Drinks"/>
    <x v="15210"/>
    <n v="2013"/>
    <s v="Old"/>
    <x v="0"/>
  </r>
  <r>
    <x v="1"/>
    <s v="A1902"/>
    <s v="Drinks"/>
    <x v="15211"/>
    <n v="2013"/>
    <s v="Old"/>
    <x v="0"/>
  </r>
  <r>
    <x v="0"/>
    <s v="A1902"/>
    <s v="Kids menu"/>
    <x v="15212"/>
    <n v="2013"/>
    <s v="Old"/>
    <x v="0"/>
  </r>
  <r>
    <x v="1"/>
    <s v="A1902"/>
    <s v="Kids menu"/>
    <x v="15213"/>
    <n v="2013"/>
    <s v="Old"/>
    <x v="0"/>
  </r>
  <r>
    <x v="0"/>
    <s v="A1902"/>
    <s v="Tacos"/>
    <x v="15214"/>
    <n v="2013"/>
    <s v="Old"/>
    <x v="0"/>
  </r>
  <r>
    <x v="1"/>
    <s v="A1902"/>
    <s v="Tacos"/>
    <x v="15215"/>
    <n v="2013"/>
    <s v="Old"/>
    <x v="0"/>
  </r>
  <r>
    <x v="0"/>
    <s v="A1903"/>
    <s v="Burritos"/>
    <x v="15216"/>
    <n v="2013"/>
    <s v="Old"/>
    <x v="0"/>
  </r>
  <r>
    <x v="1"/>
    <s v="A1903"/>
    <s v="Burritos"/>
    <x v="15217"/>
    <n v="2013"/>
    <s v="Old"/>
    <x v="0"/>
  </r>
  <r>
    <x v="0"/>
    <s v="A1903"/>
    <s v="Drinks"/>
    <x v="15218"/>
    <n v="2013"/>
    <s v="Old"/>
    <x v="0"/>
  </r>
  <r>
    <x v="1"/>
    <s v="A1903"/>
    <s v="Drinks"/>
    <x v="15219"/>
    <n v="2013"/>
    <s v="Old"/>
    <x v="0"/>
  </r>
  <r>
    <x v="0"/>
    <s v="A1903"/>
    <s v="Kids menu"/>
    <x v="15220"/>
    <n v="2013"/>
    <s v="Old"/>
    <x v="0"/>
  </r>
  <r>
    <x v="1"/>
    <s v="A1903"/>
    <s v="Kids menu"/>
    <x v="15221"/>
    <n v="2013"/>
    <s v="Old"/>
    <x v="0"/>
  </r>
  <r>
    <x v="0"/>
    <s v="A1903"/>
    <s v="Tacos"/>
    <x v="15222"/>
    <n v="2013"/>
    <s v="Old"/>
    <x v="0"/>
  </r>
  <r>
    <x v="1"/>
    <s v="A1903"/>
    <s v="Tacos"/>
    <x v="15223"/>
    <n v="2013"/>
    <s v="Old"/>
    <x v="0"/>
  </r>
  <r>
    <x v="0"/>
    <s v="A1904"/>
    <s v="Burritos"/>
    <x v="15224"/>
    <n v="2013"/>
    <s v="Old"/>
    <x v="0"/>
  </r>
  <r>
    <x v="1"/>
    <s v="A1904"/>
    <s v="Burritos"/>
    <x v="15225"/>
    <n v="2013"/>
    <s v="Old"/>
    <x v="0"/>
  </r>
  <r>
    <x v="0"/>
    <s v="A1904"/>
    <s v="Drinks"/>
    <x v="15226"/>
    <n v="2013"/>
    <s v="Old"/>
    <x v="0"/>
  </r>
  <r>
    <x v="1"/>
    <s v="A1904"/>
    <s v="Drinks"/>
    <x v="15227"/>
    <n v="2013"/>
    <s v="Old"/>
    <x v="0"/>
  </r>
  <r>
    <x v="0"/>
    <s v="A1904"/>
    <s v="Kids menu"/>
    <x v="15228"/>
    <n v="2013"/>
    <s v="Old"/>
    <x v="0"/>
  </r>
  <r>
    <x v="1"/>
    <s v="A1904"/>
    <s v="Kids menu"/>
    <x v="15229"/>
    <n v="2013"/>
    <s v="Old"/>
    <x v="0"/>
  </r>
  <r>
    <x v="0"/>
    <s v="A1904"/>
    <s v="Tacos"/>
    <x v="15230"/>
    <n v="2013"/>
    <s v="Old"/>
    <x v="0"/>
  </r>
  <r>
    <x v="1"/>
    <s v="A1904"/>
    <s v="Tacos"/>
    <x v="15231"/>
    <n v="2013"/>
    <s v="Old"/>
    <x v="0"/>
  </r>
  <r>
    <x v="0"/>
    <s v="A1905"/>
    <s v="Burritos"/>
    <x v="15232"/>
    <n v="2013"/>
    <s v="Old"/>
    <x v="0"/>
  </r>
  <r>
    <x v="1"/>
    <s v="A1905"/>
    <s v="Burritos"/>
    <x v="15233"/>
    <n v="2013"/>
    <s v="Old"/>
    <x v="0"/>
  </r>
  <r>
    <x v="0"/>
    <s v="A1905"/>
    <s v="Drinks"/>
    <x v="15234"/>
    <n v="2013"/>
    <s v="Old"/>
    <x v="0"/>
  </r>
  <r>
    <x v="1"/>
    <s v="A1905"/>
    <s v="Drinks"/>
    <x v="15235"/>
    <n v="2013"/>
    <s v="Old"/>
    <x v="0"/>
  </r>
  <r>
    <x v="0"/>
    <s v="A1905"/>
    <s v="Kids menu"/>
    <x v="15236"/>
    <n v="2013"/>
    <s v="Old"/>
    <x v="0"/>
  </r>
  <r>
    <x v="1"/>
    <s v="A1905"/>
    <s v="Kids menu"/>
    <x v="15237"/>
    <n v="2013"/>
    <s v="Old"/>
    <x v="0"/>
  </r>
  <r>
    <x v="0"/>
    <s v="A1905"/>
    <s v="Tacos"/>
    <x v="15238"/>
    <n v="2013"/>
    <s v="Old"/>
    <x v="0"/>
  </r>
  <r>
    <x v="1"/>
    <s v="A1905"/>
    <s v="Tacos"/>
    <x v="15239"/>
    <n v="2013"/>
    <s v="Old"/>
    <x v="0"/>
  </r>
  <r>
    <x v="0"/>
    <s v="A1906"/>
    <s v="Burritos"/>
    <x v="15240"/>
    <n v="2013"/>
    <s v="Old"/>
    <x v="0"/>
  </r>
  <r>
    <x v="1"/>
    <s v="A1906"/>
    <s v="Burritos"/>
    <x v="15241"/>
    <n v="2013"/>
    <s v="Old"/>
    <x v="0"/>
  </r>
  <r>
    <x v="0"/>
    <s v="A1906"/>
    <s v="Drinks"/>
    <x v="15242"/>
    <n v="2013"/>
    <s v="Old"/>
    <x v="0"/>
  </r>
  <r>
    <x v="1"/>
    <s v="A1906"/>
    <s v="Drinks"/>
    <x v="15243"/>
    <n v="2013"/>
    <s v="Old"/>
    <x v="0"/>
  </r>
  <r>
    <x v="0"/>
    <s v="A1906"/>
    <s v="Kids menu"/>
    <x v="15244"/>
    <n v="2013"/>
    <s v="Old"/>
    <x v="0"/>
  </r>
  <r>
    <x v="1"/>
    <s v="A1906"/>
    <s v="Kids menu"/>
    <x v="15245"/>
    <n v="2013"/>
    <s v="Old"/>
    <x v="0"/>
  </r>
  <r>
    <x v="0"/>
    <s v="A1906"/>
    <s v="Tacos"/>
    <x v="15246"/>
    <n v="2013"/>
    <s v="Old"/>
    <x v="0"/>
  </r>
  <r>
    <x v="1"/>
    <s v="A1906"/>
    <s v="Tacos"/>
    <x v="15247"/>
    <n v="2013"/>
    <s v="Old"/>
    <x v="0"/>
  </r>
  <r>
    <x v="0"/>
    <s v="A1907"/>
    <s v="Burritos"/>
    <x v="15248"/>
    <n v="2013"/>
    <s v="Old"/>
    <x v="0"/>
  </r>
  <r>
    <x v="1"/>
    <s v="A1907"/>
    <s v="Burritos"/>
    <x v="15249"/>
    <n v="2013"/>
    <s v="Old"/>
    <x v="0"/>
  </r>
  <r>
    <x v="0"/>
    <s v="A1907"/>
    <s v="Drinks"/>
    <x v="15250"/>
    <n v="2013"/>
    <s v="Old"/>
    <x v="0"/>
  </r>
  <r>
    <x v="1"/>
    <s v="A1907"/>
    <s v="Drinks"/>
    <x v="15251"/>
    <n v="2013"/>
    <s v="Old"/>
    <x v="0"/>
  </r>
  <r>
    <x v="0"/>
    <s v="A1907"/>
    <s v="Kids menu"/>
    <x v="15252"/>
    <n v="2013"/>
    <s v="Old"/>
    <x v="0"/>
  </r>
  <r>
    <x v="1"/>
    <s v="A1907"/>
    <s v="Kids menu"/>
    <x v="15253"/>
    <n v="2013"/>
    <s v="Old"/>
    <x v="0"/>
  </r>
  <r>
    <x v="0"/>
    <s v="A1907"/>
    <s v="Tacos"/>
    <x v="15254"/>
    <n v="2013"/>
    <s v="Old"/>
    <x v="0"/>
  </r>
  <r>
    <x v="1"/>
    <s v="A1907"/>
    <s v="Tacos"/>
    <x v="15255"/>
    <n v="2013"/>
    <s v="Old"/>
    <x v="0"/>
  </r>
  <r>
    <x v="0"/>
    <s v="A1908"/>
    <s v="Burritos"/>
    <x v="15256"/>
    <n v="2013"/>
    <s v="Old"/>
    <x v="0"/>
  </r>
  <r>
    <x v="1"/>
    <s v="A1908"/>
    <s v="Burritos"/>
    <x v="15257"/>
    <n v="2013"/>
    <s v="Old"/>
    <x v="0"/>
  </r>
  <r>
    <x v="0"/>
    <s v="A1908"/>
    <s v="Drinks"/>
    <x v="15258"/>
    <n v="2013"/>
    <s v="Old"/>
    <x v="0"/>
  </r>
  <r>
    <x v="1"/>
    <s v="A1908"/>
    <s v="Drinks"/>
    <x v="15259"/>
    <n v="2013"/>
    <s v="Old"/>
    <x v="0"/>
  </r>
  <r>
    <x v="0"/>
    <s v="A1908"/>
    <s v="Kids menu"/>
    <x v="15260"/>
    <n v="2013"/>
    <s v="Old"/>
    <x v="0"/>
  </r>
  <r>
    <x v="1"/>
    <s v="A1908"/>
    <s v="Kids menu"/>
    <x v="15261"/>
    <n v="2013"/>
    <s v="Old"/>
    <x v="0"/>
  </r>
  <r>
    <x v="0"/>
    <s v="A1908"/>
    <s v="Tacos"/>
    <x v="15262"/>
    <n v="2013"/>
    <s v="Old"/>
    <x v="0"/>
  </r>
  <r>
    <x v="1"/>
    <s v="A1908"/>
    <s v="Tacos"/>
    <x v="15263"/>
    <n v="2013"/>
    <s v="Old"/>
    <x v="0"/>
  </r>
  <r>
    <x v="0"/>
    <s v="A1909"/>
    <s v="Burritos"/>
    <x v="15264"/>
    <n v="2013"/>
    <s v="Old"/>
    <x v="0"/>
  </r>
  <r>
    <x v="1"/>
    <s v="A1909"/>
    <s v="Burritos"/>
    <x v="15265"/>
    <n v="2013"/>
    <s v="Old"/>
    <x v="0"/>
  </r>
  <r>
    <x v="0"/>
    <s v="A1909"/>
    <s v="Drinks"/>
    <x v="15266"/>
    <n v="2013"/>
    <s v="Old"/>
    <x v="0"/>
  </r>
  <r>
    <x v="1"/>
    <s v="A1909"/>
    <s v="Drinks"/>
    <x v="15267"/>
    <n v="2013"/>
    <s v="Old"/>
    <x v="0"/>
  </r>
  <r>
    <x v="0"/>
    <s v="A1909"/>
    <s v="Kids menu"/>
    <x v="15268"/>
    <n v="2013"/>
    <s v="Old"/>
    <x v="0"/>
  </r>
  <r>
    <x v="1"/>
    <s v="A1909"/>
    <s v="Kids menu"/>
    <x v="15269"/>
    <n v="2013"/>
    <s v="Old"/>
    <x v="0"/>
  </r>
  <r>
    <x v="0"/>
    <s v="A1909"/>
    <s v="Tacos"/>
    <x v="15270"/>
    <n v="2013"/>
    <s v="Old"/>
    <x v="0"/>
  </r>
  <r>
    <x v="1"/>
    <s v="A1909"/>
    <s v="Tacos"/>
    <x v="15271"/>
    <n v="2013"/>
    <s v="Old"/>
    <x v="0"/>
  </r>
  <r>
    <x v="0"/>
    <s v="A1910"/>
    <s v="Burritos"/>
    <x v="15272"/>
    <n v="2013"/>
    <s v="Old"/>
    <x v="0"/>
  </r>
  <r>
    <x v="1"/>
    <s v="A1910"/>
    <s v="Burritos"/>
    <x v="15273"/>
    <n v="2013"/>
    <s v="Old"/>
    <x v="0"/>
  </r>
  <r>
    <x v="0"/>
    <s v="A1910"/>
    <s v="Drinks"/>
    <x v="15274"/>
    <n v="2013"/>
    <s v="Old"/>
    <x v="0"/>
  </r>
  <r>
    <x v="1"/>
    <s v="A1910"/>
    <s v="Drinks"/>
    <x v="15275"/>
    <n v="2013"/>
    <s v="Old"/>
    <x v="0"/>
  </r>
  <r>
    <x v="0"/>
    <s v="A1910"/>
    <s v="Kids menu"/>
    <x v="15276"/>
    <n v="2013"/>
    <s v="Old"/>
    <x v="0"/>
  </r>
  <r>
    <x v="1"/>
    <s v="A1910"/>
    <s v="Kids menu"/>
    <x v="15277"/>
    <n v="2013"/>
    <s v="Old"/>
    <x v="0"/>
  </r>
  <r>
    <x v="0"/>
    <s v="A1910"/>
    <s v="Tacos"/>
    <x v="15278"/>
    <n v="2013"/>
    <s v="Old"/>
    <x v="0"/>
  </r>
  <r>
    <x v="1"/>
    <s v="A1910"/>
    <s v="Tacos"/>
    <x v="15279"/>
    <n v="2013"/>
    <s v="Old"/>
    <x v="0"/>
  </r>
  <r>
    <x v="0"/>
    <s v="A1911"/>
    <s v="Burritos"/>
    <x v="15280"/>
    <n v="2013"/>
    <s v="Old"/>
    <x v="0"/>
  </r>
  <r>
    <x v="1"/>
    <s v="A1911"/>
    <s v="Burritos"/>
    <x v="15281"/>
    <n v="2013"/>
    <s v="Old"/>
    <x v="0"/>
  </r>
  <r>
    <x v="0"/>
    <s v="A1911"/>
    <s v="Drinks"/>
    <x v="15282"/>
    <n v="2013"/>
    <s v="Old"/>
    <x v="0"/>
  </r>
  <r>
    <x v="1"/>
    <s v="A1911"/>
    <s v="Drinks"/>
    <x v="15283"/>
    <n v="2013"/>
    <s v="Old"/>
    <x v="0"/>
  </r>
  <r>
    <x v="0"/>
    <s v="A1911"/>
    <s v="Kids menu"/>
    <x v="15284"/>
    <n v="2013"/>
    <s v="Old"/>
    <x v="0"/>
  </r>
  <r>
    <x v="1"/>
    <s v="A1911"/>
    <s v="Kids menu"/>
    <x v="15285"/>
    <n v="2013"/>
    <s v="Old"/>
    <x v="0"/>
  </r>
  <r>
    <x v="0"/>
    <s v="A1911"/>
    <s v="Tacos"/>
    <x v="15286"/>
    <n v="2013"/>
    <s v="Old"/>
    <x v="0"/>
  </r>
  <r>
    <x v="1"/>
    <s v="A1911"/>
    <s v="Tacos"/>
    <x v="15287"/>
    <n v="2013"/>
    <s v="Old"/>
    <x v="0"/>
  </r>
  <r>
    <x v="0"/>
    <s v="A1912"/>
    <s v="Burritos"/>
    <x v="15288"/>
    <n v="2013"/>
    <s v="Old"/>
    <x v="0"/>
  </r>
  <r>
    <x v="1"/>
    <s v="A1912"/>
    <s v="Burritos"/>
    <x v="15289"/>
    <n v="2013"/>
    <s v="Old"/>
    <x v="0"/>
  </r>
  <r>
    <x v="0"/>
    <s v="A1912"/>
    <s v="Drinks"/>
    <x v="15290"/>
    <n v="2013"/>
    <s v="Old"/>
    <x v="0"/>
  </r>
  <r>
    <x v="1"/>
    <s v="A1912"/>
    <s v="Drinks"/>
    <x v="15291"/>
    <n v="2013"/>
    <s v="Old"/>
    <x v="0"/>
  </r>
  <r>
    <x v="0"/>
    <s v="A1912"/>
    <s v="Kids menu"/>
    <x v="15292"/>
    <n v="2013"/>
    <s v="Old"/>
    <x v="0"/>
  </r>
  <r>
    <x v="1"/>
    <s v="A1912"/>
    <s v="Kids menu"/>
    <x v="15293"/>
    <n v="2013"/>
    <s v="Old"/>
    <x v="0"/>
  </r>
  <r>
    <x v="0"/>
    <s v="A1912"/>
    <s v="Tacos"/>
    <x v="15294"/>
    <n v="2013"/>
    <s v="Old"/>
    <x v="0"/>
  </r>
  <r>
    <x v="1"/>
    <s v="A1912"/>
    <s v="Tacos"/>
    <x v="15295"/>
    <n v="2013"/>
    <s v="Old"/>
    <x v="0"/>
  </r>
  <r>
    <x v="0"/>
    <s v="A1913"/>
    <s v="Burritos"/>
    <x v="15296"/>
    <n v="2013"/>
    <s v="Old"/>
    <x v="0"/>
  </r>
  <r>
    <x v="1"/>
    <s v="A1913"/>
    <s v="Burritos"/>
    <x v="15297"/>
    <n v="2013"/>
    <s v="Old"/>
    <x v="0"/>
  </r>
  <r>
    <x v="0"/>
    <s v="A1913"/>
    <s v="Drinks"/>
    <x v="15298"/>
    <n v="2013"/>
    <s v="Old"/>
    <x v="0"/>
  </r>
  <r>
    <x v="1"/>
    <s v="A1913"/>
    <s v="Drinks"/>
    <x v="15299"/>
    <n v="2013"/>
    <s v="Old"/>
    <x v="0"/>
  </r>
  <r>
    <x v="0"/>
    <s v="A1913"/>
    <s v="Kids menu"/>
    <x v="15300"/>
    <n v="2013"/>
    <s v="Old"/>
    <x v="0"/>
  </r>
  <r>
    <x v="1"/>
    <s v="A1913"/>
    <s v="Kids menu"/>
    <x v="15301"/>
    <n v="2013"/>
    <s v="Old"/>
    <x v="0"/>
  </r>
  <r>
    <x v="0"/>
    <s v="A1913"/>
    <s v="Tacos"/>
    <x v="15302"/>
    <n v="2013"/>
    <s v="Old"/>
    <x v="0"/>
  </r>
  <r>
    <x v="1"/>
    <s v="A1913"/>
    <s v="Tacos"/>
    <x v="15303"/>
    <n v="2013"/>
    <s v="Old"/>
    <x v="0"/>
  </r>
  <r>
    <x v="0"/>
    <s v="A1914"/>
    <s v="Burritos"/>
    <x v="15304"/>
    <n v="2013"/>
    <s v="Old"/>
    <x v="0"/>
  </r>
  <r>
    <x v="1"/>
    <s v="A1914"/>
    <s v="Burritos"/>
    <x v="15305"/>
    <n v="2013"/>
    <s v="Old"/>
    <x v="0"/>
  </r>
  <r>
    <x v="0"/>
    <s v="A1914"/>
    <s v="Drinks"/>
    <x v="15306"/>
    <n v="2013"/>
    <s v="Old"/>
    <x v="0"/>
  </r>
  <r>
    <x v="1"/>
    <s v="A1914"/>
    <s v="Drinks"/>
    <x v="15307"/>
    <n v="2013"/>
    <s v="Old"/>
    <x v="0"/>
  </r>
  <r>
    <x v="0"/>
    <s v="A1914"/>
    <s v="Kids menu"/>
    <x v="15308"/>
    <n v="2013"/>
    <s v="Old"/>
    <x v="0"/>
  </r>
  <r>
    <x v="1"/>
    <s v="A1914"/>
    <s v="Kids menu"/>
    <x v="15309"/>
    <n v="2013"/>
    <s v="Old"/>
    <x v="0"/>
  </r>
  <r>
    <x v="0"/>
    <s v="A1914"/>
    <s v="Tacos"/>
    <x v="15310"/>
    <n v="2013"/>
    <s v="Old"/>
    <x v="0"/>
  </r>
  <r>
    <x v="1"/>
    <s v="A1914"/>
    <s v="Tacos"/>
    <x v="15311"/>
    <n v="2013"/>
    <s v="Old"/>
    <x v="0"/>
  </r>
  <r>
    <x v="0"/>
    <s v="A1915"/>
    <s v="Burritos"/>
    <x v="15312"/>
    <n v="2013"/>
    <s v="Old"/>
    <x v="0"/>
  </r>
  <r>
    <x v="1"/>
    <s v="A1915"/>
    <s v="Burritos"/>
    <x v="15313"/>
    <n v="2013"/>
    <s v="Old"/>
    <x v="0"/>
  </r>
  <r>
    <x v="0"/>
    <s v="A1915"/>
    <s v="Drinks"/>
    <x v="15314"/>
    <n v="2013"/>
    <s v="Old"/>
    <x v="0"/>
  </r>
  <r>
    <x v="1"/>
    <s v="A1915"/>
    <s v="Drinks"/>
    <x v="15315"/>
    <n v="2013"/>
    <s v="Old"/>
    <x v="0"/>
  </r>
  <r>
    <x v="0"/>
    <s v="A1915"/>
    <s v="Kids menu"/>
    <x v="15316"/>
    <n v="2013"/>
    <s v="Old"/>
    <x v="0"/>
  </r>
  <r>
    <x v="1"/>
    <s v="A1915"/>
    <s v="Kids menu"/>
    <x v="15317"/>
    <n v="2013"/>
    <s v="Old"/>
    <x v="0"/>
  </r>
  <r>
    <x v="0"/>
    <s v="A1915"/>
    <s v="Tacos"/>
    <x v="15318"/>
    <n v="2013"/>
    <s v="Old"/>
    <x v="0"/>
  </r>
  <r>
    <x v="1"/>
    <s v="A1915"/>
    <s v="Tacos"/>
    <x v="15319"/>
    <n v="2013"/>
    <s v="Old"/>
    <x v="0"/>
  </r>
  <r>
    <x v="0"/>
    <s v="A1916"/>
    <s v="Burritos"/>
    <x v="15320"/>
    <n v="2013"/>
    <s v="Old"/>
    <x v="0"/>
  </r>
  <r>
    <x v="1"/>
    <s v="A1916"/>
    <s v="Burritos"/>
    <x v="15321"/>
    <n v="2013"/>
    <s v="Old"/>
    <x v="0"/>
  </r>
  <r>
    <x v="0"/>
    <s v="A1916"/>
    <s v="Drinks"/>
    <x v="15322"/>
    <n v="2013"/>
    <s v="Old"/>
    <x v="0"/>
  </r>
  <r>
    <x v="1"/>
    <s v="A1916"/>
    <s v="Drinks"/>
    <x v="15323"/>
    <n v="2013"/>
    <s v="Old"/>
    <x v="0"/>
  </r>
  <r>
    <x v="0"/>
    <s v="A1916"/>
    <s v="Kids menu"/>
    <x v="15324"/>
    <n v="2013"/>
    <s v="Old"/>
    <x v="0"/>
  </r>
  <r>
    <x v="1"/>
    <s v="A1916"/>
    <s v="Kids menu"/>
    <x v="15325"/>
    <n v="2013"/>
    <s v="Old"/>
    <x v="0"/>
  </r>
  <r>
    <x v="0"/>
    <s v="A1916"/>
    <s v="Tacos"/>
    <x v="15326"/>
    <n v="2013"/>
    <s v="Old"/>
    <x v="0"/>
  </r>
  <r>
    <x v="1"/>
    <s v="A1916"/>
    <s v="Tacos"/>
    <x v="15327"/>
    <n v="2013"/>
    <s v="Old"/>
    <x v="0"/>
  </r>
  <r>
    <x v="0"/>
    <s v="A1917"/>
    <s v="Burritos"/>
    <x v="15328"/>
    <n v="2013"/>
    <s v="Old"/>
    <x v="0"/>
  </r>
  <r>
    <x v="1"/>
    <s v="A1917"/>
    <s v="Burritos"/>
    <x v="15329"/>
    <n v="2013"/>
    <s v="Old"/>
    <x v="0"/>
  </r>
  <r>
    <x v="0"/>
    <s v="A1917"/>
    <s v="Drinks"/>
    <x v="15330"/>
    <n v="2013"/>
    <s v="Old"/>
    <x v="0"/>
  </r>
  <r>
    <x v="1"/>
    <s v="A1917"/>
    <s v="Drinks"/>
    <x v="15331"/>
    <n v="2013"/>
    <s v="Old"/>
    <x v="0"/>
  </r>
  <r>
    <x v="0"/>
    <s v="A1917"/>
    <s v="Kids menu"/>
    <x v="15332"/>
    <n v="2013"/>
    <s v="Old"/>
    <x v="0"/>
  </r>
  <r>
    <x v="1"/>
    <s v="A1917"/>
    <s v="Kids menu"/>
    <x v="15333"/>
    <n v="2013"/>
    <s v="Old"/>
    <x v="0"/>
  </r>
  <r>
    <x v="0"/>
    <s v="A1917"/>
    <s v="Tacos"/>
    <x v="15334"/>
    <n v="2013"/>
    <s v="Old"/>
    <x v="0"/>
  </r>
  <r>
    <x v="1"/>
    <s v="A1917"/>
    <s v="Tacos"/>
    <x v="15335"/>
    <n v="2013"/>
    <s v="Old"/>
    <x v="0"/>
  </r>
  <r>
    <x v="0"/>
    <s v="A1918"/>
    <s v="Burritos"/>
    <x v="15336"/>
    <n v="2013"/>
    <s v="Old"/>
    <x v="0"/>
  </r>
  <r>
    <x v="1"/>
    <s v="A1918"/>
    <s v="Burritos"/>
    <x v="15337"/>
    <n v="2013"/>
    <s v="Old"/>
    <x v="0"/>
  </r>
  <r>
    <x v="0"/>
    <s v="A1918"/>
    <s v="Drinks"/>
    <x v="15338"/>
    <n v="2013"/>
    <s v="Old"/>
    <x v="0"/>
  </r>
  <r>
    <x v="1"/>
    <s v="A1918"/>
    <s v="Drinks"/>
    <x v="15339"/>
    <n v="2013"/>
    <s v="Old"/>
    <x v="0"/>
  </r>
  <r>
    <x v="0"/>
    <s v="A1918"/>
    <s v="Kids menu"/>
    <x v="15340"/>
    <n v="2013"/>
    <s v="Old"/>
    <x v="0"/>
  </r>
  <r>
    <x v="1"/>
    <s v="A1918"/>
    <s v="Kids menu"/>
    <x v="15341"/>
    <n v="2013"/>
    <s v="Old"/>
    <x v="0"/>
  </r>
  <r>
    <x v="0"/>
    <s v="A1918"/>
    <s v="Tacos"/>
    <x v="15342"/>
    <n v="2013"/>
    <s v="Old"/>
    <x v="0"/>
  </r>
  <r>
    <x v="1"/>
    <s v="A1918"/>
    <s v="Tacos"/>
    <x v="15343"/>
    <n v="2013"/>
    <s v="Old"/>
    <x v="0"/>
  </r>
  <r>
    <x v="0"/>
    <s v="A1919"/>
    <s v="Burritos"/>
    <x v="15344"/>
    <n v="2013"/>
    <s v="Old"/>
    <x v="0"/>
  </r>
  <r>
    <x v="1"/>
    <s v="A1919"/>
    <s v="Burritos"/>
    <x v="15345"/>
    <n v="2013"/>
    <s v="Old"/>
    <x v="0"/>
  </r>
  <r>
    <x v="0"/>
    <s v="A1919"/>
    <s v="Drinks"/>
    <x v="15346"/>
    <n v="2013"/>
    <s v="Old"/>
    <x v="0"/>
  </r>
  <r>
    <x v="1"/>
    <s v="A1919"/>
    <s v="Drinks"/>
    <x v="15347"/>
    <n v="2013"/>
    <s v="Old"/>
    <x v="0"/>
  </r>
  <r>
    <x v="0"/>
    <s v="A1919"/>
    <s v="Kids menu"/>
    <x v="15348"/>
    <n v="2013"/>
    <s v="Old"/>
    <x v="0"/>
  </r>
  <r>
    <x v="1"/>
    <s v="A1919"/>
    <s v="Kids menu"/>
    <x v="15349"/>
    <n v="2013"/>
    <s v="Old"/>
    <x v="0"/>
  </r>
  <r>
    <x v="0"/>
    <s v="A1919"/>
    <s v="Tacos"/>
    <x v="15350"/>
    <n v="2013"/>
    <s v="Old"/>
    <x v="0"/>
  </r>
  <r>
    <x v="1"/>
    <s v="A1919"/>
    <s v="Tacos"/>
    <x v="15351"/>
    <n v="2013"/>
    <s v="Old"/>
    <x v="0"/>
  </r>
  <r>
    <x v="0"/>
    <s v="A1920"/>
    <s v="Burritos"/>
    <x v="15352"/>
    <n v="2013"/>
    <s v="Old"/>
    <x v="0"/>
  </r>
  <r>
    <x v="1"/>
    <s v="A1920"/>
    <s v="Burritos"/>
    <x v="15353"/>
    <n v="2013"/>
    <s v="Old"/>
    <x v="0"/>
  </r>
  <r>
    <x v="0"/>
    <s v="A1920"/>
    <s v="Drinks"/>
    <x v="15354"/>
    <n v="2013"/>
    <s v="Old"/>
    <x v="0"/>
  </r>
  <r>
    <x v="1"/>
    <s v="A1920"/>
    <s v="Drinks"/>
    <x v="15355"/>
    <n v="2013"/>
    <s v="Old"/>
    <x v="0"/>
  </r>
  <r>
    <x v="0"/>
    <s v="A1920"/>
    <s v="Kids menu"/>
    <x v="15356"/>
    <n v="2013"/>
    <s v="Old"/>
    <x v="0"/>
  </r>
  <r>
    <x v="1"/>
    <s v="A1920"/>
    <s v="Kids menu"/>
    <x v="15357"/>
    <n v="2013"/>
    <s v="Old"/>
    <x v="0"/>
  </r>
  <r>
    <x v="0"/>
    <s v="A1920"/>
    <s v="Tacos"/>
    <x v="15358"/>
    <n v="2013"/>
    <s v="Old"/>
    <x v="0"/>
  </r>
  <r>
    <x v="1"/>
    <s v="A1920"/>
    <s v="Tacos"/>
    <x v="15359"/>
    <n v="2013"/>
    <s v="Old"/>
    <x v="0"/>
  </r>
  <r>
    <x v="0"/>
    <s v="A1921"/>
    <s v="Burritos"/>
    <x v="15360"/>
    <n v="2013"/>
    <s v="Old"/>
    <x v="0"/>
  </r>
  <r>
    <x v="1"/>
    <s v="A1921"/>
    <s v="Burritos"/>
    <x v="15361"/>
    <n v="2013"/>
    <s v="Old"/>
    <x v="0"/>
  </r>
  <r>
    <x v="0"/>
    <s v="A1921"/>
    <s v="Drinks"/>
    <x v="15362"/>
    <n v="2013"/>
    <s v="Old"/>
    <x v="0"/>
  </r>
  <r>
    <x v="1"/>
    <s v="A1921"/>
    <s v="Drinks"/>
    <x v="15363"/>
    <n v="2013"/>
    <s v="Old"/>
    <x v="0"/>
  </r>
  <r>
    <x v="0"/>
    <s v="A1921"/>
    <s v="Kids menu"/>
    <x v="15364"/>
    <n v="2013"/>
    <s v="Old"/>
    <x v="0"/>
  </r>
  <r>
    <x v="1"/>
    <s v="A1921"/>
    <s v="Kids menu"/>
    <x v="15365"/>
    <n v="2013"/>
    <s v="Old"/>
    <x v="0"/>
  </r>
  <r>
    <x v="0"/>
    <s v="A1921"/>
    <s v="Tacos"/>
    <x v="15366"/>
    <n v="2013"/>
    <s v="Old"/>
    <x v="0"/>
  </r>
  <r>
    <x v="1"/>
    <s v="A1921"/>
    <s v="Tacos"/>
    <x v="15367"/>
    <n v="2013"/>
    <s v="Old"/>
    <x v="0"/>
  </r>
  <r>
    <x v="0"/>
    <s v="A1922"/>
    <s v="Burritos"/>
    <x v="15368"/>
    <n v="2013"/>
    <s v="Old"/>
    <x v="0"/>
  </r>
  <r>
    <x v="1"/>
    <s v="A1922"/>
    <s v="Burritos"/>
    <x v="15369"/>
    <n v="2013"/>
    <s v="Old"/>
    <x v="0"/>
  </r>
  <r>
    <x v="0"/>
    <s v="A1922"/>
    <s v="Drinks"/>
    <x v="15370"/>
    <n v="2013"/>
    <s v="Old"/>
    <x v="0"/>
  </r>
  <r>
    <x v="1"/>
    <s v="A1922"/>
    <s v="Drinks"/>
    <x v="15371"/>
    <n v="2013"/>
    <s v="Old"/>
    <x v="0"/>
  </r>
  <r>
    <x v="0"/>
    <s v="A1922"/>
    <s v="Kids menu"/>
    <x v="15372"/>
    <n v="2013"/>
    <s v="Old"/>
    <x v="0"/>
  </r>
  <r>
    <x v="1"/>
    <s v="A1922"/>
    <s v="Kids menu"/>
    <x v="15373"/>
    <n v="2013"/>
    <s v="Old"/>
    <x v="0"/>
  </r>
  <r>
    <x v="0"/>
    <s v="A1922"/>
    <s v="Tacos"/>
    <x v="15374"/>
    <n v="2013"/>
    <s v="Old"/>
    <x v="0"/>
  </r>
  <r>
    <x v="1"/>
    <s v="A1922"/>
    <s v="Tacos"/>
    <x v="15375"/>
    <n v="2013"/>
    <s v="Old"/>
    <x v="0"/>
  </r>
  <r>
    <x v="0"/>
    <s v="A1923"/>
    <s v="Burritos"/>
    <x v="15376"/>
    <n v="2013"/>
    <s v="Old"/>
    <x v="0"/>
  </r>
  <r>
    <x v="1"/>
    <s v="A1923"/>
    <s v="Burritos"/>
    <x v="15377"/>
    <n v="2013"/>
    <s v="Old"/>
    <x v="0"/>
  </r>
  <r>
    <x v="0"/>
    <s v="A1923"/>
    <s v="Drinks"/>
    <x v="15378"/>
    <n v="2013"/>
    <s v="Old"/>
    <x v="0"/>
  </r>
  <r>
    <x v="1"/>
    <s v="A1923"/>
    <s v="Drinks"/>
    <x v="15379"/>
    <n v="2013"/>
    <s v="Old"/>
    <x v="0"/>
  </r>
  <r>
    <x v="0"/>
    <s v="A1923"/>
    <s v="Kids menu"/>
    <x v="15380"/>
    <n v="2013"/>
    <s v="Old"/>
    <x v="0"/>
  </r>
  <r>
    <x v="1"/>
    <s v="A1923"/>
    <s v="Kids menu"/>
    <x v="15381"/>
    <n v="2013"/>
    <s v="Old"/>
    <x v="0"/>
  </r>
  <r>
    <x v="0"/>
    <s v="A1923"/>
    <s v="Tacos"/>
    <x v="15382"/>
    <n v="2013"/>
    <s v="Old"/>
    <x v="0"/>
  </r>
  <r>
    <x v="1"/>
    <s v="A1923"/>
    <s v="Tacos"/>
    <x v="15383"/>
    <n v="2013"/>
    <s v="Old"/>
    <x v="0"/>
  </r>
  <r>
    <x v="0"/>
    <s v="A1924"/>
    <s v="Burritos"/>
    <x v="15384"/>
    <n v="2013"/>
    <s v="Old"/>
    <x v="0"/>
  </r>
  <r>
    <x v="1"/>
    <s v="A1924"/>
    <s v="Burritos"/>
    <x v="15385"/>
    <n v="2013"/>
    <s v="Old"/>
    <x v="0"/>
  </r>
  <r>
    <x v="0"/>
    <s v="A1924"/>
    <s v="Drinks"/>
    <x v="15386"/>
    <n v="2013"/>
    <s v="Old"/>
    <x v="0"/>
  </r>
  <r>
    <x v="1"/>
    <s v="A1924"/>
    <s v="Drinks"/>
    <x v="15387"/>
    <n v="2013"/>
    <s v="Old"/>
    <x v="0"/>
  </r>
  <r>
    <x v="0"/>
    <s v="A1924"/>
    <s v="Kids menu"/>
    <x v="15388"/>
    <n v="2013"/>
    <s v="Old"/>
    <x v="0"/>
  </r>
  <r>
    <x v="1"/>
    <s v="A1924"/>
    <s v="Kids menu"/>
    <x v="15389"/>
    <n v="2013"/>
    <s v="Old"/>
    <x v="0"/>
  </r>
  <r>
    <x v="0"/>
    <s v="A1924"/>
    <s v="Tacos"/>
    <x v="15390"/>
    <n v="2013"/>
    <s v="Old"/>
    <x v="0"/>
  </r>
  <r>
    <x v="1"/>
    <s v="A1924"/>
    <s v="Tacos"/>
    <x v="15391"/>
    <n v="2013"/>
    <s v="Old"/>
    <x v="0"/>
  </r>
  <r>
    <x v="0"/>
    <s v="A1925"/>
    <s v="Burritos"/>
    <x v="15392"/>
    <n v="2013"/>
    <s v="Old"/>
    <x v="0"/>
  </r>
  <r>
    <x v="1"/>
    <s v="A1925"/>
    <s v="Burritos"/>
    <x v="15393"/>
    <n v="2013"/>
    <s v="Old"/>
    <x v="0"/>
  </r>
  <r>
    <x v="0"/>
    <s v="A1925"/>
    <s v="Drinks"/>
    <x v="15394"/>
    <n v="2013"/>
    <s v="Old"/>
    <x v="0"/>
  </r>
  <r>
    <x v="1"/>
    <s v="A1925"/>
    <s v="Drinks"/>
    <x v="15395"/>
    <n v="2013"/>
    <s v="Old"/>
    <x v="0"/>
  </r>
  <r>
    <x v="0"/>
    <s v="A1925"/>
    <s v="Kids menu"/>
    <x v="15396"/>
    <n v="2013"/>
    <s v="Old"/>
    <x v="0"/>
  </r>
  <r>
    <x v="1"/>
    <s v="A1925"/>
    <s v="Kids menu"/>
    <x v="15397"/>
    <n v="2013"/>
    <s v="Old"/>
    <x v="0"/>
  </r>
  <r>
    <x v="0"/>
    <s v="A1925"/>
    <s v="Tacos"/>
    <x v="15398"/>
    <n v="2013"/>
    <s v="Old"/>
    <x v="0"/>
  </r>
  <r>
    <x v="1"/>
    <s v="A1925"/>
    <s v="Tacos"/>
    <x v="15399"/>
    <n v="2013"/>
    <s v="Old"/>
    <x v="0"/>
  </r>
  <r>
    <x v="0"/>
    <s v="A1926"/>
    <s v="Burritos"/>
    <x v="15400"/>
    <n v="2013"/>
    <s v="Old"/>
    <x v="0"/>
  </r>
  <r>
    <x v="1"/>
    <s v="A1926"/>
    <s v="Burritos"/>
    <x v="15401"/>
    <n v="2013"/>
    <s v="Old"/>
    <x v="0"/>
  </r>
  <r>
    <x v="0"/>
    <s v="A1926"/>
    <s v="Drinks"/>
    <x v="15402"/>
    <n v="2013"/>
    <s v="Old"/>
    <x v="0"/>
  </r>
  <r>
    <x v="1"/>
    <s v="A1926"/>
    <s v="Drinks"/>
    <x v="15403"/>
    <n v="2013"/>
    <s v="Old"/>
    <x v="0"/>
  </r>
  <r>
    <x v="0"/>
    <s v="A1926"/>
    <s v="Kids menu"/>
    <x v="15404"/>
    <n v="2013"/>
    <s v="Old"/>
    <x v="0"/>
  </r>
  <r>
    <x v="1"/>
    <s v="A1926"/>
    <s v="Kids menu"/>
    <x v="15405"/>
    <n v="2013"/>
    <s v="Old"/>
    <x v="0"/>
  </r>
  <r>
    <x v="0"/>
    <s v="A1926"/>
    <s v="Tacos"/>
    <x v="15406"/>
    <n v="2013"/>
    <s v="Old"/>
    <x v="0"/>
  </r>
  <r>
    <x v="1"/>
    <s v="A1926"/>
    <s v="Tacos"/>
    <x v="15407"/>
    <n v="2013"/>
    <s v="Old"/>
    <x v="0"/>
  </r>
  <r>
    <x v="0"/>
    <s v="A1927"/>
    <s v="Burritos"/>
    <x v="15408"/>
    <n v="2013"/>
    <s v="Old"/>
    <x v="0"/>
  </r>
  <r>
    <x v="1"/>
    <s v="A1927"/>
    <s v="Burritos"/>
    <x v="15409"/>
    <n v="2013"/>
    <s v="Old"/>
    <x v="0"/>
  </r>
  <r>
    <x v="0"/>
    <s v="A1927"/>
    <s v="Drinks"/>
    <x v="15410"/>
    <n v="2013"/>
    <s v="Old"/>
    <x v="0"/>
  </r>
  <r>
    <x v="1"/>
    <s v="A1927"/>
    <s v="Drinks"/>
    <x v="15411"/>
    <n v="2013"/>
    <s v="Old"/>
    <x v="0"/>
  </r>
  <r>
    <x v="0"/>
    <s v="A1927"/>
    <s v="Kids menu"/>
    <x v="15412"/>
    <n v="2013"/>
    <s v="Old"/>
    <x v="0"/>
  </r>
  <r>
    <x v="1"/>
    <s v="A1927"/>
    <s v="Kids menu"/>
    <x v="15413"/>
    <n v="2013"/>
    <s v="Old"/>
    <x v="0"/>
  </r>
  <r>
    <x v="0"/>
    <s v="A1927"/>
    <s v="Tacos"/>
    <x v="15414"/>
    <n v="2013"/>
    <s v="Old"/>
    <x v="0"/>
  </r>
  <r>
    <x v="1"/>
    <s v="A1927"/>
    <s v="Tacos"/>
    <x v="15415"/>
    <n v="2013"/>
    <s v="Old"/>
    <x v="0"/>
  </r>
  <r>
    <x v="0"/>
    <s v="A1928"/>
    <s v="Burritos"/>
    <x v="15416"/>
    <n v="2013"/>
    <s v="Old"/>
    <x v="0"/>
  </r>
  <r>
    <x v="1"/>
    <s v="A1928"/>
    <s v="Burritos"/>
    <x v="15417"/>
    <n v="2013"/>
    <s v="Old"/>
    <x v="0"/>
  </r>
  <r>
    <x v="0"/>
    <s v="A1928"/>
    <s v="Drinks"/>
    <x v="15418"/>
    <n v="2013"/>
    <s v="Old"/>
    <x v="0"/>
  </r>
  <r>
    <x v="1"/>
    <s v="A1928"/>
    <s v="Drinks"/>
    <x v="15419"/>
    <n v="2013"/>
    <s v="Old"/>
    <x v="0"/>
  </r>
  <r>
    <x v="0"/>
    <s v="A1928"/>
    <s v="Kids menu"/>
    <x v="15420"/>
    <n v="2013"/>
    <s v="Old"/>
    <x v="0"/>
  </r>
  <r>
    <x v="1"/>
    <s v="A1928"/>
    <s v="Kids menu"/>
    <x v="15421"/>
    <n v="2013"/>
    <s v="Old"/>
    <x v="0"/>
  </r>
  <r>
    <x v="0"/>
    <s v="A1928"/>
    <s v="Tacos"/>
    <x v="15422"/>
    <n v="2013"/>
    <s v="Old"/>
    <x v="0"/>
  </r>
  <r>
    <x v="1"/>
    <s v="A1928"/>
    <s v="Tacos"/>
    <x v="15423"/>
    <n v="2013"/>
    <s v="Old"/>
    <x v="0"/>
  </r>
  <r>
    <x v="0"/>
    <s v="A1929"/>
    <s v="Burritos"/>
    <x v="15424"/>
    <n v="2013"/>
    <s v="Old"/>
    <x v="0"/>
  </r>
  <r>
    <x v="1"/>
    <s v="A1929"/>
    <s v="Burritos"/>
    <x v="15425"/>
    <n v="2013"/>
    <s v="Old"/>
    <x v="0"/>
  </r>
  <r>
    <x v="0"/>
    <s v="A1929"/>
    <s v="Drinks"/>
    <x v="15426"/>
    <n v="2013"/>
    <s v="Old"/>
    <x v="0"/>
  </r>
  <r>
    <x v="1"/>
    <s v="A1929"/>
    <s v="Drinks"/>
    <x v="15427"/>
    <n v="2013"/>
    <s v="Old"/>
    <x v="0"/>
  </r>
  <r>
    <x v="0"/>
    <s v="A1929"/>
    <s v="Kids menu"/>
    <x v="15428"/>
    <n v="2013"/>
    <s v="Old"/>
    <x v="0"/>
  </r>
  <r>
    <x v="1"/>
    <s v="A1929"/>
    <s v="Kids menu"/>
    <x v="15429"/>
    <n v="2013"/>
    <s v="Old"/>
    <x v="0"/>
  </r>
  <r>
    <x v="0"/>
    <s v="A1929"/>
    <s v="Tacos"/>
    <x v="15430"/>
    <n v="2013"/>
    <s v="Old"/>
    <x v="0"/>
  </r>
  <r>
    <x v="1"/>
    <s v="A1929"/>
    <s v="Tacos"/>
    <x v="15431"/>
    <n v="2013"/>
    <s v="Old"/>
    <x v="0"/>
  </r>
  <r>
    <x v="0"/>
    <s v="A1930"/>
    <s v="Burritos"/>
    <x v="15432"/>
    <n v="2013"/>
    <s v="Old"/>
    <x v="0"/>
  </r>
  <r>
    <x v="1"/>
    <s v="A1930"/>
    <s v="Burritos"/>
    <x v="15433"/>
    <n v="2013"/>
    <s v="Old"/>
    <x v="0"/>
  </r>
  <r>
    <x v="0"/>
    <s v="A1930"/>
    <s v="Drinks"/>
    <x v="15434"/>
    <n v="2013"/>
    <s v="Old"/>
    <x v="0"/>
  </r>
  <r>
    <x v="1"/>
    <s v="A1930"/>
    <s v="Drinks"/>
    <x v="15435"/>
    <n v="2013"/>
    <s v="Old"/>
    <x v="0"/>
  </r>
  <r>
    <x v="0"/>
    <s v="A1930"/>
    <s v="Kids menu"/>
    <x v="15436"/>
    <n v="2013"/>
    <s v="Old"/>
    <x v="0"/>
  </r>
  <r>
    <x v="1"/>
    <s v="A1930"/>
    <s v="Kids menu"/>
    <x v="15437"/>
    <n v="2013"/>
    <s v="Old"/>
    <x v="0"/>
  </r>
  <r>
    <x v="0"/>
    <s v="A1930"/>
    <s v="Tacos"/>
    <x v="15438"/>
    <n v="2013"/>
    <s v="Old"/>
    <x v="0"/>
  </r>
  <r>
    <x v="1"/>
    <s v="A1930"/>
    <s v="Tacos"/>
    <x v="15439"/>
    <n v="2013"/>
    <s v="Old"/>
    <x v="0"/>
  </r>
  <r>
    <x v="0"/>
    <s v="A1931"/>
    <s v="Burritos"/>
    <x v="15440"/>
    <n v="2013"/>
    <s v="Old"/>
    <x v="0"/>
  </r>
  <r>
    <x v="1"/>
    <s v="A1931"/>
    <s v="Burritos"/>
    <x v="15441"/>
    <n v="2013"/>
    <s v="Old"/>
    <x v="0"/>
  </r>
  <r>
    <x v="0"/>
    <s v="A1931"/>
    <s v="Drinks"/>
    <x v="15442"/>
    <n v="2013"/>
    <s v="Old"/>
    <x v="0"/>
  </r>
  <r>
    <x v="1"/>
    <s v="A1931"/>
    <s v="Drinks"/>
    <x v="15443"/>
    <n v="2013"/>
    <s v="Old"/>
    <x v="0"/>
  </r>
  <r>
    <x v="0"/>
    <s v="A1931"/>
    <s v="Kids menu"/>
    <x v="15444"/>
    <n v="2013"/>
    <s v="Old"/>
    <x v="0"/>
  </r>
  <r>
    <x v="1"/>
    <s v="A1931"/>
    <s v="Kids menu"/>
    <x v="15445"/>
    <n v="2013"/>
    <s v="Old"/>
    <x v="0"/>
  </r>
  <r>
    <x v="0"/>
    <s v="A1931"/>
    <s v="Tacos"/>
    <x v="15446"/>
    <n v="2013"/>
    <s v="Old"/>
    <x v="0"/>
  </r>
  <r>
    <x v="1"/>
    <s v="A1931"/>
    <s v="Tacos"/>
    <x v="15447"/>
    <n v="2013"/>
    <s v="Old"/>
    <x v="0"/>
  </r>
  <r>
    <x v="0"/>
    <s v="A1932"/>
    <s v="Burritos"/>
    <x v="15448"/>
    <n v="2013"/>
    <s v="Old"/>
    <x v="0"/>
  </r>
  <r>
    <x v="1"/>
    <s v="A1932"/>
    <s v="Burritos"/>
    <x v="15449"/>
    <n v="2013"/>
    <s v="Old"/>
    <x v="0"/>
  </r>
  <r>
    <x v="0"/>
    <s v="A1932"/>
    <s v="Drinks"/>
    <x v="15450"/>
    <n v="2013"/>
    <s v="Old"/>
    <x v="0"/>
  </r>
  <r>
    <x v="1"/>
    <s v="A1932"/>
    <s v="Drinks"/>
    <x v="15451"/>
    <n v="2013"/>
    <s v="Old"/>
    <x v="0"/>
  </r>
  <r>
    <x v="0"/>
    <s v="A1932"/>
    <s v="Kids menu"/>
    <x v="15452"/>
    <n v="2013"/>
    <s v="Old"/>
    <x v="0"/>
  </r>
  <r>
    <x v="1"/>
    <s v="A1932"/>
    <s v="Kids menu"/>
    <x v="15453"/>
    <n v="2013"/>
    <s v="Old"/>
    <x v="0"/>
  </r>
  <r>
    <x v="0"/>
    <s v="A1932"/>
    <s v="Tacos"/>
    <x v="15454"/>
    <n v="2013"/>
    <s v="Old"/>
    <x v="0"/>
  </r>
  <r>
    <x v="1"/>
    <s v="A1932"/>
    <s v="Tacos"/>
    <x v="15455"/>
    <n v="2013"/>
    <s v="Old"/>
    <x v="0"/>
  </r>
  <r>
    <x v="0"/>
    <s v="A1933"/>
    <s v="Burritos"/>
    <x v="15456"/>
    <n v="2013"/>
    <s v="Old"/>
    <x v="0"/>
  </r>
  <r>
    <x v="1"/>
    <s v="A1933"/>
    <s v="Burritos"/>
    <x v="15457"/>
    <n v="2013"/>
    <s v="Old"/>
    <x v="0"/>
  </r>
  <r>
    <x v="0"/>
    <s v="A1933"/>
    <s v="Drinks"/>
    <x v="15458"/>
    <n v="2013"/>
    <s v="Old"/>
    <x v="0"/>
  </r>
  <r>
    <x v="1"/>
    <s v="A1933"/>
    <s v="Drinks"/>
    <x v="15459"/>
    <n v="2013"/>
    <s v="Old"/>
    <x v="0"/>
  </r>
  <r>
    <x v="0"/>
    <s v="A1933"/>
    <s v="Kids menu"/>
    <x v="15460"/>
    <n v="2013"/>
    <s v="Old"/>
    <x v="0"/>
  </r>
  <r>
    <x v="1"/>
    <s v="A1933"/>
    <s v="Kids menu"/>
    <x v="15461"/>
    <n v="2013"/>
    <s v="Old"/>
    <x v="0"/>
  </r>
  <r>
    <x v="0"/>
    <s v="A1933"/>
    <s v="Tacos"/>
    <x v="15462"/>
    <n v="2013"/>
    <s v="Old"/>
    <x v="0"/>
  </r>
  <r>
    <x v="1"/>
    <s v="A1933"/>
    <s v="Tacos"/>
    <x v="15463"/>
    <n v="2013"/>
    <s v="Old"/>
    <x v="0"/>
  </r>
  <r>
    <x v="0"/>
    <s v="A1934"/>
    <s v="Burritos"/>
    <x v="15464"/>
    <n v="2013"/>
    <s v="Old"/>
    <x v="0"/>
  </r>
  <r>
    <x v="1"/>
    <s v="A1934"/>
    <s v="Burritos"/>
    <x v="15465"/>
    <n v="2013"/>
    <s v="Old"/>
    <x v="0"/>
  </r>
  <r>
    <x v="0"/>
    <s v="A1934"/>
    <s v="Drinks"/>
    <x v="15466"/>
    <n v="2013"/>
    <s v="Old"/>
    <x v="0"/>
  </r>
  <r>
    <x v="1"/>
    <s v="A1934"/>
    <s v="Drinks"/>
    <x v="15467"/>
    <n v="2013"/>
    <s v="Old"/>
    <x v="0"/>
  </r>
  <r>
    <x v="0"/>
    <s v="A1934"/>
    <s v="Kids menu"/>
    <x v="15468"/>
    <n v="2013"/>
    <s v="Old"/>
    <x v="0"/>
  </r>
  <r>
    <x v="1"/>
    <s v="A1934"/>
    <s v="Kids menu"/>
    <x v="15469"/>
    <n v="2013"/>
    <s v="Old"/>
    <x v="0"/>
  </r>
  <r>
    <x v="0"/>
    <s v="A1934"/>
    <s v="Tacos"/>
    <x v="15470"/>
    <n v="2013"/>
    <s v="Old"/>
    <x v="0"/>
  </r>
  <r>
    <x v="1"/>
    <s v="A1934"/>
    <s v="Tacos"/>
    <x v="15471"/>
    <n v="2013"/>
    <s v="Old"/>
    <x v="0"/>
  </r>
  <r>
    <x v="0"/>
    <s v="A1935"/>
    <s v="Burritos"/>
    <x v="15472"/>
    <n v="2013"/>
    <s v="Old"/>
    <x v="0"/>
  </r>
  <r>
    <x v="1"/>
    <s v="A1935"/>
    <s v="Burritos"/>
    <x v="15473"/>
    <n v="2013"/>
    <s v="Old"/>
    <x v="0"/>
  </r>
  <r>
    <x v="0"/>
    <s v="A1935"/>
    <s v="Drinks"/>
    <x v="15474"/>
    <n v="2013"/>
    <s v="Old"/>
    <x v="0"/>
  </r>
  <r>
    <x v="1"/>
    <s v="A1935"/>
    <s v="Drinks"/>
    <x v="15475"/>
    <n v="2013"/>
    <s v="Old"/>
    <x v="0"/>
  </r>
  <r>
    <x v="0"/>
    <s v="A1935"/>
    <s v="Kids menu"/>
    <x v="15476"/>
    <n v="2013"/>
    <s v="Old"/>
    <x v="0"/>
  </r>
  <r>
    <x v="1"/>
    <s v="A1935"/>
    <s v="Kids menu"/>
    <x v="15477"/>
    <n v="2013"/>
    <s v="Old"/>
    <x v="0"/>
  </r>
  <r>
    <x v="0"/>
    <s v="A1935"/>
    <s v="Tacos"/>
    <x v="15478"/>
    <n v="2013"/>
    <s v="Old"/>
    <x v="0"/>
  </r>
  <r>
    <x v="1"/>
    <s v="A1935"/>
    <s v="Tacos"/>
    <x v="15479"/>
    <n v="2013"/>
    <s v="Old"/>
    <x v="0"/>
  </r>
  <r>
    <x v="0"/>
    <s v="A1936"/>
    <s v="Burritos"/>
    <x v="15480"/>
    <n v="2013"/>
    <s v="Old"/>
    <x v="0"/>
  </r>
  <r>
    <x v="1"/>
    <s v="A1936"/>
    <s v="Burritos"/>
    <x v="15481"/>
    <n v="2013"/>
    <s v="Old"/>
    <x v="0"/>
  </r>
  <r>
    <x v="0"/>
    <s v="A1936"/>
    <s v="Drinks"/>
    <x v="15482"/>
    <n v="2013"/>
    <s v="Old"/>
    <x v="0"/>
  </r>
  <r>
    <x v="1"/>
    <s v="A1936"/>
    <s v="Drinks"/>
    <x v="15483"/>
    <n v="2013"/>
    <s v="Old"/>
    <x v="0"/>
  </r>
  <r>
    <x v="0"/>
    <s v="A1936"/>
    <s v="Kids menu"/>
    <x v="15484"/>
    <n v="2013"/>
    <s v="Old"/>
    <x v="0"/>
  </r>
  <r>
    <x v="1"/>
    <s v="A1936"/>
    <s v="Kids menu"/>
    <x v="15485"/>
    <n v="2013"/>
    <s v="Old"/>
    <x v="0"/>
  </r>
  <r>
    <x v="0"/>
    <s v="A1936"/>
    <s v="Tacos"/>
    <x v="15486"/>
    <n v="2013"/>
    <s v="Old"/>
    <x v="0"/>
  </r>
  <r>
    <x v="1"/>
    <s v="A1936"/>
    <s v="Tacos"/>
    <x v="15487"/>
    <n v="2013"/>
    <s v="Old"/>
    <x v="0"/>
  </r>
  <r>
    <x v="0"/>
    <s v="A1937"/>
    <s v="Burritos"/>
    <x v="15488"/>
    <n v="2013"/>
    <s v="Old"/>
    <x v="0"/>
  </r>
  <r>
    <x v="1"/>
    <s v="A1937"/>
    <s v="Burritos"/>
    <x v="15489"/>
    <n v="2013"/>
    <s v="Old"/>
    <x v="0"/>
  </r>
  <r>
    <x v="0"/>
    <s v="A1937"/>
    <s v="Drinks"/>
    <x v="15490"/>
    <n v="2013"/>
    <s v="Old"/>
    <x v="0"/>
  </r>
  <r>
    <x v="1"/>
    <s v="A1937"/>
    <s v="Drinks"/>
    <x v="15491"/>
    <n v="2013"/>
    <s v="Old"/>
    <x v="0"/>
  </r>
  <r>
    <x v="0"/>
    <s v="A1937"/>
    <s v="Kids menu"/>
    <x v="15492"/>
    <n v="2013"/>
    <s v="Old"/>
    <x v="0"/>
  </r>
  <r>
    <x v="1"/>
    <s v="A1937"/>
    <s v="Kids menu"/>
    <x v="15493"/>
    <n v="2013"/>
    <s v="Old"/>
    <x v="0"/>
  </r>
  <r>
    <x v="0"/>
    <s v="A1937"/>
    <s v="Tacos"/>
    <x v="15494"/>
    <n v="2013"/>
    <s v="Old"/>
    <x v="0"/>
  </r>
  <r>
    <x v="1"/>
    <s v="A1937"/>
    <s v="Tacos"/>
    <x v="15495"/>
    <n v="2013"/>
    <s v="Old"/>
    <x v="0"/>
  </r>
  <r>
    <x v="0"/>
    <s v="A1938"/>
    <s v="Burritos"/>
    <x v="15496"/>
    <n v="2013"/>
    <s v="Old"/>
    <x v="0"/>
  </r>
  <r>
    <x v="1"/>
    <s v="A1938"/>
    <s v="Burritos"/>
    <x v="15497"/>
    <n v="2013"/>
    <s v="Old"/>
    <x v="0"/>
  </r>
  <r>
    <x v="0"/>
    <s v="A1938"/>
    <s v="Drinks"/>
    <x v="15498"/>
    <n v="2013"/>
    <s v="Old"/>
    <x v="0"/>
  </r>
  <r>
    <x v="1"/>
    <s v="A1938"/>
    <s v="Drinks"/>
    <x v="15499"/>
    <n v="2013"/>
    <s v="Old"/>
    <x v="0"/>
  </r>
  <r>
    <x v="0"/>
    <s v="A1938"/>
    <s v="Kids menu"/>
    <x v="15500"/>
    <n v="2013"/>
    <s v="Old"/>
    <x v="0"/>
  </r>
  <r>
    <x v="1"/>
    <s v="A1938"/>
    <s v="Kids menu"/>
    <x v="15501"/>
    <n v="2013"/>
    <s v="Old"/>
    <x v="0"/>
  </r>
  <r>
    <x v="0"/>
    <s v="A1938"/>
    <s v="Tacos"/>
    <x v="15502"/>
    <n v="2013"/>
    <s v="Old"/>
    <x v="0"/>
  </r>
  <r>
    <x v="1"/>
    <s v="A1938"/>
    <s v="Tacos"/>
    <x v="15503"/>
    <n v="2013"/>
    <s v="Old"/>
    <x v="0"/>
  </r>
  <r>
    <x v="0"/>
    <s v="A1939"/>
    <s v="Burritos"/>
    <x v="15504"/>
    <n v="2013"/>
    <s v="Old"/>
    <x v="0"/>
  </r>
  <r>
    <x v="1"/>
    <s v="A1939"/>
    <s v="Burritos"/>
    <x v="15505"/>
    <n v="2013"/>
    <s v="Old"/>
    <x v="0"/>
  </r>
  <r>
    <x v="0"/>
    <s v="A1939"/>
    <s v="Drinks"/>
    <x v="15506"/>
    <n v="2013"/>
    <s v="Old"/>
    <x v="0"/>
  </r>
  <r>
    <x v="1"/>
    <s v="A1939"/>
    <s v="Drinks"/>
    <x v="15507"/>
    <n v="2013"/>
    <s v="Old"/>
    <x v="0"/>
  </r>
  <r>
    <x v="0"/>
    <s v="A1939"/>
    <s v="Kids menu"/>
    <x v="15508"/>
    <n v="2013"/>
    <s v="Old"/>
    <x v="0"/>
  </r>
  <r>
    <x v="1"/>
    <s v="A1939"/>
    <s v="Kids menu"/>
    <x v="15509"/>
    <n v="2013"/>
    <s v="Old"/>
    <x v="0"/>
  </r>
  <r>
    <x v="0"/>
    <s v="A1939"/>
    <s v="Tacos"/>
    <x v="15510"/>
    <n v="2013"/>
    <s v="Old"/>
    <x v="0"/>
  </r>
  <r>
    <x v="1"/>
    <s v="A1939"/>
    <s v="Tacos"/>
    <x v="15511"/>
    <n v="2013"/>
    <s v="Old"/>
    <x v="0"/>
  </r>
  <r>
    <x v="0"/>
    <s v="A1940"/>
    <s v="Burritos"/>
    <x v="15512"/>
    <n v="2013"/>
    <s v="Old"/>
    <x v="0"/>
  </r>
  <r>
    <x v="1"/>
    <s v="A1940"/>
    <s v="Burritos"/>
    <x v="15513"/>
    <n v="2013"/>
    <s v="Old"/>
    <x v="0"/>
  </r>
  <r>
    <x v="0"/>
    <s v="A1940"/>
    <s v="Drinks"/>
    <x v="15514"/>
    <n v="2013"/>
    <s v="Old"/>
    <x v="0"/>
  </r>
  <r>
    <x v="1"/>
    <s v="A1940"/>
    <s v="Drinks"/>
    <x v="15515"/>
    <n v="2013"/>
    <s v="Old"/>
    <x v="0"/>
  </r>
  <r>
    <x v="0"/>
    <s v="A1940"/>
    <s v="Kids menu"/>
    <x v="15516"/>
    <n v="2013"/>
    <s v="Old"/>
    <x v="0"/>
  </r>
  <r>
    <x v="1"/>
    <s v="A1940"/>
    <s v="Kids menu"/>
    <x v="15517"/>
    <n v="2013"/>
    <s v="Old"/>
    <x v="0"/>
  </r>
  <r>
    <x v="0"/>
    <s v="A1940"/>
    <s v="Tacos"/>
    <x v="15518"/>
    <n v="2013"/>
    <s v="Old"/>
    <x v="0"/>
  </r>
  <r>
    <x v="1"/>
    <s v="A1940"/>
    <s v="Tacos"/>
    <x v="15519"/>
    <n v="2013"/>
    <s v="Old"/>
    <x v="0"/>
  </r>
  <r>
    <x v="0"/>
    <s v="A1941"/>
    <s v="Burritos"/>
    <x v="15520"/>
    <n v="2013"/>
    <s v="Old"/>
    <x v="0"/>
  </r>
  <r>
    <x v="1"/>
    <s v="A1941"/>
    <s v="Burritos"/>
    <x v="15521"/>
    <n v="2013"/>
    <s v="Old"/>
    <x v="0"/>
  </r>
  <r>
    <x v="0"/>
    <s v="A1941"/>
    <s v="Drinks"/>
    <x v="15522"/>
    <n v="2013"/>
    <s v="Old"/>
    <x v="0"/>
  </r>
  <r>
    <x v="1"/>
    <s v="A1941"/>
    <s v="Drinks"/>
    <x v="15523"/>
    <n v="2013"/>
    <s v="Old"/>
    <x v="0"/>
  </r>
  <r>
    <x v="0"/>
    <s v="A1941"/>
    <s v="Kids menu"/>
    <x v="15524"/>
    <n v="2013"/>
    <s v="Old"/>
    <x v="0"/>
  </r>
  <r>
    <x v="1"/>
    <s v="A1941"/>
    <s v="Kids menu"/>
    <x v="15525"/>
    <n v="2013"/>
    <s v="Old"/>
    <x v="0"/>
  </r>
  <r>
    <x v="0"/>
    <s v="A1941"/>
    <s v="Tacos"/>
    <x v="15526"/>
    <n v="2013"/>
    <s v="Old"/>
    <x v="0"/>
  </r>
  <r>
    <x v="1"/>
    <s v="A1941"/>
    <s v="Tacos"/>
    <x v="15527"/>
    <n v="2013"/>
    <s v="Old"/>
    <x v="0"/>
  </r>
  <r>
    <x v="0"/>
    <s v="A1942"/>
    <s v="Burritos"/>
    <x v="15528"/>
    <n v="2013"/>
    <s v="Old"/>
    <x v="0"/>
  </r>
  <r>
    <x v="1"/>
    <s v="A1942"/>
    <s v="Burritos"/>
    <x v="15529"/>
    <n v="2013"/>
    <s v="Old"/>
    <x v="0"/>
  </r>
  <r>
    <x v="0"/>
    <s v="A1942"/>
    <s v="Drinks"/>
    <x v="15530"/>
    <n v="2013"/>
    <s v="Old"/>
    <x v="0"/>
  </r>
  <r>
    <x v="1"/>
    <s v="A1942"/>
    <s v="Drinks"/>
    <x v="15531"/>
    <n v="2013"/>
    <s v="Old"/>
    <x v="0"/>
  </r>
  <r>
    <x v="0"/>
    <s v="A1942"/>
    <s v="Kids menu"/>
    <x v="15532"/>
    <n v="2013"/>
    <s v="Old"/>
    <x v="0"/>
  </r>
  <r>
    <x v="1"/>
    <s v="A1942"/>
    <s v="Kids menu"/>
    <x v="15533"/>
    <n v="2013"/>
    <s v="Old"/>
    <x v="0"/>
  </r>
  <r>
    <x v="0"/>
    <s v="A1942"/>
    <s v="Tacos"/>
    <x v="15534"/>
    <n v="2013"/>
    <s v="Old"/>
    <x v="0"/>
  </r>
  <r>
    <x v="1"/>
    <s v="A1942"/>
    <s v="Tacos"/>
    <x v="15535"/>
    <n v="2013"/>
    <s v="Old"/>
    <x v="0"/>
  </r>
  <r>
    <x v="0"/>
    <s v="A1943"/>
    <s v="Burritos"/>
    <x v="15536"/>
    <n v="2013"/>
    <s v="Old"/>
    <x v="0"/>
  </r>
  <r>
    <x v="1"/>
    <s v="A1943"/>
    <s v="Burritos"/>
    <x v="15537"/>
    <n v="2013"/>
    <s v="Old"/>
    <x v="0"/>
  </r>
  <r>
    <x v="0"/>
    <s v="A1943"/>
    <s v="Drinks"/>
    <x v="15538"/>
    <n v="2013"/>
    <s v="Old"/>
    <x v="0"/>
  </r>
  <r>
    <x v="1"/>
    <s v="A1943"/>
    <s v="Drinks"/>
    <x v="15539"/>
    <n v="2013"/>
    <s v="Old"/>
    <x v="0"/>
  </r>
  <r>
    <x v="0"/>
    <s v="A1943"/>
    <s v="Kids menu"/>
    <x v="15540"/>
    <n v="2013"/>
    <s v="Old"/>
    <x v="0"/>
  </r>
  <r>
    <x v="1"/>
    <s v="A1943"/>
    <s v="Kids menu"/>
    <x v="15541"/>
    <n v="2013"/>
    <s v="Old"/>
    <x v="0"/>
  </r>
  <r>
    <x v="0"/>
    <s v="A1943"/>
    <s v="Tacos"/>
    <x v="15542"/>
    <n v="2013"/>
    <s v="Old"/>
    <x v="0"/>
  </r>
  <r>
    <x v="1"/>
    <s v="A1943"/>
    <s v="Tacos"/>
    <x v="15543"/>
    <n v="2013"/>
    <s v="Old"/>
    <x v="0"/>
  </r>
  <r>
    <x v="0"/>
    <s v="A1944"/>
    <s v="Burritos"/>
    <x v="15544"/>
    <n v="2013"/>
    <s v="Old"/>
    <x v="0"/>
  </r>
  <r>
    <x v="1"/>
    <s v="A1944"/>
    <s v="Burritos"/>
    <x v="15545"/>
    <n v="2013"/>
    <s v="Old"/>
    <x v="0"/>
  </r>
  <r>
    <x v="0"/>
    <s v="A1944"/>
    <s v="Drinks"/>
    <x v="15546"/>
    <n v="2013"/>
    <s v="Old"/>
    <x v="0"/>
  </r>
  <r>
    <x v="1"/>
    <s v="A1944"/>
    <s v="Drinks"/>
    <x v="15547"/>
    <n v="2013"/>
    <s v="Old"/>
    <x v="0"/>
  </r>
  <r>
    <x v="0"/>
    <s v="A1944"/>
    <s v="Kids menu"/>
    <x v="15548"/>
    <n v="2013"/>
    <s v="Old"/>
    <x v="0"/>
  </r>
  <r>
    <x v="1"/>
    <s v="A1944"/>
    <s v="Kids menu"/>
    <x v="15549"/>
    <n v="2013"/>
    <s v="Old"/>
    <x v="0"/>
  </r>
  <r>
    <x v="0"/>
    <s v="A1944"/>
    <s v="Tacos"/>
    <x v="15550"/>
    <n v="2013"/>
    <s v="Old"/>
    <x v="0"/>
  </r>
  <r>
    <x v="1"/>
    <s v="A1944"/>
    <s v="Tacos"/>
    <x v="15551"/>
    <n v="2013"/>
    <s v="Old"/>
    <x v="0"/>
  </r>
  <r>
    <x v="0"/>
    <s v="A1945"/>
    <s v="Burritos"/>
    <x v="15552"/>
    <n v="2013"/>
    <s v="Old"/>
    <x v="0"/>
  </r>
  <r>
    <x v="1"/>
    <s v="A1945"/>
    <s v="Burritos"/>
    <x v="15553"/>
    <n v="2013"/>
    <s v="Old"/>
    <x v="0"/>
  </r>
  <r>
    <x v="0"/>
    <s v="A1945"/>
    <s v="Drinks"/>
    <x v="15554"/>
    <n v="2013"/>
    <s v="Old"/>
    <x v="0"/>
  </r>
  <r>
    <x v="1"/>
    <s v="A1945"/>
    <s v="Drinks"/>
    <x v="15555"/>
    <n v="2013"/>
    <s v="Old"/>
    <x v="0"/>
  </r>
  <r>
    <x v="0"/>
    <s v="A1945"/>
    <s v="Kids menu"/>
    <x v="15556"/>
    <n v="2013"/>
    <s v="Old"/>
    <x v="0"/>
  </r>
  <r>
    <x v="1"/>
    <s v="A1945"/>
    <s v="Kids menu"/>
    <x v="15557"/>
    <n v="2013"/>
    <s v="Old"/>
    <x v="0"/>
  </r>
  <r>
    <x v="0"/>
    <s v="A1945"/>
    <s v="Tacos"/>
    <x v="15558"/>
    <n v="2013"/>
    <s v="Old"/>
    <x v="0"/>
  </r>
  <r>
    <x v="1"/>
    <s v="A1945"/>
    <s v="Tacos"/>
    <x v="15559"/>
    <n v="2013"/>
    <s v="Old"/>
    <x v="0"/>
  </r>
  <r>
    <x v="0"/>
    <s v="A1946"/>
    <s v="Burritos"/>
    <x v="15560"/>
    <n v="2013"/>
    <s v="Old"/>
    <x v="0"/>
  </r>
  <r>
    <x v="1"/>
    <s v="A1946"/>
    <s v="Burritos"/>
    <x v="15561"/>
    <n v="2013"/>
    <s v="Old"/>
    <x v="0"/>
  </r>
  <r>
    <x v="0"/>
    <s v="A1946"/>
    <s v="Drinks"/>
    <x v="15562"/>
    <n v="2013"/>
    <s v="Old"/>
    <x v="0"/>
  </r>
  <r>
    <x v="1"/>
    <s v="A1946"/>
    <s v="Drinks"/>
    <x v="15563"/>
    <n v="2013"/>
    <s v="Old"/>
    <x v="0"/>
  </r>
  <r>
    <x v="0"/>
    <s v="A1946"/>
    <s v="Kids menu"/>
    <x v="15564"/>
    <n v="2013"/>
    <s v="Old"/>
    <x v="0"/>
  </r>
  <r>
    <x v="1"/>
    <s v="A1946"/>
    <s v="Kids menu"/>
    <x v="15565"/>
    <n v="2013"/>
    <s v="Old"/>
    <x v="0"/>
  </r>
  <r>
    <x v="0"/>
    <s v="A1946"/>
    <s v="Tacos"/>
    <x v="15566"/>
    <n v="2013"/>
    <s v="Old"/>
    <x v="0"/>
  </r>
  <r>
    <x v="1"/>
    <s v="A1946"/>
    <s v="Tacos"/>
    <x v="15567"/>
    <n v="2013"/>
    <s v="Old"/>
    <x v="0"/>
  </r>
  <r>
    <x v="0"/>
    <s v="A1947"/>
    <s v="Burritos"/>
    <x v="15568"/>
    <n v="2013"/>
    <s v="Old"/>
    <x v="0"/>
  </r>
  <r>
    <x v="1"/>
    <s v="A1947"/>
    <s v="Burritos"/>
    <x v="15569"/>
    <n v="2013"/>
    <s v="Old"/>
    <x v="0"/>
  </r>
  <r>
    <x v="0"/>
    <s v="A1947"/>
    <s v="Drinks"/>
    <x v="15570"/>
    <n v="2013"/>
    <s v="Old"/>
    <x v="0"/>
  </r>
  <r>
    <x v="1"/>
    <s v="A1947"/>
    <s v="Drinks"/>
    <x v="15571"/>
    <n v="2013"/>
    <s v="Old"/>
    <x v="0"/>
  </r>
  <r>
    <x v="0"/>
    <s v="A1947"/>
    <s v="Kids menu"/>
    <x v="15572"/>
    <n v="2013"/>
    <s v="Old"/>
    <x v="0"/>
  </r>
  <r>
    <x v="1"/>
    <s v="A1947"/>
    <s v="Kids menu"/>
    <x v="15573"/>
    <n v="2013"/>
    <s v="Old"/>
    <x v="0"/>
  </r>
  <r>
    <x v="0"/>
    <s v="A1947"/>
    <s v="Tacos"/>
    <x v="15574"/>
    <n v="2013"/>
    <s v="Old"/>
    <x v="0"/>
  </r>
  <r>
    <x v="1"/>
    <s v="A1947"/>
    <s v="Tacos"/>
    <x v="15575"/>
    <n v="2013"/>
    <s v="Old"/>
    <x v="0"/>
  </r>
  <r>
    <x v="0"/>
    <s v="A1948"/>
    <s v="Burritos"/>
    <x v="15576"/>
    <n v="2013"/>
    <s v="Old"/>
    <x v="0"/>
  </r>
  <r>
    <x v="1"/>
    <s v="A1948"/>
    <s v="Burritos"/>
    <x v="15577"/>
    <n v="2013"/>
    <s v="Old"/>
    <x v="0"/>
  </r>
  <r>
    <x v="0"/>
    <s v="A1948"/>
    <s v="Drinks"/>
    <x v="15578"/>
    <n v="2013"/>
    <s v="Old"/>
    <x v="0"/>
  </r>
  <r>
    <x v="1"/>
    <s v="A1948"/>
    <s v="Drinks"/>
    <x v="15579"/>
    <n v="2013"/>
    <s v="Old"/>
    <x v="0"/>
  </r>
  <r>
    <x v="0"/>
    <s v="A1948"/>
    <s v="Kids menu"/>
    <x v="15580"/>
    <n v="2013"/>
    <s v="Old"/>
    <x v="0"/>
  </r>
  <r>
    <x v="1"/>
    <s v="A1948"/>
    <s v="Kids menu"/>
    <x v="15581"/>
    <n v="2013"/>
    <s v="Old"/>
    <x v="0"/>
  </r>
  <r>
    <x v="0"/>
    <s v="A1948"/>
    <s v="Tacos"/>
    <x v="15582"/>
    <n v="2013"/>
    <s v="Old"/>
    <x v="0"/>
  </r>
  <r>
    <x v="1"/>
    <s v="A1948"/>
    <s v="Tacos"/>
    <x v="15583"/>
    <n v="2013"/>
    <s v="Old"/>
    <x v="0"/>
  </r>
  <r>
    <x v="0"/>
    <s v="A1949"/>
    <s v="Burritos"/>
    <x v="15584"/>
    <n v="2013"/>
    <s v="Old"/>
    <x v="0"/>
  </r>
  <r>
    <x v="1"/>
    <s v="A1949"/>
    <s v="Burritos"/>
    <x v="15585"/>
    <n v="2013"/>
    <s v="Old"/>
    <x v="0"/>
  </r>
  <r>
    <x v="0"/>
    <s v="A1949"/>
    <s v="Drinks"/>
    <x v="15586"/>
    <n v="2013"/>
    <s v="Old"/>
    <x v="0"/>
  </r>
  <r>
    <x v="1"/>
    <s v="A1949"/>
    <s v="Drinks"/>
    <x v="15587"/>
    <n v="2013"/>
    <s v="Old"/>
    <x v="0"/>
  </r>
  <r>
    <x v="0"/>
    <s v="A1949"/>
    <s v="Kids menu"/>
    <x v="15588"/>
    <n v="2013"/>
    <s v="Old"/>
    <x v="0"/>
  </r>
  <r>
    <x v="1"/>
    <s v="A1949"/>
    <s v="Kids menu"/>
    <x v="15589"/>
    <n v="2013"/>
    <s v="Old"/>
    <x v="0"/>
  </r>
  <r>
    <x v="0"/>
    <s v="A1949"/>
    <s v="Tacos"/>
    <x v="15590"/>
    <n v="2013"/>
    <s v="Old"/>
    <x v="0"/>
  </r>
  <r>
    <x v="1"/>
    <s v="A1949"/>
    <s v="Tacos"/>
    <x v="15591"/>
    <n v="2013"/>
    <s v="Old"/>
    <x v="0"/>
  </r>
  <r>
    <x v="0"/>
    <s v="A1950"/>
    <s v="Burritos"/>
    <x v="15592"/>
    <n v="2013"/>
    <s v="Old"/>
    <x v="0"/>
  </r>
  <r>
    <x v="1"/>
    <s v="A1950"/>
    <s v="Burritos"/>
    <x v="15593"/>
    <n v="2013"/>
    <s v="Old"/>
    <x v="0"/>
  </r>
  <r>
    <x v="0"/>
    <s v="A1950"/>
    <s v="Drinks"/>
    <x v="15594"/>
    <n v="2013"/>
    <s v="Old"/>
    <x v="0"/>
  </r>
  <r>
    <x v="1"/>
    <s v="A1950"/>
    <s v="Drinks"/>
    <x v="15595"/>
    <n v="2013"/>
    <s v="Old"/>
    <x v="0"/>
  </r>
  <r>
    <x v="0"/>
    <s v="A1950"/>
    <s v="Kids menu"/>
    <x v="15596"/>
    <n v="2013"/>
    <s v="Old"/>
    <x v="0"/>
  </r>
  <r>
    <x v="1"/>
    <s v="A1950"/>
    <s v="Kids menu"/>
    <x v="15597"/>
    <n v="2013"/>
    <s v="Old"/>
    <x v="0"/>
  </r>
  <r>
    <x v="0"/>
    <s v="A1950"/>
    <s v="Tacos"/>
    <x v="15598"/>
    <n v="2013"/>
    <s v="Old"/>
    <x v="0"/>
  </r>
  <r>
    <x v="1"/>
    <s v="A1950"/>
    <s v="Tacos"/>
    <x v="15599"/>
    <n v="2013"/>
    <s v="Old"/>
    <x v="0"/>
  </r>
  <r>
    <x v="0"/>
    <s v="A1951"/>
    <s v="Burritos"/>
    <x v="15600"/>
    <n v="2013"/>
    <s v="Old"/>
    <x v="0"/>
  </r>
  <r>
    <x v="1"/>
    <s v="A1951"/>
    <s v="Burritos"/>
    <x v="15601"/>
    <n v="2013"/>
    <s v="Old"/>
    <x v="0"/>
  </r>
  <r>
    <x v="0"/>
    <s v="A1951"/>
    <s v="Drinks"/>
    <x v="15602"/>
    <n v="2013"/>
    <s v="Old"/>
    <x v="0"/>
  </r>
  <r>
    <x v="1"/>
    <s v="A1951"/>
    <s v="Drinks"/>
    <x v="15603"/>
    <n v="2013"/>
    <s v="Old"/>
    <x v="0"/>
  </r>
  <r>
    <x v="0"/>
    <s v="A1951"/>
    <s v="Kids menu"/>
    <x v="15604"/>
    <n v="2013"/>
    <s v="Old"/>
    <x v="0"/>
  </r>
  <r>
    <x v="1"/>
    <s v="A1951"/>
    <s v="Kids menu"/>
    <x v="15605"/>
    <n v="2013"/>
    <s v="Old"/>
    <x v="0"/>
  </r>
  <r>
    <x v="0"/>
    <s v="A1951"/>
    <s v="Tacos"/>
    <x v="15606"/>
    <n v="2013"/>
    <s v="Old"/>
    <x v="0"/>
  </r>
  <r>
    <x v="1"/>
    <s v="A1951"/>
    <s v="Tacos"/>
    <x v="15607"/>
    <n v="2013"/>
    <s v="Old"/>
    <x v="0"/>
  </r>
  <r>
    <x v="0"/>
    <s v="A1952"/>
    <s v="Burritos"/>
    <x v="15608"/>
    <n v="2013"/>
    <s v="Old"/>
    <x v="0"/>
  </r>
  <r>
    <x v="1"/>
    <s v="A1952"/>
    <s v="Burritos"/>
    <x v="15609"/>
    <n v="2013"/>
    <s v="Old"/>
    <x v="0"/>
  </r>
  <r>
    <x v="0"/>
    <s v="A1952"/>
    <s v="Drinks"/>
    <x v="15610"/>
    <n v="2013"/>
    <s v="Old"/>
    <x v="0"/>
  </r>
  <r>
    <x v="1"/>
    <s v="A1952"/>
    <s v="Drinks"/>
    <x v="15611"/>
    <n v="2013"/>
    <s v="Old"/>
    <x v="0"/>
  </r>
  <r>
    <x v="0"/>
    <s v="A1952"/>
    <s v="Kids menu"/>
    <x v="15612"/>
    <n v="2013"/>
    <s v="Old"/>
    <x v="0"/>
  </r>
  <r>
    <x v="1"/>
    <s v="A1952"/>
    <s v="Kids menu"/>
    <x v="15613"/>
    <n v="2013"/>
    <s v="Old"/>
    <x v="0"/>
  </r>
  <r>
    <x v="0"/>
    <s v="A1952"/>
    <s v="Tacos"/>
    <x v="15614"/>
    <n v="2013"/>
    <s v="Old"/>
    <x v="0"/>
  </r>
  <r>
    <x v="1"/>
    <s v="A1952"/>
    <s v="Tacos"/>
    <x v="15615"/>
    <n v="2013"/>
    <s v="Old"/>
    <x v="0"/>
  </r>
  <r>
    <x v="0"/>
    <s v="A1953"/>
    <s v="Burritos"/>
    <x v="15616"/>
    <n v="2013"/>
    <s v="Old"/>
    <x v="0"/>
  </r>
  <r>
    <x v="1"/>
    <s v="A1953"/>
    <s v="Burritos"/>
    <x v="15617"/>
    <n v="2013"/>
    <s v="Old"/>
    <x v="0"/>
  </r>
  <r>
    <x v="0"/>
    <s v="A1953"/>
    <s v="Drinks"/>
    <x v="15618"/>
    <n v="2013"/>
    <s v="Old"/>
    <x v="0"/>
  </r>
  <r>
    <x v="1"/>
    <s v="A1953"/>
    <s v="Drinks"/>
    <x v="15619"/>
    <n v="2013"/>
    <s v="Old"/>
    <x v="0"/>
  </r>
  <r>
    <x v="0"/>
    <s v="A1953"/>
    <s v="Kids menu"/>
    <x v="15620"/>
    <n v="2013"/>
    <s v="Old"/>
    <x v="0"/>
  </r>
  <r>
    <x v="1"/>
    <s v="A1953"/>
    <s v="Kids menu"/>
    <x v="15621"/>
    <n v="2013"/>
    <s v="Old"/>
    <x v="0"/>
  </r>
  <r>
    <x v="0"/>
    <s v="A1953"/>
    <s v="Tacos"/>
    <x v="15622"/>
    <n v="2013"/>
    <s v="Old"/>
    <x v="0"/>
  </r>
  <r>
    <x v="1"/>
    <s v="A1953"/>
    <s v="Tacos"/>
    <x v="15623"/>
    <n v="2013"/>
    <s v="Old"/>
    <x v="0"/>
  </r>
  <r>
    <x v="0"/>
    <s v="A1954"/>
    <s v="Burritos"/>
    <x v="15624"/>
    <n v="2013"/>
    <s v="Old"/>
    <x v="0"/>
  </r>
  <r>
    <x v="1"/>
    <s v="A1954"/>
    <s v="Burritos"/>
    <x v="15625"/>
    <n v="2013"/>
    <s v="Old"/>
    <x v="0"/>
  </r>
  <r>
    <x v="0"/>
    <s v="A1954"/>
    <s v="Drinks"/>
    <x v="15626"/>
    <n v="2013"/>
    <s v="Old"/>
    <x v="0"/>
  </r>
  <r>
    <x v="1"/>
    <s v="A1954"/>
    <s v="Drinks"/>
    <x v="15627"/>
    <n v="2013"/>
    <s v="Old"/>
    <x v="0"/>
  </r>
  <r>
    <x v="0"/>
    <s v="A1954"/>
    <s v="Kids menu"/>
    <x v="15628"/>
    <n v="2013"/>
    <s v="Old"/>
    <x v="0"/>
  </r>
  <r>
    <x v="1"/>
    <s v="A1954"/>
    <s v="Kids menu"/>
    <x v="15629"/>
    <n v="2013"/>
    <s v="Old"/>
    <x v="0"/>
  </r>
  <r>
    <x v="0"/>
    <s v="A1954"/>
    <s v="Tacos"/>
    <x v="15630"/>
    <n v="2013"/>
    <s v="Old"/>
    <x v="0"/>
  </r>
  <r>
    <x v="1"/>
    <s v="A1954"/>
    <s v="Tacos"/>
    <x v="15631"/>
    <n v="2013"/>
    <s v="Old"/>
    <x v="0"/>
  </r>
  <r>
    <x v="0"/>
    <s v="A1955"/>
    <s v="Burritos"/>
    <x v="15632"/>
    <n v="2013"/>
    <s v="Old"/>
    <x v="0"/>
  </r>
  <r>
    <x v="1"/>
    <s v="A1955"/>
    <s v="Burritos"/>
    <x v="15633"/>
    <n v="2013"/>
    <s v="Old"/>
    <x v="0"/>
  </r>
  <r>
    <x v="0"/>
    <s v="A1955"/>
    <s v="Drinks"/>
    <x v="15634"/>
    <n v="2013"/>
    <s v="Old"/>
    <x v="0"/>
  </r>
  <r>
    <x v="1"/>
    <s v="A1955"/>
    <s v="Drinks"/>
    <x v="15635"/>
    <n v="2013"/>
    <s v="Old"/>
    <x v="0"/>
  </r>
  <r>
    <x v="0"/>
    <s v="A1955"/>
    <s v="Kids menu"/>
    <x v="15636"/>
    <n v="2013"/>
    <s v="Old"/>
    <x v="0"/>
  </r>
  <r>
    <x v="1"/>
    <s v="A1955"/>
    <s v="Kids menu"/>
    <x v="15637"/>
    <n v="2013"/>
    <s v="Old"/>
    <x v="0"/>
  </r>
  <r>
    <x v="0"/>
    <s v="A1955"/>
    <s v="Tacos"/>
    <x v="15638"/>
    <n v="2013"/>
    <s v="Old"/>
    <x v="0"/>
  </r>
  <r>
    <x v="1"/>
    <s v="A1955"/>
    <s v="Tacos"/>
    <x v="15639"/>
    <n v="2013"/>
    <s v="Old"/>
    <x v="0"/>
  </r>
  <r>
    <x v="0"/>
    <s v="A1956"/>
    <s v="Burritos"/>
    <x v="15640"/>
    <n v="2013"/>
    <s v="Old"/>
    <x v="0"/>
  </r>
  <r>
    <x v="1"/>
    <s v="A1956"/>
    <s v="Burritos"/>
    <x v="15641"/>
    <n v="2013"/>
    <s v="Old"/>
    <x v="0"/>
  </r>
  <r>
    <x v="0"/>
    <s v="A1956"/>
    <s v="Drinks"/>
    <x v="15642"/>
    <n v="2013"/>
    <s v="Old"/>
    <x v="0"/>
  </r>
  <r>
    <x v="1"/>
    <s v="A1956"/>
    <s v="Drinks"/>
    <x v="15643"/>
    <n v="2013"/>
    <s v="Old"/>
    <x v="0"/>
  </r>
  <r>
    <x v="0"/>
    <s v="A1956"/>
    <s v="Kids menu"/>
    <x v="15644"/>
    <n v="2013"/>
    <s v="Old"/>
    <x v="0"/>
  </r>
  <r>
    <x v="1"/>
    <s v="A1956"/>
    <s v="Kids menu"/>
    <x v="15645"/>
    <n v="2013"/>
    <s v="Old"/>
    <x v="0"/>
  </r>
  <r>
    <x v="0"/>
    <s v="A1956"/>
    <s v="Tacos"/>
    <x v="15646"/>
    <n v="2013"/>
    <s v="Old"/>
    <x v="0"/>
  </r>
  <r>
    <x v="1"/>
    <s v="A1956"/>
    <s v="Tacos"/>
    <x v="15647"/>
    <n v="2013"/>
    <s v="Old"/>
    <x v="0"/>
  </r>
  <r>
    <x v="0"/>
    <s v="A1957"/>
    <s v="Burritos"/>
    <x v="15648"/>
    <n v="2013"/>
    <s v="Old"/>
    <x v="0"/>
  </r>
  <r>
    <x v="1"/>
    <s v="A1957"/>
    <s v="Burritos"/>
    <x v="15649"/>
    <n v="2013"/>
    <s v="Old"/>
    <x v="0"/>
  </r>
  <r>
    <x v="0"/>
    <s v="A1957"/>
    <s v="Drinks"/>
    <x v="15650"/>
    <n v="2013"/>
    <s v="Old"/>
    <x v="0"/>
  </r>
  <r>
    <x v="1"/>
    <s v="A1957"/>
    <s v="Drinks"/>
    <x v="15651"/>
    <n v="2013"/>
    <s v="Old"/>
    <x v="0"/>
  </r>
  <r>
    <x v="0"/>
    <s v="A1957"/>
    <s v="Kids menu"/>
    <x v="15652"/>
    <n v="2013"/>
    <s v="Old"/>
    <x v="0"/>
  </r>
  <r>
    <x v="1"/>
    <s v="A1957"/>
    <s v="Kids menu"/>
    <x v="15653"/>
    <n v="2013"/>
    <s v="Old"/>
    <x v="0"/>
  </r>
  <r>
    <x v="0"/>
    <s v="A1957"/>
    <s v="Tacos"/>
    <x v="15654"/>
    <n v="2013"/>
    <s v="Old"/>
    <x v="0"/>
  </r>
  <r>
    <x v="1"/>
    <s v="A1957"/>
    <s v="Tacos"/>
    <x v="15655"/>
    <n v="2013"/>
    <s v="Old"/>
    <x v="0"/>
  </r>
  <r>
    <x v="0"/>
    <s v="A1958"/>
    <s v="Burritos"/>
    <x v="15656"/>
    <n v="2013"/>
    <s v="Old"/>
    <x v="0"/>
  </r>
  <r>
    <x v="1"/>
    <s v="A1958"/>
    <s v="Burritos"/>
    <x v="15657"/>
    <n v="2013"/>
    <s v="Old"/>
    <x v="0"/>
  </r>
  <r>
    <x v="0"/>
    <s v="A1958"/>
    <s v="Drinks"/>
    <x v="15658"/>
    <n v="2013"/>
    <s v="Old"/>
    <x v="0"/>
  </r>
  <r>
    <x v="1"/>
    <s v="A1958"/>
    <s v="Drinks"/>
    <x v="15659"/>
    <n v="2013"/>
    <s v="Old"/>
    <x v="0"/>
  </r>
  <r>
    <x v="0"/>
    <s v="A1958"/>
    <s v="Kids menu"/>
    <x v="15660"/>
    <n v="2013"/>
    <s v="Old"/>
    <x v="0"/>
  </r>
  <r>
    <x v="1"/>
    <s v="A1958"/>
    <s v="Kids menu"/>
    <x v="15661"/>
    <n v="2013"/>
    <s v="Old"/>
    <x v="0"/>
  </r>
  <r>
    <x v="0"/>
    <s v="A1958"/>
    <s v="Tacos"/>
    <x v="15662"/>
    <n v="2013"/>
    <s v="Old"/>
    <x v="0"/>
  </r>
  <r>
    <x v="1"/>
    <s v="A1958"/>
    <s v="Tacos"/>
    <x v="15663"/>
    <n v="2013"/>
    <s v="Old"/>
    <x v="0"/>
  </r>
  <r>
    <x v="0"/>
    <s v="A1959"/>
    <s v="Burritos"/>
    <x v="15664"/>
    <n v="2013"/>
    <s v="Old"/>
    <x v="0"/>
  </r>
  <r>
    <x v="1"/>
    <s v="A1959"/>
    <s v="Burritos"/>
    <x v="15665"/>
    <n v="2013"/>
    <s v="Old"/>
    <x v="0"/>
  </r>
  <r>
    <x v="0"/>
    <s v="A1959"/>
    <s v="Drinks"/>
    <x v="15666"/>
    <n v="2013"/>
    <s v="Old"/>
    <x v="0"/>
  </r>
  <r>
    <x v="1"/>
    <s v="A1959"/>
    <s v="Drinks"/>
    <x v="15667"/>
    <n v="2013"/>
    <s v="Old"/>
    <x v="0"/>
  </r>
  <r>
    <x v="0"/>
    <s v="A1959"/>
    <s v="Kids menu"/>
    <x v="15668"/>
    <n v="2013"/>
    <s v="Old"/>
    <x v="0"/>
  </r>
  <r>
    <x v="1"/>
    <s v="A1959"/>
    <s v="Kids menu"/>
    <x v="15669"/>
    <n v="2013"/>
    <s v="Old"/>
    <x v="0"/>
  </r>
  <r>
    <x v="0"/>
    <s v="A1959"/>
    <s v="Tacos"/>
    <x v="15670"/>
    <n v="2013"/>
    <s v="Old"/>
    <x v="0"/>
  </r>
  <r>
    <x v="1"/>
    <s v="A1959"/>
    <s v="Tacos"/>
    <x v="15671"/>
    <n v="2013"/>
    <s v="Old"/>
    <x v="0"/>
  </r>
  <r>
    <x v="0"/>
    <s v="A1960"/>
    <s v="Burritos"/>
    <x v="15672"/>
    <n v="2013"/>
    <s v="Old"/>
    <x v="0"/>
  </r>
  <r>
    <x v="1"/>
    <s v="A1960"/>
    <s v="Burritos"/>
    <x v="15673"/>
    <n v="2013"/>
    <s v="Old"/>
    <x v="0"/>
  </r>
  <r>
    <x v="0"/>
    <s v="A1960"/>
    <s v="Drinks"/>
    <x v="15674"/>
    <n v="2013"/>
    <s v="Old"/>
    <x v="0"/>
  </r>
  <r>
    <x v="1"/>
    <s v="A1960"/>
    <s v="Drinks"/>
    <x v="15675"/>
    <n v="2013"/>
    <s v="Old"/>
    <x v="0"/>
  </r>
  <r>
    <x v="0"/>
    <s v="A1960"/>
    <s v="Kids menu"/>
    <x v="15676"/>
    <n v="2013"/>
    <s v="Old"/>
    <x v="0"/>
  </r>
  <r>
    <x v="1"/>
    <s v="A1960"/>
    <s v="Kids menu"/>
    <x v="15677"/>
    <n v="2013"/>
    <s v="Old"/>
    <x v="0"/>
  </r>
  <r>
    <x v="0"/>
    <s v="A1960"/>
    <s v="Tacos"/>
    <x v="15678"/>
    <n v="2013"/>
    <s v="Old"/>
    <x v="0"/>
  </r>
  <r>
    <x v="1"/>
    <s v="A1960"/>
    <s v="Tacos"/>
    <x v="15679"/>
    <n v="2013"/>
    <s v="Old"/>
    <x v="0"/>
  </r>
  <r>
    <x v="0"/>
    <s v="A1961"/>
    <s v="Burritos"/>
    <x v="15680"/>
    <n v="2013"/>
    <s v="Old"/>
    <x v="0"/>
  </r>
  <r>
    <x v="1"/>
    <s v="A1961"/>
    <s v="Burritos"/>
    <x v="15681"/>
    <n v="2013"/>
    <s v="Old"/>
    <x v="0"/>
  </r>
  <r>
    <x v="0"/>
    <s v="A1961"/>
    <s v="Drinks"/>
    <x v="15682"/>
    <n v="2013"/>
    <s v="Old"/>
    <x v="0"/>
  </r>
  <r>
    <x v="1"/>
    <s v="A1961"/>
    <s v="Drinks"/>
    <x v="15683"/>
    <n v="2013"/>
    <s v="Old"/>
    <x v="0"/>
  </r>
  <r>
    <x v="0"/>
    <s v="A1961"/>
    <s v="Kids menu"/>
    <x v="15684"/>
    <n v="2013"/>
    <s v="Old"/>
    <x v="0"/>
  </r>
  <r>
    <x v="1"/>
    <s v="A1961"/>
    <s v="Kids menu"/>
    <x v="15685"/>
    <n v="2013"/>
    <s v="Old"/>
    <x v="0"/>
  </r>
  <r>
    <x v="0"/>
    <s v="A1961"/>
    <s v="Tacos"/>
    <x v="15686"/>
    <n v="2013"/>
    <s v="Old"/>
    <x v="0"/>
  </r>
  <r>
    <x v="1"/>
    <s v="A1961"/>
    <s v="Tacos"/>
    <x v="15687"/>
    <n v="2013"/>
    <s v="Old"/>
    <x v="0"/>
  </r>
  <r>
    <x v="0"/>
    <s v="A1962"/>
    <s v="Burritos"/>
    <x v="15688"/>
    <n v="2013"/>
    <s v="Old"/>
    <x v="0"/>
  </r>
  <r>
    <x v="1"/>
    <s v="A1962"/>
    <s v="Burritos"/>
    <x v="15689"/>
    <n v="2013"/>
    <s v="Old"/>
    <x v="0"/>
  </r>
  <r>
    <x v="0"/>
    <s v="A1962"/>
    <s v="Drinks"/>
    <x v="15690"/>
    <n v="2013"/>
    <s v="Old"/>
    <x v="0"/>
  </r>
  <r>
    <x v="1"/>
    <s v="A1962"/>
    <s v="Drinks"/>
    <x v="15691"/>
    <n v="2013"/>
    <s v="Old"/>
    <x v="0"/>
  </r>
  <r>
    <x v="0"/>
    <s v="A1962"/>
    <s v="Kids menu"/>
    <x v="15692"/>
    <n v="2013"/>
    <s v="Old"/>
    <x v="0"/>
  </r>
  <r>
    <x v="1"/>
    <s v="A1962"/>
    <s v="Kids menu"/>
    <x v="15693"/>
    <n v="2013"/>
    <s v="Old"/>
    <x v="0"/>
  </r>
  <r>
    <x v="0"/>
    <s v="A1962"/>
    <s v="Tacos"/>
    <x v="15694"/>
    <n v="2013"/>
    <s v="Old"/>
    <x v="0"/>
  </r>
  <r>
    <x v="1"/>
    <s v="A1962"/>
    <s v="Tacos"/>
    <x v="15695"/>
    <n v="2013"/>
    <s v="Old"/>
    <x v="0"/>
  </r>
  <r>
    <x v="0"/>
    <s v="A1963"/>
    <s v="Burritos"/>
    <x v="15696"/>
    <n v="2013"/>
    <s v="Old"/>
    <x v="0"/>
  </r>
  <r>
    <x v="1"/>
    <s v="A1963"/>
    <s v="Burritos"/>
    <x v="15697"/>
    <n v="2013"/>
    <s v="Old"/>
    <x v="0"/>
  </r>
  <r>
    <x v="0"/>
    <s v="A1963"/>
    <s v="Drinks"/>
    <x v="15698"/>
    <n v="2013"/>
    <s v="Old"/>
    <x v="0"/>
  </r>
  <r>
    <x v="1"/>
    <s v="A1963"/>
    <s v="Drinks"/>
    <x v="15699"/>
    <n v="2013"/>
    <s v="Old"/>
    <x v="0"/>
  </r>
  <r>
    <x v="0"/>
    <s v="A1963"/>
    <s v="Kids menu"/>
    <x v="15700"/>
    <n v="2013"/>
    <s v="Old"/>
    <x v="0"/>
  </r>
  <r>
    <x v="1"/>
    <s v="A1963"/>
    <s v="Kids menu"/>
    <x v="15701"/>
    <n v="2013"/>
    <s v="Old"/>
    <x v="0"/>
  </r>
  <r>
    <x v="0"/>
    <s v="A1963"/>
    <s v="Tacos"/>
    <x v="15702"/>
    <n v="2013"/>
    <s v="Old"/>
    <x v="0"/>
  </r>
  <r>
    <x v="1"/>
    <s v="A1963"/>
    <s v="Tacos"/>
    <x v="15703"/>
    <n v="2013"/>
    <s v="Old"/>
    <x v="0"/>
  </r>
  <r>
    <x v="0"/>
    <s v="A1964"/>
    <s v="Burritos"/>
    <x v="15704"/>
    <n v="2013"/>
    <s v="Old"/>
    <x v="0"/>
  </r>
  <r>
    <x v="1"/>
    <s v="A1964"/>
    <s v="Burritos"/>
    <x v="15705"/>
    <n v="2013"/>
    <s v="Old"/>
    <x v="0"/>
  </r>
  <r>
    <x v="0"/>
    <s v="A1964"/>
    <s v="Drinks"/>
    <x v="15706"/>
    <n v="2013"/>
    <s v="Old"/>
    <x v="0"/>
  </r>
  <r>
    <x v="1"/>
    <s v="A1964"/>
    <s v="Drinks"/>
    <x v="15707"/>
    <n v="2013"/>
    <s v="Old"/>
    <x v="0"/>
  </r>
  <r>
    <x v="0"/>
    <s v="A1964"/>
    <s v="Kids menu"/>
    <x v="15708"/>
    <n v="2013"/>
    <s v="Old"/>
    <x v="0"/>
  </r>
  <r>
    <x v="1"/>
    <s v="A1964"/>
    <s v="Kids menu"/>
    <x v="15709"/>
    <n v="2013"/>
    <s v="Old"/>
    <x v="0"/>
  </r>
  <r>
    <x v="0"/>
    <s v="A1964"/>
    <s v="Tacos"/>
    <x v="15710"/>
    <n v="2013"/>
    <s v="Old"/>
    <x v="0"/>
  </r>
  <r>
    <x v="1"/>
    <s v="A1964"/>
    <s v="Tacos"/>
    <x v="15711"/>
    <n v="2013"/>
    <s v="Old"/>
    <x v="0"/>
  </r>
  <r>
    <x v="0"/>
    <s v="A1965"/>
    <s v="Burritos"/>
    <x v="15712"/>
    <n v="2013"/>
    <s v="Old"/>
    <x v="0"/>
  </r>
  <r>
    <x v="1"/>
    <s v="A1965"/>
    <s v="Burritos"/>
    <x v="15713"/>
    <n v="2013"/>
    <s v="Old"/>
    <x v="0"/>
  </r>
  <r>
    <x v="0"/>
    <s v="A1965"/>
    <s v="Drinks"/>
    <x v="15714"/>
    <n v="2013"/>
    <s v="Old"/>
    <x v="0"/>
  </r>
  <r>
    <x v="1"/>
    <s v="A1965"/>
    <s v="Drinks"/>
    <x v="15715"/>
    <n v="2013"/>
    <s v="Old"/>
    <x v="0"/>
  </r>
  <r>
    <x v="0"/>
    <s v="A1965"/>
    <s v="Kids menu"/>
    <x v="15716"/>
    <n v="2013"/>
    <s v="Old"/>
    <x v="0"/>
  </r>
  <r>
    <x v="1"/>
    <s v="A1965"/>
    <s v="Kids menu"/>
    <x v="15717"/>
    <n v="2013"/>
    <s v="Old"/>
    <x v="0"/>
  </r>
  <r>
    <x v="0"/>
    <s v="A1965"/>
    <s v="Tacos"/>
    <x v="15718"/>
    <n v="2013"/>
    <s v="Old"/>
    <x v="0"/>
  </r>
  <r>
    <x v="1"/>
    <s v="A1965"/>
    <s v="Tacos"/>
    <x v="15719"/>
    <n v="2013"/>
    <s v="Old"/>
    <x v="0"/>
  </r>
  <r>
    <x v="0"/>
    <s v="A1966"/>
    <s v="Burritos"/>
    <x v="15720"/>
    <n v="2013"/>
    <s v="Old"/>
    <x v="0"/>
  </r>
  <r>
    <x v="1"/>
    <s v="A1966"/>
    <s v="Burritos"/>
    <x v="15721"/>
    <n v="2013"/>
    <s v="Old"/>
    <x v="0"/>
  </r>
  <r>
    <x v="0"/>
    <s v="A1966"/>
    <s v="Drinks"/>
    <x v="15722"/>
    <n v="2013"/>
    <s v="Old"/>
    <x v="0"/>
  </r>
  <r>
    <x v="1"/>
    <s v="A1966"/>
    <s v="Drinks"/>
    <x v="15723"/>
    <n v="2013"/>
    <s v="Old"/>
    <x v="0"/>
  </r>
  <r>
    <x v="0"/>
    <s v="A1966"/>
    <s v="Kids menu"/>
    <x v="15724"/>
    <n v="2013"/>
    <s v="Old"/>
    <x v="0"/>
  </r>
  <r>
    <x v="1"/>
    <s v="A1966"/>
    <s v="Kids menu"/>
    <x v="15725"/>
    <n v="2013"/>
    <s v="Old"/>
    <x v="0"/>
  </r>
  <r>
    <x v="0"/>
    <s v="A1966"/>
    <s v="Tacos"/>
    <x v="15726"/>
    <n v="2013"/>
    <s v="Old"/>
    <x v="0"/>
  </r>
  <r>
    <x v="1"/>
    <s v="A1966"/>
    <s v="Tacos"/>
    <x v="15727"/>
    <n v="2013"/>
    <s v="Old"/>
    <x v="0"/>
  </r>
  <r>
    <x v="0"/>
    <s v="A1967"/>
    <s v="Burritos"/>
    <x v="15728"/>
    <n v="2013"/>
    <s v="Old"/>
    <x v="0"/>
  </r>
  <r>
    <x v="1"/>
    <s v="A1967"/>
    <s v="Burritos"/>
    <x v="15729"/>
    <n v="2013"/>
    <s v="Old"/>
    <x v="0"/>
  </r>
  <r>
    <x v="0"/>
    <s v="A1967"/>
    <s v="Drinks"/>
    <x v="15730"/>
    <n v="2013"/>
    <s v="Old"/>
    <x v="0"/>
  </r>
  <r>
    <x v="1"/>
    <s v="A1967"/>
    <s v="Drinks"/>
    <x v="15731"/>
    <n v="2013"/>
    <s v="Old"/>
    <x v="0"/>
  </r>
  <r>
    <x v="0"/>
    <s v="A1967"/>
    <s v="Kids menu"/>
    <x v="15732"/>
    <n v="2013"/>
    <s v="Old"/>
    <x v="0"/>
  </r>
  <r>
    <x v="1"/>
    <s v="A1967"/>
    <s v="Kids menu"/>
    <x v="15733"/>
    <n v="2013"/>
    <s v="Old"/>
    <x v="0"/>
  </r>
  <r>
    <x v="0"/>
    <s v="A1967"/>
    <s v="Tacos"/>
    <x v="15734"/>
    <n v="2013"/>
    <s v="Old"/>
    <x v="0"/>
  </r>
  <r>
    <x v="1"/>
    <s v="A1967"/>
    <s v="Tacos"/>
    <x v="15735"/>
    <n v="2013"/>
    <s v="Old"/>
    <x v="0"/>
  </r>
  <r>
    <x v="0"/>
    <s v="A1968"/>
    <s v="Burritos"/>
    <x v="15736"/>
    <n v="2013"/>
    <s v="Old"/>
    <x v="0"/>
  </r>
  <r>
    <x v="1"/>
    <s v="A1968"/>
    <s v="Burritos"/>
    <x v="15737"/>
    <n v="2013"/>
    <s v="Old"/>
    <x v="0"/>
  </r>
  <r>
    <x v="0"/>
    <s v="A1968"/>
    <s v="Drinks"/>
    <x v="15738"/>
    <n v="2013"/>
    <s v="Old"/>
    <x v="0"/>
  </r>
  <r>
    <x v="1"/>
    <s v="A1968"/>
    <s v="Drinks"/>
    <x v="15739"/>
    <n v="2013"/>
    <s v="Old"/>
    <x v="0"/>
  </r>
  <r>
    <x v="0"/>
    <s v="A1968"/>
    <s v="Kids menu"/>
    <x v="15740"/>
    <n v="2013"/>
    <s v="Old"/>
    <x v="0"/>
  </r>
  <r>
    <x v="1"/>
    <s v="A1968"/>
    <s v="Kids menu"/>
    <x v="15741"/>
    <n v="2013"/>
    <s v="Old"/>
    <x v="0"/>
  </r>
  <r>
    <x v="0"/>
    <s v="A1968"/>
    <s v="Tacos"/>
    <x v="15742"/>
    <n v="2013"/>
    <s v="Old"/>
    <x v="0"/>
  </r>
  <r>
    <x v="1"/>
    <s v="A1968"/>
    <s v="Tacos"/>
    <x v="15743"/>
    <n v="2013"/>
    <s v="Old"/>
    <x v="0"/>
  </r>
  <r>
    <x v="0"/>
    <s v="A1969"/>
    <s v="Burritos"/>
    <x v="15744"/>
    <n v="2013"/>
    <s v="Old"/>
    <x v="0"/>
  </r>
  <r>
    <x v="1"/>
    <s v="A1969"/>
    <s v="Burritos"/>
    <x v="15745"/>
    <n v="2013"/>
    <s v="Old"/>
    <x v="0"/>
  </r>
  <r>
    <x v="0"/>
    <s v="A1969"/>
    <s v="Drinks"/>
    <x v="15746"/>
    <n v="2013"/>
    <s v="Old"/>
    <x v="0"/>
  </r>
  <r>
    <x v="1"/>
    <s v="A1969"/>
    <s v="Drinks"/>
    <x v="15747"/>
    <n v="2013"/>
    <s v="Old"/>
    <x v="0"/>
  </r>
  <r>
    <x v="0"/>
    <s v="A1969"/>
    <s v="Kids menu"/>
    <x v="15748"/>
    <n v="2013"/>
    <s v="Old"/>
    <x v="0"/>
  </r>
  <r>
    <x v="1"/>
    <s v="A1969"/>
    <s v="Kids menu"/>
    <x v="15749"/>
    <n v="2013"/>
    <s v="Old"/>
    <x v="0"/>
  </r>
  <r>
    <x v="0"/>
    <s v="A1969"/>
    <s v="Tacos"/>
    <x v="15750"/>
    <n v="2013"/>
    <s v="Old"/>
    <x v="0"/>
  </r>
  <r>
    <x v="1"/>
    <s v="A1969"/>
    <s v="Tacos"/>
    <x v="15751"/>
    <n v="2013"/>
    <s v="Old"/>
    <x v="0"/>
  </r>
  <r>
    <x v="0"/>
    <s v="A1970"/>
    <s v="Burritos"/>
    <x v="15752"/>
    <n v="2013"/>
    <s v="Old"/>
    <x v="0"/>
  </r>
  <r>
    <x v="1"/>
    <s v="A1970"/>
    <s v="Burritos"/>
    <x v="15753"/>
    <n v="2013"/>
    <s v="Old"/>
    <x v="0"/>
  </r>
  <r>
    <x v="0"/>
    <s v="A1970"/>
    <s v="Drinks"/>
    <x v="15754"/>
    <n v="2013"/>
    <s v="Old"/>
    <x v="0"/>
  </r>
  <r>
    <x v="1"/>
    <s v="A1970"/>
    <s v="Drinks"/>
    <x v="15755"/>
    <n v="2013"/>
    <s v="Old"/>
    <x v="0"/>
  </r>
  <r>
    <x v="0"/>
    <s v="A1970"/>
    <s v="Kids menu"/>
    <x v="15756"/>
    <n v="2013"/>
    <s v="Old"/>
    <x v="0"/>
  </r>
  <r>
    <x v="1"/>
    <s v="A1970"/>
    <s v="Kids menu"/>
    <x v="15757"/>
    <n v="2013"/>
    <s v="Old"/>
    <x v="0"/>
  </r>
  <r>
    <x v="0"/>
    <s v="A1970"/>
    <s v="Tacos"/>
    <x v="15758"/>
    <n v="2013"/>
    <s v="Old"/>
    <x v="0"/>
  </r>
  <r>
    <x v="1"/>
    <s v="A1970"/>
    <s v="Tacos"/>
    <x v="15759"/>
    <n v="2013"/>
    <s v="Old"/>
    <x v="0"/>
  </r>
  <r>
    <x v="0"/>
    <s v="A1971"/>
    <s v="Burritos"/>
    <x v="15760"/>
    <n v="2013"/>
    <s v="Old"/>
    <x v="0"/>
  </r>
  <r>
    <x v="1"/>
    <s v="A1971"/>
    <s v="Burritos"/>
    <x v="15761"/>
    <n v="2013"/>
    <s v="Old"/>
    <x v="0"/>
  </r>
  <r>
    <x v="0"/>
    <s v="A1971"/>
    <s v="Drinks"/>
    <x v="15762"/>
    <n v="2013"/>
    <s v="Old"/>
    <x v="0"/>
  </r>
  <r>
    <x v="1"/>
    <s v="A1971"/>
    <s v="Drinks"/>
    <x v="15763"/>
    <n v="2013"/>
    <s v="Old"/>
    <x v="0"/>
  </r>
  <r>
    <x v="0"/>
    <s v="A1971"/>
    <s v="Kids menu"/>
    <x v="15764"/>
    <n v="2013"/>
    <s v="Old"/>
    <x v="0"/>
  </r>
  <r>
    <x v="1"/>
    <s v="A1971"/>
    <s v="Kids menu"/>
    <x v="15765"/>
    <n v="2013"/>
    <s v="Old"/>
    <x v="0"/>
  </r>
  <r>
    <x v="0"/>
    <s v="A1971"/>
    <s v="Tacos"/>
    <x v="15766"/>
    <n v="2013"/>
    <s v="Old"/>
    <x v="0"/>
  </r>
  <r>
    <x v="1"/>
    <s v="A1971"/>
    <s v="Tacos"/>
    <x v="15767"/>
    <n v="2013"/>
    <s v="Old"/>
    <x v="0"/>
  </r>
  <r>
    <x v="0"/>
    <s v="A1972"/>
    <s v="Burritos"/>
    <x v="15768"/>
    <n v="2013"/>
    <s v="Old"/>
    <x v="0"/>
  </r>
  <r>
    <x v="1"/>
    <s v="A1972"/>
    <s v="Burritos"/>
    <x v="15769"/>
    <n v="2013"/>
    <s v="Old"/>
    <x v="0"/>
  </r>
  <r>
    <x v="0"/>
    <s v="A1972"/>
    <s v="Drinks"/>
    <x v="15770"/>
    <n v="2013"/>
    <s v="Old"/>
    <x v="0"/>
  </r>
  <r>
    <x v="1"/>
    <s v="A1972"/>
    <s v="Drinks"/>
    <x v="15771"/>
    <n v="2013"/>
    <s v="Old"/>
    <x v="0"/>
  </r>
  <r>
    <x v="0"/>
    <s v="A1972"/>
    <s v="Kids menu"/>
    <x v="15772"/>
    <n v="2013"/>
    <s v="Old"/>
    <x v="0"/>
  </r>
  <r>
    <x v="1"/>
    <s v="A1972"/>
    <s v="Kids menu"/>
    <x v="15773"/>
    <n v="2013"/>
    <s v="Old"/>
    <x v="0"/>
  </r>
  <r>
    <x v="0"/>
    <s v="A1972"/>
    <s v="Tacos"/>
    <x v="15774"/>
    <n v="2013"/>
    <s v="Old"/>
    <x v="0"/>
  </r>
  <r>
    <x v="1"/>
    <s v="A1972"/>
    <s v="Tacos"/>
    <x v="15775"/>
    <n v="2013"/>
    <s v="Old"/>
    <x v="0"/>
  </r>
  <r>
    <x v="0"/>
    <s v="A1973"/>
    <s v="Burritos"/>
    <x v="15776"/>
    <n v="2013"/>
    <s v="Old"/>
    <x v="0"/>
  </r>
  <r>
    <x v="1"/>
    <s v="A1973"/>
    <s v="Burritos"/>
    <x v="15777"/>
    <n v="2013"/>
    <s v="Old"/>
    <x v="0"/>
  </r>
  <r>
    <x v="0"/>
    <s v="A1973"/>
    <s v="Drinks"/>
    <x v="15778"/>
    <n v="2013"/>
    <s v="Old"/>
    <x v="0"/>
  </r>
  <r>
    <x v="1"/>
    <s v="A1973"/>
    <s v="Drinks"/>
    <x v="15779"/>
    <n v="2013"/>
    <s v="Old"/>
    <x v="0"/>
  </r>
  <r>
    <x v="0"/>
    <s v="A1973"/>
    <s v="Kids menu"/>
    <x v="15780"/>
    <n v="2013"/>
    <s v="Old"/>
    <x v="0"/>
  </r>
  <r>
    <x v="1"/>
    <s v="A1973"/>
    <s v="Kids menu"/>
    <x v="15781"/>
    <n v="2013"/>
    <s v="Old"/>
    <x v="0"/>
  </r>
  <r>
    <x v="0"/>
    <s v="A1973"/>
    <s v="Tacos"/>
    <x v="15782"/>
    <n v="2013"/>
    <s v="Old"/>
    <x v="0"/>
  </r>
  <r>
    <x v="1"/>
    <s v="A1973"/>
    <s v="Tacos"/>
    <x v="15783"/>
    <n v="2013"/>
    <s v="Old"/>
    <x v="0"/>
  </r>
  <r>
    <x v="0"/>
    <s v="A1974"/>
    <s v="Burritos"/>
    <x v="15784"/>
    <n v="2013"/>
    <s v="Old"/>
    <x v="0"/>
  </r>
  <r>
    <x v="1"/>
    <s v="A1974"/>
    <s v="Burritos"/>
    <x v="15785"/>
    <n v="2013"/>
    <s v="Old"/>
    <x v="0"/>
  </r>
  <r>
    <x v="0"/>
    <s v="A1974"/>
    <s v="Drinks"/>
    <x v="15786"/>
    <n v="2013"/>
    <s v="Old"/>
    <x v="0"/>
  </r>
  <r>
    <x v="1"/>
    <s v="A1974"/>
    <s v="Drinks"/>
    <x v="15787"/>
    <n v="2013"/>
    <s v="Old"/>
    <x v="0"/>
  </r>
  <r>
    <x v="0"/>
    <s v="A1974"/>
    <s v="Kids menu"/>
    <x v="15788"/>
    <n v="2013"/>
    <s v="Old"/>
    <x v="0"/>
  </r>
  <r>
    <x v="1"/>
    <s v="A1974"/>
    <s v="Kids menu"/>
    <x v="15789"/>
    <n v="2013"/>
    <s v="Old"/>
    <x v="0"/>
  </r>
  <r>
    <x v="0"/>
    <s v="A1974"/>
    <s v="Tacos"/>
    <x v="15790"/>
    <n v="2013"/>
    <s v="Old"/>
    <x v="0"/>
  </r>
  <r>
    <x v="1"/>
    <s v="A1974"/>
    <s v="Tacos"/>
    <x v="15791"/>
    <n v="2013"/>
    <s v="Old"/>
    <x v="0"/>
  </r>
  <r>
    <x v="0"/>
    <s v="A1975"/>
    <s v="Burritos"/>
    <x v="15792"/>
    <n v="2013"/>
    <s v="Old"/>
    <x v="0"/>
  </r>
  <r>
    <x v="1"/>
    <s v="A1975"/>
    <s v="Burritos"/>
    <x v="15793"/>
    <n v="2013"/>
    <s v="Old"/>
    <x v="0"/>
  </r>
  <r>
    <x v="0"/>
    <s v="A1975"/>
    <s v="Drinks"/>
    <x v="15794"/>
    <n v="2013"/>
    <s v="Old"/>
    <x v="0"/>
  </r>
  <r>
    <x v="1"/>
    <s v="A1975"/>
    <s v="Drinks"/>
    <x v="15795"/>
    <n v="2013"/>
    <s v="Old"/>
    <x v="0"/>
  </r>
  <r>
    <x v="0"/>
    <s v="A1975"/>
    <s v="Kids menu"/>
    <x v="15796"/>
    <n v="2013"/>
    <s v="Old"/>
    <x v="0"/>
  </r>
  <r>
    <x v="1"/>
    <s v="A1975"/>
    <s v="Kids menu"/>
    <x v="15797"/>
    <n v="2013"/>
    <s v="Old"/>
    <x v="0"/>
  </r>
  <r>
    <x v="0"/>
    <s v="A1975"/>
    <s v="Tacos"/>
    <x v="15798"/>
    <n v="2013"/>
    <s v="Old"/>
    <x v="0"/>
  </r>
  <r>
    <x v="1"/>
    <s v="A1975"/>
    <s v="Tacos"/>
    <x v="15799"/>
    <n v="2013"/>
    <s v="Old"/>
    <x v="0"/>
  </r>
  <r>
    <x v="0"/>
    <s v="A1976"/>
    <s v="Burritos"/>
    <x v="15800"/>
    <n v="2013"/>
    <s v="Old"/>
    <x v="0"/>
  </r>
  <r>
    <x v="1"/>
    <s v="A1976"/>
    <s v="Burritos"/>
    <x v="15801"/>
    <n v="2013"/>
    <s v="Old"/>
    <x v="0"/>
  </r>
  <r>
    <x v="0"/>
    <s v="A1976"/>
    <s v="Drinks"/>
    <x v="15802"/>
    <n v="2013"/>
    <s v="Old"/>
    <x v="0"/>
  </r>
  <r>
    <x v="1"/>
    <s v="A1976"/>
    <s v="Drinks"/>
    <x v="15803"/>
    <n v="2013"/>
    <s v="Old"/>
    <x v="0"/>
  </r>
  <r>
    <x v="0"/>
    <s v="A1976"/>
    <s v="Kids menu"/>
    <x v="15804"/>
    <n v="2013"/>
    <s v="Old"/>
    <x v="0"/>
  </r>
  <r>
    <x v="1"/>
    <s v="A1976"/>
    <s v="Kids menu"/>
    <x v="15805"/>
    <n v="2013"/>
    <s v="Old"/>
    <x v="0"/>
  </r>
  <r>
    <x v="0"/>
    <s v="A1976"/>
    <s v="Tacos"/>
    <x v="15806"/>
    <n v="2013"/>
    <s v="Old"/>
    <x v="0"/>
  </r>
  <r>
    <x v="1"/>
    <s v="A1976"/>
    <s v="Tacos"/>
    <x v="15807"/>
    <n v="2013"/>
    <s v="Old"/>
    <x v="0"/>
  </r>
  <r>
    <x v="0"/>
    <s v="A1977"/>
    <s v="Burritos"/>
    <x v="15808"/>
    <n v="2013"/>
    <s v="Old"/>
    <x v="0"/>
  </r>
  <r>
    <x v="1"/>
    <s v="A1977"/>
    <s v="Burritos"/>
    <x v="15809"/>
    <n v="2013"/>
    <s v="Old"/>
    <x v="0"/>
  </r>
  <r>
    <x v="0"/>
    <s v="A1977"/>
    <s v="Drinks"/>
    <x v="15810"/>
    <n v="2013"/>
    <s v="Old"/>
    <x v="0"/>
  </r>
  <r>
    <x v="1"/>
    <s v="A1977"/>
    <s v="Drinks"/>
    <x v="15811"/>
    <n v="2013"/>
    <s v="Old"/>
    <x v="0"/>
  </r>
  <r>
    <x v="0"/>
    <s v="A1977"/>
    <s v="Kids menu"/>
    <x v="15812"/>
    <n v="2013"/>
    <s v="Old"/>
    <x v="0"/>
  </r>
  <r>
    <x v="1"/>
    <s v="A1977"/>
    <s v="Kids menu"/>
    <x v="15813"/>
    <n v="2013"/>
    <s v="Old"/>
    <x v="0"/>
  </r>
  <r>
    <x v="0"/>
    <s v="A1977"/>
    <s v="Tacos"/>
    <x v="15814"/>
    <n v="2013"/>
    <s v="Old"/>
    <x v="0"/>
  </r>
  <r>
    <x v="1"/>
    <s v="A1977"/>
    <s v="Tacos"/>
    <x v="15815"/>
    <n v="2013"/>
    <s v="Old"/>
    <x v="0"/>
  </r>
  <r>
    <x v="0"/>
    <s v="A1978"/>
    <s v="Burritos"/>
    <x v="15816"/>
    <n v="2013"/>
    <s v="Old"/>
    <x v="0"/>
  </r>
  <r>
    <x v="1"/>
    <s v="A1978"/>
    <s v="Burritos"/>
    <x v="15817"/>
    <n v="2013"/>
    <s v="Old"/>
    <x v="0"/>
  </r>
  <r>
    <x v="0"/>
    <s v="A1978"/>
    <s v="Drinks"/>
    <x v="15818"/>
    <n v="2013"/>
    <s v="Old"/>
    <x v="0"/>
  </r>
  <r>
    <x v="1"/>
    <s v="A1978"/>
    <s v="Drinks"/>
    <x v="15819"/>
    <n v="2013"/>
    <s v="Old"/>
    <x v="0"/>
  </r>
  <r>
    <x v="0"/>
    <s v="A1978"/>
    <s v="Kids menu"/>
    <x v="15820"/>
    <n v="2013"/>
    <s v="Old"/>
    <x v="0"/>
  </r>
  <r>
    <x v="1"/>
    <s v="A1978"/>
    <s v="Kids menu"/>
    <x v="15821"/>
    <n v="2013"/>
    <s v="Old"/>
    <x v="0"/>
  </r>
  <r>
    <x v="0"/>
    <s v="A1978"/>
    <s v="Tacos"/>
    <x v="15822"/>
    <n v="2013"/>
    <s v="Old"/>
    <x v="0"/>
  </r>
  <r>
    <x v="1"/>
    <s v="A1978"/>
    <s v="Tacos"/>
    <x v="15823"/>
    <n v="2013"/>
    <s v="Old"/>
    <x v="0"/>
  </r>
  <r>
    <x v="0"/>
    <s v="A1979"/>
    <s v="Burritos"/>
    <x v="15824"/>
    <n v="2013"/>
    <s v="Old"/>
    <x v="0"/>
  </r>
  <r>
    <x v="1"/>
    <s v="A1979"/>
    <s v="Burritos"/>
    <x v="15825"/>
    <n v="2013"/>
    <s v="Old"/>
    <x v="0"/>
  </r>
  <r>
    <x v="0"/>
    <s v="A1979"/>
    <s v="Drinks"/>
    <x v="15826"/>
    <n v="2013"/>
    <s v="Old"/>
    <x v="0"/>
  </r>
  <r>
    <x v="1"/>
    <s v="A1979"/>
    <s v="Drinks"/>
    <x v="15827"/>
    <n v="2013"/>
    <s v="Old"/>
    <x v="0"/>
  </r>
  <r>
    <x v="0"/>
    <s v="A1979"/>
    <s v="Kids menu"/>
    <x v="15828"/>
    <n v="2013"/>
    <s v="Old"/>
    <x v="0"/>
  </r>
  <r>
    <x v="1"/>
    <s v="A1979"/>
    <s v="Kids menu"/>
    <x v="15829"/>
    <n v="2013"/>
    <s v="Old"/>
    <x v="0"/>
  </r>
  <r>
    <x v="0"/>
    <s v="A1979"/>
    <s v="Tacos"/>
    <x v="15830"/>
    <n v="2013"/>
    <s v="Old"/>
    <x v="0"/>
  </r>
  <r>
    <x v="1"/>
    <s v="A1979"/>
    <s v="Tacos"/>
    <x v="15831"/>
    <n v="2013"/>
    <s v="Old"/>
    <x v="0"/>
  </r>
  <r>
    <x v="0"/>
    <s v="A1980"/>
    <s v="Burritos"/>
    <x v="15832"/>
    <n v="2013"/>
    <s v="Old"/>
    <x v="0"/>
  </r>
  <r>
    <x v="1"/>
    <s v="A1980"/>
    <s v="Burritos"/>
    <x v="15833"/>
    <n v="2013"/>
    <s v="Old"/>
    <x v="0"/>
  </r>
  <r>
    <x v="0"/>
    <s v="A1980"/>
    <s v="Drinks"/>
    <x v="15834"/>
    <n v="2013"/>
    <s v="Old"/>
    <x v="0"/>
  </r>
  <r>
    <x v="1"/>
    <s v="A1980"/>
    <s v="Drinks"/>
    <x v="15835"/>
    <n v="2013"/>
    <s v="Old"/>
    <x v="0"/>
  </r>
  <r>
    <x v="0"/>
    <s v="A1980"/>
    <s v="Kids menu"/>
    <x v="15836"/>
    <n v="2013"/>
    <s v="Old"/>
    <x v="0"/>
  </r>
  <r>
    <x v="1"/>
    <s v="A1980"/>
    <s v="Kids menu"/>
    <x v="15837"/>
    <n v="2013"/>
    <s v="Old"/>
    <x v="0"/>
  </r>
  <r>
    <x v="0"/>
    <s v="A1980"/>
    <s v="Tacos"/>
    <x v="15838"/>
    <n v="2013"/>
    <s v="Old"/>
    <x v="0"/>
  </r>
  <r>
    <x v="1"/>
    <s v="A1980"/>
    <s v="Tacos"/>
    <x v="15839"/>
    <n v="2013"/>
    <s v="Old"/>
    <x v="0"/>
  </r>
  <r>
    <x v="0"/>
    <s v="A1981"/>
    <s v="Burritos"/>
    <x v="15840"/>
    <n v="2013"/>
    <s v="Old"/>
    <x v="0"/>
  </r>
  <r>
    <x v="1"/>
    <s v="A1981"/>
    <s v="Burritos"/>
    <x v="15841"/>
    <n v="2013"/>
    <s v="Old"/>
    <x v="0"/>
  </r>
  <r>
    <x v="0"/>
    <s v="A1981"/>
    <s v="Drinks"/>
    <x v="15842"/>
    <n v="2013"/>
    <s v="Old"/>
    <x v="0"/>
  </r>
  <r>
    <x v="1"/>
    <s v="A1981"/>
    <s v="Drinks"/>
    <x v="15843"/>
    <n v="2013"/>
    <s v="Old"/>
    <x v="0"/>
  </r>
  <r>
    <x v="0"/>
    <s v="A1981"/>
    <s v="Kids menu"/>
    <x v="15844"/>
    <n v="2013"/>
    <s v="Old"/>
    <x v="0"/>
  </r>
  <r>
    <x v="1"/>
    <s v="A1981"/>
    <s v="Kids menu"/>
    <x v="15845"/>
    <n v="2013"/>
    <s v="Old"/>
    <x v="0"/>
  </r>
  <r>
    <x v="0"/>
    <s v="A1981"/>
    <s v="Tacos"/>
    <x v="15846"/>
    <n v="2013"/>
    <s v="Old"/>
    <x v="0"/>
  </r>
  <r>
    <x v="1"/>
    <s v="A1981"/>
    <s v="Tacos"/>
    <x v="15847"/>
    <n v="2013"/>
    <s v="Old"/>
    <x v="0"/>
  </r>
  <r>
    <x v="0"/>
    <s v="A1982"/>
    <s v="Burritos"/>
    <x v="15848"/>
    <n v="2013"/>
    <s v="Old"/>
    <x v="0"/>
  </r>
  <r>
    <x v="1"/>
    <s v="A1982"/>
    <s v="Burritos"/>
    <x v="15849"/>
    <n v="2013"/>
    <s v="Old"/>
    <x v="0"/>
  </r>
  <r>
    <x v="0"/>
    <s v="A1982"/>
    <s v="Drinks"/>
    <x v="15850"/>
    <n v="2013"/>
    <s v="Old"/>
    <x v="0"/>
  </r>
  <r>
    <x v="1"/>
    <s v="A1982"/>
    <s v="Drinks"/>
    <x v="15851"/>
    <n v="2013"/>
    <s v="Old"/>
    <x v="0"/>
  </r>
  <r>
    <x v="0"/>
    <s v="A1982"/>
    <s v="Kids menu"/>
    <x v="15852"/>
    <n v="2013"/>
    <s v="Old"/>
    <x v="0"/>
  </r>
  <r>
    <x v="1"/>
    <s v="A1982"/>
    <s v="Kids menu"/>
    <x v="15853"/>
    <n v="2013"/>
    <s v="Old"/>
    <x v="0"/>
  </r>
  <r>
    <x v="0"/>
    <s v="A1982"/>
    <s v="Tacos"/>
    <x v="15854"/>
    <n v="2013"/>
    <s v="Old"/>
    <x v="0"/>
  </r>
  <r>
    <x v="1"/>
    <s v="A1982"/>
    <s v="Tacos"/>
    <x v="15855"/>
    <n v="2013"/>
    <s v="Old"/>
    <x v="0"/>
  </r>
  <r>
    <x v="0"/>
    <s v="A1983"/>
    <s v="Burritos"/>
    <x v="15856"/>
    <n v="2013"/>
    <s v="Old"/>
    <x v="0"/>
  </r>
  <r>
    <x v="1"/>
    <s v="A1983"/>
    <s v="Burritos"/>
    <x v="15857"/>
    <n v="2013"/>
    <s v="Old"/>
    <x v="0"/>
  </r>
  <r>
    <x v="0"/>
    <s v="A1983"/>
    <s v="Drinks"/>
    <x v="15858"/>
    <n v="2013"/>
    <s v="Old"/>
    <x v="0"/>
  </r>
  <r>
    <x v="1"/>
    <s v="A1983"/>
    <s v="Drinks"/>
    <x v="15859"/>
    <n v="2013"/>
    <s v="Old"/>
    <x v="0"/>
  </r>
  <r>
    <x v="0"/>
    <s v="A1983"/>
    <s v="Kids menu"/>
    <x v="15860"/>
    <n v="2013"/>
    <s v="Old"/>
    <x v="0"/>
  </r>
  <r>
    <x v="1"/>
    <s v="A1983"/>
    <s v="Kids menu"/>
    <x v="15861"/>
    <n v="2013"/>
    <s v="Old"/>
    <x v="0"/>
  </r>
  <r>
    <x v="0"/>
    <s v="A1983"/>
    <s v="Tacos"/>
    <x v="15862"/>
    <n v="2013"/>
    <s v="Old"/>
    <x v="0"/>
  </r>
  <r>
    <x v="1"/>
    <s v="A1983"/>
    <s v="Tacos"/>
    <x v="15863"/>
    <n v="2013"/>
    <s v="Old"/>
    <x v="0"/>
  </r>
  <r>
    <x v="0"/>
    <s v="A1984"/>
    <s v="Burritos"/>
    <x v="15864"/>
    <n v="2013"/>
    <s v="Old"/>
    <x v="0"/>
  </r>
  <r>
    <x v="1"/>
    <s v="A1984"/>
    <s v="Burritos"/>
    <x v="15865"/>
    <n v="2013"/>
    <s v="Old"/>
    <x v="0"/>
  </r>
  <r>
    <x v="0"/>
    <s v="A1984"/>
    <s v="Drinks"/>
    <x v="15866"/>
    <n v="2013"/>
    <s v="Old"/>
    <x v="0"/>
  </r>
  <r>
    <x v="1"/>
    <s v="A1984"/>
    <s v="Drinks"/>
    <x v="15867"/>
    <n v="2013"/>
    <s v="Old"/>
    <x v="0"/>
  </r>
  <r>
    <x v="0"/>
    <s v="A1984"/>
    <s v="Kids menu"/>
    <x v="15868"/>
    <n v="2013"/>
    <s v="Old"/>
    <x v="0"/>
  </r>
  <r>
    <x v="1"/>
    <s v="A1984"/>
    <s v="Kids menu"/>
    <x v="15869"/>
    <n v="2013"/>
    <s v="Old"/>
    <x v="0"/>
  </r>
  <r>
    <x v="0"/>
    <s v="A1984"/>
    <s v="Tacos"/>
    <x v="15870"/>
    <n v="2013"/>
    <s v="Old"/>
    <x v="0"/>
  </r>
  <r>
    <x v="1"/>
    <s v="A1984"/>
    <s v="Tacos"/>
    <x v="15871"/>
    <n v="2013"/>
    <s v="Old"/>
    <x v="0"/>
  </r>
  <r>
    <x v="0"/>
    <s v="A1985"/>
    <s v="Burritos"/>
    <x v="15872"/>
    <n v="2013"/>
    <s v="Old"/>
    <x v="0"/>
  </r>
  <r>
    <x v="1"/>
    <s v="A1985"/>
    <s v="Burritos"/>
    <x v="15873"/>
    <n v="2013"/>
    <s v="Old"/>
    <x v="0"/>
  </r>
  <r>
    <x v="0"/>
    <s v="A1985"/>
    <s v="Drinks"/>
    <x v="15874"/>
    <n v="2013"/>
    <s v="Old"/>
    <x v="0"/>
  </r>
  <r>
    <x v="1"/>
    <s v="A1985"/>
    <s v="Drinks"/>
    <x v="15875"/>
    <n v="2013"/>
    <s v="Old"/>
    <x v="0"/>
  </r>
  <r>
    <x v="0"/>
    <s v="A1985"/>
    <s v="Kids menu"/>
    <x v="15876"/>
    <n v="2013"/>
    <s v="Old"/>
    <x v="0"/>
  </r>
  <r>
    <x v="1"/>
    <s v="A1985"/>
    <s v="Kids menu"/>
    <x v="15877"/>
    <n v="2013"/>
    <s v="Old"/>
    <x v="0"/>
  </r>
  <r>
    <x v="0"/>
    <s v="A1985"/>
    <s v="Tacos"/>
    <x v="15878"/>
    <n v="2013"/>
    <s v="Old"/>
    <x v="0"/>
  </r>
  <r>
    <x v="1"/>
    <s v="A1985"/>
    <s v="Tacos"/>
    <x v="15879"/>
    <n v="2013"/>
    <s v="Old"/>
    <x v="0"/>
  </r>
  <r>
    <x v="0"/>
    <s v="A1986"/>
    <s v="Burritos"/>
    <x v="15880"/>
    <n v="2013"/>
    <s v="Old"/>
    <x v="0"/>
  </r>
  <r>
    <x v="1"/>
    <s v="A1986"/>
    <s v="Burritos"/>
    <x v="15881"/>
    <n v="2013"/>
    <s v="Old"/>
    <x v="0"/>
  </r>
  <r>
    <x v="0"/>
    <s v="A1986"/>
    <s v="Drinks"/>
    <x v="15882"/>
    <n v="2013"/>
    <s v="Old"/>
    <x v="0"/>
  </r>
  <r>
    <x v="1"/>
    <s v="A1986"/>
    <s v="Drinks"/>
    <x v="15883"/>
    <n v="2013"/>
    <s v="Old"/>
    <x v="0"/>
  </r>
  <r>
    <x v="0"/>
    <s v="A1986"/>
    <s v="Kids menu"/>
    <x v="15884"/>
    <n v="2013"/>
    <s v="Old"/>
    <x v="0"/>
  </r>
  <r>
    <x v="1"/>
    <s v="A1986"/>
    <s v="Kids menu"/>
    <x v="15885"/>
    <n v="2013"/>
    <s v="Old"/>
    <x v="0"/>
  </r>
  <r>
    <x v="0"/>
    <s v="A1986"/>
    <s v="Tacos"/>
    <x v="15886"/>
    <n v="2013"/>
    <s v="Old"/>
    <x v="0"/>
  </r>
  <r>
    <x v="1"/>
    <s v="A1986"/>
    <s v="Tacos"/>
    <x v="15887"/>
    <n v="2013"/>
    <s v="Old"/>
    <x v="0"/>
  </r>
  <r>
    <x v="0"/>
    <s v="A1987"/>
    <s v="Burritos"/>
    <x v="15888"/>
    <n v="2013"/>
    <s v="Old"/>
    <x v="0"/>
  </r>
  <r>
    <x v="1"/>
    <s v="A1987"/>
    <s v="Burritos"/>
    <x v="15889"/>
    <n v="2013"/>
    <s v="Old"/>
    <x v="0"/>
  </r>
  <r>
    <x v="0"/>
    <s v="A1987"/>
    <s v="Drinks"/>
    <x v="15890"/>
    <n v="2013"/>
    <s v="Old"/>
    <x v="0"/>
  </r>
  <r>
    <x v="1"/>
    <s v="A1987"/>
    <s v="Drinks"/>
    <x v="15891"/>
    <n v="2013"/>
    <s v="Old"/>
    <x v="0"/>
  </r>
  <r>
    <x v="0"/>
    <s v="A1987"/>
    <s v="Kids menu"/>
    <x v="15892"/>
    <n v="2013"/>
    <s v="Old"/>
    <x v="0"/>
  </r>
  <r>
    <x v="1"/>
    <s v="A1987"/>
    <s v="Kids menu"/>
    <x v="15893"/>
    <n v="2013"/>
    <s v="Old"/>
    <x v="0"/>
  </r>
  <r>
    <x v="0"/>
    <s v="A1987"/>
    <s v="Tacos"/>
    <x v="15894"/>
    <n v="2013"/>
    <s v="Old"/>
    <x v="0"/>
  </r>
  <r>
    <x v="1"/>
    <s v="A1987"/>
    <s v="Tacos"/>
    <x v="15895"/>
    <n v="2013"/>
    <s v="Old"/>
    <x v="0"/>
  </r>
  <r>
    <x v="0"/>
    <s v="A1988"/>
    <s v="Burritos"/>
    <x v="15896"/>
    <n v="2013"/>
    <s v="Old"/>
    <x v="0"/>
  </r>
  <r>
    <x v="1"/>
    <s v="A1988"/>
    <s v="Burritos"/>
    <x v="15897"/>
    <n v="2013"/>
    <s v="Old"/>
    <x v="0"/>
  </r>
  <r>
    <x v="0"/>
    <s v="A1988"/>
    <s v="Drinks"/>
    <x v="15898"/>
    <n v="2013"/>
    <s v="Old"/>
    <x v="0"/>
  </r>
  <r>
    <x v="1"/>
    <s v="A1988"/>
    <s v="Drinks"/>
    <x v="15899"/>
    <n v="2013"/>
    <s v="Old"/>
    <x v="0"/>
  </r>
  <r>
    <x v="0"/>
    <s v="A1988"/>
    <s v="Kids menu"/>
    <x v="15900"/>
    <n v="2013"/>
    <s v="Old"/>
    <x v="0"/>
  </r>
  <r>
    <x v="1"/>
    <s v="A1988"/>
    <s v="Kids menu"/>
    <x v="15901"/>
    <n v="2013"/>
    <s v="Old"/>
    <x v="0"/>
  </r>
  <r>
    <x v="0"/>
    <s v="A1988"/>
    <s v="Tacos"/>
    <x v="15902"/>
    <n v="2013"/>
    <s v="Old"/>
    <x v="0"/>
  </r>
  <r>
    <x v="1"/>
    <s v="A1988"/>
    <s v="Tacos"/>
    <x v="15903"/>
    <n v="2013"/>
    <s v="Old"/>
    <x v="0"/>
  </r>
  <r>
    <x v="0"/>
    <s v="A1989"/>
    <s v="Burritos"/>
    <x v="15904"/>
    <n v="2013"/>
    <s v="Old"/>
    <x v="0"/>
  </r>
  <r>
    <x v="1"/>
    <s v="A1989"/>
    <s v="Burritos"/>
    <x v="15905"/>
    <n v="2013"/>
    <s v="Old"/>
    <x v="0"/>
  </r>
  <r>
    <x v="0"/>
    <s v="A1989"/>
    <s v="Drinks"/>
    <x v="15906"/>
    <n v="2013"/>
    <s v="Old"/>
    <x v="0"/>
  </r>
  <r>
    <x v="1"/>
    <s v="A1989"/>
    <s v="Drinks"/>
    <x v="15907"/>
    <n v="2013"/>
    <s v="Old"/>
    <x v="0"/>
  </r>
  <r>
    <x v="0"/>
    <s v="A1989"/>
    <s v="Kids menu"/>
    <x v="15908"/>
    <n v="2013"/>
    <s v="Old"/>
    <x v="0"/>
  </r>
  <r>
    <x v="1"/>
    <s v="A1989"/>
    <s v="Kids menu"/>
    <x v="15909"/>
    <n v="2013"/>
    <s v="Old"/>
    <x v="0"/>
  </r>
  <r>
    <x v="0"/>
    <s v="A1989"/>
    <s v="Tacos"/>
    <x v="15910"/>
    <n v="2013"/>
    <s v="Old"/>
    <x v="0"/>
  </r>
  <r>
    <x v="1"/>
    <s v="A1989"/>
    <s v="Tacos"/>
    <x v="15911"/>
    <n v="2013"/>
    <s v="Old"/>
    <x v="0"/>
  </r>
  <r>
    <x v="0"/>
    <s v="A1990"/>
    <s v="Burritos"/>
    <x v="15912"/>
    <n v="2013"/>
    <s v="Old"/>
    <x v="0"/>
  </r>
  <r>
    <x v="1"/>
    <s v="A1990"/>
    <s v="Burritos"/>
    <x v="15913"/>
    <n v="2013"/>
    <s v="Old"/>
    <x v="0"/>
  </r>
  <r>
    <x v="0"/>
    <s v="A1990"/>
    <s v="Drinks"/>
    <x v="15914"/>
    <n v="2013"/>
    <s v="Old"/>
    <x v="0"/>
  </r>
  <r>
    <x v="1"/>
    <s v="A1990"/>
    <s v="Drinks"/>
    <x v="15915"/>
    <n v="2013"/>
    <s v="Old"/>
    <x v="0"/>
  </r>
  <r>
    <x v="0"/>
    <s v="A1990"/>
    <s v="Kids menu"/>
    <x v="15916"/>
    <n v="2013"/>
    <s v="Old"/>
    <x v="0"/>
  </r>
  <r>
    <x v="1"/>
    <s v="A1990"/>
    <s v="Kids menu"/>
    <x v="15917"/>
    <n v="2013"/>
    <s v="Old"/>
    <x v="0"/>
  </r>
  <r>
    <x v="0"/>
    <s v="A1990"/>
    <s v="Tacos"/>
    <x v="15918"/>
    <n v="2013"/>
    <s v="Old"/>
    <x v="0"/>
  </r>
  <r>
    <x v="1"/>
    <s v="A1990"/>
    <s v="Tacos"/>
    <x v="15919"/>
    <n v="2013"/>
    <s v="Old"/>
    <x v="0"/>
  </r>
  <r>
    <x v="0"/>
    <s v="A1991"/>
    <s v="Burritos"/>
    <x v="15920"/>
    <n v="2013"/>
    <s v="Old"/>
    <x v="0"/>
  </r>
  <r>
    <x v="1"/>
    <s v="A1991"/>
    <s v="Burritos"/>
    <x v="15921"/>
    <n v="2013"/>
    <s v="Old"/>
    <x v="0"/>
  </r>
  <r>
    <x v="0"/>
    <s v="A1991"/>
    <s v="Drinks"/>
    <x v="15922"/>
    <n v="2013"/>
    <s v="Old"/>
    <x v="0"/>
  </r>
  <r>
    <x v="1"/>
    <s v="A1991"/>
    <s v="Drinks"/>
    <x v="15923"/>
    <n v="2013"/>
    <s v="Old"/>
    <x v="0"/>
  </r>
  <r>
    <x v="0"/>
    <s v="A1991"/>
    <s v="Kids menu"/>
    <x v="15924"/>
    <n v="2013"/>
    <s v="Old"/>
    <x v="0"/>
  </r>
  <r>
    <x v="1"/>
    <s v="A1991"/>
    <s v="Kids menu"/>
    <x v="15925"/>
    <n v="2013"/>
    <s v="Old"/>
    <x v="0"/>
  </r>
  <r>
    <x v="0"/>
    <s v="A1991"/>
    <s v="Tacos"/>
    <x v="15926"/>
    <n v="2013"/>
    <s v="Old"/>
    <x v="0"/>
  </r>
  <r>
    <x v="1"/>
    <s v="A1991"/>
    <s v="Tacos"/>
    <x v="15927"/>
    <n v="2013"/>
    <s v="Old"/>
    <x v="0"/>
  </r>
  <r>
    <x v="0"/>
    <s v="A1992"/>
    <s v="Burritos"/>
    <x v="15928"/>
    <n v="2013"/>
    <s v="Old"/>
    <x v="0"/>
  </r>
  <r>
    <x v="1"/>
    <s v="A1992"/>
    <s v="Burritos"/>
    <x v="15929"/>
    <n v="2013"/>
    <s v="Old"/>
    <x v="0"/>
  </r>
  <r>
    <x v="0"/>
    <s v="A1992"/>
    <s v="Drinks"/>
    <x v="15930"/>
    <n v="2013"/>
    <s v="Old"/>
    <x v="0"/>
  </r>
  <r>
    <x v="1"/>
    <s v="A1992"/>
    <s v="Drinks"/>
    <x v="15931"/>
    <n v="2013"/>
    <s v="Old"/>
    <x v="0"/>
  </r>
  <r>
    <x v="0"/>
    <s v="A1992"/>
    <s v="Kids menu"/>
    <x v="15932"/>
    <n v="2013"/>
    <s v="Old"/>
    <x v="0"/>
  </r>
  <r>
    <x v="1"/>
    <s v="A1992"/>
    <s v="Kids menu"/>
    <x v="15933"/>
    <n v="2013"/>
    <s v="Old"/>
    <x v="0"/>
  </r>
  <r>
    <x v="0"/>
    <s v="A1992"/>
    <s v="Tacos"/>
    <x v="15934"/>
    <n v="2013"/>
    <s v="Old"/>
    <x v="0"/>
  </r>
  <r>
    <x v="1"/>
    <s v="A1992"/>
    <s v="Tacos"/>
    <x v="15935"/>
    <n v="2013"/>
    <s v="Old"/>
    <x v="0"/>
  </r>
  <r>
    <x v="0"/>
    <s v="A1993"/>
    <s v="Burritos"/>
    <x v="15936"/>
    <n v="2013"/>
    <s v="Old"/>
    <x v="0"/>
  </r>
  <r>
    <x v="1"/>
    <s v="A1993"/>
    <s v="Burritos"/>
    <x v="15937"/>
    <n v="2013"/>
    <s v="Old"/>
    <x v="0"/>
  </r>
  <r>
    <x v="0"/>
    <s v="A1993"/>
    <s v="Drinks"/>
    <x v="15938"/>
    <n v="2013"/>
    <s v="Old"/>
    <x v="0"/>
  </r>
  <r>
    <x v="1"/>
    <s v="A1993"/>
    <s v="Drinks"/>
    <x v="15939"/>
    <n v="2013"/>
    <s v="Old"/>
    <x v="0"/>
  </r>
  <r>
    <x v="0"/>
    <s v="A1993"/>
    <s v="Kids menu"/>
    <x v="15940"/>
    <n v="2013"/>
    <s v="Old"/>
    <x v="0"/>
  </r>
  <r>
    <x v="1"/>
    <s v="A1993"/>
    <s v="Kids menu"/>
    <x v="15941"/>
    <n v="2013"/>
    <s v="Old"/>
    <x v="0"/>
  </r>
  <r>
    <x v="0"/>
    <s v="A1993"/>
    <s v="Tacos"/>
    <x v="15942"/>
    <n v="2013"/>
    <s v="Old"/>
    <x v="0"/>
  </r>
  <r>
    <x v="1"/>
    <s v="A1993"/>
    <s v="Tacos"/>
    <x v="15943"/>
    <n v="2013"/>
    <s v="Old"/>
    <x v="0"/>
  </r>
  <r>
    <x v="0"/>
    <s v="A1994"/>
    <s v="Burritos"/>
    <x v="15944"/>
    <n v="2013"/>
    <s v="Old"/>
    <x v="0"/>
  </r>
  <r>
    <x v="1"/>
    <s v="A1994"/>
    <s v="Burritos"/>
    <x v="15945"/>
    <n v="2013"/>
    <s v="Old"/>
    <x v="0"/>
  </r>
  <r>
    <x v="0"/>
    <s v="A1994"/>
    <s v="Drinks"/>
    <x v="15946"/>
    <n v="2013"/>
    <s v="Old"/>
    <x v="0"/>
  </r>
  <r>
    <x v="1"/>
    <s v="A1994"/>
    <s v="Drinks"/>
    <x v="15947"/>
    <n v="2013"/>
    <s v="Old"/>
    <x v="0"/>
  </r>
  <r>
    <x v="0"/>
    <s v="A1994"/>
    <s v="Kids menu"/>
    <x v="15948"/>
    <n v="2013"/>
    <s v="Old"/>
    <x v="0"/>
  </r>
  <r>
    <x v="1"/>
    <s v="A1994"/>
    <s v="Kids menu"/>
    <x v="15949"/>
    <n v="2013"/>
    <s v="Old"/>
    <x v="0"/>
  </r>
  <r>
    <x v="0"/>
    <s v="A1994"/>
    <s v="Tacos"/>
    <x v="15950"/>
    <n v="2013"/>
    <s v="Old"/>
    <x v="0"/>
  </r>
  <r>
    <x v="1"/>
    <s v="A1994"/>
    <s v="Tacos"/>
    <x v="15951"/>
    <n v="2013"/>
    <s v="Old"/>
    <x v="0"/>
  </r>
  <r>
    <x v="0"/>
    <s v="A1995"/>
    <s v="Burritos"/>
    <x v="15952"/>
    <n v="2013"/>
    <s v="Old"/>
    <x v="0"/>
  </r>
  <r>
    <x v="1"/>
    <s v="A1995"/>
    <s v="Burritos"/>
    <x v="15953"/>
    <n v="2013"/>
    <s v="Old"/>
    <x v="0"/>
  </r>
  <r>
    <x v="0"/>
    <s v="A1995"/>
    <s v="Drinks"/>
    <x v="15954"/>
    <n v="2013"/>
    <s v="Old"/>
    <x v="0"/>
  </r>
  <r>
    <x v="1"/>
    <s v="A1995"/>
    <s v="Drinks"/>
    <x v="15955"/>
    <n v="2013"/>
    <s v="Old"/>
    <x v="0"/>
  </r>
  <r>
    <x v="0"/>
    <s v="A1995"/>
    <s v="Kids menu"/>
    <x v="15956"/>
    <n v="2013"/>
    <s v="Old"/>
    <x v="0"/>
  </r>
  <r>
    <x v="1"/>
    <s v="A1995"/>
    <s v="Kids menu"/>
    <x v="15957"/>
    <n v="2013"/>
    <s v="Old"/>
    <x v="0"/>
  </r>
  <r>
    <x v="0"/>
    <s v="A1995"/>
    <s v="Tacos"/>
    <x v="15958"/>
    <n v="2013"/>
    <s v="Old"/>
    <x v="0"/>
  </r>
  <r>
    <x v="1"/>
    <s v="A1995"/>
    <s v="Tacos"/>
    <x v="15959"/>
    <n v="2013"/>
    <s v="Old"/>
    <x v="0"/>
  </r>
  <r>
    <x v="0"/>
    <s v="A1996"/>
    <s v="Burritos"/>
    <x v="15960"/>
    <n v="2013"/>
    <s v="Old"/>
    <x v="0"/>
  </r>
  <r>
    <x v="1"/>
    <s v="A1996"/>
    <s v="Burritos"/>
    <x v="15961"/>
    <n v="2013"/>
    <s v="Old"/>
    <x v="0"/>
  </r>
  <r>
    <x v="0"/>
    <s v="A1996"/>
    <s v="Drinks"/>
    <x v="15962"/>
    <n v="2013"/>
    <s v="Old"/>
    <x v="0"/>
  </r>
  <r>
    <x v="1"/>
    <s v="A1996"/>
    <s v="Drinks"/>
    <x v="15963"/>
    <n v="2013"/>
    <s v="Old"/>
    <x v="0"/>
  </r>
  <r>
    <x v="0"/>
    <s v="A1996"/>
    <s v="Kids menu"/>
    <x v="15964"/>
    <n v="2013"/>
    <s v="Old"/>
    <x v="0"/>
  </r>
  <r>
    <x v="1"/>
    <s v="A1996"/>
    <s v="Kids menu"/>
    <x v="15965"/>
    <n v="2013"/>
    <s v="Old"/>
    <x v="0"/>
  </r>
  <r>
    <x v="0"/>
    <s v="A1996"/>
    <s v="Tacos"/>
    <x v="15966"/>
    <n v="2013"/>
    <s v="Old"/>
    <x v="0"/>
  </r>
  <r>
    <x v="1"/>
    <s v="A1996"/>
    <s v="Tacos"/>
    <x v="15967"/>
    <n v="2013"/>
    <s v="Old"/>
    <x v="0"/>
  </r>
  <r>
    <x v="0"/>
    <s v="A1997"/>
    <s v="Burritos"/>
    <x v="15968"/>
    <n v="2013"/>
    <s v="Old"/>
    <x v="0"/>
  </r>
  <r>
    <x v="1"/>
    <s v="A1997"/>
    <s v="Burritos"/>
    <x v="15969"/>
    <n v="2013"/>
    <s v="Old"/>
    <x v="0"/>
  </r>
  <r>
    <x v="0"/>
    <s v="A1997"/>
    <s v="Drinks"/>
    <x v="15970"/>
    <n v="2013"/>
    <s v="Old"/>
    <x v="0"/>
  </r>
  <r>
    <x v="1"/>
    <s v="A1997"/>
    <s v="Drinks"/>
    <x v="15971"/>
    <n v="2013"/>
    <s v="Old"/>
    <x v="0"/>
  </r>
  <r>
    <x v="0"/>
    <s v="A1997"/>
    <s v="Kids menu"/>
    <x v="15972"/>
    <n v="2013"/>
    <s v="Old"/>
    <x v="0"/>
  </r>
  <r>
    <x v="1"/>
    <s v="A1997"/>
    <s v="Kids menu"/>
    <x v="15973"/>
    <n v="2013"/>
    <s v="Old"/>
    <x v="0"/>
  </r>
  <r>
    <x v="0"/>
    <s v="A1997"/>
    <s v="Tacos"/>
    <x v="15974"/>
    <n v="2013"/>
    <s v="Old"/>
    <x v="0"/>
  </r>
  <r>
    <x v="1"/>
    <s v="A1997"/>
    <s v="Tacos"/>
    <x v="15975"/>
    <n v="2013"/>
    <s v="Old"/>
    <x v="0"/>
  </r>
  <r>
    <x v="0"/>
    <s v="A1998"/>
    <s v="Burritos"/>
    <x v="15976"/>
    <n v="2013"/>
    <s v="Old"/>
    <x v="0"/>
  </r>
  <r>
    <x v="1"/>
    <s v="A1998"/>
    <s v="Burritos"/>
    <x v="6430"/>
    <n v="2013"/>
    <s v="Old"/>
    <x v="0"/>
  </r>
  <r>
    <x v="0"/>
    <s v="A1998"/>
    <s v="Drinks"/>
    <x v="15977"/>
    <n v="2013"/>
    <s v="Old"/>
    <x v="0"/>
  </r>
  <r>
    <x v="1"/>
    <s v="A1998"/>
    <s v="Drinks"/>
    <x v="15978"/>
    <n v="2013"/>
    <s v="Old"/>
    <x v="0"/>
  </r>
  <r>
    <x v="0"/>
    <s v="A1998"/>
    <s v="Kids menu"/>
    <x v="15979"/>
    <n v="2013"/>
    <s v="Old"/>
    <x v="0"/>
  </r>
  <r>
    <x v="1"/>
    <s v="A1998"/>
    <s v="Kids menu"/>
    <x v="15980"/>
    <n v="2013"/>
    <s v="Old"/>
    <x v="0"/>
  </r>
  <r>
    <x v="0"/>
    <s v="A1998"/>
    <s v="Tacos"/>
    <x v="15981"/>
    <n v="2013"/>
    <s v="Old"/>
    <x v="0"/>
  </r>
  <r>
    <x v="1"/>
    <s v="A1998"/>
    <s v="Tacos"/>
    <x v="15982"/>
    <n v="2013"/>
    <s v="Old"/>
    <x v="0"/>
  </r>
  <r>
    <x v="0"/>
    <s v="A1999"/>
    <s v="Burritos"/>
    <x v="15983"/>
    <n v="2013"/>
    <s v="Old"/>
    <x v="0"/>
  </r>
  <r>
    <x v="1"/>
    <s v="A1999"/>
    <s v="Burritos"/>
    <x v="15984"/>
    <n v="2013"/>
    <s v="Old"/>
    <x v="0"/>
  </r>
  <r>
    <x v="0"/>
    <s v="A1999"/>
    <s v="Drinks"/>
    <x v="15985"/>
    <n v="2013"/>
    <s v="Old"/>
    <x v="0"/>
  </r>
  <r>
    <x v="1"/>
    <s v="A1999"/>
    <s v="Drinks"/>
    <x v="15986"/>
    <n v="2013"/>
    <s v="Old"/>
    <x v="0"/>
  </r>
  <r>
    <x v="0"/>
    <s v="A1999"/>
    <s v="Kids menu"/>
    <x v="15987"/>
    <n v="2013"/>
    <s v="Old"/>
    <x v="0"/>
  </r>
  <r>
    <x v="1"/>
    <s v="A1999"/>
    <s v="Kids menu"/>
    <x v="15988"/>
    <n v="2013"/>
    <s v="Old"/>
    <x v="0"/>
  </r>
  <r>
    <x v="0"/>
    <s v="A1999"/>
    <s v="Tacos"/>
    <x v="15989"/>
    <n v="2013"/>
    <s v="Old"/>
    <x v="0"/>
  </r>
  <r>
    <x v="1"/>
    <s v="A1999"/>
    <s v="Tacos"/>
    <x v="15990"/>
    <n v="2013"/>
    <s v="Old"/>
    <x v="0"/>
  </r>
  <r>
    <x v="0"/>
    <s v="A2000"/>
    <s v="Burritos"/>
    <x v="15991"/>
    <n v="2013"/>
    <s v="Old"/>
    <x v="0"/>
  </r>
  <r>
    <x v="1"/>
    <s v="A2000"/>
    <s v="Burritos"/>
    <x v="15992"/>
    <n v="2013"/>
    <s v="Old"/>
    <x v="0"/>
  </r>
  <r>
    <x v="0"/>
    <s v="A2000"/>
    <s v="Drinks"/>
    <x v="15993"/>
    <n v="2013"/>
    <s v="Old"/>
    <x v="0"/>
  </r>
  <r>
    <x v="1"/>
    <s v="A2000"/>
    <s v="Drinks"/>
    <x v="15994"/>
    <n v="2013"/>
    <s v="Old"/>
    <x v="0"/>
  </r>
  <r>
    <x v="0"/>
    <s v="A2000"/>
    <s v="Kids menu"/>
    <x v="15995"/>
    <n v="2013"/>
    <s v="Old"/>
    <x v="0"/>
  </r>
  <r>
    <x v="1"/>
    <s v="A2000"/>
    <s v="Kids menu"/>
    <x v="15996"/>
    <n v="2013"/>
    <s v="Old"/>
    <x v="0"/>
  </r>
  <r>
    <x v="0"/>
    <s v="A2000"/>
    <s v="Tacos"/>
    <x v="15997"/>
    <n v="2013"/>
    <s v="Old"/>
    <x v="0"/>
  </r>
  <r>
    <x v="1"/>
    <s v="A2000"/>
    <s v="Tacos"/>
    <x v="15998"/>
    <n v="2013"/>
    <s v="Old"/>
    <x v="0"/>
  </r>
  <r>
    <x v="0"/>
    <s v="A2001"/>
    <s v="Burritos"/>
    <x v="15999"/>
    <n v="2013"/>
    <s v="Old"/>
    <x v="0"/>
  </r>
  <r>
    <x v="1"/>
    <s v="A2001"/>
    <s v="Burritos"/>
    <x v="16000"/>
    <n v="2013"/>
    <s v="Old"/>
    <x v="0"/>
  </r>
  <r>
    <x v="0"/>
    <s v="A2001"/>
    <s v="Drinks"/>
    <x v="16001"/>
    <n v="2013"/>
    <s v="Old"/>
    <x v="0"/>
  </r>
  <r>
    <x v="1"/>
    <s v="A2001"/>
    <s v="Drinks"/>
    <x v="16002"/>
    <n v="2013"/>
    <s v="Old"/>
    <x v="0"/>
  </r>
  <r>
    <x v="0"/>
    <s v="A2001"/>
    <s v="Kids menu"/>
    <x v="16003"/>
    <n v="2013"/>
    <s v="Old"/>
    <x v="0"/>
  </r>
  <r>
    <x v="1"/>
    <s v="A2001"/>
    <s v="Kids menu"/>
    <x v="16004"/>
    <n v="2013"/>
    <s v="Old"/>
    <x v="0"/>
  </r>
  <r>
    <x v="0"/>
    <s v="A2001"/>
    <s v="Tacos"/>
    <x v="16005"/>
    <n v="2013"/>
    <s v="Old"/>
    <x v="0"/>
  </r>
  <r>
    <x v="1"/>
    <s v="A2001"/>
    <s v="Tacos"/>
    <x v="16006"/>
    <n v="2013"/>
    <s v="Old"/>
    <x v="0"/>
  </r>
  <r>
    <x v="0"/>
    <s v="A2002"/>
    <s v="Burritos"/>
    <x v="16007"/>
    <n v="2013"/>
    <s v="Old"/>
    <x v="0"/>
  </r>
  <r>
    <x v="1"/>
    <s v="A2002"/>
    <s v="Burritos"/>
    <x v="16008"/>
    <n v="2013"/>
    <s v="Old"/>
    <x v="0"/>
  </r>
  <r>
    <x v="0"/>
    <s v="A2002"/>
    <s v="Drinks"/>
    <x v="16009"/>
    <n v="2013"/>
    <s v="Old"/>
    <x v="0"/>
  </r>
  <r>
    <x v="1"/>
    <s v="A2002"/>
    <s v="Drinks"/>
    <x v="16010"/>
    <n v="2013"/>
    <s v="Old"/>
    <x v="0"/>
  </r>
  <r>
    <x v="0"/>
    <s v="A2002"/>
    <s v="Kids menu"/>
    <x v="16011"/>
    <n v="2013"/>
    <s v="Old"/>
    <x v="0"/>
  </r>
  <r>
    <x v="1"/>
    <s v="A2002"/>
    <s v="Kids menu"/>
    <x v="16012"/>
    <n v="2013"/>
    <s v="Old"/>
    <x v="0"/>
  </r>
  <r>
    <x v="0"/>
    <s v="A2002"/>
    <s v="Tacos"/>
    <x v="16013"/>
    <n v="2013"/>
    <s v="Old"/>
    <x v="0"/>
  </r>
  <r>
    <x v="1"/>
    <s v="A2002"/>
    <s v="Tacos"/>
    <x v="16014"/>
    <n v="2013"/>
    <s v="Old"/>
    <x v="0"/>
  </r>
  <r>
    <x v="0"/>
    <s v="A2003"/>
    <s v="Burritos"/>
    <x v="16015"/>
    <n v="2013"/>
    <s v="Old"/>
    <x v="0"/>
  </r>
  <r>
    <x v="1"/>
    <s v="A2003"/>
    <s v="Burritos"/>
    <x v="16016"/>
    <n v="2013"/>
    <s v="Old"/>
    <x v="0"/>
  </r>
  <r>
    <x v="0"/>
    <s v="A2003"/>
    <s v="Drinks"/>
    <x v="16017"/>
    <n v="2013"/>
    <s v="Old"/>
    <x v="0"/>
  </r>
  <r>
    <x v="1"/>
    <s v="A2003"/>
    <s v="Drinks"/>
    <x v="16018"/>
    <n v="2013"/>
    <s v="Old"/>
    <x v="0"/>
  </r>
  <r>
    <x v="0"/>
    <s v="A2003"/>
    <s v="Kids menu"/>
    <x v="16019"/>
    <n v="2013"/>
    <s v="Old"/>
    <x v="0"/>
  </r>
  <r>
    <x v="1"/>
    <s v="A2003"/>
    <s v="Kids menu"/>
    <x v="16020"/>
    <n v="2013"/>
    <s v="Old"/>
    <x v="0"/>
  </r>
  <r>
    <x v="0"/>
    <s v="A2003"/>
    <s v="Tacos"/>
    <x v="16021"/>
    <n v="2013"/>
    <s v="Old"/>
    <x v="0"/>
  </r>
  <r>
    <x v="1"/>
    <s v="A2003"/>
    <s v="Tacos"/>
    <x v="16022"/>
    <n v="2013"/>
    <s v="Old"/>
    <x v="0"/>
  </r>
  <r>
    <x v="0"/>
    <s v="A2004"/>
    <s v="Burritos"/>
    <x v="16023"/>
    <n v="2013"/>
    <s v="Old"/>
    <x v="0"/>
  </r>
  <r>
    <x v="1"/>
    <s v="A2004"/>
    <s v="Burritos"/>
    <x v="16024"/>
    <n v="2013"/>
    <s v="Old"/>
    <x v="0"/>
  </r>
  <r>
    <x v="0"/>
    <s v="A2004"/>
    <s v="Drinks"/>
    <x v="16025"/>
    <n v="2013"/>
    <s v="Old"/>
    <x v="0"/>
  </r>
  <r>
    <x v="1"/>
    <s v="A2004"/>
    <s v="Drinks"/>
    <x v="16026"/>
    <n v="2013"/>
    <s v="Old"/>
    <x v="0"/>
  </r>
  <r>
    <x v="0"/>
    <s v="A2004"/>
    <s v="Kids menu"/>
    <x v="16027"/>
    <n v="2013"/>
    <s v="Old"/>
    <x v="0"/>
  </r>
  <r>
    <x v="1"/>
    <s v="A2004"/>
    <s v="Kids menu"/>
    <x v="16028"/>
    <n v="2013"/>
    <s v="Old"/>
    <x v="0"/>
  </r>
  <r>
    <x v="0"/>
    <s v="A2004"/>
    <s v="Tacos"/>
    <x v="16029"/>
    <n v="2013"/>
    <s v="Old"/>
    <x v="0"/>
  </r>
  <r>
    <x v="1"/>
    <s v="A2004"/>
    <s v="Tacos"/>
    <x v="16030"/>
    <n v="2013"/>
    <s v="Old"/>
    <x v="0"/>
  </r>
  <r>
    <x v="0"/>
    <s v="A2005"/>
    <s v="Burritos"/>
    <x v="16031"/>
    <n v="2013"/>
    <s v="Old"/>
    <x v="0"/>
  </r>
  <r>
    <x v="1"/>
    <s v="A2005"/>
    <s v="Burritos"/>
    <x v="16032"/>
    <n v="2013"/>
    <s v="Old"/>
    <x v="0"/>
  </r>
  <r>
    <x v="0"/>
    <s v="A2005"/>
    <s v="Drinks"/>
    <x v="16033"/>
    <n v="2013"/>
    <s v="Old"/>
    <x v="0"/>
  </r>
  <r>
    <x v="1"/>
    <s v="A2005"/>
    <s v="Drinks"/>
    <x v="16034"/>
    <n v="2013"/>
    <s v="Old"/>
    <x v="0"/>
  </r>
  <r>
    <x v="0"/>
    <s v="A2005"/>
    <s v="Kids menu"/>
    <x v="16035"/>
    <n v="2013"/>
    <s v="Old"/>
    <x v="0"/>
  </r>
  <r>
    <x v="1"/>
    <s v="A2005"/>
    <s v="Kids menu"/>
    <x v="16036"/>
    <n v="2013"/>
    <s v="Old"/>
    <x v="0"/>
  </r>
  <r>
    <x v="0"/>
    <s v="A2005"/>
    <s v="Tacos"/>
    <x v="16037"/>
    <n v="2013"/>
    <s v="Old"/>
    <x v="0"/>
  </r>
  <r>
    <x v="1"/>
    <s v="A2005"/>
    <s v="Tacos"/>
    <x v="16038"/>
    <n v="2013"/>
    <s v="Old"/>
    <x v="0"/>
  </r>
  <r>
    <x v="0"/>
    <s v="A2006"/>
    <s v="Burritos"/>
    <x v="16039"/>
    <n v="2013"/>
    <s v="Old"/>
    <x v="0"/>
  </r>
  <r>
    <x v="1"/>
    <s v="A2006"/>
    <s v="Burritos"/>
    <x v="16040"/>
    <n v="2013"/>
    <s v="Old"/>
    <x v="0"/>
  </r>
  <r>
    <x v="0"/>
    <s v="A2006"/>
    <s v="Drinks"/>
    <x v="16041"/>
    <n v="2013"/>
    <s v="Old"/>
    <x v="0"/>
  </r>
  <r>
    <x v="1"/>
    <s v="A2006"/>
    <s v="Drinks"/>
    <x v="16042"/>
    <n v="2013"/>
    <s v="Old"/>
    <x v="0"/>
  </r>
  <r>
    <x v="0"/>
    <s v="A2006"/>
    <s v="Kids menu"/>
    <x v="16043"/>
    <n v="2013"/>
    <s v="Old"/>
    <x v="0"/>
  </r>
  <r>
    <x v="1"/>
    <s v="A2006"/>
    <s v="Kids menu"/>
    <x v="16044"/>
    <n v="2013"/>
    <s v="Old"/>
    <x v="0"/>
  </r>
  <r>
    <x v="0"/>
    <s v="A2006"/>
    <s v="Tacos"/>
    <x v="16045"/>
    <n v="2013"/>
    <s v="Old"/>
    <x v="0"/>
  </r>
  <r>
    <x v="1"/>
    <s v="A2006"/>
    <s v="Tacos"/>
    <x v="16046"/>
    <n v="2013"/>
    <s v="Old"/>
    <x v="0"/>
  </r>
  <r>
    <x v="0"/>
    <s v="A2007"/>
    <s v="Burritos"/>
    <x v="16047"/>
    <n v="2013"/>
    <s v="Old"/>
    <x v="0"/>
  </r>
  <r>
    <x v="1"/>
    <s v="A2007"/>
    <s v="Burritos"/>
    <x v="16048"/>
    <n v="2013"/>
    <s v="Old"/>
    <x v="0"/>
  </r>
  <r>
    <x v="0"/>
    <s v="A2007"/>
    <s v="Drinks"/>
    <x v="16049"/>
    <n v="2013"/>
    <s v="Old"/>
    <x v="0"/>
  </r>
  <r>
    <x v="1"/>
    <s v="A2007"/>
    <s v="Drinks"/>
    <x v="16050"/>
    <n v="2013"/>
    <s v="Old"/>
    <x v="0"/>
  </r>
  <r>
    <x v="0"/>
    <s v="A2007"/>
    <s v="Kids menu"/>
    <x v="16051"/>
    <n v="2013"/>
    <s v="Old"/>
    <x v="0"/>
  </r>
  <r>
    <x v="1"/>
    <s v="A2007"/>
    <s v="Kids menu"/>
    <x v="16052"/>
    <n v="2013"/>
    <s v="Old"/>
    <x v="0"/>
  </r>
  <r>
    <x v="0"/>
    <s v="A2007"/>
    <s v="Tacos"/>
    <x v="16053"/>
    <n v="2013"/>
    <s v="Old"/>
    <x v="0"/>
  </r>
  <r>
    <x v="1"/>
    <s v="A2007"/>
    <s v="Tacos"/>
    <x v="16054"/>
    <n v="2013"/>
    <s v="Old"/>
    <x v="0"/>
  </r>
  <r>
    <x v="0"/>
    <s v="A2008"/>
    <s v="Burritos"/>
    <x v="16055"/>
    <n v="2013"/>
    <s v="Old"/>
    <x v="0"/>
  </r>
  <r>
    <x v="1"/>
    <s v="A2008"/>
    <s v="Burritos"/>
    <x v="16056"/>
    <n v="2013"/>
    <s v="Old"/>
    <x v="0"/>
  </r>
  <r>
    <x v="0"/>
    <s v="A2008"/>
    <s v="Drinks"/>
    <x v="16057"/>
    <n v="2013"/>
    <s v="Old"/>
    <x v="0"/>
  </r>
  <r>
    <x v="1"/>
    <s v="A2008"/>
    <s v="Drinks"/>
    <x v="16058"/>
    <n v="2013"/>
    <s v="Old"/>
    <x v="0"/>
  </r>
  <r>
    <x v="0"/>
    <s v="A2008"/>
    <s v="Kids menu"/>
    <x v="16059"/>
    <n v="2013"/>
    <s v="Old"/>
    <x v="0"/>
  </r>
  <r>
    <x v="1"/>
    <s v="A2008"/>
    <s v="Kids menu"/>
    <x v="16060"/>
    <n v="2013"/>
    <s v="Old"/>
    <x v="0"/>
  </r>
  <r>
    <x v="0"/>
    <s v="A2008"/>
    <s v="Tacos"/>
    <x v="16061"/>
    <n v="2013"/>
    <s v="Old"/>
    <x v="0"/>
  </r>
  <r>
    <x v="1"/>
    <s v="A2008"/>
    <s v="Tacos"/>
    <x v="16062"/>
    <n v="2013"/>
    <s v="Old"/>
    <x v="0"/>
  </r>
  <r>
    <x v="0"/>
    <s v="A2009"/>
    <s v="Burritos"/>
    <x v="16063"/>
    <n v="2013"/>
    <s v="Old"/>
    <x v="0"/>
  </r>
  <r>
    <x v="1"/>
    <s v="A2009"/>
    <s v="Burritos"/>
    <x v="16064"/>
    <n v="2013"/>
    <s v="Old"/>
    <x v="0"/>
  </r>
  <r>
    <x v="0"/>
    <s v="A2009"/>
    <s v="Drinks"/>
    <x v="16065"/>
    <n v="2013"/>
    <s v="Old"/>
    <x v="0"/>
  </r>
  <r>
    <x v="1"/>
    <s v="A2009"/>
    <s v="Drinks"/>
    <x v="16066"/>
    <n v="2013"/>
    <s v="Old"/>
    <x v="0"/>
  </r>
  <r>
    <x v="0"/>
    <s v="A2009"/>
    <s v="Kids menu"/>
    <x v="16067"/>
    <n v="2013"/>
    <s v="Old"/>
    <x v="0"/>
  </r>
  <r>
    <x v="1"/>
    <s v="A2009"/>
    <s v="Kids menu"/>
    <x v="16068"/>
    <n v="2013"/>
    <s v="Old"/>
    <x v="0"/>
  </r>
  <r>
    <x v="0"/>
    <s v="A2009"/>
    <s v="Tacos"/>
    <x v="16069"/>
    <n v="2013"/>
    <s v="Old"/>
    <x v="0"/>
  </r>
  <r>
    <x v="1"/>
    <s v="A2009"/>
    <s v="Tacos"/>
    <x v="16070"/>
    <n v="2013"/>
    <s v="Old"/>
    <x v="0"/>
  </r>
  <r>
    <x v="0"/>
    <s v="A2010"/>
    <s v="Burritos"/>
    <x v="16071"/>
    <n v="2013"/>
    <s v="Old"/>
    <x v="0"/>
  </r>
  <r>
    <x v="1"/>
    <s v="A2010"/>
    <s v="Burritos"/>
    <x v="16072"/>
    <n v="2013"/>
    <s v="Old"/>
    <x v="0"/>
  </r>
  <r>
    <x v="0"/>
    <s v="A2010"/>
    <s v="Drinks"/>
    <x v="16073"/>
    <n v="2013"/>
    <s v="Old"/>
    <x v="0"/>
  </r>
  <r>
    <x v="1"/>
    <s v="A2010"/>
    <s v="Drinks"/>
    <x v="16074"/>
    <n v="2013"/>
    <s v="Old"/>
    <x v="0"/>
  </r>
  <r>
    <x v="0"/>
    <s v="A2010"/>
    <s v="Kids menu"/>
    <x v="16075"/>
    <n v="2013"/>
    <s v="Old"/>
    <x v="0"/>
  </r>
  <r>
    <x v="1"/>
    <s v="A2010"/>
    <s v="Kids menu"/>
    <x v="16076"/>
    <n v="2013"/>
    <s v="Old"/>
    <x v="0"/>
  </r>
  <r>
    <x v="0"/>
    <s v="A2010"/>
    <s v="Tacos"/>
    <x v="16077"/>
    <n v="2013"/>
    <s v="Old"/>
    <x v="0"/>
  </r>
  <r>
    <x v="1"/>
    <s v="A2010"/>
    <s v="Tacos"/>
    <x v="16078"/>
    <n v="2013"/>
    <s v="Old"/>
    <x v="0"/>
  </r>
  <r>
    <x v="0"/>
    <s v="A2011"/>
    <s v="Burritos"/>
    <x v="16079"/>
    <n v="2013"/>
    <s v="Old"/>
    <x v="0"/>
  </r>
  <r>
    <x v="1"/>
    <s v="A2011"/>
    <s v="Burritos"/>
    <x v="16080"/>
    <n v="2013"/>
    <s v="Old"/>
    <x v="0"/>
  </r>
  <r>
    <x v="0"/>
    <s v="A2011"/>
    <s v="Drinks"/>
    <x v="16081"/>
    <n v="2013"/>
    <s v="Old"/>
    <x v="0"/>
  </r>
  <r>
    <x v="1"/>
    <s v="A2011"/>
    <s v="Drinks"/>
    <x v="16082"/>
    <n v="2013"/>
    <s v="Old"/>
    <x v="0"/>
  </r>
  <r>
    <x v="0"/>
    <s v="A2011"/>
    <s v="Kids menu"/>
    <x v="16083"/>
    <n v="2013"/>
    <s v="Old"/>
    <x v="0"/>
  </r>
  <r>
    <x v="1"/>
    <s v="A2011"/>
    <s v="Kids menu"/>
    <x v="16084"/>
    <n v="2013"/>
    <s v="Old"/>
    <x v="0"/>
  </r>
  <r>
    <x v="0"/>
    <s v="A2011"/>
    <s v="Tacos"/>
    <x v="16085"/>
    <n v="2013"/>
    <s v="Old"/>
    <x v="0"/>
  </r>
  <r>
    <x v="1"/>
    <s v="A2011"/>
    <s v="Tacos"/>
    <x v="16086"/>
    <n v="2013"/>
    <s v="Old"/>
    <x v="0"/>
  </r>
  <r>
    <x v="0"/>
    <s v="A2012"/>
    <s v="Burritos"/>
    <x v="16087"/>
    <n v="2013"/>
    <s v="Old"/>
    <x v="0"/>
  </r>
  <r>
    <x v="1"/>
    <s v="A2012"/>
    <s v="Burritos"/>
    <x v="16088"/>
    <n v="2013"/>
    <s v="Old"/>
    <x v="0"/>
  </r>
  <r>
    <x v="0"/>
    <s v="A2012"/>
    <s v="Drinks"/>
    <x v="16089"/>
    <n v="2013"/>
    <s v="Old"/>
    <x v="0"/>
  </r>
  <r>
    <x v="1"/>
    <s v="A2012"/>
    <s v="Drinks"/>
    <x v="16090"/>
    <n v="2013"/>
    <s v="Old"/>
    <x v="0"/>
  </r>
  <r>
    <x v="0"/>
    <s v="A2012"/>
    <s v="Kids menu"/>
    <x v="16091"/>
    <n v="2013"/>
    <s v="Old"/>
    <x v="0"/>
  </r>
  <r>
    <x v="1"/>
    <s v="A2012"/>
    <s v="Kids menu"/>
    <x v="16092"/>
    <n v="2013"/>
    <s v="Old"/>
    <x v="0"/>
  </r>
  <r>
    <x v="0"/>
    <s v="A2012"/>
    <s v="Tacos"/>
    <x v="16093"/>
    <n v="2013"/>
    <s v="Old"/>
    <x v="0"/>
  </r>
  <r>
    <x v="1"/>
    <s v="A2012"/>
    <s v="Tacos"/>
    <x v="16094"/>
    <n v="2013"/>
    <s v="Old"/>
    <x v="0"/>
  </r>
  <r>
    <x v="0"/>
    <s v="A2013"/>
    <s v="Burritos"/>
    <x v="16095"/>
    <n v="2013"/>
    <s v="Old"/>
    <x v="0"/>
  </r>
  <r>
    <x v="1"/>
    <s v="A2013"/>
    <s v="Burritos"/>
    <x v="16096"/>
    <n v="2013"/>
    <s v="Old"/>
    <x v="0"/>
  </r>
  <r>
    <x v="0"/>
    <s v="A2013"/>
    <s v="Drinks"/>
    <x v="16097"/>
    <n v="2013"/>
    <s v="Old"/>
    <x v="0"/>
  </r>
  <r>
    <x v="1"/>
    <s v="A2013"/>
    <s v="Drinks"/>
    <x v="16098"/>
    <n v="2013"/>
    <s v="Old"/>
    <x v="0"/>
  </r>
  <r>
    <x v="0"/>
    <s v="A2013"/>
    <s v="Kids menu"/>
    <x v="16099"/>
    <n v="2013"/>
    <s v="Old"/>
    <x v="0"/>
  </r>
  <r>
    <x v="1"/>
    <s v="A2013"/>
    <s v="Kids menu"/>
    <x v="16100"/>
    <n v="2013"/>
    <s v="Old"/>
    <x v="0"/>
  </r>
  <r>
    <x v="0"/>
    <s v="A2013"/>
    <s v="Tacos"/>
    <x v="16101"/>
    <n v="2013"/>
    <s v="Old"/>
    <x v="0"/>
  </r>
  <r>
    <x v="1"/>
    <s v="A2013"/>
    <s v="Tacos"/>
    <x v="16102"/>
    <n v="2013"/>
    <s v="Old"/>
    <x v="0"/>
  </r>
  <r>
    <x v="0"/>
    <s v="A2014"/>
    <s v="Burritos"/>
    <x v="16103"/>
    <n v="2013"/>
    <s v="Old"/>
    <x v="0"/>
  </r>
  <r>
    <x v="1"/>
    <s v="A2014"/>
    <s v="Burritos"/>
    <x v="16104"/>
    <n v="2013"/>
    <s v="Old"/>
    <x v="0"/>
  </r>
  <r>
    <x v="0"/>
    <s v="A2014"/>
    <s v="Drinks"/>
    <x v="16105"/>
    <n v="2013"/>
    <s v="Old"/>
    <x v="0"/>
  </r>
  <r>
    <x v="1"/>
    <s v="A2014"/>
    <s v="Drinks"/>
    <x v="16106"/>
    <n v="2013"/>
    <s v="Old"/>
    <x v="0"/>
  </r>
  <r>
    <x v="0"/>
    <s v="A2014"/>
    <s v="Kids menu"/>
    <x v="16107"/>
    <n v="2013"/>
    <s v="Old"/>
    <x v="0"/>
  </r>
  <r>
    <x v="1"/>
    <s v="A2014"/>
    <s v="Kids menu"/>
    <x v="16108"/>
    <n v="2013"/>
    <s v="Old"/>
    <x v="0"/>
  </r>
  <r>
    <x v="0"/>
    <s v="A2014"/>
    <s v="Tacos"/>
    <x v="16109"/>
    <n v="2013"/>
    <s v="Old"/>
    <x v="0"/>
  </r>
  <r>
    <x v="1"/>
    <s v="A2014"/>
    <s v="Tacos"/>
    <x v="16110"/>
    <n v="2013"/>
    <s v="Old"/>
    <x v="0"/>
  </r>
  <r>
    <x v="0"/>
    <s v="A2015"/>
    <s v="Burritos"/>
    <x v="16111"/>
    <n v="2013"/>
    <s v="Old"/>
    <x v="0"/>
  </r>
  <r>
    <x v="1"/>
    <s v="A2015"/>
    <s v="Burritos"/>
    <x v="16112"/>
    <n v="2013"/>
    <s v="Old"/>
    <x v="0"/>
  </r>
  <r>
    <x v="0"/>
    <s v="A2015"/>
    <s v="Drinks"/>
    <x v="16113"/>
    <n v="2013"/>
    <s v="Old"/>
    <x v="0"/>
  </r>
  <r>
    <x v="1"/>
    <s v="A2015"/>
    <s v="Drinks"/>
    <x v="16114"/>
    <n v="2013"/>
    <s v="Old"/>
    <x v="0"/>
  </r>
  <r>
    <x v="0"/>
    <s v="A2015"/>
    <s v="Kids menu"/>
    <x v="16115"/>
    <n v="2013"/>
    <s v="Old"/>
    <x v="0"/>
  </r>
  <r>
    <x v="1"/>
    <s v="A2015"/>
    <s v="Kids menu"/>
    <x v="16116"/>
    <n v="2013"/>
    <s v="Old"/>
    <x v="0"/>
  </r>
  <r>
    <x v="0"/>
    <s v="A2015"/>
    <s v="Tacos"/>
    <x v="16117"/>
    <n v="2013"/>
    <s v="Old"/>
    <x v="0"/>
  </r>
  <r>
    <x v="1"/>
    <s v="A2015"/>
    <s v="Tacos"/>
    <x v="16118"/>
    <n v="2013"/>
    <s v="Old"/>
    <x v="0"/>
  </r>
  <r>
    <x v="0"/>
    <s v="A2016"/>
    <s v="Burritos"/>
    <x v="16119"/>
    <n v="2013"/>
    <s v="Old"/>
    <x v="0"/>
  </r>
  <r>
    <x v="1"/>
    <s v="A2016"/>
    <s v="Burritos"/>
    <x v="16120"/>
    <n v="2013"/>
    <s v="Old"/>
    <x v="0"/>
  </r>
  <r>
    <x v="0"/>
    <s v="A2016"/>
    <s v="Drinks"/>
    <x v="16121"/>
    <n v="2013"/>
    <s v="Old"/>
    <x v="0"/>
  </r>
  <r>
    <x v="1"/>
    <s v="A2016"/>
    <s v="Drinks"/>
    <x v="16122"/>
    <n v="2013"/>
    <s v="Old"/>
    <x v="0"/>
  </r>
  <r>
    <x v="0"/>
    <s v="A2016"/>
    <s v="Kids menu"/>
    <x v="16123"/>
    <n v="2013"/>
    <s v="Old"/>
    <x v="0"/>
  </r>
  <r>
    <x v="1"/>
    <s v="A2016"/>
    <s v="Kids menu"/>
    <x v="16124"/>
    <n v="2013"/>
    <s v="Old"/>
    <x v="0"/>
  </r>
  <r>
    <x v="0"/>
    <s v="A2016"/>
    <s v="Tacos"/>
    <x v="16125"/>
    <n v="2013"/>
    <s v="Old"/>
    <x v="0"/>
  </r>
  <r>
    <x v="1"/>
    <s v="A2016"/>
    <s v="Tacos"/>
    <x v="16126"/>
    <n v="2013"/>
    <s v="Old"/>
    <x v="0"/>
  </r>
  <r>
    <x v="0"/>
    <s v="A2017"/>
    <s v="Burritos"/>
    <x v="16127"/>
    <n v="2013"/>
    <s v="Old"/>
    <x v="0"/>
  </r>
  <r>
    <x v="1"/>
    <s v="A2017"/>
    <s v="Burritos"/>
    <x v="16128"/>
    <n v="2013"/>
    <s v="Old"/>
    <x v="0"/>
  </r>
  <r>
    <x v="0"/>
    <s v="A2017"/>
    <s v="Drinks"/>
    <x v="16129"/>
    <n v="2013"/>
    <s v="Old"/>
    <x v="0"/>
  </r>
  <r>
    <x v="1"/>
    <s v="A2017"/>
    <s v="Drinks"/>
    <x v="16130"/>
    <n v="2013"/>
    <s v="Old"/>
    <x v="0"/>
  </r>
  <r>
    <x v="0"/>
    <s v="A2017"/>
    <s v="Kids menu"/>
    <x v="16131"/>
    <n v="2013"/>
    <s v="Old"/>
    <x v="0"/>
  </r>
  <r>
    <x v="1"/>
    <s v="A2017"/>
    <s v="Kids menu"/>
    <x v="16132"/>
    <n v="2013"/>
    <s v="Old"/>
    <x v="0"/>
  </r>
  <r>
    <x v="0"/>
    <s v="A2017"/>
    <s v="Tacos"/>
    <x v="16133"/>
    <n v="2013"/>
    <s v="Old"/>
    <x v="0"/>
  </r>
  <r>
    <x v="1"/>
    <s v="A2017"/>
    <s v="Tacos"/>
    <x v="16134"/>
    <n v="2013"/>
    <s v="Old"/>
    <x v="0"/>
  </r>
  <r>
    <x v="0"/>
    <s v="A2018"/>
    <s v="Burritos"/>
    <x v="16135"/>
    <n v="2013"/>
    <s v="Old"/>
    <x v="0"/>
  </r>
  <r>
    <x v="1"/>
    <s v="A2018"/>
    <s v="Burritos"/>
    <x v="16136"/>
    <n v="2013"/>
    <s v="Old"/>
    <x v="0"/>
  </r>
  <r>
    <x v="0"/>
    <s v="A2018"/>
    <s v="Drinks"/>
    <x v="16137"/>
    <n v="2013"/>
    <s v="Old"/>
    <x v="0"/>
  </r>
  <r>
    <x v="1"/>
    <s v="A2018"/>
    <s v="Drinks"/>
    <x v="16138"/>
    <n v="2013"/>
    <s v="Old"/>
    <x v="0"/>
  </r>
  <r>
    <x v="0"/>
    <s v="A2018"/>
    <s v="Kids menu"/>
    <x v="16139"/>
    <n v="2013"/>
    <s v="Old"/>
    <x v="0"/>
  </r>
  <r>
    <x v="1"/>
    <s v="A2018"/>
    <s v="Kids menu"/>
    <x v="16140"/>
    <n v="2013"/>
    <s v="Old"/>
    <x v="0"/>
  </r>
  <r>
    <x v="0"/>
    <s v="A2018"/>
    <s v="Tacos"/>
    <x v="16141"/>
    <n v="2013"/>
    <s v="Old"/>
    <x v="0"/>
  </r>
  <r>
    <x v="1"/>
    <s v="A2018"/>
    <s v="Tacos"/>
    <x v="16142"/>
    <n v="2013"/>
    <s v="Old"/>
    <x v="0"/>
  </r>
  <r>
    <x v="0"/>
    <s v="A2019"/>
    <s v="Burritos"/>
    <x v="16143"/>
    <n v="2013"/>
    <s v="Old"/>
    <x v="0"/>
  </r>
  <r>
    <x v="1"/>
    <s v="A2019"/>
    <s v="Burritos"/>
    <x v="16144"/>
    <n v="2013"/>
    <s v="Old"/>
    <x v="0"/>
  </r>
  <r>
    <x v="0"/>
    <s v="A2019"/>
    <s v="Drinks"/>
    <x v="16145"/>
    <n v="2013"/>
    <s v="Old"/>
    <x v="0"/>
  </r>
  <r>
    <x v="1"/>
    <s v="A2019"/>
    <s v="Drinks"/>
    <x v="16146"/>
    <n v="2013"/>
    <s v="Old"/>
    <x v="0"/>
  </r>
  <r>
    <x v="0"/>
    <s v="A2019"/>
    <s v="Kids menu"/>
    <x v="16147"/>
    <n v="2013"/>
    <s v="Old"/>
    <x v="0"/>
  </r>
  <r>
    <x v="1"/>
    <s v="A2019"/>
    <s v="Kids menu"/>
    <x v="16148"/>
    <n v="2013"/>
    <s v="Old"/>
    <x v="0"/>
  </r>
  <r>
    <x v="0"/>
    <s v="A2019"/>
    <s v="Tacos"/>
    <x v="16149"/>
    <n v="2013"/>
    <s v="Old"/>
    <x v="0"/>
  </r>
  <r>
    <x v="1"/>
    <s v="A2019"/>
    <s v="Tacos"/>
    <x v="16150"/>
    <n v="2013"/>
    <s v="Old"/>
    <x v="0"/>
  </r>
  <r>
    <x v="0"/>
    <s v="A2020"/>
    <s v="Burritos"/>
    <x v="16151"/>
    <n v="2013"/>
    <s v="Old"/>
    <x v="0"/>
  </r>
  <r>
    <x v="1"/>
    <s v="A2020"/>
    <s v="Burritos"/>
    <x v="16152"/>
    <n v="2013"/>
    <s v="Old"/>
    <x v="0"/>
  </r>
  <r>
    <x v="0"/>
    <s v="A2020"/>
    <s v="Drinks"/>
    <x v="16153"/>
    <n v="2013"/>
    <s v="Old"/>
    <x v="0"/>
  </r>
  <r>
    <x v="1"/>
    <s v="A2020"/>
    <s v="Drinks"/>
    <x v="16154"/>
    <n v="2013"/>
    <s v="Old"/>
    <x v="0"/>
  </r>
  <r>
    <x v="0"/>
    <s v="A2020"/>
    <s v="Kids menu"/>
    <x v="16155"/>
    <n v="2013"/>
    <s v="Old"/>
    <x v="0"/>
  </r>
  <r>
    <x v="1"/>
    <s v="A2020"/>
    <s v="Kids menu"/>
    <x v="16156"/>
    <n v="2013"/>
    <s v="Old"/>
    <x v="0"/>
  </r>
  <r>
    <x v="0"/>
    <s v="A2020"/>
    <s v="Tacos"/>
    <x v="16157"/>
    <n v="2013"/>
    <s v="Old"/>
    <x v="0"/>
  </r>
  <r>
    <x v="1"/>
    <s v="A2020"/>
    <s v="Tacos"/>
    <x v="16158"/>
    <n v="2013"/>
    <s v="Old"/>
    <x v="0"/>
  </r>
  <r>
    <x v="0"/>
    <s v="A2021"/>
    <s v="Burritos"/>
    <x v="16159"/>
    <n v="2013"/>
    <s v="Old"/>
    <x v="0"/>
  </r>
  <r>
    <x v="1"/>
    <s v="A2021"/>
    <s v="Burritos"/>
    <x v="16160"/>
    <n v="2013"/>
    <s v="Old"/>
    <x v="0"/>
  </r>
  <r>
    <x v="0"/>
    <s v="A2021"/>
    <s v="Drinks"/>
    <x v="16161"/>
    <n v="2013"/>
    <s v="Old"/>
    <x v="0"/>
  </r>
  <r>
    <x v="1"/>
    <s v="A2021"/>
    <s v="Drinks"/>
    <x v="16162"/>
    <n v="2013"/>
    <s v="Old"/>
    <x v="0"/>
  </r>
  <r>
    <x v="0"/>
    <s v="A2021"/>
    <s v="Kids menu"/>
    <x v="16163"/>
    <n v="2013"/>
    <s v="Old"/>
    <x v="0"/>
  </r>
  <r>
    <x v="1"/>
    <s v="A2021"/>
    <s v="Kids menu"/>
    <x v="16164"/>
    <n v="2013"/>
    <s v="Old"/>
    <x v="0"/>
  </r>
  <r>
    <x v="0"/>
    <s v="A2021"/>
    <s v="Tacos"/>
    <x v="16165"/>
    <n v="2013"/>
    <s v="Old"/>
    <x v="0"/>
  </r>
  <r>
    <x v="1"/>
    <s v="A2021"/>
    <s v="Tacos"/>
    <x v="16166"/>
    <n v="2013"/>
    <s v="Old"/>
    <x v="0"/>
  </r>
  <r>
    <x v="0"/>
    <s v="A2022"/>
    <s v="Burritos"/>
    <x v="16167"/>
    <n v="2014"/>
    <s v="Old"/>
    <x v="0"/>
  </r>
  <r>
    <x v="1"/>
    <s v="A2022"/>
    <s v="Burritos"/>
    <x v="16168"/>
    <n v="2014"/>
    <s v="New"/>
    <x v="0"/>
  </r>
  <r>
    <x v="0"/>
    <s v="A2022"/>
    <s v="Drinks"/>
    <x v="16169"/>
    <n v="2014"/>
    <s v="Old"/>
    <x v="0"/>
  </r>
  <r>
    <x v="1"/>
    <s v="A2022"/>
    <s v="Drinks"/>
    <x v="16170"/>
    <n v="2014"/>
    <s v="New"/>
    <x v="0"/>
  </r>
  <r>
    <x v="0"/>
    <s v="A2022"/>
    <s v="Kids menu"/>
    <x v="16171"/>
    <n v="2014"/>
    <s v="Old"/>
    <x v="0"/>
  </r>
  <r>
    <x v="1"/>
    <s v="A2022"/>
    <s v="Kids menu"/>
    <x v="16172"/>
    <n v="2014"/>
    <s v="New"/>
    <x v="0"/>
  </r>
  <r>
    <x v="0"/>
    <s v="A2022"/>
    <s v="Tacos"/>
    <x v="16173"/>
    <n v="2014"/>
    <s v="Old"/>
    <x v="0"/>
  </r>
  <r>
    <x v="1"/>
    <s v="A2022"/>
    <s v="Tacos"/>
    <x v="16174"/>
    <n v="2014"/>
    <s v="New"/>
    <x v="0"/>
  </r>
  <r>
    <x v="0"/>
    <s v="A2023"/>
    <s v="Burritos"/>
    <x v="16175"/>
    <n v="2014"/>
    <s v="Old"/>
    <x v="0"/>
  </r>
  <r>
    <x v="1"/>
    <s v="A2023"/>
    <s v="Burritos"/>
    <x v="16176"/>
    <n v="2014"/>
    <s v="New"/>
    <x v="0"/>
  </r>
  <r>
    <x v="0"/>
    <s v="A2023"/>
    <s v="Drinks"/>
    <x v="16177"/>
    <n v="2014"/>
    <s v="Old"/>
    <x v="0"/>
  </r>
  <r>
    <x v="1"/>
    <s v="A2023"/>
    <s v="Drinks"/>
    <x v="16178"/>
    <n v="2014"/>
    <s v="New"/>
    <x v="0"/>
  </r>
  <r>
    <x v="0"/>
    <s v="A2023"/>
    <s v="Kids menu"/>
    <x v="16179"/>
    <n v="2014"/>
    <s v="Old"/>
    <x v="0"/>
  </r>
  <r>
    <x v="1"/>
    <s v="A2023"/>
    <s v="Kids menu"/>
    <x v="16180"/>
    <n v="2014"/>
    <s v="New"/>
    <x v="0"/>
  </r>
  <r>
    <x v="0"/>
    <s v="A2023"/>
    <s v="Tacos"/>
    <x v="16181"/>
    <n v="2014"/>
    <s v="Old"/>
    <x v="0"/>
  </r>
  <r>
    <x v="1"/>
    <s v="A2023"/>
    <s v="Tacos"/>
    <x v="16182"/>
    <n v="2014"/>
    <s v="New"/>
    <x v="0"/>
  </r>
  <r>
    <x v="0"/>
    <s v="A2024"/>
    <s v="Burritos"/>
    <x v="16183"/>
    <n v="2014"/>
    <s v="Old"/>
    <x v="0"/>
  </r>
  <r>
    <x v="1"/>
    <s v="A2024"/>
    <s v="Burritos"/>
    <x v="16184"/>
    <n v="2014"/>
    <s v="New"/>
    <x v="0"/>
  </r>
  <r>
    <x v="0"/>
    <s v="A2024"/>
    <s v="Drinks"/>
    <x v="16185"/>
    <n v="2014"/>
    <s v="Old"/>
    <x v="0"/>
  </r>
  <r>
    <x v="1"/>
    <s v="A2024"/>
    <s v="Drinks"/>
    <x v="16186"/>
    <n v="2014"/>
    <s v="New"/>
    <x v="0"/>
  </r>
  <r>
    <x v="0"/>
    <s v="A2024"/>
    <s v="Kids menu"/>
    <x v="16187"/>
    <n v="2014"/>
    <s v="Old"/>
    <x v="0"/>
  </r>
  <r>
    <x v="1"/>
    <s v="A2024"/>
    <s v="Kids menu"/>
    <x v="16188"/>
    <n v="2014"/>
    <s v="New"/>
    <x v="0"/>
  </r>
  <r>
    <x v="0"/>
    <s v="A2024"/>
    <s v="Tacos"/>
    <x v="16189"/>
    <n v="2014"/>
    <s v="Old"/>
    <x v="0"/>
  </r>
  <r>
    <x v="1"/>
    <s v="A2024"/>
    <s v="Tacos"/>
    <x v="16190"/>
    <n v="2014"/>
    <s v="New"/>
    <x v="0"/>
  </r>
  <r>
    <x v="0"/>
    <s v="A2025"/>
    <s v="Burritos"/>
    <x v="16191"/>
    <n v="2014"/>
    <s v="Old"/>
    <x v="0"/>
  </r>
  <r>
    <x v="1"/>
    <s v="A2025"/>
    <s v="Burritos"/>
    <x v="16192"/>
    <n v="2014"/>
    <s v="New"/>
    <x v="0"/>
  </r>
  <r>
    <x v="0"/>
    <s v="A2025"/>
    <s v="Drinks"/>
    <x v="16193"/>
    <n v="2014"/>
    <s v="Old"/>
    <x v="0"/>
  </r>
  <r>
    <x v="1"/>
    <s v="A2025"/>
    <s v="Drinks"/>
    <x v="16194"/>
    <n v="2014"/>
    <s v="New"/>
    <x v="0"/>
  </r>
  <r>
    <x v="0"/>
    <s v="A2025"/>
    <s v="Kids menu"/>
    <x v="16195"/>
    <n v="2014"/>
    <s v="Old"/>
    <x v="0"/>
  </r>
  <r>
    <x v="1"/>
    <s v="A2025"/>
    <s v="Kids menu"/>
    <x v="16196"/>
    <n v="2014"/>
    <s v="New"/>
    <x v="0"/>
  </r>
  <r>
    <x v="0"/>
    <s v="A2025"/>
    <s v="Tacos"/>
    <x v="16197"/>
    <n v="2014"/>
    <s v="Old"/>
    <x v="0"/>
  </r>
  <r>
    <x v="1"/>
    <s v="A2025"/>
    <s v="Tacos"/>
    <x v="16198"/>
    <n v="2014"/>
    <s v="New"/>
    <x v="0"/>
  </r>
  <r>
    <x v="0"/>
    <s v="A2026"/>
    <s v="Burritos"/>
    <x v="16199"/>
    <n v="2014"/>
    <s v="Old"/>
    <x v="0"/>
  </r>
  <r>
    <x v="1"/>
    <s v="A2026"/>
    <s v="Burritos"/>
    <x v="16200"/>
    <n v="2014"/>
    <s v="New"/>
    <x v="0"/>
  </r>
  <r>
    <x v="0"/>
    <s v="A2026"/>
    <s v="Drinks"/>
    <x v="16201"/>
    <n v="2014"/>
    <s v="Old"/>
    <x v="0"/>
  </r>
  <r>
    <x v="1"/>
    <s v="A2026"/>
    <s v="Drinks"/>
    <x v="16202"/>
    <n v="2014"/>
    <s v="New"/>
    <x v="0"/>
  </r>
  <r>
    <x v="0"/>
    <s v="A2026"/>
    <s v="Kids menu"/>
    <x v="16203"/>
    <n v="2014"/>
    <s v="Old"/>
    <x v="0"/>
  </r>
  <r>
    <x v="1"/>
    <s v="A2026"/>
    <s v="Kids menu"/>
    <x v="16204"/>
    <n v="2014"/>
    <s v="New"/>
    <x v="0"/>
  </r>
  <r>
    <x v="0"/>
    <s v="A2026"/>
    <s v="Tacos"/>
    <x v="16205"/>
    <n v="2014"/>
    <s v="Old"/>
    <x v="0"/>
  </r>
  <r>
    <x v="1"/>
    <s v="A2026"/>
    <s v="Tacos"/>
    <x v="16206"/>
    <n v="2014"/>
    <s v="New"/>
    <x v="0"/>
  </r>
  <r>
    <x v="0"/>
    <s v="A2027"/>
    <s v="Burritos"/>
    <x v="16207"/>
    <n v="2014"/>
    <s v="Old"/>
    <x v="0"/>
  </r>
  <r>
    <x v="1"/>
    <s v="A2027"/>
    <s v="Burritos"/>
    <x v="16208"/>
    <n v="2014"/>
    <s v="New"/>
    <x v="0"/>
  </r>
  <r>
    <x v="0"/>
    <s v="A2027"/>
    <s v="Drinks"/>
    <x v="16209"/>
    <n v="2014"/>
    <s v="Old"/>
    <x v="0"/>
  </r>
  <r>
    <x v="1"/>
    <s v="A2027"/>
    <s v="Drinks"/>
    <x v="16210"/>
    <n v="2014"/>
    <s v="New"/>
    <x v="0"/>
  </r>
  <r>
    <x v="0"/>
    <s v="A2027"/>
    <s v="Kids menu"/>
    <x v="16211"/>
    <n v="2014"/>
    <s v="Old"/>
    <x v="0"/>
  </r>
  <r>
    <x v="1"/>
    <s v="A2027"/>
    <s v="Kids menu"/>
    <x v="16212"/>
    <n v="2014"/>
    <s v="New"/>
    <x v="0"/>
  </r>
  <r>
    <x v="0"/>
    <s v="A2027"/>
    <s v="Tacos"/>
    <x v="16213"/>
    <n v="2014"/>
    <s v="Old"/>
    <x v="0"/>
  </r>
  <r>
    <x v="1"/>
    <s v="A2027"/>
    <s v="Tacos"/>
    <x v="16214"/>
    <n v="2014"/>
    <s v="New"/>
    <x v="0"/>
  </r>
  <r>
    <x v="0"/>
    <s v="A2028"/>
    <s v="Burritos"/>
    <x v="16215"/>
    <n v="2014"/>
    <s v="Old"/>
    <x v="0"/>
  </r>
  <r>
    <x v="1"/>
    <s v="A2028"/>
    <s v="Burritos"/>
    <x v="16216"/>
    <n v="2014"/>
    <s v="New"/>
    <x v="0"/>
  </r>
  <r>
    <x v="0"/>
    <s v="A2028"/>
    <s v="Drinks"/>
    <x v="16217"/>
    <n v="2014"/>
    <s v="Old"/>
    <x v="0"/>
  </r>
  <r>
    <x v="1"/>
    <s v="A2028"/>
    <s v="Drinks"/>
    <x v="16218"/>
    <n v="2014"/>
    <s v="New"/>
    <x v="0"/>
  </r>
  <r>
    <x v="0"/>
    <s v="A2028"/>
    <s v="Kids menu"/>
    <x v="16219"/>
    <n v="2014"/>
    <s v="Old"/>
    <x v="0"/>
  </r>
  <r>
    <x v="1"/>
    <s v="A2028"/>
    <s v="Kids menu"/>
    <x v="16220"/>
    <n v="2014"/>
    <s v="New"/>
    <x v="0"/>
  </r>
  <r>
    <x v="0"/>
    <s v="A2028"/>
    <s v="Tacos"/>
    <x v="16221"/>
    <n v="2014"/>
    <s v="Old"/>
    <x v="0"/>
  </r>
  <r>
    <x v="1"/>
    <s v="A2028"/>
    <s v="Tacos"/>
    <x v="16222"/>
    <n v="2014"/>
    <s v="New"/>
    <x v="0"/>
  </r>
  <r>
    <x v="0"/>
    <s v="A2029"/>
    <s v="Burritos"/>
    <x v="16223"/>
    <n v="2014"/>
    <s v="Old"/>
    <x v="0"/>
  </r>
  <r>
    <x v="1"/>
    <s v="A2029"/>
    <s v="Burritos"/>
    <x v="16224"/>
    <n v="2014"/>
    <s v="New"/>
    <x v="0"/>
  </r>
  <r>
    <x v="0"/>
    <s v="A2029"/>
    <s v="Drinks"/>
    <x v="16225"/>
    <n v="2014"/>
    <s v="Old"/>
    <x v="0"/>
  </r>
  <r>
    <x v="1"/>
    <s v="A2029"/>
    <s v="Drinks"/>
    <x v="16226"/>
    <n v="2014"/>
    <s v="New"/>
    <x v="0"/>
  </r>
  <r>
    <x v="0"/>
    <s v="A2029"/>
    <s v="Kids menu"/>
    <x v="16227"/>
    <n v="2014"/>
    <s v="Old"/>
    <x v="0"/>
  </r>
  <r>
    <x v="1"/>
    <s v="A2029"/>
    <s v="Kids menu"/>
    <x v="16228"/>
    <n v="2014"/>
    <s v="New"/>
    <x v="0"/>
  </r>
  <r>
    <x v="0"/>
    <s v="A2029"/>
    <s v="Tacos"/>
    <x v="16229"/>
    <n v="2014"/>
    <s v="Old"/>
    <x v="0"/>
  </r>
  <r>
    <x v="1"/>
    <s v="A2029"/>
    <s v="Tacos"/>
    <x v="16230"/>
    <n v="2014"/>
    <s v="New"/>
    <x v="0"/>
  </r>
  <r>
    <x v="0"/>
    <s v="A2030"/>
    <s v="Burritos"/>
    <x v="16231"/>
    <n v="2014"/>
    <s v="Old"/>
    <x v="0"/>
  </r>
  <r>
    <x v="1"/>
    <s v="A2030"/>
    <s v="Burritos"/>
    <x v="16232"/>
    <n v="2014"/>
    <s v="New"/>
    <x v="0"/>
  </r>
  <r>
    <x v="0"/>
    <s v="A2030"/>
    <s v="Drinks"/>
    <x v="16233"/>
    <n v="2014"/>
    <s v="Old"/>
    <x v="0"/>
  </r>
  <r>
    <x v="1"/>
    <s v="A2030"/>
    <s v="Drinks"/>
    <x v="16234"/>
    <n v="2014"/>
    <s v="New"/>
    <x v="0"/>
  </r>
  <r>
    <x v="0"/>
    <s v="A2030"/>
    <s v="Kids menu"/>
    <x v="16235"/>
    <n v="2014"/>
    <s v="Old"/>
    <x v="0"/>
  </r>
  <r>
    <x v="1"/>
    <s v="A2030"/>
    <s v="Kids menu"/>
    <x v="16236"/>
    <n v="2014"/>
    <s v="New"/>
    <x v="0"/>
  </r>
  <r>
    <x v="0"/>
    <s v="A2030"/>
    <s v="Tacos"/>
    <x v="16237"/>
    <n v="2014"/>
    <s v="Old"/>
    <x v="0"/>
  </r>
  <r>
    <x v="1"/>
    <s v="A2030"/>
    <s v="Tacos"/>
    <x v="16238"/>
    <n v="2014"/>
    <s v="New"/>
    <x v="0"/>
  </r>
  <r>
    <x v="0"/>
    <s v="A2031"/>
    <s v="Burritos"/>
    <x v="16239"/>
    <n v="2014"/>
    <s v="Old"/>
    <x v="0"/>
  </r>
  <r>
    <x v="1"/>
    <s v="A2031"/>
    <s v="Burritos"/>
    <x v="16240"/>
    <n v="2014"/>
    <s v="New"/>
    <x v="0"/>
  </r>
  <r>
    <x v="0"/>
    <s v="A2031"/>
    <s v="Drinks"/>
    <x v="16241"/>
    <n v="2014"/>
    <s v="Old"/>
    <x v="0"/>
  </r>
  <r>
    <x v="1"/>
    <s v="A2031"/>
    <s v="Drinks"/>
    <x v="16242"/>
    <n v="2014"/>
    <s v="New"/>
    <x v="0"/>
  </r>
  <r>
    <x v="0"/>
    <s v="A2031"/>
    <s v="Kids menu"/>
    <x v="16243"/>
    <n v="2014"/>
    <s v="Old"/>
    <x v="0"/>
  </r>
  <r>
    <x v="1"/>
    <s v="A2031"/>
    <s v="Kids menu"/>
    <x v="16244"/>
    <n v="2014"/>
    <s v="New"/>
    <x v="0"/>
  </r>
  <r>
    <x v="0"/>
    <s v="A2031"/>
    <s v="Tacos"/>
    <x v="16245"/>
    <n v="2014"/>
    <s v="Old"/>
    <x v="0"/>
  </r>
  <r>
    <x v="1"/>
    <s v="A2031"/>
    <s v="Tacos"/>
    <x v="16246"/>
    <n v="2014"/>
    <s v="New"/>
    <x v="0"/>
  </r>
  <r>
    <x v="0"/>
    <s v="A2032"/>
    <s v="Burritos"/>
    <x v="16247"/>
    <n v="2014"/>
    <s v="Old"/>
    <x v="0"/>
  </r>
  <r>
    <x v="1"/>
    <s v="A2032"/>
    <s v="Burritos"/>
    <x v="16248"/>
    <n v="2014"/>
    <s v="New"/>
    <x v="0"/>
  </r>
  <r>
    <x v="0"/>
    <s v="A2032"/>
    <s v="Drinks"/>
    <x v="16249"/>
    <n v="2014"/>
    <s v="Old"/>
    <x v="0"/>
  </r>
  <r>
    <x v="1"/>
    <s v="A2032"/>
    <s v="Drinks"/>
    <x v="16250"/>
    <n v="2014"/>
    <s v="New"/>
    <x v="0"/>
  </r>
  <r>
    <x v="0"/>
    <s v="A2032"/>
    <s v="Kids menu"/>
    <x v="16251"/>
    <n v="2014"/>
    <s v="Old"/>
    <x v="0"/>
  </r>
  <r>
    <x v="1"/>
    <s v="A2032"/>
    <s v="Kids menu"/>
    <x v="16252"/>
    <n v="2014"/>
    <s v="New"/>
    <x v="0"/>
  </r>
  <r>
    <x v="0"/>
    <s v="A2032"/>
    <s v="Tacos"/>
    <x v="16253"/>
    <n v="2014"/>
    <s v="Old"/>
    <x v="0"/>
  </r>
  <r>
    <x v="1"/>
    <s v="A2032"/>
    <s v="Tacos"/>
    <x v="16254"/>
    <n v="2014"/>
    <s v="New"/>
    <x v="0"/>
  </r>
  <r>
    <x v="0"/>
    <s v="A2033"/>
    <s v="Burritos"/>
    <x v="16255"/>
    <n v="2014"/>
    <s v="Old"/>
    <x v="0"/>
  </r>
  <r>
    <x v="1"/>
    <s v="A2033"/>
    <s v="Burritos"/>
    <x v="16256"/>
    <n v="2014"/>
    <s v="New"/>
    <x v="0"/>
  </r>
  <r>
    <x v="0"/>
    <s v="A2033"/>
    <s v="Drinks"/>
    <x v="16257"/>
    <n v="2014"/>
    <s v="Old"/>
    <x v="0"/>
  </r>
  <r>
    <x v="1"/>
    <s v="A2033"/>
    <s v="Drinks"/>
    <x v="16258"/>
    <n v="2014"/>
    <s v="New"/>
    <x v="0"/>
  </r>
  <r>
    <x v="0"/>
    <s v="A2033"/>
    <s v="Kids menu"/>
    <x v="16259"/>
    <n v="2014"/>
    <s v="Old"/>
    <x v="0"/>
  </r>
  <r>
    <x v="1"/>
    <s v="A2033"/>
    <s v="Kids menu"/>
    <x v="16260"/>
    <n v="2014"/>
    <s v="New"/>
    <x v="0"/>
  </r>
  <r>
    <x v="0"/>
    <s v="A2033"/>
    <s v="Tacos"/>
    <x v="16261"/>
    <n v="2014"/>
    <s v="Old"/>
    <x v="0"/>
  </r>
  <r>
    <x v="1"/>
    <s v="A2033"/>
    <s v="Tacos"/>
    <x v="16262"/>
    <n v="2014"/>
    <s v="New"/>
    <x v="0"/>
  </r>
  <r>
    <x v="0"/>
    <s v="A2034"/>
    <s v="Burritos"/>
    <x v="16263"/>
    <n v="2014"/>
    <s v="Old"/>
    <x v="0"/>
  </r>
  <r>
    <x v="1"/>
    <s v="A2034"/>
    <s v="Burritos"/>
    <x v="16264"/>
    <n v="2014"/>
    <s v="New"/>
    <x v="0"/>
  </r>
  <r>
    <x v="0"/>
    <s v="A2034"/>
    <s v="Drinks"/>
    <x v="16265"/>
    <n v="2014"/>
    <s v="Old"/>
    <x v="0"/>
  </r>
  <r>
    <x v="1"/>
    <s v="A2034"/>
    <s v="Drinks"/>
    <x v="16266"/>
    <n v="2014"/>
    <s v="New"/>
    <x v="0"/>
  </r>
  <r>
    <x v="0"/>
    <s v="A2034"/>
    <s v="Kids menu"/>
    <x v="16267"/>
    <n v="2014"/>
    <s v="Old"/>
    <x v="0"/>
  </r>
  <r>
    <x v="1"/>
    <s v="A2034"/>
    <s v="Kids menu"/>
    <x v="16268"/>
    <n v="2014"/>
    <s v="New"/>
    <x v="0"/>
  </r>
  <r>
    <x v="0"/>
    <s v="A2034"/>
    <s v="Tacos"/>
    <x v="16269"/>
    <n v="2014"/>
    <s v="Old"/>
    <x v="0"/>
  </r>
  <r>
    <x v="1"/>
    <s v="A2034"/>
    <s v="Tacos"/>
    <x v="16270"/>
    <n v="2014"/>
    <s v="New"/>
    <x v="0"/>
  </r>
  <r>
    <x v="0"/>
    <s v="A2035"/>
    <s v="Burritos"/>
    <x v="16271"/>
    <n v="2014"/>
    <s v="Old"/>
    <x v="0"/>
  </r>
  <r>
    <x v="1"/>
    <s v="A2035"/>
    <s v="Burritos"/>
    <x v="16272"/>
    <n v="2014"/>
    <s v="New"/>
    <x v="0"/>
  </r>
  <r>
    <x v="0"/>
    <s v="A2035"/>
    <s v="Drinks"/>
    <x v="16273"/>
    <n v="2014"/>
    <s v="Old"/>
    <x v="0"/>
  </r>
  <r>
    <x v="1"/>
    <s v="A2035"/>
    <s v="Drinks"/>
    <x v="16274"/>
    <n v="2014"/>
    <s v="New"/>
    <x v="0"/>
  </r>
  <r>
    <x v="0"/>
    <s v="A2035"/>
    <s v="Kids menu"/>
    <x v="16275"/>
    <n v="2014"/>
    <s v="Old"/>
    <x v="0"/>
  </r>
  <r>
    <x v="1"/>
    <s v="A2035"/>
    <s v="Kids menu"/>
    <x v="16276"/>
    <n v="2014"/>
    <s v="New"/>
    <x v="0"/>
  </r>
  <r>
    <x v="0"/>
    <s v="A2035"/>
    <s v="Tacos"/>
    <x v="16277"/>
    <n v="2014"/>
    <s v="Old"/>
    <x v="0"/>
  </r>
  <r>
    <x v="1"/>
    <s v="A2035"/>
    <s v="Tacos"/>
    <x v="16278"/>
    <n v="2014"/>
    <s v="New"/>
    <x v="0"/>
  </r>
  <r>
    <x v="0"/>
    <s v="A2036"/>
    <s v="Burritos"/>
    <x v="16279"/>
    <n v="2014"/>
    <s v="Old"/>
    <x v="0"/>
  </r>
  <r>
    <x v="1"/>
    <s v="A2036"/>
    <s v="Burritos"/>
    <x v="16280"/>
    <n v="2014"/>
    <s v="New"/>
    <x v="0"/>
  </r>
  <r>
    <x v="0"/>
    <s v="A2036"/>
    <s v="Drinks"/>
    <x v="16281"/>
    <n v="2014"/>
    <s v="Old"/>
    <x v="0"/>
  </r>
  <r>
    <x v="1"/>
    <s v="A2036"/>
    <s v="Drinks"/>
    <x v="16282"/>
    <n v="2014"/>
    <s v="New"/>
    <x v="0"/>
  </r>
  <r>
    <x v="0"/>
    <s v="A2036"/>
    <s v="Kids menu"/>
    <x v="16283"/>
    <n v="2014"/>
    <s v="Old"/>
    <x v="0"/>
  </r>
  <r>
    <x v="1"/>
    <s v="A2036"/>
    <s v="Kids menu"/>
    <x v="16284"/>
    <n v="2014"/>
    <s v="New"/>
    <x v="0"/>
  </r>
  <r>
    <x v="0"/>
    <s v="A2036"/>
    <s v="Tacos"/>
    <x v="16285"/>
    <n v="2014"/>
    <s v="Old"/>
    <x v="0"/>
  </r>
  <r>
    <x v="1"/>
    <s v="A2036"/>
    <s v="Tacos"/>
    <x v="16286"/>
    <n v="2014"/>
    <s v="New"/>
    <x v="0"/>
  </r>
  <r>
    <x v="0"/>
    <s v="A2037"/>
    <s v="Burritos"/>
    <x v="16287"/>
    <n v="2014"/>
    <s v="Old"/>
    <x v="0"/>
  </r>
  <r>
    <x v="1"/>
    <s v="A2037"/>
    <s v="Burritos"/>
    <x v="16288"/>
    <n v="2014"/>
    <s v="New"/>
    <x v="0"/>
  </r>
  <r>
    <x v="0"/>
    <s v="A2037"/>
    <s v="Drinks"/>
    <x v="16289"/>
    <n v="2014"/>
    <s v="Old"/>
    <x v="0"/>
  </r>
  <r>
    <x v="1"/>
    <s v="A2037"/>
    <s v="Drinks"/>
    <x v="16290"/>
    <n v="2014"/>
    <s v="New"/>
    <x v="0"/>
  </r>
  <r>
    <x v="0"/>
    <s v="A2037"/>
    <s v="Kids menu"/>
    <x v="16291"/>
    <n v="2014"/>
    <s v="Old"/>
    <x v="0"/>
  </r>
  <r>
    <x v="1"/>
    <s v="A2037"/>
    <s v="Kids menu"/>
    <x v="16292"/>
    <n v="2014"/>
    <s v="New"/>
    <x v="0"/>
  </r>
  <r>
    <x v="0"/>
    <s v="A2037"/>
    <s v="Tacos"/>
    <x v="16293"/>
    <n v="2014"/>
    <s v="Old"/>
    <x v="0"/>
  </r>
  <r>
    <x v="1"/>
    <s v="A2037"/>
    <s v="Tacos"/>
    <x v="16294"/>
    <n v="2014"/>
    <s v="New"/>
    <x v="0"/>
  </r>
  <r>
    <x v="0"/>
    <s v="A2038"/>
    <s v="Burritos"/>
    <x v="16295"/>
    <n v="2014"/>
    <s v="Old"/>
    <x v="0"/>
  </r>
  <r>
    <x v="1"/>
    <s v="A2038"/>
    <s v="Burritos"/>
    <x v="16296"/>
    <n v="2014"/>
    <s v="New"/>
    <x v="0"/>
  </r>
  <r>
    <x v="0"/>
    <s v="A2038"/>
    <s v="Drinks"/>
    <x v="16297"/>
    <n v="2014"/>
    <s v="Old"/>
    <x v="0"/>
  </r>
  <r>
    <x v="1"/>
    <s v="A2038"/>
    <s v="Drinks"/>
    <x v="16298"/>
    <n v="2014"/>
    <s v="New"/>
    <x v="0"/>
  </r>
  <r>
    <x v="0"/>
    <s v="A2038"/>
    <s v="Kids menu"/>
    <x v="16299"/>
    <n v="2014"/>
    <s v="Old"/>
    <x v="0"/>
  </r>
  <r>
    <x v="1"/>
    <s v="A2038"/>
    <s v="Kids menu"/>
    <x v="16300"/>
    <n v="2014"/>
    <s v="New"/>
    <x v="0"/>
  </r>
  <r>
    <x v="0"/>
    <s v="A2038"/>
    <s v="Tacos"/>
    <x v="16301"/>
    <n v="2014"/>
    <s v="Old"/>
    <x v="0"/>
  </r>
  <r>
    <x v="1"/>
    <s v="A2038"/>
    <s v="Tacos"/>
    <x v="16302"/>
    <n v="2014"/>
    <s v="New"/>
    <x v="0"/>
  </r>
  <r>
    <x v="0"/>
    <s v="A2039"/>
    <s v="Burritos"/>
    <x v="16303"/>
    <n v="2014"/>
    <s v="Old"/>
    <x v="0"/>
  </r>
  <r>
    <x v="1"/>
    <s v="A2039"/>
    <s v="Burritos"/>
    <x v="16304"/>
    <n v="2014"/>
    <s v="New"/>
    <x v="0"/>
  </r>
  <r>
    <x v="0"/>
    <s v="A2039"/>
    <s v="Drinks"/>
    <x v="16305"/>
    <n v="2014"/>
    <s v="Old"/>
    <x v="0"/>
  </r>
  <r>
    <x v="1"/>
    <s v="A2039"/>
    <s v="Drinks"/>
    <x v="16306"/>
    <n v="2014"/>
    <s v="New"/>
    <x v="0"/>
  </r>
  <r>
    <x v="0"/>
    <s v="A2039"/>
    <s v="Kids menu"/>
    <x v="16307"/>
    <n v="2014"/>
    <s v="Old"/>
    <x v="0"/>
  </r>
  <r>
    <x v="1"/>
    <s v="A2039"/>
    <s v="Kids menu"/>
    <x v="16308"/>
    <n v="2014"/>
    <s v="New"/>
    <x v="0"/>
  </r>
  <r>
    <x v="0"/>
    <s v="A2039"/>
    <s v="Tacos"/>
    <x v="16309"/>
    <n v="2014"/>
    <s v="Old"/>
    <x v="0"/>
  </r>
  <r>
    <x v="1"/>
    <s v="A2039"/>
    <s v="Tacos"/>
    <x v="16310"/>
    <n v="2014"/>
    <s v="New"/>
    <x v="0"/>
  </r>
  <r>
    <x v="0"/>
    <s v="A2040"/>
    <s v="Burritos"/>
    <x v="16311"/>
    <n v="2014"/>
    <s v="Old"/>
    <x v="0"/>
  </r>
  <r>
    <x v="1"/>
    <s v="A2040"/>
    <s v="Burritos"/>
    <x v="16312"/>
    <n v="2014"/>
    <s v="New"/>
    <x v="0"/>
  </r>
  <r>
    <x v="0"/>
    <s v="A2040"/>
    <s v="Drinks"/>
    <x v="16313"/>
    <n v="2014"/>
    <s v="Old"/>
    <x v="0"/>
  </r>
  <r>
    <x v="1"/>
    <s v="A2040"/>
    <s v="Drinks"/>
    <x v="16314"/>
    <n v="2014"/>
    <s v="New"/>
    <x v="0"/>
  </r>
  <r>
    <x v="0"/>
    <s v="A2040"/>
    <s v="Kids menu"/>
    <x v="16315"/>
    <n v="2014"/>
    <s v="Old"/>
    <x v="0"/>
  </r>
  <r>
    <x v="1"/>
    <s v="A2040"/>
    <s v="Kids menu"/>
    <x v="16316"/>
    <n v="2014"/>
    <s v="New"/>
    <x v="0"/>
  </r>
  <r>
    <x v="0"/>
    <s v="A2040"/>
    <s v="Tacos"/>
    <x v="16317"/>
    <n v="2014"/>
    <s v="Old"/>
    <x v="0"/>
  </r>
  <r>
    <x v="1"/>
    <s v="A2040"/>
    <s v="Tacos"/>
    <x v="16318"/>
    <n v="2014"/>
    <s v="New"/>
    <x v="0"/>
  </r>
  <r>
    <x v="0"/>
    <s v="A2041"/>
    <s v="Burritos"/>
    <x v="16319"/>
    <n v="2014"/>
    <s v="Old"/>
    <x v="0"/>
  </r>
  <r>
    <x v="1"/>
    <s v="A2041"/>
    <s v="Burritos"/>
    <x v="16320"/>
    <n v="2014"/>
    <s v="New"/>
    <x v="0"/>
  </r>
  <r>
    <x v="0"/>
    <s v="A2041"/>
    <s v="Drinks"/>
    <x v="16321"/>
    <n v="2014"/>
    <s v="Old"/>
    <x v="0"/>
  </r>
  <r>
    <x v="1"/>
    <s v="A2041"/>
    <s v="Drinks"/>
    <x v="16322"/>
    <n v="2014"/>
    <s v="New"/>
    <x v="0"/>
  </r>
  <r>
    <x v="0"/>
    <s v="A2041"/>
    <s v="Kids menu"/>
    <x v="16323"/>
    <n v="2014"/>
    <s v="Old"/>
    <x v="0"/>
  </r>
  <r>
    <x v="1"/>
    <s v="A2041"/>
    <s v="Kids menu"/>
    <x v="16324"/>
    <n v="2014"/>
    <s v="New"/>
    <x v="0"/>
  </r>
  <r>
    <x v="0"/>
    <s v="A2041"/>
    <s v="Tacos"/>
    <x v="16325"/>
    <n v="2014"/>
    <s v="Old"/>
    <x v="0"/>
  </r>
  <r>
    <x v="1"/>
    <s v="A2041"/>
    <s v="Tacos"/>
    <x v="16326"/>
    <n v="2014"/>
    <s v="New"/>
    <x v="0"/>
  </r>
  <r>
    <x v="0"/>
    <s v="A2042"/>
    <s v="Burritos"/>
    <x v="16327"/>
    <n v="2014"/>
    <s v="Old"/>
    <x v="0"/>
  </r>
  <r>
    <x v="1"/>
    <s v="A2042"/>
    <s v="Burritos"/>
    <x v="16328"/>
    <n v="2014"/>
    <s v="New"/>
    <x v="0"/>
  </r>
  <r>
    <x v="0"/>
    <s v="A2042"/>
    <s v="Drinks"/>
    <x v="16329"/>
    <n v="2014"/>
    <s v="Old"/>
    <x v="0"/>
  </r>
  <r>
    <x v="1"/>
    <s v="A2042"/>
    <s v="Drinks"/>
    <x v="16330"/>
    <n v="2014"/>
    <s v="New"/>
    <x v="0"/>
  </r>
  <r>
    <x v="0"/>
    <s v="A2042"/>
    <s v="Kids menu"/>
    <x v="16331"/>
    <n v="2014"/>
    <s v="Old"/>
    <x v="0"/>
  </r>
  <r>
    <x v="1"/>
    <s v="A2042"/>
    <s v="Kids menu"/>
    <x v="16332"/>
    <n v="2014"/>
    <s v="New"/>
    <x v="0"/>
  </r>
  <r>
    <x v="0"/>
    <s v="A2042"/>
    <s v="Tacos"/>
    <x v="16333"/>
    <n v="2014"/>
    <s v="Old"/>
    <x v="0"/>
  </r>
  <r>
    <x v="1"/>
    <s v="A2042"/>
    <s v="Tacos"/>
    <x v="16334"/>
    <n v="2014"/>
    <s v="New"/>
    <x v="0"/>
  </r>
  <r>
    <x v="0"/>
    <s v="A2043"/>
    <s v="Burritos"/>
    <x v="16335"/>
    <n v="2014"/>
    <s v="Old"/>
    <x v="0"/>
  </r>
  <r>
    <x v="1"/>
    <s v="A2043"/>
    <s v="Burritos"/>
    <x v="16336"/>
    <n v="2014"/>
    <s v="New"/>
    <x v="0"/>
  </r>
  <r>
    <x v="0"/>
    <s v="A2043"/>
    <s v="Drinks"/>
    <x v="16337"/>
    <n v="2014"/>
    <s v="Old"/>
    <x v="0"/>
  </r>
  <r>
    <x v="1"/>
    <s v="A2043"/>
    <s v="Drinks"/>
    <x v="16338"/>
    <n v="2014"/>
    <s v="New"/>
    <x v="0"/>
  </r>
  <r>
    <x v="0"/>
    <s v="A2043"/>
    <s v="Kids menu"/>
    <x v="16339"/>
    <n v="2014"/>
    <s v="Old"/>
    <x v="0"/>
  </r>
  <r>
    <x v="1"/>
    <s v="A2043"/>
    <s v="Kids menu"/>
    <x v="16340"/>
    <n v="2014"/>
    <s v="New"/>
    <x v="0"/>
  </r>
  <r>
    <x v="0"/>
    <s v="A2043"/>
    <s v="Tacos"/>
    <x v="16341"/>
    <n v="2014"/>
    <s v="Old"/>
    <x v="0"/>
  </r>
  <r>
    <x v="1"/>
    <s v="A2043"/>
    <s v="Tacos"/>
    <x v="16342"/>
    <n v="2014"/>
    <s v="New"/>
    <x v="0"/>
  </r>
  <r>
    <x v="0"/>
    <s v="A2044"/>
    <s v="Burritos"/>
    <x v="16343"/>
    <n v="2014"/>
    <s v="Old"/>
    <x v="0"/>
  </r>
  <r>
    <x v="1"/>
    <s v="A2044"/>
    <s v="Burritos"/>
    <x v="16344"/>
    <n v="2014"/>
    <s v="New"/>
    <x v="0"/>
  </r>
  <r>
    <x v="0"/>
    <s v="A2044"/>
    <s v="Drinks"/>
    <x v="16345"/>
    <n v="2014"/>
    <s v="Old"/>
    <x v="0"/>
  </r>
  <r>
    <x v="1"/>
    <s v="A2044"/>
    <s v="Drinks"/>
    <x v="16346"/>
    <n v="2014"/>
    <s v="New"/>
    <x v="0"/>
  </r>
  <r>
    <x v="0"/>
    <s v="A2044"/>
    <s v="Kids menu"/>
    <x v="16347"/>
    <n v="2014"/>
    <s v="Old"/>
    <x v="0"/>
  </r>
  <r>
    <x v="1"/>
    <s v="A2044"/>
    <s v="Kids menu"/>
    <x v="16348"/>
    <n v="2014"/>
    <s v="New"/>
    <x v="0"/>
  </r>
  <r>
    <x v="0"/>
    <s v="A2044"/>
    <s v="Tacos"/>
    <x v="16349"/>
    <n v="2014"/>
    <s v="Old"/>
    <x v="0"/>
  </r>
  <r>
    <x v="1"/>
    <s v="A2044"/>
    <s v="Tacos"/>
    <x v="16350"/>
    <n v="2014"/>
    <s v="New"/>
    <x v="0"/>
  </r>
  <r>
    <x v="0"/>
    <s v="A2045"/>
    <s v="Burritos"/>
    <x v="16351"/>
    <n v="2014"/>
    <s v="Old"/>
    <x v="0"/>
  </r>
  <r>
    <x v="1"/>
    <s v="A2045"/>
    <s v="Burritos"/>
    <x v="16352"/>
    <n v="2014"/>
    <s v="New"/>
    <x v="0"/>
  </r>
  <r>
    <x v="0"/>
    <s v="A2045"/>
    <s v="Drinks"/>
    <x v="16353"/>
    <n v="2014"/>
    <s v="Old"/>
    <x v="0"/>
  </r>
  <r>
    <x v="1"/>
    <s v="A2045"/>
    <s v="Drinks"/>
    <x v="16354"/>
    <n v="2014"/>
    <s v="New"/>
    <x v="0"/>
  </r>
  <r>
    <x v="0"/>
    <s v="A2045"/>
    <s v="Kids menu"/>
    <x v="16355"/>
    <n v="2014"/>
    <s v="Old"/>
    <x v="0"/>
  </r>
  <r>
    <x v="1"/>
    <s v="A2045"/>
    <s v="Kids menu"/>
    <x v="16356"/>
    <n v="2014"/>
    <s v="New"/>
    <x v="0"/>
  </r>
  <r>
    <x v="0"/>
    <s v="A2045"/>
    <s v="Tacos"/>
    <x v="16357"/>
    <n v="2014"/>
    <s v="Old"/>
    <x v="0"/>
  </r>
  <r>
    <x v="1"/>
    <s v="A2045"/>
    <s v="Tacos"/>
    <x v="16358"/>
    <n v="2014"/>
    <s v="New"/>
    <x v="0"/>
  </r>
  <r>
    <x v="0"/>
    <s v="A2046"/>
    <s v="Burritos"/>
    <x v="16359"/>
    <n v="2014"/>
    <s v="Old"/>
    <x v="0"/>
  </r>
  <r>
    <x v="1"/>
    <s v="A2046"/>
    <s v="Burritos"/>
    <x v="16360"/>
    <n v="2014"/>
    <s v="New"/>
    <x v="0"/>
  </r>
  <r>
    <x v="0"/>
    <s v="A2046"/>
    <s v="Drinks"/>
    <x v="16361"/>
    <n v="2014"/>
    <s v="Old"/>
    <x v="0"/>
  </r>
  <r>
    <x v="1"/>
    <s v="A2046"/>
    <s v="Drinks"/>
    <x v="16362"/>
    <n v="2014"/>
    <s v="New"/>
    <x v="0"/>
  </r>
  <r>
    <x v="0"/>
    <s v="A2046"/>
    <s v="Kids menu"/>
    <x v="16363"/>
    <n v="2014"/>
    <s v="Old"/>
    <x v="0"/>
  </r>
  <r>
    <x v="1"/>
    <s v="A2046"/>
    <s v="Kids menu"/>
    <x v="16364"/>
    <n v="2014"/>
    <s v="New"/>
    <x v="0"/>
  </r>
  <r>
    <x v="0"/>
    <s v="A2046"/>
    <s v="Tacos"/>
    <x v="16365"/>
    <n v="2014"/>
    <s v="Old"/>
    <x v="0"/>
  </r>
  <r>
    <x v="1"/>
    <s v="A2046"/>
    <s v="Tacos"/>
    <x v="16366"/>
    <n v="2014"/>
    <s v="New"/>
    <x v="0"/>
  </r>
  <r>
    <x v="0"/>
    <s v="A2047"/>
    <s v="Burritos"/>
    <x v="16367"/>
    <n v="2014"/>
    <s v="Old"/>
    <x v="0"/>
  </r>
  <r>
    <x v="1"/>
    <s v="A2047"/>
    <s v="Burritos"/>
    <x v="16368"/>
    <n v="2014"/>
    <s v="New"/>
    <x v="0"/>
  </r>
  <r>
    <x v="0"/>
    <s v="A2047"/>
    <s v="Drinks"/>
    <x v="16369"/>
    <n v="2014"/>
    <s v="Old"/>
    <x v="0"/>
  </r>
  <r>
    <x v="1"/>
    <s v="A2047"/>
    <s v="Drinks"/>
    <x v="16370"/>
    <n v="2014"/>
    <s v="New"/>
    <x v="0"/>
  </r>
  <r>
    <x v="0"/>
    <s v="A2047"/>
    <s v="Kids menu"/>
    <x v="16371"/>
    <n v="2014"/>
    <s v="Old"/>
    <x v="0"/>
  </r>
  <r>
    <x v="1"/>
    <s v="A2047"/>
    <s v="Kids menu"/>
    <x v="16372"/>
    <n v="2014"/>
    <s v="New"/>
    <x v="0"/>
  </r>
  <r>
    <x v="0"/>
    <s v="A2047"/>
    <s v="Tacos"/>
    <x v="16373"/>
    <n v="2014"/>
    <s v="Old"/>
    <x v="0"/>
  </r>
  <r>
    <x v="1"/>
    <s v="A2047"/>
    <s v="Tacos"/>
    <x v="16374"/>
    <n v="2014"/>
    <s v="New"/>
    <x v="0"/>
  </r>
  <r>
    <x v="0"/>
    <s v="A2048"/>
    <s v="Burritos"/>
    <x v="16375"/>
    <n v="2014"/>
    <s v="Old"/>
    <x v="0"/>
  </r>
  <r>
    <x v="1"/>
    <s v="A2048"/>
    <s v="Burritos"/>
    <x v="16376"/>
    <n v="2014"/>
    <s v="New"/>
    <x v="0"/>
  </r>
  <r>
    <x v="0"/>
    <s v="A2048"/>
    <s v="Drinks"/>
    <x v="16377"/>
    <n v="2014"/>
    <s v="Old"/>
    <x v="0"/>
  </r>
  <r>
    <x v="1"/>
    <s v="A2048"/>
    <s v="Drinks"/>
    <x v="16378"/>
    <n v="2014"/>
    <s v="New"/>
    <x v="0"/>
  </r>
  <r>
    <x v="0"/>
    <s v="A2048"/>
    <s v="Kids menu"/>
    <x v="16379"/>
    <n v="2014"/>
    <s v="Old"/>
    <x v="0"/>
  </r>
  <r>
    <x v="1"/>
    <s v="A2048"/>
    <s v="Kids menu"/>
    <x v="16380"/>
    <n v="2014"/>
    <s v="New"/>
    <x v="0"/>
  </r>
  <r>
    <x v="0"/>
    <s v="A2048"/>
    <s v="Tacos"/>
    <x v="16381"/>
    <n v="2014"/>
    <s v="Old"/>
    <x v="0"/>
  </r>
  <r>
    <x v="1"/>
    <s v="A2048"/>
    <s v="Tacos"/>
    <x v="16382"/>
    <n v="2014"/>
    <s v="New"/>
    <x v="0"/>
  </r>
  <r>
    <x v="0"/>
    <s v="A2049"/>
    <s v="Burritos"/>
    <x v="16383"/>
    <n v="2014"/>
    <s v="Old"/>
    <x v="0"/>
  </r>
  <r>
    <x v="1"/>
    <s v="A2049"/>
    <s v="Burritos"/>
    <x v="16384"/>
    <n v="2014"/>
    <s v="New"/>
    <x v="0"/>
  </r>
  <r>
    <x v="0"/>
    <s v="A2049"/>
    <s v="Drinks"/>
    <x v="16385"/>
    <n v="2014"/>
    <s v="Old"/>
    <x v="0"/>
  </r>
  <r>
    <x v="1"/>
    <s v="A2049"/>
    <s v="Drinks"/>
    <x v="16386"/>
    <n v="2014"/>
    <s v="New"/>
    <x v="0"/>
  </r>
  <r>
    <x v="0"/>
    <s v="A2049"/>
    <s v="Kids menu"/>
    <x v="16387"/>
    <n v="2014"/>
    <s v="Old"/>
    <x v="0"/>
  </r>
  <r>
    <x v="1"/>
    <s v="A2049"/>
    <s v="Kids menu"/>
    <x v="16388"/>
    <n v="2014"/>
    <s v="New"/>
    <x v="0"/>
  </r>
  <r>
    <x v="0"/>
    <s v="A2049"/>
    <s v="Tacos"/>
    <x v="16389"/>
    <n v="2014"/>
    <s v="Old"/>
    <x v="0"/>
  </r>
  <r>
    <x v="1"/>
    <s v="A2049"/>
    <s v="Tacos"/>
    <x v="16390"/>
    <n v="2014"/>
    <s v="New"/>
    <x v="0"/>
  </r>
  <r>
    <x v="0"/>
    <s v="A2050"/>
    <s v="Burritos"/>
    <x v="16391"/>
    <n v="2014"/>
    <s v="Old"/>
    <x v="0"/>
  </r>
  <r>
    <x v="1"/>
    <s v="A2050"/>
    <s v="Burritos"/>
    <x v="16392"/>
    <n v="2014"/>
    <s v="New"/>
    <x v="0"/>
  </r>
  <r>
    <x v="0"/>
    <s v="A2050"/>
    <s v="Drinks"/>
    <x v="16393"/>
    <n v="2014"/>
    <s v="Old"/>
    <x v="0"/>
  </r>
  <r>
    <x v="1"/>
    <s v="A2050"/>
    <s v="Drinks"/>
    <x v="16394"/>
    <n v="2014"/>
    <s v="New"/>
    <x v="0"/>
  </r>
  <r>
    <x v="0"/>
    <s v="A2050"/>
    <s v="Kids menu"/>
    <x v="16395"/>
    <n v="2014"/>
    <s v="Old"/>
    <x v="0"/>
  </r>
  <r>
    <x v="1"/>
    <s v="A2050"/>
    <s v="Kids menu"/>
    <x v="16396"/>
    <n v="2014"/>
    <s v="New"/>
    <x v="0"/>
  </r>
  <r>
    <x v="0"/>
    <s v="A2050"/>
    <s v="Tacos"/>
    <x v="16397"/>
    <n v="2014"/>
    <s v="Old"/>
    <x v="0"/>
  </r>
  <r>
    <x v="1"/>
    <s v="A2050"/>
    <s v="Tacos"/>
    <x v="16398"/>
    <n v="2014"/>
    <s v="New"/>
    <x v="0"/>
  </r>
  <r>
    <x v="0"/>
    <s v="A2051"/>
    <s v="Burritos"/>
    <x v="16399"/>
    <n v="2014"/>
    <s v="Old"/>
    <x v="0"/>
  </r>
  <r>
    <x v="1"/>
    <s v="A2051"/>
    <s v="Burritos"/>
    <x v="16400"/>
    <n v="2014"/>
    <s v="New"/>
    <x v="0"/>
  </r>
  <r>
    <x v="0"/>
    <s v="A2051"/>
    <s v="Drinks"/>
    <x v="16401"/>
    <n v="2014"/>
    <s v="Old"/>
    <x v="0"/>
  </r>
  <r>
    <x v="1"/>
    <s v="A2051"/>
    <s v="Drinks"/>
    <x v="16402"/>
    <n v="2014"/>
    <s v="New"/>
    <x v="0"/>
  </r>
  <r>
    <x v="0"/>
    <s v="A2051"/>
    <s v="Kids menu"/>
    <x v="16403"/>
    <n v="2014"/>
    <s v="Old"/>
    <x v="0"/>
  </r>
  <r>
    <x v="1"/>
    <s v="A2051"/>
    <s v="Kids menu"/>
    <x v="16404"/>
    <n v="2014"/>
    <s v="New"/>
    <x v="0"/>
  </r>
  <r>
    <x v="0"/>
    <s v="A2051"/>
    <s v="Tacos"/>
    <x v="16405"/>
    <n v="2014"/>
    <s v="Old"/>
    <x v="0"/>
  </r>
  <r>
    <x v="1"/>
    <s v="A2051"/>
    <s v="Tacos"/>
    <x v="16406"/>
    <n v="2014"/>
    <s v="New"/>
    <x v="0"/>
  </r>
  <r>
    <x v="0"/>
    <s v="A2052"/>
    <s v="Burritos"/>
    <x v="16407"/>
    <n v="2014"/>
    <s v="Old"/>
    <x v="0"/>
  </r>
  <r>
    <x v="1"/>
    <s v="A2052"/>
    <s v="Burritos"/>
    <x v="16408"/>
    <n v="2014"/>
    <s v="New"/>
    <x v="0"/>
  </r>
  <r>
    <x v="0"/>
    <s v="A2052"/>
    <s v="Drinks"/>
    <x v="16409"/>
    <n v="2014"/>
    <s v="Old"/>
    <x v="0"/>
  </r>
  <r>
    <x v="1"/>
    <s v="A2052"/>
    <s v="Drinks"/>
    <x v="16410"/>
    <n v="2014"/>
    <s v="New"/>
    <x v="0"/>
  </r>
  <r>
    <x v="0"/>
    <s v="A2052"/>
    <s v="Kids menu"/>
    <x v="16411"/>
    <n v="2014"/>
    <s v="Old"/>
    <x v="0"/>
  </r>
  <r>
    <x v="1"/>
    <s v="A2052"/>
    <s v="Kids menu"/>
    <x v="16412"/>
    <n v="2014"/>
    <s v="New"/>
    <x v="0"/>
  </r>
  <r>
    <x v="0"/>
    <s v="A2052"/>
    <s v="Tacos"/>
    <x v="16413"/>
    <n v="2014"/>
    <s v="Old"/>
    <x v="0"/>
  </r>
  <r>
    <x v="1"/>
    <s v="A2052"/>
    <s v="Tacos"/>
    <x v="16414"/>
    <n v="2014"/>
    <s v="New"/>
    <x v="0"/>
  </r>
  <r>
    <x v="0"/>
    <s v="A2053"/>
    <s v="Burritos"/>
    <x v="16415"/>
    <n v="2014"/>
    <s v="Old"/>
    <x v="0"/>
  </r>
  <r>
    <x v="1"/>
    <s v="A2053"/>
    <s v="Burritos"/>
    <x v="16416"/>
    <n v="2014"/>
    <s v="New"/>
    <x v="0"/>
  </r>
  <r>
    <x v="0"/>
    <s v="A2053"/>
    <s v="Drinks"/>
    <x v="16417"/>
    <n v="2014"/>
    <s v="Old"/>
    <x v="0"/>
  </r>
  <r>
    <x v="1"/>
    <s v="A2053"/>
    <s v="Drinks"/>
    <x v="16418"/>
    <n v="2014"/>
    <s v="New"/>
    <x v="0"/>
  </r>
  <r>
    <x v="0"/>
    <s v="A2053"/>
    <s v="Kids menu"/>
    <x v="16419"/>
    <n v="2014"/>
    <s v="Old"/>
    <x v="0"/>
  </r>
  <r>
    <x v="1"/>
    <s v="A2053"/>
    <s v="Kids menu"/>
    <x v="16420"/>
    <n v="2014"/>
    <s v="New"/>
    <x v="0"/>
  </r>
  <r>
    <x v="0"/>
    <s v="A2053"/>
    <s v="Tacos"/>
    <x v="16421"/>
    <n v="2014"/>
    <s v="Old"/>
    <x v="0"/>
  </r>
  <r>
    <x v="1"/>
    <s v="A2053"/>
    <s v="Tacos"/>
    <x v="16422"/>
    <n v="2014"/>
    <s v="New"/>
    <x v="0"/>
  </r>
  <r>
    <x v="0"/>
    <s v="A2054"/>
    <s v="Burritos"/>
    <x v="16423"/>
    <n v="2014"/>
    <s v="Old"/>
    <x v="0"/>
  </r>
  <r>
    <x v="1"/>
    <s v="A2054"/>
    <s v="Burritos"/>
    <x v="16424"/>
    <n v="2014"/>
    <s v="New"/>
    <x v="0"/>
  </r>
  <r>
    <x v="0"/>
    <s v="A2054"/>
    <s v="Drinks"/>
    <x v="16425"/>
    <n v="2014"/>
    <s v="Old"/>
    <x v="0"/>
  </r>
  <r>
    <x v="1"/>
    <s v="A2054"/>
    <s v="Drinks"/>
    <x v="16426"/>
    <n v="2014"/>
    <s v="New"/>
    <x v="0"/>
  </r>
  <r>
    <x v="0"/>
    <s v="A2054"/>
    <s v="Kids menu"/>
    <x v="16427"/>
    <n v="2014"/>
    <s v="Old"/>
    <x v="0"/>
  </r>
  <r>
    <x v="1"/>
    <s v="A2054"/>
    <s v="Kids menu"/>
    <x v="16428"/>
    <n v="2014"/>
    <s v="New"/>
    <x v="0"/>
  </r>
  <r>
    <x v="0"/>
    <s v="A2054"/>
    <s v="Tacos"/>
    <x v="16429"/>
    <n v="2014"/>
    <s v="Old"/>
    <x v="0"/>
  </r>
  <r>
    <x v="1"/>
    <s v="A2054"/>
    <s v="Tacos"/>
    <x v="16430"/>
    <n v="2014"/>
    <s v="New"/>
    <x v="0"/>
  </r>
  <r>
    <x v="0"/>
    <s v="A2055"/>
    <s v="Burritos"/>
    <x v="16431"/>
    <n v="2014"/>
    <s v="Old"/>
    <x v="0"/>
  </r>
  <r>
    <x v="1"/>
    <s v="A2055"/>
    <s v="Burritos"/>
    <x v="16432"/>
    <n v="2014"/>
    <s v="New"/>
    <x v="0"/>
  </r>
  <r>
    <x v="0"/>
    <s v="A2055"/>
    <s v="Drinks"/>
    <x v="16433"/>
    <n v="2014"/>
    <s v="Old"/>
    <x v="0"/>
  </r>
  <r>
    <x v="1"/>
    <s v="A2055"/>
    <s v="Drinks"/>
    <x v="16434"/>
    <n v="2014"/>
    <s v="New"/>
    <x v="0"/>
  </r>
  <r>
    <x v="0"/>
    <s v="A2055"/>
    <s v="Kids menu"/>
    <x v="16435"/>
    <n v="2014"/>
    <s v="Old"/>
    <x v="0"/>
  </r>
  <r>
    <x v="1"/>
    <s v="A2055"/>
    <s v="Kids menu"/>
    <x v="16436"/>
    <n v="2014"/>
    <s v="New"/>
    <x v="0"/>
  </r>
  <r>
    <x v="0"/>
    <s v="A2055"/>
    <s v="Tacos"/>
    <x v="16437"/>
    <n v="2014"/>
    <s v="Old"/>
    <x v="0"/>
  </r>
  <r>
    <x v="1"/>
    <s v="A2055"/>
    <s v="Tacos"/>
    <x v="16438"/>
    <n v="2014"/>
    <s v="New"/>
    <x v="0"/>
  </r>
  <r>
    <x v="0"/>
    <s v="A2056"/>
    <s v="Burritos"/>
    <x v="16439"/>
    <n v="2014"/>
    <s v="Old"/>
    <x v="0"/>
  </r>
  <r>
    <x v="1"/>
    <s v="A2056"/>
    <s v="Burritos"/>
    <x v="16440"/>
    <n v="2014"/>
    <s v="New"/>
    <x v="0"/>
  </r>
  <r>
    <x v="0"/>
    <s v="A2056"/>
    <s v="Drinks"/>
    <x v="16441"/>
    <n v="2014"/>
    <s v="Old"/>
    <x v="0"/>
  </r>
  <r>
    <x v="1"/>
    <s v="A2056"/>
    <s v="Drinks"/>
    <x v="16442"/>
    <n v="2014"/>
    <s v="New"/>
    <x v="0"/>
  </r>
  <r>
    <x v="0"/>
    <s v="A2056"/>
    <s v="Kids menu"/>
    <x v="16443"/>
    <n v="2014"/>
    <s v="Old"/>
    <x v="0"/>
  </r>
  <r>
    <x v="1"/>
    <s v="A2056"/>
    <s v="Kids menu"/>
    <x v="16444"/>
    <n v="2014"/>
    <s v="New"/>
    <x v="0"/>
  </r>
  <r>
    <x v="0"/>
    <s v="A2056"/>
    <s v="Tacos"/>
    <x v="16445"/>
    <n v="2014"/>
    <s v="Old"/>
    <x v="0"/>
  </r>
  <r>
    <x v="1"/>
    <s v="A2056"/>
    <s v="Tacos"/>
    <x v="16446"/>
    <n v="2014"/>
    <s v="New"/>
    <x v="0"/>
  </r>
  <r>
    <x v="0"/>
    <s v="A2057"/>
    <s v="Burritos"/>
    <x v="16447"/>
    <n v="2014"/>
    <s v="Old"/>
    <x v="0"/>
  </r>
  <r>
    <x v="1"/>
    <s v="A2057"/>
    <s v="Burritos"/>
    <x v="16448"/>
    <n v="2014"/>
    <s v="New"/>
    <x v="0"/>
  </r>
  <r>
    <x v="0"/>
    <s v="A2057"/>
    <s v="Drinks"/>
    <x v="16449"/>
    <n v="2014"/>
    <s v="Old"/>
    <x v="0"/>
  </r>
  <r>
    <x v="1"/>
    <s v="A2057"/>
    <s v="Drinks"/>
    <x v="16450"/>
    <n v="2014"/>
    <s v="New"/>
    <x v="0"/>
  </r>
  <r>
    <x v="0"/>
    <s v="A2057"/>
    <s v="Kids menu"/>
    <x v="16451"/>
    <n v="2014"/>
    <s v="Old"/>
    <x v="0"/>
  </r>
  <r>
    <x v="1"/>
    <s v="A2057"/>
    <s v="Kids menu"/>
    <x v="16452"/>
    <n v="2014"/>
    <s v="New"/>
    <x v="0"/>
  </r>
  <r>
    <x v="0"/>
    <s v="A2057"/>
    <s v="Tacos"/>
    <x v="16453"/>
    <n v="2014"/>
    <s v="Old"/>
    <x v="0"/>
  </r>
  <r>
    <x v="1"/>
    <s v="A2057"/>
    <s v="Tacos"/>
    <x v="16454"/>
    <n v="2014"/>
    <s v="New"/>
    <x v="0"/>
  </r>
  <r>
    <x v="0"/>
    <s v="A2058"/>
    <s v="Burritos"/>
    <x v="16455"/>
    <n v="2014"/>
    <s v="Old"/>
    <x v="0"/>
  </r>
  <r>
    <x v="1"/>
    <s v="A2058"/>
    <s v="Burritos"/>
    <x v="16456"/>
    <n v="2014"/>
    <s v="New"/>
    <x v="0"/>
  </r>
  <r>
    <x v="0"/>
    <s v="A2058"/>
    <s v="Drinks"/>
    <x v="16457"/>
    <n v="2014"/>
    <s v="Old"/>
    <x v="0"/>
  </r>
  <r>
    <x v="1"/>
    <s v="A2058"/>
    <s v="Drinks"/>
    <x v="16458"/>
    <n v="2014"/>
    <s v="New"/>
    <x v="0"/>
  </r>
  <r>
    <x v="0"/>
    <s v="A2058"/>
    <s v="Kids menu"/>
    <x v="16459"/>
    <n v="2014"/>
    <s v="Old"/>
    <x v="0"/>
  </r>
  <r>
    <x v="1"/>
    <s v="A2058"/>
    <s v="Kids menu"/>
    <x v="16460"/>
    <n v="2014"/>
    <s v="New"/>
    <x v="0"/>
  </r>
  <r>
    <x v="0"/>
    <s v="A2058"/>
    <s v="Tacos"/>
    <x v="16461"/>
    <n v="2014"/>
    <s v="Old"/>
    <x v="0"/>
  </r>
  <r>
    <x v="1"/>
    <s v="A2058"/>
    <s v="Tacos"/>
    <x v="16462"/>
    <n v="2014"/>
    <s v="New"/>
    <x v="0"/>
  </r>
  <r>
    <x v="0"/>
    <s v="A2059"/>
    <s v="Burritos"/>
    <x v="16463"/>
    <n v="2014"/>
    <s v="Old"/>
    <x v="0"/>
  </r>
  <r>
    <x v="1"/>
    <s v="A2059"/>
    <s v="Burritos"/>
    <x v="16464"/>
    <n v="2014"/>
    <s v="New"/>
    <x v="0"/>
  </r>
  <r>
    <x v="0"/>
    <s v="A2059"/>
    <s v="Drinks"/>
    <x v="16465"/>
    <n v="2014"/>
    <s v="Old"/>
    <x v="0"/>
  </r>
  <r>
    <x v="1"/>
    <s v="A2059"/>
    <s v="Drinks"/>
    <x v="16466"/>
    <n v="2014"/>
    <s v="New"/>
    <x v="0"/>
  </r>
  <r>
    <x v="0"/>
    <s v="A2059"/>
    <s v="Kids menu"/>
    <x v="16467"/>
    <n v="2014"/>
    <s v="Old"/>
    <x v="0"/>
  </r>
  <r>
    <x v="1"/>
    <s v="A2059"/>
    <s v="Kids menu"/>
    <x v="16468"/>
    <n v="2014"/>
    <s v="New"/>
    <x v="0"/>
  </r>
  <r>
    <x v="0"/>
    <s v="A2059"/>
    <s v="Tacos"/>
    <x v="16469"/>
    <n v="2014"/>
    <s v="Old"/>
    <x v="0"/>
  </r>
  <r>
    <x v="1"/>
    <s v="A2059"/>
    <s v="Tacos"/>
    <x v="16470"/>
    <n v="2014"/>
    <s v="New"/>
    <x v="0"/>
  </r>
  <r>
    <x v="0"/>
    <s v="A2060"/>
    <s v="Burritos"/>
    <x v="16471"/>
    <n v="2014"/>
    <s v="Old"/>
    <x v="0"/>
  </r>
  <r>
    <x v="1"/>
    <s v="A2060"/>
    <s v="Burritos"/>
    <x v="16472"/>
    <n v="2014"/>
    <s v="New"/>
    <x v="0"/>
  </r>
  <r>
    <x v="0"/>
    <s v="A2060"/>
    <s v="Drinks"/>
    <x v="16473"/>
    <n v="2014"/>
    <s v="Old"/>
    <x v="0"/>
  </r>
  <r>
    <x v="1"/>
    <s v="A2060"/>
    <s v="Drinks"/>
    <x v="16474"/>
    <n v="2014"/>
    <s v="New"/>
    <x v="0"/>
  </r>
  <r>
    <x v="0"/>
    <s v="A2060"/>
    <s v="Kids menu"/>
    <x v="16475"/>
    <n v="2014"/>
    <s v="Old"/>
    <x v="0"/>
  </r>
  <r>
    <x v="1"/>
    <s v="A2060"/>
    <s v="Kids menu"/>
    <x v="16476"/>
    <n v="2014"/>
    <s v="New"/>
    <x v="0"/>
  </r>
  <r>
    <x v="0"/>
    <s v="A2060"/>
    <s v="Tacos"/>
    <x v="16477"/>
    <n v="2014"/>
    <s v="Old"/>
    <x v="0"/>
  </r>
  <r>
    <x v="1"/>
    <s v="A2060"/>
    <s v="Tacos"/>
    <x v="16478"/>
    <n v="2014"/>
    <s v="New"/>
    <x v="0"/>
  </r>
  <r>
    <x v="0"/>
    <s v="A2061"/>
    <s v="Burritos"/>
    <x v="16479"/>
    <n v="2014"/>
    <s v="Old"/>
    <x v="0"/>
  </r>
  <r>
    <x v="1"/>
    <s v="A2061"/>
    <s v="Burritos"/>
    <x v="16480"/>
    <n v="2014"/>
    <s v="New"/>
    <x v="0"/>
  </r>
  <r>
    <x v="0"/>
    <s v="A2061"/>
    <s v="Drinks"/>
    <x v="16481"/>
    <n v="2014"/>
    <s v="Old"/>
    <x v="0"/>
  </r>
  <r>
    <x v="1"/>
    <s v="A2061"/>
    <s v="Drinks"/>
    <x v="16482"/>
    <n v="2014"/>
    <s v="New"/>
    <x v="0"/>
  </r>
  <r>
    <x v="0"/>
    <s v="A2061"/>
    <s v="Kids menu"/>
    <x v="16483"/>
    <n v="2014"/>
    <s v="Old"/>
    <x v="0"/>
  </r>
  <r>
    <x v="1"/>
    <s v="A2061"/>
    <s v="Kids menu"/>
    <x v="16484"/>
    <n v="2014"/>
    <s v="New"/>
    <x v="0"/>
  </r>
  <r>
    <x v="0"/>
    <s v="A2061"/>
    <s v="Tacos"/>
    <x v="16485"/>
    <n v="2014"/>
    <s v="Old"/>
    <x v="0"/>
  </r>
  <r>
    <x v="1"/>
    <s v="A2061"/>
    <s v="Tacos"/>
    <x v="16486"/>
    <n v="2014"/>
    <s v="New"/>
    <x v="0"/>
  </r>
  <r>
    <x v="0"/>
    <s v="A2062"/>
    <s v="Burritos"/>
    <x v="16487"/>
    <n v="2014"/>
    <s v="Old"/>
    <x v="0"/>
  </r>
  <r>
    <x v="1"/>
    <s v="A2062"/>
    <s v="Burritos"/>
    <x v="16488"/>
    <n v="2014"/>
    <s v="New"/>
    <x v="0"/>
  </r>
  <r>
    <x v="0"/>
    <s v="A2062"/>
    <s v="Drinks"/>
    <x v="16489"/>
    <n v="2014"/>
    <s v="Old"/>
    <x v="0"/>
  </r>
  <r>
    <x v="1"/>
    <s v="A2062"/>
    <s v="Drinks"/>
    <x v="16490"/>
    <n v="2014"/>
    <s v="New"/>
    <x v="0"/>
  </r>
  <r>
    <x v="0"/>
    <s v="A2062"/>
    <s v="Kids menu"/>
    <x v="16491"/>
    <n v="2014"/>
    <s v="Old"/>
    <x v="0"/>
  </r>
  <r>
    <x v="1"/>
    <s v="A2062"/>
    <s v="Kids menu"/>
    <x v="16492"/>
    <n v="2014"/>
    <s v="New"/>
    <x v="0"/>
  </r>
  <r>
    <x v="0"/>
    <s v="A2062"/>
    <s v="Tacos"/>
    <x v="16493"/>
    <n v="2014"/>
    <s v="Old"/>
    <x v="0"/>
  </r>
  <r>
    <x v="1"/>
    <s v="A2062"/>
    <s v="Tacos"/>
    <x v="16494"/>
    <n v="2014"/>
    <s v="New"/>
    <x v="0"/>
  </r>
  <r>
    <x v="0"/>
    <s v="A2063"/>
    <s v="Burritos"/>
    <x v="16495"/>
    <n v="2014"/>
    <s v="Old"/>
    <x v="0"/>
  </r>
  <r>
    <x v="1"/>
    <s v="A2063"/>
    <s v="Burritos"/>
    <x v="16496"/>
    <n v="2014"/>
    <s v="New"/>
    <x v="0"/>
  </r>
  <r>
    <x v="0"/>
    <s v="A2063"/>
    <s v="Drinks"/>
    <x v="16497"/>
    <n v="2014"/>
    <s v="Old"/>
    <x v="0"/>
  </r>
  <r>
    <x v="1"/>
    <s v="A2063"/>
    <s v="Drinks"/>
    <x v="16498"/>
    <n v="2014"/>
    <s v="New"/>
    <x v="0"/>
  </r>
  <r>
    <x v="0"/>
    <s v="A2063"/>
    <s v="Kids menu"/>
    <x v="16499"/>
    <n v="2014"/>
    <s v="Old"/>
    <x v="0"/>
  </r>
  <r>
    <x v="1"/>
    <s v="A2063"/>
    <s v="Kids menu"/>
    <x v="16500"/>
    <n v="2014"/>
    <s v="New"/>
    <x v="0"/>
  </r>
  <r>
    <x v="0"/>
    <s v="A2063"/>
    <s v="Tacos"/>
    <x v="16501"/>
    <n v="2014"/>
    <s v="Old"/>
    <x v="0"/>
  </r>
  <r>
    <x v="1"/>
    <s v="A2063"/>
    <s v="Tacos"/>
    <x v="16502"/>
    <n v="2014"/>
    <s v="New"/>
    <x v="0"/>
  </r>
  <r>
    <x v="0"/>
    <s v="A2064"/>
    <s v="Burritos"/>
    <x v="16503"/>
    <n v="2014"/>
    <s v="Old"/>
    <x v="0"/>
  </r>
  <r>
    <x v="1"/>
    <s v="A2064"/>
    <s v="Burritos"/>
    <x v="16504"/>
    <n v="2014"/>
    <s v="New"/>
    <x v="0"/>
  </r>
  <r>
    <x v="0"/>
    <s v="A2064"/>
    <s v="Drinks"/>
    <x v="16505"/>
    <n v="2014"/>
    <s v="Old"/>
    <x v="0"/>
  </r>
  <r>
    <x v="1"/>
    <s v="A2064"/>
    <s v="Drinks"/>
    <x v="16506"/>
    <n v="2014"/>
    <s v="New"/>
    <x v="0"/>
  </r>
  <r>
    <x v="0"/>
    <s v="A2064"/>
    <s v="Kids menu"/>
    <x v="16507"/>
    <n v="2014"/>
    <s v="Old"/>
    <x v="0"/>
  </r>
  <r>
    <x v="1"/>
    <s v="A2064"/>
    <s v="Kids menu"/>
    <x v="16508"/>
    <n v="2014"/>
    <s v="New"/>
    <x v="0"/>
  </r>
  <r>
    <x v="0"/>
    <s v="A2064"/>
    <s v="Tacos"/>
    <x v="16509"/>
    <n v="2014"/>
    <s v="Old"/>
    <x v="0"/>
  </r>
  <r>
    <x v="1"/>
    <s v="A2064"/>
    <s v="Tacos"/>
    <x v="16510"/>
    <n v="2014"/>
    <s v="New"/>
    <x v="0"/>
  </r>
  <r>
    <x v="0"/>
    <s v="A2065"/>
    <s v="Burritos"/>
    <x v="16511"/>
    <n v="2014"/>
    <s v="Old"/>
    <x v="0"/>
  </r>
  <r>
    <x v="1"/>
    <s v="A2065"/>
    <s v="Burritos"/>
    <x v="16512"/>
    <n v="2014"/>
    <s v="New"/>
    <x v="0"/>
  </r>
  <r>
    <x v="0"/>
    <s v="A2065"/>
    <s v="Drinks"/>
    <x v="16513"/>
    <n v="2014"/>
    <s v="Old"/>
    <x v="0"/>
  </r>
  <r>
    <x v="1"/>
    <s v="A2065"/>
    <s v="Drinks"/>
    <x v="16514"/>
    <n v="2014"/>
    <s v="New"/>
    <x v="0"/>
  </r>
  <r>
    <x v="0"/>
    <s v="A2065"/>
    <s v="Kids menu"/>
    <x v="16515"/>
    <n v="2014"/>
    <s v="Old"/>
    <x v="0"/>
  </r>
  <r>
    <x v="1"/>
    <s v="A2065"/>
    <s v="Kids menu"/>
    <x v="16516"/>
    <n v="2014"/>
    <s v="New"/>
    <x v="0"/>
  </r>
  <r>
    <x v="0"/>
    <s v="A2065"/>
    <s v="Tacos"/>
    <x v="16517"/>
    <n v="2014"/>
    <s v="Old"/>
    <x v="0"/>
  </r>
  <r>
    <x v="1"/>
    <s v="A2065"/>
    <s v="Tacos"/>
    <x v="16518"/>
    <n v="2014"/>
    <s v="New"/>
    <x v="0"/>
  </r>
  <r>
    <x v="0"/>
    <s v="A2066"/>
    <s v="Burritos"/>
    <x v="16519"/>
    <n v="2014"/>
    <s v="Old"/>
    <x v="0"/>
  </r>
  <r>
    <x v="1"/>
    <s v="A2066"/>
    <s v="Burritos"/>
    <x v="16520"/>
    <n v="2014"/>
    <s v="New"/>
    <x v="0"/>
  </r>
  <r>
    <x v="0"/>
    <s v="A2066"/>
    <s v="Drinks"/>
    <x v="16521"/>
    <n v="2014"/>
    <s v="Old"/>
    <x v="0"/>
  </r>
  <r>
    <x v="1"/>
    <s v="A2066"/>
    <s v="Drinks"/>
    <x v="16522"/>
    <n v="2014"/>
    <s v="New"/>
    <x v="0"/>
  </r>
  <r>
    <x v="0"/>
    <s v="A2066"/>
    <s v="Kids menu"/>
    <x v="16523"/>
    <n v="2014"/>
    <s v="Old"/>
    <x v="0"/>
  </r>
  <r>
    <x v="1"/>
    <s v="A2066"/>
    <s v="Kids menu"/>
    <x v="16524"/>
    <n v="2014"/>
    <s v="New"/>
    <x v="0"/>
  </r>
  <r>
    <x v="0"/>
    <s v="A2066"/>
    <s v="Tacos"/>
    <x v="16525"/>
    <n v="2014"/>
    <s v="Old"/>
    <x v="0"/>
  </r>
  <r>
    <x v="1"/>
    <s v="A2066"/>
    <s v="Tacos"/>
    <x v="16526"/>
    <n v="2014"/>
    <s v="New"/>
    <x v="0"/>
  </r>
  <r>
    <x v="0"/>
    <s v="A2067"/>
    <s v="Burritos"/>
    <x v="16527"/>
    <n v="2014"/>
    <s v="Old"/>
    <x v="0"/>
  </r>
  <r>
    <x v="1"/>
    <s v="A2067"/>
    <s v="Burritos"/>
    <x v="16528"/>
    <n v="2014"/>
    <s v="New"/>
    <x v="0"/>
  </r>
  <r>
    <x v="0"/>
    <s v="A2067"/>
    <s v="Drinks"/>
    <x v="16529"/>
    <n v="2014"/>
    <s v="Old"/>
    <x v="0"/>
  </r>
  <r>
    <x v="1"/>
    <s v="A2067"/>
    <s v="Drinks"/>
    <x v="16530"/>
    <n v="2014"/>
    <s v="New"/>
    <x v="0"/>
  </r>
  <r>
    <x v="0"/>
    <s v="A2067"/>
    <s v="Kids menu"/>
    <x v="16531"/>
    <n v="2014"/>
    <s v="Old"/>
    <x v="0"/>
  </r>
  <r>
    <x v="1"/>
    <s v="A2067"/>
    <s v="Kids menu"/>
    <x v="16532"/>
    <n v="2014"/>
    <s v="New"/>
    <x v="0"/>
  </r>
  <r>
    <x v="0"/>
    <s v="A2067"/>
    <s v="Tacos"/>
    <x v="16533"/>
    <n v="2014"/>
    <s v="Old"/>
    <x v="0"/>
  </r>
  <r>
    <x v="1"/>
    <s v="A2067"/>
    <s v="Tacos"/>
    <x v="16534"/>
    <n v="2014"/>
    <s v="New"/>
    <x v="0"/>
  </r>
  <r>
    <x v="0"/>
    <s v="A2068"/>
    <s v="Burritos"/>
    <x v="16535"/>
    <n v="2014"/>
    <s v="Old"/>
    <x v="0"/>
  </r>
  <r>
    <x v="1"/>
    <s v="A2068"/>
    <s v="Burritos"/>
    <x v="16536"/>
    <n v="2014"/>
    <s v="New"/>
    <x v="0"/>
  </r>
  <r>
    <x v="0"/>
    <s v="A2068"/>
    <s v="Drinks"/>
    <x v="16537"/>
    <n v="2014"/>
    <s v="Old"/>
    <x v="0"/>
  </r>
  <r>
    <x v="1"/>
    <s v="A2068"/>
    <s v="Drinks"/>
    <x v="16538"/>
    <n v="2014"/>
    <s v="New"/>
    <x v="0"/>
  </r>
  <r>
    <x v="0"/>
    <s v="A2068"/>
    <s v="Kids menu"/>
    <x v="16539"/>
    <n v="2014"/>
    <s v="Old"/>
    <x v="0"/>
  </r>
  <r>
    <x v="1"/>
    <s v="A2068"/>
    <s v="Kids menu"/>
    <x v="16540"/>
    <n v="2014"/>
    <s v="New"/>
    <x v="0"/>
  </r>
  <r>
    <x v="0"/>
    <s v="A2068"/>
    <s v="Tacos"/>
    <x v="16541"/>
    <n v="2014"/>
    <s v="Old"/>
    <x v="0"/>
  </r>
  <r>
    <x v="1"/>
    <s v="A2068"/>
    <s v="Tacos"/>
    <x v="16542"/>
    <n v="2014"/>
    <s v="New"/>
    <x v="0"/>
  </r>
  <r>
    <x v="0"/>
    <s v="A2069"/>
    <s v="Burritos"/>
    <x v="16543"/>
    <n v="2014"/>
    <s v="Old"/>
    <x v="0"/>
  </r>
  <r>
    <x v="1"/>
    <s v="A2069"/>
    <s v="Burritos"/>
    <x v="16544"/>
    <n v="2014"/>
    <s v="New"/>
    <x v="0"/>
  </r>
  <r>
    <x v="0"/>
    <s v="A2069"/>
    <s v="Drinks"/>
    <x v="16545"/>
    <n v="2014"/>
    <s v="Old"/>
    <x v="0"/>
  </r>
  <r>
    <x v="1"/>
    <s v="A2069"/>
    <s v="Drinks"/>
    <x v="16546"/>
    <n v="2014"/>
    <s v="New"/>
    <x v="0"/>
  </r>
  <r>
    <x v="0"/>
    <s v="A2069"/>
    <s v="Kids menu"/>
    <x v="16547"/>
    <n v="2014"/>
    <s v="Old"/>
    <x v="0"/>
  </r>
  <r>
    <x v="1"/>
    <s v="A2069"/>
    <s v="Kids menu"/>
    <x v="16548"/>
    <n v="2014"/>
    <s v="New"/>
    <x v="0"/>
  </r>
  <r>
    <x v="0"/>
    <s v="A2069"/>
    <s v="Tacos"/>
    <x v="16549"/>
    <n v="2014"/>
    <s v="Old"/>
    <x v="0"/>
  </r>
  <r>
    <x v="1"/>
    <s v="A2069"/>
    <s v="Tacos"/>
    <x v="16550"/>
    <n v="2014"/>
    <s v="New"/>
    <x v="0"/>
  </r>
  <r>
    <x v="0"/>
    <s v="A2070"/>
    <s v="Burritos"/>
    <x v="16551"/>
    <n v="2014"/>
    <s v="Old"/>
    <x v="0"/>
  </r>
  <r>
    <x v="1"/>
    <s v="A2070"/>
    <s v="Burritos"/>
    <x v="16552"/>
    <n v="2014"/>
    <s v="New"/>
    <x v="0"/>
  </r>
  <r>
    <x v="0"/>
    <s v="A2070"/>
    <s v="Drinks"/>
    <x v="16553"/>
    <n v="2014"/>
    <s v="Old"/>
    <x v="0"/>
  </r>
  <r>
    <x v="1"/>
    <s v="A2070"/>
    <s v="Drinks"/>
    <x v="16554"/>
    <n v="2014"/>
    <s v="New"/>
    <x v="0"/>
  </r>
  <r>
    <x v="0"/>
    <s v="A2070"/>
    <s v="Kids menu"/>
    <x v="16555"/>
    <n v="2014"/>
    <s v="Old"/>
    <x v="0"/>
  </r>
  <r>
    <x v="1"/>
    <s v="A2070"/>
    <s v="Kids menu"/>
    <x v="16556"/>
    <n v="2014"/>
    <s v="New"/>
    <x v="0"/>
  </r>
  <r>
    <x v="0"/>
    <s v="A2070"/>
    <s v="Tacos"/>
    <x v="16557"/>
    <n v="2014"/>
    <s v="Old"/>
    <x v="0"/>
  </r>
  <r>
    <x v="1"/>
    <s v="A2070"/>
    <s v="Tacos"/>
    <x v="16558"/>
    <n v="2014"/>
    <s v="New"/>
    <x v="0"/>
  </r>
  <r>
    <x v="0"/>
    <s v="A2071"/>
    <s v="Burritos"/>
    <x v="16559"/>
    <n v="2014"/>
    <s v="Old"/>
    <x v="0"/>
  </r>
  <r>
    <x v="1"/>
    <s v="A2071"/>
    <s v="Burritos"/>
    <x v="16560"/>
    <n v="2014"/>
    <s v="New"/>
    <x v="0"/>
  </r>
  <r>
    <x v="0"/>
    <s v="A2071"/>
    <s v="Drinks"/>
    <x v="16561"/>
    <n v="2014"/>
    <s v="Old"/>
    <x v="0"/>
  </r>
  <r>
    <x v="1"/>
    <s v="A2071"/>
    <s v="Drinks"/>
    <x v="16562"/>
    <n v="2014"/>
    <s v="New"/>
    <x v="0"/>
  </r>
  <r>
    <x v="0"/>
    <s v="A2071"/>
    <s v="Kids menu"/>
    <x v="16563"/>
    <n v="2014"/>
    <s v="Old"/>
    <x v="0"/>
  </r>
  <r>
    <x v="1"/>
    <s v="A2071"/>
    <s v="Kids menu"/>
    <x v="16564"/>
    <n v="2014"/>
    <s v="New"/>
    <x v="0"/>
  </r>
  <r>
    <x v="0"/>
    <s v="A2071"/>
    <s v="Tacos"/>
    <x v="16565"/>
    <n v="2014"/>
    <s v="Old"/>
    <x v="0"/>
  </r>
  <r>
    <x v="1"/>
    <s v="A2071"/>
    <s v="Tacos"/>
    <x v="16566"/>
    <n v="2014"/>
    <s v="New"/>
    <x v="0"/>
  </r>
  <r>
    <x v="0"/>
    <s v="A2072"/>
    <s v="Burritos"/>
    <x v="16567"/>
    <n v="2014"/>
    <s v="Old"/>
    <x v="0"/>
  </r>
  <r>
    <x v="1"/>
    <s v="A2072"/>
    <s v="Burritos"/>
    <x v="16568"/>
    <n v="2014"/>
    <s v="New"/>
    <x v="0"/>
  </r>
  <r>
    <x v="0"/>
    <s v="A2072"/>
    <s v="Drinks"/>
    <x v="16569"/>
    <n v="2014"/>
    <s v="Old"/>
    <x v="0"/>
  </r>
  <r>
    <x v="1"/>
    <s v="A2072"/>
    <s v="Drinks"/>
    <x v="16570"/>
    <n v="2014"/>
    <s v="New"/>
    <x v="0"/>
  </r>
  <r>
    <x v="0"/>
    <s v="A2072"/>
    <s v="Kids menu"/>
    <x v="16571"/>
    <n v="2014"/>
    <s v="Old"/>
    <x v="0"/>
  </r>
  <r>
    <x v="1"/>
    <s v="A2072"/>
    <s v="Kids menu"/>
    <x v="16572"/>
    <n v="2014"/>
    <s v="New"/>
    <x v="0"/>
  </r>
  <r>
    <x v="0"/>
    <s v="A2072"/>
    <s v="Tacos"/>
    <x v="16573"/>
    <n v="2014"/>
    <s v="Old"/>
    <x v="0"/>
  </r>
  <r>
    <x v="1"/>
    <s v="A2072"/>
    <s v="Tacos"/>
    <x v="16574"/>
    <n v="2014"/>
    <s v="New"/>
    <x v="0"/>
  </r>
  <r>
    <x v="0"/>
    <s v="A2073"/>
    <s v="Burritos"/>
    <x v="16575"/>
    <n v="2014"/>
    <s v="Old"/>
    <x v="0"/>
  </r>
  <r>
    <x v="1"/>
    <s v="A2073"/>
    <s v="Burritos"/>
    <x v="16576"/>
    <n v="2014"/>
    <s v="New"/>
    <x v="0"/>
  </r>
  <r>
    <x v="0"/>
    <s v="A2073"/>
    <s v="Drinks"/>
    <x v="16577"/>
    <n v="2014"/>
    <s v="Old"/>
    <x v="0"/>
  </r>
  <r>
    <x v="1"/>
    <s v="A2073"/>
    <s v="Drinks"/>
    <x v="16578"/>
    <n v="2014"/>
    <s v="New"/>
    <x v="0"/>
  </r>
  <r>
    <x v="0"/>
    <s v="A2073"/>
    <s v="Kids menu"/>
    <x v="16579"/>
    <n v="2014"/>
    <s v="Old"/>
    <x v="0"/>
  </r>
  <r>
    <x v="1"/>
    <s v="A2073"/>
    <s v="Kids menu"/>
    <x v="16580"/>
    <n v="2014"/>
    <s v="New"/>
    <x v="0"/>
  </r>
  <r>
    <x v="0"/>
    <s v="A2073"/>
    <s v="Tacos"/>
    <x v="16581"/>
    <n v="2014"/>
    <s v="Old"/>
    <x v="0"/>
  </r>
  <r>
    <x v="1"/>
    <s v="A2073"/>
    <s v="Tacos"/>
    <x v="16582"/>
    <n v="2014"/>
    <s v="New"/>
    <x v="0"/>
  </r>
  <r>
    <x v="0"/>
    <s v="A2074"/>
    <s v="Burritos"/>
    <x v="16583"/>
    <n v="2014"/>
    <s v="Old"/>
    <x v="0"/>
  </r>
  <r>
    <x v="1"/>
    <s v="A2074"/>
    <s v="Burritos"/>
    <x v="16584"/>
    <n v="2014"/>
    <s v="New"/>
    <x v="0"/>
  </r>
  <r>
    <x v="0"/>
    <s v="A2074"/>
    <s v="Drinks"/>
    <x v="16585"/>
    <n v="2014"/>
    <s v="Old"/>
    <x v="0"/>
  </r>
  <r>
    <x v="1"/>
    <s v="A2074"/>
    <s v="Drinks"/>
    <x v="16586"/>
    <n v="2014"/>
    <s v="New"/>
    <x v="0"/>
  </r>
  <r>
    <x v="0"/>
    <s v="A2074"/>
    <s v="Kids menu"/>
    <x v="16587"/>
    <n v="2014"/>
    <s v="Old"/>
    <x v="0"/>
  </r>
  <r>
    <x v="1"/>
    <s v="A2074"/>
    <s v="Kids menu"/>
    <x v="16588"/>
    <n v="2014"/>
    <s v="New"/>
    <x v="0"/>
  </r>
  <r>
    <x v="0"/>
    <s v="A2074"/>
    <s v="Tacos"/>
    <x v="16589"/>
    <n v="2014"/>
    <s v="Old"/>
    <x v="0"/>
  </r>
  <r>
    <x v="1"/>
    <s v="A2074"/>
    <s v="Tacos"/>
    <x v="16590"/>
    <n v="2014"/>
    <s v="New"/>
    <x v="0"/>
  </r>
  <r>
    <x v="0"/>
    <s v="A2075"/>
    <s v="Burritos"/>
    <x v="16591"/>
    <n v="2014"/>
    <s v="Old"/>
    <x v="0"/>
  </r>
  <r>
    <x v="1"/>
    <s v="A2075"/>
    <s v="Burritos"/>
    <x v="16592"/>
    <n v="2014"/>
    <s v="New"/>
    <x v="0"/>
  </r>
  <r>
    <x v="0"/>
    <s v="A2075"/>
    <s v="Drinks"/>
    <x v="16593"/>
    <n v="2014"/>
    <s v="Old"/>
    <x v="0"/>
  </r>
  <r>
    <x v="1"/>
    <s v="A2075"/>
    <s v="Drinks"/>
    <x v="16594"/>
    <n v="2014"/>
    <s v="New"/>
    <x v="0"/>
  </r>
  <r>
    <x v="0"/>
    <s v="A2075"/>
    <s v="Kids menu"/>
    <x v="16595"/>
    <n v="2014"/>
    <s v="Old"/>
    <x v="0"/>
  </r>
  <r>
    <x v="1"/>
    <s v="A2075"/>
    <s v="Kids menu"/>
    <x v="16596"/>
    <n v="2014"/>
    <s v="New"/>
    <x v="0"/>
  </r>
  <r>
    <x v="0"/>
    <s v="A2075"/>
    <s v="Tacos"/>
    <x v="16597"/>
    <n v="2014"/>
    <s v="Old"/>
    <x v="0"/>
  </r>
  <r>
    <x v="1"/>
    <s v="A2075"/>
    <s v="Tacos"/>
    <x v="16598"/>
    <n v="2014"/>
    <s v="New"/>
    <x v="0"/>
  </r>
  <r>
    <x v="0"/>
    <s v="A2076"/>
    <s v="Burritos"/>
    <x v="16599"/>
    <n v="2014"/>
    <s v="Old"/>
    <x v="0"/>
  </r>
  <r>
    <x v="1"/>
    <s v="A2076"/>
    <s v="Burritos"/>
    <x v="16600"/>
    <n v="2014"/>
    <s v="New"/>
    <x v="0"/>
  </r>
  <r>
    <x v="0"/>
    <s v="A2076"/>
    <s v="Drinks"/>
    <x v="16601"/>
    <n v="2014"/>
    <s v="Old"/>
    <x v="0"/>
  </r>
  <r>
    <x v="1"/>
    <s v="A2076"/>
    <s v="Drinks"/>
    <x v="16602"/>
    <n v="2014"/>
    <s v="New"/>
    <x v="0"/>
  </r>
  <r>
    <x v="0"/>
    <s v="A2076"/>
    <s v="Kids menu"/>
    <x v="16603"/>
    <n v="2014"/>
    <s v="Old"/>
    <x v="0"/>
  </r>
  <r>
    <x v="1"/>
    <s v="A2076"/>
    <s v="Kids menu"/>
    <x v="16604"/>
    <n v="2014"/>
    <s v="New"/>
    <x v="0"/>
  </r>
  <r>
    <x v="0"/>
    <s v="A2076"/>
    <s v="Tacos"/>
    <x v="16605"/>
    <n v="2014"/>
    <s v="Old"/>
    <x v="0"/>
  </r>
  <r>
    <x v="1"/>
    <s v="A2076"/>
    <s v="Tacos"/>
    <x v="16606"/>
    <n v="2014"/>
    <s v="New"/>
    <x v="0"/>
  </r>
  <r>
    <x v="0"/>
    <s v="A2077"/>
    <s v="Burritos"/>
    <x v="16607"/>
    <n v="2014"/>
    <s v="Old"/>
    <x v="0"/>
  </r>
  <r>
    <x v="1"/>
    <s v="A2077"/>
    <s v="Burritos"/>
    <x v="16608"/>
    <n v="2014"/>
    <s v="New"/>
    <x v="0"/>
  </r>
  <r>
    <x v="0"/>
    <s v="A2077"/>
    <s v="Drinks"/>
    <x v="16609"/>
    <n v="2014"/>
    <s v="Old"/>
    <x v="0"/>
  </r>
  <r>
    <x v="1"/>
    <s v="A2077"/>
    <s v="Drinks"/>
    <x v="16610"/>
    <n v="2014"/>
    <s v="New"/>
    <x v="0"/>
  </r>
  <r>
    <x v="0"/>
    <s v="A2077"/>
    <s v="Kids menu"/>
    <x v="16611"/>
    <n v="2014"/>
    <s v="Old"/>
    <x v="0"/>
  </r>
  <r>
    <x v="1"/>
    <s v="A2077"/>
    <s v="Kids menu"/>
    <x v="16612"/>
    <n v="2014"/>
    <s v="New"/>
    <x v="0"/>
  </r>
  <r>
    <x v="0"/>
    <s v="A2077"/>
    <s v="Tacos"/>
    <x v="16613"/>
    <n v="2014"/>
    <s v="Old"/>
    <x v="0"/>
  </r>
  <r>
    <x v="1"/>
    <s v="A2077"/>
    <s v="Tacos"/>
    <x v="16614"/>
    <n v="2014"/>
    <s v="New"/>
    <x v="0"/>
  </r>
  <r>
    <x v="0"/>
    <s v="A2078"/>
    <s v="Burritos"/>
    <x v="16615"/>
    <n v="2014"/>
    <s v="Old"/>
    <x v="0"/>
  </r>
  <r>
    <x v="1"/>
    <s v="A2078"/>
    <s v="Burritos"/>
    <x v="16616"/>
    <n v="2014"/>
    <s v="New"/>
    <x v="0"/>
  </r>
  <r>
    <x v="0"/>
    <s v="A2078"/>
    <s v="Drinks"/>
    <x v="16617"/>
    <n v="2014"/>
    <s v="Old"/>
    <x v="0"/>
  </r>
  <r>
    <x v="1"/>
    <s v="A2078"/>
    <s v="Drinks"/>
    <x v="16618"/>
    <n v="2014"/>
    <s v="New"/>
    <x v="0"/>
  </r>
  <r>
    <x v="0"/>
    <s v="A2078"/>
    <s v="Kids menu"/>
    <x v="16619"/>
    <n v="2014"/>
    <s v="Old"/>
    <x v="0"/>
  </r>
  <r>
    <x v="1"/>
    <s v="A2078"/>
    <s v="Kids menu"/>
    <x v="16620"/>
    <n v="2014"/>
    <s v="New"/>
    <x v="0"/>
  </r>
  <r>
    <x v="0"/>
    <s v="A2078"/>
    <s v="Tacos"/>
    <x v="16621"/>
    <n v="2014"/>
    <s v="Old"/>
    <x v="0"/>
  </r>
  <r>
    <x v="1"/>
    <s v="A2078"/>
    <s v="Tacos"/>
    <x v="16622"/>
    <n v="2014"/>
    <s v="New"/>
    <x v="0"/>
  </r>
  <r>
    <x v="0"/>
    <s v="A2079"/>
    <s v="Burritos"/>
    <x v="16623"/>
    <n v="2014"/>
    <s v="Old"/>
    <x v="0"/>
  </r>
  <r>
    <x v="1"/>
    <s v="A2079"/>
    <s v="Burritos"/>
    <x v="16624"/>
    <n v="2014"/>
    <s v="New"/>
    <x v="0"/>
  </r>
  <r>
    <x v="0"/>
    <s v="A2079"/>
    <s v="Drinks"/>
    <x v="16625"/>
    <n v="2014"/>
    <s v="Old"/>
    <x v="0"/>
  </r>
  <r>
    <x v="1"/>
    <s v="A2079"/>
    <s v="Drinks"/>
    <x v="16626"/>
    <n v="2014"/>
    <s v="New"/>
    <x v="0"/>
  </r>
  <r>
    <x v="0"/>
    <s v="A2079"/>
    <s v="Kids menu"/>
    <x v="16627"/>
    <n v="2014"/>
    <s v="Old"/>
    <x v="0"/>
  </r>
  <r>
    <x v="1"/>
    <s v="A2079"/>
    <s v="Kids menu"/>
    <x v="16628"/>
    <n v="2014"/>
    <s v="New"/>
    <x v="0"/>
  </r>
  <r>
    <x v="0"/>
    <s v="A2079"/>
    <s v="Tacos"/>
    <x v="16629"/>
    <n v="2014"/>
    <s v="Old"/>
    <x v="0"/>
  </r>
  <r>
    <x v="1"/>
    <s v="A2079"/>
    <s v="Tacos"/>
    <x v="16630"/>
    <n v="2014"/>
    <s v="New"/>
    <x v="0"/>
  </r>
  <r>
    <x v="0"/>
    <s v="A2080"/>
    <s v="Burritos"/>
    <x v="16631"/>
    <n v="2014"/>
    <s v="Old"/>
    <x v="0"/>
  </r>
  <r>
    <x v="1"/>
    <s v="A2080"/>
    <s v="Burritos"/>
    <x v="16632"/>
    <n v="2014"/>
    <s v="New"/>
    <x v="0"/>
  </r>
  <r>
    <x v="0"/>
    <s v="A2080"/>
    <s v="Drinks"/>
    <x v="16633"/>
    <n v="2014"/>
    <s v="Old"/>
    <x v="0"/>
  </r>
  <r>
    <x v="1"/>
    <s v="A2080"/>
    <s v="Drinks"/>
    <x v="16634"/>
    <n v="2014"/>
    <s v="New"/>
    <x v="0"/>
  </r>
  <r>
    <x v="0"/>
    <s v="A2080"/>
    <s v="Kids menu"/>
    <x v="16635"/>
    <n v="2014"/>
    <s v="Old"/>
    <x v="0"/>
  </r>
  <r>
    <x v="1"/>
    <s v="A2080"/>
    <s v="Kids menu"/>
    <x v="16636"/>
    <n v="2014"/>
    <s v="New"/>
    <x v="0"/>
  </r>
  <r>
    <x v="0"/>
    <s v="A2080"/>
    <s v="Tacos"/>
    <x v="16637"/>
    <n v="2014"/>
    <s v="Old"/>
    <x v="0"/>
  </r>
  <r>
    <x v="1"/>
    <s v="A2080"/>
    <s v="Tacos"/>
    <x v="16638"/>
    <n v="2014"/>
    <s v="New"/>
    <x v="0"/>
  </r>
  <r>
    <x v="0"/>
    <s v="A2081"/>
    <s v="Burritos"/>
    <x v="16639"/>
    <n v="2014"/>
    <s v="Old"/>
    <x v="0"/>
  </r>
  <r>
    <x v="1"/>
    <s v="A2081"/>
    <s v="Burritos"/>
    <x v="16640"/>
    <n v="2014"/>
    <s v="New"/>
    <x v="0"/>
  </r>
  <r>
    <x v="0"/>
    <s v="A2081"/>
    <s v="Drinks"/>
    <x v="16641"/>
    <n v="2014"/>
    <s v="Old"/>
    <x v="0"/>
  </r>
  <r>
    <x v="1"/>
    <s v="A2081"/>
    <s v="Drinks"/>
    <x v="16642"/>
    <n v="2014"/>
    <s v="New"/>
    <x v="0"/>
  </r>
  <r>
    <x v="0"/>
    <s v="A2081"/>
    <s v="Kids menu"/>
    <x v="16643"/>
    <n v="2014"/>
    <s v="Old"/>
    <x v="0"/>
  </r>
  <r>
    <x v="1"/>
    <s v="A2081"/>
    <s v="Kids menu"/>
    <x v="16644"/>
    <n v="2014"/>
    <s v="New"/>
    <x v="0"/>
  </r>
  <r>
    <x v="0"/>
    <s v="A2081"/>
    <s v="Tacos"/>
    <x v="16645"/>
    <n v="2014"/>
    <s v="Old"/>
    <x v="0"/>
  </r>
  <r>
    <x v="1"/>
    <s v="A2081"/>
    <s v="Tacos"/>
    <x v="16646"/>
    <n v="2014"/>
    <s v="New"/>
    <x v="0"/>
  </r>
  <r>
    <x v="0"/>
    <s v="A2082"/>
    <s v="Burritos"/>
    <x v="16647"/>
    <n v="2014"/>
    <s v="Old"/>
    <x v="0"/>
  </r>
  <r>
    <x v="1"/>
    <s v="A2082"/>
    <s v="Burritos"/>
    <x v="16648"/>
    <n v="2014"/>
    <s v="New"/>
    <x v="0"/>
  </r>
  <r>
    <x v="0"/>
    <s v="A2082"/>
    <s v="Drinks"/>
    <x v="16649"/>
    <n v="2014"/>
    <s v="Old"/>
    <x v="0"/>
  </r>
  <r>
    <x v="1"/>
    <s v="A2082"/>
    <s v="Drinks"/>
    <x v="16650"/>
    <n v="2014"/>
    <s v="New"/>
    <x v="0"/>
  </r>
  <r>
    <x v="0"/>
    <s v="A2082"/>
    <s v="Kids menu"/>
    <x v="16651"/>
    <n v="2014"/>
    <s v="Old"/>
    <x v="0"/>
  </r>
  <r>
    <x v="1"/>
    <s v="A2082"/>
    <s v="Kids menu"/>
    <x v="16652"/>
    <n v="2014"/>
    <s v="New"/>
    <x v="0"/>
  </r>
  <r>
    <x v="0"/>
    <s v="A2082"/>
    <s v="Tacos"/>
    <x v="16653"/>
    <n v="2014"/>
    <s v="Old"/>
    <x v="0"/>
  </r>
  <r>
    <x v="1"/>
    <s v="A2082"/>
    <s v="Tacos"/>
    <x v="16654"/>
    <n v="2014"/>
    <s v="New"/>
    <x v="0"/>
  </r>
  <r>
    <x v="0"/>
    <s v="A2083"/>
    <s v="Burritos"/>
    <x v="16655"/>
    <n v="2014"/>
    <s v="Old"/>
    <x v="0"/>
  </r>
  <r>
    <x v="1"/>
    <s v="A2083"/>
    <s v="Burritos"/>
    <x v="16656"/>
    <n v="2014"/>
    <s v="New"/>
    <x v="0"/>
  </r>
  <r>
    <x v="0"/>
    <s v="A2083"/>
    <s v="Drinks"/>
    <x v="16657"/>
    <n v="2014"/>
    <s v="Old"/>
    <x v="0"/>
  </r>
  <r>
    <x v="1"/>
    <s v="A2083"/>
    <s v="Drinks"/>
    <x v="16658"/>
    <n v="2014"/>
    <s v="New"/>
    <x v="0"/>
  </r>
  <r>
    <x v="0"/>
    <s v="A2083"/>
    <s v="Kids menu"/>
    <x v="16659"/>
    <n v="2014"/>
    <s v="Old"/>
    <x v="0"/>
  </r>
  <r>
    <x v="1"/>
    <s v="A2083"/>
    <s v="Kids menu"/>
    <x v="16660"/>
    <n v="2014"/>
    <s v="New"/>
    <x v="0"/>
  </r>
  <r>
    <x v="0"/>
    <s v="A2083"/>
    <s v="Tacos"/>
    <x v="16661"/>
    <n v="2014"/>
    <s v="Old"/>
    <x v="0"/>
  </r>
  <r>
    <x v="1"/>
    <s v="A2083"/>
    <s v="Tacos"/>
    <x v="16662"/>
    <n v="2014"/>
    <s v="New"/>
    <x v="0"/>
  </r>
  <r>
    <x v="0"/>
    <s v="A2084"/>
    <s v="Burritos"/>
    <x v="16663"/>
    <n v="2014"/>
    <s v="Old"/>
    <x v="0"/>
  </r>
  <r>
    <x v="1"/>
    <s v="A2084"/>
    <s v="Burritos"/>
    <x v="16664"/>
    <n v="2014"/>
    <s v="New"/>
    <x v="0"/>
  </r>
  <r>
    <x v="0"/>
    <s v="A2084"/>
    <s v="Drinks"/>
    <x v="16665"/>
    <n v="2014"/>
    <s v="Old"/>
    <x v="0"/>
  </r>
  <r>
    <x v="1"/>
    <s v="A2084"/>
    <s v="Drinks"/>
    <x v="16666"/>
    <n v="2014"/>
    <s v="New"/>
    <x v="0"/>
  </r>
  <r>
    <x v="0"/>
    <s v="A2084"/>
    <s v="Kids menu"/>
    <x v="16667"/>
    <n v="2014"/>
    <s v="Old"/>
    <x v="0"/>
  </r>
  <r>
    <x v="1"/>
    <s v="A2084"/>
    <s v="Kids menu"/>
    <x v="16668"/>
    <n v="2014"/>
    <s v="New"/>
    <x v="0"/>
  </r>
  <r>
    <x v="0"/>
    <s v="A2084"/>
    <s v="Tacos"/>
    <x v="16669"/>
    <n v="2014"/>
    <s v="Old"/>
    <x v="0"/>
  </r>
  <r>
    <x v="1"/>
    <s v="A2084"/>
    <s v="Tacos"/>
    <x v="16670"/>
    <n v="2014"/>
    <s v="New"/>
    <x v="0"/>
  </r>
  <r>
    <x v="0"/>
    <s v="A2085"/>
    <s v="Burritos"/>
    <x v="16671"/>
    <n v="2014"/>
    <s v="Old"/>
    <x v="0"/>
  </r>
  <r>
    <x v="1"/>
    <s v="A2085"/>
    <s v="Burritos"/>
    <x v="16672"/>
    <n v="2014"/>
    <s v="New"/>
    <x v="0"/>
  </r>
  <r>
    <x v="0"/>
    <s v="A2085"/>
    <s v="Drinks"/>
    <x v="16673"/>
    <n v="2014"/>
    <s v="Old"/>
    <x v="0"/>
  </r>
  <r>
    <x v="1"/>
    <s v="A2085"/>
    <s v="Drinks"/>
    <x v="16674"/>
    <n v="2014"/>
    <s v="New"/>
    <x v="0"/>
  </r>
  <r>
    <x v="0"/>
    <s v="A2085"/>
    <s v="Kids menu"/>
    <x v="16675"/>
    <n v="2014"/>
    <s v="Old"/>
    <x v="0"/>
  </r>
  <r>
    <x v="1"/>
    <s v="A2085"/>
    <s v="Kids menu"/>
    <x v="16676"/>
    <n v="2014"/>
    <s v="New"/>
    <x v="0"/>
  </r>
  <r>
    <x v="0"/>
    <s v="A2085"/>
    <s v="Tacos"/>
    <x v="16677"/>
    <n v="2014"/>
    <s v="Old"/>
    <x v="0"/>
  </r>
  <r>
    <x v="1"/>
    <s v="A2085"/>
    <s v="Tacos"/>
    <x v="16678"/>
    <n v="2014"/>
    <s v="New"/>
    <x v="0"/>
  </r>
  <r>
    <x v="0"/>
    <s v="A2086"/>
    <s v="Burritos"/>
    <x v="16679"/>
    <n v="2014"/>
    <s v="Old"/>
    <x v="0"/>
  </r>
  <r>
    <x v="1"/>
    <s v="A2086"/>
    <s v="Burritos"/>
    <x v="16680"/>
    <n v="2014"/>
    <s v="New"/>
    <x v="0"/>
  </r>
  <r>
    <x v="0"/>
    <s v="A2086"/>
    <s v="Drinks"/>
    <x v="16681"/>
    <n v="2014"/>
    <s v="Old"/>
    <x v="0"/>
  </r>
  <r>
    <x v="1"/>
    <s v="A2086"/>
    <s v="Drinks"/>
    <x v="16682"/>
    <n v="2014"/>
    <s v="New"/>
    <x v="0"/>
  </r>
  <r>
    <x v="0"/>
    <s v="A2086"/>
    <s v="Kids menu"/>
    <x v="16683"/>
    <n v="2014"/>
    <s v="Old"/>
    <x v="0"/>
  </r>
  <r>
    <x v="1"/>
    <s v="A2086"/>
    <s v="Kids menu"/>
    <x v="16684"/>
    <n v="2014"/>
    <s v="New"/>
    <x v="0"/>
  </r>
  <r>
    <x v="0"/>
    <s v="A2086"/>
    <s v="Tacos"/>
    <x v="16685"/>
    <n v="2014"/>
    <s v="Old"/>
    <x v="0"/>
  </r>
  <r>
    <x v="1"/>
    <s v="A2086"/>
    <s v="Tacos"/>
    <x v="16686"/>
    <n v="2014"/>
    <s v="New"/>
    <x v="0"/>
  </r>
  <r>
    <x v="0"/>
    <s v="A2087"/>
    <s v="Burritos"/>
    <x v="16687"/>
    <n v="2014"/>
    <s v="Old"/>
    <x v="0"/>
  </r>
  <r>
    <x v="1"/>
    <s v="A2087"/>
    <s v="Burritos"/>
    <x v="16688"/>
    <n v="2014"/>
    <s v="New"/>
    <x v="0"/>
  </r>
  <r>
    <x v="0"/>
    <s v="A2087"/>
    <s v="Drinks"/>
    <x v="16689"/>
    <n v="2014"/>
    <s v="Old"/>
    <x v="0"/>
  </r>
  <r>
    <x v="1"/>
    <s v="A2087"/>
    <s v="Drinks"/>
    <x v="16690"/>
    <n v="2014"/>
    <s v="New"/>
    <x v="0"/>
  </r>
  <r>
    <x v="0"/>
    <s v="A2087"/>
    <s v="Kids menu"/>
    <x v="16691"/>
    <n v="2014"/>
    <s v="Old"/>
    <x v="0"/>
  </r>
  <r>
    <x v="1"/>
    <s v="A2087"/>
    <s v="Kids menu"/>
    <x v="16692"/>
    <n v="2014"/>
    <s v="New"/>
    <x v="0"/>
  </r>
  <r>
    <x v="0"/>
    <s v="A2087"/>
    <s v="Tacos"/>
    <x v="16693"/>
    <n v="2014"/>
    <s v="Old"/>
    <x v="0"/>
  </r>
  <r>
    <x v="1"/>
    <s v="A2087"/>
    <s v="Tacos"/>
    <x v="16694"/>
    <n v="2014"/>
    <s v="New"/>
    <x v="0"/>
  </r>
  <r>
    <x v="0"/>
    <s v="A2088"/>
    <s v="Burritos"/>
    <x v="16695"/>
    <n v="2014"/>
    <s v="Old"/>
    <x v="0"/>
  </r>
  <r>
    <x v="1"/>
    <s v="A2088"/>
    <s v="Burritos"/>
    <x v="16696"/>
    <n v="2014"/>
    <s v="New"/>
    <x v="0"/>
  </r>
  <r>
    <x v="0"/>
    <s v="A2088"/>
    <s v="Drinks"/>
    <x v="16697"/>
    <n v="2014"/>
    <s v="Old"/>
    <x v="0"/>
  </r>
  <r>
    <x v="1"/>
    <s v="A2088"/>
    <s v="Drinks"/>
    <x v="16698"/>
    <n v="2014"/>
    <s v="New"/>
    <x v="0"/>
  </r>
  <r>
    <x v="0"/>
    <s v="A2088"/>
    <s v="Kids menu"/>
    <x v="16699"/>
    <n v="2014"/>
    <s v="Old"/>
    <x v="0"/>
  </r>
  <r>
    <x v="1"/>
    <s v="A2088"/>
    <s v="Kids menu"/>
    <x v="16700"/>
    <n v="2014"/>
    <s v="New"/>
    <x v="0"/>
  </r>
  <r>
    <x v="0"/>
    <s v="A2088"/>
    <s v="Tacos"/>
    <x v="16701"/>
    <n v="2014"/>
    <s v="Old"/>
    <x v="0"/>
  </r>
  <r>
    <x v="1"/>
    <s v="A2088"/>
    <s v="Tacos"/>
    <x v="16702"/>
    <n v="2014"/>
    <s v="New"/>
    <x v="0"/>
  </r>
  <r>
    <x v="0"/>
    <s v="A2089"/>
    <s v="Burritos"/>
    <x v="16703"/>
    <n v="2014"/>
    <s v="Old"/>
    <x v="0"/>
  </r>
  <r>
    <x v="1"/>
    <s v="A2089"/>
    <s v="Burritos"/>
    <x v="16704"/>
    <n v="2014"/>
    <s v="New"/>
    <x v="0"/>
  </r>
  <r>
    <x v="0"/>
    <s v="A2089"/>
    <s v="Drinks"/>
    <x v="16705"/>
    <n v="2014"/>
    <s v="Old"/>
    <x v="0"/>
  </r>
  <r>
    <x v="1"/>
    <s v="A2089"/>
    <s v="Drinks"/>
    <x v="16706"/>
    <n v="2014"/>
    <s v="New"/>
    <x v="0"/>
  </r>
  <r>
    <x v="0"/>
    <s v="A2089"/>
    <s v="Kids menu"/>
    <x v="16707"/>
    <n v="2014"/>
    <s v="Old"/>
    <x v="0"/>
  </r>
  <r>
    <x v="1"/>
    <s v="A2089"/>
    <s v="Kids menu"/>
    <x v="16708"/>
    <n v="2014"/>
    <s v="New"/>
    <x v="0"/>
  </r>
  <r>
    <x v="0"/>
    <s v="A2089"/>
    <s v="Tacos"/>
    <x v="16709"/>
    <n v="2014"/>
    <s v="Old"/>
    <x v="0"/>
  </r>
  <r>
    <x v="1"/>
    <s v="A2089"/>
    <s v="Tacos"/>
    <x v="16710"/>
    <n v="2014"/>
    <s v="New"/>
    <x v="0"/>
  </r>
  <r>
    <x v="0"/>
    <s v="A2090"/>
    <s v="Burritos"/>
    <x v="16711"/>
    <n v="2014"/>
    <s v="Old"/>
    <x v="0"/>
  </r>
  <r>
    <x v="1"/>
    <s v="A2090"/>
    <s v="Burritos"/>
    <x v="16712"/>
    <n v="2014"/>
    <s v="New"/>
    <x v="0"/>
  </r>
  <r>
    <x v="0"/>
    <s v="A2090"/>
    <s v="Drinks"/>
    <x v="16713"/>
    <n v="2014"/>
    <s v="Old"/>
    <x v="0"/>
  </r>
  <r>
    <x v="1"/>
    <s v="A2090"/>
    <s v="Drinks"/>
    <x v="16714"/>
    <n v="2014"/>
    <s v="New"/>
    <x v="0"/>
  </r>
  <r>
    <x v="0"/>
    <s v="A2090"/>
    <s v="Kids menu"/>
    <x v="16715"/>
    <n v="2014"/>
    <s v="Old"/>
    <x v="0"/>
  </r>
  <r>
    <x v="1"/>
    <s v="A2090"/>
    <s v="Kids menu"/>
    <x v="16716"/>
    <n v="2014"/>
    <s v="New"/>
    <x v="0"/>
  </r>
  <r>
    <x v="0"/>
    <s v="A2090"/>
    <s v="Tacos"/>
    <x v="16717"/>
    <n v="2014"/>
    <s v="Old"/>
    <x v="0"/>
  </r>
  <r>
    <x v="1"/>
    <s v="A2090"/>
    <s v="Tacos"/>
    <x v="16718"/>
    <n v="2014"/>
    <s v="New"/>
    <x v="0"/>
  </r>
  <r>
    <x v="0"/>
    <s v="A2091"/>
    <s v="Burritos"/>
    <x v="16719"/>
    <n v="2014"/>
    <s v="Old"/>
    <x v="0"/>
  </r>
  <r>
    <x v="1"/>
    <s v="A2091"/>
    <s v="Burritos"/>
    <x v="16720"/>
    <n v="2014"/>
    <s v="New"/>
    <x v="0"/>
  </r>
  <r>
    <x v="0"/>
    <s v="A2091"/>
    <s v="Drinks"/>
    <x v="16721"/>
    <n v="2014"/>
    <s v="Old"/>
    <x v="0"/>
  </r>
  <r>
    <x v="1"/>
    <s v="A2091"/>
    <s v="Drinks"/>
    <x v="16722"/>
    <n v="2014"/>
    <s v="New"/>
    <x v="0"/>
  </r>
  <r>
    <x v="0"/>
    <s v="A2091"/>
    <s v="Kids menu"/>
    <x v="16723"/>
    <n v="2014"/>
    <s v="Old"/>
    <x v="0"/>
  </r>
  <r>
    <x v="1"/>
    <s v="A2091"/>
    <s v="Kids menu"/>
    <x v="16724"/>
    <n v="2014"/>
    <s v="New"/>
    <x v="0"/>
  </r>
  <r>
    <x v="0"/>
    <s v="A2091"/>
    <s v="Tacos"/>
    <x v="16725"/>
    <n v="2014"/>
    <s v="Old"/>
    <x v="0"/>
  </r>
  <r>
    <x v="1"/>
    <s v="A2091"/>
    <s v="Tacos"/>
    <x v="16726"/>
    <n v="2014"/>
    <s v="New"/>
    <x v="0"/>
  </r>
  <r>
    <x v="0"/>
    <s v="A2092"/>
    <s v="Burritos"/>
    <x v="16727"/>
    <n v="2014"/>
    <s v="Old"/>
    <x v="0"/>
  </r>
  <r>
    <x v="1"/>
    <s v="A2092"/>
    <s v="Burritos"/>
    <x v="16728"/>
    <n v="2014"/>
    <s v="New"/>
    <x v="0"/>
  </r>
  <r>
    <x v="0"/>
    <s v="A2092"/>
    <s v="Drinks"/>
    <x v="16729"/>
    <n v="2014"/>
    <s v="Old"/>
    <x v="0"/>
  </r>
  <r>
    <x v="1"/>
    <s v="A2092"/>
    <s v="Drinks"/>
    <x v="16730"/>
    <n v="2014"/>
    <s v="New"/>
    <x v="0"/>
  </r>
  <r>
    <x v="0"/>
    <s v="A2092"/>
    <s v="Kids menu"/>
    <x v="16731"/>
    <n v="2014"/>
    <s v="Old"/>
    <x v="0"/>
  </r>
  <r>
    <x v="1"/>
    <s v="A2092"/>
    <s v="Kids menu"/>
    <x v="16732"/>
    <n v="2014"/>
    <s v="New"/>
    <x v="0"/>
  </r>
  <r>
    <x v="0"/>
    <s v="A2092"/>
    <s v="Tacos"/>
    <x v="16733"/>
    <n v="2014"/>
    <s v="Old"/>
    <x v="0"/>
  </r>
  <r>
    <x v="1"/>
    <s v="A2092"/>
    <s v="Tacos"/>
    <x v="16734"/>
    <n v="2014"/>
    <s v="New"/>
    <x v="0"/>
  </r>
  <r>
    <x v="0"/>
    <s v="A2093"/>
    <s v="Burritos"/>
    <x v="16735"/>
    <n v="2014"/>
    <s v="Old"/>
    <x v="0"/>
  </r>
  <r>
    <x v="1"/>
    <s v="A2093"/>
    <s v="Burritos"/>
    <x v="16736"/>
    <n v="2014"/>
    <s v="New"/>
    <x v="0"/>
  </r>
  <r>
    <x v="0"/>
    <s v="A2093"/>
    <s v="Drinks"/>
    <x v="16737"/>
    <n v="2014"/>
    <s v="Old"/>
    <x v="0"/>
  </r>
  <r>
    <x v="1"/>
    <s v="A2093"/>
    <s v="Drinks"/>
    <x v="16738"/>
    <n v="2014"/>
    <s v="New"/>
    <x v="0"/>
  </r>
  <r>
    <x v="0"/>
    <s v="A2093"/>
    <s v="Kids menu"/>
    <x v="16739"/>
    <n v="2014"/>
    <s v="Old"/>
    <x v="0"/>
  </r>
  <r>
    <x v="1"/>
    <s v="A2093"/>
    <s v="Kids menu"/>
    <x v="16740"/>
    <n v="2014"/>
    <s v="New"/>
    <x v="0"/>
  </r>
  <r>
    <x v="0"/>
    <s v="A2093"/>
    <s v="Tacos"/>
    <x v="16741"/>
    <n v="2014"/>
    <s v="Old"/>
    <x v="0"/>
  </r>
  <r>
    <x v="1"/>
    <s v="A2093"/>
    <s v="Tacos"/>
    <x v="16742"/>
    <n v="2014"/>
    <s v="New"/>
    <x v="0"/>
  </r>
  <r>
    <x v="0"/>
    <s v="A2094"/>
    <s v="Burritos"/>
    <x v="16743"/>
    <n v="2014"/>
    <s v="Old"/>
    <x v="0"/>
  </r>
  <r>
    <x v="1"/>
    <s v="A2094"/>
    <s v="Burritos"/>
    <x v="16744"/>
    <n v="2014"/>
    <s v="New"/>
    <x v="0"/>
  </r>
  <r>
    <x v="0"/>
    <s v="A2094"/>
    <s v="Drinks"/>
    <x v="16745"/>
    <n v="2014"/>
    <s v="Old"/>
    <x v="0"/>
  </r>
  <r>
    <x v="1"/>
    <s v="A2094"/>
    <s v="Drinks"/>
    <x v="16746"/>
    <n v="2014"/>
    <s v="New"/>
    <x v="0"/>
  </r>
  <r>
    <x v="0"/>
    <s v="A2094"/>
    <s v="Kids menu"/>
    <x v="16747"/>
    <n v="2014"/>
    <s v="Old"/>
    <x v="0"/>
  </r>
  <r>
    <x v="1"/>
    <s v="A2094"/>
    <s v="Kids menu"/>
    <x v="16748"/>
    <n v="2014"/>
    <s v="New"/>
    <x v="0"/>
  </r>
  <r>
    <x v="0"/>
    <s v="A2094"/>
    <s v="Tacos"/>
    <x v="16749"/>
    <n v="2014"/>
    <s v="Old"/>
    <x v="0"/>
  </r>
  <r>
    <x v="1"/>
    <s v="A2094"/>
    <s v="Tacos"/>
    <x v="16750"/>
    <n v="2014"/>
    <s v="New"/>
    <x v="0"/>
  </r>
  <r>
    <x v="0"/>
    <s v="A2095"/>
    <s v="Burritos"/>
    <x v="16751"/>
    <n v="2014"/>
    <s v="Old"/>
    <x v="0"/>
  </r>
  <r>
    <x v="1"/>
    <s v="A2095"/>
    <s v="Burritos"/>
    <x v="16752"/>
    <n v="2014"/>
    <s v="New"/>
    <x v="0"/>
  </r>
  <r>
    <x v="0"/>
    <s v="A2095"/>
    <s v="Drinks"/>
    <x v="16753"/>
    <n v="2014"/>
    <s v="Old"/>
    <x v="0"/>
  </r>
  <r>
    <x v="1"/>
    <s v="A2095"/>
    <s v="Drinks"/>
    <x v="16754"/>
    <n v="2014"/>
    <s v="New"/>
    <x v="0"/>
  </r>
  <r>
    <x v="0"/>
    <s v="A2095"/>
    <s v="Kids menu"/>
    <x v="16755"/>
    <n v="2014"/>
    <s v="Old"/>
    <x v="0"/>
  </r>
  <r>
    <x v="1"/>
    <s v="A2095"/>
    <s v="Kids menu"/>
    <x v="16756"/>
    <n v="2014"/>
    <s v="New"/>
    <x v="0"/>
  </r>
  <r>
    <x v="0"/>
    <s v="A2095"/>
    <s v="Tacos"/>
    <x v="16757"/>
    <n v="2014"/>
    <s v="Old"/>
    <x v="0"/>
  </r>
  <r>
    <x v="1"/>
    <s v="A2095"/>
    <s v="Tacos"/>
    <x v="16758"/>
    <n v="2014"/>
    <s v="New"/>
    <x v="0"/>
  </r>
  <r>
    <x v="0"/>
    <s v="A2096"/>
    <s v="Burritos"/>
    <x v="16759"/>
    <n v="2014"/>
    <s v="Old"/>
    <x v="0"/>
  </r>
  <r>
    <x v="1"/>
    <s v="A2096"/>
    <s v="Burritos"/>
    <x v="16760"/>
    <n v="2014"/>
    <s v="New"/>
    <x v="0"/>
  </r>
  <r>
    <x v="0"/>
    <s v="A2096"/>
    <s v="Drinks"/>
    <x v="16761"/>
    <n v="2014"/>
    <s v="Old"/>
    <x v="0"/>
  </r>
  <r>
    <x v="1"/>
    <s v="A2096"/>
    <s v="Drinks"/>
    <x v="16762"/>
    <n v="2014"/>
    <s v="New"/>
    <x v="0"/>
  </r>
  <r>
    <x v="0"/>
    <s v="A2096"/>
    <s v="Kids menu"/>
    <x v="16763"/>
    <n v="2014"/>
    <s v="Old"/>
    <x v="0"/>
  </r>
  <r>
    <x v="1"/>
    <s v="A2096"/>
    <s v="Kids menu"/>
    <x v="16764"/>
    <n v="2014"/>
    <s v="New"/>
    <x v="0"/>
  </r>
  <r>
    <x v="0"/>
    <s v="A2096"/>
    <s v="Tacos"/>
    <x v="16765"/>
    <n v="2014"/>
    <s v="Old"/>
    <x v="0"/>
  </r>
  <r>
    <x v="1"/>
    <s v="A2096"/>
    <s v="Tacos"/>
    <x v="16766"/>
    <n v="2014"/>
    <s v="New"/>
    <x v="0"/>
  </r>
  <r>
    <x v="0"/>
    <s v="A2097"/>
    <s v="Burritos"/>
    <x v="16767"/>
    <n v="2014"/>
    <s v="Old"/>
    <x v="0"/>
  </r>
  <r>
    <x v="1"/>
    <s v="A2097"/>
    <s v="Burritos"/>
    <x v="16768"/>
    <n v="2014"/>
    <s v="New"/>
    <x v="0"/>
  </r>
  <r>
    <x v="0"/>
    <s v="A2097"/>
    <s v="Drinks"/>
    <x v="16769"/>
    <n v="2014"/>
    <s v="Old"/>
    <x v="0"/>
  </r>
  <r>
    <x v="1"/>
    <s v="A2097"/>
    <s v="Drinks"/>
    <x v="16770"/>
    <n v="2014"/>
    <s v="New"/>
    <x v="0"/>
  </r>
  <r>
    <x v="0"/>
    <s v="A2097"/>
    <s v="Kids menu"/>
    <x v="16771"/>
    <n v="2014"/>
    <s v="Old"/>
    <x v="0"/>
  </r>
  <r>
    <x v="1"/>
    <s v="A2097"/>
    <s v="Kids menu"/>
    <x v="16772"/>
    <n v="2014"/>
    <s v="New"/>
    <x v="0"/>
  </r>
  <r>
    <x v="0"/>
    <s v="A2097"/>
    <s v="Tacos"/>
    <x v="16773"/>
    <n v="2014"/>
    <s v="Old"/>
    <x v="0"/>
  </r>
  <r>
    <x v="1"/>
    <s v="A2097"/>
    <s v="Tacos"/>
    <x v="16774"/>
    <n v="2014"/>
    <s v="New"/>
    <x v="0"/>
  </r>
  <r>
    <x v="0"/>
    <s v="A2098"/>
    <s v="Burritos"/>
    <x v="16775"/>
    <n v="2014"/>
    <s v="Old"/>
    <x v="0"/>
  </r>
  <r>
    <x v="1"/>
    <s v="A2098"/>
    <s v="Burritos"/>
    <x v="16776"/>
    <n v="2014"/>
    <s v="New"/>
    <x v="0"/>
  </r>
  <r>
    <x v="0"/>
    <s v="A2098"/>
    <s v="Drinks"/>
    <x v="16777"/>
    <n v="2014"/>
    <s v="Old"/>
    <x v="0"/>
  </r>
  <r>
    <x v="1"/>
    <s v="A2098"/>
    <s v="Drinks"/>
    <x v="16778"/>
    <n v="2014"/>
    <s v="New"/>
    <x v="0"/>
  </r>
  <r>
    <x v="0"/>
    <s v="A2098"/>
    <s v="Kids menu"/>
    <x v="16779"/>
    <n v="2014"/>
    <s v="Old"/>
    <x v="0"/>
  </r>
  <r>
    <x v="1"/>
    <s v="A2098"/>
    <s v="Kids menu"/>
    <x v="16780"/>
    <n v="2014"/>
    <s v="New"/>
    <x v="0"/>
  </r>
  <r>
    <x v="0"/>
    <s v="A2098"/>
    <s v="Tacos"/>
    <x v="16781"/>
    <n v="2014"/>
    <s v="Old"/>
    <x v="0"/>
  </r>
  <r>
    <x v="1"/>
    <s v="A2098"/>
    <s v="Tacos"/>
    <x v="16782"/>
    <n v="2014"/>
    <s v="New"/>
    <x v="0"/>
  </r>
  <r>
    <x v="0"/>
    <s v="A2099"/>
    <s v="Burritos"/>
    <x v="16783"/>
    <n v="2014"/>
    <s v="Old"/>
    <x v="0"/>
  </r>
  <r>
    <x v="1"/>
    <s v="A2099"/>
    <s v="Burritos"/>
    <x v="16784"/>
    <n v="2014"/>
    <s v="New"/>
    <x v="0"/>
  </r>
  <r>
    <x v="0"/>
    <s v="A2099"/>
    <s v="Drinks"/>
    <x v="16785"/>
    <n v="2014"/>
    <s v="Old"/>
    <x v="0"/>
  </r>
  <r>
    <x v="1"/>
    <s v="A2099"/>
    <s v="Drinks"/>
    <x v="16786"/>
    <n v="2014"/>
    <s v="New"/>
    <x v="0"/>
  </r>
  <r>
    <x v="0"/>
    <s v="A2099"/>
    <s v="Kids menu"/>
    <x v="16787"/>
    <n v="2014"/>
    <s v="Old"/>
    <x v="0"/>
  </r>
  <r>
    <x v="1"/>
    <s v="A2099"/>
    <s v="Kids menu"/>
    <x v="16788"/>
    <n v="2014"/>
    <s v="New"/>
    <x v="0"/>
  </r>
  <r>
    <x v="0"/>
    <s v="A2099"/>
    <s v="Tacos"/>
    <x v="16789"/>
    <n v="2014"/>
    <s v="Old"/>
    <x v="0"/>
  </r>
  <r>
    <x v="1"/>
    <s v="A2099"/>
    <s v="Tacos"/>
    <x v="16790"/>
    <n v="2014"/>
    <s v="New"/>
    <x v="0"/>
  </r>
  <r>
    <x v="0"/>
    <s v="A2100"/>
    <s v="Burritos"/>
    <x v="16791"/>
    <n v="2014"/>
    <s v="Old"/>
    <x v="0"/>
  </r>
  <r>
    <x v="1"/>
    <s v="A2100"/>
    <s v="Burritos"/>
    <x v="16792"/>
    <n v="2014"/>
    <s v="New"/>
    <x v="0"/>
  </r>
  <r>
    <x v="0"/>
    <s v="A2100"/>
    <s v="Drinks"/>
    <x v="16793"/>
    <n v="2014"/>
    <s v="Old"/>
    <x v="0"/>
  </r>
  <r>
    <x v="1"/>
    <s v="A2100"/>
    <s v="Drinks"/>
    <x v="16794"/>
    <n v="2014"/>
    <s v="New"/>
    <x v="0"/>
  </r>
  <r>
    <x v="0"/>
    <s v="A2100"/>
    <s v="Kids menu"/>
    <x v="16795"/>
    <n v="2014"/>
    <s v="Old"/>
    <x v="0"/>
  </r>
  <r>
    <x v="1"/>
    <s v="A2100"/>
    <s v="Kids menu"/>
    <x v="16796"/>
    <n v="2014"/>
    <s v="New"/>
    <x v="0"/>
  </r>
  <r>
    <x v="0"/>
    <s v="A2100"/>
    <s v="Tacos"/>
    <x v="16797"/>
    <n v="2014"/>
    <s v="Old"/>
    <x v="0"/>
  </r>
  <r>
    <x v="1"/>
    <s v="A2100"/>
    <s v="Tacos"/>
    <x v="16798"/>
    <n v="2014"/>
    <s v="New"/>
    <x v="0"/>
  </r>
  <r>
    <x v="0"/>
    <s v="A2101"/>
    <s v="Burritos"/>
    <x v="16799"/>
    <n v="2014"/>
    <s v="Old"/>
    <x v="0"/>
  </r>
  <r>
    <x v="1"/>
    <s v="A2101"/>
    <s v="Burritos"/>
    <x v="16800"/>
    <n v="2014"/>
    <s v="New"/>
    <x v="0"/>
  </r>
  <r>
    <x v="0"/>
    <s v="A2101"/>
    <s v="Drinks"/>
    <x v="16801"/>
    <n v="2014"/>
    <s v="Old"/>
    <x v="0"/>
  </r>
  <r>
    <x v="1"/>
    <s v="A2101"/>
    <s v="Drinks"/>
    <x v="16802"/>
    <n v="2014"/>
    <s v="New"/>
    <x v="0"/>
  </r>
  <r>
    <x v="0"/>
    <s v="A2101"/>
    <s v="Kids menu"/>
    <x v="16803"/>
    <n v="2014"/>
    <s v="Old"/>
    <x v="0"/>
  </r>
  <r>
    <x v="1"/>
    <s v="A2101"/>
    <s v="Kids menu"/>
    <x v="16804"/>
    <n v="2014"/>
    <s v="New"/>
    <x v="0"/>
  </r>
  <r>
    <x v="0"/>
    <s v="A2101"/>
    <s v="Tacos"/>
    <x v="16805"/>
    <n v="2014"/>
    <s v="Old"/>
    <x v="0"/>
  </r>
  <r>
    <x v="1"/>
    <s v="A2101"/>
    <s v="Tacos"/>
    <x v="16806"/>
    <n v="2014"/>
    <s v="New"/>
    <x v="0"/>
  </r>
  <r>
    <x v="0"/>
    <s v="A2102"/>
    <s v="Burritos"/>
    <x v="16807"/>
    <n v="2014"/>
    <s v="Old"/>
    <x v="0"/>
  </r>
  <r>
    <x v="1"/>
    <s v="A2102"/>
    <s v="Burritos"/>
    <x v="16808"/>
    <n v="2014"/>
    <s v="New"/>
    <x v="0"/>
  </r>
  <r>
    <x v="0"/>
    <s v="A2102"/>
    <s v="Drinks"/>
    <x v="16809"/>
    <n v="2014"/>
    <s v="Old"/>
    <x v="0"/>
  </r>
  <r>
    <x v="1"/>
    <s v="A2102"/>
    <s v="Drinks"/>
    <x v="16810"/>
    <n v="2014"/>
    <s v="New"/>
    <x v="0"/>
  </r>
  <r>
    <x v="0"/>
    <s v="A2102"/>
    <s v="Kids menu"/>
    <x v="16811"/>
    <n v="2014"/>
    <s v="Old"/>
    <x v="0"/>
  </r>
  <r>
    <x v="1"/>
    <s v="A2102"/>
    <s v="Kids menu"/>
    <x v="16812"/>
    <n v="2014"/>
    <s v="New"/>
    <x v="0"/>
  </r>
  <r>
    <x v="0"/>
    <s v="A2102"/>
    <s v="Tacos"/>
    <x v="16813"/>
    <n v="2014"/>
    <s v="Old"/>
    <x v="0"/>
  </r>
  <r>
    <x v="1"/>
    <s v="A2102"/>
    <s v="Tacos"/>
    <x v="16814"/>
    <n v="2014"/>
    <s v="New"/>
    <x v="0"/>
  </r>
  <r>
    <x v="0"/>
    <s v="A2103"/>
    <s v="Burritos"/>
    <x v="16815"/>
    <n v="2014"/>
    <s v="Old"/>
    <x v="0"/>
  </r>
  <r>
    <x v="1"/>
    <s v="A2103"/>
    <s v="Burritos"/>
    <x v="16816"/>
    <n v="2014"/>
    <s v="New"/>
    <x v="0"/>
  </r>
  <r>
    <x v="0"/>
    <s v="A2103"/>
    <s v="Drinks"/>
    <x v="16817"/>
    <n v="2014"/>
    <s v="Old"/>
    <x v="0"/>
  </r>
  <r>
    <x v="1"/>
    <s v="A2103"/>
    <s v="Drinks"/>
    <x v="16818"/>
    <n v="2014"/>
    <s v="New"/>
    <x v="0"/>
  </r>
  <r>
    <x v="0"/>
    <s v="A2103"/>
    <s v="Kids menu"/>
    <x v="16819"/>
    <n v="2014"/>
    <s v="Old"/>
    <x v="0"/>
  </r>
  <r>
    <x v="1"/>
    <s v="A2103"/>
    <s v="Kids menu"/>
    <x v="16820"/>
    <n v="2014"/>
    <s v="New"/>
    <x v="0"/>
  </r>
  <r>
    <x v="0"/>
    <s v="A2103"/>
    <s v="Tacos"/>
    <x v="16821"/>
    <n v="2014"/>
    <s v="Old"/>
    <x v="0"/>
  </r>
  <r>
    <x v="1"/>
    <s v="A2103"/>
    <s v="Tacos"/>
    <x v="16822"/>
    <n v="2014"/>
    <s v="New"/>
    <x v="0"/>
  </r>
  <r>
    <x v="0"/>
    <s v="A2104"/>
    <s v="Burritos"/>
    <x v="16823"/>
    <n v="2014"/>
    <s v="Old"/>
    <x v="0"/>
  </r>
  <r>
    <x v="1"/>
    <s v="A2104"/>
    <s v="Burritos"/>
    <x v="16824"/>
    <n v="2014"/>
    <s v="New"/>
    <x v="0"/>
  </r>
  <r>
    <x v="0"/>
    <s v="A2104"/>
    <s v="Drinks"/>
    <x v="16825"/>
    <n v="2014"/>
    <s v="Old"/>
    <x v="0"/>
  </r>
  <r>
    <x v="1"/>
    <s v="A2104"/>
    <s v="Drinks"/>
    <x v="16826"/>
    <n v="2014"/>
    <s v="New"/>
    <x v="0"/>
  </r>
  <r>
    <x v="0"/>
    <s v="A2104"/>
    <s v="Kids menu"/>
    <x v="16827"/>
    <n v="2014"/>
    <s v="Old"/>
    <x v="0"/>
  </r>
  <r>
    <x v="1"/>
    <s v="A2104"/>
    <s v="Kids menu"/>
    <x v="16828"/>
    <n v="2014"/>
    <s v="New"/>
    <x v="0"/>
  </r>
  <r>
    <x v="0"/>
    <s v="A2104"/>
    <s v="Tacos"/>
    <x v="16829"/>
    <n v="2014"/>
    <s v="Old"/>
    <x v="0"/>
  </r>
  <r>
    <x v="1"/>
    <s v="A2104"/>
    <s v="Tacos"/>
    <x v="16830"/>
    <n v="2014"/>
    <s v="New"/>
    <x v="0"/>
  </r>
  <r>
    <x v="0"/>
    <s v="A2105"/>
    <s v="Burritos"/>
    <x v="16831"/>
    <n v="2014"/>
    <s v="Old"/>
    <x v="0"/>
  </r>
  <r>
    <x v="1"/>
    <s v="A2105"/>
    <s v="Burritos"/>
    <x v="16832"/>
    <n v="2014"/>
    <s v="New"/>
    <x v="0"/>
  </r>
  <r>
    <x v="0"/>
    <s v="A2105"/>
    <s v="Drinks"/>
    <x v="16833"/>
    <n v="2014"/>
    <s v="Old"/>
    <x v="0"/>
  </r>
  <r>
    <x v="1"/>
    <s v="A2105"/>
    <s v="Drinks"/>
    <x v="16834"/>
    <n v="2014"/>
    <s v="New"/>
    <x v="0"/>
  </r>
  <r>
    <x v="0"/>
    <s v="A2105"/>
    <s v="Kids menu"/>
    <x v="16835"/>
    <n v="2014"/>
    <s v="Old"/>
    <x v="0"/>
  </r>
  <r>
    <x v="1"/>
    <s v="A2105"/>
    <s v="Kids menu"/>
    <x v="16836"/>
    <n v="2014"/>
    <s v="New"/>
    <x v="0"/>
  </r>
  <r>
    <x v="0"/>
    <s v="A2105"/>
    <s v="Tacos"/>
    <x v="16837"/>
    <n v="2014"/>
    <s v="Old"/>
    <x v="0"/>
  </r>
  <r>
    <x v="1"/>
    <s v="A2105"/>
    <s v="Tacos"/>
    <x v="16838"/>
    <n v="2014"/>
    <s v="New"/>
    <x v="0"/>
  </r>
  <r>
    <x v="0"/>
    <s v="A2106"/>
    <s v="Burritos"/>
    <x v="16839"/>
    <n v="2014"/>
    <s v="Old"/>
    <x v="0"/>
  </r>
  <r>
    <x v="1"/>
    <s v="A2106"/>
    <s v="Burritos"/>
    <x v="16840"/>
    <n v="2014"/>
    <s v="New"/>
    <x v="0"/>
  </r>
  <r>
    <x v="0"/>
    <s v="A2106"/>
    <s v="Drinks"/>
    <x v="16841"/>
    <n v="2014"/>
    <s v="Old"/>
    <x v="0"/>
  </r>
  <r>
    <x v="1"/>
    <s v="A2106"/>
    <s v="Drinks"/>
    <x v="16842"/>
    <n v="2014"/>
    <s v="New"/>
    <x v="0"/>
  </r>
  <r>
    <x v="0"/>
    <s v="A2106"/>
    <s v="Kids menu"/>
    <x v="16843"/>
    <n v="2014"/>
    <s v="Old"/>
    <x v="0"/>
  </r>
  <r>
    <x v="1"/>
    <s v="A2106"/>
    <s v="Kids menu"/>
    <x v="16844"/>
    <n v="2014"/>
    <s v="New"/>
    <x v="0"/>
  </r>
  <r>
    <x v="0"/>
    <s v="A2106"/>
    <s v="Tacos"/>
    <x v="16845"/>
    <n v="2014"/>
    <s v="Old"/>
    <x v="0"/>
  </r>
  <r>
    <x v="1"/>
    <s v="A2106"/>
    <s v="Tacos"/>
    <x v="16846"/>
    <n v="2014"/>
    <s v="New"/>
    <x v="0"/>
  </r>
  <r>
    <x v="0"/>
    <s v="A2107"/>
    <s v="Burritos"/>
    <x v="16847"/>
    <n v="2014"/>
    <s v="Old"/>
    <x v="0"/>
  </r>
  <r>
    <x v="1"/>
    <s v="A2107"/>
    <s v="Burritos"/>
    <x v="16848"/>
    <n v="2014"/>
    <s v="New"/>
    <x v="0"/>
  </r>
  <r>
    <x v="0"/>
    <s v="A2107"/>
    <s v="Drinks"/>
    <x v="16849"/>
    <n v="2014"/>
    <s v="Old"/>
    <x v="0"/>
  </r>
  <r>
    <x v="1"/>
    <s v="A2107"/>
    <s v="Drinks"/>
    <x v="16850"/>
    <n v="2014"/>
    <s v="New"/>
    <x v="0"/>
  </r>
  <r>
    <x v="0"/>
    <s v="A2107"/>
    <s v="Kids menu"/>
    <x v="16851"/>
    <n v="2014"/>
    <s v="Old"/>
    <x v="0"/>
  </r>
  <r>
    <x v="1"/>
    <s v="A2107"/>
    <s v="Kids menu"/>
    <x v="16852"/>
    <n v="2014"/>
    <s v="New"/>
    <x v="0"/>
  </r>
  <r>
    <x v="0"/>
    <s v="A2107"/>
    <s v="Tacos"/>
    <x v="16853"/>
    <n v="2014"/>
    <s v="Old"/>
    <x v="0"/>
  </r>
  <r>
    <x v="1"/>
    <s v="A2107"/>
    <s v="Tacos"/>
    <x v="16854"/>
    <n v="2014"/>
    <s v="New"/>
    <x v="0"/>
  </r>
  <r>
    <x v="0"/>
    <s v="A2108"/>
    <s v="Burritos"/>
    <x v="16855"/>
    <n v="2014"/>
    <s v="Old"/>
    <x v="0"/>
  </r>
  <r>
    <x v="1"/>
    <s v="A2108"/>
    <s v="Burritos"/>
    <x v="16856"/>
    <n v="2014"/>
    <s v="New"/>
    <x v="0"/>
  </r>
  <r>
    <x v="0"/>
    <s v="A2108"/>
    <s v="Drinks"/>
    <x v="16857"/>
    <n v="2014"/>
    <s v="Old"/>
    <x v="0"/>
  </r>
  <r>
    <x v="1"/>
    <s v="A2108"/>
    <s v="Drinks"/>
    <x v="16858"/>
    <n v="2014"/>
    <s v="New"/>
    <x v="0"/>
  </r>
  <r>
    <x v="0"/>
    <s v="A2108"/>
    <s v="Kids menu"/>
    <x v="16859"/>
    <n v="2014"/>
    <s v="Old"/>
    <x v="0"/>
  </r>
  <r>
    <x v="1"/>
    <s v="A2108"/>
    <s v="Kids menu"/>
    <x v="16860"/>
    <n v="2014"/>
    <s v="New"/>
    <x v="0"/>
  </r>
  <r>
    <x v="0"/>
    <s v="A2108"/>
    <s v="Tacos"/>
    <x v="16861"/>
    <n v="2014"/>
    <s v="Old"/>
    <x v="0"/>
  </r>
  <r>
    <x v="1"/>
    <s v="A2108"/>
    <s v="Tacos"/>
    <x v="16862"/>
    <n v="2014"/>
    <s v="New"/>
    <x v="0"/>
  </r>
  <r>
    <x v="0"/>
    <s v="A2109"/>
    <s v="Burritos"/>
    <x v="16863"/>
    <n v="2014"/>
    <s v="Old"/>
    <x v="0"/>
  </r>
  <r>
    <x v="1"/>
    <s v="A2109"/>
    <s v="Burritos"/>
    <x v="16864"/>
    <n v="2014"/>
    <s v="New"/>
    <x v="0"/>
  </r>
  <r>
    <x v="0"/>
    <s v="A2109"/>
    <s v="Drinks"/>
    <x v="16865"/>
    <n v="2014"/>
    <s v="Old"/>
    <x v="0"/>
  </r>
  <r>
    <x v="1"/>
    <s v="A2109"/>
    <s v="Drinks"/>
    <x v="16866"/>
    <n v="2014"/>
    <s v="New"/>
    <x v="0"/>
  </r>
  <r>
    <x v="0"/>
    <s v="A2109"/>
    <s v="Kids menu"/>
    <x v="16867"/>
    <n v="2014"/>
    <s v="Old"/>
    <x v="0"/>
  </r>
  <r>
    <x v="1"/>
    <s v="A2109"/>
    <s v="Kids menu"/>
    <x v="16868"/>
    <n v="2014"/>
    <s v="New"/>
    <x v="0"/>
  </r>
  <r>
    <x v="0"/>
    <s v="A2109"/>
    <s v="Tacos"/>
    <x v="16869"/>
    <n v="2014"/>
    <s v="Old"/>
    <x v="0"/>
  </r>
  <r>
    <x v="1"/>
    <s v="A2109"/>
    <s v="Tacos"/>
    <x v="16870"/>
    <n v="2014"/>
    <s v="New"/>
    <x v="0"/>
  </r>
  <r>
    <x v="0"/>
    <s v="A2110"/>
    <s v="Burritos"/>
    <x v="16871"/>
    <n v="2014"/>
    <s v="Old"/>
    <x v="0"/>
  </r>
  <r>
    <x v="1"/>
    <s v="A2110"/>
    <s v="Burritos"/>
    <x v="16872"/>
    <n v="2014"/>
    <s v="New"/>
    <x v="0"/>
  </r>
  <r>
    <x v="0"/>
    <s v="A2110"/>
    <s v="Drinks"/>
    <x v="16873"/>
    <n v="2014"/>
    <s v="Old"/>
    <x v="0"/>
  </r>
  <r>
    <x v="1"/>
    <s v="A2110"/>
    <s v="Drinks"/>
    <x v="16874"/>
    <n v="2014"/>
    <s v="New"/>
    <x v="0"/>
  </r>
  <r>
    <x v="0"/>
    <s v="A2110"/>
    <s v="Kids menu"/>
    <x v="16875"/>
    <n v="2014"/>
    <s v="Old"/>
    <x v="0"/>
  </r>
  <r>
    <x v="1"/>
    <s v="A2110"/>
    <s v="Kids menu"/>
    <x v="16876"/>
    <n v="2014"/>
    <s v="New"/>
    <x v="0"/>
  </r>
  <r>
    <x v="0"/>
    <s v="A2110"/>
    <s v="Tacos"/>
    <x v="16877"/>
    <n v="2014"/>
    <s v="Old"/>
    <x v="0"/>
  </r>
  <r>
    <x v="1"/>
    <s v="A2110"/>
    <s v="Tacos"/>
    <x v="16878"/>
    <n v="2014"/>
    <s v="New"/>
    <x v="0"/>
  </r>
  <r>
    <x v="0"/>
    <s v="A2111"/>
    <s v="Burritos"/>
    <x v="16879"/>
    <n v="2014"/>
    <s v="Old"/>
    <x v="0"/>
  </r>
  <r>
    <x v="1"/>
    <s v="A2111"/>
    <s v="Burritos"/>
    <x v="16880"/>
    <n v="2014"/>
    <s v="New"/>
    <x v="0"/>
  </r>
  <r>
    <x v="0"/>
    <s v="A2111"/>
    <s v="Drinks"/>
    <x v="16881"/>
    <n v="2014"/>
    <s v="Old"/>
    <x v="0"/>
  </r>
  <r>
    <x v="1"/>
    <s v="A2111"/>
    <s v="Drinks"/>
    <x v="16882"/>
    <n v="2014"/>
    <s v="New"/>
    <x v="0"/>
  </r>
  <r>
    <x v="0"/>
    <s v="A2111"/>
    <s v="Kids menu"/>
    <x v="16883"/>
    <n v="2014"/>
    <s v="Old"/>
    <x v="0"/>
  </r>
  <r>
    <x v="1"/>
    <s v="A2111"/>
    <s v="Kids menu"/>
    <x v="16884"/>
    <n v="2014"/>
    <s v="New"/>
    <x v="0"/>
  </r>
  <r>
    <x v="0"/>
    <s v="A2111"/>
    <s v="Tacos"/>
    <x v="16885"/>
    <n v="2014"/>
    <s v="Old"/>
    <x v="0"/>
  </r>
  <r>
    <x v="1"/>
    <s v="A2111"/>
    <s v="Tacos"/>
    <x v="16886"/>
    <n v="2014"/>
    <s v="New"/>
    <x v="0"/>
  </r>
  <r>
    <x v="0"/>
    <s v="A2112"/>
    <s v="Burritos"/>
    <x v="16887"/>
    <n v="2014"/>
    <s v="Old"/>
    <x v="0"/>
  </r>
  <r>
    <x v="1"/>
    <s v="A2112"/>
    <s v="Burritos"/>
    <x v="16888"/>
    <n v="2014"/>
    <s v="New"/>
    <x v="0"/>
  </r>
  <r>
    <x v="0"/>
    <s v="A2112"/>
    <s v="Drinks"/>
    <x v="16889"/>
    <n v="2014"/>
    <s v="Old"/>
    <x v="0"/>
  </r>
  <r>
    <x v="1"/>
    <s v="A2112"/>
    <s v="Drinks"/>
    <x v="16890"/>
    <n v="2014"/>
    <s v="New"/>
    <x v="0"/>
  </r>
  <r>
    <x v="0"/>
    <s v="A2112"/>
    <s v="Kids menu"/>
    <x v="16891"/>
    <n v="2014"/>
    <s v="Old"/>
    <x v="0"/>
  </r>
  <r>
    <x v="1"/>
    <s v="A2112"/>
    <s v="Kids menu"/>
    <x v="16892"/>
    <n v="2014"/>
    <s v="New"/>
    <x v="0"/>
  </r>
  <r>
    <x v="0"/>
    <s v="A2112"/>
    <s v="Tacos"/>
    <x v="16893"/>
    <n v="2014"/>
    <s v="Old"/>
    <x v="0"/>
  </r>
  <r>
    <x v="1"/>
    <s v="A2112"/>
    <s v="Tacos"/>
    <x v="16894"/>
    <n v="2014"/>
    <s v="New"/>
    <x v="0"/>
  </r>
  <r>
    <x v="0"/>
    <s v="A2113"/>
    <s v="Burritos"/>
    <x v="16895"/>
    <n v="2014"/>
    <s v="Old"/>
    <x v="0"/>
  </r>
  <r>
    <x v="1"/>
    <s v="A2113"/>
    <s v="Burritos"/>
    <x v="16896"/>
    <n v="2014"/>
    <s v="New"/>
    <x v="0"/>
  </r>
  <r>
    <x v="0"/>
    <s v="A2113"/>
    <s v="Drinks"/>
    <x v="16897"/>
    <n v="2014"/>
    <s v="Old"/>
    <x v="0"/>
  </r>
  <r>
    <x v="1"/>
    <s v="A2113"/>
    <s v="Drinks"/>
    <x v="16898"/>
    <n v="2014"/>
    <s v="New"/>
    <x v="0"/>
  </r>
  <r>
    <x v="0"/>
    <s v="A2113"/>
    <s v="Kids menu"/>
    <x v="16899"/>
    <n v="2014"/>
    <s v="Old"/>
    <x v="0"/>
  </r>
  <r>
    <x v="1"/>
    <s v="A2113"/>
    <s v="Kids menu"/>
    <x v="16900"/>
    <n v="2014"/>
    <s v="New"/>
    <x v="0"/>
  </r>
  <r>
    <x v="0"/>
    <s v="A2113"/>
    <s v="Tacos"/>
    <x v="16901"/>
    <n v="2014"/>
    <s v="Old"/>
    <x v="0"/>
  </r>
  <r>
    <x v="1"/>
    <s v="A2113"/>
    <s v="Tacos"/>
    <x v="16902"/>
    <n v="2014"/>
    <s v="New"/>
    <x v="0"/>
  </r>
  <r>
    <x v="0"/>
    <s v="A2114"/>
    <s v="Burritos"/>
    <x v="16903"/>
    <n v="2014"/>
    <s v="Old"/>
    <x v="0"/>
  </r>
  <r>
    <x v="1"/>
    <s v="A2114"/>
    <s v="Burritos"/>
    <x v="16904"/>
    <n v="2014"/>
    <s v="New"/>
    <x v="0"/>
  </r>
  <r>
    <x v="0"/>
    <s v="A2114"/>
    <s v="Drinks"/>
    <x v="16905"/>
    <n v="2014"/>
    <s v="Old"/>
    <x v="0"/>
  </r>
  <r>
    <x v="1"/>
    <s v="A2114"/>
    <s v="Drinks"/>
    <x v="16906"/>
    <n v="2014"/>
    <s v="New"/>
    <x v="0"/>
  </r>
  <r>
    <x v="0"/>
    <s v="A2114"/>
    <s v="Kids menu"/>
    <x v="16907"/>
    <n v="2014"/>
    <s v="Old"/>
    <x v="0"/>
  </r>
  <r>
    <x v="1"/>
    <s v="A2114"/>
    <s v="Kids menu"/>
    <x v="16908"/>
    <n v="2014"/>
    <s v="New"/>
    <x v="0"/>
  </r>
  <r>
    <x v="0"/>
    <s v="A2114"/>
    <s v="Tacos"/>
    <x v="16909"/>
    <n v="2014"/>
    <s v="Old"/>
    <x v="0"/>
  </r>
  <r>
    <x v="1"/>
    <s v="A2114"/>
    <s v="Tacos"/>
    <x v="16910"/>
    <n v="2014"/>
    <s v="New"/>
    <x v="0"/>
  </r>
  <r>
    <x v="0"/>
    <s v="A2115"/>
    <s v="Burritos"/>
    <x v="16911"/>
    <n v="2014"/>
    <s v="Old"/>
    <x v="0"/>
  </r>
  <r>
    <x v="1"/>
    <s v="A2115"/>
    <s v="Burritos"/>
    <x v="16912"/>
    <n v="2014"/>
    <s v="New"/>
    <x v="0"/>
  </r>
  <r>
    <x v="0"/>
    <s v="A2115"/>
    <s v="Drinks"/>
    <x v="16913"/>
    <n v="2014"/>
    <s v="Old"/>
    <x v="0"/>
  </r>
  <r>
    <x v="1"/>
    <s v="A2115"/>
    <s v="Drinks"/>
    <x v="16914"/>
    <n v="2014"/>
    <s v="New"/>
    <x v="0"/>
  </r>
  <r>
    <x v="0"/>
    <s v="A2115"/>
    <s v="Kids menu"/>
    <x v="16915"/>
    <n v="2014"/>
    <s v="Old"/>
    <x v="0"/>
  </r>
  <r>
    <x v="1"/>
    <s v="A2115"/>
    <s v="Kids menu"/>
    <x v="16916"/>
    <n v="2014"/>
    <s v="New"/>
    <x v="0"/>
  </r>
  <r>
    <x v="0"/>
    <s v="A2115"/>
    <s v="Tacos"/>
    <x v="16917"/>
    <n v="2014"/>
    <s v="Old"/>
    <x v="0"/>
  </r>
  <r>
    <x v="1"/>
    <s v="A2115"/>
    <s v="Tacos"/>
    <x v="16918"/>
    <n v="2014"/>
    <s v="New"/>
    <x v="0"/>
  </r>
  <r>
    <x v="0"/>
    <s v="A2116"/>
    <s v="Burritos"/>
    <x v="16919"/>
    <n v="2014"/>
    <s v="Old"/>
    <x v="0"/>
  </r>
  <r>
    <x v="1"/>
    <s v="A2116"/>
    <s v="Burritos"/>
    <x v="16920"/>
    <n v="2014"/>
    <s v="New"/>
    <x v="0"/>
  </r>
  <r>
    <x v="0"/>
    <s v="A2116"/>
    <s v="Drinks"/>
    <x v="16921"/>
    <n v="2014"/>
    <s v="Old"/>
    <x v="0"/>
  </r>
  <r>
    <x v="1"/>
    <s v="A2116"/>
    <s v="Drinks"/>
    <x v="16922"/>
    <n v="2014"/>
    <s v="New"/>
    <x v="0"/>
  </r>
  <r>
    <x v="0"/>
    <s v="A2116"/>
    <s v="Kids menu"/>
    <x v="16923"/>
    <n v="2014"/>
    <s v="Old"/>
    <x v="0"/>
  </r>
  <r>
    <x v="1"/>
    <s v="A2116"/>
    <s v="Kids menu"/>
    <x v="16924"/>
    <n v="2014"/>
    <s v="New"/>
    <x v="0"/>
  </r>
  <r>
    <x v="0"/>
    <s v="A2116"/>
    <s v="Tacos"/>
    <x v="16925"/>
    <n v="2014"/>
    <s v="Old"/>
    <x v="0"/>
  </r>
  <r>
    <x v="1"/>
    <s v="A2116"/>
    <s v="Tacos"/>
    <x v="16926"/>
    <n v="2014"/>
    <s v="New"/>
    <x v="0"/>
  </r>
  <r>
    <x v="0"/>
    <s v="A2117"/>
    <s v="Burritos"/>
    <x v="16927"/>
    <n v="2014"/>
    <s v="Old"/>
    <x v="0"/>
  </r>
  <r>
    <x v="1"/>
    <s v="A2117"/>
    <s v="Burritos"/>
    <x v="16928"/>
    <n v="2014"/>
    <s v="New"/>
    <x v="0"/>
  </r>
  <r>
    <x v="0"/>
    <s v="A2117"/>
    <s v="Drinks"/>
    <x v="16929"/>
    <n v="2014"/>
    <s v="Old"/>
    <x v="0"/>
  </r>
  <r>
    <x v="1"/>
    <s v="A2117"/>
    <s v="Drinks"/>
    <x v="16930"/>
    <n v="2014"/>
    <s v="New"/>
    <x v="0"/>
  </r>
  <r>
    <x v="0"/>
    <s v="A2117"/>
    <s v="Kids menu"/>
    <x v="16931"/>
    <n v="2014"/>
    <s v="Old"/>
    <x v="0"/>
  </r>
  <r>
    <x v="1"/>
    <s v="A2117"/>
    <s v="Kids menu"/>
    <x v="16932"/>
    <n v="2014"/>
    <s v="New"/>
    <x v="0"/>
  </r>
  <r>
    <x v="0"/>
    <s v="A2117"/>
    <s v="Tacos"/>
    <x v="16933"/>
    <n v="2014"/>
    <s v="Old"/>
    <x v="0"/>
  </r>
  <r>
    <x v="1"/>
    <s v="A2117"/>
    <s v="Tacos"/>
    <x v="16934"/>
    <n v="2014"/>
    <s v="New"/>
    <x v="0"/>
  </r>
  <r>
    <x v="0"/>
    <s v="A2118"/>
    <s v="Burritos"/>
    <x v="16935"/>
    <n v="2014"/>
    <s v="Old"/>
    <x v="0"/>
  </r>
  <r>
    <x v="1"/>
    <s v="A2118"/>
    <s v="Burritos"/>
    <x v="16936"/>
    <n v="2014"/>
    <s v="New"/>
    <x v="0"/>
  </r>
  <r>
    <x v="0"/>
    <s v="A2118"/>
    <s v="Drinks"/>
    <x v="16937"/>
    <n v="2014"/>
    <s v="Old"/>
    <x v="0"/>
  </r>
  <r>
    <x v="1"/>
    <s v="A2118"/>
    <s v="Drinks"/>
    <x v="16938"/>
    <n v="2014"/>
    <s v="New"/>
    <x v="0"/>
  </r>
  <r>
    <x v="0"/>
    <s v="A2118"/>
    <s v="Kids menu"/>
    <x v="16939"/>
    <n v="2014"/>
    <s v="Old"/>
    <x v="0"/>
  </r>
  <r>
    <x v="1"/>
    <s v="A2118"/>
    <s v="Kids menu"/>
    <x v="16940"/>
    <n v="2014"/>
    <s v="New"/>
    <x v="0"/>
  </r>
  <r>
    <x v="0"/>
    <s v="A2118"/>
    <s v="Tacos"/>
    <x v="16941"/>
    <n v="2014"/>
    <s v="Old"/>
    <x v="0"/>
  </r>
  <r>
    <x v="1"/>
    <s v="A2118"/>
    <s v="Tacos"/>
    <x v="16942"/>
    <n v="2014"/>
    <s v="New"/>
    <x v="0"/>
  </r>
  <r>
    <x v="0"/>
    <s v="A2119"/>
    <s v="Burritos"/>
    <x v="16943"/>
    <n v="2014"/>
    <s v="Old"/>
    <x v="0"/>
  </r>
  <r>
    <x v="1"/>
    <s v="A2119"/>
    <s v="Burritos"/>
    <x v="16944"/>
    <n v="2014"/>
    <s v="New"/>
    <x v="0"/>
  </r>
  <r>
    <x v="0"/>
    <s v="A2119"/>
    <s v="Drinks"/>
    <x v="16945"/>
    <n v="2014"/>
    <s v="Old"/>
    <x v="0"/>
  </r>
  <r>
    <x v="1"/>
    <s v="A2119"/>
    <s v="Drinks"/>
    <x v="16946"/>
    <n v="2014"/>
    <s v="New"/>
    <x v="0"/>
  </r>
  <r>
    <x v="0"/>
    <s v="A2119"/>
    <s v="Kids menu"/>
    <x v="16947"/>
    <n v="2014"/>
    <s v="Old"/>
    <x v="0"/>
  </r>
  <r>
    <x v="1"/>
    <s v="A2119"/>
    <s v="Kids menu"/>
    <x v="16948"/>
    <n v="2014"/>
    <s v="New"/>
    <x v="0"/>
  </r>
  <r>
    <x v="0"/>
    <s v="A2119"/>
    <s v="Tacos"/>
    <x v="16949"/>
    <n v="2014"/>
    <s v="Old"/>
    <x v="0"/>
  </r>
  <r>
    <x v="1"/>
    <s v="A2119"/>
    <s v="Tacos"/>
    <x v="16950"/>
    <n v="2014"/>
    <s v="New"/>
    <x v="0"/>
  </r>
  <r>
    <x v="0"/>
    <s v="A2120"/>
    <s v="Burritos"/>
    <x v="16951"/>
    <n v="2014"/>
    <s v="Old"/>
    <x v="0"/>
  </r>
  <r>
    <x v="1"/>
    <s v="A2120"/>
    <s v="Burritos"/>
    <x v="16952"/>
    <n v="2014"/>
    <s v="New"/>
    <x v="0"/>
  </r>
  <r>
    <x v="0"/>
    <s v="A2120"/>
    <s v="Drinks"/>
    <x v="16953"/>
    <n v="2014"/>
    <s v="Old"/>
    <x v="0"/>
  </r>
  <r>
    <x v="1"/>
    <s v="A2120"/>
    <s v="Drinks"/>
    <x v="16954"/>
    <n v="2014"/>
    <s v="New"/>
    <x v="0"/>
  </r>
  <r>
    <x v="0"/>
    <s v="A2120"/>
    <s v="Kids menu"/>
    <x v="16955"/>
    <n v="2014"/>
    <s v="Old"/>
    <x v="0"/>
  </r>
  <r>
    <x v="1"/>
    <s v="A2120"/>
    <s v="Kids menu"/>
    <x v="16956"/>
    <n v="2014"/>
    <s v="New"/>
    <x v="0"/>
  </r>
  <r>
    <x v="0"/>
    <s v="A2120"/>
    <s v="Tacos"/>
    <x v="16957"/>
    <n v="2014"/>
    <s v="Old"/>
    <x v="0"/>
  </r>
  <r>
    <x v="1"/>
    <s v="A2120"/>
    <s v="Tacos"/>
    <x v="16958"/>
    <n v="2014"/>
    <s v="New"/>
    <x v="0"/>
  </r>
  <r>
    <x v="0"/>
    <s v="A2121"/>
    <s v="Burritos"/>
    <x v="16959"/>
    <n v="2014"/>
    <s v="Old"/>
    <x v="0"/>
  </r>
  <r>
    <x v="1"/>
    <s v="A2121"/>
    <s v="Burritos"/>
    <x v="16960"/>
    <n v="2014"/>
    <s v="New"/>
    <x v="0"/>
  </r>
  <r>
    <x v="0"/>
    <s v="A2121"/>
    <s v="Drinks"/>
    <x v="16961"/>
    <n v="2014"/>
    <s v="Old"/>
    <x v="0"/>
  </r>
  <r>
    <x v="1"/>
    <s v="A2121"/>
    <s v="Drinks"/>
    <x v="16962"/>
    <n v="2014"/>
    <s v="New"/>
    <x v="0"/>
  </r>
  <r>
    <x v="0"/>
    <s v="A2121"/>
    <s v="Kids menu"/>
    <x v="16963"/>
    <n v="2014"/>
    <s v="Old"/>
    <x v="0"/>
  </r>
  <r>
    <x v="1"/>
    <s v="A2121"/>
    <s v="Kids menu"/>
    <x v="16964"/>
    <n v="2014"/>
    <s v="New"/>
    <x v="0"/>
  </r>
  <r>
    <x v="0"/>
    <s v="A2121"/>
    <s v="Tacos"/>
    <x v="16965"/>
    <n v="2014"/>
    <s v="Old"/>
    <x v="0"/>
  </r>
  <r>
    <x v="1"/>
    <s v="A2121"/>
    <s v="Tacos"/>
    <x v="16966"/>
    <n v="2014"/>
    <s v="New"/>
    <x v="0"/>
  </r>
  <r>
    <x v="0"/>
    <s v="A2122"/>
    <s v="Burritos"/>
    <x v="16967"/>
    <n v="2014"/>
    <s v="Old"/>
    <x v="0"/>
  </r>
  <r>
    <x v="1"/>
    <s v="A2122"/>
    <s v="Burritos"/>
    <x v="16968"/>
    <n v="2014"/>
    <s v="New"/>
    <x v="0"/>
  </r>
  <r>
    <x v="0"/>
    <s v="A2122"/>
    <s v="Drinks"/>
    <x v="16969"/>
    <n v="2014"/>
    <s v="Old"/>
    <x v="0"/>
  </r>
  <r>
    <x v="1"/>
    <s v="A2122"/>
    <s v="Drinks"/>
    <x v="16970"/>
    <n v="2014"/>
    <s v="New"/>
    <x v="0"/>
  </r>
  <r>
    <x v="0"/>
    <s v="A2122"/>
    <s v="Kids menu"/>
    <x v="16971"/>
    <n v="2014"/>
    <s v="Old"/>
    <x v="0"/>
  </r>
  <r>
    <x v="1"/>
    <s v="A2122"/>
    <s v="Kids menu"/>
    <x v="16972"/>
    <n v="2014"/>
    <s v="New"/>
    <x v="0"/>
  </r>
  <r>
    <x v="0"/>
    <s v="A2122"/>
    <s v="Tacos"/>
    <x v="16973"/>
    <n v="2014"/>
    <s v="Old"/>
    <x v="0"/>
  </r>
  <r>
    <x v="1"/>
    <s v="A2122"/>
    <s v="Tacos"/>
    <x v="16974"/>
    <n v="2014"/>
    <s v="New"/>
    <x v="0"/>
  </r>
  <r>
    <x v="0"/>
    <s v="A2123"/>
    <s v="Burritos"/>
    <x v="16975"/>
    <n v="2014"/>
    <s v="Old"/>
    <x v="0"/>
  </r>
  <r>
    <x v="1"/>
    <s v="A2123"/>
    <s v="Burritos"/>
    <x v="16976"/>
    <n v="2014"/>
    <s v="New"/>
    <x v="0"/>
  </r>
  <r>
    <x v="0"/>
    <s v="A2123"/>
    <s v="Drinks"/>
    <x v="16977"/>
    <n v="2014"/>
    <s v="Old"/>
    <x v="0"/>
  </r>
  <r>
    <x v="1"/>
    <s v="A2123"/>
    <s v="Drinks"/>
    <x v="16978"/>
    <n v="2014"/>
    <s v="New"/>
    <x v="0"/>
  </r>
  <r>
    <x v="0"/>
    <s v="A2123"/>
    <s v="Kids menu"/>
    <x v="16979"/>
    <n v="2014"/>
    <s v="Old"/>
    <x v="0"/>
  </r>
  <r>
    <x v="1"/>
    <s v="A2123"/>
    <s v="Kids menu"/>
    <x v="16980"/>
    <n v="2014"/>
    <s v="New"/>
    <x v="0"/>
  </r>
  <r>
    <x v="0"/>
    <s v="A2123"/>
    <s v="Tacos"/>
    <x v="16981"/>
    <n v="2014"/>
    <s v="Old"/>
    <x v="0"/>
  </r>
  <r>
    <x v="1"/>
    <s v="A2123"/>
    <s v="Tacos"/>
    <x v="16982"/>
    <n v="2014"/>
    <s v="New"/>
    <x v="0"/>
  </r>
  <r>
    <x v="0"/>
    <s v="A2124"/>
    <s v="Burritos"/>
    <x v="16983"/>
    <n v="2014"/>
    <s v="Old"/>
    <x v="0"/>
  </r>
  <r>
    <x v="1"/>
    <s v="A2124"/>
    <s v="Burritos"/>
    <x v="16984"/>
    <n v="2014"/>
    <s v="New"/>
    <x v="0"/>
  </r>
  <r>
    <x v="0"/>
    <s v="A2124"/>
    <s v="Drinks"/>
    <x v="16985"/>
    <n v="2014"/>
    <s v="Old"/>
    <x v="0"/>
  </r>
  <r>
    <x v="1"/>
    <s v="A2124"/>
    <s v="Drinks"/>
    <x v="16986"/>
    <n v="2014"/>
    <s v="New"/>
    <x v="0"/>
  </r>
  <r>
    <x v="0"/>
    <s v="A2124"/>
    <s v="Kids menu"/>
    <x v="16987"/>
    <n v="2014"/>
    <s v="Old"/>
    <x v="0"/>
  </r>
  <r>
    <x v="1"/>
    <s v="A2124"/>
    <s v="Kids menu"/>
    <x v="16988"/>
    <n v="2014"/>
    <s v="New"/>
    <x v="0"/>
  </r>
  <r>
    <x v="0"/>
    <s v="A2124"/>
    <s v="Tacos"/>
    <x v="16989"/>
    <n v="2014"/>
    <s v="Old"/>
    <x v="0"/>
  </r>
  <r>
    <x v="1"/>
    <s v="A2124"/>
    <s v="Tacos"/>
    <x v="16990"/>
    <n v="2014"/>
    <s v="New"/>
    <x v="0"/>
  </r>
  <r>
    <x v="0"/>
    <s v="A2125"/>
    <s v="Burritos"/>
    <x v="16991"/>
    <n v="2014"/>
    <s v="Old"/>
    <x v="0"/>
  </r>
  <r>
    <x v="1"/>
    <s v="A2125"/>
    <s v="Burritos"/>
    <x v="16992"/>
    <n v="2014"/>
    <s v="New"/>
    <x v="0"/>
  </r>
  <r>
    <x v="0"/>
    <s v="A2125"/>
    <s v="Drinks"/>
    <x v="16993"/>
    <n v="2014"/>
    <s v="Old"/>
    <x v="0"/>
  </r>
  <r>
    <x v="1"/>
    <s v="A2125"/>
    <s v="Drinks"/>
    <x v="16994"/>
    <n v="2014"/>
    <s v="New"/>
    <x v="0"/>
  </r>
  <r>
    <x v="0"/>
    <s v="A2125"/>
    <s v="Kids menu"/>
    <x v="16995"/>
    <n v="2014"/>
    <s v="Old"/>
    <x v="0"/>
  </r>
  <r>
    <x v="1"/>
    <s v="A2125"/>
    <s v="Kids menu"/>
    <x v="16996"/>
    <n v="2014"/>
    <s v="New"/>
    <x v="0"/>
  </r>
  <r>
    <x v="0"/>
    <s v="A2125"/>
    <s v="Tacos"/>
    <x v="16997"/>
    <n v="2014"/>
    <s v="Old"/>
    <x v="0"/>
  </r>
  <r>
    <x v="1"/>
    <s v="A2125"/>
    <s v="Tacos"/>
    <x v="16998"/>
    <n v="2014"/>
    <s v="New"/>
    <x v="0"/>
  </r>
  <r>
    <x v="0"/>
    <s v="A2126"/>
    <s v="Burritos"/>
    <x v="16999"/>
    <n v="2014"/>
    <s v="Old"/>
    <x v="0"/>
  </r>
  <r>
    <x v="1"/>
    <s v="A2126"/>
    <s v="Burritos"/>
    <x v="17000"/>
    <n v="2014"/>
    <s v="New"/>
    <x v="0"/>
  </r>
  <r>
    <x v="0"/>
    <s v="A2126"/>
    <s v="Drinks"/>
    <x v="17001"/>
    <n v="2014"/>
    <s v="Old"/>
    <x v="0"/>
  </r>
  <r>
    <x v="1"/>
    <s v="A2126"/>
    <s v="Drinks"/>
    <x v="17002"/>
    <n v="2014"/>
    <s v="New"/>
    <x v="0"/>
  </r>
  <r>
    <x v="0"/>
    <s v="A2126"/>
    <s v="Kids menu"/>
    <x v="17003"/>
    <n v="2014"/>
    <s v="Old"/>
    <x v="0"/>
  </r>
  <r>
    <x v="1"/>
    <s v="A2126"/>
    <s v="Kids menu"/>
    <x v="17004"/>
    <n v="2014"/>
    <s v="New"/>
    <x v="0"/>
  </r>
  <r>
    <x v="0"/>
    <s v="A2126"/>
    <s v="Tacos"/>
    <x v="17005"/>
    <n v="2014"/>
    <s v="Old"/>
    <x v="0"/>
  </r>
  <r>
    <x v="1"/>
    <s v="A2126"/>
    <s v="Tacos"/>
    <x v="17006"/>
    <n v="2014"/>
    <s v="New"/>
    <x v="0"/>
  </r>
  <r>
    <x v="0"/>
    <s v="A2127"/>
    <s v="Burritos"/>
    <x v="17007"/>
    <n v="2014"/>
    <s v="Old"/>
    <x v="0"/>
  </r>
  <r>
    <x v="1"/>
    <s v="A2127"/>
    <s v="Burritos"/>
    <x v="17008"/>
    <n v="2014"/>
    <s v="New"/>
    <x v="0"/>
  </r>
  <r>
    <x v="0"/>
    <s v="A2127"/>
    <s v="Drinks"/>
    <x v="17009"/>
    <n v="2014"/>
    <s v="Old"/>
    <x v="0"/>
  </r>
  <r>
    <x v="1"/>
    <s v="A2127"/>
    <s v="Drinks"/>
    <x v="17010"/>
    <n v="2014"/>
    <s v="New"/>
    <x v="0"/>
  </r>
  <r>
    <x v="0"/>
    <s v="A2127"/>
    <s v="Kids menu"/>
    <x v="17011"/>
    <n v="2014"/>
    <s v="Old"/>
    <x v="0"/>
  </r>
  <r>
    <x v="1"/>
    <s v="A2127"/>
    <s v="Kids menu"/>
    <x v="17012"/>
    <n v="2014"/>
    <s v="New"/>
    <x v="0"/>
  </r>
  <r>
    <x v="0"/>
    <s v="A2127"/>
    <s v="Tacos"/>
    <x v="17013"/>
    <n v="2014"/>
    <s v="Old"/>
    <x v="0"/>
  </r>
  <r>
    <x v="1"/>
    <s v="A2127"/>
    <s v="Tacos"/>
    <x v="17014"/>
    <n v="2014"/>
    <s v="New"/>
    <x v="0"/>
  </r>
  <r>
    <x v="0"/>
    <s v="A2128"/>
    <s v="Burritos"/>
    <x v="17015"/>
    <n v="2014"/>
    <s v="Old"/>
    <x v="0"/>
  </r>
  <r>
    <x v="1"/>
    <s v="A2128"/>
    <s v="Burritos"/>
    <x v="17016"/>
    <n v="2014"/>
    <s v="New"/>
    <x v="0"/>
  </r>
  <r>
    <x v="0"/>
    <s v="A2128"/>
    <s v="Drinks"/>
    <x v="17017"/>
    <n v="2014"/>
    <s v="Old"/>
    <x v="0"/>
  </r>
  <r>
    <x v="1"/>
    <s v="A2128"/>
    <s v="Drinks"/>
    <x v="17018"/>
    <n v="2014"/>
    <s v="New"/>
    <x v="0"/>
  </r>
  <r>
    <x v="0"/>
    <s v="A2128"/>
    <s v="Kids menu"/>
    <x v="17019"/>
    <n v="2014"/>
    <s v="Old"/>
    <x v="0"/>
  </r>
  <r>
    <x v="1"/>
    <s v="A2128"/>
    <s v="Kids menu"/>
    <x v="17020"/>
    <n v="2014"/>
    <s v="New"/>
    <x v="0"/>
  </r>
  <r>
    <x v="0"/>
    <s v="A2128"/>
    <s v="Tacos"/>
    <x v="17021"/>
    <n v="2014"/>
    <s v="Old"/>
    <x v="0"/>
  </r>
  <r>
    <x v="1"/>
    <s v="A2128"/>
    <s v="Tacos"/>
    <x v="17022"/>
    <n v="2014"/>
    <s v="New"/>
    <x v="0"/>
  </r>
  <r>
    <x v="0"/>
    <s v="A2129"/>
    <s v="Burritos"/>
    <x v="17023"/>
    <n v="2014"/>
    <s v="Old"/>
    <x v="0"/>
  </r>
  <r>
    <x v="1"/>
    <s v="A2129"/>
    <s v="Burritos"/>
    <x v="17024"/>
    <n v="2014"/>
    <s v="New"/>
    <x v="0"/>
  </r>
  <r>
    <x v="0"/>
    <s v="A2129"/>
    <s v="Drinks"/>
    <x v="17025"/>
    <n v="2014"/>
    <s v="Old"/>
    <x v="0"/>
  </r>
  <r>
    <x v="1"/>
    <s v="A2129"/>
    <s v="Drinks"/>
    <x v="17026"/>
    <n v="2014"/>
    <s v="New"/>
    <x v="0"/>
  </r>
  <r>
    <x v="0"/>
    <s v="A2129"/>
    <s v="Kids menu"/>
    <x v="17027"/>
    <n v="2014"/>
    <s v="Old"/>
    <x v="0"/>
  </r>
  <r>
    <x v="1"/>
    <s v="A2129"/>
    <s v="Kids menu"/>
    <x v="17028"/>
    <n v="2014"/>
    <s v="New"/>
    <x v="0"/>
  </r>
  <r>
    <x v="0"/>
    <s v="A2129"/>
    <s v="Tacos"/>
    <x v="17029"/>
    <n v="2014"/>
    <s v="Old"/>
    <x v="0"/>
  </r>
  <r>
    <x v="1"/>
    <s v="A2129"/>
    <s v="Tacos"/>
    <x v="17030"/>
    <n v="2014"/>
    <s v="New"/>
    <x v="0"/>
  </r>
  <r>
    <x v="0"/>
    <s v="A2130"/>
    <s v="Burritos"/>
    <x v="17031"/>
    <n v="2014"/>
    <s v="Old"/>
    <x v="0"/>
  </r>
  <r>
    <x v="1"/>
    <s v="A2130"/>
    <s v="Burritos"/>
    <x v="17032"/>
    <n v="2014"/>
    <s v="New"/>
    <x v="0"/>
  </r>
  <r>
    <x v="0"/>
    <s v="A2130"/>
    <s v="Drinks"/>
    <x v="17033"/>
    <n v="2014"/>
    <s v="Old"/>
    <x v="0"/>
  </r>
  <r>
    <x v="1"/>
    <s v="A2130"/>
    <s v="Drinks"/>
    <x v="17034"/>
    <n v="2014"/>
    <s v="New"/>
    <x v="0"/>
  </r>
  <r>
    <x v="0"/>
    <s v="A2130"/>
    <s v="Kids menu"/>
    <x v="17035"/>
    <n v="2014"/>
    <s v="Old"/>
    <x v="0"/>
  </r>
  <r>
    <x v="1"/>
    <s v="A2130"/>
    <s v="Kids menu"/>
    <x v="17036"/>
    <n v="2014"/>
    <s v="New"/>
    <x v="0"/>
  </r>
  <r>
    <x v="0"/>
    <s v="A2130"/>
    <s v="Tacos"/>
    <x v="17037"/>
    <n v="2014"/>
    <s v="Old"/>
    <x v="0"/>
  </r>
  <r>
    <x v="1"/>
    <s v="A2130"/>
    <s v="Tacos"/>
    <x v="17038"/>
    <n v="2014"/>
    <s v="New"/>
    <x v="0"/>
  </r>
  <r>
    <x v="0"/>
    <s v="A2131"/>
    <s v="Burritos"/>
    <x v="17039"/>
    <n v="2014"/>
    <s v="Old"/>
    <x v="0"/>
  </r>
  <r>
    <x v="1"/>
    <s v="A2131"/>
    <s v="Burritos"/>
    <x v="17040"/>
    <n v="2014"/>
    <s v="New"/>
    <x v="0"/>
  </r>
  <r>
    <x v="0"/>
    <s v="A2131"/>
    <s v="Drinks"/>
    <x v="17041"/>
    <n v="2014"/>
    <s v="Old"/>
    <x v="0"/>
  </r>
  <r>
    <x v="1"/>
    <s v="A2131"/>
    <s v="Drinks"/>
    <x v="17042"/>
    <n v="2014"/>
    <s v="New"/>
    <x v="0"/>
  </r>
  <r>
    <x v="0"/>
    <s v="A2131"/>
    <s v="Kids menu"/>
    <x v="17043"/>
    <n v="2014"/>
    <s v="Old"/>
    <x v="0"/>
  </r>
  <r>
    <x v="1"/>
    <s v="A2131"/>
    <s v="Kids menu"/>
    <x v="17044"/>
    <n v="2014"/>
    <s v="New"/>
    <x v="0"/>
  </r>
  <r>
    <x v="0"/>
    <s v="A2131"/>
    <s v="Tacos"/>
    <x v="17045"/>
    <n v="2014"/>
    <s v="Old"/>
    <x v="0"/>
  </r>
  <r>
    <x v="1"/>
    <s v="A2131"/>
    <s v="Tacos"/>
    <x v="17046"/>
    <n v="2014"/>
    <s v="New"/>
    <x v="0"/>
  </r>
  <r>
    <x v="0"/>
    <s v="A2132"/>
    <s v="Burritos"/>
    <x v="17047"/>
    <n v="2014"/>
    <s v="Old"/>
    <x v="0"/>
  </r>
  <r>
    <x v="1"/>
    <s v="A2132"/>
    <s v="Burritos"/>
    <x v="17048"/>
    <n v="2014"/>
    <s v="New"/>
    <x v="0"/>
  </r>
  <r>
    <x v="0"/>
    <s v="A2132"/>
    <s v="Drinks"/>
    <x v="17049"/>
    <n v="2014"/>
    <s v="Old"/>
    <x v="0"/>
  </r>
  <r>
    <x v="1"/>
    <s v="A2132"/>
    <s v="Drinks"/>
    <x v="17050"/>
    <n v="2014"/>
    <s v="New"/>
    <x v="0"/>
  </r>
  <r>
    <x v="0"/>
    <s v="A2132"/>
    <s v="Kids menu"/>
    <x v="17051"/>
    <n v="2014"/>
    <s v="Old"/>
    <x v="0"/>
  </r>
  <r>
    <x v="1"/>
    <s v="A2132"/>
    <s v="Kids menu"/>
    <x v="17052"/>
    <n v="2014"/>
    <s v="New"/>
    <x v="0"/>
  </r>
  <r>
    <x v="0"/>
    <s v="A2132"/>
    <s v="Tacos"/>
    <x v="17053"/>
    <n v="2014"/>
    <s v="Old"/>
    <x v="0"/>
  </r>
  <r>
    <x v="1"/>
    <s v="A2132"/>
    <s v="Tacos"/>
    <x v="17054"/>
    <n v="2014"/>
    <s v="New"/>
    <x v="0"/>
  </r>
  <r>
    <x v="0"/>
    <s v="A2133"/>
    <s v="Burritos"/>
    <x v="17055"/>
    <n v="2014"/>
    <s v="Old"/>
    <x v="0"/>
  </r>
  <r>
    <x v="1"/>
    <s v="A2133"/>
    <s v="Burritos"/>
    <x v="17056"/>
    <n v="2014"/>
    <s v="New"/>
    <x v="0"/>
  </r>
  <r>
    <x v="0"/>
    <s v="A2133"/>
    <s v="Drinks"/>
    <x v="17057"/>
    <n v="2014"/>
    <s v="Old"/>
    <x v="0"/>
  </r>
  <r>
    <x v="1"/>
    <s v="A2133"/>
    <s v="Drinks"/>
    <x v="17058"/>
    <n v="2014"/>
    <s v="New"/>
    <x v="0"/>
  </r>
  <r>
    <x v="0"/>
    <s v="A2133"/>
    <s v="Kids menu"/>
    <x v="17059"/>
    <n v="2014"/>
    <s v="Old"/>
    <x v="0"/>
  </r>
  <r>
    <x v="1"/>
    <s v="A2133"/>
    <s v="Kids menu"/>
    <x v="17060"/>
    <n v="2014"/>
    <s v="New"/>
    <x v="0"/>
  </r>
  <r>
    <x v="0"/>
    <s v="A2133"/>
    <s v="Tacos"/>
    <x v="17061"/>
    <n v="2014"/>
    <s v="Old"/>
    <x v="0"/>
  </r>
  <r>
    <x v="1"/>
    <s v="A2133"/>
    <s v="Tacos"/>
    <x v="17062"/>
    <n v="2014"/>
    <s v="New"/>
    <x v="0"/>
  </r>
  <r>
    <x v="0"/>
    <s v="A2134"/>
    <s v="Burritos"/>
    <x v="17063"/>
    <n v="2014"/>
    <s v="Old"/>
    <x v="0"/>
  </r>
  <r>
    <x v="1"/>
    <s v="A2134"/>
    <s v="Burritos"/>
    <x v="17064"/>
    <n v="2014"/>
    <s v="New"/>
    <x v="0"/>
  </r>
  <r>
    <x v="0"/>
    <s v="A2134"/>
    <s v="Drinks"/>
    <x v="17065"/>
    <n v="2014"/>
    <s v="Old"/>
    <x v="0"/>
  </r>
  <r>
    <x v="1"/>
    <s v="A2134"/>
    <s v="Drinks"/>
    <x v="17066"/>
    <n v="2014"/>
    <s v="New"/>
    <x v="0"/>
  </r>
  <r>
    <x v="0"/>
    <s v="A2134"/>
    <s v="Kids menu"/>
    <x v="17067"/>
    <n v="2014"/>
    <s v="Old"/>
    <x v="0"/>
  </r>
  <r>
    <x v="1"/>
    <s v="A2134"/>
    <s v="Kids menu"/>
    <x v="17068"/>
    <n v="2014"/>
    <s v="New"/>
    <x v="0"/>
  </r>
  <r>
    <x v="0"/>
    <s v="A2134"/>
    <s v="Tacos"/>
    <x v="17069"/>
    <n v="2014"/>
    <s v="Old"/>
    <x v="0"/>
  </r>
  <r>
    <x v="1"/>
    <s v="A2134"/>
    <s v="Tacos"/>
    <x v="17070"/>
    <n v="2014"/>
    <s v="New"/>
    <x v="0"/>
  </r>
  <r>
    <x v="0"/>
    <s v="A2135"/>
    <s v="Burritos"/>
    <x v="17071"/>
    <n v="2014"/>
    <s v="Old"/>
    <x v="0"/>
  </r>
  <r>
    <x v="1"/>
    <s v="A2135"/>
    <s v="Burritos"/>
    <x v="17072"/>
    <n v="2014"/>
    <s v="New"/>
    <x v="0"/>
  </r>
  <r>
    <x v="0"/>
    <s v="A2135"/>
    <s v="Drinks"/>
    <x v="17073"/>
    <n v="2014"/>
    <s v="Old"/>
    <x v="0"/>
  </r>
  <r>
    <x v="1"/>
    <s v="A2135"/>
    <s v="Drinks"/>
    <x v="17074"/>
    <n v="2014"/>
    <s v="New"/>
    <x v="0"/>
  </r>
  <r>
    <x v="0"/>
    <s v="A2135"/>
    <s v="Kids menu"/>
    <x v="17075"/>
    <n v="2014"/>
    <s v="Old"/>
    <x v="0"/>
  </r>
  <r>
    <x v="1"/>
    <s v="A2135"/>
    <s v="Kids menu"/>
    <x v="17076"/>
    <n v="2014"/>
    <s v="New"/>
    <x v="0"/>
  </r>
  <r>
    <x v="0"/>
    <s v="A2135"/>
    <s v="Tacos"/>
    <x v="17077"/>
    <n v="2014"/>
    <s v="Old"/>
    <x v="0"/>
  </r>
  <r>
    <x v="1"/>
    <s v="A2135"/>
    <s v="Tacos"/>
    <x v="17078"/>
    <n v="2014"/>
    <s v="New"/>
    <x v="0"/>
  </r>
  <r>
    <x v="0"/>
    <s v="A2136"/>
    <s v="Burritos"/>
    <x v="17079"/>
    <n v="2014"/>
    <s v="Old"/>
    <x v="0"/>
  </r>
  <r>
    <x v="1"/>
    <s v="A2136"/>
    <s v="Burritos"/>
    <x v="17080"/>
    <n v="2014"/>
    <s v="New"/>
    <x v="0"/>
  </r>
  <r>
    <x v="0"/>
    <s v="A2136"/>
    <s v="Drinks"/>
    <x v="17081"/>
    <n v="2014"/>
    <s v="Old"/>
    <x v="0"/>
  </r>
  <r>
    <x v="1"/>
    <s v="A2136"/>
    <s v="Drinks"/>
    <x v="17082"/>
    <n v="2014"/>
    <s v="New"/>
    <x v="0"/>
  </r>
  <r>
    <x v="0"/>
    <s v="A2136"/>
    <s v="Kids menu"/>
    <x v="17083"/>
    <n v="2014"/>
    <s v="Old"/>
    <x v="0"/>
  </r>
  <r>
    <x v="1"/>
    <s v="A2136"/>
    <s v="Kids menu"/>
    <x v="17084"/>
    <n v="2014"/>
    <s v="New"/>
    <x v="0"/>
  </r>
  <r>
    <x v="0"/>
    <s v="A2136"/>
    <s v="Tacos"/>
    <x v="17085"/>
    <n v="2014"/>
    <s v="Old"/>
    <x v="0"/>
  </r>
  <r>
    <x v="1"/>
    <s v="A2136"/>
    <s v="Tacos"/>
    <x v="17086"/>
    <n v="2014"/>
    <s v="New"/>
    <x v="0"/>
  </r>
  <r>
    <x v="0"/>
    <s v="A2137"/>
    <s v="Burritos"/>
    <x v="17087"/>
    <n v="2014"/>
    <s v="Old"/>
    <x v="0"/>
  </r>
  <r>
    <x v="1"/>
    <s v="A2137"/>
    <s v="Burritos"/>
    <x v="17088"/>
    <n v="2014"/>
    <s v="New"/>
    <x v="0"/>
  </r>
  <r>
    <x v="0"/>
    <s v="A2137"/>
    <s v="Drinks"/>
    <x v="17089"/>
    <n v="2014"/>
    <s v="Old"/>
    <x v="0"/>
  </r>
  <r>
    <x v="1"/>
    <s v="A2137"/>
    <s v="Drinks"/>
    <x v="17090"/>
    <n v="2014"/>
    <s v="New"/>
    <x v="0"/>
  </r>
  <r>
    <x v="0"/>
    <s v="A2137"/>
    <s v="Kids menu"/>
    <x v="17091"/>
    <n v="2014"/>
    <s v="Old"/>
    <x v="0"/>
  </r>
  <r>
    <x v="1"/>
    <s v="A2137"/>
    <s v="Kids menu"/>
    <x v="17092"/>
    <n v="2014"/>
    <s v="New"/>
    <x v="0"/>
  </r>
  <r>
    <x v="0"/>
    <s v="A2137"/>
    <s v="Tacos"/>
    <x v="17093"/>
    <n v="2014"/>
    <s v="Old"/>
    <x v="0"/>
  </r>
  <r>
    <x v="1"/>
    <s v="A2137"/>
    <s v="Tacos"/>
    <x v="17094"/>
    <n v="2014"/>
    <s v="New"/>
    <x v="0"/>
  </r>
  <r>
    <x v="0"/>
    <s v="A2138"/>
    <s v="Burritos"/>
    <x v="17095"/>
    <n v="2014"/>
    <s v="Old"/>
    <x v="0"/>
  </r>
  <r>
    <x v="1"/>
    <s v="A2138"/>
    <s v="Burritos"/>
    <x v="17096"/>
    <n v="2014"/>
    <s v="New"/>
    <x v="0"/>
  </r>
  <r>
    <x v="0"/>
    <s v="A2138"/>
    <s v="Drinks"/>
    <x v="17097"/>
    <n v="2014"/>
    <s v="Old"/>
    <x v="0"/>
  </r>
  <r>
    <x v="1"/>
    <s v="A2138"/>
    <s v="Drinks"/>
    <x v="17098"/>
    <n v="2014"/>
    <s v="New"/>
    <x v="0"/>
  </r>
  <r>
    <x v="0"/>
    <s v="A2138"/>
    <s v="Kids menu"/>
    <x v="17099"/>
    <n v="2014"/>
    <s v="Old"/>
    <x v="0"/>
  </r>
  <r>
    <x v="1"/>
    <s v="A2138"/>
    <s v="Kids menu"/>
    <x v="17100"/>
    <n v="2014"/>
    <s v="New"/>
    <x v="0"/>
  </r>
  <r>
    <x v="0"/>
    <s v="A2138"/>
    <s v="Tacos"/>
    <x v="17101"/>
    <n v="2014"/>
    <s v="Old"/>
    <x v="0"/>
  </r>
  <r>
    <x v="1"/>
    <s v="A2138"/>
    <s v="Tacos"/>
    <x v="17102"/>
    <n v="2014"/>
    <s v="New"/>
    <x v="0"/>
  </r>
  <r>
    <x v="0"/>
    <s v="A2139"/>
    <s v="Burritos"/>
    <x v="17103"/>
    <n v="2014"/>
    <s v="Old"/>
    <x v="0"/>
  </r>
  <r>
    <x v="1"/>
    <s v="A2139"/>
    <s v="Burritos"/>
    <x v="17104"/>
    <n v="2014"/>
    <s v="New"/>
    <x v="0"/>
  </r>
  <r>
    <x v="0"/>
    <s v="A2139"/>
    <s v="Drinks"/>
    <x v="17105"/>
    <n v="2014"/>
    <s v="Old"/>
    <x v="0"/>
  </r>
  <r>
    <x v="1"/>
    <s v="A2139"/>
    <s v="Drinks"/>
    <x v="17106"/>
    <n v="2014"/>
    <s v="New"/>
    <x v="0"/>
  </r>
  <r>
    <x v="0"/>
    <s v="A2139"/>
    <s v="Kids menu"/>
    <x v="17107"/>
    <n v="2014"/>
    <s v="Old"/>
    <x v="0"/>
  </r>
  <r>
    <x v="1"/>
    <s v="A2139"/>
    <s v="Kids menu"/>
    <x v="17108"/>
    <n v="2014"/>
    <s v="New"/>
    <x v="0"/>
  </r>
  <r>
    <x v="0"/>
    <s v="A2139"/>
    <s v="Tacos"/>
    <x v="17109"/>
    <n v="2014"/>
    <s v="Old"/>
    <x v="0"/>
  </r>
  <r>
    <x v="1"/>
    <s v="A2139"/>
    <s v="Tacos"/>
    <x v="17110"/>
    <n v="2014"/>
    <s v="New"/>
    <x v="0"/>
  </r>
  <r>
    <x v="0"/>
    <s v="A2140"/>
    <s v="Burritos"/>
    <x v="17111"/>
    <n v="2014"/>
    <s v="Old"/>
    <x v="0"/>
  </r>
  <r>
    <x v="1"/>
    <s v="A2140"/>
    <s v="Burritos"/>
    <x v="17112"/>
    <n v="2014"/>
    <s v="New"/>
    <x v="0"/>
  </r>
  <r>
    <x v="0"/>
    <s v="A2140"/>
    <s v="Drinks"/>
    <x v="17113"/>
    <n v="2014"/>
    <s v="Old"/>
    <x v="0"/>
  </r>
  <r>
    <x v="1"/>
    <s v="A2140"/>
    <s v="Drinks"/>
    <x v="17114"/>
    <n v="2014"/>
    <s v="New"/>
    <x v="0"/>
  </r>
  <r>
    <x v="0"/>
    <s v="A2140"/>
    <s v="Kids menu"/>
    <x v="17115"/>
    <n v="2014"/>
    <s v="Old"/>
    <x v="0"/>
  </r>
  <r>
    <x v="1"/>
    <s v="A2140"/>
    <s v="Kids menu"/>
    <x v="17116"/>
    <n v="2014"/>
    <s v="New"/>
    <x v="0"/>
  </r>
  <r>
    <x v="0"/>
    <s v="A2140"/>
    <s v="Tacos"/>
    <x v="17117"/>
    <n v="2014"/>
    <s v="Old"/>
    <x v="0"/>
  </r>
  <r>
    <x v="1"/>
    <s v="A2140"/>
    <s v="Tacos"/>
    <x v="17118"/>
    <n v="2014"/>
    <s v="New"/>
    <x v="0"/>
  </r>
  <r>
    <x v="0"/>
    <s v="A2141"/>
    <s v="Burritos"/>
    <x v="17119"/>
    <n v="2014"/>
    <s v="Old"/>
    <x v="0"/>
  </r>
  <r>
    <x v="1"/>
    <s v="A2141"/>
    <s v="Burritos"/>
    <x v="17120"/>
    <n v="2014"/>
    <s v="New"/>
    <x v="0"/>
  </r>
  <r>
    <x v="0"/>
    <s v="A2141"/>
    <s v="Drinks"/>
    <x v="17121"/>
    <n v="2014"/>
    <s v="Old"/>
    <x v="0"/>
  </r>
  <r>
    <x v="1"/>
    <s v="A2141"/>
    <s v="Drinks"/>
    <x v="17122"/>
    <n v="2014"/>
    <s v="New"/>
    <x v="0"/>
  </r>
  <r>
    <x v="0"/>
    <s v="A2141"/>
    <s v="Kids menu"/>
    <x v="17123"/>
    <n v="2014"/>
    <s v="Old"/>
    <x v="0"/>
  </r>
  <r>
    <x v="1"/>
    <s v="A2141"/>
    <s v="Kids menu"/>
    <x v="17124"/>
    <n v="2014"/>
    <s v="New"/>
    <x v="0"/>
  </r>
  <r>
    <x v="0"/>
    <s v="A2141"/>
    <s v="Tacos"/>
    <x v="17125"/>
    <n v="2014"/>
    <s v="Old"/>
    <x v="0"/>
  </r>
  <r>
    <x v="1"/>
    <s v="A2141"/>
    <s v="Tacos"/>
    <x v="17126"/>
    <n v="2014"/>
    <s v="New"/>
    <x v="0"/>
  </r>
  <r>
    <x v="0"/>
    <s v="A2142"/>
    <s v="Burritos"/>
    <x v="17127"/>
    <n v="2014"/>
    <s v="Old"/>
    <x v="0"/>
  </r>
  <r>
    <x v="1"/>
    <s v="A2142"/>
    <s v="Burritos"/>
    <x v="17128"/>
    <n v="2014"/>
    <s v="New"/>
    <x v="0"/>
  </r>
  <r>
    <x v="0"/>
    <s v="A2142"/>
    <s v="Drinks"/>
    <x v="17129"/>
    <n v="2014"/>
    <s v="Old"/>
    <x v="0"/>
  </r>
  <r>
    <x v="1"/>
    <s v="A2142"/>
    <s v="Drinks"/>
    <x v="17130"/>
    <n v="2014"/>
    <s v="New"/>
    <x v="0"/>
  </r>
  <r>
    <x v="0"/>
    <s v="A2142"/>
    <s v="Kids menu"/>
    <x v="17131"/>
    <n v="2014"/>
    <s v="Old"/>
    <x v="0"/>
  </r>
  <r>
    <x v="1"/>
    <s v="A2142"/>
    <s v="Kids menu"/>
    <x v="17132"/>
    <n v="2014"/>
    <s v="New"/>
    <x v="0"/>
  </r>
  <r>
    <x v="0"/>
    <s v="A2142"/>
    <s v="Tacos"/>
    <x v="17133"/>
    <n v="2014"/>
    <s v="Old"/>
    <x v="0"/>
  </r>
  <r>
    <x v="1"/>
    <s v="A2142"/>
    <s v="Tacos"/>
    <x v="17134"/>
    <n v="2014"/>
    <s v="New"/>
    <x v="0"/>
  </r>
  <r>
    <x v="0"/>
    <s v="A2143"/>
    <s v="Burritos"/>
    <x v="17135"/>
    <n v="2014"/>
    <s v="Old"/>
    <x v="0"/>
  </r>
  <r>
    <x v="1"/>
    <s v="A2143"/>
    <s v="Burritos"/>
    <x v="17136"/>
    <n v="2014"/>
    <s v="New"/>
    <x v="0"/>
  </r>
  <r>
    <x v="0"/>
    <s v="A2143"/>
    <s v="Drinks"/>
    <x v="17137"/>
    <n v="2014"/>
    <s v="Old"/>
    <x v="0"/>
  </r>
  <r>
    <x v="1"/>
    <s v="A2143"/>
    <s v="Drinks"/>
    <x v="17138"/>
    <n v="2014"/>
    <s v="New"/>
    <x v="0"/>
  </r>
  <r>
    <x v="0"/>
    <s v="A2143"/>
    <s v="Kids menu"/>
    <x v="17139"/>
    <n v="2014"/>
    <s v="Old"/>
    <x v="0"/>
  </r>
  <r>
    <x v="1"/>
    <s v="A2143"/>
    <s v="Kids menu"/>
    <x v="17140"/>
    <n v="2014"/>
    <s v="New"/>
    <x v="0"/>
  </r>
  <r>
    <x v="0"/>
    <s v="A2143"/>
    <s v="Tacos"/>
    <x v="17141"/>
    <n v="2014"/>
    <s v="Old"/>
    <x v="0"/>
  </r>
  <r>
    <x v="1"/>
    <s v="A2143"/>
    <s v="Tacos"/>
    <x v="17142"/>
    <n v="2014"/>
    <s v="New"/>
    <x v="0"/>
  </r>
  <r>
    <x v="0"/>
    <s v="A2144"/>
    <s v="Burritos"/>
    <x v="17143"/>
    <n v="2014"/>
    <s v="Old"/>
    <x v="0"/>
  </r>
  <r>
    <x v="1"/>
    <s v="A2144"/>
    <s v="Burritos"/>
    <x v="17144"/>
    <n v="2014"/>
    <s v="New"/>
    <x v="0"/>
  </r>
  <r>
    <x v="0"/>
    <s v="A2144"/>
    <s v="Drinks"/>
    <x v="17145"/>
    <n v="2014"/>
    <s v="Old"/>
    <x v="0"/>
  </r>
  <r>
    <x v="1"/>
    <s v="A2144"/>
    <s v="Drinks"/>
    <x v="17146"/>
    <n v="2014"/>
    <s v="New"/>
    <x v="0"/>
  </r>
  <r>
    <x v="0"/>
    <s v="A2144"/>
    <s v="Kids menu"/>
    <x v="17147"/>
    <n v="2014"/>
    <s v="Old"/>
    <x v="0"/>
  </r>
  <r>
    <x v="1"/>
    <s v="A2144"/>
    <s v="Kids menu"/>
    <x v="17148"/>
    <n v="2014"/>
    <s v="New"/>
    <x v="0"/>
  </r>
  <r>
    <x v="0"/>
    <s v="A2144"/>
    <s v="Tacos"/>
    <x v="17149"/>
    <n v="2014"/>
    <s v="Old"/>
    <x v="0"/>
  </r>
  <r>
    <x v="1"/>
    <s v="A2144"/>
    <s v="Tacos"/>
    <x v="17150"/>
    <n v="2014"/>
    <s v="New"/>
    <x v="0"/>
  </r>
  <r>
    <x v="0"/>
    <s v="A2145"/>
    <s v="Burritos"/>
    <x v="17151"/>
    <n v="2014"/>
    <s v="Old"/>
    <x v="0"/>
  </r>
  <r>
    <x v="1"/>
    <s v="A2145"/>
    <s v="Burritos"/>
    <x v="17152"/>
    <n v="2014"/>
    <s v="New"/>
    <x v="0"/>
  </r>
  <r>
    <x v="0"/>
    <s v="A2145"/>
    <s v="Drinks"/>
    <x v="17153"/>
    <n v="2014"/>
    <s v="Old"/>
    <x v="0"/>
  </r>
  <r>
    <x v="1"/>
    <s v="A2145"/>
    <s v="Drinks"/>
    <x v="17154"/>
    <n v="2014"/>
    <s v="New"/>
    <x v="0"/>
  </r>
  <r>
    <x v="0"/>
    <s v="A2145"/>
    <s v="Kids menu"/>
    <x v="17155"/>
    <n v="2014"/>
    <s v="Old"/>
    <x v="0"/>
  </r>
  <r>
    <x v="1"/>
    <s v="A2145"/>
    <s v="Kids menu"/>
    <x v="17156"/>
    <n v="2014"/>
    <s v="New"/>
    <x v="0"/>
  </r>
  <r>
    <x v="0"/>
    <s v="A2145"/>
    <s v="Tacos"/>
    <x v="17157"/>
    <n v="2014"/>
    <s v="Old"/>
    <x v="0"/>
  </r>
  <r>
    <x v="1"/>
    <s v="A2145"/>
    <s v="Tacos"/>
    <x v="17158"/>
    <n v="2014"/>
    <s v="New"/>
    <x v="0"/>
  </r>
  <r>
    <x v="0"/>
    <s v="A2146"/>
    <s v="Burritos"/>
    <x v="17159"/>
    <n v="2014"/>
    <s v="Old"/>
    <x v="0"/>
  </r>
  <r>
    <x v="1"/>
    <s v="A2146"/>
    <s v="Burritos"/>
    <x v="17160"/>
    <n v="2014"/>
    <s v="New"/>
    <x v="0"/>
  </r>
  <r>
    <x v="0"/>
    <s v="A2146"/>
    <s v="Drinks"/>
    <x v="17161"/>
    <n v="2014"/>
    <s v="Old"/>
    <x v="0"/>
  </r>
  <r>
    <x v="1"/>
    <s v="A2146"/>
    <s v="Drinks"/>
    <x v="17162"/>
    <n v="2014"/>
    <s v="New"/>
    <x v="0"/>
  </r>
  <r>
    <x v="0"/>
    <s v="A2146"/>
    <s v="Kids menu"/>
    <x v="17163"/>
    <n v="2014"/>
    <s v="Old"/>
    <x v="0"/>
  </r>
  <r>
    <x v="1"/>
    <s v="A2146"/>
    <s v="Kids menu"/>
    <x v="17164"/>
    <n v="2014"/>
    <s v="New"/>
    <x v="0"/>
  </r>
  <r>
    <x v="0"/>
    <s v="A2146"/>
    <s v="Tacos"/>
    <x v="17165"/>
    <n v="2014"/>
    <s v="Old"/>
    <x v="0"/>
  </r>
  <r>
    <x v="1"/>
    <s v="A2146"/>
    <s v="Tacos"/>
    <x v="17166"/>
    <n v="2014"/>
    <s v="New"/>
    <x v="0"/>
  </r>
  <r>
    <x v="0"/>
    <s v="A2147"/>
    <s v="Burritos"/>
    <x v="17167"/>
    <n v="2014"/>
    <s v="Old"/>
    <x v="0"/>
  </r>
  <r>
    <x v="1"/>
    <s v="A2147"/>
    <s v="Burritos"/>
    <x v="17168"/>
    <n v="2014"/>
    <s v="New"/>
    <x v="0"/>
  </r>
  <r>
    <x v="0"/>
    <s v="A2147"/>
    <s v="Drinks"/>
    <x v="17169"/>
    <n v="2014"/>
    <s v="Old"/>
    <x v="0"/>
  </r>
  <r>
    <x v="1"/>
    <s v="A2147"/>
    <s v="Drinks"/>
    <x v="17170"/>
    <n v="2014"/>
    <s v="New"/>
    <x v="0"/>
  </r>
  <r>
    <x v="0"/>
    <s v="A2147"/>
    <s v="Kids menu"/>
    <x v="17171"/>
    <n v="2014"/>
    <s v="Old"/>
    <x v="0"/>
  </r>
  <r>
    <x v="1"/>
    <s v="A2147"/>
    <s v="Kids menu"/>
    <x v="17172"/>
    <n v="2014"/>
    <s v="New"/>
    <x v="0"/>
  </r>
  <r>
    <x v="0"/>
    <s v="A2147"/>
    <s v="Tacos"/>
    <x v="17173"/>
    <n v="2014"/>
    <s v="Old"/>
    <x v="0"/>
  </r>
  <r>
    <x v="1"/>
    <s v="A2147"/>
    <s v="Tacos"/>
    <x v="17174"/>
    <n v="2014"/>
    <s v="New"/>
    <x v="0"/>
  </r>
  <r>
    <x v="0"/>
    <s v="A2148"/>
    <s v="Burritos"/>
    <x v="17175"/>
    <n v="2014"/>
    <s v="Old"/>
    <x v="0"/>
  </r>
  <r>
    <x v="1"/>
    <s v="A2148"/>
    <s v="Burritos"/>
    <x v="17176"/>
    <n v="2014"/>
    <s v="New"/>
    <x v="0"/>
  </r>
  <r>
    <x v="0"/>
    <s v="A2148"/>
    <s v="Drinks"/>
    <x v="17177"/>
    <n v="2014"/>
    <s v="Old"/>
    <x v="0"/>
  </r>
  <r>
    <x v="1"/>
    <s v="A2148"/>
    <s v="Drinks"/>
    <x v="17178"/>
    <n v="2014"/>
    <s v="New"/>
    <x v="0"/>
  </r>
  <r>
    <x v="0"/>
    <s v="A2148"/>
    <s v="Kids menu"/>
    <x v="17179"/>
    <n v="2014"/>
    <s v="Old"/>
    <x v="0"/>
  </r>
  <r>
    <x v="1"/>
    <s v="A2148"/>
    <s v="Kids menu"/>
    <x v="17180"/>
    <n v="2014"/>
    <s v="New"/>
    <x v="0"/>
  </r>
  <r>
    <x v="0"/>
    <s v="A2148"/>
    <s v="Tacos"/>
    <x v="17181"/>
    <n v="2014"/>
    <s v="Old"/>
    <x v="0"/>
  </r>
  <r>
    <x v="1"/>
    <s v="A2148"/>
    <s v="Tacos"/>
    <x v="17182"/>
    <n v="2014"/>
    <s v="New"/>
    <x v="0"/>
  </r>
  <r>
    <x v="0"/>
    <s v="A2149"/>
    <s v="Burritos"/>
    <x v="17183"/>
    <n v="2014"/>
    <s v="Old"/>
    <x v="0"/>
  </r>
  <r>
    <x v="1"/>
    <s v="A2149"/>
    <s v="Burritos"/>
    <x v="17184"/>
    <n v="2014"/>
    <s v="New"/>
    <x v="0"/>
  </r>
  <r>
    <x v="0"/>
    <s v="A2149"/>
    <s v="Drinks"/>
    <x v="17185"/>
    <n v="2014"/>
    <s v="Old"/>
    <x v="0"/>
  </r>
  <r>
    <x v="1"/>
    <s v="A2149"/>
    <s v="Drinks"/>
    <x v="17186"/>
    <n v="2014"/>
    <s v="New"/>
    <x v="0"/>
  </r>
  <r>
    <x v="0"/>
    <s v="A2149"/>
    <s v="Kids menu"/>
    <x v="17187"/>
    <n v="2014"/>
    <s v="Old"/>
    <x v="0"/>
  </r>
  <r>
    <x v="1"/>
    <s v="A2149"/>
    <s v="Kids menu"/>
    <x v="17188"/>
    <n v="2014"/>
    <s v="New"/>
    <x v="0"/>
  </r>
  <r>
    <x v="0"/>
    <s v="A2149"/>
    <s v="Tacos"/>
    <x v="17189"/>
    <n v="2014"/>
    <s v="Old"/>
    <x v="0"/>
  </r>
  <r>
    <x v="1"/>
    <s v="A2149"/>
    <s v="Tacos"/>
    <x v="17190"/>
    <n v="2014"/>
    <s v="New"/>
    <x v="0"/>
  </r>
  <r>
    <x v="0"/>
    <s v="A2150"/>
    <s v="Burritos"/>
    <x v="17191"/>
    <n v="2014"/>
    <s v="Old"/>
    <x v="0"/>
  </r>
  <r>
    <x v="1"/>
    <s v="A2150"/>
    <s v="Burritos"/>
    <x v="17192"/>
    <n v="2014"/>
    <s v="New"/>
    <x v="0"/>
  </r>
  <r>
    <x v="0"/>
    <s v="A2150"/>
    <s v="Drinks"/>
    <x v="17193"/>
    <n v="2014"/>
    <s v="Old"/>
    <x v="0"/>
  </r>
  <r>
    <x v="1"/>
    <s v="A2150"/>
    <s v="Drinks"/>
    <x v="17194"/>
    <n v="2014"/>
    <s v="New"/>
    <x v="0"/>
  </r>
  <r>
    <x v="0"/>
    <s v="A2150"/>
    <s v="Kids menu"/>
    <x v="17195"/>
    <n v="2014"/>
    <s v="Old"/>
    <x v="0"/>
  </r>
  <r>
    <x v="1"/>
    <s v="A2150"/>
    <s v="Kids menu"/>
    <x v="17196"/>
    <n v="2014"/>
    <s v="New"/>
    <x v="0"/>
  </r>
  <r>
    <x v="0"/>
    <s v="A2150"/>
    <s v="Tacos"/>
    <x v="17197"/>
    <n v="2014"/>
    <s v="Old"/>
    <x v="0"/>
  </r>
  <r>
    <x v="1"/>
    <s v="A2150"/>
    <s v="Tacos"/>
    <x v="17198"/>
    <n v="2014"/>
    <s v="New"/>
    <x v="0"/>
  </r>
  <r>
    <x v="0"/>
    <s v="A2151"/>
    <s v="Burritos"/>
    <x v="17199"/>
    <n v="2014"/>
    <s v="Old"/>
    <x v="0"/>
  </r>
  <r>
    <x v="1"/>
    <s v="A2151"/>
    <s v="Burritos"/>
    <x v="17200"/>
    <n v="2014"/>
    <s v="New"/>
    <x v="0"/>
  </r>
  <r>
    <x v="0"/>
    <s v="A2151"/>
    <s v="Drinks"/>
    <x v="17201"/>
    <n v="2014"/>
    <s v="Old"/>
    <x v="0"/>
  </r>
  <r>
    <x v="1"/>
    <s v="A2151"/>
    <s v="Drinks"/>
    <x v="17202"/>
    <n v="2014"/>
    <s v="New"/>
    <x v="0"/>
  </r>
  <r>
    <x v="0"/>
    <s v="A2151"/>
    <s v="Kids menu"/>
    <x v="17203"/>
    <n v="2014"/>
    <s v="Old"/>
    <x v="0"/>
  </r>
  <r>
    <x v="1"/>
    <s v="A2151"/>
    <s v="Kids menu"/>
    <x v="17204"/>
    <n v="2014"/>
    <s v="New"/>
    <x v="0"/>
  </r>
  <r>
    <x v="0"/>
    <s v="A2151"/>
    <s v="Tacos"/>
    <x v="17205"/>
    <n v="2014"/>
    <s v="Old"/>
    <x v="0"/>
  </r>
  <r>
    <x v="1"/>
    <s v="A2151"/>
    <s v="Tacos"/>
    <x v="17206"/>
    <n v="2014"/>
    <s v="New"/>
    <x v="0"/>
  </r>
  <r>
    <x v="0"/>
    <s v="A2152"/>
    <s v="Burritos"/>
    <x v="17207"/>
    <n v="2014"/>
    <s v="Old"/>
    <x v="0"/>
  </r>
  <r>
    <x v="1"/>
    <s v="A2152"/>
    <s v="Burritos"/>
    <x v="17208"/>
    <n v="2014"/>
    <s v="New"/>
    <x v="0"/>
  </r>
  <r>
    <x v="0"/>
    <s v="A2152"/>
    <s v="Drinks"/>
    <x v="17209"/>
    <n v="2014"/>
    <s v="Old"/>
    <x v="0"/>
  </r>
  <r>
    <x v="1"/>
    <s v="A2152"/>
    <s v="Drinks"/>
    <x v="17210"/>
    <n v="2014"/>
    <s v="New"/>
    <x v="0"/>
  </r>
  <r>
    <x v="0"/>
    <s v="A2152"/>
    <s v="Kids menu"/>
    <x v="17211"/>
    <n v="2014"/>
    <s v="Old"/>
    <x v="0"/>
  </r>
  <r>
    <x v="1"/>
    <s v="A2152"/>
    <s v="Kids menu"/>
    <x v="17212"/>
    <n v="2014"/>
    <s v="New"/>
    <x v="0"/>
  </r>
  <r>
    <x v="0"/>
    <s v="A2152"/>
    <s v="Tacos"/>
    <x v="17213"/>
    <n v="2014"/>
    <s v="Old"/>
    <x v="0"/>
  </r>
  <r>
    <x v="1"/>
    <s v="A2152"/>
    <s v="Tacos"/>
    <x v="17214"/>
    <n v="2014"/>
    <s v="New"/>
    <x v="0"/>
  </r>
  <r>
    <x v="0"/>
    <s v="A2153"/>
    <s v="Burritos"/>
    <x v="17215"/>
    <n v="2014"/>
    <s v="Old"/>
    <x v="0"/>
  </r>
  <r>
    <x v="1"/>
    <s v="A2153"/>
    <s v="Burritos"/>
    <x v="17216"/>
    <n v="2014"/>
    <s v="New"/>
    <x v="0"/>
  </r>
  <r>
    <x v="0"/>
    <s v="A2153"/>
    <s v="Drinks"/>
    <x v="17217"/>
    <n v="2014"/>
    <s v="Old"/>
    <x v="0"/>
  </r>
  <r>
    <x v="1"/>
    <s v="A2153"/>
    <s v="Drinks"/>
    <x v="17218"/>
    <n v="2014"/>
    <s v="New"/>
    <x v="0"/>
  </r>
  <r>
    <x v="0"/>
    <s v="A2153"/>
    <s v="Kids menu"/>
    <x v="17219"/>
    <n v="2014"/>
    <s v="Old"/>
    <x v="0"/>
  </r>
  <r>
    <x v="1"/>
    <s v="A2153"/>
    <s v="Kids menu"/>
    <x v="17220"/>
    <n v="2014"/>
    <s v="New"/>
    <x v="0"/>
  </r>
  <r>
    <x v="0"/>
    <s v="A2153"/>
    <s v="Tacos"/>
    <x v="17221"/>
    <n v="2014"/>
    <s v="Old"/>
    <x v="0"/>
  </r>
  <r>
    <x v="1"/>
    <s v="A2153"/>
    <s v="Tacos"/>
    <x v="17222"/>
    <n v="2014"/>
    <s v="New"/>
    <x v="0"/>
  </r>
  <r>
    <x v="0"/>
    <s v="A2154"/>
    <s v="Burritos"/>
    <x v="17223"/>
    <n v="2014"/>
    <s v="Old"/>
    <x v="0"/>
  </r>
  <r>
    <x v="1"/>
    <s v="A2154"/>
    <s v="Burritos"/>
    <x v="17224"/>
    <n v="2014"/>
    <s v="New"/>
    <x v="0"/>
  </r>
  <r>
    <x v="0"/>
    <s v="A2154"/>
    <s v="Drinks"/>
    <x v="17225"/>
    <n v="2014"/>
    <s v="Old"/>
    <x v="0"/>
  </r>
  <r>
    <x v="1"/>
    <s v="A2154"/>
    <s v="Drinks"/>
    <x v="17226"/>
    <n v="2014"/>
    <s v="New"/>
    <x v="0"/>
  </r>
  <r>
    <x v="0"/>
    <s v="A2154"/>
    <s v="Kids menu"/>
    <x v="17227"/>
    <n v="2014"/>
    <s v="Old"/>
    <x v="0"/>
  </r>
  <r>
    <x v="1"/>
    <s v="A2154"/>
    <s v="Kids menu"/>
    <x v="17228"/>
    <n v="2014"/>
    <s v="New"/>
    <x v="0"/>
  </r>
  <r>
    <x v="0"/>
    <s v="A2154"/>
    <s v="Tacos"/>
    <x v="17229"/>
    <n v="2014"/>
    <s v="Old"/>
    <x v="0"/>
  </r>
  <r>
    <x v="1"/>
    <s v="A2154"/>
    <s v="Tacos"/>
    <x v="17230"/>
    <n v="2014"/>
    <s v="New"/>
    <x v="0"/>
  </r>
  <r>
    <x v="0"/>
    <s v="A2155"/>
    <s v="Burritos"/>
    <x v="17231"/>
    <n v="2014"/>
    <s v="Old"/>
    <x v="0"/>
  </r>
  <r>
    <x v="1"/>
    <s v="A2155"/>
    <s v="Burritos"/>
    <x v="17232"/>
    <n v="2014"/>
    <s v="New"/>
    <x v="0"/>
  </r>
  <r>
    <x v="0"/>
    <s v="A2155"/>
    <s v="Drinks"/>
    <x v="17233"/>
    <n v="2014"/>
    <s v="Old"/>
    <x v="0"/>
  </r>
  <r>
    <x v="1"/>
    <s v="A2155"/>
    <s v="Drinks"/>
    <x v="17234"/>
    <n v="2014"/>
    <s v="New"/>
    <x v="0"/>
  </r>
  <r>
    <x v="0"/>
    <s v="A2155"/>
    <s v="Kids menu"/>
    <x v="17235"/>
    <n v="2014"/>
    <s v="Old"/>
    <x v="0"/>
  </r>
  <r>
    <x v="1"/>
    <s v="A2155"/>
    <s v="Kids menu"/>
    <x v="17236"/>
    <n v="2014"/>
    <s v="New"/>
    <x v="0"/>
  </r>
  <r>
    <x v="0"/>
    <s v="A2155"/>
    <s v="Tacos"/>
    <x v="17237"/>
    <n v="2014"/>
    <s v="Old"/>
    <x v="0"/>
  </r>
  <r>
    <x v="1"/>
    <s v="A2155"/>
    <s v="Tacos"/>
    <x v="17238"/>
    <n v="2014"/>
    <s v="New"/>
    <x v="0"/>
  </r>
  <r>
    <x v="0"/>
    <s v="A2156"/>
    <s v="Burritos"/>
    <x v="17239"/>
    <n v="2014"/>
    <s v="Old"/>
    <x v="0"/>
  </r>
  <r>
    <x v="1"/>
    <s v="A2156"/>
    <s v="Burritos"/>
    <x v="17240"/>
    <n v="2014"/>
    <s v="New"/>
    <x v="0"/>
  </r>
  <r>
    <x v="0"/>
    <s v="A2156"/>
    <s v="Drinks"/>
    <x v="17241"/>
    <n v="2014"/>
    <s v="Old"/>
    <x v="0"/>
  </r>
  <r>
    <x v="1"/>
    <s v="A2156"/>
    <s v="Drinks"/>
    <x v="17242"/>
    <n v="2014"/>
    <s v="New"/>
    <x v="0"/>
  </r>
  <r>
    <x v="0"/>
    <s v="A2156"/>
    <s v="Kids menu"/>
    <x v="17243"/>
    <n v="2014"/>
    <s v="Old"/>
    <x v="0"/>
  </r>
  <r>
    <x v="1"/>
    <s v="A2156"/>
    <s v="Kids menu"/>
    <x v="17244"/>
    <n v="2014"/>
    <s v="New"/>
    <x v="0"/>
  </r>
  <r>
    <x v="0"/>
    <s v="A2156"/>
    <s v="Tacos"/>
    <x v="17245"/>
    <n v="2014"/>
    <s v="Old"/>
    <x v="0"/>
  </r>
  <r>
    <x v="1"/>
    <s v="A2156"/>
    <s v="Tacos"/>
    <x v="17246"/>
    <n v="2014"/>
    <s v="New"/>
    <x v="0"/>
  </r>
  <r>
    <x v="0"/>
    <s v="A2157"/>
    <s v="Burritos"/>
    <x v="17247"/>
    <n v="2014"/>
    <s v="Old"/>
    <x v="0"/>
  </r>
  <r>
    <x v="1"/>
    <s v="A2157"/>
    <s v="Burritos"/>
    <x v="17248"/>
    <n v="2014"/>
    <s v="New"/>
    <x v="0"/>
  </r>
  <r>
    <x v="0"/>
    <s v="A2157"/>
    <s v="Drinks"/>
    <x v="17249"/>
    <n v="2014"/>
    <s v="Old"/>
    <x v="0"/>
  </r>
  <r>
    <x v="1"/>
    <s v="A2157"/>
    <s v="Drinks"/>
    <x v="17250"/>
    <n v="2014"/>
    <s v="New"/>
    <x v="0"/>
  </r>
  <r>
    <x v="0"/>
    <s v="A2157"/>
    <s v="Kids menu"/>
    <x v="17251"/>
    <n v="2014"/>
    <s v="Old"/>
    <x v="0"/>
  </r>
  <r>
    <x v="1"/>
    <s v="A2157"/>
    <s v="Kids menu"/>
    <x v="17252"/>
    <n v="2014"/>
    <s v="New"/>
    <x v="0"/>
  </r>
  <r>
    <x v="0"/>
    <s v="A2157"/>
    <s v="Tacos"/>
    <x v="17253"/>
    <n v="2014"/>
    <s v="Old"/>
    <x v="0"/>
  </r>
  <r>
    <x v="1"/>
    <s v="A2157"/>
    <s v="Tacos"/>
    <x v="17254"/>
    <n v="2014"/>
    <s v="New"/>
    <x v="0"/>
  </r>
  <r>
    <x v="0"/>
    <s v="A2158"/>
    <s v="Burritos"/>
    <x v="17255"/>
    <n v="2014"/>
    <s v="Old"/>
    <x v="0"/>
  </r>
  <r>
    <x v="1"/>
    <s v="A2158"/>
    <s v="Burritos"/>
    <x v="17256"/>
    <n v="2014"/>
    <s v="New"/>
    <x v="0"/>
  </r>
  <r>
    <x v="0"/>
    <s v="A2158"/>
    <s v="Drinks"/>
    <x v="17257"/>
    <n v="2014"/>
    <s v="Old"/>
    <x v="0"/>
  </r>
  <r>
    <x v="1"/>
    <s v="A2158"/>
    <s v="Drinks"/>
    <x v="17258"/>
    <n v="2014"/>
    <s v="New"/>
    <x v="0"/>
  </r>
  <r>
    <x v="0"/>
    <s v="A2158"/>
    <s v="Kids menu"/>
    <x v="17259"/>
    <n v="2014"/>
    <s v="Old"/>
    <x v="0"/>
  </r>
  <r>
    <x v="1"/>
    <s v="A2158"/>
    <s v="Kids menu"/>
    <x v="17260"/>
    <n v="2014"/>
    <s v="New"/>
    <x v="0"/>
  </r>
  <r>
    <x v="0"/>
    <s v="A2158"/>
    <s v="Tacos"/>
    <x v="17261"/>
    <n v="2014"/>
    <s v="Old"/>
    <x v="0"/>
  </r>
  <r>
    <x v="1"/>
    <s v="A2158"/>
    <s v="Tacos"/>
    <x v="17262"/>
    <n v="2014"/>
    <s v="New"/>
    <x v="0"/>
  </r>
  <r>
    <x v="0"/>
    <s v="A2159"/>
    <s v="Burritos"/>
    <x v="17263"/>
    <n v="2014"/>
    <s v="Old"/>
    <x v="0"/>
  </r>
  <r>
    <x v="1"/>
    <s v="A2159"/>
    <s v="Burritos"/>
    <x v="17264"/>
    <n v="2014"/>
    <s v="New"/>
    <x v="0"/>
  </r>
  <r>
    <x v="0"/>
    <s v="A2159"/>
    <s v="Drinks"/>
    <x v="17265"/>
    <n v="2014"/>
    <s v="Old"/>
    <x v="0"/>
  </r>
  <r>
    <x v="1"/>
    <s v="A2159"/>
    <s v="Drinks"/>
    <x v="17266"/>
    <n v="2014"/>
    <s v="New"/>
    <x v="0"/>
  </r>
  <r>
    <x v="0"/>
    <s v="A2159"/>
    <s v="Kids menu"/>
    <x v="17267"/>
    <n v="2014"/>
    <s v="Old"/>
    <x v="0"/>
  </r>
  <r>
    <x v="1"/>
    <s v="A2159"/>
    <s v="Kids menu"/>
    <x v="17268"/>
    <n v="2014"/>
    <s v="New"/>
    <x v="0"/>
  </r>
  <r>
    <x v="0"/>
    <s v="A2159"/>
    <s v="Tacos"/>
    <x v="17269"/>
    <n v="2014"/>
    <s v="Old"/>
    <x v="0"/>
  </r>
  <r>
    <x v="1"/>
    <s v="A2159"/>
    <s v="Tacos"/>
    <x v="17270"/>
    <n v="2014"/>
    <s v="New"/>
    <x v="0"/>
  </r>
  <r>
    <x v="0"/>
    <s v="A2160"/>
    <s v="Burritos"/>
    <x v="17271"/>
    <n v="2014"/>
    <s v="Old"/>
    <x v="0"/>
  </r>
  <r>
    <x v="1"/>
    <s v="A2160"/>
    <s v="Burritos"/>
    <x v="17272"/>
    <n v="2014"/>
    <s v="New"/>
    <x v="0"/>
  </r>
  <r>
    <x v="0"/>
    <s v="A2160"/>
    <s v="Drinks"/>
    <x v="17273"/>
    <n v="2014"/>
    <s v="Old"/>
    <x v="0"/>
  </r>
  <r>
    <x v="1"/>
    <s v="A2160"/>
    <s v="Drinks"/>
    <x v="17274"/>
    <n v="2014"/>
    <s v="New"/>
    <x v="0"/>
  </r>
  <r>
    <x v="0"/>
    <s v="A2160"/>
    <s v="Kids menu"/>
    <x v="17275"/>
    <n v="2014"/>
    <s v="Old"/>
    <x v="0"/>
  </r>
  <r>
    <x v="1"/>
    <s v="A2160"/>
    <s v="Kids menu"/>
    <x v="17276"/>
    <n v="2014"/>
    <s v="New"/>
    <x v="0"/>
  </r>
  <r>
    <x v="0"/>
    <s v="A2160"/>
    <s v="Tacos"/>
    <x v="17277"/>
    <n v="2014"/>
    <s v="Old"/>
    <x v="0"/>
  </r>
  <r>
    <x v="1"/>
    <s v="A2160"/>
    <s v="Tacos"/>
    <x v="17278"/>
    <n v="2014"/>
    <s v="New"/>
    <x v="0"/>
  </r>
  <r>
    <x v="0"/>
    <s v="A2161"/>
    <s v="Burritos"/>
    <x v="17279"/>
    <n v="2014"/>
    <s v="Old"/>
    <x v="0"/>
  </r>
  <r>
    <x v="1"/>
    <s v="A2161"/>
    <s v="Burritos"/>
    <x v="17280"/>
    <n v="2014"/>
    <s v="New"/>
    <x v="0"/>
  </r>
  <r>
    <x v="0"/>
    <s v="A2161"/>
    <s v="Drinks"/>
    <x v="17281"/>
    <n v="2014"/>
    <s v="Old"/>
    <x v="0"/>
  </r>
  <r>
    <x v="1"/>
    <s v="A2161"/>
    <s v="Drinks"/>
    <x v="17282"/>
    <n v="2014"/>
    <s v="New"/>
    <x v="0"/>
  </r>
  <r>
    <x v="0"/>
    <s v="A2161"/>
    <s v="Kids menu"/>
    <x v="17283"/>
    <n v="2014"/>
    <s v="Old"/>
    <x v="0"/>
  </r>
  <r>
    <x v="1"/>
    <s v="A2161"/>
    <s v="Kids menu"/>
    <x v="17284"/>
    <n v="2014"/>
    <s v="New"/>
    <x v="0"/>
  </r>
  <r>
    <x v="0"/>
    <s v="A2161"/>
    <s v="Tacos"/>
    <x v="17285"/>
    <n v="2014"/>
    <s v="Old"/>
    <x v="0"/>
  </r>
  <r>
    <x v="1"/>
    <s v="A2161"/>
    <s v="Tacos"/>
    <x v="17286"/>
    <n v="2014"/>
    <s v="New"/>
    <x v="0"/>
  </r>
  <r>
    <x v="0"/>
    <s v="A2162"/>
    <s v="Burritos"/>
    <x v="17287"/>
    <n v="2014"/>
    <s v="Old"/>
    <x v="0"/>
  </r>
  <r>
    <x v="1"/>
    <s v="A2162"/>
    <s v="Burritos"/>
    <x v="17288"/>
    <n v="2014"/>
    <s v="New"/>
    <x v="0"/>
  </r>
  <r>
    <x v="0"/>
    <s v="A2162"/>
    <s v="Drinks"/>
    <x v="17289"/>
    <n v="2014"/>
    <s v="Old"/>
    <x v="0"/>
  </r>
  <r>
    <x v="1"/>
    <s v="A2162"/>
    <s v="Drinks"/>
    <x v="17290"/>
    <n v="2014"/>
    <s v="New"/>
    <x v="0"/>
  </r>
  <r>
    <x v="0"/>
    <s v="A2162"/>
    <s v="Kids menu"/>
    <x v="17291"/>
    <n v="2014"/>
    <s v="Old"/>
    <x v="0"/>
  </r>
  <r>
    <x v="1"/>
    <s v="A2162"/>
    <s v="Kids menu"/>
    <x v="17292"/>
    <n v="2014"/>
    <s v="New"/>
    <x v="0"/>
  </r>
  <r>
    <x v="0"/>
    <s v="A2162"/>
    <s v="Tacos"/>
    <x v="17293"/>
    <n v="2014"/>
    <s v="Old"/>
    <x v="0"/>
  </r>
  <r>
    <x v="1"/>
    <s v="A2162"/>
    <s v="Tacos"/>
    <x v="17294"/>
    <n v="2014"/>
    <s v="New"/>
    <x v="0"/>
  </r>
  <r>
    <x v="0"/>
    <s v="A2163"/>
    <s v="Burritos"/>
    <x v="17295"/>
    <n v="2014"/>
    <s v="Old"/>
    <x v="0"/>
  </r>
  <r>
    <x v="1"/>
    <s v="A2163"/>
    <s v="Burritos"/>
    <x v="17296"/>
    <n v="2014"/>
    <s v="New"/>
    <x v="0"/>
  </r>
  <r>
    <x v="0"/>
    <s v="A2163"/>
    <s v="Drinks"/>
    <x v="17297"/>
    <n v="2014"/>
    <s v="Old"/>
    <x v="0"/>
  </r>
  <r>
    <x v="1"/>
    <s v="A2163"/>
    <s v="Drinks"/>
    <x v="17298"/>
    <n v="2014"/>
    <s v="New"/>
    <x v="0"/>
  </r>
  <r>
    <x v="0"/>
    <s v="A2163"/>
    <s v="Kids menu"/>
    <x v="17299"/>
    <n v="2014"/>
    <s v="Old"/>
    <x v="0"/>
  </r>
  <r>
    <x v="1"/>
    <s v="A2163"/>
    <s v="Kids menu"/>
    <x v="17300"/>
    <n v="2014"/>
    <s v="New"/>
    <x v="0"/>
  </r>
  <r>
    <x v="0"/>
    <s v="A2163"/>
    <s v="Tacos"/>
    <x v="17301"/>
    <n v="2014"/>
    <s v="Old"/>
    <x v="0"/>
  </r>
  <r>
    <x v="1"/>
    <s v="A2163"/>
    <s v="Tacos"/>
    <x v="17302"/>
    <n v="2014"/>
    <s v="New"/>
    <x v="0"/>
  </r>
  <r>
    <x v="0"/>
    <s v="A2164"/>
    <s v="Burritos"/>
    <x v="17303"/>
    <n v="2014"/>
    <s v="Old"/>
    <x v="0"/>
  </r>
  <r>
    <x v="1"/>
    <s v="A2164"/>
    <s v="Burritos"/>
    <x v="17304"/>
    <n v="2014"/>
    <s v="New"/>
    <x v="0"/>
  </r>
  <r>
    <x v="0"/>
    <s v="A2164"/>
    <s v="Drinks"/>
    <x v="17305"/>
    <n v="2014"/>
    <s v="Old"/>
    <x v="0"/>
  </r>
  <r>
    <x v="1"/>
    <s v="A2164"/>
    <s v="Drinks"/>
    <x v="17306"/>
    <n v="2014"/>
    <s v="New"/>
    <x v="0"/>
  </r>
  <r>
    <x v="0"/>
    <s v="A2164"/>
    <s v="Kids menu"/>
    <x v="17307"/>
    <n v="2014"/>
    <s v="Old"/>
    <x v="0"/>
  </r>
  <r>
    <x v="1"/>
    <s v="A2164"/>
    <s v="Kids menu"/>
    <x v="17308"/>
    <n v="2014"/>
    <s v="New"/>
    <x v="0"/>
  </r>
  <r>
    <x v="0"/>
    <s v="A2164"/>
    <s v="Tacos"/>
    <x v="17309"/>
    <n v="2014"/>
    <s v="Old"/>
    <x v="0"/>
  </r>
  <r>
    <x v="1"/>
    <s v="A2164"/>
    <s v="Tacos"/>
    <x v="17310"/>
    <n v="2014"/>
    <s v="New"/>
    <x v="0"/>
  </r>
  <r>
    <x v="0"/>
    <s v="A2165"/>
    <s v="Burritos"/>
    <x v="17311"/>
    <n v="2014"/>
    <s v="Old"/>
    <x v="0"/>
  </r>
  <r>
    <x v="1"/>
    <s v="A2165"/>
    <s v="Burritos"/>
    <x v="17312"/>
    <n v="2014"/>
    <s v="New"/>
    <x v="0"/>
  </r>
  <r>
    <x v="0"/>
    <s v="A2165"/>
    <s v="Drinks"/>
    <x v="17313"/>
    <n v="2014"/>
    <s v="Old"/>
    <x v="0"/>
  </r>
  <r>
    <x v="1"/>
    <s v="A2165"/>
    <s v="Drinks"/>
    <x v="17314"/>
    <n v="2014"/>
    <s v="New"/>
    <x v="0"/>
  </r>
  <r>
    <x v="0"/>
    <s v="A2165"/>
    <s v="Kids menu"/>
    <x v="17315"/>
    <n v="2014"/>
    <s v="Old"/>
    <x v="0"/>
  </r>
  <r>
    <x v="1"/>
    <s v="A2165"/>
    <s v="Kids menu"/>
    <x v="17316"/>
    <n v="2014"/>
    <s v="New"/>
    <x v="0"/>
  </r>
  <r>
    <x v="0"/>
    <s v="A2165"/>
    <s v="Tacos"/>
    <x v="17317"/>
    <n v="2014"/>
    <s v="Old"/>
    <x v="0"/>
  </r>
  <r>
    <x v="1"/>
    <s v="A2165"/>
    <s v="Tacos"/>
    <x v="17318"/>
    <n v="2014"/>
    <s v="New"/>
    <x v="0"/>
  </r>
  <r>
    <x v="0"/>
    <s v="A2166"/>
    <s v="Burritos"/>
    <x v="17319"/>
    <n v="2014"/>
    <s v="Old"/>
    <x v="0"/>
  </r>
  <r>
    <x v="1"/>
    <s v="A2166"/>
    <s v="Burritos"/>
    <x v="17320"/>
    <n v="2014"/>
    <s v="New"/>
    <x v="0"/>
  </r>
  <r>
    <x v="0"/>
    <s v="A2166"/>
    <s v="Drinks"/>
    <x v="17321"/>
    <n v="2014"/>
    <s v="Old"/>
    <x v="0"/>
  </r>
  <r>
    <x v="1"/>
    <s v="A2166"/>
    <s v="Drinks"/>
    <x v="17322"/>
    <n v="2014"/>
    <s v="New"/>
    <x v="0"/>
  </r>
  <r>
    <x v="0"/>
    <s v="A2166"/>
    <s v="Kids menu"/>
    <x v="17323"/>
    <n v="2014"/>
    <s v="Old"/>
    <x v="0"/>
  </r>
  <r>
    <x v="1"/>
    <s v="A2166"/>
    <s v="Kids menu"/>
    <x v="17324"/>
    <n v="2014"/>
    <s v="New"/>
    <x v="0"/>
  </r>
  <r>
    <x v="0"/>
    <s v="A2166"/>
    <s v="Tacos"/>
    <x v="17325"/>
    <n v="2014"/>
    <s v="Old"/>
    <x v="0"/>
  </r>
  <r>
    <x v="1"/>
    <s v="A2166"/>
    <s v="Tacos"/>
    <x v="17326"/>
    <n v="2014"/>
    <s v="New"/>
    <x v="0"/>
  </r>
  <r>
    <x v="0"/>
    <s v="A2167"/>
    <s v="Burritos"/>
    <x v="17327"/>
    <n v="2014"/>
    <s v="Old"/>
    <x v="0"/>
  </r>
  <r>
    <x v="1"/>
    <s v="A2167"/>
    <s v="Burritos"/>
    <x v="17328"/>
    <n v="2014"/>
    <s v="New"/>
    <x v="0"/>
  </r>
  <r>
    <x v="0"/>
    <s v="A2167"/>
    <s v="Drinks"/>
    <x v="17329"/>
    <n v="2014"/>
    <s v="Old"/>
    <x v="0"/>
  </r>
  <r>
    <x v="1"/>
    <s v="A2167"/>
    <s v="Drinks"/>
    <x v="17330"/>
    <n v="2014"/>
    <s v="New"/>
    <x v="0"/>
  </r>
  <r>
    <x v="0"/>
    <s v="A2167"/>
    <s v="Kids menu"/>
    <x v="17331"/>
    <n v="2014"/>
    <s v="Old"/>
    <x v="0"/>
  </r>
  <r>
    <x v="1"/>
    <s v="A2167"/>
    <s v="Kids menu"/>
    <x v="17332"/>
    <n v="2014"/>
    <s v="New"/>
    <x v="0"/>
  </r>
  <r>
    <x v="0"/>
    <s v="A2167"/>
    <s v="Tacos"/>
    <x v="17333"/>
    <n v="2014"/>
    <s v="Old"/>
    <x v="0"/>
  </r>
  <r>
    <x v="1"/>
    <s v="A2167"/>
    <s v="Tacos"/>
    <x v="17334"/>
    <n v="2014"/>
    <s v="New"/>
    <x v="0"/>
  </r>
  <r>
    <x v="0"/>
    <s v="A2168"/>
    <s v="Burritos"/>
    <x v="17335"/>
    <n v="2014"/>
    <s v="Old"/>
    <x v="0"/>
  </r>
  <r>
    <x v="1"/>
    <s v="A2168"/>
    <s v="Burritos"/>
    <x v="17336"/>
    <n v="2014"/>
    <s v="New"/>
    <x v="0"/>
  </r>
  <r>
    <x v="0"/>
    <s v="A2168"/>
    <s v="Drinks"/>
    <x v="17337"/>
    <n v="2014"/>
    <s v="Old"/>
    <x v="0"/>
  </r>
  <r>
    <x v="1"/>
    <s v="A2168"/>
    <s v="Drinks"/>
    <x v="17338"/>
    <n v="2014"/>
    <s v="New"/>
    <x v="0"/>
  </r>
  <r>
    <x v="0"/>
    <s v="A2168"/>
    <s v="Kids menu"/>
    <x v="17339"/>
    <n v="2014"/>
    <s v="Old"/>
    <x v="0"/>
  </r>
  <r>
    <x v="1"/>
    <s v="A2168"/>
    <s v="Kids menu"/>
    <x v="17340"/>
    <n v="2014"/>
    <s v="New"/>
    <x v="0"/>
  </r>
  <r>
    <x v="0"/>
    <s v="A2168"/>
    <s v="Tacos"/>
    <x v="17341"/>
    <n v="2014"/>
    <s v="Old"/>
    <x v="0"/>
  </r>
  <r>
    <x v="1"/>
    <s v="A2168"/>
    <s v="Tacos"/>
    <x v="17342"/>
    <n v="2014"/>
    <s v="New"/>
    <x v="0"/>
  </r>
  <r>
    <x v="0"/>
    <s v="A2169"/>
    <s v="Burritos"/>
    <x v="17343"/>
    <n v="2014"/>
    <s v="Old"/>
    <x v="0"/>
  </r>
  <r>
    <x v="1"/>
    <s v="A2169"/>
    <s v="Burritos"/>
    <x v="17344"/>
    <n v="2014"/>
    <s v="New"/>
    <x v="0"/>
  </r>
  <r>
    <x v="0"/>
    <s v="A2169"/>
    <s v="Drinks"/>
    <x v="17345"/>
    <n v="2014"/>
    <s v="Old"/>
    <x v="0"/>
  </r>
  <r>
    <x v="1"/>
    <s v="A2169"/>
    <s v="Drinks"/>
    <x v="17346"/>
    <n v="2014"/>
    <s v="New"/>
    <x v="0"/>
  </r>
  <r>
    <x v="0"/>
    <s v="A2169"/>
    <s v="Kids menu"/>
    <x v="17347"/>
    <n v="2014"/>
    <s v="Old"/>
    <x v="0"/>
  </r>
  <r>
    <x v="1"/>
    <s v="A2169"/>
    <s v="Kids menu"/>
    <x v="17348"/>
    <n v="2014"/>
    <s v="New"/>
    <x v="0"/>
  </r>
  <r>
    <x v="0"/>
    <s v="A2169"/>
    <s v="Tacos"/>
    <x v="17349"/>
    <n v="2014"/>
    <s v="Old"/>
    <x v="0"/>
  </r>
  <r>
    <x v="1"/>
    <s v="A2169"/>
    <s v="Tacos"/>
    <x v="17350"/>
    <n v="2014"/>
    <s v="New"/>
    <x v="0"/>
  </r>
  <r>
    <x v="0"/>
    <s v="A2170"/>
    <s v="Burritos"/>
    <x v="17351"/>
    <n v="2014"/>
    <s v="Old"/>
    <x v="0"/>
  </r>
  <r>
    <x v="1"/>
    <s v="A2170"/>
    <s v="Burritos"/>
    <x v="17352"/>
    <n v="2014"/>
    <s v="New"/>
    <x v="0"/>
  </r>
  <r>
    <x v="0"/>
    <s v="A2170"/>
    <s v="Drinks"/>
    <x v="17353"/>
    <n v="2014"/>
    <s v="Old"/>
    <x v="0"/>
  </r>
  <r>
    <x v="1"/>
    <s v="A2170"/>
    <s v="Drinks"/>
    <x v="17354"/>
    <n v="2014"/>
    <s v="New"/>
    <x v="0"/>
  </r>
  <r>
    <x v="0"/>
    <s v="A2170"/>
    <s v="Kids menu"/>
    <x v="17355"/>
    <n v="2014"/>
    <s v="Old"/>
    <x v="0"/>
  </r>
  <r>
    <x v="1"/>
    <s v="A2170"/>
    <s v="Kids menu"/>
    <x v="17356"/>
    <n v="2014"/>
    <s v="New"/>
    <x v="0"/>
  </r>
  <r>
    <x v="0"/>
    <s v="A2170"/>
    <s v="Tacos"/>
    <x v="17357"/>
    <n v="2014"/>
    <s v="Old"/>
    <x v="0"/>
  </r>
  <r>
    <x v="1"/>
    <s v="A2170"/>
    <s v="Tacos"/>
    <x v="17358"/>
    <n v="2014"/>
    <s v="New"/>
    <x v="0"/>
  </r>
  <r>
    <x v="0"/>
    <s v="A2171"/>
    <s v="Burritos"/>
    <x v="17359"/>
    <n v="2014"/>
    <s v="Old"/>
    <x v="0"/>
  </r>
  <r>
    <x v="1"/>
    <s v="A2171"/>
    <s v="Burritos"/>
    <x v="17360"/>
    <n v="2014"/>
    <s v="New"/>
    <x v="0"/>
  </r>
  <r>
    <x v="0"/>
    <s v="A2171"/>
    <s v="Drinks"/>
    <x v="17361"/>
    <n v="2014"/>
    <s v="Old"/>
    <x v="0"/>
  </r>
  <r>
    <x v="1"/>
    <s v="A2171"/>
    <s v="Drinks"/>
    <x v="17362"/>
    <n v="2014"/>
    <s v="New"/>
    <x v="0"/>
  </r>
  <r>
    <x v="0"/>
    <s v="A2171"/>
    <s v="Kids menu"/>
    <x v="17363"/>
    <n v="2014"/>
    <s v="Old"/>
    <x v="0"/>
  </r>
  <r>
    <x v="1"/>
    <s v="A2171"/>
    <s v="Kids menu"/>
    <x v="17364"/>
    <n v="2014"/>
    <s v="New"/>
    <x v="0"/>
  </r>
  <r>
    <x v="0"/>
    <s v="A2171"/>
    <s v="Tacos"/>
    <x v="17365"/>
    <n v="2014"/>
    <s v="Old"/>
    <x v="0"/>
  </r>
  <r>
    <x v="1"/>
    <s v="A2171"/>
    <s v="Tacos"/>
    <x v="17366"/>
    <n v="2014"/>
    <s v="New"/>
    <x v="0"/>
  </r>
  <r>
    <x v="0"/>
    <s v="A2172"/>
    <s v="Burritos"/>
    <x v="17367"/>
    <n v="2014"/>
    <s v="Old"/>
    <x v="0"/>
  </r>
  <r>
    <x v="1"/>
    <s v="A2172"/>
    <s v="Burritos"/>
    <x v="17368"/>
    <n v="2014"/>
    <s v="New"/>
    <x v="0"/>
  </r>
  <r>
    <x v="0"/>
    <s v="A2172"/>
    <s v="Drinks"/>
    <x v="17369"/>
    <n v="2014"/>
    <s v="Old"/>
    <x v="0"/>
  </r>
  <r>
    <x v="1"/>
    <s v="A2172"/>
    <s v="Drinks"/>
    <x v="17370"/>
    <n v="2014"/>
    <s v="New"/>
    <x v="0"/>
  </r>
  <r>
    <x v="0"/>
    <s v="A2172"/>
    <s v="Kids menu"/>
    <x v="17371"/>
    <n v="2014"/>
    <s v="Old"/>
    <x v="0"/>
  </r>
  <r>
    <x v="1"/>
    <s v="A2172"/>
    <s v="Kids menu"/>
    <x v="17372"/>
    <n v="2014"/>
    <s v="New"/>
    <x v="0"/>
  </r>
  <r>
    <x v="0"/>
    <s v="A2172"/>
    <s v="Tacos"/>
    <x v="17373"/>
    <n v="2014"/>
    <s v="Old"/>
    <x v="0"/>
  </r>
  <r>
    <x v="1"/>
    <s v="A2172"/>
    <s v="Tacos"/>
    <x v="17374"/>
    <n v="2014"/>
    <s v="New"/>
    <x v="0"/>
  </r>
  <r>
    <x v="0"/>
    <s v="A2173"/>
    <s v="Burritos"/>
    <x v="17375"/>
    <n v="2014"/>
    <s v="Old"/>
    <x v="0"/>
  </r>
  <r>
    <x v="1"/>
    <s v="A2173"/>
    <s v="Burritos"/>
    <x v="17376"/>
    <n v="2014"/>
    <s v="New"/>
    <x v="0"/>
  </r>
  <r>
    <x v="0"/>
    <s v="A2173"/>
    <s v="Drinks"/>
    <x v="17377"/>
    <n v="2014"/>
    <s v="Old"/>
    <x v="0"/>
  </r>
  <r>
    <x v="1"/>
    <s v="A2173"/>
    <s v="Drinks"/>
    <x v="17378"/>
    <n v="2014"/>
    <s v="New"/>
    <x v="0"/>
  </r>
  <r>
    <x v="0"/>
    <s v="A2173"/>
    <s v="Kids menu"/>
    <x v="17379"/>
    <n v="2014"/>
    <s v="Old"/>
    <x v="0"/>
  </r>
  <r>
    <x v="1"/>
    <s v="A2173"/>
    <s v="Kids menu"/>
    <x v="17380"/>
    <n v="2014"/>
    <s v="New"/>
    <x v="0"/>
  </r>
  <r>
    <x v="0"/>
    <s v="A2173"/>
    <s v="Tacos"/>
    <x v="17381"/>
    <n v="2014"/>
    <s v="Old"/>
    <x v="0"/>
  </r>
  <r>
    <x v="1"/>
    <s v="A2173"/>
    <s v="Tacos"/>
    <x v="17382"/>
    <n v="2014"/>
    <s v="New"/>
    <x v="0"/>
  </r>
  <r>
    <x v="0"/>
    <s v="A2174"/>
    <s v="Burritos"/>
    <x v="17383"/>
    <n v="2014"/>
    <s v="Old"/>
    <x v="0"/>
  </r>
  <r>
    <x v="1"/>
    <s v="A2174"/>
    <s v="Burritos"/>
    <x v="17384"/>
    <n v="2014"/>
    <s v="New"/>
    <x v="0"/>
  </r>
  <r>
    <x v="0"/>
    <s v="A2174"/>
    <s v="Drinks"/>
    <x v="17385"/>
    <n v="2014"/>
    <s v="Old"/>
    <x v="0"/>
  </r>
  <r>
    <x v="1"/>
    <s v="A2174"/>
    <s v="Drinks"/>
    <x v="17386"/>
    <n v="2014"/>
    <s v="New"/>
    <x v="0"/>
  </r>
  <r>
    <x v="0"/>
    <s v="A2174"/>
    <s v="Kids menu"/>
    <x v="17387"/>
    <n v="2014"/>
    <s v="Old"/>
    <x v="0"/>
  </r>
  <r>
    <x v="1"/>
    <s v="A2174"/>
    <s v="Kids menu"/>
    <x v="17388"/>
    <n v="2014"/>
    <s v="New"/>
    <x v="0"/>
  </r>
  <r>
    <x v="0"/>
    <s v="A2174"/>
    <s v="Tacos"/>
    <x v="17389"/>
    <n v="2014"/>
    <s v="Old"/>
    <x v="0"/>
  </r>
  <r>
    <x v="1"/>
    <s v="A2174"/>
    <s v="Tacos"/>
    <x v="17390"/>
    <n v="2014"/>
    <s v="New"/>
    <x v="0"/>
  </r>
  <r>
    <x v="0"/>
    <s v="A2175"/>
    <s v="Burritos"/>
    <x v="17391"/>
    <n v="2014"/>
    <s v="Old"/>
    <x v="0"/>
  </r>
  <r>
    <x v="1"/>
    <s v="A2175"/>
    <s v="Burritos"/>
    <x v="17392"/>
    <n v="2014"/>
    <s v="New"/>
    <x v="0"/>
  </r>
  <r>
    <x v="0"/>
    <s v="A2175"/>
    <s v="Drinks"/>
    <x v="17393"/>
    <n v="2014"/>
    <s v="Old"/>
    <x v="0"/>
  </r>
  <r>
    <x v="1"/>
    <s v="A2175"/>
    <s v="Drinks"/>
    <x v="17394"/>
    <n v="2014"/>
    <s v="New"/>
    <x v="0"/>
  </r>
  <r>
    <x v="0"/>
    <s v="A2175"/>
    <s v="Kids menu"/>
    <x v="17395"/>
    <n v="2014"/>
    <s v="Old"/>
    <x v="0"/>
  </r>
  <r>
    <x v="1"/>
    <s v="A2175"/>
    <s v="Kids menu"/>
    <x v="17396"/>
    <n v="2014"/>
    <s v="New"/>
    <x v="0"/>
  </r>
  <r>
    <x v="0"/>
    <s v="A2175"/>
    <s v="Tacos"/>
    <x v="17397"/>
    <n v="2014"/>
    <s v="Old"/>
    <x v="0"/>
  </r>
  <r>
    <x v="1"/>
    <s v="A2175"/>
    <s v="Tacos"/>
    <x v="17398"/>
    <n v="2014"/>
    <s v="New"/>
    <x v="0"/>
  </r>
  <r>
    <x v="0"/>
    <s v="A2176"/>
    <s v="Burritos"/>
    <x v="17399"/>
    <n v="2014"/>
    <s v="Old"/>
    <x v="0"/>
  </r>
  <r>
    <x v="1"/>
    <s v="A2176"/>
    <s v="Burritos"/>
    <x v="17400"/>
    <n v="2014"/>
    <s v="New"/>
    <x v="0"/>
  </r>
  <r>
    <x v="0"/>
    <s v="A2176"/>
    <s v="Drinks"/>
    <x v="17401"/>
    <n v="2014"/>
    <s v="Old"/>
    <x v="0"/>
  </r>
  <r>
    <x v="1"/>
    <s v="A2176"/>
    <s v="Drinks"/>
    <x v="17402"/>
    <n v="2014"/>
    <s v="New"/>
    <x v="0"/>
  </r>
  <r>
    <x v="0"/>
    <s v="A2176"/>
    <s v="Kids menu"/>
    <x v="17403"/>
    <n v="2014"/>
    <s v="Old"/>
    <x v="0"/>
  </r>
  <r>
    <x v="1"/>
    <s v="A2176"/>
    <s v="Kids menu"/>
    <x v="17404"/>
    <n v="2014"/>
    <s v="New"/>
    <x v="0"/>
  </r>
  <r>
    <x v="0"/>
    <s v="A2176"/>
    <s v="Tacos"/>
    <x v="17405"/>
    <n v="2014"/>
    <s v="Old"/>
    <x v="0"/>
  </r>
  <r>
    <x v="1"/>
    <s v="A2176"/>
    <s v="Tacos"/>
    <x v="17406"/>
    <n v="2014"/>
    <s v="New"/>
    <x v="0"/>
  </r>
  <r>
    <x v="0"/>
    <s v="A2177"/>
    <s v="Burritos"/>
    <x v="17407"/>
    <n v="2014"/>
    <s v="Old"/>
    <x v="0"/>
  </r>
  <r>
    <x v="1"/>
    <s v="A2177"/>
    <s v="Burritos"/>
    <x v="17408"/>
    <n v="2014"/>
    <s v="New"/>
    <x v="0"/>
  </r>
  <r>
    <x v="0"/>
    <s v="A2177"/>
    <s v="Drinks"/>
    <x v="17409"/>
    <n v="2014"/>
    <s v="Old"/>
    <x v="0"/>
  </r>
  <r>
    <x v="1"/>
    <s v="A2177"/>
    <s v="Drinks"/>
    <x v="17410"/>
    <n v="2014"/>
    <s v="New"/>
    <x v="0"/>
  </r>
  <r>
    <x v="0"/>
    <s v="A2177"/>
    <s v="Kids menu"/>
    <x v="17411"/>
    <n v="2014"/>
    <s v="Old"/>
    <x v="0"/>
  </r>
  <r>
    <x v="1"/>
    <s v="A2177"/>
    <s v="Kids menu"/>
    <x v="17412"/>
    <n v="2014"/>
    <s v="New"/>
    <x v="0"/>
  </r>
  <r>
    <x v="0"/>
    <s v="A2177"/>
    <s v="Tacos"/>
    <x v="17413"/>
    <n v="2014"/>
    <s v="Old"/>
    <x v="0"/>
  </r>
  <r>
    <x v="1"/>
    <s v="A2177"/>
    <s v="Tacos"/>
    <x v="17414"/>
    <n v="2014"/>
    <s v="New"/>
    <x v="0"/>
  </r>
  <r>
    <x v="0"/>
    <s v="A2178"/>
    <s v="Burritos"/>
    <x v="17415"/>
    <n v="2014"/>
    <s v="Old"/>
    <x v="0"/>
  </r>
  <r>
    <x v="1"/>
    <s v="A2178"/>
    <s v="Burritos"/>
    <x v="17416"/>
    <n v="2014"/>
    <s v="New"/>
    <x v="0"/>
  </r>
  <r>
    <x v="0"/>
    <s v="A2178"/>
    <s v="Drinks"/>
    <x v="17417"/>
    <n v="2014"/>
    <s v="Old"/>
    <x v="0"/>
  </r>
  <r>
    <x v="1"/>
    <s v="A2178"/>
    <s v="Drinks"/>
    <x v="17418"/>
    <n v="2014"/>
    <s v="New"/>
    <x v="0"/>
  </r>
  <r>
    <x v="0"/>
    <s v="A2178"/>
    <s v="Kids menu"/>
    <x v="17419"/>
    <n v="2014"/>
    <s v="Old"/>
    <x v="0"/>
  </r>
  <r>
    <x v="1"/>
    <s v="A2178"/>
    <s v="Kids menu"/>
    <x v="17420"/>
    <n v="2014"/>
    <s v="New"/>
    <x v="0"/>
  </r>
  <r>
    <x v="0"/>
    <s v="A2178"/>
    <s v="Tacos"/>
    <x v="17421"/>
    <n v="2014"/>
    <s v="Old"/>
    <x v="0"/>
  </r>
  <r>
    <x v="1"/>
    <s v="A2178"/>
    <s v="Tacos"/>
    <x v="17422"/>
    <n v="2014"/>
    <s v="New"/>
    <x v="0"/>
  </r>
  <r>
    <x v="0"/>
    <s v="A2179"/>
    <s v="Burritos"/>
    <x v="17423"/>
    <n v="2014"/>
    <s v="Old"/>
    <x v="0"/>
  </r>
  <r>
    <x v="1"/>
    <s v="A2179"/>
    <s v="Burritos"/>
    <x v="17424"/>
    <n v="2014"/>
    <s v="New"/>
    <x v="0"/>
  </r>
  <r>
    <x v="0"/>
    <s v="A2179"/>
    <s v="Drinks"/>
    <x v="17425"/>
    <n v="2014"/>
    <s v="Old"/>
    <x v="0"/>
  </r>
  <r>
    <x v="1"/>
    <s v="A2179"/>
    <s v="Drinks"/>
    <x v="17426"/>
    <n v="2014"/>
    <s v="New"/>
    <x v="0"/>
  </r>
  <r>
    <x v="0"/>
    <s v="A2179"/>
    <s v="Kids menu"/>
    <x v="17427"/>
    <n v="2014"/>
    <s v="Old"/>
    <x v="0"/>
  </r>
  <r>
    <x v="1"/>
    <s v="A2179"/>
    <s v="Kids menu"/>
    <x v="17428"/>
    <n v="2014"/>
    <s v="New"/>
    <x v="0"/>
  </r>
  <r>
    <x v="0"/>
    <s v="A2179"/>
    <s v="Tacos"/>
    <x v="17429"/>
    <n v="2014"/>
    <s v="Old"/>
    <x v="0"/>
  </r>
  <r>
    <x v="1"/>
    <s v="A2179"/>
    <s v="Tacos"/>
    <x v="17430"/>
    <n v="2014"/>
    <s v="New"/>
    <x v="0"/>
  </r>
  <r>
    <x v="0"/>
    <s v="A2180"/>
    <s v="Burritos"/>
    <x v="17431"/>
    <n v="2014"/>
    <s v="Old"/>
    <x v="0"/>
  </r>
  <r>
    <x v="1"/>
    <s v="A2180"/>
    <s v="Burritos"/>
    <x v="17432"/>
    <n v="2014"/>
    <s v="New"/>
    <x v="0"/>
  </r>
  <r>
    <x v="0"/>
    <s v="A2180"/>
    <s v="Drinks"/>
    <x v="17433"/>
    <n v="2014"/>
    <s v="Old"/>
    <x v="0"/>
  </r>
  <r>
    <x v="1"/>
    <s v="A2180"/>
    <s v="Drinks"/>
    <x v="17434"/>
    <n v="2014"/>
    <s v="New"/>
    <x v="0"/>
  </r>
  <r>
    <x v="0"/>
    <s v="A2180"/>
    <s v="Kids menu"/>
    <x v="17435"/>
    <n v="2014"/>
    <s v="Old"/>
    <x v="0"/>
  </r>
  <r>
    <x v="1"/>
    <s v="A2180"/>
    <s v="Kids menu"/>
    <x v="17436"/>
    <n v="2014"/>
    <s v="New"/>
    <x v="0"/>
  </r>
  <r>
    <x v="0"/>
    <s v="A2180"/>
    <s v="Tacos"/>
    <x v="17437"/>
    <n v="2014"/>
    <s v="Old"/>
    <x v="0"/>
  </r>
  <r>
    <x v="1"/>
    <s v="A2180"/>
    <s v="Tacos"/>
    <x v="17438"/>
    <n v="2014"/>
    <s v="New"/>
    <x v="0"/>
  </r>
  <r>
    <x v="0"/>
    <s v="A2181"/>
    <s v="Burritos"/>
    <x v="17439"/>
    <n v="2014"/>
    <s v="Old"/>
    <x v="0"/>
  </r>
  <r>
    <x v="1"/>
    <s v="A2181"/>
    <s v="Burritos"/>
    <x v="17440"/>
    <n v="2014"/>
    <s v="New"/>
    <x v="0"/>
  </r>
  <r>
    <x v="0"/>
    <s v="A2181"/>
    <s v="Drinks"/>
    <x v="17441"/>
    <n v="2014"/>
    <s v="Old"/>
    <x v="0"/>
  </r>
  <r>
    <x v="1"/>
    <s v="A2181"/>
    <s v="Drinks"/>
    <x v="17442"/>
    <n v="2014"/>
    <s v="New"/>
    <x v="0"/>
  </r>
  <r>
    <x v="0"/>
    <s v="A2181"/>
    <s v="Kids menu"/>
    <x v="17443"/>
    <n v="2014"/>
    <s v="Old"/>
    <x v="0"/>
  </r>
  <r>
    <x v="1"/>
    <s v="A2181"/>
    <s v="Kids menu"/>
    <x v="17444"/>
    <n v="2014"/>
    <s v="New"/>
    <x v="0"/>
  </r>
  <r>
    <x v="0"/>
    <s v="A2181"/>
    <s v="Tacos"/>
    <x v="17445"/>
    <n v="2014"/>
    <s v="Old"/>
    <x v="0"/>
  </r>
  <r>
    <x v="1"/>
    <s v="A2181"/>
    <s v="Tacos"/>
    <x v="17446"/>
    <n v="2014"/>
    <s v="New"/>
    <x v="0"/>
  </r>
  <r>
    <x v="0"/>
    <s v="A2182"/>
    <s v="Burritos"/>
    <x v="17447"/>
    <n v="2014"/>
    <s v="Old"/>
    <x v="0"/>
  </r>
  <r>
    <x v="1"/>
    <s v="A2182"/>
    <s v="Burritos"/>
    <x v="17448"/>
    <n v="2014"/>
    <s v="New"/>
    <x v="0"/>
  </r>
  <r>
    <x v="0"/>
    <s v="A2182"/>
    <s v="Drinks"/>
    <x v="17449"/>
    <n v="2014"/>
    <s v="Old"/>
    <x v="0"/>
  </r>
  <r>
    <x v="1"/>
    <s v="A2182"/>
    <s v="Drinks"/>
    <x v="17450"/>
    <n v="2014"/>
    <s v="New"/>
    <x v="0"/>
  </r>
  <r>
    <x v="0"/>
    <s v="A2182"/>
    <s v="Kids menu"/>
    <x v="17451"/>
    <n v="2014"/>
    <s v="Old"/>
    <x v="0"/>
  </r>
  <r>
    <x v="1"/>
    <s v="A2182"/>
    <s v="Kids menu"/>
    <x v="17452"/>
    <n v="2014"/>
    <s v="New"/>
    <x v="0"/>
  </r>
  <r>
    <x v="0"/>
    <s v="A2182"/>
    <s v="Tacos"/>
    <x v="17453"/>
    <n v="2014"/>
    <s v="Old"/>
    <x v="0"/>
  </r>
  <r>
    <x v="1"/>
    <s v="A2182"/>
    <s v="Tacos"/>
    <x v="17454"/>
    <n v="2014"/>
    <s v="New"/>
    <x v="0"/>
  </r>
  <r>
    <x v="0"/>
    <s v="A2183"/>
    <s v="Burritos"/>
    <x v="17455"/>
    <n v="2014"/>
    <s v="Old"/>
    <x v="0"/>
  </r>
  <r>
    <x v="1"/>
    <s v="A2183"/>
    <s v="Burritos"/>
    <x v="17456"/>
    <n v="2014"/>
    <s v="New"/>
    <x v="0"/>
  </r>
  <r>
    <x v="0"/>
    <s v="A2183"/>
    <s v="Drinks"/>
    <x v="17457"/>
    <n v="2014"/>
    <s v="Old"/>
    <x v="0"/>
  </r>
  <r>
    <x v="1"/>
    <s v="A2183"/>
    <s v="Drinks"/>
    <x v="17458"/>
    <n v="2014"/>
    <s v="New"/>
    <x v="0"/>
  </r>
  <r>
    <x v="0"/>
    <s v="A2183"/>
    <s v="Kids menu"/>
    <x v="17459"/>
    <n v="2014"/>
    <s v="Old"/>
    <x v="0"/>
  </r>
  <r>
    <x v="1"/>
    <s v="A2183"/>
    <s v="Kids menu"/>
    <x v="17460"/>
    <n v="2014"/>
    <s v="New"/>
    <x v="0"/>
  </r>
  <r>
    <x v="0"/>
    <s v="A2183"/>
    <s v="Tacos"/>
    <x v="17461"/>
    <n v="2014"/>
    <s v="Old"/>
    <x v="0"/>
  </r>
  <r>
    <x v="1"/>
    <s v="A2183"/>
    <s v="Tacos"/>
    <x v="17462"/>
    <n v="2014"/>
    <s v="New"/>
    <x v="0"/>
  </r>
  <r>
    <x v="0"/>
    <s v="A2184"/>
    <s v="Burritos"/>
    <x v="17463"/>
    <n v="2014"/>
    <s v="Old"/>
    <x v="0"/>
  </r>
  <r>
    <x v="1"/>
    <s v="A2184"/>
    <s v="Burritos"/>
    <x v="17464"/>
    <n v="2014"/>
    <s v="New"/>
    <x v="0"/>
  </r>
  <r>
    <x v="0"/>
    <s v="A2184"/>
    <s v="Drinks"/>
    <x v="17465"/>
    <n v="2014"/>
    <s v="Old"/>
    <x v="0"/>
  </r>
  <r>
    <x v="1"/>
    <s v="A2184"/>
    <s v="Drinks"/>
    <x v="17466"/>
    <n v="2014"/>
    <s v="New"/>
    <x v="0"/>
  </r>
  <r>
    <x v="0"/>
    <s v="A2184"/>
    <s v="Kids menu"/>
    <x v="17467"/>
    <n v="2014"/>
    <s v="Old"/>
    <x v="0"/>
  </r>
  <r>
    <x v="1"/>
    <s v="A2184"/>
    <s v="Kids menu"/>
    <x v="17468"/>
    <n v="2014"/>
    <s v="New"/>
    <x v="0"/>
  </r>
  <r>
    <x v="0"/>
    <s v="A2184"/>
    <s v="Tacos"/>
    <x v="17469"/>
    <n v="2014"/>
    <s v="Old"/>
    <x v="0"/>
  </r>
  <r>
    <x v="1"/>
    <s v="A2184"/>
    <s v="Tacos"/>
    <x v="17470"/>
    <n v="2014"/>
    <s v="New"/>
    <x v="0"/>
  </r>
  <r>
    <x v="0"/>
    <s v="A2185"/>
    <s v="Burritos"/>
    <x v="17471"/>
    <n v="2014"/>
    <s v="Old"/>
    <x v="0"/>
  </r>
  <r>
    <x v="1"/>
    <s v="A2185"/>
    <s v="Burritos"/>
    <x v="17472"/>
    <n v="2014"/>
    <s v="New"/>
    <x v="0"/>
  </r>
  <r>
    <x v="0"/>
    <s v="A2185"/>
    <s v="Drinks"/>
    <x v="17473"/>
    <n v="2014"/>
    <s v="Old"/>
    <x v="0"/>
  </r>
  <r>
    <x v="1"/>
    <s v="A2185"/>
    <s v="Drinks"/>
    <x v="17474"/>
    <n v="2014"/>
    <s v="New"/>
    <x v="0"/>
  </r>
  <r>
    <x v="0"/>
    <s v="A2185"/>
    <s v="Kids menu"/>
    <x v="17475"/>
    <n v="2014"/>
    <s v="Old"/>
    <x v="0"/>
  </r>
  <r>
    <x v="1"/>
    <s v="A2185"/>
    <s v="Kids menu"/>
    <x v="17476"/>
    <n v="2014"/>
    <s v="New"/>
    <x v="0"/>
  </r>
  <r>
    <x v="0"/>
    <s v="A2185"/>
    <s v="Tacos"/>
    <x v="17477"/>
    <n v="2014"/>
    <s v="Old"/>
    <x v="0"/>
  </r>
  <r>
    <x v="1"/>
    <s v="A2185"/>
    <s v="Tacos"/>
    <x v="17478"/>
    <n v="2014"/>
    <s v="New"/>
    <x v="0"/>
  </r>
  <r>
    <x v="0"/>
    <s v="A2186"/>
    <s v="Burritos"/>
    <x v="17479"/>
    <n v="2014"/>
    <s v="Old"/>
    <x v="0"/>
  </r>
  <r>
    <x v="1"/>
    <s v="A2186"/>
    <s v="Burritos"/>
    <x v="17480"/>
    <n v="2014"/>
    <s v="New"/>
    <x v="0"/>
  </r>
  <r>
    <x v="0"/>
    <s v="A2186"/>
    <s v="Drinks"/>
    <x v="17481"/>
    <n v="2014"/>
    <s v="Old"/>
    <x v="0"/>
  </r>
  <r>
    <x v="1"/>
    <s v="A2186"/>
    <s v="Drinks"/>
    <x v="17482"/>
    <n v="2014"/>
    <s v="New"/>
    <x v="0"/>
  </r>
  <r>
    <x v="0"/>
    <s v="A2186"/>
    <s v="Kids menu"/>
    <x v="17483"/>
    <n v="2014"/>
    <s v="Old"/>
    <x v="0"/>
  </r>
  <r>
    <x v="1"/>
    <s v="A2186"/>
    <s v="Kids menu"/>
    <x v="17484"/>
    <n v="2014"/>
    <s v="New"/>
    <x v="0"/>
  </r>
  <r>
    <x v="0"/>
    <s v="A2186"/>
    <s v="Tacos"/>
    <x v="17485"/>
    <n v="2014"/>
    <s v="Old"/>
    <x v="0"/>
  </r>
  <r>
    <x v="1"/>
    <s v="A2186"/>
    <s v="Tacos"/>
    <x v="17486"/>
    <n v="2014"/>
    <s v="New"/>
    <x v="0"/>
  </r>
  <r>
    <x v="0"/>
    <s v="A2187"/>
    <s v="Burritos"/>
    <x v="17487"/>
    <n v="2014"/>
    <s v="Old"/>
    <x v="0"/>
  </r>
  <r>
    <x v="1"/>
    <s v="A2187"/>
    <s v="Burritos"/>
    <x v="17488"/>
    <n v="2014"/>
    <s v="New"/>
    <x v="0"/>
  </r>
  <r>
    <x v="0"/>
    <s v="A2187"/>
    <s v="Drinks"/>
    <x v="17489"/>
    <n v="2014"/>
    <s v="Old"/>
    <x v="0"/>
  </r>
  <r>
    <x v="1"/>
    <s v="A2187"/>
    <s v="Drinks"/>
    <x v="17490"/>
    <n v="2014"/>
    <s v="New"/>
    <x v="0"/>
  </r>
  <r>
    <x v="0"/>
    <s v="A2187"/>
    <s v="Kids menu"/>
    <x v="17491"/>
    <n v="2014"/>
    <s v="Old"/>
    <x v="0"/>
  </r>
  <r>
    <x v="1"/>
    <s v="A2187"/>
    <s v="Kids menu"/>
    <x v="17492"/>
    <n v="2014"/>
    <s v="New"/>
    <x v="0"/>
  </r>
  <r>
    <x v="0"/>
    <s v="A2187"/>
    <s v="Tacos"/>
    <x v="17493"/>
    <n v="2014"/>
    <s v="Old"/>
    <x v="0"/>
  </r>
  <r>
    <x v="1"/>
    <s v="A2187"/>
    <s v="Tacos"/>
    <x v="17494"/>
    <n v="2014"/>
    <s v="New"/>
    <x v="0"/>
  </r>
  <r>
    <x v="0"/>
    <s v="A2188"/>
    <s v="Burritos"/>
    <x v="17495"/>
    <n v="2014"/>
    <s v="Old"/>
    <x v="0"/>
  </r>
  <r>
    <x v="1"/>
    <s v="A2188"/>
    <s v="Burritos"/>
    <x v="17496"/>
    <n v="2014"/>
    <s v="New"/>
    <x v="0"/>
  </r>
  <r>
    <x v="0"/>
    <s v="A2188"/>
    <s v="Drinks"/>
    <x v="17497"/>
    <n v="2014"/>
    <s v="Old"/>
    <x v="0"/>
  </r>
  <r>
    <x v="1"/>
    <s v="A2188"/>
    <s v="Drinks"/>
    <x v="17498"/>
    <n v="2014"/>
    <s v="New"/>
    <x v="0"/>
  </r>
  <r>
    <x v="0"/>
    <s v="A2188"/>
    <s v="Kids menu"/>
    <x v="17499"/>
    <n v="2014"/>
    <s v="Old"/>
    <x v="0"/>
  </r>
  <r>
    <x v="1"/>
    <s v="A2188"/>
    <s v="Kids menu"/>
    <x v="17500"/>
    <n v="2014"/>
    <s v="New"/>
    <x v="0"/>
  </r>
  <r>
    <x v="0"/>
    <s v="A2188"/>
    <s v="Tacos"/>
    <x v="17501"/>
    <n v="2014"/>
    <s v="Old"/>
    <x v="0"/>
  </r>
  <r>
    <x v="1"/>
    <s v="A2188"/>
    <s v="Tacos"/>
    <x v="17502"/>
    <n v="2014"/>
    <s v="New"/>
    <x v="0"/>
  </r>
  <r>
    <x v="0"/>
    <s v="A2189"/>
    <s v="Burritos"/>
    <x v="17503"/>
    <n v="2014"/>
    <s v="Old"/>
    <x v="0"/>
  </r>
  <r>
    <x v="1"/>
    <s v="A2189"/>
    <s v="Burritos"/>
    <x v="17504"/>
    <n v="2014"/>
    <s v="New"/>
    <x v="0"/>
  </r>
  <r>
    <x v="0"/>
    <s v="A2189"/>
    <s v="Drinks"/>
    <x v="17505"/>
    <n v="2014"/>
    <s v="Old"/>
    <x v="0"/>
  </r>
  <r>
    <x v="1"/>
    <s v="A2189"/>
    <s v="Drinks"/>
    <x v="17506"/>
    <n v="2014"/>
    <s v="New"/>
    <x v="0"/>
  </r>
  <r>
    <x v="0"/>
    <s v="A2189"/>
    <s v="Kids menu"/>
    <x v="17507"/>
    <n v="2014"/>
    <s v="Old"/>
    <x v="0"/>
  </r>
  <r>
    <x v="1"/>
    <s v="A2189"/>
    <s v="Kids menu"/>
    <x v="17508"/>
    <n v="2014"/>
    <s v="New"/>
    <x v="0"/>
  </r>
  <r>
    <x v="0"/>
    <s v="A2189"/>
    <s v="Tacos"/>
    <x v="17509"/>
    <n v="2014"/>
    <s v="Old"/>
    <x v="0"/>
  </r>
  <r>
    <x v="1"/>
    <s v="A2189"/>
    <s v="Tacos"/>
    <x v="17510"/>
    <n v="2014"/>
    <s v="New"/>
    <x v="0"/>
  </r>
  <r>
    <x v="0"/>
    <s v="A2190"/>
    <s v="Burritos"/>
    <x v="17511"/>
    <n v="2014"/>
    <s v="Old"/>
    <x v="0"/>
  </r>
  <r>
    <x v="1"/>
    <s v="A2190"/>
    <s v="Burritos"/>
    <x v="17512"/>
    <n v="2014"/>
    <s v="New"/>
    <x v="0"/>
  </r>
  <r>
    <x v="0"/>
    <s v="A2190"/>
    <s v="Drinks"/>
    <x v="17513"/>
    <n v="2014"/>
    <s v="Old"/>
    <x v="0"/>
  </r>
  <r>
    <x v="1"/>
    <s v="A2190"/>
    <s v="Drinks"/>
    <x v="17514"/>
    <n v="2014"/>
    <s v="New"/>
    <x v="0"/>
  </r>
  <r>
    <x v="0"/>
    <s v="A2190"/>
    <s v="Kids menu"/>
    <x v="17515"/>
    <n v="2014"/>
    <s v="Old"/>
    <x v="0"/>
  </r>
  <r>
    <x v="1"/>
    <s v="A2190"/>
    <s v="Kids menu"/>
    <x v="17516"/>
    <n v="2014"/>
    <s v="New"/>
    <x v="0"/>
  </r>
  <r>
    <x v="0"/>
    <s v="A2190"/>
    <s v="Tacos"/>
    <x v="17517"/>
    <n v="2014"/>
    <s v="Old"/>
    <x v="0"/>
  </r>
  <r>
    <x v="1"/>
    <s v="A2190"/>
    <s v="Tacos"/>
    <x v="17518"/>
    <n v="2014"/>
    <s v="New"/>
    <x v="0"/>
  </r>
  <r>
    <x v="0"/>
    <s v="A2191"/>
    <s v="Burritos"/>
    <x v="17519"/>
    <n v="2014"/>
    <s v="Old"/>
    <x v="0"/>
  </r>
  <r>
    <x v="1"/>
    <s v="A2191"/>
    <s v="Burritos"/>
    <x v="17520"/>
    <n v="2014"/>
    <s v="New"/>
    <x v="0"/>
  </r>
  <r>
    <x v="0"/>
    <s v="A2191"/>
    <s v="Drinks"/>
    <x v="17521"/>
    <n v="2014"/>
    <s v="Old"/>
    <x v="0"/>
  </r>
  <r>
    <x v="1"/>
    <s v="A2191"/>
    <s v="Drinks"/>
    <x v="17522"/>
    <n v="2014"/>
    <s v="New"/>
    <x v="0"/>
  </r>
  <r>
    <x v="0"/>
    <s v="A2191"/>
    <s v="Kids menu"/>
    <x v="17523"/>
    <n v="2014"/>
    <s v="Old"/>
    <x v="0"/>
  </r>
  <r>
    <x v="1"/>
    <s v="A2191"/>
    <s v="Kids menu"/>
    <x v="17524"/>
    <n v="2014"/>
    <s v="New"/>
    <x v="0"/>
  </r>
  <r>
    <x v="0"/>
    <s v="A2191"/>
    <s v="Tacos"/>
    <x v="17525"/>
    <n v="2014"/>
    <s v="Old"/>
    <x v="0"/>
  </r>
  <r>
    <x v="1"/>
    <s v="A2191"/>
    <s v="Tacos"/>
    <x v="17526"/>
    <n v="2014"/>
    <s v="New"/>
    <x v="0"/>
  </r>
  <r>
    <x v="0"/>
    <s v="A2192"/>
    <s v="Burritos"/>
    <x v="17527"/>
    <n v="2014"/>
    <s v="Old"/>
    <x v="0"/>
  </r>
  <r>
    <x v="1"/>
    <s v="A2192"/>
    <s v="Burritos"/>
    <x v="17528"/>
    <n v="2014"/>
    <s v="New"/>
    <x v="0"/>
  </r>
  <r>
    <x v="0"/>
    <s v="A2192"/>
    <s v="Drinks"/>
    <x v="17529"/>
    <n v="2014"/>
    <s v="Old"/>
    <x v="0"/>
  </r>
  <r>
    <x v="1"/>
    <s v="A2192"/>
    <s v="Drinks"/>
    <x v="17530"/>
    <n v="2014"/>
    <s v="New"/>
    <x v="0"/>
  </r>
  <r>
    <x v="0"/>
    <s v="A2192"/>
    <s v="Kids menu"/>
    <x v="17531"/>
    <n v="2014"/>
    <s v="Old"/>
    <x v="0"/>
  </r>
  <r>
    <x v="1"/>
    <s v="A2192"/>
    <s v="Kids menu"/>
    <x v="17532"/>
    <n v="2014"/>
    <s v="New"/>
    <x v="0"/>
  </r>
  <r>
    <x v="0"/>
    <s v="A2192"/>
    <s v="Tacos"/>
    <x v="17533"/>
    <n v="2014"/>
    <s v="Old"/>
    <x v="0"/>
  </r>
  <r>
    <x v="1"/>
    <s v="A2192"/>
    <s v="Tacos"/>
    <x v="17534"/>
    <n v="2014"/>
    <s v="New"/>
    <x v="0"/>
  </r>
  <r>
    <x v="0"/>
    <s v="A2193"/>
    <s v="Burritos"/>
    <x v="17535"/>
    <n v="2014"/>
    <s v="Old"/>
    <x v="0"/>
  </r>
  <r>
    <x v="1"/>
    <s v="A2193"/>
    <s v="Burritos"/>
    <x v="17536"/>
    <n v="2014"/>
    <s v="New"/>
    <x v="0"/>
  </r>
  <r>
    <x v="0"/>
    <s v="A2193"/>
    <s v="Drinks"/>
    <x v="17537"/>
    <n v="2014"/>
    <s v="Old"/>
    <x v="0"/>
  </r>
  <r>
    <x v="1"/>
    <s v="A2193"/>
    <s v="Drinks"/>
    <x v="17538"/>
    <n v="2014"/>
    <s v="New"/>
    <x v="0"/>
  </r>
  <r>
    <x v="0"/>
    <s v="A2193"/>
    <s v="Kids menu"/>
    <x v="17539"/>
    <n v="2014"/>
    <s v="Old"/>
    <x v="0"/>
  </r>
  <r>
    <x v="1"/>
    <s v="A2193"/>
    <s v="Kids menu"/>
    <x v="17540"/>
    <n v="2014"/>
    <s v="New"/>
    <x v="0"/>
  </r>
  <r>
    <x v="0"/>
    <s v="A2193"/>
    <s v="Tacos"/>
    <x v="17541"/>
    <n v="2014"/>
    <s v="Old"/>
    <x v="0"/>
  </r>
  <r>
    <x v="1"/>
    <s v="A2193"/>
    <s v="Tacos"/>
    <x v="17542"/>
    <n v="2014"/>
    <s v="New"/>
    <x v="0"/>
  </r>
  <r>
    <x v="0"/>
    <s v="A2194"/>
    <s v="Burritos"/>
    <x v="17543"/>
    <n v="2014"/>
    <s v="Old"/>
    <x v="0"/>
  </r>
  <r>
    <x v="1"/>
    <s v="A2194"/>
    <s v="Burritos"/>
    <x v="17544"/>
    <n v="2014"/>
    <s v="New"/>
    <x v="0"/>
  </r>
  <r>
    <x v="0"/>
    <s v="A2194"/>
    <s v="Drinks"/>
    <x v="17545"/>
    <n v="2014"/>
    <s v="Old"/>
    <x v="0"/>
  </r>
  <r>
    <x v="1"/>
    <s v="A2194"/>
    <s v="Drinks"/>
    <x v="17546"/>
    <n v="2014"/>
    <s v="New"/>
    <x v="0"/>
  </r>
  <r>
    <x v="0"/>
    <s v="A2194"/>
    <s v="Kids menu"/>
    <x v="17547"/>
    <n v="2014"/>
    <s v="Old"/>
    <x v="0"/>
  </r>
  <r>
    <x v="1"/>
    <s v="A2194"/>
    <s v="Kids menu"/>
    <x v="17548"/>
    <n v="2014"/>
    <s v="New"/>
    <x v="0"/>
  </r>
  <r>
    <x v="0"/>
    <s v="A2194"/>
    <s v="Tacos"/>
    <x v="17549"/>
    <n v="2014"/>
    <s v="Old"/>
    <x v="0"/>
  </r>
  <r>
    <x v="1"/>
    <s v="A2194"/>
    <s v="Tacos"/>
    <x v="17550"/>
    <n v="2014"/>
    <s v="New"/>
    <x v="0"/>
  </r>
  <r>
    <x v="0"/>
    <s v="A2195"/>
    <s v="Burritos"/>
    <x v="17551"/>
    <n v="2014"/>
    <s v="Old"/>
    <x v="0"/>
  </r>
  <r>
    <x v="1"/>
    <s v="A2195"/>
    <s v="Burritos"/>
    <x v="17552"/>
    <n v="2014"/>
    <s v="New"/>
    <x v="0"/>
  </r>
  <r>
    <x v="0"/>
    <s v="A2195"/>
    <s v="Drinks"/>
    <x v="17553"/>
    <n v="2014"/>
    <s v="Old"/>
    <x v="0"/>
  </r>
  <r>
    <x v="1"/>
    <s v="A2195"/>
    <s v="Drinks"/>
    <x v="17554"/>
    <n v="2014"/>
    <s v="New"/>
    <x v="0"/>
  </r>
  <r>
    <x v="0"/>
    <s v="A2195"/>
    <s v="Kids menu"/>
    <x v="17555"/>
    <n v="2014"/>
    <s v="Old"/>
    <x v="0"/>
  </r>
  <r>
    <x v="1"/>
    <s v="A2195"/>
    <s v="Kids menu"/>
    <x v="17556"/>
    <n v="2014"/>
    <s v="New"/>
    <x v="0"/>
  </r>
  <r>
    <x v="0"/>
    <s v="A2195"/>
    <s v="Tacos"/>
    <x v="17557"/>
    <n v="2014"/>
    <s v="Old"/>
    <x v="0"/>
  </r>
  <r>
    <x v="1"/>
    <s v="A2195"/>
    <s v="Tacos"/>
    <x v="17558"/>
    <n v="2014"/>
    <s v="New"/>
    <x v="0"/>
  </r>
  <r>
    <x v="0"/>
    <s v="A2196"/>
    <s v="Burritos"/>
    <x v="17559"/>
    <n v="2014"/>
    <s v="Old"/>
    <x v="0"/>
  </r>
  <r>
    <x v="1"/>
    <s v="A2196"/>
    <s v="Burritos"/>
    <x v="17560"/>
    <n v="2014"/>
    <s v="New"/>
    <x v="0"/>
  </r>
  <r>
    <x v="0"/>
    <s v="A2196"/>
    <s v="Drinks"/>
    <x v="17561"/>
    <n v="2014"/>
    <s v="Old"/>
    <x v="0"/>
  </r>
  <r>
    <x v="1"/>
    <s v="A2196"/>
    <s v="Drinks"/>
    <x v="17562"/>
    <n v="2014"/>
    <s v="New"/>
    <x v="0"/>
  </r>
  <r>
    <x v="0"/>
    <s v="A2196"/>
    <s v="Kids menu"/>
    <x v="17563"/>
    <n v="2014"/>
    <s v="Old"/>
    <x v="0"/>
  </r>
  <r>
    <x v="1"/>
    <s v="A2196"/>
    <s v="Kids menu"/>
    <x v="17564"/>
    <n v="2014"/>
    <s v="New"/>
    <x v="0"/>
  </r>
  <r>
    <x v="0"/>
    <s v="A2196"/>
    <s v="Tacos"/>
    <x v="17565"/>
    <n v="2014"/>
    <s v="Old"/>
    <x v="0"/>
  </r>
  <r>
    <x v="1"/>
    <s v="A2196"/>
    <s v="Tacos"/>
    <x v="17566"/>
    <n v="2014"/>
    <s v="New"/>
    <x v="0"/>
  </r>
  <r>
    <x v="0"/>
    <s v="A2197"/>
    <s v="Burritos"/>
    <x v="17567"/>
    <n v="2014"/>
    <s v="Old"/>
    <x v="0"/>
  </r>
  <r>
    <x v="1"/>
    <s v="A2197"/>
    <s v="Burritos"/>
    <x v="17568"/>
    <n v="2014"/>
    <s v="New"/>
    <x v="0"/>
  </r>
  <r>
    <x v="0"/>
    <s v="A2197"/>
    <s v="Drinks"/>
    <x v="17569"/>
    <n v="2014"/>
    <s v="Old"/>
    <x v="0"/>
  </r>
  <r>
    <x v="1"/>
    <s v="A2197"/>
    <s v="Drinks"/>
    <x v="17570"/>
    <n v="2014"/>
    <s v="New"/>
    <x v="0"/>
  </r>
  <r>
    <x v="0"/>
    <s v="A2197"/>
    <s v="Kids menu"/>
    <x v="17571"/>
    <n v="2014"/>
    <s v="Old"/>
    <x v="0"/>
  </r>
  <r>
    <x v="1"/>
    <s v="A2197"/>
    <s v="Kids menu"/>
    <x v="17572"/>
    <n v="2014"/>
    <s v="New"/>
    <x v="0"/>
  </r>
  <r>
    <x v="0"/>
    <s v="A2197"/>
    <s v="Tacos"/>
    <x v="17573"/>
    <n v="2014"/>
    <s v="Old"/>
    <x v="0"/>
  </r>
  <r>
    <x v="1"/>
    <s v="A2197"/>
    <s v="Tacos"/>
    <x v="17574"/>
    <n v="2014"/>
    <s v="New"/>
    <x v="0"/>
  </r>
  <r>
    <x v="0"/>
    <s v="A2198"/>
    <s v="Burritos"/>
    <x v="17575"/>
    <n v="2014"/>
    <s v="Old"/>
    <x v="0"/>
  </r>
  <r>
    <x v="1"/>
    <s v="A2198"/>
    <s v="Burritos"/>
    <x v="17576"/>
    <n v="2014"/>
    <s v="New"/>
    <x v="0"/>
  </r>
  <r>
    <x v="0"/>
    <s v="A2198"/>
    <s v="Drinks"/>
    <x v="17577"/>
    <n v="2014"/>
    <s v="Old"/>
    <x v="0"/>
  </r>
  <r>
    <x v="1"/>
    <s v="A2198"/>
    <s v="Drinks"/>
    <x v="17578"/>
    <n v="2014"/>
    <s v="New"/>
    <x v="0"/>
  </r>
  <r>
    <x v="0"/>
    <s v="A2198"/>
    <s v="Kids menu"/>
    <x v="17579"/>
    <n v="2014"/>
    <s v="Old"/>
    <x v="0"/>
  </r>
  <r>
    <x v="1"/>
    <s v="A2198"/>
    <s v="Kids menu"/>
    <x v="17580"/>
    <n v="2014"/>
    <s v="New"/>
    <x v="0"/>
  </r>
  <r>
    <x v="0"/>
    <s v="A2198"/>
    <s v="Tacos"/>
    <x v="17581"/>
    <n v="2014"/>
    <s v="Old"/>
    <x v="0"/>
  </r>
  <r>
    <x v="1"/>
    <s v="A2198"/>
    <s v="Tacos"/>
    <x v="17582"/>
    <n v="2014"/>
    <s v="New"/>
    <x v="0"/>
  </r>
  <r>
    <x v="0"/>
    <s v="A2199"/>
    <s v="Burritos"/>
    <x v="17583"/>
    <n v="2014"/>
    <s v="Old"/>
    <x v="0"/>
  </r>
  <r>
    <x v="1"/>
    <s v="A2199"/>
    <s v="Burritos"/>
    <x v="17584"/>
    <n v="2014"/>
    <s v="New"/>
    <x v="0"/>
  </r>
  <r>
    <x v="0"/>
    <s v="A2199"/>
    <s v="Drinks"/>
    <x v="17585"/>
    <n v="2014"/>
    <s v="Old"/>
    <x v="0"/>
  </r>
  <r>
    <x v="1"/>
    <s v="A2199"/>
    <s v="Drinks"/>
    <x v="17586"/>
    <n v="2014"/>
    <s v="New"/>
    <x v="0"/>
  </r>
  <r>
    <x v="0"/>
    <s v="A2199"/>
    <s v="Kids menu"/>
    <x v="17587"/>
    <n v="2014"/>
    <s v="Old"/>
    <x v="0"/>
  </r>
  <r>
    <x v="1"/>
    <s v="A2199"/>
    <s v="Kids menu"/>
    <x v="17588"/>
    <n v="2014"/>
    <s v="New"/>
    <x v="0"/>
  </r>
  <r>
    <x v="0"/>
    <s v="A2199"/>
    <s v="Tacos"/>
    <x v="17589"/>
    <n v="2014"/>
    <s v="Old"/>
    <x v="0"/>
  </r>
  <r>
    <x v="1"/>
    <s v="A2199"/>
    <s v="Tacos"/>
    <x v="17590"/>
    <n v="2014"/>
    <s v="New"/>
    <x v="0"/>
  </r>
  <r>
    <x v="0"/>
    <s v="A2200"/>
    <s v="Burritos"/>
    <x v="17591"/>
    <n v="2014"/>
    <s v="Old"/>
    <x v="0"/>
  </r>
  <r>
    <x v="1"/>
    <s v="A2200"/>
    <s v="Burritos"/>
    <x v="17592"/>
    <n v="2014"/>
    <s v="New"/>
    <x v="0"/>
  </r>
  <r>
    <x v="0"/>
    <s v="A2200"/>
    <s v="Drinks"/>
    <x v="17593"/>
    <n v="2014"/>
    <s v="Old"/>
    <x v="0"/>
  </r>
  <r>
    <x v="1"/>
    <s v="A2200"/>
    <s v="Drinks"/>
    <x v="17594"/>
    <n v="2014"/>
    <s v="New"/>
    <x v="0"/>
  </r>
  <r>
    <x v="0"/>
    <s v="A2200"/>
    <s v="Kids menu"/>
    <x v="17595"/>
    <n v="2014"/>
    <s v="Old"/>
    <x v="0"/>
  </r>
  <r>
    <x v="1"/>
    <s v="A2200"/>
    <s v="Kids menu"/>
    <x v="17596"/>
    <n v="2014"/>
    <s v="New"/>
    <x v="0"/>
  </r>
  <r>
    <x v="0"/>
    <s v="A2200"/>
    <s v="Tacos"/>
    <x v="17597"/>
    <n v="2014"/>
    <s v="Old"/>
    <x v="0"/>
  </r>
  <r>
    <x v="1"/>
    <s v="A2200"/>
    <s v="Tacos"/>
    <x v="17598"/>
    <n v="2014"/>
    <s v="New"/>
    <x v="0"/>
  </r>
  <r>
    <x v="0"/>
    <s v="A2201"/>
    <s v="Burritos"/>
    <x v="17599"/>
    <n v="2014"/>
    <s v="Old"/>
    <x v="0"/>
  </r>
  <r>
    <x v="1"/>
    <s v="A2201"/>
    <s v="Burritos"/>
    <x v="17600"/>
    <n v="2014"/>
    <s v="New"/>
    <x v="0"/>
  </r>
  <r>
    <x v="0"/>
    <s v="A2201"/>
    <s v="Drinks"/>
    <x v="17601"/>
    <n v="2014"/>
    <s v="Old"/>
    <x v="0"/>
  </r>
  <r>
    <x v="1"/>
    <s v="A2201"/>
    <s v="Drinks"/>
    <x v="17602"/>
    <n v="2014"/>
    <s v="New"/>
    <x v="0"/>
  </r>
  <r>
    <x v="0"/>
    <s v="A2201"/>
    <s v="Kids menu"/>
    <x v="17603"/>
    <n v="2014"/>
    <s v="Old"/>
    <x v="0"/>
  </r>
  <r>
    <x v="1"/>
    <s v="A2201"/>
    <s v="Kids menu"/>
    <x v="17604"/>
    <n v="2014"/>
    <s v="New"/>
    <x v="0"/>
  </r>
  <r>
    <x v="0"/>
    <s v="A2201"/>
    <s v="Tacos"/>
    <x v="17605"/>
    <n v="2014"/>
    <s v="Old"/>
    <x v="0"/>
  </r>
  <r>
    <x v="1"/>
    <s v="A2201"/>
    <s v="Tacos"/>
    <x v="17606"/>
    <n v="2014"/>
    <s v="New"/>
    <x v="0"/>
  </r>
  <r>
    <x v="0"/>
    <s v="A2202"/>
    <s v="Burritos"/>
    <x v="17607"/>
    <n v="2014"/>
    <s v="Old"/>
    <x v="0"/>
  </r>
  <r>
    <x v="1"/>
    <s v="A2202"/>
    <s v="Burritos"/>
    <x v="17608"/>
    <n v="2014"/>
    <s v="New"/>
    <x v="0"/>
  </r>
  <r>
    <x v="0"/>
    <s v="A2202"/>
    <s v="Drinks"/>
    <x v="17609"/>
    <n v="2014"/>
    <s v="Old"/>
    <x v="0"/>
  </r>
  <r>
    <x v="1"/>
    <s v="A2202"/>
    <s v="Drinks"/>
    <x v="17610"/>
    <n v="2014"/>
    <s v="New"/>
    <x v="0"/>
  </r>
  <r>
    <x v="0"/>
    <s v="A2202"/>
    <s v="Kids menu"/>
    <x v="17611"/>
    <n v="2014"/>
    <s v="Old"/>
    <x v="0"/>
  </r>
  <r>
    <x v="1"/>
    <s v="A2202"/>
    <s v="Kids menu"/>
    <x v="17612"/>
    <n v="2014"/>
    <s v="New"/>
    <x v="0"/>
  </r>
  <r>
    <x v="0"/>
    <s v="A2202"/>
    <s v="Tacos"/>
    <x v="17613"/>
    <n v="2014"/>
    <s v="Old"/>
    <x v="0"/>
  </r>
  <r>
    <x v="1"/>
    <s v="A2202"/>
    <s v="Tacos"/>
    <x v="17614"/>
    <n v="2014"/>
    <s v="New"/>
    <x v="0"/>
  </r>
  <r>
    <x v="0"/>
    <s v="A2203"/>
    <s v="Burritos"/>
    <x v="17615"/>
    <n v="2014"/>
    <s v="Old"/>
    <x v="0"/>
  </r>
  <r>
    <x v="1"/>
    <s v="A2203"/>
    <s v="Burritos"/>
    <x v="17616"/>
    <n v="2014"/>
    <s v="New"/>
    <x v="0"/>
  </r>
  <r>
    <x v="0"/>
    <s v="A2203"/>
    <s v="Drinks"/>
    <x v="17617"/>
    <n v="2014"/>
    <s v="Old"/>
    <x v="0"/>
  </r>
  <r>
    <x v="1"/>
    <s v="A2203"/>
    <s v="Drinks"/>
    <x v="17618"/>
    <n v="2014"/>
    <s v="New"/>
    <x v="0"/>
  </r>
  <r>
    <x v="0"/>
    <s v="A2203"/>
    <s v="Kids menu"/>
    <x v="17619"/>
    <n v="2014"/>
    <s v="Old"/>
    <x v="0"/>
  </r>
  <r>
    <x v="1"/>
    <s v="A2203"/>
    <s v="Kids menu"/>
    <x v="17620"/>
    <n v="2014"/>
    <s v="New"/>
    <x v="0"/>
  </r>
  <r>
    <x v="0"/>
    <s v="A2203"/>
    <s v="Tacos"/>
    <x v="17621"/>
    <n v="2014"/>
    <s v="Old"/>
    <x v="0"/>
  </r>
  <r>
    <x v="1"/>
    <s v="A2203"/>
    <s v="Tacos"/>
    <x v="17622"/>
    <n v="2014"/>
    <s v="New"/>
    <x v="0"/>
  </r>
  <r>
    <x v="0"/>
    <s v="A2204"/>
    <s v="Burritos"/>
    <x v="17623"/>
    <n v="2014"/>
    <s v="Old"/>
    <x v="0"/>
  </r>
  <r>
    <x v="1"/>
    <s v="A2204"/>
    <s v="Burritos"/>
    <x v="17624"/>
    <n v="2014"/>
    <s v="New"/>
    <x v="0"/>
  </r>
  <r>
    <x v="0"/>
    <s v="A2204"/>
    <s v="Drinks"/>
    <x v="17625"/>
    <n v="2014"/>
    <s v="Old"/>
    <x v="0"/>
  </r>
  <r>
    <x v="1"/>
    <s v="A2204"/>
    <s v="Drinks"/>
    <x v="17626"/>
    <n v="2014"/>
    <s v="New"/>
    <x v="0"/>
  </r>
  <r>
    <x v="0"/>
    <s v="A2204"/>
    <s v="Kids menu"/>
    <x v="17627"/>
    <n v="2014"/>
    <s v="Old"/>
    <x v="0"/>
  </r>
  <r>
    <x v="1"/>
    <s v="A2204"/>
    <s v="Kids menu"/>
    <x v="17628"/>
    <n v="2014"/>
    <s v="New"/>
    <x v="0"/>
  </r>
  <r>
    <x v="0"/>
    <s v="A2204"/>
    <s v="Tacos"/>
    <x v="17629"/>
    <n v="2014"/>
    <s v="Old"/>
    <x v="0"/>
  </r>
  <r>
    <x v="1"/>
    <s v="A2204"/>
    <s v="Tacos"/>
    <x v="17630"/>
    <n v="2014"/>
    <s v="New"/>
    <x v="0"/>
  </r>
  <r>
    <x v="0"/>
    <s v="A2205"/>
    <s v="Burritos"/>
    <x v="17631"/>
    <n v="2014"/>
    <s v="Old"/>
    <x v="0"/>
  </r>
  <r>
    <x v="1"/>
    <s v="A2205"/>
    <s v="Burritos"/>
    <x v="17632"/>
    <n v="2014"/>
    <s v="New"/>
    <x v="0"/>
  </r>
  <r>
    <x v="0"/>
    <s v="A2205"/>
    <s v="Drinks"/>
    <x v="17633"/>
    <n v="2014"/>
    <s v="Old"/>
    <x v="0"/>
  </r>
  <r>
    <x v="1"/>
    <s v="A2205"/>
    <s v="Drinks"/>
    <x v="17634"/>
    <n v="2014"/>
    <s v="New"/>
    <x v="0"/>
  </r>
  <r>
    <x v="0"/>
    <s v="A2205"/>
    <s v="Kids menu"/>
    <x v="17635"/>
    <n v="2014"/>
    <s v="Old"/>
    <x v="0"/>
  </r>
  <r>
    <x v="1"/>
    <s v="A2205"/>
    <s v="Kids menu"/>
    <x v="17636"/>
    <n v="2014"/>
    <s v="New"/>
    <x v="0"/>
  </r>
  <r>
    <x v="0"/>
    <s v="A2205"/>
    <s v="Tacos"/>
    <x v="17637"/>
    <n v="2014"/>
    <s v="Old"/>
    <x v="0"/>
  </r>
  <r>
    <x v="1"/>
    <s v="A2205"/>
    <s v="Tacos"/>
    <x v="17638"/>
    <n v="2014"/>
    <s v="New"/>
    <x v="0"/>
  </r>
  <r>
    <x v="0"/>
    <s v="A2206"/>
    <s v="Burritos"/>
    <x v="17639"/>
    <n v="2014"/>
    <s v="Old"/>
    <x v="0"/>
  </r>
  <r>
    <x v="1"/>
    <s v="A2206"/>
    <s v="Burritos"/>
    <x v="17640"/>
    <n v="2014"/>
    <s v="New"/>
    <x v="0"/>
  </r>
  <r>
    <x v="0"/>
    <s v="A2206"/>
    <s v="Drinks"/>
    <x v="17641"/>
    <n v="2014"/>
    <s v="Old"/>
    <x v="0"/>
  </r>
  <r>
    <x v="1"/>
    <s v="A2206"/>
    <s v="Drinks"/>
    <x v="17642"/>
    <n v="2014"/>
    <s v="New"/>
    <x v="0"/>
  </r>
  <r>
    <x v="0"/>
    <s v="A2206"/>
    <s v="Kids menu"/>
    <x v="17643"/>
    <n v="2014"/>
    <s v="Old"/>
    <x v="0"/>
  </r>
  <r>
    <x v="1"/>
    <s v="A2206"/>
    <s v="Kids menu"/>
    <x v="17644"/>
    <n v="2014"/>
    <s v="New"/>
    <x v="0"/>
  </r>
  <r>
    <x v="0"/>
    <s v="A2206"/>
    <s v="Tacos"/>
    <x v="17645"/>
    <n v="2014"/>
    <s v="Old"/>
    <x v="0"/>
  </r>
  <r>
    <x v="1"/>
    <s v="A2206"/>
    <s v="Tacos"/>
    <x v="17646"/>
    <n v="2014"/>
    <s v="New"/>
    <x v="0"/>
  </r>
  <r>
    <x v="0"/>
    <s v="A2207"/>
    <s v="Burritos"/>
    <x v="17647"/>
    <n v="2014"/>
    <s v="Old"/>
    <x v="0"/>
  </r>
  <r>
    <x v="1"/>
    <s v="A2207"/>
    <s v="Burritos"/>
    <x v="17648"/>
    <n v="2014"/>
    <s v="New"/>
    <x v="0"/>
  </r>
  <r>
    <x v="0"/>
    <s v="A2207"/>
    <s v="Drinks"/>
    <x v="17649"/>
    <n v="2014"/>
    <s v="Old"/>
    <x v="0"/>
  </r>
  <r>
    <x v="1"/>
    <s v="A2207"/>
    <s v="Drinks"/>
    <x v="17650"/>
    <n v="2014"/>
    <s v="New"/>
    <x v="0"/>
  </r>
  <r>
    <x v="0"/>
    <s v="A2207"/>
    <s v="Kids menu"/>
    <x v="17651"/>
    <n v="2014"/>
    <s v="Old"/>
    <x v="0"/>
  </r>
  <r>
    <x v="1"/>
    <s v="A2207"/>
    <s v="Kids menu"/>
    <x v="17652"/>
    <n v="2014"/>
    <s v="New"/>
    <x v="0"/>
  </r>
  <r>
    <x v="0"/>
    <s v="A2207"/>
    <s v="Tacos"/>
    <x v="17653"/>
    <n v="2014"/>
    <s v="Old"/>
    <x v="0"/>
  </r>
  <r>
    <x v="1"/>
    <s v="A2207"/>
    <s v="Tacos"/>
    <x v="17654"/>
    <n v="2014"/>
    <s v="New"/>
    <x v="0"/>
  </r>
  <r>
    <x v="0"/>
    <s v="A2208"/>
    <s v="Burritos"/>
    <x v="17655"/>
    <n v="2014"/>
    <s v="Old"/>
    <x v="0"/>
  </r>
  <r>
    <x v="1"/>
    <s v="A2208"/>
    <s v="Burritos"/>
    <x v="17656"/>
    <n v="2014"/>
    <s v="New"/>
    <x v="0"/>
  </r>
  <r>
    <x v="0"/>
    <s v="A2208"/>
    <s v="Drinks"/>
    <x v="17657"/>
    <n v="2014"/>
    <s v="Old"/>
    <x v="0"/>
  </r>
  <r>
    <x v="1"/>
    <s v="A2208"/>
    <s v="Drinks"/>
    <x v="17658"/>
    <n v="2014"/>
    <s v="New"/>
    <x v="0"/>
  </r>
  <r>
    <x v="0"/>
    <s v="A2208"/>
    <s v="Kids menu"/>
    <x v="17659"/>
    <n v="2014"/>
    <s v="Old"/>
    <x v="0"/>
  </r>
  <r>
    <x v="1"/>
    <s v="A2208"/>
    <s v="Kids menu"/>
    <x v="17660"/>
    <n v="2014"/>
    <s v="New"/>
    <x v="0"/>
  </r>
  <r>
    <x v="0"/>
    <s v="A2208"/>
    <s v="Tacos"/>
    <x v="17661"/>
    <n v="2014"/>
    <s v="Old"/>
    <x v="0"/>
  </r>
  <r>
    <x v="1"/>
    <s v="A2208"/>
    <s v="Tacos"/>
    <x v="17662"/>
    <n v="2014"/>
    <s v="New"/>
    <x v="0"/>
  </r>
  <r>
    <x v="0"/>
    <s v="A2209"/>
    <s v="Burritos"/>
    <x v="17663"/>
    <n v="2014"/>
    <s v="Old"/>
    <x v="0"/>
  </r>
  <r>
    <x v="1"/>
    <s v="A2209"/>
    <s v="Burritos"/>
    <x v="17664"/>
    <n v="2014"/>
    <s v="New"/>
    <x v="0"/>
  </r>
  <r>
    <x v="0"/>
    <s v="A2209"/>
    <s v="Drinks"/>
    <x v="17665"/>
    <n v="2014"/>
    <s v="Old"/>
    <x v="0"/>
  </r>
  <r>
    <x v="1"/>
    <s v="A2209"/>
    <s v="Drinks"/>
    <x v="17666"/>
    <n v="2014"/>
    <s v="New"/>
    <x v="0"/>
  </r>
  <r>
    <x v="0"/>
    <s v="A2209"/>
    <s v="Kids menu"/>
    <x v="17667"/>
    <n v="2014"/>
    <s v="Old"/>
    <x v="0"/>
  </r>
  <r>
    <x v="1"/>
    <s v="A2209"/>
    <s v="Kids menu"/>
    <x v="17668"/>
    <n v="2014"/>
    <s v="New"/>
    <x v="0"/>
  </r>
  <r>
    <x v="0"/>
    <s v="A2209"/>
    <s v="Tacos"/>
    <x v="17669"/>
    <n v="2014"/>
    <s v="Old"/>
    <x v="0"/>
  </r>
  <r>
    <x v="1"/>
    <s v="A2209"/>
    <s v="Tacos"/>
    <x v="17670"/>
    <n v="2014"/>
    <s v="New"/>
    <x v="0"/>
  </r>
  <r>
    <x v="0"/>
    <s v="A2210"/>
    <s v="Burritos"/>
    <x v="17671"/>
    <n v="2014"/>
    <s v="Old"/>
    <x v="0"/>
  </r>
  <r>
    <x v="1"/>
    <s v="A2210"/>
    <s v="Burritos"/>
    <x v="17672"/>
    <n v="2014"/>
    <s v="New"/>
    <x v="0"/>
  </r>
  <r>
    <x v="0"/>
    <s v="A2210"/>
    <s v="Drinks"/>
    <x v="17673"/>
    <n v="2014"/>
    <s v="Old"/>
    <x v="0"/>
  </r>
  <r>
    <x v="1"/>
    <s v="A2210"/>
    <s v="Drinks"/>
    <x v="17674"/>
    <n v="2014"/>
    <s v="New"/>
    <x v="0"/>
  </r>
  <r>
    <x v="0"/>
    <s v="A2210"/>
    <s v="Kids menu"/>
    <x v="17675"/>
    <n v="2014"/>
    <s v="Old"/>
    <x v="0"/>
  </r>
  <r>
    <x v="1"/>
    <s v="A2210"/>
    <s v="Kids menu"/>
    <x v="17676"/>
    <n v="2014"/>
    <s v="New"/>
    <x v="0"/>
  </r>
  <r>
    <x v="0"/>
    <s v="A2210"/>
    <s v="Tacos"/>
    <x v="17677"/>
    <n v="2014"/>
    <s v="Old"/>
    <x v="0"/>
  </r>
  <r>
    <x v="1"/>
    <s v="A2210"/>
    <s v="Tacos"/>
    <x v="17678"/>
    <n v="2014"/>
    <s v="New"/>
    <x v="0"/>
  </r>
  <r>
    <x v="0"/>
    <s v="A2211"/>
    <s v="Burritos"/>
    <x v="17679"/>
    <n v="2014"/>
    <s v="Old"/>
    <x v="0"/>
  </r>
  <r>
    <x v="1"/>
    <s v="A2211"/>
    <s v="Burritos"/>
    <x v="17680"/>
    <n v="2014"/>
    <s v="New"/>
    <x v="0"/>
  </r>
  <r>
    <x v="0"/>
    <s v="A2211"/>
    <s v="Drinks"/>
    <x v="17681"/>
    <n v="2014"/>
    <s v="Old"/>
    <x v="0"/>
  </r>
  <r>
    <x v="1"/>
    <s v="A2211"/>
    <s v="Drinks"/>
    <x v="17682"/>
    <n v="2014"/>
    <s v="New"/>
    <x v="0"/>
  </r>
  <r>
    <x v="0"/>
    <s v="A2211"/>
    <s v="Kids menu"/>
    <x v="17683"/>
    <n v="2014"/>
    <s v="Old"/>
    <x v="0"/>
  </r>
  <r>
    <x v="1"/>
    <s v="A2211"/>
    <s v="Kids menu"/>
    <x v="17684"/>
    <n v="2014"/>
    <s v="New"/>
    <x v="0"/>
  </r>
  <r>
    <x v="0"/>
    <s v="A2211"/>
    <s v="Tacos"/>
    <x v="17685"/>
    <n v="2014"/>
    <s v="Old"/>
    <x v="0"/>
  </r>
  <r>
    <x v="1"/>
    <s v="A2211"/>
    <s v="Tacos"/>
    <x v="17686"/>
    <n v="2014"/>
    <s v="New"/>
    <x v="0"/>
  </r>
  <r>
    <x v="0"/>
    <s v="A2212"/>
    <s v="Burritos"/>
    <x v="17687"/>
    <n v="2014"/>
    <s v="Old"/>
    <x v="0"/>
  </r>
  <r>
    <x v="1"/>
    <s v="A2212"/>
    <s v="Burritos"/>
    <x v="17688"/>
    <n v="2014"/>
    <s v="New"/>
    <x v="0"/>
  </r>
  <r>
    <x v="0"/>
    <s v="A2212"/>
    <s v="Drinks"/>
    <x v="17689"/>
    <n v="2014"/>
    <s v="Old"/>
    <x v="0"/>
  </r>
  <r>
    <x v="1"/>
    <s v="A2212"/>
    <s v="Drinks"/>
    <x v="17690"/>
    <n v="2014"/>
    <s v="New"/>
    <x v="0"/>
  </r>
  <r>
    <x v="0"/>
    <s v="A2212"/>
    <s v="Kids menu"/>
    <x v="17691"/>
    <n v="2014"/>
    <s v="Old"/>
    <x v="0"/>
  </r>
  <r>
    <x v="1"/>
    <s v="A2212"/>
    <s v="Kids menu"/>
    <x v="17692"/>
    <n v="2014"/>
    <s v="New"/>
    <x v="0"/>
  </r>
  <r>
    <x v="0"/>
    <s v="A2212"/>
    <s v="Tacos"/>
    <x v="17693"/>
    <n v="2014"/>
    <s v="Old"/>
    <x v="0"/>
  </r>
  <r>
    <x v="1"/>
    <s v="A2212"/>
    <s v="Tacos"/>
    <x v="17694"/>
    <n v="2014"/>
    <s v="New"/>
    <x v="0"/>
  </r>
  <r>
    <x v="0"/>
    <s v="A2213"/>
    <s v="Burritos"/>
    <x v="17695"/>
    <n v="2014"/>
    <s v="Old"/>
    <x v="0"/>
  </r>
  <r>
    <x v="1"/>
    <s v="A2213"/>
    <s v="Burritos"/>
    <x v="17696"/>
    <n v="2014"/>
    <s v="New"/>
    <x v="0"/>
  </r>
  <r>
    <x v="0"/>
    <s v="A2213"/>
    <s v="Drinks"/>
    <x v="17697"/>
    <n v="2014"/>
    <s v="Old"/>
    <x v="0"/>
  </r>
  <r>
    <x v="1"/>
    <s v="A2213"/>
    <s v="Drinks"/>
    <x v="17698"/>
    <n v="2014"/>
    <s v="New"/>
    <x v="0"/>
  </r>
  <r>
    <x v="0"/>
    <s v="A2213"/>
    <s v="Kids menu"/>
    <x v="17699"/>
    <n v="2014"/>
    <s v="Old"/>
    <x v="0"/>
  </r>
  <r>
    <x v="1"/>
    <s v="A2213"/>
    <s v="Kids menu"/>
    <x v="17700"/>
    <n v="2014"/>
    <s v="New"/>
    <x v="0"/>
  </r>
  <r>
    <x v="0"/>
    <s v="A2213"/>
    <s v="Tacos"/>
    <x v="17701"/>
    <n v="2014"/>
    <s v="Old"/>
    <x v="0"/>
  </r>
  <r>
    <x v="1"/>
    <s v="A2213"/>
    <s v="Tacos"/>
    <x v="17702"/>
    <n v="2014"/>
    <s v="New"/>
    <x v="0"/>
  </r>
  <r>
    <x v="0"/>
    <s v="A2214"/>
    <s v="Burritos"/>
    <x v="17703"/>
    <n v="2014"/>
    <s v="Old"/>
    <x v="0"/>
  </r>
  <r>
    <x v="1"/>
    <s v="A2214"/>
    <s v="Burritos"/>
    <x v="17704"/>
    <n v="2014"/>
    <s v="New"/>
    <x v="0"/>
  </r>
  <r>
    <x v="0"/>
    <s v="A2214"/>
    <s v="Drinks"/>
    <x v="17705"/>
    <n v="2014"/>
    <s v="Old"/>
    <x v="0"/>
  </r>
  <r>
    <x v="1"/>
    <s v="A2214"/>
    <s v="Drinks"/>
    <x v="17706"/>
    <n v="2014"/>
    <s v="New"/>
    <x v="0"/>
  </r>
  <r>
    <x v="0"/>
    <s v="A2214"/>
    <s v="Kids menu"/>
    <x v="17707"/>
    <n v="2014"/>
    <s v="Old"/>
    <x v="0"/>
  </r>
  <r>
    <x v="1"/>
    <s v="A2214"/>
    <s v="Kids menu"/>
    <x v="17708"/>
    <n v="2014"/>
    <s v="New"/>
    <x v="0"/>
  </r>
  <r>
    <x v="0"/>
    <s v="A2214"/>
    <s v="Tacos"/>
    <x v="17709"/>
    <n v="2014"/>
    <s v="Old"/>
    <x v="0"/>
  </r>
  <r>
    <x v="1"/>
    <s v="A2214"/>
    <s v="Tacos"/>
    <x v="17710"/>
    <n v="2014"/>
    <s v="New"/>
    <x v="0"/>
  </r>
  <r>
    <x v="0"/>
    <s v="A2215"/>
    <s v="Burritos"/>
    <x v="17711"/>
    <n v="2014"/>
    <s v="Old"/>
    <x v="0"/>
  </r>
  <r>
    <x v="1"/>
    <s v="A2215"/>
    <s v="Burritos"/>
    <x v="17712"/>
    <n v="2014"/>
    <s v="New"/>
    <x v="0"/>
  </r>
  <r>
    <x v="0"/>
    <s v="A2215"/>
    <s v="Drinks"/>
    <x v="17713"/>
    <n v="2014"/>
    <s v="Old"/>
    <x v="0"/>
  </r>
  <r>
    <x v="1"/>
    <s v="A2215"/>
    <s v="Drinks"/>
    <x v="17714"/>
    <n v="2014"/>
    <s v="New"/>
    <x v="0"/>
  </r>
  <r>
    <x v="0"/>
    <s v="A2215"/>
    <s v="Kids menu"/>
    <x v="17715"/>
    <n v="2014"/>
    <s v="Old"/>
    <x v="0"/>
  </r>
  <r>
    <x v="1"/>
    <s v="A2215"/>
    <s v="Kids menu"/>
    <x v="17716"/>
    <n v="2014"/>
    <s v="New"/>
    <x v="0"/>
  </r>
  <r>
    <x v="0"/>
    <s v="A2215"/>
    <s v="Tacos"/>
    <x v="17717"/>
    <n v="2014"/>
    <s v="Old"/>
    <x v="0"/>
  </r>
  <r>
    <x v="1"/>
    <s v="A2215"/>
    <s v="Tacos"/>
    <x v="17718"/>
    <n v="2014"/>
    <s v="New"/>
    <x v="0"/>
  </r>
  <r>
    <x v="0"/>
    <s v="A2216"/>
    <s v="Burritos"/>
    <x v="17719"/>
    <n v="2014"/>
    <s v="Old"/>
    <x v="0"/>
  </r>
  <r>
    <x v="1"/>
    <s v="A2216"/>
    <s v="Burritos"/>
    <x v="17720"/>
    <n v="2014"/>
    <s v="New"/>
    <x v="0"/>
  </r>
  <r>
    <x v="0"/>
    <s v="A2216"/>
    <s v="Drinks"/>
    <x v="17721"/>
    <n v="2014"/>
    <s v="Old"/>
    <x v="0"/>
  </r>
  <r>
    <x v="1"/>
    <s v="A2216"/>
    <s v="Drinks"/>
    <x v="17722"/>
    <n v="2014"/>
    <s v="New"/>
    <x v="0"/>
  </r>
  <r>
    <x v="0"/>
    <s v="A2216"/>
    <s v="Kids menu"/>
    <x v="17723"/>
    <n v="2014"/>
    <s v="Old"/>
    <x v="0"/>
  </r>
  <r>
    <x v="1"/>
    <s v="A2216"/>
    <s v="Kids menu"/>
    <x v="17724"/>
    <n v="2014"/>
    <s v="New"/>
    <x v="0"/>
  </r>
  <r>
    <x v="0"/>
    <s v="A2216"/>
    <s v="Tacos"/>
    <x v="17725"/>
    <n v="2014"/>
    <s v="Old"/>
    <x v="0"/>
  </r>
  <r>
    <x v="1"/>
    <s v="A2216"/>
    <s v="Tacos"/>
    <x v="17726"/>
    <n v="2014"/>
    <s v="New"/>
    <x v="0"/>
  </r>
  <r>
    <x v="0"/>
    <s v="A2217"/>
    <s v="Burritos"/>
    <x v="17727"/>
    <n v="2014"/>
    <s v="Old"/>
    <x v="0"/>
  </r>
  <r>
    <x v="1"/>
    <s v="A2217"/>
    <s v="Burritos"/>
    <x v="17728"/>
    <n v="2014"/>
    <s v="New"/>
    <x v="0"/>
  </r>
  <r>
    <x v="0"/>
    <s v="A2217"/>
    <s v="Drinks"/>
    <x v="17729"/>
    <n v="2014"/>
    <s v="Old"/>
    <x v="0"/>
  </r>
  <r>
    <x v="1"/>
    <s v="A2217"/>
    <s v="Drinks"/>
    <x v="17730"/>
    <n v="2014"/>
    <s v="New"/>
    <x v="0"/>
  </r>
  <r>
    <x v="0"/>
    <s v="A2217"/>
    <s v="Kids menu"/>
    <x v="17731"/>
    <n v="2014"/>
    <s v="Old"/>
    <x v="0"/>
  </r>
  <r>
    <x v="1"/>
    <s v="A2217"/>
    <s v="Kids menu"/>
    <x v="17732"/>
    <n v="2014"/>
    <s v="New"/>
    <x v="0"/>
  </r>
  <r>
    <x v="0"/>
    <s v="A2217"/>
    <s v="Tacos"/>
    <x v="17733"/>
    <n v="2014"/>
    <s v="Old"/>
    <x v="0"/>
  </r>
  <r>
    <x v="1"/>
    <s v="A2217"/>
    <s v="Tacos"/>
    <x v="17734"/>
    <n v="2014"/>
    <s v="New"/>
    <x v="0"/>
  </r>
  <r>
    <x v="0"/>
    <s v="A2218"/>
    <s v="Burritos"/>
    <x v="17735"/>
    <n v="2014"/>
    <s v="Old"/>
    <x v="0"/>
  </r>
  <r>
    <x v="1"/>
    <s v="A2218"/>
    <s v="Burritos"/>
    <x v="17736"/>
    <n v="2014"/>
    <s v="New"/>
    <x v="0"/>
  </r>
  <r>
    <x v="0"/>
    <s v="A2218"/>
    <s v="Drinks"/>
    <x v="17737"/>
    <n v="2014"/>
    <s v="Old"/>
    <x v="0"/>
  </r>
  <r>
    <x v="1"/>
    <s v="A2218"/>
    <s v="Drinks"/>
    <x v="17738"/>
    <n v="2014"/>
    <s v="New"/>
    <x v="0"/>
  </r>
  <r>
    <x v="0"/>
    <s v="A2218"/>
    <s v="Kids menu"/>
    <x v="17739"/>
    <n v="2014"/>
    <s v="Old"/>
    <x v="0"/>
  </r>
  <r>
    <x v="1"/>
    <s v="A2218"/>
    <s v="Kids menu"/>
    <x v="17740"/>
    <n v="2014"/>
    <s v="New"/>
    <x v="0"/>
  </r>
  <r>
    <x v="0"/>
    <s v="A2218"/>
    <s v="Tacos"/>
    <x v="17741"/>
    <n v="2014"/>
    <s v="Old"/>
    <x v="0"/>
  </r>
  <r>
    <x v="1"/>
    <s v="A2218"/>
    <s v="Tacos"/>
    <x v="17742"/>
    <n v="2014"/>
    <s v="New"/>
    <x v="0"/>
  </r>
  <r>
    <x v="0"/>
    <s v="A2219"/>
    <s v="Burritos"/>
    <x v="17743"/>
    <n v="2014"/>
    <s v="Old"/>
    <x v="0"/>
  </r>
  <r>
    <x v="1"/>
    <s v="A2219"/>
    <s v="Burritos"/>
    <x v="17744"/>
    <n v="2014"/>
    <s v="New"/>
    <x v="0"/>
  </r>
  <r>
    <x v="0"/>
    <s v="A2219"/>
    <s v="Drinks"/>
    <x v="17745"/>
    <n v="2014"/>
    <s v="Old"/>
    <x v="0"/>
  </r>
  <r>
    <x v="1"/>
    <s v="A2219"/>
    <s v="Drinks"/>
    <x v="17746"/>
    <n v="2014"/>
    <s v="New"/>
    <x v="0"/>
  </r>
  <r>
    <x v="0"/>
    <s v="A2219"/>
    <s v="Kids menu"/>
    <x v="17747"/>
    <n v="2014"/>
    <s v="Old"/>
    <x v="0"/>
  </r>
  <r>
    <x v="1"/>
    <s v="A2219"/>
    <s v="Kids menu"/>
    <x v="17748"/>
    <n v="2014"/>
    <s v="New"/>
    <x v="0"/>
  </r>
  <r>
    <x v="0"/>
    <s v="A2219"/>
    <s v="Tacos"/>
    <x v="17749"/>
    <n v="2014"/>
    <s v="Old"/>
    <x v="0"/>
  </r>
  <r>
    <x v="1"/>
    <s v="A2219"/>
    <s v="Tacos"/>
    <x v="17750"/>
    <n v="2014"/>
    <s v="New"/>
    <x v="0"/>
  </r>
  <r>
    <x v="0"/>
    <s v="A2220"/>
    <s v="Burritos"/>
    <x v="17751"/>
    <n v="2014"/>
    <s v="Old"/>
    <x v="0"/>
  </r>
  <r>
    <x v="1"/>
    <s v="A2220"/>
    <s v="Burritos"/>
    <x v="17752"/>
    <n v="2014"/>
    <s v="New"/>
    <x v="0"/>
  </r>
  <r>
    <x v="0"/>
    <s v="A2220"/>
    <s v="Drinks"/>
    <x v="17753"/>
    <n v="2014"/>
    <s v="Old"/>
    <x v="0"/>
  </r>
  <r>
    <x v="1"/>
    <s v="A2220"/>
    <s v="Drinks"/>
    <x v="17754"/>
    <n v="2014"/>
    <s v="New"/>
    <x v="0"/>
  </r>
  <r>
    <x v="0"/>
    <s v="A2220"/>
    <s v="Kids menu"/>
    <x v="17755"/>
    <n v="2014"/>
    <s v="Old"/>
    <x v="0"/>
  </r>
  <r>
    <x v="1"/>
    <s v="A2220"/>
    <s v="Kids menu"/>
    <x v="17756"/>
    <n v="2014"/>
    <s v="New"/>
    <x v="0"/>
  </r>
  <r>
    <x v="0"/>
    <s v="A2220"/>
    <s v="Tacos"/>
    <x v="17757"/>
    <n v="2014"/>
    <s v="Old"/>
    <x v="0"/>
  </r>
  <r>
    <x v="1"/>
    <s v="A2220"/>
    <s v="Tacos"/>
    <x v="17758"/>
    <n v="2014"/>
    <s v="New"/>
    <x v="0"/>
  </r>
  <r>
    <x v="0"/>
    <s v="A2221"/>
    <s v="Burritos"/>
    <x v="17759"/>
    <n v="2014"/>
    <s v="Old"/>
    <x v="0"/>
  </r>
  <r>
    <x v="1"/>
    <s v="A2221"/>
    <s v="Burritos"/>
    <x v="17760"/>
    <n v="2014"/>
    <s v="New"/>
    <x v="0"/>
  </r>
  <r>
    <x v="0"/>
    <s v="A2221"/>
    <s v="Drinks"/>
    <x v="17761"/>
    <n v="2014"/>
    <s v="Old"/>
    <x v="0"/>
  </r>
  <r>
    <x v="1"/>
    <s v="A2221"/>
    <s v="Drinks"/>
    <x v="17762"/>
    <n v="2014"/>
    <s v="New"/>
    <x v="0"/>
  </r>
  <r>
    <x v="0"/>
    <s v="A2221"/>
    <s v="Kids menu"/>
    <x v="17763"/>
    <n v="2014"/>
    <s v="Old"/>
    <x v="0"/>
  </r>
  <r>
    <x v="1"/>
    <s v="A2221"/>
    <s v="Kids menu"/>
    <x v="17764"/>
    <n v="2014"/>
    <s v="New"/>
    <x v="0"/>
  </r>
  <r>
    <x v="0"/>
    <s v="A2221"/>
    <s v="Tacos"/>
    <x v="17765"/>
    <n v="2014"/>
    <s v="Old"/>
    <x v="0"/>
  </r>
  <r>
    <x v="1"/>
    <s v="A2221"/>
    <s v="Tacos"/>
    <x v="17766"/>
    <n v="2014"/>
    <s v="New"/>
    <x v="0"/>
  </r>
  <r>
    <x v="0"/>
    <s v="A2222"/>
    <s v="Burritos"/>
    <x v="17767"/>
    <n v="2014"/>
    <s v="Old"/>
    <x v="0"/>
  </r>
  <r>
    <x v="1"/>
    <s v="A2222"/>
    <s v="Burritos"/>
    <x v="17768"/>
    <n v="2014"/>
    <s v="New"/>
    <x v="0"/>
  </r>
  <r>
    <x v="0"/>
    <s v="A2222"/>
    <s v="Drinks"/>
    <x v="17769"/>
    <n v="2014"/>
    <s v="Old"/>
    <x v="0"/>
  </r>
  <r>
    <x v="1"/>
    <s v="A2222"/>
    <s v="Drinks"/>
    <x v="17770"/>
    <n v="2014"/>
    <s v="New"/>
    <x v="0"/>
  </r>
  <r>
    <x v="0"/>
    <s v="A2222"/>
    <s v="Kids menu"/>
    <x v="17771"/>
    <n v="2014"/>
    <s v="Old"/>
    <x v="0"/>
  </r>
  <r>
    <x v="1"/>
    <s v="A2222"/>
    <s v="Kids menu"/>
    <x v="17772"/>
    <n v="2014"/>
    <s v="New"/>
    <x v="0"/>
  </r>
  <r>
    <x v="0"/>
    <s v="A2222"/>
    <s v="Tacos"/>
    <x v="17773"/>
    <n v="2014"/>
    <s v="Old"/>
    <x v="0"/>
  </r>
  <r>
    <x v="1"/>
    <s v="A2222"/>
    <s v="Tacos"/>
    <x v="17774"/>
    <n v="2014"/>
    <s v="New"/>
    <x v="0"/>
  </r>
  <r>
    <x v="0"/>
    <s v="A2223"/>
    <s v="Burritos"/>
    <x v="17775"/>
    <n v="2014"/>
    <s v="Old"/>
    <x v="0"/>
  </r>
  <r>
    <x v="1"/>
    <s v="A2223"/>
    <s v="Burritos"/>
    <x v="17776"/>
    <n v="2014"/>
    <s v="New"/>
    <x v="0"/>
  </r>
  <r>
    <x v="0"/>
    <s v="A2223"/>
    <s v="Drinks"/>
    <x v="17777"/>
    <n v="2014"/>
    <s v="Old"/>
    <x v="0"/>
  </r>
  <r>
    <x v="1"/>
    <s v="A2223"/>
    <s v="Drinks"/>
    <x v="17778"/>
    <n v="2014"/>
    <s v="New"/>
    <x v="0"/>
  </r>
  <r>
    <x v="0"/>
    <s v="A2223"/>
    <s v="Kids menu"/>
    <x v="17779"/>
    <n v="2014"/>
    <s v="Old"/>
    <x v="0"/>
  </r>
  <r>
    <x v="1"/>
    <s v="A2223"/>
    <s v="Kids menu"/>
    <x v="17780"/>
    <n v="2014"/>
    <s v="New"/>
    <x v="0"/>
  </r>
  <r>
    <x v="0"/>
    <s v="A2223"/>
    <s v="Tacos"/>
    <x v="17781"/>
    <n v="2014"/>
    <s v="Old"/>
    <x v="0"/>
  </r>
  <r>
    <x v="1"/>
    <s v="A2223"/>
    <s v="Tacos"/>
    <x v="17782"/>
    <n v="2014"/>
    <s v="New"/>
    <x v="0"/>
  </r>
  <r>
    <x v="0"/>
    <s v="A2224"/>
    <s v="Burritos"/>
    <x v="17783"/>
    <n v="2014"/>
    <s v="Old"/>
    <x v="0"/>
  </r>
  <r>
    <x v="1"/>
    <s v="A2224"/>
    <s v="Burritos"/>
    <x v="17784"/>
    <n v="2014"/>
    <s v="New"/>
    <x v="0"/>
  </r>
  <r>
    <x v="0"/>
    <s v="A2224"/>
    <s v="Drinks"/>
    <x v="17785"/>
    <n v="2014"/>
    <s v="Old"/>
    <x v="0"/>
  </r>
  <r>
    <x v="1"/>
    <s v="A2224"/>
    <s v="Drinks"/>
    <x v="17786"/>
    <n v="2014"/>
    <s v="New"/>
    <x v="0"/>
  </r>
  <r>
    <x v="0"/>
    <s v="A2224"/>
    <s v="Kids menu"/>
    <x v="17787"/>
    <n v="2014"/>
    <s v="Old"/>
    <x v="0"/>
  </r>
  <r>
    <x v="1"/>
    <s v="A2224"/>
    <s v="Kids menu"/>
    <x v="17788"/>
    <n v="2014"/>
    <s v="New"/>
    <x v="0"/>
  </r>
  <r>
    <x v="0"/>
    <s v="A2224"/>
    <s v="Tacos"/>
    <x v="17789"/>
    <n v="2014"/>
    <s v="Old"/>
    <x v="0"/>
  </r>
  <r>
    <x v="1"/>
    <s v="A2224"/>
    <s v="Tacos"/>
    <x v="17790"/>
    <n v="2014"/>
    <s v="New"/>
    <x v="0"/>
  </r>
  <r>
    <x v="0"/>
    <s v="A2225"/>
    <s v="Burritos"/>
    <x v="17791"/>
    <n v="2014"/>
    <s v="Old"/>
    <x v="0"/>
  </r>
  <r>
    <x v="1"/>
    <s v="A2225"/>
    <s v="Burritos"/>
    <x v="17792"/>
    <n v="2014"/>
    <s v="New"/>
    <x v="0"/>
  </r>
  <r>
    <x v="0"/>
    <s v="A2225"/>
    <s v="Drinks"/>
    <x v="17793"/>
    <n v="2014"/>
    <s v="Old"/>
    <x v="0"/>
  </r>
  <r>
    <x v="1"/>
    <s v="A2225"/>
    <s v="Drinks"/>
    <x v="17794"/>
    <n v="2014"/>
    <s v="New"/>
    <x v="0"/>
  </r>
  <r>
    <x v="0"/>
    <s v="A2225"/>
    <s v="Kids menu"/>
    <x v="17795"/>
    <n v="2014"/>
    <s v="Old"/>
    <x v="0"/>
  </r>
  <r>
    <x v="1"/>
    <s v="A2225"/>
    <s v="Kids menu"/>
    <x v="17796"/>
    <n v="2014"/>
    <s v="New"/>
    <x v="0"/>
  </r>
  <r>
    <x v="0"/>
    <s v="A2225"/>
    <s v="Tacos"/>
    <x v="17797"/>
    <n v="2014"/>
    <s v="Old"/>
    <x v="0"/>
  </r>
  <r>
    <x v="1"/>
    <s v="A2225"/>
    <s v="Tacos"/>
    <x v="17798"/>
    <n v="2014"/>
    <s v="New"/>
    <x v="0"/>
  </r>
  <r>
    <x v="0"/>
    <s v="A2226"/>
    <s v="Burritos"/>
    <x v="17799"/>
    <n v="2014"/>
    <s v="Old"/>
    <x v="0"/>
  </r>
  <r>
    <x v="1"/>
    <s v="A2226"/>
    <s v="Burritos"/>
    <x v="17800"/>
    <n v="2014"/>
    <s v="New"/>
    <x v="0"/>
  </r>
  <r>
    <x v="0"/>
    <s v="A2226"/>
    <s v="Drinks"/>
    <x v="17801"/>
    <n v="2014"/>
    <s v="Old"/>
    <x v="0"/>
  </r>
  <r>
    <x v="1"/>
    <s v="A2226"/>
    <s v="Drinks"/>
    <x v="17802"/>
    <n v="2014"/>
    <s v="New"/>
    <x v="0"/>
  </r>
  <r>
    <x v="0"/>
    <s v="A2226"/>
    <s v="Kids menu"/>
    <x v="17803"/>
    <n v="2014"/>
    <s v="Old"/>
    <x v="0"/>
  </r>
  <r>
    <x v="1"/>
    <s v="A2226"/>
    <s v="Kids menu"/>
    <x v="17804"/>
    <n v="2014"/>
    <s v="New"/>
    <x v="0"/>
  </r>
  <r>
    <x v="0"/>
    <s v="A2226"/>
    <s v="Tacos"/>
    <x v="17805"/>
    <n v="2014"/>
    <s v="Old"/>
    <x v="0"/>
  </r>
  <r>
    <x v="1"/>
    <s v="A2226"/>
    <s v="Tacos"/>
    <x v="17806"/>
    <n v="2014"/>
    <s v="New"/>
    <x v="0"/>
  </r>
  <r>
    <x v="0"/>
    <s v="A2227"/>
    <s v="Burritos"/>
    <x v="17807"/>
    <n v="2014"/>
    <s v="Old"/>
    <x v="0"/>
  </r>
  <r>
    <x v="1"/>
    <s v="A2227"/>
    <s v="Burritos"/>
    <x v="17808"/>
    <n v="2014"/>
    <s v="New"/>
    <x v="0"/>
  </r>
  <r>
    <x v="0"/>
    <s v="A2227"/>
    <s v="Drinks"/>
    <x v="17809"/>
    <n v="2014"/>
    <s v="Old"/>
    <x v="0"/>
  </r>
  <r>
    <x v="1"/>
    <s v="A2227"/>
    <s v="Drinks"/>
    <x v="17810"/>
    <n v="2014"/>
    <s v="New"/>
    <x v="0"/>
  </r>
  <r>
    <x v="0"/>
    <s v="A2227"/>
    <s v="Kids menu"/>
    <x v="17811"/>
    <n v="2014"/>
    <s v="Old"/>
    <x v="0"/>
  </r>
  <r>
    <x v="1"/>
    <s v="A2227"/>
    <s v="Kids menu"/>
    <x v="17812"/>
    <n v="2014"/>
    <s v="New"/>
    <x v="0"/>
  </r>
  <r>
    <x v="0"/>
    <s v="A2227"/>
    <s v="Tacos"/>
    <x v="17813"/>
    <n v="2014"/>
    <s v="Old"/>
    <x v="0"/>
  </r>
  <r>
    <x v="1"/>
    <s v="A2227"/>
    <s v="Tacos"/>
    <x v="17814"/>
    <n v="2014"/>
    <s v="New"/>
    <x v="0"/>
  </r>
  <r>
    <x v="0"/>
    <s v="A2228"/>
    <s v="Burritos"/>
    <x v="17815"/>
    <n v="2014"/>
    <s v="Old"/>
    <x v="0"/>
  </r>
  <r>
    <x v="1"/>
    <s v="A2228"/>
    <s v="Burritos"/>
    <x v="17816"/>
    <n v="2014"/>
    <s v="New"/>
    <x v="0"/>
  </r>
  <r>
    <x v="0"/>
    <s v="A2228"/>
    <s v="Drinks"/>
    <x v="17817"/>
    <n v="2014"/>
    <s v="Old"/>
    <x v="0"/>
  </r>
  <r>
    <x v="1"/>
    <s v="A2228"/>
    <s v="Drinks"/>
    <x v="17818"/>
    <n v="2014"/>
    <s v="New"/>
    <x v="0"/>
  </r>
  <r>
    <x v="0"/>
    <s v="A2228"/>
    <s v="Kids menu"/>
    <x v="17819"/>
    <n v="2014"/>
    <s v="Old"/>
    <x v="0"/>
  </r>
  <r>
    <x v="1"/>
    <s v="A2228"/>
    <s v="Kids menu"/>
    <x v="17820"/>
    <n v="2014"/>
    <s v="New"/>
    <x v="0"/>
  </r>
  <r>
    <x v="0"/>
    <s v="A2228"/>
    <s v="Tacos"/>
    <x v="17821"/>
    <n v="2014"/>
    <s v="Old"/>
    <x v="0"/>
  </r>
  <r>
    <x v="1"/>
    <s v="A2228"/>
    <s v="Tacos"/>
    <x v="17822"/>
    <n v="2014"/>
    <s v="New"/>
    <x v="0"/>
  </r>
  <r>
    <x v="0"/>
    <s v="A2229"/>
    <s v="Burritos"/>
    <x v="17823"/>
    <n v="2014"/>
    <s v="Old"/>
    <x v="0"/>
  </r>
  <r>
    <x v="1"/>
    <s v="A2229"/>
    <s v="Burritos"/>
    <x v="17824"/>
    <n v="2014"/>
    <s v="New"/>
    <x v="0"/>
  </r>
  <r>
    <x v="0"/>
    <s v="A2229"/>
    <s v="Drinks"/>
    <x v="17825"/>
    <n v="2014"/>
    <s v="Old"/>
    <x v="0"/>
  </r>
  <r>
    <x v="1"/>
    <s v="A2229"/>
    <s v="Drinks"/>
    <x v="17826"/>
    <n v="2014"/>
    <s v="New"/>
    <x v="0"/>
  </r>
  <r>
    <x v="0"/>
    <s v="A2229"/>
    <s v="Kids menu"/>
    <x v="17827"/>
    <n v="2014"/>
    <s v="Old"/>
    <x v="0"/>
  </r>
  <r>
    <x v="1"/>
    <s v="A2229"/>
    <s v="Kids menu"/>
    <x v="17828"/>
    <n v="2014"/>
    <s v="New"/>
    <x v="0"/>
  </r>
  <r>
    <x v="0"/>
    <s v="A2229"/>
    <s v="Tacos"/>
    <x v="17829"/>
    <n v="2014"/>
    <s v="Old"/>
    <x v="0"/>
  </r>
  <r>
    <x v="1"/>
    <s v="A2229"/>
    <s v="Tacos"/>
    <x v="17830"/>
    <n v="2014"/>
    <s v="New"/>
    <x v="0"/>
  </r>
  <r>
    <x v="0"/>
    <s v="A2230"/>
    <s v="Burritos"/>
    <x v="17831"/>
    <n v="2014"/>
    <s v="Old"/>
    <x v="0"/>
  </r>
  <r>
    <x v="1"/>
    <s v="A2230"/>
    <s v="Burritos"/>
    <x v="17832"/>
    <n v="2014"/>
    <s v="New"/>
    <x v="0"/>
  </r>
  <r>
    <x v="0"/>
    <s v="A2230"/>
    <s v="Drinks"/>
    <x v="17833"/>
    <n v="2014"/>
    <s v="Old"/>
    <x v="0"/>
  </r>
  <r>
    <x v="1"/>
    <s v="A2230"/>
    <s v="Drinks"/>
    <x v="17834"/>
    <n v="2014"/>
    <s v="New"/>
    <x v="0"/>
  </r>
  <r>
    <x v="0"/>
    <s v="A2230"/>
    <s v="Kids menu"/>
    <x v="17835"/>
    <n v="2014"/>
    <s v="Old"/>
    <x v="0"/>
  </r>
  <r>
    <x v="1"/>
    <s v="A2230"/>
    <s v="Kids menu"/>
    <x v="17836"/>
    <n v="2014"/>
    <s v="New"/>
    <x v="0"/>
  </r>
  <r>
    <x v="0"/>
    <s v="A2230"/>
    <s v="Tacos"/>
    <x v="17837"/>
    <n v="2014"/>
    <s v="Old"/>
    <x v="0"/>
  </r>
  <r>
    <x v="1"/>
    <s v="A2230"/>
    <s v="Tacos"/>
    <x v="17838"/>
    <n v="2014"/>
    <s v="New"/>
    <x v="0"/>
  </r>
  <r>
    <x v="0"/>
    <s v="A2231"/>
    <s v="Burritos"/>
    <x v="17839"/>
    <n v="2014"/>
    <s v="Old"/>
    <x v="0"/>
  </r>
  <r>
    <x v="1"/>
    <s v="A2231"/>
    <s v="Burritos"/>
    <x v="17840"/>
    <n v="2014"/>
    <s v="New"/>
    <x v="0"/>
  </r>
  <r>
    <x v="0"/>
    <s v="A2231"/>
    <s v="Drinks"/>
    <x v="17841"/>
    <n v="2014"/>
    <s v="Old"/>
    <x v="0"/>
  </r>
  <r>
    <x v="1"/>
    <s v="A2231"/>
    <s v="Drinks"/>
    <x v="17842"/>
    <n v="2014"/>
    <s v="New"/>
    <x v="0"/>
  </r>
  <r>
    <x v="0"/>
    <s v="A2231"/>
    <s v="Kids menu"/>
    <x v="17843"/>
    <n v="2014"/>
    <s v="Old"/>
    <x v="0"/>
  </r>
  <r>
    <x v="1"/>
    <s v="A2231"/>
    <s v="Kids menu"/>
    <x v="17844"/>
    <n v="2014"/>
    <s v="New"/>
    <x v="0"/>
  </r>
  <r>
    <x v="0"/>
    <s v="A2231"/>
    <s v="Tacos"/>
    <x v="17845"/>
    <n v="2014"/>
    <s v="Old"/>
    <x v="0"/>
  </r>
  <r>
    <x v="1"/>
    <s v="A2231"/>
    <s v="Tacos"/>
    <x v="17846"/>
    <n v="2014"/>
    <s v="New"/>
    <x v="0"/>
  </r>
  <r>
    <x v="0"/>
    <s v="A2232"/>
    <s v="Burritos"/>
    <x v="17847"/>
    <n v="2014"/>
    <s v="Old"/>
    <x v="0"/>
  </r>
  <r>
    <x v="1"/>
    <s v="A2232"/>
    <s v="Burritos"/>
    <x v="17848"/>
    <n v="2014"/>
    <s v="New"/>
    <x v="0"/>
  </r>
  <r>
    <x v="0"/>
    <s v="A2232"/>
    <s v="Drinks"/>
    <x v="17849"/>
    <n v="2014"/>
    <s v="Old"/>
    <x v="0"/>
  </r>
  <r>
    <x v="1"/>
    <s v="A2232"/>
    <s v="Drinks"/>
    <x v="17850"/>
    <n v="2014"/>
    <s v="New"/>
    <x v="0"/>
  </r>
  <r>
    <x v="0"/>
    <s v="A2232"/>
    <s v="Kids menu"/>
    <x v="17851"/>
    <n v="2014"/>
    <s v="Old"/>
    <x v="0"/>
  </r>
  <r>
    <x v="1"/>
    <s v="A2232"/>
    <s v="Kids menu"/>
    <x v="17852"/>
    <n v="2014"/>
    <s v="New"/>
    <x v="0"/>
  </r>
  <r>
    <x v="0"/>
    <s v="A2232"/>
    <s v="Tacos"/>
    <x v="17853"/>
    <n v="2014"/>
    <s v="Old"/>
    <x v="0"/>
  </r>
  <r>
    <x v="1"/>
    <s v="A2232"/>
    <s v="Tacos"/>
    <x v="17854"/>
    <n v="2014"/>
    <s v="New"/>
    <x v="0"/>
  </r>
  <r>
    <x v="0"/>
    <s v="A2233"/>
    <s v="Burritos"/>
    <x v="17855"/>
    <n v="2014"/>
    <s v="Old"/>
    <x v="0"/>
  </r>
  <r>
    <x v="1"/>
    <s v="A2233"/>
    <s v="Burritos"/>
    <x v="17856"/>
    <n v="2014"/>
    <s v="New"/>
    <x v="0"/>
  </r>
  <r>
    <x v="0"/>
    <s v="A2233"/>
    <s v="Drinks"/>
    <x v="17857"/>
    <n v="2014"/>
    <s v="Old"/>
    <x v="0"/>
  </r>
  <r>
    <x v="1"/>
    <s v="A2233"/>
    <s v="Drinks"/>
    <x v="17858"/>
    <n v="2014"/>
    <s v="New"/>
    <x v="0"/>
  </r>
  <r>
    <x v="0"/>
    <s v="A2233"/>
    <s v="Kids menu"/>
    <x v="17859"/>
    <n v="2014"/>
    <s v="Old"/>
    <x v="0"/>
  </r>
  <r>
    <x v="1"/>
    <s v="A2233"/>
    <s v="Kids menu"/>
    <x v="17860"/>
    <n v="2014"/>
    <s v="New"/>
    <x v="0"/>
  </r>
  <r>
    <x v="0"/>
    <s v="A2233"/>
    <s v="Tacos"/>
    <x v="17861"/>
    <n v="2014"/>
    <s v="Old"/>
    <x v="0"/>
  </r>
  <r>
    <x v="1"/>
    <s v="A2233"/>
    <s v="Tacos"/>
    <x v="17862"/>
    <n v="2014"/>
    <s v="New"/>
    <x v="0"/>
  </r>
  <r>
    <x v="0"/>
    <s v="A2234"/>
    <s v="Burritos"/>
    <x v="17863"/>
    <n v="2014"/>
    <s v="Old"/>
    <x v="0"/>
  </r>
  <r>
    <x v="1"/>
    <s v="A2234"/>
    <s v="Burritos"/>
    <x v="17864"/>
    <n v="2014"/>
    <s v="New"/>
    <x v="0"/>
  </r>
  <r>
    <x v="0"/>
    <s v="A2234"/>
    <s v="Drinks"/>
    <x v="17865"/>
    <n v="2014"/>
    <s v="Old"/>
    <x v="0"/>
  </r>
  <r>
    <x v="1"/>
    <s v="A2234"/>
    <s v="Drinks"/>
    <x v="17866"/>
    <n v="2014"/>
    <s v="New"/>
    <x v="0"/>
  </r>
  <r>
    <x v="0"/>
    <s v="A2234"/>
    <s v="Kids menu"/>
    <x v="17867"/>
    <n v="2014"/>
    <s v="Old"/>
    <x v="0"/>
  </r>
  <r>
    <x v="1"/>
    <s v="A2234"/>
    <s v="Kids menu"/>
    <x v="17868"/>
    <n v="2014"/>
    <s v="New"/>
    <x v="0"/>
  </r>
  <r>
    <x v="0"/>
    <s v="A2234"/>
    <s v="Tacos"/>
    <x v="17869"/>
    <n v="2014"/>
    <s v="Old"/>
    <x v="0"/>
  </r>
  <r>
    <x v="1"/>
    <s v="A2234"/>
    <s v="Tacos"/>
    <x v="17870"/>
    <n v="2014"/>
    <s v="New"/>
    <x v="0"/>
  </r>
  <r>
    <x v="0"/>
    <s v="A2235"/>
    <s v="Burritos"/>
    <x v="17871"/>
    <n v="2014"/>
    <s v="Old"/>
    <x v="0"/>
  </r>
  <r>
    <x v="1"/>
    <s v="A2235"/>
    <s v="Burritos"/>
    <x v="17872"/>
    <n v="2014"/>
    <s v="New"/>
    <x v="0"/>
  </r>
  <r>
    <x v="0"/>
    <s v="A2235"/>
    <s v="Drinks"/>
    <x v="17873"/>
    <n v="2014"/>
    <s v="Old"/>
    <x v="0"/>
  </r>
  <r>
    <x v="1"/>
    <s v="A2235"/>
    <s v="Drinks"/>
    <x v="17874"/>
    <n v="2014"/>
    <s v="New"/>
    <x v="0"/>
  </r>
  <r>
    <x v="0"/>
    <s v="A2235"/>
    <s v="Kids menu"/>
    <x v="17875"/>
    <n v="2014"/>
    <s v="Old"/>
    <x v="0"/>
  </r>
  <r>
    <x v="1"/>
    <s v="A2235"/>
    <s v="Kids menu"/>
    <x v="17876"/>
    <n v="2014"/>
    <s v="New"/>
    <x v="0"/>
  </r>
  <r>
    <x v="0"/>
    <s v="A2235"/>
    <s v="Tacos"/>
    <x v="17877"/>
    <n v="2014"/>
    <s v="Old"/>
    <x v="0"/>
  </r>
  <r>
    <x v="1"/>
    <s v="A2235"/>
    <s v="Tacos"/>
    <x v="17878"/>
    <n v="2014"/>
    <s v="New"/>
    <x v="0"/>
  </r>
  <r>
    <x v="0"/>
    <s v="A2236"/>
    <s v="Burritos"/>
    <x v="17879"/>
    <n v="2014"/>
    <s v="Old"/>
    <x v="0"/>
  </r>
  <r>
    <x v="1"/>
    <s v="A2236"/>
    <s v="Burritos"/>
    <x v="17880"/>
    <n v="2014"/>
    <s v="New"/>
    <x v="0"/>
  </r>
  <r>
    <x v="0"/>
    <s v="A2236"/>
    <s v="Drinks"/>
    <x v="17881"/>
    <n v="2014"/>
    <s v="Old"/>
    <x v="0"/>
  </r>
  <r>
    <x v="1"/>
    <s v="A2236"/>
    <s v="Drinks"/>
    <x v="17882"/>
    <n v="2014"/>
    <s v="New"/>
    <x v="0"/>
  </r>
  <r>
    <x v="0"/>
    <s v="A2236"/>
    <s v="Kids menu"/>
    <x v="17883"/>
    <n v="2014"/>
    <s v="Old"/>
    <x v="0"/>
  </r>
  <r>
    <x v="1"/>
    <s v="A2236"/>
    <s v="Kids menu"/>
    <x v="17884"/>
    <n v="2014"/>
    <s v="New"/>
    <x v="0"/>
  </r>
  <r>
    <x v="0"/>
    <s v="A2236"/>
    <s v="Tacos"/>
    <x v="17885"/>
    <n v="2014"/>
    <s v="Old"/>
    <x v="0"/>
  </r>
  <r>
    <x v="1"/>
    <s v="A2236"/>
    <s v="Tacos"/>
    <x v="17886"/>
    <n v="2014"/>
    <s v="New"/>
    <x v="0"/>
  </r>
  <r>
    <x v="0"/>
    <s v="A2237"/>
    <s v="Burritos"/>
    <x v="17887"/>
    <n v="2014"/>
    <s v="Old"/>
    <x v="0"/>
  </r>
  <r>
    <x v="1"/>
    <s v="A2237"/>
    <s v="Burritos"/>
    <x v="17888"/>
    <n v="2014"/>
    <s v="New"/>
    <x v="0"/>
  </r>
  <r>
    <x v="0"/>
    <s v="A2237"/>
    <s v="Drinks"/>
    <x v="17889"/>
    <n v="2014"/>
    <s v="Old"/>
    <x v="0"/>
  </r>
  <r>
    <x v="1"/>
    <s v="A2237"/>
    <s v="Drinks"/>
    <x v="17890"/>
    <n v="2014"/>
    <s v="New"/>
    <x v="0"/>
  </r>
  <r>
    <x v="0"/>
    <s v="A2237"/>
    <s v="Kids menu"/>
    <x v="17891"/>
    <n v="2014"/>
    <s v="Old"/>
    <x v="0"/>
  </r>
  <r>
    <x v="1"/>
    <s v="A2237"/>
    <s v="Kids menu"/>
    <x v="17892"/>
    <n v="2014"/>
    <s v="New"/>
    <x v="0"/>
  </r>
  <r>
    <x v="0"/>
    <s v="A2237"/>
    <s v="Tacos"/>
    <x v="17893"/>
    <n v="2014"/>
    <s v="Old"/>
    <x v="0"/>
  </r>
  <r>
    <x v="1"/>
    <s v="A2237"/>
    <s v="Tacos"/>
    <x v="17894"/>
    <n v="2014"/>
    <s v="New"/>
    <x v="0"/>
  </r>
  <r>
    <x v="0"/>
    <s v="A2238"/>
    <s v="Burritos"/>
    <x v="17895"/>
    <n v="2014"/>
    <s v="Old"/>
    <x v="0"/>
  </r>
  <r>
    <x v="1"/>
    <s v="A2238"/>
    <s v="Burritos"/>
    <x v="17896"/>
    <n v="2014"/>
    <s v="New"/>
    <x v="0"/>
  </r>
  <r>
    <x v="0"/>
    <s v="A2238"/>
    <s v="Drinks"/>
    <x v="17897"/>
    <n v="2014"/>
    <s v="Old"/>
    <x v="0"/>
  </r>
  <r>
    <x v="1"/>
    <s v="A2238"/>
    <s v="Drinks"/>
    <x v="17898"/>
    <n v="2014"/>
    <s v="New"/>
    <x v="0"/>
  </r>
  <r>
    <x v="0"/>
    <s v="A2238"/>
    <s v="Kids menu"/>
    <x v="17899"/>
    <n v="2014"/>
    <s v="Old"/>
    <x v="0"/>
  </r>
  <r>
    <x v="1"/>
    <s v="A2238"/>
    <s v="Kids menu"/>
    <x v="17900"/>
    <n v="2014"/>
    <s v="New"/>
    <x v="0"/>
  </r>
  <r>
    <x v="0"/>
    <s v="A2238"/>
    <s v="Tacos"/>
    <x v="17901"/>
    <n v="2014"/>
    <s v="Old"/>
    <x v="0"/>
  </r>
  <r>
    <x v="1"/>
    <s v="A2238"/>
    <s v="Tacos"/>
    <x v="17902"/>
    <n v="2014"/>
    <s v="New"/>
    <x v="0"/>
  </r>
  <r>
    <x v="0"/>
    <s v="A2239"/>
    <s v="Burritos"/>
    <x v="17903"/>
    <n v="2014"/>
    <s v="Old"/>
    <x v="0"/>
  </r>
  <r>
    <x v="1"/>
    <s v="A2239"/>
    <s v="Burritos"/>
    <x v="17904"/>
    <n v="2014"/>
    <s v="New"/>
    <x v="0"/>
  </r>
  <r>
    <x v="0"/>
    <s v="A2239"/>
    <s v="Drinks"/>
    <x v="17905"/>
    <n v="2014"/>
    <s v="Old"/>
    <x v="0"/>
  </r>
  <r>
    <x v="1"/>
    <s v="A2239"/>
    <s v="Drinks"/>
    <x v="17906"/>
    <n v="2014"/>
    <s v="New"/>
    <x v="0"/>
  </r>
  <r>
    <x v="0"/>
    <s v="A2239"/>
    <s v="Kids menu"/>
    <x v="17907"/>
    <n v="2014"/>
    <s v="Old"/>
    <x v="0"/>
  </r>
  <r>
    <x v="1"/>
    <s v="A2239"/>
    <s v="Kids menu"/>
    <x v="17908"/>
    <n v="2014"/>
    <s v="New"/>
    <x v="0"/>
  </r>
  <r>
    <x v="0"/>
    <s v="A2239"/>
    <s v="Tacos"/>
    <x v="17909"/>
    <n v="2014"/>
    <s v="Old"/>
    <x v="0"/>
  </r>
  <r>
    <x v="1"/>
    <s v="A2239"/>
    <s v="Tacos"/>
    <x v="17910"/>
    <n v="2014"/>
    <s v="New"/>
    <x v="0"/>
  </r>
  <r>
    <x v="0"/>
    <s v="A2240"/>
    <s v="Burritos"/>
    <x v="17911"/>
    <n v="2014"/>
    <s v="Old"/>
    <x v="0"/>
  </r>
  <r>
    <x v="1"/>
    <s v="A2240"/>
    <s v="Burritos"/>
    <x v="17912"/>
    <n v="2014"/>
    <s v="New"/>
    <x v="0"/>
  </r>
  <r>
    <x v="0"/>
    <s v="A2240"/>
    <s v="Drinks"/>
    <x v="17913"/>
    <n v="2014"/>
    <s v="Old"/>
    <x v="0"/>
  </r>
  <r>
    <x v="1"/>
    <s v="A2240"/>
    <s v="Drinks"/>
    <x v="17914"/>
    <n v="2014"/>
    <s v="New"/>
    <x v="0"/>
  </r>
  <r>
    <x v="0"/>
    <s v="A2240"/>
    <s v="Kids menu"/>
    <x v="17915"/>
    <n v="2014"/>
    <s v="Old"/>
    <x v="0"/>
  </r>
  <r>
    <x v="1"/>
    <s v="A2240"/>
    <s v="Kids menu"/>
    <x v="17916"/>
    <n v="2014"/>
    <s v="New"/>
    <x v="0"/>
  </r>
  <r>
    <x v="0"/>
    <s v="A2240"/>
    <s v="Tacos"/>
    <x v="17917"/>
    <n v="2014"/>
    <s v="Old"/>
    <x v="0"/>
  </r>
  <r>
    <x v="1"/>
    <s v="A2240"/>
    <s v="Tacos"/>
    <x v="17918"/>
    <n v="2014"/>
    <s v="New"/>
    <x v="0"/>
  </r>
  <r>
    <x v="0"/>
    <s v="A2241"/>
    <s v="Burritos"/>
    <x v="17919"/>
    <n v="2014"/>
    <s v="Old"/>
    <x v="0"/>
  </r>
  <r>
    <x v="1"/>
    <s v="A2241"/>
    <s v="Burritos"/>
    <x v="17920"/>
    <n v="2014"/>
    <s v="New"/>
    <x v="0"/>
  </r>
  <r>
    <x v="0"/>
    <s v="A2241"/>
    <s v="Drinks"/>
    <x v="17921"/>
    <n v="2014"/>
    <s v="Old"/>
    <x v="0"/>
  </r>
  <r>
    <x v="1"/>
    <s v="A2241"/>
    <s v="Drinks"/>
    <x v="17922"/>
    <n v="2014"/>
    <s v="New"/>
    <x v="0"/>
  </r>
  <r>
    <x v="0"/>
    <s v="A2241"/>
    <s v="Kids menu"/>
    <x v="17923"/>
    <n v="2014"/>
    <s v="Old"/>
    <x v="0"/>
  </r>
  <r>
    <x v="1"/>
    <s v="A2241"/>
    <s v="Kids menu"/>
    <x v="17924"/>
    <n v="2014"/>
    <s v="New"/>
    <x v="0"/>
  </r>
  <r>
    <x v="0"/>
    <s v="A2241"/>
    <s v="Tacos"/>
    <x v="17925"/>
    <n v="2014"/>
    <s v="Old"/>
    <x v="0"/>
  </r>
  <r>
    <x v="1"/>
    <s v="A2241"/>
    <s v="Tacos"/>
    <x v="17926"/>
    <n v="2014"/>
    <s v="New"/>
    <x v="0"/>
  </r>
  <r>
    <x v="0"/>
    <s v="A2242"/>
    <s v="Burritos"/>
    <x v="17927"/>
    <n v="2014"/>
    <s v="Old"/>
    <x v="0"/>
  </r>
  <r>
    <x v="1"/>
    <s v="A2242"/>
    <s v="Burritos"/>
    <x v="17928"/>
    <n v="2014"/>
    <s v="New"/>
    <x v="0"/>
  </r>
  <r>
    <x v="0"/>
    <s v="A2242"/>
    <s v="Drinks"/>
    <x v="17929"/>
    <n v="2014"/>
    <s v="Old"/>
    <x v="0"/>
  </r>
  <r>
    <x v="1"/>
    <s v="A2242"/>
    <s v="Drinks"/>
    <x v="17930"/>
    <n v="2014"/>
    <s v="New"/>
    <x v="0"/>
  </r>
  <r>
    <x v="0"/>
    <s v="A2242"/>
    <s v="Kids menu"/>
    <x v="17931"/>
    <n v="2014"/>
    <s v="Old"/>
    <x v="0"/>
  </r>
  <r>
    <x v="1"/>
    <s v="A2242"/>
    <s v="Kids menu"/>
    <x v="17932"/>
    <n v="2014"/>
    <s v="New"/>
    <x v="0"/>
  </r>
  <r>
    <x v="0"/>
    <s v="A2242"/>
    <s v="Tacos"/>
    <x v="17933"/>
    <n v="2014"/>
    <s v="Old"/>
    <x v="0"/>
  </r>
  <r>
    <x v="1"/>
    <s v="A2242"/>
    <s v="Tacos"/>
    <x v="17934"/>
    <n v="2014"/>
    <s v="New"/>
    <x v="0"/>
  </r>
  <r>
    <x v="0"/>
    <s v="A2243"/>
    <s v="Burritos"/>
    <x v="17935"/>
    <n v="2014"/>
    <s v="Old"/>
    <x v="0"/>
  </r>
  <r>
    <x v="1"/>
    <s v="A2243"/>
    <s v="Burritos"/>
    <x v="17936"/>
    <n v="2014"/>
    <s v="New"/>
    <x v="0"/>
  </r>
  <r>
    <x v="0"/>
    <s v="A2243"/>
    <s v="Drinks"/>
    <x v="17937"/>
    <n v="2014"/>
    <s v="Old"/>
    <x v="0"/>
  </r>
  <r>
    <x v="1"/>
    <s v="A2243"/>
    <s v="Drinks"/>
    <x v="17938"/>
    <n v="2014"/>
    <s v="New"/>
    <x v="0"/>
  </r>
  <r>
    <x v="0"/>
    <s v="A2243"/>
    <s v="Kids menu"/>
    <x v="17939"/>
    <n v="2014"/>
    <s v="Old"/>
    <x v="0"/>
  </r>
  <r>
    <x v="1"/>
    <s v="A2243"/>
    <s v="Kids menu"/>
    <x v="17940"/>
    <n v="2014"/>
    <s v="New"/>
    <x v="0"/>
  </r>
  <r>
    <x v="0"/>
    <s v="A2243"/>
    <s v="Tacos"/>
    <x v="17941"/>
    <n v="2014"/>
    <s v="Old"/>
    <x v="0"/>
  </r>
  <r>
    <x v="1"/>
    <s v="A2243"/>
    <s v="Tacos"/>
    <x v="17942"/>
    <n v="2014"/>
    <s v="New"/>
    <x v="0"/>
  </r>
  <r>
    <x v="0"/>
    <s v="A2244"/>
    <s v="Burritos"/>
    <x v="17943"/>
    <n v="2015"/>
    <s v="New"/>
    <x v="1"/>
  </r>
  <r>
    <x v="0"/>
    <s v="A2244"/>
    <s v="Drinks"/>
    <x v="17944"/>
    <n v="2015"/>
    <s v="New"/>
    <x v="1"/>
  </r>
  <r>
    <x v="0"/>
    <s v="A2244"/>
    <s v="Kids menu"/>
    <x v="17945"/>
    <n v="2015"/>
    <s v="New"/>
    <x v="1"/>
  </r>
  <r>
    <x v="0"/>
    <s v="A2244"/>
    <s v="Tacos"/>
    <x v="17946"/>
    <n v="2015"/>
    <s v="New"/>
    <x v="1"/>
  </r>
  <r>
    <x v="0"/>
    <s v="A2245"/>
    <s v="Burritos"/>
    <x v="17947"/>
    <n v="2015"/>
    <s v="New"/>
    <x v="1"/>
  </r>
  <r>
    <x v="0"/>
    <s v="A2245"/>
    <s v="Drinks"/>
    <x v="17948"/>
    <n v="2015"/>
    <s v="New"/>
    <x v="1"/>
  </r>
  <r>
    <x v="0"/>
    <s v="A2245"/>
    <s v="Kids menu"/>
    <x v="17949"/>
    <n v="2015"/>
    <s v="New"/>
    <x v="1"/>
  </r>
  <r>
    <x v="0"/>
    <s v="A2245"/>
    <s v="Tacos"/>
    <x v="17950"/>
    <n v="2015"/>
    <s v="New"/>
    <x v="1"/>
  </r>
  <r>
    <x v="0"/>
    <s v="A2246"/>
    <s v="Burritos"/>
    <x v="17951"/>
    <n v="2015"/>
    <s v="New"/>
    <x v="1"/>
  </r>
  <r>
    <x v="0"/>
    <s v="A2246"/>
    <s v="Drinks"/>
    <x v="17952"/>
    <n v="2015"/>
    <s v="New"/>
    <x v="1"/>
  </r>
  <r>
    <x v="0"/>
    <s v="A2246"/>
    <s v="Kids menu"/>
    <x v="17953"/>
    <n v="2015"/>
    <s v="New"/>
    <x v="1"/>
  </r>
  <r>
    <x v="0"/>
    <s v="A2246"/>
    <s v="Tacos"/>
    <x v="17954"/>
    <n v="2015"/>
    <s v="New"/>
    <x v="1"/>
  </r>
  <r>
    <x v="0"/>
    <s v="A2247"/>
    <s v="Burritos"/>
    <x v="17955"/>
    <n v="2015"/>
    <s v="New"/>
    <x v="1"/>
  </r>
  <r>
    <x v="0"/>
    <s v="A2247"/>
    <s v="Drinks"/>
    <x v="17956"/>
    <n v="2015"/>
    <s v="New"/>
    <x v="1"/>
  </r>
  <r>
    <x v="0"/>
    <s v="A2247"/>
    <s v="Kids menu"/>
    <x v="17957"/>
    <n v="2015"/>
    <s v="New"/>
    <x v="1"/>
  </r>
  <r>
    <x v="0"/>
    <s v="A2247"/>
    <s v="Tacos"/>
    <x v="17958"/>
    <n v="2015"/>
    <s v="New"/>
    <x v="1"/>
  </r>
  <r>
    <x v="0"/>
    <s v="A2248"/>
    <s v="Burritos"/>
    <x v="17959"/>
    <n v="2015"/>
    <s v="New"/>
    <x v="1"/>
  </r>
  <r>
    <x v="0"/>
    <s v="A2248"/>
    <s v="Drinks"/>
    <x v="17960"/>
    <n v="2015"/>
    <s v="New"/>
    <x v="1"/>
  </r>
  <r>
    <x v="0"/>
    <s v="A2248"/>
    <s v="Kids menu"/>
    <x v="17961"/>
    <n v="2015"/>
    <s v="New"/>
    <x v="1"/>
  </r>
  <r>
    <x v="0"/>
    <s v="A2248"/>
    <s v="Tacos"/>
    <x v="17962"/>
    <n v="2015"/>
    <s v="New"/>
    <x v="1"/>
  </r>
  <r>
    <x v="0"/>
    <s v="A2249"/>
    <s v="Burritos"/>
    <x v="17963"/>
    <n v="2015"/>
    <s v="New"/>
    <x v="1"/>
  </r>
  <r>
    <x v="0"/>
    <s v="A2249"/>
    <s v="Drinks"/>
    <x v="17964"/>
    <n v="2015"/>
    <s v="New"/>
    <x v="1"/>
  </r>
  <r>
    <x v="0"/>
    <s v="A2249"/>
    <s v="Kids menu"/>
    <x v="17965"/>
    <n v="2015"/>
    <s v="New"/>
    <x v="1"/>
  </r>
  <r>
    <x v="0"/>
    <s v="A2249"/>
    <s v="Tacos"/>
    <x v="17966"/>
    <n v="2015"/>
    <s v="New"/>
    <x v="1"/>
  </r>
  <r>
    <x v="0"/>
    <s v="A2250"/>
    <s v="Burritos"/>
    <x v="17967"/>
    <n v="2015"/>
    <s v="New"/>
    <x v="1"/>
  </r>
  <r>
    <x v="0"/>
    <s v="A2250"/>
    <s v="Drinks"/>
    <x v="17968"/>
    <n v="2015"/>
    <s v="New"/>
    <x v="1"/>
  </r>
  <r>
    <x v="0"/>
    <s v="A2250"/>
    <s v="Kids menu"/>
    <x v="17969"/>
    <n v="2015"/>
    <s v="New"/>
    <x v="1"/>
  </r>
  <r>
    <x v="0"/>
    <s v="A2250"/>
    <s v="Tacos"/>
    <x v="17970"/>
    <n v="2015"/>
    <s v="New"/>
    <x v="1"/>
  </r>
  <r>
    <x v="0"/>
    <s v="A2251"/>
    <s v="Burritos"/>
    <x v="17971"/>
    <n v="2015"/>
    <s v="New"/>
    <x v="1"/>
  </r>
  <r>
    <x v="0"/>
    <s v="A2251"/>
    <s v="Drinks"/>
    <x v="17972"/>
    <n v="2015"/>
    <s v="New"/>
    <x v="1"/>
  </r>
  <r>
    <x v="0"/>
    <s v="A2251"/>
    <s v="Kids menu"/>
    <x v="17973"/>
    <n v="2015"/>
    <s v="New"/>
    <x v="1"/>
  </r>
  <r>
    <x v="0"/>
    <s v="A2251"/>
    <s v="Tacos"/>
    <x v="17974"/>
    <n v="2015"/>
    <s v="New"/>
    <x v="1"/>
  </r>
  <r>
    <x v="0"/>
    <s v="A2252"/>
    <s v="Burritos"/>
    <x v="17975"/>
    <n v="2015"/>
    <s v="New"/>
    <x v="1"/>
  </r>
  <r>
    <x v="0"/>
    <s v="A2252"/>
    <s v="Drinks"/>
    <x v="17976"/>
    <n v="2015"/>
    <s v="New"/>
    <x v="1"/>
  </r>
  <r>
    <x v="0"/>
    <s v="A2252"/>
    <s v="Kids menu"/>
    <x v="17977"/>
    <n v="2015"/>
    <s v="New"/>
    <x v="1"/>
  </r>
  <r>
    <x v="0"/>
    <s v="A2252"/>
    <s v="Tacos"/>
    <x v="17978"/>
    <n v="2015"/>
    <s v="New"/>
    <x v="1"/>
  </r>
  <r>
    <x v="0"/>
    <s v="A2253"/>
    <s v="Burritos"/>
    <x v="17979"/>
    <n v="2015"/>
    <s v="New"/>
    <x v="1"/>
  </r>
  <r>
    <x v="0"/>
    <s v="A2253"/>
    <s v="Drinks"/>
    <x v="17980"/>
    <n v="2015"/>
    <s v="New"/>
    <x v="1"/>
  </r>
  <r>
    <x v="0"/>
    <s v="A2253"/>
    <s v="Kids menu"/>
    <x v="17981"/>
    <n v="2015"/>
    <s v="New"/>
    <x v="1"/>
  </r>
  <r>
    <x v="0"/>
    <s v="A2253"/>
    <s v="Tacos"/>
    <x v="17982"/>
    <n v="2015"/>
    <s v="New"/>
    <x v="1"/>
  </r>
  <r>
    <x v="0"/>
    <s v="A2254"/>
    <s v="Burritos"/>
    <x v="17983"/>
    <n v="2015"/>
    <s v="New"/>
    <x v="1"/>
  </r>
  <r>
    <x v="0"/>
    <s v="A2254"/>
    <s v="Drinks"/>
    <x v="17984"/>
    <n v="2015"/>
    <s v="New"/>
    <x v="1"/>
  </r>
  <r>
    <x v="0"/>
    <s v="A2254"/>
    <s v="Kids menu"/>
    <x v="17985"/>
    <n v="2015"/>
    <s v="New"/>
    <x v="1"/>
  </r>
  <r>
    <x v="0"/>
    <s v="A2254"/>
    <s v="Tacos"/>
    <x v="17986"/>
    <n v="2015"/>
    <s v="New"/>
    <x v="1"/>
  </r>
  <r>
    <x v="0"/>
    <s v="A2255"/>
    <s v="Burritos"/>
    <x v="17987"/>
    <n v="2015"/>
    <s v="New"/>
    <x v="1"/>
  </r>
  <r>
    <x v="0"/>
    <s v="A2255"/>
    <s v="Drinks"/>
    <x v="17988"/>
    <n v="2015"/>
    <s v="New"/>
    <x v="1"/>
  </r>
  <r>
    <x v="0"/>
    <s v="A2255"/>
    <s v="Kids menu"/>
    <x v="17989"/>
    <n v="2015"/>
    <s v="New"/>
    <x v="1"/>
  </r>
  <r>
    <x v="0"/>
    <s v="A2255"/>
    <s v="Tacos"/>
    <x v="17990"/>
    <n v="2015"/>
    <s v="New"/>
    <x v="1"/>
  </r>
  <r>
    <x v="0"/>
    <s v="A2256"/>
    <s v="Burritos"/>
    <x v="17991"/>
    <n v="2015"/>
    <s v="New"/>
    <x v="1"/>
  </r>
  <r>
    <x v="0"/>
    <s v="A2256"/>
    <s v="Drinks"/>
    <x v="17992"/>
    <n v="2015"/>
    <s v="New"/>
    <x v="1"/>
  </r>
  <r>
    <x v="0"/>
    <s v="A2256"/>
    <s v="Kids menu"/>
    <x v="17993"/>
    <n v="2015"/>
    <s v="New"/>
    <x v="1"/>
  </r>
  <r>
    <x v="0"/>
    <s v="A2256"/>
    <s v="Tacos"/>
    <x v="17994"/>
    <n v="2015"/>
    <s v="New"/>
    <x v="1"/>
  </r>
  <r>
    <x v="0"/>
    <s v="A2257"/>
    <s v="Burritos"/>
    <x v="17995"/>
    <n v="2015"/>
    <s v="New"/>
    <x v="1"/>
  </r>
  <r>
    <x v="0"/>
    <s v="A2257"/>
    <s v="Drinks"/>
    <x v="17996"/>
    <n v="2015"/>
    <s v="New"/>
    <x v="1"/>
  </r>
  <r>
    <x v="0"/>
    <s v="A2257"/>
    <s v="Kids menu"/>
    <x v="17997"/>
    <n v="2015"/>
    <s v="New"/>
    <x v="1"/>
  </r>
  <r>
    <x v="0"/>
    <s v="A2257"/>
    <s v="Tacos"/>
    <x v="17998"/>
    <n v="2015"/>
    <s v="New"/>
    <x v="1"/>
  </r>
  <r>
    <x v="0"/>
    <s v="A2258"/>
    <s v="Burritos"/>
    <x v="17999"/>
    <n v="2015"/>
    <s v="New"/>
    <x v="1"/>
  </r>
  <r>
    <x v="0"/>
    <s v="A2258"/>
    <s v="Drinks"/>
    <x v="18000"/>
    <n v="2015"/>
    <s v="New"/>
    <x v="1"/>
  </r>
  <r>
    <x v="0"/>
    <s v="A2258"/>
    <s v="Kids menu"/>
    <x v="18001"/>
    <n v="2015"/>
    <s v="New"/>
    <x v="1"/>
  </r>
  <r>
    <x v="0"/>
    <s v="A2258"/>
    <s v="Tacos"/>
    <x v="18002"/>
    <n v="2015"/>
    <s v="New"/>
    <x v="1"/>
  </r>
  <r>
    <x v="0"/>
    <s v="A2259"/>
    <s v="Burritos"/>
    <x v="18003"/>
    <n v="2015"/>
    <s v="New"/>
    <x v="1"/>
  </r>
  <r>
    <x v="0"/>
    <s v="A2259"/>
    <s v="Drinks"/>
    <x v="18004"/>
    <n v="2015"/>
    <s v="New"/>
    <x v="1"/>
  </r>
  <r>
    <x v="0"/>
    <s v="A2259"/>
    <s v="Kids menu"/>
    <x v="18005"/>
    <n v="2015"/>
    <s v="New"/>
    <x v="1"/>
  </r>
  <r>
    <x v="0"/>
    <s v="A2259"/>
    <s v="Tacos"/>
    <x v="18006"/>
    <n v="2015"/>
    <s v="New"/>
    <x v="1"/>
  </r>
  <r>
    <x v="0"/>
    <s v="A2260"/>
    <s v="Burritos"/>
    <x v="18007"/>
    <n v="2015"/>
    <s v="New"/>
    <x v="1"/>
  </r>
  <r>
    <x v="0"/>
    <s v="A2260"/>
    <s v="Drinks"/>
    <x v="18008"/>
    <n v="2015"/>
    <s v="New"/>
    <x v="1"/>
  </r>
  <r>
    <x v="0"/>
    <s v="A2260"/>
    <s v="Kids menu"/>
    <x v="18009"/>
    <n v="2015"/>
    <s v="New"/>
    <x v="1"/>
  </r>
  <r>
    <x v="0"/>
    <s v="A2260"/>
    <s v="Tacos"/>
    <x v="18010"/>
    <n v="2015"/>
    <s v="New"/>
    <x v="1"/>
  </r>
  <r>
    <x v="0"/>
    <s v="A2261"/>
    <s v="Burritos"/>
    <x v="18011"/>
    <n v="2015"/>
    <s v="New"/>
    <x v="1"/>
  </r>
  <r>
    <x v="0"/>
    <s v="A2261"/>
    <s v="Drinks"/>
    <x v="18012"/>
    <n v="2015"/>
    <s v="New"/>
    <x v="1"/>
  </r>
  <r>
    <x v="0"/>
    <s v="A2261"/>
    <s v="Kids menu"/>
    <x v="18013"/>
    <n v="2015"/>
    <s v="New"/>
    <x v="1"/>
  </r>
  <r>
    <x v="0"/>
    <s v="A2261"/>
    <s v="Tacos"/>
    <x v="18014"/>
    <n v="2015"/>
    <s v="New"/>
    <x v="1"/>
  </r>
  <r>
    <x v="0"/>
    <s v="A2262"/>
    <s v="Burritos"/>
    <x v="18015"/>
    <n v="2015"/>
    <s v="New"/>
    <x v="1"/>
  </r>
  <r>
    <x v="0"/>
    <s v="A2262"/>
    <s v="Drinks"/>
    <x v="18016"/>
    <n v="2015"/>
    <s v="New"/>
    <x v="1"/>
  </r>
  <r>
    <x v="0"/>
    <s v="A2262"/>
    <s v="Kids menu"/>
    <x v="18017"/>
    <n v="2015"/>
    <s v="New"/>
    <x v="1"/>
  </r>
  <r>
    <x v="0"/>
    <s v="A2262"/>
    <s v="Tacos"/>
    <x v="18018"/>
    <n v="2015"/>
    <s v="New"/>
    <x v="1"/>
  </r>
  <r>
    <x v="0"/>
    <s v="A2263"/>
    <s v="Burritos"/>
    <x v="18019"/>
    <n v="2015"/>
    <s v="New"/>
    <x v="1"/>
  </r>
  <r>
    <x v="0"/>
    <s v="A2263"/>
    <s v="Drinks"/>
    <x v="18020"/>
    <n v="2015"/>
    <s v="New"/>
    <x v="1"/>
  </r>
  <r>
    <x v="0"/>
    <s v="A2263"/>
    <s v="Kids menu"/>
    <x v="18021"/>
    <n v="2015"/>
    <s v="New"/>
    <x v="1"/>
  </r>
  <r>
    <x v="0"/>
    <s v="A2263"/>
    <s v="Tacos"/>
    <x v="18022"/>
    <n v="2015"/>
    <s v="New"/>
    <x v="1"/>
  </r>
  <r>
    <x v="0"/>
    <s v="A2264"/>
    <s v="Burritos"/>
    <x v="18023"/>
    <n v="2015"/>
    <s v="New"/>
    <x v="1"/>
  </r>
  <r>
    <x v="0"/>
    <s v="A2264"/>
    <s v="Drinks"/>
    <x v="18024"/>
    <n v="2015"/>
    <s v="New"/>
    <x v="1"/>
  </r>
  <r>
    <x v="0"/>
    <s v="A2264"/>
    <s v="Kids menu"/>
    <x v="18025"/>
    <n v="2015"/>
    <s v="New"/>
    <x v="1"/>
  </r>
  <r>
    <x v="0"/>
    <s v="A2264"/>
    <s v="Tacos"/>
    <x v="18026"/>
    <n v="2015"/>
    <s v="New"/>
    <x v="1"/>
  </r>
  <r>
    <x v="0"/>
    <s v="A2265"/>
    <s v="Burritos"/>
    <x v="18027"/>
    <n v="2015"/>
    <s v="New"/>
    <x v="1"/>
  </r>
  <r>
    <x v="0"/>
    <s v="A2265"/>
    <s v="Drinks"/>
    <x v="18028"/>
    <n v="2015"/>
    <s v="New"/>
    <x v="1"/>
  </r>
  <r>
    <x v="0"/>
    <s v="A2265"/>
    <s v="Kids menu"/>
    <x v="18029"/>
    <n v="2015"/>
    <s v="New"/>
    <x v="1"/>
  </r>
  <r>
    <x v="0"/>
    <s v="A2265"/>
    <s v="Tacos"/>
    <x v="18030"/>
    <n v="2015"/>
    <s v="New"/>
    <x v="1"/>
  </r>
  <r>
    <x v="0"/>
    <s v="A2266"/>
    <s v="Burritos"/>
    <x v="18031"/>
    <n v="2015"/>
    <s v="New"/>
    <x v="1"/>
  </r>
  <r>
    <x v="0"/>
    <s v="A2266"/>
    <s v="Drinks"/>
    <x v="18032"/>
    <n v="2015"/>
    <s v="New"/>
    <x v="1"/>
  </r>
  <r>
    <x v="0"/>
    <s v="A2266"/>
    <s v="Kids menu"/>
    <x v="18033"/>
    <n v="2015"/>
    <s v="New"/>
    <x v="1"/>
  </r>
  <r>
    <x v="0"/>
    <s v="A2266"/>
    <s v="Tacos"/>
    <x v="18034"/>
    <n v="2015"/>
    <s v="New"/>
    <x v="1"/>
  </r>
  <r>
    <x v="0"/>
    <s v="A2267"/>
    <s v="Burritos"/>
    <x v="18035"/>
    <n v="2015"/>
    <s v="New"/>
    <x v="1"/>
  </r>
  <r>
    <x v="0"/>
    <s v="A2267"/>
    <s v="Drinks"/>
    <x v="18036"/>
    <n v="2015"/>
    <s v="New"/>
    <x v="1"/>
  </r>
  <r>
    <x v="0"/>
    <s v="A2267"/>
    <s v="Kids menu"/>
    <x v="18037"/>
    <n v="2015"/>
    <s v="New"/>
    <x v="1"/>
  </r>
  <r>
    <x v="0"/>
    <s v="A2267"/>
    <s v="Tacos"/>
    <x v="18038"/>
    <n v="2015"/>
    <s v="New"/>
    <x v="1"/>
  </r>
  <r>
    <x v="0"/>
    <s v="A2268"/>
    <s v="Burritos"/>
    <x v="18039"/>
    <n v="2015"/>
    <s v="New"/>
    <x v="1"/>
  </r>
  <r>
    <x v="0"/>
    <s v="A2268"/>
    <s v="Drinks"/>
    <x v="18040"/>
    <n v="2015"/>
    <s v="New"/>
    <x v="1"/>
  </r>
  <r>
    <x v="0"/>
    <s v="A2268"/>
    <s v="Kids menu"/>
    <x v="18041"/>
    <n v="2015"/>
    <s v="New"/>
    <x v="1"/>
  </r>
  <r>
    <x v="0"/>
    <s v="A2268"/>
    <s v="Tacos"/>
    <x v="18042"/>
    <n v="2015"/>
    <s v="New"/>
    <x v="1"/>
  </r>
  <r>
    <x v="0"/>
    <s v="A2269"/>
    <s v="Burritos"/>
    <x v="18043"/>
    <n v="2015"/>
    <s v="New"/>
    <x v="1"/>
  </r>
  <r>
    <x v="0"/>
    <s v="A2269"/>
    <s v="Drinks"/>
    <x v="18044"/>
    <n v="2015"/>
    <s v="New"/>
    <x v="1"/>
  </r>
  <r>
    <x v="0"/>
    <s v="A2269"/>
    <s v="Kids menu"/>
    <x v="18045"/>
    <n v="2015"/>
    <s v="New"/>
    <x v="1"/>
  </r>
  <r>
    <x v="0"/>
    <s v="A2269"/>
    <s v="Tacos"/>
    <x v="18046"/>
    <n v="2015"/>
    <s v="New"/>
    <x v="1"/>
  </r>
  <r>
    <x v="0"/>
    <s v="A2270"/>
    <s v="Burritos"/>
    <x v="18047"/>
    <n v="2015"/>
    <s v="New"/>
    <x v="1"/>
  </r>
  <r>
    <x v="0"/>
    <s v="A2270"/>
    <s v="Drinks"/>
    <x v="18048"/>
    <n v="2015"/>
    <s v="New"/>
    <x v="1"/>
  </r>
  <r>
    <x v="0"/>
    <s v="A2270"/>
    <s v="Kids menu"/>
    <x v="18049"/>
    <n v="2015"/>
    <s v="New"/>
    <x v="1"/>
  </r>
  <r>
    <x v="0"/>
    <s v="A2270"/>
    <s v="Tacos"/>
    <x v="18050"/>
    <n v="2015"/>
    <s v="New"/>
    <x v="1"/>
  </r>
  <r>
    <x v="0"/>
    <s v="A2271"/>
    <s v="Burritos"/>
    <x v="18051"/>
    <n v="2015"/>
    <s v="New"/>
    <x v="1"/>
  </r>
  <r>
    <x v="0"/>
    <s v="A2271"/>
    <s v="Drinks"/>
    <x v="18052"/>
    <n v="2015"/>
    <s v="New"/>
    <x v="1"/>
  </r>
  <r>
    <x v="0"/>
    <s v="A2271"/>
    <s v="Kids menu"/>
    <x v="18053"/>
    <n v="2015"/>
    <s v="New"/>
    <x v="1"/>
  </r>
  <r>
    <x v="0"/>
    <s v="A2271"/>
    <s v="Tacos"/>
    <x v="18054"/>
    <n v="2015"/>
    <s v="New"/>
    <x v="1"/>
  </r>
  <r>
    <x v="0"/>
    <s v="A2272"/>
    <s v="Burritos"/>
    <x v="18055"/>
    <n v="2015"/>
    <s v="New"/>
    <x v="1"/>
  </r>
  <r>
    <x v="0"/>
    <s v="A2272"/>
    <s v="Drinks"/>
    <x v="18056"/>
    <n v="2015"/>
    <s v="New"/>
    <x v="1"/>
  </r>
  <r>
    <x v="0"/>
    <s v="A2272"/>
    <s v="Kids menu"/>
    <x v="18057"/>
    <n v="2015"/>
    <s v="New"/>
    <x v="1"/>
  </r>
  <r>
    <x v="0"/>
    <s v="A2272"/>
    <s v="Tacos"/>
    <x v="18058"/>
    <n v="2015"/>
    <s v="New"/>
    <x v="1"/>
  </r>
  <r>
    <x v="0"/>
    <s v="A2273"/>
    <s v="Burritos"/>
    <x v="18059"/>
    <n v="2015"/>
    <s v="New"/>
    <x v="1"/>
  </r>
  <r>
    <x v="0"/>
    <s v="A2273"/>
    <s v="Drinks"/>
    <x v="18060"/>
    <n v="2015"/>
    <s v="New"/>
    <x v="1"/>
  </r>
  <r>
    <x v="0"/>
    <s v="A2273"/>
    <s v="Kids menu"/>
    <x v="18061"/>
    <n v="2015"/>
    <s v="New"/>
    <x v="1"/>
  </r>
  <r>
    <x v="0"/>
    <s v="A2273"/>
    <s v="Tacos"/>
    <x v="18062"/>
    <n v="2015"/>
    <s v="New"/>
    <x v="1"/>
  </r>
  <r>
    <x v="0"/>
    <s v="A2274"/>
    <s v="Burritos"/>
    <x v="18063"/>
    <n v="2015"/>
    <s v="New"/>
    <x v="1"/>
  </r>
  <r>
    <x v="0"/>
    <s v="A2274"/>
    <s v="Drinks"/>
    <x v="18064"/>
    <n v="2015"/>
    <s v="New"/>
    <x v="1"/>
  </r>
  <r>
    <x v="0"/>
    <s v="A2274"/>
    <s v="Kids menu"/>
    <x v="18065"/>
    <n v="2015"/>
    <s v="New"/>
    <x v="1"/>
  </r>
  <r>
    <x v="0"/>
    <s v="A2274"/>
    <s v="Tacos"/>
    <x v="18066"/>
    <n v="2015"/>
    <s v="New"/>
    <x v="1"/>
  </r>
  <r>
    <x v="0"/>
    <s v="A2275"/>
    <s v="Burritos"/>
    <x v="18067"/>
    <n v="2015"/>
    <s v="New"/>
    <x v="1"/>
  </r>
  <r>
    <x v="0"/>
    <s v="A2275"/>
    <s v="Drinks"/>
    <x v="18068"/>
    <n v="2015"/>
    <s v="New"/>
    <x v="1"/>
  </r>
  <r>
    <x v="0"/>
    <s v="A2275"/>
    <s v="Kids menu"/>
    <x v="18069"/>
    <n v="2015"/>
    <s v="New"/>
    <x v="1"/>
  </r>
  <r>
    <x v="0"/>
    <s v="A2275"/>
    <s v="Tacos"/>
    <x v="18070"/>
    <n v="2015"/>
    <s v="New"/>
    <x v="1"/>
  </r>
  <r>
    <x v="0"/>
    <s v="A2276"/>
    <s v="Burritos"/>
    <x v="18071"/>
    <n v="2015"/>
    <s v="New"/>
    <x v="1"/>
  </r>
  <r>
    <x v="0"/>
    <s v="A2276"/>
    <s v="Drinks"/>
    <x v="18072"/>
    <n v="2015"/>
    <s v="New"/>
    <x v="1"/>
  </r>
  <r>
    <x v="0"/>
    <s v="A2276"/>
    <s v="Kids menu"/>
    <x v="18073"/>
    <n v="2015"/>
    <s v="New"/>
    <x v="1"/>
  </r>
  <r>
    <x v="0"/>
    <s v="A2276"/>
    <s v="Tacos"/>
    <x v="18074"/>
    <n v="2015"/>
    <s v="New"/>
    <x v="1"/>
  </r>
  <r>
    <x v="0"/>
    <s v="A2277"/>
    <s v="Burritos"/>
    <x v="18075"/>
    <n v="2015"/>
    <s v="New"/>
    <x v="1"/>
  </r>
  <r>
    <x v="0"/>
    <s v="A2277"/>
    <s v="Drinks"/>
    <x v="18076"/>
    <n v="2015"/>
    <s v="New"/>
    <x v="1"/>
  </r>
  <r>
    <x v="0"/>
    <s v="A2277"/>
    <s v="Kids menu"/>
    <x v="18077"/>
    <n v="2015"/>
    <s v="New"/>
    <x v="1"/>
  </r>
  <r>
    <x v="0"/>
    <s v="A2277"/>
    <s v="Tacos"/>
    <x v="18078"/>
    <n v="2015"/>
    <s v="New"/>
    <x v="1"/>
  </r>
  <r>
    <x v="0"/>
    <s v="A2278"/>
    <s v="Burritos"/>
    <x v="18079"/>
    <n v="2015"/>
    <s v="New"/>
    <x v="1"/>
  </r>
  <r>
    <x v="0"/>
    <s v="A2278"/>
    <s v="Drinks"/>
    <x v="18080"/>
    <n v="2015"/>
    <s v="New"/>
    <x v="1"/>
  </r>
  <r>
    <x v="0"/>
    <s v="A2278"/>
    <s v="Kids menu"/>
    <x v="18081"/>
    <n v="2015"/>
    <s v="New"/>
    <x v="1"/>
  </r>
  <r>
    <x v="0"/>
    <s v="A2278"/>
    <s v="Tacos"/>
    <x v="18082"/>
    <n v="2015"/>
    <s v="New"/>
    <x v="1"/>
  </r>
  <r>
    <x v="0"/>
    <s v="A2279"/>
    <s v="Burritos"/>
    <x v="18083"/>
    <n v="2015"/>
    <s v="New"/>
    <x v="1"/>
  </r>
  <r>
    <x v="0"/>
    <s v="A2279"/>
    <s v="Drinks"/>
    <x v="18084"/>
    <n v="2015"/>
    <s v="New"/>
    <x v="1"/>
  </r>
  <r>
    <x v="0"/>
    <s v="A2279"/>
    <s v="Kids menu"/>
    <x v="18085"/>
    <n v="2015"/>
    <s v="New"/>
    <x v="1"/>
  </r>
  <r>
    <x v="0"/>
    <s v="A2279"/>
    <s v="Tacos"/>
    <x v="18086"/>
    <n v="2015"/>
    <s v="New"/>
    <x v="1"/>
  </r>
  <r>
    <x v="0"/>
    <s v="A2280"/>
    <s v="Burritos"/>
    <x v="18087"/>
    <n v="2015"/>
    <s v="New"/>
    <x v="1"/>
  </r>
  <r>
    <x v="0"/>
    <s v="A2280"/>
    <s v="Drinks"/>
    <x v="18088"/>
    <n v="2015"/>
    <s v="New"/>
    <x v="1"/>
  </r>
  <r>
    <x v="0"/>
    <s v="A2280"/>
    <s v="Kids menu"/>
    <x v="18089"/>
    <n v="2015"/>
    <s v="New"/>
    <x v="1"/>
  </r>
  <r>
    <x v="0"/>
    <s v="A2280"/>
    <s v="Tacos"/>
    <x v="18090"/>
    <n v="2015"/>
    <s v="New"/>
    <x v="1"/>
  </r>
  <r>
    <x v="0"/>
    <s v="A2281"/>
    <s v="Burritos"/>
    <x v="18091"/>
    <n v="2015"/>
    <s v="New"/>
    <x v="1"/>
  </r>
  <r>
    <x v="0"/>
    <s v="A2281"/>
    <s v="Drinks"/>
    <x v="18092"/>
    <n v="2015"/>
    <s v="New"/>
    <x v="1"/>
  </r>
  <r>
    <x v="0"/>
    <s v="A2281"/>
    <s v="Kids menu"/>
    <x v="18093"/>
    <n v="2015"/>
    <s v="New"/>
    <x v="1"/>
  </r>
  <r>
    <x v="0"/>
    <s v="A2281"/>
    <s v="Tacos"/>
    <x v="18094"/>
    <n v="2015"/>
    <s v="New"/>
    <x v="1"/>
  </r>
  <r>
    <x v="0"/>
    <s v="A2282"/>
    <s v="Burritos"/>
    <x v="18095"/>
    <n v="2015"/>
    <s v="New"/>
    <x v="1"/>
  </r>
  <r>
    <x v="0"/>
    <s v="A2282"/>
    <s v="Drinks"/>
    <x v="18096"/>
    <n v="2015"/>
    <s v="New"/>
    <x v="1"/>
  </r>
  <r>
    <x v="0"/>
    <s v="A2282"/>
    <s v="Kids menu"/>
    <x v="18097"/>
    <n v="2015"/>
    <s v="New"/>
    <x v="1"/>
  </r>
  <r>
    <x v="0"/>
    <s v="A2282"/>
    <s v="Tacos"/>
    <x v="18098"/>
    <n v="2015"/>
    <s v="New"/>
    <x v="1"/>
  </r>
  <r>
    <x v="0"/>
    <s v="A2283"/>
    <s v="Burritos"/>
    <x v="18099"/>
    <n v="2015"/>
    <s v="New"/>
    <x v="1"/>
  </r>
  <r>
    <x v="0"/>
    <s v="A2283"/>
    <s v="Drinks"/>
    <x v="18100"/>
    <n v="2015"/>
    <s v="New"/>
    <x v="1"/>
  </r>
  <r>
    <x v="0"/>
    <s v="A2283"/>
    <s v="Kids menu"/>
    <x v="18101"/>
    <n v="2015"/>
    <s v="New"/>
    <x v="1"/>
  </r>
  <r>
    <x v="0"/>
    <s v="A2283"/>
    <s v="Tacos"/>
    <x v="18102"/>
    <n v="2015"/>
    <s v="New"/>
    <x v="1"/>
  </r>
  <r>
    <x v="0"/>
    <s v="A2284"/>
    <s v="Burritos"/>
    <x v="18103"/>
    <n v="2015"/>
    <s v="New"/>
    <x v="1"/>
  </r>
  <r>
    <x v="0"/>
    <s v="A2284"/>
    <s v="Drinks"/>
    <x v="18104"/>
    <n v="2015"/>
    <s v="New"/>
    <x v="1"/>
  </r>
  <r>
    <x v="0"/>
    <s v="A2284"/>
    <s v="Kids menu"/>
    <x v="18105"/>
    <n v="2015"/>
    <s v="New"/>
    <x v="1"/>
  </r>
  <r>
    <x v="0"/>
    <s v="A2284"/>
    <s v="Tacos"/>
    <x v="18106"/>
    <n v="2015"/>
    <s v="New"/>
    <x v="1"/>
  </r>
  <r>
    <x v="0"/>
    <s v="A2285"/>
    <s v="Burritos"/>
    <x v="18107"/>
    <n v="2015"/>
    <s v="New"/>
    <x v="1"/>
  </r>
  <r>
    <x v="0"/>
    <s v="A2285"/>
    <s v="Drinks"/>
    <x v="18108"/>
    <n v="2015"/>
    <s v="New"/>
    <x v="1"/>
  </r>
  <r>
    <x v="0"/>
    <s v="A2285"/>
    <s v="Kids menu"/>
    <x v="18109"/>
    <n v="2015"/>
    <s v="New"/>
    <x v="1"/>
  </r>
  <r>
    <x v="0"/>
    <s v="A2285"/>
    <s v="Tacos"/>
    <x v="18110"/>
    <n v="2015"/>
    <s v="New"/>
    <x v="1"/>
  </r>
  <r>
    <x v="0"/>
    <s v="A2286"/>
    <s v="Burritos"/>
    <x v="18111"/>
    <n v="2015"/>
    <s v="New"/>
    <x v="1"/>
  </r>
  <r>
    <x v="0"/>
    <s v="A2286"/>
    <s v="Drinks"/>
    <x v="18112"/>
    <n v="2015"/>
    <s v="New"/>
    <x v="1"/>
  </r>
  <r>
    <x v="0"/>
    <s v="A2286"/>
    <s v="Kids menu"/>
    <x v="18113"/>
    <n v="2015"/>
    <s v="New"/>
    <x v="1"/>
  </r>
  <r>
    <x v="0"/>
    <s v="A2286"/>
    <s v="Tacos"/>
    <x v="18114"/>
    <n v="2015"/>
    <s v="New"/>
    <x v="1"/>
  </r>
  <r>
    <x v="0"/>
    <s v="A2287"/>
    <s v="Burritos"/>
    <x v="18115"/>
    <n v="2015"/>
    <s v="New"/>
    <x v="1"/>
  </r>
  <r>
    <x v="0"/>
    <s v="A2287"/>
    <s v="Drinks"/>
    <x v="18116"/>
    <n v="2015"/>
    <s v="New"/>
    <x v="1"/>
  </r>
  <r>
    <x v="0"/>
    <s v="A2287"/>
    <s v="Kids menu"/>
    <x v="18117"/>
    <n v="2015"/>
    <s v="New"/>
    <x v="1"/>
  </r>
  <r>
    <x v="0"/>
    <s v="A2287"/>
    <s v="Tacos"/>
    <x v="18118"/>
    <n v="2015"/>
    <s v="New"/>
    <x v="1"/>
  </r>
  <r>
    <x v="0"/>
    <s v="A2288"/>
    <s v="Burritos"/>
    <x v="18119"/>
    <n v="2015"/>
    <s v="New"/>
    <x v="1"/>
  </r>
  <r>
    <x v="0"/>
    <s v="A2288"/>
    <s v="Drinks"/>
    <x v="18120"/>
    <n v="2015"/>
    <s v="New"/>
    <x v="1"/>
  </r>
  <r>
    <x v="0"/>
    <s v="A2288"/>
    <s v="Kids menu"/>
    <x v="18121"/>
    <n v="2015"/>
    <s v="New"/>
    <x v="1"/>
  </r>
  <r>
    <x v="0"/>
    <s v="A2288"/>
    <s v="Tacos"/>
    <x v="18122"/>
    <n v="2015"/>
    <s v="New"/>
    <x v="1"/>
  </r>
  <r>
    <x v="0"/>
    <s v="A2289"/>
    <s v="Burritos"/>
    <x v="18123"/>
    <n v="2015"/>
    <s v="New"/>
    <x v="1"/>
  </r>
  <r>
    <x v="0"/>
    <s v="A2289"/>
    <s v="Drinks"/>
    <x v="18124"/>
    <n v="2015"/>
    <s v="New"/>
    <x v="1"/>
  </r>
  <r>
    <x v="0"/>
    <s v="A2289"/>
    <s v="Kids menu"/>
    <x v="18125"/>
    <n v="2015"/>
    <s v="New"/>
    <x v="1"/>
  </r>
  <r>
    <x v="0"/>
    <s v="A2289"/>
    <s v="Tacos"/>
    <x v="18126"/>
    <n v="2015"/>
    <s v="New"/>
    <x v="1"/>
  </r>
  <r>
    <x v="0"/>
    <s v="A2290"/>
    <s v="Burritos"/>
    <x v="18127"/>
    <n v="2015"/>
    <s v="New"/>
    <x v="1"/>
  </r>
  <r>
    <x v="0"/>
    <s v="A2290"/>
    <s v="Drinks"/>
    <x v="18128"/>
    <n v="2015"/>
    <s v="New"/>
    <x v="1"/>
  </r>
  <r>
    <x v="0"/>
    <s v="A2290"/>
    <s v="Kids menu"/>
    <x v="18129"/>
    <n v="2015"/>
    <s v="New"/>
    <x v="1"/>
  </r>
  <r>
    <x v="0"/>
    <s v="A2290"/>
    <s v="Tacos"/>
    <x v="18130"/>
    <n v="2015"/>
    <s v="New"/>
    <x v="1"/>
  </r>
  <r>
    <x v="0"/>
    <s v="A2291"/>
    <s v="Burritos"/>
    <x v="18131"/>
    <n v="2015"/>
    <s v="New"/>
    <x v="1"/>
  </r>
  <r>
    <x v="0"/>
    <s v="A2291"/>
    <s v="Drinks"/>
    <x v="18132"/>
    <n v="2015"/>
    <s v="New"/>
    <x v="1"/>
  </r>
  <r>
    <x v="0"/>
    <s v="A2291"/>
    <s v="Kids menu"/>
    <x v="18133"/>
    <n v="2015"/>
    <s v="New"/>
    <x v="1"/>
  </r>
  <r>
    <x v="0"/>
    <s v="A2291"/>
    <s v="Tacos"/>
    <x v="18134"/>
    <n v="2015"/>
    <s v="New"/>
    <x v="1"/>
  </r>
  <r>
    <x v="0"/>
    <s v="A2292"/>
    <s v="Burritos"/>
    <x v="18135"/>
    <n v="2015"/>
    <s v="New"/>
    <x v="1"/>
  </r>
  <r>
    <x v="0"/>
    <s v="A2292"/>
    <s v="Drinks"/>
    <x v="18136"/>
    <n v="2015"/>
    <s v="New"/>
    <x v="1"/>
  </r>
  <r>
    <x v="0"/>
    <s v="A2292"/>
    <s v="Kids menu"/>
    <x v="18137"/>
    <n v="2015"/>
    <s v="New"/>
    <x v="1"/>
  </r>
  <r>
    <x v="0"/>
    <s v="A2292"/>
    <s v="Tacos"/>
    <x v="18138"/>
    <n v="2015"/>
    <s v="New"/>
    <x v="1"/>
  </r>
  <r>
    <x v="0"/>
    <s v="A2293"/>
    <s v="Burritos"/>
    <x v="18139"/>
    <n v="2015"/>
    <s v="New"/>
    <x v="1"/>
  </r>
  <r>
    <x v="0"/>
    <s v="A2293"/>
    <s v="Drinks"/>
    <x v="18140"/>
    <n v="2015"/>
    <s v="New"/>
    <x v="1"/>
  </r>
  <r>
    <x v="0"/>
    <s v="A2293"/>
    <s v="Kids menu"/>
    <x v="18141"/>
    <n v="2015"/>
    <s v="New"/>
    <x v="1"/>
  </r>
  <r>
    <x v="0"/>
    <s v="A2293"/>
    <s v="Tacos"/>
    <x v="18142"/>
    <n v="2015"/>
    <s v="New"/>
    <x v="1"/>
  </r>
  <r>
    <x v="0"/>
    <s v="A2294"/>
    <s v="Burritos"/>
    <x v="18143"/>
    <n v="2015"/>
    <s v="New"/>
    <x v="1"/>
  </r>
  <r>
    <x v="0"/>
    <s v="A2294"/>
    <s v="Drinks"/>
    <x v="18144"/>
    <n v="2015"/>
    <s v="New"/>
    <x v="1"/>
  </r>
  <r>
    <x v="0"/>
    <s v="A2294"/>
    <s v="Kids menu"/>
    <x v="18145"/>
    <n v="2015"/>
    <s v="New"/>
    <x v="1"/>
  </r>
  <r>
    <x v="0"/>
    <s v="A2294"/>
    <s v="Tacos"/>
    <x v="18146"/>
    <n v="2015"/>
    <s v="New"/>
    <x v="1"/>
  </r>
  <r>
    <x v="0"/>
    <s v="A2295"/>
    <s v="Burritos"/>
    <x v="18147"/>
    <n v="2015"/>
    <s v="New"/>
    <x v="1"/>
  </r>
  <r>
    <x v="0"/>
    <s v="A2295"/>
    <s v="Drinks"/>
    <x v="18148"/>
    <n v="2015"/>
    <s v="New"/>
    <x v="1"/>
  </r>
  <r>
    <x v="0"/>
    <s v="A2295"/>
    <s v="Kids menu"/>
    <x v="18149"/>
    <n v="2015"/>
    <s v="New"/>
    <x v="1"/>
  </r>
  <r>
    <x v="0"/>
    <s v="A2295"/>
    <s v="Tacos"/>
    <x v="18150"/>
    <n v="2015"/>
    <s v="New"/>
    <x v="1"/>
  </r>
  <r>
    <x v="0"/>
    <s v="A2296"/>
    <s v="Burritos"/>
    <x v="18151"/>
    <n v="2015"/>
    <s v="New"/>
    <x v="1"/>
  </r>
  <r>
    <x v="0"/>
    <s v="A2296"/>
    <s v="Drinks"/>
    <x v="18152"/>
    <n v="2015"/>
    <s v="New"/>
    <x v="1"/>
  </r>
  <r>
    <x v="0"/>
    <s v="A2296"/>
    <s v="Kids menu"/>
    <x v="18153"/>
    <n v="2015"/>
    <s v="New"/>
    <x v="1"/>
  </r>
  <r>
    <x v="0"/>
    <s v="A2296"/>
    <s v="Tacos"/>
    <x v="18154"/>
    <n v="2015"/>
    <s v="New"/>
    <x v="1"/>
  </r>
  <r>
    <x v="0"/>
    <s v="A2297"/>
    <s v="Burritos"/>
    <x v="18155"/>
    <n v="2015"/>
    <s v="New"/>
    <x v="1"/>
  </r>
  <r>
    <x v="0"/>
    <s v="A2297"/>
    <s v="Drinks"/>
    <x v="18156"/>
    <n v="2015"/>
    <s v="New"/>
    <x v="1"/>
  </r>
  <r>
    <x v="0"/>
    <s v="A2297"/>
    <s v="Kids menu"/>
    <x v="18157"/>
    <n v="2015"/>
    <s v="New"/>
    <x v="1"/>
  </r>
  <r>
    <x v="0"/>
    <s v="A2297"/>
    <s v="Tacos"/>
    <x v="18158"/>
    <n v="2015"/>
    <s v="New"/>
    <x v="1"/>
  </r>
  <r>
    <x v="0"/>
    <s v="A2298"/>
    <s v="Burritos"/>
    <x v="18159"/>
    <n v="2015"/>
    <s v="New"/>
    <x v="1"/>
  </r>
  <r>
    <x v="0"/>
    <s v="A2298"/>
    <s v="Drinks"/>
    <x v="18160"/>
    <n v="2015"/>
    <s v="New"/>
    <x v="1"/>
  </r>
  <r>
    <x v="0"/>
    <s v="A2298"/>
    <s v="Kids menu"/>
    <x v="18161"/>
    <n v="2015"/>
    <s v="New"/>
    <x v="1"/>
  </r>
  <r>
    <x v="0"/>
    <s v="A2298"/>
    <s v="Tacos"/>
    <x v="18162"/>
    <n v="2015"/>
    <s v="New"/>
    <x v="1"/>
  </r>
  <r>
    <x v="0"/>
    <s v="A2299"/>
    <s v="Burritos"/>
    <x v="18163"/>
    <n v="2015"/>
    <s v="New"/>
    <x v="1"/>
  </r>
  <r>
    <x v="0"/>
    <s v="A2299"/>
    <s v="Drinks"/>
    <x v="18164"/>
    <n v="2015"/>
    <s v="New"/>
    <x v="1"/>
  </r>
  <r>
    <x v="0"/>
    <s v="A2299"/>
    <s v="Kids menu"/>
    <x v="18165"/>
    <n v="2015"/>
    <s v="New"/>
    <x v="1"/>
  </r>
  <r>
    <x v="0"/>
    <s v="A2299"/>
    <s v="Tacos"/>
    <x v="18166"/>
    <n v="2015"/>
    <s v="New"/>
    <x v="1"/>
  </r>
  <r>
    <x v="0"/>
    <s v="A2300"/>
    <s v="Burritos"/>
    <x v="18167"/>
    <n v="2015"/>
    <s v="New"/>
    <x v="1"/>
  </r>
  <r>
    <x v="0"/>
    <s v="A2300"/>
    <s v="Drinks"/>
    <x v="18168"/>
    <n v="2015"/>
    <s v="New"/>
    <x v="1"/>
  </r>
  <r>
    <x v="0"/>
    <s v="A2300"/>
    <s v="Kids menu"/>
    <x v="18169"/>
    <n v="2015"/>
    <s v="New"/>
    <x v="1"/>
  </r>
  <r>
    <x v="0"/>
    <s v="A2300"/>
    <s v="Tacos"/>
    <x v="18170"/>
    <n v="2015"/>
    <s v="New"/>
    <x v="1"/>
  </r>
  <r>
    <x v="0"/>
    <s v="A2301"/>
    <s v="Burritos"/>
    <x v="18171"/>
    <n v="2015"/>
    <s v="New"/>
    <x v="1"/>
  </r>
  <r>
    <x v="0"/>
    <s v="A2301"/>
    <s v="Drinks"/>
    <x v="18172"/>
    <n v="2015"/>
    <s v="New"/>
    <x v="1"/>
  </r>
  <r>
    <x v="0"/>
    <s v="A2301"/>
    <s v="Kids menu"/>
    <x v="18173"/>
    <n v="2015"/>
    <s v="New"/>
    <x v="1"/>
  </r>
  <r>
    <x v="0"/>
    <s v="A2301"/>
    <s v="Tacos"/>
    <x v="18174"/>
    <n v="2015"/>
    <s v="New"/>
    <x v="1"/>
  </r>
  <r>
    <x v="0"/>
    <s v="A2302"/>
    <s v="Burritos"/>
    <x v="18175"/>
    <n v="2015"/>
    <s v="New"/>
    <x v="1"/>
  </r>
  <r>
    <x v="0"/>
    <s v="A2302"/>
    <s v="Drinks"/>
    <x v="18176"/>
    <n v="2015"/>
    <s v="New"/>
    <x v="1"/>
  </r>
  <r>
    <x v="0"/>
    <s v="A2302"/>
    <s v="Kids menu"/>
    <x v="18177"/>
    <n v="2015"/>
    <s v="New"/>
    <x v="1"/>
  </r>
  <r>
    <x v="0"/>
    <s v="A2302"/>
    <s v="Tacos"/>
    <x v="18178"/>
    <n v="2015"/>
    <s v="New"/>
    <x v="1"/>
  </r>
  <r>
    <x v="0"/>
    <s v="A2303"/>
    <s v="Burritos"/>
    <x v="18179"/>
    <n v="2015"/>
    <s v="New"/>
    <x v="1"/>
  </r>
  <r>
    <x v="0"/>
    <s v="A2303"/>
    <s v="Drinks"/>
    <x v="18180"/>
    <n v="2015"/>
    <s v="New"/>
    <x v="1"/>
  </r>
  <r>
    <x v="0"/>
    <s v="A2303"/>
    <s v="Kids menu"/>
    <x v="18181"/>
    <n v="2015"/>
    <s v="New"/>
    <x v="1"/>
  </r>
  <r>
    <x v="0"/>
    <s v="A2303"/>
    <s v="Tacos"/>
    <x v="18182"/>
    <n v="2015"/>
    <s v="New"/>
    <x v="1"/>
  </r>
  <r>
    <x v="0"/>
    <s v="A2304"/>
    <s v="Burritos"/>
    <x v="18183"/>
    <n v="2015"/>
    <s v="New"/>
    <x v="1"/>
  </r>
  <r>
    <x v="0"/>
    <s v="A2304"/>
    <s v="Drinks"/>
    <x v="18184"/>
    <n v="2015"/>
    <s v="New"/>
    <x v="1"/>
  </r>
  <r>
    <x v="0"/>
    <s v="A2304"/>
    <s v="Kids menu"/>
    <x v="18185"/>
    <n v="2015"/>
    <s v="New"/>
    <x v="1"/>
  </r>
  <r>
    <x v="0"/>
    <s v="A2304"/>
    <s v="Tacos"/>
    <x v="18186"/>
    <n v="2015"/>
    <s v="New"/>
    <x v="1"/>
  </r>
  <r>
    <x v="0"/>
    <s v="A2305"/>
    <s v="Burritos"/>
    <x v="18187"/>
    <n v="2015"/>
    <s v="New"/>
    <x v="1"/>
  </r>
  <r>
    <x v="0"/>
    <s v="A2305"/>
    <s v="Drinks"/>
    <x v="18188"/>
    <n v="2015"/>
    <s v="New"/>
    <x v="1"/>
  </r>
  <r>
    <x v="0"/>
    <s v="A2305"/>
    <s v="Kids menu"/>
    <x v="18189"/>
    <n v="2015"/>
    <s v="New"/>
    <x v="1"/>
  </r>
  <r>
    <x v="0"/>
    <s v="A2305"/>
    <s v="Tacos"/>
    <x v="18190"/>
    <n v="2015"/>
    <s v="New"/>
    <x v="1"/>
  </r>
  <r>
    <x v="0"/>
    <s v="A2306"/>
    <s v="Burritos"/>
    <x v="18191"/>
    <n v="2015"/>
    <s v="New"/>
    <x v="1"/>
  </r>
  <r>
    <x v="0"/>
    <s v="A2306"/>
    <s v="Drinks"/>
    <x v="18192"/>
    <n v="2015"/>
    <s v="New"/>
    <x v="1"/>
  </r>
  <r>
    <x v="0"/>
    <s v="A2306"/>
    <s v="Kids menu"/>
    <x v="18193"/>
    <n v="2015"/>
    <s v="New"/>
    <x v="1"/>
  </r>
  <r>
    <x v="0"/>
    <s v="A2306"/>
    <s v="Tacos"/>
    <x v="18194"/>
    <n v="2015"/>
    <s v="New"/>
    <x v="1"/>
  </r>
  <r>
    <x v="0"/>
    <s v="A2307"/>
    <s v="Burritos"/>
    <x v="18195"/>
    <n v="2015"/>
    <s v="New"/>
    <x v="1"/>
  </r>
  <r>
    <x v="0"/>
    <s v="A2307"/>
    <s v="Drinks"/>
    <x v="18196"/>
    <n v="2015"/>
    <s v="New"/>
    <x v="1"/>
  </r>
  <r>
    <x v="0"/>
    <s v="A2307"/>
    <s v="Kids menu"/>
    <x v="18197"/>
    <n v="2015"/>
    <s v="New"/>
    <x v="1"/>
  </r>
  <r>
    <x v="0"/>
    <s v="A2307"/>
    <s v="Tacos"/>
    <x v="18198"/>
    <n v="2015"/>
    <s v="New"/>
    <x v="1"/>
  </r>
  <r>
    <x v="0"/>
    <s v="A2308"/>
    <s v="Burritos"/>
    <x v="18199"/>
    <n v="2015"/>
    <s v="New"/>
    <x v="1"/>
  </r>
  <r>
    <x v="0"/>
    <s v="A2308"/>
    <s v="Drinks"/>
    <x v="18200"/>
    <n v="2015"/>
    <s v="New"/>
    <x v="1"/>
  </r>
  <r>
    <x v="0"/>
    <s v="A2308"/>
    <s v="Kids menu"/>
    <x v="18201"/>
    <n v="2015"/>
    <s v="New"/>
    <x v="1"/>
  </r>
  <r>
    <x v="0"/>
    <s v="A2308"/>
    <s v="Tacos"/>
    <x v="18202"/>
    <n v="2015"/>
    <s v="New"/>
    <x v="1"/>
  </r>
  <r>
    <x v="0"/>
    <s v="A2309"/>
    <s v="Burritos"/>
    <x v="18203"/>
    <n v="2015"/>
    <s v="New"/>
    <x v="1"/>
  </r>
  <r>
    <x v="0"/>
    <s v="A2309"/>
    <s v="Drinks"/>
    <x v="18204"/>
    <n v="2015"/>
    <s v="New"/>
    <x v="1"/>
  </r>
  <r>
    <x v="0"/>
    <s v="A2309"/>
    <s v="Kids menu"/>
    <x v="18205"/>
    <n v="2015"/>
    <s v="New"/>
    <x v="1"/>
  </r>
  <r>
    <x v="0"/>
    <s v="A2309"/>
    <s v="Tacos"/>
    <x v="18206"/>
    <n v="2015"/>
    <s v="New"/>
    <x v="1"/>
  </r>
  <r>
    <x v="0"/>
    <s v="A2310"/>
    <s v="Burritos"/>
    <x v="18207"/>
    <n v="2015"/>
    <s v="New"/>
    <x v="1"/>
  </r>
  <r>
    <x v="0"/>
    <s v="A2310"/>
    <s v="Drinks"/>
    <x v="18208"/>
    <n v="2015"/>
    <s v="New"/>
    <x v="1"/>
  </r>
  <r>
    <x v="0"/>
    <s v="A2310"/>
    <s v="Kids menu"/>
    <x v="18209"/>
    <n v="2015"/>
    <s v="New"/>
    <x v="1"/>
  </r>
  <r>
    <x v="0"/>
    <s v="A2310"/>
    <s v="Tacos"/>
    <x v="18210"/>
    <n v="2015"/>
    <s v="New"/>
    <x v="1"/>
  </r>
  <r>
    <x v="0"/>
    <s v="A2311"/>
    <s v="Burritos"/>
    <x v="18211"/>
    <n v="2015"/>
    <s v="New"/>
    <x v="1"/>
  </r>
  <r>
    <x v="0"/>
    <s v="A2311"/>
    <s v="Drinks"/>
    <x v="18212"/>
    <n v="2015"/>
    <s v="New"/>
    <x v="1"/>
  </r>
  <r>
    <x v="0"/>
    <s v="A2311"/>
    <s v="Kids menu"/>
    <x v="18213"/>
    <n v="2015"/>
    <s v="New"/>
    <x v="1"/>
  </r>
  <r>
    <x v="0"/>
    <s v="A2311"/>
    <s v="Tacos"/>
    <x v="18214"/>
    <n v="2015"/>
    <s v="New"/>
    <x v="1"/>
  </r>
  <r>
    <x v="0"/>
    <s v="A2312"/>
    <s v="Burritos"/>
    <x v="18215"/>
    <n v="2015"/>
    <s v="New"/>
    <x v="1"/>
  </r>
  <r>
    <x v="0"/>
    <s v="A2312"/>
    <s v="Drinks"/>
    <x v="18216"/>
    <n v="2015"/>
    <s v="New"/>
    <x v="1"/>
  </r>
  <r>
    <x v="0"/>
    <s v="A2312"/>
    <s v="Kids menu"/>
    <x v="18217"/>
    <n v="2015"/>
    <s v="New"/>
    <x v="1"/>
  </r>
  <r>
    <x v="0"/>
    <s v="A2312"/>
    <s v="Tacos"/>
    <x v="18218"/>
    <n v="2015"/>
    <s v="New"/>
    <x v="1"/>
  </r>
  <r>
    <x v="0"/>
    <s v="A2313"/>
    <s v="Burritos"/>
    <x v="18219"/>
    <n v="2015"/>
    <s v="New"/>
    <x v="1"/>
  </r>
  <r>
    <x v="0"/>
    <s v="A2313"/>
    <s v="Drinks"/>
    <x v="18220"/>
    <n v="2015"/>
    <s v="New"/>
    <x v="1"/>
  </r>
  <r>
    <x v="0"/>
    <s v="A2313"/>
    <s v="Kids menu"/>
    <x v="18221"/>
    <n v="2015"/>
    <s v="New"/>
    <x v="1"/>
  </r>
  <r>
    <x v="0"/>
    <s v="A2313"/>
    <s v="Tacos"/>
    <x v="18222"/>
    <n v="2015"/>
    <s v="New"/>
    <x v="1"/>
  </r>
  <r>
    <x v="0"/>
    <s v="A2314"/>
    <s v="Burritos"/>
    <x v="18223"/>
    <n v="2015"/>
    <s v="New"/>
    <x v="1"/>
  </r>
  <r>
    <x v="0"/>
    <s v="A2314"/>
    <s v="Drinks"/>
    <x v="18224"/>
    <n v="2015"/>
    <s v="New"/>
    <x v="1"/>
  </r>
  <r>
    <x v="0"/>
    <s v="A2314"/>
    <s v="Kids menu"/>
    <x v="18225"/>
    <n v="2015"/>
    <s v="New"/>
    <x v="1"/>
  </r>
  <r>
    <x v="0"/>
    <s v="A2314"/>
    <s v="Tacos"/>
    <x v="18226"/>
    <n v="2015"/>
    <s v="New"/>
    <x v="1"/>
  </r>
  <r>
    <x v="0"/>
    <s v="A2315"/>
    <s v="Burritos"/>
    <x v="18227"/>
    <n v="2015"/>
    <s v="New"/>
    <x v="1"/>
  </r>
  <r>
    <x v="0"/>
    <s v="A2315"/>
    <s v="Drinks"/>
    <x v="18228"/>
    <n v="2015"/>
    <s v="New"/>
    <x v="1"/>
  </r>
  <r>
    <x v="0"/>
    <s v="A2315"/>
    <s v="Kids menu"/>
    <x v="18229"/>
    <n v="2015"/>
    <s v="New"/>
    <x v="1"/>
  </r>
  <r>
    <x v="0"/>
    <s v="A2315"/>
    <s v="Tacos"/>
    <x v="18230"/>
    <n v="2015"/>
    <s v="New"/>
    <x v="1"/>
  </r>
  <r>
    <x v="0"/>
    <s v="A2316"/>
    <s v="Burritos"/>
    <x v="18231"/>
    <n v="2015"/>
    <s v="New"/>
    <x v="1"/>
  </r>
  <r>
    <x v="0"/>
    <s v="A2316"/>
    <s v="Drinks"/>
    <x v="18232"/>
    <n v="2015"/>
    <s v="New"/>
    <x v="1"/>
  </r>
  <r>
    <x v="0"/>
    <s v="A2316"/>
    <s v="Kids menu"/>
    <x v="18233"/>
    <n v="2015"/>
    <s v="New"/>
    <x v="1"/>
  </r>
  <r>
    <x v="0"/>
    <s v="A2316"/>
    <s v="Tacos"/>
    <x v="18234"/>
    <n v="2015"/>
    <s v="New"/>
    <x v="1"/>
  </r>
  <r>
    <x v="0"/>
    <s v="A2317"/>
    <s v="Burritos"/>
    <x v="18235"/>
    <n v="2015"/>
    <s v="New"/>
    <x v="1"/>
  </r>
  <r>
    <x v="0"/>
    <s v="A2317"/>
    <s v="Drinks"/>
    <x v="18236"/>
    <n v="2015"/>
    <s v="New"/>
    <x v="1"/>
  </r>
  <r>
    <x v="0"/>
    <s v="A2317"/>
    <s v="Kids menu"/>
    <x v="18237"/>
    <n v="2015"/>
    <s v="New"/>
    <x v="1"/>
  </r>
  <r>
    <x v="0"/>
    <s v="A2317"/>
    <s v="Tacos"/>
    <x v="18238"/>
    <n v="2015"/>
    <s v="New"/>
    <x v="1"/>
  </r>
  <r>
    <x v="0"/>
    <s v="A2318"/>
    <s v="Burritos"/>
    <x v="18239"/>
    <n v="2015"/>
    <s v="New"/>
    <x v="1"/>
  </r>
  <r>
    <x v="0"/>
    <s v="A2318"/>
    <s v="Drinks"/>
    <x v="18240"/>
    <n v="2015"/>
    <s v="New"/>
    <x v="1"/>
  </r>
  <r>
    <x v="0"/>
    <s v="A2318"/>
    <s v="Kids menu"/>
    <x v="18241"/>
    <n v="2015"/>
    <s v="New"/>
    <x v="1"/>
  </r>
  <r>
    <x v="0"/>
    <s v="A2318"/>
    <s v="Tacos"/>
    <x v="18242"/>
    <n v="2015"/>
    <s v="New"/>
    <x v="1"/>
  </r>
  <r>
    <x v="0"/>
    <s v="A2319"/>
    <s v="Burritos"/>
    <x v="18243"/>
    <n v="2015"/>
    <s v="New"/>
    <x v="1"/>
  </r>
  <r>
    <x v="0"/>
    <s v="A2319"/>
    <s v="Drinks"/>
    <x v="18244"/>
    <n v="2015"/>
    <s v="New"/>
    <x v="1"/>
  </r>
  <r>
    <x v="0"/>
    <s v="A2319"/>
    <s v="Kids menu"/>
    <x v="18245"/>
    <n v="2015"/>
    <s v="New"/>
    <x v="1"/>
  </r>
  <r>
    <x v="0"/>
    <s v="A2319"/>
    <s v="Tacos"/>
    <x v="18246"/>
    <n v="2015"/>
    <s v="New"/>
    <x v="1"/>
  </r>
  <r>
    <x v="0"/>
    <s v="A2320"/>
    <s v="Burritos"/>
    <x v="18247"/>
    <n v="2015"/>
    <s v="New"/>
    <x v="1"/>
  </r>
  <r>
    <x v="0"/>
    <s v="A2320"/>
    <s v="Drinks"/>
    <x v="18248"/>
    <n v="2015"/>
    <s v="New"/>
    <x v="1"/>
  </r>
  <r>
    <x v="0"/>
    <s v="A2320"/>
    <s v="Kids menu"/>
    <x v="18249"/>
    <n v="2015"/>
    <s v="New"/>
    <x v="1"/>
  </r>
  <r>
    <x v="0"/>
    <s v="A2320"/>
    <s v="Tacos"/>
    <x v="18250"/>
    <n v="2015"/>
    <s v="New"/>
    <x v="1"/>
  </r>
  <r>
    <x v="0"/>
    <s v="A2321"/>
    <s v="Burritos"/>
    <x v="18251"/>
    <n v="2015"/>
    <s v="New"/>
    <x v="1"/>
  </r>
  <r>
    <x v="0"/>
    <s v="A2321"/>
    <s v="Drinks"/>
    <x v="18252"/>
    <n v="2015"/>
    <s v="New"/>
    <x v="1"/>
  </r>
  <r>
    <x v="0"/>
    <s v="A2321"/>
    <s v="Kids menu"/>
    <x v="18253"/>
    <n v="2015"/>
    <s v="New"/>
    <x v="1"/>
  </r>
  <r>
    <x v="0"/>
    <s v="A2321"/>
    <s v="Tacos"/>
    <x v="18254"/>
    <n v="2015"/>
    <s v="New"/>
    <x v="1"/>
  </r>
  <r>
    <x v="0"/>
    <s v="A2322"/>
    <s v="Burritos"/>
    <x v="18255"/>
    <n v="2015"/>
    <s v="New"/>
    <x v="1"/>
  </r>
  <r>
    <x v="0"/>
    <s v="A2322"/>
    <s v="Drinks"/>
    <x v="18256"/>
    <n v="2015"/>
    <s v="New"/>
    <x v="1"/>
  </r>
  <r>
    <x v="0"/>
    <s v="A2322"/>
    <s v="Kids menu"/>
    <x v="18257"/>
    <n v="2015"/>
    <s v="New"/>
    <x v="1"/>
  </r>
  <r>
    <x v="0"/>
    <s v="A2322"/>
    <s v="Tacos"/>
    <x v="18258"/>
    <n v="2015"/>
    <s v="New"/>
    <x v="1"/>
  </r>
  <r>
    <x v="0"/>
    <s v="A2323"/>
    <s v="Burritos"/>
    <x v="18259"/>
    <n v="2015"/>
    <s v="New"/>
    <x v="1"/>
  </r>
  <r>
    <x v="0"/>
    <s v="A2323"/>
    <s v="Drinks"/>
    <x v="18260"/>
    <n v="2015"/>
    <s v="New"/>
    <x v="1"/>
  </r>
  <r>
    <x v="0"/>
    <s v="A2323"/>
    <s v="Kids menu"/>
    <x v="18261"/>
    <n v="2015"/>
    <s v="New"/>
    <x v="1"/>
  </r>
  <r>
    <x v="0"/>
    <s v="A2323"/>
    <s v="Tacos"/>
    <x v="18262"/>
    <n v="2015"/>
    <s v="New"/>
    <x v="1"/>
  </r>
  <r>
    <x v="0"/>
    <s v="A2324"/>
    <s v="Burritos"/>
    <x v="18263"/>
    <n v="2015"/>
    <s v="New"/>
    <x v="1"/>
  </r>
  <r>
    <x v="0"/>
    <s v="A2324"/>
    <s v="Drinks"/>
    <x v="18264"/>
    <n v="2015"/>
    <s v="New"/>
    <x v="1"/>
  </r>
  <r>
    <x v="0"/>
    <s v="A2324"/>
    <s v="Kids menu"/>
    <x v="18265"/>
    <n v="2015"/>
    <s v="New"/>
    <x v="1"/>
  </r>
  <r>
    <x v="0"/>
    <s v="A2324"/>
    <s v="Tacos"/>
    <x v="18266"/>
    <n v="2015"/>
    <s v="New"/>
    <x v="1"/>
  </r>
  <r>
    <x v="0"/>
    <s v="A2325"/>
    <s v="Burritos"/>
    <x v="18267"/>
    <n v="2015"/>
    <s v="New"/>
    <x v="1"/>
  </r>
  <r>
    <x v="0"/>
    <s v="A2325"/>
    <s v="Drinks"/>
    <x v="18268"/>
    <n v="2015"/>
    <s v="New"/>
    <x v="1"/>
  </r>
  <r>
    <x v="0"/>
    <s v="A2325"/>
    <s v="Kids menu"/>
    <x v="18269"/>
    <n v="2015"/>
    <s v="New"/>
    <x v="1"/>
  </r>
  <r>
    <x v="0"/>
    <s v="A2325"/>
    <s v="Tacos"/>
    <x v="18270"/>
    <n v="2015"/>
    <s v="New"/>
    <x v="1"/>
  </r>
  <r>
    <x v="0"/>
    <s v="A2326"/>
    <s v="Burritos"/>
    <x v="18271"/>
    <n v="2015"/>
    <s v="New"/>
    <x v="1"/>
  </r>
  <r>
    <x v="0"/>
    <s v="A2326"/>
    <s v="Drinks"/>
    <x v="18272"/>
    <n v="2015"/>
    <s v="New"/>
    <x v="1"/>
  </r>
  <r>
    <x v="0"/>
    <s v="A2326"/>
    <s v="Kids menu"/>
    <x v="18273"/>
    <n v="2015"/>
    <s v="New"/>
    <x v="1"/>
  </r>
  <r>
    <x v="0"/>
    <s v="A2326"/>
    <s v="Tacos"/>
    <x v="18274"/>
    <n v="2015"/>
    <s v="New"/>
    <x v="1"/>
  </r>
  <r>
    <x v="0"/>
    <s v="A2327"/>
    <s v="Burritos"/>
    <x v="18275"/>
    <n v="2015"/>
    <s v="New"/>
    <x v="1"/>
  </r>
  <r>
    <x v="0"/>
    <s v="A2327"/>
    <s v="Drinks"/>
    <x v="18276"/>
    <n v="2015"/>
    <s v="New"/>
    <x v="1"/>
  </r>
  <r>
    <x v="0"/>
    <s v="A2327"/>
    <s v="Kids menu"/>
    <x v="18277"/>
    <n v="2015"/>
    <s v="New"/>
    <x v="1"/>
  </r>
  <r>
    <x v="0"/>
    <s v="A2327"/>
    <s v="Tacos"/>
    <x v="18278"/>
    <n v="2015"/>
    <s v="New"/>
    <x v="1"/>
  </r>
  <r>
    <x v="0"/>
    <s v="A2328"/>
    <s v="Burritos"/>
    <x v="18279"/>
    <n v="2015"/>
    <s v="New"/>
    <x v="1"/>
  </r>
  <r>
    <x v="0"/>
    <s v="A2328"/>
    <s v="Drinks"/>
    <x v="18280"/>
    <n v="2015"/>
    <s v="New"/>
    <x v="1"/>
  </r>
  <r>
    <x v="0"/>
    <s v="A2328"/>
    <s v="Kids menu"/>
    <x v="18281"/>
    <n v="2015"/>
    <s v="New"/>
    <x v="1"/>
  </r>
  <r>
    <x v="0"/>
    <s v="A2328"/>
    <s v="Tacos"/>
    <x v="18282"/>
    <n v="2015"/>
    <s v="New"/>
    <x v="1"/>
  </r>
  <r>
    <x v="0"/>
    <s v="A2329"/>
    <s v="Burritos"/>
    <x v="18283"/>
    <n v="2015"/>
    <s v="New"/>
    <x v="1"/>
  </r>
  <r>
    <x v="0"/>
    <s v="A2329"/>
    <s v="Drinks"/>
    <x v="18284"/>
    <n v="2015"/>
    <s v="New"/>
    <x v="1"/>
  </r>
  <r>
    <x v="0"/>
    <s v="A2329"/>
    <s v="Kids menu"/>
    <x v="18285"/>
    <n v="2015"/>
    <s v="New"/>
    <x v="1"/>
  </r>
  <r>
    <x v="0"/>
    <s v="A2329"/>
    <s v="Tacos"/>
    <x v="18286"/>
    <n v="2015"/>
    <s v="New"/>
    <x v="1"/>
  </r>
  <r>
    <x v="0"/>
    <s v="A2330"/>
    <s v="Burritos"/>
    <x v="18287"/>
    <n v="2015"/>
    <s v="New"/>
    <x v="1"/>
  </r>
  <r>
    <x v="0"/>
    <s v="A2330"/>
    <s v="Drinks"/>
    <x v="18288"/>
    <n v="2015"/>
    <s v="New"/>
    <x v="1"/>
  </r>
  <r>
    <x v="0"/>
    <s v="A2330"/>
    <s v="Kids menu"/>
    <x v="18289"/>
    <n v="2015"/>
    <s v="New"/>
    <x v="1"/>
  </r>
  <r>
    <x v="0"/>
    <s v="A2330"/>
    <s v="Tacos"/>
    <x v="18290"/>
    <n v="2015"/>
    <s v="New"/>
    <x v="1"/>
  </r>
  <r>
    <x v="0"/>
    <s v="A2331"/>
    <s v="Burritos"/>
    <x v="18291"/>
    <n v="2015"/>
    <s v="New"/>
    <x v="1"/>
  </r>
  <r>
    <x v="0"/>
    <s v="A2331"/>
    <s v="Drinks"/>
    <x v="18292"/>
    <n v="2015"/>
    <s v="New"/>
    <x v="1"/>
  </r>
  <r>
    <x v="0"/>
    <s v="A2331"/>
    <s v="Kids menu"/>
    <x v="18293"/>
    <n v="2015"/>
    <s v="New"/>
    <x v="1"/>
  </r>
  <r>
    <x v="0"/>
    <s v="A2331"/>
    <s v="Tacos"/>
    <x v="18294"/>
    <n v="2015"/>
    <s v="New"/>
    <x v="1"/>
  </r>
  <r>
    <x v="0"/>
    <s v="A2332"/>
    <s v="Burritos"/>
    <x v="18295"/>
    <n v="2015"/>
    <s v="New"/>
    <x v="1"/>
  </r>
  <r>
    <x v="0"/>
    <s v="A2332"/>
    <s v="Drinks"/>
    <x v="18296"/>
    <n v="2015"/>
    <s v="New"/>
    <x v="1"/>
  </r>
  <r>
    <x v="0"/>
    <s v="A2332"/>
    <s v="Kids menu"/>
    <x v="18297"/>
    <n v="2015"/>
    <s v="New"/>
    <x v="1"/>
  </r>
  <r>
    <x v="0"/>
    <s v="A2332"/>
    <s v="Tacos"/>
    <x v="18298"/>
    <n v="2015"/>
    <s v="New"/>
    <x v="1"/>
  </r>
  <r>
    <x v="0"/>
    <s v="A2333"/>
    <s v="Burritos"/>
    <x v="18299"/>
    <n v="2015"/>
    <s v="New"/>
    <x v="1"/>
  </r>
  <r>
    <x v="0"/>
    <s v="A2333"/>
    <s v="Drinks"/>
    <x v="18300"/>
    <n v="2015"/>
    <s v="New"/>
    <x v="1"/>
  </r>
  <r>
    <x v="0"/>
    <s v="A2333"/>
    <s v="Kids menu"/>
    <x v="18301"/>
    <n v="2015"/>
    <s v="New"/>
    <x v="1"/>
  </r>
  <r>
    <x v="0"/>
    <s v="A2333"/>
    <s v="Tacos"/>
    <x v="18302"/>
    <n v="2015"/>
    <s v="New"/>
    <x v="1"/>
  </r>
  <r>
    <x v="0"/>
    <s v="A2334"/>
    <s v="Burritos"/>
    <x v="18303"/>
    <n v="2015"/>
    <s v="New"/>
    <x v="1"/>
  </r>
  <r>
    <x v="0"/>
    <s v="A2334"/>
    <s v="Drinks"/>
    <x v="18304"/>
    <n v="2015"/>
    <s v="New"/>
    <x v="1"/>
  </r>
  <r>
    <x v="0"/>
    <s v="A2334"/>
    <s v="Kids menu"/>
    <x v="18305"/>
    <n v="2015"/>
    <s v="New"/>
    <x v="1"/>
  </r>
  <r>
    <x v="0"/>
    <s v="A2334"/>
    <s v="Tacos"/>
    <x v="18306"/>
    <n v="2015"/>
    <s v="New"/>
    <x v="1"/>
  </r>
  <r>
    <x v="0"/>
    <s v="A2335"/>
    <s v="Burritos"/>
    <x v="18307"/>
    <n v="2015"/>
    <s v="New"/>
    <x v="1"/>
  </r>
  <r>
    <x v="0"/>
    <s v="A2335"/>
    <s v="Drinks"/>
    <x v="18308"/>
    <n v="2015"/>
    <s v="New"/>
    <x v="1"/>
  </r>
  <r>
    <x v="0"/>
    <s v="A2335"/>
    <s v="Kids menu"/>
    <x v="18309"/>
    <n v="2015"/>
    <s v="New"/>
    <x v="1"/>
  </r>
  <r>
    <x v="0"/>
    <s v="A2335"/>
    <s v="Tacos"/>
    <x v="18310"/>
    <n v="2015"/>
    <s v="New"/>
    <x v="1"/>
  </r>
  <r>
    <x v="0"/>
    <s v="A2336"/>
    <s v="Burritos"/>
    <x v="18311"/>
    <n v="2015"/>
    <s v="New"/>
    <x v="1"/>
  </r>
  <r>
    <x v="0"/>
    <s v="A2336"/>
    <s v="Drinks"/>
    <x v="18312"/>
    <n v="2015"/>
    <s v="New"/>
    <x v="1"/>
  </r>
  <r>
    <x v="0"/>
    <s v="A2336"/>
    <s v="Kids menu"/>
    <x v="18313"/>
    <n v="2015"/>
    <s v="New"/>
    <x v="1"/>
  </r>
  <r>
    <x v="0"/>
    <s v="A2336"/>
    <s v="Tacos"/>
    <x v="18314"/>
    <n v="2015"/>
    <s v="New"/>
    <x v="1"/>
  </r>
  <r>
    <x v="0"/>
    <s v="A2337"/>
    <s v="Burritos"/>
    <x v="18315"/>
    <n v="2015"/>
    <s v="New"/>
    <x v="1"/>
  </r>
  <r>
    <x v="0"/>
    <s v="A2337"/>
    <s v="Drinks"/>
    <x v="18316"/>
    <n v="2015"/>
    <s v="New"/>
    <x v="1"/>
  </r>
  <r>
    <x v="0"/>
    <s v="A2337"/>
    <s v="Kids menu"/>
    <x v="18317"/>
    <n v="2015"/>
    <s v="New"/>
    <x v="1"/>
  </r>
  <r>
    <x v="0"/>
    <s v="A2337"/>
    <s v="Tacos"/>
    <x v="18318"/>
    <n v="2015"/>
    <s v="New"/>
    <x v="1"/>
  </r>
  <r>
    <x v="0"/>
    <s v="A2338"/>
    <s v="Burritos"/>
    <x v="18319"/>
    <n v="2015"/>
    <s v="New"/>
    <x v="1"/>
  </r>
  <r>
    <x v="0"/>
    <s v="A2338"/>
    <s v="Drinks"/>
    <x v="18320"/>
    <n v="2015"/>
    <s v="New"/>
    <x v="1"/>
  </r>
  <r>
    <x v="0"/>
    <s v="A2338"/>
    <s v="Kids menu"/>
    <x v="18321"/>
    <n v="2015"/>
    <s v="New"/>
    <x v="1"/>
  </r>
  <r>
    <x v="0"/>
    <s v="A2338"/>
    <s v="Tacos"/>
    <x v="18322"/>
    <n v="2015"/>
    <s v="New"/>
    <x v="1"/>
  </r>
  <r>
    <x v="0"/>
    <s v="A2339"/>
    <s v="Burritos"/>
    <x v="18323"/>
    <n v="2015"/>
    <s v="New"/>
    <x v="1"/>
  </r>
  <r>
    <x v="0"/>
    <s v="A2339"/>
    <s v="Drinks"/>
    <x v="18324"/>
    <n v="2015"/>
    <s v="New"/>
    <x v="1"/>
  </r>
  <r>
    <x v="0"/>
    <s v="A2339"/>
    <s v="Kids menu"/>
    <x v="18325"/>
    <n v="2015"/>
    <s v="New"/>
    <x v="1"/>
  </r>
  <r>
    <x v="0"/>
    <s v="A2339"/>
    <s v="Tacos"/>
    <x v="18326"/>
    <n v="2015"/>
    <s v="New"/>
    <x v="1"/>
  </r>
  <r>
    <x v="0"/>
    <s v="A2340"/>
    <s v="Burritos"/>
    <x v="18327"/>
    <n v="2015"/>
    <s v="New"/>
    <x v="1"/>
  </r>
  <r>
    <x v="0"/>
    <s v="A2340"/>
    <s v="Drinks"/>
    <x v="18328"/>
    <n v="2015"/>
    <s v="New"/>
    <x v="1"/>
  </r>
  <r>
    <x v="0"/>
    <s v="A2340"/>
    <s v="Kids menu"/>
    <x v="18329"/>
    <n v="2015"/>
    <s v="New"/>
    <x v="1"/>
  </r>
  <r>
    <x v="0"/>
    <s v="A2340"/>
    <s v="Tacos"/>
    <x v="18330"/>
    <n v="2015"/>
    <s v="New"/>
    <x v="1"/>
  </r>
  <r>
    <x v="0"/>
    <s v="A2341"/>
    <s v="Burritos"/>
    <x v="18331"/>
    <n v="2015"/>
    <s v="New"/>
    <x v="1"/>
  </r>
  <r>
    <x v="0"/>
    <s v="A2341"/>
    <s v="Drinks"/>
    <x v="18332"/>
    <n v="2015"/>
    <s v="New"/>
    <x v="1"/>
  </r>
  <r>
    <x v="0"/>
    <s v="A2341"/>
    <s v="Kids menu"/>
    <x v="18333"/>
    <n v="2015"/>
    <s v="New"/>
    <x v="1"/>
  </r>
  <r>
    <x v="0"/>
    <s v="A2341"/>
    <s v="Tacos"/>
    <x v="18334"/>
    <n v="2015"/>
    <s v="New"/>
    <x v="1"/>
  </r>
  <r>
    <x v="0"/>
    <s v="A2342"/>
    <s v="Burritos"/>
    <x v="18335"/>
    <n v="2015"/>
    <s v="New"/>
    <x v="1"/>
  </r>
  <r>
    <x v="0"/>
    <s v="A2342"/>
    <s v="Drinks"/>
    <x v="18336"/>
    <n v="2015"/>
    <s v="New"/>
    <x v="1"/>
  </r>
  <r>
    <x v="0"/>
    <s v="A2342"/>
    <s v="Kids menu"/>
    <x v="18337"/>
    <n v="2015"/>
    <s v="New"/>
    <x v="1"/>
  </r>
  <r>
    <x v="0"/>
    <s v="A2342"/>
    <s v="Tacos"/>
    <x v="18338"/>
    <n v="2015"/>
    <s v="New"/>
    <x v="1"/>
  </r>
  <r>
    <x v="0"/>
    <s v="A2343"/>
    <s v="Burritos"/>
    <x v="18339"/>
    <n v="2015"/>
    <s v="New"/>
    <x v="1"/>
  </r>
  <r>
    <x v="0"/>
    <s v="A2343"/>
    <s v="Drinks"/>
    <x v="18340"/>
    <n v="2015"/>
    <s v="New"/>
    <x v="1"/>
  </r>
  <r>
    <x v="0"/>
    <s v="A2343"/>
    <s v="Kids menu"/>
    <x v="18341"/>
    <n v="2015"/>
    <s v="New"/>
    <x v="1"/>
  </r>
  <r>
    <x v="0"/>
    <s v="A2343"/>
    <s v="Tacos"/>
    <x v="18342"/>
    <n v="2015"/>
    <s v="New"/>
    <x v="1"/>
  </r>
  <r>
    <x v="0"/>
    <s v="A2344"/>
    <s v="Burritos"/>
    <x v="18343"/>
    <n v="2015"/>
    <s v="New"/>
    <x v="1"/>
  </r>
  <r>
    <x v="0"/>
    <s v="A2344"/>
    <s v="Drinks"/>
    <x v="18344"/>
    <n v="2015"/>
    <s v="New"/>
    <x v="1"/>
  </r>
  <r>
    <x v="0"/>
    <s v="A2344"/>
    <s v="Kids menu"/>
    <x v="18345"/>
    <n v="2015"/>
    <s v="New"/>
    <x v="1"/>
  </r>
  <r>
    <x v="0"/>
    <s v="A2344"/>
    <s v="Tacos"/>
    <x v="18346"/>
    <n v="2015"/>
    <s v="New"/>
    <x v="1"/>
  </r>
  <r>
    <x v="0"/>
    <s v="A2345"/>
    <s v="Burritos"/>
    <x v="18347"/>
    <n v="2015"/>
    <s v="New"/>
    <x v="1"/>
  </r>
  <r>
    <x v="0"/>
    <s v="A2345"/>
    <s v="Drinks"/>
    <x v="18348"/>
    <n v="2015"/>
    <s v="New"/>
    <x v="1"/>
  </r>
  <r>
    <x v="0"/>
    <s v="A2345"/>
    <s v="Kids menu"/>
    <x v="18349"/>
    <n v="2015"/>
    <s v="New"/>
    <x v="1"/>
  </r>
  <r>
    <x v="0"/>
    <s v="A2345"/>
    <s v="Tacos"/>
    <x v="18350"/>
    <n v="2015"/>
    <s v="New"/>
    <x v="1"/>
  </r>
  <r>
    <x v="0"/>
    <s v="A2346"/>
    <s v="Burritos"/>
    <x v="18351"/>
    <n v="2015"/>
    <s v="New"/>
    <x v="1"/>
  </r>
  <r>
    <x v="0"/>
    <s v="A2346"/>
    <s v="Drinks"/>
    <x v="18352"/>
    <n v="2015"/>
    <s v="New"/>
    <x v="1"/>
  </r>
  <r>
    <x v="0"/>
    <s v="A2346"/>
    <s v="Kids menu"/>
    <x v="18353"/>
    <n v="2015"/>
    <s v="New"/>
    <x v="1"/>
  </r>
  <r>
    <x v="0"/>
    <s v="A2346"/>
    <s v="Tacos"/>
    <x v="18354"/>
    <n v="2015"/>
    <s v="New"/>
    <x v="1"/>
  </r>
  <r>
    <x v="0"/>
    <s v="A2347"/>
    <s v="Burritos"/>
    <x v="18355"/>
    <n v="2015"/>
    <s v="New"/>
    <x v="1"/>
  </r>
  <r>
    <x v="0"/>
    <s v="A2347"/>
    <s v="Drinks"/>
    <x v="18356"/>
    <n v="2015"/>
    <s v="New"/>
    <x v="1"/>
  </r>
  <r>
    <x v="0"/>
    <s v="A2347"/>
    <s v="Kids menu"/>
    <x v="18357"/>
    <n v="2015"/>
    <s v="New"/>
    <x v="1"/>
  </r>
  <r>
    <x v="0"/>
    <s v="A2347"/>
    <s v="Tacos"/>
    <x v="18358"/>
    <n v="2015"/>
    <s v="New"/>
    <x v="1"/>
  </r>
  <r>
    <x v="0"/>
    <s v="A2348"/>
    <s v="Burritos"/>
    <x v="18359"/>
    <n v="2015"/>
    <s v="New"/>
    <x v="1"/>
  </r>
  <r>
    <x v="0"/>
    <s v="A2348"/>
    <s v="Drinks"/>
    <x v="18360"/>
    <n v="2015"/>
    <s v="New"/>
    <x v="1"/>
  </r>
  <r>
    <x v="0"/>
    <s v="A2348"/>
    <s v="Kids menu"/>
    <x v="18361"/>
    <n v="2015"/>
    <s v="New"/>
    <x v="1"/>
  </r>
  <r>
    <x v="0"/>
    <s v="A2348"/>
    <s v="Tacos"/>
    <x v="18362"/>
    <n v="2015"/>
    <s v="New"/>
    <x v="1"/>
  </r>
  <r>
    <x v="0"/>
    <s v="A2349"/>
    <s v="Burritos"/>
    <x v="18363"/>
    <n v="2015"/>
    <s v="New"/>
    <x v="1"/>
  </r>
  <r>
    <x v="0"/>
    <s v="A2349"/>
    <s v="Drinks"/>
    <x v="18364"/>
    <n v="2015"/>
    <s v="New"/>
    <x v="1"/>
  </r>
  <r>
    <x v="0"/>
    <s v="A2349"/>
    <s v="Kids menu"/>
    <x v="18365"/>
    <n v="2015"/>
    <s v="New"/>
    <x v="1"/>
  </r>
  <r>
    <x v="0"/>
    <s v="A2349"/>
    <s v="Tacos"/>
    <x v="18366"/>
    <n v="2015"/>
    <s v="New"/>
    <x v="1"/>
  </r>
  <r>
    <x v="0"/>
    <s v="A2350"/>
    <s v="Burritos"/>
    <x v="18367"/>
    <n v="2015"/>
    <s v="New"/>
    <x v="1"/>
  </r>
  <r>
    <x v="0"/>
    <s v="A2350"/>
    <s v="Drinks"/>
    <x v="18368"/>
    <n v="2015"/>
    <s v="New"/>
    <x v="1"/>
  </r>
  <r>
    <x v="0"/>
    <s v="A2350"/>
    <s v="Kids menu"/>
    <x v="18369"/>
    <n v="2015"/>
    <s v="New"/>
    <x v="1"/>
  </r>
  <r>
    <x v="0"/>
    <s v="A2350"/>
    <s v="Tacos"/>
    <x v="18370"/>
    <n v="2015"/>
    <s v="New"/>
    <x v="1"/>
  </r>
  <r>
    <x v="0"/>
    <s v="A2351"/>
    <s v="Burritos"/>
    <x v="18371"/>
    <n v="2015"/>
    <s v="New"/>
    <x v="1"/>
  </r>
  <r>
    <x v="0"/>
    <s v="A2351"/>
    <s v="Drinks"/>
    <x v="18372"/>
    <n v="2015"/>
    <s v="New"/>
    <x v="1"/>
  </r>
  <r>
    <x v="0"/>
    <s v="A2351"/>
    <s v="Kids menu"/>
    <x v="18373"/>
    <n v="2015"/>
    <s v="New"/>
    <x v="1"/>
  </r>
  <r>
    <x v="0"/>
    <s v="A2351"/>
    <s v="Tacos"/>
    <x v="18374"/>
    <n v="2015"/>
    <s v="New"/>
    <x v="1"/>
  </r>
  <r>
    <x v="0"/>
    <s v="A2352"/>
    <s v="Burritos"/>
    <x v="18375"/>
    <n v="2015"/>
    <s v="New"/>
    <x v="1"/>
  </r>
  <r>
    <x v="0"/>
    <s v="A2352"/>
    <s v="Drinks"/>
    <x v="18376"/>
    <n v="2015"/>
    <s v="New"/>
    <x v="1"/>
  </r>
  <r>
    <x v="0"/>
    <s v="A2352"/>
    <s v="Kids menu"/>
    <x v="18377"/>
    <n v="2015"/>
    <s v="New"/>
    <x v="1"/>
  </r>
  <r>
    <x v="0"/>
    <s v="A2352"/>
    <s v="Tacos"/>
    <x v="18378"/>
    <n v="2015"/>
    <s v="New"/>
    <x v="1"/>
  </r>
  <r>
    <x v="0"/>
    <s v="A2353"/>
    <s v="Burritos"/>
    <x v="18379"/>
    <n v="2015"/>
    <s v="New"/>
    <x v="1"/>
  </r>
  <r>
    <x v="0"/>
    <s v="A2353"/>
    <s v="Drinks"/>
    <x v="18380"/>
    <n v="2015"/>
    <s v="New"/>
    <x v="1"/>
  </r>
  <r>
    <x v="0"/>
    <s v="A2353"/>
    <s v="Kids menu"/>
    <x v="18381"/>
    <n v="2015"/>
    <s v="New"/>
    <x v="1"/>
  </r>
  <r>
    <x v="0"/>
    <s v="A2353"/>
    <s v="Tacos"/>
    <x v="18382"/>
    <n v="2015"/>
    <s v="New"/>
    <x v="1"/>
  </r>
  <r>
    <x v="0"/>
    <s v="A2354"/>
    <s v="Burritos"/>
    <x v="18383"/>
    <n v="2015"/>
    <s v="New"/>
    <x v="1"/>
  </r>
  <r>
    <x v="0"/>
    <s v="A2354"/>
    <s v="Drinks"/>
    <x v="18384"/>
    <n v="2015"/>
    <s v="New"/>
    <x v="1"/>
  </r>
  <r>
    <x v="0"/>
    <s v="A2354"/>
    <s v="Kids menu"/>
    <x v="18385"/>
    <n v="2015"/>
    <s v="New"/>
    <x v="1"/>
  </r>
  <r>
    <x v="0"/>
    <s v="A2354"/>
    <s v="Tacos"/>
    <x v="18386"/>
    <n v="2015"/>
    <s v="New"/>
    <x v="1"/>
  </r>
  <r>
    <x v="0"/>
    <s v="A2355"/>
    <s v="Burritos"/>
    <x v="18387"/>
    <n v="2015"/>
    <s v="New"/>
    <x v="1"/>
  </r>
  <r>
    <x v="0"/>
    <s v="A2355"/>
    <s v="Drinks"/>
    <x v="18388"/>
    <n v="2015"/>
    <s v="New"/>
    <x v="1"/>
  </r>
  <r>
    <x v="0"/>
    <s v="A2355"/>
    <s v="Kids menu"/>
    <x v="18389"/>
    <n v="2015"/>
    <s v="New"/>
    <x v="1"/>
  </r>
  <r>
    <x v="0"/>
    <s v="A2355"/>
    <s v="Tacos"/>
    <x v="18390"/>
    <n v="2015"/>
    <s v="New"/>
    <x v="1"/>
  </r>
  <r>
    <x v="0"/>
    <s v="A2356"/>
    <s v="Burritos"/>
    <x v="18391"/>
    <n v="2015"/>
    <s v="New"/>
    <x v="1"/>
  </r>
  <r>
    <x v="0"/>
    <s v="A2356"/>
    <s v="Drinks"/>
    <x v="18392"/>
    <n v="2015"/>
    <s v="New"/>
    <x v="1"/>
  </r>
  <r>
    <x v="0"/>
    <s v="A2356"/>
    <s v="Kids menu"/>
    <x v="18393"/>
    <n v="2015"/>
    <s v="New"/>
    <x v="1"/>
  </r>
  <r>
    <x v="0"/>
    <s v="A2356"/>
    <s v="Tacos"/>
    <x v="18394"/>
    <n v="2015"/>
    <s v="New"/>
    <x v="1"/>
  </r>
  <r>
    <x v="0"/>
    <s v="A2357"/>
    <s v="Burritos"/>
    <x v="18395"/>
    <n v="2015"/>
    <s v="New"/>
    <x v="1"/>
  </r>
  <r>
    <x v="0"/>
    <s v="A2357"/>
    <s v="Drinks"/>
    <x v="18396"/>
    <n v="2015"/>
    <s v="New"/>
    <x v="1"/>
  </r>
  <r>
    <x v="0"/>
    <s v="A2357"/>
    <s v="Kids menu"/>
    <x v="18397"/>
    <n v="2015"/>
    <s v="New"/>
    <x v="1"/>
  </r>
  <r>
    <x v="0"/>
    <s v="A2357"/>
    <s v="Tacos"/>
    <x v="18398"/>
    <n v="2015"/>
    <s v="New"/>
    <x v="1"/>
  </r>
  <r>
    <x v="0"/>
    <s v="A2358"/>
    <s v="Burritos"/>
    <x v="18399"/>
    <n v="2015"/>
    <s v="New"/>
    <x v="1"/>
  </r>
  <r>
    <x v="0"/>
    <s v="A2358"/>
    <s v="Drinks"/>
    <x v="18400"/>
    <n v="2015"/>
    <s v="New"/>
    <x v="1"/>
  </r>
  <r>
    <x v="0"/>
    <s v="A2358"/>
    <s v="Kids menu"/>
    <x v="18401"/>
    <n v="2015"/>
    <s v="New"/>
    <x v="1"/>
  </r>
  <r>
    <x v="0"/>
    <s v="A2358"/>
    <s v="Tacos"/>
    <x v="18402"/>
    <n v="2015"/>
    <s v="New"/>
    <x v="1"/>
  </r>
  <r>
    <x v="0"/>
    <s v="A2359"/>
    <s v="Burritos"/>
    <x v="18403"/>
    <n v="2015"/>
    <s v="New"/>
    <x v="1"/>
  </r>
  <r>
    <x v="0"/>
    <s v="A2359"/>
    <s v="Drinks"/>
    <x v="18404"/>
    <n v="2015"/>
    <s v="New"/>
    <x v="1"/>
  </r>
  <r>
    <x v="0"/>
    <s v="A2359"/>
    <s v="Kids menu"/>
    <x v="18405"/>
    <n v="2015"/>
    <s v="New"/>
    <x v="1"/>
  </r>
  <r>
    <x v="0"/>
    <s v="A2359"/>
    <s v="Tacos"/>
    <x v="18406"/>
    <n v="2015"/>
    <s v="New"/>
    <x v="1"/>
  </r>
  <r>
    <x v="0"/>
    <s v="A2360"/>
    <s v="Burritos"/>
    <x v="18407"/>
    <n v="2015"/>
    <s v="New"/>
    <x v="1"/>
  </r>
  <r>
    <x v="0"/>
    <s v="A2360"/>
    <s v="Drinks"/>
    <x v="18408"/>
    <n v="2015"/>
    <s v="New"/>
    <x v="1"/>
  </r>
  <r>
    <x v="0"/>
    <s v="A2360"/>
    <s v="Kids menu"/>
    <x v="18409"/>
    <n v="2015"/>
    <s v="New"/>
    <x v="1"/>
  </r>
  <r>
    <x v="0"/>
    <s v="A2360"/>
    <s v="Tacos"/>
    <x v="18410"/>
    <n v="2015"/>
    <s v="New"/>
    <x v="1"/>
  </r>
  <r>
    <x v="0"/>
    <s v="A2361"/>
    <s v="Burritos"/>
    <x v="18411"/>
    <n v="2015"/>
    <s v="New"/>
    <x v="1"/>
  </r>
  <r>
    <x v="0"/>
    <s v="A2361"/>
    <s v="Drinks"/>
    <x v="18412"/>
    <n v="2015"/>
    <s v="New"/>
    <x v="1"/>
  </r>
  <r>
    <x v="0"/>
    <s v="A2361"/>
    <s v="Kids menu"/>
    <x v="18413"/>
    <n v="2015"/>
    <s v="New"/>
    <x v="1"/>
  </r>
  <r>
    <x v="0"/>
    <s v="A2361"/>
    <s v="Tacos"/>
    <x v="18414"/>
    <n v="2015"/>
    <s v="New"/>
    <x v="1"/>
  </r>
  <r>
    <x v="0"/>
    <s v="A2362"/>
    <s v="Burritos"/>
    <x v="18415"/>
    <n v="2015"/>
    <s v="New"/>
    <x v="1"/>
  </r>
  <r>
    <x v="0"/>
    <s v="A2362"/>
    <s v="Drinks"/>
    <x v="18416"/>
    <n v="2015"/>
    <s v="New"/>
    <x v="1"/>
  </r>
  <r>
    <x v="0"/>
    <s v="A2362"/>
    <s v="Kids menu"/>
    <x v="18417"/>
    <n v="2015"/>
    <s v="New"/>
    <x v="1"/>
  </r>
  <r>
    <x v="0"/>
    <s v="A2362"/>
    <s v="Tacos"/>
    <x v="18418"/>
    <n v="2015"/>
    <s v="New"/>
    <x v="1"/>
  </r>
  <r>
    <x v="0"/>
    <s v="A2363"/>
    <s v="Burritos"/>
    <x v="18419"/>
    <n v="2015"/>
    <s v="New"/>
    <x v="1"/>
  </r>
  <r>
    <x v="0"/>
    <s v="A2363"/>
    <s v="Drinks"/>
    <x v="18420"/>
    <n v="2015"/>
    <s v="New"/>
    <x v="1"/>
  </r>
  <r>
    <x v="0"/>
    <s v="A2363"/>
    <s v="Kids menu"/>
    <x v="18421"/>
    <n v="2015"/>
    <s v="New"/>
    <x v="1"/>
  </r>
  <r>
    <x v="0"/>
    <s v="A2363"/>
    <s v="Tacos"/>
    <x v="18422"/>
    <n v="2015"/>
    <s v="New"/>
    <x v="1"/>
  </r>
  <r>
    <x v="0"/>
    <s v="A2364"/>
    <s v="Burritos"/>
    <x v="18423"/>
    <n v="2015"/>
    <s v="New"/>
    <x v="1"/>
  </r>
  <r>
    <x v="0"/>
    <s v="A2364"/>
    <s v="Drinks"/>
    <x v="18424"/>
    <n v="2015"/>
    <s v="New"/>
    <x v="1"/>
  </r>
  <r>
    <x v="0"/>
    <s v="A2364"/>
    <s v="Kids menu"/>
    <x v="18425"/>
    <n v="2015"/>
    <s v="New"/>
    <x v="1"/>
  </r>
  <r>
    <x v="0"/>
    <s v="A2364"/>
    <s v="Tacos"/>
    <x v="18426"/>
    <n v="2015"/>
    <s v="New"/>
    <x v="1"/>
  </r>
  <r>
    <x v="0"/>
    <s v="A2365"/>
    <s v="Burritos"/>
    <x v="18427"/>
    <n v="2015"/>
    <s v="New"/>
    <x v="1"/>
  </r>
  <r>
    <x v="0"/>
    <s v="A2365"/>
    <s v="Drinks"/>
    <x v="18428"/>
    <n v="2015"/>
    <s v="New"/>
    <x v="1"/>
  </r>
  <r>
    <x v="0"/>
    <s v="A2365"/>
    <s v="Kids menu"/>
    <x v="18429"/>
    <n v="2015"/>
    <s v="New"/>
    <x v="1"/>
  </r>
  <r>
    <x v="0"/>
    <s v="A2365"/>
    <s v="Tacos"/>
    <x v="18430"/>
    <n v="2015"/>
    <s v="New"/>
    <x v="1"/>
  </r>
  <r>
    <x v="0"/>
    <s v="A2366"/>
    <s v="Burritos"/>
    <x v="18431"/>
    <n v="2015"/>
    <s v="New"/>
    <x v="1"/>
  </r>
  <r>
    <x v="0"/>
    <s v="A2366"/>
    <s v="Drinks"/>
    <x v="18432"/>
    <n v="2015"/>
    <s v="New"/>
    <x v="1"/>
  </r>
  <r>
    <x v="0"/>
    <s v="A2366"/>
    <s v="Kids menu"/>
    <x v="18433"/>
    <n v="2015"/>
    <s v="New"/>
    <x v="1"/>
  </r>
  <r>
    <x v="0"/>
    <s v="A2366"/>
    <s v="Tacos"/>
    <x v="18434"/>
    <n v="2015"/>
    <s v="New"/>
    <x v="1"/>
  </r>
  <r>
    <x v="0"/>
    <s v="A2367"/>
    <s v="Burritos"/>
    <x v="18435"/>
    <n v="2015"/>
    <s v="New"/>
    <x v="1"/>
  </r>
  <r>
    <x v="0"/>
    <s v="A2367"/>
    <s v="Drinks"/>
    <x v="18436"/>
    <n v="2015"/>
    <s v="New"/>
    <x v="1"/>
  </r>
  <r>
    <x v="0"/>
    <s v="A2367"/>
    <s v="Kids menu"/>
    <x v="18437"/>
    <n v="2015"/>
    <s v="New"/>
    <x v="1"/>
  </r>
  <r>
    <x v="0"/>
    <s v="A2367"/>
    <s v="Tacos"/>
    <x v="18438"/>
    <n v="2015"/>
    <s v="New"/>
    <x v="1"/>
  </r>
  <r>
    <x v="0"/>
    <s v="A2368"/>
    <s v="Burritos"/>
    <x v="18439"/>
    <n v="2015"/>
    <s v="New"/>
    <x v="1"/>
  </r>
  <r>
    <x v="0"/>
    <s v="A2368"/>
    <s v="Drinks"/>
    <x v="18440"/>
    <n v="2015"/>
    <s v="New"/>
    <x v="1"/>
  </r>
  <r>
    <x v="0"/>
    <s v="A2368"/>
    <s v="Kids menu"/>
    <x v="18441"/>
    <n v="2015"/>
    <s v="New"/>
    <x v="1"/>
  </r>
  <r>
    <x v="0"/>
    <s v="A2368"/>
    <s v="Tacos"/>
    <x v="18442"/>
    <n v="2015"/>
    <s v="New"/>
    <x v="1"/>
  </r>
  <r>
    <x v="0"/>
    <s v="A2369"/>
    <s v="Burritos"/>
    <x v="18443"/>
    <n v="2015"/>
    <s v="New"/>
    <x v="1"/>
  </r>
  <r>
    <x v="0"/>
    <s v="A2369"/>
    <s v="Drinks"/>
    <x v="18444"/>
    <n v="2015"/>
    <s v="New"/>
    <x v="1"/>
  </r>
  <r>
    <x v="0"/>
    <s v="A2369"/>
    <s v="Kids menu"/>
    <x v="18445"/>
    <n v="2015"/>
    <s v="New"/>
    <x v="1"/>
  </r>
  <r>
    <x v="0"/>
    <s v="A2369"/>
    <s v="Tacos"/>
    <x v="18446"/>
    <n v="2015"/>
    <s v="New"/>
    <x v="1"/>
  </r>
  <r>
    <x v="0"/>
    <s v="A2370"/>
    <s v="Burritos"/>
    <x v="18447"/>
    <n v="2015"/>
    <s v="New"/>
    <x v="1"/>
  </r>
  <r>
    <x v="0"/>
    <s v="A2370"/>
    <s v="Drinks"/>
    <x v="18448"/>
    <n v="2015"/>
    <s v="New"/>
    <x v="1"/>
  </r>
  <r>
    <x v="0"/>
    <s v="A2370"/>
    <s v="Kids menu"/>
    <x v="18449"/>
    <n v="2015"/>
    <s v="New"/>
    <x v="1"/>
  </r>
  <r>
    <x v="0"/>
    <s v="A2370"/>
    <s v="Tacos"/>
    <x v="18450"/>
    <n v="2015"/>
    <s v="New"/>
    <x v="1"/>
  </r>
  <r>
    <x v="0"/>
    <s v="A2371"/>
    <s v="Burritos"/>
    <x v="18451"/>
    <n v="2015"/>
    <s v="New"/>
    <x v="1"/>
  </r>
  <r>
    <x v="0"/>
    <s v="A2371"/>
    <s v="Drinks"/>
    <x v="18452"/>
    <n v="2015"/>
    <s v="New"/>
    <x v="1"/>
  </r>
  <r>
    <x v="0"/>
    <s v="A2371"/>
    <s v="Kids menu"/>
    <x v="18453"/>
    <n v="2015"/>
    <s v="New"/>
    <x v="1"/>
  </r>
  <r>
    <x v="0"/>
    <s v="A2371"/>
    <s v="Tacos"/>
    <x v="18454"/>
    <n v="2015"/>
    <s v="New"/>
    <x v="1"/>
  </r>
  <r>
    <x v="0"/>
    <s v="A2372"/>
    <s v="Burritos"/>
    <x v="18455"/>
    <n v="2015"/>
    <s v="New"/>
    <x v="1"/>
  </r>
  <r>
    <x v="0"/>
    <s v="A2372"/>
    <s v="Drinks"/>
    <x v="18456"/>
    <n v="2015"/>
    <s v="New"/>
    <x v="1"/>
  </r>
  <r>
    <x v="0"/>
    <s v="A2372"/>
    <s v="Kids menu"/>
    <x v="18457"/>
    <n v="2015"/>
    <s v="New"/>
    <x v="1"/>
  </r>
  <r>
    <x v="0"/>
    <s v="A2372"/>
    <s v="Tacos"/>
    <x v="18458"/>
    <n v="2015"/>
    <s v="New"/>
    <x v="1"/>
  </r>
  <r>
    <x v="0"/>
    <s v="A2373"/>
    <s v="Burritos"/>
    <x v="18459"/>
    <n v="2015"/>
    <s v="New"/>
    <x v="1"/>
  </r>
  <r>
    <x v="0"/>
    <s v="A2373"/>
    <s v="Drinks"/>
    <x v="18460"/>
    <n v="2015"/>
    <s v="New"/>
    <x v="1"/>
  </r>
  <r>
    <x v="0"/>
    <s v="A2373"/>
    <s v="Kids menu"/>
    <x v="18461"/>
    <n v="2015"/>
    <s v="New"/>
    <x v="1"/>
  </r>
  <r>
    <x v="0"/>
    <s v="A2373"/>
    <s v="Tacos"/>
    <x v="18462"/>
    <n v="2015"/>
    <s v="New"/>
    <x v="1"/>
  </r>
  <r>
    <x v="0"/>
    <s v="A2374"/>
    <s v="Burritos"/>
    <x v="18463"/>
    <n v="2015"/>
    <s v="New"/>
    <x v="1"/>
  </r>
  <r>
    <x v="0"/>
    <s v="A2374"/>
    <s v="Drinks"/>
    <x v="18464"/>
    <n v="2015"/>
    <s v="New"/>
    <x v="1"/>
  </r>
  <r>
    <x v="0"/>
    <s v="A2374"/>
    <s v="Kids menu"/>
    <x v="18465"/>
    <n v="2015"/>
    <s v="New"/>
    <x v="1"/>
  </r>
  <r>
    <x v="0"/>
    <s v="A2374"/>
    <s v="Tacos"/>
    <x v="18466"/>
    <n v="2015"/>
    <s v="New"/>
    <x v="1"/>
  </r>
  <r>
    <x v="0"/>
    <s v="A2375"/>
    <s v="Burritos"/>
    <x v="18467"/>
    <n v="2015"/>
    <s v="New"/>
    <x v="1"/>
  </r>
  <r>
    <x v="0"/>
    <s v="A2375"/>
    <s v="Drinks"/>
    <x v="18468"/>
    <n v="2015"/>
    <s v="New"/>
    <x v="1"/>
  </r>
  <r>
    <x v="0"/>
    <s v="A2375"/>
    <s v="Kids menu"/>
    <x v="18469"/>
    <n v="2015"/>
    <s v="New"/>
    <x v="1"/>
  </r>
  <r>
    <x v="0"/>
    <s v="A2375"/>
    <s v="Tacos"/>
    <x v="18470"/>
    <n v="2015"/>
    <s v="New"/>
    <x v="1"/>
  </r>
  <r>
    <x v="0"/>
    <s v="A2376"/>
    <s v="Burritos"/>
    <x v="18471"/>
    <n v="2015"/>
    <s v="New"/>
    <x v="1"/>
  </r>
  <r>
    <x v="0"/>
    <s v="A2376"/>
    <s v="Drinks"/>
    <x v="18472"/>
    <n v="2015"/>
    <s v="New"/>
    <x v="1"/>
  </r>
  <r>
    <x v="0"/>
    <s v="A2376"/>
    <s v="Kids menu"/>
    <x v="18473"/>
    <n v="2015"/>
    <s v="New"/>
    <x v="1"/>
  </r>
  <r>
    <x v="0"/>
    <s v="A2376"/>
    <s v="Tacos"/>
    <x v="18474"/>
    <n v="2015"/>
    <s v="New"/>
    <x v="1"/>
  </r>
  <r>
    <x v="0"/>
    <s v="A2377"/>
    <s v="Burritos"/>
    <x v="18475"/>
    <n v="2015"/>
    <s v="New"/>
    <x v="1"/>
  </r>
  <r>
    <x v="0"/>
    <s v="A2377"/>
    <s v="Drinks"/>
    <x v="18476"/>
    <n v="2015"/>
    <s v="New"/>
    <x v="1"/>
  </r>
  <r>
    <x v="0"/>
    <s v="A2377"/>
    <s v="Kids menu"/>
    <x v="18477"/>
    <n v="2015"/>
    <s v="New"/>
    <x v="1"/>
  </r>
  <r>
    <x v="0"/>
    <s v="A2377"/>
    <s v="Tacos"/>
    <x v="18478"/>
    <n v="2015"/>
    <s v="New"/>
    <x v="1"/>
  </r>
  <r>
    <x v="0"/>
    <s v="A2378"/>
    <s v="Burritos"/>
    <x v="18479"/>
    <n v="2015"/>
    <s v="New"/>
    <x v="1"/>
  </r>
  <r>
    <x v="0"/>
    <s v="A2378"/>
    <s v="Drinks"/>
    <x v="18480"/>
    <n v="2015"/>
    <s v="New"/>
    <x v="1"/>
  </r>
  <r>
    <x v="0"/>
    <s v="A2378"/>
    <s v="Kids menu"/>
    <x v="18481"/>
    <n v="2015"/>
    <s v="New"/>
    <x v="1"/>
  </r>
  <r>
    <x v="0"/>
    <s v="A2378"/>
    <s v="Tacos"/>
    <x v="18482"/>
    <n v="2015"/>
    <s v="New"/>
    <x v="1"/>
  </r>
  <r>
    <x v="0"/>
    <s v="A2379"/>
    <s v="Burritos"/>
    <x v="18483"/>
    <n v="2015"/>
    <s v="New"/>
    <x v="1"/>
  </r>
  <r>
    <x v="0"/>
    <s v="A2379"/>
    <s v="Drinks"/>
    <x v="18484"/>
    <n v="2015"/>
    <s v="New"/>
    <x v="1"/>
  </r>
  <r>
    <x v="0"/>
    <s v="A2379"/>
    <s v="Kids menu"/>
    <x v="18485"/>
    <n v="2015"/>
    <s v="New"/>
    <x v="1"/>
  </r>
  <r>
    <x v="0"/>
    <s v="A2379"/>
    <s v="Tacos"/>
    <x v="18486"/>
    <n v="2015"/>
    <s v="New"/>
    <x v="1"/>
  </r>
  <r>
    <x v="0"/>
    <s v="A2380"/>
    <s v="Burritos"/>
    <x v="18487"/>
    <n v="2015"/>
    <s v="New"/>
    <x v="1"/>
  </r>
  <r>
    <x v="0"/>
    <s v="A2380"/>
    <s v="Drinks"/>
    <x v="18488"/>
    <n v="2015"/>
    <s v="New"/>
    <x v="1"/>
  </r>
  <r>
    <x v="0"/>
    <s v="A2380"/>
    <s v="Kids menu"/>
    <x v="18489"/>
    <n v="2015"/>
    <s v="New"/>
    <x v="1"/>
  </r>
  <r>
    <x v="0"/>
    <s v="A2380"/>
    <s v="Tacos"/>
    <x v="18490"/>
    <n v="2015"/>
    <s v="New"/>
    <x v="1"/>
  </r>
  <r>
    <x v="0"/>
    <s v="A2381"/>
    <s v="Burritos"/>
    <x v="18491"/>
    <n v="2015"/>
    <s v="New"/>
    <x v="1"/>
  </r>
  <r>
    <x v="0"/>
    <s v="A2381"/>
    <s v="Drinks"/>
    <x v="18492"/>
    <n v="2015"/>
    <s v="New"/>
    <x v="1"/>
  </r>
  <r>
    <x v="0"/>
    <s v="A2381"/>
    <s v="Kids menu"/>
    <x v="18493"/>
    <n v="2015"/>
    <s v="New"/>
    <x v="1"/>
  </r>
  <r>
    <x v="0"/>
    <s v="A2381"/>
    <s v="Tacos"/>
    <x v="18494"/>
    <n v="2015"/>
    <s v="New"/>
    <x v="1"/>
  </r>
  <r>
    <x v="0"/>
    <s v="A2382"/>
    <s v="Burritos"/>
    <x v="18495"/>
    <n v="2015"/>
    <s v="New"/>
    <x v="1"/>
  </r>
  <r>
    <x v="0"/>
    <s v="A2382"/>
    <s v="Drinks"/>
    <x v="18496"/>
    <n v="2015"/>
    <s v="New"/>
    <x v="1"/>
  </r>
  <r>
    <x v="0"/>
    <s v="A2382"/>
    <s v="Kids menu"/>
    <x v="18497"/>
    <n v="2015"/>
    <s v="New"/>
    <x v="1"/>
  </r>
  <r>
    <x v="0"/>
    <s v="A2382"/>
    <s v="Tacos"/>
    <x v="18498"/>
    <n v="2015"/>
    <s v="New"/>
    <x v="1"/>
  </r>
  <r>
    <x v="0"/>
    <s v="A2383"/>
    <s v="Burritos"/>
    <x v="18499"/>
    <n v="2015"/>
    <s v="New"/>
    <x v="1"/>
  </r>
  <r>
    <x v="0"/>
    <s v="A2383"/>
    <s v="Drinks"/>
    <x v="18500"/>
    <n v="2015"/>
    <s v="New"/>
    <x v="1"/>
  </r>
  <r>
    <x v="0"/>
    <s v="A2383"/>
    <s v="Kids menu"/>
    <x v="18501"/>
    <n v="2015"/>
    <s v="New"/>
    <x v="1"/>
  </r>
  <r>
    <x v="0"/>
    <s v="A2383"/>
    <s v="Tacos"/>
    <x v="18502"/>
    <n v="2015"/>
    <s v="New"/>
    <x v="1"/>
  </r>
  <r>
    <x v="0"/>
    <s v="A2384"/>
    <s v="Burritos"/>
    <x v="18503"/>
    <n v="2015"/>
    <s v="New"/>
    <x v="1"/>
  </r>
  <r>
    <x v="0"/>
    <s v="A2384"/>
    <s v="Drinks"/>
    <x v="18504"/>
    <n v="2015"/>
    <s v="New"/>
    <x v="1"/>
  </r>
  <r>
    <x v="0"/>
    <s v="A2384"/>
    <s v="Kids menu"/>
    <x v="18505"/>
    <n v="2015"/>
    <s v="New"/>
    <x v="1"/>
  </r>
  <r>
    <x v="0"/>
    <s v="A2384"/>
    <s v="Tacos"/>
    <x v="18506"/>
    <n v="2015"/>
    <s v="New"/>
    <x v="1"/>
  </r>
  <r>
    <x v="0"/>
    <s v="A2385"/>
    <s v="Burritos"/>
    <x v="18507"/>
    <n v="2015"/>
    <s v="New"/>
    <x v="1"/>
  </r>
  <r>
    <x v="0"/>
    <s v="A2385"/>
    <s v="Drinks"/>
    <x v="18508"/>
    <n v="2015"/>
    <s v="New"/>
    <x v="1"/>
  </r>
  <r>
    <x v="0"/>
    <s v="A2385"/>
    <s v="Kids menu"/>
    <x v="18509"/>
    <n v="2015"/>
    <s v="New"/>
    <x v="1"/>
  </r>
  <r>
    <x v="0"/>
    <s v="A2385"/>
    <s v="Tacos"/>
    <x v="18510"/>
    <n v="2015"/>
    <s v="New"/>
    <x v="1"/>
  </r>
  <r>
    <x v="0"/>
    <s v="A2386"/>
    <s v="Burritos"/>
    <x v="18511"/>
    <n v="2015"/>
    <s v="New"/>
    <x v="1"/>
  </r>
  <r>
    <x v="0"/>
    <s v="A2386"/>
    <s v="Drinks"/>
    <x v="18512"/>
    <n v="2015"/>
    <s v="New"/>
    <x v="1"/>
  </r>
  <r>
    <x v="0"/>
    <s v="A2386"/>
    <s v="Kids menu"/>
    <x v="18513"/>
    <n v="2015"/>
    <s v="New"/>
    <x v="1"/>
  </r>
  <r>
    <x v="0"/>
    <s v="A2386"/>
    <s v="Tacos"/>
    <x v="18514"/>
    <n v="2015"/>
    <s v="New"/>
    <x v="1"/>
  </r>
  <r>
    <x v="0"/>
    <s v="A2387"/>
    <s v="Burritos"/>
    <x v="18515"/>
    <n v="2015"/>
    <s v="New"/>
    <x v="1"/>
  </r>
  <r>
    <x v="0"/>
    <s v="A2387"/>
    <s v="Drinks"/>
    <x v="18516"/>
    <n v="2015"/>
    <s v="New"/>
    <x v="1"/>
  </r>
  <r>
    <x v="0"/>
    <s v="A2387"/>
    <s v="Kids menu"/>
    <x v="18517"/>
    <n v="2015"/>
    <s v="New"/>
    <x v="1"/>
  </r>
  <r>
    <x v="0"/>
    <s v="A2387"/>
    <s v="Tacos"/>
    <x v="18518"/>
    <n v="2015"/>
    <s v="New"/>
    <x v="1"/>
  </r>
  <r>
    <x v="0"/>
    <s v="A2388"/>
    <s v="Burritos"/>
    <x v="18519"/>
    <n v="2015"/>
    <s v="New"/>
    <x v="1"/>
  </r>
  <r>
    <x v="0"/>
    <s v="A2388"/>
    <s v="Drinks"/>
    <x v="18520"/>
    <n v="2015"/>
    <s v="New"/>
    <x v="1"/>
  </r>
  <r>
    <x v="0"/>
    <s v="A2388"/>
    <s v="Kids menu"/>
    <x v="18521"/>
    <n v="2015"/>
    <s v="New"/>
    <x v="1"/>
  </r>
  <r>
    <x v="0"/>
    <s v="A2388"/>
    <s v="Tacos"/>
    <x v="18522"/>
    <n v="2015"/>
    <s v="New"/>
    <x v="1"/>
  </r>
  <r>
    <x v="0"/>
    <s v="A2389"/>
    <s v="Burritos"/>
    <x v="18523"/>
    <n v="2015"/>
    <s v="New"/>
    <x v="1"/>
  </r>
  <r>
    <x v="0"/>
    <s v="A2389"/>
    <s v="Drinks"/>
    <x v="18524"/>
    <n v="2015"/>
    <s v="New"/>
    <x v="1"/>
  </r>
  <r>
    <x v="0"/>
    <s v="A2389"/>
    <s v="Kids menu"/>
    <x v="18525"/>
    <n v="2015"/>
    <s v="New"/>
    <x v="1"/>
  </r>
  <r>
    <x v="0"/>
    <s v="A2389"/>
    <s v="Tacos"/>
    <x v="18526"/>
    <n v="2015"/>
    <s v="New"/>
    <x v="1"/>
  </r>
  <r>
    <x v="0"/>
    <s v="A2390"/>
    <s v="Burritos"/>
    <x v="18527"/>
    <n v="2015"/>
    <s v="New"/>
    <x v="1"/>
  </r>
  <r>
    <x v="0"/>
    <s v="A2390"/>
    <s v="Drinks"/>
    <x v="18528"/>
    <n v="2015"/>
    <s v="New"/>
    <x v="1"/>
  </r>
  <r>
    <x v="0"/>
    <s v="A2390"/>
    <s v="Kids menu"/>
    <x v="18529"/>
    <n v="2015"/>
    <s v="New"/>
    <x v="1"/>
  </r>
  <r>
    <x v="0"/>
    <s v="A2390"/>
    <s v="Tacos"/>
    <x v="18530"/>
    <n v="2015"/>
    <s v="New"/>
    <x v="1"/>
  </r>
  <r>
    <x v="0"/>
    <s v="A2391"/>
    <s v="Burritos"/>
    <x v="18531"/>
    <n v="2015"/>
    <s v="New"/>
    <x v="1"/>
  </r>
  <r>
    <x v="0"/>
    <s v="A2391"/>
    <s v="Drinks"/>
    <x v="18532"/>
    <n v="2015"/>
    <s v="New"/>
    <x v="1"/>
  </r>
  <r>
    <x v="0"/>
    <s v="A2391"/>
    <s v="Kids menu"/>
    <x v="18533"/>
    <n v="2015"/>
    <s v="New"/>
    <x v="1"/>
  </r>
  <r>
    <x v="0"/>
    <s v="A2391"/>
    <s v="Tacos"/>
    <x v="18534"/>
    <n v="2015"/>
    <s v="New"/>
    <x v="1"/>
  </r>
  <r>
    <x v="0"/>
    <s v="A2392"/>
    <s v="Burritos"/>
    <x v="18535"/>
    <n v="2015"/>
    <s v="New"/>
    <x v="1"/>
  </r>
  <r>
    <x v="0"/>
    <s v="A2392"/>
    <s v="Drinks"/>
    <x v="18536"/>
    <n v="2015"/>
    <s v="New"/>
    <x v="1"/>
  </r>
  <r>
    <x v="0"/>
    <s v="A2392"/>
    <s v="Kids menu"/>
    <x v="18537"/>
    <n v="2015"/>
    <s v="New"/>
    <x v="1"/>
  </r>
  <r>
    <x v="0"/>
    <s v="A2392"/>
    <s v="Tacos"/>
    <x v="18538"/>
    <n v="2015"/>
    <s v="New"/>
    <x v="1"/>
  </r>
  <r>
    <x v="0"/>
    <s v="A2393"/>
    <s v="Burritos"/>
    <x v="18539"/>
    <n v="2015"/>
    <s v="New"/>
    <x v="1"/>
  </r>
  <r>
    <x v="0"/>
    <s v="A2393"/>
    <s v="Drinks"/>
    <x v="18540"/>
    <n v="2015"/>
    <s v="New"/>
    <x v="1"/>
  </r>
  <r>
    <x v="0"/>
    <s v="A2393"/>
    <s v="Kids menu"/>
    <x v="18541"/>
    <n v="2015"/>
    <s v="New"/>
    <x v="1"/>
  </r>
  <r>
    <x v="0"/>
    <s v="A2393"/>
    <s v="Tacos"/>
    <x v="18542"/>
    <n v="2015"/>
    <s v="New"/>
    <x v="1"/>
  </r>
  <r>
    <x v="0"/>
    <s v="A2394"/>
    <s v="Burritos"/>
    <x v="18543"/>
    <n v="2015"/>
    <s v="New"/>
    <x v="1"/>
  </r>
  <r>
    <x v="0"/>
    <s v="A2394"/>
    <s v="Drinks"/>
    <x v="18544"/>
    <n v="2015"/>
    <s v="New"/>
    <x v="1"/>
  </r>
  <r>
    <x v="0"/>
    <s v="A2394"/>
    <s v="Kids menu"/>
    <x v="18545"/>
    <n v="2015"/>
    <s v="New"/>
    <x v="1"/>
  </r>
  <r>
    <x v="0"/>
    <s v="A2394"/>
    <s v="Tacos"/>
    <x v="18546"/>
    <n v="2015"/>
    <s v="New"/>
    <x v="1"/>
  </r>
  <r>
    <x v="0"/>
    <s v="A2395"/>
    <s v="Burritos"/>
    <x v="18547"/>
    <n v="2015"/>
    <s v="New"/>
    <x v="1"/>
  </r>
  <r>
    <x v="0"/>
    <s v="A2395"/>
    <s v="Drinks"/>
    <x v="18548"/>
    <n v="2015"/>
    <s v="New"/>
    <x v="1"/>
  </r>
  <r>
    <x v="0"/>
    <s v="A2395"/>
    <s v="Kids menu"/>
    <x v="18549"/>
    <n v="2015"/>
    <s v="New"/>
    <x v="1"/>
  </r>
  <r>
    <x v="0"/>
    <s v="A2395"/>
    <s v="Tacos"/>
    <x v="18550"/>
    <n v="2015"/>
    <s v="New"/>
    <x v="1"/>
  </r>
  <r>
    <x v="0"/>
    <s v="A2396"/>
    <s v="Burritos"/>
    <x v="18551"/>
    <n v="2015"/>
    <s v="New"/>
    <x v="1"/>
  </r>
  <r>
    <x v="0"/>
    <s v="A2396"/>
    <s v="Drinks"/>
    <x v="18552"/>
    <n v="2015"/>
    <s v="New"/>
    <x v="1"/>
  </r>
  <r>
    <x v="0"/>
    <s v="A2396"/>
    <s v="Kids menu"/>
    <x v="18553"/>
    <n v="2015"/>
    <s v="New"/>
    <x v="1"/>
  </r>
  <r>
    <x v="0"/>
    <s v="A2396"/>
    <s v="Tacos"/>
    <x v="18554"/>
    <n v="2015"/>
    <s v="New"/>
    <x v="1"/>
  </r>
  <r>
    <x v="0"/>
    <s v="A2397"/>
    <s v="Burritos"/>
    <x v="18555"/>
    <n v="2015"/>
    <s v="New"/>
    <x v="1"/>
  </r>
  <r>
    <x v="0"/>
    <s v="A2397"/>
    <s v="Drinks"/>
    <x v="18556"/>
    <n v="2015"/>
    <s v="New"/>
    <x v="1"/>
  </r>
  <r>
    <x v="0"/>
    <s v="A2397"/>
    <s v="Kids menu"/>
    <x v="18557"/>
    <n v="2015"/>
    <s v="New"/>
    <x v="1"/>
  </r>
  <r>
    <x v="0"/>
    <s v="A2397"/>
    <s v="Tacos"/>
    <x v="18558"/>
    <n v="2015"/>
    <s v="New"/>
    <x v="1"/>
  </r>
  <r>
    <x v="0"/>
    <s v="A2398"/>
    <s v="Burritos"/>
    <x v="18559"/>
    <n v="2015"/>
    <s v="New"/>
    <x v="1"/>
  </r>
  <r>
    <x v="0"/>
    <s v="A2398"/>
    <s v="Drinks"/>
    <x v="18560"/>
    <n v="2015"/>
    <s v="New"/>
    <x v="1"/>
  </r>
  <r>
    <x v="0"/>
    <s v="A2398"/>
    <s v="Kids menu"/>
    <x v="18561"/>
    <n v="2015"/>
    <s v="New"/>
    <x v="1"/>
  </r>
  <r>
    <x v="0"/>
    <s v="A2398"/>
    <s v="Tacos"/>
    <x v="18562"/>
    <n v="2015"/>
    <s v="New"/>
    <x v="1"/>
  </r>
  <r>
    <x v="0"/>
    <s v="A2399"/>
    <s v="Burritos"/>
    <x v="18563"/>
    <n v="2015"/>
    <s v="New"/>
    <x v="1"/>
  </r>
  <r>
    <x v="0"/>
    <s v="A2399"/>
    <s v="Drinks"/>
    <x v="18564"/>
    <n v="2015"/>
    <s v="New"/>
    <x v="1"/>
  </r>
  <r>
    <x v="0"/>
    <s v="A2399"/>
    <s v="Kids menu"/>
    <x v="18565"/>
    <n v="2015"/>
    <s v="New"/>
    <x v="1"/>
  </r>
  <r>
    <x v="0"/>
    <s v="A2399"/>
    <s v="Tacos"/>
    <x v="18566"/>
    <n v="2015"/>
    <s v="New"/>
    <x v="1"/>
  </r>
  <r>
    <x v="0"/>
    <s v="A2400"/>
    <s v="Burritos"/>
    <x v="18567"/>
    <n v="2015"/>
    <s v="New"/>
    <x v="1"/>
  </r>
  <r>
    <x v="0"/>
    <s v="A2400"/>
    <s v="Drinks"/>
    <x v="18568"/>
    <n v="2015"/>
    <s v="New"/>
    <x v="1"/>
  </r>
  <r>
    <x v="0"/>
    <s v="A2400"/>
    <s v="Kids menu"/>
    <x v="18569"/>
    <n v="2015"/>
    <s v="New"/>
    <x v="1"/>
  </r>
  <r>
    <x v="0"/>
    <s v="A2400"/>
    <s v="Tacos"/>
    <x v="18570"/>
    <n v="2015"/>
    <s v="New"/>
    <x v="1"/>
  </r>
  <r>
    <x v="0"/>
    <s v="A2401"/>
    <s v="Burritos"/>
    <x v="18571"/>
    <n v="2015"/>
    <s v="New"/>
    <x v="1"/>
  </r>
  <r>
    <x v="0"/>
    <s v="A2401"/>
    <s v="Drinks"/>
    <x v="18572"/>
    <n v="2015"/>
    <s v="New"/>
    <x v="1"/>
  </r>
  <r>
    <x v="0"/>
    <s v="A2401"/>
    <s v="Kids menu"/>
    <x v="18573"/>
    <n v="2015"/>
    <s v="New"/>
    <x v="1"/>
  </r>
  <r>
    <x v="0"/>
    <s v="A2401"/>
    <s v="Tacos"/>
    <x v="18574"/>
    <n v="2015"/>
    <s v="New"/>
    <x v="1"/>
  </r>
  <r>
    <x v="0"/>
    <s v="A2402"/>
    <s v="Burritos"/>
    <x v="18575"/>
    <n v="2015"/>
    <s v="New"/>
    <x v="1"/>
  </r>
  <r>
    <x v="0"/>
    <s v="A2402"/>
    <s v="Drinks"/>
    <x v="18576"/>
    <n v="2015"/>
    <s v="New"/>
    <x v="1"/>
  </r>
  <r>
    <x v="0"/>
    <s v="A2402"/>
    <s v="Kids menu"/>
    <x v="18577"/>
    <n v="2015"/>
    <s v="New"/>
    <x v="1"/>
  </r>
  <r>
    <x v="0"/>
    <s v="A2402"/>
    <s v="Tacos"/>
    <x v="18578"/>
    <n v="2015"/>
    <s v="New"/>
    <x v="1"/>
  </r>
  <r>
    <x v="0"/>
    <s v="A2403"/>
    <s v="Burritos"/>
    <x v="18579"/>
    <n v="2015"/>
    <s v="New"/>
    <x v="1"/>
  </r>
  <r>
    <x v="0"/>
    <s v="A2403"/>
    <s v="Drinks"/>
    <x v="18580"/>
    <n v="2015"/>
    <s v="New"/>
    <x v="1"/>
  </r>
  <r>
    <x v="0"/>
    <s v="A2403"/>
    <s v="Kids menu"/>
    <x v="18581"/>
    <n v="2015"/>
    <s v="New"/>
    <x v="1"/>
  </r>
  <r>
    <x v="0"/>
    <s v="A2403"/>
    <s v="Tacos"/>
    <x v="18582"/>
    <n v="2015"/>
    <s v="New"/>
    <x v="1"/>
  </r>
  <r>
    <x v="0"/>
    <s v="A2404"/>
    <s v="Burritos"/>
    <x v="18583"/>
    <n v="2015"/>
    <s v="New"/>
    <x v="1"/>
  </r>
  <r>
    <x v="0"/>
    <s v="A2404"/>
    <s v="Drinks"/>
    <x v="18584"/>
    <n v="2015"/>
    <s v="New"/>
    <x v="1"/>
  </r>
  <r>
    <x v="0"/>
    <s v="A2404"/>
    <s v="Kids menu"/>
    <x v="18585"/>
    <n v="2015"/>
    <s v="New"/>
    <x v="1"/>
  </r>
  <r>
    <x v="0"/>
    <s v="A2404"/>
    <s v="Tacos"/>
    <x v="18586"/>
    <n v="2015"/>
    <s v="New"/>
    <x v="1"/>
  </r>
  <r>
    <x v="0"/>
    <s v="A2405"/>
    <s v="Burritos"/>
    <x v="18587"/>
    <n v="2015"/>
    <s v="New"/>
    <x v="1"/>
  </r>
  <r>
    <x v="0"/>
    <s v="A2405"/>
    <s v="Drinks"/>
    <x v="18588"/>
    <n v="2015"/>
    <s v="New"/>
    <x v="1"/>
  </r>
  <r>
    <x v="0"/>
    <s v="A2405"/>
    <s v="Kids menu"/>
    <x v="18589"/>
    <n v="2015"/>
    <s v="New"/>
    <x v="1"/>
  </r>
  <r>
    <x v="0"/>
    <s v="A2405"/>
    <s v="Tacos"/>
    <x v="18590"/>
    <n v="2015"/>
    <s v="New"/>
    <x v="1"/>
  </r>
  <r>
    <x v="0"/>
    <s v="A2406"/>
    <s v="Burritos"/>
    <x v="18591"/>
    <n v="2015"/>
    <s v="New"/>
    <x v="1"/>
  </r>
  <r>
    <x v="0"/>
    <s v="A2406"/>
    <s v="Drinks"/>
    <x v="18592"/>
    <n v="2015"/>
    <s v="New"/>
    <x v="1"/>
  </r>
  <r>
    <x v="0"/>
    <s v="A2406"/>
    <s v="Kids menu"/>
    <x v="18593"/>
    <n v="2015"/>
    <s v="New"/>
    <x v="1"/>
  </r>
  <r>
    <x v="0"/>
    <s v="A2406"/>
    <s v="Tacos"/>
    <x v="18594"/>
    <n v="2015"/>
    <s v="New"/>
    <x v="1"/>
  </r>
  <r>
    <x v="0"/>
    <s v="A2407"/>
    <s v="Burritos"/>
    <x v="18595"/>
    <n v="2015"/>
    <s v="New"/>
    <x v="1"/>
  </r>
  <r>
    <x v="0"/>
    <s v="A2407"/>
    <s v="Drinks"/>
    <x v="18596"/>
    <n v="2015"/>
    <s v="New"/>
    <x v="1"/>
  </r>
  <r>
    <x v="0"/>
    <s v="A2407"/>
    <s v="Kids menu"/>
    <x v="18597"/>
    <n v="2015"/>
    <s v="New"/>
    <x v="1"/>
  </r>
  <r>
    <x v="0"/>
    <s v="A2407"/>
    <s v="Tacos"/>
    <x v="18598"/>
    <n v="2015"/>
    <s v="New"/>
    <x v="1"/>
  </r>
  <r>
    <x v="0"/>
    <s v="A2408"/>
    <s v="Burritos"/>
    <x v="18599"/>
    <n v="2015"/>
    <s v="New"/>
    <x v="1"/>
  </r>
  <r>
    <x v="0"/>
    <s v="A2408"/>
    <s v="Drinks"/>
    <x v="18600"/>
    <n v="2015"/>
    <s v="New"/>
    <x v="1"/>
  </r>
  <r>
    <x v="0"/>
    <s v="A2408"/>
    <s v="Kids menu"/>
    <x v="18601"/>
    <n v="2015"/>
    <s v="New"/>
    <x v="1"/>
  </r>
  <r>
    <x v="0"/>
    <s v="A2408"/>
    <s v="Tacos"/>
    <x v="18602"/>
    <n v="2015"/>
    <s v="New"/>
    <x v="1"/>
  </r>
  <r>
    <x v="0"/>
    <s v="A2409"/>
    <s v="Burritos"/>
    <x v="18603"/>
    <n v="2015"/>
    <s v="New"/>
    <x v="1"/>
  </r>
  <r>
    <x v="0"/>
    <s v="A2409"/>
    <s v="Drinks"/>
    <x v="18604"/>
    <n v="2015"/>
    <s v="New"/>
    <x v="1"/>
  </r>
  <r>
    <x v="0"/>
    <s v="A2409"/>
    <s v="Kids menu"/>
    <x v="18605"/>
    <n v="2015"/>
    <s v="New"/>
    <x v="1"/>
  </r>
  <r>
    <x v="0"/>
    <s v="A2409"/>
    <s v="Tacos"/>
    <x v="18606"/>
    <n v="2015"/>
    <s v="New"/>
    <x v="1"/>
  </r>
  <r>
    <x v="0"/>
    <s v="A2410"/>
    <s v="Burritos"/>
    <x v="18607"/>
    <n v="2015"/>
    <s v="New"/>
    <x v="1"/>
  </r>
  <r>
    <x v="0"/>
    <s v="A2410"/>
    <s v="Drinks"/>
    <x v="18608"/>
    <n v="2015"/>
    <s v="New"/>
    <x v="1"/>
  </r>
  <r>
    <x v="0"/>
    <s v="A2410"/>
    <s v="Kids menu"/>
    <x v="18609"/>
    <n v="2015"/>
    <s v="New"/>
    <x v="1"/>
  </r>
  <r>
    <x v="0"/>
    <s v="A2410"/>
    <s v="Tacos"/>
    <x v="18610"/>
    <n v="2015"/>
    <s v="New"/>
    <x v="1"/>
  </r>
  <r>
    <x v="0"/>
    <s v="A2411"/>
    <s v="Burritos"/>
    <x v="18611"/>
    <n v="2015"/>
    <s v="New"/>
    <x v="1"/>
  </r>
  <r>
    <x v="0"/>
    <s v="A2411"/>
    <s v="Drinks"/>
    <x v="18612"/>
    <n v="2015"/>
    <s v="New"/>
    <x v="1"/>
  </r>
  <r>
    <x v="0"/>
    <s v="A2411"/>
    <s v="Kids menu"/>
    <x v="18613"/>
    <n v="2015"/>
    <s v="New"/>
    <x v="1"/>
  </r>
  <r>
    <x v="0"/>
    <s v="A2411"/>
    <s v="Tacos"/>
    <x v="18614"/>
    <n v="2015"/>
    <s v="New"/>
    <x v="1"/>
  </r>
  <r>
    <x v="0"/>
    <s v="A2412"/>
    <s v="Burritos"/>
    <x v="18615"/>
    <n v="2015"/>
    <s v="New"/>
    <x v="1"/>
  </r>
  <r>
    <x v="0"/>
    <s v="A2412"/>
    <s v="Drinks"/>
    <x v="18616"/>
    <n v="2015"/>
    <s v="New"/>
    <x v="1"/>
  </r>
  <r>
    <x v="0"/>
    <s v="A2412"/>
    <s v="Kids menu"/>
    <x v="18617"/>
    <n v="2015"/>
    <s v="New"/>
    <x v="1"/>
  </r>
  <r>
    <x v="0"/>
    <s v="A2412"/>
    <s v="Tacos"/>
    <x v="18618"/>
    <n v="2015"/>
    <s v="New"/>
    <x v="1"/>
  </r>
  <r>
    <x v="0"/>
    <s v="A2413"/>
    <s v="Burritos"/>
    <x v="18619"/>
    <n v="2015"/>
    <s v="New"/>
    <x v="1"/>
  </r>
  <r>
    <x v="0"/>
    <s v="A2413"/>
    <s v="Drinks"/>
    <x v="18620"/>
    <n v="2015"/>
    <s v="New"/>
    <x v="1"/>
  </r>
  <r>
    <x v="0"/>
    <s v="A2413"/>
    <s v="Kids menu"/>
    <x v="18621"/>
    <n v="2015"/>
    <s v="New"/>
    <x v="1"/>
  </r>
  <r>
    <x v="0"/>
    <s v="A2413"/>
    <s v="Tacos"/>
    <x v="18622"/>
    <n v="2015"/>
    <s v="New"/>
    <x v="1"/>
  </r>
  <r>
    <x v="0"/>
    <s v="A2414"/>
    <s v="Burritos"/>
    <x v="18623"/>
    <n v="2015"/>
    <s v="New"/>
    <x v="1"/>
  </r>
  <r>
    <x v="0"/>
    <s v="A2414"/>
    <s v="Drinks"/>
    <x v="18624"/>
    <n v="2015"/>
    <s v="New"/>
    <x v="1"/>
  </r>
  <r>
    <x v="0"/>
    <s v="A2414"/>
    <s v="Kids menu"/>
    <x v="18625"/>
    <n v="2015"/>
    <s v="New"/>
    <x v="1"/>
  </r>
  <r>
    <x v="0"/>
    <s v="A2414"/>
    <s v="Tacos"/>
    <x v="18626"/>
    <n v="2015"/>
    <s v="New"/>
    <x v="1"/>
  </r>
  <r>
    <x v="0"/>
    <s v="A2415"/>
    <s v="Burritos"/>
    <x v="18627"/>
    <n v="2015"/>
    <s v="New"/>
    <x v="1"/>
  </r>
  <r>
    <x v="0"/>
    <s v="A2415"/>
    <s v="Drinks"/>
    <x v="18628"/>
    <n v="2015"/>
    <s v="New"/>
    <x v="1"/>
  </r>
  <r>
    <x v="0"/>
    <s v="A2415"/>
    <s v="Kids menu"/>
    <x v="18629"/>
    <n v="2015"/>
    <s v="New"/>
    <x v="1"/>
  </r>
  <r>
    <x v="0"/>
    <s v="A2415"/>
    <s v="Tacos"/>
    <x v="18630"/>
    <n v="2015"/>
    <s v="New"/>
    <x v="1"/>
  </r>
  <r>
    <x v="0"/>
    <s v="A2416"/>
    <s v="Burritos"/>
    <x v="18631"/>
    <n v="2015"/>
    <s v="New"/>
    <x v="1"/>
  </r>
  <r>
    <x v="0"/>
    <s v="A2416"/>
    <s v="Drinks"/>
    <x v="18632"/>
    <n v="2015"/>
    <s v="New"/>
    <x v="1"/>
  </r>
  <r>
    <x v="0"/>
    <s v="A2416"/>
    <s v="Kids menu"/>
    <x v="18633"/>
    <n v="2015"/>
    <s v="New"/>
    <x v="1"/>
  </r>
  <r>
    <x v="0"/>
    <s v="A2416"/>
    <s v="Tacos"/>
    <x v="18634"/>
    <n v="2015"/>
    <s v="New"/>
    <x v="1"/>
  </r>
  <r>
    <x v="0"/>
    <s v="A2417"/>
    <s v="Burritos"/>
    <x v="18635"/>
    <n v="2015"/>
    <s v="New"/>
    <x v="1"/>
  </r>
  <r>
    <x v="0"/>
    <s v="A2417"/>
    <s v="Drinks"/>
    <x v="18636"/>
    <n v="2015"/>
    <s v="New"/>
    <x v="1"/>
  </r>
  <r>
    <x v="0"/>
    <s v="A2417"/>
    <s v="Kids menu"/>
    <x v="18637"/>
    <n v="2015"/>
    <s v="New"/>
    <x v="1"/>
  </r>
  <r>
    <x v="0"/>
    <s v="A2417"/>
    <s v="Tacos"/>
    <x v="18638"/>
    <n v="2015"/>
    <s v="New"/>
    <x v="1"/>
  </r>
  <r>
    <x v="0"/>
    <s v="A2418"/>
    <s v="Burritos"/>
    <x v="18639"/>
    <n v="2015"/>
    <s v="New"/>
    <x v="1"/>
  </r>
  <r>
    <x v="0"/>
    <s v="A2418"/>
    <s v="Drinks"/>
    <x v="18640"/>
    <n v="2015"/>
    <s v="New"/>
    <x v="1"/>
  </r>
  <r>
    <x v="0"/>
    <s v="A2418"/>
    <s v="Kids menu"/>
    <x v="18641"/>
    <n v="2015"/>
    <s v="New"/>
    <x v="1"/>
  </r>
  <r>
    <x v="0"/>
    <s v="A2418"/>
    <s v="Tacos"/>
    <x v="18642"/>
    <n v="2015"/>
    <s v="New"/>
    <x v="1"/>
  </r>
  <r>
    <x v="0"/>
    <s v="A2419"/>
    <s v="Burritos"/>
    <x v="18643"/>
    <n v="2015"/>
    <s v="New"/>
    <x v="1"/>
  </r>
  <r>
    <x v="0"/>
    <s v="A2419"/>
    <s v="Drinks"/>
    <x v="18644"/>
    <n v="2015"/>
    <s v="New"/>
    <x v="1"/>
  </r>
  <r>
    <x v="0"/>
    <s v="A2419"/>
    <s v="Kids menu"/>
    <x v="18645"/>
    <n v="2015"/>
    <s v="New"/>
    <x v="1"/>
  </r>
  <r>
    <x v="0"/>
    <s v="A2419"/>
    <s v="Tacos"/>
    <x v="18646"/>
    <n v="2015"/>
    <s v="New"/>
    <x v="1"/>
  </r>
  <r>
    <x v="0"/>
    <s v="A2420"/>
    <s v="Burritos"/>
    <x v="18647"/>
    <n v="2015"/>
    <s v="New"/>
    <x v="1"/>
  </r>
  <r>
    <x v="0"/>
    <s v="A2420"/>
    <s v="Drinks"/>
    <x v="18648"/>
    <n v="2015"/>
    <s v="New"/>
    <x v="1"/>
  </r>
  <r>
    <x v="0"/>
    <s v="A2420"/>
    <s v="Kids menu"/>
    <x v="18649"/>
    <n v="2015"/>
    <s v="New"/>
    <x v="1"/>
  </r>
  <r>
    <x v="0"/>
    <s v="A2420"/>
    <s v="Tacos"/>
    <x v="18650"/>
    <n v="2015"/>
    <s v="New"/>
    <x v="1"/>
  </r>
  <r>
    <x v="0"/>
    <s v="A2421"/>
    <s v="Burritos"/>
    <x v="18651"/>
    <n v="2015"/>
    <s v="New"/>
    <x v="1"/>
  </r>
  <r>
    <x v="0"/>
    <s v="A2421"/>
    <s v="Drinks"/>
    <x v="18652"/>
    <n v="2015"/>
    <s v="New"/>
    <x v="1"/>
  </r>
  <r>
    <x v="0"/>
    <s v="A2421"/>
    <s v="Kids menu"/>
    <x v="18653"/>
    <n v="2015"/>
    <s v="New"/>
    <x v="1"/>
  </r>
  <r>
    <x v="0"/>
    <s v="A2421"/>
    <s v="Tacos"/>
    <x v="18654"/>
    <n v="2015"/>
    <s v="New"/>
    <x v="1"/>
  </r>
  <r>
    <x v="0"/>
    <s v="A2422"/>
    <s v="Burritos"/>
    <x v="18655"/>
    <n v="2015"/>
    <s v="New"/>
    <x v="1"/>
  </r>
  <r>
    <x v="0"/>
    <s v="A2422"/>
    <s v="Drinks"/>
    <x v="18656"/>
    <n v="2015"/>
    <s v="New"/>
    <x v="1"/>
  </r>
  <r>
    <x v="0"/>
    <s v="A2422"/>
    <s v="Kids menu"/>
    <x v="18657"/>
    <n v="2015"/>
    <s v="New"/>
    <x v="1"/>
  </r>
  <r>
    <x v="0"/>
    <s v="A2422"/>
    <s v="Tacos"/>
    <x v="18658"/>
    <n v="2015"/>
    <s v="New"/>
    <x v="1"/>
  </r>
  <r>
    <x v="0"/>
    <s v="A2423"/>
    <s v="Burritos"/>
    <x v="18659"/>
    <n v="2015"/>
    <s v="New"/>
    <x v="1"/>
  </r>
  <r>
    <x v="0"/>
    <s v="A2423"/>
    <s v="Drinks"/>
    <x v="18660"/>
    <n v="2015"/>
    <s v="New"/>
    <x v="1"/>
  </r>
  <r>
    <x v="0"/>
    <s v="A2423"/>
    <s v="Kids menu"/>
    <x v="18661"/>
    <n v="2015"/>
    <s v="New"/>
    <x v="1"/>
  </r>
  <r>
    <x v="0"/>
    <s v="A2423"/>
    <s v="Tacos"/>
    <x v="18662"/>
    <n v="2015"/>
    <s v="New"/>
    <x v="1"/>
  </r>
  <r>
    <x v="0"/>
    <s v="A2424"/>
    <s v="Burritos"/>
    <x v="18663"/>
    <n v="2015"/>
    <s v="New"/>
    <x v="1"/>
  </r>
  <r>
    <x v="0"/>
    <s v="A2424"/>
    <s v="Drinks"/>
    <x v="18664"/>
    <n v="2015"/>
    <s v="New"/>
    <x v="1"/>
  </r>
  <r>
    <x v="0"/>
    <s v="A2424"/>
    <s v="Kids menu"/>
    <x v="18665"/>
    <n v="2015"/>
    <s v="New"/>
    <x v="1"/>
  </r>
  <r>
    <x v="0"/>
    <s v="A2424"/>
    <s v="Tacos"/>
    <x v="18666"/>
    <n v="2015"/>
    <s v="New"/>
    <x v="1"/>
  </r>
  <r>
    <x v="0"/>
    <s v="A2425"/>
    <s v="Burritos"/>
    <x v="18667"/>
    <n v="2015"/>
    <s v="New"/>
    <x v="1"/>
  </r>
  <r>
    <x v="0"/>
    <s v="A2425"/>
    <s v="Drinks"/>
    <x v="18668"/>
    <n v="2015"/>
    <s v="New"/>
    <x v="1"/>
  </r>
  <r>
    <x v="0"/>
    <s v="A2425"/>
    <s v="Kids menu"/>
    <x v="18669"/>
    <n v="2015"/>
    <s v="New"/>
    <x v="1"/>
  </r>
  <r>
    <x v="0"/>
    <s v="A2425"/>
    <s v="Tacos"/>
    <x v="18670"/>
    <n v="2015"/>
    <s v="New"/>
    <x v="1"/>
  </r>
  <r>
    <x v="0"/>
    <s v="A2426"/>
    <s v="Burritos"/>
    <x v="18671"/>
    <n v="2015"/>
    <s v="New"/>
    <x v="1"/>
  </r>
  <r>
    <x v="0"/>
    <s v="A2426"/>
    <s v="Drinks"/>
    <x v="18672"/>
    <n v="2015"/>
    <s v="New"/>
    <x v="1"/>
  </r>
  <r>
    <x v="0"/>
    <s v="A2426"/>
    <s v="Kids menu"/>
    <x v="18673"/>
    <n v="2015"/>
    <s v="New"/>
    <x v="1"/>
  </r>
  <r>
    <x v="0"/>
    <s v="A2426"/>
    <s v="Tacos"/>
    <x v="18674"/>
    <n v="2015"/>
    <s v="New"/>
    <x v="1"/>
  </r>
  <r>
    <x v="0"/>
    <s v="A2427"/>
    <s v="Burritos"/>
    <x v="18675"/>
    <n v="2015"/>
    <s v="New"/>
    <x v="1"/>
  </r>
  <r>
    <x v="0"/>
    <s v="A2427"/>
    <s v="Drinks"/>
    <x v="18676"/>
    <n v="2015"/>
    <s v="New"/>
    <x v="1"/>
  </r>
  <r>
    <x v="0"/>
    <s v="A2427"/>
    <s v="Kids menu"/>
    <x v="18677"/>
    <n v="2015"/>
    <s v="New"/>
    <x v="1"/>
  </r>
  <r>
    <x v="0"/>
    <s v="A2427"/>
    <s v="Tacos"/>
    <x v="18678"/>
    <n v="2015"/>
    <s v="New"/>
    <x v="1"/>
  </r>
  <r>
    <x v="0"/>
    <s v="A2428"/>
    <s v="Burritos"/>
    <x v="18679"/>
    <n v="2015"/>
    <s v="New"/>
    <x v="1"/>
  </r>
  <r>
    <x v="0"/>
    <s v="A2428"/>
    <s v="Drinks"/>
    <x v="18680"/>
    <n v="2015"/>
    <s v="New"/>
    <x v="1"/>
  </r>
  <r>
    <x v="0"/>
    <s v="A2428"/>
    <s v="Kids menu"/>
    <x v="18681"/>
    <n v="2015"/>
    <s v="New"/>
    <x v="1"/>
  </r>
  <r>
    <x v="0"/>
    <s v="A2428"/>
    <s v="Tacos"/>
    <x v="18682"/>
    <n v="2015"/>
    <s v="New"/>
    <x v="1"/>
  </r>
  <r>
    <x v="0"/>
    <s v="A2429"/>
    <s v="Burritos"/>
    <x v="18683"/>
    <n v="2015"/>
    <s v="New"/>
    <x v="1"/>
  </r>
  <r>
    <x v="0"/>
    <s v="A2429"/>
    <s v="Drinks"/>
    <x v="18684"/>
    <n v="2015"/>
    <s v="New"/>
    <x v="1"/>
  </r>
  <r>
    <x v="0"/>
    <s v="A2429"/>
    <s v="Kids menu"/>
    <x v="18685"/>
    <n v="2015"/>
    <s v="New"/>
    <x v="1"/>
  </r>
  <r>
    <x v="0"/>
    <s v="A2429"/>
    <s v="Tacos"/>
    <x v="18686"/>
    <n v="2015"/>
    <s v="New"/>
    <x v="1"/>
  </r>
  <r>
    <x v="0"/>
    <s v="A2430"/>
    <s v="Burritos"/>
    <x v="18687"/>
    <n v="2015"/>
    <s v="New"/>
    <x v="1"/>
  </r>
  <r>
    <x v="0"/>
    <s v="A2430"/>
    <s v="Drinks"/>
    <x v="18688"/>
    <n v="2015"/>
    <s v="New"/>
    <x v="1"/>
  </r>
  <r>
    <x v="0"/>
    <s v="A2430"/>
    <s v="Kids menu"/>
    <x v="18689"/>
    <n v="2015"/>
    <s v="New"/>
    <x v="1"/>
  </r>
  <r>
    <x v="0"/>
    <s v="A2430"/>
    <s v="Tacos"/>
    <x v="18690"/>
    <n v="2015"/>
    <s v="New"/>
    <x v="1"/>
  </r>
  <r>
    <x v="0"/>
    <s v="A2431"/>
    <s v="Burritos"/>
    <x v="18691"/>
    <n v="2015"/>
    <s v="New"/>
    <x v="1"/>
  </r>
  <r>
    <x v="0"/>
    <s v="A2431"/>
    <s v="Drinks"/>
    <x v="18692"/>
    <n v="2015"/>
    <s v="New"/>
    <x v="1"/>
  </r>
  <r>
    <x v="0"/>
    <s v="A2431"/>
    <s v="Kids menu"/>
    <x v="18693"/>
    <n v="2015"/>
    <s v="New"/>
    <x v="1"/>
  </r>
  <r>
    <x v="0"/>
    <s v="A2431"/>
    <s v="Tacos"/>
    <x v="18694"/>
    <n v="2015"/>
    <s v="New"/>
    <x v="1"/>
  </r>
  <r>
    <x v="0"/>
    <s v="A2432"/>
    <s v="Burritos"/>
    <x v="18695"/>
    <n v="2015"/>
    <s v="New"/>
    <x v="1"/>
  </r>
  <r>
    <x v="0"/>
    <s v="A2432"/>
    <s v="Drinks"/>
    <x v="18696"/>
    <n v="2015"/>
    <s v="New"/>
    <x v="1"/>
  </r>
  <r>
    <x v="0"/>
    <s v="A2432"/>
    <s v="Kids menu"/>
    <x v="18697"/>
    <n v="2015"/>
    <s v="New"/>
    <x v="1"/>
  </r>
  <r>
    <x v="0"/>
    <s v="A2432"/>
    <s v="Tacos"/>
    <x v="18698"/>
    <n v="2015"/>
    <s v="New"/>
    <x v="1"/>
  </r>
  <r>
    <x v="0"/>
    <s v="A2433"/>
    <s v="Burritos"/>
    <x v="18699"/>
    <n v="2015"/>
    <s v="New"/>
    <x v="1"/>
  </r>
  <r>
    <x v="0"/>
    <s v="A2433"/>
    <s v="Drinks"/>
    <x v="18700"/>
    <n v="2015"/>
    <s v="New"/>
    <x v="1"/>
  </r>
  <r>
    <x v="0"/>
    <s v="A2433"/>
    <s v="Kids menu"/>
    <x v="18701"/>
    <n v="2015"/>
    <s v="New"/>
    <x v="1"/>
  </r>
  <r>
    <x v="0"/>
    <s v="A2433"/>
    <s v="Tacos"/>
    <x v="18702"/>
    <n v="2015"/>
    <s v="New"/>
    <x v="1"/>
  </r>
  <r>
    <x v="0"/>
    <s v="A2434"/>
    <s v="Burritos"/>
    <x v="18703"/>
    <n v="2015"/>
    <s v="New"/>
    <x v="1"/>
  </r>
  <r>
    <x v="0"/>
    <s v="A2434"/>
    <s v="Drinks"/>
    <x v="18704"/>
    <n v="2015"/>
    <s v="New"/>
    <x v="1"/>
  </r>
  <r>
    <x v="0"/>
    <s v="A2434"/>
    <s v="Kids menu"/>
    <x v="18705"/>
    <n v="2015"/>
    <s v="New"/>
    <x v="1"/>
  </r>
  <r>
    <x v="0"/>
    <s v="A2434"/>
    <s v="Tacos"/>
    <x v="18706"/>
    <n v="2015"/>
    <s v="New"/>
    <x v="1"/>
  </r>
  <r>
    <x v="0"/>
    <s v="A2435"/>
    <s v="Burritos"/>
    <x v="18707"/>
    <n v="2015"/>
    <s v="New"/>
    <x v="1"/>
  </r>
  <r>
    <x v="0"/>
    <s v="A2435"/>
    <s v="Drinks"/>
    <x v="18708"/>
    <n v="2015"/>
    <s v="New"/>
    <x v="1"/>
  </r>
  <r>
    <x v="0"/>
    <s v="A2435"/>
    <s v="Kids menu"/>
    <x v="18709"/>
    <n v="2015"/>
    <s v="New"/>
    <x v="1"/>
  </r>
  <r>
    <x v="0"/>
    <s v="A2435"/>
    <s v="Tacos"/>
    <x v="18710"/>
    <n v="2015"/>
    <s v="New"/>
    <x v="1"/>
  </r>
  <r>
    <x v="0"/>
    <s v="A2436"/>
    <s v="Burritos"/>
    <x v="18711"/>
    <n v="2015"/>
    <s v="New"/>
    <x v="1"/>
  </r>
  <r>
    <x v="0"/>
    <s v="A2436"/>
    <s v="Drinks"/>
    <x v="18712"/>
    <n v="2015"/>
    <s v="New"/>
    <x v="1"/>
  </r>
  <r>
    <x v="0"/>
    <s v="A2436"/>
    <s v="Kids menu"/>
    <x v="18713"/>
    <n v="2015"/>
    <s v="New"/>
    <x v="1"/>
  </r>
  <r>
    <x v="0"/>
    <s v="A2436"/>
    <s v="Tacos"/>
    <x v="18714"/>
    <n v="2015"/>
    <s v="New"/>
    <x v="1"/>
  </r>
  <r>
    <x v="0"/>
    <s v="A2437"/>
    <s v="Burritos"/>
    <x v="18715"/>
    <n v="2015"/>
    <s v="New"/>
    <x v="1"/>
  </r>
  <r>
    <x v="0"/>
    <s v="A2437"/>
    <s v="Drinks"/>
    <x v="18716"/>
    <n v="2015"/>
    <s v="New"/>
    <x v="1"/>
  </r>
  <r>
    <x v="0"/>
    <s v="A2437"/>
    <s v="Kids menu"/>
    <x v="18717"/>
    <n v="2015"/>
    <s v="New"/>
    <x v="1"/>
  </r>
  <r>
    <x v="0"/>
    <s v="A2437"/>
    <s v="Tacos"/>
    <x v="18718"/>
    <n v="2015"/>
    <s v="New"/>
    <x v="1"/>
  </r>
  <r>
    <x v="0"/>
    <s v="A2438"/>
    <s v="Burritos"/>
    <x v="18719"/>
    <n v="2015"/>
    <s v="New"/>
    <x v="1"/>
  </r>
  <r>
    <x v="0"/>
    <s v="A2438"/>
    <s v="Drinks"/>
    <x v="18720"/>
    <n v="2015"/>
    <s v="New"/>
    <x v="1"/>
  </r>
  <r>
    <x v="0"/>
    <s v="A2438"/>
    <s v="Kids menu"/>
    <x v="18721"/>
    <n v="2015"/>
    <s v="New"/>
    <x v="1"/>
  </r>
  <r>
    <x v="0"/>
    <s v="A2438"/>
    <s v="Tacos"/>
    <x v="18722"/>
    <n v="2015"/>
    <s v="New"/>
    <x v="1"/>
  </r>
  <r>
    <x v="0"/>
    <s v="A2439"/>
    <s v="Burritos"/>
    <x v="18723"/>
    <n v="2015"/>
    <s v="New"/>
    <x v="1"/>
  </r>
  <r>
    <x v="0"/>
    <s v="A2439"/>
    <s v="Drinks"/>
    <x v="18724"/>
    <n v="2015"/>
    <s v="New"/>
    <x v="1"/>
  </r>
  <r>
    <x v="0"/>
    <s v="A2439"/>
    <s v="Kids menu"/>
    <x v="18725"/>
    <n v="2015"/>
    <s v="New"/>
    <x v="1"/>
  </r>
  <r>
    <x v="0"/>
    <s v="A2439"/>
    <s v="Tacos"/>
    <x v="18726"/>
    <n v="2015"/>
    <s v="New"/>
    <x v="1"/>
  </r>
  <r>
    <x v="0"/>
    <s v="A2440"/>
    <s v="Burritos"/>
    <x v="18727"/>
    <n v="2015"/>
    <s v="New"/>
    <x v="1"/>
  </r>
  <r>
    <x v="0"/>
    <s v="A2440"/>
    <s v="Drinks"/>
    <x v="18728"/>
    <n v="2015"/>
    <s v="New"/>
    <x v="1"/>
  </r>
  <r>
    <x v="0"/>
    <s v="A2440"/>
    <s v="Kids menu"/>
    <x v="18729"/>
    <n v="2015"/>
    <s v="New"/>
    <x v="1"/>
  </r>
  <r>
    <x v="0"/>
    <s v="A2440"/>
    <s v="Tacos"/>
    <x v="18730"/>
    <n v="2015"/>
    <s v="New"/>
    <x v="1"/>
  </r>
  <r>
    <x v="0"/>
    <s v="A2441"/>
    <s v="Burritos"/>
    <x v="18731"/>
    <n v="2015"/>
    <s v="New"/>
    <x v="1"/>
  </r>
  <r>
    <x v="0"/>
    <s v="A2441"/>
    <s v="Drinks"/>
    <x v="18732"/>
    <n v="2015"/>
    <s v="New"/>
    <x v="1"/>
  </r>
  <r>
    <x v="0"/>
    <s v="A2441"/>
    <s v="Kids menu"/>
    <x v="18733"/>
    <n v="2015"/>
    <s v="New"/>
    <x v="1"/>
  </r>
  <r>
    <x v="0"/>
    <s v="A2441"/>
    <s v="Tacos"/>
    <x v="18734"/>
    <n v="2015"/>
    <s v="New"/>
    <x v="1"/>
  </r>
  <r>
    <x v="0"/>
    <s v="A2442"/>
    <s v="Burritos"/>
    <x v="18735"/>
    <n v="2015"/>
    <s v="New"/>
    <x v="1"/>
  </r>
  <r>
    <x v="0"/>
    <s v="A2442"/>
    <s v="Drinks"/>
    <x v="18736"/>
    <n v="2015"/>
    <s v="New"/>
    <x v="1"/>
  </r>
  <r>
    <x v="0"/>
    <s v="A2442"/>
    <s v="Kids menu"/>
    <x v="18737"/>
    <n v="2015"/>
    <s v="New"/>
    <x v="1"/>
  </r>
  <r>
    <x v="0"/>
    <s v="A2442"/>
    <s v="Tacos"/>
    <x v="18738"/>
    <n v="2015"/>
    <s v="New"/>
    <x v="1"/>
  </r>
  <r>
    <x v="0"/>
    <s v="A2443"/>
    <s v="Burritos"/>
    <x v="18739"/>
    <n v="2015"/>
    <s v="New"/>
    <x v="1"/>
  </r>
  <r>
    <x v="0"/>
    <s v="A2443"/>
    <s v="Drinks"/>
    <x v="18740"/>
    <n v="2015"/>
    <s v="New"/>
    <x v="1"/>
  </r>
  <r>
    <x v="0"/>
    <s v="A2443"/>
    <s v="Kids menu"/>
    <x v="18741"/>
    <n v="2015"/>
    <s v="New"/>
    <x v="1"/>
  </r>
  <r>
    <x v="0"/>
    <s v="A2443"/>
    <s v="Tacos"/>
    <x v="18742"/>
    <n v="2015"/>
    <s v="New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5"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167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6">
    <pivotField axis="axisRow" showAll="0">
      <items count="3">
        <item x="1"/>
        <item x="0"/>
        <item t="default"/>
      </items>
    </pivotField>
    <pivotField showAll="0"/>
    <pivotField showAll="0"/>
    <pivotField dataField="1" numFmtId="167" showAll="0">
      <items count="18744">
        <item x="4484"/>
        <item x="16299"/>
        <item x="3332"/>
        <item x="3404"/>
        <item x="10956"/>
        <item x="11012"/>
        <item x="16963"/>
        <item x="18053"/>
        <item x="7732"/>
        <item x="12388"/>
        <item x="16451"/>
        <item x="14068"/>
        <item x="1396"/>
        <item x="17027"/>
        <item x="6452"/>
        <item x="2540"/>
        <item x="13324"/>
        <item x="16203"/>
        <item x="12532"/>
        <item x="4156"/>
        <item x="9980"/>
        <item x="18233"/>
        <item x="9476"/>
        <item x="9780"/>
        <item x="7292"/>
        <item x="3212"/>
        <item x="4116"/>
        <item x="10764"/>
        <item x="5572"/>
        <item x="9820"/>
        <item x="5236"/>
        <item x="5556"/>
        <item x="3940"/>
        <item x="3572"/>
        <item x="18033"/>
        <item x="4916"/>
        <item x="4485"/>
        <item x="14748"/>
        <item x="16300"/>
        <item x="6172"/>
        <item x="3333"/>
        <item x="10957"/>
        <item x="10116"/>
        <item x="7733"/>
        <item x="11013"/>
        <item x="5196"/>
        <item x="6140"/>
        <item x="7900"/>
        <item x="3405"/>
        <item x="3412"/>
        <item x="10628"/>
        <item x="5820"/>
        <item x="14069"/>
        <item x="6453"/>
        <item x="18733"/>
        <item x="16964"/>
        <item x="12389"/>
        <item x="7724"/>
        <item x="68"/>
        <item x="1796"/>
        <item x="9812"/>
        <item x="6204"/>
        <item x="17981"/>
        <item x="13325"/>
        <item x="1748"/>
        <item x="12533"/>
        <item x="13676"/>
        <item x="1397"/>
        <item x="16452"/>
        <item x="18553"/>
        <item x="9477"/>
        <item x="4157"/>
        <item x="7332"/>
        <item x="2541"/>
        <item x="10765"/>
        <item x="16204"/>
        <item x="13436"/>
        <item x="17028"/>
        <item x="9781"/>
        <item x="700"/>
        <item x="9981"/>
        <item x="5573"/>
        <item x="10452"/>
        <item x="3573"/>
        <item x="1420"/>
        <item x="7293"/>
        <item x="13780"/>
        <item x="3941"/>
        <item x="8228"/>
        <item x="2436"/>
        <item x="620"/>
        <item x="3213"/>
        <item x="5557"/>
        <item x="14749"/>
        <item x="4117"/>
        <item x="16475"/>
        <item x="9821"/>
        <item x="7116"/>
        <item x="5740"/>
        <item x="1972"/>
        <item x="12100"/>
        <item x="428"/>
        <item x="5237"/>
        <item x="1740"/>
        <item x="5197"/>
        <item x="15140"/>
        <item x="4917"/>
        <item x="16235"/>
        <item x="6492"/>
        <item x="14500"/>
        <item x="7725"/>
        <item x="17555"/>
        <item x="1484"/>
        <item x="15148"/>
        <item x="6173"/>
        <item x="10117"/>
        <item x="15756"/>
        <item x="10629"/>
        <item x="7901"/>
        <item x="11612"/>
        <item x="3413"/>
        <item x="13996"/>
        <item x="6205"/>
        <item x="5821"/>
        <item x="1797"/>
        <item x="6141"/>
        <item x="15620"/>
        <item x="1749"/>
        <item x="3100"/>
        <item x="12036"/>
        <item x="69"/>
        <item x="18513"/>
        <item x="16827"/>
        <item x="8572"/>
        <item x="9813"/>
        <item x="6068"/>
        <item x="13677"/>
        <item x="1916"/>
        <item x="10453"/>
        <item x="5900"/>
        <item x="13781"/>
        <item x="13437"/>
        <item x="7333"/>
        <item x="701"/>
        <item x="14060"/>
        <item x="18481"/>
        <item x="11916"/>
        <item x="13220"/>
        <item x="2437"/>
        <item x="621"/>
        <item x="8229"/>
        <item x="17419"/>
        <item x="5276"/>
        <item x="9460"/>
        <item x="1421"/>
        <item x="11532"/>
        <item x="1973"/>
        <item x="5741"/>
        <item x="140"/>
        <item x="429"/>
        <item x="16236"/>
        <item x="8220"/>
        <item x="7117"/>
        <item x="15141"/>
        <item x="15748"/>
        <item x="16476"/>
        <item x="15757"/>
        <item x="3660"/>
        <item x="8900"/>
        <item x="12101"/>
        <item x="9708"/>
        <item x="11613"/>
        <item x="17556"/>
        <item x="908"/>
        <item x="1485"/>
        <item x="1741"/>
        <item x="6493"/>
        <item x="14501"/>
        <item x="17953"/>
        <item x="13356"/>
        <item x="10412"/>
        <item x="6276"/>
        <item x="676"/>
        <item x="15956"/>
        <item x="15621"/>
        <item x="15149"/>
        <item x="13997"/>
        <item x="8573"/>
        <item x="12037"/>
        <item x="12084"/>
        <item x="16331"/>
        <item x="15116"/>
        <item x="3101"/>
        <item x="4748"/>
        <item x="7884"/>
        <item x="16843"/>
        <item x="14708"/>
        <item x="17763"/>
        <item x="16828"/>
        <item x="14004"/>
        <item x="16083"/>
        <item x="1917"/>
        <item x="8732"/>
        <item x="7220"/>
        <item x="15124"/>
        <item x="2028"/>
        <item x="12772"/>
        <item x="5901"/>
        <item x="6069"/>
        <item x="5564"/>
        <item x="14061"/>
        <item x="11868"/>
        <item x="13221"/>
        <item x="9461"/>
        <item x="17420"/>
        <item x="500"/>
        <item x="11533"/>
        <item x="141"/>
        <item x="8380"/>
        <item x="5277"/>
        <item x="11917"/>
        <item x="2644"/>
        <item x="4412"/>
        <item x="8901"/>
        <item x="18125"/>
        <item x="14484"/>
        <item x="8221"/>
        <item x="3116"/>
        <item x="15252"/>
        <item x="15749"/>
        <item x="16563"/>
        <item x="9124"/>
        <item x="10220"/>
        <item x="3661"/>
        <item x="9292"/>
        <item x="18469"/>
        <item x="15012"/>
        <item x="13700"/>
        <item x="9709"/>
        <item x="6220"/>
        <item x="12644"/>
        <item x="5228"/>
        <item x="6277"/>
        <item x="4244"/>
        <item x="2012"/>
        <item x="18173"/>
        <item x="4340"/>
        <item x="9068"/>
        <item x="7356"/>
        <item x="5892"/>
        <item x="10413"/>
        <item x="17067"/>
        <item x="3996"/>
        <item x="13357"/>
        <item x="4749"/>
        <item x="909"/>
        <item x="677"/>
        <item x="12085"/>
        <item x="2356"/>
        <item x="8676"/>
        <item x="13556"/>
        <item x="12580"/>
        <item x="5316"/>
        <item x="14709"/>
        <item x="14005"/>
        <item x="15117"/>
        <item x="1252"/>
        <item x="7885"/>
        <item x="15957"/>
        <item x="2412"/>
        <item x="10620"/>
        <item x="16332"/>
        <item x="17764"/>
        <item x="16084"/>
        <item x="8036"/>
        <item x="14764"/>
        <item x="5588"/>
        <item x="8084"/>
        <item x="7676"/>
        <item x="11869"/>
        <item x="1212"/>
        <item x="8733"/>
        <item x="15125"/>
        <item x="16844"/>
        <item x="2029"/>
        <item x="14716"/>
        <item x="5565"/>
        <item x="7221"/>
        <item x="15572"/>
        <item x="15987"/>
        <item x="12773"/>
        <item x="18617"/>
        <item x="8381"/>
        <item x="17131"/>
        <item x="3708"/>
        <item x="9724"/>
        <item x="2645"/>
        <item x="15636"/>
        <item x="14485"/>
        <item x="4940"/>
        <item x="501"/>
        <item x="11924"/>
        <item x="15892"/>
        <item x="8252"/>
        <item x="6772"/>
        <item x="10221"/>
        <item x="13084"/>
        <item x="12484"/>
        <item x="4413"/>
        <item x="4444"/>
        <item x="13701"/>
        <item x="15253"/>
        <item x="5812"/>
        <item x="10268"/>
        <item x="9293"/>
        <item x="16091"/>
        <item x="13348"/>
        <item x="5893"/>
        <item x="9125"/>
        <item x="8388"/>
        <item x="10460"/>
        <item x="4245"/>
        <item x="16564"/>
        <item x="7357"/>
        <item x="3117"/>
        <item x="9140"/>
        <item x="12645"/>
        <item x="6500"/>
        <item x="15013"/>
        <item x="6221"/>
        <item x="2013"/>
        <item x="17747"/>
        <item x="3997"/>
        <item x="8540"/>
        <item x="14340"/>
        <item x="9069"/>
        <item x="12076"/>
        <item x="17227"/>
        <item x="15404"/>
        <item x="10621"/>
        <item x="4341"/>
        <item x="5229"/>
        <item x="13557"/>
        <item x="8677"/>
        <item x="12581"/>
        <item x="2357"/>
        <item x="8596"/>
        <item x="15740"/>
        <item x="1253"/>
        <item x="8085"/>
        <item x="1372"/>
        <item x="5700"/>
        <item x="2284"/>
        <item x="17068"/>
        <item x="332"/>
        <item x="2413"/>
        <item x="1213"/>
        <item x="276"/>
        <item x="8668"/>
        <item x="3740"/>
        <item x="2556"/>
        <item x="7677"/>
        <item x="5317"/>
        <item x="2116"/>
        <item x="8037"/>
        <item x="14765"/>
        <item x="5589"/>
        <item x="3588"/>
        <item x="4941"/>
        <item x="9580"/>
        <item x="13500"/>
        <item x="6773"/>
        <item x="3709"/>
        <item x="15893"/>
        <item x="14717"/>
        <item x="8253"/>
        <item x="11925"/>
        <item x="8836"/>
        <item x="16739"/>
        <item x="15988"/>
        <item x="4332"/>
        <item x="15573"/>
        <item x="10269"/>
        <item x="5813"/>
        <item x="11340"/>
        <item x="4764"/>
        <item x="3628"/>
        <item x="15637"/>
        <item x="4445"/>
        <item x="9725"/>
        <item x="10461"/>
        <item x="13349"/>
        <item x="17132"/>
        <item x="12316"/>
        <item x="12485"/>
        <item x="13085"/>
        <item x="12452"/>
        <item x="14988"/>
        <item x="8052"/>
        <item x="8580"/>
        <item x="8389"/>
        <item x="14188"/>
        <item x="17467"/>
        <item x="14341"/>
        <item x="17228"/>
        <item x="7316"/>
        <item x="17748"/>
        <item x="5052"/>
        <item x="18493"/>
        <item x="8597"/>
        <item x="18005"/>
        <item x="18681"/>
        <item x="8316"/>
        <item x="10740"/>
        <item x="16092"/>
        <item x="15741"/>
        <item x="6501"/>
        <item x="18621"/>
        <item x="1876"/>
        <item x="277"/>
        <item x="9141"/>
        <item x="1404"/>
        <item x="8541"/>
        <item x="18009"/>
        <item x="2285"/>
        <item x="7492"/>
        <item x="8669"/>
        <item x="11884"/>
        <item x="14924"/>
        <item x="17355"/>
        <item x="12077"/>
        <item x="15405"/>
        <item x="4036"/>
        <item x="333"/>
        <item x="4988"/>
        <item x="12852"/>
        <item x="17683"/>
        <item x="5500"/>
        <item x="1373"/>
        <item x="9060"/>
        <item x="5772"/>
        <item x="5701"/>
        <item x="12132"/>
        <item x="2117"/>
        <item x="2884"/>
        <item x="13212"/>
        <item x="18665"/>
        <item x="836"/>
        <item x="2557"/>
        <item x="6852"/>
        <item x="3589"/>
        <item x="3741"/>
        <item x="13501"/>
        <item x="292"/>
        <item x="2308"/>
        <item x="18729"/>
        <item x="1324"/>
        <item x="5964"/>
        <item x="9636"/>
        <item x="8837"/>
        <item x="18093"/>
        <item x="3204"/>
        <item x="17491"/>
        <item x="1588"/>
        <item x="16595"/>
        <item x="11804"/>
        <item x="16740"/>
        <item x="4765"/>
        <item x="9581"/>
        <item x="5108"/>
        <item x="12436"/>
        <item x="6532"/>
        <item x="11341"/>
        <item x="13604"/>
        <item x="3629"/>
        <item x="6300"/>
        <item x="412"/>
        <item x="12453"/>
        <item x="15076"/>
        <item x="13100"/>
        <item x="18461"/>
        <item x="4333"/>
        <item x="12317"/>
        <item x="828"/>
        <item x="468"/>
        <item x="3452"/>
        <item x="7317"/>
        <item x="2276"/>
        <item x="16347"/>
        <item x="12340"/>
        <item x="8581"/>
        <item x="14396"/>
        <item x="14989"/>
        <item x="7156"/>
        <item x="8053"/>
        <item x="18633"/>
        <item x="14189"/>
        <item x="7493"/>
        <item x="17468"/>
        <item x="17356"/>
        <item x="6924"/>
        <item x="4236"/>
        <item x="8317"/>
        <item x="17259"/>
        <item x="12853"/>
        <item x="5053"/>
        <item x="16691"/>
        <item x="14925"/>
        <item x="4989"/>
        <item x="1405"/>
        <item x="1877"/>
        <item x="5501"/>
        <item x="15204"/>
        <item x="10741"/>
        <item x="7284"/>
        <item x="11972"/>
        <item x="11885"/>
        <item x="4037"/>
        <item x="6853"/>
        <item x="300"/>
        <item x="12133"/>
        <item x="5252"/>
        <item x="12276"/>
        <item x="4452"/>
        <item x="5092"/>
        <item x="12020"/>
        <item x="13213"/>
        <item x="9061"/>
        <item x="2508"/>
        <item x="10540"/>
        <item x="2309"/>
        <item x="2885"/>
        <item x="10388"/>
        <item x="5773"/>
        <item x="13580"/>
        <item x="293"/>
        <item x="6900"/>
        <item x="17684"/>
        <item x="4548"/>
        <item x="6108"/>
        <item x="9484"/>
        <item x="3205"/>
        <item x="7956"/>
        <item x="15452"/>
        <item x="837"/>
        <item x="3460"/>
        <item x="6533"/>
        <item x="11805"/>
        <item x="18145"/>
        <item x="8604"/>
        <item x="2468"/>
        <item x="9637"/>
        <item x="5109"/>
        <item x="16596"/>
        <item x="1428"/>
        <item x="1325"/>
        <item x="8500"/>
        <item x="4620"/>
        <item x="5965"/>
        <item x="9108"/>
        <item x="12437"/>
        <item x="3540"/>
        <item x="16243"/>
        <item x="14820"/>
        <item x="17115"/>
        <item x="1628"/>
        <item x="900"/>
        <item x="17492"/>
        <item x="13300"/>
        <item x="1924"/>
        <item x="413"/>
        <item x="13605"/>
        <item x="15077"/>
        <item x="1589"/>
        <item x="6301"/>
        <item x="3716"/>
        <item x="469"/>
        <item x="7157"/>
        <item x="7908"/>
        <item x="13101"/>
        <item x="14828"/>
        <item x="18521"/>
        <item x="5860"/>
        <item x="3453"/>
        <item x="12341"/>
        <item x="18157"/>
        <item x="17260"/>
        <item x="2596"/>
        <item x="6925"/>
        <item x="2277"/>
        <item x="11780"/>
        <item x="829"/>
        <item x="4932"/>
        <item x="17907"/>
        <item x="9220"/>
        <item x="14397"/>
        <item x="2380"/>
        <item x="4237"/>
        <item x="16692"/>
        <item x="16348"/>
        <item x="3132"/>
        <item x="4396"/>
        <item x="9868"/>
        <item x="5540"/>
        <item x="876"/>
        <item x="5093"/>
        <item x="9612"/>
        <item x="15205"/>
        <item x="11252"/>
        <item x="11973"/>
        <item x="1676"/>
        <item x="2509"/>
        <item x="12277"/>
        <item x="3396"/>
        <item x="10436"/>
        <item x="18313"/>
        <item x="7285"/>
        <item x="492"/>
        <item x="2476"/>
        <item x="7700"/>
        <item x="11740"/>
        <item x="5253"/>
        <item x="16067"/>
        <item x="4453"/>
        <item x="12021"/>
        <item x="10284"/>
        <item x="8524"/>
        <item x="13812"/>
        <item x="301"/>
        <item x="10172"/>
        <item x="11212"/>
        <item x="16587"/>
        <item x="1429"/>
        <item x="6109"/>
        <item x="10541"/>
        <item x="4549"/>
        <item x="9485"/>
        <item x="10389"/>
        <item x="13581"/>
        <item x="16244"/>
        <item x="9804"/>
        <item x="3108"/>
        <item x="6901"/>
        <item x="18613"/>
        <item x="18029"/>
        <item x="10564"/>
        <item x="2469"/>
        <item x="3461"/>
        <item x="12724"/>
        <item x="14740"/>
        <item x="1925"/>
        <item x="7957"/>
        <item x="18165"/>
        <item x="17116"/>
        <item x="15453"/>
        <item x="8605"/>
        <item x="9109"/>
        <item x="11124"/>
        <item x="13301"/>
        <item x="8501"/>
        <item x="4621"/>
        <item x="1629"/>
        <item x="901"/>
        <item x="628"/>
        <item x="2597"/>
        <item x="13628"/>
        <item x="13916"/>
        <item x="3541"/>
        <item x="4933"/>
        <item x="5861"/>
        <item x="14821"/>
        <item x="11948"/>
        <item x="11781"/>
        <item x="13452"/>
        <item x="10980"/>
        <item x="3620"/>
        <item x="1276"/>
        <item x="3717"/>
        <item x="14829"/>
        <item x="7909"/>
        <item x="9892"/>
        <item x="9869"/>
        <item x="956"/>
        <item x="13532"/>
        <item x="5541"/>
        <item x="13748"/>
        <item x="76"/>
        <item x="16507"/>
        <item x="12444"/>
        <item x="3076"/>
        <item x="2381"/>
        <item x="5348"/>
        <item x="9613"/>
        <item x="3133"/>
        <item x="11404"/>
        <item x="11741"/>
        <item x="2172"/>
        <item x="11068"/>
        <item x="9221"/>
        <item x="10285"/>
        <item x="10548"/>
        <item x="17908"/>
        <item x="4397"/>
        <item x="1677"/>
        <item x="10908"/>
        <item x="324"/>
        <item x="8092"/>
        <item x="3397"/>
        <item x="148"/>
        <item x="2477"/>
        <item x="10437"/>
        <item x="877"/>
        <item x="1716"/>
        <item x="6980"/>
        <item x="4252"/>
        <item x="932"/>
        <item x="14308"/>
        <item x="11253"/>
        <item x="16068"/>
        <item x="14260"/>
        <item x="15356"/>
        <item x="10173"/>
        <item x="3109"/>
        <item x="4"/>
        <item x="10565"/>
        <item x="1308"/>
        <item x="7701"/>
        <item x="493"/>
        <item x="13813"/>
        <item x="8525"/>
        <item x="2364"/>
        <item x="772"/>
        <item x="9805"/>
        <item x="11213"/>
        <item x="15292"/>
        <item x="17547"/>
        <item x="10900"/>
        <item x="18445"/>
        <item x="14741"/>
        <item x="12725"/>
        <item x="18609"/>
        <item x="8988"/>
        <item x="16588"/>
        <item x="5532"/>
        <item x="15972"/>
        <item x="5180"/>
        <item x="17675"/>
        <item x="13629"/>
        <item x="7252"/>
        <item x="4852"/>
        <item x="7540"/>
        <item x="1668"/>
        <item x="16419"/>
        <item x="8204"/>
        <item x="11125"/>
        <item x="9893"/>
        <item x="2828"/>
        <item x="5044"/>
        <item x="14436"/>
        <item x="1596"/>
        <item x="14636"/>
        <item x="77"/>
        <item x="5388"/>
        <item x="629"/>
        <item x="2173"/>
        <item x="13453"/>
        <item x="17283"/>
        <item x="13924"/>
        <item x="13917"/>
        <item x="14380"/>
        <item x="3621"/>
        <item x="11949"/>
        <item x="957"/>
        <item x="5349"/>
        <item x="10981"/>
        <item x="1277"/>
        <item x="14844"/>
        <item x="2068"/>
        <item x="3300"/>
        <item x="12445"/>
        <item x="8844"/>
        <item x="13533"/>
        <item x="15276"/>
        <item x="14348"/>
        <item x="325"/>
        <item x="11069"/>
        <item x="12"/>
        <item x="14309"/>
        <item x="16508"/>
        <item x="2388"/>
        <item x="3077"/>
        <item x="4868"/>
        <item x="18081"/>
        <item x="6981"/>
        <item x="13749"/>
        <item x="10549"/>
        <item x="15612"/>
        <item x="149"/>
        <item x="11405"/>
        <item x="10140"/>
        <item x="4828"/>
        <item x="773"/>
        <item x="11364"/>
        <item x="5"/>
        <item x="10516"/>
        <item x="7924"/>
        <item x="8020"/>
        <item x="2252"/>
        <item x="10004"/>
        <item x="5332"/>
        <item x="10909"/>
        <item x="8716"/>
        <item x="14261"/>
        <item x="8093"/>
        <item x="1717"/>
        <item x="4253"/>
        <item x="11860"/>
        <item x="2365"/>
        <item x="1004"/>
        <item x="1309"/>
        <item x="15604"/>
        <item x="18217"/>
        <item x="18433"/>
        <item x="16539"/>
        <item x="933"/>
        <item x="6596"/>
        <item x="5804"/>
        <item x="17339"/>
        <item x="8989"/>
        <item x="15357"/>
        <item x="2900"/>
        <item x="15156"/>
        <item x="17548"/>
        <item x="17676"/>
        <item x="5533"/>
        <item x="5181"/>
        <item x="17977"/>
        <item x="15293"/>
        <item x="9436"/>
        <item x="14508"/>
        <item x="14900"/>
        <item x="10901"/>
        <item x="14628"/>
        <item x="1669"/>
        <item x="15973"/>
        <item x="17949"/>
        <item x="8205"/>
        <item x="1597"/>
        <item x="7253"/>
        <item x="2564"/>
        <item x="16603"/>
        <item x="7541"/>
        <item x="16867"/>
        <item x="14980"/>
        <item x="11676"/>
        <item x="16675"/>
        <item x="17755"/>
        <item x="15716"/>
        <item x="14812"/>
        <item x="4180"/>
        <item x="2060"/>
        <item x="4853"/>
        <item x="13925"/>
        <item x="6780"/>
        <item x="14437"/>
        <item x="14637"/>
        <item x="16420"/>
        <item x="10028"/>
        <item x="6732"/>
        <item x="4948"/>
        <item x="14381"/>
        <item x="16107"/>
        <item x="13012"/>
        <item x="5045"/>
        <item x="9996"/>
        <item x="2829"/>
        <item x="5389"/>
        <item x="12948"/>
        <item x="3301"/>
        <item x="15613"/>
        <item x="5716"/>
        <item x="10141"/>
        <item x="2389"/>
        <item x="11365"/>
        <item x="8845"/>
        <item x="18389"/>
        <item x="10100"/>
        <item x="4964"/>
        <item x="14845"/>
        <item x="8852"/>
        <item x="17284"/>
        <item x="13"/>
        <item x="2069"/>
        <item x="15277"/>
        <item x="3652"/>
        <item x="14349"/>
        <item x="3932"/>
        <item x="14332"/>
        <item x="8717"/>
        <item x="2253"/>
        <item x="14516"/>
        <item x="2908"/>
        <item x="10517"/>
        <item x="11812"/>
        <item x="12428"/>
        <item x="4869"/>
        <item x="17787"/>
        <item x="18129"/>
        <item x="1005"/>
        <item x="11861"/>
        <item x="1124"/>
        <item x="15605"/>
        <item x="5333"/>
        <item x="6156"/>
        <item x="4829"/>
        <item x="17340"/>
        <item x="7925"/>
        <item x="7428"/>
        <item x="1156"/>
        <item x="10005"/>
        <item x="10292"/>
        <item x="8444"/>
        <item x="14692"/>
        <item x="8021"/>
        <item x="13836"/>
        <item x="16540"/>
        <item x="8300"/>
        <item x="4660"/>
        <item x="14509"/>
        <item x="5805"/>
        <item x="6597"/>
        <item x="5796"/>
        <item x="15796"/>
        <item x="1436"/>
        <item x="15244"/>
        <item x="364"/>
        <item x="11084"/>
        <item x="17587"/>
        <item x="14901"/>
        <item x="17867"/>
        <item x="18577"/>
        <item x="18133"/>
        <item x="2565"/>
        <item x="16676"/>
        <item x="12516"/>
        <item x="9437"/>
        <item x="6228"/>
        <item x="17756"/>
        <item x="14629"/>
        <item x="17275"/>
        <item x="4564"/>
        <item x="2901"/>
        <item x="9044"/>
        <item x="9540"/>
        <item x="4388"/>
        <item x="8412"/>
        <item x="7148"/>
        <item x="8764"/>
        <item x="17011"/>
        <item x="2061"/>
        <item x="15548"/>
        <item x="2292"/>
        <item x="15157"/>
        <item x="4181"/>
        <item x="11677"/>
        <item x="16604"/>
        <item x="8700"/>
        <item x="16868"/>
        <item x="4949"/>
        <item x="6781"/>
        <item x="2084"/>
        <item x="7764"/>
        <item x="8420"/>
        <item x="15717"/>
        <item x="6733"/>
        <item x="14981"/>
        <item x="9997"/>
        <item x="15508"/>
        <item x="7380"/>
        <item x="1532"/>
        <item x="14532"/>
        <item x="16108"/>
        <item x="16459"/>
        <item x="18397"/>
        <item x="2708"/>
        <item x="17945"/>
        <item x="14813"/>
        <item x="10029"/>
        <item x="15700"/>
        <item x="6212"/>
        <item x="10652"/>
        <item x="4436"/>
        <item x="3933"/>
        <item x="16883"/>
        <item x="14333"/>
        <item x="12949"/>
        <item x="7468"/>
        <item x="6916"/>
        <item x="3868"/>
        <item x="5717"/>
        <item x="12524"/>
        <item x="4708"/>
        <item x="9076"/>
        <item x="13013"/>
        <item x="9860"/>
        <item x="18137"/>
        <item x="3653"/>
        <item x="2909"/>
        <item x="3908"/>
        <item x="860"/>
        <item x="11660"/>
        <item x="11500"/>
        <item x="17251"/>
        <item x="12429"/>
        <item x="4965"/>
        <item x="8853"/>
        <item x="308"/>
        <item x="18653"/>
        <item x="13876"/>
        <item x="8516"/>
        <item x="948"/>
        <item x="940"/>
        <item x="508"/>
        <item x="7429"/>
        <item x="11813"/>
        <item x="10101"/>
        <item x="15797"/>
        <item x="8301"/>
        <item x="14693"/>
        <item x="8445"/>
        <item x="11940"/>
        <item x="13837"/>
        <item x="1157"/>
        <item x="2924"/>
        <item x="3788"/>
        <item x="14108"/>
        <item x="14517"/>
        <item x="17588"/>
        <item x="6157"/>
        <item x="1452"/>
        <item x="1437"/>
        <item x="17788"/>
        <item x="16171"/>
        <item x="4389"/>
        <item x="5797"/>
        <item x="11085"/>
        <item x="9300"/>
        <item x="1125"/>
        <item x="10492"/>
        <item x="4661"/>
        <item x="9045"/>
        <item x="1844"/>
        <item x="12517"/>
        <item x="14796"/>
        <item x="10293"/>
        <item x="17012"/>
        <item x="1148"/>
        <item x="15245"/>
        <item x="228"/>
        <item x="365"/>
        <item x="8701"/>
        <item x="4565"/>
        <item x="12988"/>
        <item x="9916"/>
        <item x="6229"/>
        <item x="7149"/>
        <item x="12844"/>
        <item x="8421"/>
        <item x="7204"/>
        <item x="1964"/>
        <item x="17868"/>
        <item x="15509"/>
        <item x="17276"/>
        <item x="10996"/>
        <item x="7596"/>
        <item x="3268"/>
        <item x="18305"/>
        <item x="18349"/>
        <item x="5764"/>
        <item x="8413"/>
        <item x="9541"/>
        <item x="8765"/>
        <item x="7765"/>
        <item x="6556"/>
        <item x="15549"/>
        <item x="16571"/>
        <item x="2788"/>
        <item x="8076"/>
        <item x="4860"/>
        <item x="2293"/>
        <item x="14252"/>
        <item x="2044"/>
        <item x="9212"/>
        <item x="15701"/>
        <item x="8948"/>
        <item x="12676"/>
        <item x="16763"/>
        <item x="16884"/>
        <item x="10653"/>
        <item x="11892"/>
        <item x="17123"/>
        <item x="7381"/>
        <item x="16371"/>
        <item x="14412"/>
        <item x="2085"/>
        <item x="8780"/>
        <item x="10108"/>
        <item x="6917"/>
        <item x="1533"/>
        <item x="11100"/>
        <item x="9861"/>
        <item x="1820"/>
        <item x="524"/>
        <item x="12044"/>
        <item x="18269"/>
        <item x="11661"/>
        <item x="5644"/>
        <item x="7076"/>
        <item x="8556"/>
        <item x="14533"/>
        <item x="9340"/>
        <item x="16931"/>
        <item x="3909"/>
        <item x="18085"/>
        <item x="4732"/>
        <item x="8476"/>
        <item x="9077"/>
        <item x="13020"/>
        <item x="2709"/>
        <item x="16460"/>
        <item x="7060"/>
        <item x="4437"/>
        <item x="12525"/>
        <item x="13468"/>
        <item x="861"/>
        <item x="6213"/>
        <item x="8517"/>
        <item x="11588"/>
        <item x="7469"/>
        <item x="941"/>
        <item x="15844"/>
        <item x="4709"/>
        <item x="3869"/>
        <item x="11436"/>
        <item x="2925"/>
        <item x="11501"/>
        <item x="4508"/>
        <item x="309"/>
        <item x="949"/>
        <item x="17252"/>
        <item x="6948"/>
        <item x="15364"/>
        <item x="8396"/>
        <item x="10796"/>
        <item x="13877"/>
        <item x="509"/>
        <item x="16731"/>
        <item x="16779"/>
        <item x="10493"/>
        <item x="588"/>
        <item x="14492"/>
        <item x="13820"/>
        <item x="2628"/>
        <item x="18405"/>
        <item x="3444"/>
        <item x="1149"/>
        <item x="2548"/>
        <item x="17291"/>
        <item x="14109"/>
        <item x="1453"/>
        <item x="12588"/>
        <item x="9396"/>
        <item x="12636"/>
        <item x="4132"/>
        <item x="11941"/>
        <item x="13268"/>
        <item x="3789"/>
        <item x="229"/>
        <item x="14797"/>
        <item x="17539"/>
        <item x="17075"/>
        <item x="9532"/>
        <item x="9301"/>
        <item x="13428"/>
        <item x="7205"/>
        <item x="1845"/>
        <item x="10997"/>
        <item x="7020"/>
        <item x="16195"/>
        <item x="16172"/>
        <item x="12989"/>
        <item x="6372"/>
        <item x="9228"/>
        <item x="3269"/>
        <item x="5765"/>
        <item x="7620"/>
        <item x="18489"/>
        <item x="3956"/>
        <item x="2789"/>
        <item x="8188"/>
        <item x="12845"/>
        <item x="14916"/>
        <item x="4532"/>
        <item x="14100"/>
        <item x="10644"/>
        <item x="9917"/>
        <item x="16267"/>
        <item x="2956"/>
        <item x="12677"/>
        <item x="6892"/>
        <item x="7572"/>
        <item x="17124"/>
        <item x="4861"/>
        <item x="1965"/>
        <item x="14908"/>
        <item x="6364"/>
        <item x="18585"/>
        <item x="7597"/>
        <item x="8077"/>
        <item x="16572"/>
        <item x="5645"/>
        <item x="7980"/>
        <item x="8949"/>
        <item x="7364"/>
        <item x="4572"/>
        <item x="13021"/>
        <item x="11893"/>
        <item x="7077"/>
        <item x="6557"/>
        <item x="525"/>
        <item x="14253"/>
        <item x="8781"/>
        <item x="1108"/>
        <item x="4700"/>
        <item x="11101"/>
        <item x="9213"/>
        <item x="2572"/>
        <item x="18285"/>
        <item x="12172"/>
        <item x="9341"/>
        <item x="4733"/>
        <item x="16764"/>
        <item x="10109"/>
        <item x="2045"/>
        <item x="7028"/>
        <item x="18717"/>
        <item x="16372"/>
        <item x="14413"/>
        <item x="540"/>
        <item x="11140"/>
        <item x="15372"/>
        <item x="7684"/>
        <item x="7188"/>
        <item x="11589"/>
        <item x="15668"/>
        <item x="1821"/>
        <item x="13740"/>
        <item x="18065"/>
        <item x="1988"/>
        <item x="8557"/>
        <item x="11437"/>
        <item x="7061"/>
        <item x="12868"/>
        <item x="12045"/>
        <item x="4509"/>
        <item x="12116"/>
        <item x="15845"/>
        <item x="8477"/>
        <item x="13469"/>
        <item x="18549"/>
        <item x="10948"/>
        <item x="172"/>
        <item x="16932"/>
        <item x="6676"/>
        <item x="11796"/>
        <item x="5364"/>
        <item x="15365"/>
        <item x="8397"/>
        <item x="2629"/>
        <item x="6949"/>
        <item x="2604"/>
        <item x="14244"/>
        <item x="17203"/>
        <item x="16579"/>
        <item x="18117"/>
        <item x="13821"/>
        <item x="18741"/>
        <item x="2549"/>
        <item x="8908"/>
        <item x="16780"/>
        <item x="12589"/>
        <item x="13228"/>
        <item x="13269"/>
        <item x="18537"/>
        <item x="60"/>
        <item x="7868"/>
        <item x="8452"/>
        <item x="14493"/>
        <item x="3445"/>
        <item x="4133"/>
        <item x="16196"/>
        <item x="9533"/>
        <item x="17540"/>
        <item x="6116"/>
        <item x="16732"/>
        <item x="9732"/>
        <item x="13429"/>
        <item x="6373"/>
        <item x="10797"/>
        <item x="8100"/>
        <item x="1244"/>
        <item x="15964"/>
        <item x="5980"/>
        <item x="12637"/>
        <item x="17292"/>
        <item x="18297"/>
        <item x="14101"/>
        <item x="589"/>
        <item x="13332"/>
        <item x="8820"/>
        <item x="7021"/>
        <item x="9397"/>
        <item x="17076"/>
        <item x="17475"/>
        <item x="3957"/>
        <item x="11388"/>
        <item x="556"/>
        <item x="3148"/>
        <item x="10645"/>
        <item x="244"/>
        <item x="4533"/>
        <item x="7621"/>
        <item x="16268"/>
        <item x="10724"/>
        <item x="12596"/>
        <item x="14780"/>
        <item x="13900"/>
        <item x="6844"/>
        <item x="3964"/>
        <item x="6396"/>
        <item x="15220"/>
        <item x="6828"/>
        <item x="4084"/>
        <item x="8189"/>
        <item x="6436"/>
        <item x="16115"/>
        <item x="7981"/>
        <item x="15596"/>
        <item x="8828"/>
        <item x="8260"/>
        <item x="2957"/>
        <item x="14124"/>
        <item x="9229"/>
        <item x="284"/>
        <item x="18181"/>
        <item x="6365"/>
        <item x="7044"/>
        <item x="4573"/>
        <item x="5132"/>
        <item x="3220"/>
        <item x="14909"/>
        <item x="7892"/>
        <item x="11620"/>
        <item x="4701"/>
        <item x="11900"/>
        <item x="12173"/>
        <item x="15436"/>
        <item x="17563"/>
        <item x="14084"/>
        <item x="14917"/>
        <item x="7573"/>
        <item x="8172"/>
        <item x="6893"/>
        <item x="7444"/>
        <item x="3356"/>
        <item x="1109"/>
        <item x="4356"/>
        <item x="17699"/>
        <item x="4716"/>
        <item x="18409"/>
        <item x="7029"/>
        <item x="12869"/>
        <item x="15652"/>
        <item x="2212"/>
        <item x="16355"/>
        <item x="1932"/>
        <item x="7365"/>
        <item x="541"/>
        <item x="17771"/>
        <item x="16707"/>
        <item x="5365"/>
        <item x="7685"/>
        <item x="2892"/>
        <item x="16163"/>
        <item x="2573"/>
        <item x="1460"/>
        <item x="10700"/>
        <item x="17204"/>
        <item x="14245"/>
        <item x="6628"/>
        <item x="13229"/>
        <item x="1989"/>
        <item x="15373"/>
        <item x="4908"/>
        <item x="6677"/>
        <item x="10596"/>
        <item x="15669"/>
        <item x="11141"/>
        <item x="10949"/>
        <item x="3380"/>
        <item x="13741"/>
        <item x="7189"/>
        <item x="11292"/>
        <item x="6117"/>
        <item x="3748"/>
        <item x="12117"/>
        <item x="2605"/>
        <item x="9196"/>
        <item x="14476"/>
        <item x="173"/>
        <item x="18525"/>
        <item x="9828"/>
        <item x="9148"/>
        <item x="4012"/>
        <item x="16580"/>
        <item x="9733"/>
        <item x="9492"/>
        <item x="14140"/>
        <item x="8909"/>
        <item x="4628"/>
        <item x="12732"/>
        <item x="4844"/>
        <item x="6388"/>
        <item x="11797"/>
        <item x="8101"/>
        <item x="557"/>
        <item x="12180"/>
        <item x="18201"/>
        <item x="10860"/>
        <item x="16435"/>
        <item x="2692"/>
        <item x="3092"/>
        <item x="11389"/>
        <item x="3140"/>
        <item x="13284"/>
        <item x="3149"/>
        <item x="14781"/>
        <item x="13333"/>
        <item x="61"/>
        <item x="5484"/>
        <item x="6652"/>
        <item x="7869"/>
        <item x="9740"/>
        <item x="6260"/>
        <item x="15965"/>
        <item x="6620"/>
        <item x="12828"/>
        <item x="17476"/>
        <item x="268"/>
        <item x="13901"/>
        <item x="14660"/>
        <item x="1245"/>
        <item x="8453"/>
        <item x="5372"/>
        <item x="5981"/>
        <item x="8829"/>
        <item x="6397"/>
        <item x="15221"/>
        <item x="9052"/>
        <item x="17851"/>
        <item x="6845"/>
        <item x="3508"/>
        <item x="17387"/>
        <item x="18301"/>
        <item x="1660"/>
        <item x="245"/>
        <item x="8821"/>
        <item x="9932"/>
        <item x="10725"/>
        <item x="10660"/>
        <item x="3965"/>
        <item x="7045"/>
        <item x="5020"/>
        <item x="14125"/>
        <item x="7893"/>
        <item x="16699"/>
        <item x="11901"/>
        <item x="11444"/>
        <item x="15597"/>
        <item x="17564"/>
        <item x="285"/>
        <item x="18121"/>
        <item x="3221"/>
        <item x="8261"/>
        <item x="16116"/>
        <item x="12597"/>
        <item x="18221"/>
        <item x="3972"/>
        <item x="380"/>
        <item x="4085"/>
        <item x="2868"/>
        <item x="18141"/>
        <item x="5308"/>
        <item x="17083"/>
        <item x="17691"/>
        <item x="18725"/>
        <item x="16147"/>
        <item x="16987"/>
        <item x="8980"/>
        <item x="7445"/>
        <item x="6829"/>
        <item x="10212"/>
        <item x="12164"/>
        <item x="4717"/>
        <item x="7172"/>
        <item x="6437"/>
        <item x="14012"/>
        <item x="16051"/>
        <item x="8173"/>
        <item x="14085"/>
        <item x="18477"/>
        <item x="10716"/>
        <item x="10701"/>
        <item x="11621"/>
        <item x="15653"/>
        <item x="17595"/>
        <item x="3484"/>
        <item x="5133"/>
        <item x="8484"/>
        <item x="15052"/>
        <item x="15437"/>
        <item x="4357"/>
        <item x="17700"/>
        <item x="3357"/>
        <item x="16356"/>
        <item x="132"/>
        <item x="18229"/>
        <item x="1933"/>
        <item x="3381"/>
        <item x="15028"/>
        <item x="8660"/>
        <item x="18589"/>
        <item x="18629"/>
        <item x="16708"/>
        <item x="2213"/>
        <item x="12196"/>
        <item x="3228"/>
        <item x="11228"/>
        <item x="9508"/>
        <item x="17772"/>
        <item x="372"/>
        <item x="4276"/>
        <item x="10164"/>
        <item x="1461"/>
        <item x="980"/>
        <item x="2893"/>
        <item x="6629"/>
        <item x="4909"/>
        <item x="12733"/>
        <item x="9260"/>
        <item x="1948"/>
        <item x="4780"/>
        <item x="16164"/>
        <item x="4013"/>
        <item x="10597"/>
        <item x="18557"/>
        <item x="1228"/>
        <item x="3749"/>
        <item x="4629"/>
        <item x="16915"/>
        <item x="9149"/>
        <item x="9493"/>
        <item x="18605"/>
        <item x="12348"/>
        <item x="17899"/>
        <item x="7548"/>
        <item x="6389"/>
        <item x="14477"/>
        <item x="4845"/>
        <item x="436"/>
        <item x="2756"/>
        <item x="9741"/>
        <item x="14141"/>
        <item x="5485"/>
        <item x="10772"/>
        <item x="17931"/>
        <item x="2820"/>
        <item x="9668"/>
        <item x="2132"/>
        <item x="13852"/>
        <item x="16436"/>
        <item x="18661"/>
        <item x="11293"/>
        <item x="7436"/>
        <item x="6564"/>
        <item x="9829"/>
        <item x="15772"/>
        <item x="7348"/>
        <item x="6261"/>
        <item x="17579"/>
        <item x="9197"/>
        <item x="17388"/>
        <item x="14612"/>
        <item x="1116"/>
        <item x="3141"/>
        <item x="6653"/>
        <item x="7996"/>
        <item x="12829"/>
        <item x="10861"/>
        <item x="5021"/>
        <item x="2932"/>
        <item x="269"/>
        <item x="6084"/>
        <item x="9180"/>
        <item x="3093"/>
        <item x="3509"/>
        <item x="15180"/>
        <item x="12181"/>
        <item x="8012"/>
        <item x="2764"/>
        <item x="17852"/>
        <item x="13444"/>
        <item x="11044"/>
        <item x="13285"/>
        <item x="14732"/>
        <item x="5373"/>
        <item x="12228"/>
        <item x="6196"/>
        <item x="8356"/>
        <item x="12540"/>
        <item x="2693"/>
        <item x="5212"/>
        <item x="3196"/>
        <item x="964"/>
        <item x="3900"/>
        <item x="1661"/>
        <item x="12892"/>
        <item x="9933"/>
        <item x="8756"/>
        <item x="17692"/>
        <item x="16659"/>
        <item x="5492"/>
        <item x="14661"/>
        <item x="7108"/>
        <item x="17107"/>
        <item x="6621"/>
        <item x="6148"/>
        <item x="9053"/>
        <item x="10012"/>
        <item x="11445"/>
        <item x="2869"/>
        <item x="16700"/>
        <item x="16988"/>
        <item x="6284"/>
        <item x="108"/>
        <item x="15340"/>
        <item x="18289"/>
        <item x="10717"/>
        <item x="12165"/>
        <item x="12396"/>
        <item x="396"/>
        <item x="11628"/>
        <item x="10661"/>
        <item x="3973"/>
        <item x="2940"/>
        <item x="15868"/>
        <item x="3124"/>
        <item x="18565"/>
        <item x="8981"/>
        <item x="16899"/>
        <item x="17084"/>
        <item x="18649"/>
        <item x="17795"/>
        <item x="381"/>
        <item x="14676"/>
        <item x="15412"/>
        <item x="133"/>
        <item x="10213"/>
        <item x="1900"/>
        <item x="4372"/>
        <item x="8661"/>
        <item x="8485"/>
        <item x="16052"/>
        <item x="2420"/>
        <item x="18393"/>
        <item x="5309"/>
        <item x="6412"/>
        <item x="1468"/>
        <item x="16403"/>
        <item x="14013"/>
        <item x="7173"/>
        <item x="16148"/>
        <item x="6100"/>
        <item x="17596"/>
        <item x="11229"/>
        <item x="7756"/>
        <item x="12468"/>
        <item x="9596"/>
        <item x="15884"/>
        <item x="12780"/>
        <item x="8140"/>
        <item x="2228"/>
        <item x="12860"/>
        <item x="4277"/>
        <item x="9509"/>
        <item x="340"/>
        <item x="11452"/>
        <item x="4781"/>
        <item x="17635"/>
        <item x="12197"/>
        <item x="2444"/>
        <item x="12349"/>
        <item x="3828"/>
        <item x="15053"/>
        <item x="1949"/>
        <item x="10165"/>
        <item x="636"/>
        <item x="3485"/>
        <item x="13524"/>
        <item x="7388"/>
        <item x="11764"/>
        <item x="16363"/>
        <item x="2757"/>
        <item x="18669"/>
        <item x="5940"/>
        <item x="17515"/>
        <item x="15916"/>
        <item x="373"/>
        <item x="15029"/>
        <item x="12980"/>
        <item x="3229"/>
        <item x="14836"/>
        <item x="14524"/>
        <item x="15004"/>
        <item x="14668"/>
        <item x="6565"/>
        <item x="9156"/>
        <item x="17459"/>
        <item x="6876"/>
        <item x="981"/>
        <item x="52"/>
        <item x="1044"/>
        <item x="2133"/>
        <item x="13972"/>
        <item x="2748"/>
        <item x="6180"/>
        <item x="7349"/>
        <item x="2821"/>
        <item x="7660"/>
        <item x="10940"/>
        <item x="7997"/>
        <item x="1229"/>
        <item x="9261"/>
        <item x="804"/>
        <item x="1284"/>
        <item x="1204"/>
        <item x="10236"/>
        <item x="16916"/>
        <item x="7549"/>
        <item x="1884"/>
        <item x="5924"/>
        <item x="6197"/>
        <item x="6085"/>
        <item x="9669"/>
        <item x="13445"/>
        <item x="2660"/>
        <item x="17900"/>
        <item x="10364"/>
        <item x="18001"/>
        <item x="8692"/>
        <item x="1516"/>
        <item x="5748"/>
        <item x="12893"/>
        <item x="17580"/>
        <item x="13644"/>
        <item x="8636"/>
        <item x="1117"/>
        <item x="7437"/>
        <item x="12508"/>
        <item x="437"/>
        <item x="17507"/>
        <item x="8357"/>
        <item x="2396"/>
        <item x="10773"/>
        <item x="14613"/>
        <item x="13508"/>
        <item x="844"/>
        <item x="13853"/>
        <item x="2092"/>
        <item x="3197"/>
        <item x="8013"/>
        <item x="7109"/>
        <item x="17932"/>
        <item x="18413"/>
        <item x="6636"/>
        <item x="724"/>
        <item x="4316"/>
        <item x="1788"/>
        <item x="12541"/>
        <item x="2933"/>
        <item x="10692"/>
        <item x="12229"/>
        <item x="5213"/>
        <item x="10052"/>
        <item x="8757"/>
        <item x="11372"/>
        <item x="15773"/>
        <item x="11045"/>
        <item x="9181"/>
        <item x="16900"/>
        <item x="13652"/>
        <item x="3901"/>
        <item x="965"/>
        <item x="14733"/>
        <item x="2765"/>
        <item x="10828"/>
        <item x="15284"/>
        <item x="15413"/>
        <item x="5996"/>
        <item x="15181"/>
        <item x="3188"/>
        <item x="18329"/>
        <item x="5493"/>
        <item x="6285"/>
        <item x="17108"/>
        <item x="18713"/>
        <item x="16651"/>
        <item x="1380"/>
        <item x="16660"/>
        <item x="17993"/>
        <item x="9852"/>
        <item x="16947"/>
        <item x="4956"/>
        <item x="11852"/>
        <item x="18677"/>
        <item x="3780"/>
        <item x="2236"/>
        <item x="5948"/>
        <item x="6932"/>
        <item x="4612"/>
        <item x="5508"/>
        <item x="4373"/>
        <item x="18069"/>
        <item x="7084"/>
        <item x="2941"/>
        <item x="14677"/>
        <item x="6149"/>
        <item x="10013"/>
        <item x="109"/>
        <item x="397"/>
        <item x="9597"/>
        <item x="10276"/>
        <item x="16323"/>
        <item x="6164"/>
        <item x="12397"/>
        <item x="6101"/>
        <item x="2421"/>
        <item x="12781"/>
        <item x="16404"/>
        <item x="7757"/>
        <item x="3500"/>
        <item x="1332"/>
        <item x="6860"/>
        <item x="15341"/>
        <item x="11629"/>
        <item x="6684"/>
        <item x="16339"/>
        <item x="13052"/>
        <item x="2229"/>
        <item x="3125"/>
        <item x="17796"/>
        <item x="15885"/>
        <item x="580"/>
        <item x="1469"/>
        <item x="14700"/>
        <item x="16099"/>
        <item x="6413"/>
        <item x="341"/>
        <item x="15869"/>
        <item x="2244"/>
        <item x="12908"/>
        <item x="12469"/>
        <item x="4676"/>
        <item x="13252"/>
        <item x="3164"/>
        <item x="10812"/>
        <item x="8812"/>
        <item x="13476"/>
        <item x="11453"/>
        <item x="1901"/>
        <item x="17347"/>
        <item x="11716"/>
        <item x="2445"/>
        <item x="13525"/>
        <item x="11765"/>
        <item x="4052"/>
        <item x="92"/>
        <item x="13244"/>
        <item x="13156"/>
        <item x="15917"/>
        <item x="5941"/>
        <item x="7389"/>
        <item x="164"/>
        <item x="3829"/>
        <item x="11460"/>
        <item x="8964"/>
        <item x="11188"/>
        <item x="18561"/>
        <item x="18257"/>
        <item x="17636"/>
        <item x="8141"/>
        <item x="14837"/>
        <item x="16035"/>
        <item x="12861"/>
        <item x="1500"/>
        <item x="1045"/>
        <item x="17499"/>
        <item x="5708"/>
        <item x="7508"/>
        <item x="18017"/>
        <item x="15005"/>
        <item x="6181"/>
        <item x="1205"/>
        <item x="53"/>
        <item x="9157"/>
        <item x="6877"/>
        <item x="796"/>
        <item x="4100"/>
        <item x="1028"/>
        <item x="13973"/>
        <item x="10941"/>
        <item x="12981"/>
        <item x="15428"/>
        <item x="17460"/>
        <item x="788"/>
        <item x="7836"/>
        <item x="2588"/>
        <item x="16364"/>
        <item x="5172"/>
        <item x="10365"/>
        <item x="637"/>
        <item x="8364"/>
        <item x="2749"/>
        <item x="6236"/>
        <item x="14525"/>
        <item x="14300"/>
        <item x="1285"/>
        <item x="18097"/>
        <item x="3892"/>
        <item x="17997"/>
        <item x="4060"/>
        <item x="17516"/>
        <item x="2340"/>
        <item x="5925"/>
        <item x="13076"/>
        <item x="725"/>
        <item x="13645"/>
        <item x="11996"/>
        <item x="548"/>
        <item x="8693"/>
        <item x="692"/>
        <item x="2268"/>
        <item x="845"/>
        <item x="3492"/>
        <item x="9836"/>
        <item x="14669"/>
        <item x="7708"/>
        <item x="7661"/>
        <item x="2093"/>
        <item x="10053"/>
        <item x="17508"/>
        <item x="13509"/>
        <item x="12500"/>
        <item x="15948"/>
        <item x="13612"/>
        <item x="5749"/>
        <item x="4588"/>
        <item x="15285"/>
        <item x="12884"/>
        <item x="10693"/>
        <item x="12060"/>
        <item x="3189"/>
        <item x="4317"/>
        <item x="805"/>
        <item x="6637"/>
        <item x="1885"/>
        <item x="1517"/>
        <item x="5780"/>
        <item x="1789"/>
        <item x="1996"/>
        <item x="9268"/>
        <item x="10237"/>
        <item x="1524"/>
        <item x="2397"/>
        <item x="2661"/>
        <item x="7740"/>
        <item x="5100"/>
        <item x="11373"/>
        <item x="9324"/>
        <item x="5997"/>
        <item x="7372"/>
        <item x="16643"/>
        <item x="6836"/>
        <item x="8637"/>
        <item x="13068"/>
        <item x="18673"/>
        <item x="8372"/>
        <item x="8652"/>
        <item x="4957"/>
        <item x="3948"/>
        <item x="17883"/>
        <item x="12356"/>
        <item x="12509"/>
        <item x="4996"/>
        <item x="3781"/>
        <item x="16075"/>
        <item x="13716"/>
        <item x="10580"/>
        <item x="996"/>
        <item x="11684"/>
        <item x="4892"/>
        <item x="6868"/>
        <item x="11284"/>
        <item x="1381"/>
        <item x="13653"/>
        <item x="9412"/>
        <item x="9236"/>
        <item x="13053"/>
        <item x="10829"/>
        <item x="13796"/>
        <item x="10020"/>
        <item x="16948"/>
        <item x="16891"/>
        <item x="11853"/>
        <item x="6165"/>
        <item x="14868"/>
        <item x="6933"/>
        <item x="1612"/>
        <item x="7085"/>
        <item x="4220"/>
        <item x="5949"/>
        <item x="16652"/>
        <item x="2237"/>
        <item x="13477"/>
        <item x="3501"/>
        <item x="17348"/>
        <item x="8813"/>
        <item x="17474"/>
        <item x="9853"/>
        <item x="9348"/>
        <item x="5509"/>
        <item x="14556"/>
        <item x="8588"/>
        <item x="4613"/>
        <item x="5300"/>
        <item x="13157"/>
        <item x="1235"/>
        <item x="12556"/>
        <item x="16043"/>
        <item x="12564"/>
        <item x="16395"/>
        <item x="18453"/>
        <item x="16036"/>
        <item x="1333"/>
        <item x="10277"/>
        <item x="12909"/>
        <item x="13132"/>
        <item x="6685"/>
        <item x="13253"/>
        <item x="16340"/>
        <item x="16100"/>
        <item x="14701"/>
        <item x="17500"/>
        <item x="11717"/>
        <item x="8796"/>
        <item x="581"/>
        <item x="13164"/>
        <item x="2245"/>
        <item x="8965"/>
        <item x="16547"/>
        <item x="16324"/>
        <item x="18441"/>
        <item x="756"/>
        <item x="1140"/>
        <item x="11189"/>
        <item x="5709"/>
        <item x="797"/>
        <item x="4677"/>
        <item x="9164"/>
        <item x="6861"/>
        <item x="7636"/>
        <item x="3340"/>
        <item x="2315"/>
        <item x="17891"/>
        <item x="10323"/>
        <item x="10813"/>
        <item x="18309"/>
        <item x="17923"/>
        <item x="7115"/>
        <item x="3165"/>
        <item x="1501"/>
        <item x="14301"/>
        <item x="2948"/>
        <item x="12092"/>
        <item x="13245"/>
        <item x="17155"/>
        <item x="2140"/>
        <item x="93"/>
        <item x="820"/>
        <item x="3915"/>
        <item x="165"/>
        <item x="4101"/>
        <item x="1724"/>
        <item x="13077"/>
        <item x="4053"/>
        <item x="9244"/>
        <item x="2269"/>
        <item x="9837"/>
        <item x="1029"/>
        <item x="11461"/>
        <item x="3252"/>
        <item x="16611"/>
        <item x="9756"/>
        <item x="5659"/>
        <item x="6237"/>
        <item x="668"/>
        <item x="7509"/>
        <item x="15949"/>
        <item x="9548"/>
        <item x="2589"/>
        <item x="16755"/>
        <item x="444"/>
        <item x="8508"/>
        <item x="17594"/>
        <item x="15683"/>
        <item x="10852"/>
        <item x="789"/>
        <item x="5173"/>
        <item x="15715"/>
        <item x="12652"/>
        <item x="14404"/>
        <item x="3893"/>
        <item x="15429"/>
        <item x="532"/>
        <item x="13699"/>
        <item x="13108"/>
        <item x="3493"/>
        <item x="8365"/>
        <item x="7837"/>
        <item x="549"/>
        <item x="7741"/>
        <item x="5284"/>
        <item x="11420"/>
        <item x="7709"/>
        <item x="4061"/>
        <item x="8373"/>
        <item x="13613"/>
        <item x="1997"/>
        <item x="5781"/>
        <item x="7373"/>
        <item x="2341"/>
        <item x="12885"/>
        <item x="7260"/>
        <item x="5116"/>
        <item x="11997"/>
        <item x="17884"/>
        <item x="13772"/>
        <item x="13717"/>
        <item x="10924"/>
        <item x="2532"/>
        <item x="7228"/>
        <item x="17114"/>
        <item x="12501"/>
        <item x="12061"/>
        <item x="9204"/>
        <item x="9028"/>
        <item x="17642"/>
        <item x="4364"/>
        <item x="3372"/>
        <item x="1525"/>
        <item x="9325"/>
        <item x="3949"/>
        <item x="9269"/>
        <item x="693"/>
        <item x="6515"/>
        <item x="6804"/>
        <item x="15147"/>
        <item x="2036"/>
        <item x="17331"/>
        <item x="10820"/>
        <item x="11052"/>
        <item x="5101"/>
        <item x="15347"/>
        <item x="18597"/>
        <item x="15820"/>
        <item x="18509"/>
        <item x="1508"/>
        <item x="17139"/>
        <item x="15524"/>
        <item x="5068"/>
        <item x="4589"/>
        <item x="7940"/>
        <item x="3636"/>
        <item x="18693"/>
        <item x="9237"/>
        <item x="18197"/>
        <item x="1892"/>
        <item x="4221"/>
        <item x="15060"/>
        <item x="6869"/>
        <item x="11285"/>
        <item x="2419"/>
        <item x="16076"/>
        <item x="6748"/>
        <item x="10563"/>
        <item x="16955"/>
        <item x="4893"/>
        <item x="8653"/>
        <item x="9603"/>
        <item x="15020"/>
        <item x="15484"/>
        <item x="6837"/>
        <item x="8589"/>
        <item x="16644"/>
        <item x="180"/>
        <item x="6708"/>
        <item x="4997"/>
        <item x="924"/>
        <item x="6548"/>
        <item x="12643"/>
        <item x="13069"/>
        <item x="7124"/>
        <item x="16411"/>
        <item x="3555"/>
        <item x="18177"/>
        <item x="18425"/>
        <item x="11685"/>
        <item x="9413"/>
        <item x="10581"/>
        <item x="13797"/>
        <item x="10021"/>
        <item x="12357"/>
        <item x="6740"/>
        <item x="7452"/>
        <item x="5531"/>
        <item x="12565"/>
        <item x="4787"/>
        <item x="11260"/>
        <item x="3732"/>
        <item x="10955"/>
        <item x="3836"/>
        <item x="15667"/>
        <item x="3884"/>
        <item x="2339"/>
        <item x="757"/>
        <item x="5164"/>
        <item x="997"/>
        <item x="17315"/>
        <item x="18657"/>
        <item x="1268"/>
        <item x="4668"/>
        <item x="11051"/>
        <item x="8797"/>
        <item x="14869"/>
        <item x="203"/>
        <item x="18701"/>
        <item x="13659"/>
        <item x="16548"/>
        <item x="3580"/>
        <item x="16044"/>
        <item x="316"/>
        <item x="15923"/>
        <item x="8251"/>
        <item x="16396"/>
        <item x="1804"/>
        <item x="16892"/>
        <item x="6764"/>
        <item x="9571"/>
        <item x="6484"/>
        <item x="2299"/>
        <item x="16090"/>
        <item x="4795"/>
        <item x="7412"/>
        <item x="11779"/>
        <item x="5301"/>
        <item x="1613"/>
        <item x="3044"/>
        <item x="9349"/>
        <item x="10684"/>
        <item x="14507"/>
        <item x="14388"/>
        <item x="13787"/>
        <item x="4635"/>
        <item x="9651"/>
        <item x="13620"/>
        <item x="13396"/>
        <item x="821"/>
        <item x="16627"/>
        <item x="16634"/>
        <item x="7860"/>
        <item x="18437"/>
        <item x="14557"/>
        <item x="13133"/>
        <item x="3172"/>
        <item x="1947"/>
        <item x="6403"/>
        <item x="13165"/>
        <item x="15732"/>
        <item x="1725"/>
        <item x="13860"/>
        <item x="12093"/>
        <item x="219"/>
        <item x="17924"/>
        <item x="18485"/>
        <item x="683"/>
        <item x="6331"/>
        <item x="5035"/>
        <item x="11067"/>
        <item x="3341"/>
        <item x="1141"/>
        <item x="9245"/>
        <item x="9700"/>
        <item x="12557"/>
        <item x="17156"/>
        <item x="12916"/>
        <item x="9988"/>
        <item x="9165"/>
        <item x="7748"/>
        <item x="9259"/>
        <item x="7484"/>
        <item x="4524"/>
        <item x="11060"/>
        <item x="16714"/>
        <item x="7637"/>
        <item x="11387"/>
        <item x="1260"/>
        <item x="5091"/>
        <item x="10853"/>
        <item x="2204"/>
        <item x="16612"/>
        <item x="7340"/>
        <item x="5420"/>
        <item x="15396"/>
        <item x="6123"/>
        <item x="2141"/>
        <item x="4091"/>
        <item x="12756"/>
        <item x="1092"/>
        <item x="10380"/>
        <item x="14675"/>
        <item x="5612"/>
        <item x="12379"/>
        <item x="3852"/>
        <item x="2947"/>
        <item x="17059"/>
        <item x="15644"/>
        <item x="9549"/>
        <item x="2949"/>
        <item x="4268"/>
        <item x="533"/>
        <item x="315"/>
        <item x="17892"/>
        <item x="18325"/>
        <item x="11268"/>
        <item x="5563"/>
        <item x="11421"/>
        <item x="5285"/>
        <item x="4851"/>
        <item x="484"/>
        <item x="18373"/>
        <item x="14811"/>
        <item x="15044"/>
        <item x="2533"/>
        <item x="10925"/>
        <item x="6292"/>
        <item x="18185"/>
        <item x="16756"/>
        <item x="12292"/>
        <item x="8491"/>
        <item x="6155"/>
        <item x="445"/>
        <item x="16875"/>
        <item x="16322"/>
        <item x="9757"/>
        <item x="3373"/>
        <item x="7261"/>
        <item x="10556"/>
        <item x="13109"/>
        <item x="11324"/>
        <item x="3253"/>
        <item x="12653"/>
        <item x="15771"/>
        <item x="15724"/>
        <item x="8509"/>
        <item x="4365"/>
        <item x="15324"/>
        <item x="669"/>
        <item x="652"/>
        <item x="6444"/>
        <item x="6332"/>
        <item x="1644"/>
        <item x="731"/>
        <item x="9205"/>
        <item x="12619"/>
        <item x="12611"/>
        <item x="17234"/>
        <item x="10821"/>
        <item x="13188"/>
        <item x="3420"/>
        <item x="11053"/>
        <item x="10683"/>
        <item x="15978"/>
        <item x="15821"/>
        <item x="7476"/>
        <item x="3028"/>
        <item x="17611"/>
        <item x="14405"/>
        <item x="5117"/>
        <item x="2427"/>
        <item x="2037"/>
        <item x="17332"/>
        <item x="17835"/>
        <item x="2915"/>
        <item x="18273"/>
        <item x="16491"/>
        <item x="11956"/>
        <item x="7460"/>
        <item x="4675"/>
        <item x="13276"/>
        <item x="555"/>
        <item x="12627"/>
        <item x="2716"/>
        <item x="8323"/>
        <item x="3099"/>
        <item x="15468"/>
        <item x="1564"/>
        <item x="14483"/>
        <item x="9091"/>
        <item x="7229"/>
        <item x="16956"/>
        <item x="13907"/>
        <item x="18109"/>
        <item x="7941"/>
        <item x="8851"/>
        <item x="181"/>
        <item x="6988"/>
        <item x="16499"/>
        <item x="16027"/>
        <item x="8804"/>
        <item x="7125"/>
        <item x="7443"/>
        <item x="18601"/>
        <item x="8532"/>
        <item x="7453"/>
        <item x="3733"/>
        <item x="8292"/>
        <item x="14236"/>
        <item x="6947"/>
        <item x="13773"/>
        <item x="4275"/>
        <item x="5628"/>
        <item x="5291"/>
        <item x="11261"/>
        <item x="13668"/>
        <item x="6805"/>
        <item x="4669"/>
        <item x="9029"/>
        <item x="10491"/>
        <item x="5036"/>
        <item x="15388"/>
        <item x="1556"/>
        <item x="14355"/>
        <item x="15316"/>
        <item x="925"/>
        <item x="14995"/>
        <item x="1893"/>
        <item x="707"/>
        <item x="17939"/>
        <item x="6987"/>
        <item x="15708"/>
        <item x="18101"/>
        <item x="15525"/>
        <item x="156"/>
        <item x="6709"/>
        <item x="18013"/>
        <item x="811"/>
        <item x="17140"/>
        <item x="15451"/>
        <item x="1269"/>
        <item x="11988"/>
        <item x="6549"/>
        <item x="3276"/>
        <item x="16412"/>
        <item x="611"/>
        <item x="17316"/>
        <item x="15021"/>
        <item x="12115"/>
        <item x="6707"/>
        <item x="10685"/>
        <item x="1509"/>
        <item x="15843"/>
        <item x="6956"/>
        <item x="2467"/>
        <item x="3795"/>
        <item x="13412"/>
        <item x="5069"/>
        <item x="1835"/>
        <item x="13467"/>
        <item x="1805"/>
        <item x="13899"/>
        <item x="3637"/>
        <item x="2460"/>
        <item x="10579"/>
        <item x="476"/>
        <item x="8404"/>
        <item x="17427"/>
        <item x="8892"/>
        <item x="2659"/>
        <item x="15061"/>
        <item x="644"/>
        <item x="6749"/>
        <item x="11476"/>
        <item x="6741"/>
        <item x="12932"/>
        <item x="14389"/>
        <item x="16050"/>
        <item x="4907"/>
        <item x="10732"/>
        <item x="18089"/>
        <item x="14724"/>
        <item x="15485"/>
        <item x="16723"/>
        <item x="15684"/>
        <item x="317"/>
        <item x="5788"/>
        <item x="9443"/>
        <item x="7485"/>
        <item x="7861"/>
        <item x="11123"/>
        <item x="13621"/>
        <item x="5165"/>
        <item x="10147"/>
        <item x="12940"/>
        <item x="5140"/>
        <item x="12252"/>
        <item x="12211"/>
        <item x="3885"/>
        <item x="13397"/>
        <item x="10124"/>
        <item x="3837"/>
        <item x="6765"/>
        <item x="8180"/>
        <item x="7749"/>
        <item x="11516"/>
        <item x="3581"/>
        <item x="2107"/>
        <item x="15660"/>
        <item x="11979"/>
        <item x="8788"/>
        <item x="1292"/>
        <item x="15099"/>
        <item x="3173"/>
        <item x="15733"/>
        <item x="5187"/>
        <item x="1603"/>
        <item x="13861"/>
        <item x="4525"/>
        <item x="539"/>
        <item x="9989"/>
        <item x="12267"/>
        <item x="3659"/>
        <item x="6485"/>
        <item x="11061"/>
        <item x="16628"/>
        <item x="15420"/>
        <item x="5356"/>
        <item x="8548"/>
        <item x="10381"/>
        <item x="17211"/>
        <item x="4269"/>
        <item x="4884"/>
        <item x="11196"/>
        <item x="11172"/>
        <item x="3635"/>
        <item x="9987"/>
        <item x="11828"/>
        <item x="3556"/>
        <item x="5421"/>
        <item x="7413"/>
        <item x="13060"/>
        <item x="17834"/>
        <item x="1261"/>
        <item x="15645"/>
        <item x="12987"/>
        <item x="3045"/>
        <item x="12859"/>
        <item x="5516"/>
        <item x="14036"/>
        <item x="8956"/>
        <item x="10963"/>
        <item x="2004"/>
        <item x="7341"/>
        <item x="5587"/>
        <item x="12917"/>
        <item x="6052"/>
        <item x="9701"/>
        <item x="15397"/>
        <item x="11539"/>
        <item x="2260"/>
        <item x="3156"/>
        <item x="7963"/>
        <item x="17060"/>
        <item x="1093"/>
        <item x="18401"/>
        <item x="6507"/>
        <item x="485"/>
        <item x="16338"/>
        <item x="6235"/>
        <item x="6293"/>
        <item x="10557"/>
        <item x="6643"/>
        <item x="15045"/>
        <item x="14891"/>
        <item x="3853"/>
        <item x="13867"/>
        <item x="2205"/>
        <item x="243"/>
        <item x="15348"/>
        <item x="12757"/>
        <item x="8211"/>
        <item x="6445"/>
        <item x="16876"/>
        <item x="13980"/>
        <item x="17836"/>
        <item x="4460"/>
        <item x="7140"/>
        <item x="11011"/>
        <item x="16492"/>
        <item x="843"/>
        <item x="4500"/>
        <item x="6333"/>
        <item x="3596"/>
        <item x="11908"/>
        <item x="11269"/>
        <item x="12779"/>
        <item x="3764"/>
        <item x="1565"/>
        <item x="653"/>
        <item x="1075"/>
        <item x="3029"/>
        <item x="11325"/>
        <item x="5613"/>
        <item x="11932"/>
        <item x="4812"/>
        <item x="17195"/>
        <item x="7477"/>
        <item x="7461"/>
        <item x="12293"/>
        <item x="15387"/>
        <item x="15507"/>
        <item x="10179"/>
        <item x="11668"/>
        <item x="3036"/>
        <item x="7244"/>
        <item x="13189"/>
        <item x="8805"/>
        <item x="9203"/>
        <item x="1645"/>
        <item x="307"/>
        <item x="7147"/>
        <item x="18625"/>
        <item x="15300"/>
        <item x="8651"/>
        <item x="7971"/>
        <item x="15323"/>
        <item x="15325"/>
        <item x="15725"/>
        <item x="9515"/>
        <item x="11957"/>
        <item x="10243"/>
        <item x="5037"/>
        <item x="16914"/>
        <item x="11396"/>
        <item x="2772"/>
        <item x="16500"/>
        <item x="8293"/>
        <item x="16251"/>
        <item x="3820"/>
        <item x="6989"/>
        <item x="17779"/>
        <item x="18473"/>
        <item x="2684"/>
        <item x="3421"/>
        <item x="11043"/>
        <item x="16187"/>
        <item x="252"/>
        <item x="7268"/>
        <item x="2717"/>
        <item x="7075"/>
        <item x="1051"/>
        <item x="8533"/>
        <item x="17612"/>
        <item x="8715"/>
        <item x="6612"/>
        <item x="4836"/>
        <item x="14835"/>
        <item x="17362"/>
        <item x="14491"/>
        <item x="9467"/>
        <item x="18321"/>
        <item x="1068"/>
        <item x="12876"/>
        <item x="1180"/>
        <item x="15955"/>
        <item x="13277"/>
        <item x="13669"/>
        <item x="11989"/>
        <item x="14237"/>
        <item x="7036"/>
        <item x="11148"/>
        <item x="1756"/>
        <item x="10627"/>
        <item x="14196"/>
        <item x="2980"/>
        <item x="10011"/>
        <item x="157"/>
        <item x="17874"/>
        <item x="8028"/>
        <item x="14276"/>
        <item x="2796"/>
        <item x="2507"/>
        <item x="16850"/>
        <item x="17643"/>
        <item x="9924"/>
        <item x="8708"/>
        <item x="7867"/>
        <item x="15469"/>
        <item x="14684"/>
        <item x="4779"/>
        <item x="5868"/>
        <item x="13987"/>
        <item x="10691"/>
        <item x="7324"/>
        <item x="1860"/>
        <item x="18021"/>
        <item x="15709"/>
        <item x="14451"/>
        <item x="17940"/>
        <item x="15389"/>
        <item x="11555"/>
        <item x="16028"/>
        <item x="8893"/>
        <item x="13372"/>
        <item x="16834"/>
        <item x="12956"/>
        <item x="1435"/>
        <item x="2492"/>
        <item x="3277"/>
        <item x="1557"/>
        <item x="13596"/>
        <item x="9331"/>
        <item x="15476"/>
        <item x="13204"/>
        <item x="5629"/>
        <item x="5141"/>
        <item x="4044"/>
        <item x="11836"/>
        <item x="3435"/>
        <item x="9835"/>
        <item x="12284"/>
        <item x="15317"/>
        <item x="12139"/>
        <item x="16724"/>
        <item x="3627"/>
        <item x="18337"/>
        <item x="10500"/>
        <item x="477"/>
        <item x="1444"/>
        <item x="1251"/>
        <item x="12933"/>
        <item x="4059"/>
        <item x="4796"/>
        <item x="14725"/>
        <item x="16747"/>
        <item x="15995"/>
        <item x="11477"/>
        <item x="11524"/>
        <item x="7308"/>
        <item x="16155"/>
        <item x="5515"/>
        <item x="11131"/>
        <item x="14652"/>
        <item x="12253"/>
        <item x="18341"/>
        <item x="6957"/>
        <item x="10733"/>
        <item x="11197"/>
        <item x="9891"/>
        <item x="18281"/>
        <item x="2461"/>
        <item x="645"/>
        <item x="8405"/>
        <item x="17379"/>
        <item x="15661"/>
        <item x="17395"/>
        <item x="3235"/>
        <item x="13413"/>
        <item x="6027"/>
        <item x="1293"/>
        <item x="10788"/>
        <item x="5676"/>
        <item x="8181"/>
        <item x="17428"/>
        <item x="10795"/>
        <item x="5539"/>
        <item x="5972"/>
        <item x="11173"/>
        <item x="13061"/>
        <item x="2261"/>
        <item x="12941"/>
        <item x="13484"/>
        <item x="11163"/>
        <item x="11987"/>
        <item x="14316"/>
        <item x="8860"/>
        <item x="212"/>
        <item x="18541"/>
        <item x="11348"/>
        <item x="11829"/>
        <item x="5517"/>
        <item x="15421"/>
        <item x="4468"/>
        <item x="15685"/>
        <item x="1243"/>
        <item x="5789"/>
        <item x="1836"/>
        <item x="5011"/>
        <item x="11517"/>
        <item x="17212"/>
        <item x="17723"/>
        <item x="12244"/>
        <item x="3557"/>
        <item x="10476"/>
        <item x="10125"/>
        <item x="16258"/>
        <item x="2005"/>
        <item x="5396"/>
        <item x="14772"/>
        <item x="11883"/>
        <item x="3060"/>
        <item x="2332"/>
        <item x="15349"/>
        <item x="4212"/>
        <item x="6252"/>
        <item x="14292"/>
        <item x="7524"/>
        <item x="8549"/>
        <item x="15188"/>
        <item x="5548"/>
        <item x="5148"/>
        <item x="3587"/>
        <item x="14499"/>
        <item x="8789"/>
        <item x="14604"/>
        <item x="2076"/>
        <item x="3292"/>
        <item x="3083"/>
        <item x="17274"/>
        <item x="9356"/>
        <item x="15492"/>
        <item x="7939"/>
        <item x="5357"/>
        <item x="5188"/>
        <item x="6619"/>
        <item x="6053"/>
        <item x="9884"/>
        <item x="17122"/>
        <item x="13981"/>
        <item x="4813"/>
        <item x="3597"/>
        <item x="4461"/>
        <item x="14037"/>
        <item x="17530"/>
        <item x="7245"/>
        <item x="11933"/>
        <item x="4483"/>
        <item x="8957"/>
        <item x="16546"/>
        <item x="4885"/>
        <item x="10484"/>
        <item x="9372"/>
        <item x="11909"/>
        <item x="9171"/>
        <item x="3812"/>
        <item x="14540"/>
        <item x="3963"/>
        <item x="16059"/>
        <item x="6076"/>
        <item x="3700"/>
        <item x="4195"/>
        <item x="1027"/>
        <item x="10076"/>
        <item x="15260"/>
        <item x="14852"/>
        <item x="9316"/>
        <item x="3157"/>
        <item x="5955"/>
        <item x="13003"/>
        <item x="14212"/>
        <item x="14860"/>
        <item x="16802"/>
        <item x="11963"/>
        <item x="14867"/>
        <item x="14116"/>
        <item x="18237"/>
        <item x="16787"/>
        <item x="2580"/>
        <item x="2188"/>
        <item x="8164"/>
        <item x="8275"/>
        <item x="14884"/>
        <item x="13443"/>
        <item x="9716"/>
        <item x="3821"/>
        <item x="9364"/>
        <item x="12692"/>
        <item x="7141"/>
        <item x="15301"/>
        <item x="1757"/>
        <item x="17196"/>
        <item x="5507"/>
        <item x="17780"/>
        <item x="11580"/>
        <item x="6460"/>
        <item x="11428"/>
        <item x="3765"/>
        <item x="2668"/>
        <item x="14277"/>
        <item x="2773"/>
        <item x="4092"/>
        <item x="5876"/>
        <item x="12571"/>
        <item x="7532"/>
        <item x="17914"/>
        <item x="16467"/>
        <item x="4501"/>
        <item x="18193"/>
        <item x="9925"/>
        <item x="8709"/>
        <item x="1861"/>
        <item x="3548"/>
        <item x="1636"/>
        <item x="8332"/>
        <item x="8029"/>
        <item x="16402"/>
        <item x="2972"/>
        <item x="13579"/>
        <item x="1069"/>
        <item x="4924"/>
        <item x="5636"/>
        <item x="15380"/>
        <item x="7948"/>
        <item x="3419"/>
        <item x="11149"/>
        <item x="9731"/>
        <item x="12836"/>
        <item x="12460"/>
        <item x="3037"/>
        <item x="12403"/>
        <item x="11397"/>
        <item x="2827"/>
        <item x="1181"/>
        <item x="12323"/>
        <item x="16252"/>
        <item x="11669"/>
        <item x="2493"/>
        <item x="12700"/>
        <item x="16188"/>
        <item x="4045"/>
        <item x="12285"/>
        <item x="18457"/>
        <item x="14331"/>
        <item x="7269"/>
        <item x="11859"/>
        <item x="4204"/>
        <item x="1811"/>
        <item x="12877"/>
        <item x="1091"/>
        <item x="14156"/>
        <item x="4491"/>
        <item x="8772"/>
        <item x="5869"/>
        <item x="13373"/>
        <item x="6572"/>
        <item x="10739"/>
        <item x="8996"/>
        <item x="10404"/>
        <item x="9875"/>
        <item x="12957"/>
        <item x="2797"/>
        <item x="6613"/>
        <item x="11964"/>
        <item x="9427"/>
        <item x="3827"/>
        <item x="4797"/>
        <item x="17644"/>
        <item x="2685"/>
        <item x="11635"/>
        <item x="7037"/>
        <item x="1445"/>
        <item x="253"/>
        <item x="4837"/>
        <item x="16354"/>
        <item x="10501"/>
        <item x="3644"/>
        <item x="7132"/>
        <item x="12220"/>
        <item x="7325"/>
        <item x="10524"/>
        <item x="14197"/>
        <item x="8436"/>
        <item x="6627"/>
        <item x="11525"/>
        <item x="13828"/>
        <item x="884"/>
        <item x="14685"/>
        <item x="2981"/>
        <item x="16156"/>
        <item x="1115"/>
        <item x="8148"/>
        <item x="8644"/>
        <item x="13597"/>
        <item x="16748"/>
        <item x="17466"/>
        <item x="3236"/>
        <item x="15908"/>
        <item x="15811"/>
        <item x="13172"/>
        <item x="2860"/>
        <item x="13205"/>
        <item x="11837"/>
        <item x="15477"/>
        <item x="7309"/>
        <item x="579"/>
        <item x="15267"/>
        <item x="14317"/>
        <item x="213"/>
        <item x="11339"/>
        <item x="13485"/>
        <item x="7291"/>
        <item x="1837"/>
        <item x="11379"/>
        <item x="17714"/>
        <item x="17411"/>
        <item x="3219"/>
        <item x="17724"/>
        <item x="7796"/>
        <item x="5956"/>
        <item x="17435"/>
        <item x="1595"/>
        <item x="7516"/>
        <item x="14773"/>
        <item x="12820"/>
        <item x="15996"/>
        <item x="15691"/>
        <item x="5724"/>
        <item x="5677"/>
        <item x="12332"/>
        <item x="1020"/>
        <item x="11332"/>
        <item x="9588"/>
        <item x="12923"/>
        <item x="3436"/>
        <item x="4213"/>
        <item x="10789"/>
        <item x="10748"/>
        <item x="6915"/>
        <item x="9092"/>
        <item x="6491"/>
        <item x="2333"/>
        <item x="14605"/>
        <item x="17396"/>
        <item x="11107"/>
        <item x="2715"/>
        <item x="5380"/>
        <item x="8861"/>
        <item x="11349"/>
        <item x="12245"/>
        <item x="14132"/>
        <item x="5973"/>
        <item x="18573"/>
        <item x="8748"/>
        <item x="10595"/>
        <item x="14653"/>
        <item x="2988"/>
        <item x="5549"/>
        <item x="8235"/>
        <item x="11508"/>
        <item x="10300"/>
        <item x="6644"/>
        <item x="7251"/>
        <item x="11579"/>
        <item x="17380"/>
        <item x="3061"/>
        <item x="13995"/>
        <item x="1220"/>
        <item x="5397"/>
        <item x="659"/>
        <item x="9357"/>
        <item x="11572"/>
        <item x="7525"/>
        <item x="13540"/>
        <item x="3813"/>
        <item x="1147"/>
        <item x="4972"/>
        <item x="14293"/>
        <item x="4469"/>
        <item x="12268"/>
        <item x="2612"/>
        <item x="11971"/>
        <item x="5149"/>
        <item x="6787"/>
        <item x="3988"/>
        <item x="16060"/>
        <item x="356"/>
        <item x="14788"/>
        <item x="11540"/>
        <item x="8628"/>
        <item x="16019"/>
        <item x="7779"/>
        <item x="9885"/>
        <item x="9373"/>
        <item x="6107"/>
        <item x="8348"/>
        <item x="10619"/>
        <item x="12212"/>
        <item x="2620"/>
        <item x="1627"/>
        <item x="12787"/>
        <item x="2052"/>
        <item x="18721"/>
        <item x="8339"/>
        <item x="11108"/>
        <item x="6908"/>
        <item x="3779"/>
        <item x="10477"/>
        <item x="6316"/>
        <item x="17875"/>
        <item x="5189"/>
        <item x="15212"/>
        <item x="12051"/>
        <item x="14213"/>
        <item x="6253"/>
        <item x="7827"/>
        <item x="14541"/>
        <item x="3916"/>
        <item x="15100"/>
        <item x="4652"/>
        <item x="2077"/>
        <item x="15189"/>
        <item x="3180"/>
        <item x="15547"/>
        <item x="6077"/>
        <item x="1019"/>
        <item x="9717"/>
        <item x="9365"/>
        <item x="3293"/>
        <item x="10077"/>
        <item x="11820"/>
        <item x="892"/>
        <item x="3701"/>
        <item x="2491"/>
        <item x="3756"/>
        <item x="16794"/>
        <item x="12764"/>
        <item x="13932"/>
        <item x="2780"/>
        <item x="15036"/>
        <item x="14117"/>
        <item x="15261"/>
        <item x="10485"/>
        <item x="339"/>
        <item x="15493"/>
        <item x="12171"/>
        <item x="10372"/>
        <item x="16788"/>
        <item x="15381"/>
        <item x="11581"/>
        <item x="10428"/>
        <item x="14548"/>
        <item x="14452"/>
        <item x="16179"/>
        <item x="18253"/>
        <item x="1637"/>
        <item x="16738"/>
        <item x="13684"/>
        <item x="6043"/>
        <item x="8196"/>
        <item x="9604"/>
        <item x="12068"/>
        <item x="2581"/>
        <item x="2916"/>
        <item x="14955"/>
        <item x="9435"/>
        <item x="1188"/>
        <item x="2189"/>
        <item x="15579"/>
        <item x="14853"/>
        <item x="18077"/>
        <item x="15460"/>
        <item x="16468"/>
        <item x="7995"/>
        <item x="5028"/>
        <item x="11708"/>
        <item x="13315"/>
        <item x="4205"/>
        <item x="11429"/>
        <item x="12461"/>
        <item x="8740"/>
        <item x="4093"/>
        <item x="12693"/>
        <item x="8123"/>
        <item x="4228"/>
        <item x="10307"/>
        <item x="4925"/>
        <item x="8932"/>
        <item x="2971"/>
        <item x="10405"/>
        <item x="15692"/>
        <item x="16427"/>
        <item x="7533"/>
        <item x="5883"/>
        <item x="9420"/>
        <item x="14885"/>
        <item x="17003"/>
        <item x="12419"/>
        <item x="16307"/>
        <item x="7459"/>
        <item x="12964"/>
        <item x="5637"/>
        <item x="36"/>
        <item x="7427"/>
        <item x="9317"/>
        <item x="8773"/>
        <item x="2669"/>
        <item x="5452"/>
        <item x="14092"/>
        <item x="14861"/>
        <item x="2996"/>
        <item x="12412"/>
        <item x="18153"/>
        <item x="12324"/>
        <item x="15564"/>
        <item x="12204"/>
        <item x="6531"/>
        <item x="5204"/>
        <item x="8165"/>
        <item x="7051"/>
        <item x="3876"/>
        <item x="3549"/>
        <item x="6573"/>
        <item x="3844"/>
        <item x="17171"/>
        <item x="6060"/>
        <item x="6461"/>
        <item x="17811"/>
        <item x="8437"/>
        <item x="9020"/>
        <item x="6420"/>
        <item x="12620"/>
        <item x="8139"/>
        <item x="740"/>
        <item x="13243"/>
        <item x="7300"/>
        <item x="10299"/>
        <item x="12221"/>
        <item x="2973"/>
        <item x="14220"/>
        <item x="8333"/>
        <item x="16291"/>
        <item x="15587"/>
        <item x="12837"/>
        <item x="3604"/>
        <item x="6092"/>
        <item x="18645"/>
        <item x="11965"/>
        <item x="15909"/>
        <item x="5877"/>
        <item x="15179"/>
        <item x="14372"/>
        <item x="8268"/>
        <item x="4404"/>
        <item x="748"/>
        <item x="18529"/>
        <item x="11492"/>
        <item x="14572"/>
        <item x="1132"/>
        <item x="7949"/>
        <item x="16954"/>
        <item x="12701"/>
        <item x="13173"/>
        <item x="8916"/>
        <item x="2867"/>
        <item x="14052"/>
        <item x="14157"/>
        <item x="16674"/>
        <item x="4188"/>
        <item x="5668"/>
        <item x="13516"/>
        <item x="8997"/>
        <item x="2180"/>
        <item x="13829"/>
        <item x="7003"/>
        <item x="5379"/>
        <item x="7517"/>
        <item x="2164"/>
        <item x="14467"/>
        <item x="7067"/>
        <item x="12003"/>
        <item x="7133"/>
        <item x="1956"/>
        <item x="7932"/>
        <item x="9516"/>
        <item x="9908"/>
        <item x="7500"/>
        <item x="13340"/>
        <item x="14756"/>
        <item x="5725"/>
        <item x="7092"/>
        <item x="885"/>
        <item x="14932"/>
        <item x="8645"/>
        <item x="12900"/>
        <item x="3739"/>
        <item x="18689"/>
        <item x="18417"/>
        <item x="14044"/>
        <item x="6356"/>
        <item x="14580"/>
        <item x="6012"/>
        <item x="1387"/>
        <item x="18213"/>
        <item x="3645"/>
        <item x="8132"/>
        <item x="10525"/>
        <item x="5003"/>
        <item x="9589"/>
        <item x="5381"/>
        <item x="14267"/>
        <item x="5957"/>
        <item x="7763"/>
        <item x="13891"/>
        <item x="8116"/>
        <item x="10749"/>
        <item x="12028"/>
        <item x="3980"/>
        <item x="2861"/>
        <item x="12333"/>
        <item x="17436"/>
        <item x="3237"/>
        <item x="14019"/>
        <item x="5595"/>
        <item x="4973"/>
        <item x="15994"/>
        <item x="6019"/>
        <item x="11356"/>
        <item x="3084"/>
        <item x="11509"/>
        <item x="357"/>
        <item x="10228"/>
        <item x="18037"/>
        <item x="11156"/>
        <item x="8149"/>
        <item x="13964"/>
        <item x="12380"/>
        <item x="9332"/>
        <item x="9172"/>
        <item x="12269"/>
        <item x="8629"/>
        <item x="11219"/>
        <item x="4284"/>
        <item x="9093"/>
        <item x="9387"/>
        <item x="9155"/>
        <item x="13541"/>
        <item x="16698"/>
        <item x="14133"/>
        <item x="17412"/>
        <item x="16283"/>
        <item x="7797"/>
        <item x="11683"/>
        <item x="6219"/>
        <item x="13388"/>
        <item x="16683"/>
        <item x="5459"/>
        <item x="1021"/>
        <item x="11333"/>
        <item x="10139"/>
        <item x="2989"/>
        <item x="3244"/>
        <item x="12821"/>
        <item x="12213"/>
        <item x="17091"/>
        <item x="8749"/>
        <item x="11541"/>
        <item x="11109"/>
        <item x="2621"/>
        <item x="9572"/>
        <item x="9684"/>
        <item x="4492"/>
        <item x="6909"/>
        <item x="13979"/>
        <item x="11821"/>
        <item x="7804"/>
        <item x="3437"/>
        <item x="8349"/>
        <item x="15851"/>
        <item x="6299"/>
        <item x="10301"/>
        <item x="2613"/>
        <item x="3917"/>
        <item x="3004"/>
        <item x="11459"/>
        <item x="15011"/>
        <item x="6645"/>
        <item x="3243"/>
        <item x="11772"/>
        <item x="10964"/>
        <item x="17451"/>
        <item x="7155"/>
        <item x="3989"/>
        <item x="17371"/>
        <item x="1819"/>
        <item x="1221"/>
        <item x="12765"/>
        <item x="16020"/>
        <item x="5195"/>
        <item x="17803"/>
        <item x="8468"/>
        <item x="11076"/>
        <item x="9605"/>
        <item x="8435"/>
        <item x="11251"/>
        <item x="17730"/>
        <item x="8411"/>
        <item x="9308"/>
        <item x="1275"/>
        <item x="15461"/>
        <item x="3757"/>
        <item x="1684"/>
        <item x="3860"/>
        <item x="16907"/>
        <item x="6955"/>
        <item x="15979"/>
        <item x="15101"/>
        <item x="14964"/>
        <item x="14789"/>
        <item x="6387"/>
        <item x="11573"/>
        <item x="1189"/>
        <item x="7564"/>
        <item x="2404"/>
        <item x="9979"/>
        <item x="15268"/>
        <item x="12804"/>
        <item x="2603"/>
        <item x="13868"/>
        <item x="10373"/>
        <item x="8395"/>
        <item x="10092"/>
        <item x="15331"/>
        <item x="11709"/>
        <item x="6317"/>
        <item x="13685"/>
        <item x="2781"/>
        <item x="11036"/>
        <item x="5029"/>
        <item x="11732"/>
        <item x="9579"/>
        <item x="6476"/>
        <item x="17876"/>
        <item x="2163"/>
        <item x="2917"/>
        <item x="15693"/>
        <item x="4653"/>
        <item x="4804"/>
        <item x="684"/>
        <item x="893"/>
        <item x="14453"/>
        <item x="10429"/>
        <item x="8044"/>
        <item x="4027"/>
        <item x="5444"/>
        <item x="13933"/>
        <item x="14549"/>
        <item x="4227"/>
        <item x="5205"/>
        <item x="17194"/>
        <item x="3499"/>
        <item x="13139"/>
        <item x="7363"/>
        <item x="12124"/>
        <item x="4643"/>
        <item x="11092"/>
        <item x="2053"/>
        <item x="15213"/>
        <item x="7180"/>
        <item x="6660"/>
        <item x="15037"/>
        <item x="12069"/>
        <item x="11132"/>
        <item x="37"/>
        <item x="2348"/>
        <item x="17004"/>
        <item x="8933"/>
        <item x="11380"/>
        <item x="6467"/>
        <item x="8940"/>
        <item x="1236"/>
        <item x="6827"/>
        <item x="14347"/>
        <item x="3181"/>
        <item x="6421"/>
        <item x="12965"/>
        <item x="15435"/>
        <item x="17826"/>
        <item x="9421"/>
        <item x="9021"/>
        <item x="741"/>
        <item x="3877"/>
        <item x="16180"/>
        <item x="13724"/>
        <item x="9747"/>
        <item x="6964"/>
        <item x="12205"/>
        <item x="11028"/>
        <item x="16428"/>
        <item x="18637"/>
        <item x="6093"/>
        <item x="5453"/>
        <item x="2899"/>
        <item x="5260"/>
        <item x="2997"/>
        <item x="1133"/>
        <item x="12748"/>
        <item x="749"/>
        <item x="3612"/>
        <item x="8197"/>
        <item x="14093"/>
        <item x="17812"/>
        <item x="16842"/>
        <item x="8741"/>
        <item x="14180"/>
        <item x="10876"/>
        <item x="5763"/>
        <item x="7652"/>
        <item x="8724"/>
        <item x="5468"/>
        <item x="355"/>
        <item x="7683"/>
        <item x="4763"/>
        <item x="9452"/>
        <item x="2324"/>
        <item x="8269"/>
        <item x="13364"/>
        <item x="5220"/>
        <item x="1043"/>
        <item x="3845"/>
        <item x="11403"/>
        <item x="3851"/>
        <item x="4229"/>
        <item x="11323"/>
        <item x="16292"/>
        <item x="12236"/>
        <item x="16308"/>
        <item x="17667"/>
        <item x="12621"/>
        <item x="14373"/>
        <item x="13803"/>
        <item x="18361"/>
        <item x="9379"/>
        <item x="9699"/>
        <item x="16986"/>
        <item x="7301"/>
        <item x="4164"/>
        <item x="5660"/>
        <item x="4723"/>
        <item x="13341"/>
        <item x="363"/>
        <item x="8795"/>
        <item x="15932"/>
        <item x="18377"/>
        <item x="14573"/>
        <item x="12413"/>
        <item x="6884"/>
        <item x="8108"/>
        <item x="15565"/>
        <item x="9909"/>
        <item x="12708"/>
        <item x="9084"/>
        <item x="4756"/>
        <item x="3605"/>
        <item x="17172"/>
        <item x="12325"/>
        <item x="6061"/>
        <item x="10636"/>
        <item x="18381"/>
        <item x="18113"/>
        <item x="8068"/>
        <item x="14221"/>
        <item x="11493"/>
        <item x="1084"/>
        <item x="16835"/>
        <item x="4124"/>
        <item x="8083"/>
        <item x="6028"/>
        <item x="6132"/>
        <item x="10420"/>
        <item x="6357"/>
        <item x="8917"/>
        <item x="11548"/>
        <item x="3981"/>
        <item x="11700"/>
        <item x="18641"/>
        <item x="16554"/>
        <item x="16082"/>
        <item x="15059"/>
        <item x="5692"/>
        <item x="2165"/>
        <item x="3348"/>
        <item x="15516"/>
        <item x="14581"/>
        <item x="14045"/>
        <item x="8995"/>
        <item x="14933"/>
        <item x="13851"/>
        <item x="8133"/>
        <item x="5324"/>
        <item x="16939"/>
        <item x="10836"/>
        <item x="2148"/>
        <item x="11652"/>
        <item x="9517"/>
        <item x="11357"/>
        <item x="14053"/>
        <item x="18061"/>
        <item x="1908"/>
        <item x="4308"/>
        <item x="12492"/>
        <item x="15812"/>
        <item x="7933"/>
        <item x="2181"/>
        <item x="12924"/>
        <item x="4405"/>
        <item x="14757"/>
        <item x="9333"/>
        <item x="4285"/>
        <item x="1139"/>
        <item x="8379"/>
        <item x="6013"/>
        <item x="1957"/>
        <item x="139"/>
        <item x="16803"/>
        <item x="7501"/>
        <item x="15852"/>
        <item x="14171"/>
        <item x="3524"/>
        <item x="8117"/>
        <item x="1356"/>
        <item x="12901"/>
        <item x="3532"/>
        <item x="13517"/>
        <item x="8163"/>
        <item x="11157"/>
        <item x="5669"/>
        <item x="10229"/>
        <item x="4931"/>
        <item x="4189"/>
        <item x="3899"/>
        <item x="13965"/>
        <item x="17092"/>
        <item x="9035"/>
        <item x="7772"/>
        <item x="18045"/>
        <item x="10132"/>
        <item x="18025"/>
        <item x="3085"/>
        <item x="12381"/>
        <item x="9173"/>
        <item x="9100"/>
        <item x="9211"/>
        <item x="7093"/>
        <item x="204"/>
        <item x="4644"/>
        <item x="8043"/>
        <item x="13323"/>
        <item x="12308"/>
        <item x="10459"/>
        <item x="9573"/>
        <item x="2724"/>
        <item x="16284"/>
        <item x="12995"/>
        <item x="6979"/>
        <item x="17965"/>
        <item x="16684"/>
        <item x="12140"/>
        <item x="6996"/>
        <item x="14555"/>
        <item x="17452"/>
        <item x="7555"/>
        <item x="10965"/>
        <item x="5844"/>
        <item x="13116"/>
        <item x="4875"/>
        <item x="14755"/>
        <item x="12029"/>
        <item x="6371"/>
        <item x="4493"/>
        <item x="16619"/>
        <item x="12515"/>
        <item x="12788"/>
        <item x="14723"/>
        <item x="4387"/>
        <item x="2100"/>
        <item x="17827"/>
        <item x="2443"/>
        <item x="11773"/>
        <item x="9844"/>
        <item x="11692"/>
        <item x="11763"/>
        <item x="16123"/>
        <item x="12364"/>
        <item x="1083"/>
        <item x="10979"/>
        <item x="8469"/>
        <item x="7644"/>
        <item x="4139"/>
        <item x="16139"/>
        <item x="13869"/>
        <item x="16908"/>
        <item x="4724"/>
        <item x="2219"/>
        <item x="14965"/>
        <item x="15780"/>
        <item x="9012"/>
        <item x="17804"/>
        <item x="15275"/>
        <item x="7565"/>
        <item x="11077"/>
        <item x="2819"/>
        <item x="2156"/>
        <item x="13692"/>
        <item x="5884"/>
        <item x="16314"/>
        <item x="7420"/>
        <item x="4451"/>
        <item x="16378"/>
        <item x="11451"/>
        <item x="18345"/>
        <item x="8387"/>
        <item x="7507"/>
        <item x="14996"/>
        <item x="16434"/>
        <item x="14611"/>
        <item x="9685"/>
        <item x="7668"/>
        <item x="5445"/>
        <item x="452"/>
        <item x="4011"/>
        <item x="2516"/>
        <item x="17372"/>
        <item x="11037"/>
        <item x="10347"/>
        <item x="947"/>
        <item x="12668"/>
        <item x="13389"/>
        <item x="9795"/>
        <item x="4348"/>
        <item x="18317"/>
        <item x="9132"/>
        <item x="4692"/>
        <item x="7651"/>
        <item x="3245"/>
        <item x="11291"/>
        <item x="2235"/>
        <item x="6477"/>
        <item x="7181"/>
        <item x="9309"/>
        <item x="3005"/>
        <item x="2405"/>
        <item x="7805"/>
        <item x="4579"/>
        <item x="1685"/>
        <item x="9284"/>
        <item x="10227"/>
        <item x="15980"/>
        <item x="5675"/>
        <item x="17443"/>
        <item x="18429"/>
        <item x="13124"/>
        <item x="14627"/>
        <item x="18265"/>
        <item x="8451"/>
        <item x="685"/>
        <item x="11381"/>
        <item x="116"/>
        <item x="17571"/>
        <item x="13636"/>
        <item x="5261"/>
        <item x="13947"/>
        <item x="11093"/>
        <item x="11133"/>
        <item x="3613"/>
        <item x="15269"/>
        <item x="12125"/>
        <item x="10515"/>
        <item x="1812"/>
        <item x="5171"/>
        <item x="11029"/>
        <item x="12805"/>
        <item x="15132"/>
        <item x="10251"/>
        <item x="11636"/>
        <item x="764"/>
        <item x="4805"/>
        <item x="10244"/>
        <item x="7499"/>
        <item x="3861"/>
        <item x="10708"/>
        <item x="916"/>
        <item x="16442"/>
        <item x="10443"/>
        <item x="10475"/>
        <item x="7692"/>
        <item x="4292"/>
        <item x="10588"/>
        <item x="12491"/>
        <item x="10396"/>
        <item x="13725"/>
        <item x="10219"/>
        <item x="6419"/>
        <item x="2500"/>
        <item x="8045"/>
        <item x="16011"/>
        <item x="11788"/>
        <item x="899"/>
        <item x="10093"/>
        <item x="4380"/>
        <item x="12749"/>
        <item x="16275"/>
        <item x="7820"/>
        <item x="16706"/>
        <item x="6661"/>
        <item x="11733"/>
        <item x="596"/>
        <item x="4165"/>
        <item x="15933"/>
        <item x="15804"/>
        <item x="531"/>
        <item x="14181"/>
        <item x="7083"/>
        <item x="9628"/>
        <item x="10051"/>
        <item x="10877"/>
        <item x="6428"/>
        <item x="11308"/>
        <item x="5469"/>
        <item x="9404"/>
        <item x="1237"/>
        <item x="5076"/>
        <item x="10604"/>
        <item x="9004"/>
        <item x="5771"/>
        <item x="4428"/>
        <item x="16114"/>
        <item x="16522"/>
        <item x="7196"/>
        <item x="7723"/>
        <item x="2349"/>
        <item x="13140"/>
        <item x="8941"/>
        <item x="7653"/>
        <item x="4757"/>
        <item x="11549"/>
        <item x="188"/>
        <item x="12237"/>
        <item x="2812"/>
        <item x="14444"/>
        <item x="10572"/>
        <item x="7812"/>
        <item x="1299"/>
        <item x="3475"/>
        <item x="5661"/>
        <item x="12709"/>
        <item x="8899"/>
        <item x="28"/>
        <item x="15539"/>
        <item x="1100"/>
        <item x="1012"/>
        <item x="13196"/>
        <item x="6965"/>
        <item x="2171"/>
        <item x="5499"/>
        <item x="8109"/>
        <item x="2325"/>
        <item x="17690"/>
        <item x="8725"/>
        <item x="15187"/>
        <item x="10421"/>
        <item x="11564"/>
        <item x="12925"/>
        <item x="16713"/>
        <item x="17482"/>
        <item x="6885"/>
        <item x="15635"/>
        <item x="10148"/>
        <item x="2115"/>
        <item x="15813"/>
        <item x="17915"/>
        <item x="10932"/>
        <item x="10322"/>
        <item x="6940"/>
        <item x="18205"/>
        <item x="9116"/>
        <item x="155"/>
        <item x="17043"/>
        <item x="17473"/>
        <item x="16306"/>
        <item x="11980"/>
        <item x="10635"/>
        <item x="14364"/>
        <item x="13163"/>
        <item x="16836"/>
        <item x="9570"/>
        <item x="16804"/>
        <item x="1085"/>
        <item x="1523"/>
        <item x="35"/>
        <item x="18245"/>
        <item x="6029"/>
        <item x="8069"/>
        <item x="14588"/>
        <item x="9707"/>
        <item x="1076"/>
        <item x="17593"/>
        <item x="10837"/>
        <item x="16633"/>
        <item x="9453"/>
        <item x="2314"/>
        <item x="3924"/>
        <item x="6692"/>
        <item x="13365"/>
        <item x="9620"/>
        <item x="11468"/>
        <item x="4125"/>
        <item x="5221"/>
        <item x="15922"/>
        <item x="13627"/>
        <item x="1357"/>
        <item x="10637"/>
        <item x="8276"/>
        <item x="2243"/>
        <item x="16978"/>
        <item x="16819"/>
        <item x="5325"/>
        <item x="16618"/>
        <item x="15828"/>
        <item x="1234"/>
        <item x="17668"/>
        <item x="18064"/>
        <item x="13698"/>
        <item x="2347"/>
        <item x="2316"/>
        <item x="9779"/>
        <item x="9085"/>
        <item x="11203"/>
        <item x="7843"/>
        <item x="15196"/>
        <item x="16940"/>
        <item x="5693"/>
        <item x="10332"/>
        <item x="5027"/>
        <item x="16002"/>
        <item x="12309"/>
        <item x="16106"/>
        <item x="15517"/>
        <item x="3533"/>
        <item x="4187"/>
        <item x="420"/>
        <item x="1909"/>
        <item x="6523"/>
        <item x="13658"/>
        <item x="14020"/>
        <item x="7100"/>
        <item x="10899"/>
        <item x="6514"/>
        <item x="4634"/>
        <item x="15853"/>
        <item x="10203"/>
        <item x="10331"/>
        <item x="16321"/>
        <item x="18092"/>
        <item x="7747"/>
        <item x="12365"/>
        <item x="15395"/>
        <item x="6133"/>
        <item x="12156"/>
        <item x="13708"/>
        <item x="12372"/>
        <item x="2787"/>
        <item x="11653"/>
        <item x="15682"/>
        <item x="4309"/>
        <item x="10107"/>
        <item x="10083"/>
        <item x="4725"/>
        <item x="2539"/>
        <item x="13004"/>
        <item x="12307"/>
        <item x="1227"/>
        <item x="15307"/>
        <item x="2101"/>
        <item x="3427"/>
        <item x="13651"/>
        <item x="11693"/>
        <item x="17828"/>
        <item x="8811"/>
        <item x="6188"/>
        <item x="205"/>
        <item x="2731"/>
        <item x="12493"/>
        <item x="11701"/>
        <item x="11875"/>
        <item x="3349"/>
        <item x="2108"/>
        <item x="6997"/>
        <item x="9013"/>
        <item x="15332"/>
        <item x="16140"/>
        <item x="7916"/>
        <item x="12188"/>
        <item x="16866"/>
        <item x="6724"/>
        <item x="12291"/>
        <item x="5845"/>
        <item x="7114"/>
        <item x="5203"/>
        <item x="2563"/>
        <item x="17243"/>
        <item x="4684"/>
        <item x="388"/>
        <item x="604"/>
        <item x="699"/>
        <item x="2149"/>
        <item x="14997"/>
        <item x="2259"/>
        <item x="2987"/>
        <item x="16620"/>
        <item x="9972"/>
        <item x="15714"/>
        <item x="453"/>
        <item x="13732"/>
        <item x="17603"/>
        <item x="7556"/>
        <item x="11778"/>
        <item x="2699"/>
        <item x="7068"/>
        <item x="13148"/>
        <item x="9556"/>
        <item x="7236"/>
        <item x="3525"/>
        <item x="4349"/>
        <item x="5715"/>
        <item x="3914"/>
        <item x="5530"/>
        <item x="9258"/>
        <item x="3051"/>
        <item x="5899"/>
        <item x="11659"/>
        <item x="12141"/>
        <item x="14428"/>
        <item x="6330"/>
        <item x="404"/>
        <item x="9051"/>
        <item x="5635"/>
        <item x="17346"/>
        <item x="3515"/>
        <item x="13693"/>
        <item x="10884"/>
        <item x="4794"/>
        <item x="5658"/>
        <item x="10324"/>
        <item x="9133"/>
        <item x="3283"/>
        <item x="9900"/>
        <item x="11066"/>
        <item x="9627"/>
        <item x="19"/>
        <item x="6402"/>
        <item x="11756"/>
        <item x="7773"/>
        <item x="17226"/>
        <item x="12642"/>
        <item x="9101"/>
        <item x="15676"/>
        <item x="9602"/>
        <item x="2428"/>
        <item x="11891"/>
        <item x="2517"/>
        <item x="8250"/>
        <item x="2725"/>
        <item x="10133"/>
        <item x="4108"/>
        <item x="1548"/>
        <item x="2964"/>
        <item x="10916"/>
        <item x="8731"/>
        <item x="17034"/>
        <item x="1732"/>
        <item x="18169"/>
        <item x="1875"/>
        <item x="3554"/>
        <item x="8243"/>
        <item x="5156"/>
        <item x="12378"/>
        <item x="795"/>
        <item x="15299"/>
        <item x="12604"/>
        <item x="5290"/>
        <item x="12789"/>
        <item x="12004"/>
        <item x="15924"/>
        <item x="4645"/>
        <item x="4172"/>
        <item x="15228"/>
        <item x="7563"/>
        <item x="11004"/>
        <item x="4850"/>
        <item x="7645"/>
        <item x="17802"/>
        <item x="7844"/>
        <item x="9676"/>
        <item x="13117"/>
        <item x="13492"/>
        <item x="2179"/>
        <item x="18152"/>
        <item x="9845"/>
        <item x="12796"/>
        <item x="10851"/>
        <item x="7669"/>
        <item x="10044"/>
        <item x="2804"/>
        <item x="13906"/>
        <item x="12669"/>
        <item x="202"/>
        <item x="2157"/>
        <item x="14506"/>
        <item x="2843"/>
        <item x="11050"/>
        <item x="4523"/>
        <item x="8308"/>
        <item x="3284"/>
        <item x="9650"/>
        <item x="16124"/>
        <item x="15781"/>
        <item x="18365"/>
        <item x="13786"/>
        <item x="10972"/>
        <item x="11637"/>
        <item x="15146"/>
        <item x="14715"/>
        <item x="10508"/>
        <item x="2501"/>
        <item x="196"/>
        <item x="13988"/>
        <item x="4293"/>
        <item x="13404"/>
        <item x="7421"/>
        <item x="16778"/>
        <item x="1060"/>
        <item x="17163"/>
        <item x="8868"/>
        <item x="6516"/>
        <item x="10709"/>
        <item x="11164"/>
        <item x="5787"/>
        <item x="3468"/>
        <item x="15788"/>
        <item x="17641"/>
        <item x="16012"/>
        <item x="5885"/>
        <item x="7883"/>
        <item x="810"/>
        <item x="13507"/>
        <item x="13420"/>
        <item x="17113"/>
        <item x="4819"/>
        <item x="6211"/>
        <item x="1388"/>
        <item x="554"/>
        <item x="3684"/>
        <item x="10562"/>
        <item x="2418"/>
        <item x="2955"/>
        <item x="17731"/>
        <item x="5476"/>
        <item x="1813"/>
        <item x="7859"/>
        <item x="1604"/>
        <item x="3692"/>
        <item x="5579"/>
        <item x="18484"/>
        <item x="13940"/>
        <item x="11300"/>
        <item x="5060"/>
        <item x="10036"/>
        <item x="4693"/>
        <item x="10780"/>
        <item x="11789"/>
        <item x="13236"/>
        <item x="13092"/>
        <item x="9629"/>
        <item x="10589"/>
        <item x="10643"/>
        <item x="14076"/>
        <item x="5916"/>
        <item x="4980"/>
        <item x="4786"/>
        <item x="917"/>
        <item x="11556"/>
        <item x="17444"/>
        <item x="15805"/>
        <item x="15842"/>
        <item x="7821"/>
        <item x="3794"/>
        <item x="4381"/>
        <item x="9005"/>
        <item x="16089"/>
        <item x="7693"/>
        <item x="117"/>
        <item x="8850"/>
        <item x="189"/>
        <item x="9285"/>
        <item x="3316"/>
        <item x="13125"/>
        <item x="15939"/>
        <item x="10245"/>
        <item x="14482"/>
        <item x="10954"/>
        <item x="13788"/>
        <item x="6429"/>
        <item x="18505"/>
        <item x="15133"/>
        <item x="15346"/>
        <item x="5077"/>
        <item x="7979"/>
        <item x="17985"/>
        <item x="5562"/>
        <item x="3098"/>
        <item x="17572"/>
        <item x="18225"/>
        <item x="13141"/>
        <item x="2220"/>
        <item x="17233"/>
        <item x="10539"/>
        <item x="11565"/>
        <item x="8684"/>
        <item x="765"/>
        <item x="13547"/>
        <item x="15770"/>
        <item x="2106"/>
        <item x="13892"/>
        <item x="4627"/>
        <item x="460"/>
        <item x="2338"/>
        <item x="13637"/>
        <item x="10573"/>
        <item x="15666"/>
        <item x="13427"/>
        <item x="7197"/>
        <item x="1036"/>
        <item x="10605"/>
        <item x="1101"/>
        <item x="17219"/>
        <item x="682"/>
        <item x="597"/>
        <item x="5292"/>
        <item x="2298"/>
        <item x="7052"/>
        <item x="12716"/>
        <item x="9090"/>
        <item x="16276"/>
        <item x="7628"/>
        <item x="612"/>
        <item x="16219"/>
        <item x="17627"/>
        <item x="1602"/>
        <item x="17619"/>
        <item x="14763"/>
        <item x="8755"/>
        <item x="10397"/>
        <item x="9621"/>
        <item x="13197"/>
        <item x="730"/>
        <item x="7972"/>
        <item x="17989"/>
        <item x="6693"/>
        <item x="2524"/>
        <item x="11309"/>
        <item x="16531"/>
        <item x="8490"/>
        <item x="17044"/>
        <item x="12300"/>
        <item x="9675"/>
        <item x="13898"/>
        <item x="3676"/>
        <item x="10068"/>
        <item x="10146"/>
        <item x="15450"/>
        <item x="4429"/>
        <item x="14187"/>
        <item x="11981"/>
        <item x="1013"/>
        <item x="2484"/>
        <item x="14659"/>
        <item x="6244"/>
        <item x="17410"/>
        <item x="18709"/>
        <item x="15764"/>
        <item x="8428"/>
        <item x="6122"/>
        <item x="9405"/>
        <item x="10603"/>
        <item x="3476"/>
        <item x="10933"/>
        <item x="6124"/>
        <item x="12266"/>
        <item x="8340"/>
        <item x="13948"/>
        <item x="7396"/>
        <item x="17906"/>
        <item x="14365"/>
        <item x="12260"/>
        <item x="10149"/>
        <item x="9948"/>
        <item x="6706"/>
        <item x="12148"/>
        <item x="17026"/>
        <item x="6580"/>
        <item x="10988"/>
        <item x="12667"/>
        <item x="2317"/>
        <item x="14028"/>
        <item x="251"/>
        <item x="3925"/>
        <item x="17403"/>
        <item x="14956"/>
        <item x="5115"/>
        <item x="18032"/>
        <item x="12114"/>
        <item x="10578"/>
        <item x="5436"/>
        <item x="29"/>
        <item x="9117"/>
        <item x="15940"/>
        <item x="2652"/>
        <item x="15197"/>
        <item x="14228"/>
        <item x="9986"/>
        <item x="14445"/>
        <item x="5034"/>
        <item x="10532"/>
        <item x="1691"/>
        <item x="16923"/>
        <item x="9500"/>
        <item x="15835"/>
        <item x="7780"/>
        <item x="18465"/>
        <item x="3052"/>
        <item x="17916"/>
        <item x="218"/>
        <item x="12012"/>
        <item x="6756"/>
        <item x="3971"/>
        <item x="14420"/>
        <item x="11386"/>
        <item x="8156"/>
        <item x="2813"/>
        <item x="4739"/>
        <item x="9444"/>
        <item x="6883"/>
        <item x="12052"/>
        <item x="7101"/>
        <item x="4685"/>
        <item x="13588"/>
        <item x="7813"/>
        <item x="9315"/>
        <item x="15829"/>
        <item x="1077"/>
        <item x="18088"/>
        <item x="8277"/>
        <item x="15580"/>
        <item x="955"/>
        <item x="13028"/>
        <item x="11469"/>
        <item x="6189"/>
        <item x="12812"/>
        <item x="16635"/>
        <item x="6642"/>
        <item x="6820"/>
        <item x="16971"/>
        <item x="4540"/>
        <item x="9827"/>
        <item x="6716"/>
        <item x="1107"/>
        <item x="12610"/>
        <item x="6946"/>
        <item x="605"/>
        <item x="7917"/>
        <item x="3699"/>
        <item x="9973"/>
        <item x="14810"/>
        <item x="18261"/>
        <item x="10682"/>
        <item x="14890"/>
        <item x="9644"/>
        <item x="1946"/>
        <item x="4300"/>
        <item x="12189"/>
        <item x="18068"/>
        <item x="13251"/>
        <item x="14148"/>
        <item x="12157"/>
        <item x="6941"/>
        <item x="852"/>
        <item x="8924"/>
        <item x="15699"/>
        <item x="6725"/>
        <item x="16820"/>
        <item x="11091"/>
        <item x="421"/>
        <item x="14589"/>
        <item x="2995"/>
        <item x="14674"/>
        <item x="13149"/>
        <item x="12811"/>
        <item x="13005"/>
        <item x="10885"/>
        <item x="10333"/>
        <item x="18084"/>
        <item x="2946"/>
        <item x="1355"/>
        <item x="13619"/>
        <item x="5620"/>
        <item x="18209"/>
        <item x="15333"/>
        <item x="16555"/>
        <item x="9901"/>
        <item x="14644"/>
        <item x="1572"/>
        <item x="7716"/>
        <item x="10260"/>
        <item x="9188"/>
        <item x="17378"/>
        <item x="10252"/>
        <item x="5243"/>
        <item x="9428"/>
        <item x="7876"/>
        <item x="17969"/>
        <item x="2109"/>
        <item x="18248"/>
        <item x="17244"/>
        <item x="13572"/>
        <item x="12210"/>
        <item x="12858"/>
        <item x="6907"/>
        <item x="8612"/>
        <item x="5157"/>
        <item x="8299"/>
        <item x="4173"/>
        <item x="12476"/>
        <item x="8236"/>
        <item x="4090"/>
        <item x="17833"/>
        <item x="15977"/>
        <item x="18500"/>
        <item x="13036"/>
        <item x="18388"/>
        <item x="6524"/>
        <item x="15229"/>
        <item x="17523"/>
        <item x="1652"/>
        <item x="12373"/>
        <item x="6044"/>
        <item x="16337"/>
        <item x="5004"/>
        <item x="314"/>
        <item x="13733"/>
        <item x="1549"/>
        <item x="1700"/>
        <item x="6588"/>
        <item x="8051"/>
        <item x="12684"/>
        <item x="5090"/>
        <item x="17323"/>
        <item x="10756"/>
        <item x="17973"/>
        <item x="13859"/>
        <item x="405"/>
        <item x="8322"/>
        <item x="15925"/>
        <item x="15251"/>
        <item x="18569"/>
        <item x="14021"/>
        <item x="11757"/>
        <item x="5307"/>
        <item x="43"/>
        <item x="6340"/>
        <item x="9468"/>
        <item x="9557"/>
        <item x="10325"/>
        <item x="13709"/>
        <item x="17604"/>
        <item x="6154"/>
        <item x="18293"/>
        <item x="14460"/>
        <item x="7852"/>
        <item x="12005"/>
        <item x="4109"/>
        <item x="197"/>
        <item x="8492"/>
        <item x="5524"/>
        <item x="14429"/>
        <item x="2763"/>
        <item x="13493"/>
        <item x="18277"/>
        <item x="8883"/>
        <item x="3772"/>
        <item x="7557"/>
        <item x="14354"/>
        <item x="6587"/>
        <item x="389"/>
        <item x="18697"/>
        <item x="6404"/>
        <item x="1940"/>
        <item x="7907"/>
        <item x="610"/>
        <item x="8650"/>
        <item x="10010"/>
        <item x="7845"/>
        <item x="5186"/>
        <item x="13731"/>
        <item x="15444"/>
        <item x="7237"/>
        <item x="11116"/>
        <item x="10509"/>
        <item x="15236"/>
        <item x="1492"/>
        <item x="11675"/>
        <item x="3285"/>
        <item x="14620"/>
        <item x="5340"/>
        <item x="17164"/>
        <item x="16849"/>
        <item x="17754"/>
        <item x="15677"/>
        <item x="7069"/>
        <item x="6986"/>
        <item x="2099"/>
        <item x="12626"/>
        <item x="1834"/>
        <item x="6468"/>
        <item x="12797"/>
        <item x="4674"/>
        <item x="5917"/>
        <item x="8309"/>
        <item x="1300"/>
        <item x="3724"/>
        <item x="3531"/>
        <item x="16810"/>
        <item x="12605"/>
        <item x="15322"/>
        <item x="18533"/>
        <item x="17732"/>
        <item x="5428"/>
        <item x="13237"/>
        <item x="10973"/>
        <item x="11244"/>
        <item x="4339"/>
        <item x="1733"/>
        <item x="2965"/>
        <item x="9677"/>
        <item x="11005"/>
        <item x="5475"/>
        <item x="3260"/>
        <item x="15098"/>
        <item x="13986"/>
        <item x="2429"/>
        <item x="1563"/>
        <item x="10037"/>
        <item x="706"/>
        <item x="2805"/>
        <item x="1050"/>
        <item x="15789"/>
        <item x="12740"/>
        <item x="7442"/>
        <item x="14619"/>
        <item x="14883"/>
        <item x="2372"/>
        <item x="5084"/>
        <item x="12618"/>
        <item x="1605"/>
        <item x="13093"/>
        <item x="15628"/>
        <item x="6163"/>
        <item x="6517"/>
        <item x="3685"/>
        <item x="3469"/>
        <item x="2852"/>
        <item x="10045"/>
        <item x="6972"/>
        <item x="12123"/>
        <item x="13466"/>
        <item x="3693"/>
        <item x="6324"/>
        <item x="4516"/>
        <item x="10917"/>
        <item x="2426"/>
        <item x="1196"/>
        <item x="8869"/>
        <item x="12404"/>
        <item x="14994"/>
        <item x="8685"/>
        <item x="4556"/>
        <item x="1412"/>
        <item x="15515"/>
        <item x="1316"/>
        <item x="9252"/>
        <item x="17386"/>
        <item x="14077"/>
        <item x="16049"/>
        <item x="17099"/>
        <item x="1364"/>
        <item x="3634"/>
        <item x="11236"/>
        <item x="11042"/>
        <item x="8972"/>
        <item x="5586"/>
        <item x="8284"/>
        <item x="11557"/>
        <item x="5293"/>
        <item x="13989"/>
        <item x="8004"/>
        <item x="4906"/>
        <item x="4148"/>
        <item x="12019"/>
        <item x="13421"/>
        <item x="2466"/>
        <item x="13405"/>
        <item x="8643"/>
        <item x="2627"/>
        <item x="11301"/>
        <item x="10962"/>
        <item x="2658"/>
        <item x="18336"/>
        <item x="3626"/>
        <item x="461"/>
        <item x="2914"/>
        <item x="12131"/>
        <item x="9195"/>
        <item x="5477"/>
        <item x="13893"/>
        <item x="17674"/>
        <item x="5244"/>
        <item x="10531"/>
        <item x="3317"/>
        <item x="5227"/>
        <item x="1061"/>
        <item x="12075"/>
        <item x="5852"/>
        <item x="1931"/>
        <item x="4260"/>
        <item x="11538"/>
        <item x="10490"/>
        <item x="16594"/>
        <item x="7973"/>
        <item x="4981"/>
        <item x="11122"/>
        <item x="13941"/>
        <item x="7004"/>
        <item x="12778"/>
        <item x="12011"/>
        <item x="13789"/>
        <item x="13292"/>
        <item x="14172"/>
        <item x="812"/>
        <item x="1052"/>
        <item x="11165"/>
        <item x="1037"/>
        <item x="14147"/>
        <item x="6245"/>
        <item x="8714"/>
        <item x="242"/>
        <item x="11412"/>
        <item x="2147"/>
        <item x="1389"/>
        <item x="379"/>
        <item x="17179"/>
        <item x="10188"/>
        <item x="8210"/>
        <item x="18333"/>
        <item x="6604"/>
        <item x="4772"/>
        <item x="18517"/>
        <item x="12986"/>
        <item x="13739"/>
        <item x="16532"/>
        <item x="17220"/>
        <item x="5061"/>
        <item x="8341"/>
        <item x="2525"/>
        <item x="11724"/>
        <item x="988"/>
        <item x="4274"/>
        <item x="8460"/>
        <item x="627"/>
        <item x="4596"/>
        <item x="7315"/>
        <item x="13180"/>
        <item x="11316"/>
        <item x="7019"/>
        <item x="11644"/>
        <item x="16227"/>
        <item x="9514"/>
        <item x="5836"/>
        <item x="10781"/>
        <item x="15765"/>
        <item x="2676"/>
        <item x="7419"/>
        <item x="236"/>
        <item x="6788"/>
        <item x="16220"/>
        <item x="5538"/>
        <item x="7899"/>
        <item x="5932"/>
        <item x="11851"/>
        <item x="1475"/>
        <item x="4099"/>
        <item x="8827"/>
        <item x="5437"/>
        <item x="2844"/>
        <item x="14971"/>
        <item x="4915"/>
        <item x="9442"/>
        <item x="17620"/>
        <item x="2221"/>
        <item x="6923"/>
        <item x="18308"/>
        <item x="15386"/>
        <item x="16290"/>
        <item x="12261"/>
        <item x="13044"/>
        <item x="10989"/>
        <item x="14834"/>
        <item x="10668"/>
        <item x="18353"/>
        <item x="18357"/>
        <item x="9466"/>
        <item x="14029"/>
        <item x="18369"/>
        <item x="613"/>
        <item x="3234"/>
        <item x="16833"/>
        <item x="9419"/>
        <item x="18737"/>
        <item x="9501"/>
        <item x="3477"/>
        <item x="13866"/>
        <item x="10804"/>
        <item x="14691"/>
        <item x="3053"/>
        <item x="12301"/>
        <item x="3796"/>
        <item x="6171"/>
        <item x="9445"/>
        <item x="10379"/>
        <item x="7053"/>
        <item x="1250"/>
        <item x="5419"/>
        <item x="15411"/>
        <item x="10533"/>
        <item x="16795"/>
        <item x="14498"/>
        <item x="9796"/>
        <item x="13029"/>
        <item x="7629"/>
        <item x="6125"/>
        <item x="9187"/>
        <item x="6821"/>
        <item x="4788"/>
        <item x="10069"/>
        <item x="17628"/>
        <item x="9772"/>
        <item x="16972"/>
        <item x="1868"/>
        <item x="13949"/>
        <item x="12717"/>
        <item x="12013"/>
        <item x="10242"/>
        <item x="17404"/>
        <item x="17361"/>
        <item x="15588"/>
        <item x="1483"/>
        <item x="8429"/>
        <item x="1434"/>
        <item x="18041"/>
        <item x="12138"/>
        <item x="10892"/>
        <item x="6483"/>
        <item x="4058"/>
        <item x="8925"/>
        <item x="11978"/>
        <item x="7781"/>
        <item x="3658"/>
        <item x="16211"/>
        <item x="2485"/>
        <item x="14564"/>
        <item x="15763"/>
        <item x="9645"/>
        <item x="4301"/>
        <item x="9524"/>
        <item x="4900"/>
        <item x="3027"/>
        <item x="14972"/>
        <item x="6581"/>
        <item x="516"/>
        <item x="7962"/>
        <item x="13589"/>
        <item x="14739"/>
        <item x="14957"/>
        <item x="14421"/>
        <item x="14645"/>
        <item x="14940"/>
        <item x="1540"/>
        <item x="2653"/>
        <item x="348"/>
        <item x="10261"/>
        <item x="17707"/>
        <item x="13564"/>
        <item x="8019"/>
        <item x="13460"/>
        <item x="507"/>
        <item x="564"/>
        <item x="5652"/>
        <item x="11162"/>
        <item x="17121"/>
        <item x="14149"/>
        <item x="18324"/>
        <item x="1852"/>
        <item x="17778"/>
        <item x="3677"/>
        <item x="14229"/>
        <item x="100"/>
        <item x="15084"/>
        <item x="12572"/>
        <item x="17996"/>
        <item x="7717"/>
        <item x="10571"/>
        <item x="1348"/>
        <item x="18404"/>
        <item x="538"/>
        <item x="9189"/>
        <item x="732"/>
        <item x="14490"/>
        <item x="4476"/>
        <item x="7397"/>
        <item x="6525"/>
        <item x="14099"/>
        <item x="1828"/>
        <item x="4395"/>
        <item x="12149"/>
        <item x="15941"/>
        <item x="17524"/>
        <item x="11220"/>
        <item x="6506"/>
        <item x="6508"/>
        <item x="9834"/>
        <item x="6291"/>
        <item x="16523"/>
        <item x="9949"/>
        <item x="13260"/>
        <item x="8157"/>
        <item x="9429"/>
        <item x="7988"/>
        <item x="16771"/>
        <item x="6757"/>
        <item x="8237"/>
        <item x="18149"/>
        <item x="1653"/>
        <item x="1573"/>
        <item x="16924"/>
        <item x="17324"/>
        <item x="12813"/>
        <item x="6717"/>
        <item x="16636"/>
        <item x="8613"/>
        <item x="995"/>
        <item x="6234"/>
        <item x="9469"/>
        <item x="11907"/>
        <item x="11986"/>
        <item x="12108"/>
        <item x="7970"/>
        <item x="7043"/>
        <item x="2395"/>
        <item x="15581"/>
        <item x="15876"/>
        <item x="7146"/>
        <item x="5005"/>
        <item x="15500"/>
        <item x="6405"/>
        <item x="12053"/>
        <item x="7866"/>
        <item x="4604"/>
        <item x="16811"/>
        <item x="4541"/>
        <item x="5412"/>
        <item x="18501"/>
        <item x="9276"/>
        <item x="1074"/>
        <item x="16556"/>
        <item x="14621"/>
        <item x="6020"/>
        <item x="1635"/>
        <item x="5621"/>
        <item x="18049"/>
        <item x="2732"/>
        <item x="12685"/>
        <item x="9380"/>
        <item x="2499"/>
        <item x="18140"/>
        <item x="7074"/>
        <item x="8907"/>
        <item x="3947"/>
        <item x="5732"/>
        <item x="17873"/>
        <item x="5341"/>
        <item x="15556"/>
        <item x="1701"/>
        <item x="14899"/>
        <item x="17147"/>
        <item x="6668"/>
        <item x="10253"/>
        <item x="10196"/>
        <item x="16010"/>
        <item x="8347"/>
        <item x="8244"/>
        <item x="4580"/>
        <item x="9692"/>
        <item x="13037"/>
        <item x="15068"/>
        <item x="1843"/>
        <item x="972"/>
        <item x="15445"/>
        <item x="853"/>
        <item x="10757"/>
        <item x="3308"/>
        <item x="9907"/>
        <item x="5123"/>
        <item x="13884"/>
        <item x="11803"/>
        <item x="10468"/>
        <item x="13578"/>
        <item x="16098"/>
        <item x="3082"/>
        <item x="10178"/>
        <item x="7877"/>
        <item x="14596"/>
        <item x="12179"/>
        <item x="12795"/>
        <item x="7612"/>
        <item x="16131"/>
        <item x="9660"/>
        <item x="5525"/>
        <item x="6589"/>
        <item x="9890"/>
        <item x="2853"/>
        <item x="11245"/>
        <item x="13573"/>
        <item x="16801"/>
        <item x="8324"/>
        <item x="17659"/>
        <item x="4517"/>
        <item x="6045"/>
        <item x="5429"/>
        <item x="299"/>
        <item x="11010"/>
        <item x="17715"/>
        <item x="5756"/>
        <item x="18189"/>
        <item x="17307"/>
        <item x="13595"/>
        <item x="14843"/>
        <item x="7853"/>
        <item x="12477"/>
        <item x="9202"/>
        <item x="3261"/>
        <item x="8285"/>
        <item x="660"/>
        <item x="12402"/>
        <item x="10690"/>
        <item x="11117"/>
        <item x="6700"/>
        <item x="1197"/>
        <item x="1317"/>
        <item x="1493"/>
        <item x="1620"/>
        <item x="842"/>
        <item x="14461"/>
        <item x="3773"/>
        <item x="17051"/>
        <item x="6341"/>
        <item x="9748"/>
        <item x="13380"/>
        <item x="17483"/>
        <item x="2452"/>
        <item x="17529"/>
        <item x="1301"/>
        <item x="13002"/>
        <item x="4557"/>
        <item x="6026"/>
        <item x="563"/>
        <item x="15506"/>
        <item x="14450"/>
        <item x="15629"/>
        <item x="11020"/>
        <item x="18332"/>
        <item x="16353"/>
        <item x="8493"/>
        <item x="6973"/>
        <item x="11180"/>
        <item x="12322"/>
        <item x="16379"/>
        <item x="4194"/>
        <item x="4004"/>
        <item x="4261"/>
        <item x="8947"/>
        <item x="12405"/>
        <item x="10131"/>
        <item x="3725"/>
        <item x="12741"/>
        <item x="1053"/>
        <item x="10156"/>
        <item x="18685"/>
        <item x="7212"/>
        <item x="5795"/>
        <item x="17859"/>
        <item x="17843"/>
        <item x="16995"/>
        <item x="12548"/>
        <item x="907"/>
        <item x="5853"/>
        <item x="15172"/>
        <item x="868"/>
        <item x="306"/>
        <item x="10794"/>
        <item x="1941"/>
        <item x="10868"/>
        <item x="1179"/>
        <item x="6605"/>
        <item x="1413"/>
        <item x="4149"/>
        <item x="6796"/>
        <item x="4740"/>
        <item x="1242"/>
        <item x="15787"/>
        <item x="91"/>
        <item x="3668"/>
        <item x="9587"/>
        <item x="4820"/>
        <item x="1659"/>
        <item x="6139"/>
        <item x="2506"/>
        <item x="572"/>
        <item x="4028"/>
        <item x="989"/>
        <item x="2373"/>
        <item x="8973"/>
        <item x="15237"/>
        <item x="7005"/>
        <item x="9330"/>
        <item x="10180"/>
        <item x="220"/>
        <item x="16228"/>
        <item x="8563"/>
        <item x="3020"/>
        <item x="1810"/>
        <item x="10755"/>
        <item x="16913"/>
        <item x="6469"/>
        <item x="9253"/>
        <item x="8005"/>
        <item x="747"/>
        <item x="15954"/>
        <item x="5933"/>
        <item x="84"/>
        <item x="1476"/>
        <item x="4773"/>
        <item x="780"/>
        <item x="18581"/>
        <item x="13293"/>
        <item x="813"/>
        <item x="8274"/>
        <item x="11554"/>
        <item x="11645"/>
        <item x="16515"/>
        <item x="14173"/>
        <item x="11276"/>
        <item x="8564"/>
        <item x="1980"/>
        <item x="18436"/>
        <item x="6547"/>
        <item x="4196"/>
        <item x="10189"/>
        <item x="13756"/>
        <item x="1365"/>
        <item x="3364"/>
        <item x="14804"/>
        <item x="17306"/>
        <item x="8747"/>
        <item x="6325"/>
        <item x="16851"/>
        <item x="3068"/>
        <item x="651"/>
        <item x="11882"/>
        <item x="14403"/>
        <item x="4778"/>
        <item x="14571"/>
        <item x="3443"/>
        <item x="2845"/>
        <item x="3428"/>
        <item x="11237"/>
        <item x="2196"/>
        <item x="8620"/>
        <item x="15900"/>
        <item x="8835"/>
        <item x="17180"/>
        <item x="17465"/>
        <item x="3691"/>
        <item x="11596"/>
        <item x="13844"/>
        <item x="5085"/>
        <item x="4035"/>
        <item x="14324"/>
        <item x="10626"/>
        <item x="13171"/>
        <item x="15690"/>
        <item x="1899"/>
        <item x="17739"/>
        <item x="10669"/>
        <item x="17273"/>
        <item x="9523"/>
        <item x="12570"/>
        <item x="15164"/>
        <item x="17100"/>
        <item x="13804"/>
        <item x="13764"/>
        <item x="11725"/>
        <item x="124"/>
        <item x="8461"/>
        <item x="10204"/>
        <item x="14043"/>
        <item x="3826"/>
        <item x="14948"/>
        <item x="237"/>
        <item x="14866"/>
        <item x="9388"/>
        <item x="13181"/>
        <item x="11595"/>
        <item x="9788"/>
        <item x="16859"/>
        <item x="8124"/>
        <item x="14284"/>
        <item x="3434"/>
        <item x="17019"/>
        <item x="7828"/>
        <item x="3516"/>
        <item x="10308"/>
        <item x="11411"/>
        <item x="6004"/>
        <item x="18545"/>
        <item x="4707"/>
        <item x="3797"/>
        <item x="5245"/>
        <item x="11962"/>
        <item x="11204"/>
        <item x="13956"/>
        <item x="10805"/>
        <item x="2677"/>
        <item x="10844"/>
        <item x="8884"/>
        <item x="17235"/>
        <item x="14468"/>
        <item x="18060"/>
        <item x="6789"/>
        <item x="2355"/>
        <item x="16003"/>
        <item x="1443"/>
        <item x="8843"/>
        <item x="11413"/>
        <item x="14941"/>
        <item x="13227"/>
        <item x="6739"/>
        <item x="9564"/>
        <item x="5837"/>
        <item x="14747"/>
        <item x="2876"/>
        <item x="16257"/>
        <item x="11748"/>
        <item x="1340"/>
        <item x="15915"/>
        <item x="2683"/>
        <item x="5268"/>
        <item x="3651"/>
        <item x="14565"/>
        <item x="16387"/>
        <item x="4482"/>
        <item x="12922"/>
        <item x="658"/>
        <item x="13045"/>
        <item x="3012"/>
        <item x="9940"/>
        <item x="13316"/>
        <item x="13908"/>
        <item x="18073"/>
        <item x="5988"/>
        <item x="13755"/>
        <item x="275"/>
        <item x="17267"/>
        <item x="5514"/>
        <item x="1869"/>
        <item x="331"/>
        <item x="5653"/>
        <item x="8115"/>
        <item x="9797"/>
        <item x="4731"/>
        <item x="8955"/>
        <item x="6626"/>
        <item x="12573"/>
        <item x="1146"/>
        <item x="11970"/>
        <item x="9652"/>
        <item x="11317"/>
        <item x="3586"/>
        <item x="18449"/>
        <item x="18552"/>
        <item x="17363"/>
        <item x="5211"/>
        <item x="4597"/>
        <item x="18705"/>
        <item x="2035"/>
        <item x="1541"/>
        <item x="1675"/>
        <item x="5954"/>
        <item x="1172"/>
        <item x="5460"/>
        <item x="5010"/>
        <item x="12747"/>
        <item x="11604"/>
        <item x="16524"/>
        <item x="13461"/>
        <item x="18497"/>
        <item x="10171"/>
        <item x="565"/>
        <item x="15532"/>
        <item x="1692"/>
        <item x="9730"/>
        <item x="14356"/>
        <item x="6348"/>
        <item x="9525"/>
        <item x="14330"/>
        <item x="2300"/>
        <item x="7164"/>
        <item x="18105"/>
        <item x="17708"/>
        <item x="2836"/>
        <item x="13442"/>
        <item x="6786"/>
        <item x="10893"/>
        <item x="15085"/>
        <item x="9371"/>
        <item x="12612"/>
        <item x="16796"/>
        <item x="11130"/>
        <item x="3379"/>
        <item x="349"/>
        <item x="18241"/>
        <item x="4531"/>
        <item x="12451"/>
        <item x="14339"/>
        <item x="4020"/>
        <item x="12660"/>
        <item x="1026"/>
        <item x="4789"/>
        <item x="17913"/>
        <item x="13565"/>
        <item x="6509"/>
        <item x="17299"/>
        <item x="15108"/>
        <item x="10659"/>
        <item x="16483"/>
        <item x="6812"/>
        <item x="18272"/>
        <item x="14973"/>
        <item x="10316"/>
        <item x="20"/>
        <item x="16882"/>
        <item x="4901"/>
        <item x="16772"/>
        <item x="1853"/>
        <item x="15589"/>
        <item x="14268"/>
        <item x="101"/>
        <item x="17961"/>
        <item x="17187"/>
        <item x="14892"/>
        <item x="5596"/>
        <item x="10356"/>
        <item x="9170"/>
        <item x="733"/>
        <item x="9956"/>
        <item x="6771"/>
        <item x="716"/>
        <item x="10907"/>
        <item x="13308"/>
        <item x="4636"/>
        <item x="9307"/>
        <item x="5733"/>
        <item x="1779"/>
        <item x="9773"/>
        <item x="3355"/>
        <item x="15899"/>
        <item x="10197"/>
        <item x="2740"/>
        <item x="7964"/>
        <item x="13261"/>
        <item x="15540"/>
        <item x="15877"/>
        <item x="17651"/>
        <item x="1772"/>
        <item x="6618"/>
        <item x="1829"/>
        <item x="2075"/>
        <item x="3804"/>
        <item x="10612"/>
        <item x="4605"/>
        <item x="13347"/>
        <item x="4477"/>
        <item x="4076"/>
        <item x="2700"/>
        <item x="8876"/>
        <item x="7290"/>
        <item x="16812"/>
        <item x="9107"/>
        <item x="12972"/>
        <item x="18236"/>
        <item x="2733"/>
        <item x="2571"/>
        <item x="16212"/>
        <item x="260"/>
        <item x="3683"/>
        <item x="5124"/>
        <item x="517"/>
        <item x="11221"/>
        <item x="16132"/>
        <item x="13660"/>
        <item x="1349"/>
        <item x="11844"/>
        <item x="7012"/>
        <item x="4420"/>
        <item x="11547"/>
        <item x="3324"/>
        <item x="7987"/>
        <item x="1780"/>
        <item x="14115"/>
        <item x="9876"/>
        <item x="16315"/>
        <item x="11378"/>
        <item x="12109"/>
        <item x="10163"/>
        <item x="14597"/>
        <item x="5580"/>
        <item x="9661"/>
        <item x="3962"/>
        <item x="9964"/>
        <item x="17858"/>
        <item x="10469"/>
        <item x="16667"/>
        <item x="7404"/>
        <item x="4490"/>
        <item x="10060"/>
        <item x="8075"/>
        <item x="2723"/>
        <item x="8325"/>
        <item x="3147"/>
        <item x="11435"/>
        <item x="17148"/>
        <item x="12996"/>
        <item x="12628"/>
        <item x="44"/>
        <item x="7989"/>
        <item x="10676"/>
        <item x="16443"/>
        <item x="6036"/>
        <item x="2453"/>
        <item x="9381"/>
        <item x="17402"/>
        <item x="973"/>
        <item x="12595"/>
        <item x="12050"/>
        <item x="883"/>
        <item x="7938"/>
        <item x="16162"/>
        <item x="17035"/>
        <item x="17308"/>
        <item x="12786"/>
        <item x="2826"/>
        <item x="708"/>
        <item x="5413"/>
        <item x="1090"/>
        <item x="8060"/>
        <item x="6268"/>
        <item x="6669"/>
        <item x="7435"/>
        <item x="2451"/>
        <item x="7613"/>
        <item x="8939"/>
        <item x="4581"/>
        <item x="12420"/>
        <item x="13381"/>
        <item x="4876"/>
        <item x="7587"/>
        <item x="3309"/>
        <item x="12579"/>
        <item x="7604"/>
        <item x="6701"/>
        <item x="1164"/>
        <item x="6308"/>
        <item x="16996"/>
        <item x="1708"/>
        <item x="5604"/>
        <item x="6931"/>
        <item x="5757"/>
        <item x="12203"/>
        <item x="1626"/>
        <item x="6021"/>
        <item x="15501"/>
        <item x="15308"/>
        <item x="17298"/>
        <item x="10084"/>
        <item x="2124"/>
        <item x="17484"/>
        <item x="4068"/>
        <item x="11578"/>
        <item x="7826"/>
        <item x="13548"/>
        <item x="9434"/>
        <item x="75"/>
        <item x="11876"/>
        <item x="16545"/>
        <item x="7426"/>
        <item x="10869"/>
        <item x="16715"/>
        <item x="8212"/>
        <item x="18593"/>
        <item x="15810"/>
        <item x="9277"/>
        <item x="12243"/>
        <item x="17330"/>
        <item x="9693"/>
        <item x="18249"/>
        <item x="13994"/>
        <item x="9179"/>
        <item x="10444"/>
        <item x="16979"/>
        <item x="15557"/>
        <item x="5755"/>
        <item x="9764"/>
        <item x="661"/>
        <item x="18385"/>
        <item x="15523"/>
        <item x="7458"/>
        <item x="9426"/>
        <item x="4140"/>
        <item x="4835"/>
        <item x="6179"/>
        <item x="7603"/>
        <item x="7580"/>
        <item x="7788"/>
        <item x="6797"/>
        <item x="12707"/>
        <item x="15827"/>
        <item x="9036"/>
        <item x="16482"/>
        <item x="18161"/>
        <item x="3418"/>
        <item x="11021"/>
        <item x="15092"/>
        <item x="18421"/>
        <item x="7283"/>
        <item x="1764"/>
        <item x="10594"/>
        <item x="869"/>
        <item x="9874"/>
        <item x="4005"/>
        <item x="14954"/>
        <item x="5684"/>
        <item x="12549"/>
        <item x="17052"/>
        <item x="17860"/>
        <item x="11634"/>
        <item x="1981"/>
        <item x="8245"/>
        <item x="6540"/>
        <item x="8122"/>
        <item x="5908"/>
        <item x="11484"/>
        <item x="13885"/>
        <item x="16401"/>
        <item x="8138"/>
        <item x="15836"/>
        <item x="17819"/>
        <item x="5012"/>
        <item x="15069"/>
        <item x="1018"/>
        <item x="7276"/>
        <item x="5979"/>
        <item x="17850"/>
        <item x="11338"/>
        <item x="14819"/>
        <item x="3564"/>
        <item x="4324"/>
        <item x="6490"/>
        <item x="17964"/>
        <item x="12971"/>
        <item x="5506"/>
        <item x="4741"/>
        <item x="6914"/>
        <item x="5404"/>
        <item x="12170"/>
        <item x="11181"/>
        <item x="221"/>
        <item x="17660"/>
        <item x="17844"/>
        <item x="10340"/>
        <item x="7579"/>
        <item x="11195"/>
        <item x="17716"/>
        <item x="435"/>
        <item x="12299"/>
        <item x="7213"/>
        <item x="9749"/>
        <item x="2020"/>
        <item x="13811"/>
        <item x="573"/>
        <item x="3291"/>
        <item x="7250"/>
        <item x="10467"/>
        <item x="6380"/>
        <item x="8131"/>
        <item x="17531"/>
        <item x="1621"/>
        <item x="16259"/>
        <item x="16516"/>
        <item x="7588"/>
        <item x="10099"/>
        <item x="14876"/>
        <item x="16938"/>
        <item x="16380"/>
        <item x="15266"/>
        <item x="2636"/>
        <item x="5378"/>
        <item x="14683"/>
        <item x="4029"/>
        <item x="14164"/>
        <item x="17957"/>
        <item x="16860"/>
        <item x="3388"/>
        <item x="13765"/>
        <item x="13314"/>
        <item x="8565"/>
        <item x="15173"/>
        <item x="675"/>
        <item x="10738"/>
        <item x="18057"/>
        <item x="8627"/>
        <item x="7994"/>
        <item x="11106"/>
        <item x="15860"/>
        <item x="13805"/>
        <item x="338"/>
        <item x="1477"/>
        <item x="5828"/>
        <item x="859"/>
        <item x="14204"/>
        <item x="10348"/>
        <item x="578"/>
        <item x="10157"/>
        <item x="5779"/>
        <item x="1580"/>
        <item x="2197"/>
        <item x="16122"/>
        <item x="15901"/>
        <item x="14266"/>
        <item x="12315"/>
        <item x="8875"/>
        <item x="3365"/>
        <item x="12283"/>
        <item x="10309"/>
        <item x="85"/>
        <item x="4821"/>
        <item x="15546"/>
        <item x="17538"/>
        <item x="8885"/>
        <item x="3771"/>
        <item x="17020"/>
        <item x="2490"/>
        <item x="17866"/>
        <item x="7778"/>
        <item x="13307"/>
        <item x="14285"/>
        <item x="14949"/>
        <item x="11858"/>
        <item x="17268"/>
        <item x="13845"/>
        <item x="3669"/>
        <item x="16004"/>
        <item x="12002"/>
        <item x="9789"/>
        <item x="10811"/>
        <item x="11499"/>
        <item x="10339"/>
        <item x="2283"/>
        <item x="10205"/>
        <item x="17740"/>
        <item x="3069"/>
        <item x="5269"/>
        <item x="4197"/>
        <item x="11827"/>
        <item x="10181"/>
        <item x="16852"/>
        <item x="7050"/>
        <item x="17364"/>
        <item x="14357"/>
        <item x="14371"/>
        <item x="9389"/>
        <item x="15165"/>
        <item x="14325"/>
        <item x="5051"/>
        <item x="8621"/>
        <item x="17713"/>
        <item x="781"/>
        <item x="3021"/>
        <item x="1693"/>
        <item x="3429"/>
        <item x="10845"/>
        <item x="11205"/>
        <item x="6005"/>
        <item x="6042"/>
        <item x="3013"/>
        <item x="9941"/>
        <item x="2459"/>
        <item x="6530"/>
        <item x="13757"/>
        <item x="2275"/>
        <item x="13459"/>
        <item x="1267"/>
        <item x="9653"/>
        <item x="3218"/>
        <item x="13957"/>
        <item x="11277"/>
        <item x="16953"/>
        <item x="14469"/>
        <item x="1386"/>
        <item x="8125"/>
        <item x="1114"/>
        <item x="125"/>
        <item x="11749"/>
        <item x="1341"/>
        <item x="13909"/>
        <item x="5882"/>
        <item x="14805"/>
        <item x="8234"/>
        <item x="9411"/>
        <item x="14269"/>
        <item x="11597"/>
        <item x="16388"/>
        <item x="13317"/>
        <item x="7829"/>
        <item x="3778"/>
        <item x="13931"/>
        <item x="2979"/>
        <item x="1594"/>
        <item x="17188"/>
        <item x="2877"/>
        <item x="6349"/>
        <item x="13309"/>
        <item x="2866"/>
        <item x="15533"/>
        <item x="13187"/>
        <item x="10317"/>
        <item x="5989"/>
        <item x="9957"/>
        <item x="9154"/>
        <item x="5461"/>
        <item x="9565"/>
        <item x="14466"/>
        <item x="3517"/>
        <item x="5002"/>
        <item x="16673"/>
        <item x="12661"/>
        <item x="1173"/>
        <item x="2714"/>
        <item x="10618"/>
        <item x="2837"/>
        <item x="6867"/>
        <item x="1307"/>
        <item x="7965"/>
        <item x="17236"/>
        <item x="13019"/>
        <item x="6875"/>
        <item x="16962"/>
        <item x="9163"/>
        <item x="2741"/>
        <item x="11458"/>
        <item x="21"/>
        <item x="5597"/>
        <item x="15586"/>
        <item x="16316"/>
        <item x="5739"/>
        <item x="717"/>
        <item x="3139"/>
        <item x="6106"/>
        <item x="15109"/>
        <item x="7762"/>
        <item x="16484"/>
        <item x="291"/>
        <item x="13275"/>
        <item x="4077"/>
        <item x="1773"/>
        <item x="2301"/>
        <item x="12613"/>
        <item x="587"/>
        <item x="11605"/>
        <item x="17729"/>
        <item x="9877"/>
        <item x="11845"/>
        <item x="16074"/>
        <item x="13661"/>
        <item x="4611"/>
        <item x="8475"/>
        <item x="15850"/>
        <item x="17980"/>
        <item x="13131"/>
        <item x="11003"/>
        <item x="4147"/>
        <item x="7165"/>
        <item x="3299"/>
        <item x="10306"/>
        <item x="5603"/>
        <item x="5594"/>
        <item x="3242"/>
        <item x="10061"/>
        <item x="12629"/>
        <item x="10677"/>
        <item x="4021"/>
        <item x="18516"/>
        <item x="427"/>
        <item x="4637"/>
        <item x="709"/>
        <item x="8338"/>
        <item x="5125"/>
        <item x="45"/>
        <item x="7013"/>
        <item x="10923"/>
        <item x="15541"/>
        <item x="3325"/>
        <item x="6218"/>
        <item x="1709"/>
        <item x="5605"/>
        <item x="17036"/>
        <item x="7405"/>
        <item x="17300"/>
        <item x="11819"/>
        <item x="10613"/>
        <item x="5323"/>
        <item x="6813"/>
        <item x="1195"/>
        <item x="13242"/>
        <item x="4421"/>
        <item x="12997"/>
        <item x="6018"/>
        <item x="8595"/>
        <item x="16906"/>
        <item x="10357"/>
        <item x="10085"/>
        <item x="14893"/>
        <item x="11531"/>
        <item x="9037"/>
        <item x="16737"/>
        <item x="4141"/>
        <item x="8061"/>
        <item x="4877"/>
        <item x="17652"/>
        <item x="14699"/>
        <item x="8723"/>
        <item x="14259"/>
        <item x="6147"/>
        <item x="14299"/>
        <item x="8877"/>
        <item x="9867"/>
        <item x="18144"/>
        <item x="16426"/>
        <item x="16716"/>
        <item x="4891"/>
        <item x="10445"/>
        <item x="13515"/>
        <item x="3805"/>
        <item x="2162"/>
        <item x="11877"/>
        <item x="1099"/>
        <item x="6269"/>
        <item x="6954"/>
        <item x="6539"/>
        <item x="2811"/>
        <item x="14947"/>
        <item x="10298"/>
        <item x="14018"/>
        <item x="261"/>
        <item x="6379"/>
        <item x="7789"/>
        <item x="16980"/>
        <item x="12973"/>
        <item x="9965"/>
        <item x="2701"/>
        <item x="7581"/>
        <item x="15531"/>
        <item x="8027"/>
        <item x="15578"/>
        <item x="14579"/>
        <item x="1995"/>
        <item x="3459"/>
        <item x="12418"/>
        <item x="2963"/>
        <item x="17820"/>
        <item x="13235"/>
        <item x="5139"/>
        <item x="5581"/>
        <item x="15178"/>
        <item x="5275"/>
        <item x="1165"/>
        <item x="17532"/>
        <item x="18544"/>
        <item x="15309"/>
        <item x="16793"/>
        <item x="14603"/>
        <item x="11771"/>
        <item x="1781"/>
        <item x="5555"/>
        <item x="1427"/>
        <item x="9765"/>
        <item x="1771"/>
        <item x="15093"/>
        <item x="15563"/>
        <item x="16770"/>
        <item x="5939"/>
        <item x="11563"/>
        <item x="2970"/>
        <item x="1731"/>
        <item x="7362"/>
        <item x="4069"/>
        <item x="5013"/>
        <item x="16668"/>
        <item x="16444"/>
        <item x="4363"/>
        <item x="7002"/>
        <item x="6826"/>
        <item x="11099"/>
        <item x="5909"/>
        <item x="5811"/>
        <item x="2125"/>
        <item x="5547"/>
        <item x="2021"/>
        <item x="11250"/>
        <item x="13802"/>
        <item x="13890"/>
        <item x="6037"/>
        <item x="15837"/>
        <item x="11243"/>
        <item x="11619"/>
        <item x="14165"/>
        <item x="12421"/>
        <item x="9267"/>
        <item x="8355"/>
        <item x="3738"/>
        <item x="5405"/>
        <item x="13549"/>
        <item x="16018"/>
        <item x="7277"/>
        <item x="6309"/>
        <item x="7589"/>
        <item x="5443"/>
        <item x="11682"/>
        <item x="4499"/>
        <item x="7605"/>
        <item x="18376"/>
        <item x="3403"/>
        <item x="16722"/>
        <item x="6298"/>
        <item x="14877"/>
        <item x="15155"/>
        <item x="9739"/>
        <item x="17322"/>
        <item x="16266"/>
        <item x="16234"/>
        <item x="5843"/>
        <item x="6541"/>
        <item x="8213"/>
        <item x="11491"/>
        <item x="14205"/>
        <item x="419"/>
        <item x="1331"/>
        <item x="4642"/>
        <item x="4325"/>
        <item x="16602"/>
        <item x="6443"/>
        <item x="10427"/>
        <item x="10341"/>
        <item x="11019"/>
        <item x="14219"/>
        <item x="14851"/>
        <item x="8523"/>
        <item x="16410"/>
        <item x="6381"/>
        <item x="11485"/>
        <item x="18412"/>
        <item x="3565"/>
        <item x="11402"/>
        <item x="2371"/>
        <item x="1818"/>
        <item x="10349"/>
        <item x="1765"/>
        <item x="7066"/>
        <item x="1579"/>
        <item x="8410"/>
        <item x="15861"/>
        <item x="13850"/>
        <item x="5685"/>
        <item x="12219"/>
        <item x="18196"/>
        <item x="16562"/>
        <item x="1581"/>
        <item x="1971"/>
        <item x="4355"/>
        <item x="1274"/>
        <item x="2637"/>
        <item x="1883"/>
        <item x="9978"/>
        <item x="15434"/>
        <item x="15459"/>
        <item x="5829"/>
        <item x="18284"/>
        <item x="16260"/>
        <item x="595"/>
        <item x="9746"/>
        <item x="15010"/>
        <item x="4226"/>
        <item x="3389"/>
        <item x="4026"/>
        <item x="2602"/>
        <item x="6386"/>
        <item x="10763"/>
        <item x="5458"/>
        <item x="354"/>
        <item x="11218"/>
        <item x="12339"/>
        <item x="17250"/>
        <item x="11322"/>
        <item x="16985"/>
        <item x="13915"/>
        <item x="15993"/>
        <item x="4930"/>
        <item x="11467"/>
        <item x="467"/>
        <item x="11427"/>
        <item x="17162"/>
        <item x="8434"/>
        <item x="16362"/>
        <item x="8394"/>
        <item x="8691"/>
        <item x="13923"/>
        <item x="13059"/>
        <item x="3850"/>
        <item x="13978"/>
        <item x="4603"/>
        <item x="6851"/>
        <item x="18564"/>
        <item x="6971"/>
        <item x="17602"/>
        <item x="14275"/>
        <item x="7811"/>
        <item x="12531"/>
        <item x="9698"/>
        <item x="17458"/>
        <item x="1042"/>
        <item x="18240"/>
        <item x="12563"/>
        <item x="8162"/>
        <item x="11947"/>
        <item x="7154"/>
        <item x="11723"/>
        <item x="138"/>
        <item x="16178"/>
        <item x="15363"/>
        <item x="6459"/>
        <item x="4138"/>
        <item x="7387"/>
        <item x="12955"/>
        <item x="1082"/>
        <item x="14731"/>
        <item x="8763"/>
        <item x="14722"/>
        <item x="18560"/>
        <item x="2091"/>
        <item x="6370"/>
        <item x="6466"/>
        <item x="10138"/>
        <item x="8467"/>
        <item x="10458"/>
        <item x="18004"/>
        <item x="3467"/>
        <item x="8003"/>
        <item x="8794"/>
        <item x="9386"/>
        <item x="16586"/>
        <item x="6978"/>
        <item x="5835"/>
        <item x="1827"/>
        <item x="3035"/>
        <item x="13138"/>
        <item x="4762"/>
        <item x="13155"/>
        <item x="12059"/>
        <item x="18688"/>
        <item x="16433"/>
        <item x="2442"/>
        <item x="8539"/>
        <item x="1138"/>
        <item x="16377"/>
        <item x="10226"/>
        <item x="16697"/>
        <item x="362"/>
        <item x="17825"/>
        <item x="2218"/>
        <item x="9459"/>
        <item x="3498"/>
        <item x="7506"/>
        <item x="12683"/>
        <item x="7011"/>
        <item x="15107"/>
        <item x="2898"/>
        <item x="6667"/>
        <item x="8042"/>
        <item x="14107"/>
        <item x="10474"/>
        <item x="17626"/>
        <item x="16066"/>
        <item x="16418"/>
        <item x="16553"/>
        <item x="2363"/>
        <item x="4386"/>
        <item x="7682"/>
        <item x="9451"/>
        <item x="14626"/>
        <item x="17193"/>
        <item x="17506"/>
        <item x="4874"/>
        <item x="7691"/>
        <item x="9378"/>
        <item x="14379"/>
        <item x="16313"/>
        <item x="13483"/>
        <item x="4267"/>
        <item x="763"/>
        <item x="2387"/>
        <item x="17106"/>
        <item x="5194"/>
        <item x="987"/>
        <item x="2123"/>
        <item x="1555"/>
        <item x="9578"/>
        <item x="4722"/>
        <item x="8867"/>
        <item x="15058"/>
        <item x="8386"/>
        <item x="13363"/>
        <item x="16841"/>
        <item x="15659"/>
        <item x="7498"/>
        <item x="10346"/>
        <item x="16441"/>
        <item x="15330"/>
        <item x="7722"/>
        <item x="4515"/>
        <item x="18172"/>
        <item x="13331"/>
        <item x="15867"/>
        <item x="11307"/>
        <item x="17586"/>
        <item x="8147"/>
        <item x="8378"/>
        <item x="10075"/>
        <item x="17082"/>
        <item x="5915"/>
        <item x="8082"/>
        <item x="14346"/>
        <item x="17738"/>
        <item x="3307"/>
        <item x="7395"/>
        <item x="4010"/>
        <item x="10250"/>
        <item x="2067"/>
        <item x="13162"/>
        <item x="10363"/>
        <item x="7755"/>
        <item x="819"/>
        <item x="16705"/>
        <item x="18288"/>
        <item x="13322"/>
        <item x="17481"/>
        <item x="15755"/>
        <item x="10978"/>
        <item x="3611"/>
        <item x="10211"/>
        <item x="1907"/>
        <item x="16458"/>
        <item x="1747"/>
        <item x="16826"/>
        <item x="9210"/>
        <item x="931"/>
        <item x="16570"/>
        <item x="5026"/>
        <item x="9034"/>
        <item x="14554"/>
        <item x="5762"/>
        <item x="11450"/>
        <item x="10355"/>
        <item x="15186"/>
        <item x="9283"/>
        <item x="2739"/>
        <item x="9995"/>
        <item x="12306"/>
        <item x="12994"/>
        <item x="18608"/>
        <item x="15603"/>
        <item x="8923"/>
        <item x="16105"/>
        <item x="15538"/>
        <item x="15627"/>
        <item x="2139"/>
        <item x="5770"/>
        <item x="10371"/>
        <item x="6795"/>
        <item x="16001"/>
        <item x="12490"/>
        <item x="10082"/>
        <item x="3995"/>
        <item x="4578"/>
        <item x="9219"/>
        <item x="8994"/>
        <item x="16081"/>
        <item x="1298"/>
        <item x="11747"/>
        <item x="9778"/>
        <item x="8739"/>
        <item x="2242"/>
        <item x="11290"/>
        <item x="6418"/>
        <item x="5987"/>
        <item x="3514"/>
        <item x="154"/>
        <item x="17345"/>
        <item x="18648"/>
        <item x="235"/>
        <item x="12514"/>
        <item x="16113"/>
        <item x="2730"/>
        <item x="7203"/>
        <item x="16617"/>
        <item x="18116"/>
        <item x="18"/>
        <item x="14610"/>
        <item x="17130"/>
        <item x="18700"/>
        <item x="8450"/>
        <item x="7650"/>
        <item x="18008"/>
        <item x="2643"/>
        <item x="5170"/>
        <item x="5898"/>
        <item x="5403"/>
        <item x="18268"/>
        <item x="8403"/>
        <item x="171"/>
        <item x="14170"/>
        <item x="15555"/>
        <item x="9691"/>
        <item x="11762"/>
        <item x="7554"/>
        <item x="3282"/>
        <item x="10514"/>
        <item x="1499"/>
        <item x="11202"/>
        <item x="6595"/>
        <item x="1226"/>
        <item x="7035"/>
        <item x="10050"/>
        <item x="7746"/>
        <item x="8683"/>
        <item x="4450"/>
        <item x="10931"/>
        <item x="11587"/>
        <item x="14754"/>
        <item x="11835"/>
        <item x="10202"/>
        <item x="9626"/>
        <item x="8259"/>
        <item x="5691"/>
        <item x="2803"/>
        <item x="17146"/>
        <item x="5251"/>
        <item x="12099"/>
        <item x="9499"/>
        <item x="2698"/>
        <item x="3898"/>
        <item x="6563"/>
        <item x="16305"/>
        <item x="14035"/>
        <item x="2818"/>
        <item x="16386"/>
        <item x="698"/>
        <item x="14635"/>
        <item x="11627"/>
        <item x="5634"/>
        <item x="2538"/>
        <item x="8611"/>
        <item x="8810"/>
        <item x="2114"/>
        <item x="8771"/>
        <item x="15274"/>
        <item x="6323"/>
        <item x="10898"/>
        <item x="3715"/>
        <item x="10218"/>
        <item x="13650"/>
        <item x="3426"/>
        <item x="5202"/>
        <item x="13675"/>
        <item x="11658"/>
        <item x="2170"/>
        <item x="3107"/>
        <item x="3050"/>
        <item x="5299"/>
        <item x="12251"/>
        <item x="3619"/>
        <item x="10442"/>
        <item x="6210"/>
        <item x="898"/>
        <item x="2234"/>
        <item x="16930"/>
        <item x="13819"/>
        <item x="6083"/>
        <item x="2842"/>
        <item x="9706"/>
        <item x="14315"/>
        <item x="2883"/>
        <item x="16946"/>
        <item x="4715"/>
        <item x="7307"/>
        <item x="18224"/>
        <item x="9794"/>
        <item x="530"/>
        <item x="1547"/>
        <item x="6522"/>
        <item x="12275"/>
        <item x="6411"/>
        <item x="16578"/>
        <item x="17801"/>
        <item x="18620"/>
        <item x="3763"/>
        <item x="5714"/>
        <item x="10019"/>
        <item x="15355"/>
        <item x="4003"/>
        <item x="18052"/>
        <item x="3675"/>
        <item x="1515"/>
        <item x="3155"/>
        <item x="6939"/>
        <item x="16690"/>
        <item x="7842"/>
        <item x="15419"/>
        <item x="15091"/>
        <item x="15795"/>
        <item x="5667"/>
        <item x="14419"/>
        <item x="1522"/>
        <item x="946"/>
        <item x="6259"/>
        <item x="17786"/>
        <item x="14291"/>
        <item x="17689"/>
        <item x="5498"/>
        <item x="7082"/>
        <item x="6859"/>
        <item x="17922"/>
        <item x="115"/>
        <item x="12635"/>
        <item x="10106"/>
        <item x="16777"/>
        <item x="9899"/>
        <item x="4683"/>
        <item x="2786"/>
        <item x="13626"/>
        <item x="5674"/>
        <item x="11"/>
        <item x="13946"/>
        <item x="15634"/>
        <item x="15731"/>
        <item x="10819"/>
        <item x="3891"/>
        <item x="3474"/>
        <item x="13426"/>
        <item x="7947"/>
        <item x="8699"/>
        <item x="13075"/>
        <item x="2562"/>
        <item x="9050"/>
        <item x="875"/>
        <item x="9683"/>
        <item x="17562"/>
        <item x="17409"/>
        <item x="14714"/>
        <item x="9099"/>
        <item x="7491"/>
        <item x="10235"/>
        <item x="2346"/>
        <item x="4699"/>
        <item x="16521"/>
        <item x="11299"/>
        <item x="9723"/>
        <item x="17992"/>
        <item x="8242"/>
        <item x="8898"/>
        <item x="8363"/>
        <item x="4403"/>
        <item x="17905"/>
        <item x="14203"/>
        <item x="34"/>
        <item x="12163"/>
        <item x="10747"/>
        <item x="9931"/>
        <item x="5114"/>
        <item x="6227"/>
        <item x="4547"/>
        <item x="2635"/>
        <item x="14803"/>
        <item x="12691"/>
        <item x="14186"/>
        <item x="2587"/>
        <item x="4186"/>
        <item x="10634"/>
        <item x="10642"/>
        <item x="9955"/>
        <item x="16186"/>
        <item x="10779"/>
        <item x="16514"/>
        <item x="17225"/>
        <item x="13546"/>
        <item x="1003"/>
        <item x="2523"/>
        <item x="1611"/>
        <item x="5523"/>
        <item x="1347"/>
        <item x="18492"/>
        <item x="18664"/>
        <item x="12395"/>
        <item x="2779"/>
        <item x="13858"/>
        <item x="12187"/>
        <item x="10330"/>
        <item x="11171"/>
        <item x="15907"/>
        <item x="16682"/>
        <item x="3955"/>
        <item x="794"/>
        <item x="18312"/>
        <item x="6091"/>
        <item x="8179"/>
        <item x="9147"/>
        <item x="13259"/>
        <item x="16977"/>
        <item x="5242"/>
        <item x="7978"/>
        <item x="9291"/>
        <item x="4818"/>
        <item x="8754"/>
        <item x="4379"/>
        <item x="12666"/>
        <item x="4955"/>
        <item x="13250"/>
        <item x="6755"/>
        <item x="16865"/>
        <item x="16034"/>
        <item x="4067"/>
        <item x="13571"/>
        <item x="3883"/>
        <item x="7882"/>
        <item x="8987"/>
        <item x="7858"/>
        <item x="18636"/>
        <item x="3019"/>
        <item x="14707"/>
        <item x="17522"/>
        <item x="2258"/>
        <item x="11955"/>
        <item x="13506"/>
        <item x="15339"/>
        <item x="7635"/>
        <item x="18556"/>
        <item x="2323"/>
        <item x="954"/>
        <item x="17972"/>
        <item x="3563"/>
        <item x="1874"/>
        <item x="6347"/>
        <item x="5578"/>
        <item x="11139"/>
        <item x="15250"/>
        <item x="11923"/>
        <item x="15834"/>
        <item x="15938"/>
        <item x="2187"/>
        <item x="18364"/>
        <item x="16042"/>
        <item x="7259"/>
        <item x="7906"/>
        <item x="14875"/>
        <item x="12555"/>
        <item x="11571"/>
        <item x="9843"/>
        <item x="15394"/>
        <item x="4738"/>
        <item x="371"/>
        <item x="17033"/>
        <item x="10507"/>
        <item x="15306"/>
        <item x="3755"/>
        <item x="18592"/>
        <item x="11874"/>
        <item x="8931"/>
        <item x="3603"/>
        <item x="18520"/>
        <item x="14762"/>
        <item x="2986"/>
        <item x="4107"/>
        <item x="17722"/>
        <item x="475"/>
        <item x="11090"/>
        <item x="6715"/>
        <item x="4522"/>
        <item x="4315"/>
        <item x="12290"/>
        <item x="2003"/>
        <item x="13531"/>
        <item x="12347"/>
        <item x="15298"/>
        <item x="1491"/>
        <item x="11890"/>
        <item x="1363"/>
        <item x="12899"/>
        <item x="1354"/>
        <item x="14658"/>
        <item x="17434"/>
        <item x="15371"/>
        <item x="6363"/>
        <item x="8882"/>
        <item x="6906"/>
        <item x="9826"/>
        <item x="17490"/>
        <item x="8050"/>
        <item x="16394"/>
        <item x="5947"/>
        <item x="17948"/>
        <item x="8730"/>
        <item x="17377"/>
        <item x="10867"/>
        <item x="10651"/>
        <item x="13555"/>
        <item x="4626"/>
        <item x="4083"/>
        <item x="7562"/>
        <item x="10538"/>
        <item x="10850"/>
        <item x="14882"/>
        <item x="10411"/>
        <item x="17976"/>
        <item x="18180"/>
        <item x="3530"/>
        <item x="10035"/>
        <item x="4219"/>
        <item x="10555"/>
        <item x="11147"/>
        <item x="571"/>
        <item x="9323"/>
        <item x="8298"/>
        <item x="9755"/>
        <item x="1259"/>
        <item x="4883"/>
        <item x="9674"/>
        <item x="6891"/>
        <item x="2155"/>
        <item x="18416"/>
        <item x="626"/>
        <item x="378"/>
        <item x="2178"/>
        <item x="4971"/>
        <item x="6675"/>
        <item x="3698"/>
        <item x="14923"/>
        <item x="2931"/>
        <item x="12130"/>
        <item x="5371"/>
        <item x="17385"/>
        <item x="42"/>
        <item x="8195"/>
        <item x="1467"/>
        <item x="2954"/>
        <item x="2859"/>
        <item x="891"/>
        <item x="8642"/>
        <item x="9507"/>
        <item x="6586"/>
        <item x="4338"/>
        <item x="13411"/>
        <item x="7418"/>
        <item x="13963"/>
        <item x="10602"/>
        <item x="13371"/>
        <item x="5786"/>
        <item x="5474"/>
        <item x="17314"/>
        <item x="2098"/>
        <item x="250"/>
        <item x="4803"/>
        <item x="12843"/>
        <item x="939"/>
        <item x="13730"/>
        <item x="18504"/>
        <item x="7123"/>
        <item x="5427"/>
        <item x="16874"/>
        <item x="2762"/>
        <item x="4563"/>
        <item x="3787"/>
        <item x="15762"/>
        <item x="10787"/>
        <item x="8018"/>
        <item x="17290"/>
        <item x="523"/>
        <item x="6203"/>
        <item x="4571"/>
        <item x="16730"/>
        <item x="10435"/>
        <item x="13618"/>
        <item x="3970"/>
        <item x="14970"/>
        <item x="17025"/>
        <item x="15619"/>
        <item x="8059"/>
        <item x="2994"/>
        <item x="1690"/>
        <item x="5418"/>
        <item x="7018"/>
        <item x="6699"/>
        <item x="14979"/>
        <item x="12387"/>
        <item x="7699"/>
        <item x="11083"/>
        <item x="9314"/>
        <item x="12659"/>
        <item x="14987"/>
        <item x="10570"/>
        <item x="4914"/>
        <item x="1106"/>
        <item x="12651"/>
        <item x="18168"/>
        <item x="8067"/>
        <item x="16754"/>
        <item x="323"/>
        <item x="5226"/>
        <item x="6170"/>
        <item x="11850"/>
        <item x="11699"/>
        <item x="4243"/>
        <item x="4811"/>
        <item x="6162"/>
        <item x="15698"/>
        <item x="6051"/>
        <item x="11331"/>
        <item x="18024"/>
        <item x="16666"/>
        <item x="12027"/>
        <item x="14411"/>
        <item x="387"/>
        <item x="5891"/>
        <item x="12810"/>
        <item x="18176"/>
        <item x="14227"/>
        <item x="6475"/>
        <item x="18328"/>
        <item x="11787"/>
        <item x="18528"/>
        <item x="11674"/>
        <item x="10675"/>
        <item x="14098"/>
        <item x="10378"/>
        <item x="13419"/>
        <item x="1562"/>
        <item x="8307"/>
        <item x="13539"/>
        <item x="15443"/>
        <item x="6882"/>
        <item x="12018"/>
        <item x="4827"/>
        <item x="1474"/>
        <item x="8906"/>
        <item x="11211"/>
        <item x="6747"/>
        <item x="12915"/>
        <item x="13875"/>
        <item x="12010"/>
        <item x="6482"/>
        <item x="715"/>
        <item x="1371"/>
        <item x="2059"/>
        <item x="9186"/>
        <item x="4507"/>
        <item x="2203"/>
        <item x="8227"/>
        <item x="4394"/>
        <item x="9906"/>
        <item x="506"/>
        <item x="1155"/>
        <item x="5995"/>
        <item x="2626"/>
        <item x="1419"/>
        <item x="10530"/>
        <item x="4323"/>
        <item x="1459"/>
        <item x="18684"/>
        <item x="8826"/>
        <item x="3819"/>
        <item x="14963"/>
        <item x="515"/>
        <item x="6922"/>
        <item x="347"/>
        <item x="3867"/>
        <item x="2146"/>
        <item x="6011"/>
        <item x="16009"/>
        <item x="963"/>
        <item x="18720"/>
        <item x="5155"/>
        <item x="17753"/>
        <item x="15514"/>
        <item x="3595"/>
        <item x="5131"/>
        <item x="13779"/>
        <item x="18252"/>
        <item x="8515"/>
        <item x="4979"/>
        <item x="15243"/>
        <item x="18220"/>
        <item x="13939"/>
        <item x="17898"/>
        <item x="8315"/>
        <item x="15747"/>
        <item x="11906"/>
        <item x="6290"/>
        <item x="16289"/>
        <item x="5059"/>
        <item x="12875"/>
        <item x="15467"/>
        <item x="5306"/>
        <item x="9395"/>
        <item x="14690"/>
        <item x="3946"/>
        <item x="5331"/>
        <item x="90"/>
        <item x="6059"/>
        <item x="7195"/>
        <item x="5451"/>
        <item x="10419"/>
        <item x="17242"/>
        <item x="16593"/>
        <item x="15283"/>
        <item x="7571"/>
        <item x="17842"/>
        <item x="1930"/>
        <item x="867"/>
        <item x="7275"/>
        <item x="1859"/>
        <item x="14387"/>
        <item x="16809"/>
        <item x="2651"/>
        <item x="2394"/>
        <item x="10483"/>
        <item x="827"/>
        <item x="3483"/>
        <item x="12122"/>
        <item x="2771"/>
        <item x="9963"/>
        <item x="18208"/>
        <item x="4019"/>
        <item x="12883"/>
        <item x="4706"/>
        <item x="14618"/>
        <item x="12155"/>
        <item x="16242"/>
        <item x="12731"/>
        <item x="7898"/>
        <item x="2619"/>
        <item x="6315"/>
        <item x="14083"/>
        <item x="9923"/>
        <item x="4098"/>
        <item x="746"/>
        <item x="17952"/>
        <item x="8963"/>
        <item x="6067"/>
        <item x="9418"/>
        <item x="1379"/>
        <item x="1482"/>
        <item x="3003"/>
        <item x="9194"/>
        <item x="11731"/>
        <item x="12074"/>
        <item x="15410"/>
        <item x="13738"/>
        <item x="17002"/>
        <item x="5315"/>
        <item x="17882"/>
        <item x="16250"/>
        <item x="11179"/>
        <item x="17610"/>
        <item x="7379"/>
        <item x="274"/>
        <item x="12979"/>
        <item x="1283"/>
        <item x="8114"/>
        <item x="15779"/>
        <item x="9859"/>
        <item x="14146"/>
        <item x="12331"/>
        <item x="11187"/>
        <item x="17442"/>
        <item x="7314"/>
        <item x="562"/>
        <item x="12363"/>
        <item x="6138"/>
        <item x="8946"/>
        <item x="5803"/>
        <item x="1634"/>
        <item x="13107"/>
        <item x="2331"/>
        <item x="14842"/>
        <item x="15227"/>
        <item x="1451"/>
        <item x="15195"/>
        <item x="12794"/>
        <item x="14898"/>
        <item x="14859"/>
        <item x="14402"/>
        <item x="10827"/>
        <item x="17673"/>
        <item x="1955"/>
        <item x="12178"/>
        <item x="10091"/>
        <item x="7323"/>
        <item x="83"/>
        <item x="13594"/>
        <item x="2307"/>
        <item x="2555"/>
        <item x="13067"/>
        <item x="15786"/>
        <item x="5794"/>
        <item x="9915"/>
        <item x="4347"/>
        <item x="4259"/>
        <item x="330"/>
        <item x="13051"/>
        <item x="14738"/>
        <item x="5210"/>
        <item x="8859"/>
        <item x="1898"/>
        <item x="9547"/>
        <item x="16097"/>
        <item x="8746"/>
        <item x="8267"/>
        <item x="2875"/>
        <item x="10499"/>
        <item x="15898"/>
        <item x="12259"/>
        <item x="11802"/>
        <item x="2851"/>
        <item x="9067"/>
        <item x="8507"/>
        <item x="10395"/>
        <item x="6835"/>
        <item x="7171"/>
        <item x="12435"/>
        <item x="1795"/>
        <item x="18228"/>
        <item x="15914"/>
        <item x="1674"/>
        <item x="5707"/>
        <item x="17202"/>
        <item x="3"/>
        <item x="14003"/>
        <item x="14651"/>
        <item x="3323"/>
        <item x="3026"/>
        <item x="17777"/>
        <item x="15379"/>
        <item x="2891"/>
        <item x="12675"/>
        <item x="5867"/>
        <item x="2074"/>
        <item x="14114"/>
        <item x="17938"/>
        <item x="4251"/>
        <item x="9522"/>
        <item x="2570"/>
        <item x="4115"/>
        <item x="14243"/>
        <item x="11419"/>
        <item x="5163"/>
        <item x="14338"/>
        <item x="7339"/>
        <item x="10170"/>
        <item x="6738"/>
        <item x="1842"/>
        <item x="11546"/>
        <item x="6355"/>
        <item x="3411"/>
        <item x="17305"/>
        <item x="18420"/>
        <item x="12107"/>
        <item x="9355"/>
        <item x="5619"/>
        <item x="5147"/>
        <item x="4034"/>
        <item x="17297"/>
        <item x="8842"/>
        <item x="635"/>
        <item x="10130"/>
        <item x="18624"/>
        <item x="9586"/>
        <item x="2498"/>
        <item x="6779"/>
        <item x="6546"/>
        <item x="12891"/>
        <item x="6003"/>
        <item x="17570"/>
        <item x="3163"/>
        <item x="650"/>
        <item x="14323"/>
        <item x="6275"/>
        <item x="17329"/>
        <item x="7042"/>
        <item x="11315"/>
        <item x="13170"/>
        <item x="13339"/>
        <item x="16274"/>
        <item x="15611"/>
        <item x="15739"/>
        <item x="14042"/>
        <item x="4963"/>
        <item x="18200"/>
        <item x="9131"/>
        <item x="5754"/>
        <item x="5122"/>
        <item x="994"/>
        <item x="10891"/>
        <item x="12427"/>
        <item x="13835"/>
        <item x="17338"/>
        <item x="2483"/>
        <item x="499"/>
        <item x="1442"/>
        <item x="7586"/>
        <item x="16970"/>
        <item x="17849"/>
        <item x="8346"/>
        <item x="17762"/>
        <item x="7986"/>
        <item x="15723"/>
        <item x="5699"/>
        <item x="11194"/>
        <item x="6178"/>
        <item x="14283"/>
        <item x="10754"/>
        <item x="7602"/>
        <item x="451"/>
        <item x="8499"/>
        <item x="7547"/>
        <item x="13226"/>
        <item x="10547"/>
        <item x="906"/>
        <item x="7595"/>
        <item x="11434"/>
        <item x="12202"/>
        <item x="1658"/>
        <item x="4730"/>
        <item x="10611"/>
        <item x="4427"/>
        <item x="3146"/>
        <item x="17857"/>
        <item x="10387"/>
        <item x="9027"/>
        <item x="2515"/>
        <item x="10466"/>
        <item x="11523"/>
        <item x="7475"/>
        <item x="13475"/>
        <item x="9611"/>
        <item x="10098"/>
        <item x="298"/>
        <item x="1587"/>
        <item x="16481"/>
        <item x="15883"/>
        <item x="18632"/>
        <item x="2795"/>
        <item x="13499"/>
        <item x="882"/>
        <item x="13027"/>
        <item x="14746"/>
        <item x="12147"/>
        <item x="3451"/>
        <item x="14195"/>
        <item x="3650"/>
        <item x="9106"/>
        <item x="27"/>
        <item x="15123"/>
        <item x="17066"/>
        <item x="16161"/>
        <item x="674"/>
        <item x="13635"/>
        <item x="11755"/>
        <item x="18108"/>
        <item x="8834"/>
        <item x="5611"/>
        <item x="9178"/>
        <item x="12242"/>
        <item x="4651"/>
        <item x="6691"/>
        <item x="11410"/>
        <item x="10906"/>
        <item x="13203"/>
        <item x="12963"/>
        <item x="15819"/>
        <item x="3507"/>
        <item x="11594"/>
        <item x="1178"/>
        <item x="17944"/>
        <item x="7795"/>
        <item x="15291"/>
        <item x="491"/>
        <item x="7731"/>
        <item x="4867"/>
        <item x="643"/>
        <item x="1266"/>
        <item x="11603"/>
        <item x="4163"/>
        <item x="14123"/>
        <item x="17018"/>
        <item x="8954"/>
        <item x="6770"/>
        <item x="1187"/>
        <item x="2682"/>
        <item x="211"/>
        <item x="8130"/>
        <item x="17865"/>
        <item x="1778"/>
        <item x="17554"/>
        <item x="14570"/>
        <item x="3131"/>
        <item x="3690"/>
        <item x="5107"/>
        <item x="10667"/>
        <item x="7434"/>
        <item x="16218"/>
        <item x="3259"/>
        <item x="7282"/>
        <item x="8562"/>
        <item x="6723"/>
        <item x="10162"/>
        <item x="15643"/>
        <item x="5978"/>
        <item x="5778"/>
        <item x="12475"/>
        <item x="17401"/>
        <item x="14795"/>
        <item x="14027"/>
        <item x="12947"/>
        <item x="9811"/>
        <item x="3442"/>
        <item x="4834"/>
        <item x="74"/>
        <item x="10291"/>
        <item x="6603"/>
        <item x="9659"/>
        <item x="12970"/>
        <item x="4443"/>
        <item x="13955"/>
        <item x="14370"/>
        <item x="16922"/>
        <item x="16474"/>
        <item x="8603"/>
        <item x="14051"/>
        <item x="5050"/>
        <item x="11707"/>
        <item x="4530"/>
        <item x="17098"/>
        <item x="15826"/>
        <item x="7627"/>
        <item x="107"/>
        <item x="12746"/>
        <item x="2403"/>
        <item x="13283"/>
        <item x="3354"/>
        <item x="13754"/>
        <item x="17578"/>
        <item x="1411"/>
        <item x="4131"/>
        <item x="11035"/>
        <item x="11826"/>
        <item x="5738"/>
        <item x="12507"/>
        <item x="8074"/>
        <item x="7643"/>
        <item x="4899"/>
        <item x="1699"/>
        <item x="17658"/>
        <item x="18348"/>
        <item x="10283"/>
        <item x="17537"/>
        <item x="1723"/>
        <item x="16937"/>
        <item x="5083"/>
        <item x="9483"/>
        <item x="12587"/>
        <item x="3378"/>
        <item x="10115"/>
        <item x="4691"/>
        <item x="13715"/>
        <item x="858"/>
        <item x="3371"/>
        <item x="13611"/>
        <item x="15491"/>
        <item x="14363"/>
        <item x="15403"/>
        <item x="4043"/>
        <item x="2450"/>
        <item x="12314"/>
        <item x="5907"/>
        <item x="1651"/>
        <item x="10987"/>
        <item x="2354"/>
        <item x="13810"/>
        <item x="12450"/>
        <item x="2034"/>
        <item x="11643"/>
        <item x="2579"/>
        <item x="16202"/>
        <item x="3290"/>
        <item x="3059"/>
        <item x="6195"/>
        <item x="11507"/>
        <item x="14515"/>
        <item x="16905"/>
        <item x="9243"/>
        <item x="16026"/>
        <item x="17498"/>
        <item x="13306"/>
        <item x="12706"/>
        <item x="8474"/>
        <item x="3682"/>
        <item x="15971"/>
        <item x="10403"/>
        <item x="12578"/>
        <item x="9162"/>
        <item x="14539"/>
        <item x="3251"/>
        <item x="14946"/>
        <item x="1539"/>
        <item x="4619"/>
        <item x="2923"/>
        <item x="16881"/>
        <item x="13346"/>
        <item x="12803"/>
        <item x="18160"/>
        <item x="7451"/>
        <item x="1994"/>
        <item x="9370"/>
        <item x="5067"/>
        <item x="2939"/>
        <item x="14818"/>
        <item x="17930"/>
        <item x="15931"/>
        <item x="9306"/>
        <item x="9971"/>
        <item x="14059"/>
        <item x="16282"/>
        <item x="17010"/>
        <item x="10027"/>
        <item x="4467"/>
        <item x="10658"/>
        <item x="3171"/>
        <item x="131"/>
        <item x="13018"/>
        <item x="147"/>
        <item x="5339"/>
        <item x="9883"/>
        <item x="8938"/>
        <item x="779"/>
        <item x="979"/>
        <item x="443"/>
        <item x="619"/>
        <item x="1339"/>
        <item x="10187"/>
        <item x="9410"/>
        <item x="4923"/>
        <item x="6659"/>
        <item x="12827"/>
        <item x="1035"/>
        <item x="18640"/>
        <item x="18660"/>
        <item x="5938"/>
        <item x="6651"/>
        <item x="11227"/>
        <item x="10810"/>
        <item x="14578"/>
        <item x="15947"/>
        <item x="16890"/>
        <item x="16146"/>
        <item x="8203"/>
        <item x="13274"/>
        <item x="1707"/>
        <item x="3298"/>
        <item x="14251"/>
        <item x="1291"/>
        <item x="11899"/>
        <item x="18428"/>
        <item x="18056"/>
        <item x="8626"/>
        <item x="6811"/>
        <item x="691"/>
        <item x="16490"/>
        <item x="16265"/>
        <item x="3402"/>
        <item x="18652"/>
        <item x="5554"/>
        <item x="6035"/>
        <item x="2962"/>
        <item x="10338"/>
        <item x="13267"/>
        <item x="11611"/>
        <item x="12594"/>
        <item x="434"/>
        <item x="5546"/>
        <item x="8283"/>
        <item x="11242"/>
        <item x="179"/>
        <item x="6930"/>
        <item x="2722"/>
        <item x="12235"/>
        <item x="16073"/>
        <item x="7531"/>
        <item x="11530"/>
        <item x="6683"/>
        <item x="16017"/>
        <item x="14779"/>
        <item x="4595"/>
        <item x="16121"/>
        <item x="16786"/>
        <item x="12715"/>
        <item x="1426"/>
        <item x="11267"/>
        <item x="4555"/>
        <item x="15522"/>
        <item x="13147"/>
        <item x="12035"/>
        <item x="4435"/>
        <item x="13971"/>
        <item x="13930"/>
        <item x="13458"/>
        <item x="9819"/>
        <item x="7163"/>
        <item x="4755"/>
        <item x="6283"/>
        <item x="17218"/>
        <item x="5747"/>
        <item x="9083"/>
        <item x="2707"/>
        <item x="13186"/>
        <item x="771"/>
        <item x="1730"/>
        <item x="2282"/>
        <item x="12218"/>
        <item x="8874"/>
        <item x="1987"/>
        <item x="13795"/>
        <item x="187"/>
        <item x="18292"/>
        <item x="12227"/>
        <item x="3723"/>
        <item x="13683"/>
        <item x="14131"/>
        <item x="13355"/>
        <item x="4371"/>
        <item x="11691"/>
        <item x="1211"/>
        <item x="6555"/>
        <item x="7578"/>
        <item x="4331"/>
        <item x="6075"/>
        <item x="14682"/>
        <item x="7347"/>
        <item x="5467"/>
        <item x="14011"/>
        <item x="5274"/>
        <item x="2274"/>
        <item x="8635"/>
        <item x="11283"/>
        <item x="9266"/>
        <item x="1306"/>
        <item x="12931"/>
        <item x="4610"/>
        <item x="3227"/>
        <item x="3770"/>
        <item x="18716"/>
        <item x="16210"/>
        <item x="16506"/>
        <item x="11739"/>
        <item x="13291"/>
        <item x="1891"/>
        <item x="290"/>
        <item x="7923"/>
        <item x="6611"/>
        <item x="11562"/>
        <item x="466"/>
        <item x="12282"/>
        <item x="7131"/>
        <item x="14602"/>
        <item x="6874"/>
        <item x="594"/>
        <item x="10587"/>
        <item x="2251"/>
        <item x="15483"/>
        <item x="14698"/>
        <item x="3331"/>
        <item x="8026"/>
        <item x="5602"/>
        <item x="12298"/>
        <item x="13035"/>
        <item x="2675"/>
        <item x="1970"/>
        <item x="16370"/>
        <item x="6442"/>
        <item x="8354"/>
        <item x="3138"/>
        <item x="8219"/>
        <item x="2475"/>
        <item x="10922"/>
        <item x="5442"/>
        <item x="8722"/>
        <item x="15203"/>
        <item x="17074"/>
        <item x="8779"/>
        <item x="11498"/>
        <item x="6499"/>
        <item x="2810"/>
        <item x="163"/>
        <item x="7955"/>
        <item x="6850"/>
        <item x="5842"/>
        <item x="8619"/>
        <item x="14443"/>
        <item x="3091"/>
        <item x="16601"/>
        <item x="6843"/>
        <item x="13058"/>
        <item x="6866"/>
        <item x="2835"/>
        <item x="10762"/>
        <item x="13130"/>
        <item x="8762"/>
        <item x="14730"/>
        <item x="11426"/>
        <item x="11931"/>
        <item x="4859"/>
        <item x="4602"/>
        <item x="6146"/>
        <item x="17457"/>
        <item x="3275"/>
        <item x="8819"/>
        <item x="17394"/>
        <item x="13195"/>
        <item x="18424"/>
        <item x="16233"/>
        <item x="15562"/>
        <item x="12338"/>
        <item x="13234"/>
        <item x="2370"/>
        <item x="14850"/>
        <item x="18316"/>
        <item x="13587"/>
        <item x="15362"/>
        <item x="14274"/>
        <item x="5138"/>
        <item x="9251"/>
        <item x="3034"/>
        <item x="1851"/>
        <item x="2978"/>
        <item x="1395"/>
        <item x="3939"/>
        <item x="411"/>
        <item x="418"/>
        <item x="4411"/>
        <item x="2458"/>
        <item x="787"/>
        <item x="10771"/>
        <item x="6458"/>
        <item x="7010"/>
        <item x="2531"/>
        <item x="1098"/>
        <item x="17090"/>
        <item x="426"/>
        <item x="12530"/>
        <item x="13723"/>
        <item x="11818"/>
        <item x="4354"/>
        <item x="4146"/>
        <item x="9771"/>
        <item x="1330"/>
        <item x="15875"/>
        <item x="2755"/>
        <item x="11483"/>
        <item x="5643"/>
        <item x="8594"/>
        <item x="15530"/>
        <item x="9339"/>
        <item x="59"/>
        <item x="1194"/>
        <item x="7059"/>
        <item x="12562"/>
        <item x="603"/>
        <item x="16961"/>
        <item x="8187"/>
        <item x="11770"/>
        <item x="18276"/>
        <item x="762"/>
        <item x="7299"/>
        <item x="12058"/>
        <item x="16858"/>
        <item x="5810"/>
        <item x="1667"/>
        <item x="6378"/>
        <item x="6970"/>
        <item x="6267"/>
        <item x="16409"/>
        <item x="5723"/>
        <item x="15106"/>
        <item x="16425"/>
        <item x="6763"/>
        <item x="15154"/>
        <item x="4459"/>
        <item x="739"/>
        <item x="8555"/>
        <item x="4890"/>
        <item x="13707"/>
        <item x="8459"/>
        <item x="4987"/>
        <item x="586"/>
        <item x="12763"/>
        <item x="16538"/>
        <item x="16769"/>
        <item x="9227"/>
        <item x="10731"/>
        <item x="13667"/>
        <item x="18296"/>
        <item x="5322"/>
        <item x="11002"/>
        <item x="18476"/>
        <item x="1123"/>
        <item x="12043"/>
        <item x="10723"/>
        <item x="4771"/>
        <item x="1770"/>
        <item x="12682"/>
        <item x="3123"/>
        <item x="7467"/>
        <item x="13514"/>
        <item x="1882"/>
        <item x="7386"/>
        <item x="3339"/>
        <item x="9450"/>
        <item x="4283"/>
        <item x="5019"/>
        <item x="7091"/>
        <item x="17514"/>
        <item x="11098"/>
        <item x="7787"/>
        <item x="16138"/>
        <item x="1131"/>
        <item x="17426"/>
        <item x="2195"/>
        <item x="10074"/>
        <item x="8107"/>
        <item x="8690"/>
        <item x="1554"/>
        <item x="7690"/>
        <item x="3458"/>
        <item x="17161"/>
        <item x="14258"/>
        <item x="1571"/>
        <item x="17186"/>
        <item x="9866"/>
        <item x="3075"/>
        <item x="4498"/>
        <item x="7915"/>
        <item x="18736"/>
        <item x="15427"/>
        <item x="3931"/>
        <item x="12083"/>
        <item x="9347"/>
        <item x="14179"/>
        <item x="8547"/>
        <item x="3610"/>
        <item x="15131"/>
        <item x="4235"/>
        <item x="4475"/>
        <item x="6666"/>
        <item x="14298"/>
        <item x="11618"/>
        <item x="483"/>
        <item x="8787"/>
        <item x="3306"/>
        <item x="6538"/>
        <item x="4362"/>
        <item x="986"/>
        <item x="2362"/>
        <item x="12443"/>
        <item x="10155"/>
        <item x="2667"/>
        <item x="8891"/>
        <item x="17210"/>
        <item x="3539"/>
        <item x="1746"/>
        <item x="5851"/>
        <item x="10995"/>
        <item x="17810"/>
        <item x="14218"/>
        <item x="3211"/>
        <item x="12954"/>
        <item x="3115"/>
        <item x="10971"/>
        <item x="5219"/>
        <item x="18540"/>
        <item x="16561"/>
        <item x="16994"/>
        <item x="17138"/>
        <item x="18680"/>
        <item x="5963"/>
        <item x="1403"/>
        <item x="2747"/>
        <item x="7891"/>
        <item x="6187"/>
        <item x="18340"/>
        <item x="3043"/>
        <item x="3466"/>
        <item x="10267"/>
        <item x="7810"/>
        <item x="10426"/>
        <item x="3803"/>
        <item x="13299"/>
        <item x="11466"/>
        <item x="5259"/>
        <item x="17081"/>
        <item x="17105"/>
        <item x="15754"/>
        <item x="7394"/>
        <item x="15707"/>
        <item x="11490"/>
        <item x="10915"/>
        <item x="11363"/>
        <item x="12195"/>
        <item x="723"/>
        <item x="4514"/>
        <item x="2043"/>
        <item x="2131"/>
        <item x="8659"/>
        <item x="18016"/>
        <item x="9738"/>
        <item x="16721"/>
        <item x="1826"/>
        <item x="17450"/>
        <item x="13691"/>
        <item x="3523"/>
        <item x="17650"/>
        <item x="7675"/>
        <item x="930"/>
        <item x="5986"/>
        <item x="3347"/>
        <item x="3987"/>
        <item x="11443"/>
        <item x="2090"/>
        <item x="18132"/>
        <item x="11018"/>
        <item x="14067"/>
        <item x="13362"/>
        <item x="8538"/>
        <item x="10451"/>
        <item x="17321"/>
        <item x="18692"/>
        <item x="14427"/>
        <item x="11946"/>
        <item x="8171"/>
        <item x="9939"/>
        <item x="1939"/>
        <item x="18400"/>
        <item x="15499"/>
        <item x="9075"/>
        <item x="17249"/>
        <item x="2138"/>
        <item x="12835"/>
        <item x="8466"/>
        <item x="15067"/>
        <item x="17682"/>
        <item x="1578"/>
        <item x="3979"/>
        <item x="1498"/>
        <item x="10067"/>
        <item x="10939"/>
        <item x="5235"/>
        <item x="15554"/>
        <item x="8522"/>
        <item x="11722"/>
        <item x="12699"/>
        <item x="15458"/>
        <item x="2691"/>
        <item x="4266"/>
        <item x="17505"/>
        <item x="2547"/>
        <item x="8738"/>
        <item x="8707"/>
        <item x="6594"/>
        <item x="11155"/>
        <item x="2051"/>
        <item x="8291"/>
        <item x="13099"/>
        <item x="2267"/>
        <item x="16650"/>
        <item x="4211"/>
        <item x="5875"/>
        <item x="2802"/>
        <item x="13482"/>
        <item x="3667"/>
        <item x="15075"/>
        <item x="3747"/>
        <item x="12098"/>
        <item x="17266"/>
        <item x="16361"/>
        <item x="16457"/>
        <item x="3835"/>
        <item x="5971"/>
        <item x="14771"/>
        <item x="1163"/>
        <item x="17354"/>
        <item x="13922"/>
        <item x="8531"/>
        <item x="9458"/>
        <item x="7202"/>
        <item x="13154"/>
        <item x="17706"/>
        <item x="18136"/>
        <item x="13914"/>
        <item x="15571"/>
        <item x="9218"/>
        <item x="17170"/>
        <item x="2386"/>
        <item x="8155"/>
        <item x="1906"/>
        <item x="1923"/>
        <item x="818"/>
        <item x="17601"/>
        <item x="9498"/>
        <item x="1915"/>
        <item x="17770"/>
        <item x="15651"/>
        <item x="14378"/>
        <item x="6819"/>
        <item x="16746"/>
        <item x="16417"/>
        <item x="1683"/>
        <item x="5363"/>
        <item x="11843"/>
        <item x="6562"/>
        <item x="9123"/>
        <item x="5250"/>
        <item x="11347"/>
        <item x="259"/>
        <item x="11795"/>
        <item x="7715"/>
        <item x="2882"/>
        <item x="13379"/>
        <item x="13818"/>
        <item x="18244"/>
        <item x="8579"/>
        <item x="7667"/>
        <item x="9635"/>
        <item x="13115"/>
        <item x="8258"/>
        <item x="14523"/>
        <item x="4714"/>
        <item x="18704"/>
        <item x="2379"/>
        <item x="3267"/>
        <item x="8667"/>
        <item x="2122"/>
        <item x="18112"/>
        <item x="13083"/>
        <item x="16642"/>
        <item x="9491"/>
        <item x="835"/>
        <item x="10843"/>
        <item x="14395"/>
        <item x="15139"/>
        <item x="4002"/>
        <item x="8682"/>
        <item x="2227"/>
        <item x="1507"/>
        <item x="3154"/>
        <item x="13043"/>
        <item x="10210"/>
        <item x="5387"/>
        <item x="4747"/>
        <item x="5402"/>
        <item x="16177"/>
        <item x="9275"/>
        <item x="12411"/>
        <item x="6258"/>
        <item x="234"/>
        <item x="5267"/>
        <item x="11834"/>
        <item x="16585"/>
        <item x="11746"/>
        <item x="3106"/>
        <item x="12819"/>
        <item x="16825"/>
        <item x="7539"/>
        <item x="15626"/>
        <item x="2083"/>
        <item x="18488"/>
        <item x="18672"/>
        <item x="15211"/>
        <item x="16569"/>
        <item x="3363"/>
        <item x="17178"/>
        <item x="10059"/>
        <item x="18120"/>
        <item x="17666"/>
        <item x="10699"/>
        <item x="11915"/>
        <item x="9282"/>
        <item x="11059"/>
        <item x="16065"/>
        <item x="11586"/>
        <item x="12634"/>
        <item x="8770"/>
        <item x="11939"/>
        <item x="5834"/>
        <item x="8002"/>
        <item x="6082"/>
        <item x="15866"/>
        <item x="14563"/>
        <item x="14547"/>
        <item x="18512"/>
        <item x="17282"/>
        <item x="17145"/>
        <item x="7331"/>
        <item x="8866"/>
        <item x="17585"/>
        <item x="15418"/>
        <item x="8571"/>
        <item x="14075"/>
        <item x="1514"/>
        <item x="17698"/>
        <item x="15051"/>
        <item x="11995"/>
        <item x="17129"/>
        <item x="12459"/>
        <item x="6451"/>
        <item x="7139"/>
        <item x="6995"/>
        <item x="7739"/>
        <item x="2738"/>
        <item x="14106"/>
        <item x="4179"/>
        <item x="3714"/>
        <item x="11475"/>
        <item x="10354"/>
        <item x="4203"/>
        <item x="4051"/>
        <item x="5298"/>
        <item x="7875"/>
        <item x="10930"/>
        <item x="17625"/>
        <item x="5099"/>
        <item x="9690"/>
        <item x="5666"/>
        <item x="16298"/>
        <item x="17737"/>
        <item x="9019"/>
        <item x="5690"/>
        <item x="7835"/>
        <item x="11306"/>
        <item x="16689"/>
        <item x="3579"/>
        <item x="14939"/>
        <item x="5914"/>
        <item x="15027"/>
        <item x="16466"/>
        <item x="14827"/>
        <item x="9059"/>
        <item x="1011"/>
        <item x="13330"/>
        <item x="16385"/>
        <item x="15675"/>
        <item x="16194"/>
        <item x="8587"/>
        <item x="8402"/>
        <item x="15658"/>
        <item x="123"/>
        <item x="6251"/>
        <item x="10803"/>
        <item x="18036"/>
        <item x="4659"/>
        <item x="874"/>
        <item x="3011"/>
        <item x="9043"/>
        <item x="13435"/>
        <item x="8362"/>
        <item x="16626"/>
        <item x="14907"/>
        <item x="5075"/>
        <item x="12274"/>
        <item x="7235"/>
        <item x="971"/>
        <item x="16058"/>
        <item x="14290"/>
        <item x="4939"/>
        <item x="10362"/>
        <item x="4682"/>
        <item x="7490"/>
        <item x="7946"/>
        <item x="8971"/>
        <item x="667"/>
        <item x="17785"/>
        <item x="15171"/>
        <item x="4947"/>
        <item x="5491"/>
        <item x="14667"/>
        <item x="17058"/>
        <item x="7187"/>
        <item x="13387"/>
        <item x="10370"/>
        <item x="170"/>
        <item x="99"/>
        <item x="15035"/>
        <item x="1346"/>
        <item x="13074"/>
        <item x="2611"/>
        <item x="7754"/>
        <item x="8146"/>
        <item x="2066"/>
        <item x="12907"/>
        <item x="16498"/>
        <item x="13451"/>
        <item x="7267"/>
        <item x="10"/>
        <item x="16033"/>
        <item x="195"/>
        <item x="9619"/>
        <item x="4667"/>
        <item x="8610"/>
        <item x="1546"/>
        <item x="12483"/>
        <item x="17746"/>
        <item x="3923"/>
        <item x="17561"/>
        <item x="16577"/>
        <item x="14634"/>
        <item x="17418"/>
        <item x="2291"/>
        <item x="9994"/>
        <item x="6322"/>
        <item x="1739"/>
        <item x="4402"/>
        <item x="11626"/>
        <item x="18104"/>
        <item x="9563"/>
        <item x="3994"/>
        <item x="11715"/>
        <item x="3674"/>
        <item x="2435"/>
        <item x="1867"/>
        <item x="5395"/>
        <item x="18728"/>
        <item x="6226"/>
        <item x="7243"/>
        <item x="4291"/>
        <item x="8922"/>
        <item x="5435"/>
        <item x="4995"/>
        <item x="9098"/>
        <item x="18192"/>
        <item x="3731"/>
        <item x="1323"/>
        <item x="13827"/>
        <item x="14034"/>
        <item x="15794"/>
        <item x="4171"/>
        <item x="12162"/>
        <item x="7483"/>
        <item x="14418"/>
        <item x="15315"/>
        <item x="12355"/>
        <item x="18372"/>
        <item x="15602"/>
        <item x="15003"/>
        <item x="7403"/>
        <item x="6794"/>
        <item x="8979"/>
        <item x="3618"/>
        <item x="16185"/>
        <item x="4299"/>
        <item x="8178"/>
        <item x="8427"/>
        <item x="9475"/>
        <item x="4954"/>
        <item x="7034"/>
        <item x="10195"/>
        <item x="11355"/>
        <item x="16681"/>
        <item x="10018"/>
        <item x="11235"/>
        <item x="4155"/>
        <item x="14874"/>
        <item x="13763"/>
        <item x="10883"/>
        <item x="9595"/>
        <item x="7619"/>
        <item x="9290"/>
        <item x="14307"/>
        <item x="1059"/>
        <item x="3602"/>
        <item x="13211"/>
        <item x="18000"/>
        <item x="2027"/>
        <item x="2211"/>
        <item x="16154"/>
        <item x="3491"/>
        <item x="8011"/>
        <item x="16929"/>
        <item x="14475"/>
        <item x="17370"/>
        <item x="14314"/>
        <item x="459"/>
        <item x="11371"/>
        <item x="16513"/>
        <item x="9115"/>
        <item x="6579"/>
        <item x="12371"/>
        <item x="3954"/>
        <item x="13258"/>
        <item x="1315"/>
        <item x="7306"/>
        <item x="2642"/>
        <item x="9555"/>
        <item x="2002"/>
        <item x="6099"/>
        <item x="3754"/>
        <item x="6714"/>
        <item x="10866"/>
        <item x="8698"/>
        <item x="4307"/>
        <item x="4587"/>
        <item x="3067"/>
        <item x="3562"/>
        <item x="18474"/>
        <item x="15354"/>
        <item x="9667"/>
        <item x="16945"/>
        <item x="10746"/>
        <item x="14286"/>
        <item x="11867"/>
        <item x="11651"/>
        <item x="14706"/>
        <item x="11886"/>
        <item x="15370"/>
        <item x="12550"/>
        <item x="13674"/>
        <item x="18536"/>
        <item x="755"/>
        <item x="7803"/>
        <item x="7099"/>
        <item x="12806"/>
        <item x="10778"/>
        <item x="8091"/>
        <item x="8986"/>
        <item x="18054"/>
        <item x="9722"/>
        <item x="5110"/>
        <item x="10123"/>
        <item x="12523"/>
        <item x="3646"/>
        <item x="3890"/>
        <item x="6427"/>
        <item x="51"/>
        <item x="10818"/>
        <item x="6131"/>
        <item x="16117"/>
        <item x="7515"/>
        <item x="12250"/>
        <item x="630"/>
        <item x="2522"/>
        <item x="8443"/>
        <item x="9898"/>
        <item x="7611"/>
        <item x="4378"/>
        <item x="18450"/>
        <item x="10707"/>
        <item x="7518"/>
        <item x="6243"/>
        <item x="7851"/>
        <item x="9363"/>
        <item x="18182"/>
        <item x="2294"/>
        <item x="915"/>
        <item x="15043"/>
        <item x="17050"/>
        <item x="5838"/>
        <item x="6938"/>
        <item x="18360"/>
        <item x="17921"/>
        <item x="2411"/>
        <item x="17618"/>
        <item x="5438"/>
        <item x="14202"/>
        <item x="4882"/>
        <item x="16605"/>
        <item x="17701"/>
        <item x="18586"/>
        <item x="67"/>
        <item x="8371"/>
        <item x="10234"/>
        <item x="15022"/>
        <item x="16197"/>
        <item x="8915"/>
        <item x="17733"/>
        <item x="422"/>
        <item x="3859"/>
        <item x="4494"/>
        <item x="17954"/>
        <item x="6395"/>
        <item x="17794"/>
        <item x="15163"/>
        <item x="17533"/>
        <item x="7411"/>
        <item x="13219"/>
        <item x="2950"/>
        <item x="18354"/>
        <item x="13570"/>
        <item x="10694"/>
        <item x="15310"/>
        <item x="11667"/>
        <item x="13403"/>
        <item x="9930"/>
        <item x="1262"/>
        <item x="13174"/>
        <item x="5043"/>
        <item x="7931"/>
        <item x="9322"/>
        <item x="4546"/>
        <item x="14587"/>
        <item x="4926"/>
        <item x="11150"/>
        <item x="14950"/>
        <item x="16346"/>
        <item x="14091"/>
        <item x="2158"/>
        <item x="11954"/>
        <item x="7179"/>
        <item x="5819"/>
        <item x="12166"/>
        <item x="13603"/>
        <item x="4698"/>
        <item x="12390"/>
        <item x="8182"/>
        <item x="2186"/>
        <item x="5347"/>
        <item x="12186"/>
        <item x="6339"/>
        <item x="15338"/>
        <item x="8086"/>
        <item x="16658"/>
        <item x="3762"/>
        <item x="17521"/>
        <item x="18604"/>
        <item x="12574"/>
        <item x="12067"/>
        <item x="5370"/>
        <item x="9670"/>
        <item x="8099"/>
        <item x="2634"/>
        <item x="890"/>
        <item x="7634"/>
        <item x="5582"/>
        <item x="14931"/>
        <item x="14235"/>
        <item x="5326"/>
        <item x="1318"/>
        <item x="10835"/>
        <item x="13206"/>
        <item x="18174"/>
        <item x="6754"/>
        <item x="15859"/>
        <item x="570"/>
        <item x="13123"/>
        <item x="6346"/>
        <item x="2154"/>
        <item x="17154"/>
        <item x="15730"/>
        <item x="3203"/>
        <item x="10034"/>
        <item x="11766"/>
        <item x="7707"/>
        <item x="9803"/>
        <item x="11298"/>
        <item x="1755"/>
        <item x="10875"/>
        <item x="9806"/>
        <item x="14595"/>
        <item x="6858"/>
        <item x="4123"/>
        <item x="8238"/>
        <item x="2778"/>
        <item x="6382"/>
        <item x="3179"/>
        <item x="15090"/>
        <item x="6158"/>
        <item x="16818"/>
        <item x="14802"/>
        <item x="1374"/>
        <item x="13870"/>
        <item x="370"/>
        <item x="16530"/>
        <item x="3018"/>
        <item x="10315"/>
        <item x="10947"/>
        <item x="15475"/>
        <item x="1002"/>
        <item x="15083"/>
        <item x="6662"/>
        <item x="2858"/>
        <item x="1763"/>
        <item x="4066"/>
        <item x="14155"/>
        <item x="9643"/>
        <item x="12070"/>
        <item x="114"/>
        <item x="12898"/>
        <item x="1067"/>
        <item x="16170"/>
        <item x="6410"/>
        <item x="1531"/>
        <item x="16253"/>
        <item x="16330"/>
        <item x="10134"/>
        <item x="18156"/>
        <item x="12867"/>
        <item x="18012"/>
        <item x="16762"/>
        <item x="3907"/>
        <item x="12110"/>
        <item x="16898"/>
        <item x="12394"/>
        <item x="7355"/>
        <item x="17956"/>
        <item x="547"/>
        <item x="15803"/>
        <item x="18320"/>
        <item x="17042"/>
        <item x="18186"/>
        <item x="5283"/>
        <item x="18026"/>
        <item x="3187"/>
        <item x="5426"/>
        <item x="14211"/>
        <item x="358"/>
        <item x="6550"/>
        <item x="1171"/>
        <item x="12939"/>
        <item x="18456"/>
        <item x="18318"/>
        <item x="9842"/>
        <item x="4843"/>
        <item x="6803"/>
        <item x="9682"/>
        <item x="3843"/>
        <item x="11606"/>
        <item x="3786"/>
        <item x="9235"/>
        <item x="1979"/>
        <item x="13643"/>
        <item x="17890"/>
        <item x="5923"/>
        <item x="3882"/>
        <item x="5931"/>
        <item x="17765"/>
        <item x="4830"/>
        <item x="3707"/>
        <item x="11275"/>
        <item x="14262"/>
        <item x="13530"/>
        <item x="9787"/>
        <item x="1790"/>
        <item x="9403"/>
        <item x="9003"/>
        <item x="16393"/>
        <item x="10182"/>
        <item x="12467"/>
        <item x="11922"/>
        <item x="4190"/>
        <item x="16610"/>
        <item x="4802"/>
        <item x="2694"/>
        <item x="15219"/>
        <item x="18058"/>
        <item x="16873"/>
        <item x="13747"/>
        <item x="11310"/>
        <item x="6126"/>
        <item x="14139"/>
        <item x="8718"/>
        <item x="14787"/>
        <item x="227"/>
        <item x="283"/>
        <item x="18142"/>
        <item x="9539"/>
        <item x="11082"/>
        <item x="11075"/>
        <item x="3571"/>
        <item x="2438"/>
        <item x="11170"/>
        <item x="11259"/>
        <item x="15595"/>
        <item x="631"/>
        <item x="12091"/>
        <item x="13554"/>
        <item x="10554"/>
        <item x="9531"/>
        <item x="14915"/>
        <item x="11086"/>
        <item x="12690"/>
        <item x="9954"/>
        <item x="2902"/>
        <item x="15906"/>
        <item x="1206"/>
        <item x="14942"/>
        <item x="4218"/>
        <item x="1310"/>
        <item x="11395"/>
        <item x="17261"/>
        <item x="3875"/>
        <item x="9299"/>
        <item x="923"/>
        <item x="6474"/>
        <item x="14226"/>
        <item x="267"/>
        <item x="8058"/>
        <item x="14287"/>
        <item x="10043"/>
        <item x="5827"/>
        <item x="18740"/>
        <item x="14410"/>
        <item x="14978"/>
        <item x="3094"/>
        <item x="6050"/>
        <item x="4970"/>
        <item x="403"/>
        <item x="6307"/>
        <item x="714"/>
        <item x="13883"/>
        <item x="8194"/>
        <item x="17489"/>
        <item x="5439"/>
        <item x="12990"/>
        <item x="10859"/>
        <item x="12739"/>
        <item x="17433"/>
        <item x="17069"/>
        <item x="18466"/>
        <item x="6698"/>
        <item x="17534"/>
        <item x="9438"/>
        <item x="3547"/>
        <item x="17818"/>
        <item x="1254"/>
        <item x="1182"/>
        <item x="2295"/>
        <item x="11138"/>
        <item x="6202"/>
        <item x="9774"/>
        <item x="5522"/>
        <item x="14406"/>
        <item x="4495"/>
        <item x="2470"/>
        <item x="2586"/>
        <item x="12551"/>
        <item x="11811"/>
        <item x="13491"/>
        <item x="11210"/>
        <item x="12094"/>
        <item x="17501"/>
        <item x="6362"/>
        <item x="9139"/>
        <item x="7523"/>
        <item x="15019"/>
        <item x="11151"/>
        <item x="18444"/>
        <item x="12851"/>
        <item x="5731"/>
        <item x="16606"/>
        <item x="14435"/>
        <item x="2322"/>
        <item x="18086"/>
        <item x="15311"/>
        <item x="4854"/>
        <item x="12547"/>
        <item x="1258"/>
        <item x="11887"/>
        <item x="7142"/>
        <item x="3643"/>
        <item x="9506"/>
        <item x="12886"/>
        <item x="1610"/>
        <item x="11570"/>
        <item x="16198"/>
        <item x="4075"/>
        <item x="9851"/>
        <item x="2019"/>
        <item x="474"/>
        <item x="14962"/>
        <item x="8183"/>
        <item x="5950"/>
        <item x="8803"/>
        <item x="8419"/>
        <item x="346"/>
        <item x="5890"/>
        <item x="13563"/>
        <item x="13395"/>
        <item x="10950"/>
        <item x="7219"/>
        <item x="2907"/>
        <item x="5111"/>
        <item x="8930"/>
        <item x="3395"/>
        <item x="11646"/>
        <item x="10275"/>
        <item x="2159"/>
        <item x="6731"/>
        <item x="9754"/>
        <item x="838"/>
        <item x="9798"/>
        <item x="1803"/>
        <item x="12603"/>
        <item x="6090"/>
        <item x="3206"/>
        <item x="4582"/>
        <item x="4382"/>
        <item x="14643"/>
        <item x="18212"/>
        <item x="2951"/>
        <item x="1362"/>
        <item x="3387"/>
        <item x="8087"/>
        <item x="6635"/>
        <item x="18128"/>
        <item x="12926"/>
        <item x="7227"/>
        <item x="11786"/>
        <item x="9807"/>
        <item x="3647"/>
        <item x="16753"/>
        <item x="1263"/>
        <item x="11654"/>
        <item x="10650"/>
        <item x="13843"/>
        <item x="7519"/>
        <item x="1490"/>
        <item x="9146"/>
        <item x="13486"/>
        <item x="14558"/>
        <item x="9350"/>
        <item x="4570"/>
        <item x="5179"/>
        <item x="11767"/>
        <item x="17734"/>
        <item x="12174"/>
        <item x="12807"/>
        <item x="16118"/>
        <item x="15023"/>
        <item x="2595"/>
        <item x="7027"/>
        <item x="11515"/>
        <item x="5859"/>
        <item x="1219"/>
        <item x="5411"/>
        <item x="6674"/>
        <item x="9966"/>
        <item x="14854"/>
        <item x="12582"/>
        <item x="12575"/>
        <item x="8314"/>
        <item x="15618"/>
        <item x="18694"/>
        <item x="1418"/>
        <item x="9070"/>
        <item x="13523"/>
        <item x="17702"/>
        <item x="16501"/>
        <item x="12554"/>
        <item x="423"/>
        <item x="5510"/>
        <item x="13175"/>
        <item x="5934"/>
        <item x="3818"/>
        <item x="8483"/>
        <item x="10214"/>
        <item x="9671"/>
        <item x="5734"/>
        <item x="1319"/>
        <item x="5839"/>
        <item x="3315"/>
        <item x="2930"/>
        <item x="9646"/>
        <item x="12167"/>
        <item x="16450"/>
        <item x="12658"/>
        <item x="12278"/>
        <item x="7371"/>
        <item x="2202"/>
        <item x="1787"/>
        <item x="7258"/>
        <item x="9174"/>
        <item x="5483"/>
        <item x="514"/>
        <item x="18568"/>
        <item x="15006"/>
        <item x="10506"/>
        <item x="6115"/>
        <item x="8331"/>
        <item x="13871"/>
        <item x="14414"/>
        <item x="5651"/>
        <item x="6571"/>
        <item x="14922"/>
        <item x="8302"/>
        <item x="6678"/>
        <item x="5638"/>
        <item x="18134"/>
        <item x="5327"/>
        <item x="14951"/>
        <item x="654"/>
        <item x="17289"/>
        <item x="9718"/>
        <item x="4106"/>
        <item x="15115"/>
        <item x="15891"/>
        <item x="11115"/>
        <item x="6159"/>
        <item x="1990"/>
        <item x="12111"/>
        <item x="10135"/>
        <item x="10183"/>
        <item x="6010"/>
        <item x="10695"/>
        <item x="7659"/>
        <item x="9870"/>
        <item x="4927"/>
        <item x="11607"/>
        <item x="12723"/>
        <item x="12391"/>
        <item x="4810"/>
        <item x="3702"/>
        <item x="3438"/>
        <item x="10434"/>
        <item x="4191"/>
        <item x="17053"/>
        <item x="4506"/>
        <item x="9763"/>
        <item x="17258"/>
        <item x="1643"/>
        <item x="12842"/>
        <item x="1966"/>
        <item x="1466"/>
        <item x="1715"/>
        <item x="2398"/>
        <item x="14246"/>
        <item x="10674"/>
        <item x="9046"/>
        <item x="5154"/>
        <item x="10410"/>
        <item x="6383"/>
        <item x="6551"/>
        <item x="5683"/>
        <item x="13370"/>
        <item x="16041"/>
        <item x="17721"/>
        <item x="18494"/>
        <item x="1791"/>
        <item x="13874"/>
        <item x="1963"/>
        <item x="6694"/>
        <item x="13207"/>
        <item x="7698"/>
        <item x="12071"/>
        <item x="9366"/>
        <item x="18204"/>
        <item x="4562"/>
        <item x="9678"/>
        <item x="15270"/>
        <item x="1375"/>
        <item x="322"/>
        <item x="522"/>
        <item x="2058"/>
        <item x="8719"/>
        <item x="5450"/>
        <item x="10259"/>
        <item x="17766"/>
        <item x="14750"/>
        <item x="10482"/>
        <item x="1207"/>
        <item x="15382"/>
        <item x="8035"/>
        <item x="12190"/>
        <item x="10715"/>
        <item x="13418"/>
        <item x="5583"/>
        <item x="7122"/>
        <item x="2782"/>
        <item x="4314"/>
        <item x="17634"/>
        <item x="1154"/>
        <item x="6899"/>
        <item x="5627"/>
        <item x="134"/>
        <item x="11146"/>
        <item x="6435"/>
        <item x="13771"/>
        <item x="7107"/>
        <item x="938"/>
        <item x="12346"/>
        <item x="7798"/>
        <item x="13091"/>
        <item x="6663"/>
        <item x="4831"/>
        <item x="9947"/>
        <item x="8790"/>
        <item x="4374"/>
        <item x="9962"/>
        <item x="7771"/>
        <item x="8239"/>
        <item x="9206"/>
        <item x="918"/>
        <item x="13011"/>
        <item x="4826"/>
        <item x="2695"/>
        <item x="1282"/>
        <item x="4630"/>
        <item x="12022"/>
        <item x="11582"/>
        <item x="12991"/>
        <item x="1311"/>
        <item x="15259"/>
        <item x="1126"/>
        <item x="7870"/>
        <item x="5946"/>
        <item x="851"/>
        <item x="11087"/>
        <item x="14"/>
        <item x="3095"/>
        <item x="9318"/>
        <item x="7143"/>
        <item x="5174"/>
        <item x="9011"/>
        <item x="16254"/>
        <item x="6963"/>
        <item x="7254"/>
        <item x="15466"/>
        <item x="803"/>
        <item x="7211"/>
        <item x="9394"/>
        <item x="12887"/>
        <item x="17502"/>
        <item x="18554"/>
        <item x="13962"/>
        <item x="10786"/>
        <item x="11694"/>
        <item x="5951"/>
        <item x="82"/>
        <item x="6198"/>
        <item x="6127"/>
        <item x="2439"/>
        <item x="2650"/>
        <item x="18074"/>
        <item x="10934"/>
        <item x="15242"/>
        <item x="17070"/>
        <item x="5330"/>
        <item x="11311"/>
        <item x="9715"/>
        <item x="359"/>
        <item x="550"/>
        <item x="10951"/>
        <item x="4082"/>
        <item x="5994"/>
        <item x="14531"/>
        <item x="12755"/>
        <item x="9326"/>
        <item x="16226"/>
        <item x="7286"/>
        <item x="4958"/>
        <item x="17262"/>
        <item x="16241"/>
        <item x="12914"/>
        <item x="12095"/>
        <item x="16813"/>
        <item x="15318"/>
        <item x="9439"/>
        <item x="1255"/>
        <item x="14263"/>
        <item x="7062"/>
        <item x="13179"/>
        <item x="18122"/>
        <item x="1902"/>
        <item x="9922"/>
        <item x="12539"/>
        <item x="10286"/>
        <item x="1203"/>
        <item x="8306"/>
        <item x="15963"/>
        <item x="13938"/>
        <item x="17245"/>
        <item x="2770"/>
        <item x="15558"/>
        <item x="8066"/>
        <item x="16665"/>
        <item x="4574"/>
        <item x="6314"/>
        <item x="4419"/>
        <item x="13326"/>
        <item x="395"/>
        <item x="6890"/>
        <item x="839"/>
        <item x="9775"/>
        <item x="5262"/>
        <item x="15814"/>
        <item x="18260"/>
        <item x="9854"/>
        <item x="1110"/>
        <item x="4539"/>
        <item x="6066"/>
        <item x="16765"/>
        <item x="13982"/>
        <item x="2903"/>
        <item x="17546"/>
        <item x="4878"/>
        <item x="22"/>
        <item x="14459"/>
        <item x="10254"/>
        <item x="14230"/>
        <item x="2874"/>
        <item x="13778"/>
        <item x="10003"/>
        <item x="7454"/>
        <item x="4018"/>
        <item x="16130"/>
        <item x="1619"/>
        <item x="386"/>
        <item x="17313"/>
        <item x="4346"/>
        <item x="15166"/>
        <item x="16729"/>
        <item x="5355"/>
        <item x="13066"/>
        <item x="4254"/>
        <item x="9510"/>
        <item x="14943"/>
        <item x="7170"/>
        <item x="9071"/>
        <item x="2471"/>
        <item x="9799"/>
        <item x="3002"/>
        <item x="4510"/>
        <item x="18072"/>
        <item x="12874"/>
        <item x="5058"/>
        <item x="1370"/>
        <item x="12086"/>
        <item x="5935"/>
        <item x="2011"/>
        <item x="13410"/>
        <item x="3207"/>
        <item x="11982"/>
        <item x="4383"/>
        <item x="15282"/>
        <item x="16502"/>
        <item x="5571"/>
        <item x="12154"/>
        <item x="11862"/>
        <item x="9647"/>
        <item x="7990"/>
        <item x="14407"/>
        <item x="14559"/>
        <item x="17277"/>
        <item x="14858"/>
        <item x="4855"/>
        <item x="17609"/>
        <item x="8742"/>
        <item x="14470"/>
        <item x="10878"/>
        <item x="12650"/>
        <item x="1183"/>
        <item x="12214"/>
        <item x="11698"/>
        <item x="7194"/>
        <item x="9351"/>
        <item x="14855"/>
        <item x="1830"/>
        <item x="8022"/>
        <item x="9094"/>
        <item x="1967"/>
        <item x="2890"/>
        <item x="655"/>
        <item x="7310"/>
        <item x="9175"/>
        <item x="16221"/>
        <item x="17901"/>
        <item x="12583"/>
        <item x="16093"/>
        <item x="17881"/>
        <item x="5511"/>
        <item x="15235"/>
        <item x="11647"/>
        <item x="12927"/>
        <item x="11262"/>
        <item x="11027"/>
        <item x="962"/>
        <item x="3811"/>
        <item x="3750"/>
        <item x="8675"/>
        <item x="6058"/>
        <item x="6438"/>
        <item x="4978"/>
        <item x="15226"/>
        <item x="4583"/>
        <item x="18434"/>
        <item x="1458"/>
        <item x="2399"/>
        <item x="4846"/>
        <item x="8266"/>
        <item x="11330"/>
        <item x="13886"/>
        <item x="15271"/>
        <item x="15007"/>
        <item x="12175"/>
        <item x="3195"/>
        <item x="18508"/>
        <item x="14163"/>
        <item x="6582"/>
        <item x="14415"/>
        <item x="9546"/>
        <item x="1450"/>
        <item x="15158"/>
        <item x="10502"/>
        <item x="7799"/>
        <item x="18460"/>
        <item x="12386"/>
        <item x="16109"/>
        <item x="15378"/>
        <item x="9871"/>
        <item x="12862"/>
        <item x="12191"/>
        <item x="4758"/>
        <item x="16205"/>
        <item x="11655"/>
        <item x="12771"/>
        <item x="3703"/>
        <item x="6746"/>
        <item x="1991"/>
        <item x="726"/>
        <item x="11326"/>
        <item x="2334"/>
        <item x="2638"/>
        <item x="12026"/>
        <item x="13487"/>
        <item x="7570"/>
        <item x="4250"/>
        <item x="15838"/>
        <item x="15194"/>
        <item x="17054"/>
        <item x="8766"/>
        <item x="9207"/>
        <item x="15986"/>
        <item x="10523"/>
        <item x="12730"/>
        <item x="9679"/>
        <item x="18146"/>
        <item x="9047"/>
        <item x="8791"/>
        <item x="14986"/>
        <item x="8303"/>
        <item x="5735"/>
        <item x="2306"/>
        <item x="9967"/>
        <item x="10215"/>
        <item x="9134"/>
        <item x="16053"/>
        <item x="17789"/>
        <item x="5314"/>
        <item x="10342"/>
        <item x="9719"/>
        <item x="1238"/>
        <item x="18258"/>
        <item x="15734"/>
        <item x="7255"/>
        <item x="12499"/>
        <item x="9367"/>
        <item x="5130"/>
        <item x="1127"/>
        <item x="6174"/>
        <item x="15214"/>
        <item x="6199"/>
        <item x="18612"/>
        <item x="6679"/>
        <item x="8514"/>
        <item x="16261"/>
        <item x="13686"/>
        <item x="774"/>
        <item x="12878"/>
        <item x="919"/>
        <item x="11958"/>
        <item x="13302"/>
        <item x="13538"/>
        <item x="11695"/>
        <item x="9934"/>
        <item x="9478"/>
        <item x="4242"/>
        <item x="15918"/>
        <item x="18630"/>
        <item x="17441"/>
        <item x="10366"/>
        <item x="2958"/>
        <item x="12426"/>
        <item x="18090"/>
        <item x="15442"/>
        <item x="18302"/>
        <item x="9066"/>
        <item x="12718"/>
        <item x="4038"/>
        <item x="4694"/>
        <item x="14751"/>
        <item x="8962"/>
        <item x="3866"/>
        <item x="12279"/>
        <item x="5639"/>
        <item x="2554"/>
        <item x="135"/>
        <item x="7710"/>
        <item x="6646"/>
        <item x="6695"/>
        <item x="8226"/>
        <item x="11894"/>
        <item x="7819"/>
        <item x="3439"/>
        <item x="1942"/>
        <item x="16814"/>
        <item x="16317"/>
        <item x="11790"/>
        <item x="7594"/>
        <item x="17337"/>
        <item x="9130"/>
        <item x="2783"/>
        <item x="4631"/>
        <item x="4558"/>
        <item x="12023"/>
        <item x="12674"/>
        <item x="1858"/>
        <item x="10394"/>
        <item x="17001"/>
        <item x="16957"/>
        <item x="13327"/>
        <item x="9319"/>
        <item x="3410"/>
        <item x="1982"/>
        <item x="2618"/>
        <item x="10090"/>
        <item x="5263"/>
        <item x="11510"/>
        <item x="15383"/>
        <item x="1586"/>
        <item x="9142"/>
        <item x="14247"/>
        <item x="26"/>
        <item x="1710"/>
        <item x="4959"/>
        <item x="4534"/>
        <item x="1086"/>
        <item x="3862"/>
        <item x="1903"/>
        <item x="3322"/>
        <item x="13474"/>
        <item x="4375"/>
        <item x="12362"/>
        <item x="12350"/>
        <item x="8934"/>
        <item x="4426"/>
        <item x="9327"/>
        <item x="15174"/>
        <item x="14282"/>
        <item x="12882"/>
        <item x="17841"/>
        <item x="4962"/>
        <item x="12106"/>
        <item x="2794"/>
        <item x="18396"/>
        <item x="14242"/>
        <item x="18352"/>
        <item x="14118"/>
        <item x="18448"/>
        <item x="13983"/>
        <item x="3594"/>
        <item x="4575"/>
        <item x="7534"/>
        <item x="634"/>
        <item x="6354"/>
        <item x="18588"/>
        <item x="174"/>
        <item x="7398"/>
        <item x="18724"/>
        <item x="11314"/>
        <item x="15722"/>
        <item x="9814"/>
        <item x="18046"/>
        <item x="7546"/>
        <item x="3482"/>
        <item x="16357"/>
        <item x="12830"/>
        <item x="5175"/>
        <item x="498"/>
        <item x="18548"/>
        <item x="9855"/>
        <item x="12330"/>
        <item x="10879"/>
        <item x="18614"/>
        <item x="2150"/>
        <item x="7830"/>
        <item x="11583"/>
        <item x="10935"/>
        <item x="17241"/>
        <item x="4322"/>
        <item x="7871"/>
        <item x="17761"/>
        <item x="9390"/>
        <item x="17897"/>
        <item x="5610"/>
        <item x="15778"/>
        <item x="10287"/>
        <item x="9950"/>
        <item x="5618"/>
        <item x="7063"/>
        <item x="1111"/>
        <item x="17246"/>
        <item x="4255"/>
        <item x="13634"/>
        <item x="18580"/>
        <item x="7991"/>
        <item x="15"/>
        <item x="382"/>
        <item x="14386"/>
        <item x="9862"/>
        <item x="17902"/>
        <item x="9838"/>
        <item x="866"/>
        <item x="6998"/>
        <item x="10418"/>
        <item x="14082"/>
        <item x="14231"/>
        <item x="4142"/>
        <item x="17278"/>
        <item x="826"/>
        <item x="11863"/>
        <item x="13026"/>
        <item x="11983"/>
        <item x="13366"/>
        <item x="3454"/>
        <item x="8858"/>
        <item x="15319"/>
        <item x="10542"/>
        <item x="7846"/>
        <item x="9886"/>
        <item x="17017"/>
        <item x="15815"/>
        <item x="10610"/>
        <item x="16969"/>
        <item x="15559"/>
        <item x="9078"/>
        <item x="551"/>
        <item x="10382"/>
        <item x="4258"/>
        <item x="1831"/>
        <item x="7287"/>
        <item x="8190"/>
        <item x="15122"/>
        <item x="2102"/>
        <item x="5606"/>
        <item x="23"/>
        <item x="14342"/>
        <item x="2482"/>
        <item x="11730"/>
        <item x="16766"/>
        <item x="10255"/>
        <item x="17693"/>
        <item x="4414"/>
        <item x="7638"/>
        <item x="16222"/>
        <item x="9238"/>
        <item x="15746"/>
        <item x="7274"/>
        <item x="5706"/>
        <item x="2350"/>
        <item x="10498"/>
        <item x="4866"/>
        <item x="15686"/>
        <item x="15167"/>
        <item x="4879"/>
        <item x="5802"/>
        <item x="9914"/>
        <item x="15190"/>
        <item x="450"/>
        <item x="16249"/>
        <item x="10290"/>
        <item x="2514"/>
        <item x="9511"/>
        <item x="16206"/>
        <item x="12087"/>
        <item x="18702"/>
        <item x="7422"/>
        <item x="2402"/>
        <item x="14471"/>
        <item x="17569"/>
        <item x="2330"/>
        <item x="7311"/>
        <item x="12258"/>
        <item x="16054"/>
        <item x="18378"/>
        <item x="18044"/>
        <item x="18256"/>
        <item x="3334"/>
        <item x="5698"/>
        <item x="6834"/>
        <item x="7730"/>
        <item x="17988"/>
        <item x="4511"/>
        <item x="8023"/>
        <item x="7455"/>
        <item x="7322"/>
        <item x="6886"/>
        <item x="7110"/>
        <item x="18558"/>
        <item x="7338"/>
        <item x="13303"/>
        <item x="17937"/>
        <item x="727"/>
        <item x="9658"/>
        <item x="6470"/>
        <item x="958"/>
        <item x="1239"/>
        <item x="13934"/>
        <item x="4847"/>
        <item x="2326"/>
        <item x="16094"/>
        <item x="10334"/>
        <item x="11422"/>
        <item x="8318"/>
        <item x="9479"/>
        <item x="8743"/>
        <item x="11263"/>
        <item x="18696"/>
        <item x="2639"/>
        <item x="9135"/>
        <item x="18166"/>
        <item x="15215"/>
        <item x="17285"/>
        <item x="13050"/>
        <item x="5906"/>
        <item x="17741"/>
        <item x="6574"/>
        <item x="3751"/>
        <item x="14002"/>
        <item x="12215"/>
        <item x="18478"/>
        <item x="5046"/>
        <item x="9095"/>
        <item x="8506"/>
        <item x="17097"/>
        <item x="16273"/>
        <item x="15262"/>
        <item x="775"/>
        <item x="7711"/>
        <item x="12470"/>
        <item x="13887"/>
        <item x="1214"/>
        <item x="11754"/>
        <item x="2335"/>
        <item x="1378"/>
        <item x="16473"/>
        <item x="278"/>
        <item x="16217"/>
        <item x="8558"/>
        <item x="6439"/>
        <item x="17629"/>
        <item x="1943"/>
        <item x="3694"/>
        <item x="18452"/>
        <item x="1954"/>
        <item x="12978"/>
        <item x="11327"/>
        <item x="11959"/>
        <item x="10826"/>
        <item x="18386"/>
        <item x="7378"/>
        <item x="17497"/>
        <item x="11238"/>
        <item x="11791"/>
        <item x="17657"/>
        <item x="18100"/>
        <item x="16365"/>
        <item x="1186"/>
        <item x="12798"/>
        <item x="490"/>
        <item x="13202"/>
        <item x="3450"/>
        <item x="6002"/>
        <item x="18238"/>
        <item x="6583"/>
        <item x="18338"/>
        <item x="8734"/>
        <item x="16110"/>
        <item x="12854"/>
        <item x="13038"/>
        <item x="14122"/>
        <item x="17790"/>
        <item x="13106"/>
        <item x="7118"/>
        <item x="9858"/>
        <item x="11522"/>
        <item x="13310"/>
        <item x="15662"/>
        <item x="4695"/>
        <item x="11178"/>
        <item x="14014"/>
        <item x="4759"/>
        <item x="15839"/>
        <item x="14838"/>
        <item x="3798"/>
        <item x="11078"/>
        <item x="11511"/>
        <item x="1650"/>
        <item x="10710"/>
        <item x="15738"/>
        <item x="12719"/>
        <item x="12890"/>
        <item x="5866"/>
        <item x="9143"/>
        <item x="15159"/>
        <item x="16685"/>
        <item x="15735"/>
        <item x="10343"/>
        <item x="11186"/>
        <item x="12879"/>
        <item x="10503"/>
        <item x="12670"/>
        <item x="12863"/>
        <item x="7535"/>
        <item x="6175"/>
        <item x="5082"/>
        <item x="13687"/>
        <item x="16318"/>
        <item x="5846"/>
        <item x="9782"/>
        <item x="18722"/>
        <item x="11774"/>
        <item x="18014"/>
        <item x="11706"/>
        <item x="5118"/>
        <item x="15970"/>
        <item x="10510"/>
        <item x="4442"/>
        <item x="3863"/>
        <item x="13834"/>
        <item x="8767"/>
        <item x="17189"/>
        <item x="4114"/>
        <item x="5066"/>
        <item x="4518"/>
        <item x="9974"/>
        <item x="11830"/>
        <item x="15718"/>
        <item x="12146"/>
        <item x="15175"/>
        <item x="15610"/>
        <item x="13006"/>
        <item x="9810"/>
        <item x="15919"/>
        <item x="4466"/>
        <item x="16069"/>
        <item x="9935"/>
        <item x="9391"/>
        <item x="16789"/>
        <item x="14050"/>
        <item x="14398"/>
        <item x="12334"/>
        <item x="10367"/>
        <item x="12974"/>
        <item x="4535"/>
        <item x="1983"/>
        <item x="2578"/>
        <item x="2558"/>
        <item x="16025"/>
        <item x="130"/>
        <item x="16958"/>
        <item x="2151"/>
        <item x="16262"/>
        <item x="10890"/>
        <item x="14650"/>
        <item x="2"/>
        <item x="9839"/>
        <item x="12586"/>
        <item x="3358"/>
        <item x="4039"/>
        <item x="10870"/>
        <item x="2850"/>
        <item x="12438"/>
        <item x="7734"/>
        <item x="2046"/>
        <item x="2959"/>
        <item x="18576"/>
        <item x="8894"/>
        <item x="9863"/>
        <item x="9482"/>
        <item x="12351"/>
        <item x="3974"/>
        <item x="383"/>
        <item x="8822"/>
        <item x="17557"/>
        <item x="6302"/>
        <item x="9610"/>
        <item x="9038"/>
        <item x="8602"/>
        <item x="6274"/>
        <item x="6999"/>
        <item x="16358"/>
        <item x="11895"/>
        <item x="15818"/>
        <item x="14343"/>
        <item x="6647"/>
        <item x="16229"/>
        <item x="17065"/>
        <item x="6478"/>
        <item x="8935"/>
        <item x="15470"/>
        <item x="182"/>
        <item x="6778"/>
        <item x="14119"/>
        <item x="17201"/>
        <item x="17549"/>
        <item x="4415"/>
        <item x="5162"/>
        <item x="1087"/>
        <item x="1550"/>
        <item x="3918"/>
        <item x="5446"/>
        <item x="1794"/>
        <item x="7686"/>
        <item x="10358"/>
        <item x="8038"/>
        <item x="17149"/>
        <item x="10638"/>
        <item x="9214"/>
        <item x="9887"/>
        <item x="4559"/>
        <item x="10543"/>
        <item x="8202"/>
        <item x="12434"/>
        <item x="1711"/>
        <item x="14794"/>
        <item x="3926"/>
        <item x="11926"/>
        <item x="3302"/>
        <item x="7766"/>
        <item x="7399"/>
        <item x="4650"/>
        <item x="10666"/>
        <item x="15402"/>
        <item x="10022"/>
        <item x="13398"/>
        <item x="6602"/>
        <item x="3335"/>
        <item x="14382"/>
        <item x="9354"/>
        <item x="11418"/>
        <item x="3130"/>
        <item x="10026"/>
        <item x="10646"/>
        <item x="12831"/>
        <item x="7438"/>
        <item x="12962"/>
        <item x="9239"/>
        <item x="10546"/>
        <item x="14322"/>
        <item x="17694"/>
        <item x="18368"/>
        <item x="18572"/>
        <item x="6810"/>
        <item x="7639"/>
        <item x="175"/>
        <item x="8502"/>
        <item x="8534"/>
        <item x="7111"/>
        <item x="17553"/>
        <item x="2922"/>
        <item x="16981"/>
        <item x="1338"/>
        <item x="11602"/>
        <item x="3455"/>
        <item x="11610"/>
        <item x="9942"/>
        <item x="1302"/>
        <item x="7831"/>
        <item x="9815"/>
        <item x="1022"/>
        <item x="5146"/>
        <item x="3250"/>
        <item x="16437"/>
        <item x="5607"/>
        <item x="15930"/>
        <item x="11118"/>
        <item x="1698"/>
        <item x="3258"/>
        <item x="4898"/>
        <item x="10383"/>
        <item x="18440"/>
        <item x="15518"/>
        <item x="14462"/>
        <item x="642"/>
        <item x="2327"/>
        <item x="4143"/>
        <item x="1038"/>
        <item x="13367"/>
        <item x="5047"/>
        <item x="7014"/>
        <item x="9079"/>
        <item x="14366"/>
        <item x="2103"/>
        <item x="6496"/>
        <item x="9951"/>
        <item x="7642"/>
        <item x="16785"/>
        <item x="14058"/>
        <item x="17742"/>
        <item x="12088"/>
        <item x="9486"/>
        <item x="13338"/>
        <item x="3695"/>
        <item x="7423"/>
        <item x="6887"/>
        <item x="12326"/>
        <item x="13510"/>
        <item x="11423"/>
        <item x="3162"/>
        <item x="7847"/>
        <item x="15062"/>
        <item x="12471"/>
        <item x="9242"/>
        <item x="12802"/>
        <item x="9970"/>
        <item x="17577"/>
        <item x="10386"/>
        <item x="10392"/>
        <item x="18162"/>
        <item x="18342"/>
        <item x="13590"/>
        <item x="14518"/>
        <item x="6034"/>
        <item x="9822"/>
        <item x="3350"/>
        <item x="978"/>
        <item x="350"/>
        <item x="4554"/>
        <item x="5398"/>
        <item x="438"/>
        <item x="959"/>
        <item x="5688"/>
        <item x="18130"/>
        <item x="9398"/>
        <item x="15263"/>
        <item x="2038"/>
        <item x="15191"/>
        <item x="5998"/>
        <item x="3520"/>
        <item x="13954"/>
        <item x="16781"/>
        <item x="2832"/>
        <item x="2240"/>
        <item x="16167"/>
        <item x="12930"/>
        <item x="14742"/>
        <item x="8319"/>
        <item x="17287"/>
        <item x="14998"/>
        <item x="9198"/>
        <item x="5870"/>
        <item x="16921"/>
        <item x="15687"/>
        <item x="6854"/>
        <item x="16629"/>
        <item x="8559"/>
        <item x="17821"/>
        <item x="18712"/>
        <item x="15663"/>
        <item x="960"/>
        <item x="13498"/>
        <item x="8191"/>
        <item x="8498"/>
        <item x="18395"/>
        <item x="11030"/>
        <item x="8374"/>
        <item x="230"/>
        <item x="14194"/>
        <item x="8494"/>
        <item x="11280"/>
        <item x="13160"/>
        <item x="6471"/>
        <item x="11480"/>
        <item x="10114"/>
        <item x="11688"/>
        <item x="9384"/>
        <item x="11536"/>
        <item x="10335"/>
        <item x="17317"/>
        <item x="2351"/>
        <item x="9358"/>
        <item x="11831"/>
        <item x="5466"/>
        <item x="9240"/>
        <item x="7190"/>
        <item x="3256"/>
        <item x="15350"/>
        <item x="3330"/>
        <item x="13610"/>
        <item x="3722"/>
        <item x="4872"/>
        <item x="11775"/>
        <item x="12671"/>
        <item x="14734"/>
        <item x="17055"/>
        <item x="17630"/>
        <item x="14130"/>
        <item x="7702"/>
        <item x="4519"/>
        <item x="4304"/>
        <item x="17165"/>
        <item x="9975"/>
        <item x="13935"/>
        <item x="7130"/>
        <item x="11239"/>
        <item x="17909"/>
        <item x="106"/>
        <item x="886"/>
        <item x="3630"/>
        <item x="3990"/>
        <item x="13266"/>
        <item x="17711"/>
        <item x="15482"/>
        <item x="7474"/>
        <item x="6304"/>
        <item x="18667"/>
        <item x="4130"/>
        <item x="8218"/>
        <item x="13920"/>
        <item x="9026"/>
        <item x="13007"/>
        <item x="13862"/>
        <item x="5896"/>
        <item x="13288"/>
        <item x="2062"/>
        <item x="13282"/>
        <item x="15882"/>
        <item x="12506"/>
        <item x="16533"/>
        <item x="7038"/>
        <item x="14514"/>
        <item x="15502"/>
        <item x="4434"/>
        <item x="2526"/>
        <item x="4478"/>
        <item x="279"/>
        <item x="146"/>
        <item x="12799"/>
        <item x="9494"/>
        <item x="18674"/>
        <item x="17929"/>
        <item x="14839"/>
        <item x="3370"/>
        <item x="17286"/>
        <item x="1766"/>
        <item x="1290"/>
        <item x="7448"/>
        <item x="8952"/>
        <item x="6575"/>
        <item x="11048"/>
        <item x="12855"/>
        <item x="15934"/>
        <item x="14464"/>
        <item x="1640"/>
        <item x="4162"/>
        <item x="18351"/>
        <item x="14336"/>
        <item x="17009"/>
        <item x="1742"/>
        <item x="3975"/>
        <item x="18246"/>
        <item x="7390"/>
        <item x="2120"/>
        <item x="16686"/>
        <item x="18606"/>
        <item x="17111"/>
        <item x="5106"/>
        <item x="6722"/>
        <item x="5338"/>
        <item x="178"/>
        <item x="10320"/>
        <item x="1592"/>
        <item x="11266"/>
        <item x="17759"/>
        <item x="9783"/>
        <item x="16230"/>
        <item x="3048"/>
        <item x="16070"/>
        <item x="12714"/>
        <item x="13096"/>
        <item x="7794"/>
        <item x="5534"/>
        <item x="1215"/>
        <item x="10186"/>
        <item x="744"/>
        <item x="8848"/>
        <item x="11079"/>
        <item x="15240"/>
        <item x="16281"/>
        <item x="12439"/>
        <item x="1538"/>
        <item x="11942"/>
        <item x="4594"/>
        <item x="16790"/>
        <item x="17550"/>
        <item x="18595"/>
        <item x="618"/>
        <item x="6690"/>
        <item x="4480"/>
        <item x="15150"/>
        <item x="3752"/>
        <item x="15574"/>
        <item x="6046"/>
        <item x="3670"/>
        <item x="6303"/>
        <item x="6958"/>
        <item x="1870"/>
        <item x="16366"/>
        <item x="7374"/>
        <item x="18346"/>
        <item x="10606"/>
        <item x="9039"/>
        <item x="17813"/>
        <item x="1542"/>
        <item x="5119"/>
        <item x="13039"/>
        <item x="10871"/>
        <item x="210"/>
        <item x="2706"/>
        <item x="3058"/>
        <item x="13702"/>
        <item x="3506"/>
        <item x="14015"/>
        <item x="14592"/>
        <item x="15490"/>
        <item x="17558"/>
        <item x="2920"/>
        <item x="12975"/>
        <item x="12912"/>
        <item x="5847"/>
        <item x="11927"/>
        <item x="8823"/>
        <item x="15806"/>
        <item x="15702"/>
        <item x="18080"/>
        <item x="8735"/>
        <item x="17031"/>
        <item x="13336"/>
        <item x="7735"/>
        <item x="13470"/>
        <item x="8032"/>
        <item x="16783"/>
        <item x="17190"/>
        <item x="3799"/>
        <item x="13592"/>
        <item x="7119"/>
        <item x="1850"/>
        <item x="9808"/>
        <item x="3919"/>
        <item x="7622"/>
        <item x="18711"/>
        <item x="14174"/>
        <item x="11506"/>
        <item x="17271"/>
        <item x="10048"/>
        <item x="990"/>
        <item x="11742"/>
        <item x="4690"/>
        <item x="8503"/>
        <item x="158"/>
        <item x="13311"/>
        <item x="4042"/>
        <item x="16061"/>
        <item x="10711"/>
        <item x="9286"/>
        <item x="798"/>
        <item x="18407"/>
        <item x="15290"/>
        <item x="8039"/>
        <item x="9215"/>
        <item x="2894"/>
        <item x="3090"/>
        <item x="14026"/>
        <item x="13600"/>
        <item x="1551"/>
        <item x="4422"/>
        <item x="14778"/>
        <item x="18242"/>
        <item x="9334"/>
        <item x="8282"/>
        <item x="16369"/>
        <item x="14190"/>
        <item x="13022"/>
        <item x="3927"/>
        <item x="442"/>
        <item x="16982"/>
        <item x="5982"/>
        <item x="10511"/>
        <item x="15080"/>
        <item x="14538"/>
        <item x="15719"/>
        <item x="12335"/>
        <item x="13034"/>
        <item x="7174"/>
        <item x="14362"/>
        <item x="2047"/>
        <item x="7450"/>
        <item x="8895"/>
        <item x="8406"/>
        <item x="736"/>
        <item x="778"/>
        <item x="6326"/>
        <item x="15424"/>
        <item x="1672"/>
        <item x="11642"/>
        <item x="3064"/>
        <item x="14442"/>
        <item x="12760"/>
        <item x="7878"/>
        <item x="2702"/>
        <item x="6682"/>
        <item x="10359"/>
        <item x="12946"/>
        <item x="13216"/>
        <item x="17309"/>
        <item x="6194"/>
        <item x="6282"/>
        <item x="14399"/>
        <item x="966"/>
        <item x="11470"/>
        <item x="7600"/>
        <item x="7896"/>
        <item x="5678"/>
        <item x="12234"/>
        <item x="6650"/>
        <item x="6554"/>
        <item x="6686"/>
        <item x="9338"/>
        <item x="18243"/>
        <item x="13714"/>
        <item x="13354"/>
        <item x="12454"/>
        <item x="5447"/>
        <item x="12822"/>
        <item x="2478"/>
        <item x="2559"/>
        <item x="13792"/>
        <item x="17150"/>
        <item x="5642"/>
        <item x="8818"/>
        <item x="7439"/>
        <item x="3216"/>
        <item x="13794"/>
        <item x="15642"/>
        <item x="3303"/>
        <item x="6658"/>
        <item x="13758"/>
        <item x="1410"/>
        <item x="18282"/>
        <item x="183"/>
        <item x="6610"/>
        <item x="15398"/>
        <item x="3359"/>
        <item x="4214"/>
        <item x="15766"/>
        <item x="11034"/>
        <item x="15471"/>
        <item x="11482"/>
        <item x="1240"/>
        <item x="3886"/>
        <item x="9487"/>
        <item x="7626"/>
        <item x="12474"/>
        <item x="13910"/>
        <item x="18392"/>
        <item x="5399"/>
        <item x="5746"/>
        <item x="3992"/>
        <item x="10960"/>
        <item x="14367"/>
        <item x="5918"/>
        <item x="6479"/>
        <item x="8618"/>
        <item x="7728"/>
        <item x="8544"/>
        <item x="7687"/>
        <item x="1646"/>
        <item x="8576"/>
        <item x="9823"/>
        <item x="13750"/>
        <item x="3030"/>
        <item x="11414"/>
        <item x="7015"/>
        <item x="16247"/>
        <item x="15063"/>
        <item x="1986"/>
        <item x="1678"/>
        <item x="3424"/>
        <item x="6855"/>
        <item x="4922"/>
        <item x="2264"/>
        <item x="11119"/>
        <item x="15946"/>
        <item x="13399"/>
        <item x="17703"/>
        <item x="18124"/>
        <item x="11930"/>
        <item x="14048"/>
        <item x="10830"/>
        <item x="1088"/>
        <item x="3742"/>
        <item x="17318"/>
        <item x="12654"/>
        <item x="16201"/>
        <item x="13722"/>
        <item x="18679"/>
        <item x="18115"/>
        <item x="17947"/>
        <item x="10282"/>
        <item x="11690"/>
        <item x="1952"/>
        <item x="17517"/>
        <item x="11738"/>
        <item x="10402"/>
        <item x="18539"/>
        <item x="4458"/>
        <item x="8334"/>
        <item x="1034"/>
        <item x="7326"/>
        <item x="15519"/>
        <item x="5584"/>
        <item x="3606"/>
        <item x="9750"/>
        <item x="9943"/>
        <item x="3170"/>
        <item x="10639"/>
        <item x="8375"/>
        <item x="18611"/>
        <item x="1722"/>
        <item x="3351"/>
        <item x="16630"/>
        <item x="12327"/>
        <item x="16782"/>
        <item x="9374"/>
        <item x="231"/>
        <item x="7703"/>
        <item x="3822"/>
        <item x="10647"/>
        <item x="14280"/>
        <item x="15096"/>
        <item x="14463"/>
        <item x="10023"/>
        <item x="6592"/>
        <item x="7922"/>
        <item x="6742"/>
        <item x="1366"/>
        <item x="1272"/>
        <item x="18483"/>
        <item x="7767"/>
        <item x="11726"/>
        <item x="5871"/>
        <item x="1023"/>
        <item x="18331"/>
        <item x="7462"/>
        <item x="4618"/>
        <item x="10166"/>
        <item x="887"/>
        <item x="14383"/>
        <item x="3736"/>
        <item x="5722"/>
        <item x="4330"/>
        <item x="8518"/>
        <item x="14630"/>
        <item x="7346"/>
        <item x="1360"/>
        <item x="16505"/>
        <item x="11226"/>
        <item x="8535"/>
        <item x="16438"/>
        <item x="9250"/>
        <item x="14743"/>
        <item x="14216"/>
        <item x="4479"/>
        <item x="6672"/>
        <item x="5318"/>
        <item x="17573"/>
        <item x="2527"/>
        <item x="18468"/>
        <item x="6568"/>
        <item x="14710"/>
        <item x="10986"/>
        <item x="14392"/>
        <item x="13584"/>
        <item x="18596"/>
        <item x="6368"/>
        <item x="1303"/>
        <item x="12826"/>
        <item x="17073"/>
        <item x="2938"/>
        <item x="17822"/>
        <item x="8634"/>
        <item x="16503"/>
        <item x="9199"/>
        <item x="3704"/>
        <item x="1039"/>
        <item x="752"/>
        <item x="4370"/>
        <item x="439"/>
        <item x="7530"/>
        <item x="5102"/>
        <item x="6446"/>
        <item x="13350"/>
        <item x="2830"/>
        <item x="7191"/>
        <item x="1686"/>
        <item x="10586"/>
        <item x="16489"/>
        <item x="7090"/>
        <item x="18454"/>
        <item x="6762"/>
        <item x="2754"/>
        <item x="15936"/>
        <item x="9359"/>
        <item x="10544"/>
        <item x="2584"/>
        <item x="14182"/>
        <item x="4410"/>
        <item x="2039"/>
        <item x="2674"/>
        <item x="16889"/>
        <item x="5158"/>
        <item x="410"/>
        <item x="14999"/>
        <item x="5872"/>
        <item x="13511"/>
        <item x="16613"/>
        <item x="7376"/>
        <item x="1158"/>
        <item x="12478"/>
        <item x="6472"/>
        <item x="1210"/>
        <item x="6959"/>
        <item x="9454"/>
        <item x="15926"/>
        <item x="1394"/>
        <item x="4968"/>
        <item x="14519"/>
        <item x="14735"/>
        <item x="12246"/>
        <item x="9882"/>
        <item x="17814"/>
        <item x="8458"/>
        <item x="4822"/>
        <item x="16534"/>
        <item x="10896"/>
        <item x="7039"/>
        <item x="6014"/>
        <item x="13816"/>
        <item x="13591"/>
        <item x="15462"/>
        <item x="16559"/>
        <item x="7391"/>
        <item x="760"/>
        <item x="5999"/>
        <item x="12310"/>
        <item x="13863"/>
        <item x="3014"/>
        <item x="694"/>
        <item x="1190"/>
        <item x="1706"/>
        <item x="6160"/>
        <item x="8495"/>
        <item x="14250"/>
        <item x="14142"/>
        <item x="690"/>
        <item x="15807"/>
        <item x="351"/>
        <item x="18234"/>
        <item x="10846"/>
        <item x="3631"/>
        <item x="2192"/>
        <item x="5942"/>
        <item x="10120"/>
        <item x="13542"/>
        <item x="5535"/>
        <item x="3422"/>
        <item x="2474"/>
        <item x="9664"/>
        <item x="6047"/>
        <item x="7623"/>
        <item x="9399"/>
        <item x="11710"/>
        <item x="18656"/>
        <item x="9082"/>
        <item x="2288"/>
        <item x="10607"/>
        <item x="11031"/>
        <item x="5920"/>
        <item x="4986"/>
        <item x="11282"/>
        <item x="8778"/>
        <item x="17166"/>
        <item x="16653"/>
        <item x="9278"/>
        <item x="2895"/>
        <item x="17393"/>
        <item x="12226"/>
        <item x="1854"/>
        <item x="8106"/>
        <item x="1504"/>
        <item x="6118"/>
        <item x="17910"/>
        <item x="2024"/>
        <item x="3416"/>
        <item x="6768"/>
        <item x="15782"/>
        <item x="15935"/>
        <item x="12184"/>
        <item x="18562"/>
        <item x="1767"/>
        <item x="1743"/>
        <item x="11918"/>
        <item x="1456"/>
        <item x="17903"/>
        <item x="5358"/>
        <item x="991"/>
        <item x="4238"/>
        <item x="11296"/>
        <item x="15351"/>
        <item x="17421"/>
        <item x="4662"/>
        <item x="9346"/>
        <item x="1130"/>
        <item x="15151"/>
        <item x="11008"/>
        <item x="5086"/>
        <item x="15575"/>
        <item x="7879"/>
        <item x="14078"/>
        <item x="10770"/>
        <item x="9495"/>
        <item x="16145"/>
        <item x="15130"/>
        <item x="10336"/>
        <item x="15703"/>
        <item x="18048"/>
        <item x="162"/>
        <item x="8368"/>
        <item x="3930"/>
        <item x="3042"/>
        <item x="1543"/>
        <item x="5270"/>
        <item x="3991"/>
        <item x="10970"/>
        <item x="12034"/>
        <item x="159"/>
        <item x="17217"/>
        <item x="4754"/>
        <item x="13840"/>
        <item x="5512"/>
        <item x="5958"/>
        <item x="17513"/>
        <item x="13550"/>
        <item x="15280"/>
        <item x="799"/>
        <item x="15503"/>
        <item x="18047"/>
        <item x="6266"/>
        <item x="15774"/>
        <item x="8136"/>
        <item x="11943"/>
        <item x="14352"/>
        <item x="17984"/>
        <item x="9558"/>
        <item x="15408"/>
        <item x="2703"/>
        <item x="11782"/>
        <item x="16209"/>
        <item x="10154"/>
        <item x="8702"/>
        <item x="70"/>
        <item x="15399"/>
        <item x="10246"/>
        <item x="10266"/>
        <item x="15767"/>
        <item x="4215"/>
        <item x="18206"/>
        <item x="13454"/>
        <item x="8554"/>
        <item x="722"/>
        <item x="2063"/>
        <item x="3346"/>
        <item x="18591"/>
        <item x="2462"/>
        <item x="18691"/>
        <item x="12664"/>
        <item x="8750"/>
        <item x="13298"/>
        <item x="12294"/>
        <item x="13970"/>
        <item x="1574"/>
        <item x="7942"/>
        <item x="13666"/>
        <item x="13703"/>
        <item x="15614"/>
        <item x="1871"/>
        <item x="11898"/>
        <item x="1666"/>
        <item x="7674"/>
        <item x="967"/>
        <item x="1679"/>
        <item x="7704"/>
        <item x="9190"/>
        <item x="5814"/>
        <item x="6186"/>
        <item x="18643"/>
        <item x="5679"/>
        <item x="5919"/>
        <item x="4040"/>
        <item x="7162"/>
        <item x="11743"/>
        <item x="1958"/>
        <item x="11362"/>
        <item x="13471"/>
        <item x="8112"/>
        <item x="13911"/>
        <item x="18370"/>
        <item x="15014"/>
        <item x="13146"/>
        <item x="17389"/>
        <item x="3686"/>
        <item x="12414"/>
        <item x="1520"/>
        <item x="10066"/>
        <item x="8170"/>
        <item x="14175"/>
        <item x="14222"/>
        <item x="14664"/>
        <item x="18543"/>
        <item x="7112"/>
        <item x="3264"/>
        <item x="17089"/>
        <item x="14046"/>
        <item x="6842"/>
        <item x="14010"/>
        <item x="6360"/>
        <item x="9287"/>
        <item x="10450"/>
        <item x="2542"/>
        <item x="13759"/>
        <item x="4992"/>
        <item x="17978"/>
        <item x="704"/>
        <item x="9335"/>
        <item x="4770"/>
        <item x="2479"/>
        <item x="13290"/>
        <item x="3671"/>
        <item x="15498"/>
        <item x="8430"/>
        <item x="10994"/>
        <item x="18028"/>
        <item x="13430"/>
        <item x="7568"/>
        <item x="7375"/>
        <item x="2302"/>
        <item x="14191"/>
        <item x="5234"/>
        <item x="2838"/>
        <item x="13751"/>
        <item x="1454"/>
        <item x="8407"/>
        <item x="16993"/>
        <item x="12944"/>
        <item x="11808"/>
        <item x="344"/>
        <item x="7918"/>
        <item x="6687"/>
        <item x="16062"/>
        <item x="5983"/>
        <item x="3743"/>
        <item x="13682"/>
        <item x="12240"/>
        <item x="18039"/>
        <item x="11432"/>
        <item x="1688"/>
        <item x="598"/>
        <item x="9375"/>
        <item x="18584"/>
        <item x="18298"/>
        <item x="14304"/>
        <item x="18290"/>
        <item x="5018"/>
        <item x="12655"/>
        <item x="9751"/>
        <item x="6327"/>
        <item x="12486"/>
        <item x="9818"/>
        <item x="1200"/>
        <item x="6743"/>
        <item x="9958"/>
        <item x="16183"/>
        <item x="186"/>
        <item x="7175"/>
        <item x="13023"/>
        <item x="17310"/>
        <item x="12984"/>
        <item x="3274"/>
        <item x="14711"/>
        <item x="9770"/>
        <item x="18628"/>
        <item x="4858"/>
        <item x="2808"/>
        <item x="4423"/>
        <item x="13194"/>
        <item x="14416"/>
        <item x="1840"/>
        <item x="8088"/>
        <item x="4486"/>
        <item x="7954"/>
        <item x="17185"/>
        <item x="13586"/>
        <item x="17959"/>
        <item x="11471"/>
        <item x="2568"/>
        <item x="16649"/>
        <item x="12042"/>
        <item x="10831"/>
        <item x="14822"/>
        <item x="5712"/>
        <item x="574"/>
        <item x="10966"/>
        <item x="12408"/>
        <item x="11222"/>
        <item x="5766"/>
        <item x="6966"/>
        <item x="10938"/>
        <item x="1162"/>
        <item x="15230"/>
        <item x="770"/>
        <item x="8186"/>
        <item x="3226"/>
        <item x="8062"/>
        <item x="9518"/>
        <item x="14550"/>
        <item x="2666"/>
        <item x="7926"/>
        <item x="15202"/>
        <item x="2266"/>
        <item x="3338"/>
        <item x="7640"/>
        <item x="2814"/>
        <item x="1159"/>
        <item x="15256"/>
        <item x="13438"/>
        <item x="6656"/>
        <item x="18408"/>
        <item x="17518"/>
        <item x="17567"/>
        <item x="14183"/>
        <item x="7264"/>
        <item x="6074"/>
        <item x="16614"/>
        <item x="1647"/>
        <item x="4552"/>
        <item x="17295"/>
        <item x="2834"/>
        <item x="7914"/>
        <item x="14134"/>
        <item x="13098"/>
        <item x="4376"/>
        <item x="14066"/>
        <item x="3210"/>
        <item x="1890"/>
        <item x="3887"/>
        <item x="12479"/>
        <item x="15950"/>
        <item x="17574"/>
        <item x="6392"/>
        <item x="3538"/>
        <item x="16857"/>
        <item x="12455"/>
        <item x="6614"/>
        <item x="2690"/>
        <item x="14104"/>
        <item x="16055"/>
        <item x="1367"/>
        <item x="12823"/>
        <item x="17209"/>
        <item x="1150"/>
        <item x="3096"/>
        <item x="6904"/>
        <item x="3608"/>
        <item x="2831"/>
        <item x="2678"/>
        <item x="7058"/>
        <item x="12247"/>
        <item x="14278"/>
        <item x="12440"/>
        <item x="7327"/>
        <item x="15072"/>
        <item x="10400"/>
        <item x="8530"/>
        <item x="14094"/>
        <item x="7463"/>
        <item x="13543"/>
        <item x="12311"/>
        <item x="14631"/>
        <item x="9024"/>
        <item x="2250"/>
        <item x="14128"/>
        <item x="11856"/>
        <item x="17453"/>
        <item x="8046"/>
        <item x="18432"/>
        <item x="3031"/>
        <item x="18546"/>
        <item x="6216"/>
        <item x="15927"/>
        <item x="5103"/>
        <item x="16137"/>
        <item x="2042"/>
        <item x="11415"/>
        <item x="9304"/>
        <item x="4590"/>
        <item x="2530"/>
        <item x="9448"/>
        <item x="4390"/>
        <item x="12006"/>
        <item x="6498"/>
        <item x="16654"/>
        <item x="2648"/>
        <item x="13798"/>
        <item x="834"/>
        <item x="738"/>
        <item x="13351"/>
        <item x="15510"/>
        <item x="7856"/>
        <item x="11318"/>
        <item x="12462"/>
        <item x="6015"/>
        <item x="11711"/>
        <item x="1687"/>
        <item x="5159"/>
        <item x="2014"/>
        <item x="18099"/>
        <item x="12942"/>
        <item x="3823"/>
        <item x="18202"/>
        <item x="8335"/>
        <item x="695"/>
        <item x="11768"/>
        <item x="15910"/>
        <item x="3607"/>
        <item x="18075"/>
        <item x="14790"/>
        <item x="10222"/>
        <item x="12840"/>
        <item x="3802"/>
        <item x="9624"/>
        <item x="1191"/>
        <item x="10496"/>
        <item x="462"/>
        <item x="1122"/>
        <item x="5190"/>
        <item x="9702"/>
        <item x="3423"/>
        <item x="7998"/>
        <item x="10167"/>
        <item x="13706"/>
        <item x="18335"/>
        <item x="6497"/>
        <item x="5962"/>
        <item x="8519"/>
        <item x="11727"/>
        <item x="10480"/>
        <item x="8512"/>
        <item x="15706"/>
        <item x="2194"/>
        <item x="4008"/>
        <item x="14920"/>
        <item x="12762"/>
        <item x="13574"/>
        <item x="9926"/>
        <item x="17381"/>
        <item x="18622"/>
        <item x="16893"/>
        <item x="16837"/>
        <item x="18600"/>
        <item x="11230"/>
        <item x="3074"/>
        <item x="602"/>
        <item x="3521"/>
        <item x="8254"/>
        <item x="5959"/>
        <item x="9279"/>
        <item x="5136"/>
        <item x="8120"/>
        <item x="10730"/>
        <item x="3666"/>
        <item x="17405"/>
        <item x="5258"/>
        <item x="6119"/>
        <item x="5943"/>
        <item x="16973"/>
        <item x="6264"/>
        <item x="9122"/>
        <item x="4474"/>
        <item x="8496"/>
        <item x="4282"/>
        <item x="2094"/>
        <item x="822"/>
        <item x="13042"/>
        <item x="3938"/>
        <item x="15874"/>
        <item x="5319"/>
        <item x="58"/>
        <item x="5359"/>
        <item x="680"/>
        <item x="7466"/>
        <item x="6447"/>
        <item x="7358"/>
        <item x="6718"/>
        <item x="12256"/>
        <item x="9648"/>
        <item x="4014"/>
        <item x="11888"/>
        <item x="1402"/>
        <item x="11914"/>
        <item x="15726"/>
        <item x="9848"/>
        <item x="3978"/>
        <item x="8262"/>
        <item x="5850"/>
        <item x="3257"/>
        <item x="786"/>
        <item x="17425"/>
        <item x="1166"/>
        <item x="10247"/>
        <item x="11608"/>
        <item x="9074"/>
        <item x="7968"/>
        <item x="10847"/>
        <item x="18579"/>
        <item x="12082"/>
        <item x="3122"/>
        <item x="17137"/>
        <item x="3015"/>
        <item x="2241"/>
        <item x="18315"/>
        <item x="12566"/>
        <item x="1855"/>
        <item x="9226"/>
        <item x="17422"/>
        <item x="2856"/>
        <item x="5218"/>
        <item x="13710"/>
        <item x="15463"/>
        <item x="1998"/>
        <item x="14080"/>
        <item x="9455"/>
        <item x="12264"/>
        <item x="15138"/>
        <item x="5128"/>
        <item x="12288"/>
        <item x="10393"/>
        <item x="18390"/>
        <item x="3776"/>
        <item x="11456"/>
        <item x="961"/>
        <item x="8290"/>
        <item x="5087"/>
        <item x="13161"/>
        <item x="17541"/>
        <item x="14143"/>
        <item x="7432"/>
        <item x="2552"/>
        <item x="11281"/>
        <item x="7168"/>
        <item x="15050"/>
        <item x="17390"/>
        <item x="3790"/>
        <item x="17705"/>
        <item x="15783"/>
        <item x="5897"/>
        <item x="2833"/>
        <item x="12834"/>
        <item x="11689"/>
        <item x="1008"/>
        <item x="4064"/>
        <item x="4823"/>
        <item x="15664"/>
        <item x="7786"/>
        <item x="8546"/>
        <item x="15074"/>
        <item x="4814"/>
        <item x="2463"/>
        <item x="1914"/>
        <item x="7714"/>
        <item x="7298"/>
        <item x="2910"/>
        <item x="18319"/>
        <item x="14426"/>
        <item x="2496"/>
        <item x="12590"/>
        <item x="11058"/>
        <item x="4342"/>
        <item x="15775"/>
        <item x="7216"/>
        <item x="7280"/>
        <item x="232"/>
        <item x="8751"/>
        <item x="10200"/>
        <item x="11481"/>
        <item x="1641"/>
        <item x="13872"/>
        <item x="11864"/>
        <item x="4990"/>
        <item x="17056"/>
        <item x="13431"/>
        <item x="4873"/>
        <item x="8278"/>
        <item x="5815"/>
        <item x="8230"/>
        <item x="7666"/>
        <item x="17487"/>
        <item x="3522"/>
        <item x="17712"/>
        <item x="776"/>
        <item x="11919"/>
        <item x="2378"/>
        <item x="3464"/>
        <item x="6994"/>
        <item x="8992"/>
        <item x="17288"/>
        <item x="2966"/>
        <item x="2746"/>
        <item x="16319"/>
        <item x="5182"/>
        <item x="14047"/>
        <item x="4942"/>
        <item x="9694"/>
        <item x="14079"/>
        <item x="18435"/>
        <item x="2446"/>
        <item x="18718"/>
        <item x="4198"/>
        <item x="8094"/>
        <item x="16215"/>
        <item x="14302"/>
        <item x="5098"/>
        <item x="10310"/>
        <item x="13082"/>
        <item x="12089"/>
        <item x="4239"/>
        <item x="4663"/>
        <item x="11442"/>
        <item x="17112"/>
        <item x="12487"/>
        <item x="9158"/>
        <item x="13551"/>
        <item x="8846"/>
        <item x="3753"/>
        <item x="4030"/>
        <item x="17760"/>
        <item x="2226"/>
        <item x="5970"/>
        <item x="18676"/>
        <item x="5689"/>
        <item x="7449"/>
        <item x="9241"/>
        <item x="9385"/>
        <item x="9544"/>
        <item x="8703"/>
        <item x="12194"/>
        <item x="3687"/>
        <item x="12102"/>
        <item x="14394"/>
        <item x="94"/>
        <item x="71"/>
        <item x="13114"/>
        <item x="16537"/>
        <item x="3174"/>
        <item x="18650"/>
        <item x="1320"/>
        <item x="16671"/>
        <item x="1959"/>
        <item x="5966"/>
        <item x="11214"/>
        <item x="5271"/>
        <item x="11783"/>
        <item x="4688"/>
        <item x="1593"/>
        <item x="11223"/>
        <item x="9230"/>
        <item x="12040"/>
        <item x="18644"/>
        <item x="6094"/>
        <item x="9632"/>
        <item x="12295"/>
        <item x="8431"/>
        <item x="17677"/>
        <item x="4178"/>
        <item x="10967"/>
        <item x="11537"/>
        <item x="9938"/>
        <item x="745"/>
        <item x="9519"/>
        <item x="10462"/>
        <item x="18518"/>
        <item x="1506"/>
        <item x="15650"/>
        <item x="4152"/>
        <item x="2082"/>
        <item x="18550"/>
        <item x="3118"/>
        <item x="16165"/>
        <item x="16168"/>
        <item x="14110"/>
        <item x="12568"/>
        <item x="7919"/>
        <item x="9559"/>
        <item x="12758"/>
        <item x="13142"/>
        <item x="4487"/>
        <item x="599"/>
        <item x="15615"/>
        <item x="6615"/>
        <item x="8990"/>
        <item x="1406"/>
        <item x="17265"/>
        <item x="7943"/>
        <item x="10722"/>
        <item x="6062"/>
        <item x="2254"/>
        <item x="14337"/>
        <item x="7874"/>
        <item x="5160"/>
        <item x="8890"/>
        <item x="18619"/>
        <item x="2872"/>
        <item x="1938"/>
        <item x="7134"/>
        <item x="3746"/>
        <item x="11040"/>
        <item x="18216"/>
        <item x="7430"/>
        <item x="9191"/>
        <item x="17809"/>
        <item x="9918"/>
        <item x="14770"/>
        <item x="575"/>
        <item x="17169"/>
        <item x="8953"/>
        <item x="16193"/>
        <item x="15878"/>
        <item x="13455"/>
        <item x="12096"/>
        <item x="17665"/>
        <item x="11976"/>
        <item x="11512"/>
        <item x="14178"/>
        <item x="4078"/>
        <item x="15015"/>
        <item x="4672"/>
        <item x="6776"/>
        <item x="11104"/>
        <item x="7102"/>
        <item x="6990"/>
        <item x="11842"/>
        <item x="5622"/>
        <item x="9288"/>
        <item x="14223"/>
        <item x="17697"/>
        <item x="12442"/>
        <item x="9248"/>
        <item x="1928"/>
        <item x="5376"/>
        <item x="7927"/>
        <item x="1575"/>
        <item x="13016"/>
        <item x="4234"/>
        <item x="8000"/>
        <item x="6305"/>
        <item x="14135"/>
        <item x="9912"/>
        <item x="18148"/>
        <item x="13894"/>
        <item x="17681"/>
        <item x="5767"/>
        <item x="11049"/>
        <item x="13921"/>
        <item x="4391"/>
        <item x="4591"/>
        <item x="2543"/>
        <item x="13601"/>
        <item x="3510"/>
        <item x="3049"/>
        <item x="7890"/>
        <item x="360"/>
        <item x="10802"/>
        <item x="8047"/>
        <item x="11016"/>
        <item x="15241"/>
        <item x="2303"/>
        <item x="1128"/>
        <item x="12415"/>
        <item x="12913"/>
        <item x="17769"/>
        <item x="9490"/>
        <item x="10536"/>
        <item x="2839"/>
        <item x="17032"/>
        <item x="4305"/>
        <item x="14562"/>
        <item x="15426"/>
        <item x="12761"/>
        <item x="10976"/>
        <item x="16639"/>
        <item x="17454"/>
        <item x="5074"/>
        <item x="15026"/>
        <item x="16745"/>
        <item x="11302"/>
        <item x="2032"/>
        <item x="4784"/>
        <item x="15570"/>
        <item x="12222"/>
        <item x="14791"/>
        <item x="18532"/>
        <item x="12463"/>
        <item x="16057"/>
        <item x="8063"/>
        <item x="17970"/>
        <item x="3598"/>
        <item x="5874"/>
        <item x="9274"/>
        <item x="4658"/>
        <item x="10049"/>
        <item x="13080"/>
        <item x="14551"/>
        <item x="16421"/>
        <item x="10321"/>
        <item x="18362"/>
        <item x="17272"/>
        <item x="13434"/>
        <item x="13289"/>
        <item x="1455"/>
        <item x="17893"/>
        <item x="8786"/>
        <item x="18020"/>
        <item x="13799"/>
        <item x="15296"/>
        <item x="17141"/>
        <item x="150"/>
        <item x="18126"/>
        <item x="17281"/>
        <item x="302"/>
        <item x="6976"/>
        <item x="13088"/>
        <item x="1570"/>
        <item x="2080"/>
        <item x="14095"/>
        <item x="4718"/>
        <item x="1808"/>
        <item x="14465"/>
        <item x="17831"/>
        <item x="6318"/>
        <item x="7854"/>
        <item x="737"/>
        <item x="4210"/>
        <item x="2121"/>
        <item x="9488"/>
        <item x="16784"/>
        <item x="4944"/>
        <item x="13690"/>
        <item x="11231"/>
        <item x="6808"/>
        <item x="8545"/>
        <item x="4262"/>
        <item x="8582"/>
        <item x="128"/>
        <item x="1241"/>
        <item x="12966"/>
        <item x="11760"/>
        <item x="13575"/>
        <item x="13593"/>
        <item x="15231"/>
        <item x="17382"/>
        <item x="6967"/>
        <item x="1922"/>
        <item x="8849"/>
        <item x="16471"/>
        <item x="13097"/>
        <item x="9018"/>
        <item x="9959"/>
        <item x="7601"/>
        <item x="14593"/>
        <item x="10774"/>
        <item x="17575"/>
        <item x="16159"/>
        <item x="17565"/>
        <item x="3986"/>
        <item x="11319"/>
        <item x="3114"/>
        <item x="5064"/>
        <item x="18616"/>
        <item x="7318"/>
        <item x="9809"/>
        <item x="2095"/>
        <item x="4481"/>
        <item x="482"/>
        <item x="17021"/>
        <item x="1682"/>
        <item x="14958"/>
        <item x="7234"/>
        <item x="1102"/>
        <item x="3134"/>
        <item x="10914"/>
        <item x="3425"/>
        <item x="8033"/>
        <item x="7366"/>
        <item x="15432"/>
        <item x="2815"/>
        <item x="17406"/>
        <item x="15511"/>
        <item x="14823"/>
        <item x="280"/>
        <item x="13337"/>
        <item x="1738"/>
        <item x="12136"/>
        <item x="10584"/>
        <item x="2006"/>
        <item x="17449"/>
        <item x="15744"/>
        <item x="15136"/>
        <item x="1953"/>
        <item x="13878"/>
        <item x="4200"/>
        <item x="3834"/>
        <item x="2679"/>
        <item x="9634"/>
        <item x="15446"/>
        <item x="2406"/>
        <item x="16911"/>
        <item x="13439"/>
        <item x="8878"/>
        <item x="5374"/>
        <item x="258"/>
        <item x="6910"/>
        <item x="830"/>
        <item x="16941"/>
        <item x="15081"/>
        <item x="2952"/>
        <item x="1494"/>
        <item x="15066"/>
        <item x="7359"/>
        <item x="17353"/>
        <item x="2270"/>
        <item x="18138"/>
        <item x="15024"/>
        <item x="5585"/>
        <item x="3065"/>
        <item x="18003"/>
        <item x="2921"/>
        <item x="3286"/>
        <item x="3214"/>
        <item x="14192"/>
        <item x="1151"/>
        <item x="15210"/>
        <item x="1673"/>
        <item x="17704"/>
        <item x="18374"/>
        <item x="12567"/>
        <item x="15911"/>
        <item x="17986"/>
        <item x="8224"/>
        <item x="13936"/>
        <item x="8590"/>
        <item x="14281"/>
        <item x="12007"/>
        <item x="3791"/>
        <item x="4670"/>
        <item x="16641"/>
        <item x="18615"/>
        <item x="2015"/>
        <item x="16838"/>
        <item x="14582"/>
        <item x="10942"/>
        <item x="14678"/>
        <item x="18418"/>
        <item x="16877"/>
        <item x="13390"/>
        <item x="9703"/>
        <item x="15951"/>
        <item x="14217"/>
        <item x="254"/>
        <item x="7729"/>
        <item x="14808"/>
        <item x="15425"/>
        <item x="5266"/>
        <item x="8263"/>
        <item x="13711"/>
        <item x="11158"/>
        <item x="8658"/>
        <item x="18304"/>
        <item x="18264"/>
        <item x="17542"/>
        <item x="5191"/>
        <item x="6150"/>
        <item x="17649"/>
        <item x="7999"/>
        <item x="16974"/>
        <item x="98"/>
        <item x="3730"/>
        <item x="4815"/>
        <item x="7897"/>
        <item x="2214"/>
        <item x="13217"/>
        <item x="12698"/>
        <item x="2911"/>
        <item x="11794"/>
        <item x="18470"/>
        <item x="17919"/>
        <item x="4015"/>
        <item x="8154"/>
        <item x="14279"/>
        <item x="1273"/>
        <item x="18339"/>
        <item x="2265"/>
        <item x="376"/>
        <item x="16497"/>
        <item x="2130"/>
        <item x="6800"/>
        <item x="18300"/>
        <item x="10961"/>
        <item x="10223"/>
        <item x="8706"/>
        <item x="1999"/>
        <item x="12848"/>
        <item x="9416"/>
        <item x="12943"/>
        <item x="2728"/>
        <item x="13450"/>
        <item x="248"/>
        <item x="8279"/>
        <item x="5646"/>
        <item x="10952"/>
        <item x="16581"/>
        <item x="2984"/>
        <item x="17173"/>
        <item x="14408"/>
        <item x="8578"/>
        <item x="12950"/>
        <item x="7138"/>
        <item x="142"/>
        <item x="4824"/>
        <item x="15376"/>
        <item x="10678"/>
        <item x="18356"/>
        <item x="15854"/>
        <item x="6719"/>
        <item x="104"/>
        <item x="1134"/>
        <item x="17749"/>
        <item x="1910"/>
        <item x="8010"/>
        <item x="6670"/>
        <item x="12818"/>
        <item x="753"/>
        <item x="5024"/>
        <item x="7482"/>
        <item x="10304"/>
        <item x="11070"/>
        <item x="5430"/>
        <item x="2942"/>
        <item x="16207"/>
        <item x="10928"/>
        <item x="2967"/>
        <item x="18151"/>
        <item x="13793"/>
        <item x="1167"/>
        <item x="4943"/>
        <item x="17103"/>
        <item x="17757"/>
        <item x="3993"/>
        <item x="5183"/>
        <item x="1089"/>
        <item x="11398"/>
        <item x="12591"/>
        <item x="10398"/>
        <item x="6624"/>
        <item x="6593"/>
        <item x="16248"/>
        <item x="16894"/>
        <item x="3175"/>
        <item x="3062"/>
        <item x="9618"/>
        <item x="463"/>
        <item x="16504"/>
        <item x="761"/>
        <item x="18496"/>
        <item x="3217"/>
        <item x="13585"/>
        <item x="18018"/>
        <item x="95"/>
        <item x="8255"/>
        <item x="4298"/>
        <item x="9526"/>
        <item x="2320"/>
        <item x="2447"/>
        <item x="9159"/>
        <item x="3737"/>
        <item x="11474"/>
        <item x="4050"/>
        <item x="4343"/>
        <item x="2290"/>
        <item x="14064"/>
        <item x="10897"/>
        <item x="11154"/>
        <item x="2546"/>
        <item x="11096"/>
        <item x="6673"/>
        <item x="9927"/>
        <item x="8577"/>
        <item x="15727"/>
        <item x="5694"/>
        <item x="10842"/>
        <item x="10194"/>
        <item x="10311"/>
        <item x="17375"/>
        <item x="14049"/>
        <item x="1622"/>
        <item x="624"/>
        <item x="5967"/>
        <item x="823"/>
        <item x="14926"/>
        <item x="14096"/>
        <item x="8570"/>
        <item x="3678"/>
        <item x="10121"/>
        <item x="8586"/>
        <item x="15002"/>
        <item x="14393"/>
        <item x="15097"/>
        <item x="13408"/>
        <item x="9594"/>
        <item x="2050"/>
        <item x="2640"/>
        <item x="8008"/>
        <item x="1712"/>
        <item x="11714"/>
        <item x="8095"/>
        <item x="11346"/>
        <item x="14472"/>
        <item x="12800"/>
        <item x="1814"/>
        <item x="13830"/>
        <item x="8758"/>
        <item x="16551"/>
        <item x="3158"/>
        <item x="14303"/>
        <item x="17177"/>
        <item x="7738"/>
        <item x="8776"/>
        <item x="14894"/>
        <item x="194"/>
        <item x="7377"/>
        <item x="2193"/>
        <item x="18344"/>
        <item x="14522"/>
        <item x="4994"/>
        <item x="8991"/>
        <item x="3534"/>
        <item x="6426"/>
        <item x="2289"/>
        <item x="6095"/>
        <item x="16166"/>
        <item x="6473"/>
        <item x="1056"/>
        <item x="7538"/>
        <item x="3417"/>
        <item x="16815"/>
        <item x="18188"/>
        <item x="4806"/>
        <item x="6606"/>
        <item x="8970"/>
        <item x="13143"/>
        <item x="14440"/>
        <item x="7296"/>
        <item x="8370"/>
        <item x="12185"/>
        <item x="6818"/>
        <item x="1361"/>
        <item x="3511"/>
        <item x="2410"/>
        <item x="3705"/>
        <item x="9231"/>
        <item x="17511"/>
        <item x="15238"/>
        <item x="4079"/>
        <item x="13744"/>
        <item x="5362"/>
        <item x="6369"/>
        <item x="3119"/>
        <item x="15512"/>
        <item x="11303"/>
        <item x="5386"/>
        <item x="4248"/>
        <item x="7086"/>
        <item x="8847"/>
        <item x="14546"/>
        <item x="7662"/>
        <item x="720"/>
        <item x="4158"/>
        <item x="4031"/>
        <item x="16560"/>
        <item x="16309"/>
        <item x="13378"/>
        <item x="2886"/>
        <item x="1558"/>
        <item x="15937"/>
        <item x="2025"/>
        <item x="5921"/>
        <item x="10463"/>
        <item x="7408"/>
        <item x="12759"/>
        <item x="9562"/>
        <item x="10545"/>
        <item x="1664"/>
        <item x="296"/>
        <item x="7186"/>
        <item x="3896"/>
        <item x="11994"/>
        <item x="4586"/>
        <item x="8231"/>
        <item x="6870"/>
        <item x="6098"/>
        <item x="3592"/>
        <item x="9784"/>
        <item x="5080"/>
        <item x="17727"/>
        <item x="12686"/>
        <item x="17767"/>
        <item x="15879"/>
        <item x="7431"/>
        <item x="8442"/>
        <item x="7855"/>
        <item x="14906"/>
        <item x="13912"/>
        <item x="1505"/>
        <item x="16297"/>
        <item x="10720"/>
        <item x="6063"/>
        <item x="10574"/>
        <item x="16663"/>
        <item x="17685"/>
        <item x="6569"/>
        <item x="4969"/>
        <item x="13841"/>
        <item x="4199"/>
        <item x="5623"/>
        <item x="13402"/>
        <item x="9695"/>
        <item x="12104"/>
        <item x="12906"/>
        <item x="12370"/>
        <item x="9894"/>
        <item x="4719"/>
        <item x="17617"/>
        <item x="15384"/>
        <item x="6769"/>
        <item x="3266"/>
        <item x="3599"/>
        <item x="7266"/>
        <item x="4946"/>
        <item x="11297"/>
        <item x="6784"/>
        <item x="4746"/>
        <item x="3472"/>
        <item x="2766"/>
        <item x="6184"/>
        <item x="11650"/>
        <item x="7784"/>
        <item x="6319"/>
        <item x="18578"/>
        <item x="7054"/>
        <item x="4263"/>
        <item x="16153"/>
        <item x="14074"/>
        <item x="3010"/>
        <item x="11866"/>
        <item x="7850"/>
        <item x="18574"/>
        <item x="4991"/>
        <item x="10430"/>
        <item x="15281"/>
        <item x="13210"/>
        <item x="11215"/>
        <item x="6896"/>
        <item x="6161"/>
        <item x="17678"/>
        <item x="2585"/>
        <item x="10058"/>
        <item x="8426"/>
        <item x="7008"/>
        <item x="18638"/>
        <item x="14502"/>
        <item x="1304"/>
        <item x="4736"/>
        <item x="9554"/>
        <item x="7056"/>
        <item x="12967"/>
        <item x="1407"/>
        <item x="122"/>
        <item x="8710"/>
        <item x="16135"/>
        <item x="15832"/>
        <item x="1718"/>
        <item x="7103"/>
        <item x="198"/>
        <item x="5873"/>
        <item x="9136"/>
        <item x="4840"/>
        <item x="3135"/>
        <item x="10614"/>
        <item x="13817"/>
        <item x="9665"/>
        <item x="12456"/>
        <item x="11438"/>
        <item x="9919"/>
        <item x="10142"/>
        <item x="1457"/>
        <item x="13904"/>
        <item x="12103"/>
        <item x="11938"/>
        <item x="151"/>
        <item x="846"/>
        <item x="4006"/>
        <item x="14038"/>
        <item x="14959"/>
        <item x="14938"/>
        <item x="8222"/>
        <item x="14594"/>
        <item x="8248"/>
        <item x="12992"/>
        <item x="17566"/>
        <item x="11440"/>
        <item x="17022"/>
        <item x="13734"/>
        <item x="9666"/>
        <item x="1334"/>
        <item x="14438"/>
        <item x="480"/>
        <item x="17725"/>
        <item x="11566"/>
        <item x="16543"/>
        <item x="11848"/>
        <item x="2255"/>
        <item x="7705"/>
        <item x="17904"/>
        <item x="2216"/>
        <item x="14665"/>
        <item x="15314"/>
        <item x="12458"/>
        <item x="8113"/>
        <item x="18143"/>
        <item x="16625"/>
        <item x="5818"/>
        <item x="7950"/>
        <item x="3326"/>
        <item x="10024"/>
        <item x="17735"/>
        <item x="502"/>
        <item x="9642"/>
        <item x="1382"/>
        <item x="15886"/>
        <item x="6911"/>
        <item x="5806"/>
        <item x="17709"/>
        <item x="10706"/>
        <item x="7330"/>
        <item x="3382"/>
        <item x="13879"/>
        <item x="12223"/>
        <item x="3648"/>
        <item x="14111"/>
        <item x="2990"/>
        <item x="11433"/>
        <item x="1066"/>
        <item x="17127"/>
        <item x="7894"/>
        <item x="7569"/>
        <item x="16869"/>
        <item x="12665"/>
        <item x="6991"/>
        <item x="11009"/>
        <item x="15674"/>
        <item x="8369"/>
        <item x="4080"/>
        <item x="10946"/>
        <item x="10766"/>
        <item x="10314"/>
        <item x="15409"/>
        <item x="7135"/>
        <item x="13391"/>
        <item x="7802"/>
        <item x="12066"/>
        <item x="14718"/>
        <item x="7319"/>
        <item x="5782"/>
        <item x="12142"/>
        <item x="7410"/>
        <item x="1521"/>
        <item x="18731"/>
        <item x="12354"/>
        <item x="12032"/>
        <item x="7678"/>
        <item x="4154"/>
        <item x="17101"/>
        <item x="10698"/>
        <item x="16529"/>
        <item x="18087"/>
        <item x="1918"/>
        <item x="1495"/>
        <item x="5590"/>
        <item x="2210"/>
        <item x="8666"/>
        <item x="17057"/>
        <item x="8583"/>
        <item x="3578"/>
        <item x="2215"/>
        <item x="1064"/>
        <item x="17943"/>
        <item x="13895"/>
        <item x="14583"/>
        <item x="16582"/>
        <item x="2809"/>
        <item x="7094"/>
        <item x="2007"/>
        <item x="12410"/>
        <item x="2434"/>
        <item x="4290"/>
        <item x="1841"/>
        <item x="18102"/>
        <item x="5310"/>
        <item x="13134"/>
        <item x="705"/>
        <item x="16942"/>
        <item x="18732"/>
        <item x="15981"/>
        <item x="2992"/>
        <item x="4910"/>
        <item x="1201"/>
        <item x="10337"/>
        <item x="345"/>
        <item x="13960"/>
        <item x="16169"/>
        <item x="11234"/>
        <item x="200"/>
        <item x="11159"/>
        <item x="262"/>
        <item x="440"/>
        <item x="5513"/>
        <item x="17142"/>
        <item x="18022"/>
        <item x="3265"/>
        <item x="6242"/>
        <item x="4041"/>
        <item x="8591"/>
        <item x="1911"/>
        <item x="13152"/>
        <item x="5647"/>
        <item x="14952"/>
        <item x="6862"/>
        <item x="12945"/>
        <item x="2943"/>
        <item x="10958"/>
        <item x="4122"/>
        <item x="4288"/>
        <item x="1689"/>
        <item x="7402"/>
        <item x="7242"/>
        <item x="16967"/>
        <item x="7265"/>
        <item x="2072"/>
        <item x="1010"/>
        <item x="17894"/>
        <item x="8137"/>
        <item x="16422"/>
        <item x="2926"/>
        <item x="3215"/>
        <item x="14353"/>
        <item x="5752"/>
        <item x="17758"/>
        <item x="4728"/>
        <item x="4671"/>
        <item x="831"/>
        <item x="7872"/>
        <item x="5431"/>
        <item x="10422"/>
        <item x="13856"/>
        <item x="2026"/>
        <item x="13286"/>
        <item x="11784"/>
        <item x="17279"/>
        <item x="4377"/>
        <item x="11071"/>
        <item x="16897"/>
        <item x="11342"/>
        <item x="15608"/>
        <item x="10399"/>
        <item x="12272"/>
        <item x="15855"/>
        <item x="3362"/>
        <item x="3906"/>
        <item x="16184"/>
        <item x="9696"/>
        <item x="6671"/>
        <item x="2734"/>
        <item x="4202"/>
        <item x="7048"/>
        <item x="303"/>
        <item x="3609"/>
        <item x="64"/>
        <item x="11809"/>
        <item x="9310"/>
        <item x="8879"/>
        <item x="1135"/>
        <item x="14912"/>
        <item x="14826"/>
        <item x="18451"/>
        <item x="17041"/>
        <item x="11454"/>
        <item x="2569"/>
        <item x="78"/>
        <item x="16878"/>
        <item x="10401"/>
        <item x="17745"/>
        <item x="14129"/>
        <item x="9042"/>
        <item x="14679"/>
        <item x="1758"/>
        <item x="6578"/>
        <item x="9382"/>
        <item x="143"/>
        <item x="16237"/>
        <item x="18383"/>
        <item x="10943"/>
        <item x="9474"/>
        <item x="10230"/>
        <item x="14305"/>
        <item x="3190"/>
        <item x="1754"/>
        <item x="12864"/>
        <item x="10775"/>
        <item x="12409"/>
        <item x="14864"/>
        <item x="7367"/>
        <item x="10874"/>
        <item x="1806"/>
        <item x="2407"/>
        <item x="4993"/>
        <item x="15170"/>
        <item x="9002"/>
        <item x="16079"/>
        <item x="12951"/>
        <item x="10822"/>
        <item x="5375"/>
        <item x="4553"/>
        <item x="7113"/>
        <item x="12606"/>
        <item x="9470"/>
        <item x="6905"/>
        <item x="11857"/>
        <item x="2000"/>
        <item x="15162"/>
        <item x="4938"/>
        <item x="12286"/>
        <item x="15802"/>
        <item x="12646"/>
        <item x="11046"/>
        <item x="5282"/>
        <item x="16465"/>
        <item x="6464"/>
        <item x="13280"/>
        <item x="4654"/>
        <item x="15447"/>
        <item x="14622"/>
        <item x="6450"/>
        <item x="13952"/>
        <item x="3800"/>
        <item x="18726"/>
        <item x="17417"/>
        <item x="1103"/>
        <item x="4666"/>
        <item x="17750"/>
        <item x="6590"/>
        <item x="3287"/>
        <item x="10679"/>
        <item x="8089"/>
        <item x="6361"/>
        <item x="2649"/>
        <item x="16797"/>
        <item x="17296"/>
        <item x="16657"/>
        <item x="18231"/>
        <item x="2776"/>
        <item x="13831"/>
        <item x="15082"/>
        <item x="10848"/>
        <item x="16861"/>
        <item x="12241"/>
        <item x="9402"/>
        <item x="2271"/>
        <item x="9686"/>
        <item x="14666"/>
        <item x="14584"/>
        <item x="7440"/>
        <item x="6802"/>
        <item x="9422"/>
        <item x="9802"/>
        <item x="6824"/>
        <item x="8016"/>
        <item x="14895"/>
        <item x="11399"/>
        <item x="13746"/>
        <item x="14105"/>
        <item x="18038"/>
        <item x="10882"/>
        <item x="10520"/>
        <item x="3679"/>
        <item x="14417"/>
        <item x="12482"/>
        <item x="7087"/>
        <item x="5394"/>
        <item x="3734"/>
        <item x="8294"/>
        <item x="10122"/>
        <item x="6151"/>
        <item x="15326"/>
        <item x="12441"/>
        <item x="7641"/>
        <item x="15073"/>
        <item x="16056"/>
        <item x="5713"/>
        <item x="4009"/>
        <item x="7384"/>
        <item x="8246"/>
        <item x="3063"/>
        <item x="10894"/>
        <item x="16345"/>
        <item x="754"/>
        <item x="14586"/>
        <item x="526"/>
        <item x="15218"/>
        <item x="15118"/>
        <item x="17215"/>
        <item x="17568"/>
        <item x="12985"/>
        <item x="10497"/>
        <item x="9305"/>
        <item x="7544"/>
        <item x="3922"/>
        <item x="17889"/>
        <item x="666"/>
        <item x="255"/>
        <item x="7952"/>
        <item x="17303"/>
        <item x="16621"/>
        <item x="11769"/>
        <item x="6338"/>
        <item x="6871"/>
        <item x="3858"/>
        <item x="2318"/>
        <item x="3142"/>
        <item x="14608"/>
        <item x="3622"/>
        <item x="3842"/>
        <item x="4807"/>
        <item x="6250"/>
        <item x="670"/>
        <item x="1623"/>
        <item x="7834"/>
        <item x="3097"/>
        <item x="6974"/>
        <item x="3448"/>
        <item x="17174"/>
        <item x="4306"/>
        <item x="6657"/>
        <item x="5137"/>
        <item x="7238"/>
        <item x="15042"/>
        <item x="13334"/>
        <item x="7070"/>
        <item x="15648"/>
        <item x="13386"/>
        <item x="2887"/>
        <item x="6648"/>
        <item x="5878"/>
        <item x="9058"/>
        <item x="1530"/>
        <item x="686"/>
        <item x="681"/>
        <item x="3546"/>
        <item x="16103"/>
        <item x="4542"/>
        <item x="16431"/>
        <item x="9649"/>
        <item x="9128"/>
        <item x="18406"/>
        <item x="17847"/>
        <item x="5686"/>
        <item x="5490"/>
        <item x="1032"/>
        <item x="12850"/>
        <item x="1815"/>
        <item x="3642"/>
        <item x="5320"/>
        <item x="2392"/>
        <item x="8090"/>
        <item x="832"/>
        <item x="8759"/>
        <item x="17793"/>
        <item x="1352"/>
        <item x="1978"/>
        <item x="16693"/>
        <item x="5624"/>
        <item x="3248"/>
        <item x="13926"/>
        <item x="3440"/>
        <item x="2906"/>
        <item x="6393"/>
        <item x="282"/>
        <item x="2982"/>
        <item x="13944"/>
        <item x="6414"/>
        <item x="7838"/>
        <item x="4159"/>
        <item x="8098"/>
        <item x="17369"/>
        <item x="11072"/>
        <item x="2610"/>
        <item x="15257"/>
        <item x="6310"/>
        <item x="18472"/>
        <item x="5480"/>
        <item x="9449"/>
        <item x="12496"/>
        <item x="7616"/>
        <item x="5976"/>
        <item x="1719"/>
        <item x="8497"/>
        <item x="13882"/>
        <item x="6217"/>
        <item x="16310"/>
        <item x="7857"/>
        <item x="15034"/>
        <item x="8344"/>
        <item x="5434"/>
        <item x="4074"/>
        <item x="6130"/>
        <item x="5928"/>
        <item x="15110"/>
        <item x="15594"/>
        <item x="546"/>
        <item x="4170"/>
        <item x="7433"/>
        <item x="6607"/>
        <item x="10088"/>
        <item x="7248"/>
        <item x="9096"/>
        <item x="7930"/>
        <item x="7278"/>
        <item x="5042"/>
        <item x="14474"/>
        <item x="13846"/>
        <item x="766"/>
        <item x="17439"/>
        <item x="970"/>
        <item x="6265"/>
        <item x="16495"/>
        <item x="18011"/>
        <item x="16541"/>
        <item x="10431"/>
        <item x="5278"/>
        <item x="1670"/>
        <item x="3535"/>
        <item x="9025"/>
        <item x="914"/>
        <item x="17253"/>
        <item x="10575"/>
        <item x="3504"/>
        <item x="1104"/>
        <item x="9527"/>
        <item x="12257"/>
        <item x="13126"/>
        <item x="11678"/>
        <item x="1170"/>
        <item x="16005"/>
        <item x="9264"/>
        <item x="7098"/>
        <item x="9625"/>
        <item x="5504"/>
        <item x="2182"/>
        <item x="5695"/>
        <item x="847"/>
        <item x="1866"/>
        <item x="7951"/>
        <item x="14914"/>
        <item x="17153"/>
        <item x="3016"/>
        <item x="5346"/>
        <item x="8984"/>
        <item x="8662"/>
        <item x="14439"/>
        <item x="9530"/>
        <item x="7663"/>
        <item x="12904"/>
        <item x="12841"/>
        <item x="14921"/>
        <item x="10481"/>
        <item x="16743"/>
        <item x="5178"/>
        <item x="3383"/>
        <item x="11074"/>
        <item x="9362"/>
        <item x="11567"/>
        <item x="3982"/>
        <item x="16799"/>
        <item x="7969"/>
        <item x="10776"/>
        <item x="18708"/>
        <item x="14848"/>
        <item x="1398"/>
        <item x="14719"/>
        <item x="2662"/>
        <item x="17049"/>
        <item x="1314"/>
        <item x="14927"/>
        <item x="7262"/>
        <item x="3777"/>
        <item x="1559"/>
        <item x="8121"/>
        <item x="12064"/>
        <item x="10008"/>
        <item x="9114"/>
        <item x="5807"/>
        <item x="4134"/>
        <item x="12112"/>
        <item x="18458"/>
        <item x="12024"/>
        <item x="11274"/>
        <item x="199"/>
        <item x="12289"/>
        <item x="13394"/>
        <item x="7169"/>
        <item x="12265"/>
        <item x="9895"/>
        <item x="5591"/>
        <item x="10832"/>
        <item x="4911"/>
        <item x="13352"/>
        <item x="10274"/>
        <item x="12687"/>
        <item x="10446"/>
        <item x="3150"/>
        <item x="10143"/>
        <item x="15390"/>
        <item x="7526"/>
        <item x="9216"/>
        <item x="10201"/>
        <item x="3327"/>
        <item x="233"/>
        <item x="12522"/>
        <item x="7055"/>
        <item x="1009"/>
        <item x="4007"/>
        <item x="777"/>
        <item x="8223"/>
        <item x="14070"/>
        <item x="3159"/>
        <item x="10696"/>
        <item x="4974"/>
        <item x="14158"/>
        <item x="10454"/>
        <item x="18271"/>
        <item x="10042"/>
        <item x="1322"/>
        <item x="7095"/>
        <item x="6070"/>
        <item x="6394"/>
        <item x="7217"/>
        <item x="17775"/>
        <item x="16216"/>
        <item x="15239"/>
        <item x="12824"/>
        <item x="8513"/>
        <item x="5783"/>
        <item x="5129"/>
        <item x="17686"/>
        <item x="17095"/>
        <item x="6168"/>
        <item x="18347"/>
        <item x="742"/>
        <item x="8630"/>
        <item x="4680"/>
        <item x="12182"/>
        <item x="4689"/>
        <item x="13222"/>
        <item x="11609"/>
        <item x="66"/>
        <item x="13826"/>
        <item x="15438"/>
        <item x="5482"/>
        <item x="9849"/>
        <item x="12920"/>
        <item x="13992"/>
        <item x="4153"/>
        <item x="6214"/>
        <item x="11457"/>
        <item x="18232"/>
        <item x="2352"/>
        <item x="12896"/>
        <item x="11832"/>
        <item x="5296"/>
        <item x="3314"/>
        <item x="10767"/>
        <item x="8993"/>
        <item x="7218"/>
        <item x="14184"/>
        <item x="2991"/>
        <item x="11439"/>
        <item x="14503"/>
        <item x="1838"/>
        <item x="8330"/>
        <item x="17710"/>
        <item x="10592"/>
        <item x="11865"/>
        <item x="7679"/>
        <item x="2497"/>
        <item x="944"/>
        <item x="11889"/>
        <item x="11977"/>
        <item x="16449"/>
        <item x="12938"/>
        <item x="15887"/>
        <item x="7744"/>
        <item x="14234"/>
        <item x="458"/>
        <item x="8206"/>
        <item x="8418"/>
        <item x="14154"/>
        <item x="5200"/>
        <item x="6038"/>
        <item x="12680"/>
        <item x="13762"/>
        <item x="6040"/>
        <item x="3178"/>
        <item x="18030"/>
        <item x="13376"/>
        <item x="11910"/>
        <item x="8694"/>
        <item x="8978"/>
        <item x="10959"/>
        <item x="8240"/>
        <item x="11343"/>
        <item x="9545"/>
        <item x="18524"/>
        <item x="18464"/>
        <item x="6992"/>
        <item x="4470"/>
        <item x="15665"/>
        <item x="14039"/>
        <item x="3536"/>
        <item x="2767"/>
        <item x="9383"/>
        <item x="3238"/>
        <item x="3502"/>
        <item x="11666"/>
        <item x="6777"/>
        <item x="8711"/>
        <item x="2857"/>
        <item x="1544"/>
        <item x="3120"/>
        <item x="614"/>
        <item x="14150"/>
        <item x="18490"/>
        <item x="2720"/>
        <item x="16320"/>
        <item x="5311"/>
        <item x="10231"/>
        <item x="14081"/>
        <item x="4065"/>
        <item x="11017"/>
        <item x="14930"/>
        <item x="1383"/>
        <item x="10615"/>
        <item x="1058"/>
        <item x="7895"/>
        <item x="1335"/>
        <item x="17797"/>
        <item x="79"/>
        <item x="18076"/>
        <item x="9728"/>
        <item x="14138"/>
        <item x="1786"/>
        <item x="3490"/>
        <item x="5758"/>
        <item x="13838"/>
        <item x="6152"/>
        <item x="18183"/>
        <item x="18526"/>
        <item x="6982"/>
        <item x="3066"/>
        <item x="18106"/>
        <item x="4655"/>
        <item x="2553"/>
        <item x="7790"/>
        <item x="9888"/>
        <item x="1321"/>
        <item x="13287"/>
        <item x="2726"/>
        <item x="9633"/>
        <item x="6934"/>
        <item x="12097"/>
        <item x="7610"/>
        <item x="16775"/>
        <item x="11354"/>
        <item x="17615"/>
        <item x="12416"/>
        <item x="16727"/>
        <item x="11240"/>
        <item x="14288"/>
        <item x="17726"/>
        <item x="11114"/>
        <item x="12041"/>
        <item x="12816"/>
        <item x="2328"/>
        <item x="8001"/>
        <item x="15840"/>
        <item x="13873"/>
        <item x="13490"/>
        <item x="10110"/>
        <item x="4408"/>
        <item x="8342"/>
        <item x="17221"/>
        <item x="263"/>
        <item x="16517"/>
        <item x="16870"/>
        <item x="5682"/>
        <item x="3296"/>
        <item x="18398"/>
        <item x="7281"/>
        <item x="12126"/>
        <item x="11047"/>
        <item x="3186"/>
        <item x="6928"/>
        <item x="16717"/>
        <item x="13735"/>
        <item x="10823"/>
        <item x="10977"/>
        <item x="8536"/>
        <item x="6942"/>
        <item x="266"/>
        <item x="17102"/>
        <item x="10423"/>
        <item x="112"/>
        <item x="17987"/>
        <item x="1470"/>
        <item x="12374"/>
        <item x="1129"/>
        <item x="1919"/>
        <item x="18503"/>
        <item x="9249"/>
        <item x="14454"/>
        <item x="7618"/>
        <item x="8816"/>
        <item x="18194"/>
        <item x="14702"/>
        <item x="10838"/>
        <item x="503"/>
        <item x="14368"/>
        <item x="13218"/>
        <item x="3465"/>
        <item x="7026"/>
        <item x="10895"/>
        <item x="9590"/>
        <item x="176"/>
        <item x="2033"/>
        <item x="1962"/>
        <item x="17047"/>
        <item x="10800"/>
        <item x="12216"/>
        <item x="226"/>
        <item x="11574"/>
        <item x="13602"/>
        <item x="4760"/>
        <item x="12090"/>
        <item x="2927"/>
        <item x="4256"/>
        <item x="17488"/>
        <item x="3582"/>
        <item x="13017"/>
        <item x="13842"/>
        <item x="1762"/>
        <item x="15474"/>
        <item x="9913"/>
        <item x="14306"/>
        <item x="17832"/>
        <item x="1807"/>
        <item x="8752"/>
        <item x="6591"/>
        <item x="8270"/>
        <item x="10640"/>
        <item x="16472"/>
        <item x="17576"/>
        <item x="9289"/>
        <item x="13462"/>
        <item x="15534"/>
        <item x="11513"/>
        <item x="4286"/>
        <item x="590"/>
        <item x="18147"/>
        <item x="13642"/>
        <item x="12647"/>
        <item x="10534"/>
        <item x="8670"/>
        <item x="12569"/>
        <item x="12143"/>
        <item x="4606"/>
        <item x="5065"/>
        <item x="11704"/>
        <item x="6962"/>
        <item x="9423"/>
        <item x="13135"/>
        <item x="15327"/>
        <item x="16622"/>
        <item x="15858"/>
        <item x="2502"/>
        <item x="7370"/>
        <item x="17960"/>
        <item x="11041"/>
        <item x="5342"/>
        <item x="11370"/>
        <item x="3224"/>
        <item x="14928"/>
        <item x="9538"/>
        <item x="8295"/>
        <item x="11488"/>
        <item x="14088"/>
        <item x="7354"/>
        <item x="16672"/>
        <item x="13272"/>
        <item x="8802"/>
        <item x="7178"/>
        <item x="10585"/>
        <item x="3310"/>
        <item x="9311"/>
        <item x="16694"/>
        <item x="922"/>
        <item x="15119"/>
        <item x="17871"/>
        <item x="608"/>
        <item x="18723"/>
        <item x="14434"/>
        <item x="7239"/>
        <item x="2904"/>
        <item x="9786"/>
        <item x="17365"/>
        <item x="14022"/>
        <item x="18480"/>
        <item x="6598"/>
        <item x="13010"/>
        <item x="6016"/>
        <item x="2735"/>
        <item x="16862"/>
        <item x="5550"/>
        <item x="15982"/>
        <item x="11761"/>
        <item x="6863"/>
        <item x="6977"/>
        <item x="16415"/>
        <item x="129"/>
        <item x="11258"/>
        <item x="13089"/>
        <item x="8152"/>
        <item x="16175"/>
        <item x="3664"/>
        <item x="18710"/>
        <item x="7992"/>
        <item x="14350"/>
        <item x="12584"/>
        <item x="12466"/>
        <item x="6240"/>
        <item x="2998"/>
        <item x="5648"/>
        <item x="1152"/>
        <item x="2654"/>
        <item x="16761"/>
        <item x="13720"/>
        <item x="9714"/>
        <item x="4785"/>
        <item x="15366"/>
        <item x="13414"/>
        <item x="2873"/>
        <item x="11455"/>
        <item x="15025"/>
        <item x="16991"/>
        <item x="6434"/>
        <item x="16640"/>
        <item x="1929"/>
        <item x="7279"/>
        <item x="1759"/>
        <item x="6022"/>
        <item x="14878"/>
        <item x="15454"/>
        <item x="18218"/>
        <item x="527"/>
        <item x="7839"/>
        <item x="10904"/>
        <item x="50"/>
        <item x="2742"/>
        <item x="15433"/>
        <item x="10834"/>
        <item x="9504"/>
        <item x="4673"/>
        <item x="361"/>
        <item x="4201"/>
        <item x="878"/>
        <item x="15137"/>
        <item x="5161"/>
        <item x="560"/>
        <item x="17817"/>
        <item x="13562"/>
        <item x="3462"/>
        <item x="4842"/>
        <item x="7106"/>
        <item x="14432"/>
        <item x="6809"/>
        <item x="8886"/>
        <item x="8414"/>
        <item x="6878"/>
        <item x="9471"/>
        <item x="18111"/>
        <item x="9414"/>
        <item x="7590"/>
        <item x="394"/>
        <item x="11144"/>
        <item x="5377"/>
        <item x="1030"/>
        <item x="5826"/>
        <item x="4406"/>
        <item x="4318"/>
        <item x="5518"/>
        <item x="7658"/>
        <item x="13800"/>
        <item x="10537"/>
        <item x="5382"/>
        <item x="782"/>
        <item x="3191"/>
        <item x="606"/>
        <item x="17968"/>
        <item x="17633"/>
        <item x="16238"/>
        <item x="16329"/>
        <item x="12287"/>
        <item x="6898"/>
        <item x="17966"/>
        <item x="10144"/>
        <item x="16615"/>
        <item x="12607"/>
        <item x="7514"/>
        <item x="16006"/>
        <item x="16160"/>
        <item x="7584"/>
        <item x="18322"/>
        <item x="13122"/>
        <item x="9054"/>
        <item x="11406"/>
        <item x="974"/>
        <item x="13178"/>
        <item x="80"/>
        <item x="6114"/>
        <item x="687"/>
        <item x="16798"/>
        <item x="168"/>
        <item x="8830"/>
        <item x="7960"/>
        <item x="11105"/>
        <item x="249"/>
        <item x="5922"/>
        <item x="9758"/>
        <item x="6311"/>
        <item x="14623"/>
        <item x="7632"/>
        <item x="14458"/>
        <item x="5687"/>
        <item x="11662"/>
        <item x="1040"/>
        <item x="14544"/>
        <item x="3202"/>
        <item x="9234"/>
        <item x="2663"/>
        <item x="9417"/>
        <item x="12137"/>
        <item x="18487"/>
        <item x="6952"/>
        <item x="15742"/>
        <item x="952"/>
        <item x="1590"/>
        <item x="11792"/>
        <item x="7158"/>
        <item x="166"/>
        <item x="13937"/>
        <item x="10118"/>
        <item x="14934"/>
        <item x="18062"/>
        <item x="17791"/>
        <item x="18131"/>
        <item x="710"/>
        <item x="3386"/>
        <item x="16157"/>
        <item x="10582"/>
        <item x="18184"/>
        <item x="478"/>
        <item x="12538"/>
        <item x="15111"/>
        <item x="13081"/>
        <item x="8392"/>
        <item x="1202"/>
        <item x="10002"/>
        <item x="14530"/>
        <item x="2983"/>
        <item x="7392"/>
        <item x="10447"/>
        <item x="12866"/>
        <item x="16143"/>
        <item x="14832"/>
        <item x="2729"/>
        <item x="12382"/>
        <item x="17349"/>
        <item x="15391"/>
        <item x="17687"/>
        <item x="6801"/>
        <item x="7720"/>
        <item x="11679"/>
        <item x="9687"/>
        <item x="8914"/>
        <item x="7550"/>
        <item x="15297"/>
        <item x="6975"/>
        <item x="1618"/>
        <item x="7230"/>
        <item x="9010"/>
        <item x="3151"/>
        <item x="16263"/>
        <item x="5730"/>
        <item x="13927"/>
        <item x="16773"/>
        <item x="281"/>
        <item x="16912"/>
        <item x="4136"/>
        <item x="17023"/>
        <item x="2081"/>
        <item x="15414"/>
        <item x="5830"/>
        <item x="10305"/>
        <item x="15272"/>
        <item x="377"/>
        <item x="14090"/>
        <item x="6415"/>
        <item x="767"/>
        <item x="15134"/>
        <item x="4825"/>
        <item x="5570"/>
        <item x="12880"/>
        <item x="17437"/>
        <item x="2018"/>
        <item x="6730"/>
        <item x="1802"/>
        <item x="6432"/>
        <item x="9489"/>
        <item x="17254"/>
        <item x="10814"/>
        <item x="3808"/>
        <item x="8840"/>
        <item x="18491"/>
        <item x="2183"/>
        <item x="18678"/>
        <item x="15258"/>
        <item x="3706"/>
        <item x="3735"/>
        <item x="3623"/>
        <item x="4446"/>
        <item x="17920"/>
        <item x="7527"/>
        <item x="11394"/>
        <item x="12602"/>
        <item x="4135"/>
        <item x="15222"/>
        <item x="8064"/>
        <item x="12814"/>
        <item x="6071"/>
        <item x="3254"/>
        <item x="4438"/>
        <item x="2790"/>
        <item x="13166"/>
        <item x="46"/>
        <item x="5879"/>
        <item x="4945"/>
        <item x="15962"/>
        <item x="1809"/>
        <item x="5279"/>
        <item x="13847"/>
        <item x="10352"/>
        <item x="18019"/>
        <item x="12072"/>
        <item x="402"/>
        <item x="14065"/>
        <item x="16609"/>
        <item x="16509"/>
        <item x="5558"/>
        <item x="15232"/>
        <item x="8247"/>
        <item x="9946"/>
        <item x="11248"/>
        <item x="6560"/>
        <item x="1344"/>
        <item x="15377"/>
        <item x="7263"/>
        <item x="1399"/>
        <item x="2321"/>
        <item x="3518"/>
        <item x="9502"/>
        <item x="743"/>
        <item x="3394"/>
        <item x="7071"/>
        <item x="18706"/>
        <item x="1608"/>
        <item x="13335"/>
        <item x="2953"/>
        <item x="5354"/>
        <item x="14798"/>
        <item x="8482"/>
        <item x="9850"/>
        <item x="17917"/>
        <item x="5025"/>
        <item x="12790"/>
        <item x="3143"/>
        <item x="15890"/>
        <item x="671"/>
        <item x="1438"/>
        <item x="14206"/>
        <item x="2319"/>
        <item x="6128"/>
        <item x="7128"/>
        <item x="12782"/>
        <item x="8225"/>
        <item x="13664"/>
        <item x="4471"/>
        <item x="6039"/>
        <item x="12738"/>
        <item x="3414"/>
        <item x="16817"/>
        <item x="10258"/>
        <item x="1174"/>
        <item x="4538"/>
        <item x="3983"/>
        <item x="7706"/>
        <item x="1713"/>
        <item x="14409"/>
        <item x="14210"/>
        <item x="2641"/>
        <item x="2534"/>
        <item x="16791"/>
        <item x="12849"/>
        <item x="6215"/>
        <item x="17104"/>
        <item x="9878"/>
        <item x="11026"/>
        <item x="7522"/>
        <item x="8352"/>
        <item x="734"/>
        <item x="6112"/>
        <item x="6634"/>
        <item x="13464"/>
        <item x="18280"/>
        <item x="10168"/>
        <item x="4543"/>
        <item x="1944"/>
        <item x="15745"/>
        <item x="11486"/>
        <item x="12366"/>
        <item x="14786"/>
        <item x="1218"/>
        <item x="6702"/>
        <item x="4686"/>
        <item x="8806"/>
        <item x="17798"/>
        <item x="4975"/>
        <item x="1671"/>
        <item x="18631"/>
        <item x="5858"/>
        <item x="3239"/>
        <item x="4144"/>
        <item x="2262"/>
        <item x="12678"/>
        <item x="8280"/>
        <item x="105"/>
        <item x="17119"/>
        <item x="10714"/>
        <item x="17197"/>
        <item x="14193"/>
        <item x="14159"/>
        <item x="11014"/>
        <item x="2512"/>
        <item x="16527"/>
        <item x="13090"/>
        <item x="6584"/>
        <item x="8034"/>
        <item x="12722"/>
        <item x="7736"/>
        <item x="17545"/>
        <item x="4208"/>
        <item x="3784"/>
        <item x="2727"/>
        <item x="16933"/>
        <item x="4502"/>
        <item x="6935"/>
        <item x="16129"/>
        <item x="470"/>
        <item x="4366"/>
        <item x="5650"/>
        <item x="13127"/>
        <item x="4249"/>
        <item x="15439"/>
        <item x="5930"/>
        <item x="14809"/>
        <item x="3344"/>
        <item x="10953"/>
        <item x="8674"/>
        <item x="11126"/>
        <item x="13770"/>
        <item x="18159"/>
        <item x="18040"/>
        <item x="8704"/>
        <item x="6192"/>
        <item x="12726"/>
        <item x="3593"/>
        <item x="16542"/>
        <item x="9424"/>
        <item x="9785"/>
        <item x="14448"/>
        <item x="14071"/>
        <item x="10929"/>
        <item x="5264"/>
        <item x="2010"/>
        <item x="8663"/>
        <item x="13839"/>
        <item x="15566"/>
        <item x="6880"/>
        <item x="10238"/>
        <item x="6272"/>
        <item x="9591"/>
        <item x="14473"/>
        <item x="18164"/>
        <item x="802"/>
        <item x="15400"/>
        <item x="17861"/>
        <item x="17376"/>
        <item x="4222"/>
        <item x="3976"/>
        <item x="9582"/>
        <item x="18359"/>
        <item x="5344"/>
        <item x="7409"/>
        <item x="14097"/>
        <item x="2985"/>
        <item x="1714"/>
        <item x="10312"/>
        <item x="6306"/>
        <item x="14310"/>
        <item x="1662"/>
        <item x="721"/>
        <item x="16552"/>
        <item x="8024"/>
        <item x="18210"/>
        <item x="11320"/>
        <item x="12754"/>
        <item x="9680"/>
        <item x="6785"/>
        <item x="14151"/>
        <item x="9720"/>
        <item x="16447"/>
        <item x="10302"/>
        <item x="6134"/>
        <item x="13522"/>
        <item x="17493"/>
        <item x="13606"/>
        <item x="10080"/>
        <item x="1390"/>
        <item x="8271"/>
        <item x="9112"/>
        <item x="12770"/>
        <item x="2594"/>
        <item x="6185"/>
        <item x="18380"/>
        <item x="12498"/>
        <item x="16208"/>
        <item x="14224"/>
        <item x="10522"/>
        <item x="18096"/>
        <item x="14162"/>
        <item x="16664"/>
        <item x="2400"/>
        <item x="6625"/>
        <item x="13192"/>
        <item x="12127"/>
        <item x="17613"/>
        <item x="3194"/>
        <item x="18314"/>
        <item x="8616"/>
        <item x="1642"/>
        <item x="7928"/>
        <item x="4790"/>
        <item x="10455"/>
        <item x="15833"/>
        <item x="3810"/>
        <item x="3874"/>
        <item x="7350"/>
        <item x="9298"/>
        <item x="17341"/>
        <item x="10535"/>
        <item x="11097"/>
        <item x="8343"/>
        <item x="16655"/>
        <item x="5776"/>
        <item x="9138"/>
        <item x="2774"/>
        <item x="110"/>
        <item x="8438"/>
        <item x="13223"/>
        <item x="14703"/>
        <item x="16225"/>
        <item x="18682"/>
        <item x="17728"/>
        <item x="7297"/>
        <item x="9864"/>
        <item x="12546"/>
        <item x="15535"/>
        <item x="8030"/>
        <item x="15018"/>
        <item x="1496"/>
        <item x="17257"/>
        <item x="6640"/>
        <item x="6983"/>
        <item x="7770"/>
        <item x="5216"/>
        <item x="3583"/>
        <item x="13745"/>
        <item x="12128"/>
        <item x="9762"/>
        <item x="18430"/>
        <item x="5410"/>
        <item x="5081"/>
        <item x="5759"/>
        <item x="17869"/>
        <item x="7009"/>
        <item x="2999"/>
        <item x="14642"/>
        <item x="5422"/>
        <item x="2968"/>
        <item x="8631"/>
        <item x="12183"/>
        <item x="5710"/>
        <item x="16381"/>
        <item x="7791"/>
        <item x="13736"/>
        <item x="1839"/>
        <item x="11514"/>
        <item x="8671"/>
        <item x="12801"/>
        <item x="7226"/>
        <item x="7057"/>
        <item x="5626"/>
        <item x="8695"/>
        <item x="16518"/>
        <item x="18384"/>
        <item x="11408"/>
        <item x="17768"/>
        <item x="11575"/>
        <item x="3278"/>
        <item x="4454"/>
        <item x="11776"/>
        <item x="2672"/>
        <item x="1305"/>
        <item x="5926"/>
        <item x="3897"/>
        <item x="16544"/>
        <item x="13409"/>
        <item x="14008"/>
        <item x="11502"/>
        <item x="16943"/>
        <item x="3760"/>
        <item x="18239"/>
        <item x="13913"/>
        <item x="18402"/>
        <item x="10560"/>
        <item x="5256"/>
        <item x="12302"/>
        <item x="15985"/>
        <item x="18668"/>
        <item x="14441"/>
        <item x="4287"/>
        <item x="15234"/>
        <item x="17512"/>
        <item x="17519"/>
        <item x="8624"/>
        <item x="15456"/>
        <item x="13806"/>
        <item x="3570"/>
        <item x="625"/>
        <item x="16453"/>
        <item x="15114"/>
        <item x="1648"/>
        <item x="8207"/>
        <item x="297"/>
        <item x="14680"/>
        <item x="15758"/>
        <item x="879"/>
        <item x="13463"/>
        <item x="18291"/>
        <item x="16511"/>
        <item x="7210"/>
        <item x="783"/>
        <item x="12542"/>
        <item x="8777"/>
        <item x="11810"/>
        <item x="850"/>
        <item x="17941"/>
        <item x="1057"/>
        <item x="615"/>
        <item x="14023"/>
        <item x="10858"/>
        <item x="3503"/>
        <item x="5343"/>
        <item x="11840"/>
        <item x="12105"/>
        <item x="4424"/>
        <item x="6570"/>
        <item x="15784"/>
        <item x="11849"/>
        <item x="7818"/>
        <item x="1526"/>
        <item x="4418"/>
        <item x="9568"/>
        <item x="9144"/>
        <item x="5302"/>
        <item x="11441"/>
        <item x="15367"/>
        <item x="11911"/>
        <item x="13502"/>
        <item x="13320"/>
        <item x="4622"/>
        <item x="17845"/>
        <item x="13504"/>
        <item x="7630"/>
        <item x="16701"/>
        <item x="2358"/>
        <item x="12702"/>
        <item x="8009"/>
        <item x="13374"/>
        <item x="10839"/>
        <item x="7591"/>
        <item x="16718"/>
        <item x="2217"/>
        <item x="14351"/>
        <item x="8160"/>
        <item x="9880"/>
        <item x="662"/>
        <item x="13905"/>
        <item x="16213"/>
        <item x="11360"/>
        <item x="15513"/>
        <item x="8415"/>
        <item x="3473"/>
        <item x="6943"/>
        <item x="3680"/>
        <item x="16816"/>
        <item x="3638"/>
        <item x="18482"/>
        <item x="6406"/>
        <item x="17983"/>
        <item x="5552"/>
        <item x="1120"/>
        <item x="12198"/>
        <item x="9137"/>
        <item x="18618"/>
        <item x="17222"/>
        <item x="12457"/>
        <item x="5551"/>
        <item x="17301"/>
        <item x="18195"/>
        <item x="2655"/>
        <item x="13153"/>
        <item x="12033"/>
        <item x="15743"/>
        <item x="12375"/>
        <item x="14990"/>
        <item x="9360"/>
        <item x="7902"/>
        <item x="8249"/>
        <item x="16645"/>
        <item x="824"/>
        <item x="15856"/>
        <item x="3649"/>
        <item x="10632"/>
        <item x="16968"/>
        <item x="15385"/>
        <item x="18042"/>
        <item x="4737"/>
        <item x="13857"/>
        <item x="10721"/>
        <item x="16158"/>
        <item x="14486"/>
        <item x="10025"/>
        <item x="15600"/>
        <item x="4326"/>
        <item x="10111"/>
        <item x="13262"/>
        <item x="11663"/>
        <item x="8831"/>
        <item x="1665"/>
        <item x="17911"/>
        <item x="5230"/>
        <item x="2503"/>
        <item x="12472"/>
        <item x="5214"/>
        <item x="14334"/>
        <item x="11304"/>
        <item x="13056"/>
        <item x="479"/>
        <item x="6048"/>
        <item x="2993"/>
        <item x="2934"/>
        <item x="6840"/>
        <item x="1471"/>
        <item x="10102"/>
        <item x="1280"/>
        <item x="591"/>
        <item x="16351"/>
        <item x="15415"/>
        <item x="15976"/>
        <item x="10368"/>
        <item x="9055"/>
        <item x="16136"/>
        <item x="14879"/>
        <item x="15455"/>
        <item x="4607"/>
        <item x="10160"/>
        <item x="7785"/>
        <item x="14886"/>
        <item x="18514"/>
        <item x="2272"/>
        <item x="11278"/>
        <item x="8887"/>
        <item x="4319"/>
        <item x="13424"/>
        <item x="14455"/>
        <item x="17128"/>
        <item x="441"/>
        <item x="167"/>
        <item x="368"/>
        <item x="4407"/>
        <item x="576"/>
        <item x="4430"/>
        <item x="18531"/>
        <item x="4841"/>
        <item x="16751"/>
        <item x="15016"/>
        <item x="2073"/>
        <item x="6208"/>
        <item x="14976"/>
        <item x="6879"/>
        <item x="9296"/>
        <item x="3568"/>
        <item x="2296"/>
        <item x="17366"/>
        <item x="18051"/>
        <item x="12993"/>
        <item x="10406"/>
        <item x="12815"/>
        <item x="6"/>
        <item x="6897"/>
        <item x="15688"/>
        <item x="11407"/>
        <item x="12598"/>
        <item x="8664"/>
        <item x="16597"/>
        <item x="14328"/>
        <item x="5519"/>
        <item x="5800"/>
        <item x="16245"/>
        <item x="1566"/>
        <item x="14935"/>
        <item x="7873"/>
        <item x="13318"/>
        <item x="17736"/>
        <item x="38"/>
        <item x="3390"/>
        <item x="7159"/>
        <item x="8118"/>
        <item x="5670"/>
        <item x="5070"/>
        <item x="18502"/>
        <item x="4729"/>
        <item x="3366"/>
        <item x="17383"/>
        <item x="3311"/>
        <item x="3710"/>
        <item x="5600"/>
        <item x="4439"/>
        <item x="4062"/>
        <item x="9759"/>
        <item x="4976"/>
        <item x="6494"/>
        <item x="6256"/>
        <item x="2791"/>
        <item x="15862"/>
        <item x="10119"/>
        <item x="13608"/>
        <item x="6023"/>
        <item x="6599"/>
        <item x="3958"/>
        <item x="14913"/>
        <item x="16989"/>
        <item x="4278"/>
        <item x="16119"/>
        <item x="5574"/>
        <item x="9920"/>
        <item x="9697"/>
        <item x="15135"/>
        <item x="15654"/>
        <item x="13094"/>
        <item x="7670"/>
        <item x="18067"/>
        <item x="15609"/>
        <item x="607"/>
        <item x="13415"/>
        <item x="1920"/>
        <item x="15278"/>
        <item x="10630"/>
        <item x="2743"/>
        <item x="14270"/>
        <item x="11094"/>
        <item x="118"/>
        <item x="1392"/>
        <item x="13182"/>
        <item x="1031"/>
        <item x="65"/>
        <item x="12448"/>
        <item x="2408"/>
        <item x="12865"/>
        <item x="14799"/>
        <item x="9503"/>
        <item x="711"/>
        <item x="481"/>
        <item x="9830"/>
        <item x="16151"/>
        <item x="13281"/>
        <item x="2152"/>
        <item x="17350"/>
        <item x="3519"/>
        <item x="10006"/>
        <item x="3463"/>
        <item x="13961"/>
        <item x="6422"/>
        <item x="8726"/>
        <item x="6424"/>
        <item x="13000"/>
        <item x="18214"/>
        <item x="12383"/>
        <item x="3126"/>
        <item x="12176"/>
        <item x="10815"/>
        <item x="18326"/>
        <item x="16080"/>
        <item x="5559"/>
        <item x="47"/>
        <item x="5304"/>
        <item x="4289"/>
        <item x="8054"/>
        <item x="4447"/>
        <item x="11785"/>
        <item x="4081"/>
        <item x="5120"/>
        <item x="12273"/>
        <item x="8510"/>
        <item x="17413"/>
        <item x="1591"/>
        <item x="7654"/>
        <item x="13953"/>
        <item x="7385"/>
        <item x="8017"/>
        <item x="5383"/>
        <item x="4648"/>
        <item x="992"/>
        <item x="14696"/>
        <item x="975"/>
        <item x="18515"/>
        <item x="9415"/>
        <item x="8286"/>
        <item x="1065"/>
        <item x="9583"/>
        <item x="16173"/>
        <item x="1175"/>
        <item x="1048"/>
        <item x="13518"/>
        <item x="10521"/>
        <item x="9262"/>
        <item x="13534"/>
        <item x="8686"/>
        <item x="3415"/>
        <item x="12783"/>
        <item x="11174"/>
        <item x="10158"/>
        <item x="1926"/>
        <item x="12367"/>
        <item x="17438"/>
        <item x="14953"/>
        <item x="11487"/>
        <item x="4896"/>
        <item x="14865"/>
        <item x="6166"/>
        <item x="10583"/>
        <item x="2263"/>
        <item x="14496"/>
        <item x="17198"/>
        <item x="14585"/>
        <item x="7231"/>
        <item x="3110"/>
        <item x="2758"/>
        <item x="206"/>
        <item x="2190"/>
        <item x="201"/>
        <item x="12200"/>
        <item x="18294"/>
        <item x="9879"/>
        <item x="18094"/>
        <item x="7551"/>
        <item x="1014"/>
        <item x="12638"/>
        <item x="11112"/>
        <item x="5625"/>
        <item x="7049"/>
        <item x="1792"/>
        <item x="1486"/>
        <item x="7545"/>
        <item x="17918"/>
        <item x="15294"/>
        <item x="1680"/>
        <item x="5494"/>
        <item x="13607"/>
        <item x="5750"/>
        <item x="6703"/>
        <item x="13768"/>
        <item x="11015"/>
        <item x="17280"/>
        <item x="5753"/>
        <item x="8672"/>
        <item x="17848"/>
        <item x="16909"/>
        <item x="3255"/>
        <item x="15649"/>
        <item x="12888"/>
        <item x="3801"/>
        <item x="12791"/>
        <item x="1424"/>
        <item x="1439"/>
        <item x="4503"/>
        <item x="5831"/>
        <item x="10849"/>
        <item x="12206"/>
        <item x="17216"/>
        <item x="4687"/>
        <item x="8328"/>
        <item x="11974"/>
        <item x="13167"/>
        <item x="8872"/>
        <item x="833"/>
        <item x="18411"/>
        <item x="7944"/>
        <item x="14984"/>
        <item x="5352"/>
        <item x="1192"/>
        <item x="16774"/>
        <item x="13654"/>
        <item x="3966"/>
        <item x="5321"/>
        <item x="17199"/>
        <item x="3486"/>
        <item x="111"/>
        <item x="9129"/>
        <item x="2001"/>
        <item x="2535"/>
        <item x="8985"/>
        <item x="5711"/>
        <item x="2510"/>
        <item x="14480"/>
        <item x="15223"/>
        <item x="12497"/>
        <item x="7441"/>
        <item x="13704"/>
        <item x="6576"/>
        <item x="9710"/>
        <item x="13670"/>
        <item x="286"/>
        <item x="1024"/>
        <item x="17335"/>
        <item x="13728"/>
        <item x="14311"/>
        <item x="3249"/>
        <item x="6465"/>
        <item x="13190"/>
        <item x="4223"/>
        <item x="2422"/>
        <item x="398"/>
        <item x="1391"/>
        <item x="16510"/>
        <item x="11846"/>
        <item x="14992"/>
        <item x="5505"/>
        <item x="7566"/>
        <item x="10040"/>
        <item x="2777"/>
        <item x="3505"/>
        <item x="7302"/>
        <item x="6912"/>
        <item x="13256"/>
        <item x="15958"/>
        <item x="15759"/>
        <item x="735"/>
        <item x="15710"/>
        <item x="6825"/>
        <item x="7953"/>
        <item x="17846"/>
        <item x="10504"/>
        <item x="8807"/>
        <item x="894"/>
        <item x="3449"/>
        <item x="12113"/>
        <item x="2630"/>
        <item x="15246"/>
        <item x="496"/>
        <item x="8974"/>
        <item x="8345"/>
        <item x="471"/>
        <item x="16744"/>
        <item x="16141"/>
        <item x="1752"/>
        <item x="13014"/>
        <item x="9638"/>
        <item x="16999"/>
        <item x="12727"/>
        <item x="4280"/>
        <item x="16133"/>
        <item x="14207"/>
        <item x="18602"/>
        <item x="10438"/>
        <item x="13375"/>
        <item x="17962"/>
        <item x="4560"/>
        <item x="3870"/>
        <item x="5902"/>
        <item x="10777"/>
        <item x="17942"/>
        <item x="4367"/>
        <item x="16432"/>
        <item x="14609"/>
        <item x="11073"/>
        <item x="11127"/>
        <item x="4798"/>
        <item x="13945"/>
        <item x="10270"/>
        <item x="12679"/>
        <item x="6649"/>
        <item x="9097"/>
        <item x="2390"/>
        <item x="10239"/>
        <item x="1328"/>
        <item x="10833"/>
        <item x="17631"/>
        <item x="1118"/>
        <item x="16800"/>
        <item x="4791"/>
        <item x="4862"/>
        <item x="11648"/>
        <item x="3639"/>
        <item x="10089"/>
        <item x="17440"/>
        <item x="11744"/>
        <item x="4455"/>
        <item x="16934"/>
        <item x="5977"/>
        <item x="18254"/>
        <item x="16382"/>
        <item x="14816"/>
        <item x="10912"/>
        <item x="5481"/>
        <item x="6169"/>
        <item x="120"/>
        <item x="12025"/>
        <item x="10062"/>
        <item x="16214"/>
        <item x="12543"/>
        <item x="6736"/>
        <item x="14374"/>
        <item x="1105"/>
        <item x="1663"/>
        <item x="2622"/>
        <item x="11038"/>
        <item x="2393"/>
        <item x="8454"/>
        <item x="4623"/>
        <item x="17494"/>
        <item x="3441"/>
        <item x="13112"/>
        <item x="5303"/>
        <item x="9430"/>
        <item x="5927"/>
        <item x="1033"/>
        <item x="5166"/>
        <item x="4536"/>
        <item x="17614"/>
        <item x="10622"/>
        <item x="14782"/>
        <item x="15567"/>
        <item x="11328"/>
        <item x="6407"/>
        <item x="14670"/>
        <item x="17862"/>
        <item x="17870"/>
        <item x="102"/>
        <item x="1016"/>
        <item x="16454"/>
        <item x="5423"/>
        <item x="6358"/>
        <item x="12905"/>
        <item x="18486"/>
        <item x="11206"/>
        <item x="4870"/>
        <item x="5297"/>
        <item x="2888"/>
        <item x="2846"/>
        <item x="2544"/>
        <item x="9272"/>
        <item x="15606"/>
        <item x="17304"/>
        <item x="1230"/>
        <item x="4681"/>
        <item x="14849"/>
        <item x="9265"/>
        <item x="7617"/>
        <item x="16479"/>
        <item x="2030"/>
        <item x="663"/>
        <item x="1222"/>
        <item x="2359"/>
        <item x="14000"/>
        <item x="12230"/>
        <item x="16104"/>
        <item x="3017"/>
        <item x="12897"/>
        <item x="8056"/>
        <item x="3590"/>
        <item x="13630"/>
        <item x="12681"/>
        <item x="10009"/>
        <item x="16493"/>
        <item x="12703"/>
        <item x="18647"/>
        <item x="534"/>
        <item x="2230"/>
        <item x="1353"/>
        <item x="14335"/>
        <item x="12199"/>
        <item x="5014"/>
        <item x="1527"/>
        <item x="3279"/>
        <item x="10303"/>
        <item x="16375"/>
        <item x="17599"/>
        <item x="18083"/>
        <item x="14614"/>
        <item x="15526"/>
        <item x="2126"/>
        <item x="8912"/>
        <item x="1062"/>
        <item x="10407"/>
        <item x="1774"/>
        <item x="6135"/>
        <item x="13503"/>
        <item x="6206"/>
        <item x="11503"/>
        <item x="7016"/>
        <item x="11734"/>
        <item x="5929"/>
        <item x="11392"/>
        <item x="12158"/>
        <item x="17302"/>
        <item x="16885"/>
        <item x="17885"/>
        <item x="6814"/>
        <item x="4327"/>
        <item x="9280"/>
        <item x="13263"/>
        <item x="14256"/>
        <item x="13582"/>
        <item x="5528"/>
        <item x="5215"/>
        <item x="16405"/>
        <item x="7351"/>
        <item x="9217"/>
        <item x="790"/>
        <item x="13118"/>
        <item x="17776"/>
        <item x="12934"/>
        <item x="15863"/>
        <item x="18567"/>
        <item x="5671"/>
        <item x="11279"/>
        <item x="17342"/>
        <item x="2353"/>
        <item x="7249"/>
        <item x="8439"/>
        <item x="14648"/>
        <item x="16702"/>
        <item x="945"/>
        <item x="8119"/>
        <item x="12817"/>
        <item x="14320"/>
        <item x="2775"/>
        <item x="17616"/>
        <item x="16496"/>
        <item x="16469"/>
        <item x="10631"/>
        <item x="8031"/>
        <item x="12936"/>
        <item x="17191"/>
        <item x="3654"/>
        <item x="12134"/>
        <item x="4270"/>
        <item x="6384"/>
        <item x="13183"/>
        <item x="15279"/>
        <item x="366"/>
        <item x="18587"/>
        <item x="15630"/>
        <item x="17839"/>
        <item x="17096"/>
        <item x="12065"/>
        <item x="16246"/>
        <item x="1552"/>
        <item x="910"/>
        <item x="15655"/>
        <item x="9032"/>
        <item x="9598"/>
        <item x="13632"/>
        <item x="12696"/>
        <item x="6734"/>
        <item x="10854"/>
        <item x="11952"/>
        <item x="12150"/>
        <item x="16637"/>
        <item x="13807"/>
        <item x="2590"/>
        <item x="12902"/>
        <item x="16029"/>
        <item x="10990"/>
        <item x="4920"/>
        <item x="4257"/>
        <item x="4046"/>
        <item x="12303"/>
        <item x="18230"/>
        <item x="16669"/>
        <item x="18031"/>
        <item x="18462"/>
        <item x="10103"/>
        <item x="11095"/>
        <item x="14369"/>
        <item x="39"/>
        <item x="15846"/>
        <item x="3121"/>
        <item x="14991"/>
        <item x="7745"/>
        <item x="12328"/>
        <item x="8727"/>
        <item x="18222"/>
        <item x="16997"/>
        <item x="177"/>
        <item x="8598"/>
        <item x="10920"/>
        <item x="2086"/>
        <item x="6929"/>
        <item x="11833"/>
        <item x="9022"/>
        <item x="10697"/>
        <item x="2935"/>
        <item x="12894"/>
        <item x="15968"/>
        <item x="15830"/>
        <item x="17373"/>
        <item x="5201"/>
        <item x="7631"/>
        <item x="13353"/>
        <item x="12217"/>
        <item x="9998"/>
        <item x="14238"/>
        <item x="17175"/>
        <item x="3728"/>
        <item x="3176"/>
        <item x="8638"/>
        <item x="4279"/>
        <item x="11062"/>
        <item x="3391"/>
        <item x="16646"/>
        <item x="3111"/>
        <item x="11998"/>
        <item x="11254"/>
        <item x="7903"/>
        <item x="15841"/>
        <item x="5071"/>
        <item x="10526"/>
        <item x="5231"/>
        <item x="15640"/>
        <item x="12921"/>
        <item x="17455"/>
        <item x="214"/>
        <item x="10566"/>
        <item x="10232"/>
        <item x="11800"/>
        <item x="1054"/>
        <item x="12599"/>
        <item x="16485"/>
        <item x="113"/>
        <item x="6510"/>
        <item x="2918"/>
        <item x="6423"/>
        <item x="8360"/>
        <item x="17237"/>
        <item x="646"/>
        <item x="17879"/>
        <item x="9246"/>
        <item x="8753"/>
        <item x="3456"/>
        <item x="2286"/>
        <item x="18658"/>
        <item x="2191"/>
        <item x="1545"/>
        <item x="3959"/>
        <item x="6041"/>
        <item x="12417"/>
        <item x="12825"/>
        <item x="1567"/>
        <item x="3225"/>
        <item x="13095"/>
        <item x="528"/>
        <item x="2721"/>
        <item x="17159"/>
        <item x="2144"/>
        <item x="3297"/>
        <item x="17414"/>
        <item x="4094"/>
        <item x="9729"/>
        <item x="5910"/>
        <item x="9889"/>
        <item x="6017"/>
        <item x="2206"/>
        <item x="18498"/>
        <item x="17048"/>
        <item x="15672"/>
        <item x="2598"/>
        <item x="4761"/>
        <item x="17872"/>
        <item x="1198"/>
        <item x="7"/>
        <item x="3537"/>
        <item x="14185"/>
        <item x="6993"/>
        <item x="14887"/>
        <item x="11241"/>
        <item x="6153"/>
        <item x="14758"/>
        <item x="4952"/>
        <item x="7304"/>
        <item x="17950"/>
        <item x="334"/>
        <item x="8817"/>
        <item x="17207"/>
        <item x="3576"/>
        <item x="1006"/>
        <item x="14054"/>
        <item x="13377"/>
        <item x="6782"/>
        <item x="8537"/>
        <item x="14728"/>
        <item x="4063"/>
        <item x="18426"/>
        <item x="16598"/>
        <item x="3967"/>
        <item x="14487"/>
        <item x="15192"/>
        <item x="13993"/>
        <item x="3230"/>
        <item x="840"/>
        <item x="10593"/>
        <item x="15966"/>
        <item x="3848"/>
        <item x="16311"/>
        <item x="13655"/>
        <item x="11534"/>
        <item x="10801"/>
        <item x="7288"/>
        <item x="7184"/>
        <item x="9336"/>
        <item x="16255"/>
        <item x="12510"/>
        <item x="13696"/>
        <item x="7671"/>
        <item x="16557"/>
        <item x="9592"/>
        <item x="16910"/>
        <item x="10984"/>
        <item x="4710"/>
        <item x="8814"/>
        <item x="13070"/>
        <item x="17853"/>
        <item x="13519"/>
        <item x="15295"/>
        <item x="9192"/>
        <item x="16176"/>
        <item x="7655"/>
        <item x="2329"/>
        <item x="16728"/>
        <item x="11705"/>
        <item x="678"/>
        <item x="16990"/>
        <item x="16776"/>
        <item x="12432"/>
        <item x="5472"/>
        <item x="11814"/>
        <item x="15997"/>
        <item x="13319"/>
        <item x="2878"/>
        <item x="399"/>
        <item x="207"/>
        <item x="3838"/>
        <item x="5575"/>
        <item x="8511"/>
        <item x="10007"/>
        <item x="8241"/>
        <item x="9614"/>
        <item x="4856"/>
        <item x="7368"/>
        <item x="1078"/>
        <item x="3711"/>
        <item x="14792"/>
        <item x="18571"/>
        <item x="4168"/>
        <item x="4431"/>
        <item x="6495"/>
        <item x="4928"/>
        <item x="3367"/>
        <item x="7758"/>
        <item x="17239"/>
        <item x="14289"/>
        <item x="11145"/>
        <item x="10641"/>
        <item x="2248"/>
        <item x="16992"/>
        <item x="712"/>
        <item x="10880"/>
        <item x="4409"/>
        <item x="16174"/>
        <item x="15416"/>
        <item x="7993"/>
        <item x="12262"/>
        <item x="10278"/>
        <item x="3127"/>
        <item x="4336"/>
        <item x="2631"/>
        <item x="13721"/>
        <item x="12585"/>
        <item x="4584"/>
        <item x="2656"/>
        <item x="14271"/>
        <item x="4646"/>
        <item x="2511"/>
        <item x="9744"/>
        <item x="16285"/>
        <item x="9263"/>
        <item x="11175"/>
        <item x="6502"/>
        <item x="18259"/>
        <item x="6953"/>
        <item x="4312"/>
        <item x="17927"/>
        <item x="10862"/>
        <item x="8393"/>
        <item x="11793"/>
        <item x="16341"/>
        <item x="11022"/>
        <item x="13535"/>
        <item x="4863"/>
        <item x="17946"/>
        <item x="18078"/>
        <item x="7567"/>
        <item x="15273"/>
        <item x="1726"/>
        <item x="13273"/>
        <item x="17688"/>
        <item x="15959"/>
        <item x="4799"/>
        <item x="16295"/>
        <item x="17823"/>
        <item x="4528"/>
        <item x="17591"/>
        <item x="13671"/>
        <item x="8287"/>
        <item x="8153"/>
        <item x="4678"/>
        <item x="16134"/>
        <item x="2391"/>
        <item x="7961"/>
        <item x="18646"/>
        <item x="15592"/>
        <item x="14902"/>
        <item x="17181"/>
        <item x="119"/>
        <item x="2582"/>
        <item x="14833"/>
        <item x="7393"/>
        <item x="14089"/>
        <item x="16144"/>
        <item x="16264"/>
        <item x="7030"/>
        <item x="9831"/>
        <item x="4598"/>
        <item x="1630"/>
        <item x="10623"/>
        <item x="1487"/>
        <item x="1694"/>
        <item x="2905"/>
        <item x="7721"/>
        <item x="16616"/>
        <item x="1153"/>
        <item x="11489"/>
        <item x="1286"/>
        <item x="7303"/>
        <item x="13240"/>
        <item x="169"/>
        <item x="17477"/>
        <item x="1968"/>
        <item x="8144"/>
        <item x="609"/>
        <item x="11504"/>
        <item x="11966"/>
        <item x="18447"/>
        <item x="10271"/>
        <item x="3665"/>
        <item x="16445"/>
        <item x="8055"/>
        <item x="18391"/>
        <item x="8608"/>
        <item x="6561"/>
        <item x="16416"/>
        <item x="3832"/>
        <item x="14929"/>
        <item x="11207"/>
        <item x="4750"/>
        <item x="1927"/>
        <item x="10159"/>
        <item x="6167"/>
        <item x="8792"/>
        <item x="18262"/>
        <item x="5751"/>
        <item x="15198"/>
        <item x="9711"/>
        <item x="14671"/>
        <item x="4176"/>
        <item x="6241"/>
        <item x="14545"/>
        <item x="5167"/>
        <item x="238"/>
        <item x="13665"/>
        <item x="9639"/>
        <item x="1502"/>
        <item x="14360"/>
        <item x="1041"/>
        <item x="16919"/>
        <item x="14783"/>
        <item x="17581"/>
        <item x="11630"/>
        <item x="4184"/>
        <item x="2134"/>
        <item x="3487"/>
        <item x="8687"/>
        <item x="4110"/>
        <item x="5952"/>
        <item x="1223"/>
        <item x="13718"/>
        <item x="12639"/>
        <item x="2759"/>
        <item x="13456"/>
        <item x="7633"/>
        <item x="15798"/>
        <item x="16719"/>
        <item x="10550"/>
        <item x="8622"/>
        <item x="2870"/>
        <item x="12207"/>
        <item x="7585"/>
        <item x="1015"/>
        <item x="9431"/>
        <item x="17605"/>
        <item x="10063"/>
        <item x="11735"/>
        <item x="12073"/>
        <item x="5649"/>
        <item x="6838"/>
        <item x="11598"/>
        <item x="7198"/>
        <item x="16927"/>
        <item x="9184"/>
        <item x="7232"/>
        <item x="13801"/>
        <item x="2513"/>
        <item x="13072"/>
        <item x="561"/>
        <item x="18603"/>
        <item x="17679"/>
        <item x="17994"/>
        <item x="9832"/>
        <item x="3270"/>
        <item x="15711"/>
        <item x="16792"/>
        <item x="8862"/>
        <item x="1822"/>
        <item x="10905"/>
        <item x="9505"/>
        <item x="1119"/>
        <item x="5903"/>
        <item x="287"/>
        <item x="8841"/>
        <item x="2423"/>
        <item x="5495"/>
        <item x="14654"/>
        <item x="14433"/>
        <item x="18303"/>
        <item x="3871"/>
        <item x="5470"/>
        <item x="6585"/>
        <item x="8353"/>
        <item x="2127"/>
        <item x="6704"/>
        <item x="14510"/>
        <item x="6752"/>
        <item x="3766"/>
        <item x="11975"/>
        <item x="10598"/>
        <item x="6433"/>
        <item x="13086"/>
        <item x="13480"/>
        <item x="10353"/>
        <item x="10439"/>
        <item x="10145"/>
        <item x="8065"/>
        <item x="4832"/>
        <item x="13046"/>
        <item x="367"/>
        <item x="8006"/>
        <item x="11632"/>
        <item x="11039"/>
        <item x="81"/>
        <item x="2231"/>
        <item x="6359"/>
        <item x="11102"/>
        <item x="4302"/>
        <item x="4272"/>
        <item x="6950"/>
        <item x="953"/>
        <item x="1345"/>
        <item x="18563"/>
        <item x="12881"/>
        <item x="12159"/>
        <item x="6113"/>
        <item x="10702"/>
        <item x="10169"/>
        <item x="17792"/>
        <item x="3809"/>
        <item x="15233"/>
        <item x="15401"/>
        <item x="10991"/>
        <item x="14208"/>
        <item x="1598"/>
        <item x="13191"/>
        <item x="5798"/>
        <item x="17886"/>
        <item x="1775"/>
        <item x="5008"/>
        <item x="5488"/>
        <item x="5006"/>
        <item x="14272"/>
        <item x="3006"/>
        <item x="7648"/>
        <item x="240"/>
        <item x="14806"/>
        <item x="15847"/>
        <item x="15607"/>
        <item x="12935"/>
        <item x="14086"/>
        <item x="5294"/>
        <item x="4104"/>
        <item x="4137"/>
        <item x="12424"/>
        <item x="5392"/>
        <item x="15247"/>
        <item x="10150"/>
        <item x="17327"/>
        <item x="3785"/>
        <item x="3345"/>
        <item x="4871"/>
        <item x="16142"/>
        <item x="6273"/>
        <item x="18459"/>
        <item x="7840"/>
        <item x="11847"/>
        <item x="17999"/>
        <item x="1446"/>
        <item x="16886"/>
        <item x="10313"/>
        <item x="16301"/>
        <item x="895"/>
        <item x="15831"/>
        <item x="16565"/>
        <item x="16494"/>
        <item x="7737"/>
        <item x="10070"/>
        <item x="6230"/>
        <item x="17024"/>
        <item x="13015"/>
        <item x="3952"/>
        <item x="3591"/>
        <item x="103"/>
        <item x="4271"/>
        <item x="5736"/>
        <item x="1231"/>
        <item x="392"/>
        <item x="9542"/>
        <item x="8975"/>
        <item x="3246"/>
        <item x="10081"/>
        <item x="6030"/>
        <item x="430"/>
        <item x="2912"/>
        <item x="7718"/>
        <item x="9023"/>
        <item x="806"/>
        <item x="7558"/>
        <item x="8599"/>
        <item x="6881"/>
        <item x="942"/>
        <item x="1430"/>
        <item x="3977"/>
        <item x="13622"/>
        <item x="3720"/>
        <item x="15736"/>
        <item x="16030"/>
        <item x="14375"/>
        <item x="14536"/>
        <item x="7929"/>
        <item x="8455"/>
        <item x="4264"/>
        <item x="6726"/>
        <item x="3655"/>
        <item x="10272"/>
        <item x="2822"/>
        <item x="2031"/>
        <item x="6278"/>
        <item x="16406"/>
        <item x="10488"/>
        <item x="6376"/>
        <item x="11999"/>
        <item x="13631"/>
        <item x="16448"/>
        <item x="6641"/>
        <item x="7214"/>
        <item x="862"/>
        <item x="7129"/>
        <item x="13214"/>
        <item x="14166"/>
        <item x="12046"/>
        <item x="8134"/>
        <item x="4848"/>
        <item x="5742"/>
        <item x="12231"/>
        <item x="4145"/>
        <item x="15928"/>
        <item x="11249"/>
        <item x="1782"/>
        <item x="4808"/>
        <item x="17607"/>
        <item x="6129"/>
        <item x="647"/>
        <item x="8617"/>
        <item x="9681"/>
        <item x="2401"/>
        <item x="7222"/>
        <item x="14662"/>
        <item x="2591"/>
        <item x="17238"/>
        <item x="18442"/>
        <item x="1248"/>
        <item x="8390"/>
        <item x="11777"/>
        <item x="6783"/>
        <item x="12870"/>
        <item x="2969"/>
        <item x="17039"/>
        <item x="14759"/>
        <item x="1609"/>
        <item x="5840"/>
        <item x="14615"/>
        <item x="8639"/>
        <item x="1072"/>
        <item x="2623"/>
        <item x="10855"/>
        <item x="17589"/>
        <item x="13254"/>
        <item x="15527"/>
        <item x="15967"/>
        <item x="3160"/>
        <item x="11255"/>
        <item x="13494"/>
        <item x="15342"/>
        <item x="13270"/>
        <item x="3272"/>
        <item x="6207"/>
        <item x="12688"/>
        <item x="10926"/>
        <item x="13230"/>
        <item x="2847"/>
        <item x="1497"/>
        <item x="17167"/>
        <item x="2599"/>
        <item x="11024"/>
        <item x="16670"/>
        <item x="1063"/>
        <item x="5015"/>
        <item x="14009"/>
        <item x="8705"/>
        <item x="7848"/>
        <item x="18274"/>
        <item x="6735"/>
        <item x="6815"/>
        <item x="13737"/>
        <item x="18207"/>
        <item x="2486"/>
        <item x="17535"/>
        <item x="13119"/>
        <item x="15631"/>
        <item x="14225"/>
        <item x="4425"/>
        <item x="5345"/>
        <item x="11321"/>
        <item x="9721"/>
        <item x="15776"/>
        <item x="12903"/>
        <item x="911"/>
        <item x="5312"/>
        <item x="10350"/>
        <item x="11494"/>
        <item x="2287"/>
        <item x="3761"/>
        <item x="1224"/>
        <item x="12895"/>
        <item x="1945"/>
        <item x="2416"/>
        <item x="14936"/>
        <item x="7520"/>
        <item x="10126"/>
        <item x="8678"/>
        <item x="9569"/>
        <item x="12872"/>
        <item x="10856"/>
        <item x="17621"/>
        <item x="16399"/>
        <item x="7768"/>
        <item x="12129"/>
        <item x="8928"/>
        <item x="16486"/>
        <item x="4209"/>
        <item x="12534"/>
        <item x="406"/>
        <item x="15457"/>
        <item x="8126"/>
        <item x="8281"/>
        <item x="4368"/>
        <item x="9113"/>
        <item x="9425"/>
        <item x="13465"/>
        <item x="5553"/>
        <item x="14449"/>
        <item x="9768"/>
        <item x="1199"/>
        <item x="7336"/>
        <item x="7680"/>
        <item x="17807"/>
        <item x="10567"/>
        <item x="16807"/>
        <item x="11063"/>
        <item x="16998"/>
        <item x="535"/>
        <item x="17120"/>
        <item x="4711"/>
        <item x="1528"/>
        <item x="15478"/>
        <item x="16528"/>
        <item x="2208"/>
        <item x="16470"/>
        <item x="17143"/>
        <item x="5142"/>
        <item x="8025"/>
        <item x="16512"/>
        <item x="3494"/>
        <item x="6766"/>
        <item x="5911"/>
        <item x="16286"/>
        <item x="14384"/>
        <item x="10478"/>
        <item x="2087"/>
        <item x="7528"/>
        <item x="14055"/>
        <item x="791"/>
        <item x="9182"/>
        <item x="11358"/>
        <item x="10561"/>
        <item x="8998"/>
        <item x="17229"/>
        <item x="10590"/>
        <item x="11000"/>
        <item x="1007"/>
        <item x="12576"/>
        <item x="8815"/>
        <item x="13583"/>
        <item x="5265"/>
        <item x="8166"/>
        <item x="13193"/>
        <item x="3231"/>
        <item x="18178"/>
        <item x="5390"/>
        <item x="4352"/>
        <item x="17367"/>
        <item x="4047"/>
        <item x="4638"/>
        <item x="8646"/>
        <item x="9006"/>
        <item x="16638"/>
        <item x="17461"/>
        <item x="4118"/>
        <item x="12552"/>
        <item x="12135"/>
        <item x="8782"/>
        <item x="14239"/>
        <item x="15601"/>
        <item x="2928"/>
        <item x="896"/>
        <item x="15286"/>
        <item x="1784"/>
        <item x="12263"/>
        <item x="16352"/>
        <item x="4576"/>
        <item x="10527"/>
        <item x="7560"/>
        <item x="11409"/>
        <item x="6193"/>
        <item x="12151"/>
        <item x="7759"/>
        <item x="9406"/>
        <item x="13057"/>
        <item x="6336"/>
        <item x="2673"/>
        <item x="9168"/>
        <item x="3839"/>
        <item x="1055"/>
        <item x="1534"/>
        <item x="14056"/>
        <item x="13505"/>
        <item x="17374"/>
        <item x="17877"/>
        <item x="5217"/>
        <item x="15785"/>
        <item x="2583"/>
        <item x="15590"/>
        <item x="679"/>
        <item x="4095"/>
        <item x="9865"/>
        <item x="1079"/>
        <item x="9599"/>
        <item x="2207"/>
        <item x="5777"/>
        <item x="15998"/>
        <item x="11305"/>
        <item x="18423"/>
        <item x="12080"/>
        <item x="9150"/>
        <item x="6238"/>
        <item x="15768"/>
        <item x="16656"/>
        <item x="11815"/>
        <item x="17007"/>
        <item x="2273"/>
        <item x="15086"/>
        <item x="18607"/>
        <item x="1632"/>
        <item x="8910"/>
        <item x="9247"/>
        <item x="3814"/>
        <item x="7694"/>
        <item x="7031"/>
        <item x="5257"/>
        <item x="9790"/>
        <item x="4544"/>
        <item x="2919"/>
        <item x="8625"/>
        <item x="13790"/>
        <item x="472"/>
        <item x="16944"/>
        <item x="15017"/>
        <item x="13321"/>
        <item x="18590"/>
        <item x="6774"/>
        <item x="4599"/>
        <item x="17478"/>
        <item x="1649"/>
        <item x="14862"/>
        <item x="1478"/>
        <item x="14977"/>
        <item x="3542"/>
        <item x="12742"/>
        <item x="577"/>
        <item x="16863"/>
        <item x="17109"/>
        <item x="17520"/>
        <item x="1281"/>
        <item x="326"/>
        <item x="4647"/>
        <item x="4912"/>
        <item x="4918"/>
        <item x="17837"/>
        <item x="13990"/>
        <item x="18198"/>
        <item x="5801"/>
        <item x="215"/>
        <item x="239"/>
        <item x="4704"/>
        <item x="8870"/>
        <item x="14072"/>
        <item x="5144"/>
        <item x="702"/>
        <item x="768"/>
        <item x="15857"/>
        <item x="13425"/>
        <item x="9999"/>
        <item x="13848"/>
        <item x="11272"/>
        <item x="8446"/>
        <item x="10633"/>
        <item x="2710"/>
        <item x="1287"/>
        <item x="2528"/>
        <item x="18687"/>
        <item x="17717"/>
        <item x="13246"/>
        <item x="1518"/>
        <item x="10863"/>
        <item x="1695"/>
        <item x="14903"/>
        <item x="6511"/>
        <item x="1393"/>
        <item x="2566"/>
        <item x="9145"/>
        <item x="3566"/>
        <item x="11967"/>
        <item x="10369"/>
        <item x="1886"/>
        <item x="1800"/>
        <item x="16342"/>
        <item x="10551"/>
        <item x="8665"/>
        <item x="8366"/>
        <item x="12502"/>
        <item x="3271"/>
        <item x="13760"/>
        <item x="542"/>
        <item x="10279"/>
        <item x="335"/>
        <item x="11361"/>
        <item x="17125"/>
        <item x="2297"/>
        <item x="5568"/>
        <item x="16951"/>
        <item x="2879"/>
        <item x="5601"/>
        <item x="11841"/>
        <item x="4600"/>
        <item x="825"/>
        <item x="3681"/>
        <item x="12473"/>
        <item x="1727"/>
        <item x="8310"/>
        <item x="11535"/>
        <item x="16661"/>
        <item x="8161"/>
        <item x="4111"/>
        <item x="7246"/>
        <item x="12518"/>
        <item x="18551"/>
        <item x="14681"/>
        <item x="12710"/>
        <item x="9297"/>
        <item x="9615"/>
        <item x="2153"/>
        <item x="6430"/>
        <item x="17333"/>
        <item x="18438"/>
        <item x="9176"/>
        <item x="5054"/>
        <item x="16573"/>
        <item x="18522"/>
        <item x="16752"/>
        <item x="454"/>
        <item x="7206"/>
        <item x="11631"/>
        <item x="14655"/>
        <item x="18410"/>
        <item x="17854"/>
        <item x="6209"/>
        <item x="16558"/>
        <item x="15989"/>
        <item x="12511"/>
        <item x="10974"/>
        <item x="10982"/>
        <item x="8768"/>
        <item x="4526"/>
        <item x="5088"/>
        <item x="18399"/>
        <item x="6960"/>
        <item x="11023"/>
        <item x="8486"/>
        <item x="3569"/>
        <item x="3744"/>
        <item x="10086"/>
        <item x="13071"/>
        <item x="3007"/>
        <item x="17912"/>
        <item x="1599"/>
        <item x="5305"/>
        <item x="18666"/>
        <item x="13358"/>
        <item x="5822"/>
        <item x="6425"/>
        <item x="8920"/>
        <item x="3584"/>
        <item x="17182"/>
        <item x="17887"/>
        <item x="13808"/>
        <item x="3767"/>
        <item x="14697"/>
        <item x="1631"/>
        <item x="8623"/>
        <item x="3040"/>
        <item x="10599"/>
        <item x="13719"/>
        <item x="9921"/>
        <item x="11599"/>
        <item x="6841"/>
        <item x="16575"/>
        <item x="16549"/>
        <item x="7104"/>
        <item x="17606"/>
        <item x="9528"/>
        <item x="9881"/>
        <item x="12342"/>
        <item x="7040"/>
        <item x="8798"/>
        <item x="16535"/>
        <item x="6839"/>
        <item x="5799"/>
        <item x="12449"/>
        <item x="9361"/>
        <item x="4160"/>
        <item x="2688"/>
        <item x="1070"/>
        <item x="4679"/>
        <item x="7664"/>
        <item x="14824"/>
        <item x="1121"/>
        <item x="12177"/>
        <item x="8326"/>
        <item x="4751"/>
        <item x="14720"/>
        <item x="12750"/>
        <item x="14560"/>
        <item x="7024"/>
        <item x="16045"/>
        <item x="16446"/>
        <item x="1823"/>
        <item x="222"/>
        <item x="18235"/>
        <item x="10151"/>
        <item x="15799"/>
        <item x="3640"/>
        <item x="5471"/>
        <item x="8552"/>
        <item x="15622"/>
        <item x="1278"/>
        <item x="10190"/>
        <item x="17384"/>
        <item x="5960"/>
        <item x="11366"/>
        <item x="15328"/>
        <item x="5007"/>
        <item x="18414"/>
        <item x="11336"/>
        <item x="1431"/>
        <item x="13769"/>
        <item x="18098"/>
        <item x="15694"/>
        <item x="5462"/>
        <item x="1294"/>
        <item x="3878"/>
        <item x="6503"/>
        <item x="10390"/>
        <item x="7199"/>
        <item x="863"/>
        <item x="3046"/>
        <item x="1049"/>
        <item x="12616"/>
        <item x="15689"/>
        <item x="8135"/>
        <item x="13958"/>
        <item x="3712"/>
        <item x="2608"/>
        <item x="1921"/>
        <item x="6049"/>
        <item x="10161"/>
        <item x="7224"/>
        <item x="1193"/>
        <item x="13001"/>
        <item x="784"/>
        <item x="13609"/>
        <item x="7945"/>
        <item x="18598"/>
        <item x="1425"/>
        <item x="2310"/>
        <item x="8966"/>
        <item x="14511"/>
        <item x="3080"/>
        <item x="369"/>
        <item x="184"/>
        <item x="5808"/>
        <item x="8873"/>
        <item x="11806"/>
        <item x="6257"/>
        <item x="13271"/>
        <item x="12201"/>
        <item x="16853"/>
        <item x="17582"/>
        <item x="384"/>
        <item x="1440"/>
        <item x="15199"/>
        <item x="3247"/>
        <item x="9550"/>
        <item x="4977"/>
        <item x="4230"/>
        <item x="2135"/>
        <item x="672"/>
        <item x="11103"/>
        <item x="10041"/>
        <item x="14329"/>
        <item x="5134"/>
        <item x="17933"/>
        <item x="16120"/>
        <item x="6710"/>
        <item x="7719"/>
        <item x="14481"/>
        <item x="1894"/>
        <item x="7215"/>
        <item x="12544"/>
        <item x="18055"/>
        <item x="9166"/>
        <item x="8391"/>
        <item x="11495"/>
        <item x="6456"/>
        <item x="431"/>
        <item x="3942"/>
        <item x="943"/>
        <item x="8863"/>
        <item x="926"/>
        <item x="13478"/>
        <item x="2409"/>
        <item x="1025"/>
        <item x="2198"/>
        <item x="993"/>
        <item x="7510"/>
        <item x="5121"/>
        <item x="1503"/>
        <item x="807"/>
        <item x="5454"/>
        <item x="1447"/>
        <item x="9952"/>
        <item x="18654"/>
        <item x="15040"/>
        <item x="13705"/>
        <item x="6951"/>
        <item x="8329"/>
        <item x="16623"/>
        <item x="14663"/>
        <item x="2464"/>
        <item x="6462"/>
        <item x="6727"/>
        <item x="18118"/>
        <item x="1681"/>
        <item x="7559"/>
        <item x="1793"/>
        <item x="13255"/>
        <item x="16439"/>
        <item x="544"/>
        <item x="12720"/>
        <item x="18170"/>
        <item x="536"/>
        <item x="3088"/>
        <item x="14497"/>
        <item x="6767"/>
        <item x="15206"/>
        <item x="11190"/>
        <item x="2871"/>
        <item x="7022"/>
        <item x="4960"/>
        <item x="16566"/>
        <item x="7223"/>
        <item x="4742"/>
        <item x="10703"/>
        <item x="17815"/>
        <item x="10318"/>
        <item x="6064"/>
        <item x="7456"/>
        <item x="17135"/>
        <item x="7088"/>
        <item x="15168"/>
        <item x="10913"/>
        <item x="16152"/>
        <item x="3688"/>
        <item x="6231"/>
        <item x="8007"/>
        <item x="13087"/>
        <item x="16063"/>
        <item x="13312"/>
        <item x="310"/>
        <item x="7078"/>
        <item x="13047"/>
        <item x="5391"/>
        <item x="8167"/>
        <item x="72"/>
        <item x="13726"/>
        <item x="13918"/>
        <item x="16847"/>
        <item x="2680"/>
        <item x="9222"/>
        <item x="10071"/>
        <item x="6856"/>
        <item x="10127"/>
        <item x="2545"/>
        <item x="4281"/>
        <item x="15160"/>
        <item x="10351"/>
        <item x="14807"/>
        <item x="8168"/>
        <item x="16302"/>
        <item x="4649"/>
        <item x="13623"/>
        <item x="2823"/>
        <item x="1846"/>
        <item x="7464"/>
        <item x="5056"/>
        <item x="11113"/>
        <item x="8127"/>
        <item x="9984"/>
        <item x="6737"/>
        <item x="11649"/>
        <item x="318"/>
        <item x="3446"/>
        <item x="5143"/>
        <item x="4888"/>
        <item x="1017"/>
        <item x="2070"/>
        <item x="16480"/>
        <item x="4303"/>
        <item x="2487"/>
        <item x="1560"/>
        <item x="5022"/>
        <item x="15078"/>
        <item x="12889"/>
        <item x="4774"/>
        <item x="15591"/>
        <item x="12871"/>
        <item x="16917"/>
        <item x="11670"/>
        <item x="4561"/>
        <item x="4897"/>
        <item x="12054"/>
        <item x="14817"/>
        <item x="10456"/>
        <item x="9183"/>
        <item x="13495"/>
        <item x="14087"/>
        <item x="24"/>
        <item x="15479"/>
        <item x="12238"/>
        <item x="9120"/>
        <item x="18439"/>
        <item x="4864"/>
        <item x="5888"/>
        <item x="15343"/>
        <item x="2800"/>
        <item x="13215"/>
        <item x="17336"/>
        <item x="5295"/>
        <item x="2600"/>
        <item x="12047"/>
        <item x="9294"/>
        <item x="5366"/>
        <item x="14863"/>
        <item x="8783"/>
        <item x="1288"/>
        <item x="6913"/>
        <item x="13231"/>
        <item x="2704"/>
        <item x="3352"/>
        <item x="13880"/>
        <item x="17590"/>
        <item x="17063"/>
        <item x="8673"/>
        <item x="16376"/>
        <item x="14985"/>
        <item x="6031"/>
        <item x="14001"/>
        <item x="1326"/>
        <item x="11878"/>
        <item x="17838"/>
        <item x="17639"/>
        <item x="17991"/>
        <item x="8999"/>
        <item x="15646"/>
        <item x="407"/>
        <item x="6142"/>
        <item x="5126"/>
        <item x="7576"/>
        <item x="8856"/>
        <item x="497"/>
        <item x="4537"/>
        <item x="13729"/>
        <item x="5448"/>
        <item x="2174"/>
        <item x="5353"/>
        <item x="3480"/>
        <item x="3495"/>
        <item x="2606"/>
        <item x="9543"/>
        <item x="15287"/>
        <item x="17200"/>
        <item x="18538"/>
        <item x="14784"/>
        <item x="14167"/>
        <item x="13136"/>
        <item x="13791"/>
        <item x="7046"/>
        <item x="9014"/>
        <item x="6577"/>
        <item x="17622"/>
        <item x="4919"/>
        <item x="7502"/>
        <item x="11166"/>
        <item x="13257"/>
        <item x="16223"/>
        <item x="6279"/>
        <item x="15087"/>
        <item x="5743"/>
        <item x="10712"/>
        <item x="6775"/>
        <item x="121"/>
        <item x="10927"/>
        <item x="6558"/>
        <item x="8462"/>
        <item x="1783"/>
        <item x="9033"/>
        <item x="18095"/>
        <item x="7824"/>
        <item x="416"/>
        <item x="6239"/>
        <item x="8911"/>
        <item x="17000"/>
        <item x="13342"/>
        <item x="9791"/>
        <item x="16413"/>
        <item x="12535"/>
        <item x="8311"/>
        <item x="11745"/>
        <item x="1753"/>
        <item x="703"/>
        <item x="14993"/>
        <item x="9622"/>
        <item x="1960"/>
        <item x="7712"/>
        <item x="18066"/>
        <item x="8647"/>
        <item x="10505"/>
        <item x="8679"/>
        <item x="9064"/>
        <item x="8447"/>
        <item x="14321"/>
        <item x="17230"/>
        <item x="9151"/>
        <item x="3815"/>
        <item x="1479"/>
        <item x="1472"/>
        <item x="10591"/>
        <item x="1535"/>
        <item x="16845"/>
        <item x="17462"/>
        <item x="18167"/>
        <item x="328"/>
        <item x="12118"/>
        <item x="2118"/>
        <item x="16741"/>
        <item x="7446"/>
        <item x="1329"/>
        <item x="18642"/>
        <item x="9534"/>
        <item x="1887"/>
        <item x="11329"/>
        <item x="88"/>
        <item x="14248"/>
        <item x="12270"/>
        <item x="13113"/>
        <item x="13247"/>
        <item x="2711"/>
        <item x="4527"/>
        <item x="18627"/>
        <item x="6431"/>
        <item x="12743"/>
        <item x="4639"/>
        <item x="12711"/>
        <item x="14649"/>
        <item x="5529"/>
        <item x="17391"/>
        <item x="18310"/>
        <item x="518"/>
        <item x="11359"/>
        <item x="10910"/>
        <item x="6798"/>
        <item x="10479"/>
        <item x="5904"/>
        <item x="18651"/>
        <item x="10975"/>
        <item x="11393"/>
        <item x="14768"/>
        <item x="8367"/>
        <item x="8358"/>
        <item x="10256"/>
        <item x="854"/>
        <item x="14646"/>
        <item x="9281"/>
        <item x="17632"/>
        <item x="17878"/>
        <item x="8057"/>
        <item x="1878"/>
        <item x="8361"/>
        <item x="17456"/>
        <item x="6104"/>
        <item x="543"/>
        <item x="14638"/>
        <item x="486"/>
        <item x="8472"/>
        <item x="13359"/>
        <item x="9273"/>
        <item x="14294"/>
        <item x="13633"/>
        <item x="11750"/>
        <item x="1553"/>
        <item x="3577"/>
        <item x="10191"/>
        <item x="11718"/>
        <item x="11568"/>
        <item x="17840"/>
        <item x="622"/>
        <item x="1584"/>
        <item x="17600"/>
        <item x="7536"/>
        <item x="18154"/>
        <item x="6902"/>
        <item x="3470"/>
        <item x="15673"/>
        <item x="6144"/>
        <item x="6385"/>
        <item x="5478"/>
        <item x="11446"/>
        <item x="2750"/>
        <item x="7207"/>
        <item x="2567"/>
        <item x="9407"/>
        <item x="1606"/>
        <item x="3177"/>
        <item x="9856"/>
        <item x="7185"/>
        <item x="4119"/>
        <item x="7695"/>
        <item x="14257"/>
        <item x="15312"/>
        <item x="54"/>
        <item x="12343"/>
        <item x="15360"/>
        <item x="12937"/>
        <item x="7017"/>
        <item x="9007"/>
        <item x="7886"/>
        <item x="2889"/>
        <item x="11160"/>
        <item x="5823"/>
        <item x="8327"/>
        <item x="14686"/>
        <item x="3200"/>
        <item x="13766"/>
        <item x="16805"/>
        <item x="6616"/>
        <item x="5055"/>
        <item x="17045"/>
        <item x="15990"/>
        <item x="9726"/>
        <item x="5542"/>
        <item x="10087"/>
        <item x="10030"/>
        <item x="2760"/>
        <item x="16269"/>
        <item x="7478"/>
        <item x="15406"/>
        <item x="5016"/>
        <item x="1279"/>
        <item x="216"/>
        <item x="2311"/>
        <item x="15969"/>
        <item x="16854"/>
        <item x="18742"/>
        <item x="4953"/>
        <item x="11128"/>
        <item x="17334"/>
        <item x="3879"/>
        <item x="3000"/>
        <item x="6790"/>
        <item x="16709"/>
        <item x="15304"/>
        <item x="17126"/>
        <item x="10391"/>
        <item x="11872"/>
        <item x="13520"/>
        <item x="8913"/>
        <item x="1142"/>
        <item x="11550"/>
        <item x="10985"/>
        <item x="15641"/>
        <item x="9193"/>
        <item x="9104"/>
        <item x="455"/>
        <item x="11198"/>
        <item x="8871"/>
        <item x="13694"/>
        <item x="2142"/>
        <item x="18523"/>
        <item x="3543"/>
        <item x="18698"/>
        <item x="8176"/>
        <item x="529"/>
        <item x="7166"/>
        <item x="3943"/>
        <item x="10233"/>
        <item x="17110"/>
        <item x="11801"/>
        <item x="12519"/>
        <item x="14966"/>
        <item x="17176"/>
        <item x="17192"/>
        <item x="10512"/>
        <item x="4929"/>
        <item x="927"/>
        <item x="8487"/>
        <item x="2054"/>
        <item x="9224"/>
        <item x="12503"/>
        <item x="17718"/>
        <item x="7305"/>
        <item x="1295"/>
        <item x="2145"/>
        <item x="8958"/>
        <item x="5350"/>
        <item x="4169"/>
        <item x="9551"/>
        <item x="16574"/>
        <item x="327"/>
        <item x="13991"/>
        <item x="8478"/>
        <item x="13024"/>
        <item x="841"/>
        <item x="6102"/>
        <item x="16662"/>
        <item x="18719"/>
        <item x="16256"/>
        <item x="9593"/>
        <item x="7294"/>
        <item x="3696"/>
        <item x="342"/>
        <item x="12697"/>
        <item x="14910"/>
        <item x="4921"/>
        <item x="10921"/>
        <item x="3047"/>
        <item x="11120"/>
        <item x="16046"/>
        <item x="10558"/>
        <item x="1519"/>
        <item x="6544"/>
        <item x="2896"/>
        <item x="17805"/>
        <item x="11798"/>
        <item x="15582"/>
        <item x="9337"/>
        <item x="8967"/>
        <item x="3567"/>
        <item x="15623"/>
        <item x="14729"/>
        <item x="17781"/>
        <item x="16312"/>
        <item x="10881"/>
        <item x="5473"/>
        <item x="17592"/>
        <item x="13959"/>
        <item x="1696"/>
        <item x="12329"/>
        <item x="15207"/>
        <item x="223"/>
        <item x="11518"/>
        <item x="17208"/>
        <item x="8400"/>
        <item x="16296"/>
        <item x="5726"/>
        <item x="4358"/>
        <item x="11702"/>
        <item x="312"/>
        <item x="16550"/>
        <item x="7369"/>
        <item x="3457"/>
        <item x="17397"/>
        <item x="7247"/>
        <item x="10902"/>
        <item x="1624"/>
        <item x="11953"/>
        <item x="14390"/>
        <item x="15496"/>
        <item x="12528"/>
        <item x="11640"/>
        <item x="7096"/>
        <item x="17623"/>
        <item x="15193"/>
        <item x="12433"/>
        <item x="17160"/>
        <item x="14422"/>
        <item x="814"/>
        <item x="9160"/>
        <item x="11807"/>
        <item x="311"/>
        <item x="17824"/>
        <item x="4488"/>
        <item x="8574"/>
        <item x="4585"/>
        <item x="15695"/>
        <item x="2249"/>
        <item x="16925"/>
        <item x="13392"/>
        <item x="18583"/>
        <item x="1895"/>
        <item x="17005"/>
        <item x="12464"/>
        <item x="4231"/>
        <item x="7240"/>
        <item x="7023"/>
        <item x="15593"/>
        <item x="14358"/>
        <item x="10983"/>
        <item x="5496"/>
        <item x="16095"/>
        <item x="6918"/>
        <item x="3729"/>
        <item x="13919"/>
        <item x="12751"/>
        <item x="1616"/>
        <item x="17880"/>
        <item x="15417"/>
        <item x="9745"/>
        <item x="16477"/>
        <item x="13697"/>
        <item x="14160"/>
        <item x="6534"/>
        <item x="8609"/>
        <item x="976"/>
        <item x="7289"/>
        <item x="2657"/>
        <item x="3574"/>
        <item x="16231"/>
        <item x="15030"/>
        <item x="96"/>
        <item x="4185"/>
        <item x="13144"/>
        <item x="1071"/>
        <item x="12120"/>
        <item x="3086"/>
        <item x="6463"/>
        <item x="5816"/>
        <item x="11367"/>
        <item x="13073"/>
        <item x="16277"/>
        <item x="1136"/>
        <item x="5455"/>
        <item x="16920"/>
        <item x="3849"/>
        <item x="713"/>
        <item x="5078"/>
        <item x="7958"/>
        <item x="7511"/>
        <item x="18114"/>
        <item x="9223"/>
        <item x="8793"/>
        <item x="16711"/>
        <item x="17829"/>
        <item x="15079"/>
        <item x="6032"/>
        <item x="3910"/>
        <item x="8799"/>
        <item x="7672"/>
        <item x="16720"/>
        <item x="16349"/>
        <item x="950"/>
        <item x="3806"/>
        <item x="2175"/>
        <item x="6711"/>
        <item x="17934"/>
        <item x="9167"/>
        <item x="18250"/>
        <item x="9608"/>
        <item x="11638"/>
        <item x="11656"/>
        <item x="2199"/>
        <item x="16928"/>
        <item x="2071"/>
        <item x="13416"/>
        <item x="8382"/>
        <item x="1734"/>
        <item x="294"/>
        <item x="18103"/>
        <item x="11505"/>
        <item x="6936"/>
        <item x="5127"/>
        <item x="4313"/>
        <item x="13360"/>
        <item x="13200"/>
        <item x="18534"/>
        <item x="4743"/>
        <item x="11950"/>
        <item x="6366"/>
        <item x="5135"/>
        <item x="320"/>
        <item x="15974"/>
        <item x="5463"/>
        <item x="10662"/>
        <item x="14793"/>
        <item x="18467"/>
        <item x="15544"/>
        <item x="9536"/>
        <item x="7233"/>
        <item x="2110"/>
        <item x="494"/>
        <item x="8"/>
        <item x="6110"/>
        <item x="12384"/>
        <item x="14198"/>
        <item x="14361"/>
        <item x="12504"/>
        <item x="5367"/>
        <item x="14296"/>
        <item x="18010"/>
        <item x="16823"/>
        <item x="4273"/>
        <item x="4337"/>
        <item x="2136"/>
        <item x="6753"/>
        <item x="4775"/>
        <item x="14982"/>
        <item x="14598"/>
        <item x="14273"/>
        <item x="3846"/>
        <item x="15822"/>
        <item x="10319"/>
        <item x="6559"/>
        <item x="4857"/>
        <item x="7862"/>
        <item x="6294"/>
        <item x="4592"/>
        <item x="17240"/>
        <item x="11191"/>
        <item x="6143"/>
        <item x="18059"/>
        <item x="6664"/>
        <item x="5953"/>
        <item x="13646"/>
        <item x="15070"/>
        <item x="32"/>
        <item x="7649"/>
        <item x="18639"/>
        <item x="17751"/>
        <item x="16414"/>
        <item x="14574"/>
        <item x="17680"/>
        <item x="10432"/>
        <item x="7047"/>
        <item x="9320"/>
        <item x="566"/>
        <item x="9535"/>
        <item x="4529"/>
        <item x="4086"/>
        <item x="17928"/>
        <item x="5112"/>
        <item x="7574"/>
        <item x="10424"/>
        <item x="4102"/>
        <item x="13479"/>
        <item x="11167"/>
        <item x="8350"/>
        <item x="1350"/>
        <item x="14960"/>
        <item x="3768"/>
        <item x="10198"/>
        <item x="18715"/>
        <item x="10038"/>
        <item x="12694"/>
        <item x="17661"/>
        <item x="9846"/>
        <item x="13727"/>
        <item x="15176"/>
        <item x="10686"/>
        <item x="3182"/>
        <item x="14944"/>
        <item x="504"/>
        <item x="7079"/>
        <item x="13481"/>
        <item x="14537"/>
        <item x="2048"/>
        <item x="12055"/>
        <item x="5974"/>
        <item x="1969"/>
        <item x="11671"/>
        <item x="17328"/>
        <item x="13457"/>
        <item x="10470"/>
        <item x="10670"/>
        <item x="4998"/>
        <item x="13640"/>
        <item x="2768"/>
        <item x="855"/>
        <item x="10273"/>
        <item x="13241"/>
        <item x="9295"/>
        <item x="13264"/>
        <item x="12239"/>
        <item x="5104"/>
        <item x="6799"/>
        <item x="5206"/>
        <item x="10248"/>
        <item x="1327"/>
        <item x="14647"/>
        <item x="9126"/>
        <item x="16725"/>
        <item x="11294"/>
        <item x="15656"/>
        <item x="7503"/>
        <item x="241"/>
        <item x="5393"/>
        <item x="8968"/>
        <item x="12689"/>
        <item x="10911"/>
        <item x="7447"/>
        <item x="3833"/>
        <item x="8918"/>
        <item x="12271"/>
        <item x="11879"/>
        <item x="12119"/>
        <item x="1246"/>
        <item x="13984"/>
        <item x="9816"/>
        <item x="9512"/>
        <item x="8145"/>
        <item x="2454"/>
        <item x="7806"/>
        <item x="848"/>
        <item x="10054"/>
        <item x="16846"/>
        <item x="3447"/>
        <item x="2862"/>
        <item x="86"/>
        <item x="6222"/>
        <item x="1408"/>
        <item x="10489"/>
        <item x="2112"/>
        <item x="6622"/>
        <item x="15647"/>
        <item x="17536"/>
        <item x="10528"/>
        <item x="1847"/>
        <item x="13774"/>
        <item x="3512"/>
        <item x="5023"/>
        <item x="12672"/>
        <item x="17597"/>
        <item x="12998"/>
        <item x="9833"/>
        <item x="4849"/>
        <item x="4177"/>
        <item x="6654"/>
        <item x="446"/>
        <item x="16935"/>
        <item x="7841"/>
        <item x="319"/>
        <item x="18662"/>
        <item x="17608"/>
        <item x="1568"/>
        <item x="1879"/>
        <item x="1414"/>
        <item x="1607"/>
        <item x="2119"/>
        <item x="9185"/>
        <item x="13343"/>
        <item x="15737"/>
        <item x="3758"/>
        <item x="2222"/>
        <item x="18158"/>
        <item x="2246"/>
        <item x="11199"/>
        <item x="2798"/>
        <item x="144"/>
        <item x="7769"/>
        <item x="7887"/>
        <item x="4833"/>
        <item x="16039"/>
        <item x="5009"/>
        <item x="9496"/>
        <item x="10031"/>
        <item x="16918"/>
        <item x="2696"/>
        <item x="393"/>
        <item x="1864"/>
        <item x="2718"/>
        <item x="16270"/>
        <item x="12873"/>
        <item x="6705"/>
        <item x="1249"/>
        <item x="1824"/>
        <item x="17168"/>
        <item x="6903"/>
        <item x="2913"/>
        <item x="2607"/>
        <item x="3208"/>
        <item x="11334"/>
        <item x="14295"/>
        <item x="1936"/>
        <item x="15334"/>
        <item x="18363"/>
        <item x="9015"/>
        <item x="14937"/>
        <item x="2166"/>
        <item x="17213"/>
        <item x="3953"/>
        <item x="623"/>
        <item x="13198"/>
        <item x="15678"/>
        <item x="9623"/>
        <item x="18610"/>
        <item x="5768"/>
        <item x="18566"/>
        <item x="6270"/>
        <item x="14814"/>
        <item x="5313"/>
        <item x="8479"/>
        <item x="17429"/>
        <item x="3950"/>
        <item x="10718"/>
        <item x="11551"/>
        <item x="8463"/>
        <item x="4105"/>
        <item x="17368"/>
        <item x="4182"/>
        <item x="8359"/>
        <item x="4265"/>
        <item x="1432"/>
        <item x="487"/>
        <item x="6760"/>
        <item x="9480"/>
        <item x="1073"/>
        <item x="2751"/>
        <item x="7521"/>
        <item x="4398"/>
        <item x="10857"/>
        <item x="7337"/>
        <item x="1168"/>
        <item x="1934"/>
        <item x="8936"/>
        <item x="14911"/>
        <item x="5479"/>
        <item x="1785"/>
        <item x="6337"/>
        <item x="1529"/>
        <item x="12553"/>
        <item x="5737"/>
        <item x="17040"/>
        <item x="10104"/>
        <item x="5543"/>
        <item x="16647"/>
        <item x="8929"/>
        <item x="8158"/>
        <item x="11633"/>
        <item x="11519"/>
        <item x="6248"/>
        <item x="16710"/>
        <item x="12856"/>
        <item x="6246"/>
        <item x="5598"/>
        <item x="12425"/>
        <item x="4566"/>
        <item x="11447"/>
        <item x="5704"/>
        <item x="7342"/>
        <item x="17479"/>
        <item x="13184"/>
        <item x="17806"/>
        <item x="14209"/>
        <item x="10903"/>
        <item x="15430"/>
        <item x="4462"/>
        <item x="3894"/>
        <item x="14639"/>
        <item x="18150"/>
        <item x="5489"/>
        <item x="16111"/>
        <item x="2232"/>
        <item x="6638"/>
        <item x="1143"/>
        <item x="3273"/>
        <item x="4048"/>
        <item x="4294"/>
        <item x="7480"/>
        <item x="2417"/>
        <item x="10559"/>
        <item x="17808"/>
        <item x="15777"/>
        <item x="9030"/>
        <item x="15054"/>
        <item x="16087"/>
        <item x="519"/>
        <item x="18507"/>
        <item x="17647"/>
        <item x="13767"/>
        <item x="17144"/>
        <item x="16742"/>
        <item x="7167"/>
        <item x="7966"/>
        <item x="14488"/>
        <item x="4369"/>
        <item x="7406"/>
        <item x="1950"/>
        <item x="4950"/>
        <item x="55"/>
        <item x="11001"/>
        <item x="11751"/>
        <item x="11703"/>
        <item x="18247"/>
        <item x="3721"/>
        <item x="10616"/>
        <item x="902"/>
        <item x="8575"/>
        <item x="18570"/>
        <item x="13776"/>
        <item x="11990"/>
        <item x="6377"/>
        <item x="17485"/>
        <item x="11462"/>
        <item x="17006"/>
        <item x="8614"/>
        <item x="11288"/>
        <item x="2646"/>
        <item x="11799"/>
        <item x="2494"/>
        <item x="17925"/>
        <item x="4809"/>
        <item x="3294"/>
        <item x="8150"/>
        <item x="15056"/>
        <item x="14359"/>
        <item x="2143"/>
        <item x="11286"/>
        <item x="16429"/>
        <item x="288"/>
        <item x="15929"/>
        <item x="3718"/>
        <item x="9056"/>
        <item x="18735"/>
        <item x="13030"/>
        <item x="6096"/>
        <item x="9169"/>
        <item x="5841"/>
        <item x="800"/>
        <item x="11350"/>
        <item x="3902"/>
        <item x="17990"/>
        <item x="8854"/>
        <item x="4913"/>
        <item x="897"/>
        <item x="13742"/>
        <item x="2929"/>
        <item x="6846"/>
        <item x="14590"/>
        <item x="4464"/>
        <item x="9462"/>
        <item x="7849"/>
        <item x="13695"/>
        <item x="3161"/>
        <item x="5079"/>
        <item x="3984"/>
        <item x="6454"/>
        <item x="11719"/>
        <item x="7561"/>
        <item x="1704"/>
        <item x="15142"/>
        <item x="4776"/>
        <item x="3471"/>
        <item x="3550"/>
        <item x="5400"/>
        <item x="7479"/>
        <item x="14687"/>
        <item x="17782"/>
        <item x="15486"/>
        <item x="16983"/>
        <item x="17008"/>
        <item x="12632"/>
        <item x="16189"/>
        <item x="15000"/>
        <item x="8078"/>
        <item x="14967"/>
        <item x="13902"/>
        <item x="9902"/>
        <item x="473"/>
        <item x="7360"/>
        <item x="4022"/>
        <item x="951"/>
        <item x="14385"/>
        <item x="1225"/>
        <item x="815"/>
        <item x="4601"/>
        <item x="13566"/>
        <item x="16400"/>
        <item x="3824"/>
        <item x="15104"/>
        <item x="15975"/>
        <item x="16926"/>
        <item x="4359"/>
        <item x="12038"/>
        <item x="664"/>
        <item x="1735"/>
        <item x="9177"/>
        <item x="10768"/>
        <item x="6791"/>
        <item x="5145"/>
        <item x="6535"/>
        <item x="2209"/>
        <item x="16806"/>
        <item x="12734"/>
        <item x="14126"/>
        <item x="18542"/>
        <item x="12577"/>
        <item x="4353"/>
        <item x="10798"/>
        <item x="11025"/>
        <item x="8383"/>
        <item x="5089"/>
        <item x="17046"/>
        <item x="12558"/>
        <item x="12336"/>
        <item x="10294"/>
        <item x="3807"/>
        <item x="1358"/>
        <item x="18511"/>
        <item x="17645"/>
        <item x="343"/>
        <item x="9769"/>
        <item x="6103"/>
        <item x="9727"/>
        <item x="2111"/>
        <item x="7295"/>
        <item x="15407"/>
        <item x="190"/>
        <item x="11639"/>
        <item x="7688"/>
        <item x="7529"/>
        <item x="5351"/>
        <item x="4577"/>
        <item x="4705"/>
        <item x="17398"/>
        <item x="11390"/>
        <item x="390"/>
        <item x="1270"/>
        <item x="2529"/>
        <item x="14423"/>
        <item x="17351"/>
        <item x="14391"/>
        <item x="13822"/>
        <item x="9016"/>
        <item x="7041"/>
        <item x="11376"/>
        <item x="7681"/>
        <item x="16864"/>
        <item x="1862"/>
        <item x="16808"/>
        <item x="10680"/>
        <item x="16389"/>
        <item x="4246"/>
        <item x="14983"/>
        <item x="8959"/>
        <item x="10288"/>
        <item x="15583"/>
        <item x="14006"/>
        <item x="17963"/>
        <item x="512"/>
        <item x="12695"/>
        <item x="7665"/>
        <item x="9574"/>
        <item x="14057"/>
        <item x="2366"/>
        <item x="7863"/>
        <item x="6919"/>
        <item x="567"/>
        <item x="2304"/>
        <item x="16278"/>
        <item x="13809"/>
        <item x="3575"/>
        <item x="8553"/>
        <item x="10663"/>
        <item x="2055"/>
        <item x="17958"/>
        <item x="5975"/>
        <item x="8568"/>
        <item x="718"/>
        <item x="11273"/>
        <item x="7774"/>
        <item x="1633"/>
        <item x="14199"/>
        <item x="12304"/>
        <item x="8921"/>
        <item x="17357"/>
        <item x="10039"/>
        <item x="13849"/>
        <item x="15329"/>
        <item x="14632"/>
        <item x="9086"/>
        <item x="8351"/>
        <item x="15031"/>
        <item x="408"/>
        <item x="14721"/>
        <item x="4902"/>
        <item x="5727"/>
        <item x="3585"/>
        <item x="4320"/>
        <item x="4545"/>
        <item x="10199"/>
        <item x="8142"/>
        <item x="10918"/>
        <item x="4726"/>
        <item x="3847"/>
        <item x="16536"/>
        <item x="10518"/>
        <item x="769"/>
        <item x="3184"/>
        <item x="13238"/>
        <item x="1600"/>
        <item x="9328"/>
        <item x="11951"/>
        <item x="3087"/>
        <item x="12081"/>
        <item x="13102"/>
        <item x="1760"/>
        <item x="10782"/>
        <item x="15902"/>
        <item x="15769"/>
        <item x="17662"/>
        <item x="3183"/>
        <item x="7105"/>
        <item x="8398"/>
        <item x="8880"/>
        <item x="16576"/>
        <item x="17830"/>
        <item x="3726"/>
        <item x="2864"/>
        <item x="15126"/>
        <item x="14599"/>
        <item x="6295"/>
        <item x="2022"/>
        <item x="2078"/>
        <item x="13761"/>
        <item x="14888"/>
        <item x="7225"/>
        <item x="5207"/>
        <item x="16478"/>
        <item x="15704"/>
        <item x="6398"/>
        <item x="9342"/>
        <item x="17551"/>
        <item x="10687"/>
        <item x="16726"/>
        <item x="14918"/>
        <item x="510"/>
        <item x="582"/>
        <item x="12918"/>
        <item x="6926"/>
        <item x="6623"/>
        <item x="13552"/>
        <item x="13896"/>
        <item x="2863"/>
        <item x="16350"/>
        <item x="1801"/>
        <item x="87"/>
        <item x="7182"/>
        <item x="7959"/>
        <item x="1247"/>
        <item x="185"/>
        <item x="9566"/>
        <item x="295"/>
        <item x="13974"/>
        <item x="5654"/>
        <item x="3041"/>
        <item x="14073"/>
        <item x="3911"/>
        <item x="14870"/>
        <item x="2223"/>
        <item x="15542"/>
        <item x="2736"/>
        <item x="696"/>
        <item x="17077"/>
        <item x="7494"/>
        <item x="1415"/>
        <item x="6367"/>
        <item x="9529"/>
        <item x="18547"/>
        <item x="6457"/>
        <item x="12545"/>
        <item x="16624"/>
        <item x="16487"/>
        <item x="18179"/>
        <item x="3526"/>
        <item x="12617"/>
        <item x="11430"/>
        <item x="5038"/>
        <item x="6190"/>
        <item x="5424"/>
        <item x="11622"/>
        <item x="3089"/>
        <item x="11520"/>
        <item x="17447"/>
        <item x="14561"/>
        <item x="4934"/>
        <item x="8198"/>
        <item x="9440"/>
        <item x="3641"/>
        <item x="18367"/>
        <item x="5569"/>
        <item x="11256"/>
        <item x="3713"/>
        <item x="7814"/>
        <item x="62"/>
        <item x="11344"/>
        <item x="17133"/>
        <item x="13678"/>
        <item x="2609"/>
        <item x="18070"/>
        <item x="3782"/>
        <item x="10094"/>
        <item x="16965"/>
        <item x="8288"/>
        <item x="10608"/>
        <item x="14694"/>
        <item x="2689"/>
        <item x="16149"/>
        <item x="5936"/>
        <item x="6728"/>
        <item x="584"/>
        <item x="16757"/>
        <item x="13648"/>
        <item x="3070"/>
        <item x="18394"/>
        <item x="6536"/>
        <item x="5862"/>
        <item x="7742"/>
        <item x="5152"/>
        <item x="18690"/>
        <item x="13647"/>
        <item x="14326"/>
        <item x="14542"/>
        <item x="14526"/>
        <item x="9008"/>
        <item x="3689"/>
        <item x="3102"/>
        <item x="1216"/>
        <item x="4838"/>
        <item x="16952"/>
        <item x="5414"/>
        <item x="14575"/>
        <item x="1351"/>
        <item x="5854"/>
        <item x="3759"/>
        <item x="10671"/>
        <item x="11295"/>
        <item x="1984"/>
        <item x="3662"/>
        <item x="16901"/>
        <item x="9847"/>
        <item x="385"/>
        <item x="1935"/>
        <item x="6655"/>
        <item x="17061"/>
        <item x="10046"/>
        <item x="5809"/>
        <item x="10192"/>
        <item x="4161"/>
        <item x="8769"/>
        <item x="12662"/>
        <item x="18379"/>
        <item x="495"/>
        <item x="6111"/>
        <item x="673"/>
        <item x="6744"/>
        <item x="17888"/>
        <item x="16279"/>
        <item x="15254"/>
        <item x="1046"/>
        <item x="4999"/>
        <item x="18419"/>
        <item x="13832"/>
        <item x="13120"/>
        <item x="11208"/>
        <item x="15894"/>
        <item x="3081"/>
        <item x="17319"/>
        <item x="15823"/>
        <item x="10758"/>
        <item x="5334"/>
        <item x="13278"/>
        <item x="11448"/>
        <item x="15071"/>
        <item x="447"/>
        <item x="537"/>
        <item x="11337"/>
        <item x="17013"/>
        <item x="18446"/>
        <item x="7025"/>
        <item x="9031"/>
        <item x="6961"/>
        <item x="8159"/>
        <item x="17816"/>
        <item x="3745"/>
        <item x="13199"/>
        <item x="7575"/>
        <item x="13784"/>
        <item x="1441"/>
        <item x="2520"/>
        <item x="8550"/>
        <item x="3022"/>
        <item x="17559"/>
        <item x="14264"/>
        <item x="7465"/>
        <item x="14825"/>
        <item x="8919"/>
        <item x="2681"/>
        <item x="4440"/>
        <item x="2414"/>
        <item x="2455"/>
        <item x="9606"/>
        <item x="15488"/>
        <item x="12952"/>
        <item x="4087"/>
        <item x="14880"/>
        <item x="5961"/>
        <item x="9127"/>
        <item x="600"/>
        <item x="272"/>
        <item x="17029"/>
        <item x="12999"/>
        <item x="6065"/>
        <item x="1561"/>
        <item x="17325"/>
        <item x="4150"/>
        <item x="545"/>
        <item x="17214"/>
        <item x="4096"/>
        <item x="9985"/>
        <item x="1848"/>
        <item x="4865"/>
        <item x="11991"/>
        <item x="17527"/>
        <item x="10032"/>
        <item x="4103"/>
        <item x="6806"/>
        <item x="14144"/>
        <item x="11335"/>
        <item x="16440"/>
        <item x="16679"/>
        <item x="3895"/>
        <item x="17975"/>
        <item x="4399"/>
        <item x="7577"/>
        <item x="785"/>
        <item x="1904"/>
        <item x="9368"/>
        <item x="558"/>
        <item x="5057"/>
        <item x="7974"/>
        <item x="4206"/>
        <item x="4961"/>
        <item x="9953"/>
        <item x="12430"/>
        <item x="7488"/>
        <item x="12406"/>
        <item x="15161"/>
        <item x="2601"/>
        <item x="18634"/>
        <item x="9736"/>
        <item x="6696"/>
        <item x="4054"/>
        <item x="18738"/>
        <item x="3295"/>
        <item x="3934"/>
        <item x="12721"/>
        <item x="6872"/>
        <item x="13248"/>
        <item x="11142"/>
        <item x="8656"/>
        <item x="15143"/>
        <item x="8070"/>
        <item x="11686"/>
        <item x="2799"/>
        <item x="12208"/>
        <item x="15055"/>
        <item x="13382"/>
        <item x="6847"/>
        <item x="10055"/>
        <item x="8214"/>
        <item x="5526"/>
        <item x="13313"/>
        <item x="12910"/>
        <item x="3903"/>
        <item x="17136"/>
        <item x="17486"/>
        <item x="5886"/>
        <item x="1576"/>
        <item x="15200"/>
        <item x="3951"/>
        <item x="2167"/>
        <item x="15041"/>
        <item x="14846"/>
        <item x="10471"/>
        <item x="10806"/>
        <item x="5150"/>
        <item x="3398"/>
        <item x="1289"/>
        <item x="15184"/>
        <item x="12630"/>
        <item x="7089"/>
        <item x="7343"/>
        <item x="11351"/>
        <item x="6639"/>
        <item x="8857"/>
        <item x="10374"/>
        <item x="7807"/>
        <item x="11232"/>
        <item x="5599"/>
        <item x="15392"/>
        <item x="4702"/>
        <item x="2465"/>
        <item x="17064"/>
        <item x="1951"/>
        <item x="4951"/>
        <item x="14752"/>
        <item x="14785"/>
        <item x="5566"/>
        <item x="9463"/>
        <item x="9630"/>
        <item x="8542"/>
        <item x="18510"/>
        <item x="16848"/>
        <item x="18071"/>
        <item x="11672"/>
        <item x="3719"/>
        <item x="8615"/>
        <item x="6566"/>
        <item x="7457"/>
        <item x="9072"/>
        <item x="14030"/>
        <item x="3374"/>
        <item x="13526"/>
        <item x="17671"/>
        <item x="5222"/>
        <item x="17998"/>
        <item x="8151"/>
        <item x="16224"/>
        <item x="18223"/>
        <item x="15790"/>
        <item x="15335"/>
        <item x="15870"/>
        <item x="16759"/>
        <item x="8048"/>
        <item x="5336"/>
        <item x="11312"/>
        <item x="2647"/>
        <item x="5856"/>
        <item x="3656"/>
        <item x="12735"/>
        <item x="16677"/>
        <item x="15431"/>
        <item x="2686"/>
        <item x="6542"/>
        <item x="6223"/>
        <item x="9446"/>
        <item x="6374"/>
        <item x="13775"/>
        <item x="17598"/>
        <item x="3320"/>
        <item x="903"/>
        <item x="4024"/>
        <item x="12774"/>
        <item x="10457"/>
        <item x="16749"/>
        <item x="30"/>
        <item x="5905"/>
        <item x="10713"/>
        <item x="7152"/>
        <item x="17525"/>
        <item x="246"/>
        <item x="5990"/>
        <item x="14774"/>
        <item x="1342"/>
        <item x="7936"/>
        <item x="4295"/>
        <item x="2495"/>
        <item x="4889"/>
        <item x="329"/>
        <item x="15760"/>
        <item x="8169"/>
        <item x="18479"/>
        <item x="2430"/>
        <item x="9520"/>
        <item x="73"/>
        <item x="2247"/>
        <item x="7407"/>
        <item x="3288"/>
        <item x="4886"/>
        <item x="16390"/>
        <item x="25"/>
        <item x="16735"/>
        <item x="8560"/>
        <item x="3481"/>
        <item x="89"/>
        <item x="17926"/>
        <item x="4183"/>
        <item x="15320"/>
        <item x="10816"/>
        <item x="5889"/>
        <item x="10792"/>
        <item x="18123"/>
        <item x="8296"/>
        <item x="2705"/>
        <item x="2719"/>
        <item x="16463"/>
        <item x="1473"/>
        <item x="15169"/>
        <item x="16064"/>
        <item x="2801"/>
        <item x="11054"/>
        <item x="10719"/>
        <item x="11006"/>
        <item x="13743"/>
        <item x="1510"/>
        <item x="11758"/>
        <item x="13137"/>
        <item x="16125"/>
        <item x="17773"/>
        <item x="13823"/>
        <item x="3854"/>
        <item x="14815"/>
        <item x="417"/>
        <item x="1896"/>
        <item x="12838"/>
        <item x="16037"/>
        <item x="7825"/>
        <item x="4567"/>
        <item x="7967"/>
        <item x="13614"/>
        <item x="5328"/>
        <item x="17430"/>
        <item x="5774"/>
        <item x="15679"/>
        <item x="7775"/>
        <item x="6857"/>
        <item x="7072"/>
        <item x="7382"/>
        <item x="8102"/>
        <item x="4310"/>
        <item x="17640"/>
        <item x="1961"/>
        <item x="6271"/>
        <item x="9903"/>
        <item x="10799"/>
        <item x="11526"/>
        <item x="18530"/>
        <item x="12358"/>
        <item x="10096"/>
        <item x="16430"/>
        <item x="13176"/>
        <item x="6054"/>
        <item x="3406"/>
        <item x="18350"/>
        <item x="13616"/>
        <item x="17951"/>
        <item x="4966"/>
        <item x="11374"/>
        <item x="15112"/>
        <item x="13232"/>
        <item x="2367"/>
        <item x="16887"/>
        <item x="2614"/>
        <item x="12039"/>
        <item x="8606"/>
        <item x="10654"/>
        <item x="3353"/>
        <item x="11569"/>
        <item x="14766"/>
        <item x="6000"/>
        <item x="18034"/>
        <item x="13881"/>
        <item x="11391"/>
        <item x="14478"/>
        <item x="1863"/>
        <item x="16829"/>
        <item x="5672"/>
        <item x="191"/>
        <item x="6617"/>
        <item x="13712"/>
        <item x="13103"/>
        <item x="5017"/>
        <item x="9766"/>
        <item x="11936"/>
        <item x="4903"/>
        <item x="14007"/>
        <item x="4614"/>
        <item x="6822"/>
        <item x="18506"/>
        <item x="9121"/>
        <item x="8399"/>
        <item x="6145"/>
        <item x="6247"/>
        <item x="12352"/>
        <item x="9087"/>
        <item x="18190"/>
        <item x="4463"/>
        <item x="719"/>
        <item x="11463"/>
        <item x="11368"/>
        <item x="6350"/>
        <item x="2238"/>
        <item x="13903"/>
        <item x="7120"/>
        <item x="6680"/>
        <item x="17971"/>
        <item x="3478"/>
        <item x="998"/>
        <item x="16077"/>
        <item x="5656"/>
        <item x="9990"/>
        <item x="7598"/>
        <item x="14176"/>
        <item x="2456"/>
        <item x="7334"/>
        <item x="15048"/>
        <item x="11161"/>
        <item x="1776"/>
        <item x="17392"/>
        <item x="7183"/>
        <item x="14318"/>
        <item x="14919"/>
        <item x="1096"/>
        <item x="391"/>
        <item x="13054"/>
        <item x="8079"/>
        <item x="10919"/>
        <item x="17015"/>
        <item x="4334"/>
        <item x="14591"/>
        <item x="5449"/>
        <item x="13814"/>
        <item x="14127"/>
        <item x="7414"/>
        <item x="4640"/>
        <item x="13998"/>
        <item x="10886"/>
        <item x="6296"/>
        <item x="18323"/>
        <item x="17431"/>
        <item x="18594"/>
        <item x="9432"/>
        <item x="12062"/>
        <item x="13558"/>
        <item x="10408"/>
        <item x="7486"/>
        <item x="11720"/>
        <item x="17093"/>
        <item x="8110"/>
        <item x="3551"/>
        <item x="1462"/>
        <item x="10295"/>
        <item x="5790"/>
        <item x="1359"/>
        <item x="2504"/>
        <item x="2368"/>
        <item x="14769"/>
        <item x="6455"/>
        <item x="5968"/>
        <item x="13031"/>
        <item x="11287"/>
        <item x="12422"/>
        <item x="10384"/>
        <item x="3001"/>
        <item x="17037"/>
        <item x="18267"/>
        <item x="6399"/>
        <item x="13328"/>
        <item x="16015"/>
        <item x="15313"/>
        <item x="13296"/>
        <item x="7815"/>
        <item x="5238"/>
        <item x="14968"/>
        <item x="17134"/>
        <item x="17469"/>
        <item x="14249"/>
        <item x="13567"/>
        <item x="12376"/>
        <item x="16190"/>
        <item x="3376"/>
        <item x="5208"/>
        <item x="2278"/>
        <item x="4782"/>
        <item x="14214"/>
        <item x="8855"/>
        <item x="6526"/>
        <item x="12712"/>
        <item x="2023"/>
        <item x="9857"/>
        <item x="4023"/>
        <item x="2550"/>
        <item x="12559"/>
        <item x="4247"/>
        <item x="15487"/>
        <item x="12318"/>
        <item x="17646"/>
        <item x="7832"/>
        <item x="1271"/>
        <item x="1464"/>
        <item x="3038"/>
        <item x="3727"/>
        <item x="11129"/>
        <item x="18730"/>
        <item x="313"/>
        <item x="152"/>
        <item x="9752"/>
        <item x="13975"/>
        <item x="6328"/>
        <item x="1872"/>
        <item x="9105"/>
        <item x="10174"/>
        <item x="6105"/>
        <item x="9343"/>
        <item x="10968"/>
        <item x="2761"/>
        <item x="4839"/>
        <item x="15094"/>
        <item x="432"/>
        <item x="7713"/>
        <item x="15670"/>
        <item x="13158"/>
        <item x="2342"/>
        <item x="511"/>
        <item x="12529"/>
        <item x="12392"/>
        <item x="17358"/>
        <item x="13638"/>
        <item x="9065"/>
        <item x="17087"/>
        <item x="15983"/>
        <item x="9575"/>
        <item x="10759"/>
        <item x="2854"/>
        <item x="1744"/>
        <item x="8654"/>
        <item x="4350"/>
        <item x="5655"/>
        <item x="352"/>
        <item x="16031"/>
        <item x="17014"/>
        <item x="4734"/>
        <item x="968"/>
        <item x="16013"/>
        <item x="16966"/>
        <item x="8143"/>
        <item x="7416"/>
        <item x="3774"/>
        <item x="10056"/>
        <item x="11934"/>
        <item x="9102"/>
        <item x="17062"/>
        <item x="17407"/>
        <item x="15497"/>
        <item x="15255"/>
        <item x="11873"/>
        <item x="4800"/>
        <item x="17071"/>
        <item x="11431"/>
        <item x="18226"/>
        <item x="7495"/>
        <item x="7537"/>
        <item x="1047"/>
        <item x="14871"/>
        <item x="13782"/>
        <item x="18043"/>
        <item x="13624"/>
        <item x="13950"/>
        <item x="8177"/>
        <item x="208"/>
        <item x="12982"/>
        <item x="16902"/>
        <item x="217"/>
        <item x="6480"/>
        <item x="3527"/>
        <item x="17293"/>
        <item x="10257"/>
        <item x="1585"/>
        <item x="15128"/>
        <item x="6758"/>
        <item x="6630"/>
        <item x="14527"/>
        <item x="5039"/>
        <item x="15942"/>
        <item x="16325"/>
        <item x="12446"/>
        <item x="12078"/>
        <item x="2079"/>
        <item x="16101"/>
        <item x="10790"/>
        <item x="12640"/>
        <item x="8473"/>
        <item x="8942"/>
        <item x="6894"/>
        <item x="13239"/>
        <item x="3864"/>
        <item x="12520"/>
        <item x="11623"/>
        <item x="14456"/>
        <item x="15903"/>
        <item x="18327"/>
        <item x="16712"/>
        <item x="9600"/>
        <item x="15824"/>
        <item x="15361"/>
        <item x="4384"/>
        <item x="4472"/>
        <item x="7614"/>
        <item x="17624"/>
        <item x="12663"/>
        <item x="1974"/>
        <item x="10513"/>
        <item x="15895"/>
        <item x="6888"/>
        <item x="15248"/>
        <item x="13110"/>
        <item x="3103"/>
        <item x="12121"/>
        <item x="15127"/>
        <item x="17078"/>
        <item x="11641"/>
        <item x="18714"/>
        <item x="16821"/>
        <item x="7097"/>
        <item x="1750"/>
        <item x="12928"/>
        <item x="12280"/>
        <item x="4416"/>
        <item x="15046"/>
        <item x="6937"/>
        <item x="14312"/>
        <item x="13544"/>
        <item x="12465"/>
        <item x="8902"/>
        <item x="15305"/>
        <item x="3071"/>
        <item x="568"/>
        <item x="3201"/>
        <item x="583"/>
        <item x="6033"/>
        <item x="9302"/>
        <item x="12919"/>
        <item x="10519"/>
        <item x="15368"/>
        <item x="2415"/>
        <item x="18287"/>
        <item x="13521"/>
        <item x="1617"/>
        <item x="4935"/>
        <item x="14327"/>
        <item x="3783"/>
        <item x="4727"/>
        <item x="6486"/>
        <item x="16758"/>
        <item x="13679"/>
        <item x="13406"/>
        <item x="13854"/>
        <item x="5335"/>
        <item x="18582"/>
        <item x="16239"/>
        <item x="4055"/>
        <item x="3998"/>
        <item x="2518"/>
        <item x="126"/>
        <item x="13662"/>
        <item x="2360"/>
        <item x="10783"/>
        <item x="17030"/>
        <item x="11478"/>
        <item x="5151"/>
        <item x="10600"/>
        <item x="8464"/>
        <item x="2974"/>
        <item x="13208"/>
        <item x="5855"/>
        <item x="12014"/>
        <item x="1798"/>
        <item x="13025"/>
        <item x="16519"/>
        <item x="2137"/>
        <item x="8199"/>
        <item x="4070"/>
        <item x="9456"/>
        <item x="10095"/>
        <item x="18266"/>
        <item x="8976"/>
        <item x="9225"/>
        <item x="11657"/>
        <item x="8774"/>
        <item x="9688"/>
        <item x="8551"/>
        <item x="6086"/>
        <item x="16096"/>
        <item x="10433"/>
        <item x="5640"/>
        <item x="16733"/>
        <item x="16007"/>
        <item x="10807"/>
        <item x="9161"/>
        <item x="11200"/>
        <item x="6056"/>
        <item x="18623"/>
        <item x="7320"/>
        <item x="18330"/>
        <item x="2897"/>
        <item x="6136"/>
        <item x="6286"/>
        <item x="18358"/>
        <item x="12614"/>
        <item x="6927"/>
        <item x="8422"/>
        <item x="6280"/>
        <item x="5415"/>
        <item x="11944"/>
        <item x="6545"/>
        <item x="3399"/>
        <item x="7782"/>
        <item x="4982"/>
        <item x="15750"/>
        <item x="12312"/>
        <item x="18063"/>
        <item x="5502"/>
        <item x="14161"/>
        <item x="9567"/>
        <item x="17752"/>
        <item x="11121"/>
        <item x="18082"/>
        <item x="12622"/>
        <item x="5048"/>
        <item x="16150"/>
        <item x="14494"/>
        <item x="10326"/>
        <item x="13145"/>
        <item x="16232"/>
        <item x="14695"/>
        <item x="16591"/>
        <item x="8014"/>
        <item x="3375"/>
        <item x="3888"/>
        <item x="3968"/>
        <item x="5486"/>
        <item x="11464"/>
        <item x="9742"/>
        <item x="17223"/>
        <item x="18415"/>
        <item x="6191"/>
        <item x="8528"/>
        <item x="11687"/>
        <item x="1697"/>
        <item x="977"/>
        <item x="1536"/>
        <item x="5664"/>
        <item x="2049"/>
        <item x="15543"/>
        <item x="4593"/>
        <item x="9662"/>
        <item x="4400"/>
        <item x="15752"/>
        <item x="1625"/>
        <item x="5384"/>
        <item x="13062"/>
        <item x="13361"/>
        <item x="3697"/>
        <item x="15182"/>
        <item x="9537"/>
        <item x="8566"/>
        <item x="15302"/>
        <item x="3663"/>
        <item x="10206"/>
        <item x="3430"/>
        <item x="13688"/>
        <item x="3054"/>
        <item x="7241"/>
        <item x="18286"/>
        <item x="3558"/>
        <item x="1137"/>
        <item x="4207"/>
        <item x="6688"/>
        <item x="270"/>
        <item x="8215"/>
        <item x="2424"/>
        <item x="3023"/>
        <item x="4489"/>
        <item x="870"/>
        <item x="63"/>
        <item x="464"/>
        <item x="12839"/>
        <item x="12494"/>
        <item x="4703"/>
        <item x="16903"/>
        <item x="4904"/>
        <item x="13393"/>
        <item x="16455"/>
        <item x="5280"/>
        <item x="11759"/>
        <item x="8401"/>
        <item x="11544"/>
        <item x="18670"/>
        <item x="7344"/>
        <item x="11064"/>
        <item x="14543"/>
        <item x="12911"/>
        <item x="10944"/>
        <item x="18191"/>
        <item x="15102"/>
        <item x="15504"/>
        <item x="14040"/>
        <item x="4311"/>
        <item x="8071"/>
        <item x="13528"/>
        <item x="5863"/>
        <item x="12775"/>
        <item x="6288"/>
        <item x="14031"/>
        <item x="16750"/>
        <item x="15791"/>
        <item x="6334"/>
        <item x="8969"/>
        <item x="12431"/>
        <item x="9896"/>
        <item x="7743"/>
        <item x="3008"/>
        <item x="14896"/>
        <item x="14974"/>
        <item x="3407"/>
        <item x="9631"/>
        <item x="9256"/>
        <item x="17326"/>
        <item x="13368"/>
        <item x="7150"/>
        <item x="5198"/>
        <item x="11752"/>
        <item x="11382"/>
        <item x="16181"/>
        <item x="1720"/>
        <item x="6416"/>
        <item x="5984"/>
        <item x="17774"/>
        <item x="13417"/>
        <item x="14775"/>
        <item x="5817"/>
        <item x="10047"/>
        <item x="18135"/>
        <item x="13201"/>
        <item x="5497"/>
        <item x="9872"/>
        <item x="11496"/>
        <item x="4151"/>
        <item x="11055"/>
        <item x="13527"/>
        <item x="4720"/>
        <item x="13279"/>
        <item x="15545"/>
        <item x="11007"/>
        <item x="16038"/>
        <item x="11902"/>
        <item x="10664"/>
        <item x="97"/>
        <item x="8982"/>
        <item x="18575"/>
        <item x="2615"/>
        <item x="9904"/>
        <item x="6375"/>
        <item x="15422"/>
        <item x="8950"/>
        <item x="12505"/>
        <item x="18659"/>
        <item x="2382"/>
        <item x="12768"/>
        <item x="10414"/>
        <item x="13641"/>
        <item x="3769"/>
        <item x="18734"/>
        <item x="7470"/>
        <item x="1480"/>
        <item x="12673"/>
        <item x="15352"/>
        <item x="17637"/>
        <item x="7934"/>
        <item x="1343"/>
        <item x="14961"/>
        <item x="7726"/>
        <item x="8256"/>
        <item x="15374"/>
        <item x="3935"/>
        <item x="6567"/>
        <item x="9254"/>
        <item x="10425"/>
        <item x="7673"/>
        <item x="13104"/>
        <item x="12359"/>
        <item x="9609"/>
        <item x="14534"/>
        <item x="7880"/>
        <item x="9960"/>
        <item x="3830"/>
        <item x="9607"/>
        <item x="9982"/>
        <item x="11870"/>
        <item x="16085"/>
        <item x="2431"/>
        <item x="15336"/>
        <item x="12407"/>
        <item x="5408"/>
        <item x="10655"/>
        <item x="12398"/>
        <item x="18270"/>
        <item x="3342"/>
        <item x="6390"/>
        <item x="12631"/>
        <item x="8543"/>
        <item x="14847"/>
        <item x="7910"/>
        <item x="7126"/>
        <item x="16589"/>
        <item x="6055"/>
        <item x="160"/>
        <item x="13422"/>
        <item x="10486"/>
        <item x="8592"/>
        <item x="13512"/>
        <item x="9654"/>
        <item x="13265"/>
        <item x="11143"/>
        <item x="13344"/>
        <item x="13598"/>
        <item x="5223"/>
        <item x="6807"/>
        <item x="321"/>
        <item x="559"/>
        <item x="3144"/>
        <item x="6543"/>
        <item x="6920"/>
        <item x="5062"/>
        <item x="10328"/>
        <item x="9118"/>
        <item x="31"/>
        <item x="5614"/>
        <item x="6830"/>
        <item x="15960"/>
        <item x="928"/>
        <item x="14297"/>
        <item x="5527"/>
        <item x="16936"/>
        <item x="8712"/>
        <item x="10887"/>
        <item x="16461"/>
        <item x="6823"/>
        <item x="9321"/>
        <item x="8232"/>
        <item x="1582"/>
        <item x="14945"/>
        <item x="7975"/>
        <item x="8640"/>
        <item x="3560"/>
        <item x="5567"/>
        <item x="2113"/>
        <item x="5113"/>
        <item x="14102"/>
        <item x="13383"/>
        <item x="14479"/>
        <item x="8040"/>
        <item x="2239"/>
        <item x="13559"/>
        <item x="3152"/>
        <item x="4166"/>
        <item x="17526"/>
        <item x="13294"/>
        <item x="10249"/>
        <item x="13078"/>
        <item x="9080"/>
        <item x="16047"/>
        <item x="3960"/>
        <item x="16824"/>
        <item x="7750"/>
        <item x="13815"/>
        <item x="7415"/>
        <item x="9"/>
        <item x="1654"/>
        <item x="2472"/>
        <item x="10375"/>
        <item x="5775"/>
        <item x="13446"/>
        <item x="11088"/>
        <item x="4967"/>
        <item x="17094"/>
        <item x="1409"/>
        <item x="1433"/>
        <item x="12385"/>
        <item x="16648"/>
        <item x="6665"/>
        <item x="5832"/>
        <item x="400"/>
        <item x="16949"/>
        <item x="7592"/>
        <item x="16126"/>
        <item x="16830"/>
        <item x="8760"/>
        <item x="5360"/>
        <item x="11558"/>
        <item x="15871"/>
        <item x="13615"/>
        <item x="5887"/>
        <item x="16678"/>
        <item x="8607"/>
        <item x="9447"/>
        <item x="10014"/>
        <item x="2574"/>
        <item x="9817"/>
        <item x="4049"/>
        <item x="16023"/>
        <item x="16112"/>
        <item x="4664"/>
        <item x="12526"/>
        <item x="638"/>
        <item x="3166"/>
        <item x="11854"/>
        <item x="11375"/>
        <item x="10728"/>
        <item x="13999"/>
        <item x="16373"/>
        <item x="11542"/>
        <item x="8937"/>
        <item x="16088"/>
        <item x="15598"/>
        <item x="2687"/>
        <item x="4615"/>
        <item x="2040"/>
        <item x="9481"/>
        <item x="1865"/>
        <item x="9767"/>
        <item x="33"/>
        <item x="16333"/>
        <item x="505"/>
        <item x="16040"/>
        <item x="18366"/>
        <item x="11527"/>
        <item x="17311"/>
        <item x="18107"/>
        <item x="5791"/>
        <item x="8096"/>
        <item x="7000"/>
        <item x="6320"/>
        <item x="3513"/>
        <item x="5254"/>
        <item x="11246"/>
        <item x="6006"/>
        <item x="14319"/>
        <item x="6249"/>
        <item x="5991"/>
        <item x="6351"/>
        <item x="15177"/>
        <item x="3775"/>
        <item x="1094"/>
        <item x="13985"/>
        <item x="2279"/>
        <item x="13777"/>
        <item x="18403"/>
        <item x="8111"/>
        <item x="2769"/>
        <item x="12808"/>
        <item x="3209"/>
        <item x="16525"/>
        <item x="16326"/>
        <item x="8103"/>
        <item x="1463"/>
        <item x="1825"/>
        <item x="3240"/>
        <item x="9513"/>
        <item x="8264"/>
        <item x="801"/>
        <item x="12423"/>
        <item x="18199"/>
        <item x="17038"/>
        <item x="9640"/>
        <item x="11590"/>
        <item x="7006"/>
        <item x="247"/>
        <item x="5464"/>
        <item x="10617"/>
        <item x="4887"/>
        <item x="5105"/>
        <item x="10742"/>
        <item x="8926"/>
        <item x="18278"/>
        <item x="10529"/>
        <item x="3222"/>
        <item x="15943"/>
        <item x="6080"/>
        <item x="2448"/>
        <item x="14254"/>
        <item x="15536"/>
        <item x="17205"/>
        <item x="6254"/>
        <item x="1569"/>
        <item x="414"/>
        <item x="14489"/>
        <item x="289"/>
        <item x="145"/>
        <item x="1511"/>
        <item x="6097"/>
        <item x="14767"/>
        <item x="5286"/>
        <item x="16014"/>
        <item x="7982"/>
        <item x="14215"/>
        <item x="2233"/>
        <item x="4174"/>
        <item x="15657"/>
        <item x="15671"/>
        <item x="5030"/>
        <item x="3855"/>
        <item x="3039"/>
        <item x="13639"/>
        <item x="15550"/>
        <item x="1169"/>
        <item x="5239"/>
        <item x="14600"/>
        <item x="3616"/>
        <item x="3479"/>
        <item x="7912"/>
        <item x="2697"/>
        <item x="6078"/>
        <item x="13966"/>
        <item x="10105"/>
        <item x="7383"/>
        <item x="4465"/>
        <item x="12776"/>
        <item x="15095"/>
        <item x="9497"/>
        <item x="9910"/>
        <item x="9057"/>
        <item x="17480"/>
        <item x="9991"/>
        <item x="14062"/>
        <item x="9976"/>
        <item x="17653"/>
        <item x="6608"/>
        <item x="10175"/>
        <item x="7481"/>
        <item x="17445"/>
        <item x="7599"/>
        <item x="10791"/>
        <item x="758"/>
        <item x="9408"/>
        <item x="14736"/>
        <item x="13055"/>
        <item x="7361"/>
        <item x="11289"/>
        <item x="3078"/>
        <item x="7582"/>
        <item x="7615"/>
        <item x="17085"/>
        <item x="2343"/>
        <item x="7335"/>
        <item x="13951"/>
        <item x="849"/>
        <item x="3985"/>
        <item x="12079"/>
        <item x="999"/>
        <item x="665"/>
        <item x="1705"/>
        <item x="11270"/>
        <item x="16293"/>
        <item x="5769"/>
        <item x="4224"/>
        <item x="16021"/>
        <item x="3318"/>
        <item x="5705"/>
        <item x="16102"/>
        <item x="18626"/>
        <item x="5680"/>
        <item x="15047"/>
        <item x="2806"/>
        <item x="3328"/>
        <item x="10704"/>
        <item x="16078"/>
        <item x="11935"/>
        <item x="6527"/>
        <item x="1160"/>
        <item x="5432"/>
        <item x="11182"/>
        <item x="10769"/>
        <item x="9270"/>
        <item x="13663"/>
        <item x="10078"/>
        <item x="8838"/>
        <item x="9088"/>
        <item x="18306"/>
        <item x="18050"/>
        <item x="2975"/>
        <item x="12846"/>
        <item x="4456"/>
        <item x="15001"/>
        <item x="1937"/>
        <item x="982"/>
        <item x="9017"/>
        <item x="8943"/>
        <item x="1702"/>
        <item x="6631"/>
        <item x="12063"/>
        <item x="4335"/>
        <item x="2551"/>
        <item x="3262"/>
        <item x="13159"/>
        <item x="13185"/>
        <item x="14495"/>
        <item x="5246"/>
        <item x="13855"/>
        <item x="13150"/>
        <item x="13407"/>
        <item x="11110"/>
        <item x="374"/>
        <item x="14566"/>
        <item x="4448"/>
        <item x="12048"/>
        <item x="12319"/>
        <item x="10681"/>
        <item x="16127"/>
        <item x="7542"/>
        <item x="17470"/>
        <item x="11552"/>
        <item x="6759"/>
        <item x="12488"/>
        <item x="7352"/>
        <item x="4783"/>
        <item x="3825"/>
        <item x="17648"/>
        <item x="12000"/>
        <item x="14606"/>
        <item x="7487"/>
        <item x="15680"/>
        <item x="11479"/>
        <item x="5487"/>
        <item x="5094"/>
        <item x="8312"/>
        <item x="18334"/>
        <item x="9303"/>
        <item x="4735"/>
        <item x="12656"/>
        <item x="6761"/>
        <item x="336"/>
        <item x="6182"/>
        <item x="5824"/>
        <item x="10464"/>
        <item x="17669"/>
        <item x="5544"/>
        <item x="4766"/>
        <item x="16734"/>
        <item x="13783"/>
        <item x="16287"/>
        <item x="4351"/>
        <item x="15105"/>
        <item x="7646"/>
        <item x="5792"/>
        <item x="17982"/>
        <item x="12254"/>
        <item x="5401"/>
        <item x="1751"/>
        <item x="2865"/>
        <item x="7270"/>
        <item x="14726"/>
        <item x="13111"/>
        <item x="1975"/>
        <item x="6518"/>
        <item x="12447"/>
        <item x="13928"/>
        <item x="14446"/>
        <item x="1638"/>
        <item x="18699"/>
        <item x="12857"/>
        <item x="2096"/>
        <item x="5894"/>
        <item x="8655"/>
        <item x="2670"/>
        <item x="9232"/>
        <item x="9734"/>
        <item x="13168"/>
        <item x="5718"/>
        <item x="14624"/>
        <item x="864"/>
        <item x="8470"/>
        <item x="6287"/>
        <item x="15303"/>
        <item x="2374"/>
        <item x="11903"/>
        <item x="16182"/>
        <item x="4072"/>
        <item x="4983"/>
        <item x="9200"/>
        <item x="2855"/>
        <item x="17117"/>
        <item x="5702"/>
        <item x="14830"/>
        <item x="6750"/>
        <item x="13942"/>
        <item x="11134"/>
        <item x="16984"/>
        <item x="3072"/>
        <item x="15183"/>
        <item x="2344"/>
        <item x="11614"/>
        <item x="8569"/>
        <item x="5456"/>
        <item x="7208"/>
        <item x="7783"/>
        <item x="15057"/>
        <item x="7822"/>
        <item x="4550"/>
        <item x="4071"/>
        <item x="17294"/>
        <item x="13568"/>
        <item x="12983"/>
        <item x="12958"/>
        <item x="9663"/>
        <item x="8216"/>
        <item x="17509"/>
        <item x="17974"/>
        <item x="9840"/>
        <item x="11377"/>
        <item x="17269"/>
        <item x="7151"/>
        <item x="934"/>
        <item x="13560"/>
        <item x="1799"/>
        <item x="14200"/>
        <item x="13888"/>
        <item x="9103"/>
        <item x="5630"/>
        <item x="18163"/>
        <item x="5176"/>
        <item x="4777"/>
        <item x="12766"/>
        <item x="12030"/>
        <item x="6262"/>
        <item x="15638"/>
        <item x="12495"/>
        <item x="2737"/>
        <item x="15358"/>
        <item x="2519"/>
        <item x="6895"/>
        <item x="8526"/>
        <item x="15999"/>
        <item x="6391"/>
        <item x="5288"/>
        <item x="3368"/>
        <item x="10998"/>
        <item x="1761"/>
        <item x="12560"/>
        <item x="18686"/>
        <item x="2305"/>
        <item x="3343"/>
        <item x="17423"/>
        <item x="8903"/>
        <item x="15751"/>
        <item x="15216"/>
        <item x="8567"/>
        <item x="18382"/>
        <item x="12633"/>
        <item x="15705"/>
        <item x="1601"/>
        <item x="448"/>
        <item x="14430"/>
        <item x="12305"/>
        <item x="11838"/>
        <item x="10726"/>
        <item x="18110"/>
        <item x="1614"/>
        <item x="8983"/>
        <item x="7606"/>
        <item x="1232"/>
        <item x="5416"/>
        <item x="18006"/>
        <item x="9968"/>
        <item x="4792"/>
        <item x="5199"/>
        <item x="18422"/>
        <item x="17638"/>
        <item x="5662"/>
        <item x="16397"/>
        <item x="11822"/>
        <item x="1832"/>
        <item x="9656"/>
        <item x="4894"/>
        <item x="697"/>
        <item x="8336"/>
        <item x="13008"/>
        <item x="1422"/>
        <item x="17157"/>
        <item x="16462"/>
        <item x="12015"/>
        <item x="15494"/>
        <item x="8881"/>
        <item x="6848"/>
        <item x="9110"/>
        <item x="16822"/>
        <item x="10327"/>
        <item x="9344"/>
        <item x="18002"/>
        <item x="6487"/>
        <item x="2280"/>
        <item x="9062"/>
        <item x="3614"/>
        <item x="17448"/>
        <item x="6342"/>
        <item x="4744"/>
        <item x="7689"/>
        <item x="4321"/>
        <item x="10750"/>
        <item x="11584"/>
        <item x="5406"/>
        <item x="3198"/>
        <item x="7471"/>
        <item x="271"/>
        <item x="10262"/>
        <item x="15038"/>
        <item x="3192"/>
        <item x="11345"/>
        <item x="10494"/>
        <item x="750"/>
        <item x="8174"/>
        <item x="2064"/>
        <item x="9441"/>
        <item x="4126"/>
        <item x="10734"/>
        <item x="16959"/>
        <item x="5944"/>
        <item x="12337"/>
        <item x="14744"/>
        <item x="3999"/>
        <item x="18703"/>
        <item x="6537"/>
        <item x="5760"/>
        <item x="7064"/>
        <item x="6745"/>
        <item x="17552"/>
        <item x="11209"/>
        <item x="1583"/>
        <item x="10487"/>
        <item x="11960"/>
        <item x="1976"/>
        <item x="127"/>
        <item x="5184"/>
        <item x="9329"/>
        <item x="5153"/>
        <item x="6632"/>
        <item x="13423"/>
        <item x="14376"/>
        <item x="10015"/>
        <item x="10440"/>
        <item x="3055"/>
        <item x="5503"/>
        <item x="16191"/>
        <item x="12615"/>
        <item x="5937"/>
        <item x="871"/>
        <item x="409"/>
        <item x="8423"/>
        <item x="9743"/>
        <item x="6729"/>
        <item x="12623"/>
        <item x="513"/>
        <item x="2712"/>
        <item x="11521"/>
        <item x="11559"/>
        <item x="11855"/>
        <item x="8775"/>
        <item x="6087"/>
        <item x="11032"/>
        <item x="17967"/>
        <item x="10207"/>
        <item x="16590"/>
        <item x="7176"/>
        <item x="13063"/>
        <item x="2383"/>
        <item x="3496"/>
        <item x="15103"/>
        <item x="15599"/>
        <item x="7504"/>
        <item x="12728"/>
        <item x="18739"/>
        <item x="17560"/>
        <item x="11168"/>
        <item x="15264"/>
        <item x="9552"/>
        <item x="14633"/>
        <item x="16950"/>
        <item x="17352"/>
        <item x="3312"/>
        <item x="2848"/>
        <item x="10289"/>
        <item x="1176"/>
        <item x="7312"/>
        <item x="8951"/>
        <item x="18343"/>
        <item x="14889"/>
        <item x="7935"/>
        <item x="14704"/>
        <item x="13553"/>
        <item x="15880"/>
        <item x="8192"/>
        <item x="1985"/>
        <item x="15576"/>
        <item x="8015"/>
        <item x="13121"/>
        <item x="6831"/>
        <item x="11136"/>
        <item x="8824"/>
        <item x="13824"/>
        <item x="11591"/>
        <item x="585"/>
        <item x="3559"/>
        <item x="9369"/>
        <item x="15423"/>
        <item x="3167"/>
        <item x="1656"/>
        <item x="6968"/>
        <item x="15224"/>
        <item x="1488"/>
        <item x="18707"/>
        <item x="6600"/>
        <item x="9119"/>
        <item x="14840"/>
        <item x="4097"/>
        <item x="4880"/>
        <item x="11449"/>
        <item x="5592"/>
        <item x="1655"/>
        <item x="16374"/>
        <item x="8728"/>
        <item x="6072"/>
        <item x="40"/>
        <item x="18375"/>
        <item x="12399"/>
        <item x="4167"/>
        <item x="3431"/>
        <item x="12527"/>
        <item x="11871"/>
        <item x="16086"/>
        <item x="16391"/>
        <item x="273"/>
        <item x="3185"/>
        <item x="9928"/>
        <item x="9255"/>
        <item x="7983"/>
        <item x="1095"/>
        <item x="16343"/>
        <item x="12953"/>
        <item x="13976"/>
        <item x="13649"/>
        <item x="11233"/>
        <item x="10609"/>
        <item x="3168"/>
        <item x="13897"/>
        <item x="7911"/>
        <item x="11257"/>
        <item x="601"/>
        <item x="9152"/>
        <item x="16488"/>
        <item x="11056"/>
        <item x="13599"/>
        <item x="9911"/>
        <item x="11424"/>
        <item x="6335"/>
        <item x="4936"/>
        <item x="14975"/>
        <item x="5063"/>
        <item x="11383"/>
        <item x="2575"/>
        <item x="11247"/>
        <item x="10415"/>
        <item x="15375"/>
        <item x="3831"/>
        <item x="9073"/>
        <item x="11543"/>
        <item x="17446"/>
        <item x="16879"/>
        <item x="13833"/>
        <item x="15568"/>
        <item x="14881"/>
        <item x="14145"/>
        <item x="17206"/>
        <item x="15952"/>
        <item x="17654"/>
        <item x="16526"/>
        <item x="1217"/>
        <item x="17320"/>
        <item x="17528"/>
        <item x="3223"/>
        <item x="14255"/>
        <item x="3432"/>
        <item x="11673"/>
        <item x="2480"/>
        <item x="13384"/>
        <item x="9983"/>
        <item x="11271"/>
        <item x="4441"/>
        <item x="5864"/>
        <item x="14535"/>
        <item x="12648"/>
        <item x="14063"/>
        <item x="10864"/>
        <item x="7751"/>
        <item x="15393"/>
        <item x="15185"/>
        <item x="9009"/>
        <item x="5425"/>
        <item x="1849"/>
        <item x="5615"/>
        <item x="16294"/>
        <item x="16767"/>
        <item x="13224"/>
        <item x="1368"/>
        <item x="3280"/>
        <item x="17855"/>
        <item x="8376"/>
        <item x="6007"/>
        <item x="7727"/>
        <item x="5255"/>
        <item x="3920"/>
        <item x="17086"/>
        <item x="8561"/>
        <item x="6873"/>
        <item x="9576"/>
        <item x="1577"/>
        <item x="7489"/>
        <item x="15489"/>
        <item x="10193"/>
        <item x="17695"/>
        <item x="6232"/>
        <item x="7624"/>
        <item x="16335"/>
        <item x="7127"/>
        <item x="8289"/>
        <item x="9655"/>
        <item x="5031"/>
        <item x="14103"/>
        <item x="3263"/>
        <item x="15551"/>
        <item x="5857"/>
        <item x="12209"/>
        <item x="13967"/>
        <item x="2168"/>
        <item x="13785"/>
        <item x="11313"/>
        <item x="13295"/>
        <item x="1905"/>
        <item x="7424"/>
        <item x="2521"/>
        <item x="8297"/>
        <item x="8049"/>
        <item x="17672"/>
        <item x="10033"/>
        <item x="6312"/>
        <item x="6697"/>
        <item x="7583"/>
        <item x="14568"/>
        <item x="10344"/>
        <item x="7007"/>
        <item x="15761"/>
        <item x="6864"/>
        <item x="18635"/>
        <item x="11183"/>
        <item x="11111"/>
        <item x="640"/>
        <item x="15480"/>
        <item x="6183"/>
        <item x="759"/>
        <item x="15201"/>
        <item x="13233"/>
        <item x="17663"/>
        <item x="12960"/>
        <item x="12847"/>
        <item x="10079"/>
        <item x="18215"/>
        <item x="13617"/>
        <item x="983"/>
        <item x="7472"/>
        <item x="16888"/>
        <item x="8864"/>
        <item x="415"/>
        <item x="264"/>
        <item x="13079"/>
        <item x="15464"/>
        <item x="16280"/>
        <item x="592"/>
        <item x="8904"/>
        <item x="13447"/>
        <item x="2807"/>
        <item x="12232"/>
        <item x="5329"/>
        <item x="10097"/>
        <item x="8839"/>
        <item x="18251"/>
        <item x="8832"/>
        <item x="12624"/>
        <item x="7153"/>
        <item x="7144"/>
        <item x="8657"/>
        <item x="9271"/>
        <item x="16464"/>
        <item x="16334"/>
        <item x="4767"/>
        <item x="14567"/>
        <item x="11352"/>
        <item x="6751"/>
        <item x="9400"/>
        <item x="1736"/>
        <item x="11135"/>
        <item x="18299"/>
        <item x="9048"/>
        <item x="14265"/>
        <item x="11184"/>
        <item x="5337"/>
        <item x="17955"/>
        <item x="5095"/>
        <item x="688"/>
        <item x="639"/>
        <item x="8927"/>
        <item x="3104"/>
        <item x="8320"/>
        <item x="6079"/>
        <item x="8584"/>
        <item x="2976"/>
        <item x="1777"/>
        <item x="16680"/>
        <item x="5247"/>
        <item x="3319"/>
        <item x="4175"/>
        <item x="12353"/>
        <item x="14607"/>
        <item x="5703"/>
        <item x="17415"/>
        <item x="10743"/>
        <item x="14528"/>
        <item x="1703"/>
        <item x="3880"/>
        <item x="3321"/>
        <item x="6263"/>
        <item x="13943"/>
        <item x="16736"/>
        <item x="3928"/>
        <item x="14753"/>
        <item x="7121"/>
        <item x="18427"/>
        <item x="6944"/>
        <item x="3657"/>
        <item x="9737"/>
        <item x="2671"/>
        <item x="3392"/>
        <item x="7543"/>
        <item x="12767"/>
        <item x="5287"/>
        <item x="375"/>
        <item x="13249"/>
        <item x="16760"/>
        <item x="12255"/>
        <item x="11937"/>
        <item x="17118"/>
        <item x="6255"/>
        <item x="4632"/>
        <item x="3136"/>
        <item x="5536"/>
        <item x="6519"/>
        <item x="7271"/>
        <item x="11080"/>
        <item x="6088"/>
        <item x="12377"/>
        <item x="17231"/>
        <item x="9472"/>
        <item x="14727"/>
        <item x="2624"/>
        <item x="8648"/>
        <item x="15864"/>
        <item x="5209"/>
        <item x="15520"/>
        <item x="8471"/>
        <item x="5912"/>
        <item x="14576"/>
        <item x="751"/>
        <item x="7073"/>
        <item x="3079"/>
        <item x="13488"/>
        <item x="1897"/>
        <item x="3199"/>
        <item x="3304"/>
        <item x="6329"/>
        <item x="1615"/>
        <item x="2224"/>
        <item x="11823"/>
        <item x="7808"/>
        <item x="15720"/>
        <item x="14431"/>
        <item x="5657"/>
        <item x="7607"/>
        <item x="15904"/>
        <item x="10128"/>
        <item x="14552"/>
        <item x="14969"/>
        <item x="2505"/>
        <item x="10752"/>
        <item x="10793"/>
        <item x="3289"/>
        <item x="8272"/>
        <item x="4551"/>
        <item x="5719"/>
        <item x="10735"/>
        <item x="17510"/>
        <item x="7937"/>
        <item x="11384"/>
        <item x="16271"/>
        <item x="1745"/>
        <item x="5632"/>
        <item x="16398"/>
        <item x="4025"/>
        <item x="8527"/>
        <item x="12031"/>
        <item x="1816"/>
        <item x="9521"/>
        <item x="5407"/>
        <item x="2457"/>
        <item x="10936"/>
        <item x="8696"/>
        <item x="16022"/>
        <item x="13151"/>
        <item x="15288"/>
        <item x="9792"/>
        <item x="11560"/>
        <item x="8744"/>
        <item x="13177"/>
        <item x="12959"/>
        <item x="3377"/>
        <item x="1873"/>
        <item x="14447"/>
        <item x="1639"/>
        <item x="10409"/>
        <item x="9735"/>
        <item x="11369"/>
        <item x="5663"/>
        <item x="7823"/>
        <item x="13304"/>
        <item x="14904"/>
        <item x="433"/>
        <item x="11472"/>
        <item x="15129"/>
        <item x="18355"/>
        <item x="4641"/>
        <item x="12641"/>
        <item x="13297"/>
        <item x="15039"/>
        <item x="16016"/>
        <item x="17016"/>
        <item x="1097"/>
        <item x="17158"/>
        <item x="15321"/>
        <item x="2375"/>
        <item x="15113"/>
        <item x="11416"/>
        <item x="10817"/>
        <item x="11721"/>
        <item x="6448"/>
        <item x="16032"/>
        <item x="9111"/>
        <item x="17432"/>
        <item x="17655"/>
        <item x="7647"/>
        <item x="8384"/>
        <item x="10495"/>
        <item x="4608"/>
        <item x="18139"/>
        <item x="6001"/>
        <item x="5631"/>
        <item x="1208"/>
        <item x="13625"/>
        <item x="7200"/>
        <item x="6681"/>
        <item x="12008"/>
        <item x="10057"/>
        <item x="2256"/>
        <item x="10263"/>
        <item x="816"/>
        <item x="15359"/>
        <item x="9433"/>
        <item x="2369"/>
        <item x="10751"/>
        <item x="15369"/>
        <item x="2744"/>
        <item x="16071"/>
        <item x="14177"/>
        <item x="9753"/>
        <item x="2184"/>
        <item x="5224"/>
        <item x="6297"/>
        <item x="17670"/>
        <item x="12713"/>
        <item x="9601"/>
        <item x="11616"/>
        <item x="4624"/>
        <item x="7696"/>
        <item x="935"/>
        <item x="15144"/>
        <item x="17072"/>
        <item x="12144"/>
        <item x="14831"/>
        <item x="4656"/>
        <item x="15825"/>
        <item x="5673"/>
        <item x="13545"/>
        <item x="18187"/>
        <item x="9063"/>
        <item x="11615"/>
        <item x="13713"/>
        <item x="5895"/>
        <item x="1423"/>
        <item x="15049"/>
        <item x="15984"/>
        <item x="8175"/>
        <item x="4895"/>
        <item x="3128"/>
        <item x="18311"/>
        <item x="4016"/>
        <item x="16871"/>
        <item x="4801"/>
        <item x="12281"/>
        <item x="17408"/>
        <item x="18675"/>
        <item x="569"/>
        <item x="3615"/>
        <item x="4473"/>
        <item x="153"/>
        <item x="13329"/>
        <item x="6440"/>
        <item x="17270"/>
        <item x="4712"/>
        <item x="7321"/>
        <item x="18519"/>
        <item x="15639"/>
        <item x="11839"/>
        <item x="7417"/>
        <item x="10385"/>
        <item x="13209"/>
        <item x="3865"/>
        <item x="6343"/>
        <item x="12521"/>
        <item x="3969"/>
        <item x="7833"/>
        <item x="17183"/>
        <item x="18175"/>
        <item x="13496"/>
        <item x="12056"/>
        <item x="15552"/>
        <item x="6481"/>
        <item x="6889"/>
        <item x="10601"/>
        <item x="5616"/>
        <item x="10727"/>
        <item x="209"/>
        <item x="15495"/>
        <item x="10999"/>
        <item x="10969"/>
        <item x="15560"/>
        <item x="15753"/>
        <item x="16240"/>
        <item x="5969"/>
        <item x="8600"/>
        <item x="14457"/>
        <item x="6689"/>
        <item x="7816"/>
        <item x="1465"/>
        <item x="7256"/>
        <item x="15712"/>
        <item x="4984"/>
        <item x="10945"/>
        <item x="17088"/>
        <item x="456"/>
        <item x="4385"/>
        <item x="969"/>
        <item x="9897"/>
        <item x="4127"/>
        <item x="11664"/>
        <item x="3889"/>
        <item x="8680"/>
        <item x="16583"/>
        <item x="8632"/>
        <item x="8896"/>
        <item x="16456"/>
        <item x="6417"/>
        <item x="6816"/>
        <item x="15800"/>
        <item x="18463"/>
        <item x="15249"/>
        <item x="11945"/>
        <item x="12320"/>
        <item x="9905"/>
        <item x="2425"/>
        <item x="14313"/>
        <item x="2361"/>
        <item x="2576"/>
        <item x="12393"/>
        <item x="856"/>
        <item x="136"/>
        <item x="17359"/>
        <item x="5385"/>
        <item x="14897"/>
        <item x="353"/>
        <item x="552"/>
        <item x="13529"/>
        <item x="11680"/>
        <item x="4401"/>
        <item x="8257"/>
        <item x="5985"/>
        <item x="17224"/>
        <item x="6504"/>
        <item x="8720"/>
        <item x="12400"/>
        <item x="4417"/>
        <item x="18219"/>
        <item x="10840"/>
        <item x="18387"/>
        <item x="9873"/>
        <item x="8072"/>
        <item x="4721"/>
        <item x="15353"/>
        <item x="11545"/>
        <item x="7864"/>
        <item x="4128"/>
        <item x="1537"/>
        <item x="5641"/>
        <item x="16008"/>
        <item x="12608"/>
        <item x="18471"/>
        <item x="10665"/>
        <item x="7800"/>
        <item x="9961"/>
        <item x="9457"/>
        <item x="12929"/>
        <item x="16895"/>
        <item x="15505"/>
        <item x="11576"/>
        <item x="1721"/>
        <item x="16520"/>
        <item x="5281"/>
        <item x="3153"/>
        <item x="161"/>
        <item x="3024"/>
        <item x="728"/>
        <item x="13064"/>
        <item x="8593"/>
        <item x="8529"/>
        <item x="1264"/>
        <item x="16904"/>
        <item x="14041"/>
        <item x="17783"/>
        <item x="929"/>
        <item x="9689"/>
        <item x="8641"/>
        <item x="18035"/>
        <item x="8456"/>
        <item x="11753"/>
        <item x="9672"/>
        <item x="7345"/>
        <item x="11089"/>
        <item x="8465"/>
        <item x="1312"/>
        <item x="16592"/>
        <item x="3009"/>
        <item x="5049"/>
        <item x="888"/>
        <item x="13689"/>
        <item x="7656"/>
        <item x="5720"/>
        <item x="15961"/>
        <item x="8977"/>
        <item x="11201"/>
        <item x="6057"/>
        <item x="6281"/>
        <item x="1481"/>
        <item x="2664"/>
        <item x="1768"/>
        <item x="10208"/>
        <item x="12313"/>
        <item x="6137"/>
        <item x="4360"/>
        <item x="7752"/>
        <item x="16199"/>
        <item x="10216"/>
        <item x="13369"/>
        <item x="3672"/>
        <item x="11192"/>
        <item x="10648"/>
        <item x="7881"/>
        <item x="15008"/>
        <item x="6200"/>
        <item x="1296"/>
        <item x="11465"/>
        <item x="6176"/>
        <item x="8097"/>
        <item x="1384"/>
        <item x="4816"/>
        <item x="9257"/>
        <item x="13513"/>
        <item x="11712"/>
        <item x="9464"/>
        <item x="10360"/>
        <item x="2473"/>
        <item x="18283"/>
        <item x="912"/>
        <item x="16048"/>
        <item x="6289"/>
        <item x="5665"/>
        <item x="11065"/>
        <item x="465"/>
        <item x="12769"/>
        <item x="18671"/>
        <item x="1080"/>
        <item x="14032"/>
        <item x="4520"/>
        <item x="4665"/>
        <item x="6921"/>
        <item x="10736"/>
        <item x="15616"/>
        <item x="18559"/>
        <item x="4905"/>
        <item x="8761"/>
        <item x="401"/>
        <item x="14601"/>
        <item x="5833"/>
        <item x="8041"/>
        <item x="12809"/>
        <item x="8713"/>
        <item x="18155"/>
        <item x="5409"/>
        <item x="16831"/>
        <item x="2041"/>
        <item x="9704"/>
        <item x="18027"/>
        <item x="880"/>
        <item x="10064"/>
        <item x="12777"/>
        <item x="16407"/>
        <item x="16975"/>
        <item x="3961"/>
        <item x="11497"/>
        <item x="3912"/>
        <item x="12160"/>
        <item x="10888"/>
        <item x="10224"/>
        <item x="7593"/>
        <item x="13672"/>
        <item x="14168"/>
        <item x="13345"/>
        <item x="15120"/>
        <item x="11600"/>
        <item x="7001"/>
        <item x="13105"/>
        <item x="3561"/>
        <item x="15088"/>
        <item x="10329"/>
        <item x="5361"/>
        <item x="4088"/>
        <item x="5465"/>
        <item x="15337"/>
        <item x="10296"/>
        <item x="11896"/>
        <item x="5433"/>
        <item x="9081"/>
        <item x="3032"/>
        <item x="3624"/>
        <item x="6720"/>
        <item x="9409"/>
        <item x="8233"/>
        <item x="3145"/>
        <item x="10672"/>
        <item x="9760"/>
        <item x="16303"/>
        <item x="3936"/>
        <item x="10552"/>
        <item x="8208"/>
        <item x="4240"/>
        <item x="14232"/>
        <item x="6224"/>
        <item x="9089"/>
        <item x="17463"/>
        <item x="9824"/>
        <item x="12049"/>
        <item x="16383"/>
        <item x="8265"/>
        <item x="2449"/>
        <item x="7512"/>
        <item x="16024"/>
        <item x="1400"/>
        <item x="12224"/>
        <item x="4392"/>
        <item x="5545"/>
        <item x="9208"/>
        <item x="3632"/>
        <item x="3241"/>
        <item x="1161"/>
        <item x="4457"/>
        <item x="2200"/>
        <item x="6321"/>
        <item x="5825"/>
        <item x="2488"/>
        <item x="6520"/>
        <item x="2824"/>
        <item x="10729"/>
        <item x="920"/>
        <item x="17151"/>
        <item x="9641"/>
        <item x="12536"/>
        <item x="11553"/>
        <item x="15632"/>
        <item x="4449"/>
        <item x="12001"/>
        <item x="15696"/>
        <item x="224"/>
        <item x="6081"/>
        <item x="11400"/>
        <item x="13576"/>
        <item x="17247"/>
        <item x="11880"/>
        <item x="10176"/>
        <item x="9977"/>
        <item x="15728"/>
        <item x="18127"/>
        <item x="13169"/>
        <item x="2097"/>
        <item x="17312"/>
        <item x="16703"/>
        <item x="2016"/>
        <item x="1880"/>
        <item x="15888"/>
        <item x="5417"/>
        <item x="3617"/>
        <item x="13929"/>
        <item x="15537"/>
        <item x="3329"/>
        <item x="16000"/>
        <item x="11592"/>
        <item x="14640"/>
        <item x="7192"/>
        <item x="7209"/>
        <item x="15816"/>
        <item x="14737"/>
        <item x="16128"/>
        <item x="8313"/>
        <item x="7913"/>
        <item x="14625"/>
        <item x="5072"/>
        <item x="8217"/>
        <item x="13032"/>
        <item x="12360"/>
        <item x="9345"/>
        <item x="11528"/>
        <item x="449"/>
        <item x="10705"/>
        <item x="12561"/>
        <item x="8520"/>
        <item x="18079"/>
        <item x="6609"/>
        <item x="12657"/>
        <item x="4225"/>
        <item x="2345"/>
        <item x="15872"/>
        <item x="2281"/>
        <item x="7353"/>
        <item x="16288"/>
        <item x="15848"/>
        <item x="14512"/>
        <item x="13889"/>
        <item x="12192"/>
        <item x="3488"/>
        <item x="15681"/>
        <item x="4073"/>
        <item x="17543"/>
        <item x="18295"/>
        <item x="337"/>
        <item x="16695"/>
        <item x="16960"/>
        <item x="14424"/>
        <item x="18455"/>
        <item x="12489"/>
        <item x="5793"/>
        <item x="5681"/>
        <item x="3073"/>
        <item x="10656"/>
        <item x="6344"/>
        <item x="5520"/>
        <item x="14672"/>
        <item x="11912"/>
        <item x="16631"/>
        <item x="1977"/>
        <item x="8416"/>
        <item x="10465"/>
        <item x="9841"/>
        <item x="8784"/>
        <item x="9392"/>
        <item x="9657"/>
        <item x="12168"/>
        <item x="7328"/>
        <item x="11264"/>
        <item x="18431"/>
        <item x="648"/>
        <item x="8193"/>
        <item x="4793"/>
        <item x="15920"/>
        <item x="15577"/>
        <item x="9201"/>
        <item x="17995"/>
        <item x="0"/>
        <item x="5272"/>
        <item x="4296"/>
        <item x="6969"/>
        <item x="10184"/>
        <item x="5761"/>
        <item x="1856"/>
        <item x="9776"/>
        <item x="3904"/>
        <item x="11033"/>
        <item x="11169"/>
        <item x="14656"/>
        <item x="8729"/>
        <item x="7065"/>
        <item x="11968"/>
        <item x="17263"/>
        <item x="1233"/>
        <item x="9560"/>
        <item x="16392"/>
        <item x="1177"/>
        <item x="3497"/>
        <item x="5945"/>
        <item x="9233"/>
        <item x="7776"/>
        <item x="15265"/>
        <item x="14760"/>
        <item x="56"/>
        <item x="7505"/>
        <item x="4881"/>
        <item x="9992"/>
        <item x="15792"/>
        <item x="3369"/>
        <item x="865"/>
        <item x="15225"/>
        <item x="2128"/>
        <item x="15217"/>
        <item x="2960"/>
        <item x="5289"/>
        <item x="11984"/>
        <item x="5457"/>
        <item x="9944"/>
        <item x="6601"/>
        <item x="6792"/>
        <item x="13569"/>
        <item x="13561"/>
        <item x="8408"/>
        <item x="15472"/>
        <item x="7496"/>
        <item x="9969"/>
        <item x="6849"/>
        <item x="14016"/>
        <item x="1833"/>
        <item x="15881"/>
        <item x="5177"/>
        <item x="6073"/>
        <item x="12512"/>
        <item x="17255"/>
        <item x="2065"/>
        <item x="14841"/>
        <item x="14201"/>
        <item x="13009"/>
        <item x="3169"/>
        <item x="7160"/>
        <item x="4232"/>
        <item x="14024"/>
        <item x="1657"/>
        <item x="11961"/>
        <item x="8337"/>
        <item x="256"/>
        <item x="11585"/>
        <item x="3193"/>
        <item x="3112"/>
        <item x="14745"/>
        <item x="14705"/>
        <item x="11425"/>
        <item x="8800"/>
        <item x="15944"/>
        <item x="14872"/>
        <item x="17424"/>
        <item x="16567"/>
        <item x="18663"/>
        <item x="13656"/>
        <item x="9153"/>
        <item x="18499"/>
        <item x="9577"/>
        <item x="3792"/>
        <item x="41"/>
        <item x="10000"/>
        <item x="18263"/>
        <item x="3281"/>
        <item x="12649"/>
        <item x="5185"/>
        <item x="15569"/>
        <item x="5784"/>
        <item x="17583"/>
        <item x="10865"/>
        <item x="7313"/>
        <item x="14120"/>
        <item x="13225"/>
        <item x="14377"/>
        <item x="18227"/>
        <item x="10824"/>
        <item x="13448"/>
        <item x="4745"/>
        <item x="14344"/>
        <item x="2713"/>
        <item x="1489"/>
        <item x="3360"/>
        <item x="16880"/>
        <item x="3433"/>
        <item x="488"/>
        <item x="4937"/>
        <item x="11624"/>
        <item x="16855"/>
        <item x="9040"/>
        <item x="11904"/>
        <item x="3313"/>
        <item x="16192"/>
        <item x="6233"/>
        <item x="1728"/>
        <item x="2849"/>
        <item x="2336"/>
        <item x="18007"/>
        <item x="14616"/>
        <item x="304"/>
        <item x="9553"/>
        <item x="11057"/>
        <item x="2481"/>
        <item x="13825"/>
        <item x="8905"/>
        <item x="16"/>
        <item x="6633"/>
        <item x="10441"/>
        <item x="8865"/>
        <item x="11137"/>
        <item x="7177"/>
        <item x="12729"/>
        <item x="12736"/>
        <item x="18683"/>
        <item x="10744"/>
        <item x="5593"/>
        <item x="9352"/>
        <item x="9401"/>
        <item x="5865"/>
        <item x="16336"/>
        <item x="13040"/>
        <item x="12625"/>
        <item x="17856"/>
        <item x="10280"/>
        <item x="808"/>
        <item x="8200"/>
        <item x="5032"/>
        <item x="8377"/>
        <item x="5608"/>
        <item x="8104"/>
        <item x="3921"/>
        <item x="3881"/>
        <item x="18495"/>
        <item x="14136"/>
        <item x="9616"/>
        <item x="10345"/>
        <item x="8825"/>
        <item x="3336"/>
        <item x="12744"/>
        <item x="7920"/>
        <item x="15953"/>
        <item x="10992"/>
        <item x="16768"/>
        <item x="9049"/>
        <item x="1912"/>
        <item x="7272"/>
        <item x="1369"/>
        <item x="9929"/>
        <item x="12233"/>
        <item x="3056"/>
        <item x="7473"/>
        <item x="7984"/>
        <item x="12600"/>
        <item x="3856"/>
        <item x="16344"/>
        <item x="641"/>
        <item x="17079"/>
        <item x="10576"/>
        <item x="9376"/>
        <item x="5696"/>
        <item x="12344"/>
        <item x="7625"/>
        <item x="18255"/>
        <item x="2752"/>
        <item x="8833"/>
        <item x="6865"/>
        <item x="17799"/>
        <item x="13977"/>
        <item x="16839"/>
        <item x="8504"/>
        <item x="6512"/>
        <item x="14569"/>
        <item x="8128"/>
        <item x="6313"/>
        <item x="7425"/>
        <item x="15521"/>
        <item x="13385"/>
        <item x="1512"/>
        <item x="6528"/>
        <item x="2312"/>
        <item x="5633"/>
        <item x="12784"/>
        <item x="3393"/>
        <item x="2169"/>
        <item x="16359"/>
        <item x="17696"/>
        <item x="3528"/>
        <item x="4616"/>
        <item x="3105"/>
        <item x="872"/>
        <item x="656"/>
        <item x="689"/>
        <item x="15865"/>
        <item x="5240"/>
        <item x="12592"/>
        <item x="11152"/>
        <item x="18015"/>
        <item x="5368"/>
        <item x="4120"/>
        <item x="5537"/>
        <item x="12368"/>
        <item x="8321"/>
        <item x="3232"/>
        <item x="1817"/>
        <item x="8697"/>
        <item x="6945"/>
        <item x="4032"/>
        <item x="4568"/>
        <item x="1144"/>
        <item x="12832"/>
        <item x="3600"/>
        <item x="7400"/>
        <item x="12248"/>
        <item x="593"/>
        <item x="4328"/>
        <item x="4432"/>
        <item x="2816"/>
        <item x="11473"/>
        <item x="10808"/>
        <item x="5232"/>
        <item x="18599"/>
        <item x="11417"/>
        <item x="4633"/>
        <item x="11992"/>
        <item x="15440"/>
        <item x="18023"/>
        <item x="17664"/>
        <item x="15481"/>
        <item x="2225"/>
        <item x="15289"/>
        <item x="18555"/>
        <item x="10872"/>
        <item x="1737"/>
        <item x="12961"/>
        <item x="4768"/>
        <item x="18171"/>
        <item x="15465"/>
        <item x="1416"/>
        <item x="3305"/>
        <item x="48"/>
        <item x="8736"/>
        <item x="3929"/>
        <item x="7760"/>
        <item x="11816"/>
        <item x="8649"/>
        <item x="3408"/>
        <item x="13489"/>
        <item x="15448"/>
        <item x="7608"/>
        <item x="7080"/>
        <item x="14553"/>
        <item x="17656"/>
        <item x="8080"/>
        <item x="15721"/>
        <item x="17471"/>
        <item x="11353"/>
        <item x="14529"/>
        <item x="17416"/>
        <item x="10129"/>
        <item x="13305"/>
        <item x="8585"/>
        <item x="13472"/>
        <item x="265"/>
        <item x="18211"/>
        <item x="13432"/>
        <item x="16327"/>
        <item x="10136"/>
        <item x="13680"/>
        <item x="7809"/>
        <item x="2977"/>
        <item x="10753"/>
        <item x="11081"/>
        <item x="4625"/>
        <item x="4657"/>
        <item x="6089"/>
        <item x="8448"/>
        <item x="7145"/>
        <item x="14577"/>
        <item x="11736"/>
        <item x="10937"/>
        <item x="11185"/>
        <item x="8745"/>
        <item x="10416"/>
        <item x="9793"/>
        <item x="8440"/>
        <item x="2944"/>
        <item x="5192"/>
        <item x="4512"/>
        <item x="17232"/>
        <item x="2536"/>
        <item x="15064"/>
        <item x="4000"/>
        <item x="14152"/>
        <item x="17495"/>
        <item x="17863"/>
        <item x="10760"/>
        <item x="616"/>
        <item x="2176"/>
        <item x="12792"/>
        <item x="2936"/>
        <item x="424"/>
        <item x="2160"/>
        <item x="9473"/>
        <item x="9800"/>
        <item x="5617"/>
        <item x="5913"/>
        <item x="11617"/>
        <item x="11561"/>
        <item x="3137"/>
        <item x="15905"/>
        <item x="16272"/>
        <item x="18535"/>
        <item x="6352"/>
        <item x="6552"/>
        <item x="12057"/>
        <item x="8273"/>
        <item x="18695"/>
        <item x="5168"/>
        <item x="3400"/>
        <item x="4609"/>
        <item x="2880"/>
        <item x="11385"/>
        <item x="2625"/>
        <item x="18443"/>
        <item x="13536"/>
        <item x="1336"/>
        <item x="16687"/>
        <item x="13400"/>
        <item x="192"/>
        <item x="9936"/>
        <item x="5225"/>
        <item x="16367"/>
        <item x="3129"/>
        <item x="10472"/>
        <item x="2616"/>
        <item x="13440"/>
        <item x="4496"/>
        <item x="17184"/>
        <item x="6441"/>
        <item x="1000"/>
        <item x="14400"/>
        <item x="792"/>
        <item x="7257"/>
        <item x="9000"/>
        <item x="8480"/>
        <item x="17979"/>
        <item x="6449"/>
        <item x="2592"/>
        <item x="14856"/>
        <item x="1209"/>
        <item x="9312"/>
        <item x="5440"/>
        <item x="12009"/>
        <item x="4985"/>
        <item x="7201"/>
        <item x="14905"/>
        <item x="18307"/>
        <item x="13752"/>
        <item x="15561"/>
        <item x="15553"/>
        <item x="8073"/>
        <item x="8385"/>
        <item x="5248"/>
        <item x="457"/>
        <item x="3872"/>
        <item x="3384"/>
        <item x="11728"/>
        <item x="14520"/>
        <item x="11681"/>
        <item x="2257"/>
        <item x="4112"/>
        <item x="2792"/>
        <item x="16607"/>
        <item x="3944"/>
        <item x="15528"/>
        <item x="12296"/>
        <item x="6817"/>
        <item x="984"/>
        <item x="1112"/>
        <item x="8633"/>
        <item x="1888"/>
        <item x="18371"/>
        <item x="4696"/>
        <item x="17743"/>
        <item x="13497"/>
        <item x="2745"/>
        <item x="16599"/>
        <item x="10376"/>
        <item x="17399"/>
        <item x="11665"/>
        <item x="5848"/>
        <item x="10264"/>
        <item x="7697"/>
        <item x="2185"/>
        <item x="817"/>
        <item x="2840"/>
        <item x="14688"/>
        <item x="12145"/>
        <item x="16584"/>
        <item x="16072"/>
        <item x="2577"/>
        <item x="4017"/>
        <item x="1448"/>
        <item x="857"/>
        <item x="11928"/>
        <item x="1265"/>
        <item x="137"/>
        <item x="14504"/>
        <item x="7817"/>
        <item x="10568"/>
        <item x="15032"/>
        <item x="13065"/>
        <item x="15145"/>
        <item x="3544"/>
        <item x="16872"/>
        <item x="889"/>
        <item x="12609"/>
        <item x="14776"/>
        <item x="10784"/>
        <item x="11224"/>
        <item x="8601"/>
        <item x="15896"/>
        <item x="7976"/>
        <item x="15713"/>
        <item x="10209"/>
        <item x="7904"/>
        <item x="632"/>
        <item x="8681"/>
        <item x="17360"/>
        <item x="8432"/>
        <item x="3816"/>
        <item x="7136"/>
        <item x="7552"/>
        <item x="17784"/>
        <item x="2432"/>
        <item x="5744"/>
        <item x="6505"/>
        <item x="3552"/>
        <item x="4713"/>
        <item x="8721"/>
        <item x="6400"/>
        <item x="3025"/>
        <item x="8457"/>
        <item x="8488"/>
        <item x="14240"/>
        <item x="13128"/>
        <item x="2008"/>
        <item x="11176"/>
        <item x="12401"/>
        <item x="553"/>
        <item x="936"/>
        <item x="6024"/>
        <item x="10112"/>
        <item x="15808"/>
        <item x="6177"/>
        <item x="4752"/>
        <item x="18279"/>
        <item x="10688"/>
        <item x="12704"/>
        <item x="10217"/>
        <item x="18203"/>
        <item x="12321"/>
        <item x="8688"/>
        <item x="17719"/>
        <item x="4216"/>
        <item x="4056"/>
        <item x="15912"/>
        <item x="15344"/>
        <item x="4504"/>
        <item x="18091"/>
        <item x="1256"/>
        <item x="16423"/>
        <item x="13864"/>
        <item x="10016"/>
        <item x="6201"/>
        <item x="2560"/>
        <item x="5000"/>
        <item x="7657"/>
        <item x="1992"/>
        <item x="7032"/>
        <item x="15801"/>
        <item x="7753"/>
        <item x="8897"/>
        <item x="12976"/>
        <item x="11920"/>
        <item x="5576"/>
        <item x="7865"/>
        <item x="2665"/>
        <item x="4129"/>
        <item x="12016"/>
        <item x="4361"/>
        <item x="10361"/>
        <item x="8944"/>
        <item x="15617"/>
        <item x="10841"/>
        <item x="13048"/>
        <item x="17895"/>
        <item x="6488"/>
        <item x="15208"/>
        <item x="16976"/>
        <item x="11577"/>
        <item x="11193"/>
        <item x="3840"/>
        <item x="9673"/>
        <item x="15121"/>
        <item x="7801"/>
        <item x="14712"/>
        <item x="11824"/>
        <item x="5992"/>
        <item x="2088"/>
        <item x="9712"/>
        <item x="4817"/>
        <item x="6832"/>
        <item x="15584"/>
        <item x="8888"/>
        <item x="16896"/>
        <item x="1385"/>
        <item x="15991"/>
        <item x="9705"/>
        <item x="18655"/>
        <item x="10673"/>
        <item x="16200"/>
        <item x="6120"/>
        <item x="16408"/>
        <item x="4192"/>
        <item x="3913"/>
        <item x="9465"/>
        <item x="913"/>
        <item x="14800"/>
        <item x="1376"/>
        <item x="6712"/>
        <item x="2384"/>
        <item x="10240"/>
        <item x="1313"/>
        <item x="6984"/>
        <item x="8209"/>
        <item x="1769"/>
        <item x="12480"/>
        <item x="8960"/>
        <item x="10448"/>
        <item x="8808"/>
        <item x="5560"/>
        <item x="15089"/>
        <item x="7792"/>
        <item x="14112"/>
        <item x="9584"/>
        <item x="11216"/>
        <item x="5721"/>
        <item x="13968"/>
        <item x="7888"/>
        <item x="16304"/>
        <item x="520"/>
        <item x="729"/>
        <item x="4344"/>
        <item x="17343"/>
        <item x="17503"/>
        <item x="17935"/>
        <item x="904"/>
        <item x="2784"/>
        <item x="14033"/>
        <item x="15624"/>
        <item x="18527"/>
        <item x="5040"/>
        <item x="13673"/>
        <item x="8184"/>
        <item x="15009"/>
        <item x="11897"/>
        <item x="15152"/>
        <item x="10737"/>
        <item x="6408"/>
        <item x="11713"/>
        <item x="3033"/>
        <item x="10152"/>
        <item x="18275"/>
        <item x="1297"/>
        <item x="5880"/>
        <item x="10889"/>
        <item x="2376"/>
        <item x="10649"/>
        <item x="14169"/>
        <item x="2056"/>
        <item x="2440"/>
        <item x="1081"/>
        <item x="3673"/>
        <item x="6225"/>
        <item x="1184"/>
        <item x="2632"/>
        <item x="10072"/>
        <item x="2104"/>
        <item x="4521"/>
        <item x="5728"/>
        <item x="15729"/>
        <item x="18475"/>
        <item x="12152"/>
        <item x="2489"/>
        <item x="15633"/>
        <item x="18727"/>
        <item x="5096"/>
        <item x="6008"/>
        <item x="10624"/>
        <item x="18119"/>
        <item x="8304"/>
        <item x="11696"/>
        <item x="16384"/>
        <item x="12968"/>
        <item x="11401"/>
        <item x="12752"/>
        <item x="17152"/>
        <item x="8424"/>
        <item x="3633"/>
        <item x="10225"/>
        <item x="10177"/>
        <item x="881"/>
        <item x="13577"/>
        <item x="16832"/>
        <item x="11601"/>
        <item x="14233"/>
        <item x="12161"/>
        <item x="15697"/>
        <item x="10553"/>
        <item x="10297"/>
        <item x="4241"/>
        <item x="12225"/>
        <item x="10065"/>
        <item x="9209"/>
        <item x="6521"/>
        <item x="9825"/>
        <item x="1401"/>
        <item x="13033"/>
        <item x="3625"/>
        <item x="11881"/>
        <item x="14641"/>
        <item x="15849"/>
        <item x="4393"/>
        <item x="2201"/>
        <item x="4089"/>
        <item x="8417"/>
        <item x="9761"/>
        <item x="15817"/>
        <item x="6721"/>
        <item x="17464"/>
        <item x="11265"/>
        <item x="15921"/>
        <item x="7513"/>
        <item x="8521"/>
        <item x="17544"/>
        <item x="9393"/>
        <item x="3937"/>
        <item x="921"/>
        <item x="5521"/>
        <item x="1881"/>
        <item x="15889"/>
        <item x="649"/>
        <item x="11593"/>
        <item x="16696"/>
        <item x="2017"/>
        <item x="12537"/>
        <item x="4297"/>
        <item x="3489"/>
        <item x="16704"/>
        <item x="2825"/>
        <item x="225"/>
        <item x="12193"/>
        <item x="9777"/>
        <item x="12361"/>
        <item x="8409"/>
        <item x="17248"/>
        <item x="57"/>
        <item x="2961"/>
        <item x="10657"/>
        <item x="11529"/>
        <item x="16632"/>
        <item x="9561"/>
        <item x="12513"/>
        <item x="5073"/>
        <item x="11913"/>
        <item x="15873"/>
        <item x="7497"/>
        <item x="7329"/>
        <item x="6345"/>
        <item x="14673"/>
        <item x="11969"/>
        <item x="7193"/>
        <item x="3905"/>
        <item x="11985"/>
        <item x="17256"/>
        <item x="12169"/>
        <item x="14425"/>
        <item x="14513"/>
        <item x="2337"/>
        <item x="3113"/>
        <item x="3793"/>
        <item x="14657"/>
        <item x="4233"/>
        <item x="8785"/>
        <item x="9945"/>
        <item x="6793"/>
        <item x="15473"/>
        <item x="13041"/>
        <item x="8801"/>
        <item x="12737"/>
        <item x="5273"/>
        <item x="5609"/>
        <item x="14025"/>
        <item x="5785"/>
        <item x="1"/>
        <item x="10185"/>
        <item x="13657"/>
        <item x="15793"/>
        <item x="1857"/>
        <item x="16568"/>
        <item x="14121"/>
        <item x="2129"/>
        <item x="13449"/>
        <item x="17584"/>
        <item x="10825"/>
        <item x="3057"/>
        <item x="10281"/>
        <item x="7921"/>
        <item x="305"/>
        <item x="7777"/>
        <item x="8201"/>
        <item x="1913"/>
        <item x="17264"/>
        <item x="10001"/>
        <item x="14761"/>
        <item x="16856"/>
        <item x="5697"/>
        <item x="15945"/>
        <item x="9353"/>
        <item x="14873"/>
        <item x="17080"/>
        <item x="257"/>
        <item x="9993"/>
        <item x="14017"/>
        <item x="11905"/>
        <item x="12345"/>
        <item x="7161"/>
        <item x="16840"/>
        <item x="2313"/>
        <item x="1729"/>
        <item x="873"/>
        <item x="3361"/>
        <item x="10745"/>
        <item x="12833"/>
        <item x="2753"/>
        <item x="657"/>
        <item x="11625"/>
        <item x="5033"/>
        <item x="3337"/>
        <item x="9041"/>
        <item x="14345"/>
        <item x="17800"/>
        <item x="14137"/>
        <item x="17"/>
        <item x="3233"/>
        <item x="10809"/>
        <item x="15441"/>
        <item x="7273"/>
        <item x="1145"/>
        <item x="5233"/>
        <item x="489"/>
        <item x="12785"/>
        <item x="10993"/>
        <item x="8105"/>
        <item x="11993"/>
        <item x="12601"/>
        <item x="9617"/>
        <item x="13473"/>
        <item x="4433"/>
        <item x="14617"/>
        <item x="13681"/>
        <item x="7985"/>
        <item x="10577"/>
        <item x="3857"/>
        <item x="16328"/>
        <item x="12249"/>
        <item x="8129"/>
        <item x="5369"/>
        <item x="809"/>
        <item x="4033"/>
        <item x="12369"/>
        <item x="4001"/>
        <item x="7081"/>
        <item x="1417"/>
        <item x="8505"/>
        <item x="10137"/>
        <item x="6529"/>
        <item x="10761"/>
        <item x="10873"/>
        <item x="9377"/>
        <item x="8449"/>
        <item x="3529"/>
        <item x="12745"/>
        <item x="1513"/>
        <item x="7401"/>
        <item x="12793"/>
        <item x="16360"/>
        <item x="4329"/>
        <item x="3409"/>
        <item x="4769"/>
        <item x="17864"/>
        <item x="4617"/>
        <item x="425"/>
        <item x="2177"/>
        <item x="8737"/>
        <item x="4513"/>
        <item x="6513"/>
        <item x="16688"/>
        <item x="8441"/>
        <item x="2817"/>
        <item x="8081"/>
        <item x="193"/>
        <item x="5193"/>
        <item x="11817"/>
        <item x="2881"/>
        <item x="17472"/>
        <item x="5241"/>
        <item x="12593"/>
        <item x="11153"/>
        <item x="3401"/>
        <item x="9001"/>
        <item x="4121"/>
        <item x="2937"/>
        <item x="2537"/>
        <item x="3601"/>
        <item x="2617"/>
        <item x="8481"/>
        <item x="2945"/>
        <item x="7761"/>
        <item x="2161"/>
        <item x="4569"/>
        <item x="49"/>
        <item x="6553"/>
        <item x="3873"/>
        <item x="7609"/>
        <item x="16368"/>
        <item x="13441"/>
        <item x="13401"/>
        <item x="11737"/>
        <item x="6353"/>
        <item x="9937"/>
        <item x="14153"/>
        <item x="10417"/>
        <item x="13433"/>
        <item x="5169"/>
        <item x="12297"/>
        <item x="15449"/>
        <item x="14521"/>
        <item x="9801"/>
        <item x="5441"/>
        <item x="14857"/>
        <item x="1889"/>
        <item x="4113"/>
        <item x="1001"/>
        <item x="985"/>
        <item x="14689"/>
        <item x="5249"/>
        <item x="15065"/>
        <item x="4497"/>
        <item x="617"/>
        <item x="3545"/>
        <item x="10785"/>
        <item x="9313"/>
        <item x="13129"/>
        <item x="13537"/>
        <item x="2793"/>
        <item x="17496"/>
        <item x="11177"/>
        <item x="1337"/>
        <item x="11225"/>
        <item x="793"/>
        <item x="4753"/>
        <item x="15897"/>
        <item x="14401"/>
        <item x="7977"/>
        <item x="3945"/>
        <item x="12705"/>
        <item x="11929"/>
        <item x="8433"/>
        <item x="2009"/>
        <item x="15033"/>
        <item x="14777"/>
        <item x="6401"/>
        <item x="7905"/>
        <item x="2593"/>
        <item x="8689"/>
        <item x="15913"/>
        <item x="2841"/>
        <item x="10113"/>
        <item x="1993"/>
        <item x="10473"/>
        <item x="11729"/>
        <item x="17744"/>
        <item x="10689"/>
        <item x="7033"/>
        <item x="8489"/>
        <item x="15809"/>
        <item x="3385"/>
        <item x="15529"/>
        <item x="15209"/>
        <item x="4057"/>
        <item x="4697"/>
        <item x="14241"/>
        <item x="1113"/>
        <item x="17720"/>
        <item x="16608"/>
        <item x="13753"/>
        <item x="1257"/>
        <item x="6025"/>
        <item x="5745"/>
        <item x="10265"/>
        <item x="17400"/>
        <item x="17896"/>
        <item x="4505"/>
        <item x="16600"/>
        <item x="14505"/>
        <item x="14801"/>
        <item x="1449"/>
        <item x="5849"/>
        <item x="10569"/>
        <item x="8945"/>
        <item x="7137"/>
        <item x="10377"/>
        <item x="2433"/>
        <item x="7553"/>
        <item x="633"/>
        <item x="8889"/>
        <item x="15585"/>
        <item x="3841"/>
        <item x="15345"/>
        <item x="6985"/>
        <item x="17504"/>
        <item x="14713"/>
        <item x="6489"/>
        <item x="3817"/>
        <item x="5041"/>
        <item x="7793"/>
        <item x="3553"/>
        <item x="11825"/>
        <item x="7889"/>
        <item x="2057"/>
        <item x="13969"/>
        <item x="13865"/>
        <item x="937"/>
        <item x="8961"/>
        <item x="12017"/>
        <item x="5001"/>
        <item x="5561"/>
        <item x="14113"/>
        <item x="12977"/>
        <item x="2561"/>
        <item x="4193"/>
        <item x="2089"/>
        <item x="17344"/>
        <item x="4217"/>
        <item x="5729"/>
        <item x="2441"/>
        <item x="6009"/>
        <item x="13049"/>
        <item x="15992"/>
        <item x="4345"/>
        <item x="6121"/>
        <item x="10241"/>
        <item x="6713"/>
        <item x="9713"/>
        <item x="15153"/>
        <item x="8425"/>
        <item x="8809"/>
        <item x="10449"/>
        <item x="15625"/>
        <item x="2385"/>
        <item x="11921"/>
        <item x="5577"/>
        <item x="10017"/>
        <item x="5881"/>
        <item x="16424"/>
        <item x="6833"/>
        <item x="11217"/>
        <item x="2785"/>
        <item x="12153"/>
        <item x="905"/>
        <item x="12481"/>
        <item x="8305"/>
        <item x="5993"/>
        <item x="2105"/>
        <item x="521"/>
        <item x="8185"/>
        <item x="6409"/>
        <item x="10625"/>
        <item x="1377"/>
        <item x="10073"/>
        <item x="9585"/>
        <item x="17936"/>
        <item x="2633"/>
        <item x="1185"/>
        <item x="5097"/>
        <item x="10153"/>
        <item x="12969"/>
        <item x="12753"/>
        <item x="2377"/>
        <item x="1169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Sales" fld="3" baseField="0" baseItem="0"/>
  </dataFields>
  <formats count="2">
    <format dxfId="18">
      <pivotArea collapsedLevelsAreSubtotals="1" fieldPosition="0">
        <references count="1">
          <reference field="0" count="0"/>
        </references>
      </pivotArea>
    </format>
    <format dxfId="17">
      <pivotArea grandRow="1"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7">
    <pivotField axis="axisCol" showAll="0">
      <items count="3">
        <item x="1"/>
        <item x="0"/>
        <item t="default"/>
      </items>
    </pivotField>
    <pivotField showAll="0"/>
    <pivotField showAll="0"/>
    <pivotField dataField="1" numFmtId="167" showAll="0">
      <items count="18744">
        <item x="4484"/>
        <item x="16299"/>
        <item x="3332"/>
        <item x="3404"/>
        <item x="10956"/>
        <item x="11012"/>
        <item x="16963"/>
        <item x="18053"/>
        <item x="7732"/>
        <item x="12388"/>
        <item x="16451"/>
        <item x="14068"/>
        <item x="1396"/>
        <item x="17027"/>
        <item x="6452"/>
        <item x="2540"/>
        <item x="13324"/>
        <item x="16203"/>
        <item x="12532"/>
        <item x="4156"/>
        <item x="9980"/>
        <item x="18233"/>
        <item x="9476"/>
        <item x="9780"/>
        <item x="7292"/>
        <item x="3212"/>
        <item x="4116"/>
        <item x="10764"/>
        <item x="5572"/>
        <item x="9820"/>
        <item x="5236"/>
        <item x="5556"/>
        <item x="3940"/>
        <item x="3572"/>
        <item x="18033"/>
        <item x="4916"/>
        <item x="4485"/>
        <item x="14748"/>
        <item x="16300"/>
        <item x="6172"/>
        <item x="3333"/>
        <item x="10957"/>
        <item x="10116"/>
        <item x="7733"/>
        <item x="11013"/>
        <item x="5196"/>
        <item x="6140"/>
        <item x="7900"/>
        <item x="3405"/>
        <item x="3412"/>
        <item x="10628"/>
        <item x="5820"/>
        <item x="14069"/>
        <item x="6453"/>
        <item x="18733"/>
        <item x="16964"/>
        <item x="12389"/>
        <item x="7724"/>
        <item x="68"/>
        <item x="1796"/>
        <item x="9812"/>
        <item x="6204"/>
        <item x="17981"/>
        <item x="13325"/>
        <item x="1748"/>
        <item x="12533"/>
        <item x="13676"/>
        <item x="1397"/>
        <item x="16452"/>
        <item x="18553"/>
        <item x="9477"/>
        <item x="4157"/>
        <item x="7332"/>
        <item x="2541"/>
        <item x="10765"/>
        <item x="16204"/>
        <item x="13436"/>
        <item x="17028"/>
        <item x="9781"/>
        <item x="700"/>
        <item x="9981"/>
        <item x="5573"/>
        <item x="10452"/>
        <item x="3573"/>
        <item x="1420"/>
        <item x="7293"/>
        <item x="13780"/>
        <item x="3941"/>
        <item x="8228"/>
        <item x="2436"/>
        <item x="620"/>
        <item x="3213"/>
        <item x="5557"/>
        <item x="14749"/>
        <item x="4117"/>
        <item x="16475"/>
        <item x="9821"/>
        <item x="7116"/>
        <item x="5740"/>
        <item x="1972"/>
        <item x="12100"/>
        <item x="428"/>
        <item x="5237"/>
        <item x="1740"/>
        <item x="5197"/>
        <item x="15140"/>
        <item x="4917"/>
        <item x="16235"/>
        <item x="6492"/>
        <item x="14500"/>
        <item x="7725"/>
        <item x="17555"/>
        <item x="1484"/>
        <item x="15148"/>
        <item x="6173"/>
        <item x="10117"/>
        <item x="15756"/>
        <item x="10629"/>
        <item x="7901"/>
        <item x="11612"/>
        <item x="3413"/>
        <item x="13996"/>
        <item x="6205"/>
        <item x="5821"/>
        <item x="1797"/>
        <item x="6141"/>
        <item x="15620"/>
        <item x="1749"/>
        <item x="3100"/>
        <item x="12036"/>
        <item x="69"/>
        <item x="18513"/>
        <item x="16827"/>
        <item x="8572"/>
        <item x="9813"/>
        <item x="6068"/>
        <item x="13677"/>
        <item x="1916"/>
        <item x="10453"/>
        <item x="5900"/>
        <item x="13781"/>
        <item x="13437"/>
        <item x="7333"/>
        <item x="701"/>
        <item x="14060"/>
        <item x="18481"/>
        <item x="11916"/>
        <item x="13220"/>
        <item x="2437"/>
        <item x="621"/>
        <item x="8229"/>
        <item x="17419"/>
        <item x="5276"/>
        <item x="9460"/>
        <item x="1421"/>
        <item x="11532"/>
        <item x="1973"/>
        <item x="5741"/>
        <item x="140"/>
        <item x="429"/>
        <item x="16236"/>
        <item x="8220"/>
        <item x="7117"/>
        <item x="15141"/>
        <item x="15748"/>
        <item x="16476"/>
        <item x="15757"/>
        <item x="3660"/>
        <item x="8900"/>
        <item x="12101"/>
        <item x="9708"/>
        <item x="11613"/>
        <item x="17556"/>
        <item x="908"/>
        <item x="1485"/>
        <item x="1741"/>
        <item x="6493"/>
        <item x="14501"/>
        <item x="17953"/>
        <item x="13356"/>
        <item x="10412"/>
        <item x="6276"/>
        <item x="676"/>
        <item x="15956"/>
        <item x="15621"/>
        <item x="15149"/>
        <item x="13997"/>
        <item x="8573"/>
        <item x="12037"/>
        <item x="12084"/>
        <item x="16331"/>
        <item x="15116"/>
        <item x="3101"/>
        <item x="4748"/>
        <item x="7884"/>
        <item x="16843"/>
        <item x="14708"/>
        <item x="17763"/>
        <item x="16828"/>
        <item x="14004"/>
        <item x="16083"/>
        <item x="1917"/>
        <item x="8732"/>
        <item x="7220"/>
        <item x="15124"/>
        <item x="2028"/>
        <item x="12772"/>
        <item x="5901"/>
        <item x="6069"/>
        <item x="5564"/>
        <item x="14061"/>
        <item x="11868"/>
        <item x="13221"/>
        <item x="9461"/>
        <item x="17420"/>
        <item x="500"/>
        <item x="11533"/>
        <item x="141"/>
        <item x="8380"/>
        <item x="5277"/>
        <item x="11917"/>
        <item x="2644"/>
        <item x="4412"/>
        <item x="8901"/>
        <item x="18125"/>
        <item x="14484"/>
        <item x="8221"/>
        <item x="3116"/>
        <item x="15252"/>
        <item x="15749"/>
        <item x="16563"/>
        <item x="9124"/>
        <item x="10220"/>
        <item x="3661"/>
        <item x="9292"/>
        <item x="18469"/>
        <item x="15012"/>
        <item x="13700"/>
        <item x="9709"/>
        <item x="6220"/>
        <item x="12644"/>
        <item x="5228"/>
        <item x="6277"/>
        <item x="4244"/>
        <item x="2012"/>
        <item x="18173"/>
        <item x="4340"/>
        <item x="9068"/>
        <item x="7356"/>
        <item x="5892"/>
        <item x="10413"/>
        <item x="17067"/>
        <item x="3996"/>
        <item x="13357"/>
        <item x="4749"/>
        <item x="909"/>
        <item x="677"/>
        <item x="12085"/>
        <item x="2356"/>
        <item x="8676"/>
        <item x="13556"/>
        <item x="12580"/>
        <item x="5316"/>
        <item x="14709"/>
        <item x="14005"/>
        <item x="15117"/>
        <item x="1252"/>
        <item x="7885"/>
        <item x="15957"/>
        <item x="2412"/>
        <item x="10620"/>
        <item x="16332"/>
        <item x="17764"/>
        <item x="16084"/>
        <item x="8036"/>
        <item x="14764"/>
        <item x="5588"/>
        <item x="8084"/>
        <item x="7676"/>
        <item x="11869"/>
        <item x="1212"/>
        <item x="8733"/>
        <item x="15125"/>
        <item x="16844"/>
        <item x="2029"/>
        <item x="14716"/>
        <item x="5565"/>
        <item x="7221"/>
        <item x="15572"/>
        <item x="15987"/>
        <item x="12773"/>
        <item x="18617"/>
        <item x="8381"/>
        <item x="17131"/>
        <item x="3708"/>
        <item x="9724"/>
        <item x="2645"/>
        <item x="15636"/>
        <item x="14485"/>
        <item x="4940"/>
        <item x="501"/>
        <item x="11924"/>
        <item x="15892"/>
        <item x="8252"/>
        <item x="6772"/>
        <item x="10221"/>
        <item x="13084"/>
        <item x="12484"/>
        <item x="4413"/>
        <item x="4444"/>
        <item x="13701"/>
        <item x="15253"/>
        <item x="5812"/>
        <item x="10268"/>
        <item x="9293"/>
        <item x="16091"/>
        <item x="13348"/>
        <item x="5893"/>
        <item x="9125"/>
        <item x="8388"/>
        <item x="10460"/>
        <item x="4245"/>
        <item x="16564"/>
        <item x="7357"/>
        <item x="3117"/>
        <item x="9140"/>
        <item x="12645"/>
        <item x="6500"/>
        <item x="15013"/>
        <item x="6221"/>
        <item x="2013"/>
        <item x="17747"/>
        <item x="3997"/>
        <item x="8540"/>
        <item x="14340"/>
        <item x="9069"/>
        <item x="12076"/>
        <item x="17227"/>
        <item x="15404"/>
        <item x="10621"/>
        <item x="4341"/>
        <item x="5229"/>
        <item x="13557"/>
        <item x="8677"/>
        <item x="12581"/>
        <item x="2357"/>
        <item x="8596"/>
        <item x="15740"/>
        <item x="1253"/>
        <item x="8085"/>
        <item x="1372"/>
        <item x="5700"/>
        <item x="2284"/>
        <item x="17068"/>
        <item x="332"/>
        <item x="2413"/>
        <item x="1213"/>
        <item x="276"/>
        <item x="8668"/>
        <item x="3740"/>
        <item x="2556"/>
        <item x="7677"/>
        <item x="5317"/>
        <item x="2116"/>
        <item x="8037"/>
        <item x="14765"/>
        <item x="5589"/>
        <item x="3588"/>
        <item x="4941"/>
        <item x="9580"/>
        <item x="13500"/>
        <item x="6773"/>
        <item x="3709"/>
        <item x="15893"/>
        <item x="14717"/>
        <item x="8253"/>
        <item x="11925"/>
        <item x="8836"/>
        <item x="16739"/>
        <item x="15988"/>
        <item x="4332"/>
        <item x="15573"/>
        <item x="10269"/>
        <item x="5813"/>
        <item x="11340"/>
        <item x="4764"/>
        <item x="3628"/>
        <item x="15637"/>
        <item x="4445"/>
        <item x="9725"/>
        <item x="10461"/>
        <item x="13349"/>
        <item x="17132"/>
        <item x="12316"/>
        <item x="12485"/>
        <item x="13085"/>
        <item x="12452"/>
        <item x="14988"/>
        <item x="8052"/>
        <item x="8580"/>
        <item x="8389"/>
        <item x="14188"/>
        <item x="17467"/>
        <item x="14341"/>
        <item x="17228"/>
        <item x="7316"/>
        <item x="17748"/>
        <item x="5052"/>
        <item x="18493"/>
        <item x="8597"/>
        <item x="18005"/>
        <item x="18681"/>
        <item x="8316"/>
        <item x="10740"/>
        <item x="16092"/>
        <item x="15741"/>
        <item x="6501"/>
        <item x="18621"/>
        <item x="1876"/>
        <item x="277"/>
        <item x="9141"/>
        <item x="1404"/>
        <item x="8541"/>
        <item x="18009"/>
        <item x="2285"/>
        <item x="7492"/>
        <item x="8669"/>
        <item x="11884"/>
        <item x="14924"/>
        <item x="17355"/>
        <item x="12077"/>
        <item x="15405"/>
        <item x="4036"/>
        <item x="333"/>
        <item x="4988"/>
        <item x="12852"/>
        <item x="17683"/>
        <item x="5500"/>
        <item x="1373"/>
        <item x="9060"/>
        <item x="5772"/>
        <item x="5701"/>
        <item x="12132"/>
        <item x="2117"/>
        <item x="2884"/>
        <item x="13212"/>
        <item x="18665"/>
        <item x="836"/>
        <item x="2557"/>
        <item x="6852"/>
        <item x="3589"/>
        <item x="3741"/>
        <item x="13501"/>
        <item x="292"/>
        <item x="2308"/>
        <item x="18729"/>
        <item x="1324"/>
        <item x="5964"/>
        <item x="9636"/>
        <item x="8837"/>
        <item x="18093"/>
        <item x="3204"/>
        <item x="17491"/>
        <item x="1588"/>
        <item x="16595"/>
        <item x="11804"/>
        <item x="16740"/>
        <item x="4765"/>
        <item x="9581"/>
        <item x="5108"/>
        <item x="12436"/>
        <item x="6532"/>
        <item x="11341"/>
        <item x="13604"/>
        <item x="3629"/>
        <item x="6300"/>
        <item x="412"/>
        <item x="12453"/>
        <item x="15076"/>
        <item x="13100"/>
        <item x="18461"/>
        <item x="4333"/>
        <item x="12317"/>
        <item x="828"/>
        <item x="468"/>
        <item x="3452"/>
        <item x="7317"/>
        <item x="2276"/>
        <item x="16347"/>
        <item x="12340"/>
        <item x="8581"/>
        <item x="14396"/>
        <item x="14989"/>
        <item x="7156"/>
        <item x="8053"/>
        <item x="18633"/>
        <item x="14189"/>
        <item x="7493"/>
        <item x="17468"/>
        <item x="17356"/>
        <item x="6924"/>
        <item x="4236"/>
        <item x="8317"/>
        <item x="17259"/>
        <item x="12853"/>
        <item x="5053"/>
        <item x="16691"/>
        <item x="14925"/>
        <item x="4989"/>
        <item x="1405"/>
        <item x="1877"/>
        <item x="5501"/>
        <item x="15204"/>
        <item x="10741"/>
        <item x="7284"/>
        <item x="11972"/>
        <item x="11885"/>
        <item x="4037"/>
        <item x="6853"/>
        <item x="300"/>
        <item x="12133"/>
        <item x="5252"/>
        <item x="12276"/>
        <item x="4452"/>
        <item x="5092"/>
        <item x="12020"/>
        <item x="13213"/>
        <item x="9061"/>
        <item x="2508"/>
        <item x="10540"/>
        <item x="2309"/>
        <item x="2885"/>
        <item x="10388"/>
        <item x="5773"/>
        <item x="13580"/>
        <item x="293"/>
        <item x="6900"/>
        <item x="17684"/>
        <item x="4548"/>
        <item x="6108"/>
        <item x="9484"/>
        <item x="3205"/>
        <item x="7956"/>
        <item x="15452"/>
        <item x="837"/>
        <item x="3460"/>
        <item x="6533"/>
        <item x="11805"/>
        <item x="18145"/>
        <item x="8604"/>
        <item x="2468"/>
        <item x="9637"/>
        <item x="5109"/>
        <item x="16596"/>
        <item x="1428"/>
        <item x="1325"/>
        <item x="8500"/>
        <item x="4620"/>
        <item x="5965"/>
        <item x="9108"/>
        <item x="12437"/>
        <item x="3540"/>
        <item x="16243"/>
        <item x="14820"/>
        <item x="17115"/>
        <item x="1628"/>
        <item x="900"/>
        <item x="17492"/>
        <item x="13300"/>
        <item x="1924"/>
        <item x="413"/>
        <item x="13605"/>
        <item x="15077"/>
        <item x="1589"/>
        <item x="6301"/>
        <item x="3716"/>
        <item x="469"/>
        <item x="7157"/>
        <item x="7908"/>
        <item x="13101"/>
        <item x="14828"/>
        <item x="18521"/>
        <item x="5860"/>
        <item x="3453"/>
        <item x="12341"/>
        <item x="18157"/>
        <item x="17260"/>
        <item x="2596"/>
        <item x="6925"/>
        <item x="2277"/>
        <item x="11780"/>
        <item x="829"/>
        <item x="4932"/>
        <item x="17907"/>
        <item x="9220"/>
        <item x="14397"/>
        <item x="2380"/>
        <item x="4237"/>
        <item x="16692"/>
        <item x="16348"/>
        <item x="3132"/>
        <item x="4396"/>
        <item x="9868"/>
        <item x="5540"/>
        <item x="876"/>
        <item x="5093"/>
        <item x="9612"/>
        <item x="15205"/>
        <item x="11252"/>
        <item x="11973"/>
        <item x="1676"/>
        <item x="2509"/>
        <item x="12277"/>
        <item x="3396"/>
        <item x="10436"/>
        <item x="18313"/>
        <item x="7285"/>
        <item x="492"/>
        <item x="2476"/>
        <item x="7700"/>
        <item x="11740"/>
        <item x="5253"/>
        <item x="16067"/>
        <item x="4453"/>
        <item x="12021"/>
        <item x="10284"/>
        <item x="8524"/>
        <item x="13812"/>
        <item x="301"/>
        <item x="10172"/>
        <item x="11212"/>
        <item x="16587"/>
        <item x="1429"/>
        <item x="6109"/>
        <item x="10541"/>
        <item x="4549"/>
        <item x="9485"/>
        <item x="10389"/>
        <item x="13581"/>
        <item x="16244"/>
        <item x="9804"/>
        <item x="3108"/>
        <item x="6901"/>
        <item x="18613"/>
        <item x="18029"/>
        <item x="10564"/>
        <item x="2469"/>
        <item x="3461"/>
        <item x="12724"/>
        <item x="14740"/>
        <item x="1925"/>
        <item x="7957"/>
        <item x="18165"/>
        <item x="17116"/>
        <item x="15453"/>
        <item x="8605"/>
        <item x="9109"/>
        <item x="11124"/>
        <item x="13301"/>
        <item x="8501"/>
        <item x="4621"/>
        <item x="1629"/>
        <item x="901"/>
        <item x="628"/>
        <item x="2597"/>
        <item x="13628"/>
        <item x="13916"/>
        <item x="3541"/>
        <item x="4933"/>
        <item x="5861"/>
        <item x="14821"/>
        <item x="11948"/>
        <item x="11781"/>
        <item x="13452"/>
        <item x="10980"/>
        <item x="3620"/>
        <item x="1276"/>
        <item x="3717"/>
        <item x="14829"/>
        <item x="7909"/>
        <item x="9892"/>
        <item x="9869"/>
        <item x="956"/>
        <item x="13532"/>
        <item x="5541"/>
        <item x="13748"/>
        <item x="76"/>
        <item x="16507"/>
        <item x="12444"/>
        <item x="3076"/>
        <item x="2381"/>
        <item x="5348"/>
        <item x="9613"/>
        <item x="3133"/>
        <item x="11404"/>
        <item x="11741"/>
        <item x="2172"/>
        <item x="11068"/>
        <item x="9221"/>
        <item x="10285"/>
        <item x="10548"/>
        <item x="17908"/>
        <item x="4397"/>
        <item x="1677"/>
        <item x="10908"/>
        <item x="324"/>
        <item x="8092"/>
        <item x="3397"/>
        <item x="148"/>
        <item x="2477"/>
        <item x="10437"/>
        <item x="877"/>
        <item x="1716"/>
        <item x="6980"/>
        <item x="4252"/>
        <item x="932"/>
        <item x="14308"/>
        <item x="11253"/>
        <item x="16068"/>
        <item x="14260"/>
        <item x="15356"/>
        <item x="10173"/>
        <item x="3109"/>
        <item x="4"/>
        <item x="10565"/>
        <item x="1308"/>
        <item x="7701"/>
        <item x="493"/>
        <item x="13813"/>
        <item x="8525"/>
        <item x="2364"/>
        <item x="772"/>
        <item x="9805"/>
        <item x="11213"/>
        <item x="15292"/>
        <item x="17547"/>
        <item x="10900"/>
        <item x="18445"/>
        <item x="14741"/>
        <item x="12725"/>
        <item x="18609"/>
        <item x="8988"/>
        <item x="16588"/>
        <item x="5532"/>
        <item x="15972"/>
        <item x="5180"/>
        <item x="17675"/>
        <item x="13629"/>
        <item x="7252"/>
        <item x="4852"/>
        <item x="7540"/>
        <item x="1668"/>
        <item x="16419"/>
        <item x="8204"/>
        <item x="11125"/>
        <item x="9893"/>
        <item x="2828"/>
        <item x="5044"/>
        <item x="14436"/>
        <item x="1596"/>
        <item x="14636"/>
        <item x="77"/>
        <item x="5388"/>
        <item x="629"/>
        <item x="2173"/>
        <item x="13453"/>
        <item x="17283"/>
        <item x="13924"/>
        <item x="13917"/>
        <item x="14380"/>
        <item x="3621"/>
        <item x="11949"/>
        <item x="957"/>
        <item x="5349"/>
        <item x="10981"/>
        <item x="1277"/>
        <item x="14844"/>
        <item x="2068"/>
        <item x="3300"/>
        <item x="12445"/>
        <item x="8844"/>
        <item x="13533"/>
        <item x="15276"/>
        <item x="14348"/>
        <item x="325"/>
        <item x="11069"/>
        <item x="12"/>
        <item x="14309"/>
        <item x="16508"/>
        <item x="2388"/>
        <item x="3077"/>
        <item x="4868"/>
        <item x="18081"/>
        <item x="6981"/>
        <item x="13749"/>
        <item x="10549"/>
        <item x="15612"/>
        <item x="149"/>
        <item x="11405"/>
        <item x="10140"/>
        <item x="4828"/>
        <item x="773"/>
        <item x="11364"/>
        <item x="5"/>
        <item x="10516"/>
        <item x="7924"/>
        <item x="8020"/>
        <item x="2252"/>
        <item x="10004"/>
        <item x="5332"/>
        <item x="10909"/>
        <item x="8716"/>
        <item x="14261"/>
        <item x="8093"/>
        <item x="1717"/>
        <item x="4253"/>
        <item x="11860"/>
        <item x="2365"/>
        <item x="1004"/>
        <item x="1309"/>
        <item x="15604"/>
        <item x="18217"/>
        <item x="18433"/>
        <item x="16539"/>
        <item x="933"/>
        <item x="6596"/>
        <item x="5804"/>
        <item x="17339"/>
        <item x="8989"/>
        <item x="15357"/>
        <item x="2900"/>
        <item x="15156"/>
        <item x="17548"/>
        <item x="17676"/>
        <item x="5533"/>
        <item x="5181"/>
        <item x="17977"/>
        <item x="15293"/>
        <item x="9436"/>
        <item x="14508"/>
        <item x="14900"/>
        <item x="10901"/>
        <item x="14628"/>
        <item x="1669"/>
        <item x="15973"/>
        <item x="17949"/>
        <item x="8205"/>
        <item x="1597"/>
        <item x="7253"/>
        <item x="2564"/>
        <item x="16603"/>
        <item x="7541"/>
        <item x="16867"/>
        <item x="14980"/>
        <item x="11676"/>
        <item x="16675"/>
        <item x="17755"/>
        <item x="15716"/>
        <item x="14812"/>
        <item x="4180"/>
        <item x="2060"/>
        <item x="4853"/>
        <item x="13925"/>
        <item x="6780"/>
        <item x="14437"/>
        <item x="14637"/>
        <item x="16420"/>
        <item x="10028"/>
        <item x="6732"/>
        <item x="4948"/>
        <item x="14381"/>
        <item x="16107"/>
        <item x="13012"/>
        <item x="5045"/>
        <item x="9996"/>
        <item x="2829"/>
        <item x="5389"/>
        <item x="12948"/>
        <item x="3301"/>
        <item x="15613"/>
        <item x="5716"/>
        <item x="10141"/>
        <item x="2389"/>
        <item x="11365"/>
        <item x="8845"/>
        <item x="18389"/>
        <item x="10100"/>
        <item x="4964"/>
        <item x="14845"/>
        <item x="8852"/>
        <item x="17284"/>
        <item x="13"/>
        <item x="2069"/>
        <item x="15277"/>
        <item x="3652"/>
        <item x="14349"/>
        <item x="3932"/>
        <item x="14332"/>
        <item x="8717"/>
        <item x="2253"/>
        <item x="14516"/>
        <item x="2908"/>
        <item x="10517"/>
        <item x="11812"/>
        <item x="12428"/>
        <item x="4869"/>
        <item x="17787"/>
        <item x="18129"/>
        <item x="1005"/>
        <item x="11861"/>
        <item x="1124"/>
        <item x="15605"/>
        <item x="5333"/>
        <item x="6156"/>
        <item x="4829"/>
        <item x="17340"/>
        <item x="7925"/>
        <item x="7428"/>
        <item x="1156"/>
        <item x="10005"/>
        <item x="10292"/>
        <item x="8444"/>
        <item x="14692"/>
        <item x="8021"/>
        <item x="13836"/>
        <item x="16540"/>
        <item x="8300"/>
        <item x="4660"/>
        <item x="14509"/>
        <item x="5805"/>
        <item x="6597"/>
        <item x="5796"/>
        <item x="15796"/>
        <item x="1436"/>
        <item x="15244"/>
        <item x="364"/>
        <item x="11084"/>
        <item x="17587"/>
        <item x="14901"/>
        <item x="17867"/>
        <item x="18577"/>
        <item x="18133"/>
        <item x="2565"/>
        <item x="16676"/>
        <item x="12516"/>
        <item x="9437"/>
        <item x="6228"/>
        <item x="17756"/>
        <item x="14629"/>
        <item x="17275"/>
        <item x="4564"/>
        <item x="2901"/>
        <item x="9044"/>
        <item x="9540"/>
        <item x="4388"/>
        <item x="8412"/>
        <item x="7148"/>
        <item x="8764"/>
        <item x="17011"/>
        <item x="2061"/>
        <item x="15548"/>
        <item x="2292"/>
        <item x="15157"/>
        <item x="4181"/>
        <item x="11677"/>
        <item x="16604"/>
        <item x="8700"/>
        <item x="16868"/>
        <item x="4949"/>
        <item x="6781"/>
        <item x="2084"/>
        <item x="7764"/>
        <item x="8420"/>
        <item x="15717"/>
        <item x="6733"/>
        <item x="14981"/>
        <item x="9997"/>
        <item x="15508"/>
        <item x="7380"/>
        <item x="1532"/>
        <item x="14532"/>
        <item x="16108"/>
        <item x="16459"/>
        <item x="18397"/>
        <item x="2708"/>
        <item x="17945"/>
        <item x="14813"/>
        <item x="10029"/>
        <item x="15700"/>
        <item x="6212"/>
        <item x="10652"/>
        <item x="4436"/>
        <item x="3933"/>
        <item x="16883"/>
        <item x="14333"/>
        <item x="12949"/>
        <item x="7468"/>
        <item x="6916"/>
        <item x="3868"/>
        <item x="5717"/>
        <item x="12524"/>
        <item x="4708"/>
        <item x="9076"/>
        <item x="13013"/>
        <item x="9860"/>
        <item x="18137"/>
        <item x="3653"/>
        <item x="2909"/>
        <item x="3908"/>
        <item x="860"/>
        <item x="11660"/>
        <item x="11500"/>
        <item x="17251"/>
        <item x="12429"/>
        <item x="4965"/>
        <item x="8853"/>
        <item x="308"/>
        <item x="18653"/>
        <item x="13876"/>
        <item x="8516"/>
        <item x="948"/>
        <item x="940"/>
        <item x="508"/>
        <item x="7429"/>
        <item x="11813"/>
        <item x="10101"/>
        <item x="15797"/>
        <item x="8301"/>
        <item x="14693"/>
        <item x="8445"/>
        <item x="11940"/>
        <item x="13837"/>
        <item x="1157"/>
        <item x="2924"/>
        <item x="3788"/>
        <item x="14108"/>
        <item x="14517"/>
        <item x="17588"/>
        <item x="6157"/>
        <item x="1452"/>
        <item x="1437"/>
        <item x="17788"/>
        <item x="16171"/>
        <item x="4389"/>
        <item x="5797"/>
        <item x="11085"/>
        <item x="9300"/>
        <item x="1125"/>
        <item x="10492"/>
        <item x="4661"/>
        <item x="9045"/>
        <item x="1844"/>
        <item x="12517"/>
        <item x="14796"/>
        <item x="10293"/>
        <item x="17012"/>
        <item x="1148"/>
        <item x="15245"/>
        <item x="228"/>
        <item x="365"/>
        <item x="8701"/>
        <item x="4565"/>
        <item x="12988"/>
        <item x="9916"/>
        <item x="6229"/>
        <item x="7149"/>
        <item x="12844"/>
        <item x="8421"/>
        <item x="7204"/>
        <item x="1964"/>
        <item x="17868"/>
        <item x="15509"/>
        <item x="17276"/>
        <item x="10996"/>
        <item x="7596"/>
        <item x="3268"/>
        <item x="18305"/>
        <item x="18349"/>
        <item x="5764"/>
        <item x="8413"/>
        <item x="9541"/>
        <item x="8765"/>
        <item x="7765"/>
        <item x="6556"/>
        <item x="15549"/>
        <item x="16571"/>
        <item x="2788"/>
        <item x="8076"/>
        <item x="4860"/>
        <item x="2293"/>
        <item x="14252"/>
        <item x="2044"/>
        <item x="9212"/>
        <item x="15701"/>
        <item x="8948"/>
        <item x="12676"/>
        <item x="16763"/>
        <item x="16884"/>
        <item x="10653"/>
        <item x="11892"/>
        <item x="17123"/>
        <item x="7381"/>
        <item x="16371"/>
        <item x="14412"/>
        <item x="2085"/>
        <item x="8780"/>
        <item x="10108"/>
        <item x="6917"/>
        <item x="1533"/>
        <item x="11100"/>
        <item x="9861"/>
        <item x="1820"/>
        <item x="524"/>
        <item x="12044"/>
        <item x="18269"/>
        <item x="11661"/>
        <item x="5644"/>
        <item x="7076"/>
        <item x="8556"/>
        <item x="14533"/>
        <item x="9340"/>
        <item x="16931"/>
        <item x="3909"/>
        <item x="18085"/>
        <item x="4732"/>
        <item x="8476"/>
        <item x="9077"/>
        <item x="13020"/>
        <item x="2709"/>
        <item x="16460"/>
        <item x="7060"/>
        <item x="4437"/>
        <item x="12525"/>
        <item x="13468"/>
        <item x="861"/>
        <item x="6213"/>
        <item x="8517"/>
        <item x="11588"/>
        <item x="7469"/>
        <item x="941"/>
        <item x="15844"/>
        <item x="4709"/>
        <item x="3869"/>
        <item x="11436"/>
        <item x="2925"/>
        <item x="11501"/>
        <item x="4508"/>
        <item x="309"/>
        <item x="949"/>
        <item x="17252"/>
        <item x="6948"/>
        <item x="15364"/>
        <item x="8396"/>
        <item x="10796"/>
        <item x="13877"/>
        <item x="509"/>
        <item x="16731"/>
        <item x="16779"/>
        <item x="10493"/>
        <item x="588"/>
        <item x="14492"/>
        <item x="13820"/>
        <item x="2628"/>
        <item x="18405"/>
        <item x="3444"/>
        <item x="1149"/>
        <item x="2548"/>
        <item x="17291"/>
        <item x="14109"/>
        <item x="1453"/>
        <item x="12588"/>
        <item x="9396"/>
        <item x="12636"/>
        <item x="4132"/>
        <item x="11941"/>
        <item x="13268"/>
        <item x="3789"/>
        <item x="229"/>
        <item x="14797"/>
        <item x="17539"/>
        <item x="17075"/>
        <item x="9532"/>
        <item x="9301"/>
        <item x="13428"/>
        <item x="7205"/>
        <item x="1845"/>
        <item x="10997"/>
        <item x="7020"/>
        <item x="16195"/>
        <item x="16172"/>
        <item x="12989"/>
        <item x="6372"/>
        <item x="9228"/>
        <item x="3269"/>
        <item x="5765"/>
        <item x="7620"/>
        <item x="18489"/>
        <item x="3956"/>
        <item x="2789"/>
        <item x="8188"/>
        <item x="12845"/>
        <item x="14916"/>
        <item x="4532"/>
        <item x="14100"/>
        <item x="10644"/>
        <item x="9917"/>
        <item x="16267"/>
        <item x="2956"/>
        <item x="12677"/>
        <item x="6892"/>
        <item x="7572"/>
        <item x="17124"/>
        <item x="4861"/>
        <item x="1965"/>
        <item x="14908"/>
        <item x="6364"/>
        <item x="18585"/>
        <item x="7597"/>
        <item x="8077"/>
        <item x="16572"/>
        <item x="5645"/>
        <item x="7980"/>
        <item x="8949"/>
        <item x="7364"/>
        <item x="4572"/>
        <item x="13021"/>
        <item x="11893"/>
        <item x="7077"/>
        <item x="6557"/>
        <item x="525"/>
        <item x="14253"/>
        <item x="8781"/>
        <item x="1108"/>
        <item x="4700"/>
        <item x="11101"/>
        <item x="9213"/>
        <item x="2572"/>
        <item x="18285"/>
        <item x="12172"/>
        <item x="9341"/>
        <item x="4733"/>
        <item x="16764"/>
        <item x="10109"/>
        <item x="2045"/>
        <item x="7028"/>
        <item x="18717"/>
        <item x="16372"/>
        <item x="14413"/>
        <item x="540"/>
        <item x="11140"/>
        <item x="15372"/>
        <item x="7684"/>
        <item x="7188"/>
        <item x="11589"/>
        <item x="15668"/>
        <item x="1821"/>
        <item x="13740"/>
        <item x="18065"/>
        <item x="1988"/>
        <item x="8557"/>
        <item x="11437"/>
        <item x="7061"/>
        <item x="12868"/>
        <item x="12045"/>
        <item x="4509"/>
        <item x="12116"/>
        <item x="15845"/>
        <item x="8477"/>
        <item x="13469"/>
        <item x="18549"/>
        <item x="10948"/>
        <item x="172"/>
        <item x="16932"/>
        <item x="6676"/>
        <item x="11796"/>
        <item x="5364"/>
        <item x="15365"/>
        <item x="8397"/>
        <item x="2629"/>
        <item x="6949"/>
        <item x="2604"/>
        <item x="14244"/>
        <item x="17203"/>
        <item x="16579"/>
        <item x="18117"/>
        <item x="13821"/>
        <item x="18741"/>
        <item x="2549"/>
        <item x="8908"/>
        <item x="16780"/>
        <item x="12589"/>
        <item x="13228"/>
        <item x="13269"/>
        <item x="18537"/>
        <item x="60"/>
        <item x="7868"/>
        <item x="8452"/>
        <item x="14493"/>
        <item x="3445"/>
        <item x="4133"/>
        <item x="16196"/>
        <item x="9533"/>
        <item x="17540"/>
        <item x="6116"/>
        <item x="16732"/>
        <item x="9732"/>
        <item x="13429"/>
        <item x="6373"/>
        <item x="10797"/>
        <item x="8100"/>
        <item x="1244"/>
        <item x="15964"/>
        <item x="5980"/>
        <item x="12637"/>
        <item x="17292"/>
        <item x="18297"/>
        <item x="14101"/>
        <item x="589"/>
        <item x="13332"/>
        <item x="8820"/>
        <item x="7021"/>
        <item x="9397"/>
        <item x="17076"/>
        <item x="17475"/>
        <item x="3957"/>
        <item x="11388"/>
        <item x="556"/>
        <item x="3148"/>
        <item x="10645"/>
        <item x="244"/>
        <item x="4533"/>
        <item x="7621"/>
        <item x="16268"/>
        <item x="10724"/>
        <item x="12596"/>
        <item x="14780"/>
        <item x="13900"/>
        <item x="6844"/>
        <item x="3964"/>
        <item x="6396"/>
        <item x="15220"/>
        <item x="6828"/>
        <item x="4084"/>
        <item x="8189"/>
        <item x="6436"/>
        <item x="16115"/>
        <item x="7981"/>
        <item x="15596"/>
        <item x="8828"/>
        <item x="8260"/>
        <item x="2957"/>
        <item x="14124"/>
        <item x="9229"/>
        <item x="284"/>
        <item x="18181"/>
        <item x="6365"/>
        <item x="7044"/>
        <item x="4573"/>
        <item x="5132"/>
        <item x="3220"/>
        <item x="14909"/>
        <item x="7892"/>
        <item x="11620"/>
        <item x="4701"/>
        <item x="11900"/>
        <item x="12173"/>
        <item x="15436"/>
        <item x="17563"/>
        <item x="14084"/>
        <item x="14917"/>
        <item x="7573"/>
        <item x="8172"/>
        <item x="6893"/>
        <item x="7444"/>
        <item x="3356"/>
        <item x="1109"/>
        <item x="4356"/>
        <item x="17699"/>
        <item x="4716"/>
        <item x="18409"/>
        <item x="7029"/>
        <item x="12869"/>
        <item x="15652"/>
        <item x="2212"/>
        <item x="16355"/>
        <item x="1932"/>
        <item x="7365"/>
        <item x="541"/>
        <item x="17771"/>
        <item x="16707"/>
        <item x="5365"/>
        <item x="7685"/>
        <item x="2892"/>
        <item x="16163"/>
        <item x="2573"/>
        <item x="1460"/>
        <item x="10700"/>
        <item x="17204"/>
        <item x="14245"/>
        <item x="6628"/>
        <item x="13229"/>
        <item x="1989"/>
        <item x="15373"/>
        <item x="4908"/>
        <item x="6677"/>
        <item x="10596"/>
        <item x="15669"/>
        <item x="11141"/>
        <item x="10949"/>
        <item x="3380"/>
        <item x="13741"/>
        <item x="7189"/>
        <item x="11292"/>
        <item x="6117"/>
        <item x="3748"/>
        <item x="12117"/>
        <item x="2605"/>
        <item x="9196"/>
        <item x="14476"/>
        <item x="173"/>
        <item x="18525"/>
        <item x="9828"/>
        <item x="9148"/>
        <item x="4012"/>
        <item x="16580"/>
        <item x="9733"/>
        <item x="9492"/>
        <item x="14140"/>
        <item x="8909"/>
        <item x="4628"/>
        <item x="12732"/>
        <item x="4844"/>
        <item x="6388"/>
        <item x="11797"/>
        <item x="8101"/>
        <item x="557"/>
        <item x="12180"/>
        <item x="18201"/>
        <item x="10860"/>
        <item x="16435"/>
        <item x="2692"/>
        <item x="3092"/>
        <item x="11389"/>
        <item x="3140"/>
        <item x="13284"/>
        <item x="3149"/>
        <item x="14781"/>
        <item x="13333"/>
        <item x="61"/>
        <item x="5484"/>
        <item x="6652"/>
        <item x="7869"/>
        <item x="9740"/>
        <item x="6260"/>
        <item x="15965"/>
        <item x="6620"/>
        <item x="12828"/>
        <item x="17476"/>
        <item x="268"/>
        <item x="13901"/>
        <item x="14660"/>
        <item x="1245"/>
        <item x="8453"/>
        <item x="5372"/>
        <item x="5981"/>
        <item x="8829"/>
        <item x="6397"/>
        <item x="15221"/>
        <item x="9052"/>
        <item x="17851"/>
        <item x="6845"/>
        <item x="3508"/>
        <item x="17387"/>
        <item x="18301"/>
        <item x="1660"/>
        <item x="245"/>
        <item x="8821"/>
        <item x="9932"/>
        <item x="10725"/>
        <item x="10660"/>
        <item x="3965"/>
        <item x="7045"/>
        <item x="5020"/>
        <item x="14125"/>
        <item x="7893"/>
        <item x="16699"/>
        <item x="11901"/>
        <item x="11444"/>
        <item x="15597"/>
        <item x="17564"/>
        <item x="285"/>
        <item x="18121"/>
        <item x="3221"/>
        <item x="8261"/>
        <item x="16116"/>
        <item x="12597"/>
        <item x="18221"/>
        <item x="3972"/>
        <item x="380"/>
        <item x="4085"/>
        <item x="2868"/>
        <item x="18141"/>
        <item x="5308"/>
        <item x="17083"/>
        <item x="17691"/>
        <item x="18725"/>
        <item x="16147"/>
        <item x="16987"/>
        <item x="8980"/>
        <item x="7445"/>
        <item x="6829"/>
        <item x="10212"/>
        <item x="12164"/>
        <item x="4717"/>
        <item x="7172"/>
        <item x="6437"/>
        <item x="14012"/>
        <item x="16051"/>
        <item x="8173"/>
        <item x="14085"/>
        <item x="18477"/>
        <item x="10716"/>
        <item x="10701"/>
        <item x="11621"/>
        <item x="15653"/>
        <item x="17595"/>
        <item x="3484"/>
        <item x="5133"/>
        <item x="8484"/>
        <item x="15052"/>
        <item x="15437"/>
        <item x="4357"/>
        <item x="17700"/>
        <item x="3357"/>
        <item x="16356"/>
        <item x="132"/>
        <item x="18229"/>
        <item x="1933"/>
        <item x="3381"/>
        <item x="15028"/>
        <item x="8660"/>
        <item x="18589"/>
        <item x="18629"/>
        <item x="16708"/>
        <item x="2213"/>
        <item x="12196"/>
        <item x="3228"/>
        <item x="11228"/>
        <item x="9508"/>
        <item x="17772"/>
        <item x="372"/>
        <item x="4276"/>
        <item x="10164"/>
        <item x="1461"/>
        <item x="980"/>
        <item x="2893"/>
        <item x="6629"/>
        <item x="4909"/>
        <item x="12733"/>
        <item x="9260"/>
        <item x="1948"/>
        <item x="4780"/>
        <item x="16164"/>
        <item x="4013"/>
        <item x="10597"/>
        <item x="18557"/>
        <item x="1228"/>
        <item x="3749"/>
        <item x="4629"/>
        <item x="16915"/>
        <item x="9149"/>
        <item x="9493"/>
        <item x="18605"/>
        <item x="12348"/>
        <item x="17899"/>
        <item x="7548"/>
        <item x="6389"/>
        <item x="14477"/>
        <item x="4845"/>
        <item x="436"/>
        <item x="2756"/>
        <item x="9741"/>
        <item x="14141"/>
        <item x="5485"/>
        <item x="10772"/>
        <item x="17931"/>
        <item x="2820"/>
        <item x="9668"/>
        <item x="2132"/>
        <item x="13852"/>
        <item x="16436"/>
        <item x="18661"/>
        <item x="11293"/>
        <item x="7436"/>
        <item x="6564"/>
        <item x="9829"/>
        <item x="15772"/>
        <item x="7348"/>
        <item x="6261"/>
        <item x="17579"/>
        <item x="9197"/>
        <item x="17388"/>
        <item x="14612"/>
        <item x="1116"/>
        <item x="3141"/>
        <item x="6653"/>
        <item x="7996"/>
        <item x="12829"/>
        <item x="10861"/>
        <item x="5021"/>
        <item x="2932"/>
        <item x="269"/>
        <item x="6084"/>
        <item x="9180"/>
        <item x="3093"/>
        <item x="3509"/>
        <item x="15180"/>
        <item x="12181"/>
        <item x="8012"/>
        <item x="2764"/>
        <item x="17852"/>
        <item x="13444"/>
        <item x="11044"/>
        <item x="13285"/>
        <item x="14732"/>
        <item x="5373"/>
        <item x="12228"/>
        <item x="6196"/>
        <item x="8356"/>
        <item x="12540"/>
        <item x="2693"/>
        <item x="5212"/>
        <item x="3196"/>
        <item x="964"/>
        <item x="3900"/>
        <item x="1661"/>
        <item x="12892"/>
        <item x="9933"/>
        <item x="8756"/>
        <item x="17692"/>
        <item x="16659"/>
        <item x="5492"/>
        <item x="14661"/>
        <item x="7108"/>
        <item x="17107"/>
        <item x="6621"/>
        <item x="6148"/>
        <item x="9053"/>
        <item x="10012"/>
        <item x="11445"/>
        <item x="2869"/>
        <item x="16700"/>
        <item x="16988"/>
        <item x="6284"/>
        <item x="108"/>
        <item x="15340"/>
        <item x="18289"/>
        <item x="10717"/>
        <item x="12165"/>
        <item x="12396"/>
        <item x="396"/>
        <item x="11628"/>
        <item x="10661"/>
        <item x="3973"/>
        <item x="2940"/>
        <item x="15868"/>
        <item x="3124"/>
        <item x="18565"/>
        <item x="8981"/>
        <item x="16899"/>
        <item x="17084"/>
        <item x="18649"/>
        <item x="17795"/>
        <item x="381"/>
        <item x="14676"/>
        <item x="15412"/>
        <item x="133"/>
        <item x="10213"/>
        <item x="1900"/>
        <item x="4372"/>
        <item x="8661"/>
        <item x="8485"/>
        <item x="16052"/>
        <item x="2420"/>
        <item x="18393"/>
        <item x="5309"/>
        <item x="6412"/>
        <item x="1468"/>
        <item x="16403"/>
        <item x="14013"/>
        <item x="7173"/>
        <item x="16148"/>
        <item x="6100"/>
        <item x="17596"/>
        <item x="11229"/>
        <item x="7756"/>
        <item x="12468"/>
        <item x="9596"/>
        <item x="15884"/>
        <item x="12780"/>
        <item x="8140"/>
        <item x="2228"/>
        <item x="12860"/>
        <item x="4277"/>
        <item x="9509"/>
        <item x="340"/>
        <item x="11452"/>
        <item x="4781"/>
        <item x="17635"/>
        <item x="12197"/>
        <item x="2444"/>
        <item x="12349"/>
        <item x="3828"/>
        <item x="15053"/>
        <item x="1949"/>
        <item x="10165"/>
        <item x="636"/>
        <item x="3485"/>
        <item x="13524"/>
        <item x="7388"/>
        <item x="11764"/>
        <item x="16363"/>
        <item x="2757"/>
        <item x="18669"/>
        <item x="5940"/>
        <item x="17515"/>
        <item x="15916"/>
        <item x="373"/>
        <item x="15029"/>
        <item x="12980"/>
        <item x="3229"/>
        <item x="14836"/>
        <item x="14524"/>
        <item x="15004"/>
        <item x="14668"/>
        <item x="6565"/>
        <item x="9156"/>
        <item x="17459"/>
        <item x="6876"/>
        <item x="981"/>
        <item x="52"/>
        <item x="1044"/>
        <item x="2133"/>
        <item x="13972"/>
        <item x="2748"/>
        <item x="6180"/>
        <item x="7349"/>
        <item x="2821"/>
        <item x="7660"/>
        <item x="10940"/>
        <item x="7997"/>
        <item x="1229"/>
        <item x="9261"/>
        <item x="804"/>
        <item x="1284"/>
        <item x="1204"/>
        <item x="10236"/>
        <item x="16916"/>
        <item x="7549"/>
        <item x="1884"/>
        <item x="5924"/>
        <item x="6197"/>
        <item x="6085"/>
        <item x="9669"/>
        <item x="13445"/>
        <item x="2660"/>
        <item x="17900"/>
        <item x="10364"/>
        <item x="18001"/>
        <item x="8692"/>
        <item x="1516"/>
        <item x="5748"/>
        <item x="12893"/>
        <item x="17580"/>
        <item x="13644"/>
        <item x="8636"/>
        <item x="1117"/>
        <item x="7437"/>
        <item x="12508"/>
        <item x="437"/>
        <item x="17507"/>
        <item x="8357"/>
        <item x="2396"/>
        <item x="10773"/>
        <item x="14613"/>
        <item x="13508"/>
        <item x="844"/>
        <item x="13853"/>
        <item x="2092"/>
        <item x="3197"/>
        <item x="8013"/>
        <item x="7109"/>
        <item x="17932"/>
        <item x="18413"/>
        <item x="6636"/>
        <item x="724"/>
        <item x="4316"/>
        <item x="1788"/>
        <item x="12541"/>
        <item x="2933"/>
        <item x="10692"/>
        <item x="12229"/>
        <item x="5213"/>
        <item x="10052"/>
        <item x="8757"/>
        <item x="11372"/>
        <item x="15773"/>
        <item x="11045"/>
        <item x="9181"/>
        <item x="16900"/>
        <item x="13652"/>
        <item x="3901"/>
        <item x="965"/>
        <item x="14733"/>
        <item x="2765"/>
        <item x="10828"/>
        <item x="15284"/>
        <item x="15413"/>
        <item x="5996"/>
        <item x="15181"/>
        <item x="3188"/>
        <item x="18329"/>
        <item x="5493"/>
        <item x="6285"/>
        <item x="17108"/>
        <item x="18713"/>
        <item x="16651"/>
        <item x="1380"/>
        <item x="16660"/>
        <item x="17993"/>
        <item x="9852"/>
        <item x="16947"/>
        <item x="4956"/>
        <item x="11852"/>
        <item x="18677"/>
        <item x="3780"/>
        <item x="2236"/>
        <item x="5948"/>
        <item x="6932"/>
        <item x="4612"/>
        <item x="5508"/>
        <item x="4373"/>
        <item x="18069"/>
        <item x="7084"/>
        <item x="2941"/>
        <item x="14677"/>
        <item x="6149"/>
        <item x="10013"/>
        <item x="109"/>
        <item x="397"/>
        <item x="9597"/>
        <item x="10276"/>
        <item x="16323"/>
        <item x="6164"/>
        <item x="12397"/>
        <item x="6101"/>
        <item x="2421"/>
        <item x="12781"/>
        <item x="16404"/>
        <item x="7757"/>
        <item x="3500"/>
        <item x="1332"/>
        <item x="6860"/>
        <item x="15341"/>
        <item x="11629"/>
        <item x="6684"/>
        <item x="16339"/>
        <item x="13052"/>
        <item x="2229"/>
        <item x="3125"/>
        <item x="17796"/>
        <item x="15885"/>
        <item x="580"/>
        <item x="1469"/>
        <item x="14700"/>
        <item x="16099"/>
        <item x="6413"/>
        <item x="341"/>
        <item x="15869"/>
        <item x="2244"/>
        <item x="12908"/>
        <item x="12469"/>
        <item x="4676"/>
        <item x="13252"/>
        <item x="3164"/>
        <item x="10812"/>
        <item x="8812"/>
        <item x="13476"/>
        <item x="11453"/>
        <item x="1901"/>
        <item x="17347"/>
        <item x="11716"/>
        <item x="2445"/>
        <item x="13525"/>
        <item x="11765"/>
        <item x="4052"/>
        <item x="92"/>
        <item x="13244"/>
        <item x="13156"/>
        <item x="15917"/>
        <item x="5941"/>
        <item x="7389"/>
        <item x="164"/>
        <item x="3829"/>
        <item x="11460"/>
        <item x="8964"/>
        <item x="11188"/>
        <item x="18561"/>
        <item x="18257"/>
        <item x="17636"/>
        <item x="8141"/>
        <item x="14837"/>
        <item x="16035"/>
        <item x="12861"/>
        <item x="1500"/>
        <item x="1045"/>
        <item x="17499"/>
        <item x="5708"/>
        <item x="7508"/>
        <item x="18017"/>
        <item x="15005"/>
        <item x="6181"/>
        <item x="1205"/>
        <item x="53"/>
        <item x="9157"/>
        <item x="6877"/>
        <item x="796"/>
        <item x="4100"/>
        <item x="1028"/>
        <item x="13973"/>
        <item x="10941"/>
        <item x="12981"/>
        <item x="15428"/>
        <item x="17460"/>
        <item x="788"/>
        <item x="7836"/>
        <item x="2588"/>
        <item x="16364"/>
        <item x="5172"/>
        <item x="10365"/>
        <item x="637"/>
        <item x="8364"/>
        <item x="2749"/>
        <item x="6236"/>
        <item x="14525"/>
        <item x="14300"/>
        <item x="1285"/>
        <item x="18097"/>
        <item x="3892"/>
        <item x="17997"/>
        <item x="4060"/>
        <item x="17516"/>
        <item x="2340"/>
        <item x="5925"/>
        <item x="13076"/>
        <item x="725"/>
        <item x="13645"/>
        <item x="11996"/>
        <item x="548"/>
        <item x="8693"/>
        <item x="692"/>
        <item x="2268"/>
        <item x="845"/>
        <item x="3492"/>
        <item x="9836"/>
        <item x="14669"/>
        <item x="7708"/>
        <item x="7661"/>
        <item x="2093"/>
        <item x="10053"/>
        <item x="17508"/>
        <item x="13509"/>
        <item x="12500"/>
        <item x="15948"/>
        <item x="13612"/>
        <item x="5749"/>
        <item x="4588"/>
        <item x="15285"/>
        <item x="12884"/>
        <item x="10693"/>
        <item x="12060"/>
        <item x="3189"/>
        <item x="4317"/>
        <item x="805"/>
        <item x="6637"/>
        <item x="1885"/>
        <item x="1517"/>
        <item x="5780"/>
        <item x="1789"/>
        <item x="1996"/>
        <item x="9268"/>
        <item x="10237"/>
        <item x="1524"/>
        <item x="2397"/>
        <item x="2661"/>
        <item x="7740"/>
        <item x="5100"/>
        <item x="11373"/>
        <item x="9324"/>
        <item x="5997"/>
        <item x="7372"/>
        <item x="16643"/>
        <item x="6836"/>
        <item x="8637"/>
        <item x="13068"/>
        <item x="18673"/>
        <item x="8372"/>
        <item x="8652"/>
        <item x="4957"/>
        <item x="3948"/>
        <item x="17883"/>
        <item x="12356"/>
        <item x="12509"/>
        <item x="4996"/>
        <item x="3781"/>
        <item x="16075"/>
        <item x="13716"/>
        <item x="10580"/>
        <item x="996"/>
        <item x="11684"/>
        <item x="4892"/>
        <item x="6868"/>
        <item x="11284"/>
        <item x="1381"/>
        <item x="13653"/>
        <item x="9412"/>
        <item x="9236"/>
        <item x="13053"/>
        <item x="10829"/>
        <item x="13796"/>
        <item x="10020"/>
        <item x="16948"/>
        <item x="16891"/>
        <item x="11853"/>
        <item x="6165"/>
        <item x="14868"/>
        <item x="6933"/>
        <item x="1612"/>
        <item x="7085"/>
        <item x="4220"/>
        <item x="5949"/>
        <item x="16652"/>
        <item x="2237"/>
        <item x="13477"/>
        <item x="3501"/>
        <item x="17348"/>
        <item x="8813"/>
        <item x="17474"/>
        <item x="9853"/>
        <item x="9348"/>
        <item x="5509"/>
        <item x="14556"/>
        <item x="8588"/>
        <item x="4613"/>
        <item x="5300"/>
        <item x="13157"/>
        <item x="1235"/>
        <item x="12556"/>
        <item x="16043"/>
        <item x="12564"/>
        <item x="16395"/>
        <item x="18453"/>
        <item x="16036"/>
        <item x="1333"/>
        <item x="10277"/>
        <item x="12909"/>
        <item x="13132"/>
        <item x="6685"/>
        <item x="13253"/>
        <item x="16340"/>
        <item x="16100"/>
        <item x="14701"/>
        <item x="17500"/>
        <item x="11717"/>
        <item x="8796"/>
        <item x="581"/>
        <item x="13164"/>
        <item x="2245"/>
        <item x="8965"/>
        <item x="16547"/>
        <item x="16324"/>
        <item x="18441"/>
        <item x="756"/>
        <item x="1140"/>
        <item x="11189"/>
        <item x="5709"/>
        <item x="797"/>
        <item x="4677"/>
        <item x="9164"/>
        <item x="6861"/>
        <item x="7636"/>
        <item x="3340"/>
        <item x="2315"/>
        <item x="17891"/>
        <item x="10323"/>
        <item x="10813"/>
        <item x="18309"/>
        <item x="17923"/>
        <item x="7115"/>
        <item x="3165"/>
        <item x="1501"/>
        <item x="14301"/>
        <item x="2948"/>
        <item x="12092"/>
        <item x="13245"/>
        <item x="17155"/>
        <item x="2140"/>
        <item x="93"/>
        <item x="820"/>
        <item x="3915"/>
        <item x="165"/>
        <item x="4101"/>
        <item x="1724"/>
        <item x="13077"/>
        <item x="4053"/>
        <item x="9244"/>
        <item x="2269"/>
        <item x="9837"/>
        <item x="1029"/>
        <item x="11461"/>
        <item x="3252"/>
        <item x="16611"/>
        <item x="9756"/>
        <item x="5659"/>
        <item x="6237"/>
        <item x="668"/>
        <item x="7509"/>
        <item x="15949"/>
        <item x="9548"/>
        <item x="2589"/>
        <item x="16755"/>
        <item x="444"/>
        <item x="8508"/>
        <item x="17594"/>
        <item x="15683"/>
        <item x="10852"/>
        <item x="789"/>
        <item x="5173"/>
        <item x="15715"/>
        <item x="12652"/>
        <item x="14404"/>
        <item x="3893"/>
        <item x="15429"/>
        <item x="532"/>
        <item x="13699"/>
        <item x="13108"/>
        <item x="3493"/>
        <item x="8365"/>
        <item x="7837"/>
        <item x="549"/>
        <item x="7741"/>
        <item x="5284"/>
        <item x="11420"/>
        <item x="7709"/>
        <item x="4061"/>
        <item x="8373"/>
        <item x="13613"/>
        <item x="1997"/>
        <item x="5781"/>
        <item x="7373"/>
        <item x="2341"/>
        <item x="12885"/>
        <item x="7260"/>
        <item x="5116"/>
        <item x="11997"/>
        <item x="17884"/>
        <item x="13772"/>
        <item x="13717"/>
        <item x="10924"/>
        <item x="2532"/>
        <item x="7228"/>
        <item x="17114"/>
        <item x="12501"/>
        <item x="12061"/>
        <item x="9204"/>
        <item x="9028"/>
        <item x="17642"/>
        <item x="4364"/>
        <item x="3372"/>
        <item x="1525"/>
        <item x="9325"/>
        <item x="3949"/>
        <item x="9269"/>
        <item x="693"/>
        <item x="6515"/>
        <item x="6804"/>
        <item x="15147"/>
        <item x="2036"/>
        <item x="17331"/>
        <item x="10820"/>
        <item x="11052"/>
        <item x="5101"/>
        <item x="15347"/>
        <item x="18597"/>
        <item x="15820"/>
        <item x="18509"/>
        <item x="1508"/>
        <item x="17139"/>
        <item x="15524"/>
        <item x="5068"/>
        <item x="4589"/>
        <item x="7940"/>
        <item x="3636"/>
        <item x="18693"/>
        <item x="9237"/>
        <item x="18197"/>
        <item x="1892"/>
        <item x="4221"/>
        <item x="15060"/>
        <item x="6869"/>
        <item x="11285"/>
        <item x="2419"/>
        <item x="16076"/>
        <item x="6748"/>
        <item x="10563"/>
        <item x="16955"/>
        <item x="4893"/>
        <item x="8653"/>
        <item x="9603"/>
        <item x="15020"/>
        <item x="15484"/>
        <item x="6837"/>
        <item x="8589"/>
        <item x="16644"/>
        <item x="180"/>
        <item x="6708"/>
        <item x="4997"/>
        <item x="924"/>
        <item x="6548"/>
        <item x="12643"/>
        <item x="13069"/>
        <item x="7124"/>
        <item x="16411"/>
        <item x="3555"/>
        <item x="18177"/>
        <item x="18425"/>
        <item x="11685"/>
        <item x="9413"/>
        <item x="10581"/>
        <item x="13797"/>
        <item x="10021"/>
        <item x="12357"/>
        <item x="6740"/>
        <item x="7452"/>
        <item x="5531"/>
        <item x="12565"/>
        <item x="4787"/>
        <item x="11260"/>
        <item x="3732"/>
        <item x="10955"/>
        <item x="3836"/>
        <item x="15667"/>
        <item x="3884"/>
        <item x="2339"/>
        <item x="757"/>
        <item x="5164"/>
        <item x="997"/>
        <item x="17315"/>
        <item x="18657"/>
        <item x="1268"/>
        <item x="4668"/>
        <item x="11051"/>
        <item x="8797"/>
        <item x="14869"/>
        <item x="203"/>
        <item x="18701"/>
        <item x="13659"/>
        <item x="16548"/>
        <item x="3580"/>
        <item x="16044"/>
        <item x="316"/>
        <item x="15923"/>
        <item x="8251"/>
        <item x="16396"/>
        <item x="1804"/>
        <item x="16892"/>
        <item x="6764"/>
        <item x="9571"/>
        <item x="6484"/>
        <item x="2299"/>
        <item x="16090"/>
        <item x="4795"/>
        <item x="7412"/>
        <item x="11779"/>
        <item x="5301"/>
        <item x="1613"/>
        <item x="3044"/>
        <item x="9349"/>
        <item x="10684"/>
        <item x="14507"/>
        <item x="14388"/>
        <item x="13787"/>
        <item x="4635"/>
        <item x="9651"/>
        <item x="13620"/>
        <item x="13396"/>
        <item x="821"/>
        <item x="16627"/>
        <item x="16634"/>
        <item x="7860"/>
        <item x="18437"/>
        <item x="14557"/>
        <item x="13133"/>
        <item x="3172"/>
        <item x="1947"/>
        <item x="6403"/>
        <item x="13165"/>
        <item x="15732"/>
        <item x="1725"/>
        <item x="13860"/>
        <item x="12093"/>
        <item x="219"/>
        <item x="17924"/>
        <item x="18485"/>
        <item x="683"/>
        <item x="6331"/>
        <item x="5035"/>
        <item x="11067"/>
        <item x="3341"/>
        <item x="1141"/>
        <item x="9245"/>
        <item x="9700"/>
        <item x="12557"/>
        <item x="17156"/>
        <item x="12916"/>
        <item x="9988"/>
        <item x="9165"/>
        <item x="7748"/>
        <item x="9259"/>
        <item x="7484"/>
        <item x="4524"/>
        <item x="11060"/>
        <item x="16714"/>
        <item x="7637"/>
        <item x="11387"/>
        <item x="1260"/>
        <item x="5091"/>
        <item x="10853"/>
        <item x="2204"/>
        <item x="16612"/>
        <item x="7340"/>
        <item x="5420"/>
        <item x="15396"/>
        <item x="6123"/>
        <item x="2141"/>
        <item x="4091"/>
        <item x="12756"/>
        <item x="1092"/>
        <item x="10380"/>
        <item x="14675"/>
        <item x="5612"/>
        <item x="12379"/>
        <item x="3852"/>
        <item x="2947"/>
        <item x="17059"/>
        <item x="15644"/>
        <item x="9549"/>
        <item x="2949"/>
        <item x="4268"/>
        <item x="533"/>
        <item x="315"/>
        <item x="17892"/>
        <item x="18325"/>
        <item x="11268"/>
        <item x="5563"/>
        <item x="11421"/>
        <item x="5285"/>
        <item x="4851"/>
        <item x="484"/>
        <item x="18373"/>
        <item x="14811"/>
        <item x="15044"/>
        <item x="2533"/>
        <item x="10925"/>
        <item x="6292"/>
        <item x="18185"/>
        <item x="16756"/>
        <item x="12292"/>
        <item x="8491"/>
        <item x="6155"/>
        <item x="445"/>
        <item x="16875"/>
        <item x="16322"/>
        <item x="9757"/>
        <item x="3373"/>
        <item x="7261"/>
        <item x="10556"/>
        <item x="13109"/>
        <item x="11324"/>
        <item x="3253"/>
        <item x="12653"/>
        <item x="15771"/>
        <item x="15724"/>
        <item x="8509"/>
        <item x="4365"/>
        <item x="15324"/>
        <item x="669"/>
        <item x="652"/>
        <item x="6444"/>
        <item x="6332"/>
        <item x="1644"/>
        <item x="731"/>
        <item x="9205"/>
        <item x="12619"/>
        <item x="12611"/>
        <item x="17234"/>
        <item x="10821"/>
        <item x="13188"/>
        <item x="3420"/>
        <item x="11053"/>
        <item x="10683"/>
        <item x="15978"/>
        <item x="15821"/>
        <item x="7476"/>
        <item x="3028"/>
        <item x="17611"/>
        <item x="14405"/>
        <item x="5117"/>
        <item x="2427"/>
        <item x="2037"/>
        <item x="17332"/>
        <item x="17835"/>
        <item x="2915"/>
        <item x="18273"/>
        <item x="16491"/>
        <item x="11956"/>
        <item x="7460"/>
        <item x="4675"/>
        <item x="13276"/>
        <item x="555"/>
        <item x="12627"/>
        <item x="2716"/>
        <item x="8323"/>
        <item x="3099"/>
        <item x="15468"/>
        <item x="1564"/>
        <item x="14483"/>
        <item x="9091"/>
        <item x="7229"/>
        <item x="16956"/>
        <item x="13907"/>
        <item x="18109"/>
        <item x="7941"/>
        <item x="8851"/>
        <item x="181"/>
        <item x="6988"/>
        <item x="16499"/>
        <item x="16027"/>
        <item x="8804"/>
        <item x="7125"/>
        <item x="7443"/>
        <item x="18601"/>
        <item x="8532"/>
        <item x="7453"/>
        <item x="3733"/>
        <item x="8292"/>
        <item x="14236"/>
        <item x="6947"/>
        <item x="13773"/>
        <item x="4275"/>
        <item x="5628"/>
        <item x="5291"/>
        <item x="11261"/>
        <item x="13668"/>
        <item x="6805"/>
        <item x="4669"/>
        <item x="9029"/>
        <item x="10491"/>
        <item x="5036"/>
        <item x="15388"/>
        <item x="1556"/>
        <item x="14355"/>
        <item x="15316"/>
        <item x="925"/>
        <item x="14995"/>
        <item x="1893"/>
        <item x="707"/>
        <item x="17939"/>
        <item x="6987"/>
        <item x="15708"/>
        <item x="18101"/>
        <item x="15525"/>
        <item x="156"/>
        <item x="6709"/>
        <item x="18013"/>
        <item x="811"/>
        <item x="17140"/>
        <item x="15451"/>
        <item x="1269"/>
        <item x="11988"/>
        <item x="6549"/>
        <item x="3276"/>
        <item x="16412"/>
        <item x="611"/>
        <item x="17316"/>
        <item x="15021"/>
        <item x="12115"/>
        <item x="6707"/>
        <item x="10685"/>
        <item x="1509"/>
        <item x="15843"/>
        <item x="6956"/>
        <item x="2467"/>
        <item x="3795"/>
        <item x="13412"/>
        <item x="5069"/>
        <item x="1835"/>
        <item x="13467"/>
        <item x="1805"/>
        <item x="13899"/>
        <item x="3637"/>
        <item x="2460"/>
        <item x="10579"/>
        <item x="476"/>
        <item x="8404"/>
        <item x="17427"/>
        <item x="8892"/>
        <item x="2659"/>
        <item x="15061"/>
        <item x="644"/>
        <item x="6749"/>
        <item x="11476"/>
        <item x="6741"/>
        <item x="12932"/>
        <item x="14389"/>
        <item x="16050"/>
        <item x="4907"/>
        <item x="10732"/>
        <item x="18089"/>
        <item x="14724"/>
        <item x="15485"/>
        <item x="16723"/>
        <item x="15684"/>
        <item x="317"/>
        <item x="5788"/>
        <item x="9443"/>
        <item x="7485"/>
        <item x="7861"/>
        <item x="11123"/>
        <item x="13621"/>
        <item x="5165"/>
        <item x="10147"/>
        <item x="12940"/>
        <item x="5140"/>
        <item x="12252"/>
        <item x="12211"/>
        <item x="3885"/>
        <item x="13397"/>
        <item x="10124"/>
        <item x="3837"/>
        <item x="6765"/>
        <item x="8180"/>
        <item x="7749"/>
        <item x="11516"/>
        <item x="3581"/>
        <item x="2107"/>
        <item x="15660"/>
        <item x="11979"/>
        <item x="8788"/>
        <item x="1292"/>
        <item x="15099"/>
        <item x="3173"/>
        <item x="15733"/>
        <item x="5187"/>
        <item x="1603"/>
        <item x="13861"/>
        <item x="4525"/>
        <item x="539"/>
        <item x="9989"/>
        <item x="12267"/>
        <item x="3659"/>
        <item x="6485"/>
        <item x="11061"/>
        <item x="16628"/>
        <item x="15420"/>
        <item x="5356"/>
        <item x="8548"/>
        <item x="10381"/>
        <item x="17211"/>
        <item x="4269"/>
        <item x="4884"/>
        <item x="11196"/>
        <item x="11172"/>
        <item x="3635"/>
        <item x="9987"/>
        <item x="11828"/>
        <item x="3556"/>
        <item x="5421"/>
        <item x="7413"/>
        <item x="13060"/>
        <item x="17834"/>
        <item x="1261"/>
        <item x="15645"/>
        <item x="12987"/>
        <item x="3045"/>
        <item x="12859"/>
        <item x="5516"/>
        <item x="14036"/>
        <item x="8956"/>
        <item x="10963"/>
        <item x="2004"/>
        <item x="7341"/>
        <item x="5587"/>
        <item x="12917"/>
        <item x="6052"/>
        <item x="9701"/>
        <item x="15397"/>
        <item x="11539"/>
        <item x="2260"/>
        <item x="3156"/>
        <item x="7963"/>
        <item x="17060"/>
        <item x="1093"/>
        <item x="18401"/>
        <item x="6507"/>
        <item x="485"/>
        <item x="16338"/>
        <item x="6235"/>
        <item x="6293"/>
        <item x="10557"/>
        <item x="6643"/>
        <item x="15045"/>
        <item x="14891"/>
        <item x="3853"/>
        <item x="13867"/>
        <item x="2205"/>
        <item x="243"/>
        <item x="15348"/>
        <item x="12757"/>
        <item x="8211"/>
        <item x="6445"/>
        <item x="16876"/>
        <item x="13980"/>
        <item x="17836"/>
        <item x="4460"/>
        <item x="7140"/>
        <item x="11011"/>
        <item x="16492"/>
        <item x="843"/>
        <item x="4500"/>
        <item x="6333"/>
        <item x="3596"/>
        <item x="11908"/>
        <item x="11269"/>
        <item x="12779"/>
        <item x="3764"/>
        <item x="1565"/>
        <item x="653"/>
        <item x="1075"/>
        <item x="3029"/>
        <item x="11325"/>
        <item x="5613"/>
        <item x="11932"/>
        <item x="4812"/>
        <item x="17195"/>
        <item x="7477"/>
        <item x="7461"/>
        <item x="12293"/>
        <item x="15387"/>
        <item x="15507"/>
        <item x="10179"/>
        <item x="11668"/>
        <item x="3036"/>
        <item x="7244"/>
        <item x="13189"/>
        <item x="8805"/>
        <item x="9203"/>
        <item x="1645"/>
        <item x="307"/>
        <item x="7147"/>
        <item x="18625"/>
        <item x="15300"/>
        <item x="8651"/>
        <item x="7971"/>
        <item x="15323"/>
        <item x="15325"/>
        <item x="15725"/>
        <item x="9515"/>
        <item x="11957"/>
        <item x="10243"/>
        <item x="5037"/>
        <item x="16914"/>
        <item x="11396"/>
        <item x="2772"/>
        <item x="16500"/>
        <item x="8293"/>
        <item x="16251"/>
        <item x="3820"/>
        <item x="6989"/>
        <item x="17779"/>
        <item x="18473"/>
        <item x="2684"/>
        <item x="3421"/>
        <item x="11043"/>
        <item x="16187"/>
        <item x="252"/>
        <item x="7268"/>
        <item x="2717"/>
        <item x="7075"/>
        <item x="1051"/>
        <item x="8533"/>
        <item x="17612"/>
        <item x="8715"/>
        <item x="6612"/>
        <item x="4836"/>
        <item x="14835"/>
        <item x="17362"/>
        <item x="14491"/>
        <item x="9467"/>
        <item x="18321"/>
        <item x="1068"/>
        <item x="12876"/>
        <item x="1180"/>
        <item x="15955"/>
        <item x="13277"/>
        <item x="13669"/>
        <item x="11989"/>
        <item x="14237"/>
        <item x="7036"/>
        <item x="11148"/>
        <item x="1756"/>
        <item x="10627"/>
        <item x="14196"/>
        <item x="2980"/>
        <item x="10011"/>
        <item x="157"/>
        <item x="17874"/>
        <item x="8028"/>
        <item x="14276"/>
        <item x="2796"/>
        <item x="2507"/>
        <item x="16850"/>
        <item x="17643"/>
        <item x="9924"/>
        <item x="8708"/>
        <item x="7867"/>
        <item x="15469"/>
        <item x="14684"/>
        <item x="4779"/>
        <item x="5868"/>
        <item x="13987"/>
        <item x="10691"/>
        <item x="7324"/>
        <item x="1860"/>
        <item x="18021"/>
        <item x="15709"/>
        <item x="14451"/>
        <item x="17940"/>
        <item x="15389"/>
        <item x="11555"/>
        <item x="16028"/>
        <item x="8893"/>
        <item x="13372"/>
        <item x="16834"/>
        <item x="12956"/>
        <item x="1435"/>
        <item x="2492"/>
        <item x="3277"/>
        <item x="1557"/>
        <item x="13596"/>
        <item x="9331"/>
        <item x="15476"/>
        <item x="13204"/>
        <item x="5629"/>
        <item x="5141"/>
        <item x="4044"/>
        <item x="11836"/>
        <item x="3435"/>
        <item x="9835"/>
        <item x="12284"/>
        <item x="15317"/>
        <item x="12139"/>
        <item x="16724"/>
        <item x="3627"/>
        <item x="18337"/>
        <item x="10500"/>
        <item x="477"/>
        <item x="1444"/>
        <item x="1251"/>
        <item x="12933"/>
        <item x="4059"/>
        <item x="4796"/>
        <item x="14725"/>
        <item x="16747"/>
        <item x="15995"/>
        <item x="11477"/>
        <item x="11524"/>
        <item x="7308"/>
        <item x="16155"/>
        <item x="5515"/>
        <item x="11131"/>
        <item x="14652"/>
        <item x="12253"/>
        <item x="18341"/>
        <item x="6957"/>
        <item x="10733"/>
        <item x="11197"/>
        <item x="9891"/>
        <item x="18281"/>
        <item x="2461"/>
        <item x="645"/>
        <item x="8405"/>
        <item x="17379"/>
        <item x="15661"/>
        <item x="17395"/>
        <item x="3235"/>
        <item x="13413"/>
        <item x="6027"/>
        <item x="1293"/>
        <item x="10788"/>
        <item x="5676"/>
        <item x="8181"/>
        <item x="17428"/>
        <item x="10795"/>
        <item x="5539"/>
        <item x="5972"/>
        <item x="11173"/>
        <item x="13061"/>
        <item x="2261"/>
        <item x="12941"/>
        <item x="13484"/>
        <item x="11163"/>
        <item x="11987"/>
        <item x="14316"/>
        <item x="8860"/>
        <item x="212"/>
        <item x="18541"/>
        <item x="11348"/>
        <item x="11829"/>
        <item x="5517"/>
        <item x="15421"/>
        <item x="4468"/>
        <item x="15685"/>
        <item x="1243"/>
        <item x="5789"/>
        <item x="1836"/>
        <item x="5011"/>
        <item x="11517"/>
        <item x="17212"/>
        <item x="17723"/>
        <item x="12244"/>
        <item x="3557"/>
        <item x="10476"/>
        <item x="10125"/>
        <item x="16258"/>
        <item x="2005"/>
        <item x="5396"/>
        <item x="14772"/>
        <item x="11883"/>
        <item x="3060"/>
        <item x="2332"/>
        <item x="15349"/>
        <item x="4212"/>
        <item x="6252"/>
        <item x="14292"/>
        <item x="7524"/>
        <item x="8549"/>
        <item x="15188"/>
        <item x="5548"/>
        <item x="5148"/>
        <item x="3587"/>
        <item x="14499"/>
        <item x="8789"/>
        <item x="14604"/>
        <item x="2076"/>
        <item x="3292"/>
        <item x="3083"/>
        <item x="17274"/>
        <item x="9356"/>
        <item x="15492"/>
        <item x="7939"/>
        <item x="5357"/>
        <item x="5188"/>
        <item x="6619"/>
        <item x="6053"/>
        <item x="9884"/>
        <item x="17122"/>
        <item x="13981"/>
        <item x="4813"/>
        <item x="3597"/>
        <item x="4461"/>
        <item x="14037"/>
        <item x="17530"/>
        <item x="7245"/>
        <item x="11933"/>
        <item x="4483"/>
        <item x="8957"/>
        <item x="16546"/>
        <item x="4885"/>
        <item x="10484"/>
        <item x="9372"/>
        <item x="11909"/>
        <item x="9171"/>
        <item x="3812"/>
        <item x="14540"/>
        <item x="3963"/>
        <item x="16059"/>
        <item x="6076"/>
        <item x="3700"/>
        <item x="4195"/>
        <item x="1027"/>
        <item x="10076"/>
        <item x="15260"/>
        <item x="14852"/>
        <item x="9316"/>
        <item x="3157"/>
        <item x="5955"/>
        <item x="13003"/>
        <item x="14212"/>
        <item x="14860"/>
        <item x="16802"/>
        <item x="11963"/>
        <item x="14867"/>
        <item x="14116"/>
        <item x="18237"/>
        <item x="16787"/>
        <item x="2580"/>
        <item x="2188"/>
        <item x="8164"/>
        <item x="8275"/>
        <item x="14884"/>
        <item x="13443"/>
        <item x="9716"/>
        <item x="3821"/>
        <item x="9364"/>
        <item x="12692"/>
        <item x="7141"/>
        <item x="15301"/>
        <item x="1757"/>
        <item x="17196"/>
        <item x="5507"/>
        <item x="17780"/>
        <item x="11580"/>
        <item x="6460"/>
        <item x="11428"/>
        <item x="3765"/>
        <item x="2668"/>
        <item x="14277"/>
        <item x="2773"/>
        <item x="4092"/>
        <item x="5876"/>
        <item x="12571"/>
        <item x="7532"/>
        <item x="17914"/>
        <item x="16467"/>
        <item x="4501"/>
        <item x="18193"/>
        <item x="9925"/>
        <item x="8709"/>
        <item x="1861"/>
        <item x="3548"/>
        <item x="1636"/>
        <item x="8332"/>
        <item x="8029"/>
        <item x="16402"/>
        <item x="2972"/>
        <item x="13579"/>
        <item x="1069"/>
        <item x="4924"/>
        <item x="5636"/>
        <item x="15380"/>
        <item x="7948"/>
        <item x="3419"/>
        <item x="11149"/>
        <item x="9731"/>
        <item x="12836"/>
        <item x="12460"/>
        <item x="3037"/>
        <item x="12403"/>
        <item x="11397"/>
        <item x="2827"/>
        <item x="1181"/>
        <item x="12323"/>
        <item x="16252"/>
        <item x="11669"/>
        <item x="2493"/>
        <item x="12700"/>
        <item x="16188"/>
        <item x="4045"/>
        <item x="12285"/>
        <item x="18457"/>
        <item x="14331"/>
        <item x="7269"/>
        <item x="11859"/>
        <item x="4204"/>
        <item x="1811"/>
        <item x="12877"/>
        <item x="1091"/>
        <item x="14156"/>
        <item x="4491"/>
        <item x="8772"/>
        <item x="5869"/>
        <item x="13373"/>
        <item x="6572"/>
        <item x="10739"/>
        <item x="8996"/>
        <item x="10404"/>
        <item x="9875"/>
        <item x="12957"/>
        <item x="2797"/>
        <item x="6613"/>
        <item x="11964"/>
        <item x="9427"/>
        <item x="3827"/>
        <item x="4797"/>
        <item x="17644"/>
        <item x="2685"/>
        <item x="11635"/>
        <item x="7037"/>
        <item x="1445"/>
        <item x="253"/>
        <item x="4837"/>
        <item x="16354"/>
        <item x="10501"/>
        <item x="3644"/>
        <item x="7132"/>
        <item x="12220"/>
        <item x="7325"/>
        <item x="10524"/>
        <item x="14197"/>
        <item x="8436"/>
        <item x="6627"/>
        <item x="11525"/>
        <item x="13828"/>
        <item x="884"/>
        <item x="14685"/>
        <item x="2981"/>
        <item x="16156"/>
        <item x="1115"/>
        <item x="8148"/>
        <item x="8644"/>
        <item x="13597"/>
        <item x="16748"/>
        <item x="17466"/>
        <item x="3236"/>
        <item x="15908"/>
        <item x="15811"/>
        <item x="13172"/>
        <item x="2860"/>
        <item x="13205"/>
        <item x="11837"/>
        <item x="15477"/>
        <item x="7309"/>
        <item x="579"/>
        <item x="15267"/>
        <item x="14317"/>
        <item x="213"/>
        <item x="11339"/>
        <item x="13485"/>
        <item x="7291"/>
        <item x="1837"/>
        <item x="11379"/>
        <item x="17714"/>
        <item x="17411"/>
        <item x="3219"/>
        <item x="17724"/>
        <item x="7796"/>
        <item x="5956"/>
        <item x="17435"/>
        <item x="1595"/>
        <item x="7516"/>
        <item x="14773"/>
        <item x="12820"/>
        <item x="15996"/>
        <item x="15691"/>
        <item x="5724"/>
        <item x="5677"/>
        <item x="12332"/>
        <item x="1020"/>
        <item x="11332"/>
        <item x="9588"/>
        <item x="12923"/>
        <item x="3436"/>
        <item x="4213"/>
        <item x="10789"/>
        <item x="10748"/>
        <item x="6915"/>
        <item x="9092"/>
        <item x="6491"/>
        <item x="2333"/>
        <item x="14605"/>
        <item x="17396"/>
        <item x="11107"/>
        <item x="2715"/>
        <item x="5380"/>
        <item x="8861"/>
        <item x="11349"/>
        <item x="12245"/>
        <item x="14132"/>
        <item x="5973"/>
        <item x="18573"/>
        <item x="8748"/>
        <item x="10595"/>
        <item x="14653"/>
        <item x="2988"/>
        <item x="5549"/>
        <item x="8235"/>
        <item x="11508"/>
        <item x="10300"/>
        <item x="6644"/>
        <item x="7251"/>
        <item x="11579"/>
        <item x="17380"/>
        <item x="3061"/>
        <item x="13995"/>
        <item x="1220"/>
        <item x="5397"/>
        <item x="659"/>
        <item x="9357"/>
        <item x="11572"/>
        <item x="7525"/>
        <item x="13540"/>
        <item x="3813"/>
        <item x="1147"/>
        <item x="4972"/>
        <item x="14293"/>
        <item x="4469"/>
        <item x="12268"/>
        <item x="2612"/>
        <item x="11971"/>
        <item x="5149"/>
        <item x="6787"/>
        <item x="3988"/>
        <item x="16060"/>
        <item x="356"/>
        <item x="14788"/>
        <item x="11540"/>
        <item x="8628"/>
        <item x="16019"/>
        <item x="7779"/>
        <item x="9885"/>
        <item x="9373"/>
        <item x="6107"/>
        <item x="8348"/>
        <item x="10619"/>
        <item x="12212"/>
        <item x="2620"/>
        <item x="1627"/>
        <item x="12787"/>
        <item x="2052"/>
        <item x="18721"/>
        <item x="8339"/>
        <item x="11108"/>
        <item x="6908"/>
        <item x="3779"/>
        <item x="10477"/>
        <item x="6316"/>
        <item x="17875"/>
        <item x="5189"/>
        <item x="15212"/>
        <item x="12051"/>
        <item x="14213"/>
        <item x="6253"/>
        <item x="7827"/>
        <item x="14541"/>
        <item x="3916"/>
        <item x="15100"/>
        <item x="4652"/>
        <item x="2077"/>
        <item x="15189"/>
        <item x="3180"/>
        <item x="15547"/>
        <item x="6077"/>
        <item x="1019"/>
        <item x="9717"/>
        <item x="9365"/>
        <item x="3293"/>
        <item x="10077"/>
        <item x="11820"/>
        <item x="892"/>
        <item x="3701"/>
        <item x="2491"/>
        <item x="3756"/>
        <item x="16794"/>
        <item x="12764"/>
        <item x="13932"/>
        <item x="2780"/>
        <item x="15036"/>
        <item x="14117"/>
        <item x="15261"/>
        <item x="10485"/>
        <item x="339"/>
        <item x="15493"/>
        <item x="12171"/>
        <item x="10372"/>
        <item x="16788"/>
        <item x="15381"/>
        <item x="11581"/>
        <item x="10428"/>
        <item x="14548"/>
        <item x="14452"/>
        <item x="16179"/>
        <item x="18253"/>
        <item x="1637"/>
        <item x="16738"/>
        <item x="13684"/>
        <item x="6043"/>
        <item x="8196"/>
        <item x="9604"/>
        <item x="12068"/>
        <item x="2581"/>
        <item x="2916"/>
        <item x="14955"/>
        <item x="9435"/>
        <item x="1188"/>
        <item x="2189"/>
        <item x="15579"/>
        <item x="14853"/>
        <item x="18077"/>
        <item x="15460"/>
        <item x="16468"/>
        <item x="7995"/>
        <item x="5028"/>
        <item x="11708"/>
        <item x="13315"/>
        <item x="4205"/>
        <item x="11429"/>
        <item x="12461"/>
        <item x="8740"/>
        <item x="4093"/>
        <item x="12693"/>
        <item x="8123"/>
        <item x="4228"/>
        <item x="10307"/>
        <item x="4925"/>
        <item x="8932"/>
        <item x="2971"/>
        <item x="10405"/>
        <item x="15692"/>
        <item x="16427"/>
        <item x="7533"/>
        <item x="5883"/>
        <item x="9420"/>
        <item x="14885"/>
        <item x="17003"/>
        <item x="12419"/>
        <item x="16307"/>
        <item x="7459"/>
        <item x="12964"/>
        <item x="5637"/>
        <item x="36"/>
        <item x="7427"/>
        <item x="9317"/>
        <item x="8773"/>
        <item x="2669"/>
        <item x="5452"/>
        <item x="14092"/>
        <item x="14861"/>
        <item x="2996"/>
        <item x="12412"/>
        <item x="18153"/>
        <item x="12324"/>
        <item x="15564"/>
        <item x="12204"/>
        <item x="6531"/>
        <item x="5204"/>
        <item x="8165"/>
        <item x="7051"/>
        <item x="3876"/>
        <item x="3549"/>
        <item x="6573"/>
        <item x="3844"/>
        <item x="17171"/>
        <item x="6060"/>
        <item x="6461"/>
        <item x="17811"/>
        <item x="8437"/>
        <item x="9020"/>
        <item x="6420"/>
        <item x="12620"/>
        <item x="8139"/>
        <item x="740"/>
        <item x="13243"/>
        <item x="7300"/>
        <item x="10299"/>
        <item x="12221"/>
        <item x="2973"/>
        <item x="14220"/>
        <item x="8333"/>
        <item x="16291"/>
        <item x="15587"/>
        <item x="12837"/>
        <item x="3604"/>
        <item x="6092"/>
        <item x="18645"/>
        <item x="11965"/>
        <item x="15909"/>
        <item x="5877"/>
        <item x="15179"/>
        <item x="14372"/>
        <item x="8268"/>
        <item x="4404"/>
        <item x="748"/>
        <item x="18529"/>
        <item x="11492"/>
        <item x="14572"/>
        <item x="1132"/>
        <item x="7949"/>
        <item x="16954"/>
        <item x="12701"/>
        <item x="13173"/>
        <item x="8916"/>
        <item x="2867"/>
        <item x="14052"/>
        <item x="14157"/>
        <item x="16674"/>
        <item x="4188"/>
        <item x="5668"/>
        <item x="13516"/>
        <item x="8997"/>
        <item x="2180"/>
        <item x="13829"/>
        <item x="7003"/>
        <item x="5379"/>
        <item x="7517"/>
        <item x="2164"/>
        <item x="14467"/>
        <item x="7067"/>
        <item x="12003"/>
        <item x="7133"/>
        <item x="1956"/>
        <item x="7932"/>
        <item x="9516"/>
        <item x="9908"/>
        <item x="7500"/>
        <item x="13340"/>
        <item x="14756"/>
        <item x="5725"/>
        <item x="7092"/>
        <item x="885"/>
        <item x="14932"/>
        <item x="8645"/>
        <item x="12900"/>
        <item x="3739"/>
        <item x="18689"/>
        <item x="18417"/>
        <item x="14044"/>
        <item x="6356"/>
        <item x="14580"/>
        <item x="6012"/>
        <item x="1387"/>
        <item x="18213"/>
        <item x="3645"/>
        <item x="8132"/>
        <item x="10525"/>
        <item x="5003"/>
        <item x="9589"/>
        <item x="5381"/>
        <item x="14267"/>
        <item x="5957"/>
        <item x="7763"/>
        <item x="13891"/>
        <item x="8116"/>
        <item x="10749"/>
        <item x="12028"/>
        <item x="3980"/>
        <item x="2861"/>
        <item x="12333"/>
        <item x="17436"/>
        <item x="3237"/>
        <item x="14019"/>
        <item x="5595"/>
        <item x="4973"/>
        <item x="15994"/>
        <item x="6019"/>
        <item x="11356"/>
        <item x="3084"/>
        <item x="11509"/>
        <item x="357"/>
        <item x="10228"/>
        <item x="18037"/>
        <item x="11156"/>
        <item x="8149"/>
        <item x="13964"/>
        <item x="12380"/>
        <item x="9332"/>
        <item x="9172"/>
        <item x="12269"/>
        <item x="8629"/>
        <item x="11219"/>
        <item x="4284"/>
        <item x="9093"/>
        <item x="9387"/>
        <item x="9155"/>
        <item x="13541"/>
        <item x="16698"/>
        <item x="14133"/>
        <item x="17412"/>
        <item x="16283"/>
        <item x="7797"/>
        <item x="11683"/>
        <item x="6219"/>
        <item x="13388"/>
        <item x="16683"/>
        <item x="5459"/>
        <item x="1021"/>
        <item x="11333"/>
        <item x="10139"/>
        <item x="2989"/>
        <item x="3244"/>
        <item x="12821"/>
        <item x="12213"/>
        <item x="17091"/>
        <item x="8749"/>
        <item x="11541"/>
        <item x="11109"/>
        <item x="2621"/>
        <item x="9572"/>
        <item x="9684"/>
        <item x="4492"/>
        <item x="6909"/>
        <item x="13979"/>
        <item x="11821"/>
        <item x="7804"/>
        <item x="3437"/>
        <item x="8349"/>
        <item x="15851"/>
        <item x="6299"/>
        <item x="10301"/>
        <item x="2613"/>
        <item x="3917"/>
        <item x="3004"/>
        <item x="11459"/>
        <item x="15011"/>
        <item x="6645"/>
        <item x="3243"/>
        <item x="11772"/>
        <item x="10964"/>
        <item x="17451"/>
        <item x="7155"/>
        <item x="3989"/>
        <item x="17371"/>
        <item x="1819"/>
        <item x="1221"/>
        <item x="12765"/>
        <item x="16020"/>
        <item x="5195"/>
        <item x="17803"/>
        <item x="8468"/>
        <item x="11076"/>
        <item x="9605"/>
        <item x="8435"/>
        <item x="11251"/>
        <item x="17730"/>
        <item x="8411"/>
        <item x="9308"/>
        <item x="1275"/>
        <item x="15461"/>
        <item x="3757"/>
        <item x="1684"/>
        <item x="3860"/>
        <item x="16907"/>
        <item x="6955"/>
        <item x="15979"/>
        <item x="15101"/>
        <item x="14964"/>
        <item x="14789"/>
        <item x="6387"/>
        <item x="11573"/>
        <item x="1189"/>
        <item x="7564"/>
        <item x="2404"/>
        <item x="9979"/>
        <item x="15268"/>
        <item x="12804"/>
        <item x="2603"/>
        <item x="13868"/>
        <item x="10373"/>
        <item x="8395"/>
        <item x="10092"/>
        <item x="15331"/>
        <item x="11709"/>
        <item x="6317"/>
        <item x="13685"/>
        <item x="2781"/>
        <item x="11036"/>
        <item x="5029"/>
        <item x="11732"/>
        <item x="9579"/>
        <item x="6476"/>
        <item x="17876"/>
        <item x="2163"/>
        <item x="2917"/>
        <item x="15693"/>
        <item x="4653"/>
        <item x="4804"/>
        <item x="684"/>
        <item x="893"/>
        <item x="14453"/>
        <item x="10429"/>
        <item x="8044"/>
        <item x="4027"/>
        <item x="5444"/>
        <item x="13933"/>
        <item x="14549"/>
        <item x="4227"/>
        <item x="5205"/>
        <item x="17194"/>
        <item x="3499"/>
        <item x="13139"/>
        <item x="7363"/>
        <item x="12124"/>
        <item x="4643"/>
        <item x="11092"/>
        <item x="2053"/>
        <item x="15213"/>
        <item x="7180"/>
        <item x="6660"/>
        <item x="15037"/>
        <item x="12069"/>
        <item x="11132"/>
        <item x="37"/>
        <item x="2348"/>
        <item x="17004"/>
        <item x="8933"/>
        <item x="11380"/>
        <item x="6467"/>
        <item x="8940"/>
        <item x="1236"/>
        <item x="6827"/>
        <item x="14347"/>
        <item x="3181"/>
        <item x="6421"/>
        <item x="12965"/>
        <item x="15435"/>
        <item x="17826"/>
        <item x="9421"/>
        <item x="9021"/>
        <item x="741"/>
        <item x="3877"/>
        <item x="16180"/>
        <item x="13724"/>
        <item x="9747"/>
        <item x="6964"/>
        <item x="12205"/>
        <item x="11028"/>
        <item x="16428"/>
        <item x="18637"/>
        <item x="6093"/>
        <item x="5453"/>
        <item x="2899"/>
        <item x="5260"/>
        <item x="2997"/>
        <item x="1133"/>
        <item x="12748"/>
        <item x="749"/>
        <item x="3612"/>
        <item x="8197"/>
        <item x="14093"/>
        <item x="17812"/>
        <item x="16842"/>
        <item x="8741"/>
        <item x="14180"/>
        <item x="10876"/>
        <item x="5763"/>
        <item x="7652"/>
        <item x="8724"/>
        <item x="5468"/>
        <item x="355"/>
        <item x="7683"/>
        <item x="4763"/>
        <item x="9452"/>
        <item x="2324"/>
        <item x="8269"/>
        <item x="13364"/>
        <item x="5220"/>
        <item x="1043"/>
        <item x="3845"/>
        <item x="11403"/>
        <item x="3851"/>
        <item x="4229"/>
        <item x="11323"/>
        <item x="16292"/>
        <item x="12236"/>
        <item x="16308"/>
        <item x="17667"/>
        <item x="12621"/>
        <item x="14373"/>
        <item x="13803"/>
        <item x="18361"/>
        <item x="9379"/>
        <item x="9699"/>
        <item x="16986"/>
        <item x="7301"/>
        <item x="4164"/>
        <item x="5660"/>
        <item x="4723"/>
        <item x="13341"/>
        <item x="363"/>
        <item x="8795"/>
        <item x="15932"/>
        <item x="18377"/>
        <item x="14573"/>
        <item x="12413"/>
        <item x="6884"/>
        <item x="8108"/>
        <item x="15565"/>
        <item x="9909"/>
        <item x="12708"/>
        <item x="9084"/>
        <item x="4756"/>
        <item x="3605"/>
        <item x="17172"/>
        <item x="12325"/>
        <item x="6061"/>
        <item x="10636"/>
        <item x="18381"/>
        <item x="18113"/>
        <item x="8068"/>
        <item x="14221"/>
        <item x="11493"/>
        <item x="1084"/>
        <item x="16835"/>
        <item x="4124"/>
        <item x="8083"/>
        <item x="6028"/>
        <item x="6132"/>
        <item x="10420"/>
        <item x="6357"/>
        <item x="8917"/>
        <item x="11548"/>
        <item x="3981"/>
        <item x="11700"/>
        <item x="18641"/>
        <item x="16554"/>
        <item x="16082"/>
        <item x="15059"/>
        <item x="5692"/>
        <item x="2165"/>
        <item x="3348"/>
        <item x="15516"/>
        <item x="14581"/>
        <item x="14045"/>
        <item x="8995"/>
        <item x="14933"/>
        <item x="13851"/>
        <item x="8133"/>
        <item x="5324"/>
        <item x="16939"/>
        <item x="10836"/>
        <item x="2148"/>
        <item x="11652"/>
        <item x="9517"/>
        <item x="11357"/>
        <item x="14053"/>
        <item x="18061"/>
        <item x="1908"/>
        <item x="4308"/>
        <item x="12492"/>
        <item x="15812"/>
        <item x="7933"/>
        <item x="2181"/>
        <item x="12924"/>
        <item x="4405"/>
        <item x="14757"/>
        <item x="9333"/>
        <item x="4285"/>
        <item x="1139"/>
        <item x="8379"/>
        <item x="6013"/>
        <item x="1957"/>
        <item x="139"/>
        <item x="16803"/>
        <item x="7501"/>
        <item x="15852"/>
        <item x="14171"/>
        <item x="3524"/>
        <item x="8117"/>
        <item x="1356"/>
        <item x="12901"/>
        <item x="3532"/>
        <item x="13517"/>
        <item x="8163"/>
        <item x="11157"/>
        <item x="5669"/>
        <item x="10229"/>
        <item x="4931"/>
        <item x="4189"/>
        <item x="3899"/>
        <item x="13965"/>
        <item x="17092"/>
        <item x="9035"/>
        <item x="7772"/>
        <item x="18045"/>
        <item x="10132"/>
        <item x="18025"/>
        <item x="3085"/>
        <item x="12381"/>
        <item x="9173"/>
        <item x="9100"/>
        <item x="9211"/>
        <item x="7093"/>
        <item x="204"/>
        <item x="4644"/>
        <item x="8043"/>
        <item x="13323"/>
        <item x="12308"/>
        <item x="10459"/>
        <item x="9573"/>
        <item x="2724"/>
        <item x="16284"/>
        <item x="12995"/>
        <item x="6979"/>
        <item x="17965"/>
        <item x="16684"/>
        <item x="12140"/>
        <item x="6996"/>
        <item x="14555"/>
        <item x="17452"/>
        <item x="7555"/>
        <item x="10965"/>
        <item x="5844"/>
        <item x="13116"/>
        <item x="4875"/>
        <item x="14755"/>
        <item x="12029"/>
        <item x="6371"/>
        <item x="4493"/>
        <item x="16619"/>
        <item x="12515"/>
        <item x="12788"/>
        <item x="14723"/>
        <item x="4387"/>
        <item x="2100"/>
        <item x="17827"/>
        <item x="2443"/>
        <item x="11773"/>
        <item x="9844"/>
        <item x="11692"/>
        <item x="11763"/>
        <item x="16123"/>
        <item x="12364"/>
        <item x="1083"/>
        <item x="10979"/>
        <item x="8469"/>
        <item x="7644"/>
        <item x="4139"/>
        <item x="16139"/>
        <item x="13869"/>
        <item x="16908"/>
        <item x="4724"/>
        <item x="2219"/>
        <item x="14965"/>
        <item x="15780"/>
        <item x="9012"/>
        <item x="17804"/>
        <item x="15275"/>
        <item x="7565"/>
        <item x="11077"/>
        <item x="2819"/>
        <item x="2156"/>
        <item x="13692"/>
        <item x="5884"/>
        <item x="16314"/>
        <item x="7420"/>
        <item x="4451"/>
        <item x="16378"/>
        <item x="11451"/>
        <item x="18345"/>
        <item x="8387"/>
        <item x="7507"/>
        <item x="14996"/>
        <item x="16434"/>
        <item x="14611"/>
        <item x="9685"/>
        <item x="7668"/>
        <item x="5445"/>
        <item x="452"/>
        <item x="4011"/>
        <item x="2516"/>
        <item x="17372"/>
        <item x="11037"/>
        <item x="10347"/>
        <item x="947"/>
        <item x="12668"/>
        <item x="13389"/>
        <item x="9795"/>
        <item x="4348"/>
        <item x="18317"/>
        <item x="9132"/>
        <item x="4692"/>
        <item x="7651"/>
        <item x="3245"/>
        <item x="11291"/>
        <item x="2235"/>
        <item x="6477"/>
        <item x="7181"/>
        <item x="9309"/>
        <item x="3005"/>
        <item x="2405"/>
        <item x="7805"/>
        <item x="4579"/>
        <item x="1685"/>
        <item x="9284"/>
        <item x="10227"/>
        <item x="15980"/>
        <item x="5675"/>
        <item x="17443"/>
        <item x="18429"/>
        <item x="13124"/>
        <item x="14627"/>
        <item x="18265"/>
        <item x="8451"/>
        <item x="685"/>
        <item x="11381"/>
        <item x="116"/>
        <item x="17571"/>
        <item x="13636"/>
        <item x="5261"/>
        <item x="13947"/>
        <item x="11093"/>
        <item x="11133"/>
        <item x="3613"/>
        <item x="15269"/>
        <item x="12125"/>
        <item x="10515"/>
        <item x="1812"/>
        <item x="5171"/>
        <item x="11029"/>
        <item x="12805"/>
        <item x="15132"/>
        <item x="10251"/>
        <item x="11636"/>
        <item x="764"/>
        <item x="4805"/>
        <item x="10244"/>
        <item x="7499"/>
        <item x="3861"/>
        <item x="10708"/>
        <item x="916"/>
        <item x="16442"/>
        <item x="10443"/>
        <item x="10475"/>
        <item x="7692"/>
        <item x="4292"/>
        <item x="10588"/>
        <item x="12491"/>
        <item x="10396"/>
        <item x="13725"/>
        <item x="10219"/>
        <item x="6419"/>
        <item x="2500"/>
        <item x="8045"/>
        <item x="16011"/>
        <item x="11788"/>
        <item x="899"/>
        <item x="10093"/>
        <item x="4380"/>
        <item x="12749"/>
        <item x="16275"/>
        <item x="7820"/>
        <item x="16706"/>
        <item x="6661"/>
        <item x="11733"/>
        <item x="596"/>
        <item x="4165"/>
        <item x="15933"/>
        <item x="15804"/>
        <item x="531"/>
        <item x="14181"/>
        <item x="7083"/>
        <item x="9628"/>
        <item x="10051"/>
        <item x="10877"/>
        <item x="6428"/>
        <item x="11308"/>
        <item x="5469"/>
        <item x="9404"/>
        <item x="1237"/>
        <item x="5076"/>
        <item x="10604"/>
        <item x="9004"/>
        <item x="5771"/>
        <item x="4428"/>
        <item x="16114"/>
        <item x="16522"/>
        <item x="7196"/>
        <item x="7723"/>
        <item x="2349"/>
        <item x="13140"/>
        <item x="8941"/>
        <item x="7653"/>
        <item x="4757"/>
        <item x="11549"/>
        <item x="188"/>
        <item x="12237"/>
        <item x="2812"/>
        <item x="14444"/>
        <item x="10572"/>
        <item x="7812"/>
        <item x="1299"/>
        <item x="3475"/>
        <item x="5661"/>
        <item x="12709"/>
        <item x="8899"/>
        <item x="28"/>
        <item x="15539"/>
        <item x="1100"/>
        <item x="1012"/>
        <item x="13196"/>
        <item x="6965"/>
        <item x="2171"/>
        <item x="5499"/>
        <item x="8109"/>
        <item x="2325"/>
        <item x="17690"/>
        <item x="8725"/>
        <item x="15187"/>
        <item x="10421"/>
        <item x="11564"/>
        <item x="12925"/>
        <item x="16713"/>
        <item x="17482"/>
        <item x="6885"/>
        <item x="15635"/>
        <item x="10148"/>
        <item x="2115"/>
        <item x="15813"/>
        <item x="17915"/>
        <item x="10932"/>
        <item x="10322"/>
        <item x="6940"/>
        <item x="18205"/>
        <item x="9116"/>
        <item x="155"/>
        <item x="17043"/>
        <item x="17473"/>
        <item x="16306"/>
        <item x="11980"/>
        <item x="10635"/>
        <item x="14364"/>
        <item x="13163"/>
        <item x="16836"/>
        <item x="9570"/>
        <item x="16804"/>
        <item x="1085"/>
        <item x="1523"/>
        <item x="35"/>
        <item x="18245"/>
        <item x="6029"/>
        <item x="8069"/>
        <item x="14588"/>
        <item x="9707"/>
        <item x="1076"/>
        <item x="17593"/>
        <item x="10837"/>
        <item x="16633"/>
        <item x="9453"/>
        <item x="2314"/>
        <item x="3924"/>
        <item x="6692"/>
        <item x="13365"/>
        <item x="9620"/>
        <item x="11468"/>
        <item x="4125"/>
        <item x="5221"/>
        <item x="15922"/>
        <item x="13627"/>
        <item x="1357"/>
        <item x="10637"/>
        <item x="8276"/>
        <item x="2243"/>
        <item x="16978"/>
        <item x="16819"/>
        <item x="5325"/>
        <item x="16618"/>
        <item x="15828"/>
        <item x="1234"/>
        <item x="17668"/>
        <item x="18064"/>
        <item x="13698"/>
        <item x="2347"/>
        <item x="2316"/>
        <item x="9779"/>
        <item x="9085"/>
        <item x="11203"/>
        <item x="7843"/>
        <item x="15196"/>
        <item x="16940"/>
        <item x="5693"/>
        <item x="10332"/>
        <item x="5027"/>
        <item x="16002"/>
        <item x="12309"/>
        <item x="16106"/>
        <item x="15517"/>
        <item x="3533"/>
        <item x="4187"/>
        <item x="420"/>
        <item x="1909"/>
        <item x="6523"/>
        <item x="13658"/>
        <item x="14020"/>
        <item x="7100"/>
        <item x="10899"/>
        <item x="6514"/>
        <item x="4634"/>
        <item x="15853"/>
        <item x="10203"/>
        <item x="10331"/>
        <item x="16321"/>
        <item x="18092"/>
        <item x="7747"/>
        <item x="12365"/>
        <item x="15395"/>
        <item x="6133"/>
        <item x="12156"/>
        <item x="13708"/>
        <item x="12372"/>
        <item x="2787"/>
        <item x="11653"/>
        <item x="15682"/>
        <item x="4309"/>
        <item x="10107"/>
        <item x="10083"/>
        <item x="4725"/>
        <item x="2539"/>
        <item x="13004"/>
        <item x="12307"/>
        <item x="1227"/>
        <item x="15307"/>
        <item x="2101"/>
        <item x="3427"/>
        <item x="13651"/>
        <item x="11693"/>
        <item x="17828"/>
        <item x="8811"/>
        <item x="6188"/>
        <item x="205"/>
        <item x="2731"/>
        <item x="12493"/>
        <item x="11701"/>
        <item x="11875"/>
        <item x="3349"/>
        <item x="2108"/>
        <item x="6997"/>
        <item x="9013"/>
        <item x="15332"/>
        <item x="16140"/>
        <item x="7916"/>
        <item x="12188"/>
        <item x="16866"/>
        <item x="6724"/>
        <item x="12291"/>
        <item x="5845"/>
        <item x="7114"/>
        <item x="5203"/>
        <item x="2563"/>
        <item x="17243"/>
        <item x="4684"/>
        <item x="388"/>
        <item x="604"/>
        <item x="699"/>
        <item x="2149"/>
        <item x="14997"/>
        <item x="2259"/>
        <item x="2987"/>
        <item x="16620"/>
        <item x="9972"/>
        <item x="15714"/>
        <item x="453"/>
        <item x="13732"/>
        <item x="17603"/>
        <item x="7556"/>
        <item x="11778"/>
        <item x="2699"/>
        <item x="7068"/>
        <item x="13148"/>
        <item x="9556"/>
        <item x="7236"/>
        <item x="3525"/>
        <item x="4349"/>
        <item x="5715"/>
        <item x="3914"/>
        <item x="5530"/>
        <item x="9258"/>
        <item x="3051"/>
        <item x="5899"/>
        <item x="11659"/>
        <item x="12141"/>
        <item x="14428"/>
        <item x="6330"/>
        <item x="404"/>
        <item x="9051"/>
        <item x="5635"/>
        <item x="17346"/>
        <item x="3515"/>
        <item x="13693"/>
        <item x="10884"/>
        <item x="4794"/>
        <item x="5658"/>
        <item x="10324"/>
        <item x="9133"/>
        <item x="3283"/>
        <item x="9900"/>
        <item x="11066"/>
        <item x="9627"/>
        <item x="19"/>
        <item x="6402"/>
        <item x="11756"/>
        <item x="7773"/>
        <item x="17226"/>
        <item x="12642"/>
        <item x="9101"/>
        <item x="15676"/>
        <item x="9602"/>
        <item x="2428"/>
        <item x="11891"/>
        <item x="2517"/>
        <item x="8250"/>
        <item x="2725"/>
        <item x="10133"/>
        <item x="4108"/>
        <item x="1548"/>
        <item x="2964"/>
        <item x="10916"/>
        <item x="8731"/>
        <item x="17034"/>
        <item x="1732"/>
        <item x="18169"/>
        <item x="1875"/>
        <item x="3554"/>
        <item x="8243"/>
        <item x="5156"/>
        <item x="12378"/>
        <item x="795"/>
        <item x="15299"/>
        <item x="12604"/>
        <item x="5290"/>
        <item x="12789"/>
        <item x="12004"/>
        <item x="15924"/>
        <item x="4645"/>
        <item x="4172"/>
        <item x="15228"/>
        <item x="7563"/>
        <item x="11004"/>
        <item x="4850"/>
        <item x="7645"/>
        <item x="17802"/>
        <item x="7844"/>
        <item x="9676"/>
        <item x="13117"/>
        <item x="13492"/>
        <item x="2179"/>
        <item x="18152"/>
        <item x="9845"/>
        <item x="12796"/>
        <item x="10851"/>
        <item x="7669"/>
        <item x="10044"/>
        <item x="2804"/>
        <item x="13906"/>
        <item x="12669"/>
        <item x="202"/>
        <item x="2157"/>
        <item x="14506"/>
        <item x="2843"/>
        <item x="11050"/>
        <item x="4523"/>
        <item x="8308"/>
        <item x="3284"/>
        <item x="9650"/>
        <item x="16124"/>
        <item x="15781"/>
        <item x="18365"/>
        <item x="13786"/>
        <item x="10972"/>
        <item x="11637"/>
        <item x="15146"/>
        <item x="14715"/>
        <item x="10508"/>
        <item x="2501"/>
        <item x="196"/>
        <item x="13988"/>
        <item x="4293"/>
        <item x="13404"/>
        <item x="7421"/>
        <item x="16778"/>
        <item x="1060"/>
        <item x="17163"/>
        <item x="8868"/>
        <item x="6516"/>
        <item x="10709"/>
        <item x="11164"/>
        <item x="5787"/>
        <item x="3468"/>
        <item x="15788"/>
        <item x="17641"/>
        <item x="16012"/>
        <item x="5885"/>
        <item x="7883"/>
        <item x="810"/>
        <item x="13507"/>
        <item x="13420"/>
        <item x="17113"/>
        <item x="4819"/>
        <item x="6211"/>
        <item x="1388"/>
        <item x="554"/>
        <item x="3684"/>
        <item x="10562"/>
        <item x="2418"/>
        <item x="2955"/>
        <item x="17731"/>
        <item x="5476"/>
        <item x="1813"/>
        <item x="7859"/>
        <item x="1604"/>
        <item x="3692"/>
        <item x="5579"/>
        <item x="18484"/>
        <item x="13940"/>
        <item x="11300"/>
        <item x="5060"/>
        <item x="10036"/>
        <item x="4693"/>
        <item x="10780"/>
        <item x="11789"/>
        <item x="13236"/>
        <item x="13092"/>
        <item x="9629"/>
        <item x="10589"/>
        <item x="10643"/>
        <item x="14076"/>
        <item x="5916"/>
        <item x="4980"/>
        <item x="4786"/>
        <item x="917"/>
        <item x="11556"/>
        <item x="17444"/>
        <item x="15805"/>
        <item x="15842"/>
        <item x="7821"/>
        <item x="3794"/>
        <item x="4381"/>
        <item x="9005"/>
        <item x="16089"/>
        <item x="7693"/>
        <item x="117"/>
        <item x="8850"/>
        <item x="189"/>
        <item x="9285"/>
        <item x="3316"/>
        <item x="13125"/>
        <item x="15939"/>
        <item x="10245"/>
        <item x="14482"/>
        <item x="10954"/>
        <item x="13788"/>
        <item x="6429"/>
        <item x="18505"/>
        <item x="15133"/>
        <item x="15346"/>
        <item x="5077"/>
        <item x="7979"/>
        <item x="17985"/>
        <item x="5562"/>
        <item x="3098"/>
        <item x="17572"/>
        <item x="18225"/>
        <item x="13141"/>
        <item x="2220"/>
        <item x="17233"/>
        <item x="10539"/>
        <item x="11565"/>
        <item x="8684"/>
        <item x="765"/>
        <item x="13547"/>
        <item x="15770"/>
        <item x="2106"/>
        <item x="13892"/>
        <item x="4627"/>
        <item x="460"/>
        <item x="2338"/>
        <item x="13637"/>
        <item x="10573"/>
        <item x="15666"/>
        <item x="13427"/>
        <item x="7197"/>
        <item x="1036"/>
        <item x="10605"/>
        <item x="1101"/>
        <item x="17219"/>
        <item x="682"/>
        <item x="597"/>
        <item x="5292"/>
        <item x="2298"/>
        <item x="7052"/>
        <item x="12716"/>
        <item x="9090"/>
        <item x="16276"/>
        <item x="7628"/>
        <item x="612"/>
        <item x="16219"/>
        <item x="17627"/>
        <item x="1602"/>
        <item x="17619"/>
        <item x="14763"/>
        <item x="8755"/>
        <item x="10397"/>
        <item x="9621"/>
        <item x="13197"/>
        <item x="730"/>
        <item x="7972"/>
        <item x="17989"/>
        <item x="6693"/>
        <item x="2524"/>
        <item x="11309"/>
        <item x="16531"/>
        <item x="8490"/>
        <item x="17044"/>
        <item x="12300"/>
        <item x="9675"/>
        <item x="13898"/>
        <item x="3676"/>
        <item x="10068"/>
        <item x="10146"/>
        <item x="15450"/>
        <item x="4429"/>
        <item x="14187"/>
        <item x="11981"/>
        <item x="1013"/>
        <item x="2484"/>
        <item x="14659"/>
        <item x="6244"/>
        <item x="17410"/>
        <item x="18709"/>
        <item x="15764"/>
        <item x="8428"/>
        <item x="6122"/>
        <item x="9405"/>
        <item x="10603"/>
        <item x="3476"/>
        <item x="10933"/>
        <item x="6124"/>
        <item x="12266"/>
        <item x="8340"/>
        <item x="13948"/>
        <item x="7396"/>
        <item x="17906"/>
        <item x="14365"/>
        <item x="12260"/>
        <item x="10149"/>
        <item x="9948"/>
        <item x="6706"/>
        <item x="12148"/>
        <item x="17026"/>
        <item x="6580"/>
        <item x="10988"/>
        <item x="12667"/>
        <item x="2317"/>
        <item x="14028"/>
        <item x="251"/>
        <item x="3925"/>
        <item x="17403"/>
        <item x="14956"/>
        <item x="5115"/>
        <item x="18032"/>
        <item x="12114"/>
        <item x="10578"/>
        <item x="5436"/>
        <item x="29"/>
        <item x="9117"/>
        <item x="15940"/>
        <item x="2652"/>
        <item x="15197"/>
        <item x="14228"/>
        <item x="9986"/>
        <item x="14445"/>
        <item x="5034"/>
        <item x="10532"/>
        <item x="1691"/>
        <item x="16923"/>
        <item x="9500"/>
        <item x="15835"/>
        <item x="7780"/>
        <item x="18465"/>
        <item x="3052"/>
        <item x="17916"/>
        <item x="218"/>
        <item x="12012"/>
        <item x="6756"/>
        <item x="3971"/>
        <item x="14420"/>
        <item x="11386"/>
        <item x="8156"/>
        <item x="2813"/>
        <item x="4739"/>
        <item x="9444"/>
        <item x="6883"/>
        <item x="12052"/>
        <item x="7101"/>
        <item x="4685"/>
        <item x="13588"/>
        <item x="7813"/>
        <item x="9315"/>
        <item x="15829"/>
        <item x="1077"/>
        <item x="18088"/>
        <item x="8277"/>
        <item x="15580"/>
        <item x="955"/>
        <item x="13028"/>
        <item x="11469"/>
        <item x="6189"/>
        <item x="12812"/>
        <item x="16635"/>
        <item x="6642"/>
        <item x="6820"/>
        <item x="16971"/>
        <item x="4540"/>
        <item x="9827"/>
        <item x="6716"/>
        <item x="1107"/>
        <item x="12610"/>
        <item x="6946"/>
        <item x="605"/>
        <item x="7917"/>
        <item x="3699"/>
        <item x="9973"/>
        <item x="14810"/>
        <item x="18261"/>
        <item x="10682"/>
        <item x="14890"/>
        <item x="9644"/>
        <item x="1946"/>
        <item x="4300"/>
        <item x="12189"/>
        <item x="18068"/>
        <item x="13251"/>
        <item x="14148"/>
        <item x="12157"/>
        <item x="6941"/>
        <item x="852"/>
        <item x="8924"/>
        <item x="15699"/>
        <item x="6725"/>
        <item x="16820"/>
        <item x="11091"/>
        <item x="421"/>
        <item x="14589"/>
        <item x="2995"/>
        <item x="14674"/>
        <item x="13149"/>
        <item x="12811"/>
        <item x="13005"/>
        <item x="10885"/>
        <item x="10333"/>
        <item x="18084"/>
        <item x="2946"/>
        <item x="1355"/>
        <item x="13619"/>
        <item x="5620"/>
        <item x="18209"/>
        <item x="15333"/>
        <item x="16555"/>
        <item x="9901"/>
        <item x="14644"/>
        <item x="1572"/>
        <item x="7716"/>
        <item x="10260"/>
        <item x="9188"/>
        <item x="17378"/>
        <item x="10252"/>
        <item x="5243"/>
        <item x="9428"/>
        <item x="7876"/>
        <item x="17969"/>
        <item x="2109"/>
        <item x="18248"/>
        <item x="17244"/>
        <item x="13572"/>
        <item x="12210"/>
        <item x="12858"/>
        <item x="6907"/>
        <item x="8612"/>
        <item x="5157"/>
        <item x="8299"/>
        <item x="4173"/>
        <item x="12476"/>
        <item x="8236"/>
        <item x="4090"/>
        <item x="17833"/>
        <item x="15977"/>
        <item x="18500"/>
        <item x="13036"/>
        <item x="18388"/>
        <item x="6524"/>
        <item x="15229"/>
        <item x="17523"/>
        <item x="1652"/>
        <item x="12373"/>
        <item x="6044"/>
        <item x="16337"/>
        <item x="5004"/>
        <item x="314"/>
        <item x="13733"/>
        <item x="1549"/>
        <item x="1700"/>
        <item x="6588"/>
        <item x="8051"/>
        <item x="12684"/>
        <item x="5090"/>
        <item x="17323"/>
        <item x="10756"/>
        <item x="17973"/>
        <item x="13859"/>
        <item x="405"/>
        <item x="8322"/>
        <item x="15925"/>
        <item x="15251"/>
        <item x="18569"/>
        <item x="14021"/>
        <item x="11757"/>
        <item x="5307"/>
        <item x="43"/>
        <item x="6340"/>
        <item x="9468"/>
        <item x="9557"/>
        <item x="10325"/>
        <item x="13709"/>
        <item x="17604"/>
        <item x="6154"/>
        <item x="18293"/>
        <item x="14460"/>
        <item x="7852"/>
        <item x="12005"/>
        <item x="4109"/>
        <item x="197"/>
        <item x="8492"/>
        <item x="5524"/>
        <item x="14429"/>
        <item x="2763"/>
        <item x="13493"/>
        <item x="18277"/>
        <item x="8883"/>
        <item x="3772"/>
        <item x="7557"/>
        <item x="14354"/>
        <item x="6587"/>
        <item x="389"/>
        <item x="18697"/>
        <item x="6404"/>
        <item x="1940"/>
        <item x="7907"/>
        <item x="610"/>
        <item x="8650"/>
        <item x="10010"/>
        <item x="7845"/>
        <item x="5186"/>
        <item x="13731"/>
        <item x="15444"/>
        <item x="7237"/>
        <item x="11116"/>
        <item x="10509"/>
        <item x="15236"/>
        <item x="1492"/>
        <item x="11675"/>
        <item x="3285"/>
        <item x="14620"/>
        <item x="5340"/>
        <item x="17164"/>
        <item x="16849"/>
        <item x="17754"/>
        <item x="15677"/>
        <item x="7069"/>
        <item x="6986"/>
        <item x="2099"/>
        <item x="12626"/>
        <item x="1834"/>
        <item x="6468"/>
        <item x="12797"/>
        <item x="4674"/>
        <item x="5917"/>
        <item x="8309"/>
        <item x="1300"/>
        <item x="3724"/>
        <item x="3531"/>
        <item x="16810"/>
        <item x="12605"/>
        <item x="15322"/>
        <item x="18533"/>
        <item x="17732"/>
        <item x="5428"/>
        <item x="13237"/>
        <item x="10973"/>
        <item x="11244"/>
        <item x="4339"/>
        <item x="1733"/>
        <item x="2965"/>
        <item x="9677"/>
        <item x="11005"/>
        <item x="5475"/>
        <item x="3260"/>
        <item x="15098"/>
        <item x="13986"/>
        <item x="2429"/>
        <item x="1563"/>
        <item x="10037"/>
        <item x="706"/>
        <item x="2805"/>
        <item x="1050"/>
        <item x="15789"/>
        <item x="12740"/>
        <item x="7442"/>
        <item x="14619"/>
        <item x="14883"/>
        <item x="2372"/>
        <item x="5084"/>
        <item x="12618"/>
        <item x="1605"/>
        <item x="13093"/>
        <item x="15628"/>
        <item x="6163"/>
        <item x="6517"/>
        <item x="3685"/>
        <item x="3469"/>
        <item x="2852"/>
        <item x="10045"/>
        <item x="6972"/>
        <item x="12123"/>
        <item x="13466"/>
        <item x="3693"/>
        <item x="6324"/>
        <item x="4516"/>
        <item x="10917"/>
        <item x="2426"/>
        <item x="1196"/>
        <item x="8869"/>
        <item x="12404"/>
        <item x="14994"/>
        <item x="8685"/>
        <item x="4556"/>
        <item x="1412"/>
        <item x="15515"/>
        <item x="1316"/>
        <item x="9252"/>
        <item x="17386"/>
        <item x="14077"/>
        <item x="16049"/>
        <item x="17099"/>
        <item x="1364"/>
        <item x="3634"/>
        <item x="11236"/>
        <item x="11042"/>
        <item x="8972"/>
        <item x="5586"/>
        <item x="8284"/>
        <item x="11557"/>
        <item x="5293"/>
        <item x="13989"/>
        <item x="8004"/>
        <item x="4906"/>
        <item x="4148"/>
        <item x="12019"/>
        <item x="13421"/>
        <item x="2466"/>
        <item x="13405"/>
        <item x="8643"/>
        <item x="2627"/>
        <item x="11301"/>
        <item x="10962"/>
        <item x="2658"/>
        <item x="18336"/>
        <item x="3626"/>
        <item x="461"/>
        <item x="2914"/>
        <item x="12131"/>
        <item x="9195"/>
        <item x="5477"/>
        <item x="13893"/>
        <item x="17674"/>
        <item x="5244"/>
        <item x="10531"/>
        <item x="3317"/>
        <item x="5227"/>
        <item x="1061"/>
        <item x="12075"/>
        <item x="5852"/>
        <item x="1931"/>
        <item x="4260"/>
        <item x="11538"/>
        <item x="10490"/>
        <item x="16594"/>
        <item x="7973"/>
        <item x="4981"/>
        <item x="11122"/>
        <item x="13941"/>
        <item x="7004"/>
        <item x="12778"/>
        <item x="12011"/>
        <item x="13789"/>
        <item x="13292"/>
        <item x="14172"/>
        <item x="812"/>
        <item x="1052"/>
        <item x="11165"/>
        <item x="1037"/>
        <item x="14147"/>
        <item x="6245"/>
        <item x="8714"/>
        <item x="242"/>
        <item x="11412"/>
        <item x="2147"/>
        <item x="1389"/>
        <item x="379"/>
        <item x="17179"/>
        <item x="10188"/>
        <item x="8210"/>
        <item x="18333"/>
        <item x="6604"/>
        <item x="4772"/>
        <item x="18517"/>
        <item x="12986"/>
        <item x="13739"/>
        <item x="16532"/>
        <item x="17220"/>
        <item x="5061"/>
        <item x="8341"/>
        <item x="2525"/>
        <item x="11724"/>
        <item x="988"/>
        <item x="4274"/>
        <item x="8460"/>
        <item x="627"/>
        <item x="4596"/>
        <item x="7315"/>
        <item x="13180"/>
        <item x="11316"/>
        <item x="7019"/>
        <item x="11644"/>
        <item x="16227"/>
        <item x="9514"/>
        <item x="5836"/>
        <item x="10781"/>
        <item x="15765"/>
        <item x="2676"/>
        <item x="7419"/>
        <item x="236"/>
        <item x="6788"/>
        <item x="16220"/>
        <item x="5538"/>
        <item x="7899"/>
        <item x="5932"/>
        <item x="11851"/>
        <item x="1475"/>
        <item x="4099"/>
        <item x="8827"/>
        <item x="5437"/>
        <item x="2844"/>
        <item x="14971"/>
        <item x="4915"/>
        <item x="9442"/>
        <item x="17620"/>
        <item x="2221"/>
        <item x="6923"/>
        <item x="18308"/>
        <item x="15386"/>
        <item x="16290"/>
        <item x="12261"/>
        <item x="13044"/>
        <item x="10989"/>
        <item x="14834"/>
        <item x="10668"/>
        <item x="18353"/>
        <item x="18357"/>
        <item x="9466"/>
        <item x="14029"/>
        <item x="18369"/>
        <item x="613"/>
        <item x="3234"/>
        <item x="16833"/>
        <item x="9419"/>
        <item x="18737"/>
        <item x="9501"/>
        <item x="3477"/>
        <item x="13866"/>
        <item x="10804"/>
        <item x="14691"/>
        <item x="3053"/>
        <item x="12301"/>
        <item x="3796"/>
        <item x="6171"/>
        <item x="9445"/>
        <item x="10379"/>
        <item x="7053"/>
        <item x="1250"/>
        <item x="5419"/>
        <item x="15411"/>
        <item x="10533"/>
        <item x="16795"/>
        <item x="14498"/>
        <item x="9796"/>
        <item x="13029"/>
        <item x="7629"/>
        <item x="6125"/>
        <item x="9187"/>
        <item x="6821"/>
        <item x="4788"/>
        <item x="10069"/>
        <item x="17628"/>
        <item x="9772"/>
        <item x="16972"/>
        <item x="1868"/>
        <item x="13949"/>
        <item x="12717"/>
        <item x="12013"/>
        <item x="10242"/>
        <item x="17404"/>
        <item x="17361"/>
        <item x="15588"/>
        <item x="1483"/>
        <item x="8429"/>
        <item x="1434"/>
        <item x="18041"/>
        <item x="12138"/>
        <item x="10892"/>
        <item x="6483"/>
        <item x="4058"/>
        <item x="8925"/>
        <item x="11978"/>
        <item x="7781"/>
        <item x="3658"/>
        <item x="16211"/>
        <item x="2485"/>
        <item x="14564"/>
        <item x="15763"/>
        <item x="9645"/>
        <item x="4301"/>
        <item x="9524"/>
        <item x="4900"/>
        <item x="3027"/>
        <item x="14972"/>
        <item x="6581"/>
        <item x="516"/>
        <item x="7962"/>
        <item x="13589"/>
        <item x="14739"/>
        <item x="14957"/>
        <item x="14421"/>
        <item x="14645"/>
        <item x="14940"/>
        <item x="1540"/>
        <item x="2653"/>
        <item x="348"/>
        <item x="10261"/>
        <item x="17707"/>
        <item x="13564"/>
        <item x="8019"/>
        <item x="13460"/>
        <item x="507"/>
        <item x="564"/>
        <item x="5652"/>
        <item x="11162"/>
        <item x="17121"/>
        <item x="14149"/>
        <item x="18324"/>
        <item x="1852"/>
        <item x="17778"/>
        <item x="3677"/>
        <item x="14229"/>
        <item x="100"/>
        <item x="15084"/>
        <item x="12572"/>
        <item x="17996"/>
        <item x="7717"/>
        <item x="10571"/>
        <item x="1348"/>
        <item x="18404"/>
        <item x="538"/>
        <item x="9189"/>
        <item x="732"/>
        <item x="14490"/>
        <item x="4476"/>
        <item x="7397"/>
        <item x="6525"/>
        <item x="14099"/>
        <item x="1828"/>
        <item x="4395"/>
        <item x="12149"/>
        <item x="15941"/>
        <item x="17524"/>
        <item x="11220"/>
        <item x="6506"/>
        <item x="6508"/>
        <item x="9834"/>
        <item x="6291"/>
        <item x="16523"/>
        <item x="9949"/>
        <item x="13260"/>
        <item x="8157"/>
        <item x="9429"/>
        <item x="7988"/>
        <item x="16771"/>
        <item x="6757"/>
        <item x="8237"/>
        <item x="18149"/>
        <item x="1653"/>
        <item x="1573"/>
        <item x="16924"/>
        <item x="17324"/>
        <item x="12813"/>
        <item x="6717"/>
        <item x="16636"/>
        <item x="8613"/>
        <item x="995"/>
        <item x="6234"/>
        <item x="9469"/>
        <item x="11907"/>
        <item x="11986"/>
        <item x="12108"/>
        <item x="7970"/>
        <item x="7043"/>
        <item x="2395"/>
        <item x="15581"/>
        <item x="15876"/>
        <item x="7146"/>
        <item x="5005"/>
        <item x="15500"/>
        <item x="6405"/>
        <item x="12053"/>
        <item x="7866"/>
        <item x="4604"/>
        <item x="16811"/>
        <item x="4541"/>
        <item x="5412"/>
        <item x="18501"/>
        <item x="9276"/>
        <item x="1074"/>
        <item x="16556"/>
        <item x="14621"/>
        <item x="6020"/>
        <item x="1635"/>
        <item x="5621"/>
        <item x="18049"/>
        <item x="2732"/>
        <item x="12685"/>
        <item x="9380"/>
        <item x="2499"/>
        <item x="18140"/>
        <item x="7074"/>
        <item x="8907"/>
        <item x="3947"/>
        <item x="5732"/>
        <item x="17873"/>
        <item x="5341"/>
        <item x="15556"/>
        <item x="1701"/>
        <item x="14899"/>
        <item x="17147"/>
        <item x="6668"/>
        <item x="10253"/>
        <item x="10196"/>
        <item x="16010"/>
        <item x="8347"/>
        <item x="8244"/>
        <item x="4580"/>
        <item x="9692"/>
        <item x="13037"/>
        <item x="15068"/>
        <item x="1843"/>
        <item x="972"/>
        <item x="15445"/>
        <item x="853"/>
        <item x="10757"/>
        <item x="3308"/>
        <item x="9907"/>
        <item x="5123"/>
        <item x="13884"/>
        <item x="11803"/>
        <item x="10468"/>
        <item x="13578"/>
        <item x="16098"/>
        <item x="3082"/>
        <item x="10178"/>
        <item x="7877"/>
        <item x="14596"/>
        <item x="12179"/>
        <item x="12795"/>
        <item x="7612"/>
        <item x="16131"/>
        <item x="9660"/>
        <item x="5525"/>
        <item x="6589"/>
        <item x="9890"/>
        <item x="2853"/>
        <item x="11245"/>
        <item x="13573"/>
        <item x="16801"/>
        <item x="8324"/>
        <item x="17659"/>
        <item x="4517"/>
        <item x="6045"/>
        <item x="5429"/>
        <item x="299"/>
        <item x="11010"/>
        <item x="17715"/>
        <item x="5756"/>
        <item x="18189"/>
        <item x="17307"/>
        <item x="13595"/>
        <item x="14843"/>
        <item x="7853"/>
        <item x="12477"/>
        <item x="9202"/>
        <item x="3261"/>
        <item x="8285"/>
        <item x="660"/>
        <item x="12402"/>
        <item x="10690"/>
        <item x="11117"/>
        <item x="6700"/>
        <item x="1197"/>
        <item x="1317"/>
        <item x="1493"/>
        <item x="1620"/>
        <item x="842"/>
        <item x="14461"/>
        <item x="3773"/>
        <item x="17051"/>
        <item x="6341"/>
        <item x="9748"/>
        <item x="13380"/>
        <item x="17483"/>
        <item x="2452"/>
        <item x="17529"/>
        <item x="1301"/>
        <item x="13002"/>
        <item x="4557"/>
        <item x="6026"/>
        <item x="563"/>
        <item x="15506"/>
        <item x="14450"/>
        <item x="15629"/>
        <item x="11020"/>
        <item x="18332"/>
        <item x="16353"/>
        <item x="8493"/>
        <item x="6973"/>
        <item x="11180"/>
        <item x="12322"/>
        <item x="16379"/>
        <item x="4194"/>
        <item x="4004"/>
        <item x="4261"/>
        <item x="8947"/>
        <item x="12405"/>
        <item x="10131"/>
        <item x="3725"/>
        <item x="12741"/>
        <item x="1053"/>
        <item x="10156"/>
        <item x="18685"/>
        <item x="7212"/>
        <item x="5795"/>
        <item x="17859"/>
        <item x="17843"/>
        <item x="16995"/>
        <item x="12548"/>
        <item x="907"/>
        <item x="5853"/>
        <item x="15172"/>
        <item x="868"/>
        <item x="306"/>
        <item x="10794"/>
        <item x="1941"/>
        <item x="10868"/>
        <item x="1179"/>
        <item x="6605"/>
        <item x="1413"/>
        <item x="4149"/>
        <item x="6796"/>
        <item x="4740"/>
        <item x="1242"/>
        <item x="15787"/>
        <item x="91"/>
        <item x="3668"/>
        <item x="9587"/>
        <item x="4820"/>
        <item x="1659"/>
        <item x="6139"/>
        <item x="2506"/>
        <item x="572"/>
        <item x="4028"/>
        <item x="989"/>
        <item x="2373"/>
        <item x="8973"/>
        <item x="15237"/>
        <item x="7005"/>
        <item x="9330"/>
        <item x="10180"/>
        <item x="220"/>
        <item x="16228"/>
        <item x="8563"/>
        <item x="3020"/>
        <item x="1810"/>
        <item x="10755"/>
        <item x="16913"/>
        <item x="6469"/>
        <item x="9253"/>
        <item x="8005"/>
        <item x="747"/>
        <item x="15954"/>
        <item x="5933"/>
        <item x="84"/>
        <item x="1476"/>
        <item x="4773"/>
        <item x="780"/>
        <item x="18581"/>
        <item x="13293"/>
        <item x="813"/>
        <item x="8274"/>
        <item x="11554"/>
        <item x="11645"/>
        <item x="16515"/>
        <item x="14173"/>
        <item x="11276"/>
        <item x="8564"/>
        <item x="1980"/>
        <item x="18436"/>
        <item x="6547"/>
        <item x="4196"/>
        <item x="10189"/>
        <item x="13756"/>
        <item x="1365"/>
        <item x="3364"/>
        <item x="14804"/>
        <item x="17306"/>
        <item x="8747"/>
        <item x="6325"/>
        <item x="16851"/>
        <item x="3068"/>
        <item x="651"/>
        <item x="11882"/>
        <item x="14403"/>
        <item x="4778"/>
        <item x="14571"/>
        <item x="3443"/>
        <item x="2845"/>
        <item x="3428"/>
        <item x="11237"/>
        <item x="2196"/>
        <item x="8620"/>
        <item x="15900"/>
        <item x="8835"/>
        <item x="17180"/>
        <item x="17465"/>
        <item x="3691"/>
        <item x="11596"/>
        <item x="13844"/>
        <item x="5085"/>
        <item x="4035"/>
        <item x="14324"/>
        <item x="10626"/>
        <item x="13171"/>
        <item x="15690"/>
        <item x="1899"/>
        <item x="17739"/>
        <item x="10669"/>
        <item x="17273"/>
        <item x="9523"/>
        <item x="12570"/>
        <item x="15164"/>
        <item x="17100"/>
        <item x="13804"/>
        <item x="13764"/>
        <item x="11725"/>
        <item x="124"/>
        <item x="8461"/>
        <item x="10204"/>
        <item x="14043"/>
        <item x="3826"/>
        <item x="14948"/>
        <item x="237"/>
        <item x="14866"/>
        <item x="9388"/>
        <item x="13181"/>
        <item x="11595"/>
        <item x="9788"/>
        <item x="16859"/>
        <item x="8124"/>
        <item x="14284"/>
        <item x="3434"/>
        <item x="17019"/>
        <item x="7828"/>
        <item x="3516"/>
        <item x="10308"/>
        <item x="11411"/>
        <item x="6004"/>
        <item x="18545"/>
        <item x="4707"/>
        <item x="3797"/>
        <item x="5245"/>
        <item x="11962"/>
        <item x="11204"/>
        <item x="13956"/>
        <item x="10805"/>
        <item x="2677"/>
        <item x="10844"/>
        <item x="8884"/>
        <item x="17235"/>
        <item x="14468"/>
        <item x="18060"/>
        <item x="6789"/>
        <item x="2355"/>
        <item x="16003"/>
        <item x="1443"/>
        <item x="8843"/>
        <item x="11413"/>
        <item x="14941"/>
        <item x="13227"/>
        <item x="6739"/>
        <item x="9564"/>
        <item x="5837"/>
        <item x="14747"/>
        <item x="2876"/>
        <item x="16257"/>
        <item x="11748"/>
        <item x="1340"/>
        <item x="15915"/>
        <item x="2683"/>
        <item x="5268"/>
        <item x="3651"/>
        <item x="14565"/>
        <item x="16387"/>
        <item x="4482"/>
        <item x="12922"/>
        <item x="658"/>
        <item x="13045"/>
        <item x="3012"/>
        <item x="9940"/>
        <item x="13316"/>
        <item x="13908"/>
        <item x="18073"/>
        <item x="5988"/>
        <item x="13755"/>
        <item x="275"/>
        <item x="17267"/>
        <item x="5514"/>
        <item x="1869"/>
        <item x="331"/>
        <item x="5653"/>
        <item x="8115"/>
        <item x="9797"/>
        <item x="4731"/>
        <item x="8955"/>
        <item x="6626"/>
        <item x="12573"/>
        <item x="1146"/>
        <item x="11970"/>
        <item x="9652"/>
        <item x="11317"/>
        <item x="3586"/>
        <item x="18449"/>
        <item x="18552"/>
        <item x="17363"/>
        <item x="5211"/>
        <item x="4597"/>
        <item x="18705"/>
        <item x="2035"/>
        <item x="1541"/>
        <item x="1675"/>
        <item x="5954"/>
        <item x="1172"/>
        <item x="5460"/>
        <item x="5010"/>
        <item x="12747"/>
        <item x="11604"/>
        <item x="16524"/>
        <item x="13461"/>
        <item x="18497"/>
        <item x="10171"/>
        <item x="565"/>
        <item x="15532"/>
        <item x="1692"/>
        <item x="9730"/>
        <item x="14356"/>
        <item x="6348"/>
        <item x="9525"/>
        <item x="14330"/>
        <item x="2300"/>
        <item x="7164"/>
        <item x="18105"/>
        <item x="17708"/>
        <item x="2836"/>
        <item x="13442"/>
        <item x="6786"/>
        <item x="10893"/>
        <item x="15085"/>
        <item x="9371"/>
        <item x="12612"/>
        <item x="16796"/>
        <item x="11130"/>
        <item x="3379"/>
        <item x="349"/>
        <item x="18241"/>
        <item x="4531"/>
        <item x="12451"/>
        <item x="14339"/>
        <item x="4020"/>
        <item x="12660"/>
        <item x="1026"/>
        <item x="4789"/>
        <item x="17913"/>
        <item x="13565"/>
        <item x="6509"/>
        <item x="17299"/>
        <item x="15108"/>
        <item x="10659"/>
        <item x="16483"/>
        <item x="6812"/>
        <item x="18272"/>
        <item x="14973"/>
        <item x="10316"/>
        <item x="20"/>
        <item x="16882"/>
        <item x="4901"/>
        <item x="16772"/>
        <item x="1853"/>
        <item x="15589"/>
        <item x="14268"/>
        <item x="101"/>
        <item x="17961"/>
        <item x="17187"/>
        <item x="14892"/>
        <item x="5596"/>
        <item x="10356"/>
        <item x="9170"/>
        <item x="733"/>
        <item x="9956"/>
        <item x="6771"/>
        <item x="716"/>
        <item x="10907"/>
        <item x="13308"/>
        <item x="4636"/>
        <item x="9307"/>
        <item x="5733"/>
        <item x="1779"/>
        <item x="9773"/>
        <item x="3355"/>
        <item x="15899"/>
        <item x="10197"/>
        <item x="2740"/>
        <item x="7964"/>
        <item x="13261"/>
        <item x="15540"/>
        <item x="15877"/>
        <item x="17651"/>
        <item x="1772"/>
        <item x="6618"/>
        <item x="1829"/>
        <item x="2075"/>
        <item x="3804"/>
        <item x="10612"/>
        <item x="4605"/>
        <item x="13347"/>
        <item x="4477"/>
        <item x="4076"/>
        <item x="2700"/>
        <item x="8876"/>
        <item x="7290"/>
        <item x="16812"/>
        <item x="9107"/>
        <item x="12972"/>
        <item x="18236"/>
        <item x="2733"/>
        <item x="2571"/>
        <item x="16212"/>
        <item x="260"/>
        <item x="3683"/>
        <item x="5124"/>
        <item x="517"/>
        <item x="11221"/>
        <item x="16132"/>
        <item x="13660"/>
        <item x="1349"/>
        <item x="11844"/>
        <item x="7012"/>
        <item x="4420"/>
        <item x="11547"/>
        <item x="3324"/>
        <item x="7987"/>
        <item x="1780"/>
        <item x="14115"/>
        <item x="9876"/>
        <item x="16315"/>
        <item x="11378"/>
        <item x="12109"/>
        <item x="10163"/>
        <item x="14597"/>
        <item x="5580"/>
        <item x="9661"/>
        <item x="3962"/>
        <item x="9964"/>
        <item x="17858"/>
        <item x="10469"/>
        <item x="16667"/>
        <item x="7404"/>
        <item x="4490"/>
        <item x="10060"/>
        <item x="8075"/>
        <item x="2723"/>
        <item x="8325"/>
        <item x="3147"/>
        <item x="11435"/>
        <item x="17148"/>
        <item x="12996"/>
        <item x="12628"/>
        <item x="44"/>
        <item x="7989"/>
        <item x="10676"/>
        <item x="16443"/>
        <item x="6036"/>
        <item x="2453"/>
        <item x="9381"/>
        <item x="17402"/>
        <item x="973"/>
        <item x="12595"/>
        <item x="12050"/>
        <item x="883"/>
        <item x="7938"/>
        <item x="16162"/>
        <item x="17035"/>
        <item x="17308"/>
        <item x="12786"/>
        <item x="2826"/>
        <item x="708"/>
        <item x="5413"/>
        <item x="1090"/>
        <item x="8060"/>
        <item x="6268"/>
        <item x="6669"/>
        <item x="7435"/>
        <item x="2451"/>
        <item x="7613"/>
        <item x="8939"/>
        <item x="4581"/>
        <item x="12420"/>
        <item x="13381"/>
        <item x="4876"/>
        <item x="7587"/>
        <item x="3309"/>
        <item x="12579"/>
        <item x="7604"/>
        <item x="6701"/>
        <item x="1164"/>
        <item x="6308"/>
        <item x="16996"/>
        <item x="1708"/>
        <item x="5604"/>
        <item x="6931"/>
        <item x="5757"/>
        <item x="12203"/>
        <item x="1626"/>
        <item x="6021"/>
        <item x="15501"/>
        <item x="15308"/>
        <item x="17298"/>
        <item x="10084"/>
        <item x="2124"/>
        <item x="17484"/>
        <item x="4068"/>
        <item x="11578"/>
        <item x="7826"/>
        <item x="13548"/>
        <item x="9434"/>
        <item x="75"/>
        <item x="11876"/>
        <item x="16545"/>
        <item x="7426"/>
        <item x="10869"/>
        <item x="16715"/>
        <item x="8212"/>
        <item x="18593"/>
        <item x="15810"/>
        <item x="9277"/>
        <item x="12243"/>
        <item x="17330"/>
        <item x="9693"/>
        <item x="18249"/>
        <item x="13994"/>
        <item x="9179"/>
        <item x="10444"/>
        <item x="16979"/>
        <item x="15557"/>
        <item x="5755"/>
        <item x="9764"/>
        <item x="661"/>
        <item x="18385"/>
        <item x="15523"/>
        <item x="7458"/>
        <item x="9426"/>
        <item x="4140"/>
        <item x="4835"/>
        <item x="6179"/>
        <item x="7603"/>
        <item x="7580"/>
        <item x="7788"/>
        <item x="6797"/>
        <item x="12707"/>
        <item x="15827"/>
        <item x="9036"/>
        <item x="16482"/>
        <item x="18161"/>
        <item x="3418"/>
        <item x="11021"/>
        <item x="15092"/>
        <item x="18421"/>
        <item x="7283"/>
        <item x="1764"/>
        <item x="10594"/>
        <item x="869"/>
        <item x="9874"/>
        <item x="4005"/>
        <item x="14954"/>
        <item x="5684"/>
        <item x="12549"/>
        <item x="17052"/>
        <item x="17860"/>
        <item x="11634"/>
        <item x="1981"/>
        <item x="8245"/>
        <item x="6540"/>
        <item x="8122"/>
        <item x="5908"/>
        <item x="11484"/>
        <item x="13885"/>
        <item x="16401"/>
        <item x="8138"/>
        <item x="15836"/>
        <item x="17819"/>
        <item x="5012"/>
        <item x="15069"/>
        <item x="1018"/>
        <item x="7276"/>
        <item x="5979"/>
        <item x="17850"/>
        <item x="11338"/>
        <item x="14819"/>
        <item x="3564"/>
        <item x="4324"/>
        <item x="6490"/>
        <item x="17964"/>
        <item x="12971"/>
        <item x="5506"/>
        <item x="4741"/>
        <item x="6914"/>
        <item x="5404"/>
        <item x="12170"/>
        <item x="11181"/>
        <item x="221"/>
        <item x="17660"/>
        <item x="17844"/>
        <item x="10340"/>
        <item x="7579"/>
        <item x="11195"/>
        <item x="17716"/>
        <item x="435"/>
        <item x="12299"/>
        <item x="7213"/>
        <item x="9749"/>
        <item x="2020"/>
        <item x="13811"/>
        <item x="573"/>
        <item x="3291"/>
        <item x="7250"/>
        <item x="10467"/>
        <item x="6380"/>
        <item x="8131"/>
        <item x="17531"/>
        <item x="1621"/>
        <item x="16259"/>
        <item x="16516"/>
        <item x="7588"/>
        <item x="10099"/>
        <item x="14876"/>
        <item x="16938"/>
        <item x="16380"/>
        <item x="15266"/>
        <item x="2636"/>
        <item x="5378"/>
        <item x="14683"/>
        <item x="4029"/>
        <item x="14164"/>
        <item x="17957"/>
        <item x="16860"/>
        <item x="3388"/>
        <item x="13765"/>
        <item x="13314"/>
        <item x="8565"/>
        <item x="15173"/>
        <item x="675"/>
        <item x="10738"/>
        <item x="18057"/>
        <item x="8627"/>
        <item x="7994"/>
        <item x="11106"/>
        <item x="15860"/>
        <item x="13805"/>
        <item x="338"/>
        <item x="1477"/>
        <item x="5828"/>
        <item x="859"/>
        <item x="14204"/>
        <item x="10348"/>
        <item x="578"/>
        <item x="10157"/>
        <item x="5779"/>
        <item x="1580"/>
        <item x="2197"/>
        <item x="16122"/>
        <item x="15901"/>
        <item x="14266"/>
        <item x="12315"/>
        <item x="8875"/>
        <item x="3365"/>
        <item x="12283"/>
        <item x="10309"/>
        <item x="85"/>
        <item x="4821"/>
        <item x="15546"/>
        <item x="17538"/>
        <item x="8885"/>
        <item x="3771"/>
        <item x="17020"/>
        <item x="2490"/>
        <item x="17866"/>
        <item x="7778"/>
        <item x="13307"/>
        <item x="14285"/>
        <item x="14949"/>
        <item x="11858"/>
        <item x="17268"/>
        <item x="13845"/>
        <item x="3669"/>
        <item x="16004"/>
        <item x="12002"/>
        <item x="9789"/>
        <item x="10811"/>
        <item x="11499"/>
        <item x="10339"/>
        <item x="2283"/>
        <item x="10205"/>
        <item x="17740"/>
        <item x="3069"/>
        <item x="5269"/>
        <item x="4197"/>
        <item x="11827"/>
        <item x="10181"/>
        <item x="16852"/>
        <item x="7050"/>
        <item x="17364"/>
        <item x="14357"/>
        <item x="14371"/>
        <item x="9389"/>
        <item x="15165"/>
        <item x="14325"/>
        <item x="5051"/>
        <item x="8621"/>
        <item x="17713"/>
        <item x="781"/>
        <item x="3021"/>
        <item x="1693"/>
        <item x="3429"/>
        <item x="10845"/>
        <item x="11205"/>
        <item x="6005"/>
        <item x="6042"/>
        <item x="3013"/>
        <item x="9941"/>
        <item x="2459"/>
        <item x="6530"/>
        <item x="13757"/>
        <item x="2275"/>
        <item x="13459"/>
        <item x="1267"/>
        <item x="9653"/>
        <item x="3218"/>
        <item x="13957"/>
        <item x="11277"/>
        <item x="16953"/>
        <item x="14469"/>
        <item x="1386"/>
        <item x="8125"/>
        <item x="1114"/>
        <item x="125"/>
        <item x="11749"/>
        <item x="1341"/>
        <item x="13909"/>
        <item x="5882"/>
        <item x="14805"/>
        <item x="8234"/>
        <item x="9411"/>
        <item x="14269"/>
        <item x="11597"/>
        <item x="16388"/>
        <item x="13317"/>
        <item x="7829"/>
        <item x="3778"/>
        <item x="13931"/>
        <item x="2979"/>
        <item x="1594"/>
        <item x="17188"/>
        <item x="2877"/>
        <item x="6349"/>
        <item x="13309"/>
        <item x="2866"/>
        <item x="15533"/>
        <item x="13187"/>
        <item x="10317"/>
        <item x="5989"/>
        <item x="9957"/>
        <item x="9154"/>
        <item x="5461"/>
        <item x="9565"/>
        <item x="14466"/>
        <item x="3517"/>
        <item x="5002"/>
        <item x="16673"/>
        <item x="12661"/>
        <item x="1173"/>
        <item x="2714"/>
        <item x="10618"/>
        <item x="2837"/>
        <item x="6867"/>
        <item x="1307"/>
        <item x="7965"/>
        <item x="17236"/>
        <item x="13019"/>
        <item x="6875"/>
        <item x="16962"/>
        <item x="9163"/>
        <item x="2741"/>
        <item x="11458"/>
        <item x="21"/>
        <item x="5597"/>
        <item x="15586"/>
        <item x="16316"/>
        <item x="5739"/>
        <item x="717"/>
        <item x="3139"/>
        <item x="6106"/>
        <item x="15109"/>
        <item x="7762"/>
        <item x="16484"/>
        <item x="291"/>
        <item x="13275"/>
        <item x="4077"/>
        <item x="1773"/>
        <item x="2301"/>
        <item x="12613"/>
        <item x="587"/>
        <item x="11605"/>
        <item x="17729"/>
        <item x="9877"/>
        <item x="11845"/>
        <item x="16074"/>
        <item x="13661"/>
        <item x="4611"/>
        <item x="8475"/>
        <item x="15850"/>
        <item x="17980"/>
        <item x="13131"/>
        <item x="11003"/>
        <item x="4147"/>
        <item x="7165"/>
        <item x="3299"/>
        <item x="10306"/>
        <item x="5603"/>
        <item x="5594"/>
        <item x="3242"/>
        <item x="10061"/>
        <item x="12629"/>
        <item x="10677"/>
        <item x="4021"/>
        <item x="18516"/>
        <item x="427"/>
        <item x="4637"/>
        <item x="709"/>
        <item x="8338"/>
        <item x="5125"/>
        <item x="45"/>
        <item x="7013"/>
        <item x="10923"/>
        <item x="15541"/>
        <item x="3325"/>
        <item x="6218"/>
        <item x="1709"/>
        <item x="5605"/>
        <item x="17036"/>
        <item x="7405"/>
        <item x="17300"/>
        <item x="11819"/>
        <item x="10613"/>
        <item x="5323"/>
        <item x="6813"/>
        <item x="1195"/>
        <item x="13242"/>
        <item x="4421"/>
        <item x="12997"/>
        <item x="6018"/>
        <item x="8595"/>
        <item x="16906"/>
        <item x="10357"/>
        <item x="10085"/>
        <item x="14893"/>
        <item x="11531"/>
        <item x="9037"/>
        <item x="16737"/>
        <item x="4141"/>
        <item x="8061"/>
        <item x="4877"/>
        <item x="17652"/>
        <item x="14699"/>
        <item x="8723"/>
        <item x="14259"/>
        <item x="6147"/>
        <item x="14299"/>
        <item x="8877"/>
        <item x="9867"/>
        <item x="18144"/>
        <item x="16426"/>
        <item x="16716"/>
        <item x="4891"/>
        <item x="10445"/>
        <item x="13515"/>
        <item x="3805"/>
        <item x="2162"/>
        <item x="11877"/>
        <item x="1099"/>
        <item x="6269"/>
        <item x="6954"/>
        <item x="6539"/>
        <item x="2811"/>
        <item x="14947"/>
        <item x="10298"/>
        <item x="14018"/>
        <item x="261"/>
        <item x="6379"/>
        <item x="7789"/>
        <item x="16980"/>
        <item x="12973"/>
        <item x="9965"/>
        <item x="2701"/>
        <item x="7581"/>
        <item x="15531"/>
        <item x="8027"/>
        <item x="15578"/>
        <item x="14579"/>
        <item x="1995"/>
        <item x="3459"/>
        <item x="12418"/>
        <item x="2963"/>
        <item x="17820"/>
        <item x="13235"/>
        <item x="5139"/>
        <item x="5581"/>
        <item x="15178"/>
        <item x="5275"/>
        <item x="1165"/>
        <item x="17532"/>
        <item x="18544"/>
        <item x="15309"/>
        <item x="16793"/>
        <item x="14603"/>
        <item x="11771"/>
        <item x="1781"/>
        <item x="5555"/>
        <item x="1427"/>
        <item x="9765"/>
        <item x="1771"/>
        <item x="15093"/>
        <item x="15563"/>
        <item x="16770"/>
        <item x="5939"/>
        <item x="11563"/>
        <item x="2970"/>
        <item x="1731"/>
        <item x="7362"/>
        <item x="4069"/>
        <item x="5013"/>
        <item x="16668"/>
        <item x="16444"/>
        <item x="4363"/>
        <item x="7002"/>
        <item x="6826"/>
        <item x="11099"/>
        <item x="5909"/>
        <item x="5811"/>
        <item x="2125"/>
        <item x="5547"/>
        <item x="2021"/>
        <item x="11250"/>
        <item x="13802"/>
        <item x="13890"/>
        <item x="6037"/>
        <item x="15837"/>
        <item x="11243"/>
        <item x="11619"/>
        <item x="14165"/>
        <item x="12421"/>
        <item x="9267"/>
        <item x="8355"/>
        <item x="3738"/>
        <item x="5405"/>
        <item x="13549"/>
        <item x="16018"/>
        <item x="7277"/>
        <item x="6309"/>
        <item x="7589"/>
        <item x="5443"/>
        <item x="11682"/>
        <item x="4499"/>
        <item x="7605"/>
        <item x="18376"/>
        <item x="3403"/>
        <item x="16722"/>
        <item x="6298"/>
        <item x="14877"/>
        <item x="15155"/>
        <item x="9739"/>
        <item x="17322"/>
        <item x="16266"/>
        <item x="16234"/>
        <item x="5843"/>
        <item x="6541"/>
        <item x="8213"/>
        <item x="11491"/>
        <item x="14205"/>
        <item x="419"/>
        <item x="1331"/>
        <item x="4642"/>
        <item x="4325"/>
        <item x="16602"/>
        <item x="6443"/>
        <item x="10427"/>
        <item x="10341"/>
        <item x="11019"/>
        <item x="14219"/>
        <item x="14851"/>
        <item x="8523"/>
        <item x="16410"/>
        <item x="6381"/>
        <item x="11485"/>
        <item x="18412"/>
        <item x="3565"/>
        <item x="11402"/>
        <item x="2371"/>
        <item x="1818"/>
        <item x="10349"/>
        <item x="1765"/>
        <item x="7066"/>
        <item x="1579"/>
        <item x="8410"/>
        <item x="15861"/>
        <item x="13850"/>
        <item x="5685"/>
        <item x="12219"/>
        <item x="18196"/>
        <item x="16562"/>
        <item x="1581"/>
        <item x="1971"/>
        <item x="4355"/>
        <item x="1274"/>
        <item x="2637"/>
        <item x="1883"/>
        <item x="9978"/>
        <item x="15434"/>
        <item x="15459"/>
        <item x="5829"/>
        <item x="18284"/>
        <item x="16260"/>
        <item x="595"/>
        <item x="9746"/>
        <item x="15010"/>
        <item x="4226"/>
        <item x="3389"/>
        <item x="4026"/>
        <item x="2602"/>
        <item x="6386"/>
        <item x="10763"/>
        <item x="5458"/>
        <item x="354"/>
        <item x="11218"/>
        <item x="12339"/>
        <item x="17250"/>
        <item x="11322"/>
        <item x="16985"/>
        <item x="13915"/>
        <item x="15993"/>
        <item x="4930"/>
        <item x="11467"/>
        <item x="467"/>
        <item x="11427"/>
        <item x="17162"/>
        <item x="8434"/>
        <item x="16362"/>
        <item x="8394"/>
        <item x="8691"/>
        <item x="13923"/>
        <item x="13059"/>
        <item x="3850"/>
        <item x="13978"/>
        <item x="4603"/>
        <item x="6851"/>
        <item x="18564"/>
        <item x="6971"/>
        <item x="17602"/>
        <item x="14275"/>
        <item x="7811"/>
        <item x="12531"/>
        <item x="9698"/>
        <item x="17458"/>
        <item x="1042"/>
        <item x="18240"/>
        <item x="12563"/>
        <item x="8162"/>
        <item x="11947"/>
        <item x="7154"/>
        <item x="11723"/>
        <item x="138"/>
        <item x="16178"/>
        <item x="15363"/>
        <item x="6459"/>
        <item x="4138"/>
        <item x="7387"/>
        <item x="12955"/>
        <item x="1082"/>
        <item x="14731"/>
        <item x="8763"/>
        <item x="14722"/>
        <item x="18560"/>
        <item x="2091"/>
        <item x="6370"/>
        <item x="6466"/>
        <item x="10138"/>
        <item x="8467"/>
        <item x="10458"/>
        <item x="18004"/>
        <item x="3467"/>
        <item x="8003"/>
        <item x="8794"/>
        <item x="9386"/>
        <item x="16586"/>
        <item x="6978"/>
        <item x="5835"/>
        <item x="1827"/>
        <item x="3035"/>
        <item x="13138"/>
        <item x="4762"/>
        <item x="13155"/>
        <item x="12059"/>
        <item x="18688"/>
        <item x="16433"/>
        <item x="2442"/>
        <item x="8539"/>
        <item x="1138"/>
        <item x="16377"/>
        <item x="10226"/>
        <item x="16697"/>
        <item x="362"/>
        <item x="17825"/>
        <item x="2218"/>
        <item x="9459"/>
        <item x="3498"/>
        <item x="7506"/>
        <item x="12683"/>
        <item x="7011"/>
        <item x="15107"/>
        <item x="2898"/>
        <item x="6667"/>
        <item x="8042"/>
        <item x="14107"/>
        <item x="10474"/>
        <item x="17626"/>
        <item x="16066"/>
        <item x="16418"/>
        <item x="16553"/>
        <item x="2363"/>
        <item x="4386"/>
        <item x="7682"/>
        <item x="9451"/>
        <item x="14626"/>
        <item x="17193"/>
        <item x="17506"/>
        <item x="4874"/>
        <item x="7691"/>
        <item x="9378"/>
        <item x="14379"/>
        <item x="16313"/>
        <item x="13483"/>
        <item x="4267"/>
        <item x="763"/>
        <item x="2387"/>
        <item x="17106"/>
        <item x="5194"/>
        <item x="987"/>
        <item x="2123"/>
        <item x="1555"/>
        <item x="9578"/>
        <item x="4722"/>
        <item x="8867"/>
        <item x="15058"/>
        <item x="8386"/>
        <item x="13363"/>
        <item x="16841"/>
        <item x="15659"/>
        <item x="7498"/>
        <item x="10346"/>
        <item x="16441"/>
        <item x="15330"/>
        <item x="7722"/>
        <item x="4515"/>
        <item x="18172"/>
        <item x="13331"/>
        <item x="15867"/>
        <item x="11307"/>
        <item x="17586"/>
        <item x="8147"/>
        <item x="8378"/>
        <item x="10075"/>
        <item x="17082"/>
        <item x="5915"/>
        <item x="8082"/>
        <item x="14346"/>
        <item x="17738"/>
        <item x="3307"/>
        <item x="7395"/>
        <item x="4010"/>
        <item x="10250"/>
        <item x="2067"/>
        <item x="13162"/>
        <item x="10363"/>
        <item x="7755"/>
        <item x="819"/>
        <item x="16705"/>
        <item x="18288"/>
        <item x="13322"/>
        <item x="17481"/>
        <item x="15755"/>
        <item x="10978"/>
        <item x="3611"/>
        <item x="10211"/>
        <item x="1907"/>
        <item x="16458"/>
        <item x="1747"/>
        <item x="16826"/>
        <item x="9210"/>
        <item x="931"/>
        <item x="16570"/>
        <item x="5026"/>
        <item x="9034"/>
        <item x="14554"/>
        <item x="5762"/>
        <item x="11450"/>
        <item x="10355"/>
        <item x="15186"/>
        <item x="9283"/>
        <item x="2739"/>
        <item x="9995"/>
        <item x="12306"/>
        <item x="12994"/>
        <item x="18608"/>
        <item x="15603"/>
        <item x="8923"/>
        <item x="16105"/>
        <item x="15538"/>
        <item x="15627"/>
        <item x="2139"/>
        <item x="5770"/>
        <item x="10371"/>
        <item x="6795"/>
        <item x="16001"/>
        <item x="12490"/>
        <item x="10082"/>
        <item x="3995"/>
        <item x="4578"/>
        <item x="9219"/>
        <item x="8994"/>
        <item x="16081"/>
        <item x="1298"/>
        <item x="11747"/>
        <item x="9778"/>
        <item x="8739"/>
        <item x="2242"/>
        <item x="11290"/>
        <item x="6418"/>
        <item x="5987"/>
        <item x="3514"/>
        <item x="154"/>
        <item x="17345"/>
        <item x="18648"/>
        <item x="235"/>
        <item x="12514"/>
        <item x="16113"/>
        <item x="2730"/>
        <item x="7203"/>
        <item x="16617"/>
        <item x="18116"/>
        <item x="18"/>
        <item x="14610"/>
        <item x="17130"/>
        <item x="18700"/>
        <item x="8450"/>
        <item x="7650"/>
        <item x="18008"/>
        <item x="2643"/>
        <item x="5170"/>
        <item x="5898"/>
        <item x="5403"/>
        <item x="18268"/>
        <item x="8403"/>
        <item x="171"/>
        <item x="14170"/>
        <item x="15555"/>
        <item x="9691"/>
        <item x="11762"/>
        <item x="7554"/>
        <item x="3282"/>
        <item x="10514"/>
        <item x="1499"/>
        <item x="11202"/>
        <item x="6595"/>
        <item x="1226"/>
        <item x="7035"/>
        <item x="10050"/>
        <item x="7746"/>
        <item x="8683"/>
        <item x="4450"/>
        <item x="10931"/>
        <item x="11587"/>
        <item x="14754"/>
        <item x="11835"/>
        <item x="10202"/>
        <item x="9626"/>
        <item x="8259"/>
        <item x="5691"/>
        <item x="2803"/>
        <item x="17146"/>
        <item x="5251"/>
        <item x="12099"/>
        <item x="9499"/>
        <item x="2698"/>
        <item x="3898"/>
        <item x="6563"/>
        <item x="16305"/>
        <item x="14035"/>
        <item x="2818"/>
        <item x="16386"/>
        <item x="698"/>
        <item x="14635"/>
        <item x="11627"/>
        <item x="5634"/>
        <item x="2538"/>
        <item x="8611"/>
        <item x="8810"/>
        <item x="2114"/>
        <item x="8771"/>
        <item x="15274"/>
        <item x="6323"/>
        <item x="10898"/>
        <item x="3715"/>
        <item x="10218"/>
        <item x="13650"/>
        <item x="3426"/>
        <item x="5202"/>
        <item x="13675"/>
        <item x="11658"/>
        <item x="2170"/>
        <item x="3107"/>
        <item x="3050"/>
        <item x="5299"/>
        <item x="12251"/>
        <item x="3619"/>
        <item x="10442"/>
        <item x="6210"/>
        <item x="898"/>
        <item x="2234"/>
        <item x="16930"/>
        <item x="13819"/>
        <item x="6083"/>
        <item x="2842"/>
        <item x="9706"/>
        <item x="14315"/>
        <item x="2883"/>
        <item x="16946"/>
        <item x="4715"/>
        <item x="7307"/>
        <item x="18224"/>
        <item x="9794"/>
        <item x="530"/>
        <item x="1547"/>
        <item x="6522"/>
        <item x="12275"/>
        <item x="6411"/>
        <item x="16578"/>
        <item x="17801"/>
        <item x="18620"/>
        <item x="3763"/>
        <item x="5714"/>
        <item x="10019"/>
        <item x="15355"/>
        <item x="4003"/>
        <item x="18052"/>
        <item x="3675"/>
        <item x="1515"/>
        <item x="3155"/>
        <item x="6939"/>
        <item x="16690"/>
        <item x="7842"/>
        <item x="15419"/>
        <item x="15091"/>
        <item x="15795"/>
        <item x="5667"/>
        <item x="14419"/>
        <item x="1522"/>
        <item x="946"/>
        <item x="6259"/>
        <item x="17786"/>
        <item x="14291"/>
        <item x="17689"/>
        <item x="5498"/>
        <item x="7082"/>
        <item x="6859"/>
        <item x="17922"/>
        <item x="115"/>
        <item x="12635"/>
        <item x="10106"/>
        <item x="16777"/>
        <item x="9899"/>
        <item x="4683"/>
        <item x="2786"/>
        <item x="13626"/>
        <item x="5674"/>
        <item x="11"/>
        <item x="13946"/>
        <item x="15634"/>
        <item x="15731"/>
        <item x="10819"/>
        <item x="3891"/>
        <item x="3474"/>
        <item x="13426"/>
        <item x="7947"/>
        <item x="8699"/>
        <item x="13075"/>
        <item x="2562"/>
        <item x="9050"/>
        <item x="875"/>
        <item x="9683"/>
        <item x="17562"/>
        <item x="17409"/>
        <item x="14714"/>
        <item x="9099"/>
        <item x="7491"/>
        <item x="10235"/>
        <item x="2346"/>
        <item x="4699"/>
        <item x="16521"/>
        <item x="11299"/>
        <item x="9723"/>
        <item x="17992"/>
        <item x="8242"/>
        <item x="8898"/>
        <item x="8363"/>
        <item x="4403"/>
        <item x="17905"/>
        <item x="14203"/>
        <item x="34"/>
        <item x="12163"/>
        <item x="10747"/>
        <item x="9931"/>
        <item x="5114"/>
        <item x="6227"/>
        <item x="4547"/>
        <item x="2635"/>
        <item x="14803"/>
        <item x="12691"/>
        <item x="14186"/>
        <item x="2587"/>
        <item x="4186"/>
        <item x="10634"/>
        <item x="10642"/>
        <item x="9955"/>
        <item x="16186"/>
        <item x="10779"/>
        <item x="16514"/>
        <item x="17225"/>
        <item x="13546"/>
        <item x="1003"/>
        <item x="2523"/>
        <item x="1611"/>
        <item x="5523"/>
        <item x="1347"/>
        <item x="18492"/>
        <item x="18664"/>
        <item x="12395"/>
        <item x="2779"/>
        <item x="13858"/>
        <item x="12187"/>
        <item x="10330"/>
        <item x="11171"/>
        <item x="15907"/>
        <item x="16682"/>
        <item x="3955"/>
        <item x="794"/>
        <item x="18312"/>
        <item x="6091"/>
        <item x="8179"/>
        <item x="9147"/>
        <item x="13259"/>
        <item x="16977"/>
        <item x="5242"/>
        <item x="7978"/>
        <item x="9291"/>
        <item x="4818"/>
        <item x="8754"/>
        <item x="4379"/>
        <item x="12666"/>
        <item x="4955"/>
        <item x="13250"/>
        <item x="6755"/>
        <item x="16865"/>
        <item x="16034"/>
        <item x="4067"/>
        <item x="13571"/>
        <item x="3883"/>
        <item x="7882"/>
        <item x="8987"/>
        <item x="7858"/>
        <item x="18636"/>
        <item x="3019"/>
        <item x="14707"/>
        <item x="17522"/>
        <item x="2258"/>
        <item x="11955"/>
        <item x="13506"/>
        <item x="15339"/>
        <item x="7635"/>
        <item x="18556"/>
        <item x="2323"/>
        <item x="954"/>
        <item x="17972"/>
        <item x="3563"/>
        <item x="1874"/>
        <item x="6347"/>
        <item x="5578"/>
        <item x="11139"/>
        <item x="15250"/>
        <item x="11923"/>
        <item x="15834"/>
        <item x="15938"/>
        <item x="2187"/>
        <item x="18364"/>
        <item x="16042"/>
        <item x="7259"/>
        <item x="7906"/>
        <item x="14875"/>
        <item x="12555"/>
        <item x="11571"/>
        <item x="9843"/>
        <item x="15394"/>
        <item x="4738"/>
        <item x="371"/>
        <item x="17033"/>
        <item x="10507"/>
        <item x="15306"/>
        <item x="3755"/>
        <item x="18592"/>
        <item x="11874"/>
        <item x="8931"/>
        <item x="3603"/>
        <item x="18520"/>
        <item x="14762"/>
        <item x="2986"/>
        <item x="4107"/>
        <item x="17722"/>
        <item x="475"/>
        <item x="11090"/>
        <item x="6715"/>
        <item x="4522"/>
        <item x="4315"/>
        <item x="12290"/>
        <item x="2003"/>
        <item x="13531"/>
        <item x="12347"/>
        <item x="15298"/>
        <item x="1491"/>
        <item x="11890"/>
        <item x="1363"/>
        <item x="12899"/>
        <item x="1354"/>
        <item x="14658"/>
        <item x="17434"/>
        <item x="15371"/>
        <item x="6363"/>
        <item x="8882"/>
        <item x="6906"/>
        <item x="9826"/>
        <item x="17490"/>
        <item x="8050"/>
        <item x="16394"/>
        <item x="5947"/>
        <item x="17948"/>
        <item x="8730"/>
        <item x="17377"/>
        <item x="10867"/>
        <item x="10651"/>
        <item x="13555"/>
        <item x="4626"/>
        <item x="4083"/>
        <item x="7562"/>
        <item x="10538"/>
        <item x="10850"/>
        <item x="14882"/>
        <item x="10411"/>
        <item x="17976"/>
        <item x="18180"/>
        <item x="3530"/>
        <item x="10035"/>
        <item x="4219"/>
        <item x="10555"/>
        <item x="11147"/>
        <item x="571"/>
        <item x="9323"/>
        <item x="8298"/>
        <item x="9755"/>
        <item x="1259"/>
        <item x="4883"/>
        <item x="9674"/>
        <item x="6891"/>
        <item x="2155"/>
        <item x="18416"/>
        <item x="626"/>
        <item x="378"/>
        <item x="2178"/>
        <item x="4971"/>
        <item x="6675"/>
        <item x="3698"/>
        <item x="14923"/>
        <item x="2931"/>
        <item x="12130"/>
        <item x="5371"/>
        <item x="17385"/>
        <item x="42"/>
        <item x="8195"/>
        <item x="1467"/>
        <item x="2954"/>
        <item x="2859"/>
        <item x="891"/>
        <item x="8642"/>
        <item x="9507"/>
        <item x="6586"/>
        <item x="4338"/>
        <item x="13411"/>
        <item x="7418"/>
        <item x="13963"/>
        <item x="10602"/>
        <item x="13371"/>
        <item x="5786"/>
        <item x="5474"/>
        <item x="17314"/>
        <item x="2098"/>
        <item x="250"/>
        <item x="4803"/>
        <item x="12843"/>
        <item x="939"/>
        <item x="13730"/>
        <item x="18504"/>
        <item x="7123"/>
        <item x="5427"/>
        <item x="16874"/>
        <item x="2762"/>
        <item x="4563"/>
        <item x="3787"/>
        <item x="15762"/>
        <item x="10787"/>
        <item x="8018"/>
        <item x="17290"/>
        <item x="523"/>
        <item x="6203"/>
        <item x="4571"/>
        <item x="16730"/>
        <item x="10435"/>
        <item x="13618"/>
        <item x="3970"/>
        <item x="14970"/>
        <item x="17025"/>
        <item x="15619"/>
        <item x="8059"/>
        <item x="2994"/>
        <item x="1690"/>
        <item x="5418"/>
        <item x="7018"/>
        <item x="6699"/>
        <item x="14979"/>
        <item x="12387"/>
        <item x="7699"/>
        <item x="11083"/>
        <item x="9314"/>
        <item x="12659"/>
        <item x="14987"/>
        <item x="10570"/>
        <item x="4914"/>
        <item x="1106"/>
        <item x="12651"/>
        <item x="18168"/>
        <item x="8067"/>
        <item x="16754"/>
        <item x="323"/>
        <item x="5226"/>
        <item x="6170"/>
        <item x="11850"/>
        <item x="11699"/>
        <item x="4243"/>
        <item x="4811"/>
        <item x="6162"/>
        <item x="15698"/>
        <item x="6051"/>
        <item x="11331"/>
        <item x="18024"/>
        <item x="16666"/>
        <item x="12027"/>
        <item x="14411"/>
        <item x="387"/>
        <item x="5891"/>
        <item x="12810"/>
        <item x="18176"/>
        <item x="14227"/>
        <item x="6475"/>
        <item x="18328"/>
        <item x="11787"/>
        <item x="18528"/>
        <item x="11674"/>
        <item x="10675"/>
        <item x="14098"/>
        <item x="10378"/>
        <item x="13419"/>
        <item x="1562"/>
        <item x="8307"/>
        <item x="13539"/>
        <item x="15443"/>
        <item x="6882"/>
        <item x="12018"/>
        <item x="4827"/>
        <item x="1474"/>
        <item x="8906"/>
        <item x="11211"/>
        <item x="6747"/>
        <item x="12915"/>
        <item x="13875"/>
        <item x="12010"/>
        <item x="6482"/>
        <item x="715"/>
        <item x="1371"/>
        <item x="2059"/>
        <item x="9186"/>
        <item x="4507"/>
        <item x="2203"/>
        <item x="8227"/>
        <item x="4394"/>
        <item x="9906"/>
        <item x="506"/>
        <item x="1155"/>
        <item x="5995"/>
        <item x="2626"/>
        <item x="1419"/>
        <item x="10530"/>
        <item x="4323"/>
        <item x="1459"/>
        <item x="18684"/>
        <item x="8826"/>
        <item x="3819"/>
        <item x="14963"/>
        <item x="515"/>
        <item x="6922"/>
        <item x="347"/>
        <item x="3867"/>
        <item x="2146"/>
        <item x="6011"/>
        <item x="16009"/>
        <item x="963"/>
        <item x="18720"/>
        <item x="5155"/>
        <item x="17753"/>
        <item x="15514"/>
        <item x="3595"/>
        <item x="5131"/>
        <item x="13779"/>
        <item x="18252"/>
        <item x="8515"/>
        <item x="4979"/>
        <item x="15243"/>
        <item x="18220"/>
        <item x="13939"/>
        <item x="17898"/>
        <item x="8315"/>
        <item x="15747"/>
        <item x="11906"/>
        <item x="6290"/>
        <item x="16289"/>
        <item x="5059"/>
        <item x="12875"/>
        <item x="15467"/>
        <item x="5306"/>
        <item x="9395"/>
        <item x="14690"/>
        <item x="3946"/>
        <item x="5331"/>
        <item x="90"/>
        <item x="6059"/>
        <item x="7195"/>
        <item x="5451"/>
        <item x="10419"/>
        <item x="17242"/>
        <item x="16593"/>
        <item x="15283"/>
        <item x="7571"/>
        <item x="17842"/>
        <item x="1930"/>
        <item x="867"/>
        <item x="7275"/>
        <item x="1859"/>
        <item x="14387"/>
        <item x="16809"/>
        <item x="2651"/>
        <item x="2394"/>
        <item x="10483"/>
        <item x="827"/>
        <item x="3483"/>
        <item x="12122"/>
        <item x="2771"/>
        <item x="9963"/>
        <item x="18208"/>
        <item x="4019"/>
        <item x="12883"/>
        <item x="4706"/>
        <item x="14618"/>
        <item x="12155"/>
        <item x="16242"/>
        <item x="12731"/>
        <item x="7898"/>
        <item x="2619"/>
        <item x="6315"/>
        <item x="14083"/>
        <item x="9923"/>
        <item x="4098"/>
        <item x="746"/>
        <item x="17952"/>
        <item x="8963"/>
        <item x="6067"/>
        <item x="9418"/>
        <item x="1379"/>
        <item x="1482"/>
        <item x="3003"/>
        <item x="9194"/>
        <item x="11731"/>
        <item x="12074"/>
        <item x="15410"/>
        <item x="13738"/>
        <item x="17002"/>
        <item x="5315"/>
        <item x="17882"/>
        <item x="16250"/>
        <item x="11179"/>
        <item x="17610"/>
        <item x="7379"/>
        <item x="274"/>
        <item x="12979"/>
        <item x="1283"/>
        <item x="8114"/>
        <item x="15779"/>
        <item x="9859"/>
        <item x="14146"/>
        <item x="12331"/>
        <item x="11187"/>
        <item x="17442"/>
        <item x="7314"/>
        <item x="562"/>
        <item x="12363"/>
        <item x="6138"/>
        <item x="8946"/>
        <item x="5803"/>
        <item x="1634"/>
        <item x="13107"/>
        <item x="2331"/>
        <item x="14842"/>
        <item x="15227"/>
        <item x="1451"/>
        <item x="15195"/>
        <item x="12794"/>
        <item x="14898"/>
        <item x="14859"/>
        <item x="14402"/>
        <item x="10827"/>
        <item x="17673"/>
        <item x="1955"/>
        <item x="12178"/>
        <item x="10091"/>
        <item x="7323"/>
        <item x="83"/>
        <item x="13594"/>
        <item x="2307"/>
        <item x="2555"/>
        <item x="13067"/>
        <item x="15786"/>
        <item x="5794"/>
        <item x="9915"/>
        <item x="4347"/>
        <item x="4259"/>
        <item x="330"/>
        <item x="13051"/>
        <item x="14738"/>
        <item x="5210"/>
        <item x="8859"/>
        <item x="1898"/>
        <item x="9547"/>
        <item x="16097"/>
        <item x="8746"/>
        <item x="8267"/>
        <item x="2875"/>
        <item x="10499"/>
        <item x="15898"/>
        <item x="12259"/>
        <item x="11802"/>
        <item x="2851"/>
        <item x="9067"/>
        <item x="8507"/>
        <item x="10395"/>
        <item x="6835"/>
        <item x="7171"/>
        <item x="12435"/>
        <item x="1795"/>
        <item x="18228"/>
        <item x="15914"/>
        <item x="1674"/>
        <item x="5707"/>
        <item x="17202"/>
        <item x="3"/>
        <item x="14003"/>
        <item x="14651"/>
        <item x="3323"/>
        <item x="3026"/>
        <item x="17777"/>
        <item x="15379"/>
        <item x="2891"/>
        <item x="12675"/>
        <item x="5867"/>
        <item x="2074"/>
        <item x="14114"/>
        <item x="17938"/>
        <item x="4251"/>
        <item x="9522"/>
        <item x="2570"/>
        <item x="4115"/>
        <item x="14243"/>
        <item x="11419"/>
        <item x="5163"/>
        <item x="14338"/>
        <item x="7339"/>
        <item x="10170"/>
        <item x="6738"/>
        <item x="1842"/>
        <item x="11546"/>
        <item x="6355"/>
        <item x="3411"/>
        <item x="17305"/>
        <item x="18420"/>
        <item x="12107"/>
        <item x="9355"/>
        <item x="5619"/>
        <item x="5147"/>
        <item x="4034"/>
        <item x="17297"/>
        <item x="8842"/>
        <item x="635"/>
        <item x="10130"/>
        <item x="18624"/>
        <item x="9586"/>
        <item x="2498"/>
        <item x="6779"/>
        <item x="6546"/>
        <item x="12891"/>
        <item x="6003"/>
        <item x="17570"/>
        <item x="3163"/>
        <item x="650"/>
        <item x="14323"/>
        <item x="6275"/>
        <item x="17329"/>
        <item x="7042"/>
        <item x="11315"/>
        <item x="13170"/>
        <item x="13339"/>
        <item x="16274"/>
        <item x="15611"/>
        <item x="15739"/>
        <item x="14042"/>
        <item x="4963"/>
        <item x="18200"/>
        <item x="9131"/>
        <item x="5754"/>
        <item x="5122"/>
        <item x="994"/>
        <item x="10891"/>
        <item x="12427"/>
        <item x="13835"/>
        <item x="17338"/>
        <item x="2483"/>
        <item x="499"/>
        <item x="1442"/>
        <item x="7586"/>
        <item x="16970"/>
        <item x="17849"/>
        <item x="8346"/>
        <item x="17762"/>
        <item x="7986"/>
        <item x="15723"/>
        <item x="5699"/>
        <item x="11194"/>
        <item x="6178"/>
        <item x="14283"/>
        <item x="10754"/>
        <item x="7602"/>
        <item x="451"/>
        <item x="8499"/>
        <item x="7547"/>
        <item x="13226"/>
        <item x="10547"/>
        <item x="906"/>
        <item x="7595"/>
        <item x="11434"/>
        <item x="12202"/>
        <item x="1658"/>
        <item x="4730"/>
        <item x="10611"/>
        <item x="4427"/>
        <item x="3146"/>
        <item x="17857"/>
        <item x="10387"/>
        <item x="9027"/>
        <item x="2515"/>
        <item x="10466"/>
        <item x="11523"/>
        <item x="7475"/>
        <item x="13475"/>
        <item x="9611"/>
        <item x="10098"/>
        <item x="298"/>
        <item x="1587"/>
        <item x="16481"/>
        <item x="15883"/>
        <item x="18632"/>
        <item x="2795"/>
        <item x="13499"/>
        <item x="882"/>
        <item x="13027"/>
        <item x="14746"/>
        <item x="12147"/>
        <item x="3451"/>
        <item x="14195"/>
        <item x="3650"/>
        <item x="9106"/>
        <item x="27"/>
        <item x="15123"/>
        <item x="17066"/>
        <item x="16161"/>
        <item x="674"/>
        <item x="13635"/>
        <item x="11755"/>
        <item x="18108"/>
        <item x="8834"/>
        <item x="5611"/>
        <item x="9178"/>
        <item x="12242"/>
        <item x="4651"/>
        <item x="6691"/>
        <item x="11410"/>
        <item x="10906"/>
        <item x="13203"/>
        <item x="12963"/>
        <item x="15819"/>
        <item x="3507"/>
        <item x="11594"/>
        <item x="1178"/>
        <item x="17944"/>
        <item x="7795"/>
        <item x="15291"/>
        <item x="491"/>
        <item x="7731"/>
        <item x="4867"/>
        <item x="643"/>
        <item x="1266"/>
        <item x="11603"/>
        <item x="4163"/>
        <item x="14123"/>
        <item x="17018"/>
        <item x="8954"/>
        <item x="6770"/>
        <item x="1187"/>
        <item x="2682"/>
        <item x="211"/>
        <item x="8130"/>
        <item x="17865"/>
        <item x="1778"/>
        <item x="17554"/>
        <item x="14570"/>
        <item x="3131"/>
        <item x="3690"/>
        <item x="5107"/>
        <item x="10667"/>
        <item x="7434"/>
        <item x="16218"/>
        <item x="3259"/>
        <item x="7282"/>
        <item x="8562"/>
        <item x="6723"/>
        <item x="10162"/>
        <item x="15643"/>
        <item x="5978"/>
        <item x="5778"/>
        <item x="12475"/>
        <item x="17401"/>
        <item x="14795"/>
        <item x="14027"/>
        <item x="12947"/>
        <item x="9811"/>
        <item x="3442"/>
        <item x="4834"/>
        <item x="74"/>
        <item x="10291"/>
        <item x="6603"/>
        <item x="9659"/>
        <item x="12970"/>
        <item x="4443"/>
        <item x="13955"/>
        <item x="14370"/>
        <item x="16922"/>
        <item x="16474"/>
        <item x="8603"/>
        <item x="14051"/>
        <item x="5050"/>
        <item x="11707"/>
        <item x="4530"/>
        <item x="17098"/>
        <item x="15826"/>
        <item x="7627"/>
        <item x="107"/>
        <item x="12746"/>
        <item x="2403"/>
        <item x="13283"/>
        <item x="3354"/>
        <item x="13754"/>
        <item x="17578"/>
        <item x="1411"/>
        <item x="4131"/>
        <item x="11035"/>
        <item x="11826"/>
        <item x="5738"/>
        <item x="12507"/>
        <item x="8074"/>
        <item x="7643"/>
        <item x="4899"/>
        <item x="1699"/>
        <item x="17658"/>
        <item x="18348"/>
        <item x="10283"/>
        <item x="17537"/>
        <item x="1723"/>
        <item x="16937"/>
        <item x="5083"/>
        <item x="9483"/>
        <item x="12587"/>
        <item x="3378"/>
        <item x="10115"/>
        <item x="4691"/>
        <item x="13715"/>
        <item x="858"/>
        <item x="3371"/>
        <item x="13611"/>
        <item x="15491"/>
        <item x="14363"/>
        <item x="15403"/>
        <item x="4043"/>
        <item x="2450"/>
        <item x="12314"/>
        <item x="5907"/>
        <item x="1651"/>
        <item x="10987"/>
        <item x="2354"/>
        <item x="13810"/>
        <item x="12450"/>
        <item x="2034"/>
        <item x="11643"/>
        <item x="2579"/>
        <item x="16202"/>
        <item x="3290"/>
        <item x="3059"/>
        <item x="6195"/>
        <item x="11507"/>
        <item x="14515"/>
        <item x="16905"/>
        <item x="9243"/>
        <item x="16026"/>
        <item x="17498"/>
        <item x="13306"/>
        <item x="12706"/>
        <item x="8474"/>
        <item x="3682"/>
        <item x="15971"/>
        <item x="10403"/>
        <item x="12578"/>
        <item x="9162"/>
        <item x="14539"/>
        <item x="3251"/>
        <item x="14946"/>
        <item x="1539"/>
        <item x="4619"/>
        <item x="2923"/>
        <item x="16881"/>
        <item x="13346"/>
        <item x="12803"/>
        <item x="18160"/>
        <item x="7451"/>
        <item x="1994"/>
        <item x="9370"/>
        <item x="5067"/>
        <item x="2939"/>
        <item x="14818"/>
        <item x="17930"/>
        <item x="15931"/>
        <item x="9306"/>
        <item x="9971"/>
        <item x="14059"/>
        <item x="16282"/>
        <item x="17010"/>
        <item x="10027"/>
        <item x="4467"/>
        <item x="10658"/>
        <item x="3171"/>
        <item x="131"/>
        <item x="13018"/>
        <item x="147"/>
        <item x="5339"/>
        <item x="9883"/>
        <item x="8938"/>
        <item x="779"/>
        <item x="979"/>
        <item x="443"/>
        <item x="619"/>
        <item x="1339"/>
        <item x="10187"/>
        <item x="9410"/>
        <item x="4923"/>
        <item x="6659"/>
        <item x="12827"/>
        <item x="1035"/>
        <item x="18640"/>
        <item x="18660"/>
        <item x="5938"/>
        <item x="6651"/>
        <item x="11227"/>
        <item x="10810"/>
        <item x="14578"/>
        <item x="15947"/>
        <item x="16890"/>
        <item x="16146"/>
        <item x="8203"/>
        <item x="13274"/>
        <item x="1707"/>
        <item x="3298"/>
        <item x="14251"/>
        <item x="1291"/>
        <item x="11899"/>
        <item x="18428"/>
        <item x="18056"/>
        <item x="8626"/>
        <item x="6811"/>
        <item x="691"/>
        <item x="16490"/>
        <item x="16265"/>
        <item x="3402"/>
        <item x="18652"/>
        <item x="5554"/>
        <item x="6035"/>
        <item x="2962"/>
        <item x="10338"/>
        <item x="13267"/>
        <item x="11611"/>
        <item x="12594"/>
        <item x="434"/>
        <item x="5546"/>
        <item x="8283"/>
        <item x="11242"/>
        <item x="179"/>
        <item x="6930"/>
        <item x="2722"/>
        <item x="12235"/>
        <item x="16073"/>
        <item x="7531"/>
        <item x="11530"/>
        <item x="6683"/>
        <item x="16017"/>
        <item x="14779"/>
        <item x="4595"/>
        <item x="16121"/>
        <item x="16786"/>
        <item x="12715"/>
        <item x="1426"/>
        <item x="11267"/>
        <item x="4555"/>
        <item x="15522"/>
        <item x="13147"/>
        <item x="12035"/>
        <item x="4435"/>
        <item x="13971"/>
        <item x="13930"/>
        <item x="13458"/>
        <item x="9819"/>
        <item x="7163"/>
        <item x="4755"/>
        <item x="6283"/>
        <item x="17218"/>
        <item x="5747"/>
        <item x="9083"/>
        <item x="2707"/>
        <item x="13186"/>
        <item x="771"/>
        <item x="1730"/>
        <item x="2282"/>
        <item x="12218"/>
        <item x="8874"/>
        <item x="1987"/>
        <item x="13795"/>
        <item x="187"/>
        <item x="18292"/>
        <item x="12227"/>
        <item x="3723"/>
        <item x="13683"/>
        <item x="14131"/>
        <item x="13355"/>
        <item x="4371"/>
        <item x="11691"/>
        <item x="1211"/>
        <item x="6555"/>
        <item x="7578"/>
        <item x="4331"/>
        <item x="6075"/>
        <item x="14682"/>
        <item x="7347"/>
        <item x="5467"/>
        <item x="14011"/>
        <item x="5274"/>
        <item x="2274"/>
        <item x="8635"/>
        <item x="11283"/>
        <item x="9266"/>
        <item x="1306"/>
        <item x="12931"/>
        <item x="4610"/>
        <item x="3227"/>
        <item x="3770"/>
        <item x="18716"/>
        <item x="16210"/>
        <item x="16506"/>
        <item x="11739"/>
        <item x="13291"/>
        <item x="1891"/>
        <item x="290"/>
        <item x="7923"/>
        <item x="6611"/>
        <item x="11562"/>
        <item x="466"/>
        <item x="12282"/>
        <item x="7131"/>
        <item x="14602"/>
        <item x="6874"/>
        <item x="594"/>
        <item x="10587"/>
        <item x="2251"/>
        <item x="15483"/>
        <item x="14698"/>
        <item x="3331"/>
        <item x="8026"/>
        <item x="5602"/>
        <item x="12298"/>
        <item x="13035"/>
        <item x="2675"/>
        <item x="1970"/>
        <item x="16370"/>
        <item x="6442"/>
        <item x="8354"/>
        <item x="3138"/>
        <item x="8219"/>
        <item x="2475"/>
        <item x="10922"/>
        <item x="5442"/>
        <item x="8722"/>
        <item x="15203"/>
        <item x="17074"/>
        <item x="8779"/>
        <item x="11498"/>
        <item x="6499"/>
        <item x="2810"/>
        <item x="163"/>
        <item x="7955"/>
        <item x="6850"/>
        <item x="5842"/>
        <item x="8619"/>
        <item x="14443"/>
        <item x="3091"/>
        <item x="16601"/>
        <item x="6843"/>
        <item x="13058"/>
        <item x="6866"/>
        <item x="2835"/>
        <item x="10762"/>
        <item x="13130"/>
        <item x="8762"/>
        <item x="14730"/>
        <item x="11426"/>
        <item x="11931"/>
        <item x="4859"/>
        <item x="4602"/>
        <item x="6146"/>
        <item x="17457"/>
        <item x="3275"/>
        <item x="8819"/>
        <item x="17394"/>
        <item x="13195"/>
        <item x="18424"/>
        <item x="16233"/>
        <item x="15562"/>
        <item x="12338"/>
        <item x="13234"/>
        <item x="2370"/>
        <item x="14850"/>
        <item x="18316"/>
        <item x="13587"/>
        <item x="15362"/>
        <item x="14274"/>
        <item x="5138"/>
        <item x="9251"/>
        <item x="3034"/>
        <item x="1851"/>
        <item x="2978"/>
        <item x="1395"/>
        <item x="3939"/>
        <item x="411"/>
        <item x="418"/>
        <item x="4411"/>
        <item x="2458"/>
        <item x="787"/>
        <item x="10771"/>
        <item x="6458"/>
        <item x="7010"/>
        <item x="2531"/>
        <item x="1098"/>
        <item x="17090"/>
        <item x="426"/>
        <item x="12530"/>
        <item x="13723"/>
        <item x="11818"/>
        <item x="4354"/>
        <item x="4146"/>
        <item x="9771"/>
        <item x="1330"/>
        <item x="15875"/>
        <item x="2755"/>
        <item x="11483"/>
        <item x="5643"/>
        <item x="8594"/>
        <item x="15530"/>
        <item x="9339"/>
        <item x="59"/>
        <item x="1194"/>
        <item x="7059"/>
        <item x="12562"/>
        <item x="603"/>
        <item x="16961"/>
        <item x="8187"/>
        <item x="11770"/>
        <item x="18276"/>
        <item x="762"/>
        <item x="7299"/>
        <item x="12058"/>
        <item x="16858"/>
        <item x="5810"/>
        <item x="1667"/>
        <item x="6378"/>
        <item x="6970"/>
        <item x="6267"/>
        <item x="16409"/>
        <item x="5723"/>
        <item x="15106"/>
        <item x="16425"/>
        <item x="6763"/>
        <item x="15154"/>
        <item x="4459"/>
        <item x="739"/>
        <item x="8555"/>
        <item x="4890"/>
        <item x="13707"/>
        <item x="8459"/>
        <item x="4987"/>
        <item x="586"/>
        <item x="12763"/>
        <item x="16538"/>
        <item x="16769"/>
        <item x="9227"/>
        <item x="10731"/>
        <item x="13667"/>
        <item x="18296"/>
        <item x="5322"/>
        <item x="11002"/>
        <item x="18476"/>
        <item x="1123"/>
        <item x="12043"/>
        <item x="10723"/>
        <item x="4771"/>
        <item x="1770"/>
        <item x="12682"/>
        <item x="3123"/>
        <item x="7467"/>
        <item x="13514"/>
        <item x="1882"/>
        <item x="7386"/>
        <item x="3339"/>
        <item x="9450"/>
        <item x="4283"/>
        <item x="5019"/>
        <item x="7091"/>
        <item x="17514"/>
        <item x="11098"/>
        <item x="7787"/>
        <item x="16138"/>
        <item x="1131"/>
        <item x="17426"/>
        <item x="2195"/>
        <item x="10074"/>
        <item x="8107"/>
        <item x="8690"/>
        <item x="1554"/>
        <item x="7690"/>
        <item x="3458"/>
        <item x="17161"/>
        <item x="14258"/>
        <item x="1571"/>
        <item x="17186"/>
        <item x="9866"/>
        <item x="3075"/>
        <item x="4498"/>
        <item x="7915"/>
        <item x="18736"/>
        <item x="15427"/>
        <item x="3931"/>
        <item x="12083"/>
        <item x="9347"/>
        <item x="14179"/>
        <item x="8547"/>
        <item x="3610"/>
        <item x="15131"/>
        <item x="4235"/>
        <item x="4475"/>
        <item x="6666"/>
        <item x="14298"/>
        <item x="11618"/>
        <item x="483"/>
        <item x="8787"/>
        <item x="3306"/>
        <item x="6538"/>
        <item x="4362"/>
        <item x="986"/>
        <item x="2362"/>
        <item x="12443"/>
        <item x="10155"/>
        <item x="2667"/>
        <item x="8891"/>
        <item x="17210"/>
        <item x="3539"/>
        <item x="1746"/>
        <item x="5851"/>
        <item x="10995"/>
        <item x="17810"/>
        <item x="14218"/>
        <item x="3211"/>
        <item x="12954"/>
        <item x="3115"/>
        <item x="10971"/>
        <item x="5219"/>
        <item x="18540"/>
        <item x="16561"/>
        <item x="16994"/>
        <item x="17138"/>
        <item x="18680"/>
        <item x="5963"/>
        <item x="1403"/>
        <item x="2747"/>
        <item x="7891"/>
        <item x="6187"/>
        <item x="18340"/>
        <item x="3043"/>
        <item x="3466"/>
        <item x="10267"/>
        <item x="7810"/>
        <item x="10426"/>
        <item x="3803"/>
        <item x="13299"/>
        <item x="11466"/>
        <item x="5259"/>
        <item x="17081"/>
        <item x="17105"/>
        <item x="15754"/>
        <item x="7394"/>
        <item x="15707"/>
        <item x="11490"/>
        <item x="10915"/>
        <item x="11363"/>
        <item x="12195"/>
        <item x="723"/>
        <item x="4514"/>
        <item x="2043"/>
        <item x="2131"/>
        <item x="8659"/>
        <item x="18016"/>
        <item x="9738"/>
        <item x="16721"/>
        <item x="1826"/>
        <item x="17450"/>
        <item x="13691"/>
        <item x="3523"/>
        <item x="17650"/>
        <item x="7675"/>
        <item x="930"/>
        <item x="5986"/>
        <item x="3347"/>
        <item x="3987"/>
        <item x="11443"/>
        <item x="2090"/>
        <item x="18132"/>
        <item x="11018"/>
        <item x="14067"/>
        <item x="13362"/>
        <item x="8538"/>
        <item x="10451"/>
        <item x="17321"/>
        <item x="18692"/>
        <item x="14427"/>
        <item x="11946"/>
        <item x="8171"/>
        <item x="9939"/>
        <item x="1939"/>
        <item x="18400"/>
        <item x="15499"/>
        <item x="9075"/>
        <item x="17249"/>
        <item x="2138"/>
        <item x="12835"/>
        <item x="8466"/>
        <item x="15067"/>
        <item x="17682"/>
        <item x="1578"/>
        <item x="3979"/>
        <item x="1498"/>
        <item x="10067"/>
        <item x="10939"/>
        <item x="5235"/>
        <item x="15554"/>
        <item x="8522"/>
        <item x="11722"/>
        <item x="12699"/>
        <item x="15458"/>
        <item x="2691"/>
        <item x="4266"/>
        <item x="17505"/>
        <item x="2547"/>
        <item x="8738"/>
        <item x="8707"/>
        <item x="6594"/>
        <item x="11155"/>
        <item x="2051"/>
        <item x="8291"/>
        <item x="13099"/>
        <item x="2267"/>
        <item x="16650"/>
        <item x="4211"/>
        <item x="5875"/>
        <item x="2802"/>
        <item x="13482"/>
        <item x="3667"/>
        <item x="15075"/>
        <item x="3747"/>
        <item x="12098"/>
        <item x="17266"/>
        <item x="16361"/>
        <item x="16457"/>
        <item x="3835"/>
        <item x="5971"/>
        <item x="14771"/>
        <item x="1163"/>
        <item x="17354"/>
        <item x="13922"/>
        <item x="8531"/>
        <item x="9458"/>
        <item x="7202"/>
        <item x="13154"/>
        <item x="17706"/>
        <item x="18136"/>
        <item x="13914"/>
        <item x="15571"/>
        <item x="9218"/>
        <item x="17170"/>
        <item x="2386"/>
        <item x="8155"/>
        <item x="1906"/>
        <item x="1923"/>
        <item x="818"/>
        <item x="17601"/>
        <item x="9498"/>
        <item x="1915"/>
        <item x="17770"/>
        <item x="15651"/>
        <item x="14378"/>
        <item x="6819"/>
        <item x="16746"/>
        <item x="16417"/>
        <item x="1683"/>
        <item x="5363"/>
        <item x="11843"/>
        <item x="6562"/>
        <item x="9123"/>
        <item x="5250"/>
        <item x="11347"/>
        <item x="259"/>
        <item x="11795"/>
        <item x="7715"/>
        <item x="2882"/>
        <item x="13379"/>
        <item x="13818"/>
        <item x="18244"/>
        <item x="8579"/>
        <item x="7667"/>
        <item x="9635"/>
        <item x="13115"/>
        <item x="8258"/>
        <item x="14523"/>
        <item x="4714"/>
        <item x="18704"/>
        <item x="2379"/>
        <item x="3267"/>
        <item x="8667"/>
        <item x="2122"/>
        <item x="18112"/>
        <item x="13083"/>
        <item x="16642"/>
        <item x="9491"/>
        <item x="835"/>
        <item x="10843"/>
        <item x="14395"/>
        <item x="15139"/>
        <item x="4002"/>
        <item x="8682"/>
        <item x="2227"/>
        <item x="1507"/>
        <item x="3154"/>
        <item x="13043"/>
        <item x="10210"/>
        <item x="5387"/>
        <item x="4747"/>
        <item x="5402"/>
        <item x="16177"/>
        <item x="9275"/>
        <item x="12411"/>
        <item x="6258"/>
        <item x="234"/>
        <item x="5267"/>
        <item x="11834"/>
        <item x="16585"/>
        <item x="11746"/>
        <item x="3106"/>
        <item x="12819"/>
        <item x="16825"/>
        <item x="7539"/>
        <item x="15626"/>
        <item x="2083"/>
        <item x="18488"/>
        <item x="18672"/>
        <item x="15211"/>
        <item x="16569"/>
        <item x="3363"/>
        <item x="17178"/>
        <item x="10059"/>
        <item x="18120"/>
        <item x="17666"/>
        <item x="10699"/>
        <item x="11915"/>
        <item x="9282"/>
        <item x="11059"/>
        <item x="16065"/>
        <item x="11586"/>
        <item x="12634"/>
        <item x="8770"/>
        <item x="11939"/>
        <item x="5834"/>
        <item x="8002"/>
        <item x="6082"/>
        <item x="15866"/>
        <item x="14563"/>
        <item x="14547"/>
        <item x="18512"/>
        <item x="17282"/>
        <item x="17145"/>
        <item x="7331"/>
        <item x="8866"/>
        <item x="17585"/>
        <item x="15418"/>
        <item x="8571"/>
        <item x="14075"/>
        <item x="1514"/>
        <item x="17698"/>
        <item x="15051"/>
        <item x="11995"/>
        <item x="17129"/>
        <item x="12459"/>
        <item x="6451"/>
        <item x="7139"/>
        <item x="6995"/>
        <item x="7739"/>
        <item x="2738"/>
        <item x="14106"/>
        <item x="4179"/>
        <item x="3714"/>
        <item x="11475"/>
        <item x="10354"/>
        <item x="4203"/>
        <item x="4051"/>
        <item x="5298"/>
        <item x="7875"/>
        <item x="10930"/>
        <item x="17625"/>
        <item x="5099"/>
        <item x="9690"/>
        <item x="5666"/>
        <item x="16298"/>
        <item x="17737"/>
        <item x="9019"/>
        <item x="5690"/>
        <item x="7835"/>
        <item x="11306"/>
        <item x="16689"/>
        <item x="3579"/>
        <item x="14939"/>
        <item x="5914"/>
        <item x="15027"/>
        <item x="16466"/>
        <item x="14827"/>
        <item x="9059"/>
        <item x="1011"/>
        <item x="13330"/>
        <item x="16385"/>
        <item x="15675"/>
        <item x="16194"/>
        <item x="8587"/>
        <item x="8402"/>
        <item x="15658"/>
        <item x="123"/>
        <item x="6251"/>
        <item x="10803"/>
        <item x="18036"/>
        <item x="4659"/>
        <item x="874"/>
        <item x="3011"/>
        <item x="9043"/>
        <item x="13435"/>
        <item x="8362"/>
        <item x="16626"/>
        <item x="14907"/>
        <item x="5075"/>
        <item x="12274"/>
        <item x="7235"/>
        <item x="971"/>
        <item x="16058"/>
        <item x="14290"/>
        <item x="4939"/>
        <item x="10362"/>
        <item x="4682"/>
        <item x="7490"/>
        <item x="7946"/>
        <item x="8971"/>
        <item x="667"/>
        <item x="17785"/>
        <item x="15171"/>
        <item x="4947"/>
        <item x="5491"/>
        <item x="14667"/>
        <item x="17058"/>
        <item x="7187"/>
        <item x="13387"/>
        <item x="10370"/>
        <item x="170"/>
        <item x="99"/>
        <item x="15035"/>
        <item x="1346"/>
        <item x="13074"/>
        <item x="2611"/>
        <item x="7754"/>
        <item x="8146"/>
        <item x="2066"/>
        <item x="12907"/>
        <item x="16498"/>
        <item x="13451"/>
        <item x="7267"/>
        <item x="10"/>
        <item x="16033"/>
        <item x="195"/>
        <item x="9619"/>
        <item x="4667"/>
        <item x="8610"/>
        <item x="1546"/>
        <item x="12483"/>
        <item x="17746"/>
        <item x="3923"/>
        <item x="17561"/>
        <item x="16577"/>
        <item x="14634"/>
        <item x="17418"/>
        <item x="2291"/>
        <item x="9994"/>
        <item x="6322"/>
        <item x="1739"/>
        <item x="4402"/>
        <item x="11626"/>
        <item x="18104"/>
        <item x="9563"/>
        <item x="3994"/>
        <item x="11715"/>
        <item x="3674"/>
        <item x="2435"/>
        <item x="1867"/>
        <item x="5395"/>
        <item x="18728"/>
        <item x="6226"/>
        <item x="7243"/>
        <item x="4291"/>
        <item x="8922"/>
        <item x="5435"/>
        <item x="4995"/>
        <item x="9098"/>
        <item x="18192"/>
        <item x="3731"/>
        <item x="1323"/>
        <item x="13827"/>
        <item x="14034"/>
        <item x="15794"/>
        <item x="4171"/>
        <item x="12162"/>
        <item x="7483"/>
        <item x="14418"/>
        <item x="15315"/>
        <item x="12355"/>
        <item x="18372"/>
        <item x="15602"/>
        <item x="15003"/>
        <item x="7403"/>
        <item x="6794"/>
        <item x="8979"/>
        <item x="3618"/>
        <item x="16185"/>
        <item x="4299"/>
        <item x="8178"/>
        <item x="8427"/>
        <item x="9475"/>
        <item x="4954"/>
        <item x="7034"/>
        <item x="10195"/>
        <item x="11355"/>
        <item x="16681"/>
        <item x="10018"/>
        <item x="11235"/>
        <item x="4155"/>
        <item x="14874"/>
        <item x="13763"/>
        <item x="10883"/>
        <item x="9595"/>
        <item x="7619"/>
        <item x="9290"/>
        <item x="14307"/>
        <item x="1059"/>
        <item x="3602"/>
        <item x="13211"/>
        <item x="18000"/>
        <item x="2027"/>
        <item x="2211"/>
        <item x="16154"/>
        <item x="3491"/>
        <item x="8011"/>
        <item x="16929"/>
        <item x="14475"/>
        <item x="17370"/>
        <item x="14314"/>
        <item x="459"/>
        <item x="11371"/>
        <item x="16513"/>
        <item x="9115"/>
        <item x="6579"/>
        <item x="12371"/>
        <item x="3954"/>
        <item x="13258"/>
        <item x="1315"/>
        <item x="7306"/>
        <item x="2642"/>
        <item x="9555"/>
        <item x="2002"/>
        <item x="6099"/>
        <item x="3754"/>
        <item x="6714"/>
        <item x="10866"/>
        <item x="8698"/>
        <item x="4307"/>
        <item x="4587"/>
        <item x="3067"/>
        <item x="3562"/>
        <item x="18474"/>
        <item x="15354"/>
        <item x="9667"/>
        <item x="16945"/>
        <item x="10746"/>
        <item x="14286"/>
        <item x="11867"/>
        <item x="11651"/>
        <item x="14706"/>
        <item x="11886"/>
        <item x="15370"/>
        <item x="12550"/>
        <item x="13674"/>
        <item x="18536"/>
        <item x="755"/>
        <item x="7803"/>
        <item x="7099"/>
        <item x="12806"/>
        <item x="10778"/>
        <item x="8091"/>
        <item x="8986"/>
        <item x="18054"/>
        <item x="9722"/>
        <item x="5110"/>
        <item x="10123"/>
        <item x="12523"/>
        <item x="3646"/>
        <item x="3890"/>
        <item x="6427"/>
        <item x="51"/>
        <item x="10818"/>
        <item x="6131"/>
        <item x="16117"/>
        <item x="7515"/>
        <item x="12250"/>
        <item x="630"/>
        <item x="2522"/>
        <item x="8443"/>
        <item x="9898"/>
        <item x="7611"/>
        <item x="4378"/>
        <item x="18450"/>
        <item x="10707"/>
        <item x="7518"/>
        <item x="6243"/>
        <item x="7851"/>
        <item x="9363"/>
        <item x="18182"/>
        <item x="2294"/>
        <item x="915"/>
        <item x="15043"/>
        <item x="17050"/>
        <item x="5838"/>
        <item x="6938"/>
        <item x="18360"/>
        <item x="17921"/>
        <item x="2411"/>
        <item x="17618"/>
        <item x="5438"/>
        <item x="14202"/>
        <item x="4882"/>
        <item x="16605"/>
        <item x="17701"/>
        <item x="18586"/>
        <item x="67"/>
        <item x="8371"/>
        <item x="10234"/>
        <item x="15022"/>
        <item x="16197"/>
        <item x="8915"/>
        <item x="17733"/>
        <item x="422"/>
        <item x="3859"/>
        <item x="4494"/>
        <item x="17954"/>
        <item x="6395"/>
        <item x="17794"/>
        <item x="15163"/>
        <item x="17533"/>
        <item x="7411"/>
        <item x="13219"/>
        <item x="2950"/>
        <item x="18354"/>
        <item x="13570"/>
        <item x="10694"/>
        <item x="15310"/>
        <item x="11667"/>
        <item x="13403"/>
        <item x="9930"/>
        <item x="1262"/>
        <item x="13174"/>
        <item x="5043"/>
        <item x="7931"/>
        <item x="9322"/>
        <item x="4546"/>
        <item x="14587"/>
        <item x="4926"/>
        <item x="11150"/>
        <item x="14950"/>
        <item x="16346"/>
        <item x="14091"/>
        <item x="2158"/>
        <item x="11954"/>
        <item x="7179"/>
        <item x="5819"/>
        <item x="12166"/>
        <item x="13603"/>
        <item x="4698"/>
        <item x="12390"/>
        <item x="8182"/>
        <item x="2186"/>
        <item x="5347"/>
        <item x="12186"/>
        <item x="6339"/>
        <item x="15338"/>
        <item x="8086"/>
        <item x="16658"/>
        <item x="3762"/>
        <item x="17521"/>
        <item x="18604"/>
        <item x="12574"/>
        <item x="12067"/>
        <item x="5370"/>
        <item x="9670"/>
        <item x="8099"/>
        <item x="2634"/>
        <item x="890"/>
        <item x="7634"/>
        <item x="5582"/>
        <item x="14931"/>
        <item x="14235"/>
        <item x="5326"/>
        <item x="1318"/>
        <item x="10835"/>
        <item x="13206"/>
        <item x="18174"/>
        <item x="6754"/>
        <item x="15859"/>
        <item x="570"/>
        <item x="13123"/>
        <item x="6346"/>
        <item x="2154"/>
        <item x="17154"/>
        <item x="15730"/>
        <item x="3203"/>
        <item x="10034"/>
        <item x="11766"/>
        <item x="7707"/>
        <item x="9803"/>
        <item x="11298"/>
        <item x="1755"/>
        <item x="10875"/>
        <item x="9806"/>
        <item x="14595"/>
        <item x="6858"/>
        <item x="4123"/>
        <item x="8238"/>
        <item x="2778"/>
        <item x="6382"/>
        <item x="3179"/>
        <item x="15090"/>
        <item x="6158"/>
        <item x="16818"/>
        <item x="14802"/>
        <item x="1374"/>
        <item x="13870"/>
        <item x="370"/>
        <item x="16530"/>
        <item x="3018"/>
        <item x="10315"/>
        <item x="10947"/>
        <item x="15475"/>
        <item x="1002"/>
        <item x="15083"/>
        <item x="6662"/>
        <item x="2858"/>
        <item x="1763"/>
        <item x="4066"/>
        <item x="14155"/>
        <item x="9643"/>
        <item x="12070"/>
        <item x="114"/>
        <item x="12898"/>
        <item x="1067"/>
        <item x="16170"/>
        <item x="6410"/>
        <item x="1531"/>
        <item x="16253"/>
        <item x="16330"/>
        <item x="10134"/>
        <item x="18156"/>
        <item x="12867"/>
        <item x="18012"/>
        <item x="16762"/>
        <item x="3907"/>
        <item x="12110"/>
        <item x="16898"/>
        <item x="12394"/>
        <item x="7355"/>
        <item x="17956"/>
        <item x="547"/>
        <item x="15803"/>
        <item x="18320"/>
        <item x="17042"/>
        <item x="18186"/>
        <item x="5283"/>
        <item x="18026"/>
        <item x="3187"/>
        <item x="5426"/>
        <item x="14211"/>
        <item x="358"/>
        <item x="6550"/>
        <item x="1171"/>
        <item x="12939"/>
        <item x="18456"/>
        <item x="18318"/>
        <item x="9842"/>
        <item x="4843"/>
        <item x="6803"/>
        <item x="9682"/>
        <item x="3843"/>
        <item x="11606"/>
        <item x="3786"/>
        <item x="9235"/>
        <item x="1979"/>
        <item x="13643"/>
        <item x="17890"/>
        <item x="5923"/>
        <item x="3882"/>
        <item x="5931"/>
        <item x="17765"/>
        <item x="4830"/>
        <item x="3707"/>
        <item x="11275"/>
        <item x="14262"/>
        <item x="13530"/>
        <item x="9787"/>
        <item x="1790"/>
        <item x="9403"/>
        <item x="9003"/>
        <item x="16393"/>
        <item x="10182"/>
        <item x="12467"/>
        <item x="11922"/>
        <item x="4190"/>
        <item x="16610"/>
        <item x="4802"/>
        <item x="2694"/>
        <item x="15219"/>
        <item x="18058"/>
        <item x="16873"/>
        <item x="13747"/>
        <item x="11310"/>
        <item x="6126"/>
        <item x="14139"/>
        <item x="8718"/>
        <item x="14787"/>
        <item x="227"/>
        <item x="283"/>
        <item x="18142"/>
        <item x="9539"/>
        <item x="11082"/>
        <item x="11075"/>
        <item x="3571"/>
        <item x="2438"/>
        <item x="11170"/>
        <item x="11259"/>
        <item x="15595"/>
        <item x="631"/>
        <item x="12091"/>
        <item x="13554"/>
        <item x="10554"/>
        <item x="9531"/>
        <item x="14915"/>
        <item x="11086"/>
        <item x="12690"/>
        <item x="9954"/>
        <item x="2902"/>
        <item x="15906"/>
        <item x="1206"/>
        <item x="14942"/>
        <item x="4218"/>
        <item x="1310"/>
        <item x="11395"/>
        <item x="17261"/>
        <item x="3875"/>
        <item x="9299"/>
        <item x="923"/>
        <item x="6474"/>
        <item x="14226"/>
        <item x="267"/>
        <item x="8058"/>
        <item x="14287"/>
        <item x="10043"/>
        <item x="5827"/>
        <item x="18740"/>
        <item x="14410"/>
        <item x="14978"/>
        <item x="3094"/>
        <item x="6050"/>
        <item x="4970"/>
        <item x="403"/>
        <item x="6307"/>
        <item x="714"/>
        <item x="13883"/>
        <item x="8194"/>
        <item x="17489"/>
        <item x="5439"/>
        <item x="12990"/>
        <item x="10859"/>
        <item x="12739"/>
        <item x="17433"/>
        <item x="17069"/>
        <item x="18466"/>
        <item x="6698"/>
        <item x="17534"/>
        <item x="9438"/>
        <item x="3547"/>
        <item x="17818"/>
        <item x="1254"/>
        <item x="1182"/>
        <item x="2295"/>
        <item x="11138"/>
        <item x="6202"/>
        <item x="9774"/>
        <item x="5522"/>
        <item x="14406"/>
        <item x="4495"/>
        <item x="2470"/>
        <item x="2586"/>
        <item x="12551"/>
        <item x="11811"/>
        <item x="13491"/>
        <item x="11210"/>
        <item x="12094"/>
        <item x="17501"/>
        <item x="6362"/>
        <item x="9139"/>
        <item x="7523"/>
        <item x="15019"/>
        <item x="11151"/>
        <item x="18444"/>
        <item x="12851"/>
        <item x="5731"/>
        <item x="16606"/>
        <item x="14435"/>
        <item x="2322"/>
        <item x="18086"/>
        <item x="15311"/>
        <item x="4854"/>
        <item x="12547"/>
        <item x="1258"/>
        <item x="11887"/>
        <item x="7142"/>
        <item x="3643"/>
        <item x="9506"/>
        <item x="12886"/>
        <item x="1610"/>
        <item x="11570"/>
        <item x="16198"/>
        <item x="4075"/>
        <item x="9851"/>
        <item x="2019"/>
        <item x="474"/>
        <item x="14962"/>
        <item x="8183"/>
        <item x="5950"/>
        <item x="8803"/>
        <item x="8419"/>
        <item x="346"/>
        <item x="5890"/>
        <item x="13563"/>
        <item x="13395"/>
        <item x="10950"/>
        <item x="7219"/>
        <item x="2907"/>
        <item x="5111"/>
        <item x="8930"/>
        <item x="3395"/>
        <item x="11646"/>
        <item x="10275"/>
        <item x="2159"/>
        <item x="6731"/>
        <item x="9754"/>
        <item x="838"/>
        <item x="9798"/>
        <item x="1803"/>
        <item x="12603"/>
        <item x="6090"/>
        <item x="3206"/>
        <item x="4582"/>
        <item x="4382"/>
        <item x="14643"/>
        <item x="18212"/>
        <item x="2951"/>
        <item x="1362"/>
        <item x="3387"/>
        <item x="8087"/>
        <item x="6635"/>
        <item x="18128"/>
        <item x="12926"/>
        <item x="7227"/>
        <item x="11786"/>
        <item x="9807"/>
        <item x="3647"/>
        <item x="16753"/>
        <item x="1263"/>
        <item x="11654"/>
        <item x="10650"/>
        <item x="13843"/>
        <item x="7519"/>
        <item x="1490"/>
        <item x="9146"/>
        <item x="13486"/>
        <item x="14558"/>
        <item x="9350"/>
        <item x="4570"/>
        <item x="5179"/>
        <item x="11767"/>
        <item x="17734"/>
        <item x="12174"/>
        <item x="12807"/>
        <item x="16118"/>
        <item x="15023"/>
        <item x="2595"/>
        <item x="7027"/>
        <item x="11515"/>
        <item x="5859"/>
        <item x="1219"/>
        <item x="5411"/>
        <item x="6674"/>
        <item x="9966"/>
        <item x="14854"/>
        <item x="12582"/>
        <item x="12575"/>
        <item x="8314"/>
        <item x="15618"/>
        <item x="18694"/>
        <item x="1418"/>
        <item x="9070"/>
        <item x="13523"/>
        <item x="17702"/>
        <item x="16501"/>
        <item x="12554"/>
        <item x="423"/>
        <item x="5510"/>
        <item x="13175"/>
        <item x="5934"/>
        <item x="3818"/>
        <item x="8483"/>
        <item x="10214"/>
        <item x="9671"/>
        <item x="5734"/>
        <item x="1319"/>
        <item x="5839"/>
        <item x="3315"/>
        <item x="2930"/>
        <item x="9646"/>
        <item x="12167"/>
        <item x="16450"/>
        <item x="12658"/>
        <item x="12278"/>
        <item x="7371"/>
        <item x="2202"/>
        <item x="1787"/>
        <item x="7258"/>
        <item x="9174"/>
        <item x="5483"/>
        <item x="514"/>
        <item x="18568"/>
        <item x="15006"/>
        <item x="10506"/>
        <item x="6115"/>
        <item x="8331"/>
        <item x="13871"/>
        <item x="14414"/>
        <item x="5651"/>
        <item x="6571"/>
        <item x="14922"/>
        <item x="8302"/>
        <item x="6678"/>
        <item x="5638"/>
        <item x="18134"/>
        <item x="5327"/>
        <item x="14951"/>
        <item x="654"/>
        <item x="17289"/>
        <item x="9718"/>
        <item x="4106"/>
        <item x="15115"/>
        <item x="15891"/>
        <item x="11115"/>
        <item x="6159"/>
        <item x="1990"/>
        <item x="12111"/>
        <item x="10135"/>
        <item x="10183"/>
        <item x="6010"/>
        <item x="10695"/>
        <item x="7659"/>
        <item x="9870"/>
        <item x="4927"/>
        <item x="11607"/>
        <item x="12723"/>
        <item x="12391"/>
        <item x="4810"/>
        <item x="3702"/>
        <item x="3438"/>
        <item x="10434"/>
        <item x="4191"/>
        <item x="17053"/>
        <item x="4506"/>
        <item x="9763"/>
        <item x="17258"/>
        <item x="1643"/>
        <item x="12842"/>
        <item x="1966"/>
        <item x="1466"/>
        <item x="1715"/>
        <item x="2398"/>
        <item x="14246"/>
        <item x="10674"/>
        <item x="9046"/>
        <item x="5154"/>
        <item x="10410"/>
        <item x="6383"/>
        <item x="6551"/>
        <item x="5683"/>
        <item x="13370"/>
        <item x="16041"/>
        <item x="17721"/>
        <item x="18494"/>
        <item x="1791"/>
        <item x="13874"/>
        <item x="1963"/>
        <item x="6694"/>
        <item x="13207"/>
        <item x="7698"/>
        <item x="12071"/>
        <item x="9366"/>
        <item x="18204"/>
        <item x="4562"/>
        <item x="9678"/>
        <item x="15270"/>
        <item x="1375"/>
        <item x="322"/>
        <item x="522"/>
        <item x="2058"/>
        <item x="8719"/>
        <item x="5450"/>
        <item x="10259"/>
        <item x="17766"/>
        <item x="14750"/>
        <item x="10482"/>
        <item x="1207"/>
        <item x="15382"/>
        <item x="8035"/>
        <item x="12190"/>
        <item x="10715"/>
        <item x="13418"/>
        <item x="5583"/>
        <item x="7122"/>
        <item x="2782"/>
        <item x="4314"/>
        <item x="17634"/>
        <item x="1154"/>
        <item x="6899"/>
        <item x="5627"/>
        <item x="134"/>
        <item x="11146"/>
        <item x="6435"/>
        <item x="13771"/>
        <item x="7107"/>
        <item x="938"/>
        <item x="12346"/>
        <item x="7798"/>
        <item x="13091"/>
        <item x="6663"/>
        <item x="4831"/>
        <item x="9947"/>
        <item x="8790"/>
        <item x="4374"/>
        <item x="9962"/>
        <item x="7771"/>
        <item x="8239"/>
        <item x="9206"/>
        <item x="918"/>
        <item x="13011"/>
        <item x="4826"/>
        <item x="2695"/>
        <item x="1282"/>
        <item x="4630"/>
        <item x="12022"/>
        <item x="11582"/>
        <item x="12991"/>
        <item x="1311"/>
        <item x="15259"/>
        <item x="1126"/>
        <item x="7870"/>
        <item x="5946"/>
        <item x="851"/>
        <item x="11087"/>
        <item x="14"/>
        <item x="3095"/>
        <item x="9318"/>
        <item x="7143"/>
        <item x="5174"/>
        <item x="9011"/>
        <item x="16254"/>
        <item x="6963"/>
        <item x="7254"/>
        <item x="15466"/>
        <item x="803"/>
        <item x="7211"/>
        <item x="9394"/>
        <item x="12887"/>
        <item x="17502"/>
        <item x="18554"/>
        <item x="13962"/>
        <item x="10786"/>
        <item x="11694"/>
        <item x="5951"/>
        <item x="82"/>
        <item x="6198"/>
        <item x="6127"/>
        <item x="2439"/>
        <item x="2650"/>
        <item x="18074"/>
        <item x="10934"/>
        <item x="15242"/>
        <item x="17070"/>
        <item x="5330"/>
        <item x="11311"/>
        <item x="9715"/>
        <item x="359"/>
        <item x="550"/>
        <item x="10951"/>
        <item x="4082"/>
        <item x="5994"/>
        <item x="14531"/>
        <item x="12755"/>
        <item x="9326"/>
        <item x="16226"/>
        <item x="7286"/>
        <item x="4958"/>
        <item x="17262"/>
        <item x="16241"/>
        <item x="12914"/>
        <item x="12095"/>
        <item x="16813"/>
        <item x="15318"/>
        <item x="9439"/>
        <item x="1255"/>
        <item x="14263"/>
        <item x="7062"/>
        <item x="13179"/>
        <item x="18122"/>
        <item x="1902"/>
        <item x="9922"/>
        <item x="12539"/>
        <item x="10286"/>
        <item x="1203"/>
        <item x="8306"/>
        <item x="15963"/>
        <item x="13938"/>
        <item x="17245"/>
        <item x="2770"/>
        <item x="15558"/>
        <item x="8066"/>
        <item x="16665"/>
        <item x="4574"/>
        <item x="6314"/>
        <item x="4419"/>
        <item x="13326"/>
        <item x="395"/>
        <item x="6890"/>
        <item x="839"/>
        <item x="9775"/>
        <item x="5262"/>
        <item x="15814"/>
        <item x="18260"/>
        <item x="9854"/>
        <item x="1110"/>
        <item x="4539"/>
        <item x="6066"/>
        <item x="16765"/>
        <item x="13982"/>
        <item x="2903"/>
        <item x="17546"/>
        <item x="4878"/>
        <item x="22"/>
        <item x="14459"/>
        <item x="10254"/>
        <item x="14230"/>
        <item x="2874"/>
        <item x="13778"/>
        <item x="10003"/>
        <item x="7454"/>
        <item x="4018"/>
        <item x="16130"/>
        <item x="1619"/>
        <item x="386"/>
        <item x="17313"/>
        <item x="4346"/>
        <item x="15166"/>
        <item x="16729"/>
        <item x="5355"/>
        <item x="13066"/>
        <item x="4254"/>
        <item x="9510"/>
        <item x="14943"/>
        <item x="7170"/>
        <item x="9071"/>
        <item x="2471"/>
        <item x="9799"/>
        <item x="3002"/>
        <item x="4510"/>
        <item x="18072"/>
        <item x="12874"/>
        <item x="5058"/>
        <item x="1370"/>
        <item x="12086"/>
        <item x="5935"/>
        <item x="2011"/>
        <item x="13410"/>
        <item x="3207"/>
        <item x="11982"/>
        <item x="4383"/>
        <item x="15282"/>
        <item x="16502"/>
        <item x="5571"/>
        <item x="12154"/>
        <item x="11862"/>
        <item x="9647"/>
        <item x="7990"/>
        <item x="14407"/>
        <item x="14559"/>
        <item x="17277"/>
        <item x="14858"/>
        <item x="4855"/>
        <item x="17609"/>
        <item x="8742"/>
        <item x="14470"/>
        <item x="10878"/>
        <item x="12650"/>
        <item x="1183"/>
        <item x="12214"/>
        <item x="11698"/>
        <item x="7194"/>
        <item x="9351"/>
        <item x="14855"/>
        <item x="1830"/>
        <item x="8022"/>
        <item x="9094"/>
        <item x="1967"/>
        <item x="2890"/>
        <item x="655"/>
        <item x="7310"/>
        <item x="9175"/>
        <item x="16221"/>
        <item x="17901"/>
        <item x="12583"/>
        <item x="16093"/>
        <item x="17881"/>
        <item x="5511"/>
        <item x="15235"/>
        <item x="11647"/>
        <item x="12927"/>
        <item x="11262"/>
        <item x="11027"/>
        <item x="962"/>
        <item x="3811"/>
        <item x="3750"/>
        <item x="8675"/>
        <item x="6058"/>
        <item x="6438"/>
        <item x="4978"/>
        <item x="15226"/>
        <item x="4583"/>
        <item x="18434"/>
        <item x="1458"/>
        <item x="2399"/>
        <item x="4846"/>
        <item x="8266"/>
        <item x="11330"/>
        <item x="13886"/>
        <item x="15271"/>
        <item x="15007"/>
        <item x="12175"/>
        <item x="3195"/>
        <item x="18508"/>
        <item x="14163"/>
        <item x="6582"/>
        <item x="14415"/>
        <item x="9546"/>
        <item x="1450"/>
        <item x="15158"/>
        <item x="10502"/>
        <item x="7799"/>
        <item x="18460"/>
        <item x="12386"/>
        <item x="16109"/>
        <item x="15378"/>
        <item x="9871"/>
        <item x="12862"/>
        <item x="12191"/>
        <item x="4758"/>
        <item x="16205"/>
        <item x="11655"/>
        <item x="12771"/>
        <item x="3703"/>
        <item x="6746"/>
        <item x="1991"/>
        <item x="726"/>
        <item x="11326"/>
        <item x="2334"/>
        <item x="2638"/>
        <item x="12026"/>
        <item x="13487"/>
        <item x="7570"/>
        <item x="4250"/>
        <item x="15838"/>
        <item x="15194"/>
        <item x="17054"/>
        <item x="8766"/>
        <item x="9207"/>
        <item x="15986"/>
        <item x="10523"/>
        <item x="12730"/>
        <item x="9679"/>
        <item x="18146"/>
        <item x="9047"/>
        <item x="8791"/>
        <item x="14986"/>
        <item x="8303"/>
        <item x="5735"/>
        <item x="2306"/>
        <item x="9967"/>
        <item x="10215"/>
        <item x="9134"/>
        <item x="16053"/>
        <item x="17789"/>
        <item x="5314"/>
        <item x="10342"/>
        <item x="9719"/>
        <item x="1238"/>
        <item x="18258"/>
        <item x="15734"/>
        <item x="7255"/>
        <item x="12499"/>
        <item x="9367"/>
        <item x="5130"/>
        <item x="1127"/>
        <item x="6174"/>
        <item x="15214"/>
        <item x="6199"/>
        <item x="18612"/>
        <item x="6679"/>
        <item x="8514"/>
        <item x="16261"/>
        <item x="13686"/>
        <item x="774"/>
        <item x="12878"/>
        <item x="919"/>
        <item x="11958"/>
        <item x="13302"/>
        <item x="13538"/>
        <item x="11695"/>
        <item x="9934"/>
        <item x="9478"/>
        <item x="4242"/>
        <item x="15918"/>
        <item x="18630"/>
        <item x="17441"/>
        <item x="10366"/>
        <item x="2958"/>
        <item x="12426"/>
        <item x="18090"/>
        <item x="15442"/>
        <item x="18302"/>
        <item x="9066"/>
        <item x="12718"/>
        <item x="4038"/>
        <item x="4694"/>
        <item x="14751"/>
        <item x="8962"/>
        <item x="3866"/>
        <item x="12279"/>
        <item x="5639"/>
        <item x="2554"/>
        <item x="135"/>
        <item x="7710"/>
        <item x="6646"/>
        <item x="6695"/>
        <item x="8226"/>
        <item x="11894"/>
        <item x="7819"/>
        <item x="3439"/>
        <item x="1942"/>
        <item x="16814"/>
        <item x="16317"/>
        <item x="11790"/>
        <item x="7594"/>
        <item x="17337"/>
        <item x="9130"/>
        <item x="2783"/>
        <item x="4631"/>
        <item x="4558"/>
        <item x="12023"/>
        <item x="12674"/>
        <item x="1858"/>
        <item x="10394"/>
        <item x="17001"/>
        <item x="16957"/>
        <item x="13327"/>
        <item x="9319"/>
        <item x="3410"/>
        <item x="1982"/>
        <item x="2618"/>
        <item x="10090"/>
        <item x="5263"/>
        <item x="11510"/>
        <item x="15383"/>
        <item x="1586"/>
        <item x="9142"/>
        <item x="14247"/>
        <item x="26"/>
        <item x="1710"/>
        <item x="4959"/>
        <item x="4534"/>
        <item x="1086"/>
        <item x="3862"/>
        <item x="1903"/>
        <item x="3322"/>
        <item x="13474"/>
        <item x="4375"/>
        <item x="12362"/>
        <item x="12350"/>
        <item x="8934"/>
        <item x="4426"/>
        <item x="9327"/>
        <item x="15174"/>
        <item x="14282"/>
        <item x="12882"/>
        <item x="17841"/>
        <item x="4962"/>
        <item x="12106"/>
        <item x="2794"/>
        <item x="18396"/>
        <item x="14242"/>
        <item x="18352"/>
        <item x="14118"/>
        <item x="18448"/>
        <item x="13983"/>
        <item x="3594"/>
        <item x="4575"/>
        <item x="7534"/>
        <item x="634"/>
        <item x="6354"/>
        <item x="18588"/>
        <item x="174"/>
        <item x="7398"/>
        <item x="18724"/>
        <item x="11314"/>
        <item x="15722"/>
        <item x="9814"/>
        <item x="18046"/>
        <item x="7546"/>
        <item x="3482"/>
        <item x="16357"/>
        <item x="12830"/>
        <item x="5175"/>
        <item x="498"/>
        <item x="18548"/>
        <item x="9855"/>
        <item x="12330"/>
        <item x="10879"/>
        <item x="18614"/>
        <item x="2150"/>
        <item x="7830"/>
        <item x="11583"/>
        <item x="10935"/>
        <item x="17241"/>
        <item x="4322"/>
        <item x="7871"/>
        <item x="17761"/>
        <item x="9390"/>
        <item x="17897"/>
        <item x="5610"/>
        <item x="15778"/>
        <item x="10287"/>
        <item x="9950"/>
        <item x="5618"/>
        <item x="7063"/>
        <item x="1111"/>
        <item x="17246"/>
        <item x="4255"/>
        <item x="13634"/>
        <item x="18580"/>
        <item x="7991"/>
        <item x="15"/>
        <item x="382"/>
        <item x="14386"/>
        <item x="9862"/>
        <item x="17902"/>
        <item x="9838"/>
        <item x="866"/>
        <item x="6998"/>
        <item x="10418"/>
        <item x="14082"/>
        <item x="14231"/>
        <item x="4142"/>
        <item x="17278"/>
        <item x="826"/>
        <item x="11863"/>
        <item x="13026"/>
        <item x="11983"/>
        <item x="13366"/>
        <item x="3454"/>
        <item x="8858"/>
        <item x="15319"/>
        <item x="10542"/>
        <item x="7846"/>
        <item x="9886"/>
        <item x="17017"/>
        <item x="15815"/>
        <item x="10610"/>
        <item x="16969"/>
        <item x="15559"/>
        <item x="9078"/>
        <item x="551"/>
        <item x="10382"/>
        <item x="4258"/>
        <item x="1831"/>
        <item x="7287"/>
        <item x="8190"/>
        <item x="15122"/>
        <item x="2102"/>
        <item x="5606"/>
        <item x="23"/>
        <item x="14342"/>
        <item x="2482"/>
        <item x="11730"/>
        <item x="16766"/>
        <item x="10255"/>
        <item x="17693"/>
        <item x="4414"/>
        <item x="7638"/>
        <item x="16222"/>
        <item x="9238"/>
        <item x="15746"/>
        <item x="7274"/>
        <item x="5706"/>
        <item x="2350"/>
        <item x="10498"/>
        <item x="4866"/>
        <item x="15686"/>
        <item x="15167"/>
        <item x="4879"/>
        <item x="5802"/>
        <item x="9914"/>
        <item x="15190"/>
        <item x="450"/>
        <item x="16249"/>
        <item x="10290"/>
        <item x="2514"/>
        <item x="9511"/>
        <item x="16206"/>
        <item x="12087"/>
        <item x="18702"/>
        <item x="7422"/>
        <item x="2402"/>
        <item x="14471"/>
        <item x="17569"/>
        <item x="2330"/>
        <item x="7311"/>
        <item x="12258"/>
        <item x="16054"/>
        <item x="18378"/>
        <item x="18044"/>
        <item x="18256"/>
        <item x="3334"/>
        <item x="5698"/>
        <item x="6834"/>
        <item x="7730"/>
        <item x="17988"/>
        <item x="4511"/>
        <item x="8023"/>
        <item x="7455"/>
        <item x="7322"/>
        <item x="6886"/>
        <item x="7110"/>
        <item x="18558"/>
        <item x="7338"/>
        <item x="13303"/>
        <item x="17937"/>
        <item x="727"/>
        <item x="9658"/>
        <item x="6470"/>
        <item x="958"/>
        <item x="1239"/>
        <item x="13934"/>
        <item x="4847"/>
        <item x="2326"/>
        <item x="16094"/>
        <item x="10334"/>
        <item x="11422"/>
        <item x="8318"/>
        <item x="9479"/>
        <item x="8743"/>
        <item x="11263"/>
        <item x="18696"/>
        <item x="2639"/>
        <item x="9135"/>
        <item x="18166"/>
        <item x="15215"/>
        <item x="17285"/>
        <item x="13050"/>
        <item x="5906"/>
        <item x="17741"/>
        <item x="6574"/>
        <item x="3751"/>
        <item x="14002"/>
        <item x="12215"/>
        <item x="18478"/>
        <item x="5046"/>
        <item x="9095"/>
        <item x="8506"/>
        <item x="17097"/>
        <item x="16273"/>
        <item x="15262"/>
        <item x="775"/>
        <item x="7711"/>
        <item x="12470"/>
        <item x="13887"/>
        <item x="1214"/>
        <item x="11754"/>
        <item x="2335"/>
        <item x="1378"/>
        <item x="16473"/>
        <item x="278"/>
        <item x="16217"/>
        <item x="8558"/>
        <item x="6439"/>
        <item x="17629"/>
        <item x="1943"/>
        <item x="3694"/>
        <item x="18452"/>
        <item x="1954"/>
        <item x="12978"/>
        <item x="11327"/>
        <item x="11959"/>
        <item x="10826"/>
        <item x="18386"/>
        <item x="7378"/>
        <item x="17497"/>
        <item x="11238"/>
        <item x="11791"/>
        <item x="17657"/>
        <item x="18100"/>
        <item x="16365"/>
        <item x="1186"/>
        <item x="12798"/>
        <item x="490"/>
        <item x="13202"/>
        <item x="3450"/>
        <item x="6002"/>
        <item x="18238"/>
        <item x="6583"/>
        <item x="18338"/>
        <item x="8734"/>
        <item x="16110"/>
        <item x="12854"/>
        <item x="13038"/>
        <item x="14122"/>
        <item x="17790"/>
        <item x="13106"/>
        <item x="7118"/>
        <item x="9858"/>
        <item x="11522"/>
        <item x="13310"/>
        <item x="15662"/>
        <item x="4695"/>
        <item x="11178"/>
        <item x="14014"/>
        <item x="4759"/>
        <item x="15839"/>
        <item x="14838"/>
        <item x="3798"/>
        <item x="11078"/>
        <item x="11511"/>
        <item x="1650"/>
        <item x="10710"/>
        <item x="15738"/>
        <item x="12719"/>
        <item x="12890"/>
        <item x="5866"/>
        <item x="9143"/>
        <item x="15159"/>
        <item x="16685"/>
        <item x="15735"/>
        <item x="10343"/>
        <item x="11186"/>
        <item x="12879"/>
        <item x="10503"/>
        <item x="12670"/>
        <item x="12863"/>
        <item x="7535"/>
        <item x="6175"/>
        <item x="5082"/>
        <item x="13687"/>
        <item x="16318"/>
        <item x="5846"/>
        <item x="9782"/>
        <item x="18722"/>
        <item x="11774"/>
        <item x="18014"/>
        <item x="11706"/>
        <item x="5118"/>
        <item x="15970"/>
        <item x="10510"/>
        <item x="4442"/>
        <item x="3863"/>
        <item x="13834"/>
        <item x="8767"/>
        <item x="17189"/>
        <item x="4114"/>
        <item x="5066"/>
        <item x="4518"/>
        <item x="9974"/>
        <item x="11830"/>
        <item x="15718"/>
        <item x="12146"/>
        <item x="15175"/>
        <item x="15610"/>
        <item x="13006"/>
        <item x="9810"/>
        <item x="15919"/>
        <item x="4466"/>
        <item x="16069"/>
        <item x="9935"/>
        <item x="9391"/>
        <item x="16789"/>
        <item x="14050"/>
        <item x="14398"/>
        <item x="12334"/>
        <item x="10367"/>
        <item x="12974"/>
        <item x="4535"/>
        <item x="1983"/>
        <item x="2578"/>
        <item x="2558"/>
        <item x="16025"/>
        <item x="130"/>
        <item x="16958"/>
        <item x="2151"/>
        <item x="16262"/>
        <item x="10890"/>
        <item x="14650"/>
        <item x="2"/>
        <item x="9839"/>
        <item x="12586"/>
        <item x="3358"/>
        <item x="4039"/>
        <item x="10870"/>
        <item x="2850"/>
        <item x="12438"/>
        <item x="7734"/>
        <item x="2046"/>
        <item x="2959"/>
        <item x="18576"/>
        <item x="8894"/>
        <item x="9863"/>
        <item x="9482"/>
        <item x="12351"/>
        <item x="3974"/>
        <item x="383"/>
        <item x="8822"/>
        <item x="17557"/>
        <item x="6302"/>
        <item x="9610"/>
        <item x="9038"/>
        <item x="8602"/>
        <item x="6274"/>
        <item x="6999"/>
        <item x="16358"/>
        <item x="11895"/>
        <item x="15818"/>
        <item x="14343"/>
        <item x="6647"/>
        <item x="16229"/>
        <item x="17065"/>
        <item x="6478"/>
        <item x="8935"/>
        <item x="15470"/>
        <item x="182"/>
        <item x="6778"/>
        <item x="14119"/>
        <item x="17201"/>
        <item x="17549"/>
        <item x="4415"/>
        <item x="5162"/>
        <item x="1087"/>
        <item x="1550"/>
        <item x="3918"/>
        <item x="5446"/>
        <item x="1794"/>
        <item x="7686"/>
        <item x="10358"/>
        <item x="8038"/>
        <item x="17149"/>
        <item x="10638"/>
        <item x="9214"/>
        <item x="9887"/>
        <item x="4559"/>
        <item x="10543"/>
        <item x="8202"/>
        <item x="12434"/>
        <item x="1711"/>
        <item x="14794"/>
        <item x="3926"/>
        <item x="11926"/>
        <item x="3302"/>
        <item x="7766"/>
        <item x="7399"/>
        <item x="4650"/>
        <item x="10666"/>
        <item x="15402"/>
        <item x="10022"/>
        <item x="13398"/>
        <item x="6602"/>
        <item x="3335"/>
        <item x="14382"/>
        <item x="9354"/>
        <item x="11418"/>
        <item x="3130"/>
        <item x="10026"/>
        <item x="10646"/>
        <item x="12831"/>
        <item x="7438"/>
        <item x="12962"/>
        <item x="9239"/>
        <item x="10546"/>
        <item x="14322"/>
        <item x="17694"/>
        <item x="18368"/>
        <item x="18572"/>
        <item x="6810"/>
        <item x="7639"/>
        <item x="175"/>
        <item x="8502"/>
        <item x="8534"/>
        <item x="7111"/>
        <item x="17553"/>
        <item x="2922"/>
        <item x="16981"/>
        <item x="1338"/>
        <item x="11602"/>
        <item x="3455"/>
        <item x="11610"/>
        <item x="9942"/>
        <item x="1302"/>
        <item x="7831"/>
        <item x="9815"/>
        <item x="1022"/>
        <item x="5146"/>
        <item x="3250"/>
        <item x="16437"/>
        <item x="5607"/>
        <item x="15930"/>
        <item x="11118"/>
        <item x="1698"/>
        <item x="3258"/>
        <item x="4898"/>
        <item x="10383"/>
        <item x="18440"/>
        <item x="15518"/>
        <item x="14462"/>
        <item x="642"/>
        <item x="2327"/>
        <item x="4143"/>
        <item x="1038"/>
        <item x="13367"/>
        <item x="5047"/>
        <item x="7014"/>
        <item x="9079"/>
        <item x="14366"/>
        <item x="2103"/>
        <item x="6496"/>
        <item x="9951"/>
        <item x="7642"/>
        <item x="16785"/>
        <item x="14058"/>
        <item x="17742"/>
        <item x="12088"/>
        <item x="9486"/>
        <item x="13338"/>
        <item x="3695"/>
        <item x="7423"/>
        <item x="6887"/>
        <item x="12326"/>
        <item x="13510"/>
        <item x="11423"/>
        <item x="3162"/>
        <item x="7847"/>
        <item x="15062"/>
        <item x="12471"/>
        <item x="9242"/>
        <item x="12802"/>
        <item x="9970"/>
        <item x="17577"/>
        <item x="10386"/>
        <item x="10392"/>
        <item x="18162"/>
        <item x="18342"/>
        <item x="13590"/>
        <item x="14518"/>
        <item x="6034"/>
        <item x="9822"/>
        <item x="3350"/>
        <item x="978"/>
        <item x="350"/>
        <item x="4554"/>
        <item x="5398"/>
        <item x="438"/>
        <item x="959"/>
        <item x="5688"/>
        <item x="18130"/>
        <item x="9398"/>
        <item x="15263"/>
        <item x="2038"/>
        <item x="15191"/>
        <item x="5998"/>
        <item x="3520"/>
        <item x="13954"/>
        <item x="16781"/>
        <item x="2832"/>
        <item x="2240"/>
        <item x="16167"/>
        <item x="12930"/>
        <item x="14742"/>
        <item x="8319"/>
        <item x="17287"/>
        <item x="14998"/>
        <item x="9198"/>
        <item x="5870"/>
        <item x="16921"/>
        <item x="15687"/>
        <item x="6854"/>
        <item x="16629"/>
        <item x="8559"/>
        <item x="17821"/>
        <item x="18712"/>
        <item x="15663"/>
        <item x="960"/>
        <item x="13498"/>
        <item x="8191"/>
        <item x="8498"/>
        <item x="18395"/>
        <item x="11030"/>
        <item x="8374"/>
        <item x="230"/>
        <item x="14194"/>
        <item x="8494"/>
        <item x="11280"/>
        <item x="13160"/>
        <item x="6471"/>
        <item x="11480"/>
        <item x="10114"/>
        <item x="11688"/>
        <item x="9384"/>
        <item x="11536"/>
        <item x="10335"/>
        <item x="17317"/>
        <item x="2351"/>
        <item x="9358"/>
        <item x="11831"/>
        <item x="5466"/>
        <item x="9240"/>
        <item x="7190"/>
        <item x="3256"/>
        <item x="15350"/>
        <item x="3330"/>
        <item x="13610"/>
        <item x="3722"/>
        <item x="4872"/>
        <item x="11775"/>
        <item x="12671"/>
        <item x="14734"/>
        <item x="17055"/>
        <item x="17630"/>
        <item x="14130"/>
        <item x="7702"/>
        <item x="4519"/>
        <item x="4304"/>
        <item x="17165"/>
        <item x="9975"/>
        <item x="13935"/>
        <item x="7130"/>
        <item x="11239"/>
        <item x="17909"/>
        <item x="106"/>
        <item x="886"/>
        <item x="3630"/>
        <item x="3990"/>
        <item x="13266"/>
        <item x="17711"/>
        <item x="15482"/>
        <item x="7474"/>
        <item x="6304"/>
        <item x="18667"/>
        <item x="4130"/>
        <item x="8218"/>
        <item x="13920"/>
        <item x="9026"/>
        <item x="13007"/>
        <item x="13862"/>
        <item x="5896"/>
        <item x="13288"/>
        <item x="2062"/>
        <item x="13282"/>
        <item x="15882"/>
        <item x="12506"/>
        <item x="16533"/>
        <item x="7038"/>
        <item x="14514"/>
        <item x="15502"/>
        <item x="4434"/>
        <item x="2526"/>
        <item x="4478"/>
        <item x="279"/>
        <item x="146"/>
        <item x="12799"/>
        <item x="9494"/>
        <item x="18674"/>
        <item x="17929"/>
        <item x="14839"/>
        <item x="3370"/>
        <item x="17286"/>
        <item x="1766"/>
        <item x="1290"/>
        <item x="7448"/>
        <item x="8952"/>
        <item x="6575"/>
        <item x="11048"/>
        <item x="12855"/>
        <item x="15934"/>
        <item x="14464"/>
        <item x="1640"/>
        <item x="4162"/>
        <item x="18351"/>
        <item x="14336"/>
        <item x="17009"/>
        <item x="1742"/>
        <item x="3975"/>
        <item x="18246"/>
        <item x="7390"/>
        <item x="2120"/>
        <item x="16686"/>
        <item x="18606"/>
        <item x="17111"/>
        <item x="5106"/>
        <item x="6722"/>
        <item x="5338"/>
        <item x="178"/>
        <item x="10320"/>
        <item x="1592"/>
        <item x="11266"/>
        <item x="17759"/>
        <item x="9783"/>
        <item x="16230"/>
        <item x="3048"/>
        <item x="16070"/>
        <item x="12714"/>
        <item x="13096"/>
        <item x="7794"/>
        <item x="5534"/>
        <item x="1215"/>
        <item x="10186"/>
        <item x="744"/>
        <item x="8848"/>
        <item x="11079"/>
        <item x="15240"/>
        <item x="16281"/>
        <item x="12439"/>
        <item x="1538"/>
        <item x="11942"/>
        <item x="4594"/>
        <item x="16790"/>
        <item x="17550"/>
        <item x="18595"/>
        <item x="618"/>
        <item x="6690"/>
        <item x="4480"/>
        <item x="15150"/>
        <item x="3752"/>
        <item x="15574"/>
        <item x="6046"/>
        <item x="3670"/>
        <item x="6303"/>
        <item x="6958"/>
        <item x="1870"/>
        <item x="16366"/>
        <item x="7374"/>
        <item x="18346"/>
        <item x="10606"/>
        <item x="9039"/>
        <item x="17813"/>
        <item x="1542"/>
        <item x="5119"/>
        <item x="13039"/>
        <item x="10871"/>
        <item x="210"/>
        <item x="2706"/>
        <item x="3058"/>
        <item x="13702"/>
        <item x="3506"/>
        <item x="14015"/>
        <item x="14592"/>
        <item x="15490"/>
        <item x="17558"/>
        <item x="2920"/>
        <item x="12975"/>
        <item x="12912"/>
        <item x="5847"/>
        <item x="11927"/>
        <item x="8823"/>
        <item x="15806"/>
        <item x="15702"/>
        <item x="18080"/>
        <item x="8735"/>
        <item x="17031"/>
        <item x="13336"/>
        <item x="7735"/>
        <item x="13470"/>
        <item x="8032"/>
        <item x="16783"/>
        <item x="17190"/>
        <item x="3799"/>
        <item x="13592"/>
        <item x="7119"/>
        <item x="1850"/>
        <item x="9808"/>
        <item x="3919"/>
        <item x="7622"/>
        <item x="18711"/>
        <item x="14174"/>
        <item x="11506"/>
        <item x="17271"/>
        <item x="10048"/>
        <item x="990"/>
        <item x="11742"/>
        <item x="4690"/>
        <item x="8503"/>
        <item x="158"/>
        <item x="13311"/>
        <item x="4042"/>
        <item x="16061"/>
        <item x="10711"/>
        <item x="9286"/>
        <item x="798"/>
        <item x="18407"/>
        <item x="15290"/>
        <item x="8039"/>
        <item x="9215"/>
        <item x="2894"/>
        <item x="3090"/>
        <item x="14026"/>
        <item x="13600"/>
        <item x="1551"/>
        <item x="4422"/>
        <item x="14778"/>
        <item x="18242"/>
        <item x="9334"/>
        <item x="8282"/>
        <item x="16369"/>
        <item x="14190"/>
        <item x="13022"/>
        <item x="3927"/>
        <item x="442"/>
        <item x="16982"/>
        <item x="5982"/>
        <item x="10511"/>
        <item x="15080"/>
        <item x="14538"/>
        <item x="15719"/>
        <item x="12335"/>
        <item x="13034"/>
        <item x="7174"/>
        <item x="14362"/>
        <item x="2047"/>
        <item x="7450"/>
        <item x="8895"/>
        <item x="8406"/>
        <item x="736"/>
        <item x="778"/>
        <item x="6326"/>
        <item x="15424"/>
        <item x="1672"/>
        <item x="11642"/>
        <item x="3064"/>
        <item x="14442"/>
        <item x="12760"/>
        <item x="7878"/>
        <item x="2702"/>
        <item x="6682"/>
        <item x="10359"/>
        <item x="12946"/>
        <item x="13216"/>
        <item x="17309"/>
        <item x="6194"/>
        <item x="6282"/>
        <item x="14399"/>
        <item x="966"/>
        <item x="11470"/>
        <item x="7600"/>
        <item x="7896"/>
        <item x="5678"/>
        <item x="12234"/>
        <item x="6650"/>
        <item x="6554"/>
        <item x="6686"/>
        <item x="9338"/>
        <item x="18243"/>
        <item x="13714"/>
        <item x="13354"/>
        <item x="12454"/>
        <item x="5447"/>
        <item x="12822"/>
        <item x="2478"/>
        <item x="2559"/>
        <item x="13792"/>
        <item x="17150"/>
        <item x="5642"/>
        <item x="8818"/>
        <item x="7439"/>
        <item x="3216"/>
        <item x="13794"/>
        <item x="15642"/>
        <item x="3303"/>
        <item x="6658"/>
        <item x="13758"/>
        <item x="1410"/>
        <item x="18282"/>
        <item x="183"/>
        <item x="6610"/>
        <item x="15398"/>
        <item x="3359"/>
        <item x="4214"/>
        <item x="15766"/>
        <item x="11034"/>
        <item x="15471"/>
        <item x="11482"/>
        <item x="1240"/>
        <item x="3886"/>
        <item x="9487"/>
        <item x="7626"/>
        <item x="12474"/>
        <item x="13910"/>
        <item x="18392"/>
        <item x="5399"/>
        <item x="5746"/>
        <item x="3992"/>
        <item x="10960"/>
        <item x="14367"/>
        <item x="5918"/>
        <item x="6479"/>
        <item x="8618"/>
        <item x="7728"/>
        <item x="8544"/>
        <item x="7687"/>
        <item x="1646"/>
        <item x="8576"/>
        <item x="9823"/>
        <item x="13750"/>
        <item x="3030"/>
        <item x="11414"/>
        <item x="7015"/>
        <item x="16247"/>
        <item x="15063"/>
        <item x="1986"/>
        <item x="1678"/>
        <item x="3424"/>
        <item x="6855"/>
        <item x="4922"/>
        <item x="2264"/>
        <item x="11119"/>
        <item x="15946"/>
        <item x="13399"/>
        <item x="17703"/>
        <item x="18124"/>
        <item x="11930"/>
        <item x="14048"/>
        <item x="10830"/>
        <item x="1088"/>
        <item x="3742"/>
        <item x="17318"/>
        <item x="12654"/>
        <item x="16201"/>
        <item x="13722"/>
        <item x="18679"/>
        <item x="18115"/>
        <item x="17947"/>
        <item x="10282"/>
        <item x="11690"/>
        <item x="1952"/>
        <item x="17517"/>
        <item x="11738"/>
        <item x="10402"/>
        <item x="18539"/>
        <item x="4458"/>
        <item x="8334"/>
        <item x="1034"/>
        <item x="7326"/>
        <item x="15519"/>
        <item x="5584"/>
        <item x="3606"/>
        <item x="9750"/>
        <item x="9943"/>
        <item x="3170"/>
        <item x="10639"/>
        <item x="8375"/>
        <item x="18611"/>
        <item x="1722"/>
        <item x="3351"/>
        <item x="16630"/>
        <item x="12327"/>
        <item x="16782"/>
        <item x="9374"/>
        <item x="231"/>
        <item x="7703"/>
        <item x="3822"/>
        <item x="10647"/>
        <item x="14280"/>
        <item x="15096"/>
        <item x="14463"/>
        <item x="10023"/>
        <item x="6592"/>
        <item x="7922"/>
        <item x="6742"/>
        <item x="1366"/>
        <item x="1272"/>
        <item x="18483"/>
        <item x="7767"/>
        <item x="11726"/>
        <item x="5871"/>
        <item x="1023"/>
        <item x="18331"/>
        <item x="7462"/>
        <item x="4618"/>
        <item x="10166"/>
        <item x="887"/>
        <item x="14383"/>
        <item x="3736"/>
        <item x="5722"/>
        <item x="4330"/>
        <item x="8518"/>
        <item x="14630"/>
        <item x="7346"/>
        <item x="1360"/>
        <item x="16505"/>
        <item x="11226"/>
        <item x="8535"/>
        <item x="16438"/>
        <item x="9250"/>
        <item x="14743"/>
        <item x="14216"/>
        <item x="4479"/>
        <item x="6672"/>
        <item x="5318"/>
        <item x="17573"/>
        <item x="2527"/>
        <item x="18468"/>
        <item x="6568"/>
        <item x="14710"/>
        <item x="10986"/>
        <item x="14392"/>
        <item x="13584"/>
        <item x="18596"/>
        <item x="6368"/>
        <item x="1303"/>
        <item x="12826"/>
        <item x="17073"/>
        <item x="2938"/>
        <item x="17822"/>
        <item x="8634"/>
        <item x="16503"/>
        <item x="9199"/>
        <item x="3704"/>
        <item x="1039"/>
        <item x="752"/>
        <item x="4370"/>
        <item x="439"/>
        <item x="7530"/>
        <item x="5102"/>
        <item x="6446"/>
        <item x="13350"/>
        <item x="2830"/>
        <item x="7191"/>
        <item x="1686"/>
        <item x="10586"/>
        <item x="16489"/>
        <item x="7090"/>
        <item x="18454"/>
        <item x="6762"/>
        <item x="2754"/>
        <item x="15936"/>
        <item x="9359"/>
        <item x="10544"/>
        <item x="2584"/>
        <item x="14182"/>
        <item x="4410"/>
        <item x="2039"/>
        <item x="2674"/>
        <item x="16889"/>
        <item x="5158"/>
        <item x="410"/>
        <item x="14999"/>
        <item x="5872"/>
        <item x="13511"/>
        <item x="16613"/>
        <item x="7376"/>
        <item x="1158"/>
        <item x="12478"/>
        <item x="6472"/>
        <item x="1210"/>
        <item x="6959"/>
        <item x="9454"/>
        <item x="15926"/>
        <item x="1394"/>
        <item x="4968"/>
        <item x="14519"/>
        <item x="14735"/>
        <item x="12246"/>
        <item x="9882"/>
        <item x="17814"/>
        <item x="8458"/>
        <item x="4822"/>
        <item x="16534"/>
        <item x="10896"/>
        <item x="7039"/>
        <item x="6014"/>
        <item x="13816"/>
        <item x="13591"/>
        <item x="15462"/>
        <item x="16559"/>
        <item x="7391"/>
        <item x="760"/>
        <item x="5999"/>
        <item x="12310"/>
        <item x="13863"/>
        <item x="3014"/>
        <item x="694"/>
        <item x="1190"/>
        <item x="1706"/>
        <item x="6160"/>
        <item x="8495"/>
        <item x="14250"/>
        <item x="14142"/>
        <item x="690"/>
        <item x="15807"/>
        <item x="351"/>
        <item x="18234"/>
        <item x="10846"/>
        <item x="3631"/>
        <item x="2192"/>
        <item x="5942"/>
        <item x="10120"/>
        <item x="13542"/>
        <item x="5535"/>
        <item x="3422"/>
        <item x="2474"/>
        <item x="9664"/>
        <item x="6047"/>
        <item x="7623"/>
        <item x="9399"/>
        <item x="11710"/>
        <item x="18656"/>
        <item x="9082"/>
        <item x="2288"/>
        <item x="10607"/>
        <item x="11031"/>
        <item x="5920"/>
        <item x="4986"/>
        <item x="11282"/>
        <item x="8778"/>
        <item x="17166"/>
        <item x="16653"/>
        <item x="9278"/>
        <item x="2895"/>
        <item x="17393"/>
        <item x="12226"/>
        <item x="1854"/>
        <item x="8106"/>
        <item x="1504"/>
        <item x="6118"/>
        <item x="17910"/>
        <item x="2024"/>
        <item x="3416"/>
        <item x="6768"/>
        <item x="15782"/>
        <item x="15935"/>
        <item x="12184"/>
        <item x="18562"/>
        <item x="1767"/>
        <item x="1743"/>
        <item x="11918"/>
        <item x="1456"/>
        <item x="17903"/>
        <item x="5358"/>
        <item x="991"/>
        <item x="4238"/>
        <item x="11296"/>
        <item x="15351"/>
        <item x="17421"/>
        <item x="4662"/>
        <item x="9346"/>
        <item x="1130"/>
        <item x="15151"/>
        <item x="11008"/>
        <item x="5086"/>
        <item x="15575"/>
        <item x="7879"/>
        <item x="14078"/>
        <item x="10770"/>
        <item x="9495"/>
        <item x="16145"/>
        <item x="15130"/>
        <item x="10336"/>
        <item x="15703"/>
        <item x="18048"/>
        <item x="162"/>
        <item x="8368"/>
        <item x="3930"/>
        <item x="3042"/>
        <item x="1543"/>
        <item x="5270"/>
        <item x="3991"/>
        <item x="10970"/>
        <item x="12034"/>
        <item x="159"/>
        <item x="17217"/>
        <item x="4754"/>
        <item x="13840"/>
        <item x="5512"/>
        <item x="5958"/>
        <item x="17513"/>
        <item x="13550"/>
        <item x="15280"/>
        <item x="799"/>
        <item x="15503"/>
        <item x="18047"/>
        <item x="6266"/>
        <item x="15774"/>
        <item x="8136"/>
        <item x="11943"/>
        <item x="14352"/>
        <item x="17984"/>
        <item x="9558"/>
        <item x="15408"/>
        <item x="2703"/>
        <item x="11782"/>
        <item x="16209"/>
        <item x="10154"/>
        <item x="8702"/>
        <item x="70"/>
        <item x="15399"/>
        <item x="10246"/>
        <item x="10266"/>
        <item x="15767"/>
        <item x="4215"/>
        <item x="18206"/>
        <item x="13454"/>
        <item x="8554"/>
        <item x="722"/>
        <item x="2063"/>
        <item x="3346"/>
        <item x="18591"/>
        <item x="2462"/>
        <item x="18691"/>
        <item x="12664"/>
        <item x="8750"/>
        <item x="13298"/>
        <item x="12294"/>
        <item x="13970"/>
        <item x="1574"/>
        <item x="7942"/>
        <item x="13666"/>
        <item x="13703"/>
        <item x="15614"/>
        <item x="1871"/>
        <item x="11898"/>
        <item x="1666"/>
        <item x="7674"/>
        <item x="967"/>
        <item x="1679"/>
        <item x="7704"/>
        <item x="9190"/>
        <item x="5814"/>
        <item x="6186"/>
        <item x="18643"/>
        <item x="5679"/>
        <item x="5919"/>
        <item x="4040"/>
        <item x="7162"/>
        <item x="11743"/>
        <item x="1958"/>
        <item x="11362"/>
        <item x="13471"/>
        <item x="8112"/>
        <item x="13911"/>
        <item x="18370"/>
        <item x="15014"/>
        <item x="13146"/>
        <item x="17389"/>
        <item x="3686"/>
        <item x="12414"/>
        <item x="1520"/>
        <item x="10066"/>
        <item x="8170"/>
        <item x="14175"/>
        <item x="14222"/>
        <item x="14664"/>
        <item x="18543"/>
        <item x="7112"/>
        <item x="3264"/>
        <item x="17089"/>
        <item x="14046"/>
        <item x="6842"/>
        <item x="14010"/>
        <item x="6360"/>
        <item x="9287"/>
        <item x="10450"/>
        <item x="2542"/>
        <item x="13759"/>
        <item x="4992"/>
        <item x="17978"/>
        <item x="704"/>
        <item x="9335"/>
        <item x="4770"/>
        <item x="2479"/>
        <item x="13290"/>
        <item x="3671"/>
        <item x="15498"/>
        <item x="8430"/>
        <item x="10994"/>
        <item x="18028"/>
        <item x="13430"/>
        <item x="7568"/>
        <item x="7375"/>
        <item x="2302"/>
        <item x="14191"/>
        <item x="5234"/>
        <item x="2838"/>
        <item x="13751"/>
        <item x="1454"/>
        <item x="8407"/>
        <item x="16993"/>
        <item x="12944"/>
        <item x="11808"/>
        <item x="344"/>
        <item x="7918"/>
        <item x="6687"/>
        <item x="16062"/>
        <item x="5983"/>
        <item x="3743"/>
        <item x="13682"/>
        <item x="12240"/>
        <item x="18039"/>
        <item x="11432"/>
        <item x="1688"/>
        <item x="598"/>
        <item x="9375"/>
        <item x="18584"/>
        <item x="18298"/>
        <item x="14304"/>
        <item x="18290"/>
        <item x="5018"/>
        <item x="12655"/>
        <item x="9751"/>
        <item x="6327"/>
        <item x="12486"/>
        <item x="9818"/>
        <item x="1200"/>
        <item x="6743"/>
        <item x="9958"/>
        <item x="16183"/>
        <item x="186"/>
        <item x="7175"/>
        <item x="13023"/>
        <item x="17310"/>
        <item x="12984"/>
        <item x="3274"/>
        <item x="14711"/>
        <item x="9770"/>
        <item x="18628"/>
        <item x="4858"/>
        <item x="2808"/>
        <item x="4423"/>
        <item x="13194"/>
        <item x="14416"/>
        <item x="1840"/>
        <item x="8088"/>
        <item x="4486"/>
        <item x="7954"/>
        <item x="17185"/>
        <item x="13586"/>
        <item x="17959"/>
        <item x="11471"/>
        <item x="2568"/>
        <item x="16649"/>
        <item x="12042"/>
        <item x="10831"/>
        <item x="14822"/>
        <item x="5712"/>
        <item x="574"/>
        <item x="10966"/>
        <item x="12408"/>
        <item x="11222"/>
        <item x="5766"/>
        <item x="6966"/>
        <item x="10938"/>
        <item x="1162"/>
        <item x="15230"/>
        <item x="770"/>
        <item x="8186"/>
        <item x="3226"/>
        <item x="8062"/>
        <item x="9518"/>
        <item x="14550"/>
        <item x="2666"/>
        <item x="7926"/>
        <item x="15202"/>
        <item x="2266"/>
        <item x="3338"/>
        <item x="7640"/>
        <item x="2814"/>
        <item x="1159"/>
        <item x="15256"/>
        <item x="13438"/>
        <item x="6656"/>
        <item x="18408"/>
        <item x="17518"/>
        <item x="17567"/>
        <item x="14183"/>
        <item x="7264"/>
        <item x="6074"/>
        <item x="16614"/>
        <item x="1647"/>
        <item x="4552"/>
        <item x="17295"/>
        <item x="2834"/>
        <item x="7914"/>
        <item x="14134"/>
        <item x="13098"/>
        <item x="4376"/>
        <item x="14066"/>
        <item x="3210"/>
        <item x="1890"/>
        <item x="3887"/>
        <item x="12479"/>
        <item x="15950"/>
        <item x="17574"/>
        <item x="6392"/>
        <item x="3538"/>
        <item x="16857"/>
        <item x="12455"/>
        <item x="6614"/>
        <item x="2690"/>
        <item x="14104"/>
        <item x="16055"/>
        <item x="1367"/>
        <item x="12823"/>
        <item x="17209"/>
        <item x="1150"/>
        <item x="3096"/>
        <item x="6904"/>
        <item x="3608"/>
        <item x="2831"/>
        <item x="2678"/>
        <item x="7058"/>
        <item x="12247"/>
        <item x="14278"/>
        <item x="12440"/>
        <item x="7327"/>
        <item x="15072"/>
        <item x="10400"/>
        <item x="8530"/>
        <item x="14094"/>
        <item x="7463"/>
        <item x="13543"/>
        <item x="12311"/>
        <item x="14631"/>
        <item x="9024"/>
        <item x="2250"/>
        <item x="14128"/>
        <item x="11856"/>
        <item x="17453"/>
        <item x="8046"/>
        <item x="18432"/>
        <item x="3031"/>
        <item x="18546"/>
        <item x="6216"/>
        <item x="15927"/>
        <item x="5103"/>
        <item x="16137"/>
        <item x="2042"/>
        <item x="11415"/>
        <item x="9304"/>
        <item x="4590"/>
        <item x="2530"/>
        <item x="9448"/>
        <item x="4390"/>
        <item x="12006"/>
        <item x="6498"/>
        <item x="16654"/>
        <item x="2648"/>
        <item x="13798"/>
        <item x="834"/>
        <item x="738"/>
        <item x="13351"/>
        <item x="15510"/>
        <item x="7856"/>
        <item x="11318"/>
        <item x="12462"/>
        <item x="6015"/>
        <item x="11711"/>
        <item x="1687"/>
        <item x="5159"/>
        <item x="2014"/>
        <item x="18099"/>
        <item x="12942"/>
        <item x="3823"/>
        <item x="18202"/>
        <item x="8335"/>
        <item x="695"/>
        <item x="11768"/>
        <item x="15910"/>
        <item x="3607"/>
        <item x="18075"/>
        <item x="14790"/>
        <item x="10222"/>
        <item x="12840"/>
        <item x="3802"/>
        <item x="9624"/>
        <item x="1191"/>
        <item x="10496"/>
        <item x="462"/>
        <item x="1122"/>
        <item x="5190"/>
        <item x="9702"/>
        <item x="3423"/>
        <item x="7998"/>
        <item x="10167"/>
        <item x="13706"/>
        <item x="18335"/>
        <item x="6497"/>
        <item x="5962"/>
        <item x="8519"/>
        <item x="11727"/>
        <item x="10480"/>
        <item x="8512"/>
        <item x="15706"/>
        <item x="2194"/>
        <item x="4008"/>
        <item x="14920"/>
        <item x="12762"/>
        <item x="13574"/>
        <item x="9926"/>
        <item x="17381"/>
        <item x="18622"/>
        <item x="16893"/>
        <item x="16837"/>
        <item x="18600"/>
        <item x="11230"/>
        <item x="3074"/>
        <item x="602"/>
        <item x="3521"/>
        <item x="8254"/>
        <item x="5959"/>
        <item x="9279"/>
        <item x="5136"/>
        <item x="8120"/>
        <item x="10730"/>
        <item x="3666"/>
        <item x="17405"/>
        <item x="5258"/>
        <item x="6119"/>
        <item x="5943"/>
        <item x="16973"/>
        <item x="6264"/>
        <item x="9122"/>
        <item x="4474"/>
        <item x="8496"/>
        <item x="4282"/>
        <item x="2094"/>
        <item x="822"/>
        <item x="13042"/>
        <item x="3938"/>
        <item x="15874"/>
        <item x="5319"/>
        <item x="58"/>
        <item x="5359"/>
        <item x="680"/>
        <item x="7466"/>
        <item x="6447"/>
        <item x="7358"/>
        <item x="6718"/>
        <item x="12256"/>
        <item x="9648"/>
        <item x="4014"/>
        <item x="11888"/>
        <item x="1402"/>
        <item x="11914"/>
        <item x="15726"/>
        <item x="9848"/>
        <item x="3978"/>
        <item x="8262"/>
        <item x="5850"/>
        <item x="3257"/>
        <item x="786"/>
        <item x="17425"/>
        <item x="1166"/>
        <item x="10247"/>
        <item x="11608"/>
        <item x="9074"/>
        <item x="7968"/>
        <item x="10847"/>
        <item x="18579"/>
        <item x="12082"/>
        <item x="3122"/>
        <item x="17137"/>
        <item x="3015"/>
        <item x="2241"/>
        <item x="18315"/>
        <item x="12566"/>
        <item x="1855"/>
        <item x="9226"/>
        <item x="17422"/>
        <item x="2856"/>
        <item x="5218"/>
        <item x="13710"/>
        <item x="15463"/>
        <item x="1998"/>
        <item x="14080"/>
        <item x="9455"/>
        <item x="12264"/>
        <item x="15138"/>
        <item x="5128"/>
        <item x="12288"/>
        <item x="10393"/>
        <item x="18390"/>
        <item x="3776"/>
        <item x="11456"/>
        <item x="961"/>
        <item x="8290"/>
        <item x="5087"/>
        <item x="13161"/>
        <item x="17541"/>
        <item x="14143"/>
        <item x="7432"/>
        <item x="2552"/>
        <item x="11281"/>
        <item x="7168"/>
        <item x="15050"/>
        <item x="17390"/>
        <item x="3790"/>
        <item x="17705"/>
        <item x="15783"/>
        <item x="5897"/>
        <item x="2833"/>
        <item x="12834"/>
        <item x="11689"/>
        <item x="1008"/>
        <item x="4064"/>
        <item x="4823"/>
        <item x="15664"/>
        <item x="7786"/>
        <item x="8546"/>
        <item x="15074"/>
        <item x="4814"/>
        <item x="2463"/>
        <item x="1914"/>
        <item x="7714"/>
        <item x="7298"/>
        <item x="2910"/>
        <item x="18319"/>
        <item x="14426"/>
        <item x="2496"/>
        <item x="12590"/>
        <item x="11058"/>
        <item x="4342"/>
        <item x="15775"/>
        <item x="7216"/>
        <item x="7280"/>
        <item x="232"/>
        <item x="8751"/>
        <item x="10200"/>
        <item x="11481"/>
        <item x="1641"/>
        <item x="13872"/>
        <item x="11864"/>
        <item x="4990"/>
        <item x="17056"/>
        <item x="13431"/>
        <item x="4873"/>
        <item x="8278"/>
        <item x="5815"/>
        <item x="8230"/>
        <item x="7666"/>
        <item x="17487"/>
        <item x="3522"/>
        <item x="17712"/>
        <item x="776"/>
        <item x="11919"/>
        <item x="2378"/>
        <item x="3464"/>
        <item x="6994"/>
        <item x="8992"/>
        <item x="17288"/>
        <item x="2966"/>
        <item x="2746"/>
        <item x="16319"/>
        <item x="5182"/>
        <item x="14047"/>
        <item x="4942"/>
        <item x="9694"/>
        <item x="14079"/>
        <item x="18435"/>
        <item x="2446"/>
        <item x="18718"/>
        <item x="4198"/>
        <item x="8094"/>
        <item x="16215"/>
        <item x="14302"/>
        <item x="5098"/>
        <item x="10310"/>
        <item x="13082"/>
        <item x="12089"/>
        <item x="4239"/>
        <item x="4663"/>
        <item x="11442"/>
        <item x="17112"/>
        <item x="12487"/>
        <item x="9158"/>
        <item x="13551"/>
        <item x="8846"/>
        <item x="3753"/>
        <item x="4030"/>
        <item x="17760"/>
        <item x="2226"/>
        <item x="5970"/>
        <item x="18676"/>
        <item x="5689"/>
        <item x="7449"/>
        <item x="9241"/>
        <item x="9385"/>
        <item x="9544"/>
        <item x="8703"/>
        <item x="12194"/>
        <item x="3687"/>
        <item x="12102"/>
        <item x="14394"/>
        <item x="94"/>
        <item x="71"/>
        <item x="13114"/>
        <item x="16537"/>
        <item x="3174"/>
        <item x="18650"/>
        <item x="1320"/>
        <item x="16671"/>
        <item x="1959"/>
        <item x="5966"/>
        <item x="11214"/>
        <item x="5271"/>
        <item x="11783"/>
        <item x="4688"/>
        <item x="1593"/>
        <item x="11223"/>
        <item x="9230"/>
        <item x="12040"/>
        <item x="18644"/>
        <item x="6094"/>
        <item x="9632"/>
        <item x="12295"/>
        <item x="8431"/>
        <item x="17677"/>
        <item x="4178"/>
        <item x="10967"/>
        <item x="11537"/>
        <item x="9938"/>
        <item x="745"/>
        <item x="9519"/>
        <item x="10462"/>
        <item x="18518"/>
        <item x="1506"/>
        <item x="15650"/>
        <item x="4152"/>
        <item x="2082"/>
        <item x="18550"/>
        <item x="3118"/>
        <item x="16165"/>
        <item x="16168"/>
        <item x="14110"/>
        <item x="12568"/>
        <item x="7919"/>
        <item x="9559"/>
        <item x="12758"/>
        <item x="13142"/>
        <item x="4487"/>
        <item x="599"/>
        <item x="15615"/>
        <item x="6615"/>
        <item x="8990"/>
        <item x="1406"/>
        <item x="17265"/>
        <item x="7943"/>
        <item x="10722"/>
        <item x="6062"/>
        <item x="2254"/>
        <item x="14337"/>
        <item x="7874"/>
        <item x="5160"/>
        <item x="8890"/>
        <item x="18619"/>
        <item x="2872"/>
        <item x="1938"/>
        <item x="7134"/>
        <item x="3746"/>
        <item x="11040"/>
        <item x="18216"/>
        <item x="7430"/>
        <item x="9191"/>
        <item x="17809"/>
        <item x="9918"/>
        <item x="14770"/>
        <item x="575"/>
        <item x="17169"/>
        <item x="8953"/>
        <item x="16193"/>
        <item x="15878"/>
        <item x="13455"/>
        <item x="12096"/>
        <item x="17665"/>
        <item x="11976"/>
        <item x="11512"/>
        <item x="14178"/>
        <item x="4078"/>
        <item x="15015"/>
        <item x="4672"/>
        <item x="6776"/>
        <item x="11104"/>
        <item x="7102"/>
        <item x="6990"/>
        <item x="11842"/>
        <item x="5622"/>
        <item x="9288"/>
        <item x="14223"/>
        <item x="17697"/>
        <item x="12442"/>
        <item x="9248"/>
        <item x="1928"/>
        <item x="5376"/>
        <item x="7927"/>
        <item x="1575"/>
        <item x="13016"/>
        <item x="4234"/>
        <item x="8000"/>
        <item x="6305"/>
        <item x="14135"/>
        <item x="9912"/>
        <item x="18148"/>
        <item x="13894"/>
        <item x="17681"/>
        <item x="5767"/>
        <item x="11049"/>
        <item x="13921"/>
        <item x="4391"/>
        <item x="4591"/>
        <item x="2543"/>
        <item x="13601"/>
        <item x="3510"/>
        <item x="3049"/>
        <item x="7890"/>
        <item x="360"/>
        <item x="10802"/>
        <item x="8047"/>
        <item x="11016"/>
        <item x="15241"/>
        <item x="2303"/>
        <item x="1128"/>
        <item x="12415"/>
        <item x="12913"/>
        <item x="17769"/>
        <item x="9490"/>
        <item x="10536"/>
        <item x="2839"/>
        <item x="17032"/>
        <item x="4305"/>
        <item x="14562"/>
        <item x="15426"/>
        <item x="12761"/>
        <item x="10976"/>
        <item x="16639"/>
        <item x="17454"/>
        <item x="5074"/>
        <item x="15026"/>
        <item x="16745"/>
        <item x="11302"/>
        <item x="2032"/>
        <item x="4784"/>
        <item x="15570"/>
        <item x="12222"/>
        <item x="14791"/>
        <item x="18532"/>
        <item x="12463"/>
        <item x="16057"/>
        <item x="8063"/>
        <item x="17970"/>
        <item x="3598"/>
        <item x="5874"/>
        <item x="9274"/>
        <item x="4658"/>
        <item x="10049"/>
        <item x="13080"/>
        <item x="14551"/>
        <item x="16421"/>
        <item x="10321"/>
        <item x="18362"/>
        <item x="17272"/>
        <item x="13434"/>
        <item x="13289"/>
        <item x="1455"/>
        <item x="17893"/>
        <item x="8786"/>
        <item x="18020"/>
        <item x="13799"/>
        <item x="15296"/>
        <item x="17141"/>
        <item x="150"/>
        <item x="18126"/>
        <item x="17281"/>
        <item x="302"/>
        <item x="6976"/>
        <item x="13088"/>
        <item x="1570"/>
        <item x="2080"/>
        <item x="14095"/>
        <item x="4718"/>
        <item x="1808"/>
        <item x="14465"/>
        <item x="17831"/>
        <item x="6318"/>
        <item x="7854"/>
        <item x="737"/>
        <item x="4210"/>
        <item x="2121"/>
        <item x="9488"/>
        <item x="16784"/>
        <item x="4944"/>
        <item x="13690"/>
        <item x="11231"/>
        <item x="6808"/>
        <item x="8545"/>
        <item x="4262"/>
        <item x="8582"/>
        <item x="128"/>
        <item x="1241"/>
        <item x="12966"/>
        <item x="11760"/>
        <item x="13575"/>
        <item x="13593"/>
        <item x="15231"/>
        <item x="17382"/>
        <item x="6967"/>
        <item x="1922"/>
        <item x="8849"/>
        <item x="16471"/>
        <item x="13097"/>
        <item x="9018"/>
        <item x="9959"/>
        <item x="7601"/>
        <item x="14593"/>
        <item x="10774"/>
        <item x="17575"/>
        <item x="16159"/>
        <item x="17565"/>
        <item x="3986"/>
        <item x="11319"/>
        <item x="3114"/>
        <item x="5064"/>
        <item x="18616"/>
        <item x="7318"/>
        <item x="9809"/>
        <item x="2095"/>
        <item x="4481"/>
        <item x="482"/>
        <item x="17021"/>
        <item x="1682"/>
        <item x="14958"/>
        <item x="7234"/>
        <item x="1102"/>
        <item x="3134"/>
        <item x="10914"/>
        <item x="3425"/>
        <item x="8033"/>
        <item x="7366"/>
        <item x="15432"/>
        <item x="2815"/>
        <item x="17406"/>
        <item x="15511"/>
        <item x="14823"/>
        <item x="280"/>
        <item x="13337"/>
        <item x="1738"/>
        <item x="12136"/>
        <item x="10584"/>
        <item x="2006"/>
        <item x="17449"/>
        <item x="15744"/>
        <item x="15136"/>
        <item x="1953"/>
        <item x="13878"/>
        <item x="4200"/>
        <item x="3834"/>
        <item x="2679"/>
        <item x="9634"/>
        <item x="15446"/>
        <item x="2406"/>
        <item x="16911"/>
        <item x="13439"/>
        <item x="8878"/>
        <item x="5374"/>
        <item x="258"/>
        <item x="6910"/>
        <item x="830"/>
        <item x="16941"/>
        <item x="15081"/>
        <item x="2952"/>
        <item x="1494"/>
        <item x="15066"/>
        <item x="7359"/>
        <item x="17353"/>
        <item x="2270"/>
        <item x="18138"/>
        <item x="15024"/>
        <item x="5585"/>
        <item x="3065"/>
        <item x="18003"/>
        <item x="2921"/>
        <item x="3286"/>
        <item x="3214"/>
        <item x="14192"/>
        <item x="1151"/>
        <item x="15210"/>
        <item x="1673"/>
        <item x="17704"/>
        <item x="18374"/>
        <item x="12567"/>
        <item x="15911"/>
        <item x="17986"/>
        <item x="8224"/>
        <item x="13936"/>
        <item x="8590"/>
        <item x="14281"/>
        <item x="12007"/>
        <item x="3791"/>
        <item x="4670"/>
        <item x="16641"/>
        <item x="18615"/>
        <item x="2015"/>
        <item x="16838"/>
        <item x="14582"/>
        <item x="10942"/>
        <item x="14678"/>
        <item x="18418"/>
        <item x="16877"/>
        <item x="13390"/>
        <item x="9703"/>
        <item x="15951"/>
        <item x="14217"/>
        <item x="254"/>
        <item x="7729"/>
        <item x="14808"/>
        <item x="15425"/>
        <item x="5266"/>
        <item x="8263"/>
        <item x="13711"/>
        <item x="11158"/>
        <item x="8658"/>
        <item x="18304"/>
        <item x="18264"/>
        <item x="17542"/>
        <item x="5191"/>
        <item x="6150"/>
        <item x="17649"/>
        <item x="7999"/>
        <item x="16974"/>
        <item x="98"/>
        <item x="3730"/>
        <item x="4815"/>
        <item x="7897"/>
        <item x="2214"/>
        <item x="13217"/>
        <item x="12698"/>
        <item x="2911"/>
        <item x="11794"/>
        <item x="18470"/>
        <item x="17919"/>
        <item x="4015"/>
        <item x="8154"/>
        <item x="14279"/>
        <item x="1273"/>
        <item x="18339"/>
        <item x="2265"/>
        <item x="376"/>
        <item x="16497"/>
        <item x="2130"/>
        <item x="6800"/>
        <item x="18300"/>
        <item x="10961"/>
        <item x="10223"/>
        <item x="8706"/>
        <item x="1999"/>
        <item x="12848"/>
        <item x="9416"/>
        <item x="12943"/>
        <item x="2728"/>
        <item x="13450"/>
        <item x="248"/>
        <item x="8279"/>
        <item x="5646"/>
        <item x="10952"/>
        <item x="16581"/>
        <item x="2984"/>
        <item x="17173"/>
        <item x="14408"/>
        <item x="8578"/>
        <item x="12950"/>
        <item x="7138"/>
        <item x="142"/>
        <item x="4824"/>
        <item x="15376"/>
        <item x="10678"/>
        <item x="18356"/>
        <item x="15854"/>
        <item x="6719"/>
        <item x="104"/>
        <item x="1134"/>
        <item x="17749"/>
        <item x="1910"/>
        <item x="8010"/>
        <item x="6670"/>
        <item x="12818"/>
        <item x="753"/>
        <item x="5024"/>
        <item x="7482"/>
        <item x="10304"/>
        <item x="11070"/>
        <item x="5430"/>
        <item x="2942"/>
        <item x="16207"/>
        <item x="10928"/>
        <item x="2967"/>
        <item x="18151"/>
        <item x="13793"/>
        <item x="1167"/>
        <item x="4943"/>
        <item x="17103"/>
        <item x="17757"/>
        <item x="3993"/>
        <item x="5183"/>
        <item x="1089"/>
        <item x="11398"/>
        <item x="12591"/>
        <item x="10398"/>
        <item x="6624"/>
        <item x="6593"/>
        <item x="16248"/>
        <item x="16894"/>
        <item x="3175"/>
        <item x="3062"/>
        <item x="9618"/>
        <item x="463"/>
        <item x="16504"/>
        <item x="761"/>
        <item x="18496"/>
        <item x="3217"/>
        <item x="13585"/>
        <item x="18018"/>
        <item x="95"/>
        <item x="8255"/>
        <item x="4298"/>
        <item x="9526"/>
        <item x="2320"/>
        <item x="2447"/>
        <item x="9159"/>
        <item x="3737"/>
        <item x="11474"/>
        <item x="4050"/>
        <item x="4343"/>
        <item x="2290"/>
        <item x="14064"/>
        <item x="10897"/>
        <item x="11154"/>
        <item x="2546"/>
        <item x="11096"/>
        <item x="6673"/>
        <item x="9927"/>
        <item x="8577"/>
        <item x="15727"/>
        <item x="5694"/>
        <item x="10842"/>
        <item x="10194"/>
        <item x="10311"/>
        <item x="17375"/>
        <item x="14049"/>
        <item x="1622"/>
        <item x="624"/>
        <item x="5967"/>
        <item x="823"/>
        <item x="14926"/>
        <item x="14096"/>
        <item x="8570"/>
        <item x="3678"/>
        <item x="10121"/>
        <item x="8586"/>
        <item x="15002"/>
        <item x="14393"/>
        <item x="15097"/>
        <item x="13408"/>
        <item x="9594"/>
        <item x="2050"/>
        <item x="2640"/>
        <item x="8008"/>
        <item x="1712"/>
        <item x="11714"/>
        <item x="8095"/>
        <item x="11346"/>
        <item x="14472"/>
        <item x="12800"/>
        <item x="1814"/>
        <item x="13830"/>
        <item x="8758"/>
        <item x="16551"/>
        <item x="3158"/>
        <item x="14303"/>
        <item x="17177"/>
        <item x="7738"/>
        <item x="8776"/>
        <item x="14894"/>
        <item x="194"/>
        <item x="7377"/>
        <item x="2193"/>
        <item x="18344"/>
        <item x="14522"/>
        <item x="4994"/>
        <item x="8991"/>
        <item x="3534"/>
        <item x="6426"/>
        <item x="2289"/>
        <item x="6095"/>
        <item x="16166"/>
        <item x="6473"/>
        <item x="1056"/>
        <item x="7538"/>
        <item x="3417"/>
        <item x="16815"/>
        <item x="18188"/>
        <item x="4806"/>
        <item x="6606"/>
        <item x="8970"/>
        <item x="13143"/>
        <item x="14440"/>
        <item x="7296"/>
        <item x="8370"/>
        <item x="12185"/>
        <item x="6818"/>
        <item x="1361"/>
        <item x="3511"/>
        <item x="2410"/>
        <item x="3705"/>
        <item x="9231"/>
        <item x="17511"/>
        <item x="15238"/>
        <item x="4079"/>
        <item x="13744"/>
        <item x="5362"/>
        <item x="6369"/>
        <item x="3119"/>
        <item x="15512"/>
        <item x="11303"/>
        <item x="5386"/>
        <item x="4248"/>
        <item x="7086"/>
        <item x="8847"/>
        <item x="14546"/>
        <item x="7662"/>
        <item x="720"/>
        <item x="4158"/>
        <item x="4031"/>
        <item x="16560"/>
        <item x="16309"/>
        <item x="13378"/>
        <item x="2886"/>
        <item x="1558"/>
        <item x="15937"/>
        <item x="2025"/>
        <item x="5921"/>
        <item x="10463"/>
        <item x="7408"/>
        <item x="12759"/>
        <item x="9562"/>
        <item x="10545"/>
        <item x="1664"/>
        <item x="296"/>
        <item x="7186"/>
        <item x="3896"/>
        <item x="11994"/>
        <item x="4586"/>
        <item x="8231"/>
        <item x="6870"/>
        <item x="6098"/>
        <item x="3592"/>
        <item x="9784"/>
        <item x="5080"/>
        <item x="17727"/>
        <item x="12686"/>
        <item x="17767"/>
        <item x="15879"/>
        <item x="7431"/>
        <item x="8442"/>
        <item x="7855"/>
        <item x="14906"/>
        <item x="13912"/>
        <item x="1505"/>
        <item x="16297"/>
        <item x="10720"/>
        <item x="6063"/>
        <item x="10574"/>
        <item x="16663"/>
        <item x="17685"/>
        <item x="6569"/>
        <item x="4969"/>
        <item x="13841"/>
        <item x="4199"/>
        <item x="5623"/>
        <item x="13402"/>
        <item x="9695"/>
        <item x="12104"/>
        <item x="12906"/>
        <item x="12370"/>
        <item x="9894"/>
        <item x="4719"/>
        <item x="17617"/>
        <item x="15384"/>
        <item x="6769"/>
        <item x="3266"/>
        <item x="3599"/>
        <item x="7266"/>
        <item x="4946"/>
        <item x="11297"/>
        <item x="6784"/>
        <item x="4746"/>
        <item x="3472"/>
        <item x="2766"/>
        <item x="6184"/>
        <item x="11650"/>
        <item x="7784"/>
        <item x="6319"/>
        <item x="18578"/>
        <item x="7054"/>
        <item x="4263"/>
        <item x="16153"/>
        <item x="14074"/>
        <item x="3010"/>
        <item x="11866"/>
        <item x="7850"/>
        <item x="18574"/>
        <item x="4991"/>
        <item x="10430"/>
        <item x="15281"/>
        <item x="13210"/>
        <item x="11215"/>
        <item x="6896"/>
        <item x="6161"/>
        <item x="17678"/>
        <item x="2585"/>
        <item x="10058"/>
        <item x="8426"/>
        <item x="7008"/>
        <item x="18638"/>
        <item x="14502"/>
        <item x="1304"/>
        <item x="4736"/>
        <item x="9554"/>
        <item x="7056"/>
        <item x="12967"/>
        <item x="1407"/>
        <item x="122"/>
        <item x="8710"/>
        <item x="16135"/>
        <item x="15832"/>
        <item x="1718"/>
        <item x="7103"/>
        <item x="198"/>
        <item x="5873"/>
        <item x="9136"/>
        <item x="4840"/>
        <item x="3135"/>
        <item x="10614"/>
        <item x="13817"/>
        <item x="9665"/>
        <item x="12456"/>
        <item x="11438"/>
        <item x="9919"/>
        <item x="10142"/>
        <item x="1457"/>
        <item x="13904"/>
        <item x="12103"/>
        <item x="11938"/>
        <item x="151"/>
        <item x="846"/>
        <item x="4006"/>
        <item x="14038"/>
        <item x="14959"/>
        <item x="14938"/>
        <item x="8222"/>
        <item x="14594"/>
        <item x="8248"/>
        <item x="12992"/>
        <item x="17566"/>
        <item x="11440"/>
        <item x="17022"/>
        <item x="13734"/>
        <item x="9666"/>
        <item x="1334"/>
        <item x="14438"/>
        <item x="480"/>
        <item x="17725"/>
        <item x="11566"/>
        <item x="16543"/>
        <item x="11848"/>
        <item x="2255"/>
        <item x="7705"/>
        <item x="17904"/>
        <item x="2216"/>
        <item x="14665"/>
        <item x="15314"/>
        <item x="12458"/>
        <item x="8113"/>
        <item x="18143"/>
        <item x="16625"/>
        <item x="5818"/>
        <item x="7950"/>
        <item x="3326"/>
        <item x="10024"/>
        <item x="17735"/>
        <item x="502"/>
        <item x="9642"/>
        <item x="1382"/>
        <item x="15886"/>
        <item x="6911"/>
        <item x="5806"/>
        <item x="17709"/>
        <item x="10706"/>
        <item x="7330"/>
        <item x="3382"/>
        <item x="13879"/>
        <item x="12223"/>
        <item x="3648"/>
        <item x="14111"/>
        <item x="2990"/>
        <item x="11433"/>
        <item x="1066"/>
        <item x="17127"/>
        <item x="7894"/>
        <item x="7569"/>
        <item x="16869"/>
        <item x="12665"/>
        <item x="6991"/>
        <item x="11009"/>
        <item x="15674"/>
        <item x="8369"/>
        <item x="4080"/>
        <item x="10946"/>
        <item x="10766"/>
        <item x="10314"/>
        <item x="15409"/>
        <item x="7135"/>
        <item x="13391"/>
        <item x="7802"/>
        <item x="12066"/>
        <item x="14718"/>
        <item x="7319"/>
        <item x="5782"/>
        <item x="12142"/>
        <item x="7410"/>
        <item x="1521"/>
        <item x="18731"/>
        <item x="12354"/>
        <item x="12032"/>
        <item x="7678"/>
        <item x="4154"/>
        <item x="17101"/>
        <item x="10698"/>
        <item x="16529"/>
        <item x="18087"/>
        <item x="1918"/>
        <item x="1495"/>
        <item x="5590"/>
        <item x="2210"/>
        <item x="8666"/>
        <item x="17057"/>
        <item x="8583"/>
        <item x="3578"/>
        <item x="2215"/>
        <item x="1064"/>
        <item x="17943"/>
        <item x="13895"/>
        <item x="14583"/>
        <item x="16582"/>
        <item x="2809"/>
        <item x="7094"/>
        <item x="2007"/>
        <item x="12410"/>
        <item x="2434"/>
        <item x="4290"/>
        <item x="1841"/>
        <item x="18102"/>
        <item x="5310"/>
        <item x="13134"/>
        <item x="705"/>
        <item x="16942"/>
        <item x="18732"/>
        <item x="15981"/>
        <item x="2992"/>
        <item x="4910"/>
        <item x="1201"/>
        <item x="10337"/>
        <item x="345"/>
        <item x="13960"/>
        <item x="16169"/>
        <item x="11234"/>
        <item x="200"/>
        <item x="11159"/>
        <item x="262"/>
        <item x="440"/>
        <item x="5513"/>
        <item x="17142"/>
        <item x="18022"/>
        <item x="3265"/>
        <item x="6242"/>
        <item x="4041"/>
        <item x="8591"/>
        <item x="1911"/>
        <item x="13152"/>
        <item x="5647"/>
        <item x="14952"/>
        <item x="6862"/>
        <item x="12945"/>
        <item x="2943"/>
        <item x="10958"/>
        <item x="4122"/>
        <item x="4288"/>
        <item x="1689"/>
        <item x="7402"/>
        <item x="7242"/>
        <item x="16967"/>
        <item x="7265"/>
        <item x="2072"/>
        <item x="1010"/>
        <item x="17894"/>
        <item x="8137"/>
        <item x="16422"/>
        <item x="2926"/>
        <item x="3215"/>
        <item x="14353"/>
        <item x="5752"/>
        <item x="17758"/>
        <item x="4728"/>
        <item x="4671"/>
        <item x="831"/>
        <item x="7872"/>
        <item x="5431"/>
        <item x="10422"/>
        <item x="13856"/>
        <item x="2026"/>
        <item x="13286"/>
        <item x="11784"/>
        <item x="17279"/>
        <item x="4377"/>
        <item x="11071"/>
        <item x="16897"/>
        <item x="11342"/>
        <item x="15608"/>
        <item x="10399"/>
        <item x="12272"/>
        <item x="15855"/>
        <item x="3362"/>
        <item x="3906"/>
        <item x="16184"/>
        <item x="9696"/>
        <item x="6671"/>
        <item x="2734"/>
        <item x="4202"/>
        <item x="7048"/>
        <item x="303"/>
        <item x="3609"/>
        <item x="64"/>
        <item x="11809"/>
        <item x="9310"/>
        <item x="8879"/>
        <item x="1135"/>
        <item x="14912"/>
        <item x="14826"/>
        <item x="18451"/>
        <item x="17041"/>
        <item x="11454"/>
        <item x="2569"/>
        <item x="78"/>
        <item x="16878"/>
        <item x="10401"/>
        <item x="17745"/>
        <item x="14129"/>
        <item x="9042"/>
        <item x="14679"/>
        <item x="1758"/>
        <item x="6578"/>
        <item x="9382"/>
        <item x="143"/>
        <item x="16237"/>
        <item x="18383"/>
        <item x="10943"/>
        <item x="9474"/>
        <item x="10230"/>
        <item x="14305"/>
        <item x="3190"/>
        <item x="1754"/>
        <item x="12864"/>
        <item x="10775"/>
        <item x="12409"/>
        <item x="14864"/>
        <item x="7367"/>
        <item x="10874"/>
        <item x="1806"/>
        <item x="2407"/>
        <item x="4993"/>
        <item x="15170"/>
        <item x="9002"/>
        <item x="16079"/>
        <item x="12951"/>
        <item x="10822"/>
        <item x="5375"/>
        <item x="4553"/>
        <item x="7113"/>
        <item x="12606"/>
        <item x="9470"/>
        <item x="6905"/>
        <item x="11857"/>
        <item x="2000"/>
        <item x="15162"/>
        <item x="4938"/>
        <item x="12286"/>
        <item x="15802"/>
        <item x="12646"/>
        <item x="11046"/>
        <item x="5282"/>
        <item x="16465"/>
        <item x="6464"/>
        <item x="13280"/>
        <item x="4654"/>
        <item x="15447"/>
        <item x="14622"/>
        <item x="6450"/>
        <item x="13952"/>
        <item x="3800"/>
        <item x="18726"/>
        <item x="17417"/>
        <item x="1103"/>
        <item x="4666"/>
        <item x="17750"/>
        <item x="6590"/>
        <item x="3287"/>
        <item x="10679"/>
        <item x="8089"/>
        <item x="6361"/>
        <item x="2649"/>
        <item x="16797"/>
        <item x="17296"/>
        <item x="16657"/>
        <item x="18231"/>
        <item x="2776"/>
        <item x="13831"/>
        <item x="15082"/>
        <item x="10848"/>
        <item x="16861"/>
        <item x="12241"/>
        <item x="9402"/>
        <item x="2271"/>
        <item x="9686"/>
        <item x="14666"/>
        <item x="14584"/>
        <item x="7440"/>
        <item x="6802"/>
        <item x="9422"/>
        <item x="9802"/>
        <item x="6824"/>
        <item x="8016"/>
        <item x="14895"/>
        <item x="11399"/>
        <item x="13746"/>
        <item x="14105"/>
        <item x="18038"/>
        <item x="10882"/>
        <item x="10520"/>
        <item x="3679"/>
        <item x="14417"/>
        <item x="12482"/>
        <item x="7087"/>
        <item x="5394"/>
        <item x="3734"/>
        <item x="8294"/>
        <item x="10122"/>
        <item x="6151"/>
        <item x="15326"/>
        <item x="12441"/>
        <item x="7641"/>
        <item x="15073"/>
        <item x="16056"/>
        <item x="5713"/>
        <item x="4009"/>
        <item x="7384"/>
        <item x="8246"/>
        <item x="3063"/>
        <item x="10894"/>
        <item x="16345"/>
        <item x="754"/>
        <item x="14586"/>
        <item x="526"/>
        <item x="15218"/>
        <item x="15118"/>
        <item x="17215"/>
        <item x="17568"/>
        <item x="12985"/>
        <item x="10497"/>
        <item x="9305"/>
        <item x="7544"/>
        <item x="3922"/>
        <item x="17889"/>
        <item x="666"/>
        <item x="255"/>
        <item x="7952"/>
        <item x="17303"/>
        <item x="16621"/>
        <item x="11769"/>
        <item x="6338"/>
        <item x="6871"/>
        <item x="3858"/>
        <item x="2318"/>
        <item x="3142"/>
        <item x="14608"/>
        <item x="3622"/>
        <item x="3842"/>
        <item x="4807"/>
        <item x="6250"/>
        <item x="670"/>
        <item x="1623"/>
        <item x="7834"/>
        <item x="3097"/>
        <item x="6974"/>
        <item x="3448"/>
        <item x="17174"/>
        <item x="4306"/>
        <item x="6657"/>
        <item x="5137"/>
        <item x="7238"/>
        <item x="15042"/>
        <item x="13334"/>
        <item x="7070"/>
        <item x="15648"/>
        <item x="13386"/>
        <item x="2887"/>
        <item x="6648"/>
        <item x="5878"/>
        <item x="9058"/>
        <item x="1530"/>
        <item x="686"/>
        <item x="681"/>
        <item x="3546"/>
        <item x="16103"/>
        <item x="4542"/>
        <item x="16431"/>
        <item x="9649"/>
        <item x="9128"/>
        <item x="18406"/>
        <item x="17847"/>
        <item x="5686"/>
        <item x="5490"/>
        <item x="1032"/>
        <item x="12850"/>
        <item x="1815"/>
        <item x="3642"/>
        <item x="5320"/>
        <item x="2392"/>
        <item x="8090"/>
        <item x="832"/>
        <item x="8759"/>
        <item x="17793"/>
        <item x="1352"/>
        <item x="1978"/>
        <item x="16693"/>
        <item x="5624"/>
        <item x="3248"/>
        <item x="13926"/>
        <item x="3440"/>
        <item x="2906"/>
        <item x="6393"/>
        <item x="282"/>
        <item x="2982"/>
        <item x="13944"/>
        <item x="6414"/>
        <item x="7838"/>
        <item x="4159"/>
        <item x="8098"/>
        <item x="17369"/>
        <item x="11072"/>
        <item x="2610"/>
        <item x="15257"/>
        <item x="6310"/>
        <item x="18472"/>
        <item x="5480"/>
        <item x="9449"/>
        <item x="12496"/>
        <item x="7616"/>
        <item x="5976"/>
        <item x="1719"/>
        <item x="8497"/>
        <item x="13882"/>
        <item x="6217"/>
        <item x="16310"/>
        <item x="7857"/>
        <item x="15034"/>
        <item x="8344"/>
        <item x="5434"/>
        <item x="4074"/>
        <item x="6130"/>
        <item x="5928"/>
        <item x="15110"/>
        <item x="15594"/>
        <item x="546"/>
        <item x="4170"/>
        <item x="7433"/>
        <item x="6607"/>
        <item x="10088"/>
        <item x="7248"/>
        <item x="9096"/>
        <item x="7930"/>
        <item x="7278"/>
        <item x="5042"/>
        <item x="14474"/>
        <item x="13846"/>
        <item x="766"/>
        <item x="17439"/>
        <item x="970"/>
        <item x="6265"/>
        <item x="16495"/>
        <item x="18011"/>
        <item x="16541"/>
        <item x="10431"/>
        <item x="5278"/>
        <item x="1670"/>
        <item x="3535"/>
        <item x="9025"/>
        <item x="914"/>
        <item x="17253"/>
        <item x="10575"/>
        <item x="3504"/>
        <item x="1104"/>
        <item x="9527"/>
        <item x="12257"/>
        <item x="13126"/>
        <item x="11678"/>
        <item x="1170"/>
        <item x="16005"/>
        <item x="9264"/>
        <item x="7098"/>
        <item x="9625"/>
        <item x="5504"/>
        <item x="2182"/>
        <item x="5695"/>
        <item x="847"/>
        <item x="1866"/>
        <item x="7951"/>
        <item x="14914"/>
        <item x="17153"/>
        <item x="3016"/>
        <item x="5346"/>
        <item x="8984"/>
        <item x="8662"/>
        <item x="14439"/>
        <item x="9530"/>
        <item x="7663"/>
        <item x="12904"/>
        <item x="12841"/>
        <item x="14921"/>
        <item x="10481"/>
        <item x="16743"/>
        <item x="5178"/>
        <item x="3383"/>
        <item x="11074"/>
        <item x="9362"/>
        <item x="11567"/>
        <item x="3982"/>
        <item x="16799"/>
        <item x="7969"/>
        <item x="10776"/>
        <item x="18708"/>
        <item x="14848"/>
        <item x="1398"/>
        <item x="14719"/>
        <item x="2662"/>
        <item x="17049"/>
        <item x="1314"/>
        <item x="14927"/>
        <item x="7262"/>
        <item x="3777"/>
        <item x="1559"/>
        <item x="8121"/>
        <item x="12064"/>
        <item x="10008"/>
        <item x="9114"/>
        <item x="5807"/>
        <item x="4134"/>
        <item x="12112"/>
        <item x="18458"/>
        <item x="12024"/>
        <item x="11274"/>
        <item x="199"/>
        <item x="12289"/>
        <item x="13394"/>
        <item x="7169"/>
        <item x="12265"/>
        <item x="9895"/>
        <item x="5591"/>
        <item x="10832"/>
        <item x="4911"/>
        <item x="13352"/>
        <item x="10274"/>
        <item x="12687"/>
        <item x="10446"/>
        <item x="3150"/>
        <item x="10143"/>
        <item x="15390"/>
        <item x="7526"/>
        <item x="9216"/>
        <item x="10201"/>
        <item x="3327"/>
        <item x="233"/>
        <item x="12522"/>
        <item x="7055"/>
        <item x="1009"/>
        <item x="4007"/>
        <item x="777"/>
        <item x="8223"/>
        <item x="14070"/>
        <item x="3159"/>
        <item x="10696"/>
        <item x="4974"/>
        <item x="14158"/>
        <item x="10454"/>
        <item x="18271"/>
        <item x="10042"/>
        <item x="1322"/>
        <item x="7095"/>
        <item x="6070"/>
        <item x="6394"/>
        <item x="7217"/>
        <item x="17775"/>
        <item x="16216"/>
        <item x="15239"/>
        <item x="12824"/>
        <item x="8513"/>
        <item x="5783"/>
        <item x="5129"/>
        <item x="17686"/>
        <item x="17095"/>
        <item x="6168"/>
        <item x="18347"/>
        <item x="742"/>
        <item x="8630"/>
        <item x="4680"/>
        <item x="12182"/>
        <item x="4689"/>
        <item x="13222"/>
        <item x="11609"/>
        <item x="66"/>
        <item x="13826"/>
        <item x="15438"/>
        <item x="5482"/>
        <item x="9849"/>
        <item x="12920"/>
        <item x="13992"/>
        <item x="4153"/>
        <item x="6214"/>
        <item x="11457"/>
        <item x="18232"/>
        <item x="2352"/>
        <item x="12896"/>
        <item x="11832"/>
        <item x="5296"/>
        <item x="3314"/>
        <item x="10767"/>
        <item x="8993"/>
        <item x="7218"/>
        <item x="14184"/>
        <item x="2991"/>
        <item x="11439"/>
        <item x="14503"/>
        <item x="1838"/>
        <item x="8330"/>
        <item x="17710"/>
        <item x="10592"/>
        <item x="11865"/>
        <item x="7679"/>
        <item x="2497"/>
        <item x="944"/>
        <item x="11889"/>
        <item x="11977"/>
        <item x="16449"/>
        <item x="12938"/>
        <item x="15887"/>
        <item x="7744"/>
        <item x="14234"/>
        <item x="458"/>
        <item x="8206"/>
        <item x="8418"/>
        <item x="14154"/>
        <item x="5200"/>
        <item x="6038"/>
        <item x="12680"/>
        <item x="13762"/>
        <item x="6040"/>
        <item x="3178"/>
        <item x="18030"/>
        <item x="13376"/>
        <item x="11910"/>
        <item x="8694"/>
        <item x="8978"/>
        <item x="10959"/>
        <item x="8240"/>
        <item x="11343"/>
        <item x="9545"/>
        <item x="18524"/>
        <item x="18464"/>
        <item x="6992"/>
        <item x="4470"/>
        <item x="15665"/>
        <item x="14039"/>
        <item x="3536"/>
        <item x="2767"/>
        <item x="9383"/>
        <item x="3238"/>
        <item x="3502"/>
        <item x="11666"/>
        <item x="6777"/>
        <item x="8711"/>
        <item x="2857"/>
        <item x="1544"/>
        <item x="3120"/>
        <item x="614"/>
        <item x="14150"/>
        <item x="18490"/>
        <item x="2720"/>
        <item x="16320"/>
        <item x="5311"/>
        <item x="10231"/>
        <item x="14081"/>
        <item x="4065"/>
        <item x="11017"/>
        <item x="14930"/>
        <item x="1383"/>
        <item x="10615"/>
        <item x="1058"/>
        <item x="7895"/>
        <item x="1335"/>
        <item x="17797"/>
        <item x="79"/>
        <item x="18076"/>
        <item x="9728"/>
        <item x="14138"/>
        <item x="1786"/>
        <item x="3490"/>
        <item x="5758"/>
        <item x="13838"/>
        <item x="6152"/>
        <item x="18183"/>
        <item x="18526"/>
        <item x="6982"/>
        <item x="3066"/>
        <item x="18106"/>
        <item x="4655"/>
        <item x="2553"/>
        <item x="7790"/>
        <item x="9888"/>
        <item x="1321"/>
        <item x="13287"/>
        <item x="2726"/>
        <item x="9633"/>
        <item x="6934"/>
        <item x="12097"/>
        <item x="7610"/>
        <item x="16775"/>
        <item x="11354"/>
        <item x="17615"/>
        <item x="12416"/>
        <item x="16727"/>
        <item x="11240"/>
        <item x="14288"/>
        <item x="17726"/>
        <item x="11114"/>
        <item x="12041"/>
        <item x="12816"/>
        <item x="2328"/>
        <item x="8001"/>
        <item x="15840"/>
        <item x="13873"/>
        <item x="13490"/>
        <item x="10110"/>
        <item x="4408"/>
        <item x="8342"/>
        <item x="17221"/>
        <item x="263"/>
        <item x="16517"/>
        <item x="16870"/>
        <item x="5682"/>
        <item x="3296"/>
        <item x="18398"/>
        <item x="7281"/>
        <item x="12126"/>
        <item x="11047"/>
        <item x="3186"/>
        <item x="6928"/>
        <item x="16717"/>
        <item x="13735"/>
        <item x="10823"/>
        <item x="10977"/>
        <item x="8536"/>
        <item x="6942"/>
        <item x="266"/>
        <item x="17102"/>
        <item x="10423"/>
        <item x="112"/>
        <item x="17987"/>
        <item x="1470"/>
        <item x="12374"/>
        <item x="1129"/>
        <item x="1919"/>
        <item x="18503"/>
        <item x="9249"/>
        <item x="14454"/>
        <item x="7618"/>
        <item x="8816"/>
        <item x="18194"/>
        <item x="14702"/>
        <item x="10838"/>
        <item x="503"/>
        <item x="14368"/>
        <item x="13218"/>
        <item x="3465"/>
        <item x="7026"/>
        <item x="10895"/>
        <item x="9590"/>
        <item x="176"/>
        <item x="2033"/>
        <item x="1962"/>
        <item x="17047"/>
        <item x="10800"/>
        <item x="12216"/>
        <item x="226"/>
        <item x="11574"/>
        <item x="13602"/>
        <item x="4760"/>
        <item x="12090"/>
        <item x="2927"/>
        <item x="4256"/>
        <item x="17488"/>
        <item x="3582"/>
        <item x="13017"/>
        <item x="13842"/>
        <item x="1762"/>
        <item x="15474"/>
        <item x="9913"/>
        <item x="14306"/>
        <item x="17832"/>
        <item x="1807"/>
        <item x="8752"/>
        <item x="6591"/>
        <item x="8270"/>
        <item x="10640"/>
        <item x="16472"/>
        <item x="17576"/>
        <item x="9289"/>
        <item x="13462"/>
        <item x="15534"/>
        <item x="11513"/>
        <item x="4286"/>
        <item x="590"/>
        <item x="18147"/>
        <item x="13642"/>
        <item x="12647"/>
        <item x="10534"/>
        <item x="8670"/>
        <item x="12569"/>
        <item x="12143"/>
        <item x="4606"/>
        <item x="5065"/>
        <item x="11704"/>
        <item x="6962"/>
        <item x="9423"/>
        <item x="13135"/>
        <item x="15327"/>
        <item x="16622"/>
        <item x="15858"/>
        <item x="2502"/>
        <item x="7370"/>
        <item x="17960"/>
        <item x="11041"/>
        <item x="5342"/>
        <item x="11370"/>
        <item x="3224"/>
        <item x="14928"/>
        <item x="9538"/>
        <item x="8295"/>
        <item x="11488"/>
        <item x="14088"/>
        <item x="7354"/>
        <item x="16672"/>
        <item x="13272"/>
        <item x="8802"/>
        <item x="7178"/>
        <item x="10585"/>
        <item x="3310"/>
        <item x="9311"/>
        <item x="16694"/>
        <item x="922"/>
        <item x="15119"/>
        <item x="17871"/>
        <item x="608"/>
        <item x="18723"/>
        <item x="14434"/>
        <item x="7239"/>
        <item x="2904"/>
        <item x="9786"/>
        <item x="17365"/>
        <item x="14022"/>
        <item x="18480"/>
        <item x="6598"/>
        <item x="13010"/>
        <item x="6016"/>
        <item x="2735"/>
        <item x="16862"/>
        <item x="5550"/>
        <item x="15982"/>
        <item x="11761"/>
        <item x="6863"/>
        <item x="6977"/>
        <item x="16415"/>
        <item x="129"/>
        <item x="11258"/>
        <item x="13089"/>
        <item x="8152"/>
        <item x="16175"/>
        <item x="3664"/>
        <item x="18710"/>
        <item x="7992"/>
        <item x="14350"/>
        <item x="12584"/>
        <item x="12466"/>
        <item x="6240"/>
        <item x="2998"/>
        <item x="5648"/>
        <item x="1152"/>
        <item x="2654"/>
        <item x="16761"/>
        <item x="13720"/>
        <item x="9714"/>
        <item x="4785"/>
        <item x="15366"/>
        <item x="13414"/>
        <item x="2873"/>
        <item x="11455"/>
        <item x="15025"/>
        <item x="16991"/>
        <item x="6434"/>
        <item x="16640"/>
        <item x="1929"/>
        <item x="7279"/>
        <item x="1759"/>
        <item x="6022"/>
        <item x="14878"/>
        <item x="15454"/>
        <item x="18218"/>
        <item x="527"/>
        <item x="7839"/>
        <item x="10904"/>
        <item x="50"/>
        <item x="2742"/>
        <item x="15433"/>
        <item x="10834"/>
        <item x="9504"/>
        <item x="4673"/>
        <item x="361"/>
        <item x="4201"/>
        <item x="878"/>
        <item x="15137"/>
        <item x="5161"/>
        <item x="560"/>
        <item x="17817"/>
        <item x="13562"/>
        <item x="3462"/>
        <item x="4842"/>
        <item x="7106"/>
        <item x="14432"/>
        <item x="6809"/>
        <item x="8886"/>
        <item x="8414"/>
        <item x="6878"/>
        <item x="9471"/>
        <item x="18111"/>
        <item x="9414"/>
        <item x="7590"/>
        <item x="394"/>
        <item x="11144"/>
        <item x="5377"/>
        <item x="1030"/>
        <item x="5826"/>
        <item x="4406"/>
        <item x="4318"/>
        <item x="5518"/>
        <item x="7658"/>
        <item x="13800"/>
        <item x="10537"/>
        <item x="5382"/>
        <item x="782"/>
        <item x="3191"/>
        <item x="606"/>
        <item x="17968"/>
        <item x="17633"/>
        <item x="16238"/>
        <item x="16329"/>
        <item x="12287"/>
        <item x="6898"/>
        <item x="17966"/>
        <item x="10144"/>
        <item x="16615"/>
        <item x="12607"/>
        <item x="7514"/>
        <item x="16006"/>
        <item x="16160"/>
        <item x="7584"/>
        <item x="18322"/>
        <item x="13122"/>
        <item x="9054"/>
        <item x="11406"/>
        <item x="974"/>
        <item x="13178"/>
        <item x="80"/>
        <item x="6114"/>
        <item x="687"/>
        <item x="16798"/>
        <item x="168"/>
        <item x="8830"/>
        <item x="7960"/>
        <item x="11105"/>
        <item x="249"/>
        <item x="5922"/>
        <item x="9758"/>
        <item x="6311"/>
        <item x="14623"/>
        <item x="7632"/>
        <item x="14458"/>
        <item x="5687"/>
        <item x="11662"/>
        <item x="1040"/>
        <item x="14544"/>
        <item x="3202"/>
        <item x="9234"/>
        <item x="2663"/>
        <item x="9417"/>
        <item x="12137"/>
        <item x="18487"/>
        <item x="6952"/>
        <item x="15742"/>
        <item x="952"/>
        <item x="1590"/>
        <item x="11792"/>
        <item x="7158"/>
        <item x="166"/>
        <item x="13937"/>
        <item x="10118"/>
        <item x="14934"/>
        <item x="18062"/>
        <item x="17791"/>
        <item x="18131"/>
        <item x="710"/>
        <item x="3386"/>
        <item x="16157"/>
        <item x="10582"/>
        <item x="18184"/>
        <item x="478"/>
        <item x="12538"/>
        <item x="15111"/>
        <item x="13081"/>
        <item x="8392"/>
        <item x="1202"/>
        <item x="10002"/>
        <item x="14530"/>
        <item x="2983"/>
        <item x="7392"/>
        <item x="10447"/>
        <item x="12866"/>
        <item x="16143"/>
        <item x="14832"/>
        <item x="2729"/>
        <item x="12382"/>
        <item x="17349"/>
        <item x="15391"/>
        <item x="17687"/>
        <item x="6801"/>
        <item x="7720"/>
        <item x="11679"/>
        <item x="9687"/>
        <item x="8914"/>
        <item x="7550"/>
        <item x="15297"/>
        <item x="6975"/>
        <item x="1618"/>
        <item x="7230"/>
        <item x="9010"/>
        <item x="3151"/>
        <item x="16263"/>
        <item x="5730"/>
        <item x="13927"/>
        <item x="16773"/>
        <item x="281"/>
        <item x="16912"/>
        <item x="4136"/>
        <item x="17023"/>
        <item x="2081"/>
        <item x="15414"/>
        <item x="5830"/>
        <item x="10305"/>
        <item x="15272"/>
        <item x="377"/>
        <item x="14090"/>
        <item x="6415"/>
        <item x="767"/>
        <item x="15134"/>
        <item x="4825"/>
        <item x="5570"/>
        <item x="12880"/>
        <item x="17437"/>
        <item x="2018"/>
        <item x="6730"/>
        <item x="1802"/>
        <item x="6432"/>
        <item x="9489"/>
        <item x="17254"/>
        <item x="10814"/>
        <item x="3808"/>
        <item x="8840"/>
        <item x="18491"/>
        <item x="2183"/>
        <item x="18678"/>
        <item x="15258"/>
        <item x="3706"/>
        <item x="3735"/>
        <item x="3623"/>
        <item x="4446"/>
        <item x="17920"/>
        <item x="7527"/>
        <item x="11394"/>
        <item x="12602"/>
        <item x="4135"/>
        <item x="15222"/>
        <item x="8064"/>
        <item x="12814"/>
        <item x="6071"/>
        <item x="3254"/>
        <item x="4438"/>
        <item x="2790"/>
        <item x="13166"/>
        <item x="46"/>
        <item x="5879"/>
        <item x="4945"/>
        <item x="15962"/>
        <item x="1809"/>
        <item x="5279"/>
        <item x="13847"/>
        <item x="10352"/>
        <item x="18019"/>
        <item x="12072"/>
        <item x="402"/>
        <item x="14065"/>
        <item x="16609"/>
        <item x="16509"/>
        <item x="5558"/>
        <item x="15232"/>
        <item x="8247"/>
        <item x="9946"/>
        <item x="11248"/>
        <item x="6560"/>
        <item x="1344"/>
        <item x="15377"/>
        <item x="7263"/>
        <item x="1399"/>
        <item x="2321"/>
        <item x="3518"/>
        <item x="9502"/>
        <item x="743"/>
        <item x="3394"/>
        <item x="7071"/>
        <item x="18706"/>
        <item x="1608"/>
        <item x="13335"/>
        <item x="2953"/>
        <item x="5354"/>
        <item x="14798"/>
        <item x="8482"/>
        <item x="9850"/>
        <item x="17917"/>
        <item x="5025"/>
        <item x="12790"/>
        <item x="3143"/>
        <item x="15890"/>
        <item x="671"/>
        <item x="1438"/>
        <item x="14206"/>
        <item x="2319"/>
        <item x="6128"/>
        <item x="7128"/>
        <item x="12782"/>
        <item x="8225"/>
        <item x="13664"/>
        <item x="4471"/>
        <item x="6039"/>
        <item x="12738"/>
        <item x="3414"/>
        <item x="16817"/>
        <item x="10258"/>
        <item x="1174"/>
        <item x="4538"/>
        <item x="3983"/>
        <item x="7706"/>
        <item x="1713"/>
        <item x="14409"/>
        <item x="14210"/>
        <item x="2641"/>
        <item x="2534"/>
        <item x="16791"/>
        <item x="12849"/>
        <item x="6215"/>
        <item x="17104"/>
        <item x="9878"/>
        <item x="11026"/>
        <item x="7522"/>
        <item x="8352"/>
        <item x="734"/>
        <item x="6112"/>
        <item x="6634"/>
        <item x="13464"/>
        <item x="18280"/>
        <item x="10168"/>
        <item x="4543"/>
        <item x="1944"/>
        <item x="15745"/>
        <item x="11486"/>
        <item x="12366"/>
        <item x="14786"/>
        <item x="1218"/>
        <item x="6702"/>
        <item x="4686"/>
        <item x="8806"/>
        <item x="17798"/>
        <item x="4975"/>
        <item x="1671"/>
        <item x="18631"/>
        <item x="5858"/>
        <item x="3239"/>
        <item x="4144"/>
        <item x="2262"/>
        <item x="12678"/>
        <item x="8280"/>
        <item x="105"/>
        <item x="17119"/>
        <item x="10714"/>
        <item x="17197"/>
        <item x="14193"/>
        <item x="14159"/>
        <item x="11014"/>
        <item x="2512"/>
        <item x="16527"/>
        <item x="13090"/>
        <item x="6584"/>
        <item x="8034"/>
        <item x="12722"/>
        <item x="7736"/>
        <item x="17545"/>
        <item x="4208"/>
        <item x="3784"/>
        <item x="2727"/>
        <item x="16933"/>
        <item x="4502"/>
        <item x="6935"/>
        <item x="16129"/>
        <item x="470"/>
        <item x="4366"/>
        <item x="5650"/>
        <item x="13127"/>
        <item x="4249"/>
        <item x="15439"/>
        <item x="5930"/>
        <item x="14809"/>
        <item x="3344"/>
        <item x="10953"/>
        <item x="8674"/>
        <item x="11126"/>
        <item x="13770"/>
        <item x="18159"/>
        <item x="18040"/>
        <item x="8704"/>
        <item x="6192"/>
        <item x="12726"/>
        <item x="3593"/>
        <item x="16542"/>
        <item x="9424"/>
        <item x="9785"/>
        <item x="14448"/>
        <item x="14071"/>
        <item x="10929"/>
        <item x="5264"/>
        <item x="2010"/>
        <item x="8663"/>
        <item x="13839"/>
        <item x="15566"/>
        <item x="6880"/>
        <item x="10238"/>
        <item x="6272"/>
        <item x="9591"/>
        <item x="14473"/>
        <item x="18164"/>
        <item x="802"/>
        <item x="15400"/>
        <item x="17861"/>
        <item x="17376"/>
        <item x="4222"/>
        <item x="3976"/>
        <item x="9582"/>
        <item x="18359"/>
        <item x="5344"/>
        <item x="7409"/>
        <item x="14097"/>
        <item x="2985"/>
        <item x="1714"/>
        <item x="10312"/>
        <item x="6306"/>
        <item x="14310"/>
        <item x="1662"/>
        <item x="721"/>
        <item x="16552"/>
        <item x="8024"/>
        <item x="18210"/>
        <item x="11320"/>
        <item x="12754"/>
        <item x="9680"/>
        <item x="6785"/>
        <item x="14151"/>
        <item x="9720"/>
        <item x="16447"/>
        <item x="10302"/>
        <item x="6134"/>
        <item x="13522"/>
        <item x="17493"/>
        <item x="13606"/>
        <item x="10080"/>
        <item x="1390"/>
        <item x="8271"/>
        <item x="9112"/>
        <item x="12770"/>
        <item x="2594"/>
        <item x="6185"/>
        <item x="18380"/>
        <item x="12498"/>
        <item x="16208"/>
        <item x="14224"/>
        <item x="10522"/>
        <item x="18096"/>
        <item x="14162"/>
        <item x="16664"/>
        <item x="2400"/>
        <item x="6625"/>
        <item x="13192"/>
        <item x="12127"/>
        <item x="17613"/>
        <item x="3194"/>
        <item x="18314"/>
        <item x="8616"/>
        <item x="1642"/>
        <item x="7928"/>
        <item x="4790"/>
        <item x="10455"/>
        <item x="15833"/>
        <item x="3810"/>
        <item x="3874"/>
        <item x="7350"/>
        <item x="9298"/>
        <item x="17341"/>
        <item x="10535"/>
        <item x="11097"/>
        <item x="8343"/>
        <item x="16655"/>
        <item x="5776"/>
        <item x="9138"/>
        <item x="2774"/>
        <item x="110"/>
        <item x="8438"/>
        <item x="13223"/>
        <item x="14703"/>
        <item x="16225"/>
        <item x="18682"/>
        <item x="17728"/>
        <item x="7297"/>
        <item x="9864"/>
        <item x="12546"/>
        <item x="15535"/>
        <item x="8030"/>
        <item x="15018"/>
        <item x="1496"/>
        <item x="17257"/>
        <item x="6640"/>
        <item x="6983"/>
        <item x="7770"/>
        <item x="5216"/>
        <item x="3583"/>
        <item x="13745"/>
        <item x="12128"/>
        <item x="9762"/>
        <item x="18430"/>
        <item x="5410"/>
        <item x="5081"/>
        <item x="5759"/>
        <item x="17869"/>
        <item x="7009"/>
        <item x="2999"/>
        <item x="14642"/>
        <item x="5422"/>
        <item x="2968"/>
        <item x="8631"/>
        <item x="12183"/>
        <item x="5710"/>
        <item x="16381"/>
        <item x="7791"/>
        <item x="13736"/>
        <item x="1839"/>
        <item x="11514"/>
        <item x="8671"/>
        <item x="12801"/>
        <item x="7226"/>
        <item x="7057"/>
        <item x="5626"/>
        <item x="8695"/>
        <item x="16518"/>
        <item x="18384"/>
        <item x="11408"/>
        <item x="17768"/>
        <item x="11575"/>
        <item x="3278"/>
        <item x="4454"/>
        <item x="11776"/>
        <item x="2672"/>
        <item x="1305"/>
        <item x="5926"/>
        <item x="3897"/>
        <item x="16544"/>
        <item x="13409"/>
        <item x="14008"/>
        <item x="11502"/>
        <item x="16943"/>
        <item x="3760"/>
        <item x="18239"/>
        <item x="13913"/>
        <item x="18402"/>
        <item x="10560"/>
        <item x="5256"/>
        <item x="12302"/>
        <item x="15985"/>
        <item x="18668"/>
        <item x="14441"/>
        <item x="4287"/>
        <item x="15234"/>
        <item x="17512"/>
        <item x="17519"/>
        <item x="8624"/>
        <item x="15456"/>
        <item x="13806"/>
        <item x="3570"/>
        <item x="625"/>
        <item x="16453"/>
        <item x="15114"/>
        <item x="1648"/>
        <item x="8207"/>
        <item x="297"/>
        <item x="14680"/>
        <item x="15758"/>
        <item x="879"/>
        <item x="13463"/>
        <item x="18291"/>
        <item x="16511"/>
        <item x="7210"/>
        <item x="783"/>
        <item x="12542"/>
        <item x="8777"/>
        <item x="11810"/>
        <item x="850"/>
        <item x="17941"/>
        <item x="1057"/>
        <item x="615"/>
        <item x="14023"/>
        <item x="10858"/>
        <item x="3503"/>
        <item x="5343"/>
        <item x="11840"/>
        <item x="12105"/>
        <item x="4424"/>
        <item x="6570"/>
        <item x="15784"/>
        <item x="11849"/>
        <item x="7818"/>
        <item x="1526"/>
        <item x="4418"/>
        <item x="9568"/>
        <item x="9144"/>
        <item x="5302"/>
        <item x="11441"/>
        <item x="15367"/>
        <item x="11911"/>
        <item x="13502"/>
        <item x="13320"/>
        <item x="4622"/>
        <item x="17845"/>
        <item x="13504"/>
        <item x="7630"/>
        <item x="16701"/>
        <item x="2358"/>
        <item x="12702"/>
        <item x="8009"/>
        <item x="13374"/>
        <item x="10839"/>
        <item x="7591"/>
        <item x="16718"/>
        <item x="2217"/>
        <item x="14351"/>
        <item x="8160"/>
        <item x="9880"/>
        <item x="662"/>
        <item x="13905"/>
        <item x="16213"/>
        <item x="11360"/>
        <item x="15513"/>
        <item x="8415"/>
        <item x="3473"/>
        <item x="6943"/>
        <item x="3680"/>
        <item x="16816"/>
        <item x="3638"/>
        <item x="18482"/>
        <item x="6406"/>
        <item x="17983"/>
        <item x="5552"/>
        <item x="1120"/>
        <item x="12198"/>
        <item x="9137"/>
        <item x="18618"/>
        <item x="17222"/>
        <item x="12457"/>
        <item x="5551"/>
        <item x="17301"/>
        <item x="18195"/>
        <item x="2655"/>
        <item x="13153"/>
        <item x="12033"/>
        <item x="15743"/>
        <item x="12375"/>
        <item x="14990"/>
        <item x="9360"/>
        <item x="7902"/>
        <item x="8249"/>
        <item x="16645"/>
        <item x="824"/>
        <item x="15856"/>
        <item x="3649"/>
        <item x="10632"/>
        <item x="16968"/>
        <item x="15385"/>
        <item x="18042"/>
        <item x="4737"/>
        <item x="13857"/>
        <item x="10721"/>
        <item x="16158"/>
        <item x="14486"/>
        <item x="10025"/>
        <item x="15600"/>
        <item x="4326"/>
        <item x="10111"/>
        <item x="13262"/>
        <item x="11663"/>
        <item x="8831"/>
        <item x="1665"/>
        <item x="17911"/>
        <item x="5230"/>
        <item x="2503"/>
        <item x="12472"/>
        <item x="5214"/>
        <item x="14334"/>
        <item x="11304"/>
        <item x="13056"/>
        <item x="479"/>
        <item x="6048"/>
        <item x="2993"/>
        <item x="2934"/>
        <item x="6840"/>
        <item x="1471"/>
        <item x="10102"/>
        <item x="1280"/>
        <item x="591"/>
        <item x="16351"/>
        <item x="15415"/>
        <item x="15976"/>
        <item x="10368"/>
        <item x="9055"/>
        <item x="16136"/>
        <item x="14879"/>
        <item x="15455"/>
        <item x="4607"/>
        <item x="10160"/>
        <item x="7785"/>
        <item x="14886"/>
        <item x="18514"/>
        <item x="2272"/>
        <item x="11278"/>
        <item x="8887"/>
        <item x="4319"/>
        <item x="13424"/>
        <item x="14455"/>
        <item x="17128"/>
        <item x="441"/>
        <item x="167"/>
        <item x="368"/>
        <item x="4407"/>
        <item x="576"/>
        <item x="4430"/>
        <item x="18531"/>
        <item x="4841"/>
        <item x="16751"/>
        <item x="15016"/>
        <item x="2073"/>
        <item x="6208"/>
        <item x="14976"/>
        <item x="6879"/>
        <item x="9296"/>
        <item x="3568"/>
        <item x="2296"/>
        <item x="17366"/>
        <item x="18051"/>
        <item x="12993"/>
        <item x="10406"/>
        <item x="12815"/>
        <item x="6"/>
        <item x="6897"/>
        <item x="15688"/>
        <item x="11407"/>
        <item x="12598"/>
        <item x="8664"/>
        <item x="16597"/>
        <item x="14328"/>
        <item x="5519"/>
        <item x="5800"/>
        <item x="16245"/>
        <item x="1566"/>
        <item x="14935"/>
        <item x="7873"/>
        <item x="13318"/>
        <item x="17736"/>
        <item x="38"/>
        <item x="3390"/>
        <item x="7159"/>
        <item x="8118"/>
        <item x="5670"/>
        <item x="5070"/>
        <item x="18502"/>
        <item x="4729"/>
        <item x="3366"/>
        <item x="17383"/>
        <item x="3311"/>
        <item x="3710"/>
        <item x="5600"/>
        <item x="4439"/>
        <item x="4062"/>
        <item x="9759"/>
        <item x="4976"/>
        <item x="6494"/>
        <item x="6256"/>
        <item x="2791"/>
        <item x="15862"/>
        <item x="10119"/>
        <item x="13608"/>
        <item x="6023"/>
        <item x="6599"/>
        <item x="3958"/>
        <item x="14913"/>
        <item x="16989"/>
        <item x="4278"/>
        <item x="16119"/>
        <item x="5574"/>
        <item x="9920"/>
        <item x="9697"/>
        <item x="15135"/>
        <item x="15654"/>
        <item x="13094"/>
        <item x="7670"/>
        <item x="18067"/>
        <item x="15609"/>
        <item x="607"/>
        <item x="13415"/>
        <item x="1920"/>
        <item x="15278"/>
        <item x="10630"/>
        <item x="2743"/>
        <item x="14270"/>
        <item x="11094"/>
        <item x="118"/>
        <item x="1392"/>
        <item x="13182"/>
        <item x="1031"/>
        <item x="65"/>
        <item x="12448"/>
        <item x="2408"/>
        <item x="12865"/>
        <item x="14799"/>
        <item x="9503"/>
        <item x="711"/>
        <item x="481"/>
        <item x="9830"/>
        <item x="16151"/>
        <item x="13281"/>
        <item x="2152"/>
        <item x="17350"/>
        <item x="3519"/>
        <item x="10006"/>
        <item x="3463"/>
        <item x="13961"/>
        <item x="6422"/>
        <item x="8726"/>
        <item x="6424"/>
        <item x="13000"/>
        <item x="18214"/>
        <item x="12383"/>
        <item x="3126"/>
        <item x="12176"/>
        <item x="10815"/>
        <item x="18326"/>
        <item x="16080"/>
        <item x="5559"/>
        <item x="47"/>
        <item x="5304"/>
        <item x="4289"/>
        <item x="8054"/>
        <item x="4447"/>
        <item x="11785"/>
        <item x="4081"/>
        <item x="5120"/>
        <item x="12273"/>
        <item x="8510"/>
        <item x="17413"/>
        <item x="1591"/>
        <item x="7654"/>
        <item x="13953"/>
        <item x="7385"/>
        <item x="8017"/>
        <item x="5383"/>
        <item x="4648"/>
        <item x="992"/>
        <item x="14696"/>
        <item x="975"/>
        <item x="18515"/>
        <item x="9415"/>
        <item x="8286"/>
        <item x="1065"/>
        <item x="9583"/>
        <item x="16173"/>
        <item x="1175"/>
        <item x="1048"/>
        <item x="13518"/>
        <item x="10521"/>
        <item x="9262"/>
        <item x="13534"/>
        <item x="8686"/>
        <item x="3415"/>
        <item x="12783"/>
        <item x="11174"/>
        <item x="10158"/>
        <item x="1926"/>
        <item x="12367"/>
        <item x="17438"/>
        <item x="14953"/>
        <item x="11487"/>
        <item x="4896"/>
        <item x="14865"/>
        <item x="6166"/>
        <item x="10583"/>
        <item x="2263"/>
        <item x="14496"/>
        <item x="17198"/>
        <item x="14585"/>
        <item x="7231"/>
        <item x="3110"/>
        <item x="2758"/>
        <item x="206"/>
        <item x="2190"/>
        <item x="201"/>
        <item x="12200"/>
        <item x="18294"/>
        <item x="9879"/>
        <item x="18094"/>
        <item x="7551"/>
        <item x="1014"/>
        <item x="12638"/>
        <item x="11112"/>
        <item x="5625"/>
        <item x="7049"/>
        <item x="1792"/>
        <item x="1486"/>
        <item x="7545"/>
        <item x="17918"/>
        <item x="15294"/>
        <item x="1680"/>
        <item x="5494"/>
        <item x="13607"/>
        <item x="5750"/>
        <item x="6703"/>
        <item x="13768"/>
        <item x="11015"/>
        <item x="17280"/>
        <item x="5753"/>
        <item x="8672"/>
        <item x="17848"/>
        <item x="16909"/>
        <item x="3255"/>
        <item x="15649"/>
        <item x="12888"/>
        <item x="3801"/>
        <item x="12791"/>
        <item x="1424"/>
        <item x="1439"/>
        <item x="4503"/>
        <item x="5831"/>
        <item x="10849"/>
        <item x="12206"/>
        <item x="17216"/>
        <item x="4687"/>
        <item x="8328"/>
        <item x="11974"/>
        <item x="13167"/>
        <item x="8872"/>
        <item x="833"/>
        <item x="18411"/>
        <item x="7944"/>
        <item x="14984"/>
        <item x="5352"/>
        <item x="1192"/>
        <item x="16774"/>
        <item x="13654"/>
        <item x="3966"/>
        <item x="5321"/>
        <item x="17199"/>
        <item x="3486"/>
        <item x="111"/>
        <item x="9129"/>
        <item x="2001"/>
        <item x="2535"/>
        <item x="8985"/>
        <item x="5711"/>
        <item x="2510"/>
        <item x="14480"/>
        <item x="15223"/>
        <item x="12497"/>
        <item x="7441"/>
        <item x="13704"/>
        <item x="6576"/>
        <item x="9710"/>
        <item x="13670"/>
        <item x="286"/>
        <item x="1024"/>
        <item x="17335"/>
        <item x="13728"/>
        <item x="14311"/>
        <item x="3249"/>
        <item x="6465"/>
        <item x="13190"/>
        <item x="4223"/>
        <item x="2422"/>
        <item x="398"/>
        <item x="1391"/>
        <item x="16510"/>
        <item x="11846"/>
        <item x="14992"/>
        <item x="5505"/>
        <item x="7566"/>
        <item x="10040"/>
        <item x="2777"/>
        <item x="3505"/>
        <item x="7302"/>
        <item x="6912"/>
        <item x="13256"/>
        <item x="15958"/>
        <item x="15759"/>
        <item x="735"/>
        <item x="15710"/>
        <item x="6825"/>
        <item x="7953"/>
        <item x="17846"/>
        <item x="10504"/>
        <item x="8807"/>
        <item x="894"/>
        <item x="3449"/>
        <item x="12113"/>
        <item x="2630"/>
        <item x="15246"/>
        <item x="496"/>
        <item x="8974"/>
        <item x="8345"/>
        <item x="471"/>
        <item x="16744"/>
        <item x="16141"/>
        <item x="1752"/>
        <item x="13014"/>
        <item x="9638"/>
        <item x="16999"/>
        <item x="12727"/>
        <item x="4280"/>
        <item x="16133"/>
        <item x="14207"/>
        <item x="18602"/>
        <item x="10438"/>
        <item x="13375"/>
        <item x="17962"/>
        <item x="4560"/>
        <item x="3870"/>
        <item x="5902"/>
        <item x="10777"/>
        <item x="17942"/>
        <item x="4367"/>
        <item x="16432"/>
        <item x="14609"/>
        <item x="11073"/>
        <item x="11127"/>
        <item x="4798"/>
        <item x="13945"/>
        <item x="10270"/>
        <item x="12679"/>
        <item x="6649"/>
        <item x="9097"/>
        <item x="2390"/>
        <item x="10239"/>
        <item x="1328"/>
        <item x="10833"/>
        <item x="17631"/>
        <item x="1118"/>
        <item x="16800"/>
        <item x="4791"/>
        <item x="4862"/>
        <item x="11648"/>
        <item x="3639"/>
        <item x="10089"/>
        <item x="17440"/>
        <item x="11744"/>
        <item x="4455"/>
        <item x="16934"/>
        <item x="5977"/>
        <item x="18254"/>
        <item x="16382"/>
        <item x="14816"/>
        <item x="10912"/>
        <item x="5481"/>
        <item x="6169"/>
        <item x="120"/>
        <item x="12025"/>
        <item x="10062"/>
        <item x="16214"/>
        <item x="12543"/>
        <item x="6736"/>
        <item x="14374"/>
        <item x="1105"/>
        <item x="1663"/>
        <item x="2622"/>
        <item x="11038"/>
        <item x="2393"/>
        <item x="8454"/>
        <item x="4623"/>
        <item x="17494"/>
        <item x="3441"/>
        <item x="13112"/>
        <item x="5303"/>
        <item x="9430"/>
        <item x="5927"/>
        <item x="1033"/>
        <item x="5166"/>
        <item x="4536"/>
        <item x="17614"/>
        <item x="10622"/>
        <item x="14782"/>
        <item x="15567"/>
        <item x="11328"/>
        <item x="6407"/>
        <item x="14670"/>
        <item x="17862"/>
        <item x="17870"/>
        <item x="102"/>
        <item x="1016"/>
        <item x="16454"/>
        <item x="5423"/>
        <item x="6358"/>
        <item x="12905"/>
        <item x="18486"/>
        <item x="11206"/>
        <item x="4870"/>
        <item x="5297"/>
        <item x="2888"/>
        <item x="2846"/>
        <item x="2544"/>
        <item x="9272"/>
        <item x="15606"/>
        <item x="17304"/>
        <item x="1230"/>
        <item x="4681"/>
        <item x="14849"/>
        <item x="9265"/>
        <item x="7617"/>
        <item x="16479"/>
        <item x="2030"/>
        <item x="663"/>
        <item x="1222"/>
        <item x="2359"/>
        <item x="14000"/>
        <item x="12230"/>
        <item x="16104"/>
        <item x="3017"/>
        <item x="12897"/>
        <item x="8056"/>
        <item x="3590"/>
        <item x="13630"/>
        <item x="12681"/>
        <item x="10009"/>
        <item x="16493"/>
        <item x="12703"/>
        <item x="18647"/>
        <item x="534"/>
        <item x="2230"/>
        <item x="1353"/>
        <item x="14335"/>
        <item x="12199"/>
        <item x="5014"/>
        <item x="1527"/>
        <item x="3279"/>
        <item x="10303"/>
        <item x="16375"/>
        <item x="17599"/>
        <item x="18083"/>
        <item x="14614"/>
        <item x="15526"/>
        <item x="2126"/>
        <item x="8912"/>
        <item x="1062"/>
        <item x="10407"/>
        <item x="1774"/>
        <item x="6135"/>
        <item x="13503"/>
        <item x="6206"/>
        <item x="11503"/>
        <item x="7016"/>
        <item x="11734"/>
        <item x="5929"/>
        <item x="11392"/>
        <item x="12158"/>
        <item x="17302"/>
        <item x="16885"/>
        <item x="17885"/>
        <item x="6814"/>
        <item x="4327"/>
        <item x="9280"/>
        <item x="13263"/>
        <item x="14256"/>
        <item x="13582"/>
        <item x="5528"/>
        <item x="5215"/>
        <item x="16405"/>
        <item x="7351"/>
        <item x="9217"/>
        <item x="790"/>
        <item x="13118"/>
        <item x="17776"/>
        <item x="12934"/>
        <item x="15863"/>
        <item x="18567"/>
        <item x="5671"/>
        <item x="11279"/>
        <item x="17342"/>
        <item x="2353"/>
        <item x="7249"/>
        <item x="8439"/>
        <item x="14648"/>
        <item x="16702"/>
        <item x="945"/>
        <item x="8119"/>
        <item x="12817"/>
        <item x="14320"/>
        <item x="2775"/>
        <item x="17616"/>
        <item x="16496"/>
        <item x="16469"/>
        <item x="10631"/>
        <item x="8031"/>
        <item x="12936"/>
        <item x="17191"/>
        <item x="3654"/>
        <item x="12134"/>
        <item x="4270"/>
        <item x="6384"/>
        <item x="13183"/>
        <item x="15279"/>
        <item x="366"/>
        <item x="18587"/>
        <item x="15630"/>
        <item x="17839"/>
        <item x="17096"/>
        <item x="12065"/>
        <item x="16246"/>
        <item x="1552"/>
        <item x="910"/>
        <item x="15655"/>
        <item x="9032"/>
        <item x="9598"/>
        <item x="13632"/>
        <item x="12696"/>
        <item x="6734"/>
        <item x="10854"/>
        <item x="11952"/>
        <item x="12150"/>
        <item x="16637"/>
        <item x="13807"/>
        <item x="2590"/>
        <item x="12902"/>
        <item x="16029"/>
        <item x="10990"/>
        <item x="4920"/>
        <item x="4257"/>
        <item x="4046"/>
        <item x="12303"/>
        <item x="18230"/>
        <item x="16669"/>
        <item x="18031"/>
        <item x="18462"/>
        <item x="10103"/>
        <item x="11095"/>
        <item x="14369"/>
        <item x="39"/>
        <item x="15846"/>
        <item x="3121"/>
        <item x="14991"/>
        <item x="7745"/>
        <item x="12328"/>
        <item x="8727"/>
        <item x="18222"/>
        <item x="16997"/>
        <item x="177"/>
        <item x="8598"/>
        <item x="10920"/>
        <item x="2086"/>
        <item x="6929"/>
        <item x="11833"/>
        <item x="9022"/>
        <item x="10697"/>
        <item x="2935"/>
        <item x="12894"/>
        <item x="15968"/>
        <item x="15830"/>
        <item x="17373"/>
        <item x="5201"/>
        <item x="7631"/>
        <item x="13353"/>
        <item x="12217"/>
        <item x="9998"/>
        <item x="14238"/>
        <item x="17175"/>
        <item x="3728"/>
        <item x="3176"/>
        <item x="8638"/>
        <item x="4279"/>
        <item x="11062"/>
        <item x="3391"/>
        <item x="16646"/>
        <item x="3111"/>
        <item x="11998"/>
        <item x="11254"/>
        <item x="7903"/>
        <item x="15841"/>
        <item x="5071"/>
        <item x="10526"/>
        <item x="5231"/>
        <item x="15640"/>
        <item x="12921"/>
        <item x="17455"/>
        <item x="214"/>
        <item x="10566"/>
        <item x="10232"/>
        <item x="11800"/>
        <item x="1054"/>
        <item x="12599"/>
        <item x="16485"/>
        <item x="113"/>
        <item x="6510"/>
        <item x="2918"/>
        <item x="6423"/>
        <item x="8360"/>
        <item x="17237"/>
        <item x="646"/>
        <item x="17879"/>
        <item x="9246"/>
        <item x="8753"/>
        <item x="3456"/>
        <item x="2286"/>
        <item x="18658"/>
        <item x="2191"/>
        <item x="1545"/>
        <item x="3959"/>
        <item x="6041"/>
        <item x="12417"/>
        <item x="12825"/>
        <item x="1567"/>
        <item x="3225"/>
        <item x="13095"/>
        <item x="528"/>
        <item x="2721"/>
        <item x="17159"/>
        <item x="2144"/>
        <item x="3297"/>
        <item x="17414"/>
        <item x="4094"/>
        <item x="9729"/>
        <item x="5910"/>
        <item x="9889"/>
        <item x="6017"/>
        <item x="2206"/>
        <item x="18498"/>
        <item x="17048"/>
        <item x="15672"/>
        <item x="2598"/>
        <item x="4761"/>
        <item x="17872"/>
        <item x="1198"/>
        <item x="7"/>
        <item x="3537"/>
        <item x="14185"/>
        <item x="6993"/>
        <item x="14887"/>
        <item x="11241"/>
        <item x="6153"/>
        <item x="14758"/>
        <item x="4952"/>
        <item x="7304"/>
        <item x="17950"/>
        <item x="334"/>
        <item x="8817"/>
        <item x="17207"/>
        <item x="3576"/>
        <item x="1006"/>
        <item x="14054"/>
        <item x="13377"/>
        <item x="6782"/>
        <item x="8537"/>
        <item x="14728"/>
        <item x="4063"/>
        <item x="18426"/>
        <item x="16598"/>
        <item x="3967"/>
        <item x="14487"/>
        <item x="15192"/>
        <item x="13993"/>
        <item x="3230"/>
        <item x="840"/>
        <item x="10593"/>
        <item x="15966"/>
        <item x="3848"/>
        <item x="16311"/>
        <item x="13655"/>
        <item x="11534"/>
        <item x="10801"/>
        <item x="7288"/>
        <item x="7184"/>
        <item x="9336"/>
        <item x="16255"/>
        <item x="12510"/>
        <item x="13696"/>
        <item x="7671"/>
        <item x="16557"/>
        <item x="9592"/>
        <item x="16910"/>
        <item x="10984"/>
        <item x="4710"/>
        <item x="8814"/>
        <item x="13070"/>
        <item x="17853"/>
        <item x="13519"/>
        <item x="15295"/>
        <item x="9192"/>
        <item x="16176"/>
        <item x="7655"/>
        <item x="2329"/>
        <item x="16728"/>
        <item x="11705"/>
        <item x="678"/>
        <item x="16990"/>
        <item x="16776"/>
        <item x="12432"/>
        <item x="5472"/>
        <item x="11814"/>
        <item x="15997"/>
        <item x="13319"/>
        <item x="2878"/>
        <item x="399"/>
        <item x="207"/>
        <item x="3838"/>
        <item x="5575"/>
        <item x="8511"/>
        <item x="10007"/>
        <item x="8241"/>
        <item x="9614"/>
        <item x="4856"/>
        <item x="7368"/>
        <item x="1078"/>
        <item x="3711"/>
        <item x="14792"/>
        <item x="18571"/>
        <item x="4168"/>
        <item x="4431"/>
        <item x="6495"/>
        <item x="4928"/>
        <item x="3367"/>
        <item x="7758"/>
        <item x="17239"/>
        <item x="14289"/>
        <item x="11145"/>
        <item x="10641"/>
        <item x="2248"/>
        <item x="16992"/>
        <item x="712"/>
        <item x="10880"/>
        <item x="4409"/>
        <item x="16174"/>
        <item x="15416"/>
        <item x="7993"/>
        <item x="12262"/>
        <item x="10278"/>
        <item x="3127"/>
        <item x="4336"/>
        <item x="2631"/>
        <item x="13721"/>
        <item x="12585"/>
        <item x="4584"/>
        <item x="2656"/>
        <item x="14271"/>
        <item x="4646"/>
        <item x="2511"/>
        <item x="9744"/>
        <item x="16285"/>
        <item x="9263"/>
        <item x="11175"/>
        <item x="6502"/>
        <item x="18259"/>
        <item x="6953"/>
        <item x="4312"/>
        <item x="17927"/>
        <item x="10862"/>
        <item x="8393"/>
        <item x="11793"/>
        <item x="16341"/>
        <item x="11022"/>
        <item x="13535"/>
        <item x="4863"/>
        <item x="17946"/>
        <item x="18078"/>
        <item x="7567"/>
        <item x="15273"/>
        <item x="1726"/>
        <item x="13273"/>
        <item x="17688"/>
        <item x="15959"/>
        <item x="4799"/>
        <item x="16295"/>
        <item x="17823"/>
        <item x="4528"/>
        <item x="17591"/>
        <item x="13671"/>
        <item x="8287"/>
        <item x="8153"/>
        <item x="4678"/>
        <item x="16134"/>
        <item x="2391"/>
        <item x="7961"/>
        <item x="18646"/>
        <item x="15592"/>
        <item x="14902"/>
        <item x="17181"/>
        <item x="119"/>
        <item x="2582"/>
        <item x="14833"/>
        <item x="7393"/>
        <item x="14089"/>
        <item x="16144"/>
        <item x="16264"/>
        <item x="7030"/>
        <item x="9831"/>
        <item x="4598"/>
        <item x="1630"/>
        <item x="10623"/>
        <item x="1487"/>
        <item x="1694"/>
        <item x="2905"/>
        <item x="7721"/>
        <item x="16616"/>
        <item x="1153"/>
        <item x="11489"/>
        <item x="1286"/>
        <item x="7303"/>
        <item x="13240"/>
        <item x="169"/>
        <item x="17477"/>
        <item x="1968"/>
        <item x="8144"/>
        <item x="609"/>
        <item x="11504"/>
        <item x="11966"/>
        <item x="18447"/>
        <item x="10271"/>
        <item x="3665"/>
        <item x="16445"/>
        <item x="8055"/>
        <item x="18391"/>
        <item x="8608"/>
        <item x="6561"/>
        <item x="16416"/>
        <item x="3832"/>
        <item x="14929"/>
        <item x="11207"/>
        <item x="4750"/>
        <item x="1927"/>
        <item x="10159"/>
        <item x="6167"/>
        <item x="8792"/>
        <item x="18262"/>
        <item x="5751"/>
        <item x="15198"/>
        <item x="9711"/>
        <item x="14671"/>
        <item x="4176"/>
        <item x="6241"/>
        <item x="14545"/>
        <item x="5167"/>
        <item x="238"/>
        <item x="13665"/>
        <item x="9639"/>
        <item x="1502"/>
        <item x="14360"/>
        <item x="1041"/>
        <item x="16919"/>
        <item x="14783"/>
        <item x="17581"/>
        <item x="11630"/>
        <item x="4184"/>
        <item x="2134"/>
        <item x="3487"/>
        <item x="8687"/>
        <item x="4110"/>
        <item x="5952"/>
        <item x="1223"/>
        <item x="13718"/>
        <item x="12639"/>
        <item x="2759"/>
        <item x="13456"/>
        <item x="7633"/>
        <item x="15798"/>
        <item x="16719"/>
        <item x="10550"/>
        <item x="8622"/>
        <item x="2870"/>
        <item x="12207"/>
        <item x="7585"/>
        <item x="1015"/>
        <item x="9431"/>
        <item x="17605"/>
        <item x="10063"/>
        <item x="11735"/>
        <item x="12073"/>
        <item x="5649"/>
        <item x="6838"/>
        <item x="11598"/>
        <item x="7198"/>
        <item x="16927"/>
        <item x="9184"/>
        <item x="7232"/>
        <item x="13801"/>
        <item x="2513"/>
        <item x="13072"/>
        <item x="561"/>
        <item x="18603"/>
        <item x="17679"/>
        <item x="17994"/>
        <item x="9832"/>
        <item x="3270"/>
        <item x="15711"/>
        <item x="16792"/>
        <item x="8862"/>
        <item x="1822"/>
        <item x="10905"/>
        <item x="9505"/>
        <item x="1119"/>
        <item x="5903"/>
        <item x="287"/>
        <item x="8841"/>
        <item x="2423"/>
        <item x="5495"/>
        <item x="14654"/>
        <item x="14433"/>
        <item x="18303"/>
        <item x="3871"/>
        <item x="5470"/>
        <item x="6585"/>
        <item x="8353"/>
        <item x="2127"/>
        <item x="6704"/>
        <item x="14510"/>
        <item x="6752"/>
        <item x="3766"/>
        <item x="11975"/>
        <item x="10598"/>
        <item x="6433"/>
        <item x="13086"/>
        <item x="13480"/>
        <item x="10353"/>
        <item x="10439"/>
        <item x="10145"/>
        <item x="8065"/>
        <item x="4832"/>
        <item x="13046"/>
        <item x="367"/>
        <item x="8006"/>
        <item x="11632"/>
        <item x="11039"/>
        <item x="81"/>
        <item x="2231"/>
        <item x="6359"/>
        <item x="11102"/>
        <item x="4302"/>
        <item x="4272"/>
        <item x="6950"/>
        <item x="953"/>
        <item x="1345"/>
        <item x="18563"/>
        <item x="12881"/>
        <item x="12159"/>
        <item x="6113"/>
        <item x="10702"/>
        <item x="10169"/>
        <item x="17792"/>
        <item x="3809"/>
        <item x="15233"/>
        <item x="15401"/>
        <item x="10991"/>
        <item x="14208"/>
        <item x="1598"/>
        <item x="13191"/>
        <item x="5798"/>
        <item x="17886"/>
        <item x="1775"/>
        <item x="5008"/>
        <item x="5488"/>
        <item x="5006"/>
        <item x="14272"/>
        <item x="3006"/>
        <item x="7648"/>
        <item x="240"/>
        <item x="14806"/>
        <item x="15847"/>
        <item x="15607"/>
        <item x="12935"/>
        <item x="14086"/>
        <item x="5294"/>
        <item x="4104"/>
        <item x="4137"/>
        <item x="12424"/>
        <item x="5392"/>
        <item x="15247"/>
        <item x="10150"/>
        <item x="17327"/>
        <item x="3785"/>
        <item x="3345"/>
        <item x="4871"/>
        <item x="16142"/>
        <item x="6273"/>
        <item x="18459"/>
        <item x="7840"/>
        <item x="11847"/>
        <item x="17999"/>
        <item x="1446"/>
        <item x="16886"/>
        <item x="10313"/>
        <item x="16301"/>
        <item x="895"/>
        <item x="15831"/>
        <item x="16565"/>
        <item x="16494"/>
        <item x="7737"/>
        <item x="10070"/>
        <item x="6230"/>
        <item x="17024"/>
        <item x="13015"/>
        <item x="3952"/>
        <item x="3591"/>
        <item x="103"/>
        <item x="4271"/>
        <item x="5736"/>
        <item x="1231"/>
        <item x="392"/>
        <item x="9542"/>
        <item x="8975"/>
        <item x="3246"/>
        <item x="10081"/>
        <item x="6030"/>
        <item x="430"/>
        <item x="2912"/>
        <item x="7718"/>
        <item x="9023"/>
        <item x="806"/>
        <item x="7558"/>
        <item x="8599"/>
        <item x="6881"/>
        <item x="942"/>
        <item x="1430"/>
        <item x="3977"/>
        <item x="13622"/>
        <item x="3720"/>
        <item x="15736"/>
        <item x="16030"/>
        <item x="14375"/>
        <item x="14536"/>
        <item x="7929"/>
        <item x="8455"/>
        <item x="4264"/>
        <item x="6726"/>
        <item x="3655"/>
        <item x="10272"/>
        <item x="2822"/>
        <item x="2031"/>
        <item x="6278"/>
        <item x="16406"/>
        <item x="10488"/>
        <item x="6376"/>
        <item x="11999"/>
        <item x="13631"/>
        <item x="16448"/>
        <item x="6641"/>
        <item x="7214"/>
        <item x="862"/>
        <item x="7129"/>
        <item x="13214"/>
        <item x="14166"/>
        <item x="12046"/>
        <item x="8134"/>
        <item x="4848"/>
        <item x="5742"/>
        <item x="12231"/>
        <item x="4145"/>
        <item x="15928"/>
        <item x="11249"/>
        <item x="1782"/>
        <item x="4808"/>
        <item x="17607"/>
        <item x="6129"/>
        <item x="647"/>
        <item x="8617"/>
        <item x="9681"/>
        <item x="2401"/>
        <item x="7222"/>
        <item x="14662"/>
        <item x="2591"/>
        <item x="17238"/>
        <item x="18442"/>
        <item x="1248"/>
        <item x="8390"/>
        <item x="11777"/>
        <item x="6783"/>
        <item x="12870"/>
        <item x="2969"/>
        <item x="17039"/>
        <item x="14759"/>
        <item x="1609"/>
        <item x="5840"/>
        <item x="14615"/>
        <item x="8639"/>
        <item x="1072"/>
        <item x="2623"/>
        <item x="10855"/>
        <item x="17589"/>
        <item x="13254"/>
        <item x="15527"/>
        <item x="15967"/>
        <item x="3160"/>
        <item x="11255"/>
        <item x="13494"/>
        <item x="15342"/>
        <item x="13270"/>
        <item x="3272"/>
        <item x="6207"/>
        <item x="12688"/>
        <item x="10926"/>
        <item x="13230"/>
        <item x="2847"/>
        <item x="1497"/>
        <item x="17167"/>
        <item x="2599"/>
        <item x="11024"/>
        <item x="16670"/>
        <item x="1063"/>
        <item x="5015"/>
        <item x="14009"/>
        <item x="8705"/>
        <item x="7848"/>
        <item x="18274"/>
        <item x="6735"/>
        <item x="6815"/>
        <item x="13737"/>
        <item x="18207"/>
        <item x="2486"/>
        <item x="17535"/>
        <item x="13119"/>
        <item x="15631"/>
        <item x="14225"/>
        <item x="4425"/>
        <item x="5345"/>
        <item x="11321"/>
        <item x="9721"/>
        <item x="15776"/>
        <item x="12903"/>
        <item x="911"/>
        <item x="5312"/>
        <item x="10350"/>
        <item x="11494"/>
        <item x="2287"/>
        <item x="3761"/>
        <item x="1224"/>
        <item x="12895"/>
        <item x="1945"/>
        <item x="2416"/>
        <item x="14936"/>
        <item x="7520"/>
        <item x="10126"/>
        <item x="8678"/>
        <item x="9569"/>
        <item x="12872"/>
        <item x="10856"/>
        <item x="17621"/>
        <item x="16399"/>
        <item x="7768"/>
        <item x="12129"/>
        <item x="8928"/>
        <item x="16486"/>
        <item x="4209"/>
        <item x="12534"/>
        <item x="406"/>
        <item x="15457"/>
        <item x="8126"/>
        <item x="8281"/>
        <item x="4368"/>
        <item x="9113"/>
        <item x="9425"/>
        <item x="13465"/>
        <item x="5553"/>
        <item x="14449"/>
        <item x="9768"/>
        <item x="1199"/>
        <item x="7336"/>
        <item x="7680"/>
        <item x="17807"/>
        <item x="10567"/>
        <item x="16807"/>
        <item x="11063"/>
        <item x="16998"/>
        <item x="535"/>
        <item x="17120"/>
        <item x="4711"/>
        <item x="1528"/>
        <item x="15478"/>
        <item x="16528"/>
        <item x="2208"/>
        <item x="16470"/>
        <item x="17143"/>
        <item x="5142"/>
        <item x="8025"/>
        <item x="16512"/>
        <item x="3494"/>
        <item x="6766"/>
        <item x="5911"/>
        <item x="16286"/>
        <item x="14384"/>
        <item x="10478"/>
        <item x="2087"/>
        <item x="7528"/>
        <item x="14055"/>
        <item x="791"/>
        <item x="9182"/>
        <item x="11358"/>
        <item x="10561"/>
        <item x="8998"/>
        <item x="17229"/>
        <item x="10590"/>
        <item x="11000"/>
        <item x="1007"/>
        <item x="12576"/>
        <item x="8815"/>
        <item x="13583"/>
        <item x="5265"/>
        <item x="8166"/>
        <item x="13193"/>
        <item x="3231"/>
        <item x="18178"/>
        <item x="5390"/>
        <item x="4352"/>
        <item x="17367"/>
        <item x="4047"/>
        <item x="4638"/>
        <item x="8646"/>
        <item x="9006"/>
        <item x="16638"/>
        <item x="17461"/>
        <item x="4118"/>
        <item x="12552"/>
        <item x="12135"/>
        <item x="8782"/>
        <item x="14239"/>
        <item x="15601"/>
        <item x="2928"/>
        <item x="896"/>
        <item x="15286"/>
        <item x="1784"/>
        <item x="12263"/>
        <item x="16352"/>
        <item x="4576"/>
        <item x="10527"/>
        <item x="7560"/>
        <item x="11409"/>
        <item x="6193"/>
        <item x="12151"/>
        <item x="7759"/>
        <item x="9406"/>
        <item x="13057"/>
        <item x="6336"/>
        <item x="2673"/>
        <item x="9168"/>
        <item x="3839"/>
        <item x="1055"/>
        <item x="1534"/>
        <item x="14056"/>
        <item x="13505"/>
        <item x="17374"/>
        <item x="17877"/>
        <item x="5217"/>
        <item x="15785"/>
        <item x="2583"/>
        <item x="15590"/>
        <item x="679"/>
        <item x="4095"/>
        <item x="9865"/>
        <item x="1079"/>
        <item x="9599"/>
        <item x="2207"/>
        <item x="5777"/>
        <item x="15998"/>
        <item x="11305"/>
        <item x="18423"/>
        <item x="12080"/>
        <item x="9150"/>
        <item x="6238"/>
        <item x="15768"/>
        <item x="16656"/>
        <item x="11815"/>
        <item x="17007"/>
        <item x="2273"/>
        <item x="15086"/>
        <item x="18607"/>
        <item x="1632"/>
        <item x="8910"/>
        <item x="9247"/>
        <item x="3814"/>
        <item x="7694"/>
        <item x="7031"/>
        <item x="5257"/>
        <item x="9790"/>
        <item x="4544"/>
        <item x="2919"/>
        <item x="8625"/>
        <item x="13790"/>
        <item x="472"/>
        <item x="16944"/>
        <item x="15017"/>
        <item x="13321"/>
        <item x="18590"/>
        <item x="6774"/>
        <item x="4599"/>
        <item x="17478"/>
        <item x="1649"/>
        <item x="14862"/>
        <item x="1478"/>
        <item x="14977"/>
        <item x="3542"/>
        <item x="12742"/>
        <item x="577"/>
        <item x="16863"/>
        <item x="17109"/>
        <item x="17520"/>
        <item x="1281"/>
        <item x="326"/>
        <item x="4647"/>
        <item x="4912"/>
        <item x="4918"/>
        <item x="17837"/>
        <item x="13990"/>
        <item x="18198"/>
        <item x="5801"/>
        <item x="215"/>
        <item x="239"/>
        <item x="4704"/>
        <item x="8870"/>
        <item x="14072"/>
        <item x="5144"/>
        <item x="702"/>
        <item x="768"/>
        <item x="15857"/>
        <item x="13425"/>
        <item x="9999"/>
        <item x="13848"/>
        <item x="11272"/>
        <item x="8446"/>
        <item x="10633"/>
        <item x="2710"/>
        <item x="1287"/>
        <item x="2528"/>
        <item x="18687"/>
        <item x="17717"/>
        <item x="13246"/>
        <item x="1518"/>
        <item x="10863"/>
        <item x="1695"/>
        <item x="14903"/>
        <item x="6511"/>
        <item x="1393"/>
        <item x="2566"/>
        <item x="9145"/>
        <item x="3566"/>
        <item x="11967"/>
        <item x="10369"/>
        <item x="1886"/>
        <item x="1800"/>
        <item x="16342"/>
        <item x="10551"/>
        <item x="8665"/>
        <item x="8366"/>
        <item x="12502"/>
        <item x="3271"/>
        <item x="13760"/>
        <item x="542"/>
        <item x="10279"/>
        <item x="335"/>
        <item x="11361"/>
        <item x="17125"/>
        <item x="2297"/>
        <item x="5568"/>
        <item x="16951"/>
        <item x="2879"/>
        <item x="5601"/>
        <item x="11841"/>
        <item x="4600"/>
        <item x="825"/>
        <item x="3681"/>
        <item x="12473"/>
        <item x="1727"/>
        <item x="8310"/>
        <item x="11535"/>
        <item x="16661"/>
        <item x="8161"/>
        <item x="4111"/>
        <item x="7246"/>
        <item x="12518"/>
        <item x="18551"/>
        <item x="14681"/>
        <item x="12710"/>
        <item x="9297"/>
        <item x="9615"/>
        <item x="2153"/>
        <item x="6430"/>
        <item x="17333"/>
        <item x="18438"/>
        <item x="9176"/>
        <item x="5054"/>
        <item x="16573"/>
        <item x="18522"/>
        <item x="16752"/>
        <item x="454"/>
        <item x="7206"/>
        <item x="11631"/>
        <item x="14655"/>
        <item x="18410"/>
        <item x="17854"/>
        <item x="6209"/>
        <item x="16558"/>
        <item x="15989"/>
        <item x="12511"/>
        <item x="10974"/>
        <item x="10982"/>
        <item x="8768"/>
        <item x="4526"/>
        <item x="5088"/>
        <item x="18399"/>
        <item x="6960"/>
        <item x="11023"/>
        <item x="8486"/>
        <item x="3569"/>
        <item x="3744"/>
        <item x="10086"/>
        <item x="13071"/>
        <item x="3007"/>
        <item x="17912"/>
        <item x="1599"/>
        <item x="5305"/>
        <item x="18666"/>
        <item x="13358"/>
        <item x="5822"/>
        <item x="6425"/>
        <item x="8920"/>
        <item x="3584"/>
        <item x="17182"/>
        <item x="17887"/>
        <item x="13808"/>
        <item x="3767"/>
        <item x="14697"/>
        <item x="1631"/>
        <item x="8623"/>
        <item x="3040"/>
        <item x="10599"/>
        <item x="13719"/>
        <item x="9921"/>
        <item x="11599"/>
        <item x="6841"/>
        <item x="16575"/>
        <item x="16549"/>
        <item x="7104"/>
        <item x="17606"/>
        <item x="9528"/>
        <item x="9881"/>
        <item x="12342"/>
        <item x="7040"/>
        <item x="8798"/>
        <item x="16535"/>
        <item x="6839"/>
        <item x="5799"/>
        <item x="12449"/>
        <item x="9361"/>
        <item x="4160"/>
        <item x="2688"/>
        <item x="1070"/>
        <item x="4679"/>
        <item x="7664"/>
        <item x="14824"/>
        <item x="1121"/>
        <item x="12177"/>
        <item x="8326"/>
        <item x="4751"/>
        <item x="14720"/>
        <item x="12750"/>
        <item x="14560"/>
        <item x="7024"/>
        <item x="16045"/>
        <item x="16446"/>
        <item x="1823"/>
        <item x="222"/>
        <item x="18235"/>
        <item x="10151"/>
        <item x="15799"/>
        <item x="3640"/>
        <item x="5471"/>
        <item x="8552"/>
        <item x="15622"/>
        <item x="1278"/>
        <item x="10190"/>
        <item x="17384"/>
        <item x="5960"/>
        <item x="11366"/>
        <item x="15328"/>
        <item x="5007"/>
        <item x="18414"/>
        <item x="11336"/>
        <item x="1431"/>
        <item x="13769"/>
        <item x="18098"/>
        <item x="15694"/>
        <item x="5462"/>
        <item x="1294"/>
        <item x="3878"/>
        <item x="6503"/>
        <item x="10390"/>
        <item x="7199"/>
        <item x="863"/>
        <item x="3046"/>
        <item x="1049"/>
        <item x="12616"/>
        <item x="15689"/>
        <item x="8135"/>
        <item x="13958"/>
        <item x="3712"/>
        <item x="2608"/>
        <item x="1921"/>
        <item x="6049"/>
        <item x="10161"/>
        <item x="7224"/>
        <item x="1193"/>
        <item x="13001"/>
        <item x="784"/>
        <item x="13609"/>
        <item x="7945"/>
        <item x="18598"/>
        <item x="1425"/>
        <item x="2310"/>
        <item x="8966"/>
        <item x="14511"/>
        <item x="3080"/>
        <item x="369"/>
        <item x="184"/>
        <item x="5808"/>
        <item x="8873"/>
        <item x="11806"/>
        <item x="6257"/>
        <item x="13271"/>
        <item x="12201"/>
        <item x="16853"/>
        <item x="17582"/>
        <item x="384"/>
        <item x="1440"/>
        <item x="15199"/>
        <item x="3247"/>
        <item x="9550"/>
        <item x="4977"/>
        <item x="4230"/>
        <item x="2135"/>
        <item x="672"/>
        <item x="11103"/>
        <item x="10041"/>
        <item x="14329"/>
        <item x="5134"/>
        <item x="17933"/>
        <item x="16120"/>
        <item x="6710"/>
        <item x="7719"/>
        <item x="14481"/>
        <item x="1894"/>
        <item x="7215"/>
        <item x="12544"/>
        <item x="18055"/>
        <item x="9166"/>
        <item x="8391"/>
        <item x="11495"/>
        <item x="6456"/>
        <item x="431"/>
        <item x="3942"/>
        <item x="943"/>
        <item x="8863"/>
        <item x="926"/>
        <item x="13478"/>
        <item x="2409"/>
        <item x="1025"/>
        <item x="2198"/>
        <item x="993"/>
        <item x="7510"/>
        <item x="5121"/>
        <item x="1503"/>
        <item x="807"/>
        <item x="5454"/>
        <item x="1447"/>
        <item x="9952"/>
        <item x="18654"/>
        <item x="15040"/>
        <item x="13705"/>
        <item x="6951"/>
        <item x="8329"/>
        <item x="16623"/>
        <item x="14663"/>
        <item x="2464"/>
        <item x="6462"/>
        <item x="6727"/>
        <item x="18118"/>
        <item x="1681"/>
        <item x="7559"/>
        <item x="1793"/>
        <item x="13255"/>
        <item x="16439"/>
        <item x="544"/>
        <item x="12720"/>
        <item x="18170"/>
        <item x="536"/>
        <item x="3088"/>
        <item x="14497"/>
        <item x="6767"/>
        <item x="15206"/>
        <item x="11190"/>
        <item x="2871"/>
        <item x="7022"/>
        <item x="4960"/>
        <item x="16566"/>
        <item x="7223"/>
        <item x="4742"/>
        <item x="10703"/>
        <item x="17815"/>
        <item x="10318"/>
        <item x="6064"/>
        <item x="7456"/>
        <item x="17135"/>
        <item x="7088"/>
        <item x="15168"/>
        <item x="10913"/>
        <item x="16152"/>
        <item x="3688"/>
        <item x="6231"/>
        <item x="8007"/>
        <item x="13087"/>
        <item x="16063"/>
        <item x="13312"/>
        <item x="310"/>
        <item x="7078"/>
        <item x="13047"/>
        <item x="5391"/>
        <item x="8167"/>
        <item x="72"/>
        <item x="13726"/>
        <item x="13918"/>
        <item x="16847"/>
        <item x="2680"/>
        <item x="9222"/>
        <item x="10071"/>
        <item x="6856"/>
        <item x="10127"/>
        <item x="2545"/>
        <item x="4281"/>
        <item x="15160"/>
        <item x="10351"/>
        <item x="14807"/>
        <item x="8168"/>
        <item x="16302"/>
        <item x="4649"/>
        <item x="13623"/>
        <item x="2823"/>
        <item x="1846"/>
        <item x="7464"/>
        <item x="5056"/>
        <item x="11113"/>
        <item x="8127"/>
        <item x="9984"/>
        <item x="6737"/>
        <item x="11649"/>
        <item x="318"/>
        <item x="3446"/>
        <item x="5143"/>
        <item x="4888"/>
        <item x="1017"/>
        <item x="2070"/>
        <item x="16480"/>
        <item x="4303"/>
        <item x="2487"/>
        <item x="1560"/>
        <item x="5022"/>
        <item x="15078"/>
        <item x="12889"/>
        <item x="4774"/>
        <item x="15591"/>
        <item x="12871"/>
        <item x="16917"/>
        <item x="11670"/>
        <item x="4561"/>
        <item x="4897"/>
        <item x="12054"/>
        <item x="14817"/>
        <item x="10456"/>
        <item x="9183"/>
        <item x="13495"/>
        <item x="14087"/>
        <item x="24"/>
        <item x="15479"/>
        <item x="12238"/>
        <item x="9120"/>
        <item x="18439"/>
        <item x="4864"/>
        <item x="5888"/>
        <item x="15343"/>
        <item x="2800"/>
        <item x="13215"/>
        <item x="17336"/>
        <item x="5295"/>
        <item x="2600"/>
        <item x="12047"/>
        <item x="9294"/>
        <item x="5366"/>
        <item x="14863"/>
        <item x="8783"/>
        <item x="1288"/>
        <item x="6913"/>
        <item x="13231"/>
        <item x="2704"/>
        <item x="3352"/>
        <item x="13880"/>
        <item x="17590"/>
        <item x="17063"/>
        <item x="8673"/>
        <item x="16376"/>
        <item x="14985"/>
        <item x="6031"/>
        <item x="14001"/>
        <item x="1326"/>
        <item x="11878"/>
        <item x="17838"/>
        <item x="17639"/>
        <item x="17991"/>
        <item x="8999"/>
        <item x="15646"/>
        <item x="407"/>
        <item x="6142"/>
        <item x="5126"/>
        <item x="7576"/>
        <item x="8856"/>
        <item x="497"/>
        <item x="4537"/>
        <item x="13729"/>
        <item x="5448"/>
        <item x="2174"/>
        <item x="5353"/>
        <item x="3480"/>
        <item x="3495"/>
        <item x="2606"/>
        <item x="9543"/>
        <item x="15287"/>
        <item x="17200"/>
        <item x="18538"/>
        <item x="14784"/>
        <item x="14167"/>
        <item x="13136"/>
        <item x="13791"/>
        <item x="7046"/>
        <item x="9014"/>
        <item x="6577"/>
        <item x="17622"/>
        <item x="4919"/>
        <item x="7502"/>
        <item x="11166"/>
        <item x="13257"/>
        <item x="16223"/>
        <item x="6279"/>
        <item x="15087"/>
        <item x="5743"/>
        <item x="10712"/>
        <item x="6775"/>
        <item x="121"/>
        <item x="10927"/>
        <item x="6558"/>
        <item x="8462"/>
        <item x="1783"/>
        <item x="9033"/>
        <item x="18095"/>
        <item x="7824"/>
        <item x="416"/>
        <item x="6239"/>
        <item x="8911"/>
        <item x="17000"/>
        <item x="13342"/>
        <item x="9791"/>
        <item x="16413"/>
        <item x="12535"/>
        <item x="8311"/>
        <item x="11745"/>
        <item x="1753"/>
        <item x="703"/>
        <item x="14993"/>
        <item x="9622"/>
        <item x="1960"/>
        <item x="7712"/>
        <item x="18066"/>
        <item x="8647"/>
        <item x="10505"/>
        <item x="8679"/>
        <item x="9064"/>
        <item x="8447"/>
        <item x="14321"/>
        <item x="17230"/>
        <item x="9151"/>
        <item x="3815"/>
        <item x="1479"/>
        <item x="1472"/>
        <item x="10591"/>
        <item x="1535"/>
        <item x="16845"/>
        <item x="17462"/>
        <item x="18167"/>
        <item x="328"/>
        <item x="12118"/>
        <item x="2118"/>
        <item x="16741"/>
        <item x="7446"/>
        <item x="1329"/>
        <item x="18642"/>
        <item x="9534"/>
        <item x="1887"/>
        <item x="11329"/>
        <item x="88"/>
        <item x="14248"/>
        <item x="12270"/>
        <item x="13113"/>
        <item x="13247"/>
        <item x="2711"/>
        <item x="4527"/>
        <item x="18627"/>
        <item x="6431"/>
        <item x="12743"/>
        <item x="4639"/>
        <item x="12711"/>
        <item x="14649"/>
        <item x="5529"/>
        <item x="17391"/>
        <item x="18310"/>
        <item x="518"/>
        <item x="11359"/>
        <item x="10910"/>
        <item x="6798"/>
        <item x="10479"/>
        <item x="5904"/>
        <item x="18651"/>
        <item x="10975"/>
        <item x="11393"/>
        <item x="14768"/>
        <item x="8367"/>
        <item x="8358"/>
        <item x="10256"/>
        <item x="854"/>
        <item x="14646"/>
        <item x="9281"/>
        <item x="17632"/>
        <item x="17878"/>
        <item x="8057"/>
        <item x="1878"/>
        <item x="8361"/>
        <item x="17456"/>
        <item x="6104"/>
        <item x="543"/>
        <item x="14638"/>
        <item x="486"/>
        <item x="8472"/>
        <item x="13359"/>
        <item x="9273"/>
        <item x="14294"/>
        <item x="13633"/>
        <item x="11750"/>
        <item x="1553"/>
        <item x="3577"/>
        <item x="10191"/>
        <item x="11718"/>
        <item x="11568"/>
        <item x="17840"/>
        <item x="622"/>
        <item x="1584"/>
        <item x="17600"/>
        <item x="7536"/>
        <item x="18154"/>
        <item x="6902"/>
        <item x="3470"/>
        <item x="15673"/>
        <item x="6144"/>
        <item x="6385"/>
        <item x="5478"/>
        <item x="11446"/>
        <item x="2750"/>
        <item x="7207"/>
        <item x="2567"/>
        <item x="9407"/>
        <item x="1606"/>
        <item x="3177"/>
        <item x="9856"/>
        <item x="7185"/>
        <item x="4119"/>
        <item x="7695"/>
        <item x="14257"/>
        <item x="15312"/>
        <item x="54"/>
        <item x="12343"/>
        <item x="15360"/>
        <item x="12937"/>
        <item x="7017"/>
        <item x="9007"/>
        <item x="7886"/>
        <item x="2889"/>
        <item x="11160"/>
        <item x="5823"/>
        <item x="8327"/>
        <item x="14686"/>
        <item x="3200"/>
        <item x="13766"/>
        <item x="16805"/>
        <item x="6616"/>
        <item x="5055"/>
        <item x="17045"/>
        <item x="15990"/>
        <item x="9726"/>
        <item x="5542"/>
        <item x="10087"/>
        <item x="10030"/>
        <item x="2760"/>
        <item x="16269"/>
        <item x="7478"/>
        <item x="15406"/>
        <item x="5016"/>
        <item x="1279"/>
        <item x="216"/>
        <item x="2311"/>
        <item x="15969"/>
        <item x="16854"/>
        <item x="18742"/>
        <item x="4953"/>
        <item x="11128"/>
        <item x="17334"/>
        <item x="3879"/>
        <item x="3000"/>
        <item x="6790"/>
        <item x="16709"/>
        <item x="15304"/>
        <item x="17126"/>
        <item x="10391"/>
        <item x="11872"/>
        <item x="13520"/>
        <item x="8913"/>
        <item x="1142"/>
        <item x="11550"/>
        <item x="10985"/>
        <item x="15641"/>
        <item x="9193"/>
        <item x="9104"/>
        <item x="455"/>
        <item x="11198"/>
        <item x="8871"/>
        <item x="13694"/>
        <item x="2142"/>
        <item x="18523"/>
        <item x="3543"/>
        <item x="18698"/>
        <item x="8176"/>
        <item x="529"/>
        <item x="7166"/>
        <item x="3943"/>
        <item x="10233"/>
        <item x="17110"/>
        <item x="11801"/>
        <item x="12519"/>
        <item x="14966"/>
        <item x="17176"/>
        <item x="17192"/>
        <item x="10512"/>
        <item x="4929"/>
        <item x="927"/>
        <item x="8487"/>
        <item x="2054"/>
        <item x="9224"/>
        <item x="12503"/>
        <item x="17718"/>
        <item x="7305"/>
        <item x="1295"/>
        <item x="2145"/>
        <item x="8958"/>
        <item x="5350"/>
        <item x="4169"/>
        <item x="9551"/>
        <item x="16574"/>
        <item x="327"/>
        <item x="13991"/>
        <item x="8478"/>
        <item x="13024"/>
        <item x="841"/>
        <item x="6102"/>
        <item x="16662"/>
        <item x="18719"/>
        <item x="16256"/>
        <item x="9593"/>
        <item x="7294"/>
        <item x="3696"/>
        <item x="342"/>
        <item x="12697"/>
        <item x="14910"/>
        <item x="4921"/>
        <item x="10921"/>
        <item x="3047"/>
        <item x="11120"/>
        <item x="16046"/>
        <item x="10558"/>
        <item x="1519"/>
        <item x="6544"/>
        <item x="2896"/>
        <item x="17805"/>
        <item x="11798"/>
        <item x="15582"/>
        <item x="9337"/>
        <item x="8967"/>
        <item x="3567"/>
        <item x="15623"/>
        <item x="14729"/>
        <item x="17781"/>
        <item x="16312"/>
        <item x="10881"/>
        <item x="5473"/>
        <item x="17592"/>
        <item x="13959"/>
        <item x="1696"/>
        <item x="12329"/>
        <item x="15207"/>
        <item x="223"/>
        <item x="11518"/>
        <item x="17208"/>
        <item x="8400"/>
        <item x="16296"/>
        <item x="5726"/>
        <item x="4358"/>
        <item x="11702"/>
        <item x="312"/>
        <item x="16550"/>
        <item x="7369"/>
        <item x="3457"/>
        <item x="17397"/>
        <item x="7247"/>
        <item x="10902"/>
        <item x="1624"/>
        <item x="11953"/>
        <item x="14390"/>
        <item x="15496"/>
        <item x="12528"/>
        <item x="11640"/>
        <item x="7096"/>
        <item x="17623"/>
        <item x="15193"/>
        <item x="12433"/>
        <item x="17160"/>
        <item x="14422"/>
        <item x="814"/>
        <item x="9160"/>
        <item x="11807"/>
        <item x="311"/>
        <item x="17824"/>
        <item x="4488"/>
        <item x="8574"/>
        <item x="4585"/>
        <item x="15695"/>
        <item x="2249"/>
        <item x="16925"/>
        <item x="13392"/>
        <item x="18583"/>
        <item x="1895"/>
        <item x="17005"/>
        <item x="12464"/>
        <item x="4231"/>
        <item x="7240"/>
        <item x="7023"/>
        <item x="15593"/>
        <item x="14358"/>
        <item x="10983"/>
        <item x="5496"/>
        <item x="16095"/>
        <item x="6918"/>
        <item x="3729"/>
        <item x="13919"/>
        <item x="12751"/>
        <item x="1616"/>
        <item x="17880"/>
        <item x="15417"/>
        <item x="9745"/>
        <item x="16477"/>
        <item x="13697"/>
        <item x="14160"/>
        <item x="6534"/>
        <item x="8609"/>
        <item x="976"/>
        <item x="7289"/>
        <item x="2657"/>
        <item x="3574"/>
        <item x="16231"/>
        <item x="15030"/>
        <item x="96"/>
        <item x="4185"/>
        <item x="13144"/>
        <item x="1071"/>
        <item x="12120"/>
        <item x="3086"/>
        <item x="6463"/>
        <item x="5816"/>
        <item x="11367"/>
        <item x="13073"/>
        <item x="16277"/>
        <item x="1136"/>
        <item x="5455"/>
        <item x="16920"/>
        <item x="3849"/>
        <item x="713"/>
        <item x="5078"/>
        <item x="7958"/>
        <item x="7511"/>
        <item x="18114"/>
        <item x="9223"/>
        <item x="8793"/>
        <item x="16711"/>
        <item x="17829"/>
        <item x="15079"/>
        <item x="6032"/>
        <item x="3910"/>
        <item x="8799"/>
        <item x="7672"/>
        <item x="16720"/>
        <item x="16349"/>
        <item x="950"/>
        <item x="3806"/>
        <item x="2175"/>
        <item x="6711"/>
        <item x="17934"/>
        <item x="9167"/>
        <item x="18250"/>
        <item x="9608"/>
        <item x="11638"/>
        <item x="11656"/>
        <item x="2199"/>
        <item x="16928"/>
        <item x="2071"/>
        <item x="13416"/>
        <item x="8382"/>
        <item x="1734"/>
        <item x="294"/>
        <item x="18103"/>
        <item x="11505"/>
        <item x="6936"/>
        <item x="5127"/>
        <item x="4313"/>
        <item x="13360"/>
        <item x="13200"/>
        <item x="18534"/>
        <item x="4743"/>
        <item x="11950"/>
        <item x="6366"/>
        <item x="5135"/>
        <item x="320"/>
        <item x="15974"/>
        <item x="5463"/>
        <item x="10662"/>
        <item x="14793"/>
        <item x="18467"/>
        <item x="15544"/>
        <item x="9536"/>
        <item x="7233"/>
        <item x="2110"/>
        <item x="494"/>
        <item x="8"/>
        <item x="6110"/>
        <item x="12384"/>
        <item x="14198"/>
        <item x="14361"/>
        <item x="12504"/>
        <item x="5367"/>
        <item x="14296"/>
        <item x="18010"/>
        <item x="16823"/>
        <item x="4273"/>
        <item x="4337"/>
        <item x="2136"/>
        <item x="6753"/>
        <item x="4775"/>
        <item x="14982"/>
        <item x="14598"/>
        <item x="14273"/>
        <item x="3846"/>
        <item x="15822"/>
        <item x="10319"/>
        <item x="6559"/>
        <item x="4857"/>
        <item x="7862"/>
        <item x="6294"/>
        <item x="4592"/>
        <item x="17240"/>
        <item x="11191"/>
        <item x="6143"/>
        <item x="18059"/>
        <item x="6664"/>
        <item x="5953"/>
        <item x="13646"/>
        <item x="15070"/>
        <item x="32"/>
        <item x="7649"/>
        <item x="18639"/>
        <item x="17751"/>
        <item x="16414"/>
        <item x="14574"/>
        <item x="17680"/>
        <item x="10432"/>
        <item x="7047"/>
        <item x="9320"/>
        <item x="566"/>
        <item x="9535"/>
        <item x="4529"/>
        <item x="4086"/>
        <item x="17928"/>
        <item x="5112"/>
        <item x="7574"/>
        <item x="10424"/>
        <item x="4102"/>
        <item x="13479"/>
        <item x="11167"/>
        <item x="8350"/>
        <item x="1350"/>
        <item x="14960"/>
        <item x="3768"/>
        <item x="10198"/>
        <item x="18715"/>
        <item x="10038"/>
        <item x="12694"/>
        <item x="17661"/>
        <item x="9846"/>
        <item x="13727"/>
        <item x="15176"/>
        <item x="10686"/>
        <item x="3182"/>
        <item x="14944"/>
        <item x="504"/>
        <item x="7079"/>
        <item x="13481"/>
        <item x="14537"/>
        <item x="2048"/>
        <item x="12055"/>
        <item x="5974"/>
        <item x="1969"/>
        <item x="11671"/>
        <item x="17328"/>
        <item x="13457"/>
        <item x="10470"/>
        <item x="10670"/>
        <item x="4998"/>
        <item x="13640"/>
        <item x="2768"/>
        <item x="855"/>
        <item x="10273"/>
        <item x="13241"/>
        <item x="9295"/>
        <item x="13264"/>
        <item x="12239"/>
        <item x="5104"/>
        <item x="6799"/>
        <item x="5206"/>
        <item x="10248"/>
        <item x="1327"/>
        <item x="14647"/>
        <item x="9126"/>
        <item x="16725"/>
        <item x="11294"/>
        <item x="15656"/>
        <item x="7503"/>
        <item x="241"/>
        <item x="5393"/>
        <item x="8968"/>
        <item x="12689"/>
        <item x="10911"/>
        <item x="7447"/>
        <item x="3833"/>
        <item x="8918"/>
        <item x="12271"/>
        <item x="11879"/>
        <item x="12119"/>
        <item x="1246"/>
        <item x="13984"/>
        <item x="9816"/>
        <item x="9512"/>
        <item x="8145"/>
        <item x="2454"/>
        <item x="7806"/>
        <item x="848"/>
        <item x="10054"/>
        <item x="16846"/>
        <item x="3447"/>
        <item x="2862"/>
        <item x="86"/>
        <item x="6222"/>
        <item x="1408"/>
        <item x="10489"/>
        <item x="2112"/>
        <item x="6622"/>
        <item x="15647"/>
        <item x="17536"/>
        <item x="10528"/>
        <item x="1847"/>
        <item x="13774"/>
        <item x="3512"/>
        <item x="5023"/>
        <item x="12672"/>
        <item x="17597"/>
        <item x="12998"/>
        <item x="9833"/>
        <item x="4849"/>
        <item x="4177"/>
        <item x="6654"/>
        <item x="446"/>
        <item x="16935"/>
        <item x="7841"/>
        <item x="319"/>
        <item x="18662"/>
        <item x="17608"/>
        <item x="1568"/>
        <item x="1879"/>
        <item x="1414"/>
        <item x="1607"/>
        <item x="2119"/>
        <item x="9185"/>
        <item x="13343"/>
        <item x="15737"/>
        <item x="3758"/>
        <item x="2222"/>
        <item x="18158"/>
        <item x="2246"/>
        <item x="11199"/>
        <item x="2798"/>
        <item x="144"/>
        <item x="7769"/>
        <item x="7887"/>
        <item x="4833"/>
        <item x="16039"/>
        <item x="5009"/>
        <item x="9496"/>
        <item x="10031"/>
        <item x="16918"/>
        <item x="2696"/>
        <item x="393"/>
        <item x="1864"/>
        <item x="2718"/>
        <item x="16270"/>
        <item x="12873"/>
        <item x="6705"/>
        <item x="1249"/>
        <item x="1824"/>
        <item x="17168"/>
        <item x="6903"/>
        <item x="2913"/>
        <item x="2607"/>
        <item x="3208"/>
        <item x="11334"/>
        <item x="14295"/>
        <item x="1936"/>
        <item x="15334"/>
        <item x="18363"/>
        <item x="9015"/>
        <item x="14937"/>
        <item x="2166"/>
        <item x="17213"/>
        <item x="3953"/>
        <item x="623"/>
        <item x="13198"/>
        <item x="15678"/>
        <item x="9623"/>
        <item x="18610"/>
        <item x="5768"/>
        <item x="18566"/>
        <item x="6270"/>
        <item x="14814"/>
        <item x="5313"/>
        <item x="8479"/>
        <item x="17429"/>
        <item x="3950"/>
        <item x="10718"/>
        <item x="11551"/>
        <item x="8463"/>
        <item x="4105"/>
        <item x="17368"/>
        <item x="4182"/>
        <item x="8359"/>
        <item x="4265"/>
        <item x="1432"/>
        <item x="487"/>
        <item x="6760"/>
        <item x="9480"/>
        <item x="1073"/>
        <item x="2751"/>
        <item x="7521"/>
        <item x="4398"/>
        <item x="10857"/>
        <item x="7337"/>
        <item x="1168"/>
        <item x="1934"/>
        <item x="8936"/>
        <item x="14911"/>
        <item x="5479"/>
        <item x="1785"/>
        <item x="6337"/>
        <item x="1529"/>
        <item x="12553"/>
        <item x="5737"/>
        <item x="17040"/>
        <item x="10104"/>
        <item x="5543"/>
        <item x="16647"/>
        <item x="8929"/>
        <item x="8158"/>
        <item x="11633"/>
        <item x="11519"/>
        <item x="6248"/>
        <item x="16710"/>
        <item x="12856"/>
        <item x="6246"/>
        <item x="5598"/>
        <item x="12425"/>
        <item x="4566"/>
        <item x="11447"/>
        <item x="5704"/>
        <item x="7342"/>
        <item x="17479"/>
        <item x="13184"/>
        <item x="17806"/>
        <item x="14209"/>
        <item x="10903"/>
        <item x="15430"/>
        <item x="4462"/>
        <item x="3894"/>
        <item x="14639"/>
        <item x="18150"/>
        <item x="5489"/>
        <item x="16111"/>
        <item x="2232"/>
        <item x="6638"/>
        <item x="1143"/>
        <item x="3273"/>
        <item x="4048"/>
        <item x="4294"/>
        <item x="7480"/>
        <item x="2417"/>
        <item x="10559"/>
        <item x="17808"/>
        <item x="15777"/>
        <item x="9030"/>
        <item x="15054"/>
        <item x="16087"/>
        <item x="519"/>
        <item x="18507"/>
        <item x="17647"/>
        <item x="13767"/>
        <item x="17144"/>
        <item x="16742"/>
        <item x="7167"/>
        <item x="7966"/>
        <item x="14488"/>
        <item x="4369"/>
        <item x="7406"/>
        <item x="1950"/>
        <item x="4950"/>
        <item x="55"/>
        <item x="11001"/>
        <item x="11751"/>
        <item x="11703"/>
        <item x="18247"/>
        <item x="3721"/>
        <item x="10616"/>
        <item x="902"/>
        <item x="8575"/>
        <item x="18570"/>
        <item x="13776"/>
        <item x="11990"/>
        <item x="6377"/>
        <item x="17485"/>
        <item x="11462"/>
        <item x="17006"/>
        <item x="8614"/>
        <item x="11288"/>
        <item x="2646"/>
        <item x="11799"/>
        <item x="2494"/>
        <item x="17925"/>
        <item x="4809"/>
        <item x="3294"/>
        <item x="8150"/>
        <item x="15056"/>
        <item x="14359"/>
        <item x="2143"/>
        <item x="11286"/>
        <item x="16429"/>
        <item x="288"/>
        <item x="15929"/>
        <item x="3718"/>
        <item x="9056"/>
        <item x="18735"/>
        <item x="13030"/>
        <item x="6096"/>
        <item x="9169"/>
        <item x="5841"/>
        <item x="800"/>
        <item x="11350"/>
        <item x="3902"/>
        <item x="17990"/>
        <item x="8854"/>
        <item x="4913"/>
        <item x="897"/>
        <item x="13742"/>
        <item x="2929"/>
        <item x="6846"/>
        <item x="14590"/>
        <item x="4464"/>
        <item x="9462"/>
        <item x="7849"/>
        <item x="13695"/>
        <item x="3161"/>
        <item x="5079"/>
        <item x="3984"/>
        <item x="6454"/>
        <item x="11719"/>
        <item x="7561"/>
        <item x="1704"/>
        <item x="15142"/>
        <item x="4776"/>
        <item x="3471"/>
        <item x="3550"/>
        <item x="5400"/>
        <item x="7479"/>
        <item x="14687"/>
        <item x="17782"/>
        <item x="15486"/>
        <item x="16983"/>
        <item x="17008"/>
        <item x="12632"/>
        <item x="16189"/>
        <item x="15000"/>
        <item x="8078"/>
        <item x="14967"/>
        <item x="13902"/>
        <item x="9902"/>
        <item x="473"/>
        <item x="7360"/>
        <item x="4022"/>
        <item x="951"/>
        <item x="14385"/>
        <item x="1225"/>
        <item x="815"/>
        <item x="4601"/>
        <item x="13566"/>
        <item x="16400"/>
        <item x="3824"/>
        <item x="15104"/>
        <item x="15975"/>
        <item x="16926"/>
        <item x="4359"/>
        <item x="12038"/>
        <item x="664"/>
        <item x="1735"/>
        <item x="9177"/>
        <item x="10768"/>
        <item x="6791"/>
        <item x="5145"/>
        <item x="6535"/>
        <item x="2209"/>
        <item x="16806"/>
        <item x="12734"/>
        <item x="14126"/>
        <item x="18542"/>
        <item x="12577"/>
        <item x="4353"/>
        <item x="10798"/>
        <item x="11025"/>
        <item x="8383"/>
        <item x="5089"/>
        <item x="17046"/>
        <item x="12558"/>
        <item x="12336"/>
        <item x="10294"/>
        <item x="3807"/>
        <item x="1358"/>
        <item x="18511"/>
        <item x="17645"/>
        <item x="343"/>
        <item x="9769"/>
        <item x="6103"/>
        <item x="9727"/>
        <item x="2111"/>
        <item x="7295"/>
        <item x="15407"/>
        <item x="190"/>
        <item x="11639"/>
        <item x="7688"/>
        <item x="7529"/>
        <item x="5351"/>
        <item x="4577"/>
        <item x="4705"/>
        <item x="17398"/>
        <item x="11390"/>
        <item x="390"/>
        <item x="1270"/>
        <item x="2529"/>
        <item x="14423"/>
        <item x="17351"/>
        <item x="14391"/>
        <item x="13822"/>
        <item x="9016"/>
        <item x="7041"/>
        <item x="11376"/>
        <item x="7681"/>
        <item x="16864"/>
        <item x="1862"/>
        <item x="16808"/>
        <item x="10680"/>
        <item x="16389"/>
        <item x="4246"/>
        <item x="14983"/>
        <item x="8959"/>
        <item x="10288"/>
        <item x="15583"/>
        <item x="14006"/>
        <item x="17963"/>
        <item x="512"/>
        <item x="12695"/>
        <item x="7665"/>
        <item x="9574"/>
        <item x="14057"/>
        <item x="2366"/>
        <item x="7863"/>
        <item x="6919"/>
        <item x="567"/>
        <item x="2304"/>
        <item x="16278"/>
        <item x="13809"/>
        <item x="3575"/>
        <item x="8553"/>
        <item x="10663"/>
        <item x="2055"/>
        <item x="17958"/>
        <item x="5975"/>
        <item x="8568"/>
        <item x="718"/>
        <item x="11273"/>
        <item x="7774"/>
        <item x="1633"/>
        <item x="14199"/>
        <item x="12304"/>
        <item x="8921"/>
        <item x="17357"/>
        <item x="10039"/>
        <item x="13849"/>
        <item x="15329"/>
        <item x="14632"/>
        <item x="9086"/>
        <item x="8351"/>
        <item x="15031"/>
        <item x="408"/>
        <item x="14721"/>
        <item x="4902"/>
        <item x="5727"/>
        <item x="3585"/>
        <item x="4320"/>
        <item x="4545"/>
        <item x="10199"/>
        <item x="8142"/>
        <item x="10918"/>
        <item x="4726"/>
        <item x="3847"/>
        <item x="16536"/>
        <item x="10518"/>
        <item x="769"/>
        <item x="3184"/>
        <item x="13238"/>
        <item x="1600"/>
        <item x="9328"/>
        <item x="11951"/>
        <item x="3087"/>
        <item x="12081"/>
        <item x="13102"/>
        <item x="1760"/>
        <item x="10782"/>
        <item x="15902"/>
        <item x="15769"/>
        <item x="17662"/>
        <item x="3183"/>
        <item x="7105"/>
        <item x="8398"/>
        <item x="8880"/>
        <item x="16576"/>
        <item x="17830"/>
        <item x="3726"/>
        <item x="2864"/>
        <item x="15126"/>
        <item x="14599"/>
        <item x="6295"/>
        <item x="2022"/>
        <item x="2078"/>
        <item x="13761"/>
        <item x="14888"/>
        <item x="7225"/>
        <item x="5207"/>
        <item x="16478"/>
        <item x="15704"/>
        <item x="6398"/>
        <item x="9342"/>
        <item x="17551"/>
        <item x="10687"/>
        <item x="16726"/>
        <item x="14918"/>
        <item x="510"/>
        <item x="582"/>
        <item x="12918"/>
        <item x="6926"/>
        <item x="6623"/>
        <item x="13552"/>
        <item x="13896"/>
        <item x="2863"/>
        <item x="16350"/>
        <item x="1801"/>
        <item x="87"/>
        <item x="7182"/>
        <item x="7959"/>
        <item x="1247"/>
        <item x="185"/>
        <item x="9566"/>
        <item x="295"/>
        <item x="13974"/>
        <item x="5654"/>
        <item x="3041"/>
        <item x="14073"/>
        <item x="3911"/>
        <item x="14870"/>
        <item x="2223"/>
        <item x="15542"/>
        <item x="2736"/>
        <item x="696"/>
        <item x="17077"/>
        <item x="7494"/>
        <item x="1415"/>
        <item x="6367"/>
        <item x="9529"/>
        <item x="18547"/>
        <item x="6457"/>
        <item x="12545"/>
        <item x="16624"/>
        <item x="16487"/>
        <item x="18179"/>
        <item x="3526"/>
        <item x="12617"/>
        <item x="11430"/>
        <item x="5038"/>
        <item x="6190"/>
        <item x="5424"/>
        <item x="11622"/>
        <item x="3089"/>
        <item x="11520"/>
        <item x="17447"/>
        <item x="14561"/>
        <item x="4934"/>
        <item x="8198"/>
        <item x="9440"/>
        <item x="3641"/>
        <item x="18367"/>
        <item x="5569"/>
        <item x="11256"/>
        <item x="3713"/>
        <item x="7814"/>
        <item x="62"/>
        <item x="11344"/>
        <item x="17133"/>
        <item x="13678"/>
        <item x="2609"/>
        <item x="18070"/>
        <item x="3782"/>
        <item x="10094"/>
        <item x="16965"/>
        <item x="8288"/>
        <item x="10608"/>
        <item x="14694"/>
        <item x="2689"/>
        <item x="16149"/>
        <item x="5936"/>
        <item x="6728"/>
        <item x="584"/>
        <item x="16757"/>
        <item x="13648"/>
        <item x="3070"/>
        <item x="18394"/>
        <item x="6536"/>
        <item x="5862"/>
        <item x="7742"/>
        <item x="5152"/>
        <item x="18690"/>
        <item x="13647"/>
        <item x="14326"/>
        <item x="14542"/>
        <item x="14526"/>
        <item x="9008"/>
        <item x="3689"/>
        <item x="3102"/>
        <item x="1216"/>
        <item x="4838"/>
        <item x="16952"/>
        <item x="5414"/>
        <item x="14575"/>
        <item x="1351"/>
        <item x="5854"/>
        <item x="3759"/>
        <item x="10671"/>
        <item x="11295"/>
        <item x="1984"/>
        <item x="3662"/>
        <item x="16901"/>
        <item x="9847"/>
        <item x="385"/>
        <item x="1935"/>
        <item x="6655"/>
        <item x="17061"/>
        <item x="10046"/>
        <item x="5809"/>
        <item x="10192"/>
        <item x="4161"/>
        <item x="8769"/>
        <item x="12662"/>
        <item x="18379"/>
        <item x="495"/>
        <item x="6111"/>
        <item x="673"/>
        <item x="6744"/>
        <item x="17888"/>
        <item x="16279"/>
        <item x="15254"/>
        <item x="1046"/>
        <item x="4999"/>
        <item x="18419"/>
        <item x="13832"/>
        <item x="13120"/>
        <item x="11208"/>
        <item x="15894"/>
        <item x="3081"/>
        <item x="17319"/>
        <item x="15823"/>
        <item x="10758"/>
        <item x="5334"/>
        <item x="13278"/>
        <item x="11448"/>
        <item x="15071"/>
        <item x="447"/>
        <item x="537"/>
        <item x="11337"/>
        <item x="17013"/>
        <item x="18446"/>
        <item x="7025"/>
        <item x="9031"/>
        <item x="6961"/>
        <item x="8159"/>
        <item x="17816"/>
        <item x="3745"/>
        <item x="13199"/>
        <item x="7575"/>
        <item x="13784"/>
        <item x="1441"/>
        <item x="2520"/>
        <item x="8550"/>
        <item x="3022"/>
        <item x="17559"/>
        <item x="14264"/>
        <item x="7465"/>
        <item x="14825"/>
        <item x="8919"/>
        <item x="2681"/>
        <item x="4440"/>
        <item x="2414"/>
        <item x="2455"/>
        <item x="9606"/>
        <item x="15488"/>
        <item x="12952"/>
        <item x="4087"/>
        <item x="14880"/>
        <item x="5961"/>
        <item x="9127"/>
        <item x="600"/>
        <item x="272"/>
        <item x="17029"/>
        <item x="12999"/>
        <item x="6065"/>
        <item x="1561"/>
        <item x="17325"/>
        <item x="4150"/>
        <item x="545"/>
        <item x="17214"/>
        <item x="4096"/>
        <item x="9985"/>
        <item x="1848"/>
        <item x="4865"/>
        <item x="11991"/>
        <item x="17527"/>
        <item x="10032"/>
        <item x="4103"/>
        <item x="6806"/>
        <item x="14144"/>
        <item x="11335"/>
        <item x="16440"/>
        <item x="16679"/>
        <item x="3895"/>
        <item x="17975"/>
        <item x="4399"/>
        <item x="7577"/>
        <item x="785"/>
        <item x="1904"/>
        <item x="9368"/>
        <item x="558"/>
        <item x="5057"/>
        <item x="7974"/>
        <item x="4206"/>
        <item x="4961"/>
        <item x="9953"/>
        <item x="12430"/>
        <item x="7488"/>
        <item x="12406"/>
        <item x="15161"/>
        <item x="2601"/>
        <item x="18634"/>
        <item x="9736"/>
        <item x="6696"/>
        <item x="4054"/>
        <item x="18738"/>
        <item x="3295"/>
        <item x="3934"/>
        <item x="12721"/>
        <item x="6872"/>
        <item x="13248"/>
        <item x="11142"/>
        <item x="8656"/>
        <item x="15143"/>
        <item x="8070"/>
        <item x="11686"/>
        <item x="2799"/>
        <item x="12208"/>
        <item x="15055"/>
        <item x="13382"/>
        <item x="6847"/>
        <item x="10055"/>
        <item x="8214"/>
        <item x="5526"/>
        <item x="13313"/>
        <item x="12910"/>
        <item x="3903"/>
        <item x="17136"/>
        <item x="17486"/>
        <item x="5886"/>
        <item x="1576"/>
        <item x="15200"/>
        <item x="3951"/>
        <item x="2167"/>
        <item x="15041"/>
        <item x="14846"/>
        <item x="10471"/>
        <item x="10806"/>
        <item x="5150"/>
        <item x="3398"/>
        <item x="1289"/>
        <item x="15184"/>
        <item x="12630"/>
        <item x="7089"/>
        <item x="7343"/>
        <item x="11351"/>
        <item x="6639"/>
        <item x="8857"/>
        <item x="10374"/>
        <item x="7807"/>
        <item x="11232"/>
        <item x="5599"/>
        <item x="15392"/>
        <item x="4702"/>
        <item x="2465"/>
        <item x="17064"/>
        <item x="1951"/>
        <item x="4951"/>
        <item x="14752"/>
        <item x="14785"/>
        <item x="5566"/>
        <item x="9463"/>
        <item x="9630"/>
        <item x="8542"/>
        <item x="18510"/>
        <item x="16848"/>
        <item x="18071"/>
        <item x="11672"/>
        <item x="3719"/>
        <item x="8615"/>
        <item x="6566"/>
        <item x="7457"/>
        <item x="9072"/>
        <item x="14030"/>
        <item x="3374"/>
        <item x="13526"/>
        <item x="17671"/>
        <item x="5222"/>
        <item x="17998"/>
        <item x="8151"/>
        <item x="16224"/>
        <item x="18223"/>
        <item x="15790"/>
        <item x="15335"/>
        <item x="15870"/>
        <item x="16759"/>
        <item x="8048"/>
        <item x="5336"/>
        <item x="11312"/>
        <item x="2647"/>
        <item x="5856"/>
        <item x="3656"/>
        <item x="12735"/>
        <item x="16677"/>
        <item x="15431"/>
        <item x="2686"/>
        <item x="6542"/>
        <item x="6223"/>
        <item x="9446"/>
        <item x="6374"/>
        <item x="13775"/>
        <item x="17598"/>
        <item x="3320"/>
        <item x="903"/>
        <item x="4024"/>
        <item x="12774"/>
        <item x="10457"/>
        <item x="16749"/>
        <item x="30"/>
        <item x="5905"/>
        <item x="10713"/>
        <item x="7152"/>
        <item x="17525"/>
        <item x="246"/>
        <item x="5990"/>
        <item x="14774"/>
        <item x="1342"/>
        <item x="7936"/>
        <item x="4295"/>
        <item x="2495"/>
        <item x="4889"/>
        <item x="329"/>
        <item x="15760"/>
        <item x="8169"/>
        <item x="18479"/>
        <item x="2430"/>
        <item x="9520"/>
        <item x="73"/>
        <item x="2247"/>
        <item x="7407"/>
        <item x="3288"/>
        <item x="4886"/>
        <item x="16390"/>
        <item x="25"/>
        <item x="16735"/>
        <item x="8560"/>
        <item x="3481"/>
        <item x="89"/>
        <item x="17926"/>
        <item x="4183"/>
        <item x="15320"/>
        <item x="10816"/>
        <item x="5889"/>
        <item x="10792"/>
        <item x="18123"/>
        <item x="8296"/>
        <item x="2705"/>
        <item x="2719"/>
        <item x="16463"/>
        <item x="1473"/>
        <item x="15169"/>
        <item x="16064"/>
        <item x="2801"/>
        <item x="11054"/>
        <item x="10719"/>
        <item x="11006"/>
        <item x="13743"/>
        <item x="1510"/>
        <item x="11758"/>
        <item x="13137"/>
        <item x="16125"/>
        <item x="17773"/>
        <item x="13823"/>
        <item x="3854"/>
        <item x="14815"/>
        <item x="417"/>
        <item x="1896"/>
        <item x="12838"/>
        <item x="16037"/>
        <item x="7825"/>
        <item x="4567"/>
        <item x="7967"/>
        <item x="13614"/>
        <item x="5328"/>
        <item x="17430"/>
        <item x="5774"/>
        <item x="15679"/>
        <item x="7775"/>
        <item x="6857"/>
        <item x="7072"/>
        <item x="7382"/>
        <item x="8102"/>
        <item x="4310"/>
        <item x="17640"/>
        <item x="1961"/>
        <item x="6271"/>
        <item x="9903"/>
        <item x="10799"/>
        <item x="11526"/>
        <item x="18530"/>
        <item x="12358"/>
        <item x="10096"/>
        <item x="16430"/>
        <item x="13176"/>
        <item x="6054"/>
        <item x="3406"/>
        <item x="18350"/>
        <item x="13616"/>
        <item x="17951"/>
        <item x="4966"/>
        <item x="11374"/>
        <item x="15112"/>
        <item x="13232"/>
        <item x="2367"/>
        <item x="16887"/>
        <item x="2614"/>
        <item x="12039"/>
        <item x="8606"/>
        <item x="10654"/>
        <item x="3353"/>
        <item x="11569"/>
        <item x="14766"/>
        <item x="6000"/>
        <item x="18034"/>
        <item x="13881"/>
        <item x="11391"/>
        <item x="14478"/>
        <item x="1863"/>
        <item x="16829"/>
        <item x="5672"/>
        <item x="191"/>
        <item x="6617"/>
        <item x="13712"/>
        <item x="13103"/>
        <item x="5017"/>
        <item x="9766"/>
        <item x="11936"/>
        <item x="4903"/>
        <item x="14007"/>
        <item x="4614"/>
        <item x="6822"/>
        <item x="18506"/>
        <item x="9121"/>
        <item x="8399"/>
        <item x="6145"/>
        <item x="6247"/>
        <item x="12352"/>
        <item x="9087"/>
        <item x="18190"/>
        <item x="4463"/>
        <item x="719"/>
        <item x="11463"/>
        <item x="11368"/>
        <item x="6350"/>
        <item x="2238"/>
        <item x="13903"/>
        <item x="7120"/>
        <item x="6680"/>
        <item x="17971"/>
        <item x="3478"/>
        <item x="998"/>
        <item x="16077"/>
        <item x="5656"/>
        <item x="9990"/>
        <item x="7598"/>
        <item x="14176"/>
        <item x="2456"/>
        <item x="7334"/>
        <item x="15048"/>
        <item x="11161"/>
        <item x="1776"/>
        <item x="17392"/>
        <item x="7183"/>
        <item x="14318"/>
        <item x="14919"/>
        <item x="1096"/>
        <item x="391"/>
        <item x="13054"/>
        <item x="8079"/>
        <item x="10919"/>
        <item x="17015"/>
        <item x="4334"/>
        <item x="14591"/>
        <item x="5449"/>
        <item x="13814"/>
        <item x="14127"/>
        <item x="7414"/>
        <item x="4640"/>
        <item x="13998"/>
        <item x="10886"/>
        <item x="6296"/>
        <item x="18323"/>
        <item x="17431"/>
        <item x="18594"/>
        <item x="9432"/>
        <item x="12062"/>
        <item x="13558"/>
        <item x="10408"/>
        <item x="7486"/>
        <item x="11720"/>
        <item x="17093"/>
        <item x="8110"/>
        <item x="3551"/>
        <item x="1462"/>
        <item x="10295"/>
        <item x="5790"/>
        <item x="1359"/>
        <item x="2504"/>
        <item x="2368"/>
        <item x="14769"/>
        <item x="6455"/>
        <item x="5968"/>
        <item x="13031"/>
        <item x="11287"/>
        <item x="12422"/>
        <item x="10384"/>
        <item x="3001"/>
        <item x="17037"/>
        <item x="18267"/>
        <item x="6399"/>
        <item x="13328"/>
        <item x="16015"/>
        <item x="15313"/>
        <item x="13296"/>
        <item x="7815"/>
        <item x="5238"/>
        <item x="14968"/>
        <item x="17134"/>
        <item x="17469"/>
        <item x="14249"/>
        <item x="13567"/>
        <item x="12376"/>
        <item x="16190"/>
        <item x="3376"/>
        <item x="5208"/>
        <item x="2278"/>
        <item x="4782"/>
        <item x="14214"/>
        <item x="8855"/>
        <item x="6526"/>
        <item x="12712"/>
        <item x="2023"/>
        <item x="9857"/>
        <item x="4023"/>
        <item x="2550"/>
        <item x="12559"/>
        <item x="4247"/>
        <item x="15487"/>
        <item x="12318"/>
        <item x="17646"/>
        <item x="7832"/>
        <item x="1271"/>
        <item x="1464"/>
        <item x="3038"/>
        <item x="3727"/>
        <item x="11129"/>
        <item x="18730"/>
        <item x="313"/>
        <item x="152"/>
        <item x="9752"/>
        <item x="13975"/>
        <item x="6328"/>
        <item x="1872"/>
        <item x="9105"/>
        <item x="10174"/>
        <item x="6105"/>
        <item x="9343"/>
        <item x="10968"/>
        <item x="2761"/>
        <item x="4839"/>
        <item x="15094"/>
        <item x="432"/>
        <item x="7713"/>
        <item x="15670"/>
        <item x="13158"/>
        <item x="2342"/>
        <item x="511"/>
        <item x="12529"/>
        <item x="12392"/>
        <item x="17358"/>
        <item x="13638"/>
        <item x="9065"/>
        <item x="17087"/>
        <item x="15983"/>
        <item x="9575"/>
        <item x="10759"/>
        <item x="2854"/>
        <item x="1744"/>
        <item x="8654"/>
        <item x="4350"/>
        <item x="5655"/>
        <item x="352"/>
        <item x="16031"/>
        <item x="17014"/>
        <item x="4734"/>
        <item x="968"/>
        <item x="16013"/>
        <item x="16966"/>
        <item x="8143"/>
        <item x="7416"/>
        <item x="3774"/>
        <item x="10056"/>
        <item x="11934"/>
        <item x="9102"/>
        <item x="17062"/>
        <item x="17407"/>
        <item x="15497"/>
        <item x="15255"/>
        <item x="11873"/>
        <item x="4800"/>
        <item x="17071"/>
        <item x="11431"/>
        <item x="18226"/>
        <item x="7495"/>
        <item x="7537"/>
        <item x="1047"/>
        <item x="14871"/>
        <item x="13782"/>
        <item x="18043"/>
        <item x="13624"/>
        <item x="13950"/>
        <item x="8177"/>
        <item x="208"/>
        <item x="12982"/>
        <item x="16902"/>
        <item x="217"/>
        <item x="6480"/>
        <item x="3527"/>
        <item x="17293"/>
        <item x="10257"/>
        <item x="1585"/>
        <item x="15128"/>
        <item x="6758"/>
        <item x="6630"/>
        <item x="14527"/>
        <item x="5039"/>
        <item x="15942"/>
        <item x="16325"/>
        <item x="12446"/>
        <item x="12078"/>
        <item x="2079"/>
        <item x="16101"/>
        <item x="10790"/>
        <item x="12640"/>
        <item x="8473"/>
        <item x="8942"/>
        <item x="6894"/>
        <item x="13239"/>
        <item x="3864"/>
        <item x="12520"/>
        <item x="11623"/>
        <item x="14456"/>
        <item x="15903"/>
        <item x="18327"/>
        <item x="16712"/>
        <item x="9600"/>
        <item x="15824"/>
        <item x="15361"/>
        <item x="4384"/>
        <item x="4472"/>
        <item x="7614"/>
        <item x="17624"/>
        <item x="12663"/>
        <item x="1974"/>
        <item x="10513"/>
        <item x="15895"/>
        <item x="6888"/>
        <item x="15248"/>
        <item x="13110"/>
        <item x="3103"/>
        <item x="12121"/>
        <item x="15127"/>
        <item x="17078"/>
        <item x="11641"/>
        <item x="18714"/>
        <item x="16821"/>
        <item x="7097"/>
        <item x="1750"/>
        <item x="12928"/>
        <item x="12280"/>
        <item x="4416"/>
        <item x="15046"/>
        <item x="6937"/>
        <item x="14312"/>
        <item x="13544"/>
        <item x="12465"/>
        <item x="8902"/>
        <item x="15305"/>
        <item x="3071"/>
        <item x="568"/>
        <item x="3201"/>
        <item x="583"/>
        <item x="6033"/>
        <item x="9302"/>
        <item x="12919"/>
        <item x="10519"/>
        <item x="15368"/>
        <item x="2415"/>
        <item x="18287"/>
        <item x="13521"/>
        <item x="1617"/>
        <item x="4935"/>
        <item x="14327"/>
        <item x="3783"/>
        <item x="4727"/>
        <item x="6486"/>
        <item x="16758"/>
        <item x="13679"/>
        <item x="13406"/>
        <item x="13854"/>
        <item x="5335"/>
        <item x="18582"/>
        <item x="16239"/>
        <item x="4055"/>
        <item x="3998"/>
        <item x="2518"/>
        <item x="126"/>
        <item x="13662"/>
        <item x="2360"/>
        <item x="10783"/>
        <item x="17030"/>
        <item x="11478"/>
        <item x="5151"/>
        <item x="10600"/>
        <item x="8464"/>
        <item x="2974"/>
        <item x="13208"/>
        <item x="5855"/>
        <item x="12014"/>
        <item x="1798"/>
        <item x="13025"/>
        <item x="16519"/>
        <item x="2137"/>
        <item x="8199"/>
        <item x="4070"/>
        <item x="9456"/>
        <item x="10095"/>
        <item x="18266"/>
        <item x="8976"/>
        <item x="9225"/>
        <item x="11657"/>
        <item x="8774"/>
        <item x="9688"/>
        <item x="8551"/>
        <item x="6086"/>
        <item x="16096"/>
        <item x="10433"/>
        <item x="5640"/>
        <item x="16733"/>
        <item x="16007"/>
        <item x="10807"/>
        <item x="9161"/>
        <item x="11200"/>
        <item x="6056"/>
        <item x="18623"/>
        <item x="7320"/>
        <item x="18330"/>
        <item x="2897"/>
        <item x="6136"/>
        <item x="6286"/>
        <item x="18358"/>
        <item x="12614"/>
        <item x="6927"/>
        <item x="8422"/>
        <item x="6280"/>
        <item x="5415"/>
        <item x="11944"/>
        <item x="6545"/>
        <item x="3399"/>
        <item x="7782"/>
        <item x="4982"/>
        <item x="15750"/>
        <item x="12312"/>
        <item x="18063"/>
        <item x="5502"/>
        <item x="14161"/>
        <item x="9567"/>
        <item x="17752"/>
        <item x="11121"/>
        <item x="18082"/>
        <item x="12622"/>
        <item x="5048"/>
        <item x="16150"/>
        <item x="14494"/>
        <item x="10326"/>
        <item x="13145"/>
        <item x="16232"/>
        <item x="14695"/>
        <item x="16591"/>
        <item x="8014"/>
        <item x="3375"/>
        <item x="3888"/>
        <item x="3968"/>
        <item x="5486"/>
        <item x="11464"/>
        <item x="9742"/>
        <item x="17223"/>
        <item x="18415"/>
        <item x="6191"/>
        <item x="8528"/>
        <item x="11687"/>
        <item x="1697"/>
        <item x="977"/>
        <item x="1536"/>
        <item x="5664"/>
        <item x="2049"/>
        <item x="15543"/>
        <item x="4593"/>
        <item x="9662"/>
        <item x="4400"/>
        <item x="15752"/>
        <item x="1625"/>
        <item x="5384"/>
        <item x="13062"/>
        <item x="13361"/>
        <item x="3697"/>
        <item x="15182"/>
        <item x="9537"/>
        <item x="8566"/>
        <item x="15302"/>
        <item x="3663"/>
        <item x="10206"/>
        <item x="3430"/>
        <item x="13688"/>
        <item x="3054"/>
        <item x="7241"/>
        <item x="18286"/>
        <item x="3558"/>
        <item x="1137"/>
        <item x="4207"/>
        <item x="6688"/>
        <item x="270"/>
        <item x="8215"/>
        <item x="2424"/>
        <item x="3023"/>
        <item x="4489"/>
        <item x="870"/>
        <item x="63"/>
        <item x="464"/>
        <item x="12839"/>
        <item x="12494"/>
        <item x="4703"/>
        <item x="16903"/>
        <item x="4904"/>
        <item x="13393"/>
        <item x="16455"/>
        <item x="5280"/>
        <item x="11759"/>
        <item x="8401"/>
        <item x="11544"/>
        <item x="18670"/>
        <item x="7344"/>
        <item x="11064"/>
        <item x="14543"/>
        <item x="12911"/>
        <item x="10944"/>
        <item x="18191"/>
        <item x="15102"/>
        <item x="15504"/>
        <item x="14040"/>
        <item x="4311"/>
        <item x="8071"/>
        <item x="13528"/>
        <item x="5863"/>
        <item x="12775"/>
        <item x="6288"/>
        <item x="14031"/>
        <item x="16750"/>
        <item x="15791"/>
        <item x="6334"/>
        <item x="8969"/>
        <item x="12431"/>
        <item x="9896"/>
        <item x="7743"/>
        <item x="3008"/>
        <item x="14896"/>
        <item x="14974"/>
        <item x="3407"/>
        <item x="9631"/>
        <item x="9256"/>
        <item x="17326"/>
        <item x="13368"/>
        <item x="7150"/>
        <item x="5198"/>
        <item x="11752"/>
        <item x="11382"/>
        <item x="16181"/>
        <item x="1720"/>
        <item x="6416"/>
        <item x="5984"/>
        <item x="17774"/>
        <item x="13417"/>
        <item x="14775"/>
        <item x="5817"/>
        <item x="10047"/>
        <item x="18135"/>
        <item x="13201"/>
        <item x="5497"/>
        <item x="9872"/>
        <item x="11496"/>
        <item x="4151"/>
        <item x="11055"/>
        <item x="13527"/>
        <item x="4720"/>
        <item x="13279"/>
        <item x="15545"/>
        <item x="11007"/>
        <item x="16038"/>
        <item x="11902"/>
        <item x="10664"/>
        <item x="97"/>
        <item x="8982"/>
        <item x="18575"/>
        <item x="2615"/>
        <item x="9904"/>
        <item x="6375"/>
        <item x="15422"/>
        <item x="8950"/>
        <item x="12505"/>
        <item x="18659"/>
        <item x="2382"/>
        <item x="12768"/>
        <item x="10414"/>
        <item x="13641"/>
        <item x="3769"/>
        <item x="18734"/>
        <item x="7470"/>
        <item x="1480"/>
        <item x="12673"/>
        <item x="15352"/>
        <item x="17637"/>
        <item x="7934"/>
        <item x="1343"/>
        <item x="14961"/>
        <item x="7726"/>
        <item x="8256"/>
        <item x="15374"/>
        <item x="3935"/>
        <item x="6567"/>
        <item x="9254"/>
        <item x="10425"/>
        <item x="7673"/>
        <item x="13104"/>
        <item x="12359"/>
        <item x="9609"/>
        <item x="14534"/>
        <item x="7880"/>
        <item x="9960"/>
        <item x="3830"/>
        <item x="9607"/>
        <item x="9982"/>
        <item x="11870"/>
        <item x="16085"/>
        <item x="2431"/>
        <item x="15336"/>
        <item x="12407"/>
        <item x="5408"/>
        <item x="10655"/>
        <item x="12398"/>
        <item x="18270"/>
        <item x="3342"/>
        <item x="6390"/>
        <item x="12631"/>
        <item x="8543"/>
        <item x="14847"/>
        <item x="7910"/>
        <item x="7126"/>
        <item x="16589"/>
        <item x="6055"/>
        <item x="160"/>
        <item x="13422"/>
        <item x="10486"/>
        <item x="8592"/>
        <item x="13512"/>
        <item x="9654"/>
        <item x="13265"/>
        <item x="11143"/>
        <item x="13344"/>
        <item x="13598"/>
        <item x="5223"/>
        <item x="6807"/>
        <item x="321"/>
        <item x="559"/>
        <item x="3144"/>
        <item x="6543"/>
        <item x="6920"/>
        <item x="5062"/>
        <item x="10328"/>
        <item x="9118"/>
        <item x="31"/>
        <item x="5614"/>
        <item x="6830"/>
        <item x="15960"/>
        <item x="928"/>
        <item x="14297"/>
        <item x="5527"/>
        <item x="16936"/>
        <item x="8712"/>
        <item x="10887"/>
        <item x="16461"/>
        <item x="6823"/>
        <item x="9321"/>
        <item x="8232"/>
        <item x="1582"/>
        <item x="14945"/>
        <item x="7975"/>
        <item x="8640"/>
        <item x="3560"/>
        <item x="5567"/>
        <item x="2113"/>
        <item x="5113"/>
        <item x="14102"/>
        <item x="13383"/>
        <item x="14479"/>
        <item x="8040"/>
        <item x="2239"/>
        <item x="13559"/>
        <item x="3152"/>
        <item x="4166"/>
        <item x="17526"/>
        <item x="13294"/>
        <item x="10249"/>
        <item x="13078"/>
        <item x="9080"/>
        <item x="16047"/>
        <item x="3960"/>
        <item x="16824"/>
        <item x="7750"/>
        <item x="13815"/>
        <item x="7415"/>
        <item x="9"/>
        <item x="1654"/>
        <item x="2472"/>
        <item x="10375"/>
        <item x="5775"/>
        <item x="13446"/>
        <item x="11088"/>
        <item x="4967"/>
        <item x="17094"/>
        <item x="1409"/>
        <item x="1433"/>
        <item x="12385"/>
        <item x="16648"/>
        <item x="6665"/>
        <item x="5832"/>
        <item x="400"/>
        <item x="16949"/>
        <item x="7592"/>
        <item x="16126"/>
        <item x="16830"/>
        <item x="8760"/>
        <item x="5360"/>
        <item x="11558"/>
        <item x="15871"/>
        <item x="13615"/>
        <item x="5887"/>
        <item x="16678"/>
        <item x="8607"/>
        <item x="9447"/>
        <item x="10014"/>
        <item x="2574"/>
        <item x="9817"/>
        <item x="4049"/>
        <item x="16023"/>
        <item x="16112"/>
        <item x="4664"/>
        <item x="12526"/>
        <item x="638"/>
        <item x="3166"/>
        <item x="11854"/>
        <item x="11375"/>
        <item x="10728"/>
        <item x="13999"/>
        <item x="16373"/>
        <item x="11542"/>
        <item x="8937"/>
        <item x="16088"/>
        <item x="15598"/>
        <item x="2687"/>
        <item x="4615"/>
        <item x="2040"/>
        <item x="9481"/>
        <item x="1865"/>
        <item x="9767"/>
        <item x="33"/>
        <item x="16333"/>
        <item x="505"/>
        <item x="16040"/>
        <item x="18366"/>
        <item x="11527"/>
        <item x="17311"/>
        <item x="18107"/>
        <item x="5791"/>
        <item x="8096"/>
        <item x="7000"/>
        <item x="6320"/>
        <item x="3513"/>
        <item x="5254"/>
        <item x="11246"/>
        <item x="6006"/>
        <item x="14319"/>
        <item x="6249"/>
        <item x="5991"/>
        <item x="6351"/>
        <item x="15177"/>
        <item x="3775"/>
        <item x="1094"/>
        <item x="13985"/>
        <item x="2279"/>
        <item x="13777"/>
        <item x="18403"/>
        <item x="8111"/>
        <item x="2769"/>
        <item x="12808"/>
        <item x="3209"/>
        <item x="16525"/>
        <item x="16326"/>
        <item x="8103"/>
        <item x="1463"/>
        <item x="1825"/>
        <item x="3240"/>
        <item x="9513"/>
        <item x="8264"/>
        <item x="801"/>
        <item x="12423"/>
        <item x="18199"/>
        <item x="17038"/>
        <item x="9640"/>
        <item x="11590"/>
        <item x="7006"/>
        <item x="247"/>
        <item x="5464"/>
        <item x="10617"/>
        <item x="4887"/>
        <item x="5105"/>
        <item x="10742"/>
        <item x="8926"/>
        <item x="18278"/>
        <item x="10529"/>
        <item x="3222"/>
        <item x="15943"/>
        <item x="6080"/>
        <item x="2448"/>
        <item x="14254"/>
        <item x="15536"/>
        <item x="17205"/>
        <item x="6254"/>
        <item x="1569"/>
        <item x="414"/>
        <item x="14489"/>
        <item x="289"/>
        <item x="145"/>
        <item x="1511"/>
        <item x="6097"/>
        <item x="14767"/>
        <item x="5286"/>
        <item x="16014"/>
        <item x="7982"/>
        <item x="14215"/>
        <item x="2233"/>
        <item x="4174"/>
        <item x="15657"/>
        <item x="15671"/>
        <item x="5030"/>
        <item x="3855"/>
        <item x="3039"/>
        <item x="13639"/>
        <item x="15550"/>
        <item x="1169"/>
        <item x="5239"/>
        <item x="14600"/>
        <item x="3616"/>
        <item x="3479"/>
        <item x="7912"/>
        <item x="2697"/>
        <item x="6078"/>
        <item x="13966"/>
        <item x="10105"/>
        <item x="7383"/>
        <item x="4465"/>
        <item x="12776"/>
        <item x="15095"/>
        <item x="9497"/>
        <item x="9910"/>
        <item x="9057"/>
        <item x="17480"/>
        <item x="9991"/>
        <item x="14062"/>
        <item x="9976"/>
        <item x="17653"/>
        <item x="6608"/>
        <item x="10175"/>
        <item x="7481"/>
        <item x="17445"/>
        <item x="7599"/>
        <item x="10791"/>
        <item x="758"/>
        <item x="9408"/>
        <item x="14736"/>
        <item x="13055"/>
        <item x="7361"/>
        <item x="11289"/>
        <item x="3078"/>
        <item x="7582"/>
        <item x="7615"/>
        <item x="17085"/>
        <item x="2343"/>
        <item x="7335"/>
        <item x="13951"/>
        <item x="849"/>
        <item x="3985"/>
        <item x="12079"/>
        <item x="999"/>
        <item x="665"/>
        <item x="1705"/>
        <item x="11270"/>
        <item x="16293"/>
        <item x="5769"/>
        <item x="4224"/>
        <item x="16021"/>
        <item x="3318"/>
        <item x="5705"/>
        <item x="16102"/>
        <item x="18626"/>
        <item x="5680"/>
        <item x="15047"/>
        <item x="2806"/>
        <item x="3328"/>
        <item x="10704"/>
        <item x="16078"/>
        <item x="11935"/>
        <item x="6527"/>
        <item x="1160"/>
        <item x="5432"/>
        <item x="11182"/>
        <item x="10769"/>
        <item x="9270"/>
        <item x="13663"/>
        <item x="10078"/>
        <item x="8838"/>
        <item x="9088"/>
        <item x="18306"/>
        <item x="18050"/>
        <item x="2975"/>
        <item x="12846"/>
        <item x="4456"/>
        <item x="15001"/>
        <item x="1937"/>
        <item x="982"/>
        <item x="9017"/>
        <item x="8943"/>
        <item x="1702"/>
        <item x="6631"/>
        <item x="12063"/>
        <item x="4335"/>
        <item x="2551"/>
        <item x="3262"/>
        <item x="13159"/>
        <item x="13185"/>
        <item x="14495"/>
        <item x="5246"/>
        <item x="13855"/>
        <item x="13150"/>
        <item x="13407"/>
        <item x="11110"/>
        <item x="374"/>
        <item x="14566"/>
        <item x="4448"/>
        <item x="12048"/>
        <item x="12319"/>
        <item x="10681"/>
        <item x="16127"/>
        <item x="7542"/>
        <item x="17470"/>
        <item x="11552"/>
        <item x="6759"/>
        <item x="12488"/>
        <item x="7352"/>
        <item x="4783"/>
        <item x="3825"/>
        <item x="17648"/>
        <item x="12000"/>
        <item x="14606"/>
        <item x="7487"/>
        <item x="15680"/>
        <item x="11479"/>
        <item x="5487"/>
        <item x="5094"/>
        <item x="8312"/>
        <item x="18334"/>
        <item x="9303"/>
        <item x="4735"/>
        <item x="12656"/>
        <item x="6761"/>
        <item x="336"/>
        <item x="6182"/>
        <item x="5824"/>
        <item x="10464"/>
        <item x="17669"/>
        <item x="5544"/>
        <item x="4766"/>
        <item x="16734"/>
        <item x="13783"/>
        <item x="16287"/>
        <item x="4351"/>
        <item x="15105"/>
        <item x="7646"/>
        <item x="5792"/>
        <item x="17982"/>
        <item x="12254"/>
        <item x="5401"/>
        <item x="1751"/>
        <item x="2865"/>
        <item x="7270"/>
        <item x="14726"/>
        <item x="13111"/>
        <item x="1975"/>
        <item x="6518"/>
        <item x="12447"/>
        <item x="13928"/>
        <item x="14446"/>
        <item x="1638"/>
        <item x="18699"/>
        <item x="12857"/>
        <item x="2096"/>
        <item x="5894"/>
        <item x="8655"/>
        <item x="2670"/>
        <item x="9232"/>
        <item x="9734"/>
        <item x="13168"/>
        <item x="5718"/>
        <item x="14624"/>
        <item x="864"/>
        <item x="8470"/>
        <item x="6287"/>
        <item x="15303"/>
        <item x="2374"/>
        <item x="11903"/>
        <item x="16182"/>
        <item x="4072"/>
        <item x="4983"/>
        <item x="9200"/>
        <item x="2855"/>
        <item x="17117"/>
        <item x="5702"/>
        <item x="14830"/>
        <item x="6750"/>
        <item x="13942"/>
        <item x="11134"/>
        <item x="16984"/>
        <item x="3072"/>
        <item x="15183"/>
        <item x="2344"/>
        <item x="11614"/>
        <item x="8569"/>
        <item x="5456"/>
        <item x="7208"/>
        <item x="7783"/>
        <item x="15057"/>
        <item x="7822"/>
        <item x="4550"/>
        <item x="4071"/>
        <item x="17294"/>
        <item x="13568"/>
        <item x="12983"/>
        <item x="12958"/>
        <item x="9663"/>
        <item x="8216"/>
        <item x="17509"/>
        <item x="17974"/>
        <item x="9840"/>
        <item x="11377"/>
        <item x="17269"/>
        <item x="7151"/>
        <item x="934"/>
        <item x="13560"/>
        <item x="1799"/>
        <item x="14200"/>
        <item x="13888"/>
        <item x="9103"/>
        <item x="5630"/>
        <item x="18163"/>
        <item x="5176"/>
        <item x="4777"/>
        <item x="12766"/>
        <item x="12030"/>
        <item x="6262"/>
        <item x="15638"/>
        <item x="12495"/>
        <item x="2737"/>
        <item x="15358"/>
        <item x="2519"/>
        <item x="6895"/>
        <item x="8526"/>
        <item x="15999"/>
        <item x="6391"/>
        <item x="5288"/>
        <item x="3368"/>
        <item x="10998"/>
        <item x="1761"/>
        <item x="12560"/>
        <item x="18686"/>
        <item x="2305"/>
        <item x="3343"/>
        <item x="17423"/>
        <item x="8903"/>
        <item x="15751"/>
        <item x="15216"/>
        <item x="8567"/>
        <item x="18382"/>
        <item x="12633"/>
        <item x="15705"/>
        <item x="1601"/>
        <item x="448"/>
        <item x="14430"/>
        <item x="12305"/>
        <item x="11838"/>
        <item x="10726"/>
        <item x="18110"/>
        <item x="1614"/>
        <item x="8983"/>
        <item x="7606"/>
        <item x="1232"/>
        <item x="5416"/>
        <item x="18006"/>
        <item x="9968"/>
        <item x="4792"/>
        <item x="5199"/>
        <item x="18422"/>
        <item x="17638"/>
        <item x="5662"/>
        <item x="16397"/>
        <item x="11822"/>
        <item x="1832"/>
        <item x="9656"/>
        <item x="4894"/>
        <item x="697"/>
        <item x="8336"/>
        <item x="13008"/>
        <item x="1422"/>
        <item x="17157"/>
        <item x="16462"/>
        <item x="12015"/>
        <item x="15494"/>
        <item x="8881"/>
        <item x="6848"/>
        <item x="9110"/>
        <item x="16822"/>
        <item x="10327"/>
        <item x="9344"/>
        <item x="18002"/>
        <item x="6487"/>
        <item x="2280"/>
        <item x="9062"/>
        <item x="3614"/>
        <item x="17448"/>
        <item x="6342"/>
        <item x="4744"/>
        <item x="7689"/>
        <item x="4321"/>
        <item x="10750"/>
        <item x="11584"/>
        <item x="5406"/>
        <item x="3198"/>
        <item x="7471"/>
        <item x="271"/>
        <item x="10262"/>
        <item x="15038"/>
        <item x="3192"/>
        <item x="11345"/>
        <item x="10494"/>
        <item x="750"/>
        <item x="8174"/>
        <item x="2064"/>
        <item x="9441"/>
        <item x="4126"/>
        <item x="10734"/>
        <item x="16959"/>
        <item x="5944"/>
        <item x="12337"/>
        <item x="14744"/>
        <item x="3999"/>
        <item x="18703"/>
        <item x="6537"/>
        <item x="5760"/>
        <item x="7064"/>
        <item x="6745"/>
        <item x="17552"/>
        <item x="11209"/>
        <item x="1583"/>
        <item x="10487"/>
        <item x="11960"/>
        <item x="1976"/>
        <item x="127"/>
        <item x="5184"/>
        <item x="9329"/>
        <item x="5153"/>
        <item x="6632"/>
        <item x="13423"/>
        <item x="14376"/>
        <item x="10015"/>
        <item x="10440"/>
        <item x="3055"/>
        <item x="5503"/>
        <item x="16191"/>
        <item x="12615"/>
        <item x="5937"/>
        <item x="871"/>
        <item x="409"/>
        <item x="8423"/>
        <item x="9743"/>
        <item x="6729"/>
        <item x="12623"/>
        <item x="513"/>
        <item x="2712"/>
        <item x="11521"/>
        <item x="11559"/>
        <item x="11855"/>
        <item x="8775"/>
        <item x="6087"/>
        <item x="11032"/>
        <item x="17967"/>
        <item x="10207"/>
        <item x="16590"/>
        <item x="7176"/>
        <item x="13063"/>
        <item x="2383"/>
        <item x="3496"/>
        <item x="15103"/>
        <item x="15599"/>
        <item x="7504"/>
        <item x="12728"/>
        <item x="18739"/>
        <item x="17560"/>
        <item x="11168"/>
        <item x="15264"/>
        <item x="9552"/>
        <item x="14633"/>
        <item x="16950"/>
        <item x="17352"/>
        <item x="3312"/>
        <item x="2848"/>
        <item x="10289"/>
        <item x="1176"/>
        <item x="7312"/>
        <item x="8951"/>
        <item x="18343"/>
        <item x="14889"/>
        <item x="7935"/>
        <item x="14704"/>
        <item x="13553"/>
        <item x="15880"/>
        <item x="8192"/>
        <item x="1985"/>
        <item x="15576"/>
        <item x="8015"/>
        <item x="13121"/>
        <item x="6831"/>
        <item x="11136"/>
        <item x="8824"/>
        <item x="13824"/>
        <item x="11591"/>
        <item x="585"/>
        <item x="3559"/>
        <item x="9369"/>
        <item x="15423"/>
        <item x="3167"/>
        <item x="1656"/>
        <item x="6968"/>
        <item x="15224"/>
        <item x="1488"/>
        <item x="18707"/>
        <item x="6600"/>
        <item x="9119"/>
        <item x="14840"/>
        <item x="4097"/>
        <item x="4880"/>
        <item x="11449"/>
        <item x="5592"/>
        <item x="1655"/>
        <item x="16374"/>
        <item x="8728"/>
        <item x="6072"/>
        <item x="40"/>
        <item x="18375"/>
        <item x="12399"/>
        <item x="4167"/>
        <item x="3431"/>
        <item x="12527"/>
        <item x="11871"/>
        <item x="16086"/>
        <item x="16391"/>
        <item x="273"/>
        <item x="3185"/>
        <item x="9928"/>
        <item x="9255"/>
        <item x="7983"/>
        <item x="1095"/>
        <item x="16343"/>
        <item x="12953"/>
        <item x="13976"/>
        <item x="13649"/>
        <item x="11233"/>
        <item x="10609"/>
        <item x="3168"/>
        <item x="13897"/>
        <item x="7911"/>
        <item x="11257"/>
        <item x="601"/>
        <item x="9152"/>
        <item x="16488"/>
        <item x="11056"/>
        <item x="13599"/>
        <item x="9911"/>
        <item x="11424"/>
        <item x="6335"/>
        <item x="4936"/>
        <item x="14975"/>
        <item x="5063"/>
        <item x="11383"/>
        <item x="2575"/>
        <item x="11247"/>
        <item x="10415"/>
        <item x="15375"/>
        <item x="3831"/>
        <item x="9073"/>
        <item x="11543"/>
        <item x="17446"/>
        <item x="16879"/>
        <item x="13833"/>
        <item x="15568"/>
        <item x="14881"/>
        <item x="14145"/>
        <item x="17206"/>
        <item x="15952"/>
        <item x="17654"/>
        <item x="16526"/>
        <item x="1217"/>
        <item x="17320"/>
        <item x="17528"/>
        <item x="3223"/>
        <item x="14255"/>
        <item x="3432"/>
        <item x="11673"/>
        <item x="2480"/>
        <item x="13384"/>
        <item x="9983"/>
        <item x="11271"/>
        <item x="4441"/>
        <item x="5864"/>
        <item x="14535"/>
        <item x="12648"/>
        <item x="14063"/>
        <item x="10864"/>
        <item x="7751"/>
        <item x="15393"/>
        <item x="15185"/>
        <item x="9009"/>
        <item x="5425"/>
        <item x="1849"/>
        <item x="5615"/>
        <item x="16294"/>
        <item x="16767"/>
        <item x="13224"/>
        <item x="1368"/>
        <item x="3280"/>
        <item x="17855"/>
        <item x="8376"/>
        <item x="6007"/>
        <item x="7727"/>
        <item x="5255"/>
        <item x="3920"/>
        <item x="17086"/>
        <item x="8561"/>
        <item x="6873"/>
        <item x="9576"/>
        <item x="1577"/>
        <item x="7489"/>
        <item x="15489"/>
        <item x="10193"/>
        <item x="17695"/>
        <item x="6232"/>
        <item x="7624"/>
        <item x="16335"/>
        <item x="7127"/>
        <item x="8289"/>
        <item x="9655"/>
        <item x="5031"/>
        <item x="14103"/>
        <item x="3263"/>
        <item x="15551"/>
        <item x="5857"/>
        <item x="12209"/>
        <item x="13967"/>
        <item x="2168"/>
        <item x="13785"/>
        <item x="11313"/>
        <item x="13295"/>
        <item x="1905"/>
        <item x="7424"/>
        <item x="2521"/>
        <item x="8297"/>
        <item x="8049"/>
        <item x="17672"/>
        <item x="10033"/>
        <item x="6312"/>
        <item x="6697"/>
        <item x="7583"/>
        <item x="14568"/>
        <item x="10344"/>
        <item x="7007"/>
        <item x="15761"/>
        <item x="6864"/>
        <item x="18635"/>
        <item x="11183"/>
        <item x="11111"/>
        <item x="640"/>
        <item x="15480"/>
        <item x="6183"/>
        <item x="759"/>
        <item x="15201"/>
        <item x="13233"/>
        <item x="17663"/>
        <item x="12960"/>
        <item x="12847"/>
        <item x="10079"/>
        <item x="18215"/>
        <item x="13617"/>
        <item x="983"/>
        <item x="7472"/>
        <item x="16888"/>
        <item x="8864"/>
        <item x="415"/>
        <item x="264"/>
        <item x="13079"/>
        <item x="15464"/>
        <item x="16280"/>
        <item x="592"/>
        <item x="8904"/>
        <item x="13447"/>
        <item x="2807"/>
        <item x="12232"/>
        <item x="5329"/>
        <item x="10097"/>
        <item x="8839"/>
        <item x="18251"/>
        <item x="8832"/>
        <item x="12624"/>
        <item x="7153"/>
        <item x="7144"/>
        <item x="8657"/>
        <item x="9271"/>
        <item x="16464"/>
        <item x="16334"/>
        <item x="4767"/>
        <item x="14567"/>
        <item x="11352"/>
        <item x="6751"/>
        <item x="9400"/>
        <item x="1736"/>
        <item x="11135"/>
        <item x="18299"/>
        <item x="9048"/>
        <item x="14265"/>
        <item x="11184"/>
        <item x="5337"/>
        <item x="17955"/>
        <item x="5095"/>
        <item x="688"/>
        <item x="639"/>
        <item x="8927"/>
        <item x="3104"/>
        <item x="8320"/>
        <item x="6079"/>
        <item x="8584"/>
        <item x="2976"/>
        <item x="1777"/>
        <item x="16680"/>
        <item x="5247"/>
        <item x="3319"/>
        <item x="4175"/>
        <item x="12353"/>
        <item x="14607"/>
        <item x="5703"/>
        <item x="17415"/>
        <item x="10743"/>
        <item x="14528"/>
        <item x="1703"/>
        <item x="3880"/>
        <item x="3321"/>
        <item x="6263"/>
        <item x="13943"/>
        <item x="16736"/>
        <item x="3928"/>
        <item x="14753"/>
        <item x="7121"/>
        <item x="18427"/>
        <item x="6944"/>
        <item x="3657"/>
        <item x="9737"/>
        <item x="2671"/>
        <item x="3392"/>
        <item x="7543"/>
        <item x="12767"/>
        <item x="5287"/>
        <item x="375"/>
        <item x="13249"/>
        <item x="16760"/>
        <item x="12255"/>
        <item x="11937"/>
        <item x="17118"/>
        <item x="6255"/>
        <item x="4632"/>
        <item x="3136"/>
        <item x="5536"/>
        <item x="6519"/>
        <item x="7271"/>
        <item x="11080"/>
        <item x="6088"/>
        <item x="12377"/>
        <item x="17231"/>
        <item x="9472"/>
        <item x="14727"/>
        <item x="2624"/>
        <item x="8648"/>
        <item x="15864"/>
        <item x="5209"/>
        <item x="15520"/>
        <item x="8471"/>
        <item x="5912"/>
        <item x="14576"/>
        <item x="751"/>
        <item x="7073"/>
        <item x="3079"/>
        <item x="13488"/>
        <item x="1897"/>
        <item x="3199"/>
        <item x="3304"/>
        <item x="6329"/>
        <item x="1615"/>
        <item x="2224"/>
        <item x="11823"/>
        <item x="7808"/>
        <item x="15720"/>
        <item x="14431"/>
        <item x="5657"/>
        <item x="7607"/>
        <item x="15904"/>
        <item x="10128"/>
        <item x="14552"/>
        <item x="14969"/>
        <item x="2505"/>
        <item x="10752"/>
        <item x="10793"/>
        <item x="3289"/>
        <item x="8272"/>
        <item x="4551"/>
        <item x="5719"/>
        <item x="10735"/>
        <item x="17510"/>
        <item x="7937"/>
        <item x="11384"/>
        <item x="16271"/>
        <item x="1745"/>
        <item x="5632"/>
        <item x="16398"/>
        <item x="4025"/>
        <item x="8527"/>
        <item x="12031"/>
        <item x="1816"/>
        <item x="9521"/>
        <item x="5407"/>
        <item x="2457"/>
        <item x="10936"/>
        <item x="8696"/>
        <item x="16022"/>
        <item x="13151"/>
        <item x="15288"/>
        <item x="9792"/>
        <item x="11560"/>
        <item x="8744"/>
        <item x="13177"/>
        <item x="12959"/>
        <item x="3377"/>
        <item x="1873"/>
        <item x="14447"/>
        <item x="1639"/>
        <item x="10409"/>
        <item x="9735"/>
        <item x="11369"/>
        <item x="5663"/>
        <item x="7823"/>
        <item x="13304"/>
        <item x="14904"/>
        <item x="433"/>
        <item x="11472"/>
        <item x="15129"/>
        <item x="18355"/>
        <item x="4641"/>
        <item x="12641"/>
        <item x="13297"/>
        <item x="15039"/>
        <item x="16016"/>
        <item x="17016"/>
        <item x="1097"/>
        <item x="17158"/>
        <item x="15321"/>
        <item x="2375"/>
        <item x="15113"/>
        <item x="11416"/>
        <item x="10817"/>
        <item x="11721"/>
        <item x="6448"/>
        <item x="16032"/>
        <item x="9111"/>
        <item x="17432"/>
        <item x="17655"/>
        <item x="7647"/>
        <item x="8384"/>
        <item x="10495"/>
        <item x="4608"/>
        <item x="18139"/>
        <item x="6001"/>
        <item x="5631"/>
        <item x="1208"/>
        <item x="13625"/>
        <item x="7200"/>
        <item x="6681"/>
        <item x="12008"/>
        <item x="10057"/>
        <item x="2256"/>
        <item x="10263"/>
        <item x="816"/>
        <item x="15359"/>
        <item x="9433"/>
        <item x="2369"/>
        <item x="10751"/>
        <item x="15369"/>
        <item x="2744"/>
        <item x="16071"/>
        <item x="14177"/>
        <item x="9753"/>
        <item x="2184"/>
        <item x="5224"/>
        <item x="6297"/>
        <item x="17670"/>
        <item x="12713"/>
        <item x="9601"/>
        <item x="11616"/>
        <item x="4624"/>
        <item x="7696"/>
        <item x="935"/>
        <item x="15144"/>
        <item x="17072"/>
        <item x="12144"/>
        <item x="14831"/>
        <item x="4656"/>
        <item x="15825"/>
        <item x="5673"/>
        <item x="13545"/>
        <item x="18187"/>
        <item x="9063"/>
        <item x="11615"/>
        <item x="13713"/>
        <item x="5895"/>
        <item x="1423"/>
        <item x="15049"/>
        <item x="15984"/>
        <item x="8175"/>
        <item x="4895"/>
        <item x="3128"/>
        <item x="18311"/>
        <item x="4016"/>
        <item x="16871"/>
        <item x="4801"/>
        <item x="12281"/>
        <item x="17408"/>
        <item x="18675"/>
        <item x="569"/>
        <item x="3615"/>
        <item x="4473"/>
        <item x="153"/>
        <item x="13329"/>
        <item x="6440"/>
        <item x="17270"/>
        <item x="4712"/>
        <item x="7321"/>
        <item x="18519"/>
        <item x="15639"/>
        <item x="11839"/>
        <item x="7417"/>
        <item x="10385"/>
        <item x="13209"/>
        <item x="3865"/>
        <item x="6343"/>
        <item x="12521"/>
        <item x="3969"/>
        <item x="7833"/>
        <item x="17183"/>
        <item x="18175"/>
        <item x="13496"/>
        <item x="12056"/>
        <item x="15552"/>
        <item x="6481"/>
        <item x="6889"/>
        <item x="10601"/>
        <item x="5616"/>
        <item x="10727"/>
        <item x="209"/>
        <item x="15495"/>
        <item x="10999"/>
        <item x="10969"/>
        <item x="15560"/>
        <item x="15753"/>
        <item x="16240"/>
        <item x="5969"/>
        <item x="8600"/>
        <item x="14457"/>
        <item x="6689"/>
        <item x="7816"/>
        <item x="1465"/>
        <item x="7256"/>
        <item x="15712"/>
        <item x="4984"/>
        <item x="10945"/>
        <item x="17088"/>
        <item x="456"/>
        <item x="4385"/>
        <item x="969"/>
        <item x="9897"/>
        <item x="4127"/>
        <item x="11664"/>
        <item x="3889"/>
        <item x="8680"/>
        <item x="16583"/>
        <item x="8632"/>
        <item x="8896"/>
        <item x="16456"/>
        <item x="6417"/>
        <item x="6816"/>
        <item x="15800"/>
        <item x="18463"/>
        <item x="15249"/>
        <item x="11945"/>
        <item x="12320"/>
        <item x="9905"/>
        <item x="2425"/>
        <item x="14313"/>
        <item x="2361"/>
        <item x="2576"/>
        <item x="12393"/>
        <item x="856"/>
        <item x="136"/>
        <item x="17359"/>
        <item x="5385"/>
        <item x="14897"/>
        <item x="353"/>
        <item x="552"/>
        <item x="13529"/>
        <item x="11680"/>
        <item x="4401"/>
        <item x="8257"/>
        <item x="5985"/>
        <item x="17224"/>
        <item x="6504"/>
        <item x="8720"/>
        <item x="12400"/>
        <item x="4417"/>
        <item x="18219"/>
        <item x="10840"/>
        <item x="18387"/>
        <item x="9873"/>
        <item x="8072"/>
        <item x="4721"/>
        <item x="15353"/>
        <item x="11545"/>
        <item x="7864"/>
        <item x="4128"/>
        <item x="1537"/>
        <item x="5641"/>
        <item x="16008"/>
        <item x="12608"/>
        <item x="18471"/>
        <item x="10665"/>
        <item x="7800"/>
        <item x="9961"/>
        <item x="9457"/>
        <item x="12929"/>
        <item x="16895"/>
        <item x="15505"/>
        <item x="11576"/>
        <item x="1721"/>
        <item x="16520"/>
        <item x="5281"/>
        <item x="3153"/>
        <item x="161"/>
        <item x="3024"/>
        <item x="728"/>
        <item x="13064"/>
        <item x="8593"/>
        <item x="8529"/>
        <item x="1264"/>
        <item x="16904"/>
        <item x="14041"/>
        <item x="17783"/>
        <item x="929"/>
        <item x="9689"/>
        <item x="8641"/>
        <item x="18035"/>
        <item x="8456"/>
        <item x="11753"/>
        <item x="9672"/>
        <item x="7345"/>
        <item x="11089"/>
        <item x="8465"/>
        <item x="1312"/>
        <item x="16592"/>
        <item x="3009"/>
        <item x="5049"/>
        <item x="888"/>
        <item x="13689"/>
        <item x="7656"/>
        <item x="5720"/>
        <item x="15961"/>
        <item x="8977"/>
        <item x="11201"/>
        <item x="6057"/>
        <item x="6281"/>
        <item x="1481"/>
        <item x="2664"/>
        <item x="1768"/>
        <item x="10208"/>
        <item x="12313"/>
        <item x="6137"/>
        <item x="4360"/>
        <item x="7752"/>
        <item x="16199"/>
        <item x="10216"/>
        <item x="13369"/>
        <item x="3672"/>
        <item x="11192"/>
        <item x="10648"/>
        <item x="7881"/>
        <item x="15008"/>
        <item x="6200"/>
        <item x="1296"/>
        <item x="11465"/>
        <item x="6176"/>
        <item x="8097"/>
        <item x="1384"/>
        <item x="4816"/>
        <item x="9257"/>
        <item x="13513"/>
        <item x="11712"/>
        <item x="9464"/>
        <item x="10360"/>
        <item x="2473"/>
        <item x="18283"/>
        <item x="912"/>
        <item x="16048"/>
        <item x="6289"/>
        <item x="5665"/>
        <item x="11065"/>
        <item x="465"/>
        <item x="12769"/>
        <item x="18671"/>
        <item x="1080"/>
        <item x="14032"/>
        <item x="4520"/>
        <item x="4665"/>
        <item x="6921"/>
        <item x="10736"/>
        <item x="15616"/>
        <item x="18559"/>
        <item x="4905"/>
        <item x="8761"/>
        <item x="401"/>
        <item x="14601"/>
        <item x="5833"/>
        <item x="8041"/>
        <item x="12809"/>
        <item x="8713"/>
        <item x="18155"/>
        <item x="5409"/>
        <item x="16831"/>
        <item x="2041"/>
        <item x="9704"/>
        <item x="18027"/>
        <item x="880"/>
        <item x="10064"/>
        <item x="12777"/>
        <item x="16407"/>
        <item x="16975"/>
        <item x="3961"/>
        <item x="11497"/>
        <item x="3912"/>
        <item x="12160"/>
        <item x="10888"/>
        <item x="10224"/>
        <item x="7593"/>
        <item x="13672"/>
        <item x="14168"/>
        <item x="13345"/>
        <item x="15120"/>
        <item x="11600"/>
        <item x="7001"/>
        <item x="13105"/>
        <item x="3561"/>
        <item x="15088"/>
        <item x="10329"/>
        <item x="5361"/>
        <item x="4088"/>
        <item x="5465"/>
        <item x="15337"/>
        <item x="10296"/>
        <item x="11896"/>
        <item x="5433"/>
        <item x="9081"/>
        <item x="3032"/>
        <item x="3624"/>
        <item x="6720"/>
        <item x="9409"/>
        <item x="8233"/>
        <item x="3145"/>
        <item x="10672"/>
        <item x="9760"/>
        <item x="16303"/>
        <item x="3936"/>
        <item x="10552"/>
        <item x="8208"/>
        <item x="4240"/>
        <item x="14232"/>
        <item x="6224"/>
        <item x="9089"/>
        <item x="17463"/>
        <item x="9824"/>
        <item x="12049"/>
        <item x="16383"/>
        <item x="8265"/>
        <item x="2449"/>
        <item x="7512"/>
        <item x="16024"/>
        <item x="1400"/>
        <item x="12224"/>
        <item x="4392"/>
        <item x="5545"/>
        <item x="9208"/>
        <item x="3632"/>
        <item x="3241"/>
        <item x="1161"/>
        <item x="4457"/>
        <item x="2200"/>
        <item x="6321"/>
        <item x="5825"/>
        <item x="2488"/>
        <item x="6520"/>
        <item x="2824"/>
        <item x="10729"/>
        <item x="920"/>
        <item x="17151"/>
        <item x="9641"/>
        <item x="12536"/>
        <item x="11553"/>
        <item x="15632"/>
        <item x="4449"/>
        <item x="12001"/>
        <item x="15696"/>
        <item x="224"/>
        <item x="6081"/>
        <item x="11400"/>
        <item x="13576"/>
        <item x="17247"/>
        <item x="11880"/>
        <item x="10176"/>
        <item x="9977"/>
        <item x="15728"/>
        <item x="18127"/>
        <item x="13169"/>
        <item x="2097"/>
        <item x="17312"/>
        <item x="16703"/>
        <item x="2016"/>
        <item x="1880"/>
        <item x="15888"/>
        <item x="5417"/>
        <item x="3617"/>
        <item x="13929"/>
        <item x="15537"/>
        <item x="3329"/>
        <item x="16000"/>
        <item x="11592"/>
        <item x="14640"/>
        <item x="7192"/>
        <item x="7209"/>
        <item x="15816"/>
        <item x="14737"/>
        <item x="16128"/>
        <item x="8313"/>
        <item x="7913"/>
        <item x="14625"/>
        <item x="5072"/>
        <item x="8217"/>
        <item x="13032"/>
        <item x="12360"/>
        <item x="9345"/>
        <item x="11528"/>
        <item x="449"/>
        <item x="10705"/>
        <item x="12561"/>
        <item x="8520"/>
        <item x="18079"/>
        <item x="6609"/>
        <item x="12657"/>
        <item x="4225"/>
        <item x="2345"/>
        <item x="15872"/>
        <item x="2281"/>
        <item x="7353"/>
        <item x="16288"/>
        <item x="15848"/>
        <item x="14512"/>
        <item x="13889"/>
        <item x="12192"/>
        <item x="3488"/>
        <item x="15681"/>
        <item x="4073"/>
        <item x="17543"/>
        <item x="18295"/>
        <item x="337"/>
        <item x="16695"/>
        <item x="16960"/>
        <item x="14424"/>
        <item x="18455"/>
        <item x="12489"/>
        <item x="5793"/>
        <item x="5681"/>
        <item x="3073"/>
        <item x="10656"/>
        <item x="6344"/>
        <item x="5520"/>
        <item x="14672"/>
        <item x="11912"/>
        <item x="16631"/>
        <item x="1977"/>
        <item x="8416"/>
        <item x="10465"/>
        <item x="9841"/>
        <item x="8784"/>
        <item x="9392"/>
        <item x="9657"/>
        <item x="12168"/>
        <item x="7328"/>
        <item x="11264"/>
        <item x="18431"/>
        <item x="648"/>
        <item x="8193"/>
        <item x="4793"/>
        <item x="15920"/>
        <item x="15577"/>
        <item x="9201"/>
        <item x="17995"/>
        <item x="0"/>
        <item x="5272"/>
        <item x="4296"/>
        <item x="6969"/>
        <item x="10184"/>
        <item x="5761"/>
        <item x="1856"/>
        <item x="9776"/>
        <item x="3904"/>
        <item x="11033"/>
        <item x="11169"/>
        <item x="14656"/>
        <item x="8729"/>
        <item x="7065"/>
        <item x="11968"/>
        <item x="17263"/>
        <item x="1233"/>
        <item x="9560"/>
        <item x="16392"/>
        <item x="1177"/>
        <item x="3497"/>
        <item x="5945"/>
        <item x="9233"/>
        <item x="7776"/>
        <item x="15265"/>
        <item x="14760"/>
        <item x="56"/>
        <item x="7505"/>
        <item x="4881"/>
        <item x="9992"/>
        <item x="15792"/>
        <item x="3369"/>
        <item x="865"/>
        <item x="15225"/>
        <item x="2128"/>
        <item x="15217"/>
        <item x="2960"/>
        <item x="5289"/>
        <item x="11984"/>
        <item x="5457"/>
        <item x="9944"/>
        <item x="6601"/>
        <item x="6792"/>
        <item x="13569"/>
        <item x="13561"/>
        <item x="8408"/>
        <item x="15472"/>
        <item x="7496"/>
        <item x="9969"/>
        <item x="6849"/>
        <item x="14016"/>
        <item x="1833"/>
        <item x="15881"/>
        <item x="5177"/>
        <item x="6073"/>
        <item x="12512"/>
        <item x="17255"/>
        <item x="2065"/>
        <item x="14841"/>
        <item x="14201"/>
        <item x="13009"/>
        <item x="3169"/>
        <item x="7160"/>
        <item x="4232"/>
        <item x="14024"/>
        <item x="1657"/>
        <item x="11961"/>
        <item x="8337"/>
        <item x="256"/>
        <item x="11585"/>
        <item x="3193"/>
        <item x="3112"/>
        <item x="14745"/>
        <item x="14705"/>
        <item x="11425"/>
        <item x="8800"/>
        <item x="15944"/>
        <item x="14872"/>
        <item x="17424"/>
        <item x="16567"/>
        <item x="18663"/>
        <item x="13656"/>
        <item x="9153"/>
        <item x="18499"/>
        <item x="9577"/>
        <item x="3792"/>
        <item x="41"/>
        <item x="10000"/>
        <item x="18263"/>
        <item x="3281"/>
        <item x="12649"/>
        <item x="5185"/>
        <item x="15569"/>
        <item x="5784"/>
        <item x="17583"/>
        <item x="10865"/>
        <item x="7313"/>
        <item x="14120"/>
        <item x="13225"/>
        <item x="14377"/>
        <item x="18227"/>
        <item x="10824"/>
        <item x="13448"/>
        <item x="4745"/>
        <item x="14344"/>
        <item x="2713"/>
        <item x="1489"/>
        <item x="3360"/>
        <item x="16880"/>
        <item x="3433"/>
        <item x="488"/>
        <item x="4937"/>
        <item x="11624"/>
        <item x="16855"/>
        <item x="9040"/>
        <item x="11904"/>
        <item x="3313"/>
        <item x="16192"/>
        <item x="6233"/>
        <item x="1728"/>
        <item x="2849"/>
        <item x="2336"/>
        <item x="18007"/>
        <item x="14616"/>
        <item x="304"/>
        <item x="9553"/>
        <item x="11057"/>
        <item x="2481"/>
        <item x="13825"/>
        <item x="8905"/>
        <item x="16"/>
        <item x="6633"/>
        <item x="10441"/>
        <item x="8865"/>
        <item x="11137"/>
        <item x="7177"/>
        <item x="12729"/>
        <item x="12736"/>
        <item x="18683"/>
        <item x="10744"/>
        <item x="5593"/>
        <item x="9352"/>
        <item x="9401"/>
        <item x="5865"/>
        <item x="16336"/>
        <item x="13040"/>
        <item x="12625"/>
        <item x="17856"/>
        <item x="10280"/>
        <item x="808"/>
        <item x="8200"/>
        <item x="5032"/>
        <item x="8377"/>
        <item x="5608"/>
        <item x="8104"/>
        <item x="3921"/>
        <item x="3881"/>
        <item x="18495"/>
        <item x="14136"/>
        <item x="9616"/>
        <item x="10345"/>
        <item x="8825"/>
        <item x="3336"/>
        <item x="12744"/>
        <item x="7920"/>
        <item x="15953"/>
        <item x="10992"/>
        <item x="16768"/>
        <item x="9049"/>
        <item x="1912"/>
        <item x="7272"/>
        <item x="1369"/>
        <item x="9929"/>
        <item x="12233"/>
        <item x="3056"/>
        <item x="7473"/>
        <item x="7984"/>
        <item x="12600"/>
        <item x="3856"/>
        <item x="16344"/>
        <item x="641"/>
        <item x="17079"/>
        <item x="10576"/>
        <item x="9376"/>
        <item x="5696"/>
        <item x="12344"/>
        <item x="7625"/>
        <item x="18255"/>
        <item x="2752"/>
        <item x="8833"/>
        <item x="6865"/>
        <item x="17799"/>
        <item x="13977"/>
        <item x="16839"/>
        <item x="8504"/>
        <item x="6512"/>
        <item x="14569"/>
        <item x="8128"/>
        <item x="6313"/>
        <item x="7425"/>
        <item x="15521"/>
        <item x="13385"/>
        <item x="1512"/>
        <item x="6528"/>
        <item x="2312"/>
        <item x="5633"/>
        <item x="12784"/>
        <item x="3393"/>
        <item x="2169"/>
        <item x="16359"/>
        <item x="17696"/>
        <item x="3528"/>
        <item x="4616"/>
        <item x="3105"/>
        <item x="872"/>
        <item x="656"/>
        <item x="689"/>
        <item x="15865"/>
        <item x="5240"/>
        <item x="12592"/>
        <item x="11152"/>
        <item x="18015"/>
        <item x="5368"/>
        <item x="4120"/>
        <item x="5537"/>
        <item x="12368"/>
        <item x="8321"/>
        <item x="3232"/>
        <item x="1817"/>
        <item x="8697"/>
        <item x="6945"/>
        <item x="4032"/>
        <item x="4568"/>
        <item x="1144"/>
        <item x="12832"/>
        <item x="3600"/>
        <item x="7400"/>
        <item x="12248"/>
        <item x="593"/>
        <item x="4328"/>
        <item x="4432"/>
        <item x="2816"/>
        <item x="11473"/>
        <item x="10808"/>
        <item x="5232"/>
        <item x="18599"/>
        <item x="11417"/>
        <item x="4633"/>
        <item x="11992"/>
        <item x="15440"/>
        <item x="18023"/>
        <item x="17664"/>
        <item x="15481"/>
        <item x="2225"/>
        <item x="15289"/>
        <item x="18555"/>
        <item x="10872"/>
        <item x="1737"/>
        <item x="12961"/>
        <item x="4768"/>
        <item x="18171"/>
        <item x="15465"/>
        <item x="1416"/>
        <item x="3305"/>
        <item x="48"/>
        <item x="8736"/>
        <item x="3929"/>
        <item x="7760"/>
        <item x="11816"/>
        <item x="8649"/>
        <item x="3408"/>
        <item x="13489"/>
        <item x="15448"/>
        <item x="7608"/>
        <item x="7080"/>
        <item x="14553"/>
        <item x="17656"/>
        <item x="8080"/>
        <item x="15721"/>
        <item x="17471"/>
        <item x="11353"/>
        <item x="14529"/>
        <item x="17416"/>
        <item x="10129"/>
        <item x="13305"/>
        <item x="8585"/>
        <item x="13472"/>
        <item x="265"/>
        <item x="18211"/>
        <item x="13432"/>
        <item x="16327"/>
        <item x="10136"/>
        <item x="13680"/>
        <item x="7809"/>
        <item x="2977"/>
        <item x="10753"/>
        <item x="11081"/>
        <item x="4625"/>
        <item x="4657"/>
        <item x="6089"/>
        <item x="8448"/>
        <item x="7145"/>
        <item x="14577"/>
        <item x="11736"/>
        <item x="10937"/>
        <item x="11185"/>
        <item x="8745"/>
        <item x="10416"/>
        <item x="9793"/>
        <item x="8440"/>
        <item x="2944"/>
        <item x="5192"/>
        <item x="4512"/>
        <item x="17232"/>
        <item x="2536"/>
        <item x="15064"/>
        <item x="4000"/>
        <item x="14152"/>
        <item x="17495"/>
        <item x="17863"/>
        <item x="10760"/>
        <item x="616"/>
        <item x="2176"/>
        <item x="12792"/>
        <item x="2936"/>
        <item x="424"/>
        <item x="2160"/>
        <item x="9473"/>
        <item x="9800"/>
        <item x="5617"/>
        <item x="5913"/>
        <item x="11617"/>
        <item x="11561"/>
        <item x="3137"/>
        <item x="15905"/>
        <item x="16272"/>
        <item x="18535"/>
        <item x="6352"/>
        <item x="6552"/>
        <item x="12057"/>
        <item x="8273"/>
        <item x="18695"/>
        <item x="5168"/>
        <item x="3400"/>
        <item x="4609"/>
        <item x="2880"/>
        <item x="11385"/>
        <item x="2625"/>
        <item x="18443"/>
        <item x="13536"/>
        <item x="1336"/>
        <item x="16687"/>
        <item x="13400"/>
        <item x="192"/>
        <item x="9936"/>
        <item x="5225"/>
        <item x="16367"/>
        <item x="3129"/>
        <item x="10472"/>
        <item x="2616"/>
        <item x="13440"/>
        <item x="4496"/>
        <item x="17184"/>
        <item x="6441"/>
        <item x="1000"/>
        <item x="14400"/>
        <item x="792"/>
        <item x="7257"/>
        <item x="9000"/>
        <item x="8480"/>
        <item x="17979"/>
        <item x="6449"/>
        <item x="2592"/>
        <item x="14856"/>
        <item x="1209"/>
        <item x="9312"/>
        <item x="5440"/>
        <item x="12009"/>
        <item x="4985"/>
        <item x="7201"/>
        <item x="14905"/>
        <item x="18307"/>
        <item x="13752"/>
        <item x="15561"/>
        <item x="15553"/>
        <item x="8073"/>
        <item x="8385"/>
        <item x="5248"/>
        <item x="457"/>
        <item x="3872"/>
        <item x="3384"/>
        <item x="11728"/>
        <item x="14520"/>
        <item x="11681"/>
        <item x="2257"/>
        <item x="4112"/>
        <item x="2792"/>
        <item x="16607"/>
        <item x="3944"/>
        <item x="15528"/>
        <item x="12296"/>
        <item x="6817"/>
        <item x="984"/>
        <item x="1112"/>
        <item x="8633"/>
        <item x="1888"/>
        <item x="18371"/>
        <item x="4696"/>
        <item x="17743"/>
        <item x="13497"/>
        <item x="2745"/>
        <item x="16599"/>
        <item x="10376"/>
        <item x="17399"/>
        <item x="11665"/>
        <item x="5848"/>
        <item x="10264"/>
        <item x="7697"/>
        <item x="2185"/>
        <item x="817"/>
        <item x="2840"/>
        <item x="14688"/>
        <item x="12145"/>
        <item x="16584"/>
        <item x="16072"/>
        <item x="2577"/>
        <item x="4017"/>
        <item x="1448"/>
        <item x="857"/>
        <item x="11928"/>
        <item x="1265"/>
        <item x="137"/>
        <item x="14504"/>
        <item x="7817"/>
        <item x="10568"/>
        <item x="15032"/>
        <item x="13065"/>
        <item x="15145"/>
        <item x="3544"/>
        <item x="16872"/>
        <item x="889"/>
        <item x="12609"/>
        <item x="14776"/>
        <item x="10784"/>
        <item x="11224"/>
        <item x="8601"/>
        <item x="15896"/>
        <item x="7976"/>
        <item x="15713"/>
        <item x="10209"/>
        <item x="7904"/>
        <item x="632"/>
        <item x="8681"/>
        <item x="17360"/>
        <item x="8432"/>
        <item x="3816"/>
        <item x="7136"/>
        <item x="7552"/>
        <item x="17784"/>
        <item x="2432"/>
        <item x="5744"/>
        <item x="6505"/>
        <item x="3552"/>
        <item x="4713"/>
        <item x="8721"/>
        <item x="6400"/>
        <item x="3025"/>
        <item x="8457"/>
        <item x="8488"/>
        <item x="14240"/>
        <item x="13128"/>
        <item x="2008"/>
        <item x="11176"/>
        <item x="12401"/>
        <item x="553"/>
        <item x="936"/>
        <item x="6024"/>
        <item x="10112"/>
        <item x="15808"/>
        <item x="6177"/>
        <item x="4752"/>
        <item x="18279"/>
        <item x="10688"/>
        <item x="12704"/>
        <item x="10217"/>
        <item x="18203"/>
        <item x="12321"/>
        <item x="8688"/>
        <item x="17719"/>
        <item x="4216"/>
        <item x="4056"/>
        <item x="15912"/>
        <item x="15344"/>
        <item x="4504"/>
        <item x="18091"/>
        <item x="1256"/>
        <item x="16423"/>
        <item x="13864"/>
        <item x="10016"/>
        <item x="6201"/>
        <item x="2560"/>
        <item x="5000"/>
        <item x="7657"/>
        <item x="1992"/>
        <item x="7032"/>
        <item x="15801"/>
        <item x="7753"/>
        <item x="8897"/>
        <item x="12976"/>
        <item x="11920"/>
        <item x="5576"/>
        <item x="7865"/>
        <item x="2665"/>
        <item x="4129"/>
        <item x="12016"/>
        <item x="4361"/>
        <item x="10361"/>
        <item x="8944"/>
        <item x="15617"/>
        <item x="10841"/>
        <item x="13048"/>
        <item x="17895"/>
        <item x="6488"/>
        <item x="15208"/>
        <item x="16976"/>
        <item x="11577"/>
        <item x="11193"/>
        <item x="3840"/>
        <item x="9673"/>
        <item x="15121"/>
        <item x="7801"/>
        <item x="14712"/>
        <item x="11824"/>
        <item x="5992"/>
        <item x="2088"/>
        <item x="9712"/>
        <item x="4817"/>
        <item x="6832"/>
        <item x="15584"/>
        <item x="8888"/>
        <item x="16896"/>
        <item x="1385"/>
        <item x="15991"/>
        <item x="9705"/>
        <item x="18655"/>
        <item x="10673"/>
        <item x="16200"/>
        <item x="6120"/>
        <item x="16408"/>
        <item x="4192"/>
        <item x="3913"/>
        <item x="9465"/>
        <item x="913"/>
        <item x="14800"/>
        <item x="1376"/>
        <item x="6712"/>
        <item x="2384"/>
        <item x="10240"/>
        <item x="1313"/>
        <item x="6984"/>
        <item x="8209"/>
        <item x="1769"/>
        <item x="12480"/>
        <item x="8960"/>
        <item x="10448"/>
        <item x="8808"/>
        <item x="5560"/>
        <item x="15089"/>
        <item x="7792"/>
        <item x="14112"/>
        <item x="9584"/>
        <item x="11216"/>
        <item x="5721"/>
        <item x="13968"/>
        <item x="7888"/>
        <item x="16304"/>
        <item x="520"/>
        <item x="729"/>
        <item x="4344"/>
        <item x="17343"/>
        <item x="17503"/>
        <item x="17935"/>
        <item x="904"/>
        <item x="2784"/>
        <item x="14033"/>
        <item x="15624"/>
        <item x="18527"/>
        <item x="5040"/>
        <item x="13673"/>
        <item x="8184"/>
        <item x="15009"/>
        <item x="11897"/>
        <item x="15152"/>
        <item x="10737"/>
        <item x="6408"/>
        <item x="11713"/>
        <item x="3033"/>
        <item x="10152"/>
        <item x="18275"/>
        <item x="1297"/>
        <item x="5880"/>
        <item x="10889"/>
        <item x="2376"/>
        <item x="10649"/>
        <item x="14169"/>
        <item x="2056"/>
        <item x="2440"/>
        <item x="1081"/>
        <item x="3673"/>
        <item x="6225"/>
        <item x="1184"/>
        <item x="2632"/>
        <item x="10072"/>
        <item x="2104"/>
        <item x="4521"/>
        <item x="5728"/>
        <item x="15729"/>
        <item x="18475"/>
        <item x="12152"/>
        <item x="2489"/>
        <item x="15633"/>
        <item x="18727"/>
        <item x="5096"/>
        <item x="6008"/>
        <item x="10624"/>
        <item x="18119"/>
        <item x="8304"/>
        <item x="11696"/>
        <item x="16384"/>
        <item x="12968"/>
        <item x="11401"/>
        <item x="12752"/>
        <item x="17152"/>
        <item x="8424"/>
        <item x="3633"/>
        <item x="10225"/>
        <item x="10177"/>
        <item x="881"/>
        <item x="13577"/>
        <item x="16832"/>
        <item x="11601"/>
        <item x="14233"/>
        <item x="12161"/>
        <item x="15697"/>
        <item x="10553"/>
        <item x="10297"/>
        <item x="4241"/>
        <item x="12225"/>
        <item x="10065"/>
        <item x="9209"/>
        <item x="6521"/>
        <item x="9825"/>
        <item x="1401"/>
        <item x="13033"/>
        <item x="3625"/>
        <item x="11881"/>
        <item x="14641"/>
        <item x="15849"/>
        <item x="4393"/>
        <item x="2201"/>
        <item x="4089"/>
        <item x="8417"/>
        <item x="9761"/>
        <item x="15817"/>
        <item x="6721"/>
        <item x="17464"/>
        <item x="11265"/>
        <item x="15921"/>
        <item x="7513"/>
        <item x="8521"/>
        <item x="17544"/>
        <item x="9393"/>
        <item x="3937"/>
        <item x="921"/>
        <item x="5521"/>
        <item x="1881"/>
        <item x="15889"/>
        <item x="649"/>
        <item x="11593"/>
        <item x="16696"/>
        <item x="2017"/>
        <item x="12537"/>
        <item x="4297"/>
        <item x="3489"/>
        <item x="16704"/>
        <item x="2825"/>
        <item x="225"/>
        <item x="12193"/>
        <item x="9777"/>
        <item x="12361"/>
        <item x="8409"/>
        <item x="17248"/>
        <item x="57"/>
        <item x="2961"/>
        <item x="10657"/>
        <item x="11529"/>
        <item x="16632"/>
        <item x="9561"/>
        <item x="12513"/>
        <item x="5073"/>
        <item x="11913"/>
        <item x="15873"/>
        <item x="7497"/>
        <item x="7329"/>
        <item x="6345"/>
        <item x="14673"/>
        <item x="11969"/>
        <item x="7193"/>
        <item x="3905"/>
        <item x="11985"/>
        <item x="17256"/>
        <item x="12169"/>
        <item x="14425"/>
        <item x="14513"/>
        <item x="2337"/>
        <item x="3113"/>
        <item x="3793"/>
        <item x="14657"/>
        <item x="4233"/>
        <item x="8785"/>
        <item x="9945"/>
        <item x="6793"/>
        <item x="15473"/>
        <item x="13041"/>
        <item x="8801"/>
        <item x="12737"/>
        <item x="5273"/>
        <item x="5609"/>
        <item x="14025"/>
        <item x="5785"/>
        <item x="1"/>
        <item x="10185"/>
        <item x="13657"/>
        <item x="15793"/>
        <item x="1857"/>
        <item x="16568"/>
        <item x="14121"/>
        <item x="2129"/>
        <item x="13449"/>
        <item x="17584"/>
        <item x="10825"/>
        <item x="3057"/>
        <item x="10281"/>
        <item x="7921"/>
        <item x="305"/>
        <item x="7777"/>
        <item x="8201"/>
        <item x="1913"/>
        <item x="17264"/>
        <item x="10001"/>
        <item x="14761"/>
        <item x="16856"/>
        <item x="5697"/>
        <item x="15945"/>
        <item x="9353"/>
        <item x="14873"/>
        <item x="17080"/>
        <item x="257"/>
        <item x="9993"/>
        <item x="14017"/>
        <item x="11905"/>
        <item x="12345"/>
        <item x="7161"/>
        <item x="16840"/>
        <item x="2313"/>
        <item x="1729"/>
        <item x="873"/>
        <item x="3361"/>
        <item x="10745"/>
        <item x="12833"/>
        <item x="2753"/>
        <item x="657"/>
        <item x="11625"/>
        <item x="5033"/>
        <item x="3337"/>
        <item x="9041"/>
        <item x="14345"/>
        <item x="17800"/>
        <item x="14137"/>
        <item x="17"/>
        <item x="3233"/>
        <item x="10809"/>
        <item x="15441"/>
        <item x="7273"/>
        <item x="1145"/>
        <item x="5233"/>
        <item x="489"/>
        <item x="12785"/>
        <item x="10993"/>
        <item x="8105"/>
        <item x="11993"/>
        <item x="12601"/>
        <item x="9617"/>
        <item x="13473"/>
        <item x="4433"/>
        <item x="14617"/>
        <item x="13681"/>
        <item x="7985"/>
        <item x="10577"/>
        <item x="3857"/>
        <item x="16328"/>
        <item x="12249"/>
        <item x="8129"/>
        <item x="5369"/>
        <item x="809"/>
        <item x="4033"/>
        <item x="12369"/>
        <item x="4001"/>
        <item x="7081"/>
        <item x="1417"/>
        <item x="8505"/>
        <item x="10137"/>
        <item x="6529"/>
        <item x="10761"/>
        <item x="10873"/>
        <item x="9377"/>
        <item x="8449"/>
        <item x="3529"/>
        <item x="12745"/>
        <item x="1513"/>
        <item x="7401"/>
        <item x="12793"/>
        <item x="16360"/>
        <item x="4329"/>
        <item x="3409"/>
        <item x="4769"/>
        <item x="17864"/>
        <item x="4617"/>
        <item x="425"/>
        <item x="2177"/>
        <item x="8737"/>
        <item x="4513"/>
        <item x="6513"/>
        <item x="16688"/>
        <item x="8441"/>
        <item x="2817"/>
        <item x="8081"/>
        <item x="193"/>
        <item x="5193"/>
        <item x="11817"/>
        <item x="2881"/>
        <item x="17472"/>
        <item x="5241"/>
        <item x="12593"/>
        <item x="11153"/>
        <item x="3401"/>
        <item x="9001"/>
        <item x="4121"/>
        <item x="2937"/>
        <item x="2537"/>
        <item x="3601"/>
        <item x="2617"/>
        <item x="8481"/>
        <item x="2945"/>
        <item x="7761"/>
        <item x="2161"/>
        <item x="4569"/>
        <item x="49"/>
        <item x="6553"/>
        <item x="3873"/>
        <item x="7609"/>
        <item x="16368"/>
        <item x="13441"/>
        <item x="13401"/>
        <item x="11737"/>
        <item x="6353"/>
        <item x="9937"/>
        <item x="14153"/>
        <item x="10417"/>
        <item x="13433"/>
        <item x="5169"/>
        <item x="12297"/>
        <item x="15449"/>
        <item x="14521"/>
        <item x="9801"/>
        <item x="5441"/>
        <item x="14857"/>
        <item x="1889"/>
        <item x="4113"/>
        <item x="1001"/>
        <item x="985"/>
        <item x="14689"/>
        <item x="5249"/>
        <item x="15065"/>
        <item x="4497"/>
        <item x="617"/>
        <item x="3545"/>
        <item x="10785"/>
        <item x="9313"/>
        <item x="13129"/>
        <item x="13537"/>
        <item x="2793"/>
        <item x="17496"/>
        <item x="11177"/>
        <item x="1337"/>
        <item x="11225"/>
        <item x="793"/>
        <item x="4753"/>
        <item x="15897"/>
        <item x="14401"/>
        <item x="7977"/>
        <item x="3945"/>
        <item x="12705"/>
        <item x="11929"/>
        <item x="8433"/>
        <item x="2009"/>
        <item x="15033"/>
        <item x="14777"/>
        <item x="6401"/>
        <item x="7905"/>
        <item x="2593"/>
        <item x="8689"/>
        <item x="15913"/>
        <item x="2841"/>
        <item x="10113"/>
        <item x="1993"/>
        <item x="10473"/>
        <item x="11729"/>
        <item x="17744"/>
        <item x="10689"/>
        <item x="7033"/>
        <item x="8489"/>
        <item x="15809"/>
        <item x="3385"/>
        <item x="15529"/>
        <item x="15209"/>
        <item x="4057"/>
        <item x="4697"/>
        <item x="14241"/>
        <item x="1113"/>
        <item x="17720"/>
        <item x="16608"/>
        <item x="13753"/>
        <item x="1257"/>
        <item x="6025"/>
        <item x="5745"/>
        <item x="10265"/>
        <item x="17400"/>
        <item x="17896"/>
        <item x="4505"/>
        <item x="16600"/>
        <item x="14505"/>
        <item x="14801"/>
        <item x="1449"/>
        <item x="5849"/>
        <item x="10569"/>
        <item x="8945"/>
        <item x="7137"/>
        <item x="10377"/>
        <item x="2433"/>
        <item x="7553"/>
        <item x="633"/>
        <item x="8889"/>
        <item x="15585"/>
        <item x="3841"/>
        <item x="15345"/>
        <item x="6985"/>
        <item x="17504"/>
        <item x="14713"/>
        <item x="6489"/>
        <item x="3817"/>
        <item x="5041"/>
        <item x="7793"/>
        <item x="3553"/>
        <item x="11825"/>
        <item x="7889"/>
        <item x="2057"/>
        <item x="13969"/>
        <item x="13865"/>
        <item x="937"/>
        <item x="8961"/>
        <item x="12017"/>
        <item x="5001"/>
        <item x="5561"/>
        <item x="14113"/>
        <item x="12977"/>
        <item x="2561"/>
        <item x="4193"/>
        <item x="2089"/>
        <item x="17344"/>
        <item x="4217"/>
        <item x="5729"/>
        <item x="2441"/>
        <item x="6009"/>
        <item x="13049"/>
        <item x="15992"/>
        <item x="4345"/>
        <item x="6121"/>
        <item x="10241"/>
        <item x="6713"/>
        <item x="9713"/>
        <item x="15153"/>
        <item x="8425"/>
        <item x="8809"/>
        <item x="10449"/>
        <item x="15625"/>
        <item x="2385"/>
        <item x="11921"/>
        <item x="5577"/>
        <item x="10017"/>
        <item x="5881"/>
        <item x="16424"/>
        <item x="6833"/>
        <item x="11217"/>
        <item x="2785"/>
        <item x="12153"/>
        <item x="905"/>
        <item x="12481"/>
        <item x="8305"/>
        <item x="5993"/>
        <item x="2105"/>
        <item x="521"/>
        <item x="8185"/>
        <item x="6409"/>
        <item x="10625"/>
        <item x="1377"/>
        <item x="10073"/>
        <item x="9585"/>
        <item x="17936"/>
        <item x="2633"/>
        <item x="1185"/>
        <item x="5097"/>
        <item x="10153"/>
        <item x="12969"/>
        <item x="12753"/>
        <item x="2377"/>
        <item x="1169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6" firstHeaderRow="1" firstDataRow="1" firstDataCol="1"/>
  <pivotFields count="3">
    <pivotField dataField="1" showAll="0">
      <items count="2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66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Store_I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5">
    <pivotField axis="axisCol" showAll="0">
      <items count="3">
        <item x="1"/>
        <item x="0"/>
        <item t="default"/>
      </items>
    </pivotField>
    <pivotField showAll="0">
      <items count="2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7" showAll="0">
      <items count="18744">
        <item x="4484"/>
        <item x="16299"/>
        <item x="3332"/>
        <item x="3404"/>
        <item x="10956"/>
        <item x="11012"/>
        <item x="16963"/>
        <item x="18053"/>
        <item x="7732"/>
        <item x="12388"/>
        <item x="16451"/>
        <item x="14068"/>
        <item x="1396"/>
        <item x="17027"/>
        <item x="6452"/>
        <item x="2540"/>
        <item x="13324"/>
        <item x="16203"/>
        <item x="12532"/>
        <item x="4156"/>
        <item x="9980"/>
        <item x="18233"/>
        <item x="9476"/>
        <item x="9780"/>
        <item x="7292"/>
        <item x="3212"/>
        <item x="4116"/>
        <item x="10764"/>
        <item x="5572"/>
        <item x="9820"/>
        <item x="5236"/>
        <item x="5556"/>
        <item x="3940"/>
        <item x="3572"/>
        <item x="18033"/>
        <item x="4916"/>
        <item x="4485"/>
        <item x="14748"/>
        <item x="16300"/>
        <item x="6172"/>
        <item x="3333"/>
        <item x="10957"/>
        <item x="10116"/>
        <item x="7733"/>
        <item x="11013"/>
        <item x="5196"/>
        <item x="6140"/>
        <item x="7900"/>
        <item x="3405"/>
        <item x="3412"/>
        <item x="10628"/>
        <item x="5820"/>
        <item x="14069"/>
        <item x="6453"/>
        <item x="18733"/>
        <item x="16964"/>
        <item x="12389"/>
        <item x="7724"/>
        <item x="68"/>
        <item x="1796"/>
        <item x="9812"/>
        <item x="6204"/>
        <item x="17981"/>
        <item x="13325"/>
        <item x="1748"/>
        <item x="12533"/>
        <item x="13676"/>
        <item x="1397"/>
        <item x="16452"/>
        <item x="18553"/>
        <item x="9477"/>
        <item x="4157"/>
        <item x="7332"/>
        <item x="2541"/>
        <item x="10765"/>
        <item x="16204"/>
        <item x="13436"/>
        <item x="17028"/>
        <item x="9781"/>
        <item x="700"/>
        <item x="9981"/>
        <item x="5573"/>
        <item x="10452"/>
        <item x="3573"/>
        <item x="1420"/>
        <item x="7293"/>
        <item x="13780"/>
        <item x="3941"/>
        <item x="8228"/>
        <item x="2436"/>
        <item x="620"/>
        <item x="3213"/>
        <item x="5557"/>
        <item x="14749"/>
        <item x="4117"/>
        <item x="16475"/>
        <item x="9821"/>
        <item x="7116"/>
        <item x="5740"/>
        <item x="1972"/>
        <item x="12100"/>
        <item x="428"/>
        <item x="5237"/>
        <item x="1740"/>
        <item x="5197"/>
        <item x="15140"/>
        <item x="4917"/>
        <item x="16235"/>
        <item x="6492"/>
        <item x="14500"/>
        <item x="7725"/>
        <item x="17555"/>
        <item x="1484"/>
        <item x="15148"/>
        <item x="6173"/>
        <item x="10117"/>
        <item x="15756"/>
        <item x="10629"/>
        <item x="7901"/>
        <item x="11612"/>
        <item x="3413"/>
        <item x="13996"/>
        <item x="6205"/>
        <item x="5821"/>
        <item x="1797"/>
        <item x="6141"/>
        <item x="15620"/>
        <item x="1749"/>
        <item x="3100"/>
        <item x="12036"/>
        <item x="69"/>
        <item x="18513"/>
        <item x="16827"/>
        <item x="8572"/>
        <item x="9813"/>
        <item x="6068"/>
        <item x="13677"/>
        <item x="1916"/>
        <item x="10453"/>
        <item x="5900"/>
        <item x="13781"/>
        <item x="13437"/>
        <item x="7333"/>
        <item x="701"/>
        <item x="14060"/>
        <item x="18481"/>
        <item x="11916"/>
        <item x="13220"/>
        <item x="2437"/>
        <item x="621"/>
        <item x="8229"/>
        <item x="17419"/>
        <item x="5276"/>
        <item x="9460"/>
        <item x="1421"/>
        <item x="11532"/>
        <item x="1973"/>
        <item x="5741"/>
        <item x="140"/>
        <item x="429"/>
        <item x="16236"/>
        <item x="8220"/>
        <item x="7117"/>
        <item x="15141"/>
        <item x="15748"/>
        <item x="16476"/>
        <item x="15757"/>
        <item x="3660"/>
        <item x="8900"/>
        <item x="12101"/>
        <item x="9708"/>
        <item x="11613"/>
        <item x="17556"/>
        <item x="908"/>
        <item x="1485"/>
        <item x="1741"/>
        <item x="6493"/>
        <item x="14501"/>
        <item x="17953"/>
        <item x="13356"/>
        <item x="10412"/>
        <item x="6276"/>
        <item x="676"/>
        <item x="15956"/>
        <item x="15621"/>
        <item x="15149"/>
        <item x="13997"/>
        <item x="8573"/>
        <item x="12037"/>
        <item x="12084"/>
        <item x="16331"/>
        <item x="15116"/>
        <item x="3101"/>
        <item x="4748"/>
        <item x="7884"/>
        <item x="16843"/>
        <item x="14708"/>
        <item x="17763"/>
        <item x="16828"/>
        <item x="14004"/>
        <item x="16083"/>
        <item x="1917"/>
        <item x="8732"/>
        <item x="7220"/>
        <item x="15124"/>
        <item x="2028"/>
        <item x="12772"/>
        <item x="5901"/>
        <item x="6069"/>
        <item x="5564"/>
        <item x="14061"/>
        <item x="11868"/>
        <item x="13221"/>
        <item x="9461"/>
        <item x="17420"/>
        <item x="500"/>
        <item x="11533"/>
        <item x="141"/>
        <item x="8380"/>
        <item x="5277"/>
        <item x="11917"/>
        <item x="2644"/>
        <item x="4412"/>
        <item x="8901"/>
        <item x="18125"/>
        <item x="14484"/>
        <item x="8221"/>
        <item x="3116"/>
        <item x="15252"/>
        <item x="15749"/>
        <item x="16563"/>
        <item x="9124"/>
        <item x="10220"/>
        <item x="3661"/>
        <item x="9292"/>
        <item x="18469"/>
        <item x="15012"/>
        <item x="13700"/>
        <item x="9709"/>
        <item x="6220"/>
        <item x="12644"/>
        <item x="5228"/>
        <item x="6277"/>
        <item x="4244"/>
        <item x="2012"/>
        <item x="18173"/>
        <item x="4340"/>
        <item x="9068"/>
        <item x="7356"/>
        <item x="5892"/>
        <item x="10413"/>
        <item x="17067"/>
        <item x="3996"/>
        <item x="13357"/>
        <item x="4749"/>
        <item x="909"/>
        <item x="677"/>
        <item x="12085"/>
        <item x="2356"/>
        <item x="8676"/>
        <item x="13556"/>
        <item x="12580"/>
        <item x="5316"/>
        <item x="14709"/>
        <item x="14005"/>
        <item x="15117"/>
        <item x="1252"/>
        <item x="7885"/>
        <item x="15957"/>
        <item x="2412"/>
        <item x="10620"/>
        <item x="16332"/>
        <item x="17764"/>
        <item x="16084"/>
        <item x="8036"/>
        <item x="14764"/>
        <item x="5588"/>
        <item x="8084"/>
        <item x="7676"/>
        <item x="11869"/>
        <item x="1212"/>
        <item x="8733"/>
        <item x="15125"/>
        <item x="16844"/>
        <item x="2029"/>
        <item x="14716"/>
        <item x="5565"/>
        <item x="7221"/>
        <item x="15572"/>
        <item x="15987"/>
        <item x="12773"/>
        <item x="18617"/>
        <item x="8381"/>
        <item x="17131"/>
        <item x="3708"/>
        <item x="9724"/>
        <item x="2645"/>
        <item x="15636"/>
        <item x="14485"/>
        <item x="4940"/>
        <item x="501"/>
        <item x="11924"/>
        <item x="15892"/>
        <item x="8252"/>
        <item x="6772"/>
        <item x="10221"/>
        <item x="13084"/>
        <item x="12484"/>
        <item x="4413"/>
        <item x="4444"/>
        <item x="13701"/>
        <item x="15253"/>
        <item x="5812"/>
        <item x="10268"/>
        <item x="9293"/>
        <item x="16091"/>
        <item x="13348"/>
        <item x="5893"/>
        <item x="9125"/>
        <item x="8388"/>
        <item x="10460"/>
        <item x="4245"/>
        <item x="16564"/>
        <item x="7357"/>
        <item x="3117"/>
        <item x="9140"/>
        <item x="12645"/>
        <item x="6500"/>
        <item x="15013"/>
        <item x="6221"/>
        <item x="2013"/>
        <item x="17747"/>
        <item x="3997"/>
        <item x="8540"/>
        <item x="14340"/>
        <item x="9069"/>
        <item x="12076"/>
        <item x="17227"/>
        <item x="15404"/>
        <item x="10621"/>
        <item x="4341"/>
        <item x="5229"/>
        <item x="13557"/>
        <item x="8677"/>
        <item x="12581"/>
        <item x="2357"/>
        <item x="8596"/>
        <item x="15740"/>
        <item x="1253"/>
        <item x="8085"/>
        <item x="1372"/>
        <item x="5700"/>
        <item x="2284"/>
        <item x="17068"/>
        <item x="332"/>
        <item x="2413"/>
        <item x="1213"/>
        <item x="276"/>
        <item x="8668"/>
        <item x="3740"/>
        <item x="2556"/>
        <item x="7677"/>
        <item x="5317"/>
        <item x="2116"/>
        <item x="8037"/>
        <item x="14765"/>
        <item x="5589"/>
        <item x="3588"/>
        <item x="4941"/>
        <item x="9580"/>
        <item x="13500"/>
        <item x="6773"/>
        <item x="3709"/>
        <item x="15893"/>
        <item x="14717"/>
        <item x="8253"/>
        <item x="11925"/>
        <item x="8836"/>
        <item x="16739"/>
        <item x="15988"/>
        <item x="4332"/>
        <item x="15573"/>
        <item x="10269"/>
        <item x="5813"/>
        <item x="11340"/>
        <item x="4764"/>
        <item x="3628"/>
        <item x="15637"/>
        <item x="4445"/>
        <item x="9725"/>
        <item x="10461"/>
        <item x="13349"/>
        <item x="17132"/>
        <item x="12316"/>
        <item x="12485"/>
        <item x="13085"/>
        <item x="12452"/>
        <item x="14988"/>
        <item x="8052"/>
        <item x="8580"/>
        <item x="8389"/>
        <item x="14188"/>
        <item x="17467"/>
        <item x="14341"/>
        <item x="17228"/>
        <item x="7316"/>
        <item x="17748"/>
        <item x="5052"/>
        <item x="18493"/>
        <item x="8597"/>
        <item x="18005"/>
        <item x="18681"/>
        <item x="8316"/>
        <item x="10740"/>
        <item x="16092"/>
        <item x="15741"/>
        <item x="6501"/>
        <item x="18621"/>
        <item x="1876"/>
        <item x="277"/>
        <item x="9141"/>
        <item x="1404"/>
        <item x="8541"/>
        <item x="18009"/>
        <item x="2285"/>
        <item x="7492"/>
        <item x="8669"/>
        <item x="11884"/>
        <item x="14924"/>
        <item x="17355"/>
        <item x="12077"/>
        <item x="15405"/>
        <item x="4036"/>
        <item x="333"/>
        <item x="4988"/>
        <item x="12852"/>
        <item x="17683"/>
        <item x="5500"/>
        <item x="1373"/>
        <item x="9060"/>
        <item x="5772"/>
        <item x="5701"/>
        <item x="12132"/>
        <item x="2117"/>
        <item x="2884"/>
        <item x="13212"/>
        <item x="18665"/>
        <item x="836"/>
        <item x="2557"/>
        <item x="6852"/>
        <item x="3589"/>
        <item x="3741"/>
        <item x="13501"/>
        <item x="292"/>
        <item x="2308"/>
        <item x="18729"/>
        <item x="1324"/>
        <item x="5964"/>
        <item x="9636"/>
        <item x="8837"/>
        <item x="18093"/>
        <item x="3204"/>
        <item x="17491"/>
        <item x="1588"/>
        <item x="16595"/>
        <item x="11804"/>
        <item x="16740"/>
        <item x="4765"/>
        <item x="9581"/>
        <item x="5108"/>
        <item x="12436"/>
        <item x="6532"/>
        <item x="11341"/>
        <item x="13604"/>
        <item x="3629"/>
        <item x="6300"/>
        <item x="412"/>
        <item x="12453"/>
        <item x="15076"/>
        <item x="13100"/>
        <item x="18461"/>
        <item x="4333"/>
        <item x="12317"/>
        <item x="828"/>
        <item x="468"/>
        <item x="3452"/>
        <item x="7317"/>
        <item x="2276"/>
        <item x="16347"/>
        <item x="12340"/>
        <item x="8581"/>
        <item x="14396"/>
        <item x="14989"/>
        <item x="7156"/>
        <item x="8053"/>
        <item x="18633"/>
        <item x="14189"/>
        <item x="7493"/>
        <item x="17468"/>
        <item x="17356"/>
        <item x="6924"/>
        <item x="4236"/>
        <item x="8317"/>
        <item x="17259"/>
        <item x="12853"/>
        <item x="5053"/>
        <item x="16691"/>
        <item x="14925"/>
        <item x="4989"/>
        <item x="1405"/>
        <item x="1877"/>
        <item x="5501"/>
        <item x="15204"/>
        <item x="10741"/>
        <item x="7284"/>
        <item x="11972"/>
        <item x="11885"/>
        <item x="4037"/>
        <item x="6853"/>
        <item x="300"/>
        <item x="12133"/>
        <item x="5252"/>
        <item x="12276"/>
        <item x="4452"/>
        <item x="5092"/>
        <item x="12020"/>
        <item x="13213"/>
        <item x="9061"/>
        <item x="2508"/>
        <item x="10540"/>
        <item x="2309"/>
        <item x="2885"/>
        <item x="10388"/>
        <item x="5773"/>
        <item x="13580"/>
        <item x="293"/>
        <item x="6900"/>
        <item x="17684"/>
        <item x="4548"/>
        <item x="6108"/>
        <item x="9484"/>
        <item x="3205"/>
        <item x="7956"/>
        <item x="15452"/>
        <item x="837"/>
        <item x="3460"/>
        <item x="6533"/>
        <item x="11805"/>
        <item x="18145"/>
        <item x="8604"/>
        <item x="2468"/>
        <item x="9637"/>
        <item x="5109"/>
        <item x="16596"/>
        <item x="1428"/>
        <item x="1325"/>
        <item x="8500"/>
        <item x="4620"/>
        <item x="5965"/>
        <item x="9108"/>
        <item x="12437"/>
        <item x="3540"/>
        <item x="16243"/>
        <item x="14820"/>
        <item x="17115"/>
        <item x="1628"/>
        <item x="900"/>
        <item x="17492"/>
        <item x="13300"/>
        <item x="1924"/>
        <item x="413"/>
        <item x="13605"/>
        <item x="15077"/>
        <item x="1589"/>
        <item x="6301"/>
        <item x="3716"/>
        <item x="469"/>
        <item x="7157"/>
        <item x="7908"/>
        <item x="13101"/>
        <item x="14828"/>
        <item x="18521"/>
        <item x="5860"/>
        <item x="3453"/>
        <item x="12341"/>
        <item x="18157"/>
        <item x="17260"/>
        <item x="2596"/>
        <item x="6925"/>
        <item x="2277"/>
        <item x="11780"/>
        <item x="829"/>
        <item x="4932"/>
        <item x="17907"/>
        <item x="9220"/>
        <item x="14397"/>
        <item x="2380"/>
        <item x="4237"/>
        <item x="16692"/>
        <item x="16348"/>
        <item x="3132"/>
        <item x="4396"/>
        <item x="9868"/>
        <item x="5540"/>
        <item x="876"/>
        <item x="5093"/>
        <item x="9612"/>
        <item x="15205"/>
        <item x="11252"/>
        <item x="11973"/>
        <item x="1676"/>
        <item x="2509"/>
        <item x="12277"/>
        <item x="3396"/>
        <item x="10436"/>
        <item x="18313"/>
        <item x="7285"/>
        <item x="492"/>
        <item x="2476"/>
        <item x="7700"/>
        <item x="11740"/>
        <item x="5253"/>
        <item x="16067"/>
        <item x="4453"/>
        <item x="12021"/>
        <item x="10284"/>
        <item x="8524"/>
        <item x="13812"/>
        <item x="301"/>
        <item x="10172"/>
        <item x="11212"/>
        <item x="16587"/>
        <item x="1429"/>
        <item x="6109"/>
        <item x="10541"/>
        <item x="4549"/>
        <item x="9485"/>
        <item x="10389"/>
        <item x="13581"/>
        <item x="16244"/>
        <item x="9804"/>
        <item x="3108"/>
        <item x="6901"/>
        <item x="18613"/>
        <item x="18029"/>
        <item x="10564"/>
        <item x="2469"/>
        <item x="3461"/>
        <item x="12724"/>
        <item x="14740"/>
        <item x="1925"/>
        <item x="7957"/>
        <item x="18165"/>
        <item x="17116"/>
        <item x="15453"/>
        <item x="8605"/>
        <item x="9109"/>
        <item x="11124"/>
        <item x="13301"/>
        <item x="8501"/>
        <item x="4621"/>
        <item x="1629"/>
        <item x="901"/>
        <item x="628"/>
        <item x="2597"/>
        <item x="13628"/>
        <item x="13916"/>
        <item x="3541"/>
        <item x="4933"/>
        <item x="5861"/>
        <item x="14821"/>
        <item x="11948"/>
        <item x="11781"/>
        <item x="13452"/>
        <item x="10980"/>
        <item x="3620"/>
        <item x="1276"/>
        <item x="3717"/>
        <item x="14829"/>
        <item x="7909"/>
        <item x="9892"/>
        <item x="9869"/>
        <item x="956"/>
        <item x="13532"/>
        <item x="5541"/>
        <item x="13748"/>
        <item x="76"/>
        <item x="16507"/>
        <item x="12444"/>
        <item x="3076"/>
        <item x="2381"/>
        <item x="5348"/>
        <item x="9613"/>
        <item x="3133"/>
        <item x="11404"/>
        <item x="11741"/>
        <item x="2172"/>
        <item x="11068"/>
        <item x="9221"/>
        <item x="10285"/>
        <item x="10548"/>
        <item x="17908"/>
        <item x="4397"/>
        <item x="1677"/>
        <item x="10908"/>
        <item x="324"/>
        <item x="8092"/>
        <item x="3397"/>
        <item x="148"/>
        <item x="2477"/>
        <item x="10437"/>
        <item x="877"/>
        <item x="1716"/>
        <item x="6980"/>
        <item x="4252"/>
        <item x="932"/>
        <item x="14308"/>
        <item x="11253"/>
        <item x="16068"/>
        <item x="14260"/>
        <item x="15356"/>
        <item x="10173"/>
        <item x="3109"/>
        <item x="4"/>
        <item x="10565"/>
        <item x="1308"/>
        <item x="7701"/>
        <item x="493"/>
        <item x="13813"/>
        <item x="8525"/>
        <item x="2364"/>
        <item x="772"/>
        <item x="9805"/>
        <item x="11213"/>
        <item x="15292"/>
        <item x="17547"/>
        <item x="10900"/>
        <item x="18445"/>
        <item x="14741"/>
        <item x="12725"/>
        <item x="18609"/>
        <item x="8988"/>
        <item x="16588"/>
        <item x="5532"/>
        <item x="15972"/>
        <item x="5180"/>
        <item x="17675"/>
        <item x="13629"/>
        <item x="7252"/>
        <item x="4852"/>
        <item x="7540"/>
        <item x="1668"/>
        <item x="16419"/>
        <item x="8204"/>
        <item x="11125"/>
        <item x="9893"/>
        <item x="2828"/>
        <item x="5044"/>
        <item x="14436"/>
        <item x="1596"/>
        <item x="14636"/>
        <item x="77"/>
        <item x="5388"/>
        <item x="629"/>
        <item x="2173"/>
        <item x="13453"/>
        <item x="17283"/>
        <item x="13924"/>
        <item x="13917"/>
        <item x="14380"/>
        <item x="3621"/>
        <item x="11949"/>
        <item x="957"/>
        <item x="5349"/>
        <item x="10981"/>
        <item x="1277"/>
        <item x="14844"/>
        <item x="2068"/>
        <item x="3300"/>
        <item x="12445"/>
        <item x="8844"/>
        <item x="13533"/>
        <item x="15276"/>
        <item x="14348"/>
        <item x="325"/>
        <item x="11069"/>
        <item x="12"/>
        <item x="14309"/>
        <item x="16508"/>
        <item x="2388"/>
        <item x="3077"/>
        <item x="4868"/>
        <item x="18081"/>
        <item x="6981"/>
        <item x="13749"/>
        <item x="10549"/>
        <item x="15612"/>
        <item x="149"/>
        <item x="11405"/>
        <item x="10140"/>
        <item x="4828"/>
        <item x="773"/>
        <item x="11364"/>
        <item x="5"/>
        <item x="10516"/>
        <item x="7924"/>
        <item x="8020"/>
        <item x="2252"/>
        <item x="10004"/>
        <item x="5332"/>
        <item x="10909"/>
        <item x="8716"/>
        <item x="14261"/>
        <item x="8093"/>
        <item x="1717"/>
        <item x="4253"/>
        <item x="11860"/>
        <item x="2365"/>
        <item x="1004"/>
        <item x="1309"/>
        <item x="15604"/>
        <item x="18217"/>
        <item x="18433"/>
        <item x="16539"/>
        <item x="933"/>
        <item x="6596"/>
        <item x="5804"/>
        <item x="17339"/>
        <item x="8989"/>
        <item x="15357"/>
        <item x="2900"/>
        <item x="15156"/>
        <item x="17548"/>
        <item x="17676"/>
        <item x="5533"/>
        <item x="5181"/>
        <item x="17977"/>
        <item x="15293"/>
        <item x="9436"/>
        <item x="14508"/>
        <item x="14900"/>
        <item x="10901"/>
        <item x="14628"/>
        <item x="1669"/>
        <item x="15973"/>
        <item x="17949"/>
        <item x="8205"/>
        <item x="1597"/>
        <item x="7253"/>
        <item x="2564"/>
        <item x="16603"/>
        <item x="7541"/>
        <item x="16867"/>
        <item x="14980"/>
        <item x="11676"/>
        <item x="16675"/>
        <item x="17755"/>
        <item x="15716"/>
        <item x="14812"/>
        <item x="4180"/>
        <item x="2060"/>
        <item x="4853"/>
        <item x="13925"/>
        <item x="6780"/>
        <item x="14437"/>
        <item x="14637"/>
        <item x="16420"/>
        <item x="10028"/>
        <item x="6732"/>
        <item x="4948"/>
        <item x="14381"/>
        <item x="16107"/>
        <item x="13012"/>
        <item x="5045"/>
        <item x="9996"/>
        <item x="2829"/>
        <item x="5389"/>
        <item x="12948"/>
        <item x="3301"/>
        <item x="15613"/>
        <item x="5716"/>
        <item x="10141"/>
        <item x="2389"/>
        <item x="11365"/>
        <item x="8845"/>
        <item x="18389"/>
        <item x="10100"/>
        <item x="4964"/>
        <item x="14845"/>
        <item x="8852"/>
        <item x="17284"/>
        <item x="13"/>
        <item x="2069"/>
        <item x="15277"/>
        <item x="3652"/>
        <item x="14349"/>
        <item x="3932"/>
        <item x="14332"/>
        <item x="8717"/>
        <item x="2253"/>
        <item x="14516"/>
        <item x="2908"/>
        <item x="10517"/>
        <item x="11812"/>
        <item x="12428"/>
        <item x="4869"/>
        <item x="17787"/>
        <item x="18129"/>
        <item x="1005"/>
        <item x="11861"/>
        <item x="1124"/>
        <item x="15605"/>
        <item x="5333"/>
        <item x="6156"/>
        <item x="4829"/>
        <item x="17340"/>
        <item x="7925"/>
        <item x="7428"/>
        <item x="1156"/>
        <item x="10005"/>
        <item x="10292"/>
        <item x="8444"/>
        <item x="14692"/>
        <item x="8021"/>
        <item x="13836"/>
        <item x="16540"/>
        <item x="8300"/>
        <item x="4660"/>
        <item x="14509"/>
        <item x="5805"/>
        <item x="6597"/>
        <item x="5796"/>
        <item x="15796"/>
        <item x="1436"/>
        <item x="15244"/>
        <item x="364"/>
        <item x="11084"/>
        <item x="17587"/>
        <item x="14901"/>
        <item x="17867"/>
        <item x="18577"/>
        <item x="18133"/>
        <item x="2565"/>
        <item x="16676"/>
        <item x="12516"/>
        <item x="9437"/>
        <item x="6228"/>
        <item x="17756"/>
        <item x="14629"/>
        <item x="17275"/>
        <item x="4564"/>
        <item x="2901"/>
        <item x="9044"/>
        <item x="9540"/>
        <item x="4388"/>
        <item x="8412"/>
        <item x="7148"/>
        <item x="8764"/>
        <item x="17011"/>
        <item x="2061"/>
        <item x="15548"/>
        <item x="2292"/>
        <item x="15157"/>
        <item x="4181"/>
        <item x="11677"/>
        <item x="16604"/>
        <item x="8700"/>
        <item x="16868"/>
        <item x="4949"/>
        <item x="6781"/>
        <item x="2084"/>
        <item x="7764"/>
        <item x="8420"/>
        <item x="15717"/>
        <item x="6733"/>
        <item x="14981"/>
        <item x="9997"/>
        <item x="15508"/>
        <item x="7380"/>
        <item x="1532"/>
        <item x="14532"/>
        <item x="16108"/>
        <item x="16459"/>
        <item x="18397"/>
        <item x="2708"/>
        <item x="17945"/>
        <item x="14813"/>
        <item x="10029"/>
        <item x="15700"/>
        <item x="6212"/>
        <item x="10652"/>
        <item x="4436"/>
        <item x="3933"/>
        <item x="16883"/>
        <item x="14333"/>
        <item x="12949"/>
        <item x="7468"/>
        <item x="6916"/>
        <item x="3868"/>
        <item x="5717"/>
        <item x="12524"/>
        <item x="4708"/>
        <item x="9076"/>
        <item x="13013"/>
        <item x="9860"/>
        <item x="18137"/>
        <item x="3653"/>
        <item x="2909"/>
        <item x="3908"/>
        <item x="860"/>
        <item x="11660"/>
        <item x="11500"/>
        <item x="17251"/>
        <item x="12429"/>
        <item x="4965"/>
        <item x="8853"/>
        <item x="308"/>
        <item x="18653"/>
        <item x="13876"/>
        <item x="8516"/>
        <item x="948"/>
        <item x="940"/>
        <item x="508"/>
        <item x="7429"/>
        <item x="11813"/>
        <item x="10101"/>
        <item x="15797"/>
        <item x="8301"/>
        <item x="14693"/>
        <item x="8445"/>
        <item x="11940"/>
        <item x="13837"/>
        <item x="1157"/>
        <item x="2924"/>
        <item x="3788"/>
        <item x="14108"/>
        <item x="14517"/>
        <item x="17588"/>
        <item x="6157"/>
        <item x="1452"/>
        <item x="1437"/>
        <item x="17788"/>
        <item x="16171"/>
        <item x="4389"/>
        <item x="5797"/>
        <item x="11085"/>
        <item x="9300"/>
        <item x="1125"/>
        <item x="10492"/>
        <item x="4661"/>
        <item x="9045"/>
        <item x="1844"/>
        <item x="12517"/>
        <item x="14796"/>
        <item x="10293"/>
        <item x="17012"/>
        <item x="1148"/>
        <item x="15245"/>
        <item x="228"/>
        <item x="365"/>
        <item x="8701"/>
        <item x="4565"/>
        <item x="12988"/>
        <item x="9916"/>
        <item x="6229"/>
        <item x="7149"/>
        <item x="12844"/>
        <item x="8421"/>
        <item x="7204"/>
        <item x="1964"/>
        <item x="17868"/>
        <item x="15509"/>
        <item x="17276"/>
        <item x="10996"/>
        <item x="7596"/>
        <item x="3268"/>
        <item x="18305"/>
        <item x="18349"/>
        <item x="5764"/>
        <item x="8413"/>
        <item x="9541"/>
        <item x="8765"/>
        <item x="7765"/>
        <item x="6556"/>
        <item x="15549"/>
        <item x="16571"/>
        <item x="2788"/>
        <item x="8076"/>
        <item x="4860"/>
        <item x="2293"/>
        <item x="14252"/>
        <item x="2044"/>
        <item x="9212"/>
        <item x="15701"/>
        <item x="8948"/>
        <item x="12676"/>
        <item x="16763"/>
        <item x="16884"/>
        <item x="10653"/>
        <item x="11892"/>
        <item x="17123"/>
        <item x="7381"/>
        <item x="16371"/>
        <item x="14412"/>
        <item x="2085"/>
        <item x="8780"/>
        <item x="10108"/>
        <item x="6917"/>
        <item x="1533"/>
        <item x="11100"/>
        <item x="9861"/>
        <item x="1820"/>
        <item x="524"/>
        <item x="12044"/>
        <item x="18269"/>
        <item x="11661"/>
        <item x="5644"/>
        <item x="7076"/>
        <item x="8556"/>
        <item x="14533"/>
        <item x="9340"/>
        <item x="16931"/>
        <item x="3909"/>
        <item x="18085"/>
        <item x="4732"/>
        <item x="8476"/>
        <item x="9077"/>
        <item x="13020"/>
        <item x="2709"/>
        <item x="16460"/>
        <item x="7060"/>
        <item x="4437"/>
        <item x="12525"/>
        <item x="13468"/>
        <item x="861"/>
        <item x="6213"/>
        <item x="8517"/>
        <item x="11588"/>
        <item x="7469"/>
        <item x="941"/>
        <item x="15844"/>
        <item x="4709"/>
        <item x="3869"/>
        <item x="11436"/>
        <item x="2925"/>
        <item x="11501"/>
        <item x="4508"/>
        <item x="309"/>
        <item x="949"/>
        <item x="17252"/>
        <item x="6948"/>
        <item x="15364"/>
        <item x="8396"/>
        <item x="10796"/>
        <item x="13877"/>
        <item x="509"/>
        <item x="16731"/>
        <item x="16779"/>
        <item x="10493"/>
        <item x="588"/>
        <item x="14492"/>
        <item x="13820"/>
        <item x="2628"/>
        <item x="18405"/>
        <item x="3444"/>
        <item x="1149"/>
        <item x="2548"/>
        <item x="17291"/>
        <item x="14109"/>
        <item x="1453"/>
        <item x="12588"/>
        <item x="9396"/>
        <item x="12636"/>
        <item x="4132"/>
        <item x="11941"/>
        <item x="13268"/>
        <item x="3789"/>
        <item x="229"/>
        <item x="14797"/>
        <item x="17539"/>
        <item x="17075"/>
        <item x="9532"/>
        <item x="9301"/>
        <item x="13428"/>
        <item x="7205"/>
        <item x="1845"/>
        <item x="10997"/>
        <item x="7020"/>
        <item x="16195"/>
        <item x="16172"/>
        <item x="12989"/>
        <item x="6372"/>
        <item x="9228"/>
        <item x="3269"/>
        <item x="5765"/>
        <item x="7620"/>
        <item x="18489"/>
        <item x="3956"/>
        <item x="2789"/>
        <item x="8188"/>
        <item x="12845"/>
        <item x="14916"/>
        <item x="4532"/>
        <item x="14100"/>
        <item x="10644"/>
        <item x="9917"/>
        <item x="16267"/>
        <item x="2956"/>
        <item x="12677"/>
        <item x="6892"/>
        <item x="7572"/>
        <item x="17124"/>
        <item x="4861"/>
        <item x="1965"/>
        <item x="14908"/>
        <item x="6364"/>
        <item x="18585"/>
        <item x="7597"/>
        <item x="8077"/>
        <item x="16572"/>
        <item x="5645"/>
        <item x="7980"/>
        <item x="8949"/>
        <item x="7364"/>
        <item x="4572"/>
        <item x="13021"/>
        <item x="11893"/>
        <item x="7077"/>
        <item x="6557"/>
        <item x="525"/>
        <item x="14253"/>
        <item x="8781"/>
        <item x="1108"/>
        <item x="4700"/>
        <item x="11101"/>
        <item x="9213"/>
        <item x="2572"/>
        <item x="18285"/>
        <item x="12172"/>
        <item x="9341"/>
        <item x="4733"/>
        <item x="16764"/>
        <item x="10109"/>
        <item x="2045"/>
        <item x="7028"/>
        <item x="18717"/>
        <item x="16372"/>
        <item x="14413"/>
        <item x="540"/>
        <item x="11140"/>
        <item x="15372"/>
        <item x="7684"/>
        <item x="7188"/>
        <item x="11589"/>
        <item x="15668"/>
        <item x="1821"/>
        <item x="13740"/>
        <item x="18065"/>
        <item x="1988"/>
        <item x="8557"/>
        <item x="11437"/>
        <item x="7061"/>
        <item x="12868"/>
        <item x="12045"/>
        <item x="4509"/>
        <item x="12116"/>
        <item x="15845"/>
        <item x="8477"/>
        <item x="13469"/>
        <item x="18549"/>
        <item x="10948"/>
        <item x="172"/>
        <item x="16932"/>
        <item x="6676"/>
        <item x="11796"/>
        <item x="5364"/>
        <item x="15365"/>
        <item x="8397"/>
        <item x="2629"/>
        <item x="6949"/>
        <item x="2604"/>
        <item x="14244"/>
        <item x="17203"/>
        <item x="16579"/>
        <item x="18117"/>
        <item x="13821"/>
        <item x="18741"/>
        <item x="2549"/>
        <item x="8908"/>
        <item x="16780"/>
        <item x="12589"/>
        <item x="13228"/>
        <item x="13269"/>
        <item x="18537"/>
        <item x="60"/>
        <item x="7868"/>
        <item x="8452"/>
        <item x="14493"/>
        <item x="3445"/>
        <item x="4133"/>
        <item x="16196"/>
        <item x="9533"/>
        <item x="17540"/>
        <item x="6116"/>
        <item x="16732"/>
        <item x="9732"/>
        <item x="13429"/>
        <item x="6373"/>
        <item x="10797"/>
        <item x="8100"/>
        <item x="1244"/>
        <item x="15964"/>
        <item x="5980"/>
        <item x="12637"/>
        <item x="17292"/>
        <item x="18297"/>
        <item x="14101"/>
        <item x="589"/>
        <item x="13332"/>
        <item x="8820"/>
        <item x="7021"/>
        <item x="9397"/>
        <item x="17076"/>
        <item x="17475"/>
        <item x="3957"/>
        <item x="11388"/>
        <item x="556"/>
        <item x="3148"/>
        <item x="10645"/>
        <item x="244"/>
        <item x="4533"/>
        <item x="7621"/>
        <item x="16268"/>
        <item x="10724"/>
        <item x="12596"/>
        <item x="14780"/>
        <item x="13900"/>
        <item x="6844"/>
        <item x="3964"/>
        <item x="6396"/>
        <item x="15220"/>
        <item x="6828"/>
        <item x="4084"/>
        <item x="8189"/>
        <item x="6436"/>
        <item x="16115"/>
        <item x="7981"/>
        <item x="15596"/>
        <item x="8828"/>
        <item x="8260"/>
        <item x="2957"/>
        <item x="14124"/>
        <item x="9229"/>
        <item x="284"/>
        <item x="18181"/>
        <item x="6365"/>
        <item x="7044"/>
        <item x="4573"/>
        <item x="5132"/>
        <item x="3220"/>
        <item x="14909"/>
        <item x="7892"/>
        <item x="11620"/>
        <item x="4701"/>
        <item x="11900"/>
        <item x="12173"/>
        <item x="15436"/>
        <item x="17563"/>
        <item x="14084"/>
        <item x="14917"/>
        <item x="7573"/>
        <item x="8172"/>
        <item x="6893"/>
        <item x="7444"/>
        <item x="3356"/>
        <item x="1109"/>
        <item x="4356"/>
        <item x="17699"/>
        <item x="4716"/>
        <item x="18409"/>
        <item x="7029"/>
        <item x="12869"/>
        <item x="15652"/>
        <item x="2212"/>
        <item x="16355"/>
        <item x="1932"/>
        <item x="7365"/>
        <item x="541"/>
        <item x="17771"/>
        <item x="16707"/>
        <item x="5365"/>
        <item x="7685"/>
        <item x="2892"/>
        <item x="16163"/>
        <item x="2573"/>
        <item x="1460"/>
        <item x="10700"/>
        <item x="17204"/>
        <item x="14245"/>
        <item x="6628"/>
        <item x="13229"/>
        <item x="1989"/>
        <item x="15373"/>
        <item x="4908"/>
        <item x="6677"/>
        <item x="10596"/>
        <item x="15669"/>
        <item x="11141"/>
        <item x="10949"/>
        <item x="3380"/>
        <item x="13741"/>
        <item x="7189"/>
        <item x="11292"/>
        <item x="6117"/>
        <item x="3748"/>
        <item x="12117"/>
        <item x="2605"/>
        <item x="9196"/>
        <item x="14476"/>
        <item x="173"/>
        <item x="18525"/>
        <item x="9828"/>
        <item x="9148"/>
        <item x="4012"/>
        <item x="16580"/>
        <item x="9733"/>
        <item x="9492"/>
        <item x="14140"/>
        <item x="8909"/>
        <item x="4628"/>
        <item x="12732"/>
        <item x="4844"/>
        <item x="6388"/>
        <item x="11797"/>
        <item x="8101"/>
        <item x="557"/>
        <item x="12180"/>
        <item x="18201"/>
        <item x="10860"/>
        <item x="16435"/>
        <item x="2692"/>
        <item x="3092"/>
        <item x="11389"/>
        <item x="3140"/>
        <item x="13284"/>
        <item x="3149"/>
        <item x="14781"/>
        <item x="13333"/>
        <item x="61"/>
        <item x="5484"/>
        <item x="6652"/>
        <item x="7869"/>
        <item x="9740"/>
        <item x="6260"/>
        <item x="15965"/>
        <item x="6620"/>
        <item x="12828"/>
        <item x="17476"/>
        <item x="268"/>
        <item x="13901"/>
        <item x="14660"/>
        <item x="1245"/>
        <item x="8453"/>
        <item x="5372"/>
        <item x="5981"/>
        <item x="8829"/>
        <item x="6397"/>
        <item x="15221"/>
        <item x="9052"/>
        <item x="17851"/>
        <item x="6845"/>
        <item x="3508"/>
        <item x="17387"/>
        <item x="18301"/>
        <item x="1660"/>
        <item x="245"/>
        <item x="8821"/>
        <item x="9932"/>
        <item x="10725"/>
        <item x="10660"/>
        <item x="3965"/>
        <item x="7045"/>
        <item x="5020"/>
        <item x="14125"/>
        <item x="7893"/>
        <item x="16699"/>
        <item x="11901"/>
        <item x="11444"/>
        <item x="15597"/>
        <item x="17564"/>
        <item x="285"/>
        <item x="18121"/>
        <item x="3221"/>
        <item x="8261"/>
        <item x="16116"/>
        <item x="12597"/>
        <item x="18221"/>
        <item x="3972"/>
        <item x="380"/>
        <item x="4085"/>
        <item x="2868"/>
        <item x="18141"/>
        <item x="5308"/>
        <item x="17083"/>
        <item x="17691"/>
        <item x="18725"/>
        <item x="16147"/>
        <item x="16987"/>
        <item x="8980"/>
        <item x="7445"/>
        <item x="6829"/>
        <item x="10212"/>
        <item x="12164"/>
        <item x="4717"/>
        <item x="7172"/>
        <item x="6437"/>
        <item x="14012"/>
        <item x="16051"/>
        <item x="8173"/>
        <item x="14085"/>
        <item x="18477"/>
        <item x="10716"/>
        <item x="10701"/>
        <item x="11621"/>
        <item x="15653"/>
        <item x="17595"/>
        <item x="3484"/>
        <item x="5133"/>
        <item x="8484"/>
        <item x="15052"/>
        <item x="15437"/>
        <item x="4357"/>
        <item x="17700"/>
        <item x="3357"/>
        <item x="16356"/>
        <item x="132"/>
        <item x="18229"/>
        <item x="1933"/>
        <item x="3381"/>
        <item x="15028"/>
        <item x="8660"/>
        <item x="18589"/>
        <item x="18629"/>
        <item x="16708"/>
        <item x="2213"/>
        <item x="12196"/>
        <item x="3228"/>
        <item x="11228"/>
        <item x="9508"/>
        <item x="17772"/>
        <item x="372"/>
        <item x="4276"/>
        <item x="10164"/>
        <item x="1461"/>
        <item x="980"/>
        <item x="2893"/>
        <item x="6629"/>
        <item x="4909"/>
        <item x="12733"/>
        <item x="9260"/>
        <item x="1948"/>
        <item x="4780"/>
        <item x="16164"/>
        <item x="4013"/>
        <item x="10597"/>
        <item x="18557"/>
        <item x="1228"/>
        <item x="3749"/>
        <item x="4629"/>
        <item x="16915"/>
        <item x="9149"/>
        <item x="9493"/>
        <item x="18605"/>
        <item x="12348"/>
        <item x="17899"/>
        <item x="7548"/>
        <item x="6389"/>
        <item x="14477"/>
        <item x="4845"/>
        <item x="436"/>
        <item x="2756"/>
        <item x="9741"/>
        <item x="14141"/>
        <item x="5485"/>
        <item x="10772"/>
        <item x="17931"/>
        <item x="2820"/>
        <item x="9668"/>
        <item x="2132"/>
        <item x="13852"/>
        <item x="16436"/>
        <item x="18661"/>
        <item x="11293"/>
        <item x="7436"/>
        <item x="6564"/>
        <item x="9829"/>
        <item x="15772"/>
        <item x="7348"/>
        <item x="6261"/>
        <item x="17579"/>
        <item x="9197"/>
        <item x="17388"/>
        <item x="14612"/>
        <item x="1116"/>
        <item x="3141"/>
        <item x="6653"/>
        <item x="7996"/>
        <item x="12829"/>
        <item x="10861"/>
        <item x="5021"/>
        <item x="2932"/>
        <item x="269"/>
        <item x="6084"/>
        <item x="9180"/>
        <item x="3093"/>
        <item x="3509"/>
        <item x="15180"/>
        <item x="12181"/>
        <item x="8012"/>
        <item x="2764"/>
        <item x="17852"/>
        <item x="13444"/>
        <item x="11044"/>
        <item x="13285"/>
        <item x="14732"/>
        <item x="5373"/>
        <item x="12228"/>
        <item x="6196"/>
        <item x="8356"/>
        <item x="12540"/>
        <item x="2693"/>
        <item x="5212"/>
        <item x="3196"/>
        <item x="964"/>
        <item x="3900"/>
        <item x="1661"/>
        <item x="12892"/>
        <item x="9933"/>
        <item x="8756"/>
        <item x="17692"/>
        <item x="16659"/>
        <item x="5492"/>
        <item x="14661"/>
        <item x="7108"/>
        <item x="17107"/>
        <item x="6621"/>
        <item x="6148"/>
        <item x="9053"/>
        <item x="10012"/>
        <item x="11445"/>
        <item x="2869"/>
        <item x="16700"/>
        <item x="16988"/>
        <item x="6284"/>
        <item x="108"/>
        <item x="15340"/>
        <item x="18289"/>
        <item x="10717"/>
        <item x="12165"/>
        <item x="12396"/>
        <item x="396"/>
        <item x="11628"/>
        <item x="10661"/>
        <item x="3973"/>
        <item x="2940"/>
        <item x="15868"/>
        <item x="3124"/>
        <item x="18565"/>
        <item x="8981"/>
        <item x="16899"/>
        <item x="17084"/>
        <item x="18649"/>
        <item x="17795"/>
        <item x="381"/>
        <item x="14676"/>
        <item x="15412"/>
        <item x="133"/>
        <item x="10213"/>
        <item x="1900"/>
        <item x="4372"/>
        <item x="8661"/>
        <item x="8485"/>
        <item x="16052"/>
        <item x="2420"/>
        <item x="18393"/>
        <item x="5309"/>
        <item x="6412"/>
        <item x="1468"/>
        <item x="16403"/>
        <item x="14013"/>
        <item x="7173"/>
        <item x="16148"/>
        <item x="6100"/>
        <item x="17596"/>
        <item x="11229"/>
        <item x="7756"/>
        <item x="12468"/>
        <item x="9596"/>
        <item x="15884"/>
        <item x="12780"/>
        <item x="8140"/>
        <item x="2228"/>
        <item x="12860"/>
        <item x="4277"/>
        <item x="9509"/>
        <item x="340"/>
        <item x="11452"/>
        <item x="4781"/>
        <item x="17635"/>
        <item x="12197"/>
        <item x="2444"/>
        <item x="12349"/>
        <item x="3828"/>
        <item x="15053"/>
        <item x="1949"/>
        <item x="10165"/>
        <item x="636"/>
        <item x="3485"/>
        <item x="13524"/>
        <item x="7388"/>
        <item x="11764"/>
        <item x="16363"/>
        <item x="2757"/>
        <item x="18669"/>
        <item x="5940"/>
        <item x="17515"/>
        <item x="15916"/>
        <item x="373"/>
        <item x="15029"/>
        <item x="12980"/>
        <item x="3229"/>
        <item x="14836"/>
        <item x="14524"/>
        <item x="15004"/>
        <item x="14668"/>
        <item x="6565"/>
        <item x="9156"/>
        <item x="17459"/>
        <item x="6876"/>
        <item x="981"/>
        <item x="52"/>
        <item x="1044"/>
        <item x="2133"/>
        <item x="13972"/>
        <item x="2748"/>
        <item x="6180"/>
        <item x="7349"/>
        <item x="2821"/>
        <item x="7660"/>
        <item x="10940"/>
        <item x="7997"/>
        <item x="1229"/>
        <item x="9261"/>
        <item x="804"/>
        <item x="1284"/>
        <item x="1204"/>
        <item x="10236"/>
        <item x="16916"/>
        <item x="7549"/>
        <item x="1884"/>
        <item x="5924"/>
        <item x="6197"/>
        <item x="6085"/>
        <item x="9669"/>
        <item x="13445"/>
        <item x="2660"/>
        <item x="17900"/>
        <item x="10364"/>
        <item x="18001"/>
        <item x="8692"/>
        <item x="1516"/>
        <item x="5748"/>
        <item x="12893"/>
        <item x="17580"/>
        <item x="13644"/>
        <item x="8636"/>
        <item x="1117"/>
        <item x="7437"/>
        <item x="12508"/>
        <item x="437"/>
        <item x="17507"/>
        <item x="8357"/>
        <item x="2396"/>
        <item x="10773"/>
        <item x="14613"/>
        <item x="13508"/>
        <item x="844"/>
        <item x="13853"/>
        <item x="2092"/>
        <item x="3197"/>
        <item x="8013"/>
        <item x="7109"/>
        <item x="17932"/>
        <item x="18413"/>
        <item x="6636"/>
        <item x="724"/>
        <item x="4316"/>
        <item x="1788"/>
        <item x="12541"/>
        <item x="2933"/>
        <item x="10692"/>
        <item x="12229"/>
        <item x="5213"/>
        <item x="10052"/>
        <item x="8757"/>
        <item x="11372"/>
        <item x="15773"/>
        <item x="11045"/>
        <item x="9181"/>
        <item x="16900"/>
        <item x="13652"/>
        <item x="3901"/>
        <item x="965"/>
        <item x="14733"/>
        <item x="2765"/>
        <item x="10828"/>
        <item x="15284"/>
        <item x="15413"/>
        <item x="5996"/>
        <item x="15181"/>
        <item x="3188"/>
        <item x="18329"/>
        <item x="5493"/>
        <item x="6285"/>
        <item x="17108"/>
        <item x="18713"/>
        <item x="16651"/>
        <item x="1380"/>
        <item x="16660"/>
        <item x="17993"/>
        <item x="9852"/>
        <item x="16947"/>
        <item x="4956"/>
        <item x="11852"/>
        <item x="18677"/>
        <item x="3780"/>
        <item x="2236"/>
        <item x="5948"/>
        <item x="6932"/>
        <item x="4612"/>
        <item x="5508"/>
        <item x="4373"/>
        <item x="18069"/>
        <item x="7084"/>
        <item x="2941"/>
        <item x="14677"/>
        <item x="6149"/>
        <item x="10013"/>
        <item x="109"/>
        <item x="397"/>
        <item x="9597"/>
        <item x="10276"/>
        <item x="16323"/>
        <item x="6164"/>
        <item x="12397"/>
        <item x="6101"/>
        <item x="2421"/>
        <item x="12781"/>
        <item x="16404"/>
        <item x="7757"/>
        <item x="3500"/>
        <item x="1332"/>
        <item x="6860"/>
        <item x="15341"/>
        <item x="11629"/>
        <item x="6684"/>
        <item x="16339"/>
        <item x="13052"/>
        <item x="2229"/>
        <item x="3125"/>
        <item x="17796"/>
        <item x="15885"/>
        <item x="580"/>
        <item x="1469"/>
        <item x="14700"/>
        <item x="16099"/>
        <item x="6413"/>
        <item x="341"/>
        <item x="15869"/>
        <item x="2244"/>
        <item x="12908"/>
        <item x="12469"/>
        <item x="4676"/>
        <item x="13252"/>
        <item x="3164"/>
        <item x="10812"/>
        <item x="8812"/>
        <item x="13476"/>
        <item x="11453"/>
        <item x="1901"/>
        <item x="17347"/>
        <item x="11716"/>
        <item x="2445"/>
        <item x="13525"/>
        <item x="11765"/>
        <item x="4052"/>
        <item x="92"/>
        <item x="13244"/>
        <item x="13156"/>
        <item x="15917"/>
        <item x="5941"/>
        <item x="7389"/>
        <item x="164"/>
        <item x="3829"/>
        <item x="11460"/>
        <item x="8964"/>
        <item x="11188"/>
        <item x="18561"/>
        <item x="18257"/>
        <item x="17636"/>
        <item x="8141"/>
        <item x="14837"/>
        <item x="16035"/>
        <item x="12861"/>
        <item x="1500"/>
        <item x="1045"/>
        <item x="17499"/>
        <item x="5708"/>
        <item x="7508"/>
        <item x="18017"/>
        <item x="15005"/>
        <item x="6181"/>
        <item x="1205"/>
        <item x="53"/>
        <item x="9157"/>
        <item x="6877"/>
        <item x="796"/>
        <item x="4100"/>
        <item x="1028"/>
        <item x="13973"/>
        <item x="10941"/>
        <item x="12981"/>
        <item x="15428"/>
        <item x="17460"/>
        <item x="788"/>
        <item x="7836"/>
        <item x="2588"/>
        <item x="16364"/>
        <item x="5172"/>
        <item x="10365"/>
        <item x="637"/>
        <item x="8364"/>
        <item x="2749"/>
        <item x="6236"/>
        <item x="14525"/>
        <item x="14300"/>
        <item x="1285"/>
        <item x="18097"/>
        <item x="3892"/>
        <item x="17997"/>
        <item x="4060"/>
        <item x="17516"/>
        <item x="2340"/>
        <item x="5925"/>
        <item x="13076"/>
        <item x="725"/>
        <item x="13645"/>
        <item x="11996"/>
        <item x="548"/>
        <item x="8693"/>
        <item x="692"/>
        <item x="2268"/>
        <item x="845"/>
        <item x="3492"/>
        <item x="9836"/>
        <item x="14669"/>
        <item x="7708"/>
        <item x="7661"/>
        <item x="2093"/>
        <item x="10053"/>
        <item x="17508"/>
        <item x="13509"/>
        <item x="12500"/>
        <item x="15948"/>
        <item x="13612"/>
        <item x="5749"/>
        <item x="4588"/>
        <item x="15285"/>
        <item x="12884"/>
        <item x="10693"/>
        <item x="12060"/>
        <item x="3189"/>
        <item x="4317"/>
        <item x="805"/>
        <item x="6637"/>
        <item x="1885"/>
        <item x="1517"/>
        <item x="5780"/>
        <item x="1789"/>
        <item x="1996"/>
        <item x="9268"/>
        <item x="10237"/>
        <item x="1524"/>
        <item x="2397"/>
        <item x="2661"/>
        <item x="7740"/>
        <item x="5100"/>
        <item x="11373"/>
        <item x="9324"/>
        <item x="5997"/>
        <item x="7372"/>
        <item x="16643"/>
        <item x="6836"/>
        <item x="8637"/>
        <item x="13068"/>
        <item x="18673"/>
        <item x="8372"/>
        <item x="8652"/>
        <item x="4957"/>
        <item x="3948"/>
        <item x="17883"/>
        <item x="12356"/>
        <item x="12509"/>
        <item x="4996"/>
        <item x="3781"/>
        <item x="16075"/>
        <item x="13716"/>
        <item x="10580"/>
        <item x="996"/>
        <item x="11684"/>
        <item x="4892"/>
        <item x="6868"/>
        <item x="11284"/>
        <item x="1381"/>
        <item x="13653"/>
        <item x="9412"/>
        <item x="9236"/>
        <item x="13053"/>
        <item x="10829"/>
        <item x="13796"/>
        <item x="10020"/>
        <item x="16948"/>
        <item x="16891"/>
        <item x="11853"/>
        <item x="6165"/>
        <item x="14868"/>
        <item x="6933"/>
        <item x="1612"/>
        <item x="7085"/>
        <item x="4220"/>
        <item x="5949"/>
        <item x="16652"/>
        <item x="2237"/>
        <item x="13477"/>
        <item x="3501"/>
        <item x="17348"/>
        <item x="8813"/>
        <item x="17474"/>
        <item x="9853"/>
        <item x="9348"/>
        <item x="5509"/>
        <item x="14556"/>
        <item x="8588"/>
        <item x="4613"/>
        <item x="5300"/>
        <item x="13157"/>
        <item x="1235"/>
        <item x="12556"/>
        <item x="16043"/>
        <item x="12564"/>
        <item x="16395"/>
        <item x="18453"/>
        <item x="16036"/>
        <item x="1333"/>
        <item x="10277"/>
        <item x="12909"/>
        <item x="13132"/>
        <item x="6685"/>
        <item x="13253"/>
        <item x="16340"/>
        <item x="16100"/>
        <item x="14701"/>
        <item x="17500"/>
        <item x="11717"/>
        <item x="8796"/>
        <item x="581"/>
        <item x="13164"/>
        <item x="2245"/>
        <item x="8965"/>
        <item x="16547"/>
        <item x="16324"/>
        <item x="18441"/>
        <item x="756"/>
        <item x="1140"/>
        <item x="11189"/>
        <item x="5709"/>
        <item x="797"/>
        <item x="4677"/>
        <item x="9164"/>
        <item x="6861"/>
        <item x="7636"/>
        <item x="3340"/>
        <item x="2315"/>
        <item x="17891"/>
        <item x="10323"/>
        <item x="10813"/>
        <item x="18309"/>
        <item x="17923"/>
        <item x="7115"/>
        <item x="3165"/>
        <item x="1501"/>
        <item x="14301"/>
        <item x="2948"/>
        <item x="12092"/>
        <item x="13245"/>
        <item x="17155"/>
        <item x="2140"/>
        <item x="93"/>
        <item x="820"/>
        <item x="3915"/>
        <item x="165"/>
        <item x="4101"/>
        <item x="1724"/>
        <item x="13077"/>
        <item x="4053"/>
        <item x="9244"/>
        <item x="2269"/>
        <item x="9837"/>
        <item x="1029"/>
        <item x="11461"/>
        <item x="3252"/>
        <item x="16611"/>
        <item x="9756"/>
        <item x="5659"/>
        <item x="6237"/>
        <item x="668"/>
        <item x="7509"/>
        <item x="15949"/>
        <item x="9548"/>
        <item x="2589"/>
        <item x="16755"/>
        <item x="444"/>
        <item x="8508"/>
        <item x="17594"/>
        <item x="15683"/>
        <item x="10852"/>
        <item x="789"/>
        <item x="5173"/>
        <item x="15715"/>
        <item x="12652"/>
        <item x="14404"/>
        <item x="3893"/>
        <item x="15429"/>
        <item x="532"/>
        <item x="13699"/>
        <item x="13108"/>
        <item x="3493"/>
        <item x="8365"/>
        <item x="7837"/>
        <item x="549"/>
        <item x="7741"/>
        <item x="5284"/>
        <item x="11420"/>
        <item x="7709"/>
        <item x="4061"/>
        <item x="8373"/>
        <item x="13613"/>
        <item x="1997"/>
        <item x="5781"/>
        <item x="7373"/>
        <item x="2341"/>
        <item x="12885"/>
        <item x="7260"/>
        <item x="5116"/>
        <item x="11997"/>
        <item x="17884"/>
        <item x="13772"/>
        <item x="13717"/>
        <item x="10924"/>
        <item x="2532"/>
        <item x="7228"/>
        <item x="17114"/>
        <item x="12501"/>
        <item x="12061"/>
        <item x="9204"/>
        <item x="9028"/>
        <item x="17642"/>
        <item x="4364"/>
        <item x="3372"/>
        <item x="1525"/>
        <item x="9325"/>
        <item x="3949"/>
        <item x="9269"/>
        <item x="693"/>
        <item x="6515"/>
        <item x="6804"/>
        <item x="15147"/>
        <item x="2036"/>
        <item x="17331"/>
        <item x="10820"/>
        <item x="11052"/>
        <item x="5101"/>
        <item x="15347"/>
        <item x="18597"/>
        <item x="15820"/>
        <item x="18509"/>
        <item x="1508"/>
        <item x="17139"/>
        <item x="15524"/>
        <item x="5068"/>
        <item x="4589"/>
        <item x="7940"/>
        <item x="3636"/>
        <item x="18693"/>
        <item x="9237"/>
        <item x="18197"/>
        <item x="1892"/>
        <item x="4221"/>
        <item x="15060"/>
        <item x="6869"/>
        <item x="11285"/>
        <item x="2419"/>
        <item x="16076"/>
        <item x="6748"/>
        <item x="10563"/>
        <item x="16955"/>
        <item x="4893"/>
        <item x="8653"/>
        <item x="9603"/>
        <item x="15020"/>
        <item x="15484"/>
        <item x="6837"/>
        <item x="8589"/>
        <item x="16644"/>
        <item x="180"/>
        <item x="6708"/>
        <item x="4997"/>
        <item x="924"/>
        <item x="6548"/>
        <item x="12643"/>
        <item x="13069"/>
        <item x="7124"/>
        <item x="16411"/>
        <item x="3555"/>
        <item x="18177"/>
        <item x="18425"/>
        <item x="11685"/>
        <item x="9413"/>
        <item x="10581"/>
        <item x="13797"/>
        <item x="10021"/>
        <item x="12357"/>
        <item x="6740"/>
        <item x="7452"/>
        <item x="5531"/>
        <item x="12565"/>
        <item x="4787"/>
        <item x="11260"/>
        <item x="3732"/>
        <item x="10955"/>
        <item x="3836"/>
        <item x="15667"/>
        <item x="3884"/>
        <item x="2339"/>
        <item x="757"/>
        <item x="5164"/>
        <item x="997"/>
        <item x="17315"/>
        <item x="18657"/>
        <item x="1268"/>
        <item x="4668"/>
        <item x="11051"/>
        <item x="8797"/>
        <item x="14869"/>
        <item x="203"/>
        <item x="18701"/>
        <item x="13659"/>
        <item x="16548"/>
        <item x="3580"/>
        <item x="16044"/>
        <item x="316"/>
        <item x="15923"/>
        <item x="8251"/>
        <item x="16396"/>
        <item x="1804"/>
        <item x="16892"/>
        <item x="6764"/>
        <item x="9571"/>
        <item x="6484"/>
        <item x="2299"/>
        <item x="16090"/>
        <item x="4795"/>
        <item x="7412"/>
        <item x="11779"/>
        <item x="5301"/>
        <item x="1613"/>
        <item x="3044"/>
        <item x="9349"/>
        <item x="10684"/>
        <item x="14507"/>
        <item x="14388"/>
        <item x="13787"/>
        <item x="4635"/>
        <item x="9651"/>
        <item x="13620"/>
        <item x="13396"/>
        <item x="821"/>
        <item x="16627"/>
        <item x="16634"/>
        <item x="7860"/>
        <item x="18437"/>
        <item x="14557"/>
        <item x="13133"/>
        <item x="3172"/>
        <item x="1947"/>
        <item x="6403"/>
        <item x="13165"/>
        <item x="15732"/>
        <item x="1725"/>
        <item x="13860"/>
        <item x="12093"/>
        <item x="219"/>
        <item x="17924"/>
        <item x="18485"/>
        <item x="683"/>
        <item x="6331"/>
        <item x="5035"/>
        <item x="11067"/>
        <item x="3341"/>
        <item x="1141"/>
        <item x="9245"/>
        <item x="9700"/>
        <item x="12557"/>
        <item x="17156"/>
        <item x="12916"/>
        <item x="9988"/>
        <item x="9165"/>
        <item x="7748"/>
        <item x="9259"/>
        <item x="7484"/>
        <item x="4524"/>
        <item x="11060"/>
        <item x="16714"/>
        <item x="7637"/>
        <item x="11387"/>
        <item x="1260"/>
        <item x="5091"/>
        <item x="10853"/>
        <item x="2204"/>
        <item x="16612"/>
        <item x="7340"/>
        <item x="5420"/>
        <item x="15396"/>
        <item x="6123"/>
        <item x="2141"/>
        <item x="4091"/>
        <item x="12756"/>
        <item x="1092"/>
        <item x="10380"/>
        <item x="14675"/>
        <item x="5612"/>
        <item x="12379"/>
        <item x="3852"/>
        <item x="2947"/>
        <item x="17059"/>
        <item x="15644"/>
        <item x="9549"/>
        <item x="2949"/>
        <item x="4268"/>
        <item x="533"/>
        <item x="315"/>
        <item x="17892"/>
        <item x="18325"/>
        <item x="11268"/>
        <item x="5563"/>
        <item x="11421"/>
        <item x="5285"/>
        <item x="4851"/>
        <item x="484"/>
        <item x="18373"/>
        <item x="14811"/>
        <item x="15044"/>
        <item x="2533"/>
        <item x="10925"/>
        <item x="6292"/>
        <item x="18185"/>
        <item x="16756"/>
        <item x="12292"/>
        <item x="8491"/>
        <item x="6155"/>
        <item x="445"/>
        <item x="16875"/>
        <item x="16322"/>
        <item x="9757"/>
        <item x="3373"/>
        <item x="7261"/>
        <item x="10556"/>
        <item x="13109"/>
        <item x="11324"/>
        <item x="3253"/>
        <item x="12653"/>
        <item x="15771"/>
        <item x="15724"/>
        <item x="8509"/>
        <item x="4365"/>
        <item x="15324"/>
        <item x="669"/>
        <item x="652"/>
        <item x="6444"/>
        <item x="6332"/>
        <item x="1644"/>
        <item x="731"/>
        <item x="9205"/>
        <item x="12619"/>
        <item x="12611"/>
        <item x="17234"/>
        <item x="10821"/>
        <item x="13188"/>
        <item x="3420"/>
        <item x="11053"/>
        <item x="10683"/>
        <item x="15978"/>
        <item x="15821"/>
        <item x="7476"/>
        <item x="3028"/>
        <item x="17611"/>
        <item x="14405"/>
        <item x="5117"/>
        <item x="2427"/>
        <item x="2037"/>
        <item x="17332"/>
        <item x="17835"/>
        <item x="2915"/>
        <item x="18273"/>
        <item x="16491"/>
        <item x="11956"/>
        <item x="7460"/>
        <item x="4675"/>
        <item x="13276"/>
        <item x="555"/>
        <item x="12627"/>
        <item x="2716"/>
        <item x="8323"/>
        <item x="3099"/>
        <item x="15468"/>
        <item x="1564"/>
        <item x="14483"/>
        <item x="9091"/>
        <item x="7229"/>
        <item x="16956"/>
        <item x="13907"/>
        <item x="18109"/>
        <item x="7941"/>
        <item x="8851"/>
        <item x="181"/>
        <item x="6988"/>
        <item x="16499"/>
        <item x="16027"/>
        <item x="8804"/>
        <item x="7125"/>
        <item x="7443"/>
        <item x="18601"/>
        <item x="8532"/>
        <item x="7453"/>
        <item x="3733"/>
        <item x="8292"/>
        <item x="14236"/>
        <item x="6947"/>
        <item x="13773"/>
        <item x="4275"/>
        <item x="5628"/>
        <item x="5291"/>
        <item x="11261"/>
        <item x="13668"/>
        <item x="6805"/>
        <item x="4669"/>
        <item x="9029"/>
        <item x="10491"/>
        <item x="5036"/>
        <item x="15388"/>
        <item x="1556"/>
        <item x="14355"/>
        <item x="15316"/>
        <item x="925"/>
        <item x="14995"/>
        <item x="1893"/>
        <item x="707"/>
        <item x="17939"/>
        <item x="6987"/>
        <item x="15708"/>
        <item x="18101"/>
        <item x="15525"/>
        <item x="156"/>
        <item x="6709"/>
        <item x="18013"/>
        <item x="811"/>
        <item x="17140"/>
        <item x="15451"/>
        <item x="1269"/>
        <item x="11988"/>
        <item x="6549"/>
        <item x="3276"/>
        <item x="16412"/>
        <item x="611"/>
        <item x="17316"/>
        <item x="15021"/>
        <item x="12115"/>
        <item x="6707"/>
        <item x="10685"/>
        <item x="1509"/>
        <item x="15843"/>
        <item x="6956"/>
        <item x="2467"/>
        <item x="3795"/>
        <item x="13412"/>
        <item x="5069"/>
        <item x="1835"/>
        <item x="13467"/>
        <item x="1805"/>
        <item x="13899"/>
        <item x="3637"/>
        <item x="2460"/>
        <item x="10579"/>
        <item x="476"/>
        <item x="8404"/>
        <item x="17427"/>
        <item x="8892"/>
        <item x="2659"/>
        <item x="15061"/>
        <item x="644"/>
        <item x="6749"/>
        <item x="11476"/>
        <item x="6741"/>
        <item x="12932"/>
        <item x="14389"/>
        <item x="16050"/>
        <item x="4907"/>
        <item x="10732"/>
        <item x="18089"/>
        <item x="14724"/>
        <item x="15485"/>
        <item x="16723"/>
        <item x="15684"/>
        <item x="317"/>
        <item x="5788"/>
        <item x="9443"/>
        <item x="7485"/>
        <item x="7861"/>
        <item x="11123"/>
        <item x="13621"/>
        <item x="5165"/>
        <item x="10147"/>
        <item x="12940"/>
        <item x="5140"/>
        <item x="12252"/>
        <item x="12211"/>
        <item x="3885"/>
        <item x="13397"/>
        <item x="10124"/>
        <item x="3837"/>
        <item x="6765"/>
        <item x="8180"/>
        <item x="7749"/>
        <item x="11516"/>
        <item x="3581"/>
        <item x="2107"/>
        <item x="15660"/>
        <item x="11979"/>
        <item x="8788"/>
        <item x="1292"/>
        <item x="15099"/>
        <item x="3173"/>
        <item x="15733"/>
        <item x="5187"/>
        <item x="1603"/>
        <item x="13861"/>
        <item x="4525"/>
        <item x="539"/>
        <item x="9989"/>
        <item x="12267"/>
        <item x="3659"/>
        <item x="6485"/>
        <item x="11061"/>
        <item x="16628"/>
        <item x="15420"/>
        <item x="5356"/>
        <item x="8548"/>
        <item x="10381"/>
        <item x="17211"/>
        <item x="4269"/>
        <item x="4884"/>
        <item x="11196"/>
        <item x="11172"/>
        <item x="3635"/>
        <item x="9987"/>
        <item x="11828"/>
        <item x="3556"/>
        <item x="5421"/>
        <item x="7413"/>
        <item x="13060"/>
        <item x="17834"/>
        <item x="1261"/>
        <item x="15645"/>
        <item x="12987"/>
        <item x="3045"/>
        <item x="12859"/>
        <item x="5516"/>
        <item x="14036"/>
        <item x="8956"/>
        <item x="10963"/>
        <item x="2004"/>
        <item x="7341"/>
        <item x="5587"/>
        <item x="12917"/>
        <item x="6052"/>
        <item x="9701"/>
        <item x="15397"/>
        <item x="11539"/>
        <item x="2260"/>
        <item x="3156"/>
        <item x="7963"/>
        <item x="17060"/>
        <item x="1093"/>
        <item x="18401"/>
        <item x="6507"/>
        <item x="485"/>
        <item x="16338"/>
        <item x="6235"/>
        <item x="6293"/>
        <item x="10557"/>
        <item x="6643"/>
        <item x="15045"/>
        <item x="14891"/>
        <item x="3853"/>
        <item x="13867"/>
        <item x="2205"/>
        <item x="243"/>
        <item x="15348"/>
        <item x="12757"/>
        <item x="8211"/>
        <item x="6445"/>
        <item x="16876"/>
        <item x="13980"/>
        <item x="17836"/>
        <item x="4460"/>
        <item x="7140"/>
        <item x="11011"/>
        <item x="16492"/>
        <item x="843"/>
        <item x="4500"/>
        <item x="6333"/>
        <item x="3596"/>
        <item x="11908"/>
        <item x="11269"/>
        <item x="12779"/>
        <item x="3764"/>
        <item x="1565"/>
        <item x="653"/>
        <item x="1075"/>
        <item x="3029"/>
        <item x="11325"/>
        <item x="5613"/>
        <item x="11932"/>
        <item x="4812"/>
        <item x="17195"/>
        <item x="7477"/>
        <item x="7461"/>
        <item x="12293"/>
        <item x="15387"/>
        <item x="15507"/>
        <item x="10179"/>
        <item x="11668"/>
        <item x="3036"/>
        <item x="7244"/>
        <item x="13189"/>
        <item x="8805"/>
        <item x="9203"/>
        <item x="1645"/>
        <item x="307"/>
        <item x="7147"/>
        <item x="18625"/>
        <item x="15300"/>
        <item x="8651"/>
        <item x="7971"/>
        <item x="15323"/>
        <item x="15325"/>
        <item x="15725"/>
        <item x="9515"/>
        <item x="11957"/>
        <item x="10243"/>
        <item x="5037"/>
        <item x="16914"/>
        <item x="11396"/>
        <item x="2772"/>
        <item x="16500"/>
        <item x="8293"/>
        <item x="16251"/>
        <item x="3820"/>
        <item x="6989"/>
        <item x="17779"/>
        <item x="18473"/>
        <item x="2684"/>
        <item x="3421"/>
        <item x="11043"/>
        <item x="16187"/>
        <item x="252"/>
        <item x="7268"/>
        <item x="2717"/>
        <item x="7075"/>
        <item x="1051"/>
        <item x="8533"/>
        <item x="17612"/>
        <item x="8715"/>
        <item x="6612"/>
        <item x="4836"/>
        <item x="14835"/>
        <item x="17362"/>
        <item x="14491"/>
        <item x="9467"/>
        <item x="18321"/>
        <item x="1068"/>
        <item x="12876"/>
        <item x="1180"/>
        <item x="15955"/>
        <item x="13277"/>
        <item x="13669"/>
        <item x="11989"/>
        <item x="14237"/>
        <item x="7036"/>
        <item x="11148"/>
        <item x="1756"/>
        <item x="10627"/>
        <item x="14196"/>
        <item x="2980"/>
        <item x="10011"/>
        <item x="157"/>
        <item x="17874"/>
        <item x="8028"/>
        <item x="14276"/>
        <item x="2796"/>
        <item x="2507"/>
        <item x="16850"/>
        <item x="17643"/>
        <item x="9924"/>
        <item x="8708"/>
        <item x="7867"/>
        <item x="15469"/>
        <item x="14684"/>
        <item x="4779"/>
        <item x="5868"/>
        <item x="13987"/>
        <item x="10691"/>
        <item x="7324"/>
        <item x="1860"/>
        <item x="18021"/>
        <item x="15709"/>
        <item x="14451"/>
        <item x="17940"/>
        <item x="15389"/>
        <item x="11555"/>
        <item x="16028"/>
        <item x="8893"/>
        <item x="13372"/>
        <item x="16834"/>
        <item x="12956"/>
        <item x="1435"/>
        <item x="2492"/>
        <item x="3277"/>
        <item x="1557"/>
        <item x="13596"/>
        <item x="9331"/>
        <item x="15476"/>
        <item x="13204"/>
        <item x="5629"/>
        <item x="5141"/>
        <item x="4044"/>
        <item x="11836"/>
        <item x="3435"/>
        <item x="9835"/>
        <item x="12284"/>
        <item x="15317"/>
        <item x="12139"/>
        <item x="16724"/>
        <item x="3627"/>
        <item x="18337"/>
        <item x="10500"/>
        <item x="477"/>
        <item x="1444"/>
        <item x="1251"/>
        <item x="12933"/>
        <item x="4059"/>
        <item x="4796"/>
        <item x="14725"/>
        <item x="16747"/>
        <item x="15995"/>
        <item x="11477"/>
        <item x="11524"/>
        <item x="7308"/>
        <item x="16155"/>
        <item x="5515"/>
        <item x="11131"/>
        <item x="14652"/>
        <item x="12253"/>
        <item x="18341"/>
        <item x="6957"/>
        <item x="10733"/>
        <item x="11197"/>
        <item x="9891"/>
        <item x="18281"/>
        <item x="2461"/>
        <item x="645"/>
        <item x="8405"/>
        <item x="17379"/>
        <item x="15661"/>
        <item x="17395"/>
        <item x="3235"/>
        <item x="13413"/>
        <item x="6027"/>
        <item x="1293"/>
        <item x="10788"/>
        <item x="5676"/>
        <item x="8181"/>
        <item x="17428"/>
        <item x="10795"/>
        <item x="5539"/>
        <item x="5972"/>
        <item x="11173"/>
        <item x="13061"/>
        <item x="2261"/>
        <item x="12941"/>
        <item x="13484"/>
        <item x="11163"/>
        <item x="11987"/>
        <item x="14316"/>
        <item x="8860"/>
        <item x="212"/>
        <item x="18541"/>
        <item x="11348"/>
        <item x="11829"/>
        <item x="5517"/>
        <item x="15421"/>
        <item x="4468"/>
        <item x="15685"/>
        <item x="1243"/>
        <item x="5789"/>
        <item x="1836"/>
        <item x="5011"/>
        <item x="11517"/>
        <item x="17212"/>
        <item x="17723"/>
        <item x="12244"/>
        <item x="3557"/>
        <item x="10476"/>
        <item x="10125"/>
        <item x="16258"/>
        <item x="2005"/>
        <item x="5396"/>
        <item x="14772"/>
        <item x="11883"/>
        <item x="3060"/>
        <item x="2332"/>
        <item x="15349"/>
        <item x="4212"/>
        <item x="6252"/>
        <item x="14292"/>
        <item x="7524"/>
        <item x="8549"/>
        <item x="15188"/>
        <item x="5548"/>
        <item x="5148"/>
        <item x="3587"/>
        <item x="14499"/>
        <item x="8789"/>
        <item x="14604"/>
        <item x="2076"/>
        <item x="3292"/>
        <item x="3083"/>
        <item x="17274"/>
        <item x="9356"/>
        <item x="15492"/>
        <item x="7939"/>
        <item x="5357"/>
        <item x="5188"/>
        <item x="6619"/>
        <item x="6053"/>
        <item x="9884"/>
        <item x="17122"/>
        <item x="13981"/>
        <item x="4813"/>
        <item x="3597"/>
        <item x="4461"/>
        <item x="14037"/>
        <item x="17530"/>
        <item x="7245"/>
        <item x="11933"/>
        <item x="4483"/>
        <item x="8957"/>
        <item x="16546"/>
        <item x="4885"/>
        <item x="10484"/>
        <item x="9372"/>
        <item x="11909"/>
        <item x="9171"/>
        <item x="3812"/>
        <item x="14540"/>
        <item x="3963"/>
        <item x="16059"/>
        <item x="6076"/>
        <item x="3700"/>
        <item x="4195"/>
        <item x="1027"/>
        <item x="10076"/>
        <item x="15260"/>
        <item x="14852"/>
        <item x="9316"/>
        <item x="3157"/>
        <item x="5955"/>
        <item x="13003"/>
        <item x="14212"/>
        <item x="14860"/>
        <item x="16802"/>
        <item x="11963"/>
        <item x="14867"/>
        <item x="14116"/>
        <item x="18237"/>
        <item x="16787"/>
        <item x="2580"/>
        <item x="2188"/>
        <item x="8164"/>
        <item x="8275"/>
        <item x="14884"/>
        <item x="13443"/>
        <item x="9716"/>
        <item x="3821"/>
        <item x="9364"/>
        <item x="12692"/>
        <item x="7141"/>
        <item x="15301"/>
        <item x="1757"/>
        <item x="17196"/>
        <item x="5507"/>
        <item x="17780"/>
        <item x="11580"/>
        <item x="6460"/>
        <item x="11428"/>
        <item x="3765"/>
        <item x="2668"/>
        <item x="14277"/>
        <item x="2773"/>
        <item x="4092"/>
        <item x="5876"/>
        <item x="12571"/>
        <item x="7532"/>
        <item x="17914"/>
        <item x="16467"/>
        <item x="4501"/>
        <item x="18193"/>
        <item x="9925"/>
        <item x="8709"/>
        <item x="1861"/>
        <item x="3548"/>
        <item x="1636"/>
        <item x="8332"/>
        <item x="8029"/>
        <item x="16402"/>
        <item x="2972"/>
        <item x="13579"/>
        <item x="1069"/>
        <item x="4924"/>
        <item x="5636"/>
        <item x="15380"/>
        <item x="7948"/>
        <item x="3419"/>
        <item x="11149"/>
        <item x="9731"/>
        <item x="12836"/>
        <item x="12460"/>
        <item x="3037"/>
        <item x="12403"/>
        <item x="11397"/>
        <item x="2827"/>
        <item x="1181"/>
        <item x="12323"/>
        <item x="16252"/>
        <item x="11669"/>
        <item x="2493"/>
        <item x="12700"/>
        <item x="16188"/>
        <item x="4045"/>
        <item x="12285"/>
        <item x="18457"/>
        <item x="14331"/>
        <item x="7269"/>
        <item x="11859"/>
        <item x="4204"/>
        <item x="1811"/>
        <item x="12877"/>
        <item x="1091"/>
        <item x="14156"/>
        <item x="4491"/>
        <item x="8772"/>
        <item x="5869"/>
        <item x="13373"/>
        <item x="6572"/>
        <item x="10739"/>
        <item x="8996"/>
        <item x="10404"/>
        <item x="9875"/>
        <item x="12957"/>
        <item x="2797"/>
        <item x="6613"/>
        <item x="11964"/>
        <item x="9427"/>
        <item x="3827"/>
        <item x="4797"/>
        <item x="17644"/>
        <item x="2685"/>
        <item x="11635"/>
        <item x="7037"/>
        <item x="1445"/>
        <item x="253"/>
        <item x="4837"/>
        <item x="16354"/>
        <item x="10501"/>
        <item x="3644"/>
        <item x="7132"/>
        <item x="12220"/>
        <item x="7325"/>
        <item x="10524"/>
        <item x="14197"/>
        <item x="8436"/>
        <item x="6627"/>
        <item x="11525"/>
        <item x="13828"/>
        <item x="884"/>
        <item x="14685"/>
        <item x="2981"/>
        <item x="16156"/>
        <item x="1115"/>
        <item x="8148"/>
        <item x="8644"/>
        <item x="13597"/>
        <item x="16748"/>
        <item x="17466"/>
        <item x="3236"/>
        <item x="15908"/>
        <item x="15811"/>
        <item x="13172"/>
        <item x="2860"/>
        <item x="13205"/>
        <item x="11837"/>
        <item x="15477"/>
        <item x="7309"/>
        <item x="579"/>
        <item x="15267"/>
        <item x="14317"/>
        <item x="213"/>
        <item x="11339"/>
        <item x="13485"/>
        <item x="7291"/>
        <item x="1837"/>
        <item x="11379"/>
        <item x="17714"/>
        <item x="17411"/>
        <item x="3219"/>
        <item x="17724"/>
        <item x="7796"/>
        <item x="5956"/>
        <item x="17435"/>
        <item x="1595"/>
        <item x="7516"/>
        <item x="14773"/>
        <item x="12820"/>
        <item x="15996"/>
        <item x="15691"/>
        <item x="5724"/>
        <item x="5677"/>
        <item x="12332"/>
        <item x="1020"/>
        <item x="11332"/>
        <item x="9588"/>
        <item x="12923"/>
        <item x="3436"/>
        <item x="4213"/>
        <item x="10789"/>
        <item x="10748"/>
        <item x="6915"/>
        <item x="9092"/>
        <item x="6491"/>
        <item x="2333"/>
        <item x="14605"/>
        <item x="17396"/>
        <item x="11107"/>
        <item x="2715"/>
        <item x="5380"/>
        <item x="8861"/>
        <item x="11349"/>
        <item x="12245"/>
        <item x="14132"/>
        <item x="5973"/>
        <item x="18573"/>
        <item x="8748"/>
        <item x="10595"/>
        <item x="14653"/>
        <item x="2988"/>
        <item x="5549"/>
        <item x="8235"/>
        <item x="11508"/>
        <item x="10300"/>
        <item x="6644"/>
        <item x="7251"/>
        <item x="11579"/>
        <item x="17380"/>
        <item x="3061"/>
        <item x="13995"/>
        <item x="1220"/>
        <item x="5397"/>
        <item x="659"/>
        <item x="9357"/>
        <item x="11572"/>
        <item x="7525"/>
        <item x="13540"/>
        <item x="3813"/>
        <item x="1147"/>
        <item x="4972"/>
        <item x="14293"/>
        <item x="4469"/>
        <item x="12268"/>
        <item x="2612"/>
        <item x="11971"/>
        <item x="5149"/>
        <item x="6787"/>
        <item x="3988"/>
        <item x="16060"/>
        <item x="356"/>
        <item x="14788"/>
        <item x="11540"/>
        <item x="8628"/>
        <item x="16019"/>
        <item x="7779"/>
        <item x="9885"/>
        <item x="9373"/>
        <item x="6107"/>
        <item x="8348"/>
        <item x="10619"/>
        <item x="12212"/>
        <item x="2620"/>
        <item x="1627"/>
        <item x="12787"/>
        <item x="2052"/>
        <item x="18721"/>
        <item x="8339"/>
        <item x="11108"/>
        <item x="6908"/>
        <item x="3779"/>
        <item x="10477"/>
        <item x="6316"/>
        <item x="17875"/>
        <item x="5189"/>
        <item x="15212"/>
        <item x="12051"/>
        <item x="14213"/>
        <item x="6253"/>
        <item x="7827"/>
        <item x="14541"/>
        <item x="3916"/>
        <item x="15100"/>
        <item x="4652"/>
        <item x="2077"/>
        <item x="15189"/>
        <item x="3180"/>
        <item x="15547"/>
        <item x="6077"/>
        <item x="1019"/>
        <item x="9717"/>
        <item x="9365"/>
        <item x="3293"/>
        <item x="10077"/>
        <item x="11820"/>
        <item x="892"/>
        <item x="3701"/>
        <item x="2491"/>
        <item x="3756"/>
        <item x="16794"/>
        <item x="12764"/>
        <item x="13932"/>
        <item x="2780"/>
        <item x="15036"/>
        <item x="14117"/>
        <item x="15261"/>
        <item x="10485"/>
        <item x="339"/>
        <item x="15493"/>
        <item x="12171"/>
        <item x="10372"/>
        <item x="16788"/>
        <item x="15381"/>
        <item x="11581"/>
        <item x="10428"/>
        <item x="14548"/>
        <item x="14452"/>
        <item x="16179"/>
        <item x="18253"/>
        <item x="1637"/>
        <item x="16738"/>
        <item x="13684"/>
        <item x="6043"/>
        <item x="8196"/>
        <item x="9604"/>
        <item x="12068"/>
        <item x="2581"/>
        <item x="2916"/>
        <item x="14955"/>
        <item x="9435"/>
        <item x="1188"/>
        <item x="2189"/>
        <item x="15579"/>
        <item x="14853"/>
        <item x="18077"/>
        <item x="15460"/>
        <item x="16468"/>
        <item x="7995"/>
        <item x="5028"/>
        <item x="11708"/>
        <item x="13315"/>
        <item x="4205"/>
        <item x="11429"/>
        <item x="12461"/>
        <item x="8740"/>
        <item x="4093"/>
        <item x="12693"/>
        <item x="8123"/>
        <item x="4228"/>
        <item x="10307"/>
        <item x="4925"/>
        <item x="8932"/>
        <item x="2971"/>
        <item x="10405"/>
        <item x="15692"/>
        <item x="16427"/>
        <item x="7533"/>
        <item x="5883"/>
        <item x="9420"/>
        <item x="14885"/>
        <item x="17003"/>
        <item x="12419"/>
        <item x="16307"/>
        <item x="7459"/>
        <item x="12964"/>
        <item x="5637"/>
        <item x="36"/>
        <item x="7427"/>
        <item x="9317"/>
        <item x="8773"/>
        <item x="2669"/>
        <item x="5452"/>
        <item x="14092"/>
        <item x="14861"/>
        <item x="2996"/>
        <item x="12412"/>
        <item x="18153"/>
        <item x="12324"/>
        <item x="15564"/>
        <item x="12204"/>
        <item x="6531"/>
        <item x="5204"/>
        <item x="8165"/>
        <item x="7051"/>
        <item x="3876"/>
        <item x="3549"/>
        <item x="6573"/>
        <item x="3844"/>
        <item x="17171"/>
        <item x="6060"/>
        <item x="6461"/>
        <item x="17811"/>
        <item x="8437"/>
        <item x="9020"/>
        <item x="6420"/>
        <item x="12620"/>
        <item x="8139"/>
        <item x="740"/>
        <item x="13243"/>
        <item x="7300"/>
        <item x="10299"/>
        <item x="12221"/>
        <item x="2973"/>
        <item x="14220"/>
        <item x="8333"/>
        <item x="16291"/>
        <item x="15587"/>
        <item x="12837"/>
        <item x="3604"/>
        <item x="6092"/>
        <item x="18645"/>
        <item x="11965"/>
        <item x="15909"/>
        <item x="5877"/>
        <item x="15179"/>
        <item x="14372"/>
        <item x="8268"/>
        <item x="4404"/>
        <item x="748"/>
        <item x="18529"/>
        <item x="11492"/>
        <item x="14572"/>
        <item x="1132"/>
        <item x="7949"/>
        <item x="16954"/>
        <item x="12701"/>
        <item x="13173"/>
        <item x="8916"/>
        <item x="2867"/>
        <item x="14052"/>
        <item x="14157"/>
        <item x="16674"/>
        <item x="4188"/>
        <item x="5668"/>
        <item x="13516"/>
        <item x="8997"/>
        <item x="2180"/>
        <item x="13829"/>
        <item x="7003"/>
        <item x="5379"/>
        <item x="7517"/>
        <item x="2164"/>
        <item x="14467"/>
        <item x="7067"/>
        <item x="12003"/>
        <item x="7133"/>
        <item x="1956"/>
        <item x="7932"/>
        <item x="9516"/>
        <item x="9908"/>
        <item x="7500"/>
        <item x="13340"/>
        <item x="14756"/>
        <item x="5725"/>
        <item x="7092"/>
        <item x="885"/>
        <item x="14932"/>
        <item x="8645"/>
        <item x="12900"/>
        <item x="3739"/>
        <item x="18689"/>
        <item x="18417"/>
        <item x="14044"/>
        <item x="6356"/>
        <item x="14580"/>
        <item x="6012"/>
        <item x="1387"/>
        <item x="18213"/>
        <item x="3645"/>
        <item x="8132"/>
        <item x="10525"/>
        <item x="5003"/>
        <item x="9589"/>
        <item x="5381"/>
        <item x="14267"/>
        <item x="5957"/>
        <item x="7763"/>
        <item x="13891"/>
        <item x="8116"/>
        <item x="10749"/>
        <item x="12028"/>
        <item x="3980"/>
        <item x="2861"/>
        <item x="12333"/>
        <item x="17436"/>
        <item x="3237"/>
        <item x="14019"/>
        <item x="5595"/>
        <item x="4973"/>
        <item x="15994"/>
        <item x="6019"/>
        <item x="11356"/>
        <item x="3084"/>
        <item x="11509"/>
        <item x="357"/>
        <item x="10228"/>
        <item x="18037"/>
        <item x="11156"/>
        <item x="8149"/>
        <item x="13964"/>
        <item x="12380"/>
        <item x="9332"/>
        <item x="9172"/>
        <item x="12269"/>
        <item x="8629"/>
        <item x="11219"/>
        <item x="4284"/>
        <item x="9093"/>
        <item x="9387"/>
        <item x="9155"/>
        <item x="13541"/>
        <item x="16698"/>
        <item x="14133"/>
        <item x="17412"/>
        <item x="16283"/>
        <item x="7797"/>
        <item x="11683"/>
        <item x="6219"/>
        <item x="13388"/>
        <item x="16683"/>
        <item x="5459"/>
        <item x="1021"/>
        <item x="11333"/>
        <item x="10139"/>
        <item x="2989"/>
        <item x="3244"/>
        <item x="12821"/>
        <item x="12213"/>
        <item x="17091"/>
        <item x="8749"/>
        <item x="11541"/>
        <item x="11109"/>
        <item x="2621"/>
        <item x="9572"/>
        <item x="9684"/>
        <item x="4492"/>
        <item x="6909"/>
        <item x="13979"/>
        <item x="11821"/>
        <item x="7804"/>
        <item x="3437"/>
        <item x="8349"/>
        <item x="15851"/>
        <item x="6299"/>
        <item x="10301"/>
        <item x="2613"/>
        <item x="3917"/>
        <item x="3004"/>
        <item x="11459"/>
        <item x="15011"/>
        <item x="6645"/>
        <item x="3243"/>
        <item x="11772"/>
        <item x="10964"/>
        <item x="17451"/>
        <item x="7155"/>
        <item x="3989"/>
        <item x="17371"/>
        <item x="1819"/>
        <item x="1221"/>
        <item x="12765"/>
        <item x="16020"/>
        <item x="5195"/>
        <item x="17803"/>
        <item x="8468"/>
        <item x="11076"/>
        <item x="9605"/>
        <item x="8435"/>
        <item x="11251"/>
        <item x="17730"/>
        <item x="8411"/>
        <item x="9308"/>
        <item x="1275"/>
        <item x="15461"/>
        <item x="3757"/>
        <item x="1684"/>
        <item x="3860"/>
        <item x="16907"/>
        <item x="6955"/>
        <item x="15979"/>
        <item x="15101"/>
        <item x="14964"/>
        <item x="14789"/>
        <item x="6387"/>
        <item x="11573"/>
        <item x="1189"/>
        <item x="7564"/>
        <item x="2404"/>
        <item x="9979"/>
        <item x="15268"/>
        <item x="12804"/>
        <item x="2603"/>
        <item x="13868"/>
        <item x="10373"/>
        <item x="8395"/>
        <item x="10092"/>
        <item x="15331"/>
        <item x="11709"/>
        <item x="6317"/>
        <item x="13685"/>
        <item x="2781"/>
        <item x="11036"/>
        <item x="5029"/>
        <item x="11732"/>
        <item x="9579"/>
        <item x="6476"/>
        <item x="17876"/>
        <item x="2163"/>
        <item x="2917"/>
        <item x="15693"/>
        <item x="4653"/>
        <item x="4804"/>
        <item x="684"/>
        <item x="893"/>
        <item x="14453"/>
        <item x="10429"/>
        <item x="8044"/>
        <item x="4027"/>
        <item x="5444"/>
        <item x="13933"/>
        <item x="14549"/>
        <item x="4227"/>
        <item x="5205"/>
        <item x="17194"/>
        <item x="3499"/>
        <item x="13139"/>
        <item x="7363"/>
        <item x="12124"/>
        <item x="4643"/>
        <item x="11092"/>
        <item x="2053"/>
        <item x="15213"/>
        <item x="7180"/>
        <item x="6660"/>
        <item x="15037"/>
        <item x="12069"/>
        <item x="11132"/>
        <item x="37"/>
        <item x="2348"/>
        <item x="17004"/>
        <item x="8933"/>
        <item x="11380"/>
        <item x="6467"/>
        <item x="8940"/>
        <item x="1236"/>
        <item x="6827"/>
        <item x="14347"/>
        <item x="3181"/>
        <item x="6421"/>
        <item x="12965"/>
        <item x="15435"/>
        <item x="17826"/>
        <item x="9421"/>
        <item x="9021"/>
        <item x="741"/>
        <item x="3877"/>
        <item x="16180"/>
        <item x="13724"/>
        <item x="9747"/>
        <item x="6964"/>
        <item x="12205"/>
        <item x="11028"/>
        <item x="16428"/>
        <item x="18637"/>
        <item x="6093"/>
        <item x="5453"/>
        <item x="2899"/>
        <item x="5260"/>
        <item x="2997"/>
        <item x="1133"/>
        <item x="12748"/>
        <item x="749"/>
        <item x="3612"/>
        <item x="8197"/>
        <item x="14093"/>
        <item x="17812"/>
        <item x="16842"/>
        <item x="8741"/>
        <item x="14180"/>
        <item x="10876"/>
        <item x="5763"/>
        <item x="7652"/>
        <item x="8724"/>
        <item x="5468"/>
        <item x="355"/>
        <item x="7683"/>
        <item x="4763"/>
        <item x="9452"/>
        <item x="2324"/>
        <item x="8269"/>
        <item x="13364"/>
        <item x="5220"/>
        <item x="1043"/>
        <item x="3845"/>
        <item x="11403"/>
        <item x="3851"/>
        <item x="4229"/>
        <item x="11323"/>
        <item x="16292"/>
        <item x="12236"/>
        <item x="16308"/>
        <item x="17667"/>
        <item x="12621"/>
        <item x="14373"/>
        <item x="13803"/>
        <item x="18361"/>
        <item x="9379"/>
        <item x="9699"/>
        <item x="16986"/>
        <item x="7301"/>
        <item x="4164"/>
        <item x="5660"/>
        <item x="4723"/>
        <item x="13341"/>
        <item x="363"/>
        <item x="8795"/>
        <item x="15932"/>
        <item x="18377"/>
        <item x="14573"/>
        <item x="12413"/>
        <item x="6884"/>
        <item x="8108"/>
        <item x="15565"/>
        <item x="9909"/>
        <item x="12708"/>
        <item x="9084"/>
        <item x="4756"/>
        <item x="3605"/>
        <item x="17172"/>
        <item x="12325"/>
        <item x="6061"/>
        <item x="10636"/>
        <item x="18381"/>
        <item x="18113"/>
        <item x="8068"/>
        <item x="14221"/>
        <item x="11493"/>
        <item x="1084"/>
        <item x="16835"/>
        <item x="4124"/>
        <item x="8083"/>
        <item x="6028"/>
        <item x="6132"/>
        <item x="10420"/>
        <item x="6357"/>
        <item x="8917"/>
        <item x="11548"/>
        <item x="3981"/>
        <item x="11700"/>
        <item x="18641"/>
        <item x="16554"/>
        <item x="16082"/>
        <item x="15059"/>
        <item x="5692"/>
        <item x="2165"/>
        <item x="3348"/>
        <item x="15516"/>
        <item x="14581"/>
        <item x="14045"/>
        <item x="8995"/>
        <item x="14933"/>
        <item x="13851"/>
        <item x="8133"/>
        <item x="5324"/>
        <item x="16939"/>
        <item x="10836"/>
        <item x="2148"/>
        <item x="11652"/>
        <item x="9517"/>
        <item x="11357"/>
        <item x="14053"/>
        <item x="18061"/>
        <item x="1908"/>
        <item x="4308"/>
        <item x="12492"/>
        <item x="15812"/>
        <item x="7933"/>
        <item x="2181"/>
        <item x="12924"/>
        <item x="4405"/>
        <item x="14757"/>
        <item x="9333"/>
        <item x="4285"/>
        <item x="1139"/>
        <item x="8379"/>
        <item x="6013"/>
        <item x="1957"/>
        <item x="139"/>
        <item x="16803"/>
        <item x="7501"/>
        <item x="15852"/>
        <item x="14171"/>
        <item x="3524"/>
        <item x="8117"/>
        <item x="1356"/>
        <item x="12901"/>
        <item x="3532"/>
        <item x="13517"/>
        <item x="8163"/>
        <item x="11157"/>
        <item x="5669"/>
        <item x="10229"/>
        <item x="4931"/>
        <item x="4189"/>
        <item x="3899"/>
        <item x="13965"/>
        <item x="17092"/>
        <item x="9035"/>
        <item x="7772"/>
        <item x="18045"/>
        <item x="10132"/>
        <item x="18025"/>
        <item x="3085"/>
        <item x="12381"/>
        <item x="9173"/>
        <item x="9100"/>
        <item x="9211"/>
        <item x="7093"/>
        <item x="204"/>
        <item x="4644"/>
        <item x="8043"/>
        <item x="13323"/>
        <item x="12308"/>
        <item x="10459"/>
        <item x="9573"/>
        <item x="2724"/>
        <item x="16284"/>
        <item x="12995"/>
        <item x="6979"/>
        <item x="17965"/>
        <item x="16684"/>
        <item x="12140"/>
        <item x="6996"/>
        <item x="14555"/>
        <item x="17452"/>
        <item x="7555"/>
        <item x="10965"/>
        <item x="5844"/>
        <item x="13116"/>
        <item x="4875"/>
        <item x="14755"/>
        <item x="12029"/>
        <item x="6371"/>
        <item x="4493"/>
        <item x="16619"/>
        <item x="12515"/>
        <item x="12788"/>
        <item x="14723"/>
        <item x="4387"/>
        <item x="2100"/>
        <item x="17827"/>
        <item x="2443"/>
        <item x="11773"/>
        <item x="9844"/>
        <item x="11692"/>
        <item x="11763"/>
        <item x="16123"/>
        <item x="12364"/>
        <item x="1083"/>
        <item x="10979"/>
        <item x="8469"/>
        <item x="7644"/>
        <item x="4139"/>
        <item x="16139"/>
        <item x="13869"/>
        <item x="16908"/>
        <item x="4724"/>
        <item x="2219"/>
        <item x="14965"/>
        <item x="15780"/>
        <item x="9012"/>
        <item x="17804"/>
        <item x="15275"/>
        <item x="7565"/>
        <item x="11077"/>
        <item x="2819"/>
        <item x="2156"/>
        <item x="13692"/>
        <item x="5884"/>
        <item x="16314"/>
        <item x="7420"/>
        <item x="4451"/>
        <item x="16378"/>
        <item x="11451"/>
        <item x="18345"/>
        <item x="8387"/>
        <item x="7507"/>
        <item x="14996"/>
        <item x="16434"/>
        <item x="14611"/>
        <item x="9685"/>
        <item x="7668"/>
        <item x="5445"/>
        <item x="452"/>
        <item x="4011"/>
        <item x="2516"/>
        <item x="17372"/>
        <item x="11037"/>
        <item x="10347"/>
        <item x="947"/>
        <item x="12668"/>
        <item x="13389"/>
        <item x="9795"/>
        <item x="4348"/>
        <item x="18317"/>
        <item x="9132"/>
        <item x="4692"/>
        <item x="7651"/>
        <item x="3245"/>
        <item x="11291"/>
        <item x="2235"/>
        <item x="6477"/>
        <item x="7181"/>
        <item x="9309"/>
        <item x="3005"/>
        <item x="2405"/>
        <item x="7805"/>
        <item x="4579"/>
        <item x="1685"/>
        <item x="9284"/>
        <item x="10227"/>
        <item x="15980"/>
        <item x="5675"/>
        <item x="17443"/>
        <item x="18429"/>
        <item x="13124"/>
        <item x="14627"/>
        <item x="18265"/>
        <item x="8451"/>
        <item x="685"/>
        <item x="11381"/>
        <item x="116"/>
        <item x="17571"/>
        <item x="13636"/>
        <item x="5261"/>
        <item x="13947"/>
        <item x="11093"/>
        <item x="11133"/>
        <item x="3613"/>
        <item x="15269"/>
        <item x="12125"/>
        <item x="10515"/>
        <item x="1812"/>
        <item x="5171"/>
        <item x="11029"/>
        <item x="12805"/>
        <item x="15132"/>
        <item x="10251"/>
        <item x="11636"/>
        <item x="764"/>
        <item x="4805"/>
        <item x="10244"/>
        <item x="7499"/>
        <item x="3861"/>
        <item x="10708"/>
        <item x="916"/>
        <item x="16442"/>
        <item x="10443"/>
        <item x="10475"/>
        <item x="7692"/>
        <item x="4292"/>
        <item x="10588"/>
        <item x="12491"/>
        <item x="10396"/>
        <item x="13725"/>
        <item x="10219"/>
        <item x="6419"/>
        <item x="2500"/>
        <item x="8045"/>
        <item x="16011"/>
        <item x="11788"/>
        <item x="899"/>
        <item x="10093"/>
        <item x="4380"/>
        <item x="12749"/>
        <item x="16275"/>
        <item x="7820"/>
        <item x="16706"/>
        <item x="6661"/>
        <item x="11733"/>
        <item x="596"/>
        <item x="4165"/>
        <item x="15933"/>
        <item x="15804"/>
        <item x="531"/>
        <item x="14181"/>
        <item x="7083"/>
        <item x="9628"/>
        <item x="10051"/>
        <item x="10877"/>
        <item x="6428"/>
        <item x="11308"/>
        <item x="5469"/>
        <item x="9404"/>
        <item x="1237"/>
        <item x="5076"/>
        <item x="10604"/>
        <item x="9004"/>
        <item x="5771"/>
        <item x="4428"/>
        <item x="16114"/>
        <item x="16522"/>
        <item x="7196"/>
        <item x="7723"/>
        <item x="2349"/>
        <item x="13140"/>
        <item x="8941"/>
        <item x="7653"/>
        <item x="4757"/>
        <item x="11549"/>
        <item x="188"/>
        <item x="12237"/>
        <item x="2812"/>
        <item x="14444"/>
        <item x="10572"/>
        <item x="7812"/>
        <item x="1299"/>
        <item x="3475"/>
        <item x="5661"/>
        <item x="12709"/>
        <item x="8899"/>
        <item x="28"/>
        <item x="15539"/>
        <item x="1100"/>
        <item x="1012"/>
        <item x="13196"/>
        <item x="6965"/>
        <item x="2171"/>
        <item x="5499"/>
        <item x="8109"/>
        <item x="2325"/>
        <item x="17690"/>
        <item x="8725"/>
        <item x="15187"/>
        <item x="10421"/>
        <item x="11564"/>
        <item x="12925"/>
        <item x="16713"/>
        <item x="17482"/>
        <item x="6885"/>
        <item x="15635"/>
        <item x="10148"/>
        <item x="2115"/>
        <item x="15813"/>
        <item x="17915"/>
        <item x="10932"/>
        <item x="10322"/>
        <item x="6940"/>
        <item x="18205"/>
        <item x="9116"/>
        <item x="155"/>
        <item x="17043"/>
        <item x="17473"/>
        <item x="16306"/>
        <item x="11980"/>
        <item x="10635"/>
        <item x="14364"/>
        <item x="13163"/>
        <item x="16836"/>
        <item x="9570"/>
        <item x="16804"/>
        <item x="1085"/>
        <item x="1523"/>
        <item x="35"/>
        <item x="18245"/>
        <item x="6029"/>
        <item x="8069"/>
        <item x="14588"/>
        <item x="9707"/>
        <item x="1076"/>
        <item x="17593"/>
        <item x="10837"/>
        <item x="16633"/>
        <item x="9453"/>
        <item x="2314"/>
        <item x="3924"/>
        <item x="6692"/>
        <item x="13365"/>
        <item x="9620"/>
        <item x="11468"/>
        <item x="4125"/>
        <item x="5221"/>
        <item x="15922"/>
        <item x="13627"/>
        <item x="1357"/>
        <item x="10637"/>
        <item x="8276"/>
        <item x="2243"/>
        <item x="16978"/>
        <item x="16819"/>
        <item x="5325"/>
        <item x="16618"/>
        <item x="15828"/>
        <item x="1234"/>
        <item x="17668"/>
        <item x="18064"/>
        <item x="13698"/>
        <item x="2347"/>
        <item x="2316"/>
        <item x="9779"/>
        <item x="9085"/>
        <item x="11203"/>
        <item x="7843"/>
        <item x="15196"/>
        <item x="16940"/>
        <item x="5693"/>
        <item x="10332"/>
        <item x="5027"/>
        <item x="16002"/>
        <item x="12309"/>
        <item x="16106"/>
        <item x="15517"/>
        <item x="3533"/>
        <item x="4187"/>
        <item x="420"/>
        <item x="1909"/>
        <item x="6523"/>
        <item x="13658"/>
        <item x="14020"/>
        <item x="7100"/>
        <item x="10899"/>
        <item x="6514"/>
        <item x="4634"/>
        <item x="15853"/>
        <item x="10203"/>
        <item x="10331"/>
        <item x="16321"/>
        <item x="18092"/>
        <item x="7747"/>
        <item x="12365"/>
        <item x="15395"/>
        <item x="6133"/>
        <item x="12156"/>
        <item x="13708"/>
        <item x="12372"/>
        <item x="2787"/>
        <item x="11653"/>
        <item x="15682"/>
        <item x="4309"/>
        <item x="10107"/>
        <item x="10083"/>
        <item x="4725"/>
        <item x="2539"/>
        <item x="13004"/>
        <item x="12307"/>
        <item x="1227"/>
        <item x="15307"/>
        <item x="2101"/>
        <item x="3427"/>
        <item x="13651"/>
        <item x="11693"/>
        <item x="17828"/>
        <item x="8811"/>
        <item x="6188"/>
        <item x="205"/>
        <item x="2731"/>
        <item x="12493"/>
        <item x="11701"/>
        <item x="11875"/>
        <item x="3349"/>
        <item x="2108"/>
        <item x="6997"/>
        <item x="9013"/>
        <item x="15332"/>
        <item x="16140"/>
        <item x="7916"/>
        <item x="12188"/>
        <item x="16866"/>
        <item x="6724"/>
        <item x="12291"/>
        <item x="5845"/>
        <item x="7114"/>
        <item x="5203"/>
        <item x="2563"/>
        <item x="17243"/>
        <item x="4684"/>
        <item x="388"/>
        <item x="604"/>
        <item x="699"/>
        <item x="2149"/>
        <item x="14997"/>
        <item x="2259"/>
        <item x="2987"/>
        <item x="16620"/>
        <item x="9972"/>
        <item x="15714"/>
        <item x="453"/>
        <item x="13732"/>
        <item x="17603"/>
        <item x="7556"/>
        <item x="11778"/>
        <item x="2699"/>
        <item x="7068"/>
        <item x="13148"/>
        <item x="9556"/>
        <item x="7236"/>
        <item x="3525"/>
        <item x="4349"/>
        <item x="5715"/>
        <item x="3914"/>
        <item x="5530"/>
        <item x="9258"/>
        <item x="3051"/>
        <item x="5899"/>
        <item x="11659"/>
        <item x="12141"/>
        <item x="14428"/>
        <item x="6330"/>
        <item x="404"/>
        <item x="9051"/>
        <item x="5635"/>
        <item x="17346"/>
        <item x="3515"/>
        <item x="13693"/>
        <item x="10884"/>
        <item x="4794"/>
        <item x="5658"/>
        <item x="10324"/>
        <item x="9133"/>
        <item x="3283"/>
        <item x="9900"/>
        <item x="11066"/>
        <item x="9627"/>
        <item x="19"/>
        <item x="6402"/>
        <item x="11756"/>
        <item x="7773"/>
        <item x="17226"/>
        <item x="12642"/>
        <item x="9101"/>
        <item x="15676"/>
        <item x="9602"/>
        <item x="2428"/>
        <item x="11891"/>
        <item x="2517"/>
        <item x="8250"/>
        <item x="2725"/>
        <item x="10133"/>
        <item x="4108"/>
        <item x="1548"/>
        <item x="2964"/>
        <item x="10916"/>
        <item x="8731"/>
        <item x="17034"/>
        <item x="1732"/>
        <item x="18169"/>
        <item x="1875"/>
        <item x="3554"/>
        <item x="8243"/>
        <item x="5156"/>
        <item x="12378"/>
        <item x="795"/>
        <item x="15299"/>
        <item x="12604"/>
        <item x="5290"/>
        <item x="12789"/>
        <item x="12004"/>
        <item x="15924"/>
        <item x="4645"/>
        <item x="4172"/>
        <item x="15228"/>
        <item x="7563"/>
        <item x="11004"/>
        <item x="4850"/>
        <item x="7645"/>
        <item x="17802"/>
        <item x="7844"/>
        <item x="9676"/>
        <item x="13117"/>
        <item x="13492"/>
        <item x="2179"/>
        <item x="18152"/>
        <item x="9845"/>
        <item x="12796"/>
        <item x="10851"/>
        <item x="7669"/>
        <item x="10044"/>
        <item x="2804"/>
        <item x="13906"/>
        <item x="12669"/>
        <item x="202"/>
        <item x="2157"/>
        <item x="14506"/>
        <item x="2843"/>
        <item x="11050"/>
        <item x="4523"/>
        <item x="8308"/>
        <item x="3284"/>
        <item x="9650"/>
        <item x="16124"/>
        <item x="15781"/>
        <item x="18365"/>
        <item x="13786"/>
        <item x="10972"/>
        <item x="11637"/>
        <item x="15146"/>
        <item x="14715"/>
        <item x="10508"/>
        <item x="2501"/>
        <item x="196"/>
        <item x="13988"/>
        <item x="4293"/>
        <item x="13404"/>
        <item x="7421"/>
        <item x="16778"/>
        <item x="1060"/>
        <item x="17163"/>
        <item x="8868"/>
        <item x="6516"/>
        <item x="10709"/>
        <item x="11164"/>
        <item x="5787"/>
        <item x="3468"/>
        <item x="15788"/>
        <item x="17641"/>
        <item x="16012"/>
        <item x="5885"/>
        <item x="7883"/>
        <item x="810"/>
        <item x="13507"/>
        <item x="13420"/>
        <item x="17113"/>
        <item x="4819"/>
        <item x="6211"/>
        <item x="1388"/>
        <item x="554"/>
        <item x="3684"/>
        <item x="10562"/>
        <item x="2418"/>
        <item x="2955"/>
        <item x="17731"/>
        <item x="5476"/>
        <item x="1813"/>
        <item x="7859"/>
        <item x="1604"/>
        <item x="3692"/>
        <item x="5579"/>
        <item x="18484"/>
        <item x="13940"/>
        <item x="11300"/>
        <item x="5060"/>
        <item x="10036"/>
        <item x="4693"/>
        <item x="10780"/>
        <item x="11789"/>
        <item x="13236"/>
        <item x="13092"/>
        <item x="9629"/>
        <item x="10589"/>
        <item x="10643"/>
        <item x="14076"/>
        <item x="5916"/>
        <item x="4980"/>
        <item x="4786"/>
        <item x="917"/>
        <item x="11556"/>
        <item x="17444"/>
        <item x="15805"/>
        <item x="15842"/>
        <item x="7821"/>
        <item x="3794"/>
        <item x="4381"/>
        <item x="9005"/>
        <item x="16089"/>
        <item x="7693"/>
        <item x="117"/>
        <item x="8850"/>
        <item x="189"/>
        <item x="9285"/>
        <item x="3316"/>
        <item x="13125"/>
        <item x="15939"/>
        <item x="10245"/>
        <item x="14482"/>
        <item x="10954"/>
        <item x="13788"/>
        <item x="6429"/>
        <item x="18505"/>
        <item x="15133"/>
        <item x="15346"/>
        <item x="5077"/>
        <item x="7979"/>
        <item x="17985"/>
        <item x="5562"/>
        <item x="3098"/>
        <item x="17572"/>
        <item x="18225"/>
        <item x="13141"/>
        <item x="2220"/>
        <item x="17233"/>
        <item x="10539"/>
        <item x="11565"/>
        <item x="8684"/>
        <item x="765"/>
        <item x="13547"/>
        <item x="15770"/>
        <item x="2106"/>
        <item x="13892"/>
        <item x="4627"/>
        <item x="460"/>
        <item x="2338"/>
        <item x="13637"/>
        <item x="10573"/>
        <item x="15666"/>
        <item x="13427"/>
        <item x="7197"/>
        <item x="1036"/>
        <item x="10605"/>
        <item x="1101"/>
        <item x="17219"/>
        <item x="682"/>
        <item x="597"/>
        <item x="5292"/>
        <item x="2298"/>
        <item x="7052"/>
        <item x="12716"/>
        <item x="9090"/>
        <item x="16276"/>
        <item x="7628"/>
        <item x="612"/>
        <item x="16219"/>
        <item x="17627"/>
        <item x="1602"/>
        <item x="17619"/>
        <item x="14763"/>
        <item x="8755"/>
        <item x="10397"/>
        <item x="9621"/>
        <item x="13197"/>
        <item x="730"/>
        <item x="7972"/>
        <item x="17989"/>
        <item x="6693"/>
        <item x="2524"/>
        <item x="11309"/>
        <item x="16531"/>
        <item x="8490"/>
        <item x="17044"/>
        <item x="12300"/>
        <item x="9675"/>
        <item x="13898"/>
        <item x="3676"/>
        <item x="10068"/>
        <item x="10146"/>
        <item x="15450"/>
        <item x="4429"/>
        <item x="14187"/>
        <item x="11981"/>
        <item x="1013"/>
        <item x="2484"/>
        <item x="14659"/>
        <item x="6244"/>
        <item x="17410"/>
        <item x="18709"/>
        <item x="15764"/>
        <item x="8428"/>
        <item x="6122"/>
        <item x="9405"/>
        <item x="10603"/>
        <item x="3476"/>
        <item x="10933"/>
        <item x="6124"/>
        <item x="12266"/>
        <item x="8340"/>
        <item x="13948"/>
        <item x="7396"/>
        <item x="17906"/>
        <item x="14365"/>
        <item x="12260"/>
        <item x="10149"/>
        <item x="9948"/>
        <item x="6706"/>
        <item x="12148"/>
        <item x="17026"/>
        <item x="6580"/>
        <item x="10988"/>
        <item x="12667"/>
        <item x="2317"/>
        <item x="14028"/>
        <item x="251"/>
        <item x="3925"/>
        <item x="17403"/>
        <item x="14956"/>
        <item x="5115"/>
        <item x="18032"/>
        <item x="12114"/>
        <item x="10578"/>
        <item x="5436"/>
        <item x="29"/>
        <item x="9117"/>
        <item x="15940"/>
        <item x="2652"/>
        <item x="15197"/>
        <item x="14228"/>
        <item x="9986"/>
        <item x="14445"/>
        <item x="5034"/>
        <item x="10532"/>
        <item x="1691"/>
        <item x="16923"/>
        <item x="9500"/>
        <item x="15835"/>
        <item x="7780"/>
        <item x="18465"/>
        <item x="3052"/>
        <item x="17916"/>
        <item x="218"/>
        <item x="12012"/>
        <item x="6756"/>
        <item x="3971"/>
        <item x="14420"/>
        <item x="11386"/>
        <item x="8156"/>
        <item x="2813"/>
        <item x="4739"/>
        <item x="9444"/>
        <item x="6883"/>
        <item x="12052"/>
        <item x="7101"/>
        <item x="4685"/>
        <item x="13588"/>
        <item x="7813"/>
        <item x="9315"/>
        <item x="15829"/>
        <item x="1077"/>
        <item x="18088"/>
        <item x="8277"/>
        <item x="15580"/>
        <item x="955"/>
        <item x="13028"/>
        <item x="11469"/>
        <item x="6189"/>
        <item x="12812"/>
        <item x="16635"/>
        <item x="6642"/>
        <item x="6820"/>
        <item x="16971"/>
        <item x="4540"/>
        <item x="9827"/>
        <item x="6716"/>
        <item x="1107"/>
        <item x="12610"/>
        <item x="6946"/>
        <item x="605"/>
        <item x="7917"/>
        <item x="3699"/>
        <item x="9973"/>
        <item x="14810"/>
        <item x="18261"/>
        <item x="10682"/>
        <item x="14890"/>
        <item x="9644"/>
        <item x="1946"/>
        <item x="4300"/>
        <item x="12189"/>
        <item x="18068"/>
        <item x="13251"/>
        <item x="14148"/>
        <item x="12157"/>
        <item x="6941"/>
        <item x="852"/>
        <item x="8924"/>
        <item x="15699"/>
        <item x="6725"/>
        <item x="16820"/>
        <item x="11091"/>
        <item x="421"/>
        <item x="14589"/>
        <item x="2995"/>
        <item x="14674"/>
        <item x="13149"/>
        <item x="12811"/>
        <item x="13005"/>
        <item x="10885"/>
        <item x="10333"/>
        <item x="18084"/>
        <item x="2946"/>
        <item x="1355"/>
        <item x="13619"/>
        <item x="5620"/>
        <item x="18209"/>
        <item x="15333"/>
        <item x="16555"/>
        <item x="9901"/>
        <item x="14644"/>
        <item x="1572"/>
        <item x="7716"/>
        <item x="10260"/>
        <item x="9188"/>
        <item x="17378"/>
        <item x="10252"/>
        <item x="5243"/>
        <item x="9428"/>
        <item x="7876"/>
        <item x="17969"/>
        <item x="2109"/>
        <item x="18248"/>
        <item x="17244"/>
        <item x="13572"/>
        <item x="12210"/>
        <item x="12858"/>
        <item x="6907"/>
        <item x="8612"/>
        <item x="5157"/>
        <item x="8299"/>
        <item x="4173"/>
        <item x="12476"/>
        <item x="8236"/>
        <item x="4090"/>
        <item x="17833"/>
        <item x="15977"/>
        <item x="18500"/>
        <item x="13036"/>
        <item x="18388"/>
        <item x="6524"/>
        <item x="15229"/>
        <item x="17523"/>
        <item x="1652"/>
        <item x="12373"/>
        <item x="6044"/>
        <item x="16337"/>
        <item x="5004"/>
        <item x="314"/>
        <item x="13733"/>
        <item x="1549"/>
        <item x="1700"/>
        <item x="6588"/>
        <item x="8051"/>
        <item x="12684"/>
        <item x="5090"/>
        <item x="17323"/>
        <item x="10756"/>
        <item x="17973"/>
        <item x="13859"/>
        <item x="405"/>
        <item x="8322"/>
        <item x="15925"/>
        <item x="15251"/>
        <item x="18569"/>
        <item x="14021"/>
        <item x="11757"/>
        <item x="5307"/>
        <item x="43"/>
        <item x="6340"/>
        <item x="9468"/>
        <item x="9557"/>
        <item x="10325"/>
        <item x="13709"/>
        <item x="17604"/>
        <item x="6154"/>
        <item x="18293"/>
        <item x="14460"/>
        <item x="7852"/>
        <item x="12005"/>
        <item x="4109"/>
        <item x="197"/>
        <item x="8492"/>
        <item x="5524"/>
        <item x="14429"/>
        <item x="2763"/>
        <item x="13493"/>
        <item x="18277"/>
        <item x="8883"/>
        <item x="3772"/>
        <item x="7557"/>
        <item x="14354"/>
        <item x="6587"/>
        <item x="389"/>
        <item x="18697"/>
        <item x="6404"/>
        <item x="1940"/>
        <item x="7907"/>
        <item x="610"/>
        <item x="8650"/>
        <item x="10010"/>
        <item x="7845"/>
        <item x="5186"/>
        <item x="13731"/>
        <item x="15444"/>
        <item x="7237"/>
        <item x="11116"/>
        <item x="10509"/>
        <item x="15236"/>
        <item x="1492"/>
        <item x="11675"/>
        <item x="3285"/>
        <item x="14620"/>
        <item x="5340"/>
        <item x="17164"/>
        <item x="16849"/>
        <item x="17754"/>
        <item x="15677"/>
        <item x="7069"/>
        <item x="6986"/>
        <item x="2099"/>
        <item x="12626"/>
        <item x="1834"/>
        <item x="6468"/>
        <item x="12797"/>
        <item x="4674"/>
        <item x="5917"/>
        <item x="8309"/>
        <item x="1300"/>
        <item x="3724"/>
        <item x="3531"/>
        <item x="16810"/>
        <item x="12605"/>
        <item x="15322"/>
        <item x="18533"/>
        <item x="17732"/>
        <item x="5428"/>
        <item x="13237"/>
        <item x="10973"/>
        <item x="11244"/>
        <item x="4339"/>
        <item x="1733"/>
        <item x="2965"/>
        <item x="9677"/>
        <item x="11005"/>
        <item x="5475"/>
        <item x="3260"/>
        <item x="15098"/>
        <item x="13986"/>
        <item x="2429"/>
        <item x="1563"/>
        <item x="10037"/>
        <item x="706"/>
        <item x="2805"/>
        <item x="1050"/>
        <item x="15789"/>
        <item x="12740"/>
        <item x="7442"/>
        <item x="14619"/>
        <item x="14883"/>
        <item x="2372"/>
        <item x="5084"/>
        <item x="12618"/>
        <item x="1605"/>
        <item x="13093"/>
        <item x="15628"/>
        <item x="6163"/>
        <item x="6517"/>
        <item x="3685"/>
        <item x="3469"/>
        <item x="2852"/>
        <item x="10045"/>
        <item x="6972"/>
        <item x="12123"/>
        <item x="13466"/>
        <item x="3693"/>
        <item x="6324"/>
        <item x="4516"/>
        <item x="10917"/>
        <item x="2426"/>
        <item x="1196"/>
        <item x="8869"/>
        <item x="12404"/>
        <item x="14994"/>
        <item x="8685"/>
        <item x="4556"/>
        <item x="1412"/>
        <item x="15515"/>
        <item x="1316"/>
        <item x="9252"/>
        <item x="17386"/>
        <item x="14077"/>
        <item x="16049"/>
        <item x="17099"/>
        <item x="1364"/>
        <item x="3634"/>
        <item x="11236"/>
        <item x="11042"/>
        <item x="8972"/>
        <item x="5586"/>
        <item x="8284"/>
        <item x="11557"/>
        <item x="5293"/>
        <item x="13989"/>
        <item x="8004"/>
        <item x="4906"/>
        <item x="4148"/>
        <item x="12019"/>
        <item x="13421"/>
        <item x="2466"/>
        <item x="13405"/>
        <item x="8643"/>
        <item x="2627"/>
        <item x="11301"/>
        <item x="10962"/>
        <item x="2658"/>
        <item x="18336"/>
        <item x="3626"/>
        <item x="461"/>
        <item x="2914"/>
        <item x="12131"/>
        <item x="9195"/>
        <item x="5477"/>
        <item x="13893"/>
        <item x="17674"/>
        <item x="5244"/>
        <item x="10531"/>
        <item x="3317"/>
        <item x="5227"/>
        <item x="1061"/>
        <item x="12075"/>
        <item x="5852"/>
        <item x="1931"/>
        <item x="4260"/>
        <item x="11538"/>
        <item x="10490"/>
        <item x="16594"/>
        <item x="7973"/>
        <item x="4981"/>
        <item x="11122"/>
        <item x="13941"/>
        <item x="7004"/>
        <item x="12778"/>
        <item x="12011"/>
        <item x="13789"/>
        <item x="13292"/>
        <item x="14172"/>
        <item x="812"/>
        <item x="1052"/>
        <item x="11165"/>
        <item x="1037"/>
        <item x="14147"/>
        <item x="6245"/>
        <item x="8714"/>
        <item x="242"/>
        <item x="11412"/>
        <item x="2147"/>
        <item x="1389"/>
        <item x="379"/>
        <item x="17179"/>
        <item x="10188"/>
        <item x="8210"/>
        <item x="18333"/>
        <item x="6604"/>
        <item x="4772"/>
        <item x="18517"/>
        <item x="12986"/>
        <item x="13739"/>
        <item x="16532"/>
        <item x="17220"/>
        <item x="5061"/>
        <item x="8341"/>
        <item x="2525"/>
        <item x="11724"/>
        <item x="988"/>
        <item x="4274"/>
        <item x="8460"/>
        <item x="627"/>
        <item x="4596"/>
        <item x="7315"/>
        <item x="13180"/>
        <item x="11316"/>
        <item x="7019"/>
        <item x="11644"/>
        <item x="16227"/>
        <item x="9514"/>
        <item x="5836"/>
        <item x="10781"/>
        <item x="15765"/>
        <item x="2676"/>
        <item x="7419"/>
        <item x="236"/>
        <item x="6788"/>
        <item x="16220"/>
        <item x="5538"/>
        <item x="7899"/>
        <item x="5932"/>
        <item x="11851"/>
        <item x="1475"/>
        <item x="4099"/>
        <item x="8827"/>
        <item x="5437"/>
        <item x="2844"/>
        <item x="14971"/>
        <item x="4915"/>
        <item x="9442"/>
        <item x="17620"/>
        <item x="2221"/>
        <item x="6923"/>
        <item x="18308"/>
        <item x="15386"/>
        <item x="16290"/>
        <item x="12261"/>
        <item x="13044"/>
        <item x="10989"/>
        <item x="14834"/>
        <item x="10668"/>
        <item x="18353"/>
        <item x="18357"/>
        <item x="9466"/>
        <item x="14029"/>
        <item x="18369"/>
        <item x="613"/>
        <item x="3234"/>
        <item x="16833"/>
        <item x="9419"/>
        <item x="18737"/>
        <item x="9501"/>
        <item x="3477"/>
        <item x="13866"/>
        <item x="10804"/>
        <item x="14691"/>
        <item x="3053"/>
        <item x="12301"/>
        <item x="3796"/>
        <item x="6171"/>
        <item x="9445"/>
        <item x="10379"/>
        <item x="7053"/>
        <item x="1250"/>
        <item x="5419"/>
        <item x="15411"/>
        <item x="10533"/>
        <item x="16795"/>
        <item x="14498"/>
        <item x="9796"/>
        <item x="13029"/>
        <item x="7629"/>
        <item x="6125"/>
        <item x="9187"/>
        <item x="6821"/>
        <item x="4788"/>
        <item x="10069"/>
        <item x="17628"/>
        <item x="9772"/>
        <item x="16972"/>
        <item x="1868"/>
        <item x="13949"/>
        <item x="12717"/>
        <item x="12013"/>
        <item x="10242"/>
        <item x="17404"/>
        <item x="17361"/>
        <item x="15588"/>
        <item x="1483"/>
        <item x="8429"/>
        <item x="1434"/>
        <item x="18041"/>
        <item x="12138"/>
        <item x="10892"/>
        <item x="6483"/>
        <item x="4058"/>
        <item x="8925"/>
        <item x="11978"/>
        <item x="7781"/>
        <item x="3658"/>
        <item x="16211"/>
        <item x="2485"/>
        <item x="14564"/>
        <item x="15763"/>
        <item x="9645"/>
        <item x="4301"/>
        <item x="9524"/>
        <item x="4900"/>
        <item x="3027"/>
        <item x="14972"/>
        <item x="6581"/>
        <item x="516"/>
        <item x="7962"/>
        <item x="13589"/>
        <item x="14739"/>
        <item x="14957"/>
        <item x="14421"/>
        <item x="14645"/>
        <item x="14940"/>
        <item x="1540"/>
        <item x="2653"/>
        <item x="348"/>
        <item x="10261"/>
        <item x="17707"/>
        <item x="13564"/>
        <item x="8019"/>
        <item x="13460"/>
        <item x="507"/>
        <item x="564"/>
        <item x="5652"/>
        <item x="11162"/>
        <item x="17121"/>
        <item x="14149"/>
        <item x="18324"/>
        <item x="1852"/>
        <item x="17778"/>
        <item x="3677"/>
        <item x="14229"/>
        <item x="100"/>
        <item x="15084"/>
        <item x="12572"/>
        <item x="17996"/>
        <item x="7717"/>
        <item x="10571"/>
        <item x="1348"/>
        <item x="18404"/>
        <item x="538"/>
        <item x="9189"/>
        <item x="732"/>
        <item x="14490"/>
        <item x="4476"/>
        <item x="7397"/>
        <item x="6525"/>
        <item x="14099"/>
        <item x="1828"/>
        <item x="4395"/>
        <item x="12149"/>
        <item x="15941"/>
        <item x="17524"/>
        <item x="11220"/>
        <item x="6506"/>
        <item x="6508"/>
        <item x="9834"/>
        <item x="6291"/>
        <item x="16523"/>
        <item x="9949"/>
        <item x="13260"/>
        <item x="8157"/>
        <item x="9429"/>
        <item x="7988"/>
        <item x="16771"/>
        <item x="6757"/>
        <item x="8237"/>
        <item x="18149"/>
        <item x="1653"/>
        <item x="1573"/>
        <item x="16924"/>
        <item x="17324"/>
        <item x="12813"/>
        <item x="6717"/>
        <item x="16636"/>
        <item x="8613"/>
        <item x="995"/>
        <item x="6234"/>
        <item x="9469"/>
        <item x="11907"/>
        <item x="11986"/>
        <item x="12108"/>
        <item x="7970"/>
        <item x="7043"/>
        <item x="2395"/>
        <item x="15581"/>
        <item x="15876"/>
        <item x="7146"/>
        <item x="5005"/>
        <item x="15500"/>
        <item x="6405"/>
        <item x="12053"/>
        <item x="7866"/>
        <item x="4604"/>
        <item x="16811"/>
        <item x="4541"/>
        <item x="5412"/>
        <item x="18501"/>
        <item x="9276"/>
        <item x="1074"/>
        <item x="16556"/>
        <item x="14621"/>
        <item x="6020"/>
        <item x="1635"/>
        <item x="5621"/>
        <item x="18049"/>
        <item x="2732"/>
        <item x="12685"/>
        <item x="9380"/>
        <item x="2499"/>
        <item x="18140"/>
        <item x="7074"/>
        <item x="8907"/>
        <item x="3947"/>
        <item x="5732"/>
        <item x="17873"/>
        <item x="5341"/>
        <item x="15556"/>
        <item x="1701"/>
        <item x="14899"/>
        <item x="17147"/>
        <item x="6668"/>
        <item x="10253"/>
        <item x="10196"/>
        <item x="16010"/>
        <item x="8347"/>
        <item x="8244"/>
        <item x="4580"/>
        <item x="9692"/>
        <item x="13037"/>
        <item x="15068"/>
        <item x="1843"/>
        <item x="972"/>
        <item x="15445"/>
        <item x="853"/>
        <item x="10757"/>
        <item x="3308"/>
        <item x="9907"/>
        <item x="5123"/>
        <item x="13884"/>
        <item x="11803"/>
        <item x="10468"/>
        <item x="13578"/>
        <item x="16098"/>
        <item x="3082"/>
        <item x="10178"/>
        <item x="7877"/>
        <item x="14596"/>
        <item x="12179"/>
        <item x="12795"/>
        <item x="7612"/>
        <item x="16131"/>
        <item x="9660"/>
        <item x="5525"/>
        <item x="6589"/>
        <item x="9890"/>
        <item x="2853"/>
        <item x="11245"/>
        <item x="13573"/>
        <item x="16801"/>
        <item x="8324"/>
        <item x="17659"/>
        <item x="4517"/>
        <item x="6045"/>
        <item x="5429"/>
        <item x="299"/>
        <item x="11010"/>
        <item x="17715"/>
        <item x="5756"/>
        <item x="18189"/>
        <item x="17307"/>
        <item x="13595"/>
        <item x="14843"/>
        <item x="7853"/>
        <item x="12477"/>
        <item x="9202"/>
        <item x="3261"/>
        <item x="8285"/>
        <item x="660"/>
        <item x="12402"/>
        <item x="10690"/>
        <item x="11117"/>
        <item x="6700"/>
        <item x="1197"/>
        <item x="1317"/>
        <item x="1493"/>
        <item x="1620"/>
        <item x="842"/>
        <item x="14461"/>
        <item x="3773"/>
        <item x="17051"/>
        <item x="6341"/>
        <item x="9748"/>
        <item x="13380"/>
        <item x="17483"/>
        <item x="2452"/>
        <item x="17529"/>
        <item x="1301"/>
        <item x="13002"/>
        <item x="4557"/>
        <item x="6026"/>
        <item x="563"/>
        <item x="15506"/>
        <item x="14450"/>
        <item x="15629"/>
        <item x="11020"/>
        <item x="18332"/>
        <item x="16353"/>
        <item x="8493"/>
        <item x="6973"/>
        <item x="11180"/>
        <item x="12322"/>
        <item x="16379"/>
        <item x="4194"/>
        <item x="4004"/>
        <item x="4261"/>
        <item x="8947"/>
        <item x="12405"/>
        <item x="10131"/>
        <item x="3725"/>
        <item x="12741"/>
        <item x="1053"/>
        <item x="10156"/>
        <item x="18685"/>
        <item x="7212"/>
        <item x="5795"/>
        <item x="17859"/>
        <item x="17843"/>
        <item x="16995"/>
        <item x="12548"/>
        <item x="907"/>
        <item x="5853"/>
        <item x="15172"/>
        <item x="868"/>
        <item x="306"/>
        <item x="10794"/>
        <item x="1941"/>
        <item x="10868"/>
        <item x="1179"/>
        <item x="6605"/>
        <item x="1413"/>
        <item x="4149"/>
        <item x="6796"/>
        <item x="4740"/>
        <item x="1242"/>
        <item x="15787"/>
        <item x="91"/>
        <item x="3668"/>
        <item x="9587"/>
        <item x="4820"/>
        <item x="1659"/>
        <item x="6139"/>
        <item x="2506"/>
        <item x="572"/>
        <item x="4028"/>
        <item x="989"/>
        <item x="2373"/>
        <item x="8973"/>
        <item x="15237"/>
        <item x="7005"/>
        <item x="9330"/>
        <item x="10180"/>
        <item x="220"/>
        <item x="16228"/>
        <item x="8563"/>
        <item x="3020"/>
        <item x="1810"/>
        <item x="10755"/>
        <item x="16913"/>
        <item x="6469"/>
        <item x="9253"/>
        <item x="8005"/>
        <item x="747"/>
        <item x="15954"/>
        <item x="5933"/>
        <item x="84"/>
        <item x="1476"/>
        <item x="4773"/>
        <item x="780"/>
        <item x="18581"/>
        <item x="13293"/>
        <item x="813"/>
        <item x="8274"/>
        <item x="11554"/>
        <item x="11645"/>
        <item x="16515"/>
        <item x="14173"/>
        <item x="11276"/>
        <item x="8564"/>
        <item x="1980"/>
        <item x="18436"/>
        <item x="6547"/>
        <item x="4196"/>
        <item x="10189"/>
        <item x="13756"/>
        <item x="1365"/>
        <item x="3364"/>
        <item x="14804"/>
        <item x="17306"/>
        <item x="8747"/>
        <item x="6325"/>
        <item x="16851"/>
        <item x="3068"/>
        <item x="651"/>
        <item x="11882"/>
        <item x="14403"/>
        <item x="4778"/>
        <item x="14571"/>
        <item x="3443"/>
        <item x="2845"/>
        <item x="3428"/>
        <item x="11237"/>
        <item x="2196"/>
        <item x="8620"/>
        <item x="15900"/>
        <item x="8835"/>
        <item x="17180"/>
        <item x="17465"/>
        <item x="3691"/>
        <item x="11596"/>
        <item x="13844"/>
        <item x="5085"/>
        <item x="4035"/>
        <item x="14324"/>
        <item x="10626"/>
        <item x="13171"/>
        <item x="15690"/>
        <item x="1899"/>
        <item x="17739"/>
        <item x="10669"/>
        <item x="17273"/>
        <item x="9523"/>
        <item x="12570"/>
        <item x="15164"/>
        <item x="17100"/>
        <item x="13804"/>
        <item x="13764"/>
        <item x="11725"/>
        <item x="124"/>
        <item x="8461"/>
        <item x="10204"/>
        <item x="14043"/>
        <item x="3826"/>
        <item x="14948"/>
        <item x="237"/>
        <item x="14866"/>
        <item x="9388"/>
        <item x="13181"/>
        <item x="11595"/>
        <item x="9788"/>
        <item x="16859"/>
        <item x="8124"/>
        <item x="14284"/>
        <item x="3434"/>
        <item x="17019"/>
        <item x="7828"/>
        <item x="3516"/>
        <item x="10308"/>
        <item x="11411"/>
        <item x="6004"/>
        <item x="18545"/>
        <item x="4707"/>
        <item x="3797"/>
        <item x="5245"/>
        <item x="11962"/>
        <item x="11204"/>
        <item x="13956"/>
        <item x="10805"/>
        <item x="2677"/>
        <item x="10844"/>
        <item x="8884"/>
        <item x="17235"/>
        <item x="14468"/>
        <item x="18060"/>
        <item x="6789"/>
        <item x="2355"/>
        <item x="16003"/>
        <item x="1443"/>
        <item x="8843"/>
        <item x="11413"/>
        <item x="14941"/>
        <item x="13227"/>
        <item x="6739"/>
        <item x="9564"/>
        <item x="5837"/>
        <item x="14747"/>
        <item x="2876"/>
        <item x="16257"/>
        <item x="11748"/>
        <item x="1340"/>
        <item x="15915"/>
        <item x="2683"/>
        <item x="5268"/>
        <item x="3651"/>
        <item x="14565"/>
        <item x="16387"/>
        <item x="4482"/>
        <item x="12922"/>
        <item x="658"/>
        <item x="13045"/>
        <item x="3012"/>
        <item x="9940"/>
        <item x="13316"/>
        <item x="13908"/>
        <item x="18073"/>
        <item x="5988"/>
        <item x="13755"/>
        <item x="275"/>
        <item x="17267"/>
        <item x="5514"/>
        <item x="1869"/>
        <item x="331"/>
        <item x="5653"/>
        <item x="8115"/>
        <item x="9797"/>
        <item x="4731"/>
        <item x="8955"/>
        <item x="6626"/>
        <item x="12573"/>
        <item x="1146"/>
        <item x="11970"/>
        <item x="9652"/>
        <item x="11317"/>
        <item x="3586"/>
        <item x="18449"/>
        <item x="18552"/>
        <item x="17363"/>
        <item x="5211"/>
        <item x="4597"/>
        <item x="18705"/>
        <item x="2035"/>
        <item x="1541"/>
        <item x="1675"/>
        <item x="5954"/>
        <item x="1172"/>
        <item x="5460"/>
        <item x="5010"/>
        <item x="12747"/>
        <item x="11604"/>
        <item x="16524"/>
        <item x="13461"/>
        <item x="18497"/>
        <item x="10171"/>
        <item x="565"/>
        <item x="15532"/>
        <item x="1692"/>
        <item x="9730"/>
        <item x="14356"/>
        <item x="6348"/>
        <item x="9525"/>
        <item x="14330"/>
        <item x="2300"/>
        <item x="7164"/>
        <item x="18105"/>
        <item x="17708"/>
        <item x="2836"/>
        <item x="13442"/>
        <item x="6786"/>
        <item x="10893"/>
        <item x="15085"/>
        <item x="9371"/>
        <item x="12612"/>
        <item x="16796"/>
        <item x="11130"/>
        <item x="3379"/>
        <item x="349"/>
        <item x="18241"/>
        <item x="4531"/>
        <item x="12451"/>
        <item x="14339"/>
        <item x="4020"/>
        <item x="12660"/>
        <item x="1026"/>
        <item x="4789"/>
        <item x="17913"/>
        <item x="13565"/>
        <item x="6509"/>
        <item x="17299"/>
        <item x="15108"/>
        <item x="10659"/>
        <item x="16483"/>
        <item x="6812"/>
        <item x="18272"/>
        <item x="14973"/>
        <item x="10316"/>
        <item x="20"/>
        <item x="16882"/>
        <item x="4901"/>
        <item x="16772"/>
        <item x="1853"/>
        <item x="15589"/>
        <item x="14268"/>
        <item x="101"/>
        <item x="17961"/>
        <item x="17187"/>
        <item x="14892"/>
        <item x="5596"/>
        <item x="10356"/>
        <item x="9170"/>
        <item x="733"/>
        <item x="9956"/>
        <item x="6771"/>
        <item x="716"/>
        <item x="10907"/>
        <item x="13308"/>
        <item x="4636"/>
        <item x="9307"/>
        <item x="5733"/>
        <item x="1779"/>
        <item x="9773"/>
        <item x="3355"/>
        <item x="15899"/>
        <item x="10197"/>
        <item x="2740"/>
        <item x="7964"/>
        <item x="13261"/>
        <item x="15540"/>
        <item x="15877"/>
        <item x="17651"/>
        <item x="1772"/>
        <item x="6618"/>
        <item x="1829"/>
        <item x="2075"/>
        <item x="3804"/>
        <item x="10612"/>
        <item x="4605"/>
        <item x="13347"/>
        <item x="4477"/>
        <item x="4076"/>
        <item x="2700"/>
        <item x="8876"/>
        <item x="7290"/>
        <item x="16812"/>
        <item x="9107"/>
        <item x="12972"/>
        <item x="18236"/>
        <item x="2733"/>
        <item x="2571"/>
        <item x="16212"/>
        <item x="260"/>
        <item x="3683"/>
        <item x="5124"/>
        <item x="517"/>
        <item x="11221"/>
        <item x="16132"/>
        <item x="13660"/>
        <item x="1349"/>
        <item x="11844"/>
        <item x="7012"/>
        <item x="4420"/>
        <item x="11547"/>
        <item x="3324"/>
        <item x="7987"/>
        <item x="1780"/>
        <item x="14115"/>
        <item x="9876"/>
        <item x="16315"/>
        <item x="11378"/>
        <item x="12109"/>
        <item x="10163"/>
        <item x="14597"/>
        <item x="5580"/>
        <item x="9661"/>
        <item x="3962"/>
        <item x="9964"/>
        <item x="17858"/>
        <item x="10469"/>
        <item x="16667"/>
        <item x="7404"/>
        <item x="4490"/>
        <item x="10060"/>
        <item x="8075"/>
        <item x="2723"/>
        <item x="8325"/>
        <item x="3147"/>
        <item x="11435"/>
        <item x="17148"/>
        <item x="12996"/>
        <item x="12628"/>
        <item x="44"/>
        <item x="7989"/>
        <item x="10676"/>
        <item x="16443"/>
        <item x="6036"/>
        <item x="2453"/>
        <item x="9381"/>
        <item x="17402"/>
        <item x="973"/>
        <item x="12595"/>
        <item x="12050"/>
        <item x="883"/>
        <item x="7938"/>
        <item x="16162"/>
        <item x="17035"/>
        <item x="17308"/>
        <item x="12786"/>
        <item x="2826"/>
        <item x="708"/>
        <item x="5413"/>
        <item x="1090"/>
        <item x="8060"/>
        <item x="6268"/>
        <item x="6669"/>
        <item x="7435"/>
        <item x="2451"/>
        <item x="7613"/>
        <item x="8939"/>
        <item x="4581"/>
        <item x="12420"/>
        <item x="13381"/>
        <item x="4876"/>
        <item x="7587"/>
        <item x="3309"/>
        <item x="12579"/>
        <item x="7604"/>
        <item x="6701"/>
        <item x="1164"/>
        <item x="6308"/>
        <item x="16996"/>
        <item x="1708"/>
        <item x="5604"/>
        <item x="6931"/>
        <item x="5757"/>
        <item x="12203"/>
        <item x="1626"/>
        <item x="6021"/>
        <item x="15501"/>
        <item x="15308"/>
        <item x="17298"/>
        <item x="10084"/>
        <item x="2124"/>
        <item x="17484"/>
        <item x="4068"/>
        <item x="11578"/>
        <item x="7826"/>
        <item x="13548"/>
        <item x="9434"/>
        <item x="75"/>
        <item x="11876"/>
        <item x="16545"/>
        <item x="7426"/>
        <item x="10869"/>
        <item x="16715"/>
        <item x="8212"/>
        <item x="18593"/>
        <item x="15810"/>
        <item x="9277"/>
        <item x="12243"/>
        <item x="17330"/>
        <item x="9693"/>
        <item x="18249"/>
        <item x="13994"/>
        <item x="9179"/>
        <item x="10444"/>
        <item x="16979"/>
        <item x="15557"/>
        <item x="5755"/>
        <item x="9764"/>
        <item x="661"/>
        <item x="18385"/>
        <item x="15523"/>
        <item x="7458"/>
        <item x="9426"/>
        <item x="4140"/>
        <item x="4835"/>
        <item x="6179"/>
        <item x="7603"/>
        <item x="7580"/>
        <item x="7788"/>
        <item x="6797"/>
        <item x="12707"/>
        <item x="15827"/>
        <item x="9036"/>
        <item x="16482"/>
        <item x="18161"/>
        <item x="3418"/>
        <item x="11021"/>
        <item x="15092"/>
        <item x="18421"/>
        <item x="7283"/>
        <item x="1764"/>
        <item x="10594"/>
        <item x="869"/>
        <item x="9874"/>
        <item x="4005"/>
        <item x="14954"/>
        <item x="5684"/>
        <item x="12549"/>
        <item x="17052"/>
        <item x="17860"/>
        <item x="11634"/>
        <item x="1981"/>
        <item x="8245"/>
        <item x="6540"/>
        <item x="8122"/>
        <item x="5908"/>
        <item x="11484"/>
        <item x="13885"/>
        <item x="16401"/>
        <item x="8138"/>
        <item x="15836"/>
        <item x="17819"/>
        <item x="5012"/>
        <item x="15069"/>
        <item x="1018"/>
        <item x="7276"/>
        <item x="5979"/>
        <item x="17850"/>
        <item x="11338"/>
        <item x="14819"/>
        <item x="3564"/>
        <item x="4324"/>
        <item x="6490"/>
        <item x="17964"/>
        <item x="12971"/>
        <item x="5506"/>
        <item x="4741"/>
        <item x="6914"/>
        <item x="5404"/>
        <item x="12170"/>
        <item x="11181"/>
        <item x="221"/>
        <item x="17660"/>
        <item x="17844"/>
        <item x="10340"/>
        <item x="7579"/>
        <item x="11195"/>
        <item x="17716"/>
        <item x="435"/>
        <item x="12299"/>
        <item x="7213"/>
        <item x="9749"/>
        <item x="2020"/>
        <item x="13811"/>
        <item x="573"/>
        <item x="3291"/>
        <item x="7250"/>
        <item x="10467"/>
        <item x="6380"/>
        <item x="8131"/>
        <item x="17531"/>
        <item x="1621"/>
        <item x="16259"/>
        <item x="16516"/>
        <item x="7588"/>
        <item x="10099"/>
        <item x="14876"/>
        <item x="16938"/>
        <item x="16380"/>
        <item x="15266"/>
        <item x="2636"/>
        <item x="5378"/>
        <item x="14683"/>
        <item x="4029"/>
        <item x="14164"/>
        <item x="17957"/>
        <item x="16860"/>
        <item x="3388"/>
        <item x="13765"/>
        <item x="13314"/>
        <item x="8565"/>
        <item x="15173"/>
        <item x="675"/>
        <item x="10738"/>
        <item x="18057"/>
        <item x="8627"/>
        <item x="7994"/>
        <item x="11106"/>
        <item x="15860"/>
        <item x="13805"/>
        <item x="338"/>
        <item x="1477"/>
        <item x="5828"/>
        <item x="859"/>
        <item x="14204"/>
        <item x="10348"/>
        <item x="578"/>
        <item x="10157"/>
        <item x="5779"/>
        <item x="1580"/>
        <item x="2197"/>
        <item x="16122"/>
        <item x="15901"/>
        <item x="14266"/>
        <item x="12315"/>
        <item x="8875"/>
        <item x="3365"/>
        <item x="12283"/>
        <item x="10309"/>
        <item x="85"/>
        <item x="4821"/>
        <item x="15546"/>
        <item x="17538"/>
        <item x="8885"/>
        <item x="3771"/>
        <item x="17020"/>
        <item x="2490"/>
        <item x="17866"/>
        <item x="7778"/>
        <item x="13307"/>
        <item x="14285"/>
        <item x="14949"/>
        <item x="11858"/>
        <item x="17268"/>
        <item x="13845"/>
        <item x="3669"/>
        <item x="16004"/>
        <item x="12002"/>
        <item x="9789"/>
        <item x="10811"/>
        <item x="11499"/>
        <item x="10339"/>
        <item x="2283"/>
        <item x="10205"/>
        <item x="17740"/>
        <item x="3069"/>
        <item x="5269"/>
        <item x="4197"/>
        <item x="11827"/>
        <item x="10181"/>
        <item x="16852"/>
        <item x="7050"/>
        <item x="17364"/>
        <item x="14357"/>
        <item x="14371"/>
        <item x="9389"/>
        <item x="15165"/>
        <item x="14325"/>
        <item x="5051"/>
        <item x="8621"/>
        <item x="17713"/>
        <item x="781"/>
        <item x="3021"/>
        <item x="1693"/>
        <item x="3429"/>
        <item x="10845"/>
        <item x="11205"/>
        <item x="6005"/>
        <item x="6042"/>
        <item x="3013"/>
        <item x="9941"/>
        <item x="2459"/>
        <item x="6530"/>
        <item x="13757"/>
        <item x="2275"/>
        <item x="13459"/>
        <item x="1267"/>
        <item x="9653"/>
        <item x="3218"/>
        <item x="13957"/>
        <item x="11277"/>
        <item x="16953"/>
        <item x="14469"/>
        <item x="1386"/>
        <item x="8125"/>
        <item x="1114"/>
        <item x="125"/>
        <item x="11749"/>
        <item x="1341"/>
        <item x="13909"/>
        <item x="5882"/>
        <item x="14805"/>
        <item x="8234"/>
        <item x="9411"/>
        <item x="14269"/>
        <item x="11597"/>
        <item x="16388"/>
        <item x="13317"/>
        <item x="7829"/>
        <item x="3778"/>
        <item x="13931"/>
        <item x="2979"/>
        <item x="1594"/>
        <item x="17188"/>
        <item x="2877"/>
        <item x="6349"/>
        <item x="13309"/>
        <item x="2866"/>
        <item x="15533"/>
        <item x="13187"/>
        <item x="10317"/>
        <item x="5989"/>
        <item x="9957"/>
        <item x="9154"/>
        <item x="5461"/>
        <item x="9565"/>
        <item x="14466"/>
        <item x="3517"/>
        <item x="5002"/>
        <item x="16673"/>
        <item x="12661"/>
        <item x="1173"/>
        <item x="2714"/>
        <item x="10618"/>
        <item x="2837"/>
        <item x="6867"/>
        <item x="1307"/>
        <item x="7965"/>
        <item x="17236"/>
        <item x="13019"/>
        <item x="6875"/>
        <item x="16962"/>
        <item x="9163"/>
        <item x="2741"/>
        <item x="11458"/>
        <item x="21"/>
        <item x="5597"/>
        <item x="15586"/>
        <item x="16316"/>
        <item x="5739"/>
        <item x="717"/>
        <item x="3139"/>
        <item x="6106"/>
        <item x="15109"/>
        <item x="7762"/>
        <item x="16484"/>
        <item x="291"/>
        <item x="13275"/>
        <item x="4077"/>
        <item x="1773"/>
        <item x="2301"/>
        <item x="12613"/>
        <item x="587"/>
        <item x="11605"/>
        <item x="17729"/>
        <item x="9877"/>
        <item x="11845"/>
        <item x="16074"/>
        <item x="13661"/>
        <item x="4611"/>
        <item x="8475"/>
        <item x="15850"/>
        <item x="17980"/>
        <item x="13131"/>
        <item x="11003"/>
        <item x="4147"/>
        <item x="7165"/>
        <item x="3299"/>
        <item x="10306"/>
        <item x="5603"/>
        <item x="5594"/>
        <item x="3242"/>
        <item x="10061"/>
        <item x="12629"/>
        <item x="10677"/>
        <item x="4021"/>
        <item x="18516"/>
        <item x="427"/>
        <item x="4637"/>
        <item x="709"/>
        <item x="8338"/>
        <item x="5125"/>
        <item x="45"/>
        <item x="7013"/>
        <item x="10923"/>
        <item x="15541"/>
        <item x="3325"/>
        <item x="6218"/>
        <item x="1709"/>
        <item x="5605"/>
        <item x="17036"/>
        <item x="7405"/>
        <item x="17300"/>
        <item x="11819"/>
        <item x="10613"/>
        <item x="5323"/>
        <item x="6813"/>
        <item x="1195"/>
        <item x="13242"/>
        <item x="4421"/>
        <item x="12997"/>
        <item x="6018"/>
        <item x="8595"/>
        <item x="16906"/>
        <item x="10357"/>
        <item x="10085"/>
        <item x="14893"/>
        <item x="11531"/>
        <item x="9037"/>
        <item x="16737"/>
        <item x="4141"/>
        <item x="8061"/>
        <item x="4877"/>
        <item x="17652"/>
        <item x="14699"/>
        <item x="8723"/>
        <item x="14259"/>
        <item x="6147"/>
        <item x="14299"/>
        <item x="8877"/>
        <item x="9867"/>
        <item x="18144"/>
        <item x="16426"/>
        <item x="16716"/>
        <item x="4891"/>
        <item x="10445"/>
        <item x="13515"/>
        <item x="3805"/>
        <item x="2162"/>
        <item x="11877"/>
        <item x="1099"/>
        <item x="6269"/>
        <item x="6954"/>
        <item x="6539"/>
        <item x="2811"/>
        <item x="14947"/>
        <item x="10298"/>
        <item x="14018"/>
        <item x="261"/>
        <item x="6379"/>
        <item x="7789"/>
        <item x="16980"/>
        <item x="12973"/>
        <item x="9965"/>
        <item x="2701"/>
        <item x="7581"/>
        <item x="15531"/>
        <item x="8027"/>
        <item x="15578"/>
        <item x="14579"/>
        <item x="1995"/>
        <item x="3459"/>
        <item x="12418"/>
        <item x="2963"/>
        <item x="17820"/>
        <item x="13235"/>
        <item x="5139"/>
        <item x="5581"/>
        <item x="15178"/>
        <item x="5275"/>
        <item x="1165"/>
        <item x="17532"/>
        <item x="18544"/>
        <item x="15309"/>
        <item x="16793"/>
        <item x="14603"/>
        <item x="11771"/>
        <item x="1781"/>
        <item x="5555"/>
        <item x="1427"/>
        <item x="9765"/>
        <item x="1771"/>
        <item x="15093"/>
        <item x="15563"/>
        <item x="16770"/>
        <item x="5939"/>
        <item x="11563"/>
        <item x="2970"/>
        <item x="1731"/>
        <item x="7362"/>
        <item x="4069"/>
        <item x="5013"/>
        <item x="16668"/>
        <item x="16444"/>
        <item x="4363"/>
        <item x="7002"/>
        <item x="6826"/>
        <item x="11099"/>
        <item x="5909"/>
        <item x="5811"/>
        <item x="2125"/>
        <item x="5547"/>
        <item x="2021"/>
        <item x="11250"/>
        <item x="13802"/>
        <item x="13890"/>
        <item x="6037"/>
        <item x="15837"/>
        <item x="11243"/>
        <item x="11619"/>
        <item x="14165"/>
        <item x="12421"/>
        <item x="9267"/>
        <item x="8355"/>
        <item x="3738"/>
        <item x="5405"/>
        <item x="13549"/>
        <item x="16018"/>
        <item x="7277"/>
        <item x="6309"/>
        <item x="7589"/>
        <item x="5443"/>
        <item x="11682"/>
        <item x="4499"/>
        <item x="7605"/>
        <item x="18376"/>
        <item x="3403"/>
        <item x="16722"/>
        <item x="6298"/>
        <item x="14877"/>
        <item x="15155"/>
        <item x="9739"/>
        <item x="17322"/>
        <item x="16266"/>
        <item x="16234"/>
        <item x="5843"/>
        <item x="6541"/>
        <item x="8213"/>
        <item x="11491"/>
        <item x="14205"/>
        <item x="419"/>
        <item x="1331"/>
        <item x="4642"/>
        <item x="4325"/>
        <item x="16602"/>
        <item x="6443"/>
        <item x="10427"/>
        <item x="10341"/>
        <item x="11019"/>
        <item x="14219"/>
        <item x="14851"/>
        <item x="8523"/>
        <item x="16410"/>
        <item x="6381"/>
        <item x="11485"/>
        <item x="18412"/>
        <item x="3565"/>
        <item x="11402"/>
        <item x="2371"/>
        <item x="1818"/>
        <item x="10349"/>
        <item x="1765"/>
        <item x="7066"/>
        <item x="1579"/>
        <item x="8410"/>
        <item x="15861"/>
        <item x="13850"/>
        <item x="5685"/>
        <item x="12219"/>
        <item x="18196"/>
        <item x="16562"/>
        <item x="1581"/>
        <item x="1971"/>
        <item x="4355"/>
        <item x="1274"/>
        <item x="2637"/>
        <item x="1883"/>
        <item x="9978"/>
        <item x="15434"/>
        <item x="15459"/>
        <item x="5829"/>
        <item x="18284"/>
        <item x="16260"/>
        <item x="595"/>
        <item x="9746"/>
        <item x="15010"/>
        <item x="4226"/>
        <item x="3389"/>
        <item x="4026"/>
        <item x="2602"/>
        <item x="6386"/>
        <item x="10763"/>
        <item x="5458"/>
        <item x="354"/>
        <item x="11218"/>
        <item x="12339"/>
        <item x="17250"/>
        <item x="11322"/>
        <item x="16985"/>
        <item x="13915"/>
        <item x="15993"/>
        <item x="4930"/>
        <item x="11467"/>
        <item x="467"/>
        <item x="11427"/>
        <item x="17162"/>
        <item x="8434"/>
        <item x="16362"/>
        <item x="8394"/>
        <item x="8691"/>
        <item x="13923"/>
        <item x="13059"/>
        <item x="3850"/>
        <item x="13978"/>
        <item x="4603"/>
        <item x="6851"/>
        <item x="18564"/>
        <item x="6971"/>
        <item x="17602"/>
        <item x="14275"/>
        <item x="7811"/>
        <item x="12531"/>
        <item x="9698"/>
        <item x="17458"/>
        <item x="1042"/>
        <item x="18240"/>
        <item x="12563"/>
        <item x="8162"/>
        <item x="11947"/>
        <item x="7154"/>
        <item x="11723"/>
        <item x="138"/>
        <item x="16178"/>
        <item x="15363"/>
        <item x="6459"/>
        <item x="4138"/>
        <item x="7387"/>
        <item x="12955"/>
        <item x="1082"/>
        <item x="14731"/>
        <item x="8763"/>
        <item x="14722"/>
        <item x="18560"/>
        <item x="2091"/>
        <item x="6370"/>
        <item x="6466"/>
        <item x="10138"/>
        <item x="8467"/>
        <item x="10458"/>
        <item x="18004"/>
        <item x="3467"/>
        <item x="8003"/>
        <item x="8794"/>
        <item x="9386"/>
        <item x="16586"/>
        <item x="6978"/>
        <item x="5835"/>
        <item x="1827"/>
        <item x="3035"/>
        <item x="13138"/>
        <item x="4762"/>
        <item x="13155"/>
        <item x="12059"/>
        <item x="18688"/>
        <item x="16433"/>
        <item x="2442"/>
        <item x="8539"/>
        <item x="1138"/>
        <item x="16377"/>
        <item x="10226"/>
        <item x="16697"/>
        <item x="362"/>
        <item x="17825"/>
        <item x="2218"/>
        <item x="9459"/>
        <item x="3498"/>
        <item x="7506"/>
        <item x="12683"/>
        <item x="7011"/>
        <item x="15107"/>
        <item x="2898"/>
        <item x="6667"/>
        <item x="8042"/>
        <item x="14107"/>
        <item x="10474"/>
        <item x="17626"/>
        <item x="16066"/>
        <item x="16418"/>
        <item x="16553"/>
        <item x="2363"/>
        <item x="4386"/>
        <item x="7682"/>
        <item x="9451"/>
        <item x="14626"/>
        <item x="17193"/>
        <item x="17506"/>
        <item x="4874"/>
        <item x="7691"/>
        <item x="9378"/>
        <item x="14379"/>
        <item x="16313"/>
        <item x="13483"/>
        <item x="4267"/>
        <item x="763"/>
        <item x="2387"/>
        <item x="17106"/>
        <item x="5194"/>
        <item x="987"/>
        <item x="2123"/>
        <item x="1555"/>
        <item x="9578"/>
        <item x="4722"/>
        <item x="8867"/>
        <item x="15058"/>
        <item x="8386"/>
        <item x="13363"/>
        <item x="16841"/>
        <item x="15659"/>
        <item x="7498"/>
        <item x="10346"/>
        <item x="16441"/>
        <item x="15330"/>
        <item x="7722"/>
        <item x="4515"/>
        <item x="18172"/>
        <item x="13331"/>
        <item x="15867"/>
        <item x="11307"/>
        <item x="17586"/>
        <item x="8147"/>
        <item x="8378"/>
        <item x="10075"/>
        <item x="17082"/>
        <item x="5915"/>
        <item x="8082"/>
        <item x="14346"/>
        <item x="17738"/>
        <item x="3307"/>
        <item x="7395"/>
        <item x="4010"/>
        <item x="10250"/>
        <item x="2067"/>
        <item x="13162"/>
        <item x="10363"/>
        <item x="7755"/>
        <item x="819"/>
        <item x="16705"/>
        <item x="18288"/>
        <item x="13322"/>
        <item x="17481"/>
        <item x="15755"/>
        <item x="10978"/>
        <item x="3611"/>
        <item x="10211"/>
        <item x="1907"/>
        <item x="16458"/>
        <item x="1747"/>
        <item x="16826"/>
        <item x="9210"/>
        <item x="931"/>
        <item x="16570"/>
        <item x="5026"/>
        <item x="9034"/>
        <item x="14554"/>
        <item x="5762"/>
        <item x="11450"/>
        <item x="10355"/>
        <item x="15186"/>
        <item x="9283"/>
        <item x="2739"/>
        <item x="9995"/>
        <item x="12306"/>
        <item x="12994"/>
        <item x="18608"/>
        <item x="15603"/>
        <item x="8923"/>
        <item x="16105"/>
        <item x="15538"/>
        <item x="15627"/>
        <item x="2139"/>
        <item x="5770"/>
        <item x="10371"/>
        <item x="6795"/>
        <item x="16001"/>
        <item x="12490"/>
        <item x="10082"/>
        <item x="3995"/>
        <item x="4578"/>
        <item x="9219"/>
        <item x="8994"/>
        <item x="16081"/>
        <item x="1298"/>
        <item x="11747"/>
        <item x="9778"/>
        <item x="8739"/>
        <item x="2242"/>
        <item x="11290"/>
        <item x="6418"/>
        <item x="5987"/>
        <item x="3514"/>
        <item x="154"/>
        <item x="17345"/>
        <item x="18648"/>
        <item x="235"/>
        <item x="12514"/>
        <item x="16113"/>
        <item x="2730"/>
        <item x="7203"/>
        <item x="16617"/>
        <item x="18116"/>
        <item x="18"/>
        <item x="14610"/>
        <item x="17130"/>
        <item x="18700"/>
        <item x="8450"/>
        <item x="7650"/>
        <item x="18008"/>
        <item x="2643"/>
        <item x="5170"/>
        <item x="5898"/>
        <item x="5403"/>
        <item x="18268"/>
        <item x="8403"/>
        <item x="171"/>
        <item x="14170"/>
        <item x="15555"/>
        <item x="9691"/>
        <item x="11762"/>
        <item x="7554"/>
        <item x="3282"/>
        <item x="10514"/>
        <item x="1499"/>
        <item x="11202"/>
        <item x="6595"/>
        <item x="1226"/>
        <item x="7035"/>
        <item x="10050"/>
        <item x="7746"/>
        <item x="8683"/>
        <item x="4450"/>
        <item x="10931"/>
        <item x="11587"/>
        <item x="14754"/>
        <item x="11835"/>
        <item x="10202"/>
        <item x="9626"/>
        <item x="8259"/>
        <item x="5691"/>
        <item x="2803"/>
        <item x="17146"/>
        <item x="5251"/>
        <item x="12099"/>
        <item x="9499"/>
        <item x="2698"/>
        <item x="3898"/>
        <item x="6563"/>
        <item x="16305"/>
        <item x="14035"/>
        <item x="2818"/>
        <item x="16386"/>
        <item x="698"/>
        <item x="14635"/>
        <item x="11627"/>
        <item x="5634"/>
        <item x="2538"/>
        <item x="8611"/>
        <item x="8810"/>
        <item x="2114"/>
        <item x="8771"/>
        <item x="15274"/>
        <item x="6323"/>
        <item x="10898"/>
        <item x="3715"/>
        <item x="10218"/>
        <item x="13650"/>
        <item x="3426"/>
        <item x="5202"/>
        <item x="13675"/>
        <item x="11658"/>
        <item x="2170"/>
        <item x="3107"/>
        <item x="3050"/>
        <item x="5299"/>
        <item x="12251"/>
        <item x="3619"/>
        <item x="10442"/>
        <item x="6210"/>
        <item x="898"/>
        <item x="2234"/>
        <item x="16930"/>
        <item x="13819"/>
        <item x="6083"/>
        <item x="2842"/>
        <item x="9706"/>
        <item x="14315"/>
        <item x="2883"/>
        <item x="16946"/>
        <item x="4715"/>
        <item x="7307"/>
        <item x="18224"/>
        <item x="9794"/>
        <item x="530"/>
        <item x="1547"/>
        <item x="6522"/>
        <item x="12275"/>
        <item x="6411"/>
        <item x="16578"/>
        <item x="17801"/>
        <item x="18620"/>
        <item x="3763"/>
        <item x="5714"/>
        <item x="10019"/>
        <item x="15355"/>
        <item x="4003"/>
        <item x="18052"/>
        <item x="3675"/>
        <item x="1515"/>
        <item x="3155"/>
        <item x="6939"/>
        <item x="16690"/>
        <item x="7842"/>
        <item x="15419"/>
        <item x="15091"/>
        <item x="15795"/>
        <item x="5667"/>
        <item x="14419"/>
        <item x="1522"/>
        <item x="946"/>
        <item x="6259"/>
        <item x="17786"/>
        <item x="14291"/>
        <item x="17689"/>
        <item x="5498"/>
        <item x="7082"/>
        <item x="6859"/>
        <item x="17922"/>
        <item x="115"/>
        <item x="12635"/>
        <item x="10106"/>
        <item x="16777"/>
        <item x="9899"/>
        <item x="4683"/>
        <item x="2786"/>
        <item x="13626"/>
        <item x="5674"/>
        <item x="11"/>
        <item x="13946"/>
        <item x="15634"/>
        <item x="15731"/>
        <item x="10819"/>
        <item x="3891"/>
        <item x="3474"/>
        <item x="13426"/>
        <item x="7947"/>
        <item x="8699"/>
        <item x="13075"/>
        <item x="2562"/>
        <item x="9050"/>
        <item x="875"/>
        <item x="9683"/>
        <item x="17562"/>
        <item x="17409"/>
        <item x="14714"/>
        <item x="9099"/>
        <item x="7491"/>
        <item x="10235"/>
        <item x="2346"/>
        <item x="4699"/>
        <item x="16521"/>
        <item x="11299"/>
        <item x="9723"/>
        <item x="17992"/>
        <item x="8242"/>
        <item x="8898"/>
        <item x="8363"/>
        <item x="4403"/>
        <item x="17905"/>
        <item x="14203"/>
        <item x="34"/>
        <item x="12163"/>
        <item x="10747"/>
        <item x="9931"/>
        <item x="5114"/>
        <item x="6227"/>
        <item x="4547"/>
        <item x="2635"/>
        <item x="14803"/>
        <item x="12691"/>
        <item x="14186"/>
        <item x="2587"/>
        <item x="4186"/>
        <item x="10634"/>
        <item x="10642"/>
        <item x="9955"/>
        <item x="16186"/>
        <item x="10779"/>
        <item x="16514"/>
        <item x="17225"/>
        <item x="13546"/>
        <item x="1003"/>
        <item x="2523"/>
        <item x="1611"/>
        <item x="5523"/>
        <item x="1347"/>
        <item x="18492"/>
        <item x="18664"/>
        <item x="12395"/>
        <item x="2779"/>
        <item x="13858"/>
        <item x="12187"/>
        <item x="10330"/>
        <item x="11171"/>
        <item x="15907"/>
        <item x="16682"/>
        <item x="3955"/>
        <item x="794"/>
        <item x="18312"/>
        <item x="6091"/>
        <item x="8179"/>
        <item x="9147"/>
        <item x="13259"/>
        <item x="16977"/>
        <item x="5242"/>
        <item x="7978"/>
        <item x="9291"/>
        <item x="4818"/>
        <item x="8754"/>
        <item x="4379"/>
        <item x="12666"/>
        <item x="4955"/>
        <item x="13250"/>
        <item x="6755"/>
        <item x="16865"/>
        <item x="16034"/>
        <item x="4067"/>
        <item x="13571"/>
        <item x="3883"/>
        <item x="7882"/>
        <item x="8987"/>
        <item x="7858"/>
        <item x="18636"/>
        <item x="3019"/>
        <item x="14707"/>
        <item x="17522"/>
        <item x="2258"/>
        <item x="11955"/>
        <item x="13506"/>
        <item x="15339"/>
        <item x="7635"/>
        <item x="18556"/>
        <item x="2323"/>
        <item x="954"/>
        <item x="17972"/>
        <item x="3563"/>
        <item x="1874"/>
        <item x="6347"/>
        <item x="5578"/>
        <item x="11139"/>
        <item x="15250"/>
        <item x="11923"/>
        <item x="15834"/>
        <item x="15938"/>
        <item x="2187"/>
        <item x="18364"/>
        <item x="16042"/>
        <item x="7259"/>
        <item x="7906"/>
        <item x="14875"/>
        <item x="12555"/>
        <item x="11571"/>
        <item x="9843"/>
        <item x="15394"/>
        <item x="4738"/>
        <item x="371"/>
        <item x="17033"/>
        <item x="10507"/>
        <item x="15306"/>
        <item x="3755"/>
        <item x="18592"/>
        <item x="11874"/>
        <item x="8931"/>
        <item x="3603"/>
        <item x="18520"/>
        <item x="14762"/>
        <item x="2986"/>
        <item x="4107"/>
        <item x="17722"/>
        <item x="475"/>
        <item x="11090"/>
        <item x="6715"/>
        <item x="4522"/>
        <item x="4315"/>
        <item x="12290"/>
        <item x="2003"/>
        <item x="13531"/>
        <item x="12347"/>
        <item x="15298"/>
        <item x="1491"/>
        <item x="11890"/>
        <item x="1363"/>
        <item x="12899"/>
        <item x="1354"/>
        <item x="14658"/>
        <item x="17434"/>
        <item x="15371"/>
        <item x="6363"/>
        <item x="8882"/>
        <item x="6906"/>
        <item x="9826"/>
        <item x="17490"/>
        <item x="8050"/>
        <item x="16394"/>
        <item x="5947"/>
        <item x="17948"/>
        <item x="8730"/>
        <item x="17377"/>
        <item x="10867"/>
        <item x="10651"/>
        <item x="13555"/>
        <item x="4626"/>
        <item x="4083"/>
        <item x="7562"/>
        <item x="10538"/>
        <item x="10850"/>
        <item x="14882"/>
        <item x="10411"/>
        <item x="17976"/>
        <item x="18180"/>
        <item x="3530"/>
        <item x="10035"/>
        <item x="4219"/>
        <item x="10555"/>
        <item x="11147"/>
        <item x="571"/>
        <item x="9323"/>
        <item x="8298"/>
        <item x="9755"/>
        <item x="1259"/>
        <item x="4883"/>
        <item x="9674"/>
        <item x="6891"/>
        <item x="2155"/>
        <item x="18416"/>
        <item x="626"/>
        <item x="378"/>
        <item x="2178"/>
        <item x="4971"/>
        <item x="6675"/>
        <item x="3698"/>
        <item x="14923"/>
        <item x="2931"/>
        <item x="12130"/>
        <item x="5371"/>
        <item x="17385"/>
        <item x="42"/>
        <item x="8195"/>
        <item x="1467"/>
        <item x="2954"/>
        <item x="2859"/>
        <item x="891"/>
        <item x="8642"/>
        <item x="9507"/>
        <item x="6586"/>
        <item x="4338"/>
        <item x="13411"/>
        <item x="7418"/>
        <item x="13963"/>
        <item x="10602"/>
        <item x="13371"/>
        <item x="5786"/>
        <item x="5474"/>
        <item x="17314"/>
        <item x="2098"/>
        <item x="250"/>
        <item x="4803"/>
        <item x="12843"/>
        <item x="939"/>
        <item x="13730"/>
        <item x="18504"/>
        <item x="7123"/>
        <item x="5427"/>
        <item x="16874"/>
        <item x="2762"/>
        <item x="4563"/>
        <item x="3787"/>
        <item x="15762"/>
        <item x="10787"/>
        <item x="8018"/>
        <item x="17290"/>
        <item x="523"/>
        <item x="6203"/>
        <item x="4571"/>
        <item x="16730"/>
        <item x="10435"/>
        <item x="13618"/>
        <item x="3970"/>
        <item x="14970"/>
        <item x="17025"/>
        <item x="15619"/>
        <item x="8059"/>
        <item x="2994"/>
        <item x="1690"/>
        <item x="5418"/>
        <item x="7018"/>
        <item x="6699"/>
        <item x="14979"/>
        <item x="12387"/>
        <item x="7699"/>
        <item x="11083"/>
        <item x="9314"/>
        <item x="12659"/>
        <item x="14987"/>
        <item x="10570"/>
        <item x="4914"/>
        <item x="1106"/>
        <item x="12651"/>
        <item x="18168"/>
        <item x="8067"/>
        <item x="16754"/>
        <item x="323"/>
        <item x="5226"/>
        <item x="6170"/>
        <item x="11850"/>
        <item x="11699"/>
        <item x="4243"/>
        <item x="4811"/>
        <item x="6162"/>
        <item x="15698"/>
        <item x="6051"/>
        <item x="11331"/>
        <item x="18024"/>
        <item x="16666"/>
        <item x="12027"/>
        <item x="14411"/>
        <item x="387"/>
        <item x="5891"/>
        <item x="12810"/>
        <item x="18176"/>
        <item x="14227"/>
        <item x="6475"/>
        <item x="18328"/>
        <item x="11787"/>
        <item x="18528"/>
        <item x="11674"/>
        <item x="10675"/>
        <item x="14098"/>
        <item x="10378"/>
        <item x="13419"/>
        <item x="1562"/>
        <item x="8307"/>
        <item x="13539"/>
        <item x="15443"/>
        <item x="6882"/>
        <item x="12018"/>
        <item x="4827"/>
        <item x="1474"/>
        <item x="8906"/>
        <item x="11211"/>
        <item x="6747"/>
        <item x="12915"/>
        <item x="13875"/>
        <item x="12010"/>
        <item x="6482"/>
        <item x="715"/>
        <item x="1371"/>
        <item x="2059"/>
        <item x="9186"/>
        <item x="4507"/>
        <item x="2203"/>
        <item x="8227"/>
        <item x="4394"/>
        <item x="9906"/>
        <item x="506"/>
        <item x="1155"/>
        <item x="5995"/>
        <item x="2626"/>
        <item x="1419"/>
        <item x="10530"/>
        <item x="4323"/>
        <item x="1459"/>
        <item x="18684"/>
        <item x="8826"/>
        <item x="3819"/>
        <item x="14963"/>
        <item x="515"/>
        <item x="6922"/>
        <item x="347"/>
        <item x="3867"/>
        <item x="2146"/>
        <item x="6011"/>
        <item x="16009"/>
        <item x="963"/>
        <item x="18720"/>
        <item x="5155"/>
        <item x="17753"/>
        <item x="15514"/>
        <item x="3595"/>
        <item x="5131"/>
        <item x="13779"/>
        <item x="18252"/>
        <item x="8515"/>
        <item x="4979"/>
        <item x="15243"/>
        <item x="18220"/>
        <item x="13939"/>
        <item x="17898"/>
        <item x="8315"/>
        <item x="15747"/>
        <item x="11906"/>
        <item x="6290"/>
        <item x="16289"/>
        <item x="5059"/>
        <item x="12875"/>
        <item x="15467"/>
        <item x="5306"/>
        <item x="9395"/>
        <item x="14690"/>
        <item x="3946"/>
        <item x="5331"/>
        <item x="90"/>
        <item x="6059"/>
        <item x="7195"/>
        <item x="5451"/>
        <item x="10419"/>
        <item x="17242"/>
        <item x="16593"/>
        <item x="15283"/>
        <item x="7571"/>
        <item x="17842"/>
        <item x="1930"/>
        <item x="867"/>
        <item x="7275"/>
        <item x="1859"/>
        <item x="14387"/>
        <item x="16809"/>
        <item x="2651"/>
        <item x="2394"/>
        <item x="10483"/>
        <item x="827"/>
        <item x="3483"/>
        <item x="12122"/>
        <item x="2771"/>
        <item x="9963"/>
        <item x="18208"/>
        <item x="4019"/>
        <item x="12883"/>
        <item x="4706"/>
        <item x="14618"/>
        <item x="12155"/>
        <item x="16242"/>
        <item x="12731"/>
        <item x="7898"/>
        <item x="2619"/>
        <item x="6315"/>
        <item x="14083"/>
        <item x="9923"/>
        <item x="4098"/>
        <item x="746"/>
        <item x="17952"/>
        <item x="8963"/>
        <item x="6067"/>
        <item x="9418"/>
        <item x="1379"/>
        <item x="1482"/>
        <item x="3003"/>
        <item x="9194"/>
        <item x="11731"/>
        <item x="12074"/>
        <item x="15410"/>
        <item x="13738"/>
        <item x="17002"/>
        <item x="5315"/>
        <item x="17882"/>
        <item x="16250"/>
        <item x="11179"/>
        <item x="17610"/>
        <item x="7379"/>
        <item x="274"/>
        <item x="12979"/>
        <item x="1283"/>
        <item x="8114"/>
        <item x="15779"/>
        <item x="9859"/>
        <item x="14146"/>
        <item x="12331"/>
        <item x="11187"/>
        <item x="17442"/>
        <item x="7314"/>
        <item x="562"/>
        <item x="12363"/>
        <item x="6138"/>
        <item x="8946"/>
        <item x="5803"/>
        <item x="1634"/>
        <item x="13107"/>
        <item x="2331"/>
        <item x="14842"/>
        <item x="15227"/>
        <item x="1451"/>
        <item x="15195"/>
        <item x="12794"/>
        <item x="14898"/>
        <item x="14859"/>
        <item x="14402"/>
        <item x="10827"/>
        <item x="17673"/>
        <item x="1955"/>
        <item x="12178"/>
        <item x="10091"/>
        <item x="7323"/>
        <item x="83"/>
        <item x="13594"/>
        <item x="2307"/>
        <item x="2555"/>
        <item x="13067"/>
        <item x="15786"/>
        <item x="5794"/>
        <item x="9915"/>
        <item x="4347"/>
        <item x="4259"/>
        <item x="330"/>
        <item x="13051"/>
        <item x="14738"/>
        <item x="5210"/>
        <item x="8859"/>
        <item x="1898"/>
        <item x="9547"/>
        <item x="16097"/>
        <item x="8746"/>
        <item x="8267"/>
        <item x="2875"/>
        <item x="10499"/>
        <item x="15898"/>
        <item x="12259"/>
        <item x="11802"/>
        <item x="2851"/>
        <item x="9067"/>
        <item x="8507"/>
        <item x="10395"/>
        <item x="6835"/>
        <item x="7171"/>
        <item x="12435"/>
        <item x="1795"/>
        <item x="18228"/>
        <item x="15914"/>
        <item x="1674"/>
        <item x="5707"/>
        <item x="17202"/>
        <item x="3"/>
        <item x="14003"/>
        <item x="14651"/>
        <item x="3323"/>
        <item x="3026"/>
        <item x="17777"/>
        <item x="15379"/>
        <item x="2891"/>
        <item x="12675"/>
        <item x="5867"/>
        <item x="2074"/>
        <item x="14114"/>
        <item x="17938"/>
        <item x="4251"/>
        <item x="9522"/>
        <item x="2570"/>
        <item x="4115"/>
        <item x="14243"/>
        <item x="11419"/>
        <item x="5163"/>
        <item x="14338"/>
        <item x="7339"/>
        <item x="10170"/>
        <item x="6738"/>
        <item x="1842"/>
        <item x="11546"/>
        <item x="6355"/>
        <item x="3411"/>
        <item x="17305"/>
        <item x="18420"/>
        <item x="12107"/>
        <item x="9355"/>
        <item x="5619"/>
        <item x="5147"/>
        <item x="4034"/>
        <item x="17297"/>
        <item x="8842"/>
        <item x="635"/>
        <item x="10130"/>
        <item x="18624"/>
        <item x="9586"/>
        <item x="2498"/>
        <item x="6779"/>
        <item x="6546"/>
        <item x="12891"/>
        <item x="6003"/>
        <item x="17570"/>
        <item x="3163"/>
        <item x="650"/>
        <item x="14323"/>
        <item x="6275"/>
        <item x="17329"/>
        <item x="7042"/>
        <item x="11315"/>
        <item x="13170"/>
        <item x="13339"/>
        <item x="16274"/>
        <item x="15611"/>
        <item x="15739"/>
        <item x="14042"/>
        <item x="4963"/>
        <item x="18200"/>
        <item x="9131"/>
        <item x="5754"/>
        <item x="5122"/>
        <item x="994"/>
        <item x="10891"/>
        <item x="12427"/>
        <item x="13835"/>
        <item x="17338"/>
        <item x="2483"/>
        <item x="499"/>
        <item x="1442"/>
        <item x="7586"/>
        <item x="16970"/>
        <item x="17849"/>
        <item x="8346"/>
        <item x="17762"/>
        <item x="7986"/>
        <item x="15723"/>
        <item x="5699"/>
        <item x="11194"/>
        <item x="6178"/>
        <item x="14283"/>
        <item x="10754"/>
        <item x="7602"/>
        <item x="451"/>
        <item x="8499"/>
        <item x="7547"/>
        <item x="13226"/>
        <item x="10547"/>
        <item x="906"/>
        <item x="7595"/>
        <item x="11434"/>
        <item x="12202"/>
        <item x="1658"/>
        <item x="4730"/>
        <item x="10611"/>
        <item x="4427"/>
        <item x="3146"/>
        <item x="17857"/>
        <item x="10387"/>
        <item x="9027"/>
        <item x="2515"/>
        <item x="10466"/>
        <item x="11523"/>
        <item x="7475"/>
        <item x="13475"/>
        <item x="9611"/>
        <item x="10098"/>
        <item x="298"/>
        <item x="1587"/>
        <item x="16481"/>
        <item x="15883"/>
        <item x="18632"/>
        <item x="2795"/>
        <item x="13499"/>
        <item x="882"/>
        <item x="13027"/>
        <item x="14746"/>
        <item x="12147"/>
        <item x="3451"/>
        <item x="14195"/>
        <item x="3650"/>
        <item x="9106"/>
        <item x="27"/>
        <item x="15123"/>
        <item x="17066"/>
        <item x="16161"/>
        <item x="674"/>
        <item x="13635"/>
        <item x="11755"/>
        <item x="18108"/>
        <item x="8834"/>
        <item x="5611"/>
        <item x="9178"/>
        <item x="12242"/>
        <item x="4651"/>
        <item x="6691"/>
        <item x="11410"/>
        <item x="10906"/>
        <item x="13203"/>
        <item x="12963"/>
        <item x="15819"/>
        <item x="3507"/>
        <item x="11594"/>
        <item x="1178"/>
        <item x="17944"/>
        <item x="7795"/>
        <item x="15291"/>
        <item x="491"/>
        <item x="7731"/>
        <item x="4867"/>
        <item x="643"/>
        <item x="1266"/>
        <item x="11603"/>
        <item x="4163"/>
        <item x="14123"/>
        <item x="17018"/>
        <item x="8954"/>
        <item x="6770"/>
        <item x="1187"/>
        <item x="2682"/>
        <item x="211"/>
        <item x="8130"/>
        <item x="17865"/>
        <item x="1778"/>
        <item x="17554"/>
        <item x="14570"/>
        <item x="3131"/>
        <item x="3690"/>
        <item x="5107"/>
        <item x="10667"/>
        <item x="7434"/>
        <item x="16218"/>
        <item x="3259"/>
        <item x="7282"/>
        <item x="8562"/>
        <item x="6723"/>
        <item x="10162"/>
        <item x="15643"/>
        <item x="5978"/>
        <item x="5778"/>
        <item x="12475"/>
        <item x="17401"/>
        <item x="14795"/>
        <item x="14027"/>
        <item x="12947"/>
        <item x="9811"/>
        <item x="3442"/>
        <item x="4834"/>
        <item x="74"/>
        <item x="10291"/>
        <item x="6603"/>
        <item x="9659"/>
        <item x="12970"/>
        <item x="4443"/>
        <item x="13955"/>
        <item x="14370"/>
        <item x="16922"/>
        <item x="16474"/>
        <item x="8603"/>
        <item x="14051"/>
        <item x="5050"/>
        <item x="11707"/>
        <item x="4530"/>
        <item x="17098"/>
        <item x="15826"/>
        <item x="7627"/>
        <item x="107"/>
        <item x="12746"/>
        <item x="2403"/>
        <item x="13283"/>
        <item x="3354"/>
        <item x="13754"/>
        <item x="17578"/>
        <item x="1411"/>
        <item x="4131"/>
        <item x="11035"/>
        <item x="11826"/>
        <item x="5738"/>
        <item x="12507"/>
        <item x="8074"/>
        <item x="7643"/>
        <item x="4899"/>
        <item x="1699"/>
        <item x="17658"/>
        <item x="18348"/>
        <item x="10283"/>
        <item x="17537"/>
        <item x="1723"/>
        <item x="16937"/>
        <item x="5083"/>
        <item x="9483"/>
        <item x="12587"/>
        <item x="3378"/>
        <item x="10115"/>
        <item x="4691"/>
        <item x="13715"/>
        <item x="858"/>
        <item x="3371"/>
        <item x="13611"/>
        <item x="15491"/>
        <item x="14363"/>
        <item x="15403"/>
        <item x="4043"/>
        <item x="2450"/>
        <item x="12314"/>
        <item x="5907"/>
        <item x="1651"/>
        <item x="10987"/>
        <item x="2354"/>
        <item x="13810"/>
        <item x="12450"/>
        <item x="2034"/>
        <item x="11643"/>
        <item x="2579"/>
        <item x="16202"/>
        <item x="3290"/>
        <item x="3059"/>
        <item x="6195"/>
        <item x="11507"/>
        <item x="14515"/>
        <item x="16905"/>
        <item x="9243"/>
        <item x="16026"/>
        <item x="17498"/>
        <item x="13306"/>
        <item x="12706"/>
        <item x="8474"/>
        <item x="3682"/>
        <item x="15971"/>
        <item x="10403"/>
        <item x="12578"/>
        <item x="9162"/>
        <item x="14539"/>
        <item x="3251"/>
        <item x="14946"/>
        <item x="1539"/>
        <item x="4619"/>
        <item x="2923"/>
        <item x="16881"/>
        <item x="13346"/>
        <item x="12803"/>
        <item x="18160"/>
        <item x="7451"/>
        <item x="1994"/>
        <item x="9370"/>
        <item x="5067"/>
        <item x="2939"/>
        <item x="14818"/>
        <item x="17930"/>
        <item x="15931"/>
        <item x="9306"/>
        <item x="9971"/>
        <item x="14059"/>
        <item x="16282"/>
        <item x="17010"/>
        <item x="10027"/>
        <item x="4467"/>
        <item x="10658"/>
        <item x="3171"/>
        <item x="131"/>
        <item x="13018"/>
        <item x="147"/>
        <item x="5339"/>
        <item x="9883"/>
        <item x="8938"/>
        <item x="779"/>
        <item x="979"/>
        <item x="443"/>
        <item x="619"/>
        <item x="1339"/>
        <item x="10187"/>
        <item x="9410"/>
        <item x="4923"/>
        <item x="6659"/>
        <item x="12827"/>
        <item x="1035"/>
        <item x="18640"/>
        <item x="18660"/>
        <item x="5938"/>
        <item x="6651"/>
        <item x="11227"/>
        <item x="10810"/>
        <item x="14578"/>
        <item x="15947"/>
        <item x="16890"/>
        <item x="16146"/>
        <item x="8203"/>
        <item x="13274"/>
        <item x="1707"/>
        <item x="3298"/>
        <item x="14251"/>
        <item x="1291"/>
        <item x="11899"/>
        <item x="18428"/>
        <item x="18056"/>
        <item x="8626"/>
        <item x="6811"/>
        <item x="691"/>
        <item x="16490"/>
        <item x="16265"/>
        <item x="3402"/>
        <item x="18652"/>
        <item x="5554"/>
        <item x="6035"/>
        <item x="2962"/>
        <item x="10338"/>
        <item x="13267"/>
        <item x="11611"/>
        <item x="12594"/>
        <item x="434"/>
        <item x="5546"/>
        <item x="8283"/>
        <item x="11242"/>
        <item x="179"/>
        <item x="6930"/>
        <item x="2722"/>
        <item x="12235"/>
        <item x="16073"/>
        <item x="7531"/>
        <item x="11530"/>
        <item x="6683"/>
        <item x="16017"/>
        <item x="14779"/>
        <item x="4595"/>
        <item x="16121"/>
        <item x="16786"/>
        <item x="12715"/>
        <item x="1426"/>
        <item x="11267"/>
        <item x="4555"/>
        <item x="15522"/>
        <item x="13147"/>
        <item x="12035"/>
        <item x="4435"/>
        <item x="13971"/>
        <item x="13930"/>
        <item x="13458"/>
        <item x="9819"/>
        <item x="7163"/>
        <item x="4755"/>
        <item x="6283"/>
        <item x="17218"/>
        <item x="5747"/>
        <item x="9083"/>
        <item x="2707"/>
        <item x="13186"/>
        <item x="771"/>
        <item x="1730"/>
        <item x="2282"/>
        <item x="12218"/>
        <item x="8874"/>
        <item x="1987"/>
        <item x="13795"/>
        <item x="187"/>
        <item x="18292"/>
        <item x="12227"/>
        <item x="3723"/>
        <item x="13683"/>
        <item x="14131"/>
        <item x="13355"/>
        <item x="4371"/>
        <item x="11691"/>
        <item x="1211"/>
        <item x="6555"/>
        <item x="7578"/>
        <item x="4331"/>
        <item x="6075"/>
        <item x="14682"/>
        <item x="7347"/>
        <item x="5467"/>
        <item x="14011"/>
        <item x="5274"/>
        <item x="2274"/>
        <item x="8635"/>
        <item x="11283"/>
        <item x="9266"/>
        <item x="1306"/>
        <item x="12931"/>
        <item x="4610"/>
        <item x="3227"/>
        <item x="3770"/>
        <item x="18716"/>
        <item x="16210"/>
        <item x="16506"/>
        <item x="11739"/>
        <item x="13291"/>
        <item x="1891"/>
        <item x="290"/>
        <item x="7923"/>
        <item x="6611"/>
        <item x="11562"/>
        <item x="466"/>
        <item x="12282"/>
        <item x="7131"/>
        <item x="14602"/>
        <item x="6874"/>
        <item x="594"/>
        <item x="10587"/>
        <item x="2251"/>
        <item x="15483"/>
        <item x="14698"/>
        <item x="3331"/>
        <item x="8026"/>
        <item x="5602"/>
        <item x="12298"/>
        <item x="13035"/>
        <item x="2675"/>
        <item x="1970"/>
        <item x="16370"/>
        <item x="6442"/>
        <item x="8354"/>
        <item x="3138"/>
        <item x="8219"/>
        <item x="2475"/>
        <item x="10922"/>
        <item x="5442"/>
        <item x="8722"/>
        <item x="15203"/>
        <item x="17074"/>
        <item x="8779"/>
        <item x="11498"/>
        <item x="6499"/>
        <item x="2810"/>
        <item x="163"/>
        <item x="7955"/>
        <item x="6850"/>
        <item x="5842"/>
        <item x="8619"/>
        <item x="14443"/>
        <item x="3091"/>
        <item x="16601"/>
        <item x="6843"/>
        <item x="13058"/>
        <item x="6866"/>
        <item x="2835"/>
        <item x="10762"/>
        <item x="13130"/>
        <item x="8762"/>
        <item x="14730"/>
        <item x="11426"/>
        <item x="11931"/>
        <item x="4859"/>
        <item x="4602"/>
        <item x="6146"/>
        <item x="17457"/>
        <item x="3275"/>
        <item x="8819"/>
        <item x="17394"/>
        <item x="13195"/>
        <item x="18424"/>
        <item x="16233"/>
        <item x="15562"/>
        <item x="12338"/>
        <item x="13234"/>
        <item x="2370"/>
        <item x="14850"/>
        <item x="18316"/>
        <item x="13587"/>
        <item x="15362"/>
        <item x="14274"/>
        <item x="5138"/>
        <item x="9251"/>
        <item x="3034"/>
        <item x="1851"/>
        <item x="2978"/>
        <item x="1395"/>
        <item x="3939"/>
        <item x="411"/>
        <item x="418"/>
        <item x="4411"/>
        <item x="2458"/>
        <item x="787"/>
        <item x="10771"/>
        <item x="6458"/>
        <item x="7010"/>
        <item x="2531"/>
        <item x="1098"/>
        <item x="17090"/>
        <item x="426"/>
        <item x="12530"/>
        <item x="13723"/>
        <item x="11818"/>
        <item x="4354"/>
        <item x="4146"/>
        <item x="9771"/>
        <item x="1330"/>
        <item x="15875"/>
        <item x="2755"/>
        <item x="11483"/>
        <item x="5643"/>
        <item x="8594"/>
        <item x="15530"/>
        <item x="9339"/>
        <item x="59"/>
        <item x="1194"/>
        <item x="7059"/>
        <item x="12562"/>
        <item x="603"/>
        <item x="16961"/>
        <item x="8187"/>
        <item x="11770"/>
        <item x="18276"/>
        <item x="762"/>
        <item x="7299"/>
        <item x="12058"/>
        <item x="16858"/>
        <item x="5810"/>
        <item x="1667"/>
        <item x="6378"/>
        <item x="6970"/>
        <item x="6267"/>
        <item x="16409"/>
        <item x="5723"/>
        <item x="15106"/>
        <item x="16425"/>
        <item x="6763"/>
        <item x="15154"/>
        <item x="4459"/>
        <item x="739"/>
        <item x="8555"/>
        <item x="4890"/>
        <item x="13707"/>
        <item x="8459"/>
        <item x="4987"/>
        <item x="586"/>
        <item x="12763"/>
        <item x="16538"/>
        <item x="16769"/>
        <item x="9227"/>
        <item x="10731"/>
        <item x="13667"/>
        <item x="18296"/>
        <item x="5322"/>
        <item x="11002"/>
        <item x="18476"/>
        <item x="1123"/>
        <item x="12043"/>
        <item x="10723"/>
        <item x="4771"/>
        <item x="1770"/>
        <item x="12682"/>
        <item x="3123"/>
        <item x="7467"/>
        <item x="13514"/>
        <item x="1882"/>
        <item x="7386"/>
        <item x="3339"/>
        <item x="9450"/>
        <item x="4283"/>
        <item x="5019"/>
        <item x="7091"/>
        <item x="17514"/>
        <item x="11098"/>
        <item x="7787"/>
        <item x="16138"/>
        <item x="1131"/>
        <item x="17426"/>
        <item x="2195"/>
        <item x="10074"/>
        <item x="8107"/>
        <item x="8690"/>
        <item x="1554"/>
        <item x="7690"/>
        <item x="3458"/>
        <item x="17161"/>
        <item x="14258"/>
        <item x="1571"/>
        <item x="17186"/>
        <item x="9866"/>
        <item x="3075"/>
        <item x="4498"/>
        <item x="7915"/>
        <item x="18736"/>
        <item x="15427"/>
        <item x="3931"/>
        <item x="12083"/>
        <item x="9347"/>
        <item x="14179"/>
        <item x="8547"/>
        <item x="3610"/>
        <item x="15131"/>
        <item x="4235"/>
        <item x="4475"/>
        <item x="6666"/>
        <item x="14298"/>
        <item x="11618"/>
        <item x="483"/>
        <item x="8787"/>
        <item x="3306"/>
        <item x="6538"/>
        <item x="4362"/>
        <item x="986"/>
        <item x="2362"/>
        <item x="12443"/>
        <item x="10155"/>
        <item x="2667"/>
        <item x="8891"/>
        <item x="17210"/>
        <item x="3539"/>
        <item x="1746"/>
        <item x="5851"/>
        <item x="10995"/>
        <item x="17810"/>
        <item x="14218"/>
        <item x="3211"/>
        <item x="12954"/>
        <item x="3115"/>
        <item x="10971"/>
        <item x="5219"/>
        <item x="18540"/>
        <item x="16561"/>
        <item x="16994"/>
        <item x="17138"/>
        <item x="18680"/>
        <item x="5963"/>
        <item x="1403"/>
        <item x="2747"/>
        <item x="7891"/>
        <item x="6187"/>
        <item x="18340"/>
        <item x="3043"/>
        <item x="3466"/>
        <item x="10267"/>
        <item x="7810"/>
        <item x="10426"/>
        <item x="3803"/>
        <item x="13299"/>
        <item x="11466"/>
        <item x="5259"/>
        <item x="17081"/>
        <item x="17105"/>
        <item x="15754"/>
        <item x="7394"/>
        <item x="15707"/>
        <item x="11490"/>
        <item x="10915"/>
        <item x="11363"/>
        <item x="12195"/>
        <item x="723"/>
        <item x="4514"/>
        <item x="2043"/>
        <item x="2131"/>
        <item x="8659"/>
        <item x="18016"/>
        <item x="9738"/>
        <item x="16721"/>
        <item x="1826"/>
        <item x="17450"/>
        <item x="13691"/>
        <item x="3523"/>
        <item x="17650"/>
        <item x="7675"/>
        <item x="930"/>
        <item x="5986"/>
        <item x="3347"/>
        <item x="3987"/>
        <item x="11443"/>
        <item x="2090"/>
        <item x="18132"/>
        <item x="11018"/>
        <item x="14067"/>
        <item x="13362"/>
        <item x="8538"/>
        <item x="10451"/>
        <item x="17321"/>
        <item x="18692"/>
        <item x="14427"/>
        <item x="11946"/>
        <item x="8171"/>
        <item x="9939"/>
        <item x="1939"/>
        <item x="18400"/>
        <item x="15499"/>
        <item x="9075"/>
        <item x="17249"/>
        <item x="2138"/>
        <item x="12835"/>
        <item x="8466"/>
        <item x="15067"/>
        <item x="17682"/>
        <item x="1578"/>
        <item x="3979"/>
        <item x="1498"/>
        <item x="10067"/>
        <item x="10939"/>
        <item x="5235"/>
        <item x="15554"/>
        <item x="8522"/>
        <item x="11722"/>
        <item x="12699"/>
        <item x="15458"/>
        <item x="2691"/>
        <item x="4266"/>
        <item x="17505"/>
        <item x="2547"/>
        <item x="8738"/>
        <item x="8707"/>
        <item x="6594"/>
        <item x="11155"/>
        <item x="2051"/>
        <item x="8291"/>
        <item x="13099"/>
        <item x="2267"/>
        <item x="16650"/>
        <item x="4211"/>
        <item x="5875"/>
        <item x="2802"/>
        <item x="13482"/>
        <item x="3667"/>
        <item x="15075"/>
        <item x="3747"/>
        <item x="12098"/>
        <item x="17266"/>
        <item x="16361"/>
        <item x="16457"/>
        <item x="3835"/>
        <item x="5971"/>
        <item x="14771"/>
        <item x="1163"/>
        <item x="17354"/>
        <item x="13922"/>
        <item x="8531"/>
        <item x="9458"/>
        <item x="7202"/>
        <item x="13154"/>
        <item x="17706"/>
        <item x="18136"/>
        <item x="13914"/>
        <item x="15571"/>
        <item x="9218"/>
        <item x="17170"/>
        <item x="2386"/>
        <item x="8155"/>
        <item x="1906"/>
        <item x="1923"/>
        <item x="818"/>
        <item x="17601"/>
        <item x="9498"/>
        <item x="1915"/>
        <item x="17770"/>
        <item x="15651"/>
        <item x="14378"/>
        <item x="6819"/>
        <item x="16746"/>
        <item x="16417"/>
        <item x="1683"/>
        <item x="5363"/>
        <item x="11843"/>
        <item x="6562"/>
        <item x="9123"/>
        <item x="5250"/>
        <item x="11347"/>
        <item x="259"/>
        <item x="11795"/>
        <item x="7715"/>
        <item x="2882"/>
        <item x="13379"/>
        <item x="13818"/>
        <item x="18244"/>
        <item x="8579"/>
        <item x="7667"/>
        <item x="9635"/>
        <item x="13115"/>
        <item x="8258"/>
        <item x="14523"/>
        <item x="4714"/>
        <item x="18704"/>
        <item x="2379"/>
        <item x="3267"/>
        <item x="8667"/>
        <item x="2122"/>
        <item x="18112"/>
        <item x="13083"/>
        <item x="16642"/>
        <item x="9491"/>
        <item x="835"/>
        <item x="10843"/>
        <item x="14395"/>
        <item x="15139"/>
        <item x="4002"/>
        <item x="8682"/>
        <item x="2227"/>
        <item x="1507"/>
        <item x="3154"/>
        <item x="13043"/>
        <item x="10210"/>
        <item x="5387"/>
        <item x="4747"/>
        <item x="5402"/>
        <item x="16177"/>
        <item x="9275"/>
        <item x="12411"/>
        <item x="6258"/>
        <item x="234"/>
        <item x="5267"/>
        <item x="11834"/>
        <item x="16585"/>
        <item x="11746"/>
        <item x="3106"/>
        <item x="12819"/>
        <item x="16825"/>
        <item x="7539"/>
        <item x="15626"/>
        <item x="2083"/>
        <item x="18488"/>
        <item x="18672"/>
        <item x="15211"/>
        <item x="16569"/>
        <item x="3363"/>
        <item x="17178"/>
        <item x="10059"/>
        <item x="18120"/>
        <item x="17666"/>
        <item x="10699"/>
        <item x="11915"/>
        <item x="9282"/>
        <item x="11059"/>
        <item x="16065"/>
        <item x="11586"/>
        <item x="12634"/>
        <item x="8770"/>
        <item x="11939"/>
        <item x="5834"/>
        <item x="8002"/>
        <item x="6082"/>
        <item x="15866"/>
        <item x="14563"/>
        <item x="14547"/>
        <item x="18512"/>
        <item x="17282"/>
        <item x="17145"/>
        <item x="7331"/>
        <item x="8866"/>
        <item x="17585"/>
        <item x="15418"/>
        <item x="8571"/>
        <item x="14075"/>
        <item x="1514"/>
        <item x="17698"/>
        <item x="15051"/>
        <item x="11995"/>
        <item x="17129"/>
        <item x="12459"/>
        <item x="6451"/>
        <item x="7139"/>
        <item x="6995"/>
        <item x="7739"/>
        <item x="2738"/>
        <item x="14106"/>
        <item x="4179"/>
        <item x="3714"/>
        <item x="11475"/>
        <item x="10354"/>
        <item x="4203"/>
        <item x="4051"/>
        <item x="5298"/>
        <item x="7875"/>
        <item x="10930"/>
        <item x="17625"/>
        <item x="5099"/>
        <item x="9690"/>
        <item x="5666"/>
        <item x="16298"/>
        <item x="17737"/>
        <item x="9019"/>
        <item x="5690"/>
        <item x="7835"/>
        <item x="11306"/>
        <item x="16689"/>
        <item x="3579"/>
        <item x="14939"/>
        <item x="5914"/>
        <item x="15027"/>
        <item x="16466"/>
        <item x="14827"/>
        <item x="9059"/>
        <item x="1011"/>
        <item x="13330"/>
        <item x="16385"/>
        <item x="15675"/>
        <item x="16194"/>
        <item x="8587"/>
        <item x="8402"/>
        <item x="15658"/>
        <item x="123"/>
        <item x="6251"/>
        <item x="10803"/>
        <item x="18036"/>
        <item x="4659"/>
        <item x="874"/>
        <item x="3011"/>
        <item x="9043"/>
        <item x="13435"/>
        <item x="8362"/>
        <item x="16626"/>
        <item x="14907"/>
        <item x="5075"/>
        <item x="12274"/>
        <item x="7235"/>
        <item x="971"/>
        <item x="16058"/>
        <item x="14290"/>
        <item x="4939"/>
        <item x="10362"/>
        <item x="4682"/>
        <item x="7490"/>
        <item x="7946"/>
        <item x="8971"/>
        <item x="667"/>
        <item x="17785"/>
        <item x="15171"/>
        <item x="4947"/>
        <item x="5491"/>
        <item x="14667"/>
        <item x="17058"/>
        <item x="7187"/>
        <item x="13387"/>
        <item x="10370"/>
        <item x="170"/>
        <item x="99"/>
        <item x="15035"/>
        <item x="1346"/>
        <item x="13074"/>
        <item x="2611"/>
        <item x="7754"/>
        <item x="8146"/>
        <item x="2066"/>
        <item x="12907"/>
        <item x="16498"/>
        <item x="13451"/>
        <item x="7267"/>
        <item x="10"/>
        <item x="16033"/>
        <item x="195"/>
        <item x="9619"/>
        <item x="4667"/>
        <item x="8610"/>
        <item x="1546"/>
        <item x="12483"/>
        <item x="17746"/>
        <item x="3923"/>
        <item x="17561"/>
        <item x="16577"/>
        <item x="14634"/>
        <item x="17418"/>
        <item x="2291"/>
        <item x="9994"/>
        <item x="6322"/>
        <item x="1739"/>
        <item x="4402"/>
        <item x="11626"/>
        <item x="18104"/>
        <item x="9563"/>
        <item x="3994"/>
        <item x="11715"/>
        <item x="3674"/>
        <item x="2435"/>
        <item x="1867"/>
        <item x="5395"/>
        <item x="18728"/>
        <item x="6226"/>
        <item x="7243"/>
        <item x="4291"/>
        <item x="8922"/>
        <item x="5435"/>
        <item x="4995"/>
        <item x="9098"/>
        <item x="18192"/>
        <item x="3731"/>
        <item x="1323"/>
        <item x="13827"/>
        <item x="14034"/>
        <item x="15794"/>
        <item x="4171"/>
        <item x="12162"/>
        <item x="7483"/>
        <item x="14418"/>
        <item x="15315"/>
        <item x="12355"/>
        <item x="18372"/>
        <item x="15602"/>
        <item x="15003"/>
        <item x="7403"/>
        <item x="6794"/>
        <item x="8979"/>
        <item x="3618"/>
        <item x="16185"/>
        <item x="4299"/>
        <item x="8178"/>
        <item x="8427"/>
        <item x="9475"/>
        <item x="4954"/>
        <item x="7034"/>
        <item x="10195"/>
        <item x="11355"/>
        <item x="16681"/>
        <item x="10018"/>
        <item x="11235"/>
        <item x="4155"/>
        <item x="14874"/>
        <item x="13763"/>
        <item x="10883"/>
        <item x="9595"/>
        <item x="7619"/>
        <item x="9290"/>
        <item x="14307"/>
        <item x="1059"/>
        <item x="3602"/>
        <item x="13211"/>
        <item x="18000"/>
        <item x="2027"/>
        <item x="2211"/>
        <item x="16154"/>
        <item x="3491"/>
        <item x="8011"/>
        <item x="16929"/>
        <item x="14475"/>
        <item x="17370"/>
        <item x="14314"/>
        <item x="459"/>
        <item x="11371"/>
        <item x="16513"/>
        <item x="9115"/>
        <item x="6579"/>
        <item x="12371"/>
        <item x="3954"/>
        <item x="13258"/>
        <item x="1315"/>
        <item x="7306"/>
        <item x="2642"/>
        <item x="9555"/>
        <item x="2002"/>
        <item x="6099"/>
        <item x="3754"/>
        <item x="6714"/>
        <item x="10866"/>
        <item x="8698"/>
        <item x="4307"/>
        <item x="4587"/>
        <item x="3067"/>
        <item x="3562"/>
        <item x="18474"/>
        <item x="15354"/>
        <item x="9667"/>
        <item x="16945"/>
        <item x="10746"/>
        <item x="14286"/>
        <item x="11867"/>
        <item x="11651"/>
        <item x="14706"/>
        <item x="11886"/>
        <item x="15370"/>
        <item x="12550"/>
        <item x="13674"/>
        <item x="18536"/>
        <item x="755"/>
        <item x="7803"/>
        <item x="7099"/>
        <item x="12806"/>
        <item x="10778"/>
        <item x="8091"/>
        <item x="8986"/>
        <item x="18054"/>
        <item x="9722"/>
        <item x="5110"/>
        <item x="10123"/>
        <item x="12523"/>
        <item x="3646"/>
        <item x="3890"/>
        <item x="6427"/>
        <item x="51"/>
        <item x="10818"/>
        <item x="6131"/>
        <item x="16117"/>
        <item x="7515"/>
        <item x="12250"/>
        <item x="630"/>
        <item x="2522"/>
        <item x="8443"/>
        <item x="9898"/>
        <item x="7611"/>
        <item x="4378"/>
        <item x="18450"/>
        <item x="10707"/>
        <item x="7518"/>
        <item x="6243"/>
        <item x="7851"/>
        <item x="9363"/>
        <item x="18182"/>
        <item x="2294"/>
        <item x="915"/>
        <item x="15043"/>
        <item x="17050"/>
        <item x="5838"/>
        <item x="6938"/>
        <item x="18360"/>
        <item x="17921"/>
        <item x="2411"/>
        <item x="17618"/>
        <item x="5438"/>
        <item x="14202"/>
        <item x="4882"/>
        <item x="16605"/>
        <item x="17701"/>
        <item x="18586"/>
        <item x="67"/>
        <item x="8371"/>
        <item x="10234"/>
        <item x="15022"/>
        <item x="16197"/>
        <item x="8915"/>
        <item x="17733"/>
        <item x="422"/>
        <item x="3859"/>
        <item x="4494"/>
        <item x="17954"/>
        <item x="6395"/>
        <item x="17794"/>
        <item x="15163"/>
        <item x="17533"/>
        <item x="7411"/>
        <item x="13219"/>
        <item x="2950"/>
        <item x="18354"/>
        <item x="13570"/>
        <item x="10694"/>
        <item x="15310"/>
        <item x="11667"/>
        <item x="13403"/>
        <item x="9930"/>
        <item x="1262"/>
        <item x="13174"/>
        <item x="5043"/>
        <item x="7931"/>
        <item x="9322"/>
        <item x="4546"/>
        <item x="14587"/>
        <item x="4926"/>
        <item x="11150"/>
        <item x="14950"/>
        <item x="16346"/>
        <item x="14091"/>
        <item x="2158"/>
        <item x="11954"/>
        <item x="7179"/>
        <item x="5819"/>
        <item x="12166"/>
        <item x="13603"/>
        <item x="4698"/>
        <item x="12390"/>
        <item x="8182"/>
        <item x="2186"/>
        <item x="5347"/>
        <item x="12186"/>
        <item x="6339"/>
        <item x="15338"/>
        <item x="8086"/>
        <item x="16658"/>
        <item x="3762"/>
        <item x="17521"/>
        <item x="18604"/>
        <item x="12574"/>
        <item x="12067"/>
        <item x="5370"/>
        <item x="9670"/>
        <item x="8099"/>
        <item x="2634"/>
        <item x="890"/>
        <item x="7634"/>
        <item x="5582"/>
        <item x="14931"/>
        <item x="14235"/>
        <item x="5326"/>
        <item x="1318"/>
        <item x="10835"/>
        <item x="13206"/>
        <item x="18174"/>
        <item x="6754"/>
        <item x="15859"/>
        <item x="570"/>
        <item x="13123"/>
        <item x="6346"/>
        <item x="2154"/>
        <item x="17154"/>
        <item x="15730"/>
        <item x="3203"/>
        <item x="10034"/>
        <item x="11766"/>
        <item x="7707"/>
        <item x="9803"/>
        <item x="11298"/>
        <item x="1755"/>
        <item x="10875"/>
        <item x="9806"/>
        <item x="14595"/>
        <item x="6858"/>
        <item x="4123"/>
        <item x="8238"/>
        <item x="2778"/>
        <item x="6382"/>
        <item x="3179"/>
        <item x="15090"/>
        <item x="6158"/>
        <item x="16818"/>
        <item x="14802"/>
        <item x="1374"/>
        <item x="13870"/>
        <item x="370"/>
        <item x="16530"/>
        <item x="3018"/>
        <item x="10315"/>
        <item x="10947"/>
        <item x="15475"/>
        <item x="1002"/>
        <item x="15083"/>
        <item x="6662"/>
        <item x="2858"/>
        <item x="1763"/>
        <item x="4066"/>
        <item x="14155"/>
        <item x="9643"/>
        <item x="12070"/>
        <item x="114"/>
        <item x="12898"/>
        <item x="1067"/>
        <item x="16170"/>
        <item x="6410"/>
        <item x="1531"/>
        <item x="16253"/>
        <item x="16330"/>
        <item x="10134"/>
        <item x="18156"/>
        <item x="12867"/>
        <item x="18012"/>
        <item x="16762"/>
        <item x="3907"/>
        <item x="12110"/>
        <item x="16898"/>
        <item x="12394"/>
        <item x="7355"/>
        <item x="17956"/>
        <item x="547"/>
        <item x="15803"/>
        <item x="18320"/>
        <item x="17042"/>
        <item x="18186"/>
        <item x="5283"/>
        <item x="18026"/>
        <item x="3187"/>
        <item x="5426"/>
        <item x="14211"/>
        <item x="358"/>
        <item x="6550"/>
        <item x="1171"/>
        <item x="12939"/>
        <item x="18456"/>
        <item x="18318"/>
        <item x="9842"/>
        <item x="4843"/>
        <item x="6803"/>
        <item x="9682"/>
        <item x="3843"/>
        <item x="11606"/>
        <item x="3786"/>
        <item x="9235"/>
        <item x="1979"/>
        <item x="13643"/>
        <item x="17890"/>
        <item x="5923"/>
        <item x="3882"/>
        <item x="5931"/>
        <item x="17765"/>
        <item x="4830"/>
        <item x="3707"/>
        <item x="11275"/>
        <item x="14262"/>
        <item x="13530"/>
        <item x="9787"/>
        <item x="1790"/>
        <item x="9403"/>
        <item x="9003"/>
        <item x="16393"/>
        <item x="10182"/>
        <item x="12467"/>
        <item x="11922"/>
        <item x="4190"/>
        <item x="16610"/>
        <item x="4802"/>
        <item x="2694"/>
        <item x="15219"/>
        <item x="18058"/>
        <item x="16873"/>
        <item x="13747"/>
        <item x="11310"/>
        <item x="6126"/>
        <item x="14139"/>
        <item x="8718"/>
        <item x="14787"/>
        <item x="227"/>
        <item x="283"/>
        <item x="18142"/>
        <item x="9539"/>
        <item x="11082"/>
        <item x="11075"/>
        <item x="3571"/>
        <item x="2438"/>
        <item x="11170"/>
        <item x="11259"/>
        <item x="15595"/>
        <item x="631"/>
        <item x="12091"/>
        <item x="13554"/>
        <item x="10554"/>
        <item x="9531"/>
        <item x="14915"/>
        <item x="11086"/>
        <item x="12690"/>
        <item x="9954"/>
        <item x="2902"/>
        <item x="15906"/>
        <item x="1206"/>
        <item x="14942"/>
        <item x="4218"/>
        <item x="1310"/>
        <item x="11395"/>
        <item x="17261"/>
        <item x="3875"/>
        <item x="9299"/>
        <item x="923"/>
        <item x="6474"/>
        <item x="14226"/>
        <item x="267"/>
        <item x="8058"/>
        <item x="14287"/>
        <item x="10043"/>
        <item x="5827"/>
        <item x="18740"/>
        <item x="14410"/>
        <item x="14978"/>
        <item x="3094"/>
        <item x="6050"/>
        <item x="4970"/>
        <item x="403"/>
        <item x="6307"/>
        <item x="714"/>
        <item x="13883"/>
        <item x="8194"/>
        <item x="17489"/>
        <item x="5439"/>
        <item x="12990"/>
        <item x="10859"/>
        <item x="12739"/>
        <item x="17433"/>
        <item x="17069"/>
        <item x="18466"/>
        <item x="6698"/>
        <item x="17534"/>
        <item x="9438"/>
        <item x="3547"/>
        <item x="17818"/>
        <item x="1254"/>
        <item x="1182"/>
        <item x="2295"/>
        <item x="11138"/>
        <item x="6202"/>
        <item x="9774"/>
        <item x="5522"/>
        <item x="14406"/>
        <item x="4495"/>
        <item x="2470"/>
        <item x="2586"/>
        <item x="12551"/>
        <item x="11811"/>
        <item x="13491"/>
        <item x="11210"/>
        <item x="12094"/>
        <item x="17501"/>
        <item x="6362"/>
        <item x="9139"/>
        <item x="7523"/>
        <item x="15019"/>
        <item x="11151"/>
        <item x="18444"/>
        <item x="12851"/>
        <item x="5731"/>
        <item x="16606"/>
        <item x="14435"/>
        <item x="2322"/>
        <item x="18086"/>
        <item x="15311"/>
        <item x="4854"/>
        <item x="12547"/>
        <item x="1258"/>
        <item x="11887"/>
        <item x="7142"/>
        <item x="3643"/>
        <item x="9506"/>
        <item x="12886"/>
        <item x="1610"/>
        <item x="11570"/>
        <item x="16198"/>
        <item x="4075"/>
        <item x="9851"/>
        <item x="2019"/>
        <item x="474"/>
        <item x="14962"/>
        <item x="8183"/>
        <item x="5950"/>
        <item x="8803"/>
        <item x="8419"/>
        <item x="346"/>
        <item x="5890"/>
        <item x="13563"/>
        <item x="13395"/>
        <item x="10950"/>
        <item x="7219"/>
        <item x="2907"/>
        <item x="5111"/>
        <item x="8930"/>
        <item x="3395"/>
        <item x="11646"/>
        <item x="10275"/>
        <item x="2159"/>
        <item x="6731"/>
        <item x="9754"/>
        <item x="838"/>
        <item x="9798"/>
        <item x="1803"/>
        <item x="12603"/>
        <item x="6090"/>
        <item x="3206"/>
        <item x="4582"/>
        <item x="4382"/>
        <item x="14643"/>
        <item x="18212"/>
        <item x="2951"/>
        <item x="1362"/>
        <item x="3387"/>
        <item x="8087"/>
        <item x="6635"/>
        <item x="18128"/>
        <item x="12926"/>
        <item x="7227"/>
        <item x="11786"/>
        <item x="9807"/>
        <item x="3647"/>
        <item x="16753"/>
        <item x="1263"/>
        <item x="11654"/>
        <item x="10650"/>
        <item x="13843"/>
        <item x="7519"/>
        <item x="1490"/>
        <item x="9146"/>
        <item x="13486"/>
        <item x="14558"/>
        <item x="9350"/>
        <item x="4570"/>
        <item x="5179"/>
        <item x="11767"/>
        <item x="17734"/>
        <item x="12174"/>
        <item x="12807"/>
        <item x="16118"/>
        <item x="15023"/>
        <item x="2595"/>
        <item x="7027"/>
        <item x="11515"/>
        <item x="5859"/>
        <item x="1219"/>
        <item x="5411"/>
        <item x="6674"/>
        <item x="9966"/>
        <item x="14854"/>
        <item x="12582"/>
        <item x="12575"/>
        <item x="8314"/>
        <item x="15618"/>
        <item x="18694"/>
        <item x="1418"/>
        <item x="9070"/>
        <item x="13523"/>
        <item x="17702"/>
        <item x="16501"/>
        <item x="12554"/>
        <item x="423"/>
        <item x="5510"/>
        <item x="13175"/>
        <item x="5934"/>
        <item x="3818"/>
        <item x="8483"/>
        <item x="10214"/>
        <item x="9671"/>
        <item x="5734"/>
        <item x="1319"/>
        <item x="5839"/>
        <item x="3315"/>
        <item x="2930"/>
        <item x="9646"/>
        <item x="12167"/>
        <item x="16450"/>
        <item x="12658"/>
        <item x="12278"/>
        <item x="7371"/>
        <item x="2202"/>
        <item x="1787"/>
        <item x="7258"/>
        <item x="9174"/>
        <item x="5483"/>
        <item x="514"/>
        <item x="18568"/>
        <item x="15006"/>
        <item x="10506"/>
        <item x="6115"/>
        <item x="8331"/>
        <item x="13871"/>
        <item x="14414"/>
        <item x="5651"/>
        <item x="6571"/>
        <item x="14922"/>
        <item x="8302"/>
        <item x="6678"/>
        <item x="5638"/>
        <item x="18134"/>
        <item x="5327"/>
        <item x="14951"/>
        <item x="654"/>
        <item x="17289"/>
        <item x="9718"/>
        <item x="4106"/>
        <item x="15115"/>
        <item x="15891"/>
        <item x="11115"/>
        <item x="6159"/>
        <item x="1990"/>
        <item x="12111"/>
        <item x="10135"/>
        <item x="10183"/>
        <item x="6010"/>
        <item x="10695"/>
        <item x="7659"/>
        <item x="9870"/>
        <item x="4927"/>
        <item x="11607"/>
        <item x="12723"/>
        <item x="12391"/>
        <item x="4810"/>
        <item x="3702"/>
        <item x="3438"/>
        <item x="10434"/>
        <item x="4191"/>
        <item x="17053"/>
        <item x="4506"/>
        <item x="9763"/>
        <item x="17258"/>
        <item x="1643"/>
        <item x="12842"/>
        <item x="1966"/>
        <item x="1466"/>
        <item x="1715"/>
        <item x="2398"/>
        <item x="14246"/>
        <item x="10674"/>
        <item x="9046"/>
        <item x="5154"/>
        <item x="10410"/>
        <item x="6383"/>
        <item x="6551"/>
        <item x="5683"/>
        <item x="13370"/>
        <item x="16041"/>
        <item x="17721"/>
        <item x="18494"/>
        <item x="1791"/>
        <item x="13874"/>
        <item x="1963"/>
        <item x="6694"/>
        <item x="13207"/>
        <item x="7698"/>
        <item x="12071"/>
        <item x="9366"/>
        <item x="18204"/>
        <item x="4562"/>
        <item x="9678"/>
        <item x="15270"/>
        <item x="1375"/>
        <item x="322"/>
        <item x="522"/>
        <item x="2058"/>
        <item x="8719"/>
        <item x="5450"/>
        <item x="10259"/>
        <item x="17766"/>
        <item x="14750"/>
        <item x="10482"/>
        <item x="1207"/>
        <item x="15382"/>
        <item x="8035"/>
        <item x="12190"/>
        <item x="10715"/>
        <item x="13418"/>
        <item x="5583"/>
        <item x="7122"/>
        <item x="2782"/>
        <item x="4314"/>
        <item x="17634"/>
        <item x="1154"/>
        <item x="6899"/>
        <item x="5627"/>
        <item x="134"/>
        <item x="11146"/>
        <item x="6435"/>
        <item x="13771"/>
        <item x="7107"/>
        <item x="938"/>
        <item x="12346"/>
        <item x="7798"/>
        <item x="13091"/>
        <item x="6663"/>
        <item x="4831"/>
        <item x="9947"/>
        <item x="8790"/>
        <item x="4374"/>
        <item x="9962"/>
        <item x="7771"/>
        <item x="8239"/>
        <item x="9206"/>
        <item x="918"/>
        <item x="13011"/>
        <item x="4826"/>
        <item x="2695"/>
        <item x="1282"/>
        <item x="4630"/>
        <item x="12022"/>
        <item x="11582"/>
        <item x="12991"/>
        <item x="1311"/>
        <item x="15259"/>
        <item x="1126"/>
        <item x="7870"/>
        <item x="5946"/>
        <item x="851"/>
        <item x="11087"/>
        <item x="14"/>
        <item x="3095"/>
        <item x="9318"/>
        <item x="7143"/>
        <item x="5174"/>
        <item x="9011"/>
        <item x="16254"/>
        <item x="6963"/>
        <item x="7254"/>
        <item x="15466"/>
        <item x="803"/>
        <item x="7211"/>
        <item x="9394"/>
        <item x="12887"/>
        <item x="17502"/>
        <item x="18554"/>
        <item x="13962"/>
        <item x="10786"/>
        <item x="11694"/>
        <item x="5951"/>
        <item x="82"/>
        <item x="6198"/>
        <item x="6127"/>
        <item x="2439"/>
        <item x="2650"/>
        <item x="18074"/>
        <item x="10934"/>
        <item x="15242"/>
        <item x="17070"/>
        <item x="5330"/>
        <item x="11311"/>
        <item x="9715"/>
        <item x="359"/>
        <item x="550"/>
        <item x="10951"/>
        <item x="4082"/>
        <item x="5994"/>
        <item x="14531"/>
        <item x="12755"/>
        <item x="9326"/>
        <item x="16226"/>
        <item x="7286"/>
        <item x="4958"/>
        <item x="17262"/>
        <item x="16241"/>
        <item x="12914"/>
        <item x="12095"/>
        <item x="16813"/>
        <item x="15318"/>
        <item x="9439"/>
        <item x="1255"/>
        <item x="14263"/>
        <item x="7062"/>
        <item x="13179"/>
        <item x="18122"/>
        <item x="1902"/>
        <item x="9922"/>
        <item x="12539"/>
        <item x="10286"/>
        <item x="1203"/>
        <item x="8306"/>
        <item x="15963"/>
        <item x="13938"/>
        <item x="17245"/>
        <item x="2770"/>
        <item x="15558"/>
        <item x="8066"/>
        <item x="16665"/>
        <item x="4574"/>
        <item x="6314"/>
        <item x="4419"/>
        <item x="13326"/>
        <item x="395"/>
        <item x="6890"/>
        <item x="839"/>
        <item x="9775"/>
        <item x="5262"/>
        <item x="15814"/>
        <item x="18260"/>
        <item x="9854"/>
        <item x="1110"/>
        <item x="4539"/>
        <item x="6066"/>
        <item x="16765"/>
        <item x="13982"/>
        <item x="2903"/>
        <item x="17546"/>
        <item x="4878"/>
        <item x="22"/>
        <item x="14459"/>
        <item x="10254"/>
        <item x="14230"/>
        <item x="2874"/>
        <item x="13778"/>
        <item x="10003"/>
        <item x="7454"/>
        <item x="4018"/>
        <item x="16130"/>
        <item x="1619"/>
        <item x="386"/>
        <item x="17313"/>
        <item x="4346"/>
        <item x="15166"/>
        <item x="16729"/>
        <item x="5355"/>
        <item x="13066"/>
        <item x="4254"/>
        <item x="9510"/>
        <item x="14943"/>
        <item x="7170"/>
        <item x="9071"/>
        <item x="2471"/>
        <item x="9799"/>
        <item x="3002"/>
        <item x="4510"/>
        <item x="18072"/>
        <item x="12874"/>
        <item x="5058"/>
        <item x="1370"/>
        <item x="12086"/>
        <item x="5935"/>
        <item x="2011"/>
        <item x="13410"/>
        <item x="3207"/>
        <item x="11982"/>
        <item x="4383"/>
        <item x="15282"/>
        <item x="16502"/>
        <item x="5571"/>
        <item x="12154"/>
        <item x="11862"/>
        <item x="9647"/>
        <item x="7990"/>
        <item x="14407"/>
        <item x="14559"/>
        <item x="17277"/>
        <item x="14858"/>
        <item x="4855"/>
        <item x="17609"/>
        <item x="8742"/>
        <item x="14470"/>
        <item x="10878"/>
        <item x="12650"/>
        <item x="1183"/>
        <item x="12214"/>
        <item x="11698"/>
        <item x="7194"/>
        <item x="9351"/>
        <item x="14855"/>
        <item x="1830"/>
        <item x="8022"/>
        <item x="9094"/>
        <item x="1967"/>
        <item x="2890"/>
        <item x="655"/>
        <item x="7310"/>
        <item x="9175"/>
        <item x="16221"/>
        <item x="17901"/>
        <item x="12583"/>
        <item x="16093"/>
        <item x="17881"/>
        <item x="5511"/>
        <item x="15235"/>
        <item x="11647"/>
        <item x="12927"/>
        <item x="11262"/>
        <item x="11027"/>
        <item x="962"/>
        <item x="3811"/>
        <item x="3750"/>
        <item x="8675"/>
        <item x="6058"/>
        <item x="6438"/>
        <item x="4978"/>
        <item x="15226"/>
        <item x="4583"/>
        <item x="18434"/>
        <item x="1458"/>
        <item x="2399"/>
        <item x="4846"/>
        <item x="8266"/>
        <item x="11330"/>
        <item x="13886"/>
        <item x="15271"/>
        <item x="15007"/>
        <item x="12175"/>
        <item x="3195"/>
        <item x="18508"/>
        <item x="14163"/>
        <item x="6582"/>
        <item x="14415"/>
        <item x="9546"/>
        <item x="1450"/>
        <item x="15158"/>
        <item x="10502"/>
        <item x="7799"/>
        <item x="18460"/>
        <item x="12386"/>
        <item x="16109"/>
        <item x="15378"/>
        <item x="9871"/>
        <item x="12862"/>
        <item x="12191"/>
        <item x="4758"/>
        <item x="16205"/>
        <item x="11655"/>
        <item x="12771"/>
        <item x="3703"/>
        <item x="6746"/>
        <item x="1991"/>
        <item x="726"/>
        <item x="11326"/>
        <item x="2334"/>
        <item x="2638"/>
        <item x="12026"/>
        <item x="13487"/>
        <item x="7570"/>
        <item x="4250"/>
        <item x="15838"/>
        <item x="15194"/>
        <item x="17054"/>
        <item x="8766"/>
        <item x="9207"/>
        <item x="15986"/>
        <item x="10523"/>
        <item x="12730"/>
        <item x="9679"/>
        <item x="18146"/>
        <item x="9047"/>
        <item x="8791"/>
        <item x="14986"/>
        <item x="8303"/>
        <item x="5735"/>
        <item x="2306"/>
        <item x="9967"/>
        <item x="10215"/>
        <item x="9134"/>
        <item x="16053"/>
        <item x="17789"/>
        <item x="5314"/>
        <item x="10342"/>
        <item x="9719"/>
        <item x="1238"/>
        <item x="18258"/>
        <item x="15734"/>
        <item x="7255"/>
        <item x="12499"/>
        <item x="9367"/>
        <item x="5130"/>
        <item x="1127"/>
        <item x="6174"/>
        <item x="15214"/>
        <item x="6199"/>
        <item x="18612"/>
        <item x="6679"/>
        <item x="8514"/>
        <item x="16261"/>
        <item x="13686"/>
        <item x="774"/>
        <item x="12878"/>
        <item x="919"/>
        <item x="11958"/>
        <item x="13302"/>
        <item x="13538"/>
        <item x="11695"/>
        <item x="9934"/>
        <item x="9478"/>
        <item x="4242"/>
        <item x="15918"/>
        <item x="18630"/>
        <item x="17441"/>
        <item x="10366"/>
        <item x="2958"/>
        <item x="12426"/>
        <item x="18090"/>
        <item x="15442"/>
        <item x="18302"/>
        <item x="9066"/>
        <item x="12718"/>
        <item x="4038"/>
        <item x="4694"/>
        <item x="14751"/>
        <item x="8962"/>
        <item x="3866"/>
        <item x="12279"/>
        <item x="5639"/>
        <item x="2554"/>
        <item x="135"/>
        <item x="7710"/>
        <item x="6646"/>
        <item x="6695"/>
        <item x="8226"/>
        <item x="11894"/>
        <item x="7819"/>
        <item x="3439"/>
        <item x="1942"/>
        <item x="16814"/>
        <item x="16317"/>
        <item x="11790"/>
        <item x="7594"/>
        <item x="17337"/>
        <item x="9130"/>
        <item x="2783"/>
        <item x="4631"/>
        <item x="4558"/>
        <item x="12023"/>
        <item x="12674"/>
        <item x="1858"/>
        <item x="10394"/>
        <item x="17001"/>
        <item x="16957"/>
        <item x="13327"/>
        <item x="9319"/>
        <item x="3410"/>
        <item x="1982"/>
        <item x="2618"/>
        <item x="10090"/>
        <item x="5263"/>
        <item x="11510"/>
        <item x="15383"/>
        <item x="1586"/>
        <item x="9142"/>
        <item x="14247"/>
        <item x="26"/>
        <item x="1710"/>
        <item x="4959"/>
        <item x="4534"/>
        <item x="1086"/>
        <item x="3862"/>
        <item x="1903"/>
        <item x="3322"/>
        <item x="13474"/>
        <item x="4375"/>
        <item x="12362"/>
        <item x="12350"/>
        <item x="8934"/>
        <item x="4426"/>
        <item x="9327"/>
        <item x="15174"/>
        <item x="14282"/>
        <item x="12882"/>
        <item x="17841"/>
        <item x="4962"/>
        <item x="12106"/>
        <item x="2794"/>
        <item x="18396"/>
        <item x="14242"/>
        <item x="18352"/>
        <item x="14118"/>
        <item x="18448"/>
        <item x="13983"/>
        <item x="3594"/>
        <item x="4575"/>
        <item x="7534"/>
        <item x="634"/>
        <item x="6354"/>
        <item x="18588"/>
        <item x="174"/>
        <item x="7398"/>
        <item x="18724"/>
        <item x="11314"/>
        <item x="15722"/>
        <item x="9814"/>
        <item x="18046"/>
        <item x="7546"/>
        <item x="3482"/>
        <item x="16357"/>
        <item x="12830"/>
        <item x="5175"/>
        <item x="498"/>
        <item x="18548"/>
        <item x="9855"/>
        <item x="12330"/>
        <item x="10879"/>
        <item x="18614"/>
        <item x="2150"/>
        <item x="7830"/>
        <item x="11583"/>
        <item x="10935"/>
        <item x="17241"/>
        <item x="4322"/>
        <item x="7871"/>
        <item x="17761"/>
        <item x="9390"/>
        <item x="17897"/>
        <item x="5610"/>
        <item x="15778"/>
        <item x="10287"/>
        <item x="9950"/>
        <item x="5618"/>
        <item x="7063"/>
        <item x="1111"/>
        <item x="17246"/>
        <item x="4255"/>
        <item x="13634"/>
        <item x="18580"/>
        <item x="7991"/>
        <item x="15"/>
        <item x="382"/>
        <item x="14386"/>
        <item x="9862"/>
        <item x="17902"/>
        <item x="9838"/>
        <item x="866"/>
        <item x="6998"/>
        <item x="10418"/>
        <item x="14082"/>
        <item x="14231"/>
        <item x="4142"/>
        <item x="17278"/>
        <item x="826"/>
        <item x="11863"/>
        <item x="13026"/>
        <item x="11983"/>
        <item x="13366"/>
        <item x="3454"/>
        <item x="8858"/>
        <item x="15319"/>
        <item x="10542"/>
        <item x="7846"/>
        <item x="9886"/>
        <item x="17017"/>
        <item x="15815"/>
        <item x="10610"/>
        <item x="16969"/>
        <item x="15559"/>
        <item x="9078"/>
        <item x="551"/>
        <item x="10382"/>
        <item x="4258"/>
        <item x="1831"/>
        <item x="7287"/>
        <item x="8190"/>
        <item x="15122"/>
        <item x="2102"/>
        <item x="5606"/>
        <item x="23"/>
        <item x="14342"/>
        <item x="2482"/>
        <item x="11730"/>
        <item x="16766"/>
        <item x="10255"/>
        <item x="17693"/>
        <item x="4414"/>
        <item x="7638"/>
        <item x="16222"/>
        <item x="9238"/>
        <item x="15746"/>
        <item x="7274"/>
        <item x="5706"/>
        <item x="2350"/>
        <item x="10498"/>
        <item x="4866"/>
        <item x="15686"/>
        <item x="15167"/>
        <item x="4879"/>
        <item x="5802"/>
        <item x="9914"/>
        <item x="15190"/>
        <item x="450"/>
        <item x="16249"/>
        <item x="10290"/>
        <item x="2514"/>
        <item x="9511"/>
        <item x="16206"/>
        <item x="12087"/>
        <item x="18702"/>
        <item x="7422"/>
        <item x="2402"/>
        <item x="14471"/>
        <item x="17569"/>
        <item x="2330"/>
        <item x="7311"/>
        <item x="12258"/>
        <item x="16054"/>
        <item x="18378"/>
        <item x="18044"/>
        <item x="18256"/>
        <item x="3334"/>
        <item x="5698"/>
        <item x="6834"/>
        <item x="7730"/>
        <item x="17988"/>
        <item x="4511"/>
        <item x="8023"/>
        <item x="7455"/>
        <item x="7322"/>
        <item x="6886"/>
        <item x="7110"/>
        <item x="18558"/>
        <item x="7338"/>
        <item x="13303"/>
        <item x="17937"/>
        <item x="727"/>
        <item x="9658"/>
        <item x="6470"/>
        <item x="958"/>
        <item x="1239"/>
        <item x="13934"/>
        <item x="4847"/>
        <item x="2326"/>
        <item x="16094"/>
        <item x="10334"/>
        <item x="11422"/>
        <item x="8318"/>
        <item x="9479"/>
        <item x="8743"/>
        <item x="11263"/>
        <item x="18696"/>
        <item x="2639"/>
        <item x="9135"/>
        <item x="18166"/>
        <item x="15215"/>
        <item x="17285"/>
        <item x="13050"/>
        <item x="5906"/>
        <item x="17741"/>
        <item x="6574"/>
        <item x="3751"/>
        <item x="14002"/>
        <item x="12215"/>
        <item x="18478"/>
        <item x="5046"/>
        <item x="9095"/>
        <item x="8506"/>
        <item x="17097"/>
        <item x="16273"/>
        <item x="15262"/>
        <item x="775"/>
        <item x="7711"/>
        <item x="12470"/>
        <item x="13887"/>
        <item x="1214"/>
        <item x="11754"/>
        <item x="2335"/>
        <item x="1378"/>
        <item x="16473"/>
        <item x="278"/>
        <item x="16217"/>
        <item x="8558"/>
        <item x="6439"/>
        <item x="17629"/>
        <item x="1943"/>
        <item x="3694"/>
        <item x="18452"/>
        <item x="1954"/>
        <item x="12978"/>
        <item x="11327"/>
        <item x="11959"/>
        <item x="10826"/>
        <item x="18386"/>
        <item x="7378"/>
        <item x="17497"/>
        <item x="11238"/>
        <item x="11791"/>
        <item x="17657"/>
        <item x="18100"/>
        <item x="16365"/>
        <item x="1186"/>
        <item x="12798"/>
        <item x="490"/>
        <item x="13202"/>
        <item x="3450"/>
        <item x="6002"/>
        <item x="18238"/>
        <item x="6583"/>
        <item x="18338"/>
        <item x="8734"/>
        <item x="16110"/>
        <item x="12854"/>
        <item x="13038"/>
        <item x="14122"/>
        <item x="17790"/>
        <item x="13106"/>
        <item x="7118"/>
        <item x="9858"/>
        <item x="11522"/>
        <item x="13310"/>
        <item x="15662"/>
        <item x="4695"/>
        <item x="11178"/>
        <item x="14014"/>
        <item x="4759"/>
        <item x="15839"/>
        <item x="14838"/>
        <item x="3798"/>
        <item x="11078"/>
        <item x="11511"/>
        <item x="1650"/>
        <item x="10710"/>
        <item x="15738"/>
        <item x="12719"/>
        <item x="12890"/>
        <item x="5866"/>
        <item x="9143"/>
        <item x="15159"/>
        <item x="16685"/>
        <item x="15735"/>
        <item x="10343"/>
        <item x="11186"/>
        <item x="12879"/>
        <item x="10503"/>
        <item x="12670"/>
        <item x="12863"/>
        <item x="7535"/>
        <item x="6175"/>
        <item x="5082"/>
        <item x="13687"/>
        <item x="16318"/>
        <item x="5846"/>
        <item x="9782"/>
        <item x="18722"/>
        <item x="11774"/>
        <item x="18014"/>
        <item x="11706"/>
        <item x="5118"/>
        <item x="15970"/>
        <item x="10510"/>
        <item x="4442"/>
        <item x="3863"/>
        <item x="13834"/>
        <item x="8767"/>
        <item x="17189"/>
        <item x="4114"/>
        <item x="5066"/>
        <item x="4518"/>
        <item x="9974"/>
        <item x="11830"/>
        <item x="15718"/>
        <item x="12146"/>
        <item x="15175"/>
        <item x="15610"/>
        <item x="13006"/>
        <item x="9810"/>
        <item x="15919"/>
        <item x="4466"/>
        <item x="16069"/>
        <item x="9935"/>
        <item x="9391"/>
        <item x="16789"/>
        <item x="14050"/>
        <item x="14398"/>
        <item x="12334"/>
        <item x="10367"/>
        <item x="12974"/>
        <item x="4535"/>
        <item x="1983"/>
        <item x="2578"/>
        <item x="2558"/>
        <item x="16025"/>
        <item x="130"/>
        <item x="16958"/>
        <item x="2151"/>
        <item x="16262"/>
        <item x="10890"/>
        <item x="14650"/>
        <item x="2"/>
        <item x="9839"/>
        <item x="12586"/>
        <item x="3358"/>
        <item x="4039"/>
        <item x="10870"/>
        <item x="2850"/>
        <item x="12438"/>
        <item x="7734"/>
        <item x="2046"/>
        <item x="2959"/>
        <item x="18576"/>
        <item x="8894"/>
        <item x="9863"/>
        <item x="9482"/>
        <item x="12351"/>
        <item x="3974"/>
        <item x="383"/>
        <item x="8822"/>
        <item x="17557"/>
        <item x="6302"/>
        <item x="9610"/>
        <item x="9038"/>
        <item x="8602"/>
        <item x="6274"/>
        <item x="6999"/>
        <item x="16358"/>
        <item x="11895"/>
        <item x="15818"/>
        <item x="14343"/>
        <item x="6647"/>
        <item x="16229"/>
        <item x="17065"/>
        <item x="6478"/>
        <item x="8935"/>
        <item x="15470"/>
        <item x="182"/>
        <item x="6778"/>
        <item x="14119"/>
        <item x="17201"/>
        <item x="17549"/>
        <item x="4415"/>
        <item x="5162"/>
        <item x="1087"/>
        <item x="1550"/>
        <item x="3918"/>
        <item x="5446"/>
        <item x="1794"/>
        <item x="7686"/>
        <item x="10358"/>
        <item x="8038"/>
        <item x="17149"/>
        <item x="10638"/>
        <item x="9214"/>
        <item x="9887"/>
        <item x="4559"/>
        <item x="10543"/>
        <item x="8202"/>
        <item x="12434"/>
        <item x="1711"/>
        <item x="14794"/>
        <item x="3926"/>
        <item x="11926"/>
        <item x="3302"/>
        <item x="7766"/>
        <item x="7399"/>
        <item x="4650"/>
        <item x="10666"/>
        <item x="15402"/>
        <item x="10022"/>
        <item x="13398"/>
        <item x="6602"/>
        <item x="3335"/>
        <item x="14382"/>
        <item x="9354"/>
        <item x="11418"/>
        <item x="3130"/>
        <item x="10026"/>
        <item x="10646"/>
        <item x="12831"/>
        <item x="7438"/>
        <item x="12962"/>
        <item x="9239"/>
        <item x="10546"/>
        <item x="14322"/>
        <item x="17694"/>
        <item x="18368"/>
        <item x="18572"/>
        <item x="6810"/>
        <item x="7639"/>
        <item x="175"/>
        <item x="8502"/>
        <item x="8534"/>
        <item x="7111"/>
        <item x="17553"/>
        <item x="2922"/>
        <item x="16981"/>
        <item x="1338"/>
        <item x="11602"/>
        <item x="3455"/>
        <item x="11610"/>
        <item x="9942"/>
        <item x="1302"/>
        <item x="7831"/>
        <item x="9815"/>
        <item x="1022"/>
        <item x="5146"/>
        <item x="3250"/>
        <item x="16437"/>
        <item x="5607"/>
        <item x="15930"/>
        <item x="11118"/>
        <item x="1698"/>
        <item x="3258"/>
        <item x="4898"/>
        <item x="10383"/>
        <item x="18440"/>
        <item x="15518"/>
        <item x="14462"/>
        <item x="642"/>
        <item x="2327"/>
        <item x="4143"/>
        <item x="1038"/>
        <item x="13367"/>
        <item x="5047"/>
        <item x="7014"/>
        <item x="9079"/>
        <item x="14366"/>
        <item x="2103"/>
        <item x="6496"/>
        <item x="9951"/>
        <item x="7642"/>
        <item x="16785"/>
        <item x="14058"/>
        <item x="17742"/>
        <item x="12088"/>
        <item x="9486"/>
        <item x="13338"/>
        <item x="3695"/>
        <item x="7423"/>
        <item x="6887"/>
        <item x="12326"/>
        <item x="13510"/>
        <item x="11423"/>
        <item x="3162"/>
        <item x="7847"/>
        <item x="15062"/>
        <item x="12471"/>
        <item x="9242"/>
        <item x="12802"/>
        <item x="9970"/>
        <item x="17577"/>
        <item x="10386"/>
        <item x="10392"/>
        <item x="18162"/>
        <item x="18342"/>
        <item x="13590"/>
        <item x="14518"/>
        <item x="6034"/>
        <item x="9822"/>
        <item x="3350"/>
        <item x="978"/>
        <item x="350"/>
        <item x="4554"/>
        <item x="5398"/>
        <item x="438"/>
        <item x="959"/>
        <item x="5688"/>
        <item x="18130"/>
        <item x="9398"/>
        <item x="15263"/>
        <item x="2038"/>
        <item x="15191"/>
        <item x="5998"/>
        <item x="3520"/>
        <item x="13954"/>
        <item x="16781"/>
        <item x="2832"/>
        <item x="2240"/>
        <item x="16167"/>
        <item x="12930"/>
        <item x="14742"/>
        <item x="8319"/>
        <item x="17287"/>
        <item x="14998"/>
        <item x="9198"/>
        <item x="5870"/>
        <item x="16921"/>
        <item x="15687"/>
        <item x="6854"/>
        <item x="16629"/>
        <item x="8559"/>
        <item x="17821"/>
        <item x="18712"/>
        <item x="15663"/>
        <item x="960"/>
        <item x="13498"/>
        <item x="8191"/>
        <item x="8498"/>
        <item x="18395"/>
        <item x="11030"/>
        <item x="8374"/>
        <item x="230"/>
        <item x="14194"/>
        <item x="8494"/>
        <item x="11280"/>
        <item x="13160"/>
        <item x="6471"/>
        <item x="11480"/>
        <item x="10114"/>
        <item x="11688"/>
        <item x="9384"/>
        <item x="11536"/>
        <item x="10335"/>
        <item x="17317"/>
        <item x="2351"/>
        <item x="9358"/>
        <item x="11831"/>
        <item x="5466"/>
        <item x="9240"/>
        <item x="7190"/>
        <item x="3256"/>
        <item x="15350"/>
        <item x="3330"/>
        <item x="13610"/>
        <item x="3722"/>
        <item x="4872"/>
        <item x="11775"/>
        <item x="12671"/>
        <item x="14734"/>
        <item x="17055"/>
        <item x="17630"/>
        <item x="14130"/>
        <item x="7702"/>
        <item x="4519"/>
        <item x="4304"/>
        <item x="17165"/>
        <item x="9975"/>
        <item x="13935"/>
        <item x="7130"/>
        <item x="11239"/>
        <item x="17909"/>
        <item x="106"/>
        <item x="886"/>
        <item x="3630"/>
        <item x="3990"/>
        <item x="13266"/>
        <item x="17711"/>
        <item x="15482"/>
        <item x="7474"/>
        <item x="6304"/>
        <item x="18667"/>
        <item x="4130"/>
        <item x="8218"/>
        <item x="13920"/>
        <item x="9026"/>
        <item x="13007"/>
        <item x="13862"/>
        <item x="5896"/>
        <item x="13288"/>
        <item x="2062"/>
        <item x="13282"/>
        <item x="15882"/>
        <item x="12506"/>
        <item x="16533"/>
        <item x="7038"/>
        <item x="14514"/>
        <item x="15502"/>
        <item x="4434"/>
        <item x="2526"/>
        <item x="4478"/>
        <item x="279"/>
        <item x="146"/>
        <item x="12799"/>
        <item x="9494"/>
        <item x="18674"/>
        <item x="17929"/>
        <item x="14839"/>
        <item x="3370"/>
        <item x="17286"/>
        <item x="1766"/>
        <item x="1290"/>
        <item x="7448"/>
        <item x="8952"/>
        <item x="6575"/>
        <item x="11048"/>
        <item x="12855"/>
        <item x="15934"/>
        <item x="14464"/>
        <item x="1640"/>
        <item x="4162"/>
        <item x="18351"/>
        <item x="14336"/>
        <item x="17009"/>
        <item x="1742"/>
        <item x="3975"/>
        <item x="18246"/>
        <item x="7390"/>
        <item x="2120"/>
        <item x="16686"/>
        <item x="18606"/>
        <item x="17111"/>
        <item x="5106"/>
        <item x="6722"/>
        <item x="5338"/>
        <item x="178"/>
        <item x="10320"/>
        <item x="1592"/>
        <item x="11266"/>
        <item x="17759"/>
        <item x="9783"/>
        <item x="16230"/>
        <item x="3048"/>
        <item x="16070"/>
        <item x="12714"/>
        <item x="13096"/>
        <item x="7794"/>
        <item x="5534"/>
        <item x="1215"/>
        <item x="10186"/>
        <item x="744"/>
        <item x="8848"/>
        <item x="11079"/>
        <item x="15240"/>
        <item x="16281"/>
        <item x="12439"/>
        <item x="1538"/>
        <item x="11942"/>
        <item x="4594"/>
        <item x="16790"/>
        <item x="17550"/>
        <item x="18595"/>
        <item x="618"/>
        <item x="6690"/>
        <item x="4480"/>
        <item x="15150"/>
        <item x="3752"/>
        <item x="15574"/>
        <item x="6046"/>
        <item x="3670"/>
        <item x="6303"/>
        <item x="6958"/>
        <item x="1870"/>
        <item x="16366"/>
        <item x="7374"/>
        <item x="18346"/>
        <item x="10606"/>
        <item x="9039"/>
        <item x="17813"/>
        <item x="1542"/>
        <item x="5119"/>
        <item x="13039"/>
        <item x="10871"/>
        <item x="210"/>
        <item x="2706"/>
        <item x="3058"/>
        <item x="13702"/>
        <item x="3506"/>
        <item x="14015"/>
        <item x="14592"/>
        <item x="15490"/>
        <item x="17558"/>
        <item x="2920"/>
        <item x="12975"/>
        <item x="12912"/>
        <item x="5847"/>
        <item x="11927"/>
        <item x="8823"/>
        <item x="15806"/>
        <item x="15702"/>
        <item x="18080"/>
        <item x="8735"/>
        <item x="17031"/>
        <item x="13336"/>
        <item x="7735"/>
        <item x="13470"/>
        <item x="8032"/>
        <item x="16783"/>
        <item x="17190"/>
        <item x="3799"/>
        <item x="13592"/>
        <item x="7119"/>
        <item x="1850"/>
        <item x="9808"/>
        <item x="3919"/>
        <item x="7622"/>
        <item x="18711"/>
        <item x="14174"/>
        <item x="11506"/>
        <item x="17271"/>
        <item x="10048"/>
        <item x="990"/>
        <item x="11742"/>
        <item x="4690"/>
        <item x="8503"/>
        <item x="158"/>
        <item x="13311"/>
        <item x="4042"/>
        <item x="16061"/>
        <item x="10711"/>
        <item x="9286"/>
        <item x="798"/>
        <item x="18407"/>
        <item x="15290"/>
        <item x="8039"/>
        <item x="9215"/>
        <item x="2894"/>
        <item x="3090"/>
        <item x="14026"/>
        <item x="13600"/>
        <item x="1551"/>
        <item x="4422"/>
        <item x="14778"/>
        <item x="18242"/>
        <item x="9334"/>
        <item x="8282"/>
        <item x="16369"/>
        <item x="14190"/>
        <item x="13022"/>
        <item x="3927"/>
        <item x="442"/>
        <item x="16982"/>
        <item x="5982"/>
        <item x="10511"/>
        <item x="15080"/>
        <item x="14538"/>
        <item x="15719"/>
        <item x="12335"/>
        <item x="13034"/>
        <item x="7174"/>
        <item x="14362"/>
        <item x="2047"/>
        <item x="7450"/>
        <item x="8895"/>
        <item x="8406"/>
        <item x="736"/>
        <item x="778"/>
        <item x="6326"/>
        <item x="15424"/>
        <item x="1672"/>
        <item x="11642"/>
        <item x="3064"/>
        <item x="14442"/>
        <item x="12760"/>
        <item x="7878"/>
        <item x="2702"/>
        <item x="6682"/>
        <item x="10359"/>
        <item x="12946"/>
        <item x="13216"/>
        <item x="17309"/>
        <item x="6194"/>
        <item x="6282"/>
        <item x="14399"/>
        <item x="966"/>
        <item x="11470"/>
        <item x="7600"/>
        <item x="7896"/>
        <item x="5678"/>
        <item x="12234"/>
        <item x="6650"/>
        <item x="6554"/>
        <item x="6686"/>
        <item x="9338"/>
        <item x="18243"/>
        <item x="13714"/>
        <item x="13354"/>
        <item x="12454"/>
        <item x="5447"/>
        <item x="12822"/>
        <item x="2478"/>
        <item x="2559"/>
        <item x="13792"/>
        <item x="17150"/>
        <item x="5642"/>
        <item x="8818"/>
        <item x="7439"/>
        <item x="3216"/>
        <item x="13794"/>
        <item x="15642"/>
        <item x="3303"/>
        <item x="6658"/>
        <item x="13758"/>
        <item x="1410"/>
        <item x="18282"/>
        <item x="183"/>
        <item x="6610"/>
        <item x="15398"/>
        <item x="3359"/>
        <item x="4214"/>
        <item x="15766"/>
        <item x="11034"/>
        <item x="15471"/>
        <item x="11482"/>
        <item x="1240"/>
        <item x="3886"/>
        <item x="9487"/>
        <item x="7626"/>
        <item x="12474"/>
        <item x="13910"/>
        <item x="18392"/>
        <item x="5399"/>
        <item x="5746"/>
        <item x="3992"/>
        <item x="10960"/>
        <item x="14367"/>
        <item x="5918"/>
        <item x="6479"/>
        <item x="8618"/>
        <item x="7728"/>
        <item x="8544"/>
        <item x="7687"/>
        <item x="1646"/>
        <item x="8576"/>
        <item x="9823"/>
        <item x="13750"/>
        <item x="3030"/>
        <item x="11414"/>
        <item x="7015"/>
        <item x="16247"/>
        <item x="15063"/>
        <item x="1986"/>
        <item x="1678"/>
        <item x="3424"/>
        <item x="6855"/>
        <item x="4922"/>
        <item x="2264"/>
        <item x="11119"/>
        <item x="15946"/>
        <item x="13399"/>
        <item x="17703"/>
        <item x="18124"/>
        <item x="11930"/>
        <item x="14048"/>
        <item x="10830"/>
        <item x="1088"/>
        <item x="3742"/>
        <item x="17318"/>
        <item x="12654"/>
        <item x="16201"/>
        <item x="13722"/>
        <item x="18679"/>
        <item x="18115"/>
        <item x="17947"/>
        <item x="10282"/>
        <item x="11690"/>
        <item x="1952"/>
        <item x="17517"/>
        <item x="11738"/>
        <item x="10402"/>
        <item x="18539"/>
        <item x="4458"/>
        <item x="8334"/>
        <item x="1034"/>
        <item x="7326"/>
        <item x="15519"/>
        <item x="5584"/>
        <item x="3606"/>
        <item x="9750"/>
        <item x="9943"/>
        <item x="3170"/>
        <item x="10639"/>
        <item x="8375"/>
        <item x="18611"/>
        <item x="1722"/>
        <item x="3351"/>
        <item x="16630"/>
        <item x="12327"/>
        <item x="16782"/>
        <item x="9374"/>
        <item x="231"/>
        <item x="7703"/>
        <item x="3822"/>
        <item x="10647"/>
        <item x="14280"/>
        <item x="15096"/>
        <item x="14463"/>
        <item x="10023"/>
        <item x="6592"/>
        <item x="7922"/>
        <item x="6742"/>
        <item x="1366"/>
        <item x="1272"/>
        <item x="18483"/>
        <item x="7767"/>
        <item x="11726"/>
        <item x="5871"/>
        <item x="1023"/>
        <item x="18331"/>
        <item x="7462"/>
        <item x="4618"/>
        <item x="10166"/>
        <item x="887"/>
        <item x="14383"/>
        <item x="3736"/>
        <item x="5722"/>
        <item x="4330"/>
        <item x="8518"/>
        <item x="14630"/>
        <item x="7346"/>
        <item x="1360"/>
        <item x="16505"/>
        <item x="11226"/>
        <item x="8535"/>
        <item x="16438"/>
        <item x="9250"/>
        <item x="14743"/>
        <item x="14216"/>
        <item x="4479"/>
        <item x="6672"/>
        <item x="5318"/>
        <item x="17573"/>
        <item x="2527"/>
        <item x="18468"/>
        <item x="6568"/>
        <item x="14710"/>
        <item x="10986"/>
        <item x="14392"/>
        <item x="13584"/>
        <item x="18596"/>
        <item x="6368"/>
        <item x="1303"/>
        <item x="12826"/>
        <item x="17073"/>
        <item x="2938"/>
        <item x="17822"/>
        <item x="8634"/>
        <item x="16503"/>
        <item x="9199"/>
        <item x="3704"/>
        <item x="1039"/>
        <item x="752"/>
        <item x="4370"/>
        <item x="439"/>
        <item x="7530"/>
        <item x="5102"/>
        <item x="6446"/>
        <item x="13350"/>
        <item x="2830"/>
        <item x="7191"/>
        <item x="1686"/>
        <item x="10586"/>
        <item x="16489"/>
        <item x="7090"/>
        <item x="18454"/>
        <item x="6762"/>
        <item x="2754"/>
        <item x="15936"/>
        <item x="9359"/>
        <item x="10544"/>
        <item x="2584"/>
        <item x="14182"/>
        <item x="4410"/>
        <item x="2039"/>
        <item x="2674"/>
        <item x="16889"/>
        <item x="5158"/>
        <item x="410"/>
        <item x="14999"/>
        <item x="5872"/>
        <item x="13511"/>
        <item x="16613"/>
        <item x="7376"/>
        <item x="1158"/>
        <item x="12478"/>
        <item x="6472"/>
        <item x="1210"/>
        <item x="6959"/>
        <item x="9454"/>
        <item x="15926"/>
        <item x="1394"/>
        <item x="4968"/>
        <item x="14519"/>
        <item x="14735"/>
        <item x="12246"/>
        <item x="9882"/>
        <item x="17814"/>
        <item x="8458"/>
        <item x="4822"/>
        <item x="16534"/>
        <item x="10896"/>
        <item x="7039"/>
        <item x="6014"/>
        <item x="13816"/>
        <item x="13591"/>
        <item x="15462"/>
        <item x="16559"/>
        <item x="7391"/>
        <item x="760"/>
        <item x="5999"/>
        <item x="12310"/>
        <item x="13863"/>
        <item x="3014"/>
        <item x="694"/>
        <item x="1190"/>
        <item x="1706"/>
        <item x="6160"/>
        <item x="8495"/>
        <item x="14250"/>
        <item x="14142"/>
        <item x="690"/>
        <item x="15807"/>
        <item x="351"/>
        <item x="18234"/>
        <item x="10846"/>
        <item x="3631"/>
        <item x="2192"/>
        <item x="5942"/>
        <item x="10120"/>
        <item x="13542"/>
        <item x="5535"/>
        <item x="3422"/>
        <item x="2474"/>
        <item x="9664"/>
        <item x="6047"/>
        <item x="7623"/>
        <item x="9399"/>
        <item x="11710"/>
        <item x="18656"/>
        <item x="9082"/>
        <item x="2288"/>
        <item x="10607"/>
        <item x="11031"/>
        <item x="5920"/>
        <item x="4986"/>
        <item x="11282"/>
        <item x="8778"/>
        <item x="17166"/>
        <item x="16653"/>
        <item x="9278"/>
        <item x="2895"/>
        <item x="17393"/>
        <item x="12226"/>
        <item x="1854"/>
        <item x="8106"/>
        <item x="1504"/>
        <item x="6118"/>
        <item x="17910"/>
        <item x="2024"/>
        <item x="3416"/>
        <item x="6768"/>
        <item x="15782"/>
        <item x="15935"/>
        <item x="12184"/>
        <item x="18562"/>
        <item x="1767"/>
        <item x="1743"/>
        <item x="11918"/>
        <item x="1456"/>
        <item x="17903"/>
        <item x="5358"/>
        <item x="991"/>
        <item x="4238"/>
        <item x="11296"/>
        <item x="15351"/>
        <item x="17421"/>
        <item x="4662"/>
        <item x="9346"/>
        <item x="1130"/>
        <item x="15151"/>
        <item x="11008"/>
        <item x="5086"/>
        <item x="15575"/>
        <item x="7879"/>
        <item x="14078"/>
        <item x="10770"/>
        <item x="9495"/>
        <item x="16145"/>
        <item x="15130"/>
        <item x="10336"/>
        <item x="15703"/>
        <item x="18048"/>
        <item x="162"/>
        <item x="8368"/>
        <item x="3930"/>
        <item x="3042"/>
        <item x="1543"/>
        <item x="5270"/>
        <item x="3991"/>
        <item x="10970"/>
        <item x="12034"/>
        <item x="159"/>
        <item x="17217"/>
        <item x="4754"/>
        <item x="13840"/>
        <item x="5512"/>
        <item x="5958"/>
        <item x="17513"/>
        <item x="13550"/>
        <item x="15280"/>
        <item x="799"/>
        <item x="15503"/>
        <item x="18047"/>
        <item x="6266"/>
        <item x="15774"/>
        <item x="8136"/>
        <item x="11943"/>
        <item x="14352"/>
        <item x="17984"/>
        <item x="9558"/>
        <item x="15408"/>
        <item x="2703"/>
        <item x="11782"/>
        <item x="16209"/>
        <item x="10154"/>
        <item x="8702"/>
        <item x="70"/>
        <item x="15399"/>
        <item x="10246"/>
        <item x="10266"/>
        <item x="15767"/>
        <item x="4215"/>
        <item x="18206"/>
        <item x="13454"/>
        <item x="8554"/>
        <item x="722"/>
        <item x="2063"/>
        <item x="3346"/>
        <item x="18591"/>
        <item x="2462"/>
        <item x="18691"/>
        <item x="12664"/>
        <item x="8750"/>
        <item x="13298"/>
        <item x="12294"/>
        <item x="13970"/>
        <item x="1574"/>
        <item x="7942"/>
        <item x="13666"/>
        <item x="13703"/>
        <item x="15614"/>
        <item x="1871"/>
        <item x="11898"/>
        <item x="1666"/>
        <item x="7674"/>
        <item x="967"/>
        <item x="1679"/>
        <item x="7704"/>
        <item x="9190"/>
        <item x="5814"/>
        <item x="6186"/>
        <item x="18643"/>
        <item x="5679"/>
        <item x="5919"/>
        <item x="4040"/>
        <item x="7162"/>
        <item x="11743"/>
        <item x="1958"/>
        <item x="11362"/>
        <item x="13471"/>
        <item x="8112"/>
        <item x="13911"/>
        <item x="18370"/>
        <item x="15014"/>
        <item x="13146"/>
        <item x="17389"/>
        <item x="3686"/>
        <item x="12414"/>
        <item x="1520"/>
        <item x="10066"/>
        <item x="8170"/>
        <item x="14175"/>
        <item x="14222"/>
        <item x="14664"/>
        <item x="18543"/>
        <item x="7112"/>
        <item x="3264"/>
        <item x="17089"/>
        <item x="14046"/>
        <item x="6842"/>
        <item x="14010"/>
        <item x="6360"/>
        <item x="9287"/>
        <item x="10450"/>
        <item x="2542"/>
        <item x="13759"/>
        <item x="4992"/>
        <item x="17978"/>
        <item x="704"/>
        <item x="9335"/>
        <item x="4770"/>
        <item x="2479"/>
        <item x="13290"/>
        <item x="3671"/>
        <item x="15498"/>
        <item x="8430"/>
        <item x="10994"/>
        <item x="18028"/>
        <item x="13430"/>
        <item x="7568"/>
        <item x="7375"/>
        <item x="2302"/>
        <item x="14191"/>
        <item x="5234"/>
        <item x="2838"/>
        <item x="13751"/>
        <item x="1454"/>
        <item x="8407"/>
        <item x="16993"/>
        <item x="12944"/>
        <item x="11808"/>
        <item x="344"/>
        <item x="7918"/>
        <item x="6687"/>
        <item x="16062"/>
        <item x="5983"/>
        <item x="3743"/>
        <item x="13682"/>
        <item x="12240"/>
        <item x="18039"/>
        <item x="11432"/>
        <item x="1688"/>
        <item x="598"/>
        <item x="9375"/>
        <item x="18584"/>
        <item x="18298"/>
        <item x="14304"/>
        <item x="18290"/>
        <item x="5018"/>
        <item x="12655"/>
        <item x="9751"/>
        <item x="6327"/>
        <item x="12486"/>
        <item x="9818"/>
        <item x="1200"/>
        <item x="6743"/>
        <item x="9958"/>
        <item x="16183"/>
        <item x="186"/>
        <item x="7175"/>
        <item x="13023"/>
        <item x="17310"/>
        <item x="12984"/>
        <item x="3274"/>
        <item x="14711"/>
        <item x="9770"/>
        <item x="18628"/>
        <item x="4858"/>
        <item x="2808"/>
        <item x="4423"/>
        <item x="13194"/>
        <item x="14416"/>
        <item x="1840"/>
        <item x="8088"/>
        <item x="4486"/>
        <item x="7954"/>
        <item x="17185"/>
        <item x="13586"/>
        <item x="17959"/>
        <item x="11471"/>
        <item x="2568"/>
        <item x="16649"/>
        <item x="12042"/>
        <item x="10831"/>
        <item x="14822"/>
        <item x="5712"/>
        <item x="574"/>
        <item x="10966"/>
        <item x="12408"/>
        <item x="11222"/>
        <item x="5766"/>
        <item x="6966"/>
        <item x="10938"/>
        <item x="1162"/>
        <item x="15230"/>
        <item x="770"/>
        <item x="8186"/>
        <item x="3226"/>
        <item x="8062"/>
        <item x="9518"/>
        <item x="14550"/>
        <item x="2666"/>
        <item x="7926"/>
        <item x="15202"/>
        <item x="2266"/>
        <item x="3338"/>
        <item x="7640"/>
        <item x="2814"/>
        <item x="1159"/>
        <item x="15256"/>
        <item x="13438"/>
        <item x="6656"/>
        <item x="18408"/>
        <item x="17518"/>
        <item x="17567"/>
        <item x="14183"/>
        <item x="7264"/>
        <item x="6074"/>
        <item x="16614"/>
        <item x="1647"/>
        <item x="4552"/>
        <item x="17295"/>
        <item x="2834"/>
        <item x="7914"/>
        <item x="14134"/>
        <item x="13098"/>
        <item x="4376"/>
        <item x="14066"/>
        <item x="3210"/>
        <item x="1890"/>
        <item x="3887"/>
        <item x="12479"/>
        <item x="15950"/>
        <item x="17574"/>
        <item x="6392"/>
        <item x="3538"/>
        <item x="16857"/>
        <item x="12455"/>
        <item x="6614"/>
        <item x="2690"/>
        <item x="14104"/>
        <item x="16055"/>
        <item x="1367"/>
        <item x="12823"/>
        <item x="17209"/>
        <item x="1150"/>
        <item x="3096"/>
        <item x="6904"/>
        <item x="3608"/>
        <item x="2831"/>
        <item x="2678"/>
        <item x="7058"/>
        <item x="12247"/>
        <item x="14278"/>
        <item x="12440"/>
        <item x="7327"/>
        <item x="15072"/>
        <item x="10400"/>
        <item x="8530"/>
        <item x="14094"/>
        <item x="7463"/>
        <item x="13543"/>
        <item x="12311"/>
        <item x="14631"/>
        <item x="9024"/>
        <item x="2250"/>
        <item x="14128"/>
        <item x="11856"/>
        <item x="17453"/>
        <item x="8046"/>
        <item x="18432"/>
        <item x="3031"/>
        <item x="18546"/>
        <item x="6216"/>
        <item x="15927"/>
        <item x="5103"/>
        <item x="16137"/>
        <item x="2042"/>
        <item x="11415"/>
        <item x="9304"/>
        <item x="4590"/>
        <item x="2530"/>
        <item x="9448"/>
        <item x="4390"/>
        <item x="12006"/>
        <item x="6498"/>
        <item x="16654"/>
        <item x="2648"/>
        <item x="13798"/>
        <item x="834"/>
        <item x="738"/>
        <item x="13351"/>
        <item x="15510"/>
        <item x="7856"/>
        <item x="11318"/>
        <item x="12462"/>
        <item x="6015"/>
        <item x="11711"/>
        <item x="1687"/>
        <item x="5159"/>
        <item x="2014"/>
        <item x="18099"/>
        <item x="12942"/>
        <item x="3823"/>
        <item x="18202"/>
        <item x="8335"/>
        <item x="695"/>
        <item x="11768"/>
        <item x="15910"/>
        <item x="3607"/>
        <item x="18075"/>
        <item x="14790"/>
        <item x="10222"/>
        <item x="12840"/>
        <item x="3802"/>
        <item x="9624"/>
        <item x="1191"/>
        <item x="10496"/>
        <item x="462"/>
        <item x="1122"/>
        <item x="5190"/>
        <item x="9702"/>
        <item x="3423"/>
        <item x="7998"/>
        <item x="10167"/>
        <item x="13706"/>
        <item x="18335"/>
        <item x="6497"/>
        <item x="5962"/>
        <item x="8519"/>
        <item x="11727"/>
        <item x="10480"/>
        <item x="8512"/>
        <item x="15706"/>
        <item x="2194"/>
        <item x="4008"/>
        <item x="14920"/>
        <item x="12762"/>
        <item x="13574"/>
        <item x="9926"/>
        <item x="17381"/>
        <item x="18622"/>
        <item x="16893"/>
        <item x="16837"/>
        <item x="18600"/>
        <item x="11230"/>
        <item x="3074"/>
        <item x="602"/>
        <item x="3521"/>
        <item x="8254"/>
        <item x="5959"/>
        <item x="9279"/>
        <item x="5136"/>
        <item x="8120"/>
        <item x="10730"/>
        <item x="3666"/>
        <item x="17405"/>
        <item x="5258"/>
        <item x="6119"/>
        <item x="5943"/>
        <item x="16973"/>
        <item x="6264"/>
        <item x="9122"/>
        <item x="4474"/>
        <item x="8496"/>
        <item x="4282"/>
        <item x="2094"/>
        <item x="822"/>
        <item x="13042"/>
        <item x="3938"/>
        <item x="15874"/>
        <item x="5319"/>
        <item x="58"/>
        <item x="5359"/>
        <item x="680"/>
        <item x="7466"/>
        <item x="6447"/>
        <item x="7358"/>
        <item x="6718"/>
        <item x="12256"/>
        <item x="9648"/>
        <item x="4014"/>
        <item x="11888"/>
        <item x="1402"/>
        <item x="11914"/>
        <item x="15726"/>
        <item x="9848"/>
        <item x="3978"/>
        <item x="8262"/>
        <item x="5850"/>
        <item x="3257"/>
        <item x="786"/>
        <item x="17425"/>
        <item x="1166"/>
        <item x="10247"/>
        <item x="11608"/>
        <item x="9074"/>
        <item x="7968"/>
        <item x="10847"/>
        <item x="18579"/>
        <item x="12082"/>
        <item x="3122"/>
        <item x="17137"/>
        <item x="3015"/>
        <item x="2241"/>
        <item x="18315"/>
        <item x="12566"/>
        <item x="1855"/>
        <item x="9226"/>
        <item x="17422"/>
        <item x="2856"/>
        <item x="5218"/>
        <item x="13710"/>
        <item x="15463"/>
        <item x="1998"/>
        <item x="14080"/>
        <item x="9455"/>
        <item x="12264"/>
        <item x="15138"/>
        <item x="5128"/>
        <item x="12288"/>
        <item x="10393"/>
        <item x="18390"/>
        <item x="3776"/>
        <item x="11456"/>
        <item x="961"/>
        <item x="8290"/>
        <item x="5087"/>
        <item x="13161"/>
        <item x="17541"/>
        <item x="14143"/>
        <item x="7432"/>
        <item x="2552"/>
        <item x="11281"/>
        <item x="7168"/>
        <item x="15050"/>
        <item x="17390"/>
        <item x="3790"/>
        <item x="17705"/>
        <item x="15783"/>
        <item x="5897"/>
        <item x="2833"/>
        <item x="12834"/>
        <item x="11689"/>
        <item x="1008"/>
        <item x="4064"/>
        <item x="4823"/>
        <item x="15664"/>
        <item x="7786"/>
        <item x="8546"/>
        <item x="15074"/>
        <item x="4814"/>
        <item x="2463"/>
        <item x="1914"/>
        <item x="7714"/>
        <item x="7298"/>
        <item x="2910"/>
        <item x="18319"/>
        <item x="14426"/>
        <item x="2496"/>
        <item x="12590"/>
        <item x="11058"/>
        <item x="4342"/>
        <item x="15775"/>
        <item x="7216"/>
        <item x="7280"/>
        <item x="232"/>
        <item x="8751"/>
        <item x="10200"/>
        <item x="11481"/>
        <item x="1641"/>
        <item x="13872"/>
        <item x="11864"/>
        <item x="4990"/>
        <item x="17056"/>
        <item x="13431"/>
        <item x="4873"/>
        <item x="8278"/>
        <item x="5815"/>
        <item x="8230"/>
        <item x="7666"/>
        <item x="17487"/>
        <item x="3522"/>
        <item x="17712"/>
        <item x="776"/>
        <item x="11919"/>
        <item x="2378"/>
        <item x="3464"/>
        <item x="6994"/>
        <item x="8992"/>
        <item x="17288"/>
        <item x="2966"/>
        <item x="2746"/>
        <item x="16319"/>
        <item x="5182"/>
        <item x="14047"/>
        <item x="4942"/>
        <item x="9694"/>
        <item x="14079"/>
        <item x="18435"/>
        <item x="2446"/>
        <item x="18718"/>
        <item x="4198"/>
        <item x="8094"/>
        <item x="16215"/>
        <item x="14302"/>
        <item x="5098"/>
        <item x="10310"/>
        <item x="13082"/>
        <item x="12089"/>
        <item x="4239"/>
        <item x="4663"/>
        <item x="11442"/>
        <item x="17112"/>
        <item x="12487"/>
        <item x="9158"/>
        <item x="13551"/>
        <item x="8846"/>
        <item x="3753"/>
        <item x="4030"/>
        <item x="17760"/>
        <item x="2226"/>
        <item x="5970"/>
        <item x="18676"/>
        <item x="5689"/>
        <item x="7449"/>
        <item x="9241"/>
        <item x="9385"/>
        <item x="9544"/>
        <item x="8703"/>
        <item x="12194"/>
        <item x="3687"/>
        <item x="12102"/>
        <item x="14394"/>
        <item x="94"/>
        <item x="71"/>
        <item x="13114"/>
        <item x="16537"/>
        <item x="3174"/>
        <item x="18650"/>
        <item x="1320"/>
        <item x="16671"/>
        <item x="1959"/>
        <item x="5966"/>
        <item x="11214"/>
        <item x="5271"/>
        <item x="11783"/>
        <item x="4688"/>
        <item x="1593"/>
        <item x="11223"/>
        <item x="9230"/>
        <item x="12040"/>
        <item x="18644"/>
        <item x="6094"/>
        <item x="9632"/>
        <item x="12295"/>
        <item x="8431"/>
        <item x="17677"/>
        <item x="4178"/>
        <item x="10967"/>
        <item x="11537"/>
        <item x="9938"/>
        <item x="745"/>
        <item x="9519"/>
        <item x="10462"/>
        <item x="18518"/>
        <item x="1506"/>
        <item x="15650"/>
        <item x="4152"/>
        <item x="2082"/>
        <item x="18550"/>
        <item x="3118"/>
        <item x="16165"/>
        <item x="16168"/>
        <item x="14110"/>
        <item x="12568"/>
        <item x="7919"/>
        <item x="9559"/>
        <item x="12758"/>
        <item x="13142"/>
        <item x="4487"/>
        <item x="599"/>
        <item x="15615"/>
        <item x="6615"/>
        <item x="8990"/>
        <item x="1406"/>
        <item x="17265"/>
        <item x="7943"/>
        <item x="10722"/>
        <item x="6062"/>
        <item x="2254"/>
        <item x="14337"/>
        <item x="7874"/>
        <item x="5160"/>
        <item x="8890"/>
        <item x="18619"/>
        <item x="2872"/>
        <item x="1938"/>
        <item x="7134"/>
        <item x="3746"/>
        <item x="11040"/>
        <item x="18216"/>
        <item x="7430"/>
        <item x="9191"/>
        <item x="17809"/>
        <item x="9918"/>
        <item x="14770"/>
        <item x="575"/>
        <item x="17169"/>
        <item x="8953"/>
        <item x="16193"/>
        <item x="15878"/>
        <item x="13455"/>
        <item x="12096"/>
        <item x="17665"/>
        <item x="11976"/>
        <item x="11512"/>
        <item x="14178"/>
        <item x="4078"/>
        <item x="15015"/>
        <item x="4672"/>
        <item x="6776"/>
        <item x="11104"/>
        <item x="7102"/>
        <item x="6990"/>
        <item x="11842"/>
        <item x="5622"/>
        <item x="9288"/>
        <item x="14223"/>
        <item x="17697"/>
        <item x="12442"/>
        <item x="9248"/>
        <item x="1928"/>
        <item x="5376"/>
        <item x="7927"/>
        <item x="1575"/>
        <item x="13016"/>
        <item x="4234"/>
        <item x="8000"/>
        <item x="6305"/>
        <item x="14135"/>
        <item x="9912"/>
        <item x="18148"/>
        <item x="13894"/>
        <item x="17681"/>
        <item x="5767"/>
        <item x="11049"/>
        <item x="13921"/>
        <item x="4391"/>
        <item x="4591"/>
        <item x="2543"/>
        <item x="13601"/>
        <item x="3510"/>
        <item x="3049"/>
        <item x="7890"/>
        <item x="360"/>
        <item x="10802"/>
        <item x="8047"/>
        <item x="11016"/>
        <item x="15241"/>
        <item x="2303"/>
        <item x="1128"/>
        <item x="12415"/>
        <item x="12913"/>
        <item x="17769"/>
        <item x="9490"/>
        <item x="10536"/>
        <item x="2839"/>
        <item x="17032"/>
        <item x="4305"/>
        <item x="14562"/>
        <item x="15426"/>
        <item x="12761"/>
        <item x="10976"/>
        <item x="16639"/>
        <item x="17454"/>
        <item x="5074"/>
        <item x="15026"/>
        <item x="16745"/>
        <item x="11302"/>
        <item x="2032"/>
        <item x="4784"/>
        <item x="15570"/>
        <item x="12222"/>
        <item x="14791"/>
        <item x="18532"/>
        <item x="12463"/>
        <item x="16057"/>
        <item x="8063"/>
        <item x="17970"/>
        <item x="3598"/>
        <item x="5874"/>
        <item x="9274"/>
        <item x="4658"/>
        <item x="10049"/>
        <item x="13080"/>
        <item x="14551"/>
        <item x="16421"/>
        <item x="10321"/>
        <item x="18362"/>
        <item x="17272"/>
        <item x="13434"/>
        <item x="13289"/>
        <item x="1455"/>
        <item x="17893"/>
        <item x="8786"/>
        <item x="18020"/>
        <item x="13799"/>
        <item x="15296"/>
        <item x="17141"/>
        <item x="150"/>
        <item x="18126"/>
        <item x="17281"/>
        <item x="302"/>
        <item x="6976"/>
        <item x="13088"/>
        <item x="1570"/>
        <item x="2080"/>
        <item x="14095"/>
        <item x="4718"/>
        <item x="1808"/>
        <item x="14465"/>
        <item x="17831"/>
        <item x="6318"/>
        <item x="7854"/>
        <item x="737"/>
        <item x="4210"/>
        <item x="2121"/>
        <item x="9488"/>
        <item x="16784"/>
        <item x="4944"/>
        <item x="13690"/>
        <item x="11231"/>
        <item x="6808"/>
        <item x="8545"/>
        <item x="4262"/>
        <item x="8582"/>
        <item x="128"/>
        <item x="1241"/>
        <item x="12966"/>
        <item x="11760"/>
        <item x="13575"/>
        <item x="13593"/>
        <item x="15231"/>
        <item x="17382"/>
        <item x="6967"/>
        <item x="1922"/>
        <item x="8849"/>
        <item x="16471"/>
        <item x="13097"/>
        <item x="9018"/>
        <item x="9959"/>
        <item x="7601"/>
        <item x="14593"/>
        <item x="10774"/>
        <item x="17575"/>
        <item x="16159"/>
        <item x="17565"/>
        <item x="3986"/>
        <item x="11319"/>
        <item x="3114"/>
        <item x="5064"/>
        <item x="18616"/>
        <item x="7318"/>
        <item x="9809"/>
        <item x="2095"/>
        <item x="4481"/>
        <item x="482"/>
        <item x="17021"/>
        <item x="1682"/>
        <item x="14958"/>
        <item x="7234"/>
        <item x="1102"/>
        <item x="3134"/>
        <item x="10914"/>
        <item x="3425"/>
        <item x="8033"/>
        <item x="7366"/>
        <item x="15432"/>
        <item x="2815"/>
        <item x="17406"/>
        <item x="15511"/>
        <item x="14823"/>
        <item x="280"/>
        <item x="13337"/>
        <item x="1738"/>
        <item x="12136"/>
        <item x="10584"/>
        <item x="2006"/>
        <item x="17449"/>
        <item x="15744"/>
        <item x="15136"/>
        <item x="1953"/>
        <item x="13878"/>
        <item x="4200"/>
        <item x="3834"/>
        <item x="2679"/>
        <item x="9634"/>
        <item x="15446"/>
        <item x="2406"/>
        <item x="16911"/>
        <item x="13439"/>
        <item x="8878"/>
        <item x="5374"/>
        <item x="258"/>
        <item x="6910"/>
        <item x="830"/>
        <item x="16941"/>
        <item x="15081"/>
        <item x="2952"/>
        <item x="1494"/>
        <item x="15066"/>
        <item x="7359"/>
        <item x="17353"/>
        <item x="2270"/>
        <item x="18138"/>
        <item x="15024"/>
        <item x="5585"/>
        <item x="3065"/>
        <item x="18003"/>
        <item x="2921"/>
        <item x="3286"/>
        <item x="3214"/>
        <item x="14192"/>
        <item x="1151"/>
        <item x="15210"/>
        <item x="1673"/>
        <item x="17704"/>
        <item x="18374"/>
        <item x="12567"/>
        <item x="15911"/>
        <item x="17986"/>
        <item x="8224"/>
        <item x="13936"/>
        <item x="8590"/>
        <item x="14281"/>
        <item x="12007"/>
        <item x="3791"/>
        <item x="4670"/>
        <item x="16641"/>
        <item x="18615"/>
        <item x="2015"/>
        <item x="16838"/>
        <item x="14582"/>
        <item x="10942"/>
        <item x="14678"/>
        <item x="18418"/>
        <item x="16877"/>
        <item x="13390"/>
        <item x="9703"/>
        <item x="15951"/>
        <item x="14217"/>
        <item x="254"/>
        <item x="7729"/>
        <item x="14808"/>
        <item x="15425"/>
        <item x="5266"/>
        <item x="8263"/>
        <item x="13711"/>
        <item x="11158"/>
        <item x="8658"/>
        <item x="18304"/>
        <item x="18264"/>
        <item x="17542"/>
        <item x="5191"/>
        <item x="6150"/>
        <item x="17649"/>
        <item x="7999"/>
        <item x="16974"/>
        <item x="98"/>
        <item x="3730"/>
        <item x="4815"/>
        <item x="7897"/>
        <item x="2214"/>
        <item x="13217"/>
        <item x="12698"/>
        <item x="2911"/>
        <item x="11794"/>
        <item x="18470"/>
        <item x="17919"/>
        <item x="4015"/>
        <item x="8154"/>
        <item x="14279"/>
        <item x="1273"/>
        <item x="18339"/>
        <item x="2265"/>
        <item x="376"/>
        <item x="16497"/>
        <item x="2130"/>
        <item x="6800"/>
        <item x="18300"/>
        <item x="10961"/>
        <item x="10223"/>
        <item x="8706"/>
        <item x="1999"/>
        <item x="12848"/>
        <item x="9416"/>
        <item x="12943"/>
        <item x="2728"/>
        <item x="13450"/>
        <item x="248"/>
        <item x="8279"/>
        <item x="5646"/>
        <item x="10952"/>
        <item x="16581"/>
        <item x="2984"/>
        <item x="17173"/>
        <item x="14408"/>
        <item x="8578"/>
        <item x="12950"/>
        <item x="7138"/>
        <item x="142"/>
        <item x="4824"/>
        <item x="15376"/>
        <item x="10678"/>
        <item x="18356"/>
        <item x="15854"/>
        <item x="6719"/>
        <item x="104"/>
        <item x="1134"/>
        <item x="17749"/>
        <item x="1910"/>
        <item x="8010"/>
        <item x="6670"/>
        <item x="12818"/>
        <item x="753"/>
        <item x="5024"/>
        <item x="7482"/>
        <item x="10304"/>
        <item x="11070"/>
        <item x="5430"/>
        <item x="2942"/>
        <item x="16207"/>
        <item x="10928"/>
        <item x="2967"/>
        <item x="18151"/>
        <item x="13793"/>
        <item x="1167"/>
        <item x="4943"/>
        <item x="17103"/>
        <item x="17757"/>
        <item x="3993"/>
        <item x="5183"/>
        <item x="1089"/>
        <item x="11398"/>
        <item x="12591"/>
        <item x="10398"/>
        <item x="6624"/>
        <item x="6593"/>
        <item x="16248"/>
        <item x="16894"/>
        <item x="3175"/>
        <item x="3062"/>
        <item x="9618"/>
        <item x="463"/>
        <item x="16504"/>
        <item x="761"/>
        <item x="18496"/>
        <item x="3217"/>
        <item x="13585"/>
        <item x="18018"/>
        <item x="95"/>
        <item x="8255"/>
        <item x="4298"/>
        <item x="9526"/>
        <item x="2320"/>
        <item x="2447"/>
        <item x="9159"/>
        <item x="3737"/>
        <item x="11474"/>
        <item x="4050"/>
        <item x="4343"/>
        <item x="2290"/>
        <item x="14064"/>
        <item x="10897"/>
        <item x="11154"/>
        <item x="2546"/>
        <item x="11096"/>
        <item x="6673"/>
        <item x="9927"/>
        <item x="8577"/>
        <item x="15727"/>
        <item x="5694"/>
        <item x="10842"/>
        <item x="10194"/>
        <item x="10311"/>
        <item x="17375"/>
        <item x="14049"/>
        <item x="1622"/>
        <item x="624"/>
        <item x="5967"/>
        <item x="823"/>
        <item x="14926"/>
        <item x="14096"/>
        <item x="8570"/>
        <item x="3678"/>
        <item x="10121"/>
        <item x="8586"/>
        <item x="15002"/>
        <item x="14393"/>
        <item x="15097"/>
        <item x="13408"/>
        <item x="9594"/>
        <item x="2050"/>
        <item x="2640"/>
        <item x="8008"/>
        <item x="1712"/>
        <item x="11714"/>
        <item x="8095"/>
        <item x="11346"/>
        <item x="14472"/>
        <item x="12800"/>
        <item x="1814"/>
        <item x="13830"/>
        <item x="8758"/>
        <item x="16551"/>
        <item x="3158"/>
        <item x="14303"/>
        <item x="17177"/>
        <item x="7738"/>
        <item x="8776"/>
        <item x="14894"/>
        <item x="194"/>
        <item x="7377"/>
        <item x="2193"/>
        <item x="18344"/>
        <item x="14522"/>
        <item x="4994"/>
        <item x="8991"/>
        <item x="3534"/>
        <item x="6426"/>
        <item x="2289"/>
        <item x="6095"/>
        <item x="16166"/>
        <item x="6473"/>
        <item x="1056"/>
        <item x="7538"/>
        <item x="3417"/>
        <item x="16815"/>
        <item x="18188"/>
        <item x="4806"/>
        <item x="6606"/>
        <item x="8970"/>
        <item x="13143"/>
        <item x="14440"/>
        <item x="7296"/>
        <item x="8370"/>
        <item x="12185"/>
        <item x="6818"/>
        <item x="1361"/>
        <item x="3511"/>
        <item x="2410"/>
        <item x="3705"/>
        <item x="9231"/>
        <item x="17511"/>
        <item x="15238"/>
        <item x="4079"/>
        <item x="13744"/>
        <item x="5362"/>
        <item x="6369"/>
        <item x="3119"/>
        <item x="15512"/>
        <item x="11303"/>
        <item x="5386"/>
        <item x="4248"/>
        <item x="7086"/>
        <item x="8847"/>
        <item x="14546"/>
        <item x="7662"/>
        <item x="720"/>
        <item x="4158"/>
        <item x="4031"/>
        <item x="16560"/>
        <item x="16309"/>
        <item x="13378"/>
        <item x="2886"/>
        <item x="1558"/>
        <item x="15937"/>
        <item x="2025"/>
        <item x="5921"/>
        <item x="10463"/>
        <item x="7408"/>
        <item x="12759"/>
        <item x="9562"/>
        <item x="10545"/>
        <item x="1664"/>
        <item x="296"/>
        <item x="7186"/>
        <item x="3896"/>
        <item x="11994"/>
        <item x="4586"/>
        <item x="8231"/>
        <item x="6870"/>
        <item x="6098"/>
        <item x="3592"/>
        <item x="9784"/>
        <item x="5080"/>
        <item x="17727"/>
        <item x="12686"/>
        <item x="17767"/>
        <item x="15879"/>
        <item x="7431"/>
        <item x="8442"/>
        <item x="7855"/>
        <item x="14906"/>
        <item x="13912"/>
        <item x="1505"/>
        <item x="16297"/>
        <item x="10720"/>
        <item x="6063"/>
        <item x="10574"/>
        <item x="16663"/>
        <item x="17685"/>
        <item x="6569"/>
        <item x="4969"/>
        <item x="13841"/>
        <item x="4199"/>
        <item x="5623"/>
        <item x="13402"/>
        <item x="9695"/>
        <item x="12104"/>
        <item x="12906"/>
        <item x="12370"/>
        <item x="9894"/>
        <item x="4719"/>
        <item x="17617"/>
        <item x="15384"/>
        <item x="6769"/>
        <item x="3266"/>
        <item x="3599"/>
        <item x="7266"/>
        <item x="4946"/>
        <item x="11297"/>
        <item x="6784"/>
        <item x="4746"/>
        <item x="3472"/>
        <item x="2766"/>
        <item x="6184"/>
        <item x="11650"/>
        <item x="7784"/>
        <item x="6319"/>
        <item x="18578"/>
        <item x="7054"/>
        <item x="4263"/>
        <item x="16153"/>
        <item x="14074"/>
        <item x="3010"/>
        <item x="11866"/>
        <item x="7850"/>
        <item x="18574"/>
        <item x="4991"/>
        <item x="10430"/>
        <item x="15281"/>
        <item x="13210"/>
        <item x="11215"/>
        <item x="6896"/>
        <item x="6161"/>
        <item x="17678"/>
        <item x="2585"/>
        <item x="10058"/>
        <item x="8426"/>
        <item x="7008"/>
        <item x="18638"/>
        <item x="14502"/>
        <item x="1304"/>
        <item x="4736"/>
        <item x="9554"/>
        <item x="7056"/>
        <item x="12967"/>
        <item x="1407"/>
        <item x="122"/>
        <item x="8710"/>
        <item x="16135"/>
        <item x="15832"/>
        <item x="1718"/>
        <item x="7103"/>
        <item x="198"/>
        <item x="5873"/>
        <item x="9136"/>
        <item x="4840"/>
        <item x="3135"/>
        <item x="10614"/>
        <item x="13817"/>
        <item x="9665"/>
        <item x="12456"/>
        <item x="11438"/>
        <item x="9919"/>
        <item x="10142"/>
        <item x="1457"/>
        <item x="13904"/>
        <item x="12103"/>
        <item x="11938"/>
        <item x="151"/>
        <item x="846"/>
        <item x="4006"/>
        <item x="14038"/>
        <item x="14959"/>
        <item x="14938"/>
        <item x="8222"/>
        <item x="14594"/>
        <item x="8248"/>
        <item x="12992"/>
        <item x="17566"/>
        <item x="11440"/>
        <item x="17022"/>
        <item x="13734"/>
        <item x="9666"/>
        <item x="1334"/>
        <item x="14438"/>
        <item x="480"/>
        <item x="17725"/>
        <item x="11566"/>
        <item x="16543"/>
        <item x="11848"/>
        <item x="2255"/>
        <item x="7705"/>
        <item x="17904"/>
        <item x="2216"/>
        <item x="14665"/>
        <item x="15314"/>
        <item x="12458"/>
        <item x="8113"/>
        <item x="18143"/>
        <item x="16625"/>
        <item x="5818"/>
        <item x="7950"/>
        <item x="3326"/>
        <item x="10024"/>
        <item x="17735"/>
        <item x="502"/>
        <item x="9642"/>
        <item x="1382"/>
        <item x="15886"/>
        <item x="6911"/>
        <item x="5806"/>
        <item x="17709"/>
        <item x="10706"/>
        <item x="7330"/>
        <item x="3382"/>
        <item x="13879"/>
        <item x="12223"/>
        <item x="3648"/>
        <item x="14111"/>
        <item x="2990"/>
        <item x="11433"/>
        <item x="1066"/>
        <item x="17127"/>
        <item x="7894"/>
        <item x="7569"/>
        <item x="16869"/>
        <item x="12665"/>
        <item x="6991"/>
        <item x="11009"/>
        <item x="15674"/>
        <item x="8369"/>
        <item x="4080"/>
        <item x="10946"/>
        <item x="10766"/>
        <item x="10314"/>
        <item x="15409"/>
        <item x="7135"/>
        <item x="13391"/>
        <item x="7802"/>
        <item x="12066"/>
        <item x="14718"/>
        <item x="7319"/>
        <item x="5782"/>
        <item x="12142"/>
        <item x="7410"/>
        <item x="1521"/>
        <item x="18731"/>
        <item x="12354"/>
        <item x="12032"/>
        <item x="7678"/>
        <item x="4154"/>
        <item x="17101"/>
        <item x="10698"/>
        <item x="16529"/>
        <item x="18087"/>
        <item x="1918"/>
        <item x="1495"/>
        <item x="5590"/>
        <item x="2210"/>
        <item x="8666"/>
        <item x="17057"/>
        <item x="8583"/>
        <item x="3578"/>
        <item x="2215"/>
        <item x="1064"/>
        <item x="17943"/>
        <item x="13895"/>
        <item x="14583"/>
        <item x="16582"/>
        <item x="2809"/>
        <item x="7094"/>
        <item x="2007"/>
        <item x="12410"/>
        <item x="2434"/>
        <item x="4290"/>
        <item x="1841"/>
        <item x="18102"/>
        <item x="5310"/>
        <item x="13134"/>
        <item x="705"/>
        <item x="16942"/>
        <item x="18732"/>
        <item x="15981"/>
        <item x="2992"/>
        <item x="4910"/>
        <item x="1201"/>
        <item x="10337"/>
        <item x="345"/>
        <item x="13960"/>
        <item x="16169"/>
        <item x="11234"/>
        <item x="200"/>
        <item x="11159"/>
        <item x="262"/>
        <item x="440"/>
        <item x="5513"/>
        <item x="17142"/>
        <item x="18022"/>
        <item x="3265"/>
        <item x="6242"/>
        <item x="4041"/>
        <item x="8591"/>
        <item x="1911"/>
        <item x="13152"/>
        <item x="5647"/>
        <item x="14952"/>
        <item x="6862"/>
        <item x="12945"/>
        <item x="2943"/>
        <item x="10958"/>
        <item x="4122"/>
        <item x="4288"/>
        <item x="1689"/>
        <item x="7402"/>
        <item x="7242"/>
        <item x="16967"/>
        <item x="7265"/>
        <item x="2072"/>
        <item x="1010"/>
        <item x="17894"/>
        <item x="8137"/>
        <item x="16422"/>
        <item x="2926"/>
        <item x="3215"/>
        <item x="14353"/>
        <item x="5752"/>
        <item x="17758"/>
        <item x="4728"/>
        <item x="4671"/>
        <item x="831"/>
        <item x="7872"/>
        <item x="5431"/>
        <item x="10422"/>
        <item x="13856"/>
        <item x="2026"/>
        <item x="13286"/>
        <item x="11784"/>
        <item x="17279"/>
        <item x="4377"/>
        <item x="11071"/>
        <item x="16897"/>
        <item x="11342"/>
        <item x="15608"/>
        <item x="10399"/>
        <item x="12272"/>
        <item x="15855"/>
        <item x="3362"/>
        <item x="3906"/>
        <item x="16184"/>
        <item x="9696"/>
        <item x="6671"/>
        <item x="2734"/>
        <item x="4202"/>
        <item x="7048"/>
        <item x="303"/>
        <item x="3609"/>
        <item x="64"/>
        <item x="11809"/>
        <item x="9310"/>
        <item x="8879"/>
        <item x="1135"/>
        <item x="14912"/>
        <item x="14826"/>
        <item x="18451"/>
        <item x="17041"/>
        <item x="11454"/>
        <item x="2569"/>
        <item x="78"/>
        <item x="16878"/>
        <item x="10401"/>
        <item x="17745"/>
        <item x="14129"/>
        <item x="9042"/>
        <item x="14679"/>
        <item x="1758"/>
        <item x="6578"/>
        <item x="9382"/>
        <item x="143"/>
        <item x="16237"/>
        <item x="18383"/>
        <item x="10943"/>
        <item x="9474"/>
        <item x="10230"/>
        <item x="14305"/>
        <item x="3190"/>
        <item x="1754"/>
        <item x="12864"/>
        <item x="10775"/>
        <item x="12409"/>
        <item x="14864"/>
        <item x="7367"/>
        <item x="10874"/>
        <item x="1806"/>
        <item x="2407"/>
        <item x="4993"/>
        <item x="15170"/>
        <item x="9002"/>
        <item x="16079"/>
        <item x="12951"/>
        <item x="10822"/>
        <item x="5375"/>
        <item x="4553"/>
        <item x="7113"/>
        <item x="12606"/>
        <item x="9470"/>
        <item x="6905"/>
        <item x="11857"/>
        <item x="2000"/>
        <item x="15162"/>
        <item x="4938"/>
        <item x="12286"/>
        <item x="15802"/>
        <item x="12646"/>
        <item x="11046"/>
        <item x="5282"/>
        <item x="16465"/>
        <item x="6464"/>
        <item x="13280"/>
        <item x="4654"/>
        <item x="15447"/>
        <item x="14622"/>
        <item x="6450"/>
        <item x="13952"/>
        <item x="3800"/>
        <item x="18726"/>
        <item x="17417"/>
        <item x="1103"/>
        <item x="4666"/>
        <item x="17750"/>
        <item x="6590"/>
        <item x="3287"/>
        <item x="10679"/>
        <item x="8089"/>
        <item x="6361"/>
        <item x="2649"/>
        <item x="16797"/>
        <item x="17296"/>
        <item x="16657"/>
        <item x="18231"/>
        <item x="2776"/>
        <item x="13831"/>
        <item x="15082"/>
        <item x="10848"/>
        <item x="16861"/>
        <item x="12241"/>
        <item x="9402"/>
        <item x="2271"/>
        <item x="9686"/>
        <item x="14666"/>
        <item x="14584"/>
        <item x="7440"/>
        <item x="6802"/>
        <item x="9422"/>
        <item x="9802"/>
        <item x="6824"/>
        <item x="8016"/>
        <item x="14895"/>
        <item x="11399"/>
        <item x="13746"/>
        <item x="14105"/>
        <item x="18038"/>
        <item x="10882"/>
        <item x="10520"/>
        <item x="3679"/>
        <item x="14417"/>
        <item x="12482"/>
        <item x="7087"/>
        <item x="5394"/>
        <item x="3734"/>
        <item x="8294"/>
        <item x="10122"/>
        <item x="6151"/>
        <item x="15326"/>
        <item x="12441"/>
        <item x="7641"/>
        <item x="15073"/>
        <item x="16056"/>
        <item x="5713"/>
        <item x="4009"/>
        <item x="7384"/>
        <item x="8246"/>
        <item x="3063"/>
        <item x="10894"/>
        <item x="16345"/>
        <item x="754"/>
        <item x="14586"/>
        <item x="526"/>
        <item x="15218"/>
        <item x="15118"/>
        <item x="17215"/>
        <item x="17568"/>
        <item x="12985"/>
        <item x="10497"/>
        <item x="9305"/>
        <item x="7544"/>
        <item x="3922"/>
        <item x="17889"/>
        <item x="666"/>
        <item x="255"/>
        <item x="7952"/>
        <item x="17303"/>
        <item x="16621"/>
        <item x="11769"/>
        <item x="6338"/>
        <item x="6871"/>
        <item x="3858"/>
        <item x="2318"/>
        <item x="3142"/>
        <item x="14608"/>
        <item x="3622"/>
        <item x="3842"/>
        <item x="4807"/>
        <item x="6250"/>
        <item x="670"/>
        <item x="1623"/>
        <item x="7834"/>
        <item x="3097"/>
        <item x="6974"/>
        <item x="3448"/>
        <item x="17174"/>
        <item x="4306"/>
        <item x="6657"/>
        <item x="5137"/>
        <item x="7238"/>
        <item x="15042"/>
        <item x="13334"/>
        <item x="7070"/>
        <item x="15648"/>
        <item x="13386"/>
        <item x="2887"/>
        <item x="6648"/>
        <item x="5878"/>
        <item x="9058"/>
        <item x="1530"/>
        <item x="686"/>
        <item x="681"/>
        <item x="3546"/>
        <item x="16103"/>
        <item x="4542"/>
        <item x="16431"/>
        <item x="9649"/>
        <item x="9128"/>
        <item x="18406"/>
        <item x="17847"/>
        <item x="5686"/>
        <item x="5490"/>
        <item x="1032"/>
        <item x="12850"/>
        <item x="1815"/>
        <item x="3642"/>
        <item x="5320"/>
        <item x="2392"/>
        <item x="8090"/>
        <item x="832"/>
        <item x="8759"/>
        <item x="17793"/>
        <item x="1352"/>
        <item x="1978"/>
        <item x="16693"/>
        <item x="5624"/>
        <item x="3248"/>
        <item x="13926"/>
        <item x="3440"/>
        <item x="2906"/>
        <item x="6393"/>
        <item x="282"/>
        <item x="2982"/>
        <item x="13944"/>
        <item x="6414"/>
        <item x="7838"/>
        <item x="4159"/>
        <item x="8098"/>
        <item x="17369"/>
        <item x="11072"/>
        <item x="2610"/>
        <item x="15257"/>
        <item x="6310"/>
        <item x="18472"/>
        <item x="5480"/>
        <item x="9449"/>
        <item x="12496"/>
        <item x="7616"/>
        <item x="5976"/>
        <item x="1719"/>
        <item x="8497"/>
        <item x="13882"/>
        <item x="6217"/>
        <item x="16310"/>
        <item x="7857"/>
        <item x="15034"/>
        <item x="8344"/>
        <item x="5434"/>
        <item x="4074"/>
        <item x="6130"/>
        <item x="5928"/>
        <item x="15110"/>
        <item x="15594"/>
        <item x="546"/>
        <item x="4170"/>
        <item x="7433"/>
        <item x="6607"/>
        <item x="10088"/>
        <item x="7248"/>
        <item x="9096"/>
        <item x="7930"/>
        <item x="7278"/>
        <item x="5042"/>
        <item x="14474"/>
        <item x="13846"/>
        <item x="766"/>
        <item x="17439"/>
        <item x="970"/>
        <item x="6265"/>
        <item x="16495"/>
        <item x="18011"/>
        <item x="16541"/>
        <item x="10431"/>
        <item x="5278"/>
        <item x="1670"/>
        <item x="3535"/>
        <item x="9025"/>
        <item x="914"/>
        <item x="17253"/>
        <item x="10575"/>
        <item x="3504"/>
        <item x="1104"/>
        <item x="9527"/>
        <item x="12257"/>
        <item x="13126"/>
        <item x="11678"/>
        <item x="1170"/>
        <item x="16005"/>
        <item x="9264"/>
        <item x="7098"/>
        <item x="9625"/>
        <item x="5504"/>
        <item x="2182"/>
        <item x="5695"/>
        <item x="847"/>
        <item x="1866"/>
        <item x="7951"/>
        <item x="14914"/>
        <item x="17153"/>
        <item x="3016"/>
        <item x="5346"/>
        <item x="8984"/>
        <item x="8662"/>
        <item x="14439"/>
        <item x="9530"/>
        <item x="7663"/>
        <item x="12904"/>
        <item x="12841"/>
        <item x="14921"/>
        <item x="10481"/>
        <item x="16743"/>
        <item x="5178"/>
        <item x="3383"/>
        <item x="11074"/>
        <item x="9362"/>
        <item x="11567"/>
        <item x="3982"/>
        <item x="16799"/>
        <item x="7969"/>
        <item x="10776"/>
        <item x="18708"/>
        <item x="14848"/>
        <item x="1398"/>
        <item x="14719"/>
        <item x="2662"/>
        <item x="17049"/>
        <item x="1314"/>
        <item x="14927"/>
        <item x="7262"/>
        <item x="3777"/>
        <item x="1559"/>
        <item x="8121"/>
        <item x="12064"/>
        <item x="10008"/>
        <item x="9114"/>
        <item x="5807"/>
        <item x="4134"/>
        <item x="12112"/>
        <item x="18458"/>
        <item x="12024"/>
        <item x="11274"/>
        <item x="199"/>
        <item x="12289"/>
        <item x="13394"/>
        <item x="7169"/>
        <item x="12265"/>
        <item x="9895"/>
        <item x="5591"/>
        <item x="10832"/>
        <item x="4911"/>
        <item x="13352"/>
        <item x="10274"/>
        <item x="12687"/>
        <item x="10446"/>
        <item x="3150"/>
        <item x="10143"/>
        <item x="15390"/>
        <item x="7526"/>
        <item x="9216"/>
        <item x="10201"/>
        <item x="3327"/>
        <item x="233"/>
        <item x="12522"/>
        <item x="7055"/>
        <item x="1009"/>
        <item x="4007"/>
        <item x="777"/>
        <item x="8223"/>
        <item x="14070"/>
        <item x="3159"/>
        <item x="10696"/>
        <item x="4974"/>
        <item x="14158"/>
        <item x="10454"/>
        <item x="18271"/>
        <item x="10042"/>
        <item x="1322"/>
        <item x="7095"/>
        <item x="6070"/>
        <item x="6394"/>
        <item x="7217"/>
        <item x="17775"/>
        <item x="16216"/>
        <item x="15239"/>
        <item x="12824"/>
        <item x="8513"/>
        <item x="5783"/>
        <item x="5129"/>
        <item x="17686"/>
        <item x="17095"/>
        <item x="6168"/>
        <item x="18347"/>
        <item x="742"/>
        <item x="8630"/>
        <item x="4680"/>
        <item x="12182"/>
        <item x="4689"/>
        <item x="13222"/>
        <item x="11609"/>
        <item x="66"/>
        <item x="13826"/>
        <item x="15438"/>
        <item x="5482"/>
        <item x="9849"/>
        <item x="12920"/>
        <item x="13992"/>
        <item x="4153"/>
        <item x="6214"/>
        <item x="11457"/>
        <item x="18232"/>
        <item x="2352"/>
        <item x="12896"/>
        <item x="11832"/>
        <item x="5296"/>
        <item x="3314"/>
        <item x="10767"/>
        <item x="8993"/>
        <item x="7218"/>
        <item x="14184"/>
        <item x="2991"/>
        <item x="11439"/>
        <item x="14503"/>
        <item x="1838"/>
        <item x="8330"/>
        <item x="17710"/>
        <item x="10592"/>
        <item x="11865"/>
        <item x="7679"/>
        <item x="2497"/>
        <item x="944"/>
        <item x="11889"/>
        <item x="11977"/>
        <item x="16449"/>
        <item x="12938"/>
        <item x="15887"/>
        <item x="7744"/>
        <item x="14234"/>
        <item x="458"/>
        <item x="8206"/>
        <item x="8418"/>
        <item x="14154"/>
        <item x="5200"/>
        <item x="6038"/>
        <item x="12680"/>
        <item x="13762"/>
        <item x="6040"/>
        <item x="3178"/>
        <item x="18030"/>
        <item x="13376"/>
        <item x="11910"/>
        <item x="8694"/>
        <item x="8978"/>
        <item x="10959"/>
        <item x="8240"/>
        <item x="11343"/>
        <item x="9545"/>
        <item x="18524"/>
        <item x="18464"/>
        <item x="6992"/>
        <item x="4470"/>
        <item x="15665"/>
        <item x="14039"/>
        <item x="3536"/>
        <item x="2767"/>
        <item x="9383"/>
        <item x="3238"/>
        <item x="3502"/>
        <item x="11666"/>
        <item x="6777"/>
        <item x="8711"/>
        <item x="2857"/>
        <item x="1544"/>
        <item x="3120"/>
        <item x="614"/>
        <item x="14150"/>
        <item x="18490"/>
        <item x="2720"/>
        <item x="16320"/>
        <item x="5311"/>
        <item x="10231"/>
        <item x="14081"/>
        <item x="4065"/>
        <item x="11017"/>
        <item x="14930"/>
        <item x="1383"/>
        <item x="10615"/>
        <item x="1058"/>
        <item x="7895"/>
        <item x="1335"/>
        <item x="17797"/>
        <item x="79"/>
        <item x="18076"/>
        <item x="9728"/>
        <item x="14138"/>
        <item x="1786"/>
        <item x="3490"/>
        <item x="5758"/>
        <item x="13838"/>
        <item x="6152"/>
        <item x="18183"/>
        <item x="18526"/>
        <item x="6982"/>
        <item x="3066"/>
        <item x="18106"/>
        <item x="4655"/>
        <item x="2553"/>
        <item x="7790"/>
        <item x="9888"/>
        <item x="1321"/>
        <item x="13287"/>
        <item x="2726"/>
        <item x="9633"/>
        <item x="6934"/>
        <item x="12097"/>
        <item x="7610"/>
        <item x="16775"/>
        <item x="11354"/>
        <item x="17615"/>
        <item x="12416"/>
        <item x="16727"/>
        <item x="11240"/>
        <item x="14288"/>
        <item x="17726"/>
        <item x="11114"/>
        <item x="12041"/>
        <item x="12816"/>
        <item x="2328"/>
        <item x="8001"/>
        <item x="15840"/>
        <item x="13873"/>
        <item x="13490"/>
        <item x="10110"/>
        <item x="4408"/>
        <item x="8342"/>
        <item x="17221"/>
        <item x="263"/>
        <item x="16517"/>
        <item x="16870"/>
        <item x="5682"/>
        <item x="3296"/>
        <item x="18398"/>
        <item x="7281"/>
        <item x="12126"/>
        <item x="11047"/>
        <item x="3186"/>
        <item x="6928"/>
        <item x="16717"/>
        <item x="13735"/>
        <item x="10823"/>
        <item x="10977"/>
        <item x="8536"/>
        <item x="6942"/>
        <item x="266"/>
        <item x="17102"/>
        <item x="10423"/>
        <item x="112"/>
        <item x="17987"/>
        <item x="1470"/>
        <item x="12374"/>
        <item x="1129"/>
        <item x="1919"/>
        <item x="18503"/>
        <item x="9249"/>
        <item x="14454"/>
        <item x="7618"/>
        <item x="8816"/>
        <item x="18194"/>
        <item x="14702"/>
        <item x="10838"/>
        <item x="503"/>
        <item x="14368"/>
        <item x="13218"/>
        <item x="3465"/>
        <item x="7026"/>
        <item x="10895"/>
        <item x="9590"/>
        <item x="176"/>
        <item x="2033"/>
        <item x="1962"/>
        <item x="17047"/>
        <item x="10800"/>
        <item x="12216"/>
        <item x="226"/>
        <item x="11574"/>
        <item x="13602"/>
        <item x="4760"/>
        <item x="12090"/>
        <item x="2927"/>
        <item x="4256"/>
        <item x="17488"/>
        <item x="3582"/>
        <item x="13017"/>
        <item x="13842"/>
        <item x="1762"/>
        <item x="15474"/>
        <item x="9913"/>
        <item x="14306"/>
        <item x="17832"/>
        <item x="1807"/>
        <item x="8752"/>
        <item x="6591"/>
        <item x="8270"/>
        <item x="10640"/>
        <item x="16472"/>
        <item x="17576"/>
        <item x="9289"/>
        <item x="13462"/>
        <item x="15534"/>
        <item x="11513"/>
        <item x="4286"/>
        <item x="590"/>
        <item x="18147"/>
        <item x="13642"/>
        <item x="12647"/>
        <item x="10534"/>
        <item x="8670"/>
        <item x="12569"/>
        <item x="12143"/>
        <item x="4606"/>
        <item x="5065"/>
        <item x="11704"/>
        <item x="6962"/>
        <item x="9423"/>
        <item x="13135"/>
        <item x="15327"/>
        <item x="16622"/>
        <item x="15858"/>
        <item x="2502"/>
        <item x="7370"/>
        <item x="17960"/>
        <item x="11041"/>
        <item x="5342"/>
        <item x="11370"/>
        <item x="3224"/>
        <item x="14928"/>
        <item x="9538"/>
        <item x="8295"/>
        <item x="11488"/>
        <item x="14088"/>
        <item x="7354"/>
        <item x="16672"/>
        <item x="13272"/>
        <item x="8802"/>
        <item x="7178"/>
        <item x="10585"/>
        <item x="3310"/>
        <item x="9311"/>
        <item x="16694"/>
        <item x="922"/>
        <item x="15119"/>
        <item x="17871"/>
        <item x="608"/>
        <item x="18723"/>
        <item x="14434"/>
        <item x="7239"/>
        <item x="2904"/>
        <item x="9786"/>
        <item x="17365"/>
        <item x="14022"/>
        <item x="18480"/>
        <item x="6598"/>
        <item x="13010"/>
        <item x="6016"/>
        <item x="2735"/>
        <item x="16862"/>
        <item x="5550"/>
        <item x="15982"/>
        <item x="11761"/>
        <item x="6863"/>
        <item x="6977"/>
        <item x="16415"/>
        <item x="129"/>
        <item x="11258"/>
        <item x="13089"/>
        <item x="8152"/>
        <item x="16175"/>
        <item x="3664"/>
        <item x="18710"/>
        <item x="7992"/>
        <item x="14350"/>
        <item x="12584"/>
        <item x="12466"/>
        <item x="6240"/>
        <item x="2998"/>
        <item x="5648"/>
        <item x="1152"/>
        <item x="2654"/>
        <item x="16761"/>
        <item x="13720"/>
        <item x="9714"/>
        <item x="4785"/>
        <item x="15366"/>
        <item x="13414"/>
        <item x="2873"/>
        <item x="11455"/>
        <item x="15025"/>
        <item x="16991"/>
        <item x="6434"/>
        <item x="16640"/>
        <item x="1929"/>
        <item x="7279"/>
        <item x="1759"/>
        <item x="6022"/>
        <item x="14878"/>
        <item x="15454"/>
        <item x="18218"/>
        <item x="527"/>
        <item x="7839"/>
        <item x="10904"/>
        <item x="50"/>
        <item x="2742"/>
        <item x="15433"/>
        <item x="10834"/>
        <item x="9504"/>
        <item x="4673"/>
        <item x="361"/>
        <item x="4201"/>
        <item x="878"/>
        <item x="15137"/>
        <item x="5161"/>
        <item x="560"/>
        <item x="17817"/>
        <item x="13562"/>
        <item x="3462"/>
        <item x="4842"/>
        <item x="7106"/>
        <item x="14432"/>
        <item x="6809"/>
        <item x="8886"/>
        <item x="8414"/>
        <item x="6878"/>
        <item x="9471"/>
        <item x="18111"/>
        <item x="9414"/>
        <item x="7590"/>
        <item x="394"/>
        <item x="11144"/>
        <item x="5377"/>
        <item x="1030"/>
        <item x="5826"/>
        <item x="4406"/>
        <item x="4318"/>
        <item x="5518"/>
        <item x="7658"/>
        <item x="13800"/>
        <item x="10537"/>
        <item x="5382"/>
        <item x="782"/>
        <item x="3191"/>
        <item x="606"/>
        <item x="17968"/>
        <item x="17633"/>
        <item x="16238"/>
        <item x="16329"/>
        <item x="12287"/>
        <item x="6898"/>
        <item x="17966"/>
        <item x="10144"/>
        <item x="16615"/>
        <item x="12607"/>
        <item x="7514"/>
        <item x="16006"/>
        <item x="16160"/>
        <item x="7584"/>
        <item x="18322"/>
        <item x="13122"/>
        <item x="9054"/>
        <item x="11406"/>
        <item x="974"/>
        <item x="13178"/>
        <item x="80"/>
        <item x="6114"/>
        <item x="687"/>
        <item x="16798"/>
        <item x="168"/>
        <item x="8830"/>
        <item x="7960"/>
        <item x="11105"/>
        <item x="249"/>
        <item x="5922"/>
        <item x="9758"/>
        <item x="6311"/>
        <item x="14623"/>
        <item x="7632"/>
        <item x="14458"/>
        <item x="5687"/>
        <item x="11662"/>
        <item x="1040"/>
        <item x="14544"/>
        <item x="3202"/>
        <item x="9234"/>
        <item x="2663"/>
        <item x="9417"/>
        <item x="12137"/>
        <item x="18487"/>
        <item x="6952"/>
        <item x="15742"/>
        <item x="952"/>
        <item x="1590"/>
        <item x="11792"/>
        <item x="7158"/>
        <item x="166"/>
        <item x="13937"/>
        <item x="10118"/>
        <item x="14934"/>
        <item x="18062"/>
        <item x="17791"/>
        <item x="18131"/>
        <item x="710"/>
        <item x="3386"/>
        <item x="16157"/>
        <item x="10582"/>
        <item x="18184"/>
        <item x="478"/>
        <item x="12538"/>
        <item x="15111"/>
        <item x="13081"/>
        <item x="8392"/>
        <item x="1202"/>
        <item x="10002"/>
        <item x="14530"/>
        <item x="2983"/>
        <item x="7392"/>
        <item x="10447"/>
        <item x="12866"/>
        <item x="16143"/>
        <item x="14832"/>
        <item x="2729"/>
        <item x="12382"/>
        <item x="17349"/>
        <item x="15391"/>
        <item x="17687"/>
        <item x="6801"/>
        <item x="7720"/>
        <item x="11679"/>
        <item x="9687"/>
        <item x="8914"/>
        <item x="7550"/>
        <item x="15297"/>
        <item x="6975"/>
        <item x="1618"/>
        <item x="7230"/>
        <item x="9010"/>
        <item x="3151"/>
        <item x="16263"/>
        <item x="5730"/>
        <item x="13927"/>
        <item x="16773"/>
        <item x="281"/>
        <item x="16912"/>
        <item x="4136"/>
        <item x="17023"/>
        <item x="2081"/>
        <item x="15414"/>
        <item x="5830"/>
        <item x="10305"/>
        <item x="15272"/>
        <item x="377"/>
        <item x="14090"/>
        <item x="6415"/>
        <item x="767"/>
        <item x="15134"/>
        <item x="4825"/>
        <item x="5570"/>
        <item x="12880"/>
        <item x="17437"/>
        <item x="2018"/>
        <item x="6730"/>
        <item x="1802"/>
        <item x="6432"/>
        <item x="9489"/>
        <item x="17254"/>
        <item x="10814"/>
        <item x="3808"/>
        <item x="8840"/>
        <item x="18491"/>
        <item x="2183"/>
        <item x="18678"/>
        <item x="15258"/>
        <item x="3706"/>
        <item x="3735"/>
        <item x="3623"/>
        <item x="4446"/>
        <item x="17920"/>
        <item x="7527"/>
        <item x="11394"/>
        <item x="12602"/>
        <item x="4135"/>
        <item x="15222"/>
        <item x="8064"/>
        <item x="12814"/>
        <item x="6071"/>
        <item x="3254"/>
        <item x="4438"/>
        <item x="2790"/>
        <item x="13166"/>
        <item x="46"/>
        <item x="5879"/>
        <item x="4945"/>
        <item x="15962"/>
        <item x="1809"/>
        <item x="5279"/>
        <item x="13847"/>
        <item x="10352"/>
        <item x="18019"/>
        <item x="12072"/>
        <item x="402"/>
        <item x="14065"/>
        <item x="16609"/>
        <item x="16509"/>
        <item x="5558"/>
        <item x="15232"/>
        <item x="8247"/>
        <item x="9946"/>
        <item x="11248"/>
        <item x="6560"/>
        <item x="1344"/>
        <item x="15377"/>
        <item x="7263"/>
        <item x="1399"/>
        <item x="2321"/>
        <item x="3518"/>
        <item x="9502"/>
        <item x="743"/>
        <item x="3394"/>
        <item x="7071"/>
        <item x="18706"/>
        <item x="1608"/>
        <item x="13335"/>
        <item x="2953"/>
        <item x="5354"/>
        <item x="14798"/>
        <item x="8482"/>
        <item x="9850"/>
        <item x="17917"/>
        <item x="5025"/>
        <item x="12790"/>
        <item x="3143"/>
        <item x="15890"/>
        <item x="671"/>
        <item x="1438"/>
        <item x="14206"/>
        <item x="2319"/>
        <item x="6128"/>
        <item x="7128"/>
        <item x="12782"/>
        <item x="8225"/>
        <item x="13664"/>
        <item x="4471"/>
        <item x="6039"/>
        <item x="12738"/>
        <item x="3414"/>
        <item x="16817"/>
        <item x="10258"/>
        <item x="1174"/>
        <item x="4538"/>
        <item x="3983"/>
        <item x="7706"/>
        <item x="1713"/>
        <item x="14409"/>
        <item x="14210"/>
        <item x="2641"/>
        <item x="2534"/>
        <item x="16791"/>
        <item x="12849"/>
        <item x="6215"/>
        <item x="17104"/>
        <item x="9878"/>
        <item x="11026"/>
        <item x="7522"/>
        <item x="8352"/>
        <item x="734"/>
        <item x="6112"/>
        <item x="6634"/>
        <item x="13464"/>
        <item x="18280"/>
        <item x="10168"/>
        <item x="4543"/>
        <item x="1944"/>
        <item x="15745"/>
        <item x="11486"/>
        <item x="12366"/>
        <item x="14786"/>
        <item x="1218"/>
        <item x="6702"/>
        <item x="4686"/>
        <item x="8806"/>
        <item x="17798"/>
        <item x="4975"/>
        <item x="1671"/>
        <item x="18631"/>
        <item x="5858"/>
        <item x="3239"/>
        <item x="4144"/>
        <item x="2262"/>
        <item x="12678"/>
        <item x="8280"/>
        <item x="105"/>
        <item x="17119"/>
        <item x="10714"/>
        <item x="17197"/>
        <item x="14193"/>
        <item x="14159"/>
        <item x="11014"/>
        <item x="2512"/>
        <item x="16527"/>
        <item x="13090"/>
        <item x="6584"/>
        <item x="8034"/>
        <item x="12722"/>
        <item x="7736"/>
        <item x="17545"/>
        <item x="4208"/>
        <item x="3784"/>
        <item x="2727"/>
        <item x="16933"/>
        <item x="4502"/>
        <item x="6935"/>
        <item x="16129"/>
        <item x="470"/>
        <item x="4366"/>
        <item x="5650"/>
        <item x="13127"/>
        <item x="4249"/>
        <item x="15439"/>
        <item x="5930"/>
        <item x="14809"/>
        <item x="3344"/>
        <item x="10953"/>
        <item x="8674"/>
        <item x="11126"/>
        <item x="13770"/>
        <item x="18159"/>
        <item x="18040"/>
        <item x="8704"/>
        <item x="6192"/>
        <item x="12726"/>
        <item x="3593"/>
        <item x="16542"/>
        <item x="9424"/>
        <item x="9785"/>
        <item x="14448"/>
        <item x="14071"/>
        <item x="10929"/>
        <item x="5264"/>
        <item x="2010"/>
        <item x="8663"/>
        <item x="13839"/>
        <item x="15566"/>
        <item x="6880"/>
        <item x="10238"/>
        <item x="6272"/>
        <item x="9591"/>
        <item x="14473"/>
        <item x="18164"/>
        <item x="802"/>
        <item x="15400"/>
        <item x="17861"/>
        <item x="17376"/>
        <item x="4222"/>
        <item x="3976"/>
        <item x="9582"/>
        <item x="18359"/>
        <item x="5344"/>
        <item x="7409"/>
        <item x="14097"/>
        <item x="2985"/>
        <item x="1714"/>
        <item x="10312"/>
        <item x="6306"/>
        <item x="14310"/>
        <item x="1662"/>
        <item x="721"/>
        <item x="16552"/>
        <item x="8024"/>
        <item x="18210"/>
        <item x="11320"/>
        <item x="12754"/>
        <item x="9680"/>
        <item x="6785"/>
        <item x="14151"/>
        <item x="9720"/>
        <item x="16447"/>
        <item x="10302"/>
        <item x="6134"/>
        <item x="13522"/>
        <item x="17493"/>
        <item x="13606"/>
        <item x="10080"/>
        <item x="1390"/>
        <item x="8271"/>
        <item x="9112"/>
        <item x="12770"/>
        <item x="2594"/>
        <item x="6185"/>
        <item x="18380"/>
        <item x="12498"/>
        <item x="16208"/>
        <item x="14224"/>
        <item x="10522"/>
        <item x="18096"/>
        <item x="14162"/>
        <item x="16664"/>
        <item x="2400"/>
        <item x="6625"/>
        <item x="13192"/>
        <item x="12127"/>
        <item x="17613"/>
        <item x="3194"/>
        <item x="18314"/>
        <item x="8616"/>
        <item x="1642"/>
        <item x="7928"/>
        <item x="4790"/>
        <item x="10455"/>
        <item x="15833"/>
        <item x="3810"/>
        <item x="3874"/>
        <item x="7350"/>
        <item x="9298"/>
        <item x="17341"/>
        <item x="10535"/>
        <item x="11097"/>
        <item x="8343"/>
        <item x="16655"/>
        <item x="5776"/>
        <item x="9138"/>
        <item x="2774"/>
        <item x="110"/>
        <item x="8438"/>
        <item x="13223"/>
        <item x="14703"/>
        <item x="16225"/>
        <item x="18682"/>
        <item x="17728"/>
        <item x="7297"/>
        <item x="9864"/>
        <item x="12546"/>
        <item x="15535"/>
        <item x="8030"/>
        <item x="15018"/>
        <item x="1496"/>
        <item x="17257"/>
        <item x="6640"/>
        <item x="6983"/>
        <item x="7770"/>
        <item x="5216"/>
        <item x="3583"/>
        <item x="13745"/>
        <item x="12128"/>
        <item x="9762"/>
        <item x="18430"/>
        <item x="5410"/>
        <item x="5081"/>
        <item x="5759"/>
        <item x="17869"/>
        <item x="7009"/>
        <item x="2999"/>
        <item x="14642"/>
        <item x="5422"/>
        <item x="2968"/>
        <item x="8631"/>
        <item x="12183"/>
        <item x="5710"/>
        <item x="16381"/>
        <item x="7791"/>
        <item x="13736"/>
        <item x="1839"/>
        <item x="11514"/>
        <item x="8671"/>
        <item x="12801"/>
        <item x="7226"/>
        <item x="7057"/>
        <item x="5626"/>
        <item x="8695"/>
        <item x="16518"/>
        <item x="18384"/>
        <item x="11408"/>
        <item x="17768"/>
        <item x="11575"/>
        <item x="3278"/>
        <item x="4454"/>
        <item x="11776"/>
        <item x="2672"/>
        <item x="1305"/>
        <item x="5926"/>
        <item x="3897"/>
        <item x="16544"/>
        <item x="13409"/>
        <item x="14008"/>
        <item x="11502"/>
        <item x="16943"/>
        <item x="3760"/>
        <item x="18239"/>
        <item x="13913"/>
        <item x="18402"/>
        <item x="10560"/>
        <item x="5256"/>
        <item x="12302"/>
        <item x="15985"/>
        <item x="18668"/>
        <item x="14441"/>
        <item x="4287"/>
        <item x="15234"/>
        <item x="17512"/>
        <item x="17519"/>
        <item x="8624"/>
        <item x="15456"/>
        <item x="13806"/>
        <item x="3570"/>
        <item x="625"/>
        <item x="16453"/>
        <item x="15114"/>
        <item x="1648"/>
        <item x="8207"/>
        <item x="297"/>
        <item x="14680"/>
        <item x="15758"/>
        <item x="879"/>
        <item x="13463"/>
        <item x="18291"/>
        <item x="16511"/>
        <item x="7210"/>
        <item x="783"/>
        <item x="12542"/>
        <item x="8777"/>
        <item x="11810"/>
        <item x="850"/>
        <item x="17941"/>
        <item x="1057"/>
        <item x="615"/>
        <item x="14023"/>
        <item x="10858"/>
        <item x="3503"/>
        <item x="5343"/>
        <item x="11840"/>
        <item x="12105"/>
        <item x="4424"/>
        <item x="6570"/>
        <item x="15784"/>
        <item x="11849"/>
        <item x="7818"/>
        <item x="1526"/>
        <item x="4418"/>
        <item x="9568"/>
        <item x="9144"/>
        <item x="5302"/>
        <item x="11441"/>
        <item x="15367"/>
        <item x="11911"/>
        <item x="13502"/>
        <item x="13320"/>
        <item x="4622"/>
        <item x="17845"/>
        <item x="13504"/>
        <item x="7630"/>
        <item x="16701"/>
        <item x="2358"/>
        <item x="12702"/>
        <item x="8009"/>
        <item x="13374"/>
        <item x="10839"/>
        <item x="7591"/>
        <item x="16718"/>
        <item x="2217"/>
        <item x="14351"/>
        <item x="8160"/>
        <item x="9880"/>
        <item x="662"/>
        <item x="13905"/>
        <item x="16213"/>
        <item x="11360"/>
        <item x="15513"/>
        <item x="8415"/>
        <item x="3473"/>
        <item x="6943"/>
        <item x="3680"/>
        <item x="16816"/>
        <item x="3638"/>
        <item x="18482"/>
        <item x="6406"/>
        <item x="17983"/>
        <item x="5552"/>
        <item x="1120"/>
        <item x="12198"/>
        <item x="9137"/>
        <item x="18618"/>
        <item x="17222"/>
        <item x="12457"/>
        <item x="5551"/>
        <item x="17301"/>
        <item x="18195"/>
        <item x="2655"/>
        <item x="13153"/>
        <item x="12033"/>
        <item x="15743"/>
        <item x="12375"/>
        <item x="14990"/>
        <item x="9360"/>
        <item x="7902"/>
        <item x="8249"/>
        <item x="16645"/>
        <item x="824"/>
        <item x="15856"/>
        <item x="3649"/>
        <item x="10632"/>
        <item x="16968"/>
        <item x="15385"/>
        <item x="18042"/>
        <item x="4737"/>
        <item x="13857"/>
        <item x="10721"/>
        <item x="16158"/>
        <item x="14486"/>
        <item x="10025"/>
        <item x="15600"/>
        <item x="4326"/>
        <item x="10111"/>
        <item x="13262"/>
        <item x="11663"/>
        <item x="8831"/>
        <item x="1665"/>
        <item x="17911"/>
        <item x="5230"/>
        <item x="2503"/>
        <item x="12472"/>
        <item x="5214"/>
        <item x="14334"/>
        <item x="11304"/>
        <item x="13056"/>
        <item x="479"/>
        <item x="6048"/>
        <item x="2993"/>
        <item x="2934"/>
        <item x="6840"/>
        <item x="1471"/>
        <item x="10102"/>
        <item x="1280"/>
        <item x="591"/>
        <item x="16351"/>
        <item x="15415"/>
        <item x="15976"/>
        <item x="10368"/>
        <item x="9055"/>
        <item x="16136"/>
        <item x="14879"/>
        <item x="15455"/>
        <item x="4607"/>
        <item x="10160"/>
        <item x="7785"/>
        <item x="14886"/>
        <item x="18514"/>
        <item x="2272"/>
        <item x="11278"/>
        <item x="8887"/>
        <item x="4319"/>
        <item x="13424"/>
        <item x="14455"/>
        <item x="17128"/>
        <item x="441"/>
        <item x="167"/>
        <item x="368"/>
        <item x="4407"/>
        <item x="576"/>
        <item x="4430"/>
        <item x="18531"/>
        <item x="4841"/>
        <item x="16751"/>
        <item x="15016"/>
        <item x="2073"/>
        <item x="6208"/>
        <item x="14976"/>
        <item x="6879"/>
        <item x="9296"/>
        <item x="3568"/>
        <item x="2296"/>
        <item x="17366"/>
        <item x="18051"/>
        <item x="12993"/>
        <item x="10406"/>
        <item x="12815"/>
        <item x="6"/>
        <item x="6897"/>
        <item x="15688"/>
        <item x="11407"/>
        <item x="12598"/>
        <item x="8664"/>
        <item x="16597"/>
        <item x="14328"/>
        <item x="5519"/>
        <item x="5800"/>
        <item x="16245"/>
        <item x="1566"/>
        <item x="14935"/>
        <item x="7873"/>
        <item x="13318"/>
        <item x="17736"/>
        <item x="38"/>
        <item x="3390"/>
        <item x="7159"/>
        <item x="8118"/>
        <item x="5670"/>
        <item x="5070"/>
        <item x="18502"/>
        <item x="4729"/>
        <item x="3366"/>
        <item x="17383"/>
        <item x="3311"/>
        <item x="3710"/>
        <item x="5600"/>
        <item x="4439"/>
        <item x="4062"/>
        <item x="9759"/>
        <item x="4976"/>
        <item x="6494"/>
        <item x="6256"/>
        <item x="2791"/>
        <item x="15862"/>
        <item x="10119"/>
        <item x="13608"/>
        <item x="6023"/>
        <item x="6599"/>
        <item x="3958"/>
        <item x="14913"/>
        <item x="16989"/>
        <item x="4278"/>
        <item x="16119"/>
        <item x="5574"/>
        <item x="9920"/>
        <item x="9697"/>
        <item x="15135"/>
        <item x="15654"/>
        <item x="13094"/>
        <item x="7670"/>
        <item x="18067"/>
        <item x="15609"/>
        <item x="607"/>
        <item x="13415"/>
        <item x="1920"/>
        <item x="15278"/>
        <item x="10630"/>
        <item x="2743"/>
        <item x="14270"/>
        <item x="11094"/>
        <item x="118"/>
        <item x="1392"/>
        <item x="13182"/>
        <item x="1031"/>
        <item x="65"/>
        <item x="12448"/>
        <item x="2408"/>
        <item x="12865"/>
        <item x="14799"/>
        <item x="9503"/>
        <item x="711"/>
        <item x="481"/>
        <item x="9830"/>
        <item x="16151"/>
        <item x="13281"/>
        <item x="2152"/>
        <item x="17350"/>
        <item x="3519"/>
        <item x="10006"/>
        <item x="3463"/>
        <item x="13961"/>
        <item x="6422"/>
        <item x="8726"/>
        <item x="6424"/>
        <item x="13000"/>
        <item x="18214"/>
        <item x="12383"/>
        <item x="3126"/>
        <item x="12176"/>
        <item x="10815"/>
        <item x="18326"/>
        <item x="16080"/>
        <item x="5559"/>
        <item x="47"/>
        <item x="5304"/>
        <item x="4289"/>
        <item x="8054"/>
        <item x="4447"/>
        <item x="11785"/>
        <item x="4081"/>
        <item x="5120"/>
        <item x="12273"/>
        <item x="8510"/>
        <item x="17413"/>
        <item x="1591"/>
        <item x="7654"/>
        <item x="13953"/>
        <item x="7385"/>
        <item x="8017"/>
        <item x="5383"/>
        <item x="4648"/>
        <item x="992"/>
        <item x="14696"/>
        <item x="975"/>
        <item x="18515"/>
        <item x="9415"/>
        <item x="8286"/>
        <item x="1065"/>
        <item x="9583"/>
        <item x="16173"/>
        <item x="1175"/>
        <item x="1048"/>
        <item x="13518"/>
        <item x="10521"/>
        <item x="9262"/>
        <item x="13534"/>
        <item x="8686"/>
        <item x="3415"/>
        <item x="12783"/>
        <item x="11174"/>
        <item x="10158"/>
        <item x="1926"/>
        <item x="12367"/>
        <item x="17438"/>
        <item x="14953"/>
        <item x="11487"/>
        <item x="4896"/>
        <item x="14865"/>
        <item x="6166"/>
        <item x="10583"/>
        <item x="2263"/>
        <item x="14496"/>
        <item x="17198"/>
        <item x="14585"/>
        <item x="7231"/>
        <item x="3110"/>
        <item x="2758"/>
        <item x="206"/>
        <item x="2190"/>
        <item x="201"/>
        <item x="12200"/>
        <item x="18294"/>
        <item x="9879"/>
        <item x="18094"/>
        <item x="7551"/>
        <item x="1014"/>
        <item x="12638"/>
        <item x="11112"/>
        <item x="5625"/>
        <item x="7049"/>
        <item x="1792"/>
        <item x="1486"/>
        <item x="7545"/>
        <item x="17918"/>
        <item x="15294"/>
        <item x="1680"/>
        <item x="5494"/>
        <item x="13607"/>
        <item x="5750"/>
        <item x="6703"/>
        <item x="13768"/>
        <item x="11015"/>
        <item x="17280"/>
        <item x="5753"/>
        <item x="8672"/>
        <item x="17848"/>
        <item x="16909"/>
        <item x="3255"/>
        <item x="15649"/>
        <item x="12888"/>
        <item x="3801"/>
        <item x="12791"/>
        <item x="1424"/>
        <item x="1439"/>
        <item x="4503"/>
        <item x="5831"/>
        <item x="10849"/>
        <item x="12206"/>
        <item x="17216"/>
        <item x="4687"/>
        <item x="8328"/>
        <item x="11974"/>
        <item x="13167"/>
        <item x="8872"/>
        <item x="833"/>
        <item x="18411"/>
        <item x="7944"/>
        <item x="14984"/>
        <item x="5352"/>
        <item x="1192"/>
        <item x="16774"/>
        <item x="13654"/>
        <item x="3966"/>
        <item x="5321"/>
        <item x="17199"/>
        <item x="3486"/>
        <item x="111"/>
        <item x="9129"/>
        <item x="2001"/>
        <item x="2535"/>
        <item x="8985"/>
        <item x="5711"/>
        <item x="2510"/>
        <item x="14480"/>
        <item x="15223"/>
        <item x="12497"/>
        <item x="7441"/>
        <item x="13704"/>
        <item x="6576"/>
        <item x="9710"/>
        <item x="13670"/>
        <item x="286"/>
        <item x="1024"/>
        <item x="17335"/>
        <item x="13728"/>
        <item x="14311"/>
        <item x="3249"/>
        <item x="6465"/>
        <item x="13190"/>
        <item x="4223"/>
        <item x="2422"/>
        <item x="398"/>
        <item x="1391"/>
        <item x="16510"/>
        <item x="11846"/>
        <item x="14992"/>
        <item x="5505"/>
        <item x="7566"/>
        <item x="10040"/>
        <item x="2777"/>
        <item x="3505"/>
        <item x="7302"/>
        <item x="6912"/>
        <item x="13256"/>
        <item x="15958"/>
        <item x="15759"/>
        <item x="735"/>
        <item x="15710"/>
        <item x="6825"/>
        <item x="7953"/>
        <item x="17846"/>
        <item x="10504"/>
        <item x="8807"/>
        <item x="894"/>
        <item x="3449"/>
        <item x="12113"/>
        <item x="2630"/>
        <item x="15246"/>
        <item x="496"/>
        <item x="8974"/>
        <item x="8345"/>
        <item x="471"/>
        <item x="16744"/>
        <item x="16141"/>
        <item x="1752"/>
        <item x="13014"/>
        <item x="9638"/>
        <item x="16999"/>
        <item x="12727"/>
        <item x="4280"/>
        <item x="16133"/>
        <item x="14207"/>
        <item x="18602"/>
        <item x="10438"/>
        <item x="13375"/>
        <item x="17962"/>
        <item x="4560"/>
        <item x="3870"/>
        <item x="5902"/>
        <item x="10777"/>
        <item x="17942"/>
        <item x="4367"/>
        <item x="16432"/>
        <item x="14609"/>
        <item x="11073"/>
        <item x="11127"/>
        <item x="4798"/>
        <item x="13945"/>
        <item x="10270"/>
        <item x="12679"/>
        <item x="6649"/>
        <item x="9097"/>
        <item x="2390"/>
        <item x="10239"/>
        <item x="1328"/>
        <item x="10833"/>
        <item x="17631"/>
        <item x="1118"/>
        <item x="16800"/>
        <item x="4791"/>
        <item x="4862"/>
        <item x="11648"/>
        <item x="3639"/>
        <item x="10089"/>
        <item x="17440"/>
        <item x="11744"/>
        <item x="4455"/>
        <item x="16934"/>
        <item x="5977"/>
        <item x="18254"/>
        <item x="16382"/>
        <item x="14816"/>
        <item x="10912"/>
        <item x="5481"/>
        <item x="6169"/>
        <item x="120"/>
        <item x="12025"/>
        <item x="10062"/>
        <item x="16214"/>
        <item x="12543"/>
        <item x="6736"/>
        <item x="14374"/>
        <item x="1105"/>
        <item x="1663"/>
        <item x="2622"/>
        <item x="11038"/>
        <item x="2393"/>
        <item x="8454"/>
        <item x="4623"/>
        <item x="17494"/>
        <item x="3441"/>
        <item x="13112"/>
        <item x="5303"/>
        <item x="9430"/>
        <item x="5927"/>
        <item x="1033"/>
        <item x="5166"/>
        <item x="4536"/>
        <item x="17614"/>
        <item x="10622"/>
        <item x="14782"/>
        <item x="15567"/>
        <item x="11328"/>
        <item x="6407"/>
        <item x="14670"/>
        <item x="17862"/>
        <item x="17870"/>
        <item x="102"/>
        <item x="1016"/>
        <item x="16454"/>
        <item x="5423"/>
        <item x="6358"/>
        <item x="12905"/>
        <item x="18486"/>
        <item x="11206"/>
        <item x="4870"/>
        <item x="5297"/>
        <item x="2888"/>
        <item x="2846"/>
        <item x="2544"/>
        <item x="9272"/>
        <item x="15606"/>
        <item x="17304"/>
        <item x="1230"/>
        <item x="4681"/>
        <item x="14849"/>
        <item x="9265"/>
        <item x="7617"/>
        <item x="16479"/>
        <item x="2030"/>
        <item x="663"/>
        <item x="1222"/>
        <item x="2359"/>
        <item x="14000"/>
        <item x="12230"/>
        <item x="16104"/>
        <item x="3017"/>
        <item x="12897"/>
        <item x="8056"/>
        <item x="3590"/>
        <item x="13630"/>
        <item x="12681"/>
        <item x="10009"/>
        <item x="16493"/>
        <item x="12703"/>
        <item x="18647"/>
        <item x="534"/>
        <item x="2230"/>
        <item x="1353"/>
        <item x="14335"/>
        <item x="12199"/>
        <item x="5014"/>
        <item x="1527"/>
        <item x="3279"/>
        <item x="10303"/>
        <item x="16375"/>
        <item x="17599"/>
        <item x="18083"/>
        <item x="14614"/>
        <item x="15526"/>
        <item x="2126"/>
        <item x="8912"/>
        <item x="1062"/>
        <item x="10407"/>
        <item x="1774"/>
        <item x="6135"/>
        <item x="13503"/>
        <item x="6206"/>
        <item x="11503"/>
        <item x="7016"/>
        <item x="11734"/>
        <item x="5929"/>
        <item x="11392"/>
        <item x="12158"/>
        <item x="17302"/>
        <item x="16885"/>
        <item x="17885"/>
        <item x="6814"/>
        <item x="4327"/>
        <item x="9280"/>
        <item x="13263"/>
        <item x="14256"/>
        <item x="13582"/>
        <item x="5528"/>
        <item x="5215"/>
        <item x="16405"/>
        <item x="7351"/>
        <item x="9217"/>
        <item x="790"/>
        <item x="13118"/>
        <item x="17776"/>
        <item x="12934"/>
        <item x="15863"/>
        <item x="18567"/>
        <item x="5671"/>
        <item x="11279"/>
        <item x="17342"/>
        <item x="2353"/>
        <item x="7249"/>
        <item x="8439"/>
        <item x="14648"/>
        <item x="16702"/>
        <item x="945"/>
        <item x="8119"/>
        <item x="12817"/>
        <item x="14320"/>
        <item x="2775"/>
        <item x="17616"/>
        <item x="16496"/>
        <item x="16469"/>
        <item x="10631"/>
        <item x="8031"/>
        <item x="12936"/>
        <item x="17191"/>
        <item x="3654"/>
        <item x="12134"/>
        <item x="4270"/>
        <item x="6384"/>
        <item x="13183"/>
        <item x="15279"/>
        <item x="366"/>
        <item x="18587"/>
        <item x="15630"/>
        <item x="17839"/>
        <item x="17096"/>
        <item x="12065"/>
        <item x="16246"/>
        <item x="1552"/>
        <item x="910"/>
        <item x="15655"/>
        <item x="9032"/>
        <item x="9598"/>
        <item x="13632"/>
        <item x="12696"/>
        <item x="6734"/>
        <item x="10854"/>
        <item x="11952"/>
        <item x="12150"/>
        <item x="16637"/>
        <item x="13807"/>
        <item x="2590"/>
        <item x="12902"/>
        <item x="16029"/>
        <item x="10990"/>
        <item x="4920"/>
        <item x="4257"/>
        <item x="4046"/>
        <item x="12303"/>
        <item x="18230"/>
        <item x="16669"/>
        <item x="18031"/>
        <item x="18462"/>
        <item x="10103"/>
        <item x="11095"/>
        <item x="14369"/>
        <item x="39"/>
        <item x="15846"/>
        <item x="3121"/>
        <item x="14991"/>
        <item x="7745"/>
        <item x="12328"/>
        <item x="8727"/>
        <item x="18222"/>
        <item x="16997"/>
        <item x="177"/>
        <item x="8598"/>
        <item x="10920"/>
        <item x="2086"/>
        <item x="6929"/>
        <item x="11833"/>
        <item x="9022"/>
        <item x="10697"/>
        <item x="2935"/>
        <item x="12894"/>
        <item x="15968"/>
        <item x="15830"/>
        <item x="17373"/>
        <item x="5201"/>
        <item x="7631"/>
        <item x="13353"/>
        <item x="12217"/>
        <item x="9998"/>
        <item x="14238"/>
        <item x="17175"/>
        <item x="3728"/>
        <item x="3176"/>
        <item x="8638"/>
        <item x="4279"/>
        <item x="11062"/>
        <item x="3391"/>
        <item x="16646"/>
        <item x="3111"/>
        <item x="11998"/>
        <item x="11254"/>
        <item x="7903"/>
        <item x="15841"/>
        <item x="5071"/>
        <item x="10526"/>
        <item x="5231"/>
        <item x="15640"/>
        <item x="12921"/>
        <item x="17455"/>
        <item x="214"/>
        <item x="10566"/>
        <item x="10232"/>
        <item x="11800"/>
        <item x="1054"/>
        <item x="12599"/>
        <item x="16485"/>
        <item x="113"/>
        <item x="6510"/>
        <item x="2918"/>
        <item x="6423"/>
        <item x="8360"/>
        <item x="17237"/>
        <item x="646"/>
        <item x="17879"/>
        <item x="9246"/>
        <item x="8753"/>
        <item x="3456"/>
        <item x="2286"/>
        <item x="18658"/>
        <item x="2191"/>
        <item x="1545"/>
        <item x="3959"/>
        <item x="6041"/>
        <item x="12417"/>
        <item x="12825"/>
        <item x="1567"/>
        <item x="3225"/>
        <item x="13095"/>
        <item x="528"/>
        <item x="2721"/>
        <item x="17159"/>
        <item x="2144"/>
        <item x="3297"/>
        <item x="17414"/>
        <item x="4094"/>
        <item x="9729"/>
        <item x="5910"/>
        <item x="9889"/>
        <item x="6017"/>
        <item x="2206"/>
        <item x="18498"/>
        <item x="17048"/>
        <item x="15672"/>
        <item x="2598"/>
        <item x="4761"/>
        <item x="17872"/>
        <item x="1198"/>
        <item x="7"/>
        <item x="3537"/>
        <item x="14185"/>
        <item x="6993"/>
        <item x="14887"/>
        <item x="11241"/>
        <item x="6153"/>
        <item x="14758"/>
        <item x="4952"/>
        <item x="7304"/>
        <item x="17950"/>
        <item x="334"/>
        <item x="8817"/>
        <item x="17207"/>
        <item x="3576"/>
        <item x="1006"/>
        <item x="14054"/>
        <item x="13377"/>
        <item x="6782"/>
        <item x="8537"/>
        <item x="14728"/>
        <item x="4063"/>
        <item x="18426"/>
        <item x="16598"/>
        <item x="3967"/>
        <item x="14487"/>
        <item x="15192"/>
        <item x="13993"/>
        <item x="3230"/>
        <item x="840"/>
        <item x="10593"/>
        <item x="15966"/>
        <item x="3848"/>
        <item x="16311"/>
        <item x="13655"/>
        <item x="11534"/>
        <item x="10801"/>
        <item x="7288"/>
        <item x="7184"/>
        <item x="9336"/>
        <item x="16255"/>
        <item x="12510"/>
        <item x="13696"/>
        <item x="7671"/>
        <item x="16557"/>
        <item x="9592"/>
        <item x="16910"/>
        <item x="10984"/>
        <item x="4710"/>
        <item x="8814"/>
        <item x="13070"/>
        <item x="17853"/>
        <item x="13519"/>
        <item x="15295"/>
        <item x="9192"/>
        <item x="16176"/>
        <item x="7655"/>
        <item x="2329"/>
        <item x="16728"/>
        <item x="11705"/>
        <item x="678"/>
        <item x="16990"/>
        <item x="16776"/>
        <item x="12432"/>
        <item x="5472"/>
        <item x="11814"/>
        <item x="15997"/>
        <item x="13319"/>
        <item x="2878"/>
        <item x="399"/>
        <item x="207"/>
        <item x="3838"/>
        <item x="5575"/>
        <item x="8511"/>
        <item x="10007"/>
        <item x="8241"/>
        <item x="9614"/>
        <item x="4856"/>
        <item x="7368"/>
        <item x="1078"/>
        <item x="3711"/>
        <item x="14792"/>
        <item x="18571"/>
        <item x="4168"/>
        <item x="4431"/>
        <item x="6495"/>
        <item x="4928"/>
        <item x="3367"/>
        <item x="7758"/>
        <item x="17239"/>
        <item x="14289"/>
        <item x="11145"/>
        <item x="10641"/>
        <item x="2248"/>
        <item x="16992"/>
        <item x="712"/>
        <item x="10880"/>
        <item x="4409"/>
        <item x="16174"/>
        <item x="15416"/>
        <item x="7993"/>
        <item x="12262"/>
        <item x="10278"/>
        <item x="3127"/>
        <item x="4336"/>
        <item x="2631"/>
        <item x="13721"/>
        <item x="12585"/>
        <item x="4584"/>
        <item x="2656"/>
        <item x="14271"/>
        <item x="4646"/>
        <item x="2511"/>
        <item x="9744"/>
        <item x="16285"/>
        <item x="9263"/>
        <item x="11175"/>
        <item x="6502"/>
        <item x="18259"/>
        <item x="6953"/>
        <item x="4312"/>
        <item x="17927"/>
        <item x="10862"/>
        <item x="8393"/>
        <item x="11793"/>
        <item x="16341"/>
        <item x="11022"/>
        <item x="13535"/>
        <item x="4863"/>
        <item x="17946"/>
        <item x="18078"/>
        <item x="7567"/>
        <item x="15273"/>
        <item x="1726"/>
        <item x="13273"/>
        <item x="17688"/>
        <item x="15959"/>
        <item x="4799"/>
        <item x="16295"/>
        <item x="17823"/>
        <item x="4528"/>
        <item x="17591"/>
        <item x="13671"/>
        <item x="8287"/>
        <item x="8153"/>
        <item x="4678"/>
        <item x="16134"/>
        <item x="2391"/>
        <item x="7961"/>
        <item x="18646"/>
        <item x="15592"/>
        <item x="14902"/>
        <item x="17181"/>
        <item x="119"/>
        <item x="2582"/>
        <item x="14833"/>
        <item x="7393"/>
        <item x="14089"/>
        <item x="16144"/>
        <item x="16264"/>
        <item x="7030"/>
        <item x="9831"/>
        <item x="4598"/>
        <item x="1630"/>
        <item x="10623"/>
        <item x="1487"/>
        <item x="1694"/>
        <item x="2905"/>
        <item x="7721"/>
        <item x="16616"/>
        <item x="1153"/>
        <item x="11489"/>
        <item x="1286"/>
        <item x="7303"/>
        <item x="13240"/>
        <item x="169"/>
        <item x="17477"/>
        <item x="1968"/>
        <item x="8144"/>
        <item x="609"/>
        <item x="11504"/>
        <item x="11966"/>
        <item x="18447"/>
        <item x="10271"/>
        <item x="3665"/>
        <item x="16445"/>
        <item x="8055"/>
        <item x="18391"/>
        <item x="8608"/>
        <item x="6561"/>
        <item x="16416"/>
        <item x="3832"/>
        <item x="14929"/>
        <item x="11207"/>
        <item x="4750"/>
        <item x="1927"/>
        <item x="10159"/>
        <item x="6167"/>
        <item x="8792"/>
        <item x="18262"/>
        <item x="5751"/>
        <item x="15198"/>
        <item x="9711"/>
        <item x="14671"/>
        <item x="4176"/>
        <item x="6241"/>
        <item x="14545"/>
        <item x="5167"/>
        <item x="238"/>
        <item x="13665"/>
        <item x="9639"/>
        <item x="1502"/>
        <item x="14360"/>
        <item x="1041"/>
        <item x="16919"/>
        <item x="14783"/>
        <item x="17581"/>
        <item x="11630"/>
        <item x="4184"/>
        <item x="2134"/>
        <item x="3487"/>
        <item x="8687"/>
        <item x="4110"/>
        <item x="5952"/>
        <item x="1223"/>
        <item x="13718"/>
        <item x="12639"/>
        <item x="2759"/>
        <item x="13456"/>
        <item x="7633"/>
        <item x="15798"/>
        <item x="16719"/>
        <item x="10550"/>
        <item x="8622"/>
        <item x="2870"/>
        <item x="12207"/>
        <item x="7585"/>
        <item x="1015"/>
        <item x="9431"/>
        <item x="17605"/>
        <item x="10063"/>
        <item x="11735"/>
        <item x="12073"/>
        <item x="5649"/>
        <item x="6838"/>
        <item x="11598"/>
        <item x="7198"/>
        <item x="16927"/>
        <item x="9184"/>
        <item x="7232"/>
        <item x="13801"/>
        <item x="2513"/>
        <item x="13072"/>
        <item x="561"/>
        <item x="18603"/>
        <item x="17679"/>
        <item x="17994"/>
        <item x="9832"/>
        <item x="3270"/>
        <item x="15711"/>
        <item x="16792"/>
        <item x="8862"/>
        <item x="1822"/>
        <item x="10905"/>
        <item x="9505"/>
        <item x="1119"/>
        <item x="5903"/>
        <item x="287"/>
        <item x="8841"/>
        <item x="2423"/>
        <item x="5495"/>
        <item x="14654"/>
        <item x="14433"/>
        <item x="18303"/>
        <item x="3871"/>
        <item x="5470"/>
        <item x="6585"/>
        <item x="8353"/>
        <item x="2127"/>
        <item x="6704"/>
        <item x="14510"/>
        <item x="6752"/>
        <item x="3766"/>
        <item x="11975"/>
        <item x="10598"/>
        <item x="6433"/>
        <item x="13086"/>
        <item x="13480"/>
        <item x="10353"/>
        <item x="10439"/>
        <item x="10145"/>
        <item x="8065"/>
        <item x="4832"/>
        <item x="13046"/>
        <item x="367"/>
        <item x="8006"/>
        <item x="11632"/>
        <item x="11039"/>
        <item x="81"/>
        <item x="2231"/>
        <item x="6359"/>
        <item x="11102"/>
        <item x="4302"/>
        <item x="4272"/>
        <item x="6950"/>
        <item x="953"/>
        <item x="1345"/>
        <item x="18563"/>
        <item x="12881"/>
        <item x="12159"/>
        <item x="6113"/>
        <item x="10702"/>
        <item x="10169"/>
        <item x="17792"/>
        <item x="3809"/>
        <item x="15233"/>
        <item x="15401"/>
        <item x="10991"/>
        <item x="14208"/>
        <item x="1598"/>
        <item x="13191"/>
        <item x="5798"/>
        <item x="17886"/>
        <item x="1775"/>
        <item x="5008"/>
        <item x="5488"/>
        <item x="5006"/>
        <item x="14272"/>
        <item x="3006"/>
        <item x="7648"/>
        <item x="240"/>
        <item x="14806"/>
        <item x="15847"/>
        <item x="15607"/>
        <item x="12935"/>
        <item x="14086"/>
        <item x="5294"/>
        <item x="4104"/>
        <item x="4137"/>
        <item x="12424"/>
        <item x="5392"/>
        <item x="15247"/>
        <item x="10150"/>
        <item x="17327"/>
        <item x="3785"/>
        <item x="3345"/>
        <item x="4871"/>
        <item x="16142"/>
        <item x="6273"/>
        <item x="18459"/>
        <item x="7840"/>
        <item x="11847"/>
        <item x="17999"/>
        <item x="1446"/>
        <item x="16886"/>
        <item x="10313"/>
        <item x="16301"/>
        <item x="895"/>
        <item x="15831"/>
        <item x="16565"/>
        <item x="16494"/>
        <item x="7737"/>
        <item x="10070"/>
        <item x="6230"/>
        <item x="17024"/>
        <item x="13015"/>
        <item x="3952"/>
        <item x="3591"/>
        <item x="103"/>
        <item x="4271"/>
        <item x="5736"/>
        <item x="1231"/>
        <item x="392"/>
        <item x="9542"/>
        <item x="8975"/>
        <item x="3246"/>
        <item x="10081"/>
        <item x="6030"/>
        <item x="430"/>
        <item x="2912"/>
        <item x="7718"/>
        <item x="9023"/>
        <item x="806"/>
        <item x="7558"/>
        <item x="8599"/>
        <item x="6881"/>
        <item x="942"/>
        <item x="1430"/>
        <item x="3977"/>
        <item x="13622"/>
        <item x="3720"/>
        <item x="15736"/>
        <item x="16030"/>
        <item x="14375"/>
        <item x="14536"/>
        <item x="7929"/>
        <item x="8455"/>
        <item x="4264"/>
        <item x="6726"/>
        <item x="3655"/>
        <item x="10272"/>
        <item x="2822"/>
        <item x="2031"/>
        <item x="6278"/>
        <item x="16406"/>
        <item x="10488"/>
        <item x="6376"/>
        <item x="11999"/>
        <item x="13631"/>
        <item x="16448"/>
        <item x="6641"/>
        <item x="7214"/>
        <item x="862"/>
        <item x="7129"/>
        <item x="13214"/>
        <item x="14166"/>
        <item x="12046"/>
        <item x="8134"/>
        <item x="4848"/>
        <item x="5742"/>
        <item x="12231"/>
        <item x="4145"/>
        <item x="15928"/>
        <item x="11249"/>
        <item x="1782"/>
        <item x="4808"/>
        <item x="17607"/>
        <item x="6129"/>
        <item x="647"/>
        <item x="8617"/>
        <item x="9681"/>
        <item x="2401"/>
        <item x="7222"/>
        <item x="14662"/>
        <item x="2591"/>
        <item x="17238"/>
        <item x="18442"/>
        <item x="1248"/>
        <item x="8390"/>
        <item x="11777"/>
        <item x="6783"/>
        <item x="12870"/>
        <item x="2969"/>
        <item x="17039"/>
        <item x="14759"/>
        <item x="1609"/>
        <item x="5840"/>
        <item x="14615"/>
        <item x="8639"/>
        <item x="1072"/>
        <item x="2623"/>
        <item x="10855"/>
        <item x="17589"/>
        <item x="13254"/>
        <item x="15527"/>
        <item x="15967"/>
        <item x="3160"/>
        <item x="11255"/>
        <item x="13494"/>
        <item x="15342"/>
        <item x="13270"/>
        <item x="3272"/>
        <item x="6207"/>
        <item x="12688"/>
        <item x="10926"/>
        <item x="13230"/>
        <item x="2847"/>
        <item x="1497"/>
        <item x="17167"/>
        <item x="2599"/>
        <item x="11024"/>
        <item x="16670"/>
        <item x="1063"/>
        <item x="5015"/>
        <item x="14009"/>
        <item x="8705"/>
        <item x="7848"/>
        <item x="18274"/>
        <item x="6735"/>
        <item x="6815"/>
        <item x="13737"/>
        <item x="18207"/>
        <item x="2486"/>
        <item x="17535"/>
        <item x="13119"/>
        <item x="15631"/>
        <item x="14225"/>
        <item x="4425"/>
        <item x="5345"/>
        <item x="11321"/>
        <item x="9721"/>
        <item x="15776"/>
        <item x="12903"/>
        <item x="911"/>
        <item x="5312"/>
        <item x="10350"/>
        <item x="11494"/>
        <item x="2287"/>
        <item x="3761"/>
        <item x="1224"/>
        <item x="12895"/>
        <item x="1945"/>
        <item x="2416"/>
        <item x="14936"/>
        <item x="7520"/>
        <item x="10126"/>
        <item x="8678"/>
        <item x="9569"/>
        <item x="12872"/>
        <item x="10856"/>
        <item x="17621"/>
        <item x="16399"/>
        <item x="7768"/>
        <item x="12129"/>
        <item x="8928"/>
        <item x="16486"/>
        <item x="4209"/>
        <item x="12534"/>
        <item x="406"/>
        <item x="15457"/>
        <item x="8126"/>
        <item x="8281"/>
        <item x="4368"/>
        <item x="9113"/>
        <item x="9425"/>
        <item x="13465"/>
        <item x="5553"/>
        <item x="14449"/>
        <item x="9768"/>
        <item x="1199"/>
        <item x="7336"/>
        <item x="7680"/>
        <item x="17807"/>
        <item x="10567"/>
        <item x="16807"/>
        <item x="11063"/>
        <item x="16998"/>
        <item x="535"/>
        <item x="17120"/>
        <item x="4711"/>
        <item x="1528"/>
        <item x="15478"/>
        <item x="16528"/>
        <item x="2208"/>
        <item x="16470"/>
        <item x="17143"/>
        <item x="5142"/>
        <item x="8025"/>
        <item x="16512"/>
        <item x="3494"/>
        <item x="6766"/>
        <item x="5911"/>
        <item x="16286"/>
        <item x="14384"/>
        <item x="10478"/>
        <item x="2087"/>
        <item x="7528"/>
        <item x="14055"/>
        <item x="791"/>
        <item x="9182"/>
        <item x="11358"/>
        <item x="10561"/>
        <item x="8998"/>
        <item x="17229"/>
        <item x="10590"/>
        <item x="11000"/>
        <item x="1007"/>
        <item x="12576"/>
        <item x="8815"/>
        <item x="13583"/>
        <item x="5265"/>
        <item x="8166"/>
        <item x="13193"/>
        <item x="3231"/>
        <item x="18178"/>
        <item x="5390"/>
        <item x="4352"/>
        <item x="17367"/>
        <item x="4047"/>
        <item x="4638"/>
        <item x="8646"/>
        <item x="9006"/>
        <item x="16638"/>
        <item x="17461"/>
        <item x="4118"/>
        <item x="12552"/>
        <item x="12135"/>
        <item x="8782"/>
        <item x="14239"/>
        <item x="15601"/>
        <item x="2928"/>
        <item x="896"/>
        <item x="15286"/>
        <item x="1784"/>
        <item x="12263"/>
        <item x="16352"/>
        <item x="4576"/>
        <item x="10527"/>
        <item x="7560"/>
        <item x="11409"/>
        <item x="6193"/>
        <item x="12151"/>
        <item x="7759"/>
        <item x="9406"/>
        <item x="13057"/>
        <item x="6336"/>
        <item x="2673"/>
        <item x="9168"/>
        <item x="3839"/>
        <item x="1055"/>
        <item x="1534"/>
        <item x="14056"/>
        <item x="13505"/>
        <item x="17374"/>
        <item x="17877"/>
        <item x="5217"/>
        <item x="15785"/>
        <item x="2583"/>
        <item x="15590"/>
        <item x="679"/>
        <item x="4095"/>
        <item x="9865"/>
        <item x="1079"/>
        <item x="9599"/>
        <item x="2207"/>
        <item x="5777"/>
        <item x="15998"/>
        <item x="11305"/>
        <item x="18423"/>
        <item x="12080"/>
        <item x="9150"/>
        <item x="6238"/>
        <item x="15768"/>
        <item x="16656"/>
        <item x="11815"/>
        <item x="17007"/>
        <item x="2273"/>
        <item x="15086"/>
        <item x="18607"/>
        <item x="1632"/>
        <item x="8910"/>
        <item x="9247"/>
        <item x="3814"/>
        <item x="7694"/>
        <item x="7031"/>
        <item x="5257"/>
        <item x="9790"/>
        <item x="4544"/>
        <item x="2919"/>
        <item x="8625"/>
        <item x="13790"/>
        <item x="472"/>
        <item x="16944"/>
        <item x="15017"/>
        <item x="13321"/>
        <item x="18590"/>
        <item x="6774"/>
        <item x="4599"/>
        <item x="17478"/>
        <item x="1649"/>
        <item x="14862"/>
        <item x="1478"/>
        <item x="14977"/>
        <item x="3542"/>
        <item x="12742"/>
        <item x="577"/>
        <item x="16863"/>
        <item x="17109"/>
        <item x="17520"/>
        <item x="1281"/>
        <item x="326"/>
        <item x="4647"/>
        <item x="4912"/>
        <item x="4918"/>
        <item x="17837"/>
        <item x="13990"/>
        <item x="18198"/>
        <item x="5801"/>
        <item x="215"/>
        <item x="239"/>
        <item x="4704"/>
        <item x="8870"/>
        <item x="14072"/>
        <item x="5144"/>
        <item x="702"/>
        <item x="768"/>
        <item x="15857"/>
        <item x="13425"/>
        <item x="9999"/>
        <item x="13848"/>
        <item x="11272"/>
        <item x="8446"/>
        <item x="10633"/>
        <item x="2710"/>
        <item x="1287"/>
        <item x="2528"/>
        <item x="18687"/>
        <item x="17717"/>
        <item x="13246"/>
        <item x="1518"/>
        <item x="10863"/>
        <item x="1695"/>
        <item x="14903"/>
        <item x="6511"/>
        <item x="1393"/>
        <item x="2566"/>
        <item x="9145"/>
        <item x="3566"/>
        <item x="11967"/>
        <item x="10369"/>
        <item x="1886"/>
        <item x="1800"/>
        <item x="16342"/>
        <item x="10551"/>
        <item x="8665"/>
        <item x="8366"/>
        <item x="12502"/>
        <item x="3271"/>
        <item x="13760"/>
        <item x="542"/>
        <item x="10279"/>
        <item x="335"/>
        <item x="11361"/>
        <item x="17125"/>
        <item x="2297"/>
        <item x="5568"/>
        <item x="16951"/>
        <item x="2879"/>
        <item x="5601"/>
        <item x="11841"/>
        <item x="4600"/>
        <item x="825"/>
        <item x="3681"/>
        <item x="12473"/>
        <item x="1727"/>
        <item x="8310"/>
        <item x="11535"/>
        <item x="16661"/>
        <item x="8161"/>
        <item x="4111"/>
        <item x="7246"/>
        <item x="12518"/>
        <item x="18551"/>
        <item x="14681"/>
        <item x="12710"/>
        <item x="9297"/>
        <item x="9615"/>
        <item x="2153"/>
        <item x="6430"/>
        <item x="17333"/>
        <item x="18438"/>
        <item x="9176"/>
        <item x="5054"/>
        <item x="16573"/>
        <item x="18522"/>
        <item x="16752"/>
        <item x="454"/>
        <item x="7206"/>
        <item x="11631"/>
        <item x="14655"/>
        <item x="18410"/>
        <item x="17854"/>
        <item x="6209"/>
        <item x="16558"/>
        <item x="15989"/>
        <item x="12511"/>
        <item x="10974"/>
        <item x="10982"/>
        <item x="8768"/>
        <item x="4526"/>
        <item x="5088"/>
        <item x="18399"/>
        <item x="6960"/>
        <item x="11023"/>
        <item x="8486"/>
        <item x="3569"/>
        <item x="3744"/>
        <item x="10086"/>
        <item x="13071"/>
        <item x="3007"/>
        <item x="17912"/>
        <item x="1599"/>
        <item x="5305"/>
        <item x="18666"/>
        <item x="13358"/>
        <item x="5822"/>
        <item x="6425"/>
        <item x="8920"/>
        <item x="3584"/>
        <item x="17182"/>
        <item x="17887"/>
        <item x="13808"/>
        <item x="3767"/>
        <item x="14697"/>
        <item x="1631"/>
        <item x="8623"/>
        <item x="3040"/>
        <item x="10599"/>
        <item x="13719"/>
        <item x="9921"/>
        <item x="11599"/>
        <item x="6841"/>
        <item x="16575"/>
        <item x="16549"/>
        <item x="7104"/>
        <item x="17606"/>
        <item x="9528"/>
        <item x="9881"/>
        <item x="12342"/>
        <item x="7040"/>
        <item x="8798"/>
        <item x="16535"/>
        <item x="6839"/>
        <item x="5799"/>
        <item x="12449"/>
        <item x="9361"/>
        <item x="4160"/>
        <item x="2688"/>
        <item x="1070"/>
        <item x="4679"/>
        <item x="7664"/>
        <item x="14824"/>
        <item x="1121"/>
        <item x="12177"/>
        <item x="8326"/>
        <item x="4751"/>
        <item x="14720"/>
        <item x="12750"/>
        <item x="14560"/>
        <item x="7024"/>
        <item x="16045"/>
        <item x="16446"/>
        <item x="1823"/>
        <item x="222"/>
        <item x="18235"/>
        <item x="10151"/>
        <item x="15799"/>
        <item x="3640"/>
        <item x="5471"/>
        <item x="8552"/>
        <item x="15622"/>
        <item x="1278"/>
        <item x="10190"/>
        <item x="17384"/>
        <item x="5960"/>
        <item x="11366"/>
        <item x="15328"/>
        <item x="5007"/>
        <item x="18414"/>
        <item x="11336"/>
        <item x="1431"/>
        <item x="13769"/>
        <item x="18098"/>
        <item x="15694"/>
        <item x="5462"/>
        <item x="1294"/>
        <item x="3878"/>
        <item x="6503"/>
        <item x="10390"/>
        <item x="7199"/>
        <item x="863"/>
        <item x="3046"/>
        <item x="1049"/>
        <item x="12616"/>
        <item x="15689"/>
        <item x="8135"/>
        <item x="13958"/>
        <item x="3712"/>
        <item x="2608"/>
        <item x="1921"/>
        <item x="6049"/>
        <item x="10161"/>
        <item x="7224"/>
        <item x="1193"/>
        <item x="13001"/>
        <item x="784"/>
        <item x="13609"/>
        <item x="7945"/>
        <item x="18598"/>
        <item x="1425"/>
        <item x="2310"/>
        <item x="8966"/>
        <item x="14511"/>
        <item x="3080"/>
        <item x="369"/>
        <item x="184"/>
        <item x="5808"/>
        <item x="8873"/>
        <item x="11806"/>
        <item x="6257"/>
        <item x="13271"/>
        <item x="12201"/>
        <item x="16853"/>
        <item x="17582"/>
        <item x="384"/>
        <item x="1440"/>
        <item x="15199"/>
        <item x="3247"/>
        <item x="9550"/>
        <item x="4977"/>
        <item x="4230"/>
        <item x="2135"/>
        <item x="672"/>
        <item x="11103"/>
        <item x="10041"/>
        <item x="14329"/>
        <item x="5134"/>
        <item x="17933"/>
        <item x="16120"/>
        <item x="6710"/>
        <item x="7719"/>
        <item x="14481"/>
        <item x="1894"/>
        <item x="7215"/>
        <item x="12544"/>
        <item x="18055"/>
        <item x="9166"/>
        <item x="8391"/>
        <item x="11495"/>
        <item x="6456"/>
        <item x="431"/>
        <item x="3942"/>
        <item x="943"/>
        <item x="8863"/>
        <item x="926"/>
        <item x="13478"/>
        <item x="2409"/>
        <item x="1025"/>
        <item x="2198"/>
        <item x="993"/>
        <item x="7510"/>
        <item x="5121"/>
        <item x="1503"/>
        <item x="807"/>
        <item x="5454"/>
        <item x="1447"/>
        <item x="9952"/>
        <item x="18654"/>
        <item x="15040"/>
        <item x="13705"/>
        <item x="6951"/>
        <item x="8329"/>
        <item x="16623"/>
        <item x="14663"/>
        <item x="2464"/>
        <item x="6462"/>
        <item x="6727"/>
        <item x="18118"/>
        <item x="1681"/>
        <item x="7559"/>
        <item x="1793"/>
        <item x="13255"/>
        <item x="16439"/>
        <item x="544"/>
        <item x="12720"/>
        <item x="18170"/>
        <item x="536"/>
        <item x="3088"/>
        <item x="14497"/>
        <item x="6767"/>
        <item x="15206"/>
        <item x="11190"/>
        <item x="2871"/>
        <item x="7022"/>
        <item x="4960"/>
        <item x="16566"/>
        <item x="7223"/>
        <item x="4742"/>
        <item x="10703"/>
        <item x="17815"/>
        <item x="10318"/>
        <item x="6064"/>
        <item x="7456"/>
        <item x="17135"/>
        <item x="7088"/>
        <item x="15168"/>
        <item x="10913"/>
        <item x="16152"/>
        <item x="3688"/>
        <item x="6231"/>
        <item x="8007"/>
        <item x="13087"/>
        <item x="16063"/>
        <item x="13312"/>
        <item x="310"/>
        <item x="7078"/>
        <item x="13047"/>
        <item x="5391"/>
        <item x="8167"/>
        <item x="72"/>
        <item x="13726"/>
        <item x="13918"/>
        <item x="16847"/>
        <item x="2680"/>
        <item x="9222"/>
        <item x="10071"/>
        <item x="6856"/>
        <item x="10127"/>
        <item x="2545"/>
        <item x="4281"/>
        <item x="15160"/>
        <item x="10351"/>
        <item x="14807"/>
        <item x="8168"/>
        <item x="16302"/>
        <item x="4649"/>
        <item x="13623"/>
        <item x="2823"/>
        <item x="1846"/>
        <item x="7464"/>
        <item x="5056"/>
        <item x="11113"/>
        <item x="8127"/>
        <item x="9984"/>
        <item x="6737"/>
        <item x="11649"/>
        <item x="318"/>
        <item x="3446"/>
        <item x="5143"/>
        <item x="4888"/>
        <item x="1017"/>
        <item x="2070"/>
        <item x="16480"/>
        <item x="4303"/>
        <item x="2487"/>
        <item x="1560"/>
        <item x="5022"/>
        <item x="15078"/>
        <item x="12889"/>
        <item x="4774"/>
        <item x="15591"/>
        <item x="12871"/>
        <item x="16917"/>
        <item x="11670"/>
        <item x="4561"/>
        <item x="4897"/>
        <item x="12054"/>
        <item x="14817"/>
        <item x="10456"/>
        <item x="9183"/>
        <item x="13495"/>
        <item x="14087"/>
        <item x="24"/>
        <item x="15479"/>
        <item x="12238"/>
        <item x="9120"/>
        <item x="18439"/>
        <item x="4864"/>
        <item x="5888"/>
        <item x="15343"/>
        <item x="2800"/>
        <item x="13215"/>
        <item x="17336"/>
        <item x="5295"/>
        <item x="2600"/>
        <item x="12047"/>
        <item x="9294"/>
        <item x="5366"/>
        <item x="14863"/>
        <item x="8783"/>
        <item x="1288"/>
        <item x="6913"/>
        <item x="13231"/>
        <item x="2704"/>
        <item x="3352"/>
        <item x="13880"/>
        <item x="17590"/>
        <item x="17063"/>
        <item x="8673"/>
        <item x="16376"/>
        <item x="14985"/>
        <item x="6031"/>
        <item x="14001"/>
        <item x="1326"/>
        <item x="11878"/>
        <item x="17838"/>
        <item x="17639"/>
        <item x="17991"/>
        <item x="8999"/>
        <item x="15646"/>
        <item x="407"/>
        <item x="6142"/>
        <item x="5126"/>
        <item x="7576"/>
        <item x="8856"/>
        <item x="497"/>
        <item x="4537"/>
        <item x="13729"/>
        <item x="5448"/>
        <item x="2174"/>
        <item x="5353"/>
        <item x="3480"/>
        <item x="3495"/>
        <item x="2606"/>
        <item x="9543"/>
        <item x="15287"/>
        <item x="17200"/>
        <item x="18538"/>
        <item x="14784"/>
        <item x="14167"/>
        <item x="13136"/>
        <item x="13791"/>
        <item x="7046"/>
        <item x="9014"/>
        <item x="6577"/>
        <item x="17622"/>
        <item x="4919"/>
        <item x="7502"/>
        <item x="11166"/>
        <item x="13257"/>
        <item x="16223"/>
        <item x="6279"/>
        <item x="15087"/>
        <item x="5743"/>
        <item x="10712"/>
        <item x="6775"/>
        <item x="121"/>
        <item x="10927"/>
        <item x="6558"/>
        <item x="8462"/>
        <item x="1783"/>
        <item x="9033"/>
        <item x="18095"/>
        <item x="7824"/>
        <item x="416"/>
        <item x="6239"/>
        <item x="8911"/>
        <item x="17000"/>
        <item x="13342"/>
        <item x="9791"/>
        <item x="16413"/>
        <item x="12535"/>
        <item x="8311"/>
        <item x="11745"/>
        <item x="1753"/>
        <item x="703"/>
        <item x="14993"/>
        <item x="9622"/>
        <item x="1960"/>
        <item x="7712"/>
        <item x="18066"/>
        <item x="8647"/>
        <item x="10505"/>
        <item x="8679"/>
        <item x="9064"/>
        <item x="8447"/>
        <item x="14321"/>
        <item x="17230"/>
        <item x="9151"/>
        <item x="3815"/>
        <item x="1479"/>
        <item x="1472"/>
        <item x="10591"/>
        <item x="1535"/>
        <item x="16845"/>
        <item x="17462"/>
        <item x="18167"/>
        <item x="328"/>
        <item x="12118"/>
        <item x="2118"/>
        <item x="16741"/>
        <item x="7446"/>
        <item x="1329"/>
        <item x="18642"/>
        <item x="9534"/>
        <item x="1887"/>
        <item x="11329"/>
        <item x="88"/>
        <item x="14248"/>
        <item x="12270"/>
        <item x="13113"/>
        <item x="13247"/>
        <item x="2711"/>
        <item x="4527"/>
        <item x="18627"/>
        <item x="6431"/>
        <item x="12743"/>
        <item x="4639"/>
        <item x="12711"/>
        <item x="14649"/>
        <item x="5529"/>
        <item x="17391"/>
        <item x="18310"/>
        <item x="518"/>
        <item x="11359"/>
        <item x="10910"/>
        <item x="6798"/>
        <item x="10479"/>
        <item x="5904"/>
        <item x="18651"/>
        <item x="10975"/>
        <item x="11393"/>
        <item x="14768"/>
        <item x="8367"/>
        <item x="8358"/>
        <item x="10256"/>
        <item x="854"/>
        <item x="14646"/>
        <item x="9281"/>
        <item x="17632"/>
        <item x="17878"/>
        <item x="8057"/>
        <item x="1878"/>
        <item x="8361"/>
        <item x="17456"/>
        <item x="6104"/>
        <item x="543"/>
        <item x="14638"/>
        <item x="486"/>
        <item x="8472"/>
        <item x="13359"/>
        <item x="9273"/>
        <item x="14294"/>
        <item x="13633"/>
        <item x="11750"/>
        <item x="1553"/>
        <item x="3577"/>
        <item x="10191"/>
        <item x="11718"/>
        <item x="11568"/>
        <item x="17840"/>
        <item x="622"/>
        <item x="1584"/>
        <item x="17600"/>
        <item x="7536"/>
        <item x="18154"/>
        <item x="6902"/>
        <item x="3470"/>
        <item x="15673"/>
        <item x="6144"/>
        <item x="6385"/>
        <item x="5478"/>
        <item x="11446"/>
        <item x="2750"/>
        <item x="7207"/>
        <item x="2567"/>
        <item x="9407"/>
        <item x="1606"/>
        <item x="3177"/>
        <item x="9856"/>
        <item x="7185"/>
        <item x="4119"/>
        <item x="7695"/>
        <item x="14257"/>
        <item x="15312"/>
        <item x="54"/>
        <item x="12343"/>
        <item x="15360"/>
        <item x="12937"/>
        <item x="7017"/>
        <item x="9007"/>
        <item x="7886"/>
        <item x="2889"/>
        <item x="11160"/>
        <item x="5823"/>
        <item x="8327"/>
        <item x="14686"/>
        <item x="3200"/>
        <item x="13766"/>
        <item x="16805"/>
        <item x="6616"/>
        <item x="5055"/>
        <item x="17045"/>
        <item x="15990"/>
        <item x="9726"/>
        <item x="5542"/>
        <item x="10087"/>
        <item x="10030"/>
        <item x="2760"/>
        <item x="16269"/>
        <item x="7478"/>
        <item x="15406"/>
        <item x="5016"/>
        <item x="1279"/>
        <item x="216"/>
        <item x="2311"/>
        <item x="15969"/>
        <item x="16854"/>
        <item x="18742"/>
        <item x="4953"/>
        <item x="11128"/>
        <item x="17334"/>
        <item x="3879"/>
        <item x="3000"/>
        <item x="6790"/>
        <item x="16709"/>
        <item x="15304"/>
        <item x="17126"/>
        <item x="10391"/>
        <item x="11872"/>
        <item x="13520"/>
        <item x="8913"/>
        <item x="1142"/>
        <item x="11550"/>
        <item x="10985"/>
        <item x="15641"/>
        <item x="9193"/>
        <item x="9104"/>
        <item x="455"/>
        <item x="11198"/>
        <item x="8871"/>
        <item x="13694"/>
        <item x="2142"/>
        <item x="18523"/>
        <item x="3543"/>
        <item x="18698"/>
        <item x="8176"/>
        <item x="529"/>
        <item x="7166"/>
        <item x="3943"/>
        <item x="10233"/>
        <item x="17110"/>
        <item x="11801"/>
        <item x="12519"/>
        <item x="14966"/>
        <item x="17176"/>
        <item x="17192"/>
        <item x="10512"/>
        <item x="4929"/>
        <item x="927"/>
        <item x="8487"/>
        <item x="2054"/>
        <item x="9224"/>
        <item x="12503"/>
        <item x="17718"/>
        <item x="7305"/>
        <item x="1295"/>
        <item x="2145"/>
        <item x="8958"/>
        <item x="5350"/>
        <item x="4169"/>
        <item x="9551"/>
        <item x="16574"/>
        <item x="327"/>
        <item x="13991"/>
        <item x="8478"/>
        <item x="13024"/>
        <item x="841"/>
        <item x="6102"/>
        <item x="16662"/>
        <item x="18719"/>
        <item x="16256"/>
        <item x="9593"/>
        <item x="7294"/>
        <item x="3696"/>
        <item x="342"/>
        <item x="12697"/>
        <item x="14910"/>
        <item x="4921"/>
        <item x="10921"/>
        <item x="3047"/>
        <item x="11120"/>
        <item x="16046"/>
        <item x="10558"/>
        <item x="1519"/>
        <item x="6544"/>
        <item x="2896"/>
        <item x="17805"/>
        <item x="11798"/>
        <item x="15582"/>
        <item x="9337"/>
        <item x="8967"/>
        <item x="3567"/>
        <item x="15623"/>
        <item x="14729"/>
        <item x="17781"/>
        <item x="16312"/>
        <item x="10881"/>
        <item x="5473"/>
        <item x="17592"/>
        <item x="13959"/>
        <item x="1696"/>
        <item x="12329"/>
        <item x="15207"/>
        <item x="223"/>
        <item x="11518"/>
        <item x="17208"/>
        <item x="8400"/>
        <item x="16296"/>
        <item x="5726"/>
        <item x="4358"/>
        <item x="11702"/>
        <item x="312"/>
        <item x="16550"/>
        <item x="7369"/>
        <item x="3457"/>
        <item x="17397"/>
        <item x="7247"/>
        <item x="10902"/>
        <item x="1624"/>
        <item x="11953"/>
        <item x="14390"/>
        <item x="15496"/>
        <item x="12528"/>
        <item x="11640"/>
        <item x="7096"/>
        <item x="17623"/>
        <item x="15193"/>
        <item x="12433"/>
        <item x="17160"/>
        <item x="14422"/>
        <item x="814"/>
        <item x="9160"/>
        <item x="11807"/>
        <item x="311"/>
        <item x="17824"/>
        <item x="4488"/>
        <item x="8574"/>
        <item x="4585"/>
        <item x="15695"/>
        <item x="2249"/>
        <item x="16925"/>
        <item x="13392"/>
        <item x="18583"/>
        <item x="1895"/>
        <item x="17005"/>
        <item x="12464"/>
        <item x="4231"/>
        <item x="7240"/>
        <item x="7023"/>
        <item x="15593"/>
        <item x="14358"/>
        <item x="10983"/>
        <item x="5496"/>
        <item x="16095"/>
        <item x="6918"/>
        <item x="3729"/>
        <item x="13919"/>
        <item x="12751"/>
        <item x="1616"/>
        <item x="17880"/>
        <item x="15417"/>
        <item x="9745"/>
        <item x="16477"/>
        <item x="13697"/>
        <item x="14160"/>
        <item x="6534"/>
        <item x="8609"/>
        <item x="976"/>
        <item x="7289"/>
        <item x="2657"/>
        <item x="3574"/>
        <item x="16231"/>
        <item x="15030"/>
        <item x="96"/>
        <item x="4185"/>
        <item x="13144"/>
        <item x="1071"/>
        <item x="12120"/>
        <item x="3086"/>
        <item x="6463"/>
        <item x="5816"/>
        <item x="11367"/>
        <item x="13073"/>
        <item x="16277"/>
        <item x="1136"/>
        <item x="5455"/>
        <item x="16920"/>
        <item x="3849"/>
        <item x="713"/>
        <item x="5078"/>
        <item x="7958"/>
        <item x="7511"/>
        <item x="18114"/>
        <item x="9223"/>
        <item x="8793"/>
        <item x="16711"/>
        <item x="17829"/>
        <item x="15079"/>
        <item x="6032"/>
        <item x="3910"/>
        <item x="8799"/>
        <item x="7672"/>
        <item x="16720"/>
        <item x="16349"/>
        <item x="950"/>
        <item x="3806"/>
        <item x="2175"/>
        <item x="6711"/>
        <item x="17934"/>
        <item x="9167"/>
        <item x="18250"/>
        <item x="9608"/>
        <item x="11638"/>
        <item x="11656"/>
        <item x="2199"/>
        <item x="16928"/>
        <item x="2071"/>
        <item x="13416"/>
        <item x="8382"/>
        <item x="1734"/>
        <item x="294"/>
        <item x="18103"/>
        <item x="11505"/>
        <item x="6936"/>
        <item x="5127"/>
        <item x="4313"/>
        <item x="13360"/>
        <item x="13200"/>
        <item x="18534"/>
        <item x="4743"/>
        <item x="11950"/>
        <item x="6366"/>
        <item x="5135"/>
        <item x="320"/>
        <item x="15974"/>
        <item x="5463"/>
        <item x="10662"/>
        <item x="14793"/>
        <item x="18467"/>
        <item x="15544"/>
        <item x="9536"/>
        <item x="7233"/>
        <item x="2110"/>
        <item x="494"/>
        <item x="8"/>
        <item x="6110"/>
        <item x="12384"/>
        <item x="14198"/>
        <item x="14361"/>
        <item x="12504"/>
        <item x="5367"/>
        <item x="14296"/>
        <item x="18010"/>
        <item x="16823"/>
        <item x="4273"/>
        <item x="4337"/>
        <item x="2136"/>
        <item x="6753"/>
        <item x="4775"/>
        <item x="14982"/>
        <item x="14598"/>
        <item x="14273"/>
        <item x="3846"/>
        <item x="15822"/>
        <item x="10319"/>
        <item x="6559"/>
        <item x="4857"/>
        <item x="7862"/>
        <item x="6294"/>
        <item x="4592"/>
        <item x="17240"/>
        <item x="11191"/>
        <item x="6143"/>
        <item x="18059"/>
        <item x="6664"/>
        <item x="5953"/>
        <item x="13646"/>
        <item x="15070"/>
        <item x="32"/>
        <item x="7649"/>
        <item x="18639"/>
        <item x="17751"/>
        <item x="16414"/>
        <item x="14574"/>
        <item x="17680"/>
        <item x="10432"/>
        <item x="7047"/>
        <item x="9320"/>
        <item x="566"/>
        <item x="9535"/>
        <item x="4529"/>
        <item x="4086"/>
        <item x="17928"/>
        <item x="5112"/>
        <item x="7574"/>
        <item x="10424"/>
        <item x="4102"/>
        <item x="13479"/>
        <item x="11167"/>
        <item x="8350"/>
        <item x="1350"/>
        <item x="14960"/>
        <item x="3768"/>
        <item x="10198"/>
        <item x="18715"/>
        <item x="10038"/>
        <item x="12694"/>
        <item x="17661"/>
        <item x="9846"/>
        <item x="13727"/>
        <item x="15176"/>
        <item x="10686"/>
        <item x="3182"/>
        <item x="14944"/>
        <item x="504"/>
        <item x="7079"/>
        <item x="13481"/>
        <item x="14537"/>
        <item x="2048"/>
        <item x="12055"/>
        <item x="5974"/>
        <item x="1969"/>
        <item x="11671"/>
        <item x="17328"/>
        <item x="13457"/>
        <item x="10470"/>
        <item x="10670"/>
        <item x="4998"/>
        <item x="13640"/>
        <item x="2768"/>
        <item x="855"/>
        <item x="10273"/>
        <item x="13241"/>
        <item x="9295"/>
        <item x="13264"/>
        <item x="12239"/>
        <item x="5104"/>
        <item x="6799"/>
        <item x="5206"/>
        <item x="10248"/>
        <item x="1327"/>
        <item x="14647"/>
        <item x="9126"/>
        <item x="16725"/>
        <item x="11294"/>
        <item x="15656"/>
        <item x="7503"/>
        <item x="241"/>
        <item x="5393"/>
        <item x="8968"/>
        <item x="12689"/>
        <item x="10911"/>
        <item x="7447"/>
        <item x="3833"/>
        <item x="8918"/>
        <item x="12271"/>
        <item x="11879"/>
        <item x="12119"/>
        <item x="1246"/>
        <item x="13984"/>
        <item x="9816"/>
        <item x="9512"/>
        <item x="8145"/>
        <item x="2454"/>
        <item x="7806"/>
        <item x="848"/>
        <item x="10054"/>
        <item x="16846"/>
        <item x="3447"/>
        <item x="2862"/>
        <item x="86"/>
        <item x="6222"/>
        <item x="1408"/>
        <item x="10489"/>
        <item x="2112"/>
        <item x="6622"/>
        <item x="15647"/>
        <item x="17536"/>
        <item x="10528"/>
        <item x="1847"/>
        <item x="13774"/>
        <item x="3512"/>
        <item x="5023"/>
        <item x="12672"/>
        <item x="17597"/>
        <item x="12998"/>
        <item x="9833"/>
        <item x="4849"/>
        <item x="4177"/>
        <item x="6654"/>
        <item x="446"/>
        <item x="16935"/>
        <item x="7841"/>
        <item x="319"/>
        <item x="18662"/>
        <item x="17608"/>
        <item x="1568"/>
        <item x="1879"/>
        <item x="1414"/>
        <item x="1607"/>
        <item x="2119"/>
        <item x="9185"/>
        <item x="13343"/>
        <item x="15737"/>
        <item x="3758"/>
        <item x="2222"/>
        <item x="18158"/>
        <item x="2246"/>
        <item x="11199"/>
        <item x="2798"/>
        <item x="144"/>
        <item x="7769"/>
        <item x="7887"/>
        <item x="4833"/>
        <item x="16039"/>
        <item x="5009"/>
        <item x="9496"/>
        <item x="10031"/>
        <item x="16918"/>
        <item x="2696"/>
        <item x="393"/>
        <item x="1864"/>
        <item x="2718"/>
        <item x="16270"/>
        <item x="12873"/>
        <item x="6705"/>
        <item x="1249"/>
        <item x="1824"/>
        <item x="17168"/>
        <item x="6903"/>
        <item x="2913"/>
        <item x="2607"/>
        <item x="3208"/>
        <item x="11334"/>
        <item x="14295"/>
        <item x="1936"/>
        <item x="15334"/>
        <item x="18363"/>
        <item x="9015"/>
        <item x="14937"/>
        <item x="2166"/>
        <item x="17213"/>
        <item x="3953"/>
        <item x="623"/>
        <item x="13198"/>
        <item x="15678"/>
        <item x="9623"/>
        <item x="18610"/>
        <item x="5768"/>
        <item x="18566"/>
        <item x="6270"/>
        <item x="14814"/>
        <item x="5313"/>
        <item x="8479"/>
        <item x="17429"/>
        <item x="3950"/>
        <item x="10718"/>
        <item x="11551"/>
        <item x="8463"/>
        <item x="4105"/>
        <item x="17368"/>
        <item x="4182"/>
        <item x="8359"/>
        <item x="4265"/>
        <item x="1432"/>
        <item x="487"/>
        <item x="6760"/>
        <item x="9480"/>
        <item x="1073"/>
        <item x="2751"/>
        <item x="7521"/>
        <item x="4398"/>
        <item x="10857"/>
        <item x="7337"/>
        <item x="1168"/>
        <item x="1934"/>
        <item x="8936"/>
        <item x="14911"/>
        <item x="5479"/>
        <item x="1785"/>
        <item x="6337"/>
        <item x="1529"/>
        <item x="12553"/>
        <item x="5737"/>
        <item x="17040"/>
        <item x="10104"/>
        <item x="5543"/>
        <item x="16647"/>
        <item x="8929"/>
        <item x="8158"/>
        <item x="11633"/>
        <item x="11519"/>
        <item x="6248"/>
        <item x="16710"/>
        <item x="12856"/>
        <item x="6246"/>
        <item x="5598"/>
        <item x="12425"/>
        <item x="4566"/>
        <item x="11447"/>
        <item x="5704"/>
        <item x="7342"/>
        <item x="17479"/>
        <item x="13184"/>
        <item x="17806"/>
        <item x="14209"/>
        <item x="10903"/>
        <item x="15430"/>
        <item x="4462"/>
        <item x="3894"/>
        <item x="14639"/>
        <item x="18150"/>
        <item x="5489"/>
        <item x="16111"/>
        <item x="2232"/>
        <item x="6638"/>
        <item x="1143"/>
        <item x="3273"/>
        <item x="4048"/>
        <item x="4294"/>
        <item x="7480"/>
        <item x="2417"/>
        <item x="10559"/>
        <item x="17808"/>
        <item x="15777"/>
        <item x="9030"/>
        <item x="15054"/>
        <item x="16087"/>
        <item x="519"/>
        <item x="18507"/>
        <item x="17647"/>
        <item x="13767"/>
        <item x="17144"/>
        <item x="16742"/>
        <item x="7167"/>
        <item x="7966"/>
        <item x="14488"/>
        <item x="4369"/>
        <item x="7406"/>
        <item x="1950"/>
        <item x="4950"/>
        <item x="55"/>
        <item x="11001"/>
        <item x="11751"/>
        <item x="11703"/>
        <item x="18247"/>
        <item x="3721"/>
        <item x="10616"/>
        <item x="902"/>
        <item x="8575"/>
        <item x="18570"/>
        <item x="13776"/>
        <item x="11990"/>
        <item x="6377"/>
        <item x="17485"/>
        <item x="11462"/>
        <item x="17006"/>
        <item x="8614"/>
        <item x="11288"/>
        <item x="2646"/>
        <item x="11799"/>
        <item x="2494"/>
        <item x="17925"/>
        <item x="4809"/>
        <item x="3294"/>
        <item x="8150"/>
        <item x="15056"/>
        <item x="14359"/>
        <item x="2143"/>
        <item x="11286"/>
        <item x="16429"/>
        <item x="288"/>
        <item x="15929"/>
        <item x="3718"/>
        <item x="9056"/>
        <item x="18735"/>
        <item x="13030"/>
        <item x="6096"/>
        <item x="9169"/>
        <item x="5841"/>
        <item x="800"/>
        <item x="11350"/>
        <item x="3902"/>
        <item x="17990"/>
        <item x="8854"/>
        <item x="4913"/>
        <item x="897"/>
        <item x="13742"/>
        <item x="2929"/>
        <item x="6846"/>
        <item x="14590"/>
        <item x="4464"/>
        <item x="9462"/>
        <item x="7849"/>
        <item x="13695"/>
        <item x="3161"/>
        <item x="5079"/>
        <item x="3984"/>
        <item x="6454"/>
        <item x="11719"/>
        <item x="7561"/>
        <item x="1704"/>
        <item x="15142"/>
        <item x="4776"/>
        <item x="3471"/>
        <item x="3550"/>
        <item x="5400"/>
        <item x="7479"/>
        <item x="14687"/>
        <item x="17782"/>
        <item x="15486"/>
        <item x="16983"/>
        <item x="17008"/>
        <item x="12632"/>
        <item x="16189"/>
        <item x="15000"/>
        <item x="8078"/>
        <item x="14967"/>
        <item x="13902"/>
        <item x="9902"/>
        <item x="473"/>
        <item x="7360"/>
        <item x="4022"/>
        <item x="951"/>
        <item x="14385"/>
        <item x="1225"/>
        <item x="815"/>
        <item x="4601"/>
        <item x="13566"/>
        <item x="16400"/>
        <item x="3824"/>
        <item x="15104"/>
        <item x="15975"/>
        <item x="16926"/>
        <item x="4359"/>
        <item x="12038"/>
        <item x="664"/>
        <item x="1735"/>
        <item x="9177"/>
        <item x="10768"/>
        <item x="6791"/>
        <item x="5145"/>
        <item x="6535"/>
        <item x="2209"/>
        <item x="16806"/>
        <item x="12734"/>
        <item x="14126"/>
        <item x="18542"/>
        <item x="12577"/>
        <item x="4353"/>
        <item x="10798"/>
        <item x="11025"/>
        <item x="8383"/>
        <item x="5089"/>
        <item x="17046"/>
        <item x="12558"/>
        <item x="12336"/>
        <item x="10294"/>
        <item x="3807"/>
        <item x="1358"/>
        <item x="18511"/>
        <item x="17645"/>
        <item x="343"/>
        <item x="9769"/>
        <item x="6103"/>
        <item x="9727"/>
        <item x="2111"/>
        <item x="7295"/>
        <item x="15407"/>
        <item x="190"/>
        <item x="11639"/>
        <item x="7688"/>
        <item x="7529"/>
        <item x="5351"/>
        <item x="4577"/>
        <item x="4705"/>
        <item x="17398"/>
        <item x="11390"/>
        <item x="390"/>
        <item x="1270"/>
        <item x="2529"/>
        <item x="14423"/>
        <item x="17351"/>
        <item x="14391"/>
        <item x="13822"/>
        <item x="9016"/>
        <item x="7041"/>
        <item x="11376"/>
        <item x="7681"/>
        <item x="16864"/>
        <item x="1862"/>
        <item x="16808"/>
        <item x="10680"/>
        <item x="16389"/>
        <item x="4246"/>
        <item x="14983"/>
        <item x="8959"/>
        <item x="10288"/>
        <item x="15583"/>
        <item x="14006"/>
        <item x="17963"/>
        <item x="512"/>
        <item x="12695"/>
        <item x="7665"/>
        <item x="9574"/>
        <item x="14057"/>
        <item x="2366"/>
        <item x="7863"/>
        <item x="6919"/>
        <item x="567"/>
        <item x="2304"/>
        <item x="16278"/>
        <item x="13809"/>
        <item x="3575"/>
        <item x="8553"/>
        <item x="10663"/>
        <item x="2055"/>
        <item x="17958"/>
        <item x="5975"/>
        <item x="8568"/>
        <item x="718"/>
        <item x="11273"/>
        <item x="7774"/>
        <item x="1633"/>
        <item x="14199"/>
        <item x="12304"/>
        <item x="8921"/>
        <item x="17357"/>
        <item x="10039"/>
        <item x="13849"/>
        <item x="15329"/>
        <item x="14632"/>
        <item x="9086"/>
        <item x="8351"/>
        <item x="15031"/>
        <item x="408"/>
        <item x="14721"/>
        <item x="4902"/>
        <item x="5727"/>
        <item x="3585"/>
        <item x="4320"/>
        <item x="4545"/>
        <item x="10199"/>
        <item x="8142"/>
        <item x="10918"/>
        <item x="4726"/>
        <item x="3847"/>
        <item x="16536"/>
        <item x="10518"/>
        <item x="769"/>
        <item x="3184"/>
        <item x="13238"/>
        <item x="1600"/>
        <item x="9328"/>
        <item x="11951"/>
        <item x="3087"/>
        <item x="12081"/>
        <item x="13102"/>
        <item x="1760"/>
        <item x="10782"/>
        <item x="15902"/>
        <item x="15769"/>
        <item x="17662"/>
        <item x="3183"/>
        <item x="7105"/>
        <item x="8398"/>
        <item x="8880"/>
        <item x="16576"/>
        <item x="17830"/>
        <item x="3726"/>
        <item x="2864"/>
        <item x="15126"/>
        <item x="14599"/>
        <item x="6295"/>
        <item x="2022"/>
        <item x="2078"/>
        <item x="13761"/>
        <item x="14888"/>
        <item x="7225"/>
        <item x="5207"/>
        <item x="16478"/>
        <item x="15704"/>
        <item x="6398"/>
        <item x="9342"/>
        <item x="17551"/>
        <item x="10687"/>
        <item x="16726"/>
        <item x="14918"/>
        <item x="510"/>
        <item x="582"/>
        <item x="12918"/>
        <item x="6926"/>
        <item x="6623"/>
        <item x="13552"/>
        <item x="13896"/>
        <item x="2863"/>
        <item x="16350"/>
        <item x="1801"/>
        <item x="87"/>
        <item x="7182"/>
        <item x="7959"/>
        <item x="1247"/>
        <item x="185"/>
        <item x="9566"/>
        <item x="295"/>
        <item x="13974"/>
        <item x="5654"/>
        <item x="3041"/>
        <item x="14073"/>
        <item x="3911"/>
        <item x="14870"/>
        <item x="2223"/>
        <item x="15542"/>
        <item x="2736"/>
        <item x="696"/>
        <item x="17077"/>
        <item x="7494"/>
        <item x="1415"/>
        <item x="6367"/>
        <item x="9529"/>
        <item x="18547"/>
        <item x="6457"/>
        <item x="12545"/>
        <item x="16624"/>
        <item x="16487"/>
        <item x="18179"/>
        <item x="3526"/>
        <item x="12617"/>
        <item x="11430"/>
        <item x="5038"/>
        <item x="6190"/>
        <item x="5424"/>
        <item x="11622"/>
        <item x="3089"/>
        <item x="11520"/>
        <item x="17447"/>
        <item x="14561"/>
        <item x="4934"/>
        <item x="8198"/>
        <item x="9440"/>
        <item x="3641"/>
        <item x="18367"/>
        <item x="5569"/>
        <item x="11256"/>
        <item x="3713"/>
        <item x="7814"/>
        <item x="62"/>
        <item x="11344"/>
        <item x="17133"/>
        <item x="13678"/>
        <item x="2609"/>
        <item x="18070"/>
        <item x="3782"/>
        <item x="10094"/>
        <item x="16965"/>
        <item x="8288"/>
        <item x="10608"/>
        <item x="14694"/>
        <item x="2689"/>
        <item x="16149"/>
        <item x="5936"/>
        <item x="6728"/>
        <item x="584"/>
        <item x="16757"/>
        <item x="13648"/>
        <item x="3070"/>
        <item x="18394"/>
        <item x="6536"/>
        <item x="5862"/>
        <item x="7742"/>
        <item x="5152"/>
        <item x="18690"/>
        <item x="13647"/>
        <item x="14326"/>
        <item x="14542"/>
        <item x="14526"/>
        <item x="9008"/>
        <item x="3689"/>
        <item x="3102"/>
        <item x="1216"/>
        <item x="4838"/>
        <item x="16952"/>
        <item x="5414"/>
        <item x="14575"/>
        <item x="1351"/>
        <item x="5854"/>
        <item x="3759"/>
        <item x="10671"/>
        <item x="11295"/>
        <item x="1984"/>
        <item x="3662"/>
        <item x="16901"/>
        <item x="9847"/>
        <item x="385"/>
        <item x="1935"/>
        <item x="6655"/>
        <item x="17061"/>
        <item x="10046"/>
        <item x="5809"/>
        <item x="10192"/>
        <item x="4161"/>
        <item x="8769"/>
        <item x="12662"/>
        <item x="18379"/>
        <item x="495"/>
        <item x="6111"/>
        <item x="673"/>
        <item x="6744"/>
        <item x="17888"/>
        <item x="16279"/>
        <item x="15254"/>
        <item x="1046"/>
        <item x="4999"/>
        <item x="18419"/>
        <item x="13832"/>
        <item x="13120"/>
        <item x="11208"/>
        <item x="15894"/>
        <item x="3081"/>
        <item x="17319"/>
        <item x="15823"/>
        <item x="10758"/>
        <item x="5334"/>
        <item x="13278"/>
        <item x="11448"/>
        <item x="15071"/>
        <item x="447"/>
        <item x="537"/>
        <item x="11337"/>
        <item x="17013"/>
        <item x="18446"/>
        <item x="7025"/>
        <item x="9031"/>
        <item x="6961"/>
        <item x="8159"/>
        <item x="17816"/>
        <item x="3745"/>
        <item x="13199"/>
        <item x="7575"/>
        <item x="13784"/>
        <item x="1441"/>
        <item x="2520"/>
        <item x="8550"/>
        <item x="3022"/>
        <item x="17559"/>
        <item x="14264"/>
        <item x="7465"/>
        <item x="14825"/>
        <item x="8919"/>
        <item x="2681"/>
        <item x="4440"/>
        <item x="2414"/>
        <item x="2455"/>
        <item x="9606"/>
        <item x="15488"/>
        <item x="12952"/>
        <item x="4087"/>
        <item x="14880"/>
        <item x="5961"/>
        <item x="9127"/>
        <item x="600"/>
        <item x="272"/>
        <item x="17029"/>
        <item x="12999"/>
        <item x="6065"/>
        <item x="1561"/>
        <item x="17325"/>
        <item x="4150"/>
        <item x="545"/>
        <item x="17214"/>
        <item x="4096"/>
        <item x="9985"/>
        <item x="1848"/>
        <item x="4865"/>
        <item x="11991"/>
        <item x="17527"/>
        <item x="10032"/>
        <item x="4103"/>
        <item x="6806"/>
        <item x="14144"/>
        <item x="11335"/>
        <item x="16440"/>
        <item x="16679"/>
        <item x="3895"/>
        <item x="17975"/>
        <item x="4399"/>
        <item x="7577"/>
        <item x="785"/>
        <item x="1904"/>
        <item x="9368"/>
        <item x="558"/>
        <item x="5057"/>
        <item x="7974"/>
        <item x="4206"/>
        <item x="4961"/>
        <item x="9953"/>
        <item x="12430"/>
        <item x="7488"/>
        <item x="12406"/>
        <item x="15161"/>
        <item x="2601"/>
        <item x="18634"/>
        <item x="9736"/>
        <item x="6696"/>
        <item x="4054"/>
        <item x="18738"/>
        <item x="3295"/>
        <item x="3934"/>
        <item x="12721"/>
        <item x="6872"/>
        <item x="13248"/>
        <item x="11142"/>
        <item x="8656"/>
        <item x="15143"/>
        <item x="8070"/>
        <item x="11686"/>
        <item x="2799"/>
        <item x="12208"/>
        <item x="15055"/>
        <item x="13382"/>
        <item x="6847"/>
        <item x="10055"/>
        <item x="8214"/>
        <item x="5526"/>
        <item x="13313"/>
        <item x="12910"/>
        <item x="3903"/>
        <item x="17136"/>
        <item x="17486"/>
        <item x="5886"/>
        <item x="1576"/>
        <item x="15200"/>
        <item x="3951"/>
        <item x="2167"/>
        <item x="15041"/>
        <item x="14846"/>
        <item x="10471"/>
        <item x="10806"/>
        <item x="5150"/>
        <item x="3398"/>
        <item x="1289"/>
        <item x="15184"/>
        <item x="12630"/>
        <item x="7089"/>
        <item x="7343"/>
        <item x="11351"/>
        <item x="6639"/>
        <item x="8857"/>
        <item x="10374"/>
        <item x="7807"/>
        <item x="11232"/>
        <item x="5599"/>
        <item x="15392"/>
        <item x="4702"/>
        <item x="2465"/>
        <item x="17064"/>
        <item x="1951"/>
        <item x="4951"/>
        <item x="14752"/>
        <item x="14785"/>
        <item x="5566"/>
        <item x="9463"/>
        <item x="9630"/>
        <item x="8542"/>
        <item x="18510"/>
        <item x="16848"/>
        <item x="18071"/>
        <item x="11672"/>
        <item x="3719"/>
        <item x="8615"/>
        <item x="6566"/>
        <item x="7457"/>
        <item x="9072"/>
        <item x="14030"/>
        <item x="3374"/>
        <item x="13526"/>
        <item x="17671"/>
        <item x="5222"/>
        <item x="17998"/>
        <item x="8151"/>
        <item x="16224"/>
        <item x="18223"/>
        <item x="15790"/>
        <item x="15335"/>
        <item x="15870"/>
        <item x="16759"/>
        <item x="8048"/>
        <item x="5336"/>
        <item x="11312"/>
        <item x="2647"/>
        <item x="5856"/>
        <item x="3656"/>
        <item x="12735"/>
        <item x="16677"/>
        <item x="15431"/>
        <item x="2686"/>
        <item x="6542"/>
        <item x="6223"/>
        <item x="9446"/>
        <item x="6374"/>
        <item x="13775"/>
        <item x="17598"/>
        <item x="3320"/>
        <item x="903"/>
        <item x="4024"/>
        <item x="12774"/>
        <item x="10457"/>
        <item x="16749"/>
        <item x="30"/>
        <item x="5905"/>
        <item x="10713"/>
        <item x="7152"/>
        <item x="17525"/>
        <item x="246"/>
        <item x="5990"/>
        <item x="14774"/>
        <item x="1342"/>
        <item x="7936"/>
        <item x="4295"/>
        <item x="2495"/>
        <item x="4889"/>
        <item x="329"/>
        <item x="15760"/>
        <item x="8169"/>
        <item x="18479"/>
        <item x="2430"/>
        <item x="9520"/>
        <item x="73"/>
        <item x="2247"/>
        <item x="7407"/>
        <item x="3288"/>
        <item x="4886"/>
        <item x="16390"/>
        <item x="25"/>
        <item x="16735"/>
        <item x="8560"/>
        <item x="3481"/>
        <item x="89"/>
        <item x="17926"/>
        <item x="4183"/>
        <item x="15320"/>
        <item x="10816"/>
        <item x="5889"/>
        <item x="10792"/>
        <item x="18123"/>
        <item x="8296"/>
        <item x="2705"/>
        <item x="2719"/>
        <item x="16463"/>
        <item x="1473"/>
        <item x="15169"/>
        <item x="16064"/>
        <item x="2801"/>
        <item x="11054"/>
        <item x="10719"/>
        <item x="11006"/>
        <item x="13743"/>
        <item x="1510"/>
        <item x="11758"/>
        <item x="13137"/>
        <item x="16125"/>
        <item x="17773"/>
        <item x="13823"/>
        <item x="3854"/>
        <item x="14815"/>
        <item x="417"/>
        <item x="1896"/>
        <item x="12838"/>
        <item x="16037"/>
        <item x="7825"/>
        <item x="4567"/>
        <item x="7967"/>
        <item x="13614"/>
        <item x="5328"/>
        <item x="17430"/>
        <item x="5774"/>
        <item x="15679"/>
        <item x="7775"/>
        <item x="6857"/>
        <item x="7072"/>
        <item x="7382"/>
        <item x="8102"/>
        <item x="4310"/>
        <item x="17640"/>
        <item x="1961"/>
        <item x="6271"/>
        <item x="9903"/>
        <item x="10799"/>
        <item x="11526"/>
        <item x="18530"/>
        <item x="12358"/>
        <item x="10096"/>
        <item x="16430"/>
        <item x="13176"/>
        <item x="6054"/>
        <item x="3406"/>
        <item x="18350"/>
        <item x="13616"/>
        <item x="17951"/>
        <item x="4966"/>
        <item x="11374"/>
        <item x="15112"/>
        <item x="13232"/>
        <item x="2367"/>
        <item x="16887"/>
        <item x="2614"/>
        <item x="12039"/>
        <item x="8606"/>
        <item x="10654"/>
        <item x="3353"/>
        <item x="11569"/>
        <item x="14766"/>
        <item x="6000"/>
        <item x="18034"/>
        <item x="13881"/>
        <item x="11391"/>
        <item x="14478"/>
        <item x="1863"/>
        <item x="16829"/>
        <item x="5672"/>
        <item x="191"/>
        <item x="6617"/>
        <item x="13712"/>
        <item x="13103"/>
        <item x="5017"/>
        <item x="9766"/>
        <item x="11936"/>
        <item x="4903"/>
        <item x="14007"/>
        <item x="4614"/>
        <item x="6822"/>
        <item x="18506"/>
        <item x="9121"/>
        <item x="8399"/>
        <item x="6145"/>
        <item x="6247"/>
        <item x="12352"/>
        <item x="9087"/>
        <item x="18190"/>
        <item x="4463"/>
        <item x="719"/>
        <item x="11463"/>
        <item x="11368"/>
        <item x="6350"/>
        <item x="2238"/>
        <item x="13903"/>
        <item x="7120"/>
        <item x="6680"/>
        <item x="17971"/>
        <item x="3478"/>
        <item x="998"/>
        <item x="16077"/>
        <item x="5656"/>
        <item x="9990"/>
        <item x="7598"/>
        <item x="14176"/>
        <item x="2456"/>
        <item x="7334"/>
        <item x="15048"/>
        <item x="11161"/>
        <item x="1776"/>
        <item x="17392"/>
        <item x="7183"/>
        <item x="14318"/>
        <item x="14919"/>
        <item x="1096"/>
        <item x="391"/>
        <item x="13054"/>
        <item x="8079"/>
        <item x="10919"/>
        <item x="17015"/>
        <item x="4334"/>
        <item x="14591"/>
        <item x="5449"/>
        <item x="13814"/>
        <item x="14127"/>
        <item x="7414"/>
        <item x="4640"/>
        <item x="13998"/>
        <item x="10886"/>
        <item x="6296"/>
        <item x="18323"/>
        <item x="17431"/>
        <item x="18594"/>
        <item x="9432"/>
        <item x="12062"/>
        <item x="13558"/>
        <item x="10408"/>
        <item x="7486"/>
        <item x="11720"/>
        <item x="17093"/>
        <item x="8110"/>
        <item x="3551"/>
        <item x="1462"/>
        <item x="10295"/>
        <item x="5790"/>
        <item x="1359"/>
        <item x="2504"/>
        <item x="2368"/>
        <item x="14769"/>
        <item x="6455"/>
        <item x="5968"/>
        <item x="13031"/>
        <item x="11287"/>
        <item x="12422"/>
        <item x="10384"/>
        <item x="3001"/>
        <item x="17037"/>
        <item x="18267"/>
        <item x="6399"/>
        <item x="13328"/>
        <item x="16015"/>
        <item x="15313"/>
        <item x="13296"/>
        <item x="7815"/>
        <item x="5238"/>
        <item x="14968"/>
        <item x="17134"/>
        <item x="17469"/>
        <item x="14249"/>
        <item x="13567"/>
        <item x="12376"/>
        <item x="16190"/>
        <item x="3376"/>
        <item x="5208"/>
        <item x="2278"/>
        <item x="4782"/>
        <item x="14214"/>
        <item x="8855"/>
        <item x="6526"/>
        <item x="12712"/>
        <item x="2023"/>
        <item x="9857"/>
        <item x="4023"/>
        <item x="2550"/>
        <item x="12559"/>
        <item x="4247"/>
        <item x="15487"/>
        <item x="12318"/>
        <item x="17646"/>
        <item x="7832"/>
        <item x="1271"/>
        <item x="1464"/>
        <item x="3038"/>
        <item x="3727"/>
        <item x="11129"/>
        <item x="18730"/>
        <item x="313"/>
        <item x="152"/>
        <item x="9752"/>
        <item x="13975"/>
        <item x="6328"/>
        <item x="1872"/>
        <item x="9105"/>
        <item x="10174"/>
        <item x="6105"/>
        <item x="9343"/>
        <item x="10968"/>
        <item x="2761"/>
        <item x="4839"/>
        <item x="15094"/>
        <item x="432"/>
        <item x="7713"/>
        <item x="15670"/>
        <item x="13158"/>
        <item x="2342"/>
        <item x="511"/>
        <item x="12529"/>
        <item x="12392"/>
        <item x="17358"/>
        <item x="13638"/>
        <item x="9065"/>
        <item x="17087"/>
        <item x="15983"/>
        <item x="9575"/>
        <item x="10759"/>
        <item x="2854"/>
        <item x="1744"/>
        <item x="8654"/>
        <item x="4350"/>
        <item x="5655"/>
        <item x="352"/>
        <item x="16031"/>
        <item x="17014"/>
        <item x="4734"/>
        <item x="968"/>
        <item x="16013"/>
        <item x="16966"/>
        <item x="8143"/>
        <item x="7416"/>
        <item x="3774"/>
        <item x="10056"/>
        <item x="11934"/>
        <item x="9102"/>
        <item x="17062"/>
        <item x="17407"/>
        <item x="15497"/>
        <item x="15255"/>
        <item x="11873"/>
        <item x="4800"/>
        <item x="17071"/>
        <item x="11431"/>
        <item x="18226"/>
        <item x="7495"/>
        <item x="7537"/>
        <item x="1047"/>
        <item x="14871"/>
        <item x="13782"/>
        <item x="18043"/>
        <item x="13624"/>
        <item x="13950"/>
        <item x="8177"/>
        <item x="208"/>
        <item x="12982"/>
        <item x="16902"/>
        <item x="217"/>
        <item x="6480"/>
        <item x="3527"/>
        <item x="17293"/>
        <item x="10257"/>
        <item x="1585"/>
        <item x="15128"/>
        <item x="6758"/>
        <item x="6630"/>
        <item x="14527"/>
        <item x="5039"/>
        <item x="15942"/>
        <item x="16325"/>
        <item x="12446"/>
        <item x="12078"/>
        <item x="2079"/>
        <item x="16101"/>
        <item x="10790"/>
        <item x="12640"/>
        <item x="8473"/>
        <item x="8942"/>
        <item x="6894"/>
        <item x="13239"/>
        <item x="3864"/>
        <item x="12520"/>
        <item x="11623"/>
        <item x="14456"/>
        <item x="15903"/>
        <item x="18327"/>
        <item x="16712"/>
        <item x="9600"/>
        <item x="15824"/>
        <item x="15361"/>
        <item x="4384"/>
        <item x="4472"/>
        <item x="7614"/>
        <item x="17624"/>
        <item x="12663"/>
        <item x="1974"/>
        <item x="10513"/>
        <item x="15895"/>
        <item x="6888"/>
        <item x="15248"/>
        <item x="13110"/>
        <item x="3103"/>
        <item x="12121"/>
        <item x="15127"/>
        <item x="17078"/>
        <item x="11641"/>
        <item x="18714"/>
        <item x="16821"/>
        <item x="7097"/>
        <item x="1750"/>
        <item x="12928"/>
        <item x="12280"/>
        <item x="4416"/>
        <item x="15046"/>
        <item x="6937"/>
        <item x="14312"/>
        <item x="13544"/>
        <item x="12465"/>
        <item x="8902"/>
        <item x="15305"/>
        <item x="3071"/>
        <item x="568"/>
        <item x="3201"/>
        <item x="583"/>
        <item x="6033"/>
        <item x="9302"/>
        <item x="12919"/>
        <item x="10519"/>
        <item x="15368"/>
        <item x="2415"/>
        <item x="18287"/>
        <item x="13521"/>
        <item x="1617"/>
        <item x="4935"/>
        <item x="14327"/>
        <item x="3783"/>
        <item x="4727"/>
        <item x="6486"/>
        <item x="16758"/>
        <item x="13679"/>
        <item x="13406"/>
        <item x="13854"/>
        <item x="5335"/>
        <item x="18582"/>
        <item x="16239"/>
        <item x="4055"/>
        <item x="3998"/>
        <item x="2518"/>
        <item x="126"/>
        <item x="13662"/>
        <item x="2360"/>
        <item x="10783"/>
        <item x="17030"/>
        <item x="11478"/>
        <item x="5151"/>
        <item x="10600"/>
        <item x="8464"/>
        <item x="2974"/>
        <item x="13208"/>
        <item x="5855"/>
        <item x="12014"/>
        <item x="1798"/>
        <item x="13025"/>
        <item x="16519"/>
        <item x="2137"/>
        <item x="8199"/>
        <item x="4070"/>
        <item x="9456"/>
        <item x="10095"/>
        <item x="18266"/>
        <item x="8976"/>
        <item x="9225"/>
        <item x="11657"/>
        <item x="8774"/>
        <item x="9688"/>
        <item x="8551"/>
        <item x="6086"/>
        <item x="16096"/>
        <item x="10433"/>
        <item x="5640"/>
        <item x="16733"/>
        <item x="16007"/>
        <item x="10807"/>
        <item x="9161"/>
        <item x="11200"/>
        <item x="6056"/>
        <item x="18623"/>
        <item x="7320"/>
        <item x="18330"/>
        <item x="2897"/>
        <item x="6136"/>
        <item x="6286"/>
        <item x="18358"/>
        <item x="12614"/>
        <item x="6927"/>
        <item x="8422"/>
        <item x="6280"/>
        <item x="5415"/>
        <item x="11944"/>
        <item x="6545"/>
        <item x="3399"/>
        <item x="7782"/>
        <item x="4982"/>
        <item x="15750"/>
        <item x="12312"/>
        <item x="18063"/>
        <item x="5502"/>
        <item x="14161"/>
        <item x="9567"/>
        <item x="17752"/>
        <item x="11121"/>
        <item x="18082"/>
        <item x="12622"/>
        <item x="5048"/>
        <item x="16150"/>
        <item x="14494"/>
        <item x="10326"/>
        <item x="13145"/>
        <item x="16232"/>
        <item x="14695"/>
        <item x="16591"/>
        <item x="8014"/>
        <item x="3375"/>
        <item x="3888"/>
        <item x="3968"/>
        <item x="5486"/>
        <item x="11464"/>
        <item x="9742"/>
        <item x="17223"/>
        <item x="18415"/>
        <item x="6191"/>
        <item x="8528"/>
        <item x="11687"/>
        <item x="1697"/>
        <item x="977"/>
        <item x="1536"/>
        <item x="5664"/>
        <item x="2049"/>
        <item x="15543"/>
        <item x="4593"/>
        <item x="9662"/>
        <item x="4400"/>
        <item x="15752"/>
        <item x="1625"/>
        <item x="5384"/>
        <item x="13062"/>
        <item x="13361"/>
        <item x="3697"/>
        <item x="15182"/>
        <item x="9537"/>
        <item x="8566"/>
        <item x="15302"/>
        <item x="3663"/>
        <item x="10206"/>
        <item x="3430"/>
        <item x="13688"/>
        <item x="3054"/>
        <item x="7241"/>
        <item x="18286"/>
        <item x="3558"/>
        <item x="1137"/>
        <item x="4207"/>
        <item x="6688"/>
        <item x="270"/>
        <item x="8215"/>
        <item x="2424"/>
        <item x="3023"/>
        <item x="4489"/>
        <item x="870"/>
        <item x="63"/>
        <item x="464"/>
        <item x="12839"/>
        <item x="12494"/>
        <item x="4703"/>
        <item x="16903"/>
        <item x="4904"/>
        <item x="13393"/>
        <item x="16455"/>
        <item x="5280"/>
        <item x="11759"/>
        <item x="8401"/>
        <item x="11544"/>
        <item x="18670"/>
        <item x="7344"/>
        <item x="11064"/>
        <item x="14543"/>
        <item x="12911"/>
        <item x="10944"/>
        <item x="18191"/>
        <item x="15102"/>
        <item x="15504"/>
        <item x="14040"/>
        <item x="4311"/>
        <item x="8071"/>
        <item x="13528"/>
        <item x="5863"/>
        <item x="12775"/>
        <item x="6288"/>
        <item x="14031"/>
        <item x="16750"/>
        <item x="15791"/>
        <item x="6334"/>
        <item x="8969"/>
        <item x="12431"/>
        <item x="9896"/>
        <item x="7743"/>
        <item x="3008"/>
        <item x="14896"/>
        <item x="14974"/>
        <item x="3407"/>
        <item x="9631"/>
        <item x="9256"/>
        <item x="17326"/>
        <item x="13368"/>
        <item x="7150"/>
        <item x="5198"/>
        <item x="11752"/>
        <item x="11382"/>
        <item x="16181"/>
        <item x="1720"/>
        <item x="6416"/>
        <item x="5984"/>
        <item x="17774"/>
        <item x="13417"/>
        <item x="14775"/>
        <item x="5817"/>
        <item x="10047"/>
        <item x="18135"/>
        <item x="13201"/>
        <item x="5497"/>
        <item x="9872"/>
        <item x="11496"/>
        <item x="4151"/>
        <item x="11055"/>
        <item x="13527"/>
        <item x="4720"/>
        <item x="13279"/>
        <item x="15545"/>
        <item x="11007"/>
        <item x="16038"/>
        <item x="11902"/>
        <item x="10664"/>
        <item x="97"/>
        <item x="8982"/>
        <item x="18575"/>
        <item x="2615"/>
        <item x="9904"/>
        <item x="6375"/>
        <item x="15422"/>
        <item x="8950"/>
        <item x="12505"/>
        <item x="18659"/>
        <item x="2382"/>
        <item x="12768"/>
        <item x="10414"/>
        <item x="13641"/>
        <item x="3769"/>
        <item x="18734"/>
        <item x="7470"/>
        <item x="1480"/>
        <item x="12673"/>
        <item x="15352"/>
        <item x="17637"/>
        <item x="7934"/>
        <item x="1343"/>
        <item x="14961"/>
        <item x="7726"/>
        <item x="8256"/>
        <item x="15374"/>
        <item x="3935"/>
        <item x="6567"/>
        <item x="9254"/>
        <item x="10425"/>
        <item x="7673"/>
        <item x="13104"/>
        <item x="12359"/>
        <item x="9609"/>
        <item x="14534"/>
        <item x="7880"/>
        <item x="9960"/>
        <item x="3830"/>
        <item x="9607"/>
        <item x="9982"/>
        <item x="11870"/>
        <item x="16085"/>
        <item x="2431"/>
        <item x="15336"/>
        <item x="12407"/>
        <item x="5408"/>
        <item x="10655"/>
        <item x="12398"/>
        <item x="18270"/>
        <item x="3342"/>
        <item x="6390"/>
        <item x="12631"/>
        <item x="8543"/>
        <item x="14847"/>
        <item x="7910"/>
        <item x="7126"/>
        <item x="16589"/>
        <item x="6055"/>
        <item x="160"/>
        <item x="13422"/>
        <item x="10486"/>
        <item x="8592"/>
        <item x="13512"/>
        <item x="9654"/>
        <item x="13265"/>
        <item x="11143"/>
        <item x="13344"/>
        <item x="13598"/>
        <item x="5223"/>
        <item x="6807"/>
        <item x="321"/>
        <item x="559"/>
        <item x="3144"/>
        <item x="6543"/>
        <item x="6920"/>
        <item x="5062"/>
        <item x="10328"/>
        <item x="9118"/>
        <item x="31"/>
        <item x="5614"/>
        <item x="6830"/>
        <item x="15960"/>
        <item x="928"/>
        <item x="14297"/>
        <item x="5527"/>
        <item x="16936"/>
        <item x="8712"/>
        <item x="10887"/>
        <item x="16461"/>
        <item x="6823"/>
        <item x="9321"/>
        <item x="8232"/>
        <item x="1582"/>
        <item x="14945"/>
        <item x="7975"/>
        <item x="8640"/>
        <item x="3560"/>
        <item x="5567"/>
        <item x="2113"/>
        <item x="5113"/>
        <item x="14102"/>
        <item x="13383"/>
        <item x="14479"/>
        <item x="8040"/>
        <item x="2239"/>
        <item x="13559"/>
        <item x="3152"/>
        <item x="4166"/>
        <item x="17526"/>
        <item x="13294"/>
        <item x="10249"/>
        <item x="13078"/>
        <item x="9080"/>
        <item x="16047"/>
        <item x="3960"/>
        <item x="16824"/>
        <item x="7750"/>
        <item x="13815"/>
        <item x="7415"/>
        <item x="9"/>
        <item x="1654"/>
        <item x="2472"/>
        <item x="10375"/>
        <item x="5775"/>
        <item x="13446"/>
        <item x="11088"/>
        <item x="4967"/>
        <item x="17094"/>
        <item x="1409"/>
        <item x="1433"/>
        <item x="12385"/>
        <item x="16648"/>
        <item x="6665"/>
        <item x="5832"/>
        <item x="400"/>
        <item x="16949"/>
        <item x="7592"/>
        <item x="16126"/>
        <item x="16830"/>
        <item x="8760"/>
        <item x="5360"/>
        <item x="11558"/>
        <item x="15871"/>
        <item x="13615"/>
        <item x="5887"/>
        <item x="16678"/>
        <item x="8607"/>
        <item x="9447"/>
        <item x="10014"/>
        <item x="2574"/>
        <item x="9817"/>
        <item x="4049"/>
        <item x="16023"/>
        <item x="16112"/>
        <item x="4664"/>
        <item x="12526"/>
        <item x="638"/>
        <item x="3166"/>
        <item x="11854"/>
        <item x="11375"/>
        <item x="10728"/>
        <item x="13999"/>
        <item x="16373"/>
        <item x="11542"/>
        <item x="8937"/>
        <item x="16088"/>
        <item x="15598"/>
        <item x="2687"/>
        <item x="4615"/>
        <item x="2040"/>
        <item x="9481"/>
        <item x="1865"/>
        <item x="9767"/>
        <item x="33"/>
        <item x="16333"/>
        <item x="505"/>
        <item x="16040"/>
        <item x="18366"/>
        <item x="11527"/>
        <item x="17311"/>
        <item x="18107"/>
        <item x="5791"/>
        <item x="8096"/>
        <item x="7000"/>
        <item x="6320"/>
        <item x="3513"/>
        <item x="5254"/>
        <item x="11246"/>
        <item x="6006"/>
        <item x="14319"/>
        <item x="6249"/>
        <item x="5991"/>
        <item x="6351"/>
        <item x="15177"/>
        <item x="3775"/>
        <item x="1094"/>
        <item x="13985"/>
        <item x="2279"/>
        <item x="13777"/>
        <item x="18403"/>
        <item x="8111"/>
        <item x="2769"/>
        <item x="12808"/>
        <item x="3209"/>
        <item x="16525"/>
        <item x="16326"/>
        <item x="8103"/>
        <item x="1463"/>
        <item x="1825"/>
        <item x="3240"/>
        <item x="9513"/>
        <item x="8264"/>
        <item x="801"/>
        <item x="12423"/>
        <item x="18199"/>
        <item x="17038"/>
        <item x="9640"/>
        <item x="11590"/>
        <item x="7006"/>
        <item x="247"/>
        <item x="5464"/>
        <item x="10617"/>
        <item x="4887"/>
        <item x="5105"/>
        <item x="10742"/>
        <item x="8926"/>
        <item x="18278"/>
        <item x="10529"/>
        <item x="3222"/>
        <item x="15943"/>
        <item x="6080"/>
        <item x="2448"/>
        <item x="14254"/>
        <item x="15536"/>
        <item x="17205"/>
        <item x="6254"/>
        <item x="1569"/>
        <item x="414"/>
        <item x="14489"/>
        <item x="289"/>
        <item x="145"/>
        <item x="1511"/>
        <item x="6097"/>
        <item x="14767"/>
        <item x="5286"/>
        <item x="16014"/>
        <item x="7982"/>
        <item x="14215"/>
        <item x="2233"/>
        <item x="4174"/>
        <item x="15657"/>
        <item x="15671"/>
        <item x="5030"/>
        <item x="3855"/>
        <item x="3039"/>
        <item x="13639"/>
        <item x="15550"/>
        <item x="1169"/>
        <item x="5239"/>
        <item x="14600"/>
        <item x="3616"/>
        <item x="3479"/>
        <item x="7912"/>
        <item x="2697"/>
        <item x="6078"/>
        <item x="13966"/>
        <item x="10105"/>
        <item x="7383"/>
        <item x="4465"/>
        <item x="12776"/>
        <item x="15095"/>
        <item x="9497"/>
        <item x="9910"/>
        <item x="9057"/>
        <item x="17480"/>
        <item x="9991"/>
        <item x="14062"/>
        <item x="9976"/>
        <item x="17653"/>
        <item x="6608"/>
        <item x="10175"/>
        <item x="7481"/>
        <item x="17445"/>
        <item x="7599"/>
        <item x="10791"/>
        <item x="758"/>
        <item x="9408"/>
        <item x="14736"/>
        <item x="13055"/>
        <item x="7361"/>
        <item x="11289"/>
        <item x="3078"/>
        <item x="7582"/>
        <item x="7615"/>
        <item x="17085"/>
        <item x="2343"/>
        <item x="7335"/>
        <item x="13951"/>
        <item x="849"/>
        <item x="3985"/>
        <item x="12079"/>
        <item x="999"/>
        <item x="665"/>
        <item x="1705"/>
        <item x="11270"/>
        <item x="16293"/>
        <item x="5769"/>
        <item x="4224"/>
        <item x="16021"/>
        <item x="3318"/>
        <item x="5705"/>
        <item x="16102"/>
        <item x="18626"/>
        <item x="5680"/>
        <item x="15047"/>
        <item x="2806"/>
        <item x="3328"/>
        <item x="10704"/>
        <item x="16078"/>
        <item x="11935"/>
        <item x="6527"/>
        <item x="1160"/>
        <item x="5432"/>
        <item x="11182"/>
        <item x="10769"/>
        <item x="9270"/>
        <item x="13663"/>
        <item x="10078"/>
        <item x="8838"/>
        <item x="9088"/>
        <item x="18306"/>
        <item x="18050"/>
        <item x="2975"/>
        <item x="12846"/>
        <item x="4456"/>
        <item x="15001"/>
        <item x="1937"/>
        <item x="982"/>
        <item x="9017"/>
        <item x="8943"/>
        <item x="1702"/>
        <item x="6631"/>
        <item x="12063"/>
        <item x="4335"/>
        <item x="2551"/>
        <item x="3262"/>
        <item x="13159"/>
        <item x="13185"/>
        <item x="14495"/>
        <item x="5246"/>
        <item x="13855"/>
        <item x="13150"/>
        <item x="13407"/>
        <item x="11110"/>
        <item x="374"/>
        <item x="14566"/>
        <item x="4448"/>
        <item x="12048"/>
        <item x="12319"/>
        <item x="10681"/>
        <item x="16127"/>
        <item x="7542"/>
        <item x="17470"/>
        <item x="11552"/>
        <item x="6759"/>
        <item x="12488"/>
        <item x="7352"/>
        <item x="4783"/>
        <item x="3825"/>
        <item x="17648"/>
        <item x="12000"/>
        <item x="14606"/>
        <item x="7487"/>
        <item x="15680"/>
        <item x="11479"/>
        <item x="5487"/>
        <item x="5094"/>
        <item x="8312"/>
        <item x="18334"/>
        <item x="9303"/>
        <item x="4735"/>
        <item x="12656"/>
        <item x="6761"/>
        <item x="336"/>
        <item x="6182"/>
        <item x="5824"/>
        <item x="10464"/>
        <item x="17669"/>
        <item x="5544"/>
        <item x="4766"/>
        <item x="16734"/>
        <item x="13783"/>
        <item x="16287"/>
        <item x="4351"/>
        <item x="15105"/>
        <item x="7646"/>
        <item x="5792"/>
        <item x="17982"/>
        <item x="12254"/>
        <item x="5401"/>
        <item x="1751"/>
        <item x="2865"/>
        <item x="7270"/>
        <item x="14726"/>
        <item x="13111"/>
        <item x="1975"/>
        <item x="6518"/>
        <item x="12447"/>
        <item x="13928"/>
        <item x="14446"/>
        <item x="1638"/>
        <item x="18699"/>
        <item x="12857"/>
        <item x="2096"/>
        <item x="5894"/>
        <item x="8655"/>
        <item x="2670"/>
        <item x="9232"/>
        <item x="9734"/>
        <item x="13168"/>
        <item x="5718"/>
        <item x="14624"/>
        <item x="864"/>
        <item x="8470"/>
        <item x="6287"/>
        <item x="15303"/>
        <item x="2374"/>
        <item x="11903"/>
        <item x="16182"/>
        <item x="4072"/>
        <item x="4983"/>
        <item x="9200"/>
        <item x="2855"/>
        <item x="17117"/>
        <item x="5702"/>
        <item x="14830"/>
        <item x="6750"/>
        <item x="13942"/>
        <item x="11134"/>
        <item x="16984"/>
        <item x="3072"/>
        <item x="15183"/>
        <item x="2344"/>
        <item x="11614"/>
        <item x="8569"/>
        <item x="5456"/>
        <item x="7208"/>
        <item x="7783"/>
        <item x="15057"/>
        <item x="7822"/>
        <item x="4550"/>
        <item x="4071"/>
        <item x="17294"/>
        <item x="13568"/>
        <item x="12983"/>
        <item x="12958"/>
        <item x="9663"/>
        <item x="8216"/>
        <item x="17509"/>
        <item x="17974"/>
        <item x="9840"/>
        <item x="11377"/>
        <item x="17269"/>
        <item x="7151"/>
        <item x="934"/>
        <item x="13560"/>
        <item x="1799"/>
        <item x="14200"/>
        <item x="13888"/>
        <item x="9103"/>
        <item x="5630"/>
        <item x="18163"/>
        <item x="5176"/>
        <item x="4777"/>
        <item x="12766"/>
        <item x="12030"/>
        <item x="6262"/>
        <item x="15638"/>
        <item x="12495"/>
        <item x="2737"/>
        <item x="15358"/>
        <item x="2519"/>
        <item x="6895"/>
        <item x="8526"/>
        <item x="15999"/>
        <item x="6391"/>
        <item x="5288"/>
        <item x="3368"/>
        <item x="10998"/>
        <item x="1761"/>
        <item x="12560"/>
        <item x="18686"/>
        <item x="2305"/>
        <item x="3343"/>
        <item x="17423"/>
        <item x="8903"/>
        <item x="15751"/>
        <item x="15216"/>
        <item x="8567"/>
        <item x="18382"/>
        <item x="12633"/>
        <item x="15705"/>
        <item x="1601"/>
        <item x="448"/>
        <item x="14430"/>
        <item x="12305"/>
        <item x="11838"/>
        <item x="10726"/>
        <item x="18110"/>
        <item x="1614"/>
        <item x="8983"/>
        <item x="7606"/>
        <item x="1232"/>
        <item x="5416"/>
        <item x="18006"/>
        <item x="9968"/>
        <item x="4792"/>
        <item x="5199"/>
        <item x="18422"/>
        <item x="17638"/>
        <item x="5662"/>
        <item x="16397"/>
        <item x="11822"/>
        <item x="1832"/>
        <item x="9656"/>
        <item x="4894"/>
        <item x="697"/>
        <item x="8336"/>
        <item x="13008"/>
        <item x="1422"/>
        <item x="17157"/>
        <item x="16462"/>
        <item x="12015"/>
        <item x="15494"/>
        <item x="8881"/>
        <item x="6848"/>
        <item x="9110"/>
        <item x="16822"/>
        <item x="10327"/>
        <item x="9344"/>
        <item x="18002"/>
        <item x="6487"/>
        <item x="2280"/>
        <item x="9062"/>
        <item x="3614"/>
        <item x="17448"/>
        <item x="6342"/>
        <item x="4744"/>
        <item x="7689"/>
        <item x="4321"/>
        <item x="10750"/>
        <item x="11584"/>
        <item x="5406"/>
        <item x="3198"/>
        <item x="7471"/>
        <item x="271"/>
        <item x="10262"/>
        <item x="15038"/>
        <item x="3192"/>
        <item x="11345"/>
        <item x="10494"/>
        <item x="750"/>
        <item x="8174"/>
        <item x="2064"/>
        <item x="9441"/>
        <item x="4126"/>
        <item x="10734"/>
        <item x="16959"/>
        <item x="5944"/>
        <item x="12337"/>
        <item x="14744"/>
        <item x="3999"/>
        <item x="18703"/>
        <item x="6537"/>
        <item x="5760"/>
        <item x="7064"/>
        <item x="6745"/>
        <item x="17552"/>
        <item x="11209"/>
        <item x="1583"/>
        <item x="10487"/>
        <item x="11960"/>
        <item x="1976"/>
        <item x="127"/>
        <item x="5184"/>
        <item x="9329"/>
        <item x="5153"/>
        <item x="6632"/>
        <item x="13423"/>
        <item x="14376"/>
        <item x="10015"/>
        <item x="10440"/>
        <item x="3055"/>
        <item x="5503"/>
        <item x="16191"/>
        <item x="12615"/>
        <item x="5937"/>
        <item x="871"/>
        <item x="409"/>
        <item x="8423"/>
        <item x="9743"/>
        <item x="6729"/>
        <item x="12623"/>
        <item x="513"/>
        <item x="2712"/>
        <item x="11521"/>
        <item x="11559"/>
        <item x="11855"/>
        <item x="8775"/>
        <item x="6087"/>
        <item x="11032"/>
        <item x="17967"/>
        <item x="10207"/>
        <item x="16590"/>
        <item x="7176"/>
        <item x="13063"/>
        <item x="2383"/>
        <item x="3496"/>
        <item x="15103"/>
        <item x="15599"/>
        <item x="7504"/>
        <item x="12728"/>
        <item x="18739"/>
        <item x="17560"/>
        <item x="11168"/>
        <item x="15264"/>
        <item x="9552"/>
        <item x="14633"/>
        <item x="16950"/>
        <item x="17352"/>
        <item x="3312"/>
        <item x="2848"/>
        <item x="10289"/>
        <item x="1176"/>
        <item x="7312"/>
        <item x="8951"/>
        <item x="18343"/>
        <item x="14889"/>
        <item x="7935"/>
        <item x="14704"/>
        <item x="13553"/>
        <item x="15880"/>
        <item x="8192"/>
        <item x="1985"/>
        <item x="15576"/>
        <item x="8015"/>
        <item x="13121"/>
        <item x="6831"/>
        <item x="11136"/>
        <item x="8824"/>
        <item x="13824"/>
        <item x="11591"/>
        <item x="585"/>
        <item x="3559"/>
        <item x="9369"/>
        <item x="15423"/>
        <item x="3167"/>
        <item x="1656"/>
        <item x="6968"/>
        <item x="15224"/>
        <item x="1488"/>
        <item x="18707"/>
        <item x="6600"/>
        <item x="9119"/>
        <item x="14840"/>
        <item x="4097"/>
        <item x="4880"/>
        <item x="11449"/>
        <item x="5592"/>
        <item x="1655"/>
        <item x="16374"/>
        <item x="8728"/>
        <item x="6072"/>
        <item x="40"/>
        <item x="18375"/>
        <item x="12399"/>
        <item x="4167"/>
        <item x="3431"/>
        <item x="12527"/>
        <item x="11871"/>
        <item x="16086"/>
        <item x="16391"/>
        <item x="273"/>
        <item x="3185"/>
        <item x="9928"/>
        <item x="9255"/>
        <item x="7983"/>
        <item x="1095"/>
        <item x="16343"/>
        <item x="12953"/>
        <item x="13976"/>
        <item x="13649"/>
        <item x="11233"/>
        <item x="10609"/>
        <item x="3168"/>
        <item x="13897"/>
        <item x="7911"/>
        <item x="11257"/>
        <item x="601"/>
        <item x="9152"/>
        <item x="16488"/>
        <item x="11056"/>
        <item x="13599"/>
        <item x="9911"/>
        <item x="11424"/>
        <item x="6335"/>
        <item x="4936"/>
        <item x="14975"/>
        <item x="5063"/>
        <item x="11383"/>
        <item x="2575"/>
        <item x="11247"/>
        <item x="10415"/>
        <item x="15375"/>
        <item x="3831"/>
        <item x="9073"/>
        <item x="11543"/>
        <item x="17446"/>
        <item x="16879"/>
        <item x="13833"/>
        <item x="15568"/>
        <item x="14881"/>
        <item x="14145"/>
        <item x="17206"/>
        <item x="15952"/>
        <item x="17654"/>
        <item x="16526"/>
        <item x="1217"/>
        <item x="17320"/>
        <item x="17528"/>
        <item x="3223"/>
        <item x="14255"/>
        <item x="3432"/>
        <item x="11673"/>
        <item x="2480"/>
        <item x="13384"/>
        <item x="9983"/>
        <item x="11271"/>
        <item x="4441"/>
        <item x="5864"/>
        <item x="14535"/>
        <item x="12648"/>
        <item x="14063"/>
        <item x="10864"/>
        <item x="7751"/>
        <item x="15393"/>
        <item x="15185"/>
        <item x="9009"/>
        <item x="5425"/>
        <item x="1849"/>
        <item x="5615"/>
        <item x="16294"/>
        <item x="16767"/>
        <item x="13224"/>
        <item x="1368"/>
        <item x="3280"/>
        <item x="17855"/>
        <item x="8376"/>
        <item x="6007"/>
        <item x="7727"/>
        <item x="5255"/>
        <item x="3920"/>
        <item x="17086"/>
        <item x="8561"/>
        <item x="6873"/>
        <item x="9576"/>
        <item x="1577"/>
        <item x="7489"/>
        <item x="15489"/>
        <item x="10193"/>
        <item x="17695"/>
        <item x="6232"/>
        <item x="7624"/>
        <item x="16335"/>
        <item x="7127"/>
        <item x="8289"/>
        <item x="9655"/>
        <item x="5031"/>
        <item x="14103"/>
        <item x="3263"/>
        <item x="15551"/>
        <item x="5857"/>
        <item x="12209"/>
        <item x="13967"/>
        <item x="2168"/>
        <item x="13785"/>
        <item x="11313"/>
        <item x="13295"/>
        <item x="1905"/>
        <item x="7424"/>
        <item x="2521"/>
        <item x="8297"/>
        <item x="8049"/>
        <item x="17672"/>
        <item x="10033"/>
        <item x="6312"/>
        <item x="6697"/>
        <item x="7583"/>
        <item x="14568"/>
        <item x="10344"/>
        <item x="7007"/>
        <item x="15761"/>
        <item x="6864"/>
        <item x="18635"/>
        <item x="11183"/>
        <item x="11111"/>
        <item x="640"/>
        <item x="15480"/>
        <item x="6183"/>
        <item x="759"/>
        <item x="15201"/>
        <item x="13233"/>
        <item x="17663"/>
        <item x="12960"/>
        <item x="12847"/>
        <item x="10079"/>
        <item x="18215"/>
        <item x="13617"/>
        <item x="983"/>
        <item x="7472"/>
        <item x="16888"/>
        <item x="8864"/>
        <item x="415"/>
        <item x="264"/>
        <item x="13079"/>
        <item x="15464"/>
        <item x="16280"/>
        <item x="592"/>
        <item x="8904"/>
        <item x="13447"/>
        <item x="2807"/>
        <item x="12232"/>
        <item x="5329"/>
        <item x="10097"/>
        <item x="8839"/>
        <item x="18251"/>
        <item x="8832"/>
        <item x="12624"/>
        <item x="7153"/>
        <item x="7144"/>
        <item x="8657"/>
        <item x="9271"/>
        <item x="16464"/>
        <item x="16334"/>
        <item x="4767"/>
        <item x="14567"/>
        <item x="11352"/>
        <item x="6751"/>
        <item x="9400"/>
        <item x="1736"/>
        <item x="11135"/>
        <item x="18299"/>
        <item x="9048"/>
        <item x="14265"/>
        <item x="11184"/>
        <item x="5337"/>
        <item x="17955"/>
        <item x="5095"/>
        <item x="688"/>
        <item x="639"/>
        <item x="8927"/>
        <item x="3104"/>
        <item x="8320"/>
        <item x="6079"/>
        <item x="8584"/>
        <item x="2976"/>
        <item x="1777"/>
        <item x="16680"/>
        <item x="5247"/>
        <item x="3319"/>
        <item x="4175"/>
        <item x="12353"/>
        <item x="14607"/>
        <item x="5703"/>
        <item x="17415"/>
        <item x="10743"/>
        <item x="14528"/>
        <item x="1703"/>
        <item x="3880"/>
        <item x="3321"/>
        <item x="6263"/>
        <item x="13943"/>
        <item x="16736"/>
        <item x="3928"/>
        <item x="14753"/>
        <item x="7121"/>
        <item x="18427"/>
        <item x="6944"/>
        <item x="3657"/>
        <item x="9737"/>
        <item x="2671"/>
        <item x="3392"/>
        <item x="7543"/>
        <item x="12767"/>
        <item x="5287"/>
        <item x="375"/>
        <item x="13249"/>
        <item x="16760"/>
        <item x="12255"/>
        <item x="11937"/>
        <item x="17118"/>
        <item x="6255"/>
        <item x="4632"/>
        <item x="3136"/>
        <item x="5536"/>
        <item x="6519"/>
        <item x="7271"/>
        <item x="11080"/>
        <item x="6088"/>
        <item x="12377"/>
        <item x="17231"/>
        <item x="9472"/>
        <item x="14727"/>
        <item x="2624"/>
        <item x="8648"/>
        <item x="15864"/>
        <item x="5209"/>
        <item x="15520"/>
        <item x="8471"/>
        <item x="5912"/>
        <item x="14576"/>
        <item x="751"/>
        <item x="7073"/>
        <item x="3079"/>
        <item x="13488"/>
        <item x="1897"/>
        <item x="3199"/>
        <item x="3304"/>
        <item x="6329"/>
        <item x="1615"/>
        <item x="2224"/>
        <item x="11823"/>
        <item x="7808"/>
        <item x="15720"/>
        <item x="14431"/>
        <item x="5657"/>
        <item x="7607"/>
        <item x="15904"/>
        <item x="10128"/>
        <item x="14552"/>
        <item x="14969"/>
        <item x="2505"/>
        <item x="10752"/>
        <item x="10793"/>
        <item x="3289"/>
        <item x="8272"/>
        <item x="4551"/>
        <item x="5719"/>
        <item x="10735"/>
        <item x="17510"/>
        <item x="7937"/>
        <item x="11384"/>
        <item x="16271"/>
        <item x="1745"/>
        <item x="5632"/>
        <item x="16398"/>
        <item x="4025"/>
        <item x="8527"/>
        <item x="12031"/>
        <item x="1816"/>
        <item x="9521"/>
        <item x="5407"/>
        <item x="2457"/>
        <item x="10936"/>
        <item x="8696"/>
        <item x="16022"/>
        <item x="13151"/>
        <item x="15288"/>
        <item x="9792"/>
        <item x="11560"/>
        <item x="8744"/>
        <item x="13177"/>
        <item x="12959"/>
        <item x="3377"/>
        <item x="1873"/>
        <item x="14447"/>
        <item x="1639"/>
        <item x="10409"/>
        <item x="9735"/>
        <item x="11369"/>
        <item x="5663"/>
        <item x="7823"/>
        <item x="13304"/>
        <item x="14904"/>
        <item x="433"/>
        <item x="11472"/>
        <item x="15129"/>
        <item x="18355"/>
        <item x="4641"/>
        <item x="12641"/>
        <item x="13297"/>
        <item x="15039"/>
        <item x="16016"/>
        <item x="17016"/>
        <item x="1097"/>
        <item x="17158"/>
        <item x="15321"/>
        <item x="2375"/>
        <item x="15113"/>
        <item x="11416"/>
        <item x="10817"/>
        <item x="11721"/>
        <item x="6448"/>
        <item x="16032"/>
        <item x="9111"/>
        <item x="17432"/>
        <item x="17655"/>
        <item x="7647"/>
        <item x="8384"/>
        <item x="10495"/>
        <item x="4608"/>
        <item x="18139"/>
        <item x="6001"/>
        <item x="5631"/>
        <item x="1208"/>
        <item x="13625"/>
        <item x="7200"/>
        <item x="6681"/>
        <item x="12008"/>
        <item x="10057"/>
        <item x="2256"/>
        <item x="10263"/>
        <item x="816"/>
        <item x="15359"/>
        <item x="9433"/>
        <item x="2369"/>
        <item x="10751"/>
        <item x="15369"/>
        <item x="2744"/>
        <item x="16071"/>
        <item x="14177"/>
        <item x="9753"/>
        <item x="2184"/>
        <item x="5224"/>
        <item x="6297"/>
        <item x="17670"/>
        <item x="12713"/>
        <item x="9601"/>
        <item x="11616"/>
        <item x="4624"/>
        <item x="7696"/>
        <item x="935"/>
        <item x="15144"/>
        <item x="17072"/>
        <item x="12144"/>
        <item x="14831"/>
        <item x="4656"/>
        <item x="15825"/>
        <item x="5673"/>
        <item x="13545"/>
        <item x="18187"/>
        <item x="9063"/>
        <item x="11615"/>
        <item x="13713"/>
        <item x="5895"/>
        <item x="1423"/>
        <item x="15049"/>
        <item x="15984"/>
        <item x="8175"/>
        <item x="4895"/>
        <item x="3128"/>
        <item x="18311"/>
        <item x="4016"/>
        <item x="16871"/>
        <item x="4801"/>
        <item x="12281"/>
        <item x="17408"/>
        <item x="18675"/>
        <item x="569"/>
        <item x="3615"/>
        <item x="4473"/>
        <item x="153"/>
        <item x="13329"/>
        <item x="6440"/>
        <item x="17270"/>
        <item x="4712"/>
        <item x="7321"/>
        <item x="18519"/>
        <item x="15639"/>
        <item x="11839"/>
        <item x="7417"/>
        <item x="10385"/>
        <item x="13209"/>
        <item x="3865"/>
        <item x="6343"/>
        <item x="12521"/>
        <item x="3969"/>
        <item x="7833"/>
        <item x="17183"/>
        <item x="18175"/>
        <item x="13496"/>
        <item x="12056"/>
        <item x="15552"/>
        <item x="6481"/>
        <item x="6889"/>
        <item x="10601"/>
        <item x="5616"/>
        <item x="10727"/>
        <item x="209"/>
        <item x="15495"/>
        <item x="10999"/>
        <item x="10969"/>
        <item x="15560"/>
        <item x="15753"/>
        <item x="16240"/>
        <item x="5969"/>
        <item x="8600"/>
        <item x="14457"/>
        <item x="6689"/>
        <item x="7816"/>
        <item x="1465"/>
        <item x="7256"/>
        <item x="15712"/>
        <item x="4984"/>
        <item x="10945"/>
        <item x="17088"/>
        <item x="456"/>
        <item x="4385"/>
        <item x="969"/>
        <item x="9897"/>
        <item x="4127"/>
        <item x="11664"/>
        <item x="3889"/>
        <item x="8680"/>
        <item x="16583"/>
        <item x="8632"/>
        <item x="8896"/>
        <item x="16456"/>
        <item x="6417"/>
        <item x="6816"/>
        <item x="15800"/>
        <item x="18463"/>
        <item x="15249"/>
        <item x="11945"/>
        <item x="12320"/>
        <item x="9905"/>
        <item x="2425"/>
        <item x="14313"/>
        <item x="2361"/>
        <item x="2576"/>
        <item x="12393"/>
        <item x="856"/>
        <item x="136"/>
        <item x="17359"/>
        <item x="5385"/>
        <item x="14897"/>
        <item x="353"/>
        <item x="552"/>
        <item x="13529"/>
        <item x="11680"/>
        <item x="4401"/>
        <item x="8257"/>
        <item x="5985"/>
        <item x="17224"/>
        <item x="6504"/>
        <item x="8720"/>
        <item x="12400"/>
        <item x="4417"/>
        <item x="18219"/>
        <item x="10840"/>
        <item x="18387"/>
        <item x="9873"/>
        <item x="8072"/>
        <item x="4721"/>
        <item x="15353"/>
        <item x="11545"/>
        <item x="7864"/>
        <item x="4128"/>
        <item x="1537"/>
        <item x="5641"/>
        <item x="16008"/>
        <item x="12608"/>
        <item x="18471"/>
        <item x="10665"/>
        <item x="7800"/>
        <item x="9961"/>
        <item x="9457"/>
        <item x="12929"/>
        <item x="16895"/>
        <item x="15505"/>
        <item x="11576"/>
        <item x="1721"/>
        <item x="16520"/>
        <item x="5281"/>
        <item x="3153"/>
        <item x="161"/>
        <item x="3024"/>
        <item x="728"/>
        <item x="13064"/>
        <item x="8593"/>
        <item x="8529"/>
        <item x="1264"/>
        <item x="16904"/>
        <item x="14041"/>
        <item x="17783"/>
        <item x="929"/>
        <item x="9689"/>
        <item x="8641"/>
        <item x="18035"/>
        <item x="8456"/>
        <item x="11753"/>
        <item x="9672"/>
        <item x="7345"/>
        <item x="11089"/>
        <item x="8465"/>
        <item x="1312"/>
        <item x="16592"/>
        <item x="3009"/>
        <item x="5049"/>
        <item x="888"/>
        <item x="13689"/>
        <item x="7656"/>
        <item x="5720"/>
        <item x="15961"/>
        <item x="8977"/>
        <item x="11201"/>
        <item x="6057"/>
        <item x="6281"/>
        <item x="1481"/>
        <item x="2664"/>
        <item x="1768"/>
        <item x="10208"/>
        <item x="12313"/>
        <item x="6137"/>
        <item x="4360"/>
        <item x="7752"/>
        <item x="16199"/>
        <item x="10216"/>
        <item x="13369"/>
        <item x="3672"/>
        <item x="11192"/>
        <item x="10648"/>
        <item x="7881"/>
        <item x="15008"/>
        <item x="6200"/>
        <item x="1296"/>
        <item x="11465"/>
        <item x="6176"/>
        <item x="8097"/>
        <item x="1384"/>
        <item x="4816"/>
        <item x="9257"/>
        <item x="13513"/>
        <item x="11712"/>
        <item x="9464"/>
        <item x="10360"/>
        <item x="2473"/>
        <item x="18283"/>
        <item x="912"/>
        <item x="16048"/>
        <item x="6289"/>
        <item x="5665"/>
        <item x="11065"/>
        <item x="465"/>
        <item x="12769"/>
        <item x="18671"/>
        <item x="1080"/>
        <item x="14032"/>
        <item x="4520"/>
        <item x="4665"/>
        <item x="6921"/>
        <item x="10736"/>
        <item x="15616"/>
        <item x="18559"/>
        <item x="4905"/>
        <item x="8761"/>
        <item x="401"/>
        <item x="14601"/>
        <item x="5833"/>
        <item x="8041"/>
        <item x="12809"/>
        <item x="8713"/>
        <item x="18155"/>
        <item x="5409"/>
        <item x="16831"/>
        <item x="2041"/>
        <item x="9704"/>
        <item x="18027"/>
        <item x="880"/>
        <item x="10064"/>
        <item x="12777"/>
        <item x="16407"/>
        <item x="16975"/>
        <item x="3961"/>
        <item x="11497"/>
        <item x="3912"/>
        <item x="12160"/>
        <item x="10888"/>
        <item x="10224"/>
        <item x="7593"/>
        <item x="13672"/>
        <item x="14168"/>
        <item x="13345"/>
        <item x="15120"/>
        <item x="11600"/>
        <item x="7001"/>
        <item x="13105"/>
        <item x="3561"/>
        <item x="15088"/>
        <item x="10329"/>
        <item x="5361"/>
        <item x="4088"/>
        <item x="5465"/>
        <item x="15337"/>
        <item x="10296"/>
        <item x="11896"/>
        <item x="5433"/>
        <item x="9081"/>
        <item x="3032"/>
        <item x="3624"/>
        <item x="6720"/>
        <item x="9409"/>
        <item x="8233"/>
        <item x="3145"/>
        <item x="10672"/>
        <item x="9760"/>
        <item x="16303"/>
        <item x="3936"/>
        <item x="10552"/>
        <item x="8208"/>
        <item x="4240"/>
        <item x="14232"/>
        <item x="6224"/>
        <item x="9089"/>
        <item x="17463"/>
        <item x="9824"/>
        <item x="12049"/>
        <item x="16383"/>
        <item x="8265"/>
        <item x="2449"/>
        <item x="7512"/>
        <item x="16024"/>
        <item x="1400"/>
        <item x="12224"/>
        <item x="4392"/>
        <item x="5545"/>
        <item x="9208"/>
        <item x="3632"/>
        <item x="3241"/>
        <item x="1161"/>
        <item x="4457"/>
        <item x="2200"/>
        <item x="6321"/>
        <item x="5825"/>
        <item x="2488"/>
        <item x="6520"/>
        <item x="2824"/>
        <item x="10729"/>
        <item x="920"/>
        <item x="17151"/>
        <item x="9641"/>
        <item x="12536"/>
        <item x="11553"/>
        <item x="15632"/>
        <item x="4449"/>
        <item x="12001"/>
        <item x="15696"/>
        <item x="224"/>
        <item x="6081"/>
        <item x="11400"/>
        <item x="13576"/>
        <item x="17247"/>
        <item x="11880"/>
        <item x="10176"/>
        <item x="9977"/>
        <item x="15728"/>
        <item x="18127"/>
        <item x="13169"/>
        <item x="2097"/>
        <item x="17312"/>
        <item x="16703"/>
        <item x="2016"/>
        <item x="1880"/>
        <item x="15888"/>
        <item x="5417"/>
        <item x="3617"/>
        <item x="13929"/>
        <item x="15537"/>
        <item x="3329"/>
        <item x="16000"/>
        <item x="11592"/>
        <item x="14640"/>
        <item x="7192"/>
        <item x="7209"/>
        <item x="15816"/>
        <item x="14737"/>
        <item x="16128"/>
        <item x="8313"/>
        <item x="7913"/>
        <item x="14625"/>
        <item x="5072"/>
        <item x="8217"/>
        <item x="13032"/>
        <item x="12360"/>
        <item x="9345"/>
        <item x="11528"/>
        <item x="449"/>
        <item x="10705"/>
        <item x="12561"/>
        <item x="8520"/>
        <item x="18079"/>
        <item x="6609"/>
        <item x="12657"/>
        <item x="4225"/>
        <item x="2345"/>
        <item x="15872"/>
        <item x="2281"/>
        <item x="7353"/>
        <item x="16288"/>
        <item x="15848"/>
        <item x="14512"/>
        <item x="13889"/>
        <item x="12192"/>
        <item x="3488"/>
        <item x="15681"/>
        <item x="4073"/>
        <item x="17543"/>
        <item x="18295"/>
        <item x="337"/>
        <item x="16695"/>
        <item x="16960"/>
        <item x="14424"/>
        <item x="18455"/>
        <item x="12489"/>
        <item x="5793"/>
        <item x="5681"/>
        <item x="3073"/>
        <item x="10656"/>
        <item x="6344"/>
        <item x="5520"/>
        <item x="14672"/>
        <item x="11912"/>
        <item x="16631"/>
        <item x="1977"/>
        <item x="8416"/>
        <item x="10465"/>
        <item x="9841"/>
        <item x="8784"/>
        <item x="9392"/>
        <item x="9657"/>
        <item x="12168"/>
        <item x="7328"/>
        <item x="11264"/>
        <item x="18431"/>
        <item x="648"/>
        <item x="8193"/>
        <item x="4793"/>
        <item x="15920"/>
        <item x="15577"/>
        <item x="9201"/>
        <item x="17995"/>
        <item x="0"/>
        <item x="5272"/>
        <item x="4296"/>
        <item x="6969"/>
        <item x="10184"/>
        <item x="5761"/>
        <item x="1856"/>
        <item x="9776"/>
        <item x="3904"/>
        <item x="11033"/>
        <item x="11169"/>
        <item x="14656"/>
        <item x="8729"/>
        <item x="7065"/>
        <item x="11968"/>
        <item x="17263"/>
        <item x="1233"/>
        <item x="9560"/>
        <item x="16392"/>
        <item x="1177"/>
        <item x="3497"/>
        <item x="5945"/>
        <item x="9233"/>
        <item x="7776"/>
        <item x="15265"/>
        <item x="14760"/>
        <item x="56"/>
        <item x="7505"/>
        <item x="4881"/>
        <item x="9992"/>
        <item x="15792"/>
        <item x="3369"/>
        <item x="865"/>
        <item x="15225"/>
        <item x="2128"/>
        <item x="15217"/>
        <item x="2960"/>
        <item x="5289"/>
        <item x="11984"/>
        <item x="5457"/>
        <item x="9944"/>
        <item x="6601"/>
        <item x="6792"/>
        <item x="13569"/>
        <item x="13561"/>
        <item x="8408"/>
        <item x="15472"/>
        <item x="7496"/>
        <item x="9969"/>
        <item x="6849"/>
        <item x="14016"/>
        <item x="1833"/>
        <item x="15881"/>
        <item x="5177"/>
        <item x="6073"/>
        <item x="12512"/>
        <item x="17255"/>
        <item x="2065"/>
        <item x="14841"/>
        <item x="14201"/>
        <item x="13009"/>
        <item x="3169"/>
        <item x="7160"/>
        <item x="4232"/>
        <item x="14024"/>
        <item x="1657"/>
        <item x="11961"/>
        <item x="8337"/>
        <item x="256"/>
        <item x="11585"/>
        <item x="3193"/>
        <item x="3112"/>
        <item x="14745"/>
        <item x="14705"/>
        <item x="11425"/>
        <item x="8800"/>
        <item x="15944"/>
        <item x="14872"/>
        <item x="17424"/>
        <item x="16567"/>
        <item x="18663"/>
        <item x="13656"/>
        <item x="9153"/>
        <item x="18499"/>
        <item x="9577"/>
        <item x="3792"/>
        <item x="41"/>
        <item x="10000"/>
        <item x="18263"/>
        <item x="3281"/>
        <item x="12649"/>
        <item x="5185"/>
        <item x="15569"/>
        <item x="5784"/>
        <item x="17583"/>
        <item x="10865"/>
        <item x="7313"/>
        <item x="14120"/>
        <item x="13225"/>
        <item x="14377"/>
        <item x="18227"/>
        <item x="10824"/>
        <item x="13448"/>
        <item x="4745"/>
        <item x="14344"/>
        <item x="2713"/>
        <item x="1489"/>
        <item x="3360"/>
        <item x="16880"/>
        <item x="3433"/>
        <item x="488"/>
        <item x="4937"/>
        <item x="11624"/>
        <item x="16855"/>
        <item x="9040"/>
        <item x="11904"/>
        <item x="3313"/>
        <item x="16192"/>
        <item x="6233"/>
        <item x="1728"/>
        <item x="2849"/>
        <item x="2336"/>
        <item x="18007"/>
        <item x="14616"/>
        <item x="304"/>
        <item x="9553"/>
        <item x="11057"/>
        <item x="2481"/>
        <item x="13825"/>
        <item x="8905"/>
        <item x="16"/>
        <item x="6633"/>
        <item x="10441"/>
        <item x="8865"/>
        <item x="11137"/>
        <item x="7177"/>
        <item x="12729"/>
        <item x="12736"/>
        <item x="18683"/>
        <item x="10744"/>
        <item x="5593"/>
        <item x="9352"/>
        <item x="9401"/>
        <item x="5865"/>
        <item x="16336"/>
        <item x="13040"/>
        <item x="12625"/>
        <item x="17856"/>
        <item x="10280"/>
        <item x="808"/>
        <item x="8200"/>
        <item x="5032"/>
        <item x="8377"/>
        <item x="5608"/>
        <item x="8104"/>
        <item x="3921"/>
        <item x="3881"/>
        <item x="18495"/>
        <item x="14136"/>
        <item x="9616"/>
        <item x="10345"/>
        <item x="8825"/>
        <item x="3336"/>
        <item x="12744"/>
        <item x="7920"/>
        <item x="15953"/>
        <item x="10992"/>
        <item x="16768"/>
        <item x="9049"/>
        <item x="1912"/>
        <item x="7272"/>
        <item x="1369"/>
        <item x="9929"/>
        <item x="12233"/>
        <item x="3056"/>
        <item x="7473"/>
        <item x="7984"/>
        <item x="12600"/>
        <item x="3856"/>
        <item x="16344"/>
        <item x="641"/>
        <item x="17079"/>
        <item x="10576"/>
        <item x="9376"/>
        <item x="5696"/>
        <item x="12344"/>
        <item x="7625"/>
        <item x="18255"/>
        <item x="2752"/>
        <item x="8833"/>
        <item x="6865"/>
        <item x="17799"/>
        <item x="13977"/>
        <item x="16839"/>
        <item x="8504"/>
        <item x="6512"/>
        <item x="14569"/>
        <item x="8128"/>
        <item x="6313"/>
        <item x="7425"/>
        <item x="15521"/>
        <item x="13385"/>
        <item x="1512"/>
        <item x="6528"/>
        <item x="2312"/>
        <item x="5633"/>
        <item x="12784"/>
        <item x="3393"/>
        <item x="2169"/>
        <item x="16359"/>
        <item x="17696"/>
        <item x="3528"/>
        <item x="4616"/>
        <item x="3105"/>
        <item x="872"/>
        <item x="656"/>
        <item x="689"/>
        <item x="15865"/>
        <item x="5240"/>
        <item x="12592"/>
        <item x="11152"/>
        <item x="18015"/>
        <item x="5368"/>
        <item x="4120"/>
        <item x="5537"/>
        <item x="12368"/>
        <item x="8321"/>
        <item x="3232"/>
        <item x="1817"/>
        <item x="8697"/>
        <item x="6945"/>
        <item x="4032"/>
        <item x="4568"/>
        <item x="1144"/>
        <item x="12832"/>
        <item x="3600"/>
        <item x="7400"/>
        <item x="12248"/>
        <item x="593"/>
        <item x="4328"/>
        <item x="4432"/>
        <item x="2816"/>
        <item x="11473"/>
        <item x="10808"/>
        <item x="5232"/>
        <item x="18599"/>
        <item x="11417"/>
        <item x="4633"/>
        <item x="11992"/>
        <item x="15440"/>
        <item x="18023"/>
        <item x="17664"/>
        <item x="15481"/>
        <item x="2225"/>
        <item x="15289"/>
        <item x="18555"/>
        <item x="10872"/>
        <item x="1737"/>
        <item x="12961"/>
        <item x="4768"/>
        <item x="18171"/>
        <item x="15465"/>
        <item x="1416"/>
        <item x="3305"/>
        <item x="48"/>
        <item x="8736"/>
        <item x="3929"/>
        <item x="7760"/>
        <item x="11816"/>
        <item x="8649"/>
        <item x="3408"/>
        <item x="13489"/>
        <item x="15448"/>
        <item x="7608"/>
        <item x="7080"/>
        <item x="14553"/>
        <item x="17656"/>
        <item x="8080"/>
        <item x="15721"/>
        <item x="17471"/>
        <item x="11353"/>
        <item x="14529"/>
        <item x="17416"/>
        <item x="10129"/>
        <item x="13305"/>
        <item x="8585"/>
        <item x="13472"/>
        <item x="265"/>
        <item x="18211"/>
        <item x="13432"/>
        <item x="16327"/>
        <item x="10136"/>
        <item x="13680"/>
        <item x="7809"/>
        <item x="2977"/>
        <item x="10753"/>
        <item x="11081"/>
        <item x="4625"/>
        <item x="4657"/>
        <item x="6089"/>
        <item x="8448"/>
        <item x="7145"/>
        <item x="14577"/>
        <item x="11736"/>
        <item x="10937"/>
        <item x="11185"/>
        <item x="8745"/>
        <item x="10416"/>
        <item x="9793"/>
        <item x="8440"/>
        <item x="2944"/>
        <item x="5192"/>
        <item x="4512"/>
        <item x="17232"/>
        <item x="2536"/>
        <item x="15064"/>
        <item x="4000"/>
        <item x="14152"/>
        <item x="17495"/>
        <item x="17863"/>
        <item x="10760"/>
        <item x="616"/>
        <item x="2176"/>
        <item x="12792"/>
        <item x="2936"/>
        <item x="424"/>
        <item x="2160"/>
        <item x="9473"/>
        <item x="9800"/>
        <item x="5617"/>
        <item x="5913"/>
        <item x="11617"/>
        <item x="11561"/>
        <item x="3137"/>
        <item x="15905"/>
        <item x="16272"/>
        <item x="18535"/>
        <item x="6352"/>
        <item x="6552"/>
        <item x="12057"/>
        <item x="8273"/>
        <item x="18695"/>
        <item x="5168"/>
        <item x="3400"/>
        <item x="4609"/>
        <item x="2880"/>
        <item x="11385"/>
        <item x="2625"/>
        <item x="18443"/>
        <item x="13536"/>
        <item x="1336"/>
        <item x="16687"/>
        <item x="13400"/>
        <item x="192"/>
        <item x="9936"/>
        <item x="5225"/>
        <item x="16367"/>
        <item x="3129"/>
        <item x="10472"/>
        <item x="2616"/>
        <item x="13440"/>
        <item x="4496"/>
        <item x="17184"/>
        <item x="6441"/>
        <item x="1000"/>
        <item x="14400"/>
        <item x="792"/>
        <item x="7257"/>
        <item x="9000"/>
        <item x="8480"/>
        <item x="17979"/>
        <item x="6449"/>
        <item x="2592"/>
        <item x="14856"/>
        <item x="1209"/>
        <item x="9312"/>
        <item x="5440"/>
        <item x="12009"/>
        <item x="4985"/>
        <item x="7201"/>
        <item x="14905"/>
        <item x="18307"/>
        <item x="13752"/>
        <item x="15561"/>
        <item x="15553"/>
        <item x="8073"/>
        <item x="8385"/>
        <item x="5248"/>
        <item x="457"/>
        <item x="3872"/>
        <item x="3384"/>
        <item x="11728"/>
        <item x="14520"/>
        <item x="11681"/>
        <item x="2257"/>
        <item x="4112"/>
        <item x="2792"/>
        <item x="16607"/>
        <item x="3944"/>
        <item x="15528"/>
        <item x="12296"/>
        <item x="6817"/>
        <item x="984"/>
        <item x="1112"/>
        <item x="8633"/>
        <item x="1888"/>
        <item x="18371"/>
        <item x="4696"/>
        <item x="17743"/>
        <item x="13497"/>
        <item x="2745"/>
        <item x="16599"/>
        <item x="10376"/>
        <item x="17399"/>
        <item x="11665"/>
        <item x="5848"/>
        <item x="10264"/>
        <item x="7697"/>
        <item x="2185"/>
        <item x="817"/>
        <item x="2840"/>
        <item x="14688"/>
        <item x="12145"/>
        <item x="16584"/>
        <item x="16072"/>
        <item x="2577"/>
        <item x="4017"/>
        <item x="1448"/>
        <item x="857"/>
        <item x="11928"/>
        <item x="1265"/>
        <item x="137"/>
        <item x="14504"/>
        <item x="7817"/>
        <item x="10568"/>
        <item x="15032"/>
        <item x="13065"/>
        <item x="15145"/>
        <item x="3544"/>
        <item x="16872"/>
        <item x="889"/>
        <item x="12609"/>
        <item x="14776"/>
        <item x="10784"/>
        <item x="11224"/>
        <item x="8601"/>
        <item x="15896"/>
        <item x="7976"/>
        <item x="15713"/>
        <item x="10209"/>
        <item x="7904"/>
        <item x="632"/>
        <item x="8681"/>
        <item x="17360"/>
        <item x="8432"/>
        <item x="3816"/>
        <item x="7136"/>
        <item x="7552"/>
        <item x="17784"/>
        <item x="2432"/>
        <item x="5744"/>
        <item x="6505"/>
        <item x="3552"/>
        <item x="4713"/>
        <item x="8721"/>
        <item x="6400"/>
        <item x="3025"/>
        <item x="8457"/>
        <item x="8488"/>
        <item x="14240"/>
        <item x="13128"/>
        <item x="2008"/>
        <item x="11176"/>
        <item x="12401"/>
        <item x="553"/>
        <item x="936"/>
        <item x="6024"/>
        <item x="10112"/>
        <item x="15808"/>
        <item x="6177"/>
        <item x="4752"/>
        <item x="18279"/>
        <item x="10688"/>
        <item x="12704"/>
        <item x="10217"/>
        <item x="18203"/>
        <item x="12321"/>
        <item x="8688"/>
        <item x="17719"/>
        <item x="4216"/>
        <item x="4056"/>
        <item x="15912"/>
        <item x="15344"/>
        <item x="4504"/>
        <item x="18091"/>
        <item x="1256"/>
        <item x="16423"/>
        <item x="13864"/>
        <item x="10016"/>
        <item x="6201"/>
        <item x="2560"/>
        <item x="5000"/>
        <item x="7657"/>
        <item x="1992"/>
        <item x="7032"/>
        <item x="15801"/>
        <item x="7753"/>
        <item x="8897"/>
        <item x="12976"/>
        <item x="11920"/>
        <item x="5576"/>
        <item x="7865"/>
        <item x="2665"/>
        <item x="4129"/>
        <item x="12016"/>
        <item x="4361"/>
        <item x="10361"/>
        <item x="8944"/>
        <item x="15617"/>
        <item x="10841"/>
        <item x="13048"/>
        <item x="17895"/>
        <item x="6488"/>
        <item x="15208"/>
        <item x="16976"/>
        <item x="11577"/>
        <item x="11193"/>
        <item x="3840"/>
        <item x="9673"/>
        <item x="15121"/>
        <item x="7801"/>
        <item x="14712"/>
        <item x="11824"/>
        <item x="5992"/>
        <item x="2088"/>
        <item x="9712"/>
        <item x="4817"/>
        <item x="6832"/>
        <item x="15584"/>
        <item x="8888"/>
        <item x="16896"/>
        <item x="1385"/>
        <item x="15991"/>
        <item x="9705"/>
        <item x="18655"/>
        <item x="10673"/>
        <item x="16200"/>
        <item x="6120"/>
        <item x="16408"/>
        <item x="4192"/>
        <item x="3913"/>
        <item x="9465"/>
        <item x="913"/>
        <item x="14800"/>
        <item x="1376"/>
        <item x="6712"/>
        <item x="2384"/>
        <item x="10240"/>
        <item x="1313"/>
        <item x="6984"/>
        <item x="8209"/>
        <item x="1769"/>
        <item x="12480"/>
        <item x="8960"/>
        <item x="10448"/>
        <item x="8808"/>
        <item x="5560"/>
        <item x="15089"/>
        <item x="7792"/>
        <item x="14112"/>
        <item x="9584"/>
        <item x="11216"/>
        <item x="5721"/>
        <item x="13968"/>
        <item x="7888"/>
        <item x="16304"/>
        <item x="520"/>
        <item x="729"/>
        <item x="4344"/>
        <item x="17343"/>
        <item x="17503"/>
        <item x="17935"/>
        <item x="904"/>
        <item x="2784"/>
        <item x="14033"/>
        <item x="15624"/>
        <item x="18527"/>
        <item x="5040"/>
        <item x="13673"/>
        <item x="8184"/>
        <item x="15009"/>
        <item x="11897"/>
        <item x="15152"/>
        <item x="10737"/>
        <item x="6408"/>
        <item x="11713"/>
        <item x="3033"/>
        <item x="10152"/>
        <item x="18275"/>
        <item x="1297"/>
        <item x="5880"/>
        <item x="10889"/>
        <item x="2376"/>
        <item x="10649"/>
        <item x="14169"/>
        <item x="2056"/>
        <item x="2440"/>
        <item x="1081"/>
        <item x="3673"/>
        <item x="6225"/>
        <item x="1184"/>
        <item x="2632"/>
        <item x="10072"/>
        <item x="2104"/>
        <item x="4521"/>
        <item x="5728"/>
        <item x="15729"/>
        <item x="18475"/>
        <item x="12152"/>
        <item x="2489"/>
        <item x="15633"/>
        <item x="18727"/>
        <item x="5096"/>
        <item x="6008"/>
        <item x="10624"/>
        <item x="18119"/>
        <item x="8304"/>
        <item x="11696"/>
        <item x="16384"/>
        <item x="12968"/>
        <item x="11401"/>
        <item x="12752"/>
        <item x="17152"/>
        <item x="8424"/>
        <item x="3633"/>
        <item x="10225"/>
        <item x="10177"/>
        <item x="881"/>
        <item x="13577"/>
        <item x="16832"/>
        <item x="11601"/>
        <item x="14233"/>
        <item x="12161"/>
        <item x="15697"/>
        <item x="10553"/>
        <item x="10297"/>
        <item x="4241"/>
        <item x="12225"/>
        <item x="10065"/>
        <item x="9209"/>
        <item x="6521"/>
        <item x="9825"/>
        <item x="1401"/>
        <item x="13033"/>
        <item x="3625"/>
        <item x="11881"/>
        <item x="14641"/>
        <item x="15849"/>
        <item x="4393"/>
        <item x="2201"/>
        <item x="4089"/>
        <item x="8417"/>
        <item x="9761"/>
        <item x="15817"/>
        <item x="6721"/>
        <item x="17464"/>
        <item x="11265"/>
        <item x="15921"/>
        <item x="7513"/>
        <item x="8521"/>
        <item x="17544"/>
        <item x="9393"/>
        <item x="3937"/>
        <item x="921"/>
        <item x="5521"/>
        <item x="1881"/>
        <item x="15889"/>
        <item x="649"/>
        <item x="11593"/>
        <item x="16696"/>
        <item x="2017"/>
        <item x="12537"/>
        <item x="4297"/>
        <item x="3489"/>
        <item x="16704"/>
        <item x="2825"/>
        <item x="225"/>
        <item x="12193"/>
        <item x="9777"/>
        <item x="12361"/>
        <item x="8409"/>
        <item x="17248"/>
        <item x="57"/>
        <item x="2961"/>
        <item x="10657"/>
        <item x="11529"/>
        <item x="16632"/>
        <item x="9561"/>
        <item x="12513"/>
        <item x="5073"/>
        <item x="11913"/>
        <item x="15873"/>
        <item x="7497"/>
        <item x="7329"/>
        <item x="6345"/>
        <item x="14673"/>
        <item x="11969"/>
        <item x="7193"/>
        <item x="3905"/>
        <item x="11985"/>
        <item x="17256"/>
        <item x="12169"/>
        <item x="14425"/>
        <item x="14513"/>
        <item x="2337"/>
        <item x="3113"/>
        <item x="3793"/>
        <item x="14657"/>
        <item x="4233"/>
        <item x="8785"/>
        <item x="9945"/>
        <item x="6793"/>
        <item x="15473"/>
        <item x="13041"/>
        <item x="8801"/>
        <item x="12737"/>
        <item x="5273"/>
        <item x="5609"/>
        <item x="14025"/>
        <item x="5785"/>
        <item x="1"/>
        <item x="10185"/>
        <item x="13657"/>
        <item x="15793"/>
        <item x="1857"/>
        <item x="16568"/>
        <item x="14121"/>
        <item x="2129"/>
        <item x="13449"/>
        <item x="17584"/>
        <item x="10825"/>
        <item x="3057"/>
        <item x="10281"/>
        <item x="7921"/>
        <item x="305"/>
        <item x="7777"/>
        <item x="8201"/>
        <item x="1913"/>
        <item x="17264"/>
        <item x="10001"/>
        <item x="14761"/>
        <item x="16856"/>
        <item x="5697"/>
        <item x="15945"/>
        <item x="9353"/>
        <item x="14873"/>
        <item x="17080"/>
        <item x="257"/>
        <item x="9993"/>
        <item x="14017"/>
        <item x="11905"/>
        <item x="12345"/>
        <item x="7161"/>
        <item x="16840"/>
        <item x="2313"/>
        <item x="1729"/>
        <item x="873"/>
        <item x="3361"/>
        <item x="10745"/>
        <item x="12833"/>
        <item x="2753"/>
        <item x="657"/>
        <item x="11625"/>
        <item x="5033"/>
        <item x="3337"/>
        <item x="9041"/>
        <item x="14345"/>
        <item x="17800"/>
        <item x="14137"/>
        <item x="17"/>
        <item x="3233"/>
        <item x="10809"/>
        <item x="15441"/>
        <item x="7273"/>
        <item x="1145"/>
        <item x="5233"/>
        <item x="489"/>
        <item x="12785"/>
        <item x="10993"/>
        <item x="8105"/>
        <item x="11993"/>
        <item x="12601"/>
        <item x="9617"/>
        <item x="13473"/>
        <item x="4433"/>
        <item x="14617"/>
        <item x="13681"/>
        <item x="7985"/>
        <item x="10577"/>
        <item x="3857"/>
        <item x="16328"/>
        <item x="12249"/>
        <item x="8129"/>
        <item x="5369"/>
        <item x="809"/>
        <item x="4033"/>
        <item x="12369"/>
        <item x="4001"/>
        <item x="7081"/>
        <item x="1417"/>
        <item x="8505"/>
        <item x="10137"/>
        <item x="6529"/>
        <item x="10761"/>
        <item x="10873"/>
        <item x="9377"/>
        <item x="8449"/>
        <item x="3529"/>
        <item x="12745"/>
        <item x="1513"/>
        <item x="7401"/>
        <item x="12793"/>
        <item x="16360"/>
        <item x="4329"/>
        <item x="3409"/>
        <item x="4769"/>
        <item x="17864"/>
        <item x="4617"/>
        <item x="425"/>
        <item x="2177"/>
        <item x="8737"/>
        <item x="4513"/>
        <item x="6513"/>
        <item x="16688"/>
        <item x="8441"/>
        <item x="2817"/>
        <item x="8081"/>
        <item x="193"/>
        <item x="5193"/>
        <item x="11817"/>
        <item x="2881"/>
        <item x="17472"/>
        <item x="5241"/>
        <item x="12593"/>
        <item x="11153"/>
        <item x="3401"/>
        <item x="9001"/>
        <item x="4121"/>
        <item x="2937"/>
        <item x="2537"/>
        <item x="3601"/>
        <item x="2617"/>
        <item x="8481"/>
        <item x="2945"/>
        <item x="7761"/>
        <item x="2161"/>
        <item x="4569"/>
        <item x="49"/>
        <item x="6553"/>
        <item x="3873"/>
        <item x="7609"/>
        <item x="16368"/>
        <item x="13441"/>
        <item x="13401"/>
        <item x="11737"/>
        <item x="6353"/>
        <item x="9937"/>
        <item x="14153"/>
        <item x="10417"/>
        <item x="13433"/>
        <item x="5169"/>
        <item x="12297"/>
        <item x="15449"/>
        <item x="14521"/>
        <item x="9801"/>
        <item x="5441"/>
        <item x="14857"/>
        <item x="1889"/>
        <item x="4113"/>
        <item x="1001"/>
        <item x="985"/>
        <item x="14689"/>
        <item x="5249"/>
        <item x="15065"/>
        <item x="4497"/>
        <item x="617"/>
        <item x="3545"/>
        <item x="10785"/>
        <item x="9313"/>
        <item x="13129"/>
        <item x="13537"/>
        <item x="2793"/>
        <item x="17496"/>
        <item x="11177"/>
        <item x="1337"/>
        <item x="11225"/>
        <item x="793"/>
        <item x="4753"/>
        <item x="15897"/>
        <item x="14401"/>
        <item x="7977"/>
        <item x="3945"/>
        <item x="12705"/>
        <item x="11929"/>
        <item x="8433"/>
        <item x="2009"/>
        <item x="15033"/>
        <item x="14777"/>
        <item x="6401"/>
        <item x="7905"/>
        <item x="2593"/>
        <item x="8689"/>
        <item x="15913"/>
        <item x="2841"/>
        <item x="10113"/>
        <item x="1993"/>
        <item x="10473"/>
        <item x="11729"/>
        <item x="17744"/>
        <item x="10689"/>
        <item x="7033"/>
        <item x="8489"/>
        <item x="15809"/>
        <item x="3385"/>
        <item x="15529"/>
        <item x="15209"/>
        <item x="4057"/>
        <item x="4697"/>
        <item x="14241"/>
        <item x="1113"/>
        <item x="17720"/>
        <item x="16608"/>
        <item x="13753"/>
        <item x="1257"/>
        <item x="6025"/>
        <item x="5745"/>
        <item x="10265"/>
        <item x="17400"/>
        <item x="17896"/>
        <item x="4505"/>
        <item x="16600"/>
        <item x="14505"/>
        <item x="14801"/>
        <item x="1449"/>
        <item x="5849"/>
        <item x="10569"/>
        <item x="8945"/>
        <item x="7137"/>
        <item x="10377"/>
        <item x="2433"/>
        <item x="7553"/>
        <item x="633"/>
        <item x="8889"/>
        <item x="15585"/>
        <item x="3841"/>
        <item x="15345"/>
        <item x="6985"/>
        <item x="17504"/>
        <item x="14713"/>
        <item x="6489"/>
        <item x="3817"/>
        <item x="5041"/>
        <item x="7793"/>
        <item x="3553"/>
        <item x="11825"/>
        <item x="7889"/>
        <item x="2057"/>
        <item x="13969"/>
        <item x="13865"/>
        <item x="937"/>
        <item x="8961"/>
        <item x="12017"/>
        <item x="5001"/>
        <item x="5561"/>
        <item x="14113"/>
        <item x="12977"/>
        <item x="2561"/>
        <item x="4193"/>
        <item x="2089"/>
        <item x="17344"/>
        <item x="4217"/>
        <item x="5729"/>
        <item x="2441"/>
        <item x="6009"/>
        <item x="13049"/>
        <item x="15992"/>
        <item x="4345"/>
        <item x="6121"/>
        <item x="10241"/>
        <item x="6713"/>
        <item x="9713"/>
        <item x="15153"/>
        <item x="8425"/>
        <item x="8809"/>
        <item x="10449"/>
        <item x="15625"/>
        <item x="2385"/>
        <item x="11921"/>
        <item x="5577"/>
        <item x="10017"/>
        <item x="5881"/>
        <item x="16424"/>
        <item x="6833"/>
        <item x="11217"/>
        <item x="2785"/>
        <item x="12153"/>
        <item x="905"/>
        <item x="12481"/>
        <item x="8305"/>
        <item x="5993"/>
        <item x="2105"/>
        <item x="521"/>
        <item x="8185"/>
        <item x="6409"/>
        <item x="10625"/>
        <item x="1377"/>
        <item x="10073"/>
        <item x="9585"/>
        <item x="17936"/>
        <item x="2633"/>
        <item x="1185"/>
        <item x="5097"/>
        <item x="10153"/>
        <item x="12969"/>
        <item x="12753"/>
        <item x="2377"/>
        <item x="11697"/>
        <item t="default"/>
      </items>
    </pivotField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Sales" fld="3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5">
    <pivotField axis="axisCol" showAll="0">
      <items count="3">
        <item x="1"/>
        <item x="0"/>
        <item t="default"/>
      </items>
    </pivotField>
    <pivotField showAll="0">
      <items count="2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7" showAll="0">
      <items count="18744">
        <item x="4484"/>
        <item x="16299"/>
        <item x="3332"/>
        <item x="3404"/>
        <item x="10956"/>
        <item x="11012"/>
        <item x="16963"/>
        <item x="18053"/>
        <item x="7732"/>
        <item x="12388"/>
        <item x="16451"/>
        <item x="14068"/>
        <item x="1396"/>
        <item x="17027"/>
        <item x="6452"/>
        <item x="2540"/>
        <item x="13324"/>
        <item x="16203"/>
        <item x="12532"/>
        <item x="4156"/>
        <item x="9980"/>
        <item x="18233"/>
        <item x="9476"/>
        <item x="9780"/>
        <item x="7292"/>
        <item x="3212"/>
        <item x="4116"/>
        <item x="10764"/>
        <item x="5572"/>
        <item x="9820"/>
        <item x="5236"/>
        <item x="5556"/>
        <item x="3940"/>
        <item x="3572"/>
        <item x="18033"/>
        <item x="4916"/>
        <item x="4485"/>
        <item x="14748"/>
        <item x="16300"/>
        <item x="6172"/>
        <item x="3333"/>
        <item x="10957"/>
        <item x="10116"/>
        <item x="7733"/>
        <item x="11013"/>
        <item x="5196"/>
        <item x="6140"/>
        <item x="7900"/>
        <item x="3405"/>
        <item x="3412"/>
        <item x="10628"/>
        <item x="5820"/>
        <item x="14069"/>
        <item x="6453"/>
        <item x="18733"/>
        <item x="16964"/>
        <item x="12389"/>
        <item x="7724"/>
        <item x="68"/>
        <item x="1796"/>
        <item x="9812"/>
        <item x="6204"/>
        <item x="17981"/>
        <item x="13325"/>
        <item x="1748"/>
        <item x="12533"/>
        <item x="13676"/>
        <item x="1397"/>
        <item x="16452"/>
        <item x="18553"/>
        <item x="9477"/>
        <item x="4157"/>
        <item x="7332"/>
        <item x="2541"/>
        <item x="10765"/>
        <item x="16204"/>
        <item x="13436"/>
        <item x="17028"/>
        <item x="9781"/>
        <item x="700"/>
        <item x="9981"/>
        <item x="5573"/>
        <item x="10452"/>
        <item x="3573"/>
        <item x="1420"/>
        <item x="7293"/>
        <item x="13780"/>
        <item x="3941"/>
        <item x="8228"/>
        <item x="2436"/>
        <item x="620"/>
        <item x="3213"/>
        <item x="5557"/>
        <item x="14749"/>
        <item x="4117"/>
        <item x="16475"/>
        <item x="9821"/>
        <item x="7116"/>
        <item x="5740"/>
        <item x="1972"/>
        <item x="12100"/>
        <item x="428"/>
        <item x="5237"/>
        <item x="1740"/>
        <item x="5197"/>
        <item x="15140"/>
        <item x="4917"/>
        <item x="16235"/>
        <item x="6492"/>
        <item x="14500"/>
        <item x="7725"/>
        <item x="17555"/>
        <item x="1484"/>
        <item x="15148"/>
        <item x="6173"/>
        <item x="10117"/>
        <item x="15756"/>
        <item x="10629"/>
        <item x="7901"/>
        <item x="11612"/>
        <item x="3413"/>
        <item x="13996"/>
        <item x="6205"/>
        <item x="5821"/>
        <item x="1797"/>
        <item x="6141"/>
        <item x="15620"/>
        <item x="1749"/>
        <item x="3100"/>
        <item x="12036"/>
        <item x="69"/>
        <item x="18513"/>
        <item x="16827"/>
        <item x="8572"/>
        <item x="9813"/>
        <item x="6068"/>
        <item x="13677"/>
        <item x="1916"/>
        <item x="10453"/>
        <item x="5900"/>
        <item x="13781"/>
        <item x="13437"/>
        <item x="7333"/>
        <item x="701"/>
        <item x="14060"/>
        <item x="18481"/>
        <item x="11916"/>
        <item x="13220"/>
        <item x="2437"/>
        <item x="621"/>
        <item x="8229"/>
        <item x="17419"/>
        <item x="5276"/>
        <item x="9460"/>
        <item x="1421"/>
        <item x="11532"/>
        <item x="1973"/>
        <item x="5741"/>
        <item x="140"/>
        <item x="429"/>
        <item x="16236"/>
        <item x="8220"/>
        <item x="7117"/>
        <item x="15141"/>
        <item x="15748"/>
        <item x="16476"/>
        <item x="15757"/>
        <item x="3660"/>
        <item x="8900"/>
        <item x="12101"/>
        <item x="9708"/>
        <item x="11613"/>
        <item x="17556"/>
        <item x="908"/>
        <item x="1485"/>
        <item x="1741"/>
        <item x="6493"/>
        <item x="14501"/>
        <item x="17953"/>
        <item x="13356"/>
        <item x="10412"/>
        <item x="6276"/>
        <item x="676"/>
        <item x="15956"/>
        <item x="15621"/>
        <item x="15149"/>
        <item x="13997"/>
        <item x="8573"/>
        <item x="12037"/>
        <item x="12084"/>
        <item x="16331"/>
        <item x="15116"/>
        <item x="3101"/>
        <item x="4748"/>
        <item x="7884"/>
        <item x="16843"/>
        <item x="14708"/>
        <item x="17763"/>
        <item x="16828"/>
        <item x="14004"/>
        <item x="16083"/>
        <item x="1917"/>
        <item x="8732"/>
        <item x="7220"/>
        <item x="15124"/>
        <item x="2028"/>
        <item x="12772"/>
        <item x="5901"/>
        <item x="6069"/>
        <item x="5564"/>
        <item x="14061"/>
        <item x="11868"/>
        <item x="13221"/>
        <item x="9461"/>
        <item x="17420"/>
        <item x="500"/>
        <item x="11533"/>
        <item x="141"/>
        <item x="8380"/>
        <item x="5277"/>
        <item x="11917"/>
        <item x="2644"/>
        <item x="4412"/>
        <item x="8901"/>
        <item x="18125"/>
        <item x="14484"/>
        <item x="8221"/>
        <item x="3116"/>
        <item x="15252"/>
        <item x="15749"/>
        <item x="16563"/>
        <item x="9124"/>
        <item x="10220"/>
        <item x="3661"/>
        <item x="9292"/>
        <item x="18469"/>
        <item x="15012"/>
        <item x="13700"/>
        <item x="9709"/>
        <item x="6220"/>
        <item x="12644"/>
        <item x="5228"/>
        <item x="6277"/>
        <item x="4244"/>
        <item x="2012"/>
        <item x="18173"/>
        <item x="4340"/>
        <item x="9068"/>
        <item x="7356"/>
        <item x="5892"/>
        <item x="10413"/>
        <item x="17067"/>
        <item x="3996"/>
        <item x="13357"/>
        <item x="4749"/>
        <item x="909"/>
        <item x="677"/>
        <item x="12085"/>
        <item x="2356"/>
        <item x="8676"/>
        <item x="13556"/>
        <item x="12580"/>
        <item x="5316"/>
        <item x="14709"/>
        <item x="14005"/>
        <item x="15117"/>
        <item x="1252"/>
        <item x="7885"/>
        <item x="15957"/>
        <item x="2412"/>
        <item x="10620"/>
        <item x="16332"/>
        <item x="17764"/>
        <item x="16084"/>
        <item x="8036"/>
        <item x="14764"/>
        <item x="5588"/>
        <item x="8084"/>
        <item x="7676"/>
        <item x="11869"/>
        <item x="1212"/>
        <item x="8733"/>
        <item x="15125"/>
        <item x="16844"/>
        <item x="2029"/>
        <item x="14716"/>
        <item x="5565"/>
        <item x="7221"/>
        <item x="15572"/>
        <item x="15987"/>
        <item x="12773"/>
        <item x="18617"/>
        <item x="8381"/>
        <item x="17131"/>
        <item x="3708"/>
        <item x="9724"/>
        <item x="2645"/>
        <item x="15636"/>
        <item x="14485"/>
        <item x="4940"/>
        <item x="501"/>
        <item x="11924"/>
        <item x="15892"/>
        <item x="8252"/>
        <item x="6772"/>
        <item x="10221"/>
        <item x="13084"/>
        <item x="12484"/>
        <item x="4413"/>
        <item x="4444"/>
        <item x="13701"/>
        <item x="15253"/>
        <item x="5812"/>
        <item x="10268"/>
        <item x="9293"/>
        <item x="16091"/>
        <item x="13348"/>
        <item x="5893"/>
        <item x="9125"/>
        <item x="8388"/>
        <item x="10460"/>
        <item x="4245"/>
        <item x="16564"/>
        <item x="7357"/>
        <item x="3117"/>
        <item x="9140"/>
        <item x="12645"/>
        <item x="6500"/>
        <item x="15013"/>
        <item x="6221"/>
        <item x="2013"/>
        <item x="17747"/>
        <item x="3997"/>
        <item x="8540"/>
        <item x="14340"/>
        <item x="9069"/>
        <item x="12076"/>
        <item x="17227"/>
        <item x="15404"/>
        <item x="10621"/>
        <item x="4341"/>
        <item x="5229"/>
        <item x="13557"/>
        <item x="8677"/>
        <item x="12581"/>
        <item x="2357"/>
        <item x="8596"/>
        <item x="15740"/>
        <item x="1253"/>
        <item x="8085"/>
        <item x="1372"/>
        <item x="5700"/>
        <item x="2284"/>
        <item x="17068"/>
        <item x="332"/>
        <item x="2413"/>
        <item x="1213"/>
        <item x="276"/>
        <item x="8668"/>
        <item x="3740"/>
        <item x="2556"/>
        <item x="7677"/>
        <item x="5317"/>
        <item x="2116"/>
        <item x="8037"/>
        <item x="14765"/>
        <item x="5589"/>
        <item x="3588"/>
        <item x="4941"/>
        <item x="9580"/>
        <item x="13500"/>
        <item x="6773"/>
        <item x="3709"/>
        <item x="15893"/>
        <item x="14717"/>
        <item x="8253"/>
        <item x="11925"/>
        <item x="8836"/>
        <item x="16739"/>
        <item x="15988"/>
        <item x="4332"/>
        <item x="15573"/>
        <item x="10269"/>
        <item x="5813"/>
        <item x="11340"/>
        <item x="4764"/>
        <item x="3628"/>
        <item x="15637"/>
        <item x="4445"/>
        <item x="9725"/>
        <item x="10461"/>
        <item x="13349"/>
        <item x="17132"/>
        <item x="12316"/>
        <item x="12485"/>
        <item x="13085"/>
        <item x="12452"/>
        <item x="14988"/>
        <item x="8052"/>
        <item x="8580"/>
        <item x="8389"/>
        <item x="14188"/>
        <item x="17467"/>
        <item x="14341"/>
        <item x="17228"/>
        <item x="7316"/>
        <item x="17748"/>
        <item x="5052"/>
        <item x="18493"/>
        <item x="8597"/>
        <item x="18005"/>
        <item x="18681"/>
        <item x="8316"/>
        <item x="10740"/>
        <item x="16092"/>
        <item x="15741"/>
        <item x="6501"/>
        <item x="18621"/>
        <item x="1876"/>
        <item x="277"/>
        <item x="9141"/>
        <item x="1404"/>
        <item x="8541"/>
        <item x="18009"/>
        <item x="2285"/>
        <item x="7492"/>
        <item x="8669"/>
        <item x="11884"/>
        <item x="14924"/>
        <item x="17355"/>
        <item x="12077"/>
        <item x="15405"/>
        <item x="4036"/>
        <item x="333"/>
        <item x="4988"/>
        <item x="12852"/>
        <item x="17683"/>
        <item x="5500"/>
        <item x="1373"/>
        <item x="9060"/>
        <item x="5772"/>
        <item x="5701"/>
        <item x="12132"/>
        <item x="2117"/>
        <item x="2884"/>
        <item x="13212"/>
        <item x="18665"/>
        <item x="836"/>
        <item x="2557"/>
        <item x="6852"/>
        <item x="3589"/>
        <item x="3741"/>
        <item x="13501"/>
        <item x="292"/>
        <item x="2308"/>
        <item x="18729"/>
        <item x="1324"/>
        <item x="5964"/>
        <item x="9636"/>
        <item x="8837"/>
        <item x="18093"/>
        <item x="3204"/>
        <item x="17491"/>
        <item x="1588"/>
        <item x="16595"/>
        <item x="11804"/>
        <item x="16740"/>
        <item x="4765"/>
        <item x="9581"/>
        <item x="5108"/>
        <item x="12436"/>
        <item x="6532"/>
        <item x="11341"/>
        <item x="13604"/>
        <item x="3629"/>
        <item x="6300"/>
        <item x="412"/>
        <item x="12453"/>
        <item x="15076"/>
        <item x="13100"/>
        <item x="18461"/>
        <item x="4333"/>
        <item x="12317"/>
        <item x="828"/>
        <item x="468"/>
        <item x="3452"/>
        <item x="7317"/>
        <item x="2276"/>
        <item x="16347"/>
        <item x="12340"/>
        <item x="8581"/>
        <item x="14396"/>
        <item x="14989"/>
        <item x="7156"/>
        <item x="8053"/>
        <item x="18633"/>
        <item x="14189"/>
        <item x="7493"/>
        <item x="17468"/>
        <item x="17356"/>
        <item x="6924"/>
        <item x="4236"/>
        <item x="8317"/>
        <item x="17259"/>
        <item x="12853"/>
        <item x="5053"/>
        <item x="16691"/>
        <item x="14925"/>
        <item x="4989"/>
        <item x="1405"/>
        <item x="1877"/>
        <item x="5501"/>
        <item x="15204"/>
        <item x="10741"/>
        <item x="7284"/>
        <item x="11972"/>
        <item x="11885"/>
        <item x="4037"/>
        <item x="6853"/>
        <item x="300"/>
        <item x="12133"/>
        <item x="5252"/>
        <item x="12276"/>
        <item x="4452"/>
        <item x="5092"/>
        <item x="12020"/>
        <item x="13213"/>
        <item x="9061"/>
        <item x="2508"/>
        <item x="10540"/>
        <item x="2309"/>
        <item x="2885"/>
        <item x="10388"/>
        <item x="5773"/>
        <item x="13580"/>
        <item x="293"/>
        <item x="6900"/>
        <item x="17684"/>
        <item x="4548"/>
        <item x="6108"/>
        <item x="9484"/>
        <item x="3205"/>
        <item x="7956"/>
        <item x="15452"/>
        <item x="837"/>
        <item x="3460"/>
        <item x="6533"/>
        <item x="11805"/>
        <item x="18145"/>
        <item x="8604"/>
        <item x="2468"/>
        <item x="9637"/>
        <item x="5109"/>
        <item x="16596"/>
        <item x="1428"/>
        <item x="1325"/>
        <item x="8500"/>
        <item x="4620"/>
        <item x="5965"/>
        <item x="9108"/>
        <item x="12437"/>
        <item x="3540"/>
        <item x="16243"/>
        <item x="14820"/>
        <item x="17115"/>
        <item x="1628"/>
        <item x="900"/>
        <item x="17492"/>
        <item x="13300"/>
        <item x="1924"/>
        <item x="413"/>
        <item x="13605"/>
        <item x="15077"/>
        <item x="1589"/>
        <item x="6301"/>
        <item x="3716"/>
        <item x="469"/>
        <item x="7157"/>
        <item x="7908"/>
        <item x="13101"/>
        <item x="14828"/>
        <item x="18521"/>
        <item x="5860"/>
        <item x="3453"/>
        <item x="12341"/>
        <item x="18157"/>
        <item x="17260"/>
        <item x="2596"/>
        <item x="6925"/>
        <item x="2277"/>
        <item x="11780"/>
        <item x="829"/>
        <item x="4932"/>
        <item x="17907"/>
        <item x="9220"/>
        <item x="14397"/>
        <item x="2380"/>
        <item x="4237"/>
        <item x="16692"/>
        <item x="16348"/>
        <item x="3132"/>
        <item x="4396"/>
        <item x="9868"/>
        <item x="5540"/>
        <item x="876"/>
        <item x="5093"/>
        <item x="9612"/>
        <item x="15205"/>
        <item x="11252"/>
        <item x="11973"/>
        <item x="1676"/>
        <item x="2509"/>
        <item x="12277"/>
        <item x="3396"/>
        <item x="10436"/>
        <item x="18313"/>
        <item x="7285"/>
        <item x="492"/>
        <item x="2476"/>
        <item x="7700"/>
        <item x="11740"/>
        <item x="5253"/>
        <item x="16067"/>
        <item x="4453"/>
        <item x="12021"/>
        <item x="10284"/>
        <item x="8524"/>
        <item x="13812"/>
        <item x="301"/>
        <item x="10172"/>
        <item x="11212"/>
        <item x="16587"/>
        <item x="1429"/>
        <item x="6109"/>
        <item x="10541"/>
        <item x="4549"/>
        <item x="9485"/>
        <item x="10389"/>
        <item x="13581"/>
        <item x="16244"/>
        <item x="9804"/>
        <item x="3108"/>
        <item x="6901"/>
        <item x="18613"/>
        <item x="18029"/>
        <item x="10564"/>
        <item x="2469"/>
        <item x="3461"/>
        <item x="12724"/>
        <item x="14740"/>
        <item x="1925"/>
        <item x="7957"/>
        <item x="18165"/>
        <item x="17116"/>
        <item x="15453"/>
        <item x="8605"/>
        <item x="9109"/>
        <item x="11124"/>
        <item x="13301"/>
        <item x="8501"/>
        <item x="4621"/>
        <item x="1629"/>
        <item x="901"/>
        <item x="628"/>
        <item x="2597"/>
        <item x="13628"/>
        <item x="13916"/>
        <item x="3541"/>
        <item x="4933"/>
        <item x="5861"/>
        <item x="14821"/>
        <item x="11948"/>
        <item x="11781"/>
        <item x="13452"/>
        <item x="10980"/>
        <item x="3620"/>
        <item x="1276"/>
        <item x="3717"/>
        <item x="14829"/>
        <item x="7909"/>
        <item x="9892"/>
        <item x="9869"/>
        <item x="956"/>
        <item x="13532"/>
        <item x="5541"/>
        <item x="13748"/>
        <item x="76"/>
        <item x="16507"/>
        <item x="12444"/>
        <item x="3076"/>
        <item x="2381"/>
        <item x="5348"/>
        <item x="9613"/>
        <item x="3133"/>
        <item x="11404"/>
        <item x="11741"/>
        <item x="2172"/>
        <item x="11068"/>
        <item x="9221"/>
        <item x="10285"/>
        <item x="10548"/>
        <item x="17908"/>
        <item x="4397"/>
        <item x="1677"/>
        <item x="10908"/>
        <item x="324"/>
        <item x="8092"/>
        <item x="3397"/>
        <item x="148"/>
        <item x="2477"/>
        <item x="10437"/>
        <item x="877"/>
        <item x="1716"/>
        <item x="6980"/>
        <item x="4252"/>
        <item x="932"/>
        <item x="14308"/>
        <item x="11253"/>
        <item x="16068"/>
        <item x="14260"/>
        <item x="15356"/>
        <item x="10173"/>
        <item x="3109"/>
        <item x="4"/>
        <item x="10565"/>
        <item x="1308"/>
        <item x="7701"/>
        <item x="493"/>
        <item x="13813"/>
        <item x="8525"/>
        <item x="2364"/>
        <item x="772"/>
        <item x="9805"/>
        <item x="11213"/>
        <item x="15292"/>
        <item x="17547"/>
        <item x="10900"/>
        <item x="18445"/>
        <item x="14741"/>
        <item x="12725"/>
        <item x="18609"/>
        <item x="8988"/>
        <item x="16588"/>
        <item x="5532"/>
        <item x="15972"/>
        <item x="5180"/>
        <item x="17675"/>
        <item x="13629"/>
        <item x="7252"/>
        <item x="4852"/>
        <item x="7540"/>
        <item x="1668"/>
        <item x="16419"/>
        <item x="8204"/>
        <item x="11125"/>
        <item x="9893"/>
        <item x="2828"/>
        <item x="5044"/>
        <item x="14436"/>
        <item x="1596"/>
        <item x="14636"/>
        <item x="77"/>
        <item x="5388"/>
        <item x="629"/>
        <item x="2173"/>
        <item x="13453"/>
        <item x="17283"/>
        <item x="13924"/>
        <item x="13917"/>
        <item x="14380"/>
        <item x="3621"/>
        <item x="11949"/>
        <item x="957"/>
        <item x="5349"/>
        <item x="10981"/>
        <item x="1277"/>
        <item x="14844"/>
        <item x="2068"/>
        <item x="3300"/>
        <item x="12445"/>
        <item x="8844"/>
        <item x="13533"/>
        <item x="15276"/>
        <item x="14348"/>
        <item x="325"/>
        <item x="11069"/>
        <item x="12"/>
        <item x="14309"/>
        <item x="16508"/>
        <item x="2388"/>
        <item x="3077"/>
        <item x="4868"/>
        <item x="18081"/>
        <item x="6981"/>
        <item x="13749"/>
        <item x="10549"/>
        <item x="15612"/>
        <item x="149"/>
        <item x="11405"/>
        <item x="10140"/>
        <item x="4828"/>
        <item x="773"/>
        <item x="11364"/>
        <item x="5"/>
        <item x="10516"/>
        <item x="7924"/>
        <item x="8020"/>
        <item x="2252"/>
        <item x="10004"/>
        <item x="5332"/>
        <item x="10909"/>
        <item x="8716"/>
        <item x="14261"/>
        <item x="8093"/>
        <item x="1717"/>
        <item x="4253"/>
        <item x="11860"/>
        <item x="2365"/>
        <item x="1004"/>
        <item x="1309"/>
        <item x="15604"/>
        <item x="18217"/>
        <item x="18433"/>
        <item x="16539"/>
        <item x="933"/>
        <item x="6596"/>
        <item x="5804"/>
        <item x="17339"/>
        <item x="8989"/>
        <item x="15357"/>
        <item x="2900"/>
        <item x="15156"/>
        <item x="17548"/>
        <item x="17676"/>
        <item x="5533"/>
        <item x="5181"/>
        <item x="17977"/>
        <item x="15293"/>
        <item x="9436"/>
        <item x="14508"/>
        <item x="14900"/>
        <item x="10901"/>
        <item x="14628"/>
        <item x="1669"/>
        <item x="15973"/>
        <item x="17949"/>
        <item x="8205"/>
        <item x="1597"/>
        <item x="7253"/>
        <item x="2564"/>
        <item x="16603"/>
        <item x="7541"/>
        <item x="16867"/>
        <item x="14980"/>
        <item x="11676"/>
        <item x="16675"/>
        <item x="17755"/>
        <item x="15716"/>
        <item x="14812"/>
        <item x="4180"/>
        <item x="2060"/>
        <item x="4853"/>
        <item x="13925"/>
        <item x="6780"/>
        <item x="14437"/>
        <item x="14637"/>
        <item x="16420"/>
        <item x="10028"/>
        <item x="6732"/>
        <item x="4948"/>
        <item x="14381"/>
        <item x="16107"/>
        <item x="13012"/>
        <item x="5045"/>
        <item x="9996"/>
        <item x="2829"/>
        <item x="5389"/>
        <item x="12948"/>
        <item x="3301"/>
        <item x="15613"/>
        <item x="5716"/>
        <item x="10141"/>
        <item x="2389"/>
        <item x="11365"/>
        <item x="8845"/>
        <item x="18389"/>
        <item x="10100"/>
        <item x="4964"/>
        <item x="14845"/>
        <item x="8852"/>
        <item x="17284"/>
        <item x="13"/>
        <item x="2069"/>
        <item x="15277"/>
        <item x="3652"/>
        <item x="14349"/>
        <item x="3932"/>
        <item x="14332"/>
        <item x="8717"/>
        <item x="2253"/>
        <item x="14516"/>
        <item x="2908"/>
        <item x="10517"/>
        <item x="11812"/>
        <item x="12428"/>
        <item x="4869"/>
        <item x="17787"/>
        <item x="18129"/>
        <item x="1005"/>
        <item x="11861"/>
        <item x="1124"/>
        <item x="15605"/>
        <item x="5333"/>
        <item x="6156"/>
        <item x="4829"/>
        <item x="17340"/>
        <item x="7925"/>
        <item x="7428"/>
        <item x="1156"/>
        <item x="10005"/>
        <item x="10292"/>
        <item x="8444"/>
        <item x="14692"/>
        <item x="8021"/>
        <item x="13836"/>
        <item x="16540"/>
        <item x="8300"/>
        <item x="4660"/>
        <item x="14509"/>
        <item x="5805"/>
        <item x="6597"/>
        <item x="5796"/>
        <item x="15796"/>
        <item x="1436"/>
        <item x="15244"/>
        <item x="364"/>
        <item x="11084"/>
        <item x="17587"/>
        <item x="14901"/>
        <item x="17867"/>
        <item x="18577"/>
        <item x="18133"/>
        <item x="2565"/>
        <item x="16676"/>
        <item x="12516"/>
        <item x="9437"/>
        <item x="6228"/>
        <item x="17756"/>
        <item x="14629"/>
        <item x="17275"/>
        <item x="4564"/>
        <item x="2901"/>
        <item x="9044"/>
        <item x="9540"/>
        <item x="4388"/>
        <item x="8412"/>
        <item x="7148"/>
        <item x="8764"/>
        <item x="17011"/>
        <item x="2061"/>
        <item x="15548"/>
        <item x="2292"/>
        <item x="15157"/>
        <item x="4181"/>
        <item x="11677"/>
        <item x="16604"/>
        <item x="8700"/>
        <item x="16868"/>
        <item x="4949"/>
        <item x="6781"/>
        <item x="2084"/>
        <item x="7764"/>
        <item x="8420"/>
        <item x="15717"/>
        <item x="6733"/>
        <item x="14981"/>
        <item x="9997"/>
        <item x="15508"/>
        <item x="7380"/>
        <item x="1532"/>
        <item x="14532"/>
        <item x="16108"/>
        <item x="16459"/>
        <item x="18397"/>
        <item x="2708"/>
        <item x="17945"/>
        <item x="14813"/>
        <item x="10029"/>
        <item x="15700"/>
        <item x="6212"/>
        <item x="10652"/>
        <item x="4436"/>
        <item x="3933"/>
        <item x="16883"/>
        <item x="14333"/>
        <item x="12949"/>
        <item x="7468"/>
        <item x="6916"/>
        <item x="3868"/>
        <item x="5717"/>
        <item x="12524"/>
        <item x="4708"/>
        <item x="9076"/>
        <item x="13013"/>
        <item x="9860"/>
        <item x="18137"/>
        <item x="3653"/>
        <item x="2909"/>
        <item x="3908"/>
        <item x="860"/>
        <item x="11660"/>
        <item x="11500"/>
        <item x="17251"/>
        <item x="12429"/>
        <item x="4965"/>
        <item x="8853"/>
        <item x="308"/>
        <item x="18653"/>
        <item x="13876"/>
        <item x="8516"/>
        <item x="948"/>
        <item x="940"/>
        <item x="508"/>
        <item x="7429"/>
        <item x="11813"/>
        <item x="10101"/>
        <item x="15797"/>
        <item x="8301"/>
        <item x="14693"/>
        <item x="8445"/>
        <item x="11940"/>
        <item x="13837"/>
        <item x="1157"/>
        <item x="2924"/>
        <item x="3788"/>
        <item x="14108"/>
        <item x="14517"/>
        <item x="17588"/>
        <item x="6157"/>
        <item x="1452"/>
        <item x="1437"/>
        <item x="17788"/>
        <item x="16171"/>
        <item x="4389"/>
        <item x="5797"/>
        <item x="11085"/>
        <item x="9300"/>
        <item x="1125"/>
        <item x="10492"/>
        <item x="4661"/>
        <item x="9045"/>
        <item x="1844"/>
        <item x="12517"/>
        <item x="14796"/>
        <item x="10293"/>
        <item x="17012"/>
        <item x="1148"/>
        <item x="15245"/>
        <item x="228"/>
        <item x="365"/>
        <item x="8701"/>
        <item x="4565"/>
        <item x="12988"/>
        <item x="9916"/>
        <item x="6229"/>
        <item x="7149"/>
        <item x="12844"/>
        <item x="8421"/>
        <item x="7204"/>
        <item x="1964"/>
        <item x="17868"/>
        <item x="15509"/>
        <item x="17276"/>
        <item x="10996"/>
        <item x="7596"/>
        <item x="3268"/>
        <item x="18305"/>
        <item x="18349"/>
        <item x="5764"/>
        <item x="8413"/>
        <item x="9541"/>
        <item x="8765"/>
        <item x="7765"/>
        <item x="6556"/>
        <item x="15549"/>
        <item x="16571"/>
        <item x="2788"/>
        <item x="8076"/>
        <item x="4860"/>
        <item x="2293"/>
        <item x="14252"/>
        <item x="2044"/>
        <item x="9212"/>
        <item x="15701"/>
        <item x="8948"/>
        <item x="12676"/>
        <item x="16763"/>
        <item x="16884"/>
        <item x="10653"/>
        <item x="11892"/>
        <item x="17123"/>
        <item x="7381"/>
        <item x="16371"/>
        <item x="14412"/>
        <item x="2085"/>
        <item x="8780"/>
        <item x="10108"/>
        <item x="6917"/>
        <item x="1533"/>
        <item x="11100"/>
        <item x="9861"/>
        <item x="1820"/>
        <item x="524"/>
        <item x="12044"/>
        <item x="18269"/>
        <item x="11661"/>
        <item x="5644"/>
        <item x="7076"/>
        <item x="8556"/>
        <item x="14533"/>
        <item x="9340"/>
        <item x="16931"/>
        <item x="3909"/>
        <item x="18085"/>
        <item x="4732"/>
        <item x="8476"/>
        <item x="9077"/>
        <item x="13020"/>
        <item x="2709"/>
        <item x="16460"/>
        <item x="7060"/>
        <item x="4437"/>
        <item x="12525"/>
        <item x="13468"/>
        <item x="861"/>
        <item x="6213"/>
        <item x="8517"/>
        <item x="11588"/>
        <item x="7469"/>
        <item x="941"/>
        <item x="15844"/>
        <item x="4709"/>
        <item x="3869"/>
        <item x="11436"/>
        <item x="2925"/>
        <item x="11501"/>
        <item x="4508"/>
        <item x="309"/>
        <item x="949"/>
        <item x="17252"/>
        <item x="6948"/>
        <item x="15364"/>
        <item x="8396"/>
        <item x="10796"/>
        <item x="13877"/>
        <item x="509"/>
        <item x="16731"/>
        <item x="16779"/>
        <item x="10493"/>
        <item x="588"/>
        <item x="14492"/>
        <item x="13820"/>
        <item x="2628"/>
        <item x="18405"/>
        <item x="3444"/>
        <item x="1149"/>
        <item x="2548"/>
        <item x="17291"/>
        <item x="14109"/>
        <item x="1453"/>
        <item x="12588"/>
        <item x="9396"/>
        <item x="12636"/>
        <item x="4132"/>
        <item x="11941"/>
        <item x="13268"/>
        <item x="3789"/>
        <item x="229"/>
        <item x="14797"/>
        <item x="17539"/>
        <item x="17075"/>
        <item x="9532"/>
        <item x="9301"/>
        <item x="13428"/>
        <item x="7205"/>
        <item x="1845"/>
        <item x="10997"/>
        <item x="7020"/>
        <item x="16195"/>
        <item x="16172"/>
        <item x="12989"/>
        <item x="6372"/>
        <item x="9228"/>
        <item x="3269"/>
        <item x="5765"/>
        <item x="7620"/>
        <item x="18489"/>
        <item x="3956"/>
        <item x="2789"/>
        <item x="8188"/>
        <item x="12845"/>
        <item x="14916"/>
        <item x="4532"/>
        <item x="14100"/>
        <item x="10644"/>
        <item x="9917"/>
        <item x="16267"/>
        <item x="2956"/>
        <item x="12677"/>
        <item x="6892"/>
        <item x="7572"/>
        <item x="17124"/>
        <item x="4861"/>
        <item x="1965"/>
        <item x="14908"/>
        <item x="6364"/>
        <item x="18585"/>
        <item x="7597"/>
        <item x="8077"/>
        <item x="16572"/>
        <item x="5645"/>
        <item x="7980"/>
        <item x="8949"/>
        <item x="7364"/>
        <item x="4572"/>
        <item x="13021"/>
        <item x="11893"/>
        <item x="7077"/>
        <item x="6557"/>
        <item x="525"/>
        <item x="14253"/>
        <item x="8781"/>
        <item x="1108"/>
        <item x="4700"/>
        <item x="11101"/>
        <item x="9213"/>
        <item x="2572"/>
        <item x="18285"/>
        <item x="12172"/>
        <item x="9341"/>
        <item x="4733"/>
        <item x="16764"/>
        <item x="10109"/>
        <item x="2045"/>
        <item x="7028"/>
        <item x="18717"/>
        <item x="16372"/>
        <item x="14413"/>
        <item x="540"/>
        <item x="11140"/>
        <item x="15372"/>
        <item x="7684"/>
        <item x="7188"/>
        <item x="11589"/>
        <item x="15668"/>
        <item x="1821"/>
        <item x="13740"/>
        <item x="18065"/>
        <item x="1988"/>
        <item x="8557"/>
        <item x="11437"/>
        <item x="7061"/>
        <item x="12868"/>
        <item x="12045"/>
        <item x="4509"/>
        <item x="12116"/>
        <item x="15845"/>
        <item x="8477"/>
        <item x="13469"/>
        <item x="18549"/>
        <item x="10948"/>
        <item x="172"/>
        <item x="16932"/>
        <item x="6676"/>
        <item x="11796"/>
        <item x="5364"/>
        <item x="15365"/>
        <item x="8397"/>
        <item x="2629"/>
        <item x="6949"/>
        <item x="2604"/>
        <item x="14244"/>
        <item x="17203"/>
        <item x="16579"/>
        <item x="18117"/>
        <item x="13821"/>
        <item x="18741"/>
        <item x="2549"/>
        <item x="8908"/>
        <item x="16780"/>
        <item x="12589"/>
        <item x="13228"/>
        <item x="13269"/>
        <item x="18537"/>
        <item x="60"/>
        <item x="7868"/>
        <item x="8452"/>
        <item x="14493"/>
        <item x="3445"/>
        <item x="4133"/>
        <item x="16196"/>
        <item x="9533"/>
        <item x="17540"/>
        <item x="6116"/>
        <item x="16732"/>
        <item x="9732"/>
        <item x="13429"/>
        <item x="6373"/>
        <item x="10797"/>
        <item x="8100"/>
        <item x="1244"/>
        <item x="15964"/>
        <item x="5980"/>
        <item x="12637"/>
        <item x="17292"/>
        <item x="18297"/>
        <item x="14101"/>
        <item x="589"/>
        <item x="13332"/>
        <item x="8820"/>
        <item x="7021"/>
        <item x="9397"/>
        <item x="17076"/>
        <item x="17475"/>
        <item x="3957"/>
        <item x="11388"/>
        <item x="556"/>
        <item x="3148"/>
        <item x="10645"/>
        <item x="244"/>
        <item x="4533"/>
        <item x="7621"/>
        <item x="16268"/>
        <item x="10724"/>
        <item x="12596"/>
        <item x="14780"/>
        <item x="13900"/>
        <item x="6844"/>
        <item x="3964"/>
        <item x="6396"/>
        <item x="15220"/>
        <item x="6828"/>
        <item x="4084"/>
        <item x="8189"/>
        <item x="6436"/>
        <item x="16115"/>
        <item x="7981"/>
        <item x="15596"/>
        <item x="8828"/>
        <item x="8260"/>
        <item x="2957"/>
        <item x="14124"/>
        <item x="9229"/>
        <item x="284"/>
        <item x="18181"/>
        <item x="6365"/>
        <item x="7044"/>
        <item x="4573"/>
        <item x="5132"/>
        <item x="3220"/>
        <item x="14909"/>
        <item x="7892"/>
        <item x="11620"/>
        <item x="4701"/>
        <item x="11900"/>
        <item x="12173"/>
        <item x="15436"/>
        <item x="17563"/>
        <item x="14084"/>
        <item x="14917"/>
        <item x="7573"/>
        <item x="8172"/>
        <item x="6893"/>
        <item x="7444"/>
        <item x="3356"/>
        <item x="1109"/>
        <item x="4356"/>
        <item x="17699"/>
        <item x="4716"/>
        <item x="18409"/>
        <item x="7029"/>
        <item x="12869"/>
        <item x="15652"/>
        <item x="2212"/>
        <item x="16355"/>
        <item x="1932"/>
        <item x="7365"/>
        <item x="541"/>
        <item x="17771"/>
        <item x="16707"/>
        <item x="5365"/>
        <item x="7685"/>
        <item x="2892"/>
        <item x="16163"/>
        <item x="2573"/>
        <item x="1460"/>
        <item x="10700"/>
        <item x="17204"/>
        <item x="14245"/>
        <item x="6628"/>
        <item x="13229"/>
        <item x="1989"/>
        <item x="15373"/>
        <item x="4908"/>
        <item x="6677"/>
        <item x="10596"/>
        <item x="15669"/>
        <item x="11141"/>
        <item x="10949"/>
        <item x="3380"/>
        <item x="13741"/>
        <item x="7189"/>
        <item x="11292"/>
        <item x="6117"/>
        <item x="3748"/>
        <item x="12117"/>
        <item x="2605"/>
        <item x="9196"/>
        <item x="14476"/>
        <item x="173"/>
        <item x="18525"/>
        <item x="9828"/>
        <item x="9148"/>
        <item x="4012"/>
        <item x="16580"/>
        <item x="9733"/>
        <item x="9492"/>
        <item x="14140"/>
        <item x="8909"/>
        <item x="4628"/>
        <item x="12732"/>
        <item x="4844"/>
        <item x="6388"/>
        <item x="11797"/>
        <item x="8101"/>
        <item x="557"/>
        <item x="12180"/>
        <item x="18201"/>
        <item x="10860"/>
        <item x="16435"/>
        <item x="2692"/>
        <item x="3092"/>
        <item x="11389"/>
        <item x="3140"/>
        <item x="13284"/>
        <item x="3149"/>
        <item x="14781"/>
        <item x="13333"/>
        <item x="61"/>
        <item x="5484"/>
        <item x="6652"/>
        <item x="7869"/>
        <item x="9740"/>
        <item x="6260"/>
        <item x="15965"/>
        <item x="6620"/>
        <item x="12828"/>
        <item x="17476"/>
        <item x="268"/>
        <item x="13901"/>
        <item x="14660"/>
        <item x="1245"/>
        <item x="8453"/>
        <item x="5372"/>
        <item x="5981"/>
        <item x="8829"/>
        <item x="6397"/>
        <item x="15221"/>
        <item x="9052"/>
        <item x="17851"/>
        <item x="6845"/>
        <item x="3508"/>
        <item x="17387"/>
        <item x="18301"/>
        <item x="1660"/>
        <item x="245"/>
        <item x="8821"/>
        <item x="9932"/>
        <item x="10725"/>
        <item x="10660"/>
        <item x="3965"/>
        <item x="7045"/>
        <item x="5020"/>
        <item x="14125"/>
        <item x="7893"/>
        <item x="16699"/>
        <item x="11901"/>
        <item x="11444"/>
        <item x="15597"/>
        <item x="17564"/>
        <item x="285"/>
        <item x="18121"/>
        <item x="3221"/>
        <item x="8261"/>
        <item x="16116"/>
        <item x="12597"/>
        <item x="18221"/>
        <item x="3972"/>
        <item x="380"/>
        <item x="4085"/>
        <item x="2868"/>
        <item x="18141"/>
        <item x="5308"/>
        <item x="17083"/>
        <item x="17691"/>
        <item x="18725"/>
        <item x="16147"/>
        <item x="16987"/>
        <item x="8980"/>
        <item x="7445"/>
        <item x="6829"/>
        <item x="10212"/>
        <item x="12164"/>
        <item x="4717"/>
        <item x="7172"/>
        <item x="6437"/>
        <item x="14012"/>
        <item x="16051"/>
        <item x="8173"/>
        <item x="14085"/>
        <item x="18477"/>
        <item x="10716"/>
        <item x="10701"/>
        <item x="11621"/>
        <item x="15653"/>
        <item x="17595"/>
        <item x="3484"/>
        <item x="5133"/>
        <item x="8484"/>
        <item x="15052"/>
        <item x="15437"/>
        <item x="4357"/>
        <item x="17700"/>
        <item x="3357"/>
        <item x="16356"/>
        <item x="132"/>
        <item x="18229"/>
        <item x="1933"/>
        <item x="3381"/>
        <item x="15028"/>
        <item x="8660"/>
        <item x="18589"/>
        <item x="18629"/>
        <item x="16708"/>
        <item x="2213"/>
        <item x="12196"/>
        <item x="3228"/>
        <item x="11228"/>
        <item x="9508"/>
        <item x="17772"/>
        <item x="372"/>
        <item x="4276"/>
        <item x="10164"/>
        <item x="1461"/>
        <item x="980"/>
        <item x="2893"/>
        <item x="6629"/>
        <item x="4909"/>
        <item x="12733"/>
        <item x="9260"/>
        <item x="1948"/>
        <item x="4780"/>
        <item x="16164"/>
        <item x="4013"/>
        <item x="10597"/>
        <item x="18557"/>
        <item x="1228"/>
        <item x="3749"/>
        <item x="4629"/>
        <item x="16915"/>
        <item x="9149"/>
        <item x="9493"/>
        <item x="18605"/>
        <item x="12348"/>
        <item x="17899"/>
        <item x="7548"/>
        <item x="6389"/>
        <item x="14477"/>
        <item x="4845"/>
        <item x="436"/>
        <item x="2756"/>
        <item x="9741"/>
        <item x="14141"/>
        <item x="5485"/>
        <item x="10772"/>
        <item x="17931"/>
        <item x="2820"/>
        <item x="9668"/>
        <item x="2132"/>
        <item x="13852"/>
        <item x="16436"/>
        <item x="18661"/>
        <item x="11293"/>
        <item x="7436"/>
        <item x="6564"/>
        <item x="9829"/>
        <item x="15772"/>
        <item x="7348"/>
        <item x="6261"/>
        <item x="17579"/>
        <item x="9197"/>
        <item x="17388"/>
        <item x="14612"/>
        <item x="1116"/>
        <item x="3141"/>
        <item x="6653"/>
        <item x="7996"/>
        <item x="12829"/>
        <item x="10861"/>
        <item x="5021"/>
        <item x="2932"/>
        <item x="269"/>
        <item x="6084"/>
        <item x="9180"/>
        <item x="3093"/>
        <item x="3509"/>
        <item x="15180"/>
        <item x="12181"/>
        <item x="8012"/>
        <item x="2764"/>
        <item x="17852"/>
        <item x="13444"/>
        <item x="11044"/>
        <item x="13285"/>
        <item x="14732"/>
        <item x="5373"/>
        <item x="12228"/>
        <item x="6196"/>
        <item x="8356"/>
        <item x="12540"/>
        <item x="2693"/>
        <item x="5212"/>
        <item x="3196"/>
        <item x="964"/>
        <item x="3900"/>
        <item x="1661"/>
        <item x="12892"/>
        <item x="9933"/>
        <item x="8756"/>
        <item x="17692"/>
        <item x="16659"/>
        <item x="5492"/>
        <item x="14661"/>
        <item x="7108"/>
        <item x="17107"/>
        <item x="6621"/>
        <item x="6148"/>
        <item x="9053"/>
        <item x="10012"/>
        <item x="11445"/>
        <item x="2869"/>
        <item x="16700"/>
        <item x="16988"/>
        <item x="6284"/>
        <item x="108"/>
        <item x="15340"/>
        <item x="18289"/>
        <item x="10717"/>
        <item x="12165"/>
        <item x="12396"/>
        <item x="396"/>
        <item x="11628"/>
        <item x="10661"/>
        <item x="3973"/>
        <item x="2940"/>
        <item x="15868"/>
        <item x="3124"/>
        <item x="18565"/>
        <item x="8981"/>
        <item x="16899"/>
        <item x="17084"/>
        <item x="18649"/>
        <item x="17795"/>
        <item x="381"/>
        <item x="14676"/>
        <item x="15412"/>
        <item x="133"/>
        <item x="10213"/>
        <item x="1900"/>
        <item x="4372"/>
        <item x="8661"/>
        <item x="8485"/>
        <item x="16052"/>
        <item x="2420"/>
        <item x="18393"/>
        <item x="5309"/>
        <item x="6412"/>
        <item x="1468"/>
        <item x="16403"/>
        <item x="14013"/>
        <item x="7173"/>
        <item x="16148"/>
        <item x="6100"/>
        <item x="17596"/>
        <item x="11229"/>
        <item x="7756"/>
        <item x="12468"/>
        <item x="9596"/>
        <item x="15884"/>
        <item x="12780"/>
        <item x="8140"/>
        <item x="2228"/>
        <item x="12860"/>
        <item x="4277"/>
        <item x="9509"/>
        <item x="340"/>
        <item x="11452"/>
        <item x="4781"/>
        <item x="17635"/>
        <item x="12197"/>
        <item x="2444"/>
        <item x="12349"/>
        <item x="3828"/>
        <item x="15053"/>
        <item x="1949"/>
        <item x="10165"/>
        <item x="636"/>
        <item x="3485"/>
        <item x="13524"/>
        <item x="7388"/>
        <item x="11764"/>
        <item x="16363"/>
        <item x="2757"/>
        <item x="18669"/>
        <item x="5940"/>
        <item x="17515"/>
        <item x="15916"/>
        <item x="373"/>
        <item x="15029"/>
        <item x="12980"/>
        <item x="3229"/>
        <item x="14836"/>
        <item x="14524"/>
        <item x="15004"/>
        <item x="14668"/>
        <item x="6565"/>
        <item x="9156"/>
        <item x="17459"/>
        <item x="6876"/>
        <item x="981"/>
        <item x="52"/>
        <item x="1044"/>
        <item x="2133"/>
        <item x="13972"/>
        <item x="2748"/>
        <item x="6180"/>
        <item x="7349"/>
        <item x="2821"/>
        <item x="7660"/>
        <item x="10940"/>
        <item x="7997"/>
        <item x="1229"/>
        <item x="9261"/>
        <item x="804"/>
        <item x="1284"/>
        <item x="1204"/>
        <item x="10236"/>
        <item x="16916"/>
        <item x="7549"/>
        <item x="1884"/>
        <item x="5924"/>
        <item x="6197"/>
        <item x="6085"/>
        <item x="9669"/>
        <item x="13445"/>
        <item x="2660"/>
        <item x="17900"/>
        <item x="10364"/>
        <item x="18001"/>
        <item x="8692"/>
        <item x="1516"/>
        <item x="5748"/>
        <item x="12893"/>
        <item x="17580"/>
        <item x="13644"/>
        <item x="8636"/>
        <item x="1117"/>
        <item x="7437"/>
        <item x="12508"/>
        <item x="437"/>
        <item x="17507"/>
        <item x="8357"/>
        <item x="2396"/>
        <item x="10773"/>
        <item x="14613"/>
        <item x="13508"/>
        <item x="844"/>
        <item x="13853"/>
        <item x="2092"/>
        <item x="3197"/>
        <item x="8013"/>
        <item x="7109"/>
        <item x="17932"/>
        <item x="18413"/>
        <item x="6636"/>
        <item x="724"/>
        <item x="4316"/>
        <item x="1788"/>
        <item x="12541"/>
        <item x="2933"/>
        <item x="10692"/>
        <item x="12229"/>
        <item x="5213"/>
        <item x="10052"/>
        <item x="8757"/>
        <item x="11372"/>
        <item x="15773"/>
        <item x="11045"/>
        <item x="9181"/>
        <item x="16900"/>
        <item x="13652"/>
        <item x="3901"/>
        <item x="965"/>
        <item x="14733"/>
        <item x="2765"/>
        <item x="10828"/>
        <item x="15284"/>
        <item x="15413"/>
        <item x="5996"/>
        <item x="15181"/>
        <item x="3188"/>
        <item x="18329"/>
        <item x="5493"/>
        <item x="6285"/>
        <item x="17108"/>
        <item x="18713"/>
        <item x="16651"/>
        <item x="1380"/>
        <item x="16660"/>
        <item x="17993"/>
        <item x="9852"/>
        <item x="16947"/>
        <item x="4956"/>
        <item x="11852"/>
        <item x="18677"/>
        <item x="3780"/>
        <item x="2236"/>
        <item x="5948"/>
        <item x="6932"/>
        <item x="4612"/>
        <item x="5508"/>
        <item x="4373"/>
        <item x="18069"/>
        <item x="7084"/>
        <item x="2941"/>
        <item x="14677"/>
        <item x="6149"/>
        <item x="10013"/>
        <item x="109"/>
        <item x="397"/>
        <item x="9597"/>
        <item x="10276"/>
        <item x="16323"/>
        <item x="6164"/>
        <item x="12397"/>
        <item x="6101"/>
        <item x="2421"/>
        <item x="12781"/>
        <item x="16404"/>
        <item x="7757"/>
        <item x="3500"/>
        <item x="1332"/>
        <item x="6860"/>
        <item x="15341"/>
        <item x="11629"/>
        <item x="6684"/>
        <item x="16339"/>
        <item x="13052"/>
        <item x="2229"/>
        <item x="3125"/>
        <item x="17796"/>
        <item x="15885"/>
        <item x="580"/>
        <item x="1469"/>
        <item x="14700"/>
        <item x="16099"/>
        <item x="6413"/>
        <item x="341"/>
        <item x="15869"/>
        <item x="2244"/>
        <item x="12908"/>
        <item x="12469"/>
        <item x="4676"/>
        <item x="13252"/>
        <item x="3164"/>
        <item x="10812"/>
        <item x="8812"/>
        <item x="13476"/>
        <item x="11453"/>
        <item x="1901"/>
        <item x="17347"/>
        <item x="11716"/>
        <item x="2445"/>
        <item x="13525"/>
        <item x="11765"/>
        <item x="4052"/>
        <item x="92"/>
        <item x="13244"/>
        <item x="13156"/>
        <item x="15917"/>
        <item x="5941"/>
        <item x="7389"/>
        <item x="164"/>
        <item x="3829"/>
        <item x="11460"/>
        <item x="8964"/>
        <item x="11188"/>
        <item x="18561"/>
        <item x="18257"/>
        <item x="17636"/>
        <item x="8141"/>
        <item x="14837"/>
        <item x="16035"/>
        <item x="12861"/>
        <item x="1500"/>
        <item x="1045"/>
        <item x="17499"/>
        <item x="5708"/>
        <item x="7508"/>
        <item x="18017"/>
        <item x="15005"/>
        <item x="6181"/>
        <item x="1205"/>
        <item x="53"/>
        <item x="9157"/>
        <item x="6877"/>
        <item x="796"/>
        <item x="4100"/>
        <item x="1028"/>
        <item x="13973"/>
        <item x="10941"/>
        <item x="12981"/>
        <item x="15428"/>
        <item x="17460"/>
        <item x="788"/>
        <item x="7836"/>
        <item x="2588"/>
        <item x="16364"/>
        <item x="5172"/>
        <item x="10365"/>
        <item x="637"/>
        <item x="8364"/>
        <item x="2749"/>
        <item x="6236"/>
        <item x="14525"/>
        <item x="14300"/>
        <item x="1285"/>
        <item x="18097"/>
        <item x="3892"/>
        <item x="17997"/>
        <item x="4060"/>
        <item x="17516"/>
        <item x="2340"/>
        <item x="5925"/>
        <item x="13076"/>
        <item x="725"/>
        <item x="13645"/>
        <item x="11996"/>
        <item x="548"/>
        <item x="8693"/>
        <item x="692"/>
        <item x="2268"/>
        <item x="845"/>
        <item x="3492"/>
        <item x="9836"/>
        <item x="14669"/>
        <item x="7708"/>
        <item x="7661"/>
        <item x="2093"/>
        <item x="10053"/>
        <item x="17508"/>
        <item x="13509"/>
        <item x="12500"/>
        <item x="15948"/>
        <item x="13612"/>
        <item x="5749"/>
        <item x="4588"/>
        <item x="15285"/>
        <item x="12884"/>
        <item x="10693"/>
        <item x="12060"/>
        <item x="3189"/>
        <item x="4317"/>
        <item x="805"/>
        <item x="6637"/>
        <item x="1885"/>
        <item x="1517"/>
        <item x="5780"/>
        <item x="1789"/>
        <item x="1996"/>
        <item x="9268"/>
        <item x="10237"/>
        <item x="1524"/>
        <item x="2397"/>
        <item x="2661"/>
        <item x="7740"/>
        <item x="5100"/>
        <item x="11373"/>
        <item x="9324"/>
        <item x="5997"/>
        <item x="7372"/>
        <item x="16643"/>
        <item x="6836"/>
        <item x="8637"/>
        <item x="13068"/>
        <item x="18673"/>
        <item x="8372"/>
        <item x="8652"/>
        <item x="4957"/>
        <item x="3948"/>
        <item x="17883"/>
        <item x="12356"/>
        <item x="12509"/>
        <item x="4996"/>
        <item x="3781"/>
        <item x="16075"/>
        <item x="13716"/>
        <item x="10580"/>
        <item x="996"/>
        <item x="11684"/>
        <item x="4892"/>
        <item x="6868"/>
        <item x="11284"/>
        <item x="1381"/>
        <item x="13653"/>
        <item x="9412"/>
        <item x="9236"/>
        <item x="13053"/>
        <item x="10829"/>
        <item x="13796"/>
        <item x="10020"/>
        <item x="16948"/>
        <item x="16891"/>
        <item x="11853"/>
        <item x="6165"/>
        <item x="14868"/>
        <item x="6933"/>
        <item x="1612"/>
        <item x="7085"/>
        <item x="4220"/>
        <item x="5949"/>
        <item x="16652"/>
        <item x="2237"/>
        <item x="13477"/>
        <item x="3501"/>
        <item x="17348"/>
        <item x="8813"/>
        <item x="17474"/>
        <item x="9853"/>
        <item x="9348"/>
        <item x="5509"/>
        <item x="14556"/>
        <item x="8588"/>
        <item x="4613"/>
        <item x="5300"/>
        <item x="13157"/>
        <item x="1235"/>
        <item x="12556"/>
        <item x="16043"/>
        <item x="12564"/>
        <item x="16395"/>
        <item x="18453"/>
        <item x="16036"/>
        <item x="1333"/>
        <item x="10277"/>
        <item x="12909"/>
        <item x="13132"/>
        <item x="6685"/>
        <item x="13253"/>
        <item x="16340"/>
        <item x="16100"/>
        <item x="14701"/>
        <item x="17500"/>
        <item x="11717"/>
        <item x="8796"/>
        <item x="581"/>
        <item x="13164"/>
        <item x="2245"/>
        <item x="8965"/>
        <item x="16547"/>
        <item x="16324"/>
        <item x="18441"/>
        <item x="756"/>
        <item x="1140"/>
        <item x="11189"/>
        <item x="5709"/>
        <item x="797"/>
        <item x="4677"/>
        <item x="9164"/>
        <item x="6861"/>
        <item x="7636"/>
        <item x="3340"/>
        <item x="2315"/>
        <item x="17891"/>
        <item x="10323"/>
        <item x="10813"/>
        <item x="18309"/>
        <item x="17923"/>
        <item x="7115"/>
        <item x="3165"/>
        <item x="1501"/>
        <item x="14301"/>
        <item x="2948"/>
        <item x="12092"/>
        <item x="13245"/>
        <item x="17155"/>
        <item x="2140"/>
        <item x="93"/>
        <item x="820"/>
        <item x="3915"/>
        <item x="165"/>
        <item x="4101"/>
        <item x="1724"/>
        <item x="13077"/>
        <item x="4053"/>
        <item x="9244"/>
        <item x="2269"/>
        <item x="9837"/>
        <item x="1029"/>
        <item x="11461"/>
        <item x="3252"/>
        <item x="16611"/>
        <item x="9756"/>
        <item x="5659"/>
        <item x="6237"/>
        <item x="668"/>
        <item x="7509"/>
        <item x="15949"/>
        <item x="9548"/>
        <item x="2589"/>
        <item x="16755"/>
        <item x="444"/>
        <item x="8508"/>
        <item x="17594"/>
        <item x="15683"/>
        <item x="10852"/>
        <item x="789"/>
        <item x="5173"/>
        <item x="15715"/>
        <item x="12652"/>
        <item x="14404"/>
        <item x="3893"/>
        <item x="15429"/>
        <item x="532"/>
        <item x="13699"/>
        <item x="13108"/>
        <item x="3493"/>
        <item x="8365"/>
        <item x="7837"/>
        <item x="549"/>
        <item x="7741"/>
        <item x="5284"/>
        <item x="11420"/>
        <item x="7709"/>
        <item x="4061"/>
        <item x="8373"/>
        <item x="13613"/>
        <item x="1997"/>
        <item x="5781"/>
        <item x="7373"/>
        <item x="2341"/>
        <item x="12885"/>
        <item x="7260"/>
        <item x="5116"/>
        <item x="11997"/>
        <item x="17884"/>
        <item x="13772"/>
        <item x="13717"/>
        <item x="10924"/>
        <item x="2532"/>
        <item x="7228"/>
        <item x="17114"/>
        <item x="12501"/>
        <item x="12061"/>
        <item x="9204"/>
        <item x="9028"/>
        <item x="17642"/>
        <item x="4364"/>
        <item x="3372"/>
        <item x="1525"/>
        <item x="9325"/>
        <item x="3949"/>
        <item x="9269"/>
        <item x="693"/>
        <item x="6515"/>
        <item x="6804"/>
        <item x="15147"/>
        <item x="2036"/>
        <item x="17331"/>
        <item x="10820"/>
        <item x="11052"/>
        <item x="5101"/>
        <item x="15347"/>
        <item x="18597"/>
        <item x="15820"/>
        <item x="18509"/>
        <item x="1508"/>
        <item x="17139"/>
        <item x="15524"/>
        <item x="5068"/>
        <item x="4589"/>
        <item x="7940"/>
        <item x="3636"/>
        <item x="18693"/>
        <item x="9237"/>
        <item x="18197"/>
        <item x="1892"/>
        <item x="4221"/>
        <item x="15060"/>
        <item x="6869"/>
        <item x="11285"/>
        <item x="2419"/>
        <item x="16076"/>
        <item x="6748"/>
        <item x="10563"/>
        <item x="16955"/>
        <item x="4893"/>
        <item x="8653"/>
        <item x="9603"/>
        <item x="15020"/>
        <item x="15484"/>
        <item x="6837"/>
        <item x="8589"/>
        <item x="16644"/>
        <item x="180"/>
        <item x="6708"/>
        <item x="4997"/>
        <item x="924"/>
        <item x="6548"/>
        <item x="12643"/>
        <item x="13069"/>
        <item x="7124"/>
        <item x="16411"/>
        <item x="3555"/>
        <item x="18177"/>
        <item x="18425"/>
        <item x="11685"/>
        <item x="9413"/>
        <item x="10581"/>
        <item x="13797"/>
        <item x="10021"/>
        <item x="12357"/>
        <item x="6740"/>
        <item x="7452"/>
        <item x="5531"/>
        <item x="12565"/>
        <item x="4787"/>
        <item x="11260"/>
        <item x="3732"/>
        <item x="10955"/>
        <item x="3836"/>
        <item x="15667"/>
        <item x="3884"/>
        <item x="2339"/>
        <item x="757"/>
        <item x="5164"/>
        <item x="997"/>
        <item x="17315"/>
        <item x="18657"/>
        <item x="1268"/>
        <item x="4668"/>
        <item x="11051"/>
        <item x="8797"/>
        <item x="14869"/>
        <item x="203"/>
        <item x="18701"/>
        <item x="13659"/>
        <item x="16548"/>
        <item x="3580"/>
        <item x="16044"/>
        <item x="316"/>
        <item x="15923"/>
        <item x="8251"/>
        <item x="16396"/>
        <item x="1804"/>
        <item x="16892"/>
        <item x="6764"/>
        <item x="9571"/>
        <item x="6484"/>
        <item x="2299"/>
        <item x="16090"/>
        <item x="4795"/>
        <item x="7412"/>
        <item x="11779"/>
        <item x="5301"/>
        <item x="1613"/>
        <item x="3044"/>
        <item x="9349"/>
        <item x="10684"/>
        <item x="14507"/>
        <item x="14388"/>
        <item x="13787"/>
        <item x="4635"/>
        <item x="9651"/>
        <item x="13620"/>
        <item x="13396"/>
        <item x="821"/>
        <item x="16627"/>
        <item x="16634"/>
        <item x="7860"/>
        <item x="18437"/>
        <item x="14557"/>
        <item x="13133"/>
        <item x="3172"/>
        <item x="1947"/>
        <item x="6403"/>
        <item x="13165"/>
        <item x="15732"/>
        <item x="1725"/>
        <item x="13860"/>
        <item x="12093"/>
        <item x="219"/>
        <item x="17924"/>
        <item x="18485"/>
        <item x="683"/>
        <item x="6331"/>
        <item x="5035"/>
        <item x="11067"/>
        <item x="3341"/>
        <item x="1141"/>
        <item x="9245"/>
        <item x="9700"/>
        <item x="12557"/>
        <item x="17156"/>
        <item x="12916"/>
        <item x="9988"/>
        <item x="9165"/>
        <item x="7748"/>
        <item x="9259"/>
        <item x="7484"/>
        <item x="4524"/>
        <item x="11060"/>
        <item x="16714"/>
        <item x="7637"/>
        <item x="11387"/>
        <item x="1260"/>
        <item x="5091"/>
        <item x="10853"/>
        <item x="2204"/>
        <item x="16612"/>
        <item x="7340"/>
        <item x="5420"/>
        <item x="15396"/>
        <item x="6123"/>
        <item x="2141"/>
        <item x="4091"/>
        <item x="12756"/>
        <item x="1092"/>
        <item x="10380"/>
        <item x="14675"/>
        <item x="5612"/>
        <item x="12379"/>
        <item x="3852"/>
        <item x="2947"/>
        <item x="17059"/>
        <item x="15644"/>
        <item x="9549"/>
        <item x="2949"/>
        <item x="4268"/>
        <item x="533"/>
        <item x="315"/>
        <item x="17892"/>
        <item x="18325"/>
        <item x="11268"/>
        <item x="5563"/>
        <item x="11421"/>
        <item x="5285"/>
        <item x="4851"/>
        <item x="484"/>
        <item x="18373"/>
        <item x="14811"/>
        <item x="15044"/>
        <item x="2533"/>
        <item x="10925"/>
        <item x="6292"/>
        <item x="18185"/>
        <item x="16756"/>
        <item x="12292"/>
        <item x="8491"/>
        <item x="6155"/>
        <item x="445"/>
        <item x="16875"/>
        <item x="16322"/>
        <item x="9757"/>
        <item x="3373"/>
        <item x="7261"/>
        <item x="10556"/>
        <item x="13109"/>
        <item x="11324"/>
        <item x="3253"/>
        <item x="12653"/>
        <item x="15771"/>
        <item x="15724"/>
        <item x="8509"/>
        <item x="4365"/>
        <item x="15324"/>
        <item x="669"/>
        <item x="652"/>
        <item x="6444"/>
        <item x="6332"/>
        <item x="1644"/>
        <item x="731"/>
        <item x="9205"/>
        <item x="12619"/>
        <item x="12611"/>
        <item x="17234"/>
        <item x="10821"/>
        <item x="13188"/>
        <item x="3420"/>
        <item x="11053"/>
        <item x="10683"/>
        <item x="15978"/>
        <item x="15821"/>
        <item x="7476"/>
        <item x="3028"/>
        <item x="17611"/>
        <item x="14405"/>
        <item x="5117"/>
        <item x="2427"/>
        <item x="2037"/>
        <item x="17332"/>
        <item x="17835"/>
        <item x="2915"/>
        <item x="18273"/>
        <item x="16491"/>
        <item x="11956"/>
        <item x="7460"/>
        <item x="4675"/>
        <item x="13276"/>
        <item x="555"/>
        <item x="12627"/>
        <item x="2716"/>
        <item x="8323"/>
        <item x="3099"/>
        <item x="15468"/>
        <item x="1564"/>
        <item x="14483"/>
        <item x="9091"/>
        <item x="7229"/>
        <item x="16956"/>
        <item x="13907"/>
        <item x="18109"/>
        <item x="7941"/>
        <item x="8851"/>
        <item x="181"/>
        <item x="6988"/>
        <item x="16499"/>
        <item x="16027"/>
        <item x="8804"/>
        <item x="7125"/>
        <item x="7443"/>
        <item x="18601"/>
        <item x="8532"/>
        <item x="7453"/>
        <item x="3733"/>
        <item x="8292"/>
        <item x="14236"/>
        <item x="6947"/>
        <item x="13773"/>
        <item x="4275"/>
        <item x="5628"/>
        <item x="5291"/>
        <item x="11261"/>
        <item x="13668"/>
        <item x="6805"/>
        <item x="4669"/>
        <item x="9029"/>
        <item x="10491"/>
        <item x="5036"/>
        <item x="15388"/>
        <item x="1556"/>
        <item x="14355"/>
        <item x="15316"/>
        <item x="925"/>
        <item x="14995"/>
        <item x="1893"/>
        <item x="707"/>
        <item x="17939"/>
        <item x="6987"/>
        <item x="15708"/>
        <item x="18101"/>
        <item x="15525"/>
        <item x="156"/>
        <item x="6709"/>
        <item x="18013"/>
        <item x="811"/>
        <item x="17140"/>
        <item x="15451"/>
        <item x="1269"/>
        <item x="11988"/>
        <item x="6549"/>
        <item x="3276"/>
        <item x="16412"/>
        <item x="611"/>
        <item x="17316"/>
        <item x="15021"/>
        <item x="12115"/>
        <item x="6707"/>
        <item x="10685"/>
        <item x="1509"/>
        <item x="15843"/>
        <item x="6956"/>
        <item x="2467"/>
        <item x="3795"/>
        <item x="13412"/>
        <item x="5069"/>
        <item x="1835"/>
        <item x="13467"/>
        <item x="1805"/>
        <item x="13899"/>
        <item x="3637"/>
        <item x="2460"/>
        <item x="10579"/>
        <item x="476"/>
        <item x="8404"/>
        <item x="17427"/>
        <item x="8892"/>
        <item x="2659"/>
        <item x="15061"/>
        <item x="644"/>
        <item x="6749"/>
        <item x="11476"/>
        <item x="6741"/>
        <item x="12932"/>
        <item x="14389"/>
        <item x="16050"/>
        <item x="4907"/>
        <item x="10732"/>
        <item x="18089"/>
        <item x="14724"/>
        <item x="15485"/>
        <item x="16723"/>
        <item x="15684"/>
        <item x="317"/>
        <item x="5788"/>
        <item x="9443"/>
        <item x="7485"/>
        <item x="7861"/>
        <item x="11123"/>
        <item x="13621"/>
        <item x="5165"/>
        <item x="10147"/>
        <item x="12940"/>
        <item x="5140"/>
        <item x="12252"/>
        <item x="12211"/>
        <item x="3885"/>
        <item x="13397"/>
        <item x="10124"/>
        <item x="3837"/>
        <item x="6765"/>
        <item x="8180"/>
        <item x="7749"/>
        <item x="11516"/>
        <item x="3581"/>
        <item x="2107"/>
        <item x="15660"/>
        <item x="11979"/>
        <item x="8788"/>
        <item x="1292"/>
        <item x="15099"/>
        <item x="3173"/>
        <item x="15733"/>
        <item x="5187"/>
        <item x="1603"/>
        <item x="13861"/>
        <item x="4525"/>
        <item x="539"/>
        <item x="9989"/>
        <item x="12267"/>
        <item x="3659"/>
        <item x="6485"/>
        <item x="11061"/>
        <item x="16628"/>
        <item x="15420"/>
        <item x="5356"/>
        <item x="8548"/>
        <item x="10381"/>
        <item x="17211"/>
        <item x="4269"/>
        <item x="4884"/>
        <item x="11196"/>
        <item x="11172"/>
        <item x="3635"/>
        <item x="9987"/>
        <item x="11828"/>
        <item x="3556"/>
        <item x="5421"/>
        <item x="7413"/>
        <item x="13060"/>
        <item x="17834"/>
        <item x="1261"/>
        <item x="15645"/>
        <item x="12987"/>
        <item x="3045"/>
        <item x="12859"/>
        <item x="5516"/>
        <item x="14036"/>
        <item x="8956"/>
        <item x="10963"/>
        <item x="2004"/>
        <item x="7341"/>
        <item x="5587"/>
        <item x="12917"/>
        <item x="6052"/>
        <item x="9701"/>
        <item x="15397"/>
        <item x="11539"/>
        <item x="2260"/>
        <item x="3156"/>
        <item x="7963"/>
        <item x="17060"/>
        <item x="1093"/>
        <item x="18401"/>
        <item x="6507"/>
        <item x="485"/>
        <item x="16338"/>
        <item x="6235"/>
        <item x="6293"/>
        <item x="10557"/>
        <item x="6643"/>
        <item x="15045"/>
        <item x="14891"/>
        <item x="3853"/>
        <item x="13867"/>
        <item x="2205"/>
        <item x="243"/>
        <item x="15348"/>
        <item x="12757"/>
        <item x="8211"/>
        <item x="6445"/>
        <item x="16876"/>
        <item x="13980"/>
        <item x="17836"/>
        <item x="4460"/>
        <item x="7140"/>
        <item x="11011"/>
        <item x="16492"/>
        <item x="843"/>
        <item x="4500"/>
        <item x="6333"/>
        <item x="3596"/>
        <item x="11908"/>
        <item x="11269"/>
        <item x="12779"/>
        <item x="3764"/>
        <item x="1565"/>
        <item x="653"/>
        <item x="1075"/>
        <item x="3029"/>
        <item x="11325"/>
        <item x="5613"/>
        <item x="11932"/>
        <item x="4812"/>
        <item x="17195"/>
        <item x="7477"/>
        <item x="7461"/>
        <item x="12293"/>
        <item x="15387"/>
        <item x="15507"/>
        <item x="10179"/>
        <item x="11668"/>
        <item x="3036"/>
        <item x="7244"/>
        <item x="13189"/>
        <item x="8805"/>
        <item x="9203"/>
        <item x="1645"/>
        <item x="307"/>
        <item x="7147"/>
        <item x="18625"/>
        <item x="15300"/>
        <item x="8651"/>
        <item x="7971"/>
        <item x="15323"/>
        <item x="15325"/>
        <item x="15725"/>
        <item x="9515"/>
        <item x="11957"/>
        <item x="10243"/>
        <item x="5037"/>
        <item x="16914"/>
        <item x="11396"/>
        <item x="2772"/>
        <item x="16500"/>
        <item x="8293"/>
        <item x="16251"/>
        <item x="3820"/>
        <item x="6989"/>
        <item x="17779"/>
        <item x="18473"/>
        <item x="2684"/>
        <item x="3421"/>
        <item x="11043"/>
        <item x="16187"/>
        <item x="252"/>
        <item x="7268"/>
        <item x="2717"/>
        <item x="7075"/>
        <item x="1051"/>
        <item x="8533"/>
        <item x="17612"/>
        <item x="8715"/>
        <item x="6612"/>
        <item x="4836"/>
        <item x="14835"/>
        <item x="17362"/>
        <item x="14491"/>
        <item x="9467"/>
        <item x="18321"/>
        <item x="1068"/>
        <item x="12876"/>
        <item x="1180"/>
        <item x="15955"/>
        <item x="13277"/>
        <item x="13669"/>
        <item x="11989"/>
        <item x="14237"/>
        <item x="7036"/>
        <item x="11148"/>
        <item x="1756"/>
        <item x="10627"/>
        <item x="14196"/>
        <item x="2980"/>
        <item x="10011"/>
        <item x="157"/>
        <item x="17874"/>
        <item x="8028"/>
        <item x="14276"/>
        <item x="2796"/>
        <item x="2507"/>
        <item x="16850"/>
        <item x="17643"/>
        <item x="9924"/>
        <item x="8708"/>
        <item x="7867"/>
        <item x="15469"/>
        <item x="14684"/>
        <item x="4779"/>
        <item x="5868"/>
        <item x="13987"/>
        <item x="10691"/>
        <item x="7324"/>
        <item x="1860"/>
        <item x="18021"/>
        <item x="15709"/>
        <item x="14451"/>
        <item x="17940"/>
        <item x="15389"/>
        <item x="11555"/>
        <item x="16028"/>
        <item x="8893"/>
        <item x="13372"/>
        <item x="16834"/>
        <item x="12956"/>
        <item x="1435"/>
        <item x="2492"/>
        <item x="3277"/>
        <item x="1557"/>
        <item x="13596"/>
        <item x="9331"/>
        <item x="15476"/>
        <item x="13204"/>
        <item x="5629"/>
        <item x="5141"/>
        <item x="4044"/>
        <item x="11836"/>
        <item x="3435"/>
        <item x="9835"/>
        <item x="12284"/>
        <item x="15317"/>
        <item x="12139"/>
        <item x="16724"/>
        <item x="3627"/>
        <item x="18337"/>
        <item x="10500"/>
        <item x="477"/>
        <item x="1444"/>
        <item x="1251"/>
        <item x="12933"/>
        <item x="4059"/>
        <item x="4796"/>
        <item x="14725"/>
        <item x="16747"/>
        <item x="15995"/>
        <item x="11477"/>
        <item x="11524"/>
        <item x="7308"/>
        <item x="16155"/>
        <item x="5515"/>
        <item x="11131"/>
        <item x="14652"/>
        <item x="12253"/>
        <item x="18341"/>
        <item x="6957"/>
        <item x="10733"/>
        <item x="11197"/>
        <item x="9891"/>
        <item x="18281"/>
        <item x="2461"/>
        <item x="645"/>
        <item x="8405"/>
        <item x="17379"/>
        <item x="15661"/>
        <item x="17395"/>
        <item x="3235"/>
        <item x="13413"/>
        <item x="6027"/>
        <item x="1293"/>
        <item x="10788"/>
        <item x="5676"/>
        <item x="8181"/>
        <item x="17428"/>
        <item x="10795"/>
        <item x="5539"/>
        <item x="5972"/>
        <item x="11173"/>
        <item x="13061"/>
        <item x="2261"/>
        <item x="12941"/>
        <item x="13484"/>
        <item x="11163"/>
        <item x="11987"/>
        <item x="14316"/>
        <item x="8860"/>
        <item x="212"/>
        <item x="18541"/>
        <item x="11348"/>
        <item x="11829"/>
        <item x="5517"/>
        <item x="15421"/>
        <item x="4468"/>
        <item x="15685"/>
        <item x="1243"/>
        <item x="5789"/>
        <item x="1836"/>
        <item x="5011"/>
        <item x="11517"/>
        <item x="17212"/>
        <item x="17723"/>
        <item x="12244"/>
        <item x="3557"/>
        <item x="10476"/>
        <item x="10125"/>
        <item x="16258"/>
        <item x="2005"/>
        <item x="5396"/>
        <item x="14772"/>
        <item x="11883"/>
        <item x="3060"/>
        <item x="2332"/>
        <item x="15349"/>
        <item x="4212"/>
        <item x="6252"/>
        <item x="14292"/>
        <item x="7524"/>
        <item x="8549"/>
        <item x="15188"/>
        <item x="5548"/>
        <item x="5148"/>
        <item x="3587"/>
        <item x="14499"/>
        <item x="8789"/>
        <item x="14604"/>
        <item x="2076"/>
        <item x="3292"/>
        <item x="3083"/>
        <item x="17274"/>
        <item x="9356"/>
        <item x="15492"/>
        <item x="7939"/>
        <item x="5357"/>
        <item x="5188"/>
        <item x="6619"/>
        <item x="6053"/>
        <item x="9884"/>
        <item x="17122"/>
        <item x="13981"/>
        <item x="4813"/>
        <item x="3597"/>
        <item x="4461"/>
        <item x="14037"/>
        <item x="17530"/>
        <item x="7245"/>
        <item x="11933"/>
        <item x="4483"/>
        <item x="8957"/>
        <item x="16546"/>
        <item x="4885"/>
        <item x="10484"/>
        <item x="9372"/>
        <item x="11909"/>
        <item x="9171"/>
        <item x="3812"/>
        <item x="14540"/>
        <item x="3963"/>
        <item x="16059"/>
        <item x="6076"/>
        <item x="3700"/>
        <item x="4195"/>
        <item x="1027"/>
        <item x="10076"/>
        <item x="15260"/>
        <item x="14852"/>
        <item x="9316"/>
        <item x="3157"/>
        <item x="5955"/>
        <item x="13003"/>
        <item x="14212"/>
        <item x="14860"/>
        <item x="16802"/>
        <item x="11963"/>
        <item x="14867"/>
        <item x="14116"/>
        <item x="18237"/>
        <item x="16787"/>
        <item x="2580"/>
        <item x="2188"/>
        <item x="8164"/>
        <item x="8275"/>
        <item x="14884"/>
        <item x="13443"/>
        <item x="9716"/>
        <item x="3821"/>
        <item x="9364"/>
        <item x="12692"/>
        <item x="7141"/>
        <item x="15301"/>
        <item x="1757"/>
        <item x="17196"/>
        <item x="5507"/>
        <item x="17780"/>
        <item x="11580"/>
        <item x="6460"/>
        <item x="11428"/>
        <item x="3765"/>
        <item x="2668"/>
        <item x="14277"/>
        <item x="2773"/>
        <item x="4092"/>
        <item x="5876"/>
        <item x="12571"/>
        <item x="7532"/>
        <item x="17914"/>
        <item x="16467"/>
        <item x="4501"/>
        <item x="18193"/>
        <item x="9925"/>
        <item x="8709"/>
        <item x="1861"/>
        <item x="3548"/>
        <item x="1636"/>
        <item x="8332"/>
        <item x="8029"/>
        <item x="16402"/>
        <item x="2972"/>
        <item x="13579"/>
        <item x="1069"/>
        <item x="4924"/>
        <item x="5636"/>
        <item x="15380"/>
        <item x="7948"/>
        <item x="3419"/>
        <item x="11149"/>
        <item x="9731"/>
        <item x="12836"/>
        <item x="12460"/>
        <item x="3037"/>
        <item x="12403"/>
        <item x="11397"/>
        <item x="2827"/>
        <item x="1181"/>
        <item x="12323"/>
        <item x="16252"/>
        <item x="11669"/>
        <item x="2493"/>
        <item x="12700"/>
        <item x="16188"/>
        <item x="4045"/>
        <item x="12285"/>
        <item x="18457"/>
        <item x="14331"/>
        <item x="7269"/>
        <item x="11859"/>
        <item x="4204"/>
        <item x="1811"/>
        <item x="12877"/>
        <item x="1091"/>
        <item x="14156"/>
        <item x="4491"/>
        <item x="8772"/>
        <item x="5869"/>
        <item x="13373"/>
        <item x="6572"/>
        <item x="10739"/>
        <item x="8996"/>
        <item x="10404"/>
        <item x="9875"/>
        <item x="12957"/>
        <item x="2797"/>
        <item x="6613"/>
        <item x="11964"/>
        <item x="9427"/>
        <item x="3827"/>
        <item x="4797"/>
        <item x="17644"/>
        <item x="2685"/>
        <item x="11635"/>
        <item x="7037"/>
        <item x="1445"/>
        <item x="253"/>
        <item x="4837"/>
        <item x="16354"/>
        <item x="10501"/>
        <item x="3644"/>
        <item x="7132"/>
        <item x="12220"/>
        <item x="7325"/>
        <item x="10524"/>
        <item x="14197"/>
        <item x="8436"/>
        <item x="6627"/>
        <item x="11525"/>
        <item x="13828"/>
        <item x="884"/>
        <item x="14685"/>
        <item x="2981"/>
        <item x="16156"/>
        <item x="1115"/>
        <item x="8148"/>
        <item x="8644"/>
        <item x="13597"/>
        <item x="16748"/>
        <item x="17466"/>
        <item x="3236"/>
        <item x="15908"/>
        <item x="15811"/>
        <item x="13172"/>
        <item x="2860"/>
        <item x="13205"/>
        <item x="11837"/>
        <item x="15477"/>
        <item x="7309"/>
        <item x="579"/>
        <item x="15267"/>
        <item x="14317"/>
        <item x="213"/>
        <item x="11339"/>
        <item x="13485"/>
        <item x="7291"/>
        <item x="1837"/>
        <item x="11379"/>
        <item x="17714"/>
        <item x="17411"/>
        <item x="3219"/>
        <item x="17724"/>
        <item x="7796"/>
        <item x="5956"/>
        <item x="17435"/>
        <item x="1595"/>
        <item x="7516"/>
        <item x="14773"/>
        <item x="12820"/>
        <item x="15996"/>
        <item x="15691"/>
        <item x="5724"/>
        <item x="5677"/>
        <item x="12332"/>
        <item x="1020"/>
        <item x="11332"/>
        <item x="9588"/>
        <item x="12923"/>
        <item x="3436"/>
        <item x="4213"/>
        <item x="10789"/>
        <item x="10748"/>
        <item x="6915"/>
        <item x="9092"/>
        <item x="6491"/>
        <item x="2333"/>
        <item x="14605"/>
        <item x="17396"/>
        <item x="11107"/>
        <item x="2715"/>
        <item x="5380"/>
        <item x="8861"/>
        <item x="11349"/>
        <item x="12245"/>
        <item x="14132"/>
        <item x="5973"/>
        <item x="18573"/>
        <item x="8748"/>
        <item x="10595"/>
        <item x="14653"/>
        <item x="2988"/>
        <item x="5549"/>
        <item x="8235"/>
        <item x="11508"/>
        <item x="10300"/>
        <item x="6644"/>
        <item x="7251"/>
        <item x="11579"/>
        <item x="17380"/>
        <item x="3061"/>
        <item x="13995"/>
        <item x="1220"/>
        <item x="5397"/>
        <item x="659"/>
        <item x="9357"/>
        <item x="11572"/>
        <item x="7525"/>
        <item x="13540"/>
        <item x="3813"/>
        <item x="1147"/>
        <item x="4972"/>
        <item x="14293"/>
        <item x="4469"/>
        <item x="12268"/>
        <item x="2612"/>
        <item x="11971"/>
        <item x="5149"/>
        <item x="6787"/>
        <item x="3988"/>
        <item x="16060"/>
        <item x="356"/>
        <item x="14788"/>
        <item x="11540"/>
        <item x="8628"/>
        <item x="16019"/>
        <item x="7779"/>
        <item x="9885"/>
        <item x="9373"/>
        <item x="6107"/>
        <item x="8348"/>
        <item x="10619"/>
        <item x="12212"/>
        <item x="2620"/>
        <item x="1627"/>
        <item x="12787"/>
        <item x="2052"/>
        <item x="18721"/>
        <item x="8339"/>
        <item x="11108"/>
        <item x="6908"/>
        <item x="3779"/>
        <item x="10477"/>
        <item x="6316"/>
        <item x="17875"/>
        <item x="5189"/>
        <item x="15212"/>
        <item x="12051"/>
        <item x="14213"/>
        <item x="6253"/>
        <item x="7827"/>
        <item x="14541"/>
        <item x="3916"/>
        <item x="15100"/>
        <item x="4652"/>
        <item x="2077"/>
        <item x="15189"/>
        <item x="3180"/>
        <item x="15547"/>
        <item x="6077"/>
        <item x="1019"/>
        <item x="9717"/>
        <item x="9365"/>
        <item x="3293"/>
        <item x="10077"/>
        <item x="11820"/>
        <item x="892"/>
        <item x="3701"/>
        <item x="2491"/>
        <item x="3756"/>
        <item x="16794"/>
        <item x="12764"/>
        <item x="13932"/>
        <item x="2780"/>
        <item x="15036"/>
        <item x="14117"/>
        <item x="15261"/>
        <item x="10485"/>
        <item x="339"/>
        <item x="15493"/>
        <item x="12171"/>
        <item x="10372"/>
        <item x="16788"/>
        <item x="15381"/>
        <item x="11581"/>
        <item x="10428"/>
        <item x="14548"/>
        <item x="14452"/>
        <item x="16179"/>
        <item x="18253"/>
        <item x="1637"/>
        <item x="16738"/>
        <item x="13684"/>
        <item x="6043"/>
        <item x="8196"/>
        <item x="9604"/>
        <item x="12068"/>
        <item x="2581"/>
        <item x="2916"/>
        <item x="14955"/>
        <item x="9435"/>
        <item x="1188"/>
        <item x="2189"/>
        <item x="15579"/>
        <item x="14853"/>
        <item x="18077"/>
        <item x="15460"/>
        <item x="16468"/>
        <item x="7995"/>
        <item x="5028"/>
        <item x="11708"/>
        <item x="13315"/>
        <item x="4205"/>
        <item x="11429"/>
        <item x="12461"/>
        <item x="8740"/>
        <item x="4093"/>
        <item x="12693"/>
        <item x="8123"/>
        <item x="4228"/>
        <item x="10307"/>
        <item x="4925"/>
        <item x="8932"/>
        <item x="2971"/>
        <item x="10405"/>
        <item x="15692"/>
        <item x="16427"/>
        <item x="7533"/>
        <item x="5883"/>
        <item x="9420"/>
        <item x="14885"/>
        <item x="17003"/>
        <item x="12419"/>
        <item x="16307"/>
        <item x="7459"/>
        <item x="12964"/>
        <item x="5637"/>
        <item x="36"/>
        <item x="7427"/>
        <item x="9317"/>
        <item x="8773"/>
        <item x="2669"/>
        <item x="5452"/>
        <item x="14092"/>
        <item x="14861"/>
        <item x="2996"/>
        <item x="12412"/>
        <item x="18153"/>
        <item x="12324"/>
        <item x="15564"/>
        <item x="12204"/>
        <item x="6531"/>
        <item x="5204"/>
        <item x="8165"/>
        <item x="7051"/>
        <item x="3876"/>
        <item x="3549"/>
        <item x="6573"/>
        <item x="3844"/>
        <item x="17171"/>
        <item x="6060"/>
        <item x="6461"/>
        <item x="17811"/>
        <item x="8437"/>
        <item x="9020"/>
        <item x="6420"/>
        <item x="12620"/>
        <item x="8139"/>
        <item x="740"/>
        <item x="13243"/>
        <item x="7300"/>
        <item x="10299"/>
        <item x="12221"/>
        <item x="2973"/>
        <item x="14220"/>
        <item x="8333"/>
        <item x="16291"/>
        <item x="15587"/>
        <item x="12837"/>
        <item x="3604"/>
        <item x="6092"/>
        <item x="18645"/>
        <item x="11965"/>
        <item x="15909"/>
        <item x="5877"/>
        <item x="15179"/>
        <item x="14372"/>
        <item x="8268"/>
        <item x="4404"/>
        <item x="748"/>
        <item x="18529"/>
        <item x="11492"/>
        <item x="14572"/>
        <item x="1132"/>
        <item x="7949"/>
        <item x="16954"/>
        <item x="12701"/>
        <item x="13173"/>
        <item x="8916"/>
        <item x="2867"/>
        <item x="14052"/>
        <item x="14157"/>
        <item x="16674"/>
        <item x="4188"/>
        <item x="5668"/>
        <item x="13516"/>
        <item x="8997"/>
        <item x="2180"/>
        <item x="13829"/>
        <item x="7003"/>
        <item x="5379"/>
        <item x="7517"/>
        <item x="2164"/>
        <item x="14467"/>
        <item x="7067"/>
        <item x="12003"/>
        <item x="7133"/>
        <item x="1956"/>
        <item x="7932"/>
        <item x="9516"/>
        <item x="9908"/>
        <item x="7500"/>
        <item x="13340"/>
        <item x="14756"/>
        <item x="5725"/>
        <item x="7092"/>
        <item x="885"/>
        <item x="14932"/>
        <item x="8645"/>
        <item x="12900"/>
        <item x="3739"/>
        <item x="18689"/>
        <item x="18417"/>
        <item x="14044"/>
        <item x="6356"/>
        <item x="14580"/>
        <item x="6012"/>
        <item x="1387"/>
        <item x="18213"/>
        <item x="3645"/>
        <item x="8132"/>
        <item x="10525"/>
        <item x="5003"/>
        <item x="9589"/>
        <item x="5381"/>
        <item x="14267"/>
        <item x="5957"/>
        <item x="7763"/>
        <item x="13891"/>
        <item x="8116"/>
        <item x="10749"/>
        <item x="12028"/>
        <item x="3980"/>
        <item x="2861"/>
        <item x="12333"/>
        <item x="17436"/>
        <item x="3237"/>
        <item x="14019"/>
        <item x="5595"/>
        <item x="4973"/>
        <item x="15994"/>
        <item x="6019"/>
        <item x="11356"/>
        <item x="3084"/>
        <item x="11509"/>
        <item x="357"/>
        <item x="10228"/>
        <item x="18037"/>
        <item x="11156"/>
        <item x="8149"/>
        <item x="13964"/>
        <item x="12380"/>
        <item x="9332"/>
        <item x="9172"/>
        <item x="12269"/>
        <item x="8629"/>
        <item x="11219"/>
        <item x="4284"/>
        <item x="9093"/>
        <item x="9387"/>
        <item x="9155"/>
        <item x="13541"/>
        <item x="16698"/>
        <item x="14133"/>
        <item x="17412"/>
        <item x="16283"/>
        <item x="7797"/>
        <item x="11683"/>
        <item x="6219"/>
        <item x="13388"/>
        <item x="16683"/>
        <item x="5459"/>
        <item x="1021"/>
        <item x="11333"/>
        <item x="10139"/>
        <item x="2989"/>
        <item x="3244"/>
        <item x="12821"/>
        <item x="12213"/>
        <item x="17091"/>
        <item x="8749"/>
        <item x="11541"/>
        <item x="11109"/>
        <item x="2621"/>
        <item x="9572"/>
        <item x="9684"/>
        <item x="4492"/>
        <item x="6909"/>
        <item x="13979"/>
        <item x="11821"/>
        <item x="7804"/>
        <item x="3437"/>
        <item x="8349"/>
        <item x="15851"/>
        <item x="6299"/>
        <item x="10301"/>
        <item x="2613"/>
        <item x="3917"/>
        <item x="3004"/>
        <item x="11459"/>
        <item x="15011"/>
        <item x="6645"/>
        <item x="3243"/>
        <item x="11772"/>
        <item x="10964"/>
        <item x="17451"/>
        <item x="7155"/>
        <item x="3989"/>
        <item x="17371"/>
        <item x="1819"/>
        <item x="1221"/>
        <item x="12765"/>
        <item x="16020"/>
        <item x="5195"/>
        <item x="17803"/>
        <item x="8468"/>
        <item x="11076"/>
        <item x="9605"/>
        <item x="8435"/>
        <item x="11251"/>
        <item x="17730"/>
        <item x="8411"/>
        <item x="9308"/>
        <item x="1275"/>
        <item x="15461"/>
        <item x="3757"/>
        <item x="1684"/>
        <item x="3860"/>
        <item x="16907"/>
        <item x="6955"/>
        <item x="15979"/>
        <item x="15101"/>
        <item x="14964"/>
        <item x="14789"/>
        <item x="6387"/>
        <item x="11573"/>
        <item x="1189"/>
        <item x="7564"/>
        <item x="2404"/>
        <item x="9979"/>
        <item x="15268"/>
        <item x="12804"/>
        <item x="2603"/>
        <item x="13868"/>
        <item x="10373"/>
        <item x="8395"/>
        <item x="10092"/>
        <item x="15331"/>
        <item x="11709"/>
        <item x="6317"/>
        <item x="13685"/>
        <item x="2781"/>
        <item x="11036"/>
        <item x="5029"/>
        <item x="11732"/>
        <item x="9579"/>
        <item x="6476"/>
        <item x="17876"/>
        <item x="2163"/>
        <item x="2917"/>
        <item x="15693"/>
        <item x="4653"/>
        <item x="4804"/>
        <item x="684"/>
        <item x="893"/>
        <item x="14453"/>
        <item x="10429"/>
        <item x="8044"/>
        <item x="4027"/>
        <item x="5444"/>
        <item x="13933"/>
        <item x="14549"/>
        <item x="4227"/>
        <item x="5205"/>
        <item x="17194"/>
        <item x="3499"/>
        <item x="13139"/>
        <item x="7363"/>
        <item x="12124"/>
        <item x="4643"/>
        <item x="11092"/>
        <item x="2053"/>
        <item x="15213"/>
        <item x="7180"/>
        <item x="6660"/>
        <item x="15037"/>
        <item x="12069"/>
        <item x="11132"/>
        <item x="37"/>
        <item x="2348"/>
        <item x="17004"/>
        <item x="8933"/>
        <item x="11380"/>
        <item x="6467"/>
        <item x="8940"/>
        <item x="1236"/>
        <item x="6827"/>
        <item x="14347"/>
        <item x="3181"/>
        <item x="6421"/>
        <item x="12965"/>
        <item x="15435"/>
        <item x="17826"/>
        <item x="9421"/>
        <item x="9021"/>
        <item x="741"/>
        <item x="3877"/>
        <item x="16180"/>
        <item x="13724"/>
        <item x="9747"/>
        <item x="6964"/>
        <item x="12205"/>
        <item x="11028"/>
        <item x="16428"/>
        <item x="18637"/>
        <item x="6093"/>
        <item x="5453"/>
        <item x="2899"/>
        <item x="5260"/>
        <item x="2997"/>
        <item x="1133"/>
        <item x="12748"/>
        <item x="749"/>
        <item x="3612"/>
        <item x="8197"/>
        <item x="14093"/>
        <item x="17812"/>
        <item x="16842"/>
        <item x="8741"/>
        <item x="14180"/>
        <item x="10876"/>
        <item x="5763"/>
        <item x="7652"/>
        <item x="8724"/>
        <item x="5468"/>
        <item x="355"/>
        <item x="7683"/>
        <item x="4763"/>
        <item x="9452"/>
        <item x="2324"/>
        <item x="8269"/>
        <item x="13364"/>
        <item x="5220"/>
        <item x="1043"/>
        <item x="3845"/>
        <item x="11403"/>
        <item x="3851"/>
        <item x="4229"/>
        <item x="11323"/>
        <item x="16292"/>
        <item x="12236"/>
        <item x="16308"/>
        <item x="17667"/>
        <item x="12621"/>
        <item x="14373"/>
        <item x="13803"/>
        <item x="18361"/>
        <item x="9379"/>
        <item x="9699"/>
        <item x="16986"/>
        <item x="7301"/>
        <item x="4164"/>
        <item x="5660"/>
        <item x="4723"/>
        <item x="13341"/>
        <item x="363"/>
        <item x="8795"/>
        <item x="15932"/>
        <item x="18377"/>
        <item x="14573"/>
        <item x="12413"/>
        <item x="6884"/>
        <item x="8108"/>
        <item x="15565"/>
        <item x="9909"/>
        <item x="12708"/>
        <item x="9084"/>
        <item x="4756"/>
        <item x="3605"/>
        <item x="17172"/>
        <item x="12325"/>
        <item x="6061"/>
        <item x="10636"/>
        <item x="18381"/>
        <item x="18113"/>
        <item x="8068"/>
        <item x="14221"/>
        <item x="11493"/>
        <item x="1084"/>
        <item x="16835"/>
        <item x="4124"/>
        <item x="8083"/>
        <item x="6028"/>
        <item x="6132"/>
        <item x="10420"/>
        <item x="6357"/>
        <item x="8917"/>
        <item x="11548"/>
        <item x="3981"/>
        <item x="11700"/>
        <item x="18641"/>
        <item x="16554"/>
        <item x="16082"/>
        <item x="15059"/>
        <item x="5692"/>
        <item x="2165"/>
        <item x="3348"/>
        <item x="15516"/>
        <item x="14581"/>
        <item x="14045"/>
        <item x="8995"/>
        <item x="14933"/>
        <item x="13851"/>
        <item x="8133"/>
        <item x="5324"/>
        <item x="16939"/>
        <item x="10836"/>
        <item x="2148"/>
        <item x="11652"/>
        <item x="9517"/>
        <item x="11357"/>
        <item x="14053"/>
        <item x="18061"/>
        <item x="1908"/>
        <item x="4308"/>
        <item x="12492"/>
        <item x="15812"/>
        <item x="7933"/>
        <item x="2181"/>
        <item x="12924"/>
        <item x="4405"/>
        <item x="14757"/>
        <item x="9333"/>
        <item x="4285"/>
        <item x="1139"/>
        <item x="8379"/>
        <item x="6013"/>
        <item x="1957"/>
        <item x="139"/>
        <item x="16803"/>
        <item x="7501"/>
        <item x="15852"/>
        <item x="14171"/>
        <item x="3524"/>
        <item x="8117"/>
        <item x="1356"/>
        <item x="12901"/>
        <item x="3532"/>
        <item x="13517"/>
        <item x="8163"/>
        <item x="11157"/>
        <item x="5669"/>
        <item x="10229"/>
        <item x="4931"/>
        <item x="4189"/>
        <item x="3899"/>
        <item x="13965"/>
        <item x="17092"/>
        <item x="9035"/>
        <item x="7772"/>
        <item x="18045"/>
        <item x="10132"/>
        <item x="18025"/>
        <item x="3085"/>
        <item x="12381"/>
        <item x="9173"/>
        <item x="9100"/>
        <item x="9211"/>
        <item x="7093"/>
        <item x="204"/>
        <item x="4644"/>
        <item x="8043"/>
        <item x="13323"/>
        <item x="12308"/>
        <item x="10459"/>
        <item x="9573"/>
        <item x="2724"/>
        <item x="16284"/>
        <item x="12995"/>
        <item x="6979"/>
        <item x="17965"/>
        <item x="16684"/>
        <item x="12140"/>
        <item x="6996"/>
        <item x="14555"/>
        <item x="17452"/>
        <item x="7555"/>
        <item x="10965"/>
        <item x="5844"/>
        <item x="13116"/>
        <item x="4875"/>
        <item x="14755"/>
        <item x="12029"/>
        <item x="6371"/>
        <item x="4493"/>
        <item x="16619"/>
        <item x="12515"/>
        <item x="12788"/>
        <item x="14723"/>
        <item x="4387"/>
        <item x="2100"/>
        <item x="17827"/>
        <item x="2443"/>
        <item x="11773"/>
        <item x="9844"/>
        <item x="11692"/>
        <item x="11763"/>
        <item x="16123"/>
        <item x="12364"/>
        <item x="1083"/>
        <item x="10979"/>
        <item x="8469"/>
        <item x="7644"/>
        <item x="4139"/>
        <item x="16139"/>
        <item x="13869"/>
        <item x="16908"/>
        <item x="4724"/>
        <item x="2219"/>
        <item x="14965"/>
        <item x="15780"/>
        <item x="9012"/>
        <item x="17804"/>
        <item x="15275"/>
        <item x="7565"/>
        <item x="11077"/>
        <item x="2819"/>
        <item x="2156"/>
        <item x="13692"/>
        <item x="5884"/>
        <item x="16314"/>
        <item x="7420"/>
        <item x="4451"/>
        <item x="16378"/>
        <item x="11451"/>
        <item x="18345"/>
        <item x="8387"/>
        <item x="7507"/>
        <item x="14996"/>
        <item x="16434"/>
        <item x="14611"/>
        <item x="9685"/>
        <item x="7668"/>
        <item x="5445"/>
        <item x="452"/>
        <item x="4011"/>
        <item x="2516"/>
        <item x="17372"/>
        <item x="11037"/>
        <item x="10347"/>
        <item x="947"/>
        <item x="12668"/>
        <item x="13389"/>
        <item x="9795"/>
        <item x="4348"/>
        <item x="18317"/>
        <item x="9132"/>
        <item x="4692"/>
        <item x="7651"/>
        <item x="3245"/>
        <item x="11291"/>
        <item x="2235"/>
        <item x="6477"/>
        <item x="7181"/>
        <item x="9309"/>
        <item x="3005"/>
        <item x="2405"/>
        <item x="7805"/>
        <item x="4579"/>
        <item x="1685"/>
        <item x="9284"/>
        <item x="10227"/>
        <item x="15980"/>
        <item x="5675"/>
        <item x="17443"/>
        <item x="18429"/>
        <item x="13124"/>
        <item x="14627"/>
        <item x="18265"/>
        <item x="8451"/>
        <item x="685"/>
        <item x="11381"/>
        <item x="116"/>
        <item x="17571"/>
        <item x="13636"/>
        <item x="5261"/>
        <item x="13947"/>
        <item x="11093"/>
        <item x="11133"/>
        <item x="3613"/>
        <item x="15269"/>
        <item x="12125"/>
        <item x="10515"/>
        <item x="1812"/>
        <item x="5171"/>
        <item x="11029"/>
        <item x="12805"/>
        <item x="15132"/>
        <item x="10251"/>
        <item x="11636"/>
        <item x="764"/>
        <item x="4805"/>
        <item x="10244"/>
        <item x="7499"/>
        <item x="3861"/>
        <item x="10708"/>
        <item x="916"/>
        <item x="16442"/>
        <item x="10443"/>
        <item x="10475"/>
        <item x="7692"/>
        <item x="4292"/>
        <item x="10588"/>
        <item x="12491"/>
        <item x="10396"/>
        <item x="13725"/>
        <item x="10219"/>
        <item x="6419"/>
        <item x="2500"/>
        <item x="8045"/>
        <item x="16011"/>
        <item x="11788"/>
        <item x="899"/>
        <item x="10093"/>
        <item x="4380"/>
        <item x="12749"/>
        <item x="16275"/>
        <item x="7820"/>
        <item x="16706"/>
        <item x="6661"/>
        <item x="11733"/>
        <item x="596"/>
        <item x="4165"/>
        <item x="15933"/>
        <item x="15804"/>
        <item x="531"/>
        <item x="14181"/>
        <item x="7083"/>
        <item x="9628"/>
        <item x="10051"/>
        <item x="10877"/>
        <item x="6428"/>
        <item x="11308"/>
        <item x="5469"/>
        <item x="9404"/>
        <item x="1237"/>
        <item x="5076"/>
        <item x="10604"/>
        <item x="9004"/>
        <item x="5771"/>
        <item x="4428"/>
        <item x="16114"/>
        <item x="16522"/>
        <item x="7196"/>
        <item x="7723"/>
        <item x="2349"/>
        <item x="13140"/>
        <item x="8941"/>
        <item x="7653"/>
        <item x="4757"/>
        <item x="11549"/>
        <item x="188"/>
        <item x="12237"/>
        <item x="2812"/>
        <item x="14444"/>
        <item x="10572"/>
        <item x="7812"/>
        <item x="1299"/>
        <item x="3475"/>
        <item x="5661"/>
        <item x="12709"/>
        <item x="8899"/>
        <item x="28"/>
        <item x="15539"/>
        <item x="1100"/>
        <item x="1012"/>
        <item x="13196"/>
        <item x="6965"/>
        <item x="2171"/>
        <item x="5499"/>
        <item x="8109"/>
        <item x="2325"/>
        <item x="17690"/>
        <item x="8725"/>
        <item x="15187"/>
        <item x="10421"/>
        <item x="11564"/>
        <item x="12925"/>
        <item x="16713"/>
        <item x="17482"/>
        <item x="6885"/>
        <item x="15635"/>
        <item x="10148"/>
        <item x="2115"/>
        <item x="15813"/>
        <item x="17915"/>
        <item x="10932"/>
        <item x="10322"/>
        <item x="6940"/>
        <item x="18205"/>
        <item x="9116"/>
        <item x="155"/>
        <item x="17043"/>
        <item x="17473"/>
        <item x="16306"/>
        <item x="11980"/>
        <item x="10635"/>
        <item x="14364"/>
        <item x="13163"/>
        <item x="16836"/>
        <item x="9570"/>
        <item x="16804"/>
        <item x="1085"/>
        <item x="1523"/>
        <item x="35"/>
        <item x="18245"/>
        <item x="6029"/>
        <item x="8069"/>
        <item x="14588"/>
        <item x="9707"/>
        <item x="1076"/>
        <item x="17593"/>
        <item x="10837"/>
        <item x="16633"/>
        <item x="9453"/>
        <item x="2314"/>
        <item x="3924"/>
        <item x="6692"/>
        <item x="13365"/>
        <item x="9620"/>
        <item x="11468"/>
        <item x="4125"/>
        <item x="5221"/>
        <item x="15922"/>
        <item x="13627"/>
        <item x="1357"/>
        <item x="10637"/>
        <item x="8276"/>
        <item x="2243"/>
        <item x="16978"/>
        <item x="16819"/>
        <item x="5325"/>
        <item x="16618"/>
        <item x="15828"/>
        <item x="1234"/>
        <item x="17668"/>
        <item x="18064"/>
        <item x="13698"/>
        <item x="2347"/>
        <item x="2316"/>
        <item x="9779"/>
        <item x="9085"/>
        <item x="11203"/>
        <item x="7843"/>
        <item x="15196"/>
        <item x="16940"/>
        <item x="5693"/>
        <item x="10332"/>
        <item x="5027"/>
        <item x="16002"/>
        <item x="12309"/>
        <item x="16106"/>
        <item x="15517"/>
        <item x="3533"/>
        <item x="4187"/>
        <item x="420"/>
        <item x="1909"/>
        <item x="6523"/>
        <item x="13658"/>
        <item x="14020"/>
        <item x="7100"/>
        <item x="10899"/>
        <item x="6514"/>
        <item x="4634"/>
        <item x="15853"/>
        <item x="10203"/>
        <item x="10331"/>
        <item x="16321"/>
        <item x="18092"/>
        <item x="7747"/>
        <item x="12365"/>
        <item x="15395"/>
        <item x="6133"/>
        <item x="12156"/>
        <item x="13708"/>
        <item x="12372"/>
        <item x="2787"/>
        <item x="11653"/>
        <item x="15682"/>
        <item x="4309"/>
        <item x="10107"/>
        <item x="10083"/>
        <item x="4725"/>
        <item x="2539"/>
        <item x="13004"/>
        <item x="12307"/>
        <item x="1227"/>
        <item x="15307"/>
        <item x="2101"/>
        <item x="3427"/>
        <item x="13651"/>
        <item x="11693"/>
        <item x="17828"/>
        <item x="8811"/>
        <item x="6188"/>
        <item x="205"/>
        <item x="2731"/>
        <item x="12493"/>
        <item x="11701"/>
        <item x="11875"/>
        <item x="3349"/>
        <item x="2108"/>
        <item x="6997"/>
        <item x="9013"/>
        <item x="15332"/>
        <item x="16140"/>
        <item x="7916"/>
        <item x="12188"/>
        <item x="16866"/>
        <item x="6724"/>
        <item x="12291"/>
        <item x="5845"/>
        <item x="7114"/>
        <item x="5203"/>
        <item x="2563"/>
        <item x="17243"/>
        <item x="4684"/>
        <item x="388"/>
        <item x="604"/>
        <item x="699"/>
        <item x="2149"/>
        <item x="14997"/>
        <item x="2259"/>
        <item x="2987"/>
        <item x="16620"/>
        <item x="9972"/>
        <item x="15714"/>
        <item x="453"/>
        <item x="13732"/>
        <item x="17603"/>
        <item x="7556"/>
        <item x="11778"/>
        <item x="2699"/>
        <item x="7068"/>
        <item x="13148"/>
        <item x="9556"/>
        <item x="7236"/>
        <item x="3525"/>
        <item x="4349"/>
        <item x="5715"/>
        <item x="3914"/>
        <item x="5530"/>
        <item x="9258"/>
        <item x="3051"/>
        <item x="5899"/>
        <item x="11659"/>
        <item x="12141"/>
        <item x="14428"/>
        <item x="6330"/>
        <item x="404"/>
        <item x="9051"/>
        <item x="5635"/>
        <item x="17346"/>
        <item x="3515"/>
        <item x="13693"/>
        <item x="10884"/>
        <item x="4794"/>
        <item x="5658"/>
        <item x="10324"/>
        <item x="9133"/>
        <item x="3283"/>
        <item x="9900"/>
        <item x="11066"/>
        <item x="9627"/>
        <item x="19"/>
        <item x="6402"/>
        <item x="11756"/>
        <item x="7773"/>
        <item x="17226"/>
        <item x="12642"/>
        <item x="9101"/>
        <item x="15676"/>
        <item x="9602"/>
        <item x="2428"/>
        <item x="11891"/>
        <item x="2517"/>
        <item x="8250"/>
        <item x="2725"/>
        <item x="10133"/>
        <item x="4108"/>
        <item x="1548"/>
        <item x="2964"/>
        <item x="10916"/>
        <item x="8731"/>
        <item x="17034"/>
        <item x="1732"/>
        <item x="18169"/>
        <item x="1875"/>
        <item x="3554"/>
        <item x="8243"/>
        <item x="5156"/>
        <item x="12378"/>
        <item x="795"/>
        <item x="15299"/>
        <item x="12604"/>
        <item x="5290"/>
        <item x="12789"/>
        <item x="12004"/>
        <item x="15924"/>
        <item x="4645"/>
        <item x="4172"/>
        <item x="15228"/>
        <item x="7563"/>
        <item x="11004"/>
        <item x="4850"/>
        <item x="7645"/>
        <item x="17802"/>
        <item x="7844"/>
        <item x="9676"/>
        <item x="13117"/>
        <item x="13492"/>
        <item x="2179"/>
        <item x="18152"/>
        <item x="9845"/>
        <item x="12796"/>
        <item x="10851"/>
        <item x="7669"/>
        <item x="10044"/>
        <item x="2804"/>
        <item x="13906"/>
        <item x="12669"/>
        <item x="202"/>
        <item x="2157"/>
        <item x="14506"/>
        <item x="2843"/>
        <item x="11050"/>
        <item x="4523"/>
        <item x="8308"/>
        <item x="3284"/>
        <item x="9650"/>
        <item x="16124"/>
        <item x="15781"/>
        <item x="18365"/>
        <item x="13786"/>
        <item x="10972"/>
        <item x="11637"/>
        <item x="15146"/>
        <item x="14715"/>
        <item x="10508"/>
        <item x="2501"/>
        <item x="196"/>
        <item x="13988"/>
        <item x="4293"/>
        <item x="13404"/>
        <item x="7421"/>
        <item x="16778"/>
        <item x="1060"/>
        <item x="17163"/>
        <item x="8868"/>
        <item x="6516"/>
        <item x="10709"/>
        <item x="11164"/>
        <item x="5787"/>
        <item x="3468"/>
        <item x="15788"/>
        <item x="17641"/>
        <item x="16012"/>
        <item x="5885"/>
        <item x="7883"/>
        <item x="810"/>
        <item x="13507"/>
        <item x="13420"/>
        <item x="17113"/>
        <item x="4819"/>
        <item x="6211"/>
        <item x="1388"/>
        <item x="554"/>
        <item x="3684"/>
        <item x="10562"/>
        <item x="2418"/>
        <item x="2955"/>
        <item x="17731"/>
        <item x="5476"/>
        <item x="1813"/>
        <item x="7859"/>
        <item x="1604"/>
        <item x="3692"/>
        <item x="5579"/>
        <item x="18484"/>
        <item x="13940"/>
        <item x="11300"/>
        <item x="5060"/>
        <item x="10036"/>
        <item x="4693"/>
        <item x="10780"/>
        <item x="11789"/>
        <item x="13236"/>
        <item x="13092"/>
        <item x="9629"/>
        <item x="10589"/>
        <item x="10643"/>
        <item x="14076"/>
        <item x="5916"/>
        <item x="4980"/>
        <item x="4786"/>
        <item x="917"/>
        <item x="11556"/>
        <item x="17444"/>
        <item x="15805"/>
        <item x="15842"/>
        <item x="7821"/>
        <item x="3794"/>
        <item x="4381"/>
        <item x="9005"/>
        <item x="16089"/>
        <item x="7693"/>
        <item x="117"/>
        <item x="8850"/>
        <item x="189"/>
        <item x="9285"/>
        <item x="3316"/>
        <item x="13125"/>
        <item x="15939"/>
        <item x="10245"/>
        <item x="14482"/>
        <item x="10954"/>
        <item x="13788"/>
        <item x="6429"/>
        <item x="18505"/>
        <item x="15133"/>
        <item x="15346"/>
        <item x="5077"/>
        <item x="7979"/>
        <item x="17985"/>
        <item x="5562"/>
        <item x="3098"/>
        <item x="17572"/>
        <item x="18225"/>
        <item x="13141"/>
        <item x="2220"/>
        <item x="17233"/>
        <item x="10539"/>
        <item x="11565"/>
        <item x="8684"/>
        <item x="765"/>
        <item x="13547"/>
        <item x="15770"/>
        <item x="2106"/>
        <item x="13892"/>
        <item x="4627"/>
        <item x="460"/>
        <item x="2338"/>
        <item x="13637"/>
        <item x="10573"/>
        <item x="15666"/>
        <item x="13427"/>
        <item x="7197"/>
        <item x="1036"/>
        <item x="10605"/>
        <item x="1101"/>
        <item x="17219"/>
        <item x="682"/>
        <item x="597"/>
        <item x="5292"/>
        <item x="2298"/>
        <item x="7052"/>
        <item x="12716"/>
        <item x="9090"/>
        <item x="16276"/>
        <item x="7628"/>
        <item x="612"/>
        <item x="16219"/>
        <item x="17627"/>
        <item x="1602"/>
        <item x="17619"/>
        <item x="14763"/>
        <item x="8755"/>
        <item x="10397"/>
        <item x="9621"/>
        <item x="13197"/>
        <item x="730"/>
        <item x="7972"/>
        <item x="17989"/>
        <item x="6693"/>
        <item x="2524"/>
        <item x="11309"/>
        <item x="16531"/>
        <item x="8490"/>
        <item x="17044"/>
        <item x="12300"/>
        <item x="9675"/>
        <item x="13898"/>
        <item x="3676"/>
        <item x="10068"/>
        <item x="10146"/>
        <item x="15450"/>
        <item x="4429"/>
        <item x="14187"/>
        <item x="11981"/>
        <item x="1013"/>
        <item x="2484"/>
        <item x="14659"/>
        <item x="6244"/>
        <item x="17410"/>
        <item x="18709"/>
        <item x="15764"/>
        <item x="8428"/>
        <item x="6122"/>
        <item x="9405"/>
        <item x="10603"/>
        <item x="3476"/>
        <item x="10933"/>
        <item x="6124"/>
        <item x="12266"/>
        <item x="8340"/>
        <item x="13948"/>
        <item x="7396"/>
        <item x="17906"/>
        <item x="14365"/>
        <item x="12260"/>
        <item x="10149"/>
        <item x="9948"/>
        <item x="6706"/>
        <item x="12148"/>
        <item x="17026"/>
        <item x="6580"/>
        <item x="10988"/>
        <item x="12667"/>
        <item x="2317"/>
        <item x="14028"/>
        <item x="251"/>
        <item x="3925"/>
        <item x="17403"/>
        <item x="14956"/>
        <item x="5115"/>
        <item x="18032"/>
        <item x="12114"/>
        <item x="10578"/>
        <item x="5436"/>
        <item x="29"/>
        <item x="9117"/>
        <item x="15940"/>
        <item x="2652"/>
        <item x="15197"/>
        <item x="14228"/>
        <item x="9986"/>
        <item x="14445"/>
        <item x="5034"/>
        <item x="10532"/>
        <item x="1691"/>
        <item x="16923"/>
        <item x="9500"/>
        <item x="15835"/>
        <item x="7780"/>
        <item x="18465"/>
        <item x="3052"/>
        <item x="17916"/>
        <item x="218"/>
        <item x="12012"/>
        <item x="6756"/>
        <item x="3971"/>
        <item x="14420"/>
        <item x="11386"/>
        <item x="8156"/>
        <item x="2813"/>
        <item x="4739"/>
        <item x="9444"/>
        <item x="6883"/>
        <item x="12052"/>
        <item x="7101"/>
        <item x="4685"/>
        <item x="13588"/>
        <item x="7813"/>
        <item x="9315"/>
        <item x="15829"/>
        <item x="1077"/>
        <item x="18088"/>
        <item x="8277"/>
        <item x="15580"/>
        <item x="955"/>
        <item x="13028"/>
        <item x="11469"/>
        <item x="6189"/>
        <item x="12812"/>
        <item x="16635"/>
        <item x="6642"/>
        <item x="6820"/>
        <item x="16971"/>
        <item x="4540"/>
        <item x="9827"/>
        <item x="6716"/>
        <item x="1107"/>
        <item x="12610"/>
        <item x="6946"/>
        <item x="605"/>
        <item x="7917"/>
        <item x="3699"/>
        <item x="9973"/>
        <item x="14810"/>
        <item x="18261"/>
        <item x="10682"/>
        <item x="14890"/>
        <item x="9644"/>
        <item x="1946"/>
        <item x="4300"/>
        <item x="12189"/>
        <item x="18068"/>
        <item x="13251"/>
        <item x="14148"/>
        <item x="12157"/>
        <item x="6941"/>
        <item x="852"/>
        <item x="8924"/>
        <item x="15699"/>
        <item x="6725"/>
        <item x="16820"/>
        <item x="11091"/>
        <item x="421"/>
        <item x="14589"/>
        <item x="2995"/>
        <item x="14674"/>
        <item x="13149"/>
        <item x="12811"/>
        <item x="13005"/>
        <item x="10885"/>
        <item x="10333"/>
        <item x="18084"/>
        <item x="2946"/>
        <item x="1355"/>
        <item x="13619"/>
        <item x="5620"/>
        <item x="18209"/>
        <item x="15333"/>
        <item x="16555"/>
        <item x="9901"/>
        <item x="14644"/>
        <item x="1572"/>
        <item x="7716"/>
        <item x="10260"/>
        <item x="9188"/>
        <item x="17378"/>
        <item x="10252"/>
        <item x="5243"/>
        <item x="9428"/>
        <item x="7876"/>
        <item x="17969"/>
        <item x="2109"/>
        <item x="18248"/>
        <item x="17244"/>
        <item x="13572"/>
        <item x="12210"/>
        <item x="12858"/>
        <item x="6907"/>
        <item x="8612"/>
        <item x="5157"/>
        <item x="8299"/>
        <item x="4173"/>
        <item x="12476"/>
        <item x="8236"/>
        <item x="4090"/>
        <item x="17833"/>
        <item x="15977"/>
        <item x="18500"/>
        <item x="13036"/>
        <item x="18388"/>
        <item x="6524"/>
        <item x="15229"/>
        <item x="17523"/>
        <item x="1652"/>
        <item x="12373"/>
        <item x="6044"/>
        <item x="16337"/>
        <item x="5004"/>
        <item x="314"/>
        <item x="13733"/>
        <item x="1549"/>
        <item x="1700"/>
        <item x="6588"/>
        <item x="8051"/>
        <item x="12684"/>
        <item x="5090"/>
        <item x="17323"/>
        <item x="10756"/>
        <item x="17973"/>
        <item x="13859"/>
        <item x="405"/>
        <item x="8322"/>
        <item x="15925"/>
        <item x="15251"/>
        <item x="18569"/>
        <item x="14021"/>
        <item x="11757"/>
        <item x="5307"/>
        <item x="43"/>
        <item x="6340"/>
        <item x="9468"/>
        <item x="9557"/>
        <item x="10325"/>
        <item x="13709"/>
        <item x="17604"/>
        <item x="6154"/>
        <item x="18293"/>
        <item x="14460"/>
        <item x="7852"/>
        <item x="12005"/>
        <item x="4109"/>
        <item x="197"/>
        <item x="8492"/>
        <item x="5524"/>
        <item x="14429"/>
        <item x="2763"/>
        <item x="13493"/>
        <item x="18277"/>
        <item x="8883"/>
        <item x="3772"/>
        <item x="7557"/>
        <item x="14354"/>
        <item x="6587"/>
        <item x="389"/>
        <item x="18697"/>
        <item x="6404"/>
        <item x="1940"/>
        <item x="7907"/>
        <item x="610"/>
        <item x="8650"/>
        <item x="10010"/>
        <item x="7845"/>
        <item x="5186"/>
        <item x="13731"/>
        <item x="15444"/>
        <item x="7237"/>
        <item x="11116"/>
        <item x="10509"/>
        <item x="15236"/>
        <item x="1492"/>
        <item x="11675"/>
        <item x="3285"/>
        <item x="14620"/>
        <item x="5340"/>
        <item x="17164"/>
        <item x="16849"/>
        <item x="17754"/>
        <item x="15677"/>
        <item x="7069"/>
        <item x="6986"/>
        <item x="2099"/>
        <item x="12626"/>
        <item x="1834"/>
        <item x="6468"/>
        <item x="12797"/>
        <item x="4674"/>
        <item x="5917"/>
        <item x="8309"/>
        <item x="1300"/>
        <item x="3724"/>
        <item x="3531"/>
        <item x="16810"/>
        <item x="12605"/>
        <item x="15322"/>
        <item x="18533"/>
        <item x="17732"/>
        <item x="5428"/>
        <item x="13237"/>
        <item x="10973"/>
        <item x="11244"/>
        <item x="4339"/>
        <item x="1733"/>
        <item x="2965"/>
        <item x="9677"/>
        <item x="11005"/>
        <item x="5475"/>
        <item x="3260"/>
        <item x="15098"/>
        <item x="13986"/>
        <item x="2429"/>
        <item x="1563"/>
        <item x="10037"/>
        <item x="706"/>
        <item x="2805"/>
        <item x="1050"/>
        <item x="15789"/>
        <item x="12740"/>
        <item x="7442"/>
        <item x="14619"/>
        <item x="14883"/>
        <item x="2372"/>
        <item x="5084"/>
        <item x="12618"/>
        <item x="1605"/>
        <item x="13093"/>
        <item x="15628"/>
        <item x="6163"/>
        <item x="6517"/>
        <item x="3685"/>
        <item x="3469"/>
        <item x="2852"/>
        <item x="10045"/>
        <item x="6972"/>
        <item x="12123"/>
        <item x="13466"/>
        <item x="3693"/>
        <item x="6324"/>
        <item x="4516"/>
        <item x="10917"/>
        <item x="2426"/>
        <item x="1196"/>
        <item x="8869"/>
        <item x="12404"/>
        <item x="14994"/>
        <item x="8685"/>
        <item x="4556"/>
        <item x="1412"/>
        <item x="15515"/>
        <item x="1316"/>
        <item x="9252"/>
        <item x="17386"/>
        <item x="14077"/>
        <item x="16049"/>
        <item x="17099"/>
        <item x="1364"/>
        <item x="3634"/>
        <item x="11236"/>
        <item x="11042"/>
        <item x="8972"/>
        <item x="5586"/>
        <item x="8284"/>
        <item x="11557"/>
        <item x="5293"/>
        <item x="13989"/>
        <item x="8004"/>
        <item x="4906"/>
        <item x="4148"/>
        <item x="12019"/>
        <item x="13421"/>
        <item x="2466"/>
        <item x="13405"/>
        <item x="8643"/>
        <item x="2627"/>
        <item x="11301"/>
        <item x="10962"/>
        <item x="2658"/>
        <item x="18336"/>
        <item x="3626"/>
        <item x="461"/>
        <item x="2914"/>
        <item x="12131"/>
        <item x="9195"/>
        <item x="5477"/>
        <item x="13893"/>
        <item x="17674"/>
        <item x="5244"/>
        <item x="10531"/>
        <item x="3317"/>
        <item x="5227"/>
        <item x="1061"/>
        <item x="12075"/>
        <item x="5852"/>
        <item x="1931"/>
        <item x="4260"/>
        <item x="11538"/>
        <item x="10490"/>
        <item x="16594"/>
        <item x="7973"/>
        <item x="4981"/>
        <item x="11122"/>
        <item x="13941"/>
        <item x="7004"/>
        <item x="12778"/>
        <item x="12011"/>
        <item x="13789"/>
        <item x="13292"/>
        <item x="14172"/>
        <item x="812"/>
        <item x="1052"/>
        <item x="11165"/>
        <item x="1037"/>
        <item x="14147"/>
        <item x="6245"/>
        <item x="8714"/>
        <item x="242"/>
        <item x="11412"/>
        <item x="2147"/>
        <item x="1389"/>
        <item x="379"/>
        <item x="17179"/>
        <item x="10188"/>
        <item x="8210"/>
        <item x="18333"/>
        <item x="6604"/>
        <item x="4772"/>
        <item x="18517"/>
        <item x="12986"/>
        <item x="13739"/>
        <item x="16532"/>
        <item x="17220"/>
        <item x="5061"/>
        <item x="8341"/>
        <item x="2525"/>
        <item x="11724"/>
        <item x="988"/>
        <item x="4274"/>
        <item x="8460"/>
        <item x="627"/>
        <item x="4596"/>
        <item x="7315"/>
        <item x="13180"/>
        <item x="11316"/>
        <item x="7019"/>
        <item x="11644"/>
        <item x="16227"/>
        <item x="9514"/>
        <item x="5836"/>
        <item x="10781"/>
        <item x="15765"/>
        <item x="2676"/>
        <item x="7419"/>
        <item x="236"/>
        <item x="6788"/>
        <item x="16220"/>
        <item x="5538"/>
        <item x="7899"/>
        <item x="5932"/>
        <item x="11851"/>
        <item x="1475"/>
        <item x="4099"/>
        <item x="8827"/>
        <item x="5437"/>
        <item x="2844"/>
        <item x="14971"/>
        <item x="4915"/>
        <item x="9442"/>
        <item x="17620"/>
        <item x="2221"/>
        <item x="6923"/>
        <item x="18308"/>
        <item x="15386"/>
        <item x="16290"/>
        <item x="12261"/>
        <item x="13044"/>
        <item x="10989"/>
        <item x="14834"/>
        <item x="10668"/>
        <item x="18353"/>
        <item x="18357"/>
        <item x="9466"/>
        <item x="14029"/>
        <item x="18369"/>
        <item x="613"/>
        <item x="3234"/>
        <item x="16833"/>
        <item x="9419"/>
        <item x="18737"/>
        <item x="9501"/>
        <item x="3477"/>
        <item x="13866"/>
        <item x="10804"/>
        <item x="14691"/>
        <item x="3053"/>
        <item x="12301"/>
        <item x="3796"/>
        <item x="6171"/>
        <item x="9445"/>
        <item x="10379"/>
        <item x="7053"/>
        <item x="1250"/>
        <item x="5419"/>
        <item x="15411"/>
        <item x="10533"/>
        <item x="16795"/>
        <item x="14498"/>
        <item x="9796"/>
        <item x="13029"/>
        <item x="7629"/>
        <item x="6125"/>
        <item x="9187"/>
        <item x="6821"/>
        <item x="4788"/>
        <item x="10069"/>
        <item x="17628"/>
        <item x="9772"/>
        <item x="16972"/>
        <item x="1868"/>
        <item x="13949"/>
        <item x="12717"/>
        <item x="12013"/>
        <item x="10242"/>
        <item x="17404"/>
        <item x="17361"/>
        <item x="15588"/>
        <item x="1483"/>
        <item x="8429"/>
        <item x="1434"/>
        <item x="18041"/>
        <item x="12138"/>
        <item x="10892"/>
        <item x="6483"/>
        <item x="4058"/>
        <item x="8925"/>
        <item x="11978"/>
        <item x="7781"/>
        <item x="3658"/>
        <item x="16211"/>
        <item x="2485"/>
        <item x="14564"/>
        <item x="15763"/>
        <item x="9645"/>
        <item x="4301"/>
        <item x="9524"/>
        <item x="4900"/>
        <item x="3027"/>
        <item x="14972"/>
        <item x="6581"/>
        <item x="516"/>
        <item x="7962"/>
        <item x="13589"/>
        <item x="14739"/>
        <item x="14957"/>
        <item x="14421"/>
        <item x="14645"/>
        <item x="14940"/>
        <item x="1540"/>
        <item x="2653"/>
        <item x="348"/>
        <item x="10261"/>
        <item x="17707"/>
        <item x="13564"/>
        <item x="8019"/>
        <item x="13460"/>
        <item x="507"/>
        <item x="564"/>
        <item x="5652"/>
        <item x="11162"/>
        <item x="17121"/>
        <item x="14149"/>
        <item x="18324"/>
        <item x="1852"/>
        <item x="17778"/>
        <item x="3677"/>
        <item x="14229"/>
        <item x="100"/>
        <item x="15084"/>
        <item x="12572"/>
        <item x="17996"/>
        <item x="7717"/>
        <item x="10571"/>
        <item x="1348"/>
        <item x="18404"/>
        <item x="538"/>
        <item x="9189"/>
        <item x="732"/>
        <item x="14490"/>
        <item x="4476"/>
        <item x="7397"/>
        <item x="6525"/>
        <item x="14099"/>
        <item x="1828"/>
        <item x="4395"/>
        <item x="12149"/>
        <item x="15941"/>
        <item x="17524"/>
        <item x="11220"/>
        <item x="6506"/>
        <item x="6508"/>
        <item x="9834"/>
        <item x="6291"/>
        <item x="16523"/>
        <item x="9949"/>
        <item x="13260"/>
        <item x="8157"/>
        <item x="9429"/>
        <item x="7988"/>
        <item x="16771"/>
        <item x="6757"/>
        <item x="8237"/>
        <item x="18149"/>
        <item x="1653"/>
        <item x="1573"/>
        <item x="16924"/>
        <item x="17324"/>
        <item x="12813"/>
        <item x="6717"/>
        <item x="16636"/>
        <item x="8613"/>
        <item x="995"/>
        <item x="6234"/>
        <item x="9469"/>
        <item x="11907"/>
        <item x="11986"/>
        <item x="12108"/>
        <item x="7970"/>
        <item x="7043"/>
        <item x="2395"/>
        <item x="15581"/>
        <item x="15876"/>
        <item x="7146"/>
        <item x="5005"/>
        <item x="15500"/>
        <item x="6405"/>
        <item x="12053"/>
        <item x="7866"/>
        <item x="4604"/>
        <item x="16811"/>
        <item x="4541"/>
        <item x="5412"/>
        <item x="18501"/>
        <item x="9276"/>
        <item x="1074"/>
        <item x="16556"/>
        <item x="14621"/>
        <item x="6020"/>
        <item x="1635"/>
        <item x="5621"/>
        <item x="18049"/>
        <item x="2732"/>
        <item x="12685"/>
        <item x="9380"/>
        <item x="2499"/>
        <item x="18140"/>
        <item x="7074"/>
        <item x="8907"/>
        <item x="3947"/>
        <item x="5732"/>
        <item x="17873"/>
        <item x="5341"/>
        <item x="15556"/>
        <item x="1701"/>
        <item x="14899"/>
        <item x="17147"/>
        <item x="6668"/>
        <item x="10253"/>
        <item x="10196"/>
        <item x="16010"/>
        <item x="8347"/>
        <item x="8244"/>
        <item x="4580"/>
        <item x="9692"/>
        <item x="13037"/>
        <item x="15068"/>
        <item x="1843"/>
        <item x="972"/>
        <item x="15445"/>
        <item x="853"/>
        <item x="10757"/>
        <item x="3308"/>
        <item x="9907"/>
        <item x="5123"/>
        <item x="13884"/>
        <item x="11803"/>
        <item x="10468"/>
        <item x="13578"/>
        <item x="16098"/>
        <item x="3082"/>
        <item x="10178"/>
        <item x="7877"/>
        <item x="14596"/>
        <item x="12179"/>
        <item x="12795"/>
        <item x="7612"/>
        <item x="16131"/>
        <item x="9660"/>
        <item x="5525"/>
        <item x="6589"/>
        <item x="9890"/>
        <item x="2853"/>
        <item x="11245"/>
        <item x="13573"/>
        <item x="16801"/>
        <item x="8324"/>
        <item x="17659"/>
        <item x="4517"/>
        <item x="6045"/>
        <item x="5429"/>
        <item x="299"/>
        <item x="11010"/>
        <item x="17715"/>
        <item x="5756"/>
        <item x="18189"/>
        <item x="17307"/>
        <item x="13595"/>
        <item x="14843"/>
        <item x="7853"/>
        <item x="12477"/>
        <item x="9202"/>
        <item x="3261"/>
        <item x="8285"/>
        <item x="660"/>
        <item x="12402"/>
        <item x="10690"/>
        <item x="11117"/>
        <item x="6700"/>
        <item x="1197"/>
        <item x="1317"/>
        <item x="1493"/>
        <item x="1620"/>
        <item x="842"/>
        <item x="14461"/>
        <item x="3773"/>
        <item x="17051"/>
        <item x="6341"/>
        <item x="9748"/>
        <item x="13380"/>
        <item x="17483"/>
        <item x="2452"/>
        <item x="17529"/>
        <item x="1301"/>
        <item x="13002"/>
        <item x="4557"/>
        <item x="6026"/>
        <item x="563"/>
        <item x="15506"/>
        <item x="14450"/>
        <item x="15629"/>
        <item x="11020"/>
        <item x="18332"/>
        <item x="16353"/>
        <item x="8493"/>
        <item x="6973"/>
        <item x="11180"/>
        <item x="12322"/>
        <item x="16379"/>
        <item x="4194"/>
        <item x="4004"/>
        <item x="4261"/>
        <item x="8947"/>
        <item x="12405"/>
        <item x="10131"/>
        <item x="3725"/>
        <item x="12741"/>
        <item x="1053"/>
        <item x="10156"/>
        <item x="18685"/>
        <item x="7212"/>
        <item x="5795"/>
        <item x="17859"/>
        <item x="17843"/>
        <item x="16995"/>
        <item x="12548"/>
        <item x="907"/>
        <item x="5853"/>
        <item x="15172"/>
        <item x="868"/>
        <item x="306"/>
        <item x="10794"/>
        <item x="1941"/>
        <item x="10868"/>
        <item x="1179"/>
        <item x="6605"/>
        <item x="1413"/>
        <item x="4149"/>
        <item x="6796"/>
        <item x="4740"/>
        <item x="1242"/>
        <item x="15787"/>
        <item x="91"/>
        <item x="3668"/>
        <item x="9587"/>
        <item x="4820"/>
        <item x="1659"/>
        <item x="6139"/>
        <item x="2506"/>
        <item x="572"/>
        <item x="4028"/>
        <item x="989"/>
        <item x="2373"/>
        <item x="8973"/>
        <item x="15237"/>
        <item x="7005"/>
        <item x="9330"/>
        <item x="10180"/>
        <item x="220"/>
        <item x="16228"/>
        <item x="8563"/>
        <item x="3020"/>
        <item x="1810"/>
        <item x="10755"/>
        <item x="16913"/>
        <item x="6469"/>
        <item x="9253"/>
        <item x="8005"/>
        <item x="747"/>
        <item x="15954"/>
        <item x="5933"/>
        <item x="84"/>
        <item x="1476"/>
        <item x="4773"/>
        <item x="780"/>
        <item x="18581"/>
        <item x="13293"/>
        <item x="813"/>
        <item x="8274"/>
        <item x="11554"/>
        <item x="11645"/>
        <item x="16515"/>
        <item x="14173"/>
        <item x="11276"/>
        <item x="8564"/>
        <item x="1980"/>
        <item x="18436"/>
        <item x="6547"/>
        <item x="4196"/>
        <item x="10189"/>
        <item x="13756"/>
        <item x="1365"/>
        <item x="3364"/>
        <item x="14804"/>
        <item x="17306"/>
        <item x="8747"/>
        <item x="6325"/>
        <item x="16851"/>
        <item x="3068"/>
        <item x="651"/>
        <item x="11882"/>
        <item x="14403"/>
        <item x="4778"/>
        <item x="14571"/>
        <item x="3443"/>
        <item x="2845"/>
        <item x="3428"/>
        <item x="11237"/>
        <item x="2196"/>
        <item x="8620"/>
        <item x="15900"/>
        <item x="8835"/>
        <item x="17180"/>
        <item x="17465"/>
        <item x="3691"/>
        <item x="11596"/>
        <item x="13844"/>
        <item x="5085"/>
        <item x="4035"/>
        <item x="14324"/>
        <item x="10626"/>
        <item x="13171"/>
        <item x="15690"/>
        <item x="1899"/>
        <item x="17739"/>
        <item x="10669"/>
        <item x="17273"/>
        <item x="9523"/>
        <item x="12570"/>
        <item x="15164"/>
        <item x="17100"/>
        <item x="13804"/>
        <item x="13764"/>
        <item x="11725"/>
        <item x="124"/>
        <item x="8461"/>
        <item x="10204"/>
        <item x="14043"/>
        <item x="3826"/>
        <item x="14948"/>
        <item x="237"/>
        <item x="14866"/>
        <item x="9388"/>
        <item x="13181"/>
        <item x="11595"/>
        <item x="9788"/>
        <item x="16859"/>
        <item x="8124"/>
        <item x="14284"/>
        <item x="3434"/>
        <item x="17019"/>
        <item x="7828"/>
        <item x="3516"/>
        <item x="10308"/>
        <item x="11411"/>
        <item x="6004"/>
        <item x="18545"/>
        <item x="4707"/>
        <item x="3797"/>
        <item x="5245"/>
        <item x="11962"/>
        <item x="11204"/>
        <item x="13956"/>
        <item x="10805"/>
        <item x="2677"/>
        <item x="10844"/>
        <item x="8884"/>
        <item x="17235"/>
        <item x="14468"/>
        <item x="18060"/>
        <item x="6789"/>
        <item x="2355"/>
        <item x="16003"/>
        <item x="1443"/>
        <item x="8843"/>
        <item x="11413"/>
        <item x="14941"/>
        <item x="13227"/>
        <item x="6739"/>
        <item x="9564"/>
        <item x="5837"/>
        <item x="14747"/>
        <item x="2876"/>
        <item x="16257"/>
        <item x="11748"/>
        <item x="1340"/>
        <item x="15915"/>
        <item x="2683"/>
        <item x="5268"/>
        <item x="3651"/>
        <item x="14565"/>
        <item x="16387"/>
        <item x="4482"/>
        <item x="12922"/>
        <item x="658"/>
        <item x="13045"/>
        <item x="3012"/>
        <item x="9940"/>
        <item x="13316"/>
        <item x="13908"/>
        <item x="18073"/>
        <item x="5988"/>
        <item x="13755"/>
        <item x="275"/>
        <item x="17267"/>
        <item x="5514"/>
        <item x="1869"/>
        <item x="331"/>
        <item x="5653"/>
        <item x="8115"/>
        <item x="9797"/>
        <item x="4731"/>
        <item x="8955"/>
        <item x="6626"/>
        <item x="12573"/>
        <item x="1146"/>
        <item x="11970"/>
        <item x="9652"/>
        <item x="11317"/>
        <item x="3586"/>
        <item x="18449"/>
        <item x="18552"/>
        <item x="17363"/>
        <item x="5211"/>
        <item x="4597"/>
        <item x="18705"/>
        <item x="2035"/>
        <item x="1541"/>
        <item x="1675"/>
        <item x="5954"/>
        <item x="1172"/>
        <item x="5460"/>
        <item x="5010"/>
        <item x="12747"/>
        <item x="11604"/>
        <item x="16524"/>
        <item x="13461"/>
        <item x="18497"/>
        <item x="10171"/>
        <item x="565"/>
        <item x="15532"/>
        <item x="1692"/>
        <item x="9730"/>
        <item x="14356"/>
        <item x="6348"/>
        <item x="9525"/>
        <item x="14330"/>
        <item x="2300"/>
        <item x="7164"/>
        <item x="18105"/>
        <item x="17708"/>
        <item x="2836"/>
        <item x="13442"/>
        <item x="6786"/>
        <item x="10893"/>
        <item x="15085"/>
        <item x="9371"/>
        <item x="12612"/>
        <item x="16796"/>
        <item x="11130"/>
        <item x="3379"/>
        <item x="349"/>
        <item x="18241"/>
        <item x="4531"/>
        <item x="12451"/>
        <item x="14339"/>
        <item x="4020"/>
        <item x="12660"/>
        <item x="1026"/>
        <item x="4789"/>
        <item x="17913"/>
        <item x="13565"/>
        <item x="6509"/>
        <item x="17299"/>
        <item x="15108"/>
        <item x="10659"/>
        <item x="16483"/>
        <item x="6812"/>
        <item x="18272"/>
        <item x="14973"/>
        <item x="10316"/>
        <item x="20"/>
        <item x="16882"/>
        <item x="4901"/>
        <item x="16772"/>
        <item x="1853"/>
        <item x="15589"/>
        <item x="14268"/>
        <item x="101"/>
        <item x="17961"/>
        <item x="17187"/>
        <item x="14892"/>
        <item x="5596"/>
        <item x="10356"/>
        <item x="9170"/>
        <item x="733"/>
        <item x="9956"/>
        <item x="6771"/>
        <item x="716"/>
        <item x="10907"/>
        <item x="13308"/>
        <item x="4636"/>
        <item x="9307"/>
        <item x="5733"/>
        <item x="1779"/>
        <item x="9773"/>
        <item x="3355"/>
        <item x="15899"/>
        <item x="10197"/>
        <item x="2740"/>
        <item x="7964"/>
        <item x="13261"/>
        <item x="15540"/>
        <item x="15877"/>
        <item x="17651"/>
        <item x="1772"/>
        <item x="6618"/>
        <item x="1829"/>
        <item x="2075"/>
        <item x="3804"/>
        <item x="10612"/>
        <item x="4605"/>
        <item x="13347"/>
        <item x="4477"/>
        <item x="4076"/>
        <item x="2700"/>
        <item x="8876"/>
        <item x="7290"/>
        <item x="16812"/>
        <item x="9107"/>
        <item x="12972"/>
        <item x="18236"/>
        <item x="2733"/>
        <item x="2571"/>
        <item x="16212"/>
        <item x="260"/>
        <item x="3683"/>
        <item x="5124"/>
        <item x="517"/>
        <item x="11221"/>
        <item x="16132"/>
        <item x="13660"/>
        <item x="1349"/>
        <item x="11844"/>
        <item x="7012"/>
        <item x="4420"/>
        <item x="11547"/>
        <item x="3324"/>
        <item x="7987"/>
        <item x="1780"/>
        <item x="14115"/>
        <item x="9876"/>
        <item x="16315"/>
        <item x="11378"/>
        <item x="12109"/>
        <item x="10163"/>
        <item x="14597"/>
        <item x="5580"/>
        <item x="9661"/>
        <item x="3962"/>
        <item x="9964"/>
        <item x="17858"/>
        <item x="10469"/>
        <item x="16667"/>
        <item x="7404"/>
        <item x="4490"/>
        <item x="10060"/>
        <item x="8075"/>
        <item x="2723"/>
        <item x="8325"/>
        <item x="3147"/>
        <item x="11435"/>
        <item x="17148"/>
        <item x="12996"/>
        <item x="12628"/>
        <item x="44"/>
        <item x="7989"/>
        <item x="10676"/>
        <item x="16443"/>
        <item x="6036"/>
        <item x="2453"/>
        <item x="9381"/>
        <item x="17402"/>
        <item x="973"/>
        <item x="12595"/>
        <item x="12050"/>
        <item x="883"/>
        <item x="7938"/>
        <item x="16162"/>
        <item x="17035"/>
        <item x="17308"/>
        <item x="12786"/>
        <item x="2826"/>
        <item x="708"/>
        <item x="5413"/>
        <item x="1090"/>
        <item x="8060"/>
        <item x="6268"/>
        <item x="6669"/>
        <item x="7435"/>
        <item x="2451"/>
        <item x="7613"/>
        <item x="8939"/>
        <item x="4581"/>
        <item x="12420"/>
        <item x="13381"/>
        <item x="4876"/>
        <item x="7587"/>
        <item x="3309"/>
        <item x="12579"/>
        <item x="7604"/>
        <item x="6701"/>
        <item x="1164"/>
        <item x="6308"/>
        <item x="16996"/>
        <item x="1708"/>
        <item x="5604"/>
        <item x="6931"/>
        <item x="5757"/>
        <item x="12203"/>
        <item x="1626"/>
        <item x="6021"/>
        <item x="15501"/>
        <item x="15308"/>
        <item x="17298"/>
        <item x="10084"/>
        <item x="2124"/>
        <item x="17484"/>
        <item x="4068"/>
        <item x="11578"/>
        <item x="7826"/>
        <item x="13548"/>
        <item x="9434"/>
        <item x="75"/>
        <item x="11876"/>
        <item x="16545"/>
        <item x="7426"/>
        <item x="10869"/>
        <item x="16715"/>
        <item x="8212"/>
        <item x="18593"/>
        <item x="15810"/>
        <item x="9277"/>
        <item x="12243"/>
        <item x="17330"/>
        <item x="9693"/>
        <item x="18249"/>
        <item x="13994"/>
        <item x="9179"/>
        <item x="10444"/>
        <item x="16979"/>
        <item x="15557"/>
        <item x="5755"/>
        <item x="9764"/>
        <item x="661"/>
        <item x="18385"/>
        <item x="15523"/>
        <item x="7458"/>
        <item x="9426"/>
        <item x="4140"/>
        <item x="4835"/>
        <item x="6179"/>
        <item x="7603"/>
        <item x="7580"/>
        <item x="7788"/>
        <item x="6797"/>
        <item x="12707"/>
        <item x="15827"/>
        <item x="9036"/>
        <item x="16482"/>
        <item x="18161"/>
        <item x="3418"/>
        <item x="11021"/>
        <item x="15092"/>
        <item x="18421"/>
        <item x="7283"/>
        <item x="1764"/>
        <item x="10594"/>
        <item x="869"/>
        <item x="9874"/>
        <item x="4005"/>
        <item x="14954"/>
        <item x="5684"/>
        <item x="12549"/>
        <item x="17052"/>
        <item x="17860"/>
        <item x="11634"/>
        <item x="1981"/>
        <item x="8245"/>
        <item x="6540"/>
        <item x="8122"/>
        <item x="5908"/>
        <item x="11484"/>
        <item x="13885"/>
        <item x="16401"/>
        <item x="8138"/>
        <item x="15836"/>
        <item x="17819"/>
        <item x="5012"/>
        <item x="15069"/>
        <item x="1018"/>
        <item x="7276"/>
        <item x="5979"/>
        <item x="17850"/>
        <item x="11338"/>
        <item x="14819"/>
        <item x="3564"/>
        <item x="4324"/>
        <item x="6490"/>
        <item x="17964"/>
        <item x="12971"/>
        <item x="5506"/>
        <item x="4741"/>
        <item x="6914"/>
        <item x="5404"/>
        <item x="12170"/>
        <item x="11181"/>
        <item x="221"/>
        <item x="17660"/>
        <item x="17844"/>
        <item x="10340"/>
        <item x="7579"/>
        <item x="11195"/>
        <item x="17716"/>
        <item x="435"/>
        <item x="12299"/>
        <item x="7213"/>
        <item x="9749"/>
        <item x="2020"/>
        <item x="13811"/>
        <item x="573"/>
        <item x="3291"/>
        <item x="7250"/>
        <item x="10467"/>
        <item x="6380"/>
        <item x="8131"/>
        <item x="17531"/>
        <item x="1621"/>
        <item x="16259"/>
        <item x="16516"/>
        <item x="7588"/>
        <item x="10099"/>
        <item x="14876"/>
        <item x="16938"/>
        <item x="16380"/>
        <item x="15266"/>
        <item x="2636"/>
        <item x="5378"/>
        <item x="14683"/>
        <item x="4029"/>
        <item x="14164"/>
        <item x="17957"/>
        <item x="16860"/>
        <item x="3388"/>
        <item x="13765"/>
        <item x="13314"/>
        <item x="8565"/>
        <item x="15173"/>
        <item x="675"/>
        <item x="10738"/>
        <item x="18057"/>
        <item x="8627"/>
        <item x="7994"/>
        <item x="11106"/>
        <item x="15860"/>
        <item x="13805"/>
        <item x="338"/>
        <item x="1477"/>
        <item x="5828"/>
        <item x="859"/>
        <item x="14204"/>
        <item x="10348"/>
        <item x="578"/>
        <item x="10157"/>
        <item x="5779"/>
        <item x="1580"/>
        <item x="2197"/>
        <item x="16122"/>
        <item x="15901"/>
        <item x="14266"/>
        <item x="12315"/>
        <item x="8875"/>
        <item x="3365"/>
        <item x="12283"/>
        <item x="10309"/>
        <item x="85"/>
        <item x="4821"/>
        <item x="15546"/>
        <item x="17538"/>
        <item x="8885"/>
        <item x="3771"/>
        <item x="17020"/>
        <item x="2490"/>
        <item x="17866"/>
        <item x="7778"/>
        <item x="13307"/>
        <item x="14285"/>
        <item x="14949"/>
        <item x="11858"/>
        <item x="17268"/>
        <item x="13845"/>
        <item x="3669"/>
        <item x="16004"/>
        <item x="12002"/>
        <item x="9789"/>
        <item x="10811"/>
        <item x="11499"/>
        <item x="10339"/>
        <item x="2283"/>
        <item x="10205"/>
        <item x="17740"/>
        <item x="3069"/>
        <item x="5269"/>
        <item x="4197"/>
        <item x="11827"/>
        <item x="10181"/>
        <item x="16852"/>
        <item x="7050"/>
        <item x="17364"/>
        <item x="14357"/>
        <item x="14371"/>
        <item x="9389"/>
        <item x="15165"/>
        <item x="14325"/>
        <item x="5051"/>
        <item x="8621"/>
        <item x="17713"/>
        <item x="781"/>
        <item x="3021"/>
        <item x="1693"/>
        <item x="3429"/>
        <item x="10845"/>
        <item x="11205"/>
        <item x="6005"/>
        <item x="6042"/>
        <item x="3013"/>
        <item x="9941"/>
        <item x="2459"/>
        <item x="6530"/>
        <item x="13757"/>
        <item x="2275"/>
        <item x="13459"/>
        <item x="1267"/>
        <item x="9653"/>
        <item x="3218"/>
        <item x="13957"/>
        <item x="11277"/>
        <item x="16953"/>
        <item x="14469"/>
        <item x="1386"/>
        <item x="8125"/>
        <item x="1114"/>
        <item x="125"/>
        <item x="11749"/>
        <item x="1341"/>
        <item x="13909"/>
        <item x="5882"/>
        <item x="14805"/>
        <item x="8234"/>
        <item x="9411"/>
        <item x="14269"/>
        <item x="11597"/>
        <item x="16388"/>
        <item x="13317"/>
        <item x="7829"/>
        <item x="3778"/>
        <item x="13931"/>
        <item x="2979"/>
        <item x="1594"/>
        <item x="17188"/>
        <item x="2877"/>
        <item x="6349"/>
        <item x="13309"/>
        <item x="2866"/>
        <item x="15533"/>
        <item x="13187"/>
        <item x="10317"/>
        <item x="5989"/>
        <item x="9957"/>
        <item x="9154"/>
        <item x="5461"/>
        <item x="9565"/>
        <item x="14466"/>
        <item x="3517"/>
        <item x="5002"/>
        <item x="16673"/>
        <item x="12661"/>
        <item x="1173"/>
        <item x="2714"/>
        <item x="10618"/>
        <item x="2837"/>
        <item x="6867"/>
        <item x="1307"/>
        <item x="7965"/>
        <item x="17236"/>
        <item x="13019"/>
        <item x="6875"/>
        <item x="16962"/>
        <item x="9163"/>
        <item x="2741"/>
        <item x="11458"/>
        <item x="21"/>
        <item x="5597"/>
        <item x="15586"/>
        <item x="16316"/>
        <item x="5739"/>
        <item x="717"/>
        <item x="3139"/>
        <item x="6106"/>
        <item x="15109"/>
        <item x="7762"/>
        <item x="16484"/>
        <item x="291"/>
        <item x="13275"/>
        <item x="4077"/>
        <item x="1773"/>
        <item x="2301"/>
        <item x="12613"/>
        <item x="587"/>
        <item x="11605"/>
        <item x="17729"/>
        <item x="9877"/>
        <item x="11845"/>
        <item x="16074"/>
        <item x="13661"/>
        <item x="4611"/>
        <item x="8475"/>
        <item x="15850"/>
        <item x="17980"/>
        <item x="13131"/>
        <item x="11003"/>
        <item x="4147"/>
        <item x="7165"/>
        <item x="3299"/>
        <item x="10306"/>
        <item x="5603"/>
        <item x="5594"/>
        <item x="3242"/>
        <item x="10061"/>
        <item x="12629"/>
        <item x="10677"/>
        <item x="4021"/>
        <item x="18516"/>
        <item x="427"/>
        <item x="4637"/>
        <item x="709"/>
        <item x="8338"/>
        <item x="5125"/>
        <item x="45"/>
        <item x="7013"/>
        <item x="10923"/>
        <item x="15541"/>
        <item x="3325"/>
        <item x="6218"/>
        <item x="1709"/>
        <item x="5605"/>
        <item x="17036"/>
        <item x="7405"/>
        <item x="17300"/>
        <item x="11819"/>
        <item x="10613"/>
        <item x="5323"/>
        <item x="6813"/>
        <item x="1195"/>
        <item x="13242"/>
        <item x="4421"/>
        <item x="12997"/>
        <item x="6018"/>
        <item x="8595"/>
        <item x="16906"/>
        <item x="10357"/>
        <item x="10085"/>
        <item x="14893"/>
        <item x="11531"/>
        <item x="9037"/>
        <item x="16737"/>
        <item x="4141"/>
        <item x="8061"/>
        <item x="4877"/>
        <item x="17652"/>
        <item x="14699"/>
        <item x="8723"/>
        <item x="14259"/>
        <item x="6147"/>
        <item x="14299"/>
        <item x="8877"/>
        <item x="9867"/>
        <item x="18144"/>
        <item x="16426"/>
        <item x="16716"/>
        <item x="4891"/>
        <item x="10445"/>
        <item x="13515"/>
        <item x="3805"/>
        <item x="2162"/>
        <item x="11877"/>
        <item x="1099"/>
        <item x="6269"/>
        <item x="6954"/>
        <item x="6539"/>
        <item x="2811"/>
        <item x="14947"/>
        <item x="10298"/>
        <item x="14018"/>
        <item x="261"/>
        <item x="6379"/>
        <item x="7789"/>
        <item x="16980"/>
        <item x="12973"/>
        <item x="9965"/>
        <item x="2701"/>
        <item x="7581"/>
        <item x="15531"/>
        <item x="8027"/>
        <item x="15578"/>
        <item x="14579"/>
        <item x="1995"/>
        <item x="3459"/>
        <item x="12418"/>
        <item x="2963"/>
        <item x="17820"/>
        <item x="13235"/>
        <item x="5139"/>
        <item x="5581"/>
        <item x="15178"/>
        <item x="5275"/>
        <item x="1165"/>
        <item x="17532"/>
        <item x="18544"/>
        <item x="15309"/>
        <item x="16793"/>
        <item x="14603"/>
        <item x="11771"/>
        <item x="1781"/>
        <item x="5555"/>
        <item x="1427"/>
        <item x="9765"/>
        <item x="1771"/>
        <item x="15093"/>
        <item x="15563"/>
        <item x="16770"/>
        <item x="5939"/>
        <item x="11563"/>
        <item x="2970"/>
        <item x="1731"/>
        <item x="7362"/>
        <item x="4069"/>
        <item x="5013"/>
        <item x="16668"/>
        <item x="16444"/>
        <item x="4363"/>
        <item x="7002"/>
        <item x="6826"/>
        <item x="11099"/>
        <item x="5909"/>
        <item x="5811"/>
        <item x="2125"/>
        <item x="5547"/>
        <item x="2021"/>
        <item x="11250"/>
        <item x="13802"/>
        <item x="13890"/>
        <item x="6037"/>
        <item x="15837"/>
        <item x="11243"/>
        <item x="11619"/>
        <item x="14165"/>
        <item x="12421"/>
        <item x="9267"/>
        <item x="8355"/>
        <item x="3738"/>
        <item x="5405"/>
        <item x="13549"/>
        <item x="16018"/>
        <item x="7277"/>
        <item x="6309"/>
        <item x="7589"/>
        <item x="5443"/>
        <item x="11682"/>
        <item x="4499"/>
        <item x="7605"/>
        <item x="18376"/>
        <item x="3403"/>
        <item x="16722"/>
        <item x="6298"/>
        <item x="14877"/>
        <item x="15155"/>
        <item x="9739"/>
        <item x="17322"/>
        <item x="16266"/>
        <item x="16234"/>
        <item x="5843"/>
        <item x="6541"/>
        <item x="8213"/>
        <item x="11491"/>
        <item x="14205"/>
        <item x="419"/>
        <item x="1331"/>
        <item x="4642"/>
        <item x="4325"/>
        <item x="16602"/>
        <item x="6443"/>
        <item x="10427"/>
        <item x="10341"/>
        <item x="11019"/>
        <item x="14219"/>
        <item x="14851"/>
        <item x="8523"/>
        <item x="16410"/>
        <item x="6381"/>
        <item x="11485"/>
        <item x="18412"/>
        <item x="3565"/>
        <item x="11402"/>
        <item x="2371"/>
        <item x="1818"/>
        <item x="10349"/>
        <item x="1765"/>
        <item x="7066"/>
        <item x="1579"/>
        <item x="8410"/>
        <item x="15861"/>
        <item x="13850"/>
        <item x="5685"/>
        <item x="12219"/>
        <item x="18196"/>
        <item x="16562"/>
        <item x="1581"/>
        <item x="1971"/>
        <item x="4355"/>
        <item x="1274"/>
        <item x="2637"/>
        <item x="1883"/>
        <item x="9978"/>
        <item x="15434"/>
        <item x="15459"/>
        <item x="5829"/>
        <item x="18284"/>
        <item x="16260"/>
        <item x="595"/>
        <item x="9746"/>
        <item x="15010"/>
        <item x="4226"/>
        <item x="3389"/>
        <item x="4026"/>
        <item x="2602"/>
        <item x="6386"/>
        <item x="10763"/>
        <item x="5458"/>
        <item x="354"/>
        <item x="11218"/>
        <item x="12339"/>
        <item x="17250"/>
        <item x="11322"/>
        <item x="16985"/>
        <item x="13915"/>
        <item x="15993"/>
        <item x="4930"/>
        <item x="11467"/>
        <item x="467"/>
        <item x="11427"/>
        <item x="17162"/>
        <item x="8434"/>
        <item x="16362"/>
        <item x="8394"/>
        <item x="8691"/>
        <item x="13923"/>
        <item x="13059"/>
        <item x="3850"/>
        <item x="13978"/>
        <item x="4603"/>
        <item x="6851"/>
        <item x="18564"/>
        <item x="6971"/>
        <item x="17602"/>
        <item x="14275"/>
        <item x="7811"/>
        <item x="12531"/>
        <item x="9698"/>
        <item x="17458"/>
        <item x="1042"/>
        <item x="18240"/>
        <item x="12563"/>
        <item x="8162"/>
        <item x="11947"/>
        <item x="7154"/>
        <item x="11723"/>
        <item x="138"/>
        <item x="16178"/>
        <item x="15363"/>
        <item x="6459"/>
        <item x="4138"/>
        <item x="7387"/>
        <item x="12955"/>
        <item x="1082"/>
        <item x="14731"/>
        <item x="8763"/>
        <item x="14722"/>
        <item x="18560"/>
        <item x="2091"/>
        <item x="6370"/>
        <item x="6466"/>
        <item x="10138"/>
        <item x="8467"/>
        <item x="10458"/>
        <item x="18004"/>
        <item x="3467"/>
        <item x="8003"/>
        <item x="8794"/>
        <item x="9386"/>
        <item x="16586"/>
        <item x="6978"/>
        <item x="5835"/>
        <item x="1827"/>
        <item x="3035"/>
        <item x="13138"/>
        <item x="4762"/>
        <item x="13155"/>
        <item x="12059"/>
        <item x="18688"/>
        <item x="16433"/>
        <item x="2442"/>
        <item x="8539"/>
        <item x="1138"/>
        <item x="16377"/>
        <item x="10226"/>
        <item x="16697"/>
        <item x="362"/>
        <item x="17825"/>
        <item x="2218"/>
        <item x="9459"/>
        <item x="3498"/>
        <item x="7506"/>
        <item x="12683"/>
        <item x="7011"/>
        <item x="15107"/>
        <item x="2898"/>
        <item x="6667"/>
        <item x="8042"/>
        <item x="14107"/>
        <item x="10474"/>
        <item x="17626"/>
        <item x="16066"/>
        <item x="16418"/>
        <item x="16553"/>
        <item x="2363"/>
        <item x="4386"/>
        <item x="7682"/>
        <item x="9451"/>
        <item x="14626"/>
        <item x="17193"/>
        <item x="17506"/>
        <item x="4874"/>
        <item x="7691"/>
        <item x="9378"/>
        <item x="14379"/>
        <item x="16313"/>
        <item x="13483"/>
        <item x="4267"/>
        <item x="763"/>
        <item x="2387"/>
        <item x="17106"/>
        <item x="5194"/>
        <item x="987"/>
        <item x="2123"/>
        <item x="1555"/>
        <item x="9578"/>
        <item x="4722"/>
        <item x="8867"/>
        <item x="15058"/>
        <item x="8386"/>
        <item x="13363"/>
        <item x="16841"/>
        <item x="15659"/>
        <item x="7498"/>
        <item x="10346"/>
        <item x="16441"/>
        <item x="15330"/>
        <item x="7722"/>
        <item x="4515"/>
        <item x="18172"/>
        <item x="13331"/>
        <item x="15867"/>
        <item x="11307"/>
        <item x="17586"/>
        <item x="8147"/>
        <item x="8378"/>
        <item x="10075"/>
        <item x="17082"/>
        <item x="5915"/>
        <item x="8082"/>
        <item x="14346"/>
        <item x="17738"/>
        <item x="3307"/>
        <item x="7395"/>
        <item x="4010"/>
        <item x="10250"/>
        <item x="2067"/>
        <item x="13162"/>
        <item x="10363"/>
        <item x="7755"/>
        <item x="819"/>
        <item x="16705"/>
        <item x="18288"/>
        <item x="13322"/>
        <item x="17481"/>
        <item x="15755"/>
        <item x="10978"/>
        <item x="3611"/>
        <item x="10211"/>
        <item x="1907"/>
        <item x="16458"/>
        <item x="1747"/>
        <item x="16826"/>
        <item x="9210"/>
        <item x="931"/>
        <item x="16570"/>
        <item x="5026"/>
        <item x="9034"/>
        <item x="14554"/>
        <item x="5762"/>
        <item x="11450"/>
        <item x="10355"/>
        <item x="15186"/>
        <item x="9283"/>
        <item x="2739"/>
        <item x="9995"/>
        <item x="12306"/>
        <item x="12994"/>
        <item x="18608"/>
        <item x="15603"/>
        <item x="8923"/>
        <item x="16105"/>
        <item x="15538"/>
        <item x="15627"/>
        <item x="2139"/>
        <item x="5770"/>
        <item x="10371"/>
        <item x="6795"/>
        <item x="16001"/>
        <item x="12490"/>
        <item x="10082"/>
        <item x="3995"/>
        <item x="4578"/>
        <item x="9219"/>
        <item x="8994"/>
        <item x="16081"/>
        <item x="1298"/>
        <item x="11747"/>
        <item x="9778"/>
        <item x="8739"/>
        <item x="2242"/>
        <item x="11290"/>
        <item x="6418"/>
        <item x="5987"/>
        <item x="3514"/>
        <item x="154"/>
        <item x="17345"/>
        <item x="18648"/>
        <item x="235"/>
        <item x="12514"/>
        <item x="16113"/>
        <item x="2730"/>
        <item x="7203"/>
        <item x="16617"/>
        <item x="18116"/>
        <item x="18"/>
        <item x="14610"/>
        <item x="17130"/>
        <item x="18700"/>
        <item x="8450"/>
        <item x="7650"/>
        <item x="18008"/>
        <item x="2643"/>
        <item x="5170"/>
        <item x="5898"/>
        <item x="5403"/>
        <item x="18268"/>
        <item x="8403"/>
        <item x="171"/>
        <item x="14170"/>
        <item x="15555"/>
        <item x="9691"/>
        <item x="11762"/>
        <item x="7554"/>
        <item x="3282"/>
        <item x="10514"/>
        <item x="1499"/>
        <item x="11202"/>
        <item x="6595"/>
        <item x="1226"/>
        <item x="7035"/>
        <item x="10050"/>
        <item x="7746"/>
        <item x="8683"/>
        <item x="4450"/>
        <item x="10931"/>
        <item x="11587"/>
        <item x="14754"/>
        <item x="11835"/>
        <item x="10202"/>
        <item x="9626"/>
        <item x="8259"/>
        <item x="5691"/>
        <item x="2803"/>
        <item x="17146"/>
        <item x="5251"/>
        <item x="12099"/>
        <item x="9499"/>
        <item x="2698"/>
        <item x="3898"/>
        <item x="6563"/>
        <item x="16305"/>
        <item x="14035"/>
        <item x="2818"/>
        <item x="16386"/>
        <item x="698"/>
        <item x="14635"/>
        <item x="11627"/>
        <item x="5634"/>
        <item x="2538"/>
        <item x="8611"/>
        <item x="8810"/>
        <item x="2114"/>
        <item x="8771"/>
        <item x="15274"/>
        <item x="6323"/>
        <item x="10898"/>
        <item x="3715"/>
        <item x="10218"/>
        <item x="13650"/>
        <item x="3426"/>
        <item x="5202"/>
        <item x="13675"/>
        <item x="11658"/>
        <item x="2170"/>
        <item x="3107"/>
        <item x="3050"/>
        <item x="5299"/>
        <item x="12251"/>
        <item x="3619"/>
        <item x="10442"/>
        <item x="6210"/>
        <item x="898"/>
        <item x="2234"/>
        <item x="16930"/>
        <item x="13819"/>
        <item x="6083"/>
        <item x="2842"/>
        <item x="9706"/>
        <item x="14315"/>
        <item x="2883"/>
        <item x="16946"/>
        <item x="4715"/>
        <item x="7307"/>
        <item x="18224"/>
        <item x="9794"/>
        <item x="530"/>
        <item x="1547"/>
        <item x="6522"/>
        <item x="12275"/>
        <item x="6411"/>
        <item x="16578"/>
        <item x="17801"/>
        <item x="18620"/>
        <item x="3763"/>
        <item x="5714"/>
        <item x="10019"/>
        <item x="15355"/>
        <item x="4003"/>
        <item x="18052"/>
        <item x="3675"/>
        <item x="1515"/>
        <item x="3155"/>
        <item x="6939"/>
        <item x="16690"/>
        <item x="7842"/>
        <item x="15419"/>
        <item x="15091"/>
        <item x="15795"/>
        <item x="5667"/>
        <item x="14419"/>
        <item x="1522"/>
        <item x="946"/>
        <item x="6259"/>
        <item x="17786"/>
        <item x="14291"/>
        <item x="17689"/>
        <item x="5498"/>
        <item x="7082"/>
        <item x="6859"/>
        <item x="17922"/>
        <item x="115"/>
        <item x="12635"/>
        <item x="10106"/>
        <item x="16777"/>
        <item x="9899"/>
        <item x="4683"/>
        <item x="2786"/>
        <item x="13626"/>
        <item x="5674"/>
        <item x="11"/>
        <item x="13946"/>
        <item x="15634"/>
        <item x="15731"/>
        <item x="10819"/>
        <item x="3891"/>
        <item x="3474"/>
        <item x="13426"/>
        <item x="7947"/>
        <item x="8699"/>
        <item x="13075"/>
        <item x="2562"/>
        <item x="9050"/>
        <item x="875"/>
        <item x="9683"/>
        <item x="17562"/>
        <item x="17409"/>
        <item x="14714"/>
        <item x="9099"/>
        <item x="7491"/>
        <item x="10235"/>
        <item x="2346"/>
        <item x="4699"/>
        <item x="16521"/>
        <item x="11299"/>
        <item x="9723"/>
        <item x="17992"/>
        <item x="8242"/>
        <item x="8898"/>
        <item x="8363"/>
        <item x="4403"/>
        <item x="17905"/>
        <item x="14203"/>
        <item x="34"/>
        <item x="12163"/>
        <item x="10747"/>
        <item x="9931"/>
        <item x="5114"/>
        <item x="6227"/>
        <item x="4547"/>
        <item x="2635"/>
        <item x="14803"/>
        <item x="12691"/>
        <item x="14186"/>
        <item x="2587"/>
        <item x="4186"/>
        <item x="10634"/>
        <item x="10642"/>
        <item x="9955"/>
        <item x="16186"/>
        <item x="10779"/>
        <item x="16514"/>
        <item x="17225"/>
        <item x="13546"/>
        <item x="1003"/>
        <item x="2523"/>
        <item x="1611"/>
        <item x="5523"/>
        <item x="1347"/>
        <item x="18492"/>
        <item x="18664"/>
        <item x="12395"/>
        <item x="2779"/>
        <item x="13858"/>
        <item x="12187"/>
        <item x="10330"/>
        <item x="11171"/>
        <item x="15907"/>
        <item x="16682"/>
        <item x="3955"/>
        <item x="794"/>
        <item x="18312"/>
        <item x="6091"/>
        <item x="8179"/>
        <item x="9147"/>
        <item x="13259"/>
        <item x="16977"/>
        <item x="5242"/>
        <item x="7978"/>
        <item x="9291"/>
        <item x="4818"/>
        <item x="8754"/>
        <item x="4379"/>
        <item x="12666"/>
        <item x="4955"/>
        <item x="13250"/>
        <item x="6755"/>
        <item x="16865"/>
        <item x="16034"/>
        <item x="4067"/>
        <item x="13571"/>
        <item x="3883"/>
        <item x="7882"/>
        <item x="8987"/>
        <item x="7858"/>
        <item x="18636"/>
        <item x="3019"/>
        <item x="14707"/>
        <item x="17522"/>
        <item x="2258"/>
        <item x="11955"/>
        <item x="13506"/>
        <item x="15339"/>
        <item x="7635"/>
        <item x="18556"/>
        <item x="2323"/>
        <item x="954"/>
        <item x="17972"/>
        <item x="3563"/>
        <item x="1874"/>
        <item x="6347"/>
        <item x="5578"/>
        <item x="11139"/>
        <item x="15250"/>
        <item x="11923"/>
        <item x="15834"/>
        <item x="15938"/>
        <item x="2187"/>
        <item x="18364"/>
        <item x="16042"/>
        <item x="7259"/>
        <item x="7906"/>
        <item x="14875"/>
        <item x="12555"/>
        <item x="11571"/>
        <item x="9843"/>
        <item x="15394"/>
        <item x="4738"/>
        <item x="371"/>
        <item x="17033"/>
        <item x="10507"/>
        <item x="15306"/>
        <item x="3755"/>
        <item x="18592"/>
        <item x="11874"/>
        <item x="8931"/>
        <item x="3603"/>
        <item x="18520"/>
        <item x="14762"/>
        <item x="2986"/>
        <item x="4107"/>
        <item x="17722"/>
        <item x="475"/>
        <item x="11090"/>
        <item x="6715"/>
        <item x="4522"/>
        <item x="4315"/>
        <item x="12290"/>
        <item x="2003"/>
        <item x="13531"/>
        <item x="12347"/>
        <item x="15298"/>
        <item x="1491"/>
        <item x="11890"/>
        <item x="1363"/>
        <item x="12899"/>
        <item x="1354"/>
        <item x="14658"/>
        <item x="17434"/>
        <item x="15371"/>
        <item x="6363"/>
        <item x="8882"/>
        <item x="6906"/>
        <item x="9826"/>
        <item x="17490"/>
        <item x="8050"/>
        <item x="16394"/>
        <item x="5947"/>
        <item x="17948"/>
        <item x="8730"/>
        <item x="17377"/>
        <item x="10867"/>
        <item x="10651"/>
        <item x="13555"/>
        <item x="4626"/>
        <item x="4083"/>
        <item x="7562"/>
        <item x="10538"/>
        <item x="10850"/>
        <item x="14882"/>
        <item x="10411"/>
        <item x="17976"/>
        <item x="18180"/>
        <item x="3530"/>
        <item x="10035"/>
        <item x="4219"/>
        <item x="10555"/>
        <item x="11147"/>
        <item x="571"/>
        <item x="9323"/>
        <item x="8298"/>
        <item x="9755"/>
        <item x="1259"/>
        <item x="4883"/>
        <item x="9674"/>
        <item x="6891"/>
        <item x="2155"/>
        <item x="18416"/>
        <item x="626"/>
        <item x="378"/>
        <item x="2178"/>
        <item x="4971"/>
        <item x="6675"/>
        <item x="3698"/>
        <item x="14923"/>
        <item x="2931"/>
        <item x="12130"/>
        <item x="5371"/>
        <item x="17385"/>
        <item x="42"/>
        <item x="8195"/>
        <item x="1467"/>
        <item x="2954"/>
        <item x="2859"/>
        <item x="891"/>
        <item x="8642"/>
        <item x="9507"/>
        <item x="6586"/>
        <item x="4338"/>
        <item x="13411"/>
        <item x="7418"/>
        <item x="13963"/>
        <item x="10602"/>
        <item x="13371"/>
        <item x="5786"/>
        <item x="5474"/>
        <item x="17314"/>
        <item x="2098"/>
        <item x="250"/>
        <item x="4803"/>
        <item x="12843"/>
        <item x="939"/>
        <item x="13730"/>
        <item x="18504"/>
        <item x="7123"/>
        <item x="5427"/>
        <item x="16874"/>
        <item x="2762"/>
        <item x="4563"/>
        <item x="3787"/>
        <item x="15762"/>
        <item x="10787"/>
        <item x="8018"/>
        <item x="17290"/>
        <item x="523"/>
        <item x="6203"/>
        <item x="4571"/>
        <item x="16730"/>
        <item x="10435"/>
        <item x="13618"/>
        <item x="3970"/>
        <item x="14970"/>
        <item x="17025"/>
        <item x="15619"/>
        <item x="8059"/>
        <item x="2994"/>
        <item x="1690"/>
        <item x="5418"/>
        <item x="7018"/>
        <item x="6699"/>
        <item x="14979"/>
        <item x="12387"/>
        <item x="7699"/>
        <item x="11083"/>
        <item x="9314"/>
        <item x="12659"/>
        <item x="14987"/>
        <item x="10570"/>
        <item x="4914"/>
        <item x="1106"/>
        <item x="12651"/>
        <item x="18168"/>
        <item x="8067"/>
        <item x="16754"/>
        <item x="323"/>
        <item x="5226"/>
        <item x="6170"/>
        <item x="11850"/>
        <item x="11699"/>
        <item x="4243"/>
        <item x="4811"/>
        <item x="6162"/>
        <item x="15698"/>
        <item x="6051"/>
        <item x="11331"/>
        <item x="18024"/>
        <item x="16666"/>
        <item x="12027"/>
        <item x="14411"/>
        <item x="387"/>
        <item x="5891"/>
        <item x="12810"/>
        <item x="18176"/>
        <item x="14227"/>
        <item x="6475"/>
        <item x="18328"/>
        <item x="11787"/>
        <item x="18528"/>
        <item x="11674"/>
        <item x="10675"/>
        <item x="14098"/>
        <item x="10378"/>
        <item x="13419"/>
        <item x="1562"/>
        <item x="8307"/>
        <item x="13539"/>
        <item x="15443"/>
        <item x="6882"/>
        <item x="12018"/>
        <item x="4827"/>
        <item x="1474"/>
        <item x="8906"/>
        <item x="11211"/>
        <item x="6747"/>
        <item x="12915"/>
        <item x="13875"/>
        <item x="12010"/>
        <item x="6482"/>
        <item x="715"/>
        <item x="1371"/>
        <item x="2059"/>
        <item x="9186"/>
        <item x="4507"/>
        <item x="2203"/>
        <item x="8227"/>
        <item x="4394"/>
        <item x="9906"/>
        <item x="506"/>
        <item x="1155"/>
        <item x="5995"/>
        <item x="2626"/>
        <item x="1419"/>
        <item x="10530"/>
        <item x="4323"/>
        <item x="1459"/>
        <item x="18684"/>
        <item x="8826"/>
        <item x="3819"/>
        <item x="14963"/>
        <item x="515"/>
        <item x="6922"/>
        <item x="347"/>
        <item x="3867"/>
        <item x="2146"/>
        <item x="6011"/>
        <item x="16009"/>
        <item x="963"/>
        <item x="18720"/>
        <item x="5155"/>
        <item x="17753"/>
        <item x="15514"/>
        <item x="3595"/>
        <item x="5131"/>
        <item x="13779"/>
        <item x="18252"/>
        <item x="8515"/>
        <item x="4979"/>
        <item x="15243"/>
        <item x="18220"/>
        <item x="13939"/>
        <item x="17898"/>
        <item x="8315"/>
        <item x="15747"/>
        <item x="11906"/>
        <item x="6290"/>
        <item x="16289"/>
        <item x="5059"/>
        <item x="12875"/>
        <item x="15467"/>
        <item x="5306"/>
        <item x="9395"/>
        <item x="14690"/>
        <item x="3946"/>
        <item x="5331"/>
        <item x="90"/>
        <item x="6059"/>
        <item x="7195"/>
        <item x="5451"/>
        <item x="10419"/>
        <item x="17242"/>
        <item x="16593"/>
        <item x="15283"/>
        <item x="7571"/>
        <item x="17842"/>
        <item x="1930"/>
        <item x="867"/>
        <item x="7275"/>
        <item x="1859"/>
        <item x="14387"/>
        <item x="16809"/>
        <item x="2651"/>
        <item x="2394"/>
        <item x="10483"/>
        <item x="827"/>
        <item x="3483"/>
        <item x="12122"/>
        <item x="2771"/>
        <item x="9963"/>
        <item x="18208"/>
        <item x="4019"/>
        <item x="12883"/>
        <item x="4706"/>
        <item x="14618"/>
        <item x="12155"/>
        <item x="16242"/>
        <item x="12731"/>
        <item x="7898"/>
        <item x="2619"/>
        <item x="6315"/>
        <item x="14083"/>
        <item x="9923"/>
        <item x="4098"/>
        <item x="746"/>
        <item x="17952"/>
        <item x="8963"/>
        <item x="6067"/>
        <item x="9418"/>
        <item x="1379"/>
        <item x="1482"/>
        <item x="3003"/>
        <item x="9194"/>
        <item x="11731"/>
        <item x="12074"/>
        <item x="15410"/>
        <item x="13738"/>
        <item x="17002"/>
        <item x="5315"/>
        <item x="17882"/>
        <item x="16250"/>
        <item x="11179"/>
        <item x="17610"/>
        <item x="7379"/>
        <item x="274"/>
        <item x="12979"/>
        <item x="1283"/>
        <item x="8114"/>
        <item x="15779"/>
        <item x="9859"/>
        <item x="14146"/>
        <item x="12331"/>
        <item x="11187"/>
        <item x="17442"/>
        <item x="7314"/>
        <item x="562"/>
        <item x="12363"/>
        <item x="6138"/>
        <item x="8946"/>
        <item x="5803"/>
        <item x="1634"/>
        <item x="13107"/>
        <item x="2331"/>
        <item x="14842"/>
        <item x="15227"/>
        <item x="1451"/>
        <item x="15195"/>
        <item x="12794"/>
        <item x="14898"/>
        <item x="14859"/>
        <item x="14402"/>
        <item x="10827"/>
        <item x="17673"/>
        <item x="1955"/>
        <item x="12178"/>
        <item x="10091"/>
        <item x="7323"/>
        <item x="83"/>
        <item x="13594"/>
        <item x="2307"/>
        <item x="2555"/>
        <item x="13067"/>
        <item x="15786"/>
        <item x="5794"/>
        <item x="9915"/>
        <item x="4347"/>
        <item x="4259"/>
        <item x="330"/>
        <item x="13051"/>
        <item x="14738"/>
        <item x="5210"/>
        <item x="8859"/>
        <item x="1898"/>
        <item x="9547"/>
        <item x="16097"/>
        <item x="8746"/>
        <item x="8267"/>
        <item x="2875"/>
        <item x="10499"/>
        <item x="15898"/>
        <item x="12259"/>
        <item x="11802"/>
        <item x="2851"/>
        <item x="9067"/>
        <item x="8507"/>
        <item x="10395"/>
        <item x="6835"/>
        <item x="7171"/>
        <item x="12435"/>
        <item x="1795"/>
        <item x="18228"/>
        <item x="15914"/>
        <item x="1674"/>
        <item x="5707"/>
        <item x="17202"/>
        <item x="3"/>
        <item x="14003"/>
        <item x="14651"/>
        <item x="3323"/>
        <item x="3026"/>
        <item x="17777"/>
        <item x="15379"/>
        <item x="2891"/>
        <item x="12675"/>
        <item x="5867"/>
        <item x="2074"/>
        <item x="14114"/>
        <item x="17938"/>
        <item x="4251"/>
        <item x="9522"/>
        <item x="2570"/>
        <item x="4115"/>
        <item x="14243"/>
        <item x="11419"/>
        <item x="5163"/>
        <item x="14338"/>
        <item x="7339"/>
        <item x="10170"/>
        <item x="6738"/>
        <item x="1842"/>
        <item x="11546"/>
        <item x="6355"/>
        <item x="3411"/>
        <item x="17305"/>
        <item x="18420"/>
        <item x="12107"/>
        <item x="9355"/>
        <item x="5619"/>
        <item x="5147"/>
        <item x="4034"/>
        <item x="17297"/>
        <item x="8842"/>
        <item x="635"/>
        <item x="10130"/>
        <item x="18624"/>
        <item x="9586"/>
        <item x="2498"/>
        <item x="6779"/>
        <item x="6546"/>
        <item x="12891"/>
        <item x="6003"/>
        <item x="17570"/>
        <item x="3163"/>
        <item x="650"/>
        <item x="14323"/>
        <item x="6275"/>
        <item x="17329"/>
        <item x="7042"/>
        <item x="11315"/>
        <item x="13170"/>
        <item x="13339"/>
        <item x="16274"/>
        <item x="15611"/>
        <item x="15739"/>
        <item x="14042"/>
        <item x="4963"/>
        <item x="18200"/>
        <item x="9131"/>
        <item x="5754"/>
        <item x="5122"/>
        <item x="994"/>
        <item x="10891"/>
        <item x="12427"/>
        <item x="13835"/>
        <item x="17338"/>
        <item x="2483"/>
        <item x="499"/>
        <item x="1442"/>
        <item x="7586"/>
        <item x="16970"/>
        <item x="17849"/>
        <item x="8346"/>
        <item x="17762"/>
        <item x="7986"/>
        <item x="15723"/>
        <item x="5699"/>
        <item x="11194"/>
        <item x="6178"/>
        <item x="14283"/>
        <item x="10754"/>
        <item x="7602"/>
        <item x="451"/>
        <item x="8499"/>
        <item x="7547"/>
        <item x="13226"/>
        <item x="10547"/>
        <item x="906"/>
        <item x="7595"/>
        <item x="11434"/>
        <item x="12202"/>
        <item x="1658"/>
        <item x="4730"/>
        <item x="10611"/>
        <item x="4427"/>
        <item x="3146"/>
        <item x="17857"/>
        <item x="10387"/>
        <item x="9027"/>
        <item x="2515"/>
        <item x="10466"/>
        <item x="11523"/>
        <item x="7475"/>
        <item x="13475"/>
        <item x="9611"/>
        <item x="10098"/>
        <item x="298"/>
        <item x="1587"/>
        <item x="16481"/>
        <item x="15883"/>
        <item x="18632"/>
        <item x="2795"/>
        <item x="13499"/>
        <item x="882"/>
        <item x="13027"/>
        <item x="14746"/>
        <item x="12147"/>
        <item x="3451"/>
        <item x="14195"/>
        <item x="3650"/>
        <item x="9106"/>
        <item x="27"/>
        <item x="15123"/>
        <item x="17066"/>
        <item x="16161"/>
        <item x="674"/>
        <item x="13635"/>
        <item x="11755"/>
        <item x="18108"/>
        <item x="8834"/>
        <item x="5611"/>
        <item x="9178"/>
        <item x="12242"/>
        <item x="4651"/>
        <item x="6691"/>
        <item x="11410"/>
        <item x="10906"/>
        <item x="13203"/>
        <item x="12963"/>
        <item x="15819"/>
        <item x="3507"/>
        <item x="11594"/>
        <item x="1178"/>
        <item x="17944"/>
        <item x="7795"/>
        <item x="15291"/>
        <item x="491"/>
        <item x="7731"/>
        <item x="4867"/>
        <item x="643"/>
        <item x="1266"/>
        <item x="11603"/>
        <item x="4163"/>
        <item x="14123"/>
        <item x="17018"/>
        <item x="8954"/>
        <item x="6770"/>
        <item x="1187"/>
        <item x="2682"/>
        <item x="211"/>
        <item x="8130"/>
        <item x="17865"/>
        <item x="1778"/>
        <item x="17554"/>
        <item x="14570"/>
        <item x="3131"/>
        <item x="3690"/>
        <item x="5107"/>
        <item x="10667"/>
        <item x="7434"/>
        <item x="16218"/>
        <item x="3259"/>
        <item x="7282"/>
        <item x="8562"/>
        <item x="6723"/>
        <item x="10162"/>
        <item x="15643"/>
        <item x="5978"/>
        <item x="5778"/>
        <item x="12475"/>
        <item x="17401"/>
        <item x="14795"/>
        <item x="14027"/>
        <item x="12947"/>
        <item x="9811"/>
        <item x="3442"/>
        <item x="4834"/>
        <item x="74"/>
        <item x="10291"/>
        <item x="6603"/>
        <item x="9659"/>
        <item x="12970"/>
        <item x="4443"/>
        <item x="13955"/>
        <item x="14370"/>
        <item x="16922"/>
        <item x="16474"/>
        <item x="8603"/>
        <item x="14051"/>
        <item x="5050"/>
        <item x="11707"/>
        <item x="4530"/>
        <item x="17098"/>
        <item x="15826"/>
        <item x="7627"/>
        <item x="107"/>
        <item x="12746"/>
        <item x="2403"/>
        <item x="13283"/>
        <item x="3354"/>
        <item x="13754"/>
        <item x="17578"/>
        <item x="1411"/>
        <item x="4131"/>
        <item x="11035"/>
        <item x="11826"/>
        <item x="5738"/>
        <item x="12507"/>
        <item x="8074"/>
        <item x="7643"/>
        <item x="4899"/>
        <item x="1699"/>
        <item x="17658"/>
        <item x="18348"/>
        <item x="10283"/>
        <item x="17537"/>
        <item x="1723"/>
        <item x="16937"/>
        <item x="5083"/>
        <item x="9483"/>
        <item x="12587"/>
        <item x="3378"/>
        <item x="10115"/>
        <item x="4691"/>
        <item x="13715"/>
        <item x="858"/>
        <item x="3371"/>
        <item x="13611"/>
        <item x="15491"/>
        <item x="14363"/>
        <item x="15403"/>
        <item x="4043"/>
        <item x="2450"/>
        <item x="12314"/>
        <item x="5907"/>
        <item x="1651"/>
        <item x="10987"/>
        <item x="2354"/>
        <item x="13810"/>
        <item x="12450"/>
        <item x="2034"/>
        <item x="11643"/>
        <item x="2579"/>
        <item x="16202"/>
        <item x="3290"/>
        <item x="3059"/>
        <item x="6195"/>
        <item x="11507"/>
        <item x="14515"/>
        <item x="16905"/>
        <item x="9243"/>
        <item x="16026"/>
        <item x="17498"/>
        <item x="13306"/>
        <item x="12706"/>
        <item x="8474"/>
        <item x="3682"/>
        <item x="15971"/>
        <item x="10403"/>
        <item x="12578"/>
        <item x="9162"/>
        <item x="14539"/>
        <item x="3251"/>
        <item x="14946"/>
        <item x="1539"/>
        <item x="4619"/>
        <item x="2923"/>
        <item x="16881"/>
        <item x="13346"/>
        <item x="12803"/>
        <item x="18160"/>
        <item x="7451"/>
        <item x="1994"/>
        <item x="9370"/>
        <item x="5067"/>
        <item x="2939"/>
        <item x="14818"/>
        <item x="17930"/>
        <item x="15931"/>
        <item x="9306"/>
        <item x="9971"/>
        <item x="14059"/>
        <item x="16282"/>
        <item x="17010"/>
        <item x="10027"/>
        <item x="4467"/>
        <item x="10658"/>
        <item x="3171"/>
        <item x="131"/>
        <item x="13018"/>
        <item x="147"/>
        <item x="5339"/>
        <item x="9883"/>
        <item x="8938"/>
        <item x="779"/>
        <item x="979"/>
        <item x="443"/>
        <item x="619"/>
        <item x="1339"/>
        <item x="10187"/>
        <item x="9410"/>
        <item x="4923"/>
        <item x="6659"/>
        <item x="12827"/>
        <item x="1035"/>
        <item x="18640"/>
        <item x="18660"/>
        <item x="5938"/>
        <item x="6651"/>
        <item x="11227"/>
        <item x="10810"/>
        <item x="14578"/>
        <item x="15947"/>
        <item x="16890"/>
        <item x="16146"/>
        <item x="8203"/>
        <item x="13274"/>
        <item x="1707"/>
        <item x="3298"/>
        <item x="14251"/>
        <item x="1291"/>
        <item x="11899"/>
        <item x="18428"/>
        <item x="18056"/>
        <item x="8626"/>
        <item x="6811"/>
        <item x="691"/>
        <item x="16490"/>
        <item x="16265"/>
        <item x="3402"/>
        <item x="18652"/>
        <item x="5554"/>
        <item x="6035"/>
        <item x="2962"/>
        <item x="10338"/>
        <item x="13267"/>
        <item x="11611"/>
        <item x="12594"/>
        <item x="434"/>
        <item x="5546"/>
        <item x="8283"/>
        <item x="11242"/>
        <item x="179"/>
        <item x="6930"/>
        <item x="2722"/>
        <item x="12235"/>
        <item x="16073"/>
        <item x="7531"/>
        <item x="11530"/>
        <item x="6683"/>
        <item x="16017"/>
        <item x="14779"/>
        <item x="4595"/>
        <item x="16121"/>
        <item x="16786"/>
        <item x="12715"/>
        <item x="1426"/>
        <item x="11267"/>
        <item x="4555"/>
        <item x="15522"/>
        <item x="13147"/>
        <item x="12035"/>
        <item x="4435"/>
        <item x="13971"/>
        <item x="13930"/>
        <item x="13458"/>
        <item x="9819"/>
        <item x="7163"/>
        <item x="4755"/>
        <item x="6283"/>
        <item x="17218"/>
        <item x="5747"/>
        <item x="9083"/>
        <item x="2707"/>
        <item x="13186"/>
        <item x="771"/>
        <item x="1730"/>
        <item x="2282"/>
        <item x="12218"/>
        <item x="8874"/>
        <item x="1987"/>
        <item x="13795"/>
        <item x="187"/>
        <item x="18292"/>
        <item x="12227"/>
        <item x="3723"/>
        <item x="13683"/>
        <item x="14131"/>
        <item x="13355"/>
        <item x="4371"/>
        <item x="11691"/>
        <item x="1211"/>
        <item x="6555"/>
        <item x="7578"/>
        <item x="4331"/>
        <item x="6075"/>
        <item x="14682"/>
        <item x="7347"/>
        <item x="5467"/>
        <item x="14011"/>
        <item x="5274"/>
        <item x="2274"/>
        <item x="8635"/>
        <item x="11283"/>
        <item x="9266"/>
        <item x="1306"/>
        <item x="12931"/>
        <item x="4610"/>
        <item x="3227"/>
        <item x="3770"/>
        <item x="18716"/>
        <item x="16210"/>
        <item x="16506"/>
        <item x="11739"/>
        <item x="13291"/>
        <item x="1891"/>
        <item x="290"/>
        <item x="7923"/>
        <item x="6611"/>
        <item x="11562"/>
        <item x="466"/>
        <item x="12282"/>
        <item x="7131"/>
        <item x="14602"/>
        <item x="6874"/>
        <item x="594"/>
        <item x="10587"/>
        <item x="2251"/>
        <item x="15483"/>
        <item x="14698"/>
        <item x="3331"/>
        <item x="8026"/>
        <item x="5602"/>
        <item x="12298"/>
        <item x="13035"/>
        <item x="2675"/>
        <item x="1970"/>
        <item x="16370"/>
        <item x="6442"/>
        <item x="8354"/>
        <item x="3138"/>
        <item x="8219"/>
        <item x="2475"/>
        <item x="10922"/>
        <item x="5442"/>
        <item x="8722"/>
        <item x="15203"/>
        <item x="17074"/>
        <item x="8779"/>
        <item x="11498"/>
        <item x="6499"/>
        <item x="2810"/>
        <item x="163"/>
        <item x="7955"/>
        <item x="6850"/>
        <item x="5842"/>
        <item x="8619"/>
        <item x="14443"/>
        <item x="3091"/>
        <item x="16601"/>
        <item x="6843"/>
        <item x="13058"/>
        <item x="6866"/>
        <item x="2835"/>
        <item x="10762"/>
        <item x="13130"/>
        <item x="8762"/>
        <item x="14730"/>
        <item x="11426"/>
        <item x="11931"/>
        <item x="4859"/>
        <item x="4602"/>
        <item x="6146"/>
        <item x="17457"/>
        <item x="3275"/>
        <item x="8819"/>
        <item x="17394"/>
        <item x="13195"/>
        <item x="18424"/>
        <item x="16233"/>
        <item x="15562"/>
        <item x="12338"/>
        <item x="13234"/>
        <item x="2370"/>
        <item x="14850"/>
        <item x="18316"/>
        <item x="13587"/>
        <item x="15362"/>
        <item x="14274"/>
        <item x="5138"/>
        <item x="9251"/>
        <item x="3034"/>
        <item x="1851"/>
        <item x="2978"/>
        <item x="1395"/>
        <item x="3939"/>
        <item x="411"/>
        <item x="418"/>
        <item x="4411"/>
        <item x="2458"/>
        <item x="787"/>
        <item x="10771"/>
        <item x="6458"/>
        <item x="7010"/>
        <item x="2531"/>
        <item x="1098"/>
        <item x="17090"/>
        <item x="426"/>
        <item x="12530"/>
        <item x="13723"/>
        <item x="11818"/>
        <item x="4354"/>
        <item x="4146"/>
        <item x="9771"/>
        <item x="1330"/>
        <item x="15875"/>
        <item x="2755"/>
        <item x="11483"/>
        <item x="5643"/>
        <item x="8594"/>
        <item x="15530"/>
        <item x="9339"/>
        <item x="59"/>
        <item x="1194"/>
        <item x="7059"/>
        <item x="12562"/>
        <item x="603"/>
        <item x="16961"/>
        <item x="8187"/>
        <item x="11770"/>
        <item x="18276"/>
        <item x="762"/>
        <item x="7299"/>
        <item x="12058"/>
        <item x="16858"/>
        <item x="5810"/>
        <item x="1667"/>
        <item x="6378"/>
        <item x="6970"/>
        <item x="6267"/>
        <item x="16409"/>
        <item x="5723"/>
        <item x="15106"/>
        <item x="16425"/>
        <item x="6763"/>
        <item x="15154"/>
        <item x="4459"/>
        <item x="739"/>
        <item x="8555"/>
        <item x="4890"/>
        <item x="13707"/>
        <item x="8459"/>
        <item x="4987"/>
        <item x="586"/>
        <item x="12763"/>
        <item x="16538"/>
        <item x="16769"/>
        <item x="9227"/>
        <item x="10731"/>
        <item x="13667"/>
        <item x="18296"/>
        <item x="5322"/>
        <item x="11002"/>
        <item x="18476"/>
        <item x="1123"/>
        <item x="12043"/>
        <item x="10723"/>
        <item x="4771"/>
        <item x="1770"/>
        <item x="12682"/>
        <item x="3123"/>
        <item x="7467"/>
        <item x="13514"/>
        <item x="1882"/>
        <item x="7386"/>
        <item x="3339"/>
        <item x="9450"/>
        <item x="4283"/>
        <item x="5019"/>
        <item x="7091"/>
        <item x="17514"/>
        <item x="11098"/>
        <item x="7787"/>
        <item x="16138"/>
        <item x="1131"/>
        <item x="17426"/>
        <item x="2195"/>
        <item x="10074"/>
        <item x="8107"/>
        <item x="8690"/>
        <item x="1554"/>
        <item x="7690"/>
        <item x="3458"/>
        <item x="17161"/>
        <item x="14258"/>
        <item x="1571"/>
        <item x="17186"/>
        <item x="9866"/>
        <item x="3075"/>
        <item x="4498"/>
        <item x="7915"/>
        <item x="18736"/>
        <item x="15427"/>
        <item x="3931"/>
        <item x="12083"/>
        <item x="9347"/>
        <item x="14179"/>
        <item x="8547"/>
        <item x="3610"/>
        <item x="15131"/>
        <item x="4235"/>
        <item x="4475"/>
        <item x="6666"/>
        <item x="14298"/>
        <item x="11618"/>
        <item x="483"/>
        <item x="8787"/>
        <item x="3306"/>
        <item x="6538"/>
        <item x="4362"/>
        <item x="986"/>
        <item x="2362"/>
        <item x="12443"/>
        <item x="10155"/>
        <item x="2667"/>
        <item x="8891"/>
        <item x="17210"/>
        <item x="3539"/>
        <item x="1746"/>
        <item x="5851"/>
        <item x="10995"/>
        <item x="17810"/>
        <item x="14218"/>
        <item x="3211"/>
        <item x="12954"/>
        <item x="3115"/>
        <item x="10971"/>
        <item x="5219"/>
        <item x="18540"/>
        <item x="16561"/>
        <item x="16994"/>
        <item x="17138"/>
        <item x="18680"/>
        <item x="5963"/>
        <item x="1403"/>
        <item x="2747"/>
        <item x="7891"/>
        <item x="6187"/>
        <item x="18340"/>
        <item x="3043"/>
        <item x="3466"/>
        <item x="10267"/>
        <item x="7810"/>
        <item x="10426"/>
        <item x="3803"/>
        <item x="13299"/>
        <item x="11466"/>
        <item x="5259"/>
        <item x="17081"/>
        <item x="17105"/>
        <item x="15754"/>
        <item x="7394"/>
        <item x="15707"/>
        <item x="11490"/>
        <item x="10915"/>
        <item x="11363"/>
        <item x="12195"/>
        <item x="723"/>
        <item x="4514"/>
        <item x="2043"/>
        <item x="2131"/>
        <item x="8659"/>
        <item x="18016"/>
        <item x="9738"/>
        <item x="16721"/>
        <item x="1826"/>
        <item x="17450"/>
        <item x="13691"/>
        <item x="3523"/>
        <item x="17650"/>
        <item x="7675"/>
        <item x="930"/>
        <item x="5986"/>
        <item x="3347"/>
        <item x="3987"/>
        <item x="11443"/>
        <item x="2090"/>
        <item x="18132"/>
        <item x="11018"/>
        <item x="14067"/>
        <item x="13362"/>
        <item x="8538"/>
        <item x="10451"/>
        <item x="17321"/>
        <item x="18692"/>
        <item x="14427"/>
        <item x="11946"/>
        <item x="8171"/>
        <item x="9939"/>
        <item x="1939"/>
        <item x="18400"/>
        <item x="15499"/>
        <item x="9075"/>
        <item x="17249"/>
        <item x="2138"/>
        <item x="12835"/>
        <item x="8466"/>
        <item x="15067"/>
        <item x="17682"/>
        <item x="1578"/>
        <item x="3979"/>
        <item x="1498"/>
        <item x="10067"/>
        <item x="10939"/>
        <item x="5235"/>
        <item x="15554"/>
        <item x="8522"/>
        <item x="11722"/>
        <item x="12699"/>
        <item x="15458"/>
        <item x="2691"/>
        <item x="4266"/>
        <item x="17505"/>
        <item x="2547"/>
        <item x="8738"/>
        <item x="8707"/>
        <item x="6594"/>
        <item x="11155"/>
        <item x="2051"/>
        <item x="8291"/>
        <item x="13099"/>
        <item x="2267"/>
        <item x="16650"/>
        <item x="4211"/>
        <item x="5875"/>
        <item x="2802"/>
        <item x="13482"/>
        <item x="3667"/>
        <item x="15075"/>
        <item x="3747"/>
        <item x="12098"/>
        <item x="17266"/>
        <item x="16361"/>
        <item x="16457"/>
        <item x="3835"/>
        <item x="5971"/>
        <item x="14771"/>
        <item x="1163"/>
        <item x="17354"/>
        <item x="13922"/>
        <item x="8531"/>
        <item x="9458"/>
        <item x="7202"/>
        <item x="13154"/>
        <item x="17706"/>
        <item x="18136"/>
        <item x="13914"/>
        <item x="15571"/>
        <item x="9218"/>
        <item x="17170"/>
        <item x="2386"/>
        <item x="8155"/>
        <item x="1906"/>
        <item x="1923"/>
        <item x="818"/>
        <item x="17601"/>
        <item x="9498"/>
        <item x="1915"/>
        <item x="17770"/>
        <item x="15651"/>
        <item x="14378"/>
        <item x="6819"/>
        <item x="16746"/>
        <item x="16417"/>
        <item x="1683"/>
        <item x="5363"/>
        <item x="11843"/>
        <item x="6562"/>
        <item x="9123"/>
        <item x="5250"/>
        <item x="11347"/>
        <item x="259"/>
        <item x="11795"/>
        <item x="7715"/>
        <item x="2882"/>
        <item x="13379"/>
        <item x="13818"/>
        <item x="18244"/>
        <item x="8579"/>
        <item x="7667"/>
        <item x="9635"/>
        <item x="13115"/>
        <item x="8258"/>
        <item x="14523"/>
        <item x="4714"/>
        <item x="18704"/>
        <item x="2379"/>
        <item x="3267"/>
        <item x="8667"/>
        <item x="2122"/>
        <item x="18112"/>
        <item x="13083"/>
        <item x="16642"/>
        <item x="9491"/>
        <item x="835"/>
        <item x="10843"/>
        <item x="14395"/>
        <item x="15139"/>
        <item x="4002"/>
        <item x="8682"/>
        <item x="2227"/>
        <item x="1507"/>
        <item x="3154"/>
        <item x="13043"/>
        <item x="10210"/>
        <item x="5387"/>
        <item x="4747"/>
        <item x="5402"/>
        <item x="16177"/>
        <item x="9275"/>
        <item x="12411"/>
        <item x="6258"/>
        <item x="234"/>
        <item x="5267"/>
        <item x="11834"/>
        <item x="16585"/>
        <item x="11746"/>
        <item x="3106"/>
        <item x="12819"/>
        <item x="16825"/>
        <item x="7539"/>
        <item x="15626"/>
        <item x="2083"/>
        <item x="18488"/>
        <item x="18672"/>
        <item x="15211"/>
        <item x="16569"/>
        <item x="3363"/>
        <item x="17178"/>
        <item x="10059"/>
        <item x="18120"/>
        <item x="17666"/>
        <item x="10699"/>
        <item x="11915"/>
        <item x="9282"/>
        <item x="11059"/>
        <item x="16065"/>
        <item x="11586"/>
        <item x="12634"/>
        <item x="8770"/>
        <item x="11939"/>
        <item x="5834"/>
        <item x="8002"/>
        <item x="6082"/>
        <item x="15866"/>
        <item x="14563"/>
        <item x="14547"/>
        <item x="18512"/>
        <item x="17282"/>
        <item x="17145"/>
        <item x="7331"/>
        <item x="8866"/>
        <item x="17585"/>
        <item x="15418"/>
        <item x="8571"/>
        <item x="14075"/>
        <item x="1514"/>
        <item x="17698"/>
        <item x="15051"/>
        <item x="11995"/>
        <item x="17129"/>
        <item x="12459"/>
        <item x="6451"/>
        <item x="7139"/>
        <item x="6995"/>
        <item x="7739"/>
        <item x="2738"/>
        <item x="14106"/>
        <item x="4179"/>
        <item x="3714"/>
        <item x="11475"/>
        <item x="10354"/>
        <item x="4203"/>
        <item x="4051"/>
        <item x="5298"/>
        <item x="7875"/>
        <item x="10930"/>
        <item x="17625"/>
        <item x="5099"/>
        <item x="9690"/>
        <item x="5666"/>
        <item x="16298"/>
        <item x="17737"/>
        <item x="9019"/>
        <item x="5690"/>
        <item x="7835"/>
        <item x="11306"/>
        <item x="16689"/>
        <item x="3579"/>
        <item x="14939"/>
        <item x="5914"/>
        <item x="15027"/>
        <item x="16466"/>
        <item x="14827"/>
        <item x="9059"/>
        <item x="1011"/>
        <item x="13330"/>
        <item x="16385"/>
        <item x="15675"/>
        <item x="16194"/>
        <item x="8587"/>
        <item x="8402"/>
        <item x="15658"/>
        <item x="123"/>
        <item x="6251"/>
        <item x="10803"/>
        <item x="18036"/>
        <item x="4659"/>
        <item x="874"/>
        <item x="3011"/>
        <item x="9043"/>
        <item x="13435"/>
        <item x="8362"/>
        <item x="16626"/>
        <item x="14907"/>
        <item x="5075"/>
        <item x="12274"/>
        <item x="7235"/>
        <item x="971"/>
        <item x="16058"/>
        <item x="14290"/>
        <item x="4939"/>
        <item x="10362"/>
        <item x="4682"/>
        <item x="7490"/>
        <item x="7946"/>
        <item x="8971"/>
        <item x="667"/>
        <item x="17785"/>
        <item x="15171"/>
        <item x="4947"/>
        <item x="5491"/>
        <item x="14667"/>
        <item x="17058"/>
        <item x="7187"/>
        <item x="13387"/>
        <item x="10370"/>
        <item x="170"/>
        <item x="99"/>
        <item x="15035"/>
        <item x="1346"/>
        <item x="13074"/>
        <item x="2611"/>
        <item x="7754"/>
        <item x="8146"/>
        <item x="2066"/>
        <item x="12907"/>
        <item x="16498"/>
        <item x="13451"/>
        <item x="7267"/>
        <item x="10"/>
        <item x="16033"/>
        <item x="195"/>
        <item x="9619"/>
        <item x="4667"/>
        <item x="8610"/>
        <item x="1546"/>
        <item x="12483"/>
        <item x="17746"/>
        <item x="3923"/>
        <item x="17561"/>
        <item x="16577"/>
        <item x="14634"/>
        <item x="17418"/>
        <item x="2291"/>
        <item x="9994"/>
        <item x="6322"/>
        <item x="1739"/>
        <item x="4402"/>
        <item x="11626"/>
        <item x="18104"/>
        <item x="9563"/>
        <item x="3994"/>
        <item x="11715"/>
        <item x="3674"/>
        <item x="2435"/>
        <item x="1867"/>
        <item x="5395"/>
        <item x="18728"/>
        <item x="6226"/>
        <item x="7243"/>
        <item x="4291"/>
        <item x="8922"/>
        <item x="5435"/>
        <item x="4995"/>
        <item x="9098"/>
        <item x="18192"/>
        <item x="3731"/>
        <item x="1323"/>
        <item x="13827"/>
        <item x="14034"/>
        <item x="15794"/>
        <item x="4171"/>
        <item x="12162"/>
        <item x="7483"/>
        <item x="14418"/>
        <item x="15315"/>
        <item x="12355"/>
        <item x="18372"/>
        <item x="15602"/>
        <item x="15003"/>
        <item x="7403"/>
        <item x="6794"/>
        <item x="8979"/>
        <item x="3618"/>
        <item x="16185"/>
        <item x="4299"/>
        <item x="8178"/>
        <item x="8427"/>
        <item x="9475"/>
        <item x="4954"/>
        <item x="7034"/>
        <item x="10195"/>
        <item x="11355"/>
        <item x="16681"/>
        <item x="10018"/>
        <item x="11235"/>
        <item x="4155"/>
        <item x="14874"/>
        <item x="13763"/>
        <item x="10883"/>
        <item x="9595"/>
        <item x="7619"/>
        <item x="9290"/>
        <item x="14307"/>
        <item x="1059"/>
        <item x="3602"/>
        <item x="13211"/>
        <item x="18000"/>
        <item x="2027"/>
        <item x="2211"/>
        <item x="16154"/>
        <item x="3491"/>
        <item x="8011"/>
        <item x="16929"/>
        <item x="14475"/>
        <item x="17370"/>
        <item x="14314"/>
        <item x="459"/>
        <item x="11371"/>
        <item x="16513"/>
        <item x="9115"/>
        <item x="6579"/>
        <item x="12371"/>
        <item x="3954"/>
        <item x="13258"/>
        <item x="1315"/>
        <item x="7306"/>
        <item x="2642"/>
        <item x="9555"/>
        <item x="2002"/>
        <item x="6099"/>
        <item x="3754"/>
        <item x="6714"/>
        <item x="10866"/>
        <item x="8698"/>
        <item x="4307"/>
        <item x="4587"/>
        <item x="3067"/>
        <item x="3562"/>
        <item x="18474"/>
        <item x="15354"/>
        <item x="9667"/>
        <item x="16945"/>
        <item x="10746"/>
        <item x="14286"/>
        <item x="11867"/>
        <item x="11651"/>
        <item x="14706"/>
        <item x="11886"/>
        <item x="15370"/>
        <item x="12550"/>
        <item x="13674"/>
        <item x="18536"/>
        <item x="755"/>
        <item x="7803"/>
        <item x="7099"/>
        <item x="12806"/>
        <item x="10778"/>
        <item x="8091"/>
        <item x="8986"/>
        <item x="18054"/>
        <item x="9722"/>
        <item x="5110"/>
        <item x="10123"/>
        <item x="12523"/>
        <item x="3646"/>
        <item x="3890"/>
        <item x="6427"/>
        <item x="51"/>
        <item x="10818"/>
        <item x="6131"/>
        <item x="16117"/>
        <item x="7515"/>
        <item x="12250"/>
        <item x="630"/>
        <item x="2522"/>
        <item x="8443"/>
        <item x="9898"/>
        <item x="7611"/>
        <item x="4378"/>
        <item x="18450"/>
        <item x="10707"/>
        <item x="7518"/>
        <item x="6243"/>
        <item x="7851"/>
        <item x="9363"/>
        <item x="18182"/>
        <item x="2294"/>
        <item x="915"/>
        <item x="15043"/>
        <item x="17050"/>
        <item x="5838"/>
        <item x="6938"/>
        <item x="18360"/>
        <item x="17921"/>
        <item x="2411"/>
        <item x="17618"/>
        <item x="5438"/>
        <item x="14202"/>
        <item x="4882"/>
        <item x="16605"/>
        <item x="17701"/>
        <item x="18586"/>
        <item x="67"/>
        <item x="8371"/>
        <item x="10234"/>
        <item x="15022"/>
        <item x="16197"/>
        <item x="8915"/>
        <item x="17733"/>
        <item x="422"/>
        <item x="3859"/>
        <item x="4494"/>
        <item x="17954"/>
        <item x="6395"/>
        <item x="17794"/>
        <item x="15163"/>
        <item x="17533"/>
        <item x="7411"/>
        <item x="13219"/>
        <item x="2950"/>
        <item x="18354"/>
        <item x="13570"/>
        <item x="10694"/>
        <item x="15310"/>
        <item x="11667"/>
        <item x="13403"/>
        <item x="9930"/>
        <item x="1262"/>
        <item x="13174"/>
        <item x="5043"/>
        <item x="7931"/>
        <item x="9322"/>
        <item x="4546"/>
        <item x="14587"/>
        <item x="4926"/>
        <item x="11150"/>
        <item x="14950"/>
        <item x="16346"/>
        <item x="14091"/>
        <item x="2158"/>
        <item x="11954"/>
        <item x="7179"/>
        <item x="5819"/>
        <item x="12166"/>
        <item x="13603"/>
        <item x="4698"/>
        <item x="12390"/>
        <item x="8182"/>
        <item x="2186"/>
        <item x="5347"/>
        <item x="12186"/>
        <item x="6339"/>
        <item x="15338"/>
        <item x="8086"/>
        <item x="16658"/>
        <item x="3762"/>
        <item x="17521"/>
        <item x="18604"/>
        <item x="12574"/>
        <item x="12067"/>
        <item x="5370"/>
        <item x="9670"/>
        <item x="8099"/>
        <item x="2634"/>
        <item x="890"/>
        <item x="7634"/>
        <item x="5582"/>
        <item x="14931"/>
        <item x="14235"/>
        <item x="5326"/>
        <item x="1318"/>
        <item x="10835"/>
        <item x="13206"/>
        <item x="18174"/>
        <item x="6754"/>
        <item x="15859"/>
        <item x="570"/>
        <item x="13123"/>
        <item x="6346"/>
        <item x="2154"/>
        <item x="17154"/>
        <item x="15730"/>
        <item x="3203"/>
        <item x="10034"/>
        <item x="11766"/>
        <item x="7707"/>
        <item x="9803"/>
        <item x="11298"/>
        <item x="1755"/>
        <item x="10875"/>
        <item x="9806"/>
        <item x="14595"/>
        <item x="6858"/>
        <item x="4123"/>
        <item x="8238"/>
        <item x="2778"/>
        <item x="6382"/>
        <item x="3179"/>
        <item x="15090"/>
        <item x="6158"/>
        <item x="16818"/>
        <item x="14802"/>
        <item x="1374"/>
        <item x="13870"/>
        <item x="370"/>
        <item x="16530"/>
        <item x="3018"/>
        <item x="10315"/>
        <item x="10947"/>
        <item x="15475"/>
        <item x="1002"/>
        <item x="15083"/>
        <item x="6662"/>
        <item x="2858"/>
        <item x="1763"/>
        <item x="4066"/>
        <item x="14155"/>
        <item x="9643"/>
        <item x="12070"/>
        <item x="114"/>
        <item x="12898"/>
        <item x="1067"/>
        <item x="16170"/>
        <item x="6410"/>
        <item x="1531"/>
        <item x="16253"/>
        <item x="16330"/>
        <item x="10134"/>
        <item x="18156"/>
        <item x="12867"/>
        <item x="18012"/>
        <item x="16762"/>
        <item x="3907"/>
        <item x="12110"/>
        <item x="16898"/>
        <item x="12394"/>
        <item x="7355"/>
        <item x="17956"/>
        <item x="547"/>
        <item x="15803"/>
        <item x="18320"/>
        <item x="17042"/>
        <item x="18186"/>
        <item x="5283"/>
        <item x="18026"/>
        <item x="3187"/>
        <item x="5426"/>
        <item x="14211"/>
        <item x="358"/>
        <item x="6550"/>
        <item x="1171"/>
        <item x="12939"/>
        <item x="18456"/>
        <item x="18318"/>
        <item x="9842"/>
        <item x="4843"/>
        <item x="6803"/>
        <item x="9682"/>
        <item x="3843"/>
        <item x="11606"/>
        <item x="3786"/>
        <item x="9235"/>
        <item x="1979"/>
        <item x="13643"/>
        <item x="17890"/>
        <item x="5923"/>
        <item x="3882"/>
        <item x="5931"/>
        <item x="17765"/>
        <item x="4830"/>
        <item x="3707"/>
        <item x="11275"/>
        <item x="14262"/>
        <item x="13530"/>
        <item x="9787"/>
        <item x="1790"/>
        <item x="9403"/>
        <item x="9003"/>
        <item x="16393"/>
        <item x="10182"/>
        <item x="12467"/>
        <item x="11922"/>
        <item x="4190"/>
        <item x="16610"/>
        <item x="4802"/>
        <item x="2694"/>
        <item x="15219"/>
        <item x="18058"/>
        <item x="16873"/>
        <item x="13747"/>
        <item x="11310"/>
        <item x="6126"/>
        <item x="14139"/>
        <item x="8718"/>
        <item x="14787"/>
        <item x="227"/>
        <item x="283"/>
        <item x="18142"/>
        <item x="9539"/>
        <item x="11082"/>
        <item x="11075"/>
        <item x="3571"/>
        <item x="2438"/>
        <item x="11170"/>
        <item x="11259"/>
        <item x="15595"/>
        <item x="631"/>
        <item x="12091"/>
        <item x="13554"/>
        <item x="10554"/>
        <item x="9531"/>
        <item x="14915"/>
        <item x="11086"/>
        <item x="12690"/>
        <item x="9954"/>
        <item x="2902"/>
        <item x="15906"/>
        <item x="1206"/>
        <item x="14942"/>
        <item x="4218"/>
        <item x="1310"/>
        <item x="11395"/>
        <item x="17261"/>
        <item x="3875"/>
        <item x="9299"/>
        <item x="923"/>
        <item x="6474"/>
        <item x="14226"/>
        <item x="267"/>
        <item x="8058"/>
        <item x="14287"/>
        <item x="10043"/>
        <item x="5827"/>
        <item x="18740"/>
        <item x="14410"/>
        <item x="14978"/>
        <item x="3094"/>
        <item x="6050"/>
        <item x="4970"/>
        <item x="403"/>
        <item x="6307"/>
        <item x="714"/>
        <item x="13883"/>
        <item x="8194"/>
        <item x="17489"/>
        <item x="5439"/>
        <item x="12990"/>
        <item x="10859"/>
        <item x="12739"/>
        <item x="17433"/>
        <item x="17069"/>
        <item x="18466"/>
        <item x="6698"/>
        <item x="17534"/>
        <item x="9438"/>
        <item x="3547"/>
        <item x="17818"/>
        <item x="1254"/>
        <item x="1182"/>
        <item x="2295"/>
        <item x="11138"/>
        <item x="6202"/>
        <item x="9774"/>
        <item x="5522"/>
        <item x="14406"/>
        <item x="4495"/>
        <item x="2470"/>
        <item x="2586"/>
        <item x="12551"/>
        <item x="11811"/>
        <item x="13491"/>
        <item x="11210"/>
        <item x="12094"/>
        <item x="17501"/>
        <item x="6362"/>
        <item x="9139"/>
        <item x="7523"/>
        <item x="15019"/>
        <item x="11151"/>
        <item x="18444"/>
        <item x="12851"/>
        <item x="5731"/>
        <item x="16606"/>
        <item x="14435"/>
        <item x="2322"/>
        <item x="18086"/>
        <item x="15311"/>
        <item x="4854"/>
        <item x="12547"/>
        <item x="1258"/>
        <item x="11887"/>
        <item x="7142"/>
        <item x="3643"/>
        <item x="9506"/>
        <item x="12886"/>
        <item x="1610"/>
        <item x="11570"/>
        <item x="16198"/>
        <item x="4075"/>
        <item x="9851"/>
        <item x="2019"/>
        <item x="474"/>
        <item x="14962"/>
        <item x="8183"/>
        <item x="5950"/>
        <item x="8803"/>
        <item x="8419"/>
        <item x="346"/>
        <item x="5890"/>
        <item x="13563"/>
        <item x="13395"/>
        <item x="10950"/>
        <item x="7219"/>
        <item x="2907"/>
        <item x="5111"/>
        <item x="8930"/>
        <item x="3395"/>
        <item x="11646"/>
        <item x="10275"/>
        <item x="2159"/>
        <item x="6731"/>
        <item x="9754"/>
        <item x="838"/>
        <item x="9798"/>
        <item x="1803"/>
        <item x="12603"/>
        <item x="6090"/>
        <item x="3206"/>
        <item x="4582"/>
        <item x="4382"/>
        <item x="14643"/>
        <item x="18212"/>
        <item x="2951"/>
        <item x="1362"/>
        <item x="3387"/>
        <item x="8087"/>
        <item x="6635"/>
        <item x="18128"/>
        <item x="12926"/>
        <item x="7227"/>
        <item x="11786"/>
        <item x="9807"/>
        <item x="3647"/>
        <item x="16753"/>
        <item x="1263"/>
        <item x="11654"/>
        <item x="10650"/>
        <item x="13843"/>
        <item x="7519"/>
        <item x="1490"/>
        <item x="9146"/>
        <item x="13486"/>
        <item x="14558"/>
        <item x="9350"/>
        <item x="4570"/>
        <item x="5179"/>
        <item x="11767"/>
        <item x="17734"/>
        <item x="12174"/>
        <item x="12807"/>
        <item x="16118"/>
        <item x="15023"/>
        <item x="2595"/>
        <item x="7027"/>
        <item x="11515"/>
        <item x="5859"/>
        <item x="1219"/>
        <item x="5411"/>
        <item x="6674"/>
        <item x="9966"/>
        <item x="14854"/>
        <item x="12582"/>
        <item x="12575"/>
        <item x="8314"/>
        <item x="15618"/>
        <item x="18694"/>
        <item x="1418"/>
        <item x="9070"/>
        <item x="13523"/>
        <item x="17702"/>
        <item x="16501"/>
        <item x="12554"/>
        <item x="423"/>
        <item x="5510"/>
        <item x="13175"/>
        <item x="5934"/>
        <item x="3818"/>
        <item x="8483"/>
        <item x="10214"/>
        <item x="9671"/>
        <item x="5734"/>
        <item x="1319"/>
        <item x="5839"/>
        <item x="3315"/>
        <item x="2930"/>
        <item x="9646"/>
        <item x="12167"/>
        <item x="16450"/>
        <item x="12658"/>
        <item x="12278"/>
        <item x="7371"/>
        <item x="2202"/>
        <item x="1787"/>
        <item x="7258"/>
        <item x="9174"/>
        <item x="5483"/>
        <item x="514"/>
        <item x="18568"/>
        <item x="15006"/>
        <item x="10506"/>
        <item x="6115"/>
        <item x="8331"/>
        <item x="13871"/>
        <item x="14414"/>
        <item x="5651"/>
        <item x="6571"/>
        <item x="14922"/>
        <item x="8302"/>
        <item x="6678"/>
        <item x="5638"/>
        <item x="18134"/>
        <item x="5327"/>
        <item x="14951"/>
        <item x="654"/>
        <item x="17289"/>
        <item x="9718"/>
        <item x="4106"/>
        <item x="15115"/>
        <item x="15891"/>
        <item x="11115"/>
        <item x="6159"/>
        <item x="1990"/>
        <item x="12111"/>
        <item x="10135"/>
        <item x="10183"/>
        <item x="6010"/>
        <item x="10695"/>
        <item x="7659"/>
        <item x="9870"/>
        <item x="4927"/>
        <item x="11607"/>
        <item x="12723"/>
        <item x="12391"/>
        <item x="4810"/>
        <item x="3702"/>
        <item x="3438"/>
        <item x="10434"/>
        <item x="4191"/>
        <item x="17053"/>
        <item x="4506"/>
        <item x="9763"/>
        <item x="17258"/>
        <item x="1643"/>
        <item x="12842"/>
        <item x="1966"/>
        <item x="1466"/>
        <item x="1715"/>
        <item x="2398"/>
        <item x="14246"/>
        <item x="10674"/>
        <item x="9046"/>
        <item x="5154"/>
        <item x="10410"/>
        <item x="6383"/>
        <item x="6551"/>
        <item x="5683"/>
        <item x="13370"/>
        <item x="16041"/>
        <item x="17721"/>
        <item x="18494"/>
        <item x="1791"/>
        <item x="13874"/>
        <item x="1963"/>
        <item x="6694"/>
        <item x="13207"/>
        <item x="7698"/>
        <item x="12071"/>
        <item x="9366"/>
        <item x="18204"/>
        <item x="4562"/>
        <item x="9678"/>
        <item x="15270"/>
        <item x="1375"/>
        <item x="322"/>
        <item x="522"/>
        <item x="2058"/>
        <item x="8719"/>
        <item x="5450"/>
        <item x="10259"/>
        <item x="17766"/>
        <item x="14750"/>
        <item x="10482"/>
        <item x="1207"/>
        <item x="15382"/>
        <item x="8035"/>
        <item x="12190"/>
        <item x="10715"/>
        <item x="13418"/>
        <item x="5583"/>
        <item x="7122"/>
        <item x="2782"/>
        <item x="4314"/>
        <item x="17634"/>
        <item x="1154"/>
        <item x="6899"/>
        <item x="5627"/>
        <item x="134"/>
        <item x="11146"/>
        <item x="6435"/>
        <item x="13771"/>
        <item x="7107"/>
        <item x="938"/>
        <item x="12346"/>
        <item x="7798"/>
        <item x="13091"/>
        <item x="6663"/>
        <item x="4831"/>
        <item x="9947"/>
        <item x="8790"/>
        <item x="4374"/>
        <item x="9962"/>
        <item x="7771"/>
        <item x="8239"/>
        <item x="9206"/>
        <item x="918"/>
        <item x="13011"/>
        <item x="4826"/>
        <item x="2695"/>
        <item x="1282"/>
        <item x="4630"/>
        <item x="12022"/>
        <item x="11582"/>
        <item x="12991"/>
        <item x="1311"/>
        <item x="15259"/>
        <item x="1126"/>
        <item x="7870"/>
        <item x="5946"/>
        <item x="851"/>
        <item x="11087"/>
        <item x="14"/>
        <item x="3095"/>
        <item x="9318"/>
        <item x="7143"/>
        <item x="5174"/>
        <item x="9011"/>
        <item x="16254"/>
        <item x="6963"/>
        <item x="7254"/>
        <item x="15466"/>
        <item x="803"/>
        <item x="7211"/>
        <item x="9394"/>
        <item x="12887"/>
        <item x="17502"/>
        <item x="18554"/>
        <item x="13962"/>
        <item x="10786"/>
        <item x="11694"/>
        <item x="5951"/>
        <item x="82"/>
        <item x="6198"/>
        <item x="6127"/>
        <item x="2439"/>
        <item x="2650"/>
        <item x="18074"/>
        <item x="10934"/>
        <item x="15242"/>
        <item x="17070"/>
        <item x="5330"/>
        <item x="11311"/>
        <item x="9715"/>
        <item x="359"/>
        <item x="550"/>
        <item x="10951"/>
        <item x="4082"/>
        <item x="5994"/>
        <item x="14531"/>
        <item x="12755"/>
        <item x="9326"/>
        <item x="16226"/>
        <item x="7286"/>
        <item x="4958"/>
        <item x="17262"/>
        <item x="16241"/>
        <item x="12914"/>
        <item x="12095"/>
        <item x="16813"/>
        <item x="15318"/>
        <item x="9439"/>
        <item x="1255"/>
        <item x="14263"/>
        <item x="7062"/>
        <item x="13179"/>
        <item x="18122"/>
        <item x="1902"/>
        <item x="9922"/>
        <item x="12539"/>
        <item x="10286"/>
        <item x="1203"/>
        <item x="8306"/>
        <item x="15963"/>
        <item x="13938"/>
        <item x="17245"/>
        <item x="2770"/>
        <item x="15558"/>
        <item x="8066"/>
        <item x="16665"/>
        <item x="4574"/>
        <item x="6314"/>
        <item x="4419"/>
        <item x="13326"/>
        <item x="395"/>
        <item x="6890"/>
        <item x="839"/>
        <item x="9775"/>
        <item x="5262"/>
        <item x="15814"/>
        <item x="18260"/>
        <item x="9854"/>
        <item x="1110"/>
        <item x="4539"/>
        <item x="6066"/>
        <item x="16765"/>
        <item x="13982"/>
        <item x="2903"/>
        <item x="17546"/>
        <item x="4878"/>
        <item x="22"/>
        <item x="14459"/>
        <item x="10254"/>
        <item x="14230"/>
        <item x="2874"/>
        <item x="13778"/>
        <item x="10003"/>
        <item x="7454"/>
        <item x="4018"/>
        <item x="16130"/>
        <item x="1619"/>
        <item x="386"/>
        <item x="17313"/>
        <item x="4346"/>
        <item x="15166"/>
        <item x="16729"/>
        <item x="5355"/>
        <item x="13066"/>
        <item x="4254"/>
        <item x="9510"/>
        <item x="14943"/>
        <item x="7170"/>
        <item x="9071"/>
        <item x="2471"/>
        <item x="9799"/>
        <item x="3002"/>
        <item x="4510"/>
        <item x="18072"/>
        <item x="12874"/>
        <item x="5058"/>
        <item x="1370"/>
        <item x="12086"/>
        <item x="5935"/>
        <item x="2011"/>
        <item x="13410"/>
        <item x="3207"/>
        <item x="11982"/>
        <item x="4383"/>
        <item x="15282"/>
        <item x="16502"/>
        <item x="5571"/>
        <item x="12154"/>
        <item x="11862"/>
        <item x="9647"/>
        <item x="7990"/>
        <item x="14407"/>
        <item x="14559"/>
        <item x="17277"/>
        <item x="14858"/>
        <item x="4855"/>
        <item x="17609"/>
        <item x="8742"/>
        <item x="14470"/>
        <item x="10878"/>
        <item x="12650"/>
        <item x="1183"/>
        <item x="12214"/>
        <item x="11698"/>
        <item x="7194"/>
        <item x="9351"/>
        <item x="14855"/>
        <item x="1830"/>
        <item x="8022"/>
        <item x="9094"/>
        <item x="1967"/>
        <item x="2890"/>
        <item x="655"/>
        <item x="7310"/>
        <item x="9175"/>
        <item x="16221"/>
        <item x="17901"/>
        <item x="12583"/>
        <item x="16093"/>
        <item x="17881"/>
        <item x="5511"/>
        <item x="15235"/>
        <item x="11647"/>
        <item x="12927"/>
        <item x="11262"/>
        <item x="11027"/>
        <item x="962"/>
        <item x="3811"/>
        <item x="3750"/>
        <item x="8675"/>
        <item x="6058"/>
        <item x="6438"/>
        <item x="4978"/>
        <item x="15226"/>
        <item x="4583"/>
        <item x="18434"/>
        <item x="1458"/>
        <item x="2399"/>
        <item x="4846"/>
        <item x="8266"/>
        <item x="11330"/>
        <item x="13886"/>
        <item x="15271"/>
        <item x="15007"/>
        <item x="12175"/>
        <item x="3195"/>
        <item x="18508"/>
        <item x="14163"/>
        <item x="6582"/>
        <item x="14415"/>
        <item x="9546"/>
        <item x="1450"/>
        <item x="15158"/>
        <item x="10502"/>
        <item x="7799"/>
        <item x="18460"/>
        <item x="12386"/>
        <item x="16109"/>
        <item x="15378"/>
        <item x="9871"/>
        <item x="12862"/>
        <item x="12191"/>
        <item x="4758"/>
        <item x="16205"/>
        <item x="11655"/>
        <item x="12771"/>
        <item x="3703"/>
        <item x="6746"/>
        <item x="1991"/>
        <item x="726"/>
        <item x="11326"/>
        <item x="2334"/>
        <item x="2638"/>
        <item x="12026"/>
        <item x="13487"/>
        <item x="7570"/>
        <item x="4250"/>
        <item x="15838"/>
        <item x="15194"/>
        <item x="17054"/>
        <item x="8766"/>
        <item x="9207"/>
        <item x="15986"/>
        <item x="10523"/>
        <item x="12730"/>
        <item x="9679"/>
        <item x="18146"/>
        <item x="9047"/>
        <item x="8791"/>
        <item x="14986"/>
        <item x="8303"/>
        <item x="5735"/>
        <item x="2306"/>
        <item x="9967"/>
        <item x="10215"/>
        <item x="9134"/>
        <item x="16053"/>
        <item x="17789"/>
        <item x="5314"/>
        <item x="10342"/>
        <item x="9719"/>
        <item x="1238"/>
        <item x="18258"/>
        <item x="15734"/>
        <item x="7255"/>
        <item x="12499"/>
        <item x="9367"/>
        <item x="5130"/>
        <item x="1127"/>
        <item x="6174"/>
        <item x="15214"/>
        <item x="6199"/>
        <item x="18612"/>
        <item x="6679"/>
        <item x="8514"/>
        <item x="16261"/>
        <item x="13686"/>
        <item x="774"/>
        <item x="12878"/>
        <item x="919"/>
        <item x="11958"/>
        <item x="13302"/>
        <item x="13538"/>
        <item x="11695"/>
        <item x="9934"/>
        <item x="9478"/>
        <item x="4242"/>
        <item x="15918"/>
        <item x="18630"/>
        <item x="17441"/>
        <item x="10366"/>
        <item x="2958"/>
        <item x="12426"/>
        <item x="18090"/>
        <item x="15442"/>
        <item x="18302"/>
        <item x="9066"/>
        <item x="12718"/>
        <item x="4038"/>
        <item x="4694"/>
        <item x="14751"/>
        <item x="8962"/>
        <item x="3866"/>
        <item x="12279"/>
        <item x="5639"/>
        <item x="2554"/>
        <item x="135"/>
        <item x="7710"/>
        <item x="6646"/>
        <item x="6695"/>
        <item x="8226"/>
        <item x="11894"/>
        <item x="7819"/>
        <item x="3439"/>
        <item x="1942"/>
        <item x="16814"/>
        <item x="16317"/>
        <item x="11790"/>
        <item x="7594"/>
        <item x="17337"/>
        <item x="9130"/>
        <item x="2783"/>
        <item x="4631"/>
        <item x="4558"/>
        <item x="12023"/>
        <item x="12674"/>
        <item x="1858"/>
        <item x="10394"/>
        <item x="17001"/>
        <item x="16957"/>
        <item x="13327"/>
        <item x="9319"/>
        <item x="3410"/>
        <item x="1982"/>
        <item x="2618"/>
        <item x="10090"/>
        <item x="5263"/>
        <item x="11510"/>
        <item x="15383"/>
        <item x="1586"/>
        <item x="9142"/>
        <item x="14247"/>
        <item x="26"/>
        <item x="1710"/>
        <item x="4959"/>
        <item x="4534"/>
        <item x="1086"/>
        <item x="3862"/>
        <item x="1903"/>
        <item x="3322"/>
        <item x="13474"/>
        <item x="4375"/>
        <item x="12362"/>
        <item x="12350"/>
        <item x="8934"/>
        <item x="4426"/>
        <item x="9327"/>
        <item x="15174"/>
        <item x="14282"/>
        <item x="12882"/>
        <item x="17841"/>
        <item x="4962"/>
        <item x="12106"/>
        <item x="2794"/>
        <item x="18396"/>
        <item x="14242"/>
        <item x="18352"/>
        <item x="14118"/>
        <item x="18448"/>
        <item x="13983"/>
        <item x="3594"/>
        <item x="4575"/>
        <item x="7534"/>
        <item x="634"/>
        <item x="6354"/>
        <item x="18588"/>
        <item x="174"/>
        <item x="7398"/>
        <item x="18724"/>
        <item x="11314"/>
        <item x="15722"/>
        <item x="9814"/>
        <item x="18046"/>
        <item x="7546"/>
        <item x="3482"/>
        <item x="16357"/>
        <item x="12830"/>
        <item x="5175"/>
        <item x="498"/>
        <item x="18548"/>
        <item x="9855"/>
        <item x="12330"/>
        <item x="10879"/>
        <item x="18614"/>
        <item x="2150"/>
        <item x="7830"/>
        <item x="11583"/>
        <item x="10935"/>
        <item x="17241"/>
        <item x="4322"/>
        <item x="7871"/>
        <item x="17761"/>
        <item x="9390"/>
        <item x="17897"/>
        <item x="5610"/>
        <item x="15778"/>
        <item x="10287"/>
        <item x="9950"/>
        <item x="5618"/>
        <item x="7063"/>
        <item x="1111"/>
        <item x="17246"/>
        <item x="4255"/>
        <item x="13634"/>
        <item x="18580"/>
        <item x="7991"/>
        <item x="15"/>
        <item x="382"/>
        <item x="14386"/>
        <item x="9862"/>
        <item x="17902"/>
        <item x="9838"/>
        <item x="866"/>
        <item x="6998"/>
        <item x="10418"/>
        <item x="14082"/>
        <item x="14231"/>
        <item x="4142"/>
        <item x="17278"/>
        <item x="826"/>
        <item x="11863"/>
        <item x="13026"/>
        <item x="11983"/>
        <item x="13366"/>
        <item x="3454"/>
        <item x="8858"/>
        <item x="15319"/>
        <item x="10542"/>
        <item x="7846"/>
        <item x="9886"/>
        <item x="17017"/>
        <item x="15815"/>
        <item x="10610"/>
        <item x="16969"/>
        <item x="15559"/>
        <item x="9078"/>
        <item x="551"/>
        <item x="10382"/>
        <item x="4258"/>
        <item x="1831"/>
        <item x="7287"/>
        <item x="8190"/>
        <item x="15122"/>
        <item x="2102"/>
        <item x="5606"/>
        <item x="23"/>
        <item x="14342"/>
        <item x="2482"/>
        <item x="11730"/>
        <item x="16766"/>
        <item x="10255"/>
        <item x="17693"/>
        <item x="4414"/>
        <item x="7638"/>
        <item x="16222"/>
        <item x="9238"/>
        <item x="15746"/>
        <item x="7274"/>
        <item x="5706"/>
        <item x="2350"/>
        <item x="10498"/>
        <item x="4866"/>
        <item x="15686"/>
        <item x="15167"/>
        <item x="4879"/>
        <item x="5802"/>
        <item x="9914"/>
        <item x="15190"/>
        <item x="450"/>
        <item x="16249"/>
        <item x="10290"/>
        <item x="2514"/>
        <item x="9511"/>
        <item x="16206"/>
        <item x="12087"/>
        <item x="18702"/>
        <item x="7422"/>
        <item x="2402"/>
        <item x="14471"/>
        <item x="17569"/>
        <item x="2330"/>
        <item x="7311"/>
        <item x="12258"/>
        <item x="16054"/>
        <item x="18378"/>
        <item x="18044"/>
        <item x="18256"/>
        <item x="3334"/>
        <item x="5698"/>
        <item x="6834"/>
        <item x="7730"/>
        <item x="17988"/>
        <item x="4511"/>
        <item x="8023"/>
        <item x="7455"/>
        <item x="7322"/>
        <item x="6886"/>
        <item x="7110"/>
        <item x="18558"/>
        <item x="7338"/>
        <item x="13303"/>
        <item x="17937"/>
        <item x="727"/>
        <item x="9658"/>
        <item x="6470"/>
        <item x="958"/>
        <item x="1239"/>
        <item x="13934"/>
        <item x="4847"/>
        <item x="2326"/>
        <item x="16094"/>
        <item x="10334"/>
        <item x="11422"/>
        <item x="8318"/>
        <item x="9479"/>
        <item x="8743"/>
        <item x="11263"/>
        <item x="18696"/>
        <item x="2639"/>
        <item x="9135"/>
        <item x="18166"/>
        <item x="15215"/>
        <item x="17285"/>
        <item x="13050"/>
        <item x="5906"/>
        <item x="17741"/>
        <item x="6574"/>
        <item x="3751"/>
        <item x="14002"/>
        <item x="12215"/>
        <item x="18478"/>
        <item x="5046"/>
        <item x="9095"/>
        <item x="8506"/>
        <item x="17097"/>
        <item x="16273"/>
        <item x="15262"/>
        <item x="775"/>
        <item x="7711"/>
        <item x="12470"/>
        <item x="13887"/>
        <item x="1214"/>
        <item x="11754"/>
        <item x="2335"/>
        <item x="1378"/>
        <item x="16473"/>
        <item x="278"/>
        <item x="16217"/>
        <item x="8558"/>
        <item x="6439"/>
        <item x="17629"/>
        <item x="1943"/>
        <item x="3694"/>
        <item x="18452"/>
        <item x="1954"/>
        <item x="12978"/>
        <item x="11327"/>
        <item x="11959"/>
        <item x="10826"/>
        <item x="18386"/>
        <item x="7378"/>
        <item x="17497"/>
        <item x="11238"/>
        <item x="11791"/>
        <item x="17657"/>
        <item x="18100"/>
        <item x="16365"/>
        <item x="1186"/>
        <item x="12798"/>
        <item x="490"/>
        <item x="13202"/>
        <item x="3450"/>
        <item x="6002"/>
        <item x="18238"/>
        <item x="6583"/>
        <item x="18338"/>
        <item x="8734"/>
        <item x="16110"/>
        <item x="12854"/>
        <item x="13038"/>
        <item x="14122"/>
        <item x="17790"/>
        <item x="13106"/>
        <item x="7118"/>
        <item x="9858"/>
        <item x="11522"/>
        <item x="13310"/>
        <item x="15662"/>
        <item x="4695"/>
        <item x="11178"/>
        <item x="14014"/>
        <item x="4759"/>
        <item x="15839"/>
        <item x="14838"/>
        <item x="3798"/>
        <item x="11078"/>
        <item x="11511"/>
        <item x="1650"/>
        <item x="10710"/>
        <item x="15738"/>
        <item x="12719"/>
        <item x="12890"/>
        <item x="5866"/>
        <item x="9143"/>
        <item x="15159"/>
        <item x="16685"/>
        <item x="15735"/>
        <item x="10343"/>
        <item x="11186"/>
        <item x="12879"/>
        <item x="10503"/>
        <item x="12670"/>
        <item x="12863"/>
        <item x="7535"/>
        <item x="6175"/>
        <item x="5082"/>
        <item x="13687"/>
        <item x="16318"/>
        <item x="5846"/>
        <item x="9782"/>
        <item x="18722"/>
        <item x="11774"/>
        <item x="18014"/>
        <item x="11706"/>
        <item x="5118"/>
        <item x="15970"/>
        <item x="10510"/>
        <item x="4442"/>
        <item x="3863"/>
        <item x="13834"/>
        <item x="8767"/>
        <item x="17189"/>
        <item x="4114"/>
        <item x="5066"/>
        <item x="4518"/>
        <item x="9974"/>
        <item x="11830"/>
        <item x="15718"/>
        <item x="12146"/>
        <item x="15175"/>
        <item x="15610"/>
        <item x="13006"/>
        <item x="9810"/>
        <item x="15919"/>
        <item x="4466"/>
        <item x="16069"/>
        <item x="9935"/>
        <item x="9391"/>
        <item x="16789"/>
        <item x="14050"/>
        <item x="14398"/>
        <item x="12334"/>
        <item x="10367"/>
        <item x="12974"/>
        <item x="4535"/>
        <item x="1983"/>
        <item x="2578"/>
        <item x="2558"/>
        <item x="16025"/>
        <item x="130"/>
        <item x="16958"/>
        <item x="2151"/>
        <item x="16262"/>
        <item x="10890"/>
        <item x="14650"/>
        <item x="2"/>
        <item x="9839"/>
        <item x="12586"/>
        <item x="3358"/>
        <item x="4039"/>
        <item x="10870"/>
        <item x="2850"/>
        <item x="12438"/>
        <item x="7734"/>
        <item x="2046"/>
        <item x="2959"/>
        <item x="18576"/>
        <item x="8894"/>
        <item x="9863"/>
        <item x="9482"/>
        <item x="12351"/>
        <item x="3974"/>
        <item x="383"/>
        <item x="8822"/>
        <item x="17557"/>
        <item x="6302"/>
        <item x="9610"/>
        <item x="9038"/>
        <item x="8602"/>
        <item x="6274"/>
        <item x="6999"/>
        <item x="16358"/>
        <item x="11895"/>
        <item x="15818"/>
        <item x="14343"/>
        <item x="6647"/>
        <item x="16229"/>
        <item x="17065"/>
        <item x="6478"/>
        <item x="8935"/>
        <item x="15470"/>
        <item x="182"/>
        <item x="6778"/>
        <item x="14119"/>
        <item x="17201"/>
        <item x="17549"/>
        <item x="4415"/>
        <item x="5162"/>
        <item x="1087"/>
        <item x="1550"/>
        <item x="3918"/>
        <item x="5446"/>
        <item x="1794"/>
        <item x="7686"/>
        <item x="10358"/>
        <item x="8038"/>
        <item x="17149"/>
        <item x="10638"/>
        <item x="9214"/>
        <item x="9887"/>
        <item x="4559"/>
        <item x="10543"/>
        <item x="8202"/>
        <item x="12434"/>
        <item x="1711"/>
        <item x="14794"/>
        <item x="3926"/>
        <item x="11926"/>
        <item x="3302"/>
        <item x="7766"/>
        <item x="7399"/>
        <item x="4650"/>
        <item x="10666"/>
        <item x="15402"/>
        <item x="10022"/>
        <item x="13398"/>
        <item x="6602"/>
        <item x="3335"/>
        <item x="14382"/>
        <item x="9354"/>
        <item x="11418"/>
        <item x="3130"/>
        <item x="10026"/>
        <item x="10646"/>
        <item x="12831"/>
        <item x="7438"/>
        <item x="12962"/>
        <item x="9239"/>
        <item x="10546"/>
        <item x="14322"/>
        <item x="17694"/>
        <item x="18368"/>
        <item x="18572"/>
        <item x="6810"/>
        <item x="7639"/>
        <item x="175"/>
        <item x="8502"/>
        <item x="8534"/>
        <item x="7111"/>
        <item x="17553"/>
        <item x="2922"/>
        <item x="16981"/>
        <item x="1338"/>
        <item x="11602"/>
        <item x="3455"/>
        <item x="11610"/>
        <item x="9942"/>
        <item x="1302"/>
        <item x="7831"/>
        <item x="9815"/>
        <item x="1022"/>
        <item x="5146"/>
        <item x="3250"/>
        <item x="16437"/>
        <item x="5607"/>
        <item x="15930"/>
        <item x="11118"/>
        <item x="1698"/>
        <item x="3258"/>
        <item x="4898"/>
        <item x="10383"/>
        <item x="18440"/>
        <item x="15518"/>
        <item x="14462"/>
        <item x="642"/>
        <item x="2327"/>
        <item x="4143"/>
        <item x="1038"/>
        <item x="13367"/>
        <item x="5047"/>
        <item x="7014"/>
        <item x="9079"/>
        <item x="14366"/>
        <item x="2103"/>
        <item x="6496"/>
        <item x="9951"/>
        <item x="7642"/>
        <item x="16785"/>
        <item x="14058"/>
        <item x="17742"/>
        <item x="12088"/>
        <item x="9486"/>
        <item x="13338"/>
        <item x="3695"/>
        <item x="7423"/>
        <item x="6887"/>
        <item x="12326"/>
        <item x="13510"/>
        <item x="11423"/>
        <item x="3162"/>
        <item x="7847"/>
        <item x="15062"/>
        <item x="12471"/>
        <item x="9242"/>
        <item x="12802"/>
        <item x="9970"/>
        <item x="17577"/>
        <item x="10386"/>
        <item x="10392"/>
        <item x="18162"/>
        <item x="18342"/>
        <item x="13590"/>
        <item x="14518"/>
        <item x="6034"/>
        <item x="9822"/>
        <item x="3350"/>
        <item x="978"/>
        <item x="350"/>
        <item x="4554"/>
        <item x="5398"/>
        <item x="438"/>
        <item x="959"/>
        <item x="5688"/>
        <item x="18130"/>
        <item x="9398"/>
        <item x="15263"/>
        <item x="2038"/>
        <item x="15191"/>
        <item x="5998"/>
        <item x="3520"/>
        <item x="13954"/>
        <item x="16781"/>
        <item x="2832"/>
        <item x="2240"/>
        <item x="16167"/>
        <item x="12930"/>
        <item x="14742"/>
        <item x="8319"/>
        <item x="17287"/>
        <item x="14998"/>
        <item x="9198"/>
        <item x="5870"/>
        <item x="16921"/>
        <item x="15687"/>
        <item x="6854"/>
        <item x="16629"/>
        <item x="8559"/>
        <item x="17821"/>
        <item x="18712"/>
        <item x="15663"/>
        <item x="960"/>
        <item x="13498"/>
        <item x="8191"/>
        <item x="8498"/>
        <item x="18395"/>
        <item x="11030"/>
        <item x="8374"/>
        <item x="230"/>
        <item x="14194"/>
        <item x="8494"/>
        <item x="11280"/>
        <item x="13160"/>
        <item x="6471"/>
        <item x="11480"/>
        <item x="10114"/>
        <item x="11688"/>
        <item x="9384"/>
        <item x="11536"/>
        <item x="10335"/>
        <item x="17317"/>
        <item x="2351"/>
        <item x="9358"/>
        <item x="11831"/>
        <item x="5466"/>
        <item x="9240"/>
        <item x="7190"/>
        <item x="3256"/>
        <item x="15350"/>
        <item x="3330"/>
        <item x="13610"/>
        <item x="3722"/>
        <item x="4872"/>
        <item x="11775"/>
        <item x="12671"/>
        <item x="14734"/>
        <item x="17055"/>
        <item x="17630"/>
        <item x="14130"/>
        <item x="7702"/>
        <item x="4519"/>
        <item x="4304"/>
        <item x="17165"/>
        <item x="9975"/>
        <item x="13935"/>
        <item x="7130"/>
        <item x="11239"/>
        <item x="17909"/>
        <item x="106"/>
        <item x="886"/>
        <item x="3630"/>
        <item x="3990"/>
        <item x="13266"/>
        <item x="17711"/>
        <item x="15482"/>
        <item x="7474"/>
        <item x="6304"/>
        <item x="18667"/>
        <item x="4130"/>
        <item x="8218"/>
        <item x="13920"/>
        <item x="9026"/>
        <item x="13007"/>
        <item x="13862"/>
        <item x="5896"/>
        <item x="13288"/>
        <item x="2062"/>
        <item x="13282"/>
        <item x="15882"/>
        <item x="12506"/>
        <item x="16533"/>
        <item x="7038"/>
        <item x="14514"/>
        <item x="15502"/>
        <item x="4434"/>
        <item x="2526"/>
        <item x="4478"/>
        <item x="279"/>
        <item x="146"/>
        <item x="12799"/>
        <item x="9494"/>
        <item x="18674"/>
        <item x="17929"/>
        <item x="14839"/>
        <item x="3370"/>
        <item x="17286"/>
        <item x="1766"/>
        <item x="1290"/>
        <item x="7448"/>
        <item x="8952"/>
        <item x="6575"/>
        <item x="11048"/>
        <item x="12855"/>
        <item x="15934"/>
        <item x="14464"/>
        <item x="1640"/>
        <item x="4162"/>
        <item x="18351"/>
        <item x="14336"/>
        <item x="17009"/>
        <item x="1742"/>
        <item x="3975"/>
        <item x="18246"/>
        <item x="7390"/>
        <item x="2120"/>
        <item x="16686"/>
        <item x="18606"/>
        <item x="17111"/>
        <item x="5106"/>
        <item x="6722"/>
        <item x="5338"/>
        <item x="178"/>
        <item x="10320"/>
        <item x="1592"/>
        <item x="11266"/>
        <item x="17759"/>
        <item x="9783"/>
        <item x="16230"/>
        <item x="3048"/>
        <item x="16070"/>
        <item x="12714"/>
        <item x="13096"/>
        <item x="7794"/>
        <item x="5534"/>
        <item x="1215"/>
        <item x="10186"/>
        <item x="744"/>
        <item x="8848"/>
        <item x="11079"/>
        <item x="15240"/>
        <item x="16281"/>
        <item x="12439"/>
        <item x="1538"/>
        <item x="11942"/>
        <item x="4594"/>
        <item x="16790"/>
        <item x="17550"/>
        <item x="18595"/>
        <item x="618"/>
        <item x="6690"/>
        <item x="4480"/>
        <item x="15150"/>
        <item x="3752"/>
        <item x="15574"/>
        <item x="6046"/>
        <item x="3670"/>
        <item x="6303"/>
        <item x="6958"/>
        <item x="1870"/>
        <item x="16366"/>
        <item x="7374"/>
        <item x="18346"/>
        <item x="10606"/>
        <item x="9039"/>
        <item x="17813"/>
        <item x="1542"/>
        <item x="5119"/>
        <item x="13039"/>
        <item x="10871"/>
        <item x="210"/>
        <item x="2706"/>
        <item x="3058"/>
        <item x="13702"/>
        <item x="3506"/>
        <item x="14015"/>
        <item x="14592"/>
        <item x="15490"/>
        <item x="17558"/>
        <item x="2920"/>
        <item x="12975"/>
        <item x="12912"/>
        <item x="5847"/>
        <item x="11927"/>
        <item x="8823"/>
        <item x="15806"/>
        <item x="15702"/>
        <item x="18080"/>
        <item x="8735"/>
        <item x="17031"/>
        <item x="13336"/>
        <item x="7735"/>
        <item x="13470"/>
        <item x="8032"/>
        <item x="16783"/>
        <item x="17190"/>
        <item x="3799"/>
        <item x="13592"/>
        <item x="7119"/>
        <item x="1850"/>
        <item x="9808"/>
        <item x="3919"/>
        <item x="7622"/>
        <item x="18711"/>
        <item x="14174"/>
        <item x="11506"/>
        <item x="17271"/>
        <item x="10048"/>
        <item x="990"/>
        <item x="11742"/>
        <item x="4690"/>
        <item x="8503"/>
        <item x="158"/>
        <item x="13311"/>
        <item x="4042"/>
        <item x="16061"/>
        <item x="10711"/>
        <item x="9286"/>
        <item x="798"/>
        <item x="18407"/>
        <item x="15290"/>
        <item x="8039"/>
        <item x="9215"/>
        <item x="2894"/>
        <item x="3090"/>
        <item x="14026"/>
        <item x="13600"/>
        <item x="1551"/>
        <item x="4422"/>
        <item x="14778"/>
        <item x="18242"/>
        <item x="9334"/>
        <item x="8282"/>
        <item x="16369"/>
        <item x="14190"/>
        <item x="13022"/>
        <item x="3927"/>
        <item x="442"/>
        <item x="16982"/>
        <item x="5982"/>
        <item x="10511"/>
        <item x="15080"/>
        <item x="14538"/>
        <item x="15719"/>
        <item x="12335"/>
        <item x="13034"/>
        <item x="7174"/>
        <item x="14362"/>
        <item x="2047"/>
        <item x="7450"/>
        <item x="8895"/>
        <item x="8406"/>
        <item x="736"/>
        <item x="778"/>
        <item x="6326"/>
        <item x="15424"/>
        <item x="1672"/>
        <item x="11642"/>
        <item x="3064"/>
        <item x="14442"/>
        <item x="12760"/>
        <item x="7878"/>
        <item x="2702"/>
        <item x="6682"/>
        <item x="10359"/>
        <item x="12946"/>
        <item x="13216"/>
        <item x="17309"/>
        <item x="6194"/>
        <item x="6282"/>
        <item x="14399"/>
        <item x="966"/>
        <item x="11470"/>
        <item x="7600"/>
        <item x="7896"/>
        <item x="5678"/>
        <item x="12234"/>
        <item x="6650"/>
        <item x="6554"/>
        <item x="6686"/>
        <item x="9338"/>
        <item x="18243"/>
        <item x="13714"/>
        <item x="13354"/>
        <item x="12454"/>
        <item x="5447"/>
        <item x="12822"/>
        <item x="2478"/>
        <item x="2559"/>
        <item x="13792"/>
        <item x="17150"/>
        <item x="5642"/>
        <item x="8818"/>
        <item x="7439"/>
        <item x="3216"/>
        <item x="13794"/>
        <item x="15642"/>
        <item x="3303"/>
        <item x="6658"/>
        <item x="13758"/>
        <item x="1410"/>
        <item x="18282"/>
        <item x="183"/>
        <item x="6610"/>
        <item x="15398"/>
        <item x="3359"/>
        <item x="4214"/>
        <item x="15766"/>
        <item x="11034"/>
        <item x="15471"/>
        <item x="11482"/>
        <item x="1240"/>
        <item x="3886"/>
        <item x="9487"/>
        <item x="7626"/>
        <item x="12474"/>
        <item x="13910"/>
        <item x="18392"/>
        <item x="5399"/>
        <item x="5746"/>
        <item x="3992"/>
        <item x="10960"/>
        <item x="14367"/>
        <item x="5918"/>
        <item x="6479"/>
        <item x="8618"/>
        <item x="7728"/>
        <item x="8544"/>
        <item x="7687"/>
        <item x="1646"/>
        <item x="8576"/>
        <item x="9823"/>
        <item x="13750"/>
        <item x="3030"/>
        <item x="11414"/>
        <item x="7015"/>
        <item x="16247"/>
        <item x="15063"/>
        <item x="1986"/>
        <item x="1678"/>
        <item x="3424"/>
        <item x="6855"/>
        <item x="4922"/>
        <item x="2264"/>
        <item x="11119"/>
        <item x="15946"/>
        <item x="13399"/>
        <item x="17703"/>
        <item x="18124"/>
        <item x="11930"/>
        <item x="14048"/>
        <item x="10830"/>
        <item x="1088"/>
        <item x="3742"/>
        <item x="17318"/>
        <item x="12654"/>
        <item x="16201"/>
        <item x="13722"/>
        <item x="18679"/>
        <item x="18115"/>
        <item x="17947"/>
        <item x="10282"/>
        <item x="11690"/>
        <item x="1952"/>
        <item x="17517"/>
        <item x="11738"/>
        <item x="10402"/>
        <item x="18539"/>
        <item x="4458"/>
        <item x="8334"/>
        <item x="1034"/>
        <item x="7326"/>
        <item x="15519"/>
        <item x="5584"/>
        <item x="3606"/>
        <item x="9750"/>
        <item x="9943"/>
        <item x="3170"/>
        <item x="10639"/>
        <item x="8375"/>
        <item x="18611"/>
        <item x="1722"/>
        <item x="3351"/>
        <item x="16630"/>
        <item x="12327"/>
        <item x="16782"/>
        <item x="9374"/>
        <item x="231"/>
        <item x="7703"/>
        <item x="3822"/>
        <item x="10647"/>
        <item x="14280"/>
        <item x="15096"/>
        <item x="14463"/>
        <item x="10023"/>
        <item x="6592"/>
        <item x="7922"/>
        <item x="6742"/>
        <item x="1366"/>
        <item x="1272"/>
        <item x="18483"/>
        <item x="7767"/>
        <item x="11726"/>
        <item x="5871"/>
        <item x="1023"/>
        <item x="18331"/>
        <item x="7462"/>
        <item x="4618"/>
        <item x="10166"/>
        <item x="887"/>
        <item x="14383"/>
        <item x="3736"/>
        <item x="5722"/>
        <item x="4330"/>
        <item x="8518"/>
        <item x="14630"/>
        <item x="7346"/>
        <item x="1360"/>
        <item x="16505"/>
        <item x="11226"/>
        <item x="8535"/>
        <item x="16438"/>
        <item x="9250"/>
        <item x="14743"/>
        <item x="14216"/>
        <item x="4479"/>
        <item x="6672"/>
        <item x="5318"/>
        <item x="17573"/>
        <item x="2527"/>
        <item x="18468"/>
        <item x="6568"/>
        <item x="14710"/>
        <item x="10986"/>
        <item x="14392"/>
        <item x="13584"/>
        <item x="18596"/>
        <item x="6368"/>
        <item x="1303"/>
        <item x="12826"/>
        <item x="17073"/>
        <item x="2938"/>
        <item x="17822"/>
        <item x="8634"/>
        <item x="16503"/>
        <item x="9199"/>
        <item x="3704"/>
        <item x="1039"/>
        <item x="752"/>
        <item x="4370"/>
        <item x="439"/>
        <item x="7530"/>
        <item x="5102"/>
        <item x="6446"/>
        <item x="13350"/>
        <item x="2830"/>
        <item x="7191"/>
        <item x="1686"/>
        <item x="10586"/>
        <item x="16489"/>
        <item x="7090"/>
        <item x="18454"/>
        <item x="6762"/>
        <item x="2754"/>
        <item x="15936"/>
        <item x="9359"/>
        <item x="10544"/>
        <item x="2584"/>
        <item x="14182"/>
        <item x="4410"/>
        <item x="2039"/>
        <item x="2674"/>
        <item x="16889"/>
        <item x="5158"/>
        <item x="410"/>
        <item x="14999"/>
        <item x="5872"/>
        <item x="13511"/>
        <item x="16613"/>
        <item x="7376"/>
        <item x="1158"/>
        <item x="12478"/>
        <item x="6472"/>
        <item x="1210"/>
        <item x="6959"/>
        <item x="9454"/>
        <item x="15926"/>
        <item x="1394"/>
        <item x="4968"/>
        <item x="14519"/>
        <item x="14735"/>
        <item x="12246"/>
        <item x="9882"/>
        <item x="17814"/>
        <item x="8458"/>
        <item x="4822"/>
        <item x="16534"/>
        <item x="10896"/>
        <item x="7039"/>
        <item x="6014"/>
        <item x="13816"/>
        <item x="13591"/>
        <item x="15462"/>
        <item x="16559"/>
        <item x="7391"/>
        <item x="760"/>
        <item x="5999"/>
        <item x="12310"/>
        <item x="13863"/>
        <item x="3014"/>
        <item x="694"/>
        <item x="1190"/>
        <item x="1706"/>
        <item x="6160"/>
        <item x="8495"/>
        <item x="14250"/>
        <item x="14142"/>
        <item x="690"/>
        <item x="15807"/>
        <item x="351"/>
        <item x="18234"/>
        <item x="10846"/>
        <item x="3631"/>
        <item x="2192"/>
        <item x="5942"/>
        <item x="10120"/>
        <item x="13542"/>
        <item x="5535"/>
        <item x="3422"/>
        <item x="2474"/>
        <item x="9664"/>
        <item x="6047"/>
        <item x="7623"/>
        <item x="9399"/>
        <item x="11710"/>
        <item x="18656"/>
        <item x="9082"/>
        <item x="2288"/>
        <item x="10607"/>
        <item x="11031"/>
        <item x="5920"/>
        <item x="4986"/>
        <item x="11282"/>
        <item x="8778"/>
        <item x="17166"/>
        <item x="16653"/>
        <item x="9278"/>
        <item x="2895"/>
        <item x="17393"/>
        <item x="12226"/>
        <item x="1854"/>
        <item x="8106"/>
        <item x="1504"/>
        <item x="6118"/>
        <item x="17910"/>
        <item x="2024"/>
        <item x="3416"/>
        <item x="6768"/>
        <item x="15782"/>
        <item x="15935"/>
        <item x="12184"/>
        <item x="18562"/>
        <item x="1767"/>
        <item x="1743"/>
        <item x="11918"/>
        <item x="1456"/>
        <item x="17903"/>
        <item x="5358"/>
        <item x="991"/>
        <item x="4238"/>
        <item x="11296"/>
        <item x="15351"/>
        <item x="17421"/>
        <item x="4662"/>
        <item x="9346"/>
        <item x="1130"/>
        <item x="15151"/>
        <item x="11008"/>
        <item x="5086"/>
        <item x="15575"/>
        <item x="7879"/>
        <item x="14078"/>
        <item x="10770"/>
        <item x="9495"/>
        <item x="16145"/>
        <item x="15130"/>
        <item x="10336"/>
        <item x="15703"/>
        <item x="18048"/>
        <item x="162"/>
        <item x="8368"/>
        <item x="3930"/>
        <item x="3042"/>
        <item x="1543"/>
        <item x="5270"/>
        <item x="3991"/>
        <item x="10970"/>
        <item x="12034"/>
        <item x="159"/>
        <item x="17217"/>
        <item x="4754"/>
        <item x="13840"/>
        <item x="5512"/>
        <item x="5958"/>
        <item x="17513"/>
        <item x="13550"/>
        <item x="15280"/>
        <item x="799"/>
        <item x="15503"/>
        <item x="18047"/>
        <item x="6266"/>
        <item x="15774"/>
        <item x="8136"/>
        <item x="11943"/>
        <item x="14352"/>
        <item x="17984"/>
        <item x="9558"/>
        <item x="15408"/>
        <item x="2703"/>
        <item x="11782"/>
        <item x="16209"/>
        <item x="10154"/>
        <item x="8702"/>
        <item x="70"/>
        <item x="15399"/>
        <item x="10246"/>
        <item x="10266"/>
        <item x="15767"/>
        <item x="4215"/>
        <item x="18206"/>
        <item x="13454"/>
        <item x="8554"/>
        <item x="722"/>
        <item x="2063"/>
        <item x="3346"/>
        <item x="18591"/>
        <item x="2462"/>
        <item x="18691"/>
        <item x="12664"/>
        <item x="8750"/>
        <item x="13298"/>
        <item x="12294"/>
        <item x="13970"/>
        <item x="1574"/>
        <item x="7942"/>
        <item x="13666"/>
        <item x="13703"/>
        <item x="15614"/>
        <item x="1871"/>
        <item x="11898"/>
        <item x="1666"/>
        <item x="7674"/>
        <item x="967"/>
        <item x="1679"/>
        <item x="7704"/>
        <item x="9190"/>
        <item x="5814"/>
        <item x="6186"/>
        <item x="18643"/>
        <item x="5679"/>
        <item x="5919"/>
        <item x="4040"/>
        <item x="7162"/>
        <item x="11743"/>
        <item x="1958"/>
        <item x="11362"/>
        <item x="13471"/>
        <item x="8112"/>
        <item x="13911"/>
        <item x="18370"/>
        <item x="15014"/>
        <item x="13146"/>
        <item x="17389"/>
        <item x="3686"/>
        <item x="12414"/>
        <item x="1520"/>
        <item x="10066"/>
        <item x="8170"/>
        <item x="14175"/>
        <item x="14222"/>
        <item x="14664"/>
        <item x="18543"/>
        <item x="7112"/>
        <item x="3264"/>
        <item x="17089"/>
        <item x="14046"/>
        <item x="6842"/>
        <item x="14010"/>
        <item x="6360"/>
        <item x="9287"/>
        <item x="10450"/>
        <item x="2542"/>
        <item x="13759"/>
        <item x="4992"/>
        <item x="17978"/>
        <item x="704"/>
        <item x="9335"/>
        <item x="4770"/>
        <item x="2479"/>
        <item x="13290"/>
        <item x="3671"/>
        <item x="15498"/>
        <item x="8430"/>
        <item x="10994"/>
        <item x="18028"/>
        <item x="13430"/>
        <item x="7568"/>
        <item x="7375"/>
        <item x="2302"/>
        <item x="14191"/>
        <item x="5234"/>
        <item x="2838"/>
        <item x="13751"/>
        <item x="1454"/>
        <item x="8407"/>
        <item x="16993"/>
        <item x="12944"/>
        <item x="11808"/>
        <item x="344"/>
        <item x="7918"/>
        <item x="6687"/>
        <item x="16062"/>
        <item x="5983"/>
        <item x="3743"/>
        <item x="13682"/>
        <item x="12240"/>
        <item x="18039"/>
        <item x="11432"/>
        <item x="1688"/>
        <item x="598"/>
        <item x="9375"/>
        <item x="18584"/>
        <item x="18298"/>
        <item x="14304"/>
        <item x="18290"/>
        <item x="5018"/>
        <item x="12655"/>
        <item x="9751"/>
        <item x="6327"/>
        <item x="12486"/>
        <item x="9818"/>
        <item x="1200"/>
        <item x="6743"/>
        <item x="9958"/>
        <item x="16183"/>
        <item x="186"/>
        <item x="7175"/>
        <item x="13023"/>
        <item x="17310"/>
        <item x="12984"/>
        <item x="3274"/>
        <item x="14711"/>
        <item x="9770"/>
        <item x="18628"/>
        <item x="4858"/>
        <item x="2808"/>
        <item x="4423"/>
        <item x="13194"/>
        <item x="14416"/>
        <item x="1840"/>
        <item x="8088"/>
        <item x="4486"/>
        <item x="7954"/>
        <item x="17185"/>
        <item x="13586"/>
        <item x="17959"/>
        <item x="11471"/>
        <item x="2568"/>
        <item x="16649"/>
        <item x="12042"/>
        <item x="10831"/>
        <item x="14822"/>
        <item x="5712"/>
        <item x="574"/>
        <item x="10966"/>
        <item x="12408"/>
        <item x="11222"/>
        <item x="5766"/>
        <item x="6966"/>
        <item x="10938"/>
        <item x="1162"/>
        <item x="15230"/>
        <item x="770"/>
        <item x="8186"/>
        <item x="3226"/>
        <item x="8062"/>
        <item x="9518"/>
        <item x="14550"/>
        <item x="2666"/>
        <item x="7926"/>
        <item x="15202"/>
        <item x="2266"/>
        <item x="3338"/>
        <item x="7640"/>
        <item x="2814"/>
        <item x="1159"/>
        <item x="15256"/>
        <item x="13438"/>
        <item x="6656"/>
        <item x="18408"/>
        <item x="17518"/>
        <item x="17567"/>
        <item x="14183"/>
        <item x="7264"/>
        <item x="6074"/>
        <item x="16614"/>
        <item x="1647"/>
        <item x="4552"/>
        <item x="17295"/>
        <item x="2834"/>
        <item x="7914"/>
        <item x="14134"/>
        <item x="13098"/>
        <item x="4376"/>
        <item x="14066"/>
        <item x="3210"/>
        <item x="1890"/>
        <item x="3887"/>
        <item x="12479"/>
        <item x="15950"/>
        <item x="17574"/>
        <item x="6392"/>
        <item x="3538"/>
        <item x="16857"/>
        <item x="12455"/>
        <item x="6614"/>
        <item x="2690"/>
        <item x="14104"/>
        <item x="16055"/>
        <item x="1367"/>
        <item x="12823"/>
        <item x="17209"/>
        <item x="1150"/>
        <item x="3096"/>
        <item x="6904"/>
        <item x="3608"/>
        <item x="2831"/>
        <item x="2678"/>
        <item x="7058"/>
        <item x="12247"/>
        <item x="14278"/>
        <item x="12440"/>
        <item x="7327"/>
        <item x="15072"/>
        <item x="10400"/>
        <item x="8530"/>
        <item x="14094"/>
        <item x="7463"/>
        <item x="13543"/>
        <item x="12311"/>
        <item x="14631"/>
        <item x="9024"/>
        <item x="2250"/>
        <item x="14128"/>
        <item x="11856"/>
        <item x="17453"/>
        <item x="8046"/>
        <item x="18432"/>
        <item x="3031"/>
        <item x="18546"/>
        <item x="6216"/>
        <item x="15927"/>
        <item x="5103"/>
        <item x="16137"/>
        <item x="2042"/>
        <item x="11415"/>
        <item x="9304"/>
        <item x="4590"/>
        <item x="2530"/>
        <item x="9448"/>
        <item x="4390"/>
        <item x="12006"/>
        <item x="6498"/>
        <item x="16654"/>
        <item x="2648"/>
        <item x="13798"/>
        <item x="834"/>
        <item x="738"/>
        <item x="13351"/>
        <item x="15510"/>
        <item x="7856"/>
        <item x="11318"/>
        <item x="12462"/>
        <item x="6015"/>
        <item x="11711"/>
        <item x="1687"/>
        <item x="5159"/>
        <item x="2014"/>
        <item x="18099"/>
        <item x="12942"/>
        <item x="3823"/>
        <item x="18202"/>
        <item x="8335"/>
        <item x="695"/>
        <item x="11768"/>
        <item x="15910"/>
        <item x="3607"/>
        <item x="18075"/>
        <item x="14790"/>
        <item x="10222"/>
        <item x="12840"/>
        <item x="3802"/>
        <item x="9624"/>
        <item x="1191"/>
        <item x="10496"/>
        <item x="462"/>
        <item x="1122"/>
        <item x="5190"/>
        <item x="9702"/>
        <item x="3423"/>
        <item x="7998"/>
        <item x="10167"/>
        <item x="13706"/>
        <item x="18335"/>
        <item x="6497"/>
        <item x="5962"/>
        <item x="8519"/>
        <item x="11727"/>
        <item x="10480"/>
        <item x="8512"/>
        <item x="15706"/>
        <item x="2194"/>
        <item x="4008"/>
        <item x="14920"/>
        <item x="12762"/>
        <item x="13574"/>
        <item x="9926"/>
        <item x="17381"/>
        <item x="18622"/>
        <item x="16893"/>
        <item x="16837"/>
        <item x="18600"/>
        <item x="11230"/>
        <item x="3074"/>
        <item x="602"/>
        <item x="3521"/>
        <item x="8254"/>
        <item x="5959"/>
        <item x="9279"/>
        <item x="5136"/>
        <item x="8120"/>
        <item x="10730"/>
        <item x="3666"/>
        <item x="17405"/>
        <item x="5258"/>
        <item x="6119"/>
        <item x="5943"/>
        <item x="16973"/>
        <item x="6264"/>
        <item x="9122"/>
        <item x="4474"/>
        <item x="8496"/>
        <item x="4282"/>
        <item x="2094"/>
        <item x="822"/>
        <item x="13042"/>
        <item x="3938"/>
        <item x="15874"/>
        <item x="5319"/>
        <item x="58"/>
        <item x="5359"/>
        <item x="680"/>
        <item x="7466"/>
        <item x="6447"/>
        <item x="7358"/>
        <item x="6718"/>
        <item x="12256"/>
        <item x="9648"/>
        <item x="4014"/>
        <item x="11888"/>
        <item x="1402"/>
        <item x="11914"/>
        <item x="15726"/>
        <item x="9848"/>
        <item x="3978"/>
        <item x="8262"/>
        <item x="5850"/>
        <item x="3257"/>
        <item x="786"/>
        <item x="17425"/>
        <item x="1166"/>
        <item x="10247"/>
        <item x="11608"/>
        <item x="9074"/>
        <item x="7968"/>
        <item x="10847"/>
        <item x="18579"/>
        <item x="12082"/>
        <item x="3122"/>
        <item x="17137"/>
        <item x="3015"/>
        <item x="2241"/>
        <item x="18315"/>
        <item x="12566"/>
        <item x="1855"/>
        <item x="9226"/>
        <item x="17422"/>
        <item x="2856"/>
        <item x="5218"/>
        <item x="13710"/>
        <item x="15463"/>
        <item x="1998"/>
        <item x="14080"/>
        <item x="9455"/>
        <item x="12264"/>
        <item x="15138"/>
        <item x="5128"/>
        <item x="12288"/>
        <item x="10393"/>
        <item x="18390"/>
        <item x="3776"/>
        <item x="11456"/>
        <item x="961"/>
        <item x="8290"/>
        <item x="5087"/>
        <item x="13161"/>
        <item x="17541"/>
        <item x="14143"/>
        <item x="7432"/>
        <item x="2552"/>
        <item x="11281"/>
        <item x="7168"/>
        <item x="15050"/>
        <item x="17390"/>
        <item x="3790"/>
        <item x="17705"/>
        <item x="15783"/>
        <item x="5897"/>
        <item x="2833"/>
        <item x="12834"/>
        <item x="11689"/>
        <item x="1008"/>
        <item x="4064"/>
        <item x="4823"/>
        <item x="15664"/>
        <item x="7786"/>
        <item x="8546"/>
        <item x="15074"/>
        <item x="4814"/>
        <item x="2463"/>
        <item x="1914"/>
        <item x="7714"/>
        <item x="7298"/>
        <item x="2910"/>
        <item x="18319"/>
        <item x="14426"/>
        <item x="2496"/>
        <item x="12590"/>
        <item x="11058"/>
        <item x="4342"/>
        <item x="15775"/>
        <item x="7216"/>
        <item x="7280"/>
        <item x="232"/>
        <item x="8751"/>
        <item x="10200"/>
        <item x="11481"/>
        <item x="1641"/>
        <item x="13872"/>
        <item x="11864"/>
        <item x="4990"/>
        <item x="17056"/>
        <item x="13431"/>
        <item x="4873"/>
        <item x="8278"/>
        <item x="5815"/>
        <item x="8230"/>
        <item x="7666"/>
        <item x="17487"/>
        <item x="3522"/>
        <item x="17712"/>
        <item x="776"/>
        <item x="11919"/>
        <item x="2378"/>
        <item x="3464"/>
        <item x="6994"/>
        <item x="8992"/>
        <item x="17288"/>
        <item x="2966"/>
        <item x="2746"/>
        <item x="16319"/>
        <item x="5182"/>
        <item x="14047"/>
        <item x="4942"/>
        <item x="9694"/>
        <item x="14079"/>
        <item x="18435"/>
        <item x="2446"/>
        <item x="18718"/>
        <item x="4198"/>
        <item x="8094"/>
        <item x="16215"/>
        <item x="14302"/>
        <item x="5098"/>
        <item x="10310"/>
        <item x="13082"/>
        <item x="12089"/>
        <item x="4239"/>
        <item x="4663"/>
        <item x="11442"/>
        <item x="17112"/>
        <item x="12487"/>
        <item x="9158"/>
        <item x="13551"/>
        <item x="8846"/>
        <item x="3753"/>
        <item x="4030"/>
        <item x="17760"/>
        <item x="2226"/>
        <item x="5970"/>
        <item x="18676"/>
        <item x="5689"/>
        <item x="7449"/>
        <item x="9241"/>
        <item x="9385"/>
        <item x="9544"/>
        <item x="8703"/>
        <item x="12194"/>
        <item x="3687"/>
        <item x="12102"/>
        <item x="14394"/>
        <item x="94"/>
        <item x="71"/>
        <item x="13114"/>
        <item x="16537"/>
        <item x="3174"/>
        <item x="18650"/>
        <item x="1320"/>
        <item x="16671"/>
        <item x="1959"/>
        <item x="5966"/>
        <item x="11214"/>
        <item x="5271"/>
        <item x="11783"/>
        <item x="4688"/>
        <item x="1593"/>
        <item x="11223"/>
        <item x="9230"/>
        <item x="12040"/>
        <item x="18644"/>
        <item x="6094"/>
        <item x="9632"/>
        <item x="12295"/>
        <item x="8431"/>
        <item x="17677"/>
        <item x="4178"/>
        <item x="10967"/>
        <item x="11537"/>
        <item x="9938"/>
        <item x="745"/>
        <item x="9519"/>
        <item x="10462"/>
        <item x="18518"/>
        <item x="1506"/>
        <item x="15650"/>
        <item x="4152"/>
        <item x="2082"/>
        <item x="18550"/>
        <item x="3118"/>
        <item x="16165"/>
        <item x="16168"/>
        <item x="14110"/>
        <item x="12568"/>
        <item x="7919"/>
        <item x="9559"/>
        <item x="12758"/>
        <item x="13142"/>
        <item x="4487"/>
        <item x="599"/>
        <item x="15615"/>
        <item x="6615"/>
        <item x="8990"/>
        <item x="1406"/>
        <item x="17265"/>
        <item x="7943"/>
        <item x="10722"/>
        <item x="6062"/>
        <item x="2254"/>
        <item x="14337"/>
        <item x="7874"/>
        <item x="5160"/>
        <item x="8890"/>
        <item x="18619"/>
        <item x="2872"/>
        <item x="1938"/>
        <item x="7134"/>
        <item x="3746"/>
        <item x="11040"/>
        <item x="18216"/>
        <item x="7430"/>
        <item x="9191"/>
        <item x="17809"/>
        <item x="9918"/>
        <item x="14770"/>
        <item x="575"/>
        <item x="17169"/>
        <item x="8953"/>
        <item x="16193"/>
        <item x="15878"/>
        <item x="13455"/>
        <item x="12096"/>
        <item x="17665"/>
        <item x="11976"/>
        <item x="11512"/>
        <item x="14178"/>
        <item x="4078"/>
        <item x="15015"/>
        <item x="4672"/>
        <item x="6776"/>
        <item x="11104"/>
        <item x="7102"/>
        <item x="6990"/>
        <item x="11842"/>
        <item x="5622"/>
        <item x="9288"/>
        <item x="14223"/>
        <item x="17697"/>
        <item x="12442"/>
        <item x="9248"/>
        <item x="1928"/>
        <item x="5376"/>
        <item x="7927"/>
        <item x="1575"/>
        <item x="13016"/>
        <item x="4234"/>
        <item x="8000"/>
        <item x="6305"/>
        <item x="14135"/>
        <item x="9912"/>
        <item x="18148"/>
        <item x="13894"/>
        <item x="17681"/>
        <item x="5767"/>
        <item x="11049"/>
        <item x="13921"/>
        <item x="4391"/>
        <item x="4591"/>
        <item x="2543"/>
        <item x="13601"/>
        <item x="3510"/>
        <item x="3049"/>
        <item x="7890"/>
        <item x="360"/>
        <item x="10802"/>
        <item x="8047"/>
        <item x="11016"/>
        <item x="15241"/>
        <item x="2303"/>
        <item x="1128"/>
        <item x="12415"/>
        <item x="12913"/>
        <item x="17769"/>
        <item x="9490"/>
        <item x="10536"/>
        <item x="2839"/>
        <item x="17032"/>
        <item x="4305"/>
        <item x="14562"/>
        <item x="15426"/>
        <item x="12761"/>
        <item x="10976"/>
        <item x="16639"/>
        <item x="17454"/>
        <item x="5074"/>
        <item x="15026"/>
        <item x="16745"/>
        <item x="11302"/>
        <item x="2032"/>
        <item x="4784"/>
        <item x="15570"/>
        <item x="12222"/>
        <item x="14791"/>
        <item x="18532"/>
        <item x="12463"/>
        <item x="16057"/>
        <item x="8063"/>
        <item x="17970"/>
        <item x="3598"/>
        <item x="5874"/>
        <item x="9274"/>
        <item x="4658"/>
        <item x="10049"/>
        <item x="13080"/>
        <item x="14551"/>
        <item x="16421"/>
        <item x="10321"/>
        <item x="18362"/>
        <item x="17272"/>
        <item x="13434"/>
        <item x="13289"/>
        <item x="1455"/>
        <item x="17893"/>
        <item x="8786"/>
        <item x="18020"/>
        <item x="13799"/>
        <item x="15296"/>
        <item x="17141"/>
        <item x="150"/>
        <item x="18126"/>
        <item x="17281"/>
        <item x="302"/>
        <item x="6976"/>
        <item x="13088"/>
        <item x="1570"/>
        <item x="2080"/>
        <item x="14095"/>
        <item x="4718"/>
        <item x="1808"/>
        <item x="14465"/>
        <item x="17831"/>
        <item x="6318"/>
        <item x="7854"/>
        <item x="737"/>
        <item x="4210"/>
        <item x="2121"/>
        <item x="9488"/>
        <item x="16784"/>
        <item x="4944"/>
        <item x="13690"/>
        <item x="11231"/>
        <item x="6808"/>
        <item x="8545"/>
        <item x="4262"/>
        <item x="8582"/>
        <item x="128"/>
        <item x="1241"/>
        <item x="12966"/>
        <item x="11760"/>
        <item x="13575"/>
        <item x="13593"/>
        <item x="15231"/>
        <item x="17382"/>
        <item x="6967"/>
        <item x="1922"/>
        <item x="8849"/>
        <item x="16471"/>
        <item x="13097"/>
        <item x="9018"/>
        <item x="9959"/>
        <item x="7601"/>
        <item x="14593"/>
        <item x="10774"/>
        <item x="17575"/>
        <item x="16159"/>
        <item x="17565"/>
        <item x="3986"/>
        <item x="11319"/>
        <item x="3114"/>
        <item x="5064"/>
        <item x="18616"/>
        <item x="7318"/>
        <item x="9809"/>
        <item x="2095"/>
        <item x="4481"/>
        <item x="482"/>
        <item x="17021"/>
        <item x="1682"/>
        <item x="14958"/>
        <item x="7234"/>
        <item x="1102"/>
        <item x="3134"/>
        <item x="10914"/>
        <item x="3425"/>
        <item x="8033"/>
        <item x="7366"/>
        <item x="15432"/>
        <item x="2815"/>
        <item x="17406"/>
        <item x="15511"/>
        <item x="14823"/>
        <item x="280"/>
        <item x="13337"/>
        <item x="1738"/>
        <item x="12136"/>
        <item x="10584"/>
        <item x="2006"/>
        <item x="17449"/>
        <item x="15744"/>
        <item x="15136"/>
        <item x="1953"/>
        <item x="13878"/>
        <item x="4200"/>
        <item x="3834"/>
        <item x="2679"/>
        <item x="9634"/>
        <item x="15446"/>
        <item x="2406"/>
        <item x="16911"/>
        <item x="13439"/>
        <item x="8878"/>
        <item x="5374"/>
        <item x="258"/>
        <item x="6910"/>
        <item x="830"/>
        <item x="16941"/>
        <item x="15081"/>
        <item x="2952"/>
        <item x="1494"/>
        <item x="15066"/>
        <item x="7359"/>
        <item x="17353"/>
        <item x="2270"/>
        <item x="18138"/>
        <item x="15024"/>
        <item x="5585"/>
        <item x="3065"/>
        <item x="18003"/>
        <item x="2921"/>
        <item x="3286"/>
        <item x="3214"/>
        <item x="14192"/>
        <item x="1151"/>
        <item x="15210"/>
        <item x="1673"/>
        <item x="17704"/>
        <item x="18374"/>
        <item x="12567"/>
        <item x="15911"/>
        <item x="17986"/>
        <item x="8224"/>
        <item x="13936"/>
        <item x="8590"/>
        <item x="14281"/>
        <item x="12007"/>
        <item x="3791"/>
        <item x="4670"/>
        <item x="16641"/>
        <item x="18615"/>
        <item x="2015"/>
        <item x="16838"/>
        <item x="14582"/>
        <item x="10942"/>
        <item x="14678"/>
        <item x="18418"/>
        <item x="16877"/>
        <item x="13390"/>
        <item x="9703"/>
        <item x="15951"/>
        <item x="14217"/>
        <item x="254"/>
        <item x="7729"/>
        <item x="14808"/>
        <item x="15425"/>
        <item x="5266"/>
        <item x="8263"/>
        <item x="13711"/>
        <item x="11158"/>
        <item x="8658"/>
        <item x="18304"/>
        <item x="18264"/>
        <item x="17542"/>
        <item x="5191"/>
        <item x="6150"/>
        <item x="17649"/>
        <item x="7999"/>
        <item x="16974"/>
        <item x="98"/>
        <item x="3730"/>
        <item x="4815"/>
        <item x="7897"/>
        <item x="2214"/>
        <item x="13217"/>
        <item x="12698"/>
        <item x="2911"/>
        <item x="11794"/>
        <item x="18470"/>
        <item x="17919"/>
        <item x="4015"/>
        <item x="8154"/>
        <item x="14279"/>
        <item x="1273"/>
        <item x="18339"/>
        <item x="2265"/>
        <item x="376"/>
        <item x="16497"/>
        <item x="2130"/>
        <item x="6800"/>
        <item x="18300"/>
        <item x="10961"/>
        <item x="10223"/>
        <item x="8706"/>
        <item x="1999"/>
        <item x="12848"/>
        <item x="9416"/>
        <item x="12943"/>
        <item x="2728"/>
        <item x="13450"/>
        <item x="248"/>
        <item x="8279"/>
        <item x="5646"/>
        <item x="10952"/>
        <item x="16581"/>
        <item x="2984"/>
        <item x="17173"/>
        <item x="14408"/>
        <item x="8578"/>
        <item x="12950"/>
        <item x="7138"/>
        <item x="142"/>
        <item x="4824"/>
        <item x="15376"/>
        <item x="10678"/>
        <item x="18356"/>
        <item x="15854"/>
        <item x="6719"/>
        <item x="104"/>
        <item x="1134"/>
        <item x="17749"/>
        <item x="1910"/>
        <item x="8010"/>
        <item x="6670"/>
        <item x="12818"/>
        <item x="753"/>
        <item x="5024"/>
        <item x="7482"/>
        <item x="10304"/>
        <item x="11070"/>
        <item x="5430"/>
        <item x="2942"/>
        <item x="16207"/>
        <item x="10928"/>
        <item x="2967"/>
        <item x="18151"/>
        <item x="13793"/>
        <item x="1167"/>
        <item x="4943"/>
        <item x="17103"/>
        <item x="17757"/>
        <item x="3993"/>
        <item x="5183"/>
        <item x="1089"/>
        <item x="11398"/>
        <item x="12591"/>
        <item x="10398"/>
        <item x="6624"/>
        <item x="6593"/>
        <item x="16248"/>
        <item x="16894"/>
        <item x="3175"/>
        <item x="3062"/>
        <item x="9618"/>
        <item x="463"/>
        <item x="16504"/>
        <item x="761"/>
        <item x="18496"/>
        <item x="3217"/>
        <item x="13585"/>
        <item x="18018"/>
        <item x="95"/>
        <item x="8255"/>
        <item x="4298"/>
        <item x="9526"/>
        <item x="2320"/>
        <item x="2447"/>
        <item x="9159"/>
        <item x="3737"/>
        <item x="11474"/>
        <item x="4050"/>
        <item x="4343"/>
        <item x="2290"/>
        <item x="14064"/>
        <item x="10897"/>
        <item x="11154"/>
        <item x="2546"/>
        <item x="11096"/>
        <item x="6673"/>
        <item x="9927"/>
        <item x="8577"/>
        <item x="15727"/>
        <item x="5694"/>
        <item x="10842"/>
        <item x="10194"/>
        <item x="10311"/>
        <item x="17375"/>
        <item x="14049"/>
        <item x="1622"/>
        <item x="624"/>
        <item x="5967"/>
        <item x="823"/>
        <item x="14926"/>
        <item x="14096"/>
        <item x="8570"/>
        <item x="3678"/>
        <item x="10121"/>
        <item x="8586"/>
        <item x="15002"/>
        <item x="14393"/>
        <item x="15097"/>
        <item x="13408"/>
        <item x="9594"/>
        <item x="2050"/>
        <item x="2640"/>
        <item x="8008"/>
        <item x="1712"/>
        <item x="11714"/>
        <item x="8095"/>
        <item x="11346"/>
        <item x="14472"/>
        <item x="12800"/>
        <item x="1814"/>
        <item x="13830"/>
        <item x="8758"/>
        <item x="16551"/>
        <item x="3158"/>
        <item x="14303"/>
        <item x="17177"/>
        <item x="7738"/>
        <item x="8776"/>
        <item x="14894"/>
        <item x="194"/>
        <item x="7377"/>
        <item x="2193"/>
        <item x="18344"/>
        <item x="14522"/>
        <item x="4994"/>
        <item x="8991"/>
        <item x="3534"/>
        <item x="6426"/>
        <item x="2289"/>
        <item x="6095"/>
        <item x="16166"/>
        <item x="6473"/>
        <item x="1056"/>
        <item x="7538"/>
        <item x="3417"/>
        <item x="16815"/>
        <item x="18188"/>
        <item x="4806"/>
        <item x="6606"/>
        <item x="8970"/>
        <item x="13143"/>
        <item x="14440"/>
        <item x="7296"/>
        <item x="8370"/>
        <item x="12185"/>
        <item x="6818"/>
        <item x="1361"/>
        <item x="3511"/>
        <item x="2410"/>
        <item x="3705"/>
        <item x="9231"/>
        <item x="17511"/>
        <item x="15238"/>
        <item x="4079"/>
        <item x="13744"/>
        <item x="5362"/>
        <item x="6369"/>
        <item x="3119"/>
        <item x="15512"/>
        <item x="11303"/>
        <item x="5386"/>
        <item x="4248"/>
        <item x="7086"/>
        <item x="8847"/>
        <item x="14546"/>
        <item x="7662"/>
        <item x="720"/>
        <item x="4158"/>
        <item x="4031"/>
        <item x="16560"/>
        <item x="16309"/>
        <item x="13378"/>
        <item x="2886"/>
        <item x="1558"/>
        <item x="15937"/>
        <item x="2025"/>
        <item x="5921"/>
        <item x="10463"/>
        <item x="7408"/>
        <item x="12759"/>
        <item x="9562"/>
        <item x="10545"/>
        <item x="1664"/>
        <item x="296"/>
        <item x="7186"/>
        <item x="3896"/>
        <item x="11994"/>
        <item x="4586"/>
        <item x="8231"/>
        <item x="6870"/>
        <item x="6098"/>
        <item x="3592"/>
        <item x="9784"/>
        <item x="5080"/>
        <item x="17727"/>
        <item x="12686"/>
        <item x="17767"/>
        <item x="15879"/>
        <item x="7431"/>
        <item x="8442"/>
        <item x="7855"/>
        <item x="14906"/>
        <item x="13912"/>
        <item x="1505"/>
        <item x="16297"/>
        <item x="10720"/>
        <item x="6063"/>
        <item x="10574"/>
        <item x="16663"/>
        <item x="17685"/>
        <item x="6569"/>
        <item x="4969"/>
        <item x="13841"/>
        <item x="4199"/>
        <item x="5623"/>
        <item x="13402"/>
        <item x="9695"/>
        <item x="12104"/>
        <item x="12906"/>
        <item x="12370"/>
        <item x="9894"/>
        <item x="4719"/>
        <item x="17617"/>
        <item x="15384"/>
        <item x="6769"/>
        <item x="3266"/>
        <item x="3599"/>
        <item x="7266"/>
        <item x="4946"/>
        <item x="11297"/>
        <item x="6784"/>
        <item x="4746"/>
        <item x="3472"/>
        <item x="2766"/>
        <item x="6184"/>
        <item x="11650"/>
        <item x="7784"/>
        <item x="6319"/>
        <item x="18578"/>
        <item x="7054"/>
        <item x="4263"/>
        <item x="16153"/>
        <item x="14074"/>
        <item x="3010"/>
        <item x="11866"/>
        <item x="7850"/>
        <item x="18574"/>
        <item x="4991"/>
        <item x="10430"/>
        <item x="15281"/>
        <item x="13210"/>
        <item x="11215"/>
        <item x="6896"/>
        <item x="6161"/>
        <item x="17678"/>
        <item x="2585"/>
        <item x="10058"/>
        <item x="8426"/>
        <item x="7008"/>
        <item x="18638"/>
        <item x="14502"/>
        <item x="1304"/>
        <item x="4736"/>
        <item x="9554"/>
        <item x="7056"/>
        <item x="12967"/>
        <item x="1407"/>
        <item x="122"/>
        <item x="8710"/>
        <item x="16135"/>
        <item x="15832"/>
        <item x="1718"/>
        <item x="7103"/>
        <item x="198"/>
        <item x="5873"/>
        <item x="9136"/>
        <item x="4840"/>
        <item x="3135"/>
        <item x="10614"/>
        <item x="13817"/>
        <item x="9665"/>
        <item x="12456"/>
        <item x="11438"/>
        <item x="9919"/>
        <item x="10142"/>
        <item x="1457"/>
        <item x="13904"/>
        <item x="12103"/>
        <item x="11938"/>
        <item x="151"/>
        <item x="846"/>
        <item x="4006"/>
        <item x="14038"/>
        <item x="14959"/>
        <item x="14938"/>
        <item x="8222"/>
        <item x="14594"/>
        <item x="8248"/>
        <item x="12992"/>
        <item x="17566"/>
        <item x="11440"/>
        <item x="17022"/>
        <item x="13734"/>
        <item x="9666"/>
        <item x="1334"/>
        <item x="14438"/>
        <item x="480"/>
        <item x="17725"/>
        <item x="11566"/>
        <item x="16543"/>
        <item x="11848"/>
        <item x="2255"/>
        <item x="7705"/>
        <item x="17904"/>
        <item x="2216"/>
        <item x="14665"/>
        <item x="15314"/>
        <item x="12458"/>
        <item x="8113"/>
        <item x="18143"/>
        <item x="16625"/>
        <item x="5818"/>
        <item x="7950"/>
        <item x="3326"/>
        <item x="10024"/>
        <item x="17735"/>
        <item x="502"/>
        <item x="9642"/>
        <item x="1382"/>
        <item x="15886"/>
        <item x="6911"/>
        <item x="5806"/>
        <item x="17709"/>
        <item x="10706"/>
        <item x="7330"/>
        <item x="3382"/>
        <item x="13879"/>
        <item x="12223"/>
        <item x="3648"/>
        <item x="14111"/>
        <item x="2990"/>
        <item x="11433"/>
        <item x="1066"/>
        <item x="17127"/>
        <item x="7894"/>
        <item x="7569"/>
        <item x="16869"/>
        <item x="12665"/>
        <item x="6991"/>
        <item x="11009"/>
        <item x="15674"/>
        <item x="8369"/>
        <item x="4080"/>
        <item x="10946"/>
        <item x="10766"/>
        <item x="10314"/>
        <item x="15409"/>
        <item x="7135"/>
        <item x="13391"/>
        <item x="7802"/>
        <item x="12066"/>
        <item x="14718"/>
        <item x="7319"/>
        <item x="5782"/>
        <item x="12142"/>
        <item x="7410"/>
        <item x="1521"/>
        <item x="18731"/>
        <item x="12354"/>
        <item x="12032"/>
        <item x="7678"/>
        <item x="4154"/>
        <item x="17101"/>
        <item x="10698"/>
        <item x="16529"/>
        <item x="18087"/>
        <item x="1918"/>
        <item x="1495"/>
        <item x="5590"/>
        <item x="2210"/>
        <item x="8666"/>
        <item x="17057"/>
        <item x="8583"/>
        <item x="3578"/>
        <item x="2215"/>
        <item x="1064"/>
        <item x="17943"/>
        <item x="13895"/>
        <item x="14583"/>
        <item x="16582"/>
        <item x="2809"/>
        <item x="7094"/>
        <item x="2007"/>
        <item x="12410"/>
        <item x="2434"/>
        <item x="4290"/>
        <item x="1841"/>
        <item x="18102"/>
        <item x="5310"/>
        <item x="13134"/>
        <item x="705"/>
        <item x="16942"/>
        <item x="18732"/>
        <item x="15981"/>
        <item x="2992"/>
        <item x="4910"/>
        <item x="1201"/>
        <item x="10337"/>
        <item x="345"/>
        <item x="13960"/>
        <item x="16169"/>
        <item x="11234"/>
        <item x="200"/>
        <item x="11159"/>
        <item x="262"/>
        <item x="440"/>
        <item x="5513"/>
        <item x="17142"/>
        <item x="18022"/>
        <item x="3265"/>
        <item x="6242"/>
        <item x="4041"/>
        <item x="8591"/>
        <item x="1911"/>
        <item x="13152"/>
        <item x="5647"/>
        <item x="14952"/>
        <item x="6862"/>
        <item x="12945"/>
        <item x="2943"/>
        <item x="10958"/>
        <item x="4122"/>
        <item x="4288"/>
        <item x="1689"/>
        <item x="7402"/>
        <item x="7242"/>
        <item x="16967"/>
        <item x="7265"/>
        <item x="2072"/>
        <item x="1010"/>
        <item x="17894"/>
        <item x="8137"/>
        <item x="16422"/>
        <item x="2926"/>
        <item x="3215"/>
        <item x="14353"/>
        <item x="5752"/>
        <item x="17758"/>
        <item x="4728"/>
        <item x="4671"/>
        <item x="831"/>
        <item x="7872"/>
        <item x="5431"/>
        <item x="10422"/>
        <item x="13856"/>
        <item x="2026"/>
        <item x="13286"/>
        <item x="11784"/>
        <item x="17279"/>
        <item x="4377"/>
        <item x="11071"/>
        <item x="16897"/>
        <item x="11342"/>
        <item x="15608"/>
        <item x="10399"/>
        <item x="12272"/>
        <item x="15855"/>
        <item x="3362"/>
        <item x="3906"/>
        <item x="16184"/>
        <item x="9696"/>
        <item x="6671"/>
        <item x="2734"/>
        <item x="4202"/>
        <item x="7048"/>
        <item x="303"/>
        <item x="3609"/>
        <item x="64"/>
        <item x="11809"/>
        <item x="9310"/>
        <item x="8879"/>
        <item x="1135"/>
        <item x="14912"/>
        <item x="14826"/>
        <item x="18451"/>
        <item x="17041"/>
        <item x="11454"/>
        <item x="2569"/>
        <item x="78"/>
        <item x="16878"/>
        <item x="10401"/>
        <item x="17745"/>
        <item x="14129"/>
        <item x="9042"/>
        <item x="14679"/>
        <item x="1758"/>
        <item x="6578"/>
        <item x="9382"/>
        <item x="143"/>
        <item x="16237"/>
        <item x="18383"/>
        <item x="10943"/>
        <item x="9474"/>
        <item x="10230"/>
        <item x="14305"/>
        <item x="3190"/>
        <item x="1754"/>
        <item x="12864"/>
        <item x="10775"/>
        <item x="12409"/>
        <item x="14864"/>
        <item x="7367"/>
        <item x="10874"/>
        <item x="1806"/>
        <item x="2407"/>
        <item x="4993"/>
        <item x="15170"/>
        <item x="9002"/>
        <item x="16079"/>
        <item x="12951"/>
        <item x="10822"/>
        <item x="5375"/>
        <item x="4553"/>
        <item x="7113"/>
        <item x="12606"/>
        <item x="9470"/>
        <item x="6905"/>
        <item x="11857"/>
        <item x="2000"/>
        <item x="15162"/>
        <item x="4938"/>
        <item x="12286"/>
        <item x="15802"/>
        <item x="12646"/>
        <item x="11046"/>
        <item x="5282"/>
        <item x="16465"/>
        <item x="6464"/>
        <item x="13280"/>
        <item x="4654"/>
        <item x="15447"/>
        <item x="14622"/>
        <item x="6450"/>
        <item x="13952"/>
        <item x="3800"/>
        <item x="18726"/>
        <item x="17417"/>
        <item x="1103"/>
        <item x="4666"/>
        <item x="17750"/>
        <item x="6590"/>
        <item x="3287"/>
        <item x="10679"/>
        <item x="8089"/>
        <item x="6361"/>
        <item x="2649"/>
        <item x="16797"/>
        <item x="17296"/>
        <item x="16657"/>
        <item x="18231"/>
        <item x="2776"/>
        <item x="13831"/>
        <item x="15082"/>
        <item x="10848"/>
        <item x="16861"/>
        <item x="12241"/>
        <item x="9402"/>
        <item x="2271"/>
        <item x="9686"/>
        <item x="14666"/>
        <item x="14584"/>
        <item x="7440"/>
        <item x="6802"/>
        <item x="9422"/>
        <item x="9802"/>
        <item x="6824"/>
        <item x="8016"/>
        <item x="14895"/>
        <item x="11399"/>
        <item x="13746"/>
        <item x="14105"/>
        <item x="18038"/>
        <item x="10882"/>
        <item x="10520"/>
        <item x="3679"/>
        <item x="14417"/>
        <item x="12482"/>
        <item x="7087"/>
        <item x="5394"/>
        <item x="3734"/>
        <item x="8294"/>
        <item x="10122"/>
        <item x="6151"/>
        <item x="15326"/>
        <item x="12441"/>
        <item x="7641"/>
        <item x="15073"/>
        <item x="16056"/>
        <item x="5713"/>
        <item x="4009"/>
        <item x="7384"/>
        <item x="8246"/>
        <item x="3063"/>
        <item x="10894"/>
        <item x="16345"/>
        <item x="754"/>
        <item x="14586"/>
        <item x="526"/>
        <item x="15218"/>
        <item x="15118"/>
        <item x="17215"/>
        <item x="17568"/>
        <item x="12985"/>
        <item x="10497"/>
        <item x="9305"/>
        <item x="7544"/>
        <item x="3922"/>
        <item x="17889"/>
        <item x="666"/>
        <item x="255"/>
        <item x="7952"/>
        <item x="17303"/>
        <item x="16621"/>
        <item x="11769"/>
        <item x="6338"/>
        <item x="6871"/>
        <item x="3858"/>
        <item x="2318"/>
        <item x="3142"/>
        <item x="14608"/>
        <item x="3622"/>
        <item x="3842"/>
        <item x="4807"/>
        <item x="6250"/>
        <item x="670"/>
        <item x="1623"/>
        <item x="7834"/>
        <item x="3097"/>
        <item x="6974"/>
        <item x="3448"/>
        <item x="17174"/>
        <item x="4306"/>
        <item x="6657"/>
        <item x="5137"/>
        <item x="7238"/>
        <item x="15042"/>
        <item x="13334"/>
        <item x="7070"/>
        <item x="15648"/>
        <item x="13386"/>
        <item x="2887"/>
        <item x="6648"/>
        <item x="5878"/>
        <item x="9058"/>
        <item x="1530"/>
        <item x="686"/>
        <item x="681"/>
        <item x="3546"/>
        <item x="16103"/>
        <item x="4542"/>
        <item x="16431"/>
        <item x="9649"/>
        <item x="9128"/>
        <item x="18406"/>
        <item x="17847"/>
        <item x="5686"/>
        <item x="5490"/>
        <item x="1032"/>
        <item x="12850"/>
        <item x="1815"/>
        <item x="3642"/>
        <item x="5320"/>
        <item x="2392"/>
        <item x="8090"/>
        <item x="832"/>
        <item x="8759"/>
        <item x="17793"/>
        <item x="1352"/>
        <item x="1978"/>
        <item x="16693"/>
        <item x="5624"/>
        <item x="3248"/>
        <item x="13926"/>
        <item x="3440"/>
        <item x="2906"/>
        <item x="6393"/>
        <item x="282"/>
        <item x="2982"/>
        <item x="13944"/>
        <item x="6414"/>
        <item x="7838"/>
        <item x="4159"/>
        <item x="8098"/>
        <item x="17369"/>
        <item x="11072"/>
        <item x="2610"/>
        <item x="15257"/>
        <item x="6310"/>
        <item x="18472"/>
        <item x="5480"/>
        <item x="9449"/>
        <item x="12496"/>
        <item x="7616"/>
        <item x="5976"/>
        <item x="1719"/>
        <item x="8497"/>
        <item x="13882"/>
        <item x="6217"/>
        <item x="16310"/>
        <item x="7857"/>
        <item x="15034"/>
        <item x="8344"/>
        <item x="5434"/>
        <item x="4074"/>
        <item x="6130"/>
        <item x="5928"/>
        <item x="15110"/>
        <item x="15594"/>
        <item x="546"/>
        <item x="4170"/>
        <item x="7433"/>
        <item x="6607"/>
        <item x="10088"/>
        <item x="7248"/>
        <item x="9096"/>
        <item x="7930"/>
        <item x="7278"/>
        <item x="5042"/>
        <item x="14474"/>
        <item x="13846"/>
        <item x="766"/>
        <item x="17439"/>
        <item x="970"/>
        <item x="6265"/>
        <item x="16495"/>
        <item x="18011"/>
        <item x="16541"/>
        <item x="10431"/>
        <item x="5278"/>
        <item x="1670"/>
        <item x="3535"/>
        <item x="9025"/>
        <item x="914"/>
        <item x="17253"/>
        <item x="10575"/>
        <item x="3504"/>
        <item x="1104"/>
        <item x="9527"/>
        <item x="12257"/>
        <item x="13126"/>
        <item x="11678"/>
        <item x="1170"/>
        <item x="16005"/>
        <item x="9264"/>
        <item x="7098"/>
        <item x="9625"/>
        <item x="5504"/>
        <item x="2182"/>
        <item x="5695"/>
        <item x="847"/>
        <item x="1866"/>
        <item x="7951"/>
        <item x="14914"/>
        <item x="17153"/>
        <item x="3016"/>
        <item x="5346"/>
        <item x="8984"/>
        <item x="8662"/>
        <item x="14439"/>
        <item x="9530"/>
        <item x="7663"/>
        <item x="12904"/>
        <item x="12841"/>
        <item x="14921"/>
        <item x="10481"/>
        <item x="16743"/>
        <item x="5178"/>
        <item x="3383"/>
        <item x="11074"/>
        <item x="9362"/>
        <item x="11567"/>
        <item x="3982"/>
        <item x="16799"/>
        <item x="7969"/>
        <item x="10776"/>
        <item x="18708"/>
        <item x="14848"/>
        <item x="1398"/>
        <item x="14719"/>
        <item x="2662"/>
        <item x="17049"/>
        <item x="1314"/>
        <item x="14927"/>
        <item x="7262"/>
        <item x="3777"/>
        <item x="1559"/>
        <item x="8121"/>
        <item x="12064"/>
        <item x="10008"/>
        <item x="9114"/>
        <item x="5807"/>
        <item x="4134"/>
        <item x="12112"/>
        <item x="18458"/>
        <item x="12024"/>
        <item x="11274"/>
        <item x="199"/>
        <item x="12289"/>
        <item x="13394"/>
        <item x="7169"/>
        <item x="12265"/>
        <item x="9895"/>
        <item x="5591"/>
        <item x="10832"/>
        <item x="4911"/>
        <item x="13352"/>
        <item x="10274"/>
        <item x="12687"/>
        <item x="10446"/>
        <item x="3150"/>
        <item x="10143"/>
        <item x="15390"/>
        <item x="7526"/>
        <item x="9216"/>
        <item x="10201"/>
        <item x="3327"/>
        <item x="233"/>
        <item x="12522"/>
        <item x="7055"/>
        <item x="1009"/>
        <item x="4007"/>
        <item x="777"/>
        <item x="8223"/>
        <item x="14070"/>
        <item x="3159"/>
        <item x="10696"/>
        <item x="4974"/>
        <item x="14158"/>
        <item x="10454"/>
        <item x="18271"/>
        <item x="10042"/>
        <item x="1322"/>
        <item x="7095"/>
        <item x="6070"/>
        <item x="6394"/>
        <item x="7217"/>
        <item x="17775"/>
        <item x="16216"/>
        <item x="15239"/>
        <item x="12824"/>
        <item x="8513"/>
        <item x="5783"/>
        <item x="5129"/>
        <item x="17686"/>
        <item x="17095"/>
        <item x="6168"/>
        <item x="18347"/>
        <item x="742"/>
        <item x="8630"/>
        <item x="4680"/>
        <item x="12182"/>
        <item x="4689"/>
        <item x="13222"/>
        <item x="11609"/>
        <item x="66"/>
        <item x="13826"/>
        <item x="15438"/>
        <item x="5482"/>
        <item x="9849"/>
        <item x="12920"/>
        <item x="13992"/>
        <item x="4153"/>
        <item x="6214"/>
        <item x="11457"/>
        <item x="18232"/>
        <item x="2352"/>
        <item x="12896"/>
        <item x="11832"/>
        <item x="5296"/>
        <item x="3314"/>
        <item x="10767"/>
        <item x="8993"/>
        <item x="7218"/>
        <item x="14184"/>
        <item x="2991"/>
        <item x="11439"/>
        <item x="14503"/>
        <item x="1838"/>
        <item x="8330"/>
        <item x="17710"/>
        <item x="10592"/>
        <item x="11865"/>
        <item x="7679"/>
        <item x="2497"/>
        <item x="944"/>
        <item x="11889"/>
        <item x="11977"/>
        <item x="16449"/>
        <item x="12938"/>
        <item x="15887"/>
        <item x="7744"/>
        <item x="14234"/>
        <item x="458"/>
        <item x="8206"/>
        <item x="8418"/>
        <item x="14154"/>
        <item x="5200"/>
        <item x="6038"/>
        <item x="12680"/>
        <item x="13762"/>
        <item x="6040"/>
        <item x="3178"/>
        <item x="18030"/>
        <item x="13376"/>
        <item x="11910"/>
        <item x="8694"/>
        <item x="8978"/>
        <item x="10959"/>
        <item x="8240"/>
        <item x="11343"/>
        <item x="9545"/>
        <item x="18524"/>
        <item x="18464"/>
        <item x="6992"/>
        <item x="4470"/>
        <item x="15665"/>
        <item x="14039"/>
        <item x="3536"/>
        <item x="2767"/>
        <item x="9383"/>
        <item x="3238"/>
        <item x="3502"/>
        <item x="11666"/>
        <item x="6777"/>
        <item x="8711"/>
        <item x="2857"/>
        <item x="1544"/>
        <item x="3120"/>
        <item x="614"/>
        <item x="14150"/>
        <item x="18490"/>
        <item x="2720"/>
        <item x="16320"/>
        <item x="5311"/>
        <item x="10231"/>
        <item x="14081"/>
        <item x="4065"/>
        <item x="11017"/>
        <item x="14930"/>
        <item x="1383"/>
        <item x="10615"/>
        <item x="1058"/>
        <item x="7895"/>
        <item x="1335"/>
        <item x="17797"/>
        <item x="79"/>
        <item x="18076"/>
        <item x="9728"/>
        <item x="14138"/>
        <item x="1786"/>
        <item x="3490"/>
        <item x="5758"/>
        <item x="13838"/>
        <item x="6152"/>
        <item x="18183"/>
        <item x="18526"/>
        <item x="6982"/>
        <item x="3066"/>
        <item x="18106"/>
        <item x="4655"/>
        <item x="2553"/>
        <item x="7790"/>
        <item x="9888"/>
        <item x="1321"/>
        <item x="13287"/>
        <item x="2726"/>
        <item x="9633"/>
        <item x="6934"/>
        <item x="12097"/>
        <item x="7610"/>
        <item x="16775"/>
        <item x="11354"/>
        <item x="17615"/>
        <item x="12416"/>
        <item x="16727"/>
        <item x="11240"/>
        <item x="14288"/>
        <item x="17726"/>
        <item x="11114"/>
        <item x="12041"/>
        <item x="12816"/>
        <item x="2328"/>
        <item x="8001"/>
        <item x="15840"/>
        <item x="13873"/>
        <item x="13490"/>
        <item x="10110"/>
        <item x="4408"/>
        <item x="8342"/>
        <item x="17221"/>
        <item x="263"/>
        <item x="16517"/>
        <item x="16870"/>
        <item x="5682"/>
        <item x="3296"/>
        <item x="18398"/>
        <item x="7281"/>
        <item x="12126"/>
        <item x="11047"/>
        <item x="3186"/>
        <item x="6928"/>
        <item x="16717"/>
        <item x="13735"/>
        <item x="10823"/>
        <item x="10977"/>
        <item x="8536"/>
        <item x="6942"/>
        <item x="266"/>
        <item x="17102"/>
        <item x="10423"/>
        <item x="112"/>
        <item x="17987"/>
        <item x="1470"/>
        <item x="12374"/>
        <item x="1129"/>
        <item x="1919"/>
        <item x="18503"/>
        <item x="9249"/>
        <item x="14454"/>
        <item x="7618"/>
        <item x="8816"/>
        <item x="18194"/>
        <item x="14702"/>
        <item x="10838"/>
        <item x="503"/>
        <item x="14368"/>
        <item x="13218"/>
        <item x="3465"/>
        <item x="7026"/>
        <item x="10895"/>
        <item x="9590"/>
        <item x="176"/>
        <item x="2033"/>
        <item x="1962"/>
        <item x="17047"/>
        <item x="10800"/>
        <item x="12216"/>
        <item x="226"/>
        <item x="11574"/>
        <item x="13602"/>
        <item x="4760"/>
        <item x="12090"/>
        <item x="2927"/>
        <item x="4256"/>
        <item x="17488"/>
        <item x="3582"/>
        <item x="13017"/>
        <item x="13842"/>
        <item x="1762"/>
        <item x="15474"/>
        <item x="9913"/>
        <item x="14306"/>
        <item x="17832"/>
        <item x="1807"/>
        <item x="8752"/>
        <item x="6591"/>
        <item x="8270"/>
        <item x="10640"/>
        <item x="16472"/>
        <item x="17576"/>
        <item x="9289"/>
        <item x="13462"/>
        <item x="15534"/>
        <item x="11513"/>
        <item x="4286"/>
        <item x="590"/>
        <item x="18147"/>
        <item x="13642"/>
        <item x="12647"/>
        <item x="10534"/>
        <item x="8670"/>
        <item x="12569"/>
        <item x="12143"/>
        <item x="4606"/>
        <item x="5065"/>
        <item x="11704"/>
        <item x="6962"/>
        <item x="9423"/>
        <item x="13135"/>
        <item x="15327"/>
        <item x="16622"/>
        <item x="15858"/>
        <item x="2502"/>
        <item x="7370"/>
        <item x="17960"/>
        <item x="11041"/>
        <item x="5342"/>
        <item x="11370"/>
        <item x="3224"/>
        <item x="14928"/>
        <item x="9538"/>
        <item x="8295"/>
        <item x="11488"/>
        <item x="14088"/>
        <item x="7354"/>
        <item x="16672"/>
        <item x="13272"/>
        <item x="8802"/>
        <item x="7178"/>
        <item x="10585"/>
        <item x="3310"/>
        <item x="9311"/>
        <item x="16694"/>
        <item x="922"/>
        <item x="15119"/>
        <item x="17871"/>
        <item x="608"/>
        <item x="18723"/>
        <item x="14434"/>
        <item x="7239"/>
        <item x="2904"/>
        <item x="9786"/>
        <item x="17365"/>
        <item x="14022"/>
        <item x="18480"/>
        <item x="6598"/>
        <item x="13010"/>
        <item x="6016"/>
        <item x="2735"/>
        <item x="16862"/>
        <item x="5550"/>
        <item x="15982"/>
        <item x="11761"/>
        <item x="6863"/>
        <item x="6977"/>
        <item x="16415"/>
        <item x="129"/>
        <item x="11258"/>
        <item x="13089"/>
        <item x="8152"/>
        <item x="16175"/>
        <item x="3664"/>
        <item x="18710"/>
        <item x="7992"/>
        <item x="14350"/>
        <item x="12584"/>
        <item x="12466"/>
        <item x="6240"/>
        <item x="2998"/>
        <item x="5648"/>
        <item x="1152"/>
        <item x="2654"/>
        <item x="16761"/>
        <item x="13720"/>
        <item x="9714"/>
        <item x="4785"/>
        <item x="15366"/>
        <item x="13414"/>
        <item x="2873"/>
        <item x="11455"/>
        <item x="15025"/>
        <item x="16991"/>
        <item x="6434"/>
        <item x="16640"/>
        <item x="1929"/>
        <item x="7279"/>
        <item x="1759"/>
        <item x="6022"/>
        <item x="14878"/>
        <item x="15454"/>
        <item x="18218"/>
        <item x="527"/>
        <item x="7839"/>
        <item x="10904"/>
        <item x="50"/>
        <item x="2742"/>
        <item x="15433"/>
        <item x="10834"/>
        <item x="9504"/>
        <item x="4673"/>
        <item x="361"/>
        <item x="4201"/>
        <item x="878"/>
        <item x="15137"/>
        <item x="5161"/>
        <item x="560"/>
        <item x="17817"/>
        <item x="13562"/>
        <item x="3462"/>
        <item x="4842"/>
        <item x="7106"/>
        <item x="14432"/>
        <item x="6809"/>
        <item x="8886"/>
        <item x="8414"/>
        <item x="6878"/>
        <item x="9471"/>
        <item x="18111"/>
        <item x="9414"/>
        <item x="7590"/>
        <item x="394"/>
        <item x="11144"/>
        <item x="5377"/>
        <item x="1030"/>
        <item x="5826"/>
        <item x="4406"/>
        <item x="4318"/>
        <item x="5518"/>
        <item x="7658"/>
        <item x="13800"/>
        <item x="10537"/>
        <item x="5382"/>
        <item x="782"/>
        <item x="3191"/>
        <item x="606"/>
        <item x="17968"/>
        <item x="17633"/>
        <item x="16238"/>
        <item x="16329"/>
        <item x="12287"/>
        <item x="6898"/>
        <item x="17966"/>
        <item x="10144"/>
        <item x="16615"/>
        <item x="12607"/>
        <item x="7514"/>
        <item x="16006"/>
        <item x="16160"/>
        <item x="7584"/>
        <item x="18322"/>
        <item x="13122"/>
        <item x="9054"/>
        <item x="11406"/>
        <item x="974"/>
        <item x="13178"/>
        <item x="80"/>
        <item x="6114"/>
        <item x="687"/>
        <item x="16798"/>
        <item x="168"/>
        <item x="8830"/>
        <item x="7960"/>
        <item x="11105"/>
        <item x="249"/>
        <item x="5922"/>
        <item x="9758"/>
        <item x="6311"/>
        <item x="14623"/>
        <item x="7632"/>
        <item x="14458"/>
        <item x="5687"/>
        <item x="11662"/>
        <item x="1040"/>
        <item x="14544"/>
        <item x="3202"/>
        <item x="9234"/>
        <item x="2663"/>
        <item x="9417"/>
        <item x="12137"/>
        <item x="18487"/>
        <item x="6952"/>
        <item x="15742"/>
        <item x="952"/>
        <item x="1590"/>
        <item x="11792"/>
        <item x="7158"/>
        <item x="166"/>
        <item x="13937"/>
        <item x="10118"/>
        <item x="14934"/>
        <item x="18062"/>
        <item x="17791"/>
        <item x="18131"/>
        <item x="710"/>
        <item x="3386"/>
        <item x="16157"/>
        <item x="10582"/>
        <item x="18184"/>
        <item x="478"/>
        <item x="12538"/>
        <item x="15111"/>
        <item x="13081"/>
        <item x="8392"/>
        <item x="1202"/>
        <item x="10002"/>
        <item x="14530"/>
        <item x="2983"/>
        <item x="7392"/>
        <item x="10447"/>
        <item x="12866"/>
        <item x="16143"/>
        <item x="14832"/>
        <item x="2729"/>
        <item x="12382"/>
        <item x="17349"/>
        <item x="15391"/>
        <item x="17687"/>
        <item x="6801"/>
        <item x="7720"/>
        <item x="11679"/>
        <item x="9687"/>
        <item x="8914"/>
        <item x="7550"/>
        <item x="15297"/>
        <item x="6975"/>
        <item x="1618"/>
        <item x="7230"/>
        <item x="9010"/>
        <item x="3151"/>
        <item x="16263"/>
        <item x="5730"/>
        <item x="13927"/>
        <item x="16773"/>
        <item x="281"/>
        <item x="16912"/>
        <item x="4136"/>
        <item x="17023"/>
        <item x="2081"/>
        <item x="15414"/>
        <item x="5830"/>
        <item x="10305"/>
        <item x="15272"/>
        <item x="377"/>
        <item x="14090"/>
        <item x="6415"/>
        <item x="767"/>
        <item x="15134"/>
        <item x="4825"/>
        <item x="5570"/>
        <item x="12880"/>
        <item x="17437"/>
        <item x="2018"/>
        <item x="6730"/>
        <item x="1802"/>
        <item x="6432"/>
        <item x="9489"/>
        <item x="17254"/>
        <item x="10814"/>
        <item x="3808"/>
        <item x="8840"/>
        <item x="18491"/>
        <item x="2183"/>
        <item x="18678"/>
        <item x="15258"/>
        <item x="3706"/>
        <item x="3735"/>
        <item x="3623"/>
        <item x="4446"/>
        <item x="17920"/>
        <item x="7527"/>
        <item x="11394"/>
        <item x="12602"/>
        <item x="4135"/>
        <item x="15222"/>
        <item x="8064"/>
        <item x="12814"/>
        <item x="6071"/>
        <item x="3254"/>
        <item x="4438"/>
        <item x="2790"/>
        <item x="13166"/>
        <item x="46"/>
        <item x="5879"/>
        <item x="4945"/>
        <item x="15962"/>
        <item x="1809"/>
        <item x="5279"/>
        <item x="13847"/>
        <item x="10352"/>
        <item x="18019"/>
        <item x="12072"/>
        <item x="402"/>
        <item x="14065"/>
        <item x="16609"/>
        <item x="16509"/>
        <item x="5558"/>
        <item x="15232"/>
        <item x="8247"/>
        <item x="9946"/>
        <item x="11248"/>
        <item x="6560"/>
        <item x="1344"/>
        <item x="15377"/>
        <item x="7263"/>
        <item x="1399"/>
        <item x="2321"/>
        <item x="3518"/>
        <item x="9502"/>
        <item x="743"/>
        <item x="3394"/>
        <item x="7071"/>
        <item x="18706"/>
        <item x="1608"/>
        <item x="13335"/>
        <item x="2953"/>
        <item x="5354"/>
        <item x="14798"/>
        <item x="8482"/>
        <item x="9850"/>
        <item x="17917"/>
        <item x="5025"/>
        <item x="12790"/>
        <item x="3143"/>
        <item x="15890"/>
        <item x="671"/>
        <item x="1438"/>
        <item x="14206"/>
        <item x="2319"/>
        <item x="6128"/>
        <item x="7128"/>
        <item x="12782"/>
        <item x="8225"/>
        <item x="13664"/>
        <item x="4471"/>
        <item x="6039"/>
        <item x="12738"/>
        <item x="3414"/>
        <item x="16817"/>
        <item x="10258"/>
        <item x="1174"/>
        <item x="4538"/>
        <item x="3983"/>
        <item x="7706"/>
        <item x="1713"/>
        <item x="14409"/>
        <item x="14210"/>
        <item x="2641"/>
        <item x="2534"/>
        <item x="16791"/>
        <item x="12849"/>
        <item x="6215"/>
        <item x="17104"/>
        <item x="9878"/>
        <item x="11026"/>
        <item x="7522"/>
        <item x="8352"/>
        <item x="734"/>
        <item x="6112"/>
        <item x="6634"/>
        <item x="13464"/>
        <item x="18280"/>
        <item x="10168"/>
        <item x="4543"/>
        <item x="1944"/>
        <item x="15745"/>
        <item x="11486"/>
        <item x="12366"/>
        <item x="14786"/>
        <item x="1218"/>
        <item x="6702"/>
        <item x="4686"/>
        <item x="8806"/>
        <item x="17798"/>
        <item x="4975"/>
        <item x="1671"/>
        <item x="18631"/>
        <item x="5858"/>
        <item x="3239"/>
        <item x="4144"/>
        <item x="2262"/>
        <item x="12678"/>
        <item x="8280"/>
        <item x="105"/>
        <item x="17119"/>
        <item x="10714"/>
        <item x="17197"/>
        <item x="14193"/>
        <item x="14159"/>
        <item x="11014"/>
        <item x="2512"/>
        <item x="16527"/>
        <item x="13090"/>
        <item x="6584"/>
        <item x="8034"/>
        <item x="12722"/>
        <item x="7736"/>
        <item x="17545"/>
        <item x="4208"/>
        <item x="3784"/>
        <item x="2727"/>
        <item x="16933"/>
        <item x="4502"/>
        <item x="6935"/>
        <item x="16129"/>
        <item x="470"/>
        <item x="4366"/>
        <item x="5650"/>
        <item x="13127"/>
        <item x="4249"/>
        <item x="15439"/>
        <item x="5930"/>
        <item x="14809"/>
        <item x="3344"/>
        <item x="10953"/>
        <item x="8674"/>
        <item x="11126"/>
        <item x="13770"/>
        <item x="18159"/>
        <item x="18040"/>
        <item x="8704"/>
        <item x="6192"/>
        <item x="12726"/>
        <item x="3593"/>
        <item x="16542"/>
        <item x="9424"/>
        <item x="9785"/>
        <item x="14448"/>
        <item x="14071"/>
        <item x="10929"/>
        <item x="5264"/>
        <item x="2010"/>
        <item x="8663"/>
        <item x="13839"/>
        <item x="15566"/>
        <item x="6880"/>
        <item x="10238"/>
        <item x="6272"/>
        <item x="9591"/>
        <item x="14473"/>
        <item x="18164"/>
        <item x="802"/>
        <item x="15400"/>
        <item x="17861"/>
        <item x="17376"/>
        <item x="4222"/>
        <item x="3976"/>
        <item x="9582"/>
        <item x="18359"/>
        <item x="5344"/>
        <item x="7409"/>
        <item x="14097"/>
        <item x="2985"/>
        <item x="1714"/>
        <item x="10312"/>
        <item x="6306"/>
        <item x="14310"/>
        <item x="1662"/>
        <item x="721"/>
        <item x="16552"/>
        <item x="8024"/>
        <item x="18210"/>
        <item x="11320"/>
        <item x="12754"/>
        <item x="9680"/>
        <item x="6785"/>
        <item x="14151"/>
        <item x="9720"/>
        <item x="16447"/>
        <item x="10302"/>
        <item x="6134"/>
        <item x="13522"/>
        <item x="17493"/>
        <item x="13606"/>
        <item x="10080"/>
        <item x="1390"/>
        <item x="8271"/>
        <item x="9112"/>
        <item x="12770"/>
        <item x="2594"/>
        <item x="6185"/>
        <item x="18380"/>
        <item x="12498"/>
        <item x="16208"/>
        <item x="14224"/>
        <item x="10522"/>
        <item x="18096"/>
        <item x="14162"/>
        <item x="16664"/>
        <item x="2400"/>
        <item x="6625"/>
        <item x="13192"/>
        <item x="12127"/>
        <item x="17613"/>
        <item x="3194"/>
        <item x="18314"/>
        <item x="8616"/>
        <item x="1642"/>
        <item x="7928"/>
        <item x="4790"/>
        <item x="10455"/>
        <item x="15833"/>
        <item x="3810"/>
        <item x="3874"/>
        <item x="7350"/>
        <item x="9298"/>
        <item x="17341"/>
        <item x="10535"/>
        <item x="11097"/>
        <item x="8343"/>
        <item x="16655"/>
        <item x="5776"/>
        <item x="9138"/>
        <item x="2774"/>
        <item x="110"/>
        <item x="8438"/>
        <item x="13223"/>
        <item x="14703"/>
        <item x="16225"/>
        <item x="18682"/>
        <item x="17728"/>
        <item x="7297"/>
        <item x="9864"/>
        <item x="12546"/>
        <item x="15535"/>
        <item x="8030"/>
        <item x="15018"/>
        <item x="1496"/>
        <item x="17257"/>
        <item x="6640"/>
        <item x="6983"/>
        <item x="7770"/>
        <item x="5216"/>
        <item x="3583"/>
        <item x="13745"/>
        <item x="12128"/>
        <item x="9762"/>
        <item x="18430"/>
        <item x="5410"/>
        <item x="5081"/>
        <item x="5759"/>
        <item x="17869"/>
        <item x="7009"/>
        <item x="2999"/>
        <item x="14642"/>
        <item x="5422"/>
        <item x="2968"/>
        <item x="8631"/>
        <item x="12183"/>
        <item x="5710"/>
        <item x="16381"/>
        <item x="7791"/>
        <item x="13736"/>
        <item x="1839"/>
        <item x="11514"/>
        <item x="8671"/>
        <item x="12801"/>
        <item x="7226"/>
        <item x="7057"/>
        <item x="5626"/>
        <item x="8695"/>
        <item x="16518"/>
        <item x="18384"/>
        <item x="11408"/>
        <item x="17768"/>
        <item x="11575"/>
        <item x="3278"/>
        <item x="4454"/>
        <item x="11776"/>
        <item x="2672"/>
        <item x="1305"/>
        <item x="5926"/>
        <item x="3897"/>
        <item x="16544"/>
        <item x="13409"/>
        <item x="14008"/>
        <item x="11502"/>
        <item x="16943"/>
        <item x="3760"/>
        <item x="18239"/>
        <item x="13913"/>
        <item x="18402"/>
        <item x="10560"/>
        <item x="5256"/>
        <item x="12302"/>
        <item x="15985"/>
        <item x="18668"/>
        <item x="14441"/>
        <item x="4287"/>
        <item x="15234"/>
        <item x="17512"/>
        <item x="17519"/>
        <item x="8624"/>
        <item x="15456"/>
        <item x="13806"/>
        <item x="3570"/>
        <item x="625"/>
        <item x="16453"/>
        <item x="15114"/>
        <item x="1648"/>
        <item x="8207"/>
        <item x="297"/>
        <item x="14680"/>
        <item x="15758"/>
        <item x="879"/>
        <item x="13463"/>
        <item x="18291"/>
        <item x="16511"/>
        <item x="7210"/>
        <item x="783"/>
        <item x="12542"/>
        <item x="8777"/>
        <item x="11810"/>
        <item x="850"/>
        <item x="17941"/>
        <item x="1057"/>
        <item x="615"/>
        <item x="14023"/>
        <item x="10858"/>
        <item x="3503"/>
        <item x="5343"/>
        <item x="11840"/>
        <item x="12105"/>
        <item x="4424"/>
        <item x="6570"/>
        <item x="15784"/>
        <item x="11849"/>
        <item x="7818"/>
        <item x="1526"/>
        <item x="4418"/>
        <item x="9568"/>
        <item x="9144"/>
        <item x="5302"/>
        <item x="11441"/>
        <item x="15367"/>
        <item x="11911"/>
        <item x="13502"/>
        <item x="13320"/>
        <item x="4622"/>
        <item x="17845"/>
        <item x="13504"/>
        <item x="7630"/>
        <item x="16701"/>
        <item x="2358"/>
        <item x="12702"/>
        <item x="8009"/>
        <item x="13374"/>
        <item x="10839"/>
        <item x="7591"/>
        <item x="16718"/>
        <item x="2217"/>
        <item x="14351"/>
        <item x="8160"/>
        <item x="9880"/>
        <item x="662"/>
        <item x="13905"/>
        <item x="16213"/>
        <item x="11360"/>
        <item x="15513"/>
        <item x="8415"/>
        <item x="3473"/>
        <item x="6943"/>
        <item x="3680"/>
        <item x="16816"/>
        <item x="3638"/>
        <item x="18482"/>
        <item x="6406"/>
        <item x="17983"/>
        <item x="5552"/>
        <item x="1120"/>
        <item x="12198"/>
        <item x="9137"/>
        <item x="18618"/>
        <item x="17222"/>
        <item x="12457"/>
        <item x="5551"/>
        <item x="17301"/>
        <item x="18195"/>
        <item x="2655"/>
        <item x="13153"/>
        <item x="12033"/>
        <item x="15743"/>
        <item x="12375"/>
        <item x="14990"/>
        <item x="9360"/>
        <item x="7902"/>
        <item x="8249"/>
        <item x="16645"/>
        <item x="824"/>
        <item x="15856"/>
        <item x="3649"/>
        <item x="10632"/>
        <item x="16968"/>
        <item x="15385"/>
        <item x="18042"/>
        <item x="4737"/>
        <item x="13857"/>
        <item x="10721"/>
        <item x="16158"/>
        <item x="14486"/>
        <item x="10025"/>
        <item x="15600"/>
        <item x="4326"/>
        <item x="10111"/>
        <item x="13262"/>
        <item x="11663"/>
        <item x="8831"/>
        <item x="1665"/>
        <item x="17911"/>
        <item x="5230"/>
        <item x="2503"/>
        <item x="12472"/>
        <item x="5214"/>
        <item x="14334"/>
        <item x="11304"/>
        <item x="13056"/>
        <item x="479"/>
        <item x="6048"/>
        <item x="2993"/>
        <item x="2934"/>
        <item x="6840"/>
        <item x="1471"/>
        <item x="10102"/>
        <item x="1280"/>
        <item x="591"/>
        <item x="16351"/>
        <item x="15415"/>
        <item x="15976"/>
        <item x="10368"/>
        <item x="9055"/>
        <item x="16136"/>
        <item x="14879"/>
        <item x="15455"/>
        <item x="4607"/>
        <item x="10160"/>
        <item x="7785"/>
        <item x="14886"/>
        <item x="18514"/>
        <item x="2272"/>
        <item x="11278"/>
        <item x="8887"/>
        <item x="4319"/>
        <item x="13424"/>
        <item x="14455"/>
        <item x="17128"/>
        <item x="441"/>
        <item x="167"/>
        <item x="368"/>
        <item x="4407"/>
        <item x="576"/>
        <item x="4430"/>
        <item x="18531"/>
        <item x="4841"/>
        <item x="16751"/>
        <item x="15016"/>
        <item x="2073"/>
        <item x="6208"/>
        <item x="14976"/>
        <item x="6879"/>
        <item x="9296"/>
        <item x="3568"/>
        <item x="2296"/>
        <item x="17366"/>
        <item x="18051"/>
        <item x="12993"/>
        <item x="10406"/>
        <item x="12815"/>
        <item x="6"/>
        <item x="6897"/>
        <item x="15688"/>
        <item x="11407"/>
        <item x="12598"/>
        <item x="8664"/>
        <item x="16597"/>
        <item x="14328"/>
        <item x="5519"/>
        <item x="5800"/>
        <item x="16245"/>
        <item x="1566"/>
        <item x="14935"/>
        <item x="7873"/>
        <item x="13318"/>
        <item x="17736"/>
        <item x="38"/>
        <item x="3390"/>
        <item x="7159"/>
        <item x="8118"/>
        <item x="5670"/>
        <item x="5070"/>
        <item x="18502"/>
        <item x="4729"/>
        <item x="3366"/>
        <item x="17383"/>
        <item x="3311"/>
        <item x="3710"/>
        <item x="5600"/>
        <item x="4439"/>
        <item x="4062"/>
        <item x="9759"/>
        <item x="4976"/>
        <item x="6494"/>
        <item x="6256"/>
        <item x="2791"/>
        <item x="15862"/>
        <item x="10119"/>
        <item x="13608"/>
        <item x="6023"/>
        <item x="6599"/>
        <item x="3958"/>
        <item x="14913"/>
        <item x="16989"/>
        <item x="4278"/>
        <item x="16119"/>
        <item x="5574"/>
        <item x="9920"/>
        <item x="9697"/>
        <item x="15135"/>
        <item x="15654"/>
        <item x="13094"/>
        <item x="7670"/>
        <item x="18067"/>
        <item x="15609"/>
        <item x="607"/>
        <item x="13415"/>
        <item x="1920"/>
        <item x="15278"/>
        <item x="10630"/>
        <item x="2743"/>
        <item x="14270"/>
        <item x="11094"/>
        <item x="118"/>
        <item x="1392"/>
        <item x="13182"/>
        <item x="1031"/>
        <item x="65"/>
        <item x="12448"/>
        <item x="2408"/>
        <item x="12865"/>
        <item x="14799"/>
        <item x="9503"/>
        <item x="711"/>
        <item x="481"/>
        <item x="9830"/>
        <item x="16151"/>
        <item x="13281"/>
        <item x="2152"/>
        <item x="17350"/>
        <item x="3519"/>
        <item x="10006"/>
        <item x="3463"/>
        <item x="13961"/>
        <item x="6422"/>
        <item x="8726"/>
        <item x="6424"/>
        <item x="13000"/>
        <item x="18214"/>
        <item x="12383"/>
        <item x="3126"/>
        <item x="12176"/>
        <item x="10815"/>
        <item x="18326"/>
        <item x="16080"/>
        <item x="5559"/>
        <item x="47"/>
        <item x="5304"/>
        <item x="4289"/>
        <item x="8054"/>
        <item x="4447"/>
        <item x="11785"/>
        <item x="4081"/>
        <item x="5120"/>
        <item x="12273"/>
        <item x="8510"/>
        <item x="17413"/>
        <item x="1591"/>
        <item x="7654"/>
        <item x="13953"/>
        <item x="7385"/>
        <item x="8017"/>
        <item x="5383"/>
        <item x="4648"/>
        <item x="992"/>
        <item x="14696"/>
        <item x="975"/>
        <item x="18515"/>
        <item x="9415"/>
        <item x="8286"/>
        <item x="1065"/>
        <item x="9583"/>
        <item x="16173"/>
        <item x="1175"/>
        <item x="1048"/>
        <item x="13518"/>
        <item x="10521"/>
        <item x="9262"/>
        <item x="13534"/>
        <item x="8686"/>
        <item x="3415"/>
        <item x="12783"/>
        <item x="11174"/>
        <item x="10158"/>
        <item x="1926"/>
        <item x="12367"/>
        <item x="17438"/>
        <item x="14953"/>
        <item x="11487"/>
        <item x="4896"/>
        <item x="14865"/>
        <item x="6166"/>
        <item x="10583"/>
        <item x="2263"/>
        <item x="14496"/>
        <item x="17198"/>
        <item x="14585"/>
        <item x="7231"/>
        <item x="3110"/>
        <item x="2758"/>
        <item x="206"/>
        <item x="2190"/>
        <item x="201"/>
        <item x="12200"/>
        <item x="18294"/>
        <item x="9879"/>
        <item x="18094"/>
        <item x="7551"/>
        <item x="1014"/>
        <item x="12638"/>
        <item x="11112"/>
        <item x="5625"/>
        <item x="7049"/>
        <item x="1792"/>
        <item x="1486"/>
        <item x="7545"/>
        <item x="17918"/>
        <item x="15294"/>
        <item x="1680"/>
        <item x="5494"/>
        <item x="13607"/>
        <item x="5750"/>
        <item x="6703"/>
        <item x="13768"/>
        <item x="11015"/>
        <item x="17280"/>
        <item x="5753"/>
        <item x="8672"/>
        <item x="17848"/>
        <item x="16909"/>
        <item x="3255"/>
        <item x="15649"/>
        <item x="12888"/>
        <item x="3801"/>
        <item x="12791"/>
        <item x="1424"/>
        <item x="1439"/>
        <item x="4503"/>
        <item x="5831"/>
        <item x="10849"/>
        <item x="12206"/>
        <item x="17216"/>
        <item x="4687"/>
        <item x="8328"/>
        <item x="11974"/>
        <item x="13167"/>
        <item x="8872"/>
        <item x="833"/>
        <item x="18411"/>
        <item x="7944"/>
        <item x="14984"/>
        <item x="5352"/>
        <item x="1192"/>
        <item x="16774"/>
        <item x="13654"/>
        <item x="3966"/>
        <item x="5321"/>
        <item x="17199"/>
        <item x="3486"/>
        <item x="111"/>
        <item x="9129"/>
        <item x="2001"/>
        <item x="2535"/>
        <item x="8985"/>
        <item x="5711"/>
        <item x="2510"/>
        <item x="14480"/>
        <item x="15223"/>
        <item x="12497"/>
        <item x="7441"/>
        <item x="13704"/>
        <item x="6576"/>
        <item x="9710"/>
        <item x="13670"/>
        <item x="286"/>
        <item x="1024"/>
        <item x="17335"/>
        <item x="13728"/>
        <item x="14311"/>
        <item x="3249"/>
        <item x="6465"/>
        <item x="13190"/>
        <item x="4223"/>
        <item x="2422"/>
        <item x="398"/>
        <item x="1391"/>
        <item x="16510"/>
        <item x="11846"/>
        <item x="14992"/>
        <item x="5505"/>
        <item x="7566"/>
        <item x="10040"/>
        <item x="2777"/>
        <item x="3505"/>
        <item x="7302"/>
        <item x="6912"/>
        <item x="13256"/>
        <item x="15958"/>
        <item x="15759"/>
        <item x="735"/>
        <item x="15710"/>
        <item x="6825"/>
        <item x="7953"/>
        <item x="17846"/>
        <item x="10504"/>
        <item x="8807"/>
        <item x="894"/>
        <item x="3449"/>
        <item x="12113"/>
        <item x="2630"/>
        <item x="15246"/>
        <item x="496"/>
        <item x="8974"/>
        <item x="8345"/>
        <item x="471"/>
        <item x="16744"/>
        <item x="16141"/>
        <item x="1752"/>
        <item x="13014"/>
        <item x="9638"/>
        <item x="16999"/>
        <item x="12727"/>
        <item x="4280"/>
        <item x="16133"/>
        <item x="14207"/>
        <item x="18602"/>
        <item x="10438"/>
        <item x="13375"/>
        <item x="17962"/>
        <item x="4560"/>
        <item x="3870"/>
        <item x="5902"/>
        <item x="10777"/>
        <item x="17942"/>
        <item x="4367"/>
        <item x="16432"/>
        <item x="14609"/>
        <item x="11073"/>
        <item x="11127"/>
        <item x="4798"/>
        <item x="13945"/>
        <item x="10270"/>
        <item x="12679"/>
        <item x="6649"/>
        <item x="9097"/>
        <item x="2390"/>
        <item x="10239"/>
        <item x="1328"/>
        <item x="10833"/>
        <item x="17631"/>
        <item x="1118"/>
        <item x="16800"/>
        <item x="4791"/>
        <item x="4862"/>
        <item x="11648"/>
        <item x="3639"/>
        <item x="10089"/>
        <item x="17440"/>
        <item x="11744"/>
        <item x="4455"/>
        <item x="16934"/>
        <item x="5977"/>
        <item x="18254"/>
        <item x="16382"/>
        <item x="14816"/>
        <item x="10912"/>
        <item x="5481"/>
        <item x="6169"/>
        <item x="120"/>
        <item x="12025"/>
        <item x="10062"/>
        <item x="16214"/>
        <item x="12543"/>
        <item x="6736"/>
        <item x="14374"/>
        <item x="1105"/>
        <item x="1663"/>
        <item x="2622"/>
        <item x="11038"/>
        <item x="2393"/>
        <item x="8454"/>
        <item x="4623"/>
        <item x="17494"/>
        <item x="3441"/>
        <item x="13112"/>
        <item x="5303"/>
        <item x="9430"/>
        <item x="5927"/>
        <item x="1033"/>
        <item x="5166"/>
        <item x="4536"/>
        <item x="17614"/>
        <item x="10622"/>
        <item x="14782"/>
        <item x="15567"/>
        <item x="11328"/>
        <item x="6407"/>
        <item x="14670"/>
        <item x="17862"/>
        <item x="17870"/>
        <item x="102"/>
        <item x="1016"/>
        <item x="16454"/>
        <item x="5423"/>
        <item x="6358"/>
        <item x="12905"/>
        <item x="18486"/>
        <item x="11206"/>
        <item x="4870"/>
        <item x="5297"/>
        <item x="2888"/>
        <item x="2846"/>
        <item x="2544"/>
        <item x="9272"/>
        <item x="15606"/>
        <item x="17304"/>
        <item x="1230"/>
        <item x="4681"/>
        <item x="14849"/>
        <item x="9265"/>
        <item x="7617"/>
        <item x="16479"/>
        <item x="2030"/>
        <item x="663"/>
        <item x="1222"/>
        <item x="2359"/>
        <item x="14000"/>
        <item x="12230"/>
        <item x="16104"/>
        <item x="3017"/>
        <item x="12897"/>
        <item x="8056"/>
        <item x="3590"/>
        <item x="13630"/>
        <item x="12681"/>
        <item x="10009"/>
        <item x="16493"/>
        <item x="12703"/>
        <item x="18647"/>
        <item x="534"/>
        <item x="2230"/>
        <item x="1353"/>
        <item x="14335"/>
        <item x="12199"/>
        <item x="5014"/>
        <item x="1527"/>
        <item x="3279"/>
        <item x="10303"/>
        <item x="16375"/>
        <item x="17599"/>
        <item x="18083"/>
        <item x="14614"/>
        <item x="15526"/>
        <item x="2126"/>
        <item x="8912"/>
        <item x="1062"/>
        <item x="10407"/>
        <item x="1774"/>
        <item x="6135"/>
        <item x="13503"/>
        <item x="6206"/>
        <item x="11503"/>
        <item x="7016"/>
        <item x="11734"/>
        <item x="5929"/>
        <item x="11392"/>
        <item x="12158"/>
        <item x="17302"/>
        <item x="16885"/>
        <item x="17885"/>
        <item x="6814"/>
        <item x="4327"/>
        <item x="9280"/>
        <item x="13263"/>
        <item x="14256"/>
        <item x="13582"/>
        <item x="5528"/>
        <item x="5215"/>
        <item x="16405"/>
        <item x="7351"/>
        <item x="9217"/>
        <item x="790"/>
        <item x="13118"/>
        <item x="17776"/>
        <item x="12934"/>
        <item x="15863"/>
        <item x="18567"/>
        <item x="5671"/>
        <item x="11279"/>
        <item x="17342"/>
        <item x="2353"/>
        <item x="7249"/>
        <item x="8439"/>
        <item x="14648"/>
        <item x="16702"/>
        <item x="945"/>
        <item x="8119"/>
        <item x="12817"/>
        <item x="14320"/>
        <item x="2775"/>
        <item x="17616"/>
        <item x="16496"/>
        <item x="16469"/>
        <item x="10631"/>
        <item x="8031"/>
        <item x="12936"/>
        <item x="17191"/>
        <item x="3654"/>
        <item x="12134"/>
        <item x="4270"/>
        <item x="6384"/>
        <item x="13183"/>
        <item x="15279"/>
        <item x="366"/>
        <item x="18587"/>
        <item x="15630"/>
        <item x="17839"/>
        <item x="17096"/>
        <item x="12065"/>
        <item x="16246"/>
        <item x="1552"/>
        <item x="910"/>
        <item x="15655"/>
        <item x="9032"/>
        <item x="9598"/>
        <item x="13632"/>
        <item x="12696"/>
        <item x="6734"/>
        <item x="10854"/>
        <item x="11952"/>
        <item x="12150"/>
        <item x="16637"/>
        <item x="13807"/>
        <item x="2590"/>
        <item x="12902"/>
        <item x="16029"/>
        <item x="10990"/>
        <item x="4920"/>
        <item x="4257"/>
        <item x="4046"/>
        <item x="12303"/>
        <item x="18230"/>
        <item x="16669"/>
        <item x="18031"/>
        <item x="18462"/>
        <item x="10103"/>
        <item x="11095"/>
        <item x="14369"/>
        <item x="39"/>
        <item x="15846"/>
        <item x="3121"/>
        <item x="14991"/>
        <item x="7745"/>
        <item x="12328"/>
        <item x="8727"/>
        <item x="18222"/>
        <item x="16997"/>
        <item x="177"/>
        <item x="8598"/>
        <item x="10920"/>
        <item x="2086"/>
        <item x="6929"/>
        <item x="11833"/>
        <item x="9022"/>
        <item x="10697"/>
        <item x="2935"/>
        <item x="12894"/>
        <item x="15968"/>
        <item x="15830"/>
        <item x="17373"/>
        <item x="5201"/>
        <item x="7631"/>
        <item x="13353"/>
        <item x="12217"/>
        <item x="9998"/>
        <item x="14238"/>
        <item x="17175"/>
        <item x="3728"/>
        <item x="3176"/>
        <item x="8638"/>
        <item x="4279"/>
        <item x="11062"/>
        <item x="3391"/>
        <item x="16646"/>
        <item x="3111"/>
        <item x="11998"/>
        <item x="11254"/>
        <item x="7903"/>
        <item x="15841"/>
        <item x="5071"/>
        <item x="10526"/>
        <item x="5231"/>
        <item x="15640"/>
        <item x="12921"/>
        <item x="17455"/>
        <item x="214"/>
        <item x="10566"/>
        <item x="10232"/>
        <item x="11800"/>
        <item x="1054"/>
        <item x="12599"/>
        <item x="16485"/>
        <item x="113"/>
        <item x="6510"/>
        <item x="2918"/>
        <item x="6423"/>
        <item x="8360"/>
        <item x="17237"/>
        <item x="646"/>
        <item x="17879"/>
        <item x="9246"/>
        <item x="8753"/>
        <item x="3456"/>
        <item x="2286"/>
        <item x="18658"/>
        <item x="2191"/>
        <item x="1545"/>
        <item x="3959"/>
        <item x="6041"/>
        <item x="12417"/>
        <item x="12825"/>
        <item x="1567"/>
        <item x="3225"/>
        <item x="13095"/>
        <item x="528"/>
        <item x="2721"/>
        <item x="17159"/>
        <item x="2144"/>
        <item x="3297"/>
        <item x="17414"/>
        <item x="4094"/>
        <item x="9729"/>
        <item x="5910"/>
        <item x="9889"/>
        <item x="6017"/>
        <item x="2206"/>
        <item x="18498"/>
        <item x="17048"/>
        <item x="15672"/>
        <item x="2598"/>
        <item x="4761"/>
        <item x="17872"/>
        <item x="1198"/>
        <item x="7"/>
        <item x="3537"/>
        <item x="14185"/>
        <item x="6993"/>
        <item x="14887"/>
        <item x="11241"/>
        <item x="6153"/>
        <item x="14758"/>
        <item x="4952"/>
        <item x="7304"/>
        <item x="17950"/>
        <item x="334"/>
        <item x="8817"/>
        <item x="17207"/>
        <item x="3576"/>
        <item x="1006"/>
        <item x="14054"/>
        <item x="13377"/>
        <item x="6782"/>
        <item x="8537"/>
        <item x="14728"/>
        <item x="4063"/>
        <item x="18426"/>
        <item x="16598"/>
        <item x="3967"/>
        <item x="14487"/>
        <item x="15192"/>
        <item x="13993"/>
        <item x="3230"/>
        <item x="840"/>
        <item x="10593"/>
        <item x="15966"/>
        <item x="3848"/>
        <item x="16311"/>
        <item x="13655"/>
        <item x="11534"/>
        <item x="10801"/>
        <item x="7288"/>
        <item x="7184"/>
        <item x="9336"/>
        <item x="16255"/>
        <item x="12510"/>
        <item x="13696"/>
        <item x="7671"/>
        <item x="16557"/>
        <item x="9592"/>
        <item x="16910"/>
        <item x="10984"/>
        <item x="4710"/>
        <item x="8814"/>
        <item x="13070"/>
        <item x="17853"/>
        <item x="13519"/>
        <item x="15295"/>
        <item x="9192"/>
        <item x="16176"/>
        <item x="7655"/>
        <item x="2329"/>
        <item x="16728"/>
        <item x="11705"/>
        <item x="678"/>
        <item x="16990"/>
        <item x="16776"/>
        <item x="12432"/>
        <item x="5472"/>
        <item x="11814"/>
        <item x="15997"/>
        <item x="13319"/>
        <item x="2878"/>
        <item x="399"/>
        <item x="207"/>
        <item x="3838"/>
        <item x="5575"/>
        <item x="8511"/>
        <item x="10007"/>
        <item x="8241"/>
        <item x="9614"/>
        <item x="4856"/>
        <item x="7368"/>
        <item x="1078"/>
        <item x="3711"/>
        <item x="14792"/>
        <item x="18571"/>
        <item x="4168"/>
        <item x="4431"/>
        <item x="6495"/>
        <item x="4928"/>
        <item x="3367"/>
        <item x="7758"/>
        <item x="17239"/>
        <item x="14289"/>
        <item x="11145"/>
        <item x="10641"/>
        <item x="2248"/>
        <item x="16992"/>
        <item x="712"/>
        <item x="10880"/>
        <item x="4409"/>
        <item x="16174"/>
        <item x="15416"/>
        <item x="7993"/>
        <item x="12262"/>
        <item x="10278"/>
        <item x="3127"/>
        <item x="4336"/>
        <item x="2631"/>
        <item x="13721"/>
        <item x="12585"/>
        <item x="4584"/>
        <item x="2656"/>
        <item x="14271"/>
        <item x="4646"/>
        <item x="2511"/>
        <item x="9744"/>
        <item x="16285"/>
        <item x="9263"/>
        <item x="11175"/>
        <item x="6502"/>
        <item x="18259"/>
        <item x="6953"/>
        <item x="4312"/>
        <item x="17927"/>
        <item x="10862"/>
        <item x="8393"/>
        <item x="11793"/>
        <item x="16341"/>
        <item x="11022"/>
        <item x="13535"/>
        <item x="4863"/>
        <item x="17946"/>
        <item x="18078"/>
        <item x="7567"/>
        <item x="15273"/>
        <item x="1726"/>
        <item x="13273"/>
        <item x="17688"/>
        <item x="15959"/>
        <item x="4799"/>
        <item x="16295"/>
        <item x="17823"/>
        <item x="4528"/>
        <item x="17591"/>
        <item x="13671"/>
        <item x="8287"/>
        <item x="8153"/>
        <item x="4678"/>
        <item x="16134"/>
        <item x="2391"/>
        <item x="7961"/>
        <item x="18646"/>
        <item x="15592"/>
        <item x="14902"/>
        <item x="17181"/>
        <item x="119"/>
        <item x="2582"/>
        <item x="14833"/>
        <item x="7393"/>
        <item x="14089"/>
        <item x="16144"/>
        <item x="16264"/>
        <item x="7030"/>
        <item x="9831"/>
        <item x="4598"/>
        <item x="1630"/>
        <item x="10623"/>
        <item x="1487"/>
        <item x="1694"/>
        <item x="2905"/>
        <item x="7721"/>
        <item x="16616"/>
        <item x="1153"/>
        <item x="11489"/>
        <item x="1286"/>
        <item x="7303"/>
        <item x="13240"/>
        <item x="169"/>
        <item x="17477"/>
        <item x="1968"/>
        <item x="8144"/>
        <item x="609"/>
        <item x="11504"/>
        <item x="11966"/>
        <item x="18447"/>
        <item x="10271"/>
        <item x="3665"/>
        <item x="16445"/>
        <item x="8055"/>
        <item x="18391"/>
        <item x="8608"/>
        <item x="6561"/>
        <item x="16416"/>
        <item x="3832"/>
        <item x="14929"/>
        <item x="11207"/>
        <item x="4750"/>
        <item x="1927"/>
        <item x="10159"/>
        <item x="6167"/>
        <item x="8792"/>
        <item x="18262"/>
        <item x="5751"/>
        <item x="15198"/>
        <item x="9711"/>
        <item x="14671"/>
        <item x="4176"/>
        <item x="6241"/>
        <item x="14545"/>
        <item x="5167"/>
        <item x="238"/>
        <item x="13665"/>
        <item x="9639"/>
        <item x="1502"/>
        <item x="14360"/>
        <item x="1041"/>
        <item x="16919"/>
        <item x="14783"/>
        <item x="17581"/>
        <item x="11630"/>
        <item x="4184"/>
        <item x="2134"/>
        <item x="3487"/>
        <item x="8687"/>
        <item x="4110"/>
        <item x="5952"/>
        <item x="1223"/>
        <item x="13718"/>
        <item x="12639"/>
        <item x="2759"/>
        <item x="13456"/>
        <item x="7633"/>
        <item x="15798"/>
        <item x="16719"/>
        <item x="10550"/>
        <item x="8622"/>
        <item x="2870"/>
        <item x="12207"/>
        <item x="7585"/>
        <item x="1015"/>
        <item x="9431"/>
        <item x="17605"/>
        <item x="10063"/>
        <item x="11735"/>
        <item x="12073"/>
        <item x="5649"/>
        <item x="6838"/>
        <item x="11598"/>
        <item x="7198"/>
        <item x="16927"/>
        <item x="9184"/>
        <item x="7232"/>
        <item x="13801"/>
        <item x="2513"/>
        <item x="13072"/>
        <item x="561"/>
        <item x="18603"/>
        <item x="17679"/>
        <item x="17994"/>
        <item x="9832"/>
        <item x="3270"/>
        <item x="15711"/>
        <item x="16792"/>
        <item x="8862"/>
        <item x="1822"/>
        <item x="10905"/>
        <item x="9505"/>
        <item x="1119"/>
        <item x="5903"/>
        <item x="287"/>
        <item x="8841"/>
        <item x="2423"/>
        <item x="5495"/>
        <item x="14654"/>
        <item x="14433"/>
        <item x="18303"/>
        <item x="3871"/>
        <item x="5470"/>
        <item x="6585"/>
        <item x="8353"/>
        <item x="2127"/>
        <item x="6704"/>
        <item x="14510"/>
        <item x="6752"/>
        <item x="3766"/>
        <item x="11975"/>
        <item x="10598"/>
        <item x="6433"/>
        <item x="13086"/>
        <item x="13480"/>
        <item x="10353"/>
        <item x="10439"/>
        <item x="10145"/>
        <item x="8065"/>
        <item x="4832"/>
        <item x="13046"/>
        <item x="367"/>
        <item x="8006"/>
        <item x="11632"/>
        <item x="11039"/>
        <item x="81"/>
        <item x="2231"/>
        <item x="6359"/>
        <item x="11102"/>
        <item x="4302"/>
        <item x="4272"/>
        <item x="6950"/>
        <item x="953"/>
        <item x="1345"/>
        <item x="18563"/>
        <item x="12881"/>
        <item x="12159"/>
        <item x="6113"/>
        <item x="10702"/>
        <item x="10169"/>
        <item x="17792"/>
        <item x="3809"/>
        <item x="15233"/>
        <item x="15401"/>
        <item x="10991"/>
        <item x="14208"/>
        <item x="1598"/>
        <item x="13191"/>
        <item x="5798"/>
        <item x="17886"/>
        <item x="1775"/>
        <item x="5008"/>
        <item x="5488"/>
        <item x="5006"/>
        <item x="14272"/>
        <item x="3006"/>
        <item x="7648"/>
        <item x="240"/>
        <item x="14806"/>
        <item x="15847"/>
        <item x="15607"/>
        <item x="12935"/>
        <item x="14086"/>
        <item x="5294"/>
        <item x="4104"/>
        <item x="4137"/>
        <item x="12424"/>
        <item x="5392"/>
        <item x="15247"/>
        <item x="10150"/>
        <item x="17327"/>
        <item x="3785"/>
        <item x="3345"/>
        <item x="4871"/>
        <item x="16142"/>
        <item x="6273"/>
        <item x="18459"/>
        <item x="7840"/>
        <item x="11847"/>
        <item x="17999"/>
        <item x="1446"/>
        <item x="16886"/>
        <item x="10313"/>
        <item x="16301"/>
        <item x="895"/>
        <item x="15831"/>
        <item x="16565"/>
        <item x="16494"/>
        <item x="7737"/>
        <item x="10070"/>
        <item x="6230"/>
        <item x="17024"/>
        <item x="13015"/>
        <item x="3952"/>
        <item x="3591"/>
        <item x="103"/>
        <item x="4271"/>
        <item x="5736"/>
        <item x="1231"/>
        <item x="392"/>
        <item x="9542"/>
        <item x="8975"/>
        <item x="3246"/>
        <item x="10081"/>
        <item x="6030"/>
        <item x="430"/>
        <item x="2912"/>
        <item x="7718"/>
        <item x="9023"/>
        <item x="806"/>
        <item x="7558"/>
        <item x="8599"/>
        <item x="6881"/>
        <item x="942"/>
        <item x="1430"/>
        <item x="3977"/>
        <item x="13622"/>
        <item x="3720"/>
        <item x="15736"/>
        <item x="16030"/>
        <item x="14375"/>
        <item x="14536"/>
        <item x="7929"/>
        <item x="8455"/>
        <item x="4264"/>
        <item x="6726"/>
        <item x="3655"/>
        <item x="10272"/>
        <item x="2822"/>
        <item x="2031"/>
        <item x="6278"/>
        <item x="16406"/>
        <item x="10488"/>
        <item x="6376"/>
        <item x="11999"/>
        <item x="13631"/>
        <item x="16448"/>
        <item x="6641"/>
        <item x="7214"/>
        <item x="862"/>
        <item x="7129"/>
        <item x="13214"/>
        <item x="14166"/>
        <item x="12046"/>
        <item x="8134"/>
        <item x="4848"/>
        <item x="5742"/>
        <item x="12231"/>
        <item x="4145"/>
        <item x="15928"/>
        <item x="11249"/>
        <item x="1782"/>
        <item x="4808"/>
        <item x="17607"/>
        <item x="6129"/>
        <item x="647"/>
        <item x="8617"/>
        <item x="9681"/>
        <item x="2401"/>
        <item x="7222"/>
        <item x="14662"/>
        <item x="2591"/>
        <item x="17238"/>
        <item x="18442"/>
        <item x="1248"/>
        <item x="8390"/>
        <item x="11777"/>
        <item x="6783"/>
        <item x="12870"/>
        <item x="2969"/>
        <item x="17039"/>
        <item x="14759"/>
        <item x="1609"/>
        <item x="5840"/>
        <item x="14615"/>
        <item x="8639"/>
        <item x="1072"/>
        <item x="2623"/>
        <item x="10855"/>
        <item x="17589"/>
        <item x="13254"/>
        <item x="15527"/>
        <item x="15967"/>
        <item x="3160"/>
        <item x="11255"/>
        <item x="13494"/>
        <item x="15342"/>
        <item x="13270"/>
        <item x="3272"/>
        <item x="6207"/>
        <item x="12688"/>
        <item x="10926"/>
        <item x="13230"/>
        <item x="2847"/>
        <item x="1497"/>
        <item x="17167"/>
        <item x="2599"/>
        <item x="11024"/>
        <item x="16670"/>
        <item x="1063"/>
        <item x="5015"/>
        <item x="14009"/>
        <item x="8705"/>
        <item x="7848"/>
        <item x="18274"/>
        <item x="6735"/>
        <item x="6815"/>
        <item x="13737"/>
        <item x="18207"/>
        <item x="2486"/>
        <item x="17535"/>
        <item x="13119"/>
        <item x="15631"/>
        <item x="14225"/>
        <item x="4425"/>
        <item x="5345"/>
        <item x="11321"/>
        <item x="9721"/>
        <item x="15776"/>
        <item x="12903"/>
        <item x="911"/>
        <item x="5312"/>
        <item x="10350"/>
        <item x="11494"/>
        <item x="2287"/>
        <item x="3761"/>
        <item x="1224"/>
        <item x="12895"/>
        <item x="1945"/>
        <item x="2416"/>
        <item x="14936"/>
        <item x="7520"/>
        <item x="10126"/>
        <item x="8678"/>
        <item x="9569"/>
        <item x="12872"/>
        <item x="10856"/>
        <item x="17621"/>
        <item x="16399"/>
        <item x="7768"/>
        <item x="12129"/>
        <item x="8928"/>
        <item x="16486"/>
        <item x="4209"/>
        <item x="12534"/>
        <item x="406"/>
        <item x="15457"/>
        <item x="8126"/>
        <item x="8281"/>
        <item x="4368"/>
        <item x="9113"/>
        <item x="9425"/>
        <item x="13465"/>
        <item x="5553"/>
        <item x="14449"/>
        <item x="9768"/>
        <item x="1199"/>
        <item x="7336"/>
        <item x="7680"/>
        <item x="17807"/>
        <item x="10567"/>
        <item x="16807"/>
        <item x="11063"/>
        <item x="16998"/>
        <item x="535"/>
        <item x="17120"/>
        <item x="4711"/>
        <item x="1528"/>
        <item x="15478"/>
        <item x="16528"/>
        <item x="2208"/>
        <item x="16470"/>
        <item x="17143"/>
        <item x="5142"/>
        <item x="8025"/>
        <item x="16512"/>
        <item x="3494"/>
        <item x="6766"/>
        <item x="5911"/>
        <item x="16286"/>
        <item x="14384"/>
        <item x="10478"/>
        <item x="2087"/>
        <item x="7528"/>
        <item x="14055"/>
        <item x="791"/>
        <item x="9182"/>
        <item x="11358"/>
        <item x="10561"/>
        <item x="8998"/>
        <item x="17229"/>
        <item x="10590"/>
        <item x="11000"/>
        <item x="1007"/>
        <item x="12576"/>
        <item x="8815"/>
        <item x="13583"/>
        <item x="5265"/>
        <item x="8166"/>
        <item x="13193"/>
        <item x="3231"/>
        <item x="18178"/>
        <item x="5390"/>
        <item x="4352"/>
        <item x="17367"/>
        <item x="4047"/>
        <item x="4638"/>
        <item x="8646"/>
        <item x="9006"/>
        <item x="16638"/>
        <item x="17461"/>
        <item x="4118"/>
        <item x="12552"/>
        <item x="12135"/>
        <item x="8782"/>
        <item x="14239"/>
        <item x="15601"/>
        <item x="2928"/>
        <item x="896"/>
        <item x="15286"/>
        <item x="1784"/>
        <item x="12263"/>
        <item x="16352"/>
        <item x="4576"/>
        <item x="10527"/>
        <item x="7560"/>
        <item x="11409"/>
        <item x="6193"/>
        <item x="12151"/>
        <item x="7759"/>
        <item x="9406"/>
        <item x="13057"/>
        <item x="6336"/>
        <item x="2673"/>
        <item x="9168"/>
        <item x="3839"/>
        <item x="1055"/>
        <item x="1534"/>
        <item x="14056"/>
        <item x="13505"/>
        <item x="17374"/>
        <item x="17877"/>
        <item x="5217"/>
        <item x="15785"/>
        <item x="2583"/>
        <item x="15590"/>
        <item x="679"/>
        <item x="4095"/>
        <item x="9865"/>
        <item x="1079"/>
        <item x="9599"/>
        <item x="2207"/>
        <item x="5777"/>
        <item x="15998"/>
        <item x="11305"/>
        <item x="18423"/>
        <item x="12080"/>
        <item x="9150"/>
        <item x="6238"/>
        <item x="15768"/>
        <item x="16656"/>
        <item x="11815"/>
        <item x="17007"/>
        <item x="2273"/>
        <item x="15086"/>
        <item x="18607"/>
        <item x="1632"/>
        <item x="8910"/>
        <item x="9247"/>
        <item x="3814"/>
        <item x="7694"/>
        <item x="7031"/>
        <item x="5257"/>
        <item x="9790"/>
        <item x="4544"/>
        <item x="2919"/>
        <item x="8625"/>
        <item x="13790"/>
        <item x="472"/>
        <item x="16944"/>
        <item x="15017"/>
        <item x="13321"/>
        <item x="18590"/>
        <item x="6774"/>
        <item x="4599"/>
        <item x="17478"/>
        <item x="1649"/>
        <item x="14862"/>
        <item x="1478"/>
        <item x="14977"/>
        <item x="3542"/>
        <item x="12742"/>
        <item x="577"/>
        <item x="16863"/>
        <item x="17109"/>
        <item x="17520"/>
        <item x="1281"/>
        <item x="326"/>
        <item x="4647"/>
        <item x="4912"/>
        <item x="4918"/>
        <item x="17837"/>
        <item x="13990"/>
        <item x="18198"/>
        <item x="5801"/>
        <item x="215"/>
        <item x="239"/>
        <item x="4704"/>
        <item x="8870"/>
        <item x="14072"/>
        <item x="5144"/>
        <item x="702"/>
        <item x="768"/>
        <item x="15857"/>
        <item x="13425"/>
        <item x="9999"/>
        <item x="13848"/>
        <item x="11272"/>
        <item x="8446"/>
        <item x="10633"/>
        <item x="2710"/>
        <item x="1287"/>
        <item x="2528"/>
        <item x="18687"/>
        <item x="17717"/>
        <item x="13246"/>
        <item x="1518"/>
        <item x="10863"/>
        <item x="1695"/>
        <item x="14903"/>
        <item x="6511"/>
        <item x="1393"/>
        <item x="2566"/>
        <item x="9145"/>
        <item x="3566"/>
        <item x="11967"/>
        <item x="10369"/>
        <item x="1886"/>
        <item x="1800"/>
        <item x="16342"/>
        <item x="10551"/>
        <item x="8665"/>
        <item x="8366"/>
        <item x="12502"/>
        <item x="3271"/>
        <item x="13760"/>
        <item x="542"/>
        <item x="10279"/>
        <item x="335"/>
        <item x="11361"/>
        <item x="17125"/>
        <item x="2297"/>
        <item x="5568"/>
        <item x="16951"/>
        <item x="2879"/>
        <item x="5601"/>
        <item x="11841"/>
        <item x="4600"/>
        <item x="825"/>
        <item x="3681"/>
        <item x="12473"/>
        <item x="1727"/>
        <item x="8310"/>
        <item x="11535"/>
        <item x="16661"/>
        <item x="8161"/>
        <item x="4111"/>
        <item x="7246"/>
        <item x="12518"/>
        <item x="18551"/>
        <item x="14681"/>
        <item x="12710"/>
        <item x="9297"/>
        <item x="9615"/>
        <item x="2153"/>
        <item x="6430"/>
        <item x="17333"/>
        <item x="18438"/>
        <item x="9176"/>
        <item x="5054"/>
        <item x="16573"/>
        <item x="18522"/>
        <item x="16752"/>
        <item x="454"/>
        <item x="7206"/>
        <item x="11631"/>
        <item x="14655"/>
        <item x="18410"/>
        <item x="17854"/>
        <item x="6209"/>
        <item x="16558"/>
        <item x="15989"/>
        <item x="12511"/>
        <item x="10974"/>
        <item x="10982"/>
        <item x="8768"/>
        <item x="4526"/>
        <item x="5088"/>
        <item x="18399"/>
        <item x="6960"/>
        <item x="11023"/>
        <item x="8486"/>
        <item x="3569"/>
        <item x="3744"/>
        <item x="10086"/>
        <item x="13071"/>
        <item x="3007"/>
        <item x="17912"/>
        <item x="1599"/>
        <item x="5305"/>
        <item x="18666"/>
        <item x="13358"/>
        <item x="5822"/>
        <item x="6425"/>
        <item x="8920"/>
        <item x="3584"/>
        <item x="17182"/>
        <item x="17887"/>
        <item x="13808"/>
        <item x="3767"/>
        <item x="14697"/>
        <item x="1631"/>
        <item x="8623"/>
        <item x="3040"/>
        <item x="10599"/>
        <item x="13719"/>
        <item x="9921"/>
        <item x="11599"/>
        <item x="6841"/>
        <item x="16575"/>
        <item x="16549"/>
        <item x="7104"/>
        <item x="17606"/>
        <item x="9528"/>
        <item x="9881"/>
        <item x="12342"/>
        <item x="7040"/>
        <item x="8798"/>
        <item x="16535"/>
        <item x="6839"/>
        <item x="5799"/>
        <item x="12449"/>
        <item x="9361"/>
        <item x="4160"/>
        <item x="2688"/>
        <item x="1070"/>
        <item x="4679"/>
        <item x="7664"/>
        <item x="14824"/>
        <item x="1121"/>
        <item x="12177"/>
        <item x="8326"/>
        <item x="4751"/>
        <item x="14720"/>
        <item x="12750"/>
        <item x="14560"/>
        <item x="7024"/>
        <item x="16045"/>
        <item x="16446"/>
        <item x="1823"/>
        <item x="222"/>
        <item x="18235"/>
        <item x="10151"/>
        <item x="15799"/>
        <item x="3640"/>
        <item x="5471"/>
        <item x="8552"/>
        <item x="15622"/>
        <item x="1278"/>
        <item x="10190"/>
        <item x="17384"/>
        <item x="5960"/>
        <item x="11366"/>
        <item x="15328"/>
        <item x="5007"/>
        <item x="18414"/>
        <item x="11336"/>
        <item x="1431"/>
        <item x="13769"/>
        <item x="18098"/>
        <item x="15694"/>
        <item x="5462"/>
        <item x="1294"/>
        <item x="3878"/>
        <item x="6503"/>
        <item x="10390"/>
        <item x="7199"/>
        <item x="863"/>
        <item x="3046"/>
        <item x="1049"/>
        <item x="12616"/>
        <item x="15689"/>
        <item x="8135"/>
        <item x="13958"/>
        <item x="3712"/>
        <item x="2608"/>
        <item x="1921"/>
        <item x="6049"/>
        <item x="10161"/>
        <item x="7224"/>
        <item x="1193"/>
        <item x="13001"/>
        <item x="784"/>
        <item x="13609"/>
        <item x="7945"/>
        <item x="18598"/>
        <item x="1425"/>
        <item x="2310"/>
        <item x="8966"/>
        <item x="14511"/>
        <item x="3080"/>
        <item x="369"/>
        <item x="184"/>
        <item x="5808"/>
        <item x="8873"/>
        <item x="11806"/>
        <item x="6257"/>
        <item x="13271"/>
        <item x="12201"/>
        <item x="16853"/>
        <item x="17582"/>
        <item x="384"/>
        <item x="1440"/>
        <item x="15199"/>
        <item x="3247"/>
        <item x="9550"/>
        <item x="4977"/>
        <item x="4230"/>
        <item x="2135"/>
        <item x="672"/>
        <item x="11103"/>
        <item x="10041"/>
        <item x="14329"/>
        <item x="5134"/>
        <item x="17933"/>
        <item x="16120"/>
        <item x="6710"/>
        <item x="7719"/>
        <item x="14481"/>
        <item x="1894"/>
        <item x="7215"/>
        <item x="12544"/>
        <item x="18055"/>
        <item x="9166"/>
        <item x="8391"/>
        <item x="11495"/>
        <item x="6456"/>
        <item x="431"/>
        <item x="3942"/>
        <item x="943"/>
        <item x="8863"/>
        <item x="926"/>
        <item x="13478"/>
        <item x="2409"/>
        <item x="1025"/>
        <item x="2198"/>
        <item x="993"/>
        <item x="7510"/>
        <item x="5121"/>
        <item x="1503"/>
        <item x="807"/>
        <item x="5454"/>
        <item x="1447"/>
        <item x="9952"/>
        <item x="18654"/>
        <item x="15040"/>
        <item x="13705"/>
        <item x="6951"/>
        <item x="8329"/>
        <item x="16623"/>
        <item x="14663"/>
        <item x="2464"/>
        <item x="6462"/>
        <item x="6727"/>
        <item x="18118"/>
        <item x="1681"/>
        <item x="7559"/>
        <item x="1793"/>
        <item x="13255"/>
        <item x="16439"/>
        <item x="544"/>
        <item x="12720"/>
        <item x="18170"/>
        <item x="536"/>
        <item x="3088"/>
        <item x="14497"/>
        <item x="6767"/>
        <item x="15206"/>
        <item x="11190"/>
        <item x="2871"/>
        <item x="7022"/>
        <item x="4960"/>
        <item x="16566"/>
        <item x="7223"/>
        <item x="4742"/>
        <item x="10703"/>
        <item x="17815"/>
        <item x="10318"/>
        <item x="6064"/>
        <item x="7456"/>
        <item x="17135"/>
        <item x="7088"/>
        <item x="15168"/>
        <item x="10913"/>
        <item x="16152"/>
        <item x="3688"/>
        <item x="6231"/>
        <item x="8007"/>
        <item x="13087"/>
        <item x="16063"/>
        <item x="13312"/>
        <item x="310"/>
        <item x="7078"/>
        <item x="13047"/>
        <item x="5391"/>
        <item x="8167"/>
        <item x="72"/>
        <item x="13726"/>
        <item x="13918"/>
        <item x="16847"/>
        <item x="2680"/>
        <item x="9222"/>
        <item x="10071"/>
        <item x="6856"/>
        <item x="10127"/>
        <item x="2545"/>
        <item x="4281"/>
        <item x="15160"/>
        <item x="10351"/>
        <item x="14807"/>
        <item x="8168"/>
        <item x="16302"/>
        <item x="4649"/>
        <item x="13623"/>
        <item x="2823"/>
        <item x="1846"/>
        <item x="7464"/>
        <item x="5056"/>
        <item x="11113"/>
        <item x="8127"/>
        <item x="9984"/>
        <item x="6737"/>
        <item x="11649"/>
        <item x="318"/>
        <item x="3446"/>
        <item x="5143"/>
        <item x="4888"/>
        <item x="1017"/>
        <item x="2070"/>
        <item x="16480"/>
        <item x="4303"/>
        <item x="2487"/>
        <item x="1560"/>
        <item x="5022"/>
        <item x="15078"/>
        <item x="12889"/>
        <item x="4774"/>
        <item x="15591"/>
        <item x="12871"/>
        <item x="16917"/>
        <item x="11670"/>
        <item x="4561"/>
        <item x="4897"/>
        <item x="12054"/>
        <item x="14817"/>
        <item x="10456"/>
        <item x="9183"/>
        <item x="13495"/>
        <item x="14087"/>
        <item x="24"/>
        <item x="15479"/>
        <item x="12238"/>
        <item x="9120"/>
        <item x="18439"/>
        <item x="4864"/>
        <item x="5888"/>
        <item x="15343"/>
        <item x="2800"/>
        <item x="13215"/>
        <item x="17336"/>
        <item x="5295"/>
        <item x="2600"/>
        <item x="12047"/>
        <item x="9294"/>
        <item x="5366"/>
        <item x="14863"/>
        <item x="8783"/>
        <item x="1288"/>
        <item x="6913"/>
        <item x="13231"/>
        <item x="2704"/>
        <item x="3352"/>
        <item x="13880"/>
        <item x="17590"/>
        <item x="17063"/>
        <item x="8673"/>
        <item x="16376"/>
        <item x="14985"/>
        <item x="6031"/>
        <item x="14001"/>
        <item x="1326"/>
        <item x="11878"/>
        <item x="17838"/>
        <item x="17639"/>
        <item x="17991"/>
        <item x="8999"/>
        <item x="15646"/>
        <item x="407"/>
        <item x="6142"/>
        <item x="5126"/>
        <item x="7576"/>
        <item x="8856"/>
        <item x="497"/>
        <item x="4537"/>
        <item x="13729"/>
        <item x="5448"/>
        <item x="2174"/>
        <item x="5353"/>
        <item x="3480"/>
        <item x="3495"/>
        <item x="2606"/>
        <item x="9543"/>
        <item x="15287"/>
        <item x="17200"/>
        <item x="18538"/>
        <item x="14784"/>
        <item x="14167"/>
        <item x="13136"/>
        <item x="13791"/>
        <item x="7046"/>
        <item x="9014"/>
        <item x="6577"/>
        <item x="17622"/>
        <item x="4919"/>
        <item x="7502"/>
        <item x="11166"/>
        <item x="13257"/>
        <item x="16223"/>
        <item x="6279"/>
        <item x="15087"/>
        <item x="5743"/>
        <item x="10712"/>
        <item x="6775"/>
        <item x="121"/>
        <item x="10927"/>
        <item x="6558"/>
        <item x="8462"/>
        <item x="1783"/>
        <item x="9033"/>
        <item x="18095"/>
        <item x="7824"/>
        <item x="416"/>
        <item x="6239"/>
        <item x="8911"/>
        <item x="17000"/>
        <item x="13342"/>
        <item x="9791"/>
        <item x="16413"/>
        <item x="12535"/>
        <item x="8311"/>
        <item x="11745"/>
        <item x="1753"/>
        <item x="703"/>
        <item x="14993"/>
        <item x="9622"/>
        <item x="1960"/>
        <item x="7712"/>
        <item x="18066"/>
        <item x="8647"/>
        <item x="10505"/>
        <item x="8679"/>
        <item x="9064"/>
        <item x="8447"/>
        <item x="14321"/>
        <item x="17230"/>
        <item x="9151"/>
        <item x="3815"/>
        <item x="1479"/>
        <item x="1472"/>
        <item x="10591"/>
        <item x="1535"/>
        <item x="16845"/>
        <item x="17462"/>
        <item x="18167"/>
        <item x="328"/>
        <item x="12118"/>
        <item x="2118"/>
        <item x="16741"/>
        <item x="7446"/>
        <item x="1329"/>
        <item x="18642"/>
        <item x="9534"/>
        <item x="1887"/>
        <item x="11329"/>
        <item x="88"/>
        <item x="14248"/>
        <item x="12270"/>
        <item x="13113"/>
        <item x="13247"/>
        <item x="2711"/>
        <item x="4527"/>
        <item x="18627"/>
        <item x="6431"/>
        <item x="12743"/>
        <item x="4639"/>
        <item x="12711"/>
        <item x="14649"/>
        <item x="5529"/>
        <item x="17391"/>
        <item x="18310"/>
        <item x="518"/>
        <item x="11359"/>
        <item x="10910"/>
        <item x="6798"/>
        <item x="10479"/>
        <item x="5904"/>
        <item x="18651"/>
        <item x="10975"/>
        <item x="11393"/>
        <item x="14768"/>
        <item x="8367"/>
        <item x="8358"/>
        <item x="10256"/>
        <item x="854"/>
        <item x="14646"/>
        <item x="9281"/>
        <item x="17632"/>
        <item x="17878"/>
        <item x="8057"/>
        <item x="1878"/>
        <item x="8361"/>
        <item x="17456"/>
        <item x="6104"/>
        <item x="543"/>
        <item x="14638"/>
        <item x="486"/>
        <item x="8472"/>
        <item x="13359"/>
        <item x="9273"/>
        <item x="14294"/>
        <item x="13633"/>
        <item x="11750"/>
        <item x="1553"/>
        <item x="3577"/>
        <item x="10191"/>
        <item x="11718"/>
        <item x="11568"/>
        <item x="17840"/>
        <item x="622"/>
        <item x="1584"/>
        <item x="17600"/>
        <item x="7536"/>
        <item x="18154"/>
        <item x="6902"/>
        <item x="3470"/>
        <item x="15673"/>
        <item x="6144"/>
        <item x="6385"/>
        <item x="5478"/>
        <item x="11446"/>
        <item x="2750"/>
        <item x="7207"/>
        <item x="2567"/>
        <item x="9407"/>
        <item x="1606"/>
        <item x="3177"/>
        <item x="9856"/>
        <item x="7185"/>
        <item x="4119"/>
        <item x="7695"/>
        <item x="14257"/>
        <item x="15312"/>
        <item x="54"/>
        <item x="12343"/>
        <item x="15360"/>
        <item x="12937"/>
        <item x="7017"/>
        <item x="9007"/>
        <item x="7886"/>
        <item x="2889"/>
        <item x="11160"/>
        <item x="5823"/>
        <item x="8327"/>
        <item x="14686"/>
        <item x="3200"/>
        <item x="13766"/>
        <item x="16805"/>
        <item x="6616"/>
        <item x="5055"/>
        <item x="17045"/>
        <item x="15990"/>
        <item x="9726"/>
        <item x="5542"/>
        <item x="10087"/>
        <item x="10030"/>
        <item x="2760"/>
        <item x="16269"/>
        <item x="7478"/>
        <item x="15406"/>
        <item x="5016"/>
        <item x="1279"/>
        <item x="216"/>
        <item x="2311"/>
        <item x="15969"/>
        <item x="16854"/>
        <item x="18742"/>
        <item x="4953"/>
        <item x="11128"/>
        <item x="17334"/>
        <item x="3879"/>
        <item x="3000"/>
        <item x="6790"/>
        <item x="16709"/>
        <item x="15304"/>
        <item x="17126"/>
        <item x="10391"/>
        <item x="11872"/>
        <item x="13520"/>
        <item x="8913"/>
        <item x="1142"/>
        <item x="11550"/>
        <item x="10985"/>
        <item x="15641"/>
        <item x="9193"/>
        <item x="9104"/>
        <item x="455"/>
        <item x="11198"/>
        <item x="8871"/>
        <item x="13694"/>
        <item x="2142"/>
        <item x="18523"/>
        <item x="3543"/>
        <item x="18698"/>
        <item x="8176"/>
        <item x="529"/>
        <item x="7166"/>
        <item x="3943"/>
        <item x="10233"/>
        <item x="17110"/>
        <item x="11801"/>
        <item x="12519"/>
        <item x="14966"/>
        <item x="17176"/>
        <item x="17192"/>
        <item x="10512"/>
        <item x="4929"/>
        <item x="927"/>
        <item x="8487"/>
        <item x="2054"/>
        <item x="9224"/>
        <item x="12503"/>
        <item x="17718"/>
        <item x="7305"/>
        <item x="1295"/>
        <item x="2145"/>
        <item x="8958"/>
        <item x="5350"/>
        <item x="4169"/>
        <item x="9551"/>
        <item x="16574"/>
        <item x="327"/>
        <item x="13991"/>
        <item x="8478"/>
        <item x="13024"/>
        <item x="841"/>
        <item x="6102"/>
        <item x="16662"/>
        <item x="18719"/>
        <item x="16256"/>
        <item x="9593"/>
        <item x="7294"/>
        <item x="3696"/>
        <item x="342"/>
        <item x="12697"/>
        <item x="14910"/>
        <item x="4921"/>
        <item x="10921"/>
        <item x="3047"/>
        <item x="11120"/>
        <item x="16046"/>
        <item x="10558"/>
        <item x="1519"/>
        <item x="6544"/>
        <item x="2896"/>
        <item x="17805"/>
        <item x="11798"/>
        <item x="15582"/>
        <item x="9337"/>
        <item x="8967"/>
        <item x="3567"/>
        <item x="15623"/>
        <item x="14729"/>
        <item x="17781"/>
        <item x="16312"/>
        <item x="10881"/>
        <item x="5473"/>
        <item x="17592"/>
        <item x="13959"/>
        <item x="1696"/>
        <item x="12329"/>
        <item x="15207"/>
        <item x="223"/>
        <item x="11518"/>
        <item x="17208"/>
        <item x="8400"/>
        <item x="16296"/>
        <item x="5726"/>
        <item x="4358"/>
        <item x="11702"/>
        <item x="312"/>
        <item x="16550"/>
        <item x="7369"/>
        <item x="3457"/>
        <item x="17397"/>
        <item x="7247"/>
        <item x="10902"/>
        <item x="1624"/>
        <item x="11953"/>
        <item x="14390"/>
        <item x="15496"/>
        <item x="12528"/>
        <item x="11640"/>
        <item x="7096"/>
        <item x="17623"/>
        <item x="15193"/>
        <item x="12433"/>
        <item x="17160"/>
        <item x="14422"/>
        <item x="814"/>
        <item x="9160"/>
        <item x="11807"/>
        <item x="311"/>
        <item x="17824"/>
        <item x="4488"/>
        <item x="8574"/>
        <item x="4585"/>
        <item x="15695"/>
        <item x="2249"/>
        <item x="16925"/>
        <item x="13392"/>
        <item x="18583"/>
        <item x="1895"/>
        <item x="17005"/>
        <item x="12464"/>
        <item x="4231"/>
        <item x="7240"/>
        <item x="7023"/>
        <item x="15593"/>
        <item x="14358"/>
        <item x="10983"/>
        <item x="5496"/>
        <item x="16095"/>
        <item x="6918"/>
        <item x="3729"/>
        <item x="13919"/>
        <item x="12751"/>
        <item x="1616"/>
        <item x="17880"/>
        <item x="15417"/>
        <item x="9745"/>
        <item x="16477"/>
        <item x="13697"/>
        <item x="14160"/>
        <item x="6534"/>
        <item x="8609"/>
        <item x="976"/>
        <item x="7289"/>
        <item x="2657"/>
        <item x="3574"/>
        <item x="16231"/>
        <item x="15030"/>
        <item x="96"/>
        <item x="4185"/>
        <item x="13144"/>
        <item x="1071"/>
        <item x="12120"/>
        <item x="3086"/>
        <item x="6463"/>
        <item x="5816"/>
        <item x="11367"/>
        <item x="13073"/>
        <item x="16277"/>
        <item x="1136"/>
        <item x="5455"/>
        <item x="16920"/>
        <item x="3849"/>
        <item x="713"/>
        <item x="5078"/>
        <item x="7958"/>
        <item x="7511"/>
        <item x="18114"/>
        <item x="9223"/>
        <item x="8793"/>
        <item x="16711"/>
        <item x="17829"/>
        <item x="15079"/>
        <item x="6032"/>
        <item x="3910"/>
        <item x="8799"/>
        <item x="7672"/>
        <item x="16720"/>
        <item x="16349"/>
        <item x="950"/>
        <item x="3806"/>
        <item x="2175"/>
        <item x="6711"/>
        <item x="17934"/>
        <item x="9167"/>
        <item x="18250"/>
        <item x="9608"/>
        <item x="11638"/>
        <item x="11656"/>
        <item x="2199"/>
        <item x="16928"/>
        <item x="2071"/>
        <item x="13416"/>
        <item x="8382"/>
        <item x="1734"/>
        <item x="294"/>
        <item x="18103"/>
        <item x="11505"/>
        <item x="6936"/>
        <item x="5127"/>
        <item x="4313"/>
        <item x="13360"/>
        <item x="13200"/>
        <item x="18534"/>
        <item x="4743"/>
        <item x="11950"/>
        <item x="6366"/>
        <item x="5135"/>
        <item x="320"/>
        <item x="15974"/>
        <item x="5463"/>
        <item x="10662"/>
        <item x="14793"/>
        <item x="18467"/>
        <item x="15544"/>
        <item x="9536"/>
        <item x="7233"/>
        <item x="2110"/>
        <item x="494"/>
        <item x="8"/>
        <item x="6110"/>
        <item x="12384"/>
        <item x="14198"/>
        <item x="14361"/>
        <item x="12504"/>
        <item x="5367"/>
        <item x="14296"/>
        <item x="18010"/>
        <item x="16823"/>
        <item x="4273"/>
        <item x="4337"/>
        <item x="2136"/>
        <item x="6753"/>
        <item x="4775"/>
        <item x="14982"/>
        <item x="14598"/>
        <item x="14273"/>
        <item x="3846"/>
        <item x="15822"/>
        <item x="10319"/>
        <item x="6559"/>
        <item x="4857"/>
        <item x="7862"/>
        <item x="6294"/>
        <item x="4592"/>
        <item x="17240"/>
        <item x="11191"/>
        <item x="6143"/>
        <item x="18059"/>
        <item x="6664"/>
        <item x="5953"/>
        <item x="13646"/>
        <item x="15070"/>
        <item x="32"/>
        <item x="7649"/>
        <item x="18639"/>
        <item x="17751"/>
        <item x="16414"/>
        <item x="14574"/>
        <item x="17680"/>
        <item x="10432"/>
        <item x="7047"/>
        <item x="9320"/>
        <item x="566"/>
        <item x="9535"/>
        <item x="4529"/>
        <item x="4086"/>
        <item x="17928"/>
        <item x="5112"/>
        <item x="7574"/>
        <item x="10424"/>
        <item x="4102"/>
        <item x="13479"/>
        <item x="11167"/>
        <item x="8350"/>
        <item x="1350"/>
        <item x="14960"/>
        <item x="3768"/>
        <item x="10198"/>
        <item x="18715"/>
        <item x="10038"/>
        <item x="12694"/>
        <item x="17661"/>
        <item x="9846"/>
        <item x="13727"/>
        <item x="15176"/>
        <item x="10686"/>
        <item x="3182"/>
        <item x="14944"/>
        <item x="504"/>
        <item x="7079"/>
        <item x="13481"/>
        <item x="14537"/>
        <item x="2048"/>
        <item x="12055"/>
        <item x="5974"/>
        <item x="1969"/>
        <item x="11671"/>
        <item x="17328"/>
        <item x="13457"/>
        <item x="10470"/>
        <item x="10670"/>
        <item x="4998"/>
        <item x="13640"/>
        <item x="2768"/>
        <item x="855"/>
        <item x="10273"/>
        <item x="13241"/>
        <item x="9295"/>
        <item x="13264"/>
        <item x="12239"/>
        <item x="5104"/>
        <item x="6799"/>
        <item x="5206"/>
        <item x="10248"/>
        <item x="1327"/>
        <item x="14647"/>
        <item x="9126"/>
        <item x="16725"/>
        <item x="11294"/>
        <item x="15656"/>
        <item x="7503"/>
        <item x="241"/>
        <item x="5393"/>
        <item x="8968"/>
        <item x="12689"/>
        <item x="10911"/>
        <item x="7447"/>
        <item x="3833"/>
        <item x="8918"/>
        <item x="12271"/>
        <item x="11879"/>
        <item x="12119"/>
        <item x="1246"/>
        <item x="13984"/>
        <item x="9816"/>
        <item x="9512"/>
        <item x="8145"/>
        <item x="2454"/>
        <item x="7806"/>
        <item x="848"/>
        <item x="10054"/>
        <item x="16846"/>
        <item x="3447"/>
        <item x="2862"/>
        <item x="86"/>
        <item x="6222"/>
        <item x="1408"/>
        <item x="10489"/>
        <item x="2112"/>
        <item x="6622"/>
        <item x="15647"/>
        <item x="17536"/>
        <item x="10528"/>
        <item x="1847"/>
        <item x="13774"/>
        <item x="3512"/>
        <item x="5023"/>
        <item x="12672"/>
        <item x="17597"/>
        <item x="12998"/>
        <item x="9833"/>
        <item x="4849"/>
        <item x="4177"/>
        <item x="6654"/>
        <item x="446"/>
        <item x="16935"/>
        <item x="7841"/>
        <item x="319"/>
        <item x="18662"/>
        <item x="17608"/>
        <item x="1568"/>
        <item x="1879"/>
        <item x="1414"/>
        <item x="1607"/>
        <item x="2119"/>
        <item x="9185"/>
        <item x="13343"/>
        <item x="15737"/>
        <item x="3758"/>
        <item x="2222"/>
        <item x="18158"/>
        <item x="2246"/>
        <item x="11199"/>
        <item x="2798"/>
        <item x="144"/>
        <item x="7769"/>
        <item x="7887"/>
        <item x="4833"/>
        <item x="16039"/>
        <item x="5009"/>
        <item x="9496"/>
        <item x="10031"/>
        <item x="16918"/>
        <item x="2696"/>
        <item x="393"/>
        <item x="1864"/>
        <item x="2718"/>
        <item x="16270"/>
        <item x="12873"/>
        <item x="6705"/>
        <item x="1249"/>
        <item x="1824"/>
        <item x="17168"/>
        <item x="6903"/>
        <item x="2913"/>
        <item x="2607"/>
        <item x="3208"/>
        <item x="11334"/>
        <item x="14295"/>
        <item x="1936"/>
        <item x="15334"/>
        <item x="18363"/>
        <item x="9015"/>
        <item x="14937"/>
        <item x="2166"/>
        <item x="17213"/>
        <item x="3953"/>
        <item x="623"/>
        <item x="13198"/>
        <item x="15678"/>
        <item x="9623"/>
        <item x="18610"/>
        <item x="5768"/>
        <item x="18566"/>
        <item x="6270"/>
        <item x="14814"/>
        <item x="5313"/>
        <item x="8479"/>
        <item x="17429"/>
        <item x="3950"/>
        <item x="10718"/>
        <item x="11551"/>
        <item x="8463"/>
        <item x="4105"/>
        <item x="17368"/>
        <item x="4182"/>
        <item x="8359"/>
        <item x="4265"/>
        <item x="1432"/>
        <item x="487"/>
        <item x="6760"/>
        <item x="9480"/>
        <item x="1073"/>
        <item x="2751"/>
        <item x="7521"/>
        <item x="4398"/>
        <item x="10857"/>
        <item x="7337"/>
        <item x="1168"/>
        <item x="1934"/>
        <item x="8936"/>
        <item x="14911"/>
        <item x="5479"/>
        <item x="1785"/>
        <item x="6337"/>
        <item x="1529"/>
        <item x="12553"/>
        <item x="5737"/>
        <item x="17040"/>
        <item x="10104"/>
        <item x="5543"/>
        <item x="16647"/>
        <item x="8929"/>
        <item x="8158"/>
        <item x="11633"/>
        <item x="11519"/>
        <item x="6248"/>
        <item x="16710"/>
        <item x="12856"/>
        <item x="6246"/>
        <item x="5598"/>
        <item x="12425"/>
        <item x="4566"/>
        <item x="11447"/>
        <item x="5704"/>
        <item x="7342"/>
        <item x="17479"/>
        <item x="13184"/>
        <item x="17806"/>
        <item x="14209"/>
        <item x="10903"/>
        <item x="15430"/>
        <item x="4462"/>
        <item x="3894"/>
        <item x="14639"/>
        <item x="18150"/>
        <item x="5489"/>
        <item x="16111"/>
        <item x="2232"/>
        <item x="6638"/>
        <item x="1143"/>
        <item x="3273"/>
        <item x="4048"/>
        <item x="4294"/>
        <item x="7480"/>
        <item x="2417"/>
        <item x="10559"/>
        <item x="17808"/>
        <item x="15777"/>
        <item x="9030"/>
        <item x="15054"/>
        <item x="16087"/>
        <item x="519"/>
        <item x="18507"/>
        <item x="17647"/>
        <item x="13767"/>
        <item x="17144"/>
        <item x="16742"/>
        <item x="7167"/>
        <item x="7966"/>
        <item x="14488"/>
        <item x="4369"/>
        <item x="7406"/>
        <item x="1950"/>
        <item x="4950"/>
        <item x="55"/>
        <item x="11001"/>
        <item x="11751"/>
        <item x="11703"/>
        <item x="18247"/>
        <item x="3721"/>
        <item x="10616"/>
        <item x="902"/>
        <item x="8575"/>
        <item x="18570"/>
        <item x="13776"/>
        <item x="11990"/>
        <item x="6377"/>
        <item x="17485"/>
        <item x="11462"/>
        <item x="17006"/>
        <item x="8614"/>
        <item x="11288"/>
        <item x="2646"/>
        <item x="11799"/>
        <item x="2494"/>
        <item x="17925"/>
        <item x="4809"/>
        <item x="3294"/>
        <item x="8150"/>
        <item x="15056"/>
        <item x="14359"/>
        <item x="2143"/>
        <item x="11286"/>
        <item x="16429"/>
        <item x="288"/>
        <item x="15929"/>
        <item x="3718"/>
        <item x="9056"/>
        <item x="18735"/>
        <item x="13030"/>
        <item x="6096"/>
        <item x="9169"/>
        <item x="5841"/>
        <item x="800"/>
        <item x="11350"/>
        <item x="3902"/>
        <item x="17990"/>
        <item x="8854"/>
        <item x="4913"/>
        <item x="897"/>
        <item x="13742"/>
        <item x="2929"/>
        <item x="6846"/>
        <item x="14590"/>
        <item x="4464"/>
        <item x="9462"/>
        <item x="7849"/>
        <item x="13695"/>
        <item x="3161"/>
        <item x="5079"/>
        <item x="3984"/>
        <item x="6454"/>
        <item x="11719"/>
        <item x="7561"/>
        <item x="1704"/>
        <item x="15142"/>
        <item x="4776"/>
        <item x="3471"/>
        <item x="3550"/>
        <item x="5400"/>
        <item x="7479"/>
        <item x="14687"/>
        <item x="17782"/>
        <item x="15486"/>
        <item x="16983"/>
        <item x="17008"/>
        <item x="12632"/>
        <item x="16189"/>
        <item x="15000"/>
        <item x="8078"/>
        <item x="14967"/>
        <item x="13902"/>
        <item x="9902"/>
        <item x="473"/>
        <item x="7360"/>
        <item x="4022"/>
        <item x="951"/>
        <item x="14385"/>
        <item x="1225"/>
        <item x="815"/>
        <item x="4601"/>
        <item x="13566"/>
        <item x="16400"/>
        <item x="3824"/>
        <item x="15104"/>
        <item x="15975"/>
        <item x="16926"/>
        <item x="4359"/>
        <item x="12038"/>
        <item x="664"/>
        <item x="1735"/>
        <item x="9177"/>
        <item x="10768"/>
        <item x="6791"/>
        <item x="5145"/>
        <item x="6535"/>
        <item x="2209"/>
        <item x="16806"/>
        <item x="12734"/>
        <item x="14126"/>
        <item x="18542"/>
        <item x="12577"/>
        <item x="4353"/>
        <item x="10798"/>
        <item x="11025"/>
        <item x="8383"/>
        <item x="5089"/>
        <item x="17046"/>
        <item x="12558"/>
        <item x="12336"/>
        <item x="10294"/>
        <item x="3807"/>
        <item x="1358"/>
        <item x="18511"/>
        <item x="17645"/>
        <item x="343"/>
        <item x="9769"/>
        <item x="6103"/>
        <item x="9727"/>
        <item x="2111"/>
        <item x="7295"/>
        <item x="15407"/>
        <item x="190"/>
        <item x="11639"/>
        <item x="7688"/>
        <item x="7529"/>
        <item x="5351"/>
        <item x="4577"/>
        <item x="4705"/>
        <item x="17398"/>
        <item x="11390"/>
        <item x="390"/>
        <item x="1270"/>
        <item x="2529"/>
        <item x="14423"/>
        <item x="17351"/>
        <item x="14391"/>
        <item x="13822"/>
        <item x="9016"/>
        <item x="7041"/>
        <item x="11376"/>
        <item x="7681"/>
        <item x="16864"/>
        <item x="1862"/>
        <item x="16808"/>
        <item x="10680"/>
        <item x="16389"/>
        <item x="4246"/>
        <item x="14983"/>
        <item x="8959"/>
        <item x="10288"/>
        <item x="15583"/>
        <item x="14006"/>
        <item x="17963"/>
        <item x="512"/>
        <item x="12695"/>
        <item x="7665"/>
        <item x="9574"/>
        <item x="14057"/>
        <item x="2366"/>
        <item x="7863"/>
        <item x="6919"/>
        <item x="567"/>
        <item x="2304"/>
        <item x="16278"/>
        <item x="13809"/>
        <item x="3575"/>
        <item x="8553"/>
        <item x="10663"/>
        <item x="2055"/>
        <item x="17958"/>
        <item x="5975"/>
        <item x="8568"/>
        <item x="718"/>
        <item x="11273"/>
        <item x="7774"/>
        <item x="1633"/>
        <item x="14199"/>
        <item x="12304"/>
        <item x="8921"/>
        <item x="17357"/>
        <item x="10039"/>
        <item x="13849"/>
        <item x="15329"/>
        <item x="14632"/>
        <item x="9086"/>
        <item x="8351"/>
        <item x="15031"/>
        <item x="408"/>
        <item x="14721"/>
        <item x="4902"/>
        <item x="5727"/>
        <item x="3585"/>
        <item x="4320"/>
        <item x="4545"/>
        <item x="10199"/>
        <item x="8142"/>
        <item x="10918"/>
        <item x="4726"/>
        <item x="3847"/>
        <item x="16536"/>
        <item x="10518"/>
        <item x="769"/>
        <item x="3184"/>
        <item x="13238"/>
        <item x="1600"/>
        <item x="9328"/>
        <item x="11951"/>
        <item x="3087"/>
        <item x="12081"/>
        <item x="13102"/>
        <item x="1760"/>
        <item x="10782"/>
        <item x="15902"/>
        <item x="15769"/>
        <item x="17662"/>
        <item x="3183"/>
        <item x="7105"/>
        <item x="8398"/>
        <item x="8880"/>
        <item x="16576"/>
        <item x="17830"/>
        <item x="3726"/>
        <item x="2864"/>
        <item x="15126"/>
        <item x="14599"/>
        <item x="6295"/>
        <item x="2022"/>
        <item x="2078"/>
        <item x="13761"/>
        <item x="14888"/>
        <item x="7225"/>
        <item x="5207"/>
        <item x="16478"/>
        <item x="15704"/>
        <item x="6398"/>
        <item x="9342"/>
        <item x="17551"/>
        <item x="10687"/>
        <item x="16726"/>
        <item x="14918"/>
        <item x="510"/>
        <item x="582"/>
        <item x="12918"/>
        <item x="6926"/>
        <item x="6623"/>
        <item x="13552"/>
        <item x="13896"/>
        <item x="2863"/>
        <item x="16350"/>
        <item x="1801"/>
        <item x="87"/>
        <item x="7182"/>
        <item x="7959"/>
        <item x="1247"/>
        <item x="185"/>
        <item x="9566"/>
        <item x="295"/>
        <item x="13974"/>
        <item x="5654"/>
        <item x="3041"/>
        <item x="14073"/>
        <item x="3911"/>
        <item x="14870"/>
        <item x="2223"/>
        <item x="15542"/>
        <item x="2736"/>
        <item x="696"/>
        <item x="17077"/>
        <item x="7494"/>
        <item x="1415"/>
        <item x="6367"/>
        <item x="9529"/>
        <item x="18547"/>
        <item x="6457"/>
        <item x="12545"/>
        <item x="16624"/>
        <item x="16487"/>
        <item x="18179"/>
        <item x="3526"/>
        <item x="12617"/>
        <item x="11430"/>
        <item x="5038"/>
        <item x="6190"/>
        <item x="5424"/>
        <item x="11622"/>
        <item x="3089"/>
        <item x="11520"/>
        <item x="17447"/>
        <item x="14561"/>
        <item x="4934"/>
        <item x="8198"/>
        <item x="9440"/>
        <item x="3641"/>
        <item x="18367"/>
        <item x="5569"/>
        <item x="11256"/>
        <item x="3713"/>
        <item x="7814"/>
        <item x="62"/>
        <item x="11344"/>
        <item x="17133"/>
        <item x="13678"/>
        <item x="2609"/>
        <item x="18070"/>
        <item x="3782"/>
        <item x="10094"/>
        <item x="16965"/>
        <item x="8288"/>
        <item x="10608"/>
        <item x="14694"/>
        <item x="2689"/>
        <item x="16149"/>
        <item x="5936"/>
        <item x="6728"/>
        <item x="584"/>
        <item x="16757"/>
        <item x="13648"/>
        <item x="3070"/>
        <item x="18394"/>
        <item x="6536"/>
        <item x="5862"/>
        <item x="7742"/>
        <item x="5152"/>
        <item x="18690"/>
        <item x="13647"/>
        <item x="14326"/>
        <item x="14542"/>
        <item x="14526"/>
        <item x="9008"/>
        <item x="3689"/>
        <item x="3102"/>
        <item x="1216"/>
        <item x="4838"/>
        <item x="16952"/>
        <item x="5414"/>
        <item x="14575"/>
        <item x="1351"/>
        <item x="5854"/>
        <item x="3759"/>
        <item x="10671"/>
        <item x="11295"/>
        <item x="1984"/>
        <item x="3662"/>
        <item x="16901"/>
        <item x="9847"/>
        <item x="385"/>
        <item x="1935"/>
        <item x="6655"/>
        <item x="17061"/>
        <item x="10046"/>
        <item x="5809"/>
        <item x="10192"/>
        <item x="4161"/>
        <item x="8769"/>
        <item x="12662"/>
        <item x="18379"/>
        <item x="495"/>
        <item x="6111"/>
        <item x="673"/>
        <item x="6744"/>
        <item x="17888"/>
        <item x="16279"/>
        <item x="15254"/>
        <item x="1046"/>
        <item x="4999"/>
        <item x="18419"/>
        <item x="13832"/>
        <item x="13120"/>
        <item x="11208"/>
        <item x="15894"/>
        <item x="3081"/>
        <item x="17319"/>
        <item x="15823"/>
        <item x="10758"/>
        <item x="5334"/>
        <item x="13278"/>
        <item x="11448"/>
        <item x="15071"/>
        <item x="447"/>
        <item x="537"/>
        <item x="11337"/>
        <item x="17013"/>
        <item x="18446"/>
        <item x="7025"/>
        <item x="9031"/>
        <item x="6961"/>
        <item x="8159"/>
        <item x="17816"/>
        <item x="3745"/>
        <item x="13199"/>
        <item x="7575"/>
        <item x="13784"/>
        <item x="1441"/>
        <item x="2520"/>
        <item x="8550"/>
        <item x="3022"/>
        <item x="17559"/>
        <item x="14264"/>
        <item x="7465"/>
        <item x="14825"/>
        <item x="8919"/>
        <item x="2681"/>
        <item x="4440"/>
        <item x="2414"/>
        <item x="2455"/>
        <item x="9606"/>
        <item x="15488"/>
        <item x="12952"/>
        <item x="4087"/>
        <item x="14880"/>
        <item x="5961"/>
        <item x="9127"/>
        <item x="600"/>
        <item x="272"/>
        <item x="17029"/>
        <item x="12999"/>
        <item x="6065"/>
        <item x="1561"/>
        <item x="17325"/>
        <item x="4150"/>
        <item x="545"/>
        <item x="17214"/>
        <item x="4096"/>
        <item x="9985"/>
        <item x="1848"/>
        <item x="4865"/>
        <item x="11991"/>
        <item x="17527"/>
        <item x="10032"/>
        <item x="4103"/>
        <item x="6806"/>
        <item x="14144"/>
        <item x="11335"/>
        <item x="16440"/>
        <item x="16679"/>
        <item x="3895"/>
        <item x="17975"/>
        <item x="4399"/>
        <item x="7577"/>
        <item x="785"/>
        <item x="1904"/>
        <item x="9368"/>
        <item x="558"/>
        <item x="5057"/>
        <item x="7974"/>
        <item x="4206"/>
        <item x="4961"/>
        <item x="9953"/>
        <item x="12430"/>
        <item x="7488"/>
        <item x="12406"/>
        <item x="15161"/>
        <item x="2601"/>
        <item x="18634"/>
        <item x="9736"/>
        <item x="6696"/>
        <item x="4054"/>
        <item x="18738"/>
        <item x="3295"/>
        <item x="3934"/>
        <item x="12721"/>
        <item x="6872"/>
        <item x="13248"/>
        <item x="11142"/>
        <item x="8656"/>
        <item x="15143"/>
        <item x="8070"/>
        <item x="11686"/>
        <item x="2799"/>
        <item x="12208"/>
        <item x="15055"/>
        <item x="13382"/>
        <item x="6847"/>
        <item x="10055"/>
        <item x="8214"/>
        <item x="5526"/>
        <item x="13313"/>
        <item x="12910"/>
        <item x="3903"/>
        <item x="17136"/>
        <item x="17486"/>
        <item x="5886"/>
        <item x="1576"/>
        <item x="15200"/>
        <item x="3951"/>
        <item x="2167"/>
        <item x="15041"/>
        <item x="14846"/>
        <item x="10471"/>
        <item x="10806"/>
        <item x="5150"/>
        <item x="3398"/>
        <item x="1289"/>
        <item x="15184"/>
        <item x="12630"/>
        <item x="7089"/>
        <item x="7343"/>
        <item x="11351"/>
        <item x="6639"/>
        <item x="8857"/>
        <item x="10374"/>
        <item x="7807"/>
        <item x="11232"/>
        <item x="5599"/>
        <item x="15392"/>
        <item x="4702"/>
        <item x="2465"/>
        <item x="17064"/>
        <item x="1951"/>
        <item x="4951"/>
        <item x="14752"/>
        <item x="14785"/>
        <item x="5566"/>
        <item x="9463"/>
        <item x="9630"/>
        <item x="8542"/>
        <item x="18510"/>
        <item x="16848"/>
        <item x="18071"/>
        <item x="11672"/>
        <item x="3719"/>
        <item x="8615"/>
        <item x="6566"/>
        <item x="7457"/>
        <item x="9072"/>
        <item x="14030"/>
        <item x="3374"/>
        <item x="13526"/>
        <item x="17671"/>
        <item x="5222"/>
        <item x="17998"/>
        <item x="8151"/>
        <item x="16224"/>
        <item x="18223"/>
        <item x="15790"/>
        <item x="15335"/>
        <item x="15870"/>
        <item x="16759"/>
        <item x="8048"/>
        <item x="5336"/>
        <item x="11312"/>
        <item x="2647"/>
        <item x="5856"/>
        <item x="3656"/>
        <item x="12735"/>
        <item x="16677"/>
        <item x="15431"/>
        <item x="2686"/>
        <item x="6542"/>
        <item x="6223"/>
        <item x="9446"/>
        <item x="6374"/>
        <item x="13775"/>
        <item x="17598"/>
        <item x="3320"/>
        <item x="903"/>
        <item x="4024"/>
        <item x="12774"/>
        <item x="10457"/>
        <item x="16749"/>
        <item x="30"/>
        <item x="5905"/>
        <item x="10713"/>
        <item x="7152"/>
        <item x="17525"/>
        <item x="246"/>
        <item x="5990"/>
        <item x="14774"/>
        <item x="1342"/>
        <item x="7936"/>
        <item x="4295"/>
        <item x="2495"/>
        <item x="4889"/>
        <item x="329"/>
        <item x="15760"/>
        <item x="8169"/>
        <item x="18479"/>
        <item x="2430"/>
        <item x="9520"/>
        <item x="73"/>
        <item x="2247"/>
        <item x="7407"/>
        <item x="3288"/>
        <item x="4886"/>
        <item x="16390"/>
        <item x="25"/>
        <item x="16735"/>
        <item x="8560"/>
        <item x="3481"/>
        <item x="89"/>
        <item x="17926"/>
        <item x="4183"/>
        <item x="15320"/>
        <item x="10816"/>
        <item x="5889"/>
        <item x="10792"/>
        <item x="18123"/>
        <item x="8296"/>
        <item x="2705"/>
        <item x="2719"/>
        <item x="16463"/>
        <item x="1473"/>
        <item x="15169"/>
        <item x="16064"/>
        <item x="2801"/>
        <item x="11054"/>
        <item x="10719"/>
        <item x="11006"/>
        <item x="13743"/>
        <item x="1510"/>
        <item x="11758"/>
        <item x="13137"/>
        <item x="16125"/>
        <item x="17773"/>
        <item x="13823"/>
        <item x="3854"/>
        <item x="14815"/>
        <item x="417"/>
        <item x="1896"/>
        <item x="12838"/>
        <item x="16037"/>
        <item x="7825"/>
        <item x="4567"/>
        <item x="7967"/>
        <item x="13614"/>
        <item x="5328"/>
        <item x="17430"/>
        <item x="5774"/>
        <item x="15679"/>
        <item x="7775"/>
        <item x="6857"/>
        <item x="7072"/>
        <item x="7382"/>
        <item x="8102"/>
        <item x="4310"/>
        <item x="17640"/>
        <item x="1961"/>
        <item x="6271"/>
        <item x="9903"/>
        <item x="10799"/>
        <item x="11526"/>
        <item x="18530"/>
        <item x="12358"/>
        <item x="10096"/>
        <item x="16430"/>
        <item x="13176"/>
        <item x="6054"/>
        <item x="3406"/>
        <item x="18350"/>
        <item x="13616"/>
        <item x="17951"/>
        <item x="4966"/>
        <item x="11374"/>
        <item x="15112"/>
        <item x="13232"/>
        <item x="2367"/>
        <item x="16887"/>
        <item x="2614"/>
        <item x="12039"/>
        <item x="8606"/>
        <item x="10654"/>
        <item x="3353"/>
        <item x="11569"/>
        <item x="14766"/>
        <item x="6000"/>
        <item x="18034"/>
        <item x="13881"/>
        <item x="11391"/>
        <item x="14478"/>
        <item x="1863"/>
        <item x="16829"/>
        <item x="5672"/>
        <item x="191"/>
        <item x="6617"/>
        <item x="13712"/>
        <item x="13103"/>
        <item x="5017"/>
        <item x="9766"/>
        <item x="11936"/>
        <item x="4903"/>
        <item x="14007"/>
        <item x="4614"/>
        <item x="6822"/>
        <item x="18506"/>
        <item x="9121"/>
        <item x="8399"/>
        <item x="6145"/>
        <item x="6247"/>
        <item x="12352"/>
        <item x="9087"/>
        <item x="18190"/>
        <item x="4463"/>
        <item x="719"/>
        <item x="11463"/>
        <item x="11368"/>
        <item x="6350"/>
        <item x="2238"/>
        <item x="13903"/>
        <item x="7120"/>
        <item x="6680"/>
        <item x="17971"/>
        <item x="3478"/>
        <item x="998"/>
        <item x="16077"/>
        <item x="5656"/>
        <item x="9990"/>
        <item x="7598"/>
        <item x="14176"/>
        <item x="2456"/>
        <item x="7334"/>
        <item x="15048"/>
        <item x="11161"/>
        <item x="1776"/>
        <item x="17392"/>
        <item x="7183"/>
        <item x="14318"/>
        <item x="14919"/>
        <item x="1096"/>
        <item x="391"/>
        <item x="13054"/>
        <item x="8079"/>
        <item x="10919"/>
        <item x="17015"/>
        <item x="4334"/>
        <item x="14591"/>
        <item x="5449"/>
        <item x="13814"/>
        <item x="14127"/>
        <item x="7414"/>
        <item x="4640"/>
        <item x="13998"/>
        <item x="10886"/>
        <item x="6296"/>
        <item x="18323"/>
        <item x="17431"/>
        <item x="18594"/>
        <item x="9432"/>
        <item x="12062"/>
        <item x="13558"/>
        <item x="10408"/>
        <item x="7486"/>
        <item x="11720"/>
        <item x="17093"/>
        <item x="8110"/>
        <item x="3551"/>
        <item x="1462"/>
        <item x="10295"/>
        <item x="5790"/>
        <item x="1359"/>
        <item x="2504"/>
        <item x="2368"/>
        <item x="14769"/>
        <item x="6455"/>
        <item x="5968"/>
        <item x="13031"/>
        <item x="11287"/>
        <item x="12422"/>
        <item x="10384"/>
        <item x="3001"/>
        <item x="17037"/>
        <item x="18267"/>
        <item x="6399"/>
        <item x="13328"/>
        <item x="16015"/>
        <item x="15313"/>
        <item x="13296"/>
        <item x="7815"/>
        <item x="5238"/>
        <item x="14968"/>
        <item x="17134"/>
        <item x="17469"/>
        <item x="14249"/>
        <item x="13567"/>
        <item x="12376"/>
        <item x="16190"/>
        <item x="3376"/>
        <item x="5208"/>
        <item x="2278"/>
        <item x="4782"/>
        <item x="14214"/>
        <item x="8855"/>
        <item x="6526"/>
        <item x="12712"/>
        <item x="2023"/>
        <item x="9857"/>
        <item x="4023"/>
        <item x="2550"/>
        <item x="12559"/>
        <item x="4247"/>
        <item x="15487"/>
        <item x="12318"/>
        <item x="17646"/>
        <item x="7832"/>
        <item x="1271"/>
        <item x="1464"/>
        <item x="3038"/>
        <item x="3727"/>
        <item x="11129"/>
        <item x="18730"/>
        <item x="313"/>
        <item x="152"/>
        <item x="9752"/>
        <item x="13975"/>
        <item x="6328"/>
        <item x="1872"/>
        <item x="9105"/>
        <item x="10174"/>
        <item x="6105"/>
        <item x="9343"/>
        <item x="10968"/>
        <item x="2761"/>
        <item x="4839"/>
        <item x="15094"/>
        <item x="432"/>
        <item x="7713"/>
        <item x="15670"/>
        <item x="13158"/>
        <item x="2342"/>
        <item x="511"/>
        <item x="12529"/>
        <item x="12392"/>
        <item x="17358"/>
        <item x="13638"/>
        <item x="9065"/>
        <item x="17087"/>
        <item x="15983"/>
        <item x="9575"/>
        <item x="10759"/>
        <item x="2854"/>
        <item x="1744"/>
        <item x="8654"/>
        <item x="4350"/>
        <item x="5655"/>
        <item x="352"/>
        <item x="16031"/>
        <item x="17014"/>
        <item x="4734"/>
        <item x="968"/>
        <item x="16013"/>
        <item x="16966"/>
        <item x="8143"/>
        <item x="7416"/>
        <item x="3774"/>
        <item x="10056"/>
        <item x="11934"/>
        <item x="9102"/>
        <item x="17062"/>
        <item x="17407"/>
        <item x="15497"/>
        <item x="15255"/>
        <item x="11873"/>
        <item x="4800"/>
        <item x="17071"/>
        <item x="11431"/>
        <item x="18226"/>
        <item x="7495"/>
        <item x="7537"/>
        <item x="1047"/>
        <item x="14871"/>
        <item x="13782"/>
        <item x="18043"/>
        <item x="13624"/>
        <item x="13950"/>
        <item x="8177"/>
        <item x="208"/>
        <item x="12982"/>
        <item x="16902"/>
        <item x="217"/>
        <item x="6480"/>
        <item x="3527"/>
        <item x="17293"/>
        <item x="10257"/>
        <item x="1585"/>
        <item x="15128"/>
        <item x="6758"/>
        <item x="6630"/>
        <item x="14527"/>
        <item x="5039"/>
        <item x="15942"/>
        <item x="16325"/>
        <item x="12446"/>
        <item x="12078"/>
        <item x="2079"/>
        <item x="16101"/>
        <item x="10790"/>
        <item x="12640"/>
        <item x="8473"/>
        <item x="8942"/>
        <item x="6894"/>
        <item x="13239"/>
        <item x="3864"/>
        <item x="12520"/>
        <item x="11623"/>
        <item x="14456"/>
        <item x="15903"/>
        <item x="18327"/>
        <item x="16712"/>
        <item x="9600"/>
        <item x="15824"/>
        <item x="15361"/>
        <item x="4384"/>
        <item x="4472"/>
        <item x="7614"/>
        <item x="17624"/>
        <item x="12663"/>
        <item x="1974"/>
        <item x="10513"/>
        <item x="15895"/>
        <item x="6888"/>
        <item x="15248"/>
        <item x="13110"/>
        <item x="3103"/>
        <item x="12121"/>
        <item x="15127"/>
        <item x="17078"/>
        <item x="11641"/>
        <item x="18714"/>
        <item x="16821"/>
        <item x="7097"/>
        <item x="1750"/>
        <item x="12928"/>
        <item x="12280"/>
        <item x="4416"/>
        <item x="15046"/>
        <item x="6937"/>
        <item x="14312"/>
        <item x="13544"/>
        <item x="12465"/>
        <item x="8902"/>
        <item x="15305"/>
        <item x="3071"/>
        <item x="568"/>
        <item x="3201"/>
        <item x="583"/>
        <item x="6033"/>
        <item x="9302"/>
        <item x="12919"/>
        <item x="10519"/>
        <item x="15368"/>
        <item x="2415"/>
        <item x="18287"/>
        <item x="13521"/>
        <item x="1617"/>
        <item x="4935"/>
        <item x="14327"/>
        <item x="3783"/>
        <item x="4727"/>
        <item x="6486"/>
        <item x="16758"/>
        <item x="13679"/>
        <item x="13406"/>
        <item x="13854"/>
        <item x="5335"/>
        <item x="18582"/>
        <item x="16239"/>
        <item x="4055"/>
        <item x="3998"/>
        <item x="2518"/>
        <item x="126"/>
        <item x="13662"/>
        <item x="2360"/>
        <item x="10783"/>
        <item x="17030"/>
        <item x="11478"/>
        <item x="5151"/>
        <item x="10600"/>
        <item x="8464"/>
        <item x="2974"/>
        <item x="13208"/>
        <item x="5855"/>
        <item x="12014"/>
        <item x="1798"/>
        <item x="13025"/>
        <item x="16519"/>
        <item x="2137"/>
        <item x="8199"/>
        <item x="4070"/>
        <item x="9456"/>
        <item x="10095"/>
        <item x="18266"/>
        <item x="8976"/>
        <item x="9225"/>
        <item x="11657"/>
        <item x="8774"/>
        <item x="9688"/>
        <item x="8551"/>
        <item x="6086"/>
        <item x="16096"/>
        <item x="10433"/>
        <item x="5640"/>
        <item x="16733"/>
        <item x="16007"/>
        <item x="10807"/>
        <item x="9161"/>
        <item x="11200"/>
        <item x="6056"/>
        <item x="18623"/>
        <item x="7320"/>
        <item x="18330"/>
        <item x="2897"/>
        <item x="6136"/>
        <item x="6286"/>
        <item x="18358"/>
        <item x="12614"/>
        <item x="6927"/>
        <item x="8422"/>
        <item x="6280"/>
        <item x="5415"/>
        <item x="11944"/>
        <item x="6545"/>
        <item x="3399"/>
        <item x="7782"/>
        <item x="4982"/>
        <item x="15750"/>
        <item x="12312"/>
        <item x="18063"/>
        <item x="5502"/>
        <item x="14161"/>
        <item x="9567"/>
        <item x="17752"/>
        <item x="11121"/>
        <item x="18082"/>
        <item x="12622"/>
        <item x="5048"/>
        <item x="16150"/>
        <item x="14494"/>
        <item x="10326"/>
        <item x="13145"/>
        <item x="16232"/>
        <item x="14695"/>
        <item x="16591"/>
        <item x="8014"/>
        <item x="3375"/>
        <item x="3888"/>
        <item x="3968"/>
        <item x="5486"/>
        <item x="11464"/>
        <item x="9742"/>
        <item x="17223"/>
        <item x="18415"/>
        <item x="6191"/>
        <item x="8528"/>
        <item x="11687"/>
        <item x="1697"/>
        <item x="977"/>
        <item x="1536"/>
        <item x="5664"/>
        <item x="2049"/>
        <item x="15543"/>
        <item x="4593"/>
        <item x="9662"/>
        <item x="4400"/>
        <item x="15752"/>
        <item x="1625"/>
        <item x="5384"/>
        <item x="13062"/>
        <item x="13361"/>
        <item x="3697"/>
        <item x="15182"/>
        <item x="9537"/>
        <item x="8566"/>
        <item x="15302"/>
        <item x="3663"/>
        <item x="10206"/>
        <item x="3430"/>
        <item x="13688"/>
        <item x="3054"/>
        <item x="7241"/>
        <item x="18286"/>
        <item x="3558"/>
        <item x="1137"/>
        <item x="4207"/>
        <item x="6688"/>
        <item x="270"/>
        <item x="8215"/>
        <item x="2424"/>
        <item x="3023"/>
        <item x="4489"/>
        <item x="870"/>
        <item x="63"/>
        <item x="464"/>
        <item x="12839"/>
        <item x="12494"/>
        <item x="4703"/>
        <item x="16903"/>
        <item x="4904"/>
        <item x="13393"/>
        <item x="16455"/>
        <item x="5280"/>
        <item x="11759"/>
        <item x="8401"/>
        <item x="11544"/>
        <item x="18670"/>
        <item x="7344"/>
        <item x="11064"/>
        <item x="14543"/>
        <item x="12911"/>
        <item x="10944"/>
        <item x="18191"/>
        <item x="15102"/>
        <item x="15504"/>
        <item x="14040"/>
        <item x="4311"/>
        <item x="8071"/>
        <item x="13528"/>
        <item x="5863"/>
        <item x="12775"/>
        <item x="6288"/>
        <item x="14031"/>
        <item x="16750"/>
        <item x="15791"/>
        <item x="6334"/>
        <item x="8969"/>
        <item x="12431"/>
        <item x="9896"/>
        <item x="7743"/>
        <item x="3008"/>
        <item x="14896"/>
        <item x="14974"/>
        <item x="3407"/>
        <item x="9631"/>
        <item x="9256"/>
        <item x="17326"/>
        <item x="13368"/>
        <item x="7150"/>
        <item x="5198"/>
        <item x="11752"/>
        <item x="11382"/>
        <item x="16181"/>
        <item x="1720"/>
        <item x="6416"/>
        <item x="5984"/>
        <item x="17774"/>
        <item x="13417"/>
        <item x="14775"/>
        <item x="5817"/>
        <item x="10047"/>
        <item x="18135"/>
        <item x="13201"/>
        <item x="5497"/>
        <item x="9872"/>
        <item x="11496"/>
        <item x="4151"/>
        <item x="11055"/>
        <item x="13527"/>
        <item x="4720"/>
        <item x="13279"/>
        <item x="15545"/>
        <item x="11007"/>
        <item x="16038"/>
        <item x="11902"/>
        <item x="10664"/>
        <item x="97"/>
        <item x="8982"/>
        <item x="18575"/>
        <item x="2615"/>
        <item x="9904"/>
        <item x="6375"/>
        <item x="15422"/>
        <item x="8950"/>
        <item x="12505"/>
        <item x="18659"/>
        <item x="2382"/>
        <item x="12768"/>
        <item x="10414"/>
        <item x="13641"/>
        <item x="3769"/>
        <item x="18734"/>
        <item x="7470"/>
        <item x="1480"/>
        <item x="12673"/>
        <item x="15352"/>
        <item x="17637"/>
        <item x="7934"/>
        <item x="1343"/>
        <item x="14961"/>
        <item x="7726"/>
        <item x="8256"/>
        <item x="15374"/>
        <item x="3935"/>
        <item x="6567"/>
        <item x="9254"/>
        <item x="10425"/>
        <item x="7673"/>
        <item x="13104"/>
        <item x="12359"/>
        <item x="9609"/>
        <item x="14534"/>
        <item x="7880"/>
        <item x="9960"/>
        <item x="3830"/>
        <item x="9607"/>
        <item x="9982"/>
        <item x="11870"/>
        <item x="16085"/>
        <item x="2431"/>
        <item x="15336"/>
        <item x="12407"/>
        <item x="5408"/>
        <item x="10655"/>
        <item x="12398"/>
        <item x="18270"/>
        <item x="3342"/>
        <item x="6390"/>
        <item x="12631"/>
        <item x="8543"/>
        <item x="14847"/>
        <item x="7910"/>
        <item x="7126"/>
        <item x="16589"/>
        <item x="6055"/>
        <item x="160"/>
        <item x="13422"/>
        <item x="10486"/>
        <item x="8592"/>
        <item x="13512"/>
        <item x="9654"/>
        <item x="13265"/>
        <item x="11143"/>
        <item x="13344"/>
        <item x="13598"/>
        <item x="5223"/>
        <item x="6807"/>
        <item x="321"/>
        <item x="559"/>
        <item x="3144"/>
        <item x="6543"/>
        <item x="6920"/>
        <item x="5062"/>
        <item x="10328"/>
        <item x="9118"/>
        <item x="31"/>
        <item x="5614"/>
        <item x="6830"/>
        <item x="15960"/>
        <item x="928"/>
        <item x="14297"/>
        <item x="5527"/>
        <item x="16936"/>
        <item x="8712"/>
        <item x="10887"/>
        <item x="16461"/>
        <item x="6823"/>
        <item x="9321"/>
        <item x="8232"/>
        <item x="1582"/>
        <item x="14945"/>
        <item x="7975"/>
        <item x="8640"/>
        <item x="3560"/>
        <item x="5567"/>
        <item x="2113"/>
        <item x="5113"/>
        <item x="14102"/>
        <item x="13383"/>
        <item x="14479"/>
        <item x="8040"/>
        <item x="2239"/>
        <item x="13559"/>
        <item x="3152"/>
        <item x="4166"/>
        <item x="17526"/>
        <item x="13294"/>
        <item x="10249"/>
        <item x="13078"/>
        <item x="9080"/>
        <item x="16047"/>
        <item x="3960"/>
        <item x="16824"/>
        <item x="7750"/>
        <item x="13815"/>
        <item x="7415"/>
        <item x="9"/>
        <item x="1654"/>
        <item x="2472"/>
        <item x="10375"/>
        <item x="5775"/>
        <item x="13446"/>
        <item x="11088"/>
        <item x="4967"/>
        <item x="17094"/>
        <item x="1409"/>
        <item x="1433"/>
        <item x="12385"/>
        <item x="16648"/>
        <item x="6665"/>
        <item x="5832"/>
        <item x="400"/>
        <item x="16949"/>
        <item x="7592"/>
        <item x="16126"/>
        <item x="16830"/>
        <item x="8760"/>
        <item x="5360"/>
        <item x="11558"/>
        <item x="15871"/>
        <item x="13615"/>
        <item x="5887"/>
        <item x="16678"/>
        <item x="8607"/>
        <item x="9447"/>
        <item x="10014"/>
        <item x="2574"/>
        <item x="9817"/>
        <item x="4049"/>
        <item x="16023"/>
        <item x="16112"/>
        <item x="4664"/>
        <item x="12526"/>
        <item x="638"/>
        <item x="3166"/>
        <item x="11854"/>
        <item x="11375"/>
        <item x="10728"/>
        <item x="13999"/>
        <item x="16373"/>
        <item x="11542"/>
        <item x="8937"/>
        <item x="16088"/>
        <item x="15598"/>
        <item x="2687"/>
        <item x="4615"/>
        <item x="2040"/>
        <item x="9481"/>
        <item x="1865"/>
        <item x="9767"/>
        <item x="33"/>
        <item x="16333"/>
        <item x="505"/>
        <item x="16040"/>
        <item x="18366"/>
        <item x="11527"/>
        <item x="17311"/>
        <item x="18107"/>
        <item x="5791"/>
        <item x="8096"/>
        <item x="7000"/>
        <item x="6320"/>
        <item x="3513"/>
        <item x="5254"/>
        <item x="11246"/>
        <item x="6006"/>
        <item x="14319"/>
        <item x="6249"/>
        <item x="5991"/>
        <item x="6351"/>
        <item x="15177"/>
        <item x="3775"/>
        <item x="1094"/>
        <item x="13985"/>
        <item x="2279"/>
        <item x="13777"/>
        <item x="18403"/>
        <item x="8111"/>
        <item x="2769"/>
        <item x="12808"/>
        <item x="3209"/>
        <item x="16525"/>
        <item x="16326"/>
        <item x="8103"/>
        <item x="1463"/>
        <item x="1825"/>
        <item x="3240"/>
        <item x="9513"/>
        <item x="8264"/>
        <item x="801"/>
        <item x="12423"/>
        <item x="18199"/>
        <item x="17038"/>
        <item x="9640"/>
        <item x="11590"/>
        <item x="7006"/>
        <item x="247"/>
        <item x="5464"/>
        <item x="10617"/>
        <item x="4887"/>
        <item x="5105"/>
        <item x="10742"/>
        <item x="8926"/>
        <item x="18278"/>
        <item x="10529"/>
        <item x="3222"/>
        <item x="15943"/>
        <item x="6080"/>
        <item x="2448"/>
        <item x="14254"/>
        <item x="15536"/>
        <item x="17205"/>
        <item x="6254"/>
        <item x="1569"/>
        <item x="414"/>
        <item x="14489"/>
        <item x="289"/>
        <item x="145"/>
        <item x="1511"/>
        <item x="6097"/>
        <item x="14767"/>
        <item x="5286"/>
        <item x="16014"/>
        <item x="7982"/>
        <item x="14215"/>
        <item x="2233"/>
        <item x="4174"/>
        <item x="15657"/>
        <item x="15671"/>
        <item x="5030"/>
        <item x="3855"/>
        <item x="3039"/>
        <item x="13639"/>
        <item x="15550"/>
        <item x="1169"/>
        <item x="5239"/>
        <item x="14600"/>
        <item x="3616"/>
        <item x="3479"/>
        <item x="7912"/>
        <item x="2697"/>
        <item x="6078"/>
        <item x="13966"/>
        <item x="10105"/>
        <item x="7383"/>
        <item x="4465"/>
        <item x="12776"/>
        <item x="15095"/>
        <item x="9497"/>
        <item x="9910"/>
        <item x="9057"/>
        <item x="17480"/>
        <item x="9991"/>
        <item x="14062"/>
        <item x="9976"/>
        <item x="17653"/>
        <item x="6608"/>
        <item x="10175"/>
        <item x="7481"/>
        <item x="17445"/>
        <item x="7599"/>
        <item x="10791"/>
        <item x="758"/>
        <item x="9408"/>
        <item x="14736"/>
        <item x="13055"/>
        <item x="7361"/>
        <item x="11289"/>
        <item x="3078"/>
        <item x="7582"/>
        <item x="7615"/>
        <item x="17085"/>
        <item x="2343"/>
        <item x="7335"/>
        <item x="13951"/>
        <item x="849"/>
        <item x="3985"/>
        <item x="12079"/>
        <item x="999"/>
        <item x="665"/>
        <item x="1705"/>
        <item x="11270"/>
        <item x="16293"/>
        <item x="5769"/>
        <item x="4224"/>
        <item x="16021"/>
        <item x="3318"/>
        <item x="5705"/>
        <item x="16102"/>
        <item x="18626"/>
        <item x="5680"/>
        <item x="15047"/>
        <item x="2806"/>
        <item x="3328"/>
        <item x="10704"/>
        <item x="16078"/>
        <item x="11935"/>
        <item x="6527"/>
        <item x="1160"/>
        <item x="5432"/>
        <item x="11182"/>
        <item x="10769"/>
        <item x="9270"/>
        <item x="13663"/>
        <item x="10078"/>
        <item x="8838"/>
        <item x="9088"/>
        <item x="18306"/>
        <item x="18050"/>
        <item x="2975"/>
        <item x="12846"/>
        <item x="4456"/>
        <item x="15001"/>
        <item x="1937"/>
        <item x="982"/>
        <item x="9017"/>
        <item x="8943"/>
        <item x="1702"/>
        <item x="6631"/>
        <item x="12063"/>
        <item x="4335"/>
        <item x="2551"/>
        <item x="3262"/>
        <item x="13159"/>
        <item x="13185"/>
        <item x="14495"/>
        <item x="5246"/>
        <item x="13855"/>
        <item x="13150"/>
        <item x="13407"/>
        <item x="11110"/>
        <item x="374"/>
        <item x="14566"/>
        <item x="4448"/>
        <item x="12048"/>
        <item x="12319"/>
        <item x="10681"/>
        <item x="16127"/>
        <item x="7542"/>
        <item x="17470"/>
        <item x="11552"/>
        <item x="6759"/>
        <item x="12488"/>
        <item x="7352"/>
        <item x="4783"/>
        <item x="3825"/>
        <item x="17648"/>
        <item x="12000"/>
        <item x="14606"/>
        <item x="7487"/>
        <item x="15680"/>
        <item x="11479"/>
        <item x="5487"/>
        <item x="5094"/>
        <item x="8312"/>
        <item x="18334"/>
        <item x="9303"/>
        <item x="4735"/>
        <item x="12656"/>
        <item x="6761"/>
        <item x="336"/>
        <item x="6182"/>
        <item x="5824"/>
        <item x="10464"/>
        <item x="17669"/>
        <item x="5544"/>
        <item x="4766"/>
        <item x="16734"/>
        <item x="13783"/>
        <item x="16287"/>
        <item x="4351"/>
        <item x="15105"/>
        <item x="7646"/>
        <item x="5792"/>
        <item x="17982"/>
        <item x="12254"/>
        <item x="5401"/>
        <item x="1751"/>
        <item x="2865"/>
        <item x="7270"/>
        <item x="14726"/>
        <item x="13111"/>
        <item x="1975"/>
        <item x="6518"/>
        <item x="12447"/>
        <item x="13928"/>
        <item x="14446"/>
        <item x="1638"/>
        <item x="18699"/>
        <item x="12857"/>
        <item x="2096"/>
        <item x="5894"/>
        <item x="8655"/>
        <item x="2670"/>
        <item x="9232"/>
        <item x="9734"/>
        <item x="13168"/>
        <item x="5718"/>
        <item x="14624"/>
        <item x="864"/>
        <item x="8470"/>
        <item x="6287"/>
        <item x="15303"/>
        <item x="2374"/>
        <item x="11903"/>
        <item x="16182"/>
        <item x="4072"/>
        <item x="4983"/>
        <item x="9200"/>
        <item x="2855"/>
        <item x="17117"/>
        <item x="5702"/>
        <item x="14830"/>
        <item x="6750"/>
        <item x="13942"/>
        <item x="11134"/>
        <item x="16984"/>
        <item x="3072"/>
        <item x="15183"/>
        <item x="2344"/>
        <item x="11614"/>
        <item x="8569"/>
        <item x="5456"/>
        <item x="7208"/>
        <item x="7783"/>
        <item x="15057"/>
        <item x="7822"/>
        <item x="4550"/>
        <item x="4071"/>
        <item x="17294"/>
        <item x="13568"/>
        <item x="12983"/>
        <item x="12958"/>
        <item x="9663"/>
        <item x="8216"/>
        <item x="17509"/>
        <item x="17974"/>
        <item x="9840"/>
        <item x="11377"/>
        <item x="17269"/>
        <item x="7151"/>
        <item x="934"/>
        <item x="13560"/>
        <item x="1799"/>
        <item x="14200"/>
        <item x="13888"/>
        <item x="9103"/>
        <item x="5630"/>
        <item x="18163"/>
        <item x="5176"/>
        <item x="4777"/>
        <item x="12766"/>
        <item x="12030"/>
        <item x="6262"/>
        <item x="15638"/>
        <item x="12495"/>
        <item x="2737"/>
        <item x="15358"/>
        <item x="2519"/>
        <item x="6895"/>
        <item x="8526"/>
        <item x="15999"/>
        <item x="6391"/>
        <item x="5288"/>
        <item x="3368"/>
        <item x="10998"/>
        <item x="1761"/>
        <item x="12560"/>
        <item x="18686"/>
        <item x="2305"/>
        <item x="3343"/>
        <item x="17423"/>
        <item x="8903"/>
        <item x="15751"/>
        <item x="15216"/>
        <item x="8567"/>
        <item x="18382"/>
        <item x="12633"/>
        <item x="15705"/>
        <item x="1601"/>
        <item x="448"/>
        <item x="14430"/>
        <item x="12305"/>
        <item x="11838"/>
        <item x="10726"/>
        <item x="18110"/>
        <item x="1614"/>
        <item x="8983"/>
        <item x="7606"/>
        <item x="1232"/>
        <item x="5416"/>
        <item x="18006"/>
        <item x="9968"/>
        <item x="4792"/>
        <item x="5199"/>
        <item x="18422"/>
        <item x="17638"/>
        <item x="5662"/>
        <item x="16397"/>
        <item x="11822"/>
        <item x="1832"/>
        <item x="9656"/>
        <item x="4894"/>
        <item x="697"/>
        <item x="8336"/>
        <item x="13008"/>
        <item x="1422"/>
        <item x="17157"/>
        <item x="16462"/>
        <item x="12015"/>
        <item x="15494"/>
        <item x="8881"/>
        <item x="6848"/>
        <item x="9110"/>
        <item x="16822"/>
        <item x="10327"/>
        <item x="9344"/>
        <item x="18002"/>
        <item x="6487"/>
        <item x="2280"/>
        <item x="9062"/>
        <item x="3614"/>
        <item x="17448"/>
        <item x="6342"/>
        <item x="4744"/>
        <item x="7689"/>
        <item x="4321"/>
        <item x="10750"/>
        <item x="11584"/>
        <item x="5406"/>
        <item x="3198"/>
        <item x="7471"/>
        <item x="271"/>
        <item x="10262"/>
        <item x="15038"/>
        <item x="3192"/>
        <item x="11345"/>
        <item x="10494"/>
        <item x="750"/>
        <item x="8174"/>
        <item x="2064"/>
        <item x="9441"/>
        <item x="4126"/>
        <item x="10734"/>
        <item x="16959"/>
        <item x="5944"/>
        <item x="12337"/>
        <item x="14744"/>
        <item x="3999"/>
        <item x="18703"/>
        <item x="6537"/>
        <item x="5760"/>
        <item x="7064"/>
        <item x="6745"/>
        <item x="17552"/>
        <item x="11209"/>
        <item x="1583"/>
        <item x="10487"/>
        <item x="11960"/>
        <item x="1976"/>
        <item x="127"/>
        <item x="5184"/>
        <item x="9329"/>
        <item x="5153"/>
        <item x="6632"/>
        <item x="13423"/>
        <item x="14376"/>
        <item x="10015"/>
        <item x="10440"/>
        <item x="3055"/>
        <item x="5503"/>
        <item x="16191"/>
        <item x="12615"/>
        <item x="5937"/>
        <item x="871"/>
        <item x="409"/>
        <item x="8423"/>
        <item x="9743"/>
        <item x="6729"/>
        <item x="12623"/>
        <item x="513"/>
        <item x="2712"/>
        <item x="11521"/>
        <item x="11559"/>
        <item x="11855"/>
        <item x="8775"/>
        <item x="6087"/>
        <item x="11032"/>
        <item x="17967"/>
        <item x="10207"/>
        <item x="16590"/>
        <item x="7176"/>
        <item x="13063"/>
        <item x="2383"/>
        <item x="3496"/>
        <item x="15103"/>
        <item x="15599"/>
        <item x="7504"/>
        <item x="12728"/>
        <item x="18739"/>
        <item x="17560"/>
        <item x="11168"/>
        <item x="15264"/>
        <item x="9552"/>
        <item x="14633"/>
        <item x="16950"/>
        <item x="17352"/>
        <item x="3312"/>
        <item x="2848"/>
        <item x="10289"/>
        <item x="1176"/>
        <item x="7312"/>
        <item x="8951"/>
        <item x="18343"/>
        <item x="14889"/>
        <item x="7935"/>
        <item x="14704"/>
        <item x="13553"/>
        <item x="15880"/>
        <item x="8192"/>
        <item x="1985"/>
        <item x="15576"/>
        <item x="8015"/>
        <item x="13121"/>
        <item x="6831"/>
        <item x="11136"/>
        <item x="8824"/>
        <item x="13824"/>
        <item x="11591"/>
        <item x="585"/>
        <item x="3559"/>
        <item x="9369"/>
        <item x="15423"/>
        <item x="3167"/>
        <item x="1656"/>
        <item x="6968"/>
        <item x="15224"/>
        <item x="1488"/>
        <item x="18707"/>
        <item x="6600"/>
        <item x="9119"/>
        <item x="14840"/>
        <item x="4097"/>
        <item x="4880"/>
        <item x="11449"/>
        <item x="5592"/>
        <item x="1655"/>
        <item x="16374"/>
        <item x="8728"/>
        <item x="6072"/>
        <item x="40"/>
        <item x="18375"/>
        <item x="12399"/>
        <item x="4167"/>
        <item x="3431"/>
        <item x="12527"/>
        <item x="11871"/>
        <item x="16086"/>
        <item x="16391"/>
        <item x="273"/>
        <item x="3185"/>
        <item x="9928"/>
        <item x="9255"/>
        <item x="7983"/>
        <item x="1095"/>
        <item x="16343"/>
        <item x="12953"/>
        <item x="13976"/>
        <item x="13649"/>
        <item x="11233"/>
        <item x="10609"/>
        <item x="3168"/>
        <item x="13897"/>
        <item x="7911"/>
        <item x="11257"/>
        <item x="601"/>
        <item x="9152"/>
        <item x="16488"/>
        <item x="11056"/>
        <item x="13599"/>
        <item x="9911"/>
        <item x="11424"/>
        <item x="6335"/>
        <item x="4936"/>
        <item x="14975"/>
        <item x="5063"/>
        <item x="11383"/>
        <item x="2575"/>
        <item x="11247"/>
        <item x="10415"/>
        <item x="15375"/>
        <item x="3831"/>
        <item x="9073"/>
        <item x="11543"/>
        <item x="17446"/>
        <item x="16879"/>
        <item x="13833"/>
        <item x="15568"/>
        <item x="14881"/>
        <item x="14145"/>
        <item x="17206"/>
        <item x="15952"/>
        <item x="17654"/>
        <item x="16526"/>
        <item x="1217"/>
        <item x="17320"/>
        <item x="17528"/>
        <item x="3223"/>
        <item x="14255"/>
        <item x="3432"/>
        <item x="11673"/>
        <item x="2480"/>
        <item x="13384"/>
        <item x="9983"/>
        <item x="11271"/>
        <item x="4441"/>
        <item x="5864"/>
        <item x="14535"/>
        <item x="12648"/>
        <item x="14063"/>
        <item x="10864"/>
        <item x="7751"/>
        <item x="15393"/>
        <item x="15185"/>
        <item x="9009"/>
        <item x="5425"/>
        <item x="1849"/>
        <item x="5615"/>
        <item x="16294"/>
        <item x="16767"/>
        <item x="13224"/>
        <item x="1368"/>
        <item x="3280"/>
        <item x="17855"/>
        <item x="8376"/>
        <item x="6007"/>
        <item x="7727"/>
        <item x="5255"/>
        <item x="3920"/>
        <item x="17086"/>
        <item x="8561"/>
        <item x="6873"/>
        <item x="9576"/>
        <item x="1577"/>
        <item x="7489"/>
        <item x="15489"/>
        <item x="10193"/>
        <item x="17695"/>
        <item x="6232"/>
        <item x="7624"/>
        <item x="16335"/>
        <item x="7127"/>
        <item x="8289"/>
        <item x="9655"/>
        <item x="5031"/>
        <item x="14103"/>
        <item x="3263"/>
        <item x="15551"/>
        <item x="5857"/>
        <item x="12209"/>
        <item x="13967"/>
        <item x="2168"/>
        <item x="13785"/>
        <item x="11313"/>
        <item x="13295"/>
        <item x="1905"/>
        <item x="7424"/>
        <item x="2521"/>
        <item x="8297"/>
        <item x="8049"/>
        <item x="17672"/>
        <item x="10033"/>
        <item x="6312"/>
        <item x="6697"/>
        <item x="7583"/>
        <item x="14568"/>
        <item x="10344"/>
        <item x="7007"/>
        <item x="15761"/>
        <item x="6864"/>
        <item x="18635"/>
        <item x="11183"/>
        <item x="11111"/>
        <item x="640"/>
        <item x="15480"/>
        <item x="6183"/>
        <item x="759"/>
        <item x="15201"/>
        <item x="13233"/>
        <item x="17663"/>
        <item x="12960"/>
        <item x="12847"/>
        <item x="10079"/>
        <item x="18215"/>
        <item x="13617"/>
        <item x="983"/>
        <item x="7472"/>
        <item x="16888"/>
        <item x="8864"/>
        <item x="415"/>
        <item x="264"/>
        <item x="13079"/>
        <item x="15464"/>
        <item x="16280"/>
        <item x="592"/>
        <item x="8904"/>
        <item x="13447"/>
        <item x="2807"/>
        <item x="12232"/>
        <item x="5329"/>
        <item x="10097"/>
        <item x="8839"/>
        <item x="18251"/>
        <item x="8832"/>
        <item x="12624"/>
        <item x="7153"/>
        <item x="7144"/>
        <item x="8657"/>
        <item x="9271"/>
        <item x="16464"/>
        <item x="16334"/>
        <item x="4767"/>
        <item x="14567"/>
        <item x="11352"/>
        <item x="6751"/>
        <item x="9400"/>
        <item x="1736"/>
        <item x="11135"/>
        <item x="18299"/>
        <item x="9048"/>
        <item x="14265"/>
        <item x="11184"/>
        <item x="5337"/>
        <item x="17955"/>
        <item x="5095"/>
        <item x="688"/>
        <item x="639"/>
        <item x="8927"/>
        <item x="3104"/>
        <item x="8320"/>
        <item x="6079"/>
        <item x="8584"/>
        <item x="2976"/>
        <item x="1777"/>
        <item x="16680"/>
        <item x="5247"/>
        <item x="3319"/>
        <item x="4175"/>
        <item x="12353"/>
        <item x="14607"/>
        <item x="5703"/>
        <item x="17415"/>
        <item x="10743"/>
        <item x="14528"/>
        <item x="1703"/>
        <item x="3880"/>
        <item x="3321"/>
        <item x="6263"/>
        <item x="13943"/>
        <item x="16736"/>
        <item x="3928"/>
        <item x="14753"/>
        <item x="7121"/>
        <item x="18427"/>
        <item x="6944"/>
        <item x="3657"/>
        <item x="9737"/>
        <item x="2671"/>
        <item x="3392"/>
        <item x="7543"/>
        <item x="12767"/>
        <item x="5287"/>
        <item x="375"/>
        <item x="13249"/>
        <item x="16760"/>
        <item x="12255"/>
        <item x="11937"/>
        <item x="17118"/>
        <item x="6255"/>
        <item x="4632"/>
        <item x="3136"/>
        <item x="5536"/>
        <item x="6519"/>
        <item x="7271"/>
        <item x="11080"/>
        <item x="6088"/>
        <item x="12377"/>
        <item x="17231"/>
        <item x="9472"/>
        <item x="14727"/>
        <item x="2624"/>
        <item x="8648"/>
        <item x="15864"/>
        <item x="5209"/>
        <item x="15520"/>
        <item x="8471"/>
        <item x="5912"/>
        <item x="14576"/>
        <item x="751"/>
        <item x="7073"/>
        <item x="3079"/>
        <item x="13488"/>
        <item x="1897"/>
        <item x="3199"/>
        <item x="3304"/>
        <item x="6329"/>
        <item x="1615"/>
        <item x="2224"/>
        <item x="11823"/>
        <item x="7808"/>
        <item x="15720"/>
        <item x="14431"/>
        <item x="5657"/>
        <item x="7607"/>
        <item x="15904"/>
        <item x="10128"/>
        <item x="14552"/>
        <item x="14969"/>
        <item x="2505"/>
        <item x="10752"/>
        <item x="10793"/>
        <item x="3289"/>
        <item x="8272"/>
        <item x="4551"/>
        <item x="5719"/>
        <item x="10735"/>
        <item x="17510"/>
        <item x="7937"/>
        <item x="11384"/>
        <item x="16271"/>
        <item x="1745"/>
        <item x="5632"/>
        <item x="16398"/>
        <item x="4025"/>
        <item x="8527"/>
        <item x="12031"/>
        <item x="1816"/>
        <item x="9521"/>
        <item x="5407"/>
        <item x="2457"/>
        <item x="10936"/>
        <item x="8696"/>
        <item x="16022"/>
        <item x="13151"/>
        <item x="15288"/>
        <item x="9792"/>
        <item x="11560"/>
        <item x="8744"/>
        <item x="13177"/>
        <item x="12959"/>
        <item x="3377"/>
        <item x="1873"/>
        <item x="14447"/>
        <item x="1639"/>
        <item x="10409"/>
        <item x="9735"/>
        <item x="11369"/>
        <item x="5663"/>
        <item x="7823"/>
        <item x="13304"/>
        <item x="14904"/>
        <item x="433"/>
        <item x="11472"/>
        <item x="15129"/>
        <item x="18355"/>
        <item x="4641"/>
        <item x="12641"/>
        <item x="13297"/>
        <item x="15039"/>
        <item x="16016"/>
        <item x="17016"/>
        <item x="1097"/>
        <item x="17158"/>
        <item x="15321"/>
        <item x="2375"/>
        <item x="15113"/>
        <item x="11416"/>
        <item x="10817"/>
        <item x="11721"/>
        <item x="6448"/>
        <item x="16032"/>
        <item x="9111"/>
        <item x="17432"/>
        <item x="17655"/>
        <item x="7647"/>
        <item x="8384"/>
        <item x="10495"/>
        <item x="4608"/>
        <item x="18139"/>
        <item x="6001"/>
        <item x="5631"/>
        <item x="1208"/>
        <item x="13625"/>
        <item x="7200"/>
        <item x="6681"/>
        <item x="12008"/>
        <item x="10057"/>
        <item x="2256"/>
        <item x="10263"/>
        <item x="816"/>
        <item x="15359"/>
        <item x="9433"/>
        <item x="2369"/>
        <item x="10751"/>
        <item x="15369"/>
        <item x="2744"/>
        <item x="16071"/>
        <item x="14177"/>
        <item x="9753"/>
        <item x="2184"/>
        <item x="5224"/>
        <item x="6297"/>
        <item x="17670"/>
        <item x="12713"/>
        <item x="9601"/>
        <item x="11616"/>
        <item x="4624"/>
        <item x="7696"/>
        <item x="935"/>
        <item x="15144"/>
        <item x="17072"/>
        <item x="12144"/>
        <item x="14831"/>
        <item x="4656"/>
        <item x="15825"/>
        <item x="5673"/>
        <item x="13545"/>
        <item x="18187"/>
        <item x="9063"/>
        <item x="11615"/>
        <item x="13713"/>
        <item x="5895"/>
        <item x="1423"/>
        <item x="15049"/>
        <item x="15984"/>
        <item x="8175"/>
        <item x="4895"/>
        <item x="3128"/>
        <item x="18311"/>
        <item x="4016"/>
        <item x="16871"/>
        <item x="4801"/>
        <item x="12281"/>
        <item x="17408"/>
        <item x="18675"/>
        <item x="569"/>
        <item x="3615"/>
        <item x="4473"/>
        <item x="153"/>
        <item x="13329"/>
        <item x="6440"/>
        <item x="17270"/>
        <item x="4712"/>
        <item x="7321"/>
        <item x="18519"/>
        <item x="15639"/>
        <item x="11839"/>
        <item x="7417"/>
        <item x="10385"/>
        <item x="13209"/>
        <item x="3865"/>
        <item x="6343"/>
        <item x="12521"/>
        <item x="3969"/>
        <item x="7833"/>
        <item x="17183"/>
        <item x="18175"/>
        <item x="13496"/>
        <item x="12056"/>
        <item x="15552"/>
        <item x="6481"/>
        <item x="6889"/>
        <item x="10601"/>
        <item x="5616"/>
        <item x="10727"/>
        <item x="209"/>
        <item x="15495"/>
        <item x="10999"/>
        <item x="10969"/>
        <item x="15560"/>
        <item x="15753"/>
        <item x="16240"/>
        <item x="5969"/>
        <item x="8600"/>
        <item x="14457"/>
        <item x="6689"/>
        <item x="7816"/>
        <item x="1465"/>
        <item x="7256"/>
        <item x="15712"/>
        <item x="4984"/>
        <item x="10945"/>
        <item x="17088"/>
        <item x="456"/>
        <item x="4385"/>
        <item x="969"/>
        <item x="9897"/>
        <item x="4127"/>
        <item x="11664"/>
        <item x="3889"/>
        <item x="8680"/>
        <item x="16583"/>
        <item x="8632"/>
        <item x="8896"/>
        <item x="16456"/>
        <item x="6417"/>
        <item x="6816"/>
        <item x="15800"/>
        <item x="18463"/>
        <item x="15249"/>
        <item x="11945"/>
        <item x="12320"/>
        <item x="9905"/>
        <item x="2425"/>
        <item x="14313"/>
        <item x="2361"/>
        <item x="2576"/>
        <item x="12393"/>
        <item x="856"/>
        <item x="136"/>
        <item x="17359"/>
        <item x="5385"/>
        <item x="14897"/>
        <item x="353"/>
        <item x="552"/>
        <item x="13529"/>
        <item x="11680"/>
        <item x="4401"/>
        <item x="8257"/>
        <item x="5985"/>
        <item x="17224"/>
        <item x="6504"/>
        <item x="8720"/>
        <item x="12400"/>
        <item x="4417"/>
        <item x="18219"/>
        <item x="10840"/>
        <item x="18387"/>
        <item x="9873"/>
        <item x="8072"/>
        <item x="4721"/>
        <item x="15353"/>
        <item x="11545"/>
        <item x="7864"/>
        <item x="4128"/>
        <item x="1537"/>
        <item x="5641"/>
        <item x="16008"/>
        <item x="12608"/>
        <item x="18471"/>
        <item x="10665"/>
        <item x="7800"/>
        <item x="9961"/>
        <item x="9457"/>
        <item x="12929"/>
        <item x="16895"/>
        <item x="15505"/>
        <item x="11576"/>
        <item x="1721"/>
        <item x="16520"/>
        <item x="5281"/>
        <item x="3153"/>
        <item x="161"/>
        <item x="3024"/>
        <item x="728"/>
        <item x="13064"/>
        <item x="8593"/>
        <item x="8529"/>
        <item x="1264"/>
        <item x="16904"/>
        <item x="14041"/>
        <item x="17783"/>
        <item x="929"/>
        <item x="9689"/>
        <item x="8641"/>
        <item x="18035"/>
        <item x="8456"/>
        <item x="11753"/>
        <item x="9672"/>
        <item x="7345"/>
        <item x="11089"/>
        <item x="8465"/>
        <item x="1312"/>
        <item x="16592"/>
        <item x="3009"/>
        <item x="5049"/>
        <item x="888"/>
        <item x="13689"/>
        <item x="7656"/>
        <item x="5720"/>
        <item x="15961"/>
        <item x="8977"/>
        <item x="11201"/>
        <item x="6057"/>
        <item x="6281"/>
        <item x="1481"/>
        <item x="2664"/>
        <item x="1768"/>
        <item x="10208"/>
        <item x="12313"/>
        <item x="6137"/>
        <item x="4360"/>
        <item x="7752"/>
        <item x="16199"/>
        <item x="10216"/>
        <item x="13369"/>
        <item x="3672"/>
        <item x="11192"/>
        <item x="10648"/>
        <item x="7881"/>
        <item x="15008"/>
        <item x="6200"/>
        <item x="1296"/>
        <item x="11465"/>
        <item x="6176"/>
        <item x="8097"/>
        <item x="1384"/>
        <item x="4816"/>
        <item x="9257"/>
        <item x="13513"/>
        <item x="11712"/>
        <item x="9464"/>
        <item x="10360"/>
        <item x="2473"/>
        <item x="18283"/>
        <item x="912"/>
        <item x="16048"/>
        <item x="6289"/>
        <item x="5665"/>
        <item x="11065"/>
        <item x="465"/>
        <item x="12769"/>
        <item x="18671"/>
        <item x="1080"/>
        <item x="14032"/>
        <item x="4520"/>
        <item x="4665"/>
        <item x="6921"/>
        <item x="10736"/>
        <item x="15616"/>
        <item x="18559"/>
        <item x="4905"/>
        <item x="8761"/>
        <item x="401"/>
        <item x="14601"/>
        <item x="5833"/>
        <item x="8041"/>
        <item x="12809"/>
        <item x="8713"/>
        <item x="18155"/>
        <item x="5409"/>
        <item x="16831"/>
        <item x="2041"/>
        <item x="9704"/>
        <item x="18027"/>
        <item x="880"/>
        <item x="10064"/>
        <item x="12777"/>
        <item x="16407"/>
        <item x="16975"/>
        <item x="3961"/>
        <item x="11497"/>
        <item x="3912"/>
        <item x="12160"/>
        <item x="10888"/>
        <item x="10224"/>
        <item x="7593"/>
        <item x="13672"/>
        <item x="14168"/>
        <item x="13345"/>
        <item x="15120"/>
        <item x="11600"/>
        <item x="7001"/>
        <item x="13105"/>
        <item x="3561"/>
        <item x="15088"/>
        <item x="10329"/>
        <item x="5361"/>
        <item x="4088"/>
        <item x="5465"/>
        <item x="15337"/>
        <item x="10296"/>
        <item x="11896"/>
        <item x="5433"/>
        <item x="9081"/>
        <item x="3032"/>
        <item x="3624"/>
        <item x="6720"/>
        <item x="9409"/>
        <item x="8233"/>
        <item x="3145"/>
        <item x="10672"/>
        <item x="9760"/>
        <item x="16303"/>
        <item x="3936"/>
        <item x="10552"/>
        <item x="8208"/>
        <item x="4240"/>
        <item x="14232"/>
        <item x="6224"/>
        <item x="9089"/>
        <item x="17463"/>
        <item x="9824"/>
        <item x="12049"/>
        <item x="16383"/>
        <item x="8265"/>
        <item x="2449"/>
        <item x="7512"/>
        <item x="16024"/>
        <item x="1400"/>
        <item x="12224"/>
        <item x="4392"/>
        <item x="5545"/>
        <item x="9208"/>
        <item x="3632"/>
        <item x="3241"/>
        <item x="1161"/>
        <item x="4457"/>
        <item x="2200"/>
        <item x="6321"/>
        <item x="5825"/>
        <item x="2488"/>
        <item x="6520"/>
        <item x="2824"/>
        <item x="10729"/>
        <item x="920"/>
        <item x="17151"/>
        <item x="9641"/>
        <item x="12536"/>
        <item x="11553"/>
        <item x="15632"/>
        <item x="4449"/>
        <item x="12001"/>
        <item x="15696"/>
        <item x="224"/>
        <item x="6081"/>
        <item x="11400"/>
        <item x="13576"/>
        <item x="17247"/>
        <item x="11880"/>
        <item x="10176"/>
        <item x="9977"/>
        <item x="15728"/>
        <item x="18127"/>
        <item x="13169"/>
        <item x="2097"/>
        <item x="17312"/>
        <item x="16703"/>
        <item x="2016"/>
        <item x="1880"/>
        <item x="15888"/>
        <item x="5417"/>
        <item x="3617"/>
        <item x="13929"/>
        <item x="15537"/>
        <item x="3329"/>
        <item x="16000"/>
        <item x="11592"/>
        <item x="14640"/>
        <item x="7192"/>
        <item x="7209"/>
        <item x="15816"/>
        <item x="14737"/>
        <item x="16128"/>
        <item x="8313"/>
        <item x="7913"/>
        <item x="14625"/>
        <item x="5072"/>
        <item x="8217"/>
        <item x="13032"/>
        <item x="12360"/>
        <item x="9345"/>
        <item x="11528"/>
        <item x="449"/>
        <item x="10705"/>
        <item x="12561"/>
        <item x="8520"/>
        <item x="18079"/>
        <item x="6609"/>
        <item x="12657"/>
        <item x="4225"/>
        <item x="2345"/>
        <item x="15872"/>
        <item x="2281"/>
        <item x="7353"/>
        <item x="16288"/>
        <item x="15848"/>
        <item x="14512"/>
        <item x="13889"/>
        <item x="12192"/>
        <item x="3488"/>
        <item x="15681"/>
        <item x="4073"/>
        <item x="17543"/>
        <item x="18295"/>
        <item x="337"/>
        <item x="16695"/>
        <item x="16960"/>
        <item x="14424"/>
        <item x="18455"/>
        <item x="12489"/>
        <item x="5793"/>
        <item x="5681"/>
        <item x="3073"/>
        <item x="10656"/>
        <item x="6344"/>
        <item x="5520"/>
        <item x="14672"/>
        <item x="11912"/>
        <item x="16631"/>
        <item x="1977"/>
        <item x="8416"/>
        <item x="10465"/>
        <item x="9841"/>
        <item x="8784"/>
        <item x="9392"/>
        <item x="9657"/>
        <item x="12168"/>
        <item x="7328"/>
        <item x="11264"/>
        <item x="18431"/>
        <item x="648"/>
        <item x="8193"/>
        <item x="4793"/>
        <item x="15920"/>
        <item x="15577"/>
        <item x="9201"/>
        <item x="17995"/>
        <item x="0"/>
        <item x="5272"/>
        <item x="4296"/>
        <item x="6969"/>
        <item x="10184"/>
        <item x="5761"/>
        <item x="1856"/>
        <item x="9776"/>
        <item x="3904"/>
        <item x="11033"/>
        <item x="11169"/>
        <item x="14656"/>
        <item x="8729"/>
        <item x="7065"/>
        <item x="11968"/>
        <item x="17263"/>
        <item x="1233"/>
        <item x="9560"/>
        <item x="16392"/>
        <item x="1177"/>
        <item x="3497"/>
        <item x="5945"/>
        <item x="9233"/>
        <item x="7776"/>
        <item x="15265"/>
        <item x="14760"/>
        <item x="56"/>
        <item x="7505"/>
        <item x="4881"/>
        <item x="9992"/>
        <item x="15792"/>
        <item x="3369"/>
        <item x="865"/>
        <item x="15225"/>
        <item x="2128"/>
        <item x="15217"/>
        <item x="2960"/>
        <item x="5289"/>
        <item x="11984"/>
        <item x="5457"/>
        <item x="9944"/>
        <item x="6601"/>
        <item x="6792"/>
        <item x="13569"/>
        <item x="13561"/>
        <item x="8408"/>
        <item x="15472"/>
        <item x="7496"/>
        <item x="9969"/>
        <item x="6849"/>
        <item x="14016"/>
        <item x="1833"/>
        <item x="15881"/>
        <item x="5177"/>
        <item x="6073"/>
        <item x="12512"/>
        <item x="17255"/>
        <item x="2065"/>
        <item x="14841"/>
        <item x="14201"/>
        <item x="13009"/>
        <item x="3169"/>
        <item x="7160"/>
        <item x="4232"/>
        <item x="14024"/>
        <item x="1657"/>
        <item x="11961"/>
        <item x="8337"/>
        <item x="256"/>
        <item x="11585"/>
        <item x="3193"/>
        <item x="3112"/>
        <item x="14745"/>
        <item x="14705"/>
        <item x="11425"/>
        <item x="8800"/>
        <item x="15944"/>
        <item x="14872"/>
        <item x="17424"/>
        <item x="16567"/>
        <item x="18663"/>
        <item x="13656"/>
        <item x="9153"/>
        <item x="18499"/>
        <item x="9577"/>
        <item x="3792"/>
        <item x="41"/>
        <item x="10000"/>
        <item x="18263"/>
        <item x="3281"/>
        <item x="12649"/>
        <item x="5185"/>
        <item x="15569"/>
        <item x="5784"/>
        <item x="17583"/>
        <item x="10865"/>
        <item x="7313"/>
        <item x="14120"/>
        <item x="13225"/>
        <item x="14377"/>
        <item x="18227"/>
        <item x="10824"/>
        <item x="13448"/>
        <item x="4745"/>
        <item x="14344"/>
        <item x="2713"/>
        <item x="1489"/>
        <item x="3360"/>
        <item x="16880"/>
        <item x="3433"/>
        <item x="488"/>
        <item x="4937"/>
        <item x="11624"/>
        <item x="16855"/>
        <item x="9040"/>
        <item x="11904"/>
        <item x="3313"/>
        <item x="16192"/>
        <item x="6233"/>
        <item x="1728"/>
        <item x="2849"/>
        <item x="2336"/>
        <item x="18007"/>
        <item x="14616"/>
        <item x="304"/>
        <item x="9553"/>
        <item x="11057"/>
        <item x="2481"/>
        <item x="13825"/>
        <item x="8905"/>
        <item x="16"/>
        <item x="6633"/>
        <item x="10441"/>
        <item x="8865"/>
        <item x="11137"/>
        <item x="7177"/>
        <item x="12729"/>
        <item x="12736"/>
        <item x="18683"/>
        <item x="10744"/>
        <item x="5593"/>
        <item x="9352"/>
        <item x="9401"/>
        <item x="5865"/>
        <item x="16336"/>
        <item x="13040"/>
        <item x="12625"/>
        <item x="17856"/>
        <item x="10280"/>
        <item x="808"/>
        <item x="8200"/>
        <item x="5032"/>
        <item x="8377"/>
        <item x="5608"/>
        <item x="8104"/>
        <item x="3921"/>
        <item x="3881"/>
        <item x="18495"/>
        <item x="14136"/>
        <item x="9616"/>
        <item x="10345"/>
        <item x="8825"/>
        <item x="3336"/>
        <item x="12744"/>
        <item x="7920"/>
        <item x="15953"/>
        <item x="10992"/>
        <item x="16768"/>
        <item x="9049"/>
        <item x="1912"/>
        <item x="7272"/>
        <item x="1369"/>
        <item x="9929"/>
        <item x="12233"/>
        <item x="3056"/>
        <item x="7473"/>
        <item x="7984"/>
        <item x="12600"/>
        <item x="3856"/>
        <item x="16344"/>
        <item x="641"/>
        <item x="17079"/>
        <item x="10576"/>
        <item x="9376"/>
        <item x="5696"/>
        <item x="12344"/>
        <item x="7625"/>
        <item x="18255"/>
        <item x="2752"/>
        <item x="8833"/>
        <item x="6865"/>
        <item x="17799"/>
        <item x="13977"/>
        <item x="16839"/>
        <item x="8504"/>
        <item x="6512"/>
        <item x="14569"/>
        <item x="8128"/>
        <item x="6313"/>
        <item x="7425"/>
        <item x="15521"/>
        <item x="13385"/>
        <item x="1512"/>
        <item x="6528"/>
        <item x="2312"/>
        <item x="5633"/>
        <item x="12784"/>
        <item x="3393"/>
        <item x="2169"/>
        <item x="16359"/>
        <item x="17696"/>
        <item x="3528"/>
        <item x="4616"/>
        <item x="3105"/>
        <item x="872"/>
        <item x="656"/>
        <item x="689"/>
        <item x="15865"/>
        <item x="5240"/>
        <item x="12592"/>
        <item x="11152"/>
        <item x="18015"/>
        <item x="5368"/>
        <item x="4120"/>
        <item x="5537"/>
        <item x="12368"/>
        <item x="8321"/>
        <item x="3232"/>
        <item x="1817"/>
        <item x="8697"/>
        <item x="6945"/>
        <item x="4032"/>
        <item x="4568"/>
        <item x="1144"/>
        <item x="12832"/>
        <item x="3600"/>
        <item x="7400"/>
        <item x="12248"/>
        <item x="593"/>
        <item x="4328"/>
        <item x="4432"/>
        <item x="2816"/>
        <item x="11473"/>
        <item x="10808"/>
        <item x="5232"/>
        <item x="18599"/>
        <item x="11417"/>
        <item x="4633"/>
        <item x="11992"/>
        <item x="15440"/>
        <item x="18023"/>
        <item x="17664"/>
        <item x="15481"/>
        <item x="2225"/>
        <item x="15289"/>
        <item x="18555"/>
        <item x="10872"/>
        <item x="1737"/>
        <item x="12961"/>
        <item x="4768"/>
        <item x="18171"/>
        <item x="15465"/>
        <item x="1416"/>
        <item x="3305"/>
        <item x="48"/>
        <item x="8736"/>
        <item x="3929"/>
        <item x="7760"/>
        <item x="11816"/>
        <item x="8649"/>
        <item x="3408"/>
        <item x="13489"/>
        <item x="15448"/>
        <item x="7608"/>
        <item x="7080"/>
        <item x="14553"/>
        <item x="17656"/>
        <item x="8080"/>
        <item x="15721"/>
        <item x="17471"/>
        <item x="11353"/>
        <item x="14529"/>
        <item x="17416"/>
        <item x="10129"/>
        <item x="13305"/>
        <item x="8585"/>
        <item x="13472"/>
        <item x="265"/>
        <item x="18211"/>
        <item x="13432"/>
        <item x="16327"/>
        <item x="10136"/>
        <item x="13680"/>
        <item x="7809"/>
        <item x="2977"/>
        <item x="10753"/>
        <item x="11081"/>
        <item x="4625"/>
        <item x="4657"/>
        <item x="6089"/>
        <item x="8448"/>
        <item x="7145"/>
        <item x="14577"/>
        <item x="11736"/>
        <item x="10937"/>
        <item x="11185"/>
        <item x="8745"/>
        <item x="10416"/>
        <item x="9793"/>
        <item x="8440"/>
        <item x="2944"/>
        <item x="5192"/>
        <item x="4512"/>
        <item x="17232"/>
        <item x="2536"/>
        <item x="15064"/>
        <item x="4000"/>
        <item x="14152"/>
        <item x="17495"/>
        <item x="17863"/>
        <item x="10760"/>
        <item x="616"/>
        <item x="2176"/>
        <item x="12792"/>
        <item x="2936"/>
        <item x="424"/>
        <item x="2160"/>
        <item x="9473"/>
        <item x="9800"/>
        <item x="5617"/>
        <item x="5913"/>
        <item x="11617"/>
        <item x="11561"/>
        <item x="3137"/>
        <item x="15905"/>
        <item x="16272"/>
        <item x="18535"/>
        <item x="6352"/>
        <item x="6552"/>
        <item x="12057"/>
        <item x="8273"/>
        <item x="18695"/>
        <item x="5168"/>
        <item x="3400"/>
        <item x="4609"/>
        <item x="2880"/>
        <item x="11385"/>
        <item x="2625"/>
        <item x="18443"/>
        <item x="13536"/>
        <item x="1336"/>
        <item x="16687"/>
        <item x="13400"/>
        <item x="192"/>
        <item x="9936"/>
        <item x="5225"/>
        <item x="16367"/>
        <item x="3129"/>
        <item x="10472"/>
        <item x="2616"/>
        <item x="13440"/>
        <item x="4496"/>
        <item x="17184"/>
        <item x="6441"/>
        <item x="1000"/>
        <item x="14400"/>
        <item x="792"/>
        <item x="7257"/>
        <item x="9000"/>
        <item x="8480"/>
        <item x="17979"/>
        <item x="6449"/>
        <item x="2592"/>
        <item x="14856"/>
        <item x="1209"/>
        <item x="9312"/>
        <item x="5440"/>
        <item x="12009"/>
        <item x="4985"/>
        <item x="7201"/>
        <item x="14905"/>
        <item x="18307"/>
        <item x="13752"/>
        <item x="15561"/>
        <item x="15553"/>
        <item x="8073"/>
        <item x="8385"/>
        <item x="5248"/>
        <item x="457"/>
        <item x="3872"/>
        <item x="3384"/>
        <item x="11728"/>
        <item x="14520"/>
        <item x="11681"/>
        <item x="2257"/>
        <item x="4112"/>
        <item x="2792"/>
        <item x="16607"/>
        <item x="3944"/>
        <item x="15528"/>
        <item x="12296"/>
        <item x="6817"/>
        <item x="984"/>
        <item x="1112"/>
        <item x="8633"/>
        <item x="1888"/>
        <item x="18371"/>
        <item x="4696"/>
        <item x="17743"/>
        <item x="13497"/>
        <item x="2745"/>
        <item x="16599"/>
        <item x="10376"/>
        <item x="17399"/>
        <item x="11665"/>
        <item x="5848"/>
        <item x="10264"/>
        <item x="7697"/>
        <item x="2185"/>
        <item x="817"/>
        <item x="2840"/>
        <item x="14688"/>
        <item x="12145"/>
        <item x="16584"/>
        <item x="16072"/>
        <item x="2577"/>
        <item x="4017"/>
        <item x="1448"/>
        <item x="857"/>
        <item x="11928"/>
        <item x="1265"/>
        <item x="137"/>
        <item x="14504"/>
        <item x="7817"/>
        <item x="10568"/>
        <item x="15032"/>
        <item x="13065"/>
        <item x="15145"/>
        <item x="3544"/>
        <item x="16872"/>
        <item x="889"/>
        <item x="12609"/>
        <item x="14776"/>
        <item x="10784"/>
        <item x="11224"/>
        <item x="8601"/>
        <item x="15896"/>
        <item x="7976"/>
        <item x="15713"/>
        <item x="10209"/>
        <item x="7904"/>
        <item x="632"/>
        <item x="8681"/>
        <item x="17360"/>
        <item x="8432"/>
        <item x="3816"/>
        <item x="7136"/>
        <item x="7552"/>
        <item x="17784"/>
        <item x="2432"/>
        <item x="5744"/>
        <item x="6505"/>
        <item x="3552"/>
        <item x="4713"/>
        <item x="8721"/>
        <item x="6400"/>
        <item x="3025"/>
        <item x="8457"/>
        <item x="8488"/>
        <item x="14240"/>
        <item x="13128"/>
        <item x="2008"/>
        <item x="11176"/>
        <item x="12401"/>
        <item x="553"/>
        <item x="936"/>
        <item x="6024"/>
        <item x="10112"/>
        <item x="15808"/>
        <item x="6177"/>
        <item x="4752"/>
        <item x="18279"/>
        <item x="10688"/>
        <item x="12704"/>
        <item x="10217"/>
        <item x="18203"/>
        <item x="12321"/>
        <item x="8688"/>
        <item x="17719"/>
        <item x="4216"/>
        <item x="4056"/>
        <item x="15912"/>
        <item x="15344"/>
        <item x="4504"/>
        <item x="18091"/>
        <item x="1256"/>
        <item x="16423"/>
        <item x="13864"/>
        <item x="10016"/>
        <item x="6201"/>
        <item x="2560"/>
        <item x="5000"/>
        <item x="7657"/>
        <item x="1992"/>
        <item x="7032"/>
        <item x="15801"/>
        <item x="7753"/>
        <item x="8897"/>
        <item x="12976"/>
        <item x="11920"/>
        <item x="5576"/>
        <item x="7865"/>
        <item x="2665"/>
        <item x="4129"/>
        <item x="12016"/>
        <item x="4361"/>
        <item x="10361"/>
        <item x="8944"/>
        <item x="15617"/>
        <item x="10841"/>
        <item x="13048"/>
        <item x="17895"/>
        <item x="6488"/>
        <item x="15208"/>
        <item x="16976"/>
        <item x="11577"/>
        <item x="11193"/>
        <item x="3840"/>
        <item x="9673"/>
        <item x="15121"/>
        <item x="7801"/>
        <item x="14712"/>
        <item x="11824"/>
        <item x="5992"/>
        <item x="2088"/>
        <item x="9712"/>
        <item x="4817"/>
        <item x="6832"/>
        <item x="15584"/>
        <item x="8888"/>
        <item x="16896"/>
        <item x="1385"/>
        <item x="15991"/>
        <item x="9705"/>
        <item x="18655"/>
        <item x="10673"/>
        <item x="16200"/>
        <item x="6120"/>
        <item x="16408"/>
        <item x="4192"/>
        <item x="3913"/>
        <item x="9465"/>
        <item x="913"/>
        <item x="14800"/>
        <item x="1376"/>
        <item x="6712"/>
        <item x="2384"/>
        <item x="10240"/>
        <item x="1313"/>
        <item x="6984"/>
        <item x="8209"/>
        <item x="1769"/>
        <item x="12480"/>
        <item x="8960"/>
        <item x="10448"/>
        <item x="8808"/>
        <item x="5560"/>
        <item x="15089"/>
        <item x="7792"/>
        <item x="14112"/>
        <item x="9584"/>
        <item x="11216"/>
        <item x="5721"/>
        <item x="13968"/>
        <item x="7888"/>
        <item x="16304"/>
        <item x="520"/>
        <item x="729"/>
        <item x="4344"/>
        <item x="17343"/>
        <item x="17503"/>
        <item x="17935"/>
        <item x="904"/>
        <item x="2784"/>
        <item x="14033"/>
        <item x="15624"/>
        <item x="18527"/>
        <item x="5040"/>
        <item x="13673"/>
        <item x="8184"/>
        <item x="15009"/>
        <item x="11897"/>
        <item x="15152"/>
        <item x="10737"/>
        <item x="6408"/>
        <item x="11713"/>
        <item x="3033"/>
        <item x="10152"/>
        <item x="18275"/>
        <item x="1297"/>
        <item x="5880"/>
        <item x="10889"/>
        <item x="2376"/>
        <item x="10649"/>
        <item x="14169"/>
        <item x="2056"/>
        <item x="2440"/>
        <item x="1081"/>
        <item x="3673"/>
        <item x="6225"/>
        <item x="1184"/>
        <item x="2632"/>
        <item x="10072"/>
        <item x="2104"/>
        <item x="4521"/>
        <item x="5728"/>
        <item x="15729"/>
        <item x="18475"/>
        <item x="12152"/>
        <item x="2489"/>
        <item x="15633"/>
        <item x="18727"/>
        <item x="5096"/>
        <item x="6008"/>
        <item x="10624"/>
        <item x="18119"/>
        <item x="8304"/>
        <item x="11696"/>
        <item x="16384"/>
        <item x="12968"/>
        <item x="11401"/>
        <item x="12752"/>
        <item x="17152"/>
        <item x="8424"/>
        <item x="3633"/>
        <item x="10225"/>
        <item x="10177"/>
        <item x="881"/>
        <item x="13577"/>
        <item x="16832"/>
        <item x="11601"/>
        <item x="14233"/>
        <item x="12161"/>
        <item x="15697"/>
        <item x="10553"/>
        <item x="10297"/>
        <item x="4241"/>
        <item x="12225"/>
        <item x="10065"/>
        <item x="9209"/>
        <item x="6521"/>
        <item x="9825"/>
        <item x="1401"/>
        <item x="13033"/>
        <item x="3625"/>
        <item x="11881"/>
        <item x="14641"/>
        <item x="15849"/>
        <item x="4393"/>
        <item x="2201"/>
        <item x="4089"/>
        <item x="8417"/>
        <item x="9761"/>
        <item x="15817"/>
        <item x="6721"/>
        <item x="17464"/>
        <item x="11265"/>
        <item x="15921"/>
        <item x="7513"/>
        <item x="8521"/>
        <item x="17544"/>
        <item x="9393"/>
        <item x="3937"/>
        <item x="921"/>
        <item x="5521"/>
        <item x="1881"/>
        <item x="15889"/>
        <item x="649"/>
        <item x="11593"/>
        <item x="16696"/>
        <item x="2017"/>
        <item x="12537"/>
        <item x="4297"/>
        <item x="3489"/>
        <item x="16704"/>
        <item x="2825"/>
        <item x="225"/>
        <item x="12193"/>
        <item x="9777"/>
        <item x="12361"/>
        <item x="8409"/>
        <item x="17248"/>
        <item x="57"/>
        <item x="2961"/>
        <item x="10657"/>
        <item x="11529"/>
        <item x="16632"/>
        <item x="9561"/>
        <item x="12513"/>
        <item x="5073"/>
        <item x="11913"/>
        <item x="15873"/>
        <item x="7497"/>
        <item x="7329"/>
        <item x="6345"/>
        <item x="14673"/>
        <item x="11969"/>
        <item x="7193"/>
        <item x="3905"/>
        <item x="11985"/>
        <item x="17256"/>
        <item x="12169"/>
        <item x="14425"/>
        <item x="14513"/>
        <item x="2337"/>
        <item x="3113"/>
        <item x="3793"/>
        <item x="14657"/>
        <item x="4233"/>
        <item x="8785"/>
        <item x="9945"/>
        <item x="6793"/>
        <item x="15473"/>
        <item x="13041"/>
        <item x="8801"/>
        <item x="12737"/>
        <item x="5273"/>
        <item x="5609"/>
        <item x="14025"/>
        <item x="5785"/>
        <item x="1"/>
        <item x="10185"/>
        <item x="13657"/>
        <item x="15793"/>
        <item x="1857"/>
        <item x="16568"/>
        <item x="14121"/>
        <item x="2129"/>
        <item x="13449"/>
        <item x="17584"/>
        <item x="10825"/>
        <item x="3057"/>
        <item x="10281"/>
        <item x="7921"/>
        <item x="305"/>
        <item x="7777"/>
        <item x="8201"/>
        <item x="1913"/>
        <item x="17264"/>
        <item x="10001"/>
        <item x="14761"/>
        <item x="16856"/>
        <item x="5697"/>
        <item x="15945"/>
        <item x="9353"/>
        <item x="14873"/>
        <item x="17080"/>
        <item x="257"/>
        <item x="9993"/>
        <item x="14017"/>
        <item x="11905"/>
        <item x="12345"/>
        <item x="7161"/>
        <item x="16840"/>
        <item x="2313"/>
        <item x="1729"/>
        <item x="873"/>
        <item x="3361"/>
        <item x="10745"/>
        <item x="12833"/>
        <item x="2753"/>
        <item x="657"/>
        <item x="11625"/>
        <item x="5033"/>
        <item x="3337"/>
        <item x="9041"/>
        <item x="14345"/>
        <item x="17800"/>
        <item x="14137"/>
        <item x="17"/>
        <item x="3233"/>
        <item x="10809"/>
        <item x="15441"/>
        <item x="7273"/>
        <item x="1145"/>
        <item x="5233"/>
        <item x="489"/>
        <item x="12785"/>
        <item x="10993"/>
        <item x="8105"/>
        <item x="11993"/>
        <item x="12601"/>
        <item x="9617"/>
        <item x="13473"/>
        <item x="4433"/>
        <item x="14617"/>
        <item x="13681"/>
        <item x="7985"/>
        <item x="10577"/>
        <item x="3857"/>
        <item x="16328"/>
        <item x="12249"/>
        <item x="8129"/>
        <item x="5369"/>
        <item x="809"/>
        <item x="4033"/>
        <item x="12369"/>
        <item x="4001"/>
        <item x="7081"/>
        <item x="1417"/>
        <item x="8505"/>
        <item x="10137"/>
        <item x="6529"/>
        <item x="10761"/>
        <item x="10873"/>
        <item x="9377"/>
        <item x="8449"/>
        <item x="3529"/>
        <item x="12745"/>
        <item x="1513"/>
        <item x="7401"/>
        <item x="12793"/>
        <item x="16360"/>
        <item x="4329"/>
        <item x="3409"/>
        <item x="4769"/>
        <item x="17864"/>
        <item x="4617"/>
        <item x="425"/>
        <item x="2177"/>
        <item x="8737"/>
        <item x="4513"/>
        <item x="6513"/>
        <item x="16688"/>
        <item x="8441"/>
        <item x="2817"/>
        <item x="8081"/>
        <item x="193"/>
        <item x="5193"/>
        <item x="11817"/>
        <item x="2881"/>
        <item x="17472"/>
        <item x="5241"/>
        <item x="12593"/>
        <item x="11153"/>
        <item x="3401"/>
        <item x="9001"/>
        <item x="4121"/>
        <item x="2937"/>
        <item x="2537"/>
        <item x="3601"/>
        <item x="2617"/>
        <item x="8481"/>
        <item x="2945"/>
        <item x="7761"/>
        <item x="2161"/>
        <item x="4569"/>
        <item x="49"/>
        <item x="6553"/>
        <item x="3873"/>
        <item x="7609"/>
        <item x="16368"/>
        <item x="13441"/>
        <item x="13401"/>
        <item x="11737"/>
        <item x="6353"/>
        <item x="9937"/>
        <item x="14153"/>
        <item x="10417"/>
        <item x="13433"/>
        <item x="5169"/>
        <item x="12297"/>
        <item x="15449"/>
        <item x="14521"/>
        <item x="9801"/>
        <item x="5441"/>
        <item x="14857"/>
        <item x="1889"/>
        <item x="4113"/>
        <item x="1001"/>
        <item x="985"/>
        <item x="14689"/>
        <item x="5249"/>
        <item x="15065"/>
        <item x="4497"/>
        <item x="617"/>
        <item x="3545"/>
        <item x="10785"/>
        <item x="9313"/>
        <item x="13129"/>
        <item x="13537"/>
        <item x="2793"/>
        <item x="17496"/>
        <item x="11177"/>
        <item x="1337"/>
        <item x="11225"/>
        <item x="793"/>
        <item x="4753"/>
        <item x="15897"/>
        <item x="14401"/>
        <item x="7977"/>
        <item x="3945"/>
        <item x="12705"/>
        <item x="11929"/>
        <item x="8433"/>
        <item x="2009"/>
        <item x="15033"/>
        <item x="14777"/>
        <item x="6401"/>
        <item x="7905"/>
        <item x="2593"/>
        <item x="8689"/>
        <item x="15913"/>
        <item x="2841"/>
        <item x="10113"/>
        <item x="1993"/>
        <item x="10473"/>
        <item x="11729"/>
        <item x="17744"/>
        <item x="10689"/>
        <item x="7033"/>
        <item x="8489"/>
        <item x="15809"/>
        <item x="3385"/>
        <item x="15529"/>
        <item x="15209"/>
        <item x="4057"/>
        <item x="4697"/>
        <item x="14241"/>
        <item x="1113"/>
        <item x="17720"/>
        <item x="16608"/>
        <item x="13753"/>
        <item x="1257"/>
        <item x="6025"/>
        <item x="5745"/>
        <item x="10265"/>
        <item x="17400"/>
        <item x="17896"/>
        <item x="4505"/>
        <item x="16600"/>
        <item x="14505"/>
        <item x="14801"/>
        <item x="1449"/>
        <item x="5849"/>
        <item x="10569"/>
        <item x="8945"/>
        <item x="7137"/>
        <item x="10377"/>
        <item x="2433"/>
        <item x="7553"/>
        <item x="633"/>
        <item x="8889"/>
        <item x="15585"/>
        <item x="3841"/>
        <item x="15345"/>
        <item x="6985"/>
        <item x="17504"/>
        <item x="14713"/>
        <item x="6489"/>
        <item x="3817"/>
        <item x="5041"/>
        <item x="7793"/>
        <item x="3553"/>
        <item x="11825"/>
        <item x="7889"/>
        <item x="2057"/>
        <item x="13969"/>
        <item x="13865"/>
        <item x="937"/>
        <item x="8961"/>
        <item x="12017"/>
        <item x="5001"/>
        <item x="5561"/>
        <item x="14113"/>
        <item x="12977"/>
        <item x="2561"/>
        <item x="4193"/>
        <item x="2089"/>
        <item x="17344"/>
        <item x="4217"/>
        <item x="5729"/>
        <item x="2441"/>
        <item x="6009"/>
        <item x="13049"/>
        <item x="15992"/>
        <item x="4345"/>
        <item x="6121"/>
        <item x="10241"/>
        <item x="6713"/>
        <item x="9713"/>
        <item x="15153"/>
        <item x="8425"/>
        <item x="8809"/>
        <item x="10449"/>
        <item x="15625"/>
        <item x="2385"/>
        <item x="11921"/>
        <item x="5577"/>
        <item x="10017"/>
        <item x="5881"/>
        <item x="16424"/>
        <item x="6833"/>
        <item x="11217"/>
        <item x="2785"/>
        <item x="12153"/>
        <item x="905"/>
        <item x="12481"/>
        <item x="8305"/>
        <item x="5993"/>
        <item x="2105"/>
        <item x="521"/>
        <item x="8185"/>
        <item x="6409"/>
        <item x="10625"/>
        <item x="1377"/>
        <item x="10073"/>
        <item x="9585"/>
        <item x="17936"/>
        <item x="2633"/>
        <item x="1185"/>
        <item x="5097"/>
        <item x="10153"/>
        <item x="12969"/>
        <item x="12753"/>
        <item x="2377"/>
        <item x="11697"/>
        <item t="default"/>
      </items>
    </pivotField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4:D19" totalsRowShown="0" headerRowDxfId="24" tableBorderDxfId="23">
  <autoFilter ref="A14:D19"/>
  <tableColumns count="4">
    <tableColumn id="1" name="Column1" dataDxfId="22"/>
    <tableColumn id="2" name="2014" dataDxfId="21"/>
    <tableColumn id="3" name="2015" dataDxfId="20"/>
    <tableColumn id="4" name="YoY" dataDxfId="19">
      <calculatedColumnFormula>(C15/Table1[[#This Row],[2014]])-1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34:G42" totalsRowShown="0">
  <autoFilter ref="B34:G42"/>
  <tableColumns count="6">
    <tableColumn id="1" name="Column1" dataDxfId="16"/>
    <tableColumn id="2" name="2015" dataDxfId="15"/>
    <tableColumn id="3" name="2016" dataDxfId="14"/>
    <tableColumn id="4" name="2017" dataDxfId="13"/>
    <tableColumn id="5" name="2018" dataDxfId="12"/>
    <tableColumn id="6" name="2019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B34:G43" totalsRowShown="0" headerRowCellStyle="Accent1">
  <autoFilter ref="B34:G43"/>
  <tableColumns count="6">
    <tableColumn id="1" name="Column1" dataDxfId="10"/>
    <tableColumn id="2" name="2015" dataDxfId="9"/>
    <tableColumn id="3" name="2016" dataDxfId="8"/>
    <tableColumn id="4" name="2017" dataDxfId="7"/>
    <tableColumn id="5" name="2018" dataDxfId="6"/>
    <tableColumn id="6" name="2019" dataDxfId="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F4" totalsRowShown="0">
  <autoFilter ref="A1:F4"/>
  <tableColumns count="6">
    <tableColumn id="1" name="Column1"/>
    <tableColumn id="2" name="2015" dataDxfId="4"/>
    <tableColumn id="3" name="2016" dataDxfId="3"/>
    <tableColumn id="4" name="2017" dataDxfId="2"/>
    <tableColumn id="5" name="2018" dataDxfId="1"/>
    <tableColumn id="6" name="2019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9"/>
  <sheetViews>
    <sheetView workbookViewId="0">
      <selection activeCell="D19" sqref="D19"/>
    </sheetView>
  </sheetViews>
  <sheetFormatPr baseColWidth="10" defaultRowHeight="16" x14ac:dyDescent="0.2"/>
  <cols>
    <col min="1" max="1" width="19" customWidth="1"/>
    <col min="2" max="2" width="21" customWidth="1"/>
    <col min="3" max="3" width="20.1640625" customWidth="1"/>
    <col min="4" max="4" width="12.1640625" bestFit="1" customWidth="1"/>
    <col min="5" max="5" width="15.83203125" bestFit="1" customWidth="1"/>
    <col min="6" max="6" width="16.6640625" bestFit="1" customWidth="1"/>
  </cols>
  <sheetData>
    <row r="3" spans="1:14" ht="21" x14ac:dyDescent="0.25">
      <c r="A3" s="21" t="s">
        <v>2489</v>
      </c>
      <c r="B3" s="21" t="s">
        <v>2492</v>
      </c>
      <c r="E3" s="27"/>
      <c r="F3" s="28" t="s">
        <v>2511</v>
      </c>
      <c r="G3" s="29"/>
      <c r="H3" s="29"/>
      <c r="I3" s="29"/>
      <c r="J3" s="29"/>
      <c r="K3" s="29"/>
      <c r="L3" s="29"/>
      <c r="M3" s="29"/>
      <c r="N3" s="30"/>
    </row>
    <row r="4" spans="1:14" x14ac:dyDescent="0.2">
      <c r="A4" s="21" t="s">
        <v>2490</v>
      </c>
      <c r="B4">
        <v>2014</v>
      </c>
      <c r="C4">
        <v>2015</v>
      </c>
      <c r="D4" t="s">
        <v>2491</v>
      </c>
    </row>
    <row r="5" spans="1:14" x14ac:dyDescent="0.2">
      <c r="A5" s="22" t="s">
        <v>5</v>
      </c>
      <c r="B5" s="19">
        <v>1724000374.1600046</v>
      </c>
      <c r="C5" s="19">
        <v>1710464739.8399999</v>
      </c>
      <c r="D5" s="19">
        <v>3434465114.0000048</v>
      </c>
    </row>
    <row r="6" spans="1:14" x14ac:dyDescent="0.2">
      <c r="A6" s="22" t="s">
        <v>6</v>
      </c>
      <c r="B6" s="19">
        <v>638726640.71000075</v>
      </c>
      <c r="C6" s="19">
        <v>967762945.5099982</v>
      </c>
      <c r="D6" s="19">
        <v>1606489586.2199988</v>
      </c>
    </row>
    <row r="7" spans="1:14" x14ac:dyDescent="0.2">
      <c r="A7" s="22" t="s">
        <v>7</v>
      </c>
      <c r="B7" s="19">
        <v>349105048.32999945</v>
      </c>
      <c r="C7" s="19">
        <v>360097839.99999869</v>
      </c>
      <c r="D7" s="19">
        <v>709202888.32999814</v>
      </c>
    </row>
    <row r="8" spans="1:14" x14ac:dyDescent="0.2">
      <c r="A8" s="22" t="s">
        <v>8</v>
      </c>
      <c r="B8" s="19">
        <v>1396436936.7499976</v>
      </c>
      <c r="C8" s="19">
        <v>1462897474.6500008</v>
      </c>
      <c r="D8" s="19">
        <v>2859334411.3999987</v>
      </c>
    </row>
    <row r="9" spans="1:14" x14ac:dyDescent="0.2">
      <c r="A9" s="22" t="s">
        <v>2491</v>
      </c>
      <c r="B9" s="19">
        <v>4108268999.9500027</v>
      </c>
      <c r="C9" s="19">
        <v>4501222999.9999971</v>
      </c>
      <c r="D9" s="19">
        <v>8609491999.9500008</v>
      </c>
    </row>
    <row r="14" spans="1:14" x14ac:dyDescent="0.2">
      <c r="A14" s="20" t="s">
        <v>2494</v>
      </c>
      <c r="B14" s="31" t="s">
        <v>2495</v>
      </c>
      <c r="C14" s="31" t="s">
        <v>2496</v>
      </c>
      <c r="D14" s="31" t="s">
        <v>2493</v>
      </c>
    </row>
    <row r="15" spans="1:14" x14ac:dyDescent="0.2">
      <c r="A15" s="23" t="s">
        <v>5</v>
      </c>
      <c r="B15" s="25">
        <v>1724000374.1600046</v>
      </c>
      <c r="C15" s="25">
        <v>1710464739.8399999</v>
      </c>
      <c r="D15" s="26">
        <f>(C15/Table1[[#This Row],[2014]])-1</f>
        <v>-7.8512943053157258E-3</v>
      </c>
    </row>
    <row r="16" spans="1:14" x14ac:dyDescent="0.2">
      <c r="A16" s="23" t="s">
        <v>6</v>
      </c>
      <c r="B16" s="25">
        <v>638726640.71000075</v>
      </c>
      <c r="C16" s="25">
        <v>967762945.5099982</v>
      </c>
      <c r="D16" s="26">
        <f>(C16/Table1[[#This Row],[2014]])-1</f>
        <v>0.51514416939654284</v>
      </c>
    </row>
    <row r="17" spans="1:4" x14ac:dyDescent="0.2">
      <c r="A17" s="23" t="s">
        <v>7</v>
      </c>
      <c r="B17" s="25">
        <v>349105048.32999945</v>
      </c>
      <c r="C17" s="25">
        <v>360097839.99999869</v>
      </c>
      <c r="D17" s="26">
        <f>(C17/Table1[[#This Row],[2014]])-1</f>
        <v>3.1488492425374659E-2</v>
      </c>
    </row>
    <row r="18" spans="1:4" x14ac:dyDescent="0.2">
      <c r="A18" s="23" t="s">
        <v>8</v>
      </c>
      <c r="B18" s="25">
        <v>1396436936.7499976</v>
      </c>
      <c r="C18" s="25">
        <v>1462897474.6500008</v>
      </c>
      <c r="D18" s="26">
        <f>(C18/Table1[[#This Row],[2014]])-1</f>
        <v>4.7592938965564935E-2</v>
      </c>
    </row>
    <row r="19" spans="1:4" x14ac:dyDescent="0.2">
      <c r="A19" s="23" t="s">
        <v>2491</v>
      </c>
      <c r="B19" s="25">
        <v>4108268999.9500027</v>
      </c>
      <c r="C19" s="25">
        <v>4501222999.9999971</v>
      </c>
      <c r="D19" s="26">
        <f>(C19/Table1[[#This Row],[2014]])-1</f>
        <v>9.5649530265612182E-2</v>
      </c>
    </row>
  </sheetData>
  <pageMargins left="0.7" right="0.7" top="0.75" bottom="0.75" header="0.3" footer="0.3"/>
  <pageSetup orientation="portrait" horizontalDpi="0" verticalDpi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workbookViewId="0">
      <selection activeCell="D31" sqref="D31"/>
    </sheetView>
  </sheetViews>
  <sheetFormatPr baseColWidth="10" defaultRowHeight="16" x14ac:dyDescent="0.2"/>
  <cols>
    <col min="1" max="1" width="12.83203125" bestFit="1" customWidth="1"/>
    <col min="2" max="2" width="30.83203125" customWidth="1"/>
    <col min="3" max="3" width="26.33203125" customWidth="1"/>
    <col min="4" max="4" width="21.83203125" customWidth="1"/>
  </cols>
  <sheetData>
    <row r="3" spans="1:4" x14ac:dyDescent="0.2">
      <c r="A3" s="21" t="s">
        <v>2489</v>
      </c>
      <c r="B3" s="21" t="s">
        <v>2492</v>
      </c>
    </row>
    <row r="4" spans="1:4" x14ac:dyDescent="0.2">
      <c r="A4" s="21" t="s">
        <v>2490</v>
      </c>
      <c r="B4" t="s">
        <v>2499</v>
      </c>
      <c r="C4" t="s">
        <v>2500</v>
      </c>
      <c r="D4" t="s">
        <v>2491</v>
      </c>
    </row>
    <row r="5" spans="1:4" x14ac:dyDescent="0.2">
      <c r="A5" s="22">
        <v>2014</v>
      </c>
      <c r="B5" s="34">
        <v>403049118.92000014</v>
      </c>
      <c r="C5" s="34">
        <v>3705219881.0300012</v>
      </c>
      <c r="D5" s="34">
        <v>4108268999.9500012</v>
      </c>
    </row>
    <row r="6" spans="1:4" x14ac:dyDescent="0.2">
      <c r="A6" s="22">
        <v>2015</v>
      </c>
      <c r="B6" s="34">
        <v>364434089.22999996</v>
      </c>
      <c r="C6" s="34">
        <v>4136788910.7699981</v>
      </c>
      <c r="D6" s="34">
        <v>4501222999.9999981</v>
      </c>
    </row>
    <row r="7" spans="1:4" x14ac:dyDescent="0.2">
      <c r="A7" s="22" t="s">
        <v>2491</v>
      </c>
      <c r="B7" s="34">
        <v>767483208.1500001</v>
      </c>
      <c r="C7" s="34">
        <v>7842008791.7999992</v>
      </c>
      <c r="D7" s="34">
        <v>8609491999.9499989</v>
      </c>
    </row>
    <row r="11" spans="1:4" x14ac:dyDescent="0.2">
      <c r="A11" s="33"/>
      <c r="B11" s="32" t="s">
        <v>2499</v>
      </c>
      <c r="C11" s="32" t="s">
        <v>2500</v>
      </c>
    </row>
    <row r="12" spans="1:4" x14ac:dyDescent="0.2">
      <c r="A12" s="23">
        <v>2014</v>
      </c>
      <c r="B12" s="25">
        <v>403049118.92000014</v>
      </c>
      <c r="C12" s="25">
        <v>3705219881.0300012</v>
      </c>
    </row>
    <row r="13" spans="1:4" x14ac:dyDescent="0.2">
      <c r="A13" s="23">
        <v>2015</v>
      </c>
      <c r="B13" s="25">
        <v>364434089.22999996</v>
      </c>
      <c r="C13" s="25">
        <v>4136788910.7699981</v>
      </c>
    </row>
    <row r="21" spans="1:3" ht="18" x14ac:dyDescent="0.2">
      <c r="A21" s="59"/>
      <c r="B21" s="60"/>
      <c r="C21" s="60"/>
    </row>
    <row r="22" spans="1:3" ht="18" x14ac:dyDescent="0.2">
      <c r="A22" s="59"/>
      <c r="C22" s="60"/>
    </row>
  </sheetData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tabSelected="1" workbookViewId="0">
      <selection activeCell="D24" sqref="D24"/>
    </sheetView>
  </sheetViews>
  <sheetFormatPr baseColWidth="10" defaultRowHeight="16" x14ac:dyDescent="0.2"/>
  <cols>
    <col min="1" max="1" width="12.83203125" customWidth="1"/>
    <col min="2" max="2" width="16.33203125" bestFit="1" customWidth="1"/>
    <col min="3" max="3" width="21.1640625" customWidth="1"/>
    <col min="4" max="4" width="29.83203125" customWidth="1"/>
  </cols>
  <sheetData>
    <row r="3" spans="1:5" x14ac:dyDescent="0.2">
      <c r="A3" s="21" t="s">
        <v>2489</v>
      </c>
      <c r="B3" s="21" t="s">
        <v>2492</v>
      </c>
    </row>
    <row r="4" spans="1:5" x14ac:dyDescent="0.2">
      <c r="A4" s="21" t="s">
        <v>2490</v>
      </c>
      <c r="B4">
        <v>2014</v>
      </c>
      <c r="C4">
        <v>2015</v>
      </c>
      <c r="D4" t="s">
        <v>2491</v>
      </c>
    </row>
    <row r="5" spans="1:5" x14ac:dyDescent="0.2">
      <c r="A5" s="22" t="s">
        <v>2533</v>
      </c>
      <c r="B5" s="19">
        <v>4108268999.9500022</v>
      </c>
      <c r="C5" s="19">
        <v>4136788910.7699981</v>
      </c>
      <c r="D5" s="19">
        <v>8245057910.7200003</v>
      </c>
    </row>
    <row r="6" spans="1:5" x14ac:dyDescent="0.2">
      <c r="A6" s="22" t="s">
        <v>2499</v>
      </c>
      <c r="B6" s="19"/>
      <c r="C6" s="19">
        <v>364434089.22999996</v>
      </c>
      <c r="D6" s="19">
        <v>364434089.22999996</v>
      </c>
    </row>
    <row r="7" spans="1:5" x14ac:dyDescent="0.2">
      <c r="A7" s="22" t="s">
        <v>2491</v>
      </c>
      <c r="B7" s="19">
        <v>4108268999.9500022</v>
      </c>
      <c r="C7" s="19">
        <v>4501222999.9999981</v>
      </c>
      <c r="D7" s="19">
        <v>8609491999.9500008</v>
      </c>
    </row>
    <row r="12" spans="1:5" x14ac:dyDescent="0.2">
      <c r="A12" s="61"/>
      <c r="B12" s="63">
        <v>2014</v>
      </c>
      <c r="C12" s="63">
        <v>2015</v>
      </c>
    </row>
    <row r="13" spans="1:5" x14ac:dyDescent="0.2">
      <c r="A13" s="62" t="s">
        <v>2533</v>
      </c>
      <c r="B13" s="25">
        <v>4108268999.9500022</v>
      </c>
      <c r="C13" s="25">
        <v>4136788910.7699981</v>
      </c>
      <c r="D13">
        <f>C13/(C13+C14)</f>
        <v>0.91903665087688391</v>
      </c>
      <c r="E13" s="26">
        <f>(C13/B13-1)</f>
        <v>6.942074830139644E-3</v>
      </c>
    </row>
    <row r="14" spans="1:5" x14ac:dyDescent="0.2">
      <c r="A14" s="62" t="s">
        <v>2499</v>
      </c>
      <c r="B14" s="25"/>
      <c r="C14" s="25">
        <v>364434089.22999996</v>
      </c>
      <c r="D14">
        <f>C14/(C13+C14)</f>
        <v>8.0963349123116118E-2</v>
      </c>
    </row>
    <row r="15" spans="1:5" x14ac:dyDescent="0.2">
      <c r="A15" t="s">
        <v>2539</v>
      </c>
      <c r="B15" s="34">
        <f>SUM(B13,B14)</f>
        <v>4108268999.9500022</v>
      </c>
      <c r="C15" s="34">
        <f>SUM(C13,C14)</f>
        <v>4501222999.9999981</v>
      </c>
      <c r="D15" s="26">
        <f>(C15/B15)-1</f>
        <v>9.5649530265612626E-2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I21" sqref="I21"/>
    </sheetView>
  </sheetViews>
  <sheetFormatPr baseColWidth="10" defaultRowHeight="16" x14ac:dyDescent="0.2"/>
  <cols>
    <col min="1" max="1" width="12.83203125" bestFit="1" customWidth="1"/>
    <col min="2" max="2" width="15.6640625" bestFit="1" customWidth="1"/>
    <col min="3" max="3" width="17.83203125" customWidth="1"/>
    <col min="4" max="5" width="6.33203125" bestFit="1" customWidth="1"/>
    <col min="6" max="6" width="11.33203125" customWidth="1"/>
    <col min="7" max="7" width="19.83203125" customWidth="1"/>
    <col min="8" max="8" width="14.83203125" bestFit="1" customWidth="1"/>
    <col min="9" max="2444" width="6.33203125" bestFit="1" customWidth="1"/>
    <col min="2445" max="2445" width="10.6640625" bestFit="1" customWidth="1"/>
  </cols>
  <sheetData>
    <row r="3" spans="1:7" x14ac:dyDescent="0.2">
      <c r="A3" s="21" t="s">
        <v>2490</v>
      </c>
      <c r="B3" t="s">
        <v>2502</v>
      </c>
      <c r="F3" s="20"/>
      <c r="G3" s="20" t="s">
        <v>2502</v>
      </c>
    </row>
    <row r="4" spans="1:7" x14ac:dyDescent="0.2">
      <c r="A4" s="22">
        <v>1994</v>
      </c>
      <c r="B4" s="19">
        <v>1</v>
      </c>
      <c r="F4" s="23">
        <v>1994</v>
      </c>
      <c r="G4" s="35">
        <v>1</v>
      </c>
    </row>
    <row r="5" spans="1:7" x14ac:dyDescent="0.2">
      <c r="A5" s="22">
        <v>1995</v>
      </c>
      <c r="B5" s="19">
        <v>1</v>
      </c>
      <c r="F5" s="23">
        <v>1995</v>
      </c>
      <c r="G5" s="35">
        <v>1</v>
      </c>
    </row>
    <row r="6" spans="1:7" x14ac:dyDescent="0.2">
      <c r="A6" s="22">
        <v>1996</v>
      </c>
      <c r="B6" s="19">
        <v>5</v>
      </c>
      <c r="F6" s="23">
        <v>1996</v>
      </c>
      <c r="G6" s="35">
        <v>5</v>
      </c>
    </row>
    <row r="7" spans="1:7" x14ac:dyDescent="0.2">
      <c r="A7" s="22">
        <v>1997</v>
      </c>
      <c r="B7" s="19">
        <v>13</v>
      </c>
      <c r="F7" s="23">
        <v>1997</v>
      </c>
      <c r="G7" s="35">
        <v>13</v>
      </c>
    </row>
    <row r="8" spans="1:7" x14ac:dyDescent="0.2">
      <c r="A8" s="22">
        <v>1998</v>
      </c>
      <c r="B8" s="19">
        <v>22</v>
      </c>
      <c r="F8" s="23">
        <v>1998</v>
      </c>
      <c r="G8" s="35">
        <v>22</v>
      </c>
    </row>
    <row r="9" spans="1:7" x14ac:dyDescent="0.2">
      <c r="A9" s="22">
        <v>1999</v>
      </c>
      <c r="B9" s="19">
        <v>58</v>
      </c>
      <c r="F9" s="23">
        <v>1999</v>
      </c>
      <c r="G9" s="35">
        <v>58</v>
      </c>
    </row>
    <row r="10" spans="1:7" x14ac:dyDescent="0.2">
      <c r="A10" s="22">
        <v>2000</v>
      </c>
      <c r="B10" s="19">
        <v>69</v>
      </c>
      <c r="F10" s="23">
        <v>2000</v>
      </c>
      <c r="G10" s="35">
        <v>69</v>
      </c>
    </row>
    <row r="11" spans="1:7" x14ac:dyDescent="0.2">
      <c r="A11" s="22">
        <v>2001</v>
      </c>
      <c r="B11" s="19">
        <v>115</v>
      </c>
      <c r="F11" s="23">
        <v>2001</v>
      </c>
      <c r="G11" s="35">
        <v>115</v>
      </c>
    </row>
    <row r="12" spans="1:7" x14ac:dyDescent="0.2">
      <c r="A12" s="22">
        <v>2002</v>
      </c>
      <c r="B12" s="19">
        <v>116</v>
      </c>
      <c r="F12" s="23">
        <v>2002</v>
      </c>
      <c r="G12" s="35">
        <v>116</v>
      </c>
    </row>
    <row r="13" spans="1:7" x14ac:dyDescent="0.2">
      <c r="A13" s="22">
        <v>2003</v>
      </c>
      <c r="B13" s="19">
        <v>130</v>
      </c>
      <c r="F13" s="23">
        <v>2003</v>
      </c>
      <c r="G13" s="35">
        <v>130</v>
      </c>
    </row>
    <row r="14" spans="1:7" x14ac:dyDescent="0.2">
      <c r="A14" s="22">
        <v>2004</v>
      </c>
      <c r="B14" s="19">
        <v>131</v>
      </c>
      <c r="F14" s="23">
        <v>2004</v>
      </c>
      <c r="G14" s="35">
        <v>131</v>
      </c>
    </row>
    <row r="15" spans="1:7" x14ac:dyDescent="0.2">
      <c r="A15" s="22">
        <v>2005</v>
      </c>
      <c r="B15" s="19">
        <v>145</v>
      </c>
      <c r="F15" s="23">
        <v>2005</v>
      </c>
      <c r="G15" s="35">
        <v>145</v>
      </c>
    </row>
    <row r="16" spans="1:7" x14ac:dyDescent="0.2">
      <c r="A16" s="22">
        <v>2006</v>
      </c>
      <c r="B16" s="19">
        <v>150</v>
      </c>
      <c r="F16" s="23">
        <v>2006</v>
      </c>
      <c r="G16" s="35">
        <v>150</v>
      </c>
    </row>
    <row r="17" spans="1:7" x14ac:dyDescent="0.2">
      <c r="A17" s="22">
        <v>2007</v>
      </c>
      <c r="B17" s="19">
        <v>154</v>
      </c>
      <c r="F17" s="23">
        <v>2007</v>
      </c>
      <c r="G17" s="35">
        <v>154</v>
      </c>
    </row>
    <row r="18" spans="1:7" x14ac:dyDescent="0.2">
      <c r="A18" s="22">
        <v>2008</v>
      </c>
      <c r="B18" s="19">
        <v>70</v>
      </c>
      <c r="F18" s="23">
        <v>2008</v>
      </c>
      <c r="G18" s="35">
        <v>70</v>
      </c>
    </row>
    <row r="19" spans="1:7" x14ac:dyDescent="0.2">
      <c r="A19" s="22">
        <v>2009</v>
      </c>
      <c r="B19" s="19">
        <v>94</v>
      </c>
      <c r="F19" s="23">
        <v>2009</v>
      </c>
      <c r="G19" s="35">
        <v>94</v>
      </c>
    </row>
    <row r="20" spans="1:7" x14ac:dyDescent="0.2">
      <c r="A20" s="22">
        <v>2010</v>
      </c>
      <c r="B20" s="19">
        <v>126</v>
      </c>
      <c r="F20" s="23">
        <v>2010</v>
      </c>
      <c r="G20" s="35">
        <v>126</v>
      </c>
    </row>
    <row r="21" spans="1:7" x14ac:dyDescent="0.2">
      <c r="A21" s="22">
        <v>2011</v>
      </c>
      <c r="B21" s="19">
        <v>160</v>
      </c>
      <c r="F21" s="23">
        <v>2011</v>
      </c>
      <c r="G21" s="35">
        <v>160</v>
      </c>
    </row>
    <row r="22" spans="1:7" x14ac:dyDescent="0.2">
      <c r="A22" s="22">
        <v>2012</v>
      </c>
      <c r="B22" s="19">
        <v>201</v>
      </c>
      <c r="F22" s="23">
        <v>2012</v>
      </c>
      <c r="G22" s="35">
        <v>201</v>
      </c>
    </row>
    <row r="23" spans="1:7" x14ac:dyDescent="0.2">
      <c r="A23" s="22">
        <v>2013</v>
      </c>
      <c r="B23" s="19">
        <v>260</v>
      </c>
      <c r="F23" s="23">
        <v>2013</v>
      </c>
      <c r="G23" s="35">
        <v>260</v>
      </c>
    </row>
    <row r="24" spans="1:7" x14ac:dyDescent="0.2">
      <c r="A24" s="22">
        <v>2014</v>
      </c>
      <c r="B24" s="19">
        <v>222</v>
      </c>
      <c r="F24" s="23">
        <v>2014</v>
      </c>
      <c r="G24" s="35">
        <v>222</v>
      </c>
    </row>
    <row r="25" spans="1:7" x14ac:dyDescent="0.2">
      <c r="A25" s="22">
        <v>2015</v>
      </c>
      <c r="B25" s="19">
        <v>200</v>
      </c>
      <c r="F25" s="23">
        <v>2015</v>
      </c>
      <c r="G25" s="35">
        <v>200</v>
      </c>
    </row>
    <row r="26" spans="1:7" x14ac:dyDescent="0.2">
      <c r="A26" s="22" t="s">
        <v>2491</v>
      </c>
      <c r="B26" s="19">
        <v>2443</v>
      </c>
      <c r="F26" s="36">
        <v>2016</v>
      </c>
      <c r="G26" s="30">
        <f>'C. New locations planned'!F$3</f>
        <v>153</v>
      </c>
    </row>
    <row r="27" spans="1:7" x14ac:dyDescent="0.2">
      <c r="F27" s="36">
        <v>2017</v>
      </c>
      <c r="G27" s="30">
        <f>'C. New locations planned'!G$3</f>
        <v>101</v>
      </c>
    </row>
    <row r="28" spans="1:7" x14ac:dyDescent="0.2">
      <c r="F28" s="36">
        <v>2018</v>
      </c>
      <c r="G28" s="30">
        <f>'C. New locations planned'!H$3</f>
        <v>72</v>
      </c>
    </row>
    <row r="29" spans="1:7" x14ac:dyDescent="0.2">
      <c r="F29" s="36">
        <v>2019</v>
      </c>
      <c r="G29" s="30">
        <f>'C. New locations planned'!I$3</f>
        <v>62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2"/>
  <sheetViews>
    <sheetView topLeftCell="A27" workbookViewId="0">
      <selection activeCell="D46" sqref="D46"/>
    </sheetView>
  </sheetViews>
  <sheetFormatPr baseColWidth="10" defaultRowHeight="16" x14ac:dyDescent="0.2"/>
  <cols>
    <col min="1" max="1" width="33.1640625" customWidth="1"/>
    <col min="2" max="2" width="28.6640625" bestFit="1" customWidth="1"/>
    <col min="3" max="3" width="18.6640625" customWidth="1"/>
    <col min="4" max="4" width="24" customWidth="1"/>
    <col min="5" max="5" width="17.1640625" customWidth="1"/>
    <col min="6" max="7" width="16.33203125" bestFit="1" customWidth="1"/>
    <col min="10" max="10" width="16.33203125" bestFit="1" customWidth="1"/>
  </cols>
  <sheetData>
    <row r="2" spans="1:11" x14ac:dyDescent="0.2">
      <c r="B2" s="40">
        <v>2014</v>
      </c>
      <c r="C2" s="40">
        <v>2015</v>
      </c>
      <c r="D2" s="40">
        <v>2016</v>
      </c>
      <c r="E2" s="40">
        <v>2017</v>
      </c>
      <c r="F2" s="40">
        <v>2018</v>
      </c>
      <c r="G2" s="40">
        <v>2019</v>
      </c>
    </row>
    <row r="4" spans="1:11" x14ac:dyDescent="0.2">
      <c r="A4" s="1" t="s">
        <v>2503</v>
      </c>
      <c r="B4">
        <v>2243</v>
      </c>
      <c r="C4">
        <f>'C. New locations planned'!E$4</f>
        <v>2443</v>
      </c>
      <c r="D4">
        <f>'C. New locations planned'!F$4</f>
        <v>2596</v>
      </c>
      <c r="E4">
        <f>'C. New locations planned'!G$4</f>
        <v>2697</v>
      </c>
      <c r="F4">
        <f>'C. New locations planned'!H$4</f>
        <v>2769</v>
      </c>
      <c r="G4">
        <f>'C. New locations planned'!I$4</f>
        <v>2831</v>
      </c>
    </row>
    <row r="5" spans="1:11" x14ac:dyDescent="0.2">
      <c r="A5" s="37"/>
    </row>
    <row r="6" spans="1:11" x14ac:dyDescent="0.2">
      <c r="A6" s="1" t="s">
        <v>2504</v>
      </c>
      <c r="B6" s="34">
        <f>SUM(B9,B14,B19,B24)</f>
        <v>1831595.6308292474</v>
      </c>
      <c r="C6" s="34">
        <f>SUM(C9,C14,C19,C24)</f>
        <v>1842498.1580024553</v>
      </c>
      <c r="D6" s="34">
        <f t="shared" ref="D6:G6" si="0">SUM(D9,D14,D19,D24)</f>
        <v>1754223.660663832</v>
      </c>
      <c r="E6" s="34">
        <f t="shared" si="0"/>
        <v>1672847.2432442573</v>
      </c>
      <c r="F6" s="34">
        <f t="shared" si="0"/>
        <v>1597819.565865803</v>
      </c>
      <c r="G6" s="34">
        <f t="shared" si="0"/>
        <v>1528637.8045226526</v>
      </c>
    </row>
    <row r="7" spans="1:11" x14ac:dyDescent="0.2">
      <c r="A7" s="37" t="s">
        <v>2512</v>
      </c>
      <c r="B7" s="41" t="s">
        <v>2514</v>
      </c>
      <c r="C7" s="26">
        <f>(C6/B6)-1</f>
        <v>5.9524749839416913E-3</v>
      </c>
      <c r="D7" s="38">
        <f>C7</f>
        <v>5.9524749839416913E-3</v>
      </c>
      <c r="E7" s="38">
        <f t="shared" ref="E7:G7" si="1">D7</f>
        <v>5.9524749839416913E-3</v>
      </c>
      <c r="F7" s="38">
        <f t="shared" si="1"/>
        <v>5.9524749839416913E-3</v>
      </c>
      <c r="G7" s="38">
        <f t="shared" si="1"/>
        <v>5.9524749839416913E-3</v>
      </c>
      <c r="H7" t="s">
        <v>2519</v>
      </c>
    </row>
    <row r="8" spans="1:11" x14ac:dyDescent="0.2">
      <c r="A8" s="37"/>
      <c r="B8" s="41"/>
      <c r="C8" s="26"/>
      <c r="D8" s="38"/>
      <c r="E8" s="38"/>
      <c r="F8" s="38"/>
      <c r="G8" s="38"/>
    </row>
    <row r="9" spans="1:11" x14ac:dyDescent="0.2">
      <c r="A9" s="1" t="s">
        <v>2505</v>
      </c>
      <c r="B9" s="34">
        <f>J15</f>
        <v>768613.63092287316</v>
      </c>
      <c r="C9" s="34">
        <f>K15</f>
        <v>700149.29997544002</v>
      </c>
      <c r="D9" s="34">
        <f>C9*(1+D10)</f>
        <v>637783.43570033426</v>
      </c>
      <c r="E9" s="34">
        <f t="shared" ref="E9:G9" si="2">D9*(1+E10)</f>
        <v>580972.81660924479</v>
      </c>
      <c r="F9" s="34">
        <f t="shared" si="2"/>
        <v>529222.60871865763</v>
      </c>
      <c r="G9" s="34">
        <f t="shared" si="2"/>
        <v>482082.05542834802</v>
      </c>
    </row>
    <row r="10" spans="1:11" x14ac:dyDescent="0.2">
      <c r="A10" s="37" t="s">
        <v>2512</v>
      </c>
      <c r="B10" s="41" t="s">
        <v>2514</v>
      </c>
      <c r="C10" s="26">
        <f>(C9/B9)-1</f>
        <v>-8.9075093379788362E-2</v>
      </c>
      <c r="D10" s="38">
        <f>C10</f>
        <v>-8.9075093379788362E-2</v>
      </c>
      <c r="E10" s="38">
        <f t="shared" ref="E10:G10" si="3">D10</f>
        <v>-8.9075093379788362E-2</v>
      </c>
      <c r="F10" s="38">
        <f t="shared" si="3"/>
        <v>-8.9075093379788362E-2</v>
      </c>
      <c r="G10" s="38">
        <f t="shared" si="3"/>
        <v>-8.9075093379788362E-2</v>
      </c>
    </row>
    <row r="11" spans="1:11" x14ac:dyDescent="0.2">
      <c r="A11" s="1" t="s">
        <v>2515</v>
      </c>
      <c r="B11" s="43">
        <f t="shared" ref="B11:G11" si="4">B9*B4</f>
        <v>1724000374.1600044</v>
      </c>
      <c r="C11" s="43">
        <f t="shared" si="4"/>
        <v>1710464739.8399999</v>
      </c>
      <c r="D11" s="43">
        <f t="shared" si="4"/>
        <v>1655685799.0780678</v>
      </c>
      <c r="E11" s="43">
        <f t="shared" si="4"/>
        <v>1566883686.3951333</v>
      </c>
      <c r="F11" s="43">
        <f t="shared" si="4"/>
        <v>1465417403.5419631</v>
      </c>
      <c r="G11" s="43">
        <f t="shared" si="4"/>
        <v>1364774298.9176533</v>
      </c>
      <c r="J11" s="34"/>
    </row>
    <row r="12" spans="1:11" x14ac:dyDescent="0.2">
      <c r="A12" s="37" t="s">
        <v>2512</v>
      </c>
      <c r="B12" s="41" t="s">
        <v>2514</v>
      </c>
      <c r="C12" s="26">
        <f>(C11/B11)-1</f>
        <v>-7.8512943053156148E-3</v>
      </c>
      <c r="D12" s="26">
        <f t="shared" ref="D12:G12" si="5">(D11/C11)-1</f>
        <v>-3.2025764393749601E-2</v>
      </c>
      <c r="E12" s="26">
        <f t="shared" si="5"/>
        <v>-5.3634640541328604E-2</v>
      </c>
      <c r="F12" s="26">
        <f t="shared" si="5"/>
        <v>-6.4756742146323321E-2</v>
      </c>
      <c r="G12" s="26">
        <f t="shared" si="5"/>
        <v>-6.8678797167995964E-2</v>
      </c>
    </row>
    <row r="13" spans="1:11" x14ac:dyDescent="0.2">
      <c r="A13" s="37"/>
      <c r="B13" s="41"/>
      <c r="C13" s="26"/>
      <c r="D13" s="26"/>
      <c r="E13" s="26"/>
      <c r="F13" s="26"/>
      <c r="G13" s="26"/>
    </row>
    <row r="14" spans="1:11" x14ac:dyDescent="0.2">
      <c r="A14" s="1" t="s">
        <v>2506</v>
      </c>
      <c r="B14" s="34">
        <f>J18</f>
        <v>622575.54023628961</v>
      </c>
      <c r="C14" s="34">
        <f>K18</f>
        <v>598811.90120753204</v>
      </c>
      <c r="D14" s="34">
        <f>C14*(1+D15)</f>
        <v>575955.31763372337</v>
      </c>
      <c r="E14" s="34">
        <f t="shared" ref="E14:G14" si="6">D14*(1+E15)</f>
        <v>553971.16730917548</v>
      </c>
      <c r="F14" s="34">
        <f t="shared" si="6"/>
        <v>532826.14955393504</v>
      </c>
      <c r="G14" s="34">
        <f t="shared" si="6"/>
        <v>512488.23477129376</v>
      </c>
      <c r="I14" s="33" t="s">
        <v>2490</v>
      </c>
      <c r="J14" s="32">
        <v>2014</v>
      </c>
      <c r="K14" s="32">
        <v>2015</v>
      </c>
    </row>
    <row r="15" spans="1:11" x14ac:dyDescent="0.2">
      <c r="A15" s="37" t="s">
        <v>2513</v>
      </c>
      <c r="B15" s="41" t="s">
        <v>2514</v>
      </c>
      <c r="C15" s="26">
        <f>(C14/B14)-1</f>
        <v>-3.8169888620645853E-2</v>
      </c>
      <c r="D15" s="38">
        <f>C15</f>
        <v>-3.8169888620645853E-2</v>
      </c>
      <c r="E15" s="38">
        <f t="shared" ref="E15:G15" si="7">D15</f>
        <v>-3.8169888620645853E-2</v>
      </c>
      <c r="F15" s="38">
        <f t="shared" si="7"/>
        <v>-3.8169888620645853E-2</v>
      </c>
      <c r="G15" s="38">
        <f t="shared" si="7"/>
        <v>-3.8169888620645853E-2</v>
      </c>
      <c r="I15" s="23" t="s">
        <v>5</v>
      </c>
      <c r="J15" s="35">
        <v>768613.63092287316</v>
      </c>
      <c r="K15" s="35">
        <v>700149.29997544002</v>
      </c>
    </row>
    <row r="16" spans="1:11" x14ac:dyDescent="0.2">
      <c r="A16" s="1" t="s">
        <v>2516</v>
      </c>
      <c r="B16" s="43">
        <f t="shared" ref="B16:G16" si="8">B14*B4</f>
        <v>1396436936.7499976</v>
      </c>
      <c r="C16" s="43">
        <f t="shared" si="8"/>
        <v>1462897474.6500008</v>
      </c>
      <c r="D16" s="43">
        <f t="shared" si="8"/>
        <v>1495180004.5771458</v>
      </c>
      <c r="E16" s="43">
        <f t="shared" si="8"/>
        <v>1494060238.2328463</v>
      </c>
      <c r="F16" s="43">
        <f t="shared" si="8"/>
        <v>1475395608.1148462</v>
      </c>
      <c r="G16" s="43">
        <f t="shared" si="8"/>
        <v>1450854192.6375327</v>
      </c>
      <c r="I16" s="23" t="s">
        <v>6</v>
      </c>
      <c r="J16" s="35">
        <v>284764.44079803867</v>
      </c>
      <c r="K16" s="35">
        <v>396137.10417928704</v>
      </c>
    </row>
    <row r="17" spans="1:11" x14ac:dyDescent="0.2">
      <c r="A17" s="37" t="s">
        <v>2513</v>
      </c>
      <c r="B17" s="41" t="s">
        <v>2514</v>
      </c>
      <c r="C17" s="26">
        <f>(C16/B16)-1</f>
        <v>4.7592938965564935E-2</v>
      </c>
      <c r="D17" s="26">
        <f t="shared" ref="D17:G17" si="9">(D16/C16)-1</f>
        <v>2.2067527278265775E-2</v>
      </c>
      <c r="E17" s="26">
        <f t="shared" si="9"/>
        <v>-7.4891741520866084E-4</v>
      </c>
      <c r="F17" s="26">
        <f t="shared" si="9"/>
        <v>-1.2492555280151474E-2</v>
      </c>
      <c r="G17" s="26">
        <f t="shared" si="9"/>
        <v>-1.6633786451805133E-2</v>
      </c>
      <c r="I17" s="23" t="s">
        <v>7</v>
      </c>
      <c r="J17" s="35">
        <v>155642.01887204612</v>
      </c>
      <c r="K17" s="35">
        <v>147399.85264019595</v>
      </c>
    </row>
    <row r="18" spans="1:11" x14ac:dyDescent="0.2">
      <c r="A18" s="37"/>
      <c r="B18" s="41"/>
      <c r="C18" s="26"/>
      <c r="D18" s="26"/>
      <c r="E18" s="26"/>
      <c r="F18" s="26"/>
      <c r="G18" s="26"/>
      <c r="I18" s="23" t="s">
        <v>8</v>
      </c>
      <c r="J18" s="35">
        <v>622575.54023628961</v>
      </c>
      <c r="K18" s="35">
        <v>598811.90120753204</v>
      </c>
    </row>
    <row r="19" spans="1:11" x14ac:dyDescent="0.2">
      <c r="A19" s="1" t="s">
        <v>2507</v>
      </c>
      <c r="B19" s="34">
        <f>J17</f>
        <v>155642.01887204612</v>
      </c>
      <c r="C19" s="34">
        <f>K17</f>
        <v>147399.85264019595</v>
      </c>
      <c r="D19" s="34">
        <f>C19*(1+D20)</f>
        <v>139594.15790033599</v>
      </c>
      <c r="E19" s="34">
        <f t="shared" ref="E19:G19" si="10">D19*(1+E20)</f>
        <v>132201.82090324533</v>
      </c>
      <c r="F19" s="34">
        <f t="shared" si="10"/>
        <v>125200.95190954756</v>
      </c>
      <c r="G19" s="34">
        <f t="shared" si="10"/>
        <v>118570.8203711439</v>
      </c>
    </row>
    <row r="20" spans="1:11" x14ac:dyDescent="0.2">
      <c r="A20" s="37" t="s">
        <v>2512</v>
      </c>
      <c r="B20" s="41" t="s">
        <v>2514</v>
      </c>
      <c r="C20" s="26">
        <f>(C19/B19)-1</f>
        <v>-5.2955919561966658E-2</v>
      </c>
      <c r="D20" s="38">
        <f>C20</f>
        <v>-5.2955919561966658E-2</v>
      </c>
      <c r="E20" s="38">
        <f t="shared" ref="E20:G20" si="11">D20</f>
        <v>-5.2955919561966658E-2</v>
      </c>
      <c r="F20" s="38">
        <f t="shared" si="11"/>
        <v>-5.2955919561966658E-2</v>
      </c>
      <c r="G20" s="38">
        <f t="shared" si="11"/>
        <v>-5.2955919561966658E-2</v>
      </c>
    </row>
    <row r="21" spans="1:11" x14ac:dyDescent="0.2">
      <c r="A21" s="1" t="s">
        <v>2518</v>
      </c>
      <c r="B21" s="43">
        <f t="shared" ref="B21:G21" si="12">B19*B4</f>
        <v>349105048.32999945</v>
      </c>
      <c r="C21" s="43">
        <f t="shared" si="12"/>
        <v>360097839.99999869</v>
      </c>
      <c r="D21" s="43">
        <f t="shared" si="12"/>
        <v>362386433.90927225</v>
      </c>
      <c r="E21" s="43">
        <f t="shared" si="12"/>
        <v>356548310.97605264</v>
      </c>
      <c r="F21" s="43">
        <f t="shared" si="12"/>
        <v>346681435.83753717</v>
      </c>
      <c r="G21" s="43">
        <f t="shared" si="12"/>
        <v>335673992.47070837</v>
      </c>
    </row>
    <row r="22" spans="1:11" x14ac:dyDescent="0.2">
      <c r="A22" s="37" t="s">
        <v>2512</v>
      </c>
      <c r="B22" s="41" t="s">
        <v>2514</v>
      </c>
      <c r="C22" s="26">
        <f>(C21/B21)-1</f>
        <v>3.1488492425374659E-2</v>
      </c>
      <c r="D22" s="26">
        <f t="shared" ref="D22:G22" si="13">(D21/C21)-1</f>
        <v>6.3554780258430199E-3</v>
      </c>
      <c r="E22" s="26">
        <f t="shared" si="13"/>
        <v>-1.611021381302935E-2</v>
      </c>
      <c r="F22" s="26">
        <f t="shared" si="13"/>
        <v>-2.7673318971852212E-2</v>
      </c>
      <c r="G22" s="26">
        <f t="shared" si="13"/>
        <v>-3.1750887786178295E-2</v>
      </c>
    </row>
    <row r="23" spans="1:11" x14ac:dyDescent="0.2">
      <c r="A23" s="37"/>
      <c r="B23" s="41"/>
      <c r="C23" s="26"/>
      <c r="D23" s="26"/>
      <c r="E23" s="26"/>
      <c r="F23" s="26"/>
      <c r="G23" s="26"/>
    </row>
    <row r="24" spans="1:11" x14ac:dyDescent="0.2">
      <c r="A24" s="1" t="s">
        <v>2508</v>
      </c>
      <c r="B24" s="34">
        <f>J16</f>
        <v>284764.44079803867</v>
      </c>
      <c r="C24" s="34">
        <f>K16</f>
        <v>396137.10417928704</v>
      </c>
      <c r="D24" s="34">
        <f>C24*(1+D25)</f>
        <v>400890.7494294385</v>
      </c>
      <c r="E24" s="34">
        <f t="shared" ref="E24:G24" si="14">D24*(1+E25)</f>
        <v>405701.43842259177</v>
      </c>
      <c r="F24" s="34">
        <f t="shared" si="14"/>
        <v>410569.85568366287</v>
      </c>
      <c r="G24" s="34">
        <f t="shared" si="14"/>
        <v>415496.69395186682</v>
      </c>
    </row>
    <row r="25" spans="1:11" x14ac:dyDescent="0.2">
      <c r="A25" s="37" t="s">
        <v>2512</v>
      </c>
      <c r="B25" s="41" t="s">
        <v>2514</v>
      </c>
      <c r="C25" s="26">
        <f>(C24/B24)-1</f>
        <v>0.39110453211479568</v>
      </c>
      <c r="D25" s="38">
        <v>1.2E-2</v>
      </c>
      <c r="E25" s="38">
        <f t="shared" ref="E25:G25" si="15">D25</f>
        <v>1.2E-2</v>
      </c>
      <c r="F25" s="38">
        <f t="shared" si="15"/>
        <v>1.2E-2</v>
      </c>
      <c r="G25" s="38">
        <f t="shared" si="15"/>
        <v>1.2E-2</v>
      </c>
    </row>
    <row r="26" spans="1:11" x14ac:dyDescent="0.2">
      <c r="A26" s="1" t="s">
        <v>2517</v>
      </c>
      <c r="B26" s="43">
        <f t="shared" ref="B26:G26" si="16">B24*B4</f>
        <v>638726640.71000075</v>
      </c>
      <c r="C26" s="43">
        <f t="shared" si="16"/>
        <v>967762945.5099982</v>
      </c>
      <c r="D26" s="43">
        <f t="shared" si="16"/>
        <v>1040712385.5188223</v>
      </c>
      <c r="E26" s="43">
        <f t="shared" si="16"/>
        <v>1094176779.42573</v>
      </c>
      <c r="F26" s="43">
        <f t="shared" si="16"/>
        <v>1136867930.3880625</v>
      </c>
      <c r="G26" s="43">
        <f t="shared" si="16"/>
        <v>1176271140.5777349</v>
      </c>
    </row>
    <row r="27" spans="1:11" x14ac:dyDescent="0.2">
      <c r="A27" s="37" t="s">
        <v>2512</v>
      </c>
      <c r="B27" s="41" t="s">
        <v>2514</v>
      </c>
      <c r="C27" s="44">
        <f>(C26/B26)-1</f>
        <v>0.51514416939654284</v>
      </c>
      <c r="D27" s="26">
        <f t="shared" ref="D27:G27" si="17">(D26/C26)-1</f>
        <v>7.5379451494064664E-2</v>
      </c>
      <c r="E27" s="26">
        <f t="shared" si="17"/>
        <v>5.137288135593221E-2</v>
      </c>
      <c r="F27" s="26">
        <f t="shared" si="17"/>
        <v>3.9016685205784274E-2</v>
      </c>
      <c r="G27" s="26">
        <f t="shared" si="17"/>
        <v>3.4659443842542492E-2</v>
      </c>
    </row>
    <row r="28" spans="1:11" x14ac:dyDescent="0.2">
      <c r="A28" s="37"/>
      <c r="B28" s="41"/>
      <c r="C28" s="26"/>
      <c r="D28" s="26"/>
      <c r="E28" s="26"/>
      <c r="F28" s="26"/>
      <c r="G28" s="26"/>
    </row>
    <row r="29" spans="1:11" x14ac:dyDescent="0.2">
      <c r="A29" s="1" t="s">
        <v>2509</v>
      </c>
      <c r="B29" s="34">
        <f t="shared" ref="B29:G29" si="18">B6*B4</f>
        <v>4108268999.9500017</v>
      </c>
      <c r="C29" s="34">
        <f t="shared" si="18"/>
        <v>4501222999.9999981</v>
      </c>
      <c r="D29" s="42">
        <f t="shared" si="18"/>
        <v>4553964623.0833082</v>
      </c>
      <c r="E29" s="42">
        <f t="shared" si="18"/>
        <v>4511669015.0297623</v>
      </c>
      <c r="F29" s="42">
        <f t="shared" si="18"/>
        <v>4424362377.8824091</v>
      </c>
      <c r="G29" s="42">
        <f t="shared" si="18"/>
        <v>4327573624.6036301</v>
      </c>
    </row>
    <row r="30" spans="1:11" x14ac:dyDescent="0.2">
      <c r="A30" s="1" t="s">
        <v>2510</v>
      </c>
      <c r="B30" s="41" t="s">
        <v>2514</v>
      </c>
      <c r="C30" s="26">
        <f>(C29/B29)-1</f>
        <v>9.5649530265612848E-2</v>
      </c>
      <c r="D30" s="39">
        <f t="shared" ref="D30:G30" si="19">(D29/C29)-1</f>
        <v>1.1717176217066028E-2</v>
      </c>
      <c r="E30" s="39">
        <f t="shared" si="19"/>
        <v>-9.2876452836625489E-3</v>
      </c>
      <c r="F30" s="39">
        <f t="shared" si="19"/>
        <v>-1.9351294799442864E-2</v>
      </c>
      <c r="G30" s="39">
        <f t="shared" si="19"/>
        <v>-2.187631685926783E-2</v>
      </c>
    </row>
    <row r="34" spans="2:16" x14ac:dyDescent="0.2">
      <c r="B34" t="s">
        <v>2494</v>
      </c>
      <c r="C34" t="s">
        <v>2496</v>
      </c>
      <c r="D34" t="s">
        <v>2535</v>
      </c>
      <c r="E34" t="s">
        <v>2536</v>
      </c>
      <c r="F34" t="s">
        <v>2537</v>
      </c>
      <c r="G34" t="s">
        <v>2538</v>
      </c>
      <c r="N34" s="33"/>
      <c r="O34" s="32"/>
      <c r="P34" s="32"/>
    </row>
    <row r="35" spans="2:16" x14ac:dyDescent="0.2">
      <c r="B35" s="1" t="s">
        <v>2503</v>
      </c>
      <c r="C35">
        <v>2443</v>
      </c>
      <c r="D35">
        <v>2596</v>
      </c>
      <c r="E35">
        <v>2697</v>
      </c>
      <c r="F35">
        <v>2769</v>
      </c>
      <c r="G35">
        <v>2831</v>
      </c>
      <c r="N35" s="23"/>
      <c r="O35" s="35"/>
      <c r="P35" s="35"/>
    </row>
    <row r="36" spans="2:16" x14ac:dyDescent="0.2">
      <c r="B36" s="1" t="s">
        <v>2504</v>
      </c>
      <c r="C36" s="64">
        <v>1842498.1580024553</v>
      </c>
      <c r="D36" s="64">
        <v>1754223.660663832</v>
      </c>
      <c r="E36" s="64">
        <v>1672847.2432442573</v>
      </c>
      <c r="F36" s="64">
        <v>1597819.565865803</v>
      </c>
      <c r="G36" s="64">
        <v>1528637.8045226526</v>
      </c>
      <c r="N36" s="23"/>
      <c r="O36" s="35"/>
      <c r="P36" s="35"/>
    </row>
    <row r="37" spans="2:16" x14ac:dyDescent="0.2">
      <c r="B37" s="2" t="s">
        <v>2505</v>
      </c>
      <c r="C37" s="64">
        <v>700149.29997544002</v>
      </c>
      <c r="D37" s="64">
        <v>637783.43570033426</v>
      </c>
      <c r="E37" s="64">
        <v>580972.81660924479</v>
      </c>
      <c r="F37" s="64">
        <v>529222.60871865763</v>
      </c>
      <c r="G37" s="64">
        <v>482082.05542834802</v>
      </c>
      <c r="N37" s="23"/>
      <c r="O37" s="35"/>
      <c r="P37" s="35"/>
    </row>
    <row r="38" spans="2:16" x14ac:dyDescent="0.2">
      <c r="B38" s="2" t="s">
        <v>2506</v>
      </c>
      <c r="C38" s="64">
        <v>598811.90120753204</v>
      </c>
      <c r="D38" s="64">
        <v>575955.31763372337</v>
      </c>
      <c r="E38" s="64">
        <v>553971.16730917548</v>
      </c>
      <c r="F38" s="64">
        <v>532826.14955393504</v>
      </c>
      <c r="G38" s="64">
        <v>512488.23477129376</v>
      </c>
      <c r="O38" s="35"/>
      <c r="P38" s="35"/>
    </row>
    <row r="39" spans="2:16" x14ac:dyDescent="0.2">
      <c r="B39" s="2" t="s">
        <v>2507</v>
      </c>
      <c r="C39" s="64">
        <v>147399.85264019595</v>
      </c>
      <c r="D39" s="64">
        <v>139594.15790033599</v>
      </c>
      <c r="E39" s="64">
        <v>132201.82090324533</v>
      </c>
      <c r="F39" s="64">
        <v>125200.95190954756</v>
      </c>
      <c r="G39" s="64">
        <v>118570.8203711439</v>
      </c>
    </row>
    <row r="40" spans="2:16" x14ac:dyDescent="0.2">
      <c r="B40" s="2" t="s">
        <v>2508</v>
      </c>
      <c r="C40" s="64">
        <v>396137.10417928704</v>
      </c>
      <c r="D40" s="64">
        <v>400890.7494294385</v>
      </c>
      <c r="E40" s="64">
        <v>405701.43842259177</v>
      </c>
      <c r="F40" s="64">
        <v>410569.85568366287</v>
      </c>
      <c r="G40" s="64">
        <v>415496.69395186682</v>
      </c>
    </row>
    <row r="41" spans="2:16" x14ac:dyDescent="0.2">
      <c r="B41" s="1" t="s">
        <v>2509</v>
      </c>
      <c r="C41" s="64">
        <v>4501222999.9999981</v>
      </c>
      <c r="D41" s="64">
        <v>4553964623.0833082</v>
      </c>
      <c r="E41" s="64">
        <v>4511669015.0297623</v>
      </c>
      <c r="F41" s="64">
        <v>4424362377.8824091</v>
      </c>
      <c r="G41" s="64">
        <v>4327573624.6036301</v>
      </c>
    </row>
    <row r="42" spans="2:16" x14ac:dyDescent="0.2">
      <c r="B42" s="1" t="s">
        <v>2510</v>
      </c>
      <c r="C42" s="26">
        <v>9.5649530265612848E-2</v>
      </c>
      <c r="D42" s="26">
        <v>1.1717176217066028E-2</v>
      </c>
      <c r="E42" s="26">
        <v>-9.2876452836625489E-3</v>
      </c>
      <c r="F42" s="26">
        <v>-1.9351294799442864E-2</v>
      </c>
      <c r="G42" s="26">
        <v>-2.187631685926783E-2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topLeftCell="A23" workbookViewId="0">
      <selection activeCell="E45" sqref="E45"/>
    </sheetView>
  </sheetViews>
  <sheetFormatPr baseColWidth="10" defaultRowHeight="16" x14ac:dyDescent="0.2"/>
  <cols>
    <col min="1" max="2" width="28.6640625" bestFit="1" customWidth="1"/>
    <col min="3" max="3" width="18.83203125" customWidth="1"/>
    <col min="4" max="4" width="33" customWidth="1"/>
    <col min="5" max="5" width="21" customWidth="1"/>
    <col min="6" max="6" width="19.6640625" customWidth="1"/>
    <col min="7" max="7" width="16.83203125" customWidth="1"/>
    <col min="9" max="9" width="11" bestFit="1" customWidth="1"/>
    <col min="10" max="10" width="14.33203125" bestFit="1" customWidth="1"/>
  </cols>
  <sheetData>
    <row r="2" spans="1:11" x14ac:dyDescent="0.2">
      <c r="B2" s="40">
        <v>2014</v>
      </c>
      <c r="C2" s="40">
        <v>2015</v>
      </c>
      <c r="D2" s="40">
        <v>2016</v>
      </c>
      <c r="E2" s="40">
        <v>2017</v>
      </c>
      <c r="F2" s="40">
        <v>2018</v>
      </c>
      <c r="G2" s="40">
        <v>2019</v>
      </c>
    </row>
    <row r="4" spans="1:11" x14ac:dyDescent="0.2">
      <c r="A4" s="1" t="s">
        <v>2503</v>
      </c>
      <c r="B4">
        <v>2243</v>
      </c>
      <c r="C4">
        <f>'C. New locations planned'!E$4</f>
        <v>2443</v>
      </c>
      <c r="D4">
        <f>'C. New locations planned'!F$4</f>
        <v>2596</v>
      </c>
      <c r="E4">
        <f>'C. New locations planned'!G$4</f>
        <v>2697</v>
      </c>
      <c r="F4">
        <f>'C. New locations planned'!H$4</f>
        <v>2769</v>
      </c>
      <c r="G4">
        <f>'C. New locations planned'!I$4</f>
        <v>2831</v>
      </c>
    </row>
    <row r="5" spans="1:11" ht="19" x14ac:dyDescent="0.25">
      <c r="A5" s="1" t="s">
        <v>2527</v>
      </c>
      <c r="D5" s="51">
        <f>D4*'G. Adoption curves'!H4</f>
        <v>432.66666666666663</v>
      </c>
      <c r="E5" s="51">
        <f>E4*'G. Adoption curves'!H5</f>
        <v>746.17</v>
      </c>
      <c r="F5" s="51">
        <f>F4*'G. Adoption curves'!H6</f>
        <v>1513.7200000000003</v>
      </c>
      <c r="G5" s="51">
        <f>G4*'G. Adoption curves'!H7</f>
        <v>2274.2366666666667</v>
      </c>
      <c r="I5" s="13" t="s">
        <v>2</v>
      </c>
      <c r="J5" s="13" t="s">
        <v>2462</v>
      </c>
    </row>
    <row r="6" spans="1:11" ht="19" x14ac:dyDescent="0.25">
      <c r="A6" s="37"/>
      <c r="I6" s="11" t="s">
        <v>5</v>
      </c>
      <c r="J6" s="54">
        <v>9.85</v>
      </c>
    </row>
    <row r="7" spans="1:11" ht="19" x14ac:dyDescent="0.25">
      <c r="A7" s="1" t="s">
        <v>2504</v>
      </c>
      <c r="B7" s="34">
        <f t="shared" ref="B7:G7" si="0">SUM(B10,B14,B18,B22)</f>
        <v>1831595.6308292474</v>
      </c>
      <c r="C7" s="34">
        <f t="shared" si="0"/>
        <v>1842498.1580024553</v>
      </c>
      <c r="D7" s="34">
        <f t="shared" si="0"/>
        <v>1754223.660663832</v>
      </c>
      <c r="E7" s="34">
        <f t="shared" si="0"/>
        <v>1672847.2432442573</v>
      </c>
      <c r="F7" s="34">
        <f t="shared" si="0"/>
        <v>1597819.565865803</v>
      </c>
      <c r="G7" s="34">
        <f t="shared" si="0"/>
        <v>1528637.8045226526</v>
      </c>
      <c r="I7" s="11" t="s">
        <v>8</v>
      </c>
      <c r="J7" s="54">
        <v>5.83</v>
      </c>
    </row>
    <row r="8" spans="1:11" ht="19" x14ac:dyDescent="0.25">
      <c r="A8" s="37" t="s">
        <v>2512</v>
      </c>
      <c r="B8" s="41" t="s">
        <v>2514</v>
      </c>
      <c r="C8" s="26">
        <f>(C7/B7)-1</f>
        <v>5.9524749839416913E-3</v>
      </c>
      <c r="D8" s="38">
        <f>C8</f>
        <v>5.9524749839416913E-3</v>
      </c>
      <c r="E8" s="38">
        <f t="shared" ref="E8:G8" si="1">D8</f>
        <v>5.9524749839416913E-3</v>
      </c>
      <c r="F8" s="38">
        <f t="shared" si="1"/>
        <v>5.9524749839416913E-3</v>
      </c>
      <c r="G8" s="38">
        <f t="shared" si="1"/>
        <v>5.9524749839416913E-3</v>
      </c>
      <c r="I8" s="11" t="s">
        <v>7</v>
      </c>
      <c r="J8" s="54">
        <v>5.29</v>
      </c>
    </row>
    <row r="9" spans="1:11" ht="19" x14ac:dyDescent="0.25">
      <c r="A9" s="37"/>
      <c r="B9" s="41"/>
      <c r="C9" s="26"/>
      <c r="D9" s="38"/>
      <c r="E9" s="38"/>
      <c r="F9" s="38"/>
      <c r="G9" s="38"/>
      <c r="I9" s="11" t="s">
        <v>6</v>
      </c>
      <c r="J9" s="54">
        <v>3.37</v>
      </c>
    </row>
    <row r="10" spans="1:11" ht="19" x14ac:dyDescent="0.25">
      <c r="A10" s="1" t="s">
        <v>2505</v>
      </c>
      <c r="B10" s="34">
        <f>J17</f>
        <v>768613.63092287316</v>
      </c>
      <c r="C10" s="34">
        <f>K17</f>
        <v>700149.29997544002</v>
      </c>
      <c r="D10" s="34">
        <f>C10*(1+D11)</f>
        <v>637783.43570033426</v>
      </c>
      <c r="E10" s="34">
        <f t="shared" ref="E10:G10" si="2">D10*(1+E11)</f>
        <v>580972.81660924479</v>
      </c>
      <c r="F10" s="34">
        <f t="shared" si="2"/>
        <v>529222.60871865763</v>
      </c>
      <c r="G10" s="34">
        <f t="shared" si="2"/>
        <v>482082.05542834802</v>
      </c>
      <c r="I10" s="52" t="s">
        <v>2525</v>
      </c>
      <c r="J10" s="56">
        <f>'E. Competitor salad prices'!$E$13</f>
        <v>8.4439074208974461</v>
      </c>
    </row>
    <row r="11" spans="1:11" x14ac:dyDescent="0.2">
      <c r="A11" s="37" t="s">
        <v>2512</v>
      </c>
      <c r="B11" s="41" t="s">
        <v>2514</v>
      </c>
      <c r="C11" s="26">
        <f>(C10/B10)-1</f>
        <v>-8.9075093379788362E-2</v>
      </c>
      <c r="D11" s="38">
        <f>C11</f>
        <v>-8.9075093379788362E-2</v>
      </c>
      <c r="E11" s="38">
        <f t="shared" ref="E11:G11" si="3">D11</f>
        <v>-8.9075093379788362E-2</v>
      </c>
      <c r="F11" s="38">
        <f t="shared" si="3"/>
        <v>-8.9075093379788362E-2</v>
      </c>
      <c r="G11" s="38">
        <f t="shared" si="3"/>
        <v>-8.9075093379788362E-2</v>
      </c>
    </row>
    <row r="12" spans="1:11" x14ac:dyDescent="0.2">
      <c r="A12" s="37" t="s">
        <v>2524</v>
      </c>
      <c r="B12" s="50">
        <f>B10/$J$6</f>
        <v>78031.840702829766</v>
      </c>
      <c r="C12" s="50">
        <f t="shared" ref="C12:G12" si="4">C10/$J$6</f>
        <v>71081.147205628426</v>
      </c>
      <c r="D12" s="50">
        <f t="shared" si="4"/>
        <v>64749.587380744597</v>
      </c>
      <c r="E12" s="50">
        <f t="shared" si="4"/>
        <v>58982.011838502011</v>
      </c>
      <c r="F12" s="50">
        <f t="shared" si="4"/>
        <v>53728.183626259663</v>
      </c>
      <c r="G12" s="50">
        <f t="shared" si="4"/>
        <v>48942.340652624167</v>
      </c>
    </row>
    <row r="13" spans="1:11" x14ac:dyDescent="0.2">
      <c r="A13" s="37"/>
      <c r="B13" s="41"/>
      <c r="C13" s="26"/>
      <c r="D13" s="26"/>
      <c r="E13" s="26"/>
      <c r="F13" s="26"/>
      <c r="G13" s="26"/>
    </row>
    <row r="14" spans="1:11" x14ac:dyDescent="0.2">
      <c r="A14" s="1" t="s">
        <v>2506</v>
      </c>
      <c r="B14" s="34">
        <f>J20</f>
        <v>622575.54023628961</v>
      </c>
      <c r="C14" s="34">
        <f>K20</f>
        <v>598811.90120753204</v>
      </c>
      <c r="D14" s="34">
        <f>C14*(1+D15)</f>
        <v>575955.31763372337</v>
      </c>
      <c r="E14" s="34">
        <f t="shared" ref="E14:G14" si="5">D14*(1+E15)</f>
        <v>553971.16730917548</v>
      </c>
      <c r="F14" s="34">
        <f t="shared" si="5"/>
        <v>532826.14955393504</v>
      </c>
      <c r="G14" s="34">
        <f t="shared" si="5"/>
        <v>512488.23477129376</v>
      </c>
    </row>
    <row r="15" spans="1:11" x14ac:dyDescent="0.2">
      <c r="A15" s="37" t="s">
        <v>2513</v>
      </c>
      <c r="B15" s="41" t="s">
        <v>2514</v>
      </c>
      <c r="C15" s="26">
        <f>(C14/B14)-1</f>
        <v>-3.8169888620645853E-2</v>
      </c>
      <c r="D15" s="38">
        <f>C15</f>
        <v>-3.8169888620645853E-2</v>
      </c>
      <c r="E15" s="38">
        <f t="shared" ref="E15:G15" si="6">D15</f>
        <v>-3.8169888620645853E-2</v>
      </c>
      <c r="F15" s="38">
        <f t="shared" si="6"/>
        <v>-3.8169888620645853E-2</v>
      </c>
      <c r="G15" s="38">
        <f t="shared" si="6"/>
        <v>-3.8169888620645853E-2</v>
      </c>
    </row>
    <row r="16" spans="1:11" x14ac:dyDescent="0.2">
      <c r="A16" s="37" t="s">
        <v>2524</v>
      </c>
      <c r="B16" s="50">
        <f>B14/$J$7</f>
        <v>106788.25733040988</v>
      </c>
      <c r="C16" s="50">
        <f t="shared" ref="C16:G16" si="7">C14/$J$7</f>
        <v>102712.16144211528</v>
      </c>
      <c r="D16" s="50">
        <f t="shared" si="7"/>
        <v>98791.649679883936</v>
      </c>
      <c r="E16" s="50">
        <f t="shared" si="7"/>
        <v>95020.783414952908</v>
      </c>
      <c r="F16" s="50">
        <f t="shared" si="7"/>
        <v>91393.850695357643</v>
      </c>
      <c r="G16" s="50">
        <f t="shared" si="7"/>
        <v>87905.357593703899</v>
      </c>
      <c r="I16" s="33" t="s">
        <v>2490</v>
      </c>
      <c r="J16" s="32">
        <v>2014</v>
      </c>
      <c r="K16" s="32">
        <v>2015</v>
      </c>
    </row>
    <row r="17" spans="1:11" x14ac:dyDescent="0.2">
      <c r="A17" s="37"/>
      <c r="B17" s="41"/>
      <c r="C17" s="26"/>
      <c r="D17" s="26"/>
      <c r="E17" s="26"/>
      <c r="F17" s="26"/>
      <c r="G17" s="26"/>
      <c r="I17" s="23" t="s">
        <v>5</v>
      </c>
      <c r="J17" s="35">
        <v>768613.63092287316</v>
      </c>
      <c r="K17" s="35">
        <v>700149.29997544002</v>
      </c>
    </row>
    <row r="18" spans="1:11" x14ac:dyDescent="0.2">
      <c r="A18" s="1" t="s">
        <v>2507</v>
      </c>
      <c r="B18" s="34">
        <f>J19</f>
        <v>155642.01887204612</v>
      </c>
      <c r="C18" s="34">
        <f>K19</f>
        <v>147399.85264019595</v>
      </c>
      <c r="D18" s="34">
        <f>C18*(1+D19)</f>
        <v>139594.15790033599</v>
      </c>
      <c r="E18" s="34">
        <f t="shared" ref="E18:G18" si="8">D18*(1+E19)</f>
        <v>132201.82090324533</v>
      </c>
      <c r="F18" s="34">
        <f t="shared" si="8"/>
        <v>125200.95190954756</v>
      </c>
      <c r="G18" s="34">
        <f t="shared" si="8"/>
        <v>118570.8203711439</v>
      </c>
      <c r="I18" s="23" t="s">
        <v>6</v>
      </c>
      <c r="J18" s="35">
        <v>284764.44079803867</v>
      </c>
      <c r="K18" s="35">
        <v>396137.10417928704</v>
      </c>
    </row>
    <row r="19" spans="1:11" x14ac:dyDescent="0.2">
      <c r="A19" s="37" t="s">
        <v>2512</v>
      </c>
      <c r="B19" s="41" t="s">
        <v>2514</v>
      </c>
      <c r="C19" s="26">
        <f>(C18/B18)-1</f>
        <v>-5.2955919561966658E-2</v>
      </c>
      <c r="D19" s="38">
        <f>C19</f>
        <v>-5.2955919561966658E-2</v>
      </c>
      <c r="E19" s="38">
        <f t="shared" ref="E19:G19" si="9">D19</f>
        <v>-5.2955919561966658E-2</v>
      </c>
      <c r="F19" s="38">
        <f t="shared" si="9"/>
        <v>-5.2955919561966658E-2</v>
      </c>
      <c r="G19" s="38">
        <f t="shared" si="9"/>
        <v>-5.2955919561966658E-2</v>
      </c>
      <c r="I19" s="23" t="s">
        <v>7</v>
      </c>
      <c r="J19" s="35">
        <v>155642.01887204612</v>
      </c>
      <c r="K19" s="35">
        <v>147399.85264019595</v>
      </c>
    </row>
    <row r="20" spans="1:11" x14ac:dyDescent="0.2">
      <c r="A20" s="37" t="s">
        <v>2524</v>
      </c>
      <c r="B20" s="50">
        <f>B18/$J$8</f>
        <v>29421.931733846148</v>
      </c>
      <c r="C20" s="50">
        <f t="shared" ref="C20:G20" si="10">C18/$J$8</f>
        <v>27863.866283590916</v>
      </c>
      <c r="D20" s="50">
        <f t="shared" si="10"/>
        <v>26388.309621991681</v>
      </c>
      <c r="E20" s="50">
        <f t="shared" si="10"/>
        <v>24990.89242027322</v>
      </c>
      <c r="F20" s="50">
        <f t="shared" si="10"/>
        <v>23667.476731483468</v>
      </c>
      <c r="G20" s="50">
        <f t="shared" si="10"/>
        <v>22414.143737456314</v>
      </c>
      <c r="I20" s="23" t="s">
        <v>8</v>
      </c>
      <c r="J20" s="35">
        <v>622575.54023628961</v>
      </c>
      <c r="K20" s="35">
        <v>598811.90120753204</v>
      </c>
    </row>
    <row r="21" spans="1:11" x14ac:dyDescent="0.2">
      <c r="A21" s="37"/>
      <c r="B21" s="41"/>
      <c r="C21" s="26"/>
      <c r="D21" s="26"/>
      <c r="E21" s="26"/>
      <c r="F21" s="26"/>
      <c r="G21" s="26"/>
    </row>
    <row r="22" spans="1:11" x14ac:dyDescent="0.2">
      <c r="A22" s="1" t="s">
        <v>2508</v>
      </c>
      <c r="B22" s="34">
        <f>J18</f>
        <v>284764.44079803867</v>
      </c>
      <c r="C22" s="34">
        <f>K18</f>
        <v>396137.10417928704</v>
      </c>
      <c r="D22" s="34">
        <f>C22*(1+D23)</f>
        <v>400890.7494294385</v>
      </c>
      <c r="E22" s="34">
        <f t="shared" ref="E22:G22" si="11">D22*(1+E23)</f>
        <v>405701.43842259177</v>
      </c>
      <c r="F22" s="34">
        <f t="shared" si="11"/>
        <v>410569.85568366287</v>
      </c>
      <c r="G22" s="34">
        <f t="shared" si="11"/>
        <v>415496.69395186682</v>
      </c>
    </row>
    <row r="23" spans="1:11" x14ac:dyDescent="0.2">
      <c r="A23" s="37" t="s">
        <v>2512</v>
      </c>
      <c r="B23" s="41" t="s">
        <v>2514</v>
      </c>
      <c r="C23" s="26">
        <f>(C22/B22)-1</f>
        <v>0.39110453211479568</v>
      </c>
      <c r="D23" s="38">
        <v>1.2E-2</v>
      </c>
      <c r="E23" s="38">
        <f t="shared" ref="E23:G23" si="12">D23</f>
        <v>1.2E-2</v>
      </c>
      <c r="F23" s="38">
        <f t="shared" si="12"/>
        <v>1.2E-2</v>
      </c>
      <c r="G23" s="38">
        <f t="shared" si="12"/>
        <v>1.2E-2</v>
      </c>
    </row>
    <row r="24" spans="1:11" x14ac:dyDescent="0.2">
      <c r="A24" s="49" t="s">
        <v>2524</v>
      </c>
      <c r="B24" s="50">
        <f>B22/$J$9</f>
        <v>84499.834064699899</v>
      </c>
      <c r="C24" s="50">
        <f t="shared" ref="C24:G24" si="13">C22/$J$9</f>
        <v>117548.10213035223</v>
      </c>
      <c r="D24" s="50">
        <f t="shared" si="13"/>
        <v>118958.67935591647</v>
      </c>
      <c r="E24" s="50">
        <f t="shared" si="13"/>
        <v>120386.18350818746</v>
      </c>
      <c r="F24" s="50">
        <f t="shared" si="13"/>
        <v>121830.81771028572</v>
      </c>
      <c r="G24" s="50">
        <f t="shared" si="13"/>
        <v>123292.78752280914</v>
      </c>
    </row>
    <row r="25" spans="1:11" x14ac:dyDescent="0.2">
      <c r="A25" s="37"/>
      <c r="B25" s="41"/>
      <c r="C25" s="26"/>
      <c r="D25" s="26"/>
      <c r="E25" s="26"/>
      <c r="F25" s="26"/>
      <c r="G25" s="26"/>
    </row>
    <row r="26" spans="1:11" x14ac:dyDescent="0.2">
      <c r="A26" s="1" t="s">
        <v>2523</v>
      </c>
      <c r="B26" s="41"/>
      <c r="C26" s="34"/>
      <c r="D26" s="34">
        <f t="shared" ref="D26:G26" si="14">D28*$J10</f>
        <v>235602.29679732013</v>
      </c>
      <c r="E26" s="34">
        <f t="shared" si="14"/>
        <v>224382.83238691933</v>
      </c>
      <c r="F26" s="34">
        <f t="shared" si="14"/>
        <v>213789.9439201616</v>
      </c>
      <c r="G26" s="34">
        <f t="shared" si="14"/>
        <v>203782.04877871033</v>
      </c>
    </row>
    <row r="27" spans="1:11" x14ac:dyDescent="0.2">
      <c r="A27" s="37" t="s">
        <v>2512</v>
      </c>
      <c r="B27" s="41"/>
      <c r="C27" s="26"/>
      <c r="D27" s="26" t="s">
        <v>2514</v>
      </c>
      <c r="E27" s="26">
        <f>(E26/D26)-1</f>
        <v>-4.762035244525864E-2</v>
      </c>
      <c r="F27" s="26">
        <f t="shared" ref="F27:G27" si="15">(F26/E26)-1</f>
        <v>-4.7208997025635413E-2</v>
      </c>
      <c r="G27" s="26">
        <f t="shared" si="15"/>
        <v>-4.6811814241312755E-2</v>
      </c>
    </row>
    <row r="28" spans="1:11" x14ac:dyDescent="0.2">
      <c r="A28" s="37" t="s">
        <v>2526</v>
      </c>
      <c r="B28" s="41"/>
      <c r="C28" s="51"/>
      <c r="D28" s="51">
        <f>(D12*'F. Survey'!$E$8)+(D16*'F. Survey'!$F$9)</f>
        <v>27902.046416832876</v>
      </c>
      <c r="E28" s="51">
        <f>(E12*'F. Survey'!$E$8)+('Revenue forecast with Salads '!E16*'F. Survey'!$F$9)</f>
        <v>26573.34113251933</v>
      </c>
      <c r="F28" s="51">
        <f>(F12*'F. Survey'!$E$8)+('Revenue forecast with Salads '!F16*'F. Survey'!$F$9)</f>
        <v>25318.840350033031</v>
      </c>
      <c r="G28" s="51">
        <f>(G12*'F. Survey'!$E$8)+('Revenue forecast with Salads '!G16*'F. Survey'!$F$9)</f>
        <v>24133.619498761833</v>
      </c>
    </row>
    <row r="29" spans="1:11" x14ac:dyDescent="0.2">
      <c r="A29" s="37"/>
      <c r="B29" s="41"/>
      <c r="C29" s="26"/>
      <c r="D29" s="26"/>
      <c r="E29" s="26"/>
      <c r="F29" s="26"/>
      <c r="G29" s="26"/>
    </row>
    <row r="30" spans="1:11" x14ac:dyDescent="0.2">
      <c r="A30" s="1" t="s">
        <v>2509</v>
      </c>
      <c r="B30" s="34">
        <f>B7*B4</f>
        <v>4108268999.9500017</v>
      </c>
      <c r="C30" s="34">
        <f>C7*C4</f>
        <v>4501222999.9999981</v>
      </c>
      <c r="D30" s="57">
        <f>(D7*D4)-('F. Survey'!$E$8*D10*D5)+(D26*D5)</f>
        <v>4633826072.8432417</v>
      </c>
      <c r="E30" s="57">
        <f>(E7*E4)-('F. Survey'!$E$8*E10*E5)+(E26*E5)</f>
        <v>4644416394.1463642</v>
      </c>
      <c r="F30" s="57">
        <f>(F7*F4)-('F. Survey'!$E$8*F10*F5)+(F26*F5)</f>
        <v>4683892904.0116673</v>
      </c>
      <c r="G30" s="57">
        <f>(G7*G4)-('F. Survey'!$E$8*G10*G5)+(G26*G5)</f>
        <v>4703312737.0008535</v>
      </c>
    </row>
    <row r="31" spans="1:11" x14ac:dyDescent="0.2">
      <c r="A31" s="1" t="s">
        <v>2510</v>
      </c>
      <c r="B31" s="41" t="s">
        <v>2514</v>
      </c>
      <c r="C31" s="26">
        <f>(C30/B30)-1</f>
        <v>9.5649530265612848E-2</v>
      </c>
      <c r="D31" s="58">
        <f>(D30/C30)-1</f>
        <v>2.9459343125911364E-2</v>
      </c>
      <c r="E31" s="58">
        <f>(E30/D30)-1</f>
        <v>2.2854378081187399E-3</v>
      </c>
      <c r="F31" s="58">
        <f>(F30/E30)-1</f>
        <v>8.4997783392242177E-3</v>
      </c>
      <c r="G31" s="58">
        <f>(G30/F30)-1</f>
        <v>4.146088176472551E-3</v>
      </c>
    </row>
    <row r="34" spans="2:7" x14ac:dyDescent="0.2">
      <c r="B34" t="s">
        <v>2494</v>
      </c>
      <c r="C34" s="40" t="s">
        <v>2496</v>
      </c>
      <c r="D34" s="40" t="s">
        <v>2535</v>
      </c>
      <c r="E34" s="40" t="s">
        <v>2536</v>
      </c>
      <c r="F34" s="40" t="s">
        <v>2537</v>
      </c>
      <c r="G34" s="40" t="s">
        <v>2538</v>
      </c>
    </row>
    <row r="35" spans="2:7" x14ac:dyDescent="0.2">
      <c r="B35" s="1" t="s">
        <v>2503</v>
      </c>
      <c r="C35">
        <f>'C. New locations planned'!E$4</f>
        <v>2443</v>
      </c>
      <c r="D35">
        <f>'C. New locations planned'!F$4</f>
        <v>2596</v>
      </c>
      <c r="E35">
        <f>'C. New locations planned'!G$4</f>
        <v>2697</v>
      </c>
      <c r="F35">
        <f>'C. New locations planned'!H$4</f>
        <v>2769</v>
      </c>
      <c r="G35">
        <f>'C. New locations planned'!I$4</f>
        <v>2831</v>
      </c>
    </row>
    <row r="36" spans="2:7" x14ac:dyDescent="0.2">
      <c r="B36" s="1" t="s">
        <v>2504</v>
      </c>
      <c r="C36" s="64">
        <v>1842498.1580024553</v>
      </c>
      <c r="D36" s="64">
        <v>1754223.660663832</v>
      </c>
      <c r="E36" s="64">
        <v>1672847.2432442573</v>
      </c>
      <c r="F36" s="64">
        <v>1597819.565865803</v>
      </c>
      <c r="G36" s="64">
        <v>1528637.8045226526</v>
      </c>
    </row>
    <row r="37" spans="2:7" x14ac:dyDescent="0.2">
      <c r="B37" s="1" t="s">
        <v>2505</v>
      </c>
      <c r="C37" s="64">
        <v>700149.29997544002</v>
      </c>
      <c r="D37" s="64">
        <v>637783.43570033426</v>
      </c>
      <c r="E37" s="64">
        <v>580972.81660924479</v>
      </c>
      <c r="F37" s="64">
        <v>529222.60871865763</v>
      </c>
      <c r="G37" s="64">
        <v>482082.05542834802</v>
      </c>
    </row>
    <row r="38" spans="2:7" x14ac:dyDescent="0.2">
      <c r="B38" s="1" t="s">
        <v>2506</v>
      </c>
      <c r="C38" s="64">
        <v>598811.90120753204</v>
      </c>
      <c r="D38" s="64">
        <v>575955.31763372337</v>
      </c>
      <c r="E38" s="64">
        <v>553971.16730917548</v>
      </c>
      <c r="F38" s="64">
        <v>532826.14955393504</v>
      </c>
      <c r="G38" s="64">
        <v>512488.23477129376</v>
      </c>
    </row>
    <row r="39" spans="2:7" x14ac:dyDescent="0.2">
      <c r="B39" s="1" t="s">
        <v>2507</v>
      </c>
      <c r="C39" s="64">
        <v>147399.85264019595</v>
      </c>
      <c r="D39" s="64">
        <v>139594.15790033599</v>
      </c>
      <c r="E39" s="64">
        <v>132201.82090324533</v>
      </c>
      <c r="F39" s="64">
        <v>125200.95190954756</v>
      </c>
      <c r="G39" s="64">
        <v>118570.8203711439</v>
      </c>
    </row>
    <row r="40" spans="2:7" x14ac:dyDescent="0.2">
      <c r="B40" s="1" t="s">
        <v>2508</v>
      </c>
      <c r="C40" s="64">
        <v>396137.10417928704</v>
      </c>
      <c r="D40" s="64">
        <v>400890.7494294385</v>
      </c>
      <c r="E40" s="64">
        <v>405701.43842259177</v>
      </c>
      <c r="F40" s="64">
        <v>410569.85568366287</v>
      </c>
      <c r="G40" s="64">
        <v>415496.69395186682</v>
      </c>
    </row>
    <row r="41" spans="2:7" x14ac:dyDescent="0.2">
      <c r="B41" s="1" t="s">
        <v>2523</v>
      </c>
      <c r="C41" s="64"/>
      <c r="D41" s="64">
        <v>235602.29679732013</v>
      </c>
      <c r="E41" s="64">
        <v>224382.83238691933</v>
      </c>
      <c r="F41" s="64">
        <v>213789.9439201616</v>
      </c>
      <c r="G41" s="64">
        <v>203782.04877871033</v>
      </c>
    </row>
    <row r="42" spans="2:7" x14ac:dyDescent="0.2">
      <c r="B42" s="1" t="s">
        <v>2509</v>
      </c>
      <c r="C42" s="64">
        <v>4501222999.9999981</v>
      </c>
      <c r="D42" s="64">
        <v>4633826072.8432417</v>
      </c>
      <c r="E42" s="64">
        <v>4644416394.1463642</v>
      </c>
      <c r="F42" s="64">
        <v>4683892904.0116673</v>
      </c>
      <c r="G42" s="64">
        <v>4703312737.0008535</v>
      </c>
    </row>
    <row r="43" spans="2:7" x14ac:dyDescent="0.2">
      <c r="B43" s="1" t="s">
        <v>2510</v>
      </c>
      <c r="C43" s="26">
        <v>9.5649530265612848E-2</v>
      </c>
      <c r="D43" s="26">
        <v>2.9459343125911364E-2</v>
      </c>
      <c r="E43" s="26">
        <v>2.2854378081187399E-3</v>
      </c>
      <c r="F43" s="26">
        <v>8.4997783392242177E-3</v>
      </c>
      <c r="G43" s="26">
        <v>4.146088176472551E-3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topLeftCell="A9" workbookViewId="0">
      <selection activeCell="J10" sqref="J10"/>
    </sheetView>
  </sheetViews>
  <sheetFormatPr baseColWidth="10" defaultRowHeight="16" x14ac:dyDescent="0.2"/>
  <cols>
    <col min="1" max="1" width="21.5" customWidth="1"/>
    <col min="2" max="2" width="20.6640625" customWidth="1"/>
    <col min="3" max="3" width="23.6640625" customWidth="1"/>
    <col min="4" max="4" width="17" customWidth="1"/>
    <col min="5" max="5" width="20.5" customWidth="1"/>
    <col min="6" max="6" width="20.6640625" customWidth="1"/>
    <col min="7" max="7" width="21.6640625" customWidth="1"/>
    <col min="10" max="10" width="25.5" customWidth="1"/>
  </cols>
  <sheetData>
    <row r="2" spans="1:11" x14ac:dyDescent="0.2">
      <c r="B2" s="40">
        <v>2014</v>
      </c>
      <c r="C2" s="40">
        <v>2015</v>
      </c>
      <c r="D2" s="40">
        <v>2016</v>
      </c>
      <c r="E2" s="40">
        <v>2017</v>
      </c>
      <c r="F2" s="40">
        <v>2018</v>
      </c>
      <c r="G2" s="40">
        <v>2019</v>
      </c>
    </row>
    <row r="4" spans="1:11" x14ac:dyDescent="0.2">
      <c r="A4" s="1" t="s">
        <v>2503</v>
      </c>
      <c r="B4">
        <v>2243</v>
      </c>
      <c r="C4">
        <f>'C. New locations planned'!E$4</f>
        <v>2443</v>
      </c>
      <c r="D4">
        <f>'C. New locations planned'!F$4</f>
        <v>2596</v>
      </c>
      <c r="E4">
        <f>'C. New locations planned'!G$4</f>
        <v>2697</v>
      </c>
      <c r="F4">
        <f>'C. New locations planned'!H$4</f>
        <v>2769</v>
      </c>
      <c r="G4">
        <f>'C. New locations planned'!I$4</f>
        <v>2831</v>
      </c>
    </row>
    <row r="5" spans="1:11" ht="19" x14ac:dyDescent="0.25">
      <c r="A5" s="1" t="s">
        <v>2527</v>
      </c>
      <c r="D5" s="51">
        <f>D4*'G. Adoption curves'!H4</f>
        <v>432.66666666666663</v>
      </c>
      <c r="E5" s="51">
        <f>E4*'G. Adoption curves'!H5</f>
        <v>746.17</v>
      </c>
      <c r="F5" s="51">
        <f>F4*'G. Adoption curves'!H6</f>
        <v>1513.7200000000003</v>
      </c>
      <c r="G5" s="51">
        <f>G4*'G. Adoption curves'!H7</f>
        <v>2274.2366666666667</v>
      </c>
      <c r="I5" s="13" t="s">
        <v>2</v>
      </c>
      <c r="J5" s="13" t="s">
        <v>2462</v>
      </c>
    </row>
    <row r="6" spans="1:11" ht="19" x14ac:dyDescent="0.25">
      <c r="A6" s="37"/>
      <c r="I6" s="11" t="s">
        <v>5</v>
      </c>
      <c r="J6" s="54">
        <v>9.85</v>
      </c>
    </row>
    <row r="7" spans="1:11" ht="19" x14ac:dyDescent="0.25">
      <c r="A7" s="1" t="s">
        <v>2504</v>
      </c>
      <c r="B7" s="34">
        <f t="shared" ref="B7:G7" si="0">SUM(B10,B14,B18,B22)</f>
        <v>1831595.6308292474</v>
      </c>
      <c r="C7" s="34">
        <f t="shared" si="0"/>
        <v>1842498.1580024553</v>
      </c>
      <c r="D7" s="34">
        <f t="shared" si="0"/>
        <v>1754223.660663832</v>
      </c>
      <c r="E7" s="34">
        <f t="shared" si="0"/>
        <v>1672847.2432442573</v>
      </c>
      <c r="F7" s="34">
        <f t="shared" si="0"/>
        <v>1597819.565865803</v>
      </c>
      <c r="G7" s="34">
        <f t="shared" si="0"/>
        <v>1528637.8045226526</v>
      </c>
      <c r="I7" s="11" t="s">
        <v>8</v>
      </c>
      <c r="J7" s="54">
        <v>5.83</v>
      </c>
    </row>
    <row r="8" spans="1:11" ht="19" x14ac:dyDescent="0.25">
      <c r="A8" s="37" t="s">
        <v>2512</v>
      </c>
      <c r="B8" s="41" t="s">
        <v>2514</v>
      </c>
      <c r="C8" s="26">
        <f>(C7/B7)-1</f>
        <v>5.9524749839416913E-3</v>
      </c>
      <c r="D8" s="38">
        <f>C8</f>
        <v>5.9524749839416913E-3</v>
      </c>
      <c r="E8" s="38">
        <f t="shared" ref="E8:G8" si="1">D8</f>
        <v>5.9524749839416913E-3</v>
      </c>
      <c r="F8" s="38">
        <f t="shared" si="1"/>
        <v>5.9524749839416913E-3</v>
      </c>
      <c r="G8" s="38">
        <f t="shared" si="1"/>
        <v>5.9524749839416913E-3</v>
      </c>
      <c r="I8" s="11" t="s">
        <v>7</v>
      </c>
      <c r="J8" s="54">
        <v>5.29</v>
      </c>
    </row>
    <row r="9" spans="1:11" ht="19" x14ac:dyDescent="0.25">
      <c r="A9" s="37"/>
      <c r="B9" s="41"/>
      <c r="C9" s="26"/>
      <c r="D9" s="38"/>
      <c r="E9" s="38"/>
      <c r="F9" s="38"/>
      <c r="G9" s="38"/>
      <c r="I9" s="11" t="s">
        <v>6</v>
      </c>
      <c r="J9" s="54">
        <v>3.37</v>
      </c>
    </row>
    <row r="10" spans="1:11" ht="19" x14ac:dyDescent="0.25">
      <c r="A10" s="1" t="s">
        <v>2505</v>
      </c>
      <c r="B10" s="34">
        <f>J17</f>
        <v>768613.63092287316</v>
      </c>
      <c r="C10" s="34">
        <f>K17</f>
        <v>700149.29997544002</v>
      </c>
      <c r="D10" s="34">
        <f>C10*(1+D11)</f>
        <v>637783.43570033426</v>
      </c>
      <c r="E10" s="34">
        <f t="shared" ref="E10:G10" si="2">D10*(1+E11)</f>
        <v>580972.81660924479</v>
      </c>
      <c r="F10" s="34">
        <f t="shared" si="2"/>
        <v>529222.60871865763</v>
      </c>
      <c r="G10" s="34">
        <f t="shared" si="2"/>
        <v>482082.05542834802</v>
      </c>
      <c r="I10" s="52" t="s">
        <v>2525</v>
      </c>
      <c r="J10" s="56">
        <f>'E. Competitor salad prices'!$E$14</f>
        <v>10.384587951978453</v>
      </c>
    </row>
    <row r="11" spans="1:11" x14ac:dyDescent="0.2">
      <c r="A11" s="37" t="s">
        <v>2512</v>
      </c>
      <c r="B11" s="41" t="s">
        <v>2514</v>
      </c>
      <c r="C11" s="26">
        <f>(C10/B10)-1</f>
        <v>-8.9075093379788362E-2</v>
      </c>
      <c r="D11" s="38">
        <f>C11</f>
        <v>-8.9075093379788362E-2</v>
      </c>
      <c r="E11" s="38">
        <f t="shared" ref="E11:G11" si="3">D11</f>
        <v>-8.9075093379788362E-2</v>
      </c>
      <c r="F11" s="38">
        <f t="shared" si="3"/>
        <v>-8.9075093379788362E-2</v>
      </c>
      <c r="G11" s="38">
        <f t="shared" si="3"/>
        <v>-8.9075093379788362E-2</v>
      </c>
    </row>
    <row r="12" spans="1:11" x14ac:dyDescent="0.2">
      <c r="A12" s="37" t="s">
        <v>2524</v>
      </c>
      <c r="B12" s="50">
        <f>B10/$J$6</f>
        <v>78031.840702829766</v>
      </c>
      <c r="C12" s="50">
        <f t="shared" ref="C12:G12" si="4">C10/$J$6</f>
        <v>71081.147205628426</v>
      </c>
      <c r="D12" s="50">
        <f t="shared" si="4"/>
        <v>64749.587380744597</v>
      </c>
      <c r="E12" s="50">
        <f t="shared" si="4"/>
        <v>58982.011838502011</v>
      </c>
      <c r="F12" s="50">
        <f t="shared" si="4"/>
        <v>53728.183626259663</v>
      </c>
      <c r="G12" s="50">
        <f t="shared" si="4"/>
        <v>48942.340652624167</v>
      </c>
    </row>
    <row r="13" spans="1:11" x14ac:dyDescent="0.2">
      <c r="A13" s="37"/>
      <c r="B13" s="41"/>
      <c r="C13" s="26"/>
      <c r="D13" s="26"/>
      <c r="E13" s="26"/>
      <c r="F13" s="26"/>
      <c r="G13" s="26"/>
    </row>
    <row r="14" spans="1:11" x14ac:dyDescent="0.2">
      <c r="A14" s="1" t="s">
        <v>2506</v>
      </c>
      <c r="B14" s="34">
        <f>J20</f>
        <v>622575.54023628961</v>
      </c>
      <c r="C14" s="34">
        <f>K20</f>
        <v>598811.90120753204</v>
      </c>
      <c r="D14" s="34">
        <f>C14*(1+D15)</f>
        <v>575955.31763372337</v>
      </c>
      <c r="E14" s="34">
        <f t="shared" ref="E14:G14" si="5">D14*(1+E15)</f>
        <v>553971.16730917548</v>
      </c>
      <c r="F14" s="34">
        <f t="shared" si="5"/>
        <v>532826.14955393504</v>
      </c>
      <c r="G14" s="34">
        <f t="shared" si="5"/>
        <v>512488.23477129376</v>
      </c>
    </row>
    <row r="15" spans="1:11" x14ac:dyDescent="0.2">
      <c r="A15" s="37" t="s">
        <v>2513</v>
      </c>
      <c r="B15" s="41" t="s">
        <v>2514</v>
      </c>
      <c r="C15" s="26">
        <f>(C14/B14)-1</f>
        <v>-3.8169888620645853E-2</v>
      </c>
      <c r="D15" s="38">
        <f>C15</f>
        <v>-3.8169888620645853E-2</v>
      </c>
      <c r="E15" s="38">
        <f t="shared" ref="E15:G15" si="6">D15</f>
        <v>-3.8169888620645853E-2</v>
      </c>
      <c r="F15" s="38">
        <f t="shared" si="6"/>
        <v>-3.8169888620645853E-2</v>
      </c>
      <c r="G15" s="38">
        <f t="shared" si="6"/>
        <v>-3.8169888620645853E-2</v>
      </c>
    </row>
    <row r="16" spans="1:11" x14ac:dyDescent="0.2">
      <c r="A16" s="37" t="s">
        <v>2524</v>
      </c>
      <c r="B16" s="50">
        <f>B14/$J$7</f>
        <v>106788.25733040988</v>
      </c>
      <c r="C16" s="50">
        <f t="shared" ref="C16:G16" si="7">C14/$J$7</f>
        <v>102712.16144211528</v>
      </c>
      <c r="D16" s="50">
        <f t="shared" si="7"/>
        <v>98791.649679883936</v>
      </c>
      <c r="E16" s="50">
        <f t="shared" si="7"/>
        <v>95020.783414952908</v>
      </c>
      <c r="F16" s="50">
        <f t="shared" si="7"/>
        <v>91393.850695357643</v>
      </c>
      <c r="G16" s="50">
        <f t="shared" si="7"/>
        <v>87905.357593703899</v>
      </c>
      <c r="I16" s="33" t="s">
        <v>2490</v>
      </c>
      <c r="J16" s="32">
        <v>2014</v>
      </c>
      <c r="K16" s="32">
        <v>2015</v>
      </c>
    </row>
    <row r="17" spans="1:11" x14ac:dyDescent="0.2">
      <c r="A17" s="37"/>
      <c r="B17" s="41"/>
      <c r="C17" s="26"/>
      <c r="D17" s="26"/>
      <c r="E17" s="26"/>
      <c r="F17" s="26"/>
      <c r="G17" s="26"/>
      <c r="I17" s="23" t="s">
        <v>5</v>
      </c>
      <c r="J17" s="35">
        <v>768613.63092287316</v>
      </c>
      <c r="K17" s="35">
        <v>700149.29997544002</v>
      </c>
    </row>
    <row r="18" spans="1:11" x14ac:dyDescent="0.2">
      <c r="A18" s="1" t="s">
        <v>2507</v>
      </c>
      <c r="B18" s="34">
        <f>J19</f>
        <v>155642.01887204612</v>
      </c>
      <c r="C18" s="34">
        <f>K19</f>
        <v>147399.85264019595</v>
      </c>
      <c r="D18" s="34">
        <f>C18*(1+D19)</f>
        <v>139594.15790033599</v>
      </c>
      <c r="E18" s="34">
        <f t="shared" ref="E18:G18" si="8">D18*(1+E19)</f>
        <v>132201.82090324533</v>
      </c>
      <c r="F18" s="34">
        <f t="shared" si="8"/>
        <v>125200.95190954756</v>
      </c>
      <c r="G18" s="34">
        <f t="shared" si="8"/>
        <v>118570.8203711439</v>
      </c>
      <c r="I18" s="23" t="s">
        <v>6</v>
      </c>
      <c r="J18" s="35">
        <v>284764.44079803867</v>
      </c>
      <c r="K18" s="35">
        <v>396137.10417928704</v>
      </c>
    </row>
    <row r="19" spans="1:11" x14ac:dyDescent="0.2">
      <c r="A19" s="37" t="s">
        <v>2512</v>
      </c>
      <c r="B19" s="41" t="s">
        <v>2514</v>
      </c>
      <c r="C19" s="26">
        <f>(C18/B18)-1</f>
        <v>-5.2955919561966658E-2</v>
      </c>
      <c r="D19" s="38">
        <f>C19</f>
        <v>-5.2955919561966658E-2</v>
      </c>
      <c r="E19" s="38">
        <f t="shared" ref="E19:G19" si="9">D19</f>
        <v>-5.2955919561966658E-2</v>
      </c>
      <c r="F19" s="38">
        <f t="shared" si="9"/>
        <v>-5.2955919561966658E-2</v>
      </c>
      <c r="G19" s="38">
        <f t="shared" si="9"/>
        <v>-5.2955919561966658E-2</v>
      </c>
      <c r="I19" s="23" t="s">
        <v>7</v>
      </c>
      <c r="J19" s="35">
        <v>155642.01887204612</v>
      </c>
      <c r="K19" s="35">
        <v>147399.85264019595</v>
      </c>
    </row>
    <row r="20" spans="1:11" x14ac:dyDescent="0.2">
      <c r="A20" s="37" t="s">
        <v>2524</v>
      </c>
      <c r="B20" s="50">
        <f>B18/$J$8</f>
        <v>29421.931733846148</v>
      </c>
      <c r="C20" s="50">
        <f t="shared" ref="C20:G20" si="10">C18/$J$8</f>
        <v>27863.866283590916</v>
      </c>
      <c r="D20" s="50">
        <f t="shared" si="10"/>
        <v>26388.309621991681</v>
      </c>
      <c r="E20" s="50">
        <f t="shared" si="10"/>
        <v>24990.89242027322</v>
      </c>
      <c r="F20" s="50">
        <f t="shared" si="10"/>
        <v>23667.476731483468</v>
      </c>
      <c r="G20" s="50">
        <f t="shared" si="10"/>
        <v>22414.143737456314</v>
      </c>
      <c r="I20" s="23" t="s">
        <v>8</v>
      </c>
      <c r="J20" s="35">
        <v>622575.54023628961</v>
      </c>
      <c r="K20" s="35">
        <v>598811.90120753204</v>
      </c>
    </row>
    <row r="21" spans="1:11" x14ac:dyDescent="0.2">
      <c r="A21" s="37"/>
      <c r="B21" s="41"/>
      <c r="C21" s="26"/>
      <c r="D21" s="26"/>
      <c r="E21" s="26"/>
      <c r="F21" s="26"/>
      <c r="G21" s="26"/>
    </row>
    <row r="22" spans="1:11" x14ac:dyDescent="0.2">
      <c r="A22" s="1" t="s">
        <v>2508</v>
      </c>
      <c r="B22" s="34">
        <f>J18</f>
        <v>284764.44079803867</v>
      </c>
      <c r="C22" s="34">
        <f>K18</f>
        <v>396137.10417928704</v>
      </c>
      <c r="D22" s="34">
        <f>C22*(1+D23)</f>
        <v>400890.7494294385</v>
      </c>
      <c r="E22" s="34">
        <f t="shared" ref="E22:G22" si="11">D22*(1+E23)</f>
        <v>405701.43842259177</v>
      </c>
      <c r="F22" s="34">
        <f t="shared" si="11"/>
        <v>410569.85568366287</v>
      </c>
      <c r="G22" s="34">
        <f t="shared" si="11"/>
        <v>415496.69395186682</v>
      </c>
    </row>
    <row r="23" spans="1:11" x14ac:dyDescent="0.2">
      <c r="A23" s="37" t="s">
        <v>2512</v>
      </c>
      <c r="B23" s="41" t="s">
        <v>2514</v>
      </c>
      <c r="C23" s="26">
        <f>(C22/B22)-1</f>
        <v>0.39110453211479568</v>
      </c>
      <c r="D23" s="38">
        <v>1.2E-2</v>
      </c>
      <c r="E23" s="38">
        <f t="shared" ref="E23:G23" si="12">D23</f>
        <v>1.2E-2</v>
      </c>
      <c r="F23" s="38">
        <f t="shared" si="12"/>
        <v>1.2E-2</v>
      </c>
      <c r="G23" s="38">
        <f t="shared" si="12"/>
        <v>1.2E-2</v>
      </c>
    </row>
    <row r="24" spans="1:11" x14ac:dyDescent="0.2">
      <c r="A24" s="49" t="s">
        <v>2524</v>
      </c>
      <c r="B24" s="50">
        <f>B22/$J$9</f>
        <v>84499.834064699899</v>
      </c>
      <c r="C24" s="50">
        <f t="shared" ref="C24:G24" si="13">C22/$J$9</f>
        <v>117548.10213035223</v>
      </c>
      <c r="D24" s="50">
        <f t="shared" si="13"/>
        <v>118958.67935591647</v>
      </c>
      <c r="E24" s="50">
        <f t="shared" si="13"/>
        <v>120386.18350818746</v>
      </c>
      <c r="F24" s="50">
        <f t="shared" si="13"/>
        <v>121830.81771028572</v>
      </c>
      <c r="G24" s="50">
        <f t="shared" si="13"/>
        <v>123292.78752280914</v>
      </c>
    </row>
    <row r="25" spans="1:11" x14ac:dyDescent="0.2">
      <c r="A25" s="37"/>
      <c r="B25" s="41"/>
      <c r="C25" s="26"/>
      <c r="D25" s="26"/>
      <c r="E25" s="26"/>
      <c r="F25" s="26"/>
      <c r="G25" s="26"/>
    </row>
    <row r="26" spans="1:11" x14ac:dyDescent="0.2">
      <c r="A26" s="1" t="s">
        <v>2523</v>
      </c>
      <c r="B26" s="41"/>
      <c r="C26" s="34"/>
      <c r="D26" s="34">
        <f t="shared" ref="D26:G26" si="14">D28*$J10</f>
        <v>289751.25505578629</v>
      </c>
      <c r="E26" s="34">
        <f t="shared" si="14"/>
        <v>275953.19816857373</v>
      </c>
      <c r="F26" s="34">
        <f t="shared" si="14"/>
        <v>262925.72445701895</v>
      </c>
      <c r="G26" s="34">
        <f t="shared" si="14"/>
        <v>250617.69428447442</v>
      </c>
    </row>
    <row r="27" spans="1:11" x14ac:dyDescent="0.2">
      <c r="A27" s="37" t="s">
        <v>2512</v>
      </c>
      <c r="B27" s="41"/>
      <c r="C27" s="26"/>
      <c r="D27" s="26" t="s">
        <v>2514</v>
      </c>
      <c r="E27" s="26">
        <f>(E26/D26)-1</f>
        <v>-4.762035244525864E-2</v>
      </c>
      <c r="F27" s="26">
        <f t="shared" ref="F27:G27" si="15">(F26/E26)-1</f>
        <v>-4.7208997025635413E-2</v>
      </c>
      <c r="G27" s="26">
        <f t="shared" si="15"/>
        <v>-4.6811814241312644E-2</v>
      </c>
    </row>
    <row r="28" spans="1:11" x14ac:dyDescent="0.2">
      <c r="A28" s="37" t="s">
        <v>2526</v>
      </c>
      <c r="B28" s="41"/>
      <c r="C28" s="51"/>
      <c r="D28" s="51">
        <f>(D12*'F. Survey'!$E$8)+(D16*'F. Survey'!$F$9)</f>
        <v>27902.046416832876</v>
      </c>
      <c r="E28" s="51">
        <f>(E12*'F. Survey'!$E$8)+('Revenue forecast with Salads '!E16*'F. Survey'!$F$9)</f>
        <v>26573.34113251933</v>
      </c>
      <c r="F28" s="51">
        <f>(F12*'F. Survey'!$E$8)+('Revenue forecast with Salads '!F16*'F. Survey'!$F$9)</f>
        <v>25318.840350033031</v>
      </c>
      <c r="G28" s="51">
        <f>(G12*'F. Survey'!$E$8)+('Revenue forecast with Salads '!G16*'F. Survey'!$F$9)</f>
        <v>24133.619498761833</v>
      </c>
    </row>
    <row r="29" spans="1:11" x14ac:dyDescent="0.2">
      <c r="A29" s="37"/>
      <c r="B29" s="41"/>
      <c r="C29" s="26"/>
      <c r="D29" s="26"/>
      <c r="E29" s="26"/>
      <c r="F29" s="26"/>
      <c r="G29" s="26"/>
    </row>
    <row r="30" spans="1:11" x14ac:dyDescent="0.2">
      <c r="A30" s="1" t="s">
        <v>2509</v>
      </c>
      <c r="B30" s="34">
        <f>B7*B4</f>
        <v>4108268999.9500017</v>
      </c>
      <c r="C30" s="34">
        <f>C7*C4</f>
        <v>4501222999.9999981</v>
      </c>
      <c r="D30" s="57">
        <f>(D7*D4)-('F. Survey'!$E$8*D10*D5)+(D26*D5)</f>
        <v>4657254522.1164045</v>
      </c>
      <c r="E30" s="57">
        <f>(E7*E4)-('F. Survey'!$E$8*E10*E5)+(E26*E5)</f>
        <v>4682896653.9816608</v>
      </c>
      <c r="F30" s="57">
        <f>(F7*F4)-('F. Survey'!$E$8*F10*F5)+(F26*F5)</f>
        <v>4758270717.7259197</v>
      </c>
      <c r="G30" s="57">
        <f>(G7*G4)-('F. Survey'!$E$8*G10*G5)+(G26*G5)</f>
        <v>4809828079.3170643</v>
      </c>
    </row>
    <row r="31" spans="1:11" x14ac:dyDescent="0.2">
      <c r="A31" s="1" t="s">
        <v>2510</v>
      </c>
      <c r="B31" s="41" t="s">
        <v>2514</v>
      </c>
      <c r="C31" s="26">
        <f>(C30/B30)-1</f>
        <v>9.5649530265612848E-2</v>
      </c>
      <c r="D31" s="58">
        <f>(D30/C30)-1</f>
        <v>3.4664250608424929E-2</v>
      </c>
      <c r="E31" s="58">
        <f>(E30/D30)-1</f>
        <v>5.5058472203928233E-3</v>
      </c>
      <c r="F31" s="58">
        <f>(F30/E30)-1</f>
        <v>1.6095606910345062E-2</v>
      </c>
      <c r="G31" s="58">
        <f>(G30/F30)-1</f>
        <v>1.0835314896876058E-2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O1" workbookViewId="0">
      <selection activeCell="A16" sqref="A16"/>
    </sheetView>
  </sheetViews>
  <sheetFormatPr baseColWidth="10" defaultRowHeight="16" x14ac:dyDescent="0.2"/>
  <cols>
    <col min="1" max="1" width="21.6640625" bestFit="1" customWidth="1"/>
    <col min="2" max="2" width="29" customWidth="1"/>
    <col min="3" max="6" width="16.33203125" bestFit="1" customWidth="1"/>
  </cols>
  <sheetData>
    <row r="1" spans="1:6" x14ac:dyDescent="0.2">
      <c r="A1" t="s">
        <v>2494</v>
      </c>
      <c r="B1" t="s">
        <v>2496</v>
      </c>
      <c r="C1" t="s">
        <v>2535</v>
      </c>
      <c r="D1" t="s">
        <v>2536</v>
      </c>
      <c r="E1" t="s">
        <v>2537</v>
      </c>
      <c r="F1" t="s">
        <v>2538</v>
      </c>
    </row>
    <row r="2" spans="1:6" x14ac:dyDescent="0.2">
      <c r="A2" t="s">
        <v>2530</v>
      </c>
      <c r="B2" s="34">
        <f>'Business as usual forecast'!C$29</f>
        <v>4501222999.9999981</v>
      </c>
      <c r="C2" s="34">
        <f>'Business as usual forecast'!D$29</f>
        <v>4553964623.0833082</v>
      </c>
      <c r="D2" s="34">
        <f>'Business as usual forecast'!E$29</f>
        <v>4511669015.0297623</v>
      </c>
      <c r="E2" s="34">
        <f>'Business as usual forecast'!F$29</f>
        <v>4424362377.8824091</v>
      </c>
      <c r="F2" s="34">
        <f>'Business as usual forecast'!G$29</f>
        <v>4327573624.6036301</v>
      </c>
    </row>
    <row r="3" spans="1:6" x14ac:dyDescent="0.2">
      <c r="A3" t="s">
        <v>2531</v>
      </c>
      <c r="B3" s="34">
        <f>'Revenue forecast with Salads '!C$30</f>
        <v>4501222999.9999981</v>
      </c>
      <c r="C3" s="34">
        <f>'Revenue forecast with Salads '!D$30</f>
        <v>4633826072.8432417</v>
      </c>
      <c r="D3" s="34">
        <f>'Revenue forecast with Salads '!E$30</f>
        <v>4644416394.1463642</v>
      </c>
      <c r="E3" s="34">
        <f>'Revenue forecast with Salads '!F$30</f>
        <v>4683892904.0116673</v>
      </c>
      <c r="F3" s="34">
        <f>'Revenue forecast with Salads '!G$30</f>
        <v>4703312737.0008535</v>
      </c>
    </row>
    <row r="4" spans="1:6" x14ac:dyDescent="0.2">
      <c r="A4" t="s">
        <v>2532</v>
      </c>
      <c r="B4" s="34">
        <f>'Forecast with high salad prices'!C$30</f>
        <v>4501222999.9999981</v>
      </c>
      <c r="C4" s="34">
        <f>'Forecast with high salad prices'!D$30</f>
        <v>4657254522.1164045</v>
      </c>
      <c r="D4" s="34">
        <f>'Forecast with high salad prices'!E$30</f>
        <v>4682896653.9816608</v>
      </c>
      <c r="E4" s="34">
        <f>'Forecast with high salad prices'!F$30</f>
        <v>4758270717.7259197</v>
      </c>
      <c r="F4" s="34">
        <f>'Forecast with high salad prices'!G$30</f>
        <v>4809828079.3170643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B7" sqref="B7"/>
    </sheetView>
  </sheetViews>
  <sheetFormatPr baseColWidth="10" defaultRowHeight="16" x14ac:dyDescent="0.2"/>
  <cols>
    <col min="1" max="1" width="14.6640625" bestFit="1" customWidth="1"/>
    <col min="2" max="2" width="15.5" bestFit="1" customWidth="1"/>
    <col min="3" max="4" width="12.1640625" customWidth="1"/>
    <col min="5" max="5" width="11.1640625" customWidth="1"/>
    <col min="6" max="6" width="11.1640625" bestFit="1" customWidth="1"/>
    <col min="9" max="9" width="11.1640625" bestFit="1" customWidth="1"/>
    <col min="11" max="11" width="11.1640625" bestFit="1" customWidth="1"/>
  </cols>
  <sheetData>
    <row r="3" spans="1:4" x14ac:dyDescent="0.2">
      <c r="A3" s="21" t="s">
        <v>2501</v>
      </c>
      <c r="B3" s="21" t="s">
        <v>2492</v>
      </c>
    </row>
    <row r="4" spans="1:4" x14ac:dyDescent="0.2">
      <c r="A4" s="21" t="s">
        <v>2490</v>
      </c>
      <c r="B4">
        <v>2014</v>
      </c>
      <c r="C4">
        <v>2015</v>
      </c>
      <c r="D4" t="s">
        <v>2491</v>
      </c>
    </row>
    <row r="5" spans="1:4" x14ac:dyDescent="0.2">
      <c r="A5" s="22" t="s">
        <v>5</v>
      </c>
      <c r="B5" s="19">
        <v>768613.63092287316</v>
      </c>
      <c r="C5" s="19">
        <v>700149.29997544002</v>
      </c>
      <c r="D5" s="19">
        <v>732920.42552283453</v>
      </c>
    </row>
    <row r="6" spans="1:4" x14ac:dyDescent="0.2">
      <c r="A6" s="22" t="s">
        <v>6</v>
      </c>
      <c r="B6" s="19">
        <v>284764.44079803867</v>
      </c>
      <c r="C6" s="19">
        <v>396137.10417928704</v>
      </c>
      <c r="D6" s="19">
        <v>342827.48318821989</v>
      </c>
    </row>
    <row r="7" spans="1:4" x14ac:dyDescent="0.2">
      <c r="A7" s="22" t="s">
        <v>7</v>
      </c>
      <c r="B7" s="19">
        <v>155642.01887204612</v>
      </c>
      <c r="C7" s="19">
        <v>147399.85264019595</v>
      </c>
      <c r="D7" s="19">
        <v>151345.04659197634</v>
      </c>
    </row>
    <row r="8" spans="1:4" x14ac:dyDescent="0.2">
      <c r="A8" s="22" t="s">
        <v>8</v>
      </c>
      <c r="B8" s="19">
        <v>622575.54023628961</v>
      </c>
      <c r="C8" s="19">
        <v>598811.90120753204</v>
      </c>
      <c r="D8" s="19">
        <v>610186.60081092652</v>
      </c>
    </row>
    <row r="9" spans="1:4" x14ac:dyDescent="0.2">
      <c r="A9" s="22" t="s">
        <v>2491</v>
      </c>
      <c r="B9" s="19">
        <v>457898.9077073111</v>
      </c>
      <c r="C9" s="19">
        <v>460624.5395006144</v>
      </c>
      <c r="D9" s="19">
        <v>459319.88902848936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8"/>
  <sheetViews>
    <sheetView workbookViewId="0">
      <selection activeCell="F17" sqref="F17"/>
    </sheetView>
  </sheetViews>
  <sheetFormatPr baseColWidth="10" defaultRowHeight="16" x14ac:dyDescent="0.2"/>
  <cols>
    <col min="1" max="1" width="12.83203125" customWidth="1"/>
    <col min="2" max="2" width="15.5" customWidth="1"/>
    <col min="3" max="3" width="24.83203125" customWidth="1"/>
    <col min="4" max="4" width="36" customWidth="1"/>
    <col min="5" max="5" width="26.33203125" customWidth="1"/>
    <col min="6" max="6" width="12.1640625" customWidth="1"/>
    <col min="7" max="7" width="11.1640625" bestFit="1" customWidth="1"/>
    <col min="8" max="9" width="12.1640625" customWidth="1"/>
    <col min="10" max="10" width="11.1640625" bestFit="1" customWidth="1"/>
    <col min="11" max="16" width="12.1640625" customWidth="1"/>
    <col min="17" max="17" width="11.1640625" bestFit="1" customWidth="1"/>
    <col min="18" max="18" width="10.1640625" customWidth="1"/>
    <col min="19" max="21" width="12.1640625" customWidth="1"/>
    <col min="22" max="23" width="10.1640625" customWidth="1"/>
    <col min="24" max="24" width="11.1640625" bestFit="1" customWidth="1"/>
    <col min="25" max="27" width="10.1640625" customWidth="1"/>
    <col min="28" max="28" width="12.1640625" customWidth="1"/>
    <col min="29" max="29" width="11.1640625" bestFit="1" customWidth="1"/>
    <col min="30" max="30" width="12.1640625" customWidth="1"/>
    <col min="31" max="31" width="11.1640625" bestFit="1" customWidth="1"/>
    <col min="32" max="32" width="12.1640625" customWidth="1"/>
    <col min="33" max="35" width="10.1640625" customWidth="1"/>
    <col min="36" max="37" width="12.1640625" customWidth="1"/>
    <col min="38" max="38" width="11.1640625" bestFit="1" customWidth="1"/>
    <col min="39" max="39" width="10.1640625" customWidth="1"/>
    <col min="40" max="40" width="12.1640625" customWidth="1"/>
    <col min="41" max="41" width="10.1640625" customWidth="1"/>
    <col min="42" max="42" width="11.1640625" customWidth="1"/>
    <col min="43" max="43" width="10.1640625" customWidth="1"/>
    <col min="44" max="45" width="11.1640625" bestFit="1" customWidth="1"/>
    <col min="46" max="46" width="11.1640625" customWidth="1"/>
    <col min="47" max="47" width="12.1640625" customWidth="1"/>
    <col min="48" max="48" width="10.1640625" customWidth="1"/>
    <col min="49" max="50" width="11.1640625" bestFit="1" customWidth="1"/>
    <col min="51" max="51" width="10.1640625" customWidth="1"/>
    <col min="52" max="52" width="11.1640625" bestFit="1" customWidth="1"/>
    <col min="53" max="53" width="12.1640625" customWidth="1"/>
    <col min="54" max="54" width="10.1640625" customWidth="1"/>
    <col min="55" max="56" width="12.1640625" customWidth="1"/>
    <col min="57" max="57" width="11.1640625" bestFit="1" customWidth="1"/>
    <col min="58" max="60" width="12.1640625" customWidth="1"/>
    <col min="61" max="61" width="10.1640625" customWidth="1"/>
    <col min="62" max="62" width="11.1640625" bestFit="1" customWidth="1"/>
    <col min="63" max="63" width="12.1640625" customWidth="1"/>
    <col min="64" max="66" width="10.1640625" customWidth="1"/>
    <col min="67" max="67" width="12.1640625" customWidth="1"/>
    <col min="68" max="68" width="11.1640625" customWidth="1"/>
    <col min="69" max="69" width="10.1640625" customWidth="1"/>
    <col min="70" max="71" width="12.1640625" customWidth="1"/>
    <col min="72" max="73" width="11.1640625" bestFit="1" customWidth="1"/>
    <col min="74" max="74" width="10.1640625" customWidth="1"/>
    <col min="75" max="75" width="11.1640625" bestFit="1" customWidth="1"/>
    <col min="76" max="79" width="12.1640625" customWidth="1"/>
    <col min="80" max="80" width="11.1640625" customWidth="1"/>
    <col min="81" max="81" width="11.1640625" bestFit="1" customWidth="1"/>
    <col min="82" max="82" width="10.1640625" customWidth="1"/>
    <col min="83" max="83" width="12.1640625" customWidth="1"/>
    <col min="84" max="84" width="11.1640625" customWidth="1"/>
    <col min="85" max="85" width="12.1640625" customWidth="1"/>
    <col min="86" max="86" width="10.1640625" customWidth="1"/>
    <col min="87" max="87" width="12.1640625" customWidth="1"/>
    <col min="88" max="88" width="10.1640625" customWidth="1"/>
    <col min="89" max="89" width="12.1640625" customWidth="1"/>
    <col min="90" max="90" width="11.1640625" bestFit="1" customWidth="1"/>
    <col min="91" max="91" width="10.1640625" customWidth="1"/>
    <col min="92" max="92" width="12.1640625" customWidth="1"/>
    <col min="93" max="93" width="10.1640625" customWidth="1"/>
    <col min="94" max="98" width="12.1640625" customWidth="1"/>
    <col min="99" max="99" width="10.1640625" customWidth="1"/>
    <col min="100" max="102" width="12.1640625" customWidth="1"/>
    <col min="103" max="103" width="11.1640625" bestFit="1" customWidth="1"/>
    <col min="104" max="105" width="12.1640625" customWidth="1"/>
    <col min="106" max="106" width="11.1640625" bestFit="1" customWidth="1"/>
    <col min="107" max="111" width="12.1640625" customWidth="1"/>
    <col min="112" max="112" width="10.1640625" customWidth="1"/>
    <col min="113" max="113" width="11.1640625" customWidth="1"/>
    <col min="114" max="115" width="12.1640625" customWidth="1"/>
    <col min="116" max="119" width="11.1640625" bestFit="1" customWidth="1"/>
    <col min="120" max="120" width="10.1640625" customWidth="1"/>
    <col min="121" max="123" width="11.1640625" bestFit="1" customWidth="1"/>
    <col min="124" max="124" width="11.1640625" customWidth="1"/>
    <col min="125" max="125" width="12.1640625" customWidth="1"/>
    <col min="126" max="126" width="11.1640625" bestFit="1" customWidth="1"/>
    <col min="127" max="127" width="12.1640625" customWidth="1"/>
    <col min="128" max="128" width="10.1640625" customWidth="1"/>
    <col min="129" max="131" width="12.1640625" customWidth="1"/>
    <col min="132" max="132" width="11.1640625" bestFit="1" customWidth="1"/>
    <col min="133" max="134" width="12.1640625" customWidth="1"/>
    <col min="135" max="135" width="11.1640625" bestFit="1" customWidth="1"/>
    <col min="136" max="136" width="10.1640625" customWidth="1"/>
    <col min="137" max="137" width="12.1640625" customWidth="1"/>
    <col min="138" max="138" width="10.1640625" customWidth="1"/>
    <col min="139" max="139" width="11.1640625" bestFit="1" customWidth="1"/>
    <col min="140" max="140" width="10.1640625" customWidth="1"/>
    <col min="141" max="142" width="12.1640625" customWidth="1"/>
    <col min="143" max="143" width="10.1640625" customWidth="1"/>
    <col min="144" max="144" width="11.1640625" bestFit="1" customWidth="1"/>
    <col min="145" max="145" width="12.1640625" customWidth="1"/>
    <col min="146" max="147" width="11.1640625" bestFit="1" customWidth="1"/>
    <col min="148" max="148" width="11.1640625" customWidth="1"/>
    <col min="149" max="149" width="11.1640625" bestFit="1" customWidth="1"/>
    <col min="150" max="154" width="12.1640625" customWidth="1"/>
    <col min="155" max="155" width="10.1640625" customWidth="1"/>
    <col min="156" max="157" width="12.1640625" customWidth="1"/>
    <col min="158" max="158" width="10.1640625" customWidth="1"/>
    <col min="159" max="159" width="11.1640625" bestFit="1" customWidth="1"/>
    <col min="160" max="160" width="12.1640625" customWidth="1"/>
    <col min="161" max="162" width="11.1640625" bestFit="1" customWidth="1"/>
    <col min="163" max="163" width="10.1640625" customWidth="1"/>
    <col min="164" max="164" width="11.1640625" bestFit="1" customWidth="1"/>
    <col min="165" max="165" width="12.1640625" customWidth="1"/>
    <col min="166" max="166" width="11.1640625" bestFit="1" customWidth="1"/>
    <col min="167" max="167" width="12.1640625" customWidth="1"/>
    <col min="168" max="168" width="11.1640625" bestFit="1" customWidth="1"/>
    <col min="169" max="169" width="12.1640625" customWidth="1"/>
    <col min="170" max="170" width="10.1640625" customWidth="1"/>
    <col min="171" max="171" width="12.1640625" customWidth="1"/>
    <col min="172" max="172" width="10.1640625" customWidth="1"/>
    <col min="173" max="174" width="12.1640625" customWidth="1"/>
    <col min="175" max="175" width="10.1640625" customWidth="1"/>
    <col min="176" max="176" width="11.1640625" bestFit="1" customWidth="1"/>
    <col min="177" max="177" width="12.1640625" customWidth="1"/>
    <col min="178" max="178" width="11.1640625" bestFit="1" customWidth="1"/>
    <col min="179" max="180" width="12.1640625" customWidth="1"/>
    <col min="181" max="181" width="11.1640625" bestFit="1" customWidth="1"/>
    <col min="182" max="183" width="12.1640625" customWidth="1"/>
    <col min="184" max="184" width="11.1640625" customWidth="1"/>
    <col min="185" max="185" width="10.1640625" customWidth="1"/>
    <col min="186" max="186" width="12.1640625" customWidth="1"/>
    <col min="187" max="187" width="11.1640625" bestFit="1" customWidth="1"/>
    <col min="188" max="191" width="12.1640625" customWidth="1"/>
    <col min="192" max="192" width="11.1640625" customWidth="1"/>
    <col min="193" max="194" width="12.1640625" customWidth="1"/>
    <col min="195" max="195" width="11.1640625" bestFit="1" customWidth="1"/>
    <col min="196" max="196" width="12.1640625" customWidth="1"/>
    <col min="197" max="197" width="11.1640625" bestFit="1" customWidth="1"/>
    <col min="198" max="198" width="10.1640625" customWidth="1"/>
    <col min="199" max="199" width="12.1640625" customWidth="1"/>
    <col min="200" max="200" width="11.1640625" bestFit="1" customWidth="1"/>
    <col min="201" max="202" width="12.1640625" customWidth="1"/>
    <col min="203" max="203" width="11.1640625" bestFit="1" customWidth="1"/>
    <col min="204" max="204" width="12.1640625" customWidth="1"/>
    <col min="205" max="205" width="11.1640625" customWidth="1"/>
    <col min="206" max="207" width="11.1640625" bestFit="1" customWidth="1"/>
    <col min="208" max="208" width="12.1640625" customWidth="1"/>
    <col min="209" max="209" width="11.1640625" bestFit="1" customWidth="1"/>
    <col min="210" max="210" width="12.1640625" customWidth="1"/>
    <col min="211" max="211" width="10.1640625" customWidth="1"/>
    <col min="212" max="215" width="11.1640625" bestFit="1" customWidth="1"/>
    <col min="216" max="220" width="10.1640625" customWidth="1"/>
    <col min="221" max="221" width="12.1640625" customWidth="1"/>
    <col min="222" max="222" width="10.1640625" customWidth="1"/>
    <col min="223" max="223" width="12.1640625" customWidth="1"/>
    <col min="224" max="224" width="11.1640625" bestFit="1" customWidth="1"/>
    <col min="225" max="225" width="10.1640625" customWidth="1"/>
    <col min="226" max="226" width="11.1640625" bestFit="1" customWidth="1"/>
    <col min="227" max="228" width="12.1640625" customWidth="1"/>
    <col min="229" max="229" width="11.1640625" bestFit="1" customWidth="1"/>
    <col min="230" max="231" width="12.1640625" customWidth="1"/>
    <col min="232" max="233" width="11.1640625" bestFit="1" customWidth="1"/>
    <col min="234" max="234" width="10.1640625" customWidth="1"/>
    <col min="235" max="235" width="11.1640625" bestFit="1" customWidth="1"/>
    <col min="236" max="238" width="10.1640625" customWidth="1"/>
    <col min="239" max="239" width="11.1640625" customWidth="1"/>
    <col min="240" max="240" width="12.1640625" customWidth="1"/>
    <col min="241" max="241" width="10.1640625" customWidth="1"/>
    <col min="242" max="242" width="11.1640625" bestFit="1" customWidth="1"/>
    <col min="243" max="244" width="12.1640625" customWidth="1"/>
    <col min="245" max="245" width="10.1640625" customWidth="1"/>
    <col min="246" max="247" width="12.1640625" customWidth="1"/>
    <col min="248" max="248" width="11.1640625" customWidth="1"/>
    <col min="249" max="249" width="10.1640625" customWidth="1"/>
    <col min="250" max="257" width="12.1640625" customWidth="1"/>
    <col min="258" max="258" width="10.1640625" customWidth="1"/>
    <col min="259" max="259" width="11.1640625" bestFit="1" customWidth="1"/>
    <col min="260" max="260" width="12.1640625" customWidth="1"/>
    <col min="261" max="261" width="10.1640625" customWidth="1"/>
    <col min="262" max="262" width="12.1640625" customWidth="1"/>
    <col min="263" max="264" width="11.1640625" bestFit="1" customWidth="1"/>
    <col min="265" max="266" width="12.1640625" customWidth="1"/>
    <col min="267" max="267" width="11.1640625" bestFit="1" customWidth="1"/>
    <col min="268" max="268" width="12.1640625" customWidth="1"/>
    <col min="269" max="270" width="10.1640625" customWidth="1"/>
    <col min="271" max="272" width="12.1640625" customWidth="1"/>
    <col min="273" max="273" width="11.1640625" bestFit="1" customWidth="1"/>
    <col min="274" max="274" width="10.1640625" customWidth="1"/>
    <col min="275" max="275" width="11.1640625" customWidth="1"/>
    <col min="276" max="276" width="10.1640625" customWidth="1"/>
    <col min="277" max="278" width="12.1640625" customWidth="1"/>
    <col min="279" max="279" width="10.1640625" customWidth="1"/>
    <col min="280" max="280" width="12.1640625" customWidth="1"/>
    <col min="281" max="281" width="10.1640625" customWidth="1"/>
    <col min="282" max="284" width="12.1640625" customWidth="1"/>
    <col min="285" max="285" width="11.1640625" bestFit="1" customWidth="1"/>
    <col min="286" max="289" width="12.1640625" customWidth="1"/>
    <col min="290" max="290" width="11.1640625" bestFit="1" customWidth="1"/>
    <col min="291" max="291" width="11.1640625" customWidth="1"/>
    <col min="292" max="292" width="10.1640625" customWidth="1"/>
    <col min="293" max="293" width="12.1640625" customWidth="1"/>
    <col min="294" max="294" width="11.1640625" bestFit="1" customWidth="1"/>
    <col min="295" max="295" width="10.1640625" customWidth="1"/>
    <col min="296" max="296" width="12.1640625" customWidth="1"/>
    <col min="297" max="297" width="11.1640625" bestFit="1" customWidth="1"/>
    <col min="298" max="298" width="10.1640625" customWidth="1"/>
    <col min="299" max="302" width="12.1640625" customWidth="1"/>
    <col min="303" max="303" width="10.1640625" customWidth="1"/>
    <col min="304" max="305" width="12.1640625" customWidth="1"/>
    <col min="306" max="307" width="11.1640625" bestFit="1" customWidth="1"/>
    <col min="308" max="309" width="12.1640625" customWidth="1"/>
    <col min="310" max="310" width="10.1640625" customWidth="1"/>
    <col min="311" max="311" width="11.1640625" bestFit="1" customWidth="1"/>
    <col min="312" max="316" width="12.1640625" customWidth="1"/>
    <col min="317" max="317" width="11.1640625" customWidth="1"/>
    <col min="318" max="318" width="11.1640625" bestFit="1" customWidth="1"/>
    <col min="319" max="319" width="12.1640625" customWidth="1"/>
    <col min="320" max="320" width="11.1640625" bestFit="1" customWidth="1"/>
    <col min="321" max="321" width="10.1640625" customWidth="1"/>
    <col min="322" max="322" width="12.1640625" customWidth="1"/>
    <col min="323" max="323" width="11.1640625" customWidth="1"/>
    <col min="324" max="324" width="11.1640625" bestFit="1" customWidth="1"/>
    <col min="325" max="325" width="10.1640625" customWidth="1"/>
    <col min="326" max="326" width="11.1640625" bestFit="1" customWidth="1"/>
    <col min="327" max="330" width="12.1640625" customWidth="1"/>
    <col min="331" max="331" width="11.1640625" bestFit="1" customWidth="1"/>
    <col min="332" max="333" width="12.1640625" customWidth="1"/>
    <col min="334" max="334" width="11.1640625" bestFit="1" customWidth="1"/>
    <col min="335" max="335" width="12.1640625" customWidth="1"/>
    <col min="336" max="336" width="11.1640625" customWidth="1"/>
    <col min="337" max="338" width="12.1640625" customWidth="1"/>
    <col min="339" max="339" width="10.1640625" customWidth="1"/>
    <col min="340" max="341" width="12.1640625" customWidth="1"/>
    <col min="342" max="342" width="10.1640625" customWidth="1"/>
    <col min="343" max="343" width="12.1640625" customWidth="1"/>
    <col min="344" max="344" width="10.1640625" customWidth="1"/>
    <col min="345" max="346" width="11.1640625" bestFit="1" customWidth="1"/>
    <col min="347" max="347" width="12.1640625" customWidth="1"/>
    <col min="348" max="351" width="10.1640625" customWidth="1"/>
    <col min="352" max="353" width="12.1640625" customWidth="1"/>
    <col min="354" max="355" width="10.1640625" customWidth="1"/>
    <col min="356" max="357" width="12.1640625" customWidth="1"/>
    <col min="358" max="358" width="10.1640625" customWidth="1"/>
    <col min="359" max="359" width="11.1640625" bestFit="1" customWidth="1"/>
    <col min="360" max="360" width="12.1640625" customWidth="1"/>
    <col min="361" max="361" width="10.1640625" customWidth="1"/>
    <col min="362" max="364" width="12.1640625" customWidth="1"/>
    <col min="365" max="365" width="11.1640625" bestFit="1" customWidth="1"/>
    <col min="366" max="366" width="12.1640625" customWidth="1"/>
    <col min="367" max="367" width="10.1640625" customWidth="1"/>
    <col min="368" max="368" width="12.1640625" customWidth="1"/>
    <col min="369" max="369" width="11.1640625" bestFit="1" customWidth="1"/>
    <col min="370" max="370" width="10.1640625" customWidth="1"/>
    <col min="371" max="371" width="12.1640625" customWidth="1"/>
    <col min="372" max="373" width="10.1640625" customWidth="1"/>
    <col min="374" max="375" width="12.1640625" customWidth="1"/>
    <col min="376" max="376" width="10.1640625" customWidth="1"/>
    <col min="377" max="377" width="11.1640625" bestFit="1" customWidth="1"/>
    <col min="378" max="380" width="12.1640625" customWidth="1"/>
    <col min="381" max="381" width="11.1640625" bestFit="1" customWidth="1"/>
    <col min="382" max="382" width="12.1640625" customWidth="1"/>
    <col min="383" max="383" width="11.1640625" bestFit="1" customWidth="1"/>
    <col min="384" max="386" width="12.1640625" customWidth="1"/>
    <col min="387" max="387" width="11.1640625" bestFit="1" customWidth="1"/>
    <col min="388" max="388" width="12.1640625" customWidth="1"/>
    <col min="389" max="389" width="11.1640625" bestFit="1" customWidth="1"/>
    <col min="390" max="391" width="12.1640625" customWidth="1"/>
    <col min="392" max="392" width="10.1640625" customWidth="1"/>
    <col min="393" max="395" width="12.1640625" customWidth="1"/>
    <col min="396" max="396" width="10.1640625" customWidth="1"/>
    <col min="397" max="397" width="12.1640625" customWidth="1"/>
    <col min="398" max="398" width="11.1640625" bestFit="1" customWidth="1"/>
    <col min="399" max="401" width="12.1640625" customWidth="1"/>
    <col min="402" max="404" width="10.1640625" customWidth="1"/>
    <col min="405" max="406" width="12.1640625" customWidth="1"/>
    <col min="407" max="407" width="11.1640625" bestFit="1" customWidth="1"/>
    <col min="408" max="409" width="12.1640625" customWidth="1"/>
    <col min="410" max="410" width="11.1640625" customWidth="1"/>
    <col min="411" max="411" width="11.1640625" bestFit="1" customWidth="1"/>
    <col min="412" max="415" width="12.1640625" customWidth="1"/>
    <col min="416" max="416" width="10.1640625" customWidth="1"/>
    <col min="417" max="417" width="11.1640625" customWidth="1"/>
    <col min="418" max="419" width="10.1640625" customWidth="1"/>
    <col min="420" max="420" width="11.1640625" bestFit="1" customWidth="1"/>
    <col min="421" max="421" width="12.1640625" customWidth="1"/>
    <col min="422" max="422" width="11.1640625" bestFit="1" customWidth="1"/>
    <col min="423" max="428" width="12.1640625" customWidth="1"/>
    <col min="429" max="431" width="10.1640625" customWidth="1"/>
    <col min="432" max="432" width="12.1640625" customWidth="1"/>
    <col min="433" max="433" width="11.1640625" bestFit="1" customWidth="1"/>
    <col min="434" max="437" width="12.1640625" customWidth="1"/>
    <col min="438" max="440" width="10.1640625" customWidth="1"/>
    <col min="441" max="443" width="12.1640625" customWidth="1"/>
    <col min="444" max="444" width="11.1640625" bestFit="1" customWidth="1"/>
    <col min="445" max="445" width="12.1640625" customWidth="1"/>
    <col min="446" max="446" width="11.1640625" bestFit="1" customWidth="1"/>
    <col min="447" max="447" width="12.1640625" customWidth="1"/>
    <col min="448" max="450" width="10.1640625" customWidth="1"/>
    <col min="451" max="451" width="11.1640625" customWidth="1"/>
    <col min="452" max="452" width="10.1640625" customWidth="1"/>
    <col min="453" max="454" width="11.1640625" bestFit="1" customWidth="1"/>
    <col min="455" max="455" width="12.1640625" customWidth="1"/>
    <col min="456" max="456" width="10.1640625" customWidth="1"/>
    <col min="457" max="457" width="12.1640625" customWidth="1"/>
    <col min="458" max="458" width="10.1640625" customWidth="1"/>
    <col min="459" max="460" width="11.1640625" bestFit="1" customWidth="1"/>
    <col min="461" max="464" width="12.1640625" customWidth="1"/>
    <col min="465" max="465" width="11.1640625" bestFit="1" customWidth="1"/>
    <col min="466" max="466" width="12.1640625" customWidth="1"/>
    <col min="467" max="467" width="11.1640625" customWidth="1"/>
    <col min="468" max="468" width="11.1640625" bestFit="1" customWidth="1"/>
    <col min="469" max="469" width="10.1640625" customWidth="1"/>
    <col min="470" max="475" width="12.1640625" customWidth="1"/>
    <col min="476" max="476" width="10.1640625" customWidth="1"/>
    <col min="477" max="478" width="11.1640625" bestFit="1" customWidth="1"/>
    <col min="479" max="480" width="12.1640625" customWidth="1"/>
    <col min="481" max="482" width="11.1640625" bestFit="1" customWidth="1"/>
    <col min="483" max="483" width="12.1640625" customWidth="1"/>
    <col min="484" max="484" width="10.1640625" customWidth="1"/>
    <col min="485" max="485" width="11.1640625" bestFit="1" customWidth="1"/>
    <col min="486" max="487" width="12.1640625" customWidth="1"/>
    <col min="488" max="488" width="10.1640625" customWidth="1"/>
    <col min="489" max="490" width="12.1640625" customWidth="1"/>
    <col min="491" max="491" width="10.1640625" customWidth="1"/>
    <col min="492" max="492" width="11.1640625" bestFit="1" customWidth="1"/>
    <col min="493" max="493" width="11.1640625" customWidth="1"/>
    <col min="494" max="494" width="10.1640625" customWidth="1"/>
    <col min="495" max="495" width="12.1640625" customWidth="1"/>
    <col min="496" max="496" width="11.1640625" bestFit="1" customWidth="1"/>
    <col min="497" max="497" width="11.1640625" customWidth="1"/>
    <col min="498" max="499" width="11.1640625" bestFit="1" customWidth="1"/>
    <col min="500" max="500" width="12.1640625" customWidth="1"/>
    <col min="501" max="502" width="11.1640625" bestFit="1" customWidth="1"/>
    <col min="503" max="503" width="11.1640625" customWidth="1"/>
    <col min="504" max="504" width="10.1640625" customWidth="1"/>
    <col min="505" max="506" width="12.1640625" customWidth="1"/>
    <col min="507" max="507" width="10.1640625" customWidth="1"/>
    <col min="508" max="510" width="12.1640625" customWidth="1"/>
    <col min="511" max="511" width="11.1640625" bestFit="1" customWidth="1"/>
    <col min="512" max="512" width="10.1640625" customWidth="1"/>
    <col min="513" max="514" width="12.1640625" customWidth="1"/>
    <col min="515" max="516" width="10.1640625" customWidth="1"/>
    <col min="517" max="517" width="12.1640625" customWidth="1"/>
    <col min="518" max="518" width="11.1640625" bestFit="1" customWidth="1"/>
    <col min="519" max="520" width="12.1640625" customWidth="1"/>
    <col min="521" max="521" width="11.1640625" bestFit="1" customWidth="1"/>
    <col min="522" max="522" width="12.1640625" customWidth="1"/>
    <col min="523" max="523" width="10.1640625" customWidth="1"/>
    <col min="524" max="524" width="12.1640625" customWidth="1"/>
    <col min="525" max="526" width="11.1640625" bestFit="1" customWidth="1"/>
    <col min="527" max="528" width="12.1640625" customWidth="1"/>
    <col min="529" max="529" width="11.1640625" bestFit="1" customWidth="1"/>
    <col min="530" max="530" width="12.1640625" customWidth="1"/>
    <col min="531" max="531" width="11.1640625" bestFit="1" customWidth="1"/>
    <col min="532" max="533" width="10.1640625" customWidth="1"/>
    <col min="534" max="534" width="11.1640625" bestFit="1" customWidth="1"/>
    <col min="535" max="535" width="12.1640625" customWidth="1"/>
    <col min="536" max="537" width="10.1640625" customWidth="1"/>
    <col min="538" max="538" width="11.1640625" bestFit="1" customWidth="1"/>
    <col min="539" max="539" width="12.1640625" customWidth="1"/>
    <col min="540" max="541" width="10.1640625" customWidth="1"/>
    <col min="542" max="542" width="12.1640625" customWidth="1"/>
    <col min="543" max="543" width="10.1640625" customWidth="1"/>
    <col min="544" max="544" width="11.1640625" customWidth="1"/>
    <col min="545" max="545" width="12.1640625" customWidth="1"/>
    <col min="546" max="546" width="10.1640625" customWidth="1"/>
    <col min="547" max="549" width="12.1640625" customWidth="1"/>
    <col min="550" max="550" width="11.1640625" bestFit="1" customWidth="1"/>
    <col min="551" max="551" width="10.1640625" customWidth="1"/>
    <col min="552" max="552" width="12.1640625" customWidth="1"/>
    <col min="553" max="553" width="10.1640625" customWidth="1"/>
    <col min="554" max="554" width="12.1640625" customWidth="1"/>
    <col min="555" max="556" width="11.1640625" bestFit="1" customWidth="1"/>
    <col min="557" max="560" width="12.1640625" customWidth="1"/>
    <col min="561" max="561" width="10.1640625" customWidth="1"/>
    <col min="562" max="562" width="12.1640625" customWidth="1"/>
    <col min="563" max="563" width="11.1640625" bestFit="1" customWidth="1"/>
    <col min="564" max="564" width="12.1640625" customWidth="1"/>
    <col min="565" max="565" width="11.1640625" bestFit="1" customWidth="1"/>
    <col min="566" max="566" width="12.1640625" customWidth="1"/>
    <col min="567" max="567" width="11.1640625" bestFit="1" customWidth="1"/>
    <col min="568" max="569" width="12.1640625" customWidth="1"/>
    <col min="570" max="570" width="10.1640625" customWidth="1"/>
    <col min="571" max="573" width="11.1640625" bestFit="1" customWidth="1"/>
    <col min="574" max="577" width="12.1640625" customWidth="1"/>
    <col min="578" max="580" width="11.1640625" bestFit="1" customWidth="1"/>
    <col min="581" max="582" width="12.1640625" customWidth="1"/>
    <col min="583" max="583" width="11.1640625" customWidth="1"/>
    <col min="584" max="585" width="10.1640625" customWidth="1"/>
    <col min="586" max="586" width="12.1640625" customWidth="1"/>
    <col min="587" max="587" width="10.1640625" customWidth="1"/>
    <col min="588" max="588" width="11.1640625" bestFit="1" customWidth="1"/>
    <col min="589" max="591" width="12.1640625" customWidth="1"/>
    <col min="592" max="592" width="10.1640625" customWidth="1"/>
    <col min="593" max="593" width="11.1640625" bestFit="1" customWidth="1"/>
    <col min="594" max="595" width="10.1640625" customWidth="1"/>
    <col min="596" max="597" width="11.1640625" bestFit="1" customWidth="1"/>
    <col min="598" max="598" width="10.1640625" customWidth="1"/>
    <col min="599" max="599" width="11.1640625" bestFit="1" customWidth="1"/>
    <col min="600" max="600" width="11.1640625" customWidth="1"/>
    <col min="601" max="601" width="10.1640625" customWidth="1"/>
    <col min="602" max="602" width="12.1640625" customWidth="1"/>
    <col min="603" max="604" width="10.1640625" customWidth="1"/>
    <col min="605" max="606" width="11.1640625" bestFit="1" customWidth="1"/>
    <col min="607" max="607" width="10.1640625" customWidth="1"/>
    <col min="608" max="608" width="11.1640625" bestFit="1" customWidth="1"/>
    <col min="609" max="613" width="12.1640625" customWidth="1"/>
    <col min="614" max="614" width="11.1640625" customWidth="1"/>
    <col min="615" max="615" width="11.1640625" bestFit="1" customWidth="1"/>
    <col min="616" max="616" width="12.1640625" customWidth="1"/>
    <col min="617" max="617" width="11.1640625" bestFit="1" customWidth="1"/>
    <col min="618" max="618" width="12.1640625" customWidth="1"/>
    <col min="619" max="620" width="10.1640625" customWidth="1"/>
    <col min="621" max="627" width="12.1640625" customWidth="1"/>
    <col min="628" max="628" width="11.1640625" customWidth="1"/>
    <col min="629" max="630" width="11.1640625" bestFit="1" customWidth="1"/>
    <col min="631" max="631" width="10.1640625" customWidth="1"/>
    <col min="632" max="632" width="11.1640625" bestFit="1" customWidth="1"/>
    <col min="633" max="633" width="10.1640625" customWidth="1"/>
    <col min="634" max="634" width="12.1640625" customWidth="1"/>
    <col min="635" max="635" width="10.1640625" customWidth="1"/>
    <col min="636" max="636" width="11.1640625" customWidth="1"/>
    <col min="637" max="638" width="12.1640625" customWidth="1"/>
    <col min="639" max="640" width="11.1640625" bestFit="1" customWidth="1"/>
    <col min="641" max="641" width="12.1640625" customWidth="1"/>
    <col min="642" max="643" width="10.1640625" customWidth="1"/>
    <col min="644" max="644" width="12.1640625" customWidth="1"/>
    <col min="645" max="645" width="10.1640625" customWidth="1"/>
    <col min="646" max="647" width="12.1640625" customWidth="1"/>
    <col min="648" max="648" width="11.1640625" bestFit="1" customWidth="1"/>
    <col min="649" max="652" width="12.1640625" customWidth="1"/>
    <col min="653" max="653" width="10.1640625" customWidth="1"/>
    <col min="654" max="654" width="11.1640625" bestFit="1" customWidth="1"/>
    <col min="655" max="656" width="12.1640625" customWidth="1"/>
    <col min="657" max="658" width="10.1640625" customWidth="1"/>
    <col min="659" max="662" width="12.1640625" customWidth="1"/>
    <col min="663" max="663" width="10.1640625" customWidth="1"/>
    <col min="664" max="664" width="11.1640625" customWidth="1"/>
    <col min="665" max="665" width="10.1640625" customWidth="1"/>
    <col min="666" max="666" width="11.1640625" customWidth="1"/>
    <col min="667" max="668" width="12.1640625" customWidth="1"/>
    <col min="669" max="669" width="11.1640625" bestFit="1" customWidth="1"/>
    <col min="670" max="670" width="12.1640625" customWidth="1"/>
    <col min="671" max="671" width="10.1640625" customWidth="1"/>
    <col min="672" max="672" width="11.1640625" bestFit="1" customWidth="1"/>
    <col min="673" max="673" width="10.1640625" customWidth="1"/>
    <col min="674" max="675" width="11.1640625" bestFit="1" customWidth="1"/>
    <col min="676" max="677" width="10.1640625" customWidth="1"/>
    <col min="678" max="678" width="11.1640625" bestFit="1" customWidth="1"/>
    <col min="679" max="679" width="10.1640625" customWidth="1"/>
    <col min="680" max="682" width="12.1640625" customWidth="1"/>
    <col min="683" max="683" width="11.1640625" bestFit="1" customWidth="1"/>
    <col min="684" max="685" width="12.1640625" customWidth="1"/>
    <col min="686" max="687" width="11.1640625" bestFit="1" customWidth="1"/>
    <col min="688" max="689" width="10.1640625" customWidth="1"/>
    <col min="690" max="693" width="12.1640625" customWidth="1"/>
    <col min="694" max="694" width="10.1640625" customWidth="1"/>
    <col min="695" max="695" width="12.1640625" customWidth="1"/>
    <col min="696" max="696" width="11.1640625" customWidth="1"/>
    <col min="697" max="698" width="11.1640625" bestFit="1" customWidth="1"/>
    <col min="699" max="699" width="12.1640625" customWidth="1"/>
    <col min="700" max="700" width="10.1640625" customWidth="1"/>
    <col min="701" max="701" width="11.1640625" bestFit="1" customWidth="1"/>
    <col min="702" max="703" width="12.1640625" customWidth="1"/>
    <col min="704" max="705" width="10.1640625" customWidth="1"/>
    <col min="706" max="706" width="12.1640625" customWidth="1"/>
    <col min="707" max="707" width="11.1640625" bestFit="1" customWidth="1"/>
    <col min="708" max="708" width="12.1640625" customWidth="1"/>
    <col min="709" max="709" width="11.1640625" bestFit="1" customWidth="1"/>
    <col min="710" max="711" width="12.1640625" customWidth="1"/>
    <col min="712" max="712" width="11.1640625" bestFit="1" customWidth="1"/>
    <col min="713" max="713" width="12.1640625" customWidth="1"/>
    <col min="714" max="714" width="10.1640625" customWidth="1"/>
    <col min="715" max="715" width="11.1640625" customWidth="1"/>
    <col min="716" max="717" width="12.1640625" customWidth="1"/>
    <col min="718" max="718" width="11.1640625" bestFit="1" customWidth="1"/>
    <col min="719" max="719" width="10.1640625" customWidth="1"/>
    <col min="720" max="721" width="12.1640625" customWidth="1"/>
    <col min="722" max="722" width="10.1640625" customWidth="1"/>
    <col min="723" max="723" width="12.1640625" customWidth="1"/>
    <col min="724" max="724" width="10.1640625" customWidth="1"/>
    <col min="725" max="726" width="11.1640625" bestFit="1" customWidth="1"/>
    <col min="727" max="727" width="12.1640625" customWidth="1"/>
    <col min="728" max="728" width="11.1640625" customWidth="1"/>
    <col min="729" max="729" width="12.1640625" customWidth="1"/>
    <col min="730" max="731" width="10.1640625" customWidth="1"/>
    <col min="732" max="732" width="12.1640625" customWidth="1"/>
    <col min="733" max="734" width="11.1640625" bestFit="1" customWidth="1"/>
    <col min="735" max="737" width="12.1640625" customWidth="1"/>
    <col min="738" max="738" width="11.1640625" bestFit="1" customWidth="1"/>
    <col min="739" max="742" width="12.1640625" customWidth="1"/>
    <col min="743" max="743" width="11.1640625" bestFit="1" customWidth="1"/>
    <col min="744" max="747" width="12.1640625" customWidth="1"/>
    <col min="748" max="748" width="11.1640625" bestFit="1" customWidth="1"/>
    <col min="749" max="749" width="12.1640625" customWidth="1"/>
    <col min="750" max="750" width="10.1640625" customWidth="1"/>
    <col min="751" max="751" width="11.1640625" bestFit="1" customWidth="1"/>
    <col min="752" max="753" width="12.1640625" customWidth="1"/>
    <col min="754" max="754" width="11.1640625" bestFit="1" customWidth="1"/>
    <col min="755" max="755" width="12.1640625" customWidth="1"/>
    <col min="756" max="756" width="10.1640625" customWidth="1"/>
    <col min="757" max="757" width="12.1640625" customWidth="1"/>
    <col min="758" max="758" width="10.1640625" customWidth="1"/>
    <col min="759" max="759" width="12.1640625" customWidth="1"/>
    <col min="760" max="761" width="10.1640625" customWidth="1"/>
    <col min="762" max="762" width="11.1640625" bestFit="1" customWidth="1"/>
    <col min="763" max="765" width="12.1640625" customWidth="1"/>
    <col min="766" max="766" width="10.1640625" customWidth="1"/>
    <col min="767" max="768" width="12.1640625" customWidth="1"/>
    <col min="769" max="769" width="10.1640625" customWidth="1"/>
    <col min="770" max="770" width="12.1640625" customWidth="1"/>
    <col min="771" max="771" width="10.1640625" customWidth="1"/>
    <col min="772" max="772" width="11.1640625" customWidth="1"/>
    <col min="773" max="774" width="12.1640625" customWidth="1"/>
    <col min="775" max="777" width="10.1640625" customWidth="1"/>
    <col min="778" max="778" width="11.1640625" customWidth="1"/>
    <col min="779" max="779" width="12.1640625" customWidth="1"/>
    <col min="780" max="781" width="10.1640625" customWidth="1"/>
    <col min="782" max="782" width="11.1640625" bestFit="1" customWidth="1"/>
    <col min="783" max="783" width="12.1640625" customWidth="1"/>
    <col min="784" max="784" width="10.1640625" customWidth="1"/>
    <col min="785" max="786" width="12.1640625" customWidth="1"/>
    <col min="787" max="787" width="10.1640625" customWidth="1"/>
    <col min="788" max="788" width="12.1640625" customWidth="1"/>
    <col min="789" max="789" width="10.1640625" customWidth="1"/>
    <col min="790" max="791" width="12.1640625" customWidth="1"/>
    <col min="792" max="792" width="10.1640625" customWidth="1"/>
    <col min="793" max="793" width="11.1640625" bestFit="1" customWidth="1"/>
    <col min="794" max="794" width="12.1640625" customWidth="1"/>
    <col min="795" max="795" width="11.1640625" bestFit="1" customWidth="1"/>
    <col min="796" max="796" width="10.1640625" customWidth="1"/>
    <col min="797" max="797" width="11.1640625" bestFit="1" customWidth="1"/>
    <col min="798" max="798" width="10.1640625" customWidth="1"/>
    <col min="799" max="799" width="11.1640625" bestFit="1" customWidth="1"/>
    <col min="800" max="801" width="12.1640625" customWidth="1"/>
    <col min="802" max="802" width="11.1640625" bestFit="1" customWidth="1"/>
    <col min="803" max="804" width="12.1640625" customWidth="1"/>
    <col min="805" max="805" width="11.1640625" customWidth="1"/>
    <col min="806" max="806" width="11.1640625" bestFit="1" customWidth="1"/>
    <col min="807" max="808" width="10.1640625" customWidth="1"/>
    <col min="809" max="810" width="12.1640625" customWidth="1"/>
    <col min="811" max="811" width="10.1640625" customWidth="1"/>
    <col min="812" max="813" width="12.1640625" customWidth="1"/>
    <col min="814" max="814" width="11.1640625" bestFit="1" customWidth="1"/>
    <col min="815" max="815" width="12.1640625" customWidth="1"/>
    <col min="816" max="816" width="11.1640625" bestFit="1" customWidth="1"/>
    <col min="817" max="818" width="12.1640625" customWidth="1"/>
    <col min="819" max="819" width="10.1640625" customWidth="1"/>
    <col min="820" max="820" width="11.1640625" customWidth="1"/>
    <col min="821" max="821" width="10.1640625" customWidth="1"/>
    <col min="822" max="822" width="12.1640625" customWidth="1"/>
    <col min="823" max="823" width="11.1640625" bestFit="1" customWidth="1"/>
    <col min="824" max="824" width="12.1640625" customWidth="1"/>
    <col min="825" max="825" width="11.1640625" bestFit="1" customWidth="1"/>
    <col min="826" max="826" width="10.1640625" customWidth="1"/>
    <col min="827" max="827" width="11.1640625" bestFit="1" customWidth="1"/>
    <col min="828" max="828" width="11.1640625" customWidth="1"/>
    <col min="829" max="829" width="12.1640625" customWidth="1"/>
    <col min="830" max="830" width="11.1640625" bestFit="1" customWidth="1"/>
    <col min="831" max="831" width="10.1640625" customWidth="1"/>
    <col min="832" max="833" width="12.1640625" customWidth="1"/>
    <col min="834" max="834" width="11.1640625" bestFit="1" customWidth="1"/>
    <col min="835" max="835" width="12.1640625" customWidth="1"/>
    <col min="836" max="837" width="10.1640625" customWidth="1"/>
    <col min="838" max="838" width="12.1640625" customWidth="1"/>
    <col min="839" max="839" width="11.1640625" customWidth="1"/>
    <col min="840" max="840" width="11.1640625" bestFit="1" customWidth="1"/>
    <col min="841" max="841" width="12.1640625" customWidth="1"/>
    <col min="842" max="842" width="10.1640625" customWidth="1"/>
    <col min="843" max="843" width="11.1640625" bestFit="1" customWidth="1"/>
    <col min="844" max="848" width="12.1640625" customWidth="1"/>
    <col min="849" max="849" width="11.1640625" bestFit="1" customWidth="1"/>
    <col min="850" max="850" width="12.1640625" customWidth="1"/>
    <col min="851" max="851" width="10.1640625" customWidth="1"/>
    <col min="852" max="864" width="12.1640625" customWidth="1"/>
    <col min="865" max="865" width="11.1640625" bestFit="1" customWidth="1"/>
    <col min="866" max="866" width="10.1640625" customWidth="1"/>
    <col min="867" max="867" width="12.1640625" customWidth="1"/>
    <col min="868" max="868" width="11.1640625" bestFit="1" customWidth="1"/>
    <col min="869" max="869" width="10.1640625" customWidth="1"/>
    <col min="870" max="872" width="12.1640625" customWidth="1"/>
    <col min="873" max="873" width="11.1640625" bestFit="1" customWidth="1"/>
    <col min="874" max="879" width="12.1640625" customWidth="1"/>
    <col min="880" max="880" width="10.1640625" customWidth="1"/>
    <col min="881" max="881" width="11.1640625" bestFit="1" customWidth="1"/>
    <col min="882" max="882" width="12.1640625" customWidth="1"/>
    <col min="883" max="883" width="10.1640625" customWidth="1"/>
    <col min="884" max="884" width="12.1640625" customWidth="1"/>
    <col min="885" max="885" width="10.1640625" customWidth="1"/>
    <col min="886" max="886" width="11.1640625" bestFit="1" customWidth="1"/>
    <col min="887" max="887" width="12.1640625" customWidth="1"/>
    <col min="888" max="888" width="10.1640625" customWidth="1"/>
    <col min="889" max="890" width="11.1640625" bestFit="1" customWidth="1"/>
    <col min="891" max="892" width="12.1640625" customWidth="1"/>
    <col min="893" max="893" width="10.1640625" customWidth="1"/>
    <col min="894" max="897" width="12.1640625" customWidth="1"/>
    <col min="898" max="898" width="10.1640625" customWidth="1"/>
    <col min="899" max="899" width="11.1640625" customWidth="1"/>
    <col min="900" max="900" width="10.1640625" customWidth="1"/>
    <col min="901" max="903" width="12.1640625" customWidth="1"/>
    <col min="904" max="904" width="11.1640625" bestFit="1" customWidth="1"/>
    <col min="905" max="905" width="10.1640625" customWidth="1"/>
    <col min="906" max="906" width="12.1640625" customWidth="1"/>
    <col min="907" max="908" width="10.1640625" customWidth="1"/>
    <col min="909" max="909" width="12.1640625" customWidth="1"/>
    <col min="910" max="910" width="10.1640625" customWidth="1"/>
    <col min="911" max="911" width="12.1640625" customWidth="1"/>
    <col min="912" max="912" width="10.1640625" customWidth="1"/>
    <col min="913" max="913" width="11.1640625" bestFit="1" customWidth="1"/>
    <col min="914" max="915" width="12.1640625" customWidth="1"/>
    <col min="916" max="916" width="11.1640625" bestFit="1" customWidth="1"/>
    <col min="917" max="918" width="12.1640625" customWidth="1"/>
    <col min="919" max="919" width="10.1640625" customWidth="1"/>
    <col min="920" max="920" width="11.1640625" customWidth="1"/>
    <col min="921" max="921" width="11.1640625" bestFit="1" customWidth="1"/>
    <col min="922" max="922" width="12.1640625" customWidth="1"/>
    <col min="923" max="923" width="11.1640625" bestFit="1" customWidth="1"/>
    <col min="924" max="924" width="10.1640625" customWidth="1"/>
    <col min="925" max="925" width="11.1640625" bestFit="1" customWidth="1"/>
    <col min="926" max="927" width="12.1640625" customWidth="1"/>
    <col min="928" max="928" width="11.1640625" customWidth="1"/>
    <col min="929" max="930" width="12.1640625" customWidth="1"/>
    <col min="931" max="931" width="11.1640625" customWidth="1"/>
    <col min="932" max="932" width="12.1640625" customWidth="1"/>
    <col min="933" max="933" width="11.1640625" bestFit="1" customWidth="1"/>
    <col min="934" max="934" width="12.1640625" customWidth="1"/>
    <col min="935" max="935" width="10.1640625" customWidth="1"/>
    <col min="936" max="936" width="12.1640625" customWidth="1"/>
    <col min="937" max="937" width="10.1640625" customWidth="1"/>
    <col min="938" max="939" width="12.1640625" customWidth="1"/>
    <col min="940" max="940" width="11.1640625" customWidth="1"/>
    <col min="941" max="941" width="11.1640625" bestFit="1" customWidth="1"/>
    <col min="942" max="943" width="10.1640625" customWidth="1"/>
    <col min="944" max="944" width="11.1640625" bestFit="1" customWidth="1"/>
    <col min="945" max="946" width="12.1640625" customWidth="1"/>
    <col min="947" max="947" width="10.1640625" customWidth="1"/>
    <col min="948" max="948" width="12.1640625" customWidth="1"/>
    <col min="949" max="949" width="11.1640625" bestFit="1" customWidth="1"/>
    <col min="950" max="950" width="10.1640625" customWidth="1"/>
    <col min="951" max="954" width="12.1640625" customWidth="1"/>
    <col min="955" max="955" width="10.1640625" customWidth="1"/>
    <col min="956" max="956" width="12.1640625" customWidth="1"/>
    <col min="957" max="957" width="10.1640625" customWidth="1"/>
    <col min="958" max="958" width="12.1640625" customWidth="1"/>
    <col min="959" max="959" width="10.1640625" customWidth="1"/>
    <col min="960" max="961" width="12.1640625" customWidth="1"/>
    <col min="962" max="962" width="11.1640625" bestFit="1" customWidth="1"/>
    <col min="963" max="965" width="12.1640625" customWidth="1"/>
    <col min="966" max="966" width="10.1640625" customWidth="1"/>
    <col min="967" max="968" width="12.1640625" customWidth="1"/>
    <col min="969" max="970" width="11.1640625" bestFit="1" customWidth="1"/>
    <col min="971" max="976" width="12.1640625" customWidth="1"/>
    <col min="977" max="977" width="11.1640625" bestFit="1" customWidth="1"/>
    <col min="978" max="980" width="12.1640625" customWidth="1"/>
    <col min="981" max="981" width="11.1640625" customWidth="1"/>
    <col min="982" max="983" width="12.1640625" customWidth="1"/>
    <col min="984" max="985" width="10.1640625" customWidth="1"/>
    <col min="986" max="986" width="12.1640625" customWidth="1"/>
    <col min="987" max="987" width="11.1640625" bestFit="1" customWidth="1"/>
    <col min="988" max="988" width="12.1640625" customWidth="1"/>
    <col min="989" max="990" width="11.1640625" bestFit="1" customWidth="1"/>
    <col min="991" max="991" width="12.1640625" customWidth="1"/>
    <col min="992" max="992" width="10.1640625" customWidth="1"/>
    <col min="993" max="993" width="12.1640625" customWidth="1"/>
    <col min="994" max="995" width="10.1640625" customWidth="1"/>
    <col min="996" max="996" width="11.1640625" bestFit="1" customWidth="1"/>
    <col min="997" max="997" width="10.1640625" customWidth="1"/>
    <col min="998" max="998" width="12.1640625" customWidth="1"/>
    <col min="999" max="999" width="11.1640625" bestFit="1" customWidth="1"/>
    <col min="1000" max="1001" width="12.1640625" customWidth="1"/>
    <col min="1002" max="1002" width="11.1640625" customWidth="1"/>
    <col min="1003" max="1003" width="12.1640625" customWidth="1"/>
    <col min="1004" max="1004" width="11.1640625" bestFit="1" customWidth="1"/>
    <col min="1005" max="1005" width="10.1640625" customWidth="1"/>
    <col min="1006" max="1006" width="11.1640625" customWidth="1"/>
    <col min="1007" max="1007" width="12.1640625" customWidth="1"/>
    <col min="1008" max="1008" width="10.1640625" customWidth="1"/>
    <col min="1009" max="1012" width="12.1640625" customWidth="1"/>
    <col min="1013" max="1013" width="11.1640625" bestFit="1" customWidth="1"/>
    <col min="1014" max="1015" width="10.1640625" customWidth="1"/>
    <col min="1016" max="1016" width="11.1640625" bestFit="1" customWidth="1"/>
    <col min="1017" max="1020" width="12.1640625" customWidth="1"/>
    <col min="1021" max="1021" width="11.1640625" customWidth="1"/>
    <col min="1022" max="1022" width="11.1640625" bestFit="1" customWidth="1"/>
    <col min="1023" max="1023" width="12.1640625" customWidth="1"/>
    <col min="1024" max="1024" width="11.1640625" customWidth="1"/>
    <col min="1025" max="1026" width="11.1640625" bestFit="1" customWidth="1"/>
    <col min="1027" max="1027" width="12.1640625" customWidth="1"/>
    <col min="1028" max="1028" width="11.1640625" bestFit="1" customWidth="1"/>
    <col min="1029" max="1031" width="12.1640625" customWidth="1"/>
    <col min="1032" max="1033" width="10.1640625" customWidth="1"/>
    <col min="1034" max="1034" width="12.1640625" customWidth="1"/>
    <col min="1035" max="1036" width="11.1640625" bestFit="1" customWidth="1"/>
    <col min="1037" max="1037" width="10.1640625" customWidth="1"/>
    <col min="1038" max="1038" width="12.1640625" customWidth="1"/>
    <col min="1039" max="1039" width="10.1640625" customWidth="1"/>
    <col min="1040" max="1041" width="12.1640625" customWidth="1"/>
    <col min="1042" max="1044" width="10.1640625" customWidth="1"/>
    <col min="1045" max="1047" width="12.1640625" customWidth="1"/>
    <col min="1048" max="1048" width="11.1640625" customWidth="1"/>
    <col min="1049" max="1055" width="12.1640625" customWidth="1"/>
    <col min="1056" max="1057" width="11.1640625" bestFit="1" customWidth="1"/>
    <col min="1058" max="1059" width="12.1640625" customWidth="1"/>
    <col min="1060" max="1060" width="11.1640625" bestFit="1" customWidth="1"/>
    <col min="1061" max="1061" width="12.1640625" customWidth="1"/>
    <col min="1062" max="1062" width="10.1640625" customWidth="1"/>
    <col min="1063" max="1063" width="11.1640625" bestFit="1" customWidth="1"/>
    <col min="1064" max="1064" width="12.1640625" customWidth="1"/>
    <col min="1065" max="1065" width="10.1640625" customWidth="1"/>
    <col min="1066" max="1066" width="12.1640625" customWidth="1"/>
    <col min="1067" max="1068" width="10.1640625" customWidth="1"/>
    <col min="1069" max="1069" width="12.1640625" customWidth="1"/>
    <col min="1070" max="1070" width="10.1640625" customWidth="1"/>
    <col min="1071" max="1072" width="12.1640625" customWidth="1"/>
    <col min="1073" max="1073" width="11.1640625" bestFit="1" customWidth="1"/>
    <col min="1074" max="1074" width="10.1640625" customWidth="1"/>
    <col min="1075" max="1076" width="11.1640625" bestFit="1" customWidth="1"/>
    <col min="1077" max="1077" width="12.1640625" customWidth="1"/>
    <col min="1078" max="1078" width="11.1640625" customWidth="1"/>
    <col min="1079" max="1079" width="12.1640625" customWidth="1"/>
    <col min="1080" max="1081" width="11.1640625" bestFit="1" customWidth="1"/>
    <col min="1082" max="1084" width="12.1640625" customWidth="1"/>
    <col min="1085" max="1085" width="11.1640625" bestFit="1" customWidth="1"/>
    <col min="1086" max="1086" width="12.1640625" customWidth="1"/>
    <col min="1087" max="1088" width="10.1640625" customWidth="1"/>
    <col min="1089" max="1089" width="11.1640625" bestFit="1" customWidth="1"/>
    <col min="1090" max="1090" width="10.1640625" customWidth="1"/>
    <col min="1091" max="1091" width="11.1640625" bestFit="1" customWidth="1"/>
    <col min="1092" max="1092" width="10.1640625" customWidth="1"/>
    <col min="1093" max="1093" width="12.1640625" customWidth="1"/>
    <col min="1094" max="1094" width="11.1640625" bestFit="1" customWidth="1"/>
    <col min="1095" max="1095" width="12.1640625" customWidth="1"/>
    <col min="1096" max="1097" width="11.1640625" bestFit="1" customWidth="1"/>
    <col min="1098" max="1098" width="11.1640625" customWidth="1"/>
    <col min="1099" max="1102" width="12.1640625" customWidth="1"/>
    <col min="1103" max="1103" width="11.1640625" bestFit="1" customWidth="1"/>
    <col min="1104" max="1104" width="12.1640625" customWidth="1"/>
    <col min="1105" max="1105" width="11.1640625" bestFit="1" customWidth="1"/>
    <col min="1106" max="1106" width="12.1640625" customWidth="1"/>
    <col min="1107" max="1107" width="11.1640625" bestFit="1" customWidth="1"/>
    <col min="1108" max="1114" width="12.1640625" customWidth="1"/>
    <col min="1115" max="1117" width="11.1640625" bestFit="1" customWidth="1"/>
    <col min="1118" max="1120" width="12.1640625" customWidth="1"/>
    <col min="1121" max="1121" width="11.1640625" bestFit="1" customWidth="1"/>
    <col min="1122" max="1123" width="12.1640625" customWidth="1"/>
    <col min="1124" max="1124" width="10.1640625" customWidth="1"/>
    <col min="1125" max="1126" width="12.1640625" customWidth="1"/>
    <col min="1127" max="1127" width="11.1640625" customWidth="1"/>
    <col min="1128" max="1131" width="12.1640625" customWidth="1"/>
    <col min="1132" max="1132" width="10.1640625" customWidth="1"/>
    <col min="1133" max="1133" width="12.1640625" customWidth="1"/>
    <col min="1134" max="1134" width="11.1640625" customWidth="1"/>
    <col min="1135" max="1135" width="10.1640625" customWidth="1"/>
    <col min="1136" max="1136" width="12.1640625" customWidth="1"/>
    <col min="1137" max="1137" width="11.1640625" bestFit="1" customWidth="1"/>
    <col min="1138" max="1139" width="12.1640625" customWidth="1"/>
    <col min="1140" max="1140" width="11.1640625" bestFit="1" customWidth="1"/>
    <col min="1141" max="1141" width="12.1640625" customWidth="1"/>
    <col min="1142" max="1143" width="10.1640625" customWidth="1"/>
    <col min="1144" max="1144" width="12.1640625" customWidth="1"/>
    <col min="1145" max="1145" width="11.1640625" bestFit="1" customWidth="1"/>
    <col min="1146" max="1147" width="12.1640625" customWidth="1"/>
    <col min="1148" max="1148" width="10.1640625" customWidth="1"/>
    <col min="1149" max="1150" width="12.1640625" customWidth="1"/>
    <col min="1151" max="1152" width="10.1640625" customWidth="1"/>
    <col min="1153" max="1154" width="12.1640625" customWidth="1"/>
    <col min="1155" max="1155" width="10.1640625" customWidth="1"/>
    <col min="1156" max="1156" width="12.1640625" customWidth="1"/>
    <col min="1157" max="1157" width="11.1640625" customWidth="1"/>
    <col min="1158" max="1160" width="12.1640625" customWidth="1"/>
    <col min="1161" max="1162" width="10.1640625" customWidth="1"/>
    <col min="1163" max="1163" width="12.1640625" customWidth="1"/>
    <col min="1164" max="1164" width="10.1640625" customWidth="1"/>
    <col min="1165" max="1170" width="12.1640625" customWidth="1"/>
    <col min="1171" max="1171" width="11.1640625" customWidth="1"/>
    <col min="1172" max="1172" width="10.1640625" customWidth="1"/>
    <col min="1173" max="1173" width="11.1640625" customWidth="1"/>
    <col min="1174" max="1174" width="10.1640625" customWidth="1"/>
    <col min="1175" max="1175" width="12.1640625" customWidth="1"/>
    <col min="1176" max="1177" width="11.1640625" bestFit="1" customWidth="1"/>
    <col min="1178" max="1178" width="10.1640625" customWidth="1"/>
    <col min="1179" max="1179" width="11.1640625" bestFit="1" customWidth="1"/>
    <col min="1180" max="1180" width="12.1640625" customWidth="1"/>
    <col min="1181" max="1181" width="10.1640625" customWidth="1"/>
    <col min="1182" max="1182" width="11.1640625" customWidth="1"/>
    <col min="1183" max="1183" width="11.1640625" bestFit="1" customWidth="1"/>
    <col min="1184" max="1184" width="10.1640625" customWidth="1"/>
    <col min="1185" max="1186" width="12.1640625" customWidth="1"/>
    <col min="1187" max="1188" width="10.1640625" customWidth="1"/>
    <col min="1189" max="1189" width="12.1640625" customWidth="1"/>
    <col min="1190" max="1190" width="11.1640625" bestFit="1" customWidth="1"/>
    <col min="1191" max="1191" width="12.1640625" customWidth="1"/>
    <col min="1192" max="1192" width="10.1640625" customWidth="1"/>
    <col min="1193" max="1193" width="11.1640625" bestFit="1" customWidth="1"/>
    <col min="1194" max="1194" width="12.1640625" customWidth="1"/>
    <col min="1195" max="1195" width="11.1640625" customWidth="1"/>
    <col min="1196" max="1196" width="12.1640625" customWidth="1"/>
    <col min="1197" max="1199" width="10.1640625" customWidth="1"/>
    <col min="1200" max="1201" width="11.1640625" bestFit="1" customWidth="1"/>
    <col min="1202" max="1202" width="11.1640625" customWidth="1"/>
    <col min="1203" max="1203" width="11.1640625" bestFit="1" customWidth="1"/>
    <col min="1204" max="1204" width="10.1640625" customWidth="1"/>
    <col min="1205" max="1205" width="12.1640625" customWidth="1"/>
    <col min="1206" max="1206" width="11.1640625" bestFit="1" customWidth="1"/>
    <col min="1207" max="1207" width="12.1640625" customWidth="1"/>
    <col min="1208" max="1208" width="11.1640625" bestFit="1" customWidth="1"/>
    <col min="1209" max="1210" width="12.1640625" customWidth="1"/>
    <col min="1211" max="1211" width="10.1640625" customWidth="1"/>
    <col min="1212" max="1212" width="12.1640625" customWidth="1"/>
    <col min="1213" max="1213" width="11.1640625" bestFit="1" customWidth="1"/>
    <col min="1214" max="1214" width="10.1640625" customWidth="1"/>
    <col min="1215" max="1216" width="11.1640625" bestFit="1" customWidth="1"/>
    <col min="1217" max="1221" width="12.1640625" customWidth="1"/>
    <col min="1222" max="1224" width="10.1640625" customWidth="1"/>
    <col min="1225" max="1225" width="11.1640625" bestFit="1" customWidth="1"/>
    <col min="1226" max="1228" width="10.1640625" customWidth="1"/>
    <col min="1229" max="1229" width="12.1640625" customWidth="1"/>
    <col min="1230" max="1231" width="11.1640625" bestFit="1" customWidth="1"/>
    <col min="1232" max="1234" width="12.1640625" customWidth="1"/>
    <col min="1235" max="1235" width="11.1640625" bestFit="1" customWidth="1"/>
    <col min="1236" max="1236" width="10.1640625" customWidth="1"/>
    <col min="1237" max="1237" width="12.1640625" customWidth="1"/>
    <col min="1238" max="1238" width="10.1640625" customWidth="1"/>
    <col min="1239" max="1239" width="12.1640625" customWidth="1"/>
    <col min="1240" max="1241" width="11.1640625" bestFit="1" customWidth="1"/>
    <col min="1242" max="1243" width="10.1640625" customWidth="1"/>
    <col min="1244" max="1244" width="11.1640625" bestFit="1" customWidth="1"/>
    <col min="1245" max="1249" width="12.1640625" customWidth="1"/>
    <col min="1250" max="1250" width="10.1640625" customWidth="1"/>
    <col min="1251" max="1251" width="12.1640625" customWidth="1"/>
    <col min="1252" max="1252" width="11.1640625" bestFit="1" customWidth="1"/>
    <col min="1253" max="1254" width="12.1640625" customWidth="1"/>
    <col min="1255" max="1255" width="10.1640625" customWidth="1"/>
    <col min="1256" max="1257" width="12.1640625" customWidth="1"/>
    <col min="1258" max="1258" width="10.1640625" customWidth="1"/>
    <col min="1259" max="1260" width="12.1640625" customWidth="1"/>
    <col min="1261" max="1261" width="11.1640625" bestFit="1" customWidth="1"/>
    <col min="1262" max="1262" width="10.1640625" customWidth="1"/>
    <col min="1263" max="1263" width="12.1640625" customWidth="1"/>
    <col min="1264" max="1264" width="11.1640625" customWidth="1"/>
    <col min="1265" max="1266" width="12.1640625" customWidth="1"/>
    <col min="1267" max="1267" width="11.1640625" bestFit="1" customWidth="1"/>
    <col min="1268" max="1268" width="10.1640625" customWidth="1"/>
    <col min="1269" max="1270" width="12.1640625" customWidth="1"/>
    <col min="1271" max="1272" width="11.1640625" bestFit="1" customWidth="1"/>
    <col min="1273" max="1274" width="12.1640625" customWidth="1"/>
    <col min="1275" max="1275" width="10.1640625" customWidth="1"/>
    <col min="1276" max="1276" width="11.1640625" customWidth="1"/>
    <col min="1277" max="1280" width="12.1640625" customWidth="1"/>
    <col min="1281" max="1284" width="11.1640625" bestFit="1" customWidth="1"/>
    <col min="1285" max="1288" width="12.1640625" customWidth="1"/>
    <col min="1289" max="1290" width="10.1640625" customWidth="1"/>
    <col min="1291" max="1293" width="12.1640625" customWidth="1"/>
    <col min="1294" max="1294" width="11.1640625" customWidth="1"/>
    <col min="1295" max="1297" width="12.1640625" customWidth="1"/>
    <col min="1298" max="1298" width="11.1640625" customWidth="1"/>
    <col min="1299" max="1301" width="11.1640625" bestFit="1" customWidth="1"/>
    <col min="1302" max="1303" width="12.1640625" customWidth="1"/>
    <col min="1304" max="1308" width="11.1640625" bestFit="1" customWidth="1"/>
    <col min="1309" max="1313" width="12.1640625" customWidth="1"/>
    <col min="1314" max="1314" width="11.1640625" bestFit="1" customWidth="1"/>
    <col min="1315" max="1315" width="10.1640625" customWidth="1"/>
    <col min="1316" max="1317" width="12.1640625" customWidth="1"/>
    <col min="1318" max="1318" width="11.1640625" bestFit="1" customWidth="1"/>
    <col min="1319" max="1320" width="12.1640625" customWidth="1"/>
    <col min="1321" max="1322" width="11.1640625" bestFit="1" customWidth="1"/>
    <col min="1323" max="1323" width="12.1640625" customWidth="1"/>
    <col min="1324" max="1325" width="11.1640625" bestFit="1" customWidth="1"/>
    <col min="1326" max="1327" width="12.1640625" customWidth="1"/>
    <col min="1328" max="1329" width="10.1640625" customWidth="1"/>
    <col min="1330" max="1330" width="11.1640625" bestFit="1" customWidth="1"/>
    <col min="1331" max="1331" width="12.1640625" customWidth="1"/>
    <col min="1332" max="1332" width="10.1640625" customWidth="1"/>
    <col min="1333" max="1334" width="12.1640625" customWidth="1"/>
    <col min="1335" max="1337" width="10.1640625" customWidth="1"/>
    <col min="1338" max="1340" width="12.1640625" customWidth="1"/>
    <col min="1341" max="1341" width="10.1640625" customWidth="1"/>
    <col min="1342" max="1342" width="12.1640625" customWidth="1"/>
    <col min="1343" max="1343" width="11.1640625" bestFit="1" customWidth="1"/>
    <col min="1344" max="1347" width="12.1640625" customWidth="1"/>
    <col min="1348" max="1348" width="11.1640625" bestFit="1" customWidth="1"/>
    <col min="1349" max="1351" width="12.1640625" customWidth="1"/>
    <col min="1352" max="1352" width="11.1640625" customWidth="1"/>
    <col min="1353" max="1353" width="12.1640625" customWidth="1"/>
    <col min="1354" max="1354" width="11.1640625" bestFit="1" customWidth="1"/>
    <col min="1355" max="1355" width="10.1640625" customWidth="1"/>
    <col min="1356" max="1356" width="12.1640625" customWidth="1"/>
    <col min="1357" max="1357" width="10.1640625" customWidth="1"/>
    <col min="1358" max="1358" width="12.1640625" customWidth="1"/>
    <col min="1359" max="1360" width="10.1640625" customWidth="1"/>
    <col min="1361" max="1362" width="12.1640625" customWidth="1"/>
    <col min="1363" max="1363" width="11.1640625" bestFit="1" customWidth="1"/>
    <col min="1364" max="1364" width="10.1640625" customWidth="1"/>
    <col min="1365" max="1365" width="11.1640625" bestFit="1" customWidth="1"/>
    <col min="1366" max="1366" width="11.1640625" customWidth="1"/>
    <col min="1367" max="1368" width="12.1640625" customWidth="1"/>
    <col min="1369" max="1369" width="10.1640625" customWidth="1"/>
    <col min="1370" max="1370" width="12.1640625" customWidth="1"/>
    <col min="1371" max="1371" width="11.1640625" bestFit="1" customWidth="1"/>
    <col min="1372" max="1372" width="12.1640625" customWidth="1"/>
    <col min="1373" max="1373" width="11.1640625" customWidth="1"/>
    <col min="1374" max="1375" width="12.1640625" customWidth="1"/>
    <col min="1376" max="1376" width="11.1640625" bestFit="1" customWidth="1"/>
    <col min="1377" max="1377" width="12.1640625" customWidth="1"/>
    <col min="1378" max="1378" width="11.1640625" customWidth="1"/>
    <col min="1379" max="1380" width="12.1640625" customWidth="1"/>
    <col min="1381" max="1381" width="11.1640625" customWidth="1"/>
    <col min="1382" max="1382" width="12.1640625" customWidth="1"/>
    <col min="1383" max="1383" width="11.1640625" bestFit="1" customWidth="1"/>
    <col min="1384" max="1384" width="12.1640625" customWidth="1"/>
    <col min="1385" max="1385" width="10.1640625" customWidth="1"/>
    <col min="1386" max="1393" width="12.1640625" customWidth="1"/>
    <col min="1394" max="1395" width="11.1640625" bestFit="1" customWidth="1"/>
    <col min="1396" max="1400" width="12.1640625" customWidth="1"/>
    <col min="1401" max="1401" width="10.1640625" customWidth="1"/>
    <col min="1402" max="1402" width="12.1640625" customWidth="1"/>
    <col min="1403" max="1406" width="11.1640625" bestFit="1" customWidth="1"/>
    <col min="1407" max="1407" width="11.1640625" customWidth="1"/>
    <col min="1408" max="1408" width="12.1640625" customWidth="1"/>
    <col min="1409" max="1409" width="11.1640625" customWidth="1"/>
    <col min="1410" max="1410" width="12.1640625" customWidth="1"/>
    <col min="1411" max="1411" width="11.1640625" customWidth="1"/>
    <col min="1412" max="1412" width="11.1640625" bestFit="1" customWidth="1"/>
    <col min="1413" max="1413" width="11.1640625" customWidth="1"/>
    <col min="1414" max="1414" width="12.1640625" customWidth="1"/>
    <col min="1415" max="1416" width="11.1640625" bestFit="1" customWidth="1"/>
    <col min="1417" max="1417" width="10.1640625" customWidth="1"/>
    <col min="1418" max="1418" width="12.1640625" customWidth="1"/>
    <col min="1419" max="1420" width="10.1640625" customWidth="1"/>
    <col min="1421" max="1421" width="11.1640625" bestFit="1" customWidth="1"/>
    <col min="1422" max="1423" width="12.1640625" customWidth="1"/>
    <col min="1424" max="1424" width="11.1640625" bestFit="1" customWidth="1"/>
    <col min="1425" max="1425" width="12.1640625" customWidth="1"/>
    <col min="1426" max="1426" width="10.1640625" customWidth="1"/>
    <col min="1427" max="1427" width="11.1640625" bestFit="1" customWidth="1"/>
    <col min="1428" max="1432" width="12.1640625" customWidth="1"/>
    <col min="1433" max="1433" width="10.1640625" customWidth="1"/>
    <col min="1434" max="1435" width="12.1640625" customWidth="1"/>
    <col min="1436" max="1437" width="11.1640625" bestFit="1" customWidth="1"/>
    <col min="1438" max="1438" width="10.1640625" customWidth="1"/>
    <col min="1439" max="1439" width="11.1640625" customWidth="1"/>
    <col min="1440" max="1440" width="11.1640625" bestFit="1" customWidth="1"/>
    <col min="1441" max="1445" width="12.1640625" customWidth="1"/>
    <col min="1446" max="1446" width="10.1640625" customWidth="1"/>
    <col min="1447" max="1447" width="11.1640625" bestFit="1" customWidth="1"/>
    <col min="1448" max="1448" width="12.1640625" customWidth="1"/>
    <col min="1449" max="1449" width="11.1640625" bestFit="1" customWidth="1"/>
    <col min="1450" max="1452" width="12.1640625" customWidth="1"/>
    <col min="1453" max="1453" width="10.1640625" customWidth="1"/>
    <col min="1454" max="1455" width="11.1640625" bestFit="1" customWidth="1"/>
    <col min="1456" max="1456" width="11.1640625" customWidth="1"/>
    <col min="1457" max="1459" width="12.1640625" customWidth="1"/>
    <col min="1460" max="1460" width="10.1640625" customWidth="1"/>
    <col min="1461" max="1463" width="12.1640625" customWidth="1"/>
    <col min="1464" max="1464" width="11.1640625" bestFit="1" customWidth="1"/>
    <col min="1465" max="1466" width="10.1640625" customWidth="1"/>
    <col min="1467" max="1467" width="12.1640625" customWidth="1"/>
    <col min="1468" max="1468" width="11.1640625" bestFit="1" customWidth="1"/>
    <col min="1469" max="1469" width="12.1640625" customWidth="1"/>
    <col min="1470" max="1470" width="11.1640625" bestFit="1" customWidth="1"/>
    <col min="1471" max="1474" width="10.1640625" customWidth="1"/>
    <col min="1475" max="1476" width="11.1640625" bestFit="1" customWidth="1"/>
    <col min="1477" max="1479" width="12.1640625" customWidth="1"/>
    <col min="1480" max="1481" width="10.1640625" customWidth="1"/>
    <col min="1482" max="1482" width="12.1640625" customWidth="1"/>
    <col min="1483" max="1484" width="10.1640625" customWidth="1"/>
    <col min="1485" max="1485" width="12.1640625" customWidth="1"/>
    <col min="1486" max="1486" width="10.1640625" customWidth="1"/>
    <col min="1487" max="1492" width="12.1640625" customWidth="1"/>
    <col min="1493" max="1494" width="11.1640625" bestFit="1" customWidth="1"/>
    <col min="1495" max="1497" width="10.1640625" customWidth="1"/>
    <col min="1498" max="1499" width="12.1640625" customWidth="1"/>
    <col min="1500" max="1501" width="10.1640625" customWidth="1"/>
    <col min="1502" max="1503" width="11.1640625" bestFit="1" customWidth="1"/>
    <col min="1504" max="1504" width="12.1640625" customWidth="1"/>
    <col min="1505" max="1505" width="10.1640625" customWidth="1"/>
    <col min="1506" max="1506" width="12.1640625" customWidth="1"/>
    <col min="1507" max="1508" width="11.1640625" bestFit="1" customWidth="1"/>
    <col min="1509" max="1510" width="12.1640625" customWidth="1"/>
    <col min="1511" max="1511" width="10.1640625" customWidth="1"/>
    <col min="1512" max="1512" width="11.1640625" bestFit="1" customWidth="1"/>
    <col min="1513" max="1513" width="10.1640625" customWidth="1"/>
    <col min="1514" max="1515" width="12.1640625" customWidth="1"/>
    <col min="1516" max="1516" width="10.1640625" customWidth="1"/>
    <col min="1517" max="1521" width="12.1640625" customWidth="1"/>
    <col min="1522" max="1522" width="10.1640625" customWidth="1"/>
    <col min="1523" max="1525" width="11.1640625" bestFit="1" customWidth="1"/>
    <col min="1526" max="1526" width="11.1640625" customWidth="1"/>
    <col min="1527" max="1528" width="12.1640625" customWidth="1"/>
    <col min="1529" max="1529" width="11.1640625" bestFit="1" customWidth="1"/>
    <col min="1530" max="1531" width="12.1640625" customWidth="1"/>
    <col min="1532" max="1532" width="10.1640625" customWidth="1"/>
    <col min="1533" max="1536" width="12.1640625" customWidth="1"/>
    <col min="1537" max="1537" width="11.1640625" bestFit="1" customWidth="1"/>
    <col min="1538" max="1538" width="10.1640625" customWidth="1"/>
    <col min="1539" max="1539" width="11.1640625" bestFit="1" customWidth="1"/>
    <col min="1540" max="1540" width="12.1640625" customWidth="1"/>
    <col min="1541" max="1542" width="10.1640625" customWidth="1"/>
    <col min="1543" max="1545" width="11.1640625" bestFit="1" customWidth="1"/>
    <col min="1546" max="1547" width="11.1640625" customWidth="1"/>
    <col min="1548" max="1548" width="11.1640625" bestFit="1" customWidth="1"/>
    <col min="1549" max="1549" width="10.1640625" customWidth="1"/>
    <col min="1550" max="1553" width="12.1640625" customWidth="1"/>
    <col min="1554" max="1554" width="11.1640625" customWidth="1"/>
    <col min="1555" max="1555" width="12.1640625" customWidth="1"/>
    <col min="1556" max="1556" width="11.1640625" bestFit="1" customWidth="1"/>
    <col min="1557" max="1558" width="10.1640625" customWidth="1"/>
    <col min="1559" max="1559" width="11.1640625" bestFit="1" customWidth="1"/>
    <col min="1560" max="1560" width="10.1640625" customWidth="1"/>
    <col min="1561" max="1562" width="11.1640625" bestFit="1" customWidth="1"/>
    <col min="1563" max="1563" width="12.1640625" customWidth="1"/>
    <col min="1564" max="1564" width="10.1640625" customWidth="1"/>
    <col min="1565" max="1567" width="12.1640625" customWidth="1"/>
    <col min="1568" max="1568" width="10.1640625" customWidth="1"/>
    <col min="1569" max="1570" width="11.1640625" bestFit="1" customWidth="1"/>
    <col min="1571" max="1573" width="12.1640625" customWidth="1"/>
    <col min="1574" max="1576" width="10.1640625" customWidth="1"/>
    <col min="1577" max="1580" width="12.1640625" customWidth="1"/>
    <col min="1581" max="1581" width="11.1640625" bestFit="1" customWidth="1"/>
    <col min="1582" max="1582" width="11.1640625" customWidth="1"/>
    <col min="1583" max="1583" width="11.1640625" bestFit="1" customWidth="1"/>
    <col min="1584" max="1584" width="12.1640625" customWidth="1"/>
    <col min="1585" max="1585" width="11.1640625" bestFit="1" customWidth="1"/>
    <col min="1586" max="1586" width="12.1640625" customWidth="1"/>
    <col min="1587" max="1587" width="10.1640625" customWidth="1"/>
    <col min="1588" max="1590" width="12.1640625" customWidth="1"/>
    <col min="1591" max="1591" width="11.1640625" bestFit="1" customWidth="1"/>
    <col min="1592" max="1592" width="11.1640625" customWidth="1"/>
    <col min="1593" max="1593" width="12.1640625" customWidth="1"/>
    <col min="1594" max="1596" width="11.1640625" bestFit="1" customWidth="1"/>
    <col min="1597" max="1597" width="12.1640625" customWidth="1"/>
    <col min="1598" max="1598" width="10.1640625" customWidth="1"/>
    <col min="1599" max="1599" width="11.1640625" bestFit="1" customWidth="1"/>
    <col min="1600" max="1600" width="11.1640625" customWidth="1"/>
    <col min="1601" max="1603" width="12.1640625" customWidth="1"/>
    <col min="1604" max="1606" width="10.1640625" customWidth="1"/>
    <col min="1607" max="1607" width="12.1640625" customWidth="1"/>
    <col min="1608" max="1608" width="11.1640625" bestFit="1" customWidth="1"/>
    <col min="1609" max="1609" width="12.1640625" customWidth="1"/>
    <col min="1610" max="1610" width="10.1640625" customWidth="1"/>
    <col min="1611" max="1611" width="12.1640625" customWidth="1"/>
    <col min="1612" max="1612" width="10.1640625" customWidth="1"/>
    <col min="1613" max="1613" width="11.1640625" bestFit="1" customWidth="1"/>
    <col min="1614" max="1614" width="12.1640625" customWidth="1"/>
    <col min="1615" max="1616" width="10.1640625" customWidth="1"/>
    <col min="1617" max="1622" width="12.1640625" customWidth="1"/>
    <col min="1623" max="1623" width="10.1640625" customWidth="1"/>
    <col min="1624" max="1624" width="11.1640625" bestFit="1" customWidth="1"/>
    <col min="1625" max="1625" width="12.1640625" customWidth="1"/>
    <col min="1626" max="1626" width="11.1640625" bestFit="1" customWidth="1"/>
    <col min="1627" max="1628" width="12.1640625" customWidth="1"/>
    <col min="1629" max="1631" width="10.1640625" customWidth="1"/>
    <col min="1632" max="1633" width="11.1640625" bestFit="1" customWidth="1"/>
    <col min="1634" max="1634" width="12.1640625" customWidth="1"/>
    <col min="1635" max="1635" width="11.1640625" bestFit="1" customWidth="1"/>
    <col min="1636" max="1636" width="10.1640625" customWidth="1"/>
    <col min="1637" max="1637" width="12.1640625" customWidth="1"/>
    <col min="1638" max="1638" width="11.1640625" bestFit="1" customWidth="1"/>
    <col min="1639" max="1640" width="10.1640625" customWidth="1"/>
    <col min="1641" max="1641" width="11.1640625" bestFit="1" customWidth="1"/>
    <col min="1642" max="1642" width="12.1640625" customWidth="1"/>
    <col min="1643" max="1643" width="10.1640625" customWidth="1"/>
    <col min="1644" max="1645" width="12.1640625" customWidth="1"/>
    <col min="1646" max="1646" width="11.1640625" bestFit="1" customWidth="1"/>
    <col min="1647" max="1647" width="12.1640625" customWidth="1"/>
    <col min="1648" max="1648" width="10.1640625" customWidth="1"/>
    <col min="1649" max="1649" width="12.1640625" customWidth="1"/>
    <col min="1650" max="1651" width="10.1640625" customWidth="1"/>
    <col min="1652" max="1655" width="12.1640625" customWidth="1"/>
    <col min="1656" max="1656" width="11.1640625" bestFit="1" customWidth="1"/>
    <col min="1657" max="1657" width="11.1640625" customWidth="1"/>
    <col min="1658" max="1659" width="12.1640625" customWidth="1"/>
    <col min="1660" max="1660" width="11.1640625" bestFit="1" customWidth="1"/>
    <col min="1661" max="1661" width="10.1640625" customWidth="1"/>
    <col min="1662" max="1662" width="12.1640625" customWidth="1"/>
    <col min="1663" max="1664" width="11.1640625" bestFit="1" customWidth="1"/>
    <col min="1665" max="1665" width="12.1640625" customWidth="1"/>
    <col min="1666" max="1666" width="10.1640625" customWidth="1"/>
    <col min="1667" max="1672" width="12.1640625" customWidth="1"/>
    <col min="1673" max="1674" width="10.1640625" customWidth="1"/>
    <col min="1675" max="1675" width="12.1640625" customWidth="1"/>
    <col min="1676" max="1676" width="10.1640625" customWidth="1"/>
    <col min="1677" max="1677" width="12.1640625" customWidth="1"/>
    <col min="1678" max="1679" width="10.1640625" customWidth="1"/>
    <col min="1680" max="1682" width="12.1640625" customWidth="1"/>
    <col min="1683" max="1687" width="10.1640625" customWidth="1"/>
    <col min="1688" max="1688" width="11.1640625" bestFit="1" customWidth="1"/>
    <col min="1689" max="1692" width="12.1640625" customWidth="1"/>
    <col min="1693" max="1693" width="11.1640625" customWidth="1"/>
    <col min="1694" max="1695" width="12.1640625" customWidth="1"/>
    <col min="1696" max="1696" width="11.1640625" customWidth="1"/>
    <col min="1697" max="1700" width="11.1640625" bestFit="1" customWidth="1"/>
    <col min="1701" max="1701" width="10.1640625" customWidth="1"/>
    <col min="1702" max="1702" width="11.1640625" bestFit="1" customWidth="1"/>
    <col min="1703" max="1703" width="12.1640625" customWidth="1"/>
    <col min="1704" max="1704" width="11.1640625" bestFit="1" customWidth="1"/>
    <col min="1705" max="1705" width="10.1640625" customWidth="1"/>
    <col min="1706" max="1709" width="12.1640625" customWidth="1"/>
    <col min="1710" max="1710" width="11.1640625" bestFit="1" customWidth="1"/>
    <col min="1711" max="1711" width="12.1640625" customWidth="1"/>
    <col min="1712" max="1712" width="11.1640625" bestFit="1" customWidth="1"/>
    <col min="1713" max="1716" width="12.1640625" customWidth="1"/>
    <col min="1717" max="1717" width="10.1640625" customWidth="1"/>
    <col min="1718" max="1718" width="11.1640625" customWidth="1"/>
    <col min="1719" max="1721" width="12.1640625" customWidth="1"/>
    <col min="1722" max="1725" width="10.1640625" customWidth="1"/>
    <col min="1726" max="1726" width="11.1640625" customWidth="1"/>
    <col min="1727" max="1728" width="10.1640625" customWidth="1"/>
    <col min="1729" max="1729" width="12.1640625" customWidth="1"/>
    <col min="1730" max="1730" width="10.1640625" customWidth="1"/>
    <col min="1731" max="1732" width="11.1640625" bestFit="1" customWidth="1"/>
    <col min="1733" max="1733" width="12.1640625" customWidth="1"/>
    <col min="1734" max="1734" width="10.1640625" customWidth="1"/>
    <col min="1735" max="1742" width="12.1640625" customWidth="1"/>
    <col min="1743" max="1743" width="10.1640625" customWidth="1"/>
    <col min="1744" max="1747" width="12.1640625" customWidth="1"/>
    <col min="1748" max="1748" width="11.1640625" bestFit="1" customWidth="1"/>
    <col min="1749" max="1751" width="12.1640625" customWidth="1"/>
    <col min="1752" max="1752" width="11.1640625" bestFit="1" customWidth="1"/>
    <col min="1753" max="1754" width="10.1640625" customWidth="1"/>
    <col min="1755" max="1756" width="11.1640625" bestFit="1" customWidth="1"/>
    <col min="1757" max="1757" width="10.1640625" customWidth="1"/>
    <col min="1758" max="1759" width="12.1640625" customWidth="1"/>
    <col min="1760" max="1760" width="11.1640625" bestFit="1" customWidth="1"/>
    <col min="1761" max="1761" width="11.1640625" customWidth="1"/>
    <col min="1762" max="1762" width="12.1640625" customWidth="1"/>
    <col min="1763" max="1763" width="10.1640625" customWidth="1"/>
    <col min="1764" max="1767" width="12.1640625" customWidth="1"/>
    <col min="1768" max="1768" width="10.1640625" customWidth="1"/>
    <col min="1769" max="1769" width="11.1640625" bestFit="1" customWidth="1"/>
    <col min="1770" max="1770" width="10.1640625" customWidth="1"/>
    <col min="1771" max="1773" width="11.1640625" bestFit="1" customWidth="1"/>
    <col min="1774" max="1774" width="10.1640625" customWidth="1"/>
    <col min="1775" max="1776" width="12.1640625" customWidth="1"/>
    <col min="1777" max="1777" width="10.1640625" customWidth="1"/>
    <col min="1778" max="1779" width="11.1640625" bestFit="1" customWidth="1"/>
    <col min="1780" max="1781" width="12.1640625" customWidth="1"/>
    <col min="1782" max="1784" width="11.1640625" bestFit="1" customWidth="1"/>
    <col min="1785" max="1785" width="12.1640625" customWidth="1"/>
    <col min="1786" max="1787" width="10.1640625" customWidth="1"/>
    <col min="1788" max="1788" width="11.1640625" customWidth="1"/>
    <col min="1789" max="1789" width="12.1640625" customWidth="1"/>
    <col min="1790" max="1790" width="11.1640625" bestFit="1" customWidth="1"/>
    <col min="1791" max="1792" width="12.1640625" customWidth="1"/>
    <col min="1793" max="1794" width="10.1640625" customWidth="1"/>
    <col min="1795" max="1796" width="12.1640625" customWidth="1"/>
    <col min="1797" max="1797" width="10.1640625" customWidth="1"/>
    <col min="1798" max="1798" width="12.1640625" customWidth="1"/>
    <col min="1799" max="1801" width="11.1640625" bestFit="1" customWidth="1"/>
    <col min="1802" max="1802" width="12.1640625" customWidth="1"/>
    <col min="1803" max="1803" width="10.1640625" customWidth="1"/>
    <col min="1804" max="1808" width="12.1640625" customWidth="1"/>
    <col min="1809" max="1809" width="11.1640625" customWidth="1"/>
    <col min="1810" max="1810" width="10.1640625" customWidth="1"/>
    <col min="1811" max="1811" width="12.1640625" customWidth="1"/>
    <col min="1812" max="1812" width="10.1640625" customWidth="1"/>
    <col min="1813" max="1813" width="12.1640625" customWidth="1"/>
    <col min="1814" max="1814" width="11.1640625" customWidth="1"/>
    <col min="1815" max="1815" width="12.1640625" customWidth="1"/>
    <col min="1816" max="1817" width="10.1640625" customWidth="1"/>
    <col min="1818" max="1819" width="12.1640625" customWidth="1"/>
    <col min="1820" max="1820" width="10.1640625" customWidth="1"/>
    <col min="1821" max="1821" width="12.1640625" customWidth="1"/>
    <col min="1822" max="1822" width="11.1640625" bestFit="1" customWidth="1"/>
    <col min="1823" max="1825" width="10.1640625" customWidth="1"/>
    <col min="1826" max="1826" width="12.1640625" customWidth="1"/>
    <col min="1827" max="1827" width="10.1640625" customWidth="1"/>
    <col min="1828" max="1833" width="12.1640625" customWidth="1"/>
    <col min="1834" max="1834" width="10.1640625" customWidth="1"/>
    <col min="1835" max="1835" width="11.1640625" customWidth="1"/>
    <col min="1836" max="1836" width="10.1640625" customWidth="1"/>
    <col min="1837" max="1837" width="11.1640625" bestFit="1" customWidth="1"/>
    <col min="1838" max="1838" width="10.1640625" customWidth="1"/>
    <col min="1839" max="1839" width="12.1640625" customWidth="1"/>
    <col min="1840" max="1840" width="11.1640625" bestFit="1" customWidth="1"/>
    <col min="1841" max="1841" width="12.1640625" customWidth="1"/>
    <col min="1842" max="1842" width="11.1640625" bestFit="1" customWidth="1"/>
    <col min="1843" max="1846" width="12.1640625" customWidth="1"/>
    <col min="1847" max="1847" width="10.1640625" customWidth="1"/>
    <col min="1848" max="1848" width="11.1640625" bestFit="1" customWidth="1"/>
    <col min="1849" max="1849" width="12.1640625" customWidth="1"/>
    <col min="1850" max="1850" width="11.1640625" bestFit="1" customWidth="1"/>
    <col min="1851" max="1852" width="12.1640625" customWidth="1"/>
    <col min="1853" max="1853" width="10.1640625" customWidth="1"/>
    <col min="1854" max="1856" width="12.1640625" customWidth="1"/>
    <col min="1857" max="1857" width="10.1640625" customWidth="1"/>
    <col min="1858" max="1858" width="12.1640625" customWidth="1"/>
    <col min="1859" max="1860" width="11.1640625" bestFit="1" customWidth="1"/>
    <col min="1861" max="1862" width="12.1640625" customWidth="1"/>
    <col min="1863" max="1863" width="11.1640625" bestFit="1" customWidth="1"/>
    <col min="1864" max="1864" width="12.1640625" customWidth="1"/>
    <col min="1865" max="1865" width="10.1640625" customWidth="1"/>
    <col min="1866" max="1867" width="12.1640625" customWidth="1"/>
    <col min="1868" max="1868" width="11.1640625" bestFit="1" customWidth="1"/>
    <col min="1869" max="1869" width="12.1640625" customWidth="1"/>
    <col min="1870" max="1870" width="11.1640625" bestFit="1" customWidth="1"/>
    <col min="1871" max="1874" width="12.1640625" customWidth="1"/>
    <col min="1875" max="1875" width="10.1640625" customWidth="1"/>
    <col min="1876" max="1879" width="11.1640625" bestFit="1" customWidth="1"/>
    <col min="1880" max="1880" width="12.1640625" customWidth="1"/>
    <col min="1881" max="1881" width="11.1640625" customWidth="1"/>
    <col min="1882" max="1882" width="10.1640625" customWidth="1"/>
    <col min="1883" max="1883" width="12.1640625" customWidth="1"/>
    <col min="1884" max="1885" width="10.1640625" customWidth="1"/>
    <col min="1886" max="1886" width="12.1640625" customWidth="1"/>
    <col min="1887" max="1887" width="11.1640625" bestFit="1" customWidth="1"/>
    <col min="1888" max="1888" width="12.1640625" customWidth="1"/>
    <col min="1889" max="1889" width="11.1640625" bestFit="1" customWidth="1"/>
    <col min="1890" max="1890" width="12.1640625" customWidth="1"/>
    <col min="1891" max="1891" width="11.1640625" bestFit="1" customWidth="1"/>
    <col min="1892" max="1892" width="11.1640625" customWidth="1"/>
    <col min="1893" max="1894" width="10.1640625" customWidth="1"/>
    <col min="1895" max="1896" width="11.1640625" bestFit="1" customWidth="1"/>
    <col min="1897" max="1897" width="12.1640625" customWidth="1"/>
    <col min="1898" max="1898" width="10.1640625" customWidth="1"/>
    <col min="1899" max="1899" width="11.1640625" customWidth="1"/>
    <col min="1900" max="1900" width="10.1640625" customWidth="1"/>
    <col min="1901" max="1902" width="12.1640625" customWidth="1"/>
    <col min="1903" max="1903" width="11.1640625" bestFit="1" customWidth="1"/>
    <col min="1904" max="1909" width="12.1640625" customWidth="1"/>
    <col min="1910" max="1910" width="10.1640625" customWidth="1"/>
    <col min="1911" max="1911" width="11.1640625" bestFit="1" customWidth="1"/>
    <col min="1912" max="1912" width="10.1640625" customWidth="1"/>
    <col min="1913" max="1913" width="12.1640625" customWidth="1"/>
    <col min="1914" max="1914" width="11.1640625" bestFit="1" customWidth="1"/>
    <col min="1915" max="1919" width="12.1640625" customWidth="1"/>
    <col min="1920" max="1921" width="11.1640625" bestFit="1" customWidth="1"/>
    <col min="1922" max="1924" width="12.1640625" customWidth="1"/>
    <col min="1925" max="1925" width="10.1640625" customWidth="1"/>
    <col min="1926" max="1926" width="11.1640625" bestFit="1" customWidth="1"/>
    <col min="1927" max="1927" width="10.1640625" customWidth="1"/>
    <col min="1928" max="1928" width="12.1640625" customWidth="1"/>
    <col min="1929" max="1929" width="10.1640625" customWidth="1"/>
    <col min="1930" max="1930" width="12.1640625" customWidth="1"/>
    <col min="1931" max="1932" width="10.1640625" customWidth="1"/>
    <col min="1933" max="1933" width="11.1640625" bestFit="1" customWidth="1"/>
    <col min="1934" max="1937" width="12.1640625" customWidth="1"/>
    <col min="1938" max="1938" width="10.1640625" customWidth="1"/>
    <col min="1939" max="1939" width="11.1640625" bestFit="1" customWidth="1"/>
    <col min="1940" max="1944" width="12.1640625" customWidth="1"/>
    <col min="1945" max="1945" width="11.1640625" bestFit="1" customWidth="1"/>
    <col min="1946" max="1947" width="12.1640625" customWidth="1"/>
    <col min="1948" max="1948" width="10.1640625" customWidth="1"/>
    <col min="1949" max="1949" width="12.1640625" customWidth="1"/>
    <col min="1950" max="1950" width="10.1640625" customWidth="1"/>
    <col min="1951" max="1951" width="11.1640625" bestFit="1" customWidth="1"/>
    <col min="1952" max="1952" width="10.1640625" customWidth="1"/>
    <col min="1953" max="1953" width="11.1640625" bestFit="1" customWidth="1"/>
    <col min="1954" max="1954" width="10.1640625" customWidth="1"/>
    <col min="1955" max="1955" width="11.1640625" bestFit="1" customWidth="1"/>
    <col min="1956" max="1956" width="11.1640625" customWidth="1"/>
    <col min="1957" max="1958" width="12.1640625" customWidth="1"/>
    <col min="1959" max="1960" width="10.1640625" customWidth="1"/>
    <col min="1961" max="1961" width="12.1640625" customWidth="1"/>
    <col min="1962" max="1964" width="10.1640625" customWidth="1"/>
    <col min="1965" max="1965" width="11.1640625" bestFit="1" customWidth="1"/>
    <col min="1966" max="1968" width="12.1640625" customWidth="1"/>
    <col min="1969" max="1969" width="10.1640625" customWidth="1"/>
    <col min="1970" max="1972" width="12.1640625" customWidth="1"/>
    <col min="1973" max="1973" width="11.1640625" bestFit="1" customWidth="1"/>
    <col min="1974" max="1976" width="12.1640625" customWidth="1"/>
    <col min="1977" max="1978" width="11.1640625" bestFit="1" customWidth="1"/>
    <col min="1979" max="1981" width="12.1640625" customWidth="1"/>
    <col min="1982" max="1982" width="11.1640625" customWidth="1"/>
    <col min="1983" max="1985" width="12.1640625" customWidth="1"/>
    <col min="1986" max="1986" width="10.1640625" customWidth="1"/>
    <col min="1987" max="1988" width="12.1640625" customWidth="1"/>
    <col min="1989" max="1989" width="11.1640625" bestFit="1" customWidth="1"/>
    <col min="1990" max="1992" width="12.1640625" customWidth="1"/>
    <col min="1993" max="1993" width="10.1640625" customWidth="1"/>
    <col min="1994" max="1994" width="11.1640625" bestFit="1" customWidth="1"/>
    <col min="1995" max="1995" width="10.1640625" customWidth="1"/>
    <col min="1996" max="1996" width="11.1640625" bestFit="1" customWidth="1"/>
    <col min="1997" max="1998" width="12.1640625" customWidth="1"/>
    <col min="1999" max="2001" width="11.1640625" bestFit="1" customWidth="1"/>
    <col min="2002" max="2003" width="12.1640625" customWidth="1"/>
    <col min="2004" max="2004" width="11.1640625" bestFit="1" customWidth="1"/>
    <col min="2005" max="2005" width="12.1640625" customWidth="1"/>
    <col min="2006" max="2006" width="10.1640625" customWidth="1"/>
    <col min="2007" max="2007" width="12.1640625" customWidth="1"/>
    <col min="2008" max="2008" width="11.1640625" bestFit="1" customWidth="1"/>
    <col min="2009" max="2011" width="12.1640625" customWidth="1"/>
    <col min="2012" max="2012" width="11.1640625" bestFit="1" customWidth="1"/>
    <col min="2013" max="2014" width="12.1640625" customWidth="1"/>
    <col min="2015" max="2016" width="11.1640625" bestFit="1" customWidth="1"/>
    <col min="2017" max="2017" width="12.1640625" customWidth="1"/>
    <col min="2018" max="2018" width="11.1640625" bestFit="1" customWidth="1"/>
    <col min="2019" max="2022" width="12.1640625" customWidth="1"/>
    <col min="2023" max="2023" width="10.1640625" customWidth="1"/>
    <col min="2024" max="2024" width="12.1640625" customWidth="1"/>
    <col min="2025" max="2025" width="10.1640625" customWidth="1"/>
    <col min="2026" max="2027" width="12.1640625" customWidth="1"/>
    <col min="2028" max="2028" width="11.1640625" bestFit="1" customWidth="1"/>
    <col min="2029" max="2030" width="12.1640625" customWidth="1"/>
    <col min="2031" max="2031" width="11.1640625" bestFit="1" customWidth="1"/>
    <col min="2032" max="2032" width="12.1640625" customWidth="1"/>
    <col min="2033" max="2033" width="10.1640625" customWidth="1"/>
    <col min="2034" max="2034" width="12.1640625" customWidth="1"/>
    <col min="2035" max="2035" width="10.1640625" customWidth="1"/>
    <col min="2036" max="2036" width="11.1640625" bestFit="1" customWidth="1"/>
    <col min="2037" max="2037" width="11.1640625" customWidth="1"/>
    <col min="2038" max="2038" width="12.1640625" customWidth="1"/>
    <col min="2039" max="2039" width="11.1640625" bestFit="1" customWidth="1"/>
    <col min="2040" max="2043" width="12.1640625" customWidth="1"/>
    <col min="2044" max="2044" width="11.1640625" bestFit="1" customWidth="1"/>
    <col min="2045" max="2045" width="11.1640625" customWidth="1"/>
    <col min="2046" max="2046" width="11.1640625" bestFit="1" customWidth="1"/>
    <col min="2047" max="2047" width="12.1640625" customWidth="1"/>
    <col min="2048" max="2048" width="11.1640625" bestFit="1" customWidth="1"/>
    <col min="2049" max="2049" width="10.1640625" customWidth="1"/>
    <col min="2050" max="2051" width="12.1640625" customWidth="1"/>
    <col min="2052" max="2052" width="10.1640625" customWidth="1"/>
    <col min="2053" max="2057" width="12.1640625" customWidth="1"/>
    <col min="2058" max="2058" width="10.1640625" customWidth="1"/>
    <col min="2059" max="2065" width="12.1640625" customWidth="1"/>
    <col min="2066" max="2066" width="11.1640625" customWidth="1"/>
    <col min="2067" max="2067" width="12.1640625" customWidth="1"/>
    <col min="2068" max="2068" width="10.1640625" customWidth="1"/>
    <col min="2069" max="2069" width="12.1640625" customWidth="1"/>
    <col min="2070" max="2070" width="10.1640625" customWidth="1"/>
    <col min="2071" max="2072" width="12.1640625" customWidth="1"/>
    <col min="2073" max="2073" width="11.1640625" bestFit="1" customWidth="1"/>
    <col min="2074" max="2075" width="10.1640625" customWidth="1"/>
    <col min="2076" max="2076" width="11.1640625" bestFit="1" customWidth="1"/>
    <col min="2077" max="2078" width="12.1640625" customWidth="1"/>
    <col min="2079" max="2079" width="10.1640625" customWidth="1"/>
    <col min="2080" max="2080" width="12.1640625" customWidth="1"/>
    <col min="2081" max="2081" width="11.1640625" bestFit="1" customWidth="1"/>
    <col min="2082" max="2083" width="12.1640625" customWidth="1"/>
    <col min="2084" max="2084" width="11.1640625" bestFit="1" customWidth="1"/>
    <col min="2085" max="2087" width="12.1640625" customWidth="1"/>
    <col min="2088" max="2088" width="11.1640625" bestFit="1" customWidth="1"/>
    <col min="2089" max="2089" width="12.1640625" customWidth="1"/>
    <col min="2090" max="2090" width="11.1640625" bestFit="1" customWidth="1"/>
    <col min="2091" max="2092" width="12.1640625" customWidth="1"/>
    <col min="2093" max="2094" width="10.1640625" customWidth="1"/>
    <col min="2095" max="2095" width="11.1640625" bestFit="1" customWidth="1"/>
    <col min="2096" max="2096" width="10.1640625" customWidth="1"/>
    <col min="2097" max="2103" width="12.1640625" customWidth="1"/>
    <col min="2104" max="2105" width="10.1640625" customWidth="1"/>
    <col min="2106" max="2106" width="12.1640625" customWidth="1"/>
    <col min="2107" max="2107" width="11.1640625" bestFit="1" customWidth="1"/>
    <col min="2108" max="2108" width="12.1640625" customWidth="1"/>
    <col min="2109" max="2109" width="10.1640625" customWidth="1"/>
    <col min="2110" max="2114" width="12.1640625" customWidth="1"/>
    <col min="2115" max="2115" width="11.1640625" bestFit="1" customWidth="1"/>
    <col min="2116" max="2116" width="11.1640625" customWidth="1"/>
    <col min="2117" max="2117" width="12.1640625" customWidth="1"/>
    <col min="2118" max="2118" width="11.1640625" bestFit="1" customWidth="1"/>
    <col min="2119" max="2119" width="10.1640625" customWidth="1"/>
    <col min="2120" max="2121" width="12.1640625" customWidth="1"/>
    <col min="2122" max="2122" width="11.1640625" bestFit="1" customWidth="1"/>
    <col min="2123" max="2123" width="10.1640625" customWidth="1"/>
    <col min="2124" max="2125" width="12.1640625" customWidth="1"/>
    <col min="2126" max="2126" width="10.1640625" customWidth="1"/>
    <col min="2127" max="2128" width="12.1640625" customWidth="1"/>
    <col min="2129" max="2129" width="10.1640625" customWidth="1"/>
    <col min="2130" max="2130" width="12.1640625" customWidth="1"/>
    <col min="2131" max="2131" width="11.1640625" customWidth="1"/>
    <col min="2132" max="2134" width="10.1640625" customWidth="1"/>
    <col min="2135" max="2135" width="11.1640625" bestFit="1" customWidth="1"/>
    <col min="2136" max="2136" width="10.1640625" customWidth="1"/>
    <col min="2137" max="2138" width="12.1640625" customWidth="1"/>
    <col min="2139" max="2140" width="10.1640625" customWidth="1"/>
    <col min="2141" max="2144" width="12.1640625" customWidth="1"/>
    <col min="2145" max="2145" width="10.1640625" customWidth="1"/>
    <col min="2146" max="2146" width="12.1640625" customWidth="1"/>
    <col min="2147" max="2147" width="11.1640625" bestFit="1" customWidth="1"/>
    <col min="2148" max="2148" width="10.1640625" customWidth="1"/>
    <col min="2149" max="2149" width="12.1640625" customWidth="1"/>
    <col min="2150" max="2151" width="10.1640625" customWidth="1"/>
    <col min="2152" max="2152" width="11.1640625" customWidth="1"/>
    <col min="2153" max="2153" width="11.1640625" bestFit="1" customWidth="1"/>
    <col min="2154" max="2154" width="11.1640625" customWidth="1"/>
    <col min="2155" max="2155" width="10.1640625" customWidth="1"/>
    <col min="2156" max="2157" width="12.1640625" customWidth="1"/>
    <col min="2158" max="2158" width="11.1640625" customWidth="1"/>
    <col min="2159" max="2160" width="12.1640625" customWidth="1"/>
    <col min="2161" max="2162" width="10.1640625" customWidth="1"/>
    <col min="2163" max="2165" width="12.1640625" customWidth="1"/>
    <col min="2166" max="2166" width="11.1640625" bestFit="1" customWidth="1"/>
    <col min="2167" max="2168" width="10.1640625" customWidth="1"/>
    <col min="2169" max="2169" width="12.1640625" customWidth="1"/>
    <col min="2170" max="2170" width="11.1640625" bestFit="1" customWidth="1"/>
    <col min="2171" max="2171" width="10.1640625" customWidth="1"/>
    <col min="2172" max="2172" width="12.1640625" customWidth="1"/>
    <col min="2173" max="2173" width="11.1640625" customWidth="1"/>
    <col min="2174" max="2174" width="11.1640625" bestFit="1" customWidth="1"/>
    <col min="2175" max="2175" width="12.1640625" customWidth="1"/>
    <col min="2176" max="2176" width="10.1640625" customWidth="1"/>
    <col min="2177" max="2177" width="12.1640625" customWidth="1"/>
    <col min="2178" max="2178" width="11.1640625" customWidth="1"/>
    <col min="2179" max="2179" width="10.1640625" customWidth="1"/>
    <col min="2180" max="2182" width="12.1640625" customWidth="1"/>
    <col min="2183" max="2183" width="10.1640625" customWidth="1"/>
    <col min="2184" max="2184" width="12.1640625" customWidth="1"/>
    <col min="2185" max="2186" width="11.1640625" bestFit="1" customWidth="1"/>
    <col min="2187" max="2187" width="12.1640625" customWidth="1"/>
    <col min="2188" max="2188" width="11.1640625" customWidth="1"/>
    <col min="2189" max="2189" width="10.1640625" customWidth="1"/>
    <col min="2190" max="2190" width="11.1640625" bestFit="1" customWidth="1"/>
    <col min="2191" max="2192" width="12.1640625" customWidth="1"/>
    <col min="2193" max="2193" width="10.1640625" customWidth="1"/>
    <col min="2194" max="2197" width="12.1640625" customWidth="1"/>
    <col min="2198" max="2199" width="10.1640625" customWidth="1"/>
    <col min="2200" max="2200" width="12.1640625" customWidth="1"/>
    <col min="2201" max="2202" width="11.1640625" bestFit="1" customWidth="1"/>
    <col min="2203" max="2203" width="10.1640625" customWidth="1"/>
    <col min="2204" max="2204" width="11.1640625" customWidth="1"/>
    <col min="2205" max="2205" width="12.1640625" customWidth="1"/>
    <col min="2206" max="2206" width="11.1640625" customWidth="1"/>
    <col min="2207" max="2207" width="11.1640625" bestFit="1" customWidth="1"/>
    <col min="2208" max="2209" width="10.1640625" customWidth="1"/>
    <col min="2210" max="2211" width="11.1640625" bestFit="1" customWidth="1"/>
    <col min="2212" max="2212" width="12.1640625" customWidth="1"/>
    <col min="2213" max="2213" width="10.1640625" customWidth="1"/>
    <col min="2214" max="2214" width="12.1640625" customWidth="1"/>
    <col min="2215" max="2215" width="11.1640625" bestFit="1" customWidth="1"/>
    <col min="2216" max="2216" width="11.1640625" customWidth="1"/>
    <col min="2217" max="2217" width="12.1640625" customWidth="1"/>
    <col min="2218" max="2218" width="10.1640625" customWidth="1"/>
    <col min="2219" max="2220" width="11.1640625" bestFit="1" customWidth="1"/>
    <col min="2221" max="2221" width="11.1640625" customWidth="1"/>
    <col min="2222" max="2223" width="11.1640625" bestFit="1" customWidth="1"/>
    <col min="2224" max="2227" width="12.1640625" customWidth="1"/>
    <col min="2228" max="2228" width="10.1640625" customWidth="1"/>
    <col min="2229" max="2229" width="11.1640625" bestFit="1" customWidth="1"/>
    <col min="2230" max="2230" width="11.1640625" customWidth="1"/>
    <col min="2231" max="2231" width="11.1640625" bestFit="1" customWidth="1"/>
    <col min="2232" max="2232" width="12.1640625" customWidth="1"/>
    <col min="2233" max="2233" width="11.1640625" bestFit="1" customWidth="1"/>
    <col min="2234" max="2236" width="12.1640625" customWidth="1"/>
    <col min="2237" max="2237" width="11.1640625" bestFit="1" customWidth="1"/>
    <col min="2238" max="2240" width="12.1640625" customWidth="1"/>
    <col min="2241" max="2241" width="11.1640625" bestFit="1" customWidth="1"/>
    <col min="2242" max="2243" width="12.1640625" customWidth="1"/>
    <col min="2244" max="2244" width="11.1640625" bestFit="1" customWidth="1"/>
    <col min="2245" max="2245" width="12.1640625" bestFit="1" customWidth="1"/>
    <col min="2246" max="2249" width="12.1640625" customWidth="1"/>
    <col min="2250" max="2250" width="11.1640625" bestFit="1" customWidth="1"/>
    <col min="2251" max="2251" width="12.1640625" customWidth="1"/>
    <col min="2252" max="2252" width="11.1640625" customWidth="1"/>
    <col min="2253" max="2253" width="12.1640625" customWidth="1"/>
    <col min="2254" max="2254" width="10.1640625" customWidth="1"/>
    <col min="2255" max="2255" width="12.1640625" customWidth="1"/>
    <col min="2256" max="2256" width="11.1640625" bestFit="1" customWidth="1"/>
    <col min="2257" max="2259" width="12.1640625" customWidth="1"/>
    <col min="2260" max="2260" width="11.1640625" bestFit="1" customWidth="1"/>
    <col min="2261" max="2261" width="10.1640625" customWidth="1"/>
    <col min="2262" max="2262" width="12.1640625" customWidth="1"/>
    <col min="2263" max="2263" width="11.1640625" bestFit="1" customWidth="1"/>
    <col min="2264" max="2264" width="11.1640625" customWidth="1"/>
    <col min="2265" max="2266" width="12.1640625" customWidth="1"/>
    <col min="2267" max="2267" width="10.1640625" customWidth="1"/>
    <col min="2268" max="2268" width="11.1640625" bestFit="1" customWidth="1"/>
    <col min="2269" max="2269" width="10.1640625" customWidth="1"/>
    <col min="2270" max="2270" width="11.1640625" bestFit="1" customWidth="1"/>
    <col min="2271" max="2272" width="12.1640625" customWidth="1"/>
    <col min="2273" max="2274" width="10.1640625" customWidth="1"/>
    <col min="2275" max="2276" width="12.1640625" customWidth="1"/>
    <col min="2277" max="2277" width="10.1640625" customWidth="1"/>
    <col min="2278" max="2278" width="12.1640625" customWidth="1"/>
    <col min="2279" max="2280" width="11.1640625" bestFit="1" customWidth="1"/>
    <col min="2281" max="2282" width="10.1640625" customWidth="1"/>
    <col min="2283" max="2283" width="11.1640625" bestFit="1" customWidth="1"/>
    <col min="2284" max="2286" width="12.1640625" customWidth="1"/>
    <col min="2287" max="2288" width="10.1640625" customWidth="1"/>
    <col min="2289" max="2289" width="11.1640625" bestFit="1" customWidth="1"/>
    <col min="2290" max="2292" width="12.1640625" customWidth="1"/>
    <col min="2293" max="2295" width="10.1640625" customWidth="1"/>
    <col min="2296" max="2296" width="11.1640625" customWidth="1"/>
    <col min="2297" max="2297" width="12.1640625" customWidth="1"/>
    <col min="2298" max="2298" width="10.1640625" customWidth="1"/>
    <col min="2299" max="2302" width="12.1640625" customWidth="1"/>
    <col min="2303" max="2303" width="10.1640625" customWidth="1"/>
    <col min="2304" max="2304" width="12.1640625" customWidth="1"/>
    <col min="2305" max="2306" width="11.1640625" bestFit="1" customWidth="1"/>
    <col min="2307" max="2308" width="12.1640625" customWidth="1"/>
    <col min="2309" max="2309" width="10.1640625" customWidth="1"/>
    <col min="2310" max="2310" width="11.1640625" bestFit="1" customWidth="1"/>
    <col min="2311" max="2311" width="12.1640625" customWidth="1"/>
    <col min="2312" max="2312" width="11.1640625" bestFit="1" customWidth="1"/>
    <col min="2313" max="2313" width="10.1640625" customWidth="1"/>
    <col min="2314" max="2314" width="11.1640625" customWidth="1"/>
    <col min="2315" max="2315" width="12.1640625" customWidth="1"/>
    <col min="2316" max="2316" width="11.1640625" customWidth="1"/>
    <col min="2317" max="2319" width="12.1640625" customWidth="1"/>
    <col min="2320" max="2320" width="10.1640625" customWidth="1"/>
    <col min="2321" max="2321" width="12.1640625" customWidth="1"/>
    <col min="2322" max="2322" width="11.1640625" customWidth="1"/>
    <col min="2323" max="2323" width="12.1640625" customWidth="1"/>
    <col min="2324" max="2325" width="10.1640625" customWidth="1"/>
    <col min="2326" max="2328" width="12.1640625" customWidth="1"/>
    <col min="2329" max="2329" width="11.1640625" bestFit="1" customWidth="1"/>
    <col min="2330" max="2332" width="12.1640625" customWidth="1"/>
    <col min="2333" max="2333" width="10.1640625" customWidth="1"/>
    <col min="2334" max="2334" width="11.1640625" bestFit="1" customWidth="1"/>
    <col min="2335" max="2335" width="10.1640625" customWidth="1"/>
    <col min="2336" max="2336" width="11.1640625" bestFit="1" customWidth="1"/>
    <col min="2337" max="2337" width="12.1640625" customWidth="1"/>
    <col min="2338" max="2338" width="10.1640625" customWidth="1"/>
    <col min="2339" max="2339" width="11.1640625" bestFit="1" customWidth="1"/>
    <col min="2340" max="2341" width="10.1640625" customWidth="1"/>
    <col min="2342" max="2342" width="12.1640625" customWidth="1"/>
    <col min="2343" max="2343" width="10.1640625" customWidth="1"/>
    <col min="2344" max="2347" width="12.1640625" customWidth="1"/>
    <col min="2348" max="2348" width="11.1640625" bestFit="1" customWidth="1"/>
    <col min="2349" max="2350" width="12.1640625" customWidth="1"/>
    <col min="2351" max="2352" width="11.1640625" bestFit="1" customWidth="1"/>
    <col min="2353" max="2355" width="10.1640625" customWidth="1"/>
    <col min="2356" max="2357" width="12.1640625" customWidth="1"/>
    <col min="2358" max="2358" width="10.1640625" customWidth="1"/>
    <col min="2359" max="2364" width="12.1640625" customWidth="1"/>
    <col min="2365" max="2366" width="11.1640625" bestFit="1" customWidth="1"/>
    <col min="2367" max="2367" width="10.1640625" customWidth="1"/>
    <col min="2368" max="2370" width="12.1640625" customWidth="1"/>
    <col min="2371" max="2371" width="11.1640625" customWidth="1"/>
    <col min="2372" max="2372" width="10.1640625" customWidth="1"/>
    <col min="2373" max="2374" width="11.1640625" bestFit="1" customWidth="1"/>
    <col min="2375" max="2376" width="10.1640625" customWidth="1"/>
    <col min="2377" max="2377" width="12.1640625" customWidth="1"/>
    <col min="2378" max="2378" width="10.1640625" customWidth="1"/>
    <col min="2379" max="2380" width="11.1640625" bestFit="1" customWidth="1"/>
    <col min="2381" max="2384" width="12.1640625" customWidth="1"/>
    <col min="2385" max="2385" width="11.1640625" bestFit="1" customWidth="1"/>
    <col min="2386" max="2386" width="10.1640625" customWidth="1"/>
    <col min="2387" max="2387" width="11.1640625" bestFit="1" customWidth="1"/>
    <col min="2388" max="2388" width="10.1640625" customWidth="1"/>
    <col min="2389" max="2389" width="11.1640625" bestFit="1" customWidth="1"/>
    <col min="2390" max="2390" width="10.1640625" customWidth="1"/>
    <col min="2391" max="2391" width="12.1640625" customWidth="1"/>
    <col min="2392" max="2392" width="10.1640625" customWidth="1"/>
    <col min="2393" max="2393" width="12.1640625" customWidth="1"/>
    <col min="2394" max="2394" width="10.1640625" customWidth="1"/>
    <col min="2395" max="2396" width="12.1640625" customWidth="1"/>
    <col min="2397" max="2397" width="11.1640625" customWidth="1"/>
    <col min="2398" max="2398" width="11.1640625" bestFit="1" customWidth="1"/>
    <col min="2399" max="2399" width="12.1640625" customWidth="1"/>
    <col min="2400" max="2400" width="11.1640625" bestFit="1" customWidth="1"/>
    <col min="2401" max="2401" width="11.1640625" customWidth="1"/>
    <col min="2402" max="2402" width="10.1640625" customWidth="1"/>
    <col min="2403" max="2403" width="12.1640625" customWidth="1"/>
    <col min="2404" max="2404" width="11.1640625" bestFit="1" customWidth="1"/>
    <col min="2405" max="2406" width="12.1640625" customWidth="1"/>
    <col min="2407" max="2407" width="11.1640625" bestFit="1" customWidth="1"/>
    <col min="2408" max="2409" width="12.1640625" customWidth="1"/>
    <col min="2410" max="2410" width="10.1640625" customWidth="1"/>
    <col min="2411" max="2413" width="12.1640625" customWidth="1"/>
    <col min="2414" max="2414" width="10.1640625" customWidth="1"/>
    <col min="2415" max="2415" width="12.1640625" customWidth="1"/>
    <col min="2416" max="2416" width="11.1640625" bestFit="1" customWidth="1"/>
    <col min="2417" max="2417" width="10.1640625" customWidth="1"/>
    <col min="2418" max="2418" width="11.1640625" customWidth="1"/>
    <col min="2419" max="2419" width="12.1640625" customWidth="1"/>
    <col min="2420" max="2420" width="10.1640625" customWidth="1"/>
    <col min="2421" max="2421" width="11.1640625" bestFit="1" customWidth="1"/>
    <col min="2422" max="2422" width="12.1640625" customWidth="1"/>
    <col min="2423" max="2423" width="10.1640625" customWidth="1"/>
    <col min="2424" max="2424" width="11.1640625" bestFit="1" customWidth="1"/>
    <col min="2425" max="2425" width="12.1640625" customWidth="1"/>
    <col min="2426" max="2426" width="11.1640625" bestFit="1" customWidth="1"/>
    <col min="2427" max="2427" width="11.1640625" customWidth="1"/>
    <col min="2428" max="2428" width="11.1640625" bestFit="1" customWidth="1"/>
    <col min="2429" max="2431" width="12.1640625" customWidth="1"/>
    <col min="2432" max="2433" width="10.1640625" customWidth="1"/>
    <col min="2434" max="2434" width="12.1640625" customWidth="1"/>
    <col min="2435" max="2436" width="11.1640625" bestFit="1" customWidth="1"/>
    <col min="2437" max="2437" width="10.1640625" customWidth="1"/>
    <col min="2438" max="2440" width="12.1640625" customWidth="1"/>
    <col min="2441" max="2441" width="11.1640625" customWidth="1"/>
    <col min="2442" max="2442" width="11.1640625" bestFit="1" customWidth="1"/>
    <col min="2443" max="2443" width="12.1640625" customWidth="1"/>
    <col min="2444" max="2444" width="11.1640625" bestFit="1" customWidth="1"/>
    <col min="2445" max="2446" width="12.1640625" customWidth="1"/>
    <col min="2447" max="2447" width="11.1640625" bestFit="1" customWidth="1"/>
    <col min="2448" max="2448" width="12.1640625" customWidth="1"/>
    <col min="2449" max="2449" width="11.1640625" bestFit="1" customWidth="1"/>
    <col min="2450" max="2453" width="10.1640625" customWidth="1"/>
    <col min="2454" max="2457" width="12.1640625" customWidth="1"/>
    <col min="2458" max="2458" width="10.1640625" customWidth="1"/>
    <col min="2459" max="2459" width="11.1640625" customWidth="1"/>
    <col min="2460" max="2460" width="12.1640625" customWidth="1"/>
    <col min="2461" max="2461" width="11.1640625" bestFit="1" customWidth="1"/>
    <col min="2462" max="2464" width="12.1640625" customWidth="1"/>
    <col min="2465" max="2465" width="11.1640625" bestFit="1" customWidth="1"/>
    <col min="2466" max="2466" width="10.1640625" customWidth="1"/>
    <col min="2467" max="2469" width="12.1640625" customWidth="1"/>
    <col min="2470" max="2470" width="11.1640625" bestFit="1" customWidth="1"/>
    <col min="2471" max="2472" width="10.1640625" customWidth="1"/>
    <col min="2473" max="2475" width="12.1640625" customWidth="1"/>
    <col min="2476" max="2476" width="10.1640625" customWidth="1"/>
    <col min="2477" max="2477" width="11.1640625" bestFit="1" customWidth="1"/>
    <col min="2478" max="2480" width="12.1640625" customWidth="1"/>
    <col min="2481" max="2481" width="11.1640625" bestFit="1" customWidth="1"/>
    <col min="2482" max="2482" width="10.1640625" customWidth="1"/>
    <col min="2483" max="2483" width="12.1640625" customWidth="1"/>
    <col min="2484" max="2484" width="11.1640625" bestFit="1" customWidth="1"/>
    <col min="2485" max="2485" width="12.1640625" customWidth="1"/>
    <col min="2486" max="2486" width="11.1640625" bestFit="1" customWidth="1"/>
    <col min="2487" max="2487" width="10.1640625" customWidth="1"/>
    <col min="2488" max="2490" width="11.1640625" bestFit="1" customWidth="1"/>
    <col min="2491" max="2491" width="12.1640625" customWidth="1"/>
    <col min="2492" max="2493" width="11.1640625" bestFit="1" customWidth="1"/>
    <col min="2494" max="2494" width="12.1640625" customWidth="1"/>
    <col min="2495" max="2495" width="11.1640625" bestFit="1" customWidth="1"/>
    <col min="2496" max="2502" width="12.1640625" customWidth="1"/>
    <col min="2503" max="2503" width="11.1640625" bestFit="1" customWidth="1"/>
    <col min="2504" max="2504" width="11.1640625" customWidth="1"/>
    <col min="2505" max="2505" width="11.1640625" bestFit="1" customWidth="1"/>
    <col min="2506" max="2507" width="12.1640625" customWidth="1"/>
    <col min="2508" max="2509" width="11.1640625" bestFit="1" customWidth="1"/>
    <col min="2510" max="2512" width="10.1640625" customWidth="1"/>
    <col min="2513" max="2513" width="11.1640625" customWidth="1"/>
    <col min="2514" max="2515" width="12.1640625" customWidth="1"/>
    <col min="2516" max="2516" width="10.1640625" customWidth="1"/>
    <col min="2517" max="2517" width="11.1640625" bestFit="1" customWidth="1"/>
    <col min="2518" max="2520" width="10.1640625" customWidth="1"/>
    <col min="2521" max="2523" width="12.1640625" customWidth="1"/>
    <col min="2524" max="2525" width="11.1640625" bestFit="1" customWidth="1"/>
    <col min="2526" max="2530" width="12.1640625" customWidth="1"/>
    <col min="2531" max="2533" width="11.1640625" bestFit="1" customWidth="1"/>
    <col min="2534" max="2534" width="12.1640625" customWidth="1"/>
    <col min="2535" max="2535" width="10.1640625" customWidth="1"/>
    <col min="2536" max="2536" width="11.1640625" customWidth="1"/>
    <col min="2537" max="2539" width="12.1640625" customWidth="1"/>
    <col min="2540" max="2540" width="11.1640625" customWidth="1"/>
    <col min="2541" max="2543" width="12.1640625" customWidth="1"/>
    <col min="2544" max="2544" width="11.1640625" bestFit="1" customWidth="1"/>
    <col min="2545" max="2545" width="12.1640625" customWidth="1"/>
    <col min="2546" max="2546" width="10.1640625" customWidth="1"/>
    <col min="2547" max="2549" width="12.1640625" customWidth="1"/>
    <col min="2550" max="2550" width="10.1640625" customWidth="1"/>
    <col min="2551" max="2551" width="11.1640625" bestFit="1" customWidth="1"/>
    <col min="2552" max="2553" width="12.1640625" customWidth="1"/>
    <col min="2554" max="2554" width="11.1640625" bestFit="1" customWidth="1"/>
    <col min="2555" max="2555" width="10.1640625" customWidth="1"/>
    <col min="2556" max="2556" width="11.1640625" bestFit="1" customWidth="1"/>
    <col min="2557" max="2557" width="10.1640625" customWidth="1"/>
    <col min="2558" max="2558" width="11.1640625" customWidth="1"/>
    <col min="2559" max="2560" width="12.1640625" customWidth="1"/>
    <col min="2561" max="2561" width="10.1640625" customWidth="1"/>
    <col min="2562" max="2566" width="12.1640625" customWidth="1"/>
    <col min="2567" max="2567" width="11.1640625" bestFit="1" customWidth="1"/>
    <col min="2568" max="2568" width="11.1640625" customWidth="1"/>
    <col min="2569" max="2570" width="12.1640625" customWidth="1"/>
    <col min="2571" max="2571" width="11.1640625" bestFit="1" customWidth="1"/>
    <col min="2572" max="2572" width="12.1640625" customWidth="1"/>
    <col min="2573" max="2573" width="10.1640625" customWidth="1"/>
    <col min="2574" max="2579" width="12.1640625" customWidth="1"/>
    <col min="2580" max="2580" width="10.1640625" customWidth="1"/>
    <col min="2581" max="2584" width="12.1640625" customWidth="1"/>
    <col min="2585" max="2587" width="10.1640625" customWidth="1"/>
    <col min="2588" max="2588" width="11.1640625" bestFit="1" customWidth="1"/>
    <col min="2589" max="2589" width="12.1640625" customWidth="1"/>
    <col min="2590" max="2590" width="11.1640625" bestFit="1" customWidth="1"/>
    <col min="2591" max="2591" width="10.1640625" customWidth="1"/>
    <col min="2592" max="2592" width="12.1640625" customWidth="1"/>
    <col min="2593" max="2593" width="10.1640625" customWidth="1"/>
    <col min="2594" max="2594" width="12.1640625" customWidth="1"/>
    <col min="2595" max="2595" width="10.1640625" customWidth="1"/>
    <col min="2596" max="2596" width="11.1640625" bestFit="1" customWidth="1"/>
    <col min="2597" max="2599" width="12.1640625" customWidth="1"/>
    <col min="2600" max="2600" width="11.1640625" bestFit="1" customWidth="1"/>
    <col min="2601" max="2602" width="12.1640625" customWidth="1"/>
    <col min="2603" max="2604" width="11.1640625" bestFit="1" customWidth="1"/>
    <col min="2605" max="2605" width="12.1640625" customWidth="1"/>
    <col min="2606" max="2607" width="10.1640625" customWidth="1"/>
    <col min="2608" max="2612" width="12.1640625" customWidth="1"/>
    <col min="2613" max="2613" width="11.1640625" bestFit="1" customWidth="1"/>
    <col min="2614" max="2616" width="12.1640625" customWidth="1"/>
    <col min="2617" max="2618" width="10.1640625" customWidth="1"/>
    <col min="2619" max="2621" width="12.1640625" customWidth="1"/>
    <col min="2622" max="2622" width="10.1640625" customWidth="1"/>
    <col min="2623" max="2623" width="11.1640625" bestFit="1" customWidth="1"/>
    <col min="2624" max="2624" width="12.1640625" customWidth="1"/>
    <col min="2625" max="2625" width="10.1640625" customWidth="1"/>
    <col min="2626" max="2626" width="12.1640625" customWidth="1"/>
    <col min="2627" max="2627" width="10.1640625" customWidth="1"/>
    <col min="2628" max="2628" width="12.1640625" customWidth="1"/>
    <col min="2629" max="2630" width="11.1640625" bestFit="1" customWidth="1"/>
    <col min="2631" max="2631" width="12.1640625" customWidth="1"/>
    <col min="2632" max="2632" width="11.1640625" bestFit="1" customWidth="1"/>
    <col min="2633" max="2634" width="12.1640625" customWidth="1"/>
    <col min="2635" max="2635" width="11.1640625" bestFit="1" customWidth="1"/>
    <col min="2636" max="2636" width="12.1640625" customWidth="1"/>
    <col min="2637" max="2637" width="10.1640625" customWidth="1"/>
    <col min="2638" max="2642" width="12.1640625" customWidth="1"/>
    <col min="2643" max="2643" width="10.1640625" customWidth="1"/>
    <col min="2644" max="2644" width="12.1640625" customWidth="1"/>
    <col min="2645" max="2646" width="10.1640625" customWidth="1"/>
    <col min="2647" max="2647" width="11.1640625" bestFit="1" customWidth="1"/>
    <col min="2648" max="2648" width="11.1640625" customWidth="1"/>
    <col min="2649" max="2649" width="10.1640625" customWidth="1"/>
    <col min="2650" max="2650" width="11.1640625" bestFit="1" customWidth="1"/>
    <col min="2651" max="2654" width="12.1640625" customWidth="1"/>
    <col min="2655" max="2657" width="10.1640625" customWidth="1"/>
    <col min="2658" max="2658" width="12.1640625" customWidth="1"/>
    <col min="2659" max="2659" width="10.1640625" customWidth="1"/>
    <col min="2660" max="2661" width="12.1640625" customWidth="1"/>
    <col min="2662" max="2662" width="10.1640625" customWidth="1"/>
    <col min="2663" max="2663" width="11.1640625" bestFit="1" customWidth="1"/>
    <col min="2664" max="2664" width="12.1640625" customWidth="1"/>
    <col min="2665" max="2665" width="10.1640625" customWidth="1"/>
    <col min="2666" max="2667" width="12.1640625" customWidth="1"/>
    <col min="2668" max="2668" width="11.1640625" customWidth="1"/>
    <col min="2669" max="2669" width="12.1640625" customWidth="1"/>
    <col min="2670" max="2671" width="11.1640625" bestFit="1" customWidth="1"/>
    <col min="2672" max="2672" width="12.1640625" customWidth="1"/>
    <col min="2673" max="2673" width="11.1640625" bestFit="1" customWidth="1"/>
    <col min="2674" max="2674" width="12.1640625" customWidth="1"/>
    <col min="2675" max="2676" width="10.1640625" customWidth="1"/>
    <col min="2677" max="2677" width="11.1640625" bestFit="1" customWidth="1"/>
    <col min="2678" max="2678" width="12.1640625" customWidth="1"/>
    <col min="2679" max="2679" width="11.1640625" bestFit="1" customWidth="1"/>
    <col min="2680" max="2680" width="12.1640625" customWidth="1"/>
    <col min="2681" max="2681" width="10.1640625" customWidth="1"/>
    <col min="2682" max="2682" width="11.1640625" customWidth="1"/>
    <col min="2683" max="2684" width="11.1640625" bestFit="1" customWidth="1"/>
    <col min="2685" max="2686" width="12.1640625" customWidth="1"/>
    <col min="2687" max="2687" width="10.1640625" customWidth="1"/>
    <col min="2688" max="2688" width="11.1640625" bestFit="1" customWidth="1"/>
    <col min="2689" max="2689" width="10.1640625" customWidth="1"/>
    <col min="2690" max="2690" width="12.1640625" customWidth="1"/>
    <col min="2691" max="2693" width="10.1640625" customWidth="1"/>
    <col min="2694" max="2694" width="11.1640625" customWidth="1"/>
    <col min="2695" max="2695" width="12.1640625" customWidth="1"/>
    <col min="2696" max="2696" width="10.1640625" customWidth="1"/>
    <col min="2697" max="2697" width="12.1640625" customWidth="1"/>
    <col min="2698" max="2698" width="10.1640625" customWidth="1"/>
    <col min="2699" max="2699" width="11.1640625" customWidth="1"/>
    <col min="2700" max="2700" width="12.1640625" customWidth="1"/>
    <col min="2701" max="2701" width="10.1640625" customWidth="1"/>
    <col min="2702" max="2702" width="12.1640625" customWidth="1"/>
    <col min="2703" max="2703" width="10.1640625" customWidth="1"/>
    <col min="2704" max="2704" width="12.1640625" customWidth="1"/>
    <col min="2705" max="2705" width="10.1640625" customWidth="1"/>
    <col min="2706" max="2706" width="11.1640625" bestFit="1" customWidth="1"/>
    <col min="2707" max="2711" width="12.1640625" customWidth="1"/>
    <col min="2712" max="2712" width="10.1640625" customWidth="1"/>
    <col min="2713" max="2713" width="12.1640625" customWidth="1"/>
    <col min="2714" max="2714" width="10.1640625" customWidth="1"/>
    <col min="2715" max="2716" width="12.1640625" customWidth="1"/>
    <col min="2717" max="2717" width="11.1640625" customWidth="1"/>
    <col min="2718" max="2719" width="12.1640625" customWidth="1"/>
    <col min="2720" max="2723" width="10.1640625" customWidth="1"/>
    <col min="2724" max="2725" width="12.1640625" customWidth="1"/>
    <col min="2726" max="2726" width="10.1640625" customWidth="1"/>
    <col min="2727" max="2730" width="12.1640625" customWidth="1"/>
    <col min="2731" max="2731" width="11.1640625" customWidth="1"/>
    <col min="2732" max="2733" width="10.1640625" customWidth="1"/>
    <col min="2734" max="2734" width="11.1640625" bestFit="1" customWidth="1"/>
    <col min="2735" max="2741" width="12.1640625" customWidth="1"/>
    <col min="2742" max="2743" width="11.1640625" bestFit="1" customWidth="1"/>
    <col min="2744" max="2744" width="12.1640625" customWidth="1"/>
    <col min="2745" max="2745" width="11.1640625" customWidth="1"/>
    <col min="2746" max="2746" width="12.1640625" customWidth="1"/>
    <col min="2747" max="2747" width="11.1640625" bestFit="1" customWidth="1"/>
    <col min="2748" max="2751" width="12.1640625" customWidth="1"/>
    <col min="2752" max="2752" width="11.1640625" customWidth="1"/>
    <col min="2753" max="2753" width="12.1640625" customWidth="1"/>
    <col min="2754" max="2755" width="10.1640625" customWidth="1"/>
    <col min="2756" max="2756" width="12.1640625" customWidth="1"/>
    <col min="2757" max="2757" width="10.1640625" customWidth="1"/>
    <col min="2758" max="2758" width="11.1640625" bestFit="1" customWidth="1"/>
    <col min="2759" max="2759" width="12.1640625" customWidth="1"/>
    <col min="2760" max="2760" width="11.1640625" bestFit="1" customWidth="1"/>
    <col min="2761" max="2761" width="12.1640625" customWidth="1"/>
    <col min="2762" max="2763" width="10.1640625" customWidth="1"/>
    <col min="2764" max="2764" width="12.1640625" customWidth="1"/>
    <col min="2765" max="2765" width="11.1640625" bestFit="1" customWidth="1"/>
    <col min="2766" max="2766" width="10.1640625" customWidth="1"/>
    <col min="2767" max="2767" width="12.1640625" customWidth="1"/>
    <col min="2768" max="2768" width="11.1640625" bestFit="1" customWidth="1"/>
    <col min="2769" max="2769" width="11.1640625" customWidth="1"/>
    <col min="2770" max="2770" width="10.1640625" customWidth="1"/>
    <col min="2771" max="2771" width="12.1640625" customWidth="1"/>
    <col min="2772" max="2772" width="11.1640625" customWidth="1"/>
    <col min="2773" max="2775" width="12.1640625" customWidth="1"/>
    <col min="2776" max="2778" width="10.1640625" customWidth="1"/>
    <col min="2779" max="2780" width="12.1640625" customWidth="1"/>
    <col min="2781" max="2782" width="10.1640625" customWidth="1"/>
    <col min="2783" max="2784" width="12.1640625" customWidth="1"/>
    <col min="2785" max="2785" width="10.1640625" customWidth="1"/>
    <col min="2786" max="2786" width="11.1640625" bestFit="1" customWidth="1"/>
    <col min="2787" max="2787" width="12.1640625" customWidth="1"/>
    <col min="2788" max="2788" width="10.1640625" customWidth="1"/>
    <col min="2789" max="2789" width="12.1640625" customWidth="1"/>
    <col min="2790" max="2790" width="11.1640625" bestFit="1" customWidth="1"/>
    <col min="2791" max="2792" width="10.1640625" customWidth="1"/>
    <col min="2793" max="2794" width="12.1640625" customWidth="1"/>
    <col min="2795" max="2795" width="10.1640625" customWidth="1"/>
    <col min="2796" max="2798" width="12.1640625" customWidth="1"/>
    <col min="2799" max="2799" width="11.1640625" bestFit="1" customWidth="1"/>
    <col min="2800" max="2801" width="12.1640625" customWidth="1"/>
    <col min="2802" max="2802" width="11.1640625" bestFit="1" customWidth="1"/>
    <col min="2803" max="2803" width="12.1640625" customWidth="1"/>
    <col min="2804" max="2804" width="11.1640625" bestFit="1" customWidth="1"/>
    <col min="2805" max="2805" width="11.1640625" customWidth="1"/>
    <col min="2806" max="2806" width="11.1640625" bestFit="1" customWidth="1"/>
    <col min="2807" max="2807" width="12.1640625" customWidth="1"/>
    <col min="2808" max="2808" width="11.1640625" bestFit="1" customWidth="1"/>
    <col min="2809" max="2809" width="10.1640625" customWidth="1"/>
    <col min="2810" max="2814" width="12.1640625" customWidth="1"/>
    <col min="2815" max="2815" width="10.1640625" customWidth="1"/>
    <col min="2816" max="2816" width="12.1640625" customWidth="1"/>
    <col min="2817" max="2819" width="10.1640625" customWidth="1"/>
    <col min="2820" max="2820" width="12.1640625" customWidth="1"/>
    <col min="2821" max="2821" width="10.1640625" customWidth="1"/>
    <col min="2822" max="2824" width="12.1640625" customWidth="1"/>
    <col min="2825" max="2825" width="10.1640625" customWidth="1"/>
    <col min="2826" max="2826" width="12.1640625" customWidth="1"/>
    <col min="2827" max="2827" width="11.1640625" bestFit="1" customWidth="1"/>
    <col min="2828" max="2828" width="12.1640625" customWidth="1"/>
    <col min="2829" max="2830" width="10.1640625" customWidth="1"/>
    <col min="2831" max="2831" width="12.1640625" customWidth="1"/>
    <col min="2832" max="2833" width="11.1640625" bestFit="1" customWidth="1"/>
    <col min="2834" max="2834" width="10.1640625" customWidth="1"/>
    <col min="2835" max="2835" width="11.1640625" bestFit="1" customWidth="1"/>
    <col min="2836" max="2840" width="12.1640625" customWidth="1"/>
    <col min="2841" max="2841" width="11.1640625" bestFit="1" customWidth="1"/>
    <col min="2842" max="2842" width="12.1640625" customWidth="1"/>
    <col min="2843" max="2844" width="10.1640625" customWidth="1"/>
    <col min="2845" max="2846" width="12.1640625" customWidth="1"/>
    <col min="2847" max="2847" width="11.1640625" customWidth="1"/>
    <col min="2848" max="2853" width="12.1640625" customWidth="1"/>
    <col min="2854" max="2854" width="10.1640625" customWidth="1"/>
    <col min="2855" max="2856" width="12.1640625" customWidth="1"/>
    <col min="2857" max="2857" width="10.1640625" customWidth="1"/>
    <col min="2858" max="2859" width="12.1640625" customWidth="1"/>
    <col min="2860" max="2860" width="10.1640625" customWidth="1"/>
    <col min="2861" max="2862" width="11.1640625" bestFit="1" customWidth="1"/>
    <col min="2863" max="2863" width="12.1640625" customWidth="1"/>
    <col min="2864" max="2864" width="10.1640625" customWidth="1"/>
    <col min="2865" max="2871" width="12.1640625" customWidth="1"/>
    <col min="2872" max="2873" width="11.1640625" bestFit="1" customWidth="1"/>
    <col min="2874" max="2875" width="12.1640625" customWidth="1"/>
    <col min="2876" max="2876" width="11.1640625" bestFit="1" customWidth="1"/>
    <col min="2877" max="2879" width="12.1640625" customWidth="1"/>
    <col min="2880" max="2881" width="10.1640625" customWidth="1"/>
    <col min="2882" max="2882" width="11.1640625" customWidth="1"/>
    <col min="2883" max="2885" width="12.1640625" customWidth="1"/>
    <col min="2886" max="2886" width="11.1640625" bestFit="1" customWidth="1"/>
    <col min="2887" max="2887" width="12.1640625" customWidth="1"/>
    <col min="2888" max="2888" width="10.1640625" customWidth="1"/>
    <col min="2889" max="2889" width="12.1640625" customWidth="1"/>
    <col min="2890" max="2890" width="10.1640625" customWidth="1"/>
    <col min="2891" max="2892" width="12.1640625" customWidth="1"/>
    <col min="2893" max="2893" width="11.1640625" bestFit="1" customWidth="1"/>
    <col min="2894" max="2894" width="10.1640625" customWidth="1"/>
    <col min="2895" max="2895" width="12.1640625" customWidth="1"/>
    <col min="2896" max="2896" width="10.1640625" customWidth="1"/>
    <col min="2897" max="2897" width="11.1640625" bestFit="1" customWidth="1"/>
    <col min="2898" max="2899" width="12.1640625" customWidth="1"/>
    <col min="2900" max="2900" width="11.1640625" bestFit="1" customWidth="1"/>
    <col min="2901" max="2901" width="12.1640625" customWidth="1"/>
    <col min="2902" max="2902" width="10.1640625" customWidth="1"/>
    <col min="2903" max="2903" width="12.1640625" customWidth="1"/>
    <col min="2904" max="2904" width="11.1640625" bestFit="1" customWidth="1"/>
    <col min="2905" max="2905" width="12.1640625" customWidth="1"/>
    <col min="2906" max="2906" width="10.1640625" customWidth="1"/>
    <col min="2907" max="2907" width="12.1640625" customWidth="1"/>
    <col min="2908" max="2908" width="10.1640625" customWidth="1"/>
    <col min="2909" max="2910" width="12.1640625" customWidth="1"/>
    <col min="2911" max="2911" width="11.1640625" bestFit="1" customWidth="1"/>
    <col min="2912" max="2916" width="12.1640625" customWidth="1"/>
    <col min="2917" max="2917" width="11.1640625" customWidth="1"/>
    <col min="2918" max="2922" width="12.1640625" customWidth="1"/>
    <col min="2923" max="2923" width="11.1640625" bestFit="1" customWidth="1"/>
    <col min="2924" max="2924" width="12.1640625" customWidth="1"/>
    <col min="2925" max="2926" width="10.1640625" customWidth="1"/>
    <col min="2927" max="2928" width="12.1640625" customWidth="1"/>
    <col min="2929" max="2929" width="10.1640625" customWidth="1"/>
    <col min="2930" max="2935" width="12.1640625" customWidth="1"/>
    <col min="2936" max="2936" width="10.1640625" customWidth="1"/>
    <col min="2937" max="2940" width="12.1640625" customWidth="1"/>
    <col min="2941" max="2941" width="10.1640625" customWidth="1"/>
    <col min="2942" max="2942" width="11.1640625" bestFit="1" customWidth="1"/>
    <col min="2943" max="2943" width="10.1640625" customWidth="1"/>
    <col min="2944" max="2946" width="12.1640625" customWidth="1"/>
    <col min="2947" max="2947" width="11.1640625" bestFit="1" customWidth="1"/>
    <col min="2948" max="2948" width="12.1640625" customWidth="1"/>
    <col min="2949" max="2949" width="11.1640625" bestFit="1" customWidth="1"/>
    <col min="2950" max="2951" width="10.1640625" customWidth="1"/>
    <col min="2952" max="2955" width="12.1640625" customWidth="1"/>
    <col min="2956" max="2958" width="10.1640625" customWidth="1"/>
    <col min="2959" max="2959" width="12.1640625" customWidth="1"/>
    <col min="2960" max="2960" width="11.1640625" bestFit="1" customWidth="1"/>
    <col min="2961" max="2964" width="12.1640625" customWidth="1"/>
    <col min="2965" max="2965" width="10.1640625" customWidth="1"/>
    <col min="2966" max="2969" width="11.1640625" bestFit="1" customWidth="1"/>
    <col min="2970" max="2971" width="10.1640625" customWidth="1"/>
    <col min="2972" max="2972" width="12.1640625" customWidth="1"/>
    <col min="2973" max="2974" width="11.1640625" bestFit="1" customWidth="1"/>
    <col min="2975" max="2975" width="10.1640625" customWidth="1"/>
    <col min="2976" max="2977" width="12.1640625" customWidth="1"/>
    <col min="2978" max="2978" width="10.1640625" customWidth="1"/>
    <col min="2979" max="2979" width="12.1640625" customWidth="1"/>
    <col min="2980" max="2980" width="11.1640625" bestFit="1" customWidth="1"/>
    <col min="2981" max="2983" width="10.1640625" customWidth="1"/>
    <col min="2984" max="2986" width="12.1640625" customWidth="1"/>
    <col min="2987" max="2987" width="10.1640625" customWidth="1"/>
    <col min="2988" max="2990" width="12.1640625" customWidth="1"/>
    <col min="2991" max="2991" width="10.1640625" customWidth="1"/>
    <col min="2992" max="2992" width="11.1640625" bestFit="1" customWidth="1"/>
    <col min="2993" max="2993" width="10.1640625" customWidth="1"/>
    <col min="2994" max="2994" width="11.1640625" bestFit="1" customWidth="1"/>
    <col min="2995" max="2997" width="12.1640625" customWidth="1"/>
    <col min="2998" max="2998" width="10.1640625" customWidth="1"/>
    <col min="2999" max="2999" width="11.1640625" customWidth="1"/>
    <col min="3000" max="3002" width="10.1640625" customWidth="1"/>
    <col min="3003" max="3003" width="12.1640625" customWidth="1"/>
    <col min="3004" max="3004" width="11.1640625" customWidth="1"/>
    <col min="3005" max="3005" width="11.1640625" bestFit="1" customWidth="1"/>
    <col min="3006" max="3008" width="12.1640625" customWidth="1"/>
    <col min="3009" max="3009" width="11.1640625" bestFit="1" customWidth="1"/>
    <col min="3010" max="3010" width="12.1640625" customWidth="1"/>
    <col min="3011" max="3011" width="11.1640625" customWidth="1"/>
    <col min="3012" max="3012" width="12.1640625" customWidth="1"/>
    <col min="3013" max="3013" width="11.1640625" bestFit="1" customWidth="1"/>
    <col min="3014" max="3014" width="12.1640625" customWidth="1"/>
    <col min="3015" max="3015" width="11.1640625" customWidth="1"/>
    <col min="3016" max="3019" width="10.1640625" customWidth="1"/>
    <col min="3020" max="3023" width="12.1640625" customWidth="1"/>
    <col min="3024" max="3024" width="10.1640625" customWidth="1"/>
    <col min="3025" max="3027" width="12.1640625" customWidth="1"/>
    <col min="3028" max="3028" width="11.1640625" bestFit="1" customWidth="1"/>
    <col min="3029" max="3029" width="10.1640625" customWidth="1"/>
    <col min="3030" max="3030" width="11.1640625" bestFit="1" customWidth="1"/>
    <col min="3031" max="3031" width="10.1640625" customWidth="1"/>
    <col min="3032" max="3032" width="12.1640625" customWidth="1"/>
    <col min="3033" max="3033" width="11.1640625" bestFit="1" customWidth="1"/>
    <col min="3034" max="3035" width="12.1640625" customWidth="1"/>
    <col min="3036" max="3036" width="10.1640625" customWidth="1"/>
    <col min="3037" max="3037" width="12.1640625" customWidth="1"/>
    <col min="3038" max="3038" width="11.1640625" bestFit="1" customWidth="1"/>
    <col min="3039" max="3040" width="12.1640625" customWidth="1"/>
    <col min="3041" max="3041" width="10.1640625" customWidth="1"/>
    <col min="3042" max="3042" width="11.1640625" bestFit="1" customWidth="1"/>
    <col min="3043" max="3044" width="12.1640625" customWidth="1"/>
    <col min="3045" max="3045" width="11.1640625" bestFit="1" customWidth="1"/>
    <col min="3046" max="3047" width="12.1640625" customWidth="1"/>
    <col min="3048" max="3048" width="11.1640625" bestFit="1" customWidth="1"/>
    <col min="3049" max="3049" width="10.1640625" customWidth="1"/>
    <col min="3050" max="3051" width="11.1640625" bestFit="1" customWidth="1"/>
    <col min="3052" max="3052" width="10.1640625" customWidth="1"/>
    <col min="3053" max="3054" width="11.1640625" customWidth="1"/>
    <col min="3055" max="3055" width="11.1640625" bestFit="1" customWidth="1"/>
    <col min="3056" max="3056" width="12.1640625" customWidth="1"/>
    <col min="3057" max="3058" width="10.1640625" customWidth="1"/>
    <col min="3059" max="3059" width="12.1640625" customWidth="1"/>
    <col min="3060" max="3060" width="10.1640625" customWidth="1"/>
    <col min="3061" max="3061" width="12.1640625" customWidth="1"/>
    <col min="3062" max="3062" width="11.1640625" bestFit="1" customWidth="1"/>
    <col min="3063" max="3063" width="12.1640625" customWidth="1"/>
    <col min="3064" max="3064" width="10.1640625" customWidth="1"/>
    <col min="3065" max="3065" width="12.1640625" customWidth="1"/>
    <col min="3066" max="3067" width="10.1640625" customWidth="1"/>
    <col min="3068" max="3070" width="12.1640625" customWidth="1"/>
    <col min="3071" max="3072" width="11.1640625" bestFit="1" customWidth="1"/>
    <col min="3073" max="3073" width="12.1640625" customWidth="1"/>
    <col min="3074" max="3074" width="10.1640625" customWidth="1"/>
    <col min="3075" max="3076" width="12.1640625" customWidth="1"/>
    <col min="3077" max="3077" width="11.1640625" bestFit="1" customWidth="1"/>
    <col min="3078" max="3078" width="10.1640625" customWidth="1"/>
    <col min="3079" max="3079" width="12.1640625" customWidth="1"/>
    <col min="3080" max="3080" width="11.1640625" customWidth="1"/>
    <col min="3081" max="3082" width="12.1640625" customWidth="1"/>
    <col min="3083" max="3083" width="10.1640625" customWidth="1"/>
    <col min="3084" max="3085" width="12.1640625" customWidth="1"/>
    <col min="3086" max="3086" width="10.1640625" customWidth="1"/>
    <col min="3087" max="3087" width="11.1640625" bestFit="1" customWidth="1"/>
    <col min="3088" max="3089" width="12.1640625" customWidth="1"/>
    <col min="3090" max="3090" width="10.1640625" customWidth="1"/>
    <col min="3091" max="3091" width="12.1640625" customWidth="1"/>
    <col min="3092" max="3092" width="10.1640625" customWidth="1"/>
    <col min="3093" max="3093" width="11.1640625" customWidth="1"/>
    <col min="3094" max="3094" width="11.1640625" bestFit="1" customWidth="1"/>
    <col min="3095" max="3101" width="12.1640625" customWidth="1"/>
    <col min="3102" max="3102" width="11.1640625" bestFit="1" customWidth="1"/>
    <col min="3103" max="3103" width="10.1640625" customWidth="1"/>
    <col min="3104" max="3105" width="12.1640625" customWidth="1"/>
    <col min="3106" max="3107" width="10.1640625" customWidth="1"/>
    <col min="3108" max="3108" width="11.1640625" bestFit="1" customWidth="1"/>
    <col min="3109" max="3109" width="12.1640625" customWidth="1"/>
    <col min="3110" max="3110" width="11.1640625" bestFit="1" customWidth="1"/>
    <col min="3111" max="3111" width="10.1640625" customWidth="1"/>
    <col min="3112" max="3112" width="11.1640625" customWidth="1"/>
    <col min="3113" max="3113" width="11.1640625" bestFit="1" customWidth="1"/>
    <col min="3114" max="3114" width="10.1640625" customWidth="1"/>
    <col min="3115" max="3117" width="12.1640625" customWidth="1"/>
    <col min="3118" max="3118" width="11.1640625" bestFit="1" customWidth="1"/>
    <col min="3119" max="3120" width="10.1640625" customWidth="1"/>
    <col min="3121" max="3124" width="12.1640625" customWidth="1"/>
    <col min="3125" max="3125" width="11.1640625" bestFit="1" customWidth="1"/>
    <col min="3126" max="3126" width="10.1640625" customWidth="1"/>
    <col min="3127" max="3127" width="11.1640625" customWidth="1"/>
    <col min="3128" max="3128" width="10.1640625" customWidth="1"/>
    <col min="3129" max="3129" width="11.1640625" bestFit="1" customWidth="1"/>
    <col min="3130" max="3130" width="10.1640625" customWidth="1"/>
    <col min="3131" max="3131" width="12.1640625" customWidth="1"/>
    <col min="3132" max="3132" width="10.1640625" customWidth="1"/>
    <col min="3133" max="3134" width="11.1640625" bestFit="1" customWidth="1"/>
    <col min="3135" max="3136" width="10.1640625" customWidth="1"/>
    <col min="3137" max="3137" width="11.1640625" bestFit="1" customWidth="1"/>
    <col min="3138" max="3143" width="12.1640625" customWidth="1"/>
    <col min="3144" max="3144" width="10.1640625" customWidth="1"/>
    <col min="3145" max="3145" width="11.1640625" bestFit="1" customWidth="1"/>
    <col min="3146" max="3146" width="12.1640625" customWidth="1"/>
    <col min="3147" max="3147" width="11.1640625" bestFit="1" customWidth="1"/>
    <col min="3148" max="3148" width="10.1640625" customWidth="1"/>
    <col min="3149" max="3149" width="11.1640625" bestFit="1" customWidth="1"/>
    <col min="3150" max="3150" width="12.1640625" customWidth="1"/>
    <col min="3151" max="3151" width="11.1640625" bestFit="1" customWidth="1"/>
    <col min="3152" max="3154" width="12.1640625" customWidth="1"/>
    <col min="3155" max="3157" width="11.1640625" bestFit="1" customWidth="1"/>
    <col min="3158" max="3159" width="12.1640625" customWidth="1"/>
    <col min="3160" max="3160" width="11.1640625" bestFit="1" customWidth="1"/>
    <col min="3161" max="3161" width="12.1640625" customWidth="1"/>
    <col min="3162" max="3164" width="10.1640625" customWidth="1"/>
    <col min="3165" max="3165" width="11.1640625" customWidth="1"/>
    <col min="3166" max="3166" width="11.1640625" bestFit="1" customWidth="1"/>
    <col min="3167" max="3167" width="12.1640625" customWidth="1"/>
    <col min="3168" max="3168" width="11.1640625" customWidth="1"/>
    <col min="3169" max="3169" width="12.1640625" customWidth="1"/>
    <col min="3170" max="3171" width="10.1640625" customWidth="1"/>
    <col min="3172" max="3172" width="11.1640625" bestFit="1" customWidth="1"/>
    <col min="3173" max="3174" width="12.1640625" customWidth="1"/>
    <col min="3175" max="3175" width="10.1640625" customWidth="1"/>
    <col min="3176" max="3176" width="11.1640625" bestFit="1" customWidth="1"/>
    <col min="3177" max="3179" width="12.1640625" customWidth="1"/>
    <col min="3180" max="3180" width="10.1640625" customWidth="1"/>
    <col min="3181" max="3181" width="11.1640625" customWidth="1"/>
    <col min="3182" max="3182" width="12.1640625" customWidth="1"/>
    <col min="3183" max="3183" width="11.1640625" customWidth="1"/>
    <col min="3184" max="3184" width="10.1640625" customWidth="1"/>
    <col min="3185" max="3185" width="11.1640625" bestFit="1" customWidth="1"/>
    <col min="3186" max="3189" width="12.1640625" customWidth="1"/>
    <col min="3190" max="3190" width="11.1640625" bestFit="1" customWidth="1"/>
    <col min="3191" max="3191" width="12.1640625" customWidth="1"/>
    <col min="3192" max="3192" width="10.1640625" customWidth="1"/>
    <col min="3193" max="3193" width="12.1640625" customWidth="1"/>
    <col min="3194" max="3194" width="10.1640625" customWidth="1"/>
    <col min="3195" max="3196" width="12.1640625" customWidth="1"/>
    <col min="3197" max="3197" width="10.1640625" customWidth="1"/>
    <col min="3198" max="3198" width="11.1640625" bestFit="1" customWidth="1"/>
    <col min="3199" max="3203" width="12.1640625" customWidth="1"/>
    <col min="3204" max="3205" width="10.1640625" customWidth="1"/>
    <col min="3206" max="3206" width="12.1640625" customWidth="1"/>
    <col min="3207" max="3207" width="11.1640625" bestFit="1" customWidth="1"/>
    <col min="3208" max="3208" width="12.1640625" customWidth="1"/>
    <col min="3209" max="3209" width="10.1640625" customWidth="1"/>
    <col min="3210" max="3210" width="11.1640625" bestFit="1" customWidth="1"/>
    <col min="3211" max="3211" width="12.1640625" customWidth="1"/>
    <col min="3212" max="3212" width="11.1640625" bestFit="1" customWidth="1"/>
    <col min="3213" max="3213" width="10.1640625" customWidth="1"/>
    <col min="3214" max="3214" width="11.1640625" bestFit="1" customWidth="1"/>
    <col min="3215" max="3215" width="12.1640625" customWidth="1"/>
    <col min="3216" max="3216" width="10.1640625" customWidth="1"/>
    <col min="3217" max="3217" width="12.1640625" customWidth="1"/>
    <col min="3218" max="3220" width="11.1640625" bestFit="1" customWidth="1"/>
    <col min="3221" max="3222" width="12.1640625" customWidth="1"/>
    <col min="3223" max="3223" width="10.1640625" customWidth="1"/>
    <col min="3224" max="3224" width="12.1640625" customWidth="1"/>
    <col min="3225" max="3225" width="11.1640625" customWidth="1"/>
    <col min="3226" max="3226" width="12.1640625" customWidth="1"/>
    <col min="3227" max="3228" width="11.1640625" bestFit="1" customWidth="1"/>
    <col min="3229" max="3229" width="10.1640625" customWidth="1"/>
    <col min="3230" max="3230" width="12.1640625" customWidth="1"/>
    <col min="3231" max="3232" width="11.1640625" bestFit="1" customWidth="1"/>
    <col min="3233" max="3233" width="12.1640625" customWidth="1"/>
    <col min="3234" max="3235" width="11.1640625" bestFit="1" customWidth="1"/>
    <col min="3236" max="3237" width="12.1640625" customWidth="1"/>
    <col min="3238" max="3238" width="11.1640625" bestFit="1" customWidth="1"/>
    <col min="3239" max="3239" width="10.1640625" customWidth="1"/>
    <col min="3240" max="3240" width="11.1640625" bestFit="1" customWidth="1"/>
    <col min="3241" max="3242" width="10.1640625" customWidth="1"/>
    <col min="3243" max="3246" width="12.1640625" customWidth="1"/>
    <col min="3247" max="3247" width="10.1640625" customWidth="1"/>
    <col min="3248" max="3249" width="11.1640625" bestFit="1" customWidth="1"/>
    <col min="3250" max="3251" width="10.1640625" customWidth="1"/>
    <col min="3252" max="3252" width="11.1640625" bestFit="1" customWidth="1"/>
    <col min="3253" max="3253" width="12.1640625" customWidth="1"/>
    <col min="3254" max="3254" width="10.1640625" customWidth="1"/>
    <col min="3255" max="3255" width="11.1640625" bestFit="1" customWidth="1"/>
    <col min="3256" max="3257" width="12.1640625" customWidth="1"/>
    <col min="3258" max="3258" width="10.1640625" customWidth="1"/>
    <col min="3259" max="3260" width="12.1640625" customWidth="1"/>
    <col min="3261" max="3261" width="11.1640625" bestFit="1" customWidth="1"/>
    <col min="3262" max="3265" width="12.1640625" customWidth="1"/>
    <col min="3266" max="3266" width="11.1640625" bestFit="1" customWidth="1"/>
    <col min="3267" max="3267" width="10.1640625" customWidth="1"/>
    <col min="3268" max="3275" width="12.1640625" customWidth="1"/>
    <col min="3276" max="3276" width="10.1640625" customWidth="1"/>
    <col min="3277" max="3279" width="12.1640625" customWidth="1"/>
    <col min="3280" max="3280" width="11.1640625" customWidth="1"/>
    <col min="3281" max="3282" width="12.1640625" customWidth="1"/>
    <col min="3283" max="3283" width="11.1640625" bestFit="1" customWidth="1"/>
    <col min="3284" max="3284" width="12.1640625" customWidth="1"/>
    <col min="3285" max="3285" width="10.1640625" customWidth="1"/>
    <col min="3286" max="3286" width="11.1640625" customWidth="1"/>
    <col min="3287" max="3288" width="12.1640625" customWidth="1"/>
    <col min="3289" max="3289" width="10.1640625" customWidth="1"/>
    <col min="3290" max="3290" width="12.1640625" customWidth="1"/>
    <col min="3291" max="3291" width="11.1640625" bestFit="1" customWidth="1"/>
    <col min="3292" max="3292" width="10.1640625" customWidth="1"/>
    <col min="3293" max="3294" width="12.1640625" customWidth="1"/>
    <col min="3295" max="3295" width="10.1640625" customWidth="1"/>
    <col min="3296" max="3297" width="12.1640625" customWidth="1"/>
    <col min="3298" max="3298" width="11.1640625" customWidth="1"/>
    <col min="3299" max="3300" width="10.1640625" customWidth="1"/>
    <col min="3301" max="3302" width="12.1640625" customWidth="1"/>
    <col min="3303" max="3305" width="10.1640625" customWidth="1"/>
    <col min="3306" max="3306" width="12.1640625" customWidth="1"/>
    <col min="3307" max="3307" width="11.1640625" customWidth="1"/>
    <col min="3308" max="3308" width="10.1640625" customWidth="1"/>
    <col min="3309" max="3309" width="11.1640625" bestFit="1" customWidth="1"/>
    <col min="3310" max="3310" width="12.1640625" customWidth="1"/>
    <col min="3311" max="3311" width="11.1640625" bestFit="1" customWidth="1"/>
    <col min="3312" max="3314" width="12.1640625" customWidth="1"/>
    <col min="3315" max="3315" width="10.1640625" customWidth="1"/>
    <col min="3316" max="3317" width="12.1640625" customWidth="1"/>
    <col min="3318" max="3318" width="10.1640625" customWidth="1"/>
    <col min="3319" max="3319" width="11.1640625" bestFit="1" customWidth="1"/>
    <col min="3320" max="3321" width="12.1640625" customWidth="1"/>
    <col min="3322" max="3324" width="10.1640625" customWidth="1"/>
    <col min="3325" max="3325" width="12.1640625" customWidth="1"/>
    <col min="3326" max="3326" width="10.1640625" customWidth="1"/>
    <col min="3327" max="3328" width="12.1640625" customWidth="1"/>
    <col min="3329" max="3329" width="11.1640625" customWidth="1"/>
    <col min="3330" max="3330" width="10.1640625" customWidth="1"/>
    <col min="3331" max="3331" width="11.1640625" bestFit="1" customWidth="1"/>
    <col min="3332" max="3332" width="12.1640625" customWidth="1"/>
    <col min="3333" max="3333" width="11.1640625" bestFit="1" customWidth="1"/>
    <col min="3334" max="3335" width="10.1640625" customWidth="1"/>
    <col min="3336" max="3336" width="12.1640625" customWidth="1"/>
    <col min="3337" max="3337" width="10.1640625" customWidth="1"/>
    <col min="3338" max="3338" width="11.1640625" bestFit="1" customWidth="1"/>
    <col min="3339" max="3341" width="12.1640625" customWidth="1"/>
    <col min="3342" max="3342" width="11.1640625" bestFit="1" customWidth="1"/>
    <col min="3343" max="3343" width="11.1640625" customWidth="1"/>
    <col min="3344" max="3346" width="10.1640625" customWidth="1"/>
    <col min="3347" max="3351" width="12.1640625" customWidth="1"/>
    <col min="3352" max="3352" width="11.1640625" bestFit="1" customWidth="1"/>
    <col min="3353" max="3353" width="10.1640625" customWidth="1"/>
    <col min="3354" max="3354" width="12.1640625" customWidth="1"/>
    <col min="3355" max="3355" width="11.1640625" bestFit="1" customWidth="1"/>
    <col min="3356" max="3357" width="10.1640625" customWidth="1"/>
    <col min="3358" max="3359" width="12.1640625" customWidth="1"/>
    <col min="3360" max="3360" width="10.1640625" customWidth="1"/>
    <col min="3361" max="3362" width="12.1640625" customWidth="1"/>
    <col min="3363" max="3363" width="11.1640625" customWidth="1"/>
    <col min="3364" max="3365" width="12.1640625" customWidth="1"/>
    <col min="3366" max="3366" width="10.1640625" customWidth="1"/>
    <col min="3367" max="3368" width="12.1640625" customWidth="1"/>
    <col min="3369" max="3369" width="10.1640625" customWidth="1"/>
    <col min="3370" max="3370" width="12.1640625" customWidth="1"/>
    <col min="3371" max="3371" width="11.1640625" bestFit="1" customWidth="1"/>
    <col min="3372" max="3372" width="12.1640625" customWidth="1"/>
    <col min="3373" max="3373" width="11.1640625" bestFit="1" customWidth="1"/>
    <col min="3374" max="3375" width="12.1640625" customWidth="1"/>
    <col min="3376" max="3376" width="11.1640625" bestFit="1" customWidth="1"/>
    <col min="3377" max="3377" width="10.1640625" customWidth="1"/>
    <col min="3378" max="3378" width="12.1640625" customWidth="1"/>
    <col min="3379" max="3379" width="11.1640625" bestFit="1" customWidth="1"/>
    <col min="3380" max="3381" width="12.1640625" customWidth="1"/>
    <col min="3382" max="3382" width="11.1640625" bestFit="1" customWidth="1"/>
    <col min="3383" max="3384" width="10.1640625" customWidth="1"/>
    <col min="3385" max="3386" width="12.1640625" customWidth="1"/>
    <col min="3387" max="3387" width="11.1640625" bestFit="1" customWidth="1"/>
    <col min="3388" max="3388" width="10.1640625" customWidth="1"/>
    <col min="3389" max="3389" width="12.1640625" customWidth="1"/>
    <col min="3390" max="3391" width="10.1640625" customWidth="1"/>
    <col min="3392" max="3392" width="12.1640625" customWidth="1"/>
    <col min="3393" max="3393" width="11.1640625" bestFit="1" customWidth="1"/>
    <col min="3394" max="3394" width="10.1640625" customWidth="1"/>
    <col min="3395" max="3400" width="12.1640625" customWidth="1"/>
    <col min="3401" max="3404" width="10.1640625" customWidth="1"/>
    <col min="3405" max="3406" width="12.1640625" customWidth="1"/>
    <col min="3407" max="3408" width="10.1640625" customWidth="1"/>
    <col min="3409" max="3409" width="12.1640625" customWidth="1"/>
    <col min="3410" max="3410" width="11.1640625" bestFit="1" customWidth="1"/>
    <col min="3411" max="3411" width="12.1640625" customWidth="1"/>
    <col min="3412" max="3412" width="10.1640625" customWidth="1"/>
    <col min="3413" max="3413" width="12.1640625" customWidth="1"/>
    <col min="3414" max="3414" width="11.1640625" customWidth="1"/>
    <col min="3415" max="3415" width="10.1640625" customWidth="1"/>
    <col min="3416" max="3416" width="11.1640625" bestFit="1" customWidth="1"/>
    <col min="3417" max="3417" width="12.1640625" customWidth="1"/>
    <col min="3418" max="3418" width="10.1640625" customWidth="1"/>
    <col min="3419" max="3419" width="11.1640625" customWidth="1"/>
    <col min="3420" max="3420" width="10.1640625" customWidth="1"/>
    <col min="3421" max="3421" width="11.1640625" bestFit="1" customWidth="1"/>
    <col min="3422" max="3424" width="12.1640625" customWidth="1"/>
    <col min="3425" max="3425" width="11.1640625" bestFit="1" customWidth="1"/>
    <col min="3426" max="3426" width="10.1640625" customWidth="1"/>
    <col min="3427" max="3427" width="12.1640625" customWidth="1"/>
    <col min="3428" max="3428" width="11.1640625" bestFit="1" customWidth="1"/>
    <col min="3429" max="3429" width="12.1640625" customWidth="1"/>
    <col min="3430" max="3430" width="11.1640625" bestFit="1" customWidth="1"/>
    <col min="3431" max="3431" width="11.1640625" customWidth="1"/>
    <col min="3432" max="3432" width="12.1640625" customWidth="1"/>
    <col min="3433" max="3433" width="10.1640625" customWidth="1"/>
    <col min="3434" max="3434" width="11.1640625" customWidth="1"/>
    <col min="3435" max="3435" width="10.1640625" customWidth="1"/>
    <col min="3436" max="3436" width="12.1640625" customWidth="1"/>
    <col min="3437" max="3438" width="11.1640625" bestFit="1" customWidth="1"/>
    <col min="3439" max="3441" width="12.1640625" customWidth="1"/>
    <col min="3442" max="3442" width="10.1640625" customWidth="1"/>
    <col min="3443" max="3443" width="12.1640625" customWidth="1"/>
    <col min="3444" max="3446" width="11.1640625" bestFit="1" customWidth="1"/>
    <col min="3447" max="3447" width="10.1640625" customWidth="1"/>
    <col min="3448" max="3448" width="12.1640625" customWidth="1"/>
    <col min="3449" max="3450" width="11.1640625" bestFit="1" customWidth="1"/>
    <col min="3451" max="3453" width="12.1640625" customWidth="1"/>
    <col min="3454" max="3455" width="11.1640625" bestFit="1" customWidth="1"/>
    <col min="3456" max="3456" width="12.1640625" customWidth="1"/>
    <col min="3457" max="3457" width="10.1640625" customWidth="1"/>
    <col min="3458" max="3458" width="12.1640625" customWidth="1"/>
    <col min="3459" max="3459" width="11.1640625" bestFit="1" customWidth="1"/>
    <col min="3460" max="3460" width="12.1640625" customWidth="1"/>
    <col min="3461" max="3462" width="11.1640625" bestFit="1" customWidth="1"/>
    <col min="3463" max="3464" width="12.1640625" customWidth="1"/>
    <col min="3465" max="3465" width="11.1640625" bestFit="1" customWidth="1"/>
    <col min="3466" max="3466" width="12.1640625" customWidth="1"/>
    <col min="3467" max="3467" width="11.1640625" bestFit="1" customWidth="1"/>
    <col min="3468" max="3468" width="12.1640625" customWidth="1"/>
    <col min="3469" max="3469" width="11.1640625" bestFit="1" customWidth="1"/>
    <col min="3470" max="3471" width="10.1640625" customWidth="1"/>
    <col min="3472" max="3472" width="12.1640625" customWidth="1"/>
    <col min="3473" max="3473" width="10.1640625" customWidth="1"/>
    <col min="3474" max="3474" width="11.1640625" bestFit="1" customWidth="1"/>
    <col min="3475" max="3476" width="10.1640625" customWidth="1"/>
    <col min="3477" max="3479" width="12.1640625" customWidth="1"/>
    <col min="3480" max="3480" width="11.1640625" bestFit="1" customWidth="1"/>
    <col min="3481" max="3481" width="10.1640625" customWidth="1"/>
    <col min="3482" max="3482" width="11.1640625" bestFit="1" customWidth="1"/>
    <col min="3483" max="3484" width="10.1640625" customWidth="1"/>
    <col min="3485" max="3486" width="12.1640625" customWidth="1"/>
    <col min="3487" max="3489" width="10.1640625" customWidth="1"/>
    <col min="3490" max="3492" width="12.1640625" customWidth="1"/>
    <col min="3493" max="3493" width="10.1640625" customWidth="1"/>
    <col min="3494" max="3495" width="12.1640625" customWidth="1"/>
    <col min="3496" max="3496" width="10.1640625" customWidth="1"/>
    <col min="3497" max="3497" width="11.1640625" bestFit="1" customWidth="1"/>
    <col min="3498" max="3499" width="12.1640625" customWidth="1"/>
    <col min="3500" max="3500" width="11.1640625" customWidth="1"/>
    <col min="3501" max="3501" width="12.1640625" customWidth="1"/>
    <col min="3502" max="3502" width="10.1640625" customWidth="1"/>
    <col min="3503" max="3503" width="12.1640625" customWidth="1"/>
    <col min="3504" max="3504" width="11.1640625" bestFit="1" customWidth="1"/>
    <col min="3505" max="3505" width="10.1640625" customWidth="1"/>
    <col min="3506" max="3506" width="11.1640625" customWidth="1"/>
    <col min="3507" max="3507" width="10.1640625" customWidth="1"/>
    <col min="3508" max="3508" width="11.1640625" bestFit="1" customWidth="1"/>
    <col min="3509" max="3513" width="12.1640625" customWidth="1"/>
    <col min="3514" max="3514" width="11.1640625" bestFit="1" customWidth="1"/>
    <col min="3515" max="3515" width="11.1640625" customWidth="1"/>
    <col min="3516" max="3516" width="12.1640625" customWidth="1"/>
    <col min="3517" max="3518" width="10.1640625" customWidth="1"/>
    <col min="3519" max="3520" width="12.1640625" customWidth="1"/>
    <col min="3521" max="3521" width="11.1640625" customWidth="1"/>
    <col min="3522" max="3522" width="11.1640625" bestFit="1" customWidth="1"/>
    <col min="3523" max="3527" width="12.1640625" customWidth="1"/>
    <col min="3528" max="3528" width="11.1640625" bestFit="1" customWidth="1"/>
    <col min="3529" max="3529" width="10.1640625" customWidth="1"/>
    <col min="3530" max="3531" width="12.1640625" customWidth="1"/>
    <col min="3532" max="3533" width="10.1640625" customWidth="1"/>
    <col min="3534" max="3534" width="12.1640625" customWidth="1"/>
    <col min="3535" max="3536" width="10.1640625" customWidth="1"/>
    <col min="3537" max="3537" width="11.1640625" bestFit="1" customWidth="1"/>
    <col min="3538" max="3539" width="10.1640625" customWidth="1"/>
    <col min="3540" max="3541" width="12.1640625" customWidth="1"/>
    <col min="3542" max="3542" width="10.1640625" customWidth="1"/>
    <col min="3543" max="3545" width="12.1640625" customWidth="1"/>
    <col min="3546" max="3546" width="11.1640625" bestFit="1" customWidth="1"/>
    <col min="3547" max="3548" width="12.1640625" customWidth="1"/>
    <col min="3549" max="3549" width="11.1640625" bestFit="1" customWidth="1"/>
    <col min="3550" max="3551" width="12.1640625" customWidth="1"/>
    <col min="3552" max="3552" width="11.1640625" bestFit="1" customWidth="1"/>
    <col min="3553" max="3554" width="10.1640625" customWidth="1"/>
    <col min="3555" max="3555" width="12.1640625" customWidth="1"/>
    <col min="3556" max="3556" width="10.1640625" customWidth="1"/>
    <col min="3557" max="3559" width="12.1640625" customWidth="1"/>
    <col min="3560" max="3560" width="10.1640625" customWidth="1"/>
    <col min="3561" max="3561" width="11.1640625" bestFit="1" customWidth="1"/>
    <col min="3562" max="3562" width="10.1640625" customWidth="1"/>
    <col min="3563" max="3563" width="11.1640625" bestFit="1" customWidth="1"/>
    <col min="3564" max="3564" width="10.1640625" customWidth="1"/>
    <col min="3565" max="3565" width="12.1640625" customWidth="1"/>
    <col min="3566" max="3566" width="11.1640625" bestFit="1" customWidth="1"/>
    <col min="3567" max="3567" width="10.1640625" customWidth="1"/>
    <col min="3568" max="3568" width="12.1640625" customWidth="1"/>
    <col min="3569" max="3569" width="11.1640625" bestFit="1" customWidth="1"/>
    <col min="3570" max="3572" width="12.1640625" customWidth="1"/>
    <col min="3573" max="3573" width="11.1640625" bestFit="1" customWidth="1"/>
    <col min="3574" max="3574" width="12.1640625" customWidth="1"/>
    <col min="3575" max="3575" width="11.1640625" bestFit="1" customWidth="1"/>
    <col min="3576" max="3580" width="12.1640625" customWidth="1"/>
    <col min="3581" max="3581" width="10.1640625" customWidth="1"/>
    <col min="3582" max="3582" width="12.1640625" customWidth="1"/>
    <col min="3583" max="3584" width="11.1640625" bestFit="1" customWidth="1"/>
    <col min="3585" max="3585" width="12.1640625" customWidth="1"/>
    <col min="3586" max="3586" width="10.1640625" customWidth="1"/>
    <col min="3587" max="3587" width="11.1640625" bestFit="1" customWidth="1"/>
    <col min="3588" max="3588" width="12.1640625" customWidth="1"/>
    <col min="3589" max="3589" width="10.1640625" customWidth="1"/>
    <col min="3590" max="3597" width="12.1640625" customWidth="1"/>
    <col min="3598" max="3599" width="11.1640625" bestFit="1" customWidth="1"/>
    <col min="3600" max="3600" width="12.1640625" customWidth="1"/>
    <col min="3601" max="3601" width="10.1640625" customWidth="1"/>
    <col min="3602" max="3603" width="12.1640625" customWidth="1"/>
    <col min="3604" max="3604" width="10.1640625" customWidth="1"/>
    <col min="3605" max="3606" width="12.1640625" customWidth="1"/>
    <col min="3607" max="3607" width="11.1640625" customWidth="1"/>
    <col min="3608" max="3609" width="12.1640625" customWidth="1"/>
    <col min="3610" max="3610" width="11.1640625" customWidth="1"/>
    <col min="3611" max="3611" width="12.1640625" customWidth="1"/>
    <col min="3612" max="3612" width="11.1640625" bestFit="1" customWidth="1"/>
    <col min="3613" max="3613" width="12.1640625" customWidth="1"/>
    <col min="3614" max="3615" width="11.1640625" bestFit="1" customWidth="1"/>
    <col min="3616" max="3620" width="12.1640625" customWidth="1"/>
    <col min="3621" max="3621" width="11.1640625" bestFit="1" customWidth="1"/>
    <col min="3622" max="3627" width="12.1640625" customWidth="1"/>
    <col min="3628" max="3629" width="11.1640625" bestFit="1" customWidth="1"/>
    <col min="3630" max="3630" width="12.1640625" customWidth="1"/>
    <col min="3631" max="3631" width="10.1640625" customWidth="1"/>
    <col min="3632" max="3634" width="12.1640625" customWidth="1"/>
    <col min="3635" max="3635" width="10.1640625" customWidth="1"/>
    <col min="3636" max="3636" width="12.1640625" customWidth="1"/>
    <col min="3637" max="3637" width="10.1640625" customWidth="1"/>
    <col min="3638" max="3638" width="11.1640625" customWidth="1"/>
    <col min="3639" max="3640" width="12.1640625" customWidth="1"/>
    <col min="3641" max="3641" width="11.1640625" customWidth="1"/>
    <col min="3642" max="3642" width="10.1640625" customWidth="1"/>
    <col min="3643" max="3643" width="12.1640625" customWidth="1"/>
    <col min="3644" max="3644" width="11.1640625" bestFit="1" customWidth="1"/>
    <col min="3645" max="3646" width="12.1640625" customWidth="1"/>
    <col min="3647" max="3647" width="11.1640625" customWidth="1"/>
    <col min="3648" max="3648" width="12.1640625" customWidth="1"/>
    <col min="3649" max="3651" width="10.1640625" customWidth="1"/>
    <col min="3652" max="3653" width="12.1640625" customWidth="1"/>
    <col min="3654" max="3654" width="10.1640625" customWidth="1"/>
    <col min="3655" max="3655" width="12.1640625" customWidth="1"/>
    <col min="3656" max="3656" width="11.1640625" bestFit="1" customWidth="1"/>
    <col min="3657" max="3658" width="12.1640625" customWidth="1"/>
    <col min="3659" max="3660" width="11.1640625" bestFit="1" customWidth="1"/>
    <col min="3661" max="3662" width="12.1640625" customWidth="1"/>
    <col min="3663" max="3663" width="10.1640625" customWidth="1"/>
    <col min="3664" max="3664" width="12.1640625" customWidth="1"/>
    <col min="3665" max="3665" width="10.1640625" customWidth="1"/>
    <col min="3666" max="3666" width="11.1640625" customWidth="1"/>
    <col min="3667" max="3667" width="11.1640625" bestFit="1" customWidth="1"/>
    <col min="3668" max="3669" width="12.1640625" customWidth="1"/>
    <col min="3670" max="3670" width="10.1640625" customWidth="1"/>
    <col min="3671" max="3671" width="12.1640625" customWidth="1"/>
    <col min="3672" max="3672" width="10.1640625" customWidth="1"/>
    <col min="3673" max="3674" width="12.1640625" customWidth="1"/>
    <col min="3675" max="3675" width="11.1640625" customWidth="1"/>
    <col min="3676" max="3677" width="12.1640625" customWidth="1"/>
    <col min="3678" max="3678" width="11.1640625" bestFit="1" customWidth="1"/>
    <col min="3679" max="3679" width="12.1640625" customWidth="1"/>
    <col min="3680" max="3683" width="10.1640625" customWidth="1"/>
    <col min="3684" max="3685" width="12.1640625" customWidth="1"/>
    <col min="3686" max="3686" width="11.1640625" bestFit="1" customWidth="1"/>
    <col min="3687" max="3690" width="12.1640625" customWidth="1"/>
    <col min="3691" max="3691" width="10.1640625" customWidth="1"/>
    <col min="3692" max="3692" width="12.1640625" customWidth="1"/>
    <col min="3693" max="3693" width="11.1640625" bestFit="1" customWidth="1"/>
    <col min="3694" max="3694" width="10.1640625" customWidth="1"/>
    <col min="3695" max="3696" width="12.1640625" customWidth="1"/>
    <col min="3697" max="3697" width="10.1640625" customWidth="1"/>
    <col min="3698" max="3698" width="11.1640625" bestFit="1" customWidth="1"/>
    <col min="3699" max="3699" width="12.1640625" customWidth="1"/>
    <col min="3700" max="3700" width="11.1640625" bestFit="1" customWidth="1"/>
    <col min="3701" max="3701" width="12.1640625" customWidth="1"/>
    <col min="3702" max="3702" width="10.1640625" customWidth="1"/>
    <col min="3703" max="3704" width="12.1640625" customWidth="1"/>
    <col min="3705" max="3705" width="10.1640625" customWidth="1"/>
    <col min="3706" max="3706" width="12.1640625" customWidth="1"/>
    <col min="3707" max="3707" width="11.1640625" bestFit="1" customWidth="1"/>
    <col min="3708" max="3711" width="12.1640625" customWidth="1"/>
    <col min="3712" max="3713" width="11.1640625" bestFit="1" customWidth="1"/>
    <col min="3714" max="3717" width="12.1640625" customWidth="1"/>
    <col min="3718" max="3718" width="10.1640625" customWidth="1"/>
    <col min="3719" max="3724" width="12.1640625" customWidth="1"/>
    <col min="3725" max="3726" width="11.1640625" bestFit="1" customWidth="1"/>
    <col min="3727" max="3727" width="10.1640625" customWidth="1"/>
    <col min="3728" max="3728" width="12.1640625" customWidth="1"/>
    <col min="3729" max="3729" width="10.1640625" customWidth="1"/>
    <col min="3730" max="3730" width="12.1640625" customWidth="1"/>
    <col min="3731" max="3731" width="11.1640625" bestFit="1" customWidth="1"/>
    <col min="3732" max="3732" width="12.1640625" customWidth="1"/>
    <col min="3733" max="3733" width="11.1640625" customWidth="1"/>
    <col min="3734" max="3734" width="10.1640625" customWidth="1"/>
    <col min="3735" max="3736" width="12.1640625" customWidth="1"/>
    <col min="3737" max="3737" width="10.1640625" customWidth="1"/>
    <col min="3738" max="3738" width="11.1640625" bestFit="1" customWidth="1"/>
    <col min="3739" max="3743" width="12.1640625" customWidth="1"/>
    <col min="3744" max="3744" width="11.1640625" bestFit="1" customWidth="1"/>
    <col min="3745" max="3745" width="12.1640625" customWidth="1"/>
    <col min="3746" max="3746" width="10.1640625" customWidth="1"/>
    <col min="3747" max="3747" width="12.1640625" customWidth="1"/>
    <col min="3748" max="3748" width="10.1640625" customWidth="1"/>
    <col min="3749" max="3750" width="12.1640625" customWidth="1"/>
    <col min="3751" max="3751" width="10.1640625" customWidth="1"/>
    <col min="3752" max="3752" width="12.1640625" customWidth="1"/>
    <col min="3753" max="3753" width="11.1640625" bestFit="1" customWidth="1"/>
    <col min="3754" max="3755" width="10.1640625" customWidth="1"/>
    <col min="3756" max="3756" width="11.1640625" customWidth="1"/>
    <col min="3757" max="3757" width="12.1640625" customWidth="1"/>
    <col min="3758" max="3758" width="10.1640625" customWidth="1"/>
    <col min="3759" max="3761" width="12.1640625" customWidth="1"/>
    <col min="3762" max="3762" width="11.1640625" customWidth="1"/>
    <col min="3763" max="3763" width="12.1640625" customWidth="1"/>
    <col min="3764" max="3764" width="10.1640625" customWidth="1"/>
    <col min="3765" max="3770" width="12.1640625" customWidth="1"/>
    <col min="3771" max="3771" width="11.1640625" customWidth="1"/>
    <col min="3772" max="3776" width="12.1640625" customWidth="1"/>
    <col min="3777" max="3777" width="11.1640625" customWidth="1"/>
    <col min="3778" max="3780" width="12.1640625" customWidth="1"/>
    <col min="3781" max="3781" width="10.1640625" customWidth="1"/>
    <col min="3782" max="3784" width="12.1640625" customWidth="1"/>
    <col min="3785" max="3786" width="11.1640625" bestFit="1" customWidth="1"/>
    <col min="3787" max="3790" width="12.1640625" customWidth="1"/>
    <col min="3791" max="3793" width="10.1640625" customWidth="1"/>
    <col min="3794" max="3794" width="11.1640625" bestFit="1" customWidth="1"/>
    <col min="3795" max="3796" width="12.1640625" customWidth="1"/>
    <col min="3797" max="3797" width="11.1640625" bestFit="1" customWidth="1"/>
    <col min="3798" max="3798" width="12.1640625" customWidth="1"/>
    <col min="3799" max="3799" width="11.1640625" bestFit="1" customWidth="1"/>
    <col min="3800" max="3800" width="12.1640625" customWidth="1"/>
    <col min="3801" max="3801" width="11.1640625" bestFit="1" customWidth="1"/>
    <col min="3802" max="3802" width="12.1640625" customWidth="1"/>
    <col min="3803" max="3806" width="10.1640625" customWidth="1"/>
    <col min="3807" max="3807" width="11.1640625" bestFit="1" customWidth="1"/>
    <col min="3808" max="3808" width="12.1640625" customWidth="1"/>
    <col min="3809" max="3809" width="10.1640625" customWidth="1"/>
    <col min="3810" max="3810" width="11.1640625" customWidth="1"/>
    <col min="3811" max="3811" width="10.1640625" customWidth="1"/>
    <col min="3812" max="3812" width="12.1640625" customWidth="1"/>
    <col min="3813" max="3813" width="11.1640625" bestFit="1" customWidth="1"/>
    <col min="3814" max="3814" width="11.1640625" customWidth="1"/>
    <col min="3815" max="3815" width="10.1640625" customWidth="1"/>
    <col min="3816" max="3817" width="11.1640625" bestFit="1" customWidth="1"/>
    <col min="3818" max="3823" width="12.1640625" customWidth="1"/>
    <col min="3824" max="3824" width="11.1640625" bestFit="1" customWidth="1"/>
    <col min="3825" max="3825" width="12.1640625" customWidth="1"/>
    <col min="3826" max="3826" width="10.1640625" customWidth="1"/>
    <col min="3827" max="3828" width="12.1640625" customWidth="1"/>
    <col min="3829" max="3831" width="10.1640625" customWidth="1"/>
    <col min="3832" max="3833" width="12.1640625" customWidth="1"/>
    <col min="3834" max="3834" width="11.1640625" bestFit="1" customWidth="1"/>
    <col min="3835" max="3836" width="12.1640625" customWidth="1"/>
    <col min="3837" max="3838" width="10.1640625" customWidth="1"/>
    <col min="3839" max="3839" width="11.1640625" bestFit="1" customWidth="1"/>
    <col min="3840" max="3842" width="12.1640625" customWidth="1"/>
    <col min="3843" max="3844" width="10.1640625" customWidth="1"/>
    <col min="3845" max="3845" width="11.1640625" bestFit="1" customWidth="1"/>
    <col min="3846" max="3849" width="12.1640625" customWidth="1"/>
    <col min="3850" max="3850" width="10.1640625" customWidth="1"/>
    <col min="3851" max="3851" width="11.1640625" bestFit="1" customWidth="1"/>
    <col min="3852" max="3852" width="12.1640625" customWidth="1"/>
    <col min="3853" max="3853" width="11.1640625" customWidth="1"/>
    <col min="3854" max="3854" width="12.1640625" customWidth="1"/>
    <col min="3855" max="3856" width="10.1640625" customWidth="1"/>
    <col min="3857" max="3857" width="12.1640625" customWidth="1"/>
    <col min="3858" max="3858" width="11.1640625" bestFit="1" customWidth="1"/>
    <col min="3859" max="3859" width="12.1640625" customWidth="1"/>
    <col min="3860" max="3860" width="11.1640625" bestFit="1" customWidth="1"/>
    <col min="3861" max="3861" width="11.1640625" customWidth="1"/>
    <col min="3862" max="3865" width="12.1640625" customWidth="1"/>
    <col min="3866" max="3868" width="11.1640625" bestFit="1" customWidth="1"/>
    <col min="3869" max="3869" width="12.1640625" customWidth="1"/>
    <col min="3870" max="3870" width="11.1640625" bestFit="1" customWidth="1"/>
    <col min="3871" max="3873" width="12.1640625" customWidth="1"/>
    <col min="3874" max="3874" width="11.1640625" bestFit="1" customWidth="1"/>
    <col min="3875" max="3875" width="10.1640625" customWidth="1"/>
    <col min="3876" max="3876" width="12.1640625" customWidth="1"/>
    <col min="3877" max="3878" width="10.1640625" customWidth="1"/>
    <col min="3879" max="3881" width="12.1640625" customWidth="1"/>
    <col min="3882" max="3882" width="10.1640625" customWidth="1"/>
    <col min="3883" max="3883" width="11.1640625" customWidth="1"/>
    <col min="3884" max="3884" width="10.1640625" customWidth="1"/>
    <col min="3885" max="3886" width="12.1640625" customWidth="1"/>
    <col min="3887" max="3888" width="11.1640625" bestFit="1" customWidth="1"/>
    <col min="3889" max="3889" width="12.1640625" customWidth="1"/>
    <col min="3890" max="3890" width="11.1640625" bestFit="1" customWidth="1"/>
    <col min="3891" max="3891" width="12.1640625" customWidth="1"/>
    <col min="3892" max="3892" width="10.1640625" customWidth="1"/>
    <col min="3893" max="3893" width="12.1640625" customWidth="1"/>
    <col min="3894" max="3895" width="10.1640625" customWidth="1"/>
    <col min="3896" max="3896" width="12.1640625" customWidth="1"/>
    <col min="3897" max="3897" width="10.1640625" customWidth="1"/>
    <col min="3898" max="3898" width="11.1640625" bestFit="1" customWidth="1"/>
    <col min="3899" max="3899" width="12.1640625" customWidth="1"/>
    <col min="3900" max="3900" width="10.1640625" customWidth="1"/>
    <col min="3901" max="3904" width="12.1640625" customWidth="1"/>
    <col min="3905" max="3905" width="10.1640625" customWidth="1"/>
    <col min="3906" max="3907" width="12.1640625" customWidth="1"/>
    <col min="3908" max="3908" width="10.1640625" customWidth="1"/>
    <col min="3909" max="3910" width="12.1640625" customWidth="1"/>
    <col min="3911" max="3911" width="11.1640625" bestFit="1" customWidth="1"/>
    <col min="3912" max="3912" width="10.1640625" customWidth="1"/>
    <col min="3913" max="3913" width="12.1640625" customWidth="1"/>
    <col min="3914" max="3915" width="11.1640625" bestFit="1" customWidth="1"/>
    <col min="3916" max="3916" width="10.1640625" customWidth="1"/>
    <col min="3917" max="3917" width="12.1640625" customWidth="1"/>
    <col min="3918" max="3918" width="10.1640625" customWidth="1"/>
    <col min="3919" max="3919" width="11.1640625" bestFit="1" customWidth="1"/>
    <col min="3920" max="3920" width="10.1640625" customWidth="1"/>
    <col min="3921" max="3921" width="11.1640625" bestFit="1" customWidth="1"/>
    <col min="3922" max="3929" width="12.1640625" customWidth="1"/>
    <col min="3930" max="3931" width="11.1640625" customWidth="1"/>
    <col min="3932" max="3932" width="11.1640625" bestFit="1" customWidth="1"/>
    <col min="3933" max="3933" width="10.1640625" customWidth="1"/>
    <col min="3934" max="3936" width="12.1640625" customWidth="1"/>
    <col min="3937" max="3937" width="10.1640625" customWidth="1"/>
    <col min="3938" max="3938" width="12.1640625" customWidth="1"/>
    <col min="3939" max="3939" width="11.1640625" bestFit="1" customWidth="1"/>
    <col min="3940" max="3940" width="11.1640625" customWidth="1"/>
    <col min="3941" max="3941" width="12.1640625" customWidth="1"/>
    <col min="3942" max="3942" width="10.1640625" customWidth="1"/>
    <col min="3943" max="3944" width="12.1640625" customWidth="1"/>
    <col min="3945" max="3945" width="10.1640625" customWidth="1"/>
    <col min="3946" max="3950" width="12.1640625" customWidth="1"/>
    <col min="3951" max="3951" width="11.1640625" bestFit="1" customWidth="1"/>
    <col min="3952" max="3952" width="12.1640625" customWidth="1"/>
    <col min="3953" max="3953" width="11.1640625" bestFit="1" customWidth="1"/>
    <col min="3954" max="3956" width="12.1640625" customWidth="1"/>
    <col min="3957" max="3957" width="11.1640625" bestFit="1" customWidth="1"/>
    <col min="3958" max="3959" width="10.1640625" customWidth="1"/>
    <col min="3960" max="3960" width="11.1640625" bestFit="1" customWidth="1"/>
    <col min="3961" max="3961" width="10.1640625" customWidth="1"/>
    <col min="3962" max="3962" width="12.1640625" customWidth="1"/>
    <col min="3963" max="3963" width="11.1640625" bestFit="1" customWidth="1"/>
    <col min="3964" max="3965" width="10.1640625" customWidth="1"/>
    <col min="3966" max="3967" width="11.1640625" bestFit="1" customWidth="1"/>
    <col min="3968" max="3969" width="10.1640625" customWidth="1"/>
    <col min="3970" max="3970" width="11.1640625" bestFit="1" customWidth="1"/>
    <col min="3971" max="3971" width="10.1640625" customWidth="1"/>
    <col min="3972" max="3972" width="11.1640625" bestFit="1" customWidth="1"/>
    <col min="3973" max="3973" width="12.1640625" customWidth="1"/>
    <col min="3974" max="3974" width="11.1640625" customWidth="1"/>
    <col min="3975" max="3977" width="10.1640625" customWidth="1"/>
    <col min="3978" max="3980" width="12.1640625" customWidth="1"/>
    <col min="3981" max="3981" width="11.1640625" customWidth="1"/>
    <col min="3982" max="3982" width="11.1640625" bestFit="1" customWidth="1"/>
    <col min="3983" max="3984" width="12.1640625" customWidth="1"/>
    <col min="3985" max="3985" width="10.1640625" customWidth="1"/>
    <col min="3986" max="3987" width="12.1640625" customWidth="1"/>
    <col min="3988" max="3988" width="10.1640625" customWidth="1"/>
    <col min="3989" max="3989" width="12.1640625" customWidth="1"/>
    <col min="3990" max="3990" width="11.1640625" bestFit="1" customWidth="1"/>
    <col min="3991" max="3991" width="12.1640625" customWidth="1"/>
    <col min="3992" max="3992" width="10.1640625" customWidth="1"/>
    <col min="3993" max="3993" width="12.1640625" customWidth="1"/>
    <col min="3994" max="3994" width="10.1640625" customWidth="1"/>
    <col min="3995" max="3996" width="11.1640625" bestFit="1" customWidth="1"/>
    <col min="3997" max="3997" width="11.1640625" customWidth="1"/>
    <col min="3998" max="3998" width="11.1640625" bestFit="1" customWidth="1"/>
    <col min="3999" max="4001" width="12.1640625" customWidth="1"/>
    <col min="4002" max="4002" width="10.1640625" customWidth="1"/>
    <col min="4003" max="4003" width="11.1640625" bestFit="1" customWidth="1"/>
    <col min="4004" max="4004" width="10.1640625" customWidth="1"/>
    <col min="4005" max="4008" width="12.1640625" customWidth="1"/>
    <col min="4009" max="4009" width="11.1640625" customWidth="1"/>
    <col min="4010" max="4010" width="12.1640625" customWidth="1"/>
    <col min="4011" max="4011" width="10.1640625" customWidth="1"/>
    <col min="4012" max="4013" width="12.1640625" customWidth="1"/>
    <col min="4014" max="4014" width="10.1640625" customWidth="1"/>
    <col min="4015" max="4018" width="12.1640625" customWidth="1"/>
    <col min="4019" max="4019" width="11.1640625" bestFit="1" customWidth="1"/>
    <col min="4020" max="4020" width="10.1640625" customWidth="1"/>
    <col min="4021" max="4025" width="12.1640625" customWidth="1"/>
    <col min="4026" max="4028" width="11.1640625" bestFit="1" customWidth="1"/>
    <col min="4029" max="4030" width="12.1640625" customWidth="1"/>
    <col min="4031" max="4031" width="11.1640625" bestFit="1" customWidth="1"/>
    <col min="4032" max="4037" width="12.1640625" customWidth="1"/>
    <col min="4038" max="4039" width="10.1640625" customWidth="1"/>
    <col min="4040" max="4040" width="12.1640625" customWidth="1"/>
    <col min="4041" max="4041" width="10.1640625" customWidth="1"/>
    <col min="4042" max="4042" width="11.1640625" bestFit="1" customWidth="1"/>
    <col min="4043" max="4043" width="10.1640625" customWidth="1"/>
    <col min="4044" max="4045" width="12.1640625" customWidth="1"/>
    <col min="4046" max="4047" width="10.1640625" customWidth="1"/>
    <col min="4048" max="4049" width="12.1640625" customWidth="1"/>
    <col min="4050" max="4051" width="11.1640625" bestFit="1" customWidth="1"/>
    <col min="4052" max="4053" width="10.1640625" customWidth="1"/>
    <col min="4054" max="4054" width="11.1640625" bestFit="1" customWidth="1"/>
    <col min="4055" max="4059" width="12.1640625" customWidth="1"/>
    <col min="4060" max="4060" width="11.1640625" bestFit="1" customWidth="1"/>
    <col min="4061" max="4062" width="12.1640625" customWidth="1"/>
    <col min="4063" max="4063" width="11.1640625" customWidth="1"/>
    <col min="4064" max="4065" width="12.1640625" customWidth="1"/>
    <col min="4066" max="4067" width="10.1640625" customWidth="1"/>
    <col min="4068" max="4068" width="11.1640625" bestFit="1" customWidth="1"/>
    <col min="4069" max="4069" width="12.1640625" customWidth="1"/>
    <col min="4070" max="4071" width="10.1640625" customWidth="1"/>
    <col min="4072" max="4073" width="12.1640625" customWidth="1"/>
    <col min="4074" max="4075" width="10.1640625" customWidth="1"/>
    <col min="4076" max="4076" width="11.1640625" bestFit="1" customWidth="1"/>
    <col min="4077" max="4077" width="12.1640625" customWidth="1"/>
    <col min="4078" max="4078" width="11.1640625" bestFit="1" customWidth="1"/>
    <col min="4079" max="4080" width="12.1640625" customWidth="1"/>
    <col min="4081" max="4082" width="10.1640625" customWidth="1"/>
    <col min="4083" max="4083" width="12.1640625" customWidth="1"/>
    <col min="4084" max="4084" width="10.1640625" customWidth="1"/>
    <col min="4085" max="4085" width="12.1640625" customWidth="1"/>
    <col min="4086" max="4086" width="11.1640625" bestFit="1" customWidth="1"/>
    <col min="4087" max="4087" width="10.1640625" customWidth="1"/>
    <col min="4088" max="4089" width="11.1640625" bestFit="1" customWidth="1"/>
    <col min="4090" max="4090" width="11.1640625" customWidth="1"/>
    <col min="4091" max="4093" width="12.1640625" customWidth="1"/>
    <col min="4094" max="4094" width="11.1640625" bestFit="1" customWidth="1"/>
    <col min="4095" max="4095" width="11.1640625" customWidth="1"/>
    <col min="4096" max="4096" width="11.1640625" bestFit="1" customWidth="1"/>
    <col min="4097" max="4097" width="12.1640625" customWidth="1"/>
    <col min="4098" max="4098" width="10.1640625" customWidth="1"/>
    <col min="4099" max="4099" width="12.1640625" customWidth="1"/>
    <col min="4100" max="4100" width="10.1640625" customWidth="1"/>
    <col min="4101" max="4102" width="11.1640625" customWidth="1"/>
    <col min="4103" max="4103" width="10.1640625" customWidth="1"/>
    <col min="4104" max="4104" width="12.1640625" customWidth="1"/>
    <col min="4105" max="4105" width="11.1640625" customWidth="1"/>
    <col min="4106" max="4106" width="10.1640625" customWidth="1"/>
    <col min="4107" max="4108" width="12.1640625" customWidth="1"/>
    <col min="4109" max="4109" width="10.1640625" customWidth="1"/>
    <col min="4110" max="4110" width="12.1640625" customWidth="1"/>
    <col min="4111" max="4111" width="10.1640625" customWidth="1"/>
    <col min="4112" max="4112" width="11.1640625" customWidth="1"/>
    <col min="4113" max="4114" width="12.1640625" customWidth="1"/>
    <col min="4115" max="4116" width="11.1640625" bestFit="1" customWidth="1"/>
    <col min="4117" max="4118" width="12.1640625" customWidth="1"/>
    <col min="4119" max="4119" width="11.1640625" customWidth="1"/>
    <col min="4120" max="4121" width="12.1640625" customWidth="1"/>
    <col min="4122" max="4122" width="10.1640625" customWidth="1"/>
    <col min="4123" max="4123" width="11.1640625" bestFit="1" customWidth="1"/>
    <col min="4124" max="4124" width="10.1640625" customWidth="1"/>
    <col min="4125" max="4125" width="12.1640625" customWidth="1"/>
    <col min="4126" max="4127" width="11.1640625" customWidth="1"/>
    <col min="4128" max="4129" width="11.1640625" bestFit="1" customWidth="1"/>
    <col min="4130" max="4130" width="12.1640625" customWidth="1"/>
    <col min="4131" max="4131" width="10.1640625" customWidth="1"/>
    <col min="4132" max="4132" width="12.1640625" customWidth="1"/>
    <col min="4133" max="4133" width="10.1640625" customWidth="1"/>
    <col min="4134" max="4134" width="11.1640625" bestFit="1" customWidth="1"/>
    <col min="4135" max="4136" width="12.1640625" customWidth="1"/>
    <col min="4137" max="4137" width="10.1640625" customWidth="1"/>
    <col min="4138" max="4143" width="12.1640625" customWidth="1"/>
    <col min="4144" max="4146" width="10.1640625" customWidth="1"/>
    <col min="4147" max="4147" width="12.1640625" customWidth="1"/>
    <col min="4148" max="4148" width="10.1640625" customWidth="1"/>
    <col min="4149" max="4154" width="12.1640625" customWidth="1"/>
    <col min="4155" max="4155" width="10.1640625" customWidth="1"/>
    <col min="4156" max="4156" width="11.1640625" customWidth="1"/>
    <col min="4157" max="4157" width="12.1640625" customWidth="1"/>
    <col min="4158" max="4159" width="10.1640625" customWidth="1"/>
    <col min="4160" max="4160" width="12.1640625" customWidth="1"/>
    <col min="4161" max="4161" width="10.1640625" customWidth="1"/>
    <col min="4162" max="4162" width="12.1640625" customWidth="1"/>
    <col min="4163" max="4164" width="10.1640625" customWidth="1"/>
    <col min="4165" max="4165" width="11.1640625" bestFit="1" customWidth="1"/>
    <col min="4166" max="4166" width="11.1640625" customWidth="1"/>
    <col min="4167" max="4168" width="10.1640625" customWidth="1"/>
    <col min="4169" max="4170" width="12.1640625" customWidth="1"/>
    <col min="4171" max="4171" width="10.1640625" customWidth="1"/>
    <col min="4172" max="4172" width="11.1640625" bestFit="1" customWidth="1"/>
    <col min="4173" max="4174" width="10.1640625" customWidth="1"/>
    <col min="4175" max="4175" width="11.1640625" bestFit="1" customWidth="1"/>
    <col min="4176" max="4177" width="12.1640625" customWidth="1"/>
    <col min="4178" max="4178" width="11.1640625" bestFit="1" customWidth="1"/>
    <col min="4179" max="4179" width="12.1640625" customWidth="1"/>
    <col min="4180" max="4180" width="10.1640625" customWidth="1"/>
    <col min="4181" max="4181" width="12.1640625" customWidth="1"/>
    <col min="4182" max="4182" width="11.1640625" bestFit="1" customWidth="1"/>
    <col min="4183" max="4183" width="12.1640625" customWidth="1"/>
    <col min="4184" max="4184" width="10.1640625" customWidth="1"/>
    <col min="4185" max="4185" width="12.1640625" customWidth="1"/>
    <col min="4186" max="4186" width="10.1640625" customWidth="1"/>
    <col min="4187" max="4187" width="11.1640625" customWidth="1"/>
    <col min="4188" max="4189" width="12.1640625" customWidth="1"/>
    <col min="4190" max="4190" width="11.1640625" bestFit="1" customWidth="1"/>
    <col min="4191" max="4191" width="12.1640625" customWidth="1"/>
    <col min="4192" max="4192" width="11.1640625" bestFit="1" customWidth="1"/>
    <col min="4193" max="4197" width="12.1640625" customWidth="1"/>
    <col min="4198" max="4199" width="11.1640625" bestFit="1" customWidth="1"/>
    <col min="4200" max="4200" width="10.1640625" customWidth="1"/>
    <col min="4201" max="4201" width="11.1640625" bestFit="1" customWidth="1"/>
    <col min="4202" max="4204" width="12.1640625" customWidth="1"/>
    <col min="4205" max="4205" width="10.1640625" customWidth="1"/>
    <col min="4206" max="4206" width="12.1640625" customWidth="1"/>
    <col min="4207" max="4208" width="10.1640625" customWidth="1"/>
    <col min="4209" max="4209" width="12.1640625" customWidth="1"/>
    <col min="4210" max="4210" width="10.1640625" customWidth="1"/>
    <col min="4211" max="4213" width="12.1640625" customWidth="1"/>
    <col min="4214" max="4214" width="10.1640625" customWidth="1"/>
    <col min="4215" max="4215" width="12.1640625" customWidth="1"/>
    <col min="4216" max="4216" width="10.1640625" customWidth="1"/>
    <col min="4217" max="4217" width="12.1640625" customWidth="1"/>
    <col min="4218" max="4218" width="11.1640625" bestFit="1" customWidth="1"/>
    <col min="4219" max="4221" width="12.1640625" customWidth="1"/>
    <col min="4222" max="4222" width="11.1640625" bestFit="1" customWidth="1"/>
    <col min="4223" max="4224" width="10.1640625" customWidth="1"/>
    <col min="4225" max="4225" width="12.1640625" customWidth="1"/>
    <col min="4226" max="4226" width="11.1640625" bestFit="1" customWidth="1"/>
    <col min="4227" max="4228" width="10.1640625" customWidth="1"/>
    <col min="4229" max="4229" width="12.1640625" customWidth="1"/>
    <col min="4230" max="4230" width="11.1640625" bestFit="1" customWidth="1"/>
    <col min="4231" max="4234" width="12.1640625" customWidth="1"/>
    <col min="4235" max="4235" width="10.1640625" customWidth="1"/>
    <col min="4236" max="4236" width="11.1640625" customWidth="1"/>
    <col min="4237" max="4237" width="12.1640625" customWidth="1"/>
    <col min="4238" max="4238" width="11.1640625" bestFit="1" customWidth="1"/>
    <col min="4239" max="4239" width="12.1640625" customWidth="1"/>
    <col min="4240" max="4240" width="11.1640625" customWidth="1"/>
    <col min="4241" max="4243" width="12.1640625" customWidth="1"/>
    <col min="4244" max="4244" width="10.1640625" customWidth="1"/>
    <col min="4245" max="4245" width="11.1640625" bestFit="1" customWidth="1"/>
    <col min="4246" max="4246" width="12.1640625" customWidth="1"/>
    <col min="4247" max="4247" width="11.1640625" bestFit="1" customWidth="1"/>
    <col min="4248" max="4250" width="12.1640625" customWidth="1"/>
    <col min="4251" max="4253" width="10.1640625" customWidth="1"/>
    <col min="4254" max="4254" width="12.1640625" customWidth="1"/>
    <col min="4255" max="4255" width="10.1640625" customWidth="1"/>
    <col min="4256" max="4256" width="12.1640625" customWidth="1"/>
    <col min="4257" max="4257" width="10.1640625" customWidth="1"/>
    <col min="4258" max="4258" width="12.1640625" customWidth="1"/>
    <col min="4259" max="4259" width="10.1640625" customWidth="1"/>
    <col min="4260" max="4261" width="12.1640625" customWidth="1"/>
    <col min="4262" max="4263" width="11.1640625" bestFit="1" customWidth="1"/>
    <col min="4264" max="4264" width="10.1640625" customWidth="1"/>
    <col min="4265" max="4265" width="11.1640625" customWidth="1"/>
    <col min="4266" max="4266" width="12.1640625" customWidth="1"/>
    <col min="4267" max="4267" width="11.1640625" bestFit="1" customWidth="1"/>
    <col min="4268" max="4272" width="12.1640625" customWidth="1"/>
    <col min="4273" max="4273" width="11.1640625" bestFit="1" customWidth="1"/>
    <col min="4274" max="4275" width="12.1640625" customWidth="1"/>
    <col min="4276" max="4276" width="10.1640625" customWidth="1"/>
    <col min="4277" max="4277" width="11.1640625" bestFit="1" customWidth="1"/>
    <col min="4278" max="4278" width="10.1640625" customWidth="1"/>
    <col min="4279" max="4280" width="12.1640625" customWidth="1"/>
    <col min="4281" max="4282" width="11.1640625" bestFit="1" customWidth="1"/>
    <col min="4283" max="4283" width="12.1640625" customWidth="1"/>
    <col min="4284" max="4284" width="11.1640625" bestFit="1" customWidth="1"/>
    <col min="4285" max="4287" width="10.1640625" customWidth="1"/>
    <col min="4288" max="4288" width="11.1640625" bestFit="1" customWidth="1"/>
    <col min="4289" max="4289" width="12.1640625" customWidth="1"/>
    <col min="4290" max="4290" width="11.1640625" bestFit="1" customWidth="1"/>
    <col min="4291" max="4291" width="12.1640625" customWidth="1"/>
    <col min="4292" max="4292" width="10.1640625" customWidth="1"/>
    <col min="4293" max="4293" width="12.1640625" customWidth="1"/>
    <col min="4294" max="4294" width="10.1640625" customWidth="1"/>
    <col min="4295" max="4296" width="12.1640625" customWidth="1"/>
    <col min="4297" max="4297" width="10.1640625" customWidth="1"/>
    <col min="4298" max="4298" width="12.1640625" customWidth="1"/>
    <col min="4299" max="4299" width="10.1640625" customWidth="1"/>
    <col min="4300" max="4300" width="11.1640625" bestFit="1" customWidth="1"/>
    <col min="4301" max="4302" width="10.1640625" customWidth="1"/>
    <col min="4303" max="4305" width="12.1640625" customWidth="1"/>
    <col min="4306" max="4306" width="11.1640625" bestFit="1" customWidth="1"/>
    <col min="4307" max="4308" width="12.1640625" customWidth="1"/>
    <col min="4309" max="4309" width="11.1640625" bestFit="1" customWidth="1"/>
    <col min="4310" max="4311" width="11.1640625" customWidth="1"/>
    <col min="4312" max="4312" width="10.1640625" customWidth="1"/>
    <col min="4313" max="4314" width="12.1640625" customWidth="1"/>
    <col min="4315" max="4315" width="11.1640625" bestFit="1" customWidth="1"/>
    <col min="4316" max="4317" width="12.1640625" customWidth="1"/>
    <col min="4318" max="4318" width="10.1640625" customWidth="1"/>
    <col min="4319" max="4319" width="11.1640625" bestFit="1" customWidth="1"/>
    <col min="4320" max="4322" width="12.1640625" customWidth="1"/>
    <col min="4323" max="4323" width="10.1640625" customWidth="1"/>
    <col min="4324" max="4325" width="11.1640625" bestFit="1" customWidth="1"/>
    <col min="4326" max="4327" width="12.1640625" customWidth="1"/>
    <col min="4328" max="4328" width="10.1640625" customWidth="1"/>
    <col min="4329" max="4329" width="11.1640625" bestFit="1" customWidth="1"/>
    <col min="4330" max="4330" width="10.1640625" customWidth="1"/>
    <col min="4331" max="4333" width="12.1640625" customWidth="1"/>
    <col min="4334" max="4334" width="11.1640625" bestFit="1" customWidth="1"/>
    <col min="4335" max="4336" width="10.1640625" customWidth="1"/>
    <col min="4337" max="4338" width="12.1640625" customWidth="1"/>
    <col min="4339" max="4339" width="11.1640625" bestFit="1" customWidth="1"/>
    <col min="4340" max="4341" width="12.1640625" customWidth="1"/>
    <col min="4342" max="4342" width="11.1640625" bestFit="1" customWidth="1"/>
    <col min="4343" max="4343" width="12.1640625" customWidth="1"/>
    <col min="4344" max="4344" width="11.1640625" bestFit="1" customWidth="1"/>
    <col min="4345" max="4345" width="12.1640625" customWidth="1"/>
    <col min="4346" max="4346" width="11.1640625" bestFit="1" customWidth="1"/>
    <col min="4347" max="4349" width="12.1640625" customWidth="1"/>
    <col min="4350" max="4350" width="11.1640625" bestFit="1" customWidth="1"/>
    <col min="4351" max="4352" width="11.1640625" customWidth="1"/>
    <col min="4353" max="4353" width="12.1640625" customWidth="1"/>
    <col min="4354" max="4354" width="10.1640625" customWidth="1"/>
    <col min="4355" max="4356" width="12.1640625" customWidth="1"/>
    <col min="4357" max="4358" width="11.1640625" bestFit="1" customWidth="1"/>
    <col min="4359" max="4360" width="12.1640625" customWidth="1"/>
    <col min="4361" max="4361" width="10.1640625" customWidth="1"/>
    <col min="4362" max="4362" width="11.1640625" bestFit="1" customWidth="1"/>
    <col min="4363" max="4363" width="10.1640625" customWidth="1"/>
    <col min="4364" max="4365" width="12.1640625" customWidth="1"/>
    <col min="4366" max="4368" width="10.1640625" customWidth="1"/>
    <col min="4369" max="4369" width="11.1640625" bestFit="1" customWidth="1"/>
    <col min="4370" max="4370" width="12.1640625" customWidth="1"/>
    <col min="4371" max="4371" width="11.1640625" customWidth="1"/>
    <col min="4372" max="4372" width="11.1640625" bestFit="1" customWidth="1"/>
    <col min="4373" max="4374" width="12.1640625" customWidth="1"/>
    <col min="4375" max="4375" width="10.1640625" customWidth="1"/>
    <col min="4376" max="4376" width="12.1640625" customWidth="1"/>
    <col min="4377" max="4377" width="10.1640625" customWidth="1"/>
    <col min="4378" max="4378" width="12.1640625" customWidth="1"/>
    <col min="4379" max="4379" width="10.1640625" customWidth="1"/>
    <col min="4380" max="4380" width="12.1640625" customWidth="1"/>
    <col min="4381" max="4382" width="11.1640625" bestFit="1" customWidth="1"/>
    <col min="4383" max="4383" width="10.1640625" customWidth="1"/>
    <col min="4384" max="4384" width="11.1640625" bestFit="1" customWidth="1"/>
    <col min="4385" max="4385" width="12.1640625" customWidth="1"/>
    <col min="4386" max="4386" width="11.1640625" customWidth="1"/>
    <col min="4387" max="4387" width="10.1640625" customWidth="1"/>
    <col min="4388" max="4389" width="12.1640625" customWidth="1"/>
    <col min="4390" max="4390" width="11.1640625" customWidth="1"/>
    <col min="4391" max="4391" width="12.1640625" customWidth="1"/>
    <col min="4392" max="4392" width="10.1640625" customWidth="1"/>
    <col min="4393" max="4393" width="11.1640625" bestFit="1" customWidth="1"/>
    <col min="4394" max="4395" width="12.1640625" customWidth="1"/>
    <col min="4396" max="4396" width="11.1640625" bestFit="1" customWidth="1"/>
    <col min="4397" max="4397" width="12.1640625" customWidth="1"/>
    <col min="4398" max="4398" width="11.1640625" bestFit="1" customWidth="1"/>
    <col min="4399" max="4400" width="12.1640625" customWidth="1"/>
    <col min="4401" max="4401" width="10.1640625" customWidth="1"/>
    <col min="4402" max="4402" width="12.1640625" customWidth="1"/>
    <col min="4403" max="4403" width="11.1640625" customWidth="1"/>
    <col min="4404" max="4404" width="12.1640625" customWidth="1"/>
    <col min="4405" max="4405" width="10.1640625" customWidth="1"/>
    <col min="4406" max="4406" width="12.1640625" customWidth="1"/>
    <col min="4407" max="4408" width="11.1640625" customWidth="1"/>
    <col min="4409" max="4413" width="12.1640625" customWidth="1"/>
    <col min="4414" max="4414" width="10.1640625" customWidth="1"/>
    <col min="4415" max="4415" width="11.1640625" bestFit="1" customWidth="1"/>
    <col min="4416" max="4417" width="12.1640625" customWidth="1"/>
    <col min="4418" max="4419" width="10.1640625" customWidth="1"/>
    <col min="4420" max="4421" width="11.1640625" bestFit="1" customWidth="1"/>
    <col min="4422" max="4423" width="12.1640625" customWidth="1"/>
    <col min="4424" max="4424" width="10.1640625" customWidth="1"/>
    <col min="4425" max="4425" width="12.1640625" customWidth="1"/>
    <col min="4426" max="4426" width="11.1640625" bestFit="1" customWidth="1"/>
    <col min="4427" max="4428" width="12.1640625" customWidth="1"/>
    <col min="4429" max="4429" width="10.1640625" customWidth="1"/>
    <col min="4430" max="4430" width="12.1640625" customWidth="1"/>
    <col min="4431" max="4431" width="11.1640625" bestFit="1" customWidth="1"/>
    <col min="4432" max="4432" width="10.1640625" customWidth="1"/>
    <col min="4433" max="4433" width="11.1640625" bestFit="1" customWidth="1"/>
    <col min="4434" max="4434" width="12.1640625" customWidth="1"/>
    <col min="4435" max="4435" width="11.1640625" bestFit="1" customWidth="1"/>
    <col min="4436" max="4436" width="10.1640625" customWidth="1"/>
    <col min="4437" max="4437" width="12.1640625" customWidth="1"/>
    <col min="4438" max="4439" width="10.1640625" customWidth="1"/>
    <col min="4440" max="4446" width="12.1640625" customWidth="1"/>
    <col min="4447" max="4447" width="11.1640625" bestFit="1" customWidth="1"/>
    <col min="4448" max="4448" width="12.1640625" customWidth="1"/>
    <col min="4449" max="4449" width="11.1640625" bestFit="1" customWidth="1"/>
    <col min="4450" max="4453" width="12.1640625" customWidth="1"/>
    <col min="4454" max="4457" width="10.1640625" customWidth="1"/>
    <col min="4458" max="4459" width="12.1640625" customWidth="1"/>
    <col min="4460" max="4460" width="11.1640625" bestFit="1" customWidth="1"/>
    <col min="4461" max="4461" width="10.1640625" customWidth="1"/>
    <col min="4462" max="4462" width="11.1640625" bestFit="1" customWidth="1"/>
    <col min="4463" max="4463" width="10.1640625" customWidth="1"/>
    <col min="4464" max="4464" width="11.1640625" customWidth="1"/>
    <col min="4465" max="4465" width="10.1640625" customWidth="1"/>
    <col min="4466" max="4466" width="11.1640625" customWidth="1"/>
    <col min="4467" max="4467" width="10.1640625" customWidth="1"/>
    <col min="4468" max="4474" width="12.1640625" customWidth="1"/>
    <col min="4475" max="4476" width="10.1640625" customWidth="1"/>
    <col min="4477" max="4479" width="12.1640625" customWidth="1"/>
    <col min="4480" max="4480" width="11.1640625" bestFit="1" customWidth="1"/>
    <col min="4481" max="4484" width="12.1640625" customWidth="1"/>
    <col min="4485" max="4486" width="10.1640625" customWidth="1"/>
    <col min="4487" max="4488" width="12.1640625" customWidth="1"/>
    <col min="4489" max="4490" width="10.1640625" customWidth="1"/>
    <col min="4491" max="4491" width="12.1640625" customWidth="1"/>
    <col min="4492" max="4492" width="10.1640625" customWidth="1"/>
    <col min="4493" max="4500" width="12.1640625" customWidth="1"/>
    <col min="4501" max="4501" width="10.1640625" customWidth="1"/>
    <col min="4502" max="4503" width="12.1640625" customWidth="1"/>
    <col min="4504" max="4504" width="11.1640625" bestFit="1" customWidth="1"/>
    <col min="4505" max="4506" width="12.1640625" customWidth="1"/>
    <col min="4507" max="4507" width="11.1640625" bestFit="1" customWidth="1"/>
    <col min="4508" max="4509" width="10.1640625" customWidth="1"/>
    <col min="4510" max="4510" width="12.1640625" customWidth="1"/>
    <col min="4511" max="4511" width="11.1640625" bestFit="1" customWidth="1"/>
    <col min="4512" max="4512" width="12.1640625" customWidth="1"/>
    <col min="4513" max="4513" width="11.1640625" bestFit="1" customWidth="1"/>
    <col min="4514" max="4516" width="12.1640625" customWidth="1"/>
    <col min="4517" max="4517" width="10.1640625" customWidth="1"/>
    <col min="4518" max="4518" width="11.1640625" customWidth="1"/>
    <col min="4519" max="4519" width="12.1640625" customWidth="1"/>
    <col min="4520" max="4522" width="10.1640625" customWidth="1"/>
    <col min="4523" max="4523" width="12.1640625" customWidth="1"/>
    <col min="4524" max="4524" width="11.1640625" bestFit="1" customWidth="1"/>
    <col min="4525" max="4525" width="12.1640625" customWidth="1"/>
    <col min="4526" max="4526" width="11.1640625" bestFit="1" customWidth="1"/>
    <col min="4527" max="4528" width="10.1640625" customWidth="1"/>
    <col min="4529" max="4529" width="12.1640625" customWidth="1"/>
    <col min="4530" max="4530" width="11.1640625" bestFit="1" customWidth="1"/>
    <col min="4531" max="4532" width="12.1640625" customWidth="1"/>
    <col min="4533" max="4535" width="11.1640625" bestFit="1" customWidth="1"/>
    <col min="4536" max="4536" width="10.1640625" customWidth="1"/>
    <col min="4537" max="4541" width="12.1640625" customWidth="1"/>
    <col min="4542" max="4545" width="10.1640625" customWidth="1"/>
    <col min="4546" max="4546" width="12.1640625" customWidth="1"/>
    <col min="4547" max="4548" width="11.1640625" bestFit="1" customWidth="1"/>
    <col min="4549" max="4549" width="12.1640625" customWidth="1"/>
    <col min="4550" max="4550" width="11.1640625" customWidth="1"/>
    <col min="4551" max="4555" width="12.1640625" customWidth="1"/>
    <col min="4556" max="4556" width="11.1640625" bestFit="1" customWidth="1"/>
    <col min="4557" max="4557" width="11.1640625" customWidth="1"/>
    <col min="4558" max="4560" width="12.1640625" customWidth="1"/>
    <col min="4561" max="4562" width="11.1640625" bestFit="1" customWidth="1"/>
    <col min="4563" max="4567" width="12.1640625" customWidth="1"/>
    <col min="4568" max="4568" width="11.1640625" bestFit="1" customWidth="1"/>
    <col min="4569" max="4571" width="12.1640625" customWidth="1"/>
    <col min="4572" max="4573" width="10.1640625" customWidth="1"/>
    <col min="4574" max="4574" width="11.1640625" bestFit="1" customWidth="1"/>
    <col min="4575" max="4575" width="10.1640625" customWidth="1"/>
    <col min="4576" max="4576" width="12.1640625" customWidth="1"/>
    <col min="4577" max="4577" width="11.1640625" bestFit="1" customWidth="1"/>
    <col min="4578" max="4580" width="12.1640625" customWidth="1"/>
    <col min="4581" max="4583" width="10.1640625" customWidth="1"/>
    <col min="4584" max="4584" width="11.1640625" bestFit="1" customWidth="1"/>
    <col min="4585" max="4585" width="12.1640625" customWidth="1"/>
    <col min="4586" max="4586" width="10.1640625" customWidth="1"/>
    <col min="4587" max="4587" width="12.1640625" customWidth="1"/>
    <col min="4588" max="4588" width="10.1640625" customWidth="1"/>
    <col min="4589" max="4592" width="12.1640625" customWidth="1"/>
    <col min="4593" max="4593" width="10.1640625" customWidth="1"/>
    <col min="4594" max="4595" width="12.1640625" customWidth="1"/>
    <col min="4596" max="4597" width="11.1640625" bestFit="1" customWidth="1"/>
    <col min="4598" max="4598" width="11.1640625" customWidth="1"/>
    <col min="4599" max="4600" width="12.1640625" customWidth="1"/>
    <col min="4601" max="4601" width="10.1640625" customWidth="1"/>
    <col min="4602" max="4602" width="11.1640625" bestFit="1" customWidth="1"/>
    <col min="4603" max="4603" width="10.1640625" customWidth="1"/>
    <col min="4604" max="4606" width="12.1640625" customWidth="1"/>
    <col min="4607" max="4607" width="10.1640625" customWidth="1"/>
    <col min="4608" max="4609" width="12.1640625" customWidth="1"/>
    <col min="4610" max="4610" width="11.1640625" bestFit="1" customWidth="1"/>
    <col min="4611" max="4612" width="12.1640625" customWidth="1"/>
    <col min="4613" max="4613" width="11.1640625" customWidth="1"/>
    <col min="4614" max="4614" width="10.1640625" customWidth="1"/>
    <col min="4615" max="4615" width="12.1640625" customWidth="1"/>
    <col min="4616" max="4616" width="10.1640625" customWidth="1"/>
    <col min="4617" max="4617" width="12.1640625" customWidth="1"/>
    <col min="4618" max="4618" width="11.1640625" bestFit="1" customWidth="1"/>
    <col min="4619" max="4621" width="10.1640625" customWidth="1"/>
    <col min="4622" max="4622" width="12.1640625" customWidth="1"/>
    <col min="4623" max="4623" width="11.1640625" customWidth="1"/>
    <col min="4624" max="4625" width="12.1640625" customWidth="1"/>
    <col min="4626" max="4626" width="10.1640625" customWidth="1"/>
    <col min="4627" max="4627" width="11.1640625" bestFit="1" customWidth="1"/>
    <col min="4628" max="4630" width="12.1640625" customWidth="1"/>
    <col min="4631" max="4633" width="10.1640625" customWidth="1"/>
    <col min="4634" max="4634" width="12.1640625" customWidth="1"/>
    <col min="4635" max="4635" width="10.1640625" customWidth="1"/>
    <col min="4636" max="4636" width="11.1640625" bestFit="1" customWidth="1"/>
    <col min="4637" max="4637" width="12.1640625" customWidth="1"/>
    <col min="4638" max="4638" width="11.1640625" customWidth="1"/>
    <col min="4639" max="4639" width="10.1640625" customWidth="1"/>
    <col min="4640" max="4640" width="12.1640625" customWidth="1"/>
    <col min="4641" max="4642" width="10.1640625" customWidth="1"/>
    <col min="4643" max="4643" width="12.1640625" customWidth="1"/>
    <col min="4644" max="4645" width="11.1640625" bestFit="1" customWidth="1"/>
    <col min="4646" max="4647" width="10.1640625" customWidth="1"/>
    <col min="4648" max="4650" width="12.1640625" customWidth="1"/>
    <col min="4651" max="4651" width="10.1640625" customWidth="1"/>
    <col min="4652" max="4652" width="12.1640625" customWidth="1"/>
    <col min="4653" max="4654" width="10.1640625" customWidth="1"/>
    <col min="4655" max="4656" width="12.1640625" customWidth="1"/>
    <col min="4657" max="4657" width="10.1640625" customWidth="1"/>
    <col min="4658" max="4658" width="11.1640625" bestFit="1" customWidth="1"/>
    <col min="4659" max="4660" width="10.1640625" customWidth="1"/>
    <col min="4661" max="4662" width="11.1640625" bestFit="1" customWidth="1"/>
    <col min="4663" max="4663" width="12.1640625" customWidth="1"/>
    <col min="4664" max="4664" width="11.1640625" bestFit="1" customWidth="1"/>
    <col min="4665" max="4665" width="12.1640625" customWidth="1"/>
    <col min="4666" max="4666" width="10.1640625" customWidth="1"/>
    <col min="4667" max="4667" width="11.1640625" bestFit="1" customWidth="1"/>
    <col min="4668" max="4668" width="11.1640625" customWidth="1"/>
    <col min="4669" max="4669" width="11.1640625" bestFit="1" customWidth="1"/>
    <col min="4670" max="4670" width="12.1640625" customWidth="1"/>
    <col min="4671" max="4671" width="10.1640625" customWidth="1"/>
    <col min="4672" max="4674" width="12.1640625" customWidth="1"/>
    <col min="4675" max="4675" width="11.1640625" bestFit="1" customWidth="1"/>
    <col min="4676" max="4676" width="10.1640625" customWidth="1"/>
    <col min="4677" max="4679" width="12.1640625" customWidth="1"/>
    <col min="4680" max="4680" width="11.1640625" bestFit="1" customWidth="1"/>
    <col min="4681" max="4681" width="12.1640625" customWidth="1"/>
    <col min="4682" max="4682" width="10.1640625" customWidth="1"/>
    <col min="4683" max="4683" width="12.1640625" customWidth="1"/>
    <col min="4684" max="4684" width="11.1640625" customWidth="1"/>
    <col min="4685" max="4685" width="10.1640625" customWidth="1"/>
    <col min="4686" max="4686" width="11.1640625" bestFit="1" customWidth="1"/>
    <col min="4687" max="4688" width="11.1640625" customWidth="1"/>
    <col min="4689" max="4690" width="12.1640625" bestFit="1" customWidth="1"/>
  </cols>
  <sheetData>
    <row r="3" spans="1:5" x14ac:dyDescent="0.2">
      <c r="A3" s="21" t="s">
        <v>2489</v>
      </c>
      <c r="B3" s="21" t="s">
        <v>2492</v>
      </c>
    </row>
    <row r="4" spans="1:5" x14ac:dyDescent="0.2">
      <c r="A4" s="21" t="s">
        <v>2490</v>
      </c>
      <c r="B4">
        <v>2014</v>
      </c>
      <c r="C4">
        <v>2015</v>
      </c>
      <c r="D4" t="s">
        <v>2491</v>
      </c>
    </row>
    <row r="5" spans="1:5" x14ac:dyDescent="0.2">
      <c r="A5" s="22" t="s">
        <v>5</v>
      </c>
      <c r="B5" s="19">
        <v>1724000374.1600046</v>
      </c>
      <c r="C5" s="19">
        <v>1710464739.8399999</v>
      </c>
      <c r="D5" s="19">
        <v>3434465114.0000048</v>
      </c>
      <c r="E5" s="19"/>
    </row>
    <row r="6" spans="1:5" x14ac:dyDescent="0.2">
      <c r="A6" s="22" t="s">
        <v>6</v>
      </c>
      <c r="B6" s="19">
        <v>638726640.71000075</v>
      </c>
      <c r="C6" s="19">
        <v>967762945.5099982</v>
      </c>
      <c r="D6" s="19">
        <v>1606489586.2199988</v>
      </c>
      <c r="E6" s="19"/>
    </row>
    <row r="7" spans="1:5" x14ac:dyDescent="0.2">
      <c r="A7" s="22" t="s">
        <v>7</v>
      </c>
      <c r="B7" s="19">
        <v>349105048.32999945</v>
      </c>
      <c r="C7" s="19">
        <v>360097839.99999869</v>
      </c>
      <c r="D7" s="19">
        <v>709202888.32999814</v>
      </c>
      <c r="E7" s="19"/>
    </row>
    <row r="8" spans="1:5" x14ac:dyDescent="0.2">
      <c r="A8" s="22" t="s">
        <v>8</v>
      </c>
      <c r="B8" s="19">
        <v>1396436936.7499976</v>
      </c>
      <c r="C8" s="19">
        <v>1462897474.6500008</v>
      </c>
      <c r="D8" s="19">
        <v>2859334411.3999987</v>
      </c>
      <c r="E8" s="19"/>
    </row>
    <row r="9" spans="1:5" x14ac:dyDescent="0.2">
      <c r="A9" s="22" t="s">
        <v>2491</v>
      </c>
      <c r="B9" s="19">
        <v>4108268999.9500027</v>
      </c>
      <c r="C9" s="19">
        <v>4501222999.9999971</v>
      </c>
      <c r="D9" s="19">
        <v>8609491999.9500008</v>
      </c>
      <c r="E9" s="19"/>
    </row>
    <row r="15" spans="1:5" x14ac:dyDescent="0.2">
      <c r="A15" s="45" t="s">
        <v>2490</v>
      </c>
      <c r="B15" s="46">
        <v>2014</v>
      </c>
      <c r="C15" s="46">
        <v>2015</v>
      </c>
      <c r="D15" t="s">
        <v>2522</v>
      </c>
    </row>
    <row r="16" spans="1:5" x14ac:dyDescent="0.2">
      <c r="A16" s="47" t="s">
        <v>5</v>
      </c>
      <c r="B16" s="48">
        <v>768613.63089999999</v>
      </c>
      <c r="C16" s="48">
        <v>700149.3</v>
      </c>
      <c r="D16">
        <f>C16/'D. Current prices'!$E4</f>
        <v>71081.147208121838</v>
      </c>
    </row>
    <row r="17" spans="1:5" x14ac:dyDescent="0.2">
      <c r="A17" s="47" t="s">
        <v>6</v>
      </c>
      <c r="B17" s="48">
        <v>284764.44079999998</v>
      </c>
      <c r="C17" s="48">
        <v>396137.1042</v>
      </c>
      <c r="D17">
        <f>C17/'D. Current prices'!$E7</f>
        <v>117548.10213649851</v>
      </c>
    </row>
    <row r="18" spans="1:5" x14ac:dyDescent="0.2">
      <c r="A18" s="47" t="s">
        <v>7</v>
      </c>
      <c r="B18" s="48">
        <v>155642.0189</v>
      </c>
      <c r="C18" s="48">
        <v>147399.85260000001</v>
      </c>
      <c r="D18">
        <f>C18/'D. Current prices'!$E6</f>
        <v>27863.866275992441</v>
      </c>
    </row>
    <row r="19" spans="1:5" x14ac:dyDescent="0.2">
      <c r="A19" s="47" t="s">
        <v>8</v>
      </c>
      <c r="B19" s="48">
        <v>622575.54020000005</v>
      </c>
      <c r="C19" s="48">
        <v>598811.90119999996</v>
      </c>
      <c r="D19">
        <f>C19/'D. Current prices'!$E5</f>
        <v>102712.16144082331</v>
      </c>
    </row>
    <row r="24" spans="1:5" x14ac:dyDescent="0.2">
      <c r="A24" s="33" t="s">
        <v>2490</v>
      </c>
      <c r="B24" s="32">
        <v>2014</v>
      </c>
      <c r="C24" s="32">
        <v>2015</v>
      </c>
      <c r="D24" t="s">
        <v>2521</v>
      </c>
      <c r="E24" t="s">
        <v>2520</v>
      </c>
    </row>
    <row r="25" spans="1:5" x14ac:dyDescent="0.2">
      <c r="A25" s="23" t="s">
        <v>5</v>
      </c>
      <c r="B25" s="35">
        <v>1724000374.1600046</v>
      </c>
      <c r="C25" s="35">
        <v>1710464739.8399999</v>
      </c>
      <c r="D25">
        <f>C25/'D. Current prices'!$E4</f>
        <v>173651242.62335026</v>
      </c>
      <c r="E25">
        <f>D25/2443</f>
        <v>71081.14720562844</v>
      </c>
    </row>
    <row r="26" spans="1:5" x14ac:dyDescent="0.2">
      <c r="A26" s="23" t="s">
        <v>6</v>
      </c>
      <c r="B26" s="35">
        <v>638726640.71000075</v>
      </c>
      <c r="C26" s="35">
        <v>967762945.5099982</v>
      </c>
      <c r="D26">
        <f>C26/'D. Current prices'!$E7</f>
        <v>287170013.5044505</v>
      </c>
      <c r="E26">
        <f>D26/2443</f>
        <v>117548.10213035223</v>
      </c>
    </row>
    <row r="27" spans="1:5" x14ac:dyDescent="0.2">
      <c r="A27" s="23" t="s">
        <v>7</v>
      </c>
      <c r="B27" s="35">
        <v>349105048.32999945</v>
      </c>
      <c r="C27" s="35">
        <v>360097839.99999869</v>
      </c>
      <c r="D27">
        <f>C27/'D. Current prices'!$E6</f>
        <v>68071425.330812603</v>
      </c>
      <c r="E27">
        <f>D27/2443</f>
        <v>27863.866283590913</v>
      </c>
    </row>
    <row r="28" spans="1:5" x14ac:dyDescent="0.2">
      <c r="A28" s="23" t="s">
        <v>8</v>
      </c>
      <c r="B28" s="35">
        <v>1396436936.7499976</v>
      </c>
      <c r="C28" s="35">
        <v>1462897474.6500008</v>
      </c>
      <c r="D28">
        <f>C28/'D. Current prices'!$E5</f>
        <v>250925810.40308762</v>
      </c>
      <c r="E28">
        <f>D28/2443</f>
        <v>102712.16144211528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47"/>
  <sheetViews>
    <sheetView topLeftCell="A3" workbookViewId="0">
      <selection activeCell="K11" sqref="K11"/>
    </sheetView>
  </sheetViews>
  <sheetFormatPr baseColWidth="10" defaultRowHeight="16" x14ac:dyDescent="0.2"/>
  <cols>
    <col min="1" max="1" width="17.83203125" bestFit="1" customWidth="1"/>
    <col min="2" max="2" width="13.1640625" bestFit="1" customWidth="1"/>
    <col min="3" max="3" width="11.5" bestFit="1" customWidth="1"/>
    <col min="4" max="4" width="16.6640625" bestFit="1" customWidth="1"/>
    <col min="5" max="5" width="17.33203125" customWidth="1"/>
    <col min="6" max="6" width="16.83203125" customWidth="1"/>
    <col min="8" max="8" width="14.5" bestFit="1" customWidth="1"/>
  </cols>
  <sheetData>
    <row r="1" spans="1:7" ht="18" x14ac:dyDescent="0.2">
      <c r="A1" s="5" t="s">
        <v>2458</v>
      </c>
    </row>
    <row r="3" spans="1:7" ht="19" x14ac:dyDescent="0.25">
      <c r="A3" s="6" t="s">
        <v>1</v>
      </c>
      <c r="B3" s="6" t="s">
        <v>0</v>
      </c>
      <c r="C3" s="6" t="s">
        <v>2</v>
      </c>
      <c r="D3" s="6" t="s">
        <v>3</v>
      </c>
      <c r="E3" s="6" t="s">
        <v>2497</v>
      </c>
      <c r="F3" s="6" t="s">
        <v>2498</v>
      </c>
      <c r="G3" s="6" t="s">
        <v>2534</v>
      </c>
    </row>
    <row r="4" spans="1:7" ht="19" x14ac:dyDescent="0.25">
      <c r="A4" s="7">
        <v>2015</v>
      </c>
      <c r="B4" s="7" t="s">
        <v>4</v>
      </c>
      <c r="C4" s="7" t="s">
        <v>5</v>
      </c>
      <c r="D4" s="24">
        <v>870986.26</v>
      </c>
      <c r="E4">
        <f>INDEX('B. Store opening dates'!$B$5:$B$2448,MATCH('A. Sales by store'!B4,'B. Store opening dates'!$A$5:$A$2448,0))</f>
        <v>1994</v>
      </c>
      <c r="F4" t="str">
        <f>IF(A4 = 2015, IF(E4&lt; 2015, "Old","New"),IF(E4 &lt; 2014, "Old","New"))</f>
        <v>Old</v>
      </c>
      <c r="G4" t="str">
        <f>IF(A4 = 2015, IF(E4&lt; 2015, "Existing","New"),"Existing")</f>
        <v>Existing</v>
      </c>
    </row>
    <row r="5" spans="1:7" ht="19" x14ac:dyDescent="0.25">
      <c r="A5" s="7">
        <v>2014</v>
      </c>
      <c r="B5" s="7" t="s">
        <v>4</v>
      </c>
      <c r="C5" s="7" t="s">
        <v>5</v>
      </c>
      <c r="D5" s="24">
        <v>963351.38</v>
      </c>
      <c r="E5">
        <f>INDEX('B. Store opening dates'!$B$5:$B$2448,MATCH('A. Sales by store'!B5,'B. Store opening dates'!$A$5:$A$2448,0))</f>
        <v>1994</v>
      </c>
      <c r="F5" t="str">
        <f t="shared" ref="F5:F68" si="0">IF(A5 = 2015, IF(E5&lt; 2015, "Old","New"),IF(E5 &lt; 2014, "Old","New"))</f>
        <v>Old</v>
      </c>
      <c r="G5" t="str">
        <f t="shared" ref="G5:G68" si="1">IF(A5 = 2015, IF(E5&lt; 2015, "Existing","New"),"Existing")</f>
        <v>Existing</v>
      </c>
    </row>
    <row r="6" spans="1:7" ht="19" x14ac:dyDescent="0.25">
      <c r="A6" s="7">
        <v>2015</v>
      </c>
      <c r="B6" s="7" t="s">
        <v>4</v>
      </c>
      <c r="C6" s="7" t="s">
        <v>6</v>
      </c>
      <c r="D6" s="24">
        <v>461579.64</v>
      </c>
      <c r="E6">
        <f>INDEX('B. Store opening dates'!$B$5:$B$2448,MATCH('A. Sales by store'!B6,'B. Store opening dates'!$A$5:$A$2448,0))</f>
        <v>1994</v>
      </c>
      <c r="F6" t="str">
        <f t="shared" si="0"/>
        <v>Old</v>
      </c>
      <c r="G6" t="str">
        <f t="shared" si="1"/>
        <v>Existing</v>
      </c>
    </row>
    <row r="7" spans="1:7" ht="19" x14ac:dyDescent="0.25">
      <c r="A7" s="7">
        <v>2014</v>
      </c>
      <c r="B7" s="7" t="s">
        <v>4</v>
      </c>
      <c r="C7" s="7" t="s">
        <v>6</v>
      </c>
      <c r="D7" s="24">
        <v>320733.36</v>
      </c>
      <c r="E7">
        <f>INDEX('B. Store opening dates'!$B$5:$B$2448,MATCH('A. Sales by store'!B7,'B. Store opening dates'!$A$5:$A$2448,0))</f>
        <v>1994</v>
      </c>
      <c r="F7" t="str">
        <f t="shared" si="0"/>
        <v>Old</v>
      </c>
      <c r="G7" t="str">
        <f t="shared" si="1"/>
        <v>Existing</v>
      </c>
    </row>
    <row r="8" spans="1:7" ht="19" x14ac:dyDescent="0.25">
      <c r="A8" s="7">
        <v>2015</v>
      </c>
      <c r="B8" s="7" t="s">
        <v>4</v>
      </c>
      <c r="C8" s="7" t="s">
        <v>7</v>
      </c>
      <c r="D8" s="24">
        <v>82194.81</v>
      </c>
      <c r="E8">
        <f>INDEX('B. Store opening dates'!$B$5:$B$2448,MATCH('A. Sales by store'!B8,'B. Store opening dates'!$A$5:$A$2448,0))</f>
        <v>1994</v>
      </c>
      <c r="F8" t="str">
        <f t="shared" si="0"/>
        <v>Old</v>
      </c>
      <c r="G8" t="str">
        <f t="shared" si="1"/>
        <v>Existing</v>
      </c>
    </row>
    <row r="9" spans="1:7" ht="19" x14ac:dyDescent="0.25">
      <c r="A9" s="7">
        <v>2014</v>
      </c>
      <c r="B9" s="7" t="s">
        <v>4</v>
      </c>
      <c r="C9" s="7" t="s">
        <v>7</v>
      </c>
      <c r="D9" s="24">
        <v>86328.79</v>
      </c>
      <c r="E9">
        <f>INDEX('B. Store opening dates'!$B$5:$B$2448,MATCH('A. Sales by store'!B9,'B. Store opening dates'!$A$5:$A$2448,0))</f>
        <v>1994</v>
      </c>
      <c r="F9" t="str">
        <f t="shared" si="0"/>
        <v>Old</v>
      </c>
      <c r="G9" t="str">
        <f t="shared" si="1"/>
        <v>Existing</v>
      </c>
    </row>
    <row r="10" spans="1:7" ht="19" x14ac:dyDescent="0.25">
      <c r="A10" s="7">
        <v>2015</v>
      </c>
      <c r="B10" s="7" t="s">
        <v>4</v>
      </c>
      <c r="C10" s="7" t="s">
        <v>8</v>
      </c>
      <c r="D10" s="24">
        <v>602287.16</v>
      </c>
      <c r="E10">
        <f>INDEX('B. Store opening dates'!$B$5:$B$2448,MATCH('A. Sales by store'!B10,'B. Store opening dates'!$A$5:$A$2448,0))</f>
        <v>1994</v>
      </c>
      <c r="F10" t="str">
        <f t="shared" si="0"/>
        <v>Old</v>
      </c>
      <c r="G10" t="str">
        <f t="shared" si="1"/>
        <v>Existing</v>
      </c>
    </row>
    <row r="11" spans="1:7" ht="19" x14ac:dyDescent="0.25">
      <c r="A11" s="7">
        <v>2014</v>
      </c>
      <c r="B11" s="7" t="s">
        <v>4</v>
      </c>
      <c r="C11" s="7" t="s">
        <v>8</v>
      </c>
      <c r="D11" s="24">
        <v>627868.96</v>
      </c>
      <c r="E11">
        <f>INDEX('B. Store opening dates'!$B$5:$B$2448,MATCH('A. Sales by store'!B11,'B. Store opening dates'!$A$5:$A$2448,0))</f>
        <v>1994</v>
      </c>
      <c r="F11" t="str">
        <f t="shared" si="0"/>
        <v>Old</v>
      </c>
      <c r="G11" t="str">
        <f t="shared" si="1"/>
        <v>Existing</v>
      </c>
    </row>
    <row r="12" spans="1:7" ht="19" x14ac:dyDescent="0.25">
      <c r="A12" s="7">
        <v>2015</v>
      </c>
      <c r="B12" s="7" t="s">
        <v>9</v>
      </c>
      <c r="C12" s="7" t="s">
        <v>5</v>
      </c>
      <c r="D12" s="24">
        <v>698164.47</v>
      </c>
      <c r="E12">
        <f>INDEX('B. Store opening dates'!$B$5:$B$2448,MATCH('A. Sales by store'!B12,'B. Store opening dates'!$A$5:$A$2448,0))</f>
        <v>1995</v>
      </c>
      <c r="F12" t="str">
        <f t="shared" si="0"/>
        <v>Old</v>
      </c>
      <c r="G12" t="str">
        <f t="shared" si="1"/>
        <v>Existing</v>
      </c>
    </row>
    <row r="13" spans="1:7" ht="19" x14ac:dyDescent="0.25">
      <c r="A13" s="7">
        <v>2014</v>
      </c>
      <c r="B13" s="7" t="s">
        <v>9</v>
      </c>
      <c r="C13" s="7" t="s">
        <v>5</v>
      </c>
      <c r="D13" s="24">
        <v>772730.07</v>
      </c>
      <c r="E13">
        <f>INDEX('B. Store opening dates'!$B$5:$B$2448,MATCH('A. Sales by store'!B13,'B. Store opening dates'!$A$5:$A$2448,0))</f>
        <v>1995</v>
      </c>
      <c r="F13" t="str">
        <f t="shared" si="0"/>
        <v>Old</v>
      </c>
      <c r="G13" t="str">
        <f t="shared" si="1"/>
        <v>Existing</v>
      </c>
    </row>
    <row r="14" spans="1:7" ht="19" x14ac:dyDescent="0.25">
      <c r="A14" s="7">
        <v>2015</v>
      </c>
      <c r="B14" s="7" t="s">
        <v>9</v>
      </c>
      <c r="C14" s="7" t="s">
        <v>6</v>
      </c>
      <c r="D14" s="24">
        <v>390399.78</v>
      </c>
      <c r="E14">
        <f>INDEX('B. Store opening dates'!$B$5:$B$2448,MATCH('A. Sales by store'!B14,'B. Store opening dates'!$A$5:$A$2448,0))</f>
        <v>1995</v>
      </c>
      <c r="F14" t="str">
        <f t="shared" si="0"/>
        <v>Old</v>
      </c>
      <c r="G14" t="str">
        <f t="shared" si="1"/>
        <v>Existing</v>
      </c>
    </row>
    <row r="15" spans="1:7" ht="19" x14ac:dyDescent="0.25">
      <c r="A15" s="7">
        <v>2014</v>
      </c>
      <c r="B15" s="7" t="s">
        <v>9</v>
      </c>
      <c r="C15" s="7" t="s">
        <v>6</v>
      </c>
      <c r="D15" s="24">
        <v>283087.3</v>
      </c>
      <c r="E15">
        <f>INDEX('B. Store opening dates'!$B$5:$B$2448,MATCH('A. Sales by store'!B15,'B. Store opening dates'!$A$5:$A$2448,0))</f>
        <v>1995</v>
      </c>
      <c r="F15" t="str">
        <f t="shared" si="0"/>
        <v>Old</v>
      </c>
      <c r="G15" t="str">
        <f t="shared" si="1"/>
        <v>Existing</v>
      </c>
    </row>
    <row r="16" spans="1:7" ht="19" x14ac:dyDescent="0.25">
      <c r="A16" s="7">
        <v>2015</v>
      </c>
      <c r="B16" s="7" t="s">
        <v>9</v>
      </c>
      <c r="C16" s="7" t="s">
        <v>7</v>
      </c>
      <c r="D16" s="24">
        <v>85793.17</v>
      </c>
      <c r="E16">
        <f>INDEX('B. Store opening dates'!$B$5:$B$2448,MATCH('A. Sales by store'!B16,'B. Store opening dates'!$A$5:$A$2448,0))</f>
        <v>1995</v>
      </c>
      <c r="F16" t="str">
        <f t="shared" si="0"/>
        <v>Old</v>
      </c>
      <c r="G16" t="str">
        <f t="shared" si="1"/>
        <v>Existing</v>
      </c>
    </row>
    <row r="17" spans="1:7" ht="19" x14ac:dyDescent="0.25">
      <c r="A17" s="7">
        <v>2014</v>
      </c>
      <c r="B17" s="7" t="s">
        <v>9</v>
      </c>
      <c r="C17" s="7" t="s">
        <v>7</v>
      </c>
      <c r="D17" s="24">
        <v>90325.49</v>
      </c>
      <c r="E17">
        <f>INDEX('B. Store opening dates'!$B$5:$B$2448,MATCH('A. Sales by store'!B17,'B. Store opening dates'!$A$5:$A$2448,0))</f>
        <v>1995</v>
      </c>
      <c r="F17" t="str">
        <f t="shared" si="0"/>
        <v>Old</v>
      </c>
      <c r="G17" t="str">
        <f t="shared" si="1"/>
        <v>Existing</v>
      </c>
    </row>
    <row r="18" spans="1:7" ht="19" x14ac:dyDescent="0.25">
      <c r="A18" s="7">
        <v>2015</v>
      </c>
      <c r="B18" s="7" t="s">
        <v>9</v>
      </c>
      <c r="C18" s="7" t="s">
        <v>8</v>
      </c>
      <c r="D18" s="24">
        <v>426423.39</v>
      </c>
      <c r="E18">
        <f>INDEX('B. Store opening dates'!$B$5:$B$2448,MATCH('A. Sales by store'!B18,'B. Store opening dates'!$A$5:$A$2448,0))</f>
        <v>1995</v>
      </c>
      <c r="F18" t="str">
        <f t="shared" si="0"/>
        <v>Old</v>
      </c>
      <c r="G18" t="str">
        <f t="shared" si="1"/>
        <v>Existing</v>
      </c>
    </row>
    <row r="19" spans="1:7" ht="19" x14ac:dyDescent="0.25">
      <c r="A19" s="7">
        <v>2014</v>
      </c>
      <c r="B19" s="7" t="s">
        <v>9</v>
      </c>
      <c r="C19" s="7" t="s">
        <v>8</v>
      </c>
      <c r="D19" s="24">
        <v>447130.87</v>
      </c>
      <c r="E19">
        <f>INDEX('B. Store opening dates'!$B$5:$B$2448,MATCH('A. Sales by store'!B19,'B. Store opening dates'!$A$5:$A$2448,0))</f>
        <v>1995</v>
      </c>
      <c r="F19" t="str">
        <f t="shared" si="0"/>
        <v>Old</v>
      </c>
      <c r="G19" t="str">
        <f t="shared" si="1"/>
        <v>Existing</v>
      </c>
    </row>
    <row r="20" spans="1:7" ht="19" x14ac:dyDescent="0.25">
      <c r="A20" s="7">
        <v>2015</v>
      </c>
      <c r="B20" s="7" t="s">
        <v>10</v>
      </c>
      <c r="C20" s="7" t="s">
        <v>5</v>
      </c>
      <c r="D20" s="24">
        <v>882943.79</v>
      </c>
      <c r="E20">
        <f>INDEX('B. Store opening dates'!$B$5:$B$2448,MATCH('A. Sales by store'!B20,'B. Store opening dates'!$A$5:$A$2448,0))</f>
        <v>1996</v>
      </c>
      <c r="F20" t="str">
        <f t="shared" si="0"/>
        <v>Old</v>
      </c>
      <c r="G20" t="str">
        <f t="shared" si="1"/>
        <v>Existing</v>
      </c>
    </row>
    <row r="21" spans="1:7" ht="19" x14ac:dyDescent="0.25">
      <c r="A21" s="7">
        <v>2014</v>
      </c>
      <c r="B21" s="7" t="s">
        <v>10</v>
      </c>
      <c r="C21" s="7" t="s">
        <v>5</v>
      </c>
      <c r="D21" s="24">
        <v>975171.57</v>
      </c>
      <c r="E21">
        <f>INDEX('B. Store opening dates'!$B$5:$B$2448,MATCH('A. Sales by store'!B21,'B. Store opening dates'!$A$5:$A$2448,0))</f>
        <v>1996</v>
      </c>
      <c r="F21" t="str">
        <f t="shared" si="0"/>
        <v>Old</v>
      </c>
      <c r="G21" t="str">
        <f t="shared" si="1"/>
        <v>Existing</v>
      </c>
    </row>
    <row r="22" spans="1:7" ht="19" x14ac:dyDescent="0.25">
      <c r="A22" s="7">
        <v>2015</v>
      </c>
      <c r="B22" s="7" t="s">
        <v>10</v>
      </c>
      <c r="C22" s="7" t="s">
        <v>6</v>
      </c>
      <c r="D22" s="24">
        <v>274335.02</v>
      </c>
      <c r="E22">
        <f>INDEX('B. Store opening dates'!$B$5:$B$2448,MATCH('A. Sales by store'!B22,'B. Store opening dates'!$A$5:$A$2448,0))</f>
        <v>1996</v>
      </c>
      <c r="F22" t="str">
        <f t="shared" si="0"/>
        <v>Old</v>
      </c>
      <c r="G22" t="str">
        <f t="shared" si="1"/>
        <v>Existing</v>
      </c>
    </row>
    <row r="23" spans="1:7" ht="19" x14ac:dyDescent="0.25">
      <c r="A23" s="7">
        <v>2014</v>
      </c>
      <c r="B23" s="7" t="s">
        <v>10</v>
      </c>
      <c r="C23" s="7" t="s">
        <v>6</v>
      </c>
      <c r="D23" s="24">
        <v>203798.16</v>
      </c>
      <c r="E23">
        <f>INDEX('B. Store opening dates'!$B$5:$B$2448,MATCH('A. Sales by store'!B23,'B. Store opening dates'!$A$5:$A$2448,0))</f>
        <v>1996</v>
      </c>
      <c r="F23" t="str">
        <f t="shared" si="0"/>
        <v>Old</v>
      </c>
      <c r="G23" t="str">
        <f t="shared" si="1"/>
        <v>Existing</v>
      </c>
    </row>
    <row r="24" spans="1:7" ht="19" x14ac:dyDescent="0.25">
      <c r="A24" s="7">
        <v>2015</v>
      </c>
      <c r="B24" s="7" t="s">
        <v>10</v>
      </c>
      <c r="C24" s="7" t="s">
        <v>7</v>
      </c>
      <c r="D24" s="24">
        <v>235607.47</v>
      </c>
      <c r="E24">
        <f>INDEX('B. Store opening dates'!$B$5:$B$2448,MATCH('A. Sales by store'!B24,'B. Store opening dates'!$A$5:$A$2448,0))</f>
        <v>1996</v>
      </c>
      <c r="F24" t="str">
        <f t="shared" si="0"/>
        <v>Old</v>
      </c>
      <c r="G24" t="str">
        <f t="shared" si="1"/>
        <v>Existing</v>
      </c>
    </row>
    <row r="25" spans="1:7" ht="19" x14ac:dyDescent="0.25">
      <c r="A25" s="7">
        <v>2014</v>
      </c>
      <c r="B25" s="7" t="s">
        <v>10</v>
      </c>
      <c r="C25" s="7" t="s">
        <v>7</v>
      </c>
      <c r="D25" s="24">
        <v>248382.98</v>
      </c>
      <c r="E25">
        <f>INDEX('B. Store opening dates'!$B$5:$B$2448,MATCH('A. Sales by store'!B25,'B. Store opening dates'!$A$5:$A$2448,0))</f>
        <v>1996</v>
      </c>
      <c r="F25" t="str">
        <f t="shared" si="0"/>
        <v>Old</v>
      </c>
      <c r="G25" t="str">
        <f t="shared" si="1"/>
        <v>Existing</v>
      </c>
    </row>
    <row r="26" spans="1:7" ht="19" x14ac:dyDescent="0.25">
      <c r="A26" s="7">
        <v>2015</v>
      </c>
      <c r="B26" s="7" t="s">
        <v>10</v>
      </c>
      <c r="C26" s="7" t="s">
        <v>8</v>
      </c>
      <c r="D26" s="24">
        <v>430606.43</v>
      </c>
      <c r="E26">
        <f>INDEX('B. Store opening dates'!$B$5:$B$2448,MATCH('A. Sales by store'!B26,'B. Store opening dates'!$A$5:$A$2448,0))</f>
        <v>1996</v>
      </c>
      <c r="F26" t="str">
        <f t="shared" si="0"/>
        <v>Old</v>
      </c>
      <c r="G26" t="str">
        <f t="shared" si="1"/>
        <v>Existing</v>
      </c>
    </row>
    <row r="27" spans="1:7" ht="19" x14ac:dyDescent="0.25">
      <c r="A27" s="7">
        <v>2014</v>
      </c>
      <c r="B27" s="7" t="s">
        <v>10</v>
      </c>
      <c r="C27" s="7" t="s">
        <v>8</v>
      </c>
      <c r="D27" s="24">
        <v>449623.43</v>
      </c>
      <c r="E27">
        <f>INDEX('B. Store opening dates'!$B$5:$B$2448,MATCH('A. Sales by store'!B27,'B. Store opening dates'!$A$5:$A$2448,0))</f>
        <v>1996</v>
      </c>
      <c r="F27" t="str">
        <f t="shared" si="0"/>
        <v>Old</v>
      </c>
      <c r="G27" t="str">
        <f t="shared" si="1"/>
        <v>Existing</v>
      </c>
    </row>
    <row r="28" spans="1:7" ht="19" x14ac:dyDescent="0.25">
      <c r="A28" s="7">
        <v>2015</v>
      </c>
      <c r="B28" s="7" t="s">
        <v>11</v>
      </c>
      <c r="C28" s="7" t="s">
        <v>5</v>
      </c>
      <c r="D28" s="24">
        <v>674176.95</v>
      </c>
      <c r="E28">
        <f>INDEX('B. Store opening dates'!$B$5:$B$2448,MATCH('A. Sales by store'!B28,'B. Store opening dates'!$A$5:$A$2448,0))</f>
        <v>1996</v>
      </c>
      <c r="F28" t="str">
        <f t="shared" si="0"/>
        <v>Old</v>
      </c>
      <c r="G28" t="str">
        <f t="shared" si="1"/>
        <v>Existing</v>
      </c>
    </row>
    <row r="29" spans="1:7" ht="19" x14ac:dyDescent="0.25">
      <c r="A29" s="7">
        <v>2014</v>
      </c>
      <c r="B29" s="7" t="s">
        <v>11</v>
      </c>
      <c r="C29" s="7" t="s">
        <v>5</v>
      </c>
      <c r="D29" s="24">
        <v>742155.83</v>
      </c>
      <c r="E29">
        <f>INDEX('B. Store opening dates'!$B$5:$B$2448,MATCH('A. Sales by store'!B29,'B. Store opening dates'!$A$5:$A$2448,0))</f>
        <v>1996</v>
      </c>
      <c r="F29" t="str">
        <f t="shared" si="0"/>
        <v>Old</v>
      </c>
      <c r="G29" t="str">
        <f t="shared" si="1"/>
        <v>Existing</v>
      </c>
    </row>
    <row r="30" spans="1:7" ht="19" x14ac:dyDescent="0.25">
      <c r="A30" s="7">
        <v>2015</v>
      </c>
      <c r="B30" s="7" t="s">
        <v>11</v>
      </c>
      <c r="C30" s="7" t="s">
        <v>6</v>
      </c>
      <c r="D30" s="24">
        <v>443775.82</v>
      </c>
      <c r="E30">
        <f>INDEX('B. Store opening dates'!$B$5:$B$2448,MATCH('A. Sales by store'!B30,'B. Store opening dates'!$A$5:$A$2448,0))</f>
        <v>1996</v>
      </c>
      <c r="F30" t="str">
        <f t="shared" si="0"/>
        <v>Old</v>
      </c>
      <c r="G30" t="str">
        <f t="shared" si="1"/>
        <v>Existing</v>
      </c>
    </row>
    <row r="31" spans="1:7" ht="19" x14ac:dyDescent="0.25">
      <c r="A31" s="7">
        <v>2014</v>
      </c>
      <c r="B31" s="7" t="s">
        <v>11</v>
      </c>
      <c r="C31" s="7" t="s">
        <v>6</v>
      </c>
      <c r="D31" s="24">
        <v>329755.87</v>
      </c>
      <c r="E31">
        <f>INDEX('B. Store opening dates'!$B$5:$B$2448,MATCH('A. Sales by store'!B31,'B. Store opening dates'!$A$5:$A$2448,0))</f>
        <v>1996</v>
      </c>
      <c r="F31" t="str">
        <f t="shared" si="0"/>
        <v>Old</v>
      </c>
      <c r="G31" t="str">
        <f t="shared" si="1"/>
        <v>Existing</v>
      </c>
    </row>
    <row r="32" spans="1:7" ht="19" x14ac:dyDescent="0.25">
      <c r="A32" s="7">
        <v>2015</v>
      </c>
      <c r="B32" s="7" t="s">
        <v>11</v>
      </c>
      <c r="C32" s="7" t="s">
        <v>7</v>
      </c>
      <c r="D32" s="24">
        <v>198599.6</v>
      </c>
      <c r="E32">
        <f>INDEX('B. Store opening dates'!$B$5:$B$2448,MATCH('A. Sales by store'!B32,'B. Store opening dates'!$A$5:$A$2448,0))</f>
        <v>1996</v>
      </c>
      <c r="F32" t="str">
        <f t="shared" si="0"/>
        <v>Old</v>
      </c>
      <c r="G32" t="str">
        <f t="shared" si="1"/>
        <v>Existing</v>
      </c>
    </row>
    <row r="33" spans="1:7" ht="19" x14ac:dyDescent="0.25">
      <c r="A33" s="7">
        <v>2014</v>
      </c>
      <c r="B33" s="7" t="s">
        <v>11</v>
      </c>
      <c r="C33" s="7" t="s">
        <v>7</v>
      </c>
      <c r="D33" s="24">
        <v>210883.3</v>
      </c>
      <c r="E33">
        <f>INDEX('B. Store opening dates'!$B$5:$B$2448,MATCH('A. Sales by store'!B33,'B. Store opening dates'!$A$5:$A$2448,0))</f>
        <v>1996</v>
      </c>
      <c r="F33" t="str">
        <f t="shared" si="0"/>
        <v>Old</v>
      </c>
      <c r="G33" t="str">
        <f t="shared" si="1"/>
        <v>Existing</v>
      </c>
    </row>
    <row r="34" spans="1:7" ht="19" x14ac:dyDescent="0.25">
      <c r="A34" s="7">
        <v>2015</v>
      </c>
      <c r="B34" s="7" t="s">
        <v>11</v>
      </c>
      <c r="C34" s="7" t="s">
        <v>8</v>
      </c>
      <c r="D34" s="24">
        <v>741050.2</v>
      </c>
      <c r="E34">
        <f>INDEX('B. Store opening dates'!$B$5:$B$2448,MATCH('A. Sales by store'!B34,'B. Store opening dates'!$A$5:$A$2448,0))</f>
        <v>1996</v>
      </c>
      <c r="F34" t="str">
        <f t="shared" si="0"/>
        <v>Old</v>
      </c>
      <c r="G34" t="str">
        <f t="shared" si="1"/>
        <v>Existing</v>
      </c>
    </row>
    <row r="35" spans="1:7" ht="19" x14ac:dyDescent="0.25">
      <c r="A35" s="7">
        <v>2014</v>
      </c>
      <c r="B35" s="7" t="s">
        <v>11</v>
      </c>
      <c r="C35" s="7" t="s">
        <v>8</v>
      </c>
      <c r="D35" s="24">
        <v>770656.31</v>
      </c>
      <c r="E35">
        <f>INDEX('B. Store opening dates'!$B$5:$B$2448,MATCH('A. Sales by store'!B35,'B. Store opening dates'!$A$5:$A$2448,0))</f>
        <v>1996</v>
      </c>
      <c r="F35" t="str">
        <f t="shared" si="0"/>
        <v>Old</v>
      </c>
      <c r="G35" t="str">
        <f t="shared" si="1"/>
        <v>Existing</v>
      </c>
    </row>
    <row r="36" spans="1:7" ht="19" x14ac:dyDescent="0.25">
      <c r="A36" s="7">
        <v>2015</v>
      </c>
      <c r="B36" s="7" t="s">
        <v>12</v>
      </c>
      <c r="C36" s="7" t="s">
        <v>5</v>
      </c>
      <c r="D36" s="24">
        <v>699766.37</v>
      </c>
      <c r="E36">
        <f>INDEX('B. Store opening dates'!$B$5:$B$2448,MATCH('A. Sales by store'!B36,'B. Store opening dates'!$A$5:$A$2448,0))</f>
        <v>1996</v>
      </c>
      <c r="F36" t="str">
        <f t="shared" si="0"/>
        <v>Old</v>
      </c>
      <c r="G36" t="str">
        <f t="shared" si="1"/>
        <v>Existing</v>
      </c>
    </row>
    <row r="37" spans="1:7" ht="19" x14ac:dyDescent="0.25">
      <c r="A37" s="7">
        <v>2014</v>
      </c>
      <c r="B37" s="7" t="s">
        <v>12</v>
      </c>
      <c r="C37" s="7" t="s">
        <v>5</v>
      </c>
      <c r="D37" s="24">
        <v>775793.61</v>
      </c>
      <c r="E37">
        <f>INDEX('B. Store opening dates'!$B$5:$B$2448,MATCH('A. Sales by store'!B37,'B. Store opening dates'!$A$5:$A$2448,0))</f>
        <v>1996</v>
      </c>
      <c r="F37" t="str">
        <f t="shared" si="0"/>
        <v>Old</v>
      </c>
      <c r="G37" t="str">
        <f t="shared" si="1"/>
        <v>Existing</v>
      </c>
    </row>
    <row r="38" spans="1:7" ht="19" x14ac:dyDescent="0.25">
      <c r="A38" s="7">
        <v>2015</v>
      </c>
      <c r="B38" s="7" t="s">
        <v>12</v>
      </c>
      <c r="C38" s="7" t="s">
        <v>6</v>
      </c>
      <c r="D38" s="24">
        <v>285685.65999999997</v>
      </c>
      <c r="E38">
        <f>INDEX('B. Store opening dates'!$B$5:$B$2448,MATCH('A. Sales by store'!B38,'B. Store opening dates'!$A$5:$A$2448,0))</f>
        <v>1996</v>
      </c>
      <c r="F38" t="str">
        <f t="shared" si="0"/>
        <v>Old</v>
      </c>
      <c r="G38" t="str">
        <f t="shared" si="1"/>
        <v>Existing</v>
      </c>
    </row>
    <row r="39" spans="1:7" ht="19" x14ac:dyDescent="0.25">
      <c r="A39" s="7">
        <v>2014</v>
      </c>
      <c r="B39" s="7" t="s">
        <v>12</v>
      </c>
      <c r="C39" s="7" t="s">
        <v>6</v>
      </c>
      <c r="D39" s="24">
        <v>199673.25</v>
      </c>
      <c r="E39">
        <f>INDEX('B. Store opening dates'!$B$5:$B$2448,MATCH('A. Sales by store'!B39,'B. Store opening dates'!$A$5:$A$2448,0))</f>
        <v>1996</v>
      </c>
      <c r="F39" t="str">
        <f t="shared" si="0"/>
        <v>Old</v>
      </c>
      <c r="G39" t="str">
        <f t="shared" si="1"/>
        <v>Existing</v>
      </c>
    </row>
    <row r="40" spans="1:7" ht="19" x14ac:dyDescent="0.25">
      <c r="A40" s="7">
        <v>2015</v>
      </c>
      <c r="B40" s="7" t="s">
        <v>12</v>
      </c>
      <c r="C40" s="7" t="s">
        <v>7</v>
      </c>
      <c r="D40" s="24">
        <v>177095</v>
      </c>
      <c r="E40">
        <f>INDEX('B. Store opening dates'!$B$5:$B$2448,MATCH('A. Sales by store'!B40,'B. Store opening dates'!$A$5:$A$2448,0))</f>
        <v>1996</v>
      </c>
      <c r="F40" t="str">
        <f t="shared" si="0"/>
        <v>Old</v>
      </c>
      <c r="G40" t="str">
        <f t="shared" si="1"/>
        <v>Existing</v>
      </c>
    </row>
    <row r="41" spans="1:7" ht="19" x14ac:dyDescent="0.25">
      <c r="A41" s="7">
        <v>2014</v>
      </c>
      <c r="B41" s="7" t="s">
        <v>12</v>
      </c>
      <c r="C41" s="7" t="s">
        <v>7</v>
      </c>
      <c r="D41" s="24">
        <v>185956.72</v>
      </c>
      <c r="E41">
        <f>INDEX('B. Store opening dates'!$B$5:$B$2448,MATCH('A. Sales by store'!B41,'B. Store opening dates'!$A$5:$A$2448,0))</f>
        <v>1996</v>
      </c>
      <c r="F41" t="str">
        <f t="shared" si="0"/>
        <v>Old</v>
      </c>
      <c r="G41" t="str">
        <f t="shared" si="1"/>
        <v>Existing</v>
      </c>
    </row>
    <row r="42" spans="1:7" ht="19" x14ac:dyDescent="0.25">
      <c r="A42" s="7">
        <v>2015</v>
      </c>
      <c r="B42" s="7" t="s">
        <v>12</v>
      </c>
      <c r="C42" s="7" t="s">
        <v>8</v>
      </c>
      <c r="D42" s="24">
        <v>603306.39</v>
      </c>
      <c r="E42">
        <f>INDEX('B. Store opening dates'!$B$5:$B$2448,MATCH('A. Sales by store'!B42,'B. Store opening dates'!$A$5:$A$2448,0))</f>
        <v>1996</v>
      </c>
      <c r="F42" t="str">
        <f t="shared" si="0"/>
        <v>Old</v>
      </c>
      <c r="G42" t="str">
        <f t="shared" si="1"/>
        <v>Existing</v>
      </c>
    </row>
    <row r="43" spans="1:7" ht="19" x14ac:dyDescent="0.25">
      <c r="A43" s="7">
        <v>2014</v>
      </c>
      <c r="B43" s="7" t="s">
        <v>12</v>
      </c>
      <c r="C43" s="7" t="s">
        <v>8</v>
      </c>
      <c r="D43" s="24">
        <v>624722.01</v>
      </c>
      <c r="E43">
        <f>INDEX('B. Store opening dates'!$B$5:$B$2448,MATCH('A. Sales by store'!B43,'B. Store opening dates'!$A$5:$A$2448,0))</f>
        <v>1996</v>
      </c>
      <c r="F43" t="str">
        <f t="shared" si="0"/>
        <v>Old</v>
      </c>
      <c r="G43" t="str">
        <f t="shared" si="1"/>
        <v>Existing</v>
      </c>
    </row>
    <row r="44" spans="1:7" ht="19" x14ac:dyDescent="0.25">
      <c r="A44" s="7">
        <v>2015</v>
      </c>
      <c r="B44" s="7" t="s">
        <v>13</v>
      </c>
      <c r="C44" s="7" t="s">
        <v>5</v>
      </c>
      <c r="D44" s="24">
        <v>801549.19</v>
      </c>
      <c r="E44">
        <f>INDEX('B. Store opening dates'!$B$5:$B$2448,MATCH('A. Sales by store'!B44,'B. Store opening dates'!$A$5:$A$2448,0))</f>
        <v>1996</v>
      </c>
      <c r="F44" t="str">
        <f t="shared" si="0"/>
        <v>Old</v>
      </c>
      <c r="G44" t="str">
        <f t="shared" si="1"/>
        <v>Existing</v>
      </c>
    </row>
    <row r="45" spans="1:7" ht="19" x14ac:dyDescent="0.25">
      <c r="A45" s="7">
        <v>2014</v>
      </c>
      <c r="B45" s="7" t="s">
        <v>13</v>
      </c>
      <c r="C45" s="7" t="s">
        <v>5</v>
      </c>
      <c r="D45" s="24">
        <v>878555.38</v>
      </c>
      <c r="E45">
        <f>INDEX('B. Store opening dates'!$B$5:$B$2448,MATCH('A. Sales by store'!B45,'B. Store opening dates'!$A$5:$A$2448,0))</f>
        <v>1996</v>
      </c>
      <c r="F45" t="str">
        <f t="shared" si="0"/>
        <v>Old</v>
      </c>
      <c r="G45" t="str">
        <f t="shared" si="1"/>
        <v>Existing</v>
      </c>
    </row>
    <row r="46" spans="1:7" ht="19" x14ac:dyDescent="0.25">
      <c r="A46" s="7">
        <v>2015</v>
      </c>
      <c r="B46" s="7" t="s">
        <v>13</v>
      </c>
      <c r="C46" s="7" t="s">
        <v>6</v>
      </c>
      <c r="D46" s="24">
        <v>297751.15000000002</v>
      </c>
      <c r="E46">
        <f>INDEX('B. Store opening dates'!$B$5:$B$2448,MATCH('A. Sales by store'!B46,'B. Store opening dates'!$A$5:$A$2448,0))</f>
        <v>1996</v>
      </c>
      <c r="F46" t="str">
        <f t="shared" si="0"/>
        <v>Old</v>
      </c>
      <c r="G46" t="str">
        <f t="shared" si="1"/>
        <v>Existing</v>
      </c>
    </row>
    <row r="47" spans="1:7" ht="19" x14ac:dyDescent="0.25">
      <c r="A47" s="7">
        <v>2014</v>
      </c>
      <c r="B47" s="7" t="s">
        <v>13</v>
      </c>
      <c r="C47" s="7" t="s">
        <v>6</v>
      </c>
      <c r="D47" s="24">
        <v>214701.64</v>
      </c>
      <c r="E47">
        <f>INDEX('B. Store opening dates'!$B$5:$B$2448,MATCH('A. Sales by store'!B47,'B. Store opening dates'!$A$5:$A$2448,0))</f>
        <v>1996</v>
      </c>
      <c r="F47" t="str">
        <f t="shared" si="0"/>
        <v>Old</v>
      </c>
      <c r="G47" t="str">
        <f t="shared" si="1"/>
        <v>Existing</v>
      </c>
    </row>
    <row r="48" spans="1:7" ht="19" x14ac:dyDescent="0.25">
      <c r="A48" s="7">
        <v>2015</v>
      </c>
      <c r="B48" s="7" t="s">
        <v>13</v>
      </c>
      <c r="C48" s="7" t="s">
        <v>7</v>
      </c>
      <c r="D48" s="24">
        <v>238478.57</v>
      </c>
      <c r="E48">
        <f>INDEX('B. Store opening dates'!$B$5:$B$2448,MATCH('A. Sales by store'!B48,'B. Store opening dates'!$A$5:$A$2448,0))</f>
        <v>1996</v>
      </c>
      <c r="F48" t="str">
        <f t="shared" si="0"/>
        <v>Old</v>
      </c>
      <c r="G48" t="str">
        <f t="shared" si="1"/>
        <v>Existing</v>
      </c>
    </row>
    <row r="49" spans="1:7" ht="19" x14ac:dyDescent="0.25">
      <c r="A49" s="7">
        <v>2014</v>
      </c>
      <c r="B49" s="7" t="s">
        <v>13</v>
      </c>
      <c r="C49" s="7" t="s">
        <v>7</v>
      </c>
      <c r="D49" s="24">
        <v>250375.8</v>
      </c>
      <c r="E49">
        <f>INDEX('B. Store opening dates'!$B$5:$B$2448,MATCH('A. Sales by store'!B49,'B. Store opening dates'!$A$5:$A$2448,0))</f>
        <v>1996</v>
      </c>
      <c r="F49" t="str">
        <f t="shared" si="0"/>
        <v>Old</v>
      </c>
      <c r="G49" t="str">
        <f t="shared" si="1"/>
        <v>Existing</v>
      </c>
    </row>
    <row r="50" spans="1:7" ht="19" x14ac:dyDescent="0.25">
      <c r="A50" s="7">
        <v>2015</v>
      </c>
      <c r="B50" s="7" t="s">
        <v>13</v>
      </c>
      <c r="C50" s="7" t="s">
        <v>8</v>
      </c>
      <c r="D50" s="24">
        <v>583537.02</v>
      </c>
      <c r="E50">
        <f>INDEX('B. Store opening dates'!$B$5:$B$2448,MATCH('A. Sales by store'!B50,'B. Store opening dates'!$A$5:$A$2448,0))</f>
        <v>1996</v>
      </c>
      <c r="F50" t="str">
        <f t="shared" si="0"/>
        <v>Old</v>
      </c>
      <c r="G50" t="str">
        <f t="shared" si="1"/>
        <v>Existing</v>
      </c>
    </row>
    <row r="51" spans="1:7" ht="19" x14ac:dyDescent="0.25">
      <c r="A51" s="7">
        <v>2014</v>
      </c>
      <c r="B51" s="7" t="s">
        <v>13</v>
      </c>
      <c r="C51" s="7" t="s">
        <v>8</v>
      </c>
      <c r="D51" s="24">
        <v>606451.6</v>
      </c>
      <c r="E51">
        <f>INDEX('B. Store opening dates'!$B$5:$B$2448,MATCH('A. Sales by store'!B51,'B. Store opening dates'!$A$5:$A$2448,0))</f>
        <v>1996</v>
      </c>
      <c r="F51" t="str">
        <f t="shared" si="0"/>
        <v>Old</v>
      </c>
      <c r="G51" t="str">
        <f t="shared" si="1"/>
        <v>Existing</v>
      </c>
    </row>
    <row r="52" spans="1:7" ht="19" x14ac:dyDescent="0.25">
      <c r="A52" s="7">
        <v>2015</v>
      </c>
      <c r="B52" s="7" t="s">
        <v>14</v>
      </c>
      <c r="C52" s="7" t="s">
        <v>5</v>
      </c>
      <c r="D52" s="24">
        <v>896531.55</v>
      </c>
      <c r="E52">
        <f>INDEX('B. Store opening dates'!$B$5:$B$2448,MATCH('A. Sales by store'!B52,'B. Store opening dates'!$A$5:$A$2448,0))</f>
        <v>1996</v>
      </c>
      <c r="F52" t="str">
        <f t="shared" si="0"/>
        <v>Old</v>
      </c>
      <c r="G52" t="str">
        <f t="shared" si="1"/>
        <v>Existing</v>
      </c>
    </row>
    <row r="53" spans="1:7" ht="19" x14ac:dyDescent="0.25">
      <c r="A53" s="7">
        <v>2014</v>
      </c>
      <c r="B53" s="7" t="s">
        <v>14</v>
      </c>
      <c r="C53" s="7" t="s">
        <v>5</v>
      </c>
      <c r="D53" s="24">
        <v>990725.18</v>
      </c>
      <c r="E53">
        <f>INDEX('B. Store opening dates'!$B$5:$B$2448,MATCH('A. Sales by store'!B53,'B. Store opening dates'!$A$5:$A$2448,0))</f>
        <v>1996</v>
      </c>
      <c r="F53" t="str">
        <f t="shared" si="0"/>
        <v>Old</v>
      </c>
      <c r="G53" t="str">
        <f t="shared" si="1"/>
        <v>Existing</v>
      </c>
    </row>
    <row r="54" spans="1:7" ht="19" x14ac:dyDescent="0.25">
      <c r="A54" s="7">
        <v>2015</v>
      </c>
      <c r="B54" s="7" t="s">
        <v>14</v>
      </c>
      <c r="C54" s="7" t="s">
        <v>6</v>
      </c>
      <c r="D54" s="24">
        <v>577635.39</v>
      </c>
      <c r="E54">
        <f>INDEX('B. Store opening dates'!$B$5:$B$2448,MATCH('A. Sales by store'!B54,'B. Store opening dates'!$A$5:$A$2448,0))</f>
        <v>1996</v>
      </c>
      <c r="F54" t="str">
        <f t="shared" si="0"/>
        <v>Old</v>
      </c>
      <c r="G54" t="str">
        <f t="shared" si="1"/>
        <v>Existing</v>
      </c>
    </row>
    <row r="55" spans="1:7" ht="19" x14ac:dyDescent="0.25">
      <c r="A55" s="7">
        <v>2014</v>
      </c>
      <c r="B55" s="7" t="s">
        <v>14</v>
      </c>
      <c r="C55" s="7" t="s">
        <v>6</v>
      </c>
      <c r="D55" s="24">
        <v>399394.81</v>
      </c>
      <c r="E55">
        <f>INDEX('B. Store opening dates'!$B$5:$B$2448,MATCH('A. Sales by store'!B55,'B. Store opening dates'!$A$5:$A$2448,0))</f>
        <v>1996</v>
      </c>
      <c r="F55" t="str">
        <f t="shared" si="0"/>
        <v>Old</v>
      </c>
      <c r="G55" t="str">
        <f t="shared" si="1"/>
        <v>Existing</v>
      </c>
    </row>
    <row r="56" spans="1:7" ht="19" x14ac:dyDescent="0.25">
      <c r="A56" s="7">
        <v>2015</v>
      </c>
      <c r="B56" s="7" t="s">
        <v>14</v>
      </c>
      <c r="C56" s="7" t="s">
        <v>7</v>
      </c>
      <c r="D56" s="24">
        <v>126234.49</v>
      </c>
      <c r="E56">
        <f>INDEX('B. Store opening dates'!$B$5:$B$2448,MATCH('A. Sales by store'!B56,'B. Store opening dates'!$A$5:$A$2448,0))</f>
        <v>1996</v>
      </c>
      <c r="F56" t="str">
        <f t="shared" si="0"/>
        <v>Old</v>
      </c>
      <c r="G56" t="str">
        <f t="shared" si="1"/>
        <v>Existing</v>
      </c>
    </row>
    <row r="57" spans="1:7" ht="19" x14ac:dyDescent="0.25">
      <c r="A57" s="7">
        <v>2014</v>
      </c>
      <c r="B57" s="7" t="s">
        <v>14</v>
      </c>
      <c r="C57" s="7" t="s">
        <v>7</v>
      </c>
      <c r="D57" s="24">
        <v>132730.56</v>
      </c>
      <c r="E57">
        <f>INDEX('B. Store opening dates'!$B$5:$B$2448,MATCH('A. Sales by store'!B57,'B. Store opening dates'!$A$5:$A$2448,0))</f>
        <v>1996</v>
      </c>
      <c r="F57" t="str">
        <f t="shared" si="0"/>
        <v>Old</v>
      </c>
      <c r="G57" t="str">
        <f t="shared" si="1"/>
        <v>Existing</v>
      </c>
    </row>
    <row r="58" spans="1:7" ht="19" x14ac:dyDescent="0.25">
      <c r="A58" s="7">
        <v>2015</v>
      </c>
      <c r="B58" s="7" t="s">
        <v>14</v>
      </c>
      <c r="C58" s="7" t="s">
        <v>8</v>
      </c>
      <c r="D58" s="24">
        <v>684782.47</v>
      </c>
      <c r="E58">
        <f>INDEX('B. Store opening dates'!$B$5:$B$2448,MATCH('A. Sales by store'!B58,'B. Store opening dates'!$A$5:$A$2448,0))</f>
        <v>1996</v>
      </c>
      <c r="F58" t="str">
        <f t="shared" si="0"/>
        <v>Old</v>
      </c>
      <c r="G58" t="str">
        <f t="shared" si="1"/>
        <v>Existing</v>
      </c>
    </row>
    <row r="59" spans="1:7" ht="19" x14ac:dyDescent="0.25">
      <c r="A59" s="7">
        <v>2014</v>
      </c>
      <c r="B59" s="7" t="s">
        <v>14</v>
      </c>
      <c r="C59" s="7" t="s">
        <v>8</v>
      </c>
      <c r="D59" s="24">
        <v>712831.2</v>
      </c>
      <c r="E59">
        <f>INDEX('B. Store opening dates'!$B$5:$B$2448,MATCH('A. Sales by store'!B59,'B. Store opening dates'!$A$5:$A$2448,0))</f>
        <v>1996</v>
      </c>
      <c r="F59" t="str">
        <f t="shared" si="0"/>
        <v>Old</v>
      </c>
      <c r="G59" t="str">
        <f t="shared" si="1"/>
        <v>Existing</v>
      </c>
    </row>
    <row r="60" spans="1:7" ht="19" x14ac:dyDescent="0.25">
      <c r="A60" s="7">
        <v>2015</v>
      </c>
      <c r="B60" s="7" t="s">
        <v>15</v>
      </c>
      <c r="C60" s="7" t="s">
        <v>5</v>
      </c>
      <c r="D60" s="24">
        <v>873577.66</v>
      </c>
      <c r="E60">
        <f>INDEX('B. Store opening dates'!$B$5:$B$2448,MATCH('A. Sales by store'!B60,'B. Store opening dates'!$A$5:$A$2448,0))</f>
        <v>1997</v>
      </c>
      <c r="F60" t="str">
        <f t="shared" si="0"/>
        <v>Old</v>
      </c>
      <c r="G60" t="str">
        <f t="shared" si="1"/>
        <v>Existing</v>
      </c>
    </row>
    <row r="61" spans="1:7" ht="19" x14ac:dyDescent="0.25">
      <c r="A61" s="7">
        <v>2014</v>
      </c>
      <c r="B61" s="7" t="s">
        <v>15</v>
      </c>
      <c r="C61" s="7" t="s">
        <v>5</v>
      </c>
      <c r="D61" s="24">
        <v>953047.76</v>
      </c>
      <c r="E61">
        <f>INDEX('B. Store opening dates'!$B$5:$B$2448,MATCH('A. Sales by store'!B61,'B. Store opening dates'!$A$5:$A$2448,0))</f>
        <v>1997</v>
      </c>
      <c r="F61" t="str">
        <f t="shared" si="0"/>
        <v>Old</v>
      </c>
      <c r="G61" t="str">
        <f t="shared" si="1"/>
        <v>Existing</v>
      </c>
    </row>
    <row r="62" spans="1:7" ht="19" x14ac:dyDescent="0.25">
      <c r="A62" s="7">
        <v>2015</v>
      </c>
      <c r="B62" s="7" t="s">
        <v>15</v>
      </c>
      <c r="C62" s="7" t="s">
        <v>6</v>
      </c>
      <c r="D62" s="24">
        <v>513194.51</v>
      </c>
      <c r="E62">
        <f>INDEX('B. Store opening dates'!$B$5:$B$2448,MATCH('A. Sales by store'!B62,'B. Store opening dates'!$A$5:$A$2448,0))</f>
        <v>1997</v>
      </c>
      <c r="F62" t="str">
        <f t="shared" si="0"/>
        <v>Old</v>
      </c>
      <c r="G62" t="str">
        <f t="shared" si="1"/>
        <v>Existing</v>
      </c>
    </row>
    <row r="63" spans="1:7" ht="19" x14ac:dyDescent="0.25">
      <c r="A63" s="7">
        <v>2014</v>
      </c>
      <c r="B63" s="7" t="s">
        <v>15</v>
      </c>
      <c r="C63" s="7" t="s">
        <v>6</v>
      </c>
      <c r="D63" s="24">
        <v>357906.82</v>
      </c>
      <c r="E63">
        <f>INDEX('B. Store opening dates'!$B$5:$B$2448,MATCH('A. Sales by store'!B63,'B. Store opening dates'!$A$5:$A$2448,0))</f>
        <v>1997</v>
      </c>
      <c r="F63" t="str">
        <f t="shared" si="0"/>
        <v>Old</v>
      </c>
      <c r="G63" t="str">
        <f t="shared" si="1"/>
        <v>Existing</v>
      </c>
    </row>
    <row r="64" spans="1:7" ht="19" x14ac:dyDescent="0.25">
      <c r="A64" s="7">
        <v>2015</v>
      </c>
      <c r="B64" s="7" t="s">
        <v>15</v>
      </c>
      <c r="C64" s="7" t="s">
        <v>7</v>
      </c>
      <c r="D64" s="24">
        <v>107765.72</v>
      </c>
      <c r="E64">
        <f>INDEX('B. Store opening dates'!$B$5:$B$2448,MATCH('A. Sales by store'!B64,'B. Store opening dates'!$A$5:$A$2448,0))</f>
        <v>1997</v>
      </c>
      <c r="F64" t="str">
        <f t="shared" si="0"/>
        <v>Old</v>
      </c>
      <c r="G64" t="str">
        <f t="shared" si="1"/>
        <v>Existing</v>
      </c>
    </row>
    <row r="65" spans="1:7" ht="19" x14ac:dyDescent="0.25">
      <c r="A65" s="7">
        <v>2014</v>
      </c>
      <c r="B65" s="7" t="s">
        <v>15</v>
      </c>
      <c r="C65" s="7" t="s">
        <v>7</v>
      </c>
      <c r="D65" s="24">
        <v>114369.7</v>
      </c>
      <c r="E65">
        <f>INDEX('B. Store opening dates'!$B$5:$B$2448,MATCH('A. Sales by store'!B65,'B. Store opening dates'!$A$5:$A$2448,0))</f>
        <v>1997</v>
      </c>
      <c r="F65" t="str">
        <f t="shared" si="0"/>
        <v>Old</v>
      </c>
      <c r="G65" t="str">
        <f t="shared" si="1"/>
        <v>Existing</v>
      </c>
    </row>
    <row r="66" spans="1:7" ht="19" x14ac:dyDescent="0.25">
      <c r="A66" s="7">
        <v>2015</v>
      </c>
      <c r="B66" s="7" t="s">
        <v>15</v>
      </c>
      <c r="C66" s="7" t="s">
        <v>8</v>
      </c>
      <c r="D66" s="24">
        <v>728558.26</v>
      </c>
      <c r="E66">
        <f>INDEX('B. Store opening dates'!$B$5:$B$2448,MATCH('A. Sales by store'!B66,'B. Store opening dates'!$A$5:$A$2448,0))</f>
        <v>1997</v>
      </c>
      <c r="F66" t="str">
        <f t="shared" si="0"/>
        <v>Old</v>
      </c>
      <c r="G66" t="str">
        <f t="shared" si="1"/>
        <v>Existing</v>
      </c>
    </row>
    <row r="67" spans="1:7" ht="19" x14ac:dyDescent="0.25">
      <c r="A67" s="7">
        <v>2014</v>
      </c>
      <c r="B67" s="7" t="s">
        <v>15</v>
      </c>
      <c r="C67" s="7" t="s">
        <v>8</v>
      </c>
      <c r="D67" s="24">
        <v>764548.85</v>
      </c>
      <c r="E67">
        <f>INDEX('B. Store opening dates'!$B$5:$B$2448,MATCH('A. Sales by store'!B67,'B. Store opening dates'!$A$5:$A$2448,0))</f>
        <v>1997</v>
      </c>
      <c r="F67" t="str">
        <f t="shared" si="0"/>
        <v>Old</v>
      </c>
      <c r="G67" t="str">
        <f t="shared" si="1"/>
        <v>Existing</v>
      </c>
    </row>
    <row r="68" spans="1:7" ht="19" x14ac:dyDescent="0.25">
      <c r="A68" s="7">
        <v>2015</v>
      </c>
      <c r="B68" s="7" t="s">
        <v>16</v>
      </c>
      <c r="C68" s="7" t="s">
        <v>5</v>
      </c>
      <c r="D68" s="24">
        <v>552044.12</v>
      </c>
      <c r="E68">
        <f>INDEX('B. Store opening dates'!$B$5:$B$2448,MATCH('A. Sales by store'!B68,'B. Store opening dates'!$A$5:$A$2448,0))</f>
        <v>1997</v>
      </c>
      <c r="F68" t="str">
        <f t="shared" si="0"/>
        <v>Old</v>
      </c>
      <c r="G68" t="str">
        <f t="shared" si="1"/>
        <v>Existing</v>
      </c>
    </row>
    <row r="69" spans="1:7" ht="19" x14ac:dyDescent="0.25">
      <c r="A69" s="7">
        <v>2014</v>
      </c>
      <c r="B69" s="7" t="s">
        <v>16</v>
      </c>
      <c r="C69" s="7" t="s">
        <v>5</v>
      </c>
      <c r="D69" s="24">
        <v>605271.77</v>
      </c>
      <c r="E69">
        <f>INDEX('B. Store opening dates'!$B$5:$B$2448,MATCH('A. Sales by store'!B69,'B. Store opening dates'!$A$5:$A$2448,0))</f>
        <v>1997</v>
      </c>
      <c r="F69" t="str">
        <f t="shared" ref="F69:F132" si="2">IF(A69 = 2015, IF(E69&lt; 2015, "Old","New"),IF(E69 &lt; 2014, "Old","New"))</f>
        <v>Old</v>
      </c>
      <c r="G69" t="str">
        <f t="shared" ref="G69:G132" si="3">IF(A69 = 2015, IF(E69&lt; 2015, "Existing","New"),"Existing")</f>
        <v>Existing</v>
      </c>
    </row>
    <row r="70" spans="1:7" ht="19" x14ac:dyDescent="0.25">
      <c r="A70" s="7">
        <v>2015</v>
      </c>
      <c r="B70" s="7" t="s">
        <v>16</v>
      </c>
      <c r="C70" s="7" t="s">
        <v>6</v>
      </c>
      <c r="D70" s="24">
        <v>567080.62</v>
      </c>
      <c r="E70">
        <f>INDEX('B. Store opening dates'!$B$5:$B$2448,MATCH('A. Sales by store'!B70,'B. Store opening dates'!$A$5:$A$2448,0))</f>
        <v>1997</v>
      </c>
      <c r="F70" t="str">
        <f t="shared" si="2"/>
        <v>Old</v>
      </c>
      <c r="G70" t="str">
        <f t="shared" si="3"/>
        <v>Existing</v>
      </c>
    </row>
    <row r="71" spans="1:7" ht="19" x14ac:dyDescent="0.25">
      <c r="A71" s="7">
        <v>2014</v>
      </c>
      <c r="B71" s="7" t="s">
        <v>16</v>
      </c>
      <c r="C71" s="7" t="s">
        <v>6</v>
      </c>
      <c r="D71" s="24">
        <v>400884.01</v>
      </c>
      <c r="E71">
        <f>INDEX('B. Store opening dates'!$B$5:$B$2448,MATCH('A. Sales by store'!B71,'B. Store opening dates'!$A$5:$A$2448,0))</f>
        <v>1997</v>
      </c>
      <c r="F71" t="str">
        <f t="shared" si="2"/>
        <v>Old</v>
      </c>
      <c r="G71" t="str">
        <f t="shared" si="3"/>
        <v>Existing</v>
      </c>
    </row>
    <row r="72" spans="1:7" ht="19" x14ac:dyDescent="0.25">
      <c r="A72" s="7">
        <v>2015</v>
      </c>
      <c r="B72" s="7" t="s">
        <v>16</v>
      </c>
      <c r="C72" s="7" t="s">
        <v>7</v>
      </c>
      <c r="D72" s="24">
        <v>52521.83</v>
      </c>
      <c r="E72">
        <f>INDEX('B. Store opening dates'!$B$5:$B$2448,MATCH('A. Sales by store'!B72,'B. Store opening dates'!$A$5:$A$2448,0))</f>
        <v>1997</v>
      </c>
      <c r="F72" t="str">
        <f t="shared" si="2"/>
        <v>Old</v>
      </c>
      <c r="G72" t="str">
        <f t="shared" si="3"/>
        <v>Existing</v>
      </c>
    </row>
    <row r="73" spans="1:7" ht="19" x14ac:dyDescent="0.25">
      <c r="A73" s="7">
        <v>2014</v>
      </c>
      <c r="B73" s="7" t="s">
        <v>16</v>
      </c>
      <c r="C73" s="7" t="s">
        <v>7</v>
      </c>
      <c r="D73" s="24">
        <v>55896.24</v>
      </c>
      <c r="E73">
        <f>INDEX('B. Store opening dates'!$B$5:$B$2448,MATCH('A. Sales by store'!B73,'B. Store opening dates'!$A$5:$A$2448,0))</f>
        <v>1997</v>
      </c>
      <c r="F73" t="str">
        <f t="shared" si="2"/>
        <v>Old</v>
      </c>
      <c r="G73" t="str">
        <f t="shared" si="3"/>
        <v>Existing</v>
      </c>
    </row>
    <row r="74" spans="1:7" ht="19" x14ac:dyDescent="0.25">
      <c r="A74" s="7">
        <v>2015</v>
      </c>
      <c r="B74" s="7" t="s">
        <v>16</v>
      </c>
      <c r="C74" s="7" t="s">
        <v>8</v>
      </c>
      <c r="D74" s="24">
        <v>498126.83</v>
      </c>
      <c r="E74">
        <f>INDEX('B. Store opening dates'!$B$5:$B$2448,MATCH('A. Sales by store'!B74,'B. Store opening dates'!$A$5:$A$2448,0))</f>
        <v>1997</v>
      </c>
      <c r="F74" t="str">
        <f t="shared" si="2"/>
        <v>Old</v>
      </c>
      <c r="G74" t="str">
        <f t="shared" si="3"/>
        <v>Existing</v>
      </c>
    </row>
    <row r="75" spans="1:7" ht="19" x14ac:dyDescent="0.25">
      <c r="A75" s="7">
        <v>2014</v>
      </c>
      <c r="B75" s="7" t="s">
        <v>16</v>
      </c>
      <c r="C75" s="7" t="s">
        <v>8</v>
      </c>
      <c r="D75" s="24">
        <v>520155.92</v>
      </c>
      <c r="E75">
        <f>INDEX('B. Store opening dates'!$B$5:$B$2448,MATCH('A. Sales by store'!B75,'B. Store opening dates'!$A$5:$A$2448,0))</f>
        <v>1997</v>
      </c>
      <c r="F75" t="str">
        <f t="shared" si="2"/>
        <v>Old</v>
      </c>
      <c r="G75" t="str">
        <f t="shared" si="3"/>
        <v>Existing</v>
      </c>
    </row>
    <row r="76" spans="1:7" ht="19" x14ac:dyDescent="0.25">
      <c r="A76" s="7">
        <v>2015</v>
      </c>
      <c r="B76" s="7" t="s">
        <v>17</v>
      </c>
      <c r="C76" s="7" t="s">
        <v>5</v>
      </c>
      <c r="D76" s="24">
        <v>671515.63</v>
      </c>
      <c r="E76">
        <f>INDEX('B. Store opening dates'!$B$5:$B$2448,MATCH('A. Sales by store'!B76,'B. Store opening dates'!$A$5:$A$2448,0))</f>
        <v>1997</v>
      </c>
      <c r="F76" t="str">
        <f t="shared" si="2"/>
        <v>Old</v>
      </c>
      <c r="G76" t="str">
        <f t="shared" si="3"/>
        <v>Existing</v>
      </c>
    </row>
    <row r="77" spans="1:7" ht="19" x14ac:dyDescent="0.25">
      <c r="A77" s="7">
        <v>2014</v>
      </c>
      <c r="B77" s="7" t="s">
        <v>17</v>
      </c>
      <c r="C77" s="7" t="s">
        <v>5</v>
      </c>
      <c r="D77" s="24">
        <v>741918.81</v>
      </c>
      <c r="E77">
        <f>INDEX('B. Store opening dates'!$B$5:$B$2448,MATCH('A. Sales by store'!B77,'B. Store opening dates'!$A$5:$A$2448,0))</f>
        <v>1997</v>
      </c>
      <c r="F77" t="str">
        <f t="shared" si="2"/>
        <v>Old</v>
      </c>
      <c r="G77" t="str">
        <f t="shared" si="3"/>
        <v>Existing</v>
      </c>
    </row>
    <row r="78" spans="1:7" ht="19" x14ac:dyDescent="0.25">
      <c r="A78" s="7">
        <v>2015</v>
      </c>
      <c r="B78" s="7" t="s">
        <v>17</v>
      </c>
      <c r="C78" s="7" t="s">
        <v>6</v>
      </c>
      <c r="D78" s="24">
        <v>334113.2</v>
      </c>
      <c r="E78">
        <f>INDEX('B. Store opening dates'!$B$5:$B$2448,MATCH('A. Sales by store'!B78,'B. Store opening dates'!$A$5:$A$2448,0))</f>
        <v>1997</v>
      </c>
      <c r="F78" t="str">
        <f t="shared" si="2"/>
        <v>Old</v>
      </c>
      <c r="G78" t="str">
        <f t="shared" si="3"/>
        <v>Existing</v>
      </c>
    </row>
    <row r="79" spans="1:7" ht="19" x14ac:dyDescent="0.25">
      <c r="A79" s="7">
        <v>2014</v>
      </c>
      <c r="B79" s="7" t="s">
        <v>17</v>
      </c>
      <c r="C79" s="7" t="s">
        <v>6</v>
      </c>
      <c r="D79" s="24">
        <v>239853.39</v>
      </c>
      <c r="E79">
        <f>INDEX('B. Store opening dates'!$B$5:$B$2448,MATCH('A. Sales by store'!B79,'B. Store opening dates'!$A$5:$A$2448,0))</f>
        <v>1997</v>
      </c>
      <c r="F79" t="str">
        <f t="shared" si="2"/>
        <v>Old</v>
      </c>
      <c r="G79" t="str">
        <f t="shared" si="3"/>
        <v>Existing</v>
      </c>
    </row>
    <row r="80" spans="1:7" ht="19" x14ac:dyDescent="0.25">
      <c r="A80" s="7">
        <v>2015</v>
      </c>
      <c r="B80" s="7" t="s">
        <v>17</v>
      </c>
      <c r="C80" s="7" t="s">
        <v>7</v>
      </c>
      <c r="D80" s="24">
        <v>80740.92</v>
      </c>
      <c r="E80">
        <f>INDEX('B. Store opening dates'!$B$5:$B$2448,MATCH('A. Sales by store'!B80,'B. Store opening dates'!$A$5:$A$2448,0))</f>
        <v>1997</v>
      </c>
      <c r="F80" t="str">
        <f t="shared" si="2"/>
        <v>Old</v>
      </c>
      <c r="G80" t="str">
        <f t="shared" si="3"/>
        <v>Existing</v>
      </c>
    </row>
    <row r="81" spans="1:7" ht="19" x14ac:dyDescent="0.25">
      <c r="A81" s="7">
        <v>2014</v>
      </c>
      <c r="B81" s="7" t="s">
        <v>17</v>
      </c>
      <c r="C81" s="7" t="s">
        <v>7</v>
      </c>
      <c r="D81" s="24">
        <v>84559.54</v>
      </c>
      <c r="E81">
        <f>INDEX('B. Store opening dates'!$B$5:$B$2448,MATCH('A. Sales by store'!B81,'B. Store opening dates'!$A$5:$A$2448,0))</f>
        <v>1997</v>
      </c>
      <c r="F81" t="str">
        <f t="shared" si="2"/>
        <v>Old</v>
      </c>
      <c r="G81" t="str">
        <f t="shared" si="3"/>
        <v>Existing</v>
      </c>
    </row>
    <row r="82" spans="1:7" ht="19" x14ac:dyDescent="0.25">
      <c r="A82" s="7">
        <v>2015</v>
      </c>
      <c r="B82" s="7" t="s">
        <v>17</v>
      </c>
      <c r="C82" s="7" t="s">
        <v>8</v>
      </c>
      <c r="D82" s="24">
        <v>552353.9</v>
      </c>
      <c r="E82">
        <f>INDEX('B. Store opening dates'!$B$5:$B$2448,MATCH('A. Sales by store'!B82,'B. Store opening dates'!$A$5:$A$2448,0))</f>
        <v>1997</v>
      </c>
      <c r="F82" t="str">
        <f t="shared" si="2"/>
        <v>Old</v>
      </c>
      <c r="G82" t="str">
        <f t="shared" si="3"/>
        <v>Existing</v>
      </c>
    </row>
    <row r="83" spans="1:7" ht="19" x14ac:dyDescent="0.25">
      <c r="A83" s="7">
        <v>2014</v>
      </c>
      <c r="B83" s="7" t="s">
        <v>17</v>
      </c>
      <c r="C83" s="7" t="s">
        <v>8</v>
      </c>
      <c r="D83" s="24">
        <v>570680.09</v>
      </c>
      <c r="E83">
        <f>INDEX('B. Store opening dates'!$B$5:$B$2448,MATCH('A. Sales by store'!B83,'B. Store opening dates'!$A$5:$A$2448,0))</f>
        <v>1997</v>
      </c>
      <c r="F83" t="str">
        <f t="shared" si="2"/>
        <v>Old</v>
      </c>
      <c r="G83" t="str">
        <f t="shared" si="3"/>
        <v>Existing</v>
      </c>
    </row>
    <row r="84" spans="1:7" ht="19" x14ac:dyDescent="0.25">
      <c r="A84" s="7">
        <v>2015</v>
      </c>
      <c r="B84" s="7" t="s">
        <v>18</v>
      </c>
      <c r="C84" s="7" t="s">
        <v>5</v>
      </c>
      <c r="D84" s="24">
        <v>579788.86</v>
      </c>
      <c r="E84">
        <f>INDEX('B. Store opening dates'!$B$5:$B$2448,MATCH('A. Sales by store'!B84,'B. Store opening dates'!$A$5:$A$2448,0))</f>
        <v>1997</v>
      </c>
      <c r="F84" t="str">
        <f t="shared" si="2"/>
        <v>Old</v>
      </c>
      <c r="G84" t="str">
        <f t="shared" si="3"/>
        <v>Existing</v>
      </c>
    </row>
    <row r="85" spans="1:7" ht="19" x14ac:dyDescent="0.25">
      <c r="A85" s="7">
        <v>2014</v>
      </c>
      <c r="B85" s="7" t="s">
        <v>18</v>
      </c>
      <c r="C85" s="7" t="s">
        <v>5</v>
      </c>
      <c r="D85" s="24">
        <v>641407.22</v>
      </c>
      <c r="E85">
        <f>INDEX('B. Store opening dates'!$B$5:$B$2448,MATCH('A. Sales by store'!B85,'B. Store opening dates'!$A$5:$A$2448,0))</f>
        <v>1997</v>
      </c>
      <c r="F85" t="str">
        <f t="shared" si="2"/>
        <v>Old</v>
      </c>
      <c r="G85" t="str">
        <f t="shared" si="3"/>
        <v>Existing</v>
      </c>
    </row>
    <row r="86" spans="1:7" ht="19" x14ac:dyDescent="0.25">
      <c r="A86" s="7">
        <v>2015</v>
      </c>
      <c r="B86" s="7" t="s">
        <v>18</v>
      </c>
      <c r="C86" s="7" t="s">
        <v>6</v>
      </c>
      <c r="D86" s="24">
        <v>427132</v>
      </c>
      <c r="E86">
        <f>INDEX('B. Store opening dates'!$B$5:$B$2448,MATCH('A. Sales by store'!B86,'B. Store opening dates'!$A$5:$A$2448,0))</f>
        <v>1997</v>
      </c>
      <c r="F86" t="str">
        <f t="shared" si="2"/>
        <v>Old</v>
      </c>
      <c r="G86" t="str">
        <f t="shared" si="3"/>
        <v>Existing</v>
      </c>
    </row>
    <row r="87" spans="1:7" ht="19" x14ac:dyDescent="0.25">
      <c r="A87" s="7">
        <v>2014</v>
      </c>
      <c r="B87" s="7" t="s">
        <v>18</v>
      </c>
      <c r="C87" s="7" t="s">
        <v>6</v>
      </c>
      <c r="D87" s="24">
        <v>317362.11</v>
      </c>
      <c r="E87">
        <f>INDEX('B. Store opening dates'!$B$5:$B$2448,MATCH('A. Sales by store'!B87,'B. Store opening dates'!$A$5:$A$2448,0))</f>
        <v>1997</v>
      </c>
      <c r="F87" t="str">
        <f t="shared" si="2"/>
        <v>Old</v>
      </c>
      <c r="G87" t="str">
        <f t="shared" si="3"/>
        <v>Existing</v>
      </c>
    </row>
    <row r="88" spans="1:7" ht="19" x14ac:dyDescent="0.25">
      <c r="A88" s="7">
        <v>2015</v>
      </c>
      <c r="B88" s="7" t="s">
        <v>18</v>
      </c>
      <c r="C88" s="7" t="s">
        <v>7</v>
      </c>
      <c r="D88" s="24">
        <v>230644.97</v>
      </c>
      <c r="E88">
        <f>INDEX('B. Store opening dates'!$B$5:$B$2448,MATCH('A. Sales by store'!B88,'B. Store opening dates'!$A$5:$A$2448,0))</f>
        <v>1997</v>
      </c>
      <c r="F88" t="str">
        <f t="shared" si="2"/>
        <v>Old</v>
      </c>
      <c r="G88" t="str">
        <f t="shared" si="3"/>
        <v>Existing</v>
      </c>
    </row>
    <row r="89" spans="1:7" ht="19" x14ac:dyDescent="0.25">
      <c r="A89" s="7">
        <v>2014</v>
      </c>
      <c r="B89" s="7" t="s">
        <v>18</v>
      </c>
      <c r="C89" s="7" t="s">
        <v>7</v>
      </c>
      <c r="D89" s="24">
        <v>243931.1</v>
      </c>
      <c r="E89">
        <f>INDEX('B. Store opening dates'!$B$5:$B$2448,MATCH('A. Sales by store'!B89,'B. Store opening dates'!$A$5:$A$2448,0))</f>
        <v>1997</v>
      </c>
      <c r="F89" t="str">
        <f t="shared" si="2"/>
        <v>Old</v>
      </c>
      <c r="G89" t="str">
        <f t="shared" si="3"/>
        <v>Existing</v>
      </c>
    </row>
    <row r="90" spans="1:7" ht="19" x14ac:dyDescent="0.25">
      <c r="A90" s="7">
        <v>2015</v>
      </c>
      <c r="B90" s="7" t="s">
        <v>18</v>
      </c>
      <c r="C90" s="7" t="s">
        <v>8</v>
      </c>
      <c r="D90" s="24">
        <v>705210.35</v>
      </c>
      <c r="E90">
        <f>INDEX('B. Store opening dates'!$B$5:$B$2448,MATCH('A. Sales by store'!B90,'B. Store opening dates'!$A$5:$A$2448,0))</f>
        <v>1997</v>
      </c>
      <c r="F90" t="str">
        <f t="shared" si="2"/>
        <v>Old</v>
      </c>
      <c r="G90" t="str">
        <f t="shared" si="3"/>
        <v>Existing</v>
      </c>
    </row>
    <row r="91" spans="1:7" ht="19" x14ac:dyDescent="0.25">
      <c r="A91" s="7">
        <v>2014</v>
      </c>
      <c r="B91" s="7" t="s">
        <v>18</v>
      </c>
      <c r="C91" s="7" t="s">
        <v>8</v>
      </c>
      <c r="D91" s="24">
        <v>726186.26</v>
      </c>
      <c r="E91">
        <f>INDEX('B. Store opening dates'!$B$5:$B$2448,MATCH('A. Sales by store'!B91,'B. Store opening dates'!$A$5:$A$2448,0))</f>
        <v>1997</v>
      </c>
      <c r="F91" t="str">
        <f t="shared" si="2"/>
        <v>Old</v>
      </c>
      <c r="G91" t="str">
        <f t="shared" si="3"/>
        <v>Existing</v>
      </c>
    </row>
    <row r="92" spans="1:7" ht="19" x14ac:dyDescent="0.25">
      <c r="A92" s="7">
        <v>2015</v>
      </c>
      <c r="B92" s="7" t="s">
        <v>19</v>
      </c>
      <c r="C92" s="7" t="s">
        <v>5</v>
      </c>
      <c r="D92" s="24">
        <v>680800.63</v>
      </c>
      <c r="E92">
        <f>INDEX('B. Store opening dates'!$B$5:$B$2448,MATCH('A. Sales by store'!B92,'B. Store opening dates'!$A$5:$A$2448,0))</f>
        <v>1997</v>
      </c>
      <c r="F92" t="str">
        <f t="shared" si="2"/>
        <v>Old</v>
      </c>
      <c r="G92" t="str">
        <f t="shared" si="3"/>
        <v>Existing</v>
      </c>
    </row>
    <row r="93" spans="1:7" ht="19" x14ac:dyDescent="0.25">
      <c r="A93" s="7">
        <v>2014</v>
      </c>
      <c r="B93" s="7" t="s">
        <v>19</v>
      </c>
      <c r="C93" s="7" t="s">
        <v>5</v>
      </c>
      <c r="D93" s="24">
        <v>742239.83</v>
      </c>
      <c r="E93">
        <f>INDEX('B. Store opening dates'!$B$5:$B$2448,MATCH('A. Sales by store'!B93,'B. Store opening dates'!$A$5:$A$2448,0))</f>
        <v>1997</v>
      </c>
      <c r="F93" t="str">
        <f t="shared" si="2"/>
        <v>Old</v>
      </c>
      <c r="G93" t="str">
        <f t="shared" si="3"/>
        <v>Existing</v>
      </c>
    </row>
    <row r="94" spans="1:7" ht="19" x14ac:dyDescent="0.25">
      <c r="A94" s="7">
        <v>2015</v>
      </c>
      <c r="B94" s="7" t="s">
        <v>19</v>
      </c>
      <c r="C94" s="7" t="s">
        <v>6</v>
      </c>
      <c r="D94" s="24">
        <v>311541.93</v>
      </c>
      <c r="E94">
        <f>INDEX('B. Store opening dates'!$B$5:$B$2448,MATCH('A. Sales by store'!B94,'B. Store opening dates'!$A$5:$A$2448,0))</f>
        <v>1997</v>
      </c>
      <c r="F94" t="str">
        <f t="shared" si="2"/>
        <v>Old</v>
      </c>
      <c r="G94" t="str">
        <f t="shared" si="3"/>
        <v>Existing</v>
      </c>
    </row>
    <row r="95" spans="1:7" ht="19" x14ac:dyDescent="0.25">
      <c r="A95" s="7">
        <v>2014</v>
      </c>
      <c r="B95" s="7" t="s">
        <v>19</v>
      </c>
      <c r="C95" s="7" t="s">
        <v>6</v>
      </c>
      <c r="D95" s="24">
        <v>229538.86</v>
      </c>
      <c r="E95">
        <f>INDEX('B. Store opening dates'!$B$5:$B$2448,MATCH('A. Sales by store'!B95,'B. Store opening dates'!$A$5:$A$2448,0))</f>
        <v>1997</v>
      </c>
      <c r="F95" t="str">
        <f t="shared" si="2"/>
        <v>Old</v>
      </c>
      <c r="G95" t="str">
        <f t="shared" si="3"/>
        <v>Existing</v>
      </c>
    </row>
    <row r="96" spans="1:7" ht="19" x14ac:dyDescent="0.25">
      <c r="A96" s="7">
        <v>2015</v>
      </c>
      <c r="B96" s="7" t="s">
        <v>19</v>
      </c>
      <c r="C96" s="7" t="s">
        <v>7</v>
      </c>
      <c r="D96" s="24">
        <v>131666.92000000001</v>
      </c>
      <c r="E96">
        <f>INDEX('B. Store opening dates'!$B$5:$B$2448,MATCH('A. Sales by store'!B96,'B. Store opening dates'!$A$5:$A$2448,0))</f>
        <v>1997</v>
      </c>
      <c r="F96" t="str">
        <f t="shared" si="2"/>
        <v>Old</v>
      </c>
      <c r="G96" t="str">
        <f t="shared" si="3"/>
        <v>Existing</v>
      </c>
    </row>
    <row r="97" spans="1:7" ht="19" x14ac:dyDescent="0.25">
      <c r="A97" s="7">
        <v>2014</v>
      </c>
      <c r="B97" s="7" t="s">
        <v>19</v>
      </c>
      <c r="C97" s="7" t="s">
        <v>7</v>
      </c>
      <c r="D97" s="24">
        <v>139938.51999999999</v>
      </c>
      <c r="E97">
        <f>INDEX('B. Store opening dates'!$B$5:$B$2448,MATCH('A. Sales by store'!B97,'B. Store opening dates'!$A$5:$A$2448,0))</f>
        <v>1997</v>
      </c>
      <c r="F97" t="str">
        <f t="shared" si="2"/>
        <v>Old</v>
      </c>
      <c r="G97" t="str">
        <f t="shared" si="3"/>
        <v>Existing</v>
      </c>
    </row>
    <row r="98" spans="1:7" ht="19" x14ac:dyDescent="0.25">
      <c r="A98" s="7">
        <v>2015</v>
      </c>
      <c r="B98" s="7" t="s">
        <v>19</v>
      </c>
      <c r="C98" s="7" t="s">
        <v>8</v>
      </c>
      <c r="D98" s="24">
        <v>520070.85</v>
      </c>
      <c r="E98">
        <f>INDEX('B. Store opening dates'!$B$5:$B$2448,MATCH('A. Sales by store'!B98,'B. Store opening dates'!$A$5:$A$2448,0))</f>
        <v>1997</v>
      </c>
      <c r="F98" t="str">
        <f t="shared" si="2"/>
        <v>Old</v>
      </c>
      <c r="G98" t="str">
        <f t="shared" si="3"/>
        <v>Existing</v>
      </c>
    </row>
    <row r="99" spans="1:7" ht="19" x14ac:dyDescent="0.25">
      <c r="A99" s="7">
        <v>2014</v>
      </c>
      <c r="B99" s="7" t="s">
        <v>19</v>
      </c>
      <c r="C99" s="7" t="s">
        <v>8</v>
      </c>
      <c r="D99" s="24">
        <v>536379.06000000006</v>
      </c>
      <c r="E99">
        <f>INDEX('B. Store opening dates'!$B$5:$B$2448,MATCH('A. Sales by store'!B99,'B. Store opening dates'!$A$5:$A$2448,0))</f>
        <v>1997</v>
      </c>
      <c r="F99" t="str">
        <f t="shared" si="2"/>
        <v>Old</v>
      </c>
      <c r="G99" t="str">
        <f t="shared" si="3"/>
        <v>Existing</v>
      </c>
    </row>
    <row r="100" spans="1:7" ht="19" x14ac:dyDescent="0.25">
      <c r="A100" s="7">
        <v>2015</v>
      </c>
      <c r="B100" s="7" t="s">
        <v>20</v>
      </c>
      <c r="C100" s="7" t="s">
        <v>5</v>
      </c>
      <c r="D100" s="24">
        <v>693973.45</v>
      </c>
      <c r="E100">
        <f>INDEX('B. Store opening dates'!$B$5:$B$2448,MATCH('A. Sales by store'!B100,'B. Store opening dates'!$A$5:$A$2448,0))</f>
        <v>1997</v>
      </c>
      <c r="F100" t="str">
        <f t="shared" si="2"/>
        <v>Old</v>
      </c>
      <c r="G100" t="str">
        <f t="shared" si="3"/>
        <v>Existing</v>
      </c>
    </row>
    <row r="101" spans="1:7" ht="19" x14ac:dyDescent="0.25">
      <c r="A101" s="7">
        <v>2014</v>
      </c>
      <c r="B101" s="7" t="s">
        <v>20</v>
      </c>
      <c r="C101" s="7" t="s">
        <v>5</v>
      </c>
      <c r="D101" s="24">
        <v>767296.02</v>
      </c>
      <c r="E101">
        <f>INDEX('B. Store opening dates'!$B$5:$B$2448,MATCH('A. Sales by store'!B101,'B. Store opening dates'!$A$5:$A$2448,0))</f>
        <v>1997</v>
      </c>
      <c r="F101" t="str">
        <f t="shared" si="2"/>
        <v>Old</v>
      </c>
      <c r="G101" t="str">
        <f t="shared" si="3"/>
        <v>Existing</v>
      </c>
    </row>
    <row r="102" spans="1:7" ht="19" x14ac:dyDescent="0.25">
      <c r="A102" s="7">
        <v>2015</v>
      </c>
      <c r="B102" s="7" t="s">
        <v>20</v>
      </c>
      <c r="C102" s="7" t="s">
        <v>6</v>
      </c>
      <c r="D102" s="24">
        <v>532453.34</v>
      </c>
      <c r="E102">
        <f>INDEX('B. Store opening dates'!$B$5:$B$2448,MATCH('A. Sales by store'!B102,'B. Store opening dates'!$A$5:$A$2448,0))</f>
        <v>1997</v>
      </c>
      <c r="F102" t="str">
        <f t="shared" si="2"/>
        <v>Old</v>
      </c>
      <c r="G102" t="str">
        <f t="shared" si="3"/>
        <v>Existing</v>
      </c>
    </row>
    <row r="103" spans="1:7" ht="19" x14ac:dyDescent="0.25">
      <c r="A103" s="7">
        <v>2014</v>
      </c>
      <c r="B103" s="7" t="s">
        <v>20</v>
      </c>
      <c r="C103" s="7" t="s">
        <v>6</v>
      </c>
      <c r="D103" s="24">
        <v>389105.59</v>
      </c>
      <c r="E103">
        <f>INDEX('B. Store opening dates'!$B$5:$B$2448,MATCH('A. Sales by store'!B103,'B. Store opening dates'!$A$5:$A$2448,0))</f>
        <v>1997</v>
      </c>
      <c r="F103" t="str">
        <f t="shared" si="2"/>
        <v>Old</v>
      </c>
      <c r="G103" t="str">
        <f t="shared" si="3"/>
        <v>Existing</v>
      </c>
    </row>
    <row r="104" spans="1:7" ht="19" x14ac:dyDescent="0.25">
      <c r="A104" s="7">
        <v>2015</v>
      </c>
      <c r="B104" s="7" t="s">
        <v>20</v>
      </c>
      <c r="C104" s="7" t="s">
        <v>7</v>
      </c>
      <c r="D104" s="24">
        <v>223583.71</v>
      </c>
      <c r="E104">
        <f>INDEX('B. Store opening dates'!$B$5:$B$2448,MATCH('A. Sales by store'!B104,'B. Store opening dates'!$A$5:$A$2448,0))</f>
        <v>1997</v>
      </c>
      <c r="F104" t="str">
        <f t="shared" si="2"/>
        <v>Old</v>
      </c>
      <c r="G104" t="str">
        <f t="shared" si="3"/>
        <v>Existing</v>
      </c>
    </row>
    <row r="105" spans="1:7" ht="19" x14ac:dyDescent="0.25">
      <c r="A105" s="7">
        <v>2014</v>
      </c>
      <c r="B105" s="7" t="s">
        <v>20</v>
      </c>
      <c r="C105" s="7" t="s">
        <v>7</v>
      </c>
      <c r="D105" s="24">
        <v>235830.42</v>
      </c>
      <c r="E105">
        <f>INDEX('B. Store opening dates'!$B$5:$B$2448,MATCH('A. Sales by store'!B105,'B. Store opening dates'!$A$5:$A$2448,0))</f>
        <v>1997</v>
      </c>
      <c r="F105" t="str">
        <f t="shared" si="2"/>
        <v>Old</v>
      </c>
      <c r="G105" t="str">
        <f t="shared" si="3"/>
        <v>Existing</v>
      </c>
    </row>
    <row r="106" spans="1:7" ht="19" x14ac:dyDescent="0.25">
      <c r="A106" s="7">
        <v>2015</v>
      </c>
      <c r="B106" s="7" t="s">
        <v>20</v>
      </c>
      <c r="C106" s="7" t="s">
        <v>8</v>
      </c>
      <c r="D106" s="24">
        <v>617680.01</v>
      </c>
      <c r="E106">
        <f>INDEX('B. Store opening dates'!$B$5:$B$2448,MATCH('A. Sales by store'!B106,'B. Store opening dates'!$A$5:$A$2448,0))</f>
        <v>1997</v>
      </c>
      <c r="F106" t="str">
        <f t="shared" si="2"/>
        <v>Old</v>
      </c>
      <c r="G106" t="str">
        <f t="shared" si="3"/>
        <v>Existing</v>
      </c>
    </row>
    <row r="107" spans="1:7" ht="19" x14ac:dyDescent="0.25">
      <c r="A107" s="7">
        <v>2014</v>
      </c>
      <c r="B107" s="7" t="s">
        <v>20</v>
      </c>
      <c r="C107" s="7" t="s">
        <v>8</v>
      </c>
      <c r="D107" s="24">
        <v>644131.83999999997</v>
      </c>
      <c r="E107">
        <f>INDEX('B. Store opening dates'!$B$5:$B$2448,MATCH('A. Sales by store'!B107,'B. Store opening dates'!$A$5:$A$2448,0))</f>
        <v>1997</v>
      </c>
      <c r="F107" t="str">
        <f t="shared" si="2"/>
        <v>Old</v>
      </c>
      <c r="G107" t="str">
        <f t="shared" si="3"/>
        <v>Existing</v>
      </c>
    </row>
    <row r="108" spans="1:7" ht="19" x14ac:dyDescent="0.25">
      <c r="A108" s="7">
        <v>2015</v>
      </c>
      <c r="B108" s="7" t="s">
        <v>21</v>
      </c>
      <c r="C108" s="7" t="s">
        <v>5</v>
      </c>
      <c r="D108" s="24">
        <v>534218.96</v>
      </c>
      <c r="E108">
        <f>INDEX('B. Store opening dates'!$B$5:$B$2448,MATCH('A. Sales by store'!B108,'B. Store opening dates'!$A$5:$A$2448,0))</f>
        <v>1997</v>
      </c>
      <c r="F108" t="str">
        <f t="shared" si="2"/>
        <v>Old</v>
      </c>
      <c r="G108" t="str">
        <f t="shared" si="3"/>
        <v>Existing</v>
      </c>
    </row>
    <row r="109" spans="1:7" ht="19" x14ac:dyDescent="0.25">
      <c r="A109" s="7">
        <v>2014</v>
      </c>
      <c r="B109" s="7" t="s">
        <v>21</v>
      </c>
      <c r="C109" s="7" t="s">
        <v>5</v>
      </c>
      <c r="D109" s="24">
        <v>587520.48</v>
      </c>
      <c r="E109">
        <f>INDEX('B. Store opening dates'!$B$5:$B$2448,MATCH('A. Sales by store'!B109,'B. Store opening dates'!$A$5:$A$2448,0))</f>
        <v>1997</v>
      </c>
      <c r="F109" t="str">
        <f t="shared" si="2"/>
        <v>Old</v>
      </c>
      <c r="G109" t="str">
        <f t="shared" si="3"/>
        <v>Existing</v>
      </c>
    </row>
    <row r="110" spans="1:7" ht="19" x14ac:dyDescent="0.25">
      <c r="A110" s="7">
        <v>2015</v>
      </c>
      <c r="B110" s="7" t="s">
        <v>21</v>
      </c>
      <c r="C110" s="7" t="s">
        <v>6</v>
      </c>
      <c r="D110" s="24">
        <v>473879.35</v>
      </c>
      <c r="E110">
        <f>INDEX('B. Store opening dates'!$B$5:$B$2448,MATCH('A. Sales by store'!B110,'B. Store opening dates'!$A$5:$A$2448,0))</f>
        <v>1997</v>
      </c>
      <c r="F110" t="str">
        <f t="shared" si="2"/>
        <v>Old</v>
      </c>
      <c r="G110" t="str">
        <f t="shared" si="3"/>
        <v>Existing</v>
      </c>
    </row>
    <row r="111" spans="1:7" ht="19" x14ac:dyDescent="0.25">
      <c r="A111" s="7">
        <v>2014</v>
      </c>
      <c r="B111" s="7" t="s">
        <v>21</v>
      </c>
      <c r="C111" s="7" t="s">
        <v>6</v>
      </c>
      <c r="D111" s="24">
        <v>335135.71000000002</v>
      </c>
      <c r="E111">
        <f>INDEX('B. Store opening dates'!$B$5:$B$2448,MATCH('A. Sales by store'!B111,'B. Store opening dates'!$A$5:$A$2448,0))</f>
        <v>1997</v>
      </c>
      <c r="F111" t="str">
        <f t="shared" si="2"/>
        <v>Old</v>
      </c>
      <c r="G111" t="str">
        <f t="shared" si="3"/>
        <v>Existing</v>
      </c>
    </row>
    <row r="112" spans="1:7" ht="19" x14ac:dyDescent="0.25">
      <c r="A112" s="7">
        <v>2015</v>
      </c>
      <c r="B112" s="7" t="s">
        <v>21</v>
      </c>
      <c r="C112" s="7" t="s">
        <v>7</v>
      </c>
      <c r="D112" s="24">
        <v>122533.19</v>
      </c>
      <c r="E112">
        <f>INDEX('B. Store opening dates'!$B$5:$B$2448,MATCH('A. Sales by store'!B112,'B. Store opening dates'!$A$5:$A$2448,0))</f>
        <v>1997</v>
      </c>
      <c r="F112" t="str">
        <f t="shared" si="2"/>
        <v>Old</v>
      </c>
      <c r="G112" t="str">
        <f t="shared" si="3"/>
        <v>Existing</v>
      </c>
    </row>
    <row r="113" spans="1:7" ht="19" x14ac:dyDescent="0.25">
      <c r="A113" s="7">
        <v>2014</v>
      </c>
      <c r="B113" s="7" t="s">
        <v>21</v>
      </c>
      <c r="C113" s="7" t="s">
        <v>7</v>
      </c>
      <c r="D113" s="24">
        <v>130050.21</v>
      </c>
      <c r="E113">
        <f>INDEX('B. Store opening dates'!$B$5:$B$2448,MATCH('A. Sales by store'!B113,'B. Store opening dates'!$A$5:$A$2448,0))</f>
        <v>1997</v>
      </c>
      <c r="F113" t="str">
        <f t="shared" si="2"/>
        <v>Old</v>
      </c>
      <c r="G113" t="str">
        <f t="shared" si="3"/>
        <v>Existing</v>
      </c>
    </row>
    <row r="114" spans="1:7" ht="19" x14ac:dyDescent="0.25">
      <c r="A114" s="7">
        <v>2015</v>
      </c>
      <c r="B114" s="7" t="s">
        <v>21</v>
      </c>
      <c r="C114" s="7" t="s">
        <v>8</v>
      </c>
      <c r="D114" s="24">
        <v>592594.94999999995</v>
      </c>
      <c r="E114">
        <f>INDEX('B. Store opening dates'!$B$5:$B$2448,MATCH('A. Sales by store'!B114,'B. Store opening dates'!$A$5:$A$2448,0))</f>
        <v>1997</v>
      </c>
      <c r="F114" t="str">
        <f t="shared" si="2"/>
        <v>Old</v>
      </c>
      <c r="G114" t="str">
        <f t="shared" si="3"/>
        <v>Existing</v>
      </c>
    </row>
    <row r="115" spans="1:7" ht="19" x14ac:dyDescent="0.25">
      <c r="A115" s="7">
        <v>2014</v>
      </c>
      <c r="B115" s="7" t="s">
        <v>21</v>
      </c>
      <c r="C115" s="7" t="s">
        <v>8</v>
      </c>
      <c r="D115" s="24">
        <v>611438.15</v>
      </c>
      <c r="E115">
        <f>INDEX('B. Store opening dates'!$B$5:$B$2448,MATCH('A. Sales by store'!B115,'B. Store opening dates'!$A$5:$A$2448,0))</f>
        <v>1997</v>
      </c>
      <c r="F115" t="str">
        <f t="shared" si="2"/>
        <v>Old</v>
      </c>
      <c r="G115" t="str">
        <f t="shared" si="3"/>
        <v>Existing</v>
      </c>
    </row>
    <row r="116" spans="1:7" ht="19" x14ac:dyDescent="0.25">
      <c r="A116" s="7">
        <v>2015</v>
      </c>
      <c r="B116" s="7" t="s">
        <v>22</v>
      </c>
      <c r="C116" s="7" t="s">
        <v>5</v>
      </c>
      <c r="D116" s="24">
        <v>572858.57999999996</v>
      </c>
      <c r="E116">
        <f>INDEX('B. Store opening dates'!$B$5:$B$2448,MATCH('A. Sales by store'!B116,'B. Store opening dates'!$A$5:$A$2448,0))</f>
        <v>1997</v>
      </c>
      <c r="F116" t="str">
        <f t="shared" si="2"/>
        <v>Old</v>
      </c>
      <c r="G116" t="str">
        <f t="shared" si="3"/>
        <v>Existing</v>
      </c>
    </row>
    <row r="117" spans="1:7" ht="19" x14ac:dyDescent="0.25">
      <c r="A117" s="7">
        <v>2014</v>
      </c>
      <c r="B117" s="7" t="s">
        <v>22</v>
      </c>
      <c r="C117" s="7" t="s">
        <v>5</v>
      </c>
      <c r="D117" s="24">
        <v>626562.27</v>
      </c>
      <c r="E117">
        <f>INDEX('B. Store opening dates'!$B$5:$B$2448,MATCH('A. Sales by store'!B117,'B. Store opening dates'!$A$5:$A$2448,0))</f>
        <v>1997</v>
      </c>
      <c r="F117" t="str">
        <f t="shared" si="2"/>
        <v>Old</v>
      </c>
      <c r="G117" t="str">
        <f t="shared" si="3"/>
        <v>Existing</v>
      </c>
    </row>
    <row r="118" spans="1:7" ht="19" x14ac:dyDescent="0.25">
      <c r="A118" s="7">
        <v>2015</v>
      </c>
      <c r="B118" s="7" t="s">
        <v>22</v>
      </c>
      <c r="C118" s="7" t="s">
        <v>6</v>
      </c>
      <c r="D118" s="24">
        <v>406415.23</v>
      </c>
      <c r="E118">
        <f>INDEX('B. Store opening dates'!$B$5:$B$2448,MATCH('A. Sales by store'!B118,'B. Store opening dates'!$A$5:$A$2448,0))</f>
        <v>1997</v>
      </c>
      <c r="F118" t="str">
        <f t="shared" si="2"/>
        <v>Old</v>
      </c>
      <c r="G118" t="str">
        <f t="shared" si="3"/>
        <v>Existing</v>
      </c>
    </row>
    <row r="119" spans="1:7" ht="19" x14ac:dyDescent="0.25">
      <c r="A119" s="7">
        <v>2014</v>
      </c>
      <c r="B119" s="7" t="s">
        <v>22</v>
      </c>
      <c r="C119" s="7" t="s">
        <v>6</v>
      </c>
      <c r="D119" s="24">
        <v>282338</v>
      </c>
      <c r="E119">
        <f>INDEX('B. Store opening dates'!$B$5:$B$2448,MATCH('A. Sales by store'!B119,'B. Store opening dates'!$A$5:$A$2448,0))</f>
        <v>1997</v>
      </c>
      <c r="F119" t="str">
        <f t="shared" si="2"/>
        <v>Old</v>
      </c>
      <c r="G119" t="str">
        <f t="shared" si="3"/>
        <v>Existing</v>
      </c>
    </row>
    <row r="120" spans="1:7" ht="19" x14ac:dyDescent="0.25">
      <c r="A120" s="7">
        <v>2015</v>
      </c>
      <c r="B120" s="7" t="s">
        <v>22</v>
      </c>
      <c r="C120" s="7" t="s">
        <v>7</v>
      </c>
      <c r="D120" s="24">
        <v>195474.33</v>
      </c>
      <c r="E120">
        <f>INDEX('B. Store opening dates'!$B$5:$B$2448,MATCH('A. Sales by store'!B120,'B. Store opening dates'!$A$5:$A$2448,0))</f>
        <v>1997</v>
      </c>
      <c r="F120" t="str">
        <f t="shared" si="2"/>
        <v>Old</v>
      </c>
      <c r="G120" t="str">
        <f t="shared" si="3"/>
        <v>Existing</v>
      </c>
    </row>
    <row r="121" spans="1:7" ht="19" x14ac:dyDescent="0.25">
      <c r="A121" s="7">
        <v>2014</v>
      </c>
      <c r="B121" s="7" t="s">
        <v>22</v>
      </c>
      <c r="C121" s="7" t="s">
        <v>7</v>
      </c>
      <c r="D121" s="24">
        <v>207338.26</v>
      </c>
      <c r="E121">
        <f>INDEX('B. Store opening dates'!$B$5:$B$2448,MATCH('A. Sales by store'!B121,'B. Store opening dates'!$A$5:$A$2448,0))</f>
        <v>1997</v>
      </c>
      <c r="F121" t="str">
        <f t="shared" si="2"/>
        <v>Old</v>
      </c>
      <c r="G121" t="str">
        <f t="shared" si="3"/>
        <v>Existing</v>
      </c>
    </row>
    <row r="122" spans="1:7" ht="19" x14ac:dyDescent="0.25">
      <c r="A122" s="7">
        <v>2015</v>
      </c>
      <c r="B122" s="7" t="s">
        <v>22</v>
      </c>
      <c r="C122" s="7" t="s">
        <v>8</v>
      </c>
      <c r="D122" s="24">
        <v>605070.07999999996</v>
      </c>
      <c r="E122">
        <f>INDEX('B. Store opening dates'!$B$5:$B$2448,MATCH('A. Sales by store'!B122,'B. Store opening dates'!$A$5:$A$2448,0))</f>
        <v>1997</v>
      </c>
      <c r="F122" t="str">
        <f t="shared" si="2"/>
        <v>Old</v>
      </c>
      <c r="G122" t="str">
        <f t="shared" si="3"/>
        <v>Existing</v>
      </c>
    </row>
    <row r="123" spans="1:7" ht="19" x14ac:dyDescent="0.25">
      <c r="A123" s="7">
        <v>2014</v>
      </c>
      <c r="B123" s="7" t="s">
        <v>22</v>
      </c>
      <c r="C123" s="7" t="s">
        <v>8</v>
      </c>
      <c r="D123" s="24">
        <v>634783.80000000005</v>
      </c>
      <c r="E123">
        <f>INDEX('B. Store opening dates'!$B$5:$B$2448,MATCH('A. Sales by store'!B123,'B. Store opening dates'!$A$5:$A$2448,0))</f>
        <v>1997</v>
      </c>
      <c r="F123" t="str">
        <f t="shared" si="2"/>
        <v>Old</v>
      </c>
      <c r="G123" t="str">
        <f t="shared" si="3"/>
        <v>Existing</v>
      </c>
    </row>
    <row r="124" spans="1:7" ht="19" x14ac:dyDescent="0.25">
      <c r="A124" s="7">
        <v>2015</v>
      </c>
      <c r="B124" s="7" t="s">
        <v>23</v>
      </c>
      <c r="C124" s="7" t="s">
        <v>5</v>
      </c>
      <c r="D124" s="24">
        <v>616414.93999999994</v>
      </c>
      <c r="E124">
        <f>INDEX('B. Store opening dates'!$B$5:$B$2448,MATCH('A. Sales by store'!B124,'B. Store opening dates'!$A$5:$A$2448,0))</f>
        <v>1997</v>
      </c>
      <c r="F124" t="str">
        <f t="shared" si="2"/>
        <v>Old</v>
      </c>
      <c r="G124" t="str">
        <f t="shared" si="3"/>
        <v>Existing</v>
      </c>
    </row>
    <row r="125" spans="1:7" ht="19" x14ac:dyDescent="0.25">
      <c r="A125" s="7">
        <v>2014</v>
      </c>
      <c r="B125" s="7" t="s">
        <v>23</v>
      </c>
      <c r="C125" s="7" t="s">
        <v>5</v>
      </c>
      <c r="D125" s="24">
        <v>677928.93</v>
      </c>
      <c r="E125">
        <f>INDEX('B. Store opening dates'!$B$5:$B$2448,MATCH('A. Sales by store'!B125,'B. Store opening dates'!$A$5:$A$2448,0))</f>
        <v>1997</v>
      </c>
      <c r="F125" t="str">
        <f t="shared" si="2"/>
        <v>Old</v>
      </c>
      <c r="G125" t="str">
        <f t="shared" si="3"/>
        <v>Existing</v>
      </c>
    </row>
    <row r="126" spans="1:7" ht="19" x14ac:dyDescent="0.25">
      <c r="A126" s="7">
        <v>2015</v>
      </c>
      <c r="B126" s="7" t="s">
        <v>23</v>
      </c>
      <c r="C126" s="7" t="s">
        <v>6</v>
      </c>
      <c r="D126" s="24">
        <v>544374.12</v>
      </c>
      <c r="E126">
        <f>INDEX('B. Store opening dates'!$B$5:$B$2448,MATCH('A. Sales by store'!B126,'B. Store opening dates'!$A$5:$A$2448,0))</f>
        <v>1997</v>
      </c>
      <c r="F126" t="str">
        <f t="shared" si="2"/>
        <v>Old</v>
      </c>
      <c r="G126" t="str">
        <f t="shared" si="3"/>
        <v>Existing</v>
      </c>
    </row>
    <row r="127" spans="1:7" ht="19" x14ac:dyDescent="0.25">
      <c r="A127" s="7">
        <v>2014</v>
      </c>
      <c r="B127" s="7" t="s">
        <v>23</v>
      </c>
      <c r="C127" s="7" t="s">
        <v>6</v>
      </c>
      <c r="D127" s="24">
        <v>386364.5</v>
      </c>
      <c r="E127">
        <f>INDEX('B. Store opening dates'!$B$5:$B$2448,MATCH('A. Sales by store'!B127,'B. Store opening dates'!$A$5:$A$2448,0))</f>
        <v>1997</v>
      </c>
      <c r="F127" t="str">
        <f t="shared" si="2"/>
        <v>Old</v>
      </c>
      <c r="G127" t="str">
        <f t="shared" si="3"/>
        <v>Existing</v>
      </c>
    </row>
    <row r="128" spans="1:7" ht="19" x14ac:dyDescent="0.25">
      <c r="A128" s="7">
        <v>2015</v>
      </c>
      <c r="B128" s="7" t="s">
        <v>23</v>
      </c>
      <c r="C128" s="7" t="s">
        <v>7</v>
      </c>
      <c r="D128" s="24">
        <v>232107.34</v>
      </c>
      <c r="E128">
        <f>INDEX('B. Store opening dates'!$B$5:$B$2448,MATCH('A. Sales by store'!B128,'B. Store opening dates'!$A$5:$A$2448,0))</f>
        <v>1997</v>
      </c>
      <c r="F128" t="str">
        <f t="shared" si="2"/>
        <v>Old</v>
      </c>
      <c r="G128" t="str">
        <f t="shared" si="3"/>
        <v>Existing</v>
      </c>
    </row>
    <row r="129" spans="1:7" ht="19" x14ac:dyDescent="0.25">
      <c r="A129" s="7">
        <v>2014</v>
      </c>
      <c r="B129" s="7" t="s">
        <v>23</v>
      </c>
      <c r="C129" s="7" t="s">
        <v>7</v>
      </c>
      <c r="D129" s="24">
        <v>246139.03</v>
      </c>
      <c r="E129">
        <f>INDEX('B. Store opening dates'!$B$5:$B$2448,MATCH('A. Sales by store'!B129,'B. Store opening dates'!$A$5:$A$2448,0))</f>
        <v>1997</v>
      </c>
      <c r="F129" t="str">
        <f t="shared" si="2"/>
        <v>Old</v>
      </c>
      <c r="G129" t="str">
        <f t="shared" si="3"/>
        <v>Existing</v>
      </c>
    </row>
    <row r="130" spans="1:7" ht="19" x14ac:dyDescent="0.25">
      <c r="A130" s="7">
        <v>2015</v>
      </c>
      <c r="B130" s="7" t="s">
        <v>23</v>
      </c>
      <c r="C130" s="7" t="s">
        <v>8</v>
      </c>
      <c r="D130" s="24">
        <v>759435.56</v>
      </c>
      <c r="E130">
        <f>INDEX('B. Store opening dates'!$B$5:$B$2448,MATCH('A. Sales by store'!B130,'B. Store opening dates'!$A$5:$A$2448,0))</f>
        <v>1997</v>
      </c>
      <c r="F130" t="str">
        <f t="shared" si="2"/>
        <v>Old</v>
      </c>
      <c r="G130" t="str">
        <f t="shared" si="3"/>
        <v>Existing</v>
      </c>
    </row>
    <row r="131" spans="1:7" ht="19" x14ac:dyDescent="0.25">
      <c r="A131" s="7">
        <v>2014</v>
      </c>
      <c r="B131" s="7" t="s">
        <v>23</v>
      </c>
      <c r="C131" s="7" t="s">
        <v>8</v>
      </c>
      <c r="D131" s="24">
        <v>796316</v>
      </c>
      <c r="E131">
        <f>INDEX('B. Store opening dates'!$B$5:$B$2448,MATCH('A. Sales by store'!B131,'B. Store opening dates'!$A$5:$A$2448,0))</f>
        <v>1997</v>
      </c>
      <c r="F131" t="str">
        <f t="shared" si="2"/>
        <v>Old</v>
      </c>
      <c r="G131" t="str">
        <f t="shared" si="3"/>
        <v>Existing</v>
      </c>
    </row>
    <row r="132" spans="1:7" ht="19" x14ac:dyDescent="0.25">
      <c r="A132" s="7">
        <v>2015</v>
      </c>
      <c r="B132" s="7" t="s">
        <v>24</v>
      </c>
      <c r="C132" s="7" t="s">
        <v>5</v>
      </c>
      <c r="D132" s="24">
        <v>527407.14</v>
      </c>
      <c r="E132">
        <f>INDEX('B. Store opening dates'!$B$5:$B$2448,MATCH('A. Sales by store'!B132,'B. Store opening dates'!$A$5:$A$2448,0))</f>
        <v>1997</v>
      </c>
      <c r="F132" t="str">
        <f t="shared" si="2"/>
        <v>Old</v>
      </c>
      <c r="G132" t="str">
        <f t="shared" si="3"/>
        <v>Existing</v>
      </c>
    </row>
    <row r="133" spans="1:7" ht="19" x14ac:dyDescent="0.25">
      <c r="A133" s="7">
        <v>2014</v>
      </c>
      <c r="B133" s="7" t="s">
        <v>24</v>
      </c>
      <c r="C133" s="7" t="s">
        <v>5</v>
      </c>
      <c r="D133" s="24">
        <v>576655.9</v>
      </c>
      <c r="E133">
        <f>INDEX('B. Store opening dates'!$B$5:$B$2448,MATCH('A. Sales by store'!B133,'B. Store opening dates'!$A$5:$A$2448,0))</f>
        <v>1997</v>
      </c>
      <c r="F133" t="str">
        <f t="shared" ref="F133:F196" si="4">IF(A133 = 2015, IF(E133&lt; 2015, "Old","New"),IF(E133 &lt; 2014, "Old","New"))</f>
        <v>Old</v>
      </c>
      <c r="G133" t="str">
        <f t="shared" ref="G133:G196" si="5">IF(A133 = 2015, IF(E133&lt; 2015, "Existing","New"),"Existing")</f>
        <v>Existing</v>
      </c>
    </row>
    <row r="134" spans="1:7" ht="19" x14ac:dyDescent="0.25">
      <c r="A134" s="7">
        <v>2015</v>
      </c>
      <c r="B134" s="7" t="s">
        <v>24</v>
      </c>
      <c r="C134" s="7" t="s">
        <v>6</v>
      </c>
      <c r="D134" s="24">
        <v>461092.03</v>
      </c>
      <c r="E134">
        <f>INDEX('B. Store opening dates'!$B$5:$B$2448,MATCH('A. Sales by store'!B134,'B. Store opening dates'!$A$5:$A$2448,0))</f>
        <v>1997</v>
      </c>
      <c r="F134" t="str">
        <f t="shared" si="4"/>
        <v>Old</v>
      </c>
      <c r="G134" t="str">
        <f t="shared" si="5"/>
        <v>Existing</v>
      </c>
    </row>
    <row r="135" spans="1:7" ht="19" x14ac:dyDescent="0.25">
      <c r="A135" s="7">
        <v>2014</v>
      </c>
      <c r="B135" s="7" t="s">
        <v>24</v>
      </c>
      <c r="C135" s="7" t="s">
        <v>6</v>
      </c>
      <c r="D135" s="24">
        <v>341472.39</v>
      </c>
      <c r="E135">
        <f>INDEX('B. Store opening dates'!$B$5:$B$2448,MATCH('A. Sales by store'!B135,'B. Store opening dates'!$A$5:$A$2448,0))</f>
        <v>1997</v>
      </c>
      <c r="F135" t="str">
        <f t="shared" si="4"/>
        <v>Old</v>
      </c>
      <c r="G135" t="str">
        <f t="shared" si="5"/>
        <v>Existing</v>
      </c>
    </row>
    <row r="136" spans="1:7" ht="19" x14ac:dyDescent="0.25">
      <c r="A136" s="7">
        <v>2015</v>
      </c>
      <c r="B136" s="7" t="s">
        <v>24</v>
      </c>
      <c r="C136" s="7" t="s">
        <v>7</v>
      </c>
      <c r="D136" s="24">
        <v>117804.62</v>
      </c>
      <c r="E136">
        <f>INDEX('B. Store opening dates'!$B$5:$B$2448,MATCH('A. Sales by store'!B136,'B. Store opening dates'!$A$5:$A$2448,0))</f>
        <v>1997</v>
      </c>
      <c r="F136" t="str">
        <f t="shared" si="4"/>
        <v>Old</v>
      </c>
      <c r="G136" t="str">
        <f t="shared" si="5"/>
        <v>Existing</v>
      </c>
    </row>
    <row r="137" spans="1:7" ht="19" x14ac:dyDescent="0.25">
      <c r="A137" s="7">
        <v>2014</v>
      </c>
      <c r="B137" s="7" t="s">
        <v>24</v>
      </c>
      <c r="C137" s="7" t="s">
        <v>7</v>
      </c>
      <c r="D137" s="24">
        <v>123242.19</v>
      </c>
      <c r="E137">
        <f>INDEX('B. Store opening dates'!$B$5:$B$2448,MATCH('A. Sales by store'!B137,'B. Store opening dates'!$A$5:$A$2448,0))</f>
        <v>1997</v>
      </c>
      <c r="F137" t="str">
        <f t="shared" si="4"/>
        <v>Old</v>
      </c>
      <c r="G137" t="str">
        <f t="shared" si="5"/>
        <v>Existing</v>
      </c>
    </row>
    <row r="138" spans="1:7" ht="19" x14ac:dyDescent="0.25">
      <c r="A138" s="7">
        <v>2015</v>
      </c>
      <c r="B138" s="7" t="s">
        <v>24</v>
      </c>
      <c r="C138" s="7" t="s">
        <v>8</v>
      </c>
      <c r="D138" s="24">
        <v>424429.3</v>
      </c>
      <c r="E138">
        <f>INDEX('B. Store opening dates'!$B$5:$B$2448,MATCH('A. Sales by store'!B138,'B. Store opening dates'!$A$5:$A$2448,0))</f>
        <v>1997</v>
      </c>
      <c r="F138" t="str">
        <f t="shared" si="4"/>
        <v>Old</v>
      </c>
      <c r="G138" t="str">
        <f t="shared" si="5"/>
        <v>Existing</v>
      </c>
    </row>
    <row r="139" spans="1:7" ht="19" x14ac:dyDescent="0.25">
      <c r="A139" s="7">
        <v>2014</v>
      </c>
      <c r="B139" s="7" t="s">
        <v>24</v>
      </c>
      <c r="C139" s="7" t="s">
        <v>8</v>
      </c>
      <c r="D139" s="24">
        <v>441138.76</v>
      </c>
      <c r="E139">
        <f>INDEX('B. Store opening dates'!$B$5:$B$2448,MATCH('A. Sales by store'!B139,'B. Store opening dates'!$A$5:$A$2448,0))</f>
        <v>1997</v>
      </c>
      <c r="F139" t="str">
        <f t="shared" si="4"/>
        <v>Old</v>
      </c>
      <c r="G139" t="str">
        <f t="shared" si="5"/>
        <v>Existing</v>
      </c>
    </row>
    <row r="140" spans="1:7" ht="19" x14ac:dyDescent="0.25">
      <c r="A140" s="7">
        <v>2015</v>
      </c>
      <c r="B140" s="7" t="s">
        <v>25</v>
      </c>
      <c r="C140" s="7" t="s">
        <v>5</v>
      </c>
      <c r="D140" s="24">
        <v>835179.53</v>
      </c>
      <c r="E140">
        <f>INDEX('B. Store opening dates'!$B$5:$B$2448,MATCH('A. Sales by store'!B140,'B. Store opening dates'!$A$5:$A$2448,0))</f>
        <v>1997</v>
      </c>
      <c r="F140" t="str">
        <f t="shared" si="4"/>
        <v>Old</v>
      </c>
      <c r="G140" t="str">
        <f t="shared" si="5"/>
        <v>Existing</v>
      </c>
    </row>
    <row r="141" spans="1:7" ht="19" x14ac:dyDescent="0.25">
      <c r="A141" s="7">
        <v>2014</v>
      </c>
      <c r="B141" s="7" t="s">
        <v>25</v>
      </c>
      <c r="C141" s="7" t="s">
        <v>5</v>
      </c>
      <c r="D141" s="24">
        <v>914821.04</v>
      </c>
      <c r="E141">
        <f>INDEX('B. Store opening dates'!$B$5:$B$2448,MATCH('A. Sales by store'!B141,'B. Store opening dates'!$A$5:$A$2448,0))</f>
        <v>1997</v>
      </c>
      <c r="F141" t="str">
        <f t="shared" si="4"/>
        <v>Old</v>
      </c>
      <c r="G141" t="str">
        <f t="shared" si="5"/>
        <v>Existing</v>
      </c>
    </row>
    <row r="142" spans="1:7" ht="19" x14ac:dyDescent="0.25">
      <c r="A142" s="7">
        <v>2015</v>
      </c>
      <c r="B142" s="7" t="s">
        <v>25</v>
      </c>
      <c r="C142" s="7" t="s">
        <v>6</v>
      </c>
      <c r="D142" s="24">
        <v>261575.87</v>
      </c>
      <c r="E142">
        <f>INDEX('B. Store opening dates'!$B$5:$B$2448,MATCH('A. Sales by store'!B142,'B. Store opening dates'!$A$5:$A$2448,0))</f>
        <v>1997</v>
      </c>
      <c r="F142" t="str">
        <f t="shared" si="4"/>
        <v>Old</v>
      </c>
      <c r="G142" t="str">
        <f t="shared" si="5"/>
        <v>Existing</v>
      </c>
    </row>
    <row r="143" spans="1:7" ht="19" x14ac:dyDescent="0.25">
      <c r="A143" s="7">
        <v>2014</v>
      </c>
      <c r="B143" s="7" t="s">
        <v>25</v>
      </c>
      <c r="C143" s="7" t="s">
        <v>6</v>
      </c>
      <c r="D143" s="24">
        <v>190704.34</v>
      </c>
      <c r="E143">
        <f>INDEX('B. Store opening dates'!$B$5:$B$2448,MATCH('A. Sales by store'!B143,'B. Store opening dates'!$A$5:$A$2448,0))</f>
        <v>1997</v>
      </c>
      <c r="F143" t="str">
        <f t="shared" si="4"/>
        <v>Old</v>
      </c>
      <c r="G143" t="str">
        <f t="shared" si="5"/>
        <v>Existing</v>
      </c>
    </row>
    <row r="144" spans="1:7" ht="19" x14ac:dyDescent="0.25">
      <c r="A144" s="7">
        <v>2015</v>
      </c>
      <c r="B144" s="7" t="s">
        <v>25</v>
      </c>
      <c r="C144" s="7" t="s">
        <v>7</v>
      </c>
      <c r="D144" s="24">
        <v>57158.98</v>
      </c>
      <c r="E144">
        <f>INDEX('B. Store opening dates'!$B$5:$B$2448,MATCH('A. Sales by store'!B144,'B. Store opening dates'!$A$5:$A$2448,0))</f>
        <v>1997</v>
      </c>
      <c r="F144" t="str">
        <f t="shared" si="4"/>
        <v>Old</v>
      </c>
      <c r="G144" t="str">
        <f t="shared" si="5"/>
        <v>Existing</v>
      </c>
    </row>
    <row r="145" spans="1:7" ht="19" x14ac:dyDescent="0.25">
      <c r="A145" s="7">
        <v>2014</v>
      </c>
      <c r="B145" s="7" t="s">
        <v>25</v>
      </c>
      <c r="C145" s="7" t="s">
        <v>7</v>
      </c>
      <c r="D145" s="24">
        <v>60029</v>
      </c>
      <c r="E145">
        <f>INDEX('B. Store opening dates'!$B$5:$B$2448,MATCH('A. Sales by store'!B145,'B. Store opening dates'!$A$5:$A$2448,0))</f>
        <v>1997</v>
      </c>
      <c r="F145" t="str">
        <f t="shared" si="4"/>
        <v>Old</v>
      </c>
      <c r="G145" t="str">
        <f t="shared" si="5"/>
        <v>Existing</v>
      </c>
    </row>
    <row r="146" spans="1:7" ht="19" x14ac:dyDescent="0.25">
      <c r="A146" s="7">
        <v>2015</v>
      </c>
      <c r="B146" s="7" t="s">
        <v>25</v>
      </c>
      <c r="C146" s="7" t="s">
        <v>8</v>
      </c>
      <c r="D146" s="24">
        <v>533902.07999999996</v>
      </c>
      <c r="E146">
        <f>INDEX('B. Store opening dates'!$B$5:$B$2448,MATCH('A. Sales by store'!B146,'B. Store opening dates'!$A$5:$A$2448,0))</f>
        <v>1997</v>
      </c>
      <c r="F146" t="str">
        <f t="shared" si="4"/>
        <v>Old</v>
      </c>
      <c r="G146" t="str">
        <f t="shared" si="5"/>
        <v>Existing</v>
      </c>
    </row>
    <row r="147" spans="1:7" ht="19" x14ac:dyDescent="0.25">
      <c r="A147" s="7">
        <v>2014</v>
      </c>
      <c r="B147" s="7" t="s">
        <v>25</v>
      </c>
      <c r="C147" s="7" t="s">
        <v>8</v>
      </c>
      <c r="D147" s="24">
        <v>552853.11</v>
      </c>
      <c r="E147">
        <f>INDEX('B. Store opening dates'!$B$5:$B$2448,MATCH('A. Sales by store'!B147,'B. Store opening dates'!$A$5:$A$2448,0))</f>
        <v>1997</v>
      </c>
      <c r="F147" t="str">
        <f t="shared" si="4"/>
        <v>Old</v>
      </c>
      <c r="G147" t="str">
        <f t="shared" si="5"/>
        <v>Existing</v>
      </c>
    </row>
    <row r="148" spans="1:7" ht="19" x14ac:dyDescent="0.25">
      <c r="A148" s="7">
        <v>2015</v>
      </c>
      <c r="B148" s="7" t="s">
        <v>26</v>
      </c>
      <c r="C148" s="7" t="s">
        <v>5</v>
      </c>
      <c r="D148" s="24">
        <v>706863.48</v>
      </c>
      <c r="E148">
        <f>INDEX('B. Store opening dates'!$B$5:$B$2448,MATCH('A. Sales by store'!B148,'B. Store opening dates'!$A$5:$A$2448,0))</f>
        <v>1997</v>
      </c>
      <c r="F148" t="str">
        <f t="shared" si="4"/>
        <v>Old</v>
      </c>
      <c r="G148" t="str">
        <f t="shared" si="5"/>
        <v>Existing</v>
      </c>
    </row>
    <row r="149" spans="1:7" ht="19" x14ac:dyDescent="0.25">
      <c r="A149" s="7">
        <v>2014</v>
      </c>
      <c r="B149" s="7" t="s">
        <v>26</v>
      </c>
      <c r="C149" s="7" t="s">
        <v>5</v>
      </c>
      <c r="D149" s="24">
        <v>779075.97</v>
      </c>
      <c r="E149">
        <f>INDEX('B. Store opening dates'!$B$5:$B$2448,MATCH('A. Sales by store'!B149,'B. Store opening dates'!$A$5:$A$2448,0))</f>
        <v>1997</v>
      </c>
      <c r="F149" t="str">
        <f t="shared" si="4"/>
        <v>Old</v>
      </c>
      <c r="G149" t="str">
        <f t="shared" si="5"/>
        <v>Existing</v>
      </c>
    </row>
    <row r="150" spans="1:7" ht="19" x14ac:dyDescent="0.25">
      <c r="A150" s="7">
        <v>2015</v>
      </c>
      <c r="B150" s="7" t="s">
        <v>26</v>
      </c>
      <c r="C150" s="7" t="s">
        <v>6</v>
      </c>
      <c r="D150" s="24">
        <v>475290.69</v>
      </c>
      <c r="E150">
        <f>INDEX('B. Store opening dates'!$B$5:$B$2448,MATCH('A. Sales by store'!B150,'B. Store opening dates'!$A$5:$A$2448,0))</f>
        <v>1997</v>
      </c>
      <c r="F150" t="str">
        <f t="shared" si="4"/>
        <v>Old</v>
      </c>
      <c r="G150" t="str">
        <f t="shared" si="5"/>
        <v>Existing</v>
      </c>
    </row>
    <row r="151" spans="1:7" ht="19" x14ac:dyDescent="0.25">
      <c r="A151" s="7">
        <v>2014</v>
      </c>
      <c r="B151" s="7" t="s">
        <v>26</v>
      </c>
      <c r="C151" s="7" t="s">
        <v>6</v>
      </c>
      <c r="D151" s="24">
        <v>341840.5</v>
      </c>
      <c r="E151">
        <f>INDEX('B. Store opening dates'!$B$5:$B$2448,MATCH('A. Sales by store'!B151,'B. Store opening dates'!$A$5:$A$2448,0))</f>
        <v>1997</v>
      </c>
      <c r="F151" t="str">
        <f t="shared" si="4"/>
        <v>Old</v>
      </c>
      <c r="G151" t="str">
        <f t="shared" si="5"/>
        <v>Existing</v>
      </c>
    </row>
    <row r="152" spans="1:7" ht="19" x14ac:dyDescent="0.25">
      <c r="A152" s="7">
        <v>2015</v>
      </c>
      <c r="B152" s="7" t="s">
        <v>26</v>
      </c>
      <c r="C152" s="7" t="s">
        <v>7</v>
      </c>
      <c r="D152" s="24">
        <v>81510.37</v>
      </c>
      <c r="E152">
        <f>INDEX('B. Store opening dates'!$B$5:$B$2448,MATCH('A. Sales by store'!B152,'B. Store opening dates'!$A$5:$A$2448,0))</f>
        <v>1997</v>
      </c>
      <c r="F152" t="str">
        <f t="shared" si="4"/>
        <v>Old</v>
      </c>
      <c r="G152" t="str">
        <f t="shared" si="5"/>
        <v>Existing</v>
      </c>
    </row>
    <row r="153" spans="1:7" ht="19" x14ac:dyDescent="0.25">
      <c r="A153" s="7">
        <v>2014</v>
      </c>
      <c r="B153" s="7" t="s">
        <v>26</v>
      </c>
      <c r="C153" s="7" t="s">
        <v>7</v>
      </c>
      <c r="D153" s="24">
        <v>86018.91</v>
      </c>
      <c r="E153">
        <f>INDEX('B. Store opening dates'!$B$5:$B$2448,MATCH('A. Sales by store'!B153,'B. Store opening dates'!$A$5:$A$2448,0))</f>
        <v>1997</v>
      </c>
      <c r="F153" t="str">
        <f t="shared" si="4"/>
        <v>Old</v>
      </c>
      <c r="G153" t="str">
        <f t="shared" si="5"/>
        <v>Existing</v>
      </c>
    </row>
    <row r="154" spans="1:7" ht="19" x14ac:dyDescent="0.25">
      <c r="A154" s="7">
        <v>2015</v>
      </c>
      <c r="B154" s="7" t="s">
        <v>26</v>
      </c>
      <c r="C154" s="7" t="s">
        <v>8</v>
      </c>
      <c r="D154" s="24">
        <v>526341.16</v>
      </c>
      <c r="E154">
        <f>INDEX('B. Store opening dates'!$B$5:$B$2448,MATCH('A. Sales by store'!B154,'B. Store opening dates'!$A$5:$A$2448,0))</f>
        <v>1997</v>
      </c>
      <c r="F154" t="str">
        <f t="shared" si="4"/>
        <v>Old</v>
      </c>
      <c r="G154" t="str">
        <f t="shared" si="5"/>
        <v>Existing</v>
      </c>
    </row>
    <row r="155" spans="1:7" ht="19" x14ac:dyDescent="0.25">
      <c r="A155" s="7">
        <v>2014</v>
      </c>
      <c r="B155" s="7" t="s">
        <v>26</v>
      </c>
      <c r="C155" s="7" t="s">
        <v>8</v>
      </c>
      <c r="D155" s="24">
        <v>545425.29</v>
      </c>
      <c r="E155">
        <f>INDEX('B. Store opening dates'!$B$5:$B$2448,MATCH('A. Sales by store'!B155,'B. Store opening dates'!$A$5:$A$2448,0))</f>
        <v>1997</v>
      </c>
      <c r="F155" t="str">
        <f t="shared" si="4"/>
        <v>Old</v>
      </c>
      <c r="G155" t="str">
        <f t="shared" si="5"/>
        <v>Existing</v>
      </c>
    </row>
    <row r="156" spans="1:7" ht="19" x14ac:dyDescent="0.25">
      <c r="A156" s="7">
        <v>2015</v>
      </c>
      <c r="B156" s="7" t="s">
        <v>27</v>
      </c>
      <c r="C156" s="7" t="s">
        <v>5</v>
      </c>
      <c r="D156" s="24">
        <v>752093.04</v>
      </c>
      <c r="E156">
        <f>INDEX('B. Store opening dates'!$B$5:$B$2448,MATCH('A. Sales by store'!B156,'B. Store opening dates'!$A$5:$A$2448,0))</f>
        <v>1997</v>
      </c>
      <c r="F156" t="str">
        <f t="shared" si="4"/>
        <v>Old</v>
      </c>
      <c r="G156" t="str">
        <f t="shared" si="5"/>
        <v>Existing</v>
      </c>
    </row>
    <row r="157" spans="1:7" ht="19" x14ac:dyDescent="0.25">
      <c r="A157" s="7">
        <v>2014</v>
      </c>
      <c r="B157" s="7" t="s">
        <v>27</v>
      </c>
      <c r="C157" s="7" t="s">
        <v>5</v>
      </c>
      <c r="D157" s="24">
        <v>828627.42</v>
      </c>
      <c r="E157">
        <f>INDEX('B. Store opening dates'!$B$5:$B$2448,MATCH('A. Sales by store'!B157,'B. Store opening dates'!$A$5:$A$2448,0))</f>
        <v>1997</v>
      </c>
      <c r="F157" t="str">
        <f t="shared" si="4"/>
        <v>Old</v>
      </c>
      <c r="G157" t="str">
        <f t="shared" si="5"/>
        <v>Existing</v>
      </c>
    </row>
    <row r="158" spans="1:7" ht="19" x14ac:dyDescent="0.25">
      <c r="A158" s="7">
        <v>2015</v>
      </c>
      <c r="B158" s="7" t="s">
        <v>27</v>
      </c>
      <c r="C158" s="7" t="s">
        <v>6</v>
      </c>
      <c r="D158" s="24">
        <v>273899.75</v>
      </c>
      <c r="E158">
        <f>INDEX('B. Store opening dates'!$B$5:$B$2448,MATCH('A. Sales by store'!B158,'B. Store opening dates'!$A$5:$A$2448,0))</f>
        <v>1997</v>
      </c>
      <c r="F158" t="str">
        <f t="shared" si="4"/>
        <v>Old</v>
      </c>
      <c r="G158" t="str">
        <f t="shared" si="5"/>
        <v>Existing</v>
      </c>
    </row>
    <row r="159" spans="1:7" ht="19" x14ac:dyDescent="0.25">
      <c r="A159" s="7">
        <v>2014</v>
      </c>
      <c r="B159" s="7" t="s">
        <v>27</v>
      </c>
      <c r="C159" s="7" t="s">
        <v>6</v>
      </c>
      <c r="D159" s="24">
        <v>199436.69</v>
      </c>
      <c r="E159">
        <f>INDEX('B. Store opening dates'!$B$5:$B$2448,MATCH('A. Sales by store'!B159,'B. Store opening dates'!$A$5:$A$2448,0))</f>
        <v>1997</v>
      </c>
      <c r="F159" t="str">
        <f t="shared" si="4"/>
        <v>Old</v>
      </c>
      <c r="G159" t="str">
        <f t="shared" si="5"/>
        <v>Existing</v>
      </c>
    </row>
    <row r="160" spans="1:7" ht="19" x14ac:dyDescent="0.25">
      <c r="A160" s="7">
        <v>2015</v>
      </c>
      <c r="B160" s="7" t="s">
        <v>27</v>
      </c>
      <c r="C160" s="7" t="s">
        <v>7</v>
      </c>
      <c r="D160" s="24">
        <v>152404.67000000001</v>
      </c>
      <c r="E160">
        <f>INDEX('B. Store opening dates'!$B$5:$B$2448,MATCH('A. Sales by store'!B160,'B. Store opening dates'!$A$5:$A$2448,0))</f>
        <v>1997</v>
      </c>
      <c r="F160" t="str">
        <f t="shared" si="4"/>
        <v>Old</v>
      </c>
      <c r="G160" t="str">
        <f t="shared" si="5"/>
        <v>Existing</v>
      </c>
    </row>
    <row r="161" spans="1:7" ht="19" x14ac:dyDescent="0.25">
      <c r="A161" s="7">
        <v>2014</v>
      </c>
      <c r="B161" s="7" t="s">
        <v>27</v>
      </c>
      <c r="C161" s="7" t="s">
        <v>7</v>
      </c>
      <c r="D161" s="24">
        <v>159947.23000000001</v>
      </c>
      <c r="E161">
        <f>INDEX('B. Store opening dates'!$B$5:$B$2448,MATCH('A. Sales by store'!B161,'B. Store opening dates'!$A$5:$A$2448,0))</f>
        <v>1997</v>
      </c>
      <c r="F161" t="str">
        <f t="shared" si="4"/>
        <v>Old</v>
      </c>
      <c r="G161" t="str">
        <f t="shared" si="5"/>
        <v>Existing</v>
      </c>
    </row>
    <row r="162" spans="1:7" ht="19" x14ac:dyDescent="0.25">
      <c r="A162" s="7">
        <v>2015</v>
      </c>
      <c r="B162" s="7" t="s">
        <v>27</v>
      </c>
      <c r="C162" s="7" t="s">
        <v>8</v>
      </c>
      <c r="D162" s="24">
        <v>480091.23</v>
      </c>
      <c r="E162">
        <f>INDEX('B. Store opening dates'!$B$5:$B$2448,MATCH('A. Sales by store'!B162,'B. Store opening dates'!$A$5:$A$2448,0))</f>
        <v>1997</v>
      </c>
      <c r="F162" t="str">
        <f t="shared" si="4"/>
        <v>Old</v>
      </c>
      <c r="G162" t="str">
        <f t="shared" si="5"/>
        <v>Existing</v>
      </c>
    </row>
    <row r="163" spans="1:7" ht="19" x14ac:dyDescent="0.25">
      <c r="A163" s="7">
        <v>2014</v>
      </c>
      <c r="B163" s="7" t="s">
        <v>27</v>
      </c>
      <c r="C163" s="7" t="s">
        <v>8</v>
      </c>
      <c r="D163" s="24">
        <v>497005.63</v>
      </c>
      <c r="E163">
        <f>INDEX('B. Store opening dates'!$B$5:$B$2448,MATCH('A. Sales by store'!B163,'B. Store opening dates'!$A$5:$A$2448,0))</f>
        <v>1997</v>
      </c>
      <c r="F163" t="str">
        <f t="shared" si="4"/>
        <v>Old</v>
      </c>
      <c r="G163" t="str">
        <f t="shared" si="5"/>
        <v>Existing</v>
      </c>
    </row>
    <row r="164" spans="1:7" ht="19" x14ac:dyDescent="0.25">
      <c r="A164" s="7">
        <v>2015</v>
      </c>
      <c r="B164" s="7" t="s">
        <v>28</v>
      </c>
      <c r="C164" s="7" t="s">
        <v>5</v>
      </c>
      <c r="D164" s="24">
        <v>769830.78</v>
      </c>
      <c r="E164">
        <f>INDEX('B. Store opening dates'!$B$5:$B$2448,MATCH('A. Sales by store'!B164,'B. Store opening dates'!$A$5:$A$2448,0))</f>
        <v>1998</v>
      </c>
      <c r="F164" t="str">
        <f t="shared" si="4"/>
        <v>Old</v>
      </c>
      <c r="G164" t="str">
        <f t="shared" si="5"/>
        <v>Existing</v>
      </c>
    </row>
    <row r="165" spans="1:7" ht="19" x14ac:dyDescent="0.25">
      <c r="A165" s="7">
        <v>2014</v>
      </c>
      <c r="B165" s="7" t="s">
        <v>28</v>
      </c>
      <c r="C165" s="7" t="s">
        <v>5</v>
      </c>
      <c r="D165" s="24">
        <v>840205.46</v>
      </c>
      <c r="E165">
        <f>INDEX('B. Store opening dates'!$B$5:$B$2448,MATCH('A. Sales by store'!B165,'B. Store opening dates'!$A$5:$A$2448,0))</f>
        <v>1998</v>
      </c>
      <c r="F165" t="str">
        <f t="shared" si="4"/>
        <v>Old</v>
      </c>
      <c r="G165" t="str">
        <f t="shared" si="5"/>
        <v>Existing</v>
      </c>
    </row>
    <row r="166" spans="1:7" ht="19" x14ac:dyDescent="0.25">
      <c r="A166" s="7">
        <v>2015</v>
      </c>
      <c r="B166" s="7" t="s">
        <v>28</v>
      </c>
      <c r="C166" s="7" t="s">
        <v>6</v>
      </c>
      <c r="D166" s="24">
        <v>496577.52</v>
      </c>
      <c r="E166">
        <f>INDEX('B. Store opening dates'!$B$5:$B$2448,MATCH('A. Sales by store'!B166,'B. Store opening dates'!$A$5:$A$2448,0))</f>
        <v>1998</v>
      </c>
      <c r="F166" t="str">
        <f t="shared" si="4"/>
        <v>Old</v>
      </c>
      <c r="G166" t="str">
        <f t="shared" si="5"/>
        <v>Existing</v>
      </c>
    </row>
    <row r="167" spans="1:7" ht="19" x14ac:dyDescent="0.25">
      <c r="A167" s="7">
        <v>2014</v>
      </c>
      <c r="B167" s="7" t="s">
        <v>28</v>
      </c>
      <c r="C167" s="7" t="s">
        <v>6</v>
      </c>
      <c r="D167" s="24">
        <v>353013.77</v>
      </c>
      <c r="E167">
        <f>INDEX('B. Store opening dates'!$B$5:$B$2448,MATCH('A. Sales by store'!B167,'B. Store opening dates'!$A$5:$A$2448,0))</f>
        <v>1998</v>
      </c>
      <c r="F167" t="str">
        <f t="shared" si="4"/>
        <v>Old</v>
      </c>
      <c r="G167" t="str">
        <f t="shared" si="5"/>
        <v>Existing</v>
      </c>
    </row>
    <row r="168" spans="1:7" ht="19" x14ac:dyDescent="0.25">
      <c r="A168" s="7">
        <v>2015</v>
      </c>
      <c r="B168" s="7" t="s">
        <v>28</v>
      </c>
      <c r="C168" s="7" t="s">
        <v>7</v>
      </c>
      <c r="D168" s="24">
        <v>131811.71</v>
      </c>
      <c r="E168">
        <f>INDEX('B. Store opening dates'!$B$5:$B$2448,MATCH('A. Sales by store'!B168,'B. Store opening dates'!$A$5:$A$2448,0))</f>
        <v>1998</v>
      </c>
      <c r="F168" t="str">
        <f t="shared" si="4"/>
        <v>Old</v>
      </c>
      <c r="G168" t="str">
        <f t="shared" si="5"/>
        <v>Existing</v>
      </c>
    </row>
    <row r="169" spans="1:7" ht="19" x14ac:dyDescent="0.25">
      <c r="A169" s="7">
        <v>2014</v>
      </c>
      <c r="B169" s="7" t="s">
        <v>28</v>
      </c>
      <c r="C169" s="7" t="s">
        <v>7</v>
      </c>
      <c r="D169" s="24">
        <v>140086.82</v>
      </c>
      <c r="E169">
        <f>INDEX('B. Store opening dates'!$B$5:$B$2448,MATCH('A. Sales by store'!B169,'B. Store opening dates'!$A$5:$A$2448,0))</f>
        <v>1998</v>
      </c>
      <c r="F169" t="str">
        <f t="shared" si="4"/>
        <v>Old</v>
      </c>
      <c r="G169" t="str">
        <f t="shared" si="5"/>
        <v>Existing</v>
      </c>
    </row>
    <row r="170" spans="1:7" ht="19" x14ac:dyDescent="0.25">
      <c r="A170" s="7">
        <v>2015</v>
      </c>
      <c r="B170" s="7" t="s">
        <v>28</v>
      </c>
      <c r="C170" s="7" t="s">
        <v>8</v>
      </c>
      <c r="D170" s="24">
        <v>580667.57999999996</v>
      </c>
      <c r="E170">
        <f>INDEX('B. Store opening dates'!$B$5:$B$2448,MATCH('A. Sales by store'!B170,'B. Store opening dates'!$A$5:$A$2448,0))</f>
        <v>1998</v>
      </c>
      <c r="F170" t="str">
        <f t="shared" si="4"/>
        <v>Old</v>
      </c>
      <c r="G170" t="str">
        <f t="shared" si="5"/>
        <v>Existing</v>
      </c>
    </row>
    <row r="171" spans="1:7" ht="19" x14ac:dyDescent="0.25">
      <c r="A171" s="7">
        <v>2014</v>
      </c>
      <c r="B171" s="7" t="s">
        <v>28</v>
      </c>
      <c r="C171" s="7" t="s">
        <v>8</v>
      </c>
      <c r="D171" s="24">
        <v>601296.35</v>
      </c>
      <c r="E171">
        <f>INDEX('B. Store opening dates'!$B$5:$B$2448,MATCH('A. Sales by store'!B171,'B. Store opening dates'!$A$5:$A$2448,0))</f>
        <v>1998</v>
      </c>
      <c r="F171" t="str">
        <f t="shared" si="4"/>
        <v>Old</v>
      </c>
      <c r="G171" t="str">
        <f t="shared" si="5"/>
        <v>Existing</v>
      </c>
    </row>
    <row r="172" spans="1:7" ht="19" x14ac:dyDescent="0.25">
      <c r="A172" s="7">
        <v>2015</v>
      </c>
      <c r="B172" s="7" t="s">
        <v>29</v>
      </c>
      <c r="C172" s="7" t="s">
        <v>5</v>
      </c>
      <c r="D172" s="24">
        <v>579875.76</v>
      </c>
      <c r="E172">
        <f>INDEX('B. Store opening dates'!$B$5:$B$2448,MATCH('A. Sales by store'!B172,'B. Store opening dates'!$A$5:$A$2448,0))</f>
        <v>1998</v>
      </c>
      <c r="F172" t="str">
        <f t="shared" si="4"/>
        <v>Old</v>
      </c>
      <c r="G172" t="str">
        <f t="shared" si="5"/>
        <v>Existing</v>
      </c>
    </row>
    <row r="173" spans="1:7" ht="19" x14ac:dyDescent="0.25">
      <c r="A173" s="7">
        <v>2014</v>
      </c>
      <c r="B173" s="7" t="s">
        <v>29</v>
      </c>
      <c r="C173" s="7" t="s">
        <v>5</v>
      </c>
      <c r="D173" s="24">
        <v>635767.68999999994</v>
      </c>
      <c r="E173">
        <f>INDEX('B. Store opening dates'!$B$5:$B$2448,MATCH('A. Sales by store'!B173,'B. Store opening dates'!$A$5:$A$2448,0))</f>
        <v>1998</v>
      </c>
      <c r="F173" t="str">
        <f t="shared" si="4"/>
        <v>Old</v>
      </c>
      <c r="G173" t="str">
        <f t="shared" si="5"/>
        <v>Existing</v>
      </c>
    </row>
    <row r="174" spans="1:7" ht="19" x14ac:dyDescent="0.25">
      <c r="A174" s="7">
        <v>2015</v>
      </c>
      <c r="B174" s="7" t="s">
        <v>29</v>
      </c>
      <c r="C174" s="7" t="s">
        <v>6</v>
      </c>
      <c r="D174" s="24">
        <v>388844.16</v>
      </c>
      <c r="E174">
        <f>INDEX('B. Store opening dates'!$B$5:$B$2448,MATCH('A. Sales by store'!B174,'B. Store opening dates'!$A$5:$A$2448,0))</f>
        <v>1998</v>
      </c>
      <c r="F174" t="str">
        <f t="shared" si="4"/>
        <v>Old</v>
      </c>
      <c r="G174" t="str">
        <f t="shared" si="5"/>
        <v>Existing</v>
      </c>
    </row>
    <row r="175" spans="1:7" ht="19" x14ac:dyDescent="0.25">
      <c r="A175" s="7">
        <v>2014</v>
      </c>
      <c r="B175" s="7" t="s">
        <v>29</v>
      </c>
      <c r="C175" s="7" t="s">
        <v>6</v>
      </c>
      <c r="D175" s="24">
        <v>275252.83</v>
      </c>
      <c r="E175">
        <f>INDEX('B. Store opening dates'!$B$5:$B$2448,MATCH('A. Sales by store'!B175,'B. Store opening dates'!$A$5:$A$2448,0))</f>
        <v>1998</v>
      </c>
      <c r="F175" t="str">
        <f t="shared" si="4"/>
        <v>Old</v>
      </c>
      <c r="G175" t="str">
        <f t="shared" si="5"/>
        <v>Existing</v>
      </c>
    </row>
    <row r="176" spans="1:7" ht="19" x14ac:dyDescent="0.25">
      <c r="A176" s="7">
        <v>2015</v>
      </c>
      <c r="B176" s="7" t="s">
        <v>29</v>
      </c>
      <c r="C176" s="7" t="s">
        <v>7</v>
      </c>
      <c r="D176" s="24">
        <v>106720.32000000001</v>
      </c>
      <c r="E176">
        <f>INDEX('B. Store opening dates'!$B$5:$B$2448,MATCH('A. Sales by store'!B176,'B. Store opening dates'!$A$5:$A$2448,0))</f>
        <v>1998</v>
      </c>
      <c r="F176" t="str">
        <f t="shared" si="4"/>
        <v>Old</v>
      </c>
      <c r="G176" t="str">
        <f t="shared" si="5"/>
        <v>Existing</v>
      </c>
    </row>
    <row r="177" spans="1:7" ht="19" x14ac:dyDescent="0.25">
      <c r="A177" s="7">
        <v>2014</v>
      </c>
      <c r="B177" s="7" t="s">
        <v>29</v>
      </c>
      <c r="C177" s="7" t="s">
        <v>7</v>
      </c>
      <c r="D177" s="24">
        <v>113332.48</v>
      </c>
      <c r="E177">
        <f>INDEX('B. Store opening dates'!$B$5:$B$2448,MATCH('A. Sales by store'!B177,'B. Store opening dates'!$A$5:$A$2448,0))</f>
        <v>1998</v>
      </c>
      <c r="F177" t="str">
        <f t="shared" si="4"/>
        <v>Old</v>
      </c>
      <c r="G177" t="str">
        <f t="shared" si="5"/>
        <v>Existing</v>
      </c>
    </row>
    <row r="178" spans="1:7" ht="19" x14ac:dyDescent="0.25">
      <c r="A178" s="7">
        <v>2015</v>
      </c>
      <c r="B178" s="7" t="s">
        <v>29</v>
      </c>
      <c r="C178" s="7" t="s">
        <v>8</v>
      </c>
      <c r="D178" s="24">
        <v>445037.4</v>
      </c>
      <c r="E178">
        <f>INDEX('B. Store opening dates'!$B$5:$B$2448,MATCH('A. Sales by store'!B178,'B. Store opening dates'!$A$5:$A$2448,0))</f>
        <v>1998</v>
      </c>
      <c r="F178" t="str">
        <f t="shared" si="4"/>
        <v>Old</v>
      </c>
      <c r="G178" t="str">
        <f t="shared" si="5"/>
        <v>Existing</v>
      </c>
    </row>
    <row r="179" spans="1:7" ht="19" x14ac:dyDescent="0.25">
      <c r="A179" s="7">
        <v>2014</v>
      </c>
      <c r="B179" s="7" t="s">
        <v>29</v>
      </c>
      <c r="C179" s="7" t="s">
        <v>8</v>
      </c>
      <c r="D179" s="24">
        <v>466339.4</v>
      </c>
      <c r="E179">
        <f>INDEX('B. Store opening dates'!$B$5:$B$2448,MATCH('A. Sales by store'!B179,'B. Store opening dates'!$A$5:$A$2448,0))</f>
        <v>1998</v>
      </c>
      <c r="F179" t="str">
        <f t="shared" si="4"/>
        <v>Old</v>
      </c>
      <c r="G179" t="str">
        <f t="shared" si="5"/>
        <v>Existing</v>
      </c>
    </row>
    <row r="180" spans="1:7" ht="19" x14ac:dyDescent="0.25">
      <c r="A180" s="7">
        <v>2015</v>
      </c>
      <c r="B180" s="7" t="s">
        <v>30</v>
      </c>
      <c r="C180" s="7" t="s">
        <v>5</v>
      </c>
      <c r="D180" s="24">
        <v>573501.48</v>
      </c>
      <c r="E180">
        <f>INDEX('B. Store opening dates'!$B$5:$B$2448,MATCH('A. Sales by store'!B180,'B. Store opening dates'!$A$5:$A$2448,0))</f>
        <v>1998</v>
      </c>
      <c r="F180" t="str">
        <f t="shared" si="4"/>
        <v>Old</v>
      </c>
      <c r="G180" t="str">
        <f t="shared" si="5"/>
        <v>Existing</v>
      </c>
    </row>
    <row r="181" spans="1:7" ht="19" x14ac:dyDescent="0.25">
      <c r="A181" s="7">
        <v>2014</v>
      </c>
      <c r="B181" s="7" t="s">
        <v>30</v>
      </c>
      <c r="C181" s="7" t="s">
        <v>5</v>
      </c>
      <c r="D181" s="24">
        <v>625061.55000000005</v>
      </c>
      <c r="E181">
        <f>INDEX('B. Store opening dates'!$B$5:$B$2448,MATCH('A. Sales by store'!B181,'B. Store opening dates'!$A$5:$A$2448,0))</f>
        <v>1998</v>
      </c>
      <c r="F181" t="str">
        <f t="shared" si="4"/>
        <v>Old</v>
      </c>
      <c r="G181" t="str">
        <f t="shared" si="5"/>
        <v>Existing</v>
      </c>
    </row>
    <row r="182" spans="1:7" ht="19" x14ac:dyDescent="0.25">
      <c r="A182" s="7">
        <v>2015</v>
      </c>
      <c r="B182" s="7" t="s">
        <v>30</v>
      </c>
      <c r="C182" s="7" t="s">
        <v>6</v>
      </c>
      <c r="D182" s="24">
        <v>476617.03</v>
      </c>
      <c r="E182">
        <f>INDEX('B. Store opening dates'!$B$5:$B$2448,MATCH('A. Sales by store'!B182,'B. Store opening dates'!$A$5:$A$2448,0))</f>
        <v>1998</v>
      </c>
      <c r="F182" t="str">
        <f t="shared" si="4"/>
        <v>Old</v>
      </c>
      <c r="G182" t="str">
        <f t="shared" si="5"/>
        <v>Existing</v>
      </c>
    </row>
    <row r="183" spans="1:7" ht="19" x14ac:dyDescent="0.25">
      <c r="A183" s="7">
        <v>2014</v>
      </c>
      <c r="B183" s="7" t="s">
        <v>30</v>
      </c>
      <c r="C183" s="7" t="s">
        <v>6</v>
      </c>
      <c r="D183" s="24">
        <v>345225.91</v>
      </c>
      <c r="E183">
        <f>INDEX('B. Store opening dates'!$B$5:$B$2448,MATCH('A. Sales by store'!B183,'B. Store opening dates'!$A$5:$A$2448,0))</f>
        <v>1998</v>
      </c>
      <c r="F183" t="str">
        <f t="shared" si="4"/>
        <v>Old</v>
      </c>
      <c r="G183" t="str">
        <f t="shared" si="5"/>
        <v>Existing</v>
      </c>
    </row>
    <row r="184" spans="1:7" ht="19" x14ac:dyDescent="0.25">
      <c r="A184" s="7">
        <v>2015</v>
      </c>
      <c r="B184" s="7" t="s">
        <v>30</v>
      </c>
      <c r="C184" s="7" t="s">
        <v>7</v>
      </c>
      <c r="D184" s="24">
        <v>144295.96</v>
      </c>
      <c r="E184">
        <f>INDEX('B. Store opening dates'!$B$5:$B$2448,MATCH('A. Sales by store'!B184,'B. Store opening dates'!$A$5:$A$2448,0))</f>
        <v>1998</v>
      </c>
      <c r="F184" t="str">
        <f t="shared" si="4"/>
        <v>Old</v>
      </c>
      <c r="G184" t="str">
        <f t="shared" si="5"/>
        <v>Existing</v>
      </c>
    </row>
    <row r="185" spans="1:7" ht="19" x14ac:dyDescent="0.25">
      <c r="A185" s="7">
        <v>2014</v>
      </c>
      <c r="B185" s="7" t="s">
        <v>30</v>
      </c>
      <c r="C185" s="7" t="s">
        <v>7</v>
      </c>
      <c r="D185" s="24">
        <v>151051.88</v>
      </c>
      <c r="E185">
        <f>INDEX('B. Store opening dates'!$B$5:$B$2448,MATCH('A. Sales by store'!B185,'B. Store opening dates'!$A$5:$A$2448,0))</f>
        <v>1998</v>
      </c>
      <c r="F185" t="str">
        <f t="shared" si="4"/>
        <v>Old</v>
      </c>
      <c r="G185" t="str">
        <f t="shared" si="5"/>
        <v>Existing</v>
      </c>
    </row>
    <row r="186" spans="1:7" ht="19" x14ac:dyDescent="0.25">
      <c r="A186" s="7">
        <v>2015</v>
      </c>
      <c r="B186" s="7" t="s">
        <v>30</v>
      </c>
      <c r="C186" s="7" t="s">
        <v>8</v>
      </c>
      <c r="D186" s="24">
        <v>463159.95</v>
      </c>
      <c r="E186">
        <f>INDEX('B. Store opening dates'!$B$5:$B$2448,MATCH('A. Sales by store'!B186,'B. Store opening dates'!$A$5:$A$2448,0))</f>
        <v>1998</v>
      </c>
      <c r="F186" t="str">
        <f t="shared" si="4"/>
        <v>Old</v>
      </c>
      <c r="G186" t="str">
        <f t="shared" si="5"/>
        <v>Existing</v>
      </c>
    </row>
    <row r="187" spans="1:7" ht="19" x14ac:dyDescent="0.25">
      <c r="A187" s="7">
        <v>2014</v>
      </c>
      <c r="B187" s="7" t="s">
        <v>30</v>
      </c>
      <c r="C187" s="7" t="s">
        <v>8</v>
      </c>
      <c r="D187" s="24">
        <v>483958.24</v>
      </c>
      <c r="E187">
        <f>INDEX('B. Store opening dates'!$B$5:$B$2448,MATCH('A. Sales by store'!B187,'B. Store opening dates'!$A$5:$A$2448,0))</f>
        <v>1998</v>
      </c>
      <c r="F187" t="str">
        <f t="shared" si="4"/>
        <v>Old</v>
      </c>
      <c r="G187" t="str">
        <f t="shared" si="5"/>
        <v>Existing</v>
      </c>
    </row>
    <row r="188" spans="1:7" ht="19" x14ac:dyDescent="0.25">
      <c r="A188" s="7">
        <v>2015</v>
      </c>
      <c r="B188" s="7" t="s">
        <v>31</v>
      </c>
      <c r="C188" s="7" t="s">
        <v>5</v>
      </c>
      <c r="D188" s="24">
        <v>666080.18999999994</v>
      </c>
      <c r="E188">
        <f>INDEX('B. Store opening dates'!$B$5:$B$2448,MATCH('A. Sales by store'!B188,'B. Store opening dates'!$A$5:$A$2448,0))</f>
        <v>1998</v>
      </c>
      <c r="F188" t="str">
        <f t="shared" si="4"/>
        <v>Old</v>
      </c>
      <c r="G188" t="str">
        <f t="shared" si="5"/>
        <v>Existing</v>
      </c>
    </row>
    <row r="189" spans="1:7" ht="19" x14ac:dyDescent="0.25">
      <c r="A189" s="7">
        <v>2014</v>
      </c>
      <c r="B189" s="7" t="s">
        <v>31</v>
      </c>
      <c r="C189" s="7" t="s">
        <v>5</v>
      </c>
      <c r="D189" s="24">
        <v>726629.82</v>
      </c>
      <c r="E189">
        <f>INDEX('B. Store opening dates'!$B$5:$B$2448,MATCH('A. Sales by store'!B189,'B. Store opening dates'!$A$5:$A$2448,0))</f>
        <v>1998</v>
      </c>
      <c r="F189" t="str">
        <f t="shared" si="4"/>
        <v>Old</v>
      </c>
      <c r="G189" t="str">
        <f t="shared" si="5"/>
        <v>Existing</v>
      </c>
    </row>
    <row r="190" spans="1:7" ht="19" x14ac:dyDescent="0.25">
      <c r="A190" s="7">
        <v>2015</v>
      </c>
      <c r="B190" s="7" t="s">
        <v>31</v>
      </c>
      <c r="C190" s="7" t="s">
        <v>6</v>
      </c>
      <c r="D190" s="24">
        <v>503496.58</v>
      </c>
      <c r="E190">
        <f>INDEX('B. Store opening dates'!$B$5:$B$2448,MATCH('A. Sales by store'!B190,'B. Store opening dates'!$A$5:$A$2448,0))</f>
        <v>1998</v>
      </c>
      <c r="F190" t="str">
        <f t="shared" si="4"/>
        <v>Old</v>
      </c>
      <c r="G190" t="str">
        <f t="shared" si="5"/>
        <v>Existing</v>
      </c>
    </row>
    <row r="191" spans="1:7" ht="19" x14ac:dyDescent="0.25">
      <c r="A191" s="7">
        <v>2014</v>
      </c>
      <c r="B191" s="7" t="s">
        <v>31</v>
      </c>
      <c r="C191" s="7" t="s">
        <v>6</v>
      </c>
      <c r="D191" s="24">
        <v>348159.78</v>
      </c>
      <c r="E191">
        <f>INDEX('B. Store opening dates'!$B$5:$B$2448,MATCH('A. Sales by store'!B191,'B. Store opening dates'!$A$5:$A$2448,0))</f>
        <v>1998</v>
      </c>
      <c r="F191" t="str">
        <f t="shared" si="4"/>
        <v>Old</v>
      </c>
      <c r="G191" t="str">
        <f t="shared" si="5"/>
        <v>Existing</v>
      </c>
    </row>
    <row r="192" spans="1:7" ht="19" x14ac:dyDescent="0.25">
      <c r="A192" s="7">
        <v>2015</v>
      </c>
      <c r="B192" s="7" t="s">
        <v>31</v>
      </c>
      <c r="C192" s="7" t="s">
        <v>7</v>
      </c>
      <c r="D192" s="24">
        <v>198281.34</v>
      </c>
      <c r="E192">
        <f>INDEX('B. Store opening dates'!$B$5:$B$2448,MATCH('A. Sales by store'!B192,'B. Store opening dates'!$A$5:$A$2448,0))</f>
        <v>1998</v>
      </c>
      <c r="F192" t="str">
        <f t="shared" si="4"/>
        <v>Old</v>
      </c>
      <c r="G192" t="str">
        <f t="shared" si="5"/>
        <v>Existing</v>
      </c>
    </row>
    <row r="193" spans="1:7" ht="19" x14ac:dyDescent="0.25">
      <c r="A193" s="7">
        <v>2014</v>
      </c>
      <c r="B193" s="7" t="s">
        <v>31</v>
      </c>
      <c r="C193" s="7" t="s">
        <v>7</v>
      </c>
      <c r="D193" s="24">
        <v>207361.63</v>
      </c>
      <c r="E193">
        <f>INDEX('B. Store opening dates'!$B$5:$B$2448,MATCH('A. Sales by store'!B193,'B. Store opening dates'!$A$5:$A$2448,0))</f>
        <v>1998</v>
      </c>
      <c r="F193" t="str">
        <f t="shared" si="4"/>
        <v>Old</v>
      </c>
      <c r="G193" t="str">
        <f t="shared" si="5"/>
        <v>Existing</v>
      </c>
    </row>
    <row r="194" spans="1:7" ht="19" x14ac:dyDescent="0.25">
      <c r="A194" s="7">
        <v>2015</v>
      </c>
      <c r="B194" s="7" t="s">
        <v>31</v>
      </c>
      <c r="C194" s="7" t="s">
        <v>8</v>
      </c>
      <c r="D194" s="24">
        <v>719725.13</v>
      </c>
      <c r="E194">
        <f>INDEX('B. Store opening dates'!$B$5:$B$2448,MATCH('A. Sales by store'!B194,'B. Store opening dates'!$A$5:$A$2448,0))</f>
        <v>1998</v>
      </c>
      <c r="F194" t="str">
        <f t="shared" si="4"/>
        <v>Old</v>
      </c>
      <c r="G194" t="str">
        <f t="shared" si="5"/>
        <v>Existing</v>
      </c>
    </row>
    <row r="195" spans="1:7" ht="19" x14ac:dyDescent="0.25">
      <c r="A195" s="7">
        <v>2014</v>
      </c>
      <c r="B195" s="7" t="s">
        <v>31</v>
      </c>
      <c r="C195" s="7" t="s">
        <v>8</v>
      </c>
      <c r="D195" s="24">
        <v>745915.17</v>
      </c>
      <c r="E195">
        <f>INDEX('B. Store opening dates'!$B$5:$B$2448,MATCH('A. Sales by store'!B195,'B. Store opening dates'!$A$5:$A$2448,0))</f>
        <v>1998</v>
      </c>
      <c r="F195" t="str">
        <f t="shared" si="4"/>
        <v>Old</v>
      </c>
      <c r="G195" t="str">
        <f t="shared" si="5"/>
        <v>Existing</v>
      </c>
    </row>
    <row r="196" spans="1:7" ht="19" x14ac:dyDescent="0.25">
      <c r="A196" s="7">
        <v>2015</v>
      </c>
      <c r="B196" s="7" t="s">
        <v>32</v>
      </c>
      <c r="C196" s="7" t="s">
        <v>5</v>
      </c>
      <c r="D196" s="24">
        <v>906032.25</v>
      </c>
      <c r="E196">
        <f>INDEX('B. Store opening dates'!$B$5:$B$2448,MATCH('A. Sales by store'!B196,'B. Store opening dates'!$A$5:$A$2448,0))</f>
        <v>1998</v>
      </c>
      <c r="F196" t="str">
        <f t="shared" si="4"/>
        <v>Old</v>
      </c>
      <c r="G196" t="str">
        <f t="shared" si="5"/>
        <v>Existing</v>
      </c>
    </row>
    <row r="197" spans="1:7" ht="19" x14ac:dyDescent="0.25">
      <c r="A197" s="7">
        <v>2014</v>
      </c>
      <c r="B197" s="7" t="s">
        <v>32</v>
      </c>
      <c r="C197" s="7" t="s">
        <v>5</v>
      </c>
      <c r="D197" s="24">
        <v>985881.04</v>
      </c>
      <c r="E197">
        <f>INDEX('B. Store opening dates'!$B$5:$B$2448,MATCH('A. Sales by store'!B197,'B. Store opening dates'!$A$5:$A$2448,0))</f>
        <v>1998</v>
      </c>
      <c r="F197" t="str">
        <f t="shared" ref="F197:F260" si="6">IF(A197 = 2015, IF(E197&lt; 2015, "Old","New"),IF(E197 &lt; 2014, "Old","New"))</f>
        <v>Old</v>
      </c>
      <c r="G197" t="str">
        <f t="shared" ref="G197:G260" si="7">IF(A197 = 2015, IF(E197&lt; 2015, "Existing","New"),"Existing")</f>
        <v>Existing</v>
      </c>
    </row>
    <row r="198" spans="1:7" ht="19" x14ac:dyDescent="0.25">
      <c r="A198" s="7">
        <v>2015</v>
      </c>
      <c r="B198" s="7" t="s">
        <v>32</v>
      </c>
      <c r="C198" s="7" t="s">
        <v>6</v>
      </c>
      <c r="D198" s="24">
        <v>539064.02</v>
      </c>
      <c r="E198">
        <f>INDEX('B. Store opening dates'!$B$5:$B$2448,MATCH('A. Sales by store'!B198,'B. Store opening dates'!$A$5:$A$2448,0))</f>
        <v>1998</v>
      </c>
      <c r="F198" t="str">
        <f t="shared" si="6"/>
        <v>Old</v>
      </c>
      <c r="G198" t="str">
        <f t="shared" si="7"/>
        <v>Existing</v>
      </c>
    </row>
    <row r="199" spans="1:7" ht="19" x14ac:dyDescent="0.25">
      <c r="A199" s="7">
        <v>2014</v>
      </c>
      <c r="B199" s="7" t="s">
        <v>32</v>
      </c>
      <c r="C199" s="7" t="s">
        <v>6</v>
      </c>
      <c r="D199" s="24">
        <v>390438.65</v>
      </c>
      <c r="E199">
        <f>INDEX('B. Store opening dates'!$B$5:$B$2448,MATCH('A. Sales by store'!B199,'B. Store opening dates'!$A$5:$A$2448,0))</f>
        <v>1998</v>
      </c>
      <c r="F199" t="str">
        <f t="shared" si="6"/>
        <v>Old</v>
      </c>
      <c r="G199" t="str">
        <f t="shared" si="7"/>
        <v>Existing</v>
      </c>
    </row>
    <row r="200" spans="1:7" ht="19" x14ac:dyDescent="0.25">
      <c r="A200" s="7">
        <v>2015</v>
      </c>
      <c r="B200" s="7" t="s">
        <v>32</v>
      </c>
      <c r="C200" s="7" t="s">
        <v>7</v>
      </c>
      <c r="D200" s="24">
        <v>205444.1</v>
      </c>
      <c r="E200">
        <f>INDEX('B. Store opening dates'!$B$5:$B$2448,MATCH('A. Sales by store'!B200,'B. Store opening dates'!$A$5:$A$2448,0))</f>
        <v>1998</v>
      </c>
      <c r="F200" t="str">
        <f t="shared" si="6"/>
        <v>Old</v>
      </c>
      <c r="G200" t="str">
        <f t="shared" si="7"/>
        <v>Existing</v>
      </c>
    </row>
    <row r="201" spans="1:7" ht="19" x14ac:dyDescent="0.25">
      <c r="A201" s="7">
        <v>2014</v>
      </c>
      <c r="B201" s="7" t="s">
        <v>32</v>
      </c>
      <c r="C201" s="7" t="s">
        <v>7</v>
      </c>
      <c r="D201" s="24">
        <v>214987.62</v>
      </c>
      <c r="E201">
        <f>INDEX('B. Store opening dates'!$B$5:$B$2448,MATCH('A. Sales by store'!B201,'B. Store opening dates'!$A$5:$A$2448,0))</f>
        <v>1998</v>
      </c>
      <c r="F201" t="str">
        <f t="shared" si="6"/>
        <v>Old</v>
      </c>
      <c r="G201" t="str">
        <f t="shared" si="7"/>
        <v>Existing</v>
      </c>
    </row>
    <row r="202" spans="1:7" ht="19" x14ac:dyDescent="0.25">
      <c r="A202" s="7">
        <v>2015</v>
      </c>
      <c r="B202" s="7" t="s">
        <v>32</v>
      </c>
      <c r="C202" s="7" t="s">
        <v>8</v>
      </c>
      <c r="D202" s="24">
        <v>544602.37</v>
      </c>
      <c r="E202">
        <f>INDEX('B. Store opening dates'!$B$5:$B$2448,MATCH('A. Sales by store'!B202,'B. Store opening dates'!$A$5:$A$2448,0))</f>
        <v>1998</v>
      </c>
      <c r="F202" t="str">
        <f t="shared" si="6"/>
        <v>Old</v>
      </c>
      <c r="G202" t="str">
        <f t="shared" si="7"/>
        <v>Existing</v>
      </c>
    </row>
    <row r="203" spans="1:7" ht="19" x14ac:dyDescent="0.25">
      <c r="A203" s="7">
        <v>2014</v>
      </c>
      <c r="B203" s="7" t="s">
        <v>32</v>
      </c>
      <c r="C203" s="7" t="s">
        <v>8</v>
      </c>
      <c r="D203" s="24">
        <v>564979.37</v>
      </c>
      <c r="E203">
        <f>INDEX('B. Store opening dates'!$B$5:$B$2448,MATCH('A. Sales by store'!B203,'B. Store opening dates'!$A$5:$A$2448,0))</f>
        <v>1998</v>
      </c>
      <c r="F203" t="str">
        <f t="shared" si="6"/>
        <v>Old</v>
      </c>
      <c r="G203" t="str">
        <f t="shared" si="7"/>
        <v>Existing</v>
      </c>
    </row>
    <row r="204" spans="1:7" ht="19" x14ac:dyDescent="0.25">
      <c r="A204" s="7">
        <v>2015</v>
      </c>
      <c r="B204" s="7" t="s">
        <v>33</v>
      </c>
      <c r="C204" s="7" t="s">
        <v>5</v>
      </c>
      <c r="D204" s="24">
        <v>549640.48</v>
      </c>
      <c r="E204">
        <f>INDEX('B. Store opening dates'!$B$5:$B$2448,MATCH('A. Sales by store'!B204,'B. Store opening dates'!$A$5:$A$2448,0))</f>
        <v>1998</v>
      </c>
      <c r="F204" t="str">
        <f t="shared" si="6"/>
        <v>Old</v>
      </c>
      <c r="G204" t="str">
        <f t="shared" si="7"/>
        <v>Existing</v>
      </c>
    </row>
    <row r="205" spans="1:7" ht="19" x14ac:dyDescent="0.25">
      <c r="A205" s="7">
        <v>2014</v>
      </c>
      <c r="B205" s="7" t="s">
        <v>33</v>
      </c>
      <c r="C205" s="7" t="s">
        <v>5</v>
      </c>
      <c r="D205" s="24">
        <v>608740.37</v>
      </c>
      <c r="E205">
        <f>INDEX('B. Store opening dates'!$B$5:$B$2448,MATCH('A. Sales by store'!B205,'B. Store opening dates'!$A$5:$A$2448,0))</f>
        <v>1998</v>
      </c>
      <c r="F205" t="str">
        <f t="shared" si="6"/>
        <v>Old</v>
      </c>
      <c r="G205" t="str">
        <f t="shared" si="7"/>
        <v>Existing</v>
      </c>
    </row>
    <row r="206" spans="1:7" ht="19" x14ac:dyDescent="0.25">
      <c r="A206" s="7">
        <v>2015</v>
      </c>
      <c r="B206" s="7" t="s">
        <v>33</v>
      </c>
      <c r="C206" s="7" t="s">
        <v>6</v>
      </c>
      <c r="D206" s="24">
        <v>204971.67</v>
      </c>
      <c r="E206">
        <f>INDEX('B. Store opening dates'!$B$5:$B$2448,MATCH('A. Sales by store'!B206,'B. Store opening dates'!$A$5:$A$2448,0))</f>
        <v>1998</v>
      </c>
      <c r="F206" t="str">
        <f t="shared" si="6"/>
        <v>Old</v>
      </c>
      <c r="G206" t="str">
        <f t="shared" si="7"/>
        <v>Existing</v>
      </c>
    </row>
    <row r="207" spans="1:7" ht="19" x14ac:dyDescent="0.25">
      <c r="A207" s="7">
        <v>2014</v>
      </c>
      <c r="B207" s="7" t="s">
        <v>33</v>
      </c>
      <c r="C207" s="7" t="s">
        <v>6</v>
      </c>
      <c r="D207" s="24">
        <v>145509.24</v>
      </c>
      <c r="E207">
        <f>INDEX('B. Store opening dates'!$B$5:$B$2448,MATCH('A. Sales by store'!B207,'B. Store opening dates'!$A$5:$A$2448,0))</f>
        <v>1998</v>
      </c>
      <c r="F207" t="str">
        <f t="shared" si="6"/>
        <v>Old</v>
      </c>
      <c r="G207" t="str">
        <f t="shared" si="7"/>
        <v>Existing</v>
      </c>
    </row>
    <row r="208" spans="1:7" ht="19" x14ac:dyDescent="0.25">
      <c r="A208" s="7">
        <v>2015</v>
      </c>
      <c r="B208" s="7" t="s">
        <v>33</v>
      </c>
      <c r="C208" s="7" t="s">
        <v>7</v>
      </c>
      <c r="D208" s="24">
        <v>191660.54</v>
      </c>
      <c r="E208">
        <f>INDEX('B. Store opening dates'!$B$5:$B$2448,MATCH('A. Sales by store'!B208,'B. Store opening dates'!$A$5:$A$2448,0))</f>
        <v>1998</v>
      </c>
      <c r="F208" t="str">
        <f t="shared" si="6"/>
        <v>Old</v>
      </c>
      <c r="G208" t="str">
        <f t="shared" si="7"/>
        <v>Existing</v>
      </c>
    </row>
    <row r="209" spans="1:7" ht="19" x14ac:dyDescent="0.25">
      <c r="A209" s="7">
        <v>2014</v>
      </c>
      <c r="B209" s="7" t="s">
        <v>33</v>
      </c>
      <c r="C209" s="7" t="s">
        <v>7</v>
      </c>
      <c r="D209" s="24">
        <v>202124.73</v>
      </c>
      <c r="E209">
        <f>INDEX('B. Store opening dates'!$B$5:$B$2448,MATCH('A. Sales by store'!B209,'B. Store opening dates'!$A$5:$A$2448,0))</f>
        <v>1998</v>
      </c>
      <c r="F209" t="str">
        <f t="shared" si="6"/>
        <v>Old</v>
      </c>
      <c r="G209" t="str">
        <f t="shared" si="7"/>
        <v>Existing</v>
      </c>
    </row>
    <row r="210" spans="1:7" ht="19" x14ac:dyDescent="0.25">
      <c r="A210" s="7">
        <v>2015</v>
      </c>
      <c r="B210" s="7" t="s">
        <v>33</v>
      </c>
      <c r="C210" s="7" t="s">
        <v>8</v>
      </c>
      <c r="D210" s="24">
        <v>608706.22</v>
      </c>
      <c r="E210">
        <f>INDEX('B. Store opening dates'!$B$5:$B$2448,MATCH('A. Sales by store'!B210,'B. Store opening dates'!$A$5:$A$2448,0))</f>
        <v>1998</v>
      </c>
      <c r="F210" t="str">
        <f t="shared" si="6"/>
        <v>Old</v>
      </c>
      <c r="G210" t="str">
        <f t="shared" si="7"/>
        <v>Existing</v>
      </c>
    </row>
    <row r="211" spans="1:7" ht="19" x14ac:dyDescent="0.25">
      <c r="A211" s="7">
        <v>2014</v>
      </c>
      <c r="B211" s="7" t="s">
        <v>33</v>
      </c>
      <c r="C211" s="7" t="s">
        <v>8</v>
      </c>
      <c r="D211" s="24">
        <v>630858.57999999996</v>
      </c>
      <c r="E211">
        <f>INDEX('B. Store opening dates'!$B$5:$B$2448,MATCH('A. Sales by store'!B211,'B. Store opening dates'!$A$5:$A$2448,0))</f>
        <v>1998</v>
      </c>
      <c r="F211" t="str">
        <f t="shared" si="6"/>
        <v>Old</v>
      </c>
      <c r="G211" t="str">
        <f t="shared" si="7"/>
        <v>Existing</v>
      </c>
    </row>
    <row r="212" spans="1:7" ht="19" x14ac:dyDescent="0.25">
      <c r="A212" s="7">
        <v>2015</v>
      </c>
      <c r="B212" s="7" t="s">
        <v>34</v>
      </c>
      <c r="C212" s="7" t="s">
        <v>5</v>
      </c>
      <c r="D212" s="24">
        <v>754666.5</v>
      </c>
      <c r="E212">
        <f>INDEX('B. Store opening dates'!$B$5:$B$2448,MATCH('A. Sales by store'!B212,'B. Store opening dates'!$A$5:$A$2448,0))</f>
        <v>1998</v>
      </c>
      <c r="F212" t="str">
        <f t="shared" si="6"/>
        <v>Old</v>
      </c>
      <c r="G212" t="str">
        <f t="shared" si="7"/>
        <v>Existing</v>
      </c>
    </row>
    <row r="213" spans="1:7" ht="19" x14ac:dyDescent="0.25">
      <c r="A213" s="7">
        <v>2014</v>
      </c>
      <c r="B213" s="7" t="s">
        <v>34</v>
      </c>
      <c r="C213" s="7" t="s">
        <v>5</v>
      </c>
      <c r="D213" s="24">
        <v>831135.18</v>
      </c>
      <c r="E213">
        <f>INDEX('B. Store opening dates'!$B$5:$B$2448,MATCH('A. Sales by store'!B213,'B. Store opening dates'!$A$5:$A$2448,0))</f>
        <v>1998</v>
      </c>
      <c r="F213" t="str">
        <f t="shared" si="6"/>
        <v>Old</v>
      </c>
      <c r="G213" t="str">
        <f t="shared" si="7"/>
        <v>Existing</v>
      </c>
    </row>
    <row r="214" spans="1:7" ht="19" x14ac:dyDescent="0.25">
      <c r="A214" s="7">
        <v>2015</v>
      </c>
      <c r="B214" s="7" t="s">
        <v>34</v>
      </c>
      <c r="C214" s="7" t="s">
        <v>6</v>
      </c>
      <c r="D214" s="24">
        <v>478627.26</v>
      </c>
      <c r="E214">
        <f>INDEX('B. Store opening dates'!$B$5:$B$2448,MATCH('A. Sales by store'!B214,'B. Store opening dates'!$A$5:$A$2448,0))</f>
        <v>1998</v>
      </c>
      <c r="F214" t="str">
        <f t="shared" si="6"/>
        <v>Old</v>
      </c>
      <c r="G214" t="str">
        <f t="shared" si="7"/>
        <v>Existing</v>
      </c>
    </row>
    <row r="215" spans="1:7" ht="19" x14ac:dyDescent="0.25">
      <c r="A215" s="7">
        <v>2014</v>
      </c>
      <c r="B215" s="7" t="s">
        <v>34</v>
      </c>
      <c r="C215" s="7" t="s">
        <v>6</v>
      </c>
      <c r="D215" s="24">
        <v>332634.90000000002</v>
      </c>
      <c r="E215">
        <f>INDEX('B. Store opening dates'!$B$5:$B$2448,MATCH('A. Sales by store'!B215,'B. Store opening dates'!$A$5:$A$2448,0))</f>
        <v>1998</v>
      </c>
      <c r="F215" t="str">
        <f t="shared" si="6"/>
        <v>Old</v>
      </c>
      <c r="G215" t="str">
        <f t="shared" si="7"/>
        <v>Existing</v>
      </c>
    </row>
    <row r="216" spans="1:7" ht="19" x14ac:dyDescent="0.25">
      <c r="A216" s="7">
        <v>2015</v>
      </c>
      <c r="B216" s="7" t="s">
        <v>34</v>
      </c>
      <c r="C216" s="7" t="s">
        <v>7</v>
      </c>
      <c r="D216" s="24">
        <v>163699.18</v>
      </c>
      <c r="E216">
        <f>INDEX('B. Store opening dates'!$B$5:$B$2448,MATCH('A. Sales by store'!B216,'B. Store opening dates'!$A$5:$A$2448,0))</f>
        <v>1998</v>
      </c>
      <c r="F216" t="str">
        <f t="shared" si="6"/>
        <v>Old</v>
      </c>
      <c r="G216" t="str">
        <f t="shared" si="7"/>
        <v>Existing</v>
      </c>
    </row>
    <row r="217" spans="1:7" ht="19" x14ac:dyDescent="0.25">
      <c r="A217" s="7">
        <v>2014</v>
      </c>
      <c r="B217" s="7" t="s">
        <v>34</v>
      </c>
      <c r="C217" s="7" t="s">
        <v>7</v>
      </c>
      <c r="D217" s="24">
        <v>171107.1</v>
      </c>
      <c r="E217">
        <f>INDEX('B. Store opening dates'!$B$5:$B$2448,MATCH('A. Sales by store'!B217,'B. Store opening dates'!$A$5:$A$2448,0))</f>
        <v>1998</v>
      </c>
      <c r="F217" t="str">
        <f t="shared" si="6"/>
        <v>Old</v>
      </c>
      <c r="G217" t="str">
        <f t="shared" si="7"/>
        <v>Existing</v>
      </c>
    </row>
    <row r="218" spans="1:7" ht="19" x14ac:dyDescent="0.25">
      <c r="A218" s="7">
        <v>2015</v>
      </c>
      <c r="B218" s="7" t="s">
        <v>34</v>
      </c>
      <c r="C218" s="7" t="s">
        <v>8</v>
      </c>
      <c r="D218" s="24">
        <v>626430.65</v>
      </c>
      <c r="E218">
        <f>INDEX('B. Store opening dates'!$B$5:$B$2448,MATCH('A. Sales by store'!B218,'B. Store opening dates'!$A$5:$A$2448,0))</f>
        <v>1998</v>
      </c>
      <c r="F218" t="str">
        <f t="shared" si="6"/>
        <v>Old</v>
      </c>
      <c r="G218" t="str">
        <f t="shared" si="7"/>
        <v>Existing</v>
      </c>
    </row>
    <row r="219" spans="1:7" ht="19" x14ac:dyDescent="0.25">
      <c r="A219" s="7">
        <v>2014</v>
      </c>
      <c r="B219" s="7" t="s">
        <v>34</v>
      </c>
      <c r="C219" s="7" t="s">
        <v>8</v>
      </c>
      <c r="D219" s="24">
        <v>656299.13</v>
      </c>
      <c r="E219">
        <f>INDEX('B. Store opening dates'!$B$5:$B$2448,MATCH('A. Sales by store'!B219,'B. Store opening dates'!$A$5:$A$2448,0))</f>
        <v>1998</v>
      </c>
      <c r="F219" t="str">
        <f t="shared" si="6"/>
        <v>Old</v>
      </c>
      <c r="G219" t="str">
        <f t="shared" si="7"/>
        <v>Existing</v>
      </c>
    </row>
    <row r="220" spans="1:7" ht="19" x14ac:dyDescent="0.25">
      <c r="A220" s="7">
        <v>2015</v>
      </c>
      <c r="B220" s="7" t="s">
        <v>35</v>
      </c>
      <c r="C220" s="7" t="s">
        <v>5</v>
      </c>
      <c r="D220" s="24">
        <v>685906.54</v>
      </c>
      <c r="E220">
        <f>INDEX('B. Store opening dates'!$B$5:$B$2448,MATCH('A. Sales by store'!B220,'B. Store opening dates'!$A$5:$A$2448,0))</f>
        <v>1998</v>
      </c>
      <c r="F220" t="str">
        <f t="shared" si="6"/>
        <v>Old</v>
      </c>
      <c r="G220" t="str">
        <f t="shared" si="7"/>
        <v>Existing</v>
      </c>
    </row>
    <row r="221" spans="1:7" ht="19" x14ac:dyDescent="0.25">
      <c r="A221" s="7">
        <v>2014</v>
      </c>
      <c r="B221" s="7" t="s">
        <v>35</v>
      </c>
      <c r="C221" s="7" t="s">
        <v>5</v>
      </c>
      <c r="D221" s="24">
        <v>754898.63</v>
      </c>
      <c r="E221">
        <f>INDEX('B. Store opening dates'!$B$5:$B$2448,MATCH('A. Sales by store'!B221,'B. Store opening dates'!$A$5:$A$2448,0))</f>
        <v>1998</v>
      </c>
      <c r="F221" t="str">
        <f t="shared" si="6"/>
        <v>Old</v>
      </c>
      <c r="G221" t="str">
        <f t="shared" si="7"/>
        <v>Existing</v>
      </c>
    </row>
    <row r="222" spans="1:7" ht="19" x14ac:dyDescent="0.25">
      <c r="A222" s="7">
        <v>2015</v>
      </c>
      <c r="B222" s="7" t="s">
        <v>35</v>
      </c>
      <c r="C222" s="7" t="s">
        <v>6</v>
      </c>
      <c r="D222" s="24">
        <v>211312.71</v>
      </c>
      <c r="E222">
        <f>INDEX('B. Store opening dates'!$B$5:$B$2448,MATCH('A. Sales by store'!B222,'B. Store opening dates'!$A$5:$A$2448,0))</f>
        <v>1998</v>
      </c>
      <c r="F222" t="str">
        <f t="shared" si="6"/>
        <v>Old</v>
      </c>
      <c r="G222" t="str">
        <f t="shared" si="7"/>
        <v>Existing</v>
      </c>
    </row>
    <row r="223" spans="1:7" ht="19" x14ac:dyDescent="0.25">
      <c r="A223" s="7">
        <v>2014</v>
      </c>
      <c r="B223" s="7" t="s">
        <v>35</v>
      </c>
      <c r="C223" s="7" t="s">
        <v>6</v>
      </c>
      <c r="D223" s="24">
        <v>146900.94</v>
      </c>
      <c r="E223">
        <f>INDEX('B. Store opening dates'!$B$5:$B$2448,MATCH('A. Sales by store'!B223,'B. Store opening dates'!$A$5:$A$2448,0))</f>
        <v>1998</v>
      </c>
      <c r="F223" t="str">
        <f t="shared" si="6"/>
        <v>Old</v>
      </c>
      <c r="G223" t="str">
        <f t="shared" si="7"/>
        <v>Existing</v>
      </c>
    </row>
    <row r="224" spans="1:7" ht="19" x14ac:dyDescent="0.25">
      <c r="A224" s="7">
        <v>2015</v>
      </c>
      <c r="B224" s="7" t="s">
        <v>35</v>
      </c>
      <c r="C224" s="7" t="s">
        <v>7</v>
      </c>
      <c r="D224" s="24">
        <v>230236.47</v>
      </c>
      <c r="E224">
        <f>INDEX('B. Store opening dates'!$B$5:$B$2448,MATCH('A. Sales by store'!B224,'B. Store opening dates'!$A$5:$A$2448,0))</f>
        <v>1998</v>
      </c>
      <c r="F224" t="str">
        <f t="shared" si="6"/>
        <v>Old</v>
      </c>
      <c r="G224" t="str">
        <f t="shared" si="7"/>
        <v>Existing</v>
      </c>
    </row>
    <row r="225" spans="1:7" ht="19" x14ac:dyDescent="0.25">
      <c r="A225" s="7">
        <v>2014</v>
      </c>
      <c r="B225" s="7" t="s">
        <v>35</v>
      </c>
      <c r="C225" s="7" t="s">
        <v>7</v>
      </c>
      <c r="D225" s="24">
        <v>241963.61</v>
      </c>
      <c r="E225">
        <f>INDEX('B. Store opening dates'!$B$5:$B$2448,MATCH('A. Sales by store'!B225,'B. Store opening dates'!$A$5:$A$2448,0))</f>
        <v>1998</v>
      </c>
      <c r="F225" t="str">
        <f t="shared" si="6"/>
        <v>Old</v>
      </c>
      <c r="G225" t="str">
        <f t="shared" si="7"/>
        <v>Existing</v>
      </c>
    </row>
    <row r="226" spans="1:7" ht="19" x14ac:dyDescent="0.25">
      <c r="A226" s="7">
        <v>2015</v>
      </c>
      <c r="B226" s="7" t="s">
        <v>35</v>
      </c>
      <c r="C226" s="7" t="s">
        <v>8</v>
      </c>
      <c r="D226" s="24">
        <v>663253.07999999996</v>
      </c>
      <c r="E226">
        <f>INDEX('B. Store opening dates'!$B$5:$B$2448,MATCH('A. Sales by store'!B226,'B. Store opening dates'!$A$5:$A$2448,0))</f>
        <v>1998</v>
      </c>
      <c r="F226" t="str">
        <f t="shared" si="6"/>
        <v>Old</v>
      </c>
      <c r="G226" t="str">
        <f t="shared" si="7"/>
        <v>Existing</v>
      </c>
    </row>
    <row r="227" spans="1:7" ht="19" x14ac:dyDescent="0.25">
      <c r="A227" s="7">
        <v>2014</v>
      </c>
      <c r="B227" s="7" t="s">
        <v>35</v>
      </c>
      <c r="C227" s="7" t="s">
        <v>8</v>
      </c>
      <c r="D227" s="24">
        <v>690224.8</v>
      </c>
      <c r="E227">
        <f>INDEX('B. Store opening dates'!$B$5:$B$2448,MATCH('A. Sales by store'!B227,'B. Store opening dates'!$A$5:$A$2448,0))</f>
        <v>1998</v>
      </c>
      <c r="F227" t="str">
        <f t="shared" si="6"/>
        <v>Old</v>
      </c>
      <c r="G227" t="str">
        <f t="shared" si="7"/>
        <v>Existing</v>
      </c>
    </row>
    <row r="228" spans="1:7" ht="19" x14ac:dyDescent="0.25">
      <c r="A228" s="7">
        <v>2015</v>
      </c>
      <c r="B228" s="7" t="s">
        <v>36</v>
      </c>
      <c r="C228" s="7" t="s">
        <v>5</v>
      </c>
      <c r="D228" s="24">
        <v>859542.45</v>
      </c>
      <c r="E228">
        <f>INDEX('B. Store opening dates'!$B$5:$B$2448,MATCH('A. Sales by store'!B228,'B. Store opening dates'!$A$5:$A$2448,0))</f>
        <v>1998</v>
      </c>
      <c r="F228" t="str">
        <f t="shared" si="6"/>
        <v>Old</v>
      </c>
      <c r="G228" t="str">
        <f t="shared" si="7"/>
        <v>Existing</v>
      </c>
    </row>
    <row r="229" spans="1:7" ht="19" x14ac:dyDescent="0.25">
      <c r="A229" s="7">
        <v>2014</v>
      </c>
      <c r="B229" s="7" t="s">
        <v>36</v>
      </c>
      <c r="C229" s="7" t="s">
        <v>5</v>
      </c>
      <c r="D229" s="24">
        <v>951313.27</v>
      </c>
      <c r="E229">
        <f>INDEX('B. Store opening dates'!$B$5:$B$2448,MATCH('A. Sales by store'!B229,'B. Store opening dates'!$A$5:$A$2448,0))</f>
        <v>1998</v>
      </c>
      <c r="F229" t="str">
        <f t="shared" si="6"/>
        <v>Old</v>
      </c>
      <c r="G229" t="str">
        <f t="shared" si="7"/>
        <v>Existing</v>
      </c>
    </row>
    <row r="230" spans="1:7" ht="19" x14ac:dyDescent="0.25">
      <c r="A230" s="7">
        <v>2015</v>
      </c>
      <c r="B230" s="7" t="s">
        <v>36</v>
      </c>
      <c r="C230" s="7" t="s">
        <v>6</v>
      </c>
      <c r="D230" s="24">
        <v>573830.16</v>
      </c>
      <c r="E230">
        <f>INDEX('B. Store opening dates'!$B$5:$B$2448,MATCH('A. Sales by store'!B230,'B. Store opening dates'!$A$5:$A$2448,0))</f>
        <v>1998</v>
      </c>
      <c r="F230" t="str">
        <f t="shared" si="6"/>
        <v>Old</v>
      </c>
      <c r="G230" t="str">
        <f t="shared" si="7"/>
        <v>Existing</v>
      </c>
    </row>
    <row r="231" spans="1:7" ht="19" x14ac:dyDescent="0.25">
      <c r="A231" s="7">
        <v>2014</v>
      </c>
      <c r="B231" s="7" t="s">
        <v>36</v>
      </c>
      <c r="C231" s="7" t="s">
        <v>6</v>
      </c>
      <c r="D231" s="24">
        <v>410008.64</v>
      </c>
      <c r="E231">
        <f>INDEX('B. Store opening dates'!$B$5:$B$2448,MATCH('A. Sales by store'!B231,'B. Store opening dates'!$A$5:$A$2448,0))</f>
        <v>1998</v>
      </c>
      <c r="F231" t="str">
        <f t="shared" si="6"/>
        <v>Old</v>
      </c>
      <c r="G231" t="str">
        <f t="shared" si="7"/>
        <v>Existing</v>
      </c>
    </row>
    <row r="232" spans="1:7" ht="19" x14ac:dyDescent="0.25">
      <c r="A232" s="7">
        <v>2015</v>
      </c>
      <c r="B232" s="7" t="s">
        <v>36</v>
      </c>
      <c r="C232" s="7" t="s">
        <v>7</v>
      </c>
      <c r="D232" s="24">
        <v>97883.44</v>
      </c>
      <c r="E232">
        <f>INDEX('B. Store opening dates'!$B$5:$B$2448,MATCH('A. Sales by store'!B232,'B. Store opening dates'!$A$5:$A$2448,0))</f>
        <v>1998</v>
      </c>
      <c r="F232" t="str">
        <f t="shared" si="6"/>
        <v>Old</v>
      </c>
      <c r="G232" t="str">
        <f t="shared" si="7"/>
        <v>Existing</v>
      </c>
    </row>
    <row r="233" spans="1:7" ht="19" x14ac:dyDescent="0.25">
      <c r="A233" s="7">
        <v>2014</v>
      </c>
      <c r="B233" s="7" t="s">
        <v>36</v>
      </c>
      <c r="C233" s="7" t="s">
        <v>7</v>
      </c>
      <c r="D233" s="24">
        <v>102716.31</v>
      </c>
      <c r="E233">
        <f>INDEX('B. Store opening dates'!$B$5:$B$2448,MATCH('A. Sales by store'!B233,'B. Store opening dates'!$A$5:$A$2448,0))</f>
        <v>1998</v>
      </c>
      <c r="F233" t="str">
        <f t="shared" si="6"/>
        <v>Old</v>
      </c>
      <c r="G233" t="str">
        <f t="shared" si="7"/>
        <v>Existing</v>
      </c>
    </row>
    <row r="234" spans="1:7" ht="19" x14ac:dyDescent="0.25">
      <c r="A234" s="7">
        <v>2015</v>
      </c>
      <c r="B234" s="7" t="s">
        <v>36</v>
      </c>
      <c r="C234" s="7" t="s">
        <v>8</v>
      </c>
      <c r="D234" s="24">
        <v>471884.71</v>
      </c>
      <c r="E234">
        <f>INDEX('B. Store opening dates'!$B$5:$B$2448,MATCH('A. Sales by store'!B234,'B. Store opening dates'!$A$5:$A$2448,0))</f>
        <v>1998</v>
      </c>
      <c r="F234" t="str">
        <f t="shared" si="6"/>
        <v>Old</v>
      </c>
      <c r="G234" t="str">
        <f t="shared" si="7"/>
        <v>Existing</v>
      </c>
    </row>
    <row r="235" spans="1:7" ht="19" x14ac:dyDescent="0.25">
      <c r="A235" s="7">
        <v>2014</v>
      </c>
      <c r="B235" s="7" t="s">
        <v>36</v>
      </c>
      <c r="C235" s="7" t="s">
        <v>8</v>
      </c>
      <c r="D235" s="24">
        <v>487522.23</v>
      </c>
      <c r="E235">
        <f>INDEX('B. Store opening dates'!$B$5:$B$2448,MATCH('A. Sales by store'!B235,'B. Store opening dates'!$A$5:$A$2448,0))</f>
        <v>1998</v>
      </c>
      <c r="F235" t="str">
        <f t="shared" si="6"/>
        <v>Old</v>
      </c>
      <c r="G235" t="str">
        <f t="shared" si="7"/>
        <v>Existing</v>
      </c>
    </row>
    <row r="236" spans="1:7" ht="19" x14ac:dyDescent="0.25">
      <c r="A236" s="7">
        <v>2015</v>
      </c>
      <c r="B236" s="7" t="s">
        <v>37</v>
      </c>
      <c r="C236" s="7" t="s">
        <v>5</v>
      </c>
      <c r="D236" s="24">
        <v>517413.74</v>
      </c>
      <c r="E236">
        <f>INDEX('B. Store opening dates'!$B$5:$B$2448,MATCH('A. Sales by store'!B236,'B. Store opening dates'!$A$5:$A$2448,0))</f>
        <v>1998</v>
      </c>
      <c r="F236" t="str">
        <f t="shared" si="6"/>
        <v>Old</v>
      </c>
      <c r="G236" t="str">
        <f t="shared" si="7"/>
        <v>Existing</v>
      </c>
    </row>
    <row r="237" spans="1:7" ht="19" x14ac:dyDescent="0.25">
      <c r="A237" s="7">
        <v>2014</v>
      </c>
      <c r="B237" s="7" t="s">
        <v>37</v>
      </c>
      <c r="C237" s="7" t="s">
        <v>5</v>
      </c>
      <c r="D237" s="24">
        <v>565511.81999999995</v>
      </c>
      <c r="E237">
        <f>INDEX('B. Store opening dates'!$B$5:$B$2448,MATCH('A. Sales by store'!B237,'B. Store opening dates'!$A$5:$A$2448,0))</f>
        <v>1998</v>
      </c>
      <c r="F237" t="str">
        <f t="shared" si="6"/>
        <v>Old</v>
      </c>
      <c r="G237" t="str">
        <f t="shared" si="7"/>
        <v>Existing</v>
      </c>
    </row>
    <row r="238" spans="1:7" ht="19" x14ac:dyDescent="0.25">
      <c r="A238" s="7">
        <v>2015</v>
      </c>
      <c r="B238" s="7" t="s">
        <v>37</v>
      </c>
      <c r="C238" s="7" t="s">
        <v>6</v>
      </c>
      <c r="D238" s="24">
        <v>379616.73</v>
      </c>
      <c r="E238">
        <f>INDEX('B. Store opening dates'!$B$5:$B$2448,MATCH('A. Sales by store'!B238,'B. Store opening dates'!$A$5:$A$2448,0))</f>
        <v>1998</v>
      </c>
      <c r="F238" t="str">
        <f t="shared" si="6"/>
        <v>Old</v>
      </c>
      <c r="G238" t="str">
        <f t="shared" si="7"/>
        <v>Existing</v>
      </c>
    </row>
    <row r="239" spans="1:7" ht="19" x14ac:dyDescent="0.25">
      <c r="A239" s="7">
        <v>2014</v>
      </c>
      <c r="B239" s="7" t="s">
        <v>37</v>
      </c>
      <c r="C239" s="7" t="s">
        <v>6</v>
      </c>
      <c r="D239" s="24">
        <v>273944.34000000003</v>
      </c>
      <c r="E239">
        <f>INDEX('B. Store opening dates'!$B$5:$B$2448,MATCH('A. Sales by store'!B239,'B. Store opening dates'!$A$5:$A$2448,0))</f>
        <v>1998</v>
      </c>
      <c r="F239" t="str">
        <f t="shared" si="6"/>
        <v>Old</v>
      </c>
      <c r="G239" t="str">
        <f t="shared" si="7"/>
        <v>Existing</v>
      </c>
    </row>
    <row r="240" spans="1:7" ht="19" x14ac:dyDescent="0.25">
      <c r="A240" s="7">
        <v>2015</v>
      </c>
      <c r="B240" s="7" t="s">
        <v>37</v>
      </c>
      <c r="C240" s="7" t="s">
        <v>7</v>
      </c>
      <c r="D240" s="24">
        <v>220238.81</v>
      </c>
      <c r="E240">
        <f>INDEX('B. Store opening dates'!$B$5:$B$2448,MATCH('A. Sales by store'!B240,'B. Store opening dates'!$A$5:$A$2448,0))</f>
        <v>1998</v>
      </c>
      <c r="F240" t="str">
        <f t="shared" si="6"/>
        <v>Old</v>
      </c>
      <c r="G240" t="str">
        <f t="shared" si="7"/>
        <v>Existing</v>
      </c>
    </row>
    <row r="241" spans="1:7" ht="19" x14ac:dyDescent="0.25">
      <c r="A241" s="7">
        <v>2014</v>
      </c>
      <c r="B241" s="7" t="s">
        <v>37</v>
      </c>
      <c r="C241" s="7" t="s">
        <v>7</v>
      </c>
      <c r="D241" s="24">
        <v>232351.53</v>
      </c>
      <c r="E241">
        <f>INDEX('B. Store opening dates'!$B$5:$B$2448,MATCH('A. Sales by store'!B241,'B. Store opening dates'!$A$5:$A$2448,0))</f>
        <v>1998</v>
      </c>
      <c r="F241" t="str">
        <f t="shared" si="6"/>
        <v>Old</v>
      </c>
      <c r="G241" t="str">
        <f t="shared" si="7"/>
        <v>Existing</v>
      </c>
    </row>
    <row r="242" spans="1:7" ht="19" x14ac:dyDescent="0.25">
      <c r="A242" s="7">
        <v>2015</v>
      </c>
      <c r="B242" s="7" t="s">
        <v>37</v>
      </c>
      <c r="C242" s="7" t="s">
        <v>8</v>
      </c>
      <c r="D242" s="24">
        <v>637302.67000000004</v>
      </c>
      <c r="E242">
        <f>INDEX('B. Store opening dates'!$B$5:$B$2448,MATCH('A. Sales by store'!B242,'B. Store opening dates'!$A$5:$A$2448,0))</f>
        <v>1998</v>
      </c>
      <c r="F242" t="str">
        <f t="shared" si="6"/>
        <v>Old</v>
      </c>
      <c r="G242" t="str">
        <f t="shared" si="7"/>
        <v>Existing</v>
      </c>
    </row>
    <row r="243" spans="1:7" ht="19" x14ac:dyDescent="0.25">
      <c r="A243" s="7">
        <v>2014</v>
      </c>
      <c r="B243" s="7" t="s">
        <v>37</v>
      </c>
      <c r="C243" s="7" t="s">
        <v>8</v>
      </c>
      <c r="D243" s="24">
        <v>656338.29</v>
      </c>
      <c r="E243">
        <f>INDEX('B. Store opening dates'!$B$5:$B$2448,MATCH('A. Sales by store'!B243,'B. Store opening dates'!$A$5:$A$2448,0))</f>
        <v>1998</v>
      </c>
      <c r="F243" t="str">
        <f t="shared" si="6"/>
        <v>Old</v>
      </c>
      <c r="G243" t="str">
        <f t="shared" si="7"/>
        <v>Existing</v>
      </c>
    </row>
    <row r="244" spans="1:7" ht="19" x14ac:dyDescent="0.25">
      <c r="A244" s="7">
        <v>2015</v>
      </c>
      <c r="B244" s="7" t="s">
        <v>38</v>
      </c>
      <c r="C244" s="7" t="s">
        <v>5</v>
      </c>
      <c r="D244" s="24">
        <v>642724.94999999995</v>
      </c>
      <c r="E244">
        <f>INDEX('B. Store opening dates'!$B$5:$B$2448,MATCH('A. Sales by store'!B244,'B. Store opening dates'!$A$5:$A$2448,0))</f>
        <v>1998</v>
      </c>
      <c r="F244" t="str">
        <f t="shared" si="6"/>
        <v>Old</v>
      </c>
      <c r="G244" t="str">
        <f t="shared" si="7"/>
        <v>Existing</v>
      </c>
    </row>
    <row r="245" spans="1:7" ht="19" x14ac:dyDescent="0.25">
      <c r="A245" s="7">
        <v>2014</v>
      </c>
      <c r="B245" s="7" t="s">
        <v>38</v>
      </c>
      <c r="C245" s="7" t="s">
        <v>5</v>
      </c>
      <c r="D245" s="24">
        <v>704244.73</v>
      </c>
      <c r="E245">
        <f>INDEX('B. Store opening dates'!$B$5:$B$2448,MATCH('A. Sales by store'!B245,'B. Store opening dates'!$A$5:$A$2448,0))</f>
        <v>1998</v>
      </c>
      <c r="F245" t="str">
        <f t="shared" si="6"/>
        <v>Old</v>
      </c>
      <c r="G245" t="str">
        <f t="shared" si="7"/>
        <v>Existing</v>
      </c>
    </row>
    <row r="246" spans="1:7" ht="19" x14ac:dyDescent="0.25">
      <c r="A246" s="7">
        <v>2015</v>
      </c>
      <c r="B246" s="7" t="s">
        <v>38</v>
      </c>
      <c r="C246" s="7" t="s">
        <v>6</v>
      </c>
      <c r="D246" s="24">
        <v>219329.07</v>
      </c>
      <c r="E246">
        <f>INDEX('B. Store opening dates'!$B$5:$B$2448,MATCH('A. Sales by store'!B246,'B. Store opening dates'!$A$5:$A$2448,0))</f>
        <v>1998</v>
      </c>
      <c r="F246" t="str">
        <f t="shared" si="6"/>
        <v>Old</v>
      </c>
      <c r="G246" t="str">
        <f t="shared" si="7"/>
        <v>Existing</v>
      </c>
    </row>
    <row r="247" spans="1:7" ht="19" x14ac:dyDescent="0.25">
      <c r="A247" s="7">
        <v>2014</v>
      </c>
      <c r="B247" s="7" t="s">
        <v>38</v>
      </c>
      <c r="C247" s="7" t="s">
        <v>6</v>
      </c>
      <c r="D247" s="24">
        <v>156937.51</v>
      </c>
      <c r="E247">
        <f>INDEX('B. Store opening dates'!$B$5:$B$2448,MATCH('A. Sales by store'!B247,'B. Store opening dates'!$A$5:$A$2448,0))</f>
        <v>1998</v>
      </c>
      <c r="F247" t="str">
        <f t="shared" si="6"/>
        <v>Old</v>
      </c>
      <c r="G247" t="str">
        <f t="shared" si="7"/>
        <v>Existing</v>
      </c>
    </row>
    <row r="248" spans="1:7" ht="19" x14ac:dyDescent="0.25">
      <c r="A248" s="7">
        <v>2015</v>
      </c>
      <c r="B248" s="7" t="s">
        <v>38</v>
      </c>
      <c r="C248" s="7" t="s">
        <v>7</v>
      </c>
      <c r="D248" s="24">
        <v>109113.12</v>
      </c>
      <c r="E248">
        <f>INDEX('B. Store opening dates'!$B$5:$B$2448,MATCH('A. Sales by store'!B248,'B. Store opening dates'!$A$5:$A$2448,0))</f>
        <v>1998</v>
      </c>
      <c r="F248" t="str">
        <f t="shared" si="6"/>
        <v>Old</v>
      </c>
      <c r="G248" t="str">
        <f t="shared" si="7"/>
        <v>Existing</v>
      </c>
    </row>
    <row r="249" spans="1:7" ht="19" x14ac:dyDescent="0.25">
      <c r="A249" s="7">
        <v>2014</v>
      </c>
      <c r="B249" s="7" t="s">
        <v>38</v>
      </c>
      <c r="C249" s="7" t="s">
        <v>7</v>
      </c>
      <c r="D249" s="24">
        <v>115188.95</v>
      </c>
      <c r="E249">
        <f>INDEX('B. Store opening dates'!$B$5:$B$2448,MATCH('A. Sales by store'!B249,'B. Store opening dates'!$A$5:$A$2448,0))</f>
        <v>1998</v>
      </c>
      <c r="F249" t="str">
        <f t="shared" si="6"/>
        <v>Old</v>
      </c>
      <c r="G249" t="str">
        <f t="shared" si="7"/>
        <v>Existing</v>
      </c>
    </row>
    <row r="250" spans="1:7" ht="19" x14ac:dyDescent="0.25">
      <c r="A250" s="7">
        <v>2015</v>
      </c>
      <c r="B250" s="7" t="s">
        <v>38</v>
      </c>
      <c r="C250" s="7" t="s">
        <v>8</v>
      </c>
      <c r="D250" s="24">
        <v>741202.09</v>
      </c>
      <c r="E250">
        <f>INDEX('B. Store opening dates'!$B$5:$B$2448,MATCH('A. Sales by store'!B250,'B. Store opening dates'!$A$5:$A$2448,0))</f>
        <v>1998</v>
      </c>
      <c r="F250" t="str">
        <f t="shared" si="6"/>
        <v>Old</v>
      </c>
      <c r="G250" t="str">
        <f t="shared" si="7"/>
        <v>Existing</v>
      </c>
    </row>
    <row r="251" spans="1:7" ht="19" x14ac:dyDescent="0.25">
      <c r="A251" s="7">
        <v>2014</v>
      </c>
      <c r="B251" s="7" t="s">
        <v>38</v>
      </c>
      <c r="C251" s="7" t="s">
        <v>8</v>
      </c>
      <c r="D251" s="24">
        <v>778130.16</v>
      </c>
      <c r="E251">
        <f>INDEX('B. Store opening dates'!$B$5:$B$2448,MATCH('A. Sales by store'!B251,'B. Store opening dates'!$A$5:$A$2448,0))</f>
        <v>1998</v>
      </c>
      <c r="F251" t="str">
        <f t="shared" si="6"/>
        <v>Old</v>
      </c>
      <c r="G251" t="str">
        <f t="shared" si="7"/>
        <v>Existing</v>
      </c>
    </row>
    <row r="252" spans="1:7" ht="19" x14ac:dyDescent="0.25">
      <c r="A252" s="7">
        <v>2015</v>
      </c>
      <c r="B252" s="7" t="s">
        <v>39</v>
      </c>
      <c r="C252" s="7" t="s">
        <v>5</v>
      </c>
      <c r="D252" s="24">
        <v>533600.94999999995</v>
      </c>
      <c r="E252">
        <f>INDEX('B. Store opening dates'!$B$5:$B$2448,MATCH('A. Sales by store'!B252,'B. Store opening dates'!$A$5:$A$2448,0))</f>
        <v>1998</v>
      </c>
      <c r="F252" t="str">
        <f t="shared" si="6"/>
        <v>Old</v>
      </c>
      <c r="G252" t="str">
        <f t="shared" si="7"/>
        <v>Existing</v>
      </c>
    </row>
    <row r="253" spans="1:7" ht="19" x14ac:dyDescent="0.25">
      <c r="A253" s="7">
        <v>2014</v>
      </c>
      <c r="B253" s="7" t="s">
        <v>39</v>
      </c>
      <c r="C253" s="7" t="s">
        <v>5</v>
      </c>
      <c r="D253" s="24">
        <v>580074.27</v>
      </c>
      <c r="E253">
        <f>INDEX('B. Store opening dates'!$B$5:$B$2448,MATCH('A. Sales by store'!B253,'B. Store opening dates'!$A$5:$A$2448,0))</f>
        <v>1998</v>
      </c>
      <c r="F253" t="str">
        <f t="shared" si="6"/>
        <v>Old</v>
      </c>
      <c r="G253" t="str">
        <f t="shared" si="7"/>
        <v>Existing</v>
      </c>
    </row>
    <row r="254" spans="1:7" ht="19" x14ac:dyDescent="0.25">
      <c r="A254" s="7">
        <v>2015</v>
      </c>
      <c r="B254" s="7" t="s">
        <v>39</v>
      </c>
      <c r="C254" s="7" t="s">
        <v>6</v>
      </c>
      <c r="D254" s="24">
        <v>299153.95</v>
      </c>
      <c r="E254">
        <f>INDEX('B. Store opening dates'!$B$5:$B$2448,MATCH('A. Sales by store'!B254,'B. Store opening dates'!$A$5:$A$2448,0))</f>
        <v>1998</v>
      </c>
      <c r="F254" t="str">
        <f t="shared" si="6"/>
        <v>Old</v>
      </c>
      <c r="G254" t="str">
        <f t="shared" si="7"/>
        <v>Existing</v>
      </c>
    </row>
    <row r="255" spans="1:7" ht="19" x14ac:dyDescent="0.25">
      <c r="A255" s="7">
        <v>2014</v>
      </c>
      <c r="B255" s="7" t="s">
        <v>39</v>
      </c>
      <c r="C255" s="7" t="s">
        <v>6</v>
      </c>
      <c r="D255" s="24">
        <v>210701.85</v>
      </c>
      <c r="E255">
        <f>INDEX('B. Store opening dates'!$B$5:$B$2448,MATCH('A. Sales by store'!B255,'B. Store opening dates'!$A$5:$A$2448,0))</f>
        <v>1998</v>
      </c>
      <c r="F255" t="str">
        <f t="shared" si="6"/>
        <v>Old</v>
      </c>
      <c r="G255" t="str">
        <f t="shared" si="7"/>
        <v>Existing</v>
      </c>
    </row>
    <row r="256" spans="1:7" ht="19" x14ac:dyDescent="0.25">
      <c r="A256" s="7">
        <v>2015</v>
      </c>
      <c r="B256" s="7" t="s">
        <v>39</v>
      </c>
      <c r="C256" s="7" t="s">
        <v>7</v>
      </c>
      <c r="D256" s="24">
        <v>159142.72</v>
      </c>
      <c r="E256">
        <f>INDEX('B. Store opening dates'!$B$5:$B$2448,MATCH('A. Sales by store'!B256,'B. Store opening dates'!$A$5:$A$2448,0))</f>
        <v>1998</v>
      </c>
      <c r="F256" t="str">
        <f t="shared" si="6"/>
        <v>Old</v>
      </c>
      <c r="G256" t="str">
        <f t="shared" si="7"/>
        <v>Existing</v>
      </c>
    </row>
    <row r="257" spans="1:7" ht="19" x14ac:dyDescent="0.25">
      <c r="A257" s="7">
        <v>2014</v>
      </c>
      <c r="B257" s="7" t="s">
        <v>39</v>
      </c>
      <c r="C257" s="7" t="s">
        <v>7</v>
      </c>
      <c r="D257" s="24">
        <v>169626.97</v>
      </c>
      <c r="E257">
        <f>INDEX('B. Store opening dates'!$B$5:$B$2448,MATCH('A. Sales by store'!B257,'B. Store opening dates'!$A$5:$A$2448,0))</f>
        <v>1998</v>
      </c>
      <c r="F257" t="str">
        <f t="shared" si="6"/>
        <v>Old</v>
      </c>
      <c r="G257" t="str">
        <f t="shared" si="7"/>
        <v>Existing</v>
      </c>
    </row>
    <row r="258" spans="1:7" ht="19" x14ac:dyDescent="0.25">
      <c r="A258" s="7">
        <v>2015</v>
      </c>
      <c r="B258" s="7" t="s">
        <v>39</v>
      </c>
      <c r="C258" s="7" t="s">
        <v>8</v>
      </c>
      <c r="D258" s="24">
        <v>531774.22</v>
      </c>
      <c r="E258">
        <f>INDEX('B. Store opening dates'!$B$5:$B$2448,MATCH('A. Sales by store'!B258,'B. Store opening dates'!$A$5:$A$2448,0))</f>
        <v>1998</v>
      </c>
      <c r="F258" t="str">
        <f t="shared" si="6"/>
        <v>Old</v>
      </c>
      <c r="G258" t="str">
        <f t="shared" si="7"/>
        <v>Existing</v>
      </c>
    </row>
    <row r="259" spans="1:7" ht="19" x14ac:dyDescent="0.25">
      <c r="A259" s="7">
        <v>2014</v>
      </c>
      <c r="B259" s="7" t="s">
        <v>39</v>
      </c>
      <c r="C259" s="7" t="s">
        <v>8</v>
      </c>
      <c r="D259" s="24">
        <v>557478.63</v>
      </c>
      <c r="E259">
        <f>INDEX('B. Store opening dates'!$B$5:$B$2448,MATCH('A. Sales by store'!B259,'B. Store opening dates'!$A$5:$A$2448,0))</f>
        <v>1998</v>
      </c>
      <c r="F259" t="str">
        <f t="shared" si="6"/>
        <v>Old</v>
      </c>
      <c r="G259" t="str">
        <f t="shared" si="7"/>
        <v>Existing</v>
      </c>
    </row>
    <row r="260" spans="1:7" ht="19" x14ac:dyDescent="0.25">
      <c r="A260" s="7">
        <v>2015</v>
      </c>
      <c r="B260" s="7" t="s">
        <v>40</v>
      </c>
      <c r="C260" s="7" t="s">
        <v>5</v>
      </c>
      <c r="D260" s="24">
        <v>877078.25</v>
      </c>
      <c r="E260">
        <f>INDEX('B. Store opening dates'!$B$5:$B$2448,MATCH('A. Sales by store'!B260,'B. Store opening dates'!$A$5:$A$2448,0))</f>
        <v>1998</v>
      </c>
      <c r="F260" t="str">
        <f t="shared" si="6"/>
        <v>Old</v>
      </c>
      <c r="G260" t="str">
        <f t="shared" si="7"/>
        <v>Existing</v>
      </c>
    </row>
    <row r="261" spans="1:7" ht="19" x14ac:dyDescent="0.25">
      <c r="A261" s="7">
        <v>2014</v>
      </c>
      <c r="B261" s="7" t="s">
        <v>40</v>
      </c>
      <c r="C261" s="7" t="s">
        <v>5</v>
      </c>
      <c r="D261" s="24">
        <v>968132.74</v>
      </c>
      <c r="E261">
        <f>INDEX('B. Store opening dates'!$B$5:$B$2448,MATCH('A. Sales by store'!B261,'B. Store opening dates'!$A$5:$A$2448,0))</f>
        <v>1998</v>
      </c>
      <c r="F261" t="str">
        <f t="shared" ref="F261:F324" si="8">IF(A261 = 2015, IF(E261&lt; 2015, "Old","New"),IF(E261 &lt; 2014, "Old","New"))</f>
        <v>Old</v>
      </c>
      <c r="G261" t="str">
        <f t="shared" ref="G261:G324" si="9">IF(A261 = 2015, IF(E261&lt; 2015, "Existing","New"),"Existing")</f>
        <v>Existing</v>
      </c>
    </row>
    <row r="262" spans="1:7" ht="19" x14ac:dyDescent="0.25">
      <c r="A262" s="7">
        <v>2015</v>
      </c>
      <c r="B262" s="7" t="s">
        <v>40</v>
      </c>
      <c r="C262" s="7" t="s">
        <v>6</v>
      </c>
      <c r="D262" s="24">
        <v>529761.62</v>
      </c>
      <c r="E262">
        <f>INDEX('B. Store opening dates'!$B$5:$B$2448,MATCH('A. Sales by store'!B262,'B. Store opening dates'!$A$5:$A$2448,0))</f>
        <v>1998</v>
      </c>
      <c r="F262" t="str">
        <f t="shared" si="8"/>
        <v>Old</v>
      </c>
      <c r="G262" t="str">
        <f t="shared" si="9"/>
        <v>Existing</v>
      </c>
    </row>
    <row r="263" spans="1:7" ht="19" x14ac:dyDescent="0.25">
      <c r="A263" s="7">
        <v>2014</v>
      </c>
      <c r="B263" s="7" t="s">
        <v>40</v>
      </c>
      <c r="C263" s="7" t="s">
        <v>6</v>
      </c>
      <c r="D263" s="24">
        <v>376472.19</v>
      </c>
      <c r="E263">
        <f>INDEX('B. Store opening dates'!$B$5:$B$2448,MATCH('A. Sales by store'!B263,'B. Store opening dates'!$A$5:$A$2448,0))</f>
        <v>1998</v>
      </c>
      <c r="F263" t="str">
        <f t="shared" si="8"/>
        <v>Old</v>
      </c>
      <c r="G263" t="str">
        <f t="shared" si="9"/>
        <v>Existing</v>
      </c>
    </row>
    <row r="264" spans="1:7" ht="19" x14ac:dyDescent="0.25">
      <c r="A264" s="7">
        <v>2015</v>
      </c>
      <c r="B264" s="7" t="s">
        <v>40</v>
      </c>
      <c r="C264" s="7" t="s">
        <v>7</v>
      </c>
      <c r="D264" s="24">
        <v>237298.88</v>
      </c>
      <c r="E264">
        <f>INDEX('B. Store opening dates'!$B$5:$B$2448,MATCH('A. Sales by store'!B264,'B. Store opening dates'!$A$5:$A$2448,0))</f>
        <v>1998</v>
      </c>
      <c r="F264" t="str">
        <f t="shared" si="8"/>
        <v>Old</v>
      </c>
      <c r="G264" t="str">
        <f t="shared" si="9"/>
        <v>Existing</v>
      </c>
    </row>
    <row r="265" spans="1:7" ht="19" x14ac:dyDescent="0.25">
      <c r="A265" s="7">
        <v>2014</v>
      </c>
      <c r="B265" s="7" t="s">
        <v>40</v>
      </c>
      <c r="C265" s="7" t="s">
        <v>7</v>
      </c>
      <c r="D265" s="24">
        <v>252174.33</v>
      </c>
      <c r="E265">
        <f>INDEX('B. Store opening dates'!$B$5:$B$2448,MATCH('A. Sales by store'!B265,'B. Store opening dates'!$A$5:$A$2448,0))</f>
        <v>1998</v>
      </c>
      <c r="F265" t="str">
        <f t="shared" si="8"/>
        <v>Old</v>
      </c>
      <c r="G265" t="str">
        <f t="shared" si="9"/>
        <v>Existing</v>
      </c>
    </row>
    <row r="266" spans="1:7" ht="19" x14ac:dyDescent="0.25">
      <c r="A266" s="7">
        <v>2015</v>
      </c>
      <c r="B266" s="7" t="s">
        <v>40</v>
      </c>
      <c r="C266" s="7" t="s">
        <v>8</v>
      </c>
      <c r="D266" s="24">
        <v>549681.24</v>
      </c>
      <c r="E266">
        <f>INDEX('B. Store opening dates'!$B$5:$B$2448,MATCH('A. Sales by store'!B266,'B. Store opening dates'!$A$5:$A$2448,0))</f>
        <v>1998</v>
      </c>
      <c r="F266" t="str">
        <f t="shared" si="8"/>
        <v>Old</v>
      </c>
      <c r="G266" t="str">
        <f t="shared" si="9"/>
        <v>Existing</v>
      </c>
    </row>
    <row r="267" spans="1:7" ht="19" x14ac:dyDescent="0.25">
      <c r="A267" s="7">
        <v>2014</v>
      </c>
      <c r="B267" s="7" t="s">
        <v>40</v>
      </c>
      <c r="C267" s="7" t="s">
        <v>8</v>
      </c>
      <c r="D267" s="24">
        <v>572269.14</v>
      </c>
      <c r="E267">
        <f>INDEX('B. Store opening dates'!$B$5:$B$2448,MATCH('A. Sales by store'!B267,'B. Store opening dates'!$A$5:$A$2448,0))</f>
        <v>1998</v>
      </c>
      <c r="F267" t="str">
        <f t="shared" si="8"/>
        <v>Old</v>
      </c>
      <c r="G267" t="str">
        <f t="shared" si="9"/>
        <v>Existing</v>
      </c>
    </row>
    <row r="268" spans="1:7" ht="19" x14ac:dyDescent="0.25">
      <c r="A268" s="7">
        <v>2015</v>
      </c>
      <c r="B268" s="7" t="s">
        <v>41</v>
      </c>
      <c r="C268" s="7" t="s">
        <v>5</v>
      </c>
      <c r="D268" s="24">
        <v>810695.92</v>
      </c>
      <c r="E268">
        <f>INDEX('B. Store opening dates'!$B$5:$B$2448,MATCH('A. Sales by store'!B268,'B. Store opening dates'!$A$5:$A$2448,0))</f>
        <v>1998</v>
      </c>
      <c r="F268" t="str">
        <f t="shared" si="8"/>
        <v>Old</v>
      </c>
      <c r="G268" t="str">
        <f t="shared" si="9"/>
        <v>Existing</v>
      </c>
    </row>
    <row r="269" spans="1:7" ht="19" x14ac:dyDescent="0.25">
      <c r="A269" s="7">
        <v>2014</v>
      </c>
      <c r="B269" s="7" t="s">
        <v>41</v>
      </c>
      <c r="C269" s="7" t="s">
        <v>5</v>
      </c>
      <c r="D269" s="24">
        <v>898737.49</v>
      </c>
      <c r="E269">
        <f>INDEX('B. Store opening dates'!$B$5:$B$2448,MATCH('A. Sales by store'!B269,'B. Store opening dates'!$A$5:$A$2448,0))</f>
        <v>1998</v>
      </c>
      <c r="F269" t="str">
        <f t="shared" si="8"/>
        <v>Old</v>
      </c>
      <c r="G269" t="str">
        <f t="shared" si="9"/>
        <v>Existing</v>
      </c>
    </row>
    <row r="270" spans="1:7" ht="19" x14ac:dyDescent="0.25">
      <c r="A270" s="7">
        <v>2015</v>
      </c>
      <c r="B270" s="7" t="s">
        <v>41</v>
      </c>
      <c r="C270" s="7" t="s">
        <v>6</v>
      </c>
      <c r="D270" s="24">
        <v>572812.30000000005</v>
      </c>
      <c r="E270">
        <f>INDEX('B. Store opening dates'!$B$5:$B$2448,MATCH('A. Sales by store'!B270,'B. Store opening dates'!$A$5:$A$2448,0))</f>
        <v>1998</v>
      </c>
      <c r="F270" t="str">
        <f t="shared" si="8"/>
        <v>Old</v>
      </c>
      <c r="G270" t="str">
        <f t="shared" si="9"/>
        <v>Existing</v>
      </c>
    </row>
    <row r="271" spans="1:7" ht="19" x14ac:dyDescent="0.25">
      <c r="A271" s="7">
        <v>2014</v>
      </c>
      <c r="B271" s="7" t="s">
        <v>41</v>
      </c>
      <c r="C271" s="7" t="s">
        <v>6</v>
      </c>
      <c r="D271" s="24">
        <v>412274.09</v>
      </c>
      <c r="E271">
        <f>INDEX('B. Store opening dates'!$B$5:$B$2448,MATCH('A. Sales by store'!B271,'B. Store opening dates'!$A$5:$A$2448,0))</f>
        <v>1998</v>
      </c>
      <c r="F271" t="str">
        <f t="shared" si="8"/>
        <v>Old</v>
      </c>
      <c r="G271" t="str">
        <f t="shared" si="9"/>
        <v>Existing</v>
      </c>
    </row>
    <row r="272" spans="1:7" ht="19" x14ac:dyDescent="0.25">
      <c r="A272" s="7">
        <v>2015</v>
      </c>
      <c r="B272" s="7" t="s">
        <v>41</v>
      </c>
      <c r="C272" s="7" t="s">
        <v>7</v>
      </c>
      <c r="D272" s="24">
        <v>114766.57</v>
      </c>
      <c r="E272">
        <f>INDEX('B. Store opening dates'!$B$5:$B$2448,MATCH('A. Sales by store'!B272,'B. Store opening dates'!$A$5:$A$2448,0))</f>
        <v>1998</v>
      </c>
      <c r="F272" t="str">
        <f t="shared" si="8"/>
        <v>Old</v>
      </c>
      <c r="G272" t="str">
        <f t="shared" si="9"/>
        <v>Existing</v>
      </c>
    </row>
    <row r="273" spans="1:7" ht="19" x14ac:dyDescent="0.25">
      <c r="A273" s="7">
        <v>2014</v>
      </c>
      <c r="B273" s="7" t="s">
        <v>41</v>
      </c>
      <c r="C273" s="7" t="s">
        <v>7</v>
      </c>
      <c r="D273" s="24">
        <v>121158.98</v>
      </c>
      <c r="E273">
        <f>INDEX('B. Store opening dates'!$B$5:$B$2448,MATCH('A. Sales by store'!B273,'B. Store opening dates'!$A$5:$A$2448,0))</f>
        <v>1998</v>
      </c>
      <c r="F273" t="str">
        <f t="shared" si="8"/>
        <v>Old</v>
      </c>
      <c r="G273" t="str">
        <f t="shared" si="9"/>
        <v>Existing</v>
      </c>
    </row>
    <row r="274" spans="1:7" ht="19" x14ac:dyDescent="0.25">
      <c r="A274" s="7">
        <v>2015</v>
      </c>
      <c r="B274" s="7" t="s">
        <v>41</v>
      </c>
      <c r="C274" s="7" t="s">
        <v>8</v>
      </c>
      <c r="D274" s="24">
        <v>764406.63</v>
      </c>
      <c r="E274">
        <f>INDEX('B. Store opening dates'!$B$5:$B$2448,MATCH('A. Sales by store'!B274,'B. Store opening dates'!$A$5:$A$2448,0))</f>
        <v>1998</v>
      </c>
      <c r="F274" t="str">
        <f t="shared" si="8"/>
        <v>Old</v>
      </c>
      <c r="G274" t="str">
        <f t="shared" si="9"/>
        <v>Existing</v>
      </c>
    </row>
    <row r="275" spans="1:7" ht="19" x14ac:dyDescent="0.25">
      <c r="A275" s="7">
        <v>2014</v>
      </c>
      <c r="B275" s="7" t="s">
        <v>41</v>
      </c>
      <c r="C275" s="7" t="s">
        <v>8</v>
      </c>
      <c r="D275" s="24">
        <v>794614.44</v>
      </c>
      <c r="E275">
        <f>INDEX('B. Store opening dates'!$B$5:$B$2448,MATCH('A. Sales by store'!B275,'B. Store opening dates'!$A$5:$A$2448,0))</f>
        <v>1998</v>
      </c>
      <c r="F275" t="str">
        <f t="shared" si="8"/>
        <v>Old</v>
      </c>
      <c r="G275" t="str">
        <f t="shared" si="9"/>
        <v>Existing</v>
      </c>
    </row>
    <row r="276" spans="1:7" ht="19" x14ac:dyDescent="0.25">
      <c r="A276" s="7">
        <v>2015</v>
      </c>
      <c r="B276" s="7" t="s">
        <v>42</v>
      </c>
      <c r="C276" s="7" t="s">
        <v>5</v>
      </c>
      <c r="D276" s="24">
        <v>734291.63</v>
      </c>
      <c r="E276">
        <f>INDEX('B. Store opening dates'!$B$5:$B$2448,MATCH('A. Sales by store'!B276,'B. Store opening dates'!$A$5:$A$2448,0))</f>
        <v>1998</v>
      </c>
      <c r="F276" t="str">
        <f t="shared" si="8"/>
        <v>Old</v>
      </c>
      <c r="G276" t="str">
        <f t="shared" si="9"/>
        <v>Existing</v>
      </c>
    </row>
    <row r="277" spans="1:7" ht="19" x14ac:dyDescent="0.25">
      <c r="A277" s="7">
        <v>2014</v>
      </c>
      <c r="B277" s="7" t="s">
        <v>42</v>
      </c>
      <c r="C277" s="7" t="s">
        <v>5</v>
      </c>
      <c r="D277" s="24">
        <v>802137.27</v>
      </c>
      <c r="E277">
        <f>INDEX('B. Store opening dates'!$B$5:$B$2448,MATCH('A. Sales by store'!B277,'B. Store opening dates'!$A$5:$A$2448,0))</f>
        <v>1998</v>
      </c>
      <c r="F277" t="str">
        <f t="shared" si="8"/>
        <v>Old</v>
      </c>
      <c r="G277" t="str">
        <f t="shared" si="9"/>
        <v>Existing</v>
      </c>
    </row>
    <row r="278" spans="1:7" ht="19" x14ac:dyDescent="0.25">
      <c r="A278" s="7">
        <v>2015</v>
      </c>
      <c r="B278" s="7" t="s">
        <v>42</v>
      </c>
      <c r="C278" s="7" t="s">
        <v>6</v>
      </c>
      <c r="D278" s="24">
        <v>315762.21999999997</v>
      </c>
      <c r="E278">
        <f>INDEX('B. Store opening dates'!$B$5:$B$2448,MATCH('A. Sales by store'!B278,'B. Store opening dates'!$A$5:$A$2448,0))</f>
        <v>1998</v>
      </c>
      <c r="F278" t="str">
        <f t="shared" si="8"/>
        <v>Old</v>
      </c>
      <c r="G278" t="str">
        <f t="shared" si="9"/>
        <v>Existing</v>
      </c>
    </row>
    <row r="279" spans="1:7" ht="19" x14ac:dyDescent="0.25">
      <c r="A279" s="7">
        <v>2014</v>
      </c>
      <c r="B279" s="7" t="s">
        <v>42</v>
      </c>
      <c r="C279" s="7" t="s">
        <v>6</v>
      </c>
      <c r="D279" s="24">
        <v>233791.44</v>
      </c>
      <c r="E279">
        <f>INDEX('B. Store opening dates'!$B$5:$B$2448,MATCH('A. Sales by store'!B279,'B. Store opening dates'!$A$5:$A$2448,0))</f>
        <v>1998</v>
      </c>
      <c r="F279" t="str">
        <f t="shared" si="8"/>
        <v>Old</v>
      </c>
      <c r="G279" t="str">
        <f t="shared" si="9"/>
        <v>Existing</v>
      </c>
    </row>
    <row r="280" spans="1:7" ht="19" x14ac:dyDescent="0.25">
      <c r="A280" s="7">
        <v>2015</v>
      </c>
      <c r="B280" s="7" t="s">
        <v>42</v>
      </c>
      <c r="C280" s="7" t="s">
        <v>7</v>
      </c>
      <c r="D280" s="24">
        <v>65753.95</v>
      </c>
      <c r="E280">
        <f>INDEX('B. Store opening dates'!$B$5:$B$2448,MATCH('A. Sales by store'!B280,'B. Store opening dates'!$A$5:$A$2448,0))</f>
        <v>1998</v>
      </c>
      <c r="F280" t="str">
        <f t="shared" si="8"/>
        <v>Old</v>
      </c>
      <c r="G280" t="str">
        <f t="shared" si="9"/>
        <v>Existing</v>
      </c>
    </row>
    <row r="281" spans="1:7" ht="19" x14ac:dyDescent="0.25">
      <c r="A281" s="7">
        <v>2014</v>
      </c>
      <c r="B281" s="7" t="s">
        <v>42</v>
      </c>
      <c r="C281" s="7" t="s">
        <v>7</v>
      </c>
      <c r="D281" s="24">
        <v>68701.42</v>
      </c>
      <c r="E281">
        <f>INDEX('B. Store opening dates'!$B$5:$B$2448,MATCH('A. Sales by store'!B281,'B. Store opening dates'!$A$5:$A$2448,0))</f>
        <v>1998</v>
      </c>
      <c r="F281" t="str">
        <f t="shared" si="8"/>
        <v>Old</v>
      </c>
      <c r="G281" t="str">
        <f t="shared" si="9"/>
        <v>Existing</v>
      </c>
    </row>
    <row r="282" spans="1:7" ht="19" x14ac:dyDescent="0.25">
      <c r="A282" s="7">
        <v>2015</v>
      </c>
      <c r="B282" s="7" t="s">
        <v>42</v>
      </c>
      <c r="C282" s="7" t="s">
        <v>8</v>
      </c>
      <c r="D282" s="24">
        <v>454878.22</v>
      </c>
      <c r="E282">
        <f>INDEX('B. Store opening dates'!$B$5:$B$2448,MATCH('A. Sales by store'!B282,'B. Store opening dates'!$A$5:$A$2448,0))</f>
        <v>1998</v>
      </c>
      <c r="F282" t="str">
        <f t="shared" si="8"/>
        <v>Old</v>
      </c>
      <c r="G282" t="str">
        <f t="shared" si="9"/>
        <v>Existing</v>
      </c>
    </row>
    <row r="283" spans="1:7" ht="19" x14ac:dyDescent="0.25">
      <c r="A283" s="7">
        <v>2014</v>
      </c>
      <c r="B283" s="7" t="s">
        <v>42</v>
      </c>
      <c r="C283" s="7" t="s">
        <v>8</v>
      </c>
      <c r="D283" s="24">
        <v>475260.92</v>
      </c>
      <c r="E283">
        <f>INDEX('B. Store opening dates'!$B$5:$B$2448,MATCH('A. Sales by store'!B283,'B. Store opening dates'!$A$5:$A$2448,0))</f>
        <v>1998</v>
      </c>
      <c r="F283" t="str">
        <f t="shared" si="8"/>
        <v>Old</v>
      </c>
      <c r="G283" t="str">
        <f t="shared" si="9"/>
        <v>Existing</v>
      </c>
    </row>
    <row r="284" spans="1:7" ht="19" x14ac:dyDescent="0.25">
      <c r="A284" s="7">
        <v>2015</v>
      </c>
      <c r="B284" s="7" t="s">
        <v>43</v>
      </c>
      <c r="C284" s="7" t="s">
        <v>5</v>
      </c>
      <c r="D284" s="24">
        <v>528942.93000000005</v>
      </c>
      <c r="E284">
        <f>INDEX('B. Store opening dates'!$B$5:$B$2448,MATCH('A. Sales by store'!B284,'B. Store opening dates'!$A$5:$A$2448,0))</f>
        <v>1998</v>
      </c>
      <c r="F284" t="str">
        <f t="shared" si="8"/>
        <v>Old</v>
      </c>
      <c r="G284" t="str">
        <f t="shared" si="9"/>
        <v>Existing</v>
      </c>
    </row>
    <row r="285" spans="1:7" ht="19" x14ac:dyDescent="0.25">
      <c r="A285" s="7">
        <v>2014</v>
      </c>
      <c r="B285" s="7" t="s">
        <v>43</v>
      </c>
      <c r="C285" s="7" t="s">
        <v>5</v>
      </c>
      <c r="D285" s="24">
        <v>582099.06999999995</v>
      </c>
      <c r="E285">
        <f>INDEX('B. Store opening dates'!$B$5:$B$2448,MATCH('A. Sales by store'!B285,'B. Store opening dates'!$A$5:$A$2448,0))</f>
        <v>1998</v>
      </c>
      <c r="F285" t="str">
        <f t="shared" si="8"/>
        <v>Old</v>
      </c>
      <c r="G285" t="str">
        <f t="shared" si="9"/>
        <v>Existing</v>
      </c>
    </row>
    <row r="286" spans="1:7" ht="19" x14ac:dyDescent="0.25">
      <c r="A286" s="7">
        <v>2015</v>
      </c>
      <c r="B286" s="7" t="s">
        <v>43</v>
      </c>
      <c r="C286" s="7" t="s">
        <v>6</v>
      </c>
      <c r="D286" s="24">
        <v>559842.65</v>
      </c>
      <c r="E286">
        <f>INDEX('B. Store opening dates'!$B$5:$B$2448,MATCH('A. Sales by store'!B286,'B. Store opening dates'!$A$5:$A$2448,0))</f>
        <v>1998</v>
      </c>
      <c r="F286" t="str">
        <f t="shared" si="8"/>
        <v>Old</v>
      </c>
      <c r="G286" t="str">
        <f t="shared" si="9"/>
        <v>Existing</v>
      </c>
    </row>
    <row r="287" spans="1:7" ht="19" x14ac:dyDescent="0.25">
      <c r="A287" s="7">
        <v>2014</v>
      </c>
      <c r="B287" s="7" t="s">
        <v>43</v>
      </c>
      <c r="C287" s="7" t="s">
        <v>6</v>
      </c>
      <c r="D287" s="24">
        <v>410057.27</v>
      </c>
      <c r="E287">
        <f>INDEX('B. Store opening dates'!$B$5:$B$2448,MATCH('A. Sales by store'!B287,'B. Store opening dates'!$A$5:$A$2448,0))</f>
        <v>1998</v>
      </c>
      <c r="F287" t="str">
        <f t="shared" si="8"/>
        <v>Old</v>
      </c>
      <c r="G287" t="str">
        <f t="shared" si="9"/>
        <v>Existing</v>
      </c>
    </row>
    <row r="288" spans="1:7" ht="19" x14ac:dyDescent="0.25">
      <c r="A288" s="7">
        <v>2015</v>
      </c>
      <c r="B288" s="7" t="s">
        <v>43</v>
      </c>
      <c r="C288" s="7" t="s">
        <v>7</v>
      </c>
      <c r="D288" s="24">
        <v>110064.23</v>
      </c>
      <c r="E288">
        <f>INDEX('B. Store opening dates'!$B$5:$B$2448,MATCH('A. Sales by store'!B288,'B. Store opening dates'!$A$5:$A$2448,0))</f>
        <v>1998</v>
      </c>
      <c r="F288" t="str">
        <f t="shared" si="8"/>
        <v>Old</v>
      </c>
      <c r="G288" t="str">
        <f t="shared" si="9"/>
        <v>Existing</v>
      </c>
    </row>
    <row r="289" spans="1:7" ht="19" x14ac:dyDescent="0.25">
      <c r="A289" s="7">
        <v>2014</v>
      </c>
      <c r="B289" s="7" t="s">
        <v>43</v>
      </c>
      <c r="C289" s="7" t="s">
        <v>7</v>
      </c>
      <c r="D289" s="24">
        <v>115658.73</v>
      </c>
      <c r="E289">
        <f>INDEX('B. Store opening dates'!$B$5:$B$2448,MATCH('A. Sales by store'!B289,'B. Store opening dates'!$A$5:$A$2448,0))</f>
        <v>1998</v>
      </c>
      <c r="F289" t="str">
        <f t="shared" si="8"/>
        <v>Old</v>
      </c>
      <c r="G289" t="str">
        <f t="shared" si="9"/>
        <v>Existing</v>
      </c>
    </row>
    <row r="290" spans="1:7" ht="19" x14ac:dyDescent="0.25">
      <c r="A290" s="7">
        <v>2015</v>
      </c>
      <c r="B290" s="7" t="s">
        <v>43</v>
      </c>
      <c r="C290" s="7" t="s">
        <v>8</v>
      </c>
      <c r="D290" s="24">
        <v>612689.39</v>
      </c>
      <c r="E290">
        <f>INDEX('B. Store opening dates'!$B$5:$B$2448,MATCH('A. Sales by store'!B290,'B. Store opening dates'!$A$5:$A$2448,0))</f>
        <v>1998</v>
      </c>
      <c r="F290" t="str">
        <f t="shared" si="8"/>
        <v>Old</v>
      </c>
      <c r="G290" t="str">
        <f t="shared" si="9"/>
        <v>Existing</v>
      </c>
    </row>
    <row r="291" spans="1:7" ht="19" x14ac:dyDescent="0.25">
      <c r="A291" s="7">
        <v>2014</v>
      </c>
      <c r="B291" s="7" t="s">
        <v>43</v>
      </c>
      <c r="C291" s="7" t="s">
        <v>8</v>
      </c>
      <c r="D291" s="24">
        <v>639828.42000000004</v>
      </c>
      <c r="E291">
        <f>INDEX('B. Store opening dates'!$B$5:$B$2448,MATCH('A. Sales by store'!B291,'B. Store opening dates'!$A$5:$A$2448,0))</f>
        <v>1998</v>
      </c>
      <c r="F291" t="str">
        <f t="shared" si="8"/>
        <v>Old</v>
      </c>
      <c r="G291" t="str">
        <f t="shared" si="9"/>
        <v>Existing</v>
      </c>
    </row>
    <row r="292" spans="1:7" ht="19" x14ac:dyDescent="0.25">
      <c r="A292" s="7">
        <v>2015</v>
      </c>
      <c r="B292" s="7" t="s">
        <v>44</v>
      </c>
      <c r="C292" s="7" t="s">
        <v>5</v>
      </c>
      <c r="D292" s="24">
        <v>714544.24</v>
      </c>
      <c r="E292">
        <f>INDEX('B. Store opening dates'!$B$5:$B$2448,MATCH('A. Sales by store'!B292,'B. Store opening dates'!$A$5:$A$2448,0))</f>
        <v>1998</v>
      </c>
      <c r="F292" t="str">
        <f t="shared" si="8"/>
        <v>Old</v>
      </c>
      <c r="G292" t="str">
        <f t="shared" si="9"/>
        <v>Existing</v>
      </c>
    </row>
    <row r="293" spans="1:7" ht="19" x14ac:dyDescent="0.25">
      <c r="A293" s="7">
        <v>2014</v>
      </c>
      <c r="B293" s="7" t="s">
        <v>44</v>
      </c>
      <c r="C293" s="7" t="s">
        <v>5</v>
      </c>
      <c r="D293" s="24">
        <v>779030.48</v>
      </c>
      <c r="E293">
        <f>INDEX('B. Store opening dates'!$B$5:$B$2448,MATCH('A. Sales by store'!B293,'B. Store opening dates'!$A$5:$A$2448,0))</f>
        <v>1998</v>
      </c>
      <c r="F293" t="str">
        <f t="shared" si="8"/>
        <v>Old</v>
      </c>
      <c r="G293" t="str">
        <f t="shared" si="9"/>
        <v>Existing</v>
      </c>
    </row>
    <row r="294" spans="1:7" ht="19" x14ac:dyDescent="0.25">
      <c r="A294" s="7">
        <v>2015</v>
      </c>
      <c r="B294" s="7" t="s">
        <v>44</v>
      </c>
      <c r="C294" s="7" t="s">
        <v>6</v>
      </c>
      <c r="D294" s="24">
        <v>350245.73</v>
      </c>
      <c r="E294">
        <f>INDEX('B. Store opening dates'!$B$5:$B$2448,MATCH('A. Sales by store'!B294,'B. Store opening dates'!$A$5:$A$2448,0))</f>
        <v>1998</v>
      </c>
      <c r="F294" t="str">
        <f t="shared" si="8"/>
        <v>Old</v>
      </c>
      <c r="G294" t="str">
        <f t="shared" si="9"/>
        <v>Existing</v>
      </c>
    </row>
    <row r="295" spans="1:7" ht="19" x14ac:dyDescent="0.25">
      <c r="A295" s="7">
        <v>2014</v>
      </c>
      <c r="B295" s="7" t="s">
        <v>44</v>
      </c>
      <c r="C295" s="7" t="s">
        <v>6</v>
      </c>
      <c r="D295" s="24">
        <v>248831.08</v>
      </c>
      <c r="E295">
        <f>INDEX('B. Store opening dates'!$B$5:$B$2448,MATCH('A. Sales by store'!B295,'B. Store opening dates'!$A$5:$A$2448,0))</f>
        <v>1998</v>
      </c>
      <c r="F295" t="str">
        <f t="shared" si="8"/>
        <v>Old</v>
      </c>
      <c r="G295" t="str">
        <f t="shared" si="9"/>
        <v>Existing</v>
      </c>
    </row>
    <row r="296" spans="1:7" ht="19" x14ac:dyDescent="0.25">
      <c r="A296" s="7">
        <v>2015</v>
      </c>
      <c r="B296" s="7" t="s">
        <v>44</v>
      </c>
      <c r="C296" s="7" t="s">
        <v>7</v>
      </c>
      <c r="D296" s="24">
        <v>70148.210000000006</v>
      </c>
      <c r="E296">
        <f>INDEX('B. Store opening dates'!$B$5:$B$2448,MATCH('A. Sales by store'!B296,'B. Store opening dates'!$A$5:$A$2448,0))</f>
        <v>1998</v>
      </c>
      <c r="F296" t="str">
        <f t="shared" si="8"/>
        <v>Old</v>
      </c>
      <c r="G296" t="str">
        <f t="shared" si="9"/>
        <v>Existing</v>
      </c>
    </row>
    <row r="297" spans="1:7" ht="19" x14ac:dyDescent="0.25">
      <c r="A297" s="7">
        <v>2014</v>
      </c>
      <c r="B297" s="7" t="s">
        <v>44</v>
      </c>
      <c r="C297" s="7" t="s">
        <v>7</v>
      </c>
      <c r="D297" s="24">
        <v>73915.28</v>
      </c>
      <c r="E297">
        <f>INDEX('B. Store opening dates'!$B$5:$B$2448,MATCH('A. Sales by store'!B297,'B. Store opening dates'!$A$5:$A$2448,0))</f>
        <v>1998</v>
      </c>
      <c r="F297" t="str">
        <f t="shared" si="8"/>
        <v>Old</v>
      </c>
      <c r="G297" t="str">
        <f t="shared" si="9"/>
        <v>Existing</v>
      </c>
    </row>
    <row r="298" spans="1:7" ht="19" x14ac:dyDescent="0.25">
      <c r="A298" s="7">
        <v>2015</v>
      </c>
      <c r="B298" s="7" t="s">
        <v>44</v>
      </c>
      <c r="C298" s="7" t="s">
        <v>8</v>
      </c>
      <c r="D298" s="24">
        <v>696300.9</v>
      </c>
      <c r="E298">
        <f>INDEX('B. Store opening dates'!$B$5:$B$2448,MATCH('A. Sales by store'!B298,'B. Store opening dates'!$A$5:$A$2448,0))</f>
        <v>1998</v>
      </c>
      <c r="F298" t="str">
        <f t="shared" si="8"/>
        <v>Old</v>
      </c>
      <c r="G298" t="str">
        <f t="shared" si="9"/>
        <v>Existing</v>
      </c>
    </row>
    <row r="299" spans="1:7" ht="19" x14ac:dyDescent="0.25">
      <c r="A299" s="7">
        <v>2014</v>
      </c>
      <c r="B299" s="7" t="s">
        <v>44</v>
      </c>
      <c r="C299" s="7" t="s">
        <v>8</v>
      </c>
      <c r="D299" s="24">
        <v>726688.14</v>
      </c>
      <c r="E299">
        <f>INDEX('B. Store opening dates'!$B$5:$B$2448,MATCH('A. Sales by store'!B299,'B. Store opening dates'!$A$5:$A$2448,0))</f>
        <v>1998</v>
      </c>
      <c r="F299" t="str">
        <f t="shared" si="8"/>
        <v>Old</v>
      </c>
      <c r="G299" t="str">
        <f t="shared" si="9"/>
        <v>Existing</v>
      </c>
    </row>
    <row r="300" spans="1:7" ht="19" x14ac:dyDescent="0.25">
      <c r="A300" s="7">
        <v>2015</v>
      </c>
      <c r="B300" s="7" t="s">
        <v>45</v>
      </c>
      <c r="C300" s="7" t="s">
        <v>5</v>
      </c>
      <c r="D300" s="24">
        <v>541142.12</v>
      </c>
      <c r="E300">
        <f>INDEX('B. Store opening dates'!$B$5:$B$2448,MATCH('A. Sales by store'!B300,'B. Store opening dates'!$A$5:$A$2448,0))</f>
        <v>1998</v>
      </c>
      <c r="F300" t="str">
        <f t="shared" si="8"/>
        <v>Old</v>
      </c>
      <c r="G300" t="str">
        <f t="shared" si="9"/>
        <v>Existing</v>
      </c>
    </row>
    <row r="301" spans="1:7" ht="19" x14ac:dyDescent="0.25">
      <c r="A301" s="7">
        <v>2014</v>
      </c>
      <c r="B301" s="7" t="s">
        <v>45</v>
      </c>
      <c r="C301" s="7" t="s">
        <v>5</v>
      </c>
      <c r="D301" s="24">
        <v>595414.37</v>
      </c>
      <c r="E301">
        <f>INDEX('B. Store opening dates'!$B$5:$B$2448,MATCH('A. Sales by store'!B301,'B. Store opening dates'!$A$5:$A$2448,0))</f>
        <v>1998</v>
      </c>
      <c r="F301" t="str">
        <f t="shared" si="8"/>
        <v>Old</v>
      </c>
      <c r="G301" t="str">
        <f t="shared" si="9"/>
        <v>Existing</v>
      </c>
    </row>
    <row r="302" spans="1:7" ht="19" x14ac:dyDescent="0.25">
      <c r="A302" s="7">
        <v>2015</v>
      </c>
      <c r="B302" s="7" t="s">
        <v>45</v>
      </c>
      <c r="C302" s="7" t="s">
        <v>6</v>
      </c>
      <c r="D302" s="24">
        <v>328614.75</v>
      </c>
      <c r="E302">
        <f>INDEX('B. Store opening dates'!$B$5:$B$2448,MATCH('A. Sales by store'!B302,'B. Store opening dates'!$A$5:$A$2448,0))</f>
        <v>1998</v>
      </c>
      <c r="F302" t="str">
        <f t="shared" si="8"/>
        <v>Old</v>
      </c>
      <c r="G302" t="str">
        <f t="shared" si="9"/>
        <v>Existing</v>
      </c>
    </row>
    <row r="303" spans="1:7" ht="19" x14ac:dyDescent="0.25">
      <c r="A303" s="7">
        <v>2014</v>
      </c>
      <c r="B303" s="7" t="s">
        <v>45</v>
      </c>
      <c r="C303" s="7" t="s">
        <v>6</v>
      </c>
      <c r="D303" s="24">
        <v>227542.01</v>
      </c>
      <c r="E303">
        <f>INDEX('B. Store opening dates'!$B$5:$B$2448,MATCH('A. Sales by store'!B303,'B. Store opening dates'!$A$5:$A$2448,0))</f>
        <v>1998</v>
      </c>
      <c r="F303" t="str">
        <f t="shared" si="8"/>
        <v>Old</v>
      </c>
      <c r="G303" t="str">
        <f t="shared" si="9"/>
        <v>Existing</v>
      </c>
    </row>
    <row r="304" spans="1:7" ht="19" x14ac:dyDescent="0.25">
      <c r="A304" s="7">
        <v>2015</v>
      </c>
      <c r="B304" s="7" t="s">
        <v>45</v>
      </c>
      <c r="C304" s="7" t="s">
        <v>7</v>
      </c>
      <c r="D304" s="24">
        <v>73204.17</v>
      </c>
      <c r="E304">
        <f>INDEX('B. Store opening dates'!$B$5:$B$2448,MATCH('A. Sales by store'!B304,'B. Store opening dates'!$A$5:$A$2448,0))</f>
        <v>1998</v>
      </c>
      <c r="F304" t="str">
        <f t="shared" si="8"/>
        <v>Old</v>
      </c>
      <c r="G304" t="str">
        <f t="shared" si="9"/>
        <v>Existing</v>
      </c>
    </row>
    <row r="305" spans="1:7" ht="19" x14ac:dyDescent="0.25">
      <c r="A305" s="7">
        <v>2014</v>
      </c>
      <c r="B305" s="7" t="s">
        <v>45</v>
      </c>
      <c r="C305" s="7" t="s">
        <v>7</v>
      </c>
      <c r="D305" s="24">
        <v>77914.460000000006</v>
      </c>
      <c r="E305">
        <f>INDEX('B. Store opening dates'!$B$5:$B$2448,MATCH('A. Sales by store'!B305,'B. Store opening dates'!$A$5:$A$2448,0))</f>
        <v>1998</v>
      </c>
      <c r="F305" t="str">
        <f t="shared" si="8"/>
        <v>Old</v>
      </c>
      <c r="G305" t="str">
        <f t="shared" si="9"/>
        <v>Existing</v>
      </c>
    </row>
    <row r="306" spans="1:7" ht="19" x14ac:dyDescent="0.25">
      <c r="A306" s="7">
        <v>2015</v>
      </c>
      <c r="B306" s="7" t="s">
        <v>45</v>
      </c>
      <c r="C306" s="7" t="s">
        <v>8</v>
      </c>
      <c r="D306" s="24">
        <v>526435.57999999996</v>
      </c>
      <c r="E306">
        <f>INDEX('B. Store opening dates'!$B$5:$B$2448,MATCH('A. Sales by store'!B306,'B. Store opening dates'!$A$5:$A$2448,0))</f>
        <v>1998</v>
      </c>
      <c r="F306" t="str">
        <f t="shared" si="8"/>
        <v>Old</v>
      </c>
      <c r="G306" t="str">
        <f t="shared" si="9"/>
        <v>Existing</v>
      </c>
    </row>
    <row r="307" spans="1:7" ht="19" x14ac:dyDescent="0.25">
      <c r="A307" s="7">
        <v>2014</v>
      </c>
      <c r="B307" s="7" t="s">
        <v>45</v>
      </c>
      <c r="C307" s="7" t="s">
        <v>8</v>
      </c>
      <c r="D307" s="24">
        <v>551840.88</v>
      </c>
      <c r="E307">
        <f>INDEX('B. Store opening dates'!$B$5:$B$2448,MATCH('A. Sales by store'!B307,'B. Store opening dates'!$A$5:$A$2448,0))</f>
        <v>1998</v>
      </c>
      <c r="F307" t="str">
        <f t="shared" si="8"/>
        <v>Old</v>
      </c>
      <c r="G307" t="str">
        <f t="shared" si="9"/>
        <v>Existing</v>
      </c>
    </row>
    <row r="308" spans="1:7" ht="19" x14ac:dyDescent="0.25">
      <c r="A308" s="7">
        <v>2015</v>
      </c>
      <c r="B308" s="7" t="s">
        <v>46</v>
      </c>
      <c r="C308" s="7" t="s">
        <v>5</v>
      </c>
      <c r="D308" s="24">
        <v>882397.12</v>
      </c>
      <c r="E308">
        <f>INDEX('B. Store opening dates'!$B$5:$B$2448,MATCH('A. Sales by store'!B308,'B. Store opening dates'!$A$5:$A$2448,0))</f>
        <v>1998</v>
      </c>
      <c r="F308" t="str">
        <f t="shared" si="8"/>
        <v>Old</v>
      </c>
      <c r="G308" t="str">
        <f t="shared" si="9"/>
        <v>Existing</v>
      </c>
    </row>
    <row r="309" spans="1:7" ht="19" x14ac:dyDescent="0.25">
      <c r="A309" s="7">
        <v>2014</v>
      </c>
      <c r="B309" s="7" t="s">
        <v>46</v>
      </c>
      <c r="C309" s="7" t="s">
        <v>5</v>
      </c>
      <c r="D309" s="24">
        <v>966495.72</v>
      </c>
      <c r="E309">
        <f>INDEX('B. Store opening dates'!$B$5:$B$2448,MATCH('A. Sales by store'!B309,'B. Store opening dates'!$A$5:$A$2448,0))</f>
        <v>1998</v>
      </c>
      <c r="F309" t="str">
        <f t="shared" si="8"/>
        <v>Old</v>
      </c>
      <c r="G309" t="str">
        <f t="shared" si="9"/>
        <v>Existing</v>
      </c>
    </row>
    <row r="310" spans="1:7" ht="19" x14ac:dyDescent="0.25">
      <c r="A310" s="7">
        <v>2015</v>
      </c>
      <c r="B310" s="7" t="s">
        <v>46</v>
      </c>
      <c r="C310" s="7" t="s">
        <v>6</v>
      </c>
      <c r="D310" s="24">
        <v>229299.07</v>
      </c>
      <c r="E310">
        <f>INDEX('B. Store opening dates'!$B$5:$B$2448,MATCH('A. Sales by store'!B310,'B. Store opening dates'!$A$5:$A$2448,0))</f>
        <v>1998</v>
      </c>
      <c r="F310" t="str">
        <f t="shared" si="8"/>
        <v>Old</v>
      </c>
      <c r="G310" t="str">
        <f t="shared" si="9"/>
        <v>Existing</v>
      </c>
    </row>
    <row r="311" spans="1:7" ht="19" x14ac:dyDescent="0.25">
      <c r="A311" s="7">
        <v>2014</v>
      </c>
      <c r="B311" s="7" t="s">
        <v>46</v>
      </c>
      <c r="C311" s="7" t="s">
        <v>6</v>
      </c>
      <c r="D311" s="24">
        <v>158390.81</v>
      </c>
      <c r="E311">
        <f>INDEX('B. Store opening dates'!$B$5:$B$2448,MATCH('A. Sales by store'!B311,'B. Store opening dates'!$A$5:$A$2448,0))</f>
        <v>1998</v>
      </c>
      <c r="F311" t="str">
        <f t="shared" si="8"/>
        <v>Old</v>
      </c>
      <c r="G311" t="str">
        <f t="shared" si="9"/>
        <v>Existing</v>
      </c>
    </row>
    <row r="312" spans="1:7" ht="19" x14ac:dyDescent="0.25">
      <c r="A312" s="7">
        <v>2015</v>
      </c>
      <c r="B312" s="7" t="s">
        <v>46</v>
      </c>
      <c r="C312" s="7" t="s">
        <v>7</v>
      </c>
      <c r="D312" s="24">
        <v>95839.78</v>
      </c>
      <c r="E312">
        <f>INDEX('B. Store opening dates'!$B$5:$B$2448,MATCH('A. Sales by store'!B312,'B. Store opening dates'!$A$5:$A$2448,0))</f>
        <v>1998</v>
      </c>
      <c r="F312" t="str">
        <f t="shared" si="8"/>
        <v>Old</v>
      </c>
      <c r="G312" t="str">
        <f t="shared" si="9"/>
        <v>Existing</v>
      </c>
    </row>
    <row r="313" spans="1:7" ht="19" x14ac:dyDescent="0.25">
      <c r="A313" s="7">
        <v>2014</v>
      </c>
      <c r="B313" s="7" t="s">
        <v>46</v>
      </c>
      <c r="C313" s="7" t="s">
        <v>7</v>
      </c>
      <c r="D313" s="24">
        <v>101386.22</v>
      </c>
      <c r="E313">
        <f>INDEX('B. Store opening dates'!$B$5:$B$2448,MATCH('A. Sales by store'!B313,'B. Store opening dates'!$A$5:$A$2448,0))</f>
        <v>1998</v>
      </c>
      <c r="F313" t="str">
        <f t="shared" si="8"/>
        <v>Old</v>
      </c>
      <c r="G313" t="str">
        <f t="shared" si="9"/>
        <v>Existing</v>
      </c>
    </row>
    <row r="314" spans="1:7" ht="19" x14ac:dyDescent="0.25">
      <c r="A314" s="7">
        <v>2015</v>
      </c>
      <c r="B314" s="7" t="s">
        <v>46</v>
      </c>
      <c r="C314" s="7" t="s">
        <v>8</v>
      </c>
      <c r="D314" s="24">
        <v>671081.62</v>
      </c>
      <c r="E314">
        <f>INDEX('B. Store opening dates'!$B$5:$B$2448,MATCH('A. Sales by store'!B314,'B. Store opening dates'!$A$5:$A$2448,0))</f>
        <v>1998</v>
      </c>
      <c r="F314" t="str">
        <f t="shared" si="8"/>
        <v>Old</v>
      </c>
      <c r="G314" t="str">
        <f t="shared" si="9"/>
        <v>Existing</v>
      </c>
    </row>
    <row r="315" spans="1:7" ht="19" x14ac:dyDescent="0.25">
      <c r="A315" s="7">
        <v>2014</v>
      </c>
      <c r="B315" s="7" t="s">
        <v>46</v>
      </c>
      <c r="C315" s="7" t="s">
        <v>8</v>
      </c>
      <c r="D315" s="24">
        <v>691366.6</v>
      </c>
      <c r="E315">
        <f>INDEX('B. Store opening dates'!$B$5:$B$2448,MATCH('A. Sales by store'!B315,'B. Store opening dates'!$A$5:$A$2448,0))</f>
        <v>1998</v>
      </c>
      <c r="F315" t="str">
        <f t="shared" si="8"/>
        <v>Old</v>
      </c>
      <c r="G315" t="str">
        <f t="shared" si="9"/>
        <v>Existing</v>
      </c>
    </row>
    <row r="316" spans="1:7" ht="19" x14ac:dyDescent="0.25">
      <c r="A316" s="7">
        <v>2015</v>
      </c>
      <c r="B316" s="7" t="s">
        <v>47</v>
      </c>
      <c r="C316" s="7" t="s">
        <v>5</v>
      </c>
      <c r="D316" s="24">
        <v>690411.18</v>
      </c>
      <c r="E316">
        <f>INDEX('B. Store opening dates'!$B$5:$B$2448,MATCH('A. Sales by store'!B316,'B. Store opening dates'!$A$5:$A$2448,0))</f>
        <v>1998</v>
      </c>
      <c r="F316" t="str">
        <f t="shared" si="8"/>
        <v>Old</v>
      </c>
      <c r="G316" t="str">
        <f t="shared" si="9"/>
        <v>Existing</v>
      </c>
    </row>
    <row r="317" spans="1:7" ht="19" x14ac:dyDescent="0.25">
      <c r="A317" s="7">
        <v>2014</v>
      </c>
      <c r="B317" s="7" t="s">
        <v>47</v>
      </c>
      <c r="C317" s="7" t="s">
        <v>5</v>
      </c>
      <c r="D317" s="24">
        <v>751972.31</v>
      </c>
      <c r="E317">
        <f>INDEX('B. Store opening dates'!$B$5:$B$2448,MATCH('A. Sales by store'!B317,'B. Store opening dates'!$A$5:$A$2448,0))</f>
        <v>1998</v>
      </c>
      <c r="F317" t="str">
        <f t="shared" si="8"/>
        <v>Old</v>
      </c>
      <c r="G317" t="str">
        <f t="shared" si="9"/>
        <v>Existing</v>
      </c>
    </row>
    <row r="318" spans="1:7" ht="19" x14ac:dyDescent="0.25">
      <c r="A318" s="7">
        <v>2015</v>
      </c>
      <c r="B318" s="7" t="s">
        <v>47</v>
      </c>
      <c r="C318" s="7" t="s">
        <v>6</v>
      </c>
      <c r="D318" s="24">
        <v>214119.8</v>
      </c>
      <c r="E318">
        <f>INDEX('B. Store opening dates'!$B$5:$B$2448,MATCH('A. Sales by store'!B318,'B. Store opening dates'!$A$5:$A$2448,0))</f>
        <v>1998</v>
      </c>
      <c r="F318" t="str">
        <f t="shared" si="8"/>
        <v>Old</v>
      </c>
      <c r="G318" t="str">
        <f t="shared" si="9"/>
        <v>Existing</v>
      </c>
    </row>
    <row r="319" spans="1:7" ht="19" x14ac:dyDescent="0.25">
      <c r="A319" s="7">
        <v>2014</v>
      </c>
      <c r="B319" s="7" t="s">
        <v>47</v>
      </c>
      <c r="C319" s="7" t="s">
        <v>6</v>
      </c>
      <c r="D319" s="24">
        <v>148391.79</v>
      </c>
      <c r="E319">
        <f>INDEX('B. Store opening dates'!$B$5:$B$2448,MATCH('A. Sales by store'!B319,'B. Store opening dates'!$A$5:$A$2448,0))</f>
        <v>1998</v>
      </c>
      <c r="F319" t="str">
        <f t="shared" si="8"/>
        <v>Old</v>
      </c>
      <c r="G319" t="str">
        <f t="shared" si="9"/>
        <v>Existing</v>
      </c>
    </row>
    <row r="320" spans="1:7" ht="19" x14ac:dyDescent="0.25">
      <c r="A320" s="7">
        <v>2015</v>
      </c>
      <c r="B320" s="7" t="s">
        <v>47</v>
      </c>
      <c r="C320" s="7" t="s">
        <v>7</v>
      </c>
      <c r="D320" s="24">
        <v>145721.74</v>
      </c>
      <c r="E320">
        <f>INDEX('B. Store opening dates'!$B$5:$B$2448,MATCH('A. Sales by store'!B320,'B. Store opening dates'!$A$5:$A$2448,0))</f>
        <v>1998</v>
      </c>
      <c r="F320" t="str">
        <f t="shared" si="8"/>
        <v>Old</v>
      </c>
      <c r="G320" t="str">
        <f t="shared" si="9"/>
        <v>Existing</v>
      </c>
    </row>
    <row r="321" spans="1:7" ht="19" x14ac:dyDescent="0.25">
      <c r="A321" s="7">
        <v>2014</v>
      </c>
      <c r="B321" s="7" t="s">
        <v>47</v>
      </c>
      <c r="C321" s="7" t="s">
        <v>7</v>
      </c>
      <c r="D321" s="24">
        <v>153746.65</v>
      </c>
      <c r="E321">
        <f>INDEX('B. Store opening dates'!$B$5:$B$2448,MATCH('A. Sales by store'!B321,'B. Store opening dates'!$A$5:$A$2448,0))</f>
        <v>1998</v>
      </c>
      <c r="F321" t="str">
        <f t="shared" si="8"/>
        <v>Old</v>
      </c>
      <c r="G321" t="str">
        <f t="shared" si="9"/>
        <v>Existing</v>
      </c>
    </row>
    <row r="322" spans="1:7" ht="19" x14ac:dyDescent="0.25">
      <c r="A322" s="7">
        <v>2015</v>
      </c>
      <c r="B322" s="7" t="s">
        <v>47</v>
      </c>
      <c r="C322" s="7" t="s">
        <v>8</v>
      </c>
      <c r="D322" s="24">
        <v>673060.57</v>
      </c>
      <c r="E322">
        <f>INDEX('B. Store opening dates'!$B$5:$B$2448,MATCH('A. Sales by store'!B322,'B. Store opening dates'!$A$5:$A$2448,0))</f>
        <v>1998</v>
      </c>
      <c r="F322" t="str">
        <f t="shared" si="8"/>
        <v>Old</v>
      </c>
      <c r="G322" t="str">
        <f t="shared" si="9"/>
        <v>Existing</v>
      </c>
    </row>
    <row r="323" spans="1:7" ht="19" x14ac:dyDescent="0.25">
      <c r="A323" s="7">
        <v>2014</v>
      </c>
      <c r="B323" s="7" t="s">
        <v>47</v>
      </c>
      <c r="C323" s="7" t="s">
        <v>8</v>
      </c>
      <c r="D323" s="24">
        <v>706087.49</v>
      </c>
      <c r="E323">
        <f>INDEX('B. Store opening dates'!$B$5:$B$2448,MATCH('A. Sales by store'!B323,'B. Store opening dates'!$A$5:$A$2448,0))</f>
        <v>1998</v>
      </c>
      <c r="F323" t="str">
        <f t="shared" si="8"/>
        <v>Old</v>
      </c>
      <c r="G323" t="str">
        <f t="shared" si="9"/>
        <v>Existing</v>
      </c>
    </row>
    <row r="324" spans="1:7" ht="19" x14ac:dyDescent="0.25">
      <c r="A324" s="7">
        <v>2015</v>
      </c>
      <c r="B324" s="7" t="s">
        <v>48</v>
      </c>
      <c r="C324" s="7" t="s">
        <v>5</v>
      </c>
      <c r="D324" s="24">
        <v>697046.18</v>
      </c>
      <c r="E324">
        <f>INDEX('B. Store opening dates'!$B$5:$B$2448,MATCH('A. Sales by store'!B324,'B. Store opening dates'!$A$5:$A$2448,0))</f>
        <v>1998</v>
      </c>
      <c r="F324" t="str">
        <f t="shared" si="8"/>
        <v>Old</v>
      </c>
      <c r="G324" t="str">
        <f t="shared" si="9"/>
        <v>Existing</v>
      </c>
    </row>
    <row r="325" spans="1:7" ht="19" x14ac:dyDescent="0.25">
      <c r="A325" s="7">
        <v>2014</v>
      </c>
      <c r="B325" s="7" t="s">
        <v>48</v>
      </c>
      <c r="C325" s="7" t="s">
        <v>5</v>
      </c>
      <c r="D325" s="24">
        <v>770255.49</v>
      </c>
      <c r="E325">
        <f>INDEX('B. Store opening dates'!$B$5:$B$2448,MATCH('A. Sales by store'!B325,'B. Store opening dates'!$A$5:$A$2448,0))</f>
        <v>1998</v>
      </c>
      <c r="F325" t="str">
        <f t="shared" ref="F325:F388" si="10">IF(A325 = 2015, IF(E325&lt; 2015, "Old","New"),IF(E325 &lt; 2014, "Old","New"))</f>
        <v>Old</v>
      </c>
      <c r="G325" t="str">
        <f t="shared" ref="G325:G388" si="11">IF(A325 = 2015, IF(E325&lt; 2015, "Existing","New"),"Existing")</f>
        <v>Existing</v>
      </c>
    </row>
    <row r="326" spans="1:7" ht="19" x14ac:dyDescent="0.25">
      <c r="A326" s="7">
        <v>2015</v>
      </c>
      <c r="B326" s="7" t="s">
        <v>48</v>
      </c>
      <c r="C326" s="7" t="s">
        <v>6</v>
      </c>
      <c r="D326" s="24">
        <v>423658.65</v>
      </c>
      <c r="E326">
        <f>INDEX('B. Store opening dates'!$B$5:$B$2448,MATCH('A. Sales by store'!B326,'B. Store opening dates'!$A$5:$A$2448,0))</f>
        <v>1998</v>
      </c>
      <c r="F326" t="str">
        <f t="shared" si="10"/>
        <v>Old</v>
      </c>
      <c r="G326" t="str">
        <f t="shared" si="11"/>
        <v>Existing</v>
      </c>
    </row>
    <row r="327" spans="1:7" ht="19" x14ac:dyDescent="0.25">
      <c r="A327" s="7">
        <v>2014</v>
      </c>
      <c r="B327" s="7" t="s">
        <v>48</v>
      </c>
      <c r="C327" s="7" t="s">
        <v>6</v>
      </c>
      <c r="D327" s="24">
        <v>303149.63</v>
      </c>
      <c r="E327">
        <f>INDEX('B. Store opening dates'!$B$5:$B$2448,MATCH('A. Sales by store'!B327,'B. Store opening dates'!$A$5:$A$2448,0))</f>
        <v>1998</v>
      </c>
      <c r="F327" t="str">
        <f t="shared" si="10"/>
        <v>Old</v>
      </c>
      <c r="G327" t="str">
        <f t="shared" si="11"/>
        <v>Existing</v>
      </c>
    </row>
    <row r="328" spans="1:7" ht="19" x14ac:dyDescent="0.25">
      <c r="A328" s="7">
        <v>2015</v>
      </c>
      <c r="B328" s="7" t="s">
        <v>48</v>
      </c>
      <c r="C328" s="7" t="s">
        <v>7</v>
      </c>
      <c r="D328" s="24">
        <v>81403.13</v>
      </c>
      <c r="E328">
        <f>INDEX('B. Store opening dates'!$B$5:$B$2448,MATCH('A. Sales by store'!B328,'B. Store opening dates'!$A$5:$A$2448,0))</f>
        <v>1998</v>
      </c>
      <c r="F328" t="str">
        <f t="shared" si="10"/>
        <v>Old</v>
      </c>
      <c r="G328" t="str">
        <f t="shared" si="11"/>
        <v>Existing</v>
      </c>
    </row>
    <row r="329" spans="1:7" ht="19" x14ac:dyDescent="0.25">
      <c r="A329" s="7">
        <v>2014</v>
      </c>
      <c r="B329" s="7" t="s">
        <v>48</v>
      </c>
      <c r="C329" s="7" t="s">
        <v>7</v>
      </c>
      <c r="D329" s="24">
        <v>85701.29</v>
      </c>
      <c r="E329">
        <f>INDEX('B. Store opening dates'!$B$5:$B$2448,MATCH('A. Sales by store'!B329,'B. Store opening dates'!$A$5:$A$2448,0))</f>
        <v>1998</v>
      </c>
      <c r="F329" t="str">
        <f t="shared" si="10"/>
        <v>Old</v>
      </c>
      <c r="G329" t="str">
        <f t="shared" si="11"/>
        <v>Existing</v>
      </c>
    </row>
    <row r="330" spans="1:7" ht="19" x14ac:dyDescent="0.25">
      <c r="A330" s="7">
        <v>2015</v>
      </c>
      <c r="B330" s="7" t="s">
        <v>48</v>
      </c>
      <c r="C330" s="7" t="s">
        <v>8</v>
      </c>
      <c r="D330" s="24">
        <v>655700.79</v>
      </c>
      <c r="E330">
        <f>INDEX('B. Store opening dates'!$B$5:$B$2448,MATCH('A. Sales by store'!B330,'B. Store opening dates'!$A$5:$A$2448,0))</f>
        <v>1998</v>
      </c>
      <c r="F330" t="str">
        <f t="shared" si="10"/>
        <v>Old</v>
      </c>
      <c r="G330" t="str">
        <f t="shared" si="11"/>
        <v>Existing</v>
      </c>
    </row>
    <row r="331" spans="1:7" ht="19" x14ac:dyDescent="0.25">
      <c r="A331" s="7">
        <v>2014</v>
      </c>
      <c r="B331" s="7" t="s">
        <v>48</v>
      </c>
      <c r="C331" s="7" t="s">
        <v>8</v>
      </c>
      <c r="D331" s="24">
        <v>688533.49</v>
      </c>
      <c r="E331">
        <f>INDEX('B. Store opening dates'!$B$5:$B$2448,MATCH('A. Sales by store'!B331,'B. Store opening dates'!$A$5:$A$2448,0))</f>
        <v>1998</v>
      </c>
      <c r="F331" t="str">
        <f t="shared" si="10"/>
        <v>Old</v>
      </c>
      <c r="G331" t="str">
        <f t="shared" si="11"/>
        <v>Existing</v>
      </c>
    </row>
    <row r="332" spans="1:7" ht="19" x14ac:dyDescent="0.25">
      <c r="A332" s="7">
        <v>2015</v>
      </c>
      <c r="B332" s="7" t="s">
        <v>49</v>
      </c>
      <c r="C332" s="7" t="s">
        <v>5</v>
      </c>
      <c r="D332" s="24">
        <v>680672.46</v>
      </c>
      <c r="E332">
        <f>INDEX('B. Store opening dates'!$B$5:$B$2448,MATCH('A. Sales by store'!B332,'B. Store opening dates'!$A$5:$A$2448,0))</f>
        <v>1998</v>
      </c>
      <c r="F332" t="str">
        <f t="shared" si="10"/>
        <v>Old</v>
      </c>
      <c r="G332" t="str">
        <f t="shared" si="11"/>
        <v>Existing</v>
      </c>
    </row>
    <row r="333" spans="1:7" ht="19" x14ac:dyDescent="0.25">
      <c r="A333" s="7">
        <v>2014</v>
      </c>
      <c r="B333" s="7" t="s">
        <v>49</v>
      </c>
      <c r="C333" s="7" t="s">
        <v>5</v>
      </c>
      <c r="D333" s="24">
        <v>741464.69</v>
      </c>
      <c r="E333">
        <f>INDEX('B. Store opening dates'!$B$5:$B$2448,MATCH('A. Sales by store'!B333,'B. Store opening dates'!$A$5:$A$2448,0))</f>
        <v>1998</v>
      </c>
      <c r="F333" t="str">
        <f t="shared" si="10"/>
        <v>Old</v>
      </c>
      <c r="G333" t="str">
        <f t="shared" si="11"/>
        <v>Existing</v>
      </c>
    </row>
    <row r="334" spans="1:7" ht="19" x14ac:dyDescent="0.25">
      <c r="A334" s="7">
        <v>2015</v>
      </c>
      <c r="B334" s="7" t="s">
        <v>49</v>
      </c>
      <c r="C334" s="7" t="s">
        <v>6</v>
      </c>
      <c r="D334" s="24">
        <v>318085.88</v>
      </c>
      <c r="E334">
        <f>INDEX('B. Store opening dates'!$B$5:$B$2448,MATCH('A. Sales by store'!B334,'B. Store opening dates'!$A$5:$A$2448,0))</f>
        <v>1998</v>
      </c>
      <c r="F334" t="str">
        <f t="shared" si="10"/>
        <v>Old</v>
      </c>
      <c r="G334" t="str">
        <f t="shared" si="11"/>
        <v>Existing</v>
      </c>
    </row>
    <row r="335" spans="1:7" ht="19" x14ac:dyDescent="0.25">
      <c r="A335" s="7">
        <v>2014</v>
      </c>
      <c r="B335" s="7" t="s">
        <v>49</v>
      </c>
      <c r="C335" s="7" t="s">
        <v>6</v>
      </c>
      <c r="D335" s="24">
        <v>233880.85</v>
      </c>
      <c r="E335">
        <f>INDEX('B. Store opening dates'!$B$5:$B$2448,MATCH('A. Sales by store'!B335,'B. Store opening dates'!$A$5:$A$2448,0))</f>
        <v>1998</v>
      </c>
      <c r="F335" t="str">
        <f t="shared" si="10"/>
        <v>Old</v>
      </c>
      <c r="G335" t="str">
        <f t="shared" si="11"/>
        <v>Existing</v>
      </c>
    </row>
    <row r="336" spans="1:7" ht="19" x14ac:dyDescent="0.25">
      <c r="A336" s="7">
        <v>2015</v>
      </c>
      <c r="B336" s="7" t="s">
        <v>49</v>
      </c>
      <c r="C336" s="7" t="s">
        <v>7</v>
      </c>
      <c r="D336" s="24">
        <v>65583.820000000007</v>
      </c>
      <c r="E336">
        <f>INDEX('B. Store opening dates'!$B$5:$B$2448,MATCH('A. Sales by store'!B336,'B. Store opening dates'!$A$5:$A$2448,0))</f>
        <v>1998</v>
      </c>
      <c r="F336" t="str">
        <f t="shared" si="10"/>
        <v>Old</v>
      </c>
      <c r="G336" t="str">
        <f t="shared" si="11"/>
        <v>Existing</v>
      </c>
    </row>
    <row r="337" spans="1:7" ht="19" x14ac:dyDescent="0.25">
      <c r="A337" s="7">
        <v>2014</v>
      </c>
      <c r="B337" s="7" t="s">
        <v>49</v>
      </c>
      <c r="C337" s="7" t="s">
        <v>7</v>
      </c>
      <c r="D337" s="24">
        <v>69387.98</v>
      </c>
      <c r="E337">
        <f>INDEX('B. Store opening dates'!$B$5:$B$2448,MATCH('A. Sales by store'!B337,'B. Store opening dates'!$A$5:$A$2448,0))</f>
        <v>1998</v>
      </c>
      <c r="F337" t="str">
        <f t="shared" si="10"/>
        <v>Old</v>
      </c>
      <c r="G337" t="str">
        <f t="shared" si="11"/>
        <v>Existing</v>
      </c>
    </row>
    <row r="338" spans="1:7" ht="19" x14ac:dyDescent="0.25">
      <c r="A338" s="7">
        <v>2015</v>
      </c>
      <c r="B338" s="7" t="s">
        <v>49</v>
      </c>
      <c r="C338" s="7" t="s">
        <v>8</v>
      </c>
      <c r="D338" s="24">
        <v>628150.76</v>
      </c>
      <c r="E338">
        <f>INDEX('B. Store opening dates'!$B$5:$B$2448,MATCH('A. Sales by store'!B338,'B. Store opening dates'!$A$5:$A$2448,0))</f>
        <v>1998</v>
      </c>
      <c r="F338" t="str">
        <f t="shared" si="10"/>
        <v>Old</v>
      </c>
      <c r="G338" t="str">
        <f t="shared" si="11"/>
        <v>Existing</v>
      </c>
    </row>
    <row r="339" spans="1:7" ht="19" x14ac:dyDescent="0.25">
      <c r="A339" s="7">
        <v>2014</v>
      </c>
      <c r="B339" s="7" t="s">
        <v>49</v>
      </c>
      <c r="C339" s="7" t="s">
        <v>8</v>
      </c>
      <c r="D339" s="24">
        <v>658921</v>
      </c>
      <c r="E339">
        <f>INDEX('B. Store opening dates'!$B$5:$B$2448,MATCH('A. Sales by store'!B339,'B. Store opening dates'!$A$5:$A$2448,0))</f>
        <v>1998</v>
      </c>
      <c r="F339" t="str">
        <f t="shared" si="10"/>
        <v>Old</v>
      </c>
      <c r="G339" t="str">
        <f t="shared" si="11"/>
        <v>Existing</v>
      </c>
    </row>
    <row r="340" spans="1:7" ht="19" x14ac:dyDescent="0.25">
      <c r="A340" s="7">
        <v>2015</v>
      </c>
      <c r="B340" s="7" t="s">
        <v>50</v>
      </c>
      <c r="C340" s="7" t="s">
        <v>5</v>
      </c>
      <c r="D340" s="24">
        <v>786494.1</v>
      </c>
      <c r="E340">
        <f>INDEX('B. Store opening dates'!$B$5:$B$2448,MATCH('A. Sales by store'!B340,'B. Store opening dates'!$A$5:$A$2448,0))</f>
        <v>1999</v>
      </c>
      <c r="F340" t="str">
        <f t="shared" si="10"/>
        <v>Old</v>
      </c>
      <c r="G340" t="str">
        <f t="shared" si="11"/>
        <v>Existing</v>
      </c>
    </row>
    <row r="341" spans="1:7" ht="19" x14ac:dyDescent="0.25">
      <c r="A341" s="7">
        <v>2014</v>
      </c>
      <c r="B341" s="7" t="s">
        <v>50</v>
      </c>
      <c r="C341" s="7" t="s">
        <v>5</v>
      </c>
      <c r="D341" s="24">
        <v>866828.27</v>
      </c>
      <c r="E341">
        <f>INDEX('B. Store opening dates'!$B$5:$B$2448,MATCH('A. Sales by store'!B341,'B. Store opening dates'!$A$5:$A$2448,0))</f>
        <v>1999</v>
      </c>
      <c r="F341" t="str">
        <f t="shared" si="10"/>
        <v>Old</v>
      </c>
      <c r="G341" t="str">
        <f t="shared" si="11"/>
        <v>Existing</v>
      </c>
    </row>
    <row r="342" spans="1:7" ht="19" x14ac:dyDescent="0.25">
      <c r="A342" s="7">
        <v>2015</v>
      </c>
      <c r="B342" s="7" t="s">
        <v>50</v>
      </c>
      <c r="C342" s="7" t="s">
        <v>6</v>
      </c>
      <c r="D342" s="24">
        <v>243483.07</v>
      </c>
      <c r="E342">
        <f>INDEX('B. Store opening dates'!$B$5:$B$2448,MATCH('A. Sales by store'!B342,'B. Store opening dates'!$A$5:$A$2448,0))</f>
        <v>1999</v>
      </c>
      <c r="F342" t="str">
        <f t="shared" si="10"/>
        <v>Old</v>
      </c>
      <c r="G342" t="str">
        <f t="shared" si="11"/>
        <v>Existing</v>
      </c>
    </row>
    <row r="343" spans="1:7" ht="19" x14ac:dyDescent="0.25">
      <c r="A343" s="7">
        <v>2014</v>
      </c>
      <c r="B343" s="7" t="s">
        <v>50</v>
      </c>
      <c r="C343" s="7" t="s">
        <v>6</v>
      </c>
      <c r="D343" s="24">
        <v>175562.61</v>
      </c>
      <c r="E343">
        <f>INDEX('B. Store opening dates'!$B$5:$B$2448,MATCH('A. Sales by store'!B343,'B. Store opening dates'!$A$5:$A$2448,0))</f>
        <v>1999</v>
      </c>
      <c r="F343" t="str">
        <f t="shared" si="10"/>
        <v>Old</v>
      </c>
      <c r="G343" t="str">
        <f t="shared" si="11"/>
        <v>Existing</v>
      </c>
    </row>
    <row r="344" spans="1:7" ht="19" x14ac:dyDescent="0.25">
      <c r="A344" s="7">
        <v>2015</v>
      </c>
      <c r="B344" s="7" t="s">
        <v>50</v>
      </c>
      <c r="C344" s="7" t="s">
        <v>7</v>
      </c>
      <c r="D344" s="24">
        <v>124580.58</v>
      </c>
      <c r="E344">
        <f>INDEX('B. Store opening dates'!$B$5:$B$2448,MATCH('A. Sales by store'!B344,'B. Store opening dates'!$A$5:$A$2448,0))</f>
        <v>1999</v>
      </c>
      <c r="F344" t="str">
        <f t="shared" si="10"/>
        <v>Old</v>
      </c>
      <c r="G344" t="str">
        <f t="shared" si="11"/>
        <v>Existing</v>
      </c>
    </row>
    <row r="345" spans="1:7" ht="19" x14ac:dyDescent="0.25">
      <c r="A345" s="7">
        <v>2014</v>
      </c>
      <c r="B345" s="7" t="s">
        <v>50</v>
      </c>
      <c r="C345" s="7" t="s">
        <v>7</v>
      </c>
      <c r="D345" s="24">
        <v>131016.37</v>
      </c>
      <c r="E345">
        <f>INDEX('B. Store opening dates'!$B$5:$B$2448,MATCH('A. Sales by store'!B345,'B. Store opening dates'!$A$5:$A$2448,0))</f>
        <v>1999</v>
      </c>
      <c r="F345" t="str">
        <f t="shared" si="10"/>
        <v>Old</v>
      </c>
      <c r="G345" t="str">
        <f t="shared" si="11"/>
        <v>Existing</v>
      </c>
    </row>
    <row r="346" spans="1:7" ht="19" x14ac:dyDescent="0.25">
      <c r="A346" s="7">
        <v>2015</v>
      </c>
      <c r="B346" s="7" t="s">
        <v>50</v>
      </c>
      <c r="C346" s="7" t="s">
        <v>8</v>
      </c>
      <c r="D346" s="24">
        <v>689003.33</v>
      </c>
      <c r="E346">
        <f>INDEX('B. Store opening dates'!$B$5:$B$2448,MATCH('A. Sales by store'!B346,'B. Store opening dates'!$A$5:$A$2448,0))</f>
        <v>1999</v>
      </c>
      <c r="F346" t="str">
        <f t="shared" si="10"/>
        <v>Old</v>
      </c>
      <c r="G346" t="str">
        <f t="shared" si="11"/>
        <v>Existing</v>
      </c>
    </row>
    <row r="347" spans="1:7" ht="19" x14ac:dyDescent="0.25">
      <c r="A347" s="7">
        <v>2014</v>
      </c>
      <c r="B347" s="7" t="s">
        <v>50</v>
      </c>
      <c r="C347" s="7" t="s">
        <v>8</v>
      </c>
      <c r="D347" s="24">
        <v>718969.49</v>
      </c>
      <c r="E347">
        <f>INDEX('B. Store opening dates'!$B$5:$B$2448,MATCH('A. Sales by store'!B347,'B. Store opening dates'!$A$5:$A$2448,0))</f>
        <v>1999</v>
      </c>
      <c r="F347" t="str">
        <f t="shared" si="10"/>
        <v>Old</v>
      </c>
      <c r="G347" t="str">
        <f t="shared" si="11"/>
        <v>Existing</v>
      </c>
    </row>
    <row r="348" spans="1:7" ht="19" x14ac:dyDescent="0.25">
      <c r="A348" s="7">
        <v>2015</v>
      </c>
      <c r="B348" s="7" t="s">
        <v>51</v>
      </c>
      <c r="C348" s="7" t="s">
        <v>5</v>
      </c>
      <c r="D348" s="24">
        <v>502127.73</v>
      </c>
      <c r="E348">
        <f>INDEX('B. Store opening dates'!$B$5:$B$2448,MATCH('A. Sales by store'!B348,'B. Store opening dates'!$A$5:$A$2448,0))</f>
        <v>1999</v>
      </c>
      <c r="F348" t="str">
        <f t="shared" si="10"/>
        <v>Old</v>
      </c>
      <c r="G348" t="str">
        <f t="shared" si="11"/>
        <v>Existing</v>
      </c>
    </row>
    <row r="349" spans="1:7" ht="19" x14ac:dyDescent="0.25">
      <c r="A349" s="7">
        <v>2014</v>
      </c>
      <c r="B349" s="7" t="s">
        <v>51</v>
      </c>
      <c r="C349" s="7" t="s">
        <v>5</v>
      </c>
      <c r="D349" s="24">
        <v>549488.28</v>
      </c>
      <c r="E349">
        <f>INDEX('B. Store opening dates'!$B$5:$B$2448,MATCH('A. Sales by store'!B349,'B. Store opening dates'!$A$5:$A$2448,0))</f>
        <v>1999</v>
      </c>
      <c r="F349" t="str">
        <f t="shared" si="10"/>
        <v>Old</v>
      </c>
      <c r="G349" t="str">
        <f t="shared" si="11"/>
        <v>Existing</v>
      </c>
    </row>
    <row r="350" spans="1:7" ht="19" x14ac:dyDescent="0.25">
      <c r="A350" s="7">
        <v>2015</v>
      </c>
      <c r="B350" s="7" t="s">
        <v>51</v>
      </c>
      <c r="C350" s="7" t="s">
        <v>6</v>
      </c>
      <c r="D350" s="24">
        <v>415425.31</v>
      </c>
      <c r="E350">
        <f>INDEX('B. Store opening dates'!$B$5:$B$2448,MATCH('A. Sales by store'!B350,'B. Store opening dates'!$A$5:$A$2448,0))</f>
        <v>1999</v>
      </c>
      <c r="F350" t="str">
        <f t="shared" si="10"/>
        <v>Old</v>
      </c>
      <c r="G350" t="str">
        <f t="shared" si="11"/>
        <v>Existing</v>
      </c>
    </row>
    <row r="351" spans="1:7" ht="19" x14ac:dyDescent="0.25">
      <c r="A351" s="7">
        <v>2014</v>
      </c>
      <c r="B351" s="7" t="s">
        <v>51</v>
      </c>
      <c r="C351" s="7" t="s">
        <v>6</v>
      </c>
      <c r="D351" s="24">
        <v>308221.78999999998</v>
      </c>
      <c r="E351">
        <f>INDEX('B. Store opening dates'!$B$5:$B$2448,MATCH('A. Sales by store'!B351,'B. Store opening dates'!$A$5:$A$2448,0))</f>
        <v>1999</v>
      </c>
      <c r="F351" t="str">
        <f t="shared" si="10"/>
        <v>Old</v>
      </c>
      <c r="G351" t="str">
        <f t="shared" si="11"/>
        <v>Existing</v>
      </c>
    </row>
    <row r="352" spans="1:7" ht="19" x14ac:dyDescent="0.25">
      <c r="A352" s="7">
        <v>2015</v>
      </c>
      <c r="B352" s="7" t="s">
        <v>51</v>
      </c>
      <c r="C352" s="7" t="s">
        <v>7</v>
      </c>
      <c r="D352" s="24">
        <v>223244.82</v>
      </c>
      <c r="E352">
        <f>INDEX('B. Store opening dates'!$B$5:$B$2448,MATCH('A. Sales by store'!B352,'B. Store opening dates'!$A$5:$A$2448,0))</f>
        <v>1999</v>
      </c>
      <c r="F352" t="str">
        <f t="shared" si="10"/>
        <v>Old</v>
      </c>
      <c r="G352" t="str">
        <f t="shared" si="11"/>
        <v>Existing</v>
      </c>
    </row>
    <row r="353" spans="1:7" ht="19" x14ac:dyDescent="0.25">
      <c r="A353" s="7">
        <v>2014</v>
      </c>
      <c r="B353" s="7" t="s">
        <v>51</v>
      </c>
      <c r="C353" s="7" t="s">
        <v>7</v>
      </c>
      <c r="D353" s="24">
        <v>235024.56</v>
      </c>
      <c r="E353">
        <f>INDEX('B. Store opening dates'!$B$5:$B$2448,MATCH('A. Sales by store'!B353,'B. Store opening dates'!$A$5:$A$2448,0))</f>
        <v>1999</v>
      </c>
      <c r="F353" t="str">
        <f t="shared" si="10"/>
        <v>Old</v>
      </c>
      <c r="G353" t="str">
        <f t="shared" si="11"/>
        <v>Existing</v>
      </c>
    </row>
    <row r="354" spans="1:7" ht="19" x14ac:dyDescent="0.25">
      <c r="A354" s="7">
        <v>2015</v>
      </c>
      <c r="B354" s="7" t="s">
        <v>51</v>
      </c>
      <c r="C354" s="7" t="s">
        <v>8</v>
      </c>
      <c r="D354" s="24">
        <v>470303.48</v>
      </c>
      <c r="E354">
        <f>INDEX('B. Store opening dates'!$B$5:$B$2448,MATCH('A. Sales by store'!B354,'B. Store opening dates'!$A$5:$A$2448,0))</f>
        <v>1999</v>
      </c>
      <c r="F354" t="str">
        <f t="shared" si="10"/>
        <v>Old</v>
      </c>
      <c r="G354" t="str">
        <f t="shared" si="11"/>
        <v>Existing</v>
      </c>
    </row>
    <row r="355" spans="1:7" ht="19" x14ac:dyDescent="0.25">
      <c r="A355" s="7">
        <v>2014</v>
      </c>
      <c r="B355" s="7" t="s">
        <v>51</v>
      </c>
      <c r="C355" s="7" t="s">
        <v>8</v>
      </c>
      <c r="D355" s="24">
        <v>493313.83</v>
      </c>
      <c r="E355">
        <f>INDEX('B. Store opening dates'!$B$5:$B$2448,MATCH('A. Sales by store'!B355,'B. Store opening dates'!$A$5:$A$2448,0))</f>
        <v>1999</v>
      </c>
      <c r="F355" t="str">
        <f t="shared" si="10"/>
        <v>Old</v>
      </c>
      <c r="G355" t="str">
        <f t="shared" si="11"/>
        <v>Existing</v>
      </c>
    </row>
    <row r="356" spans="1:7" ht="19" x14ac:dyDescent="0.25">
      <c r="A356" s="7">
        <v>2015</v>
      </c>
      <c r="B356" s="7" t="s">
        <v>52</v>
      </c>
      <c r="C356" s="7" t="s">
        <v>5</v>
      </c>
      <c r="D356" s="24">
        <v>753638.11</v>
      </c>
      <c r="E356">
        <f>INDEX('B. Store opening dates'!$B$5:$B$2448,MATCH('A. Sales by store'!B356,'B. Store opening dates'!$A$5:$A$2448,0))</f>
        <v>1999</v>
      </c>
      <c r="F356" t="str">
        <f t="shared" si="10"/>
        <v>Old</v>
      </c>
      <c r="G356" t="str">
        <f t="shared" si="11"/>
        <v>Existing</v>
      </c>
    </row>
    <row r="357" spans="1:7" ht="19" x14ac:dyDescent="0.25">
      <c r="A357" s="7">
        <v>2014</v>
      </c>
      <c r="B357" s="7" t="s">
        <v>52</v>
      </c>
      <c r="C357" s="7" t="s">
        <v>5</v>
      </c>
      <c r="D357" s="24">
        <v>835239.96</v>
      </c>
      <c r="E357">
        <f>INDEX('B. Store opening dates'!$B$5:$B$2448,MATCH('A. Sales by store'!B357,'B. Store opening dates'!$A$5:$A$2448,0))</f>
        <v>1999</v>
      </c>
      <c r="F357" t="str">
        <f t="shared" si="10"/>
        <v>Old</v>
      </c>
      <c r="G357" t="str">
        <f t="shared" si="11"/>
        <v>Existing</v>
      </c>
    </row>
    <row r="358" spans="1:7" ht="19" x14ac:dyDescent="0.25">
      <c r="A358" s="7">
        <v>2015</v>
      </c>
      <c r="B358" s="7" t="s">
        <v>52</v>
      </c>
      <c r="C358" s="7" t="s">
        <v>6</v>
      </c>
      <c r="D358" s="24">
        <v>258703.66</v>
      </c>
      <c r="E358">
        <f>INDEX('B. Store opening dates'!$B$5:$B$2448,MATCH('A. Sales by store'!B358,'B. Store opening dates'!$A$5:$A$2448,0))</f>
        <v>1999</v>
      </c>
      <c r="F358" t="str">
        <f t="shared" si="10"/>
        <v>Old</v>
      </c>
      <c r="G358" t="str">
        <f t="shared" si="11"/>
        <v>Existing</v>
      </c>
    </row>
    <row r="359" spans="1:7" ht="19" x14ac:dyDescent="0.25">
      <c r="A359" s="7">
        <v>2014</v>
      </c>
      <c r="B359" s="7" t="s">
        <v>52</v>
      </c>
      <c r="C359" s="7" t="s">
        <v>6</v>
      </c>
      <c r="D359" s="24">
        <v>187493.1</v>
      </c>
      <c r="E359">
        <f>INDEX('B. Store opening dates'!$B$5:$B$2448,MATCH('A. Sales by store'!B359,'B. Store opening dates'!$A$5:$A$2448,0))</f>
        <v>1999</v>
      </c>
      <c r="F359" t="str">
        <f t="shared" si="10"/>
        <v>Old</v>
      </c>
      <c r="G359" t="str">
        <f t="shared" si="11"/>
        <v>Existing</v>
      </c>
    </row>
    <row r="360" spans="1:7" ht="19" x14ac:dyDescent="0.25">
      <c r="A360" s="7">
        <v>2015</v>
      </c>
      <c r="B360" s="7" t="s">
        <v>52</v>
      </c>
      <c r="C360" s="7" t="s">
        <v>7</v>
      </c>
      <c r="D360" s="24">
        <v>173912.27</v>
      </c>
      <c r="E360">
        <f>INDEX('B. Store opening dates'!$B$5:$B$2448,MATCH('A. Sales by store'!B360,'B. Store opening dates'!$A$5:$A$2448,0))</f>
        <v>1999</v>
      </c>
      <c r="F360" t="str">
        <f t="shared" si="10"/>
        <v>Old</v>
      </c>
      <c r="G360" t="str">
        <f t="shared" si="11"/>
        <v>Existing</v>
      </c>
    </row>
    <row r="361" spans="1:7" ht="19" x14ac:dyDescent="0.25">
      <c r="A361" s="7">
        <v>2014</v>
      </c>
      <c r="B361" s="7" t="s">
        <v>52</v>
      </c>
      <c r="C361" s="7" t="s">
        <v>7</v>
      </c>
      <c r="D361" s="24">
        <v>181672.64</v>
      </c>
      <c r="E361">
        <f>INDEX('B. Store opening dates'!$B$5:$B$2448,MATCH('A. Sales by store'!B361,'B. Store opening dates'!$A$5:$A$2448,0))</f>
        <v>1999</v>
      </c>
      <c r="F361" t="str">
        <f t="shared" si="10"/>
        <v>Old</v>
      </c>
      <c r="G361" t="str">
        <f t="shared" si="11"/>
        <v>Existing</v>
      </c>
    </row>
    <row r="362" spans="1:7" ht="19" x14ac:dyDescent="0.25">
      <c r="A362" s="7">
        <v>2015</v>
      </c>
      <c r="B362" s="7" t="s">
        <v>52</v>
      </c>
      <c r="C362" s="7" t="s">
        <v>8</v>
      </c>
      <c r="D362" s="24">
        <v>407875.55</v>
      </c>
      <c r="E362">
        <f>INDEX('B. Store opening dates'!$B$5:$B$2448,MATCH('A. Sales by store'!B362,'B. Store opening dates'!$A$5:$A$2448,0))</f>
        <v>1999</v>
      </c>
      <c r="F362" t="str">
        <f t="shared" si="10"/>
        <v>Old</v>
      </c>
      <c r="G362" t="str">
        <f t="shared" si="11"/>
        <v>Existing</v>
      </c>
    </row>
    <row r="363" spans="1:7" ht="19" x14ac:dyDescent="0.25">
      <c r="A363" s="7">
        <v>2014</v>
      </c>
      <c r="B363" s="7" t="s">
        <v>52</v>
      </c>
      <c r="C363" s="7" t="s">
        <v>8</v>
      </c>
      <c r="D363" s="24">
        <v>427735.2</v>
      </c>
      <c r="E363">
        <f>INDEX('B. Store opening dates'!$B$5:$B$2448,MATCH('A. Sales by store'!B363,'B. Store opening dates'!$A$5:$A$2448,0))</f>
        <v>1999</v>
      </c>
      <c r="F363" t="str">
        <f t="shared" si="10"/>
        <v>Old</v>
      </c>
      <c r="G363" t="str">
        <f t="shared" si="11"/>
        <v>Existing</v>
      </c>
    </row>
    <row r="364" spans="1:7" ht="19" x14ac:dyDescent="0.25">
      <c r="A364" s="7">
        <v>2015</v>
      </c>
      <c r="B364" s="7" t="s">
        <v>53</v>
      </c>
      <c r="C364" s="7" t="s">
        <v>5</v>
      </c>
      <c r="D364" s="24">
        <v>524432.94999999995</v>
      </c>
      <c r="E364">
        <f>INDEX('B. Store opening dates'!$B$5:$B$2448,MATCH('A. Sales by store'!B364,'B. Store opening dates'!$A$5:$A$2448,0))</f>
        <v>1999</v>
      </c>
      <c r="F364" t="str">
        <f t="shared" si="10"/>
        <v>Old</v>
      </c>
      <c r="G364" t="str">
        <f t="shared" si="11"/>
        <v>Existing</v>
      </c>
    </row>
    <row r="365" spans="1:7" ht="19" x14ac:dyDescent="0.25">
      <c r="A365" s="7">
        <v>2014</v>
      </c>
      <c r="B365" s="7" t="s">
        <v>53</v>
      </c>
      <c r="C365" s="7" t="s">
        <v>5</v>
      </c>
      <c r="D365" s="24">
        <v>577970.46</v>
      </c>
      <c r="E365">
        <f>INDEX('B. Store opening dates'!$B$5:$B$2448,MATCH('A. Sales by store'!B365,'B. Store opening dates'!$A$5:$A$2448,0))</f>
        <v>1999</v>
      </c>
      <c r="F365" t="str">
        <f t="shared" si="10"/>
        <v>Old</v>
      </c>
      <c r="G365" t="str">
        <f t="shared" si="11"/>
        <v>Existing</v>
      </c>
    </row>
    <row r="366" spans="1:7" ht="19" x14ac:dyDescent="0.25">
      <c r="A366" s="7">
        <v>2015</v>
      </c>
      <c r="B366" s="7" t="s">
        <v>53</v>
      </c>
      <c r="C366" s="7" t="s">
        <v>6</v>
      </c>
      <c r="D366" s="24">
        <v>264245.34000000003</v>
      </c>
      <c r="E366">
        <f>INDEX('B. Store opening dates'!$B$5:$B$2448,MATCH('A. Sales by store'!B366,'B. Store opening dates'!$A$5:$A$2448,0))</f>
        <v>1999</v>
      </c>
      <c r="F366" t="str">
        <f t="shared" si="10"/>
        <v>Old</v>
      </c>
      <c r="G366" t="str">
        <f t="shared" si="11"/>
        <v>Existing</v>
      </c>
    </row>
    <row r="367" spans="1:7" ht="19" x14ac:dyDescent="0.25">
      <c r="A367" s="7">
        <v>2014</v>
      </c>
      <c r="B367" s="7" t="s">
        <v>53</v>
      </c>
      <c r="C367" s="7" t="s">
        <v>6</v>
      </c>
      <c r="D367" s="24">
        <v>188583.77</v>
      </c>
      <c r="E367">
        <f>INDEX('B. Store opening dates'!$B$5:$B$2448,MATCH('A. Sales by store'!B367,'B. Store opening dates'!$A$5:$A$2448,0))</f>
        <v>1999</v>
      </c>
      <c r="F367" t="str">
        <f t="shared" si="10"/>
        <v>Old</v>
      </c>
      <c r="G367" t="str">
        <f t="shared" si="11"/>
        <v>Existing</v>
      </c>
    </row>
    <row r="368" spans="1:7" ht="19" x14ac:dyDescent="0.25">
      <c r="A368" s="7">
        <v>2015</v>
      </c>
      <c r="B368" s="7" t="s">
        <v>53</v>
      </c>
      <c r="C368" s="7" t="s">
        <v>7</v>
      </c>
      <c r="D368" s="24">
        <v>92214.17</v>
      </c>
      <c r="E368">
        <f>INDEX('B. Store opening dates'!$B$5:$B$2448,MATCH('A. Sales by store'!B368,'B. Store opening dates'!$A$5:$A$2448,0))</f>
        <v>1999</v>
      </c>
      <c r="F368" t="str">
        <f t="shared" si="10"/>
        <v>Old</v>
      </c>
      <c r="G368" t="str">
        <f t="shared" si="11"/>
        <v>Existing</v>
      </c>
    </row>
    <row r="369" spans="1:7" ht="19" x14ac:dyDescent="0.25">
      <c r="A369" s="7">
        <v>2014</v>
      </c>
      <c r="B369" s="7" t="s">
        <v>53</v>
      </c>
      <c r="C369" s="7" t="s">
        <v>7</v>
      </c>
      <c r="D369" s="24">
        <v>97940.56</v>
      </c>
      <c r="E369">
        <f>INDEX('B. Store opening dates'!$B$5:$B$2448,MATCH('A. Sales by store'!B369,'B. Store opening dates'!$A$5:$A$2448,0))</f>
        <v>1999</v>
      </c>
      <c r="F369" t="str">
        <f t="shared" si="10"/>
        <v>Old</v>
      </c>
      <c r="G369" t="str">
        <f t="shared" si="11"/>
        <v>Existing</v>
      </c>
    </row>
    <row r="370" spans="1:7" ht="19" x14ac:dyDescent="0.25">
      <c r="A370" s="7">
        <v>2015</v>
      </c>
      <c r="B370" s="7" t="s">
        <v>53</v>
      </c>
      <c r="C370" s="7" t="s">
        <v>8</v>
      </c>
      <c r="D370" s="24">
        <v>623037.27</v>
      </c>
      <c r="E370">
        <f>INDEX('B. Store opening dates'!$B$5:$B$2448,MATCH('A. Sales by store'!B370,'B. Store opening dates'!$A$5:$A$2448,0))</f>
        <v>1999</v>
      </c>
      <c r="F370" t="str">
        <f t="shared" si="10"/>
        <v>Old</v>
      </c>
      <c r="G370" t="str">
        <f t="shared" si="11"/>
        <v>Existing</v>
      </c>
    </row>
    <row r="371" spans="1:7" ht="19" x14ac:dyDescent="0.25">
      <c r="A371" s="7">
        <v>2014</v>
      </c>
      <c r="B371" s="7" t="s">
        <v>53</v>
      </c>
      <c r="C371" s="7" t="s">
        <v>8</v>
      </c>
      <c r="D371" s="24">
        <v>641354.78</v>
      </c>
      <c r="E371">
        <f>INDEX('B. Store opening dates'!$B$5:$B$2448,MATCH('A. Sales by store'!B371,'B. Store opening dates'!$A$5:$A$2448,0))</f>
        <v>1999</v>
      </c>
      <c r="F371" t="str">
        <f t="shared" si="10"/>
        <v>Old</v>
      </c>
      <c r="G371" t="str">
        <f t="shared" si="11"/>
        <v>Existing</v>
      </c>
    </row>
    <row r="372" spans="1:7" ht="19" x14ac:dyDescent="0.25">
      <c r="A372" s="7">
        <v>2015</v>
      </c>
      <c r="B372" s="7" t="s">
        <v>54</v>
      </c>
      <c r="C372" s="7" t="s">
        <v>5</v>
      </c>
      <c r="D372" s="24">
        <v>601380.52</v>
      </c>
      <c r="E372">
        <f>INDEX('B. Store opening dates'!$B$5:$B$2448,MATCH('A. Sales by store'!B372,'B. Store opening dates'!$A$5:$A$2448,0))</f>
        <v>1999</v>
      </c>
      <c r="F372" t="str">
        <f t="shared" si="10"/>
        <v>Old</v>
      </c>
      <c r="G372" t="str">
        <f t="shared" si="11"/>
        <v>Existing</v>
      </c>
    </row>
    <row r="373" spans="1:7" ht="19" x14ac:dyDescent="0.25">
      <c r="A373" s="7">
        <v>2014</v>
      </c>
      <c r="B373" s="7" t="s">
        <v>54</v>
      </c>
      <c r="C373" s="7" t="s">
        <v>5</v>
      </c>
      <c r="D373" s="24">
        <v>666020.71</v>
      </c>
      <c r="E373">
        <f>INDEX('B. Store opening dates'!$B$5:$B$2448,MATCH('A. Sales by store'!B373,'B. Store opening dates'!$A$5:$A$2448,0))</f>
        <v>1999</v>
      </c>
      <c r="F373" t="str">
        <f t="shared" si="10"/>
        <v>Old</v>
      </c>
      <c r="G373" t="str">
        <f t="shared" si="11"/>
        <v>Existing</v>
      </c>
    </row>
    <row r="374" spans="1:7" ht="19" x14ac:dyDescent="0.25">
      <c r="A374" s="7">
        <v>2015</v>
      </c>
      <c r="B374" s="7" t="s">
        <v>54</v>
      </c>
      <c r="C374" s="7" t="s">
        <v>6</v>
      </c>
      <c r="D374" s="24">
        <v>406095.89</v>
      </c>
      <c r="E374">
        <f>INDEX('B. Store opening dates'!$B$5:$B$2448,MATCH('A. Sales by store'!B374,'B. Store opening dates'!$A$5:$A$2448,0))</f>
        <v>1999</v>
      </c>
      <c r="F374" t="str">
        <f t="shared" si="10"/>
        <v>Old</v>
      </c>
      <c r="G374" t="str">
        <f t="shared" si="11"/>
        <v>Existing</v>
      </c>
    </row>
    <row r="375" spans="1:7" ht="19" x14ac:dyDescent="0.25">
      <c r="A375" s="7">
        <v>2014</v>
      </c>
      <c r="B375" s="7" t="s">
        <v>54</v>
      </c>
      <c r="C375" s="7" t="s">
        <v>6</v>
      </c>
      <c r="D375" s="24">
        <v>292046.2</v>
      </c>
      <c r="E375">
        <f>INDEX('B. Store opening dates'!$B$5:$B$2448,MATCH('A. Sales by store'!B375,'B. Store opening dates'!$A$5:$A$2448,0))</f>
        <v>1999</v>
      </c>
      <c r="F375" t="str">
        <f t="shared" si="10"/>
        <v>Old</v>
      </c>
      <c r="G375" t="str">
        <f t="shared" si="11"/>
        <v>Existing</v>
      </c>
    </row>
    <row r="376" spans="1:7" ht="19" x14ac:dyDescent="0.25">
      <c r="A376" s="7">
        <v>2015</v>
      </c>
      <c r="B376" s="7" t="s">
        <v>54</v>
      </c>
      <c r="C376" s="7" t="s">
        <v>7</v>
      </c>
      <c r="D376" s="24">
        <v>118520.61</v>
      </c>
      <c r="E376">
        <f>INDEX('B. Store opening dates'!$B$5:$B$2448,MATCH('A. Sales by store'!B376,'B. Store opening dates'!$A$5:$A$2448,0))</f>
        <v>1999</v>
      </c>
      <c r="F376" t="str">
        <f t="shared" si="10"/>
        <v>Old</v>
      </c>
      <c r="G376" t="str">
        <f t="shared" si="11"/>
        <v>Existing</v>
      </c>
    </row>
    <row r="377" spans="1:7" ht="19" x14ac:dyDescent="0.25">
      <c r="A377" s="7">
        <v>2014</v>
      </c>
      <c r="B377" s="7" t="s">
        <v>54</v>
      </c>
      <c r="C377" s="7" t="s">
        <v>7</v>
      </c>
      <c r="D377" s="24">
        <v>125650.37</v>
      </c>
      <c r="E377">
        <f>INDEX('B. Store opening dates'!$B$5:$B$2448,MATCH('A. Sales by store'!B377,'B. Store opening dates'!$A$5:$A$2448,0))</f>
        <v>1999</v>
      </c>
      <c r="F377" t="str">
        <f t="shared" si="10"/>
        <v>Old</v>
      </c>
      <c r="G377" t="str">
        <f t="shared" si="11"/>
        <v>Existing</v>
      </c>
    </row>
    <row r="378" spans="1:7" ht="19" x14ac:dyDescent="0.25">
      <c r="A378" s="7">
        <v>2015</v>
      </c>
      <c r="B378" s="7" t="s">
        <v>54</v>
      </c>
      <c r="C378" s="7" t="s">
        <v>8</v>
      </c>
      <c r="D378" s="24">
        <v>784887.25</v>
      </c>
      <c r="E378">
        <f>INDEX('B. Store opening dates'!$B$5:$B$2448,MATCH('A. Sales by store'!B378,'B. Store opening dates'!$A$5:$A$2448,0))</f>
        <v>1999</v>
      </c>
      <c r="F378" t="str">
        <f t="shared" si="10"/>
        <v>Old</v>
      </c>
      <c r="G378" t="str">
        <f t="shared" si="11"/>
        <v>Existing</v>
      </c>
    </row>
    <row r="379" spans="1:7" ht="19" x14ac:dyDescent="0.25">
      <c r="A379" s="7">
        <v>2014</v>
      </c>
      <c r="B379" s="7" t="s">
        <v>54</v>
      </c>
      <c r="C379" s="7" t="s">
        <v>8</v>
      </c>
      <c r="D379" s="24">
        <v>815358.92</v>
      </c>
      <c r="E379">
        <f>INDEX('B. Store opening dates'!$B$5:$B$2448,MATCH('A. Sales by store'!B379,'B. Store opening dates'!$A$5:$A$2448,0))</f>
        <v>1999</v>
      </c>
      <c r="F379" t="str">
        <f t="shared" si="10"/>
        <v>Old</v>
      </c>
      <c r="G379" t="str">
        <f t="shared" si="11"/>
        <v>Existing</v>
      </c>
    </row>
    <row r="380" spans="1:7" ht="19" x14ac:dyDescent="0.25">
      <c r="A380" s="7">
        <v>2015</v>
      </c>
      <c r="B380" s="7" t="s">
        <v>55</v>
      </c>
      <c r="C380" s="7" t="s">
        <v>5</v>
      </c>
      <c r="D380" s="24">
        <v>533219.55000000005</v>
      </c>
      <c r="E380">
        <f>INDEX('B. Store opening dates'!$B$5:$B$2448,MATCH('A. Sales by store'!B380,'B. Store opening dates'!$A$5:$A$2448,0))</f>
        <v>1999</v>
      </c>
      <c r="F380" t="str">
        <f t="shared" si="10"/>
        <v>Old</v>
      </c>
      <c r="G380" t="str">
        <f t="shared" si="11"/>
        <v>Existing</v>
      </c>
    </row>
    <row r="381" spans="1:7" ht="19" x14ac:dyDescent="0.25">
      <c r="A381" s="7">
        <v>2014</v>
      </c>
      <c r="B381" s="7" t="s">
        <v>55</v>
      </c>
      <c r="C381" s="7" t="s">
        <v>5</v>
      </c>
      <c r="D381" s="24">
        <v>582325.19999999995</v>
      </c>
      <c r="E381">
        <f>INDEX('B. Store opening dates'!$B$5:$B$2448,MATCH('A. Sales by store'!B381,'B. Store opening dates'!$A$5:$A$2448,0))</f>
        <v>1999</v>
      </c>
      <c r="F381" t="str">
        <f t="shared" si="10"/>
        <v>Old</v>
      </c>
      <c r="G381" t="str">
        <f t="shared" si="11"/>
        <v>Existing</v>
      </c>
    </row>
    <row r="382" spans="1:7" ht="19" x14ac:dyDescent="0.25">
      <c r="A382" s="7">
        <v>2015</v>
      </c>
      <c r="B382" s="7" t="s">
        <v>55</v>
      </c>
      <c r="C382" s="7" t="s">
        <v>6</v>
      </c>
      <c r="D382" s="24">
        <v>297082.84999999998</v>
      </c>
      <c r="E382">
        <f>INDEX('B. Store opening dates'!$B$5:$B$2448,MATCH('A. Sales by store'!B382,'B. Store opening dates'!$A$5:$A$2448,0))</f>
        <v>1999</v>
      </c>
      <c r="F382" t="str">
        <f t="shared" si="10"/>
        <v>Old</v>
      </c>
      <c r="G382" t="str">
        <f t="shared" si="11"/>
        <v>Existing</v>
      </c>
    </row>
    <row r="383" spans="1:7" ht="19" x14ac:dyDescent="0.25">
      <c r="A383" s="7">
        <v>2014</v>
      </c>
      <c r="B383" s="7" t="s">
        <v>55</v>
      </c>
      <c r="C383" s="7" t="s">
        <v>6</v>
      </c>
      <c r="D383" s="24">
        <v>219392.74</v>
      </c>
      <c r="E383">
        <f>INDEX('B. Store opening dates'!$B$5:$B$2448,MATCH('A. Sales by store'!B383,'B. Store opening dates'!$A$5:$A$2448,0))</f>
        <v>1999</v>
      </c>
      <c r="F383" t="str">
        <f t="shared" si="10"/>
        <v>Old</v>
      </c>
      <c r="G383" t="str">
        <f t="shared" si="11"/>
        <v>Existing</v>
      </c>
    </row>
    <row r="384" spans="1:7" ht="19" x14ac:dyDescent="0.25">
      <c r="A384" s="7">
        <v>2015</v>
      </c>
      <c r="B384" s="7" t="s">
        <v>55</v>
      </c>
      <c r="C384" s="7" t="s">
        <v>7</v>
      </c>
      <c r="D384" s="24">
        <v>116110.23</v>
      </c>
      <c r="E384">
        <f>INDEX('B. Store opening dates'!$B$5:$B$2448,MATCH('A. Sales by store'!B384,'B. Store opening dates'!$A$5:$A$2448,0))</f>
        <v>1999</v>
      </c>
      <c r="F384" t="str">
        <f t="shared" si="10"/>
        <v>Old</v>
      </c>
      <c r="G384" t="str">
        <f t="shared" si="11"/>
        <v>Existing</v>
      </c>
    </row>
    <row r="385" spans="1:7" ht="19" x14ac:dyDescent="0.25">
      <c r="A385" s="7">
        <v>2014</v>
      </c>
      <c r="B385" s="7" t="s">
        <v>55</v>
      </c>
      <c r="C385" s="7" t="s">
        <v>7</v>
      </c>
      <c r="D385" s="24">
        <v>123211.5</v>
      </c>
      <c r="E385">
        <f>INDEX('B. Store opening dates'!$B$5:$B$2448,MATCH('A. Sales by store'!B385,'B. Store opening dates'!$A$5:$A$2448,0))</f>
        <v>1999</v>
      </c>
      <c r="F385" t="str">
        <f t="shared" si="10"/>
        <v>Old</v>
      </c>
      <c r="G385" t="str">
        <f t="shared" si="11"/>
        <v>Existing</v>
      </c>
    </row>
    <row r="386" spans="1:7" ht="19" x14ac:dyDescent="0.25">
      <c r="A386" s="7">
        <v>2015</v>
      </c>
      <c r="B386" s="7" t="s">
        <v>55</v>
      </c>
      <c r="C386" s="7" t="s">
        <v>8</v>
      </c>
      <c r="D386" s="24">
        <v>447169.69</v>
      </c>
      <c r="E386">
        <f>INDEX('B. Store opening dates'!$B$5:$B$2448,MATCH('A. Sales by store'!B386,'B. Store opening dates'!$A$5:$A$2448,0))</f>
        <v>1999</v>
      </c>
      <c r="F386" t="str">
        <f t="shared" si="10"/>
        <v>Old</v>
      </c>
      <c r="G386" t="str">
        <f t="shared" si="11"/>
        <v>Existing</v>
      </c>
    </row>
    <row r="387" spans="1:7" ht="19" x14ac:dyDescent="0.25">
      <c r="A387" s="7">
        <v>2014</v>
      </c>
      <c r="B387" s="7" t="s">
        <v>55</v>
      </c>
      <c r="C387" s="7" t="s">
        <v>8</v>
      </c>
      <c r="D387" s="24">
        <v>462666.18</v>
      </c>
      <c r="E387">
        <f>INDEX('B. Store opening dates'!$B$5:$B$2448,MATCH('A. Sales by store'!B387,'B. Store opening dates'!$A$5:$A$2448,0))</f>
        <v>1999</v>
      </c>
      <c r="F387" t="str">
        <f t="shared" si="10"/>
        <v>Old</v>
      </c>
      <c r="G387" t="str">
        <f t="shared" si="11"/>
        <v>Existing</v>
      </c>
    </row>
    <row r="388" spans="1:7" ht="19" x14ac:dyDescent="0.25">
      <c r="A388" s="7">
        <v>2015</v>
      </c>
      <c r="B388" s="7" t="s">
        <v>56</v>
      </c>
      <c r="C388" s="7" t="s">
        <v>5</v>
      </c>
      <c r="D388" s="24">
        <v>666803.59</v>
      </c>
      <c r="E388">
        <f>INDEX('B. Store opening dates'!$B$5:$B$2448,MATCH('A. Sales by store'!B388,'B. Store opening dates'!$A$5:$A$2448,0))</f>
        <v>1999</v>
      </c>
      <c r="F388" t="str">
        <f t="shared" si="10"/>
        <v>Old</v>
      </c>
      <c r="G388" t="str">
        <f t="shared" si="11"/>
        <v>Existing</v>
      </c>
    </row>
    <row r="389" spans="1:7" ht="19" x14ac:dyDescent="0.25">
      <c r="A389" s="7">
        <v>2014</v>
      </c>
      <c r="B389" s="7" t="s">
        <v>56</v>
      </c>
      <c r="C389" s="7" t="s">
        <v>5</v>
      </c>
      <c r="D389" s="24">
        <v>730879.58</v>
      </c>
      <c r="E389">
        <f>INDEX('B. Store opening dates'!$B$5:$B$2448,MATCH('A. Sales by store'!B389,'B. Store opening dates'!$A$5:$A$2448,0))</f>
        <v>1999</v>
      </c>
      <c r="F389" t="str">
        <f t="shared" ref="F389:F452" si="12">IF(A389 = 2015, IF(E389&lt; 2015, "Old","New"),IF(E389 &lt; 2014, "Old","New"))</f>
        <v>Old</v>
      </c>
      <c r="G389" t="str">
        <f t="shared" ref="G389:G452" si="13">IF(A389 = 2015, IF(E389&lt; 2015, "Existing","New"),"Existing")</f>
        <v>Existing</v>
      </c>
    </row>
    <row r="390" spans="1:7" ht="19" x14ac:dyDescent="0.25">
      <c r="A390" s="7">
        <v>2015</v>
      </c>
      <c r="B390" s="7" t="s">
        <v>56</v>
      </c>
      <c r="C390" s="7" t="s">
        <v>6</v>
      </c>
      <c r="D390" s="24">
        <v>431198.22</v>
      </c>
      <c r="E390">
        <f>INDEX('B. Store opening dates'!$B$5:$B$2448,MATCH('A. Sales by store'!B390,'B. Store opening dates'!$A$5:$A$2448,0))</f>
        <v>1999</v>
      </c>
      <c r="F390" t="str">
        <f t="shared" si="12"/>
        <v>Old</v>
      </c>
      <c r="G390" t="str">
        <f t="shared" si="13"/>
        <v>Existing</v>
      </c>
    </row>
    <row r="391" spans="1:7" ht="19" x14ac:dyDescent="0.25">
      <c r="A391" s="7">
        <v>2014</v>
      </c>
      <c r="B391" s="7" t="s">
        <v>56</v>
      </c>
      <c r="C391" s="7" t="s">
        <v>6</v>
      </c>
      <c r="D391" s="24">
        <v>304353.52</v>
      </c>
      <c r="E391">
        <f>INDEX('B. Store opening dates'!$B$5:$B$2448,MATCH('A. Sales by store'!B391,'B. Store opening dates'!$A$5:$A$2448,0))</f>
        <v>1999</v>
      </c>
      <c r="F391" t="str">
        <f t="shared" si="12"/>
        <v>Old</v>
      </c>
      <c r="G391" t="str">
        <f t="shared" si="13"/>
        <v>Existing</v>
      </c>
    </row>
    <row r="392" spans="1:7" ht="19" x14ac:dyDescent="0.25">
      <c r="A392" s="7">
        <v>2015</v>
      </c>
      <c r="B392" s="7" t="s">
        <v>56</v>
      </c>
      <c r="C392" s="7" t="s">
        <v>7</v>
      </c>
      <c r="D392" s="24">
        <v>202387.23</v>
      </c>
      <c r="E392">
        <f>INDEX('B. Store opening dates'!$B$5:$B$2448,MATCH('A. Sales by store'!B392,'B. Store opening dates'!$A$5:$A$2448,0))</f>
        <v>1999</v>
      </c>
      <c r="F392" t="str">
        <f t="shared" si="12"/>
        <v>Old</v>
      </c>
      <c r="G392" t="str">
        <f t="shared" si="13"/>
        <v>Existing</v>
      </c>
    </row>
    <row r="393" spans="1:7" ht="19" x14ac:dyDescent="0.25">
      <c r="A393" s="7">
        <v>2014</v>
      </c>
      <c r="B393" s="7" t="s">
        <v>56</v>
      </c>
      <c r="C393" s="7" t="s">
        <v>7</v>
      </c>
      <c r="D393" s="24">
        <v>215394.41</v>
      </c>
      <c r="E393">
        <f>INDEX('B. Store opening dates'!$B$5:$B$2448,MATCH('A. Sales by store'!B393,'B. Store opening dates'!$A$5:$A$2448,0))</f>
        <v>1999</v>
      </c>
      <c r="F393" t="str">
        <f t="shared" si="12"/>
        <v>Old</v>
      </c>
      <c r="G393" t="str">
        <f t="shared" si="13"/>
        <v>Existing</v>
      </c>
    </row>
    <row r="394" spans="1:7" ht="19" x14ac:dyDescent="0.25">
      <c r="A394" s="7">
        <v>2015</v>
      </c>
      <c r="B394" s="7" t="s">
        <v>56</v>
      </c>
      <c r="C394" s="7" t="s">
        <v>8</v>
      </c>
      <c r="D394" s="24">
        <v>720237.64</v>
      </c>
      <c r="E394">
        <f>INDEX('B. Store opening dates'!$B$5:$B$2448,MATCH('A. Sales by store'!B394,'B. Store opening dates'!$A$5:$A$2448,0))</f>
        <v>1999</v>
      </c>
      <c r="F394" t="str">
        <f t="shared" si="12"/>
        <v>Old</v>
      </c>
      <c r="G394" t="str">
        <f t="shared" si="13"/>
        <v>Existing</v>
      </c>
    </row>
    <row r="395" spans="1:7" ht="19" x14ac:dyDescent="0.25">
      <c r="A395" s="7">
        <v>2014</v>
      </c>
      <c r="B395" s="7" t="s">
        <v>56</v>
      </c>
      <c r="C395" s="7" t="s">
        <v>8</v>
      </c>
      <c r="D395" s="24">
        <v>748059.87</v>
      </c>
      <c r="E395">
        <f>INDEX('B. Store opening dates'!$B$5:$B$2448,MATCH('A. Sales by store'!B395,'B. Store opening dates'!$A$5:$A$2448,0))</f>
        <v>1999</v>
      </c>
      <c r="F395" t="str">
        <f t="shared" si="12"/>
        <v>Old</v>
      </c>
      <c r="G395" t="str">
        <f t="shared" si="13"/>
        <v>Existing</v>
      </c>
    </row>
    <row r="396" spans="1:7" ht="19" x14ac:dyDescent="0.25">
      <c r="A396" s="7">
        <v>2015</v>
      </c>
      <c r="B396" s="7" t="s">
        <v>57</v>
      </c>
      <c r="C396" s="7" t="s">
        <v>5</v>
      </c>
      <c r="D396" s="24">
        <v>644216.81000000006</v>
      </c>
      <c r="E396">
        <f>INDEX('B. Store opening dates'!$B$5:$B$2448,MATCH('A. Sales by store'!B396,'B. Store opening dates'!$A$5:$A$2448,0))</f>
        <v>1999</v>
      </c>
      <c r="F396" t="str">
        <f t="shared" si="12"/>
        <v>Old</v>
      </c>
      <c r="G396" t="str">
        <f t="shared" si="13"/>
        <v>Existing</v>
      </c>
    </row>
    <row r="397" spans="1:7" ht="19" x14ac:dyDescent="0.25">
      <c r="A397" s="7">
        <v>2014</v>
      </c>
      <c r="B397" s="7" t="s">
        <v>57</v>
      </c>
      <c r="C397" s="7" t="s">
        <v>5</v>
      </c>
      <c r="D397" s="24">
        <v>707565.75</v>
      </c>
      <c r="E397">
        <f>INDEX('B. Store opening dates'!$B$5:$B$2448,MATCH('A. Sales by store'!B397,'B. Store opening dates'!$A$5:$A$2448,0))</f>
        <v>1999</v>
      </c>
      <c r="F397" t="str">
        <f t="shared" si="12"/>
        <v>Old</v>
      </c>
      <c r="G397" t="str">
        <f t="shared" si="13"/>
        <v>Existing</v>
      </c>
    </row>
    <row r="398" spans="1:7" ht="19" x14ac:dyDescent="0.25">
      <c r="A398" s="7">
        <v>2015</v>
      </c>
      <c r="B398" s="7" t="s">
        <v>57</v>
      </c>
      <c r="C398" s="7" t="s">
        <v>6</v>
      </c>
      <c r="D398" s="24">
        <v>578694.68000000005</v>
      </c>
      <c r="E398">
        <f>INDEX('B. Store opening dates'!$B$5:$B$2448,MATCH('A. Sales by store'!B398,'B. Store opening dates'!$A$5:$A$2448,0))</f>
        <v>1999</v>
      </c>
      <c r="F398" t="str">
        <f t="shared" si="12"/>
        <v>Old</v>
      </c>
      <c r="G398" t="str">
        <f t="shared" si="13"/>
        <v>Existing</v>
      </c>
    </row>
    <row r="399" spans="1:7" ht="19" x14ac:dyDescent="0.25">
      <c r="A399" s="7">
        <v>2014</v>
      </c>
      <c r="B399" s="7" t="s">
        <v>57</v>
      </c>
      <c r="C399" s="7" t="s">
        <v>6</v>
      </c>
      <c r="D399" s="24">
        <v>429807.94</v>
      </c>
      <c r="E399">
        <f>INDEX('B. Store opening dates'!$B$5:$B$2448,MATCH('A. Sales by store'!B399,'B. Store opening dates'!$A$5:$A$2448,0))</f>
        <v>1999</v>
      </c>
      <c r="F399" t="str">
        <f t="shared" si="12"/>
        <v>Old</v>
      </c>
      <c r="G399" t="str">
        <f t="shared" si="13"/>
        <v>Existing</v>
      </c>
    </row>
    <row r="400" spans="1:7" ht="19" x14ac:dyDescent="0.25">
      <c r="A400" s="7">
        <v>2015</v>
      </c>
      <c r="B400" s="7" t="s">
        <v>57</v>
      </c>
      <c r="C400" s="7" t="s">
        <v>7</v>
      </c>
      <c r="D400" s="24">
        <v>122798.37</v>
      </c>
      <c r="E400">
        <f>INDEX('B. Store opening dates'!$B$5:$B$2448,MATCH('A. Sales by store'!B400,'B. Store opening dates'!$A$5:$A$2448,0))</f>
        <v>1999</v>
      </c>
      <c r="F400" t="str">
        <f t="shared" si="12"/>
        <v>Old</v>
      </c>
      <c r="G400" t="str">
        <f t="shared" si="13"/>
        <v>Existing</v>
      </c>
    </row>
    <row r="401" spans="1:7" ht="19" x14ac:dyDescent="0.25">
      <c r="A401" s="7">
        <v>2014</v>
      </c>
      <c r="B401" s="7" t="s">
        <v>57</v>
      </c>
      <c r="C401" s="7" t="s">
        <v>7</v>
      </c>
      <c r="D401" s="24">
        <v>130100.03</v>
      </c>
      <c r="E401">
        <f>INDEX('B. Store opening dates'!$B$5:$B$2448,MATCH('A. Sales by store'!B401,'B. Store opening dates'!$A$5:$A$2448,0))</f>
        <v>1999</v>
      </c>
      <c r="F401" t="str">
        <f t="shared" si="12"/>
        <v>Old</v>
      </c>
      <c r="G401" t="str">
        <f t="shared" si="13"/>
        <v>Existing</v>
      </c>
    </row>
    <row r="402" spans="1:7" ht="19" x14ac:dyDescent="0.25">
      <c r="A402" s="7">
        <v>2015</v>
      </c>
      <c r="B402" s="7" t="s">
        <v>57</v>
      </c>
      <c r="C402" s="7" t="s">
        <v>8</v>
      </c>
      <c r="D402" s="24">
        <v>613260.86</v>
      </c>
      <c r="E402">
        <f>INDEX('B. Store opening dates'!$B$5:$B$2448,MATCH('A. Sales by store'!B402,'B. Store opening dates'!$A$5:$A$2448,0))</f>
        <v>1999</v>
      </c>
      <c r="F402" t="str">
        <f t="shared" si="12"/>
        <v>Old</v>
      </c>
      <c r="G402" t="str">
        <f t="shared" si="13"/>
        <v>Existing</v>
      </c>
    </row>
    <row r="403" spans="1:7" ht="19" x14ac:dyDescent="0.25">
      <c r="A403" s="7">
        <v>2014</v>
      </c>
      <c r="B403" s="7" t="s">
        <v>57</v>
      </c>
      <c r="C403" s="7" t="s">
        <v>8</v>
      </c>
      <c r="D403" s="24">
        <v>630761.36</v>
      </c>
      <c r="E403">
        <f>INDEX('B. Store opening dates'!$B$5:$B$2448,MATCH('A. Sales by store'!B403,'B. Store opening dates'!$A$5:$A$2448,0))</f>
        <v>1999</v>
      </c>
      <c r="F403" t="str">
        <f t="shared" si="12"/>
        <v>Old</v>
      </c>
      <c r="G403" t="str">
        <f t="shared" si="13"/>
        <v>Existing</v>
      </c>
    </row>
    <row r="404" spans="1:7" ht="19" x14ac:dyDescent="0.25">
      <c r="A404" s="7">
        <v>2015</v>
      </c>
      <c r="B404" s="7" t="s">
        <v>58</v>
      </c>
      <c r="C404" s="7" t="s">
        <v>5</v>
      </c>
      <c r="D404" s="24">
        <v>773616.69</v>
      </c>
      <c r="E404">
        <f>INDEX('B. Store opening dates'!$B$5:$B$2448,MATCH('A. Sales by store'!B404,'B. Store opening dates'!$A$5:$A$2448,0))</f>
        <v>1999</v>
      </c>
      <c r="F404" t="str">
        <f t="shared" si="12"/>
        <v>Old</v>
      </c>
      <c r="G404" t="str">
        <f t="shared" si="13"/>
        <v>Existing</v>
      </c>
    </row>
    <row r="405" spans="1:7" ht="19" x14ac:dyDescent="0.25">
      <c r="A405" s="7">
        <v>2014</v>
      </c>
      <c r="B405" s="7" t="s">
        <v>58</v>
      </c>
      <c r="C405" s="7" t="s">
        <v>5</v>
      </c>
      <c r="D405" s="24">
        <v>847958.02</v>
      </c>
      <c r="E405">
        <f>INDEX('B. Store opening dates'!$B$5:$B$2448,MATCH('A. Sales by store'!B405,'B. Store opening dates'!$A$5:$A$2448,0))</f>
        <v>1999</v>
      </c>
      <c r="F405" t="str">
        <f t="shared" si="12"/>
        <v>Old</v>
      </c>
      <c r="G405" t="str">
        <f t="shared" si="13"/>
        <v>Existing</v>
      </c>
    </row>
    <row r="406" spans="1:7" ht="19" x14ac:dyDescent="0.25">
      <c r="A406" s="7">
        <v>2015</v>
      </c>
      <c r="B406" s="7" t="s">
        <v>58</v>
      </c>
      <c r="C406" s="7" t="s">
        <v>6</v>
      </c>
      <c r="D406" s="24">
        <v>584182.71</v>
      </c>
      <c r="E406">
        <f>INDEX('B. Store opening dates'!$B$5:$B$2448,MATCH('A. Sales by store'!B406,'B. Store opening dates'!$A$5:$A$2448,0))</f>
        <v>1999</v>
      </c>
      <c r="F406" t="str">
        <f t="shared" si="12"/>
        <v>Old</v>
      </c>
      <c r="G406" t="str">
        <f t="shared" si="13"/>
        <v>Existing</v>
      </c>
    </row>
    <row r="407" spans="1:7" ht="19" x14ac:dyDescent="0.25">
      <c r="A407" s="7">
        <v>2014</v>
      </c>
      <c r="B407" s="7" t="s">
        <v>58</v>
      </c>
      <c r="C407" s="7" t="s">
        <v>6</v>
      </c>
      <c r="D407" s="24">
        <v>412730.96</v>
      </c>
      <c r="E407">
        <f>INDEX('B. Store opening dates'!$B$5:$B$2448,MATCH('A. Sales by store'!B407,'B. Store opening dates'!$A$5:$A$2448,0))</f>
        <v>1999</v>
      </c>
      <c r="F407" t="str">
        <f t="shared" si="12"/>
        <v>Old</v>
      </c>
      <c r="G407" t="str">
        <f t="shared" si="13"/>
        <v>Existing</v>
      </c>
    </row>
    <row r="408" spans="1:7" ht="19" x14ac:dyDescent="0.25">
      <c r="A408" s="7">
        <v>2015</v>
      </c>
      <c r="B408" s="7" t="s">
        <v>58</v>
      </c>
      <c r="C408" s="7" t="s">
        <v>7</v>
      </c>
      <c r="D408" s="24">
        <v>203372.22</v>
      </c>
      <c r="E408">
        <f>INDEX('B. Store opening dates'!$B$5:$B$2448,MATCH('A. Sales by store'!B408,'B. Store opening dates'!$A$5:$A$2448,0))</f>
        <v>1999</v>
      </c>
      <c r="F408" t="str">
        <f t="shared" si="12"/>
        <v>Old</v>
      </c>
      <c r="G408" t="str">
        <f t="shared" si="13"/>
        <v>Existing</v>
      </c>
    </row>
    <row r="409" spans="1:7" ht="19" x14ac:dyDescent="0.25">
      <c r="A409" s="7">
        <v>2014</v>
      </c>
      <c r="B409" s="7" t="s">
        <v>58</v>
      </c>
      <c r="C409" s="7" t="s">
        <v>7</v>
      </c>
      <c r="D409" s="24">
        <v>214390.24</v>
      </c>
      <c r="E409">
        <f>INDEX('B. Store opening dates'!$B$5:$B$2448,MATCH('A. Sales by store'!B409,'B. Store opening dates'!$A$5:$A$2448,0))</f>
        <v>1999</v>
      </c>
      <c r="F409" t="str">
        <f t="shared" si="12"/>
        <v>Old</v>
      </c>
      <c r="G409" t="str">
        <f t="shared" si="13"/>
        <v>Existing</v>
      </c>
    </row>
    <row r="410" spans="1:7" ht="19" x14ac:dyDescent="0.25">
      <c r="A410" s="7">
        <v>2015</v>
      </c>
      <c r="B410" s="7" t="s">
        <v>58</v>
      </c>
      <c r="C410" s="7" t="s">
        <v>8</v>
      </c>
      <c r="D410" s="24">
        <v>649885.28</v>
      </c>
      <c r="E410">
        <f>INDEX('B. Store opening dates'!$B$5:$B$2448,MATCH('A. Sales by store'!B410,'B. Store opening dates'!$A$5:$A$2448,0))</f>
        <v>1999</v>
      </c>
      <c r="F410" t="str">
        <f t="shared" si="12"/>
        <v>Old</v>
      </c>
      <c r="G410" t="str">
        <f t="shared" si="13"/>
        <v>Existing</v>
      </c>
    </row>
    <row r="411" spans="1:7" ht="19" x14ac:dyDescent="0.25">
      <c r="A411" s="7">
        <v>2014</v>
      </c>
      <c r="B411" s="7" t="s">
        <v>58</v>
      </c>
      <c r="C411" s="7" t="s">
        <v>8</v>
      </c>
      <c r="D411" s="24">
        <v>676080.16</v>
      </c>
      <c r="E411">
        <f>INDEX('B. Store opening dates'!$B$5:$B$2448,MATCH('A. Sales by store'!B411,'B. Store opening dates'!$A$5:$A$2448,0))</f>
        <v>1999</v>
      </c>
      <c r="F411" t="str">
        <f t="shared" si="12"/>
        <v>Old</v>
      </c>
      <c r="G411" t="str">
        <f t="shared" si="13"/>
        <v>Existing</v>
      </c>
    </row>
    <row r="412" spans="1:7" ht="19" x14ac:dyDescent="0.25">
      <c r="A412" s="7">
        <v>2015</v>
      </c>
      <c r="B412" s="7" t="s">
        <v>59</v>
      </c>
      <c r="C412" s="7" t="s">
        <v>5</v>
      </c>
      <c r="D412" s="24">
        <v>723184.74</v>
      </c>
      <c r="E412">
        <f>INDEX('B. Store opening dates'!$B$5:$B$2448,MATCH('A. Sales by store'!B412,'B. Store opening dates'!$A$5:$A$2448,0))</f>
        <v>1999</v>
      </c>
      <c r="F412" t="str">
        <f t="shared" si="12"/>
        <v>Old</v>
      </c>
      <c r="G412" t="str">
        <f t="shared" si="13"/>
        <v>Existing</v>
      </c>
    </row>
    <row r="413" spans="1:7" ht="19" x14ac:dyDescent="0.25">
      <c r="A413" s="7">
        <v>2014</v>
      </c>
      <c r="B413" s="7" t="s">
        <v>59</v>
      </c>
      <c r="C413" s="7" t="s">
        <v>5</v>
      </c>
      <c r="D413" s="24">
        <v>797171.17</v>
      </c>
      <c r="E413">
        <f>INDEX('B. Store opening dates'!$B$5:$B$2448,MATCH('A. Sales by store'!B413,'B. Store opening dates'!$A$5:$A$2448,0))</f>
        <v>1999</v>
      </c>
      <c r="F413" t="str">
        <f t="shared" si="12"/>
        <v>Old</v>
      </c>
      <c r="G413" t="str">
        <f t="shared" si="13"/>
        <v>Existing</v>
      </c>
    </row>
    <row r="414" spans="1:7" ht="19" x14ac:dyDescent="0.25">
      <c r="A414" s="7">
        <v>2015</v>
      </c>
      <c r="B414" s="7" t="s">
        <v>59</v>
      </c>
      <c r="C414" s="7" t="s">
        <v>6</v>
      </c>
      <c r="D414" s="24">
        <v>491287.91</v>
      </c>
      <c r="E414">
        <f>INDEX('B. Store opening dates'!$B$5:$B$2448,MATCH('A. Sales by store'!B414,'B. Store opening dates'!$A$5:$A$2448,0))</f>
        <v>1999</v>
      </c>
      <c r="F414" t="str">
        <f t="shared" si="12"/>
        <v>Old</v>
      </c>
      <c r="G414" t="str">
        <f t="shared" si="13"/>
        <v>Existing</v>
      </c>
    </row>
    <row r="415" spans="1:7" ht="19" x14ac:dyDescent="0.25">
      <c r="A415" s="7">
        <v>2014</v>
      </c>
      <c r="B415" s="7" t="s">
        <v>59</v>
      </c>
      <c r="C415" s="7" t="s">
        <v>6</v>
      </c>
      <c r="D415" s="24">
        <v>356286.37</v>
      </c>
      <c r="E415">
        <f>INDEX('B. Store opening dates'!$B$5:$B$2448,MATCH('A. Sales by store'!B415,'B. Store opening dates'!$A$5:$A$2448,0))</f>
        <v>1999</v>
      </c>
      <c r="F415" t="str">
        <f t="shared" si="12"/>
        <v>Old</v>
      </c>
      <c r="G415" t="str">
        <f t="shared" si="13"/>
        <v>Existing</v>
      </c>
    </row>
    <row r="416" spans="1:7" ht="19" x14ac:dyDescent="0.25">
      <c r="A416" s="7">
        <v>2015</v>
      </c>
      <c r="B416" s="7" t="s">
        <v>59</v>
      </c>
      <c r="C416" s="7" t="s">
        <v>7</v>
      </c>
      <c r="D416" s="24">
        <v>71231.820000000007</v>
      </c>
      <c r="E416">
        <f>INDEX('B. Store opening dates'!$B$5:$B$2448,MATCH('A. Sales by store'!B416,'B. Store opening dates'!$A$5:$A$2448,0))</f>
        <v>1999</v>
      </c>
      <c r="F416" t="str">
        <f t="shared" si="12"/>
        <v>Old</v>
      </c>
      <c r="G416" t="str">
        <f t="shared" si="13"/>
        <v>Existing</v>
      </c>
    </row>
    <row r="417" spans="1:7" ht="19" x14ac:dyDescent="0.25">
      <c r="A417" s="7">
        <v>2014</v>
      </c>
      <c r="B417" s="7" t="s">
        <v>59</v>
      </c>
      <c r="C417" s="7" t="s">
        <v>7</v>
      </c>
      <c r="D417" s="24">
        <v>75188.33</v>
      </c>
      <c r="E417">
        <f>INDEX('B. Store opening dates'!$B$5:$B$2448,MATCH('A. Sales by store'!B417,'B. Store opening dates'!$A$5:$A$2448,0))</f>
        <v>1999</v>
      </c>
      <c r="F417" t="str">
        <f t="shared" si="12"/>
        <v>Old</v>
      </c>
      <c r="G417" t="str">
        <f t="shared" si="13"/>
        <v>Existing</v>
      </c>
    </row>
    <row r="418" spans="1:7" ht="19" x14ac:dyDescent="0.25">
      <c r="A418" s="7">
        <v>2015</v>
      </c>
      <c r="B418" s="7" t="s">
        <v>59</v>
      </c>
      <c r="C418" s="7" t="s">
        <v>8</v>
      </c>
      <c r="D418" s="24">
        <v>778997.9</v>
      </c>
      <c r="E418">
        <f>INDEX('B. Store opening dates'!$B$5:$B$2448,MATCH('A. Sales by store'!B418,'B. Store opening dates'!$A$5:$A$2448,0))</f>
        <v>1999</v>
      </c>
      <c r="F418" t="str">
        <f t="shared" si="12"/>
        <v>Old</v>
      </c>
      <c r="G418" t="str">
        <f t="shared" si="13"/>
        <v>Existing</v>
      </c>
    </row>
    <row r="419" spans="1:7" ht="19" x14ac:dyDescent="0.25">
      <c r="A419" s="7">
        <v>2014</v>
      </c>
      <c r="B419" s="7" t="s">
        <v>59</v>
      </c>
      <c r="C419" s="7" t="s">
        <v>8</v>
      </c>
      <c r="D419" s="24">
        <v>810621.76</v>
      </c>
      <c r="E419">
        <f>INDEX('B. Store opening dates'!$B$5:$B$2448,MATCH('A. Sales by store'!B419,'B. Store opening dates'!$A$5:$A$2448,0))</f>
        <v>1999</v>
      </c>
      <c r="F419" t="str">
        <f t="shared" si="12"/>
        <v>Old</v>
      </c>
      <c r="G419" t="str">
        <f t="shared" si="13"/>
        <v>Existing</v>
      </c>
    </row>
    <row r="420" spans="1:7" ht="19" x14ac:dyDescent="0.25">
      <c r="A420" s="7">
        <v>2015</v>
      </c>
      <c r="B420" s="7" t="s">
        <v>60</v>
      </c>
      <c r="C420" s="7" t="s">
        <v>5</v>
      </c>
      <c r="D420" s="24">
        <v>678442.68</v>
      </c>
      <c r="E420">
        <f>INDEX('B. Store opening dates'!$B$5:$B$2448,MATCH('A. Sales by store'!B420,'B. Store opening dates'!$A$5:$A$2448,0))</f>
        <v>1999</v>
      </c>
      <c r="F420" t="str">
        <f t="shared" si="12"/>
        <v>Old</v>
      </c>
      <c r="G420" t="str">
        <f t="shared" si="13"/>
        <v>Existing</v>
      </c>
    </row>
    <row r="421" spans="1:7" ht="19" x14ac:dyDescent="0.25">
      <c r="A421" s="7">
        <v>2014</v>
      </c>
      <c r="B421" s="7" t="s">
        <v>60</v>
      </c>
      <c r="C421" s="7" t="s">
        <v>5</v>
      </c>
      <c r="D421" s="24">
        <v>743218.66</v>
      </c>
      <c r="E421">
        <f>INDEX('B. Store opening dates'!$B$5:$B$2448,MATCH('A. Sales by store'!B421,'B. Store opening dates'!$A$5:$A$2448,0))</f>
        <v>1999</v>
      </c>
      <c r="F421" t="str">
        <f t="shared" si="12"/>
        <v>Old</v>
      </c>
      <c r="G421" t="str">
        <f t="shared" si="13"/>
        <v>Existing</v>
      </c>
    </row>
    <row r="422" spans="1:7" ht="19" x14ac:dyDescent="0.25">
      <c r="A422" s="7">
        <v>2015</v>
      </c>
      <c r="B422" s="7" t="s">
        <v>60</v>
      </c>
      <c r="C422" s="7" t="s">
        <v>6</v>
      </c>
      <c r="D422" s="24">
        <v>356310.24</v>
      </c>
      <c r="E422">
        <f>INDEX('B. Store opening dates'!$B$5:$B$2448,MATCH('A. Sales by store'!B422,'B. Store opening dates'!$A$5:$A$2448,0))</f>
        <v>1999</v>
      </c>
      <c r="F422" t="str">
        <f t="shared" si="12"/>
        <v>Old</v>
      </c>
      <c r="G422" t="str">
        <f t="shared" si="13"/>
        <v>Existing</v>
      </c>
    </row>
    <row r="423" spans="1:7" ht="19" x14ac:dyDescent="0.25">
      <c r="A423" s="7">
        <v>2014</v>
      </c>
      <c r="B423" s="7" t="s">
        <v>60</v>
      </c>
      <c r="C423" s="7" t="s">
        <v>6</v>
      </c>
      <c r="D423" s="24">
        <v>255779.34</v>
      </c>
      <c r="E423">
        <f>INDEX('B. Store opening dates'!$B$5:$B$2448,MATCH('A. Sales by store'!B423,'B. Store opening dates'!$A$5:$A$2448,0))</f>
        <v>1999</v>
      </c>
      <c r="F423" t="str">
        <f t="shared" si="12"/>
        <v>Old</v>
      </c>
      <c r="G423" t="str">
        <f t="shared" si="13"/>
        <v>Existing</v>
      </c>
    </row>
    <row r="424" spans="1:7" ht="19" x14ac:dyDescent="0.25">
      <c r="A424" s="7">
        <v>2015</v>
      </c>
      <c r="B424" s="7" t="s">
        <v>60</v>
      </c>
      <c r="C424" s="7" t="s">
        <v>7</v>
      </c>
      <c r="D424" s="24">
        <v>201132.32</v>
      </c>
      <c r="E424">
        <f>INDEX('B. Store opening dates'!$B$5:$B$2448,MATCH('A. Sales by store'!B424,'B. Store opening dates'!$A$5:$A$2448,0))</f>
        <v>1999</v>
      </c>
      <c r="F424" t="str">
        <f t="shared" si="12"/>
        <v>Old</v>
      </c>
      <c r="G424" t="str">
        <f t="shared" si="13"/>
        <v>Existing</v>
      </c>
    </row>
    <row r="425" spans="1:7" ht="19" x14ac:dyDescent="0.25">
      <c r="A425" s="7">
        <v>2014</v>
      </c>
      <c r="B425" s="7" t="s">
        <v>60</v>
      </c>
      <c r="C425" s="7" t="s">
        <v>7</v>
      </c>
      <c r="D425" s="24">
        <v>212752.48</v>
      </c>
      <c r="E425">
        <f>INDEX('B. Store opening dates'!$B$5:$B$2448,MATCH('A. Sales by store'!B425,'B. Store opening dates'!$A$5:$A$2448,0))</f>
        <v>1999</v>
      </c>
      <c r="F425" t="str">
        <f t="shared" si="12"/>
        <v>Old</v>
      </c>
      <c r="G425" t="str">
        <f t="shared" si="13"/>
        <v>Existing</v>
      </c>
    </row>
    <row r="426" spans="1:7" ht="19" x14ac:dyDescent="0.25">
      <c r="A426" s="7">
        <v>2015</v>
      </c>
      <c r="B426" s="7" t="s">
        <v>60</v>
      </c>
      <c r="C426" s="7" t="s">
        <v>8</v>
      </c>
      <c r="D426" s="24">
        <v>401118.32</v>
      </c>
      <c r="E426">
        <f>INDEX('B. Store opening dates'!$B$5:$B$2448,MATCH('A. Sales by store'!B426,'B. Store opening dates'!$A$5:$A$2448,0))</f>
        <v>1999</v>
      </c>
      <c r="F426" t="str">
        <f t="shared" si="12"/>
        <v>Old</v>
      </c>
      <c r="G426" t="str">
        <f t="shared" si="13"/>
        <v>Existing</v>
      </c>
    </row>
    <row r="427" spans="1:7" ht="19" x14ac:dyDescent="0.25">
      <c r="A427" s="7">
        <v>2014</v>
      </c>
      <c r="B427" s="7" t="s">
        <v>60</v>
      </c>
      <c r="C427" s="7" t="s">
        <v>8</v>
      </c>
      <c r="D427" s="24">
        <v>419224.96</v>
      </c>
      <c r="E427">
        <f>INDEX('B. Store opening dates'!$B$5:$B$2448,MATCH('A. Sales by store'!B427,'B. Store opening dates'!$A$5:$A$2448,0))</f>
        <v>1999</v>
      </c>
      <c r="F427" t="str">
        <f t="shared" si="12"/>
        <v>Old</v>
      </c>
      <c r="G427" t="str">
        <f t="shared" si="13"/>
        <v>Existing</v>
      </c>
    </row>
    <row r="428" spans="1:7" ht="19" x14ac:dyDescent="0.25">
      <c r="A428" s="7">
        <v>2015</v>
      </c>
      <c r="B428" s="7" t="s">
        <v>61</v>
      </c>
      <c r="C428" s="7" t="s">
        <v>5</v>
      </c>
      <c r="D428" s="24">
        <v>902899.08</v>
      </c>
      <c r="E428">
        <f>INDEX('B. Store opening dates'!$B$5:$B$2448,MATCH('A. Sales by store'!B428,'B. Store opening dates'!$A$5:$A$2448,0))</f>
        <v>1999</v>
      </c>
      <c r="F428" t="str">
        <f t="shared" si="12"/>
        <v>Old</v>
      </c>
      <c r="G428" t="str">
        <f t="shared" si="13"/>
        <v>Existing</v>
      </c>
    </row>
    <row r="429" spans="1:7" ht="19" x14ac:dyDescent="0.25">
      <c r="A429" s="7">
        <v>2014</v>
      </c>
      <c r="B429" s="7" t="s">
        <v>61</v>
      </c>
      <c r="C429" s="7" t="s">
        <v>5</v>
      </c>
      <c r="D429" s="24">
        <v>983602.97</v>
      </c>
      <c r="E429">
        <f>INDEX('B. Store opening dates'!$B$5:$B$2448,MATCH('A. Sales by store'!B429,'B. Store opening dates'!$A$5:$A$2448,0))</f>
        <v>1999</v>
      </c>
      <c r="F429" t="str">
        <f t="shared" si="12"/>
        <v>Old</v>
      </c>
      <c r="G429" t="str">
        <f t="shared" si="13"/>
        <v>Existing</v>
      </c>
    </row>
    <row r="430" spans="1:7" ht="19" x14ac:dyDescent="0.25">
      <c r="A430" s="7">
        <v>2015</v>
      </c>
      <c r="B430" s="7" t="s">
        <v>61</v>
      </c>
      <c r="C430" s="7" t="s">
        <v>6</v>
      </c>
      <c r="D430" s="24">
        <v>357173.8</v>
      </c>
      <c r="E430">
        <f>INDEX('B. Store opening dates'!$B$5:$B$2448,MATCH('A. Sales by store'!B430,'B. Store opening dates'!$A$5:$A$2448,0))</f>
        <v>1999</v>
      </c>
      <c r="F430" t="str">
        <f t="shared" si="12"/>
        <v>Old</v>
      </c>
      <c r="G430" t="str">
        <f t="shared" si="13"/>
        <v>Existing</v>
      </c>
    </row>
    <row r="431" spans="1:7" ht="19" x14ac:dyDescent="0.25">
      <c r="A431" s="7">
        <v>2014</v>
      </c>
      <c r="B431" s="7" t="s">
        <v>61</v>
      </c>
      <c r="C431" s="7" t="s">
        <v>6</v>
      </c>
      <c r="D431" s="24">
        <v>250184.99</v>
      </c>
      <c r="E431">
        <f>INDEX('B. Store opening dates'!$B$5:$B$2448,MATCH('A. Sales by store'!B431,'B. Store opening dates'!$A$5:$A$2448,0))</f>
        <v>1999</v>
      </c>
      <c r="F431" t="str">
        <f t="shared" si="12"/>
        <v>Old</v>
      </c>
      <c r="G431" t="str">
        <f t="shared" si="13"/>
        <v>Existing</v>
      </c>
    </row>
    <row r="432" spans="1:7" ht="19" x14ac:dyDescent="0.25">
      <c r="A432" s="7">
        <v>2015</v>
      </c>
      <c r="B432" s="7" t="s">
        <v>61</v>
      </c>
      <c r="C432" s="7" t="s">
        <v>7</v>
      </c>
      <c r="D432" s="24">
        <v>54394.61</v>
      </c>
      <c r="E432">
        <f>INDEX('B. Store opening dates'!$B$5:$B$2448,MATCH('A. Sales by store'!B432,'B. Store opening dates'!$A$5:$A$2448,0))</f>
        <v>1999</v>
      </c>
      <c r="F432" t="str">
        <f t="shared" si="12"/>
        <v>Old</v>
      </c>
      <c r="G432" t="str">
        <f t="shared" si="13"/>
        <v>Existing</v>
      </c>
    </row>
    <row r="433" spans="1:7" ht="19" x14ac:dyDescent="0.25">
      <c r="A433" s="7">
        <v>2014</v>
      </c>
      <c r="B433" s="7" t="s">
        <v>61</v>
      </c>
      <c r="C433" s="7" t="s">
        <v>7</v>
      </c>
      <c r="D433" s="24">
        <v>57159.18</v>
      </c>
      <c r="E433">
        <f>INDEX('B. Store opening dates'!$B$5:$B$2448,MATCH('A. Sales by store'!B433,'B. Store opening dates'!$A$5:$A$2448,0))</f>
        <v>1999</v>
      </c>
      <c r="F433" t="str">
        <f t="shared" si="12"/>
        <v>Old</v>
      </c>
      <c r="G433" t="str">
        <f t="shared" si="13"/>
        <v>Existing</v>
      </c>
    </row>
    <row r="434" spans="1:7" ht="19" x14ac:dyDescent="0.25">
      <c r="A434" s="7">
        <v>2015</v>
      </c>
      <c r="B434" s="7" t="s">
        <v>61</v>
      </c>
      <c r="C434" s="7" t="s">
        <v>8</v>
      </c>
      <c r="D434" s="24">
        <v>644600.6</v>
      </c>
      <c r="E434">
        <f>INDEX('B. Store opening dates'!$B$5:$B$2448,MATCH('A. Sales by store'!B434,'B. Store opening dates'!$A$5:$A$2448,0))</f>
        <v>1999</v>
      </c>
      <c r="F434" t="str">
        <f t="shared" si="12"/>
        <v>Old</v>
      </c>
      <c r="G434" t="str">
        <f t="shared" si="13"/>
        <v>Existing</v>
      </c>
    </row>
    <row r="435" spans="1:7" ht="19" x14ac:dyDescent="0.25">
      <c r="A435" s="7">
        <v>2014</v>
      </c>
      <c r="B435" s="7" t="s">
        <v>61</v>
      </c>
      <c r="C435" s="7" t="s">
        <v>8</v>
      </c>
      <c r="D435" s="24">
        <v>667821.18999999994</v>
      </c>
      <c r="E435">
        <f>INDEX('B. Store opening dates'!$B$5:$B$2448,MATCH('A. Sales by store'!B435,'B. Store opening dates'!$A$5:$A$2448,0))</f>
        <v>1999</v>
      </c>
      <c r="F435" t="str">
        <f t="shared" si="12"/>
        <v>Old</v>
      </c>
      <c r="G435" t="str">
        <f t="shared" si="13"/>
        <v>Existing</v>
      </c>
    </row>
    <row r="436" spans="1:7" ht="19" x14ac:dyDescent="0.25">
      <c r="A436" s="7">
        <v>2015</v>
      </c>
      <c r="B436" s="7" t="s">
        <v>62</v>
      </c>
      <c r="C436" s="7" t="s">
        <v>5</v>
      </c>
      <c r="D436" s="24">
        <v>752905.11</v>
      </c>
      <c r="E436">
        <f>INDEX('B. Store opening dates'!$B$5:$B$2448,MATCH('A. Sales by store'!B436,'B. Store opening dates'!$A$5:$A$2448,0))</f>
        <v>1999</v>
      </c>
      <c r="F436" t="str">
        <f t="shared" si="12"/>
        <v>Old</v>
      </c>
      <c r="G436" t="str">
        <f t="shared" si="13"/>
        <v>Existing</v>
      </c>
    </row>
    <row r="437" spans="1:7" ht="19" x14ac:dyDescent="0.25">
      <c r="A437" s="7">
        <v>2014</v>
      </c>
      <c r="B437" s="7" t="s">
        <v>62</v>
      </c>
      <c r="C437" s="7" t="s">
        <v>5</v>
      </c>
      <c r="D437" s="24">
        <v>821218.62</v>
      </c>
      <c r="E437">
        <f>INDEX('B. Store opening dates'!$B$5:$B$2448,MATCH('A. Sales by store'!B437,'B. Store opening dates'!$A$5:$A$2448,0))</f>
        <v>1999</v>
      </c>
      <c r="F437" t="str">
        <f t="shared" si="12"/>
        <v>Old</v>
      </c>
      <c r="G437" t="str">
        <f t="shared" si="13"/>
        <v>Existing</v>
      </c>
    </row>
    <row r="438" spans="1:7" ht="19" x14ac:dyDescent="0.25">
      <c r="A438" s="7">
        <v>2015</v>
      </c>
      <c r="B438" s="7" t="s">
        <v>62</v>
      </c>
      <c r="C438" s="7" t="s">
        <v>6</v>
      </c>
      <c r="D438" s="24">
        <v>345087</v>
      </c>
      <c r="E438">
        <f>INDEX('B. Store opening dates'!$B$5:$B$2448,MATCH('A. Sales by store'!B438,'B. Store opening dates'!$A$5:$A$2448,0))</f>
        <v>1999</v>
      </c>
      <c r="F438" t="str">
        <f t="shared" si="12"/>
        <v>Old</v>
      </c>
      <c r="G438" t="str">
        <f t="shared" si="13"/>
        <v>Existing</v>
      </c>
    </row>
    <row r="439" spans="1:7" ht="19" x14ac:dyDescent="0.25">
      <c r="A439" s="7">
        <v>2014</v>
      </c>
      <c r="B439" s="7" t="s">
        <v>62</v>
      </c>
      <c r="C439" s="7" t="s">
        <v>6</v>
      </c>
      <c r="D439" s="24">
        <v>242152.1</v>
      </c>
      <c r="E439">
        <f>INDEX('B. Store opening dates'!$B$5:$B$2448,MATCH('A. Sales by store'!B439,'B. Store opening dates'!$A$5:$A$2448,0))</f>
        <v>1999</v>
      </c>
      <c r="F439" t="str">
        <f t="shared" si="12"/>
        <v>Old</v>
      </c>
      <c r="G439" t="str">
        <f t="shared" si="13"/>
        <v>Existing</v>
      </c>
    </row>
    <row r="440" spans="1:7" ht="19" x14ac:dyDescent="0.25">
      <c r="A440" s="7">
        <v>2015</v>
      </c>
      <c r="B440" s="7" t="s">
        <v>62</v>
      </c>
      <c r="C440" s="7" t="s">
        <v>7</v>
      </c>
      <c r="D440" s="24">
        <v>119671.21</v>
      </c>
      <c r="E440">
        <f>INDEX('B. Store opening dates'!$B$5:$B$2448,MATCH('A. Sales by store'!B440,'B. Store opening dates'!$A$5:$A$2448,0))</f>
        <v>1999</v>
      </c>
      <c r="F440" t="str">
        <f t="shared" si="12"/>
        <v>Old</v>
      </c>
      <c r="G440" t="str">
        <f t="shared" si="13"/>
        <v>Existing</v>
      </c>
    </row>
    <row r="441" spans="1:7" ht="19" x14ac:dyDescent="0.25">
      <c r="A441" s="7">
        <v>2014</v>
      </c>
      <c r="B441" s="7" t="s">
        <v>62</v>
      </c>
      <c r="C441" s="7" t="s">
        <v>7</v>
      </c>
      <c r="D441" s="24">
        <v>127605.04</v>
      </c>
      <c r="E441">
        <f>INDEX('B. Store opening dates'!$B$5:$B$2448,MATCH('A. Sales by store'!B441,'B. Store opening dates'!$A$5:$A$2448,0))</f>
        <v>1999</v>
      </c>
      <c r="F441" t="str">
        <f t="shared" si="12"/>
        <v>Old</v>
      </c>
      <c r="G441" t="str">
        <f t="shared" si="13"/>
        <v>Existing</v>
      </c>
    </row>
    <row r="442" spans="1:7" ht="19" x14ac:dyDescent="0.25">
      <c r="A442" s="7">
        <v>2015</v>
      </c>
      <c r="B442" s="7" t="s">
        <v>62</v>
      </c>
      <c r="C442" s="7" t="s">
        <v>8</v>
      </c>
      <c r="D442" s="24">
        <v>470434.53</v>
      </c>
      <c r="E442">
        <f>INDEX('B. Store opening dates'!$B$5:$B$2448,MATCH('A. Sales by store'!B442,'B. Store opening dates'!$A$5:$A$2448,0))</f>
        <v>1999</v>
      </c>
      <c r="F442" t="str">
        <f t="shared" si="12"/>
        <v>Old</v>
      </c>
      <c r="G442" t="str">
        <f t="shared" si="13"/>
        <v>Existing</v>
      </c>
    </row>
    <row r="443" spans="1:7" ht="19" x14ac:dyDescent="0.25">
      <c r="A443" s="7">
        <v>2014</v>
      </c>
      <c r="B443" s="7" t="s">
        <v>62</v>
      </c>
      <c r="C443" s="7" t="s">
        <v>8</v>
      </c>
      <c r="D443" s="24">
        <v>490099.69</v>
      </c>
      <c r="E443">
        <f>INDEX('B. Store opening dates'!$B$5:$B$2448,MATCH('A. Sales by store'!B443,'B. Store opening dates'!$A$5:$A$2448,0))</f>
        <v>1999</v>
      </c>
      <c r="F443" t="str">
        <f t="shared" si="12"/>
        <v>Old</v>
      </c>
      <c r="G443" t="str">
        <f t="shared" si="13"/>
        <v>Existing</v>
      </c>
    </row>
    <row r="444" spans="1:7" ht="19" x14ac:dyDescent="0.25">
      <c r="A444" s="7">
        <v>2015</v>
      </c>
      <c r="B444" s="7" t="s">
        <v>63</v>
      </c>
      <c r="C444" s="7" t="s">
        <v>5</v>
      </c>
      <c r="D444" s="24">
        <v>549694.05000000005</v>
      </c>
      <c r="E444">
        <f>INDEX('B. Store opening dates'!$B$5:$B$2448,MATCH('A. Sales by store'!B444,'B. Store opening dates'!$A$5:$A$2448,0))</f>
        <v>1999</v>
      </c>
      <c r="F444" t="str">
        <f t="shared" si="12"/>
        <v>Old</v>
      </c>
      <c r="G444" t="str">
        <f t="shared" si="13"/>
        <v>Existing</v>
      </c>
    </row>
    <row r="445" spans="1:7" ht="19" x14ac:dyDescent="0.25">
      <c r="A445" s="7">
        <v>2014</v>
      </c>
      <c r="B445" s="7" t="s">
        <v>63</v>
      </c>
      <c r="C445" s="7" t="s">
        <v>5</v>
      </c>
      <c r="D445" s="24">
        <v>601241.19999999995</v>
      </c>
      <c r="E445">
        <f>INDEX('B. Store opening dates'!$B$5:$B$2448,MATCH('A. Sales by store'!B445,'B. Store opening dates'!$A$5:$A$2448,0))</f>
        <v>1999</v>
      </c>
      <c r="F445" t="str">
        <f t="shared" si="12"/>
        <v>Old</v>
      </c>
      <c r="G445" t="str">
        <f t="shared" si="13"/>
        <v>Existing</v>
      </c>
    </row>
    <row r="446" spans="1:7" ht="19" x14ac:dyDescent="0.25">
      <c r="A446" s="7">
        <v>2015</v>
      </c>
      <c r="B446" s="7" t="s">
        <v>63</v>
      </c>
      <c r="C446" s="7" t="s">
        <v>6</v>
      </c>
      <c r="D446" s="24">
        <v>481174.08</v>
      </c>
      <c r="E446">
        <f>INDEX('B. Store opening dates'!$B$5:$B$2448,MATCH('A. Sales by store'!B446,'B. Store opening dates'!$A$5:$A$2448,0))</f>
        <v>1999</v>
      </c>
      <c r="F446" t="str">
        <f t="shared" si="12"/>
        <v>Old</v>
      </c>
      <c r="G446" t="str">
        <f t="shared" si="13"/>
        <v>Existing</v>
      </c>
    </row>
    <row r="447" spans="1:7" ht="19" x14ac:dyDescent="0.25">
      <c r="A447" s="7">
        <v>2014</v>
      </c>
      <c r="B447" s="7" t="s">
        <v>63</v>
      </c>
      <c r="C447" s="7" t="s">
        <v>6</v>
      </c>
      <c r="D447" s="24">
        <v>342152.44</v>
      </c>
      <c r="E447">
        <f>INDEX('B. Store opening dates'!$B$5:$B$2448,MATCH('A. Sales by store'!B447,'B. Store opening dates'!$A$5:$A$2448,0))</f>
        <v>1999</v>
      </c>
      <c r="F447" t="str">
        <f t="shared" si="12"/>
        <v>Old</v>
      </c>
      <c r="G447" t="str">
        <f t="shared" si="13"/>
        <v>Existing</v>
      </c>
    </row>
    <row r="448" spans="1:7" ht="19" x14ac:dyDescent="0.25">
      <c r="A448" s="7">
        <v>2015</v>
      </c>
      <c r="B448" s="7" t="s">
        <v>63</v>
      </c>
      <c r="C448" s="7" t="s">
        <v>7</v>
      </c>
      <c r="D448" s="24">
        <v>140995.09</v>
      </c>
      <c r="E448">
        <f>INDEX('B. Store opening dates'!$B$5:$B$2448,MATCH('A. Sales by store'!B448,'B. Store opening dates'!$A$5:$A$2448,0))</f>
        <v>1999</v>
      </c>
      <c r="F448" t="str">
        <f t="shared" si="12"/>
        <v>Old</v>
      </c>
      <c r="G448" t="str">
        <f t="shared" si="13"/>
        <v>Existing</v>
      </c>
    </row>
    <row r="449" spans="1:7" ht="19" x14ac:dyDescent="0.25">
      <c r="A449" s="7">
        <v>2014</v>
      </c>
      <c r="B449" s="7" t="s">
        <v>63</v>
      </c>
      <c r="C449" s="7" t="s">
        <v>7</v>
      </c>
      <c r="D449" s="24">
        <v>149129.1</v>
      </c>
      <c r="E449">
        <f>INDEX('B. Store opening dates'!$B$5:$B$2448,MATCH('A. Sales by store'!B449,'B. Store opening dates'!$A$5:$A$2448,0))</f>
        <v>1999</v>
      </c>
      <c r="F449" t="str">
        <f t="shared" si="12"/>
        <v>Old</v>
      </c>
      <c r="G449" t="str">
        <f t="shared" si="13"/>
        <v>Existing</v>
      </c>
    </row>
    <row r="450" spans="1:7" ht="19" x14ac:dyDescent="0.25">
      <c r="A450" s="7">
        <v>2015</v>
      </c>
      <c r="B450" s="7" t="s">
        <v>63</v>
      </c>
      <c r="C450" s="7" t="s">
        <v>8</v>
      </c>
      <c r="D450" s="24">
        <v>706028.65</v>
      </c>
      <c r="E450">
        <f>INDEX('B. Store opening dates'!$B$5:$B$2448,MATCH('A. Sales by store'!B450,'B. Store opening dates'!$A$5:$A$2448,0))</f>
        <v>1999</v>
      </c>
      <c r="F450" t="str">
        <f t="shared" si="12"/>
        <v>Old</v>
      </c>
      <c r="G450" t="str">
        <f t="shared" si="13"/>
        <v>Existing</v>
      </c>
    </row>
    <row r="451" spans="1:7" ht="19" x14ac:dyDescent="0.25">
      <c r="A451" s="7">
        <v>2014</v>
      </c>
      <c r="B451" s="7" t="s">
        <v>63</v>
      </c>
      <c r="C451" s="7" t="s">
        <v>8</v>
      </c>
      <c r="D451" s="24">
        <v>732422.04</v>
      </c>
      <c r="E451">
        <f>INDEX('B. Store opening dates'!$B$5:$B$2448,MATCH('A. Sales by store'!B451,'B. Store opening dates'!$A$5:$A$2448,0))</f>
        <v>1999</v>
      </c>
      <c r="F451" t="str">
        <f t="shared" si="12"/>
        <v>Old</v>
      </c>
      <c r="G451" t="str">
        <f t="shared" si="13"/>
        <v>Existing</v>
      </c>
    </row>
    <row r="452" spans="1:7" ht="19" x14ac:dyDescent="0.25">
      <c r="A452" s="7">
        <v>2015</v>
      </c>
      <c r="B452" s="7" t="s">
        <v>64</v>
      </c>
      <c r="C452" s="7" t="s">
        <v>5</v>
      </c>
      <c r="D452" s="24">
        <v>792438.6</v>
      </c>
      <c r="E452">
        <f>INDEX('B. Store opening dates'!$B$5:$B$2448,MATCH('A. Sales by store'!B452,'B. Store opening dates'!$A$5:$A$2448,0))</f>
        <v>1999</v>
      </c>
      <c r="F452" t="str">
        <f t="shared" si="12"/>
        <v>Old</v>
      </c>
      <c r="G452" t="str">
        <f t="shared" si="13"/>
        <v>Existing</v>
      </c>
    </row>
    <row r="453" spans="1:7" ht="19" x14ac:dyDescent="0.25">
      <c r="A453" s="7">
        <v>2014</v>
      </c>
      <c r="B453" s="7" t="s">
        <v>64</v>
      </c>
      <c r="C453" s="7" t="s">
        <v>5</v>
      </c>
      <c r="D453" s="24">
        <v>865014.51</v>
      </c>
      <c r="E453">
        <f>INDEX('B. Store opening dates'!$B$5:$B$2448,MATCH('A. Sales by store'!B453,'B. Store opening dates'!$A$5:$A$2448,0))</f>
        <v>1999</v>
      </c>
      <c r="F453" t="str">
        <f t="shared" ref="F453:F516" si="14">IF(A453 = 2015, IF(E453&lt; 2015, "Old","New"),IF(E453 &lt; 2014, "Old","New"))</f>
        <v>Old</v>
      </c>
      <c r="G453" t="str">
        <f t="shared" ref="G453:G516" si="15">IF(A453 = 2015, IF(E453&lt; 2015, "Existing","New"),"Existing")</f>
        <v>Existing</v>
      </c>
    </row>
    <row r="454" spans="1:7" ht="19" x14ac:dyDescent="0.25">
      <c r="A454" s="7">
        <v>2015</v>
      </c>
      <c r="B454" s="7" t="s">
        <v>64</v>
      </c>
      <c r="C454" s="7" t="s">
        <v>6</v>
      </c>
      <c r="D454" s="24">
        <v>450709.66</v>
      </c>
      <c r="E454">
        <f>INDEX('B. Store opening dates'!$B$5:$B$2448,MATCH('A. Sales by store'!B454,'B. Store opening dates'!$A$5:$A$2448,0))</f>
        <v>1999</v>
      </c>
      <c r="F454" t="str">
        <f t="shared" si="14"/>
        <v>Old</v>
      </c>
      <c r="G454" t="str">
        <f t="shared" si="15"/>
        <v>Existing</v>
      </c>
    </row>
    <row r="455" spans="1:7" ht="19" x14ac:dyDescent="0.25">
      <c r="A455" s="7">
        <v>2014</v>
      </c>
      <c r="B455" s="7" t="s">
        <v>64</v>
      </c>
      <c r="C455" s="7" t="s">
        <v>6</v>
      </c>
      <c r="D455" s="24">
        <v>327182.17</v>
      </c>
      <c r="E455">
        <f>INDEX('B. Store opening dates'!$B$5:$B$2448,MATCH('A. Sales by store'!B455,'B. Store opening dates'!$A$5:$A$2448,0))</f>
        <v>1999</v>
      </c>
      <c r="F455" t="str">
        <f t="shared" si="14"/>
        <v>Old</v>
      </c>
      <c r="G455" t="str">
        <f t="shared" si="15"/>
        <v>Existing</v>
      </c>
    </row>
    <row r="456" spans="1:7" ht="19" x14ac:dyDescent="0.25">
      <c r="A456" s="7">
        <v>2015</v>
      </c>
      <c r="B456" s="7" t="s">
        <v>64</v>
      </c>
      <c r="C456" s="7" t="s">
        <v>7</v>
      </c>
      <c r="D456" s="24">
        <v>193945.54</v>
      </c>
      <c r="E456">
        <f>INDEX('B. Store opening dates'!$B$5:$B$2448,MATCH('A. Sales by store'!B456,'B. Store opening dates'!$A$5:$A$2448,0))</f>
        <v>1999</v>
      </c>
      <c r="F456" t="str">
        <f t="shared" si="14"/>
        <v>Old</v>
      </c>
      <c r="G456" t="str">
        <f t="shared" si="15"/>
        <v>Existing</v>
      </c>
    </row>
    <row r="457" spans="1:7" ht="19" x14ac:dyDescent="0.25">
      <c r="A457" s="7">
        <v>2014</v>
      </c>
      <c r="B457" s="7" t="s">
        <v>64</v>
      </c>
      <c r="C457" s="7" t="s">
        <v>7</v>
      </c>
      <c r="D457" s="24">
        <v>202776.29</v>
      </c>
      <c r="E457">
        <f>INDEX('B. Store opening dates'!$B$5:$B$2448,MATCH('A. Sales by store'!B457,'B. Store opening dates'!$A$5:$A$2448,0))</f>
        <v>1999</v>
      </c>
      <c r="F457" t="str">
        <f t="shared" si="14"/>
        <v>Old</v>
      </c>
      <c r="G457" t="str">
        <f t="shared" si="15"/>
        <v>Existing</v>
      </c>
    </row>
    <row r="458" spans="1:7" ht="19" x14ac:dyDescent="0.25">
      <c r="A458" s="7">
        <v>2015</v>
      </c>
      <c r="B458" s="7" t="s">
        <v>64</v>
      </c>
      <c r="C458" s="7" t="s">
        <v>8</v>
      </c>
      <c r="D458" s="24">
        <v>660180.73</v>
      </c>
      <c r="E458">
        <f>INDEX('B. Store opening dates'!$B$5:$B$2448,MATCH('A. Sales by store'!B458,'B. Store opening dates'!$A$5:$A$2448,0))</f>
        <v>1999</v>
      </c>
      <c r="F458" t="str">
        <f t="shared" si="14"/>
        <v>Old</v>
      </c>
      <c r="G458" t="str">
        <f t="shared" si="15"/>
        <v>Existing</v>
      </c>
    </row>
    <row r="459" spans="1:7" ht="19" x14ac:dyDescent="0.25">
      <c r="A459" s="7">
        <v>2014</v>
      </c>
      <c r="B459" s="7" t="s">
        <v>64</v>
      </c>
      <c r="C459" s="7" t="s">
        <v>8</v>
      </c>
      <c r="D459" s="24">
        <v>687005.58</v>
      </c>
      <c r="E459">
        <f>INDEX('B. Store opening dates'!$B$5:$B$2448,MATCH('A. Sales by store'!B459,'B. Store opening dates'!$A$5:$A$2448,0))</f>
        <v>1999</v>
      </c>
      <c r="F459" t="str">
        <f t="shared" si="14"/>
        <v>Old</v>
      </c>
      <c r="G459" t="str">
        <f t="shared" si="15"/>
        <v>Existing</v>
      </c>
    </row>
    <row r="460" spans="1:7" ht="19" x14ac:dyDescent="0.25">
      <c r="A460" s="7">
        <v>2015</v>
      </c>
      <c r="B460" s="7" t="s">
        <v>65</v>
      </c>
      <c r="C460" s="7" t="s">
        <v>5</v>
      </c>
      <c r="D460" s="24">
        <v>832515.55</v>
      </c>
      <c r="E460">
        <f>INDEX('B. Store opening dates'!$B$5:$B$2448,MATCH('A. Sales by store'!B460,'B. Store opening dates'!$A$5:$A$2448,0))</f>
        <v>1999</v>
      </c>
      <c r="F460" t="str">
        <f t="shared" si="14"/>
        <v>Old</v>
      </c>
      <c r="G460" t="str">
        <f t="shared" si="15"/>
        <v>Existing</v>
      </c>
    </row>
    <row r="461" spans="1:7" ht="19" x14ac:dyDescent="0.25">
      <c r="A461" s="7">
        <v>2014</v>
      </c>
      <c r="B461" s="7" t="s">
        <v>65</v>
      </c>
      <c r="C461" s="7" t="s">
        <v>5</v>
      </c>
      <c r="D461" s="24">
        <v>911613.43</v>
      </c>
      <c r="E461">
        <f>INDEX('B. Store opening dates'!$B$5:$B$2448,MATCH('A. Sales by store'!B461,'B. Store opening dates'!$A$5:$A$2448,0))</f>
        <v>1999</v>
      </c>
      <c r="F461" t="str">
        <f t="shared" si="14"/>
        <v>Old</v>
      </c>
      <c r="G461" t="str">
        <f t="shared" si="15"/>
        <v>Existing</v>
      </c>
    </row>
    <row r="462" spans="1:7" ht="19" x14ac:dyDescent="0.25">
      <c r="A462" s="7">
        <v>2015</v>
      </c>
      <c r="B462" s="7" t="s">
        <v>65</v>
      </c>
      <c r="C462" s="7" t="s">
        <v>6</v>
      </c>
      <c r="D462" s="24">
        <v>568785.66</v>
      </c>
      <c r="E462">
        <f>INDEX('B. Store opening dates'!$B$5:$B$2448,MATCH('A. Sales by store'!B462,'B. Store opening dates'!$A$5:$A$2448,0))</f>
        <v>1999</v>
      </c>
      <c r="F462" t="str">
        <f t="shared" si="14"/>
        <v>Old</v>
      </c>
      <c r="G462" t="str">
        <f t="shared" si="15"/>
        <v>Existing</v>
      </c>
    </row>
    <row r="463" spans="1:7" ht="19" x14ac:dyDescent="0.25">
      <c r="A463" s="7">
        <v>2014</v>
      </c>
      <c r="B463" s="7" t="s">
        <v>65</v>
      </c>
      <c r="C463" s="7" t="s">
        <v>6</v>
      </c>
      <c r="D463" s="24">
        <v>396579.77</v>
      </c>
      <c r="E463">
        <f>INDEX('B. Store opening dates'!$B$5:$B$2448,MATCH('A. Sales by store'!B463,'B. Store opening dates'!$A$5:$A$2448,0))</f>
        <v>1999</v>
      </c>
      <c r="F463" t="str">
        <f t="shared" si="14"/>
        <v>Old</v>
      </c>
      <c r="G463" t="str">
        <f t="shared" si="15"/>
        <v>Existing</v>
      </c>
    </row>
    <row r="464" spans="1:7" ht="19" x14ac:dyDescent="0.25">
      <c r="A464" s="7">
        <v>2015</v>
      </c>
      <c r="B464" s="7" t="s">
        <v>65</v>
      </c>
      <c r="C464" s="7" t="s">
        <v>7</v>
      </c>
      <c r="D464" s="24">
        <v>208329.24</v>
      </c>
      <c r="E464">
        <f>INDEX('B. Store opening dates'!$B$5:$B$2448,MATCH('A. Sales by store'!B464,'B. Store opening dates'!$A$5:$A$2448,0))</f>
        <v>1999</v>
      </c>
      <c r="F464" t="str">
        <f t="shared" si="14"/>
        <v>Old</v>
      </c>
      <c r="G464" t="str">
        <f t="shared" si="15"/>
        <v>Existing</v>
      </c>
    </row>
    <row r="465" spans="1:7" ht="19" x14ac:dyDescent="0.25">
      <c r="A465" s="7">
        <v>2014</v>
      </c>
      <c r="B465" s="7" t="s">
        <v>65</v>
      </c>
      <c r="C465" s="7" t="s">
        <v>7</v>
      </c>
      <c r="D465" s="24">
        <v>218329.39</v>
      </c>
      <c r="E465">
        <f>INDEX('B. Store opening dates'!$B$5:$B$2448,MATCH('A. Sales by store'!B465,'B. Store opening dates'!$A$5:$A$2448,0))</f>
        <v>1999</v>
      </c>
      <c r="F465" t="str">
        <f t="shared" si="14"/>
        <v>Old</v>
      </c>
      <c r="G465" t="str">
        <f t="shared" si="15"/>
        <v>Existing</v>
      </c>
    </row>
    <row r="466" spans="1:7" ht="19" x14ac:dyDescent="0.25">
      <c r="A466" s="7">
        <v>2015</v>
      </c>
      <c r="B466" s="7" t="s">
        <v>65</v>
      </c>
      <c r="C466" s="7" t="s">
        <v>8</v>
      </c>
      <c r="D466" s="24">
        <v>510495.47</v>
      </c>
      <c r="E466">
        <f>INDEX('B. Store opening dates'!$B$5:$B$2448,MATCH('A. Sales by store'!B466,'B. Store opening dates'!$A$5:$A$2448,0))</f>
        <v>1999</v>
      </c>
      <c r="F466" t="str">
        <f t="shared" si="14"/>
        <v>Old</v>
      </c>
      <c r="G466" t="str">
        <f t="shared" si="15"/>
        <v>Existing</v>
      </c>
    </row>
    <row r="467" spans="1:7" ht="19" x14ac:dyDescent="0.25">
      <c r="A467" s="7">
        <v>2014</v>
      </c>
      <c r="B467" s="7" t="s">
        <v>65</v>
      </c>
      <c r="C467" s="7" t="s">
        <v>8</v>
      </c>
      <c r="D467" s="24">
        <v>535885.36</v>
      </c>
      <c r="E467">
        <f>INDEX('B. Store opening dates'!$B$5:$B$2448,MATCH('A. Sales by store'!B467,'B. Store opening dates'!$A$5:$A$2448,0))</f>
        <v>1999</v>
      </c>
      <c r="F467" t="str">
        <f t="shared" si="14"/>
        <v>Old</v>
      </c>
      <c r="G467" t="str">
        <f t="shared" si="15"/>
        <v>Existing</v>
      </c>
    </row>
    <row r="468" spans="1:7" ht="19" x14ac:dyDescent="0.25">
      <c r="A468" s="7">
        <v>2015</v>
      </c>
      <c r="B468" s="7" t="s">
        <v>66</v>
      </c>
      <c r="C468" s="7" t="s">
        <v>5</v>
      </c>
      <c r="D468" s="24">
        <v>764583.73</v>
      </c>
      <c r="E468">
        <f>INDEX('B. Store opening dates'!$B$5:$B$2448,MATCH('A. Sales by store'!B468,'B. Store opening dates'!$A$5:$A$2448,0))</f>
        <v>1999</v>
      </c>
      <c r="F468" t="str">
        <f t="shared" si="14"/>
        <v>Old</v>
      </c>
      <c r="G468" t="str">
        <f t="shared" si="15"/>
        <v>Existing</v>
      </c>
    </row>
    <row r="469" spans="1:7" ht="19" x14ac:dyDescent="0.25">
      <c r="A469" s="7">
        <v>2014</v>
      </c>
      <c r="B469" s="7" t="s">
        <v>66</v>
      </c>
      <c r="C469" s="7" t="s">
        <v>5</v>
      </c>
      <c r="D469" s="24">
        <v>846939.06</v>
      </c>
      <c r="E469">
        <f>INDEX('B. Store opening dates'!$B$5:$B$2448,MATCH('A. Sales by store'!B469,'B. Store opening dates'!$A$5:$A$2448,0))</f>
        <v>1999</v>
      </c>
      <c r="F469" t="str">
        <f t="shared" si="14"/>
        <v>Old</v>
      </c>
      <c r="G469" t="str">
        <f t="shared" si="15"/>
        <v>Existing</v>
      </c>
    </row>
    <row r="470" spans="1:7" ht="19" x14ac:dyDescent="0.25">
      <c r="A470" s="7">
        <v>2015</v>
      </c>
      <c r="B470" s="7" t="s">
        <v>66</v>
      </c>
      <c r="C470" s="7" t="s">
        <v>6</v>
      </c>
      <c r="D470" s="24">
        <v>350389.66</v>
      </c>
      <c r="E470">
        <f>INDEX('B. Store opening dates'!$B$5:$B$2448,MATCH('A. Sales by store'!B470,'B. Store opening dates'!$A$5:$A$2448,0))</f>
        <v>1999</v>
      </c>
      <c r="F470" t="str">
        <f t="shared" si="14"/>
        <v>Old</v>
      </c>
      <c r="G470" t="str">
        <f t="shared" si="15"/>
        <v>Existing</v>
      </c>
    </row>
    <row r="471" spans="1:7" ht="19" x14ac:dyDescent="0.25">
      <c r="A471" s="7">
        <v>2014</v>
      </c>
      <c r="B471" s="7" t="s">
        <v>66</v>
      </c>
      <c r="C471" s="7" t="s">
        <v>6</v>
      </c>
      <c r="D471" s="24">
        <v>259654.21</v>
      </c>
      <c r="E471">
        <f>INDEX('B. Store opening dates'!$B$5:$B$2448,MATCH('A. Sales by store'!B471,'B. Store opening dates'!$A$5:$A$2448,0))</f>
        <v>1999</v>
      </c>
      <c r="F471" t="str">
        <f t="shared" si="14"/>
        <v>Old</v>
      </c>
      <c r="G471" t="str">
        <f t="shared" si="15"/>
        <v>Existing</v>
      </c>
    </row>
    <row r="472" spans="1:7" ht="19" x14ac:dyDescent="0.25">
      <c r="A472" s="7">
        <v>2015</v>
      </c>
      <c r="B472" s="7" t="s">
        <v>66</v>
      </c>
      <c r="C472" s="7" t="s">
        <v>7</v>
      </c>
      <c r="D472" s="24">
        <v>71522.820000000007</v>
      </c>
      <c r="E472">
        <f>INDEX('B. Store opening dates'!$B$5:$B$2448,MATCH('A. Sales by store'!B472,'B. Store opening dates'!$A$5:$A$2448,0))</f>
        <v>1999</v>
      </c>
      <c r="F472" t="str">
        <f t="shared" si="14"/>
        <v>Old</v>
      </c>
      <c r="G472" t="str">
        <f t="shared" si="15"/>
        <v>Existing</v>
      </c>
    </row>
    <row r="473" spans="1:7" ht="19" x14ac:dyDescent="0.25">
      <c r="A473" s="7">
        <v>2014</v>
      </c>
      <c r="B473" s="7" t="s">
        <v>66</v>
      </c>
      <c r="C473" s="7" t="s">
        <v>7</v>
      </c>
      <c r="D473" s="24">
        <v>75601.429999999993</v>
      </c>
      <c r="E473">
        <f>INDEX('B. Store opening dates'!$B$5:$B$2448,MATCH('A. Sales by store'!B473,'B. Store opening dates'!$A$5:$A$2448,0))</f>
        <v>1999</v>
      </c>
      <c r="F473" t="str">
        <f t="shared" si="14"/>
        <v>Old</v>
      </c>
      <c r="G473" t="str">
        <f t="shared" si="15"/>
        <v>Existing</v>
      </c>
    </row>
    <row r="474" spans="1:7" ht="19" x14ac:dyDescent="0.25">
      <c r="A474" s="7">
        <v>2015</v>
      </c>
      <c r="B474" s="7" t="s">
        <v>66</v>
      </c>
      <c r="C474" s="7" t="s">
        <v>8</v>
      </c>
      <c r="D474" s="24">
        <v>588570.24</v>
      </c>
      <c r="E474">
        <f>INDEX('B. Store opening dates'!$B$5:$B$2448,MATCH('A. Sales by store'!B474,'B. Store opening dates'!$A$5:$A$2448,0))</f>
        <v>1999</v>
      </c>
      <c r="F474" t="str">
        <f t="shared" si="14"/>
        <v>Old</v>
      </c>
      <c r="G474" t="str">
        <f t="shared" si="15"/>
        <v>Existing</v>
      </c>
    </row>
    <row r="475" spans="1:7" ht="19" x14ac:dyDescent="0.25">
      <c r="A475" s="7">
        <v>2014</v>
      </c>
      <c r="B475" s="7" t="s">
        <v>66</v>
      </c>
      <c r="C475" s="7" t="s">
        <v>8</v>
      </c>
      <c r="D475" s="24">
        <v>614473.23</v>
      </c>
      <c r="E475">
        <f>INDEX('B. Store opening dates'!$B$5:$B$2448,MATCH('A. Sales by store'!B475,'B. Store opening dates'!$A$5:$A$2448,0))</f>
        <v>1999</v>
      </c>
      <c r="F475" t="str">
        <f t="shared" si="14"/>
        <v>Old</v>
      </c>
      <c r="G475" t="str">
        <f t="shared" si="15"/>
        <v>Existing</v>
      </c>
    </row>
    <row r="476" spans="1:7" ht="19" x14ac:dyDescent="0.25">
      <c r="A476" s="7">
        <v>2015</v>
      </c>
      <c r="B476" s="7" t="s">
        <v>67</v>
      </c>
      <c r="C476" s="7" t="s">
        <v>5</v>
      </c>
      <c r="D476" s="24">
        <v>654986.27</v>
      </c>
      <c r="E476">
        <f>INDEX('B. Store opening dates'!$B$5:$B$2448,MATCH('A. Sales by store'!B476,'B. Store opening dates'!$A$5:$A$2448,0))</f>
        <v>1999</v>
      </c>
      <c r="F476" t="str">
        <f t="shared" si="14"/>
        <v>Old</v>
      </c>
      <c r="G476" t="str">
        <f t="shared" si="15"/>
        <v>Existing</v>
      </c>
    </row>
    <row r="477" spans="1:7" ht="19" x14ac:dyDescent="0.25">
      <c r="A477" s="7">
        <v>2014</v>
      </c>
      <c r="B477" s="7" t="s">
        <v>67</v>
      </c>
      <c r="C477" s="7" t="s">
        <v>5</v>
      </c>
      <c r="D477" s="24">
        <v>716958.01</v>
      </c>
      <c r="E477">
        <f>INDEX('B. Store opening dates'!$B$5:$B$2448,MATCH('A. Sales by store'!B477,'B. Store opening dates'!$A$5:$A$2448,0))</f>
        <v>1999</v>
      </c>
      <c r="F477" t="str">
        <f t="shared" si="14"/>
        <v>Old</v>
      </c>
      <c r="G477" t="str">
        <f t="shared" si="15"/>
        <v>Existing</v>
      </c>
    </row>
    <row r="478" spans="1:7" ht="19" x14ac:dyDescent="0.25">
      <c r="A478" s="7">
        <v>2015</v>
      </c>
      <c r="B478" s="7" t="s">
        <v>67</v>
      </c>
      <c r="C478" s="7" t="s">
        <v>6</v>
      </c>
      <c r="D478" s="24">
        <v>415053.78</v>
      </c>
      <c r="E478">
        <f>INDEX('B. Store opening dates'!$B$5:$B$2448,MATCH('A. Sales by store'!B478,'B. Store opening dates'!$A$5:$A$2448,0))</f>
        <v>1999</v>
      </c>
      <c r="F478" t="str">
        <f t="shared" si="14"/>
        <v>Old</v>
      </c>
      <c r="G478" t="str">
        <f t="shared" si="15"/>
        <v>Existing</v>
      </c>
    </row>
    <row r="479" spans="1:7" ht="19" x14ac:dyDescent="0.25">
      <c r="A479" s="7">
        <v>2014</v>
      </c>
      <c r="B479" s="7" t="s">
        <v>67</v>
      </c>
      <c r="C479" s="7" t="s">
        <v>6</v>
      </c>
      <c r="D479" s="24">
        <v>293311.49</v>
      </c>
      <c r="E479">
        <f>INDEX('B. Store opening dates'!$B$5:$B$2448,MATCH('A. Sales by store'!B479,'B. Store opening dates'!$A$5:$A$2448,0))</f>
        <v>1999</v>
      </c>
      <c r="F479" t="str">
        <f t="shared" si="14"/>
        <v>Old</v>
      </c>
      <c r="G479" t="str">
        <f t="shared" si="15"/>
        <v>Existing</v>
      </c>
    </row>
    <row r="480" spans="1:7" ht="19" x14ac:dyDescent="0.25">
      <c r="A480" s="7">
        <v>2015</v>
      </c>
      <c r="B480" s="7" t="s">
        <v>67</v>
      </c>
      <c r="C480" s="7" t="s">
        <v>7</v>
      </c>
      <c r="D480" s="24">
        <v>153035.39000000001</v>
      </c>
      <c r="E480">
        <f>INDEX('B. Store opening dates'!$B$5:$B$2448,MATCH('A. Sales by store'!B480,'B. Store opening dates'!$A$5:$A$2448,0))</f>
        <v>1999</v>
      </c>
      <c r="F480" t="str">
        <f t="shared" si="14"/>
        <v>Old</v>
      </c>
      <c r="G480" t="str">
        <f t="shared" si="15"/>
        <v>Existing</v>
      </c>
    </row>
    <row r="481" spans="1:7" ht="19" x14ac:dyDescent="0.25">
      <c r="A481" s="7">
        <v>2014</v>
      </c>
      <c r="B481" s="7" t="s">
        <v>67</v>
      </c>
      <c r="C481" s="7" t="s">
        <v>7</v>
      </c>
      <c r="D481" s="24">
        <v>161685.19</v>
      </c>
      <c r="E481">
        <f>INDEX('B. Store opening dates'!$B$5:$B$2448,MATCH('A. Sales by store'!B481,'B. Store opening dates'!$A$5:$A$2448,0))</f>
        <v>1999</v>
      </c>
      <c r="F481" t="str">
        <f t="shared" si="14"/>
        <v>Old</v>
      </c>
      <c r="G481" t="str">
        <f t="shared" si="15"/>
        <v>Existing</v>
      </c>
    </row>
    <row r="482" spans="1:7" ht="19" x14ac:dyDescent="0.25">
      <c r="A482" s="7">
        <v>2015</v>
      </c>
      <c r="B482" s="7" t="s">
        <v>67</v>
      </c>
      <c r="C482" s="7" t="s">
        <v>8</v>
      </c>
      <c r="D482" s="24">
        <v>580918.9</v>
      </c>
      <c r="E482">
        <f>INDEX('B. Store opening dates'!$B$5:$B$2448,MATCH('A. Sales by store'!B482,'B. Store opening dates'!$A$5:$A$2448,0))</f>
        <v>1999</v>
      </c>
      <c r="F482" t="str">
        <f t="shared" si="14"/>
        <v>Old</v>
      </c>
      <c r="G482" t="str">
        <f t="shared" si="15"/>
        <v>Existing</v>
      </c>
    </row>
    <row r="483" spans="1:7" ht="19" x14ac:dyDescent="0.25">
      <c r="A483" s="7">
        <v>2014</v>
      </c>
      <c r="B483" s="7" t="s">
        <v>67</v>
      </c>
      <c r="C483" s="7" t="s">
        <v>8</v>
      </c>
      <c r="D483" s="24">
        <v>600230.11</v>
      </c>
      <c r="E483">
        <f>INDEX('B. Store opening dates'!$B$5:$B$2448,MATCH('A. Sales by store'!B483,'B. Store opening dates'!$A$5:$A$2448,0))</f>
        <v>1999</v>
      </c>
      <c r="F483" t="str">
        <f t="shared" si="14"/>
        <v>Old</v>
      </c>
      <c r="G483" t="str">
        <f t="shared" si="15"/>
        <v>Existing</v>
      </c>
    </row>
    <row r="484" spans="1:7" ht="19" x14ac:dyDescent="0.25">
      <c r="A484" s="7">
        <v>2015</v>
      </c>
      <c r="B484" s="7" t="s">
        <v>68</v>
      </c>
      <c r="C484" s="7" t="s">
        <v>5</v>
      </c>
      <c r="D484" s="24">
        <v>546390.04</v>
      </c>
      <c r="E484">
        <f>INDEX('B. Store opening dates'!$B$5:$B$2448,MATCH('A. Sales by store'!B484,'B. Store opening dates'!$A$5:$A$2448,0))</f>
        <v>1999</v>
      </c>
      <c r="F484" t="str">
        <f t="shared" si="14"/>
        <v>Old</v>
      </c>
      <c r="G484" t="str">
        <f t="shared" si="15"/>
        <v>Existing</v>
      </c>
    </row>
    <row r="485" spans="1:7" ht="19" x14ac:dyDescent="0.25">
      <c r="A485" s="7">
        <v>2014</v>
      </c>
      <c r="B485" s="7" t="s">
        <v>68</v>
      </c>
      <c r="C485" s="7" t="s">
        <v>5</v>
      </c>
      <c r="D485" s="24">
        <v>605505</v>
      </c>
      <c r="E485">
        <f>INDEX('B. Store opening dates'!$B$5:$B$2448,MATCH('A. Sales by store'!B485,'B. Store opening dates'!$A$5:$A$2448,0))</f>
        <v>1999</v>
      </c>
      <c r="F485" t="str">
        <f t="shared" si="14"/>
        <v>Old</v>
      </c>
      <c r="G485" t="str">
        <f t="shared" si="15"/>
        <v>Existing</v>
      </c>
    </row>
    <row r="486" spans="1:7" ht="19" x14ac:dyDescent="0.25">
      <c r="A486" s="7">
        <v>2015</v>
      </c>
      <c r="B486" s="7" t="s">
        <v>68</v>
      </c>
      <c r="C486" s="7" t="s">
        <v>6</v>
      </c>
      <c r="D486" s="24">
        <v>528267.46</v>
      </c>
      <c r="E486">
        <f>INDEX('B. Store opening dates'!$B$5:$B$2448,MATCH('A. Sales by store'!B486,'B. Store opening dates'!$A$5:$A$2448,0))</f>
        <v>1999</v>
      </c>
      <c r="F486" t="str">
        <f t="shared" si="14"/>
        <v>Old</v>
      </c>
      <c r="G486" t="str">
        <f t="shared" si="15"/>
        <v>Existing</v>
      </c>
    </row>
    <row r="487" spans="1:7" ht="19" x14ac:dyDescent="0.25">
      <c r="A487" s="7">
        <v>2014</v>
      </c>
      <c r="B487" s="7" t="s">
        <v>68</v>
      </c>
      <c r="C487" s="7" t="s">
        <v>6</v>
      </c>
      <c r="D487" s="24">
        <v>364488.6</v>
      </c>
      <c r="E487">
        <f>INDEX('B. Store opening dates'!$B$5:$B$2448,MATCH('A. Sales by store'!B487,'B. Store opening dates'!$A$5:$A$2448,0))</f>
        <v>1999</v>
      </c>
      <c r="F487" t="str">
        <f t="shared" si="14"/>
        <v>Old</v>
      </c>
      <c r="G487" t="str">
        <f t="shared" si="15"/>
        <v>Existing</v>
      </c>
    </row>
    <row r="488" spans="1:7" ht="19" x14ac:dyDescent="0.25">
      <c r="A488" s="7">
        <v>2015</v>
      </c>
      <c r="B488" s="7" t="s">
        <v>68</v>
      </c>
      <c r="C488" s="7" t="s">
        <v>7</v>
      </c>
      <c r="D488" s="24">
        <v>148704.66</v>
      </c>
      <c r="E488">
        <f>INDEX('B. Store opening dates'!$B$5:$B$2448,MATCH('A. Sales by store'!B488,'B. Store opening dates'!$A$5:$A$2448,0))</f>
        <v>1999</v>
      </c>
      <c r="F488" t="str">
        <f t="shared" si="14"/>
        <v>Old</v>
      </c>
      <c r="G488" t="str">
        <f t="shared" si="15"/>
        <v>Existing</v>
      </c>
    </row>
    <row r="489" spans="1:7" ht="19" x14ac:dyDescent="0.25">
      <c r="A489" s="7">
        <v>2014</v>
      </c>
      <c r="B489" s="7" t="s">
        <v>68</v>
      </c>
      <c r="C489" s="7" t="s">
        <v>7</v>
      </c>
      <c r="D489" s="24">
        <v>156622.6</v>
      </c>
      <c r="E489">
        <f>INDEX('B. Store opening dates'!$B$5:$B$2448,MATCH('A. Sales by store'!B489,'B. Store opening dates'!$A$5:$A$2448,0))</f>
        <v>1999</v>
      </c>
      <c r="F489" t="str">
        <f t="shared" si="14"/>
        <v>Old</v>
      </c>
      <c r="G489" t="str">
        <f t="shared" si="15"/>
        <v>Existing</v>
      </c>
    </row>
    <row r="490" spans="1:7" ht="19" x14ac:dyDescent="0.25">
      <c r="A490" s="7">
        <v>2015</v>
      </c>
      <c r="B490" s="7" t="s">
        <v>68</v>
      </c>
      <c r="C490" s="7" t="s">
        <v>8</v>
      </c>
      <c r="D490" s="24">
        <v>682742.58</v>
      </c>
      <c r="E490">
        <f>INDEX('B. Store opening dates'!$B$5:$B$2448,MATCH('A. Sales by store'!B490,'B. Store opening dates'!$A$5:$A$2448,0))</f>
        <v>1999</v>
      </c>
      <c r="F490" t="str">
        <f t="shared" si="14"/>
        <v>Old</v>
      </c>
      <c r="G490" t="str">
        <f t="shared" si="15"/>
        <v>Existing</v>
      </c>
    </row>
    <row r="491" spans="1:7" ht="19" x14ac:dyDescent="0.25">
      <c r="A491" s="7">
        <v>2014</v>
      </c>
      <c r="B491" s="7" t="s">
        <v>68</v>
      </c>
      <c r="C491" s="7" t="s">
        <v>8</v>
      </c>
      <c r="D491" s="24">
        <v>709729.02</v>
      </c>
      <c r="E491">
        <f>INDEX('B. Store opening dates'!$B$5:$B$2448,MATCH('A. Sales by store'!B491,'B. Store opening dates'!$A$5:$A$2448,0))</f>
        <v>1999</v>
      </c>
      <c r="F491" t="str">
        <f t="shared" si="14"/>
        <v>Old</v>
      </c>
      <c r="G491" t="str">
        <f t="shared" si="15"/>
        <v>Existing</v>
      </c>
    </row>
    <row r="492" spans="1:7" ht="19" x14ac:dyDescent="0.25">
      <c r="A492" s="7">
        <v>2015</v>
      </c>
      <c r="B492" s="7" t="s">
        <v>69</v>
      </c>
      <c r="C492" s="7" t="s">
        <v>5</v>
      </c>
      <c r="D492" s="24">
        <v>881001.12</v>
      </c>
      <c r="E492">
        <f>INDEX('B. Store opening dates'!$B$5:$B$2448,MATCH('A. Sales by store'!B492,'B. Store opening dates'!$A$5:$A$2448,0))</f>
        <v>1999</v>
      </c>
      <c r="F492" t="str">
        <f t="shared" si="14"/>
        <v>Old</v>
      </c>
      <c r="G492" t="str">
        <f t="shared" si="15"/>
        <v>Existing</v>
      </c>
    </row>
    <row r="493" spans="1:7" ht="19" x14ac:dyDescent="0.25">
      <c r="A493" s="7">
        <v>2014</v>
      </c>
      <c r="B493" s="7" t="s">
        <v>69</v>
      </c>
      <c r="C493" s="7" t="s">
        <v>5</v>
      </c>
      <c r="D493" s="24">
        <v>976446.85</v>
      </c>
      <c r="E493">
        <f>INDEX('B. Store opening dates'!$B$5:$B$2448,MATCH('A. Sales by store'!B493,'B. Store opening dates'!$A$5:$A$2448,0))</f>
        <v>1999</v>
      </c>
      <c r="F493" t="str">
        <f t="shared" si="14"/>
        <v>Old</v>
      </c>
      <c r="G493" t="str">
        <f t="shared" si="15"/>
        <v>Existing</v>
      </c>
    </row>
    <row r="494" spans="1:7" ht="19" x14ac:dyDescent="0.25">
      <c r="A494" s="7">
        <v>2015</v>
      </c>
      <c r="B494" s="7" t="s">
        <v>69</v>
      </c>
      <c r="C494" s="7" t="s">
        <v>6</v>
      </c>
      <c r="D494" s="24">
        <v>456720.85</v>
      </c>
      <c r="E494">
        <f>INDEX('B. Store opening dates'!$B$5:$B$2448,MATCH('A. Sales by store'!B494,'B. Store opening dates'!$A$5:$A$2448,0))</f>
        <v>1999</v>
      </c>
      <c r="F494" t="str">
        <f t="shared" si="14"/>
        <v>Old</v>
      </c>
      <c r="G494" t="str">
        <f t="shared" si="15"/>
        <v>Existing</v>
      </c>
    </row>
    <row r="495" spans="1:7" ht="19" x14ac:dyDescent="0.25">
      <c r="A495" s="7">
        <v>2014</v>
      </c>
      <c r="B495" s="7" t="s">
        <v>69</v>
      </c>
      <c r="C495" s="7" t="s">
        <v>6</v>
      </c>
      <c r="D495" s="24">
        <v>331701.73</v>
      </c>
      <c r="E495">
        <f>INDEX('B. Store opening dates'!$B$5:$B$2448,MATCH('A. Sales by store'!B495,'B. Store opening dates'!$A$5:$A$2448,0))</f>
        <v>1999</v>
      </c>
      <c r="F495" t="str">
        <f t="shared" si="14"/>
        <v>Old</v>
      </c>
      <c r="G495" t="str">
        <f t="shared" si="15"/>
        <v>Existing</v>
      </c>
    </row>
    <row r="496" spans="1:7" ht="19" x14ac:dyDescent="0.25">
      <c r="A496" s="7">
        <v>2015</v>
      </c>
      <c r="B496" s="7" t="s">
        <v>69</v>
      </c>
      <c r="C496" s="7" t="s">
        <v>7</v>
      </c>
      <c r="D496" s="24">
        <v>77321.350000000006</v>
      </c>
      <c r="E496">
        <f>INDEX('B. Store opening dates'!$B$5:$B$2448,MATCH('A. Sales by store'!B496,'B. Store opening dates'!$A$5:$A$2448,0))</f>
        <v>1999</v>
      </c>
      <c r="F496" t="str">
        <f t="shared" si="14"/>
        <v>Old</v>
      </c>
      <c r="G496" t="str">
        <f t="shared" si="15"/>
        <v>Existing</v>
      </c>
    </row>
    <row r="497" spans="1:7" ht="19" x14ac:dyDescent="0.25">
      <c r="A497" s="7">
        <v>2014</v>
      </c>
      <c r="B497" s="7" t="s">
        <v>69</v>
      </c>
      <c r="C497" s="7" t="s">
        <v>7</v>
      </c>
      <c r="D497" s="24">
        <v>82435.240000000005</v>
      </c>
      <c r="E497">
        <f>INDEX('B. Store opening dates'!$B$5:$B$2448,MATCH('A. Sales by store'!B497,'B. Store opening dates'!$A$5:$A$2448,0))</f>
        <v>1999</v>
      </c>
      <c r="F497" t="str">
        <f t="shared" si="14"/>
        <v>Old</v>
      </c>
      <c r="G497" t="str">
        <f t="shared" si="15"/>
        <v>Existing</v>
      </c>
    </row>
    <row r="498" spans="1:7" ht="19" x14ac:dyDescent="0.25">
      <c r="A498" s="7">
        <v>2015</v>
      </c>
      <c r="B498" s="7" t="s">
        <v>69</v>
      </c>
      <c r="C498" s="7" t="s">
        <v>8</v>
      </c>
      <c r="D498" s="24">
        <v>698126.95</v>
      </c>
      <c r="E498">
        <f>INDEX('B. Store opening dates'!$B$5:$B$2448,MATCH('A. Sales by store'!B498,'B. Store opening dates'!$A$5:$A$2448,0))</f>
        <v>1999</v>
      </c>
      <c r="F498" t="str">
        <f t="shared" si="14"/>
        <v>Old</v>
      </c>
      <c r="G498" t="str">
        <f t="shared" si="15"/>
        <v>Existing</v>
      </c>
    </row>
    <row r="499" spans="1:7" ht="19" x14ac:dyDescent="0.25">
      <c r="A499" s="7">
        <v>2014</v>
      </c>
      <c r="B499" s="7" t="s">
        <v>69</v>
      </c>
      <c r="C499" s="7" t="s">
        <v>8</v>
      </c>
      <c r="D499" s="24">
        <v>731621.01</v>
      </c>
      <c r="E499">
        <f>INDEX('B. Store opening dates'!$B$5:$B$2448,MATCH('A. Sales by store'!B499,'B. Store opening dates'!$A$5:$A$2448,0))</f>
        <v>1999</v>
      </c>
      <c r="F499" t="str">
        <f t="shared" si="14"/>
        <v>Old</v>
      </c>
      <c r="G499" t="str">
        <f t="shared" si="15"/>
        <v>Existing</v>
      </c>
    </row>
    <row r="500" spans="1:7" ht="19" x14ac:dyDescent="0.25">
      <c r="A500" s="7">
        <v>2015</v>
      </c>
      <c r="B500" s="7" t="s">
        <v>70</v>
      </c>
      <c r="C500" s="7" t="s">
        <v>5</v>
      </c>
      <c r="D500" s="24">
        <v>614258.14</v>
      </c>
      <c r="E500">
        <f>INDEX('B. Store opening dates'!$B$5:$B$2448,MATCH('A. Sales by store'!B500,'B. Store opening dates'!$A$5:$A$2448,0))</f>
        <v>1999</v>
      </c>
      <c r="F500" t="str">
        <f t="shared" si="14"/>
        <v>Old</v>
      </c>
      <c r="G500" t="str">
        <f t="shared" si="15"/>
        <v>Existing</v>
      </c>
    </row>
    <row r="501" spans="1:7" ht="19" x14ac:dyDescent="0.25">
      <c r="A501" s="7">
        <v>2014</v>
      </c>
      <c r="B501" s="7" t="s">
        <v>70</v>
      </c>
      <c r="C501" s="7" t="s">
        <v>5</v>
      </c>
      <c r="D501" s="24">
        <v>676158.39</v>
      </c>
      <c r="E501">
        <f>INDEX('B. Store opening dates'!$B$5:$B$2448,MATCH('A. Sales by store'!B501,'B. Store opening dates'!$A$5:$A$2448,0))</f>
        <v>1999</v>
      </c>
      <c r="F501" t="str">
        <f t="shared" si="14"/>
        <v>Old</v>
      </c>
      <c r="G501" t="str">
        <f t="shared" si="15"/>
        <v>Existing</v>
      </c>
    </row>
    <row r="502" spans="1:7" ht="19" x14ac:dyDescent="0.25">
      <c r="A502" s="7">
        <v>2015</v>
      </c>
      <c r="B502" s="7" t="s">
        <v>70</v>
      </c>
      <c r="C502" s="7" t="s">
        <v>6</v>
      </c>
      <c r="D502" s="24">
        <v>445699.15</v>
      </c>
      <c r="E502">
        <f>INDEX('B. Store opening dates'!$B$5:$B$2448,MATCH('A. Sales by store'!B502,'B. Store opening dates'!$A$5:$A$2448,0))</f>
        <v>1999</v>
      </c>
      <c r="F502" t="str">
        <f t="shared" si="14"/>
        <v>Old</v>
      </c>
      <c r="G502" t="str">
        <f t="shared" si="15"/>
        <v>Existing</v>
      </c>
    </row>
    <row r="503" spans="1:7" ht="19" x14ac:dyDescent="0.25">
      <c r="A503" s="7">
        <v>2014</v>
      </c>
      <c r="B503" s="7" t="s">
        <v>70</v>
      </c>
      <c r="C503" s="7" t="s">
        <v>6</v>
      </c>
      <c r="D503" s="24">
        <v>325900.39</v>
      </c>
      <c r="E503">
        <f>INDEX('B. Store opening dates'!$B$5:$B$2448,MATCH('A. Sales by store'!B503,'B. Store opening dates'!$A$5:$A$2448,0))</f>
        <v>1999</v>
      </c>
      <c r="F503" t="str">
        <f t="shared" si="14"/>
        <v>Old</v>
      </c>
      <c r="G503" t="str">
        <f t="shared" si="15"/>
        <v>Existing</v>
      </c>
    </row>
    <row r="504" spans="1:7" ht="19" x14ac:dyDescent="0.25">
      <c r="A504" s="7">
        <v>2015</v>
      </c>
      <c r="B504" s="7" t="s">
        <v>70</v>
      </c>
      <c r="C504" s="7" t="s">
        <v>7</v>
      </c>
      <c r="D504" s="24">
        <v>59913.14</v>
      </c>
      <c r="E504">
        <f>INDEX('B. Store opening dates'!$B$5:$B$2448,MATCH('A. Sales by store'!B504,'B. Store opening dates'!$A$5:$A$2448,0))</f>
        <v>1999</v>
      </c>
      <c r="F504" t="str">
        <f t="shared" si="14"/>
        <v>Old</v>
      </c>
      <c r="G504" t="str">
        <f t="shared" si="15"/>
        <v>Existing</v>
      </c>
    </row>
    <row r="505" spans="1:7" ht="19" x14ac:dyDescent="0.25">
      <c r="A505" s="7">
        <v>2014</v>
      </c>
      <c r="B505" s="7" t="s">
        <v>70</v>
      </c>
      <c r="C505" s="7" t="s">
        <v>7</v>
      </c>
      <c r="D505" s="24">
        <v>63614.61</v>
      </c>
      <c r="E505">
        <f>INDEX('B. Store opening dates'!$B$5:$B$2448,MATCH('A. Sales by store'!B505,'B. Store opening dates'!$A$5:$A$2448,0))</f>
        <v>1999</v>
      </c>
      <c r="F505" t="str">
        <f t="shared" si="14"/>
        <v>Old</v>
      </c>
      <c r="G505" t="str">
        <f t="shared" si="15"/>
        <v>Existing</v>
      </c>
    </row>
    <row r="506" spans="1:7" ht="19" x14ac:dyDescent="0.25">
      <c r="A506" s="7">
        <v>2015</v>
      </c>
      <c r="B506" s="7" t="s">
        <v>70</v>
      </c>
      <c r="C506" s="7" t="s">
        <v>8</v>
      </c>
      <c r="D506" s="24">
        <v>547018.84</v>
      </c>
      <c r="E506">
        <f>INDEX('B. Store opening dates'!$B$5:$B$2448,MATCH('A. Sales by store'!B506,'B. Store opening dates'!$A$5:$A$2448,0))</f>
        <v>1999</v>
      </c>
      <c r="F506" t="str">
        <f t="shared" si="14"/>
        <v>Old</v>
      </c>
      <c r="G506" t="str">
        <f t="shared" si="15"/>
        <v>Existing</v>
      </c>
    </row>
    <row r="507" spans="1:7" ht="19" x14ac:dyDescent="0.25">
      <c r="A507" s="7">
        <v>2014</v>
      </c>
      <c r="B507" s="7" t="s">
        <v>70</v>
      </c>
      <c r="C507" s="7" t="s">
        <v>8</v>
      </c>
      <c r="D507" s="24">
        <v>573355.65</v>
      </c>
      <c r="E507">
        <f>INDEX('B. Store opening dates'!$B$5:$B$2448,MATCH('A. Sales by store'!B507,'B. Store opening dates'!$A$5:$A$2448,0))</f>
        <v>1999</v>
      </c>
      <c r="F507" t="str">
        <f t="shared" si="14"/>
        <v>Old</v>
      </c>
      <c r="G507" t="str">
        <f t="shared" si="15"/>
        <v>Existing</v>
      </c>
    </row>
    <row r="508" spans="1:7" ht="19" x14ac:dyDescent="0.25">
      <c r="A508" s="7">
        <v>2015</v>
      </c>
      <c r="B508" s="7" t="s">
        <v>71</v>
      </c>
      <c r="C508" s="7" t="s">
        <v>5</v>
      </c>
      <c r="D508" s="24">
        <v>701863.91</v>
      </c>
      <c r="E508">
        <f>INDEX('B. Store opening dates'!$B$5:$B$2448,MATCH('A. Sales by store'!B508,'B. Store opening dates'!$A$5:$A$2448,0))</f>
        <v>1999</v>
      </c>
      <c r="F508" t="str">
        <f t="shared" si="14"/>
        <v>Old</v>
      </c>
      <c r="G508" t="str">
        <f t="shared" si="15"/>
        <v>Existing</v>
      </c>
    </row>
    <row r="509" spans="1:7" ht="19" x14ac:dyDescent="0.25">
      <c r="A509" s="7">
        <v>2014</v>
      </c>
      <c r="B509" s="7" t="s">
        <v>71</v>
      </c>
      <c r="C509" s="7" t="s">
        <v>5</v>
      </c>
      <c r="D509" s="24">
        <v>776034.55</v>
      </c>
      <c r="E509">
        <f>INDEX('B. Store opening dates'!$B$5:$B$2448,MATCH('A. Sales by store'!B509,'B. Store opening dates'!$A$5:$A$2448,0))</f>
        <v>1999</v>
      </c>
      <c r="F509" t="str">
        <f t="shared" si="14"/>
        <v>Old</v>
      </c>
      <c r="G509" t="str">
        <f t="shared" si="15"/>
        <v>Existing</v>
      </c>
    </row>
    <row r="510" spans="1:7" ht="19" x14ac:dyDescent="0.25">
      <c r="A510" s="7">
        <v>2015</v>
      </c>
      <c r="B510" s="7" t="s">
        <v>71</v>
      </c>
      <c r="C510" s="7" t="s">
        <v>6</v>
      </c>
      <c r="D510" s="24">
        <v>306671.84999999998</v>
      </c>
      <c r="E510">
        <f>INDEX('B. Store opening dates'!$B$5:$B$2448,MATCH('A. Sales by store'!B510,'B. Store opening dates'!$A$5:$A$2448,0))</f>
        <v>1999</v>
      </c>
      <c r="F510" t="str">
        <f t="shared" si="14"/>
        <v>Old</v>
      </c>
      <c r="G510" t="str">
        <f t="shared" si="15"/>
        <v>Existing</v>
      </c>
    </row>
    <row r="511" spans="1:7" ht="19" x14ac:dyDescent="0.25">
      <c r="A511" s="7">
        <v>2014</v>
      </c>
      <c r="B511" s="7" t="s">
        <v>71</v>
      </c>
      <c r="C511" s="7" t="s">
        <v>6</v>
      </c>
      <c r="D511" s="24">
        <v>223321.16</v>
      </c>
      <c r="E511">
        <f>INDEX('B. Store opening dates'!$B$5:$B$2448,MATCH('A. Sales by store'!B511,'B. Store opening dates'!$A$5:$A$2448,0))</f>
        <v>1999</v>
      </c>
      <c r="F511" t="str">
        <f t="shared" si="14"/>
        <v>Old</v>
      </c>
      <c r="G511" t="str">
        <f t="shared" si="15"/>
        <v>Existing</v>
      </c>
    </row>
    <row r="512" spans="1:7" ht="19" x14ac:dyDescent="0.25">
      <c r="A512" s="7">
        <v>2015</v>
      </c>
      <c r="B512" s="7" t="s">
        <v>71</v>
      </c>
      <c r="C512" s="7" t="s">
        <v>7</v>
      </c>
      <c r="D512" s="24">
        <v>96107.96</v>
      </c>
      <c r="E512">
        <f>INDEX('B. Store opening dates'!$B$5:$B$2448,MATCH('A. Sales by store'!B512,'B. Store opening dates'!$A$5:$A$2448,0))</f>
        <v>1999</v>
      </c>
      <c r="F512" t="str">
        <f t="shared" si="14"/>
        <v>Old</v>
      </c>
      <c r="G512" t="str">
        <f t="shared" si="15"/>
        <v>Existing</v>
      </c>
    </row>
    <row r="513" spans="1:7" ht="19" x14ac:dyDescent="0.25">
      <c r="A513" s="7">
        <v>2014</v>
      </c>
      <c r="B513" s="7" t="s">
        <v>71</v>
      </c>
      <c r="C513" s="7" t="s">
        <v>7</v>
      </c>
      <c r="D513" s="24">
        <v>101911.62</v>
      </c>
      <c r="E513">
        <f>INDEX('B. Store opening dates'!$B$5:$B$2448,MATCH('A. Sales by store'!B513,'B. Store opening dates'!$A$5:$A$2448,0))</f>
        <v>1999</v>
      </c>
      <c r="F513" t="str">
        <f t="shared" si="14"/>
        <v>Old</v>
      </c>
      <c r="G513" t="str">
        <f t="shared" si="15"/>
        <v>Existing</v>
      </c>
    </row>
    <row r="514" spans="1:7" ht="19" x14ac:dyDescent="0.25">
      <c r="A514" s="7">
        <v>2015</v>
      </c>
      <c r="B514" s="7" t="s">
        <v>71</v>
      </c>
      <c r="C514" s="7" t="s">
        <v>8</v>
      </c>
      <c r="D514" s="24">
        <v>725578.32</v>
      </c>
      <c r="E514">
        <f>INDEX('B. Store opening dates'!$B$5:$B$2448,MATCH('A. Sales by store'!B514,'B. Store opening dates'!$A$5:$A$2448,0))</f>
        <v>1999</v>
      </c>
      <c r="F514" t="str">
        <f t="shared" si="14"/>
        <v>Old</v>
      </c>
      <c r="G514" t="str">
        <f t="shared" si="15"/>
        <v>Existing</v>
      </c>
    </row>
    <row r="515" spans="1:7" ht="19" x14ac:dyDescent="0.25">
      <c r="A515" s="7">
        <v>2014</v>
      </c>
      <c r="B515" s="7" t="s">
        <v>71</v>
      </c>
      <c r="C515" s="7" t="s">
        <v>8</v>
      </c>
      <c r="D515" s="24">
        <v>753187.63</v>
      </c>
      <c r="E515">
        <f>INDEX('B. Store opening dates'!$B$5:$B$2448,MATCH('A. Sales by store'!B515,'B. Store opening dates'!$A$5:$A$2448,0))</f>
        <v>1999</v>
      </c>
      <c r="F515" t="str">
        <f t="shared" si="14"/>
        <v>Old</v>
      </c>
      <c r="G515" t="str">
        <f t="shared" si="15"/>
        <v>Existing</v>
      </c>
    </row>
    <row r="516" spans="1:7" ht="19" x14ac:dyDescent="0.25">
      <c r="A516" s="7">
        <v>2015</v>
      </c>
      <c r="B516" s="7" t="s">
        <v>72</v>
      </c>
      <c r="C516" s="7" t="s">
        <v>5</v>
      </c>
      <c r="D516" s="24">
        <v>721540.38</v>
      </c>
      <c r="E516">
        <f>INDEX('B. Store opening dates'!$B$5:$B$2448,MATCH('A. Sales by store'!B516,'B. Store opening dates'!$A$5:$A$2448,0))</f>
        <v>1999</v>
      </c>
      <c r="F516" t="str">
        <f t="shared" si="14"/>
        <v>Old</v>
      </c>
      <c r="G516" t="str">
        <f t="shared" si="15"/>
        <v>Existing</v>
      </c>
    </row>
    <row r="517" spans="1:7" ht="19" x14ac:dyDescent="0.25">
      <c r="A517" s="7">
        <v>2014</v>
      </c>
      <c r="B517" s="7" t="s">
        <v>72</v>
      </c>
      <c r="C517" s="7" t="s">
        <v>5</v>
      </c>
      <c r="D517" s="24">
        <v>797329.45</v>
      </c>
      <c r="E517">
        <f>INDEX('B. Store opening dates'!$B$5:$B$2448,MATCH('A. Sales by store'!B517,'B. Store opening dates'!$A$5:$A$2448,0))</f>
        <v>1999</v>
      </c>
      <c r="F517" t="str">
        <f t="shared" ref="F517:F580" si="16">IF(A517 = 2015, IF(E517&lt; 2015, "Old","New"),IF(E517 &lt; 2014, "Old","New"))</f>
        <v>Old</v>
      </c>
      <c r="G517" t="str">
        <f t="shared" ref="G517:G580" si="17">IF(A517 = 2015, IF(E517&lt; 2015, "Existing","New"),"Existing")</f>
        <v>Existing</v>
      </c>
    </row>
    <row r="518" spans="1:7" ht="19" x14ac:dyDescent="0.25">
      <c r="A518" s="7">
        <v>2015</v>
      </c>
      <c r="B518" s="7" t="s">
        <v>72</v>
      </c>
      <c r="C518" s="7" t="s">
        <v>6</v>
      </c>
      <c r="D518" s="24">
        <v>420137.4</v>
      </c>
      <c r="E518">
        <f>INDEX('B. Store opening dates'!$B$5:$B$2448,MATCH('A. Sales by store'!B518,'B. Store opening dates'!$A$5:$A$2448,0))</f>
        <v>1999</v>
      </c>
      <c r="F518" t="str">
        <f t="shared" si="16"/>
        <v>Old</v>
      </c>
      <c r="G518" t="str">
        <f t="shared" si="17"/>
        <v>Existing</v>
      </c>
    </row>
    <row r="519" spans="1:7" ht="19" x14ac:dyDescent="0.25">
      <c r="A519" s="7">
        <v>2014</v>
      </c>
      <c r="B519" s="7" t="s">
        <v>72</v>
      </c>
      <c r="C519" s="7" t="s">
        <v>6</v>
      </c>
      <c r="D519" s="24">
        <v>307933.31</v>
      </c>
      <c r="E519">
        <f>INDEX('B. Store opening dates'!$B$5:$B$2448,MATCH('A. Sales by store'!B519,'B. Store opening dates'!$A$5:$A$2448,0))</f>
        <v>1999</v>
      </c>
      <c r="F519" t="str">
        <f t="shared" si="16"/>
        <v>Old</v>
      </c>
      <c r="G519" t="str">
        <f t="shared" si="17"/>
        <v>Existing</v>
      </c>
    </row>
    <row r="520" spans="1:7" ht="19" x14ac:dyDescent="0.25">
      <c r="A520" s="7">
        <v>2015</v>
      </c>
      <c r="B520" s="7" t="s">
        <v>72</v>
      </c>
      <c r="C520" s="7" t="s">
        <v>7</v>
      </c>
      <c r="D520" s="24">
        <v>222821.6</v>
      </c>
      <c r="E520">
        <f>INDEX('B. Store opening dates'!$B$5:$B$2448,MATCH('A. Sales by store'!B520,'B. Store opening dates'!$A$5:$A$2448,0))</f>
        <v>1999</v>
      </c>
      <c r="F520" t="str">
        <f t="shared" si="16"/>
        <v>Old</v>
      </c>
      <c r="G520" t="str">
        <f t="shared" si="17"/>
        <v>Existing</v>
      </c>
    </row>
    <row r="521" spans="1:7" ht="19" x14ac:dyDescent="0.25">
      <c r="A521" s="7">
        <v>2014</v>
      </c>
      <c r="B521" s="7" t="s">
        <v>72</v>
      </c>
      <c r="C521" s="7" t="s">
        <v>7</v>
      </c>
      <c r="D521" s="24">
        <v>237373.56</v>
      </c>
      <c r="E521">
        <f>INDEX('B. Store opening dates'!$B$5:$B$2448,MATCH('A. Sales by store'!B521,'B. Store opening dates'!$A$5:$A$2448,0))</f>
        <v>1999</v>
      </c>
      <c r="F521" t="str">
        <f t="shared" si="16"/>
        <v>Old</v>
      </c>
      <c r="G521" t="str">
        <f t="shared" si="17"/>
        <v>Existing</v>
      </c>
    </row>
    <row r="522" spans="1:7" ht="19" x14ac:dyDescent="0.25">
      <c r="A522" s="7">
        <v>2015</v>
      </c>
      <c r="B522" s="7" t="s">
        <v>72</v>
      </c>
      <c r="C522" s="7" t="s">
        <v>8</v>
      </c>
      <c r="D522" s="24">
        <v>681421.2</v>
      </c>
      <c r="E522">
        <f>INDEX('B. Store opening dates'!$B$5:$B$2448,MATCH('A. Sales by store'!B522,'B. Store opening dates'!$A$5:$A$2448,0))</f>
        <v>1999</v>
      </c>
      <c r="F522" t="str">
        <f t="shared" si="16"/>
        <v>Old</v>
      </c>
      <c r="G522" t="str">
        <f t="shared" si="17"/>
        <v>Existing</v>
      </c>
    </row>
    <row r="523" spans="1:7" ht="19" x14ac:dyDescent="0.25">
      <c r="A523" s="7">
        <v>2014</v>
      </c>
      <c r="B523" s="7" t="s">
        <v>72</v>
      </c>
      <c r="C523" s="7" t="s">
        <v>8</v>
      </c>
      <c r="D523" s="24">
        <v>712345.08</v>
      </c>
      <c r="E523">
        <f>INDEX('B. Store opening dates'!$B$5:$B$2448,MATCH('A. Sales by store'!B523,'B. Store opening dates'!$A$5:$A$2448,0))</f>
        <v>1999</v>
      </c>
      <c r="F523" t="str">
        <f t="shared" si="16"/>
        <v>Old</v>
      </c>
      <c r="G523" t="str">
        <f t="shared" si="17"/>
        <v>Existing</v>
      </c>
    </row>
    <row r="524" spans="1:7" ht="19" x14ac:dyDescent="0.25">
      <c r="A524" s="7">
        <v>2015</v>
      </c>
      <c r="B524" s="7" t="s">
        <v>73</v>
      </c>
      <c r="C524" s="7" t="s">
        <v>5</v>
      </c>
      <c r="D524" s="24">
        <v>930605.68</v>
      </c>
      <c r="E524">
        <f>INDEX('B. Store opening dates'!$B$5:$B$2448,MATCH('A. Sales by store'!B524,'B. Store opening dates'!$A$5:$A$2448,0))</f>
        <v>1999</v>
      </c>
      <c r="F524" t="str">
        <f t="shared" si="16"/>
        <v>Old</v>
      </c>
      <c r="G524" t="str">
        <f t="shared" si="17"/>
        <v>Existing</v>
      </c>
    </row>
    <row r="525" spans="1:7" ht="19" x14ac:dyDescent="0.25">
      <c r="A525" s="7">
        <v>2014</v>
      </c>
      <c r="B525" s="7" t="s">
        <v>73</v>
      </c>
      <c r="C525" s="7" t="s">
        <v>5</v>
      </c>
      <c r="D525" s="24">
        <v>1027729.87</v>
      </c>
      <c r="E525">
        <f>INDEX('B. Store opening dates'!$B$5:$B$2448,MATCH('A. Sales by store'!B525,'B. Store opening dates'!$A$5:$A$2448,0))</f>
        <v>1999</v>
      </c>
      <c r="F525" t="str">
        <f t="shared" si="16"/>
        <v>Old</v>
      </c>
      <c r="G525" t="str">
        <f t="shared" si="17"/>
        <v>Existing</v>
      </c>
    </row>
    <row r="526" spans="1:7" ht="19" x14ac:dyDescent="0.25">
      <c r="A526" s="7">
        <v>2015</v>
      </c>
      <c r="B526" s="7" t="s">
        <v>73</v>
      </c>
      <c r="C526" s="7" t="s">
        <v>6</v>
      </c>
      <c r="D526" s="24">
        <v>423662.75</v>
      </c>
      <c r="E526">
        <f>INDEX('B. Store opening dates'!$B$5:$B$2448,MATCH('A. Sales by store'!B526,'B. Store opening dates'!$A$5:$A$2448,0))</f>
        <v>1999</v>
      </c>
      <c r="F526" t="str">
        <f t="shared" si="16"/>
        <v>Old</v>
      </c>
      <c r="G526" t="str">
        <f t="shared" si="17"/>
        <v>Existing</v>
      </c>
    </row>
    <row r="527" spans="1:7" ht="19" x14ac:dyDescent="0.25">
      <c r="A527" s="7">
        <v>2014</v>
      </c>
      <c r="B527" s="7" t="s">
        <v>73</v>
      </c>
      <c r="C527" s="7" t="s">
        <v>6</v>
      </c>
      <c r="D527" s="24">
        <v>300637.48</v>
      </c>
      <c r="E527">
        <f>INDEX('B. Store opening dates'!$B$5:$B$2448,MATCH('A. Sales by store'!B527,'B. Store opening dates'!$A$5:$A$2448,0))</f>
        <v>1999</v>
      </c>
      <c r="F527" t="str">
        <f t="shared" si="16"/>
        <v>Old</v>
      </c>
      <c r="G527" t="str">
        <f t="shared" si="17"/>
        <v>Existing</v>
      </c>
    </row>
    <row r="528" spans="1:7" ht="19" x14ac:dyDescent="0.25">
      <c r="A528" s="7">
        <v>2015</v>
      </c>
      <c r="B528" s="7" t="s">
        <v>73</v>
      </c>
      <c r="C528" s="7" t="s">
        <v>7</v>
      </c>
      <c r="D528" s="24">
        <v>99893.45</v>
      </c>
      <c r="E528">
        <f>INDEX('B. Store opening dates'!$B$5:$B$2448,MATCH('A. Sales by store'!B528,'B. Store opening dates'!$A$5:$A$2448,0))</f>
        <v>1999</v>
      </c>
      <c r="F528" t="str">
        <f t="shared" si="16"/>
        <v>Old</v>
      </c>
      <c r="G528" t="str">
        <f t="shared" si="17"/>
        <v>Existing</v>
      </c>
    </row>
    <row r="529" spans="1:7" ht="19" x14ac:dyDescent="0.25">
      <c r="A529" s="7">
        <v>2014</v>
      </c>
      <c r="B529" s="7" t="s">
        <v>73</v>
      </c>
      <c r="C529" s="7" t="s">
        <v>7</v>
      </c>
      <c r="D529" s="24">
        <v>104983.56</v>
      </c>
      <c r="E529">
        <f>INDEX('B. Store opening dates'!$B$5:$B$2448,MATCH('A. Sales by store'!B529,'B. Store opening dates'!$A$5:$A$2448,0))</f>
        <v>1999</v>
      </c>
      <c r="F529" t="str">
        <f t="shared" si="16"/>
        <v>Old</v>
      </c>
      <c r="G529" t="str">
        <f t="shared" si="17"/>
        <v>Existing</v>
      </c>
    </row>
    <row r="530" spans="1:7" ht="19" x14ac:dyDescent="0.25">
      <c r="A530" s="7">
        <v>2015</v>
      </c>
      <c r="B530" s="7" t="s">
        <v>73</v>
      </c>
      <c r="C530" s="7" t="s">
        <v>8</v>
      </c>
      <c r="D530" s="24">
        <v>557116.55000000005</v>
      </c>
      <c r="E530">
        <f>INDEX('B. Store opening dates'!$B$5:$B$2448,MATCH('A. Sales by store'!B530,'B. Store opening dates'!$A$5:$A$2448,0))</f>
        <v>1999</v>
      </c>
      <c r="F530" t="str">
        <f t="shared" si="16"/>
        <v>Old</v>
      </c>
      <c r="G530" t="str">
        <f t="shared" si="17"/>
        <v>Existing</v>
      </c>
    </row>
    <row r="531" spans="1:7" ht="19" x14ac:dyDescent="0.25">
      <c r="A531" s="7">
        <v>2014</v>
      </c>
      <c r="B531" s="7" t="s">
        <v>73</v>
      </c>
      <c r="C531" s="7" t="s">
        <v>8</v>
      </c>
      <c r="D531" s="24">
        <v>577597.80000000005</v>
      </c>
      <c r="E531">
        <f>INDEX('B. Store opening dates'!$B$5:$B$2448,MATCH('A. Sales by store'!B531,'B. Store opening dates'!$A$5:$A$2448,0))</f>
        <v>1999</v>
      </c>
      <c r="F531" t="str">
        <f t="shared" si="16"/>
        <v>Old</v>
      </c>
      <c r="G531" t="str">
        <f t="shared" si="17"/>
        <v>Existing</v>
      </c>
    </row>
    <row r="532" spans="1:7" ht="19" x14ac:dyDescent="0.25">
      <c r="A532" s="7">
        <v>2015</v>
      </c>
      <c r="B532" s="7" t="s">
        <v>74</v>
      </c>
      <c r="C532" s="7" t="s">
        <v>5</v>
      </c>
      <c r="D532" s="24">
        <v>627342.14</v>
      </c>
      <c r="E532">
        <f>INDEX('B. Store opening dates'!$B$5:$B$2448,MATCH('A. Sales by store'!B532,'B. Store opening dates'!$A$5:$A$2448,0))</f>
        <v>1999</v>
      </c>
      <c r="F532" t="str">
        <f t="shared" si="16"/>
        <v>Old</v>
      </c>
      <c r="G532" t="str">
        <f t="shared" si="17"/>
        <v>Existing</v>
      </c>
    </row>
    <row r="533" spans="1:7" ht="19" x14ac:dyDescent="0.25">
      <c r="A533" s="7">
        <v>2014</v>
      </c>
      <c r="B533" s="7" t="s">
        <v>74</v>
      </c>
      <c r="C533" s="7" t="s">
        <v>5</v>
      </c>
      <c r="D533" s="24">
        <v>687522.06</v>
      </c>
      <c r="E533">
        <f>INDEX('B. Store opening dates'!$B$5:$B$2448,MATCH('A. Sales by store'!B533,'B. Store opening dates'!$A$5:$A$2448,0))</f>
        <v>1999</v>
      </c>
      <c r="F533" t="str">
        <f t="shared" si="16"/>
        <v>Old</v>
      </c>
      <c r="G533" t="str">
        <f t="shared" si="17"/>
        <v>Existing</v>
      </c>
    </row>
    <row r="534" spans="1:7" ht="19" x14ac:dyDescent="0.25">
      <c r="A534" s="7">
        <v>2015</v>
      </c>
      <c r="B534" s="7" t="s">
        <v>74</v>
      </c>
      <c r="C534" s="7" t="s">
        <v>6</v>
      </c>
      <c r="D534" s="24">
        <v>279721.36</v>
      </c>
      <c r="E534">
        <f>INDEX('B. Store opening dates'!$B$5:$B$2448,MATCH('A. Sales by store'!B534,'B. Store opening dates'!$A$5:$A$2448,0))</f>
        <v>1999</v>
      </c>
      <c r="F534" t="str">
        <f t="shared" si="16"/>
        <v>Old</v>
      </c>
      <c r="G534" t="str">
        <f t="shared" si="17"/>
        <v>Existing</v>
      </c>
    </row>
    <row r="535" spans="1:7" ht="19" x14ac:dyDescent="0.25">
      <c r="A535" s="7">
        <v>2014</v>
      </c>
      <c r="B535" s="7" t="s">
        <v>74</v>
      </c>
      <c r="C535" s="7" t="s">
        <v>6</v>
      </c>
      <c r="D535" s="24">
        <v>197169.08</v>
      </c>
      <c r="E535">
        <f>INDEX('B. Store opening dates'!$B$5:$B$2448,MATCH('A. Sales by store'!B535,'B. Store opening dates'!$A$5:$A$2448,0))</f>
        <v>1999</v>
      </c>
      <c r="F535" t="str">
        <f t="shared" si="16"/>
        <v>Old</v>
      </c>
      <c r="G535" t="str">
        <f t="shared" si="17"/>
        <v>Existing</v>
      </c>
    </row>
    <row r="536" spans="1:7" ht="19" x14ac:dyDescent="0.25">
      <c r="A536" s="7">
        <v>2015</v>
      </c>
      <c r="B536" s="7" t="s">
        <v>74</v>
      </c>
      <c r="C536" s="7" t="s">
        <v>7</v>
      </c>
      <c r="D536" s="24">
        <v>141536.41</v>
      </c>
      <c r="E536">
        <f>INDEX('B. Store opening dates'!$B$5:$B$2448,MATCH('A. Sales by store'!B536,'B. Store opening dates'!$A$5:$A$2448,0))</f>
        <v>1999</v>
      </c>
      <c r="F536" t="str">
        <f t="shared" si="16"/>
        <v>Old</v>
      </c>
      <c r="G536" t="str">
        <f t="shared" si="17"/>
        <v>Existing</v>
      </c>
    </row>
    <row r="537" spans="1:7" ht="19" x14ac:dyDescent="0.25">
      <c r="A537" s="7">
        <v>2014</v>
      </c>
      <c r="B537" s="7" t="s">
        <v>74</v>
      </c>
      <c r="C537" s="7" t="s">
        <v>7</v>
      </c>
      <c r="D537" s="24">
        <v>148380.20000000001</v>
      </c>
      <c r="E537">
        <f>INDEX('B. Store opening dates'!$B$5:$B$2448,MATCH('A. Sales by store'!B537,'B. Store opening dates'!$A$5:$A$2448,0))</f>
        <v>1999</v>
      </c>
      <c r="F537" t="str">
        <f t="shared" si="16"/>
        <v>Old</v>
      </c>
      <c r="G537" t="str">
        <f t="shared" si="17"/>
        <v>Existing</v>
      </c>
    </row>
    <row r="538" spans="1:7" ht="19" x14ac:dyDescent="0.25">
      <c r="A538" s="7">
        <v>2015</v>
      </c>
      <c r="B538" s="7" t="s">
        <v>74</v>
      </c>
      <c r="C538" s="7" t="s">
        <v>8</v>
      </c>
      <c r="D538" s="24">
        <v>619610.31000000006</v>
      </c>
      <c r="E538">
        <f>INDEX('B. Store opening dates'!$B$5:$B$2448,MATCH('A. Sales by store'!B538,'B. Store opening dates'!$A$5:$A$2448,0))</f>
        <v>1999</v>
      </c>
      <c r="F538" t="str">
        <f t="shared" si="16"/>
        <v>Old</v>
      </c>
      <c r="G538" t="str">
        <f t="shared" si="17"/>
        <v>Existing</v>
      </c>
    </row>
    <row r="539" spans="1:7" ht="19" x14ac:dyDescent="0.25">
      <c r="A539" s="7">
        <v>2014</v>
      </c>
      <c r="B539" s="7" t="s">
        <v>74</v>
      </c>
      <c r="C539" s="7" t="s">
        <v>8</v>
      </c>
      <c r="D539" s="24">
        <v>650579.36</v>
      </c>
      <c r="E539">
        <f>INDEX('B. Store opening dates'!$B$5:$B$2448,MATCH('A. Sales by store'!B539,'B. Store opening dates'!$A$5:$A$2448,0))</f>
        <v>1999</v>
      </c>
      <c r="F539" t="str">
        <f t="shared" si="16"/>
        <v>Old</v>
      </c>
      <c r="G539" t="str">
        <f t="shared" si="17"/>
        <v>Existing</v>
      </c>
    </row>
    <row r="540" spans="1:7" ht="19" x14ac:dyDescent="0.25">
      <c r="A540" s="7">
        <v>2015</v>
      </c>
      <c r="B540" s="7" t="s">
        <v>75</v>
      </c>
      <c r="C540" s="7" t="s">
        <v>5</v>
      </c>
      <c r="D540" s="24">
        <v>669663.76</v>
      </c>
      <c r="E540">
        <f>INDEX('B. Store opening dates'!$B$5:$B$2448,MATCH('A. Sales by store'!B540,'B. Store opening dates'!$A$5:$A$2448,0))</f>
        <v>1999</v>
      </c>
      <c r="F540" t="str">
        <f t="shared" si="16"/>
        <v>Old</v>
      </c>
      <c r="G540" t="str">
        <f t="shared" si="17"/>
        <v>Existing</v>
      </c>
    </row>
    <row r="541" spans="1:7" ht="19" x14ac:dyDescent="0.25">
      <c r="A541" s="7">
        <v>2014</v>
      </c>
      <c r="B541" s="7" t="s">
        <v>75</v>
      </c>
      <c r="C541" s="7" t="s">
        <v>5</v>
      </c>
      <c r="D541" s="24">
        <v>732464.03</v>
      </c>
      <c r="E541">
        <f>INDEX('B. Store opening dates'!$B$5:$B$2448,MATCH('A. Sales by store'!B541,'B. Store opening dates'!$A$5:$A$2448,0))</f>
        <v>1999</v>
      </c>
      <c r="F541" t="str">
        <f t="shared" si="16"/>
        <v>Old</v>
      </c>
      <c r="G541" t="str">
        <f t="shared" si="17"/>
        <v>Existing</v>
      </c>
    </row>
    <row r="542" spans="1:7" ht="19" x14ac:dyDescent="0.25">
      <c r="A542" s="7">
        <v>2015</v>
      </c>
      <c r="B542" s="7" t="s">
        <v>75</v>
      </c>
      <c r="C542" s="7" t="s">
        <v>6</v>
      </c>
      <c r="D542" s="24">
        <v>223741.96</v>
      </c>
      <c r="E542">
        <f>INDEX('B. Store opening dates'!$B$5:$B$2448,MATCH('A. Sales by store'!B542,'B. Store opening dates'!$A$5:$A$2448,0))</f>
        <v>1999</v>
      </c>
      <c r="F542" t="str">
        <f t="shared" si="16"/>
        <v>Old</v>
      </c>
      <c r="G542" t="str">
        <f t="shared" si="17"/>
        <v>Existing</v>
      </c>
    </row>
    <row r="543" spans="1:7" ht="19" x14ac:dyDescent="0.25">
      <c r="A543" s="7">
        <v>2014</v>
      </c>
      <c r="B543" s="7" t="s">
        <v>75</v>
      </c>
      <c r="C543" s="7" t="s">
        <v>6</v>
      </c>
      <c r="D543" s="24">
        <v>154899.46</v>
      </c>
      <c r="E543">
        <f>INDEX('B. Store opening dates'!$B$5:$B$2448,MATCH('A. Sales by store'!B543,'B. Store opening dates'!$A$5:$A$2448,0))</f>
        <v>1999</v>
      </c>
      <c r="F543" t="str">
        <f t="shared" si="16"/>
        <v>Old</v>
      </c>
      <c r="G543" t="str">
        <f t="shared" si="17"/>
        <v>Existing</v>
      </c>
    </row>
    <row r="544" spans="1:7" ht="19" x14ac:dyDescent="0.25">
      <c r="A544" s="7">
        <v>2015</v>
      </c>
      <c r="B544" s="7" t="s">
        <v>75</v>
      </c>
      <c r="C544" s="7" t="s">
        <v>7</v>
      </c>
      <c r="D544" s="24">
        <v>105885.5</v>
      </c>
      <c r="E544">
        <f>INDEX('B. Store opening dates'!$B$5:$B$2448,MATCH('A. Sales by store'!B544,'B. Store opening dates'!$A$5:$A$2448,0))</f>
        <v>1999</v>
      </c>
      <c r="F544" t="str">
        <f t="shared" si="16"/>
        <v>Old</v>
      </c>
      <c r="G544" t="str">
        <f t="shared" si="17"/>
        <v>Existing</v>
      </c>
    </row>
    <row r="545" spans="1:7" ht="19" x14ac:dyDescent="0.25">
      <c r="A545" s="7">
        <v>2014</v>
      </c>
      <c r="B545" s="7" t="s">
        <v>75</v>
      </c>
      <c r="C545" s="7" t="s">
        <v>7</v>
      </c>
      <c r="D545" s="24">
        <v>111625.48</v>
      </c>
      <c r="E545">
        <f>INDEX('B. Store opening dates'!$B$5:$B$2448,MATCH('A. Sales by store'!B545,'B. Store opening dates'!$A$5:$A$2448,0))</f>
        <v>1999</v>
      </c>
      <c r="F545" t="str">
        <f t="shared" si="16"/>
        <v>Old</v>
      </c>
      <c r="G545" t="str">
        <f t="shared" si="17"/>
        <v>Existing</v>
      </c>
    </row>
    <row r="546" spans="1:7" ht="19" x14ac:dyDescent="0.25">
      <c r="A546" s="7">
        <v>2015</v>
      </c>
      <c r="B546" s="7" t="s">
        <v>75</v>
      </c>
      <c r="C546" s="7" t="s">
        <v>8</v>
      </c>
      <c r="D546" s="24">
        <v>658810.57999999996</v>
      </c>
      <c r="E546">
        <f>INDEX('B. Store opening dates'!$B$5:$B$2448,MATCH('A. Sales by store'!B546,'B. Store opening dates'!$A$5:$A$2448,0))</f>
        <v>1999</v>
      </c>
      <c r="F546" t="str">
        <f t="shared" si="16"/>
        <v>Old</v>
      </c>
      <c r="G546" t="str">
        <f t="shared" si="17"/>
        <v>Existing</v>
      </c>
    </row>
    <row r="547" spans="1:7" ht="19" x14ac:dyDescent="0.25">
      <c r="A547" s="7">
        <v>2014</v>
      </c>
      <c r="B547" s="7" t="s">
        <v>75</v>
      </c>
      <c r="C547" s="7" t="s">
        <v>8</v>
      </c>
      <c r="D547" s="24">
        <v>682662.63</v>
      </c>
      <c r="E547">
        <f>INDEX('B. Store opening dates'!$B$5:$B$2448,MATCH('A. Sales by store'!B547,'B. Store opening dates'!$A$5:$A$2448,0))</f>
        <v>1999</v>
      </c>
      <c r="F547" t="str">
        <f t="shared" si="16"/>
        <v>Old</v>
      </c>
      <c r="G547" t="str">
        <f t="shared" si="17"/>
        <v>Existing</v>
      </c>
    </row>
    <row r="548" spans="1:7" ht="19" x14ac:dyDescent="0.25">
      <c r="A548" s="7">
        <v>2015</v>
      </c>
      <c r="B548" s="7" t="s">
        <v>76</v>
      </c>
      <c r="C548" s="7" t="s">
        <v>5</v>
      </c>
      <c r="D548" s="24">
        <v>669591.12</v>
      </c>
      <c r="E548">
        <f>INDEX('B. Store opening dates'!$B$5:$B$2448,MATCH('A. Sales by store'!B548,'B. Store opening dates'!$A$5:$A$2448,0))</f>
        <v>1999</v>
      </c>
      <c r="F548" t="str">
        <f t="shared" si="16"/>
        <v>Old</v>
      </c>
      <c r="G548" t="str">
        <f t="shared" si="17"/>
        <v>Existing</v>
      </c>
    </row>
    <row r="549" spans="1:7" ht="19" x14ac:dyDescent="0.25">
      <c r="A549" s="7">
        <v>2014</v>
      </c>
      <c r="B549" s="7" t="s">
        <v>76</v>
      </c>
      <c r="C549" s="7" t="s">
        <v>5</v>
      </c>
      <c r="D549" s="24">
        <v>734643.45</v>
      </c>
      <c r="E549">
        <f>INDEX('B. Store opening dates'!$B$5:$B$2448,MATCH('A. Sales by store'!B549,'B. Store opening dates'!$A$5:$A$2448,0))</f>
        <v>1999</v>
      </c>
      <c r="F549" t="str">
        <f t="shared" si="16"/>
        <v>Old</v>
      </c>
      <c r="G549" t="str">
        <f t="shared" si="17"/>
        <v>Existing</v>
      </c>
    </row>
    <row r="550" spans="1:7" ht="19" x14ac:dyDescent="0.25">
      <c r="A550" s="7">
        <v>2015</v>
      </c>
      <c r="B550" s="7" t="s">
        <v>76</v>
      </c>
      <c r="C550" s="7" t="s">
        <v>6</v>
      </c>
      <c r="D550" s="24">
        <v>560852.80000000005</v>
      </c>
      <c r="E550">
        <f>INDEX('B. Store opening dates'!$B$5:$B$2448,MATCH('A. Sales by store'!B550,'B. Store opening dates'!$A$5:$A$2448,0))</f>
        <v>1999</v>
      </c>
      <c r="F550" t="str">
        <f t="shared" si="16"/>
        <v>Old</v>
      </c>
      <c r="G550" t="str">
        <f t="shared" si="17"/>
        <v>Existing</v>
      </c>
    </row>
    <row r="551" spans="1:7" ht="19" x14ac:dyDescent="0.25">
      <c r="A551" s="7">
        <v>2014</v>
      </c>
      <c r="B551" s="7" t="s">
        <v>76</v>
      </c>
      <c r="C551" s="7" t="s">
        <v>6</v>
      </c>
      <c r="D551" s="24">
        <v>407390.23</v>
      </c>
      <c r="E551">
        <f>INDEX('B. Store opening dates'!$B$5:$B$2448,MATCH('A. Sales by store'!B551,'B. Store opening dates'!$A$5:$A$2448,0))</f>
        <v>1999</v>
      </c>
      <c r="F551" t="str">
        <f t="shared" si="16"/>
        <v>Old</v>
      </c>
      <c r="G551" t="str">
        <f t="shared" si="17"/>
        <v>Existing</v>
      </c>
    </row>
    <row r="552" spans="1:7" ht="19" x14ac:dyDescent="0.25">
      <c r="A552" s="7">
        <v>2015</v>
      </c>
      <c r="B552" s="7" t="s">
        <v>76</v>
      </c>
      <c r="C552" s="7" t="s">
        <v>7</v>
      </c>
      <c r="D552" s="24">
        <v>133936.13</v>
      </c>
      <c r="E552">
        <f>INDEX('B. Store opening dates'!$B$5:$B$2448,MATCH('A. Sales by store'!B552,'B. Store opening dates'!$A$5:$A$2448,0))</f>
        <v>1999</v>
      </c>
      <c r="F552" t="str">
        <f t="shared" si="16"/>
        <v>Old</v>
      </c>
      <c r="G552" t="str">
        <f t="shared" si="17"/>
        <v>Existing</v>
      </c>
    </row>
    <row r="553" spans="1:7" ht="19" x14ac:dyDescent="0.25">
      <c r="A553" s="7">
        <v>2014</v>
      </c>
      <c r="B553" s="7" t="s">
        <v>76</v>
      </c>
      <c r="C553" s="7" t="s">
        <v>7</v>
      </c>
      <c r="D553" s="24">
        <v>141823.57</v>
      </c>
      <c r="E553">
        <f>INDEX('B. Store opening dates'!$B$5:$B$2448,MATCH('A. Sales by store'!B553,'B. Store opening dates'!$A$5:$A$2448,0))</f>
        <v>1999</v>
      </c>
      <c r="F553" t="str">
        <f t="shared" si="16"/>
        <v>Old</v>
      </c>
      <c r="G553" t="str">
        <f t="shared" si="17"/>
        <v>Existing</v>
      </c>
    </row>
    <row r="554" spans="1:7" ht="19" x14ac:dyDescent="0.25">
      <c r="A554" s="7">
        <v>2015</v>
      </c>
      <c r="B554" s="7" t="s">
        <v>76</v>
      </c>
      <c r="C554" s="7" t="s">
        <v>8</v>
      </c>
      <c r="D554" s="24">
        <v>427751.65</v>
      </c>
      <c r="E554">
        <f>INDEX('B. Store opening dates'!$B$5:$B$2448,MATCH('A. Sales by store'!B554,'B. Store opening dates'!$A$5:$A$2448,0))</f>
        <v>1999</v>
      </c>
      <c r="F554" t="str">
        <f t="shared" si="16"/>
        <v>Old</v>
      </c>
      <c r="G554" t="str">
        <f t="shared" si="17"/>
        <v>Existing</v>
      </c>
    </row>
    <row r="555" spans="1:7" ht="19" x14ac:dyDescent="0.25">
      <c r="A555" s="7">
        <v>2014</v>
      </c>
      <c r="B555" s="7" t="s">
        <v>76</v>
      </c>
      <c r="C555" s="7" t="s">
        <v>8</v>
      </c>
      <c r="D555" s="24">
        <v>449150.52</v>
      </c>
      <c r="E555">
        <f>INDEX('B. Store opening dates'!$B$5:$B$2448,MATCH('A. Sales by store'!B555,'B. Store opening dates'!$A$5:$A$2448,0))</f>
        <v>1999</v>
      </c>
      <c r="F555" t="str">
        <f t="shared" si="16"/>
        <v>Old</v>
      </c>
      <c r="G555" t="str">
        <f t="shared" si="17"/>
        <v>Existing</v>
      </c>
    </row>
    <row r="556" spans="1:7" ht="19" x14ac:dyDescent="0.25">
      <c r="A556" s="7">
        <v>2015</v>
      </c>
      <c r="B556" s="7" t="s">
        <v>77</v>
      </c>
      <c r="C556" s="7" t="s">
        <v>5</v>
      </c>
      <c r="D556" s="24">
        <v>835349.72</v>
      </c>
      <c r="E556">
        <f>INDEX('B. Store opening dates'!$B$5:$B$2448,MATCH('A. Sales by store'!B556,'B. Store opening dates'!$A$5:$A$2448,0))</f>
        <v>1999</v>
      </c>
      <c r="F556" t="str">
        <f t="shared" si="16"/>
        <v>Old</v>
      </c>
      <c r="G556" t="str">
        <f t="shared" si="17"/>
        <v>Existing</v>
      </c>
    </row>
    <row r="557" spans="1:7" ht="19" x14ac:dyDescent="0.25">
      <c r="A557" s="7">
        <v>2014</v>
      </c>
      <c r="B557" s="7" t="s">
        <v>77</v>
      </c>
      <c r="C557" s="7" t="s">
        <v>5</v>
      </c>
      <c r="D557" s="24">
        <v>919459.38</v>
      </c>
      <c r="E557">
        <f>INDEX('B. Store opening dates'!$B$5:$B$2448,MATCH('A. Sales by store'!B557,'B. Store opening dates'!$A$5:$A$2448,0))</f>
        <v>1999</v>
      </c>
      <c r="F557" t="str">
        <f t="shared" si="16"/>
        <v>Old</v>
      </c>
      <c r="G557" t="str">
        <f t="shared" si="17"/>
        <v>Existing</v>
      </c>
    </row>
    <row r="558" spans="1:7" ht="19" x14ac:dyDescent="0.25">
      <c r="A558" s="7">
        <v>2015</v>
      </c>
      <c r="B558" s="7" t="s">
        <v>77</v>
      </c>
      <c r="C558" s="7" t="s">
        <v>6</v>
      </c>
      <c r="D558" s="24">
        <v>206156.85</v>
      </c>
      <c r="E558">
        <f>INDEX('B. Store opening dates'!$B$5:$B$2448,MATCH('A. Sales by store'!B558,'B. Store opening dates'!$A$5:$A$2448,0))</f>
        <v>1999</v>
      </c>
      <c r="F558" t="str">
        <f t="shared" si="16"/>
        <v>Old</v>
      </c>
      <c r="G558" t="str">
        <f t="shared" si="17"/>
        <v>Existing</v>
      </c>
    </row>
    <row r="559" spans="1:7" ht="19" x14ac:dyDescent="0.25">
      <c r="A559" s="7">
        <v>2014</v>
      </c>
      <c r="B559" s="7" t="s">
        <v>77</v>
      </c>
      <c r="C559" s="7" t="s">
        <v>6</v>
      </c>
      <c r="D559" s="24">
        <v>150745.57</v>
      </c>
      <c r="E559">
        <f>INDEX('B. Store opening dates'!$B$5:$B$2448,MATCH('A. Sales by store'!B559,'B. Store opening dates'!$A$5:$A$2448,0))</f>
        <v>1999</v>
      </c>
      <c r="F559" t="str">
        <f t="shared" si="16"/>
        <v>Old</v>
      </c>
      <c r="G559" t="str">
        <f t="shared" si="17"/>
        <v>Existing</v>
      </c>
    </row>
    <row r="560" spans="1:7" ht="19" x14ac:dyDescent="0.25">
      <c r="A560" s="7">
        <v>2015</v>
      </c>
      <c r="B560" s="7" t="s">
        <v>77</v>
      </c>
      <c r="C560" s="7" t="s">
        <v>7</v>
      </c>
      <c r="D560" s="24">
        <v>109012.91</v>
      </c>
      <c r="E560">
        <f>INDEX('B. Store opening dates'!$B$5:$B$2448,MATCH('A. Sales by store'!B560,'B. Store opening dates'!$A$5:$A$2448,0))</f>
        <v>1999</v>
      </c>
      <c r="F560" t="str">
        <f t="shared" si="16"/>
        <v>Old</v>
      </c>
      <c r="G560" t="str">
        <f t="shared" si="17"/>
        <v>Existing</v>
      </c>
    </row>
    <row r="561" spans="1:7" ht="19" x14ac:dyDescent="0.25">
      <c r="A561" s="7">
        <v>2014</v>
      </c>
      <c r="B561" s="7" t="s">
        <v>77</v>
      </c>
      <c r="C561" s="7" t="s">
        <v>7</v>
      </c>
      <c r="D561" s="24">
        <v>113916.53</v>
      </c>
      <c r="E561">
        <f>INDEX('B. Store opening dates'!$B$5:$B$2448,MATCH('A. Sales by store'!B561,'B. Store opening dates'!$A$5:$A$2448,0))</f>
        <v>1999</v>
      </c>
      <c r="F561" t="str">
        <f t="shared" si="16"/>
        <v>Old</v>
      </c>
      <c r="G561" t="str">
        <f t="shared" si="17"/>
        <v>Existing</v>
      </c>
    </row>
    <row r="562" spans="1:7" ht="19" x14ac:dyDescent="0.25">
      <c r="A562" s="7">
        <v>2015</v>
      </c>
      <c r="B562" s="7" t="s">
        <v>77</v>
      </c>
      <c r="C562" s="7" t="s">
        <v>8</v>
      </c>
      <c r="D562" s="24">
        <v>735852.23</v>
      </c>
      <c r="E562">
        <f>INDEX('B. Store opening dates'!$B$5:$B$2448,MATCH('A. Sales by store'!B562,'B. Store opening dates'!$A$5:$A$2448,0))</f>
        <v>1999</v>
      </c>
      <c r="F562" t="str">
        <f t="shared" si="16"/>
        <v>Old</v>
      </c>
      <c r="G562" t="str">
        <f t="shared" si="17"/>
        <v>Existing</v>
      </c>
    </row>
    <row r="563" spans="1:7" ht="19" x14ac:dyDescent="0.25">
      <c r="A563" s="7">
        <v>2014</v>
      </c>
      <c r="B563" s="7" t="s">
        <v>77</v>
      </c>
      <c r="C563" s="7" t="s">
        <v>8</v>
      </c>
      <c r="D563" s="24">
        <v>770265.97</v>
      </c>
      <c r="E563">
        <f>INDEX('B. Store opening dates'!$B$5:$B$2448,MATCH('A. Sales by store'!B563,'B. Store opening dates'!$A$5:$A$2448,0))</f>
        <v>1999</v>
      </c>
      <c r="F563" t="str">
        <f t="shared" si="16"/>
        <v>Old</v>
      </c>
      <c r="G563" t="str">
        <f t="shared" si="17"/>
        <v>Existing</v>
      </c>
    </row>
    <row r="564" spans="1:7" ht="19" x14ac:dyDescent="0.25">
      <c r="A564" s="7">
        <v>2015</v>
      </c>
      <c r="B564" s="7" t="s">
        <v>78</v>
      </c>
      <c r="C564" s="7" t="s">
        <v>5</v>
      </c>
      <c r="D564" s="24">
        <v>578133.55000000005</v>
      </c>
      <c r="E564">
        <f>INDEX('B. Store opening dates'!$B$5:$B$2448,MATCH('A. Sales by store'!B564,'B. Store opening dates'!$A$5:$A$2448,0))</f>
        <v>1999</v>
      </c>
      <c r="F564" t="str">
        <f t="shared" si="16"/>
        <v>Old</v>
      </c>
      <c r="G564" t="str">
        <f t="shared" si="17"/>
        <v>Existing</v>
      </c>
    </row>
    <row r="565" spans="1:7" ht="19" x14ac:dyDescent="0.25">
      <c r="A565" s="7">
        <v>2014</v>
      </c>
      <c r="B565" s="7" t="s">
        <v>78</v>
      </c>
      <c r="C565" s="7" t="s">
        <v>5</v>
      </c>
      <c r="D565" s="24">
        <v>639027.21</v>
      </c>
      <c r="E565">
        <f>INDEX('B. Store opening dates'!$B$5:$B$2448,MATCH('A. Sales by store'!B565,'B. Store opening dates'!$A$5:$A$2448,0))</f>
        <v>1999</v>
      </c>
      <c r="F565" t="str">
        <f t="shared" si="16"/>
        <v>Old</v>
      </c>
      <c r="G565" t="str">
        <f t="shared" si="17"/>
        <v>Existing</v>
      </c>
    </row>
    <row r="566" spans="1:7" ht="19" x14ac:dyDescent="0.25">
      <c r="A566" s="7">
        <v>2015</v>
      </c>
      <c r="B566" s="7" t="s">
        <v>78</v>
      </c>
      <c r="C566" s="7" t="s">
        <v>6</v>
      </c>
      <c r="D566" s="24">
        <v>316323.71999999997</v>
      </c>
      <c r="E566">
        <f>INDEX('B. Store opening dates'!$B$5:$B$2448,MATCH('A. Sales by store'!B566,'B. Store opening dates'!$A$5:$A$2448,0))</f>
        <v>1999</v>
      </c>
      <c r="F566" t="str">
        <f t="shared" si="16"/>
        <v>Old</v>
      </c>
      <c r="G566" t="str">
        <f t="shared" si="17"/>
        <v>Existing</v>
      </c>
    </row>
    <row r="567" spans="1:7" ht="19" x14ac:dyDescent="0.25">
      <c r="A567" s="7">
        <v>2014</v>
      </c>
      <c r="B567" s="7" t="s">
        <v>78</v>
      </c>
      <c r="C567" s="7" t="s">
        <v>6</v>
      </c>
      <c r="D567" s="24">
        <v>228435.89</v>
      </c>
      <c r="E567">
        <f>INDEX('B. Store opening dates'!$B$5:$B$2448,MATCH('A. Sales by store'!B567,'B. Store opening dates'!$A$5:$A$2448,0))</f>
        <v>1999</v>
      </c>
      <c r="F567" t="str">
        <f t="shared" si="16"/>
        <v>Old</v>
      </c>
      <c r="G567" t="str">
        <f t="shared" si="17"/>
        <v>Existing</v>
      </c>
    </row>
    <row r="568" spans="1:7" ht="19" x14ac:dyDescent="0.25">
      <c r="A568" s="7">
        <v>2015</v>
      </c>
      <c r="B568" s="7" t="s">
        <v>78</v>
      </c>
      <c r="C568" s="7" t="s">
        <v>7</v>
      </c>
      <c r="D568" s="24">
        <v>223353.23</v>
      </c>
      <c r="E568">
        <f>INDEX('B. Store opening dates'!$B$5:$B$2448,MATCH('A. Sales by store'!B568,'B. Store opening dates'!$A$5:$A$2448,0))</f>
        <v>1999</v>
      </c>
      <c r="F568" t="str">
        <f t="shared" si="16"/>
        <v>Old</v>
      </c>
      <c r="G568" t="str">
        <f t="shared" si="17"/>
        <v>Existing</v>
      </c>
    </row>
    <row r="569" spans="1:7" ht="19" x14ac:dyDescent="0.25">
      <c r="A569" s="7">
        <v>2014</v>
      </c>
      <c r="B569" s="7" t="s">
        <v>78</v>
      </c>
      <c r="C569" s="7" t="s">
        <v>7</v>
      </c>
      <c r="D569" s="24">
        <v>234548.41</v>
      </c>
      <c r="E569">
        <f>INDEX('B. Store opening dates'!$B$5:$B$2448,MATCH('A. Sales by store'!B569,'B. Store opening dates'!$A$5:$A$2448,0))</f>
        <v>1999</v>
      </c>
      <c r="F569" t="str">
        <f t="shared" si="16"/>
        <v>Old</v>
      </c>
      <c r="G569" t="str">
        <f t="shared" si="17"/>
        <v>Existing</v>
      </c>
    </row>
    <row r="570" spans="1:7" ht="19" x14ac:dyDescent="0.25">
      <c r="A570" s="7">
        <v>2015</v>
      </c>
      <c r="B570" s="7" t="s">
        <v>78</v>
      </c>
      <c r="C570" s="7" t="s">
        <v>8</v>
      </c>
      <c r="D570" s="24">
        <v>700242.8</v>
      </c>
      <c r="E570">
        <f>INDEX('B. Store opening dates'!$B$5:$B$2448,MATCH('A. Sales by store'!B570,'B. Store opening dates'!$A$5:$A$2448,0))</f>
        <v>1999</v>
      </c>
      <c r="F570" t="str">
        <f t="shared" si="16"/>
        <v>Old</v>
      </c>
      <c r="G570" t="str">
        <f t="shared" si="17"/>
        <v>Existing</v>
      </c>
    </row>
    <row r="571" spans="1:7" ht="19" x14ac:dyDescent="0.25">
      <c r="A571" s="7">
        <v>2014</v>
      </c>
      <c r="B571" s="7" t="s">
        <v>78</v>
      </c>
      <c r="C571" s="7" t="s">
        <v>8</v>
      </c>
      <c r="D571" s="24">
        <v>721908.47</v>
      </c>
      <c r="E571">
        <f>INDEX('B. Store opening dates'!$B$5:$B$2448,MATCH('A. Sales by store'!B571,'B. Store opening dates'!$A$5:$A$2448,0))</f>
        <v>1999</v>
      </c>
      <c r="F571" t="str">
        <f t="shared" si="16"/>
        <v>Old</v>
      </c>
      <c r="G571" t="str">
        <f t="shared" si="17"/>
        <v>Existing</v>
      </c>
    </row>
    <row r="572" spans="1:7" ht="19" x14ac:dyDescent="0.25">
      <c r="A572" s="7">
        <v>2015</v>
      </c>
      <c r="B572" s="7" t="s">
        <v>79</v>
      </c>
      <c r="C572" s="7" t="s">
        <v>5</v>
      </c>
      <c r="D572" s="24">
        <v>757708.21</v>
      </c>
      <c r="E572">
        <f>INDEX('B. Store opening dates'!$B$5:$B$2448,MATCH('A. Sales by store'!B572,'B. Store opening dates'!$A$5:$A$2448,0))</f>
        <v>1999</v>
      </c>
      <c r="F572" t="str">
        <f t="shared" si="16"/>
        <v>Old</v>
      </c>
      <c r="G572" t="str">
        <f t="shared" si="17"/>
        <v>Existing</v>
      </c>
    </row>
    <row r="573" spans="1:7" ht="19" x14ac:dyDescent="0.25">
      <c r="A573" s="7">
        <v>2014</v>
      </c>
      <c r="B573" s="7" t="s">
        <v>79</v>
      </c>
      <c r="C573" s="7" t="s">
        <v>5</v>
      </c>
      <c r="D573" s="24">
        <v>828168.04</v>
      </c>
      <c r="E573">
        <f>INDEX('B. Store opening dates'!$B$5:$B$2448,MATCH('A. Sales by store'!B573,'B. Store opening dates'!$A$5:$A$2448,0))</f>
        <v>1999</v>
      </c>
      <c r="F573" t="str">
        <f t="shared" si="16"/>
        <v>Old</v>
      </c>
      <c r="G573" t="str">
        <f t="shared" si="17"/>
        <v>Existing</v>
      </c>
    </row>
    <row r="574" spans="1:7" ht="19" x14ac:dyDescent="0.25">
      <c r="A574" s="7">
        <v>2015</v>
      </c>
      <c r="B574" s="7" t="s">
        <v>79</v>
      </c>
      <c r="C574" s="7" t="s">
        <v>6</v>
      </c>
      <c r="D574" s="24">
        <v>404610.99</v>
      </c>
      <c r="E574">
        <f>INDEX('B. Store opening dates'!$B$5:$B$2448,MATCH('A. Sales by store'!B574,'B. Store opening dates'!$A$5:$A$2448,0))</f>
        <v>1999</v>
      </c>
      <c r="F574" t="str">
        <f t="shared" si="16"/>
        <v>Old</v>
      </c>
      <c r="G574" t="str">
        <f t="shared" si="17"/>
        <v>Existing</v>
      </c>
    </row>
    <row r="575" spans="1:7" ht="19" x14ac:dyDescent="0.25">
      <c r="A575" s="7">
        <v>2014</v>
      </c>
      <c r="B575" s="7" t="s">
        <v>79</v>
      </c>
      <c r="C575" s="7" t="s">
        <v>6</v>
      </c>
      <c r="D575" s="24">
        <v>296200.21999999997</v>
      </c>
      <c r="E575">
        <f>INDEX('B. Store opening dates'!$B$5:$B$2448,MATCH('A. Sales by store'!B575,'B. Store opening dates'!$A$5:$A$2448,0))</f>
        <v>1999</v>
      </c>
      <c r="F575" t="str">
        <f t="shared" si="16"/>
        <v>Old</v>
      </c>
      <c r="G575" t="str">
        <f t="shared" si="17"/>
        <v>Existing</v>
      </c>
    </row>
    <row r="576" spans="1:7" ht="19" x14ac:dyDescent="0.25">
      <c r="A576" s="7">
        <v>2015</v>
      </c>
      <c r="B576" s="7" t="s">
        <v>79</v>
      </c>
      <c r="C576" s="7" t="s">
        <v>7</v>
      </c>
      <c r="D576" s="24">
        <v>229942.33</v>
      </c>
      <c r="E576">
        <f>INDEX('B. Store opening dates'!$B$5:$B$2448,MATCH('A. Sales by store'!B576,'B. Store opening dates'!$A$5:$A$2448,0))</f>
        <v>1999</v>
      </c>
      <c r="F576" t="str">
        <f t="shared" si="16"/>
        <v>Old</v>
      </c>
      <c r="G576" t="str">
        <f t="shared" si="17"/>
        <v>Existing</v>
      </c>
    </row>
    <row r="577" spans="1:7" ht="19" x14ac:dyDescent="0.25">
      <c r="A577" s="7">
        <v>2014</v>
      </c>
      <c r="B577" s="7" t="s">
        <v>79</v>
      </c>
      <c r="C577" s="7" t="s">
        <v>7</v>
      </c>
      <c r="D577" s="24">
        <v>242267.79</v>
      </c>
      <c r="E577">
        <f>INDEX('B. Store opening dates'!$B$5:$B$2448,MATCH('A. Sales by store'!B577,'B. Store opening dates'!$A$5:$A$2448,0))</f>
        <v>1999</v>
      </c>
      <c r="F577" t="str">
        <f t="shared" si="16"/>
        <v>Old</v>
      </c>
      <c r="G577" t="str">
        <f t="shared" si="17"/>
        <v>Existing</v>
      </c>
    </row>
    <row r="578" spans="1:7" ht="19" x14ac:dyDescent="0.25">
      <c r="A578" s="7">
        <v>2015</v>
      </c>
      <c r="B578" s="7" t="s">
        <v>79</v>
      </c>
      <c r="C578" s="7" t="s">
        <v>8</v>
      </c>
      <c r="D578" s="24">
        <v>504868.3</v>
      </c>
      <c r="E578">
        <f>INDEX('B. Store opening dates'!$B$5:$B$2448,MATCH('A. Sales by store'!B578,'B. Store opening dates'!$A$5:$A$2448,0))</f>
        <v>1999</v>
      </c>
      <c r="F578" t="str">
        <f t="shared" si="16"/>
        <v>Old</v>
      </c>
      <c r="G578" t="str">
        <f t="shared" si="17"/>
        <v>Existing</v>
      </c>
    </row>
    <row r="579" spans="1:7" ht="19" x14ac:dyDescent="0.25">
      <c r="A579" s="7">
        <v>2014</v>
      </c>
      <c r="B579" s="7" t="s">
        <v>79</v>
      </c>
      <c r="C579" s="7" t="s">
        <v>8</v>
      </c>
      <c r="D579" s="24">
        <v>522767.01</v>
      </c>
      <c r="E579">
        <f>INDEX('B. Store opening dates'!$B$5:$B$2448,MATCH('A. Sales by store'!B579,'B. Store opening dates'!$A$5:$A$2448,0))</f>
        <v>1999</v>
      </c>
      <c r="F579" t="str">
        <f t="shared" si="16"/>
        <v>Old</v>
      </c>
      <c r="G579" t="str">
        <f t="shared" si="17"/>
        <v>Existing</v>
      </c>
    </row>
    <row r="580" spans="1:7" ht="19" x14ac:dyDescent="0.25">
      <c r="A580" s="7">
        <v>2015</v>
      </c>
      <c r="B580" s="7" t="s">
        <v>80</v>
      </c>
      <c r="C580" s="7" t="s">
        <v>5</v>
      </c>
      <c r="D580" s="24">
        <v>601392.04</v>
      </c>
      <c r="E580">
        <f>INDEX('B. Store opening dates'!$B$5:$B$2448,MATCH('A. Sales by store'!B580,'B. Store opening dates'!$A$5:$A$2448,0))</f>
        <v>1999</v>
      </c>
      <c r="F580" t="str">
        <f t="shared" si="16"/>
        <v>Old</v>
      </c>
      <c r="G580" t="str">
        <f t="shared" si="17"/>
        <v>Existing</v>
      </c>
    </row>
    <row r="581" spans="1:7" ht="19" x14ac:dyDescent="0.25">
      <c r="A581" s="7">
        <v>2014</v>
      </c>
      <c r="B581" s="7" t="s">
        <v>80</v>
      </c>
      <c r="C581" s="7" t="s">
        <v>5</v>
      </c>
      <c r="D581" s="24">
        <v>655307.86</v>
      </c>
      <c r="E581">
        <f>INDEX('B. Store opening dates'!$B$5:$B$2448,MATCH('A. Sales by store'!B581,'B. Store opening dates'!$A$5:$A$2448,0))</f>
        <v>1999</v>
      </c>
      <c r="F581" t="str">
        <f t="shared" ref="F581:F644" si="18">IF(A581 = 2015, IF(E581&lt; 2015, "Old","New"),IF(E581 &lt; 2014, "Old","New"))</f>
        <v>Old</v>
      </c>
      <c r="G581" t="str">
        <f t="shared" ref="G581:G644" si="19">IF(A581 = 2015, IF(E581&lt; 2015, "Existing","New"),"Existing")</f>
        <v>Existing</v>
      </c>
    </row>
    <row r="582" spans="1:7" ht="19" x14ac:dyDescent="0.25">
      <c r="A582" s="7">
        <v>2015</v>
      </c>
      <c r="B582" s="7" t="s">
        <v>80</v>
      </c>
      <c r="C582" s="7" t="s">
        <v>6</v>
      </c>
      <c r="D582" s="24">
        <v>243640.58</v>
      </c>
      <c r="E582">
        <f>INDEX('B. Store opening dates'!$B$5:$B$2448,MATCH('A. Sales by store'!B582,'B. Store opening dates'!$A$5:$A$2448,0))</f>
        <v>1999</v>
      </c>
      <c r="F582" t="str">
        <f t="shared" si="18"/>
        <v>Old</v>
      </c>
      <c r="G582" t="str">
        <f t="shared" si="19"/>
        <v>Existing</v>
      </c>
    </row>
    <row r="583" spans="1:7" ht="19" x14ac:dyDescent="0.25">
      <c r="A583" s="7">
        <v>2014</v>
      </c>
      <c r="B583" s="7" t="s">
        <v>80</v>
      </c>
      <c r="C583" s="7" t="s">
        <v>6</v>
      </c>
      <c r="D583" s="24">
        <v>171074.59</v>
      </c>
      <c r="E583">
        <f>INDEX('B. Store opening dates'!$B$5:$B$2448,MATCH('A. Sales by store'!B583,'B. Store opening dates'!$A$5:$A$2448,0))</f>
        <v>1999</v>
      </c>
      <c r="F583" t="str">
        <f t="shared" si="18"/>
        <v>Old</v>
      </c>
      <c r="G583" t="str">
        <f t="shared" si="19"/>
        <v>Existing</v>
      </c>
    </row>
    <row r="584" spans="1:7" ht="19" x14ac:dyDescent="0.25">
      <c r="A584" s="7">
        <v>2015</v>
      </c>
      <c r="B584" s="7" t="s">
        <v>80</v>
      </c>
      <c r="C584" s="7" t="s">
        <v>7</v>
      </c>
      <c r="D584" s="24">
        <v>130970.05</v>
      </c>
      <c r="E584">
        <f>INDEX('B. Store opening dates'!$B$5:$B$2448,MATCH('A. Sales by store'!B584,'B. Store opening dates'!$A$5:$A$2448,0))</f>
        <v>1999</v>
      </c>
      <c r="F584" t="str">
        <f t="shared" si="18"/>
        <v>Old</v>
      </c>
      <c r="G584" t="str">
        <f t="shared" si="19"/>
        <v>Existing</v>
      </c>
    </row>
    <row r="585" spans="1:7" ht="19" x14ac:dyDescent="0.25">
      <c r="A585" s="7">
        <v>2014</v>
      </c>
      <c r="B585" s="7" t="s">
        <v>80</v>
      </c>
      <c r="C585" s="7" t="s">
        <v>7</v>
      </c>
      <c r="D585" s="24">
        <v>138821.56</v>
      </c>
      <c r="E585">
        <f>INDEX('B. Store opening dates'!$B$5:$B$2448,MATCH('A. Sales by store'!B585,'B. Store opening dates'!$A$5:$A$2448,0))</f>
        <v>1999</v>
      </c>
      <c r="F585" t="str">
        <f t="shared" si="18"/>
        <v>Old</v>
      </c>
      <c r="G585" t="str">
        <f t="shared" si="19"/>
        <v>Existing</v>
      </c>
    </row>
    <row r="586" spans="1:7" ht="19" x14ac:dyDescent="0.25">
      <c r="A586" s="7">
        <v>2015</v>
      </c>
      <c r="B586" s="7" t="s">
        <v>80</v>
      </c>
      <c r="C586" s="7" t="s">
        <v>8</v>
      </c>
      <c r="D586" s="24">
        <v>725670.02</v>
      </c>
      <c r="E586">
        <f>INDEX('B. Store opening dates'!$B$5:$B$2448,MATCH('A. Sales by store'!B586,'B. Store opening dates'!$A$5:$A$2448,0))</f>
        <v>1999</v>
      </c>
      <c r="F586" t="str">
        <f t="shared" si="18"/>
        <v>Old</v>
      </c>
      <c r="G586" t="str">
        <f t="shared" si="19"/>
        <v>Existing</v>
      </c>
    </row>
    <row r="587" spans="1:7" ht="19" x14ac:dyDescent="0.25">
      <c r="A587" s="7">
        <v>2014</v>
      </c>
      <c r="B587" s="7" t="s">
        <v>80</v>
      </c>
      <c r="C587" s="7" t="s">
        <v>8</v>
      </c>
      <c r="D587" s="24">
        <v>757953.27</v>
      </c>
      <c r="E587">
        <f>INDEX('B. Store opening dates'!$B$5:$B$2448,MATCH('A. Sales by store'!B587,'B. Store opening dates'!$A$5:$A$2448,0))</f>
        <v>1999</v>
      </c>
      <c r="F587" t="str">
        <f t="shared" si="18"/>
        <v>Old</v>
      </c>
      <c r="G587" t="str">
        <f t="shared" si="19"/>
        <v>Existing</v>
      </c>
    </row>
    <row r="588" spans="1:7" ht="19" x14ac:dyDescent="0.25">
      <c r="A588" s="7">
        <v>2015</v>
      </c>
      <c r="B588" s="7" t="s">
        <v>81</v>
      </c>
      <c r="C588" s="7" t="s">
        <v>5</v>
      </c>
      <c r="D588" s="24">
        <v>729368.73</v>
      </c>
      <c r="E588">
        <f>INDEX('B. Store opening dates'!$B$5:$B$2448,MATCH('A. Sales by store'!B588,'B. Store opening dates'!$A$5:$A$2448,0))</f>
        <v>1999</v>
      </c>
      <c r="F588" t="str">
        <f t="shared" si="18"/>
        <v>Old</v>
      </c>
      <c r="G588" t="str">
        <f t="shared" si="19"/>
        <v>Existing</v>
      </c>
    </row>
    <row r="589" spans="1:7" ht="19" x14ac:dyDescent="0.25">
      <c r="A589" s="7">
        <v>2014</v>
      </c>
      <c r="B589" s="7" t="s">
        <v>81</v>
      </c>
      <c r="C589" s="7" t="s">
        <v>5</v>
      </c>
      <c r="D589" s="24">
        <v>800376.33</v>
      </c>
      <c r="E589">
        <f>INDEX('B. Store opening dates'!$B$5:$B$2448,MATCH('A. Sales by store'!B589,'B. Store opening dates'!$A$5:$A$2448,0))</f>
        <v>1999</v>
      </c>
      <c r="F589" t="str">
        <f t="shared" si="18"/>
        <v>Old</v>
      </c>
      <c r="G589" t="str">
        <f t="shared" si="19"/>
        <v>Existing</v>
      </c>
    </row>
    <row r="590" spans="1:7" ht="19" x14ac:dyDescent="0.25">
      <c r="A590" s="7">
        <v>2015</v>
      </c>
      <c r="B590" s="7" t="s">
        <v>81</v>
      </c>
      <c r="C590" s="7" t="s">
        <v>6</v>
      </c>
      <c r="D590" s="24">
        <v>360608.17</v>
      </c>
      <c r="E590">
        <f>INDEX('B. Store opening dates'!$B$5:$B$2448,MATCH('A. Sales by store'!B590,'B. Store opening dates'!$A$5:$A$2448,0))</f>
        <v>1999</v>
      </c>
      <c r="F590" t="str">
        <f t="shared" si="18"/>
        <v>Old</v>
      </c>
      <c r="G590" t="str">
        <f t="shared" si="19"/>
        <v>Existing</v>
      </c>
    </row>
    <row r="591" spans="1:7" ht="19" x14ac:dyDescent="0.25">
      <c r="A591" s="7">
        <v>2014</v>
      </c>
      <c r="B591" s="7" t="s">
        <v>81</v>
      </c>
      <c r="C591" s="7" t="s">
        <v>6</v>
      </c>
      <c r="D591" s="24">
        <v>249126.58</v>
      </c>
      <c r="E591">
        <f>INDEX('B. Store opening dates'!$B$5:$B$2448,MATCH('A. Sales by store'!B591,'B. Store opening dates'!$A$5:$A$2448,0))</f>
        <v>1999</v>
      </c>
      <c r="F591" t="str">
        <f t="shared" si="18"/>
        <v>Old</v>
      </c>
      <c r="G591" t="str">
        <f t="shared" si="19"/>
        <v>Existing</v>
      </c>
    </row>
    <row r="592" spans="1:7" ht="19" x14ac:dyDescent="0.25">
      <c r="A592" s="7">
        <v>2015</v>
      </c>
      <c r="B592" s="7" t="s">
        <v>81</v>
      </c>
      <c r="C592" s="7" t="s">
        <v>7</v>
      </c>
      <c r="D592" s="24">
        <v>102011.48</v>
      </c>
      <c r="E592">
        <f>INDEX('B. Store opening dates'!$B$5:$B$2448,MATCH('A. Sales by store'!B592,'B. Store opening dates'!$A$5:$A$2448,0))</f>
        <v>1999</v>
      </c>
      <c r="F592" t="str">
        <f t="shared" si="18"/>
        <v>Old</v>
      </c>
      <c r="G592" t="str">
        <f t="shared" si="19"/>
        <v>Existing</v>
      </c>
    </row>
    <row r="593" spans="1:7" ht="19" x14ac:dyDescent="0.25">
      <c r="A593" s="7">
        <v>2014</v>
      </c>
      <c r="B593" s="7" t="s">
        <v>81</v>
      </c>
      <c r="C593" s="7" t="s">
        <v>7</v>
      </c>
      <c r="D593" s="24">
        <v>108707.92</v>
      </c>
      <c r="E593">
        <f>INDEX('B. Store opening dates'!$B$5:$B$2448,MATCH('A. Sales by store'!B593,'B. Store opening dates'!$A$5:$A$2448,0))</f>
        <v>1999</v>
      </c>
      <c r="F593" t="str">
        <f t="shared" si="18"/>
        <v>Old</v>
      </c>
      <c r="G593" t="str">
        <f t="shared" si="19"/>
        <v>Existing</v>
      </c>
    </row>
    <row r="594" spans="1:7" ht="19" x14ac:dyDescent="0.25">
      <c r="A594" s="7">
        <v>2015</v>
      </c>
      <c r="B594" s="7" t="s">
        <v>81</v>
      </c>
      <c r="C594" s="7" t="s">
        <v>8</v>
      </c>
      <c r="D594" s="24">
        <v>574848.79</v>
      </c>
      <c r="E594">
        <f>INDEX('B. Store opening dates'!$B$5:$B$2448,MATCH('A. Sales by store'!B594,'B. Store opening dates'!$A$5:$A$2448,0))</f>
        <v>1999</v>
      </c>
      <c r="F594" t="str">
        <f t="shared" si="18"/>
        <v>Old</v>
      </c>
      <c r="G594" t="str">
        <f t="shared" si="19"/>
        <v>Existing</v>
      </c>
    </row>
    <row r="595" spans="1:7" ht="19" x14ac:dyDescent="0.25">
      <c r="A595" s="7">
        <v>2014</v>
      </c>
      <c r="B595" s="7" t="s">
        <v>81</v>
      </c>
      <c r="C595" s="7" t="s">
        <v>8</v>
      </c>
      <c r="D595" s="24">
        <v>600503.63</v>
      </c>
      <c r="E595">
        <f>INDEX('B. Store opening dates'!$B$5:$B$2448,MATCH('A. Sales by store'!B595,'B. Store opening dates'!$A$5:$A$2448,0))</f>
        <v>1999</v>
      </c>
      <c r="F595" t="str">
        <f t="shared" si="18"/>
        <v>Old</v>
      </c>
      <c r="G595" t="str">
        <f t="shared" si="19"/>
        <v>Existing</v>
      </c>
    </row>
    <row r="596" spans="1:7" ht="19" x14ac:dyDescent="0.25">
      <c r="A596" s="7">
        <v>2015</v>
      </c>
      <c r="B596" s="7" t="s">
        <v>82</v>
      </c>
      <c r="C596" s="7" t="s">
        <v>5</v>
      </c>
      <c r="D596" s="24">
        <v>811058.24</v>
      </c>
      <c r="E596">
        <f>INDEX('B. Store opening dates'!$B$5:$B$2448,MATCH('A. Sales by store'!B596,'B. Store opening dates'!$A$5:$A$2448,0))</f>
        <v>1999</v>
      </c>
      <c r="F596" t="str">
        <f t="shared" si="18"/>
        <v>Old</v>
      </c>
      <c r="G596" t="str">
        <f t="shared" si="19"/>
        <v>Existing</v>
      </c>
    </row>
    <row r="597" spans="1:7" ht="19" x14ac:dyDescent="0.25">
      <c r="A597" s="7">
        <v>2014</v>
      </c>
      <c r="B597" s="7" t="s">
        <v>82</v>
      </c>
      <c r="C597" s="7" t="s">
        <v>5</v>
      </c>
      <c r="D597" s="24">
        <v>894511.42</v>
      </c>
      <c r="E597">
        <f>INDEX('B. Store opening dates'!$B$5:$B$2448,MATCH('A. Sales by store'!B597,'B. Store opening dates'!$A$5:$A$2448,0))</f>
        <v>1999</v>
      </c>
      <c r="F597" t="str">
        <f t="shared" si="18"/>
        <v>Old</v>
      </c>
      <c r="G597" t="str">
        <f t="shared" si="19"/>
        <v>Existing</v>
      </c>
    </row>
    <row r="598" spans="1:7" ht="19" x14ac:dyDescent="0.25">
      <c r="A598" s="7">
        <v>2015</v>
      </c>
      <c r="B598" s="7" t="s">
        <v>82</v>
      </c>
      <c r="C598" s="7" t="s">
        <v>6</v>
      </c>
      <c r="D598" s="24">
        <v>350627.97</v>
      </c>
      <c r="E598">
        <f>INDEX('B. Store opening dates'!$B$5:$B$2448,MATCH('A. Sales by store'!B598,'B. Store opening dates'!$A$5:$A$2448,0))</f>
        <v>1999</v>
      </c>
      <c r="F598" t="str">
        <f t="shared" si="18"/>
        <v>Old</v>
      </c>
      <c r="G598" t="str">
        <f t="shared" si="19"/>
        <v>Existing</v>
      </c>
    </row>
    <row r="599" spans="1:7" ht="19" x14ac:dyDescent="0.25">
      <c r="A599" s="7">
        <v>2014</v>
      </c>
      <c r="B599" s="7" t="s">
        <v>82</v>
      </c>
      <c r="C599" s="7" t="s">
        <v>6</v>
      </c>
      <c r="D599" s="24">
        <v>258291.96</v>
      </c>
      <c r="E599">
        <f>INDEX('B. Store opening dates'!$B$5:$B$2448,MATCH('A. Sales by store'!B599,'B. Store opening dates'!$A$5:$A$2448,0))</f>
        <v>1999</v>
      </c>
      <c r="F599" t="str">
        <f t="shared" si="18"/>
        <v>Old</v>
      </c>
      <c r="G599" t="str">
        <f t="shared" si="19"/>
        <v>Existing</v>
      </c>
    </row>
    <row r="600" spans="1:7" ht="19" x14ac:dyDescent="0.25">
      <c r="A600" s="7">
        <v>2015</v>
      </c>
      <c r="B600" s="7" t="s">
        <v>82</v>
      </c>
      <c r="C600" s="7" t="s">
        <v>7</v>
      </c>
      <c r="D600" s="24">
        <v>197063.2</v>
      </c>
      <c r="E600">
        <f>INDEX('B. Store opening dates'!$B$5:$B$2448,MATCH('A. Sales by store'!B600,'B. Store opening dates'!$A$5:$A$2448,0))</f>
        <v>1999</v>
      </c>
      <c r="F600" t="str">
        <f t="shared" si="18"/>
        <v>Old</v>
      </c>
      <c r="G600" t="str">
        <f t="shared" si="19"/>
        <v>Existing</v>
      </c>
    </row>
    <row r="601" spans="1:7" ht="19" x14ac:dyDescent="0.25">
      <c r="A601" s="7">
        <v>2014</v>
      </c>
      <c r="B601" s="7" t="s">
        <v>82</v>
      </c>
      <c r="C601" s="7" t="s">
        <v>7</v>
      </c>
      <c r="D601" s="24">
        <v>208688.78</v>
      </c>
      <c r="E601">
        <f>INDEX('B. Store opening dates'!$B$5:$B$2448,MATCH('A. Sales by store'!B601,'B. Store opening dates'!$A$5:$A$2448,0))</f>
        <v>1999</v>
      </c>
      <c r="F601" t="str">
        <f t="shared" si="18"/>
        <v>Old</v>
      </c>
      <c r="G601" t="str">
        <f t="shared" si="19"/>
        <v>Existing</v>
      </c>
    </row>
    <row r="602" spans="1:7" ht="19" x14ac:dyDescent="0.25">
      <c r="A602" s="7">
        <v>2015</v>
      </c>
      <c r="B602" s="7" t="s">
        <v>82</v>
      </c>
      <c r="C602" s="7" t="s">
        <v>8</v>
      </c>
      <c r="D602" s="24">
        <v>502748.79</v>
      </c>
      <c r="E602">
        <f>INDEX('B. Store opening dates'!$B$5:$B$2448,MATCH('A. Sales by store'!B602,'B. Store opening dates'!$A$5:$A$2448,0))</f>
        <v>1999</v>
      </c>
      <c r="F602" t="str">
        <f t="shared" si="18"/>
        <v>Old</v>
      </c>
      <c r="G602" t="str">
        <f t="shared" si="19"/>
        <v>Existing</v>
      </c>
    </row>
    <row r="603" spans="1:7" ht="19" x14ac:dyDescent="0.25">
      <c r="A603" s="7">
        <v>2014</v>
      </c>
      <c r="B603" s="7" t="s">
        <v>82</v>
      </c>
      <c r="C603" s="7" t="s">
        <v>8</v>
      </c>
      <c r="D603" s="24">
        <v>521865.55</v>
      </c>
      <c r="E603">
        <f>INDEX('B. Store opening dates'!$B$5:$B$2448,MATCH('A. Sales by store'!B603,'B. Store opening dates'!$A$5:$A$2448,0))</f>
        <v>1999</v>
      </c>
      <c r="F603" t="str">
        <f t="shared" si="18"/>
        <v>Old</v>
      </c>
      <c r="G603" t="str">
        <f t="shared" si="19"/>
        <v>Existing</v>
      </c>
    </row>
    <row r="604" spans="1:7" ht="19" x14ac:dyDescent="0.25">
      <c r="A604" s="7">
        <v>2015</v>
      </c>
      <c r="B604" s="7" t="s">
        <v>83</v>
      </c>
      <c r="C604" s="7" t="s">
        <v>5</v>
      </c>
      <c r="D604" s="24">
        <v>734234.55</v>
      </c>
      <c r="E604">
        <f>INDEX('B. Store opening dates'!$B$5:$B$2448,MATCH('A. Sales by store'!B604,'B. Store opening dates'!$A$5:$A$2448,0))</f>
        <v>1999</v>
      </c>
      <c r="F604" t="str">
        <f t="shared" si="18"/>
        <v>Old</v>
      </c>
      <c r="G604" t="str">
        <f t="shared" si="19"/>
        <v>Existing</v>
      </c>
    </row>
    <row r="605" spans="1:7" ht="19" x14ac:dyDescent="0.25">
      <c r="A605" s="7">
        <v>2014</v>
      </c>
      <c r="B605" s="7" t="s">
        <v>83</v>
      </c>
      <c r="C605" s="7" t="s">
        <v>5</v>
      </c>
      <c r="D605" s="24">
        <v>802987.03</v>
      </c>
      <c r="E605">
        <f>INDEX('B. Store opening dates'!$B$5:$B$2448,MATCH('A. Sales by store'!B605,'B. Store opening dates'!$A$5:$A$2448,0))</f>
        <v>1999</v>
      </c>
      <c r="F605" t="str">
        <f t="shared" si="18"/>
        <v>Old</v>
      </c>
      <c r="G605" t="str">
        <f t="shared" si="19"/>
        <v>Existing</v>
      </c>
    </row>
    <row r="606" spans="1:7" ht="19" x14ac:dyDescent="0.25">
      <c r="A606" s="7">
        <v>2015</v>
      </c>
      <c r="B606" s="7" t="s">
        <v>83</v>
      </c>
      <c r="C606" s="7" t="s">
        <v>6</v>
      </c>
      <c r="D606" s="24">
        <v>511905.17</v>
      </c>
      <c r="E606">
        <f>INDEX('B. Store opening dates'!$B$5:$B$2448,MATCH('A. Sales by store'!B606,'B. Store opening dates'!$A$5:$A$2448,0))</f>
        <v>1999</v>
      </c>
      <c r="F606" t="str">
        <f t="shared" si="18"/>
        <v>Old</v>
      </c>
      <c r="G606" t="str">
        <f t="shared" si="19"/>
        <v>Existing</v>
      </c>
    </row>
    <row r="607" spans="1:7" ht="19" x14ac:dyDescent="0.25">
      <c r="A607" s="7">
        <v>2014</v>
      </c>
      <c r="B607" s="7" t="s">
        <v>83</v>
      </c>
      <c r="C607" s="7" t="s">
        <v>6</v>
      </c>
      <c r="D607" s="24">
        <v>358467.59</v>
      </c>
      <c r="E607">
        <f>INDEX('B. Store opening dates'!$B$5:$B$2448,MATCH('A. Sales by store'!B607,'B. Store opening dates'!$A$5:$A$2448,0))</f>
        <v>1999</v>
      </c>
      <c r="F607" t="str">
        <f t="shared" si="18"/>
        <v>Old</v>
      </c>
      <c r="G607" t="str">
        <f t="shared" si="19"/>
        <v>Existing</v>
      </c>
    </row>
    <row r="608" spans="1:7" ht="19" x14ac:dyDescent="0.25">
      <c r="A608" s="7">
        <v>2015</v>
      </c>
      <c r="B608" s="7" t="s">
        <v>83</v>
      </c>
      <c r="C608" s="7" t="s">
        <v>7</v>
      </c>
      <c r="D608" s="24">
        <v>202393.27</v>
      </c>
      <c r="E608">
        <f>INDEX('B. Store opening dates'!$B$5:$B$2448,MATCH('A. Sales by store'!B608,'B. Store opening dates'!$A$5:$A$2448,0))</f>
        <v>1999</v>
      </c>
      <c r="F608" t="str">
        <f t="shared" si="18"/>
        <v>Old</v>
      </c>
      <c r="G608" t="str">
        <f t="shared" si="19"/>
        <v>Existing</v>
      </c>
    </row>
    <row r="609" spans="1:7" ht="19" x14ac:dyDescent="0.25">
      <c r="A609" s="7">
        <v>2014</v>
      </c>
      <c r="B609" s="7" t="s">
        <v>83</v>
      </c>
      <c r="C609" s="7" t="s">
        <v>7</v>
      </c>
      <c r="D609" s="24">
        <v>212207.51</v>
      </c>
      <c r="E609">
        <f>INDEX('B. Store opening dates'!$B$5:$B$2448,MATCH('A. Sales by store'!B609,'B. Store opening dates'!$A$5:$A$2448,0))</f>
        <v>1999</v>
      </c>
      <c r="F609" t="str">
        <f t="shared" si="18"/>
        <v>Old</v>
      </c>
      <c r="G609" t="str">
        <f t="shared" si="19"/>
        <v>Existing</v>
      </c>
    </row>
    <row r="610" spans="1:7" ht="19" x14ac:dyDescent="0.25">
      <c r="A610" s="7">
        <v>2015</v>
      </c>
      <c r="B610" s="7" t="s">
        <v>83</v>
      </c>
      <c r="C610" s="7" t="s">
        <v>8</v>
      </c>
      <c r="D610" s="24">
        <v>579057.26</v>
      </c>
      <c r="E610">
        <f>INDEX('B. Store opening dates'!$B$5:$B$2448,MATCH('A. Sales by store'!B610,'B. Store opening dates'!$A$5:$A$2448,0))</f>
        <v>1999</v>
      </c>
      <c r="F610" t="str">
        <f t="shared" si="18"/>
        <v>Old</v>
      </c>
      <c r="G610" t="str">
        <f t="shared" si="19"/>
        <v>Existing</v>
      </c>
    </row>
    <row r="611" spans="1:7" ht="19" x14ac:dyDescent="0.25">
      <c r="A611" s="7">
        <v>2014</v>
      </c>
      <c r="B611" s="7" t="s">
        <v>83</v>
      </c>
      <c r="C611" s="7" t="s">
        <v>8</v>
      </c>
      <c r="D611" s="24">
        <v>604885.28</v>
      </c>
      <c r="E611">
        <f>INDEX('B. Store opening dates'!$B$5:$B$2448,MATCH('A. Sales by store'!B611,'B. Store opening dates'!$A$5:$A$2448,0))</f>
        <v>1999</v>
      </c>
      <c r="F611" t="str">
        <f t="shared" si="18"/>
        <v>Old</v>
      </c>
      <c r="G611" t="str">
        <f t="shared" si="19"/>
        <v>Existing</v>
      </c>
    </row>
    <row r="612" spans="1:7" ht="19" x14ac:dyDescent="0.25">
      <c r="A612" s="7">
        <v>2015</v>
      </c>
      <c r="B612" s="7" t="s">
        <v>84</v>
      </c>
      <c r="C612" s="7" t="s">
        <v>5</v>
      </c>
      <c r="D612" s="24">
        <v>575820.85</v>
      </c>
      <c r="E612">
        <f>INDEX('B. Store opening dates'!$B$5:$B$2448,MATCH('A. Sales by store'!B612,'B. Store opening dates'!$A$5:$A$2448,0))</f>
        <v>1999</v>
      </c>
      <c r="F612" t="str">
        <f t="shared" si="18"/>
        <v>Old</v>
      </c>
      <c r="G612" t="str">
        <f t="shared" si="19"/>
        <v>Existing</v>
      </c>
    </row>
    <row r="613" spans="1:7" ht="19" x14ac:dyDescent="0.25">
      <c r="A613" s="7">
        <v>2014</v>
      </c>
      <c r="B613" s="7" t="s">
        <v>84</v>
      </c>
      <c r="C613" s="7" t="s">
        <v>5</v>
      </c>
      <c r="D613" s="24">
        <v>635937.91</v>
      </c>
      <c r="E613">
        <f>INDEX('B. Store opening dates'!$B$5:$B$2448,MATCH('A. Sales by store'!B613,'B. Store opening dates'!$A$5:$A$2448,0))</f>
        <v>1999</v>
      </c>
      <c r="F613" t="str">
        <f t="shared" si="18"/>
        <v>Old</v>
      </c>
      <c r="G613" t="str">
        <f t="shared" si="19"/>
        <v>Existing</v>
      </c>
    </row>
    <row r="614" spans="1:7" ht="19" x14ac:dyDescent="0.25">
      <c r="A614" s="7">
        <v>2015</v>
      </c>
      <c r="B614" s="7" t="s">
        <v>84</v>
      </c>
      <c r="C614" s="7" t="s">
        <v>6</v>
      </c>
      <c r="D614" s="24">
        <v>215490.5</v>
      </c>
      <c r="E614">
        <f>INDEX('B. Store opening dates'!$B$5:$B$2448,MATCH('A. Sales by store'!B614,'B. Store opening dates'!$A$5:$A$2448,0))</f>
        <v>1999</v>
      </c>
      <c r="F614" t="str">
        <f t="shared" si="18"/>
        <v>Old</v>
      </c>
      <c r="G614" t="str">
        <f t="shared" si="19"/>
        <v>Existing</v>
      </c>
    </row>
    <row r="615" spans="1:7" ht="19" x14ac:dyDescent="0.25">
      <c r="A615" s="7">
        <v>2014</v>
      </c>
      <c r="B615" s="7" t="s">
        <v>84</v>
      </c>
      <c r="C615" s="7" t="s">
        <v>6</v>
      </c>
      <c r="D615" s="24">
        <v>152695.24</v>
      </c>
      <c r="E615">
        <f>INDEX('B. Store opening dates'!$B$5:$B$2448,MATCH('A. Sales by store'!B615,'B. Store opening dates'!$A$5:$A$2448,0))</f>
        <v>1999</v>
      </c>
      <c r="F615" t="str">
        <f t="shared" si="18"/>
        <v>Old</v>
      </c>
      <c r="G615" t="str">
        <f t="shared" si="19"/>
        <v>Existing</v>
      </c>
    </row>
    <row r="616" spans="1:7" ht="19" x14ac:dyDescent="0.25">
      <c r="A616" s="7">
        <v>2015</v>
      </c>
      <c r="B616" s="7" t="s">
        <v>84</v>
      </c>
      <c r="C616" s="7" t="s">
        <v>7</v>
      </c>
      <c r="D616" s="24">
        <v>208799.93</v>
      </c>
      <c r="E616">
        <f>INDEX('B. Store opening dates'!$B$5:$B$2448,MATCH('A. Sales by store'!B616,'B. Store opening dates'!$A$5:$A$2448,0))</f>
        <v>1999</v>
      </c>
      <c r="F616" t="str">
        <f t="shared" si="18"/>
        <v>Old</v>
      </c>
      <c r="G616" t="str">
        <f t="shared" si="19"/>
        <v>Existing</v>
      </c>
    </row>
    <row r="617" spans="1:7" ht="19" x14ac:dyDescent="0.25">
      <c r="A617" s="7">
        <v>2014</v>
      </c>
      <c r="B617" s="7" t="s">
        <v>84</v>
      </c>
      <c r="C617" s="7" t="s">
        <v>7</v>
      </c>
      <c r="D617" s="24">
        <v>221237.73</v>
      </c>
      <c r="E617">
        <f>INDEX('B. Store opening dates'!$B$5:$B$2448,MATCH('A. Sales by store'!B617,'B. Store opening dates'!$A$5:$A$2448,0))</f>
        <v>1999</v>
      </c>
      <c r="F617" t="str">
        <f t="shared" si="18"/>
        <v>Old</v>
      </c>
      <c r="G617" t="str">
        <f t="shared" si="19"/>
        <v>Existing</v>
      </c>
    </row>
    <row r="618" spans="1:7" ht="19" x14ac:dyDescent="0.25">
      <c r="A618" s="7">
        <v>2015</v>
      </c>
      <c r="B618" s="7" t="s">
        <v>84</v>
      </c>
      <c r="C618" s="7" t="s">
        <v>8</v>
      </c>
      <c r="D618" s="24">
        <v>569987.62</v>
      </c>
      <c r="E618">
        <f>INDEX('B. Store opening dates'!$B$5:$B$2448,MATCH('A. Sales by store'!B618,'B. Store opening dates'!$A$5:$A$2448,0))</f>
        <v>1999</v>
      </c>
      <c r="F618" t="str">
        <f t="shared" si="18"/>
        <v>Old</v>
      </c>
      <c r="G618" t="str">
        <f t="shared" si="19"/>
        <v>Existing</v>
      </c>
    </row>
    <row r="619" spans="1:7" ht="19" x14ac:dyDescent="0.25">
      <c r="A619" s="7">
        <v>2014</v>
      </c>
      <c r="B619" s="7" t="s">
        <v>84</v>
      </c>
      <c r="C619" s="7" t="s">
        <v>8</v>
      </c>
      <c r="D619" s="24">
        <v>595767.87</v>
      </c>
      <c r="E619">
        <f>INDEX('B. Store opening dates'!$B$5:$B$2448,MATCH('A. Sales by store'!B619,'B. Store opening dates'!$A$5:$A$2448,0))</f>
        <v>1999</v>
      </c>
      <c r="F619" t="str">
        <f t="shared" si="18"/>
        <v>Old</v>
      </c>
      <c r="G619" t="str">
        <f t="shared" si="19"/>
        <v>Existing</v>
      </c>
    </row>
    <row r="620" spans="1:7" ht="19" x14ac:dyDescent="0.25">
      <c r="A620" s="7">
        <v>2015</v>
      </c>
      <c r="B620" s="7" t="s">
        <v>85</v>
      </c>
      <c r="C620" s="7" t="s">
        <v>5</v>
      </c>
      <c r="D620" s="24">
        <v>902302.08</v>
      </c>
      <c r="E620">
        <f>INDEX('B. Store opening dates'!$B$5:$B$2448,MATCH('A. Sales by store'!B620,'B. Store opening dates'!$A$5:$A$2448,0))</f>
        <v>1999</v>
      </c>
      <c r="F620" t="str">
        <f t="shared" si="18"/>
        <v>Old</v>
      </c>
      <c r="G620" t="str">
        <f t="shared" si="19"/>
        <v>Existing</v>
      </c>
    </row>
    <row r="621" spans="1:7" ht="19" x14ac:dyDescent="0.25">
      <c r="A621" s="7">
        <v>2014</v>
      </c>
      <c r="B621" s="7" t="s">
        <v>85</v>
      </c>
      <c r="C621" s="7" t="s">
        <v>5</v>
      </c>
      <c r="D621" s="24">
        <v>997322.6</v>
      </c>
      <c r="E621">
        <f>INDEX('B. Store opening dates'!$B$5:$B$2448,MATCH('A. Sales by store'!B621,'B. Store opening dates'!$A$5:$A$2448,0))</f>
        <v>1999</v>
      </c>
      <c r="F621" t="str">
        <f t="shared" si="18"/>
        <v>Old</v>
      </c>
      <c r="G621" t="str">
        <f t="shared" si="19"/>
        <v>Existing</v>
      </c>
    </row>
    <row r="622" spans="1:7" ht="19" x14ac:dyDescent="0.25">
      <c r="A622" s="7">
        <v>2015</v>
      </c>
      <c r="B622" s="7" t="s">
        <v>85</v>
      </c>
      <c r="C622" s="7" t="s">
        <v>6</v>
      </c>
      <c r="D622" s="24">
        <v>477539.7</v>
      </c>
      <c r="E622">
        <f>INDEX('B. Store opening dates'!$B$5:$B$2448,MATCH('A. Sales by store'!B622,'B. Store opening dates'!$A$5:$A$2448,0))</f>
        <v>1999</v>
      </c>
      <c r="F622" t="str">
        <f t="shared" si="18"/>
        <v>Old</v>
      </c>
      <c r="G622" t="str">
        <f t="shared" si="19"/>
        <v>Existing</v>
      </c>
    </row>
    <row r="623" spans="1:7" ht="19" x14ac:dyDescent="0.25">
      <c r="A623" s="7">
        <v>2014</v>
      </c>
      <c r="B623" s="7" t="s">
        <v>85</v>
      </c>
      <c r="C623" s="7" t="s">
        <v>6</v>
      </c>
      <c r="D623" s="24">
        <v>342253.34</v>
      </c>
      <c r="E623">
        <f>INDEX('B. Store opening dates'!$B$5:$B$2448,MATCH('A. Sales by store'!B623,'B. Store opening dates'!$A$5:$A$2448,0))</f>
        <v>1999</v>
      </c>
      <c r="F623" t="str">
        <f t="shared" si="18"/>
        <v>Old</v>
      </c>
      <c r="G623" t="str">
        <f t="shared" si="19"/>
        <v>Existing</v>
      </c>
    </row>
    <row r="624" spans="1:7" ht="19" x14ac:dyDescent="0.25">
      <c r="A624" s="7">
        <v>2015</v>
      </c>
      <c r="B624" s="7" t="s">
        <v>85</v>
      </c>
      <c r="C624" s="7" t="s">
        <v>7</v>
      </c>
      <c r="D624" s="24">
        <v>53900.09</v>
      </c>
      <c r="E624">
        <f>INDEX('B. Store opening dates'!$B$5:$B$2448,MATCH('A. Sales by store'!B624,'B. Store opening dates'!$A$5:$A$2448,0))</f>
        <v>1999</v>
      </c>
      <c r="F624" t="str">
        <f t="shared" si="18"/>
        <v>Old</v>
      </c>
      <c r="G624" t="str">
        <f t="shared" si="19"/>
        <v>Existing</v>
      </c>
    </row>
    <row r="625" spans="1:7" ht="19" x14ac:dyDescent="0.25">
      <c r="A625" s="7">
        <v>2014</v>
      </c>
      <c r="B625" s="7" t="s">
        <v>85</v>
      </c>
      <c r="C625" s="7" t="s">
        <v>7</v>
      </c>
      <c r="D625" s="24">
        <v>56839.59</v>
      </c>
      <c r="E625">
        <f>INDEX('B. Store opening dates'!$B$5:$B$2448,MATCH('A. Sales by store'!B625,'B. Store opening dates'!$A$5:$A$2448,0))</f>
        <v>1999</v>
      </c>
      <c r="F625" t="str">
        <f t="shared" si="18"/>
        <v>Old</v>
      </c>
      <c r="G625" t="str">
        <f t="shared" si="19"/>
        <v>Existing</v>
      </c>
    </row>
    <row r="626" spans="1:7" ht="19" x14ac:dyDescent="0.25">
      <c r="A626" s="7">
        <v>2015</v>
      </c>
      <c r="B626" s="7" t="s">
        <v>85</v>
      </c>
      <c r="C626" s="7" t="s">
        <v>8</v>
      </c>
      <c r="D626" s="24">
        <v>683437.86</v>
      </c>
      <c r="E626">
        <f>INDEX('B. Store opening dates'!$B$5:$B$2448,MATCH('A. Sales by store'!B626,'B. Store opening dates'!$A$5:$A$2448,0))</f>
        <v>1999</v>
      </c>
      <c r="F626" t="str">
        <f t="shared" si="18"/>
        <v>Old</v>
      </c>
      <c r="G626" t="str">
        <f t="shared" si="19"/>
        <v>Existing</v>
      </c>
    </row>
    <row r="627" spans="1:7" ht="19" x14ac:dyDescent="0.25">
      <c r="A627" s="7">
        <v>2014</v>
      </c>
      <c r="B627" s="7" t="s">
        <v>85</v>
      </c>
      <c r="C627" s="7" t="s">
        <v>8</v>
      </c>
      <c r="D627" s="24">
        <v>708927.82</v>
      </c>
      <c r="E627">
        <f>INDEX('B. Store opening dates'!$B$5:$B$2448,MATCH('A. Sales by store'!B627,'B. Store opening dates'!$A$5:$A$2448,0))</f>
        <v>1999</v>
      </c>
      <c r="F627" t="str">
        <f t="shared" si="18"/>
        <v>Old</v>
      </c>
      <c r="G627" t="str">
        <f t="shared" si="19"/>
        <v>Existing</v>
      </c>
    </row>
    <row r="628" spans="1:7" ht="19" x14ac:dyDescent="0.25">
      <c r="A628" s="7">
        <v>2015</v>
      </c>
      <c r="B628" s="7" t="s">
        <v>86</v>
      </c>
      <c r="C628" s="7" t="s">
        <v>5</v>
      </c>
      <c r="D628" s="24">
        <v>537876.02</v>
      </c>
      <c r="E628">
        <f>INDEX('B. Store opening dates'!$B$5:$B$2448,MATCH('A. Sales by store'!B628,'B. Store opening dates'!$A$5:$A$2448,0))</f>
        <v>1999</v>
      </c>
      <c r="F628" t="str">
        <f t="shared" si="18"/>
        <v>Old</v>
      </c>
      <c r="G628" t="str">
        <f t="shared" si="19"/>
        <v>Existing</v>
      </c>
    </row>
    <row r="629" spans="1:7" ht="19" x14ac:dyDescent="0.25">
      <c r="A629" s="7">
        <v>2014</v>
      </c>
      <c r="B629" s="7" t="s">
        <v>86</v>
      </c>
      <c r="C629" s="7" t="s">
        <v>5</v>
      </c>
      <c r="D629" s="24">
        <v>595295.19999999995</v>
      </c>
      <c r="E629">
        <f>INDEX('B. Store opening dates'!$B$5:$B$2448,MATCH('A. Sales by store'!B629,'B. Store opening dates'!$A$5:$A$2448,0))</f>
        <v>1999</v>
      </c>
      <c r="F629" t="str">
        <f t="shared" si="18"/>
        <v>Old</v>
      </c>
      <c r="G629" t="str">
        <f t="shared" si="19"/>
        <v>Existing</v>
      </c>
    </row>
    <row r="630" spans="1:7" ht="19" x14ac:dyDescent="0.25">
      <c r="A630" s="7">
        <v>2015</v>
      </c>
      <c r="B630" s="7" t="s">
        <v>86</v>
      </c>
      <c r="C630" s="7" t="s">
        <v>6</v>
      </c>
      <c r="D630" s="24">
        <v>297007.5</v>
      </c>
      <c r="E630">
        <f>INDEX('B. Store opening dates'!$B$5:$B$2448,MATCH('A. Sales by store'!B630,'B. Store opening dates'!$A$5:$A$2448,0))</f>
        <v>1999</v>
      </c>
      <c r="F630" t="str">
        <f t="shared" si="18"/>
        <v>Old</v>
      </c>
      <c r="G630" t="str">
        <f t="shared" si="19"/>
        <v>Existing</v>
      </c>
    </row>
    <row r="631" spans="1:7" ht="19" x14ac:dyDescent="0.25">
      <c r="A631" s="7">
        <v>2014</v>
      </c>
      <c r="B631" s="7" t="s">
        <v>86</v>
      </c>
      <c r="C631" s="7" t="s">
        <v>6</v>
      </c>
      <c r="D631" s="24">
        <v>219817.09</v>
      </c>
      <c r="E631">
        <f>INDEX('B. Store opening dates'!$B$5:$B$2448,MATCH('A. Sales by store'!B631,'B. Store opening dates'!$A$5:$A$2448,0))</f>
        <v>1999</v>
      </c>
      <c r="F631" t="str">
        <f t="shared" si="18"/>
        <v>Old</v>
      </c>
      <c r="G631" t="str">
        <f t="shared" si="19"/>
        <v>Existing</v>
      </c>
    </row>
    <row r="632" spans="1:7" ht="19" x14ac:dyDescent="0.25">
      <c r="A632" s="7">
        <v>2015</v>
      </c>
      <c r="B632" s="7" t="s">
        <v>86</v>
      </c>
      <c r="C632" s="7" t="s">
        <v>7</v>
      </c>
      <c r="D632" s="24">
        <v>79476.72</v>
      </c>
      <c r="E632">
        <f>INDEX('B. Store opening dates'!$B$5:$B$2448,MATCH('A. Sales by store'!B632,'B. Store opening dates'!$A$5:$A$2448,0))</f>
        <v>1999</v>
      </c>
      <c r="F632" t="str">
        <f t="shared" si="18"/>
        <v>Old</v>
      </c>
      <c r="G632" t="str">
        <f t="shared" si="19"/>
        <v>Existing</v>
      </c>
    </row>
    <row r="633" spans="1:7" ht="19" x14ac:dyDescent="0.25">
      <c r="A633" s="7">
        <v>2014</v>
      </c>
      <c r="B633" s="7" t="s">
        <v>86</v>
      </c>
      <c r="C633" s="7" t="s">
        <v>7</v>
      </c>
      <c r="D633" s="24">
        <v>84641.02</v>
      </c>
      <c r="E633">
        <f>INDEX('B. Store opening dates'!$B$5:$B$2448,MATCH('A. Sales by store'!B633,'B. Store opening dates'!$A$5:$A$2448,0))</f>
        <v>1999</v>
      </c>
      <c r="F633" t="str">
        <f t="shared" si="18"/>
        <v>Old</v>
      </c>
      <c r="G633" t="str">
        <f t="shared" si="19"/>
        <v>Existing</v>
      </c>
    </row>
    <row r="634" spans="1:7" ht="19" x14ac:dyDescent="0.25">
      <c r="A634" s="7">
        <v>2015</v>
      </c>
      <c r="B634" s="7" t="s">
        <v>86</v>
      </c>
      <c r="C634" s="7" t="s">
        <v>8</v>
      </c>
      <c r="D634" s="24">
        <v>399622.24</v>
      </c>
      <c r="E634">
        <f>INDEX('B. Store opening dates'!$B$5:$B$2448,MATCH('A. Sales by store'!B634,'B. Store opening dates'!$A$5:$A$2448,0))</f>
        <v>1999</v>
      </c>
      <c r="F634" t="str">
        <f t="shared" si="18"/>
        <v>Old</v>
      </c>
      <c r="G634" t="str">
        <f t="shared" si="19"/>
        <v>Existing</v>
      </c>
    </row>
    <row r="635" spans="1:7" ht="19" x14ac:dyDescent="0.25">
      <c r="A635" s="7">
        <v>2014</v>
      </c>
      <c r="B635" s="7" t="s">
        <v>86</v>
      </c>
      <c r="C635" s="7" t="s">
        <v>8</v>
      </c>
      <c r="D635" s="24">
        <v>411030.79</v>
      </c>
      <c r="E635">
        <f>INDEX('B. Store opening dates'!$B$5:$B$2448,MATCH('A. Sales by store'!B635,'B. Store opening dates'!$A$5:$A$2448,0))</f>
        <v>1999</v>
      </c>
      <c r="F635" t="str">
        <f t="shared" si="18"/>
        <v>Old</v>
      </c>
      <c r="G635" t="str">
        <f t="shared" si="19"/>
        <v>Existing</v>
      </c>
    </row>
    <row r="636" spans="1:7" ht="19" x14ac:dyDescent="0.25">
      <c r="A636" s="7">
        <v>2015</v>
      </c>
      <c r="B636" s="7" t="s">
        <v>87</v>
      </c>
      <c r="C636" s="7" t="s">
        <v>5</v>
      </c>
      <c r="D636" s="24">
        <v>917171.75</v>
      </c>
      <c r="E636">
        <f>INDEX('B. Store opening dates'!$B$5:$B$2448,MATCH('A. Sales by store'!B636,'B. Store opening dates'!$A$5:$A$2448,0))</f>
        <v>1999</v>
      </c>
      <c r="F636" t="str">
        <f t="shared" si="18"/>
        <v>Old</v>
      </c>
      <c r="G636" t="str">
        <f t="shared" si="19"/>
        <v>Existing</v>
      </c>
    </row>
    <row r="637" spans="1:7" ht="19" x14ac:dyDescent="0.25">
      <c r="A637" s="7">
        <v>2014</v>
      </c>
      <c r="B637" s="7" t="s">
        <v>87</v>
      </c>
      <c r="C637" s="7" t="s">
        <v>5</v>
      </c>
      <c r="D637" s="24">
        <v>1012460.7</v>
      </c>
      <c r="E637">
        <f>INDEX('B. Store opening dates'!$B$5:$B$2448,MATCH('A. Sales by store'!B637,'B. Store opening dates'!$A$5:$A$2448,0))</f>
        <v>1999</v>
      </c>
      <c r="F637" t="str">
        <f t="shared" si="18"/>
        <v>Old</v>
      </c>
      <c r="G637" t="str">
        <f t="shared" si="19"/>
        <v>Existing</v>
      </c>
    </row>
    <row r="638" spans="1:7" ht="19" x14ac:dyDescent="0.25">
      <c r="A638" s="7">
        <v>2015</v>
      </c>
      <c r="B638" s="7" t="s">
        <v>87</v>
      </c>
      <c r="C638" s="7" t="s">
        <v>6</v>
      </c>
      <c r="D638" s="24">
        <v>444973.69</v>
      </c>
      <c r="E638">
        <f>INDEX('B. Store opening dates'!$B$5:$B$2448,MATCH('A. Sales by store'!B638,'B. Store opening dates'!$A$5:$A$2448,0))</f>
        <v>1999</v>
      </c>
      <c r="F638" t="str">
        <f t="shared" si="18"/>
        <v>Old</v>
      </c>
      <c r="G638" t="str">
        <f t="shared" si="19"/>
        <v>Existing</v>
      </c>
    </row>
    <row r="639" spans="1:7" ht="19" x14ac:dyDescent="0.25">
      <c r="A639" s="7">
        <v>2014</v>
      </c>
      <c r="B639" s="7" t="s">
        <v>87</v>
      </c>
      <c r="C639" s="7" t="s">
        <v>6</v>
      </c>
      <c r="D639" s="24">
        <v>323670.45</v>
      </c>
      <c r="E639">
        <f>INDEX('B. Store opening dates'!$B$5:$B$2448,MATCH('A. Sales by store'!B639,'B. Store opening dates'!$A$5:$A$2448,0))</f>
        <v>1999</v>
      </c>
      <c r="F639" t="str">
        <f t="shared" si="18"/>
        <v>Old</v>
      </c>
      <c r="G639" t="str">
        <f t="shared" si="19"/>
        <v>Existing</v>
      </c>
    </row>
    <row r="640" spans="1:7" ht="19" x14ac:dyDescent="0.25">
      <c r="A640" s="7">
        <v>2015</v>
      </c>
      <c r="B640" s="7" t="s">
        <v>87</v>
      </c>
      <c r="C640" s="7" t="s">
        <v>7</v>
      </c>
      <c r="D640" s="24">
        <v>125126.29</v>
      </c>
      <c r="E640">
        <f>INDEX('B. Store opening dates'!$B$5:$B$2448,MATCH('A. Sales by store'!B640,'B. Store opening dates'!$A$5:$A$2448,0))</f>
        <v>1999</v>
      </c>
      <c r="F640" t="str">
        <f t="shared" si="18"/>
        <v>Old</v>
      </c>
      <c r="G640" t="str">
        <f t="shared" si="19"/>
        <v>Existing</v>
      </c>
    </row>
    <row r="641" spans="1:7" ht="19" x14ac:dyDescent="0.25">
      <c r="A641" s="7">
        <v>2014</v>
      </c>
      <c r="B641" s="7" t="s">
        <v>87</v>
      </c>
      <c r="C641" s="7" t="s">
        <v>7</v>
      </c>
      <c r="D641" s="24">
        <v>133293.15</v>
      </c>
      <c r="E641">
        <f>INDEX('B. Store opening dates'!$B$5:$B$2448,MATCH('A. Sales by store'!B641,'B. Store opening dates'!$A$5:$A$2448,0))</f>
        <v>1999</v>
      </c>
      <c r="F641" t="str">
        <f t="shared" si="18"/>
        <v>Old</v>
      </c>
      <c r="G641" t="str">
        <f t="shared" si="19"/>
        <v>Existing</v>
      </c>
    </row>
    <row r="642" spans="1:7" ht="19" x14ac:dyDescent="0.25">
      <c r="A642" s="7">
        <v>2015</v>
      </c>
      <c r="B642" s="7" t="s">
        <v>87</v>
      </c>
      <c r="C642" s="7" t="s">
        <v>8</v>
      </c>
      <c r="D642" s="24">
        <v>774917.23</v>
      </c>
      <c r="E642">
        <f>INDEX('B. Store opening dates'!$B$5:$B$2448,MATCH('A. Sales by store'!B642,'B. Store opening dates'!$A$5:$A$2448,0))</f>
        <v>1999</v>
      </c>
      <c r="F642" t="str">
        <f t="shared" si="18"/>
        <v>Old</v>
      </c>
      <c r="G642" t="str">
        <f t="shared" si="19"/>
        <v>Existing</v>
      </c>
    </row>
    <row r="643" spans="1:7" ht="19" x14ac:dyDescent="0.25">
      <c r="A643" s="7">
        <v>2014</v>
      </c>
      <c r="B643" s="7" t="s">
        <v>87</v>
      </c>
      <c r="C643" s="7" t="s">
        <v>8</v>
      </c>
      <c r="D643" s="24">
        <v>813155.52</v>
      </c>
      <c r="E643">
        <f>INDEX('B. Store opening dates'!$B$5:$B$2448,MATCH('A. Sales by store'!B643,'B. Store opening dates'!$A$5:$A$2448,0))</f>
        <v>1999</v>
      </c>
      <c r="F643" t="str">
        <f t="shared" si="18"/>
        <v>Old</v>
      </c>
      <c r="G643" t="str">
        <f t="shared" si="19"/>
        <v>Existing</v>
      </c>
    </row>
    <row r="644" spans="1:7" ht="19" x14ac:dyDescent="0.25">
      <c r="A644" s="7">
        <v>2015</v>
      </c>
      <c r="B644" s="7" t="s">
        <v>88</v>
      </c>
      <c r="C644" s="7" t="s">
        <v>5</v>
      </c>
      <c r="D644" s="24">
        <v>809733.04</v>
      </c>
      <c r="E644">
        <f>INDEX('B. Store opening dates'!$B$5:$B$2448,MATCH('A. Sales by store'!B644,'B. Store opening dates'!$A$5:$A$2448,0))</f>
        <v>1999</v>
      </c>
      <c r="F644" t="str">
        <f t="shared" si="18"/>
        <v>Old</v>
      </c>
      <c r="G644" t="str">
        <f t="shared" si="19"/>
        <v>Existing</v>
      </c>
    </row>
    <row r="645" spans="1:7" ht="19" x14ac:dyDescent="0.25">
      <c r="A645" s="7">
        <v>2014</v>
      </c>
      <c r="B645" s="7" t="s">
        <v>88</v>
      </c>
      <c r="C645" s="7" t="s">
        <v>5</v>
      </c>
      <c r="D645" s="24">
        <v>888013.61</v>
      </c>
      <c r="E645">
        <f>INDEX('B. Store opening dates'!$B$5:$B$2448,MATCH('A. Sales by store'!B645,'B. Store opening dates'!$A$5:$A$2448,0))</f>
        <v>1999</v>
      </c>
      <c r="F645" t="str">
        <f t="shared" ref="F645:F708" si="20">IF(A645 = 2015, IF(E645&lt; 2015, "Old","New"),IF(E645 &lt; 2014, "Old","New"))</f>
        <v>Old</v>
      </c>
      <c r="G645" t="str">
        <f t="shared" ref="G645:G708" si="21">IF(A645 = 2015, IF(E645&lt; 2015, "Existing","New"),"Existing")</f>
        <v>Existing</v>
      </c>
    </row>
    <row r="646" spans="1:7" ht="19" x14ac:dyDescent="0.25">
      <c r="A646" s="7">
        <v>2015</v>
      </c>
      <c r="B646" s="7" t="s">
        <v>88</v>
      </c>
      <c r="C646" s="7" t="s">
        <v>6</v>
      </c>
      <c r="D646" s="24">
        <v>468470.96</v>
      </c>
      <c r="E646">
        <f>INDEX('B. Store opening dates'!$B$5:$B$2448,MATCH('A. Sales by store'!B646,'B. Store opening dates'!$A$5:$A$2448,0))</f>
        <v>1999</v>
      </c>
      <c r="F646" t="str">
        <f t="shared" si="20"/>
        <v>Old</v>
      </c>
      <c r="G646" t="str">
        <f t="shared" si="21"/>
        <v>Existing</v>
      </c>
    </row>
    <row r="647" spans="1:7" ht="19" x14ac:dyDescent="0.25">
      <c r="A647" s="7">
        <v>2014</v>
      </c>
      <c r="B647" s="7" t="s">
        <v>88</v>
      </c>
      <c r="C647" s="7" t="s">
        <v>6</v>
      </c>
      <c r="D647" s="24">
        <v>331846.7</v>
      </c>
      <c r="E647">
        <f>INDEX('B. Store opening dates'!$B$5:$B$2448,MATCH('A. Sales by store'!B647,'B. Store opening dates'!$A$5:$A$2448,0))</f>
        <v>1999</v>
      </c>
      <c r="F647" t="str">
        <f t="shared" si="20"/>
        <v>Old</v>
      </c>
      <c r="G647" t="str">
        <f t="shared" si="21"/>
        <v>Existing</v>
      </c>
    </row>
    <row r="648" spans="1:7" ht="19" x14ac:dyDescent="0.25">
      <c r="A648" s="7">
        <v>2015</v>
      </c>
      <c r="B648" s="7" t="s">
        <v>88</v>
      </c>
      <c r="C648" s="7" t="s">
        <v>7</v>
      </c>
      <c r="D648" s="24">
        <v>153224.07999999999</v>
      </c>
      <c r="E648">
        <f>INDEX('B. Store opening dates'!$B$5:$B$2448,MATCH('A. Sales by store'!B648,'B. Store opening dates'!$A$5:$A$2448,0))</f>
        <v>1999</v>
      </c>
      <c r="F648" t="str">
        <f t="shared" si="20"/>
        <v>Old</v>
      </c>
      <c r="G648" t="str">
        <f t="shared" si="21"/>
        <v>Existing</v>
      </c>
    </row>
    <row r="649" spans="1:7" ht="19" x14ac:dyDescent="0.25">
      <c r="A649" s="7">
        <v>2014</v>
      </c>
      <c r="B649" s="7" t="s">
        <v>88</v>
      </c>
      <c r="C649" s="7" t="s">
        <v>7</v>
      </c>
      <c r="D649" s="24">
        <v>162875.49</v>
      </c>
      <c r="E649">
        <f>INDEX('B. Store opening dates'!$B$5:$B$2448,MATCH('A. Sales by store'!B649,'B. Store opening dates'!$A$5:$A$2448,0))</f>
        <v>1999</v>
      </c>
      <c r="F649" t="str">
        <f t="shared" si="20"/>
        <v>Old</v>
      </c>
      <c r="G649" t="str">
        <f t="shared" si="21"/>
        <v>Existing</v>
      </c>
    </row>
    <row r="650" spans="1:7" ht="19" x14ac:dyDescent="0.25">
      <c r="A650" s="7">
        <v>2015</v>
      </c>
      <c r="B650" s="7" t="s">
        <v>88</v>
      </c>
      <c r="C650" s="7" t="s">
        <v>8</v>
      </c>
      <c r="D650" s="24">
        <v>626818.03</v>
      </c>
      <c r="E650">
        <f>INDEX('B. Store opening dates'!$B$5:$B$2448,MATCH('A. Sales by store'!B650,'B. Store opening dates'!$A$5:$A$2448,0))</f>
        <v>1999</v>
      </c>
      <c r="F650" t="str">
        <f t="shared" si="20"/>
        <v>Old</v>
      </c>
      <c r="G650" t="str">
        <f t="shared" si="21"/>
        <v>Existing</v>
      </c>
    </row>
    <row r="651" spans="1:7" ht="19" x14ac:dyDescent="0.25">
      <c r="A651" s="7">
        <v>2014</v>
      </c>
      <c r="B651" s="7" t="s">
        <v>88</v>
      </c>
      <c r="C651" s="7" t="s">
        <v>8</v>
      </c>
      <c r="D651" s="24">
        <v>646411.96</v>
      </c>
      <c r="E651">
        <f>INDEX('B. Store opening dates'!$B$5:$B$2448,MATCH('A. Sales by store'!B651,'B. Store opening dates'!$A$5:$A$2448,0))</f>
        <v>1999</v>
      </c>
      <c r="F651" t="str">
        <f t="shared" si="20"/>
        <v>Old</v>
      </c>
      <c r="G651" t="str">
        <f t="shared" si="21"/>
        <v>Existing</v>
      </c>
    </row>
    <row r="652" spans="1:7" ht="19" x14ac:dyDescent="0.25">
      <c r="A652" s="7">
        <v>2015</v>
      </c>
      <c r="B652" s="7" t="s">
        <v>89</v>
      </c>
      <c r="C652" s="7" t="s">
        <v>5</v>
      </c>
      <c r="D652" s="24">
        <v>869851.09</v>
      </c>
      <c r="E652">
        <f>INDEX('B. Store opening dates'!$B$5:$B$2448,MATCH('A. Sales by store'!B652,'B. Store opening dates'!$A$5:$A$2448,0))</f>
        <v>1999</v>
      </c>
      <c r="F652" t="str">
        <f t="shared" si="20"/>
        <v>Old</v>
      </c>
      <c r="G652" t="str">
        <f t="shared" si="21"/>
        <v>Existing</v>
      </c>
    </row>
    <row r="653" spans="1:7" ht="19" x14ac:dyDescent="0.25">
      <c r="A653" s="7">
        <v>2014</v>
      </c>
      <c r="B653" s="7" t="s">
        <v>89</v>
      </c>
      <c r="C653" s="7" t="s">
        <v>5</v>
      </c>
      <c r="D653" s="24">
        <v>949228.07</v>
      </c>
      <c r="E653">
        <f>INDEX('B. Store opening dates'!$B$5:$B$2448,MATCH('A. Sales by store'!B653,'B. Store opening dates'!$A$5:$A$2448,0))</f>
        <v>1999</v>
      </c>
      <c r="F653" t="str">
        <f t="shared" si="20"/>
        <v>Old</v>
      </c>
      <c r="G653" t="str">
        <f t="shared" si="21"/>
        <v>Existing</v>
      </c>
    </row>
    <row r="654" spans="1:7" ht="19" x14ac:dyDescent="0.25">
      <c r="A654" s="7">
        <v>2015</v>
      </c>
      <c r="B654" s="7" t="s">
        <v>89</v>
      </c>
      <c r="C654" s="7" t="s">
        <v>6</v>
      </c>
      <c r="D654" s="24">
        <v>324661.42</v>
      </c>
      <c r="E654">
        <f>INDEX('B. Store opening dates'!$B$5:$B$2448,MATCH('A. Sales by store'!B654,'B. Store opening dates'!$A$5:$A$2448,0))</f>
        <v>1999</v>
      </c>
      <c r="F654" t="str">
        <f t="shared" si="20"/>
        <v>Old</v>
      </c>
      <c r="G654" t="str">
        <f t="shared" si="21"/>
        <v>Existing</v>
      </c>
    </row>
    <row r="655" spans="1:7" ht="19" x14ac:dyDescent="0.25">
      <c r="A655" s="7">
        <v>2014</v>
      </c>
      <c r="B655" s="7" t="s">
        <v>89</v>
      </c>
      <c r="C655" s="7" t="s">
        <v>6</v>
      </c>
      <c r="D655" s="24">
        <v>231287.18</v>
      </c>
      <c r="E655">
        <f>INDEX('B. Store opening dates'!$B$5:$B$2448,MATCH('A. Sales by store'!B655,'B. Store opening dates'!$A$5:$A$2448,0))</f>
        <v>1999</v>
      </c>
      <c r="F655" t="str">
        <f t="shared" si="20"/>
        <v>Old</v>
      </c>
      <c r="G655" t="str">
        <f t="shared" si="21"/>
        <v>Existing</v>
      </c>
    </row>
    <row r="656" spans="1:7" ht="19" x14ac:dyDescent="0.25">
      <c r="A656" s="7">
        <v>2015</v>
      </c>
      <c r="B656" s="7" t="s">
        <v>89</v>
      </c>
      <c r="C656" s="7" t="s">
        <v>7</v>
      </c>
      <c r="D656" s="24">
        <v>149693.60999999999</v>
      </c>
      <c r="E656">
        <f>INDEX('B. Store opening dates'!$B$5:$B$2448,MATCH('A. Sales by store'!B656,'B. Store opening dates'!$A$5:$A$2448,0))</f>
        <v>1999</v>
      </c>
      <c r="F656" t="str">
        <f t="shared" si="20"/>
        <v>Old</v>
      </c>
      <c r="G656" t="str">
        <f t="shared" si="21"/>
        <v>Existing</v>
      </c>
    </row>
    <row r="657" spans="1:7" ht="19" x14ac:dyDescent="0.25">
      <c r="A657" s="7">
        <v>2014</v>
      </c>
      <c r="B657" s="7" t="s">
        <v>89</v>
      </c>
      <c r="C657" s="7" t="s">
        <v>7</v>
      </c>
      <c r="D657" s="24">
        <v>157662.5</v>
      </c>
      <c r="E657">
        <f>INDEX('B. Store opening dates'!$B$5:$B$2448,MATCH('A. Sales by store'!B657,'B. Store opening dates'!$A$5:$A$2448,0))</f>
        <v>1999</v>
      </c>
      <c r="F657" t="str">
        <f t="shared" si="20"/>
        <v>Old</v>
      </c>
      <c r="G657" t="str">
        <f t="shared" si="21"/>
        <v>Existing</v>
      </c>
    </row>
    <row r="658" spans="1:7" ht="19" x14ac:dyDescent="0.25">
      <c r="A658" s="7">
        <v>2015</v>
      </c>
      <c r="B658" s="7" t="s">
        <v>89</v>
      </c>
      <c r="C658" s="7" t="s">
        <v>8</v>
      </c>
      <c r="D658" s="24">
        <v>420908.85</v>
      </c>
      <c r="E658">
        <f>INDEX('B. Store opening dates'!$B$5:$B$2448,MATCH('A. Sales by store'!B658,'B. Store opening dates'!$A$5:$A$2448,0))</f>
        <v>1999</v>
      </c>
      <c r="F658" t="str">
        <f t="shared" si="20"/>
        <v>Old</v>
      </c>
      <c r="G658" t="str">
        <f t="shared" si="21"/>
        <v>Existing</v>
      </c>
    </row>
    <row r="659" spans="1:7" ht="19" x14ac:dyDescent="0.25">
      <c r="A659" s="7">
        <v>2014</v>
      </c>
      <c r="B659" s="7" t="s">
        <v>89</v>
      </c>
      <c r="C659" s="7" t="s">
        <v>8</v>
      </c>
      <c r="D659" s="24">
        <v>434427.42</v>
      </c>
      <c r="E659">
        <f>INDEX('B. Store opening dates'!$B$5:$B$2448,MATCH('A. Sales by store'!B659,'B. Store opening dates'!$A$5:$A$2448,0))</f>
        <v>1999</v>
      </c>
      <c r="F659" t="str">
        <f t="shared" si="20"/>
        <v>Old</v>
      </c>
      <c r="G659" t="str">
        <f t="shared" si="21"/>
        <v>Existing</v>
      </c>
    </row>
    <row r="660" spans="1:7" ht="19" x14ac:dyDescent="0.25">
      <c r="A660" s="7">
        <v>2015</v>
      </c>
      <c r="B660" s="7" t="s">
        <v>90</v>
      </c>
      <c r="C660" s="7" t="s">
        <v>5</v>
      </c>
      <c r="D660" s="24">
        <v>891509.66</v>
      </c>
      <c r="E660">
        <f>INDEX('B. Store opening dates'!$B$5:$B$2448,MATCH('A. Sales by store'!B660,'B. Store opening dates'!$A$5:$A$2448,0))</f>
        <v>1999</v>
      </c>
      <c r="F660" t="str">
        <f t="shared" si="20"/>
        <v>Old</v>
      </c>
      <c r="G660" t="str">
        <f t="shared" si="21"/>
        <v>Existing</v>
      </c>
    </row>
    <row r="661" spans="1:7" ht="19" x14ac:dyDescent="0.25">
      <c r="A661" s="7">
        <v>2014</v>
      </c>
      <c r="B661" s="7" t="s">
        <v>90</v>
      </c>
      <c r="C661" s="7" t="s">
        <v>5</v>
      </c>
      <c r="D661" s="24">
        <v>973499.31</v>
      </c>
      <c r="E661">
        <f>INDEX('B. Store opening dates'!$B$5:$B$2448,MATCH('A. Sales by store'!B661,'B. Store opening dates'!$A$5:$A$2448,0))</f>
        <v>1999</v>
      </c>
      <c r="F661" t="str">
        <f t="shared" si="20"/>
        <v>Old</v>
      </c>
      <c r="G661" t="str">
        <f t="shared" si="21"/>
        <v>Existing</v>
      </c>
    </row>
    <row r="662" spans="1:7" ht="19" x14ac:dyDescent="0.25">
      <c r="A662" s="7">
        <v>2015</v>
      </c>
      <c r="B662" s="7" t="s">
        <v>90</v>
      </c>
      <c r="C662" s="7" t="s">
        <v>6</v>
      </c>
      <c r="D662" s="24">
        <v>233477.08</v>
      </c>
      <c r="E662">
        <f>INDEX('B. Store opening dates'!$B$5:$B$2448,MATCH('A. Sales by store'!B662,'B. Store opening dates'!$A$5:$A$2448,0))</f>
        <v>1999</v>
      </c>
      <c r="F662" t="str">
        <f t="shared" si="20"/>
        <v>Old</v>
      </c>
      <c r="G662" t="str">
        <f t="shared" si="21"/>
        <v>Existing</v>
      </c>
    </row>
    <row r="663" spans="1:7" ht="19" x14ac:dyDescent="0.25">
      <c r="A663" s="7">
        <v>2014</v>
      </c>
      <c r="B663" s="7" t="s">
        <v>90</v>
      </c>
      <c r="C663" s="7" t="s">
        <v>6</v>
      </c>
      <c r="D663" s="24">
        <v>173274.1</v>
      </c>
      <c r="E663">
        <f>INDEX('B. Store opening dates'!$B$5:$B$2448,MATCH('A. Sales by store'!B663,'B. Store opening dates'!$A$5:$A$2448,0))</f>
        <v>1999</v>
      </c>
      <c r="F663" t="str">
        <f t="shared" si="20"/>
        <v>Old</v>
      </c>
      <c r="G663" t="str">
        <f t="shared" si="21"/>
        <v>Existing</v>
      </c>
    </row>
    <row r="664" spans="1:7" ht="19" x14ac:dyDescent="0.25">
      <c r="A664" s="7">
        <v>2015</v>
      </c>
      <c r="B664" s="7" t="s">
        <v>90</v>
      </c>
      <c r="C664" s="7" t="s">
        <v>7</v>
      </c>
      <c r="D664" s="24">
        <v>227776.05</v>
      </c>
      <c r="E664">
        <f>INDEX('B. Store opening dates'!$B$5:$B$2448,MATCH('A. Sales by store'!B664,'B. Store opening dates'!$A$5:$A$2448,0))</f>
        <v>1999</v>
      </c>
      <c r="F664" t="str">
        <f t="shared" si="20"/>
        <v>Old</v>
      </c>
      <c r="G664" t="str">
        <f t="shared" si="21"/>
        <v>Existing</v>
      </c>
    </row>
    <row r="665" spans="1:7" ht="19" x14ac:dyDescent="0.25">
      <c r="A665" s="7">
        <v>2014</v>
      </c>
      <c r="B665" s="7" t="s">
        <v>90</v>
      </c>
      <c r="C665" s="7" t="s">
        <v>7</v>
      </c>
      <c r="D665" s="24">
        <v>240416.96</v>
      </c>
      <c r="E665">
        <f>INDEX('B. Store opening dates'!$B$5:$B$2448,MATCH('A. Sales by store'!B665,'B. Store opening dates'!$A$5:$A$2448,0))</f>
        <v>1999</v>
      </c>
      <c r="F665" t="str">
        <f t="shared" si="20"/>
        <v>Old</v>
      </c>
      <c r="G665" t="str">
        <f t="shared" si="21"/>
        <v>Existing</v>
      </c>
    </row>
    <row r="666" spans="1:7" ht="19" x14ac:dyDescent="0.25">
      <c r="A666" s="7">
        <v>2015</v>
      </c>
      <c r="B666" s="7" t="s">
        <v>90</v>
      </c>
      <c r="C666" s="7" t="s">
        <v>8</v>
      </c>
      <c r="D666" s="24">
        <v>597324.43999999994</v>
      </c>
      <c r="E666">
        <f>INDEX('B. Store opening dates'!$B$5:$B$2448,MATCH('A. Sales by store'!B666,'B. Store opening dates'!$A$5:$A$2448,0))</f>
        <v>1999</v>
      </c>
      <c r="F666" t="str">
        <f t="shared" si="20"/>
        <v>Old</v>
      </c>
      <c r="G666" t="str">
        <f t="shared" si="21"/>
        <v>Existing</v>
      </c>
    </row>
    <row r="667" spans="1:7" ht="19" x14ac:dyDescent="0.25">
      <c r="A667" s="7">
        <v>2014</v>
      </c>
      <c r="B667" s="7" t="s">
        <v>90</v>
      </c>
      <c r="C667" s="7" t="s">
        <v>8</v>
      </c>
      <c r="D667" s="24">
        <v>618696.53</v>
      </c>
      <c r="E667">
        <f>INDEX('B. Store opening dates'!$B$5:$B$2448,MATCH('A. Sales by store'!B667,'B. Store opening dates'!$A$5:$A$2448,0))</f>
        <v>1999</v>
      </c>
      <c r="F667" t="str">
        <f t="shared" si="20"/>
        <v>Old</v>
      </c>
      <c r="G667" t="str">
        <f t="shared" si="21"/>
        <v>Existing</v>
      </c>
    </row>
    <row r="668" spans="1:7" ht="19" x14ac:dyDescent="0.25">
      <c r="A668" s="7">
        <v>2015</v>
      </c>
      <c r="B668" s="7" t="s">
        <v>91</v>
      </c>
      <c r="C668" s="7" t="s">
        <v>5</v>
      </c>
      <c r="D668" s="24">
        <v>717509.55</v>
      </c>
      <c r="E668">
        <f>INDEX('B. Store opening dates'!$B$5:$B$2448,MATCH('A. Sales by store'!B668,'B. Store opening dates'!$A$5:$A$2448,0))</f>
        <v>1999</v>
      </c>
      <c r="F668" t="str">
        <f t="shared" si="20"/>
        <v>Old</v>
      </c>
      <c r="G668" t="str">
        <f t="shared" si="21"/>
        <v>Existing</v>
      </c>
    </row>
    <row r="669" spans="1:7" ht="19" x14ac:dyDescent="0.25">
      <c r="A669" s="7">
        <v>2014</v>
      </c>
      <c r="B669" s="7" t="s">
        <v>91</v>
      </c>
      <c r="C669" s="7" t="s">
        <v>5</v>
      </c>
      <c r="D669" s="24">
        <v>781880.54</v>
      </c>
      <c r="E669">
        <f>INDEX('B. Store opening dates'!$B$5:$B$2448,MATCH('A. Sales by store'!B669,'B. Store opening dates'!$A$5:$A$2448,0))</f>
        <v>1999</v>
      </c>
      <c r="F669" t="str">
        <f t="shared" si="20"/>
        <v>Old</v>
      </c>
      <c r="G669" t="str">
        <f t="shared" si="21"/>
        <v>Existing</v>
      </c>
    </row>
    <row r="670" spans="1:7" ht="19" x14ac:dyDescent="0.25">
      <c r="A670" s="7">
        <v>2015</v>
      </c>
      <c r="B670" s="7" t="s">
        <v>91</v>
      </c>
      <c r="C670" s="7" t="s">
        <v>6</v>
      </c>
      <c r="D670" s="24">
        <v>557473.41</v>
      </c>
      <c r="E670">
        <f>INDEX('B. Store opening dates'!$B$5:$B$2448,MATCH('A. Sales by store'!B670,'B. Store opening dates'!$A$5:$A$2448,0))</f>
        <v>1999</v>
      </c>
      <c r="F670" t="str">
        <f t="shared" si="20"/>
        <v>Old</v>
      </c>
      <c r="G670" t="str">
        <f t="shared" si="21"/>
        <v>Existing</v>
      </c>
    </row>
    <row r="671" spans="1:7" ht="19" x14ac:dyDescent="0.25">
      <c r="A671" s="7">
        <v>2014</v>
      </c>
      <c r="B671" s="7" t="s">
        <v>91</v>
      </c>
      <c r="C671" s="7" t="s">
        <v>6</v>
      </c>
      <c r="D671" s="24">
        <v>388227.23</v>
      </c>
      <c r="E671">
        <f>INDEX('B. Store opening dates'!$B$5:$B$2448,MATCH('A. Sales by store'!B671,'B. Store opening dates'!$A$5:$A$2448,0))</f>
        <v>1999</v>
      </c>
      <c r="F671" t="str">
        <f t="shared" si="20"/>
        <v>Old</v>
      </c>
      <c r="G671" t="str">
        <f t="shared" si="21"/>
        <v>Existing</v>
      </c>
    </row>
    <row r="672" spans="1:7" ht="19" x14ac:dyDescent="0.25">
      <c r="A672" s="7">
        <v>2015</v>
      </c>
      <c r="B672" s="7" t="s">
        <v>91</v>
      </c>
      <c r="C672" s="7" t="s">
        <v>7</v>
      </c>
      <c r="D672" s="24">
        <v>140671.69</v>
      </c>
      <c r="E672">
        <f>INDEX('B. Store opening dates'!$B$5:$B$2448,MATCH('A. Sales by store'!B672,'B. Store opening dates'!$A$5:$A$2448,0))</f>
        <v>1999</v>
      </c>
      <c r="F672" t="str">
        <f t="shared" si="20"/>
        <v>Old</v>
      </c>
      <c r="G672" t="str">
        <f t="shared" si="21"/>
        <v>Existing</v>
      </c>
    </row>
    <row r="673" spans="1:7" ht="19" x14ac:dyDescent="0.25">
      <c r="A673" s="7">
        <v>2014</v>
      </c>
      <c r="B673" s="7" t="s">
        <v>91</v>
      </c>
      <c r="C673" s="7" t="s">
        <v>7</v>
      </c>
      <c r="D673" s="24">
        <v>149683.41</v>
      </c>
      <c r="E673">
        <f>INDEX('B. Store opening dates'!$B$5:$B$2448,MATCH('A. Sales by store'!B673,'B. Store opening dates'!$A$5:$A$2448,0))</f>
        <v>1999</v>
      </c>
      <c r="F673" t="str">
        <f t="shared" si="20"/>
        <v>Old</v>
      </c>
      <c r="G673" t="str">
        <f t="shared" si="21"/>
        <v>Existing</v>
      </c>
    </row>
    <row r="674" spans="1:7" ht="19" x14ac:dyDescent="0.25">
      <c r="A674" s="7">
        <v>2015</v>
      </c>
      <c r="B674" s="7" t="s">
        <v>91</v>
      </c>
      <c r="C674" s="7" t="s">
        <v>8</v>
      </c>
      <c r="D674" s="24">
        <v>557921.32999999996</v>
      </c>
      <c r="E674">
        <f>INDEX('B. Store opening dates'!$B$5:$B$2448,MATCH('A. Sales by store'!B674,'B. Store opening dates'!$A$5:$A$2448,0))</f>
        <v>1999</v>
      </c>
      <c r="F674" t="str">
        <f t="shared" si="20"/>
        <v>Old</v>
      </c>
      <c r="G674" t="str">
        <f t="shared" si="21"/>
        <v>Existing</v>
      </c>
    </row>
    <row r="675" spans="1:7" ht="19" x14ac:dyDescent="0.25">
      <c r="A675" s="7">
        <v>2014</v>
      </c>
      <c r="B675" s="7" t="s">
        <v>91</v>
      </c>
      <c r="C675" s="7" t="s">
        <v>8</v>
      </c>
      <c r="D675" s="24">
        <v>585433.67000000004</v>
      </c>
      <c r="E675">
        <f>INDEX('B. Store opening dates'!$B$5:$B$2448,MATCH('A. Sales by store'!B675,'B. Store opening dates'!$A$5:$A$2448,0))</f>
        <v>1999</v>
      </c>
      <c r="F675" t="str">
        <f t="shared" si="20"/>
        <v>Old</v>
      </c>
      <c r="G675" t="str">
        <f t="shared" si="21"/>
        <v>Existing</v>
      </c>
    </row>
    <row r="676" spans="1:7" ht="19" x14ac:dyDescent="0.25">
      <c r="A676" s="7">
        <v>2015</v>
      </c>
      <c r="B676" s="7" t="s">
        <v>92</v>
      </c>
      <c r="C676" s="7" t="s">
        <v>5</v>
      </c>
      <c r="D676" s="24">
        <v>666964.07999999996</v>
      </c>
      <c r="E676">
        <f>INDEX('B. Store opening dates'!$B$5:$B$2448,MATCH('A. Sales by store'!B676,'B. Store opening dates'!$A$5:$A$2448,0))</f>
        <v>1999</v>
      </c>
      <c r="F676" t="str">
        <f t="shared" si="20"/>
        <v>Old</v>
      </c>
      <c r="G676" t="str">
        <f t="shared" si="21"/>
        <v>Existing</v>
      </c>
    </row>
    <row r="677" spans="1:7" ht="19" x14ac:dyDescent="0.25">
      <c r="A677" s="7">
        <v>2014</v>
      </c>
      <c r="B677" s="7" t="s">
        <v>92</v>
      </c>
      <c r="C677" s="7" t="s">
        <v>5</v>
      </c>
      <c r="D677" s="24">
        <v>731805.63</v>
      </c>
      <c r="E677">
        <f>INDEX('B. Store opening dates'!$B$5:$B$2448,MATCH('A. Sales by store'!B677,'B. Store opening dates'!$A$5:$A$2448,0))</f>
        <v>1999</v>
      </c>
      <c r="F677" t="str">
        <f t="shared" si="20"/>
        <v>Old</v>
      </c>
      <c r="G677" t="str">
        <f t="shared" si="21"/>
        <v>Existing</v>
      </c>
    </row>
    <row r="678" spans="1:7" ht="19" x14ac:dyDescent="0.25">
      <c r="A678" s="7">
        <v>2015</v>
      </c>
      <c r="B678" s="7" t="s">
        <v>92</v>
      </c>
      <c r="C678" s="7" t="s">
        <v>6</v>
      </c>
      <c r="D678" s="24">
        <v>330261.56</v>
      </c>
      <c r="E678">
        <f>INDEX('B. Store opening dates'!$B$5:$B$2448,MATCH('A. Sales by store'!B678,'B. Store opening dates'!$A$5:$A$2448,0))</f>
        <v>1999</v>
      </c>
      <c r="F678" t="str">
        <f t="shared" si="20"/>
        <v>Old</v>
      </c>
      <c r="G678" t="str">
        <f t="shared" si="21"/>
        <v>Existing</v>
      </c>
    </row>
    <row r="679" spans="1:7" ht="19" x14ac:dyDescent="0.25">
      <c r="A679" s="7">
        <v>2014</v>
      </c>
      <c r="B679" s="7" t="s">
        <v>92</v>
      </c>
      <c r="C679" s="7" t="s">
        <v>6</v>
      </c>
      <c r="D679" s="24">
        <v>243161.73</v>
      </c>
      <c r="E679">
        <f>INDEX('B. Store opening dates'!$B$5:$B$2448,MATCH('A. Sales by store'!B679,'B. Store opening dates'!$A$5:$A$2448,0))</f>
        <v>1999</v>
      </c>
      <c r="F679" t="str">
        <f t="shared" si="20"/>
        <v>Old</v>
      </c>
      <c r="G679" t="str">
        <f t="shared" si="21"/>
        <v>Existing</v>
      </c>
    </row>
    <row r="680" spans="1:7" ht="19" x14ac:dyDescent="0.25">
      <c r="A680" s="7">
        <v>2015</v>
      </c>
      <c r="B680" s="7" t="s">
        <v>92</v>
      </c>
      <c r="C680" s="7" t="s">
        <v>7</v>
      </c>
      <c r="D680" s="24">
        <v>58508.22</v>
      </c>
      <c r="E680">
        <f>INDEX('B. Store opening dates'!$B$5:$B$2448,MATCH('A. Sales by store'!B680,'B. Store opening dates'!$A$5:$A$2448,0))</f>
        <v>1999</v>
      </c>
      <c r="F680" t="str">
        <f t="shared" si="20"/>
        <v>Old</v>
      </c>
      <c r="G680" t="str">
        <f t="shared" si="21"/>
        <v>Existing</v>
      </c>
    </row>
    <row r="681" spans="1:7" ht="19" x14ac:dyDescent="0.25">
      <c r="A681" s="7">
        <v>2014</v>
      </c>
      <c r="B681" s="7" t="s">
        <v>92</v>
      </c>
      <c r="C681" s="7" t="s">
        <v>7</v>
      </c>
      <c r="D681" s="24">
        <v>61778.6</v>
      </c>
      <c r="E681">
        <f>INDEX('B. Store opening dates'!$B$5:$B$2448,MATCH('A. Sales by store'!B681,'B. Store opening dates'!$A$5:$A$2448,0))</f>
        <v>1999</v>
      </c>
      <c r="F681" t="str">
        <f t="shared" si="20"/>
        <v>Old</v>
      </c>
      <c r="G681" t="str">
        <f t="shared" si="21"/>
        <v>Existing</v>
      </c>
    </row>
    <row r="682" spans="1:7" ht="19" x14ac:dyDescent="0.25">
      <c r="A682" s="7">
        <v>2015</v>
      </c>
      <c r="B682" s="7" t="s">
        <v>92</v>
      </c>
      <c r="C682" s="7" t="s">
        <v>8</v>
      </c>
      <c r="D682" s="24">
        <v>630173.81000000006</v>
      </c>
      <c r="E682">
        <f>INDEX('B. Store opening dates'!$B$5:$B$2448,MATCH('A. Sales by store'!B682,'B. Store opening dates'!$A$5:$A$2448,0))</f>
        <v>1999</v>
      </c>
      <c r="F682" t="str">
        <f t="shared" si="20"/>
        <v>Old</v>
      </c>
      <c r="G682" t="str">
        <f t="shared" si="21"/>
        <v>Existing</v>
      </c>
    </row>
    <row r="683" spans="1:7" ht="19" x14ac:dyDescent="0.25">
      <c r="A683" s="7">
        <v>2014</v>
      </c>
      <c r="B683" s="7" t="s">
        <v>92</v>
      </c>
      <c r="C683" s="7" t="s">
        <v>8</v>
      </c>
      <c r="D683" s="24">
        <v>653798.52</v>
      </c>
      <c r="E683">
        <f>INDEX('B. Store opening dates'!$B$5:$B$2448,MATCH('A. Sales by store'!B683,'B. Store opening dates'!$A$5:$A$2448,0))</f>
        <v>1999</v>
      </c>
      <c r="F683" t="str">
        <f t="shared" si="20"/>
        <v>Old</v>
      </c>
      <c r="G683" t="str">
        <f t="shared" si="21"/>
        <v>Existing</v>
      </c>
    </row>
    <row r="684" spans="1:7" ht="19" x14ac:dyDescent="0.25">
      <c r="A684" s="7">
        <v>2015</v>
      </c>
      <c r="B684" s="7" t="s">
        <v>93</v>
      </c>
      <c r="C684" s="7" t="s">
        <v>5</v>
      </c>
      <c r="D684" s="24">
        <v>513339.72</v>
      </c>
      <c r="E684">
        <f>INDEX('B. Store opening dates'!$B$5:$B$2448,MATCH('A. Sales by store'!B684,'B. Store opening dates'!$A$5:$A$2448,0))</f>
        <v>1999</v>
      </c>
      <c r="F684" t="str">
        <f t="shared" si="20"/>
        <v>Old</v>
      </c>
      <c r="G684" t="str">
        <f t="shared" si="21"/>
        <v>Existing</v>
      </c>
    </row>
    <row r="685" spans="1:7" ht="19" x14ac:dyDescent="0.25">
      <c r="A685" s="7">
        <v>2014</v>
      </c>
      <c r="B685" s="7" t="s">
        <v>93</v>
      </c>
      <c r="C685" s="7" t="s">
        <v>5</v>
      </c>
      <c r="D685" s="24">
        <v>558874.85</v>
      </c>
      <c r="E685">
        <f>INDEX('B. Store opening dates'!$B$5:$B$2448,MATCH('A. Sales by store'!B685,'B. Store opening dates'!$A$5:$A$2448,0))</f>
        <v>1999</v>
      </c>
      <c r="F685" t="str">
        <f t="shared" si="20"/>
        <v>Old</v>
      </c>
      <c r="G685" t="str">
        <f t="shared" si="21"/>
        <v>Existing</v>
      </c>
    </row>
    <row r="686" spans="1:7" ht="19" x14ac:dyDescent="0.25">
      <c r="A686" s="7">
        <v>2015</v>
      </c>
      <c r="B686" s="7" t="s">
        <v>93</v>
      </c>
      <c r="C686" s="7" t="s">
        <v>6</v>
      </c>
      <c r="D686" s="24">
        <v>208687.2</v>
      </c>
      <c r="E686">
        <f>INDEX('B. Store opening dates'!$B$5:$B$2448,MATCH('A. Sales by store'!B686,'B. Store opening dates'!$A$5:$A$2448,0))</f>
        <v>1999</v>
      </c>
      <c r="F686" t="str">
        <f t="shared" si="20"/>
        <v>Old</v>
      </c>
      <c r="G686" t="str">
        <f t="shared" si="21"/>
        <v>Existing</v>
      </c>
    </row>
    <row r="687" spans="1:7" ht="19" x14ac:dyDescent="0.25">
      <c r="A687" s="7">
        <v>2014</v>
      </c>
      <c r="B687" s="7" t="s">
        <v>93</v>
      </c>
      <c r="C687" s="7" t="s">
        <v>6</v>
      </c>
      <c r="D687" s="24">
        <v>147084.93</v>
      </c>
      <c r="E687">
        <f>INDEX('B. Store opening dates'!$B$5:$B$2448,MATCH('A. Sales by store'!B687,'B. Store opening dates'!$A$5:$A$2448,0))</f>
        <v>1999</v>
      </c>
      <c r="F687" t="str">
        <f t="shared" si="20"/>
        <v>Old</v>
      </c>
      <c r="G687" t="str">
        <f t="shared" si="21"/>
        <v>Existing</v>
      </c>
    </row>
    <row r="688" spans="1:7" ht="19" x14ac:dyDescent="0.25">
      <c r="A688" s="7">
        <v>2015</v>
      </c>
      <c r="B688" s="7" t="s">
        <v>93</v>
      </c>
      <c r="C688" s="7" t="s">
        <v>7</v>
      </c>
      <c r="D688" s="24">
        <v>185260.86</v>
      </c>
      <c r="E688">
        <f>INDEX('B. Store opening dates'!$B$5:$B$2448,MATCH('A. Sales by store'!B688,'B. Store opening dates'!$A$5:$A$2448,0))</f>
        <v>1999</v>
      </c>
      <c r="F688" t="str">
        <f t="shared" si="20"/>
        <v>Old</v>
      </c>
      <c r="G688" t="str">
        <f t="shared" si="21"/>
        <v>Existing</v>
      </c>
    </row>
    <row r="689" spans="1:7" ht="19" x14ac:dyDescent="0.25">
      <c r="A689" s="7">
        <v>2014</v>
      </c>
      <c r="B689" s="7" t="s">
        <v>93</v>
      </c>
      <c r="C689" s="7" t="s">
        <v>7</v>
      </c>
      <c r="D689" s="24">
        <v>195328.7</v>
      </c>
      <c r="E689">
        <f>INDEX('B. Store opening dates'!$B$5:$B$2448,MATCH('A. Sales by store'!B689,'B. Store opening dates'!$A$5:$A$2448,0))</f>
        <v>1999</v>
      </c>
      <c r="F689" t="str">
        <f t="shared" si="20"/>
        <v>Old</v>
      </c>
      <c r="G689" t="str">
        <f t="shared" si="21"/>
        <v>Existing</v>
      </c>
    </row>
    <row r="690" spans="1:7" ht="19" x14ac:dyDescent="0.25">
      <c r="A690" s="7">
        <v>2015</v>
      </c>
      <c r="B690" s="7" t="s">
        <v>93</v>
      </c>
      <c r="C690" s="7" t="s">
        <v>8</v>
      </c>
      <c r="D690" s="24">
        <v>558868.39</v>
      </c>
      <c r="E690">
        <f>INDEX('B. Store opening dates'!$B$5:$B$2448,MATCH('A. Sales by store'!B690,'B. Store opening dates'!$A$5:$A$2448,0))</f>
        <v>1999</v>
      </c>
      <c r="F690" t="str">
        <f t="shared" si="20"/>
        <v>Old</v>
      </c>
      <c r="G690" t="str">
        <f t="shared" si="21"/>
        <v>Existing</v>
      </c>
    </row>
    <row r="691" spans="1:7" ht="19" x14ac:dyDescent="0.25">
      <c r="A691" s="7">
        <v>2014</v>
      </c>
      <c r="B691" s="7" t="s">
        <v>93</v>
      </c>
      <c r="C691" s="7" t="s">
        <v>8</v>
      </c>
      <c r="D691" s="24">
        <v>579830.49</v>
      </c>
      <c r="E691">
        <f>INDEX('B. Store opening dates'!$B$5:$B$2448,MATCH('A. Sales by store'!B691,'B. Store opening dates'!$A$5:$A$2448,0))</f>
        <v>1999</v>
      </c>
      <c r="F691" t="str">
        <f t="shared" si="20"/>
        <v>Old</v>
      </c>
      <c r="G691" t="str">
        <f t="shared" si="21"/>
        <v>Existing</v>
      </c>
    </row>
    <row r="692" spans="1:7" ht="19" x14ac:dyDescent="0.25">
      <c r="A692" s="7">
        <v>2015</v>
      </c>
      <c r="B692" s="7" t="s">
        <v>94</v>
      </c>
      <c r="C692" s="7" t="s">
        <v>5</v>
      </c>
      <c r="D692" s="24">
        <v>813142.72</v>
      </c>
      <c r="E692">
        <f>INDEX('B. Store opening dates'!$B$5:$B$2448,MATCH('A. Sales by store'!B692,'B. Store opening dates'!$A$5:$A$2448,0))</f>
        <v>1999</v>
      </c>
      <c r="F692" t="str">
        <f t="shared" si="20"/>
        <v>Old</v>
      </c>
      <c r="G692" t="str">
        <f t="shared" si="21"/>
        <v>Existing</v>
      </c>
    </row>
    <row r="693" spans="1:7" ht="19" x14ac:dyDescent="0.25">
      <c r="A693" s="7">
        <v>2014</v>
      </c>
      <c r="B693" s="7" t="s">
        <v>94</v>
      </c>
      <c r="C693" s="7" t="s">
        <v>5</v>
      </c>
      <c r="D693" s="24">
        <v>891858.82</v>
      </c>
      <c r="E693">
        <f>INDEX('B. Store opening dates'!$B$5:$B$2448,MATCH('A. Sales by store'!B693,'B. Store opening dates'!$A$5:$A$2448,0))</f>
        <v>1999</v>
      </c>
      <c r="F693" t="str">
        <f t="shared" si="20"/>
        <v>Old</v>
      </c>
      <c r="G693" t="str">
        <f t="shared" si="21"/>
        <v>Existing</v>
      </c>
    </row>
    <row r="694" spans="1:7" ht="19" x14ac:dyDescent="0.25">
      <c r="A694" s="7">
        <v>2015</v>
      </c>
      <c r="B694" s="7" t="s">
        <v>94</v>
      </c>
      <c r="C694" s="7" t="s">
        <v>6</v>
      </c>
      <c r="D694" s="24">
        <v>493063.39</v>
      </c>
      <c r="E694">
        <f>INDEX('B. Store opening dates'!$B$5:$B$2448,MATCH('A. Sales by store'!B694,'B. Store opening dates'!$A$5:$A$2448,0))</f>
        <v>1999</v>
      </c>
      <c r="F694" t="str">
        <f t="shared" si="20"/>
        <v>Old</v>
      </c>
      <c r="G694" t="str">
        <f t="shared" si="21"/>
        <v>Existing</v>
      </c>
    </row>
    <row r="695" spans="1:7" ht="19" x14ac:dyDescent="0.25">
      <c r="A695" s="7">
        <v>2014</v>
      </c>
      <c r="B695" s="7" t="s">
        <v>94</v>
      </c>
      <c r="C695" s="7" t="s">
        <v>6</v>
      </c>
      <c r="D695" s="24">
        <v>344313.52</v>
      </c>
      <c r="E695">
        <f>INDEX('B. Store opening dates'!$B$5:$B$2448,MATCH('A. Sales by store'!B695,'B. Store opening dates'!$A$5:$A$2448,0))</f>
        <v>1999</v>
      </c>
      <c r="F695" t="str">
        <f t="shared" si="20"/>
        <v>Old</v>
      </c>
      <c r="G695" t="str">
        <f t="shared" si="21"/>
        <v>Existing</v>
      </c>
    </row>
    <row r="696" spans="1:7" ht="19" x14ac:dyDescent="0.25">
      <c r="A696" s="7">
        <v>2015</v>
      </c>
      <c r="B696" s="7" t="s">
        <v>94</v>
      </c>
      <c r="C696" s="7" t="s">
        <v>7</v>
      </c>
      <c r="D696" s="24">
        <v>134036.93</v>
      </c>
      <c r="E696">
        <f>INDEX('B. Store opening dates'!$B$5:$B$2448,MATCH('A. Sales by store'!B696,'B. Store opening dates'!$A$5:$A$2448,0))</f>
        <v>1999</v>
      </c>
      <c r="F696" t="str">
        <f t="shared" si="20"/>
        <v>Old</v>
      </c>
      <c r="G696" t="str">
        <f t="shared" si="21"/>
        <v>Existing</v>
      </c>
    </row>
    <row r="697" spans="1:7" ht="19" x14ac:dyDescent="0.25">
      <c r="A697" s="7">
        <v>2014</v>
      </c>
      <c r="B697" s="7" t="s">
        <v>94</v>
      </c>
      <c r="C697" s="7" t="s">
        <v>7</v>
      </c>
      <c r="D697" s="24">
        <v>142878.79999999999</v>
      </c>
      <c r="E697">
        <f>INDEX('B. Store opening dates'!$B$5:$B$2448,MATCH('A. Sales by store'!B697,'B. Store opening dates'!$A$5:$A$2448,0))</f>
        <v>1999</v>
      </c>
      <c r="F697" t="str">
        <f t="shared" si="20"/>
        <v>Old</v>
      </c>
      <c r="G697" t="str">
        <f t="shared" si="21"/>
        <v>Existing</v>
      </c>
    </row>
    <row r="698" spans="1:7" ht="19" x14ac:dyDescent="0.25">
      <c r="A698" s="7">
        <v>2015</v>
      </c>
      <c r="B698" s="7" t="s">
        <v>94</v>
      </c>
      <c r="C698" s="7" t="s">
        <v>8</v>
      </c>
      <c r="D698" s="24">
        <v>492733.85</v>
      </c>
      <c r="E698">
        <f>INDEX('B. Store opening dates'!$B$5:$B$2448,MATCH('A. Sales by store'!B698,'B. Store opening dates'!$A$5:$A$2448,0))</f>
        <v>1999</v>
      </c>
      <c r="F698" t="str">
        <f t="shared" si="20"/>
        <v>Old</v>
      </c>
      <c r="G698" t="str">
        <f t="shared" si="21"/>
        <v>Existing</v>
      </c>
    </row>
    <row r="699" spans="1:7" ht="19" x14ac:dyDescent="0.25">
      <c r="A699" s="7">
        <v>2014</v>
      </c>
      <c r="B699" s="7" t="s">
        <v>94</v>
      </c>
      <c r="C699" s="7" t="s">
        <v>8</v>
      </c>
      <c r="D699" s="24">
        <v>510105.18</v>
      </c>
      <c r="E699">
        <f>INDEX('B. Store opening dates'!$B$5:$B$2448,MATCH('A. Sales by store'!B699,'B. Store opening dates'!$A$5:$A$2448,0))</f>
        <v>1999</v>
      </c>
      <c r="F699" t="str">
        <f t="shared" si="20"/>
        <v>Old</v>
      </c>
      <c r="G699" t="str">
        <f t="shared" si="21"/>
        <v>Existing</v>
      </c>
    </row>
    <row r="700" spans="1:7" ht="19" x14ac:dyDescent="0.25">
      <c r="A700" s="7">
        <v>2015</v>
      </c>
      <c r="B700" s="7" t="s">
        <v>95</v>
      </c>
      <c r="C700" s="7" t="s">
        <v>5</v>
      </c>
      <c r="D700" s="24">
        <v>727218.34</v>
      </c>
      <c r="E700">
        <f>INDEX('B. Store opening dates'!$B$5:$B$2448,MATCH('A. Sales by store'!B700,'B. Store opening dates'!$A$5:$A$2448,0))</f>
        <v>1999</v>
      </c>
      <c r="F700" t="str">
        <f t="shared" si="20"/>
        <v>Old</v>
      </c>
      <c r="G700" t="str">
        <f t="shared" si="21"/>
        <v>Existing</v>
      </c>
    </row>
    <row r="701" spans="1:7" ht="19" x14ac:dyDescent="0.25">
      <c r="A701" s="7">
        <v>2014</v>
      </c>
      <c r="B701" s="7" t="s">
        <v>95</v>
      </c>
      <c r="C701" s="7" t="s">
        <v>5</v>
      </c>
      <c r="D701" s="24">
        <v>793477.32</v>
      </c>
      <c r="E701">
        <f>INDEX('B. Store opening dates'!$B$5:$B$2448,MATCH('A. Sales by store'!B701,'B. Store opening dates'!$A$5:$A$2448,0))</f>
        <v>1999</v>
      </c>
      <c r="F701" t="str">
        <f t="shared" si="20"/>
        <v>Old</v>
      </c>
      <c r="G701" t="str">
        <f t="shared" si="21"/>
        <v>Existing</v>
      </c>
    </row>
    <row r="702" spans="1:7" ht="19" x14ac:dyDescent="0.25">
      <c r="A702" s="7">
        <v>2015</v>
      </c>
      <c r="B702" s="7" t="s">
        <v>95</v>
      </c>
      <c r="C702" s="7" t="s">
        <v>6</v>
      </c>
      <c r="D702" s="24">
        <v>277390.3</v>
      </c>
      <c r="E702">
        <f>INDEX('B. Store opening dates'!$B$5:$B$2448,MATCH('A. Sales by store'!B702,'B. Store opening dates'!$A$5:$A$2448,0))</f>
        <v>1999</v>
      </c>
      <c r="F702" t="str">
        <f t="shared" si="20"/>
        <v>Old</v>
      </c>
      <c r="G702" t="str">
        <f t="shared" si="21"/>
        <v>Existing</v>
      </c>
    </row>
    <row r="703" spans="1:7" ht="19" x14ac:dyDescent="0.25">
      <c r="A703" s="7">
        <v>2014</v>
      </c>
      <c r="B703" s="7" t="s">
        <v>95</v>
      </c>
      <c r="C703" s="7" t="s">
        <v>6</v>
      </c>
      <c r="D703" s="24">
        <v>202488.3</v>
      </c>
      <c r="E703">
        <f>INDEX('B. Store opening dates'!$B$5:$B$2448,MATCH('A. Sales by store'!B703,'B. Store opening dates'!$A$5:$A$2448,0))</f>
        <v>1999</v>
      </c>
      <c r="F703" t="str">
        <f t="shared" si="20"/>
        <v>Old</v>
      </c>
      <c r="G703" t="str">
        <f t="shared" si="21"/>
        <v>Existing</v>
      </c>
    </row>
    <row r="704" spans="1:7" ht="19" x14ac:dyDescent="0.25">
      <c r="A704" s="7">
        <v>2015</v>
      </c>
      <c r="B704" s="7" t="s">
        <v>95</v>
      </c>
      <c r="C704" s="7" t="s">
        <v>7</v>
      </c>
      <c r="D704" s="24">
        <v>53422.11</v>
      </c>
      <c r="E704">
        <f>INDEX('B. Store opening dates'!$B$5:$B$2448,MATCH('A. Sales by store'!B704,'B. Store opening dates'!$A$5:$A$2448,0))</f>
        <v>1999</v>
      </c>
      <c r="F704" t="str">
        <f t="shared" si="20"/>
        <v>Old</v>
      </c>
      <c r="G704" t="str">
        <f t="shared" si="21"/>
        <v>Existing</v>
      </c>
    </row>
    <row r="705" spans="1:7" ht="19" x14ac:dyDescent="0.25">
      <c r="A705" s="7">
        <v>2014</v>
      </c>
      <c r="B705" s="7" t="s">
        <v>95</v>
      </c>
      <c r="C705" s="7" t="s">
        <v>7</v>
      </c>
      <c r="D705" s="24">
        <v>56601.42</v>
      </c>
      <c r="E705">
        <f>INDEX('B. Store opening dates'!$B$5:$B$2448,MATCH('A. Sales by store'!B705,'B. Store opening dates'!$A$5:$A$2448,0))</f>
        <v>1999</v>
      </c>
      <c r="F705" t="str">
        <f t="shared" si="20"/>
        <v>Old</v>
      </c>
      <c r="G705" t="str">
        <f t="shared" si="21"/>
        <v>Existing</v>
      </c>
    </row>
    <row r="706" spans="1:7" ht="19" x14ac:dyDescent="0.25">
      <c r="A706" s="7">
        <v>2015</v>
      </c>
      <c r="B706" s="7" t="s">
        <v>95</v>
      </c>
      <c r="C706" s="7" t="s">
        <v>8</v>
      </c>
      <c r="D706" s="24">
        <v>656772.05000000005</v>
      </c>
      <c r="E706">
        <f>INDEX('B. Store opening dates'!$B$5:$B$2448,MATCH('A. Sales by store'!B706,'B. Store opening dates'!$A$5:$A$2448,0))</f>
        <v>1999</v>
      </c>
      <c r="F706" t="str">
        <f t="shared" si="20"/>
        <v>Old</v>
      </c>
      <c r="G706" t="str">
        <f t="shared" si="21"/>
        <v>Existing</v>
      </c>
    </row>
    <row r="707" spans="1:7" ht="19" x14ac:dyDescent="0.25">
      <c r="A707" s="7">
        <v>2014</v>
      </c>
      <c r="B707" s="7" t="s">
        <v>95</v>
      </c>
      <c r="C707" s="7" t="s">
        <v>8</v>
      </c>
      <c r="D707" s="24">
        <v>679463.89</v>
      </c>
      <c r="E707">
        <f>INDEX('B. Store opening dates'!$B$5:$B$2448,MATCH('A. Sales by store'!B707,'B. Store opening dates'!$A$5:$A$2448,0))</f>
        <v>1999</v>
      </c>
      <c r="F707" t="str">
        <f t="shared" si="20"/>
        <v>Old</v>
      </c>
      <c r="G707" t="str">
        <f t="shared" si="21"/>
        <v>Existing</v>
      </c>
    </row>
    <row r="708" spans="1:7" ht="19" x14ac:dyDescent="0.25">
      <c r="A708" s="7">
        <v>2015</v>
      </c>
      <c r="B708" s="7" t="s">
        <v>96</v>
      </c>
      <c r="C708" s="7" t="s">
        <v>5</v>
      </c>
      <c r="D708" s="24">
        <v>501317.16</v>
      </c>
      <c r="E708">
        <f>INDEX('B. Store opening dates'!$B$5:$B$2448,MATCH('A. Sales by store'!B708,'B. Store opening dates'!$A$5:$A$2448,0))</f>
        <v>1999</v>
      </c>
      <c r="F708" t="str">
        <f t="shared" si="20"/>
        <v>Old</v>
      </c>
      <c r="G708" t="str">
        <f t="shared" si="21"/>
        <v>Existing</v>
      </c>
    </row>
    <row r="709" spans="1:7" ht="19" x14ac:dyDescent="0.25">
      <c r="A709" s="7">
        <v>2014</v>
      </c>
      <c r="B709" s="7" t="s">
        <v>96</v>
      </c>
      <c r="C709" s="7" t="s">
        <v>5</v>
      </c>
      <c r="D709" s="24">
        <v>549184.43000000005</v>
      </c>
      <c r="E709">
        <f>INDEX('B. Store opening dates'!$B$5:$B$2448,MATCH('A. Sales by store'!B709,'B. Store opening dates'!$A$5:$A$2448,0))</f>
        <v>1999</v>
      </c>
      <c r="F709" t="str">
        <f t="shared" ref="F709:F772" si="22">IF(A709 = 2015, IF(E709&lt; 2015, "Old","New"),IF(E709 &lt; 2014, "Old","New"))</f>
        <v>Old</v>
      </c>
      <c r="G709" t="str">
        <f t="shared" ref="G709:G772" si="23">IF(A709 = 2015, IF(E709&lt; 2015, "Existing","New"),"Existing")</f>
        <v>Existing</v>
      </c>
    </row>
    <row r="710" spans="1:7" ht="19" x14ac:dyDescent="0.25">
      <c r="A710" s="7">
        <v>2015</v>
      </c>
      <c r="B710" s="7" t="s">
        <v>96</v>
      </c>
      <c r="C710" s="7" t="s">
        <v>6</v>
      </c>
      <c r="D710" s="24">
        <v>216960.3</v>
      </c>
      <c r="E710">
        <f>INDEX('B. Store opening dates'!$B$5:$B$2448,MATCH('A. Sales by store'!B710,'B. Store opening dates'!$A$5:$A$2448,0))</f>
        <v>1999</v>
      </c>
      <c r="F710" t="str">
        <f t="shared" si="22"/>
        <v>Old</v>
      </c>
      <c r="G710" t="str">
        <f t="shared" si="23"/>
        <v>Existing</v>
      </c>
    </row>
    <row r="711" spans="1:7" ht="19" x14ac:dyDescent="0.25">
      <c r="A711" s="7">
        <v>2014</v>
      </c>
      <c r="B711" s="7" t="s">
        <v>96</v>
      </c>
      <c r="C711" s="7" t="s">
        <v>6</v>
      </c>
      <c r="D711" s="24">
        <v>152201.45000000001</v>
      </c>
      <c r="E711">
        <f>INDEX('B. Store opening dates'!$B$5:$B$2448,MATCH('A. Sales by store'!B711,'B. Store opening dates'!$A$5:$A$2448,0))</f>
        <v>1999</v>
      </c>
      <c r="F711" t="str">
        <f t="shared" si="22"/>
        <v>Old</v>
      </c>
      <c r="G711" t="str">
        <f t="shared" si="23"/>
        <v>Existing</v>
      </c>
    </row>
    <row r="712" spans="1:7" ht="19" x14ac:dyDescent="0.25">
      <c r="A712" s="7">
        <v>2015</v>
      </c>
      <c r="B712" s="7" t="s">
        <v>96</v>
      </c>
      <c r="C712" s="7" t="s">
        <v>7</v>
      </c>
      <c r="D712" s="24">
        <v>238877.92</v>
      </c>
      <c r="E712">
        <f>INDEX('B. Store opening dates'!$B$5:$B$2448,MATCH('A. Sales by store'!B712,'B. Store opening dates'!$A$5:$A$2448,0))</f>
        <v>1999</v>
      </c>
      <c r="F712" t="str">
        <f t="shared" si="22"/>
        <v>Old</v>
      </c>
      <c r="G712" t="str">
        <f t="shared" si="23"/>
        <v>Existing</v>
      </c>
    </row>
    <row r="713" spans="1:7" ht="19" x14ac:dyDescent="0.25">
      <c r="A713" s="7">
        <v>2014</v>
      </c>
      <c r="B713" s="7" t="s">
        <v>96</v>
      </c>
      <c r="C713" s="7" t="s">
        <v>7</v>
      </c>
      <c r="D713" s="24">
        <v>250330.02</v>
      </c>
      <c r="E713">
        <f>INDEX('B. Store opening dates'!$B$5:$B$2448,MATCH('A. Sales by store'!B713,'B. Store opening dates'!$A$5:$A$2448,0))</f>
        <v>1999</v>
      </c>
      <c r="F713" t="str">
        <f t="shared" si="22"/>
        <v>Old</v>
      </c>
      <c r="G713" t="str">
        <f t="shared" si="23"/>
        <v>Existing</v>
      </c>
    </row>
    <row r="714" spans="1:7" ht="19" x14ac:dyDescent="0.25">
      <c r="A714" s="7">
        <v>2015</v>
      </c>
      <c r="B714" s="7" t="s">
        <v>96</v>
      </c>
      <c r="C714" s="7" t="s">
        <v>8</v>
      </c>
      <c r="D714" s="24">
        <v>580828.43999999994</v>
      </c>
      <c r="E714">
        <f>INDEX('B. Store opening dates'!$B$5:$B$2448,MATCH('A. Sales by store'!B714,'B. Store opening dates'!$A$5:$A$2448,0))</f>
        <v>1999</v>
      </c>
      <c r="F714" t="str">
        <f t="shared" si="22"/>
        <v>Old</v>
      </c>
      <c r="G714" t="str">
        <f t="shared" si="23"/>
        <v>Existing</v>
      </c>
    </row>
    <row r="715" spans="1:7" ht="19" x14ac:dyDescent="0.25">
      <c r="A715" s="7">
        <v>2014</v>
      </c>
      <c r="B715" s="7" t="s">
        <v>96</v>
      </c>
      <c r="C715" s="7" t="s">
        <v>8</v>
      </c>
      <c r="D715" s="24">
        <v>605494.04</v>
      </c>
      <c r="E715">
        <f>INDEX('B. Store opening dates'!$B$5:$B$2448,MATCH('A. Sales by store'!B715,'B. Store opening dates'!$A$5:$A$2448,0))</f>
        <v>1999</v>
      </c>
      <c r="F715" t="str">
        <f t="shared" si="22"/>
        <v>Old</v>
      </c>
      <c r="G715" t="str">
        <f t="shared" si="23"/>
        <v>Existing</v>
      </c>
    </row>
    <row r="716" spans="1:7" ht="19" x14ac:dyDescent="0.25">
      <c r="A716" s="7">
        <v>2015</v>
      </c>
      <c r="B716" s="7" t="s">
        <v>97</v>
      </c>
      <c r="C716" s="7" t="s">
        <v>5</v>
      </c>
      <c r="D716" s="24">
        <v>631723.64</v>
      </c>
      <c r="E716">
        <f>INDEX('B. Store opening dates'!$B$5:$B$2448,MATCH('A. Sales by store'!B716,'B. Store opening dates'!$A$5:$A$2448,0))</f>
        <v>1999</v>
      </c>
      <c r="F716" t="str">
        <f t="shared" si="22"/>
        <v>Old</v>
      </c>
      <c r="G716" t="str">
        <f t="shared" si="23"/>
        <v>Existing</v>
      </c>
    </row>
    <row r="717" spans="1:7" ht="19" x14ac:dyDescent="0.25">
      <c r="A717" s="7">
        <v>2014</v>
      </c>
      <c r="B717" s="7" t="s">
        <v>97</v>
      </c>
      <c r="C717" s="7" t="s">
        <v>5</v>
      </c>
      <c r="D717" s="24">
        <v>694857.64</v>
      </c>
      <c r="E717">
        <f>INDEX('B. Store opening dates'!$B$5:$B$2448,MATCH('A. Sales by store'!B717,'B. Store opening dates'!$A$5:$A$2448,0))</f>
        <v>1999</v>
      </c>
      <c r="F717" t="str">
        <f t="shared" si="22"/>
        <v>Old</v>
      </c>
      <c r="G717" t="str">
        <f t="shared" si="23"/>
        <v>Existing</v>
      </c>
    </row>
    <row r="718" spans="1:7" ht="19" x14ac:dyDescent="0.25">
      <c r="A718" s="7">
        <v>2015</v>
      </c>
      <c r="B718" s="7" t="s">
        <v>97</v>
      </c>
      <c r="C718" s="7" t="s">
        <v>6</v>
      </c>
      <c r="D718" s="24">
        <v>412819.53</v>
      </c>
      <c r="E718">
        <f>INDEX('B. Store opening dates'!$B$5:$B$2448,MATCH('A. Sales by store'!B718,'B. Store opening dates'!$A$5:$A$2448,0))</f>
        <v>1999</v>
      </c>
      <c r="F718" t="str">
        <f t="shared" si="22"/>
        <v>Old</v>
      </c>
      <c r="G718" t="str">
        <f t="shared" si="23"/>
        <v>Existing</v>
      </c>
    </row>
    <row r="719" spans="1:7" ht="19" x14ac:dyDescent="0.25">
      <c r="A719" s="7">
        <v>2014</v>
      </c>
      <c r="B719" s="7" t="s">
        <v>97</v>
      </c>
      <c r="C719" s="7" t="s">
        <v>6</v>
      </c>
      <c r="D719" s="24">
        <v>306079.02</v>
      </c>
      <c r="E719">
        <f>INDEX('B. Store opening dates'!$B$5:$B$2448,MATCH('A. Sales by store'!B719,'B. Store opening dates'!$A$5:$A$2448,0))</f>
        <v>1999</v>
      </c>
      <c r="F719" t="str">
        <f t="shared" si="22"/>
        <v>Old</v>
      </c>
      <c r="G719" t="str">
        <f t="shared" si="23"/>
        <v>Existing</v>
      </c>
    </row>
    <row r="720" spans="1:7" ht="19" x14ac:dyDescent="0.25">
      <c r="A720" s="7">
        <v>2015</v>
      </c>
      <c r="B720" s="7" t="s">
        <v>97</v>
      </c>
      <c r="C720" s="7" t="s">
        <v>7</v>
      </c>
      <c r="D720" s="24">
        <v>236086.19</v>
      </c>
      <c r="E720">
        <f>INDEX('B. Store opening dates'!$B$5:$B$2448,MATCH('A. Sales by store'!B720,'B. Store opening dates'!$A$5:$A$2448,0))</f>
        <v>1999</v>
      </c>
      <c r="F720" t="str">
        <f t="shared" si="22"/>
        <v>Old</v>
      </c>
      <c r="G720" t="str">
        <f t="shared" si="23"/>
        <v>Existing</v>
      </c>
    </row>
    <row r="721" spans="1:7" ht="19" x14ac:dyDescent="0.25">
      <c r="A721" s="7">
        <v>2014</v>
      </c>
      <c r="B721" s="7" t="s">
        <v>97</v>
      </c>
      <c r="C721" s="7" t="s">
        <v>7</v>
      </c>
      <c r="D721" s="24">
        <v>248533.28</v>
      </c>
      <c r="E721">
        <f>INDEX('B. Store opening dates'!$B$5:$B$2448,MATCH('A. Sales by store'!B721,'B. Store opening dates'!$A$5:$A$2448,0))</f>
        <v>1999</v>
      </c>
      <c r="F721" t="str">
        <f t="shared" si="22"/>
        <v>Old</v>
      </c>
      <c r="G721" t="str">
        <f t="shared" si="23"/>
        <v>Existing</v>
      </c>
    </row>
    <row r="722" spans="1:7" ht="19" x14ac:dyDescent="0.25">
      <c r="A722" s="7">
        <v>2015</v>
      </c>
      <c r="B722" s="7" t="s">
        <v>97</v>
      </c>
      <c r="C722" s="7" t="s">
        <v>8</v>
      </c>
      <c r="D722" s="24">
        <v>722477.8</v>
      </c>
      <c r="E722">
        <f>INDEX('B. Store opening dates'!$B$5:$B$2448,MATCH('A. Sales by store'!B722,'B. Store opening dates'!$A$5:$A$2448,0))</f>
        <v>1999</v>
      </c>
      <c r="F722" t="str">
        <f t="shared" si="22"/>
        <v>Old</v>
      </c>
      <c r="G722" t="str">
        <f t="shared" si="23"/>
        <v>Existing</v>
      </c>
    </row>
    <row r="723" spans="1:7" ht="19" x14ac:dyDescent="0.25">
      <c r="A723" s="7">
        <v>2014</v>
      </c>
      <c r="B723" s="7" t="s">
        <v>97</v>
      </c>
      <c r="C723" s="7" t="s">
        <v>8</v>
      </c>
      <c r="D723" s="24">
        <v>746771.34</v>
      </c>
      <c r="E723">
        <f>INDEX('B. Store opening dates'!$B$5:$B$2448,MATCH('A. Sales by store'!B723,'B. Store opening dates'!$A$5:$A$2448,0))</f>
        <v>1999</v>
      </c>
      <c r="F723" t="str">
        <f t="shared" si="22"/>
        <v>Old</v>
      </c>
      <c r="G723" t="str">
        <f t="shared" si="23"/>
        <v>Existing</v>
      </c>
    </row>
    <row r="724" spans="1:7" ht="19" x14ac:dyDescent="0.25">
      <c r="A724" s="7">
        <v>2015</v>
      </c>
      <c r="B724" s="7" t="s">
        <v>98</v>
      </c>
      <c r="C724" s="7" t="s">
        <v>5</v>
      </c>
      <c r="D724" s="24">
        <v>540600.68000000005</v>
      </c>
      <c r="E724">
        <f>INDEX('B. Store opening dates'!$B$5:$B$2448,MATCH('A. Sales by store'!B724,'B. Store opening dates'!$A$5:$A$2448,0))</f>
        <v>1999</v>
      </c>
      <c r="F724" t="str">
        <f t="shared" si="22"/>
        <v>Old</v>
      </c>
      <c r="G724" t="str">
        <f t="shared" si="23"/>
        <v>Existing</v>
      </c>
    </row>
    <row r="725" spans="1:7" ht="19" x14ac:dyDescent="0.25">
      <c r="A725" s="7">
        <v>2014</v>
      </c>
      <c r="B725" s="7" t="s">
        <v>98</v>
      </c>
      <c r="C725" s="7" t="s">
        <v>5</v>
      </c>
      <c r="D725" s="24">
        <v>590429.71</v>
      </c>
      <c r="E725">
        <f>INDEX('B. Store opening dates'!$B$5:$B$2448,MATCH('A. Sales by store'!B725,'B. Store opening dates'!$A$5:$A$2448,0))</f>
        <v>1999</v>
      </c>
      <c r="F725" t="str">
        <f t="shared" si="22"/>
        <v>Old</v>
      </c>
      <c r="G725" t="str">
        <f t="shared" si="23"/>
        <v>Existing</v>
      </c>
    </row>
    <row r="726" spans="1:7" ht="19" x14ac:dyDescent="0.25">
      <c r="A726" s="7">
        <v>2015</v>
      </c>
      <c r="B726" s="7" t="s">
        <v>98</v>
      </c>
      <c r="C726" s="7" t="s">
        <v>6</v>
      </c>
      <c r="D726" s="24">
        <v>498515.79</v>
      </c>
      <c r="E726">
        <f>INDEX('B. Store opening dates'!$B$5:$B$2448,MATCH('A. Sales by store'!B726,'B. Store opening dates'!$A$5:$A$2448,0))</f>
        <v>1999</v>
      </c>
      <c r="F726" t="str">
        <f t="shared" si="22"/>
        <v>Old</v>
      </c>
      <c r="G726" t="str">
        <f t="shared" si="23"/>
        <v>Existing</v>
      </c>
    </row>
    <row r="727" spans="1:7" ht="19" x14ac:dyDescent="0.25">
      <c r="A727" s="7">
        <v>2014</v>
      </c>
      <c r="B727" s="7" t="s">
        <v>98</v>
      </c>
      <c r="C727" s="7" t="s">
        <v>6</v>
      </c>
      <c r="D727" s="24">
        <v>368017.51</v>
      </c>
      <c r="E727">
        <f>INDEX('B. Store opening dates'!$B$5:$B$2448,MATCH('A. Sales by store'!B727,'B. Store opening dates'!$A$5:$A$2448,0))</f>
        <v>1999</v>
      </c>
      <c r="F727" t="str">
        <f t="shared" si="22"/>
        <v>Old</v>
      </c>
      <c r="G727" t="str">
        <f t="shared" si="23"/>
        <v>Existing</v>
      </c>
    </row>
    <row r="728" spans="1:7" ht="19" x14ac:dyDescent="0.25">
      <c r="A728" s="7">
        <v>2015</v>
      </c>
      <c r="B728" s="7" t="s">
        <v>98</v>
      </c>
      <c r="C728" s="7" t="s">
        <v>7</v>
      </c>
      <c r="D728" s="24">
        <v>128011.54</v>
      </c>
      <c r="E728">
        <f>INDEX('B. Store opening dates'!$B$5:$B$2448,MATCH('A. Sales by store'!B728,'B. Store opening dates'!$A$5:$A$2448,0))</f>
        <v>1999</v>
      </c>
      <c r="F728" t="str">
        <f t="shared" si="22"/>
        <v>Old</v>
      </c>
      <c r="G728" t="str">
        <f t="shared" si="23"/>
        <v>Existing</v>
      </c>
    </row>
    <row r="729" spans="1:7" ht="19" x14ac:dyDescent="0.25">
      <c r="A729" s="7">
        <v>2014</v>
      </c>
      <c r="B729" s="7" t="s">
        <v>98</v>
      </c>
      <c r="C729" s="7" t="s">
        <v>7</v>
      </c>
      <c r="D729" s="24">
        <v>133855.04000000001</v>
      </c>
      <c r="E729">
        <f>INDEX('B. Store opening dates'!$B$5:$B$2448,MATCH('A. Sales by store'!B729,'B. Store opening dates'!$A$5:$A$2448,0))</f>
        <v>1999</v>
      </c>
      <c r="F729" t="str">
        <f t="shared" si="22"/>
        <v>Old</v>
      </c>
      <c r="G729" t="str">
        <f t="shared" si="23"/>
        <v>Existing</v>
      </c>
    </row>
    <row r="730" spans="1:7" ht="19" x14ac:dyDescent="0.25">
      <c r="A730" s="7">
        <v>2015</v>
      </c>
      <c r="B730" s="7" t="s">
        <v>98</v>
      </c>
      <c r="C730" s="7" t="s">
        <v>8</v>
      </c>
      <c r="D730" s="24">
        <v>437727.21</v>
      </c>
      <c r="E730">
        <f>INDEX('B. Store opening dates'!$B$5:$B$2448,MATCH('A. Sales by store'!B730,'B. Store opening dates'!$A$5:$A$2448,0))</f>
        <v>1999</v>
      </c>
      <c r="F730" t="str">
        <f t="shared" si="22"/>
        <v>Old</v>
      </c>
      <c r="G730" t="str">
        <f t="shared" si="23"/>
        <v>Existing</v>
      </c>
    </row>
    <row r="731" spans="1:7" ht="19" x14ac:dyDescent="0.25">
      <c r="A731" s="7">
        <v>2014</v>
      </c>
      <c r="B731" s="7" t="s">
        <v>98</v>
      </c>
      <c r="C731" s="7" t="s">
        <v>8</v>
      </c>
      <c r="D731" s="24">
        <v>452713.17</v>
      </c>
      <c r="E731">
        <f>INDEX('B. Store opening dates'!$B$5:$B$2448,MATCH('A. Sales by store'!B731,'B. Store opening dates'!$A$5:$A$2448,0))</f>
        <v>1999</v>
      </c>
      <c r="F731" t="str">
        <f t="shared" si="22"/>
        <v>Old</v>
      </c>
      <c r="G731" t="str">
        <f t="shared" si="23"/>
        <v>Existing</v>
      </c>
    </row>
    <row r="732" spans="1:7" ht="19" x14ac:dyDescent="0.25">
      <c r="A732" s="7">
        <v>2015</v>
      </c>
      <c r="B732" s="7" t="s">
        <v>99</v>
      </c>
      <c r="C732" s="7" t="s">
        <v>5</v>
      </c>
      <c r="D732" s="24">
        <v>840336.95</v>
      </c>
      <c r="E732">
        <f>INDEX('B. Store opening dates'!$B$5:$B$2448,MATCH('A. Sales by store'!B732,'B. Store opening dates'!$A$5:$A$2448,0))</f>
        <v>1999</v>
      </c>
      <c r="F732" t="str">
        <f t="shared" si="22"/>
        <v>Old</v>
      </c>
      <c r="G732" t="str">
        <f t="shared" si="23"/>
        <v>Existing</v>
      </c>
    </row>
    <row r="733" spans="1:7" ht="19" x14ac:dyDescent="0.25">
      <c r="A733" s="7">
        <v>2014</v>
      </c>
      <c r="B733" s="7" t="s">
        <v>99</v>
      </c>
      <c r="C733" s="7" t="s">
        <v>5</v>
      </c>
      <c r="D733" s="24">
        <v>930959.66</v>
      </c>
      <c r="E733">
        <f>INDEX('B. Store opening dates'!$B$5:$B$2448,MATCH('A. Sales by store'!B733,'B. Store opening dates'!$A$5:$A$2448,0))</f>
        <v>1999</v>
      </c>
      <c r="F733" t="str">
        <f t="shared" si="22"/>
        <v>Old</v>
      </c>
      <c r="G733" t="str">
        <f t="shared" si="23"/>
        <v>Existing</v>
      </c>
    </row>
    <row r="734" spans="1:7" ht="19" x14ac:dyDescent="0.25">
      <c r="A734" s="7">
        <v>2015</v>
      </c>
      <c r="B734" s="7" t="s">
        <v>99</v>
      </c>
      <c r="C734" s="7" t="s">
        <v>6</v>
      </c>
      <c r="D734" s="24">
        <v>209178.95</v>
      </c>
      <c r="E734">
        <f>INDEX('B. Store opening dates'!$B$5:$B$2448,MATCH('A. Sales by store'!B734,'B. Store opening dates'!$A$5:$A$2448,0))</f>
        <v>1999</v>
      </c>
      <c r="F734" t="str">
        <f t="shared" si="22"/>
        <v>Old</v>
      </c>
      <c r="G734" t="str">
        <f t="shared" si="23"/>
        <v>Existing</v>
      </c>
    </row>
    <row r="735" spans="1:7" ht="19" x14ac:dyDescent="0.25">
      <c r="A735" s="7">
        <v>2014</v>
      </c>
      <c r="B735" s="7" t="s">
        <v>99</v>
      </c>
      <c r="C735" s="7" t="s">
        <v>6</v>
      </c>
      <c r="D735" s="24">
        <v>149823.81</v>
      </c>
      <c r="E735">
        <f>INDEX('B. Store opening dates'!$B$5:$B$2448,MATCH('A. Sales by store'!B735,'B. Store opening dates'!$A$5:$A$2448,0))</f>
        <v>1999</v>
      </c>
      <c r="F735" t="str">
        <f t="shared" si="22"/>
        <v>Old</v>
      </c>
      <c r="G735" t="str">
        <f t="shared" si="23"/>
        <v>Existing</v>
      </c>
    </row>
    <row r="736" spans="1:7" ht="19" x14ac:dyDescent="0.25">
      <c r="A736" s="7">
        <v>2015</v>
      </c>
      <c r="B736" s="7" t="s">
        <v>99</v>
      </c>
      <c r="C736" s="7" t="s">
        <v>7</v>
      </c>
      <c r="D736" s="24">
        <v>223894.98</v>
      </c>
      <c r="E736">
        <f>INDEX('B. Store opening dates'!$B$5:$B$2448,MATCH('A. Sales by store'!B736,'B. Store opening dates'!$A$5:$A$2448,0))</f>
        <v>1999</v>
      </c>
      <c r="F736" t="str">
        <f t="shared" si="22"/>
        <v>Old</v>
      </c>
      <c r="G736" t="str">
        <f t="shared" si="23"/>
        <v>Existing</v>
      </c>
    </row>
    <row r="737" spans="1:7" ht="19" x14ac:dyDescent="0.25">
      <c r="A737" s="7">
        <v>2014</v>
      </c>
      <c r="B737" s="7" t="s">
        <v>99</v>
      </c>
      <c r="C737" s="7" t="s">
        <v>7</v>
      </c>
      <c r="D737" s="24">
        <v>235981.97</v>
      </c>
      <c r="E737">
        <f>INDEX('B. Store opening dates'!$B$5:$B$2448,MATCH('A. Sales by store'!B737,'B. Store opening dates'!$A$5:$A$2448,0))</f>
        <v>1999</v>
      </c>
      <c r="F737" t="str">
        <f t="shared" si="22"/>
        <v>Old</v>
      </c>
      <c r="G737" t="str">
        <f t="shared" si="23"/>
        <v>Existing</v>
      </c>
    </row>
    <row r="738" spans="1:7" ht="19" x14ac:dyDescent="0.25">
      <c r="A738" s="7">
        <v>2015</v>
      </c>
      <c r="B738" s="7" t="s">
        <v>99</v>
      </c>
      <c r="C738" s="7" t="s">
        <v>8</v>
      </c>
      <c r="D738" s="24">
        <v>586405.39</v>
      </c>
      <c r="E738">
        <f>INDEX('B. Store opening dates'!$B$5:$B$2448,MATCH('A. Sales by store'!B738,'B. Store opening dates'!$A$5:$A$2448,0))</f>
        <v>1999</v>
      </c>
      <c r="F738" t="str">
        <f t="shared" si="22"/>
        <v>Old</v>
      </c>
      <c r="G738" t="str">
        <f t="shared" si="23"/>
        <v>Existing</v>
      </c>
    </row>
    <row r="739" spans="1:7" ht="19" x14ac:dyDescent="0.25">
      <c r="A739" s="7">
        <v>2014</v>
      </c>
      <c r="B739" s="7" t="s">
        <v>99</v>
      </c>
      <c r="C739" s="7" t="s">
        <v>8</v>
      </c>
      <c r="D739" s="24">
        <v>613884.88</v>
      </c>
      <c r="E739">
        <f>INDEX('B. Store opening dates'!$B$5:$B$2448,MATCH('A. Sales by store'!B739,'B. Store opening dates'!$A$5:$A$2448,0))</f>
        <v>1999</v>
      </c>
      <c r="F739" t="str">
        <f t="shared" si="22"/>
        <v>Old</v>
      </c>
      <c r="G739" t="str">
        <f t="shared" si="23"/>
        <v>Existing</v>
      </c>
    </row>
    <row r="740" spans="1:7" ht="19" x14ac:dyDescent="0.25">
      <c r="A740" s="7">
        <v>2015</v>
      </c>
      <c r="B740" s="7" t="s">
        <v>100</v>
      </c>
      <c r="C740" s="7" t="s">
        <v>5</v>
      </c>
      <c r="D740" s="24">
        <v>481834.37</v>
      </c>
      <c r="E740">
        <f>INDEX('B. Store opening dates'!$B$5:$B$2448,MATCH('A. Sales by store'!B740,'B. Store opening dates'!$A$5:$A$2448,0))</f>
        <v>1999</v>
      </c>
      <c r="F740" t="str">
        <f t="shared" si="22"/>
        <v>Old</v>
      </c>
      <c r="G740" t="str">
        <f t="shared" si="23"/>
        <v>Existing</v>
      </c>
    </row>
    <row r="741" spans="1:7" ht="19" x14ac:dyDescent="0.25">
      <c r="A741" s="7">
        <v>2014</v>
      </c>
      <c r="B741" s="7" t="s">
        <v>100</v>
      </c>
      <c r="C741" s="7" t="s">
        <v>5</v>
      </c>
      <c r="D741" s="24">
        <v>527039.19999999995</v>
      </c>
      <c r="E741">
        <f>INDEX('B. Store opening dates'!$B$5:$B$2448,MATCH('A. Sales by store'!B741,'B. Store opening dates'!$A$5:$A$2448,0))</f>
        <v>1999</v>
      </c>
      <c r="F741" t="str">
        <f t="shared" si="22"/>
        <v>Old</v>
      </c>
      <c r="G741" t="str">
        <f t="shared" si="23"/>
        <v>Existing</v>
      </c>
    </row>
    <row r="742" spans="1:7" ht="19" x14ac:dyDescent="0.25">
      <c r="A742" s="7">
        <v>2015</v>
      </c>
      <c r="B742" s="7" t="s">
        <v>100</v>
      </c>
      <c r="C742" s="7" t="s">
        <v>6</v>
      </c>
      <c r="D742" s="24">
        <v>509630.74</v>
      </c>
      <c r="E742">
        <f>INDEX('B. Store opening dates'!$B$5:$B$2448,MATCH('A. Sales by store'!B742,'B. Store opening dates'!$A$5:$A$2448,0))</f>
        <v>1999</v>
      </c>
      <c r="F742" t="str">
        <f t="shared" si="22"/>
        <v>Old</v>
      </c>
      <c r="G742" t="str">
        <f t="shared" si="23"/>
        <v>Existing</v>
      </c>
    </row>
    <row r="743" spans="1:7" ht="19" x14ac:dyDescent="0.25">
      <c r="A743" s="7">
        <v>2014</v>
      </c>
      <c r="B743" s="7" t="s">
        <v>100</v>
      </c>
      <c r="C743" s="7" t="s">
        <v>6</v>
      </c>
      <c r="D743" s="24">
        <v>360213.74</v>
      </c>
      <c r="E743">
        <f>INDEX('B. Store opening dates'!$B$5:$B$2448,MATCH('A. Sales by store'!B743,'B. Store opening dates'!$A$5:$A$2448,0))</f>
        <v>1999</v>
      </c>
      <c r="F743" t="str">
        <f t="shared" si="22"/>
        <v>Old</v>
      </c>
      <c r="G743" t="str">
        <f t="shared" si="23"/>
        <v>Existing</v>
      </c>
    </row>
    <row r="744" spans="1:7" ht="19" x14ac:dyDescent="0.25">
      <c r="A744" s="7">
        <v>2015</v>
      </c>
      <c r="B744" s="7" t="s">
        <v>100</v>
      </c>
      <c r="C744" s="7" t="s">
        <v>7</v>
      </c>
      <c r="D744" s="24">
        <v>178146.16</v>
      </c>
      <c r="E744">
        <f>INDEX('B. Store opening dates'!$B$5:$B$2448,MATCH('A. Sales by store'!B744,'B. Store opening dates'!$A$5:$A$2448,0))</f>
        <v>1999</v>
      </c>
      <c r="F744" t="str">
        <f t="shared" si="22"/>
        <v>Old</v>
      </c>
      <c r="G744" t="str">
        <f t="shared" si="23"/>
        <v>Existing</v>
      </c>
    </row>
    <row r="745" spans="1:7" ht="19" x14ac:dyDescent="0.25">
      <c r="A745" s="7">
        <v>2014</v>
      </c>
      <c r="B745" s="7" t="s">
        <v>100</v>
      </c>
      <c r="C745" s="7" t="s">
        <v>7</v>
      </c>
      <c r="D745" s="24">
        <v>186454.23</v>
      </c>
      <c r="E745">
        <f>INDEX('B. Store opening dates'!$B$5:$B$2448,MATCH('A. Sales by store'!B745,'B. Store opening dates'!$A$5:$A$2448,0))</f>
        <v>1999</v>
      </c>
      <c r="F745" t="str">
        <f t="shared" si="22"/>
        <v>Old</v>
      </c>
      <c r="G745" t="str">
        <f t="shared" si="23"/>
        <v>Existing</v>
      </c>
    </row>
    <row r="746" spans="1:7" ht="19" x14ac:dyDescent="0.25">
      <c r="A746" s="7">
        <v>2015</v>
      </c>
      <c r="B746" s="7" t="s">
        <v>100</v>
      </c>
      <c r="C746" s="7" t="s">
        <v>8</v>
      </c>
      <c r="D746" s="24">
        <v>566904.93000000005</v>
      </c>
      <c r="E746">
        <f>INDEX('B. Store opening dates'!$B$5:$B$2448,MATCH('A. Sales by store'!B746,'B. Store opening dates'!$A$5:$A$2448,0))</f>
        <v>1999</v>
      </c>
      <c r="F746" t="str">
        <f t="shared" si="22"/>
        <v>Old</v>
      </c>
      <c r="G746" t="str">
        <f t="shared" si="23"/>
        <v>Existing</v>
      </c>
    </row>
    <row r="747" spans="1:7" ht="19" x14ac:dyDescent="0.25">
      <c r="A747" s="7">
        <v>2014</v>
      </c>
      <c r="B747" s="7" t="s">
        <v>100</v>
      </c>
      <c r="C747" s="7" t="s">
        <v>8</v>
      </c>
      <c r="D747" s="24">
        <v>584832.38</v>
      </c>
      <c r="E747">
        <f>INDEX('B. Store opening dates'!$B$5:$B$2448,MATCH('A. Sales by store'!B747,'B. Store opening dates'!$A$5:$A$2448,0))</f>
        <v>1999</v>
      </c>
      <c r="F747" t="str">
        <f t="shared" si="22"/>
        <v>Old</v>
      </c>
      <c r="G747" t="str">
        <f t="shared" si="23"/>
        <v>Existing</v>
      </c>
    </row>
    <row r="748" spans="1:7" ht="19" x14ac:dyDescent="0.25">
      <c r="A748" s="7">
        <v>2015</v>
      </c>
      <c r="B748" s="7" t="s">
        <v>101</v>
      </c>
      <c r="C748" s="7" t="s">
        <v>5</v>
      </c>
      <c r="D748" s="24">
        <v>477044.9</v>
      </c>
      <c r="E748">
        <f>INDEX('B. Store opening dates'!$B$5:$B$2448,MATCH('A. Sales by store'!B748,'B. Store opening dates'!$A$5:$A$2448,0))</f>
        <v>1999</v>
      </c>
      <c r="F748" t="str">
        <f t="shared" si="22"/>
        <v>Old</v>
      </c>
      <c r="G748" t="str">
        <f t="shared" si="23"/>
        <v>Existing</v>
      </c>
    </row>
    <row r="749" spans="1:7" ht="19" x14ac:dyDescent="0.25">
      <c r="A749" s="7">
        <v>2014</v>
      </c>
      <c r="B749" s="7" t="s">
        <v>101</v>
      </c>
      <c r="C749" s="7" t="s">
        <v>5</v>
      </c>
      <c r="D749" s="24">
        <v>521189.88</v>
      </c>
      <c r="E749">
        <f>INDEX('B. Store opening dates'!$B$5:$B$2448,MATCH('A. Sales by store'!B749,'B. Store opening dates'!$A$5:$A$2448,0))</f>
        <v>1999</v>
      </c>
      <c r="F749" t="str">
        <f t="shared" si="22"/>
        <v>Old</v>
      </c>
      <c r="G749" t="str">
        <f t="shared" si="23"/>
        <v>Existing</v>
      </c>
    </row>
    <row r="750" spans="1:7" ht="19" x14ac:dyDescent="0.25">
      <c r="A750" s="7">
        <v>2015</v>
      </c>
      <c r="B750" s="7" t="s">
        <v>101</v>
      </c>
      <c r="C750" s="7" t="s">
        <v>6</v>
      </c>
      <c r="D750" s="24">
        <v>314066.64</v>
      </c>
      <c r="E750">
        <f>INDEX('B. Store opening dates'!$B$5:$B$2448,MATCH('A. Sales by store'!B750,'B. Store opening dates'!$A$5:$A$2448,0))</f>
        <v>1999</v>
      </c>
      <c r="F750" t="str">
        <f t="shared" si="22"/>
        <v>Old</v>
      </c>
      <c r="G750" t="str">
        <f t="shared" si="23"/>
        <v>Existing</v>
      </c>
    </row>
    <row r="751" spans="1:7" ht="19" x14ac:dyDescent="0.25">
      <c r="A751" s="7">
        <v>2014</v>
      </c>
      <c r="B751" s="7" t="s">
        <v>101</v>
      </c>
      <c r="C751" s="7" t="s">
        <v>6</v>
      </c>
      <c r="D751" s="24">
        <v>230511.38</v>
      </c>
      <c r="E751">
        <f>INDEX('B. Store opening dates'!$B$5:$B$2448,MATCH('A. Sales by store'!B751,'B. Store opening dates'!$A$5:$A$2448,0))</f>
        <v>1999</v>
      </c>
      <c r="F751" t="str">
        <f t="shared" si="22"/>
        <v>Old</v>
      </c>
      <c r="G751" t="str">
        <f t="shared" si="23"/>
        <v>Existing</v>
      </c>
    </row>
    <row r="752" spans="1:7" ht="19" x14ac:dyDescent="0.25">
      <c r="A752" s="7">
        <v>2015</v>
      </c>
      <c r="B752" s="7" t="s">
        <v>101</v>
      </c>
      <c r="C752" s="7" t="s">
        <v>7</v>
      </c>
      <c r="D752" s="24">
        <v>178798.46</v>
      </c>
      <c r="E752">
        <f>INDEX('B. Store opening dates'!$B$5:$B$2448,MATCH('A. Sales by store'!B752,'B. Store opening dates'!$A$5:$A$2448,0))</f>
        <v>1999</v>
      </c>
      <c r="F752" t="str">
        <f t="shared" si="22"/>
        <v>Old</v>
      </c>
      <c r="G752" t="str">
        <f t="shared" si="23"/>
        <v>Existing</v>
      </c>
    </row>
    <row r="753" spans="1:7" ht="19" x14ac:dyDescent="0.25">
      <c r="A753" s="7">
        <v>2014</v>
      </c>
      <c r="B753" s="7" t="s">
        <v>101</v>
      </c>
      <c r="C753" s="7" t="s">
        <v>7</v>
      </c>
      <c r="D753" s="24">
        <v>186983.4</v>
      </c>
      <c r="E753">
        <f>INDEX('B. Store opening dates'!$B$5:$B$2448,MATCH('A. Sales by store'!B753,'B. Store opening dates'!$A$5:$A$2448,0))</f>
        <v>1999</v>
      </c>
      <c r="F753" t="str">
        <f t="shared" si="22"/>
        <v>Old</v>
      </c>
      <c r="G753" t="str">
        <f t="shared" si="23"/>
        <v>Existing</v>
      </c>
    </row>
    <row r="754" spans="1:7" ht="19" x14ac:dyDescent="0.25">
      <c r="A754" s="7">
        <v>2015</v>
      </c>
      <c r="B754" s="7" t="s">
        <v>101</v>
      </c>
      <c r="C754" s="7" t="s">
        <v>8</v>
      </c>
      <c r="D754" s="24">
        <v>794813.62</v>
      </c>
      <c r="E754">
        <f>INDEX('B. Store opening dates'!$B$5:$B$2448,MATCH('A. Sales by store'!B754,'B. Store opening dates'!$A$5:$A$2448,0))</f>
        <v>1999</v>
      </c>
      <c r="F754" t="str">
        <f t="shared" si="22"/>
        <v>Old</v>
      </c>
      <c r="G754" t="str">
        <f t="shared" si="23"/>
        <v>Existing</v>
      </c>
    </row>
    <row r="755" spans="1:7" ht="19" x14ac:dyDescent="0.25">
      <c r="A755" s="7">
        <v>2014</v>
      </c>
      <c r="B755" s="7" t="s">
        <v>101</v>
      </c>
      <c r="C755" s="7" t="s">
        <v>8</v>
      </c>
      <c r="D755" s="24">
        <v>817489.33</v>
      </c>
      <c r="E755">
        <f>INDEX('B. Store opening dates'!$B$5:$B$2448,MATCH('A. Sales by store'!B755,'B. Store opening dates'!$A$5:$A$2448,0))</f>
        <v>1999</v>
      </c>
      <c r="F755" t="str">
        <f t="shared" si="22"/>
        <v>Old</v>
      </c>
      <c r="G755" t="str">
        <f t="shared" si="23"/>
        <v>Existing</v>
      </c>
    </row>
    <row r="756" spans="1:7" ht="19" x14ac:dyDescent="0.25">
      <c r="A756" s="7">
        <v>2015</v>
      </c>
      <c r="B756" s="7" t="s">
        <v>102</v>
      </c>
      <c r="C756" s="7" t="s">
        <v>5</v>
      </c>
      <c r="D756" s="24">
        <v>489877.22</v>
      </c>
      <c r="E756">
        <f>INDEX('B. Store opening dates'!$B$5:$B$2448,MATCH('A. Sales by store'!B756,'B. Store opening dates'!$A$5:$A$2448,0))</f>
        <v>1999</v>
      </c>
      <c r="F756" t="str">
        <f t="shared" si="22"/>
        <v>Old</v>
      </c>
      <c r="G756" t="str">
        <f t="shared" si="23"/>
        <v>Existing</v>
      </c>
    </row>
    <row r="757" spans="1:7" ht="19" x14ac:dyDescent="0.25">
      <c r="A757" s="7">
        <v>2014</v>
      </c>
      <c r="B757" s="7" t="s">
        <v>102</v>
      </c>
      <c r="C757" s="7" t="s">
        <v>5</v>
      </c>
      <c r="D757" s="24">
        <v>534758.09</v>
      </c>
      <c r="E757">
        <f>INDEX('B. Store opening dates'!$B$5:$B$2448,MATCH('A. Sales by store'!B757,'B. Store opening dates'!$A$5:$A$2448,0))</f>
        <v>1999</v>
      </c>
      <c r="F757" t="str">
        <f t="shared" si="22"/>
        <v>Old</v>
      </c>
      <c r="G757" t="str">
        <f t="shared" si="23"/>
        <v>Existing</v>
      </c>
    </row>
    <row r="758" spans="1:7" ht="19" x14ac:dyDescent="0.25">
      <c r="A758" s="7">
        <v>2015</v>
      </c>
      <c r="B758" s="7" t="s">
        <v>102</v>
      </c>
      <c r="C758" s="7" t="s">
        <v>6</v>
      </c>
      <c r="D758" s="24">
        <v>557018.53</v>
      </c>
      <c r="E758">
        <f>INDEX('B. Store opening dates'!$B$5:$B$2448,MATCH('A. Sales by store'!B758,'B. Store opening dates'!$A$5:$A$2448,0))</f>
        <v>1999</v>
      </c>
      <c r="F758" t="str">
        <f t="shared" si="22"/>
        <v>Old</v>
      </c>
      <c r="G758" t="str">
        <f t="shared" si="23"/>
        <v>Existing</v>
      </c>
    </row>
    <row r="759" spans="1:7" ht="19" x14ac:dyDescent="0.25">
      <c r="A759" s="7">
        <v>2014</v>
      </c>
      <c r="B759" s="7" t="s">
        <v>102</v>
      </c>
      <c r="C759" s="7" t="s">
        <v>6</v>
      </c>
      <c r="D759" s="24">
        <v>398326.69</v>
      </c>
      <c r="E759">
        <f>INDEX('B. Store opening dates'!$B$5:$B$2448,MATCH('A. Sales by store'!B759,'B. Store opening dates'!$A$5:$A$2448,0))</f>
        <v>1999</v>
      </c>
      <c r="F759" t="str">
        <f t="shared" si="22"/>
        <v>Old</v>
      </c>
      <c r="G759" t="str">
        <f t="shared" si="23"/>
        <v>Existing</v>
      </c>
    </row>
    <row r="760" spans="1:7" ht="19" x14ac:dyDescent="0.25">
      <c r="A760" s="7">
        <v>2015</v>
      </c>
      <c r="B760" s="7" t="s">
        <v>102</v>
      </c>
      <c r="C760" s="7" t="s">
        <v>7</v>
      </c>
      <c r="D760" s="24">
        <v>138873.4</v>
      </c>
      <c r="E760">
        <f>INDEX('B. Store opening dates'!$B$5:$B$2448,MATCH('A. Sales by store'!B760,'B. Store opening dates'!$A$5:$A$2448,0))</f>
        <v>1999</v>
      </c>
      <c r="F760" t="str">
        <f t="shared" si="22"/>
        <v>Old</v>
      </c>
      <c r="G760" t="str">
        <f t="shared" si="23"/>
        <v>Existing</v>
      </c>
    </row>
    <row r="761" spans="1:7" ht="19" x14ac:dyDescent="0.25">
      <c r="A761" s="7">
        <v>2014</v>
      </c>
      <c r="B761" s="7" t="s">
        <v>102</v>
      </c>
      <c r="C761" s="7" t="s">
        <v>7</v>
      </c>
      <c r="D761" s="24">
        <v>145143.60999999999</v>
      </c>
      <c r="E761">
        <f>INDEX('B. Store opening dates'!$B$5:$B$2448,MATCH('A. Sales by store'!B761,'B. Store opening dates'!$A$5:$A$2448,0))</f>
        <v>1999</v>
      </c>
      <c r="F761" t="str">
        <f t="shared" si="22"/>
        <v>Old</v>
      </c>
      <c r="G761" t="str">
        <f t="shared" si="23"/>
        <v>Existing</v>
      </c>
    </row>
    <row r="762" spans="1:7" ht="19" x14ac:dyDescent="0.25">
      <c r="A762" s="7">
        <v>2015</v>
      </c>
      <c r="B762" s="7" t="s">
        <v>102</v>
      </c>
      <c r="C762" s="7" t="s">
        <v>8</v>
      </c>
      <c r="D762" s="24">
        <v>781242.53</v>
      </c>
      <c r="E762">
        <f>INDEX('B. Store opening dates'!$B$5:$B$2448,MATCH('A. Sales by store'!B762,'B. Store opening dates'!$A$5:$A$2448,0))</f>
        <v>1999</v>
      </c>
      <c r="F762" t="str">
        <f t="shared" si="22"/>
        <v>Old</v>
      </c>
      <c r="G762" t="str">
        <f t="shared" si="23"/>
        <v>Existing</v>
      </c>
    </row>
    <row r="763" spans="1:7" ht="19" x14ac:dyDescent="0.25">
      <c r="A763" s="7">
        <v>2014</v>
      </c>
      <c r="B763" s="7" t="s">
        <v>102</v>
      </c>
      <c r="C763" s="7" t="s">
        <v>8</v>
      </c>
      <c r="D763" s="24">
        <v>809806.98</v>
      </c>
      <c r="E763">
        <f>INDEX('B. Store opening dates'!$B$5:$B$2448,MATCH('A. Sales by store'!B763,'B. Store opening dates'!$A$5:$A$2448,0))</f>
        <v>1999</v>
      </c>
      <c r="F763" t="str">
        <f t="shared" si="22"/>
        <v>Old</v>
      </c>
      <c r="G763" t="str">
        <f t="shared" si="23"/>
        <v>Existing</v>
      </c>
    </row>
    <row r="764" spans="1:7" ht="19" x14ac:dyDescent="0.25">
      <c r="A764" s="7">
        <v>2015</v>
      </c>
      <c r="B764" s="7" t="s">
        <v>103</v>
      </c>
      <c r="C764" s="7" t="s">
        <v>5</v>
      </c>
      <c r="D764" s="24">
        <v>492661.35</v>
      </c>
      <c r="E764">
        <f>INDEX('B. Store opening dates'!$B$5:$B$2448,MATCH('A. Sales by store'!B764,'B. Store opening dates'!$A$5:$A$2448,0))</f>
        <v>1999</v>
      </c>
      <c r="F764" t="str">
        <f t="shared" si="22"/>
        <v>Old</v>
      </c>
      <c r="G764" t="str">
        <f t="shared" si="23"/>
        <v>Existing</v>
      </c>
    </row>
    <row r="765" spans="1:7" ht="19" x14ac:dyDescent="0.25">
      <c r="A765" s="7">
        <v>2014</v>
      </c>
      <c r="B765" s="7" t="s">
        <v>103</v>
      </c>
      <c r="C765" s="7" t="s">
        <v>5</v>
      </c>
      <c r="D765" s="24">
        <v>536037.52</v>
      </c>
      <c r="E765">
        <f>INDEX('B. Store opening dates'!$B$5:$B$2448,MATCH('A. Sales by store'!B765,'B. Store opening dates'!$A$5:$A$2448,0))</f>
        <v>1999</v>
      </c>
      <c r="F765" t="str">
        <f t="shared" si="22"/>
        <v>Old</v>
      </c>
      <c r="G765" t="str">
        <f t="shared" si="23"/>
        <v>Existing</v>
      </c>
    </row>
    <row r="766" spans="1:7" ht="19" x14ac:dyDescent="0.25">
      <c r="A766" s="7">
        <v>2015</v>
      </c>
      <c r="B766" s="7" t="s">
        <v>103</v>
      </c>
      <c r="C766" s="7" t="s">
        <v>6</v>
      </c>
      <c r="D766" s="24">
        <v>359263.97</v>
      </c>
      <c r="E766">
        <f>INDEX('B. Store opening dates'!$B$5:$B$2448,MATCH('A. Sales by store'!B766,'B. Store opening dates'!$A$5:$A$2448,0))</f>
        <v>1999</v>
      </c>
      <c r="F766" t="str">
        <f t="shared" si="22"/>
        <v>Old</v>
      </c>
      <c r="G766" t="str">
        <f t="shared" si="23"/>
        <v>Existing</v>
      </c>
    </row>
    <row r="767" spans="1:7" ht="19" x14ac:dyDescent="0.25">
      <c r="A767" s="7">
        <v>2014</v>
      </c>
      <c r="B767" s="7" t="s">
        <v>103</v>
      </c>
      <c r="C767" s="7" t="s">
        <v>6</v>
      </c>
      <c r="D767" s="24">
        <v>266329.06</v>
      </c>
      <c r="E767">
        <f>INDEX('B. Store opening dates'!$B$5:$B$2448,MATCH('A. Sales by store'!B767,'B. Store opening dates'!$A$5:$A$2448,0))</f>
        <v>1999</v>
      </c>
      <c r="F767" t="str">
        <f t="shared" si="22"/>
        <v>Old</v>
      </c>
      <c r="G767" t="str">
        <f t="shared" si="23"/>
        <v>Existing</v>
      </c>
    </row>
    <row r="768" spans="1:7" ht="19" x14ac:dyDescent="0.25">
      <c r="A768" s="7">
        <v>2015</v>
      </c>
      <c r="B768" s="7" t="s">
        <v>103</v>
      </c>
      <c r="C768" s="7" t="s">
        <v>7</v>
      </c>
      <c r="D768" s="24">
        <v>195925.43</v>
      </c>
      <c r="E768">
        <f>INDEX('B. Store opening dates'!$B$5:$B$2448,MATCH('A. Sales by store'!B768,'B. Store opening dates'!$A$5:$A$2448,0))</f>
        <v>1999</v>
      </c>
      <c r="F768" t="str">
        <f t="shared" si="22"/>
        <v>Old</v>
      </c>
      <c r="G768" t="str">
        <f t="shared" si="23"/>
        <v>Existing</v>
      </c>
    </row>
    <row r="769" spans="1:7" ht="19" x14ac:dyDescent="0.25">
      <c r="A769" s="7">
        <v>2014</v>
      </c>
      <c r="B769" s="7" t="s">
        <v>103</v>
      </c>
      <c r="C769" s="7" t="s">
        <v>7</v>
      </c>
      <c r="D769" s="24">
        <v>207998.2</v>
      </c>
      <c r="E769">
        <f>INDEX('B. Store opening dates'!$B$5:$B$2448,MATCH('A. Sales by store'!B769,'B. Store opening dates'!$A$5:$A$2448,0))</f>
        <v>1999</v>
      </c>
      <c r="F769" t="str">
        <f t="shared" si="22"/>
        <v>Old</v>
      </c>
      <c r="G769" t="str">
        <f t="shared" si="23"/>
        <v>Existing</v>
      </c>
    </row>
    <row r="770" spans="1:7" ht="19" x14ac:dyDescent="0.25">
      <c r="A770" s="7">
        <v>2015</v>
      </c>
      <c r="B770" s="7" t="s">
        <v>103</v>
      </c>
      <c r="C770" s="7" t="s">
        <v>8</v>
      </c>
      <c r="D770" s="24">
        <v>561291.21</v>
      </c>
      <c r="E770">
        <f>INDEX('B. Store opening dates'!$B$5:$B$2448,MATCH('A. Sales by store'!B770,'B. Store opening dates'!$A$5:$A$2448,0))</f>
        <v>1999</v>
      </c>
      <c r="F770" t="str">
        <f t="shared" si="22"/>
        <v>Old</v>
      </c>
      <c r="G770" t="str">
        <f t="shared" si="23"/>
        <v>Existing</v>
      </c>
    </row>
    <row r="771" spans="1:7" ht="19" x14ac:dyDescent="0.25">
      <c r="A771" s="7">
        <v>2014</v>
      </c>
      <c r="B771" s="7" t="s">
        <v>103</v>
      </c>
      <c r="C771" s="7" t="s">
        <v>8</v>
      </c>
      <c r="D771" s="24">
        <v>582361.85</v>
      </c>
      <c r="E771">
        <f>INDEX('B. Store opening dates'!$B$5:$B$2448,MATCH('A. Sales by store'!B771,'B. Store opening dates'!$A$5:$A$2448,0))</f>
        <v>1999</v>
      </c>
      <c r="F771" t="str">
        <f t="shared" si="22"/>
        <v>Old</v>
      </c>
      <c r="G771" t="str">
        <f t="shared" si="23"/>
        <v>Existing</v>
      </c>
    </row>
    <row r="772" spans="1:7" ht="19" x14ac:dyDescent="0.25">
      <c r="A772" s="7">
        <v>2015</v>
      </c>
      <c r="B772" s="7" t="s">
        <v>104</v>
      </c>
      <c r="C772" s="7" t="s">
        <v>5</v>
      </c>
      <c r="D772" s="24">
        <v>656781.82999999996</v>
      </c>
      <c r="E772">
        <f>INDEX('B. Store opening dates'!$B$5:$B$2448,MATCH('A. Sales by store'!B772,'B. Store opening dates'!$A$5:$A$2448,0))</f>
        <v>1999</v>
      </c>
      <c r="F772" t="str">
        <f t="shared" si="22"/>
        <v>Old</v>
      </c>
      <c r="G772" t="str">
        <f t="shared" si="23"/>
        <v>Existing</v>
      </c>
    </row>
    <row r="773" spans="1:7" ht="19" x14ac:dyDescent="0.25">
      <c r="A773" s="7">
        <v>2014</v>
      </c>
      <c r="B773" s="7" t="s">
        <v>104</v>
      </c>
      <c r="C773" s="7" t="s">
        <v>5</v>
      </c>
      <c r="D773" s="24">
        <v>723764.35</v>
      </c>
      <c r="E773">
        <f>INDEX('B. Store opening dates'!$B$5:$B$2448,MATCH('A. Sales by store'!B773,'B. Store opening dates'!$A$5:$A$2448,0))</f>
        <v>1999</v>
      </c>
      <c r="F773" t="str">
        <f t="shared" ref="F773:F836" si="24">IF(A773 = 2015, IF(E773&lt; 2015, "Old","New"),IF(E773 &lt; 2014, "Old","New"))</f>
        <v>Old</v>
      </c>
      <c r="G773" t="str">
        <f t="shared" ref="G773:G836" si="25">IF(A773 = 2015, IF(E773&lt; 2015, "Existing","New"),"Existing")</f>
        <v>Existing</v>
      </c>
    </row>
    <row r="774" spans="1:7" ht="19" x14ac:dyDescent="0.25">
      <c r="A774" s="7">
        <v>2015</v>
      </c>
      <c r="B774" s="7" t="s">
        <v>104</v>
      </c>
      <c r="C774" s="7" t="s">
        <v>6</v>
      </c>
      <c r="D774" s="24">
        <v>505202.72</v>
      </c>
      <c r="E774">
        <f>INDEX('B. Store opening dates'!$B$5:$B$2448,MATCH('A. Sales by store'!B774,'B. Store opening dates'!$A$5:$A$2448,0))</f>
        <v>1999</v>
      </c>
      <c r="F774" t="str">
        <f t="shared" si="24"/>
        <v>Old</v>
      </c>
      <c r="G774" t="str">
        <f t="shared" si="25"/>
        <v>Existing</v>
      </c>
    </row>
    <row r="775" spans="1:7" ht="19" x14ac:dyDescent="0.25">
      <c r="A775" s="7">
        <v>2014</v>
      </c>
      <c r="B775" s="7" t="s">
        <v>104</v>
      </c>
      <c r="C775" s="7" t="s">
        <v>6</v>
      </c>
      <c r="D775" s="24">
        <v>348038.9</v>
      </c>
      <c r="E775">
        <f>INDEX('B. Store opening dates'!$B$5:$B$2448,MATCH('A. Sales by store'!B775,'B. Store opening dates'!$A$5:$A$2448,0))</f>
        <v>1999</v>
      </c>
      <c r="F775" t="str">
        <f t="shared" si="24"/>
        <v>Old</v>
      </c>
      <c r="G775" t="str">
        <f t="shared" si="25"/>
        <v>Existing</v>
      </c>
    </row>
    <row r="776" spans="1:7" ht="19" x14ac:dyDescent="0.25">
      <c r="A776" s="7">
        <v>2015</v>
      </c>
      <c r="B776" s="7" t="s">
        <v>104</v>
      </c>
      <c r="C776" s="7" t="s">
        <v>7</v>
      </c>
      <c r="D776" s="24">
        <v>82632.7</v>
      </c>
      <c r="E776">
        <f>INDEX('B. Store opening dates'!$B$5:$B$2448,MATCH('A. Sales by store'!B776,'B. Store opening dates'!$A$5:$A$2448,0))</f>
        <v>1999</v>
      </c>
      <c r="F776" t="str">
        <f t="shared" si="24"/>
        <v>Old</v>
      </c>
      <c r="G776" t="str">
        <f t="shared" si="25"/>
        <v>Existing</v>
      </c>
    </row>
    <row r="777" spans="1:7" ht="19" x14ac:dyDescent="0.25">
      <c r="A777" s="7">
        <v>2014</v>
      </c>
      <c r="B777" s="7" t="s">
        <v>104</v>
      </c>
      <c r="C777" s="7" t="s">
        <v>7</v>
      </c>
      <c r="D777" s="24">
        <v>86319.54</v>
      </c>
      <c r="E777">
        <f>INDEX('B. Store opening dates'!$B$5:$B$2448,MATCH('A. Sales by store'!B777,'B. Store opening dates'!$A$5:$A$2448,0))</f>
        <v>1999</v>
      </c>
      <c r="F777" t="str">
        <f t="shared" si="24"/>
        <v>Old</v>
      </c>
      <c r="G777" t="str">
        <f t="shared" si="25"/>
        <v>Existing</v>
      </c>
    </row>
    <row r="778" spans="1:7" ht="19" x14ac:dyDescent="0.25">
      <c r="A778" s="7">
        <v>2015</v>
      </c>
      <c r="B778" s="7" t="s">
        <v>104</v>
      </c>
      <c r="C778" s="7" t="s">
        <v>8</v>
      </c>
      <c r="D778" s="24">
        <v>439852.6</v>
      </c>
      <c r="E778">
        <f>INDEX('B. Store opening dates'!$B$5:$B$2448,MATCH('A. Sales by store'!B778,'B. Store opening dates'!$A$5:$A$2448,0))</f>
        <v>1999</v>
      </c>
      <c r="F778" t="str">
        <f t="shared" si="24"/>
        <v>Old</v>
      </c>
      <c r="G778" t="str">
        <f t="shared" si="25"/>
        <v>Existing</v>
      </c>
    </row>
    <row r="779" spans="1:7" ht="19" x14ac:dyDescent="0.25">
      <c r="A779" s="7">
        <v>2014</v>
      </c>
      <c r="B779" s="7" t="s">
        <v>104</v>
      </c>
      <c r="C779" s="7" t="s">
        <v>8</v>
      </c>
      <c r="D779" s="24">
        <v>454387.1</v>
      </c>
      <c r="E779">
        <f>INDEX('B. Store opening dates'!$B$5:$B$2448,MATCH('A. Sales by store'!B779,'B. Store opening dates'!$A$5:$A$2448,0))</f>
        <v>1999</v>
      </c>
      <c r="F779" t="str">
        <f t="shared" si="24"/>
        <v>Old</v>
      </c>
      <c r="G779" t="str">
        <f t="shared" si="25"/>
        <v>Existing</v>
      </c>
    </row>
    <row r="780" spans="1:7" ht="19" x14ac:dyDescent="0.25">
      <c r="A780" s="7">
        <v>2015</v>
      </c>
      <c r="B780" s="7" t="s">
        <v>105</v>
      </c>
      <c r="C780" s="7" t="s">
        <v>5</v>
      </c>
      <c r="D780" s="24">
        <v>518222.37</v>
      </c>
      <c r="E780">
        <f>INDEX('B. Store opening dates'!$B$5:$B$2448,MATCH('A. Sales by store'!B780,'B. Store opening dates'!$A$5:$A$2448,0))</f>
        <v>1999</v>
      </c>
      <c r="F780" t="str">
        <f t="shared" si="24"/>
        <v>Old</v>
      </c>
      <c r="G780" t="str">
        <f t="shared" si="25"/>
        <v>Existing</v>
      </c>
    </row>
    <row r="781" spans="1:7" ht="19" x14ac:dyDescent="0.25">
      <c r="A781" s="7">
        <v>2014</v>
      </c>
      <c r="B781" s="7" t="s">
        <v>105</v>
      </c>
      <c r="C781" s="7" t="s">
        <v>5</v>
      </c>
      <c r="D781" s="24">
        <v>565683.93000000005</v>
      </c>
      <c r="E781">
        <f>INDEX('B. Store opening dates'!$B$5:$B$2448,MATCH('A. Sales by store'!B781,'B. Store opening dates'!$A$5:$A$2448,0))</f>
        <v>1999</v>
      </c>
      <c r="F781" t="str">
        <f t="shared" si="24"/>
        <v>Old</v>
      </c>
      <c r="G781" t="str">
        <f t="shared" si="25"/>
        <v>Existing</v>
      </c>
    </row>
    <row r="782" spans="1:7" ht="19" x14ac:dyDescent="0.25">
      <c r="A782" s="7">
        <v>2015</v>
      </c>
      <c r="B782" s="7" t="s">
        <v>105</v>
      </c>
      <c r="C782" s="7" t="s">
        <v>6</v>
      </c>
      <c r="D782" s="24">
        <v>482017.08</v>
      </c>
      <c r="E782">
        <f>INDEX('B. Store opening dates'!$B$5:$B$2448,MATCH('A. Sales by store'!B782,'B. Store opening dates'!$A$5:$A$2448,0))</f>
        <v>1999</v>
      </c>
      <c r="F782" t="str">
        <f t="shared" si="24"/>
        <v>Old</v>
      </c>
      <c r="G782" t="str">
        <f t="shared" si="25"/>
        <v>Existing</v>
      </c>
    </row>
    <row r="783" spans="1:7" ht="19" x14ac:dyDescent="0.25">
      <c r="A783" s="7">
        <v>2014</v>
      </c>
      <c r="B783" s="7" t="s">
        <v>105</v>
      </c>
      <c r="C783" s="7" t="s">
        <v>6</v>
      </c>
      <c r="D783" s="24">
        <v>342062.62</v>
      </c>
      <c r="E783">
        <f>INDEX('B. Store opening dates'!$B$5:$B$2448,MATCH('A. Sales by store'!B783,'B. Store opening dates'!$A$5:$A$2448,0))</f>
        <v>1999</v>
      </c>
      <c r="F783" t="str">
        <f t="shared" si="24"/>
        <v>Old</v>
      </c>
      <c r="G783" t="str">
        <f t="shared" si="25"/>
        <v>Existing</v>
      </c>
    </row>
    <row r="784" spans="1:7" ht="19" x14ac:dyDescent="0.25">
      <c r="A784" s="7">
        <v>2015</v>
      </c>
      <c r="B784" s="7" t="s">
        <v>105</v>
      </c>
      <c r="C784" s="7" t="s">
        <v>7</v>
      </c>
      <c r="D784" s="24">
        <v>230720.62</v>
      </c>
      <c r="E784">
        <f>INDEX('B. Store opening dates'!$B$5:$B$2448,MATCH('A. Sales by store'!B784,'B. Store opening dates'!$A$5:$A$2448,0))</f>
        <v>1999</v>
      </c>
      <c r="F784" t="str">
        <f t="shared" si="24"/>
        <v>Old</v>
      </c>
      <c r="G784" t="str">
        <f t="shared" si="25"/>
        <v>Existing</v>
      </c>
    </row>
    <row r="785" spans="1:7" ht="19" x14ac:dyDescent="0.25">
      <c r="A785" s="7">
        <v>2014</v>
      </c>
      <c r="B785" s="7" t="s">
        <v>105</v>
      </c>
      <c r="C785" s="7" t="s">
        <v>7</v>
      </c>
      <c r="D785" s="24">
        <v>245437.86</v>
      </c>
      <c r="E785">
        <f>INDEX('B. Store opening dates'!$B$5:$B$2448,MATCH('A. Sales by store'!B785,'B. Store opening dates'!$A$5:$A$2448,0))</f>
        <v>1999</v>
      </c>
      <c r="F785" t="str">
        <f t="shared" si="24"/>
        <v>Old</v>
      </c>
      <c r="G785" t="str">
        <f t="shared" si="25"/>
        <v>Existing</v>
      </c>
    </row>
    <row r="786" spans="1:7" ht="19" x14ac:dyDescent="0.25">
      <c r="A786" s="7">
        <v>2015</v>
      </c>
      <c r="B786" s="7" t="s">
        <v>105</v>
      </c>
      <c r="C786" s="7" t="s">
        <v>8</v>
      </c>
      <c r="D786" s="24">
        <v>579002.25</v>
      </c>
      <c r="E786">
        <f>INDEX('B. Store opening dates'!$B$5:$B$2448,MATCH('A. Sales by store'!B786,'B. Store opening dates'!$A$5:$A$2448,0))</f>
        <v>1999</v>
      </c>
      <c r="F786" t="str">
        <f t="shared" si="24"/>
        <v>Old</v>
      </c>
      <c r="G786" t="str">
        <f t="shared" si="25"/>
        <v>Existing</v>
      </c>
    </row>
    <row r="787" spans="1:7" ht="19" x14ac:dyDescent="0.25">
      <c r="A787" s="7">
        <v>2014</v>
      </c>
      <c r="B787" s="7" t="s">
        <v>105</v>
      </c>
      <c r="C787" s="7" t="s">
        <v>8</v>
      </c>
      <c r="D787" s="24">
        <v>595573.39</v>
      </c>
      <c r="E787">
        <f>INDEX('B. Store opening dates'!$B$5:$B$2448,MATCH('A. Sales by store'!B787,'B. Store opening dates'!$A$5:$A$2448,0))</f>
        <v>1999</v>
      </c>
      <c r="F787" t="str">
        <f t="shared" si="24"/>
        <v>Old</v>
      </c>
      <c r="G787" t="str">
        <f t="shared" si="25"/>
        <v>Existing</v>
      </c>
    </row>
    <row r="788" spans="1:7" ht="19" x14ac:dyDescent="0.25">
      <c r="A788" s="7">
        <v>2015</v>
      </c>
      <c r="B788" s="7" t="s">
        <v>106</v>
      </c>
      <c r="C788" s="7" t="s">
        <v>5</v>
      </c>
      <c r="D788" s="24">
        <v>665540.13</v>
      </c>
      <c r="E788">
        <f>INDEX('B. Store opening dates'!$B$5:$B$2448,MATCH('A. Sales by store'!B788,'B. Store opening dates'!$A$5:$A$2448,0))</f>
        <v>1999</v>
      </c>
      <c r="F788" t="str">
        <f t="shared" si="24"/>
        <v>Old</v>
      </c>
      <c r="G788" t="str">
        <f t="shared" si="25"/>
        <v>Existing</v>
      </c>
    </row>
    <row r="789" spans="1:7" ht="19" x14ac:dyDescent="0.25">
      <c r="A789" s="7">
        <v>2014</v>
      </c>
      <c r="B789" s="7" t="s">
        <v>106</v>
      </c>
      <c r="C789" s="7" t="s">
        <v>5</v>
      </c>
      <c r="D789" s="24">
        <v>735689.27</v>
      </c>
      <c r="E789">
        <f>INDEX('B. Store opening dates'!$B$5:$B$2448,MATCH('A. Sales by store'!B789,'B. Store opening dates'!$A$5:$A$2448,0))</f>
        <v>1999</v>
      </c>
      <c r="F789" t="str">
        <f t="shared" si="24"/>
        <v>Old</v>
      </c>
      <c r="G789" t="str">
        <f t="shared" si="25"/>
        <v>Existing</v>
      </c>
    </row>
    <row r="790" spans="1:7" ht="19" x14ac:dyDescent="0.25">
      <c r="A790" s="7">
        <v>2015</v>
      </c>
      <c r="B790" s="7" t="s">
        <v>106</v>
      </c>
      <c r="C790" s="7" t="s">
        <v>6</v>
      </c>
      <c r="D790" s="24">
        <v>514141.12</v>
      </c>
      <c r="E790">
        <f>INDEX('B. Store opening dates'!$B$5:$B$2448,MATCH('A. Sales by store'!B790,'B. Store opening dates'!$A$5:$A$2448,0))</f>
        <v>1999</v>
      </c>
      <c r="F790" t="str">
        <f t="shared" si="24"/>
        <v>Old</v>
      </c>
      <c r="G790" t="str">
        <f t="shared" si="25"/>
        <v>Existing</v>
      </c>
    </row>
    <row r="791" spans="1:7" ht="19" x14ac:dyDescent="0.25">
      <c r="A791" s="7">
        <v>2014</v>
      </c>
      <c r="B791" s="7" t="s">
        <v>106</v>
      </c>
      <c r="C791" s="7" t="s">
        <v>6</v>
      </c>
      <c r="D791" s="24">
        <v>356478.41</v>
      </c>
      <c r="E791">
        <f>INDEX('B. Store opening dates'!$B$5:$B$2448,MATCH('A. Sales by store'!B791,'B. Store opening dates'!$A$5:$A$2448,0))</f>
        <v>1999</v>
      </c>
      <c r="F791" t="str">
        <f t="shared" si="24"/>
        <v>Old</v>
      </c>
      <c r="G791" t="str">
        <f t="shared" si="25"/>
        <v>Existing</v>
      </c>
    </row>
    <row r="792" spans="1:7" ht="19" x14ac:dyDescent="0.25">
      <c r="A792" s="7">
        <v>2015</v>
      </c>
      <c r="B792" s="7" t="s">
        <v>106</v>
      </c>
      <c r="C792" s="7" t="s">
        <v>7</v>
      </c>
      <c r="D792" s="24">
        <v>133138.91</v>
      </c>
      <c r="E792">
        <f>INDEX('B. Store opening dates'!$B$5:$B$2448,MATCH('A. Sales by store'!B792,'B. Store opening dates'!$A$5:$A$2448,0))</f>
        <v>1999</v>
      </c>
      <c r="F792" t="str">
        <f t="shared" si="24"/>
        <v>Old</v>
      </c>
      <c r="G792" t="str">
        <f t="shared" si="25"/>
        <v>Existing</v>
      </c>
    </row>
    <row r="793" spans="1:7" ht="19" x14ac:dyDescent="0.25">
      <c r="A793" s="7">
        <v>2014</v>
      </c>
      <c r="B793" s="7" t="s">
        <v>106</v>
      </c>
      <c r="C793" s="7" t="s">
        <v>7</v>
      </c>
      <c r="D793" s="24">
        <v>141422.97</v>
      </c>
      <c r="E793">
        <f>INDEX('B. Store opening dates'!$B$5:$B$2448,MATCH('A. Sales by store'!B793,'B. Store opening dates'!$A$5:$A$2448,0))</f>
        <v>1999</v>
      </c>
      <c r="F793" t="str">
        <f t="shared" si="24"/>
        <v>Old</v>
      </c>
      <c r="G793" t="str">
        <f t="shared" si="25"/>
        <v>Existing</v>
      </c>
    </row>
    <row r="794" spans="1:7" ht="19" x14ac:dyDescent="0.25">
      <c r="A794" s="7">
        <v>2015</v>
      </c>
      <c r="B794" s="7" t="s">
        <v>106</v>
      </c>
      <c r="C794" s="7" t="s">
        <v>8</v>
      </c>
      <c r="D794" s="24">
        <v>621580.97</v>
      </c>
      <c r="E794">
        <f>INDEX('B. Store opening dates'!$B$5:$B$2448,MATCH('A. Sales by store'!B794,'B. Store opening dates'!$A$5:$A$2448,0))</f>
        <v>1999</v>
      </c>
      <c r="F794" t="str">
        <f t="shared" si="24"/>
        <v>Old</v>
      </c>
      <c r="G794" t="str">
        <f t="shared" si="25"/>
        <v>Existing</v>
      </c>
    </row>
    <row r="795" spans="1:7" ht="19" x14ac:dyDescent="0.25">
      <c r="A795" s="7">
        <v>2014</v>
      </c>
      <c r="B795" s="7" t="s">
        <v>106</v>
      </c>
      <c r="C795" s="7" t="s">
        <v>8</v>
      </c>
      <c r="D795" s="24">
        <v>651377.54</v>
      </c>
      <c r="E795">
        <f>INDEX('B. Store opening dates'!$B$5:$B$2448,MATCH('A. Sales by store'!B795,'B. Store opening dates'!$A$5:$A$2448,0))</f>
        <v>1999</v>
      </c>
      <c r="F795" t="str">
        <f t="shared" si="24"/>
        <v>Old</v>
      </c>
      <c r="G795" t="str">
        <f t="shared" si="25"/>
        <v>Existing</v>
      </c>
    </row>
    <row r="796" spans="1:7" ht="19" x14ac:dyDescent="0.25">
      <c r="A796" s="7">
        <v>2015</v>
      </c>
      <c r="B796" s="7" t="s">
        <v>107</v>
      </c>
      <c r="C796" s="7" t="s">
        <v>5</v>
      </c>
      <c r="D796" s="24">
        <v>908447.44</v>
      </c>
      <c r="E796">
        <f>INDEX('B. Store opening dates'!$B$5:$B$2448,MATCH('A. Sales by store'!B796,'B. Store opening dates'!$A$5:$A$2448,0))</f>
        <v>1999</v>
      </c>
      <c r="F796" t="str">
        <f t="shared" si="24"/>
        <v>Old</v>
      </c>
      <c r="G796" t="str">
        <f t="shared" si="25"/>
        <v>Existing</v>
      </c>
    </row>
    <row r="797" spans="1:7" ht="19" x14ac:dyDescent="0.25">
      <c r="A797" s="7">
        <v>2014</v>
      </c>
      <c r="B797" s="7" t="s">
        <v>107</v>
      </c>
      <c r="C797" s="7" t="s">
        <v>5</v>
      </c>
      <c r="D797" s="24">
        <v>1000715.85</v>
      </c>
      <c r="E797">
        <f>INDEX('B. Store opening dates'!$B$5:$B$2448,MATCH('A. Sales by store'!B797,'B. Store opening dates'!$A$5:$A$2448,0))</f>
        <v>1999</v>
      </c>
      <c r="F797" t="str">
        <f t="shared" si="24"/>
        <v>Old</v>
      </c>
      <c r="G797" t="str">
        <f t="shared" si="25"/>
        <v>Existing</v>
      </c>
    </row>
    <row r="798" spans="1:7" ht="19" x14ac:dyDescent="0.25">
      <c r="A798" s="7">
        <v>2015</v>
      </c>
      <c r="B798" s="7" t="s">
        <v>107</v>
      </c>
      <c r="C798" s="7" t="s">
        <v>6</v>
      </c>
      <c r="D798" s="24">
        <v>288927.53000000003</v>
      </c>
      <c r="E798">
        <f>INDEX('B. Store opening dates'!$B$5:$B$2448,MATCH('A. Sales by store'!B798,'B. Store opening dates'!$A$5:$A$2448,0))</f>
        <v>1999</v>
      </c>
      <c r="F798" t="str">
        <f t="shared" si="24"/>
        <v>Old</v>
      </c>
      <c r="G798" t="str">
        <f t="shared" si="25"/>
        <v>Existing</v>
      </c>
    </row>
    <row r="799" spans="1:7" ht="19" x14ac:dyDescent="0.25">
      <c r="A799" s="7">
        <v>2014</v>
      </c>
      <c r="B799" s="7" t="s">
        <v>107</v>
      </c>
      <c r="C799" s="7" t="s">
        <v>6</v>
      </c>
      <c r="D799" s="24">
        <v>204190.68</v>
      </c>
      <c r="E799">
        <f>INDEX('B. Store opening dates'!$B$5:$B$2448,MATCH('A. Sales by store'!B799,'B. Store opening dates'!$A$5:$A$2448,0))</f>
        <v>1999</v>
      </c>
      <c r="F799" t="str">
        <f t="shared" si="24"/>
        <v>Old</v>
      </c>
      <c r="G799" t="str">
        <f t="shared" si="25"/>
        <v>Existing</v>
      </c>
    </row>
    <row r="800" spans="1:7" ht="19" x14ac:dyDescent="0.25">
      <c r="A800" s="7">
        <v>2015</v>
      </c>
      <c r="B800" s="7" t="s">
        <v>107</v>
      </c>
      <c r="C800" s="7" t="s">
        <v>7</v>
      </c>
      <c r="D800" s="24">
        <v>132834.29</v>
      </c>
      <c r="E800">
        <f>INDEX('B. Store opening dates'!$B$5:$B$2448,MATCH('A. Sales by store'!B800,'B. Store opening dates'!$A$5:$A$2448,0))</f>
        <v>1999</v>
      </c>
      <c r="F800" t="str">
        <f t="shared" si="24"/>
        <v>Old</v>
      </c>
      <c r="G800" t="str">
        <f t="shared" si="25"/>
        <v>Existing</v>
      </c>
    </row>
    <row r="801" spans="1:7" ht="19" x14ac:dyDescent="0.25">
      <c r="A801" s="7">
        <v>2014</v>
      </c>
      <c r="B801" s="7" t="s">
        <v>107</v>
      </c>
      <c r="C801" s="7" t="s">
        <v>7</v>
      </c>
      <c r="D801" s="24">
        <v>138991.14000000001</v>
      </c>
      <c r="E801">
        <f>INDEX('B. Store opening dates'!$B$5:$B$2448,MATCH('A. Sales by store'!B801,'B. Store opening dates'!$A$5:$A$2448,0))</f>
        <v>1999</v>
      </c>
      <c r="F801" t="str">
        <f t="shared" si="24"/>
        <v>Old</v>
      </c>
      <c r="G801" t="str">
        <f t="shared" si="25"/>
        <v>Existing</v>
      </c>
    </row>
    <row r="802" spans="1:7" ht="19" x14ac:dyDescent="0.25">
      <c r="A802" s="7">
        <v>2015</v>
      </c>
      <c r="B802" s="7" t="s">
        <v>107</v>
      </c>
      <c r="C802" s="7" t="s">
        <v>8</v>
      </c>
      <c r="D802" s="24">
        <v>480327.15</v>
      </c>
      <c r="E802">
        <f>INDEX('B. Store opening dates'!$B$5:$B$2448,MATCH('A. Sales by store'!B802,'B. Store opening dates'!$A$5:$A$2448,0))</f>
        <v>1999</v>
      </c>
      <c r="F802" t="str">
        <f t="shared" si="24"/>
        <v>Old</v>
      </c>
      <c r="G802" t="str">
        <f t="shared" si="25"/>
        <v>Existing</v>
      </c>
    </row>
    <row r="803" spans="1:7" ht="19" x14ac:dyDescent="0.25">
      <c r="A803" s="7">
        <v>2014</v>
      </c>
      <c r="B803" s="7" t="s">
        <v>107</v>
      </c>
      <c r="C803" s="7" t="s">
        <v>8</v>
      </c>
      <c r="D803" s="24">
        <v>497176.58</v>
      </c>
      <c r="E803">
        <f>INDEX('B. Store opening dates'!$B$5:$B$2448,MATCH('A. Sales by store'!B803,'B. Store opening dates'!$A$5:$A$2448,0))</f>
        <v>1999</v>
      </c>
      <c r="F803" t="str">
        <f t="shared" si="24"/>
        <v>Old</v>
      </c>
      <c r="G803" t="str">
        <f t="shared" si="25"/>
        <v>Existing</v>
      </c>
    </row>
    <row r="804" spans="1:7" ht="19" x14ac:dyDescent="0.25">
      <c r="A804" s="7">
        <v>2015</v>
      </c>
      <c r="B804" s="7" t="s">
        <v>108</v>
      </c>
      <c r="C804" s="7" t="s">
        <v>5</v>
      </c>
      <c r="D804" s="24">
        <v>715006.3</v>
      </c>
      <c r="E804">
        <f>INDEX('B. Store opening dates'!$B$5:$B$2448,MATCH('A. Sales by store'!B804,'B. Store opening dates'!$A$5:$A$2448,0))</f>
        <v>2000</v>
      </c>
      <c r="F804" t="str">
        <f t="shared" si="24"/>
        <v>Old</v>
      </c>
      <c r="G804" t="str">
        <f t="shared" si="25"/>
        <v>Existing</v>
      </c>
    </row>
    <row r="805" spans="1:7" ht="19" x14ac:dyDescent="0.25">
      <c r="A805" s="7">
        <v>2014</v>
      </c>
      <c r="B805" s="7" t="s">
        <v>108</v>
      </c>
      <c r="C805" s="7" t="s">
        <v>5</v>
      </c>
      <c r="D805" s="24">
        <v>777525.89</v>
      </c>
      <c r="E805">
        <f>INDEX('B. Store opening dates'!$B$5:$B$2448,MATCH('A. Sales by store'!B805,'B. Store opening dates'!$A$5:$A$2448,0))</f>
        <v>2000</v>
      </c>
      <c r="F805" t="str">
        <f t="shared" si="24"/>
        <v>Old</v>
      </c>
      <c r="G805" t="str">
        <f t="shared" si="25"/>
        <v>Existing</v>
      </c>
    </row>
    <row r="806" spans="1:7" ht="19" x14ac:dyDescent="0.25">
      <c r="A806" s="7">
        <v>2015</v>
      </c>
      <c r="B806" s="7" t="s">
        <v>108</v>
      </c>
      <c r="C806" s="7" t="s">
        <v>6</v>
      </c>
      <c r="D806" s="24">
        <v>589923.26</v>
      </c>
      <c r="E806">
        <f>INDEX('B. Store opening dates'!$B$5:$B$2448,MATCH('A. Sales by store'!B806,'B. Store opening dates'!$A$5:$A$2448,0))</f>
        <v>2000</v>
      </c>
      <c r="F806" t="str">
        <f t="shared" si="24"/>
        <v>Old</v>
      </c>
      <c r="G806" t="str">
        <f t="shared" si="25"/>
        <v>Existing</v>
      </c>
    </row>
    <row r="807" spans="1:7" ht="19" x14ac:dyDescent="0.25">
      <c r="A807" s="7">
        <v>2014</v>
      </c>
      <c r="B807" s="7" t="s">
        <v>108</v>
      </c>
      <c r="C807" s="7" t="s">
        <v>6</v>
      </c>
      <c r="D807" s="24">
        <v>426848.51</v>
      </c>
      <c r="E807">
        <f>INDEX('B. Store opening dates'!$B$5:$B$2448,MATCH('A. Sales by store'!B807,'B. Store opening dates'!$A$5:$A$2448,0))</f>
        <v>2000</v>
      </c>
      <c r="F807" t="str">
        <f t="shared" si="24"/>
        <v>Old</v>
      </c>
      <c r="G807" t="str">
        <f t="shared" si="25"/>
        <v>Existing</v>
      </c>
    </row>
    <row r="808" spans="1:7" ht="19" x14ac:dyDescent="0.25">
      <c r="A808" s="7">
        <v>2015</v>
      </c>
      <c r="B808" s="7" t="s">
        <v>108</v>
      </c>
      <c r="C808" s="7" t="s">
        <v>7</v>
      </c>
      <c r="D808" s="24">
        <v>126866.19</v>
      </c>
      <c r="E808">
        <f>INDEX('B. Store opening dates'!$B$5:$B$2448,MATCH('A. Sales by store'!B808,'B. Store opening dates'!$A$5:$A$2448,0))</f>
        <v>2000</v>
      </c>
      <c r="F808" t="str">
        <f t="shared" si="24"/>
        <v>Old</v>
      </c>
      <c r="G808" t="str">
        <f t="shared" si="25"/>
        <v>Existing</v>
      </c>
    </row>
    <row r="809" spans="1:7" ht="19" x14ac:dyDescent="0.25">
      <c r="A809" s="7">
        <v>2014</v>
      </c>
      <c r="B809" s="7" t="s">
        <v>108</v>
      </c>
      <c r="C809" s="7" t="s">
        <v>7</v>
      </c>
      <c r="D809" s="24">
        <v>135039.67000000001</v>
      </c>
      <c r="E809">
        <f>INDEX('B. Store opening dates'!$B$5:$B$2448,MATCH('A. Sales by store'!B809,'B. Store opening dates'!$A$5:$A$2448,0))</f>
        <v>2000</v>
      </c>
      <c r="F809" t="str">
        <f t="shared" si="24"/>
        <v>Old</v>
      </c>
      <c r="G809" t="str">
        <f t="shared" si="25"/>
        <v>Existing</v>
      </c>
    </row>
    <row r="810" spans="1:7" ht="19" x14ac:dyDescent="0.25">
      <c r="A810" s="7">
        <v>2015</v>
      </c>
      <c r="B810" s="7" t="s">
        <v>108</v>
      </c>
      <c r="C810" s="7" t="s">
        <v>8</v>
      </c>
      <c r="D810" s="24">
        <v>645086.81999999995</v>
      </c>
      <c r="E810">
        <f>INDEX('B. Store opening dates'!$B$5:$B$2448,MATCH('A. Sales by store'!B810,'B. Store opening dates'!$A$5:$A$2448,0))</f>
        <v>2000</v>
      </c>
      <c r="F810" t="str">
        <f t="shared" si="24"/>
        <v>Old</v>
      </c>
      <c r="G810" t="str">
        <f t="shared" si="25"/>
        <v>Existing</v>
      </c>
    </row>
    <row r="811" spans="1:7" ht="19" x14ac:dyDescent="0.25">
      <c r="A811" s="7">
        <v>2014</v>
      </c>
      <c r="B811" s="7" t="s">
        <v>108</v>
      </c>
      <c r="C811" s="7" t="s">
        <v>8</v>
      </c>
      <c r="D811" s="24">
        <v>668213.28</v>
      </c>
      <c r="E811">
        <f>INDEX('B. Store opening dates'!$B$5:$B$2448,MATCH('A. Sales by store'!B811,'B. Store opening dates'!$A$5:$A$2448,0))</f>
        <v>2000</v>
      </c>
      <c r="F811" t="str">
        <f t="shared" si="24"/>
        <v>Old</v>
      </c>
      <c r="G811" t="str">
        <f t="shared" si="25"/>
        <v>Existing</v>
      </c>
    </row>
    <row r="812" spans="1:7" ht="19" x14ac:dyDescent="0.25">
      <c r="A812" s="7">
        <v>2015</v>
      </c>
      <c r="B812" s="7" t="s">
        <v>109</v>
      </c>
      <c r="C812" s="7" t="s">
        <v>5</v>
      </c>
      <c r="D812" s="24">
        <v>884584.26</v>
      </c>
      <c r="E812">
        <f>INDEX('B. Store opening dates'!$B$5:$B$2448,MATCH('A. Sales by store'!B812,'B. Store opening dates'!$A$5:$A$2448,0))</f>
        <v>2000</v>
      </c>
      <c r="F812" t="str">
        <f t="shared" si="24"/>
        <v>Old</v>
      </c>
      <c r="G812" t="str">
        <f t="shared" si="25"/>
        <v>Existing</v>
      </c>
    </row>
    <row r="813" spans="1:7" ht="19" x14ac:dyDescent="0.25">
      <c r="A813" s="7">
        <v>2014</v>
      </c>
      <c r="B813" s="7" t="s">
        <v>109</v>
      </c>
      <c r="C813" s="7" t="s">
        <v>5</v>
      </c>
      <c r="D813" s="24">
        <v>979722.26</v>
      </c>
      <c r="E813">
        <f>INDEX('B. Store opening dates'!$B$5:$B$2448,MATCH('A. Sales by store'!B813,'B. Store opening dates'!$A$5:$A$2448,0))</f>
        <v>2000</v>
      </c>
      <c r="F813" t="str">
        <f t="shared" si="24"/>
        <v>Old</v>
      </c>
      <c r="G813" t="str">
        <f t="shared" si="25"/>
        <v>Existing</v>
      </c>
    </row>
    <row r="814" spans="1:7" ht="19" x14ac:dyDescent="0.25">
      <c r="A814" s="7">
        <v>2015</v>
      </c>
      <c r="B814" s="7" t="s">
        <v>109</v>
      </c>
      <c r="C814" s="7" t="s">
        <v>6</v>
      </c>
      <c r="D814" s="24">
        <v>206031.73</v>
      </c>
      <c r="E814">
        <f>INDEX('B. Store opening dates'!$B$5:$B$2448,MATCH('A. Sales by store'!B814,'B. Store opening dates'!$A$5:$A$2448,0))</f>
        <v>2000</v>
      </c>
      <c r="F814" t="str">
        <f t="shared" si="24"/>
        <v>Old</v>
      </c>
      <c r="G814" t="str">
        <f t="shared" si="25"/>
        <v>Existing</v>
      </c>
    </row>
    <row r="815" spans="1:7" ht="19" x14ac:dyDescent="0.25">
      <c r="A815" s="7">
        <v>2014</v>
      </c>
      <c r="B815" s="7" t="s">
        <v>109</v>
      </c>
      <c r="C815" s="7" t="s">
        <v>6</v>
      </c>
      <c r="D815" s="24">
        <v>152551.26999999999</v>
      </c>
      <c r="E815">
        <f>INDEX('B. Store opening dates'!$B$5:$B$2448,MATCH('A. Sales by store'!B815,'B. Store opening dates'!$A$5:$A$2448,0))</f>
        <v>2000</v>
      </c>
      <c r="F815" t="str">
        <f t="shared" si="24"/>
        <v>Old</v>
      </c>
      <c r="G815" t="str">
        <f t="shared" si="25"/>
        <v>Existing</v>
      </c>
    </row>
    <row r="816" spans="1:7" ht="19" x14ac:dyDescent="0.25">
      <c r="A816" s="7">
        <v>2015</v>
      </c>
      <c r="B816" s="7" t="s">
        <v>109</v>
      </c>
      <c r="C816" s="7" t="s">
        <v>7</v>
      </c>
      <c r="D816" s="24">
        <v>219079.34</v>
      </c>
      <c r="E816">
        <f>INDEX('B. Store opening dates'!$B$5:$B$2448,MATCH('A. Sales by store'!B816,'B. Store opening dates'!$A$5:$A$2448,0))</f>
        <v>2000</v>
      </c>
      <c r="F816" t="str">
        <f t="shared" si="24"/>
        <v>Old</v>
      </c>
      <c r="G816" t="str">
        <f t="shared" si="25"/>
        <v>Existing</v>
      </c>
    </row>
    <row r="817" spans="1:7" ht="19" x14ac:dyDescent="0.25">
      <c r="A817" s="7">
        <v>2014</v>
      </c>
      <c r="B817" s="7" t="s">
        <v>109</v>
      </c>
      <c r="C817" s="7" t="s">
        <v>7</v>
      </c>
      <c r="D817" s="24">
        <v>230802.36</v>
      </c>
      <c r="E817">
        <f>INDEX('B. Store opening dates'!$B$5:$B$2448,MATCH('A. Sales by store'!B817,'B. Store opening dates'!$A$5:$A$2448,0))</f>
        <v>2000</v>
      </c>
      <c r="F817" t="str">
        <f t="shared" si="24"/>
        <v>Old</v>
      </c>
      <c r="G817" t="str">
        <f t="shared" si="25"/>
        <v>Existing</v>
      </c>
    </row>
    <row r="818" spans="1:7" ht="19" x14ac:dyDescent="0.25">
      <c r="A818" s="7">
        <v>2015</v>
      </c>
      <c r="B818" s="7" t="s">
        <v>109</v>
      </c>
      <c r="C818" s="7" t="s">
        <v>8</v>
      </c>
      <c r="D818" s="24">
        <v>691225.9</v>
      </c>
      <c r="E818">
        <f>INDEX('B. Store opening dates'!$B$5:$B$2448,MATCH('A. Sales by store'!B818,'B. Store opening dates'!$A$5:$A$2448,0))</f>
        <v>2000</v>
      </c>
      <c r="F818" t="str">
        <f t="shared" si="24"/>
        <v>Old</v>
      </c>
      <c r="G818" t="str">
        <f t="shared" si="25"/>
        <v>Existing</v>
      </c>
    </row>
    <row r="819" spans="1:7" ht="19" x14ac:dyDescent="0.25">
      <c r="A819" s="7">
        <v>2014</v>
      </c>
      <c r="B819" s="7" t="s">
        <v>109</v>
      </c>
      <c r="C819" s="7" t="s">
        <v>8</v>
      </c>
      <c r="D819" s="24">
        <v>717158.17</v>
      </c>
      <c r="E819">
        <f>INDEX('B. Store opening dates'!$B$5:$B$2448,MATCH('A. Sales by store'!B819,'B. Store opening dates'!$A$5:$A$2448,0))</f>
        <v>2000</v>
      </c>
      <c r="F819" t="str">
        <f t="shared" si="24"/>
        <v>Old</v>
      </c>
      <c r="G819" t="str">
        <f t="shared" si="25"/>
        <v>Existing</v>
      </c>
    </row>
    <row r="820" spans="1:7" ht="19" x14ac:dyDescent="0.25">
      <c r="A820" s="7">
        <v>2015</v>
      </c>
      <c r="B820" s="7" t="s">
        <v>110</v>
      </c>
      <c r="C820" s="7" t="s">
        <v>5</v>
      </c>
      <c r="D820" s="24">
        <v>824378.68</v>
      </c>
      <c r="E820">
        <f>INDEX('B. Store opening dates'!$B$5:$B$2448,MATCH('A. Sales by store'!B820,'B. Store opening dates'!$A$5:$A$2448,0))</f>
        <v>2000</v>
      </c>
      <c r="F820" t="str">
        <f t="shared" si="24"/>
        <v>Old</v>
      </c>
      <c r="G820" t="str">
        <f t="shared" si="25"/>
        <v>Existing</v>
      </c>
    </row>
    <row r="821" spans="1:7" ht="19" x14ac:dyDescent="0.25">
      <c r="A821" s="7">
        <v>2014</v>
      </c>
      <c r="B821" s="7" t="s">
        <v>110</v>
      </c>
      <c r="C821" s="7" t="s">
        <v>5</v>
      </c>
      <c r="D821" s="24">
        <v>913807.8</v>
      </c>
      <c r="E821">
        <f>INDEX('B. Store opening dates'!$B$5:$B$2448,MATCH('A. Sales by store'!B821,'B. Store opening dates'!$A$5:$A$2448,0))</f>
        <v>2000</v>
      </c>
      <c r="F821" t="str">
        <f t="shared" si="24"/>
        <v>Old</v>
      </c>
      <c r="G821" t="str">
        <f t="shared" si="25"/>
        <v>Existing</v>
      </c>
    </row>
    <row r="822" spans="1:7" ht="19" x14ac:dyDescent="0.25">
      <c r="A822" s="7">
        <v>2015</v>
      </c>
      <c r="B822" s="7" t="s">
        <v>110</v>
      </c>
      <c r="C822" s="7" t="s">
        <v>6</v>
      </c>
      <c r="D822" s="24">
        <v>375724.31</v>
      </c>
      <c r="E822">
        <f>INDEX('B. Store opening dates'!$B$5:$B$2448,MATCH('A. Sales by store'!B822,'B. Store opening dates'!$A$5:$A$2448,0))</f>
        <v>2000</v>
      </c>
      <c r="F822" t="str">
        <f t="shared" si="24"/>
        <v>Old</v>
      </c>
      <c r="G822" t="str">
        <f t="shared" si="25"/>
        <v>Existing</v>
      </c>
    </row>
    <row r="823" spans="1:7" ht="19" x14ac:dyDescent="0.25">
      <c r="A823" s="7">
        <v>2014</v>
      </c>
      <c r="B823" s="7" t="s">
        <v>110</v>
      </c>
      <c r="C823" s="7" t="s">
        <v>6</v>
      </c>
      <c r="D823" s="24">
        <v>269866.01</v>
      </c>
      <c r="E823">
        <f>INDEX('B. Store opening dates'!$B$5:$B$2448,MATCH('A. Sales by store'!B823,'B. Store opening dates'!$A$5:$A$2448,0))</f>
        <v>2000</v>
      </c>
      <c r="F823" t="str">
        <f t="shared" si="24"/>
        <v>Old</v>
      </c>
      <c r="G823" t="str">
        <f t="shared" si="25"/>
        <v>Existing</v>
      </c>
    </row>
    <row r="824" spans="1:7" ht="19" x14ac:dyDescent="0.25">
      <c r="A824" s="7">
        <v>2015</v>
      </c>
      <c r="B824" s="7" t="s">
        <v>110</v>
      </c>
      <c r="C824" s="7" t="s">
        <v>7</v>
      </c>
      <c r="D824" s="24">
        <v>139956.65</v>
      </c>
      <c r="E824">
        <f>INDEX('B. Store opening dates'!$B$5:$B$2448,MATCH('A. Sales by store'!B824,'B. Store opening dates'!$A$5:$A$2448,0))</f>
        <v>2000</v>
      </c>
      <c r="F824" t="str">
        <f t="shared" si="24"/>
        <v>Old</v>
      </c>
      <c r="G824" t="str">
        <f t="shared" si="25"/>
        <v>Existing</v>
      </c>
    </row>
    <row r="825" spans="1:7" ht="19" x14ac:dyDescent="0.25">
      <c r="A825" s="7">
        <v>2014</v>
      </c>
      <c r="B825" s="7" t="s">
        <v>110</v>
      </c>
      <c r="C825" s="7" t="s">
        <v>7</v>
      </c>
      <c r="D825" s="24">
        <v>146297.88</v>
      </c>
      <c r="E825">
        <f>INDEX('B. Store opening dates'!$B$5:$B$2448,MATCH('A. Sales by store'!B825,'B. Store opening dates'!$A$5:$A$2448,0))</f>
        <v>2000</v>
      </c>
      <c r="F825" t="str">
        <f t="shared" si="24"/>
        <v>Old</v>
      </c>
      <c r="G825" t="str">
        <f t="shared" si="25"/>
        <v>Existing</v>
      </c>
    </row>
    <row r="826" spans="1:7" ht="19" x14ac:dyDescent="0.25">
      <c r="A826" s="7">
        <v>2015</v>
      </c>
      <c r="B826" s="7" t="s">
        <v>110</v>
      </c>
      <c r="C826" s="7" t="s">
        <v>8</v>
      </c>
      <c r="D826" s="24">
        <v>512869.18</v>
      </c>
      <c r="E826">
        <f>INDEX('B. Store opening dates'!$B$5:$B$2448,MATCH('A. Sales by store'!B826,'B. Store opening dates'!$A$5:$A$2448,0))</f>
        <v>2000</v>
      </c>
      <c r="F826" t="str">
        <f t="shared" si="24"/>
        <v>Old</v>
      </c>
      <c r="G826" t="str">
        <f t="shared" si="25"/>
        <v>Existing</v>
      </c>
    </row>
    <row r="827" spans="1:7" ht="19" x14ac:dyDescent="0.25">
      <c r="A827" s="7">
        <v>2014</v>
      </c>
      <c r="B827" s="7" t="s">
        <v>110</v>
      </c>
      <c r="C827" s="7" t="s">
        <v>8</v>
      </c>
      <c r="D827" s="24">
        <v>538047.56000000006</v>
      </c>
      <c r="E827">
        <f>INDEX('B. Store opening dates'!$B$5:$B$2448,MATCH('A. Sales by store'!B827,'B. Store opening dates'!$A$5:$A$2448,0))</f>
        <v>2000</v>
      </c>
      <c r="F827" t="str">
        <f t="shared" si="24"/>
        <v>Old</v>
      </c>
      <c r="G827" t="str">
        <f t="shared" si="25"/>
        <v>Existing</v>
      </c>
    </row>
    <row r="828" spans="1:7" ht="19" x14ac:dyDescent="0.25">
      <c r="A828" s="7">
        <v>2015</v>
      </c>
      <c r="B828" s="7" t="s">
        <v>111</v>
      </c>
      <c r="C828" s="7" t="s">
        <v>5</v>
      </c>
      <c r="D828" s="24">
        <v>598762.11</v>
      </c>
      <c r="E828">
        <f>INDEX('B. Store opening dates'!$B$5:$B$2448,MATCH('A. Sales by store'!B828,'B. Store opening dates'!$A$5:$A$2448,0))</f>
        <v>2000</v>
      </c>
      <c r="F828" t="str">
        <f t="shared" si="24"/>
        <v>Old</v>
      </c>
      <c r="G828" t="str">
        <f t="shared" si="25"/>
        <v>Existing</v>
      </c>
    </row>
    <row r="829" spans="1:7" ht="19" x14ac:dyDescent="0.25">
      <c r="A829" s="7">
        <v>2014</v>
      </c>
      <c r="B829" s="7" t="s">
        <v>111</v>
      </c>
      <c r="C829" s="7" t="s">
        <v>5</v>
      </c>
      <c r="D829" s="24">
        <v>659333.18999999994</v>
      </c>
      <c r="E829">
        <f>INDEX('B. Store opening dates'!$B$5:$B$2448,MATCH('A. Sales by store'!B829,'B. Store opening dates'!$A$5:$A$2448,0))</f>
        <v>2000</v>
      </c>
      <c r="F829" t="str">
        <f t="shared" si="24"/>
        <v>Old</v>
      </c>
      <c r="G829" t="str">
        <f t="shared" si="25"/>
        <v>Existing</v>
      </c>
    </row>
    <row r="830" spans="1:7" ht="19" x14ac:dyDescent="0.25">
      <c r="A830" s="7">
        <v>2015</v>
      </c>
      <c r="B830" s="7" t="s">
        <v>111</v>
      </c>
      <c r="C830" s="7" t="s">
        <v>6</v>
      </c>
      <c r="D830" s="24">
        <v>448077.41</v>
      </c>
      <c r="E830">
        <f>INDEX('B. Store opening dates'!$B$5:$B$2448,MATCH('A. Sales by store'!B830,'B. Store opening dates'!$A$5:$A$2448,0))</f>
        <v>2000</v>
      </c>
      <c r="F830" t="str">
        <f t="shared" si="24"/>
        <v>Old</v>
      </c>
      <c r="G830" t="str">
        <f t="shared" si="25"/>
        <v>Existing</v>
      </c>
    </row>
    <row r="831" spans="1:7" ht="19" x14ac:dyDescent="0.25">
      <c r="A831" s="7">
        <v>2014</v>
      </c>
      <c r="B831" s="7" t="s">
        <v>111</v>
      </c>
      <c r="C831" s="7" t="s">
        <v>6</v>
      </c>
      <c r="D831" s="24">
        <v>312750.51</v>
      </c>
      <c r="E831">
        <f>INDEX('B. Store opening dates'!$B$5:$B$2448,MATCH('A. Sales by store'!B831,'B. Store opening dates'!$A$5:$A$2448,0))</f>
        <v>2000</v>
      </c>
      <c r="F831" t="str">
        <f t="shared" si="24"/>
        <v>Old</v>
      </c>
      <c r="G831" t="str">
        <f t="shared" si="25"/>
        <v>Existing</v>
      </c>
    </row>
    <row r="832" spans="1:7" ht="19" x14ac:dyDescent="0.25">
      <c r="A832" s="7">
        <v>2015</v>
      </c>
      <c r="B832" s="7" t="s">
        <v>111</v>
      </c>
      <c r="C832" s="7" t="s">
        <v>7</v>
      </c>
      <c r="D832" s="24">
        <v>71489.25</v>
      </c>
      <c r="E832">
        <f>INDEX('B. Store opening dates'!$B$5:$B$2448,MATCH('A. Sales by store'!B832,'B. Store opening dates'!$A$5:$A$2448,0))</f>
        <v>2000</v>
      </c>
      <c r="F832" t="str">
        <f t="shared" si="24"/>
        <v>Old</v>
      </c>
      <c r="G832" t="str">
        <f t="shared" si="25"/>
        <v>Existing</v>
      </c>
    </row>
    <row r="833" spans="1:7" ht="19" x14ac:dyDescent="0.25">
      <c r="A833" s="7">
        <v>2014</v>
      </c>
      <c r="B833" s="7" t="s">
        <v>111</v>
      </c>
      <c r="C833" s="7" t="s">
        <v>7</v>
      </c>
      <c r="D833" s="24">
        <v>76119.89</v>
      </c>
      <c r="E833">
        <f>INDEX('B. Store opening dates'!$B$5:$B$2448,MATCH('A. Sales by store'!B833,'B. Store opening dates'!$A$5:$A$2448,0))</f>
        <v>2000</v>
      </c>
      <c r="F833" t="str">
        <f t="shared" si="24"/>
        <v>Old</v>
      </c>
      <c r="G833" t="str">
        <f t="shared" si="25"/>
        <v>Existing</v>
      </c>
    </row>
    <row r="834" spans="1:7" ht="19" x14ac:dyDescent="0.25">
      <c r="A834" s="7">
        <v>2015</v>
      </c>
      <c r="B834" s="7" t="s">
        <v>111</v>
      </c>
      <c r="C834" s="7" t="s">
        <v>8</v>
      </c>
      <c r="D834" s="24">
        <v>529787.72</v>
      </c>
      <c r="E834">
        <f>INDEX('B. Store opening dates'!$B$5:$B$2448,MATCH('A. Sales by store'!B834,'B. Store opening dates'!$A$5:$A$2448,0))</f>
        <v>2000</v>
      </c>
      <c r="F834" t="str">
        <f t="shared" si="24"/>
        <v>Old</v>
      </c>
      <c r="G834" t="str">
        <f t="shared" si="25"/>
        <v>Existing</v>
      </c>
    </row>
    <row r="835" spans="1:7" ht="19" x14ac:dyDescent="0.25">
      <c r="A835" s="7">
        <v>2014</v>
      </c>
      <c r="B835" s="7" t="s">
        <v>111</v>
      </c>
      <c r="C835" s="7" t="s">
        <v>8</v>
      </c>
      <c r="D835" s="24">
        <v>550885.4</v>
      </c>
      <c r="E835">
        <f>INDEX('B. Store opening dates'!$B$5:$B$2448,MATCH('A. Sales by store'!B835,'B. Store opening dates'!$A$5:$A$2448,0))</f>
        <v>2000</v>
      </c>
      <c r="F835" t="str">
        <f t="shared" si="24"/>
        <v>Old</v>
      </c>
      <c r="G835" t="str">
        <f t="shared" si="25"/>
        <v>Existing</v>
      </c>
    </row>
    <row r="836" spans="1:7" ht="19" x14ac:dyDescent="0.25">
      <c r="A836" s="7">
        <v>2015</v>
      </c>
      <c r="B836" s="7" t="s">
        <v>112</v>
      </c>
      <c r="C836" s="7" t="s">
        <v>5</v>
      </c>
      <c r="D836" s="24">
        <v>559316.79</v>
      </c>
      <c r="E836">
        <f>INDEX('B. Store opening dates'!$B$5:$B$2448,MATCH('A. Sales by store'!B836,'B. Store opening dates'!$A$5:$A$2448,0))</f>
        <v>2000</v>
      </c>
      <c r="F836" t="str">
        <f t="shared" si="24"/>
        <v>Old</v>
      </c>
      <c r="G836" t="str">
        <f t="shared" si="25"/>
        <v>Existing</v>
      </c>
    </row>
    <row r="837" spans="1:7" ht="19" x14ac:dyDescent="0.25">
      <c r="A837" s="7">
        <v>2014</v>
      </c>
      <c r="B837" s="7" t="s">
        <v>112</v>
      </c>
      <c r="C837" s="7" t="s">
        <v>5</v>
      </c>
      <c r="D837" s="24">
        <v>610782</v>
      </c>
      <c r="E837">
        <f>INDEX('B. Store opening dates'!$B$5:$B$2448,MATCH('A. Sales by store'!B837,'B. Store opening dates'!$A$5:$A$2448,0))</f>
        <v>2000</v>
      </c>
      <c r="F837" t="str">
        <f t="shared" ref="F837:F900" si="26">IF(A837 = 2015, IF(E837&lt; 2015, "Old","New"),IF(E837 &lt; 2014, "Old","New"))</f>
        <v>Old</v>
      </c>
      <c r="G837" t="str">
        <f t="shared" ref="G837:G900" si="27">IF(A837 = 2015, IF(E837&lt; 2015, "Existing","New"),"Existing")</f>
        <v>Existing</v>
      </c>
    </row>
    <row r="838" spans="1:7" ht="19" x14ac:dyDescent="0.25">
      <c r="A838" s="7">
        <v>2015</v>
      </c>
      <c r="B838" s="7" t="s">
        <v>112</v>
      </c>
      <c r="C838" s="7" t="s">
        <v>6</v>
      </c>
      <c r="D838" s="24">
        <v>509606.34</v>
      </c>
      <c r="E838">
        <f>INDEX('B. Store opening dates'!$B$5:$B$2448,MATCH('A. Sales by store'!B838,'B. Store opening dates'!$A$5:$A$2448,0))</f>
        <v>2000</v>
      </c>
      <c r="F838" t="str">
        <f t="shared" si="26"/>
        <v>Old</v>
      </c>
      <c r="G838" t="str">
        <f t="shared" si="27"/>
        <v>Existing</v>
      </c>
    </row>
    <row r="839" spans="1:7" ht="19" x14ac:dyDescent="0.25">
      <c r="A839" s="7">
        <v>2014</v>
      </c>
      <c r="B839" s="7" t="s">
        <v>112</v>
      </c>
      <c r="C839" s="7" t="s">
        <v>6</v>
      </c>
      <c r="D839" s="24">
        <v>378672.62</v>
      </c>
      <c r="E839">
        <f>INDEX('B. Store opening dates'!$B$5:$B$2448,MATCH('A. Sales by store'!B839,'B. Store opening dates'!$A$5:$A$2448,0))</f>
        <v>2000</v>
      </c>
      <c r="F839" t="str">
        <f t="shared" si="26"/>
        <v>Old</v>
      </c>
      <c r="G839" t="str">
        <f t="shared" si="27"/>
        <v>Existing</v>
      </c>
    </row>
    <row r="840" spans="1:7" ht="19" x14ac:dyDescent="0.25">
      <c r="A840" s="7">
        <v>2015</v>
      </c>
      <c r="B840" s="7" t="s">
        <v>112</v>
      </c>
      <c r="C840" s="7" t="s">
        <v>7</v>
      </c>
      <c r="D840" s="24">
        <v>69739.38</v>
      </c>
      <c r="E840">
        <f>INDEX('B. Store opening dates'!$B$5:$B$2448,MATCH('A. Sales by store'!B840,'B. Store opening dates'!$A$5:$A$2448,0))</f>
        <v>2000</v>
      </c>
      <c r="F840" t="str">
        <f t="shared" si="26"/>
        <v>Old</v>
      </c>
      <c r="G840" t="str">
        <f t="shared" si="27"/>
        <v>Existing</v>
      </c>
    </row>
    <row r="841" spans="1:7" ht="19" x14ac:dyDescent="0.25">
      <c r="A841" s="7">
        <v>2014</v>
      </c>
      <c r="B841" s="7" t="s">
        <v>112</v>
      </c>
      <c r="C841" s="7" t="s">
        <v>7</v>
      </c>
      <c r="D841" s="24">
        <v>74114.820000000007</v>
      </c>
      <c r="E841">
        <f>INDEX('B. Store opening dates'!$B$5:$B$2448,MATCH('A. Sales by store'!B841,'B. Store opening dates'!$A$5:$A$2448,0))</f>
        <v>2000</v>
      </c>
      <c r="F841" t="str">
        <f t="shared" si="26"/>
        <v>Old</v>
      </c>
      <c r="G841" t="str">
        <f t="shared" si="27"/>
        <v>Existing</v>
      </c>
    </row>
    <row r="842" spans="1:7" ht="19" x14ac:dyDescent="0.25">
      <c r="A842" s="7">
        <v>2015</v>
      </c>
      <c r="B842" s="7" t="s">
        <v>112</v>
      </c>
      <c r="C842" s="7" t="s">
        <v>8</v>
      </c>
      <c r="D842" s="24">
        <v>416282.98</v>
      </c>
      <c r="E842">
        <f>INDEX('B. Store opening dates'!$B$5:$B$2448,MATCH('A. Sales by store'!B842,'B. Store opening dates'!$A$5:$A$2448,0))</f>
        <v>2000</v>
      </c>
      <c r="F842" t="str">
        <f t="shared" si="26"/>
        <v>Old</v>
      </c>
      <c r="G842" t="str">
        <f t="shared" si="27"/>
        <v>Existing</v>
      </c>
    </row>
    <row r="843" spans="1:7" ht="19" x14ac:dyDescent="0.25">
      <c r="A843" s="7">
        <v>2014</v>
      </c>
      <c r="B843" s="7" t="s">
        <v>112</v>
      </c>
      <c r="C843" s="7" t="s">
        <v>8</v>
      </c>
      <c r="D843" s="24">
        <v>429939.54</v>
      </c>
      <c r="E843">
        <f>INDEX('B. Store opening dates'!$B$5:$B$2448,MATCH('A. Sales by store'!B843,'B. Store opening dates'!$A$5:$A$2448,0))</f>
        <v>2000</v>
      </c>
      <c r="F843" t="str">
        <f t="shared" si="26"/>
        <v>Old</v>
      </c>
      <c r="G843" t="str">
        <f t="shared" si="27"/>
        <v>Existing</v>
      </c>
    </row>
    <row r="844" spans="1:7" ht="19" x14ac:dyDescent="0.25">
      <c r="A844" s="7">
        <v>2015</v>
      </c>
      <c r="B844" s="7" t="s">
        <v>113</v>
      </c>
      <c r="C844" s="7" t="s">
        <v>5</v>
      </c>
      <c r="D844" s="24">
        <v>628883.82999999996</v>
      </c>
      <c r="E844">
        <f>INDEX('B. Store opening dates'!$B$5:$B$2448,MATCH('A. Sales by store'!B844,'B. Store opening dates'!$A$5:$A$2448,0))</f>
        <v>2000</v>
      </c>
      <c r="F844" t="str">
        <f t="shared" si="26"/>
        <v>Old</v>
      </c>
      <c r="G844" t="str">
        <f t="shared" si="27"/>
        <v>Existing</v>
      </c>
    </row>
    <row r="845" spans="1:7" ht="19" x14ac:dyDescent="0.25">
      <c r="A845" s="7">
        <v>2014</v>
      </c>
      <c r="B845" s="7" t="s">
        <v>113</v>
      </c>
      <c r="C845" s="7" t="s">
        <v>5</v>
      </c>
      <c r="D845" s="24">
        <v>688635.53</v>
      </c>
      <c r="E845">
        <f>INDEX('B. Store opening dates'!$B$5:$B$2448,MATCH('A. Sales by store'!B845,'B. Store opening dates'!$A$5:$A$2448,0))</f>
        <v>2000</v>
      </c>
      <c r="F845" t="str">
        <f t="shared" si="26"/>
        <v>Old</v>
      </c>
      <c r="G845" t="str">
        <f t="shared" si="27"/>
        <v>Existing</v>
      </c>
    </row>
    <row r="846" spans="1:7" ht="19" x14ac:dyDescent="0.25">
      <c r="A846" s="7">
        <v>2015</v>
      </c>
      <c r="B846" s="7" t="s">
        <v>113</v>
      </c>
      <c r="C846" s="7" t="s">
        <v>6</v>
      </c>
      <c r="D846" s="24">
        <v>228089.2</v>
      </c>
      <c r="E846">
        <f>INDEX('B. Store opening dates'!$B$5:$B$2448,MATCH('A. Sales by store'!B846,'B. Store opening dates'!$A$5:$A$2448,0))</f>
        <v>2000</v>
      </c>
      <c r="F846" t="str">
        <f t="shared" si="26"/>
        <v>Old</v>
      </c>
      <c r="G846" t="str">
        <f t="shared" si="27"/>
        <v>Existing</v>
      </c>
    </row>
    <row r="847" spans="1:7" ht="19" x14ac:dyDescent="0.25">
      <c r="A847" s="7">
        <v>2014</v>
      </c>
      <c r="B847" s="7" t="s">
        <v>113</v>
      </c>
      <c r="C847" s="7" t="s">
        <v>6</v>
      </c>
      <c r="D847" s="24">
        <v>157451.04999999999</v>
      </c>
      <c r="E847">
        <f>INDEX('B. Store opening dates'!$B$5:$B$2448,MATCH('A. Sales by store'!B847,'B. Store opening dates'!$A$5:$A$2448,0))</f>
        <v>2000</v>
      </c>
      <c r="F847" t="str">
        <f t="shared" si="26"/>
        <v>Old</v>
      </c>
      <c r="G847" t="str">
        <f t="shared" si="27"/>
        <v>Existing</v>
      </c>
    </row>
    <row r="848" spans="1:7" ht="19" x14ac:dyDescent="0.25">
      <c r="A848" s="7">
        <v>2015</v>
      </c>
      <c r="B848" s="7" t="s">
        <v>113</v>
      </c>
      <c r="C848" s="7" t="s">
        <v>7</v>
      </c>
      <c r="D848" s="24">
        <v>127763.5</v>
      </c>
      <c r="E848">
        <f>INDEX('B. Store opening dates'!$B$5:$B$2448,MATCH('A. Sales by store'!B848,'B. Store opening dates'!$A$5:$A$2448,0))</f>
        <v>2000</v>
      </c>
      <c r="F848" t="str">
        <f t="shared" si="26"/>
        <v>Old</v>
      </c>
      <c r="G848" t="str">
        <f t="shared" si="27"/>
        <v>Existing</v>
      </c>
    </row>
    <row r="849" spans="1:7" ht="19" x14ac:dyDescent="0.25">
      <c r="A849" s="7">
        <v>2014</v>
      </c>
      <c r="B849" s="7" t="s">
        <v>113</v>
      </c>
      <c r="C849" s="7" t="s">
        <v>7</v>
      </c>
      <c r="D849" s="24">
        <v>134059.09</v>
      </c>
      <c r="E849">
        <f>INDEX('B. Store opening dates'!$B$5:$B$2448,MATCH('A. Sales by store'!B849,'B. Store opening dates'!$A$5:$A$2448,0))</f>
        <v>2000</v>
      </c>
      <c r="F849" t="str">
        <f t="shared" si="26"/>
        <v>Old</v>
      </c>
      <c r="G849" t="str">
        <f t="shared" si="27"/>
        <v>Existing</v>
      </c>
    </row>
    <row r="850" spans="1:7" ht="19" x14ac:dyDescent="0.25">
      <c r="A850" s="7">
        <v>2015</v>
      </c>
      <c r="B850" s="7" t="s">
        <v>113</v>
      </c>
      <c r="C850" s="7" t="s">
        <v>8</v>
      </c>
      <c r="D850" s="24">
        <v>545432.05000000005</v>
      </c>
      <c r="E850">
        <f>INDEX('B. Store opening dates'!$B$5:$B$2448,MATCH('A. Sales by store'!B850,'B. Store opening dates'!$A$5:$A$2448,0))</f>
        <v>2000</v>
      </c>
      <c r="F850" t="str">
        <f t="shared" si="26"/>
        <v>Old</v>
      </c>
      <c r="G850" t="str">
        <f t="shared" si="27"/>
        <v>Existing</v>
      </c>
    </row>
    <row r="851" spans="1:7" ht="19" x14ac:dyDescent="0.25">
      <c r="A851" s="7">
        <v>2014</v>
      </c>
      <c r="B851" s="7" t="s">
        <v>113</v>
      </c>
      <c r="C851" s="7" t="s">
        <v>8</v>
      </c>
      <c r="D851" s="24">
        <v>562850.86</v>
      </c>
      <c r="E851">
        <f>INDEX('B. Store opening dates'!$B$5:$B$2448,MATCH('A. Sales by store'!B851,'B. Store opening dates'!$A$5:$A$2448,0))</f>
        <v>2000</v>
      </c>
      <c r="F851" t="str">
        <f t="shared" si="26"/>
        <v>Old</v>
      </c>
      <c r="G851" t="str">
        <f t="shared" si="27"/>
        <v>Existing</v>
      </c>
    </row>
    <row r="852" spans="1:7" ht="19" x14ac:dyDescent="0.25">
      <c r="A852" s="7">
        <v>2015</v>
      </c>
      <c r="B852" s="7" t="s">
        <v>114</v>
      </c>
      <c r="C852" s="7" t="s">
        <v>5</v>
      </c>
      <c r="D852" s="24">
        <v>705071.3</v>
      </c>
      <c r="E852">
        <f>INDEX('B. Store opening dates'!$B$5:$B$2448,MATCH('A. Sales by store'!B852,'B. Store opening dates'!$A$5:$A$2448,0))</f>
        <v>2000</v>
      </c>
      <c r="F852" t="str">
        <f t="shared" si="26"/>
        <v>Old</v>
      </c>
      <c r="G852" t="str">
        <f t="shared" si="27"/>
        <v>Existing</v>
      </c>
    </row>
    <row r="853" spans="1:7" ht="19" x14ac:dyDescent="0.25">
      <c r="A853" s="7">
        <v>2014</v>
      </c>
      <c r="B853" s="7" t="s">
        <v>114</v>
      </c>
      <c r="C853" s="7" t="s">
        <v>5</v>
      </c>
      <c r="D853" s="24">
        <v>781709.38</v>
      </c>
      <c r="E853">
        <f>INDEX('B. Store opening dates'!$B$5:$B$2448,MATCH('A. Sales by store'!B853,'B. Store opening dates'!$A$5:$A$2448,0))</f>
        <v>2000</v>
      </c>
      <c r="F853" t="str">
        <f t="shared" si="26"/>
        <v>Old</v>
      </c>
      <c r="G853" t="str">
        <f t="shared" si="27"/>
        <v>Existing</v>
      </c>
    </row>
    <row r="854" spans="1:7" ht="19" x14ac:dyDescent="0.25">
      <c r="A854" s="7">
        <v>2015</v>
      </c>
      <c r="B854" s="7" t="s">
        <v>114</v>
      </c>
      <c r="C854" s="7" t="s">
        <v>6</v>
      </c>
      <c r="D854" s="24">
        <v>595663.79</v>
      </c>
      <c r="E854">
        <f>INDEX('B. Store opening dates'!$B$5:$B$2448,MATCH('A. Sales by store'!B854,'B. Store opening dates'!$A$5:$A$2448,0))</f>
        <v>2000</v>
      </c>
      <c r="F854" t="str">
        <f t="shared" si="26"/>
        <v>Old</v>
      </c>
      <c r="G854" t="str">
        <f t="shared" si="27"/>
        <v>Existing</v>
      </c>
    </row>
    <row r="855" spans="1:7" ht="19" x14ac:dyDescent="0.25">
      <c r="A855" s="7">
        <v>2014</v>
      </c>
      <c r="B855" s="7" t="s">
        <v>114</v>
      </c>
      <c r="C855" s="7" t="s">
        <v>6</v>
      </c>
      <c r="D855" s="24">
        <v>426323</v>
      </c>
      <c r="E855">
        <f>INDEX('B. Store opening dates'!$B$5:$B$2448,MATCH('A. Sales by store'!B855,'B. Store opening dates'!$A$5:$A$2448,0))</f>
        <v>2000</v>
      </c>
      <c r="F855" t="str">
        <f t="shared" si="26"/>
        <v>Old</v>
      </c>
      <c r="G855" t="str">
        <f t="shared" si="27"/>
        <v>Existing</v>
      </c>
    </row>
    <row r="856" spans="1:7" ht="19" x14ac:dyDescent="0.25">
      <c r="A856" s="7">
        <v>2015</v>
      </c>
      <c r="B856" s="7" t="s">
        <v>114</v>
      </c>
      <c r="C856" s="7" t="s">
        <v>7</v>
      </c>
      <c r="D856" s="24">
        <v>212592.29</v>
      </c>
      <c r="E856">
        <f>INDEX('B. Store opening dates'!$B$5:$B$2448,MATCH('A. Sales by store'!B856,'B. Store opening dates'!$A$5:$A$2448,0))</f>
        <v>2000</v>
      </c>
      <c r="F856" t="str">
        <f t="shared" si="26"/>
        <v>Old</v>
      </c>
      <c r="G856" t="str">
        <f t="shared" si="27"/>
        <v>Existing</v>
      </c>
    </row>
    <row r="857" spans="1:7" ht="19" x14ac:dyDescent="0.25">
      <c r="A857" s="7">
        <v>2014</v>
      </c>
      <c r="B857" s="7" t="s">
        <v>114</v>
      </c>
      <c r="C857" s="7" t="s">
        <v>7</v>
      </c>
      <c r="D857" s="24">
        <v>226666.28</v>
      </c>
      <c r="E857">
        <f>INDEX('B. Store opening dates'!$B$5:$B$2448,MATCH('A. Sales by store'!B857,'B. Store opening dates'!$A$5:$A$2448,0))</f>
        <v>2000</v>
      </c>
      <c r="F857" t="str">
        <f t="shared" si="26"/>
        <v>Old</v>
      </c>
      <c r="G857" t="str">
        <f t="shared" si="27"/>
        <v>Existing</v>
      </c>
    </row>
    <row r="858" spans="1:7" ht="19" x14ac:dyDescent="0.25">
      <c r="A858" s="7">
        <v>2015</v>
      </c>
      <c r="B858" s="7" t="s">
        <v>114</v>
      </c>
      <c r="C858" s="7" t="s">
        <v>8</v>
      </c>
      <c r="D858" s="24">
        <v>682135.48</v>
      </c>
      <c r="E858">
        <f>INDEX('B. Store opening dates'!$B$5:$B$2448,MATCH('A. Sales by store'!B858,'B. Store opening dates'!$A$5:$A$2448,0))</f>
        <v>2000</v>
      </c>
      <c r="F858" t="str">
        <f t="shared" si="26"/>
        <v>Old</v>
      </c>
      <c r="G858" t="str">
        <f t="shared" si="27"/>
        <v>Existing</v>
      </c>
    </row>
    <row r="859" spans="1:7" ht="19" x14ac:dyDescent="0.25">
      <c r="A859" s="7">
        <v>2014</v>
      </c>
      <c r="B859" s="7" t="s">
        <v>114</v>
      </c>
      <c r="C859" s="7" t="s">
        <v>8</v>
      </c>
      <c r="D859" s="24">
        <v>702719.37</v>
      </c>
      <c r="E859">
        <f>INDEX('B. Store opening dates'!$B$5:$B$2448,MATCH('A. Sales by store'!B859,'B. Store opening dates'!$A$5:$A$2448,0))</f>
        <v>2000</v>
      </c>
      <c r="F859" t="str">
        <f t="shared" si="26"/>
        <v>Old</v>
      </c>
      <c r="G859" t="str">
        <f t="shared" si="27"/>
        <v>Existing</v>
      </c>
    </row>
    <row r="860" spans="1:7" ht="19" x14ac:dyDescent="0.25">
      <c r="A860" s="7">
        <v>2015</v>
      </c>
      <c r="B860" s="7" t="s">
        <v>115</v>
      </c>
      <c r="C860" s="7" t="s">
        <v>5</v>
      </c>
      <c r="D860" s="24">
        <v>835095.72</v>
      </c>
      <c r="E860">
        <f>INDEX('B. Store opening dates'!$B$5:$B$2448,MATCH('A. Sales by store'!B860,'B. Store opening dates'!$A$5:$A$2448,0))</f>
        <v>2000</v>
      </c>
      <c r="F860" t="str">
        <f t="shared" si="26"/>
        <v>Old</v>
      </c>
      <c r="G860" t="str">
        <f t="shared" si="27"/>
        <v>Existing</v>
      </c>
    </row>
    <row r="861" spans="1:7" ht="19" x14ac:dyDescent="0.25">
      <c r="A861" s="7">
        <v>2014</v>
      </c>
      <c r="B861" s="7" t="s">
        <v>115</v>
      </c>
      <c r="C861" s="7" t="s">
        <v>5</v>
      </c>
      <c r="D861" s="24">
        <v>914354.9</v>
      </c>
      <c r="E861">
        <f>INDEX('B. Store opening dates'!$B$5:$B$2448,MATCH('A. Sales by store'!B861,'B. Store opening dates'!$A$5:$A$2448,0))</f>
        <v>2000</v>
      </c>
      <c r="F861" t="str">
        <f t="shared" si="26"/>
        <v>Old</v>
      </c>
      <c r="G861" t="str">
        <f t="shared" si="27"/>
        <v>Existing</v>
      </c>
    </row>
    <row r="862" spans="1:7" ht="19" x14ac:dyDescent="0.25">
      <c r="A862" s="7">
        <v>2015</v>
      </c>
      <c r="B862" s="7" t="s">
        <v>115</v>
      </c>
      <c r="C862" s="7" t="s">
        <v>6</v>
      </c>
      <c r="D862" s="24">
        <v>336813.64</v>
      </c>
      <c r="E862">
        <f>INDEX('B. Store opening dates'!$B$5:$B$2448,MATCH('A. Sales by store'!B862,'B. Store opening dates'!$A$5:$A$2448,0))</f>
        <v>2000</v>
      </c>
      <c r="F862" t="str">
        <f t="shared" si="26"/>
        <v>Old</v>
      </c>
      <c r="G862" t="str">
        <f t="shared" si="27"/>
        <v>Existing</v>
      </c>
    </row>
    <row r="863" spans="1:7" ht="19" x14ac:dyDescent="0.25">
      <c r="A863" s="7">
        <v>2014</v>
      </c>
      <c r="B863" s="7" t="s">
        <v>115</v>
      </c>
      <c r="C863" s="7" t="s">
        <v>6</v>
      </c>
      <c r="D863" s="24">
        <v>243569.39</v>
      </c>
      <c r="E863">
        <f>INDEX('B. Store opening dates'!$B$5:$B$2448,MATCH('A. Sales by store'!B863,'B. Store opening dates'!$A$5:$A$2448,0))</f>
        <v>2000</v>
      </c>
      <c r="F863" t="str">
        <f t="shared" si="26"/>
        <v>Old</v>
      </c>
      <c r="G863" t="str">
        <f t="shared" si="27"/>
        <v>Existing</v>
      </c>
    </row>
    <row r="864" spans="1:7" ht="19" x14ac:dyDescent="0.25">
      <c r="A864" s="7">
        <v>2015</v>
      </c>
      <c r="B864" s="7" t="s">
        <v>115</v>
      </c>
      <c r="C864" s="7" t="s">
        <v>7</v>
      </c>
      <c r="D864" s="24">
        <v>95446.68</v>
      </c>
      <c r="E864">
        <f>INDEX('B. Store opening dates'!$B$5:$B$2448,MATCH('A. Sales by store'!B864,'B. Store opening dates'!$A$5:$A$2448,0))</f>
        <v>2000</v>
      </c>
      <c r="F864" t="str">
        <f t="shared" si="26"/>
        <v>Old</v>
      </c>
      <c r="G864" t="str">
        <f t="shared" si="27"/>
        <v>Existing</v>
      </c>
    </row>
    <row r="865" spans="1:7" ht="19" x14ac:dyDescent="0.25">
      <c r="A865" s="7">
        <v>2014</v>
      </c>
      <c r="B865" s="7" t="s">
        <v>115</v>
      </c>
      <c r="C865" s="7" t="s">
        <v>7</v>
      </c>
      <c r="D865" s="24">
        <v>100556.73</v>
      </c>
      <c r="E865">
        <f>INDEX('B. Store opening dates'!$B$5:$B$2448,MATCH('A. Sales by store'!B865,'B. Store opening dates'!$A$5:$A$2448,0))</f>
        <v>2000</v>
      </c>
      <c r="F865" t="str">
        <f t="shared" si="26"/>
        <v>Old</v>
      </c>
      <c r="G865" t="str">
        <f t="shared" si="27"/>
        <v>Existing</v>
      </c>
    </row>
    <row r="866" spans="1:7" ht="19" x14ac:dyDescent="0.25">
      <c r="A866" s="7">
        <v>2015</v>
      </c>
      <c r="B866" s="7" t="s">
        <v>115</v>
      </c>
      <c r="C866" s="7" t="s">
        <v>8</v>
      </c>
      <c r="D866" s="24">
        <v>645954.72</v>
      </c>
      <c r="E866">
        <f>INDEX('B. Store opening dates'!$B$5:$B$2448,MATCH('A. Sales by store'!B866,'B. Store opening dates'!$A$5:$A$2448,0))</f>
        <v>2000</v>
      </c>
      <c r="F866" t="str">
        <f t="shared" si="26"/>
        <v>Old</v>
      </c>
      <c r="G866" t="str">
        <f t="shared" si="27"/>
        <v>Existing</v>
      </c>
    </row>
    <row r="867" spans="1:7" ht="19" x14ac:dyDescent="0.25">
      <c r="A867" s="7">
        <v>2014</v>
      </c>
      <c r="B867" s="7" t="s">
        <v>115</v>
      </c>
      <c r="C867" s="7" t="s">
        <v>8</v>
      </c>
      <c r="D867" s="24">
        <v>664851.13</v>
      </c>
      <c r="E867">
        <f>INDEX('B. Store opening dates'!$B$5:$B$2448,MATCH('A. Sales by store'!B867,'B. Store opening dates'!$A$5:$A$2448,0))</f>
        <v>2000</v>
      </c>
      <c r="F867" t="str">
        <f t="shared" si="26"/>
        <v>Old</v>
      </c>
      <c r="G867" t="str">
        <f t="shared" si="27"/>
        <v>Existing</v>
      </c>
    </row>
    <row r="868" spans="1:7" ht="19" x14ac:dyDescent="0.25">
      <c r="A868" s="7">
        <v>2015</v>
      </c>
      <c r="B868" s="7" t="s">
        <v>116</v>
      </c>
      <c r="C868" s="7" t="s">
        <v>5</v>
      </c>
      <c r="D868" s="24">
        <v>788793.63</v>
      </c>
      <c r="E868">
        <f>INDEX('B. Store opening dates'!$B$5:$B$2448,MATCH('A. Sales by store'!B868,'B. Store opening dates'!$A$5:$A$2448,0))</f>
        <v>2000</v>
      </c>
      <c r="F868" t="str">
        <f t="shared" si="26"/>
        <v>Old</v>
      </c>
      <c r="G868" t="str">
        <f t="shared" si="27"/>
        <v>Existing</v>
      </c>
    </row>
    <row r="869" spans="1:7" ht="19" x14ac:dyDescent="0.25">
      <c r="A869" s="7">
        <v>2014</v>
      </c>
      <c r="B869" s="7" t="s">
        <v>116</v>
      </c>
      <c r="C869" s="7" t="s">
        <v>5</v>
      </c>
      <c r="D869" s="24">
        <v>873963.44</v>
      </c>
      <c r="E869">
        <f>INDEX('B. Store opening dates'!$B$5:$B$2448,MATCH('A. Sales by store'!B869,'B. Store opening dates'!$A$5:$A$2448,0))</f>
        <v>2000</v>
      </c>
      <c r="F869" t="str">
        <f t="shared" si="26"/>
        <v>Old</v>
      </c>
      <c r="G869" t="str">
        <f t="shared" si="27"/>
        <v>Existing</v>
      </c>
    </row>
    <row r="870" spans="1:7" ht="19" x14ac:dyDescent="0.25">
      <c r="A870" s="7">
        <v>2015</v>
      </c>
      <c r="B870" s="7" t="s">
        <v>116</v>
      </c>
      <c r="C870" s="7" t="s">
        <v>6</v>
      </c>
      <c r="D870" s="24">
        <v>447590.33</v>
      </c>
      <c r="E870">
        <f>INDEX('B. Store opening dates'!$B$5:$B$2448,MATCH('A. Sales by store'!B870,'B. Store opening dates'!$A$5:$A$2448,0))</f>
        <v>2000</v>
      </c>
      <c r="F870" t="str">
        <f t="shared" si="26"/>
        <v>Old</v>
      </c>
      <c r="G870" t="str">
        <f t="shared" si="27"/>
        <v>Existing</v>
      </c>
    </row>
    <row r="871" spans="1:7" ht="19" x14ac:dyDescent="0.25">
      <c r="A871" s="7">
        <v>2014</v>
      </c>
      <c r="B871" s="7" t="s">
        <v>116</v>
      </c>
      <c r="C871" s="7" t="s">
        <v>6</v>
      </c>
      <c r="D871" s="24">
        <v>312347.11</v>
      </c>
      <c r="E871">
        <f>INDEX('B. Store opening dates'!$B$5:$B$2448,MATCH('A. Sales by store'!B871,'B. Store opening dates'!$A$5:$A$2448,0))</f>
        <v>2000</v>
      </c>
      <c r="F871" t="str">
        <f t="shared" si="26"/>
        <v>Old</v>
      </c>
      <c r="G871" t="str">
        <f t="shared" si="27"/>
        <v>Existing</v>
      </c>
    </row>
    <row r="872" spans="1:7" ht="19" x14ac:dyDescent="0.25">
      <c r="A872" s="7">
        <v>2015</v>
      </c>
      <c r="B872" s="7" t="s">
        <v>116</v>
      </c>
      <c r="C872" s="7" t="s">
        <v>7</v>
      </c>
      <c r="D872" s="24">
        <v>229289.76</v>
      </c>
      <c r="E872">
        <f>INDEX('B. Store opening dates'!$B$5:$B$2448,MATCH('A. Sales by store'!B872,'B. Store opening dates'!$A$5:$A$2448,0))</f>
        <v>2000</v>
      </c>
      <c r="F872" t="str">
        <f t="shared" si="26"/>
        <v>Old</v>
      </c>
      <c r="G872" t="str">
        <f t="shared" si="27"/>
        <v>Existing</v>
      </c>
    </row>
    <row r="873" spans="1:7" ht="19" x14ac:dyDescent="0.25">
      <c r="A873" s="7">
        <v>2014</v>
      </c>
      <c r="B873" s="7" t="s">
        <v>116</v>
      </c>
      <c r="C873" s="7" t="s">
        <v>7</v>
      </c>
      <c r="D873" s="24">
        <v>241136.51</v>
      </c>
      <c r="E873">
        <f>INDEX('B. Store opening dates'!$B$5:$B$2448,MATCH('A. Sales by store'!B873,'B. Store opening dates'!$A$5:$A$2448,0))</f>
        <v>2000</v>
      </c>
      <c r="F873" t="str">
        <f t="shared" si="26"/>
        <v>Old</v>
      </c>
      <c r="G873" t="str">
        <f t="shared" si="27"/>
        <v>Existing</v>
      </c>
    </row>
    <row r="874" spans="1:7" ht="19" x14ac:dyDescent="0.25">
      <c r="A874" s="7">
        <v>2015</v>
      </c>
      <c r="B874" s="7" t="s">
        <v>116</v>
      </c>
      <c r="C874" s="7" t="s">
        <v>8</v>
      </c>
      <c r="D874" s="24">
        <v>764545.56</v>
      </c>
      <c r="E874">
        <f>INDEX('B. Store opening dates'!$B$5:$B$2448,MATCH('A. Sales by store'!B874,'B. Store opening dates'!$A$5:$A$2448,0))</f>
        <v>2000</v>
      </c>
      <c r="F874" t="str">
        <f t="shared" si="26"/>
        <v>Old</v>
      </c>
      <c r="G874" t="str">
        <f t="shared" si="27"/>
        <v>Existing</v>
      </c>
    </row>
    <row r="875" spans="1:7" ht="19" x14ac:dyDescent="0.25">
      <c r="A875" s="7">
        <v>2014</v>
      </c>
      <c r="B875" s="7" t="s">
        <v>116</v>
      </c>
      <c r="C875" s="7" t="s">
        <v>8</v>
      </c>
      <c r="D875" s="24">
        <v>797059.63</v>
      </c>
      <c r="E875">
        <f>INDEX('B. Store opening dates'!$B$5:$B$2448,MATCH('A. Sales by store'!B875,'B. Store opening dates'!$A$5:$A$2448,0))</f>
        <v>2000</v>
      </c>
      <c r="F875" t="str">
        <f t="shared" si="26"/>
        <v>Old</v>
      </c>
      <c r="G875" t="str">
        <f t="shared" si="27"/>
        <v>Existing</v>
      </c>
    </row>
    <row r="876" spans="1:7" ht="19" x14ac:dyDescent="0.25">
      <c r="A876" s="7">
        <v>2015</v>
      </c>
      <c r="B876" s="7" t="s">
        <v>117</v>
      </c>
      <c r="C876" s="7" t="s">
        <v>5</v>
      </c>
      <c r="D876" s="24">
        <v>891496.52</v>
      </c>
      <c r="E876">
        <f>INDEX('B. Store opening dates'!$B$5:$B$2448,MATCH('A. Sales by store'!B876,'B. Store opening dates'!$A$5:$A$2448,0))</f>
        <v>2000</v>
      </c>
      <c r="F876" t="str">
        <f t="shared" si="26"/>
        <v>Old</v>
      </c>
      <c r="G876" t="str">
        <f t="shared" si="27"/>
        <v>Existing</v>
      </c>
    </row>
    <row r="877" spans="1:7" ht="19" x14ac:dyDescent="0.25">
      <c r="A877" s="7">
        <v>2014</v>
      </c>
      <c r="B877" s="7" t="s">
        <v>117</v>
      </c>
      <c r="C877" s="7" t="s">
        <v>5</v>
      </c>
      <c r="D877" s="24">
        <v>971609.32</v>
      </c>
      <c r="E877">
        <f>INDEX('B. Store opening dates'!$B$5:$B$2448,MATCH('A. Sales by store'!B877,'B. Store opening dates'!$A$5:$A$2448,0))</f>
        <v>2000</v>
      </c>
      <c r="F877" t="str">
        <f t="shared" si="26"/>
        <v>Old</v>
      </c>
      <c r="G877" t="str">
        <f t="shared" si="27"/>
        <v>Existing</v>
      </c>
    </row>
    <row r="878" spans="1:7" ht="19" x14ac:dyDescent="0.25">
      <c r="A878" s="7">
        <v>2015</v>
      </c>
      <c r="B878" s="7" t="s">
        <v>117</v>
      </c>
      <c r="C878" s="7" t="s">
        <v>6</v>
      </c>
      <c r="D878" s="24">
        <v>386920.68</v>
      </c>
      <c r="E878">
        <f>INDEX('B. Store opening dates'!$B$5:$B$2448,MATCH('A. Sales by store'!B878,'B. Store opening dates'!$A$5:$A$2448,0))</f>
        <v>2000</v>
      </c>
      <c r="F878" t="str">
        <f t="shared" si="26"/>
        <v>Old</v>
      </c>
      <c r="G878" t="str">
        <f t="shared" si="27"/>
        <v>Existing</v>
      </c>
    </row>
    <row r="879" spans="1:7" ht="19" x14ac:dyDescent="0.25">
      <c r="A879" s="7">
        <v>2014</v>
      </c>
      <c r="B879" s="7" t="s">
        <v>117</v>
      </c>
      <c r="C879" s="7" t="s">
        <v>6</v>
      </c>
      <c r="D879" s="24">
        <v>283734.73</v>
      </c>
      <c r="E879">
        <f>INDEX('B. Store opening dates'!$B$5:$B$2448,MATCH('A. Sales by store'!B879,'B. Store opening dates'!$A$5:$A$2448,0))</f>
        <v>2000</v>
      </c>
      <c r="F879" t="str">
        <f t="shared" si="26"/>
        <v>Old</v>
      </c>
      <c r="G879" t="str">
        <f t="shared" si="27"/>
        <v>Existing</v>
      </c>
    </row>
    <row r="880" spans="1:7" ht="19" x14ac:dyDescent="0.25">
      <c r="A880" s="7">
        <v>2015</v>
      </c>
      <c r="B880" s="7" t="s">
        <v>117</v>
      </c>
      <c r="C880" s="7" t="s">
        <v>7</v>
      </c>
      <c r="D880" s="24">
        <v>76824.09</v>
      </c>
      <c r="E880">
        <f>INDEX('B. Store opening dates'!$B$5:$B$2448,MATCH('A. Sales by store'!B880,'B. Store opening dates'!$A$5:$A$2448,0))</f>
        <v>2000</v>
      </c>
      <c r="F880" t="str">
        <f t="shared" si="26"/>
        <v>Old</v>
      </c>
      <c r="G880" t="str">
        <f t="shared" si="27"/>
        <v>Existing</v>
      </c>
    </row>
    <row r="881" spans="1:7" ht="19" x14ac:dyDescent="0.25">
      <c r="A881" s="7">
        <v>2014</v>
      </c>
      <c r="B881" s="7" t="s">
        <v>117</v>
      </c>
      <c r="C881" s="7" t="s">
        <v>7</v>
      </c>
      <c r="D881" s="24">
        <v>81733.919999999998</v>
      </c>
      <c r="E881">
        <f>INDEX('B. Store opening dates'!$B$5:$B$2448,MATCH('A. Sales by store'!B881,'B. Store opening dates'!$A$5:$A$2448,0))</f>
        <v>2000</v>
      </c>
      <c r="F881" t="str">
        <f t="shared" si="26"/>
        <v>Old</v>
      </c>
      <c r="G881" t="str">
        <f t="shared" si="27"/>
        <v>Existing</v>
      </c>
    </row>
    <row r="882" spans="1:7" ht="19" x14ac:dyDescent="0.25">
      <c r="A882" s="7">
        <v>2015</v>
      </c>
      <c r="B882" s="7" t="s">
        <v>117</v>
      </c>
      <c r="C882" s="7" t="s">
        <v>8</v>
      </c>
      <c r="D882" s="24">
        <v>578033.59</v>
      </c>
      <c r="E882">
        <f>INDEX('B. Store opening dates'!$B$5:$B$2448,MATCH('A. Sales by store'!B882,'B. Store opening dates'!$A$5:$A$2448,0))</f>
        <v>2000</v>
      </c>
      <c r="F882" t="str">
        <f t="shared" si="26"/>
        <v>Old</v>
      </c>
      <c r="G882" t="str">
        <f t="shared" si="27"/>
        <v>Existing</v>
      </c>
    </row>
    <row r="883" spans="1:7" ht="19" x14ac:dyDescent="0.25">
      <c r="A883" s="7">
        <v>2014</v>
      </c>
      <c r="B883" s="7" t="s">
        <v>117</v>
      </c>
      <c r="C883" s="7" t="s">
        <v>8</v>
      </c>
      <c r="D883" s="24">
        <v>595459.12</v>
      </c>
      <c r="E883">
        <f>INDEX('B. Store opening dates'!$B$5:$B$2448,MATCH('A. Sales by store'!B883,'B. Store opening dates'!$A$5:$A$2448,0))</f>
        <v>2000</v>
      </c>
      <c r="F883" t="str">
        <f t="shared" si="26"/>
        <v>Old</v>
      </c>
      <c r="G883" t="str">
        <f t="shared" si="27"/>
        <v>Existing</v>
      </c>
    </row>
    <row r="884" spans="1:7" ht="19" x14ac:dyDescent="0.25">
      <c r="A884" s="7">
        <v>2015</v>
      </c>
      <c r="B884" s="7" t="s">
        <v>118</v>
      </c>
      <c r="C884" s="7" t="s">
        <v>5</v>
      </c>
      <c r="D884" s="24">
        <v>849501.72</v>
      </c>
      <c r="E884">
        <f>INDEX('B. Store opening dates'!$B$5:$B$2448,MATCH('A. Sales by store'!B884,'B. Store opening dates'!$A$5:$A$2448,0))</f>
        <v>2000</v>
      </c>
      <c r="F884" t="str">
        <f t="shared" si="26"/>
        <v>Old</v>
      </c>
      <c r="G884" t="str">
        <f t="shared" si="27"/>
        <v>Existing</v>
      </c>
    </row>
    <row r="885" spans="1:7" ht="19" x14ac:dyDescent="0.25">
      <c r="A885" s="7">
        <v>2014</v>
      </c>
      <c r="B885" s="7" t="s">
        <v>118</v>
      </c>
      <c r="C885" s="7" t="s">
        <v>5</v>
      </c>
      <c r="D885" s="24">
        <v>937816.15</v>
      </c>
      <c r="E885">
        <f>INDEX('B. Store opening dates'!$B$5:$B$2448,MATCH('A. Sales by store'!B885,'B. Store opening dates'!$A$5:$A$2448,0))</f>
        <v>2000</v>
      </c>
      <c r="F885" t="str">
        <f t="shared" si="26"/>
        <v>Old</v>
      </c>
      <c r="G885" t="str">
        <f t="shared" si="27"/>
        <v>Existing</v>
      </c>
    </row>
    <row r="886" spans="1:7" ht="19" x14ac:dyDescent="0.25">
      <c r="A886" s="7">
        <v>2015</v>
      </c>
      <c r="B886" s="7" t="s">
        <v>118</v>
      </c>
      <c r="C886" s="7" t="s">
        <v>6</v>
      </c>
      <c r="D886" s="24">
        <v>328843.34999999998</v>
      </c>
      <c r="E886">
        <f>INDEX('B. Store opening dates'!$B$5:$B$2448,MATCH('A. Sales by store'!B886,'B. Store opening dates'!$A$5:$A$2448,0))</f>
        <v>2000</v>
      </c>
      <c r="F886" t="str">
        <f t="shared" si="26"/>
        <v>Old</v>
      </c>
      <c r="G886" t="str">
        <f t="shared" si="27"/>
        <v>Existing</v>
      </c>
    </row>
    <row r="887" spans="1:7" ht="19" x14ac:dyDescent="0.25">
      <c r="A887" s="7">
        <v>2014</v>
      </c>
      <c r="B887" s="7" t="s">
        <v>118</v>
      </c>
      <c r="C887" s="7" t="s">
        <v>6</v>
      </c>
      <c r="D887" s="24">
        <v>238680.95999999999</v>
      </c>
      <c r="E887">
        <f>INDEX('B. Store opening dates'!$B$5:$B$2448,MATCH('A. Sales by store'!B887,'B. Store opening dates'!$A$5:$A$2448,0))</f>
        <v>2000</v>
      </c>
      <c r="F887" t="str">
        <f t="shared" si="26"/>
        <v>Old</v>
      </c>
      <c r="G887" t="str">
        <f t="shared" si="27"/>
        <v>Existing</v>
      </c>
    </row>
    <row r="888" spans="1:7" ht="19" x14ac:dyDescent="0.25">
      <c r="A888" s="7">
        <v>2015</v>
      </c>
      <c r="B888" s="7" t="s">
        <v>118</v>
      </c>
      <c r="C888" s="7" t="s">
        <v>7</v>
      </c>
      <c r="D888" s="24">
        <v>170276.61</v>
      </c>
      <c r="E888">
        <f>INDEX('B. Store opening dates'!$B$5:$B$2448,MATCH('A. Sales by store'!B888,'B. Store opening dates'!$A$5:$A$2448,0))</f>
        <v>2000</v>
      </c>
      <c r="F888" t="str">
        <f t="shared" si="26"/>
        <v>Old</v>
      </c>
      <c r="G888" t="str">
        <f t="shared" si="27"/>
        <v>Existing</v>
      </c>
    </row>
    <row r="889" spans="1:7" ht="19" x14ac:dyDescent="0.25">
      <c r="A889" s="7">
        <v>2014</v>
      </c>
      <c r="B889" s="7" t="s">
        <v>118</v>
      </c>
      <c r="C889" s="7" t="s">
        <v>7</v>
      </c>
      <c r="D889" s="24">
        <v>180107.89</v>
      </c>
      <c r="E889">
        <f>INDEX('B. Store opening dates'!$B$5:$B$2448,MATCH('A. Sales by store'!B889,'B. Store opening dates'!$A$5:$A$2448,0))</f>
        <v>2000</v>
      </c>
      <c r="F889" t="str">
        <f t="shared" si="26"/>
        <v>Old</v>
      </c>
      <c r="G889" t="str">
        <f t="shared" si="27"/>
        <v>Existing</v>
      </c>
    </row>
    <row r="890" spans="1:7" ht="19" x14ac:dyDescent="0.25">
      <c r="A890" s="7">
        <v>2015</v>
      </c>
      <c r="B890" s="7" t="s">
        <v>118</v>
      </c>
      <c r="C890" s="7" t="s">
        <v>8</v>
      </c>
      <c r="D890" s="24">
        <v>473924.03</v>
      </c>
      <c r="E890">
        <f>INDEX('B. Store opening dates'!$B$5:$B$2448,MATCH('A. Sales by store'!B890,'B. Store opening dates'!$A$5:$A$2448,0))</f>
        <v>2000</v>
      </c>
      <c r="F890" t="str">
        <f t="shared" si="26"/>
        <v>Old</v>
      </c>
      <c r="G890" t="str">
        <f t="shared" si="27"/>
        <v>Existing</v>
      </c>
    </row>
    <row r="891" spans="1:7" ht="19" x14ac:dyDescent="0.25">
      <c r="A891" s="7">
        <v>2014</v>
      </c>
      <c r="B891" s="7" t="s">
        <v>118</v>
      </c>
      <c r="C891" s="7" t="s">
        <v>8</v>
      </c>
      <c r="D891" s="24">
        <v>488370.28</v>
      </c>
      <c r="E891">
        <f>INDEX('B. Store opening dates'!$B$5:$B$2448,MATCH('A. Sales by store'!B891,'B. Store opening dates'!$A$5:$A$2448,0))</f>
        <v>2000</v>
      </c>
      <c r="F891" t="str">
        <f t="shared" si="26"/>
        <v>Old</v>
      </c>
      <c r="G891" t="str">
        <f t="shared" si="27"/>
        <v>Existing</v>
      </c>
    </row>
    <row r="892" spans="1:7" ht="19" x14ac:dyDescent="0.25">
      <c r="A892" s="7">
        <v>2015</v>
      </c>
      <c r="B892" s="7" t="s">
        <v>119</v>
      </c>
      <c r="C892" s="7" t="s">
        <v>5</v>
      </c>
      <c r="D892" s="24">
        <v>842556.1</v>
      </c>
      <c r="E892">
        <f>INDEX('B. Store opening dates'!$B$5:$B$2448,MATCH('A. Sales by store'!B892,'B. Store opening dates'!$A$5:$A$2448,0))</f>
        <v>2000</v>
      </c>
      <c r="F892" t="str">
        <f t="shared" si="26"/>
        <v>Old</v>
      </c>
      <c r="G892" t="str">
        <f t="shared" si="27"/>
        <v>Existing</v>
      </c>
    </row>
    <row r="893" spans="1:7" ht="19" x14ac:dyDescent="0.25">
      <c r="A893" s="7">
        <v>2014</v>
      </c>
      <c r="B893" s="7" t="s">
        <v>119</v>
      </c>
      <c r="C893" s="7" t="s">
        <v>5</v>
      </c>
      <c r="D893" s="24">
        <v>915940.61</v>
      </c>
      <c r="E893">
        <f>INDEX('B. Store opening dates'!$B$5:$B$2448,MATCH('A. Sales by store'!B893,'B. Store opening dates'!$A$5:$A$2448,0))</f>
        <v>2000</v>
      </c>
      <c r="F893" t="str">
        <f t="shared" si="26"/>
        <v>Old</v>
      </c>
      <c r="G893" t="str">
        <f t="shared" si="27"/>
        <v>Existing</v>
      </c>
    </row>
    <row r="894" spans="1:7" ht="19" x14ac:dyDescent="0.25">
      <c r="A894" s="7">
        <v>2015</v>
      </c>
      <c r="B894" s="7" t="s">
        <v>119</v>
      </c>
      <c r="C894" s="7" t="s">
        <v>6</v>
      </c>
      <c r="D894" s="24">
        <v>403965.17</v>
      </c>
      <c r="E894">
        <f>INDEX('B. Store opening dates'!$B$5:$B$2448,MATCH('A. Sales by store'!B894,'B. Store opening dates'!$A$5:$A$2448,0))</f>
        <v>2000</v>
      </c>
      <c r="F894" t="str">
        <f t="shared" si="26"/>
        <v>Old</v>
      </c>
      <c r="G894" t="str">
        <f t="shared" si="27"/>
        <v>Existing</v>
      </c>
    </row>
    <row r="895" spans="1:7" ht="19" x14ac:dyDescent="0.25">
      <c r="A895" s="7">
        <v>2014</v>
      </c>
      <c r="B895" s="7" t="s">
        <v>119</v>
      </c>
      <c r="C895" s="7" t="s">
        <v>6</v>
      </c>
      <c r="D895" s="24">
        <v>298276.59000000003</v>
      </c>
      <c r="E895">
        <f>INDEX('B. Store opening dates'!$B$5:$B$2448,MATCH('A. Sales by store'!B895,'B. Store opening dates'!$A$5:$A$2448,0))</f>
        <v>2000</v>
      </c>
      <c r="F895" t="str">
        <f t="shared" si="26"/>
        <v>Old</v>
      </c>
      <c r="G895" t="str">
        <f t="shared" si="27"/>
        <v>Existing</v>
      </c>
    </row>
    <row r="896" spans="1:7" ht="19" x14ac:dyDescent="0.25">
      <c r="A896" s="7">
        <v>2015</v>
      </c>
      <c r="B896" s="7" t="s">
        <v>119</v>
      </c>
      <c r="C896" s="7" t="s">
        <v>7</v>
      </c>
      <c r="D896" s="24">
        <v>175261.73</v>
      </c>
      <c r="E896">
        <f>INDEX('B. Store opening dates'!$B$5:$B$2448,MATCH('A. Sales by store'!B896,'B. Store opening dates'!$A$5:$A$2448,0))</f>
        <v>2000</v>
      </c>
      <c r="F896" t="str">
        <f t="shared" si="26"/>
        <v>Old</v>
      </c>
      <c r="G896" t="str">
        <f t="shared" si="27"/>
        <v>Existing</v>
      </c>
    </row>
    <row r="897" spans="1:7" ht="19" x14ac:dyDescent="0.25">
      <c r="A897" s="7">
        <v>2014</v>
      </c>
      <c r="B897" s="7" t="s">
        <v>119</v>
      </c>
      <c r="C897" s="7" t="s">
        <v>7</v>
      </c>
      <c r="D897" s="24">
        <v>185266.83</v>
      </c>
      <c r="E897">
        <f>INDEX('B. Store opening dates'!$B$5:$B$2448,MATCH('A. Sales by store'!B897,'B. Store opening dates'!$A$5:$A$2448,0))</f>
        <v>2000</v>
      </c>
      <c r="F897" t="str">
        <f t="shared" si="26"/>
        <v>Old</v>
      </c>
      <c r="G897" t="str">
        <f t="shared" si="27"/>
        <v>Existing</v>
      </c>
    </row>
    <row r="898" spans="1:7" ht="19" x14ac:dyDescent="0.25">
      <c r="A898" s="7">
        <v>2015</v>
      </c>
      <c r="B898" s="7" t="s">
        <v>119</v>
      </c>
      <c r="C898" s="7" t="s">
        <v>8</v>
      </c>
      <c r="D898" s="24">
        <v>614148.99</v>
      </c>
      <c r="E898">
        <f>INDEX('B. Store opening dates'!$B$5:$B$2448,MATCH('A. Sales by store'!B898,'B. Store opening dates'!$A$5:$A$2448,0))</f>
        <v>2000</v>
      </c>
      <c r="F898" t="str">
        <f t="shared" si="26"/>
        <v>Old</v>
      </c>
      <c r="G898" t="str">
        <f t="shared" si="27"/>
        <v>Existing</v>
      </c>
    </row>
    <row r="899" spans="1:7" ht="19" x14ac:dyDescent="0.25">
      <c r="A899" s="7">
        <v>2014</v>
      </c>
      <c r="B899" s="7" t="s">
        <v>119</v>
      </c>
      <c r="C899" s="7" t="s">
        <v>8</v>
      </c>
      <c r="D899" s="24">
        <v>643682.87</v>
      </c>
      <c r="E899">
        <f>INDEX('B. Store opening dates'!$B$5:$B$2448,MATCH('A. Sales by store'!B899,'B. Store opening dates'!$A$5:$A$2448,0))</f>
        <v>2000</v>
      </c>
      <c r="F899" t="str">
        <f t="shared" si="26"/>
        <v>Old</v>
      </c>
      <c r="G899" t="str">
        <f t="shared" si="27"/>
        <v>Existing</v>
      </c>
    </row>
    <row r="900" spans="1:7" ht="19" x14ac:dyDescent="0.25">
      <c r="A900" s="7">
        <v>2015</v>
      </c>
      <c r="B900" s="7" t="s">
        <v>120</v>
      </c>
      <c r="C900" s="7" t="s">
        <v>5</v>
      </c>
      <c r="D900" s="24">
        <v>652666.59</v>
      </c>
      <c r="E900">
        <f>INDEX('B. Store opening dates'!$B$5:$B$2448,MATCH('A. Sales by store'!B900,'B. Store opening dates'!$A$5:$A$2448,0))</f>
        <v>2000</v>
      </c>
      <c r="F900" t="str">
        <f t="shared" si="26"/>
        <v>Old</v>
      </c>
      <c r="G900" t="str">
        <f t="shared" si="27"/>
        <v>Existing</v>
      </c>
    </row>
    <row r="901" spans="1:7" ht="19" x14ac:dyDescent="0.25">
      <c r="A901" s="7">
        <v>2014</v>
      </c>
      <c r="B901" s="7" t="s">
        <v>120</v>
      </c>
      <c r="C901" s="7" t="s">
        <v>5</v>
      </c>
      <c r="D901" s="24">
        <v>715325.26</v>
      </c>
      <c r="E901">
        <f>INDEX('B. Store opening dates'!$B$5:$B$2448,MATCH('A. Sales by store'!B901,'B. Store opening dates'!$A$5:$A$2448,0))</f>
        <v>2000</v>
      </c>
      <c r="F901" t="str">
        <f t="shared" ref="F901:F964" si="28">IF(A901 = 2015, IF(E901&lt; 2015, "Old","New"),IF(E901 &lt; 2014, "Old","New"))</f>
        <v>Old</v>
      </c>
      <c r="G901" t="str">
        <f t="shared" ref="G901:G964" si="29">IF(A901 = 2015, IF(E901&lt; 2015, "Existing","New"),"Existing")</f>
        <v>Existing</v>
      </c>
    </row>
    <row r="902" spans="1:7" ht="19" x14ac:dyDescent="0.25">
      <c r="A902" s="7">
        <v>2015</v>
      </c>
      <c r="B902" s="7" t="s">
        <v>120</v>
      </c>
      <c r="C902" s="7" t="s">
        <v>6</v>
      </c>
      <c r="D902" s="24">
        <v>279093.5</v>
      </c>
      <c r="E902">
        <f>INDEX('B. Store opening dates'!$B$5:$B$2448,MATCH('A. Sales by store'!B902,'B. Store opening dates'!$A$5:$A$2448,0))</f>
        <v>2000</v>
      </c>
      <c r="F902" t="str">
        <f t="shared" si="28"/>
        <v>Old</v>
      </c>
      <c r="G902" t="str">
        <f t="shared" si="29"/>
        <v>Existing</v>
      </c>
    </row>
    <row r="903" spans="1:7" ht="19" x14ac:dyDescent="0.25">
      <c r="A903" s="7">
        <v>2014</v>
      </c>
      <c r="B903" s="7" t="s">
        <v>120</v>
      </c>
      <c r="C903" s="7" t="s">
        <v>6</v>
      </c>
      <c r="D903" s="24">
        <v>196488.16</v>
      </c>
      <c r="E903">
        <f>INDEX('B. Store opening dates'!$B$5:$B$2448,MATCH('A. Sales by store'!B903,'B. Store opening dates'!$A$5:$A$2448,0))</f>
        <v>2000</v>
      </c>
      <c r="F903" t="str">
        <f t="shared" si="28"/>
        <v>Old</v>
      </c>
      <c r="G903" t="str">
        <f t="shared" si="29"/>
        <v>Existing</v>
      </c>
    </row>
    <row r="904" spans="1:7" ht="19" x14ac:dyDescent="0.25">
      <c r="A904" s="7">
        <v>2015</v>
      </c>
      <c r="B904" s="7" t="s">
        <v>120</v>
      </c>
      <c r="C904" s="7" t="s">
        <v>7</v>
      </c>
      <c r="D904" s="24">
        <v>75014.66</v>
      </c>
      <c r="E904">
        <f>INDEX('B. Store opening dates'!$B$5:$B$2448,MATCH('A. Sales by store'!B904,'B. Store opening dates'!$A$5:$A$2448,0))</f>
        <v>2000</v>
      </c>
      <c r="F904" t="str">
        <f t="shared" si="28"/>
        <v>Old</v>
      </c>
      <c r="G904" t="str">
        <f t="shared" si="29"/>
        <v>Existing</v>
      </c>
    </row>
    <row r="905" spans="1:7" ht="19" x14ac:dyDescent="0.25">
      <c r="A905" s="7">
        <v>2014</v>
      </c>
      <c r="B905" s="7" t="s">
        <v>120</v>
      </c>
      <c r="C905" s="7" t="s">
        <v>7</v>
      </c>
      <c r="D905" s="24">
        <v>79413.67</v>
      </c>
      <c r="E905">
        <f>INDEX('B. Store opening dates'!$B$5:$B$2448,MATCH('A. Sales by store'!B905,'B. Store opening dates'!$A$5:$A$2448,0))</f>
        <v>2000</v>
      </c>
      <c r="F905" t="str">
        <f t="shared" si="28"/>
        <v>Old</v>
      </c>
      <c r="G905" t="str">
        <f t="shared" si="29"/>
        <v>Existing</v>
      </c>
    </row>
    <row r="906" spans="1:7" ht="19" x14ac:dyDescent="0.25">
      <c r="A906" s="7">
        <v>2015</v>
      </c>
      <c r="B906" s="7" t="s">
        <v>120</v>
      </c>
      <c r="C906" s="7" t="s">
        <v>8</v>
      </c>
      <c r="D906" s="24">
        <v>713526.13</v>
      </c>
      <c r="E906">
        <f>INDEX('B. Store opening dates'!$B$5:$B$2448,MATCH('A. Sales by store'!B906,'B. Store opening dates'!$A$5:$A$2448,0))</f>
        <v>2000</v>
      </c>
      <c r="F906" t="str">
        <f t="shared" si="28"/>
        <v>Old</v>
      </c>
      <c r="G906" t="str">
        <f t="shared" si="29"/>
        <v>Existing</v>
      </c>
    </row>
    <row r="907" spans="1:7" ht="19" x14ac:dyDescent="0.25">
      <c r="A907" s="7">
        <v>2014</v>
      </c>
      <c r="B907" s="7" t="s">
        <v>120</v>
      </c>
      <c r="C907" s="7" t="s">
        <v>8</v>
      </c>
      <c r="D907" s="24">
        <v>740858.94</v>
      </c>
      <c r="E907">
        <f>INDEX('B. Store opening dates'!$B$5:$B$2448,MATCH('A. Sales by store'!B907,'B. Store opening dates'!$A$5:$A$2448,0))</f>
        <v>2000</v>
      </c>
      <c r="F907" t="str">
        <f t="shared" si="28"/>
        <v>Old</v>
      </c>
      <c r="G907" t="str">
        <f t="shared" si="29"/>
        <v>Existing</v>
      </c>
    </row>
    <row r="908" spans="1:7" ht="19" x14ac:dyDescent="0.25">
      <c r="A908" s="7">
        <v>2015</v>
      </c>
      <c r="B908" s="7" t="s">
        <v>121</v>
      </c>
      <c r="C908" s="7" t="s">
        <v>5</v>
      </c>
      <c r="D908" s="24">
        <v>931477.07</v>
      </c>
      <c r="E908">
        <f>INDEX('B. Store opening dates'!$B$5:$B$2448,MATCH('A. Sales by store'!B908,'B. Store opening dates'!$A$5:$A$2448,0))</f>
        <v>2000</v>
      </c>
      <c r="F908" t="str">
        <f t="shared" si="28"/>
        <v>Old</v>
      </c>
      <c r="G908" t="str">
        <f t="shared" si="29"/>
        <v>Existing</v>
      </c>
    </row>
    <row r="909" spans="1:7" ht="19" x14ac:dyDescent="0.25">
      <c r="A909" s="7">
        <v>2014</v>
      </c>
      <c r="B909" s="7" t="s">
        <v>121</v>
      </c>
      <c r="C909" s="7" t="s">
        <v>5</v>
      </c>
      <c r="D909" s="24">
        <v>1025304.75</v>
      </c>
      <c r="E909">
        <f>INDEX('B. Store opening dates'!$B$5:$B$2448,MATCH('A. Sales by store'!B909,'B. Store opening dates'!$A$5:$A$2448,0))</f>
        <v>2000</v>
      </c>
      <c r="F909" t="str">
        <f t="shared" si="28"/>
        <v>Old</v>
      </c>
      <c r="G909" t="str">
        <f t="shared" si="29"/>
        <v>Existing</v>
      </c>
    </row>
    <row r="910" spans="1:7" ht="19" x14ac:dyDescent="0.25">
      <c r="A910" s="7">
        <v>2015</v>
      </c>
      <c r="B910" s="7" t="s">
        <v>121</v>
      </c>
      <c r="C910" s="7" t="s">
        <v>6</v>
      </c>
      <c r="D910" s="24">
        <v>327303.44</v>
      </c>
      <c r="E910">
        <f>INDEX('B. Store opening dates'!$B$5:$B$2448,MATCH('A. Sales by store'!B910,'B. Store opening dates'!$A$5:$A$2448,0))</f>
        <v>2000</v>
      </c>
      <c r="F910" t="str">
        <f t="shared" si="28"/>
        <v>Old</v>
      </c>
      <c r="G910" t="str">
        <f t="shared" si="29"/>
        <v>Existing</v>
      </c>
    </row>
    <row r="911" spans="1:7" ht="19" x14ac:dyDescent="0.25">
      <c r="A911" s="7">
        <v>2014</v>
      </c>
      <c r="B911" s="7" t="s">
        <v>121</v>
      </c>
      <c r="C911" s="7" t="s">
        <v>6</v>
      </c>
      <c r="D911" s="24">
        <v>229177.33</v>
      </c>
      <c r="E911">
        <f>INDEX('B. Store opening dates'!$B$5:$B$2448,MATCH('A. Sales by store'!B911,'B. Store opening dates'!$A$5:$A$2448,0))</f>
        <v>2000</v>
      </c>
      <c r="F911" t="str">
        <f t="shared" si="28"/>
        <v>Old</v>
      </c>
      <c r="G911" t="str">
        <f t="shared" si="29"/>
        <v>Existing</v>
      </c>
    </row>
    <row r="912" spans="1:7" ht="19" x14ac:dyDescent="0.25">
      <c r="A912" s="7">
        <v>2015</v>
      </c>
      <c r="B912" s="7" t="s">
        <v>121</v>
      </c>
      <c r="C912" s="7" t="s">
        <v>7</v>
      </c>
      <c r="D912" s="24">
        <v>57986.76</v>
      </c>
      <c r="E912">
        <f>INDEX('B. Store opening dates'!$B$5:$B$2448,MATCH('A. Sales by store'!B912,'B. Store opening dates'!$A$5:$A$2448,0))</f>
        <v>2000</v>
      </c>
      <c r="F912" t="str">
        <f t="shared" si="28"/>
        <v>Old</v>
      </c>
      <c r="G912" t="str">
        <f t="shared" si="29"/>
        <v>Existing</v>
      </c>
    </row>
    <row r="913" spans="1:7" ht="19" x14ac:dyDescent="0.25">
      <c r="A913" s="7">
        <v>2014</v>
      </c>
      <c r="B913" s="7" t="s">
        <v>121</v>
      </c>
      <c r="C913" s="7" t="s">
        <v>7</v>
      </c>
      <c r="D913" s="24">
        <v>61767.67</v>
      </c>
      <c r="E913">
        <f>INDEX('B. Store opening dates'!$B$5:$B$2448,MATCH('A. Sales by store'!B913,'B. Store opening dates'!$A$5:$A$2448,0))</f>
        <v>2000</v>
      </c>
      <c r="F913" t="str">
        <f t="shared" si="28"/>
        <v>Old</v>
      </c>
      <c r="G913" t="str">
        <f t="shared" si="29"/>
        <v>Existing</v>
      </c>
    </row>
    <row r="914" spans="1:7" ht="19" x14ac:dyDescent="0.25">
      <c r="A914" s="7">
        <v>2015</v>
      </c>
      <c r="B914" s="7" t="s">
        <v>121</v>
      </c>
      <c r="C914" s="7" t="s">
        <v>8</v>
      </c>
      <c r="D914" s="24">
        <v>623424.38</v>
      </c>
      <c r="E914">
        <f>INDEX('B. Store opening dates'!$B$5:$B$2448,MATCH('A. Sales by store'!B914,'B. Store opening dates'!$A$5:$A$2448,0))</f>
        <v>2000</v>
      </c>
      <c r="F914" t="str">
        <f t="shared" si="28"/>
        <v>Old</v>
      </c>
      <c r="G914" t="str">
        <f t="shared" si="29"/>
        <v>Existing</v>
      </c>
    </row>
    <row r="915" spans="1:7" ht="19" x14ac:dyDescent="0.25">
      <c r="A915" s="7">
        <v>2014</v>
      </c>
      <c r="B915" s="7" t="s">
        <v>121</v>
      </c>
      <c r="C915" s="7" t="s">
        <v>8</v>
      </c>
      <c r="D915" s="24">
        <v>649009.62</v>
      </c>
      <c r="E915">
        <f>INDEX('B. Store opening dates'!$B$5:$B$2448,MATCH('A. Sales by store'!B915,'B. Store opening dates'!$A$5:$A$2448,0))</f>
        <v>2000</v>
      </c>
      <c r="F915" t="str">
        <f t="shared" si="28"/>
        <v>Old</v>
      </c>
      <c r="G915" t="str">
        <f t="shared" si="29"/>
        <v>Existing</v>
      </c>
    </row>
    <row r="916" spans="1:7" ht="19" x14ac:dyDescent="0.25">
      <c r="A916" s="7">
        <v>2015</v>
      </c>
      <c r="B916" s="7" t="s">
        <v>122</v>
      </c>
      <c r="C916" s="7" t="s">
        <v>5</v>
      </c>
      <c r="D916" s="24">
        <v>846031.7</v>
      </c>
      <c r="E916">
        <f>INDEX('B. Store opening dates'!$B$5:$B$2448,MATCH('A. Sales by store'!B916,'B. Store opening dates'!$A$5:$A$2448,0))</f>
        <v>2000</v>
      </c>
      <c r="F916" t="str">
        <f t="shared" si="28"/>
        <v>Old</v>
      </c>
      <c r="G916" t="str">
        <f t="shared" si="29"/>
        <v>Existing</v>
      </c>
    </row>
    <row r="917" spans="1:7" ht="19" x14ac:dyDescent="0.25">
      <c r="A917" s="7">
        <v>2014</v>
      </c>
      <c r="B917" s="7" t="s">
        <v>122</v>
      </c>
      <c r="C917" s="7" t="s">
        <v>5</v>
      </c>
      <c r="D917" s="24">
        <v>928646.36</v>
      </c>
      <c r="E917">
        <f>INDEX('B. Store opening dates'!$B$5:$B$2448,MATCH('A. Sales by store'!B917,'B. Store opening dates'!$A$5:$A$2448,0))</f>
        <v>2000</v>
      </c>
      <c r="F917" t="str">
        <f t="shared" si="28"/>
        <v>Old</v>
      </c>
      <c r="G917" t="str">
        <f t="shared" si="29"/>
        <v>Existing</v>
      </c>
    </row>
    <row r="918" spans="1:7" ht="19" x14ac:dyDescent="0.25">
      <c r="A918" s="7">
        <v>2015</v>
      </c>
      <c r="B918" s="7" t="s">
        <v>122</v>
      </c>
      <c r="C918" s="7" t="s">
        <v>6</v>
      </c>
      <c r="D918" s="24">
        <v>561785.56000000006</v>
      </c>
      <c r="E918">
        <f>INDEX('B. Store opening dates'!$B$5:$B$2448,MATCH('A. Sales by store'!B918,'B. Store opening dates'!$A$5:$A$2448,0))</f>
        <v>2000</v>
      </c>
      <c r="F918" t="str">
        <f t="shared" si="28"/>
        <v>Old</v>
      </c>
      <c r="G918" t="str">
        <f t="shared" si="29"/>
        <v>Existing</v>
      </c>
    </row>
    <row r="919" spans="1:7" ht="19" x14ac:dyDescent="0.25">
      <c r="A919" s="7">
        <v>2014</v>
      </c>
      <c r="B919" s="7" t="s">
        <v>122</v>
      </c>
      <c r="C919" s="7" t="s">
        <v>6</v>
      </c>
      <c r="D919" s="24">
        <v>400460.55</v>
      </c>
      <c r="E919">
        <f>INDEX('B. Store opening dates'!$B$5:$B$2448,MATCH('A. Sales by store'!B919,'B. Store opening dates'!$A$5:$A$2448,0))</f>
        <v>2000</v>
      </c>
      <c r="F919" t="str">
        <f t="shared" si="28"/>
        <v>Old</v>
      </c>
      <c r="G919" t="str">
        <f t="shared" si="29"/>
        <v>Existing</v>
      </c>
    </row>
    <row r="920" spans="1:7" ht="19" x14ac:dyDescent="0.25">
      <c r="A920" s="7">
        <v>2015</v>
      </c>
      <c r="B920" s="7" t="s">
        <v>122</v>
      </c>
      <c r="C920" s="7" t="s">
        <v>7</v>
      </c>
      <c r="D920" s="24">
        <v>196062.04</v>
      </c>
      <c r="E920">
        <f>INDEX('B. Store opening dates'!$B$5:$B$2448,MATCH('A. Sales by store'!B920,'B. Store opening dates'!$A$5:$A$2448,0))</f>
        <v>2000</v>
      </c>
      <c r="F920" t="str">
        <f t="shared" si="28"/>
        <v>Old</v>
      </c>
      <c r="G920" t="str">
        <f t="shared" si="29"/>
        <v>Existing</v>
      </c>
    </row>
    <row r="921" spans="1:7" ht="19" x14ac:dyDescent="0.25">
      <c r="A921" s="7">
        <v>2014</v>
      </c>
      <c r="B921" s="7" t="s">
        <v>122</v>
      </c>
      <c r="C921" s="7" t="s">
        <v>7</v>
      </c>
      <c r="D921" s="24">
        <v>206965.19</v>
      </c>
      <c r="E921">
        <f>INDEX('B. Store opening dates'!$B$5:$B$2448,MATCH('A. Sales by store'!B921,'B. Store opening dates'!$A$5:$A$2448,0))</f>
        <v>2000</v>
      </c>
      <c r="F921" t="str">
        <f t="shared" si="28"/>
        <v>Old</v>
      </c>
      <c r="G921" t="str">
        <f t="shared" si="29"/>
        <v>Existing</v>
      </c>
    </row>
    <row r="922" spans="1:7" ht="19" x14ac:dyDescent="0.25">
      <c r="A922" s="7">
        <v>2015</v>
      </c>
      <c r="B922" s="7" t="s">
        <v>122</v>
      </c>
      <c r="C922" s="7" t="s">
        <v>8</v>
      </c>
      <c r="D922" s="24">
        <v>425577.63</v>
      </c>
      <c r="E922">
        <f>INDEX('B. Store opening dates'!$B$5:$B$2448,MATCH('A. Sales by store'!B922,'B. Store opening dates'!$A$5:$A$2448,0))</f>
        <v>2000</v>
      </c>
      <c r="F922" t="str">
        <f t="shared" si="28"/>
        <v>Old</v>
      </c>
      <c r="G922" t="str">
        <f t="shared" si="29"/>
        <v>Existing</v>
      </c>
    </row>
    <row r="923" spans="1:7" ht="19" x14ac:dyDescent="0.25">
      <c r="A923" s="7">
        <v>2014</v>
      </c>
      <c r="B923" s="7" t="s">
        <v>122</v>
      </c>
      <c r="C923" s="7" t="s">
        <v>8</v>
      </c>
      <c r="D923" s="24">
        <v>439934.96</v>
      </c>
      <c r="E923">
        <f>INDEX('B. Store opening dates'!$B$5:$B$2448,MATCH('A. Sales by store'!B923,'B. Store opening dates'!$A$5:$A$2448,0))</f>
        <v>2000</v>
      </c>
      <c r="F923" t="str">
        <f t="shared" si="28"/>
        <v>Old</v>
      </c>
      <c r="G923" t="str">
        <f t="shared" si="29"/>
        <v>Existing</v>
      </c>
    </row>
    <row r="924" spans="1:7" ht="19" x14ac:dyDescent="0.25">
      <c r="A924" s="7">
        <v>2015</v>
      </c>
      <c r="B924" s="7" t="s">
        <v>123</v>
      </c>
      <c r="C924" s="7" t="s">
        <v>5</v>
      </c>
      <c r="D924" s="24">
        <v>858343.71</v>
      </c>
      <c r="E924">
        <f>INDEX('B. Store opening dates'!$B$5:$B$2448,MATCH('A. Sales by store'!B924,'B. Store opening dates'!$A$5:$A$2448,0))</f>
        <v>2000</v>
      </c>
      <c r="F924" t="str">
        <f t="shared" si="28"/>
        <v>Old</v>
      </c>
      <c r="G924" t="str">
        <f t="shared" si="29"/>
        <v>Existing</v>
      </c>
    </row>
    <row r="925" spans="1:7" ht="19" x14ac:dyDescent="0.25">
      <c r="A925" s="7">
        <v>2014</v>
      </c>
      <c r="B925" s="7" t="s">
        <v>123</v>
      </c>
      <c r="C925" s="7" t="s">
        <v>5</v>
      </c>
      <c r="D925" s="24">
        <v>947249.75</v>
      </c>
      <c r="E925">
        <f>INDEX('B. Store opening dates'!$B$5:$B$2448,MATCH('A. Sales by store'!B925,'B. Store opening dates'!$A$5:$A$2448,0))</f>
        <v>2000</v>
      </c>
      <c r="F925" t="str">
        <f t="shared" si="28"/>
        <v>Old</v>
      </c>
      <c r="G925" t="str">
        <f t="shared" si="29"/>
        <v>Existing</v>
      </c>
    </row>
    <row r="926" spans="1:7" ht="19" x14ac:dyDescent="0.25">
      <c r="A926" s="7">
        <v>2015</v>
      </c>
      <c r="B926" s="7" t="s">
        <v>123</v>
      </c>
      <c r="C926" s="7" t="s">
        <v>6</v>
      </c>
      <c r="D926" s="24">
        <v>575768.96</v>
      </c>
      <c r="E926">
        <f>INDEX('B. Store opening dates'!$B$5:$B$2448,MATCH('A. Sales by store'!B926,'B. Store opening dates'!$A$5:$A$2448,0))</f>
        <v>2000</v>
      </c>
      <c r="F926" t="str">
        <f t="shared" si="28"/>
        <v>Old</v>
      </c>
      <c r="G926" t="str">
        <f t="shared" si="29"/>
        <v>Existing</v>
      </c>
    </row>
    <row r="927" spans="1:7" ht="19" x14ac:dyDescent="0.25">
      <c r="A927" s="7">
        <v>2014</v>
      </c>
      <c r="B927" s="7" t="s">
        <v>123</v>
      </c>
      <c r="C927" s="7" t="s">
        <v>6</v>
      </c>
      <c r="D927" s="24">
        <v>412054.7</v>
      </c>
      <c r="E927">
        <f>INDEX('B. Store opening dates'!$B$5:$B$2448,MATCH('A. Sales by store'!B927,'B. Store opening dates'!$A$5:$A$2448,0))</f>
        <v>2000</v>
      </c>
      <c r="F927" t="str">
        <f t="shared" si="28"/>
        <v>Old</v>
      </c>
      <c r="G927" t="str">
        <f t="shared" si="29"/>
        <v>Existing</v>
      </c>
    </row>
    <row r="928" spans="1:7" ht="19" x14ac:dyDescent="0.25">
      <c r="A928" s="7">
        <v>2015</v>
      </c>
      <c r="B928" s="7" t="s">
        <v>123</v>
      </c>
      <c r="C928" s="7" t="s">
        <v>7</v>
      </c>
      <c r="D928" s="24">
        <v>144392</v>
      </c>
      <c r="E928">
        <f>INDEX('B. Store opening dates'!$B$5:$B$2448,MATCH('A. Sales by store'!B928,'B. Store opening dates'!$A$5:$A$2448,0))</f>
        <v>2000</v>
      </c>
      <c r="F928" t="str">
        <f t="shared" si="28"/>
        <v>Old</v>
      </c>
      <c r="G928" t="str">
        <f t="shared" si="29"/>
        <v>Existing</v>
      </c>
    </row>
    <row r="929" spans="1:7" ht="19" x14ac:dyDescent="0.25">
      <c r="A929" s="7">
        <v>2014</v>
      </c>
      <c r="B929" s="7" t="s">
        <v>123</v>
      </c>
      <c r="C929" s="7" t="s">
        <v>7</v>
      </c>
      <c r="D929" s="24">
        <v>151996.46</v>
      </c>
      <c r="E929">
        <f>INDEX('B. Store opening dates'!$B$5:$B$2448,MATCH('A. Sales by store'!B929,'B. Store opening dates'!$A$5:$A$2448,0))</f>
        <v>2000</v>
      </c>
      <c r="F929" t="str">
        <f t="shared" si="28"/>
        <v>Old</v>
      </c>
      <c r="G929" t="str">
        <f t="shared" si="29"/>
        <v>Existing</v>
      </c>
    </row>
    <row r="930" spans="1:7" ht="19" x14ac:dyDescent="0.25">
      <c r="A930" s="7">
        <v>2015</v>
      </c>
      <c r="B930" s="7" t="s">
        <v>123</v>
      </c>
      <c r="C930" s="7" t="s">
        <v>8</v>
      </c>
      <c r="D930" s="24">
        <v>667998.26</v>
      </c>
      <c r="E930">
        <f>INDEX('B. Store opening dates'!$B$5:$B$2448,MATCH('A. Sales by store'!B930,'B. Store opening dates'!$A$5:$A$2448,0))</f>
        <v>2000</v>
      </c>
      <c r="F930" t="str">
        <f t="shared" si="28"/>
        <v>Old</v>
      </c>
      <c r="G930" t="str">
        <f t="shared" si="29"/>
        <v>Existing</v>
      </c>
    </row>
    <row r="931" spans="1:7" ht="19" x14ac:dyDescent="0.25">
      <c r="A931" s="7">
        <v>2014</v>
      </c>
      <c r="B931" s="7" t="s">
        <v>123</v>
      </c>
      <c r="C931" s="7" t="s">
        <v>8</v>
      </c>
      <c r="D931" s="24">
        <v>688158.03</v>
      </c>
      <c r="E931">
        <f>INDEX('B. Store opening dates'!$B$5:$B$2448,MATCH('A. Sales by store'!B931,'B. Store opening dates'!$A$5:$A$2448,0))</f>
        <v>2000</v>
      </c>
      <c r="F931" t="str">
        <f t="shared" si="28"/>
        <v>Old</v>
      </c>
      <c r="G931" t="str">
        <f t="shared" si="29"/>
        <v>Existing</v>
      </c>
    </row>
    <row r="932" spans="1:7" ht="19" x14ac:dyDescent="0.25">
      <c r="A932" s="7">
        <v>2015</v>
      </c>
      <c r="B932" s="7" t="s">
        <v>124</v>
      </c>
      <c r="C932" s="7" t="s">
        <v>5</v>
      </c>
      <c r="D932" s="24">
        <v>770953.55</v>
      </c>
      <c r="E932">
        <f>INDEX('B. Store opening dates'!$B$5:$B$2448,MATCH('A. Sales by store'!B932,'B. Store opening dates'!$A$5:$A$2448,0))</f>
        <v>2000</v>
      </c>
      <c r="F932" t="str">
        <f t="shared" si="28"/>
        <v>Old</v>
      </c>
      <c r="G932" t="str">
        <f t="shared" si="29"/>
        <v>Existing</v>
      </c>
    </row>
    <row r="933" spans="1:7" ht="19" x14ac:dyDescent="0.25">
      <c r="A933" s="7">
        <v>2014</v>
      </c>
      <c r="B933" s="7" t="s">
        <v>124</v>
      </c>
      <c r="C933" s="7" t="s">
        <v>5</v>
      </c>
      <c r="D933" s="24">
        <v>841104.85</v>
      </c>
      <c r="E933">
        <f>INDEX('B. Store opening dates'!$B$5:$B$2448,MATCH('A. Sales by store'!B933,'B. Store opening dates'!$A$5:$A$2448,0))</f>
        <v>2000</v>
      </c>
      <c r="F933" t="str">
        <f t="shared" si="28"/>
        <v>Old</v>
      </c>
      <c r="G933" t="str">
        <f t="shared" si="29"/>
        <v>Existing</v>
      </c>
    </row>
    <row r="934" spans="1:7" ht="19" x14ac:dyDescent="0.25">
      <c r="A934" s="7">
        <v>2015</v>
      </c>
      <c r="B934" s="7" t="s">
        <v>124</v>
      </c>
      <c r="C934" s="7" t="s">
        <v>6</v>
      </c>
      <c r="D934" s="24">
        <v>369097.59</v>
      </c>
      <c r="E934">
        <f>INDEX('B. Store opening dates'!$B$5:$B$2448,MATCH('A. Sales by store'!B934,'B. Store opening dates'!$A$5:$A$2448,0))</f>
        <v>2000</v>
      </c>
      <c r="F934" t="str">
        <f t="shared" si="28"/>
        <v>Old</v>
      </c>
      <c r="G934" t="str">
        <f t="shared" si="29"/>
        <v>Existing</v>
      </c>
    </row>
    <row r="935" spans="1:7" ht="19" x14ac:dyDescent="0.25">
      <c r="A935" s="7">
        <v>2014</v>
      </c>
      <c r="B935" s="7" t="s">
        <v>124</v>
      </c>
      <c r="C935" s="7" t="s">
        <v>6</v>
      </c>
      <c r="D935" s="24">
        <v>270923.23</v>
      </c>
      <c r="E935">
        <f>INDEX('B. Store opening dates'!$B$5:$B$2448,MATCH('A. Sales by store'!B935,'B. Store opening dates'!$A$5:$A$2448,0))</f>
        <v>2000</v>
      </c>
      <c r="F935" t="str">
        <f t="shared" si="28"/>
        <v>Old</v>
      </c>
      <c r="G935" t="str">
        <f t="shared" si="29"/>
        <v>Existing</v>
      </c>
    </row>
    <row r="936" spans="1:7" ht="19" x14ac:dyDescent="0.25">
      <c r="A936" s="7">
        <v>2015</v>
      </c>
      <c r="B936" s="7" t="s">
        <v>124</v>
      </c>
      <c r="C936" s="7" t="s">
        <v>7</v>
      </c>
      <c r="D936" s="24">
        <v>81865.16</v>
      </c>
      <c r="E936">
        <f>INDEX('B. Store opening dates'!$B$5:$B$2448,MATCH('A. Sales by store'!B936,'B. Store opening dates'!$A$5:$A$2448,0))</f>
        <v>2000</v>
      </c>
      <c r="F936" t="str">
        <f t="shared" si="28"/>
        <v>Old</v>
      </c>
      <c r="G936" t="str">
        <f t="shared" si="29"/>
        <v>Existing</v>
      </c>
    </row>
    <row r="937" spans="1:7" ht="19" x14ac:dyDescent="0.25">
      <c r="A937" s="7">
        <v>2014</v>
      </c>
      <c r="B937" s="7" t="s">
        <v>124</v>
      </c>
      <c r="C937" s="7" t="s">
        <v>7</v>
      </c>
      <c r="D937" s="24">
        <v>87220.26</v>
      </c>
      <c r="E937">
        <f>INDEX('B. Store opening dates'!$B$5:$B$2448,MATCH('A. Sales by store'!B937,'B. Store opening dates'!$A$5:$A$2448,0))</f>
        <v>2000</v>
      </c>
      <c r="F937" t="str">
        <f t="shared" si="28"/>
        <v>Old</v>
      </c>
      <c r="G937" t="str">
        <f t="shared" si="29"/>
        <v>Existing</v>
      </c>
    </row>
    <row r="938" spans="1:7" ht="19" x14ac:dyDescent="0.25">
      <c r="A938" s="7">
        <v>2015</v>
      </c>
      <c r="B938" s="7" t="s">
        <v>124</v>
      </c>
      <c r="C938" s="7" t="s">
        <v>8</v>
      </c>
      <c r="D938" s="24">
        <v>790915.87</v>
      </c>
      <c r="E938">
        <f>INDEX('B. Store opening dates'!$B$5:$B$2448,MATCH('A. Sales by store'!B938,'B. Store opening dates'!$A$5:$A$2448,0))</f>
        <v>2000</v>
      </c>
      <c r="F938" t="str">
        <f t="shared" si="28"/>
        <v>Old</v>
      </c>
      <c r="G938" t="str">
        <f t="shared" si="29"/>
        <v>Existing</v>
      </c>
    </row>
    <row r="939" spans="1:7" ht="19" x14ac:dyDescent="0.25">
      <c r="A939" s="7">
        <v>2014</v>
      </c>
      <c r="B939" s="7" t="s">
        <v>124</v>
      </c>
      <c r="C939" s="7" t="s">
        <v>8</v>
      </c>
      <c r="D939" s="24">
        <v>825784.84</v>
      </c>
      <c r="E939">
        <f>INDEX('B. Store opening dates'!$B$5:$B$2448,MATCH('A. Sales by store'!B939,'B. Store opening dates'!$A$5:$A$2448,0))</f>
        <v>2000</v>
      </c>
      <c r="F939" t="str">
        <f t="shared" si="28"/>
        <v>Old</v>
      </c>
      <c r="G939" t="str">
        <f t="shared" si="29"/>
        <v>Existing</v>
      </c>
    </row>
    <row r="940" spans="1:7" ht="19" x14ac:dyDescent="0.25">
      <c r="A940" s="7">
        <v>2015</v>
      </c>
      <c r="B940" s="7" t="s">
        <v>125</v>
      </c>
      <c r="C940" s="7" t="s">
        <v>5</v>
      </c>
      <c r="D940" s="24">
        <v>919711.82</v>
      </c>
      <c r="E940">
        <f>INDEX('B. Store opening dates'!$B$5:$B$2448,MATCH('A. Sales by store'!B940,'B. Store opening dates'!$A$5:$A$2448,0))</f>
        <v>2000</v>
      </c>
      <c r="F940" t="str">
        <f t="shared" si="28"/>
        <v>Old</v>
      </c>
      <c r="G940" t="str">
        <f t="shared" si="29"/>
        <v>Existing</v>
      </c>
    </row>
    <row r="941" spans="1:7" ht="19" x14ac:dyDescent="0.25">
      <c r="A941" s="7">
        <v>2014</v>
      </c>
      <c r="B941" s="7" t="s">
        <v>125</v>
      </c>
      <c r="C941" s="7" t="s">
        <v>5</v>
      </c>
      <c r="D941" s="24">
        <v>1017051.17</v>
      </c>
      <c r="E941">
        <f>INDEX('B. Store opening dates'!$B$5:$B$2448,MATCH('A. Sales by store'!B941,'B. Store opening dates'!$A$5:$A$2448,0))</f>
        <v>2000</v>
      </c>
      <c r="F941" t="str">
        <f t="shared" si="28"/>
        <v>Old</v>
      </c>
      <c r="G941" t="str">
        <f t="shared" si="29"/>
        <v>Existing</v>
      </c>
    </row>
    <row r="942" spans="1:7" ht="19" x14ac:dyDescent="0.25">
      <c r="A942" s="7">
        <v>2015</v>
      </c>
      <c r="B942" s="7" t="s">
        <v>125</v>
      </c>
      <c r="C942" s="7" t="s">
        <v>6</v>
      </c>
      <c r="D942" s="24">
        <v>424656.28</v>
      </c>
      <c r="E942">
        <f>INDEX('B. Store opening dates'!$B$5:$B$2448,MATCH('A. Sales by store'!B942,'B. Store opening dates'!$A$5:$A$2448,0))</f>
        <v>2000</v>
      </c>
      <c r="F942" t="str">
        <f t="shared" si="28"/>
        <v>Old</v>
      </c>
      <c r="G942" t="str">
        <f t="shared" si="29"/>
        <v>Existing</v>
      </c>
    </row>
    <row r="943" spans="1:7" ht="19" x14ac:dyDescent="0.25">
      <c r="A943" s="7">
        <v>2014</v>
      </c>
      <c r="B943" s="7" t="s">
        <v>125</v>
      </c>
      <c r="C943" s="7" t="s">
        <v>6</v>
      </c>
      <c r="D943" s="24">
        <v>299168.08</v>
      </c>
      <c r="E943">
        <f>INDEX('B. Store opening dates'!$B$5:$B$2448,MATCH('A. Sales by store'!B943,'B. Store opening dates'!$A$5:$A$2448,0))</f>
        <v>2000</v>
      </c>
      <c r="F943" t="str">
        <f t="shared" si="28"/>
        <v>Old</v>
      </c>
      <c r="G943" t="str">
        <f t="shared" si="29"/>
        <v>Existing</v>
      </c>
    </row>
    <row r="944" spans="1:7" ht="19" x14ac:dyDescent="0.25">
      <c r="A944" s="7">
        <v>2015</v>
      </c>
      <c r="B944" s="7" t="s">
        <v>125</v>
      </c>
      <c r="C944" s="7" t="s">
        <v>7</v>
      </c>
      <c r="D944" s="24">
        <v>96104.86</v>
      </c>
      <c r="E944">
        <f>INDEX('B. Store opening dates'!$B$5:$B$2448,MATCH('A. Sales by store'!B944,'B. Store opening dates'!$A$5:$A$2448,0))</f>
        <v>2000</v>
      </c>
      <c r="F944" t="str">
        <f t="shared" si="28"/>
        <v>Old</v>
      </c>
      <c r="G944" t="str">
        <f t="shared" si="29"/>
        <v>Existing</v>
      </c>
    </row>
    <row r="945" spans="1:7" ht="19" x14ac:dyDescent="0.25">
      <c r="A945" s="7">
        <v>2014</v>
      </c>
      <c r="B945" s="7" t="s">
        <v>125</v>
      </c>
      <c r="C945" s="7" t="s">
        <v>7</v>
      </c>
      <c r="D945" s="24">
        <v>100977.18</v>
      </c>
      <c r="E945">
        <f>INDEX('B. Store opening dates'!$B$5:$B$2448,MATCH('A. Sales by store'!B945,'B. Store opening dates'!$A$5:$A$2448,0))</f>
        <v>2000</v>
      </c>
      <c r="F945" t="str">
        <f t="shared" si="28"/>
        <v>Old</v>
      </c>
      <c r="G945" t="str">
        <f t="shared" si="29"/>
        <v>Existing</v>
      </c>
    </row>
    <row r="946" spans="1:7" ht="19" x14ac:dyDescent="0.25">
      <c r="A946" s="7">
        <v>2015</v>
      </c>
      <c r="B946" s="7" t="s">
        <v>125</v>
      </c>
      <c r="C946" s="7" t="s">
        <v>8</v>
      </c>
      <c r="D946" s="24">
        <v>645161.17000000004</v>
      </c>
      <c r="E946">
        <f>INDEX('B. Store opening dates'!$B$5:$B$2448,MATCH('A. Sales by store'!B946,'B. Store opening dates'!$A$5:$A$2448,0))</f>
        <v>2000</v>
      </c>
      <c r="F946" t="str">
        <f t="shared" si="28"/>
        <v>Old</v>
      </c>
      <c r="G946" t="str">
        <f t="shared" si="29"/>
        <v>Existing</v>
      </c>
    </row>
    <row r="947" spans="1:7" ht="19" x14ac:dyDescent="0.25">
      <c r="A947" s="7">
        <v>2014</v>
      </c>
      <c r="B947" s="7" t="s">
        <v>125</v>
      </c>
      <c r="C947" s="7" t="s">
        <v>8</v>
      </c>
      <c r="D947" s="24">
        <v>667935.91</v>
      </c>
      <c r="E947">
        <f>INDEX('B. Store opening dates'!$B$5:$B$2448,MATCH('A. Sales by store'!B947,'B. Store opening dates'!$A$5:$A$2448,0))</f>
        <v>2000</v>
      </c>
      <c r="F947" t="str">
        <f t="shared" si="28"/>
        <v>Old</v>
      </c>
      <c r="G947" t="str">
        <f t="shared" si="29"/>
        <v>Existing</v>
      </c>
    </row>
    <row r="948" spans="1:7" ht="19" x14ac:dyDescent="0.25">
      <c r="A948" s="7">
        <v>2015</v>
      </c>
      <c r="B948" s="7" t="s">
        <v>126</v>
      </c>
      <c r="C948" s="7" t="s">
        <v>5</v>
      </c>
      <c r="D948" s="24">
        <v>568628.97</v>
      </c>
      <c r="E948">
        <f>INDEX('B. Store opening dates'!$B$5:$B$2448,MATCH('A. Sales by store'!B948,'B. Store opening dates'!$A$5:$A$2448,0))</f>
        <v>2000</v>
      </c>
      <c r="F948" t="str">
        <f t="shared" si="28"/>
        <v>Old</v>
      </c>
      <c r="G948" t="str">
        <f t="shared" si="29"/>
        <v>Existing</v>
      </c>
    </row>
    <row r="949" spans="1:7" ht="19" x14ac:dyDescent="0.25">
      <c r="A949" s="7">
        <v>2014</v>
      </c>
      <c r="B949" s="7" t="s">
        <v>126</v>
      </c>
      <c r="C949" s="7" t="s">
        <v>5</v>
      </c>
      <c r="D949" s="24">
        <v>622145.91</v>
      </c>
      <c r="E949">
        <f>INDEX('B. Store opening dates'!$B$5:$B$2448,MATCH('A. Sales by store'!B949,'B. Store opening dates'!$A$5:$A$2448,0))</f>
        <v>2000</v>
      </c>
      <c r="F949" t="str">
        <f t="shared" si="28"/>
        <v>Old</v>
      </c>
      <c r="G949" t="str">
        <f t="shared" si="29"/>
        <v>Existing</v>
      </c>
    </row>
    <row r="950" spans="1:7" ht="19" x14ac:dyDescent="0.25">
      <c r="A950" s="7">
        <v>2015</v>
      </c>
      <c r="B950" s="7" t="s">
        <v>126</v>
      </c>
      <c r="C950" s="7" t="s">
        <v>6</v>
      </c>
      <c r="D950" s="24">
        <v>281798.46999999997</v>
      </c>
      <c r="E950">
        <f>INDEX('B. Store opening dates'!$B$5:$B$2448,MATCH('A. Sales by store'!B950,'B. Store opening dates'!$A$5:$A$2448,0))</f>
        <v>2000</v>
      </c>
      <c r="F950" t="str">
        <f t="shared" si="28"/>
        <v>Old</v>
      </c>
      <c r="G950" t="str">
        <f t="shared" si="29"/>
        <v>Existing</v>
      </c>
    </row>
    <row r="951" spans="1:7" ht="19" x14ac:dyDescent="0.25">
      <c r="A951" s="7">
        <v>2014</v>
      </c>
      <c r="B951" s="7" t="s">
        <v>126</v>
      </c>
      <c r="C951" s="7" t="s">
        <v>6</v>
      </c>
      <c r="D951" s="24">
        <v>194153.62</v>
      </c>
      <c r="E951">
        <f>INDEX('B. Store opening dates'!$B$5:$B$2448,MATCH('A. Sales by store'!B951,'B. Store opening dates'!$A$5:$A$2448,0))</f>
        <v>2000</v>
      </c>
      <c r="F951" t="str">
        <f t="shared" si="28"/>
        <v>Old</v>
      </c>
      <c r="G951" t="str">
        <f t="shared" si="29"/>
        <v>Existing</v>
      </c>
    </row>
    <row r="952" spans="1:7" ht="19" x14ac:dyDescent="0.25">
      <c r="A952" s="7">
        <v>2015</v>
      </c>
      <c r="B952" s="7" t="s">
        <v>126</v>
      </c>
      <c r="C952" s="7" t="s">
        <v>7</v>
      </c>
      <c r="D952" s="24">
        <v>96035.25</v>
      </c>
      <c r="E952">
        <f>INDEX('B. Store opening dates'!$B$5:$B$2448,MATCH('A. Sales by store'!B952,'B. Store opening dates'!$A$5:$A$2448,0))</f>
        <v>2000</v>
      </c>
      <c r="F952" t="str">
        <f t="shared" si="28"/>
        <v>Old</v>
      </c>
      <c r="G952" t="str">
        <f t="shared" si="29"/>
        <v>Existing</v>
      </c>
    </row>
    <row r="953" spans="1:7" ht="19" x14ac:dyDescent="0.25">
      <c r="A953" s="7">
        <v>2014</v>
      </c>
      <c r="B953" s="7" t="s">
        <v>126</v>
      </c>
      <c r="C953" s="7" t="s">
        <v>7</v>
      </c>
      <c r="D953" s="24">
        <v>101395.37</v>
      </c>
      <c r="E953">
        <f>INDEX('B. Store opening dates'!$B$5:$B$2448,MATCH('A. Sales by store'!B953,'B. Store opening dates'!$A$5:$A$2448,0))</f>
        <v>2000</v>
      </c>
      <c r="F953" t="str">
        <f t="shared" si="28"/>
        <v>Old</v>
      </c>
      <c r="G953" t="str">
        <f t="shared" si="29"/>
        <v>Existing</v>
      </c>
    </row>
    <row r="954" spans="1:7" ht="19" x14ac:dyDescent="0.25">
      <c r="A954" s="7">
        <v>2015</v>
      </c>
      <c r="B954" s="7" t="s">
        <v>126</v>
      </c>
      <c r="C954" s="7" t="s">
        <v>8</v>
      </c>
      <c r="D954" s="24">
        <v>695663</v>
      </c>
      <c r="E954">
        <f>INDEX('B. Store opening dates'!$B$5:$B$2448,MATCH('A. Sales by store'!B954,'B. Store opening dates'!$A$5:$A$2448,0))</f>
        <v>2000</v>
      </c>
      <c r="F954" t="str">
        <f t="shared" si="28"/>
        <v>Old</v>
      </c>
      <c r="G954" t="str">
        <f t="shared" si="29"/>
        <v>Existing</v>
      </c>
    </row>
    <row r="955" spans="1:7" ht="19" x14ac:dyDescent="0.25">
      <c r="A955" s="7">
        <v>2014</v>
      </c>
      <c r="B955" s="7" t="s">
        <v>126</v>
      </c>
      <c r="C955" s="7" t="s">
        <v>8</v>
      </c>
      <c r="D955" s="24">
        <v>717078.86</v>
      </c>
      <c r="E955">
        <f>INDEX('B. Store opening dates'!$B$5:$B$2448,MATCH('A. Sales by store'!B955,'B. Store opening dates'!$A$5:$A$2448,0))</f>
        <v>2000</v>
      </c>
      <c r="F955" t="str">
        <f t="shared" si="28"/>
        <v>Old</v>
      </c>
      <c r="G955" t="str">
        <f t="shared" si="29"/>
        <v>Existing</v>
      </c>
    </row>
    <row r="956" spans="1:7" ht="19" x14ac:dyDescent="0.25">
      <c r="A956" s="7">
        <v>2015</v>
      </c>
      <c r="B956" s="7" t="s">
        <v>127</v>
      </c>
      <c r="C956" s="7" t="s">
        <v>5</v>
      </c>
      <c r="D956" s="24">
        <v>580557.03</v>
      </c>
      <c r="E956">
        <f>INDEX('B. Store opening dates'!$B$5:$B$2448,MATCH('A. Sales by store'!B956,'B. Store opening dates'!$A$5:$A$2448,0))</f>
        <v>2000</v>
      </c>
      <c r="F956" t="str">
        <f t="shared" si="28"/>
        <v>Old</v>
      </c>
      <c r="G956" t="str">
        <f t="shared" si="29"/>
        <v>Existing</v>
      </c>
    </row>
    <row r="957" spans="1:7" ht="19" x14ac:dyDescent="0.25">
      <c r="A957" s="7">
        <v>2014</v>
      </c>
      <c r="B957" s="7" t="s">
        <v>127</v>
      </c>
      <c r="C957" s="7" t="s">
        <v>5</v>
      </c>
      <c r="D957" s="24">
        <v>641710.68000000005</v>
      </c>
      <c r="E957">
        <f>INDEX('B. Store opening dates'!$B$5:$B$2448,MATCH('A. Sales by store'!B957,'B. Store opening dates'!$A$5:$A$2448,0))</f>
        <v>2000</v>
      </c>
      <c r="F957" t="str">
        <f t="shared" si="28"/>
        <v>Old</v>
      </c>
      <c r="G957" t="str">
        <f t="shared" si="29"/>
        <v>Existing</v>
      </c>
    </row>
    <row r="958" spans="1:7" ht="19" x14ac:dyDescent="0.25">
      <c r="A958" s="7">
        <v>2015</v>
      </c>
      <c r="B958" s="7" t="s">
        <v>127</v>
      </c>
      <c r="C958" s="7" t="s">
        <v>6</v>
      </c>
      <c r="D958" s="24">
        <v>290578.49</v>
      </c>
      <c r="E958">
        <f>INDEX('B. Store opening dates'!$B$5:$B$2448,MATCH('A. Sales by store'!B958,'B. Store opening dates'!$A$5:$A$2448,0))</f>
        <v>2000</v>
      </c>
      <c r="F958" t="str">
        <f t="shared" si="28"/>
        <v>Old</v>
      </c>
      <c r="G958" t="str">
        <f t="shared" si="29"/>
        <v>Existing</v>
      </c>
    </row>
    <row r="959" spans="1:7" ht="19" x14ac:dyDescent="0.25">
      <c r="A959" s="7">
        <v>2014</v>
      </c>
      <c r="B959" s="7" t="s">
        <v>127</v>
      </c>
      <c r="C959" s="7" t="s">
        <v>6</v>
      </c>
      <c r="D959" s="24">
        <v>211743.5</v>
      </c>
      <c r="E959">
        <f>INDEX('B. Store opening dates'!$B$5:$B$2448,MATCH('A. Sales by store'!B959,'B. Store opening dates'!$A$5:$A$2448,0))</f>
        <v>2000</v>
      </c>
      <c r="F959" t="str">
        <f t="shared" si="28"/>
        <v>Old</v>
      </c>
      <c r="G959" t="str">
        <f t="shared" si="29"/>
        <v>Existing</v>
      </c>
    </row>
    <row r="960" spans="1:7" ht="19" x14ac:dyDescent="0.25">
      <c r="A960" s="7">
        <v>2015</v>
      </c>
      <c r="B960" s="7" t="s">
        <v>127</v>
      </c>
      <c r="C960" s="7" t="s">
        <v>7</v>
      </c>
      <c r="D960" s="24">
        <v>80568.34</v>
      </c>
      <c r="E960">
        <f>INDEX('B. Store opening dates'!$B$5:$B$2448,MATCH('A. Sales by store'!B960,'B. Store opening dates'!$A$5:$A$2448,0))</f>
        <v>2000</v>
      </c>
      <c r="F960" t="str">
        <f t="shared" si="28"/>
        <v>Old</v>
      </c>
      <c r="G960" t="str">
        <f t="shared" si="29"/>
        <v>Existing</v>
      </c>
    </row>
    <row r="961" spans="1:7" ht="19" x14ac:dyDescent="0.25">
      <c r="A961" s="7">
        <v>2014</v>
      </c>
      <c r="B961" s="7" t="s">
        <v>127</v>
      </c>
      <c r="C961" s="7" t="s">
        <v>7</v>
      </c>
      <c r="D961" s="24">
        <v>85057.78</v>
      </c>
      <c r="E961">
        <f>INDEX('B. Store opening dates'!$B$5:$B$2448,MATCH('A. Sales by store'!B961,'B. Store opening dates'!$A$5:$A$2448,0))</f>
        <v>2000</v>
      </c>
      <c r="F961" t="str">
        <f t="shared" si="28"/>
        <v>Old</v>
      </c>
      <c r="G961" t="str">
        <f t="shared" si="29"/>
        <v>Existing</v>
      </c>
    </row>
    <row r="962" spans="1:7" ht="19" x14ac:dyDescent="0.25">
      <c r="A962" s="7">
        <v>2015</v>
      </c>
      <c r="B962" s="7" t="s">
        <v>127</v>
      </c>
      <c r="C962" s="7" t="s">
        <v>8</v>
      </c>
      <c r="D962" s="24">
        <v>452924.92</v>
      </c>
      <c r="E962">
        <f>INDEX('B. Store opening dates'!$B$5:$B$2448,MATCH('A. Sales by store'!B962,'B. Store opening dates'!$A$5:$A$2448,0))</f>
        <v>2000</v>
      </c>
      <c r="F962" t="str">
        <f t="shared" si="28"/>
        <v>Old</v>
      </c>
      <c r="G962" t="str">
        <f t="shared" si="29"/>
        <v>Existing</v>
      </c>
    </row>
    <row r="963" spans="1:7" ht="19" x14ac:dyDescent="0.25">
      <c r="A963" s="7">
        <v>2014</v>
      </c>
      <c r="B963" s="7" t="s">
        <v>127</v>
      </c>
      <c r="C963" s="7" t="s">
        <v>8</v>
      </c>
      <c r="D963" s="24">
        <v>470435.02</v>
      </c>
      <c r="E963">
        <f>INDEX('B. Store opening dates'!$B$5:$B$2448,MATCH('A. Sales by store'!B963,'B. Store opening dates'!$A$5:$A$2448,0))</f>
        <v>2000</v>
      </c>
      <c r="F963" t="str">
        <f t="shared" si="28"/>
        <v>Old</v>
      </c>
      <c r="G963" t="str">
        <f t="shared" si="29"/>
        <v>Existing</v>
      </c>
    </row>
    <row r="964" spans="1:7" ht="19" x14ac:dyDescent="0.25">
      <c r="A964" s="7">
        <v>2015</v>
      </c>
      <c r="B964" s="7" t="s">
        <v>128</v>
      </c>
      <c r="C964" s="7" t="s">
        <v>5</v>
      </c>
      <c r="D964" s="24">
        <v>471534.91</v>
      </c>
      <c r="E964">
        <f>INDEX('B. Store opening dates'!$B$5:$B$2448,MATCH('A. Sales by store'!B964,'B. Store opening dates'!$A$5:$A$2448,0))</f>
        <v>2000</v>
      </c>
      <c r="F964" t="str">
        <f t="shared" si="28"/>
        <v>Old</v>
      </c>
      <c r="G964" t="str">
        <f t="shared" si="29"/>
        <v>Existing</v>
      </c>
    </row>
    <row r="965" spans="1:7" ht="19" x14ac:dyDescent="0.25">
      <c r="A965" s="7">
        <v>2014</v>
      </c>
      <c r="B965" s="7" t="s">
        <v>128</v>
      </c>
      <c r="C965" s="7" t="s">
        <v>5</v>
      </c>
      <c r="D965" s="24">
        <v>515443.68</v>
      </c>
      <c r="E965">
        <f>INDEX('B. Store opening dates'!$B$5:$B$2448,MATCH('A. Sales by store'!B965,'B. Store opening dates'!$A$5:$A$2448,0))</f>
        <v>2000</v>
      </c>
      <c r="F965" t="str">
        <f t="shared" ref="F965:F1028" si="30">IF(A965 = 2015, IF(E965&lt; 2015, "Old","New"),IF(E965 &lt; 2014, "Old","New"))</f>
        <v>Old</v>
      </c>
      <c r="G965" t="str">
        <f t="shared" ref="G965:G1028" si="31">IF(A965 = 2015, IF(E965&lt; 2015, "Existing","New"),"Existing")</f>
        <v>Existing</v>
      </c>
    </row>
    <row r="966" spans="1:7" ht="19" x14ac:dyDescent="0.25">
      <c r="A966" s="7">
        <v>2015</v>
      </c>
      <c r="B966" s="7" t="s">
        <v>128</v>
      </c>
      <c r="C966" s="7" t="s">
        <v>6</v>
      </c>
      <c r="D966" s="24">
        <v>435343.23</v>
      </c>
      <c r="E966">
        <f>INDEX('B. Store opening dates'!$B$5:$B$2448,MATCH('A. Sales by store'!B966,'B. Store opening dates'!$A$5:$A$2448,0))</f>
        <v>2000</v>
      </c>
      <c r="F966" t="str">
        <f t="shared" si="30"/>
        <v>Old</v>
      </c>
      <c r="G966" t="str">
        <f t="shared" si="31"/>
        <v>Existing</v>
      </c>
    </row>
    <row r="967" spans="1:7" ht="19" x14ac:dyDescent="0.25">
      <c r="A967" s="7">
        <v>2014</v>
      </c>
      <c r="B967" s="7" t="s">
        <v>128</v>
      </c>
      <c r="C967" s="7" t="s">
        <v>6</v>
      </c>
      <c r="D967" s="24">
        <v>308805.33</v>
      </c>
      <c r="E967">
        <f>INDEX('B. Store opening dates'!$B$5:$B$2448,MATCH('A. Sales by store'!B967,'B. Store opening dates'!$A$5:$A$2448,0))</f>
        <v>2000</v>
      </c>
      <c r="F967" t="str">
        <f t="shared" si="30"/>
        <v>Old</v>
      </c>
      <c r="G967" t="str">
        <f t="shared" si="31"/>
        <v>Existing</v>
      </c>
    </row>
    <row r="968" spans="1:7" ht="19" x14ac:dyDescent="0.25">
      <c r="A968" s="7">
        <v>2015</v>
      </c>
      <c r="B968" s="7" t="s">
        <v>128</v>
      </c>
      <c r="C968" s="7" t="s">
        <v>7</v>
      </c>
      <c r="D968" s="24">
        <v>121792.37</v>
      </c>
      <c r="E968">
        <f>INDEX('B. Store opening dates'!$B$5:$B$2448,MATCH('A. Sales by store'!B968,'B. Store opening dates'!$A$5:$A$2448,0))</f>
        <v>2000</v>
      </c>
      <c r="F968" t="str">
        <f t="shared" si="30"/>
        <v>Old</v>
      </c>
      <c r="G968" t="str">
        <f t="shared" si="31"/>
        <v>Existing</v>
      </c>
    </row>
    <row r="969" spans="1:7" ht="19" x14ac:dyDescent="0.25">
      <c r="A969" s="7">
        <v>2014</v>
      </c>
      <c r="B969" s="7" t="s">
        <v>128</v>
      </c>
      <c r="C969" s="7" t="s">
        <v>7</v>
      </c>
      <c r="D969" s="24">
        <v>128573.25</v>
      </c>
      <c r="E969">
        <f>INDEX('B. Store opening dates'!$B$5:$B$2448,MATCH('A. Sales by store'!B969,'B. Store opening dates'!$A$5:$A$2448,0))</f>
        <v>2000</v>
      </c>
      <c r="F969" t="str">
        <f t="shared" si="30"/>
        <v>Old</v>
      </c>
      <c r="G969" t="str">
        <f t="shared" si="31"/>
        <v>Existing</v>
      </c>
    </row>
    <row r="970" spans="1:7" ht="19" x14ac:dyDescent="0.25">
      <c r="A970" s="7">
        <v>2015</v>
      </c>
      <c r="B970" s="7" t="s">
        <v>128</v>
      </c>
      <c r="C970" s="7" t="s">
        <v>8</v>
      </c>
      <c r="D970" s="24">
        <v>482612.07</v>
      </c>
      <c r="E970">
        <f>INDEX('B. Store opening dates'!$B$5:$B$2448,MATCH('A. Sales by store'!B970,'B. Store opening dates'!$A$5:$A$2448,0))</f>
        <v>2000</v>
      </c>
      <c r="F970" t="str">
        <f t="shared" si="30"/>
        <v>Old</v>
      </c>
      <c r="G970" t="str">
        <f t="shared" si="31"/>
        <v>Existing</v>
      </c>
    </row>
    <row r="971" spans="1:7" ht="19" x14ac:dyDescent="0.25">
      <c r="A971" s="7">
        <v>2014</v>
      </c>
      <c r="B971" s="7" t="s">
        <v>128</v>
      </c>
      <c r="C971" s="7" t="s">
        <v>8</v>
      </c>
      <c r="D971" s="24">
        <v>499262.68</v>
      </c>
      <c r="E971">
        <f>INDEX('B. Store opening dates'!$B$5:$B$2448,MATCH('A. Sales by store'!B971,'B. Store opening dates'!$A$5:$A$2448,0))</f>
        <v>2000</v>
      </c>
      <c r="F971" t="str">
        <f t="shared" si="30"/>
        <v>Old</v>
      </c>
      <c r="G971" t="str">
        <f t="shared" si="31"/>
        <v>Existing</v>
      </c>
    </row>
    <row r="972" spans="1:7" ht="19" x14ac:dyDescent="0.25">
      <c r="A972" s="7">
        <v>2015</v>
      </c>
      <c r="B972" s="7" t="s">
        <v>129</v>
      </c>
      <c r="C972" s="7" t="s">
        <v>5</v>
      </c>
      <c r="D972" s="24">
        <v>753785.41</v>
      </c>
      <c r="E972">
        <f>INDEX('B. Store opening dates'!$B$5:$B$2448,MATCH('A. Sales by store'!B972,'B. Store opening dates'!$A$5:$A$2448,0))</f>
        <v>2000</v>
      </c>
      <c r="F972" t="str">
        <f t="shared" si="30"/>
        <v>Old</v>
      </c>
      <c r="G972" t="str">
        <f t="shared" si="31"/>
        <v>Existing</v>
      </c>
    </row>
    <row r="973" spans="1:7" ht="19" x14ac:dyDescent="0.25">
      <c r="A973" s="7">
        <v>2014</v>
      </c>
      <c r="B973" s="7" t="s">
        <v>129</v>
      </c>
      <c r="C973" s="7" t="s">
        <v>5</v>
      </c>
      <c r="D973" s="24">
        <v>832691.5</v>
      </c>
      <c r="E973">
        <f>INDEX('B. Store opening dates'!$B$5:$B$2448,MATCH('A. Sales by store'!B973,'B. Store opening dates'!$A$5:$A$2448,0))</f>
        <v>2000</v>
      </c>
      <c r="F973" t="str">
        <f t="shared" si="30"/>
        <v>Old</v>
      </c>
      <c r="G973" t="str">
        <f t="shared" si="31"/>
        <v>Existing</v>
      </c>
    </row>
    <row r="974" spans="1:7" ht="19" x14ac:dyDescent="0.25">
      <c r="A974" s="7">
        <v>2015</v>
      </c>
      <c r="B974" s="7" t="s">
        <v>129</v>
      </c>
      <c r="C974" s="7" t="s">
        <v>6</v>
      </c>
      <c r="D974" s="24">
        <v>561469.56999999995</v>
      </c>
      <c r="E974">
        <f>INDEX('B. Store opening dates'!$B$5:$B$2448,MATCH('A. Sales by store'!B974,'B. Store opening dates'!$A$5:$A$2448,0))</f>
        <v>2000</v>
      </c>
      <c r="F974" t="str">
        <f t="shared" si="30"/>
        <v>Old</v>
      </c>
      <c r="G974" t="str">
        <f t="shared" si="31"/>
        <v>Existing</v>
      </c>
    </row>
    <row r="975" spans="1:7" ht="19" x14ac:dyDescent="0.25">
      <c r="A975" s="7">
        <v>2014</v>
      </c>
      <c r="B975" s="7" t="s">
        <v>129</v>
      </c>
      <c r="C975" s="7" t="s">
        <v>6</v>
      </c>
      <c r="D975" s="24">
        <v>387570.26</v>
      </c>
      <c r="E975">
        <f>INDEX('B. Store opening dates'!$B$5:$B$2448,MATCH('A. Sales by store'!B975,'B. Store opening dates'!$A$5:$A$2448,0))</f>
        <v>2000</v>
      </c>
      <c r="F975" t="str">
        <f t="shared" si="30"/>
        <v>Old</v>
      </c>
      <c r="G975" t="str">
        <f t="shared" si="31"/>
        <v>Existing</v>
      </c>
    </row>
    <row r="976" spans="1:7" ht="19" x14ac:dyDescent="0.25">
      <c r="A976" s="7">
        <v>2015</v>
      </c>
      <c r="B976" s="7" t="s">
        <v>129</v>
      </c>
      <c r="C976" s="7" t="s">
        <v>7</v>
      </c>
      <c r="D976" s="24">
        <v>226649.84</v>
      </c>
      <c r="E976">
        <f>INDEX('B. Store opening dates'!$B$5:$B$2448,MATCH('A. Sales by store'!B976,'B. Store opening dates'!$A$5:$A$2448,0))</f>
        <v>2000</v>
      </c>
      <c r="F976" t="str">
        <f t="shared" si="30"/>
        <v>Old</v>
      </c>
      <c r="G976" t="str">
        <f t="shared" si="31"/>
        <v>Existing</v>
      </c>
    </row>
    <row r="977" spans="1:7" ht="19" x14ac:dyDescent="0.25">
      <c r="A977" s="7">
        <v>2014</v>
      </c>
      <c r="B977" s="7" t="s">
        <v>129</v>
      </c>
      <c r="C977" s="7" t="s">
        <v>7</v>
      </c>
      <c r="D977" s="24">
        <v>238608.95</v>
      </c>
      <c r="E977">
        <f>INDEX('B. Store opening dates'!$B$5:$B$2448,MATCH('A. Sales by store'!B977,'B. Store opening dates'!$A$5:$A$2448,0))</f>
        <v>2000</v>
      </c>
      <c r="F977" t="str">
        <f t="shared" si="30"/>
        <v>Old</v>
      </c>
      <c r="G977" t="str">
        <f t="shared" si="31"/>
        <v>Existing</v>
      </c>
    </row>
    <row r="978" spans="1:7" ht="19" x14ac:dyDescent="0.25">
      <c r="A978" s="7">
        <v>2015</v>
      </c>
      <c r="B978" s="7" t="s">
        <v>129</v>
      </c>
      <c r="C978" s="7" t="s">
        <v>8</v>
      </c>
      <c r="D978" s="24">
        <v>579714.38</v>
      </c>
      <c r="E978">
        <f>INDEX('B. Store opening dates'!$B$5:$B$2448,MATCH('A. Sales by store'!B978,'B. Store opening dates'!$A$5:$A$2448,0))</f>
        <v>2000</v>
      </c>
      <c r="F978" t="str">
        <f t="shared" si="30"/>
        <v>Old</v>
      </c>
      <c r="G978" t="str">
        <f t="shared" si="31"/>
        <v>Existing</v>
      </c>
    </row>
    <row r="979" spans="1:7" ht="19" x14ac:dyDescent="0.25">
      <c r="A979" s="7">
        <v>2014</v>
      </c>
      <c r="B979" s="7" t="s">
        <v>129</v>
      </c>
      <c r="C979" s="7" t="s">
        <v>8</v>
      </c>
      <c r="D979" s="24">
        <v>607450.27</v>
      </c>
      <c r="E979">
        <f>INDEX('B. Store opening dates'!$B$5:$B$2448,MATCH('A. Sales by store'!B979,'B. Store opening dates'!$A$5:$A$2448,0))</f>
        <v>2000</v>
      </c>
      <c r="F979" t="str">
        <f t="shared" si="30"/>
        <v>Old</v>
      </c>
      <c r="G979" t="str">
        <f t="shared" si="31"/>
        <v>Existing</v>
      </c>
    </row>
    <row r="980" spans="1:7" ht="19" x14ac:dyDescent="0.25">
      <c r="A980" s="7">
        <v>2015</v>
      </c>
      <c r="B980" s="7" t="s">
        <v>130</v>
      </c>
      <c r="C980" s="7" t="s">
        <v>5</v>
      </c>
      <c r="D980" s="24">
        <v>693652.57</v>
      </c>
      <c r="E980">
        <f>INDEX('B. Store opening dates'!$B$5:$B$2448,MATCH('A. Sales by store'!B980,'B. Store opening dates'!$A$5:$A$2448,0))</f>
        <v>2000</v>
      </c>
      <c r="F980" t="str">
        <f t="shared" si="30"/>
        <v>Old</v>
      </c>
      <c r="G980" t="str">
        <f t="shared" si="31"/>
        <v>Existing</v>
      </c>
    </row>
    <row r="981" spans="1:7" ht="19" x14ac:dyDescent="0.25">
      <c r="A981" s="7">
        <v>2014</v>
      </c>
      <c r="B981" s="7" t="s">
        <v>130</v>
      </c>
      <c r="C981" s="7" t="s">
        <v>5</v>
      </c>
      <c r="D981" s="24">
        <v>763432.76</v>
      </c>
      <c r="E981">
        <f>INDEX('B. Store opening dates'!$B$5:$B$2448,MATCH('A. Sales by store'!B981,'B. Store opening dates'!$A$5:$A$2448,0))</f>
        <v>2000</v>
      </c>
      <c r="F981" t="str">
        <f t="shared" si="30"/>
        <v>Old</v>
      </c>
      <c r="G981" t="str">
        <f t="shared" si="31"/>
        <v>Existing</v>
      </c>
    </row>
    <row r="982" spans="1:7" ht="19" x14ac:dyDescent="0.25">
      <c r="A982" s="7">
        <v>2015</v>
      </c>
      <c r="B982" s="7" t="s">
        <v>130</v>
      </c>
      <c r="C982" s="7" t="s">
        <v>6</v>
      </c>
      <c r="D982" s="24">
        <v>470243.87</v>
      </c>
      <c r="E982">
        <f>INDEX('B. Store opening dates'!$B$5:$B$2448,MATCH('A. Sales by store'!B982,'B. Store opening dates'!$A$5:$A$2448,0))</f>
        <v>2000</v>
      </c>
      <c r="F982" t="str">
        <f t="shared" si="30"/>
        <v>Old</v>
      </c>
      <c r="G982" t="str">
        <f t="shared" si="31"/>
        <v>Existing</v>
      </c>
    </row>
    <row r="983" spans="1:7" ht="19" x14ac:dyDescent="0.25">
      <c r="A983" s="7">
        <v>2014</v>
      </c>
      <c r="B983" s="7" t="s">
        <v>130</v>
      </c>
      <c r="C983" s="7" t="s">
        <v>6</v>
      </c>
      <c r="D983" s="24">
        <v>342070.64</v>
      </c>
      <c r="E983">
        <f>INDEX('B. Store opening dates'!$B$5:$B$2448,MATCH('A. Sales by store'!B983,'B. Store opening dates'!$A$5:$A$2448,0))</f>
        <v>2000</v>
      </c>
      <c r="F983" t="str">
        <f t="shared" si="30"/>
        <v>Old</v>
      </c>
      <c r="G983" t="str">
        <f t="shared" si="31"/>
        <v>Existing</v>
      </c>
    </row>
    <row r="984" spans="1:7" ht="19" x14ac:dyDescent="0.25">
      <c r="A984" s="7">
        <v>2015</v>
      </c>
      <c r="B984" s="7" t="s">
        <v>130</v>
      </c>
      <c r="C984" s="7" t="s">
        <v>7</v>
      </c>
      <c r="D984" s="24">
        <v>118856.77</v>
      </c>
      <c r="E984">
        <f>INDEX('B. Store opening dates'!$B$5:$B$2448,MATCH('A. Sales by store'!B984,'B. Store opening dates'!$A$5:$A$2448,0))</f>
        <v>2000</v>
      </c>
      <c r="F984" t="str">
        <f t="shared" si="30"/>
        <v>Old</v>
      </c>
      <c r="G984" t="str">
        <f t="shared" si="31"/>
        <v>Existing</v>
      </c>
    </row>
    <row r="985" spans="1:7" ht="19" x14ac:dyDescent="0.25">
      <c r="A985" s="7">
        <v>2014</v>
      </c>
      <c r="B985" s="7" t="s">
        <v>130</v>
      </c>
      <c r="C985" s="7" t="s">
        <v>7</v>
      </c>
      <c r="D985" s="24">
        <v>126225.64</v>
      </c>
      <c r="E985">
        <f>INDEX('B. Store opening dates'!$B$5:$B$2448,MATCH('A. Sales by store'!B985,'B. Store opening dates'!$A$5:$A$2448,0))</f>
        <v>2000</v>
      </c>
      <c r="F985" t="str">
        <f t="shared" si="30"/>
        <v>Old</v>
      </c>
      <c r="G985" t="str">
        <f t="shared" si="31"/>
        <v>Existing</v>
      </c>
    </row>
    <row r="986" spans="1:7" ht="19" x14ac:dyDescent="0.25">
      <c r="A986" s="7">
        <v>2015</v>
      </c>
      <c r="B986" s="7" t="s">
        <v>130</v>
      </c>
      <c r="C986" s="7" t="s">
        <v>8</v>
      </c>
      <c r="D986" s="24">
        <v>784031.04</v>
      </c>
      <c r="E986">
        <f>INDEX('B. Store opening dates'!$B$5:$B$2448,MATCH('A. Sales by store'!B986,'B. Store opening dates'!$A$5:$A$2448,0))</f>
        <v>2000</v>
      </c>
      <c r="F986" t="str">
        <f t="shared" si="30"/>
        <v>Old</v>
      </c>
      <c r="G986" t="str">
        <f t="shared" si="31"/>
        <v>Existing</v>
      </c>
    </row>
    <row r="987" spans="1:7" ht="19" x14ac:dyDescent="0.25">
      <c r="A987" s="7">
        <v>2014</v>
      </c>
      <c r="B987" s="7" t="s">
        <v>130</v>
      </c>
      <c r="C987" s="7" t="s">
        <v>8</v>
      </c>
      <c r="D987" s="24">
        <v>810369.26</v>
      </c>
      <c r="E987">
        <f>INDEX('B. Store opening dates'!$B$5:$B$2448,MATCH('A. Sales by store'!B987,'B. Store opening dates'!$A$5:$A$2448,0))</f>
        <v>2000</v>
      </c>
      <c r="F987" t="str">
        <f t="shared" si="30"/>
        <v>Old</v>
      </c>
      <c r="G987" t="str">
        <f t="shared" si="31"/>
        <v>Existing</v>
      </c>
    </row>
    <row r="988" spans="1:7" ht="19" x14ac:dyDescent="0.25">
      <c r="A988" s="7">
        <v>2015</v>
      </c>
      <c r="B988" s="7" t="s">
        <v>131</v>
      </c>
      <c r="C988" s="7" t="s">
        <v>5</v>
      </c>
      <c r="D988" s="24">
        <v>912720.58</v>
      </c>
      <c r="E988">
        <f>INDEX('B. Store opening dates'!$B$5:$B$2448,MATCH('A. Sales by store'!B988,'B. Store opening dates'!$A$5:$A$2448,0))</f>
        <v>2000</v>
      </c>
      <c r="F988" t="str">
        <f t="shared" si="30"/>
        <v>Old</v>
      </c>
      <c r="G988" t="str">
        <f t="shared" si="31"/>
        <v>Existing</v>
      </c>
    </row>
    <row r="989" spans="1:7" ht="19" x14ac:dyDescent="0.25">
      <c r="A989" s="7">
        <v>2014</v>
      </c>
      <c r="B989" s="7" t="s">
        <v>131</v>
      </c>
      <c r="C989" s="7" t="s">
        <v>5</v>
      </c>
      <c r="D989" s="24">
        <v>996261.64</v>
      </c>
      <c r="E989">
        <f>INDEX('B. Store opening dates'!$B$5:$B$2448,MATCH('A. Sales by store'!B989,'B. Store opening dates'!$A$5:$A$2448,0))</f>
        <v>2000</v>
      </c>
      <c r="F989" t="str">
        <f t="shared" si="30"/>
        <v>Old</v>
      </c>
      <c r="G989" t="str">
        <f t="shared" si="31"/>
        <v>Existing</v>
      </c>
    </row>
    <row r="990" spans="1:7" ht="19" x14ac:dyDescent="0.25">
      <c r="A990" s="7">
        <v>2015</v>
      </c>
      <c r="B990" s="7" t="s">
        <v>131</v>
      </c>
      <c r="C990" s="7" t="s">
        <v>6</v>
      </c>
      <c r="D990" s="24">
        <v>364859.71</v>
      </c>
      <c r="E990">
        <f>INDEX('B. Store opening dates'!$B$5:$B$2448,MATCH('A. Sales by store'!B990,'B. Store opening dates'!$A$5:$A$2448,0))</f>
        <v>2000</v>
      </c>
      <c r="F990" t="str">
        <f t="shared" si="30"/>
        <v>Old</v>
      </c>
      <c r="G990" t="str">
        <f t="shared" si="31"/>
        <v>Existing</v>
      </c>
    </row>
    <row r="991" spans="1:7" ht="19" x14ac:dyDescent="0.25">
      <c r="A991" s="7">
        <v>2014</v>
      </c>
      <c r="B991" s="7" t="s">
        <v>131</v>
      </c>
      <c r="C991" s="7" t="s">
        <v>6</v>
      </c>
      <c r="D991" s="24">
        <v>266551.65999999997</v>
      </c>
      <c r="E991">
        <f>INDEX('B. Store opening dates'!$B$5:$B$2448,MATCH('A. Sales by store'!B991,'B. Store opening dates'!$A$5:$A$2448,0))</f>
        <v>2000</v>
      </c>
      <c r="F991" t="str">
        <f t="shared" si="30"/>
        <v>Old</v>
      </c>
      <c r="G991" t="str">
        <f t="shared" si="31"/>
        <v>Existing</v>
      </c>
    </row>
    <row r="992" spans="1:7" ht="19" x14ac:dyDescent="0.25">
      <c r="A992" s="7">
        <v>2015</v>
      </c>
      <c r="B992" s="7" t="s">
        <v>131</v>
      </c>
      <c r="C992" s="7" t="s">
        <v>7</v>
      </c>
      <c r="D992" s="24">
        <v>219739.28</v>
      </c>
      <c r="E992">
        <f>INDEX('B. Store opening dates'!$B$5:$B$2448,MATCH('A. Sales by store'!B992,'B. Store opening dates'!$A$5:$A$2448,0))</f>
        <v>2000</v>
      </c>
      <c r="F992" t="str">
        <f t="shared" si="30"/>
        <v>Old</v>
      </c>
      <c r="G992" t="str">
        <f t="shared" si="31"/>
        <v>Existing</v>
      </c>
    </row>
    <row r="993" spans="1:7" ht="19" x14ac:dyDescent="0.25">
      <c r="A993" s="7">
        <v>2014</v>
      </c>
      <c r="B993" s="7" t="s">
        <v>131</v>
      </c>
      <c r="C993" s="7" t="s">
        <v>7</v>
      </c>
      <c r="D993" s="24">
        <v>229949.57</v>
      </c>
      <c r="E993">
        <f>INDEX('B. Store opening dates'!$B$5:$B$2448,MATCH('A. Sales by store'!B993,'B. Store opening dates'!$A$5:$A$2448,0))</f>
        <v>2000</v>
      </c>
      <c r="F993" t="str">
        <f t="shared" si="30"/>
        <v>Old</v>
      </c>
      <c r="G993" t="str">
        <f t="shared" si="31"/>
        <v>Existing</v>
      </c>
    </row>
    <row r="994" spans="1:7" ht="19" x14ac:dyDescent="0.25">
      <c r="A994" s="7">
        <v>2015</v>
      </c>
      <c r="B994" s="7" t="s">
        <v>131</v>
      </c>
      <c r="C994" s="7" t="s">
        <v>8</v>
      </c>
      <c r="D994" s="24">
        <v>479845.42</v>
      </c>
      <c r="E994">
        <f>INDEX('B. Store opening dates'!$B$5:$B$2448,MATCH('A. Sales by store'!B994,'B. Store opening dates'!$A$5:$A$2448,0))</f>
        <v>2000</v>
      </c>
      <c r="F994" t="str">
        <f t="shared" si="30"/>
        <v>Old</v>
      </c>
      <c r="G994" t="str">
        <f t="shared" si="31"/>
        <v>Existing</v>
      </c>
    </row>
    <row r="995" spans="1:7" ht="19" x14ac:dyDescent="0.25">
      <c r="A995" s="7">
        <v>2014</v>
      </c>
      <c r="B995" s="7" t="s">
        <v>131</v>
      </c>
      <c r="C995" s="7" t="s">
        <v>8</v>
      </c>
      <c r="D995" s="24">
        <v>495827.16</v>
      </c>
      <c r="E995">
        <f>INDEX('B. Store opening dates'!$B$5:$B$2448,MATCH('A. Sales by store'!B995,'B. Store opening dates'!$A$5:$A$2448,0))</f>
        <v>2000</v>
      </c>
      <c r="F995" t="str">
        <f t="shared" si="30"/>
        <v>Old</v>
      </c>
      <c r="G995" t="str">
        <f t="shared" si="31"/>
        <v>Existing</v>
      </c>
    </row>
    <row r="996" spans="1:7" ht="19" x14ac:dyDescent="0.25">
      <c r="A996" s="7">
        <v>2015</v>
      </c>
      <c r="B996" s="7" t="s">
        <v>132</v>
      </c>
      <c r="C996" s="7" t="s">
        <v>5</v>
      </c>
      <c r="D996" s="24">
        <v>607349.57999999996</v>
      </c>
      <c r="E996">
        <f>INDEX('B. Store opening dates'!$B$5:$B$2448,MATCH('A. Sales by store'!B996,'B. Store opening dates'!$A$5:$A$2448,0))</f>
        <v>2000</v>
      </c>
      <c r="F996" t="str">
        <f t="shared" si="30"/>
        <v>Old</v>
      </c>
      <c r="G996" t="str">
        <f t="shared" si="31"/>
        <v>Existing</v>
      </c>
    </row>
    <row r="997" spans="1:7" ht="19" x14ac:dyDescent="0.25">
      <c r="A997" s="7">
        <v>2014</v>
      </c>
      <c r="B997" s="7" t="s">
        <v>132</v>
      </c>
      <c r="C997" s="7" t="s">
        <v>5</v>
      </c>
      <c r="D997" s="24">
        <v>668145.93999999994</v>
      </c>
      <c r="E997">
        <f>INDEX('B. Store opening dates'!$B$5:$B$2448,MATCH('A. Sales by store'!B997,'B. Store opening dates'!$A$5:$A$2448,0))</f>
        <v>2000</v>
      </c>
      <c r="F997" t="str">
        <f t="shared" si="30"/>
        <v>Old</v>
      </c>
      <c r="G997" t="str">
        <f t="shared" si="31"/>
        <v>Existing</v>
      </c>
    </row>
    <row r="998" spans="1:7" ht="19" x14ac:dyDescent="0.25">
      <c r="A998" s="7">
        <v>2015</v>
      </c>
      <c r="B998" s="7" t="s">
        <v>132</v>
      </c>
      <c r="C998" s="7" t="s">
        <v>6</v>
      </c>
      <c r="D998" s="24">
        <v>325686.32</v>
      </c>
      <c r="E998">
        <f>INDEX('B. Store opening dates'!$B$5:$B$2448,MATCH('A. Sales by store'!B998,'B. Store opening dates'!$A$5:$A$2448,0))</f>
        <v>2000</v>
      </c>
      <c r="F998" t="str">
        <f t="shared" si="30"/>
        <v>Old</v>
      </c>
      <c r="G998" t="str">
        <f t="shared" si="31"/>
        <v>Existing</v>
      </c>
    </row>
    <row r="999" spans="1:7" ht="19" x14ac:dyDescent="0.25">
      <c r="A999" s="7">
        <v>2014</v>
      </c>
      <c r="B999" s="7" t="s">
        <v>132</v>
      </c>
      <c r="C999" s="7" t="s">
        <v>6</v>
      </c>
      <c r="D999" s="24">
        <v>224788.87</v>
      </c>
      <c r="E999">
        <f>INDEX('B. Store opening dates'!$B$5:$B$2448,MATCH('A. Sales by store'!B999,'B. Store opening dates'!$A$5:$A$2448,0))</f>
        <v>2000</v>
      </c>
      <c r="F999" t="str">
        <f t="shared" si="30"/>
        <v>Old</v>
      </c>
      <c r="G999" t="str">
        <f t="shared" si="31"/>
        <v>Existing</v>
      </c>
    </row>
    <row r="1000" spans="1:7" ht="19" x14ac:dyDescent="0.25">
      <c r="A1000" s="7">
        <v>2015</v>
      </c>
      <c r="B1000" s="7" t="s">
        <v>132</v>
      </c>
      <c r="C1000" s="7" t="s">
        <v>7</v>
      </c>
      <c r="D1000" s="24">
        <v>136361.37</v>
      </c>
      <c r="E1000">
        <f>INDEX('B. Store opening dates'!$B$5:$B$2448,MATCH('A. Sales by store'!B1000,'B. Store opening dates'!$A$5:$A$2448,0))</f>
        <v>2000</v>
      </c>
      <c r="F1000" t="str">
        <f t="shared" si="30"/>
        <v>Old</v>
      </c>
      <c r="G1000" t="str">
        <f t="shared" si="31"/>
        <v>Existing</v>
      </c>
    </row>
    <row r="1001" spans="1:7" ht="19" x14ac:dyDescent="0.25">
      <c r="A1001" s="7">
        <v>2014</v>
      </c>
      <c r="B1001" s="7" t="s">
        <v>132</v>
      </c>
      <c r="C1001" s="7" t="s">
        <v>7</v>
      </c>
      <c r="D1001" s="24">
        <v>145194.53</v>
      </c>
      <c r="E1001">
        <f>INDEX('B. Store opening dates'!$B$5:$B$2448,MATCH('A. Sales by store'!B1001,'B. Store opening dates'!$A$5:$A$2448,0))</f>
        <v>2000</v>
      </c>
      <c r="F1001" t="str">
        <f t="shared" si="30"/>
        <v>Old</v>
      </c>
      <c r="G1001" t="str">
        <f t="shared" si="31"/>
        <v>Existing</v>
      </c>
    </row>
    <row r="1002" spans="1:7" ht="19" x14ac:dyDescent="0.25">
      <c r="A1002" s="7">
        <v>2015</v>
      </c>
      <c r="B1002" s="7" t="s">
        <v>132</v>
      </c>
      <c r="C1002" s="7" t="s">
        <v>8</v>
      </c>
      <c r="D1002" s="24">
        <v>747368.02</v>
      </c>
      <c r="E1002">
        <f>INDEX('B. Store opening dates'!$B$5:$B$2448,MATCH('A. Sales by store'!B1002,'B. Store opening dates'!$A$5:$A$2448,0))</f>
        <v>2000</v>
      </c>
      <c r="F1002" t="str">
        <f t="shared" si="30"/>
        <v>Old</v>
      </c>
      <c r="G1002" t="str">
        <f t="shared" si="31"/>
        <v>Existing</v>
      </c>
    </row>
    <row r="1003" spans="1:7" ht="19" x14ac:dyDescent="0.25">
      <c r="A1003" s="7">
        <v>2014</v>
      </c>
      <c r="B1003" s="7" t="s">
        <v>132</v>
      </c>
      <c r="C1003" s="7" t="s">
        <v>8</v>
      </c>
      <c r="D1003" s="24">
        <v>781861.52</v>
      </c>
      <c r="E1003">
        <f>INDEX('B. Store opening dates'!$B$5:$B$2448,MATCH('A. Sales by store'!B1003,'B. Store opening dates'!$A$5:$A$2448,0))</f>
        <v>2000</v>
      </c>
      <c r="F1003" t="str">
        <f t="shared" si="30"/>
        <v>Old</v>
      </c>
      <c r="G1003" t="str">
        <f t="shared" si="31"/>
        <v>Existing</v>
      </c>
    </row>
    <row r="1004" spans="1:7" ht="19" x14ac:dyDescent="0.25">
      <c r="A1004" s="7">
        <v>2015</v>
      </c>
      <c r="B1004" s="7" t="s">
        <v>133</v>
      </c>
      <c r="C1004" s="7" t="s">
        <v>5</v>
      </c>
      <c r="D1004" s="24">
        <v>908341.28</v>
      </c>
      <c r="E1004">
        <f>INDEX('B. Store opening dates'!$B$5:$B$2448,MATCH('A. Sales by store'!B1004,'B. Store opening dates'!$A$5:$A$2448,0))</f>
        <v>2000</v>
      </c>
      <c r="F1004" t="str">
        <f t="shared" si="30"/>
        <v>Old</v>
      </c>
      <c r="G1004" t="str">
        <f t="shared" si="31"/>
        <v>Existing</v>
      </c>
    </row>
    <row r="1005" spans="1:7" ht="19" x14ac:dyDescent="0.25">
      <c r="A1005" s="7">
        <v>2014</v>
      </c>
      <c r="B1005" s="7" t="s">
        <v>133</v>
      </c>
      <c r="C1005" s="7" t="s">
        <v>5</v>
      </c>
      <c r="D1005" s="24">
        <v>995927.59</v>
      </c>
      <c r="E1005">
        <f>INDEX('B. Store opening dates'!$B$5:$B$2448,MATCH('A. Sales by store'!B1005,'B. Store opening dates'!$A$5:$A$2448,0))</f>
        <v>2000</v>
      </c>
      <c r="F1005" t="str">
        <f t="shared" si="30"/>
        <v>Old</v>
      </c>
      <c r="G1005" t="str">
        <f t="shared" si="31"/>
        <v>Existing</v>
      </c>
    </row>
    <row r="1006" spans="1:7" ht="19" x14ac:dyDescent="0.25">
      <c r="A1006" s="7">
        <v>2015</v>
      </c>
      <c r="B1006" s="7" t="s">
        <v>133</v>
      </c>
      <c r="C1006" s="7" t="s">
        <v>6</v>
      </c>
      <c r="D1006" s="24">
        <v>406167.81</v>
      </c>
      <c r="E1006">
        <f>INDEX('B. Store opening dates'!$B$5:$B$2448,MATCH('A. Sales by store'!B1006,'B. Store opening dates'!$A$5:$A$2448,0))</f>
        <v>2000</v>
      </c>
      <c r="F1006" t="str">
        <f t="shared" si="30"/>
        <v>Old</v>
      </c>
      <c r="G1006" t="str">
        <f t="shared" si="31"/>
        <v>Existing</v>
      </c>
    </row>
    <row r="1007" spans="1:7" ht="19" x14ac:dyDescent="0.25">
      <c r="A1007" s="7">
        <v>2014</v>
      </c>
      <c r="B1007" s="7" t="s">
        <v>133</v>
      </c>
      <c r="C1007" s="7" t="s">
        <v>6</v>
      </c>
      <c r="D1007" s="24">
        <v>287670.01</v>
      </c>
      <c r="E1007">
        <f>INDEX('B. Store opening dates'!$B$5:$B$2448,MATCH('A. Sales by store'!B1007,'B. Store opening dates'!$A$5:$A$2448,0))</f>
        <v>2000</v>
      </c>
      <c r="F1007" t="str">
        <f t="shared" si="30"/>
        <v>Old</v>
      </c>
      <c r="G1007" t="str">
        <f t="shared" si="31"/>
        <v>Existing</v>
      </c>
    </row>
    <row r="1008" spans="1:7" ht="19" x14ac:dyDescent="0.25">
      <c r="A1008" s="7">
        <v>2015</v>
      </c>
      <c r="B1008" s="7" t="s">
        <v>133</v>
      </c>
      <c r="C1008" s="7" t="s">
        <v>7</v>
      </c>
      <c r="D1008" s="24">
        <v>86909.87</v>
      </c>
      <c r="E1008">
        <f>INDEX('B. Store opening dates'!$B$5:$B$2448,MATCH('A. Sales by store'!B1008,'B. Store opening dates'!$A$5:$A$2448,0))</f>
        <v>2000</v>
      </c>
      <c r="F1008" t="str">
        <f t="shared" si="30"/>
        <v>Old</v>
      </c>
      <c r="G1008" t="str">
        <f t="shared" si="31"/>
        <v>Existing</v>
      </c>
    </row>
    <row r="1009" spans="1:7" ht="19" x14ac:dyDescent="0.25">
      <c r="A1009" s="7">
        <v>2014</v>
      </c>
      <c r="B1009" s="7" t="s">
        <v>133</v>
      </c>
      <c r="C1009" s="7" t="s">
        <v>7</v>
      </c>
      <c r="D1009" s="24">
        <v>91214.38</v>
      </c>
      <c r="E1009">
        <f>INDEX('B. Store opening dates'!$B$5:$B$2448,MATCH('A. Sales by store'!B1009,'B. Store opening dates'!$A$5:$A$2448,0))</f>
        <v>2000</v>
      </c>
      <c r="F1009" t="str">
        <f t="shared" si="30"/>
        <v>Old</v>
      </c>
      <c r="G1009" t="str">
        <f t="shared" si="31"/>
        <v>Existing</v>
      </c>
    </row>
    <row r="1010" spans="1:7" ht="19" x14ac:dyDescent="0.25">
      <c r="A1010" s="7">
        <v>2015</v>
      </c>
      <c r="B1010" s="7" t="s">
        <v>133</v>
      </c>
      <c r="C1010" s="7" t="s">
        <v>8</v>
      </c>
      <c r="D1010" s="24">
        <v>628266.34</v>
      </c>
      <c r="E1010">
        <f>INDEX('B. Store opening dates'!$B$5:$B$2448,MATCH('A. Sales by store'!B1010,'B. Store opening dates'!$A$5:$A$2448,0))</f>
        <v>2000</v>
      </c>
      <c r="F1010" t="str">
        <f t="shared" si="30"/>
        <v>Old</v>
      </c>
      <c r="G1010" t="str">
        <f t="shared" si="31"/>
        <v>Existing</v>
      </c>
    </row>
    <row r="1011" spans="1:7" ht="19" x14ac:dyDescent="0.25">
      <c r="A1011" s="7">
        <v>2014</v>
      </c>
      <c r="B1011" s="7" t="s">
        <v>133</v>
      </c>
      <c r="C1011" s="7" t="s">
        <v>8</v>
      </c>
      <c r="D1011" s="24">
        <v>651759.47</v>
      </c>
      <c r="E1011">
        <f>INDEX('B. Store opening dates'!$B$5:$B$2448,MATCH('A. Sales by store'!B1011,'B. Store opening dates'!$A$5:$A$2448,0))</f>
        <v>2000</v>
      </c>
      <c r="F1011" t="str">
        <f t="shared" si="30"/>
        <v>Old</v>
      </c>
      <c r="G1011" t="str">
        <f t="shared" si="31"/>
        <v>Existing</v>
      </c>
    </row>
    <row r="1012" spans="1:7" ht="19" x14ac:dyDescent="0.25">
      <c r="A1012" s="7">
        <v>2015</v>
      </c>
      <c r="B1012" s="7" t="s">
        <v>134</v>
      </c>
      <c r="C1012" s="7" t="s">
        <v>5</v>
      </c>
      <c r="D1012" s="24">
        <v>516391.56</v>
      </c>
      <c r="E1012">
        <f>INDEX('B. Store opening dates'!$B$5:$B$2448,MATCH('A. Sales by store'!B1012,'B. Store opening dates'!$A$5:$A$2448,0))</f>
        <v>2000</v>
      </c>
      <c r="F1012" t="str">
        <f t="shared" si="30"/>
        <v>Old</v>
      </c>
      <c r="G1012" t="str">
        <f t="shared" si="31"/>
        <v>Existing</v>
      </c>
    </row>
    <row r="1013" spans="1:7" ht="19" x14ac:dyDescent="0.25">
      <c r="A1013" s="7">
        <v>2014</v>
      </c>
      <c r="B1013" s="7" t="s">
        <v>134</v>
      </c>
      <c r="C1013" s="7" t="s">
        <v>5</v>
      </c>
      <c r="D1013" s="24">
        <v>565659.23</v>
      </c>
      <c r="E1013">
        <f>INDEX('B. Store opening dates'!$B$5:$B$2448,MATCH('A. Sales by store'!B1013,'B. Store opening dates'!$A$5:$A$2448,0))</f>
        <v>2000</v>
      </c>
      <c r="F1013" t="str">
        <f t="shared" si="30"/>
        <v>Old</v>
      </c>
      <c r="G1013" t="str">
        <f t="shared" si="31"/>
        <v>Existing</v>
      </c>
    </row>
    <row r="1014" spans="1:7" ht="19" x14ac:dyDescent="0.25">
      <c r="A1014" s="7">
        <v>2015</v>
      </c>
      <c r="B1014" s="7" t="s">
        <v>134</v>
      </c>
      <c r="C1014" s="7" t="s">
        <v>6</v>
      </c>
      <c r="D1014" s="24">
        <v>550600.88</v>
      </c>
      <c r="E1014">
        <f>INDEX('B. Store opening dates'!$B$5:$B$2448,MATCH('A. Sales by store'!B1014,'B. Store opening dates'!$A$5:$A$2448,0))</f>
        <v>2000</v>
      </c>
      <c r="F1014" t="str">
        <f t="shared" si="30"/>
        <v>Old</v>
      </c>
      <c r="G1014" t="str">
        <f t="shared" si="31"/>
        <v>Existing</v>
      </c>
    </row>
    <row r="1015" spans="1:7" ht="19" x14ac:dyDescent="0.25">
      <c r="A1015" s="7">
        <v>2014</v>
      </c>
      <c r="B1015" s="7" t="s">
        <v>134</v>
      </c>
      <c r="C1015" s="7" t="s">
        <v>6</v>
      </c>
      <c r="D1015" s="24">
        <v>385739.69</v>
      </c>
      <c r="E1015">
        <f>INDEX('B. Store opening dates'!$B$5:$B$2448,MATCH('A. Sales by store'!B1015,'B. Store opening dates'!$A$5:$A$2448,0))</f>
        <v>2000</v>
      </c>
      <c r="F1015" t="str">
        <f t="shared" si="30"/>
        <v>Old</v>
      </c>
      <c r="G1015" t="str">
        <f t="shared" si="31"/>
        <v>Existing</v>
      </c>
    </row>
    <row r="1016" spans="1:7" ht="19" x14ac:dyDescent="0.25">
      <c r="A1016" s="7">
        <v>2015</v>
      </c>
      <c r="B1016" s="7" t="s">
        <v>134</v>
      </c>
      <c r="C1016" s="7" t="s">
        <v>7</v>
      </c>
      <c r="D1016" s="24">
        <v>198663.41</v>
      </c>
      <c r="E1016">
        <f>INDEX('B. Store opening dates'!$B$5:$B$2448,MATCH('A. Sales by store'!B1016,'B. Store opening dates'!$A$5:$A$2448,0))</f>
        <v>2000</v>
      </c>
      <c r="F1016" t="str">
        <f t="shared" si="30"/>
        <v>Old</v>
      </c>
      <c r="G1016" t="str">
        <f t="shared" si="31"/>
        <v>Existing</v>
      </c>
    </row>
    <row r="1017" spans="1:7" ht="19" x14ac:dyDescent="0.25">
      <c r="A1017" s="7">
        <v>2014</v>
      </c>
      <c r="B1017" s="7" t="s">
        <v>134</v>
      </c>
      <c r="C1017" s="7" t="s">
        <v>7</v>
      </c>
      <c r="D1017" s="24">
        <v>209766.61</v>
      </c>
      <c r="E1017">
        <f>INDEX('B. Store opening dates'!$B$5:$B$2448,MATCH('A. Sales by store'!B1017,'B. Store opening dates'!$A$5:$A$2448,0))</f>
        <v>2000</v>
      </c>
      <c r="F1017" t="str">
        <f t="shared" si="30"/>
        <v>Old</v>
      </c>
      <c r="G1017" t="str">
        <f t="shared" si="31"/>
        <v>Existing</v>
      </c>
    </row>
    <row r="1018" spans="1:7" ht="19" x14ac:dyDescent="0.25">
      <c r="A1018" s="7">
        <v>2015</v>
      </c>
      <c r="B1018" s="7" t="s">
        <v>134</v>
      </c>
      <c r="C1018" s="7" t="s">
        <v>8</v>
      </c>
      <c r="D1018" s="24">
        <v>609137.35</v>
      </c>
      <c r="E1018">
        <f>INDEX('B. Store opening dates'!$B$5:$B$2448,MATCH('A. Sales by store'!B1018,'B. Store opening dates'!$A$5:$A$2448,0))</f>
        <v>2000</v>
      </c>
      <c r="F1018" t="str">
        <f t="shared" si="30"/>
        <v>Old</v>
      </c>
      <c r="G1018" t="str">
        <f t="shared" si="31"/>
        <v>Existing</v>
      </c>
    </row>
    <row r="1019" spans="1:7" ht="19" x14ac:dyDescent="0.25">
      <c r="A1019" s="7">
        <v>2014</v>
      </c>
      <c r="B1019" s="7" t="s">
        <v>134</v>
      </c>
      <c r="C1019" s="7" t="s">
        <v>8</v>
      </c>
      <c r="D1019" s="24">
        <v>638411.43000000005</v>
      </c>
      <c r="E1019">
        <f>INDEX('B. Store opening dates'!$B$5:$B$2448,MATCH('A. Sales by store'!B1019,'B. Store opening dates'!$A$5:$A$2448,0))</f>
        <v>2000</v>
      </c>
      <c r="F1019" t="str">
        <f t="shared" si="30"/>
        <v>Old</v>
      </c>
      <c r="G1019" t="str">
        <f t="shared" si="31"/>
        <v>Existing</v>
      </c>
    </row>
    <row r="1020" spans="1:7" ht="19" x14ac:dyDescent="0.25">
      <c r="A1020" s="7">
        <v>2015</v>
      </c>
      <c r="B1020" s="7" t="s">
        <v>135</v>
      </c>
      <c r="C1020" s="7" t="s">
        <v>5</v>
      </c>
      <c r="D1020" s="24">
        <v>617698.81000000006</v>
      </c>
      <c r="E1020">
        <f>INDEX('B. Store opening dates'!$B$5:$B$2448,MATCH('A. Sales by store'!B1020,'B. Store opening dates'!$A$5:$A$2448,0))</f>
        <v>2000</v>
      </c>
      <c r="F1020" t="str">
        <f t="shared" si="30"/>
        <v>Old</v>
      </c>
      <c r="G1020" t="str">
        <f t="shared" si="31"/>
        <v>Existing</v>
      </c>
    </row>
    <row r="1021" spans="1:7" ht="19" x14ac:dyDescent="0.25">
      <c r="A1021" s="7">
        <v>2014</v>
      </c>
      <c r="B1021" s="7" t="s">
        <v>135</v>
      </c>
      <c r="C1021" s="7" t="s">
        <v>5</v>
      </c>
      <c r="D1021" s="24">
        <v>673167.62</v>
      </c>
      <c r="E1021">
        <f>INDEX('B. Store opening dates'!$B$5:$B$2448,MATCH('A. Sales by store'!B1021,'B. Store opening dates'!$A$5:$A$2448,0))</f>
        <v>2000</v>
      </c>
      <c r="F1021" t="str">
        <f t="shared" si="30"/>
        <v>Old</v>
      </c>
      <c r="G1021" t="str">
        <f t="shared" si="31"/>
        <v>Existing</v>
      </c>
    </row>
    <row r="1022" spans="1:7" ht="19" x14ac:dyDescent="0.25">
      <c r="A1022" s="7">
        <v>2015</v>
      </c>
      <c r="B1022" s="7" t="s">
        <v>135</v>
      </c>
      <c r="C1022" s="7" t="s">
        <v>6</v>
      </c>
      <c r="D1022" s="24">
        <v>241611.1</v>
      </c>
      <c r="E1022">
        <f>INDEX('B. Store opening dates'!$B$5:$B$2448,MATCH('A. Sales by store'!B1022,'B. Store opening dates'!$A$5:$A$2448,0))</f>
        <v>2000</v>
      </c>
      <c r="F1022" t="str">
        <f t="shared" si="30"/>
        <v>Old</v>
      </c>
      <c r="G1022" t="str">
        <f t="shared" si="31"/>
        <v>Existing</v>
      </c>
    </row>
    <row r="1023" spans="1:7" ht="19" x14ac:dyDescent="0.25">
      <c r="A1023" s="7">
        <v>2014</v>
      </c>
      <c r="B1023" s="7" t="s">
        <v>135</v>
      </c>
      <c r="C1023" s="7" t="s">
        <v>6</v>
      </c>
      <c r="D1023" s="24">
        <v>174940.27</v>
      </c>
      <c r="E1023">
        <f>INDEX('B. Store opening dates'!$B$5:$B$2448,MATCH('A. Sales by store'!B1023,'B. Store opening dates'!$A$5:$A$2448,0))</f>
        <v>2000</v>
      </c>
      <c r="F1023" t="str">
        <f t="shared" si="30"/>
        <v>Old</v>
      </c>
      <c r="G1023" t="str">
        <f t="shared" si="31"/>
        <v>Existing</v>
      </c>
    </row>
    <row r="1024" spans="1:7" ht="19" x14ac:dyDescent="0.25">
      <c r="A1024" s="7">
        <v>2015</v>
      </c>
      <c r="B1024" s="7" t="s">
        <v>135</v>
      </c>
      <c r="C1024" s="7" t="s">
        <v>7</v>
      </c>
      <c r="D1024" s="24">
        <v>171799.79</v>
      </c>
      <c r="E1024">
        <f>INDEX('B. Store opening dates'!$B$5:$B$2448,MATCH('A. Sales by store'!B1024,'B. Store opening dates'!$A$5:$A$2448,0))</f>
        <v>2000</v>
      </c>
      <c r="F1024" t="str">
        <f t="shared" si="30"/>
        <v>Old</v>
      </c>
      <c r="G1024" t="str">
        <f t="shared" si="31"/>
        <v>Existing</v>
      </c>
    </row>
    <row r="1025" spans="1:7" ht="19" x14ac:dyDescent="0.25">
      <c r="A1025" s="7">
        <v>2014</v>
      </c>
      <c r="B1025" s="7" t="s">
        <v>135</v>
      </c>
      <c r="C1025" s="7" t="s">
        <v>7</v>
      </c>
      <c r="D1025" s="24">
        <v>182480.7</v>
      </c>
      <c r="E1025">
        <f>INDEX('B. Store opening dates'!$B$5:$B$2448,MATCH('A. Sales by store'!B1025,'B. Store opening dates'!$A$5:$A$2448,0))</f>
        <v>2000</v>
      </c>
      <c r="F1025" t="str">
        <f t="shared" si="30"/>
        <v>Old</v>
      </c>
      <c r="G1025" t="str">
        <f t="shared" si="31"/>
        <v>Existing</v>
      </c>
    </row>
    <row r="1026" spans="1:7" ht="19" x14ac:dyDescent="0.25">
      <c r="A1026" s="7">
        <v>2015</v>
      </c>
      <c r="B1026" s="7" t="s">
        <v>135</v>
      </c>
      <c r="C1026" s="7" t="s">
        <v>8</v>
      </c>
      <c r="D1026" s="24">
        <v>467587.76</v>
      </c>
      <c r="E1026">
        <f>INDEX('B. Store opening dates'!$B$5:$B$2448,MATCH('A. Sales by store'!B1026,'B. Store opening dates'!$A$5:$A$2448,0))</f>
        <v>2000</v>
      </c>
      <c r="F1026" t="str">
        <f t="shared" si="30"/>
        <v>Old</v>
      </c>
      <c r="G1026" t="str">
        <f t="shared" si="31"/>
        <v>Existing</v>
      </c>
    </row>
    <row r="1027" spans="1:7" ht="19" x14ac:dyDescent="0.25">
      <c r="A1027" s="7">
        <v>2014</v>
      </c>
      <c r="B1027" s="7" t="s">
        <v>135</v>
      </c>
      <c r="C1027" s="7" t="s">
        <v>8</v>
      </c>
      <c r="D1027" s="24">
        <v>488209.48</v>
      </c>
      <c r="E1027">
        <f>INDEX('B. Store opening dates'!$B$5:$B$2448,MATCH('A. Sales by store'!B1027,'B. Store opening dates'!$A$5:$A$2448,0))</f>
        <v>2000</v>
      </c>
      <c r="F1027" t="str">
        <f t="shared" si="30"/>
        <v>Old</v>
      </c>
      <c r="G1027" t="str">
        <f t="shared" si="31"/>
        <v>Existing</v>
      </c>
    </row>
    <row r="1028" spans="1:7" ht="19" x14ac:dyDescent="0.25">
      <c r="A1028" s="7">
        <v>2015</v>
      </c>
      <c r="B1028" s="7" t="s">
        <v>136</v>
      </c>
      <c r="C1028" s="7" t="s">
        <v>5</v>
      </c>
      <c r="D1028" s="24">
        <v>612785.99</v>
      </c>
      <c r="E1028">
        <f>INDEX('B. Store opening dates'!$B$5:$B$2448,MATCH('A. Sales by store'!B1028,'B. Store opening dates'!$A$5:$A$2448,0))</f>
        <v>2000</v>
      </c>
      <c r="F1028" t="str">
        <f t="shared" si="30"/>
        <v>Old</v>
      </c>
      <c r="G1028" t="str">
        <f t="shared" si="31"/>
        <v>Existing</v>
      </c>
    </row>
    <row r="1029" spans="1:7" ht="19" x14ac:dyDescent="0.25">
      <c r="A1029" s="7">
        <v>2014</v>
      </c>
      <c r="B1029" s="7" t="s">
        <v>136</v>
      </c>
      <c r="C1029" s="7" t="s">
        <v>5</v>
      </c>
      <c r="D1029" s="24">
        <v>668082.43999999994</v>
      </c>
      <c r="E1029">
        <f>INDEX('B. Store opening dates'!$B$5:$B$2448,MATCH('A. Sales by store'!B1029,'B. Store opening dates'!$A$5:$A$2448,0))</f>
        <v>2000</v>
      </c>
      <c r="F1029" t="str">
        <f t="shared" ref="F1029:F1092" si="32">IF(A1029 = 2015, IF(E1029&lt; 2015, "Old","New"),IF(E1029 &lt; 2014, "Old","New"))</f>
        <v>Old</v>
      </c>
      <c r="G1029" t="str">
        <f t="shared" ref="G1029:G1092" si="33">IF(A1029 = 2015, IF(E1029&lt; 2015, "Existing","New"),"Existing")</f>
        <v>Existing</v>
      </c>
    </row>
    <row r="1030" spans="1:7" ht="19" x14ac:dyDescent="0.25">
      <c r="A1030" s="7">
        <v>2015</v>
      </c>
      <c r="B1030" s="7" t="s">
        <v>136</v>
      </c>
      <c r="C1030" s="7" t="s">
        <v>6</v>
      </c>
      <c r="D1030" s="24">
        <v>235231.23</v>
      </c>
      <c r="E1030">
        <f>INDEX('B. Store opening dates'!$B$5:$B$2448,MATCH('A. Sales by store'!B1030,'B. Store opening dates'!$A$5:$A$2448,0))</f>
        <v>2000</v>
      </c>
      <c r="F1030" t="str">
        <f t="shared" si="32"/>
        <v>Old</v>
      </c>
      <c r="G1030" t="str">
        <f t="shared" si="33"/>
        <v>Existing</v>
      </c>
    </row>
    <row r="1031" spans="1:7" ht="19" x14ac:dyDescent="0.25">
      <c r="A1031" s="7">
        <v>2014</v>
      </c>
      <c r="B1031" s="7" t="s">
        <v>136</v>
      </c>
      <c r="C1031" s="7" t="s">
        <v>6</v>
      </c>
      <c r="D1031" s="24">
        <v>166175.69</v>
      </c>
      <c r="E1031">
        <f>INDEX('B. Store opening dates'!$B$5:$B$2448,MATCH('A. Sales by store'!B1031,'B. Store opening dates'!$A$5:$A$2448,0))</f>
        <v>2000</v>
      </c>
      <c r="F1031" t="str">
        <f t="shared" si="32"/>
        <v>Old</v>
      </c>
      <c r="G1031" t="str">
        <f t="shared" si="33"/>
        <v>Existing</v>
      </c>
    </row>
    <row r="1032" spans="1:7" ht="19" x14ac:dyDescent="0.25">
      <c r="A1032" s="7">
        <v>2015</v>
      </c>
      <c r="B1032" s="7" t="s">
        <v>136</v>
      </c>
      <c r="C1032" s="7" t="s">
        <v>7</v>
      </c>
      <c r="D1032" s="24">
        <v>132888.54999999999</v>
      </c>
      <c r="E1032">
        <f>INDEX('B. Store opening dates'!$B$5:$B$2448,MATCH('A. Sales by store'!B1032,'B. Store opening dates'!$A$5:$A$2448,0))</f>
        <v>2000</v>
      </c>
      <c r="F1032" t="str">
        <f t="shared" si="32"/>
        <v>Old</v>
      </c>
      <c r="G1032" t="str">
        <f t="shared" si="33"/>
        <v>Existing</v>
      </c>
    </row>
    <row r="1033" spans="1:7" ht="19" x14ac:dyDescent="0.25">
      <c r="A1033" s="7">
        <v>2014</v>
      </c>
      <c r="B1033" s="7" t="s">
        <v>136</v>
      </c>
      <c r="C1033" s="7" t="s">
        <v>7</v>
      </c>
      <c r="D1033" s="24">
        <v>140264.49</v>
      </c>
      <c r="E1033">
        <f>INDEX('B. Store opening dates'!$B$5:$B$2448,MATCH('A. Sales by store'!B1033,'B. Store opening dates'!$A$5:$A$2448,0))</f>
        <v>2000</v>
      </c>
      <c r="F1033" t="str">
        <f t="shared" si="32"/>
        <v>Old</v>
      </c>
      <c r="G1033" t="str">
        <f t="shared" si="33"/>
        <v>Existing</v>
      </c>
    </row>
    <row r="1034" spans="1:7" ht="19" x14ac:dyDescent="0.25">
      <c r="A1034" s="7">
        <v>2015</v>
      </c>
      <c r="B1034" s="7" t="s">
        <v>136</v>
      </c>
      <c r="C1034" s="7" t="s">
        <v>8</v>
      </c>
      <c r="D1034" s="24">
        <v>578778.68999999994</v>
      </c>
      <c r="E1034">
        <f>INDEX('B. Store opening dates'!$B$5:$B$2448,MATCH('A. Sales by store'!B1034,'B. Store opening dates'!$A$5:$A$2448,0))</f>
        <v>2000</v>
      </c>
      <c r="F1034" t="str">
        <f t="shared" si="32"/>
        <v>Old</v>
      </c>
      <c r="G1034" t="str">
        <f t="shared" si="33"/>
        <v>Existing</v>
      </c>
    </row>
    <row r="1035" spans="1:7" ht="19" x14ac:dyDescent="0.25">
      <c r="A1035" s="7">
        <v>2014</v>
      </c>
      <c r="B1035" s="7" t="s">
        <v>136</v>
      </c>
      <c r="C1035" s="7" t="s">
        <v>8</v>
      </c>
      <c r="D1035" s="24">
        <v>605172.43000000005</v>
      </c>
      <c r="E1035">
        <f>INDEX('B. Store opening dates'!$B$5:$B$2448,MATCH('A. Sales by store'!B1035,'B. Store opening dates'!$A$5:$A$2448,0))</f>
        <v>2000</v>
      </c>
      <c r="F1035" t="str">
        <f t="shared" si="32"/>
        <v>Old</v>
      </c>
      <c r="G1035" t="str">
        <f t="shared" si="33"/>
        <v>Existing</v>
      </c>
    </row>
    <row r="1036" spans="1:7" ht="19" x14ac:dyDescent="0.25">
      <c r="A1036" s="7">
        <v>2015</v>
      </c>
      <c r="B1036" s="7" t="s">
        <v>137</v>
      </c>
      <c r="C1036" s="7" t="s">
        <v>5</v>
      </c>
      <c r="D1036" s="24">
        <v>559180.07999999996</v>
      </c>
      <c r="E1036">
        <f>INDEX('B. Store opening dates'!$B$5:$B$2448,MATCH('A. Sales by store'!B1036,'B. Store opening dates'!$A$5:$A$2448,0))</f>
        <v>2000</v>
      </c>
      <c r="F1036" t="str">
        <f t="shared" si="32"/>
        <v>Old</v>
      </c>
      <c r="G1036" t="str">
        <f t="shared" si="33"/>
        <v>Existing</v>
      </c>
    </row>
    <row r="1037" spans="1:7" ht="19" x14ac:dyDescent="0.25">
      <c r="A1037" s="7">
        <v>2014</v>
      </c>
      <c r="B1037" s="7" t="s">
        <v>137</v>
      </c>
      <c r="C1037" s="7" t="s">
        <v>5</v>
      </c>
      <c r="D1037" s="24">
        <v>617315.71</v>
      </c>
      <c r="E1037">
        <f>INDEX('B. Store opening dates'!$B$5:$B$2448,MATCH('A. Sales by store'!B1037,'B. Store opening dates'!$A$5:$A$2448,0))</f>
        <v>2000</v>
      </c>
      <c r="F1037" t="str">
        <f t="shared" si="32"/>
        <v>Old</v>
      </c>
      <c r="G1037" t="str">
        <f t="shared" si="33"/>
        <v>Existing</v>
      </c>
    </row>
    <row r="1038" spans="1:7" ht="19" x14ac:dyDescent="0.25">
      <c r="A1038" s="7">
        <v>2015</v>
      </c>
      <c r="B1038" s="7" t="s">
        <v>137</v>
      </c>
      <c r="C1038" s="7" t="s">
        <v>6</v>
      </c>
      <c r="D1038" s="24">
        <v>486911.32</v>
      </c>
      <c r="E1038">
        <f>INDEX('B. Store opening dates'!$B$5:$B$2448,MATCH('A. Sales by store'!B1038,'B. Store opening dates'!$A$5:$A$2448,0))</f>
        <v>2000</v>
      </c>
      <c r="F1038" t="str">
        <f t="shared" si="32"/>
        <v>Old</v>
      </c>
      <c r="G1038" t="str">
        <f t="shared" si="33"/>
        <v>Existing</v>
      </c>
    </row>
    <row r="1039" spans="1:7" ht="19" x14ac:dyDescent="0.25">
      <c r="A1039" s="7">
        <v>2014</v>
      </c>
      <c r="B1039" s="7" t="s">
        <v>137</v>
      </c>
      <c r="C1039" s="7" t="s">
        <v>6</v>
      </c>
      <c r="D1039" s="24">
        <v>342757.58</v>
      </c>
      <c r="E1039">
        <f>INDEX('B. Store opening dates'!$B$5:$B$2448,MATCH('A. Sales by store'!B1039,'B. Store opening dates'!$A$5:$A$2448,0))</f>
        <v>2000</v>
      </c>
      <c r="F1039" t="str">
        <f t="shared" si="32"/>
        <v>Old</v>
      </c>
      <c r="G1039" t="str">
        <f t="shared" si="33"/>
        <v>Existing</v>
      </c>
    </row>
    <row r="1040" spans="1:7" ht="19" x14ac:dyDescent="0.25">
      <c r="A1040" s="7">
        <v>2015</v>
      </c>
      <c r="B1040" s="7" t="s">
        <v>137</v>
      </c>
      <c r="C1040" s="7" t="s">
        <v>7</v>
      </c>
      <c r="D1040" s="24">
        <v>208480.02</v>
      </c>
      <c r="E1040">
        <f>INDEX('B. Store opening dates'!$B$5:$B$2448,MATCH('A. Sales by store'!B1040,'B. Store opening dates'!$A$5:$A$2448,0))</f>
        <v>2000</v>
      </c>
      <c r="F1040" t="str">
        <f t="shared" si="32"/>
        <v>Old</v>
      </c>
      <c r="G1040" t="str">
        <f t="shared" si="33"/>
        <v>Existing</v>
      </c>
    </row>
    <row r="1041" spans="1:7" ht="19" x14ac:dyDescent="0.25">
      <c r="A1041" s="7">
        <v>2014</v>
      </c>
      <c r="B1041" s="7" t="s">
        <v>137</v>
      </c>
      <c r="C1041" s="7" t="s">
        <v>7</v>
      </c>
      <c r="D1041" s="24">
        <v>219157.05</v>
      </c>
      <c r="E1041">
        <f>INDEX('B. Store opening dates'!$B$5:$B$2448,MATCH('A. Sales by store'!B1041,'B. Store opening dates'!$A$5:$A$2448,0))</f>
        <v>2000</v>
      </c>
      <c r="F1041" t="str">
        <f t="shared" si="32"/>
        <v>Old</v>
      </c>
      <c r="G1041" t="str">
        <f t="shared" si="33"/>
        <v>Existing</v>
      </c>
    </row>
    <row r="1042" spans="1:7" ht="19" x14ac:dyDescent="0.25">
      <c r="A1042" s="7">
        <v>2015</v>
      </c>
      <c r="B1042" s="7" t="s">
        <v>137</v>
      </c>
      <c r="C1042" s="7" t="s">
        <v>8</v>
      </c>
      <c r="D1042" s="24">
        <v>468727.06</v>
      </c>
      <c r="E1042">
        <f>INDEX('B. Store opening dates'!$B$5:$B$2448,MATCH('A. Sales by store'!B1042,'B. Store opening dates'!$A$5:$A$2448,0))</f>
        <v>2000</v>
      </c>
      <c r="F1042" t="str">
        <f t="shared" si="32"/>
        <v>Old</v>
      </c>
      <c r="G1042" t="str">
        <f t="shared" si="33"/>
        <v>Existing</v>
      </c>
    </row>
    <row r="1043" spans="1:7" ht="19" x14ac:dyDescent="0.25">
      <c r="A1043" s="7">
        <v>2014</v>
      </c>
      <c r="B1043" s="7" t="s">
        <v>137</v>
      </c>
      <c r="C1043" s="7" t="s">
        <v>8</v>
      </c>
      <c r="D1043" s="24">
        <v>489854.35</v>
      </c>
      <c r="E1043">
        <f>INDEX('B. Store opening dates'!$B$5:$B$2448,MATCH('A. Sales by store'!B1043,'B. Store opening dates'!$A$5:$A$2448,0))</f>
        <v>2000</v>
      </c>
      <c r="F1043" t="str">
        <f t="shared" si="32"/>
        <v>Old</v>
      </c>
      <c r="G1043" t="str">
        <f t="shared" si="33"/>
        <v>Existing</v>
      </c>
    </row>
    <row r="1044" spans="1:7" ht="19" x14ac:dyDescent="0.25">
      <c r="A1044" s="7">
        <v>2015</v>
      </c>
      <c r="B1044" s="7" t="s">
        <v>138</v>
      </c>
      <c r="C1044" s="7" t="s">
        <v>5</v>
      </c>
      <c r="D1044" s="24">
        <v>580256.32999999996</v>
      </c>
      <c r="E1044">
        <f>INDEX('B. Store opening dates'!$B$5:$B$2448,MATCH('A. Sales by store'!B1044,'B. Store opening dates'!$A$5:$A$2448,0))</f>
        <v>2000</v>
      </c>
      <c r="F1044" t="str">
        <f t="shared" si="32"/>
        <v>Old</v>
      </c>
      <c r="G1044" t="str">
        <f t="shared" si="33"/>
        <v>Existing</v>
      </c>
    </row>
    <row r="1045" spans="1:7" ht="19" x14ac:dyDescent="0.25">
      <c r="A1045" s="7">
        <v>2014</v>
      </c>
      <c r="B1045" s="7" t="s">
        <v>138</v>
      </c>
      <c r="C1045" s="7" t="s">
        <v>5</v>
      </c>
      <c r="D1045" s="24">
        <v>637537.12</v>
      </c>
      <c r="E1045">
        <f>INDEX('B. Store opening dates'!$B$5:$B$2448,MATCH('A. Sales by store'!B1045,'B. Store opening dates'!$A$5:$A$2448,0))</f>
        <v>2000</v>
      </c>
      <c r="F1045" t="str">
        <f t="shared" si="32"/>
        <v>Old</v>
      </c>
      <c r="G1045" t="str">
        <f t="shared" si="33"/>
        <v>Existing</v>
      </c>
    </row>
    <row r="1046" spans="1:7" ht="19" x14ac:dyDescent="0.25">
      <c r="A1046" s="7">
        <v>2015</v>
      </c>
      <c r="B1046" s="7" t="s">
        <v>138</v>
      </c>
      <c r="C1046" s="7" t="s">
        <v>6</v>
      </c>
      <c r="D1046" s="24">
        <v>261046.37</v>
      </c>
      <c r="E1046">
        <f>INDEX('B. Store opening dates'!$B$5:$B$2448,MATCH('A. Sales by store'!B1046,'B. Store opening dates'!$A$5:$A$2448,0))</f>
        <v>2000</v>
      </c>
      <c r="F1046" t="str">
        <f t="shared" si="32"/>
        <v>Old</v>
      </c>
      <c r="G1046" t="str">
        <f t="shared" si="33"/>
        <v>Existing</v>
      </c>
    </row>
    <row r="1047" spans="1:7" ht="19" x14ac:dyDescent="0.25">
      <c r="A1047" s="7">
        <v>2014</v>
      </c>
      <c r="B1047" s="7" t="s">
        <v>138</v>
      </c>
      <c r="C1047" s="7" t="s">
        <v>6</v>
      </c>
      <c r="D1047" s="24">
        <v>187846.93</v>
      </c>
      <c r="E1047">
        <f>INDEX('B. Store opening dates'!$B$5:$B$2448,MATCH('A. Sales by store'!B1047,'B. Store opening dates'!$A$5:$A$2448,0))</f>
        <v>2000</v>
      </c>
      <c r="F1047" t="str">
        <f t="shared" si="32"/>
        <v>Old</v>
      </c>
      <c r="G1047" t="str">
        <f t="shared" si="33"/>
        <v>Existing</v>
      </c>
    </row>
    <row r="1048" spans="1:7" ht="19" x14ac:dyDescent="0.25">
      <c r="A1048" s="7">
        <v>2015</v>
      </c>
      <c r="B1048" s="7" t="s">
        <v>138</v>
      </c>
      <c r="C1048" s="7" t="s">
        <v>7</v>
      </c>
      <c r="D1048" s="24">
        <v>126246.89</v>
      </c>
      <c r="E1048">
        <f>INDEX('B. Store opening dates'!$B$5:$B$2448,MATCH('A. Sales by store'!B1048,'B. Store opening dates'!$A$5:$A$2448,0))</f>
        <v>2000</v>
      </c>
      <c r="F1048" t="str">
        <f t="shared" si="32"/>
        <v>Old</v>
      </c>
      <c r="G1048" t="str">
        <f t="shared" si="33"/>
        <v>Existing</v>
      </c>
    </row>
    <row r="1049" spans="1:7" ht="19" x14ac:dyDescent="0.25">
      <c r="A1049" s="7">
        <v>2014</v>
      </c>
      <c r="B1049" s="7" t="s">
        <v>138</v>
      </c>
      <c r="C1049" s="7" t="s">
        <v>7</v>
      </c>
      <c r="D1049" s="24">
        <v>132387.29</v>
      </c>
      <c r="E1049">
        <f>INDEX('B. Store opening dates'!$B$5:$B$2448,MATCH('A. Sales by store'!B1049,'B. Store opening dates'!$A$5:$A$2448,0))</f>
        <v>2000</v>
      </c>
      <c r="F1049" t="str">
        <f t="shared" si="32"/>
        <v>Old</v>
      </c>
      <c r="G1049" t="str">
        <f t="shared" si="33"/>
        <v>Existing</v>
      </c>
    </row>
    <row r="1050" spans="1:7" ht="19" x14ac:dyDescent="0.25">
      <c r="A1050" s="7">
        <v>2015</v>
      </c>
      <c r="B1050" s="7" t="s">
        <v>138</v>
      </c>
      <c r="C1050" s="7" t="s">
        <v>8</v>
      </c>
      <c r="D1050" s="24">
        <v>731966.73</v>
      </c>
      <c r="E1050">
        <f>INDEX('B. Store opening dates'!$B$5:$B$2448,MATCH('A. Sales by store'!B1050,'B. Store opening dates'!$A$5:$A$2448,0))</f>
        <v>2000</v>
      </c>
      <c r="F1050" t="str">
        <f t="shared" si="32"/>
        <v>Old</v>
      </c>
      <c r="G1050" t="str">
        <f t="shared" si="33"/>
        <v>Existing</v>
      </c>
    </row>
    <row r="1051" spans="1:7" ht="19" x14ac:dyDescent="0.25">
      <c r="A1051" s="7">
        <v>2014</v>
      </c>
      <c r="B1051" s="7" t="s">
        <v>138</v>
      </c>
      <c r="C1051" s="7" t="s">
        <v>8</v>
      </c>
      <c r="D1051" s="24">
        <v>754443</v>
      </c>
      <c r="E1051">
        <f>INDEX('B. Store opening dates'!$B$5:$B$2448,MATCH('A. Sales by store'!B1051,'B. Store opening dates'!$A$5:$A$2448,0))</f>
        <v>2000</v>
      </c>
      <c r="F1051" t="str">
        <f t="shared" si="32"/>
        <v>Old</v>
      </c>
      <c r="G1051" t="str">
        <f t="shared" si="33"/>
        <v>Existing</v>
      </c>
    </row>
    <row r="1052" spans="1:7" ht="19" x14ac:dyDescent="0.25">
      <c r="A1052" s="7">
        <v>2015</v>
      </c>
      <c r="B1052" s="7" t="s">
        <v>139</v>
      </c>
      <c r="C1052" s="7" t="s">
        <v>5</v>
      </c>
      <c r="D1052" s="24">
        <v>607564.68000000005</v>
      </c>
      <c r="E1052">
        <f>INDEX('B. Store opening dates'!$B$5:$B$2448,MATCH('A. Sales by store'!B1052,'B. Store opening dates'!$A$5:$A$2448,0))</f>
        <v>2000</v>
      </c>
      <c r="F1052" t="str">
        <f t="shared" si="32"/>
        <v>Old</v>
      </c>
      <c r="G1052" t="str">
        <f t="shared" si="33"/>
        <v>Existing</v>
      </c>
    </row>
    <row r="1053" spans="1:7" ht="19" x14ac:dyDescent="0.25">
      <c r="A1053" s="7">
        <v>2014</v>
      </c>
      <c r="B1053" s="7" t="s">
        <v>139</v>
      </c>
      <c r="C1053" s="7" t="s">
        <v>5</v>
      </c>
      <c r="D1053" s="24">
        <v>665021.56999999995</v>
      </c>
      <c r="E1053">
        <f>INDEX('B. Store opening dates'!$B$5:$B$2448,MATCH('A. Sales by store'!B1053,'B. Store opening dates'!$A$5:$A$2448,0))</f>
        <v>2000</v>
      </c>
      <c r="F1053" t="str">
        <f t="shared" si="32"/>
        <v>Old</v>
      </c>
      <c r="G1053" t="str">
        <f t="shared" si="33"/>
        <v>Existing</v>
      </c>
    </row>
    <row r="1054" spans="1:7" ht="19" x14ac:dyDescent="0.25">
      <c r="A1054" s="7">
        <v>2015</v>
      </c>
      <c r="B1054" s="7" t="s">
        <v>139</v>
      </c>
      <c r="C1054" s="7" t="s">
        <v>6</v>
      </c>
      <c r="D1054" s="24">
        <v>216970.13</v>
      </c>
      <c r="E1054">
        <f>INDEX('B. Store opening dates'!$B$5:$B$2448,MATCH('A. Sales by store'!B1054,'B. Store opening dates'!$A$5:$A$2448,0))</f>
        <v>2000</v>
      </c>
      <c r="F1054" t="str">
        <f t="shared" si="32"/>
        <v>Old</v>
      </c>
      <c r="G1054" t="str">
        <f t="shared" si="33"/>
        <v>Existing</v>
      </c>
    </row>
    <row r="1055" spans="1:7" ht="19" x14ac:dyDescent="0.25">
      <c r="A1055" s="7">
        <v>2014</v>
      </c>
      <c r="B1055" s="7" t="s">
        <v>139</v>
      </c>
      <c r="C1055" s="7" t="s">
        <v>6</v>
      </c>
      <c r="D1055" s="24">
        <v>159258.59</v>
      </c>
      <c r="E1055">
        <f>INDEX('B. Store opening dates'!$B$5:$B$2448,MATCH('A. Sales by store'!B1055,'B. Store opening dates'!$A$5:$A$2448,0))</f>
        <v>2000</v>
      </c>
      <c r="F1055" t="str">
        <f t="shared" si="32"/>
        <v>Old</v>
      </c>
      <c r="G1055" t="str">
        <f t="shared" si="33"/>
        <v>Existing</v>
      </c>
    </row>
    <row r="1056" spans="1:7" ht="19" x14ac:dyDescent="0.25">
      <c r="A1056" s="7">
        <v>2015</v>
      </c>
      <c r="B1056" s="7" t="s">
        <v>139</v>
      </c>
      <c r="C1056" s="7" t="s">
        <v>7</v>
      </c>
      <c r="D1056" s="24">
        <v>219096.41</v>
      </c>
      <c r="E1056">
        <f>INDEX('B. Store opening dates'!$B$5:$B$2448,MATCH('A. Sales by store'!B1056,'B. Store opening dates'!$A$5:$A$2448,0))</f>
        <v>2000</v>
      </c>
      <c r="F1056" t="str">
        <f t="shared" si="32"/>
        <v>Old</v>
      </c>
      <c r="G1056" t="str">
        <f t="shared" si="33"/>
        <v>Existing</v>
      </c>
    </row>
    <row r="1057" spans="1:7" ht="19" x14ac:dyDescent="0.25">
      <c r="A1057" s="7">
        <v>2014</v>
      </c>
      <c r="B1057" s="7" t="s">
        <v>139</v>
      </c>
      <c r="C1057" s="7" t="s">
        <v>7</v>
      </c>
      <c r="D1057" s="24">
        <v>228997.72</v>
      </c>
      <c r="E1057">
        <f>INDEX('B. Store opening dates'!$B$5:$B$2448,MATCH('A. Sales by store'!B1057,'B. Store opening dates'!$A$5:$A$2448,0))</f>
        <v>2000</v>
      </c>
      <c r="F1057" t="str">
        <f t="shared" si="32"/>
        <v>Old</v>
      </c>
      <c r="G1057" t="str">
        <f t="shared" si="33"/>
        <v>Existing</v>
      </c>
    </row>
    <row r="1058" spans="1:7" ht="19" x14ac:dyDescent="0.25">
      <c r="A1058" s="7">
        <v>2015</v>
      </c>
      <c r="B1058" s="7" t="s">
        <v>139</v>
      </c>
      <c r="C1058" s="7" t="s">
        <v>8</v>
      </c>
      <c r="D1058" s="24">
        <v>626491.65</v>
      </c>
      <c r="E1058">
        <f>INDEX('B. Store opening dates'!$B$5:$B$2448,MATCH('A. Sales by store'!B1058,'B. Store opening dates'!$A$5:$A$2448,0))</f>
        <v>2000</v>
      </c>
      <c r="F1058" t="str">
        <f t="shared" si="32"/>
        <v>Old</v>
      </c>
      <c r="G1058" t="str">
        <f t="shared" si="33"/>
        <v>Existing</v>
      </c>
    </row>
    <row r="1059" spans="1:7" ht="19" x14ac:dyDescent="0.25">
      <c r="A1059" s="7">
        <v>2014</v>
      </c>
      <c r="B1059" s="7" t="s">
        <v>139</v>
      </c>
      <c r="C1059" s="7" t="s">
        <v>8</v>
      </c>
      <c r="D1059" s="24">
        <v>653434.87</v>
      </c>
      <c r="E1059">
        <f>INDEX('B. Store opening dates'!$B$5:$B$2448,MATCH('A. Sales by store'!B1059,'B. Store opening dates'!$A$5:$A$2448,0))</f>
        <v>2000</v>
      </c>
      <c r="F1059" t="str">
        <f t="shared" si="32"/>
        <v>Old</v>
      </c>
      <c r="G1059" t="str">
        <f t="shared" si="33"/>
        <v>Existing</v>
      </c>
    </row>
    <row r="1060" spans="1:7" ht="19" x14ac:dyDescent="0.25">
      <c r="A1060" s="7">
        <v>2015</v>
      </c>
      <c r="B1060" s="7" t="s">
        <v>140</v>
      </c>
      <c r="C1060" s="7" t="s">
        <v>5</v>
      </c>
      <c r="D1060" s="24">
        <v>539333.62</v>
      </c>
      <c r="E1060">
        <f>INDEX('B. Store opening dates'!$B$5:$B$2448,MATCH('A. Sales by store'!B1060,'B. Store opening dates'!$A$5:$A$2448,0))</f>
        <v>2000</v>
      </c>
      <c r="F1060" t="str">
        <f t="shared" si="32"/>
        <v>Old</v>
      </c>
      <c r="G1060" t="str">
        <f t="shared" si="33"/>
        <v>Existing</v>
      </c>
    </row>
    <row r="1061" spans="1:7" ht="19" x14ac:dyDescent="0.25">
      <c r="A1061" s="7">
        <v>2014</v>
      </c>
      <c r="B1061" s="7" t="s">
        <v>140</v>
      </c>
      <c r="C1061" s="7" t="s">
        <v>5</v>
      </c>
      <c r="D1061" s="24">
        <v>595701.84</v>
      </c>
      <c r="E1061">
        <f>INDEX('B. Store opening dates'!$B$5:$B$2448,MATCH('A. Sales by store'!B1061,'B. Store opening dates'!$A$5:$A$2448,0))</f>
        <v>2000</v>
      </c>
      <c r="F1061" t="str">
        <f t="shared" si="32"/>
        <v>Old</v>
      </c>
      <c r="G1061" t="str">
        <f t="shared" si="33"/>
        <v>Existing</v>
      </c>
    </row>
    <row r="1062" spans="1:7" ht="19" x14ac:dyDescent="0.25">
      <c r="A1062" s="7">
        <v>2015</v>
      </c>
      <c r="B1062" s="7" t="s">
        <v>140</v>
      </c>
      <c r="C1062" s="7" t="s">
        <v>6</v>
      </c>
      <c r="D1062" s="24">
        <v>570589.56000000006</v>
      </c>
      <c r="E1062">
        <f>INDEX('B. Store opening dates'!$B$5:$B$2448,MATCH('A. Sales by store'!B1062,'B. Store opening dates'!$A$5:$A$2448,0))</f>
        <v>2000</v>
      </c>
      <c r="F1062" t="str">
        <f t="shared" si="32"/>
        <v>Old</v>
      </c>
      <c r="G1062" t="str">
        <f t="shared" si="33"/>
        <v>Existing</v>
      </c>
    </row>
    <row r="1063" spans="1:7" ht="19" x14ac:dyDescent="0.25">
      <c r="A1063" s="7">
        <v>2014</v>
      </c>
      <c r="B1063" s="7" t="s">
        <v>140</v>
      </c>
      <c r="C1063" s="7" t="s">
        <v>6</v>
      </c>
      <c r="D1063" s="24">
        <v>396071.7</v>
      </c>
      <c r="E1063">
        <f>INDEX('B. Store opening dates'!$B$5:$B$2448,MATCH('A. Sales by store'!B1063,'B. Store opening dates'!$A$5:$A$2448,0))</f>
        <v>2000</v>
      </c>
      <c r="F1063" t="str">
        <f t="shared" si="32"/>
        <v>Old</v>
      </c>
      <c r="G1063" t="str">
        <f t="shared" si="33"/>
        <v>Existing</v>
      </c>
    </row>
    <row r="1064" spans="1:7" ht="19" x14ac:dyDescent="0.25">
      <c r="A1064" s="7">
        <v>2015</v>
      </c>
      <c r="B1064" s="7" t="s">
        <v>140</v>
      </c>
      <c r="C1064" s="7" t="s">
        <v>7</v>
      </c>
      <c r="D1064" s="24">
        <v>205583.35999999999</v>
      </c>
      <c r="E1064">
        <f>INDEX('B. Store opening dates'!$B$5:$B$2448,MATCH('A. Sales by store'!B1064,'B. Store opening dates'!$A$5:$A$2448,0))</f>
        <v>2000</v>
      </c>
      <c r="F1064" t="str">
        <f t="shared" si="32"/>
        <v>Old</v>
      </c>
      <c r="G1064" t="str">
        <f t="shared" si="33"/>
        <v>Existing</v>
      </c>
    </row>
    <row r="1065" spans="1:7" ht="19" x14ac:dyDescent="0.25">
      <c r="A1065" s="7">
        <v>2014</v>
      </c>
      <c r="B1065" s="7" t="s">
        <v>140</v>
      </c>
      <c r="C1065" s="7" t="s">
        <v>7</v>
      </c>
      <c r="D1065" s="24">
        <v>218649.91</v>
      </c>
      <c r="E1065">
        <f>INDEX('B. Store opening dates'!$B$5:$B$2448,MATCH('A. Sales by store'!B1065,'B. Store opening dates'!$A$5:$A$2448,0))</f>
        <v>2000</v>
      </c>
      <c r="F1065" t="str">
        <f t="shared" si="32"/>
        <v>Old</v>
      </c>
      <c r="G1065" t="str">
        <f t="shared" si="33"/>
        <v>Existing</v>
      </c>
    </row>
    <row r="1066" spans="1:7" ht="19" x14ac:dyDescent="0.25">
      <c r="A1066" s="7">
        <v>2015</v>
      </c>
      <c r="B1066" s="7" t="s">
        <v>140</v>
      </c>
      <c r="C1066" s="7" t="s">
        <v>8</v>
      </c>
      <c r="D1066" s="24">
        <v>620248.9</v>
      </c>
      <c r="E1066">
        <f>INDEX('B. Store opening dates'!$B$5:$B$2448,MATCH('A. Sales by store'!B1066,'B. Store opening dates'!$A$5:$A$2448,0))</f>
        <v>2000</v>
      </c>
      <c r="F1066" t="str">
        <f t="shared" si="32"/>
        <v>Old</v>
      </c>
      <c r="G1066" t="str">
        <f t="shared" si="33"/>
        <v>Existing</v>
      </c>
    </row>
    <row r="1067" spans="1:7" ht="19" x14ac:dyDescent="0.25">
      <c r="A1067" s="7">
        <v>2014</v>
      </c>
      <c r="B1067" s="7" t="s">
        <v>140</v>
      </c>
      <c r="C1067" s="7" t="s">
        <v>8</v>
      </c>
      <c r="D1067" s="24">
        <v>648333.62</v>
      </c>
      <c r="E1067">
        <f>INDEX('B. Store opening dates'!$B$5:$B$2448,MATCH('A. Sales by store'!B1067,'B. Store opening dates'!$A$5:$A$2448,0))</f>
        <v>2000</v>
      </c>
      <c r="F1067" t="str">
        <f t="shared" si="32"/>
        <v>Old</v>
      </c>
      <c r="G1067" t="str">
        <f t="shared" si="33"/>
        <v>Existing</v>
      </c>
    </row>
    <row r="1068" spans="1:7" ht="19" x14ac:dyDescent="0.25">
      <c r="A1068" s="7">
        <v>2015</v>
      </c>
      <c r="B1068" s="7" t="s">
        <v>141</v>
      </c>
      <c r="C1068" s="7" t="s">
        <v>5</v>
      </c>
      <c r="D1068" s="24">
        <v>548823.5</v>
      </c>
      <c r="E1068">
        <f>INDEX('B. Store opening dates'!$B$5:$B$2448,MATCH('A. Sales by store'!B1068,'B. Store opening dates'!$A$5:$A$2448,0))</f>
        <v>2000</v>
      </c>
      <c r="F1068" t="str">
        <f t="shared" si="32"/>
        <v>Old</v>
      </c>
      <c r="G1068" t="str">
        <f t="shared" si="33"/>
        <v>Existing</v>
      </c>
    </row>
    <row r="1069" spans="1:7" ht="19" x14ac:dyDescent="0.25">
      <c r="A1069" s="7">
        <v>2014</v>
      </c>
      <c r="B1069" s="7" t="s">
        <v>141</v>
      </c>
      <c r="C1069" s="7" t="s">
        <v>5</v>
      </c>
      <c r="D1069" s="24">
        <v>607513.81999999995</v>
      </c>
      <c r="E1069">
        <f>INDEX('B. Store opening dates'!$B$5:$B$2448,MATCH('A. Sales by store'!B1069,'B. Store opening dates'!$A$5:$A$2448,0))</f>
        <v>2000</v>
      </c>
      <c r="F1069" t="str">
        <f t="shared" si="32"/>
        <v>Old</v>
      </c>
      <c r="G1069" t="str">
        <f t="shared" si="33"/>
        <v>Existing</v>
      </c>
    </row>
    <row r="1070" spans="1:7" ht="19" x14ac:dyDescent="0.25">
      <c r="A1070" s="7">
        <v>2015</v>
      </c>
      <c r="B1070" s="7" t="s">
        <v>141</v>
      </c>
      <c r="C1070" s="7" t="s">
        <v>6</v>
      </c>
      <c r="D1070" s="24">
        <v>547469.64</v>
      </c>
      <c r="E1070">
        <f>INDEX('B. Store opening dates'!$B$5:$B$2448,MATCH('A. Sales by store'!B1070,'B. Store opening dates'!$A$5:$A$2448,0))</f>
        <v>2000</v>
      </c>
      <c r="F1070" t="str">
        <f t="shared" si="32"/>
        <v>Old</v>
      </c>
      <c r="G1070" t="str">
        <f t="shared" si="33"/>
        <v>Existing</v>
      </c>
    </row>
    <row r="1071" spans="1:7" ht="19" x14ac:dyDescent="0.25">
      <c r="A1071" s="7">
        <v>2014</v>
      </c>
      <c r="B1071" s="7" t="s">
        <v>141</v>
      </c>
      <c r="C1071" s="7" t="s">
        <v>6</v>
      </c>
      <c r="D1071" s="24">
        <v>406610.5</v>
      </c>
      <c r="E1071">
        <f>INDEX('B. Store opening dates'!$B$5:$B$2448,MATCH('A. Sales by store'!B1071,'B. Store opening dates'!$A$5:$A$2448,0))</f>
        <v>2000</v>
      </c>
      <c r="F1071" t="str">
        <f t="shared" si="32"/>
        <v>Old</v>
      </c>
      <c r="G1071" t="str">
        <f t="shared" si="33"/>
        <v>Existing</v>
      </c>
    </row>
    <row r="1072" spans="1:7" ht="19" x14ac:dyDescent="0.25">
      <c r="A1072" s="7">
        <v>2015</v>
      </c>
      <c r="B1072" s="7" t="s">
        <v>141</v>
      </c>
      <c r="C1072" s="7" t="s">
        <v>7</v>
      </c>
      <c r="D1072" s="24">
        <v>159595.87</v>
      </c>
      <c r="E1072">
        <f>INDEX('B. Store opening dates'!$B$5:$B$2448,MATCH('A. Sales by store'!B1072,'B. Store opening dates'!$A$5:$A$2448,0))</f>
        <v>2000</v>
      </c>
      <c r="F1072" t="str">
        <f t="shared" si="32"/>
        <v>Old</v>
      </c>
      <c r="G1072" t="str">
        <f t="shared" si="33"/>
        <v>Existing</v>
      </c>
    </row>
    <row r="1073" spans="1:7" ht="19" x14ac:dyDescent="0.25">
      <c r="A1073" s="7">
        <v>2014</v>
      </c>
      <c r="B1073" s="7" t="s">
        <v>141</v>
      </c>
      <c r="C1073" s="7" t="s">
        <v>7</v>
      </c>
      <c r="D1073" s="24">
        <v>168002.62</v>
      </c>
      <c r="E1073">
        <f>INDEX('B. Store opening dates'!$B$5:$B$2448,MATCH('A. Sales by store'!B1073,'B. Store opening dates'!$A$5:$A$2448,0))</f>
        <v>2000</v>
      </c>
      <c r="F1073" t="str">
        <f t="shared" si="32"/>
        <v>Old</v>
      </c>
      <c r="G1073" t="str">
        <f t="shared" si="33"/>
        <v>Existing</v>
      </c>
    </row>
    <row r="1074" spans="1:7" ht="19" x14ac:dyDescent="0.25">
      <c r="A1074" s="7">
        <v>2015</v>
      </c>
      <c r="B1074" s="7" t="s">
        <v>141</v>
      </c>
      <c r="C1074" s="7" t="s">
        <v>8</v>
      </c>
      <c r="D1074" s="24">
        <v>662343.17000000004</v>
      </c>
      <c r="E1074">
        <f>INDEX('B. Store opening dates'!$B$5:$B$2448,MATCH('A. Sales by store'!B1074,'B. Store opening dates'!$A$5:$A$2448,0))</f>
        <v>2000</v>
      </c>
      <c r="F1074" t="str">
        <f t="shared" si="32"/>
        <v>Old</v>
      </c>
      <c r="G1074" t="str">
        <f t="shared" si="33"/>
        <v>Existing</v>
      </c>
    </row>
    <row r="1075" spans="1:7" ht="19" x14ac:dyDescent="0.25">
      <c r="A1075" s="7">
        <v>2014</v>
      </c>
      <c r="B1075" s="7" t="s">
        <v>141</v>
      </c>
      <c r="C1075" s="7" t="s">
        <v>8</v>
      </c>
      <c r="D1075" s="24">
        <v>694130.52</v>
      </c>
      <c r="E1075">
        <f>INDEX('B. Store opening dates'!$B$5:$B$2448,MATCH('A. Sales by store'!B1075,'B. Store opening dates'!$A$5:$A$2448,0))</f>
        <v>2000</v>
      </c>
      <c r="F1075" t="str">
        <f t="shared" si="32"/>
        <v>Old</v>
      </c>
      <c r="G1075" t="str">
        <f t="shared" si="33"/>
        <v>Existing</v>
      </c>
    </row>
    <row r="1076" spans="1:7" ht="19" x14ac:dyDescent="0.25">
      <c r="A1076" s="7">
        <v>2015</v>
      </c>
      <c r="B1076" s="7" t="s">
        <v>142</v>
      </c>
      <c r="C1076" s="7" t="s">
        <v>5</v>
      </c>
      <c r="D1076" s="24">
        <v>647521.25</v>
      </c>
      <c r="E1076">
        <f>INDEX('B. Store opening dates'!$B$5:$B$2448,MATCH('A. Sales by store'!B1076,'B. Store opening dates'!$A$5:$A$2448,0))</f>
        <v>2000</v>
      </c>
      <c r="F1076" t="str">
        <f t="shared" si="32"/>
        <v>Old</v>
      </c>
      <c r="G1076" t="str">
        <f t="shared" si="33"/>
        <v>Existing</v>
      </c>
    </row>
    <row r="1077" spans="1:7" ht="19" x14ac:dyDescent="0.25">
      <c r="A1077" s="7">
        <v>2014</v>
      </c>
      <c r="B1077" s="7" t="s">
        <v>142</v>
      </c>
      <c r="C1077" s="7" t="s">
        <v>5</v>
      </c>
      <c r="D1077" s="24">
        <v>709816.31999999995</v>
      </c>
      <c r="E1077">
        <f>INDEX('B. Store opening dates'!$B$5:$B$2448,MATCH('A. Sales by store'!B1077,'B. Store opening dates'!$A$5:$A$2448,0))</f>
        <v>2000</v>
      </c>
      <c r="F1077" t="str">
        <f t="shared" si="32"/>
        <v>Old</v>
      </c>
      <c r="G1077" t="str">
        <f t="shared" si="33"/>
        <v>Existing</v>
      </c>
    </row>
    <row r="1078" spans="1:7" ht="19" x14ac:dyDescent="0.25">
      <c r="A1078" s="7">
        <v>2015</v>
      </c>
      <c r="B1078" s="7" t="s">
        <v>142</v>
      </c>
      <c r="C1078" s="7" t="s">
        <v>6</v>
      </c>
      <c r="D1078" s="24">
        <v>225431.95</v>
      </c>
      <c r="E1078">
        <f>INDEX('B. Store opening dates'!$B$5:$B$2448,MATCH('A. Sales by store'!B1078,'B. Store opening dates'!$A$5:$A$2448,0))</f>
        <v>2000</v>
      </c>
      <c r="F1078" t="str">
        <f t="shared" si="32"/>
        <v>Old</v>
      </c>
      <c r="G1078" t="str">
        <f t="shared" si="33"/>
        <v>Existing</v>
      </c>
    </row>
    <row r="1079" spans="1:7" ht="19" x14ac:dyDescent="0.25">
      <c r="A1079" s="7">
        <v>2014</v>
      </c>
      <c r="B1079" s="7" t="s">
        <v>142</v>
      </c>
      <c r="C1079" s="7" t="s">
        <v>6</v>
      </c>
      <c r="D1079" s="24">
        <v>157757.01</v>
      </c>
      <c r="E1079">
        <f>INDEX('B. Store opening dates'!$B$5:$B$2448,MATCH('A. Sales by store'!B1079,'B. Store opening dates'!$A$5:$A$2448,0))</f>
        <v>2000</v>
      </c>
      <c r="F1079" t="str">
        <f t="shared" si="32"/>
        <v>Old</v>
      </c>
      <c r="G1079" t="str">
        <f t="shared" si="33"/>
        <v>Existing</v>
      </c>
    </row>
    <row r="1080" spans="1:7" ht="19" x14ac:dyDescent="0.25">
      <c r="A1080" s="7">
        <v>2015</v>
      </c>
      <c r="B1080" s="7" t="s">
        <v>142</v>
      </c>
      <c r="C1080" s="7" t="s">
        <v>7</v>
      </c>
      <c r="D1080" s="24">
        <v>199893.32</v>
      </c>
      <c r="E1080">
        <f>INDEX('B. Store opening dates'!$B$5:$B$2448,MATCH('A. Sales by store'!B1080,'B. Store opening dates'!$A$5:$A$2448,0))</f>
        <v>2000</v>
      </c>
      <c r="F1080" t="str">
        <f t="shared" si="32"/>
        <v>Old</v>
      </c>
      <c r="G1080" t="str">
        <f t="shared" si="33"/>
        <v>Existing</v>
      </c>
    </row>
    <row r="1081" spans="1:7" ht="19" x14ac:dyDescent="0.25">
      <c r="A1081" s="7">
        <v>2014</v>
      </c>
      <c r="B1081" s="7" t="s">
        <v>142</v>
      </c>
      <c r="C1081" s="7" t="s">
        <v>7</v>
      </c>
      <c r="D1081" s="24">
        <v>211687.8</v>
      </c>
      <c r="E1081">
        <f>INDEX('B. Store opening dates'!$B$5:$B$2448,MATCH('A. Sales by store'!B1081,'B. Store opening dates'!$A$5:$A$2448,0))</f>
        <v>2000</v>
      </c>
      <c r="F1081" t="str">
        <f t="shared" si="32"/>
        <v>Old</v>
      </c>
      <c r="G1081" t="str">
        <f t="shared" si="33"/>
        <v>Existing</v>
      </c>
    </row>
    <row r="1082" spans="1:7" ht="19" x14ac:dyDescent="0.25">
      <c r="A1082" s="7">
        <v>2015</v>
      </c>
      <c r="B1082" s="7" t="s">
        <v>142</v>
      </c>
      <c r="C1082" s="7" t="s">
        <v>8</v>
      </c>
      <c r="D1082" s="24">
        <v>631333.69999999995</v>
      </c>
      <c r="E1082">
        <f>INDEX('B. Store opening dates'!$B$5:$B$2448,MATCH('A. Sales by store'!B1082,'B. Store opening dates'!$A$5:$A$2448,0))</f>
        <v>2000</v>
      </c>
      <c r="F1082" t="str">
        <f t="shared" si="32"/>
        <v>Old</v>
      </c>
      <c r="G1082" t="str">
        <f t="shared" si="33"/>
        <v>Existing</v>
      </c>
    </row>
    <row r="1083" spans="1:7" ht="19" x14ac:dyDescent="0.25">
      <c r="A1083" s="7">
        <v>2014</v>
      </c>
      <c r="B1083" s="7" t="s">
        <v>142</v>
      </c>
      <c r="C1083" s="7" t="s">
        <v>8</v>
      </c>
      <c r="D1083" s="24">
        <v>653952.99</v>
      </c>
      <c r="E1083">
        <f>INDEX('B. Store opening dates'!$B$5:$B$2448,MATCH('A. Sales by store'!B1083,'B. Store opening dates'!$A$5:$A$2448,0))</f>
        <v>2000</v>
      </c>
      <c r="F1083" t="str">
        <f t="shared" si="32"/>
        <v>Old</v>
      </c>
      <c r="G1083" t="str">
        <f t="shared" si="33"/>
        <v>Existing</v>
      </c>
    </row>
    <row r="1084" spans="1:7" ht="19" x14ac:dyDescent="0.25">
      <c r="A1084" s="7">
        <v>2015</v>
      </c>
      <c r="B1084" s="7" t="s">
        <v>143</v>
      </c>
      <c r="C1084" s="7" t="s">
        <v>5</v>
      </c>
      <c r="D1084" s="24">
        <v>846986.23999999999</v>
      </c>
      <c r="E1084">
        <f>INDEX('B. Store opening dates'!$B$5:$B$2448,MATCH('A. Sales by store'!B1084,'B. Store opening dates'!$A$5:$A$2448,0))</f>
        <v>2000</v>
      </c>
      <c r="F1084" t="str">
        <f t="shared" si="32"/>
        <v>Old</v>
      </c>
      <c r="G1084" t="str">
        <f t="shared" si="33"/>
        <v>Existing</v>
      </c>
    </row>
    <row r="1085" spans="1:7" ht="19" x14ac:dyDescent="0.25">
      <c r="A1085" s="7">
        <v>2014</v>
      </c>
      <c r="B1085" s="7" t="s">
        <v>143</v>
      </c>
      <c r="C1085" s="7" t="s">
        <v>5</v>
      </c>
      <c r="D1085" s="24">
        <v>934207.4</v>
      </c>
      <c r="E1085">
        <f>INDEX('B. Store opening dates'!$B$5:$B$2448,MATCH('A. Sales by store'!B1085,'B. Store opening dates'!$A$5:$A$2448,0))</f>
        <v>2000</v>
      </c>
      <c r="F1085" t="str">
        <f t="shared" si="32"/>
        <v>Old</v>
      </c>
      <c r="G1085" t="str">
        <f t="shared" si="33"/>
        <v>Existing</v>
      </c>
    </row>
    <row r="1086" spans="1:7" ht="19" x14ac:dyDescent="0.25">
      <c r="A1086" s="7">
        <v>2015</v>
      </c>
      <c r="B1086" s="7" t="s">
        <v>143</v>
      </c>
      <c r="C1086" s="7" t="s">
        <v>6</v>
      </c>
      <c r="D1086" s="24">
        <v>262232.07</v>
      </c>
      <c r="E1086">
        <f>INDEX('B. Store opening dates'!$B$5:$B$2448,MATCH('A. Sales by store'!B1086,'B. Store opening dates'!$A$5:$A$2448,0))</f>
        <v>2000</v>
      </c>
      <c r="F1086" t="str">
        <f t="shared" si="32"/>
        <v>Old</v>
      </c>
      <c r="G1086" t="str">
        <f t="shared" si="33"/>
        <v>Existing</v>
      </c>
    </row>
    <row r="1087" spans="1:7" ht="19" x14ac:dyDescent="0.25">
      <c r="A1087" s="7">
        <v>2014</v>
      </c>
      <c r="B1087" s="7" t="s">
        <v>143</v>
      </c>
      <c r="C1087" s="7" t="s">
        <v>6</v>
      </c>
      <c r="D1087" s="24">
        <v>192753.78</v>
      </c>
      <c r="E1087">
        <f>INDEX('B. Store opening dates'!$B$5:$B$2448,MATCH('A. Sales by store'!B1087,'B. Store opening dates'!$A$5:$A$2448,0))</f>
        <v>2000</v>
      </c>
      <c r="F1087" t="str">
        <f t="shared" si="32"/>
        <v>Old</v>
      </c>
      <c r="G1087" t="str">
        <f t="shared" si="33"/>
        <v>Existing</v>
      </c>
    </row>
    <row r="1088" spans="1:7" ht="19" x14ac:dyDescent="0.25">
      <c r="A1088" s="7">
        <v>2015</v>
      </c>
      <c r="B1088" s="7" t="s">
        <v>143</v>
      </c>
      <c r="C1088" s="7" t="s">
        <v>7</v>
      </c>
      <c r="D1088" s="24">
        <v>189394.92</v>
      </c>
      <c r="E1088">
        <f>INDEX('B. Store opening dates'!$B$5:$B$2448,MATCH('A. Sales by store'!B1088,'B. Store opening dates'!$A$5:$A$2448,0))</f>
        <v>2000</v>
      </c>
      <c r="F1088" t="str">
        <f t="shared" si="32"/>
        <v>Old</v>
      </c>
      <c r="G1088" t="str">
        <f t="shared" si="33"/>
        <v>Existing</v>
      </c>
    </row>
    <row r="1089" spans="1:7" ht="19" x14ac:dyDescent="0.25">
      <c r="A1089" s="7">
        <v>2014</v>
      </c>
      <c r="B1089" s="7" t="s">
        <v>143</v>
      </c>
      <c r="C1089" s="7" t="s">
        <v>7</v>
      </c>
      <c r="D1089" s="24">
        <v>199631.16</v>
      </c>
      <c r="E1089">
        <f>INDEX('B. Store opening dates'!$B$5:$B$2448,MATCH('A. Sales by store'!B1089,'B. Store opening dates'!$A$5:$A$2448,0))</f>
        <v>2000</v>
      </c>
      <c r="F1089" t="str">
        <f t="shared" si="32"/>
        <v>Old</v>
      </c>
      <c r="G1089" t="str">
        <f t="shared" si="33"/>
        <v>Existing</v>
      </c>
    </row>
    <row r="1090" spans="1:7" ht="19" x14ac:dyDescent="0.25">
      <c r="A1090" s="7">
        <v>2015</v>
      </c>
      <c r="B1090" s="7" t="s">
        <v>143</v>
      </c>
      <c r="C1090" s="7" t="s">
        <v>8</v>
      </c>
      <c r="D1090" s="24">
        <v>443984.42</v>
      </c>
      <c r="E1090">
        <f>INDEX('B. Store opening dates'!$B$5:$B$2448,MATCH('A. Sales by store'!B1090,'B. Store opening dates'!$A$5:$A$2448,0))</f>
        <v>2000</v>
      </c>
      <c r="F1090" t="str">
        <f t="shared" si="32"/>
        <v>Old</v>
      </c>
      <c r="G1090" t="str">
        <f t="shared" si="33"/>
        <v>Existing</v>
      </c>
    </row>
    <row r="1091" spans="1:7" ht="19" x14ac:dyDescent="0.25">
      <c r="A1091" s="7">
        <v>2014</v>
      </c>
      <c r="B1091" s="7" t="s">
        <v>143</v>
      </c>
      <c r="C1091" s="7" t="s">
        <v>8</v>
      </c>
      <c r="D1091" s="24">
        <v>463513.79</v>
      </c>
      <c r="E1091">
        <f>INDEX('B. Store opening dates'!$B$5:$B$2448,MATCH('A. Sales by store'!B1091,'B. Store opening dates'!$A$5:$A$2448,0))</f>
        <v>2000</v>
      </c>
      <c r="F1091" t="str">
        <f t="shared" si="32"/>
        <v>Old</v>
      </c>
      <c r="G1091" t="str">
        <f t="shared" si="33"/>
        <v>Existing</v>
      </c>
    </row>
    <row r="1092" spans="1:7" ht="19" x14ac:dyDescent="0.25">
      <c r="A1092" s="7">
        <v>2015</v>
      </c>
      <c r="B1092" s="7" t="s">
        <v>144</v>
      </c>
      <c r="C1092" s="7" t="s">
        <v>5</v>
      </c>
      <c r="D1092" s="24">
        <v>485970.6</v>
      </c>
      <c r="E1092">
        <f>INDEX('B. Store opening dates'!$B$5:$B$2448,MATCH('A. Sales by store'!B1092,'B. Store opening dates'!$A$5:$A$2448,0))</f>
        <v>2000</v>
      </c>
      <c r="F1092" t="str">
        <f t="shared" si="32"/>
        <v>Old</v>
      </c>
      <c r="G1092" t="str">
        <f t="shared" si="33"/>
        <v>Existing</v>
      </c>
    </row>
    <row r="1093" spans="1:7" ht="19" x14ac:dyDescent="0.25">
      <c r="A1093" s="7">
        <v>2014</v>
      </c>
      <c r="B1093" s="7" t="s">
        <v>144</v>
      </c>
      <c r="C1093" s="7" t="s">
        <v>5</v>
      </c>
      <c r="D1093" s="24">
        <v>535493.37</v>
      </c>
      <c r="E1093">
        <f>INDEX('B. Store opening dates'!$B$5:$B$2448,MATCH('A. Sales by store'!B1093,'B. Store opening dates'!$A$5:$A$2448,0))</f>
        <v>2000</v>
      </c>
      <c r="F1093" t="str">
        <f t="shared" ref="F1093:F1156" si="34">IF(A1093 = 2015, IF(E1093&lt; 2015, "Old","New"),IF(E1093 &lt; 2014, "Old","New"))</f>
        <v>Old</v>
      </c>
      <c r="G1093" t="str">
        <f t="shared" ref="G1093:G1156" si="35">IF(A1093 = 2015, IF(E1093&lt; 2015, "Existing","New"),"Existing")</f>
        <v>Existing</v>
      </c>
    </row>
    <row r="1094" spans="1:7" ht="19" x14ac:dyDescent="0.25">
      <c r="A1094" s="7">
        <v>2015</v>
      </c>
      <c r="B1094" s="7" t="s">
        <v>144</v>
      </c>
      <c r="C1094" s="7" t="s">
        <v>6</v>
      </c>
      <c r="D1094" s="24">
        <v>238947.54</v>
      </c>
      <c r="E1094">
        <f>INDEX('B. Store opening dates'!$B$5:$B$2448,MATCH('A. Sales by store'!B1094,'B. Store opening dates'!$A$5:$A$2448,0))</f>
        <v>2000</v>
      </c>
      <c r="F1094" t="str">
        <f t="shared" si="34"/>
        <v>Old</v>
      </c>
      <c r="G1094" t="str">
        <f t="shared" si="35"/>
        <v>Existing</v>
      </c>
    </row>
    <row r="1095" spans="1:7" ht="19" x14ac:dyDescent="0.25">
      <c r="A1095" s="7">
        <v>2014</v>
      </c>
      <c r="B1095" s="7" t="s">
        <v>144</v>
      </c>
      <c r="C1095" s="7" t="s">
        <v>6</v>
      </c>
      <c r="D1095" s="24">
        <v>168796.28</v>
      </c>
      <c r="E1095">
        <f>INDEX('B. Store opening dates'!$B$5:$B$2448,MATCH('A. Sales by store'!B1095,'B. Store opening dates'!$A$5:$A$2448,0))</f>
        <v>2000</v>
      </c>
      <c r="F1095" t="str">
        <f t="shared" si="34"/>
        <v>Old</v>
      </c>
      <c r="G1095" t="str">
        <f t="shared" si="35"/>
        <v>Existing</v>
      </c>
    </row>
    <row r="1096" spans="1:7" ht="19" x14ac:dyDescent="0.25">
      <c r="A1096" s="7">
        <v>2015</v>
      </c>
      <c r="B1096" s="7" t="s">
        <v>144</v>
      </c>
      <c r="C1096" s="7" t="s">
        <v>7</v>
      </c>
      <c r="D1096" s="24">
        <v>148022.57999999999</v>
      </c>
      <c r="E1096">
        <f>INDEX('B. Store opening dates'!$B$5:$B$2448,MATCH('A. Sales by store'!B1096,'B. Store opening dates'!$A$5:$A$2448,0))</f>
        <v>2000</v>
      </c>
      <c r="F1096" t="str">
        <f t="shared" si="34"/>
        <v>Old</v>
      </c>
      <c r="G1096" t="str">
        <f t="shared" si="35"/>
        <v>Existing</v>
      </c>
    </row>
    <row r="1097" spans="1:7" ht="19" x14ac:dyDescent="0.25">
      <c r="A1097" s="7">
        <v>2014</v>
      </c>
      <c r="B1097" s="7" t="s">
        <v>144</v>
      </c>
      <c r="C1097" s="7" t="s">
        <v>7</v>
      </c>
      <c r="D1097" s="24">
        <v>156563.78</v>
      </c>
      <c r="E1097">
        <f>INDEX('B. Store opening dates'!$B$5:$B$2448,MATCH('A. Sales by store'!B1097,'B. Store opening dates'!$A$5:$A$2448,0))</f>
        <v>2000</v>
      </c>
      <c r="F1097" t="str">
        <f t="shared" si="34"/>
        <v>Old</v>
      </c>
      <c r="G1097" t="str">
        <f t="shared" si="35"/>
        <v>Existing</v>
      </c>
    </row>
    <row r="1098" spans="1:7" ht="19" x14ac:dyDescent="0.25">
      <c r="A1098" s="7">
        <v>2015</v>
      </c>
      <c r="B1098" s="7" t="s">
        <v>144</v>
      </c>
      <c r="C1098" s="7" t="s">
        <v>8</v>
      </c>
      <c r="D1098" s="24">
        <v>776849.53</v>
      </c>
      <c r="E1098">
        <f>INDEX('B. Store opening dates'!$B$5:$B$2448,MATCH('A. Sales by store'!B1098,'B. Store opening dates'!$A$5:$A$2448,0))</f>
        <v>2000</v>
      </c>
      <c r="F1098" t="str">
        <f t="shared" si="34"/>
        <v>Old</v>
      </c>
      <c r="G1098" t="str">
        <f t="shared" si="35"/>
        <v>Existing</v>
      </c>
    </row>
    <row r="1099" spans="1:7" ht="19" x14ac:dyDescent="0.25">
      <c r="A1099" s="7">
        <v>2014</v>
      </c>
      <c r="B1099" s="7" t="s">
        <v>144</v>
      </c>
      <c r="C1099" s="7" t="s">
        <v>8</v>
      </c>
      <c r="D1099" s="24">
        <v>802418.85</v>
      </c>
      <c r="E1099">
        <f>INDEX('B. Store opening dates'!$B$5:$B$2448,MATCH('A. Sales by store'!B1099,'B. Store opening dates'!$A$5:$A$2448,0))</f>
        <v>2000</v>
      </c>
      <c r="F1099" t="str">
        <f t="shared" si="34"/>
        <v>Old</v>
      </c>
      <c r="G1099" t="str">
        <f t="shared" si="35"/>
        <v>Existing</v>
      </c>
    </row>
    <row r="1100" spans="1:7" ht="19" x14ac:dyDescent="0.25">
      <c r="A1100" s="7">
        <v>2015</v>
      </c>
      <c r="B1100" s="7" t="s">
        <v>145</v>
      </c>
      <c r="C1100" s="7" t="s">
        <v>5</v>
      </c>
      <c r="D1100" s="24">
        <v>748019.01</v>
      </c>
      <c r="E1100">
        <f>INDEX('B. Store opening dates'!$B$5:$B$2448,MATCH('A. Sales by store'!B1100,'B. Store opening dates'!$A$5:$A$2448,0))</f>
        <v>2000</v>
      </c>
      <c r="F1100" t="str">
        <f t="shared" si="34"/>
        <v>Old</v>
      </c>
      <c r="G1100" t="str">
        <f t="shared" si="35"/>
        <v>Existing</v>
      </c>
    </row>
    <row r="1101" spans="1:7" ht="19" x14ac:dyDescent="0.25">
      <c r="A1101" s="7">
        <v>2014</v>
      </c>
      <c r="B1101" s="7" t="s">
        <v>145</v>
      </c>
      <c r="C1101" s="7" t="s">
        <v>5</v>
      </c>
      <c r="D1101" s="24">
        <v>821875.39</v>
      </c>
      <c r="E1101">
        <f>INDEX('B. Store opening dates'!$B$5:$B$2448,MATCH('A. Sales by store'!B1101,'B. Store opening dates'!$A$5:$A$2448,0))</f>
        <v>2000</v>
      </c>
      <c r="F1101" t="str">
        <f t="shared" si="34"/>
        <v>Old</v>
      </c>
      <c r="G1101" t="str">
        <f t="shared" si="35"/>
        <v>Existing</v>
      </c>
    </row>
    <row r="1102" spans="1:7" ht="19" x14ac:dyDescent="0.25">
      <c r="A1102" s="7">
        <v>2015</v>
      </c>
      <c r="B1102" s="7" t="s">
        <v>145</v>
      </c>
      <c r="C1102" s="7" t="s">
        <v>6</v>
      </c>
      <c r="D1102" s="24">
        <v>357040.66</v>
      </c>
      <c r="E1102">
        <f>INDEX('B. Store opening dates'!$B$5:$B$2448,MATCH('A. Sales by store'!B1102,'B. Store opening dates'!$A$5:$A$2448,0))</f>
        <v>2000</v>
      </c>
      <c r="F1102" t="str">
        <f t="shared" si="34"/>
        <v>Old</v>
      </c>
      <c r="G1102" t="str">
        <f t="shared" si="35"/>
        <v>Existing</v>
      </c>
    </row>
    <row r="1103" spans="1:7" ht="19" x14ac:dyDescent="0.25">
      <c r="A1103" s="7">
        <v>2014</v>
      </c>
      <c r="B1103" s="7" t="s">
        <v>145</v>
      </c>
      <c r="C1103" s="7" t="s">
        <v>6</v>
      </c>
      <c r="D1103" s="24">
        <v>252017.12</v>
      </c>
      <c r="E1103">
        <f>INDEX('B. Store opening dates'!$B$5:$B$2448,MATCH('A. Sales by store'!B1103,'B. Store opening dates'!$A$5:$A$2448,0))</f>
        <v>2000</v>
      </c>
      <c r="F1103" t="str">
        <f t="shared" si="34"/>
        <v>Old</v>
      </c>
      <c r="G1103" t="str">
        <f t="shared" si="35"/>
        <v>Existing</v>
      </c>
    </row>
    <row r="1104" spans="1:7" ht="19" x14ac:dyDescent="0.25">
      <c r="A1104" s="7">
        <v>2015</v>
      </c>
      <c r="B1104" s="7" t="s">
        <v>145</v>
      </c>
      <c r="C1104" s="7" t="s">
        <v>7</v>
      </c>
      <c r="D1104" s="24">
        <v>198627.96</v>
      </c>
      <c r="E1104">
        <f>INDEX('B. Store opening dates'!$B$5:$B$2448,MATCH('A. Sales by store'!B1104,'B. Store opening dates'!$A$5:$A$2448,0))</f>
        <v>2000</v>
      </c>
      <c r="F1104" t="str">
        <f t="shared" si="34"/>
        <v>Old</v>
      </c>
      <c r="G1104" t="str">
        <f t="shared" si="35"/>
        <v>Existing</v>
      </c>
    </row>
    <row r="1105" spans="1:7" ht="19" x14ac:dyDescent="0.25">
      <c r="A1105" s="7">
        <v>2014</v>
      </c>
      <c r="B1105" s="7" t="s">
        <v>145</v>
      </c>
      <c r="C1105" s="7" t="s">
        <v>7</v>
      </c>
      <c r="D1105" s="24">
        <v>208651.05</v>
      </c>
      <c r="E1105">
        <f>INDEX('B. Store opening dates'!$B$5:$B$2448,MATCH('A. Sales by store'!B1105,'B. Store opening dates'!$A$5:$A$2448,0))</f>
        <v>2000</v>
      </c>
      <c r="F1105" t="str">
        <f t="shared" si="34"/>
        <v>Old</v>
      </c>
      <c r="G1105" t="str">
        <f t="shared" si="35"/>
        <v>Existing</v>
      </c>
    </row>
    <row r="1106" spans="1:7" ht="19" x14ac:dyDescent="0.25">
      <c r="A1106" s="7">
        <v>2015</v>
      </c>
      <c r="B1106" s="7" t="s">
        <v>145</v>
      </c>
      <c r="C1106" s="7" t="s">
        <v>8</v>
      </c>
      <c r="D1106" s="24">
        <v>528585.56000000006</v>
      </c>
      <c r="E1106">
        <f>INDEX('B. Store opening dates'!$B$5:$B$2448,MATCH('A. Sales by store'!B1106,'B. Store opening dates'!$A$5:$A$2448,0))</f>
        <v>2000</v>
      </c>
      <c r="F1106" t="str">
        <f t="shared" si="34"/>
        <v>Old</v>
      </c>
      <c r="G1106" t="str">
        <f t="shared" si="35"/>
        <v>Existing</v>
      </c>
    </row>
    <row r="1107" spans="1:7" ht="19" x14ac:dyDescent="0.25">
      <c r="A1107" s="7">
        <v>2014</v>
      </c>
      <c r="B1107" s="7" t="s">
        <v>145</v>
      </c>
      <c r="C1107" s="7" t="s">
        <v>8</v>
      </c>
      <c r="D1107" s="24">
        <v>554872.30000000005</v>
      </c>
      <c r="E1107">
        <f>INDEX('B. Store opening dates'!$B$5:$B$2448,MATCH('A. Sales by store'!B1107,'B. Store opening dates'!$A$5:$A$2448,0))</f>
        <v>2000</v>
      </c>
      <c r="F1107" t="str">
        <f t="shared" si="34"/>
        <v>Old</v>
      </c>
      <c r="G1107" t="str">
        <f t="shared" si="35"/>
        <v>Existing</v>
      </c>
    </row>
    <row r="1108" spans="1:7" ht="19" x14ac:dyDescent="0.25">
      <c r="A1108" s="7">
        <v>2015</v>
      </c>
      <c r="B1108" s="7" t="s">
        <v>146</v>
      </c>
      <c r="C1108" s="7" t="s">
        <v>5</v>
      </c>
      <c r="D1108" s="24">
        <v>562061.42000000004</v>
      </c>
      <c r="E1108">
        <f>INDEX('B. Store opening dates'!$B$5:$B$2448,MATCH('A. Sales by store'!B1108,'B. Store opening dates'!$A$5:$A$2448,0))</f>
        <v>2000</v>
      </c>
      <c r="F1108" t="str">
        <f t="shared" si="34"/>
        <v>Old</v>
      </c>
      <c r="G1108" t="str">
        <f t="shared" si="35"/>
        <v>Existing</v>
      </c>
    </row>
    <row r="1109" spans="1:7" ht="19" x14ac:dyDescent="0.25">
      <c r="A1109" s="7">
        <v>2014</v>
      </c>
      <c r="B1109" s="7" t="s">
        <v>146</v>
      </c>
      <c r="C1109" s="7" t="s">
        <v>5</v>
      </c>
      <c r="D1109" s="24">
        <v>616770.64</v>
      </c>
      <c r="E1109">
        <f>INDEX('B. Store opening dates'!$B$5:$B$2448,MATCH('A. Sales by store'!B1109,'B. Store opening dates'!$A$5:$A$2448,0))</f>
        <v>2000</v>
      </c>
      <c r="F1109" t="str">
        <f t="shared" si="34"/>
        <v>Old</v>
      </c>
      <c r="G1109" t="str">
        <f t="shared" si="35"/>
        <v>Existing</v>
      </c>
    </row>
    <row r="1110" spans="1:7" ht="19" x14ac:dyDescent="0.25">
      <c r="A1110" s="7">
        <v>2015</v>
      </c>
      <c r="B1110" s="7" t="s">
        <v>146</v>
      </c>
      <c r="C1110" s="7" t="s">
        <v>6</v>
      </c>
      <c r="D1110" s="24">
        <v>302538.34000000003</v>
      </c>
      <c r="E1110">
        <f>INDEX('B. Store opening dates'!$B$5:$B$2448,MATCH('A. Sales by store'!B1110,'B. Store opening dates'!$A$5:$A$2448,0))</f>
        <v>2000</v>
      </c>
      <c r="F1110" t="str">
        <f t="shared" si="34"/>
        <v>Old</v>
      </c>
      <c r="G1110" t="str">
        <f t="shared" si="35"/>
        <v>Existing</v>
      </c>
    </row>
    <row r="1111" spans="1:7" ht="19" x14ac:dyDescent="0.25">
      <c r="A1111" s="7">
        <v>2014</v>
      </c>
      <c r="B1111" s="7" t="s">
        <v>146</v>
      </c>
      <c r="C1111" s="7" t="s">
        <v>6</v>
      </c>
      <c r="D1111" s="24">
        <v>212059.13</v>
      </c>
      <c r="E1111">
        <f>INDEX('B. Store opening dates'!$B$5:$B$2448,MATCH('A. Sales by store'!B1111,'B. Store opening dates'!$A$5:$A$2448,0))</f>
        <v>2000</v>
      </c>
      <c r="F1111" t="str">
        <f t="shared" si="34"/>
        <v>Old</v>
      </c>
      <c r="G1111" t="str">
        <f t="shared" si="35"/>
        <v>Existing</v>
      </c>
    </row>
    <row r="1112" spans="1:7" ht="19" x14ac:dyDescent="0.25">
      <c r="A1112" s="7">
        <v>2015</v>
      </c>
      <c r="B1112" s="7" t="s">
        <v>146</v>
      </c>
      <c r="C1112" s="7" t="s">
        <v>7</v>
      </c>
      <c r="D1112" s="24">
        <v>105073.01</v>
      </c>
      <c r="E1112">
        <f>INDEX('B. Store opening dates'!$B$5:$B$2448,MATCH('A. Sales by store'!B1112,'B. Store opening dates'!$A$5:$A$2448,0))</f>
        <v>2000</v>
      </c>
      <c r="F1112" t="str">
        <f t="shared" si="34"/>
        <v>Old</v>
      </c>
      <c r="G1112" t="str">
        <f t="shared" si="35"/>
        <v>Existing</v>
      </c>
    </row>
    <row r="1113" spans="1:7" ht="19" x14ac:dyDescent="0.25">
      <c r="A1113" s="7">
        <v>2014</v>
      </c>
      <c r="B1113" s="7" t="s">
        <v>146</v>
      </c>
      <c r="C1113" s="7" t="s">
        <v>7</v>
      </c>
      <c r="D1113" s="24">
        <v>111000.7</v>
      </c>
      <c r="E1113">
        <f>INDEX('B. Store opening dates'!$B$5:$B$2448,MATCH('A. Sales by store'!B1113,'B. Store opening dates'!$A$5:$A$2448,0))</f>
        <v>2000</v>
      </c>
      <c r="F1113" t="str">
        <f t="shared" si="34"/>
        <v>Old</v>
      </c>
      <c r="G1113" t="str">
        <f t="shared" si="35"/>
        <v>Existing</v>
      </c>
    </row>
    <row r="1114" spans="1:7" ht="19" x14ac:dyDescent="0.25">
      <c r="A1114" s="7">
        <v>2015</v>
      </c>
      <c r="B1114" s="7" t="s">
        <v>146</v>
      </c>
      <c r="C1114" s="7" t="s">
        <v>8</v>
      </c>
      <c r="D1114" s="24">
        <v>430286.62</v>
      </c>
      <c r="E1114">
        <f>INDEX('B. Store opening dates'!$B$5:$B$2448,MATCH('A. Sales by store'!B1114,'B. Store opening dates'!$A$5:$A$2448,0))</f>
        <v>2000</v>
      </c>
      <c r="F1114" t="str">
        <f t="shared" si="34"/>
        <v>Old</v>
      </c>
      <c r="G1114" t="str">
        <f t="shared" si="35"/>
        <v>Existing</v>
      </c>
    </row>
    <row r="1115" spans="1:7" ht="19" x14ac:dyDescent="0.25">
      <c r="A1115" s="7">
        <v>2014</v>
      </c>
      <c r="B1115" s="7" t="s">
        <v>146</v>
      </c>
      <c r="C1115" s="7" t="s">
        <v>8</v>
      </c>
      <c r="D1115" s="24">
        <v>446787.97</v>
      </c>
      <c r="E1115">
        <f>INDEX('B. Store opening dates'!$B$5:$B$2448,MATCH('A. Sales by store'!B1115,'B. Store opening dates'!$A$5:$A$2448,0))</f>
        <v>2000</v>
      </c>
      <c r="F1115" t="str">
        <f t="shared" si="34"/>
        <v>Old</v>
      </c>
      <c r="G1115" t="str">
        <f t="shared" si="35"/>
        <v>Existing</v>
      </c>
    </row>
    <row r="1116" spans="1:7" ht="19" x14ac:dyDescent="0.25">
      <c r="A1116" s="7">
        <v>2015</v>
      </c>
      <c r="B1116" s="7" t="s">
        <v>147</v>
      </c>
      <c r="C1116" s="7" t="s">
        <v>5</v>
      </c>
      <c r="D1116" s="24">
        <v>912722.36</v>
      </c>
      <c r="E1116">
        <f>INDEX('B. Store opening dates'!$B$5:$B$2448,MATCH('A. Sales by store'!B1116,'B. Store opening dates'!$A$5:$A$2448,0))</f>
        <v>2000</v>
      </c>
      <c r="F1116" t="str">
        <f t="shared" si="34"/>
        <v>Old</v>
      </c>
      <c r="G1116" t="str">
        <f t="shared" si="35"/>
        <v>Existing</v>
      </c>
    </row>
    <row r="1117" spans="1:7" ht="19" x14ac:dyDescent="0.25">
      <c r="A1117" s="7">
        <v>2014</v>
      </c>
      <c r="B1117" s="7" t="s">
        <v>147</v>
      </c>
      <c r="C1117" s="7" t="s">
        <v>5</v>
      </c>
      <c r="D1117" s="24">
        <v>1007617.75</v>
      </c>
      <c r="E1117">
        <f>INDEX('B. Store opening dates'!$B$5:$B$2448,MATCH('A. Sales by store'!B1117,'B. Store opening dates'!$A$5:$A$2448,0))</f>
        <v>2000</v>
      </c>
      <c r="F1117" t="str">
        <f t="shared" si="34"/>
        <v>Old</v>
      </c>
      <c r="G1117" t="str">
        <f t="shared" si="35"/>
        <v>Existing</v>
      </c>
    </row>
    <row r="1118" spans="1:7" ht="19" x14ac:dyDescent="0.25">
      <c r="A1118" s="7">
        <v>2015</v>
      </c>
      <c r="B1118" s="7" t="s">
        <v>147</v>
      </c>
      <c r="C1118" s="7" t="s">
        <v>6</v>
      </c>
      <c r="D1118" s="24">
        <v>246131.56</v>
      </c>
      <c r="E1118">
        <f>INDEX('B. Store opening dates'!$B$5:$B$2448,MATCH('A. Sales by store'!B1118,'B. Store opening dates'!$A$5:$A$2448,0))</f>
        <v>2000</v>
      </c>
      <c r="F1118" t="str">
        <f t="shared" si="34"/>
        <v>Old</v>
      </c>
      <c r="G1118" t="str">
        <f t="shared" si="35"/>
        <v>Existing</v>
      </c>
    </row>
    <row r="1119" spans="1:7" ht="19" x14ac:dyDescent="0.25">
      <c r="A1119" s="7">
        <v>2014</v>
      </c>
      <c r="B1119" s="7" t="s">
        <v>147</v>
      </c>
      <c r="C1119" s="7" t="s">
        <v>6</v>
      </c>
      <c r="D1119" s="24">
        <v>170566.36</v>
      </c>
      <c r="E1119">
        <f>INDEX('B. Store opening dates'!$B$5:$B$2448,MATCH('A. Sales by store'!B1119,'B. Store opening dates'!$A$5:$A$2448,0))</f>
        <v>2000</v>
      </c>
      <c r="F1119" t="str">
        <f t="shared" si="34"/>
        <v>Old</v>
      </c>
      <c r="G1119" t="str">
        <f t="shared" si="35"/>
        <v>Existing</v>
      </c>
    </row>
    <row r="1120" spans="1:7" ht="19" x14ac:dyDescent="0.25">
      <c r="A1120" s="7">
        <v>2015</v>
      </c>
      <c r="B1120" s="7" t="s">
        <v>147</v>
      </c>
      <c r="C1120" s="7" t="s">
        <v>7</v>
      </c>
      <c r="D1120" s="24">
        <v>120804.6</v>
      </c>
      <c r="E1120">
        <f>INDEX('B. Store opening dates'!$B$5:$B$2448,MATCH('A. Sales by store'!B1120,'B. Store opening dates'!$A$5:$A$2448,0))</f>
        <v>2000</v>
      </c>
      <c r="F1120" t="str">
        <f t="shared" si="34"/>
        <v>Old</v>
      </c>
      <c r="G1120" t="str">
        <f t="shared" si="35"/>
        <v>Existing</v>
      </c>
    </row>
    <row r="1121" spans="1:7" ht="19" x14ac:dyDescent="0.25">
      <c r="A1121" s="7">
        <v>2014</v>
      </c>
      <c r="B1121" s="7" t="s">
        <v>147</v>
      </c>
      <c r="C1121" s="7" t="s">
        <v>7</v>
      </c>
      <c r="D1121" s="24">
        <v>127447</v>
      </c>
      <c r="E1121">
        <f>INDEX('B. Store opening dates'!$B$5:$B$2448,MATCH('A. Sales by store'!B1121,'B. Store opening dates'!$A$5:$A$2448,0))</f>
        <v>2000</v>
      </c>
      <c r="F1121" t="str">
        <f t="shared" si="34"/>
        <v>Old</v>
      </c>
      <c r="G1121" t="str">
        <f t="shared" si="35"/>
        <v>Existing</v>
      </c>
    </row>
    <row r="1122" spans="1:7" ht="19" x14ac:dyDescent="0.25">
      <c r="A1122" s="7">
        <v>2015</v>
      </c>
      <c r="B1122" s="7" t="s">
        <v>147</v>
      </c>
      <c r="C1122" s="7" t="s">
        <v>8</v>
      </c>
      <c r="D1122" s="24">
        <v>615386.9</v>
      </c>
      <c r="E1122">
        <f>INDEX('B. Store opening dates'!$B$5:$B$2448,MATCH('A. Sales by store'!B1122,'B. Store opening dates'!$A$5:$A$2448,0))</f>
        <v>2000</v>
      </c>
      <c r="F1122" t="str">
        <f t="shared" si="34"/>
        <v>Old</v>
      </c>
      <c r="G1122" t="str">
        <f t="shared" si="35"/>
        <v>Existing</v>
      </c>
    </row>
    <row r="1123" spans="1:7" ht="19" x14ac:dyDescent="0.25">
      <c r="A1123" s="7">
        <v>2014</v>
      </c>
      <c r="B1123" s="7" t="s">
        <v>147</v>
      </c>
      <c r="C1123" s="7" t="s">
        <v>8</v>
      </c>
      <c r="D1123" s="24">
        <v>639803.30000000005</v>
      </c>
      <c r="E1123">
        <f>INDEX('B. Store opening dates'!$B$5:$B$2448,MATCH('A. Sales by store'!B1123,'B. Store opening dates'!$A$5:$A$2448,0))</f>
        <v>2000</v>
      </c>
      <c r="F1123" t="str">
        <f t="shared" si="34"/>
        <v>Old</v>
      </c>
      <c r="G1123" t="str">
        <f t="shared" si="35"/>
        <v>Existing</v>
      </c>
    </row>
    <row r="1124" spans="1:7" ht="19" x14ac:dyDescent="0.25">
      <c r="A1124" s="7">
        <v>2015</v>
      </c>
      <c r="B1124" s="7" t="s">
        <v>148</v>
      </c>
      <c r="C1124" s="7" t="s">
        <v>5</v>
      </c>
      <c r="D1124" s="24">
        <v>597899.27</v>
      </c>
      <c r="E1124">
        <f>INDEX('B. Store opening dates'!$B$5:$B$2448,MATCH('A. Sales by store'!B1124,'B. Store opening dates'!$A$5:$A$2448,0))</f>
        <v>2000</v>
      </c>
      <c r="F1124" t="str">
        <f t="shared" si="34"/>
        <v>Old</v>
      </c>
      <c r="G1124" t="str">
        <f t="shared" si="35"/>
        <v>Existing</v>
      </c>
    </row>
    <row r="1125" spans="1:7" ht="19" x14ac:dyDescent="0.25">
      <c r="A1125" s="7">
        <v>2014</v>
      </c>
      <c r="B1125" s="7" t="s">
        <v>148</v>
      </c>
      <c r="C1125" s="7" t="s">
        <v>5</v>
      </c>
      <c r="D1125" s="24">
        <v>662530.09</v>
      </c>
      <c r="E1125">
        <f>INDEX('B. Store opening dates'!$B$5:$B$2448,MATCH('A. Sales by store'!B1125,'B. Store opening dates'!$A$5:$A$2448,0))</f>
        <v>2000</v>
      </c>
      <c r="F1125" t="str">
        <f t="shared" si="34"/>
        <v>Old</v>
      </c>
      <c r="G1125" t="str">
        <f t="shared" si="35"/>
        <v>Existing</v>
      </c>
    </row>
    <row r="1126" spans="1:7" ht="19" x14ac:dyDescent="0.25">
      <c r="A1126" s="7">
        <v>2015</v>
      </c>
      <c r="B1126" s="7" t="s">
        <v>148</v>
      </c>
      <c r="C1126" s="7" t="s">
        <v>6</v>
      </c>
      <c r="D1126" s="24">
        <v>510717.37</v>
      </c>
      <c r="E1126">
        <f>INDEX('B. Store opening dates'!$B$5:$B$2448,MATCH('A. Sales by store'!B1126,'B. Store opening dates'!$A$5:$A$2448,0))</f>
        <v>2000</v>
      </c>
      <c r="F1126" t="str">
        <f t="shared" si="34"/>
        <v>Old</v>
      </c>
      <c r="G1126" t="str">
        <f t="shared" si="35"/>
        <v>Existing</v>
      </c>
    </row>
    <row r="1127" spans="1:7" ht="19" x14ac:dyDescent="0.25">
      <c r="A1127" s="7">
        <v>2014</v>
      </c>
      <c r="B1127" s="7" t="s">
        <v>148</v>
      </c>
      <c r="C1127" s="7" t="s">
        <v>6</v>
      </c>
      <c r="D1127" s="24">
        <v>361384.42</v>
      </c>
      <c r="E1127">
        <f>INDEX('B. Store opening dates'!$B$5:$B$2448,MATCH('A. Sales by store'!B1127,'B. Store opening dates'!$A$5:$A$2448,0))</f>
        <v>2000</v>
      </c>
      <c r="F1127" t="str">
        <f t="shared" si="34"/>
        <v>Old</v>
      </c>
      <c r="G1127" t="str">
        <f t="shared" si="35"/>
        <v>Existing</v>
      </c>
    </row>
    <row r="1128" spans="1:7" ht="19" x14ac:dyDescent="0.25">
      <c r="A1128" s="7">
        <v>2015</v>
      </c>
      <c r="B1128" s="7" t="s">
        <v>148</v>
      </c>
      <c r="C1128" s="7" t="s">
        <v>7</v>
      </c>
      <c r="D1128" s="24">
        <v>91347.5</v>
      </c>
      <c r="E1128">
        <f>INDEX('B. Store opening dates'!$B$5:$B$2448,MATCH('A. Sales by store'!B1128,'B. Store opening dates'!$A$5:$A$2448,0))</f>
        <v>2000</v>
      </c>
      <c r="F1128" t="str">
        <f t="shared" si="34"/>
        <v>Old</v>
      </c>
      <c r="G1128" t="str">
        <f t="shared" si="35"/>
        <v>Existing</v>
      </c>
    </row>
    <row r="1129" spans="1:7" ht="19" x14ac:dyDescent="0.25">
      <c r="A1129" s="7">
        <v>2014</v>
      </c>
      <c r="B1129" s="7" t="s">
        <v>148</v>
      </c>
      <c r="C1129" s="7" t="s">
        <v>7</v>
      </c>
      <c r="D1129" s="24">
        <v>97273.31</v>
      </c>
      <c r="E1129">
        <f>INDEX('B. Store opening dates'!$B$5:$B$2448,MATCH('A. Sales by store'!B1129,'B. Store opening dates'!$A$5:$A$2448,0))</f>
        <v>2000</v>
      </c>
      <c r="F1129" t="str">
        <f t="shared" si="34"/>
        <v>Old</v>
      </c>
      <c r="G1129" t="str">
        <f t="shared" si="35"/>
        <v>Existing</v>
      </c>
    </row>
    <row r="1130" spans="1:7" ht="19" x14ac:dyDescent="0.25">
      <c r="A1130" s="7">
        <v>2015</v>
      </c>
      <c r="B1130" s="7" t="s">
        <v>148</v>
      </c>
      <c r="C1130" s="7" t="s">
        <v>8</v>
      </c>
      <c r="D1130" s="24">
        <v>426230.7</v>
      </c>
      <c r="E1130">
        <f>INDEX('B. Store opening dates'!$B$5:$B$2448,MATCH('A. Sales by store'!B1130,'B. Store opening dates'!$A$5:$A$2448,0))</f>
        <v>2000</v>
      </c>
      <c r="F1130" t="str">
        <f t="shared" si="34"/>
        <v>Old</v>
      </c>
      <c r="G1130" t="str">
        <f t="shared" si="35"/>
        <v>Existing</v>
      </c>
    </row>
    <row r="1131" spans="1:7" ht="19" x14ac:dyDescent="0.25">
      <c r="A1131" s="7">
        <v>2014</v>
      </c>
      <c r="B1131" s="7" t="s">
        <v>148</v>
      </c>
      <c r="C1131" s="7" t="s">
        <v>8</v>
      </c>
      <c r="D1131" s="24">
        <v>439549.67</v>
      </c>
      <c r="E1131">
        <f>INDEX('B. Store opening dates'!$B$5:$B$2448,MATCH('A. Sales by store'!B1131,'B. Store opening dates'!$A$5:$A$2448,0))</f>
        <v>2000</v>
      </c>
      <c r="F1131" t="str">
        <f t="shared" si="34"/>
        <v>Old</v>
      </c>
      <c r="G1131" t="str">
        <f t="shared" si="35"/>
        <v>Existing</v>
      </c>
    </row>
    <row r="1132" spans="1:7" ht="19" x14ac:dyDescent="0.25">
      <c r="A1132" s="7">
        <v>2015</v>
      </c>
      <c r="B1132" s="7" t="s">
        <v>149</v>
      </c>
      <c r="C1132" s="7" t="s">
        <v>5</v>
      </c>
      <c r="D1132" s="24">
        <v>524625.93999999994</v>
      </c>
      <c r="E1132">
        <f>INDEX('B. Store opening dates'!$B$5:$B$2448,MATCH('A. Sales by store'!B1132,'B. Store opening dates'!$A$5:$A$2448,0))</f>
        <v>2000</v>
      </c>
      <c r="F1132" t="str">
        <f t="shared" si="34"/>
        <v>Old</v>
      </c>
      <c r="G1132" t="str">
        <f t="shared" si="35"/>
        <v>Existing</v>
      </c>
    </row>
    <row r="1133" spans="1:7" ht="19" x14ac:dyDescent="0.25">
      <c r="A1133" s="7">
        <v>2014</v>
      </c>
      <c r="B1133" s="7" t="s">
        <v>149</v>
      </c>
      <c r="C1133" s="7" t="s">
        <v>5</v>
      </c>
      <c r="D1133" s="24">
        <v>573032.82999999996</v>
      </c>
      <c r="E1133">
        <f>INDEX('B. Store opening dates'!$B$5:$B$2448,MATCH('A. Sales by store'!B1133,'B. Store opening dates'!$A$5:$A$2448,0))</f>
        <v>2000</v>
      </c>
      <c r="F1133" t="str">
        <f t="shared" si="34"/>
        <v>Old</v>
      </c>
      <c r="G1133" t="str">
        <f t="shared" si="35"/>
        <v>Existing</v>
      </c>
    </row>
    <row r="1134" spans="1:7" ht="19" x14ac:dyDescent="0.25">
      <c r="A1134" s="7">
        <v>2015</v>
      </c>
      <c r="B1134" s="7" t="s">
        <v>149</v>
      </c>
      <c r="C1134" s="7" t="s">
        <v>6</v>
      </c>
      <c r="D1134" s="24">
        <v>496034.73</v>
      </c>
      <c r="E1134">
        <f>INDEX('B. Store opening dates'!$B$5:$B$2448,MATCH('A. Sales by store'!B1134,'B. Store opening dates'!$A$5:$A$2448,0))</f>
        <v>2000</v>
      </c>
      <c r="F1134" t="str">
        <f t="shared" si="34"/>
        <v>Old</v>
      </c>
      <c r="G1134" t="str">
        <f t="shared" si="35"/>
        <v>Existing</v>
      </c>
    </row>
    <row r="1135" spans="1:7" ht="19" x14ac:dyDescent="0.25">
      <c r="A1135" s="7">
        <v>2014</v>
      </c>
      <c r="B1135" s="7" t="s">
        <v>149</v>
      </c>
      <c r="C1135" s="7" t="s">
        <v>6</v>
      </c>
      <c r="D1135" s="24">
        <v>362899.25</v>
      </c>
      <c r="E1135">
        <f>INDEX('B. Store opening dates'!$B$5:$B$2448,MATCH('A. Sales by store'!B1135,'B. Store opening dates'!$A$5:$A$2448,0))</f>
        <v>2000</v>
      </c>
      <c r="F1135" t="str">
        <f t="shared" si="34"/>
        <v>Old</v>
      </c>
      <c r="G1135" t="str">
        <f t="shared" si="35"/>
        <v>Existing</v>
      </c>
    </row>
    <row r="1136" spans="1:7" ht="19" x14ac:dyDescent="0.25">
      <c r="A1136" s="7">
        <v>2015</v>
      </c>
      <c r="B1136" s="7" t="s">
        <v>149</v>
      </c>
      <c r="C1136" s="7" t="s">
        <v>7</v>
      </c>
      <c r="D1136" s="24">
        <v>178961.04</v>
      </c>
      <c r="E1136">
        <f>INDEX('B. Store opening dates'!$B$5:$B$2448,MATCH('A. Sales by store'!B1136,'B. Store opening dates'!$A$5:$A$2448,0))</f>
        <v>2000</v>
      </c>
      <c r="F1136" t="str">
        <f t="shared" si="34"/>
        <v>Old</v>
      </c>
      <c r="G1136" t="str">
        <f t="shared" si="35"/>
        <v>Existing</v>
      </c>
    </row>
    <row r="1137" spans="1:7" ht="19" x14ac:dyDescent="0.25">
      <c r="A1137" s="7">
        <v>2014</v>
      </c>
      <c r="B1137" s="7" t="s">
        <v>149</v>
      </c>
      <c r="C1137" s="7" t="s">
        <v>7</v>
      </c>
      <c r="D1137" s="24">
        <v>186949.3</v>
      </c>
      <c r="E1137">
        <f>INDEX('B. Store opening dates'!$B$5:$B$2448,MATCH('A. Sales by store'!B1137,'B. Store opening dates'!$A$5:$A$2448,0))</f>
        <v>2000</v>
      </c>
      <c r="F1137" t="str">
        <f t="shared" si="34"/>
        <v>Old</v>
      </c>
      <c r="G1137" t="str">
        <f t="shared" si="35"/>
        <v>Existing</v>
      </c>
    </row>
    <row r="1138" spans="1:7" ht="19" x14ac:dyDescent="0.25">
      <c r="A1138" s="7">
        <v>2015</v>
      </c>
      <c r="B1138" s="7" t="s">
        <v>149</v>
      </c>
      <c r="C1138" s="7" t="s">
        <v>8</v>
      </c>
      <c r="D1138" s="24">
        <v>534225.91</v>
      </c>
      <c r="E1138">
        <f>INDEX('B. Store opening dates'!$B$5:$B$2448,MATCH('A. Sales by store'!B1138,'B. Store opening dates'!$A$5:$A$2448,0))</f>
        <v>2000</v>
      </c>
      <c r="F1138" t="str">
        <f t="shared" si="34"/>
        <v>Old</v>
      </c>
      <c r="G1138" t="str">
        <f t="shared" si="35"/>
        <v>Existing</v>
      </c>
    </row>
    <row r="1139" spans="1:7" ht="19" x14ac:dyDescent="0.25">
      <c r="A1139" s="7">
        <v>2014</v>
      </c>
      <c r="B1139" s="7" t="s">
        <v>149</v>
      </c>
      <c r="C1139" s="7" t="s">
        <v>8</v>
      </c>
      <c r="D1139" s="24">
        <v>552226.06000000006</v>
      </c>
      <c r="E1139">
        <f>INDEX('B. Store opening dates'!$B$5:$B$2448,MATCH('A. Sales by store'!B1139,'B. Store opening dates'!$A$5:$A$2448,0))</f>
        <v>2000</v>
      </c>
      <c r="F1139" t="str">
        <f t="shared" si="34"/>
        <v>Old</v>
      </c>
      <c r="G1139" t="str">
        <f t="shared" si="35"/>
        <v>Existing</v>
      </c>
    </row>
    <row r="1140" spans="1:7" ht="19" x14ac:dyDescent="0.25">
      <c r="A1140" s="7">
        <v>2015</v>
      </c>
      <c r="B1140" s="7" t="s">
        <v>150</v>
      </c>
      <c r="C1140" s="7" t="s">
        <v>5</v>
      </c>
      <c r="D1140" s="24">
        <v>694747.7</v>
      </c>
      <c r="E1140">
        <f>INDEX('B. Store opening dates'!$B$5:$B$2448,MATCH('A. Sales by store'!B1140,'B. Store opening dates'!$A$5:$A$2448,0))</f>
        <v>2000</v>
      </c>
      <c r="F1140" t="str">
        <f t="shared" si="34"/>
        <v>Old</v>
      </c>
      <c r="G1140" t="str">
        <f t="shared" si="35"/>
        <v>Existing</v>
      </c>
    </row>
    <row r="1141" spans="1:7" ht="19" x14ac:dyDescent="0.25">
      <c r="A1141" s="7">
        <v>2014</v>
      </c>
      <c r="B1141" s="7" t="s">
        <v>150</v>
      </c>
      <c r="C1141" s="7" t="s">
        <v>5</v>
      </c>
      <c r="D1141" s="24">
        <v>764319.54</v>
      </c>
      <c r="E1141">
        <f>INDEX('B. Store opening dates'!$B$5:$B$2448,MATCH('A. Sales by store'!B1141,'B. Store opening dates'!$A$5:$A$2448,0))</f>
        <v>2000</v>
      </c>
      <c r="F1141" t="str">
        <f t="shared" si="34"/>
        <v>Old</v>
      </c>
      <c r="G1141" t="str">
        <f t="shared" si="35"/>
        <v>Existing</v>
      </c>
    </row>
    <row r="1142" spans="1:7" ht="19" x14ac:dyDescent="0.25">
      <c r="A1142" s="7">
        <v>2015</v>
      </c>
      <c r="B1142" s="7" t="s">
        <v>150</v>
      </c>
      <c r="C1142" s="7" t="s">
        <v>6</v>
      </c>
      <c r="D1142" s="24">
        <v>264102.61</v>
      </c>
      <c r="E1142">
        <f>INDEX('B. Store opening dates'!$B$5:$B$2448,MATCH('A. Sales by store'!B1142,'B. Store opening dates'!$A$5:$A$2448,0))</f>
        <v>2000</v>
      </c>
      <c r="F1142" t="str">
        <f t="shared" si="34"/>
        <v>Old</v>
      </c>
      <c r="G1142" t="str">
        <f t="shared" si="35"/>
        <v>Existing</v>
      </c>
    </row>
    <row r="1143" spans="1:7" ht="19" x14ac:dyDescent="0.25">
      <c r="A1143" s="7">
        <v>2014</v>
      </c>
      <c r="B1143" s="7" t="s">
        <v>150</v>
      </c>
      <c r="C1143" s="7" t="s">
        <v>6</v>
      </c>
      <c r="D1143" s="24">
        <v>190544.42</v>
      </c>
      <c r="E1143">
        <f>INDEX('B. Store opening dates'!$B$5:$B$2448,MATCH('A. Sales by store'!B1143,'B. Store opening dates'!$A$5:$A$2448,0))</f>
        <v>2000</v>
      </c>
      <c r="F1143" t="str">
        <f t="shared" si="34"/>
        <v>Old</v>
      </c>
      <c r="G1143" t="str">
        <f t="shared" si="35"/>
        <v>Existing</v>
      </c>
    </row>
    <row r="1144" spans="1:7" ht="19" x14ac:dyDescent="0.25">
      <c r="A1144" s="7">
        <v>2015</v>
      </c>
      <c r="B1144" s="7" t="s">
        <v>150</v>
      </c>
      <c r="C1144" s="7" t="s">
        <v>7</v>
      </c>
      <c r="D1144" s="24">
        <v>138961.72</v>
      </c>
      <c r="E1144">
        <f>INDEX('B. Store opening dates'!$B$5:$B$2448,MATCH('A. Sales by store'!B1144,'B. Store opening dates'!$A$5:$A$2448,0))</f>
        <v>2000</v>
      </c>
      <c r="F1144" t="str">
        <f t="shared" si="34"/>
        <v>Old</v>
      </c>
      <c r="G1144" t="str">
        <f t="shared" si="35"/>
        <v>Existing</v>
      </c>
    </row>
    <row r="1145" spans="1:7" ht="19" x14ac:dyDescent="0.25">
      <c r="A1145" s="7">
        <v>2014</v>
      </c>
      <c r="B1145" s="7" t="s">
        <v>150</v>
      </c>
      <c r="C1145" s="7" t="s">
        <v>7</v>
      </c>
      <c r="D1145" s="24">
        <v>147144.29999999999</v>
      </c>
      <c r="E1145">
        <f>INDEX('B. Store opening dates'!$B$5:$B$2448,MATCH('A. Sales by store'!B1145,'B. Store opening dates'!$A$5:$A$2448,0))</f>
        <v>2000</v>
      </c>
      <c r="F1145" t="str">
        <f t="shared" si="34"/>
        <v>Old</v>
      </c>
      <c r="G1145" t="str">
        <f t="shared" si="35"/>
        <v>Existing</v>
      </c>
    </row>
    <row r="1146" spans="1:7" ht="19" x14ac:dyDescent="0.25">
      <c r="A1146" s="7">
        <v>2015</v>
      </c>
      <c r="B1146" s="7" t="s">
        <v>150</v>
      </c>
      <c r="C1146" s="7" t="s">
        <v>8</v>
      </c>
      <c r="D1146" s="24">
        <v>686724.29</v>
      </c>
      <c r="E1146">
        <f>INDEX('B. Store opening dates'!$B$5:$B$2448,MATCH('A. Sales by store'!B1146,'B. Store opening dates'!$A$5:$A$2448,0))</f>
        <v>2000</v>
      </c>
      <c r="F1146" t="str">
        <f t="shared" si="34"/>
        <v>Old</v>
      </c>
      <c r="G1146" t="str">
        <f t="shared" si="35"/>
        <v>Existing</v>
      </c>
    </row>
    <row r="1147" spans="1:7" ht="19" x14ac:dyDescent="0.25">
      <c r="A1147" s="7">
        <v>2014</v>
      </c>
      <c r="B1147" s="7" t="s">
        <v>150</v>
      </c>
      <c r="C1147" s="7" t="s">
        <v>8</v>
      </c>
      <c r="D1147" s="24">
        <v>711906</v>
      </c>
      <c r="E1147">
        <f>INDEX('B. Store opening dates'!$B$5:$B$2448,MATCH('A. Sales by store'!B1147,'B. Store opening dates'!$A$5:$A$2448,0))</f>
        <v>2000</v>
      </c>
      <c r="F1147" t="str">
        <f t="shared" si="34"/>
        <v>Old</v>
      </c>
      <c r="G1147" t="str">
        <f t="shared" si="35"/>
        <v>Existing</v>
      </c>
    </row>
    <row r="1148" spans="1:7" ht="19" x14ac:dyDescent="0.25">
      <c r="A1148" s="7">
        <v>2015</v>
      </c>
      <c r="B1148" s="7" t="s">
        <v>151</v>
      </c>
      <c r="C1148" s="7" t="s">
        <v>5</v>
      </c>
      <c r="D1148" s="24">
        <v>894053.83</v>
      </c>
      <c r="E1148">
        <f>INDEX('B. Store opening dates'!$B$5:$B$2448,MATCH('A. Sales by store'!B1148,'B. Store opening dates'!$A$5:$A$2448,0))</f>
        <v>2000</v>
      </c>
      <c r="F1148" t="str">
        <f t="shared" si="34"/>
        <v>Old</v>
      </c>
      <c r="G1148" t="str">
        <f t="shared" si="35"/>
        <v>Existing</v>
      </c>
    </row>
    <row r="1149" spans="1:7" ht="19" x14ac:dyDescent="0.25">
      <c r="A1149" s="7">
        <v>2014</v>
      </c>
      <c r="B1149" s="7" t="s">
        <v>151</v>
      </c>
      <c r="C1149" s="7" t="s">
        <v>5</v>
      </c>
      <c r="D1149" s="24">
        <v>975838.64</v>
      </c>
      <c r="E1149">
        <f>INDEX('B. Store opening dates'!$B$5:$B$2448,MATCH('A. Sales by store'!B1149,'B. Store opening dates'!$A$5:$A$2448,0))</f>
        <v>2000</v>
      </c>
      <c r="F1149" t="str">
        <f t="shared" si="34"/>
        <v>Old</v>
      </c>
      <c r="G1149" t="str">
        <f t="shared" si="35"/>
        <v>Existing</v>
      </c>
    </row>
    <row r="1150" spans="1:7" ht="19" x14ac:dyDescent="0.25">
      <c r="A1150" s="7">
        <v>2015</v>
      </c>
      <c r="B1150" s="7" t="s">
        <v>151</v>
      </c>
      <c r="C1150" s="7" t="s">
        <v>6</v>
      </c>
      <c r="D1150" s="24">
        <v>234046.09</v>
      </c>
      <c r="E1150">
        <f>INDEX('B. Store opening dates'!$B$5:$B$2448,MATCH('A. Sales by store'!B1150,'B. Store opening dates'!$A$5:$A$2448,0))</f>
        <v>2000</v>
      </c>
      <c r="F1150" t="str">
        <f t="shared" si="34"/>
        <v>Old</v>
      </c>
      <c r="G1150" t="str">
        <f t="shared" si="35"/>
        <v>Existing</v>
      </c>
    </row>
    <row r="1151" spans="1:7" ht="19" x14ac:dyDescent="0.25">
      <c r="A1151" s="7">
        <v>2014</v>
      </c>
      <c r="B1151" s="7" t="s">
        <v>151</v>
      </c>
      <c r="C1151" s="7" t="s">
        <v>6</v>
      </c>
      <c r="D1151" s="24">
        <v>173488.9</v>
      </c>
      <c r="E1151">
        <f>INDEX('B. Store opening dates'!$B$5:$B$2448,MATCH('A. Sales by store'!B1151,'B. Store opening dates'!$A$5:$A$2448,0))</f>
        <v>2000</v>
      </c>
      <c r="F1151" t="str">
        <f t="shared" si="34"/>
        <v>Old</v>
      </c>
      <c r="G1151" t="str">
        <f t="shared" si="35"/>
        <v>Existing</v>
      </c>
    </row>
    <row r="1152" spans="1:7" ht="19" x14ac:dyDescent="0.25">
      <c r="A1152" s="7">
        <v>2015</v>
      </c>
      <c r="B1152" s="7" t="s">
        <v>151</v>
      </c>
      <c r="C1152" s="7" t="s">
        <v>7</v>
      </c>
      <c r="D1152" s="24">
        <v>97634.03</v>
      </c>
      <c r="E1152">
        <f>INDEX('B. Store opening dates'!$B$5:$B$2448,MATCH('A. Sales by store'!B1152,'B. Store opening dates'!$A$5:$A$2448,0))</f>
        <v>2000</v>
      </c>
      <c r="F1152" t="str">
        <f t="shared" si="34"/>
        <v>Old</v>
      </c>
      <c r="G1152" t="str">
        <f t="shared" si="35"/>
        <v>Existing</v>
      </c>
    </row>
    <row r="1153" spans="1:7" ht="19" x14ac:dyDescent="0.25">
      <c r="A1153" s="7">
        <v>2014</v>
      </c>
      <c r="B1153" s="7" t="s">
        <v>151</v>
      </c>
      <c r="C1153" s="7" t="s">
        <v>7</v>
      </c>
      <c r="D1153" s="24">
        <v>102239.72</v>
      </c>
      <c r="E1153">
        <f>INDEX('B. Store opening dates'!$B$5:$B$2448,MATCH('A. Sales by store'!B1153,'B. Store opening dates'!$A$5:$A$2448,0))</f>
        <v>2000</v>
      </c>
      <c r="F1153" t="str">
        <f t="shared" si="34"/>
        <v>Old</v>
      </c>
      <c r="G1153" t="str">
        <f t="shared" si="35"/>
        <v>Existing</v>
      </c>
    </row>
    <row r="1154" spans="1:7" ht="19" x14ac:dyDescent="0.25">
      <c r="A1154" s="7">
        <v>2015</v>
      </c>
      <c r="B1154" s="7" t="s">
        <v>151</v>
      </c>
      <c r="C1154" s="7" t="s">
        <v>8</v>
      </c>
      <c r="D1154" s="24">
        <v>507345.03</v>
      </c>
      <c r="E1154">
        <f>INDEX('B. Store opening dates'!$B$5:$B$2448,MATCH('A. Sales by store'!B1154,'B. Store opening dates'!$A$5:$A$2448,0))</f>
        <v>2000</v>
      </c>
      <c r="F1154" t="str">
        <f t="shared" si="34"/>
        <v>Old</v>
      </c>
      <c r="G1154" t="str">
        <f t="shared" si="35"/>
        <v>Existing</v>
      </c>
    </row>
    <row r="1155" spans="1:7" ht="19" x14ac:dyDescent="0.25">
      <c r="A1155" s="7">
        <v>2014</v>
      </c>
      <c r="B1155" s="7" t="s">
        <v>151</v>
      </c>
      <c r="C1155" s="7" t="s">
        <v>8</v>
      </c>
      <c r="D1155" s="24">
        <v>530475.82999999996</v>
      </c>
      <c r="E1155">
        <f>INDEX('B. Store opening dates'!$B$5:$B$2448,MATCH('A. Sales by store'!B1155,'B. Store opening dates'!$A$5:$A$2448,0))</f>
        <v>2000</v>
      </c>
      <c r="F1155" t="str">
        <f t="shared" si="34"/>
        <v>Old</v>
      </c>
      <c r="G1155" t="str">
        <f t="shared" si="35"/>
        <v>Existing</v>
      </c>
    </row>
    <row r="1156" spans="1:7" ht="19" x14ac:dyDescent="0.25">
      <c r="A1156" s="7">
        <v>2015</v>
      </c>
      <c r="B1156" s="7" t="s">
        <v>152</v>
      </c>
      <c r="C1156" s="7" t="s">
        <v>5</v>
      </c>
      <c r="D1156" s="24">
        <v>577151.68999999994</v>
      </c>
      <c r="E1156">
        <f>INDEX('B. Store opening dates'!$B$5:$B$2448,MATCH('A. Sales by store'!B1156,'B. Store opening dates'!$A$5:$A$2448,0))</f>
        <v>2000</v>
      </c>
      <c r="F1156" t="str">
        <f t="shared" si="34"/>
        <v>Old</v>
      </c>
      <c r="G1156" t="str">
        <f t="shared" si="35"/>
        <v>Existing</v>
      </c>
    </row>
    <row r="1157" spans="1:7" ht="19" x14ac:dyDescent="0.25">
      <c r="A1157" s="7">
        <v>2014</v>
      </c>
      <c r="B1157" s="7" t="s">
        <v>152</v>
      </c>
      <c r="C1157" s="7" t="s">
        <v>5</v>
      </c>
      <c r="D1157" s="24">
        <v>635470.68000000005</v>
      </c>
      <c r="E1157">
        <f>INDEX('B. Store opening dates'!$B$5:$B$2448,MATCH('A. Sales by store'!B1157,'B. Store opening dates'!$A$5:$A$2448,0))</f>
        <v>2000</v>
      </c>
      <c r="F1157" t="str">
        <f t="shared" ref="F1157:F1220" si="36">IF(A1157 = 2015, IF(E1157&lt; 2015, "Old","New"),IF(E1157 &lt; 2014, "Old","New"))</f>
        <v>Old</v>
      </c>
      <c r="G1157" t="str">
        <f t="shared" ref="G1157:G1220" si="37">IF(A1157 = 2015, IF(E1157&lt; 2015, "Existing","New"),"Existing")</f>
        <v>Existing</v>
      </c>
    </row>
    <row r="1158" spans="1:7" ht="19" x14ac:dyDescent="0.25">
      <c r="A1158" s="7">
        <v>2015</v>
      </c>
      <c r="B1158" s="7" t="s">
        <v>152</v>
      </c>
      <c r="C1158" s="7" t="s">
        <v>6</v>
      </c>
      <c r="D1158" s="24">
        <v>424307.07</v>
      </c>
      <c r="E1158">
        <f>INDEX('B. Store opening dates'!$B$5:$B$2448,MATCH('A. Sales by store'!B1158,'B. Store opening dates'!$A$5:$A$2448,0))</f>
        <v>2000</v>
      </c>
      <c r="F1158" t="str">
        <f t="shared" si="36"/>
        <v>Old</v>
      </c>
      <c r="G1158" t="str">
        <f t="shared" si="37"/>
        <v>Existing</v>
      </c>
    </row>
    <row r="1159" spans="1:7" ht="19" x14ac:dyDescent="0.25">
      <c r="A1159" s="7">
        <v>2014</v>
      </c>
      <c r="B1159" s="7" t="s">
        <v>152</v>
      </c>
      <c r="C1159" s="7" t="s">
        <v>6</v>
      </c>
      <c r="D1159" s="24">
        <v>306698.65999999997</v>
      </c>
      <c r="E1159">
        <f>INDEX('B. Store opening dates'!$B$5:$B$2448,MATCH('A. Sales by store'!B1159,'B. Store opening dates'!$A$5:$A$2448,0))</f>
        <v>2000</v>
      </c>
      <c r="F1159" t="str">
        <f t="shared" si="36"/>
        <v>Old</v>
      </c>
      <c r="G1159" t="str">
        <f t="shared" si="37"/>
        <v>Existing</v>
      </c>
    </row>
    <row r="1160" spans="1:7" ht="19" x14ac:dyDescent="0.25">
      <c r="A1160" s="7">
        <v>2015</v>
      </c>
      <c r="B1160" s="7" t="s">
        <v>152</v>
      </c>
      <c r="C1160" s="7" t="s">
        <v>7</v>
      </c>
      <c r="D1160" s="24">
        <v>91653.440000000002</v>
      </c>
      <c r="E1160">
        <f>INDEX('B. Store opening dates'!$B$5:$B$2448,MATCH('A. Sales by store'!B1160,'B. Store opening dates'!$A$5:$A$2448,0))</f>
        <v>2000</v>
      </c>
      <c r="F1160" t="str">
        <f t="shared" si="36"/>
        <v>Old</v>
      </c>
      <c r="G1160" t="str">
        <f t="shared" si="37"/>
        <v>Existing</v>
      </c>
    </row>
    <row r="1161" spans="1:7" ht="19" x14ac:dyDescent="0.25">
      <c r="A1161" s="7">
        <v>2014</v>
      </c>
      <c r="B1161" s="7" t="s">
        <v>152</v>
      </c>
      <c r="C1161" s="7" t="s">
        <v>7</v>
      </c>
      <c r="D1161" s="24">
        <v>96546.55</v>
      </c>
      <c r="E1161">
        <f>INDEX('B. Store opening dates'!$B$5:$B$2448,MATCH('A. Sales by store'!B1161,'B. Store opening dates'!$A$5:$A$2448,0))</f>
        <v>2000</v>
      </c>
      <c r="F1161" t="str">
        <f t="shared" si="36"/>
        <v>Old</v>
      </c>
      <c r="G1161" t="str">
        <f t="shared" si="37"/>
        <v>Existing</v>
      </c>
    </row>
    <row r="1162" spans="1:7" ht="19" x14ac:dyDescent="0.25">
      <c r="A1162" s="7">
        <v>2015</v>
      </c>
      <c r="B1162" s="7" t="s">
        <v>152</v>
      </c>
      <c r="C1162" s="7" t="s">
        <v>8</v>
      </c>
      <c r="D1162" s="24">
        <v>491520.16</v>
      </c>
      <c r="E1162">
        <f>INDEX('B. Store opening dates'!$B$5:$B$2448,MATCH('A. Sales by store'!B1162,'B. Store opening dates'!$A$5:$A$2448,0))</f>
        <v>2000</v>
      </c>
      <c r="F1162" t="str">
        <f t="shared" si="36"/>
        <v>Old</v>
      </c>
      <c r="G1162" t="str">
        <f t="shared" si="37"/>
        <v>Existing</v>
      </c>
    </row>
    <row r="1163" spans="1:7" ht="19" x14ac:dyDescent="0.25">
      <c r="A1163" s="7">
        <v>2014</v>
      </c>
      <c r="B1163" s="7" t="s">
        <v>152</v>
      </c>
      <c r="C1163" s="7" t="s">
        <v>8</v>
      </c>
      <c r="D1163" s="24">
        <v>505691.45</v>
      </c>
      <c r="E1163">
        <f>INDEX('B. Store opening dates'!$B$5:$B$2448,MATCH('A. Sales by store'!B1163,'B. Store opening dates'!$A$5:$A$2448,0))</f>
        <v>2000</v>
      </c>
      <c r="F1163" t="str">
        <f t="shared" si="36"/>
        <v>Old</v>
      </c>
      <c r="G1163" t="str">
        <f t="shared" si="37"/>
        <v>Existing</v>
      </c>
    </row>
    <row r="1164" spans="1:7" ht="19" x14ac:dyDescent="0.25">
      <c r="A1164" s="7">
        <v>2015</v>
      </c>
      <c r="B1164" s="7" t="s">
        <v>153</v>
      </c>
      <c r="C1164" s="7" t="s">
        <v>5</v>
      </c>
      <c r="D1164" s="24">
        <v>783233.22</v>
      </c>
      <c r="E1164">
        <f>INDEX('B. Store opening dates'!$B$5:$B$2448,MATCH('A. Sales by store'!B1164,'B. Store opening dates'!$A$5:$A$2448,0))</f>
        <v>2000</v>
      </c>
      <c r="F1164" t="str">
        <f t="shared" si="36"/>
        <v>Old</v>
      </c>
      <c r="G1164" t="str">
        <f t="shared" si="37"/>
        <v>Existing</v>
      </c>
    </row>
    <row r="1165" spans="1:7" ht="19" x14ac:dyDescent="0.25">
      <c r="A1165" s="7">
        <v>2014</v>
      </c>
      <c r="B1165" s="7" t="s">
        <v>153</v>
      </c>
      <c r="C1165" s="7" t="s">
        <v>5</v>
      </c>
      <c r="D1165" s="24">
        <v>857260.8</v>
      </c>
      <c r="E1165">
        <f>INDEX('B. Store opening dates'!$B$5:$B$2448,MATCH('A. Sales by store'!B1165,'B. Store opening dates'!$A$5:$A$2448,0))</f>
        <v>2000</v>
      </c>
      <c r="F1165" t="str">
        <f t="shared" si="36"/>
        <v>Old</v>
      </c>
      <c r="G1165" t="str">
        <f t="shared" si="37"/>
        <v>Existing</v>
      </c>
    </row>
    <row r="1166" spans="1:7" ht="19" x14ac:dyDescent="0.25">
      <c r="A1166" s="7">
        <v>2015</v>
      </c>
      <c r="B1166" s="7" t="s">
        <v>153</v>
      </c>
      <c r="C1166" s="7" t="s">
        <v>6</v>
      </c>
      <c r="D1166" s="24">
        <v>505145.12</v>
      </c>
      <c r="E1166">
        <f>INDEX('B. Store opening dates'!$B$5:$B$2448,MATCH('A. Sales by store'!B1166,'B. Store opening dates'!$A$5:$A$2448,0))</f>
        <v>2000</v>
      </c>
      <c r="F1166" t="str">
        <f t="shared" si="36"/>
        <v>Old</v>
      </c>
      <c r="G1166" t="str">
        <f t="shared" si="37"/>
        <v>Existing</v>
      </c>
    </row>
    <row r="1167" spans="1:7" ht="19" x14ac:dyDescent="0.25">
      <c r="A1167" s="7">
        <v>2014</v>
      </c>
      <c r="B1167" s="7" t="s">
        <v>153</v>
      </c>
      <c r="C1167" s="7" t="s">
        <v>6</v>
      </c>
      <c r="D1167" s="24">
        <v>373986.04</v>
      </c>
      <c r="E1167">
        <f>INDEX('B. Store opening dates'!$B$5:$B$2448,MATCH('A. Sales by store'!B1167,'B. Store opening dates'!$A$5:$A$2448,0))</f>
        <v>2000</v>
      </c>
      <c r="F1167" t="str">
        <f t="shared" si="36"/>
        <v>Old</v>
      </c>
      <c r="G1167" t="str">
        <f t="shared" si="37"/>
        <v>Existing</v>
      </c>
    </row>
    <row r="1168" spans="1:7" ht="19" x14ac:dyDescent="0.25">
      <c r="A1168" s="7">
        <v>2015</v>
      </c>
      <c r="B1168" s="7" t="s">
        <v>153</v>
      </c>
      <c r="C1168" s="7" t="s">
        <v>7</v>
      </c>
      <c r="D1168" s="24">
        <v>239425.71</v>
      </c>
      <c r="E1168">
        <f>INDEX('B. Store opening dates'!$B$5:$B$2448,MATCH('A. Sales by store'!B1168,'B. Store opening dates'!$A$5:$A$2448,0))</f>
        <v>2000</v>
      </c>
      <c r="F1168" t="str">
        <f t="shared" si="36"/>
        <v>Old</v>
      </c>
      <c r="G1168" t="str">
        <f t="shared" si="37"/>
        <v>Existing</v>
      </c>
    </row>
    <row r="1169" spans="1:7" ht="19" x14ac:dyDescent="0.25">
      <c r="A1169" s="7">
        <v>2014</v>
      </c>
      <c r="B1169" s="7" t="s">
        <v>153</v>
      </c>
      <c r="C1169" s="7" t="s">
        <v>7</v>
      </c>
      <c r="D1169" s="24">
        <v>253134.43</v>
      </c>
      <c r="E1169">
        <f>INDEX('B. Store opening dates'!$B$5:$B$2448,MATCH('A. Sales by store'!B1169,'B. Store opening dates'!$A$5:$A$2448,0))</f>
        <v>2000</v>
      </c>
      <c r="F1169" t="str">
        <f t="shared" si="36"/>
        <v>Old</v>
      </c>
      <c r="G1169" t="str">
        <f t="shared" si="37"/>
        <v>Existing</v>
      </c>
    </row>
    <row r="1170" spans="1:7" ht="19" x14ac:dyDescent="0.25">
      <c r="A1170" s="7">
        <v>2015</v>
      </c>
      <c r="B1170" s="7" t="s">
        <v>153</v>
      </c>
      <c r="C1170" s="7" t="s">
        <v>8</v>
      </c>
      <c r="D1170" s="24">
        <v>514188</v>
      </c>
      <c r="E1170">
        <f>INDEX('B. Store opening dates'!$B$5:$B$2448,MATCH('A. Sales by store'!B1170,'B. Store opening dates'!$A$5:$A$2448,0))</f>
        <v>2000</v>
      </c>
      <c r="F1170" t="str">
        <f t="shared" si="36"/>
        <v>Old</v>
      </c>
      <c r="G1170" t="str">
        <f t="shared" si="37"/>
        <v>Existing</v>
      </c>
    </row>
    <row r="1171" spans="1:7" ht="19" x14ac:dyDescent="0.25">
      <c r="A1171" s="7">
        <v>2014</v>
      </c>
      <c r="B1171" s="7" t="s">
        <v>153</v>
      </c>
      <c r="C1171" s="7" t="s">
        <v>8</v>
      </c>
      <c r="D1171" s="24">
        <v>535275.51</v>
      </c>
      <c r="E1171">
        <f>INDEX('B. Store opening dates'!$B$5:$B$2448,MATCH('A. Sales by store'!B1171,'B. Store opening dates'!$A$5:$A$2448,0))</f>
        <v>2000</v>
      </c>
      <c r="F1171" t="str">
        <f t="shared" si="36"/>
        <v>Old</v>
      </c>
      <c r="G1171" t="str">
        <f t="shared" si="37"/>
        <v>Existing</v>
      </c>
    </row>
    <row r="1172" spans="1:7" ht="19" x14ac:dyDescent="0.25">
      <c r="A1172" s="7">
        <v>2015</v>
      </c>
      <c r="B1172" s="7" t="s">
        <v>154</v>
      </c>
      <c r="C1172" s="7" t="s">
        <v>5</v>
      </c>
      <c r="D1172" s="24">
        <v>710133.12</v>
      </c>
      <c r="E1172">
        <f>INDEX('B. Store opening dates'!$B$5:$B$2448,MATCH('A. Sales by store'!B1172,'B. Store opening dates'!$A$5:$A$2448,0))</f>
        <v>2000</v>
      </c>
      <c r="F1172" t="str">
        <f t="shared" si="36"/>
        <v>Old</v>
      </c>
      <c r="G1172" t="str">
        <f t="shared" si="37"/>
        <v>Existing</v>
      </c>
    </row>
    <row r="1173" spans="1:7" ht="19" x14ac:dyDescent="0.25">
      <c r="A1173" s="7">
        <v>2014</v>
      </c>
      <c r="B1173" s="7" t="s">
        <v>154</v>
      </c>
      <c r="C1173" s="7" t="s">
        <v>5</v>
      </c>
      <c r="D1173" s="24">
        <v>780144.87</v>
      </c>
      <c r="E1173">
        <f>INDEX('B. Store opening dates'!$B$5:$B$2448,MATCH('A. Sales by store'!B1173,'B. Store opening dates'!$A$5:$A$2448,0))</f>
        <v>2000</v>
      </c>
      <c r="F1173" t="str">
        <f t="shared" si="36"/>
        <v>Old</v>
      </c>
      <c r="G1173" t="str">
        <f t="shared" si="37"/>
        <v>Existing</v>
      </c>
    </row>
    <row r="1174" spans="1:7" ht="19" x14ac:dyDescent="0.25">
      <c r="A1174" s="7">
        <v>2015</v>
      </c>
      <c r="B1174" s="7" t="s">
        <v>154</v>
      </c>
      <c r="C1174" s="7" t="s">
        <v>6</v>
      </c>
      <c r="D1174" s="24">
        <v>562465.37</v>
      </c>
      <c r="E1174">
        <f>INDEX('B. Store opening dates'!$B$5:$B$2448,MATCH('A. Sales by store'!B1174,'B. Store opening dates'!$A$5:$A$2448,0))</f>
        <v>2000</v>
      </c>
      <c r="F1174" t="str">
        <f t="shared" si="36"/>
        <v>Old</v>
      </c>
      <c r="G1174" t="str">
        <f t="shared" si="37"/>
        <v>Existing</v>
      </c>
    </row>
    <row r="1175" spans="1:7" ht="19" x14ac:dyDescent="0.25">
      <c r="A1175" s="7">
        <v>2014</v>
      </c>
      <c r="B1175" s="7" t="s">
        <v>154</v>
      </c>
      <c r="C1175" s="7" t="s">
        <v>6</v>
      </c>
      <c r="D1175" s="24">
        <v>407941.84</v>
      </c>
      <c r="E1175">
        <f>INDEX('B. Store opening dates'!$B$5:$B$2448,MATCH('A. Sales by store'!B1175,'B. Store opening dates'!$A$5:$A$2448,0))</f>
        <v>2000</v>
      </c>
      <c r="F1175" t="str">
        <f t="shared" si="36"/>
        <v>Old</v>
      </c>
      <c r="G1175" t="str">
        <f t="shared" si="37"/>
        <v>Existing</v>
      </c>
    </row>
    <row r="1176" spans="1:7" ht="19" x14ac:dyDescent="0.25">
      <c r="A1176" s="7">
        <v>2015</v>
      </c>
      <c r="B1176" s="7" t="s">
        <v>154</v>
      </c>
      <c r="C1176" s="7" t="s">
        <v>7</v>
      </c>
      <c r="D1176" s="24">
        <v>234310.77</v>
      </c>
      <c r="E1176">
        <f>INDEX('B. Store opening dates'!$B$5:$B$2448,MATCH('A. Sales by store'!B1176,'B. Store opening dates'!$A$5:$A$2448,0))</f>
        <v>2000</v>
      </c>
      <c r="F1176" t="str">
        <f t="shared" si="36"/>
        <v>Old</v>
      </c>
      <c r="G1176" t="str">
        <f t="shared" si="37"/>
        <v>Existing</v>
      </c>
    </row>
    <row r="1177" spans="1:7" ht="19" x14ac:dyDescent="0.25">
      <c r="A1177" s="7">
        <v>2014</v>
      </c>
      <c r="B1177" s="7" t="s">
        <v>154</v>
      </c>
      <c r="C1177" s="7" t="s">
        <v>7</v>
      </c>
      <c r="D1177" s="24">
        <v>247513.61</v>
      </c>
      <c r="E1177">
        <f>INDEX('B. Store opening dates'!$B$5:$B$2448,MATCH('A. Sales by store'!B1177,'B. Store opening dates'!$A$5:$A$2448,0))</f>
        <v>2000</v>
      </c>
      <c r="F1177" t="str">
        <f t="shared" si="36"/>
        <v>Old</v>
      </c>
      <c r="G1177" t="str">
        <f t="shared" si="37"/>
        <v>Existing</v>
      </c>
    </row>
    <row r="1178" spans="1:7" ht="19" x14ac:dyDescent="0.25">
      <c r="A1178" s="7">
        <v>2015</v>
      </c>
      <c r="B1178" s="7" t="s">
        <v>154</v>
      </c>
      <c r="C1178" s="7" t="s">
        <v>8</v>
      </c>
      <c r="D1178" s="24">
        <v>586010.42000000004</v>
      </c>
      <c r="E1178">
        <f>INDEX('B. Store opening dates'!$B$5:$B$2448,MATCH('A. Sales by store'!B1178,'B. Store opening dates'!$A$5:$A$2448,0))</f>
        <v>2000</v>
      </c>
      <c r="F1178" t="str">
        <f t="shared" si="36"/>
        <v>Old</v>
      </c>
      <c r="G1178" t="str">
        <f t="shared" si="37"/>
        <v>Existing</v>
      </c>
    </row>
    <row r="1179" spans="1:7" ht="19" x14ac:dyDescent="0.25">
      <c r="A1179" s="7">
        <v>2014</v>
      </c>
      <c r="B1179" s="7" t="s">
        <v>154</v>
      </c>
      <c r="C1179" s="7" t="s">
        <v>8</v>
      </c>
      <c r="D1179" s="24">
        <v>607562.18000000005</v>
      </c>
      <c r="E1179">
        <f>INDEX('B. Store opening dates'!$B$5:$B$2448,MATCH('A. Sales by store'!B1179,'B. Store opening dates'!$A$5:$A$2448,0))</f>
        <v>2000</v>
      </c>
      <c r="F1179" t="str">
        <f t="shared" si="36"/>
        <v>Old</v>
      </c>
      <c r="G1179" t="str">
        <f t="shared" si="37"/>
        <v>Existing</v>
      </c>
    </row>
    <row r="1180" spans="1:7" ht="19" x14ac:dyDescent="0.25">
      <c r="A1180" s="7">
        <v>2015</v>
      </c>
      <c r="B1180" s="7" t="s">
        <v>155</v>
      </c>
      <c r="C1180" s="7" t="s">
        <v>5</v>
      </c>
      <c r="D1180" s="24">
        <v>799209.64</v>
      </c>
      <c r="E1180">
        <f>INDEX('B. Store opening dates'!$B$5:$B$2448,MATCH('A. Sales by store'!B1180,'B. Store opening dates'!$A$5:$A$2448,0))</f>
        <v>2000</v>
      </c>
      <c r="F1180" t="str">
        <f t="shared" si="36"/>
        <v>Old</v>
      </c>
      <c r="G1180" t="str">
        <f t="shared" si="37"/>
        <v>Existing</v>
      </c>
    </row>
    <row r="1181" spans="1:7" ht="19" x14ac:dyDescent="0.25">
      <c r="A1181" s="7">
        <v>2014</v>
      </c>
      <c r="B1181" s="7" t="s">
        <v>155</v>
      </c>
      <c r="C1181" s="7" t="s">
        <v>5</v>
      </c>
      <c r="D1181" s="24">
        <v>872843.04</v>
      </c>
      <c r="E1181">
        <f>INDEX('B. Store opening dates'!$B$5:$B$2448,MATCH('A. Sales by store'!B1181,'B. Store opening dates'!$A$5:$A$2448,0))</f>
        <v>2000</v>
      </c>
      <c r="F1181" t="str">
        <f t="shared" si="36"/>
        <v>Old</v>
      </c>
      <c r="G1181" t="str">
        <f t="shared" si="37"/>
        <v>Existing</v>
      </c>
    </row>
    <row r="1182" spans="1:7" ht="19" x14ac:dyDescent="0.25">
      <c r="A1182" s="7">
        <v>2015</v>
      </c>
      <c r="B1182" s="7" t="s">
        <v>155</v>
      </c>
      <c r="C1182" s="7" t="s">
        <v>6</v>
      </c>
      <c r="D1182" s="24">
        <v>331502.99</v>
      </c>
      <c r="E1182">
        <f>INDEX('B. Store opening dates'!$B$5:$B$2448,MATCH('A. Sales by store'!B1182,'B. Store opening dates'!$A$5:$A$2448,0))</f>
        <v>2000</v>
      </c>
      <c r="F1182" t="str">
        <f t="shared" si="36"/>
        <v>Old</v>
      </c>
      <c r="G1182" t="str">
        <f t="shared" si="37"/>
        <v>Existing</v>
      </c>
    </row>
    <row r="1183" spans="1:7" ht="19" x14ac:dyDescent="0.25">
      <c r="A1183" s="7">
        <v>2014</v>
      </c>
      <c r="B1183" s="7" t="s">
        <v>155</v>
      </c>
      <c r="C1183" s="7" t="s">
        <v>6</v>
      </c>
      <c r="D1183" s="24">
        <v>229399.06</v>
      </c>
      <c r="E1183">
        <f>INDEX('B. Store opening dates'!$B$5:$B$2448,MATCH('A. Sales by store'!B1183,'B. Store opening dates'!$A$5:$A$2448,0))</f>
        <v>2000</v>
      </c>
      <c r="F1183" t="str">
        <f t="shared" si="36"/>
        <v>Old</v>
      </c>
      <c r="G1183" t="str">
        <f t="shared" si="37"/>
        <v>Existing</v>
      </c>
    </row>
    <row r="1184" spans="1:7" ht="19" x14ac:dyDescent="0.25">
      <c r="A1184" s="7">
        <v>2015</v>
      </c>
      <c r="B1184" s="7" t="s">
        <v>155</v>
      </c>
      <c r="C1184" s="7" t="s">
        <v>7</v>
      </c>
      <c r="D1184" s="24">
        <v>159638.32</v>
      </c>
      <c r="E1184">
        <f>INDEX('B. Store opening dates'!$B$5:$B$2448,MATCH('A. Sales by store'!B1184,'B. Store opening dates'!$A$5:$A$2448,0))</f>
        <v>2000</v>
      </c>
      <c r="F1184" t="str">
        <f t="shared" si="36"/>
        <v>Old</v>
      </c>
      <c r="G1184" t="str">
        <f t="shared" si="37"/>
        <v>Existing</v>
      </c>
    </row>
    <row r="1185" spans="1:7" ht="19" x14ac:dyDescent="0.25">
      <c r="A1185" s="7">
        <v>2014</v>
      </c>
      <c r="B1185" s="7" t="s">
        <v>155</v>
      </c>
      <c r="C1185" s="7" t="s">
        <v>7</v>
      </c>
      <c r="D1185" s="24">
        <v>168381.68</v>
      </c>
      <c r="E1185">
        <f>INDEX('B. Store opening dates'!$B$5:$B$2448,MATCH('A. Sales by store'!B1185,'B. Store opening dates'!$A$5:$A$2448,0))</f>
        <v>2000</v>
      </c>
      <c r="F1185" t="str">
        <f t="shared" si="36"/>
        <v>Old</v>
      </c>
      <c r="G1185" t="str">
        <f t="shared" si="37"/>
        <v>Existing</v>
      </c>
    </row>
    <row r="1186" spans="1:7" ht="19" x14ac:dyDescent="0.25">
      <c r="A1186" s="7">
        <v>2015</v>
      </c>
      <c r="B1186" s="7" t="s">
        <v>155</v>
      </c>
      <c r="C1186" s="7" t="s">
        <v>8</v>
      </c>
      <c r="D1186" s="24">
        <v>413258.06</v>
      </c>
      <c r="E1186">
        <f>INDEX('B. Store opening dates'!$B$5:$B$2448,MATCH('A. Sales by store'!B1186,'B. Store opening dates'!$A$5:$A$2448,0))</f>
        <v>2000</v>
      </c>
      <c r="F1186" t="str">
        <f t="shared" si="36"/>
        <v>Old</v>
      </c>
      <c r="G1186" t="str">
        <f t="shared" si="37"/>
        <v>Existing</v>
      </c>
    </row>
    <row r="1187" spans="1:7" ht="19" x14ac:dyDescent="0.25">
      <c r="A1187" s="7">
        <v>2014</v>
      </c>
      <c r="B1187" s="7" t="s">
        <v>155</v>
      </c>
      <c r="C1187" s="7" t="s">
        <v>8</v>
      </c>
      <c r="D1187" s="24">
        <v>433394.48</v>
      </c>
      <c r="E1187">
        <f>INDEX('B. Store opening dates'!$B$5:$B$2448,MATCH('A. Sales by store'!B1187,'B. Store opening dates'!$A$5:$A$2448,0))</f>
        <v>2000</v>
      </c>
      <c r="F1187" t="str">
        <f t="shared" si="36"/>
        <v>Old</v>
      </c>
      <c r="G1187" t="str">
        <f t="shared" si="37"/>
        <v>Existing</v>
      </c>
    </row>
    <row r="1188" spans="1:7" ht="19" x14ac:dyDescent="0.25">
      <c r="A1188" s="7">
        <v>2015</v>
      </c>
      <c r="B1188" s="7" t="s">
        <v>156</v>
      </c>
      <c r="C1188" s="7" t="s">
        <v>5</v>
      </c>
      <c r="D1188" s="24">
        <v>934587.24</v>
      </c>
      <c r="E1188">
        <f>INDEX('B. Store opening dates'!$B$5:$B$2448,MATCH('A. Sales by store'!B1188,'B. Store opening dates'!$A$5:$A$2448,0))</f>
        <v>2000</v>
      </c>
      <c r="F1188" t="str">
        <f t="shared" si="36"/>
        <v>Old</v>
      </c>
      <c r="G1188" t="str">
        <f t="shared" si="37"/>
        <v>Existing</v>
      </c>
    </row>
    <row r="1189" spans="1:7" ht="19" x14ac:dyDescent="0.25">
      <c r="A1189" s="7">
        <v>2014</v>
      </c>
      <c r="B1189" s="7" t="s">
        <v>156</v>
      </c>
      <c r="C1189" s="7" t="s">
        <v>5</v>
      </c>
      <c r="D1189" s="24">
        <v>1031611.27</v>
      </c>
      <c r="E1189">
        <f>INDEX('B. Store opening dates'!$B$5:$B$2448,MATCH('A. Sales by store'!B1189,'B. Store opening dates'!$A$5:$A$2448,0))</f>
        <v>2000</v>
      </c>
      <c r="F1189" t="str">
        <f t="shared" si="36"/>
        <v>Old</v>
      </c>
      <c r="G1189" t="str">
        <f t="shared" si="37"/>
        <v>Existing</v>
      </c>
    </row>
    <row r="1190" spans="1:7" ht="19" x14ac:dyDescent="0.25">
      <c r="A1190" s="7">
        <v>2015</v>
      </c>
      <c r="B1190" s="7" t="s">
        <v>156</v>
      </c>
      <c r="C1190" s="7" t="s">
        <v>6</v>
      </c>
      <c r="D1190" s="24">
        <v>456620.64</v>
      </c>
      <c r="E1190">
        <f>INDEX('B. Store opening dates'!$B$5:$B$2448,MATCH('A. Sales by store'!B1190,'B. Store opening dates'!$A$5:$A$2448,0))</f>
        <v>2000</v>
      </c>
      <c r="F1190" t="str">
        <f t="shared" si="36"/>
        <v>Old</v>
      </c>
      <c r="G1190" t="str">
        <f t="shared" si="37"/>
        <v>Existing</v>
      </c>
    </row>
    <row r="1191" spans="1:7" ht="19" x14ac:dyDescent="0.25">
      <c r="A1191" s="7">
        <v>2014</v>
      </c>
      <c r="B1191" s="7" t="s">
        <v>156</v>
      </c>
      <c r="C1191" s="7" t="s">
        <v>6</v>
      </c>
      <c r="D1191" s="24">
        <v>332595.76</v>
      </c>
      <c r="E1191">
        <f>INDEX('B. Store opening dates'!$B$5:$B$2448,MATCH('A. Sales by store'!B1191,'B. Store opening dates'!$A$5:$A$2448,0))</f>
        <v>2000</v>
      </c>
      <c r="F1191" t="str">
        <f t="shared" si="36"/>
        <v>Old</v>
      </c>
      <c r="G1191" t="str">
        <f t="shared" si="37"/>
        <v>Existing</v>
      </c>
    </row>
    <row r="1192" spans="1:7" ht="19" x14ac:dyDescent="0.25">
      <c r="A1192" s="7">
        <v>2015</v>
      </c>
      <c r="B1192" s="7" t="s">
        <v>156</v>
      </c>
      <c r="C1192" s="7" t="s">
        <v>7</v>
      </c>
      <c r="D1192" s="24">
        <v>175966</v>
      </c>
      <c r="E1192">
        <f>INDEX('B. Store opening dates'!$B$5:$B$2448,MATCH('A. Sales by store'!B1192,'B. Store opening dates'!$A$5:$A$2448,0))</f>
        <v>2000</v>
      </c>
      <c r="F1192" t="str">
        <f t="shared" si="36"/>
        <v>Old</v>
      </c>
      <c r="G1192" t="str">
        <f t="shared" si="37"/>
        <v>Existing</v>
      </c>
    </row>
    <row r="1193" spans="1:7" ht="19" x14ac:dyDescent="0.25">
      <c r="A1193" s="7">
        <v>2014</v>
      </c>
      <c r="B1193" s="7" t="s">
        <v>156</v>
      </c>
      <c r="C1193" s="7" t="s">
        <v>7</v>
      </c>
      <c r="D1193" s="24">
        <v>184577.07</v>
      </c>
      <c r="E1193">
        <f>INDEX('B. Store opening dates'!$B$5:$B$2448,MATCH('A. Sales by store'!B1193,'B. Store opening dates'!$A$5:$A$2448,0))</f>
        <v>2000</v>
      </c>
      <c r="F1193" t="str">
        <f t="shared" si="36"/>
        <v>Old</v>
      </c>
      <c r="G1193" t="str">
        <f t="shared" si="37"/>
        <v>Existing</v>
      </c>
    </row>
    <row r="1194" spans="1:7" ht="19" x14ac:dyDescent="0.25">
      <c r="A1194" s="7">
        <v>2015</v>
      </c>
      <c r="B1194" s="7" t="s">
        <v>156</v>
      </c>
      <c r="C1194" s="7" t="s">
        <v>8</v>
      </c>
      <c r="D1194" s="24">
        <v>492824.52</v>
      </c>
      <c r="E1194">
        <f>INDEX('B. Store opening dates'!$B$5:$B$2448,MATCH('A. Sales by store'!B1194,'B. Store opening dates'!$A$5:$A$2448,0))</f>
        <v>2000</v>
      </c>
      <c r="F1194" t="str">
        <f t="shared" si="36"/>
        <v>Old</v>
      </c>
      <c r="G1194" t="str">
        <f t="shared" si="37"/>
        <v>Existing</v>
      </c>
    </row>
    <row r="1195" spans="1:7" ht="19" x14ac:dyDescent="0.25">
      <c r="A1195" s="7">
        <v>2014</v>
      </c>
      <c r="B1195" s="7" t="s">
        <v>156</v>
      </c>
      <c r="C1195" s="7" t="s">
        <v>8</v>
      </c>
      <c r="D1195" s="24">
        <v>510462.81</v>
      </c>
      <c r="E1195">
        <f>INDEX('B. Store opening dates'!$B$5:$B$2448,MATCH('A. Sales by store'!B1195,'B. Store opening dates'!$A$5:$A$2448,0))</f>
        <v>2000</v>
      </c>
      <c r="F1195" t="str">
        <f t="shared" si="36"/>
        <v>Old</v>
      </c>
      <c r="G1195" t="str">
        <f t="shared" si="37"/>
        <v>Existing</v>
      </c>
    </row>
    <row r="1196" spans="1:7" ht="19" x14ac:dyDescent="0.25">
      <c r="A1196" s="7">
        <v>2015</v>
      </c>
      <c r="B1196" s="7" t="s">
        <v>157</v>
      </c>
      <c r="C1196" s="7" t="s">
        <v>5</v>
      </c>
      <c r="D1196" s="24">
        <v>611029.26</v>
      </c>
      <c r="E1196">
        <f>INDEX('B. Store opening dates'!$B$5:$B$2448,MATCH('A. Sales by store'!B1196,'B. Store opening dates'!$A$5:$A$2448,0))</f>
        <v>2000</v>
      </c>
      <c r="F1196" t="str">
        <f t="shared" si="36"/>
        <v>Old</v>
      </c>
      <c r="G1196" t="str">
        <f t="shared" si="37"/>
        <v>Existing</v>
      </c>
    </row>
    <row r="1197" spans="1:7" ht="19" x14ac:dyDescent="0.25">
      <c r="A1197" s="7">
        <v>2014</v>
      </c>
      <c r="B1197" s="7" t="s">
        <v>157</v>
      </c>
      <c r="C1197" s="7" t="s">
        <v>5</v>
      </c>
      <c r="D1197" s="24">
        <v>665449.19999999995</v>
      </c>
      <c r="E1197">
        <f>INDEX('B. Store opening dates'!$B$5:$B$2448,MATCH('A. Sales by store'!B1197,'B. Store opening dates'!$A$5:$A$2448,0))</f>
        <v>2000</v>
      </c>
      <c r="F1197" t="str">
        <f t="shared" si="36"/>
        <v>Old</v>
      </c>
      <c r="G1197" t="str">
        <f t="shared" si="37"/>
        <v>Existing</v>
      </c>
    </row>
    <row r="1198" spans="1:7" ht="19" x14ac:dyDescent="0.25">
      <c r="A1198" s="7">
        <v>2015</v>
      </c>
      <c r="B1198" s="7" t="s">
        <v>157</v>
      </c>
      <c r="C1198" s="7" t="s">
        <v>6</v>
      </c>
      <c r="D1198" s="24">
        <v>357971.14</v>
      </c>
      <c r="E1198">
        <f>INDEX('B. Store opening dates'!$B$5:$B$2448,MATCH('A. Sales by store'!B1198,'B. Store opening dates'!$A$5:$A$2448,0))</f>
        <v>2000</v>
      </c>
      <c r="F1198" t="str">
        <f t="shared" si="36"/>
        <v>Old</v>
      </c>
      <c r="G1198" t="str">
        <f t="shared" si="37"/>
        <v>Existing</v>
      </c>
    </row>
    <row r="1199" spans="1:7" ht="19" x14ac:dyDescent="0.25">
      <c r="A1199" s="7">
        <v>2014</v>
      </c>
      <c r="B1199" s="7" t="s">
        <v>157</v>
      </c>
      <c r="C1199" s="7" t="s">
        <v>6</v>
      </c>
      <c r="D1199" s="24">
        <v>250963.22</v>
      </c>
      <c r="E1199">
        <f>INDEX('B. Store opening dates'!$B$5:$B$2448,MATCH('A. Sales by store'!B1199,'B. Store opening dates'!$A$5:$A$2448,0))</f>
        <v>2000</v>
      </c>
      <c r="F1199" t="str">
        <f t="shared" si="36"/>
        <v>Old</v>
      </c>
      <c r="G1199" t="str">
        <f t="shared" si="37"/>
        <v>Existing</v>
      </c>
    </row>
    <row r="1200" spans="1:7" ht="19" x14ac:dyDescent="0.25">
      <c r="A1200" s="7">
        <v>2015</v>
      </c>
      <c r="B1200" s="7" t="s">
        <v>157</v>
      </c>
      <c r="C1200" s="7" t="s">
        <v>7</v>
      </c>
      <c r="D1200" s="24">
        <v>217513.32</v>
      </c>
      <c r="E1200">
        <f>INDEX('B. Store opening dates'!$B$5:$B$2448,MATCH('A. Sales by store'!B1200,'B. Store opening dates'!$A$5:$A$2448,0))</f>
        <v>2000</v>
      </c>
      <c r="F1200" t="str">
        <f t="shared" si="36"/>
        <v>Old</v>
      </c>
      <c r="G1200" t="str">
        <f t="shared" si="37"/>
        <v>Existing</v>
      </c>
    </row>
    <row r="1201" spans="1:7" ht="19" x14ac:dyDescent="0.25">
      <c r="A1201" s="7">
        <v>2014</v>
      </c>
      <c r="B1201" s="7" t="s">
        <v>157</v>
      </c>
      <c r="C1201" s="7" t="s">
        <v>7</v>
      </c>
      <c r="D1201" s="24">
        <v>227911.94</v>
      </c>
      <c r="E1201">
        <f>INDEX('B. Store opening dates'!$B$5:$B$2448,MATCH('A. Sales by store'!B1201,'B. Store opening dates'!$A$5:$A$2448,0))</f>
        <v>2000</v>
      </c>
      <c r="F1201" t="str">
        <f t="shared" si="36"/>
        <v>Old</v>
      </c>
      <c r="G1201" t="str">
        <f t="shared" si="37"/>
        <v>Existing</v>
      </c>
    </row>
    <row r="1202" spans="1:7" ht="19" x14ac:dyDescent="0.25">
      <c r="A1202" s="7">
        <v>2015</v>
      </c>
      <c r="B1202" s="7" t="s">
        <v>157</v>
      </c>
      <c r="C1202" s="7" t="s">
        <v>8</v>
      </c>
      <c r="D1202" s="24">
        <v>627866.53</v>
      </c>
      <c r="E1202">
        <f>INDEX('B. Store opening dates'!$B$5:$B$2448,MATCH('A. Sales by store'!B1202,'B. Store opening dates'!$A$5:$A$2448,0))</f>
        <v>2000</v>
      </c>
      <c r="F1202" t="str">
        <f t="shared" si="36"/>
        <v>Old</v>
      </c>
      <c r="G1202" t="str">
        <f t="shared" si="37"/>
        <v>Existing</v>
      </c>
    </row>
    <row r="1203" spans="1:7" ht="19" x14ac:dyDescent="0.25">
      <c r="A1203" s="7">
        <v>2014</v>
      </c>
      <c r="B1203" s="7" t="s">
        <v>157</v>
      </c>
      <c r="C1203" s="7" t="s">
        <v>8</v>
      </c>
      <c r="D1203" s="24">
        <v>650287.11</v>
      </c>
      <c r="E1203">
        <f>INDEX('B. Store opening dates'!$B$5:$B$2448,MATCH('A. Sales by store'!B1203,'B. Store opening dates'!$A$5:$A$2448,0))</f>
        <v>2000</v>
      </c>
      <c r="F1203" t="str">
        <f t="shared" si="36"/>
        <v>Old</v>
      </c>
      <c r="G1203" t="str">
        <f t="shared" si="37"/>
        <v>Existing</v>
      </c>
    </row>
    <row r="1204" spans="1:7" ht="19" x14ac:dyDescent="0.25">
      <c r="A1204" s="7">
        <v>2015</v>
      </c>
      <c r="B1204" s="7" t="s">
        <v>158</v>
      </c>
      <c r="C1204" s="7" t="s">
        <v>5</v>
      </c>
      <c r="D1204" s="24">
        <v>503144.89</v>
      </c>
      <c r="E1204">
        <f>INDEX('B. Store opening dates'!$B$5:$B$2448,MATCH('A. Sales by store'!B1204,'B. Store opening dates'!$A$5:$A$2448,0))</f>
        <v>2000</v>
      </c>
      <c r="F1204" t="str">
        <f t="shared" si="36"/>
        <v>Old</v>
      </c>
      <c r="G1204" t="str">
        <f t="shared" si="37"/>
        <v>Existing</v>
      </c>
    </row>
    <row r="1205" spans="1:7" ht="19" x14ac:dyDescent="0.25">
      <c r="A1205" s="7">
        <v>2014</v>
      </c>
      <c r="B1205" s="7" t="s">
        <v>158</v>
      </c>
      <c r="C1205" s="7" t="s">
        <v>5</v>
      </c>
      <c r="D1205" s="24">
        <v>549472.36</v>
      </c>
      <c r="E1205">
        <f>INDEX('B. Store opening dates'!$B$5:$B$2448,MATCH('A. Sales by store'!B1205,'B. Store opening dates'!$A$5:$A$2448,0))</f>
        <v>2000</v>
      </c>
      <c r="F1205" t="str">
        <f t="shared" si="36"/>
        <v>Old</v>
      </c>
      <c r="G1205" t="str">
        <f t="shared" si="37"/>
        <v>Existing</v>
      </c>
    </row>
    <row r="1206" spans="1:7" ht="19" x14ac:dyDescent="0.25">
      <c r="A1206" s="7">
        <v>2015</v>
      </c>
      <c r="B1206" s="7" t="s">
        <v>158</v>
      </c>
      <c r="C1206" s="7" t="s">
        <v>6</v>
      </c>
      <c r="D1206" s="24">
        <v>581078.51</v>
      </c>
      <c r="E1206">
        <f>INDEX('B. Store opening dates'!$B$5:$B$2448,MATCH('A. Sales by store'!B1206,'B. Store opening dates'!$A$5:$A$2448,0))</f>
        <v>2000</v>
      </c>
      <c r="F1206" t="str">
        <f t="shared" si="36"/>
        <v>Old</v>
      </c>
      <c r="G1206" t="str">
        <f t="shared" si="37"/>
        <v>Existing</v>
      </c>
    </row>
    <row r="1207" spans="1:7" ht="19" x14ac:dyDescent="0.25">
      <c r="A1207" s="7">
        <v>2014</v>
      </c>
      <c r="B1207" s="7" t="s">
        <v>158</v>
      </c>
      <c r="C1207" s="7" t="s">
        <v>6</v>
      </c>
      <c r="D1207" s="24">
        <v>429378.45</v>
      </c>
      <c r="E1207">
        <f>INDEX('B. Store opening dates'!$B$5:$B$2448,MATCH('A. Sales by store'!B1207,'B. Store opening dates'!$A$5:$A$2448,0))</f>
        <v>2000</v>
      </c>
      <c r="F1207" t="str">
        <f t="shared" si="36"/>
        <v>Old</v>
      </c>
      <c r="G1207" t="str">
        <f t="shared" si="37"/>
        <v>Existing</v>
      </c>
    </row>
    <row r="1208" spans="1:7" ht="19" x14ac:dyDescent="0.25">
      <c r="A1208" s="7">
        <v>2015</v>
      </c>
      <c r="B1208" s="7" t="s">
        <v>158</v>
      </c>
      <c r="C1208" s="7" t="s">
        <v>7</v>
      </c>
      <c r="D1208" s="24">
        <v>126903.31</v>
      </c>
      <c r="E1208">
        <f>INDEX('B. Store opening dates'!$B$5:$B$2448,MATCH('A. Sales by store'!B1208,'B. Store opening dates'!$A$5:$A$2448,0))</f>
        <v>2000</v>
      </c>
      <c r="F1208" t="str">
        <f t="shared" si="36"/>
        <v>Old</v>
      </c>
      <c r="G1208" t="str">
        <f t="shared" si="37"/>
        <v>Existing</v>
      </c>
    </row>
    <row r="1209" spans="1:7" ht="19" x14ac:dyDescent="0.25">
      <c r="A1209" s="7">
        <v>2014</v>
      </c>
      <c r="B1209" s="7" t="s">
        <v>158</v>
      </c>
      <c r="C1209" s="7" t="s">
        <v>7</v>
      </c>
      <c r="D1209" s="24">
        <v>132727.37</v>
      </c>
      <c r="E1209">
        <f>INDEX('B. Store opening dates'!$B$5:$B$2448,MATCH('A. Sales by store'!B1209,'B. Store opening dates'!$A$5:$A$2448,0))</f>
        <v>2000</v>
      </c>
      <c r="F1209" t="str">
        <f t="shared" si="36"/>
        <v>Old</v>
      </c>
      <c r="G1209" t="str">
        <f t="shared" si="37"/>
        <v>Existing</v>
      </c>
    </row>
    <row r="1210" spans="1:7" ht="19" x14ac:dyDescent="0.25">
      <c r="A1210" s="7">
        <v>2015</v>
      </c>
      <c r="B1210" s="7" t="s">
        <v>158</v>
      </c>
      <c r="C1210" s="7" t="s">
        <v>8</v>
      </c>
      <c r="D1210" s="24">
        <v>411690.64</v>
      </c>
      <c r="E1210">
        <f>INDEX('B. Store opening dates'!$B$5:$B$2448,MATCH('A. Sales by store'!B1210,'B. Store opening dates'!$A$5:$A$2448,0))</f>
        <v>2000</v>
      </c>
      <c r="F1210" t="str">
        <f t="shared" si="36"/>
        <v>Old</v>
      </c>
      <c r="G1210" t="str">
        <f t="shared" si="37"/>
        <v>Existing</v>
      </c>
    </row>
    <row r="1211" spans="1:7" ht="19" x14ac:dyDescent="0.25">
      <c r="A1211" s="7">
        <v>2014</v>
      </c>
      <c r="B1211" s="7" t="s">
        <v>158</v>
      </c>
      <c r="C1211" s="7" t="s">
        <v>8</v>
      </c>
      <c r="D1211" s="24">
        <v>423938.71</v>
      </c>
      <c r="E1211">
        <f>INDEX('B. Store opening dates'!$B$5:$B$2448,MATCH('A. Sales by store'!B1211,'B. Store opening dates'!$A$5:$A$2448,0))</f>
        <v>2000</v>
      </c>
      <c r="F1211" t="str">
        <f t="shared" si="36"/>
        <v>Old</v>
      </c>
      <c r="G1211" t="str">
        <f t="shared" si="37"/>
        <v>Existing</v>
      </c>
    </row>
    <row r="1212" spans="1:7" ht="19" x14ac:dyDescent="0.25">
      <c r="A1212" s="7">
        <v>2015</v>
      </c>
      <c r="B1212" s="7" t="s">
        <v>159</v>
      </c>
      <c r="C1212" s="7" t="s">
        <v>5</v>
      </c>
      <c r="D1212" s="24">
        <v>823563.17</v>
      </c>
      <c r="E1212">
        <f>INDEX('B. Store opening dates'!$B$5:$B$2448,MATCH('A. Sales by store'!B1212,'B. Store opening dates'!$A$5:$A$2448,0))</f>
        <v>2000</v>
      </c>
      <c r="F1212" t="str">
        <f t="shared" si="36"/>
        <v>Old</v>
      </c>
      <c r="G1212" t="str">
        <f t="shared" si="37"/>
        <v>Existing</v>
      </c>
    </row>
    <row r="1213" spans="1:7" ht="19" x14ac:dyDescent="0.25">
      <c r="A1213" s="7">
        <v>2014</v>
      </c>
      <c r="B1213" s="7" t="s">
        <v>159</v>
      </c>
      <c r="C1213" s="7" t="s">
        <v>5</v>
      </c>
      <c r="D1213" s="24">
        <v>909643.59</v>
      </c>
      <c r="E1213">
        <f>INDEX('B. Store opening dates'!$B$5:$B$2448,MATCH('A. Sales by store'!B1213,'B. Store opening dates'!$A$5:$A$2448,0))</f>
        <v>2000</v>
      </c>
      <c r="F1213" t="str">
        <f t="shared" si="36"/>
        <v>Old</v>
      </c>
      <c r="G1213" t="str">
        <f t="shared" si="37"/>
        <v>Existing</v>
      </c>
    </row>
    <row r="1214" spans="1:7" ht="19" x14ac:dyDescent="0.25">
      <c r="A1214" s="7">
        <v>2015</v>
      </c>
      <c r="B1214" s="7" t="s">
        <v>159</v>
      </c>
      <c r="C1214" s="7" t="s">
        <v>6</v>
      </c>
      <c r="D1214" s="24">
        <v>491575.4</v>
      </c>
      <c r="E1214">
        <f>INDEX('B. Store opening dates'!$B$5:$B$2448,MATCH('A. Sales by store'!B1214,'B. Store opening dates'!$A$5:$A$2448,0))</f>
        <v>2000</v>
      </c>
      <c r="F1214" t="str">
        <f t="shared" si="36"/>
        <v>Old</v>
      </c>
      <c r="G1214" t="str">
        <f t="shared" si="37"/>
        <v>Existing</v>
      </c>
    </row>
    <row r="1215" spans="1:7" ht="19" x14ac:dyDescent="0.25">
      <c r="A1215" s="7">
        <v>2014</v>
      </c>
      <c r="B1215" s="7" t="s">
        <v>159</v>
      </c>
      <c r="C1215" s="7" t="s">
        <v>6</v>
      </c>
      <c r="D1215" s="24">
        <v>348796.57</v>
      </c>
      <c r="E1215">
        <f>INDEX('B. Store opening dates'!$B$5:$B$2448,MATCH('A. Sales by store'!B1215,'B. Store opening dates'!$A$5:$A$2448,0))</f>
        <v>2000</v>
      </c>
      <c r="F1215" t="str">
        <f t="shared" si="36"/>
        <v>Old</v>
      </c>
      <c r="G1215" t="str">
        <f t="shared" si="37"/>
        <v>Existing</v>
      </c>
    </row>
    <row r="1216" spans="1:7" ht="19" x14ac:dyDescent="0.25">
      <c r="A1216" s="7">
        <v>2015</v>
      </c>
      <c r="B1216" s="7" t="s">
        <v>159</v>
      </c>
      <c r="C1216" s="7" t="s">
        <v>7</v>
      </c>
      <c r="D1216" s="24">
        <v>62625.8</v>
      </c>
      <c r="E1216">
        <f>INDEX('B. Store opening dates'!$B$5:$B$2448,MATCH('A. Sales by store'!B1216,'B. Store opening dates'!$A$5:$A$2448,0))</f>
        <v>2000</v>
      </c>
      <c r="F1216" t="str">
        <f t="shared" si="36"/>
        <v>Old</v>
      </c>
      <c r="G1216" t="str">
        <f t="shared" si="37"/>
        <v>Existing</v>
      </c>
    </row>
    <row r="1217" spans="1:7" ht="19" x14ac:dyDescent="0.25">
      <c r="A1217" s="7">
        <v>2014</v>
      </c>
      <c r="B1217" s="7" t="s">
        <v>159</v>
      </c>
      <c r="C1217" s="7" t="s">
        <v>7</v>
      </c>
      <c r="D1217" s="24">
        <v>65723.63</v>
      </c>
      <c r="E1217">
        <f>INDEX('B. Store opening dates'!$B$5:$B$2448,MATCH('A. Sales by store'!B1217,'B. Store opening dates'!$A$5:$A$2448,0))</f>
        <v>2000</v>
      </c>
      <c r="F1217" t="str">
        <f t="shared" si="36"/>
        <v>Old</v>
      </c>
      <c r="G1217" t="str">
        <f t="shared" si="37"/>
        <v>Existing</v>
      </c>
    </row>
    <row r="1218" spans="1:7" ht="19" x14ac:dyDescent="0.25">
      <c r="A1218" s="7">
        <v>2015</v>
      </c>
      <c r="B1218" s="7" t="s">
        <v>159</v>
      </c>
      <c r="C1218" s="7" t="s">
        <v>8</v>
      </c>
      <c r="D1218" s="24">
        <v>454650.13</v>
      </c>
      <c r="E1218">
        <f>INDEX('B. Store opening dates'!$B$5:$B$2448,MATCH('A. Sales by store'!B1218,'B. Store opening dates'!$A$5:$A$2448,0))</f>
        <v>2000</v>
      </c>
      <c r="F1218" t="str">
        <f t="shared" si="36"/>
        <v>Old</v>
      </c>
      <c r="G1218" t="str">
        <f t="shared" si="37"/>
        <v>Existing</v>
      </c>
    </row>
    <row r="1219" spans="1:7" ht="19" x14ac:dyDescent="0.25">
      <c r="A1219" s="7">
        <v>2014</v>
      </c>
      <c r="B1219" s="7" t="s">
        <v>159</v>
      </c>
      <c r="C1219" s="7" t="s">
        <v>8</v>
      </c>
      <c r="D1219" s="24">
        <v>477018.58</v>
      </c>
      <c r="E1219">
        <f>INDEX('B. Store opening dates'!$B$5:$B$2448,MATCH('A. Sales by store'!B1219,'B. Store opening dates'!$A$5:$A$2448,0))</f>
        <v>2000</v>
      </c>
      <c r="F1219" t="str">
        <f t="shared" si="36"/>
        <v>Old</v>
      </c>
      <c r="G1219" t="str">
        <f t="shared" si="37"/>
        <v>Existing</v>
      </c>
    </row>
    <row r="1220" spans="1:7" ht="19" x14ac:dyDescent="0.25">
      <c r="A1220" s="7">
        <v>2015</v>
      </c>
      <c r="B1220" s="7" t="s">
        <v>160</v>
      </c>
      <c r="C1220" s="7" t="s">
        <v>5</v>
      </c>
      <c r="D1220" s="24">
        <v>730137.51</v>
      </c>
      <c r="E1220">
        <f>INDEX('B. Store opening dates'!$B$5:$B$2448,MATCH('A. Sales by store'!B1220,'B. Store opening dates'!$A$5:$A$2448,0))</f>
        <v>2000</v>
      </c>
      <c r="F1220" t="str">
        <f t="shared" si="36"/>
        <v>Old</v>
      </c>
      <c r="G1220" t="str">
        <f t="shared" si="37"/>
        <v>Existing</v>
      </c>
    </row>
    <row r="1221" spans="1:7" ht="19" x14ac:dyDescent="0.25">
      <c r="A1221" s="7">
        <v>2014</v>
      </c>
      <c r="B1221" s="7" t="s">
        <v>160</v>
      </c>
      <c r="C1221" s="7" t="s">
        <v>5</v>
      </c>
      <c r="D1221" s="24">
        <v>805174.2</v>
      </c>
      <c r="E1221">
        <f>INDEX('B. Store opening dates'!$B$5:$B$2448,MATCH('A. Sales by store'!B1221,'B. Store opening dates'!$A$5:$A$2448,0))</f>
        <v>2000</v>
      </c>
      <c r="F1221" t="str">
        <f t="shared" ref="F1221:F1284" si="38">IF(A1221 = 2015, IF(E1221&lt; 2015, "Old","New"),IF(E1221 &lt; 2014, "Old","New"))</f>
        <v>Old</v>
      </c>
      <c r="G1221" t="str">
        <f t="shared" ref="G1221:G1284" si="39">IF(A1221 = 2015, IF(E1221&lt; 2015, "Existing","New"),"Existing")</f>
        <v>Existing</v>
      </c>
    </row>
    <row r="1222" spans="1:7" ht="19" x14ac:dyDescent="0.25">
      <c r="A1222" s="7">
        <v>2015</v>
      </c>
      <c r="B1222" s="7" t="s">
        <v>160</v>
      </c>
      <c r="C1222" s="7" t="s">
        <v>6</v>
      </c>
      <c r="D1222" s="24">
        <v>586976.81999999995</v>
      </c>
      <c r="E1222">
        <f>INDEX('B. Store opening dates'!$B$5:$B$2448,MATCH('A. Sales by store'!B1222,'B. Store opening dates'!$A$5:$A$2448,0))</f>
        <v>2000</v>
      </c>
      <c r="F1222" t="str">
        <f t="shared" si="38"/>
        <v>Old</v>
      </c>
      <c r="G1222" t="str">
        <f t="shared" si="39"/>
        <v>Existing</v>
      </c>
    </row>
    <row r="1223" spans="1:7" ht="19" x14ac:dyDescent="0.25">
      <c r="A1223" s="7">
        <v>2014</v>
      </c>
      <c r="B1223" s="7" t="s">
        <v>160</v>
      </c>
      <c r="C1223" s="7" t="s">
        <v>6</v>
      </c>
      <c r="D1223" s="24">
        <v>418330.8</v>
      </c>
      <c r="E1223">
        <f>INDEX('B. Store opening dates'!$B$5:$B$2448,MATCH('A. Sales by store'!B1223,'B. Store opening dates'!$A$5:$A$2448,0))</f>
        <v>2000</v>
      </c>
      <c r="F1223" t="str">
        <f t="shared" si="38"/>
        <v>Old</v>
      </c>
      <c r="G1223" t="str">
        <f t="shared" si="39"/>
        <v>Existing</v>
      </c>
    </row>
    <row r="1224" spans="1:7" ht="19" x14ac:dyDescent="0.25">
      <c r="A1224" s="7">
        <v>2015</v>
      </c>
      <c r="B1224" s="7" t="s">
        <v>160</v>
      </c>
      <c r="C1224" s="7" t="s">
        <v>7</v>
      </c>
      <c r="D1224" s="24">
        <v>173271.24</v>
      </c>
      <c r="E1224">
        <f>INDEX('B. Store opening dates'!$B$5:$B$2448,MATCH('A. Sales by store'!B1224,'B. Store opening dates'!$A$5:$A$2448,0))</f>
        <v>2000</v>
      </c>
      <c r="F1224" t="str">
        <f t="shared" si="38"/>
        <v>Old</v>
      </c>
      <c r="G1224" t="str">
        <f t="shared" si="39"/>
        <v>Existing</v>
      </c>
    </row>
    <row r="1225" spans="1:7" ht="19" x14ac:dyDescent="0.25">
      <c r="A1225" s="7">
        <v>2014</v>
      </c>
      <c r="B1225" s="7" t="s">
        <v>160</v>
      </c>
      <c r="C1225" s="7" t="s">
        <v>7</v>
      </c>
      <c r="D1225" s="24">
        <v>183666.34</v>
      </c>
      <c r="E1225">
        <f>INDEX('B. Store opening dates'!$B$5:$B$2448,MATCH('A. Sales by store'!B1225,'B. Store opening dates'!$A$5:$A$2448,0))</f>
        <v>2000</v>
      </c>
      <c r="F1225" t="str">
        <f t="shared" si="38"/>
        <v>Old</v>
      </c>
      <c r="G1225" t="str">
        <f t="shared" si="39"/>
        <v>Existing</v>
      </c>
    </row>
    <row r="1226" spans="1:7" ht="19" x14ac:dyDescent="0.25">
      <c r="A1226" s="7">
        <v>2015</v>
      </c>
      <c r="B1226" s="7" t="s">
        <v>160</v>
      </c>
      <c r="C1226" s="7" t="s">
        <v>8</v>
      </c>
      <c r="D1226" s="24">
        <v>618727.09</v>
      </c>
      <c r="E1226">
        <f>INDEX('B. Store opening dates'!$B$5:$B$2448,MATCH('A. Sales by store'!B1226,'B. Store opening dates'!$A$5:$A$2448,0))</f>
        <v>2000</v>
      </c>
      <c r="F1226" t="str">
        <f t="shared" si="38"/>
        <v>Old</v>
      </c>
      <c r="G1226" t="str">
        <f t="shared" si="39"/>
        <v>Existing</v>
      </c>
    </row>
    <row r="1227" spans="1:7" ht="19" x14ac:dyDescent="0.25">
      <c r="A1227" s="7">
        <v>2014</v>
      </c>
      <c r="B1227" s="7" t="s">
        <v>160</v>
      </c>
      <c r="C1227" s="7" t="s">
        <v>8</v>
      </c>
      <c r="D1227" s="24">
        <v>637854.32999999996</v>
      </c>
      <c r="E1227">
        <f>INDEX('B. Store opening dates'!$B$5:$B$2448,MATCH('A. Sales by store'!B1227,'B. Store opening dates'!$A$5:$A$2448,0))</f>
        <v>2000</v>
      </c>
      <c r="F1227" t="str">
        <f t="shared" si="38"/>
        <v>Old</v>
      </c>
      <c r="G1227" t="str">
        <f t="shared" si="39"/>
        <v>Existing</v>
      </c>
    </row>
    <row r="1228" spans="1:7" ht="19" x14ac:dyDescent="0.25">
      <c r="A1228" s="7">
        <v>2015</v>
      </c>
      <c r="B1228" s="7" t="s">
        <v>161</v>
      </c>
      <c r="C1228" s="7" t="s">
        <v>5</v>
      </c>
      <c r="D1228" s="24">
        <v>649153.07999999996</v>
      </c>
      <c r="E1228">
        <f>INDEX('B. Store opening dates'!$B$5:$B$2448,MATCH('A. Sales by store'!B1228,'B. Store opening dates'!$A$5:$A$2448,0))</f>
        <v>2000</v>
      </c>
      <c r="F1228" t="str">
        <f t="shared" si="38"/>
        <v>Old</v>
      </c>
      <c r="G1228" t="str">
        <f t="shared" si="39"/>
        <v>Existing</v>
      </c>
    </row>
    <row r="1229" spans="1:7" ht="19" x14ac:dyDescent="0.25">
      <c r="A1229" s="7">
        <v>2014</v>
      </c>
      <c r="B1229" s="7" t="s">
        <v>161</v>
      </c>
      <c r="C1229" s="7" t="s">
        <v>5</v>
      </c>
      <c r="D1229" s="24">
        <v>717144.35</v>
      </c>
      <c r="E1229">
        <f>INDEX('B. Store opening dates'!$B$5:$B$2448,MATCH('A. Sales by store'!B1229,'B. Store opening dates'!$A$5:$A$2448,0))</f>
        <v>2000</v>
      </c>
      <c r="F1229" t="str">
        <f t="shared" si="38"/>
        <v>Old</v>
      </c>
      <c r="G1229" t="str">
        <f t="shared" si="39"/>
        <v>Existing</v>
      </c>
    </row>
    <row r="1230" spans="1:7" ht="19" x14ac:dyDescent="0.25">
      <c r="A1230" s="7">
        <v>2015</v>
      </c>
      <c r="B1230" s="7" t="s">
        <v>161</v>
      </c>
      <c r="C1230" s="7" t="s">
        <v>6</v>
      </c>
      <c r="D1230" s="24">
        <v>275843.58</v>
      </c>
      <c r="E1230">
        <f>INDEX('B. Store opening dates'!$B$5:$B$2448,MATCH('A. Sales by store'!B1230,'B. Store opening dates'!$A$5:$A$2448,0))</f>
        <v>2000</v>
      </c>
      <c r="F1230" t="str">
        <f t="shared" si="38"/>
        <v>Old</v>
      </c>
      <c r="G1230" t="str">
        <f t="shared" si="39"/>
        <v>Existing</v>
      </c>
    </row>
    <row r="1231" spans="1:7" ht="19" x14ac:dyDescent="0.25">
      <c r="A1231" s="7">
        <v>2014</v>
      </c>
      <c r="B1231" s="7" t="s">
        <v>161</v>
      </c>
      <c r="C1231" s="7" t="s">
        <v>6</v>
      </c>
      <c r="D1231" s="24">
        <v>201909.67</v>
      </c>
      <c r="E1231">
        <f>INDEX('B. Store opening dates'!$B$5:$B$2448,MATCH('A. Sales by store'!B1231,'B. Store opening dates'!$A$5:$A$2448,0))</f>
        <v>2000</v>
      </c>
      <c r="F1231" t="str">
        <f t="shared" si="38"/>
        <v>Old</v>
      </c>
      <c r="G1231" t="str">
        <f t="shared" si="39"/>
        <v>Existing</v>
      </c>
    </row>
    <row r="1232" spans="1:7" ht="19" x14ac:dyDescent="0.25">
      <c r="A1232" s="7">
        <v>2015</v>
      </c>
      <c r="B1232" s="7" t="s">
        <v>161</v>
      </c>
      <c r="C1232" s="7" t="s">
        <v>7</v>
      </c>
      <c r="D1232" s="24">
        <v>119291.28</v>
      </c>
      <c r="E1232">
        <f>INDEX('B. Store opening dates'!$B$5:$B$2448,MATCH('A. Sales by store'!B1232,'B. Store opening dates'!$A$5:$A$2448,0))</f>
        <v>2000</v>
      </c>
      <c r="F1232" t="str">
        <f t="shared" si="38"/>
        <v>Old</v>
      </c>
      <c r="G1232" t="str">
        <f t="shared" si="39"/>
        <v>Existing</v>
      </c>
    </row>
    <row r="1233" spans="1:7" ht="19" x14ac:dyDescent="0.25">
      <c r="A1233" s="7">
        <v>2014</v>
      </c>
      <c r="B1233" s="7" t="s">
        <v>161</v>
      </c>
      <c r="C1233" s="7" t="s">
        <v>7</v>
      </c>
      <c r="D1233" s="24">
        <v>126660.88</v>
      </c>
      <c r="E1233">
        <f>INDEX('B. Store opening dates'!$B$5:$B$2448,MATCH('A. Sales by store'!B1233,'B. Store opening dates'!$A$5:$A$2448,0))</f>
        <v>2000</v>
      </c>
      <c r="F1233" t="str">
        <f t="shared" si="38"/>
        <v>Old</v>
      </c>
      <c r="G1233" t="str">
        <f t="shared" si="39"/>
        <v>Existing</v>
      </c>
    </row>
    <row r="1234" spans="1:7" ht="19" x14ac:dyDescent="0.25">
      <c r="A1234" s="7">
        <v>2015</v>
      </c>
      <c r="B1234" s="7" t="s">
        <v>161</v>
      </c>
      <c r="C1234" s="7" t="s">
        <v>8</v>
      </c>
      <c r="D1234" s="24">
        <v>618231.91</v>
      </c>
      <c r="E1234">
        <f>INDEX('B. Store opening dates'!$B$5:$B$2448,MATCH('A. Sales by store'!B1234,'B. Store opening dates'!$A$5:$A$2448,0))</f>
        <v>2000</v>
      </c>
      <c r="F1234" t="str">
        <f t="shared" si="38"/>
        <v>Old</v>
      </c>
      <c r="G1234" t="str">
        <f t="shared" si="39"/>
        <v>Existing</v>
      </c>
    </row>
    <row r="1235" spans="1:7" ht="19" x14ac:dyDescent="0.25">
      <c r="A1235" s="7">
        <v>2014</v>
      </c>
      <c r="B1235" s="7" t="s">
        <v>161</v>
      </c>
      <c r="C1235" s="7" t="s">
        <v>8</v>
      </c>
      <c r="D1235" s="24">
        <v>644211.98</v>
      </c>
      <c r="E1235">
        <f>INDEX('B. Store opening dates'!$B$5:$B$2448,MATCH('A. Sales by store'!B1235,'B. Store opening dates'!$A$5:$A$2448,0))</f>
        <v>2000</v>
      </c>
      <c r="F1235" t="str">
        <f t="shared" si="38"/>
        <v>Old</v>
      </c>
      <c r="G1235" t="str">
        <f t="shared" si="39"/>
        <v>Existing</v>
      </c>
    </row>
    <row r="1236" spans="1:7" ht="19" x14ac:dyDescent="0.25">
      <c r="A1236" s="7">
        <v>2015</v>
      </c>
      <c r="B1236" s="7" t="s">
        <v>162</v>
      </c>
      <c r="C1236" s="7" t="s">
        <v>5</v>
      </c>
      <c r="D1236" s="24">
        <v>792649.31</v>
      </c>
      <c r="E1236">
        <f>INDEX('B. Store opening dates'!$B$5:$B$2448,MATCH('A. Sales by store'!B1236,'B. Store opening dates'!$A$5:$A$2448,0))</f>
        <v>2000</v>
      </c>
      <c r="F1236" t="str">
        <f t="shared" si="38"/>
        <v>Old</v>
      </c>
      <c r="G1236" t="str">
        <f t="shared" si="39"/>
        <v>Existing</v>
      </c>
    </row>
    <row r="1237" spans="1:7" ht="19" x14ac:dyDescent="0.25">
      <c r="A1237" s="7">
        <v>2014</v>
      </c>
      <c r="B1237" s="7" t="s">
        <v>162</v>
      </c>
      <c r="C1237" s="7" t="s">
        <v>5</v>
      </c>
      <c r="D1237" s="24">
        <v>872666.93</v>
      </c>
      <c r="E1237">
        <f>INDEX('B. Store opening dates'!$B$5:$B$2448,MATCH('A. Sales by store'!B1237,'B. Store opening dates'!$A$5:$A$2448,0))</f>
        <v>2000</v>
      </c>
      <c r="F1237" t="str">
        <f t="shared" si="38"/>
        <v>Old</v>
      </c>
      <c r="G1237" t="str">
        <f t="shared" si="39"/>
        <v>Existing</v>
      </c>
    </row>
    <row r="1238" spans="1:7" ht="19" x14ac:dyDescent="0.25">
      <c r="A1238" s="7">
        <v>2015</v>
      </c>
      <c r="B1238" s="7" t="s">
        <v>162</v>
      </c>
      <c r="C1238" s="7" t="s">
        <v>6</v>
      </c>
      <c r="D1238" s="24">
        <v>200526.21</v>
      </c>
      <c r="E1238">
        <f>INDEX('B. Store opening dates'!$B$5:$B$2448,MATCH('A. Sales by store'!B1238,'B. Store opening dates'!$A$5:$A$2448,0))</f>
        <v>2000</v>
      </c>
      <c r="F1238" t="str">
        <f t="shared" si="38"/>
        <v>Old</v>
      </c>
      <c r="G1238" t="str">
        <f t="shared" si="39"/>
        <v>Existing</v>
      </c>
    </row>
    <row r="1239" spans="1:7" ht="19" x14ac:dyDescent="0.25">
      <c r="A1239" s="7">
        <v>2014</v>
      </c>
      <c r="B1239" s="7" t="s">
        <v>162</v>
      </c>
      <c r="C1239" s="7" t="s">
        <v>6</v>
      </c>
      <c r="D1239" s="24">
        <v>138219.5</v>
      </c>
      <c r="E1239">
        <f>INDEX('B. Store opening dates'!$B$5:$B$2448,MATCH('A. Sales by store'!B1239,'B. Store opening dates'!$A$5:$A$2448,0))</f>
        <v>2000</v>
      </c>
      <c r="F1239" t="str">
        <f t="shared" si="38"/>
        <v>Old</v>
      </c>
      <c r="G1239" t="str">
        <f t="shared" si="39"/>
        <v>Existing</v>
      </c>
    </row>
    <row r="1240" spans="1:7" ht="19" x14ac:dyDescent="0.25">
      <c r="A1240" s="7">
        <v>2015</v>
      </c>
      <c r="B1240" s="7" t="s">
        <v>162</v>
      </c>
      <c r="C1240" s="7" t="s">
        <v>7</v>
      </c>
      <c r="D1240" s="24">
        <v>186190.27</v>
      </c>
      <c r="E1240">
        <f>INDEX('B. Store opening dates'!$B$5:$B$2448,MATCH('A. Sales by store'!B1240,'B. Store opening dates'!$A$5:$A$2448,0))</f>
        <v>2000</v>
      </c>
      <c r="F1240" t="str">
        <f t="shared" si="38"/>
        <v>Old</v>
      </c>
      <c r="G1240" t="str">
        <f t="shared" si="39"/>
        <v>Existing</v>
      </c>
    </row>
    <row r="1241" spans="1:7" ht="19" x14ac:dyDescent="0.25">
      <c r="A1241" s="7">
        <v>2014</v>
      </c>
      <c r="B1241" s="7" t="s">
        <v>162</v>
      </c>
      <c r="C1241" s="7" t="s">
        <v>7</v>
      </c>
      <c r="D1241" s="24">
        <v>197648.31</v>
      </c>
      <c r="E1241">
        <f>INDEX('B. Store opening dates'!$B$5:$B$2448,MATCH('A. Sales by store'!B1241,'B. Store opening dates'!$A$5:$A$2448,0))</f>
        <v>2000</v>
      </c>
      <c r="F1241" t="str">
        <f t="shared" si="38"/>
        <v>Old</v>
      </c>
      <c r="G1241" t="str">
        <f t="shared" si="39"/>
        <v>Existing</v>
      </c>
    </row>
    <row r="1242" spans="1:7" ht="19" x14ac:dyDescent="0.25">
      <c r="A1242" s="7">
        <v>2015</v>
      </c>
      <c r="B1242" s="7" t="s">
        <v>162</v>
      </c>
      <c r="C1242" s="7" t="s">
        <v>8</v>
      </c>
      <c r="D1242" s="24">
        <v>439345.47</v>
      </c>
      <c r="E1242">
        <f>INDEX('B. Store opening dates'!$B$5:$B$2448,MATCH('A. Sales by store'!B1242,'B. Store opening dates'!$A$5:$A$2448,0))</f>
        <v>2000</v>
      </c>
      <c r="F1242" t="str">
        <f t="shared" si="38"/>
        <v>Old</v>
      </c>
      <c r="G1242" t="str">
        <f t="shared" si="39"/>
        <v>Existing</v>
      </c>
    </row>
    <row r="1243" spans="1:7" ht="19" x14ac:dyDescent="0.25">
      <c r="A1243" s="7">
        <v>2014</v>
      </c>
      <c r="B1243" s="7" t="s">
        <v>162</v>
      </c>
      <c r="C1243" s="7" t="s">
        <v>8</v>
      </c>
      <c r="D1243" s="24">
        <v>452968.49</v>
      </c>
      <c r="E1243">
        <f>INDEX('B. Store opening dates'!$B$5:$B$2448,MATCH('A. Sales by store'!B1243,'B. Store opening dates'!$A$5:$A$2448,0))</f>
        <v>2000</v>
      </c>
      <c r="F1243" t="str">
        <f t="shared" si="38"/>
        <v>Old</v>
      </c>
      <c r="G1243" t="str">
        <f t="shared" si="39"/>
        <v>Existing</v>
      </c>
    </row>
    <row r="1244" spans="1:7" ht="19" x14ac:dyDescent="0.25">
      <c r="A1244" s="7">
        <v>2015</v>
      </c>
      <c r="B1244" s="7" t="s">
        <v>163</v>
      </c>
      <c r="C1244" s="7" t="s">
        <v>5</v>
      </c>
      <c r="D1244" s="24">
        <v>484410.45</v>
      </c>
      <c r="E1244">
        <f>INDEX('B. Store opening dates'!$B$5:$B$2448,MATCH('A. Sales by store'!B1244,'B. Store opening dates'!$A$5:$A$2448,0))</f>
        <v>2000</v>
      </c>
      <c r="F1244" t="str">
        <f t="shared" si="38"/>
        <v>Old</v>
      </c>
      <c r="G1244" t="str">
        <f t="shared" si="39"/>
        <v>Existing</v>
      </c>
    </row>
    <row r="1245" spans="1:7" ht="19" x14ac:dyDescent="0.25">
      <c r="A1245" s="7">
        <v>2014</v>
      </c>
      <c r="B1245" s="7" t="s">
        <v>163</v>
      </c>
      <c r="C1245" s="7" t="s">
        <v>5</v>
      </c>
      <c r="D1245" s="24">
        <v>527470.07999999996</v>
      </c>
      <c r="E1245">
        <f>INDEX('B. Store opening dates'!$B$5:$B$2448,MATCH('A. Sales by store'!B1245,'B. Store opening dates'!$A$5:$A$2448,0))</f>
        <v>2000</v>
      </c>
      <c r="F1245" t="str">
        <f t="shared" si="38"/>
        <v>Old</v>
      </c>
      <c r="G1245" t="str">
        <f t="shared" si="39"/>
        <v>Existing</v>
      </c>
    </row>
    <row r="1246" spans="1:7" ht="19" x14ac:dyDescent="0.25">
      <c r="A1246" s="7">
        <v>2015</v>
      </c>
      <c r="B1246" s="7" t="s">
        <v>163</v>
      </c>
      <c r="C1246" s="7" t="s">
        <v>6</v>
      </c>
      <c r="D1246" s="24">
        <v>229456.73</v>
      </c>
      <c r="E1246">
        <f>INDEX('B. Store opening dates'!$B$5:$B$2448,MATCH('A. Sales by store'!B1246,'B. Store opening dates'!$A$5:$A$2448,0))</f>
        <v>2000</v>
      </c>
      <c r="F1246" t="str">
        <f t="shared" si="38"/>
        <v>Old</v>
      </c>
      <c r="G1246" t="str">
        <f t="shared" si="39"/>
        <v>Existing</v>
      </c>
    </row>
    <row r="1247" spans="1:7" ht="19" x14ac:dyDescent="0.25">
      <c r="A1247" s="7">
        <v>2014</v>
      </c>
      <c r="B1247" s="7" t="s">
        <v>163</v>
      </c>
      <c r="C1247" s="7" t="s">
        <v>6</v>
      </c>
      <c r="D1247" s="24">
        <v>163879.13</v>
      </c>
      <c r="E1247">
        <f>INDEX('B. Store opening dates'!$B$5:$B$2448,MATCH('A. Sales by store'!B1247,'B. Store opening dates'!$A$5:$A$2448,0))</f>
        <v>2000</v>
      </c>
      <c r="F1247" t="str">
        <f t="shared" si="38"/>
        <v>Old</v>
      </c>
      <c r="G1247" t="str">
        <f t="shared" si="39"/>
        <v>Existing</v>
      </c>
    </row>
    <row r="1248" spans="1:7" ht="19" x14ac:dyDescent="0.25">
      <c r="A1248" s="7">
        <v>2015</v>
      </c>
      <c r="B1248" s="7" t="s">
        <v>163</v>
      </c>
      <c r="C1248" s="7" t="s">
        <v>7</v>
      </c>
      <c r="D1248" s="24">
        <v>108510.5</v>
      </c>
      <c r="E1248">
        <f>INDEX('B. Store opening dates'!$B$5:$B$2448,MATCH('A. Sales by store'!B1248,'B. Store opening dates'!$A$5:$A$2448,0))</f>
        <v>2000</v>
      </c>
      <c r="F1248" t="str">
        <f t="shared" si="38"/>
        <v>Old</v>
      </c>
      <c r="G1248" t="str">
        <f t="shared" si="39"/>
        <v>Existing</v>
      </c>
    </row>
    <row r="1249" spans="1:7" ht="19" x14ac:dyDescent="0.25">
      <c r="A1249" s="7">
        <v>2014</v>
      </c>
      <c r="B1249" s="7" t="s">
        <v>163</v>
      </c>
      <c r="C1249" s="7" t="s">
        <v>7</v>
      </c>
      <c r="D1249" s="24">
        <v>114806.17</v>
      </c>
      <c r="E1249">
        <f>INDEX('B. Store opening dates'!$B$5:$B$2448,MATCH('A. Sales by store'!B1249,'B. Store opening dates'!$A$5:$A$2448,0))</f>
        <v>2000</v>
      </c>
      <c r="F1249" t="str">
        <f t="shared" si="38"/>
        <v>Old</v>
      </c>
      <c r="G1249" t="str">
        <f t="shared" si="39"/>
        <v>Existing</v>
      </c>
    </row>
    <row r="1250" spans="1:7" ht="19" x14ac:dyDescent="0.25">
      <c r="A1250" s="7">
        <v>2015</v>
      </c>
      <c r="B1250" s="7" t="s">
        <v>163</v>
      </c>
      <c r="C1250" s="7" t="s">
        <v>8</v>
      </c>
      <c r="D1250" s="24">
        <v>704841.42</v>
      </c>
      <c r="E1250">
        <f>INDEX('B. Store opening dates'!$B$5:$B$2448,MATCH('A. Sales by store'!B1250,'B. Store opening dates'!$A$5:$A$2448,0))</f>
        <v>2000</v>
      </c>
      <c r="F1250" t="str">
        <f t="shared" si="38"/>
        <v>Old</v>
      </c>
      <c r="G1250" t="str">
        <f t="shared" si="39"/>
        <v>Existing</v>
      </c>
    </row>
    <row r="1251" spans="1:7" ht="19" x14ac:dyDescent="0.25">
      <c r="A1251" s="7">
        <v>2014</v>
      </c>
      <c r="B1251" s="7" t="s">
        <v>163</v>
      </c>
      <c r="C1251" s="7" t="s">
        <v>8</v>
      </c>
      <c r="D1251" s="24">
        <v>726408.07</v>
      </c>
      <c r="E1251">
        <f>INDEX('B. Store opening dates'!$B$5:$B$2448,MATCH('A. Sales by store'!B1251,'B. Store opening dates'!$A$5:$A$2448,0))</f>
        <v>2000</v>
      </c>
      <c r="F1251" t="str">
        <f t="shared" si="38"/>
        <v>Old</v>
      </c>
      <c r="G1251" t="str">
        <f t="shared" si="39"/>
        <v>Existing</v>
      </c>
    </row>
    <row r="1252" spans="1:7" ht="19" x14ac:dyDescent="0.25">
      <c r="A1252" s="7">
        <v>2015</v>
      </c>
      <c r="B1252" s="7" t="s">
        <v>164</v>
      </c>
      <c r="C1252" s="7" t="s">
        <v>5</v>
      </c>
      <c r="D1252" s="24">
        <v>646774.79</v>
      </c>
      <c r="E1252">
        <f>INDEX('B. Store opening dates'!$B$5:$B$2448,MATCH('A. Sales by store'!B1252,'B. Store opening dates'!$A$5:$A$2448,0))</f>
        <v>2000</v>
      </c>
      <c r="F1252" t="str">
        <f t="shared" si="38"/>
        <v>Old</v>
      </c>
      <c r="G1252" t="str">
        <f t="shared" si="39"/>
        <v>Existing</v>
      </c>
    </row>
    <row r="1253" spans="1:7" ht="19" x14ac:dyDescent="0.25">
      <c r="A1253" s="7">
        <v>2014</v>
      </c>
      <c r="B1253" s="7" t="s">
        <v>164</v>
      </c>
      <c r="C1253" s="7" t="s">
        <v>5</v>
      </c>
      <c r="D1253" s="24">
        <v>708111.1</v>
      </c>
      <c r="E1253">
        <f>INDEX('B. Store opening dates'!$B$5:$B$2448,MATCH('A. Sales by store'!B1253,'B. Store opening dates'!$A$5:$A$2448,0))</f>
        <v>2000</v>
      </c>
      <c r="F1253" t="str">
        <f t="shared" si="38"/>
        <v>Old</v>
      </c>
      <c r="G1253" t="str">
        <f t="shared" si="39"/>
        <v>Existing</v>
      </c>
    </row>
    <row r="1254" spans="1:7" ht="19" x14ac:dyDescent="0.25">
      <c r="A1254" s="7">
        <v>2015</v>
      </c>
      <c r="B1254" s="7" t="s">
        <v>164</v>
      </c>
      <c r="C1254" s="7" t="s">
        <v>6</v>
      </c>
      <c r="D1254" s="24">
        <v>221528.77</v>
      </c>
      <c r="E1254">
        <f>INDEX('B. Store opening dates'!$B$5:$B$2448,MATCH('A. Sales by store'!B1254,'B. Store opening dates'!$A$5:$A$2448,0))</f>
        <v>2000</v>
      </c>
      <c r="F1254" t="str">
        <f t="shared" si="38"/>
        <v>Old</v>
      </c>
      <c r="G1254" t="str">
        <f t="shared" si="39"/>
        <v>Existing</v>
      </c>
    </row>
    <row r="1255" spans="1:7" ht="19" x14ac:dyDescent="0.25">
      <c r="A1255" s="7">
        <v>2014</v>
      </c>
      <c r="B1255" s="7" t="s">
        <v>164</v>
      </c>
      <c r="C1255" s="7" t="s">
        <v>6</v>
      </c>
      <c r="D1255" s="24">
        <v>161709.87</v>
      </c>
      <c r="E1255">
        <f>INDEX('B. Store opening dates'!$B$5:$B$2448,MATCH('A. Sales by store'!B1255,'B. Store opening dates'!$A$5:$A$2448,0))</f>
        <v>2000</v>
      </c>
      <c r="F1255" t="str">
        <f t="shared" si="38"/>
        <v>Old</v>
      </c>
      <c r="G1255" t="str">
        <f t="shared" si="39"/>
        <v>Existing</v>
      </c>
    </row>
    <row r="1256" spans="1:7" ht="19" x14ac:dyDescent="0.25">
      <c r="A1256" s="7">
        <v>2015</v>
      </c>
      <c r="B1256" s="7" t="s">
        <v>164</v>
      </c>
      <c r="C1256" s="7" t="s">
        <v>7</v>
      </c>
      <c r="D1256" s="24">
        <v>62158.49</v>
      </c>
      <c r="E1256">
        <f>INDEX('B. Store opening dates'!$B$5:$B$2448,MATCH('A. Sales by store'!B1256,'B. Store opening dates'!$A$5:$A$2448,0))</f>
        <v>2000</v>
      </c>
      <c r="F1256" t="str">
        <f t="shared" si="38"/>
        <v>Old</v>
      </c>
      <c r="G1256" t="str">
        <f t="shared" si="39"/>
        <v>Existing</v>
      </c>
    </row>
    <row r="1257" spans="1:7" ht="19" x14ac:dyDescent="0.25">
      <c r="A1257" s="7">
        <v>2014</v>
      </c>
      <c r="B1257" s="7" t="s">
        <v>164</v>
      </c>
      <c r="C1257" s="7" t="s">
        <v>7</v>
      </c>
      <c r="D1257" s="24">
        <v>65340.24</v>
      </c>
      <c r="E1257">
        <f>INDEX('B. Store opening dates'!$B$5:$B$2448,MATCH('A. Sales by store'!B1257,'B. Store opening dates'!$A$5:$A$2448,0))</f>
        <v>2000</v>
      </c>
      <c r="F1257" t="str">
        <f t="shared" si="38"/>
        <v>Old</v>
      </c>
      <c r="G1257" t="str">
        <f t="shared" si="39"/>
        <v>Existing</v>
      </c>
    </row>
    <row r="1258" spans="1:7" ht="19" x14ac:dyDescent="0.25">
      <c r="A1258" s="7">
        <v>2015</v>
      </c>
      <c r="B1258" s="7" t="s">
        <v>164</v>
      </c>
      <c r="C1258" s="7" t="s">
        <v>8</v>
      </c>
      <c r="D1258" s="24">
        <v>413254.83</v>
      </c>
      <c r="E1258">
        <f>INDEX('B. Store opening dates'!$B$5:$B$2448,MATCH('A. Sales by store'!B1258,'B. Store opening dates'!$A$5:$A$2448,0))</f>
        <v>2000</v>
      </c>
      <c r="F1258" t="str">
        <f t="shared" si="38"/>
        <v>Old</v>
      </c>
      <c r="G1258" t="str">
        <f t="shared" si="39"/>
        <v>Existing</v>
      </c>
    </row>
    <row r="1259" spans="1:7" ht="19" x14ac:dyDescent="0.25">
      <c r="A1259" s="7">
        <v>2014</v>
      </c>
      <c r="B1259" s="7" t="s">
        <v>164</v>
      </c>
      <c r="C1259" s="7" t="s">
        <v>8</v>
      </c>
      <c r="D1259" s="24">
        <v>428683.59</v>
      </c>
      <c r="E1259">
        <f>INDEX('B. Store opening dates'!$B$5:$B$2448,MATCH('A. Sales by store'!B1259,'B. Store opening dates'!$A$5:$A$2448,0))</f>
        <v>2000</v>
      </c>
      <c r="F1259" t="str">
        <f t="shared" si="38"/>
        <v>Old</v>
      </c>
      <c r="G1259" t="str">
        <f t="shared" si="39"/>
        <v>Existing</v>
      </c>
    </row>
    <row r="1260" spans="1:7" ht="19" x14ac:dyDescent="0.25">
      <c r="A1260" s="7">
        <v>2015</v>
      </c>
      <c r="B1260" s="7" t="s">
        <v>165</v>
      </c>
      <c r="C1260" s="7" t="s">
        <v>5</v>
      </c>
      <c r="D1260" s="24">
        <v>922211.52</v>
      </c>
      <c r="E1260">
        <f>INDEX('B. Store opening dates'!$B$5:$B$2448,MATCH('A. Sales by store'!B1260,'B. Store opening dates'!$A$5:$A$2448,0))</f>
        <v>2000</v>
      </c>
      <c r="F1260" t="str">
        <f t="shared" si="38"/>
        <v>Old</v>
      </c>
      <c r="G1260" t="str">
        <f t="shared" si="39"/>
        <v>Existing</v>
      </c>
    </row>
    <row r="1261" spans="1:7" ht="19" x14ac:dyDescent="0.25">
      <c r="A1261" s="7">
        <v>2014</v>
      </c>
      <c r="B1261" s="7" t="s">
        <v>165</v>
      </c>
      <c r="C1261" s="7" t="s">
        <v>5</v>
      </c>
      <c r="D1261" s="24">
        <v>1008379.41</v>
      </c>
      <c r="E1261">
        <f>INDEX('B. Store opening dates'!$B$5:$B$2448,MATCH('A. Sales by store'!B1261,'B. Store opening dates'!$A$5:$A$2448,0))</f>
        <v>2000</v>
      </c>
      <c r="F1261" t="str">
        <f t="shared" si="38"/>
        <v>Old</v>
      </c>
      <c r="G1261" t="str">
        <f t="shared" si="39"/>
        <v>Existing</v>
      </c>
    </row>
    <row r="1262" spans="1:7" ht="19" x14ac:dyDescent="0.25">
      <c r="A1262" s="7">
        <v>2015</v>
      </c>
      <c r="B1262" s="7" t="s">
        <v>165</v>
      </c>
      <c r="C1262" s="7" t="s">
        <v>6</v>
      </c>
      <c r="D1262" s="24">
        <v>414437.54</v>
      </c>
      <c r="E1262">
        <f>INDEX('B. Store opening dates'!$B$5:$B$2448,MATCH('A. Sales by store'!B1262,'B. Store opening dates'!$A$5:$A$2448,0))</f>
        <v>2000</v>
      </c>
      <c r="F1262" t="str">
        <f t="shared" si="38"/>
        <v>Old</v>
      </c>
      <c r="G1262" t="str">
        <f t="shared" si="39"/>
        <v>Existing</v>
      </c>
    </row>
    <row r="1263" spans="1:7" ht="19" x14ac:dyDescent="0.25">
      <c r="A1263" s="7">
        <v>2014</v>
      </c>
      <c r="B1263" s="7" t="s">
        <v>165</v>
      </c>
      <c r="C1263" s="7" t="s">
        <v>6</v>
      </c>
      <c r="D1263" s="24">
        <v>296521.57</v>
      </c>
      <c r="E1263">
        <f>INDEX('B. Store opening dates'!$B$5:$B$2448,MATCH('A. Sales by store'!B1263,'B. Store opening dates'!$A$5:$A$2448,0))</f>
        <v>2000</v>
      </c>
      <c r="F1263" t="str">
        <f t="shared" si="38"/>
        <v>Old</v>
      </c>
      <c r="G1263" t="str">
        <f t="shared" si="39"/>
        <v>Existing</v>
      </c>
    </row>
    <row r="1264" spans="1:7" ht="19" x14ac:dyDescent="0.25">
      <c r="A1264" s="7">
        <v>2015</v>
      </c>
      <c r="B1264" s="7" t="s">
        <v>165</v>
      </c>
      <c r="C1264" s="7" t="s">
        <v>7</v>
      </c>
      <c r="D1264" s="24">
        <v>147677.57</v>
      </c>
      <c r="E1264">
        <f>INDEX('B. Store opening dates'!$B$5:$B$2448,MATCH('A. Sales by store'!B1264,'B. Store opening dates'!$A$5:$A$2448,0))</f>
        <v>2000</v>
      </c>
      <c r="F1264" t="str">
        <f t="shared" si="38"/>
        <v>Old</v>
      </c>
      <c r="G1264" t="str">
        <f t="shared" si="39"/>
        <v>Existing</v>
      </c>
    </row>
    <row r="1265" spans="1:7" ht="19" x14ac:dyDescent="0.25">
      <c r="A1265" s="7">
        <v>2014</v>
      </c>
      <c r="B1265" s="7" t="s">
        <v>165</v>
      </c>
      <c r="C1265" s="7" t="s">
        <v>7</v>
      </c>
      <c r="D1265" s="24">
        <v>155472.51999999999</v>
      </c>
      <c r="E1265">
        <f>INDEX('B. Store opening dates'!$B$5:$B$2448,MATCH('A. Sales by store'!B1265,'B. Store opening dates'!$A$5:$A$2448,0))</f>
        <v>2000</v>
      </c>
      <c r="F1265" t="str">
        <f t="shared" si="38"/>
        <v>Old</v>
      </c>
      <c r="G1265" t="str">
        <f t="shared" si="39"/>
        <v>Existing</v>
      </c>
    </row>
    <row r="1266" spans="1:7" ht="19" x14ac:dyDescent="0.25">
      <c r="A1266" s="7">
        <v>2015</v>
      </c>
      <c r="B1266" s="7" t="s">
        <v>165</v>
      </c>
      <c r="C1266" s="7" t="s">
        <v>8</v>
      </c>
      <c r="D1266" s="24">
        <v>401949.6</v>
      </c>
      <c r="E1266">
        <f>INDEX('B. Store opening dates'!$B$5:$B$2448,MATCH('A. Sales by store'!B1266,'B. Store opening dates'!$A$5:$A$2448,0))</f>
        <v>2000</v>
      </c>
      <c r="F1266" t="str">
        <f t="shared" si="38"/>
        <v>Old</v>
      </c>
      <c r="G1266" t="str">
        <f t="shared" si="39"/>
        <v>Existing</v>
      </c>
    </row>
    <row r="1267" spans="1:7" ht="19" x14ac:dyDescent="0.25">
      <c r="A1267" s="7">
        <v>2014</v>
      </c>
      <c r="B1267" s="7" t="s">
        <v>165</v>
      </c>
      <c r="C1267" s="7" t="s">
        <v>8</v>
      </c>
      <c r="D1267" s="24">
        <v>417378.9</v>
      </c>
      <c r="E1267">
        <f>INDEX('B. Store opening dates'!$B$5:$B$2448,MATCH('A. Sales by store'!B1267,'B. Store opening dates'!$A$5:$A$2448,0))</f>
        <v>2000</v>
      </c>
      <c r="F1267" t="str">
        <f t="shared" si="38"/>
        <v>Old</v>
      </c>
      <c r="G1267" t="str">
        <f t="shared" si="39"/>
        <v>Existing</v>
      </c>
    </row>
    <row r="1268" spans="1:7" ht="19" x14ac:dyDescent="0.25">
      <c r="A1268" s="7">
        <v>2015</v>
      </c>
      <c r="B1268" s="7" t="s">
        <v>166</v>
      </c>
      <c r="C1268" s="7" t="s">
        <v>5</v>
      </c>
      <c r="D1268" s="24">
        <v>840900.81</v>
      </c>
      <c r="E1268">
        <f>INDEX('B. Store opening dates'!$B$5:$B$2448,MATCH('A. Sales by store'!B1268,'B. Store opening dates'!$A$5:$A$2448,0))</f>
        <v>2000</v>
      </c>
      <c r="F1268" t="str">
        <f t="shared" si="38"/>
        <v>Old</v>
      </c>
      <c r="G1268" t="str">
        <f t="shared" si="39"/>
        <v>Existing</v>
      </c>
    </row>
    <row r="1269" spans="1:7" ht="19" x14ac:dyDescent="0.25">
      <c r="A1269" s="7">
        <v>2014</v>
      </c>
      <c r="B1269" s="7" t="s">
        <v>166</v>
      </c>
      <c r="C1269" s="7" t="s">
        <v>5</v>
      </c>
      <c r="D1269" s="24">
        <v>914618</v>
      </c>
      <c r="E1269">
        <f>INDEX('B. Store opening dates'!$B$5:$B$2448,MATCH('A. Sales by store'!B1269,'B. Store opening dates'!$A$5:$A$2448,0))</f>
        <v>2000</v>
      </c>
      <c r="F1269" t="str">
        <f t="shared" si="38"/>
        <v>Old</v>
      </c>
      <c r="G1269" t="str">
        <f t="shared" si="39"/>
        <v>Existing</v>
      </c>
    </row>
    <row r="1270" spans="1:7" ht="19" x14ac:dyDescent="0.25">
      <c r="A1270" s="7">
        <v>2015</v>
      </c>
      <c r="B1270" s="7" t="s">
        <v>166</v>
      </c>
      <c r="C1270" s="7" t="s">
        <v>6</v>
      </c>
      <c r="D1270" s="24">
        <v>331926.58</v>
      </c>
      <c r="E1270">
        <f>INDEX('B. Store opening dates'!$B$5:$B$2448,MATCH('A. Sales by store'!B1270,'B. Store opening dates'!$A$5:$A$2448,0))</f>
        <v>2000</v>
      </c>
      <c r="F1270" t="str">
        <f t="shared" si="38"/>
        <v>Old</v>
      </c>
      <c r="G1270" t="str">
        <f t="shared" si="39"/>
        <v>Existing</v>
      </c>
    </row>
    <row r="1271" spans="1:7" ht="19" x14ac:dyDescent="0.25">
      <c r="A1271" s="7">
        <v>2014</v>
      </c>
      <c r="B1271" s="7" t="s">
        <v>166</v>
      </c>
      <c r="C1271" s="7" t="s">
        <v>6</v>
      </c>
      <c r="D1271" s="24">
        <v>245845.91</v>
      </c>
      <c r="E1271">
        <f>INDEX('B. Store opening dates'!$B$5:$B$2448,MATCH('A. Sales by store'!B1271,'B. Store opening dates'!$A$5:$A$2448,0))</f>
        <v>2000</v>
      </c>
      <c r="F1271" t="str">
        <f t="shared" si="38"/>
        <v>Old</v>
      </c>
      <c r="G1271" t="str">
        <f t="shared" si="39"/>
        <v>Existing</v>
      </c>
    </row>
    <row r="1272" spans="1:7" ht="19" x14ac:dyDescent="0.25">
      <c r="A1272" s="7">
        <v>2015</v>
      </c>
      <c r="B1272" s="7" t="s">
        <v>166</v>
      </c>
      <c r="C1272" s="7" t="s">
        <v>7</v>
      </c>
      <c r="D1272" s="24">
        <v>145258.9</v>
      </c>
      <c r="E1272">
        <f>INDEX('B. Store opening dates'!$B$5:$B$2448,MATCH('A. Sales by store'!B1272,'B. Store opening dates'!$A$5:$A$2448,0))</f>
        <v>2000</v>
      </c>
      <c r="F1272" t="str">
        <f t="shared" si="38"/>
        <v>Old</v>
      </c>
      <c r="G1272" t="str">
        <f t="shared" si="39"/>
        <v>Existing</v>
      </c>
    </row>
    <row r="1273" spans="1:7" ht="19" x14ac:dyDescent="0.25">
      <c r="A1273" s="7">
        <v>2014</v>
      </c>
      <c r="B1273" s="7" t="s">
        <v>166</v>
      </c>
      <c r="C1273" s="7" t="s">
        <v>7</v>
      </c>
      <c r="D1273" s="24">
        <v>152653.54999999999</v>
      </c>
      <c r="E1273">
        <f>INDEX('B. Store opening dates'!$B$5:$B$2448,MATCH('A. Sales by store'!B1273,'B. Store opening dates'!$A$5:$A$2448,0))</f>
        <v>2000</v>
      </c>
      <c r="F1273" t="str">
        <f t="shared" si="38"/>
        <v>Old</v>
      </c>
      <c r="G1273" t="str">
        <f t="shared" si="39"/>
        <v>Existing</v>
      </c>
    </row>
    <row r="1274" spans="1:7" ht="19" x14ac:dyDescent="0.25">
      <c r="A1274" s="7">
        <v>2015</v>
      </c>
      <c r="B1274" s="7" t="s">
        <v>166</v>
      </c>
      <c r="C1274" s="7" t="s">
        <v>8</v>
      </c>
      <c r="D1274" s="24">
        <v>720353.49</v>
      </c>
      <c r="E1274">
        <f>INDEX('B. Store opening dates'!$B$5:$B$2448,MATCH('A. Sales by store'!B1274,'B. Store opening dates'!$A$5:$A$2448,0))</f>
        <v>2000</v>
      </c>
      <c r="F1274" t="str">
        <f t="shared" si="38"/>
        <v>Old</v>
      </c>
      <c r="G1274" t="str">
        <f t="shared" si="39"/>
        <v>Existing</v>
      </c>
    </row>
    <row r="1275" spans="1:7" ht="19" x14ac:dyDescent="0.25">
      <c r="A1275" s="7">
        <v>2014</v>
      </c>
      <c r="B1275" s="7" t="s">
        <v>166</v>
      </c>
      <c r="C1275" s="7" t="s">
        <v>8</v>
      </c>
      <c r="D1275" s="24">
        <v>751641.91</v>
      </c>
      <c r="E1275">
        <f>INDEX('B. Store opening dates'!$B$5:$B$2448,MATCH('A. Sales by store'!B1275,'B. Store opening dates'!$A$5:$A$2448,0))</f>
        <v>2000</v>
      </c>
      <c r="F1275" t="str">
        <f t="shared" si="38"/>
        <v>Old</v>
      </c>
      <c r="G1275" t="str">
        <f t="shared" si="39"/>
        <v>Existing</v>
      </c>
    </row>
    <row r="1276" spans="1:7" ht="19" x14ac:dyDescent="0.25">
      <c r="A1276" s="7">
        <v>2015</v>
      </c>
      <c r="B1276" s="7" t="s">
        <v>167</v>
      </c>
      <c r="C1276" s="7" t="s">
        <v>5</v>
      </c>
      <c r="D1276" s="24">
        <v>488099.16</v>
      </c>
      <c r="E1276">
        <f>INDEX('B. Store opening dates'!$B$5:$B$2448,MATCH('A. Sales by store'!B1276,'B. Store opening dates'!$A$5:$A$2448,0))</f>
        <v>2000</v>
      </c>
      <c r="F1276" t="str">
        <f t="shared" si="38"/>
        <v>Old</v>
      </c>
      <c r="G1276" t="str">
        <f t="shared" si="39"/>
        <v>Existing</v>
      </c>
    </row>
    <row r="1277" spans="1:7" ht="19" x14ac:dyDescent="0.25">
      <c r="A1277" s="7">
        <v>2014</v>
      </c>
      <c r="B1277" s="7" t="s">
        <v>167</v>
      </c>
      <c r="C1277" s="7" t="s">
        <v>5</v>
      </c>
      <c r="D1277" s="24">
        <v>533146.79</v>
      </c>
      <c r="E1277">
        <f>INDEX('B. Store opening dates'!$B$5:$B$2448,MATCH('A. Sales by store'!B1277,'B. Store opening dates'!$A$5:$A$2448,0))</f>
        <v>2000</v>
      </c>
      <c r="F1277" t="str">
        <f t="shared" si="38"/>
        <v>Old</v>
      </c>
      <c r="G1277" t="str">
        <f t="shared" si="39"/>
        <v>Existing</v>
      </c>
    </row>
    <row r="1278" spans="1:7" ht="19" x14ac:dyDescent="0.25">
      <c r="A1278" s="7">
        <v>2015</v>
      </c>
      <c r="B1278" s="7" t="s">
        <v>167</v>
      </c>
      <c r="C1278" s="7" t="s">
        <v>6</v>
      </c>
      <c r="D1278" s="24">
        <v>257664.55</v>
      </c>
      <c r="E1278">
        <f>INDEX('B. Store opening dates'!$B$5:$B$2448,MATCH('A. Sales by store'!B1278,'B. Store opening dates'!$A$5:$A$2448,0))</f>
        <v>2000</v>
      </c>
      <c r="F1278" t="str">
        <f t="shared" si="38"/>
        <v>Old</v>
      </c>
      <c r="G1278" t="str">
        <f t="shared" si="39"/>
        <v>Existing</v>
      </c>
    </row>
    <row r="1279" spans="1:7" ht="19" x14ac:dyDescent="0.25">
      <c r="A1279" s="7">
        <v>2014</v>
      </c>
      <c r="B1279" s="7" t="s">
        <v>167</v>
      </c>
      <c r="C1279" s="7" t="s">
        <v>6</v>
      </c>
      <c r="D1279" s="24">
        <v>184264.99</v>
      </c>
      <c r="E1279">
        <f>INDEX('B. Store opening dates'!$B$5:$B$2448,MATCH('A. Sales by store'!B1279,'B. Store opening dates'!$A$5:$A$2448,0))</f>
        <v>2000</v>
      </c>
      <c r="F1279" t="str">
        <f t="shared" si="38"/>
        <v>Old</v>
      </c>
      <c r="G1279" t="str">
        <f t="shared" si="39"/>
        <v>Existing</v>
      </c>
    </row>
    <row r="1280" spans="1:7" ht="19" x14ac:dyDescent="0.25">
      <c r="A1280" s="7">
        <v>2015</v>
      </c>
      <c r="B1280" s="7" t="s">
        <v>167</v>
      </c>
      <c r="C1280" s="7" t="s">
        <v>7</v>
      </c>
      <c r="D1280" s="24">
        <v>80365.7</v>
      </c>
      <c r="E1280">
        <f>INDEX('B. Store opening dates'!$B$5:$B$2448,MATCH('A. Sales by store'!B1280,'B. Store opening dates'!$A$5:$A$2448,0))</f>
        <v>2000</v>
      </c>
      <c r="F1280" t="str">
        <f t="shared" si="38"/>
        <v>Old</v>
      </c>
      <c r="G1280" t="str">
        <f t="shared" si="39"/>
        <v>Existing</v>
      </c>
    </row>
    <row r="1281" spans="1:7" ht="19" x14ac:dyDescent="0.25">
      <c r="A1281" s="7">
        <v>2014</v>
      </c>
      <c r="B1281" s="7" t="s">
        <v>167</v>
      </c>
      <c r="C1281" s="7" t="s">
        <v>7</v>
      </c>
      <c r="D1281" s="24">
        <v>85196.56</v>
      </c>
      <c r="E1281">
        <f>INDEX('B. Store opening dates'!$B$5:$B$2448,MATCH('A. Sales by store'!B1281,'B. Store opening dates'!$A$5:$A$2448,0))</f>
        <v>2000</v>
      </c>
      <c r="F1281" t="str">
        <f t="shared" si="38"/>
        <v>Old</v>
      </c>
      <c r="G1281" t="str">
        <f t="shared" si="39"/>
        <v>Existing</v>
      </c>
    </row>
    <row r="1282" spans="1:7" ht="19" x14ac:dyDescent="0.25">
      <c r="A1282" s="7">
        <v>2015</v>
      </c>
      <c r="B1282" s="7" t="s">
        <v>167</v>
      </c>
      <c r="C1282" s="7" t="s">
        <v>8</v>
      </c>
      <c r="D1282" s="24">
        <v>663686.06000000006</v>
      </c>
      <c r="E1282">
        <f>INDEX('B. Store opening dates'!$B$5:$B$2448,MATCH('A. Sales by store'!B1282,'B. Store opening dates'!$A$5:$A$2448,0))</f>
        <v>2000</v>
      </c>
      <c r="F1282" t="str">
        <f t="shared" si="38"/>
        <v>Old</v>
      </c>
      <c r="G1282" t="str">
        <f t="shared" si="39"/>
        <v>Existing</v>
      </c>
    </row>
    <row r="1283" spans="1:7" ht="19" x14ac:dyDescent="0.25">
      <c r="A1283" s="7">
        <v>2014</v>
      </c>
      <c r="B1283" s="7" t="s">
        <v>167</v>
      </c>
      <c r="C1283" s="7" t="s">
        <v>8</v>
      </c>
      <c r="D1283" s="24">
        <v>685875.84</v>
      </c>
      <c r="E1283">
        <f>INDEX('B. Store opening dates'!$B$5:$B$2448,MATCH('A. Sales by store'!B1283,'B. Store opening dates'!$A$5:$A$2448,0))</f>
        <v>2000</v>
      </c>
      <c r="F1283" t="str">
        <f t="shared" si="38"/>
        <v>Old</v>
      </c>
      <c r="G1283" t="str">
        <f t="shared" si="39"/>
        <v>Existing</v>
      </c>
    </row>
    <row r="1284" spans="1:7" ht="19" x14ac:dyDescent="0.25">
      <c r="A1284" s="7">
        <v>2015</v>
      </c>
      <c r="B1284" s="7" t="s">
        <v>168</v>
      </c>
      <c r="C1284" s="7" t="s">
        <v>5</v>
      </c>
      <c r="D1284" s="24">
        <v>600477.6</v>
      </c>
      <c r="E1284">
        <f>INDEX('B. Store opening dates'!$B$5:$B$2448,MATCH('A. Sales by store'!B1284,'B. Store opening dates'!$A$5:$A$2448,0))</f>
        <v>2000</v>
      </c>
      <c r="F1284" t="str">
        <f t="shared" si="38"/>
        <v>Old</v>
      </c>
      <c r="G1284" t="str">
        <f t="shared" si="39"/>
        <v>Existing</v>
      </c>
    </row>
    <row r="1285" spans="1:7" ht="19" x14ac:dyDescent="0.25">
      <c r="A1285" s="7">
        <v>2014</v>
      </c>
      <c r="B1285" s="7" t="s">
        <v>168</v>
      </c>
      <c r="C1285" s="7" t="s">
        <v>5</v>
      </c>
      <c r="D1285" s="24">
        <v>655667.35</v>
      </c>
      <c r="E1285">
        <f>INDEX('B. Store opening dates'!$B$5:$B$2448,MATCH('A. Sales by store'!B1285,'B. Store opening dates'!$A$5:$A$2448,0))</f>
        <v>2000</v>
      </c>
      <c r="F1285" t="str">
        <f t="shared" ref="F1285:F1348" si="40">IF(A1285 = 2015, IF(E1285&lt; 2015, "Old","New"),IF(E1285 &lt; 2014, "Old","New"))</f>
        <v>Old</v>
      </c>
      <c r="G1285" t="str">
        <f t="shared" ref="G1285:G1348" si="41">IF(A1285 = 2015, IF(E1285&lt; 2015, "Existing","New"),"Existing")</f>
        <v>Existing</v>
      </c>
    </row>
    <row r="1286" spans="1:7" ht="19" x14ac:dyDescent="0.25">
      <c r="A1286" s="7">
        <v>2015</v>
      </c>
      <c r="B1286" s="7" t="s">
        <v>168</v>
      </c>
      <c r="C1286" s="7" t="s">
        <v>6</v>
      </c>
      <c r="D1286" s="24">
        <v>425816.52</v>
      </c>
      <c r="E1286">
        <f>INDEX('B. Store opening dates'!$B$5:$B$2448,MATCH('A. Sales by store'!B1286,'B. Store opening dates'!$A$5:$A$2448,0))</f>
        <v>2000</v>
      </c>
      <c r="F1286" t="str">
        <f t="shared" si="40"/>
        <v>Old</v>
      </c>
      <c r="G1286" t="str">
        <f t="shared" si="41"/>
        <v>Existing</v>
      </c>
    </row>
    <row r="1287" spans="1:7" ht="19" x14ac:dyDescent="0.25">
      <c r="A1287" s="7">
        <v>2014</v>
      </c>
      <c r="B1287" s="7" t="s">
        <v>168</v>
      </c>
      <c r="C1287" s="7" t="s">
        <v>6</v>
      </c>
      <c r="D1287" s="24">
        <v>315936.68</v>
      </c>
      <c r="E1287">
        <f>INDEX('B. Store opening dates'!$B$5:$B$2448,MATCH('A. Sales by store'!B1287,'B. Store opening dates'!$A$5:$A$2448,0))</f>
        <v>2000</v>
      </c>
      <c r="F1287" t="str">
        <f t="shared" si="40"/>
        <v>Old</v>
      </c>
      <c r="G1287" t="str">
        <f t="shared" si="41"/>
        <v>Existing</v>
      </c>
    </row>
    <row r="1288" spans="1:7" ht="19" x14ac:dyDescent="0.25">
      <c r="A1288" s="7">
        <v>2015</v>
      </c>
      <c r="B1288" s="7" t="s">
        <v>168</v>
      </c>
      <c r="C1288" s="7" t="s">
        <v>7</v>
      </c>
      <c r="D1288" s="24">
        <v>126896.38</v>
      </c>
      <c r="E1288">
        <f>INDEX('B. Store opening dates'!$B$5:$B$2448,MATCH('A. Sales by store'!B1288,'B. Store opening dates'!$A$5:$A$2448,0))</f>
        <v>2000</v>
      </c>
      <c r="F1288" t="str">
        <f t="shared" si="40"/>
        <v>Old</v>
      </c>
      <c r="G1288" t="str">
        <f t="shared" si="41"/>
        <v>Existing</v>
      </c>
    </row>
    <row r="1289" spans="1:7" ht="19" x14ac:dyDescent="0.25">
      <c r="A1289" s="7">
        <v>2014</v>
      </c>
      <c r="B1289" s="7" t="s">
        <v>168</v>
      </c>
      <c r="C1289" s="7" t="s">
        <v>7</v>
      </c>
      <c r="D1289" s="24">
        <v>133497.04999999999</v>
      </c>
      <c r="E1289">
        <f>INDEX('B. Store opening dates'!$B$5:$B$2448,MATCH('A. Sales by store'!B1289,'B. Store opening dates'!$A$5:$A$2448,0))</f>
        <v>2000</v>
      </c>
      <c r="F1289" t="str">
        <f t="shared" si="40"/>
        <v>Old</v>
      </c>
      <c r="G1289" t="str">
        <f t="shared" si="41"/>
        <v>Existing</v>
      </c>
    </row>
    <row r="1290" spans="1:7" ht="19" x14ac:dyDescent="0.25">
      <c r="A1290" s="7">
        <v>2015</v>
      </c>
      <c r="B1290" s="7" t="s">
        <v>168</v>
      </c>
      <c r="C1290" s="7" t="s">
        <v>8</v>
      </c>
      <c r="D1290" s="24">
        <v>635595.35</v>
      </c>
      <c r="E1290">
        <f>INDEX('B. Store opening dates'!$B$5:$B$2448,MATCH('A. Sales by store'!B1290,'B. Store opening dates'!$A$5:$A$2448,0))</f>
        <v>2000</v>
      </c>
      <c r="F1290" t="str">
        <f t="shared" si="40"/>
        <v>Old</v>
      </c>
      <c r="G1290" t="str">
        <f t="shared" si="41"/>
        <v>Existing</v>
      </c>
    </row>
    <row r="1291" spans="1:7" ht="19" x14ac:dyDescent="0.25">
      <c r="A1291" s="7">
        <v>2014</v>
      </c>
      <c r="B1291" s="7" t="s">
        <v>168</v>
      </c>
      <c r="C1291" s="7" t="s">
        <v>8</v>
      </c>
      <c r="D1291" s="24">
        <v>657420.1</v>
      </c>
      <c r="E1291">
        <f>INDEX('B. Store opening dates'!$B$5:$B$2448,MATCH('A. Sales by store'!B1291,'B. Store opening dates'!$A$5:$A$2448,0))</f>
        <v>2000</v>
      </c>
      <c r="F1291" t="str">
        <f t="shared" si="40"/>
        <v>Old</v>
      </c>
      <c r="G1291" t="str">
        <f t="shared" si="41"/>
        <v>Existing</v>
      </c>
    </row>
    <row r="1292" spans="1:7" ht="19" x14ac:dyDescent="0.25">
      <c r="A1292" s="7">
        <v>2015</v>
      </c>
      <c r="B1292" s="7" t="s">
        <v>169</v>
      </c>
      <c r="C1292" s="7" t="s">
        <v>5</v>
      </c>
      <c r="D1292" s="24">
        <v>674917.49</v>
      </c>
      <c r="E1292">
        <f>INDEX('B. Store opening dates'!$B$5:$B$2448,MATCH('A. Sales by store'!B1292,'B. Store opening dates'!$A$5:$A$2448,0))</f>
        <v>2000</v>
      </c>
      <c r="F1292" t="str">
        <f t="shared" si="40"/>
        <v>Old</v>
      </c>
      <c r="G1292" t="str">
        <f t="shared" si="41"/>
        <v>Existing</v>
      </c>
    </row>
    <row r="1293" spans="1:7" ht="19" x14ac:dyDescent="0.25">
      <c r="A1293" s="7">
        <v>2014</v>
      </c>
      <c r="B1293" s="7" t="s">
        <v>169</v>
      </c>
      <c r="C1293" s="7" t="s">
        <v>5</v>
      </c>
      <c r="D1293" s="24">
        <v>737931.22</v>
      </c>
      <c r="E1293">
        <f>INDEX('B. Store opening dates'!$B$5:$B$2448,MATCH('A. Sales by store'!B1293,'B. Store opening dates'!$A$5:$A$2448,0))</f>
        <v>2000</v>
      </c>
      <c r="F1293" t="str">
        <f t="shared" si="40"/>
        <v>Old</v>
      </c>
      <c r="G1293" t="str">
        <f t="shared" si="41"/>
        <v>Existing</v>
      </c>
    </row>
    <row r="1294" spans="1:7" ht="19" x14ac:dyDescent="0.25">
      <c r="A1294" s="7">
        <v>2015</v>
      </c>
      <c r="B1294" s="7" t="s">
        <v>169</v>
      </c>
      <c r="C1294" s="7" t="s">
        <v>6</v>
      </c>
      <c r="D1294" s="24">
        <v>475511</v>
      </c>
      <c r="E1294">
        <f>INDEX('B. Store opening dates'!$B$5:$B$2448,MATCH('A. Sales by store'!B1294,'B. Store opening dates'!$A$5:$A$2448,0))</f>
        <v>2000</v>
      </c>
      <c r="F1294" t="str">
        <f t="shared" si="40"/>
        <v>Old</v>
      </c>
      <c r="G1294" t="str">
        <f t="shared" si="41"/>
        <v>Existing</v>
      </c>
    </row>
    <row r="1295" spans="1:7" ht="19" x14ac:dyDescent="0.25">
      <c r="A1295" s="7">
        <v>2014</v>
      </c>
      <c r="B1295" s="7" t="s">
        <v>169</v>
      </c>
      <c r="C1295" s="7" t="s">
        <v>6</v>
      </c>
      <c r="D1295" s="24">
        <v>343806.77</v>
      </c>
      <c r="E1295">
        <f>INDEX('B. Store opening dates'!$B$5:$B$2448,MATCH('A. Sales by store'!B1295,'B. Store opening dates'!$A$5:$A$2448,0))</f>
        <v>2000</v>
      </c>
      <c r="F1295" t="str">
        <f t="shared" si="40"/>
        <v>Old</v>
      </c>
      <c r="G1295" t="str">
        <f t="shared" si="41"/>
        <v>Existing</v>
      </c>
    </row>
    <row r="1296" spans="1:7" ht="19" x14ac:dyDescent="0.25">
      <c r="A1296" s="7">
        <v>2015</v>
      </c>
      <c r="B1296" s="7" t="s">
        <v>169</v>
      </c>
      <c r="C1296" s="7" t="s">
        <v>7</v>
      </c>
      <c r="D1296" s="24">
        <v>154705.71</v>
      </c>
      <c r="E1296">
        <f>INDEX('B. Store opening dates'!$B$5:$B$2448,MATCH('A. Sales by store'!B1296,'B. Store opening dates'!$A$5:$A$2448,0))</f>
        <v>2000</v>
      </c>
      <c r="F1296" t="str">
        <f t="shared" si="40"/>
        <v>Old</v>
      </c>
      <c r="G1296" t="str">
        <f t="shared" si="41"/>
        <v>Existing</v>
      </c>
    </row>
    <row r="1297" spans="1:7" ht="19" x14ac:dyDescent="0.25">
      <c r="A1297" s="7">
        <v>2014</v>
      </c>
      <c r="B1297" s="7" t="s">
        <v>169</v>
      </c>
      <c r="C1297" s="7" t="s">
        <v>7</v>
      </c>
      <c r="D1297" s="24">
        <v>163066.53</v>
      </c>
      <c r="E1297">
        <f>INDEX('B. Store opening dates'!$B$5:$B$2448,MATCH('A. Sales by store'!B1297,'B. Store opening dates'!$A$5:$A$2448,0))</f>
        <v>2000</v>
      </c>
      <c r="F1297" t="str">
        <f t="shared" si="40"/>
        <v>Old</v>
      </c>
      <c r="G1297" t="str">
        <f t="shared" si="41"/>
        <v>Existing</v>
      </c>
    </row>
    <row r="1298" spans="1:7" ht="19" x14ac:dyDescent="0.25">
      <c r="A1298" s="7">
        <v>2015</v>
      </c>
      <c r="B1298" s="7" t="s">
        <v>169</v>
      </c>
      <c r="C1298" s="7" t="s">
        <v>8</v>
      </c>
      <c r="D1298" s="24">
        <v>664571.22</v>
      </c>
      <c r="E1298">
        <f>INDEX('B. Store opening dates'!$B$5:$B$2448,MATCH('A. Sales by store'!B1298,'B. Store opening dates'!$A$5:$A$2448,0))</f>
        <v>2000</v>
      </c>
      <c r="F1298" t="str">
        <f t="shared" si="40"/>
        <v>Old</v>
      </c>
      <c r="G1298" t="str">
        <f t="shared" si="41"/>
        <v>Existing</v>
      </c>
    </row>
    <row r="1299" spans="1:7" ht="19" x14ac:dyDescent="0.25">
      <c r="A1299" s="7">
        <v>2014</v>
      </c>
      <c r="B1299" s="7" t="s">
        <v>169</v>
      </c>
      <c r="C1299" s="7" t="s">
        <v>8</v>
      </c>
      <c r="D1299" s="24">
        <v>688396.76</v>
      </c>
      <c r="E1299">
        <f>INDEX('B. Store opening dates'!$B$5:$B$2448,MATCH('A. Sales by store'!B1299,'B. Store opening dates'!$A$5:$A$2448,0))</f>
        <v>2000</v>
      </c>
      <c r="F1299" t="str">
        <f t="shared" si="40"/>
        <v>Old</v>
      </c>
      <c r="G1299" t="str">
        <f t="shared" si="41"/>
        <v>Existing</v>
      </c>
    </row>
    <row r="1300" spans="1:7" ht="19" x14ac:dyDescent="0.25">
      <c r="A1300" s="7">
        <v>2015</v>
      </c>
      <c r="B1300" s="7" t="s">
        <v>170</v>
      </c>
      <c r="C1300" s="7" t="s">
        <v>5</v>
      </c>
      <c r="D1300" s="24">
        <v>844740.09</v>
      </c>
      <c r="E1300">
        <f>INDEX('B. Store opening dates'!$B$5:$B$2448,MATCH('A. Sales by store'!B1300,'B. Store opening dates'!$A$5:$A$2448,0))</f>
        <v>2000</v>
      </c>
      <c r="F1300" t="str">
        <f t="shared" si="40"/>
        <v>Old</v>
      </c>
      <c r="G1300" t="str">
        <f t="shared" si="41"/>
        <v>Existing</v>
      </c>
    </row>
    <row r="1301" spans="1:7" ht="19" x14ac:dyDescent="0.25">
      <c r="A1301" s="7">
        <v>2014</v>
      </c>
      <c r="B1301" s="7" t="s">
        <v>170</v>
      </c>
      <c r="C1301" s="7" t="s">
        <v>5</v>
      </c>
      <c r="D1301" s="24">
        <v>932886.64</v>
      </c>
      <c r="E1301">
        <f>INDEX('B. Store opening dates'!$B$5:$B$2448,MATCH('A. Sales by store'!B1301,'B. Store opening dates'!$A$5:$A$2448,0))</f>
        <v>2000</v>
      </c>
      <c r="F1301" t="str">
        <f t="shared" si="40"/>
        <v>Old</v>
      </c>
      <c r="G1301" t="str">
        <f t="shared" si="41"/>
        <v>Existing</v>
      </c>
    </row>
    <row r="1302" spans="1:7" ht="19" x14ac:dyDescent="0.25">
      <c r="A1302" s="7">
        <v>2015</v>
      </c>
      <c r="B1302" s="7" t="s">
        <v>170</v>
      </c>
      <c r="C1302" s="7" t="s">
        <v>6</v>
      </c>
      <c r="D1302" s="24">
        <v>273276.51</v>
      </c>
      <c r="E1302">
        <f>INDEX('B. Store opening dates'!$B$5:$B$2448,MATCH('A. Sales by store'!B1302,'B. Store opening dates'!$A$5:$A$2448,0))</f>
        <v>2000</v>
      </c>
      <c r="F1302" t="str">
        <f t="shared" si="40"/>
        <v>Old</v>
      </c>
      <c r="G1302" t="str">
        <f t="shared" si="41"/>
        <v>Existing</v>
      </c>
    </row>
    <row r="1303" spans="1:7" ht="19" x14ac:dyDescent="0.25">
      <c r="A1303" s="7">
        <v>2014</v>
      </c>
      <c r="B1303" s="7" t="s">
        <v>170</v>
      </c>
      <c r="C1303" s="7" t="s">
        <v>6</v>
      </c>
      <c r="D1303" s="24">
        <v>198488.21</v>
      </c>
      <c r="E1303">
        <f>INDEX('B. Store opening dates'!$B$5:$B$2448,MATCH('A. Sales by store'!B1303,'B. Store opening dates'!$A$5:$A$2448,0))</f>
        <v>2000</v>
      </c>
      <c r="F1303" t="str">
        <f t="shared" si="40"/>
        <v>Old</v>
      </c>
      <c r="G1303" t="str">
        <f t="shared" si="41"/>
        <v>Existing</v>
      </c>
    </row>
    <row r="1304" spans="1:7" ht="19" x14ac:dyDescent="0.25">
      <c r="A1304" s="7">
        <v>2015</v>
      </c>
      <c r="B1304" s="7" t="s">
        <v>170</v>
      </c>
      <c r="C1304" s="7" t="s">
        <v>7</v>
      </c>
      <c r="D1304" s="24">
        <v>216377.14</v>
      </c>
      <c r="E1304">
        <f>INDEX('B. Store opening dates'!$B$5:$B$2448,MATCH('A. Sales by store'!B1304,'B. Store opening dates'!$A$5:$A$2448,0))</f>
        <v>2000</v>
      </c>
      <c r="F1304" t="str">
        <f t="shared" si="40"/>
        <v>Old</v>
      </c>
      <c r="G1304" t="str">
        <f t="shared" si="41"/>
        <v>Existing</v>
      </c>
    </row>
    <row r="1305" spans="1:7" ht="19" x14ac:dyDescent="0.25">
      <c r="A1305" s="7">
        <v>2014</v>
      </c>
      <c r="B1305" s="7" t="s">
        <v>170</v>
      </c>
      <c r="C1305" s="7" t="s">
        <v>7</v>
      </c>
      <c r="D1305" s="24">
        <v>228377.15</v>
      </c>
      <c r="E1305">
        <f>INDEX('B. Store opening dates'!$B$5:$B$2448,MATCH('A. Sales by store'!B1305,'B. Store opening dates'!$A$5:$A$2448,0))</f>
        <v>2000</v>
      </c>
      <c r="F1305" t="str">
        <f t="shared" si="40"/>
        <v>Old</v>
      </c>
      <c r="G1305" t="str">
        <f t="shared" si="41"/>
        <v>Existing</v>
      </c>
    </row>
    <row r="1306" spans="1:7" ht="19" x14ac:dyDescent="0.25">
      <c r="A1306" s="7">
        <v>2015</v>
      </c>
      <c r="B1306" s="7" t="s">
        <v>170</v>
      </c>
      <c r="C1306" s="7" t="s">
        <v>8</v>
      </c>
      <c r="D1306" s="24">
        <v>467378.81</v>
      </c>
      <c r="E1306">
        <f>INDEX('B. Store opening dates'!$B$5:$B$2448,MATCH('A. Sales by store'!B1306,'B. Store opening dates'!$A$5:$A$2448,0))</f>
        <v>2000</v>
      </c>
      <c r="F1306" t="str">
        <f t="shared" si="40"/>
        <v>Old</v>
      </c>
      <c r="G1306" t="str">
        <f t="shared" si="41"/>
        <v>Existing</v>
      </c>
    </row>
    <row r="1307" spans="1:7" ht="19" x14ac:dyDescent="0.25">
      <c r="A1307" s="7">
        <v>2014</v>
      </c>
      <c r="B1307" s="7" t="s">
        <v>170</v>
      </c>
      <c r="C1307" s="7" t="s">
        <v>8</v>
      </c>
      <c r="D1307" s="24">
        <v>489430.14</v>
      </c>
      <c r="E1307">
        <f>INDEX('B. Store opening dates'!$B$5:$B$2448,MATCH('A. Sales by store'!B1307,'B. Store opening dates'!$A$5:$A$2448,0))</f>
        <v>2000</v>
      </c>
      <c r="F1307" t="str">
        <f t="shared" si="40"/>
        <v>Old</v>
      </c>
      <c r="G1307" t="str">
        <f t="shared" si="41"/>
        <v>Existing</v>
      </c>
    </row>
    <row r="1308" spans="1:7" ht="19" x14ac:dyDescent="0.25">
      <c r="A1308" s="7">
        <v>2015</v>
      </c>
      <c r="B1308" s="7" t="s">
        <v>171</v>
      </c>
      <c r="C1308" s="7" t="s">
        <v>5</v>
      </c>
      <c r="D1308" s="24">
        <v>544278.06999999995</v>
      </c>
      <c r="E1308">
        <f>INDEX('B. Store opening dates'!$B$5:$B$2448,MATCH('A. Sales by store'!B1308,'B. Store opening dates'!$A$5:$A$2448,0))</f>
        <v>2000</v>
      </c>
      <c r="F1308" t="str">
        <f t="shared" si="40"/>
        <v>Old</v>
      </c>
      <c r="G1308" t="str">
        <f t="shared" si="41"/>
        <v>Existing</v>
      </c>
    </row>
    <row r="1309" spans="1:7" ht="19" x14ac:dyDescent="0.25">
      <c r="A1309" s="7">
        <v>2014</v>
      </c>
      <c r="B1309" s="7" t="s">
        <v>171</v>
      </c>
      <c r="C1309" s="7" t="s">
        <v>5</v>
      </c>
      <c r="D1309" s="24">
        <v>594289.72</v>
      </c>
      <c r="E1309">
        <f>INDEX('B. Store opening dates'!$B$5:$B$2448,MATCH('A. Sales by store'!B1309,'B. Store opening dates'!$A$5:$A$2448,0))</f>
        <v>2000</v>
      </c>
      <c r="F1309" t="str">
        <f t="shared" si="40"/>
        <v>Old</v>
      </c>
      <c r="G1309" t="str">
        <f t="shared" si="41"/>
        <v>Existing</v>
      </c>
    </row>
    <row r="1310" spans="1:7" ht="19" x14ac:dyDescent="0.25">
      <c r="A1310" s="7">
        <v>2015</v>
      </c>
      <c r="B1310" s="7" t="s">
        <v>171</v>
      </c>
      <c r="C1310" s="7" t="s">
        <v>6</v>
      </c>
      <c r="D1310" s="24">
        <v>349572.46</v>
      </c>
      <c r="E1310">
        <f>INDEX('B. Store opening dates'!$B$5:$B$2448,MATCH('A. Sales by store'!B1310,'B. Store opening dates'!$A$5:$A$2448,0))</f>
        <v>2000</v>
      </c>
      <c r="F1310" t="str">
        <f t="shared" si="40"/>
        <v>Old</v>
      </c>
      <c r="G1310" t="str">
        <f t="shared" si="41"/>
        <v>Existing</v>
      </c>
    </row>
    <row r="1311" spans="1:7" ht="19" x14ac:dyDescent="0.25">
      <c r="A1311" s="7">
        <v>2014</v>
      </c>
      <c r="B1311" s="7" t="s">
        <v>171</v>
      </c>
      <c r="C1311" s="7" t="s">
        <v>6</v>
      </c>
      <c r="D1311" s="24">
        <v>247731.88</v>
      </c>
      <c r="E1311">
        <f>INDEX('B. Store opening dates'!$B$5:$B$2448,MATCH('A. Sales by store'!B1311,'B. Store opening dates'!$A$5:$A$2448,0))</f>
        <v>2000</v>
      </c>
      <c r="F1311" t="str">
        <f t="shared" si="40"/>
        <v>Old</v>
      </c>
      <c r="G1311" t="str">
        <f t="shared" si="41"/>
        <v>Existing</v>
      </c>
    </row>
    <row r="1312" spans="1:7" ht="19" x14ac:dyDescent="0.25">
      <c r="A1312" s="7">
        <v>2015</v>
      </c>
      <c r="B1312" s="7" t="s">
        <v>171</v>
      </c>
      <c r="C1312" s="7" t="s">
        <v>7</v>
      </c>
      <c r="D1312" s="24">
        <v>82308.94</v>
      </c>
      <c r="E1312">
        <f>INDEX('B. Store opening dates'!$B$5:$B$2448,MATCH('A. Sales by store'!B1312,'B. Store opening dates'!$A$5:$A$2448,0))</f>
        <v>2000</v>
      </c>
      <c r="F1312" t="str">
        <f t="shared" si="40"/>
        <v>Old</v>
      </c>
      <c r="G1312" t="str">
        <f t="shared" si="41"/>
        <v>Existing</v>
      </c>
    </row>
    <row r="1313" spans="1:7" ht="19" x14ac:dyDescent="0.25">
      <c r="A1313" s="7">
        <v>2014</v>
      </c>
      <c r="B1313" s="7" t="s">
        <v>171</v>
      </c>
      <c r="C1313" s="7" t="s">
        <v>7</v>
      </c>
      <c r="D1313" s="24">
        <v>86952.320000000007</v>
      </c>
      <c r="E1313">
        <f>INDEX('B. Store opening dates'!$B$5:$B$2448,MATCH('A. Sales by store'!B1313,'B. Store opening dates'!$A$5:$A$2448,0))</f>
        <v>2000</v>
      </c>
      <c r="F1313" t="str">
        <f t="shared" si="40"/>
        <v>Old</v>
      </c>
      <c r="G1313" t="str">
        <f t="shared" si="41"/>
        <v>Existing</v>
      </c>
    </row>
    <row r="1314" spans="1:7" ht="19" x14ac:dyDescent="0.25">
      <c r="A1314" s="7">
        <v>2015</v>
      </c>
      <c r="B1314" s="7" t="s">
        <v>171</v>
      </c>
      <c r="C1314" s="7" t="s">
        <v>8</v>
      </c>
      <c r="D1314" s="24">
        <v>411792.52</v>
      </c>
      <c r="E1314">
        <f>INDEX('B. Store opening dates'!$B$5:$B$2448,MATCH('A. Sales by store'!B1314,'B. Store opening dates'!$A$5:$A$2448,0))</f>
        <v>2000</v>
      </c>
      <c r="F1314" t="str">
        <f t="shared" si="40"/>
        <v>Old</v>
      </c>
      <c r="G1314" t="str">
        <f t="shared" si="41"/>
        <v>Existing</v>
      </c>
    </row>
    <row r="1315" spans="1:7" ht="19" x14ac:dyDescent="0.25">
      <c r="A1315" s="7">
        <v>2014</v>
      </c>
      <c r="B1315" s="7" t="s">
        <v>171</v>
      </c>
      <c r="C1315" s="7" t="s">
        <v>8</v>
      </c>
      <c r="D1315" s="24">
        <v>426103.63</v>
      </c>
      <c r="E1315">
        <f>INDEX('B. Store opening dates'!$B$5:$B$2448,MATCH('A. Sales by store'!B1315,'B. Store opening dates'!$A$5:$A$2448,0))</f>
        <v>2000</v>
      </c>
      <c r="F1315" t="str">
        <f t="shared" si="40"/>
        <v>Old</v>
      </c>
      <c r="G1315" t="str">
        <f t="shared" si="41"/>
        <v>Existing</v>
      </c>
    </row>
    <row r="1316" spans="1:7" ht="19" x14ac:dyDescent="0.25">
      <c r="A1316" s="7">
        <v>2015</v>
      </c>
      <c r="B1316" s="7" t="s">
        <v>172</v>
      </c>
      <c r="C1316" s="7" t="s">
        <v>5</v>
      </c>
      <c r="D1316" s="24">
        <v>842469.77</v>
      </c>
      <c r="E1316">
        <f>INDEX('B. Store opening dates'!$B$5:$B$2448,MATCH('A. Sales by store'!B1316,'B. Store opening dates'!$A$5:$A$2448,0))</f>
        <v>2000</v>
      </c>
      <c r="F1316" t="str">
        <f t="shared" si="40"/>
        <v>Old</v>
      </c>
      <c r="G1316" t="str">
        <f t="shared" si="41"/>
        <v>Existing</v>
      </c>
    </row>
    <row r="1317" spans="1:7" ht="19" x14ac:dyDescent="0.25">
      <c r="A1317" s="7">
        <v>2014</v>
      </c>
      <c r="B1317" s="7" t="s">
        <v>172</v>
      </c>
      <c r="C1317" s="7" t="s">
        <v>5</v>
      </c>
      <c r="D1317" s="24">
        <v>928741.19</v>
      </c>
      <c r="E1317">
        <f>INDEX('B. Store opening dates'!$B$5:$B$2448,MATCH('A. Sales by store'!B1317,'B. Store opening dates'!$A$5:$A$2448,0))</f>
        <v>2000</v>
      </c>
      <c r="F1317" t="str">
        <f t="shared" si="40"/>
        <v>Old</v>
      </c>
      <c r="G1317" t="str">
        <f t="shared" si="41"/>
        <v>Existing</v>
      </c>
    </row>
    <row r="1318" spans="1:7" ht="19" x14ac:dyDescent="0.25">
      <c r="A1318" s="7">
        <v>2015</v>
      </c>
      <c r="B1318" s="7" t="s">
        <v>172</v>
      </c>
      <c r="C1318" s="7" t="s">
        <v>6</v>
      </c>
      <c r="D1318" s="24">
        <v>564506.03</v>
      </c>
      <c r="E1318">
        <f>INDEX('B. Store opening dates'!$B$5:$B$2448,MATCH('A. Sales by store'!B1318,'B. Store opening dates'!$A$5:$A$2448,0))</f>
        <v>2000</v>
      </c>
      <c r="F1318" t="str">
        <f t="shared" si="40"/>
        <v>Old</v>
      </c>
      <c r="G1318" t="str">
        <f t="shared" si="41"/>
        <v>Existing</v>
      </c>
    </row>
    <row r="1319" spans="1:7" ht="19" x14ac:dyDescent="0.25">
      <c r="A1319" s="7">
        <v>2014</v>
      </c>
      <c r="B1319" s="7" t="s">
        <v>172</v>
      </c>
      <c r="C1319" s="7" t="s">
        <v>6</v>
      </c>
      <c r="D1319" s="24">
        <v>397183.12</v>
      </c>
      <c r="E1319">
        <f>INDEX('B. Store opening dates'!$B$5:$B$2448,MATCH('A. Sales by store'!B1319,'B. Store opening dates'!$A$5:$A$2448,0))</f>
        <v>2000</v>
      </c>
      <c r="F1319" t="str">
        <f t="shared" si="40"/>
        <v>Old</v>
      </c>
      <c r="G1319" t="str">
        <f t="shared" si="41"/>
        <v>Existing</v>
      </c>
    </row>
    <row r="1320" spans="1:7" ht="19" x14ac:dyDescent="0.25">
      <c r="A1320" s="7">
        <v>2015</v>
      </c>
      <c r="B1320" s="7" t="s">
        <v>172</v>
      </c>
      <c r="C1320" s="7" t="s">
        <v>7</v>
      </c>
      <c r="D1320" s="24">
        <v>217760.37</v>
      </c>
      <c r="E1320">
        <f>INDEX('B. Store opening dates'!$B$5:$B$2448,MATCH('A. Sales by store'!B1320,'B. Store opening dates'!$A$5:$A$2448,0))</f>
        <v>2000</v>
      </c>
      <c r="F1320" t="str">
        <f t="shared" si="40"/>
        <v>Old</v>
      </c>
      <c r="G1320" t="str">
        <f t="shared" si="41"/>
        <v>Existing</v>
      </c>
    </row>
    <row r="1321" spans="1:7" ht="19" x14ac:dyDescent="0.25">
      <c r="A1321" s="7">
        <v>2014</v>
      </c>
      <c r="B1321" s="7" t="s">
        <v>172</v>
      </c>
      <c r="C1321" s="7" t="s">
        <v>7</v>
      </c>
      <c r="D1321" s="24">
        <v>227948.71</v>
      </c>
      <c r="E1321">
        <f>INDEX('B. Store opening dates'!$B$5:$B$2448,MATCH('A. Sales by store'!B1321,'B. Store opening dates'!$A$5:$A$2448,0))</f>
        <v>2000</v>
      </c>
      <c r="F1321" t="str">
        <f t="shared" si="40"/>
        <v>Old</v>
      </c>
      <c r="G1321" t="str">
        <f t="shared" si="41"/>
        <v>Existing</v>
      </c>
    </row>
    <row r="1322" spans="1:7" ht="19" x14ac:dyDescent="0.25">
      <c r="A1322" s="7">
        <v>2015</v>
      </c>
      <c r="B1322" s="7" t="s">
        <v>172</v>
      </c>
      <c r="C1322" s="7" t="s">
        <v>8</v>
      </c>
      <c r="D1322" s="24">
        <v>404402.27</v>
      </c>
      <c r="E1322">
        <f>INDEX('B. Store opening dates'!$B$5:$B$2448,MATCH('A. Sales by store'!B1322,'B. Store opening dates'!$A$5:$A$2448,0))</f>
        <v>2000</v>
      </c>
      <c r="F1322" t="str">
        <f t="shared" si="40"/>
        <v>Old</v>
      </c>
      <c r="G1322" t="str">
        <f t="shared" si="41"/>
        <v>Existing</v>
      </c>
    </row>
    <row r="1323" spans="1:7" ht="19" x14ac:dyDescent="0.25">
      <c r="A1323" s="7">
        <v>2014</v>
      </c>
      <c r="B1323" s="7" t="s">
        <v>172</v>
      </c>
      <c r="C1323" s="7" t="s">
        <v>8</v>
      </c>
      <c r="D1323" s="24">
        <v>419573.96</v>
      </c>
      <c r="E1323">
        <f>INDEX('B. Store opening dates'!$B$5:$B$2448,MATCH('A. Sales by store'!B1323,'B. Store opening dates'!$A$5:$A$2448,0))</f>
        <v>2000</v>
      </c>
      <c r="F1323" t="str">
        <f t="shared" si="40"/>
        <v>Old</v>
      </c>
      <c r="G1323" t="str">
        <f t="shared" si="41"/>
        <v>Existing</v>
      </c>
    </row>
    <row r="1324" spans="1:7" ht="19" x14ac:dyDescent="0.25">
      <c r="A1324" s="7">
        <v>2015</v>
      </c>
      <c r="B1324" s="7" t="s">
        <v>173</v>
      </c>
      <c r="C1324" s="7" t="s">
        <v>5</v>
      </c>
      <c r="D1324" s="24">
        <v>520220.72</v>
      </c>
      <c r="E1324">
        <f>INDEX('B. Store opening dates'!$B$5:$B$2448,MATCH('A. Sales by store'!B1324,'B. Store opening dates'!$A$5:$A$2448,0))</f>
        <v>2000</v>
      </c>
      <c r="F1324" t="str">
        <f t="shared" si="40"/>
        <v>Old</v>
      </c>
      <c r="G1324" t="str">
        <f t="shared" si="41"/>
        <v>Existing</v>
      </c>
    </row>
    <row r="1325" spans="1:7" ht="19" x14ac:dyDescent="0.25">
      <c r="A1325" s="7">
        <v>2014</v>
      </c>
      <c r="B1325" s="7" t="s">
        <v>173</v>
      </c>
      <c r="C1325" s="7" t="s">
        <v>5</v>
      </c>
      <c r="D1325" s="24">
        <v>571389.67000000004</v>
      </c>
      <c r="E1325">
        <f>INDEX('B. Store opening dates'!$B$5:$B$2448,MATCH('A. Sales by store'!B1325,'B. Store opening dates'!$A$5:$A$2448,0))</f>
        <v>2000</v>
      </c>
      <c r="F1325" t="str">
        <f t="shared" si="40"/>
        <v>Old</v>
      </c>
      <c r="G1325" t="str">
        <f t="shared" si="41"/>
        <v>Existing</v>
      </c>
    </row>
    <row r="1326" spans="1:7" ht="19" x14ac:dyDescent="0.25">
      <c r="A1326" s="7">
        <v>2015</v>
      </c>
      <c r="B1326" s="7" t="s">
        <v>173</v>
      </c>
      <c r="C1326" s="7" t="s">
        <v>6</v>
      </c>
      <c r="D1326" s="24">
        <v>566066.21</v>
      </c>
      <c r="E1326">
        <f>INDEX('B. Store opening dates'!$B$5:$B$2448,MATCH('A. Sales by store'!B1326,'B. Store opening dates'!$A$5:$A$2448,0))</f>
        <v>2000</v>
      </c>
      <c r="F1326" t="str">
        <f t="shared" si="40"/>
        <v>Old</v>
      </c>
      <c r="G1326" t="str">
        <f t="shared" si="41"/>
        <v>Existing</v>
      </c>
    </row>
    <row r="1327" spans="1:7" ht="19" x14ac:dyDescent="0.25">
      <c r="A1327" s="7">
        <v>2014</v>
      </c>
      <c r="B1327" s="7" t="s">
        <v>173</v>
      </c>
      <c r="C1327" s="7" t="s">
        <v>6</v>
      </c>
      <c r="D1327" s="24">
        <v>392878.34</v>
      </c>
      <c r="E1327">
        <f>INDEX('B. Store opening dates'!$B$5:$B$2448,MATCH('A. Sales by store'!B1327,'B. Store opening dates'!$A$5:$A$2448,0))</f>
        <v>2000</v>
      </c>
      <c r="F1327" t="str">
        <f t="shared" si="40"/>
        <v>Old</v>
      </c>
      <c r="G1327" t="str">
        <f t="shared" si="41"/>
        <v>Existing</v>
      </c>
    </row>
    <row r="1328" spans="1:7" ht="19" x14ac:dyDescent="0.25">
      <c r="A1328" s="7">
        <v>2015</v>
      </c>
      <c r="B1328" s="7" t="s">
        <v>173</v>
      </c>
      <c r="C1328" s="7" t="s">
        <v>7</v>
      </c>
      <c r="D1328" s="24">
        <v>70245.02</v>
      </c>
      <c r="E1328">
        <f>INDEX('B. Store opening dates'!$B$5:$B$2448,MATCH('A. Sales by store'!B1328,'B. Store opening dates'!$A$5:$A$2448,0))</f>
        <v>2000</v>
      </c>
      <c r="F1328" t="str">
        <f t="shared" si="40"/>
        <v>Old</v>
      </c>
      <c r="G1328" t="str">
        <f t="shared" si="41"/>
        <v>Existing</v>
      </c>
    </row>
    <row r="1329" spans="1:7" ht="19" x14ac:dyDescent="0.25">
      <c r="A1329" s="7">
        <v>2014</v>
      </c>
      <c r="B1329" s="7" t="s">
        <v>173</v>
      </c>
      <c r="C1329" s="7" t="s">
        <v>7</v>
      </c>
      <c r="D1329" s="24">
        <v>74574.19</v>
      </c>
      <c r="E1329">
        <f>INDEX('B. Store opening dates'!$B$5:$B$2448,MATCH('A. Sales by store'!B1329,'B. Store opening dates'!$A$5:$A$2448,0))</f>
        <v>2000</v>
      </c>
      <c r="F1329" t="str">
        <f t="shared" si="40"/>
        <v>Old</v>
      </c>
      <c r="G1329" t="str">
        <f t="shared" si="41"/>
        <v>Existing</v>
      </c>
    </row>
    <row r="1330" spans="1:7" ht="19" x14ac:dyDescent="0.25">
      <c r="A1330" s="7">
        <v>2015</v>
      </c>
      <c r="B1330" s="7" t="s">
        <v>173</v>
      </c>
      <c r="C1330" s="7" t="s">
        <v>8</v>
      </c>
      <c r="D1330" s="24">
        <v>675440.96</v>
      </c>
      <c r="E1330">
        <f>INDEX('B. Store opening dates'!$B$5:$B$2448,MATCH('A. Sales by store'!B1330,'B. Store opening dates'!$A$5:$A$2448,0))</f>
        <v>2000</v>
      </c>
      <c r="F1330" t="str">
        <f t="shared" si="40"/>
        <v>Old</v>
      </c>
      <c r="G1330" t="str">
        <f t="shared" si="41"/>
        <v>Existing</v>
      </c>
    </row>
    <row r="1331" spans="1:7" ht="19" x14ac:dyDescent="0.25">
      <c r="A1331" s="7">
        <v>2014</v>
      </c>
      <c r="B1331" s="7" t="s">
        <v>173</v>
      </c>
      <c r="C1331" s="7" t="s">
        <v>8</v>
      </c>
      <c r="D1331" s="24">
        <v>703714.25</v>
      </c>
      <c r="E1331">
        <f>INDEX('B. Store opening dates'!$B$5:$B$2448,MATCH('A. Sales by store'!B1331,'B. Store opening dates'!$A$5:$A$2448,0))</f>
        <v>2000</v>
      </c>
      <c r="F1331" t="str">
        <f t="shared" si="40"/>
        <v>Old</v>
      </c>
      <c r="G1331" t="str">
        <f t="shared" si="41"/>
        <v>Existing</v>
      </c>
    </row>
    <row r="1332" spans="1:7" ht="19" x14ac:dyDescent="0.25">
      <c r="A1332" s="7">
        <v>2015</v>
      </c>
      <c r="B1332" s="7" t="s">
        <v>174</v>
      </c>
      <c r="C1332" s="7" t="s">
        <v>5</v>
      </c>
      <c r="D1332" s="24">
        <v>615294.56999999995</v>
      </c>
      <c r="E1332">
        <f>INDEX('B. Store opening dates'!$B$5:$B$2448,MATCH('A. Sales by store'!B1332,'B. Store opening dates'!$A$5:$A$2448,0))</f>
        <v>2000</v>
      </c>
      <c r="F1332" t="str">
        <f t="shared" si="40"/>
        <v>Old</v>
      </c>
      <c r="G1332" t="str">
        <f t="shared" si="41"/>
        <v>Existing</v>
      </c>
    </row>
    <row r="1333" spans="1:7" ht="19" x14ac:dyDescent="0.25">
      <c r="A1333" s="7">
        <v>2014</v>
      </c>
      <c r="B1333" s="7" t="s">
        <v>174</v>
      </c>
      <c r="C1333" s="7" t="s">
        <v>5</v>
      </c>
      <c r="D1333" s="24">
        <v>680740.86</v>
      </c>
      <c r="E1333">
        <f>INDEX('B. Store opening dates'!$B$5:$B$2448,MATCH('A. Sales by store'!B1333,'B. Store opening dates'!$A$5:$A$2448,0))</f>
        <v>2000</v>
      </c>
      <c r="F1333" t="str">
        <f t="shared" si="40"/>
        <v>Old</v>
      </c>
      <c r="G1333" t="str">
        <f t="shared" si="41"/>
        <v>Existing</v>
      </c>
    </row>
    <row r="1334" spans="1:7" ht="19" x14ac:dyDescent="0.25">
      <c r="A1334" s="7">
        <v>2015</v>
      </c>
      <c r="B1334" s="7" t="s">
        <v>174</v>
      </c>
      <c r="C1334" s="7" t="s">
        <v>6</v>
      </c>
      <c r="D1334" s="24">
        <v>357519.82</v>
      </c>
      <c r="E1334">
        <f>INDEX('B. Store opening dates'!$B$5:$B$2448,MATCH('A. Sales by store'!B1334,'B. Store opening dates'!$A$5:$A$2448,0))</f>
        <v>2000</v>
      </c>
      <c r="F1334" t="str">
        <f t="shared" si="40"/>
        <v>Old</v>
      </c>
      <c r="G1334" t="str">
        <f t="shared" si="41"/>
        <v>Existing</v>
      </c>
    </row>
    <row r="1335" spans="1:7" ht="19" x14ac:dyDescent="0.25">
      <c r="A1335" s="7">
        <v>2014</v>
      </c>
      <c r="B1335" s="7" t="s">
        <v>174</v>
      </c>
      <c r="C1335" s="7" t="s">
        <v>6</v>
      </c>
      <c r="D1335" s="24">
        <v>255825.16</v>
      </c>
      <c r="E1335">
        <f>INDEX('B. Store opening dates'!$B$5:$B$2448,MATCH('A. Sales by store'!B1335,'B. Store opening dates'!$A$5:$A$2448,0))</f>
        <v>2000</v>
      </c>
      <c r="F1335" t="str">
        <f t="shared" si="40"/>
        <v>Old</v>
      </c>
      <c r="G1335" t="str">
        <f t="shared" si="41"/>
        <v>Existing</v>
      </c>
    </row>
    <row r="1336" spans="1:7" ht="19" x14ac:dyDescent="0.25">
      <c r="A1336" s="7">
        <v>2015</v>
      </c>
      <c r="B1336" s="7" t="s">
        <v>174</v>
      </c>
      <c r="C1336" s="7" t="s">
        <v>7</v>
      </c>
      <c r="D1336" s="24">
        <v>130582.51</v>
      </c>
      <c r="E1336">
        <f>INDEX('B. Store opening dates'!$B$5:$B$2448,MATCH('A. Sales by store'!B1336,'B. Store opening dates'!$A$5:$A$2448,0))</f>
        <v>2000</v>
      </c>
      <c r="F1336" t="str">
        <f t="shared" si="40"/>
        <v>Old</v>
      </c>
      <c r="G1336" t="str">
        <f t="shared" si="41"/>
        <v>Existing</v>
      </c>
    </row>
    <row r="1337" spans="1:7" ht="19" x14ac:dyDescent="0.25">
      <c r="A1337" s="7">
        <v>2014</v>
      </c>
      <c r="B1337" s="7" t="s">
        <v>174</v>
      </c>
      <c r="C1337" s="7" t="s">
        <v>7</v>
      </c>
      <c r="D1337" s="24">
        <v>138524.13</v>
      </c>
      <c r="E1337">
        <f>INDEX('B. Store opening dates'!$B$5:$B$2448,MATCH('A. Sales by store'!B1337,'B. Store opening dates'!$A$5:$A$2448,0))</f>
        <v>2000</v>
      </c>
      <c r="F1337" t="str">
        <f t="shared" si="40"/>
        <v>Old</v>
      </c>
      <c r="G1337" t="str">
        <f t="shared" si="41"/>
        <v>Existing</v>
      </c>
    </row>
    <row r="1338" spans="1:7" ht="19" x14ac:dyDescent="0.25">
      <c r="A1338" s="7">
        <v>2015</v>
      </c>
      <c r="B1338" s="7" t="s">
        <v>174</v>
      </c>
      <c r="C1338" s="7" t="s">
        <v>8</v>
      </c>
      <c r="D1338" s="24">
        <v>546285.37</v>
      </c>
      <c r="E1338">
        <f>INDEX('B. Store opening dates'!$B$5:$B$2448,MATCH('A. Sales by store'!B1338,'B. Store opening dates'!$A$5:$A$2448,0))</f>
        <v>2000</v>
      </c>
      <c r="F1338" t="str">
        <f t="shared" si="40"/>
        <v>Old</v>
      </c>
      <c r="G1338" t="str">
        <f t="shared" si="41"/>
        <v>Existing</v>
      </c>
    </row>
    <row r="1339" spans="1:7" ht="19" x14ac:dyDescent="0.25">
      <c r="A1339" s="7">
        <v>2014</v>
      </c>
      <c r="B1339" s="7" t="s">
        <v>174</v>
      </c>
      <c r="C1339" s="7" t="s">
        <v>8</v>
      </c>
      <c r="D1339" s="24">
        <v>570647.82999999996</v>
      </c>
      <c r="E1339">
        <f>INDEX('B. Store opening dates'!$B$5:$B$2448,MATCH('A. Sales by store'!B1339,'B. Store opening dates'!$A$5:$A$2448,0))</f>
        <v>2000</v>
      </c>
      <c r="F1339" t="str">
        <f t="shared" si="40"/>
        <v>Old</v>
      </c>
      <c r="G1339" t="str">
        <f t="shared" si="41"/>
        <v>Existing</v>
      </c>
    </row>
    <row r="1340" spans="1:7" ht="19" x14ac:dyDescent="0.25">
      <c r="A1340" s="7">
        <v>2015</v>
      </c>
      <c r="B1340" s="7" t="s">
        <v>175</v>
      </c>
      <c r="C1340" s="7" t="s">
        <v>5</v>
      </c>
      <c r="D1340" s="24">
        <v>905834.92</v>
      </c>
      <c r="E1340">
        <f>INDEX('B. Store opening dates'!$B$5:$B$2448,MATCH('A. Sales by store'!B1340,'B. Store opening dates'!$A$5:$A$2448,0))</f>
        <v>2000</v>
      </c>
      <c r="F1340" t="str">
        <f t="shared" si="40"/>
        <v>Old</v>
      </c>
      <c r="G1340" t="str">
        <f t="shared" si="41"/>
        <v>Existing</v>
      </c>
    </row>
    <row r="1341" spans="1:7" ht="19" x14ac:dyDescent="0.25">
      <c r="A1341" s="7">
        <v>2014</v>
      </c>
      <c r="B1341" s="7" t="s">
        <v>175</v>
      </c>
      <c r="C1341" s="7" t="s">
        <v>5</v>
      </c>
      <c r="D1341" s="24">
        <v>1000149.44</v>
      </c>
      <c r="E1341">
        <f>INDEX('B. Store opening dates'!$B$5:$B$2448,MATCH('A. Sales by store'!B1341,'B. Store opening dates'!$A$5:$A$2448,0))</f>
        <v>2000</v>
      </c>
      <c r="F1341" t="str">
        <f t="shared" si="40"/>
        <v>Old</v>
      </c>
      <c r="G1341" t="str">
        <f t="shared" si="41"/>
        <v>Existing</v>
      </c>
    </row>
    <row r="1342" spans="1:7" ht="19" x14ac:dyDescent="0.25">
      <c r="A1342" s="7">
        <v>2015</v>
      </c>
      <c r="B1342" s="7" t="s">
        <v>175</v>
      </c>
      <c r="C1342" s="7" t="s">
        <v>6</v>
      </c>
      <c r="D1342" s="24">
        <v>466988.13</v>
      </c>
      <c r="E1342">
        <f>INDEX('B. Store opening dates'!$B$5:$B$2448,MATCH('A. Sales by store'!B1342,'B. Store opening dates'!$A$5:$A$2448,0))</f>
        <v>2000</v>
      </c>
      <c r="F1342" t="str">
        <f t="shared" si="40"/>
        <v>Old</v>
      </c>
      <c r="G1342" t="str">
        <f t="shared" si="41"/>
        <v>Existing</v>
      </c>
    </row>
    <row r="1343" spans="1:7" ht="19" x14ac:dyDescent="0.25">
      <c r="A1343" s="7">
        <v>2014</v>
      </c>
      <c r="B1343" s="7" t="s">
        <v>175</v>
      </c>
      <c r="C1343" s="7" t="s">
        <v>6</v>
      </c>
      <c r="D1343" s="24">
        <v>342264.45</v>
      </c>
      <c r="E1343">
        <f>INDEX('B. Store opening dates'!$B$5:$B$2448,MATCH('A. Sales by store'!B1343,'B. Store opening dates'!$A$5:$A$2448,0))</f>
        <v>2000</v>
      </c>
      <c r="F1343" t="str">
        <f t="shared" si="40"/>
        <v>Old</v>
      </c>
      <c r="G1343" t="str">
        <f t="shared" si="41"/>
        <v>Existing</v>
      </c>
    </row>
    <row r="1344" spans="1:7" ht="19" x14ac:dyDescent="0.25">
      <c r="A1344" s="7">
        <v>2015</v>
      </c>
      <c r="B1344" s="7" t="s">
        <v>175</v>
      </c>
      <c r="C1344" s="7" t="s">
        <v>7</v>
      </c>
      <c r="D1344" s="24">
        <v>233347.38</v>
      </c>
      <c r="E1344">
        <f>INDEX('B. Store opening dates'!$B$5:$B$2448,MATCH('A. Sales by store'!B1344,'B. Store opening dates'!$A$5:$A$2448,0))</f>
        <v>2000</v>
      </c>
      <c r="F1344" t="str">
        <f t="shared" si="40"/>
        <v>Old</v>
      </c>
      <c r="G1344" t="str">
        <f t="shared" si="41"/>
        <v>Existing</v>
      </c>
    </row>
    <row r="1345" spans="1:7" ht="19" x14ac:dyDescent="0.25">
      <c r="A1345" s="7">
        <v>2014</v>
      </c>
      <c r="B1345" s="7" t="s">
        <v>175</v>
      </c>
      <c r="C1345" s="7" t="s">
        <v>7</v>
      </c>
      <c r="D1345" s="24">
        <v>246243.71</v>
      </c>
      <c r="E1345">
        <f>INDEX('B. Store opening dates'!$B$5:$B$2448,MATCH('A. Sales by store'!B1345,'B. Store opening dates'!$A$5:$A$2448,0))</f>
        <v>2000</v>
      </c>
      <c r="F1345" t="str">
        <f t="shared" si="40"/>
        <v>Old</v>
      </c>
      <c r="G1345" t="str">
        <f t="shared" si="41"/>
        <v>Existing</v>
      </c>
    </row>
    <row r="1346" spans="1:7" ht="19" x14ac:dyDescent="0.25">
      <c r="A1346" s="7">
        <v>2015</v>
      </c>
      <c r="B1346" s="7" t="s">
        <v>175</v>
      </c>
      <c r="C1346" s="7" t="s">
        <v>8</v>
      </c>
      <c r="D1346" s="24">
        <v>741372.52</v>
      </c>
      <c r="E1346">
        <f>INDEX('B. Store opening dates'!$B$5:$B$2448,MATCH('A. Sales by store'!B1346,'B. Store opening dates'!$A$5:$A$2448,0))</f>
        <v>2000</v>
      </c>
      <c r="F1346" t="str">
        <f t="shared" si="40"/>
        <v>Old</v>
      </c>
      <c r="G1346" t="str">
        <f t="shared" si="41"/>
        <v>Existing</v>
      </c>
    </row>
    <row r="1347" spans="1:7" ht="19" x14ac:dyDescent="0.25">
      <c r="A1347" s="7">
        <v>2014</v>
      </c>
      <c r="B1347" s="7" t="s">
        <v>175</v>
      </c>
      <c r="C1347" s="7" t="s">
        <v>8</v>
      </c>
      <c r="D1347" s="24">
        <v>768247.83</v>
      </c>
      <c r="E1347">
        <f>INDEX('B. Store opening dates'!$B$5:$B$2448,MATCH('A. Sales by store'!B1347,'B. Store opening dates'!$A$5:$A$2448,0))</f>
        <v>2000</v>
      </c>
      <c r="F1347" t="str">
        <f t="shared" si="40"/>
        <v>Old</v>
      </c>
      <c r="G1347" t="str">
        <f t="shared" si="41"/>
        <v>Existing</v>
      </c>
    </row>
    <row r="1348" spans="1:7" ht="19" x14ac:dyDescent="0.25">
      <c r="A1348" s="7">
        <v>2015</v>
      </c>
      <c r="B1348" s="7" t="s">
        <v>176</v>
      </c>
      <c r="C1348" s="7" t="s">
        <v>5</v>
      </c>
      <c r="D1348" s="24">
        <v>584508.31000000006</v>
      </c>
      <c r="E1348">
        <f>INDEX('B. Store opening dates'!$B$5:$B$2448,MATCH('A. Sales by store'!B1348,'B. Store opening dates'!$A$5:$A$2448,0))</f>
        <v>2000</v>
      </c>
      <c r="F1348" t="str">
        <f t="shared" si="40"/>
        <v>Old</v>
      </c>
      <c r="G1348" t="str">
        <f t="shared" si="41"/>
        <v>Existing</v>
      </c>
    </row>
    <row r="1349" spans="1:7" ht="19" x14ac:dyDescent="0.25">
      <c r="A1349" s="7">
        <v>2014</v>
      </c>
      <c r="B1349" s="7" t="s">
        <v>176</v>
      </c>
      <c r="C1349" s="7" t="s">
        <v>5</v>
      </c>
      <c r="D1349" s="24">
        <v>641845.87</v>
      </c>
      <c r="E1349">
        <f>INDEX('B. Store opening dates'!$B$5:$B$2448,MATCH('A. Sales by store'!B1349,'B. Store opening dates'!$A$5:$A$2448,0))</f>
        <v>2000</v>
      </c>
      <c r="F1349" t="str">
        <f t="shared" ref="F1349:F1412" si="42">IF(A1349 = 2015, IF(E1349&lt; 2015, "Old","New"),IF(E1349 &lt; 2014, "Old","New"))</f>
        <v>Old</v>
      </c>
      <c r="G1349" t="str">
        <f t="shared" ref="G1349:G1412" si="43">IF(A1349 = 2015, IF(E1349&lt; 2015, "Existing","New"),"Existing")</f>
        <v>Existing</v>
      </c>
    </row>
    <row r="1350" spans="1:7" ht="19" x14ac:dyDescent="0.25">
      <c r="A1350" s="7">
        <v>2015</v>
      </c>
      <c r="B1350" s="7" t="s">
        <v>176</v>
      </c>
      <c r="C1350" s="7" t="s">
        <v>6</v>
      </c>
      <c r="D1350" s="24">
        <v>389366.75</v>
      </c>
      <c r="E1350">
        <f>INDEX('B. Store opening dates'!$B$5:$B$2448,MATCH('A. Sales by store'!B1350,'B. Store opening dates'!$A$5:$A$2448,0))</f>
        <v>2000</v>
      </c>
      <c r="F1350" t="str">
        <f t="shared" si="42"/>
        <v>Old</v>
      </c>
      <c r="G1350" t="str">
        <f t="shared" si="43"/>
        <v>Existing</v>
      </c>
    </row>
    <row r="1351" spans="1:7" ht="19" x14ac:dyDescent="0.25">
      <c r="A1351" s="7">
        <v>2014</v>
      </c>
      <c r="B1351" s="7" t="s">
        <v>176</v>
      </c>
      <c r="C1351" s="7" t="s">
        <v>6</v>
      </c>
      <c r="D1351" s="24">
        <v>288296.53999999998</v>
      </c>
      <c r="E1351">
        <f>INDEX('B. Store opening dates'!$B$5:$B$2448,MATCH('A. Sales by store'!B1351,'B. Store opening dates'!$A$5:$A$2448,0))</f>
        <v>2000</v>
      </c>
      <c r="F1351" t="str">
        <f t="shared" si="42"/>
        <v>Old</v>
      </c>
      <c r="G1351" t="str">
        <f t="shared" si="43"/>
        <v>Existing</v>
      </c>
    </row>
    <row r="1352" spans="1:7" ht="19" x14ac:dyDescent="0.25">
      <c r="A1352" s="7">
        <v>2015</v>
      </c>
      <c r="B1352" s="7" t="s">
        <v>176</v>
      </c>
      <c r="C1352" s="7" t="s">
        <v>7</v>
      </c>
      <c r="D1352" s="24">
        <v>223707.18</v>
      </c>
      <c r="E1352">
        <f>INDEX('B. Store opening dates'!$B$5:$B$2448,MATCH('A. Sales by store'!B1352,'B. Store opening dates'!$A$5:$A$2448,0))</f>
        <v>2000</v>
      </c>
      <c r="F1352" t="str">
        <f t="shared" si="42"/>
        <v>Old</v>
      </c>
      <c r="G1352" t="str">
        <f t="shared" si="43"/>
        <v>Existing</v>
      </c>
    </row>
    <row r="1353" spans="1:7" ht="19" x14ac:dyDescent="0.25">
      <c r="A1353" s="7">
        <v>2014</v>
      </c>
      <c r="B1353" s="7" t="s">
        <v>176</v>
      </c>
      <c r="C1353" s="7" t="s">
        <v>7</v>
      </c>
      <c r="D1353" s="24">
        <v>237494.19</v>
      </c>
      <c r="E1353">
        <f>INDEX('B. Store opening dates'!$B$5:$B$2448,MATCH('A. Sales by store'!B1353,'B. Store opening dates'!$A$5:$A$2448,0))</f>
        <v>2000</v>
      </c>
      <c r="F1353" t="str">
        <f t="shared" si="42"/>
        <v>Old</v>
      </c>
      <c r="G1353" t="str">
        <f t="shared" si="43"/>
        <v>Existing</v>
      </c>
    </row>
    <row r="1354" spans="1:7" ht="19" x14ac:dyDescent="0.25">
      <c r="A1354" s="7">
        <v>2015</v>
      </c>
      <c r="B1354" s="7" t="s">
        <v>176</v>
      </c>
      <c r="C1354" s="7" t="s">
        <v>8</v>
      </c>
      <c r="D1354" s="24">
        <v>700815.64</v>
      </c>
      <c r="E1354">
        <f>INDEX('B. Store opening dates'!$B$5:$B$2448,MATCH('A. Sales by store'!B1354,'B. Store opening dates'!$A$5:$A$2448,0))</f>
        <v>2000</v>
      </c>
      <c r="F1354" t="str">
        <f t="shared" si="42"/>
        <v>Old</v>
      </c>
      <c r="G1354" t="str">
        <f t="shared" si="43"/>
        <v>Existing</v>
      </c>
    </row>
    <row r="1355" spans="1:7" ht="19" x14ac:dyDescent="0.25">
      <c r="A1355" s="7">
        <v>2014</v>
      </c>
      <c r="B1355" s="7" t="s">
        <v>176</v>
      </c>
      <c r="C1355" s="7" t="s">
        <v>8</v>
      </c>
      <c r="D1355" s="24">
        <v>730442.52</v>
      </c>
      <c r="E1355">
        <f>INDEX('B. Store opening dates'!$B$5:$B$2448,MATCH('A. Sales by store'!B1355,'B. Store opening dates'!$A$5:$A$2448,0))</f>
        <v>2000</v>
      </c>
      <c r="F1355" t="str">
        <f t="shared" si="42"/>
        <v>Old</v>
      </c>
      <c r="G1355" t="str">
        <f t="shared" si="43"/>
        <v>Existing</v>
      </c>
    </row>
    <row r="1356" spans="1:7" ht="19" x14ac:dyDescent="0.25">
      <c r="A1356" s="7">
        <v>2015</v>
      </c>
      <c r="B1356" s="7" t="s">
        <v>177</v>
      </c>
      <c r="C1356" s="7" t="s">
        <v>5</v>
      </c>
      <c r="D1356" s="24">
        <v>559418.81000000006</v>
      </c>
      <c r="E1356">
        <f>INDEX('B. Store opening dates'!$B$5:$B$2448,MATCH('A. Sales by store'!B1356,'B. Store opening dates'!$A$5:$A$2448,0))</f>
        <v>2001</v>
      </c>
      <c r="F1356" t="str">
        <f t="shared" si="42"/>
        <v>Old</v>
      </c>
      <c r="G1356" t="str">
        <f t="shared" si="43"/>
        <v>Existing</v>
      </c>
    </row>
    <row r="1357" spans="1:7" ht="19" x14ac:dyDescent="0.25">
      <c r="A1357" s="7">
        <v>2014</v>
      </c>
      <c r="B1357" s="7" t="s">
        <v>177</v>
      </c>
      <c r="C1357" s="7" t="s">
        <v>5</v>
      </c>
      <c r="D1357" s="24">
        <v>619636.49</v>
      </c>
      <c r="E1357">
        <f>INDEX('B. Store opening dates'!$B$5:$B$2448,MATCH('A. Sales by store'!B1357,'B. Store opening dates'!$A$5:$A$2448,0))</f>
        <v>2001</v>
      </c>
      <c r="F1357" t="str">
        <f t="shared" si="42"/>
        <v>Old</v>
      </c>
      <c r="G1357" t="str">
        <f t="shared" si="43"/>
        <v>Existing</v>
      </c>
    </row>
    <row r="1358" spans="1:7" ht="19" x14ac:dyDescent="0.25">
      <c r="A1358" s="7">
        <v>2015</v>
      </c>
      <c r="B1358" s="7" t="s">
        <v>177</v>
      </c>
      <c r="C1358" s="7" t="s">
        <v>6</v>
      </c>
      <c r="D1358" s="24">
        <v>293983.14</v>
      </c>
      <c r="E1358">
        <f>INDEX('B. Store opening dates'!$B$5:$B$2448,MATCH('A. Sales by store'!B1358,'B. Store opening dates'!$A$5:$A$2448,0))</f>
        <v>2001</v>
      </c>
      <c r="F1358" t="str">
        <f t="shared" si="42"/>
        <v>Old</v>
      </c>
      <c r="G1358" t="str">
        <f t="shared" si="43"/>
        <v>Existing</v>
      </c>
    </row>
    <row r="1359" spans="1:7" ht="19" x14ac:dyDescent="0.25">
      <c r="A1359" s="7">
        <v>2014</v>
      </c>
      <c r="B1359" s="7" t="s">
        <v>177</v>
      </c>
      <c r="C1359" s="7" t="s">
        <v>6</v>
      </c>
      <c r="D1359" s="24">
        <v>213090.37</v>
      </c>
      <c r="E1359">
        <f>INDEX('B. Store opening dates'!$B$5:$B$2448,MATCH('A. Sales by store'!B1359,'B. Store opening dates'!$A$5:$A$2448,0))</f>
        <v>2001</v>
      </c>
      <c r="F1359" t="str">
        <f t="shared" si="42"/>
        <v>Old</v>
      </c>
      <c r="G1359" t="str">
        <f t="shared" si="43"/>
        <v>Existing</v>
      </c>
    </row>
    <row r="1360" spans="1:7" ht="19" x14ac:dyDescent="0.25">
      <c r="A1360" s="7">
        <v>2015</v>
      </c>
      <c r="B1360" s="7" t="s">
        <v>177</v>
      </c>
      <c r="C1360" s="7" t="s">
        <v>7</v>
      </c>
      <c r="D1360" s="24">
        <v>190899.36</v>
      </c>
      <c r="E1360">
        <f>INDEX('B. Store opening dates'!$B$5:$B$2448,MATCH('A. Sales by store'!B1360,'B. Store opening dates'!$A$5:$A$2448,0))</f>
        <v>2001</v>
      </c>
      <c r="F1360" t="str">
        <f t="shared" si="42"/>
        <v>Old</v>
      </c>
      <c r="G1360" t="str">
        <f t="shared" si="43"/>
        <v>Existing</v>
      </c>
    </row>
    <row r="1361" spans="1:7" ht="19" x14ac:dyDescent="0.25">
      <c r="A1361" s="7">
        <v>2014</v>
      </c>
      <c r="B1361" s="7" t="s">
        <v>177</v>
      </c>
      <c r="C1361" s="7" t="s">
        <v>7</v>
      </c>
      <c r="D1361" s="24">
        <v>200264.52</v>
      </c>
      <c r="E1361">
        <f>INDEX('B. Store opening dates'!$B$5:$B$2448,MATCH('A. Sales by store'!B1361,'B. Store opening dates'!$A$5:$A$2448,0))</f>
        <v>2001</v>
      </c>
      <c r="F1361" t="str">
        <f t="shared" si="42"/>
        <v>Old</v>
      </c>
      <c r="G1361" t="str">
        <f t="shared" si="43"/>
        <v>Existing</v>
      </c>
    </row>
    <row r="1362" spans="1:7" ht="19" x14ac:dyDescent="0.25">
      <c r="A1362" s="7">
        <v>2015</v>
      </c>
      <c r="B1362" s="7" t="s">
        <v>177</v>
      </c>
      <c r="C1362" s="7" t="s">
        <v>8</v>
      </c>
      <c r="D1362" s="24">
        <v>718693.04</v>
      </c>
      <c r="E1362">
        <f>INDEX('B. Store opening dates'!$B$5:$B$2448,MATCH('A. Sales by store'!B1362,'B. Store opening dates'!$A$5:$A$2448,0))</f>
        <v>2001</v>
      </c>
      <c r="F1362" t="str">
        <f t="shared" si="42"/>
        <v>Old</v>
      </c>
      <c r="G1362" t="str">
        <f t="shared" si="43"/>
        <v>Existing</v>
      </c>
    </row>
    <row r="1363" spans="1:7" ht="19" x14ac:dyDescent="0.25">
      <c r="A1363" s="7">
        <v>2014</v>
      </c>
      <c r="B1363" s="7" t="s">
        <v>177</v>
      </c>
      <c r="C1363" s="7" t="s">
        <v>8</v>
      </c>
      <c r="D1363" s="24">
        <v>749796.01</v>
      </c>
      <c r="E1363">
        <f>INDEX('B. Store opening dates'!$B$5:$B$2448,MATCH('A. Sales by store'!B1363,'B. Store opening dates'!$A$5:$A$2448,0))</f>
        <v>2001</v>
      </c>
      <c r="F1363" t="str">
        <f t="shared" si="42"/>
        <v>Old</v>
      </c>
      <c r="G1363" t="str">
        <f t="shared" si="43"/>
        <v>Existing</v>
      </c>
    </row>
    <row r="1364" spans="1:7" ht="19" x14ac:dyDescent="0.25">
      <c r="A1364" s="7">
        <v>2015</v>
      </c>
      <c r="B1364" s="7" t="s">
        <v>178</v>
      </c>
      <c r="C1364" s="7" t="s">
        <v>5</v>
      </c>
      <c r="D1364" s="24">
        <v>488650.22</v>
      </c>
      <c r="E1364">
        <f>INDEX('B. Store opening dates'!$B$5:$B$2448,MATCH('A. Sales by store'!B1364,'B. Store opening dates'!$A$5:$A$2448,0))</f>
        <v>2001</v>
      </c>
      <c r="F1364" t="str">
        <f t="shared" si="42"/>
        <v>Old</v>
      </c>
      <c r="G1364" t="str">
        <f t="shared" si="43"/>
        <v>Existing</v>
      </c>
    </row>
    <row r="1365" spans="1:7" ht="19" x14ac:dyDescent="0.25">
      <c r="A1365" s="7">
        <v>2014</v>
      </c>
      <c r="B1365" s="7" t="s">
        <v>178</v>
      </c>
      <c r="C1365" s="7" t="s">
        <v>5</v>
      </c>
      <c r="D1365" s="24">
        <v>539933.1</v>
      </c>
      <c r="E1365">
        <f>INDEX('B. Store opening dates'!$B$5:$B$2448,MATCH('A. Sales by store'!B1365,'B. Store opening dates'!$A$5:$A$2448,0))</f>
        <v>2001</v>
      </c>
      <c r="F1365" t="str">
        <f t="shared" si="42"/>
        <v>Old</v>
      </c>
      <c r="G1365" t="str">
        <f t="shared" si="43"/>
        <v>Existing</v>
      </c>
    </row>
    <row r="1366" spans="1:7" ht="19" x14ac:dyDescent="0.25">
      <c r="A1366" s="7">
        <v>2015</v>
      </c>
      <c r="B1366" s="7" t="s">
        <v>178</v>
      </c>
      <c r="C1366" s="7" t="s">
        <v>6</v>
      </c>
      <c r="D1366" s="24">
        <v>416742.18</v>
      </c>
      <c r="E1366">
        <f>INDEX('B. Store opening dates'!$B$5:$B$2448,MATCH('A. Sales by store'!B1366,'B. Store opening dates'!$A$5:$A$2448,0))</f>
        <v>2001</v>
      </c>
      <c r="F1366" t="str">
        <f t="shared" si="42"/>
        <v>Old</v>
      </c>
      <c r="G1366" t="str">
        <f t="shared" si="43"/>
        <v>Existing</v>
      </c>
    </row>
    <row r="1367" spans="1:7" ht="19" x14ac:dyDescent="0.25">
      <c r="A1367" s="7">
        <v>2014</v>
      </c>
      <c r="B1367" s="7" t="s">
        <v>178</v>
      </c>
      <c r="C1367" s="7" t="s">
        <v>6</v>
      </c>
      <c r="D1367" s="24">
        <v>293832.2</v>
      </c>
      <c r="E1367">
        <f>INDEX('B. Store opening dates'!$B$5:$B$2448,MATCH('A. Sales by store'!B1367,'B. Store opening dates'!$A$5:$A$2448,0))</f>
        <v>2001</v>
      </c>
      <c r="F1367" t="str">
        <f t="shared" si="42"/>
        <v>Old</v>
      </c>
      <c r="G1367" t="str">
        <f t="shared" si="43"/>
        <v>Existing</v>
      </c>
    </row>
    <row r="1368" spans="1:7" ht="19" x14ac:dyDescent="0.25">
      <c r="A1368" s="7">
        <v>2015</v>
      </c>
      <c r="B1368" s="7" t="s">
        <v>178</v>
      </c>
      <c r="C1368" s="7" t="s">
        <v>7</v>
      </c>
      <c r="D1368" s="24">
        <v>217867.75</v>
      </c>
      <c r="E1368">
        <f>INDEX('B. Store opening dates'!$B$5:$B$2448,MATCH('A. Sales by store'!B1368,'B. Store opening dates'!$A$5:$A$2448,0))</f>
        <v>2001</v>
      </c>
      <c r="F1368" t="str">
        <f t="shared" si="42"/>
        <v>Old</v>
      </c>
      <c r="G1368" t="str">
        <f t="shared" si="43"/>
        <v>Existing</v>
      </c>
    </row>
    <row r="1369" spans="1:7" ht="19" x14ac:dyDescent="0.25">
      <c r="A1369" s="7">
        <v>2014</v>
      </c>
      <c r="B1369" s="7" t="s">
        <v>178</v>
      </c>
      <c r="C1369" s="7" t="s">
        <v>7</v>
      </c>
      <c r="D1369" s="24">
        <v>231107.48</v>
      </c>
      <c r="E1369">
        <f>INDEX('B. Store opening dates'!$B$5:$B$2448,MATCH('A. Sales by store'!B1369,'B. Store opening dates'!$A$5:$A$2448,0))</f>
        <v>2001</v>
      </c>
      <c r="F1369" t="str">
        <f t="shared" si="42"/>
        <v>Old</v>
      </c>
      <c r="G1369" t="str">
        <f t="shared" si="43"/>
        <v>Existing</v>
      </c>
    </row>
    <row r="1370" spans="1:7" ht="19" x14ac:dyDescent="0.25">
      <c r="A1370" s="7">
        <v>2015</v>
      </c>
      <c r="B1370" s="7" t="s">
        <v>178</v>
      </c>
      <c r="C1370" s="7" t="s">
        <v>8</v>
      </c>
      <c r="D1370" s="24">
        <v>488057.39</v>
      </c>
      <c r="E1370">
        <f>INDEX('B. Store opening dates'!$B$5:$B$2448,MATCH('A. Sales by store'!B1370,'B. Store opening dates'!$A$5:$A$2448,0))</f>
        <v>2001</v>
      </c>
      <c r="F1370" t="str">
        <f t="shared" si="42"/>
        <v>Old</v>
      </c>
      <c r="G1370" t="str">
        <f t="shared" si="43"/>
        <v>Existing</v>
      </c>
    </row>
    <row r="1371" spans="1:7" ht="19" x14ac:dyDescent="0.25">
      <c r="A1371" s="7">
        <v>2014</v>
      </c>
      <c r="B1371" s="7" t="s">
        <v>178</v>
      </c>
      <c r="C1371" s="7" t="s">
        <v>8</v>
      </c>
      <c r="D1371" s="24">
        <v>507093.78</v>
      </c>
      <c r="E1371">
        <f>INDEX('B. Store opening dates'!$B$5:$B$2448,MATCH('A. Sales by store'!B1371,'B. Store opening dates'!$A$5:$A$2448,0))</f>
        <v>2001</v>
      </c>
      <c r="F1371" t="str">
        <f t="shared" si="42"/>
        <v>Old</v>
      </c>
      <c r="G1371" t="str">
        <f t="shared" si="43"/>
        <v>Existing</v>
      </c>
    </row>
    <row r="1372" spans="1:7" ht="19" x14ac:dyDescent="0.25">
      <c r="A1372" s="7">
        <v>2015</v>
      </c>
      <c r="B1372" s="7" t="s">
        <v>179</v>
      </c>
      <c r="C1372" s="7" t="s">
        <v>5</v>
      </c>
      <c r="D1372" s="24">
        <v>806254.05</v>
      </c>
      <c r="E1372">
        <f>INDEX('B. Store opening dates'!$B$5:$B$2448,MATCH('A. Sales by store'!B1372,'B. Store opening dates'!$A$5:$A$2448,0))</f>
        <v>2001</v>
      </c>
      <c r="F1372" t="str">
        <f t="shared" si="42"/>
        <v>Old</v>
      </c>
      <c r="G1372" t="str">
        <f t="shared" si="43"/>
        <v>Existing</v>
      </c>
    </row>
    <row r="1373" spans="1:7" ht="19" x14ac:dyDescent="0.25">
      <c r="A1373" s="7">
        <v>2014</v>
      </c>
      <c r="B1373" s="7" t="s">
        <v>179</v>
      </c>
      <c r="C1373" s="7" t="s">
        <v>5</v>
      </c>
      <c r="D1373" s="24">
        <v>887317.83</v>
      </c>
      <c r="E1373">
        <f>INDEX('B. Store opening dates'!$B$5:$B$2448,MATCH('A. Sales by store'!B1373,'B. Store opening dates'!$A$5:$A$2448,0))</f>
        <v>2001</v>
      </c>
      <c r="F1373" t="str">
        <f t="shared" si="42"/>
        <v>Old</v>
      </c>
      <c r="G1373" t="str">
        <f t="shared" si="43"/>
        <v>Existing</v>
      </c>
    </row>
    <row r="1374" spans="1:7" ht="19" x14ac:dyDescent="0.25">
      <c r="A1374" s="7">
        <v>2015</v>
      </c>
      <c r="B1374" s="7" t="s">
        <v>179</v>
      </c>
      <c r="C1374" s="7" t="s">
        <v>6</v>
      </c>
      <c r="D1374" s="24">
        <v>432253.89</v>
      </c>
      <c r="E1374">
        <f>INDEX('B. Store opening dates'!$B$5:$B$2448,MATCH('A. Sales by store'!B1374,'B. Store opening dates'!$A$5:$A$2448,0))</f>
        <v>2001</v>
      </c>
      <c r="F1374" t="str">
        <f t="shared" si="42"/>
        <v>Old</v>
      </c>
      <c r="G1374" t="str">
        <f t="shared" si="43"/>
        <v>Existing</v>
      </c>
    </row>
    <row r="1375" spans="1:7" ht="19" x14ac:dyDescent="0.25">
      <c r="A1375" s="7">
        <v>2014</v>
      </c>
      <c r="B1375" s="7" t="s">
        <v>179</v>
      </c>
      <c r="C1375" s="7" t="s">
        <v>6</v>
      </c>
      <c r="D1375" s="24">
        <v>306203.43</v>
      </c>
      <c r="E1375">
        <f>INDEX('B. Store opening dates'!$B$5:$B$2448,MATCH('A. Sales by store'!B1375,'B. Store opening dates'!$A$5:$A$2448,0))</f>
        <v>2001</v>
      </c>
      <c r="F1375" t="str">
        <f t="shared" si="42"/>
        <v>Old</v>
      </c>
      <c r="G1375" t="str">
        <f t="shared" si="43"/>
        <v>Existing</v>
      </c>
    </row>
    <row r="1376" spans="1:7" ht="19" x14ac:dyDescent="0.25">
      <c r="A1376" s="7">
        <v>2015</v>
      </c>
      <c r="B1376" s="7" t="s">
        <v>179</v>
      </c>
      <c r="C1376" s="7" t="s">
        <v>7</v>
      </c>
      <c r="D1376" s="24">
        <v>65483.09</v>
      </c>
      <c r="E1376">
        <f>INDEX('B. Store opening dates'!$B$5:$B$2448,MATCH('A. Sales by store'!B1376,'B. Store opening dates'!$A$5:$A$2448,0))</f>
        <v>2001</v>
      </c>
      <c r="F1376" t="str">
        <f t="shared" si="42"/>
        <v>Old</v>
      </c>
      <c r="G1376" t="str">
        <f t="shared" si="43"/>
        <v>Existing</v>
      </c>
    </row>
    <row r="1377" spans="1:7" ht="19" x14ac:dyDescent="0.25">
      <c r="A1377" s="7">
        <v>2014</v>
      </c>
      <c r="B1377" s="7" t="s">
        <v>179</v>
      </c>
      <c r="C1377" s="7" t="s">
        <v>7</v>
      </c>
      <c r="D1377" s="24">
        <v>69508.429999999993</v>
      </c>
      <c r="E1377">
        <f>INDEX('B. Store opening dates'!$B$5:$B$2448,MATCH('A. Sales by store'!B1377,'B. Store opening dates'!$A$5:$A$2448,0))</f>
        <v>2001</v>
      </c>
      <c r="F1377" t="str">
        <f t="shared" si="42"/>
        <v>Old</v>
      </c>
      <c r="G1377" t="str">
        <f t="shared" si="43"/>
        <v>Existing</v>
      </c>
    </row>
    <row r="1378" spans="1:7" ht="19" x14ac:dyDescent="0.25">
      <c r="A1378" s="7">
        <v>2015</v>
      </c>
      <c r="B1378" s="7" t="s">
        <v>179</v>
      </c>
      <c r="C1378" s="7" t="s">
        <v>8</v>
      </c>
      <c r="D1378" s="24">
        <v>406073.61</v>
      </c>
      <c r="E1378">
        <f>INDEX('B. Store opening dates'!$B$5:$B$2448,MATCH('A. Sales by store'!B1378,'B. Store opening dates'!$A$5:$A$2448,0))</f>
        <v>2001</v>
      </c>
      <c r="F1378" t="str">
        <f t="shared" si="42"/>
        <v>Old</v>
      </c>
      <c r="G1378" t="str">
        <f t="shared" si="43"/>
        <v>Existing</v>
      </c>
    </row>
    <row r="1379" spans="1:7" ht="19" x14ac:dyDescent="0.25">
      <c r="A1379" s="7">
        <v>2014</v>
      </c>
      <c r="B1379" s="7" t="s">
        <v>179</v>
      </c>
      <c r="C1379" s="7" t="s">
        <v>8</v>
      </c>
      <c r="D1379" s="24">
        <v>423486.68</v>
      </c>
      <c r="E1379">
        <f>INDEX('B. Store opening dates'!$B$5:$B$2448,MATCH('A. Sales by store'!B1379,'B. Store opening dates'!$A$5:$A$2448,0))</f>
        <v>2001</v>
      </c>
      <c r="F1379" t="str">
        <f t="shared" si="42"/>
        <v>Old</v>
      </c>
      <c r="G1379" t="str">
        <f t="shared" si="43"/>
        <v>Existing</v>
      </c>
    </row>
    <row r="1380" spans="1:7" ht="19" x14ac:dyDescent="0.25">
      <c r="A1380" s="7">
        <v>2015</v>
      </c>
      <c r="B1380" s="7" t="s">
        <v>180</v>
      </c>
      <c r="C1380" s="7" t="s">
        <v>5</v>
      </c>
      <c r="D1380" s="24">
        <v>928702.05</v>
      </c>
      <c r="E1380">
        <f>INDEX('B. Store opening dates'!$B$5:$B$2448,MATCH('A. Sales by store'!B1380,'B. Store opening dates'!$A$5:$A$2448,0))</f>
        <v>2001</v>
      </c>
      <c r="F1380" t="str">
        <f t="shared" si="42"/>
        <v>Old</v>
      </c>
      <c r="G1380" t="str">
        <f t="shared" si="43"/>
        <v>Existing</v>
      </c>
    </row>
    <row r="1381" spans="1:7" ht="19" x14ac:dyDescent="0.25">
      <c r="A1381" s="7">
        <v>2014</v>
      </c>
      <c r="B1381" s="7" t="s">
        <v>180</v>
      </c>
      <c r="C1381" s="7" t="s">
        <v>5</v>
      </c>
      <c r="D1381" s="24">
        <v>1028915.1</v>
      </c>
      <c r="E1381">
        <f>INDEX('B. Store opening dates'!$B$5:$B$2448,MATCH('A. Sales by store'!B1381,'B. Store opening dates'!$A$5:$A$2448,0))</f>
        <v>2001</v>
      </c>
      <c r="F1381" t="str">
        <f t="shared" si="42"/>
        <v>Old</v>
      </c>
      <c r="G1381" t="str">
        <f t="shared" si="43"/>
        <v>Existing</v>
      </c>
    </row>
    <row r="1382" spans="1:7" ht="19" x14ac:dyDescent="0.25">
      <c r="A1382" s="7">
        <v>2015</v>
      </c>
      <c r="B1382" s="7" t="s">
        <v>180</v>
      </c>
      <c r="C1382" s="7" t="s">
        <v>6</v>
      </c>
      <c r="D1382" s="24">
        <v>454782.39</v>
      </c>
      <c r="E1382">
        <f>INDEX('B. Store opening dates'!$B$5:$B$2448,MATCH('A. Sales by store'!B1382,'B. Store opening dates'!$A$5:$A$2448,0))</f>
        <v>2001</v>
      </c>
      <c r="F1382" t="str">
        <f t="shared" si="42"/>
        <v>Old</v>
      </c>
      <c r="G1382" t="str">
        <f t="shared" si="43"/>
        <v>Existing</v>
      </c>
    </row>
    <row r="1383" spans="1:7" ht="19" x14ac:dyDescent="0.25">
      <c r="A1383" s="7">
        <v>2014</v>
      </c>
      <c r="B1383" s="7" t="s">
        <v>180</v>
      </c>
      <c r="C1383" s="7" t="s">
        <v>6</v>
      </c>
      <c r="D1383" s="24">
        <v>314554.13</v>
      </c>
      <c r="E1383">
        <f>INDEX('B. Store opening dates'!$B$5:$B$2448,MATCH('A. Sales by store'!B1383,'B. Store opening dates'!$A$5:$A$2448,0))</f>
        <v>2001</v>
      </c>
      <c r="F1383" t="str">
        <f t="shared" si="42"/>
        <v>Old</v>
      </c>
      <c r="G1383" t="str">
        <f t="shared" si="43"/>
        <v>Existing</v>
      </c>
    </row>
    <row r="1384" spans="1:7" ht="19" x14ac:dyDescent="0.25">
      <c r="A1384" s="7">
        <v>2015</v>
      </c>
      <c r="B1384" s="7" t="s">
        <v>180</v>
      </c>
      <c r="C1384" s="7" t="s">
        <v>7</v>
      </c>
      <c r="D1384" s="24">
        <v>129177.76</v>
      </c>
      <c r="E1384">
        <f>INDEX('B. Store opening dates'!$B$5:$B$2448,MATCH('A. Sales by store'!B1384,'B. Store opening dates'!$A$5:$A$2448,0))</f>
        <v>2001</v>
      </c>
      <c r="F1384" t="str">
        <f t="shared" si="42"/>
        <v>Old</v>
      </c>
      <c r="G1384" t="str">
        <f t="shared" si="43"/>
        <v>Existing</v>
      </c>
    </row>
    <row r="1385" spans="1:7" ht="19" x14ac:dyDescent="0.25">
      <c r="A1385" s="7">
        <v>2014</v>
      </c>
      <c r="B1385" s="7" t="s">
        <v>180</v>
      </c>
      <c r="C1385" s="7" t="s">
        <v>7</v>
      </c>
      <c r="D1385" s="24">
        <v>136880.85</v>
      </c>
      <c r="E1385">
        <f>INDEX('B. Store opening dates'!$B$5:$B$2448,MATCH('A. Sales by store'!B1385,'B. Store opening dates'!$A$5:$A$2448,0))</f>
        <v>2001</v>
      </c>
      <c r="F1385" t="str">
        <f t="shared" si="42"/>
        <v>Old</v>
      </c>
      <c r="G1385" t="str">
        <f t="shared" si="43"/>
        <v>Existing</v>
      </c>
    </row>
    <row r="1386" spans="1:7" ht="19" x14ac:dyDescent="0.25">
      <c r="A1386" s="7">
        <v>2015</v>
      </c>
      <c r="B1386" s="7" t="s">
        <v>180</v>
      </c>
      <c r="C1386" s="7" t="s">
        <v>8</v>
      </c>
      <c r="D1386" s="24">
        <v>547086.9</v>
      </c>
      <c r="E1386">
        <f>INDEX('B. Store opening dates'!$B$5:$B$2448,MATCH('A. Sales by store'!B1386,'B. Store opening dates'!$A$5:$A$2448,0))</f>
        <v>2001</v>
      </c>
      <c r="F1386" t="str">
        <f t="shared" si="42"/>
        <v>Old</v>
      </c>
      <c r="G1386" t="str">
        <f t="shared" si="43"/>
        <v>Existing</v>
      </c>
    </row>
    <row r="1387" spans="1:7" ht="19" x14ac:dyDescent="0.25">
      <c r="A1387" s="7">
        <v>2014</v>
      </c>
      <c r="B1387" s="7" t="s">
        <v>180</v>
      </c>
      <c r="C1387" s="7" t="s">
        <v>8</v>
      </c>
      <c r="D1387" s="24">
        <v>570535.21</v>
      </c>
      <c r="E1387">
        <f>INDEX('B. Store opening dates'!$B$5:$B$2448,MATCH('A. Sales by store'!B1387,'B. Store opening dates'!$A$5:$A$2448,0))</f>
        <v>2001</v>
      </c>
      <c r="F1387" t="str">
        <f t="shared" si="42"/>
        <v>Old</v>
      </c>
      <c r="G1387" t="str">
        <f t="shared" si="43"/>
        <v>Existing</v>
      </c>
    </row>
    <row r="1388" spans="1:7" ht="19" x14ac:dyDescent="0.25">
      <c r="A1388" s="7">
        <v>2015</v>
      </c>
      <c r="B1388" s="7" t="s">
        <v>181</v>
      </c>
      <c r="C1388" s="7" t="s">
        <v>5</v>
      </c>
      <c r="D1388" s="24">
        <v>845152.09</v>
      </c>
      <c r="E1388">
        <f>INDEX('B. Store opening dates'!$B$5:$B$2448,MATCH('A. Sales by store'!B1388,'B. Store opening dates'!$A$5:$A$2448,0))</f>
        <v>2001</v>
      </c>
      <c r="F1388" t="str">
        <f t="shared" si="42"/>
        <v>Old</v>
      </c>
      <c r="G1388" t="str">
        <f t="shared" si="43"/>
        <v>Existing</v>
      </c>
    </row>
    <row r="1389" spans="1:7" ht="19" x14ac:dyDescent="0.25">
      <c r="A1389" s="7">
        <v>2014</v>
      </c>
      <c r="B1389" s="7" t="s">
        <v>181</v>
      </c>
      <c r="C1389" s="7" t="s">
        <v>5</v>
      </c>
      <c r="D1389" s="24">
        <v>927359.58</v>
      </c>
      <c r="E1389">
        <f>INDEX('B. Store opening dates'!$B$5:$B$2448,MATCH('A. Sales by store'!B1389,'B. Store opening dates'!$A$5:$A$2448,0))</f>
        <v>2001</v>
      </c>
      <c r="F1389" t="str">
        <f t="shared" si="42"/>
        <v>Old</v>
      </c>
      <c r="G1389" t="str">
        <f t="shared" si="43"/>
        <v>Existing</v>
      </c>
    </row>
    <row r="1390" spans="1:7" ht="19" x14ac:dyDescent="0.25">
      <c r="A1390" s="7">
        <v>2015</v>
      </c>
      <c r="B1390" s="7" t="s">
        <v>181</v>
      </c>
      <c r="C1390" s="7" t="s">
        <v>6</v>
      </c>
      <c r="D1390" s="24">
        <v>246039.92</v>
      </c>
      <c r="E1390">
        <f>INDEX('B. Store opening dates'!$B$5:$B$2448,MATCH('A. Sales by store'!B1390,'B. Store opening dates'!$A$5:$A$2448,0))</f>
        <v>2001</v>
      </c>
      <c r="F1390" t="str">
        <f t="shared" si="42"/>
        <v>Old</v>
      </c>
      <c r="G1390" t="str">
        <f t="shared" si="43"/>
        <v>Existing</v>
      </c>
    </row>
    <row r="1391" spans="1:7" ht="19" x14ac:dyDescent="0.25">
      <c r="A1391" s="7">
        <v>2014</v>
      </c>
      <c r="B1391" s="7" t="s">
        <v>181</v>
      </c>
      <c r="C1391" s="7" t="s">
        <v>6</v>
      </c>
      <c r="D1391" s="24">
        <v>180457.93</v>
      </c>
      <c r="E1391">
        <f>INDEX('B. Store opening dates'!$B$5:$B$2448,MATCH('A. Sales by store'!B1391,'B. Store opening dates'!$A$5:$A$2448,0))</f>
        <v>2001</v>
      </c>
      <c r="F1391" t="str">
        <f t="shared" si="42"/>
        <v>Old</v>
      </c>
      <c r="G1391" t="str">
        <f t="shared" si="43"/>
        <v>Existing</v>
      </c>
    </row>
    <row r="1392" spans="1:7" ht="19" x14ac:dyDescent="0.25">
      <c r="A1392" s="7">
        <v>2015</v>
      </c>
      <c r="B1392" s="7" t="s">
        <v>181</v>
      </c>
      <c r="C1392" s="7" t="s">
        <v>7</v>
      </c>
      <c r="D1392" s="24">
        <v>206145.11</v>
      </c>
      <c r="E1392">
        <f>INDEX('B. Store opening dates'!$B$5:$B$2448,MATCH('A. Sales by store'!B1392,'B. Store opening dates'!$A$5:$A$2448,0))</f>
        <v>2001</v>
      </c>
      <c r="F1392" t="str">
        <f t="shared" si="42"/>
        <v>Old</v>
      </c>
      <c r="G1392" t="str">
        <f t="shared" si="43"/>
        <v>Existing</v>
      </c>
    </row>
    <row r="1393" spans="1:7" ht="19" x14ac:dyDescent="0.25">
      <c r="A1393" s="7">
        <v>2014</v>
      </c>
      <c r="B1393" s="7" t="s">
        <v>181</v>
      </c>
      <c r="C1393" s="7" t="s">
        <v>7</v>
      </c>
      <c r="D1393" s="24">
        <v>219387.66</v>
      </c>
      <c r="E1393">
        <f>INDEX('B. Store opening dates'!$B$5:$B$2448,MATCH('A. Sales by store'!B1393,'B. Store opening dates'!$A$5:$A$2448,0))</f>
        <v>2001</v>
      </c>
      <c r="F1393" t="str">
        <f t="shared" si="42"/>
        <v>Old</v>
      </c>
      <c r="G1393" t="str">
        <f t="shared" si="43"/>
        <v>Existing</v>
      </c>
    </row>
    <row r="1394" spans="1:7" ht="19" x14ac:dyDescent="0.25">
      <c r="A1394" s="7">
        <v>2015</v>
      </c>
      <c r="B1394" s="7" t="s">
        <v>181</v>
      </c>
      <c r="C1394" s="7" t="s">
        <v>8</v>
      </c>
      <c r="D1394" s="24">
        <v>591094.55000000005</v>
      </c>
      <c r="E1394">
        <f>INDEX('B. Store opening dates'!$B$5:$B$2448,MATCH('A. Sales by store'!B1394,'B. Store opening dates'!$A$5:$A$2448,0))</f>
        <v>2001</v>
      </c>
      <c r="F1394" t="str">
        <f t="shared" si="42"/>
        <v>Old</v>
      </c>
      <c r="G1394" t="str">
        <f t="shared" si="43"/>
        <v>Existing</v>
      </c>
    </row>
    <row r="1395" spans="1:7" ht="19" x14ac:dyDescent="0.25">
      <c r="A1395" s="7">
        <v>2014</v>
      </c>
      <c r="B1395" s="7" t="s">
        <v>181</v>
      </c>
      <c r="C1395" s="7" t="s">
        <v>8</v>
      </c>
      <c r="D1395" s="24">
        <v>613288.18999999994</v>
      </c>
      <c r="E1395">
        <f>INDEX('B. Store opening dates'!$B$5:$B$2448,MATCH('A. Sales by store'!B1395,'B. Store opening dates'!$A$5:$A$2448,0))</f>
        <v>2001</v>
      </c>
      <c r="F1395" t="str">
        <f t="shared" si="42"/>
        <v>Old</v>
      </c>
      <c r="G1395" t="str">
        <f t="shared" si="43"/>
        <v>Existing</v>
      </c>
    </row>
    <row r="1396" spans="1:7" ht="19" x14ac:dyDescent="0.25">
      <c r="A1396" s="7">
        <v>2015</v>
      </c>
      <c r="B1396" s="7" t="s">
        <v>182</v>
      </c>
      <c r="C1396" s="7" t="s">
        <v>5</v>
      </c>
      <c r="D1396" s="24">
        <v>605073.68999999994</v>
      </c>
      <c r="E1396">
        <f>INDEX('B. Store opening dates'!$B$5:$B$2448,MATCH('A. Sales by store'!B1396,'B. Store opening dates'!$A$5:$A$2448,0))</f>
        <v>2001</v>
      </c>
      <c r="F1396" t="str">
        <f t="shared" si="42"/>
        <v>Old</v>
      </c>
      <c r="G1396" t="str">
        <f t="shared" si="43"/>
        <v>Existing</v>
      </c>
    </row>
    <row r="1397" spans="1:7" ht="19" x14ac:dyDescent="0.25">
      <c r="A1397" s="7">
        <v>2014</v>
      </c>
      <c r="B1397" s="7" t="s">
        <v>182</v>
      </c>
      <c r="C1397" s="7" t="s">
        <v>5</v>
      </c>
      <c r="D1397" s="24">
        <v>657966.17000000004</v>
      </c>
      <c r="E1397">
        <f>INDEX('B. Store opening dates'!$B$5:$B$2448,MATCH('A. Sales by store'!B1397,'B. Store opening dates'!$A$5:$A$2448,0))</f>
        <v>2001</v>
      </c>
      <c r="F1397" t="str">
        <f t="shared" si="42"/>
        <v>Old</v>
      </c>
      <c r="G1397" t="str">
        <f t="shared" si="43"/>
        <v>Existing</v>
      </c>
    </row>
    <row r="1398" spans="1:7" ht="19" x14ac:dyDescent="0.25">
      <c r="A1398" s="7">
        <v>2015</v>
      </c>
      <c r="B1398" s="7" t="s">
        <v>182</v>
      </c>
      <c r="C1398" s="7" t="s">
        <v>6</v>
      </c>
      <c r="D1398" s="24">
        <v>491777.43</v>
      </c>
      <c r="E1398">
        <f>INDEX('B. Store opening dates'!$B$5:$B$2448,MATCH('A. Sales by store'!B1398,'B. Store opening dates'!$A$5:$A$2448,0))</f>
        <v>2001</v>
      </c>
      <c r="F1398" t="str">
        <f t="shared" si="42"/>
        <v>Old</v>
      </c>
      <c r="G1398" t="str">
        <f t="shared" si="43"/>
        <v>Existing</v>
      </c>
    </row>
    <row r="1399" spans="1:7" ht="19" x14ac:dyDescent="0.25">
      <c r="A1399" s="7">
        <v>2014</v>
      </c>
      <c r="B1399" s="7" t="s">
        <v>182</v>
      </c>
      <c r="C1399" s="7" t="s">
        <v>6</v>
      </c>
      <c r="D1399" s="24">
        <v>356279.28</v>
      </c>
      <c r="E1399">
        <f>INDEX('B. Store opening dates'!$B$5:$B$2448,MATCH('A. Sales by store'!B1399,'B. Store opening dates'!$A$5:$A$2448,0))</f>
        <v>2001</v>
      </c>
      <c r="F1399" t="str">
        <f t="shared" si="42"/>
        <v>Old</v>
      </c>
      <c r="G1399" t="str">
        <f t="shared" si="43"/>
        <v>Existing</v>
      </c>
    </row>
    <row r="1400" spans="1:7" ht="19" x14ac:dyDescent="0.25">
      <c r="A1400" s="7">
        <v>2015</v>
      </c>
      <c r="B1400" s="7" t="s">
        <v>182</v>
      </c>
      <c r="C1400" s="7" t="s">
        <v>7</v>
      </c>
      <c r="D1400" s="24">
        <v>50060.75</v>
      </c>
      <c r="E1400">
        <f>INDEX('B. Store opening dates'!$B$5:$B$2448,MATCH('A. Sales by store'!B1400,'B. Store opening dates'!$A$5:$A$2448,0))</f>
        <v>2001</v>
      </c>
      <c r="F1400" t="str">
        <f t="shared" si="42"/>
        <v>Old</v>
      </c>
      <c r="G1400" t="str">
        <f t="shared" si="43"/>
        <v>Existing</v>
      </c>
    </row>
    <row r="1401" spans="1:7" ht="19" x14ac:dyDescent="0.25">
      <c r="A1401" s="7">
        <v>2014</v>
      </c>
      <c r="B1401" s="7" t="s">
        <v>182</v>
      </c>
      <c r="C1401" s="7" t="s">
        <v>7</v>
      </c>
      <c r="D1401" s="24">
        <v>52886.66</v>
      </c>
      <c r="E1401">
        <f>INDEX('B. Store opening dates'!$B$5:$B$2448,MATCH('A. Sales by store'!B1401,'B. Store opening dates'!$A$5:$A$2448,0))</f>
        <v>2001</v>
      </c>
      <c r="F1401" t="str">
        <f t="shared" si="42"/>
        <v>Old</v>
      </c>
      <c r="G1401" t="str">
        <f t="shared" si="43"/>
        <v>Existing</v>
      </c>
    </row>
    <row r="1402" spans="1:7" ht="19" x14ac:dyDescent="0.25">
      <c r="A1402" s="7">
        <v>2015</v>
      </c>
      <c r="B1402" s="7" t="s">
        <v>182</v>
      </c>
      <c r="C1402" s="7" t="s">
        <v>8</v>
      </c>
      <c r="D1402" s="24">
        <v>564315.17000000004</v>
      </c>
      <c r="E1402">
        <f>INDEX('B. Store opening dates'!$B$5:$B$2448,MATCH('A. Sales by store'!B1402,'B. Store opening dates'!$A$5:$A$2448,0))</f>
        <v>2001</v>
      </c>
      <c r="F1402" t="str">
        <f t="shared" si="42"/>
        <v>Old</v>
      </c>
      <c r="G1402" t="str">
        <f t="shared" si="43"/>
        <v>Existing</v>
      </c>
    </row>
    <row r="1403" spans="1:7" ht="19" x14ac:dyDescent="0.25">
      <c r="A1403" s="7">
        <v>2014</v>
      </c>
      <c r="B1403" s="7" t="s">
        <v>182</v>
      </c>
      <c r="C1403" s="7" t="s">
        <v>8</v>
      </c>
      <c r="D1403" s="24">
        <v>584646.75</v>
      </c>
      <c r="E1403">
        <f>INDEX('B. Store opening dates'!$B$5:$B$2448,MATCH('A. Sales by store'!B1403,'B. Store opening dates'!$A$5:$A$2448,0))</f>
        <v>2001</v>
      </c>
      <c r="F1403" t="str">
        <f t="shared" si="42"/>
        <v>Old</v>
      </c>
      <c r="G1403" t="str">
        <f t="shared" si="43"/>
        <v>Existing</v>
      </c>
    </row>
    <row r="1404" spans="1:7" ht="19" x14ac:dyDescent="0.25">
      <c r="A1404" s="7">
        <v>2015</v>
      </c>
      <c r="B1404" s="7" t="s">
        <v>183</v>
      </c>
      <c r="C1404" s="7" t="s">
        <v>5</v>
      </c>
      <c r="D1404" s="24">
        <v>855966.33</v>
      </c>
      <c r="E1404">
        <f>INDEX('B. Store opening dates'!$B$5:$B$2448,MATCH('A. Sales by store'!B1404,'B. Store opening dates'!$A$5:$A$2448,0))</f>
        <v>2001</v>
      </c>
      <c r="F1404" t="str">
        <f t="shared" si="42"/>
        <v>Old</v>
      </c>
      <c r="G1404" t="str">
        <f t="shared" si="43"/>
        <v>Existing</v>
      </c>
    </row>
    <row r="1405" spans="1:7" ht="19" x14ac:dyDescent="0.25">
      <c r="A1405" s="7">
        <v>2014</v>
      </c>
      <c r="B1405" s="7" t="s">
        <v>183</v>
      </c>
      <c r="C1405" s="7" t="s">
        <v>5</v>
      </c>
      <c r="D1405" s="24">
        <v>942732.34</v>
      </c>
      <c r="E1405">
        <f>INDEX('B. Store opening dates'!$B$5:$B$2448,MATCH('A. Sales by store'!B1405,'B. Store opening dates'!$A$5:$A$2448,0))</f>
        <v>2001</v>
      </c>
      <c r="F1405" t="str">
        <f t="shared" si="42"/>
        <v>Old</v>
      </c>
      <c r="G1405" t="str">
        <f t="shared" si="43"/>
        <v>Existing</v>
      </c>
    </row>
    <row r="1406" spans="1:7" ht="19" x14ac:dyDescent="0.25">
      <c r="A1406" s="7">
        <v>2015</v>
      </c>
      <c r="B1406" s="7" t="s">
        <v>183</v>
      </c>
      <c r="C1406" s="7" t="s">
        <v>6</v>
      </c>
      <c r="D1406" s="24">
        <v>513893.49</v>
      </c>
      <c r="E1406">
        <f>INDEX('B. Store opening dates'!$B$5:$B$2448,MATCH('A. Sales by store'!B1406,'B. Store opening dates'!$A$5:$A$2448,0))</f>
        <v>2001</v>
      </c>
      <c r="F1406" t="str">
        <f t="shared" si="42"/>
        <v>Old</v>
      </c>
      <c r="G1406" t="str">
        <f t="shared" si="43"/>
        <v>Existing</v>
      </c>
    </row>
    <row r="1407" spans="1:7" ht="19" x14ac:dyDescent="0.25">
      <c r="A1407" s="7">
        <v>2014</v>
      </c>
      <c r="B1407" s="7" t="s">
        <v>183</v>
      </c>
      <c r="C1407" s="7" t="s">
        <v>6</v>
      </c>
      <c r="D1407" s="24">
        <v>366895.73</v>
      </c>
      <c r="E1407">
        <f>INDEX('B. Store opening dates'!$B$5:$B$2448,MATCH('A. Sales by store'!B1407,'B. Store opening dates'!$A$5:$A$2448,0))</f>
        <v>2001</v>
      </c>
      <c r="F1407" t="str">
        <f t="shared" si="42"/>
        <v>Old</v>
      </c>
      <c r="G1407" t="str">
        <f t="shared" si="43"/>
        <v>Existing</v>
      </c>
    </row>
    <row r="1408" spans="1:7" ht="19" x14ac:dyDescent="0.25">
      <c r="A1408" s="7">
        <v>2015</v>
      </c>
      <c r="B1408" s="7" t="s">
        <v>183</v>
      </c>
      <c r="C1408" s="7" t="s">
        <v>7</v>
      </c>
      <c r="D1408" s="24">
        <v>68789.45</v>
      </c>
      <c r="E1408">
        <f>INDEX('B. Store opening dates'!$B$5:$B$2448,MATCH('A. Sales by store'!B1408,'B. Store opening dates'!$A$5:$A$2448,0))</f>
        <v>2001</v>
      </c>
      <c r="F1408" t="str">
        <f t="shared" si="42"/>
        <v>Old</v>
      </c>
      <c r="G1408" t="str">
        <f t="shared" si="43"/>
        <v>Existing</v>
      </c>
    </row>
    <row r="1409" spans="1:7" ht="19" x14ac:dyDescent="0.25">
      <c r="A1409" s="7">
        <v>2014</v>
      </c>
      <c r="B1409" s="7" t="s">
        <v>183</v>
      </c>
      <c r="C1409" s="7" t="s">
        <v>7</v>
      </c>
      <c r="D1409" s="24">
        <v>72872.429999999993</v>
      </c>
      <c r="E1409">
        <f>INDEX('B. Store opening dates'!$B$5:$B$2448,MATCH('A. Sales by store'!B1409,'B. Store opening dates'!$A$5:$A$2448,0))</f>
        <v>2001</v>
      </c>
      <c r="F1409" t="str">
        <f t="shared" si="42"/>
        <v>Old</v>
      </c>
      <c r="G1409" t="str">
        <f t="shared" si="43"/>
        <v>Existing</v>
      </c>
    </row>
    <row r="1410" spans="1:7" ht="19" x14ac:dyDescent="0.25">
      <c r="A1410" s="7">
        <v>2015</v>
      </c>
      <c r="B1410" s="7" t="s">
        <v>183</v>
      </c>
      <c r="C1410" s="7" t="s">
        <v>8</v>
      </c>
      <c r="D1410" s="24">
        <v>522162.91</v>
      </c>
      <c r="E1410">
        <f>INDEX('B. Store opening dates'!$B$5:$B$2448,MATCH('A. Sales by store'!B1410,'B. Store opening dates'!$A$5:$A$2448,0))</f>
        <v>2001</v>
      </c>
      <c r="F1410" t="str">
        <f t="shared" si="42"/>
        <v>Old</v>
      </c>
      <c r="G1410" t="str">
        <f t="shared" si="43"/>
        <v>Existing</v>
      </c>
    </row>
    <row r="1411" spans="1:7" ht="19" x14ac:dyDescent="0.25">
      <c r="A1411" s="7">
        <v>2014</v>
      </c>
      <c r="B1411" s="7" t="s">
        <v>183</v>
      </c>
      <c r="C1411" s="7" t="s">
        <v>8</v>
      </c>
      <c r="D1411" s="24">
        <v>544370.67000000004</v>
      </c>
      <c r="E1411">
        <f>INDEX('B. Store opening dates'!$B$5:$B$2448,MATCH('A. Sales by store'!B1411,'B. Store opening dates'!$A$5:$A$2448,0))</f>
        <v>2001</v>
      </c>
      <c r="F1411" t="str">
        <f t="shared" si="42"/>
        <v>Old</v>
      </c>
      <c r="G1411" t="str">
        <f t="shared" si="43"/>
        <v>Existing</v>
      </c>
    </row>
    <row r="1412" spans="1:7" ht="19" x14ac:dyDescent="0.25">
      <c r="A1412" s="7">
        <v>2015</v>
      </c>
      <c r="B1412" s="7" t="s">
        <v>184</v>
      </c>
      <c r="C1412" s="7" t="s">
        <v>5</v>
      </c>
      <c r="D1412" s="24">
        <v>705264.57</v>
      </c>
      <c r="E1412">
        <f>INDEX('B. Store opening dates'!$B$5:$B$2448,MATCH('A. Sales by store'!B1412,'B. Store opening dates'!$A$5:$A$2448,0))</f>
        <v>2001</v>
      </c>
      <c r="F1412" t="str">
        <f t="shared" si="42"/>
        <v>Old</v>
      </c>
      <c r="G1412" t="str">
        <f t="shared" si="43"/>
        <v>Existing</v>
      </c>
    </row>
    <row r="1413" spans="1:7" ht="19" x14ac:dyDescent="0.25">
      <c r="A1413" s="7">
        <v>2014</v>
      </c>
      <c r="B1413" s="7" t="s">
        <v>184</v>
      </c>
      <c r="C1413" s="7" t="s">
        <v>5</v>
      </c>
      <c r="D1413" s="24">
        <v>773238.53</v>
      </c>
      <c r="E1413">
        <f>INDEX('B. Store opening dates'!$B$5:$B$2448,MATCH('A. Sales by store'!B1413,'B. Store opening dates'!$A$5:$A$2448,0))</f>
        <v>2001</v>
      </c>
      <c r="F1413" t="str">
        <f t="shared" ref="F1413:F1476" si="44">IF(A1413 = 2015, IF(E1413&lt; 2015, "Old","New"),IF(E1413 &lt; 2014, "Old","New"))</f>
        <v>Old</v>
      </c>
      <c r="G1413" t="str">
        <f t="shared" ref="G1413:G1476" si="45">IF(A1413 = 2015, IF(E1413&lt; 2015, "Existing","New"),"Existing")</f>
        <v>Existing</v>
      </c>
    </row>
    <row r="1414" spans="1:7" ht="19" x14ac:dyDescent="0.25">
      <c r="A1414" s="7">
        <v>2015</v>
      </c>
      <c r="B1414" s="7" t="s">
        <v>184</v>
      </c>
      <c r="C1414" s="7" t="s">
        <v>6</v>
      </c>
      <c r="D1414" s="24">
        <v>483933.41</v>
      </c>
      <c r="E1414">
        <f>INDEX('B. Store opening dates'!$B$5:$B$2448,MATCH('A. Sales by store'!B1414,'B. Store opening dates'!$A$5:$A$2448,0))</f>
        <v>2001</v>
      </c>
      <c r="F1414" t="str">
        <f t="shared" si="44"/>
        <v>Old</v>
      </c>
      <c r="G1414" t="str">
        <f t="shared" si="45"/>
        <v>Existing</v>
      </c>
    </row>
    <row r="1415" spans="1:7" ht="19" x14ac:dyDescent="0.25">
      <c r="A1415" s="7">
        <v>2014</v>
      </c>
      <c r="B1415" s="7" t="s">
        <v>184</v>
      </c>
      <c r="C1415" s="7" t="s">
        <v>6</v>
      </c>
      <c r="D1415" s="24">
        <v>335868.89</v>
      </c>
      <c r="E1415">
        <f>INDEX('B. Store opening dates'!$B$5:$B$2448,MATCH('A. Sales by store'!B1415,'B. Store opening dates'!$A$5:$A$2448,0))</f>
        <v>2001</v>
      </c>
      <c r="F1415" t="str">
        <f t="shared" si="44"/>
        <v>Old</v>
      </c>
      <c r="G1415" t="str">
        <f t="shared" si="45"/>
        <v>Existing</v>
      </c>
    </row>
    <row r="1416" spans="1:7" ht="19" x14ac:dyDescent="0.25">
      <c r="A1416" s="7">
        <v>2015</v>
      </c>
      <c r="B1416" s="7" t="s">
        <v>184</v>
      </c>
      <c r="C1416" s="7" t="s">
        <v>7</v>
      </c>
      <c r="D1416" s="24">
        <v>217732.83</v>
      </c>
      <c r="E1416">
        <f>INDEX('B. Store opening dates'!$B$5:$B$2448,MATCH('A. Sales by store'!B1416,'B. Store opening dates'!$A$5:$A$2448,0))</f>
        <v>2001</v>
      </c>
      <c r="F1416" t="str">
        <f t="shared" si="44"/>
        <v>Old</v>
      </c>
      <c r="G1416" t="str">
        <f t="shared" si="45"/>
        <v>Existing</v>
      </c>
    </row>
    <row r="1417" spans="1:7" ht="19" x14ac:dyDescent="0.25">
      <c r="A1417" s="7">
        <v>2014</v>
      </c>
      <c r="B1417" s="7" t="s">
        <v>184</v>
      </c>
      <c r="C1417" s="7" t="s">
        <v>7</v>
      </c>
      <c r="D1417" s="24">
        <v>229422.89</v>
      </c>
      <c r="E1417">
        <f>INDEX('B. Store opening dates'!$B$5:$B$2448,MATCH('A. Sales by store'!B1417,'B. Store opening dates'!$A$5:$A$2448,0))</f>
        <v>2001</v>
      </c>
      <c r="F1417" t="str">
        <f t="shared" si="44"/>
        <v>Old</v>
      </c>
      <c r="G1417" t="str">
        <f t="shared" si="45"/>
        <v>Existing</v>
      </c>
    </row>
    <row r="1418" spans="1:7" ht="19" x14ac:dyDescent="0.25">
      <c r="A1418" s="7">
        <v>2015</v>
      </c>
      <c r="B1418" s="7" t="s">
        <v>184</v>
      </c>
      <c r="C1418" s="7" t="s">
        <v>8</v>
      </c>
      <c r="D1418" s="24">
        <v>706349.4</v>
      </c>
      <c r="E1418">
        <f>INDEX('B. Store opening dates'!$B$5:$B$2448,MATCH('A. Sales by store'!B1418,'B. Store opening dates'!$A$5:$A$2448,0))</f>
        <v>2001</v>
      </c>
      <c r="F1418" t="str">
        <f t="shared" si="44"/>
        <v>Old</v>
      </c>
      <c r="G1418" t="str">
        <f t="shared" si="45"/>
        <v>Existing</v>
      </c>
    </row>
    <row r="1419" spans="1:7" ht="19" x14ac:dyDescent="0.25">
      <c r="A1419" s="7">
        <v>2014</v>
      </c>
      <c r="B1419" s="7" t="s">
        <v>184</v>
      </c>
      <c r="C1419" s="7" t="s">
        <v>8</v>
      </c>
      <c r="D1419" s="24">
        <v>727393.27</v>
      </c>
      <c r="E1419">
        <f>INDEX('B. Store opening dates'!$B$5:$B$2448,MATCH('A. Sales by store'!B1419,'B. Store opening dates'!$A$5:$A$2448,0))</f>
        <v>2001</v>
      </c>
      <c r="F1419" t="str">
        <f t="shared" si="44"/>
        <v>Old</v>
      </c>
      <c r="G1419" t="str">
        <f t="shared" si="45"/>
        <v>Existing</v>
      </c>
    </row>
    <row r="1420" spans="1:7" ht="19" x14ac:dyDescent="0.25">
      <c r="A1420" s="7">
        <v>2015</v>
      </c>
      <c r="B1420" s="7" t="s">
        <v>185</v>
      </c>
      <c r="C1420" s="7" t="s">
        <v>5</v>
      </c>
      <c r="D1420" s="24">
        <v>896145.54</v>
      </c>
      <c r="E1420">
        <f>INDEX('B. Store opening dates'!$B$5:$B$2448,MATCH('A. Sales by store'!B1420,'B. Store opening dates'!$A$5:$A$2448,0))</f>
        <v>2001</v>
      </c>
      <c r="F1420" t="str">
        <f t="shared" si="44"/>
        <v>Old</v>
      </c>
      <c r="G1420" t="str">
        <f t="shared" si="45"/>
        <v>Existing</v>
      </c>
    </row>
    <row r="1421" spans="1:7" ht="19" x14ac:dyDescent="0.25">
      <c r="A1421" s="7">
        <v>2014</v>
      </c>
      <c r="B1421" s="7" t="s">
        <v>185</v>
      </c>
      <c r="C1421" s="7" t="s">
        <v>5</v>
      </c>
      <c r="D1421" s="24">
        <v>980999.32</v>
      </c>
      <c r="E1421">
        <f>INDEX('B. Store opening dates'!$B$5:$B$2448,MATCH('A. Sales by store'!B1421,'B. Store opening dates'!$A$5:$A$2448,0))</f>
        <v>2001</v>
      </c>
      <c r="F1421" t="str">
        <f t="shared" si="44"/>
        <v>Old</v>
      </c>
      <c r="G1421" t="str">
        <f t="shared" si="45"/>
        <v>Existing</v>
      </c>
    </row>
    <row r="1422" spans="1:7" ht="19" x14ac:dyDescent="0.25">
      <c r="A1422" s="7">
        <v>2015</v>
      </c>
      <c r="B1422" s="7" t="s">
        <v>185</v>
      </c>
      <c r="C1422" s="7" t="s">
        <v>6</v>
      </c>
      <c r="D1422" s="24">
        <v>419010.92</v>
      </c>
      <c r="E1422">
        <f>INDEX('B. Store opening dates'!$B$5:$B$2448,MATCH('A. Sales by store'!B1422,'B. Store opening dates'!$A$5:$A$2448,0))</f>
        <v>2001</v>
      </c>
      <c r="F1422" t="str">
        <f t="shared" si="44"/>
        <v>Old</v>
      </c>
      <c r="G1422" t="str">
        <f t="shared" si="45"/>
        <v>Existing</v>
      </c>
    </row>
    <row r="1423" spans="1:7" ht="19" x14ac:dyDescent="0.25">
      <c r="A1423" s="7">
        <v>2014</v>
      </c>
      <c r="B1423" s="7" t="s">
        <v>185</v>
      </c>
      <c r="C1423" s="7" t="s">
        <v>6</v>
      </c>
      <c r="D1423" s="24">
        <v>307036.11</v>
      </c>
      <c r="E1423">
        <f>INDEX('B. Store opening dates'!$B$5:$B$2448,MATCH('A. Sales by store'!B1423,'B. Store opening dates'!$A$5:$A$2448,0))</f>
        <v>2001</v>
      </c>
      <c r="F1423" t="str">
        <f t="shared" si="44"/>
        <v>Old</v>
      </c>
      <c r="G1423" t="str">
        <f t="shared" si="45"/>
        <v>Existing</v>
      </c>
    </row>
    <row r="1424" spans="1:7" ht="19" x14ac:dyDescent="0.25">
      <c r="A1424" s="7">
        <v>2015</v>
      </c>
      <c r="B1424" s="7" t="s">
        <v>185</v>
      </c>
      <c r="C1424" s="7" t="s">
        <v>7</v>
      </c>
      <c r="D1424" s="24">
        <v>53662.879999999997</v>
      </c>
      <c r="E1424">
        <f>INDEX('B. Store opening dates'!$B$5:$B$2448,MATCH('A. Sales by store'!B1424,'B. Store opening dates'!$A$5:$A$2448,0))</f>
        <v>2001</v>
      </c>
      <c r="F1424" t="str">
        <f t="shared" si="44"/>
        <v>Old</v>
      </c>
      <c r="G1424" t="str">
        <f t="shared" si="45"/>
        <v>Existing</v>
      </c>
    </row>
    <row r="1425" spans="1:7" ht="19" x14ac:dyDescent="0.25">
      <c r="A1425" s="7">
        <v>2014</v>
      </c>
      <c r="B1425" s="7" t="s">
        <v>185</v>
      </c>
      <c r="C1425" s="7" t="s">
        <v>7</v>
      </c>
      <c r="D1425" s="24">
        <v>57060.58</v>
      </c>
      <c r="E1425">
        <f>INDEX('B. Store opening dates'!$B$5:$B$2448,MATCH('A. Sales by store'!B1425,'B. Store opening dates'!$A$5:$A$2448,0))</f>
        <v>2001</v>
      </c>
      <c r="F1425" t="str">
        <f t="shared" si="44"/>
        <v>Old</v>
      </c>
      <c r="G1425" t="str">
        <f t="shared" si="45"/>
        <v>Existing</v>
      </c>
    </row>
    <row r="1426" spans="1:7" ht="19" x14ac:dyDescent="0.25">
      <c r="A1426" s="7">
        <v>2015</v>
      </c>
      <c r="B1426" s="7" t="s">
        <v>185</v>
      </c>
      <c r="C1426" s="7" t="s">
        <v>8</v>
      </c>
      <c r="D1426" s="24">
        <v>793606.98</v>
      </c>
      <c r="E1426">
        <f>INDEX('B. Store opening dates'!$B$5:$B$2448,MATCH('A. Sales by store'!B1426,'B. Store opening dates'!$A$5:$A$2448,0))</f>
        <v>2001</v>
      </c>
      <c r="F1426" t="str">
        <f t="shared" si="44"/>
        <v>Old</v>
      </c>
      <c r="G1426" t="str">
        <f t="shared" si="45"/>
        <v>Existing</v>
      </c>
    </row>
    <row r="1427" spans="1:7" ht="19" x14ac:dyDescent="0.25">
      <c r="A1427" s="7">
        <v>2014</v>
      </c>
      <c r="B1427" s="7" t="s">
        <v>185</v>
      </c>
      <c r="C1427" s="7" t="s">
        <v>8</v>
      </c>
      <c r="D1427" s="24">
        <v>826803.04</v>
      </c>
      <c r="E1427">
        <f>INDEX('B. Store opening dates'!$B$5:$B$2448,MATCH('A. Sales by store'!B1427,'B. Store opening dates'!$A$5:$A$2448,0))</f>
        <v>2001</v>
      </c>
      <c r="F1427" t="str">
        <f t="shared" si="44"/>
        <v>Old</v>
      </c>
      <c r="G1427" t="str">
        <f t="shared" si="45"/>
        <v>Existing</v>
      </c>
    </row>
    <row r="1428" spans="1:7" ht="19" x14ac:dyDescent="0.25">
      <c r="A1428" s="7">
        <v>2015</v>
      </c>
      <c r="B1428" s="7" t="s">
        <v>186</v>
      </c>
      <c r="C1428" s="7" t="s">
        <v>5</v>
      </c>
      <c r="D1428" s="24">
        <v>610263.1</v>
      </c>
      <c r="E1428">
        <f>INDEX('B. Store opening dates'!$B$5:$B$2448,MATCH('A. Sales by store'!B1428,'B. Store opening dates'!$A$5:$A$2448,0))</f>
        <v>2001</v>
      </c>
      <c r="F1428" t="str">
        <f t="shared" si="44"/>
        <v>Old</v>
      </c>
      <c r="G1428" t="str">
        <f t="shared" si="45"/>
        <v>Existing</v>
      </c>
    </row>
    <row r="1429" spans="1:7" ht="19" x14ac:dyDescent="0.25">
      <c r="A1429" s="7">
        <v>2014</v>
      </c>
      <c r="B1429" s="7" t="s">
        <v>186</v>
      </c>
      <c r="C1429" s="7" t="s">
        <v>5</v>
      </c>
      <c r="D1429" s="24">
        <v>665736.23</v>
      </c>
      <c r="E1429">
        <f>INDEX('B. Store opening dates'!$B$5:$B$2448,MATCH('A. Sales by store'!B1429,'B. Store opening dates'!$A$5:$A$2448,0))</f>
        <v>2001</v>
      </c>
      <c r="F1429" t="str">
        <f t="shared" si="44"/>
        <v>Old</v>
      </c>
      <c r="G1429" t="str">
        <f t="shared" si="45"/>
        <v>Existing</v>
      </c>
    </row>
    <row r="1430" spans="1:7" ht="19" x14ac:dyDescent="0.25">
      <c r="A1430" s="7">
        <v>2015</v>
      </c>
      <c r="B1430" s="7" t="s">
        <v>186</v>
      </c>
      <c r="C1430" s="7" t="s">
        <v>6</v>
      </c>
      <c r="D1430" s="24">
        <v>346268.25</v>
      </c>
      <c r="E1430">
        <f>INDEX('B. Store opening dates'!$B$5:$B$2448,MATCH('A. Sales by store'!B1430,'B. Store opening dates'!$A$5:$A$2448,0))</f>
        <v>2001</v>
      </c>
      <c r="F1430" t="str">
        <f t="shared" si="44"/>
        <v>Old</v>
      </c>
      <c r="G1430" t="str">
        <f t="shared" si="45"/>
        <v>Existing</v>
      </c>
    </row>
    <row r="1431" spans="1:7" ht="19" x14ac:dyDescent="0.25">
      <c r="A1431" s="7">
        <v>2014</v>
      </c>
      <c r="B1431" s="7" t="s">
        <v>186</v>
      </c>
      <c r="C1431" s="7" t="s">
        <v>6</v>
      </c>
      <c r="D1431" s="24">
        <v>253291.94</v>
      </c>
      <c r="E1431">
        <f>INDEX('B. Store opening dates'!$B$5:$B$2448,MATCH('A. Sales by store'!B1431,'B. Store opening dates'!$A$5:$A$2448,0))</f>
        <v>2001</v>
      </c>
      <c r="F1431" t="str">
        <f t="shared" si="44"/>
        <v>Old</v>
      </c>
      <c r="G1431" t="str">
        <f t="shared" si="45"/>
        <v>Existing</v>
      </c>
    </row>
    <row r="1432" spans="1:7" ht="19" x14ac:dyDescent="0.25">
      <c r="A1432" s="7">
        <v>2015</v>
      </c>
      <c r="B1432" s="7" t="s">
        <v>186</v>
      </c>
      <c r="C1432" s="7" t="s">
        <v>7</v>
      </c>
      <c r="D1432" s="24">
        <v>74572.66</v>
      </c>
      <c r="E1432">
        <f>INDEX('B. Store opening dates'!$B$5:$B$2448,MATCH('A. Sales by store'!B1432,'B. Store opening dates'!$A$5:$A$2448,0))</f>
        <v>2001</v>
      </c>
      <c r="F1432" t="str">
        <f t="shared" si="44"/>
        <v>Old</v>
      </c>
      <c r="G1432" t="str">
        <f t="shared" si="45"/>
        <v>Existing</v>
      </c>
    </row>
    <row r="1433" spans="1:7" ht="19" x14ac:dyDescent="0.25">
      <c r="A1433" s="7">
        <v>2014</v>
      </c>
      <c r="B1433" s="7" t="s">
        <v>186</v>
      </c>
      <c r="C1433" s="7" t="s">
        <v>7</v>
      </c>
      <c r="D1433" s="24">
        <v>78085.88</v>
      </c>
      <c r="E1433">
        <f>INDEX('B. Store opening dates'!$B$5:$B$2448,MATCH('A. Sales by store'!B1433,'B. Store opening dates'!$A$5:$A$2448,0))</f>
        <v>2001</v>
      </c>
      <c r="F1433" t="str">
        <f t="shared" si="44"/>
        <v>Old</v>
      </c>
      <c r="G1433" t="str">
        <f t="shared" si="45"/>
        <v>Existing</v>
      </c>
    </row>
    <row r="1434" spans="1:7" ht="19" x14ac:dyDescent="0.25">
      <c r="A1434" s="7">
        <v>2015</v>
      </c>
      <c r="B1434" s="7" t="s">
        <v>186</v>
      </c>
      <c r="C1434" s="7" t="s">
        <v>8</v>
      </c>
      <c r="D1434" s="24">
        <v>645166.77</v>
      </c>
      <c r="E1434">
        <f>INDEX('B. Store opening dates'!$B$5:$B$2448,MATCH('A. Sales by store'!B1434,'B. Store opening dates'!$A$5:$A$2448,0))</f>
        <v>2001</v>
      </c>
      <c r="F1434" t="str">
        <f t="shared" si="44"/>
        <v>Old</v>
      </c>
      <c r="G1434" t="str">
        <f t="shared" si="45"/>
        <v>Existing</v>
      </c>
    </row>
    <row r="1435" spans="1:7" ht="19" x14ac:dyDescent="0.25">
      <c r="A1435" s="7">
        <v>2014</v>
      </c>
      <c r="B1435" s="7" t="s">
        <v>186</v>
      </c>
      <c r="C1435" s="7" t="s">
        <v>8</v>
      </c>
      <c r="D1435" s="24">
        <v>664226.48</v>
      </c>
      <c r="E1435">
        <f>INDEX('B. Store opening dates'!$B$5:$B$2448,MATCH('A. Sales by store'!B1435,'B. Store opening dates'!$A$5:$A$2448,0))</f>
        <v>2001</v>
      </c>
      <c r="F1435" t="str">
        <f t="shared" si="44"/>
        <v>Old</v>
      </c>
      <c r="G1435" t="str">
        <f t="shared" si="45"/>
        <v>Existing</v>
      </c>
    </row>
    <row r="1436" spans="1:7" ht="19" x14ac:dyDescent="0.25">
      <c r="A1436" s="7">
        <v>2015</v>
      </c>
      <c r="B1436" s="7" t="s">
        <v>187</v>
      </c>
      <c r="C1436" s="7" t="s">
        <v>5</v>
      </c>
      <c r="D1436" s="24">
        <v>709630.12</v>
      </c>
      <c r="E1436">
        <f>INDEX('B. Store opening dates'!$B$5:$B$2448,MATCH('A. Sales by store'!B1436,'B. Store opening dates'!$A$5:$A$2448,0))</f>
        <v>2001</v>
      </c>
      <c r="F1436" t="str">
        <f t="shared" si="44"/>
        <v>Old</v>
      </c>
      <c r="G1436" t="str">
        <f t="shared" si="45"/>
        <v>Existing</v>
      </c>
    </row>
    <row r="1437" spans="1:7" ht="19" x14ac:dyDescent="0.25">
      <c r="A1437" s="7">
        <v>2014</v>
      </c>
      <c r="B1437" s="7" t="s">
        <v>187</v>
      </c>
      <c r="C1437" s="7" t="s">
        <v>5</v>
      </c>
      <c r="D1437" s="24">
        <v>773300.06</v>
      </c>
      <c r="E1437">
        <f>INDEX('B. Store opening dates'!$B$5:$B$2448,MATCH('A. Sales by store'!B1437,'B. Store opening dates'!$A$5:$A$2448,0))</f>
        <v>2001</v>
      </c>
      <c r="F1437" t="str">
        <f t="shared" si="44"/>
        <v>Old</v>
      </c>
      <c r="G1437" t="str">
        <f t="shared" si="45"/>
        <v>Existing</v>
      </c>
    </row>
    <row r="1438" spans="1:7" ht="19" x14ac:dyDescent="0.25">
      <c r="A1438" s="7">
        <v>2015</v>
      </c>
      <c r="B1438" s="7" t="s">
        <v>187</v>
      </c>
      <c r="C1438" s="7" t="s">
        <v>6</v>
      </c>
      <c r="D1438" s="24">
        <v>222486.1</v>
      </c>
      <c r="E1438">
        <f>INDEX('B. Store opening dates'!$B$5:$B$2448,MATCH('A. Sales by store'!B1438,'B. Store opening dates'!$A$5:$A$2448,0))</f>
        <v>2001</v>
      </c>
      <c r="F1438" t="str">
        <f t="shared" si="44"/>
        <v>Old</v>
      </c>
      <c r="G1438" t="str">
        <f t="shared" si="45"/>
        <v>Existing</v>
      </c>
    </row>
    <row r="1439" spans="1:7" ht="19" x14ac:dyDescent="0.25">
      <c r="A1439" s="7">
        <v>2014</v>
      </c>
      <c r="B1439" s="7" t="s">
        <v>187</v>
      </c>
      <c r="C1439" s="7" t="s">
        <v>6</v>
      </c>
      <c r="D1439" s="24">
        <v>160867.43</v>
      </c>
      <c r="E1439">
        <f>INDEX('B. Store opening dates'!$B$5:$B$2448,MATCH('A. Sales by store'!B1439,'B. Store opening dates'!$A$5:$A$2448,0))</f>
        <v>2001</v>
      </c>
      <c r="F1439" t="str">
        <f t="shared" si="44"/>
        <v>Old</v>
      </c>
      <c r="G1439" t="str">
        <f t="shared" si="45"/>
        <v>Existing</v>
      </c>
    </row>
    <row r="1440" spans="1:7" ht="19" x14ac:dyDescent="0.25">
      <c r="A1440" s="7">
        <v>2015</v>
      </c>
      <c r="B1440" s="7" t="s">
        <v>187</v>
      </c>
      <c r="C1440" s="7" t="s">
        <v>7</v>
      </c>
      <c r="D1440" s="24">
        <v>92169.93</v>
      </c>
      <c r="E1440">
        <f>INDEX('B. Store opening dates'!$B$5:$B$2448,MATCH('A. Sales by store'!B1440,'B. Store opening dates'!$A$5:$A$2448,0))</f>
        <v>2001</v>
      </c>
      <c r="F1440" t="str">
        <f t="shared" si="44"/>
        <v>Old</v>
      </c>
      <c r="G1440" t="str">
        <f t="shared" si="45"/>
        <v>Existing</v>
      </c>
    </row>
    <row r="1441" spans="1:7" ht="19" x14ac:dyDescent="0.25">
      <c r="A1441" s="7">
        <v>2014</v>
      </c>
      <c r="B1441" s="7" t="s">
        <v>187</v>
      </c>
      <c r="C1441" s="7" t="s">
        <v>7</v>
      </c>
      <c r="D1441" s="24">
        <v>96966.8</v>
      </c>
      <c r="E1441">
        <f>INDEX('B. Store opening dates'!$B$5:$B$2448,MATCH('A. Sales by store'!B1441,'B. Store opening dates'!$A$5:$A$2448,0))</f>
        <v>2001</v>
      </c>
      <c r="F1441" t="str">
        <f t="shared" si="44"/>
        <v>Old</v>
      </c>
      <c r="G1441" t="str">
        <f t="shared" si="45"/>
        <v>Existing</v>
      </c>
    </row>
    <row r="1442" spans="1:7" ht="19" x14ac:dyDescent="0.25">
      <c r="A1442" s="7">
        <v>2015</v>
      </c>
      <c r="B1442" s="7" t="s">
        <v>187</v>
      </c>
      <c r="C1442" s="7" t="s">
        <v>8</v>
      </c>
      <c r="D1442" s="24">
        <v>585536.02</v>
      </c>
      <c r="E1442">
        <f>INDEX('B. Store opening dates'!$B$5:$B$2448,MATCH('A. Sales by store'!B1442,'B. Store opening dates'!$A$5:$A$2448,0))</f>
        <v>2001</v>
      </c>
      <c r="F1442" t="str">
        <f t="shared" si="44"/>
        <v>Old</v>
      </c>
      <c r="G1442" t="str">
        <f t="shared" si="45"/>
        <v>Existing</v>
      </c>
    </row>
    <row r="1443" spans="1:7" ht="19" x14ac:dyDescent="0.25">
      <c r="A1443" s="7">
        <v>2014</v>
      </c>
      <c r="B1443" s="7" t="s">
        <v>187</v>
      </c>
      <c r="C1443" s="7" t="s">
        <v>8</v>
      </c>
      <c r="D1443" s="24">
        <v>610265.85</v>
      </c>
      <c r="E1443">
        <f>INDEX('B. Store opening dates'!$B$5:$B$2448,MATCH('A. Sales by store'!B1443,'B. Store opening dates'!$A$5:$A$2448,0))</f>
        <v>2001</v>
      </c>
      <c r="F1443" t="str">
        <f t="shared" si="44"/>
        <v>Old</v>
      </c>
      <c r="G1443" t="str">
        <f t="shared" si="45"/>
        <v>Existing</v>
      </c>
    </row>
    <row r="1444" spans="1:7" ht="19" x14ac:dyDescent="0.25">
      <c r="A1444" s="7">
        <v>2015</v>
      </c>
      <c r="B1444" s="7" t="s">
        <v>188</v>
      </c>
      <c r="C1444" s="7" t="s">
        <v>5</v>
      </c>
      <c r="D1444" s="24">
        <v>666812.23</v>
      </c>
      <c r="E1444">
        <f>INDEX('B. Store opening dates'!$B$5:$B$2448,MATCH('A. Sales by store'!B1444,'B. Store opening dates'!$A$5:$A$2448,0))</f>
        <v>2001</v>
      </c>
      <c r="F1444" t="str">
        <f t="shared" si="44"/>
        <v>Old</v>
      </c>
      <c r="G1444" t="str">
        <f t="shared" si="45"/>
        <v>Existing</v>
      </c>
    </row>
    <row r="1445" spans="1:7" ht="19" x14ac:dyDescent="0.25">
      <c r="A1445" s="7">
        <v>2014</v>
      </c>
      <c r="B1445" s="7" t="s">
        <v>188</v>
      </c>
      <c r="C1445" s="7" t="s">
        <v>5</v>
      </c>
      <c r="D1445" s="24">
        <v>733200.34</v>
      </c>
      <c r="E1445">
        <f>INDEX('B. Store opening dates'!$B$5:$B$2448,MATCH('A. Sales by store'!B1445,'B. Store opening dates'!$A$5:$A$2448,0))</f>
        <v>2001</v>
      </c>
      <c r="F1445" t="str">
        <f t="shared" si="44"/>
        <v>Old</v>
      </c>
      <c r="G1445" t="str">
        <f t="shared" si="45"/>
        <v>Existing</v>
      </c>
    </row>
    <row r="1446" spans="1:7" ht="19" x14ac:dyDescent="0.25">
      <c r="A1446" s="7">
        <v>2015</v>
      </c>
      <c r="B1446" s="7" t="s">
        <v>188</v>
      </c>
      <c r="C1446" s="7" t="s">
        <v>6</v>
      </c>
      <c r="D1446" s="24">
        <v>326010.11</v>
      </c>
      <c r="E1446">
        <f>INDEX('B. Store opening dates'!$B$5:$B$2448,MATCH('A. Sales by store'!B1446,'B. Store opening dates'!$A$5:$A$2448,0))</f>
        <v>2001</v>
      </c>
      <c r="F1446" t="str">
        <f t="shared" si="44"/>
        <v>Old</v>
      </c>
      <c r="G1446" t="str">
        <f t="shared" si="45"/>
        <v>Existing</v>
      </c>
    </row>
    <row r="1447" spans="1:7" ht="19" x14ac:dyDescent="0.25">
      <c r="A1447" s="7">
        <v>2014</v>
      </c>
      <c r="B1447" s="7" t="s">
        <v>188</v>
      </c>
      <c r="C1447" s="7" t="s">
        <v>6</v>
      </c>
      <c r="D1447" s="24">
        <v>233078.23</v>
      </c>
      <c r="E1447">
        <f>INDEX('B. Store opening dates'!$B$5:$B$2448,MATCH('A. Sales by store'!B1447,'B. Store opening dates'!$A$5:$A$2448,0))</f>
        <v>2001</v>
      </c>
      <c r="F1447" t="str">
        <f t="shared" si="44"/>
        <v>Old</v>
      </c>
      <c r="G1447" t="str">
        <f t="shared" si="45"/>
        <v>Existing</v>
      </c>
    </row>
    <row r="1448" spans="1:7" ht="19" x14ac:dyDescent="0.25">
      <c r="A1448" s="7">
        <v>2015</v>
      </c>
      <c r="B1448" s="7" t="s">
        <v>188</v>
      </c>
      <c r="C1448" s="7" t="s">
        <v>7</v>
      </c>
      <c r="D1448" s="24">
        <v>161709.15</v>
      </c>
      <c r="E1448">
        <f>INDEX('B. Store opening dates'!$B$5:$B$2448,MATCH('A. Sales by store'!B1448,'B. Store opening dates'!$A$5:$A$2448,0))</f>
        <v>2001</v>
      </c>
      <c r="F1448" t="str">
        <f t="shared" si="44"/>
        <v>Old</v>
      </c>
      <c r="G1448" t="str">
        <f t="shared" si="45"/>
        <v>Existing</v>
      </c>
    </row>
    <row r="1449" spans="1:7" ht="19" x14ac:dyDescent="0.25">
      <c r="A1449" s="7">
        <v>2014</v>
      </c>
      <c r="B1449" s="7" t="s">
        <v>188</v>
      </c>
      <c r="C1449" s="7" t="s">
        <v>7</v>
      </c>
      <c r="D1449" s="24">
        <v>169582.46</v>
      </c>
      <c r="E1449">
        <f>INDEX('B. Store opening dates'!$B$5:$B$2448,MATCH('A. Sales by store'!B1449,'B. Store opening dates'!$A$5:$A$2448,0))</f>
        <v>2001</v>
      </c>
      <c r="F1449" t="str">
        <f t="shared" si="44"/>
        <v>Old</v>
      </c>
      <c r="G1449" t="str">
        <f t="shared" si="45"/>
        <v>Existing</v>
      </c>
    </row>
    <row r="1450" spans="1:7" ht="19" x14ac:dyDescent="0.25">
      <c r="A1450" s="7">
        <v>2015</v>
      </c>
      <c r="B1450" s="7" t="s">
        <v>188</v>
      </c>
      <c r="C1450" s="7" t="s">
        <v>8</v>
      </c>
      <c r="D1450" s="24">
        <v>643491.56999999995</v>
      </c>
      <c r="E1450">
        <f>INDEX('B. Store opening dates'!$B$5:$B$2448,MATCH('A. Sales by store'!B1450,'B. Store opening dates'!$A$5:$A$2448,0))</f>
        <v>2001</v>
      </c>
      <c r="F1450" t="str">
        <f t="shared" si="44"/>
        <v>Old</v>
      </c>
      <c r="G1450" t="str">
        <f t="shared" si="45"/>
        <v>Existing</v>
      </c>
    </row>
    <row r="1451" spans="1:7" ht="19" x14ac:dyDescent="0.25">
      <c r="A1451" s="7">
        <v>2014</v>
      </c>
      <c r="B1451" s="7" t="s">
        <v>188</v>
      </c>
      <c r="C1451" s="7" t="s">
        <v>8</v>
      </c>
      <c r="D1451" s="24">
        <v>668462.93999999994</v>
      </c>
      <c r="E1451">
        <f>INDEX('B. Store opening dates'!$B$5:$B$2448,MATCH('A. Sales by store'!B1451,'B. Store opening dates'!$A$5:$A$2448,0))</f>
        <v>2001</v>
      </c>
      <c r="F1451" t="str">
        <f t="shared" si="44"/>
        <v>Old</v>
      </c>
      <c r="G1451" t="str">
        <f t="shared" si="45"/>
        <v>Existing</v>
      </c>
    </row>
    <row r="1452" spans="1:7" ht="19" x14ac:dyDescent="0.25">
      <c r="A1452" s="7">
        <v>2015</v>
      </c>
      <c r="B1452" s="7" t="s">
        <v>189</v>
      </c>
      <c r="C1452" s="7" t="s">
        <v>5</v>
      </c>
      <c r="D1452" s="24">
        <v>914099.9</v>
      </c>
      <c r="E1452">
        <f>INDEX('B. Store opening dates'!$B$5:$B$2448,MATCH('A. Sales by store'!B1452,'B. Store opening dates'!$A$5:$A$2448,0))</f>
        <v>2001</v>
      </c>
      <c r="F1452" t="str">
        <f t="shared" si="44"/>
        <v>Old</v>
      </c>
      <c r="G1452" t="str">
        <f t="shared" si="45"/>
        <v>Existing</v>
      </c>
    </row>
    <row r="1453" spans="1:7" ht="19" x14ac:dyDescent="0.25">
      <c r="A1453" s="7">
        <v>2014</v>
      </c>
      <c r="B1453" s="7" t="s">
        <v>189</v>
      </c>
      <c r="C1453" s="7" t="s">
        <v>5</v>
      </c>
      <c r="D1453" s="24">
        <v>1010396.12</v>
      </c>
      <c r="E1453">
        <f>INDEX('B. Store opening dates'!$B$5:$B$2448,MATCH('A. Sales by store'!B1453,'B. Store opening dates'!$A$5:$A$2448,0))</f>
        <v>2001</v>
      </c>
      <c r="F1453" t="str">
        <f t="shared" si="44"/>
        <v>Old</v>
      </c>
      <c r="G1453" t="str">
        <f t="shared" si="45"/>
        <v>Existing</v>
      </c>
    </row>
    <row r="1454" spans="1:7" ht="19" x14ac:dyDescent="0.25">
      <c r="A1454" s="7">
        <v>2015</v>
      </c>
      <c r="B1454" s="7" t="s">
        <v>189</v>
      </c>
      <c r="C1454" s="7" t="s">
        <v>6</v>
      </c>
      <c r="D1454" s="24">
        <v>436835.29</v>
      </c>
      <c r="E1454">
        <f>INDEX('B. Store opening dates'!$B$5:$B$2448,MATCH('A. Sales by store'!B1454,'B. Store opening dates'!$A$5:$A$2448,0))</f>
        <v>2001</v>
      </c>
      <c r="F1454" t="str">
        <f t="shared" si="44"/>
        <v>Old</v>
      </c>
      <c r="G1454" t="str">
        <f t="shared" si="45"/>
        <v>Existing</v>
      </c>
    </row>
    <row r="1455" spans="1:7" ht="19" x14ac:dyDescent="0.25">
      <c r="A1455" s="7">
        <v>2014</v>
      </c>
      <c r="B1455" s="7" t="s">
        <v>189</v>
      </c>
      <c r="C1455" s="7" t="s">
        <v>6</v>
      </c>
      <c r="D1455" s="24">
        <v>316703.58</v>
      </c>
      <c r="E1455">
        <f>INDEX('B. Store opening dates'!$B$5:$B$2448,MATCH('A. Sales by store'!B1455,'B. Store opening dates'!$A$5:$A$2448,0))</f>
        <v>2001</v>
      </c>
      <c r="F1455" t="str">
        <f t="shared" si="44"/>
        <v>Old</v>
      </c>
      <c r="G1455" t="str">
        <f t="shared" si="45"/>
        <v>Existing</v>
      </c>
    </row>
    <row r="1456" spans="1:7" ht="19" x14ac:dyDescent="0.25">
      <c r="A1456" s="7">
        <v>2015</v>
      </c>
      <c r="B1456" s="7" t="s">
        <v>189</v>
      </c>
      <c r="C1456" s="7" t="s">
        <v>7</v>
      </c>
      <c r="D1456" s="24">
        <v>96962.74</v>
      </c>
      <c r="E1456">
        <f>INDEX('B. Store opening dates'!$B$5:$B$2448,MATCH('A. Sales by store'!B1456,'B. Store opening dates'!$A$5:$A$2448,0))</f>
        <v>2001</v>
      </c>
      <c r="F1456" t="str">
        <f t="shared" si="44"/>
        <v>Old</v>
      </c>
      <c r="G1456" t="str">
        <f t="shared" si="45"/>
        <v>Existing</v>
      </c>
    </row>
    <row r="1457" spans="1:7" ht="19" x14ac:dyDescent="0.25">
      <c r="A1457" s="7">
        <v>2014</v>
      </c>
      <c r="B1457" s="7" t="s">
        <v>189</v>
      </c>
      <c r="C1457" s="7" t="s">
        <v>7</v>
      </c>
      <c r="D1457" s="24">
        <v>102431.24</v>
      </c>
      <c r="E1457">
        <f>INDEX('B. Store opening dates'!$B$5:$B$2448,MATCH('A. Sales by store'!B1457,'B. Store opening dates'!$A$5:$A$2448,0))</f>
        <v>2001</v>
      </c>
      <c r="F1457" t="str">
        <f t="shared" si="44"/>
        <v>Old</v>
      </c>
      <c r="G1457" t="str">
        <f t="shared" si="45"/>
        <v>Existing</v>
      </c>
    </row>
    <row r="1458" spans="1:7" ht="19" x14ac:dyDescent="0.25">
      <c r="A1458" s="7">
        <v>2015</v>
      </c>
      <c r="B1458" s="7" t="s">
        <v>189</v>
      </c>
      <c r="C1458" s="7" t="s">
        <v>8</v>
      </c>
      <c r="D1458" s="24">
        <v>502053.37</v>
      </c>
      <c r="E1458">
        <f>INDEX('B. Store opening dates'!$B$5:$B$2448,MATCH('A. Sales by store'!B1458,'B. Store opening dates'!$A$5:$A$2448,0))</f>
        <v>2001</v>
      </c>
      <c r="F1458" t="str">
        <f t="shared" si="44"/>
        <v>Old</v>
      </c>
      <c r="G1458" t="str">
        <f t="shared" si="45"/>
        <v>Existing</v>
      </c>
    </row>
    <row r="1459" spans="1:7" ht="19" x14ac:dyDescent="0.25">
      <c r="A1459" s="7">
        <v>2014</v>
      </c>
      <c r="B1459" s="7" t="s">
        <v>189</v>
      </c>
      <c r="C1459" s="7" t="s">
        <v>8</v>
      </c>
      <c r="D1459" s="24">
        <v>526057.09</v>
      </c>
      <c r="E1459">
        <f>INDEX('B. Store opening dates'!$B$5:$B$2448,MATCH('A. Sales by store'!B1459,'B. Store opening dates'!$A$5:$A$2448,0))</f>
        <v>2001</v>
      </c>
      <c r="F1459" t="str">
        <f t="shared" si="44"/>
        <v>Old</v>
      </c>
      <c r="G1459" t="str">
        <f t="shared" si="45"/>
        <v>Existing</v>
      </c>
    </row>
    <row r="1460" spans="1:7" ht="19" x14ac:dyDescent="0.25">
      <c r="A1460" s="7">
        <v>2015</v>
      </c>
      <c r="B1460" s="7" t="s">
        <v>190</v>
      </c>
      <c r="C1460" s="7" t="s">
        <v>5</v>
      </c>
      <c r="D1460" s="24">
        <v>495637.18</v>
      </c>
      <c r="E1460">
        <f>INDEX('B. Store opening dates'!$B$5:$B$2448,MATCH('A. Sales by store'!B1460,'B. Store opening dates'!$A$5:$A$2448,0))</f>
        <v>2001</v>
      </c>
      <c r="F1460" t="str">
        <f t="shared" si="44"/>
        <v>Old</v>
      </c>
      <c r="G1460" t="str">
        <f t="shared" si="45"/>
        <v>Existing</v>
      </c>
    </row>
    <row r="1461" spans="1:7" ht="19" x14ac:dyDescent="0.25">
      <c r="A1461" s="7">
        <v>2014</v>
      </c>
      <c r="B1461" s="7" t="s">
        <v>190</v>
      </c>
      <c r="C1461" s="7" t="s">
        <v>5</v>
      </c>
      <c r="D1461" s="24">
        <v>545273.28</v>
      </c>
      <c r="E1461">
        <f>INDEX('B. Store opening dates'!$B$5:$B$2448,MATCH('A. Sales by store'!B1461,'B. Store opening dates'!$A$5:$A$2448,0))</f>
        <v>2001</v>
      </c>
      <c r="F1461" t="str">
        <f t="shared" si="44"/>
        <v>Old</v>
      </c>
      <c r="G1461" t="str">
        <f t="shared" si="45"/>
        <v>Existing</v>
      </c>
    </row>
    <row r="1462" spans="1:7" ht="19" x14ac:dyDescent="0.25">
      <c r="A1462" s="7">
        <v>2015</v>
      </c>
      <c r="B1462" s="7" t="s">
        <v>190</v>
      </c>
      <c r="C1462" s="7" t="s">
        <v>6</v>
      </c>
      <c r="D1462" s="24">
        <v>435925.92</v>
      </c>
      <c r="E1462">
        <f>INDEX('B. Store opening dates'!$B$5:$B$2448,MATCH('A. Sales by store'!B1462,'B. Store opening dates'!$A$5:$A$2448,0))</f>
        <v>2001</v>
      </c>
      <c r="F1462" t="str">
        <f t="shared" si="44"/>
        <v>Old</v>
      </c>
      <c r="G1462" t="str">
        <f t="shared" si="45"/>
        <v>Existing</v>
      </c>
    </row>
    <row r="1463" spans="1:7" ht="19" x14ac:dyDescent="0.25">
      <c r="A1463" s="7">
        <v>2014</v>
      </c>
      <c r="B1463" s="7" t="s">
        <v>190</v>
      </c>
      <c r="C1463" s="7" t="s">
        <v>6</v>
      </c>
      <c r="D1463" s="24">
        <v>307600.15999999997</v>
      </c>
      <c r="E1463">
        <f>INDEX('B. Store opening dates'!$B$5:$B$2448,MATCH('A. Sales by store'!B1463,'B. Store opening dates'!$A$5:$A$2448,0))</f>
        <v>2001</v>
      </c>
      <c r="F1463" t="str">
        <f t="shared" si="44"/>
        <v>Old</v>
      </c>
      <c r="G1463" t="str">
        <f t="shared" si="45"/>
        <v>Existing</v>
      </c>
    </row>
    <row r="1464" spans="1:7" ht="19" x14ac:dyDescent="0.25">
      <c r="A1464" s="7">
        <v>2015</v>
      </c>
      <c r="B1464" s="7" t="s">
        <v>190</v>
      </c>
      <c r="C1464" s="7" t="s">
        <v>7</v>
      </c>
      <c r="D1464" s="24">
        <v>112161.21</v>
      </c>
      <c r="E1464">
        <f>INDEX('B. Store opening dates'!$B$5:$B$2448,MATCH('A. Sales by store'!B1464,'B. Store opening dates'!$A$5:$A$2448,0))</f>
        <v>2001</v>
      </c>
      <c r="F1464" t="str">
        <f t="shared" si="44"/>
        <v>Old</v>
      </c>
      <c r="G1464" t="str">
        <f t="shared" si="45"/>
        <v>Existing</v>
      </c>
    </row>
    <row r="1465" spans="1:7" ht="19" x14ac:dyDescent="0.25">
      <c r="A1465" s="7">
        <v>2014</v>
      </c>
      <c r="B1465" s="7" t="s">
        <v>190</v>
      </c>
      <c r="C1465" s="7" t="s">
        <v>7</v>
      </c>
      <c r="D1465" s="24">
        <v>118780.12</v>
      </c>
      <c r="E1465">
        <f>INDEX('B. Store opening dates'!$B$5:$B$2448,MATCH('A. Sales by store'!B1465,'B. Store opening dates'!$A$5:$A$2448,0))</f>
        <v>2001</v>
      </c>
      <c r="F1465" t="str">
        <f t="shared" si="44"/>
        <v>Old</v>
      </c>
      <c r="G1465" t="str">
        <f t="shared" si="45"/>
        <v>Existing</v>
      </c>
    </row>
    <row r="1466" spans="1:7" ht="19" x14ac:dyDescent="0.25">
      <c r="A1466" s="7">
        <v>2015</v>
      </c>
      <c r="B1466" s="7" t="s">
        <v>190</v>
      </c>
      <c r="C1466" s="7" t="s">
        <v>8</v>
      </c>
      <c r="D1466" s="24">
        <v>749545.47</v>
      </c>
      <c r="E1466">
        <f>INDEX('B. Store opening dates'!$B$5:$B$2448,MATCH('A. Sales by store'!B1466,'B. Store opening dates'!$A$5:$A$2448,0))</f>
        <v>2001</v>
      </c>
      <c r="F1466" t="str">
        <f t="shared" si="44"/>
        <v>Old</v>
      </c>
      <c r="G1466" t="str">
        <f t="shared" si="45"/>
        <v>Existing</v>
      </c>
    </row>
    <row r="1467" spans="1:7" ht="19" x14ac:dyDescent="0.25">
      <c r="A1467" s="7">
        <v>2014</v>
      </c>
      <c r="B1467" s="7" t="s">
        <v>190</v>
      </c>
      <c r="C1467" s="7" t="s">
        <v>8</v>
      </c>
      <c r="D1467" s="24">
        <v>777169.14</v>
      </c>
      <c r="E1467">
        <f>INDEX('B. Store opening dates'!$B$5:$B$2448,MATCH('A. Sales by store'!B1467,'B. Store opening dates'!$A$5:$A$2448,0))</f>
        <v>2001</v>
      </c>
      <c r="F1467" t="str">
        <f t="shared" si="44"/>
        <v>Old</v>
      </c>
      <c r="G1467" t="str">
        <f t="shared" si="45"/>
        <v>Existing</v>
      </c>
    </row>
    <row r="1468" spans="1:7" ht="19" x14ac:dyDescent="0.25">
      <c r="A1468" s="7">
        <v>2015</v>
      </c>
      <c r="B1468" s="7" t="s">
        <v>191</v>
      </c>
      <c r="C1468" s="7" t="s">
        <v>5</v>
      </c>
      <c r="D1468" s="24">
        <v>751724.87</v>
      </c>
      <c r="E1468">
        <f>INDEX('B. Store opening dates'!$B$5:$B$2448,MATCH('A. Sales by store'!B1468,'B. Store opening dates'!$A$5:$A$2448,0))</f>
        <v>2001</v>
      </c>
      <c r="F1468" t="str">
        <f t="shared" si="44"/>
        <v>Old</v>
      </c>
      <c r="G1468" t="str">
        <f t="shared" si="45"/>
        <v>Existing</v>
      </c>
    </row>
    <row r="1469" spans="1:7" ht="19" x14ac:dyDescent="0.25">
      <c r="A1469" s="7">
        <v>2014</v>
      </c>
      <c r="B1469" s="7" t="s">
        <v>191</v>
      </c>
      <c r="C1469" s="7" t="s">
        <v>5</v>
      </c>
      <c r="D1469" s="24">
        <v>832233.53</v>
      </c>
      <c r="E1469">
        <f>INDEX('B. Store opening dates'!$B$5:$B$2448,MATCH('A. Sales by store'!B1469,'B. Store opening dates'!$A$5:$A$2448,0))</f>
        <v>2001</v>
      </c>
      <c r="F1469" t="str">
        <f t="shared" si="44"/>
        <v>Old</v>
      </c>
      <c r="G1469" t="str">
        <f t="shared" si="45"/>
        <v>Existing</v>
      </c>
    </row>
    <row r="1470" spans="1:7" ht="19" x14ac:dyDescent="0.25">
      <c r="A1470" s="7">
        <v>2015</v>
      </c>
      <c r="B1470" s="7" t="s">
        <v>191</v>
      </c>
      <c r="C1470" s="7" t="s">
        <v>6</v>
      </c>
      <c r="D1470" s="24">
        <v>422456.8</v>
      </c>
      <c r="E1470">
        <f>INDEX('B. Store opening dates'!$B$5:$B$2448,MATCH('A. Sales by store'!B1470,'B. Store opening dates'!$A$5:$A$2448,0))</f>
        <v>2001</v>
      </c>
      <c r="F1470" t="str">
        <f t="shared" si="44"/>
        <v>Old</v>
      </c>
      <c r="G1470" t="str">
        <f t="shared" si="45"/>
        <v>Existing</v>
      </c>
    </row>
    <row r="1471" spans="1:7" ht="19" x14ac:dyDescent="0.25">
      <c r="A1471" s="7">
        <v>2014</v>
      </c>
      <c r="B1471" s="7" t="s">
        <v>191</v>
      </c>
      <c r="C1471" s="7" t="s">
        <v>6</v>
      </c>
      <c r="D1471" s="24">
        <v>297821.2</v>
      </c>
      <c r="E1471">
        <f>INDEX('B. Store opening dates'!$B$5:$B$2448,MATCH('A. Sales by store'!B1471,'B. Store opening dates'!$A$5:$A$2448,0))</f>
        <v>2001</v>
      </c>
      <c r="F1471" t="str">
        <f t="shared" si="44"/>
        <v>Old</v>
      </c>
      <c r="G1471" t="str">
        <f t="shared" si="45"/>
        <v>Existing</v>
      </c>
    </row>
    <row r="1472" spans="1:7" ht="19" x14ac:dyDescent="0.25">
      <c r="A1472" s="7">
        <v>2015</v>
      </c>
      <c r="B1472" s="7" t="s">
        <v>191</v>
      </c>
      <c r="C1472" s="7" t="s">
        <v>7</v>
      </c>
      <c r="D1472" s="24">
        <v>123774.67</v>
      </c>
      <c r="E1472">
        <f>INDEX('B. Store opening dates'!$B$5:$B$2448,MATCH('A. Sales by store'!B1472,'B. Store opening dates'!$A$5:$A$2448,0))</f>
        <v>2001</v>
      </c>
      <c r="F1472" t="str">
        <f t="shared" si="44"/>
        <v>Old</v>
      </c>
      <c r="G1472" t="str">
        <f t="shared" si="45"/>
        <v>Existing</v>
      </c>
    </row>
    <row r="1473" spans="1:7" ht="19" x14ac:dyDescent="0.25">
      <c r="A1473" s="7">
        <v>2014</v>
      </c>
      <c r="B1473" s="7" t="s">
        <v>191</v>
      </c>
      <c r="C1473" s="7" t="s">
        <v>7</v>
      </c>
      <c r="D1473" s="24">
        <v>130973.66</v>
      </c>
      <c r="E1473">
        <f>INDEX('B. Store opening dates'!$B$5:$B$2448,MATCH('A. Sales by store'!B1473,'B. Store opening dates'!$A$5:$A$2448,0))</f>
        <v>2001</v>
      </c>
      <c r="F1473" t="str">
        <f t="shared" si="44"/>
        <v>Old</v>
      </c>
      <c r="G1473" t="str">
        <f t="shared" si="45"/>
        <v>Existing</v>
      </c>
    </row>
    <row r="1474" spans="1:7" ht="19" x14ac:dyDescent="0.25">
      <c r="A1474" s="7">
        <v>2015</v>
      </c>
      <c r="B1474" s="7" t="s">
        <v>191</v>
      </c>
      <c r="C1474" s="7" t="s">
        <v>8</v>
      </c>
      <c r="D1474" s="24">
        <v>573009.31000000006</v>
      </c>
      <c r="E1474">
        <f>INDEX('B. Store opening dates'!$B$5:$B$2448,MATCH('A. Sales by store'!B1474,'B. Store opening dates'!$A$5:$A$2448,0))</f>
        <v>2001</v>
      </c>
      <c r="F1474" t="str">
        <f t="shared" si="44"/>
        <v>Old</v>
      </c>
      <c r="G1474" t="str">
        <f t="shared" si="45"/>
        <v>Existing</v>
      </c>
    </row>
    <row r="1475" spans="1:7" ht="19" x14ac:dyDescent="0.25">
      <c r="A1475" s="7">
        <v>2014</v>
      </c>
      <c r="B1475" s="7" t="s">
        <v>191</v>
      </c>
      <c r="C1475" s="7" t="s">
        <v>8</v>
      </c>
      <c r="D1475" s="24">
        <v>600378.85</v>
      </c>
      <c r="E1475">
        <f>INDEX('B. Store opening dates'!$B$5:$B$2448,MATCH('A. Sales by store'!B1475,'B. Store opening dates'!$A$5:$A$2448,0))</f>
        <v>2001</v>
      </c>
      <c r="F1475" t="str">
        <f t="shared" si="44"/>
        <v>Old</v>
      </c>
      <c r="G1475" t="str">
        <f t="shared" si="45"/>
        <v>Existing</v>
      </c>
    </row>
    <row r="1476" spans="1:7" ht="19" x14ac:dyDescent="0.25">
      <c r="A1476" s="7">
        <v>2015</v>
      </c>
      <c r="B1476" s="7" t="s">
        <v>192</v>
      </c>
      <c r="C1476" s="7" t="s">
        <v>5</v>
      </c>
      <c r="D1476" s="24">
        <v>680364.05</v>
      </c>
      <c r="E1476">
        <f>INDEX('B. Store opening dates'!$B$5:$B$2448,MATCH('A. Sales by store'!B1476,'B. Store opening dates'!$A$5:$A$2448,0))</f>
        <v>2001</v>
      </c>
      <c r="F1476" t="str">
        <f t="shared" si="44"/>
        <v>Old</v>
      </c>
      <c r="G1476" t="str">
        <f t="shared" si="45"/>
        <v>Existing</v>
      </c>
    </row>
    <row r="1477" spans="1:7" ht="19" x14ac:dyDescent="0.25">
      <c r="A1477" s="7">
        <v>2014</v>
      </c>
      <c r="B1477" s="7" t="s">
        <v>192</v>
      </c>
      <c r="C1477" s="7" t="s">
        <v>5</v>
      </c>
      <c r="D1477" s="24">
        <v>742699.36</v>
      </c>
      <c r="E1477">
        <f>INDEX('B. Store opening dates'!$B$5:$B$2448,MATCH('A. Sales by store'!B1477,'B. Store opening dates'!$A$5:$A$2448,0))</f>
        <v>2001</v>
      </c>
      <c r="F1477" t="str">
        <f t="shared" ref="F1477:F1540" si="46">IF(A1477 = 2015, IF(E1477&lt; 2015, "Old","New"),IF(E1477 &lt; 2014, "Old","New"))</f>
        <v>Old</v>
      </c>
      <c r="G1477" t="str">
        <f t="shared" ref="G1477:G1540" si="47">IF(A1477 = 2015, IF(E1477&lt; 2015, "Existing","New"),"Existing")</f>
        <v>Existing</v>
      </c>
    </row>
    <row r="1478" spans="1:7" ht="19" x14ac:dyDescent="0.25">
      <c r="A1478" s="7">
        <v>2015</v>
      </c>
      <c r="B1478" s="7" t="s">
        <v>192</v>
      </c>
      <c r="C1478" s="7" t="s">
        <v>6</v>
      </c>
      <c r="D1478" s="24">
        <v>305529.43</v>
      </c>
      <c r="E1478">
        <f>INDEX('B. Store opening dates'!$B$5:$B$2448,MATCH('A. Sales by store'!B1478,'B. Store opening dates'!$A$5:$A$2448,0))</f>
        <v>2001</v>
      </c>
      <c r="F1478" t="str">
        <f t="shared" si="46"/>
        <v>Old</v>
      </c>
      <c r="G1478" t="str">
        <f t="shared" si="47"/>
        <v>Existing</v>
      </c>
    </row>
    <row r="1479" spans="1:7" ht="19" x14ac:dyDescent="0.25">
      <c r="A1479" s="7">
        <v>2014</v>
      </c>
      <c r="B1479" s="7" t="s">
        <v>192</v>
      </c>
      <c r="C1479" s="7" t="s">
        <v>6</v>
      </c>
      <c r="D1479" s="24">
        <v>220374.27</v>
      </c>
      <c r="E1479">
        <f>INDEX('B. Store opening dates'!$B$5:$B$2448,MATCH('A. Sales by store'!B1479,'B. Store opening dates'!$A$5:$A$2448,0))</f>
        <v>2001</v>
      </c>
      <c r="F1479" t="str">
        <f t="shared" si="46"/>
        <v>Old</v>
      </c>
      <c r="G1479" t="str">
        <f t="shared" si="47"/>
        <v>Existing</v>
      </c>
    </row>
    <row r="1480" spans="1:7" ht="19" x14ac:dyDescent="0.25">
      <c r="A1480" s="7">
        <v>2015</v>
      </c>
      <c r="B1480" s="7" t="s">
        <v>192</v>
      </c>
      <c r="C1480" s="7" t="s">
        <v>7</v>
      </c>
      <c r="D1480" s="24">
        <v>230674.13</v>
      </c>
      <c r="E1480">
        <f>INDEX('B. Store opening dates'!$B$5:$B$2448,MATCH('A. Sales by store'!B1480,'B. Store opening dates'!$A$5:$A$2448,0))</f>
        <v>2001</v>
      </c>
      <c r="F1480" t="str">
        <f t="shared" si="46"/>
        <v>Old</v>
      </c>
      <c r="G1480" t="str">
        <f t="shared" si="47"/>
        <v>Existing</v>
      </c>
    </row>
    <row r="1481" spans="1:7" ht="19" x14ac:dyDescent="0.25">
      <c r="A1481" s="7">
        <v>2014</v>
      </c>
      <c r="B1481" s="7" t="s">
        <v>192</v>
      </c>
      <c r="C1481" s="7" t="s">
        <v>7</v>
      </c>
      <c r="D1481" s="24">
        <v>243546.79</v>
      </c>
      <c r="E1481">
        <f>INDEX('B. Store opening dates'!$B$5:$B$2448,MATCH('A. Sales by store'!B1481,'B. Store opening dates'!$A$5:$A$2448,0))</f>
        <v>2001</v>
      </c>
      <c r="F1481" t="str">
        <f t="shared" si="46"/>
        <v>Old</v>
      </c>
      <c r="G1481" t="str">
        <f t="shared" si="47"/>
        <v>Existing</v>
      </c>
    </row>
    <row r="1482" spans="1:7" ht="19" x14ac:dyDescent="0.25">
      <c r="A1482" s="7">
        <v>2015</v>
      </c>
      <c r="B1482" s="7" t="s">
        <v>192</v>
      </c>
      <c r="C1482" s="7" t="s">
        <v>8</v>
      </c>
      <c r="D1482" s="24">
        <v>655210.14</v>
      </c>
      <c r="E1482">
        <f>INDEX('B. Store opening dates'!$B$5:$B$2448,MATCH('A. Sales by store'!B1482,'B. Store opening dates'!$A$5:$A$2448,0))</f>
        <v>2001</v>
      </c>
      <c r="F1482" t="str">
        <f t="shared" si="46"/>
        <v>Old</v>
      </c>
      <c r="G1482" t="str">
        <f t="shared" si="47"/>
        <v>Existing</v>
      </c>
    </row>
    <row r="1483" spans="1:7" ht="19" x14ac:dyDescent="0.25">
      <c r="A1483" s="7">
        <v>2014</v>
      </c>
      <c r="B1483" s="7" t="s">
        <v>192</v>
      </c>
      <c r="C1483" s="7" t="s">
        <v>8</v>
      </c>
      <c r="D1483" s="24">
        <v>680254.91</v>
      </c>
      <c r="E1483">
        <f>INDEX('B. Store opening dates'!$B$5:$B$2448,MATCH('A. Sales by store'!B1483,'B. Store opening dates'!$A$5:$A$2448,0))</f>
        <v>2001</v>
      </c>
      <c r="F1483" t="str">
        <f t="shared" si="46"/>
        <v>Old</v>
      </c>
      <c r="G1483" t="str">
        <f t="shared" si="47"/>
        <v>Existing</v>
      </c>
    </row>
    <row r="1484" spans="1:7" ht="19" x14ac:dyDescent="0.25">
      <c r="A1484" s="7">
        <v>2015</v>
      </c>
      <c r="B1484" s="7" t="s">
        <v>193</v>
      </c>
      <c r="C1484" s="7" t="s">
        <v>5</v>
      </c>
      <c r="D1484" s="24">
        <v>767856.26</v>
      </c>
      <c r="E1484">
        <f>INDEX('B. Store opening dates'!$B$5:$B$2448,MATCH('A. Sales by store'!B1484,'B. Store opening dates'!$A$5:$A$2448,0))</f>
        <v>2001</v>
      </c>
      <c r="F1484" t="str">
        <f t="shared" si="46"/>
        <v>Old</v>
      </c>
      <c r="G1484" t="str">
        <f t="shared" si="47"/>
        <v>Existing</v>
      </c>
    </row>
    <row r="1485" spans="1:7" ht="19" x14ac:dyDescent="0.25">
      <c r="A1485" s="7">
        <v>2014</v>
      </c>
      <c r="B1485" s="7" t="s">
        <v>193</v>
      </c>
      <c r="C1485" s="7" t="s">
        <v>5</v>
      </c>
      <c r="D1485" s="24">
        <v>843222.44</v>
      </c>
      <c r="E1485">
        <f>INDEX('B. Store opening dates'!$B$5:$B$2448,MATCH('A. Sales by store'!B1485,'B. Store opening dates'!$A$5:$A$2448,0))</f>
        <v>2001</v>
      </c>
      <c r="F1485" t="str">
        <f t="shared" si="46"/>
        <v>Old</v>
      </c>
      <c r="G1485" t="str">
        <f t="shared" si="47"/>
        <v>Existing</v>
      </c>
    </row>
    <row r="1486" spans="1:7" ht="19" x14ac:dyDescent="0.25">
      <c r="A1486" s="7">
        <v>2015</v>
      </c>
      <c r="B1486" s="7" t="s">
        <v>193</v>
      </c>
      <c r="C1486" s="7" t="s">
        <v>6</v>
      </c>
      <c r="D1486" s="24">
        <v>314556.57</v>
      </c>
      <c r="E1486">
        <f>INDEX('B. Store opening dates'!$B$5:$B$2448,MATCH('A. Sales by store'!B1486,'B. Store opening dates'!$A$5:$A$2448,0))</f>
        <v>2001</v>
      </c>
      <c r="F1486" t="str">
        <f t="shared" si="46"/>
        <v>Old</v>
      </c>
      <c r="G1486" t="str">
        <f t="shared" si="47"/>
        <v>Existing</v>
      </c>
    </row>
    <row r="1487" spans="1:7" ht="19" x14ac:dyDescent="0.25">
      <c r="A1487" s="7">
        <v>2014</v>
      </c>
      <c r="B1487" s="7" t="s">
        <v>193</v>
      </c>
      <c r="C1487" s="7" t="s">
        <v>6</v>
      </c>
      <c r="D1487" s="24">
        <v>222446.5</v>
      </c>
      <c r="E1487">
        <f>INDEX('B. Store opening dates'!$B$5:$B$2448,MATCH('A. Sales by store'!B1487,'B. Store opening dates'!$A$5:$A$2448,0))</f>
        <v>2001</v>
      </c>
      <c r="F1487" t="str">
        <f t="shared" si="46"/>
        <v>Old</v>
      </c>
      <c r="G1487" t="str">
        <f t="shared" si="47"/>
        <v>Existing</v>
      </c>
    </row>
    <row r="1488" spans="1:7" ht="19" x14ac:dyDescent="0.25">
      <c r="A1488" s="7">
        <v>2015</v>
      </c>
      <c r="B1488" s="7" t="s">
        <v>193</v>
      </c>
      <c r="C1488" s="7" t="s">
        <v>7</v>
      </c>
      <c r="D1488" s="24">
        <v>54995.94</v>
      </c>
      <c r="E1488">
        <f>INDEX('B. Store opening dates'!$B$5:$B$2448,MATCH('A. Sales by store'!B1488,'B. Store opening dates'!$A$5:$A$2448,0))</f>
        <v>2001</v>
      </c>
      <c r="F1488" t="str">
        <f t="shared" si="46"/>
        <v>Old</v>
      </c>
      <c r="G1488" t="str">
        <f t="shared" si="47"/>
        <v>Existing</v>
      </c>
    </row>
    <row r="1489" spans="1:7" ht="19" x14ac:dyDescent="0.25">
      <c r="A1489" s="7">
        <v>2014</v>
      </c>
      <c r="B1489" s="7" t="s">
        <v>193</v>
      </c>
      <c r="C1489" s="7" t="s">
        <v>7</v>
      </c>
      <c r="D1489" s="24">
        <v>58075.33</v>
      </c>
      <c r="E1489">
        <f>INDEX('B. Store opening dates'!$B$5:$B$2448,MATCH('A. Sales by store'!B1489,'B. Store opening dates'!$A$5:$A$2448,0))</f>
        <v>2001</v>
      </c>
      <c r="F1489" t="str">
        <f t="shared" si="46"/>
        <v>Old</v>
      </c>
      <c r="G1489" t="str">
        <f t="shared" si="47"/>
        <v>Existing</v>
      </c>
    </row>
    <row r="1490" spans="1:7" ht="19" x14ac:dyDescent="0.25">
      <c r="A1490" s="7">
        <v>2015</v>
      </c>
      <c r="B1490" s="7" t="s">
        <v>193</v>
      </c>
      <c r="C1490" s="7" t="s">
        <v>8</v>
      </c>
      <c r="D1490" s="24">
        <v>609336.72</v>
      </c>
      <c r="E1490">
        <f>INDEX('B. Store opening dates'!$B$5:$B$2448,MATCH('A. Sales by store'!B1490,'B. Store opening dates'!$A$5:$A$2448,0))</f>
        <v>2001</v>
      </c>
      <c r="F1490" t="str">
        <f t="shared" si="46"/>
        <v>Old</v>
      </c>
      <c r="G1490" t="str">
        <f t="shared" si="47"/>
        <v>Existing</v>
      </c>
    </row>
    <row r="1491" spans="1:7" ht="19" x14ac:dyDescent="0.25">
      <c r="A1491" s="7">
        <v>2014</v>
      </c>
      <c r="B1491" s="7" t="s">
        <v>193</v>
      </c>
      <c r="C1491" s="7" t="s">
        <v>8</v>
      </c>
      <c r="D1491" s="24">
        <v>635274.55000000005</v>
      </c>
      <c r="E1491">
        <f>INDEX('B. Store opening dates'!$B$5:$B$2448,MATCH('A. Sales by store'!B1491,'B. Store opening dates'!$A$5:$A$2448,0))</f>
        <v>2001</v>
      </c>
      <c r="F1491" t="str">
        <f t="shared" si="46"/>
        <v>Old</v>
      </c>
      <c r="G1491" t="str">
        <f t="shared" si="47"/>
        <v>Existing</v>
      </c>
    </row>
    <row r="1492" spans="1:7" ht="19" x14ac:dyDescent="0.25">
      <c r="A1492" s="7">
        <v>2015</v>
      </c>
      <c r="B1492" s="7" t="s">
        <v>194</v>
      </c>
      <c r="C1492" s="7" t="s">
        <v>5</v>
      </c>
      <c r="D1492" s="24">
        <v>800755.65</v>
      </c>
      <c r="E1492">
        <f>INDEX('B. Store opening dates'!$B$5:$B$2448,MATCH('A. Sales by store'!B1492,'B. Store opening dates'!$A$5:$A$2448,0))</f>
        <v>2001</v>
      </c>
      <c r="F1492" t="str">
        <f t="shared" si="46"/>
        <v>Old</v>
      </c>
      <c r="G1492" t="str">
        <f t="shared" si="47"/>
        <v>Existing</v>
      </c>
    </row>
    <row r="1493" spans="1:7" ht="19" x14ac:dyDescent="0.25">
      <c r="A1493" s="7">
        <v>2014</v>
      </c>
      <c r="B1493" s="7" t="s">
        <v>194</v>
      </c>
      <c r="C1493" s="7" t="s">
        <v>5</v>
      </c>
      <c r="D1493" s="24">
        <v>880308.19</v>
      </c>
      <c r="E1493">
        <f>INDEX('B. Store opening dates'!$B$5:$B$2448,MATCH('A. Sales by store'!B1493,'B. Store opening dates'!$A$5:$A$2448,0))</f>
        <v>2001</v>
      </c>
      <c r="F1493" t="str">
        <f t="shared" si="46"/>
        <v>Old</v>
      </c>
      <c r="G1493" t="str">
        <f t="shared" si="47"/>
        <v>Existing</v>
      </c>
    </row>
    <row r="1494" spans="1:7" ht="19" x14ac:dyDescent="0.25">
      <c r="A1494" s="7">
        <v>2015</v>
      </c>
      <c r="B1494" s="7" t="s">
        <v>194</v>
      </c>
      <c r="C1494" s="7" t="s">
        <v>6</v>
      </c>
      <c r="D1494" s="24">
        <v>417676.76</v>
      </c>
      <c r="E1494">
        <f>INDEX('B. Store opening dates'!$B$5:$B$2448,MATCH('A. Sales by store'!B1494,'B. Store opening dates'!$A$5:$A$2448,0))</f>
        <v>2001</v>
      </c>
      <c r="F1494" t="str">
        <f t="shared" si="46"/>
        <v>Old</v>
      </c>
      <c r="G1494" t="str">
        <f t="shared" si="47"/>
        <v>Existing</v>
      </c>
    </row>
    <row r="1495" spans="1:7" ht="19" x14ac:dyDescent="0.25">
      <c r="A1495" s="7">
        <v>2014</v>
      </c>
      <c r="B1495" s="7" t="s">
        <v>194</v>
      </c>
      <c r="C1495" s="7" t="s">
        <v>6</v>
      </c>
      <c r="D1495" s="24">
        <v>293779.34000000003</v>
      </c>
      <c r="E1495">
        <f>INDEX('B. Store opening dates'!$B$5:$B$2448,MATCH('A. Sales by store'!B1495,'B. Store opening dates'!$A$5:$A$2448,0))</f>
        <v>2001</v>
      </c>
      <c r="F1495" t="str">
        <f t="shared" si="46"/>
        <v>Old</v>
      </c>
      <c r="G1495" t="str">
        <f t="shared" si="47"/>
        <v>Existing</v>
      </c>
    </row>
    <row r="1496" spans="1:7" ht="19" x14ac:dyDescent="0.25">
      <c r="A1496" s="7">
        <v>2015</v>
      </c>
      <c r="B1496" s="7" t="s">
        <v>194</v>
      </c>
      <c r="C1496" s="7" t="s">
        <v>7</v>
      </c>
      <c r="D1496" s="24">
        <v>215795.83</v>
      </c>
      <c r="E1496">
        <f>INDEX('B. Store opening dates'!$B$5:$B$2448,MATCH('A. Sales by store'!B1496,'B. Store opening dates'!$A$5:$A$2448,0))</f>
        <v>2001</v>
      </c>
      <c r="F1496" t="str">
        <f t="shared" si="46"/>
        <v>Old</v>
      </c>
      <c r="G1496" t="str">
        <f t="shared" si="47"/>
        <v>Existing</v>
      </c>
    </row>
    <row r="1497" spans="1:7" ht="19" x14ac:dyDescent="0.25">
      <c r="A1497" s="7">
        <v>2014</v>
      </c>
      <c r="B1497" s="7" t="s">
        <v>194</v>
      </c>
      <c r="C1497" s="7" t="s">
        <v>7</v>
      </c>
      <c r="D1497" s="24">
        <v>227981.27</v>
      </c>
      <c r="E1497">
        <f>INDEX('B. Store opening dates'!$B$5:$B$2448,MATCH('A. Sales by store'!B1497,'B. Store opening dates'!$A$5:$A$2448,0))</f>
        <v>2001</v>
      </c>
      <c r="F1497" t="str">
        <f t="shared" si="46"/>
        <v>Old</v>
      </c>
      <c r="G1497" t="str">
        <f t="shared" si="47"/>
        <v>Existing</v>
      </c>
    </row>
    <row r="1498" spans="1:7" ht="19" x14ac:dyDescent="0.25">
      <c r="A1498" s="7">
        <v>2015</v>
      </c>
      <c r="B1498" s="7" t="s">
        <v>194</v>
      </c>
      <c r="C1498" s="7" t="s">
        <v>8</v>
      </c>
      <c r="D1498" s="24">
        <v>529950.84</v>
      </c>
      <c r="E1498">
        <f>INDEX('B. Store opening dates'!$B$5:$B$2448,MATCH('A. Sales by store'!B1498,'B. Store opening dates'!$A$5:$A$2448,0))</f>
        <v>2001</v>
      </c>
      <c r="F1498" t="str">
        <f t="shared" si="46"/>
        <v>Old</v>
      </c>
      <c r="G1498" t="str">
        <f t="shared" si="47"/>
        <v>Existing</v>
      </c>
    </row>
    <row r="1499" spans="1:7" ht="19" x14ac:dyDescent="0.25">
      <c r="A1499" s="7">
        <v>2014</v>
      </c>
      <c r="B1499" s="7" t="s">
        <v>194</v>
      </c>
      <c r="C1499" s="7" t="s">
        <v>8</v>
      </c>
      <c r="D1499" s="24">
        <v>548696.51</v>
      </c>
      <c r="E1499">
        <f>INDEX('B. Store opening dates'!$B$5:$B$2448,MATCH('A. Sales by store'!B1499,'B. Store opening dates'!$A$5:$A$2448,0))</f>
        <v>2001</v>
      </c>
      <c r="F1499" t="str">
        <f t="shared" si="46"/>
        <v>Old</v>
      </c>
      <c r="G1499" t="str">
        <f t="shared" si="47"/>
        <v>Existing</v>
      </c>
    </row>
    <row r="1500" spans="1:7" ht="19" x14ac:dyDescent="0.25">
      <c r="A1500" s="7">
        <v>2015</v>
      </c>
      <c r="B1500" s="7" t="s">
        <v>195</v>
      </c>
      <c r="C1500" s="7" t="s">
        <v>5</v>
      </c>
      <c r="D1500" s="24">
        <v>593087.82999999996</v>
      </c>
      <c r="E1500">
        <f>INDEX('B. Store opening dates'!$B$5:$B$2448,MATCH('A. Sales by store'!B1500,'B. Store opening dates'!$A$5:$A$2448,0))</f>
        <v>2001</v>
      </c>
      <c r="F1500" t="str">
        <f t="shared" si="46"/>
        <v>Old</v>
      </c>
      <c r="G1500" t="str">
        <f t="shared" si="47"/>
        <v>Existing</v>
      </c>
    </row>
    <row r="1501" spans="1:7" ht="19" x14ac:dyDescent="0.25">
      <c r="A1501" s="7">
        <v>2014</v>
      </c>
      <c r="B1501" s="7" t="s">
        <v>195</v>
      </c>
      <c r="C1501" s="7" t="s">
        <v>5</v>
      </c>
      <c r="D1501" s="24">
        <v>648154.48</v>
      </c>
      <c r="E1501">
        <f>INDEX('B. Store opening dates'!$B$5:$B$2448,MATCH('A. Sales by store'!B1501,'B. Store opening dates'!$A$5:$A$2448,0))</f>
        <v>2001</v>
      </c>
      <c r="F1501" t="str">
        <f t="shared" si="46"/>
        <v>Old</v>
      </c>
      <c r="G1501" t="str">
        <f t="shared" si="47"/>
        <v>Existing</v>
      </c>
    </row>
    <row r="1502" spans="1:7" ht="19" x14ac:dyDescent="0.25">
      <c r="A1502" s="7">
        <v>2015</v>
      </c>
      <c r="B1502" s="7" t="s">
        <v>195</v>
      </c>
      <c r="C1502" s="7" t="s">
        <v>6</v>
      </c>
      <c r="D1502" s="24">
        <v>371187.26</v>
      </c>
      <c r="E1502">
        <f>INDEX('B. Store opening dates'!$B$5:$B$2448,MATCH('A. Sales by store'!B1502,'B. Store opening dates'!$A$5:$A$2448,0))</f>
        <v>2001</v>
      </c>
      <c r="F1502" t="str">
        <f t="shared" si="46"/>
        <v>Old</v>
      </c>
      <c r="G1502" t="str">
        <f t="shared" si="47"/>
        <v>Existing</v>
      </c>
    </row>
    <row r="1503" spans="1:7" ht="19" x14ac:dyDescent="0.25">
      <c r="A1503" s="7">
        <v>2014</v>
      </c>
      <c r="B1503" s="7" t="s">
        <v>195</v>
      </c>
      <c r="C1503" s="7" t="s">
        <v>6</v>
      </c>
      <c r="D1503" s="24">
        <v>275622.43</v>
      </c>
      <c r="E1503">
        <f>INDEX('B. Store opening dates'!$B$5:$B$2448,MATCH('A. Sales by store'!B1503,'B. Store opening dates'!$A$5:$A$2448,0))</f>
        <v>2001</v>
      </c>
      <c r="F1503" t="str">
        <f t="shared" si="46"/>
        <v>Old</v>
      </c>
      <c r="G1503" t="str">
        <f t="shared" si="47"/>
        <v>Existing</v>
      </c>
    </row>
    <row r="1504" spans="1:7" ht="19" x14ac:dyDescent="0.25">
      <c r="A1504" s="7">
        <v>2015</v>
      </c>
      <c r="B1504" s="7" t="s">
        <v>195</v>
      </c>
      <c r="C1504" s="7" t="s">
        <v>7</v>
      </c>
      <c r="D1504" s="24">
        <v>132358.99</v>
      </c>
      <c r="E1504">
        <f>INDEX('B. Store opening dates'!$B$5:$B$2448,MATCH('A. Sales by store'!B1504,'B. Store opening dates'!$A$5:$A$2448,0))</f>
        <v>2001</v>
      </c>
      <c r="F1504" t="str">
        <f t="shared" si="46"/>
        <v>Old</v>
      </c>
      <c r="G1504" t="str">
        <f t="shared" si="47"/>
        <v>Existing</v>
      </c>
    </row>
    <row r="1505" spans="1:7" ht="19" x14ac:dyDescent="0.25">
      <c r="A1505" s="7">
        <v>2014</v>
      </c>
      <c r="B1505" s="7" t="s">
        <v>195</v>
      </c>
      <c r="C1505" s="7" t="s">
        <v>7</v>
      </c>
      <c r="D1505" s="24">
        <v>139591.94</v>
      </c>
      <c r="E1505">
        <f>INDEX('B. Store opening dates'!$B$5:$B$2448,MATCH('A. Sales by store'!B1505,'B. Store opening dates'!$A$5:$A$2448,0))</f>
        <v>2001</v>
      </c>
      <c r="F1505" t="str">
        <f t="shared" si="46"/>
        <v>Old</v>
      </c>
      <c r="G1505" t="str">
        <f t="shared" si="47"/>
        <v>Existing</v>
      </c>
    </row>
    <row r="1506" spans="1:7" ht="19" x14ac:dyDescent="0.25">
      <c r="A1506" s="7">
        <v>2015</v>
      </c>
      <c r="B1506" s="7" t="s">
        <v>195</v>
      </c>
      <c r="C1506" s="7" t="s">
        <v>8</v>
      </c>
      <c r="D1506" s="24">
        <v>637468.4</v>
      </c>
      <c r="E1506">
        <f>INDEX('B. Store opening dates'!$B$5:$B$2448,MATCH('A. Sales by store'!B1506,'B. Store opening dates'!$A$5:$A$2448,0))</f>
        <v>2001</v>
      </c>
      <c r="F1506" t="str">
        <f t="shared" si="46"/>
        <v>Old</v>
      </c>
      <c r="G1506" t="str">
        <f t="shared" si="47"/>
        <v>Existing</v>
      </c>
    </row>
    <row r="1507" spans="1:7" ht="19" x14ac:dyDescent="0.25">
      <c r="A1507" s="7">
        <v>2014</v>
      </c>
      <c r="B1507" s="7" t="s">
        <v>195</v>
      </c>
      <c r="C1507" s="7" t="s">
        <v>8</v>
      </c>
      <c r="D1507" s="24">
        <v>668205.26</v>
      </c>
      <c r="E1507">
        <f>INDEX('B. Store opening dates'!$B$5:$B$2448,MATCH('A. Sales by store'!B1507,'B. Store opening dates'!$A$5:$A$2448,0))</f>
        <v>2001</v>
      </c>
      <c r="F1507" t="str">
        <f t="shared" si="46"/>
        <v>Old</v>
      </c>
      <c r="G1507" t="str">
        <f t="shared" si="47"/>
        <v>Existing</v>
      </c>
    </row>
    <row r="1508" spans="1:7" ht="19" x14ac:dyDescent="0.25">
      <c r="A1508" s="7">
        <v>2015</v>
      </c>
      <c r="B1508" s="7" t="s">
        <v>196</v>
      </c>
      <c r="C1508" s="7" t="s">
        <v>5</v>
      </c>
      <c r="D1508" s="24">
        <v>495029.93</v>
      </c>
      <c r="E1508">
        <f>INDEX('B. Store opening dates'!$B$5:$B$2448,MATCH('A. Sales by store'!B1508,'B. Store opening dates'!$A$5:$A$2448,0))</f>
        <v>2001</v>
      </c>
      <c r="F1508" t="str">
        <f t="shared" si="46"/>
        <v>Old</v>
      </c>
      <c r="G1508" t="str">
        <f t="shared" si="47"/>
        <v>Existing</v>
      </c>
    </row>
    <row r="1509" spans="1:7" ht="19" x14ac:dyDescent="0.25">
      <c r="A1509" s="7">
        <v>2014</v>
      </c>
      <c r="B1509" s="7" t="s">
        <v>196</v>
      </c>
      <c r="C1509" s="7" t="s">
        <v>5</v>
      </c>
      <c r="D1509" s="24">
        <v>542024</v>
      </c>
      <c r="E1509">
        <f>INDEX('B. Store opening dates'!$B$5:$B$2448,MATCH('A. Sales by store'!B1509,'B. Store opening dates'!$A$5:$A$2448,0))</f>
        <v>2001</v>
      </c>
      <c r="F1509" t="str">
        <f t="shared" si="46"/>
        <v>Old</v>
      </c>
      <c r="G1509" t="str">
        <f t="shared" si="47"/>
        <v>Existing</v>
      </c>
    </row>
    <row r="1510" spans="1:7" ht="19" x14ac:dyDescent="0.25">
      <c r="A1510" s="7">
        <v>2015</v>
      </c>
      <c r="B1510" s="7" t="s">
        <v>196</v>
      </c>
      <c r="C1510" s="7" t="s">
        <v>6</v>
      </c>
      <c r="D1510" s="24">
        <v>521291.17</v>
      </c>
      <c r="E1510">
        <f>INDEX('B. Store opening dates'!$B$5:$B$2448,MATCH('A. Sales by store'!B1510,'B. Store opening dates'!$A$5:$A$2448,0))</f>
        <v>2001</v>
      </c>
      <c r="F1510" t="str">
        <f t="shared" si="46"/>
        <v>Old</v>
      </c>
      <c r="G1510" t="str">
        <f t="shared" si="47"/>
        <v>Existing</v>
      </c>
    </row>
    <row r="1511" spans="1:7" ht="19" x14ac:dyDescent="0.25">
      <c r="A1511" s="7">
        <v>2014</v>
      </c>
      <c r="B1511" s="7" t="s">
        <v>196</v>
      </c>
      <c r="C1511" s="7" t="s">
        <v>6</v>
      </c>
      <c r="D1511" s="24">
        <v>379104.44</v>
      </c>
      <c r="E1511">
        <f>INDEX('B. Store opening dates'!$B$5:$B$2448,MATCH('A. Sales by store'!B1511,'B. Store opening dates'!$A$5:$A$2448,0))</f>
        <v>2001</v>
      </c>
      <c r="F1511" t="str">
        <f t="shared" si="46"/>
        <v>Old</v>
      </c>
      <c r="G1511" t="str">
        <f t="shared" si="47"/>
        <v>Existing</v>
      </c>
    </row>
    <row r="1512" spans="1:7" ht="19" x14ac:dyDescent="0.25">
      <c r="A1512" s="7">
        <v>2015</v>
      </c>
      <c r="B1512" s="7" t="s">
        <v>196</v>
      </c>
      <c r="C1512" s="7" t="s">
        <v>7</v>
      </c>
      <c r="D1512" s="24">
        <v>143346.57999999999</v>
      </c>
      <c r="E1512">
        <f>INDEX('B. Store opening dates'!$B$5:$B$2448,MATCH('A. Sales by store'!B1512,'B. Store opening dates'!$A$5:$A$2448,0))</f>
        <v>2001</v>
      </c>
      <c r="F1512" t="str">
        <f t="shared" si="46"/>
        <v>Old</v>
      </c>
      <c r="G1512" t="str">
        <f t="shared" si="47"/>
        <v>Existing</v>
      </c>
    </row>
    <row r="1513" spans="1:7" ht="19" x14ac:dyDescent="0.25">
      <c r="A1513" s="7">
        <v>2014</v>
      </c>
      <c r="B1513" s="7" t="s">
        <v>196</v>
      </c>
      <c r="C1513" s="7" t="s">
        <v>7</v>
      </c>
      <c r="D1513" s="24">
        <v>152797.1</v>
      </c>
      <c r="E1513">
        <f>INDEX('B. Store opening dates'!$B$5:$B$2448,MATCH('A. Sales by store'!B1513,'B. Store opening dates'!$A$5:$A$2448,0))</f>
        <v>2001</v>
      </c>
      <c r="F1513" t="str">
        <f t="shared" si="46"/>
        <v>Old</v>
      </c>
      <c r="G1513" t="str">
        <f t="shared" si="47"/>
        <v>Existing</v>
      </c>
    </row>
    <row r="1514" spans="1:7" ht="19" x14ac:dyDescent="0.25">
      <c r="A1514" s="7">
        <v>2015</v>
      </c>
      <c r="B1514" s="7" t="s">
        <v>196</v>
      </c>
      <c r="C1514" s="7" t="s">
        <v>8</v>
      </c>
      <c r="D1514" s="24">
        <v>742973.81</v>
      </c>
      <c r="E1514">
        <f>INDEX('B. Store opening dates'!$B$5:$B$2448,MATCH('A. Sales by store'!B1514,'B. Store opening dates'!$A$5:$A$2448,0))</f>
        <v>2001</v>
      </c>
      <c r="F1514" t="str">
        <f t="shared" si="46"/>
        <v>Old</v>
      </c>
      <c r="G1514" t="str">
        <f t="shared" si="47"/>
        <v>Existing</v>
      </c>
    </row>
    <row r="1515" spans="1:7" ht="19" x14ac:dyDescent="0.25">
      <c r="A1515" s="7">
        <v>2014</v>
      </c>
      <c r="B1515" s="7" t="s">
        <v>196</v>
      </c>
      <c r="C1515" s="7" t="s">
        <v>8</v>
      </c>
      <c r="D1515" s="24">
        <v>779134.03</v>
      </c>
      <c r="E1515">
        <f>INDEX('B. Store opening dates'!$B$5:$B$2448,MATCH('A. Sales by store'!B1515,'B. Store opening dates'!$A$5:$A$2448,0))</f>
        <v>2001</v>
      </c>
      <c r="F1515" t="str">
        <f t="shared" si="46"/>
        <v>Old</v>
      </c>
      <c r="G1515" t="str">
        <f t="shared" si="47"/>
        <v>Existing</v>
      </c>
    </row>
    <row r="1516" spans="1:7" ht="19" x14ac:dyDescent="0.25">
      <c r="A1516" s="7">
        <v>2015</v>
      </c>
      <c r="B1516" s="7" t="s">
        <v>197</v>
      </c>
      <c r="C1516" s="7" t="s">
        <v>5</v>
      </c>
      <c r="D1516" s="24">
        <v>890578.88</v>
      </c>
      <c r="E1516">
        <f>INDEX('B. Store opening dates'!$B$5:$B$2448,MATCH('A. Sales by store'!B1516,'B. Store opening dates'!$A$5:$A$2448,0))</f>
        <v>2001</v>
      </c>
      <c r="F1516" t="str">
        <f t="shared" si="46"/>
        <v>Old</v>
      </c>
      <c r="G1516" t="str">
        <f t="shared" si="47"/>
        <v>Existing</v>
      </c>
    </row>
    <row r="1517" spans="1:7" ht="19" x14ac:dyDescent="0.25">
      <c r="A1517" s="7">
        <v>2014</v>
      </c>
      <c r="B1517" s="7" t="s">
        <v>197</v>
      </c>
      <c r="C1517" s="7" t="s">
        <v>5</v>
      </c>
      <c r="D1517" s="24">
        <v>982294.26</v>
      </c>
      <c r="E1517">
        <f>INDEX('B. Store opening dates'!$B$5:$B$2448,MATCH('A. Sales by store'!B1517,'B. Store opening dates'!$A$5:$A$2448,0))</f>
        <v>2001</v>
      </c>
      <c r="F1517" t="str">
        <f t="shared" si="46"/>
        <v>Old</v>
      </c>
      <c r="G1517" t="str">
        <f t="shared" si="47"/>
        <v>Existing</v>
      </c>
    </row>
    <row r="1518" spans="1:7" ht="19" x14ac:dyDescent="0.25">
      <c r="A1518" s="7">
        <v>2015</v>
      </c>
      <c r="B1518" s="7" t="s">
        <v>197</v>
      </c>
      <c r="C1518" s="7" t="s">
        <v>6</v>
      </c>
      <c r="D1518" s="24">
        <v>382613.69</v>
      </c>
      <c r="E1518">
        <f>INDEX('B. Store opening dates'!$B$5:$B$2448,MATCH('A. Sales by store'!B1518,'B. Store opening dates'!$A$5:$A$2448,0))</f>
        <v>2001</v>
      </c>
      <c r="F1518" t="str">
        <f t="shared" si="46"/>
        <v>Old</v>
      </c>
      <c r="G1518" t="str">
        <f t="shared" si="47"/>
        <v>Existing</v>
      </c>
    </row>
    <row r="1519" spans="1:7" ht="19" x14ac:dyDescent="0.25">
      <c r="A1519" s="7">
        <v>2014</v>
      </c>
      <c r="B1519" s="7" t="s">
        <v>197</v>
      </c>
      <c r="C1519" s="7" t="s">
        <v>6</v>
      </c>
      <c r="D1519" s="24">
        <v>281209.61</v>
      </c>
      <c r="E1519">
        <f>INDEX('B. Store opening dates'!$B$5:$B$2448,MATCH('A. Sales by store'!B1519,'B. Store opening dates'!$A$5:$A$2448,0))</f>
        <v>2001</v>
      </c>
      <c r="F1519" t="str">
        <f t="shared" si="46"/>
        <v>Old</v>
      </c>
      <c r="G1519" t="str">
        <f t="shared" si="47"/>
        <v>Existing</v>
      </c>
    </row>
    <row r="1520" spans="1:7" ht="19" x14ac:dyDescent="0.25">
      <c r="A1520" s="7">
        <v>2015</v>
      </c>
      <c r="B1520" s="7" t="s">
        <v>197</v>
      </c>
      <c r="C1520" s="7" t="s">
        <v>7</v>
      </c>
      <c r="D1520" s="24">
        <v>127314.03</v>
      </c>
      <c r="E1520">
        <f>INDEX('B. Store opening dates'!$B$5:$B$2448,MATCH('A. Sales by store'!B1520,'B. Store opening dates'!$A$5:$A$2448,0))</f>
        <v>2001</v>
      </c>
      <c r="F1520" t="str">
        <f t="shared" si="46"/>
        <v>Old</v>
      </c>
      <c r="G1520" t="str">
        <f t="shared" si="47"/>
        <v>Existing</v>
      </c>
    </row>
    <row r="1521" spans="1:7" ht="19" x14ac:dyDescent="0.25">
      <c r="A1521" s="7">
        <v>2014</v>
      </c>
      <c r="B1521" s="7" t="s">
        <v>197</v>
      </c>
      <c r="C1521" s="7" t="s">
        <v>7</v>
      </c>
      <c r="D1521" s="24">
        <v>135104.4</v>
      </c>
      <c r="E1521">
        <f>INDEX('B. Store opening dates'!$B$5:$B$2448,MATCH('A. Sales by store'!B1521,'B. Store opening dates'!$A$5:$A$2448,0))</f>
        <v>2001</v>
      </c>
      <c r="F1521" t="str">
        <f t="shared" si="46"/>
        <v>Old</v>
      </c>
      <c r="G1521" t="str">
        <f t="shared" si="47"/>
        <v>Existing</v>
      </c>
    </row>
    <row r="1522" spans="1:7" ht="19" x14ac:dyDescent="0.25">
      <c r="A1522" s="7">
        <v>2015</v>
      </c>
      <c r="B1522" s="7" t="s">
        <v>197</v>
      </c>
      <c r="C1522" s="7" t="s">
        <v>8</v>
      </c>
      <c r="D1522" s="24">
        <v>657660.86</v>
      </c>
      <c r="E1522">
        <f>INDEX('B. Store opening dates'!$B$5:$B$2448,MATCH('A. Sales by store'!B1522,'B. Store opening dates'!$A$5:$A$2448,0))</f>
        <v>2001</v>
      </c>
      <c r="F1522" t="str">
        <f t="shared" si="46"/>
        <v>Old</v>
      </c>
      <c r="G1522" t="str">
        <f t="shared" si="47"/>
        <v>Existing</v>
      </c>
    </row>
    <row r="1523" spans="1:7" ht="19" x14ac:dyDescent="0.25">
      <c r="A1523" s="7">
        <v>2014</v>
      </c>
      <c r="B1523" s="7" t="s">
        <v>197</v>
      </c>
      <c r="C1523" s="7" t="s">
        <v>8</v>
      </c>
      <c r="D1523" s="24">
        <v>689378.16</v>
      </c>
      <c r="E1523">
        <f>INDEX('B. Store opening dates'!$B$5:$B$2448,MATCH('A. Sales by store'!B1523,'B. Store opening dates'!$A$5:$A$2448,0))</f>
        <v>2001</v>
      </c>
      <c r="F1523" t="str">
        <f t="shared" si="46"/>
        <v>Old</v>
      </c>
      <c r="G1523" t="str">
        <f t="shared" si="47"/>
        <v>Existing</v>
      </c>
    </row>
    <row r="1524" spans="1:7" ht="19" x14ac:dyDescent="0.25">
      <c r="A1524" s="7">
        <v>2015</v>
      </c>
      <c r="B1524" s="7" t="s">
        <v>198</v>
      </c>
      <c r="C1524" s="7" t="s">
        <v>5</v>
      </c>
      <c r="D1524" s="24">
        <v>500316.71</v>
      </c>
      <c r="E1524">
        <f>INDEX('B. Store opening dates'!$B$5:$B$2448,MATCH('A. Sales by store'!B1524,'B. Store opening dates'!$A$5:$A$2448,0))</f>
        <v>2001</v>
      </c>
      <c r="F1524" t="str">
        <f t="shared" si="46"/>
        <v>Old</v>
      </c>
      <c r="G1524" t="str">
        <f t="shared" si="47"/>
        <v>Existing</v>
      </c>
    </row>
    <row r="1525" spans="1:7" ht="19" x14ac:dyDescent="0.25">
      <c r="A1525" s="7">
        <v>2014</v>
      </c>
      <c r="B1525" s="7" t="s">
        <v>198</v>
      </c>
      <c r="C1525" s="7" t="s">
        <v>5</v>
      </c>
      <c r="D1525" s="24">
        <v>548059.57999999996</v>
      </c>
      <c r="E1525">
        <f>INDEX('B. Store opening dates'!$B$5:$B$2448,MATCH('A. Sales by store'!B1525,'B. Store opening dates'!$A$5:$A$2448,0))</f>
        <v>2001</v>
      </c>
      <c r="F1525" t="str">
        <f t="shared" si="46"/>
        <v>Old</v>
      </c>
      <c r="G1525" t="str">
        <f t="shared" si="47"/>
        <v>Existing</v>
      </c>
    </row>
    <row r="1526" spans="1:7" ht="19" x14ac:dyDescent="0.25">
      <c r="A1526" s="7">
        <v>2015</v>
      </c>
      <c r="B1526" s="7" t="s">
        <v>198</v>
      </c>
      <c r="C1526" s="7" t="s">
        <v>6</v>
      </c>
      <c r="D1526" s="24">
        <v>281773.09000000003</v>
      </c>
      <c r="E1526">
        <f>INDEX('B. Store opening dates'!$B$5:$B$2448,MATCH('A. Sales by store'!B1526,'B. Store opening dates'!$A$5:$A$2448,0))</f>
        <v>2001</v>
      </c>
      <c r="F1526" t="str">
        <f t="shared" si="46"/>
        <v>Old</v>
      </c>
      <c r="G1526" t="str">
        <f t="shared" si="47"/>
        <v>Existing</v>
      </c>
    </row>
    <row r="1527" spans="1:7" ht="19" x14ac:dyDescent="0.25">
      <c r="A1527" s="7">
        <v>2014</v>
      </c>
      <c r="B1527" s="7" t="s">
        <v>198</v>
      </c>
      <c r="C1527" s="7" t="s">
        <v>6</v>
      </c>
      <c r="D1527" s="24">
        <v>199642.26</v>
      </c>
      <c r="E1527">
        <f>INDEX('B. Store opening dates'!$B$5:$B$2448,MATCH('A. Sales by store'!B1527,'B. Store opening dates'!$A$5:$A$2448,0))</f>
        <v>2001</v>
      </c>
      <c r="F1527" t="str">
        <f t="shared" si="46"/>
        <v>Old</v>
      </c>
      <c r="G1527" t="str">
        <f t="shared" si="47"/>
        <v>Existing</v>
      </c>
    </row>
    <row r="1528" spans="1:7" ht="19" x14ac:dyDescent="0.25">
      <c r="A1528" s="7">
        <v>2015</v>
      </c>
      <c r="B1528" s="7" t="s">
        <v>198</v>
      </c>
      <c r="C1528" s="7" t="s">
        <v>7</v>
      </c>
      <c r="D1528" s="24">
        <v>135351.34</v>
      </c>
      <c r="E1528">
        <f>INDEX('B. Store opening dates'!$B$5:$B$2448,MATCH('A. Sales by store'!B1528,'B. Store opening dates'!$A$5:$A$2448,0))</f>
        <v>2001</v>
      </c>
      <c r="F1528" t="str">
        <f t="shared" si="46"/>
        <v>Old</v>
      </c>
      <c r="G1528" t="str">
        <f t="shared" si="47"/>
        <v>Existing</v>
      </c>
    </row>
    <row r="1529" spans="1:7" ht="19" x14ac:dyDescent="0.25">
      <c r="A1529" s="7">
        <v>2014</v>
      </c>
      <c r="B1529" s="7" t="s">
        <v>198</v>
      </c>
      <c r="C1529" s="7" t="s">
        <v>7</v>
      </c>
      <c r="D1529" s="24">
        <v>142783.24</v>
      </c>
      <c r="E1529">
        <f>INDEX('B. Store opening dates'!$B$5:$B$2448,MATCH('A. Sales by store'!B1529,'B. Store opening dates'!$A$5:$A$2448,0))</f>
        <v>2001</v>
      </c>
      <c r="F1529" t="str">
        <f t="shared" si="46"/>
        <v>Old</v>
      </c>
      <c r="G1529" t="str">
        <f t="shared" si="47"/>
        <v>Existing</v>
      </c>
    </row>
    <row r="1530" spans="1:7" ht="19" x14ac:dyDescent="0.25">
      <c r="A1530" s="7">
        <v>2015</v>
      </c>
      <c r="B1530" s="7" t="s">
        <v>198</v>
      </c>
      <c r="C1530" s="7" t="s">
        <v>8</v>
      </c>
      <c r="D1530" s="24">
        <v>596068.52</v>
      </c>
      <c r="E1530">
        <f>INDEX('B. Store opening dates'!$B$5:$B$2448,MATCH('A. Sales by store'!B1530,'B. Store opening dates'!$A$5:$A$2448,0))</f>
        <v>2001</v>
      </c>
      <c r="F1530" t="str">
        <f t="shared" si="46"/>
        <v>Old</v>
      </c>
      <c r="G1530" t="str">
        <f t="shared" si="47"/>
        <v>Existing</v>
      </c>
    </row>
    <row r="1531" spans="1:7" ht="19" x14ac:dyDescent="0.25">
      <c r="A1531" s="7">
        <v>2014</v>
      </c>
      <c r="B1531" s="7" t="s">
        <v>198</v>
      </c>
      <c r="C1531" s="7" t="s">
        <v>8</v>
      </c>
      <c r="D1531" s="24">
        <v>619853.81999999995</v>
      </c>
      <c r="E1531">
        <f>INDEX('B. Store opening dates'!$B$5:$B$2448,MATCH('A. Sales by store'!B1531,'B. Store opening dates'!$A$5:$A$2448,0))</f>
        <v>2001</v>
      </c>
      <c r="F1531" t="str">
        <f t="shared" si="46"/>
        <v>Old</v>
      </c>
      <c r="G1531" t="str">
        <f t="shared" si="47"/>
        <v>Existing</v>
      </c>
    </row>
    <row r="1532" spans="1:7" ht="19" x14ac:dyDescent="0.25">
      <c r="A1532" s="7">
        <v>2015</v>
      </c>
      <c r="B1532" s="7" t="s">
        <v>199</v>
      </c>
      <c r="C1532" s="7" t="s">
        <v>5</v>
      </c>
      <c r="D1532" s="24">
        <v>650630.5</v>
      </c>
      <c r="E1532">
        <f>INDEX('B. Store opening dates'!$B$5:$B$2448,MATCH('A. Sales by store'!B1532,'B. Store opening dates'!$A$5:$A$2448,0))</f>
        <v>2001</v>
      </c>
      <c r="F1532" t="str">
        <f t="shared" si="46"/>
        <v>Old</v>
      </c>
      <c r="G1532" t="str">
        <f t="shared" si="47"/>
        <v>Existing</v>
      </c>
    </row>
    <row r="1533" spans="1:7" ht="19" x14ac:dyDescent="0.25">
      <c r="A1533" s="7">
        <v>2014</v>
      </c>
      <c r="B1533" s="7" t="s">
        <v>199</v>
      </c>
      <c r="C1533" s="7" t="s">
        <v>5</v>
      </c>
      <c r="D1533" s="24">
        <v>710715.36</v>
      </c>
      <c r="E1533">
        <f>INDEX('B. Store opening dates'!$B$5:$B$2448,MATCH('A. Sales by store'!B1533,'B. Store opening dates'!$A$5:$A$2448,0))</f>
        <v>2001</v>
      </c>
      <c r="F1533" t="str">
        <f t="shared" si="46"/>
        <v>Old</v>
      </c>
      <c r="G1533" t="str">
        <f t="shared" si="47"/>
        <v>Existing</v>
      </c>
    </row>
    <row r="1534" spans="1:7" ht="19" x14ac:dyDescent="0.25">
      <c r="A1534" s="7">
        <v>2015</v>
      </c>
      <c r="B1534" s="7" t="s">
        <v>199</v>
      </c>
      <c r="C1534" s="7" t="s">
        <v>6</v>
      </c>
      <c r="D1534" s="24">
        <v>558707.31999999995</v>
      </c>
      <c r="E1534">
        <f>INDEX('B. Store opening dates'!$B$5:$B$2448,MATCH('A. Sales by store'!B1534,'B. Store opening dates'!$A$5:$A$2448,0))</f>
        <v>2001</v>
      </c>
      <c r="F1534" t="str">
        <f t="shared" si="46"/>
        <v>Old</v>
      </c>
      <c r="G1534" t="str">
        <f t="shared" si="47"/>
        <v>Existing</v>
      </c>
    </row>
    <row r="1535" spans="1:7" ht="19" x14ac:dyDescent="0.25">
      <c r="A1535" s="7">
        <v>2014</v>
      </c>
      <c r="B1535" s="7" t="s">
        <v>199</v>
      </c>
      <c r="C1535" s="7" t="s">
        <v>6</v>
      </c>
      <c r="D1535" s="24">
        <v>406791.49</v>
      </c>
      <c r="E1535">
        <f>INDEX('B. Store opening dates'!$B$5:$B$2448,MATCH('A. Sales by store'!B1535,'B. Store opening dates'!$A$5:$A$2448,0))</f>
        <v>2001</v>
      </c>
      <c r="F1535" t="str">
        <f t="shared" si="46"/>
        <v>Old</v>
      </c>
      <c r="G1535" t="str">
        <f t="shared" si="47"/>
        <v>Existing</v>
      </c>
    </row>
    <row r="1536" spans="1:7" ht="19" x14ac:dyDescent="0.25">
      <c r="A1536" s="7">
        <v>2015</v>
      </c>
      <c r="B1536" s="7" t="s">
        <v>199</v>
      </c>
      <c r="C1536" s="7" t="s">
        <v>7</v>
      </c>
      <c r="D1536" s="24">
        <v>94200.39</v>
      </c>
      <c r="E1536">
        <f>INDEX('B. Store opening dates'!$B$5:$B$2448,MATCH('A. Sales by store'!B1536,'B. Store opening dates'!$A$5:$A$2448,0))</f>
        <v>2001</v>
      </c>
      <c r="F1536" t="str">
        <f t="shared" si="46"/>
        <v>Old</v>
      </c>
      <c r="G1536" t="str">
        <f t="shared" si="47"/>
        <v>Existing</v>
      </c>
    </row>
    <row r="1537" spans="1:7" ht="19" x14ac:dyDescent="0.25">
      <c r="A1537" s="7">
        <v>2014</v>
      </c>
      <c r="B1537" s="7" t="s">
        <v>199</v>
      </c>
      <c r="C1537" s="7" t="s">
        <v>7</v>
      </c>
      <c r="D1537" s="24">
        <v>99814.88</v>
      </c>
      <c r="E1537">
        <f>INDEX('B. Store opening dates'!$B$5:$B$2448,MATCH('A. Sales by store'!B1537,'B. Store opening dates'!$A$5:$A$2448,0))</f>
        <v>2001</v>
      </c>
      <c r="F1537" t="str">
        <f t="shared" si="46"/>
        <v>Old</v>
      </c>
      <c r="G1537" t="str">
        <f t="shared" si="47"/>
        <v>Existing</v>
      </c>
    </row>
    <row r="1538" spans="1:7" ht="19" x14ac:dyDescent="0.25">
      <c r="A1538" s="7">
        <v>2015</v>
      </c>
      <c r="B1538" s="7" t="s">
        <v>199</v>
      </c>
      <c r="C1538" s="7" t="s">
        <v>8</v>
      </c>
      <c r="D1538" s="24">
        <v>653463.75</v>
      </c>
      <c r="E1538">
        <f>INDEX('B. Store opening dates'!$B$5:$B$2448,MATCH('A. Sales by store'!B1538,'B. Store opening dates'!$A$5:$A$2448,0))</f>
        <v>2001</v>
      </c>
      <c r="F1538" t="str">
        <f t="shared" si="46"/>
        <v>Old</v>
      </c>
      <c r="G1538" t="str">
        <f t="shared" si="47"/>
        <v>Existing</v>
      </c>
    </row>
    <row r="1539" spans="1:7" ht="19" x14ac:dyDescent="0.25">
      <c r="A1539" s="7">
        <v>2014</v>
      </c>
      <c r="B1539" s="7" t="s">
        <v>199</v>
      </c>
      <c r="C1539" s="7" t="s">
        <v>8</v>
      </c>
      <c r="D1539" s="24">
        <v>680547.66</v>
      </c>
      <c r="E1539">
        <f>INDEX('B. Store opening dates'!$B$5:$B$2448,MATCH('A. Sales by store'!B1539,'B. Store opening dates'!$A$5:$A$2448,0))</f>
        <v>2001</v>
      </c>
      <c r="F1539" t="str">
        <f t="shared" si="46"/>
        <v>Old</v>
      </c>
      <c r="G1539" t="str">
        <f t="shared" si="47"/>
        <v>Existing</v>
      </c>
    </row>
    <row r="1540" spans="1:7" ht="19" x14ac:dyDescent="0.25">
      <c r="A1540" s="7">
        <v>2015</v>
      </c>
      <c r="B1540" s="7" t="s">
        <v>200</v>
      </c>
      <c r="C1540" s="7" t="s">
        <v>5</v>
      </c>
      <c r="D1540" s="24">
        <v>763459.94</v>
      </c>
      <c r="E1540">
        <f>INDEX('B. Store opening dates'!$B$5:$B$2448,MATCH('A. Sales by store'!B1540,'B. Store opening dates'!$A$5:$A$2448,0))</f>
        <v>2001</v>
      </c>
      <c r="F1540" t="str">
        <f t="shared" si="46"/>
        <v>Old</v>
      </c>
      <c r="G1540" t="str">
        <f t="shared" si="47"/>
        <v>Existing</v>
      </c>
    </row>
    <row r="1541" spans="1:7" ht="19" x14ac:dyDescent="0.25">
      <c r="A1541" s="7">
        <v>2014</v>
      </c>
      <c r="B1541" s="7" t="s">
        <v>200</v>
      </c>
      <c r="C1541" s="7" t="s">
        <v>5</v>
      </c>
      <c r="D1541" s="24">
        <v>837717.99</v>
      </c>
      <c r="E1541">
        <f>INDEX('B. Store opening dates'!$B$5:$B$2448,MATCH('A. Sales by store'!B1541,'B. Store opening dates'!$A$5:$A$2448,0))</f>
        <v>2001</v>
      </c>
      <c r="F1541" t="str">
        <f t="shared" ref="F1541:F1604" si="48">IF(A1541 = 2015, IF(E1541&lt; 2015, "Old","New"),IF(E1541 &lt; 2014, "Old","New"))</f>
        <v>Old</v>
      </c>
      <c r="G1541" t="str">
        <f t="shared" ref="G1541:G1604" si="49">IF(A1541 = 2015, IF(E1541&lt; 2015, "Existing","New"),"Existing")</f>
        <v>Existing</v>
      </c>
    </row>
    <row r="1542" spans="1:7" ht="19" x14ac:dyDescent="0.25">
      <c r="A1542" s="7">
        <v>2015</v>
      </c>
      <c r="B1542" s="7" t="s">
        <v>200</v>
      </c>
      <c r="C1542" s="7" t="s">
        <v>6</v>
      </c>
      <c r="D1542" s="24">
        <v>477342.03</v>
      </c>
      <c r="E1542">
        <f>INDEX('B. Store opening dates'!$B$5:$B$2448,MATCH('A. Sales by store'!B1542,'B. Store opening dates'!$A$5:$A$2448,0))</f>
        <v>2001</v>
      </c>
      <c r="F1542" t="str">
        <f t="shared" si="48"/>
        <v>Old</v>
      </c>
      <c r="G1542" t="str">
        <f t="shared" si="49"/>
        <v>Existing</v>
      </c>
    </row>
    <row r="1543" spans="1:7" ht="19" x14ac:dyDescent="0.25">
      <c r="A1543" s="7">
        <v>2014</v>
      </c>
      <c r="B1543" s="7" t="s">
        <v>200</v>
      </c>
      <c r="C1543" s="7" t="s">
        <v>6</v>
      </c>
      <c r="D1543" s="24">
        <v>339713.99</v>
      </c>
      <c r="E1543">
        <f>INDEX('B. Store opening dates'!$B$5:$B$2448,MATCH('A. Sales by store'!B1543,'B. Store opening dates'!$A$5:$A$2448,0))</f>
        <v>2001</v>
      </c>
      <c r="F1543" t="str">
        <f t="shared" si="48"/>
        <v>Old</v>
      </c>
      <c r="G1543" t="str">
        <f t="shared" si="49"/>
        <v>Existing</v>
      </c>
    </row>
    <row r="1544" spans="1:7" ht="19" x14ac:dyDescent="0.25">
      <c r="A1544" s="7">
        <v>2015</v>
      </c>
      <c r="B1544" s="7" t="s">
        <v>200</v>
      </c>
      <c r="C1544" s="7" t="s">
        <v>7</v>
      </c>
      <c r="D1544" s="24">
        <v>223125.54</v>
      </c>
      <c r="E1544">
        <f>INDEX('B. Store opening dates'!$B$5:$B$2448,MATCH('A. Sales by store'!B1544,'B. Store opening dates'!$A$5:$A$2448,0))</f>
        <v>2001</v>
      </c>
      <c r="F1544" t="str">
        <f t="shared" si="48"/>
        <v>Old</v>
      </c>
      <c r="G1544" t="str">
        <f t="shared" si="49"/>
        <v>Existing</v>
      </c>
    </row>
    <row r="1545" spans="1:7" ht="19" x14ac:dyDescent="0.25">
      <c r="A1545" s="7">
        <v>2014</v>
      </c>
      <c r="B1545" s="7" t="s">
        <v>200</v>
      </c>
      <c r="C1545" s="7" t="s">
        <v>7</v>
      </c>
      <c r="D1545" s="24">
        <v>234290.35</v>
      </c>
      <c r="E1545">
        <f>INDEX('B. Store opening dates'!$B$5:$B$2448,MATCH('A. Sales by store'!B1545,'B. Store opening dates'!$A$5:$A$2448,0))</f>
        <v>2001</v>
      </c>
      <c r="F1545" t="str">
        <f t="shared" si="48"/>
        <v>Old</v>
      </c>
      <c r="G1545" t="str">
        <f t="shared" si="49"/>
        <v>Existing</v>
      </c>
    </row>
    <row r="1546" spans="1:7" ht="19" x14ac:dyDescent="0.25">
      <c r="A1546" s="7">
        <v>2015</v>
      </c>
      <c r="B1546" s="7" t="s">
        <v>200</v>
      </c>
      <c r="C1546" s="7" t="s">
        <v>8</v>
      </c>
      <c r="D1546" s="24">
        <v>478448.6</v>
      </c>
      <c r="E1546">
        <f>INDEX('B. Store opening dates'!$B$5:$B$2448,MATCH('A. Sales by store'!B1546,'B. Store opening dates'!$A$5:$A$2448,0))</f>
        <v>2001</v>
      </c>
      <c r="F1546" t="str">
        <f t="shared" si="48"/>
        <v>Old</v>
      </c>
      <c r="G1546" t="str">
        <f t="shared" si="49"/>
        <v>Existing</v>
      </c>
    </row>
    <row r="1547" spans="1:7" ht="19" x14ac:dyDescent="0.25">
      <c r="A1547" s="7">
        <v>2014</v>
      </c>
      <c r="B1547" s="7" t="s">
        <v>200</v>
      </c>
      <c r="C1547" s="7" t="s">
        <v>8</v>
      </c>
      <c r="D1547" s="24">
        <v>496725.48</v>
      </c>
      <c r="E1547">
        <f>INDEX('B. Store opening dates'!$B$5:$B$2448,MATCH('A. Sales by store'!B1547,'B. Store opening dates'!$A$5:$A$2448,0))</f>
        <v>2001</v>
      </c>
      <c r="F1547" t="str">
        <f t="shared" si="48"/>
        <v>Old</v>
      </c>
      <c r="G1547" t="str">
        <f t="shared" si="49"/>
        <v>Existing</v>
      </c>
    </row>
    <row r="1548" spans="1:7" ht="19" x14ac:dyDescent="0.25">
      <c r="A1548" s="7">
        <v>2015</v>
      </c>
      <c r="B1548" s="7" t="s">
        <v>201</v>
      </c>
      <c r="C1548" s="7" t="s">
        <v>5</v>
      </c>
      <c r="D1548" s="24">
        <v>569946.52</v>
      </c>
      <c r="E1548">
        <f>INDEX('B. Store opening dates'!$B$5:$B$2448,MATCH('A. Sales by store'!B1548,'B. Store opening dates'!$A$5:$A$2448,0))</f>
        <v>2001</v>
      </c>
      <c r="F1548" t="str">
        <f t="shared" si="48"/>
        <v>Old</v>
      </c>
      <c r="G1548" t="str">
        <f t="shared" si="49"/>
        <v>Existing</v>
      </c>
    </row>
    <row r="1549" spans="1:7" ht="19" x14ac:dyDescent="0.25">
      <c r="A1549" s="7">
        <v>2014</v>
      </c>
      <c r="B1549" s="7" t="s">
        <v>201</v>
      </c>
      <c r="C1549" s="7" t="s">
        <v>5</v>
      </c>
      <c r="D1549" s="24">
        <v>627006.78</v>
      </c>
      <c r="E1549">
        <f>INDEX('B. Store opening dates'!$B$5:$B$2448,MATCH('A. Sales by store'!B1549,'B. Store opening dates'!$A$5:$A$2448,0))</f>
        <v>2001</v>
      </c>
      <c r="F1549" t="str">
        <f t="shared" si="48"/>
        <v>Old</v>
      </c>
      <c r="G1549" t="str">
        <f t="shared" si="49"/>
        <v>Existing</v>
      </c>
    </row>
    <row r="1550" spans="1:7" ht="19" x14ac:dyDescent="0.25">
      <c r="A1550" s="7">
        <v>2015</v>
      </c>
      <c r="B1550" s="7" t="s">
        <v>201</v>
      </c>
      <c r="C1550" s="7" t="s">
        <v>6</v>
      </c>
      <c r="D1550" s="24">
        <v>390661.58</v>
      </c>
      <c r="E1550">
        <f>INDEX('B. Store opening dates'!$B$5:$B$2448,MATCH('A. Sales by store'!B1550,'B. Store opening dates'!$A$5:$A$2448,0))</f>
        <v>2001</v>
      </c>
      <c r="F1550" t="str">
        <f t="shared" si="48"/>
        <v>Old</v>
      </c>
      <c r="G1550" t="str">
        <f t="shared" si="49"/>
        <v>Existing</v>
      </c>
    </row>
    <row r="1551" spans="1:7" ht="19" x14ac:dyDescent="0.25">
      <c r="A1551" s="7">
        <v>2014</v>
      </c>
      <c r="B1551" s="7" t="s">
        <v>201</v>
      </c>
      <c r="C1551" s="7" t="s">
        <v>6</v>
      </c>
      <c r="D1551" s="24">
        <v>280109.26</v>
      </c>
      <c r="E1551">
        <f>INDEX('B. Store opening dates'!$B$5:$B$2448,MATCH('A. Sales by store'!B1551,'B. Store opening dates'!$A$5:$A$2448,0))</f>
        <v>2001</v>
      </c>
      <c r="F1551" t="str">
        <f t="shared" si="48"/>
        <v>Old</v>
      </c>
      <c r="G1551" t="str">
        <f t="shared" si="49"/>
        <v>Existing</v>
      </c>
    </row>
    <row r="1552" spans="1:7" ht="19" x14ac:dyDescent="0.25">
      <c r="A1552" s="7">
        <v>2015</v>
      </c>
      <c r="B1552" s="7" t="s">
        <v>201</v>
      </c>
      <c r="C1552" s="7" t="s">
        <v>7</v>
      </c>
      <c r="D1552" s="24">
        <v>204041.01</v>
      </c>
      <c r="E1552">
        <f>INDEX('B. Store opening dates'!$B$5:$B$2448,MATCH('A. Sales by store'!B1552,'B. Store opening dates'!$A$5:$A$2448,0))</f>
        <v>2001</v>
      </c>
      <c r="F1552" t="str">
        <f t="shared" si="48"/>
        <v>Old</v>
      </c>
      <c r="G1552" t="str">
        <f t="shared" si="49"/>
        <v>Existing</v>
      </c>
    </row>
    <row r="1553" spans="1:7" ht="19" x14ac:dyDescent="0.25">
      <c r="A1553" s="7">
        <v>2014</v>
      </c>
      <c r="B1553" s="7" t="s">
        <v>201</v>
      </c>
      <c r="C1553" s="7" t="s">
        <v>7</v>
      </c>
      <c r="D1553" s="24">
        <v>214150.72</v>
      </c>
      <c r="E1553">
        <f>INDEX('B. Store opening dates'!$B$5:$B$2448,MATCH('A. Sales by store'!B1553,'B. Store opening dates'!$A$5:$A$2448,0))</f>
        <v>2001</v>
      </c>
      <c r="F1553" t="str">
        <f t="shared" si="48"/>
        <v>Old</v>
      </c>
      <c r="G1553" t="str">
        <f t="shared" si="49"/>
        <v>Existing</v>
      </c>
    </row>
    <row r="1554" spans="1:7" ht="19" x14ac:dyDescent="0.25">
      <c r="A1554" s="7">
        <v>2015</v>
      </c>
      <c r="B1554" s="7" t="s">
        <v>201</v>
      </c>
      <c r="C1554" s="7" t="s">
        <v>8</v>
      </c>
      <c r="D1554" s="24">
        <v>463593.78</v>
      </c>
      <c r="E1554">
        <f>INDEX('B. Store opening dates'!$B$5:$B$2448,MATCH('A. Sales by store'!B1554,'B. Store opening dates'!$A$5:$A$2448,0))</f>
        <v>2001</v>
      </c>
      <c r="F1554" t="str">
        <f t="shared" si="48"/>
        <v>Old</v>
      </c>
      <c r="G1554" t="str">
        <f t="shared" si="49"/>
        <v>Existing</v>
      </c>
    </row>
    <row r="1555" spans="1:7" ht="19" x14ac:dyDescent="0.25">
      <c r="A1555" s="7">
        <v>2014</v>
      </c>
      <c r="B1555" s="7" t="s">
        <v>201</v>
      </c>
      <c r="C1555" s="7" t="s">
        <v>8</v>
      </c>
      <c r="D1555" s="24">
        <v>480718.5</v>
      </c>
      <c r="E1555">
        <f>INDEX('B. Store opening dates'!$B$5:$B$2448,MATCH('A. Sales by store'!B1555,'B. Store opening dates'!$A$5:$A$2448,0))</f>
        <v>2001</v>
      </c>
      <c r="F1555" t="str">
        <f t="shared" si="48"/>
        <v>Old</v>
      </c>
      <c r="G1555" t="str">
        <f t="shared" si="49"/>
        <v>Existing</v>
      </c>
    </row>
    <row r="1556" spans="1:7" ht="19" x14ac:dyDescent="0.25">
      <c r="A1556" s="7">
        <v>2015</v>
      </c>
      <c r="B1556" s="7" t="s">
        <v>202</v>
      </c>
      <c r="C1556" s="7" t="s">
        <v>5</v>
      </c>
      <c r="D1556" s="24">
        <v>623402.44999999995</v>
      </c>
      <c r="E1556">
        <f>INDEX('B. Store opening dates'!$B$5:$B$2448,MATCH('A. Sales by store'!B1556,'B. Store opening dates'!$A$5:$A$2448,0))</f>
        <v>2001</v>
      </c>
      <c r="F1556" t="str">
        <f t="shared" si="48"/>
        <v>Old</v>
      </c>
      <c r="G1556" t="str">
        <f t="shared" si="49"/>
        <v>Existing</v>
      </c>
    </row>
    <row r="1557" spans="1:7" ht="19" x14ac:dyDescent="0.25">
      <c r="A1557" s="7">
        <v>2014</v>
      </c>
      <c r="B1557" s="7" t="s">
        <v>202</v>
      </c>
      <c r="C1557" s="7" t="s">
        <v>5</v>
      </c>
      <c r="D1557" s="24">
        <v>683049.95</v>
      </c>
      <c r="E1557">
        <f>INDEX('B. Store opening dates'!$B$5:$B$2448,MATCH('A. Sales by store'!B1557,'B. Store opening dates'!$A$5:$A$2448,0))</f>
        <v>2001</v>
      </c>
      <c r="F1557" t="str">
        <f t="shared" si="48"/>
        <v>Old</v>
      </c>
      <c r="G1557" t="str">
        <f t="shared" si="49"/>
        <v>Existing</v>
      </c>
    </row>
    <row r="1558" spans="1:7" ht="19" x14ac:dyDescent="0.25">
      <c r="A1558" s="7">
        <v>2015</v>
      </c>
      <c r="B1558" s="7" t="s">
        <v>202</v>
      </c>
      <c r="C1558" s="7" t="s">
        <v>6</v>
      </c>
      <c r="D1558" s="24">
        <v>363131.59</v>
      </c>
      <c r="E1558">
        <f>INDEX('B. Store opening dates'!$B$5:$B$2448,MATCH('A. Sales by store'!B1558,'B. Store opening dates'!$A$5:$A$2448,0))</f>
        <v>2001</v>
      </c>
      <c r="F1558" t="str">
        <f t="shared" si="48"/>
        <v>Old</v>
      </c>
      <c r="G1558" t="str">
        <f t="shared" si="49"/>
        <v>Existing</v>
      </c>
    </row>
    <row r="1559" spans="1:7" ht="19" x14ac:dyDescent="0.25">
      <c r="A1559" s="7">
        <v>2014</v>
      </c>
      <c r="B1559" s="7" t="s">
        <v>202</v>
      </c>
      <c r="C1559" s="7" t="s">
        <v>6</v>
      </c>
      <c r="D1559" s="24">
        <v>266631.59000000003</v>
      </c>
      <c r="E1559">
        <f>INDEX('B. Store opening dates'!$B$5:$B$2448,MATCH('A. Sales by store'!B1559,'B. Store opening dates'!$A$5:$A$2448,0))</f>
        <v>2001</v>
      </c>
      <c r="F1559" t="str">
        <f t="shared" si="48"/>
        <v>Old</v>
      </c>
      <c r="G1559" t="str">
        <f t="shared" si="49"/>
        <v>Existing</v>
      </c>
    </row>
    <row r="1560" spans="1:7" ht="19" x14ac:dyDescent="0.25">
      <c r="A1560" s="7">
        <v>2015</v>
      </c>
      <c r="B1560" s="7" t="s">
        <v>202</v>
      </c>
      <c r="C1560" s="7" t="s">
        <v>7</v>
      </c>
      <c r="D1560" s="24">
        <v>151941.53</v>
      </c>
      <c r="E1560">
        <f>INDEX('B. Store opening dates'!$B$5:$B$2448,MATCH('A. Sales by store'!B1560,'B. Store opening dates'!$A$5:$A$2448,0))</f>
        <v>2001</v>
      </c>
      <c r="F1560" t="str">
        <f t="shared" si="48"/>
        <v>Old</v>
      </c>
      <c r="G1560" t="str">
        <f t="shared" si="49"/>
        <v>Existing</v>
      </c>
    </row>
    <row r="1561" spans="1:7" ht="19" x14ac:dyDescent="0.25">
      <c r="A1561" s="7">
        <v>2014</v>
      </c>
      <c r="B1561" s="7" t="s">
        <v>202</v>
      </c>
      <c r="C1561" s="7" t="s">
        <v>7</v>
      </c>
      <c r="D1561" s="24">
        <v>160981.09</v>
      </c>
      <c r="E1561">
        <f>INDEX('B. Store opening dates'!$B$5:$B$2448,MATCH('A. Sales by store'!B1561,'B. Store opening dates'!$A$5:$A$2448,0))</f>
        <v>2001</v>
      </c>
      <c r="F1561" t="str">
        <f t="shared" si="48"/>
        <v>Old</v>
      </c>
      <c r="G1561" t="str">
        <f t="shared" si="49"/>
        <v>Existing</v>
      </c>
    </row>
    <row r="1562" spans="1:7" ht="19" x14ac:dyDescent="0.25">
      <c r="A1562" s="7">
        <v>2015</v>
      </c>
      <c r="B1562" s="7" t="s">
        <v>202</v>
      </c>
      <c r="C1562" s="7" t="s">
        <v>8</v>
      </c>
      <c r="D1562" s="24">
        <v>540795.64</v>
      </c>
      <c r="E1562">
        <f>INDEX('B. Store opening dates'!$B$5:$B$2448,MATCH('A. Sales by store'!B1562,'B. Store opening dates'!$A$5:$A$2448,0))</f>
        <v>2001</v>
      </c>
      <c r="F1562" t="str">
        <f t="shared" si="48"/>
        <v>Old</v>
      </c>
      <c r="G1562" t="str">
        <f t="shared" si="49"/>
        <v>Existing</v>
      </c>
    </row>
    <row r="1563" spans="1:7" ht="19" x14ac:dyDescent="0.25">
      <c r="A1563" s="7">
        <v>2014</v>
      </c>
      <c r="B1563" s="7" t="s">
        <v>202</v>
      </c>
      <c r="C1563" s="7" t="s">
        <v>8</v>
      </c>
      <c r="D1563" s="24">
        <v>564560.74</v>
      </c>
      <c r="E1563">
        <f>INDEX('B. Store opening dates'!$B$5:$B$2448,MATCH('A. Sales by store'!B1563,'B. Store opening dates'!$A$5:$A$2448,0))</f>
        <v>2001</v>
      </c>
      <c r="F1563" t="str">
        <f t="shared" si="48"/>
        <v>Old</v>
      </c>
      <c r="G1563" t="str">
        <f t="shared" si="49"/>
        <v>Existing</v>
      </c>
    </row>
    <row r="1564" spans="1:7" ht="19" x14ac:dyDescent="0.25">
      <c r="A1564" s="7">
        <v>2015</v>
      </c>
      <c r="B1564" s="7" t="s">
        <v>203</v>
      </c>
      <c r="C1564" s="7" t="s">
        <v>5</v>
      </c>
      <c r="D1564" s="24">
        <v>673321.72</v>
      </c>
      <c r="E1564">
        <f>INDEX('B. Store opening dates'!$B$5:$B$2448,MATCH('A. Sales by store'!B1564,'B. Store opening dates'!$A$5:$A$2448,0))</f>
        <v>2001</v>
      </c>
      <c r="F1564" t="str">
        <f t="shared" si="48"/>
        <v>Old</v>
      </c>
      <c r="G1564" t="str">
        <f t="shared" si="49"/>
        <v>Existing</v>
      </c>
    </row>
    <row r="1565" spans="1:7" ht="19" x14ac:dyDescent="0.25">
      <c r="A1565" s="7">
        <v>2014</v>
      </c>
      <c r="B1565" s="7" t="s">
        <v>203</v>
      </c>
      <c r="C1565" s="7" t="s">
        <v>5</v>
      </c>
      <c r="D1565" s="24">
        <v>734517.59</v>
      </c>
      <c r="E1565">
        <f>INDEX('B. Store opening dates'!$B$5:$B$2448,MATCH('A. Sales by store'!B1565,'B. Store opening dates'!$A$5:$A$2448,0))</f>
        <v>2001</v>
      </c>
      <c r="F1565" t="str">
        <f t="shared" si="48"/>
        <v>Old</v>
      </c>
      <c r="G1565" t="str">
        <f t="shared" si="49"/>
        <v>Existing</v>
      </c>
    </row>
    <row r="1566" spans="1:7" ht="19" x14ac:dyDescent="0.25">
      <c r="A1566" s="7">
        <v>2015</v>
      </c>
      <c r="B1566" s="7" t="s">
        <v>203</v>
      </c>
      <c r="C1566" s="7" t="s">
        <v>6</v>
      </c>
      <c r="D1566" s="24">
        <v>304999.43</v>
      </c>
      <c r="E1566">
        <f>INDEX('B. Store opening dates'!$B$5:$B$2448,MATCH('A. Sales by store'!B1566,'B. Store opening dates'!$A$5:$A$2448,0))</f>
        <v>2001</v>
      </c>
      <c r="F1566" t="str">
        <f t="shared" si="48"/>
        <v>Old</v>
      </c>
      <c r="G1566" t="str">
        <f t="shared" si="49"/>
        <v>Existing</v>
      </c>
    </row>
    <row r="1567" spans="1:7" ht="19" x14ac:dyDescent="0.25">
      <c r="A1567" s="7">
        <v>2014</v>
      </c>
      <c r="B1567" s="7" t="s">
        <v>203</v>
      </c>
      <c r="C1567" s="7" t="s">
        <v>6</v>
      </c>
      <c r="D1567" s="24">
        <v>216914.09</v>
      </c>
      <c r="E1567">
        <f>INDEX('B. Store opening dates'!$B$5:$B$2448,MATCH('A. Sales by store'!B1567,'B. Store opening dates'!$A$5:$A$2448,0))</f>
        <v>2001</v>
      </c>
      <c r="F1567" t="str">
        <f t="shared" si="48"/>
        <v>Old</v>
      </c>
      <c r="G1567" t="str">
        <f t="shared" si="49"/>
        <v>Existing</v>
      </c>
    </row>
    <row r="1568" spans="1:7" ht="19" x14ac:dyDescent="0.25">
      <c r="A1568" s="7">
        <v>2015</v>
      </c>
      <c r="B1568" s="7" t="s">
        <v>203</v>
      </c>
      <c r="C1568" s="7" t="s">
        <v>7</v>
      </c>
      <c r="D1568" s="24">
        <v>150874.01</v>
      </c>
      <c r="E1568">
        <f>INDEX('B. Store opening dates'!$B$5:$B$2448,MATCH('A. Sales by store'!B1568,'B. Store opening dates'!$A$5:$A$2448,0))</f>
        <v>2001</v>
      </c>
      <c r="F1568" t="str">
        <f t="shared" si="48"/>
        <v>Old</v>
      </c>
      <c r="G1568" t="str">
        <f t="shared" si="49"/>
        <v>Existing</v>
      </c>
    </row>
    <row r="1569" spans="1:7" ht="19" x14ac:dyDescent="0.25">
      <c r="A1569" s="7">
        <v>2014</v>
      </c>
      <c r="B1569" s="7" t="s">
        <v>203</v>
      </c>
      <c r="C1569" s="7" t="s">
        <v>7</v>
      </c>
      <c r="D1569" s="24">
        <v>157633.47</v>
      </c>
      <c r="E1569">
        <f>INDEX('B. Store opening dates'!$B$5:$B$2448,MATCH('A. Sales by store'!B1569,'B. Store opening dates'!$A$5:$A$2448,0))</f>
        <v>2001</v>
      </c>
      <c r="F1569" t="str">
        <f t="shared" si="48"/>
        <v>Old</v>
      </c>
      <c r="G1569" t="str">
        <f t="shared" si="49"/>
        <v>Existing</v>
      </c>
    </row>
    <row r="1570" spans="1:7" ht="19" x14ac:dyDescent="0.25">
      <c r="A1570" s="7">
        <v>2015</v>
      </c>
      <c r="B1570" s="7" t="s">
        <v>203</v>
      </c>
      <c r="C1570" s="7" t="s">
        <v>8</v>
      </c>
      <c r="D1570" s="24">
        <v>602999.74</v>
      </c>
      <c r="E1570">
        <f>INDEX('B. Store opening dates'!$B$5:$B$2448,MATCH('A. Sales by store'!B1570,'B. Store opening dates'!$A$5:$A$2448,0))</f>
        <v>2001</v>
      </c>
      <c r="F1570" t="str">
        <f t="shared" si="48"/>
        <v>Old</v>
      </c>
      <c r="G1570" t="str">
        <f t="shared" si="49"/>
        <v>Existing</v>
      </c>
    </row>
    <row r="1571" spans="1:7" ht="19" x14ac:dyDescent="0.25">
      <c r="A1571" s="7">
        <v>2014</v>
      </c>
      <c r="B1571" s="7" t="s">
        <v>203</v>
      </c>
      <c r="C1571" s="7" t="s">
        <v>8</v>
      </c>
      <c r="D1571" s="24">
        <v>627280.79</v>
      </c>
      <c r="E1571">
        <f>INDEX('B. Store opening dates'!$B$5:$B$2448,MATCH('A. Sales by store'!B1571,'B. Store opening dates'!$A$5:$A$2448,0))</f>
        <v>2001</v>
      </c>
      <c r="F1571" t="str">
        <f t="shared" si="48"/>
        <v>Old</v>
      </c>
      <c r="G1571" t="str">
        <f t="shared" si="49"/>
        <v>Existing</v>
      </c>
    </row>
    <row r="1572" spans="1:7" ht="19" x14ac:dyDescent="0.25">
      <c r="A1572" s="7">
        <v>2015</v>
      </c>
      <c r="B1572" s="7" t="s">
        <v>204</v>
      </c>
      <c r="C1572" s="7" t="s">
        <v>5</v>
      </c>
      <c r="D1572" s="24">
        <v>706223.05</v>
      </c>
      <c r="E1572">
        <f>INDEX('B. Store opening dates'!$B$5:$B$2448,MATCH('A. Sales by store'!B1572,'B. Store opening dates'!$A$5:$A$2448,0))</f>
        <v>2001</v>
      </c>
      <c r="F1572" t="str">
        <f t="shared" si="48"/>
        <v>Old</v>
      </c>
      <c r="G1572" t="str">
        <f t="shared" si="49"/>
        <v>Existing</v>
      </c>
    </row>
    <row r="1573" spans="1:7" ht="19" x14ac:dyDescent="0.25">
      <c r="A1573" s="7">
        <v>2014</v>
      </c>
      <c r="B1573" s="7" t="s">
        <v>204</v>
      </c>
      <c r="C1573" s="7" t="s">
        <v>5</v>
      </c>
      <c r="D1573" s="24">
        <v>778951.54</v>
      </c>
      <c r="E1573">
        <f>INDEX('B. Store opening dates'!$B$5:$B$2448,MATCH('A. Sales by store'!B1573,'B. Store opening dates'!$A$5:$A$2448,0))</f>
        <v>2001</v>
      </c>
      <c r="F1573" t="str">
        <f t="shared" si="48"/>
        <v>Old</v>
      </c>
      <c r="G1573" t="str">
        <f t="shared" si="49"/>
        <v>Existing</v>
      </c>
    </row>
    <row r="1574" spans="1:7" ht="19" x14ac:dyDescent="0.25">
      <c r="A1574" s="7">
        <v>2015</v>
      </c>
      <c r="B1574" s="7" t="s">
        <v>204</v>
      </c>
      <c r="C1574" s="7" t="s">
        <v>6</v>
      </c>
      <c r="D1574" s="24">
        <v>526524.56000000006</v>
      </c>
      <c r="E1574">
        <f>INDEX('B. Store opening dates'!$B$5:$B$2448,MATCH('A. Sales by store'!B1574,'B. Store opening dates'!$A$5:$A$2448,0))</f>
        <v>2001</v>
      </c>
      <c r="F1574" t="str">
        <f t="shared" si="48"/>
        <v>Old</v>
      </c>
      <c r="G1574" t="str">
        <f t="shared" si="49"/>
        <v>Existing</v>
      </c>
    </row>
    <row r="1575" spans="1:7" ht="19" x14ac:dyDescent="0.25">
      <c r="A1575" s="7">
        <v>2014</v>
      </c>
      <c r="B1575" s="7" t="s">
        <v>204</v>
      </c>
      <c r="C1575" s="7" t="s">
        <v>6</v>
      </c>
      <c r="D1575" s="24">
        <v>363498.67</v>
      </c>
      <c r="E1575">
        <f>INDEX('B. Store opening dates'!$B$5:$B$2448,MATCH('A. Sales by store'!B1575,'B. Store opening dates'!$A$5:$A$2448,0))</f>
        <v>2001</v>
      </c>
      <c r="F1575" t="str">
        <f t="shared" si="48"/>
        <v>Old</v>
      </c>
      <c r="G1575" t="str">
        <f t="shared" si="49"/>
        <v>Existing</v>
      </c>
    </row>
    <row r="1576" spans="1:7" ht="19" x14ac:dyDescent="0.25">
      <c r="A1576" s="7">
        <v>2015</v>
      </c>
      <c r="B1576" s="7" t="s">
        <v>204</v>
      </c>
      <c r="C1576" s="7" t="s">
        <v>7</v>
      </c>
      <c r="D1576" s="24">
        <v>213230.49</v>
      </c>
      <c r="E1576">
        <f>INDEX('B. Store opening dates'!$B$5:$B$2448,MATCH('A. Sales by store'!B1576,'B. Store opening dates'!$A$5:$A$2448,0))</f>
        <v>2001</v>
      </c>
      <c r="F1576" t="str">
        <f t="shared" si="48"/>
        <v>Old</v>
      </c>
      <c r="G1576" t="str">
        <f t="shared" si="49"/>
        <v>Existing</v>
      </c>
    </row>
    <row r="1577" spans="1:7" ht="19" x14ac:dyDescent="0.25">
      <c r="A1577" s="7">
        <v>2014</v>
      </c>
      <c r="B1577" s="7" t="s">
        <v>204</v>
      </c>
      <c r="C1577" s="7" t="s">
        <v>7</v>
      </c>
      <c r="D1577" s="24">
        <v>224674.19</v>
      </c>
      <c r="E1577">
        <f>INDEX('B. Store opening dates'!$B$5:$B$2448,MATCH('A. Sales by store'!B1577,'B. Store opening dates'!$A$5:$A$2448,0))</f>
        <v>2001</v>
      </c>
      <c r="F1577" t="str">
        <f t="shared" si="48"/>
        <v>Old</v>
      </c>
      <c r="G1577" t="str">
        <f t="shared" si="49"/>
        <v>Existing</v>
      </c>
    </row>
    <row r="1578" spans="1:7" ht="19" x14ac:dyDescent="0.25">
      <c r="A1578" s="7">
        <v>2015</v>
      </c>
      <c r="B1578" s="7" t="s">
        <v>204</v>
      </c>
      <c r="C1578" s="7" t="s">
        <v>8</v>
      </c>
      <c r="D1578" s="24">
        <v>499089.52</v>
      </c>
      <c r="E1578">
        <f>INDEX('B. Store opening dates'!$B$5:$B$2448,MATCH('A. Sales by store'!B1578,'B. Store opening dates'!$A$5:$A$2448,0))</f>
        <v>2001</v>
      </c>
      <c r="F1578" t="str">
        <f t="shared" si="48"/>
        <v>Old</v>
      </c>
      <c r="G1578" t="str">
        <f t="shared" si="49"/>
        <v>Existing</v>
      </c>
    </row>
    <row r="1579" spans="1:7" ht="19" x14ac:dyDescent="0.25">
      <c r="A1579" s="7">
        <v>2014</v>
      </c>
      <c r="B1579" s="7" t="s">
        <v>204</v>
      </c>
      <c r="C1579" s="7" t="s">
        <v>8</v>
      </c>
      <c r="D1579" s="24">
        <v>523574.84</v>
      </c>
      <c r="E1579">
        <f>INDEX('B. Store opening dates'!$B$5:$B$2448,MATCH('A. Sales by store'!B1579,'B. Store opening dates'!$A$5:$A$2448,0))</f>
        <v>2001</v>
      </c>
      <c r="F1579" t="str">
        <f t="shared" si="48"/>
        <v>Old</v>
      </c>
      <c r="G1579" t="str">
        <f t="shared" si="49"/>
        <v>Existing</v>
      </c>
    </row>
    <row r="1580" spans="1:7" ht="19" x14ac:dyDescent="0.25">
      <c r="A1580" s="7">
        <v>2015</v>
      </c>
      <c r="B1580" s="7" t="s">
        <v>205</v>
      </c>
      <c r="C1580" s="7" t="s">
        <v>5</v>
      </c>
      <c r="D1580" s="24">
        <v>737564.93</v>
      </c>
      <c r="E1580">
        <f>INDEX('B. Store opening dates'!$B$5:$B$2448,MATCH('A. Sales by store'!B1580,'B. Store opening dates'!$A$5:$A$2448,0))</f>
        <v>2001</v>
      </c>
      <c r="F1580" t="str">
        <f t="shared" si="48"/>
        <v>Old</v>
      </c>
      <c r="G1580" t="str">
        <f t="shared" si="49"/>
        <v>Existing</v>
      </c>
    </row>
    <row r="1581" spans="1:7" ht="19" x14ac:dyDescent="0.25">
      <c r="A1581" s="7">
        <v>2014</v>
      </c>
      <c r="B1581" s="7" t="s">
        <v>205</v>
      </c>
      <c r="C1581" s="7" t="s">
        <v>5</v>
      </c>
      <c r="D1581" s="24">
        <v>807172.95</v>
      </c>
      <c r="E1581">
        <f>INDEX('B. Store opening dates'!$B$5:$B$2448,MATCH('A. Sales by store'!B1581,'B. Store opening dates'!$A$5:$A$2448,0))</f>
        <v>2001</v>
      </c>
      <c r="F1581" t="str">
        <f t="shared" si="48"/>
        <v>Old</v>
      </c>
      <c r="G1581" t="str">
        <f t="shared" si="49"/>
        <v>Existing</v>
      </c>
    </row>
    <row r="1582" spans="1:7" ht="19" x14ac:dyDescent="0.25">
      <c r="A1582" s="7">
        <v>2015</v>
      </c>
      <c r="B1582" s="7" t="s">
        <v>205</v>
      </c>
      <c r="C1582" s="7" t="s">
        <v>6</v>
      </c>
      <c r="D1582" s="24">
        <v>370920.91</v>
      </c>
      <c r="E1582">
        <f>INDEX('B. Store opening dates'!$B$5:$B$2448,MATCH('A. Sales by store'!B1582,'B. Store opening dates'!$A$5:$A$2448,0))</f>
        <v>2001</v>
      </c>
      <c r="F1582" t="str">
        <f t="shared" si="48"/>
        <v>Old</v>
      </c>
      <c r="G1582" t="str">
        <f t="shared" si="49"/>
        <v>Existing</v>
      </c>
    </row>
    <row r="1583" spans="1:7" ht="19" x14ac:dyDescent="0.25">
      <c r="A1583" s="7">
        <v>2014</v>
      </c>
      <c r="B1583" s="7" t="s">
        <v>205</v>
      </c>
      <c r="C1583" s="7" t="s">
        <v>6</v>
      </c>
      <c r="D1583" s="24">
        <v>256639.39</v>
      </c>
      <c r="E1583">
        <f>INDEX('B. Store opening dates'!$B$5:$B$2448,MATCH('A. Sales by store'!B1583,'B. Store opening dates'!$A$5:$A$2448,0))</f>
        <v>2001</v>
      </c>
      <c r="F1583" t="str">
        <f t="shared" si="48"/>
        <v>Old</v>
      </c>
      <c r="G1583" t="str">
        <f t="shared" si="49"/>
        <v>Existing</v>
      </c>
    </row>
    <row r="1584" spans="1:7" ht="19" x14ac:dyDescent="0.25">
      <c r="A1584" s="7">
        <v>2015</v>
      </c>
      <c r="B1584" s="7" t="s">
        <v>205</v>
      </c>
      <c r="C1584" s="7" t="s">
        <v>7</v>
      </c>
      <c r="D1584" s="24">
        <v>243666.17</v>
      </c>
      <c r="E1584">
        <f>INDEX('B. Store opening dates'!$B$5:$B$2448,MATCH('A. Sales by store'!B1584,'B. Store opening dates'!$A$5:$A$2448,0))</f>
        <v>2001</v>
      </c>
      <c r="F1584" t="str">
        <f t="shared" si="48"/>
        <v>Old</v>
      </c>
      <c r="G1584" t="str">
        <f t="shared" si="49"/>
        <v>Existing</v>
      </c>
    </row>
    <row r="1585" spans="1:7" ht="19" x14ac:dyDescent="0.25">
      <c r="A1585" s="7">
        <v>2014</v>
      </c>
      <c r="B1585" s="7" t="s">
        <v>205</v>
      </c>
      <c r="C1585" s="7" t="s">
        <v>7</v>
      </c>
      <c r="D1585" s="24">
        <v>257198.06</v>
      </c>
      <c r="E1585">
        <f>INDEX('B. Store opening dates'!$B$5:$B$2448,MATCH('A. Sales by store'!B1585,'B. Store opening dates'!$A$5:$A$2448,0))</f>
        <v>2001</v>
      </c>
      <c r="F1585" t="str">
        <f t="shared" si="48"/>
        <v>Old</v>
      </c>
      <c r="G1585" t="str">
        <f t="shared" si="49"/>
        <v>Existing</v>
      </c>
    </row>
    <row r="1586" spans="1:7" ht="19" x14ac:dyDescent="0.25">
      <c r="A1586" s="7">
        <v>2015</v>
      </c>
      <c r="B1586" s="7" t="s">
        <v>205</v>
      </c>
      <c r="C1586" s="7" t="s">
        <v>8</v>
      </c>
      <c r="D1586" s="24">
        <v>771389.72</v>
      </c>
      <c r="E1586">
        <f>INDEX('B. Store opening dates'!$B$5:$B$2448,MATCH('A. Sales by store'!B1586,'B. Store opening dates'!$A$5:$A$2448,0))</f>
        <v>2001</v>
      </c>
      <c r="F1586" t="str">
        <f t="shared" si="48"/>
        <v>Old</v>
      </c>
      <c r="G1586" t="str">
        <f t="shared" si="49"/>
        <v>Existing</v>
      </c>
    </row>
    <row r="1587" spans="1:7" ht="19" x14ac:dyDescent="0.25">
      <c r="A1587" s="7">
        <v>2014</v>
      </c>
      <c r="B1587" s="7" t="s">
        <v>205</v>
      </c>
      <c r="C1587" s="7" t="s">
        <v>8</v>
      </c>
      <c r="D1587" s="24">
        <v>795869.69</v>
      </c>
      <c r="E1587">
        <f>INDEX('B. Store opening dates'!$B$5:$B$2448,MATCH('A. Sales by store'!B1587,'B. Store opening dates'!$A$5:$A$2448,0))</f>
        <v>2001</v>
      </c>
      <c r="F1587" t="str">
        <f t="shared" si="48"/>
        <v>Old</v>
      </c>
      <c r="G1587" t="str">
        <f t="shared" si="49"/>
        <v>Existing</v>
      </c>
    </row>
    <row r="1588" spans="1:7" ht="19" x14ac:dyDescent="0.25">
      <c r="A1588" s="7">
        <v>2015</v>
      </c>
      <c r="B1588" s="7" t="s">
        <v>206</v>
      </c>
      <c r="C1588" s="7" t="s">
        <v>5</v>
      </c>
      <c r="D1588" s="24">
        <v>683500.86</v>
      </c>
      <c r="E1588">
        <f>INDEX('B. Store opening dates'!$B$5:$B$2448,MATCH('A. Sales by store'!B1588,'B. Store opening dates'!$A$5:$A$2448,0))</f>
        <v>2001</v>
      </c>
      <c r="F1588" t="str">
        <f t="shared" si="48"/>
        <v>Old</v>
      </c>
      <c r="G1588" t="str">
        <f t="shared" si="49"/>
        <v>Existing</v>
      </c>
    </row>
    <row r="1589" spans="1:7" ht="19" x14ac:dyDescent="0.25">
      <c r="A1589" s="7">
        <v>2014</v>
      </c>
      <c r="B1589" s="7" t="s">
        <v>206</v>
      </c>
      <c r="C1589" s="7" t="s">
        <v>5</v>
      </c>
      <c r="D1589" s="24">
        <v>755034.36</v>
      </c>
      <c r="E1589">
        <f>INDEX('B. Store opening dates'!$B$5:$B$2448,MATCH('A. Sales by store'!B1589,'B. Store opening dates'!$A$5:$A$2448,0))</f>
        <v>2001</v>
      </c>
      <c r="F1589" t="str">
        <f t="shared" si="48"/>
        <v>Old</v>
      </c>
      <c r="G1589" t="str">
        <f t="shared" si="49"/>
        <v>Existing</v>
      </c>
    </row>
    <row r="1590" spans="1:7" ht="19" x14ac:dyDescent="0.25">
      <c r="A1590" s="7">
        <v>2015</v>
      </c>
      <c r="B1590" s="7" t="s">
        <v>206</v>
      </c>
      <c r="C1590" s="7" t="s">
        <v>6</v>
      </c>
      <c r="D1590" s="24">
        <v>443323.62</v>
      </c>
      <c r="E1590">
        <f>INDEX('B. Store opening dates'!$B$5:$B$2448,MATCH('A. Sales by store'!B1590,'B. Store opening dates'!$A$5:$A$2448,0))</f>
        <v>2001</v>
      </c>
      <c r="F1590" t="str">
        <f t="shared" si="48"/>
        <v>Old</v>
      </c>
      <c r="G1590" t="str">
        <f t="shared" si="49"/>
        <v>Existing</v>
      </c>
    </row>
    <row r="1591" spans="1:7" ht="19" x14ac:dyDescent="0.25">
      <c r="A1591" s="7">
        <v>2014</v>
      </c>
      <c r="B1591" s="7" t="s">
        <v>206</v>
      </c>
      <c r="C1591" s="7" t="s">
        <v>6</v>
      </c>
      <c r="D1591" s="24">
        <v>328681.78999999998</v>
      </c>
      <c r="E1591">
        <f>INDEX('B. Store opening dates'!$B$5:$B$2448,MATCH('A. Sales by store'!B1591,'B. Store opening dates'!$A$5:$A$2448,0))</f>
        <v>2001</v>
      </c>
      <c r="F1591" t="str">
        <f t="shared" si="48"/>
        <v>Old</v>
      </c>
      <c r="G1591" t="str">
        <f t="shared" si="49"/>
        <v>Existing</v>
      </c>
    </row>
    <row r="1592" spans="1:7" ht="19" x14ac:dyDescent="0.25">
      <c r="A1592" s="7">
        <v>2015</v>
      </c>
      <c r="B1592" s="7" t="s">
        <v>206</v>
      </c>
      <c r="C1592" s="7" t="s">
        <v>7</v>
      </c>
      <c r="D1592" s="24">
        <v>70685.399999999994</v>
      </c>
      <c r="E1592">
        <f>INDEX('B. Store opening dates'!$B$5:$B$2448,MATCH('A. Sales by store'!B1592,'B. Store opening dates'!$A$5:$A$2448,0))</f>
        <v>2001</v>
      </c>
      <c r="F1592" t="str">
        <f t="shared" si="48"/>
        <v>Old</v>
      </c>
      <c r="G1592" t="str">
        <f t="shared" si="49"/>
        <v>Existing</v>
      </c>
    </row>
    <row r="1593" spans="1:7" ht="19" x14ac:dyDescent="0.25">
      <c r="A1593" s="7">
        <v>2014</v>
      </c>
      <c r="B1593" s="7" t="s">
        <v>206</v>
      </c>
      <c r="C1593" s="7" t="s">
        <v>7</v>
      </c>
      <c r="D1593" s="24">
        <v>75349.61</v>
      </c>
      <c r="E1593">
        <f>INDEX('B. Store opening dates'!$B$5:$B$2448,MATCH('A. Sales by store'!B1593,'B. Store opening dates'!$A$5:$A$2448,0))</f>
        <v>2001</v>
      </c>
      <c r="F1593" t="str">
        <f t="shared" si="48"/>
        <v>Old</v>
      </c>
      <c r="G1593" t="str">
        <f t="shared" si="49"/>
        <v>Existing</v>
      </c>
    </row>
    <row r="1594" spans="1:7" ht="19" x14ac:dyDescent="0.25">
      <c r="A1594" s="7">
        <v>2015</v>
      </c>
      <c r="B1594" s="7" t="s">
        <v>206</v>
      </c>
      <c r="C1594" s="7" t="s">
        <v>8</v>
      </c>
      <c r="D1594" s="24">
        <v>580614.9</v>
      </c>
      <c r="E1594">
        <f>INDEX('B. Store opening dates'!$B$5:$B$2448,MATCH('A. Sales by store'!B1594,'B. Store opening dates'!$A$5:$A$2448,0))</f>
        <v>2001</v>
      </c>
      <c r="F1594" t="str">
        <f t="shared" si="48"/>
        <v>Old</v>
      </c>
      <c r="G1594" t="str">
        <f t="shared" si="49"/>
        <v>Existing</v>
      </c>
    </row>
    <row r="1595" spans="1:7" ht="19" x14ac:dyDescent="0.25">
      <c r="A1595" s="7">
        <v>2014</v>
      </c>
      <c r="B1595" s="7" t="s">
        <v>206</v>
      </c>
      <c r="C1595" s="7" t="s">
        <v>8</v>
      </c>
      <c r="D1595" s="24">
        <v>607015.86</v>
      </c>
      <c r="E1595">
        <f>INDEX('B. Store opening dates'!$B$5:$B$2448,MATCH('A. Sales by store'!B1595,'B. Store opening dates'!$A$5:$A$2448,0))</f>
        <v>2001</v>
      </c>
      <c r="F1595" t="str">
        <f t="shared" si="48"/>
        <v>Old</v>
      </c>
      <c r="G1595" t="str">
        <f t="shared" si="49"/>
        <v>Existing</v>
      </c>
    </row>
    <row r="1596" spans="1:7" ht="19" x14ac:dyDescent="0.25">
      <c r="A1596" s="7">
        <v>2015</v>
      </c>
      <c r="B1596" s="7" t="s">
        <v>207</v>
      </c>
      <c r="C1596" s="7" t="s">
        <v>5</v>
      </c>
      <c r="D1596" s="24">
        <v>476653.89</v>
      </c>
      <c r="E1596">
        <f>INDEX('B. Store opening dates'!$B$5:$B$2448,MATCH('A. Sales by store'!B1596,'B. Store opening dates'!$A$5:$A$2448,0))</f>
        <v>2001</v>
      </c>
      <c r="F1596" t="str">
        <f t="shared" si="48"/>
        <v>Old</v>
      </c>
      <c r="G1596" t="str">
        <f t="shared" si="49"/>
        <v>Existing</v>
      </c>
    </row>
    <row r="1597" spans="1:7" ht="19" x14ac:dyDescent="0.25">
      <c r="A1597" s="7">
        <v>2014</v>
      </c>
      <c r="B1597" s="7" t="s">
        <v>207</v>
      </c>
      <c r="C1597" s="7" t="s">
        <v>5</v>
      </c>
      <c r="D1597" s="24">
        <v>520770.6</v>
      </c>
      <c r="E1597">
        <f>INDEX('B. Store opening dates'!$B$5:$B$2448,MATCH('A. Sales by store'!B1597,'B. Store opening dates'!$A$5:$A$2448,0))</f>
        <v>2001</v>
      </c>
      <c r="F1597" t="str">
        <f t="shared" si="48"/>
        <v>Old</v>
      </c>
      <c r="G1597" t="str">
        <f t="shared" si="49"/>
        <v>Existing</v>
      </c>
    </row>
    <row r="1598" spans="1:7" ht="19" x14ac:dyDescent="0.25">
      <c r="A1598" s="7">
        <v>2015</v>
      </c>
      <c r="B1598" s="7" t="s">
        <v>207</v>
      </c>
      <c r="C1598" s="7" t="s">
        <v>6</v>
      </c>
      <c r="D1598" s="24">
        <v>246754.06</v>
      </c>
      <c r="E1598">
        <f>INDEX('B. Store opening dates'!$B$5:$B$2448,MATCH('A. Sales by store'!B1598,'B. Store opening dates'!$A$5:$A$2448,0))</f>
        <v>2001</v>
      </c>
      <c r="F1598" t="str">
        <f t="shared" si="48"/>
        <v>Old</v>
      </c>
      <c r="G1598" t="str">
        <f t="shared" si="49"/>
        <v>Existing</v>
      </c>
    </row>
    <row r="1599" spans="1:7" ht="19" x14ac:dyDescent="0.25">
      <c r="A1599" s="7">
        <v>2014</v>
      </c>
      <c r="B1599" s="7" t="s">
        <v>207</v>
      </c>
      <c r="C1599" s="7" t="s">
        <v>6</v>
      </c>
      <c r="D1599" s="24">
        <v>171608.99</v>
      </c>
      <c r="E1599">
        <f>INDEX('B. Store opening dates'!$B$5:$B$2448,MATCH('A. Sales by store'!B1599,'B. Store opening dates'!$A$5:$A$2448,0))</f>
        <v>2001</v>
      </c>
      <c r="F1599" t="str">
        <f t="shared" si="48"/>
        <v>Old</v>
      </c>
      <c r="G1599" t="str">
        <f t="shared" si="49"/>
        <v>Existing</v>
      </c>
    </row>
    <row r="1600" spans="1:7" ht="19" x14ac:dyDescent="0.25">
      <c r="A1600" s="7">
        <v>2015</v>
      </c>
      <c r="B1600" s="7" t="s">
        <v>207</v>
      </c>
      <c r="C1600" s="7" t="s">
        <v>7</v>
      </c>
      <c r="D1600" s="24">
        <v>84196.31</v>
      </c>
      <c r="E1600">
        <f>INDEX('B. Store opening dates'!$B$5:$B$2448,MATCH('A. Sales by store'!B1600,'B. Store opening dates'!$A$5:$A$2448,0))</f>
        <v>2001</v>
      </c>
      <c r="F1600" t="str">
        <f t="shared" si="48"/>
        <v>Old</v>
      </c>
      <c r="G1600" t="str">
        <f t="shared" si="49"/>
        <v>Existing</v>
      </c>
    </row>
    <row r="1601" spans="1:7" ht="19" x14ac:dyDescent="0.25">
      <c r="A1601" s="7">
        <v>2014</v>
      </c>
      <c r="B1601" s="7" t="s">
        <v>207</v>
      </c>
      <c r="C1601" s="7" t="s">
        <v>7</v>
      </c>
      <c r="D1601" s="24">
        <v>88193.24</v>
      </c>
      <c r="E1601">
        <f>INDEX('B. Store opening dates'!$B$5:$B$2448,MATCH('A. Sales by store'!B1601,'B. Store opening dates'!$A$5:$A$2448,0))</f>
        <v>2001</v>
      </c>
      <c r="F1601" t="str">
        <f t="shared" si="48"/>
        <v>Old</v>
      </c>
      <c r="G1601" t="str">
        <f t="shared" si="49"/>
        <v>Existing</v>
      </c>
    </row>
    <row r="1602" spans="1:7" ht="19" x14ac:dyDescent="0.25">
      <c r="A1602" s="7">
        <v>2015</v>
      </c>
      <c r="B1602" s="7" t="s">
        <v>207</v>
      </c>
      <c r="C1602" s="7" t="s">
        <v>8</v>
      </c>
      <c r="D1602" s="24">
        <v>642326.06999999995</v>
      </c>
      <c r="E1602">
        <f>INDEX('B. Store opening dates'!$B$5:$B$2448,MATCH('A. Sales by store'!B1602,'B. Store opening dates'!$A$5:$A$2448,0))</f>
        <v>2001</v>
      </c>
      <c r="F1602" t="str">
        <f t="shared" si="48"/>
        <v>Old</v>
      </c>
      <c r="G1602" t="str">
        <f t="shared" si="49"/>
        <v>Existing</v>
      </c>
    </row>
    <row r="1603" spans="1:7" ht="19" x14ac:dyDescent="0.25">
      <c r="A1603" s="7">
        <v>2014</v>
      </c>
      <c r="B1603" s="7" t="s">
        <v>207</v>
      </c>
      <c r="C1603" s="7" t="s">
        <v>8</v>
      </c>
      <c r="D1603" s="24">
        <v>661148.43999999994</v>
      </c>
      <c r="E1603">
        <f>INDEX('B. Store opening dates'!$B$5:$B$2448,MATCH('A. Sales by store'!B1603,'B. Store opening dates'!$A$5:$A$2448,0))</f>
        <v>2001</v>
      </c>
      <c r="F1603" t="str">
        <f t="shared" si="48"/>
        <v>Old</v>
      </c>
      <c r="G1603" t="str">
        <f t="shared" si="49"/>
        <v>Existing</v>
      </c>
    </row>
    <row r="1604" spans="1:7" ht="19" x14ac:dyDescent="0.25">
      <c r="A1604" s="7">
        <v>2015</v>
      </c>
      <c r="B1604" s="7" t="s">
        <v>208</v>
      </c>
      <c r="C1604" s="7" t="s">
        <v>5</v>
      </c>
      <c r="D1604" s="24">
        <v>723869.24</v>
      </c>
      <c r="E1604">
        <f>INDEX('B. Store opening dates'!$B$5:$B$2448,MATCH('A. Sales by store'!B1604,'B. Store opening dates'!$A$5:$A$2448,0))</f>
        <v>2001</v>
      </c>
      <c r="F1604" t="str">
        <f t="shared" si="48"/>
        <v>Old</v>
      </c>
      <c r="G1604" t="str">
        <f t="shared" si="49"/>
        <v>Existing</v>
      </c>
    </row>
    <row r="1605" spans="1:7" ht="19" x14ac:dyDescent="0.25">
      <c r="A1605" s="7">
        <v>2014</v>
      </c>
      <c r="B1605" s="7" t="s">
        <v>208</v>
      </c>
      <c r="C1605" s="7" t="s">
        <v>5</v>
      </c>
      <c r="D1605" s="24">
        <v>792421.3</v>
      </c>
      <c r="E1605">
        <f>INDEX('B. Store opening dates'!$B$5:$B$2448,MATCH('A. Sales by store'!B1605,'B. Store opening dates'!$A$5:$A$2448,0))</f>
        <v>2001</v>
      </c>
      <c r="F1605" t="str">
        <f t="shared" ref="F1605:F1668" si="50">IF(A1605 = 2015, IF(E1605&lt; 2015, "Old","New"),IF(E1605 &lt; 2014, "Old","New"))</f>
        <v>Old</v>
      </c>
      <c r="G1605" t="str">
        <f t="shared" ref="G1605:G1668" si="51">IF(A1605 = 2015, IF(E1605&lt; 2015, "Existing","New"),"Existing")</f>
        <v>Existing</v>
      </c>
    </row>
    <row r="1606" spans="1:7" ht="19" x14ac:dyDescent="0.25">
      <c r="A1606" s="7">
        <v>2015</v>
      </c>
      <c r="B1606" s="7" t="s">
        <v>208</v>
      </c>
      <c r="C1606" s="7" t="s">
        <v>6</v>
      </c>
      <c r="D1606" s="24">
        <v>208825.18</v>
      </c>
      <c r="E1606">
        <f>INDEX('B. Store opening dates'!$B$5:$B$2448,MATCH('A. Sales by store'!B1606,'B. Store opening dates'!$A$5:$A$2448,0))</f>
        <v>2001</v>
      </c>
      <c r="F1606" t="str">
        <f t="shared" si="50"/>
        <v>Old</v>
      </c>
      <c r="G1606" t="str">
        <f t="shared" si="51"/>
        <v>Existing</v>
      </c>
    </row>
    <row r="1607" spans="1:7" ht="19" x14ac:dyDescent="0.25">
      <c r="A1607" s="7">
        <v>2014</v>
      </c>
      <c r="B1607" s="7" t="s">
        <v>208</v>
      </c>
      <c r="C1607" s="7" t="s">
        <v>6</v>
      </c>
      <c r="D1607" s="24">
        <v>154835.15</v>
      </c>
      <c r="E1607">
        <f>INDEX('B. Store opening dates'!$B$5:$B$2448,MATCH('A. Sales by store'!B1607,'B. Store opening dates'!$A$5:$A$2448,0))</f>
        <v>2001</v>
      </c>
      <c r="F1607" t="str">
        <f t="shared" si="50"/>
        <v>Old</v>
      </c>
      <c r="G1607" t="str">
        <f t="shared" si="51"/>
        <v>Existing</v>
      </c>
    </row>
    <row r="1608" spans="1:7" ht="19" x14ac:dyDescent="0.25">
      <c r="A1608" s="7">
        <v>2015</v>
      </c>
      <c r="B1608" s="7" t="s">
        <v>208</v>
      </c>
      <c r="C1608" s="7" t="s">
        <v>7</v>
      </c>
      <c r="D1608" s="24">
        <v>206380.69</v>
      </c>
      <c r="E1608">
        <f>INDEX('B. Store opening dates'!$B$5:$B$2448,MATCH('A. Sales by store'!B1608,'B. Store opening dates'!$A$5:$A$2448,0))</f>
        <v>2001</v>
      </c>
      <c r="F1608" t="str">
        <f t="shared" si="50"/>
        <v>Old</v>
      </c>
      <c r="G1608" t="str">
        <f t="shared" si="51"/>
        <v>Existing</v>
      </c>
    </row>
    <row r="1609" spans="1:7" ht="19" x14ac:dyDescent="0.25">
      <c r="A1609" s="7">
        <v>2014</v>
      </c>
      <c r="B1609" s="7" t="s">
        <v>208</v>
      </c>
      <c r="C1609" s="7" t="s">
        <v>7</v>
      </c>
      <c r="D1609" s="24">
        <v>217217.47</v>
      </c>
      <c r="E1609">
        <f>INDEX('B. Store opening dates'!$B$5:$B$2448,MATCH('A. Sales by store'!B1609,'B. Store opening dates'!$A$5:$A$2448,0))</f>
        <v>2001</v>
      </c>
      <c r="F1609" t="str">
        <f t="shared" si="50"/>
        <v>Old</v>
      </c>
      <c r="G1609" t="str">
        <f t="shared" si="51"/>
        <v>Existing</v>
      </c>
    </row>
    <row r="1610" spans="1:7" ht="19" x14ac:dyDescent="0.25">
      <c r="A1610" s="7">
        <v>2015</v>
      </c>
      <c r="B1610" s="7" t="s">
        <v>208</v>
      </c>
      <c r="C1610" s="7" t="s">
        <v>8</v>
      </c>
      <c r="D1610" s="24">
        <v>684365.98</v>
      </c>
      <c r="E1610">
        <f>INDEX('B. Store opening dates'!$B$5:$B$2448,MATCH('A. Sales by store'!B1610,'B. Store opening dates'!$A$5:$A$2448,0))</f>
        <v>2001</v>
      </c>
      <c r="F1610" t="str">
        <f t="shared" si="50"/>
        <v>Old</v>
      </c>
      <c r="G1610" t="str">
        <f t="shared" si="51"/>
        <v>Existing</v>
      </c>
    </row>
    <row r="1611" spans="1:7" ht="19" x14ac:dyDescent="0.25">
      <c r="A1611" s="7">
        <v>2014</v>
      </c>
      <c r="B1611" s="7" t="s">
        <v>208</v>
      </c>
      <c r="C1611" s="7" t="s">
        <v>8</v>
      </c>
      <c r="D1611" s="24">
        <v>706379.77</v>
      </c>
      <c r="E1611">
        <f>INDEX('B. Store opening dates'!$B$5:$B$2448,MATCH('A. Sales by store'!B1611,'B. Store opening dates'!$A$5:$A$2448,0))</f>
        <v>2001</v>
      </c>
      <c r="F1611" t="str">
        <f t="shared" si="50"/>
        <v>Old</v>
      </c>
      <c r="G1611" t="str">
        <f t="shared" si="51"/>
        <v>Existing</v>
      </c>
    </row>
    <row r="1612" spans="1:7" ht="19" x14ac:dyDescent="0.25">
      <c r="A1612" s="7">
        <v>2015</v>
      </c>
      <c r="B1612" s="7" t="s">
        <v>209</v>
      </c>
      <c r="C1612" s="7" t="s">
        <v>5</v>
      </c>
      <c r="D1612" s="24">
        <v>584982.15</v>
      </c>
      <c r="E1612">
        <f>INDEX('B. Store opening dates'!$B$5:$B$2448,MATCH('A. Sales by store'!B1612,'B. Store opening dates'!$A$5:$A$2448,0))</f>
        <v>2001</v>
      </c>
      <c r="F1612" t="str">
        <f t="shared" si="50"/>
        <v>Old</v>
      </c>
      <c r="G1612" t="str">
        <f t="shared" si="51"/>
        <v>Existing</v>
      </c>
    </row>
    <row r="1613" spans="1:7" ht="19" x14ac:dyDescent="0.25">
      <c r="A1613" s="7">
        <v>2014</v>
      </c>
      <c r="B1613" s="7" t="s">
        <v>209</v>
      </c>
      <c r="C1613" s="7" t="s">
        <v>5</v>
      </c>
      <c r="D1613" s="24">
        <v>647291.29</v>
      </c>
      <c r="E1613">
        <f>INDEX('B. Store opening dates'!$B$5:$B$2448,MATCH('A. Sales by store'!B1613,'B. Store opening dates'!$A$5:$A$2448,0))</f>
        <v>2001</v>
      </c>
      <c r="F1613" t="str">
        <f t="shared" si="50"/>
        <v>Old</v>
      </c>
      <c r="G1613" t="str">
        <f t="shared" si="51"/>
        <v>Existing</v>
      </c>
    </row>
    <row r="1614" spans="1:7" ht="19" x14ac:dyDescent="0.25">
      <c r="A1614" s="7">
        <v>2015</v>
      </c>
      <c r="B1614" s="7" t="s">
        <v>209</v>
      </c>
      <c r="C1614" s="7" t="s">
        <v>6</v>
      </c>
      <c r="D1614" s="24">
        <v>414693.38</v>
      </c>
      <c r="E1614">
        <f>INDEX('B. Store opening dates'!$B$5:$B$2448,MATCH('A. Sales by store'!B1614,'B. Store opening dates'!$A$5:$A$2448,0))</f>
        <v>2001</v>
      </c>
      <c r="F1614" t="str">
        <f t="shared" si="50"/>
        <v>Old</v>
      </c>
      <c r="G1614" t="str">
        <f t="shared" si="51"/>
        <v>Existing</v>
      </c>
    </row>
    <row r="1615" spans="1:7" ht="19" x14ac:dyDescent="0.25">
      <c r="A1615" s="7">
        <v>2014</v>
      </c>
      <c r="B1615" s="7" t="s">
        <v>209</v>
      </c>
      <c r="C1615" s="7" t="s">
        <v>6</v>
      </c>
      <c r="D1615" s="24">
        <v>287938.28999999998</v>
      </c>
      <c r="E1615">
        <f>INDEX('B. Store opening dates'!$B$5:$B$2448,MATCH('A. Sales by store'!B1615,'B. Store opening dates'!$A$5:$A$2448,0))</f>
        <v>2001</v>
      </c>
      <c r="F1615" t="str">
        <f t="shared" si="50"/>
        <v>Old</v>
      </c>
      <c r="G1615" t="str">
        <f t="shared" si="51"/>
        <v>Existing</v>
      </c>
    </row>
    <row r="1616" spans="1:7" ht="19" x14ac:dyDescent="0.25">
      <c r="A1616" s="7">
        <v>2015</v>
      </c>
      <c r="B1616" s="7" t="s">
        <v>209</v>
      </c>
      <c r="C1616" s="7" t="s">
        <v>7</v>
      </c>
      <c r="D1616" s="24">
        <v>137374.63</v>
      </c>
      <c r="E1616">
        <f>INDEX('B. Store opening dates'!$B$5:$B$2448,MATCH('A. Sales by store'!B1616,'B. Store opening dates'!$A$5:$A$2448,0))</f>
        <v>2001</v>
      </c>
      <c r="F1616" t="str">
        <f t="shared" si="50"/>
        <v>Old</v>
      </c>
      <c r="G1616" t="str">
        <f t="shared" si="51"/>
        <v>Existing</v>
      </c>
    </row>
    <row r="1617" spans="1:7" ht="19" x14ac:dyDescent="0.25">
      <c r="A1617" s="7">
        <v>2014</v>
      </c>
      <c r="B1617" s="7" t="s">
        <v>209</v>
      </c>
      <c r="C1617" s="7" t="s">
        <v>7</v>
      </c>
      <c r="D1617" s="24">
        <v>145908.89000000001</v>
      </c>
      <c r="E1617">
        <f>INDEX('B. Store opening dates'!$B$5:$B$2448,MATCH('A. Sales by store'!B1617,'B. Store opening dates'!$A$5:$A$2448,0))</f>
        <v>2001</v>
      </c>
      <c r="F1617" t="str">
        <f t="shared" si="50"/>
        <v>Old</v>
      </c>
      <c r="G1617" t="str">
        <f t="shared" si="51"/>
        <v>Existing</v>
      </c>
    </row>
    <row r="1618" spans="1:7" ht="19" x14ac:dyDescent="0.25">
      <c r="A1618" s="7">
        <v>2015</v>
      </c>
      <c r="B1618" s="7" t="s">
        <v>209</v>
      </c>
      <c r="C1618" s="7" t="s">
        <v>8</v>
      </c>
      <c r="D1618" s="24">
        <v>792536.02</v>
      </c>
      <c r="E1618">
        <f>INDEX('B. Store opening dates'!$B$5:$B$2448,MATCH('A. Sales by store'!B1618,'B. Store opening dates'!$A$5:$A$2448,0))</f>
        <v>2001</v>
      </c>
      <c r="F1618" t="str">
        <f t="shared" si="50"/>
        <v>Old</v>
      </c>
      <c r="G1618" t="str">
        <f t="shared" si="51"/>
        <v>Existing</v>
      </c>
    </row>
    <row r="1619" spans="1:7" ht="19" x14ac:dyDescent="0.25">
      <c r="A1619" s="7">
        <v>2014</v>
      </c>
      <c r="B1619" s="7" t="s">
        <v>209</v>
      </c>
      <c r="C1619" s="7" t="s">
        <v>8</v>
      </c>
      <c r="D1619" s="24">
        <v>818023.07</v>
      </c>
      <c r="E1619">
        <f>INDEX('B. Store opening dates'!$B$5:$B$2448,MATCH('A. Sales by store'!B1619,'B. Store opening dates'!$A$5:$A$2448,0))</f>
        <v>2001</v>
      </c>
      <c r="F1619" t="str">
        <f t="shared" si="50"/>
        <v>Old</v>
      </c>
      <c r="G1619" t="str">
        <f t="shared" si="51"/>
        <v>Existing</v>
      </c>
    </row>
    <row r="1620" spans="1:7" ht="19" x14ac:dyDescent="0.25">
      <c r="A1620" s="7">
        <v>2015</v>
      </c>
      <c r="B1620" s="7" t="s">
        <v>210</v>
      </c>
      <c r="C1620" s="7" t="s">
        <v>5</v>
      </c>
      <c r="D1620" s="24">
        <v>692918.13</v>
      </c>
      <c r="E1620">
        <f>INDEX('B. Store opening dates'!$B$5:$B$2448,MATCH('A. Sales by store'!B1620,'B. Store opening dates'!$A$5:$A$2448,0))</f>
        <v>2001</v>
      </c>
      <c r="F1620" t="str">
        <f t="shared" si="50"/>
        <v>Old</v>
      </c>
      <c r="G1620" t="str">
        <f t="shared" si="51"/>
        <v>Existing</v>
      </c>
    </row>
    <row r="1621" spans="1:7" ht="19" x14ac:dyDescent="0.25">
      <c r="A1621" s="7">
        <v>2014</v>
      </c>
      <c r="B1621" s="7" t="s">
        <v>210</v>
      </c>
      <c r="C1621" s="7" t="s">
        <v>5</v>
      </c>
      <c r="D1621" s="24">
        <v>758388.67</v>
      </c>
      <c r="E1621">
        <f>INDEX('B. Store opening dates'!$B$5:$B$2448,MATCH('A. Sales by store'!B1621,'B. Store opening dates'!$A$5:$A$2448,0))</f>
        <v>2001</v>
      </c>
      <c r="F1621" t="str">
        <f t="shared" si="50"/>
        <v>Old</v>
      </c>
      <c r="G1621" t="str">
        <f t="shared" si="51"/>
        <v>Existing</v>
      </c>
    </row>
    <row r="1622" spans="1:7" ht="19" x14ac:dyDescent="0.25">
      <c r="A1622" s="7">
        <v>2015</v>
      </c>
      <c r="B1622" s="7" t="s">
        <v>210</v>
      </c>
      <c r="C1622" s="7" t="s">
        <v>6</v>
      </c>
      <c r="D1622" s="24">
        <v>581928.4</v>
      </c>
      <c r="E1622">
        <f>INDEX('B. Store opening dates'!$B$5:$B$2448,MATCH('A. Sales by store'!B1622,'B. Store opening dates'!$A$5:$A$2448,0))</f>
        <v>2001</v>
      </c>
      <c r="F1622" t="str">
        <f t="shared" si="50"/>
        <v>Old</v>
      </c>
      <c r="G1622" t="str">
        <f t="shared" si="51"/>
        <v>Existing</v>
      </c>
    </row>
    <row r="1623" spans="1:7" ht="19" x14ac:dyDescent="0.25">
      <c r="A1623" s="7">
        <v>2014</v>
      </c>
      <c r="B1623" s="7" t="s">
        <v>210</v>
      </c>
      <c r="C1623" s="7" t="s">
        <v>6</v>
      </c>
      <c r="D1623" s="24">
        <v>431160.38</v>
      </c>
      <c r="E1623">
        <f>INDEX('B. Store opening dates'!$B$5:$B$2448,MATCH('A. Sales by store'!B1623,'B. Store opening dates'!$A$5:$A$2448,0))</f>
        <v>2001</v>
      </c>
      <c r="F1623" t="str">
        <f t="shared" si="50"/>
        <v>Old</v>
      </c>
      <c r="G1623" t="str">
        <f t="shared" si="51"/>
        <v>Existing</v>
      </c>
    </row>
    <row r="1624" spans="1:7" ht="19" x14ac:dyDescent="0.25">
      <c r="A1624" s="7">
        <v>2015</v>
      </c>
      <c r="B1624" s="7" t="s">
        <v>210</v>
      </c>
      <c r="C1624" s="7" t="s">
        <v>7</v>
      </c>
      <c r="D1624" s="24">
        <v>228037.73</v>
      </c>
      <c r="E1624">
        <f>INDEX('B. Store opening dates'!$B$5:$B$2448,MATCH('A. Sales by store'!B1624,'B. Store opening dates'!$A$5:$A$2448,0))</f>
        <v>2001</v>
      </c>
      <c r="F1624" t="str">
        <f t="shared" si="50"/>
        <v>Old</v>
      </c>
      <c r="G1624" t="str">
        <f t="shared" si="51"/>
        <v>Existing</v>
      </c>
    </row>
    <row r="1625" spans="1:7" ht="19" x14ac:dyDescent="0.25">
      <c r="A1625" s="7">
        <v>2014</v>
      </c>
      <c r="B1625" s="7" t="s">
        <v>210</v>
      </c>
      <c r="C1625" s="7" t="s">
        <v>7</v>
      </c>
      <c r="D1625" s="24">
        <v>242389.74</v>
      </c>
      <c r="E1625">
        <f>INDEX('B. Store opening dates'!$B$5:$B$2448,MATCH('A. Sales by store'!B1625,'B. Store opening dates'!$A$5:$A$2448,0))</f>
        <v>2001</v>
      </c>
      <c r="F1625" t="str">
        <f t="shared" si="50"/>
        <v>Old</v>
      </c>
      <c r="G1625" t="str">
        <f t="shared" si="51"/>
        <v>Existing</v>
      </c>
    </row>
    <row r="1626" spans="1:7" ht="19" x14ac:dyDescent="0.25">
      <c r="A1626" s="7">
        <v>2015</v>
      </c>
      <c r="B1626" s="7" t="s">
        <v>210</v>
      </c>
      <c r="C1626" s="7" t="s">
        <v>8</v>
      </c>
      <c r="D1626" s="24">
        <v>537838.55000000005</v>
      </c>
      <c r="E1626">
        <f>INDEX('B. Store opening dates'!$B$5:$B$2448,MATCH('A. Sales by store'!B1626,'B. Store opening dates'!$A$5:$A$2448,0))</f>
        <v>2001</v>
      </c>
      <c r="F1626" t="str">
        <f t="shared" si="50"/>
        <v>Old</v>
      </c>
      <c r="G1626" t="str">
        <f t="shared" si="51"/>
        <v>Existing</v>
      </c>
    </row>
    <row r="1627" spans="1:7" ht="19" x14ac:dyDescent="0.25">
      <c r="A1627" s="7">
        <v>2014</v>
      </c>
      <c r="B1627" s="7" t="s">
        <v>210</v>
      </c>
      <c r="C1627" s="7" t="s">
        <v>8</v>
      </c>
      <c r="D1627" s="24">
        <v>557965.04</v>
      </c>
      <c r="E1627">
        <f>INDEX('B. Store opening dates'!$B$5:$B$2448,MATCH('A. Sales by store'!B1627,'B. Store opening dates'!$A$5:$A$2448,0))</f>
        <v>2001</v>
      </c>
      <c r="F1627" t="str">
        <f t="shared" si="50"/>
        <v>Old</v>
      </c>
      <c r="G1627" t="str">
        <f t="shared" si="51"/>
        <v>Existing</v>
      </c>
    </row>
    <row r="1628" spans="1:7" ht="19" x14ac:dyDescent="0.25">
      <c r="A1628" s="7">
        <v>2015</v>
      </c>
      <c r="B1628" s="7" t="s">
        <v>211</v>
      </c>
      <c r="C1628" s="7" t="s">
        <v>5</v>
      </c>
      <c r="D1628" s="24">
        <v>690780.71</v>
      </c>
      <c r="E1628">
        <f>INDEX('B. Store opening dates'!$B$5:$B$2448,MATCH('A. Sales by store'!B1628,'B. Store opening dates'!$A$5:$A$2448,0))</f>
        <v>2001</v>
      </c>
      <c r="F1628" t="str">
        <f t="shared" si="50"/>
        <v>Old</v>
      </c>
      <c r="G1628" t="str">
        <f t="shared" si="51"/>
        <v>Existing</v>
      </c>
    </row>
    <row r="1629" spans="1:7" ht="19" x14ac:dyDescent="0.25">
      <c r="A1629" s="7">
        <v>2014</v>
      </c>
      <c r="B1629" s="7" t="s">
        <v>211</v>
      </c>
      <c r="C1629" s="7" t="s">
        <v>5</v>
      </c>
      <c r="D1629" s="24">
        <v>763678.98</v>
      </c>
      <c r="E1629">
        <f>INDEX('B. Store opening dates'!$B$5:$B$2448,MATCH('A. Sales by store'!B1629,'B. Store opening dates'!$A$5:$A$2448,0))</f>
        <v>2001</v>
      </c>
      <c r="F1629" t="str">
        <f t="shared" si="50"/>
        <v>Old</v>
      </c>
      <c r="G1629" t="str">
        <f t="shared" si="51"/>
        <v>Existing</v>
      </c>
    </row>
    <row r="1630" spans="1:7" ht="19" x14ac:dyDescent="0.25">
      <c r="A1630" s="7">
        <v>2015</v>
      </c>
      <c r="B1630" s="7" t="s">
        <v>211</v>
      </c>
      <c r="C1630" s="7" t="s">
        <v>6</v>
      </c>
      <c r="D1630" s="24">
        <v>239629.23</v>
      </c>
      <c r="E1630">
        <f>INDEX('B. Store opening dates'!$B$5:$B$2448,MATCH('A. Sales by store'!B1630,'B. Store opening dates'!$A$5:$A$2448,0))</f>
        <v>2001</v>
      </c>
      <c r="F1630" t="str">
        <f t="shared" si="50"/>
        <v>Old</v>
      </c>
      <c r="G1630" t="str">
        <f t="shared" si="51"/>
        <v>Existing</v>
      </c>
    </row>
    <row r="1631" spans="1:7" ht="19" x14ac:dyDescent="0.25">
      <c r="A1631" s="7">
        <v>2014</v>
      </c>
      <c r="B1631" s="7" t="s">
        <v>211</v>
      </c>
      <c r="C1631" s="7" t="s">
        <v>6</v>
      </c>
      <c r="D1631" s="24">
        <v>174217.57</v>
      </c>
      <c r="E1631">
        <f>INDEX('B. Store opening dates'!$B$5:$B$2448,MATCH('A. Sales by store'!B1631,'B. Store opening dates'!$A$5:$A$2448,0))</f>
        <v>2001</v>
      </c>
      <c r="F1631" t="str">
        <f t="shared" si="50"/>
        <v>Old</v>
      </c>
      <c r="G1631" t="str">
        <f t="shared" si="51"/>
        <v>Existing</v>
      </c>
    </row>
    <row r="1632" spans="1:7" ht="19" x14ac:dyDescent="0.25">
      <c r="A1632" s="7">
        <v>2015</v>
      </c>
      <c r="B1632" s="7" t="s">
        <v>211</v>
      </c>
      <c r="C1632" s="7" t="s">
        <v>7</v>
      </c>
      <c r="D1632" s="24">
        <v>74943.25</v>
      </c>
      <c r="E1632">
        <f>INDEX('B. Store opening dates'!$B$5:$B$2448,MATCH('A. Sales by store'!B1632,'B. Store opening dates'!$A$5:$A$2448,0))</f>
        <v>2001</v>
      </c>
      <c r="F1632" t="str">
        <f t="shared" si="50"/>
        <v>Old</v>
      </c>
      <c r="G1632" t="str">
        <f t="shared" si="51"/>
        <v>Existing</v>
      </c>
    </row>
    <row r="1633" spans="1:7" ht="19" x14ac:dyDescent="0.25">
      <c r="A1633" s="7">
        <v>2014</v>
      </c>
      <c r="B1633" s="7" t="s">
        <v>211</v>
      </c>
      <c r="C1633" s="7" t="s">
        <v>7</v>
      </c>
      <c r="D1633" s="24">
        <v>79410.320000000007</v>
      </c>
      <c r="E1633">
        <f>INDEX('B. Store opening dates'!$B$5:$B$2448,MATCH('A. Sales by store'!B1633,'B. Store opening dates'!$A$5:$A$2448,0))</f>
        <v>2001</v>
      </c>
      <c r="F1633" t="str">
        <f t="shared" si="50"/>
        <v>Old</v>
      </c>
      <c r="G1633" t="str">
        <f t="shared" si="51"/>
        <v>Existing</v>
      </c>
    </row>
    <row r="1634" spans="1:7" ht="19" x14ac:dyDescent="0.25">
      <c r="A1634" s="7">
        <v>2015</v>
      </c>
      <c r="B1634" s="7" t="s">
        <v>211</v>
      </c>
      <c r="C1634" s="7" t="s">
        <v>8</v>
      </c>
      <c r="D1634" s="24">
        <v>635140.94999999995</v>
      </c>
      <c r="E1634">
        <f>INDEX('B. Store opening dates'!$B$5:$B$2448,MATCH('A. Sales by store'!B1634,'B. Store opening dates'!$A$5:$A$2448,0))</f>
        <v>2001</v>
      </c>
      <c r="F1634" t="str">
        <f t="shared" si="50"/>
        <v>Old</v>
      </c>
      <c r="G1634" t="str">
        <f t="shared" si="51"/>
        <v>Existing</v>
      </c>
    </row>
    <row r="1635" spans="1:7" ht="19" x14ac:dyDescent="0.25">
      <c r="A1635" s="7">
        <v>2014</v>
      </c>
      <c r="B1635" s="7" t="s">
        <v>211</v>
      </c>
      <c r="C1635" s="7" t="s">
        <v>8</v>
      </c>
      <c r="D1635" s="24">
        <v>661638.63</v>
      </c>
      <c r="E1635">
        <f>INDEX('B. Store opening dates'!$B$5:$B$2448,MATCH('A. Sales by store'!B1635,'B. Store opening dates'!$A$5:$A$2448,0))</f>
        <v>2001</v>
      </c>
      <c r="F1635" t="str">
        <f t="shared" si="50"/>
        <v>Old</v>
      </c>
      <c r="G1635" t="str">
        <f t="shared" si="51"/>
        <v>Existing</v>
      </c>
    </row>
    <row r="1636" spans="1:7" ht="19" x14ac:dyDescent="0.25">
      <c r="A1636" s="7">
        <v>2015</v>
      </c>
      <c r="B1636" s="7" t="s">
        <v>212</v>
      </c>
      <c r="C1636" s="7" t="s">
        <v>5</v>
      </c>
      <c r="D1636" s="24">
        <v>654749.1</v>
      </c>
      <c r="E1636">
        <f>INDEX('B. Store opening dates'!$B$5:$B$2448,MATCH('A. Sales by store'!B1636,'B. Store opening dates'!$A$5:$A$2448,0))</f>
        <v>2001</v>
      </c>
      <c r="F1636" t="str">
        <f t="shared" si="50"/>
        <v>Old</v>
      </c>
      <c r="G1636" t="str">
        <f t="shared" si="51"/>
        <v>Existing</v>
      </c>
    </row>
    <row r="1637" spans="1:7" ht="19" x14ac:dyDescent="0.25">
      <c r="A1637" s="7">
        <v>2014</v>
      </c>
      <c r="B1637" s="7" t="s">
        <v>212</v>
      </c>
      <c r="C1637" s="7" t="s">
        <v>5</v>
      </c>
      <c r="D1637" s="24">
        <v>722581.72</v>
      </c>
      <c r="E1637">
        <f>INDEX('B. Store opening dates'!$B$5:$B$2448,MATCH('A. Sales by store'!B1637,'B. Store opening dates'!$A$5:$A$2448,0))</f>
        <v>2001</v>
      </c>
      <c r="F1637" t="str">
        <f t="shared" si="50"/>
        <v>Old</v>
      </c>
      <c r="G1637" t="str">
        <f t="shared" si="51"/>
        <v>Existing</v>
      </c>
    </row>
    <row r="1638" spans="1:7" ht="19" x14ac:dyDescent="0.25">
      <c r="A1638" s="7">
        <v>2015</v>
      </c>
      <c r="B1638" s="7" t="s">
        <v>212</v>
      </c>
      <c r="C1638" s="7" t="s">
        <v>6</v>
      </c>
      <c r="D1638" s="24">
        <v>316542.02</v>
      </c>
      <c r="E1638">
        <f>INDEX('B. Store opening dates'!$B$5:$B$2448,MATCH('A. Sales by store'!B1638,'B. Store opening dates'!$A$5:$A$2448,0))</f>
        <v>2001</v>
      </c>
      <c r="F1638" t="str">
        <f t="shared" si="50"/>
        <v>Old</v>
      </c>
      <c r="G1638" t="str">
        <f t="shared" si="51"/>
        <v>Existing</v>
      </c>
    </row>
    <row r="1639" spans="1:7" ht="19" x14ac:dyDescent="0.25">
      <c r="A1639" s="7">
        <v>2014</v>
      </c>
      <c r="B1639" s="7" t="s">
        <v>212</v>
      </c>
      <c r="C1639" s="7" t="s">
        <v>6</v>
      </c>
      <c r="D1639" s="24">
        <v>225620.27</v>
      </c>
      <c r="E1639">
        <f>INDEX('B. Store opening dates'!$B$5:$B$2448,MATCH('A. Sales by store'!B1639,'B. Store opening dates'!$A$5:$A$2448,0))</f>
        <v>2001</v>
      </c>
      <c r="F1639" t="str">
        <f t="shared" si="50"/>
        <v>Old</v>
      </c>
      <c r="G1639" t="str">
        <f t="shared" si="51"/>
        <v>Existing</v>
      </c>
    </row>
    <row r="1640" spans="1:7" ht="19" x14ac:dyDescent="0.25">
      <c r="A1640" s="7">
        <v>2015</v>
      </c>
      <c r="B1640" s="7" t="s">
        <v>212</v>
      </c>
      <c r="C1640" s="7" t="s">
        <v>7</v>
      </c>
      <c r="D1640" s="24">
        <v>167795.42</v>
      </c>
      <c r="E1640">
        <f>INDEX('B. Store opening dates'!$B$5:$B$2448,MATCH('A. Sales by store'!B1640,'B. Store opening dates'!$A$5:$A$2448,0))</f>
        <v>2001</v>
      </c>
      <c r="F1640" t="str">
        <f t="shared" si="50"/>
        <v>Old</v>
      </c>
      <c r="G1640" t="str">
        <f t="shared" si="51"/>
        <v>Existing</v>
      </c>
    </row>
    <row r="1641" spans="1:7" ht="19" x14ac:dyDescent="0.25">
      <c r="A1641" s="7">
        <v>2014</v>
      </c>
      <c r="B1641" s="7" t="s">
        <v>212</v>
      </c>
      <c r="C1641" s="7" t="s">
        <v>7</v>
      </c>
      <c r="D1641" s="24">
        <v>175798.35</v>
      </c>
      <c r="E1641">
        <f>INDEX('B. Store opening dates'!$B$5:$B$2448,MATCH('A. Sales by store'!B1641,'B. Store opening dates'!$A$5:$A$2448,0))</f>
        <v>2001</v>
      </c>
      <c r="F1641" t="str">
        <f t="shared" si="50"/>
        <v>Old</v>
      </c>
      <c r="G1641" t="str">
        <f t="shared" si="51"/>
        <v>Existing</v>
      </c>
    </row>
    <row r="1642" spans="1:7" ht="19" x14ac:dyDescent="0.25">
      <c r="A1642" s="7">
        <v>2015</v>
      </c>
      <c r="B1642" s="7" t="s">
        <v>212</v>
      </c>
      <c r="C1642" s="7" t="s">
        <v>8</v>
      </c>
      <c r="D1642" s="24">
        <v>788363.9</v>
      </c>
      <c r="E1642">
        <f>INDEX('B. Store opening dates'!$B$5:$B$2448,MATCH('A. Sales by store'!B1642,'B. Store opening dates'!$A$5:$A$2448,0))</f>
        <v>2001</v>
      </c>
      <c r="F1642" t="str">
        <f t="shared" si="50"/>
        <v>Old</v>
      </c>
      <c r="G1642" t="str">
        <f t="shared" si="51"/>
        <v>Existing</v>
      </c>
    </row>
    <row r="1643" spans="1:7" ht="19" x14ac:dyDescent="0.25">
      <c r="A1643" s="7">
        <v>2014</v>
      </c>
      <c r="B1643" s="7" t="s">
        <v>212</v>
      </c>
      <c r="C1643" s="7" t="s">
        <v>8</v>
      </c>
      <c r="D1643" s="24">
        <v>820807.64</v>
      </c>
      <c r="E1643">
        <f>INDEX('B. Store opening dates'!$B$5:$B$2448,MATCH('A. Sales by store'!B1643,'B. Store opening dates'!$A$5:$A$2448,0))</f>
        <v>2001</v>
      </c>
      <c r="F1643" t="str">
        <f t="shared" si="50"/>
        <v>Old</v>
      </c>
      <c r="G1643" t="str">
        <f t="shared" si="51"/>
        <v>Existing</v>
      </c>
    </row>
    <row r="1644" spans="1:7" ht="19" x14ac:dyDescent="0.25">
      <c r="A1644" s="7">
        <v>2015</v>
      </c>
      <c r="B1644" s="7" t="s">
        <v>213</v>
      </c>
      <c r="C1644" s="7" t="s">
        <v>5</v>
      </c>
      <c r="D1644" s="24">
        <v>475791.78</v>
      </c>
      <c r="E1644">
        <f>INDEX('B. Store opening dates'!$B$5:$B$2448,MATCH('A. Sales by store'!B1644,'B. Store opening dates'!$A$5:$A$2448,0))</f>
        <v>2001</v>
      </c>
      <c r="F1644" t="str">
        <f t="shared" si="50"/>
        <v>Old</v>
      </c>
      <c r="G1644" t="str">
        <f t="shared" si="51"/>
        <v>Existing</v>
      </c>
    </row>
    <row r="1645" spans="1:7" ht="19" x14ac:dyDescent="0.25">
      <c r="A1645" s="7">
        <v>2014</v>
      </c>
      <c r="B1645" s="7" t="s">
        <v>213</v>
      </c>
      <c r="C1645" s="7" t="s">
        <v>5</v>
      </c>
      <c r="D1645" s="24">
        <v>517547.1</v>
      </c>
      <c r="E1645">
        <f>INDEX('B. Store opening dates'!$B$5:$B$2448,MATCH('A. Sales by store'!B1645,'B. Store opening dates'!$A$5:$A$2448,0))</f>
        <v>2001</v>
      </c>
      <c r="F1645" t="str">
        <f t="shared" si="50"/>
        <v>Old</v>
      </c>
      <c r="G1645" t="str">
        <f t="shared" si="51"/>
        <v>Existing</v>
      </c>
    </row>
    <row r="1646" spans="1:7" ht="19" x14ac:dyDescent="0.25">
      <c r="A1646" s="7">
        <v>2015</v>
      </c>
      <c r="B1646" s="7" t="s">
        <v>213</v>
      </c>
      <c r="C1646" s="7" t="s">
        <v>6</v>
      </c>
      <c r="D1646" s="24">
        <v>591953.68000000005</v>
      </c>
      <c r="E1646">
        <f>INDEX('B. Store opening dates'!$B$5:$B$2448,MATCH('A. Sales by store'!B1646,'B. Store opening dates'!$A$5:$A$2448,0))</f>
        <v>2001</v>
      </c>
      <c r="F1646" t="str">
        <f t="shared" si="50"/>
        <v>Old</v>
      </c>
      <c r="G1646" t="str">
        <f t="shared" si="51"/>
        <v>Existing</v>
      </c>
    </row>
    <row r="1647" spans="1:7" ht="19" x14ac:dyDescent="0.25">
      <c r="A1647" s="7">
        <v>2014</v>
      </c>
      <c r="B1647" s="7" t="s">
        <v>213</v>
      </c>
      <c r="C1647" s="7" t="s">
        <v>6</v>
      </c>
      <c r="D1647" s="24">
        <v>422196.38</v>
      </c>
      <c r="E1647">
        <f>INDEX('B. Store opening dates'!$B$5:$B$2448,MATCH('A. Sales by store'!B1647,'B. Store opening dates'!$A$5:$A$2448,0))</f>
        <v>2001</v>
      </c>
      <c r="F1647" t="str">
        <f t="shared" si="50"/>
        <v>Old</v>
      </c>
      <c r="G1647" t="str">
        <f t="shared" si="51"/>
        <v>Existing</v>
      </c>
    </row>
    <row r="1648" spans="1:7" ht="19" x14ac:dyDescent="0.25">
      <c r="A1648" s="7">
        <v>2015</v>
      </c>
      <c r="B1648" s="7" t="s">
        <v>213</v>
      </c>
      <c r="C1648" s="7" t="s">
        <v>7</v>
      </c>
      <c r="D1648" s="24">
        <v>149790.66</v>
      </c>
      <c r="E1648">
        <f>INDEX('B. Store opening dates'!$B$5:$B$2448,MATCH('A. Sales by store'!B1648,'B. Store opening dates'!$A$5:$A$2448,0))</f>
        <v>2001</v>
      </c>
      <c r="F1648" t="str">
        <f t="shared" si="50"/>
        <v>Old</v>
      </c>
      <c r="G1648" t="str">
        <f t="shared" si="51"/>
        <v>Existing</v>
      </c>
    </row>
    <row r="1649" spans="1:7" ht="19" x14ac:dyDescent="0.25">
      <c r="A1649" s="7">
        <v>2014</v>
      </c>
      <c r="B1649" s="7" t="s">
        <v>213</v>
      </c>
      <c r="C1649" s="7" t="s">
        <v>7</v>
      </c>
      <c r="D1649" s="24">
        <v>158384.82999999999</v>
      </c>
      <c r="E1649">
        <f>INDEX('B. Store opening dates'!$B$5:$B$2448,MATCH('A. Sales by store'!B1649,'B. Store opening dates'!$A$5:$A$2448,0))</f>
        <v>2001</v>
      </c>
      <c r="F1649" t="str">
        <f t="shared" si="50"/>
        <v>Old</v>
      </c>
      <c r="G1649" t="str">
        <f t="shared" si="51"/>
        <v>Existing</v>
      </c>
    </row>
    <row r="1650" spans="1:7" ht="19" x14ac:dyDescent="0.25">
      <c r="A1650" s="7">
        <v>2015</v>
      </c>
      <c r="B1650" s="7" t="s">
        <v>213</v>
      </c>
      <c r="C1650" s="7" t="s">
        <v>8</v>
      </c>
      <c r="D1650" s="24">
        <v>484865.2</v>
      </c>
      <c r="E1650">
        <f>INDEX('B. Store opening dates'!$B$5:$B$2448,MATCH('A. Sales by store'!B1650,'B. Store opening dates'!$A$5:$A$2448,0))</f>
        <v>2001</v>
      </c>
      <c r="F1650" t="str">
        <f t="shared" si="50"/>
        <v>Old</v>
      </c>
      <c r="G1650" t="str">
        <f t="shared" si="51"/>
        <v>Existing</v>
      </c>
    </row>
    <row r="1651" spans="1:7" ht="19" x14ac:dyDescent="0.25">
      <c r="A1651" s="7">
        <v>2014</v>
      </c>
      <c r="B1651" s="7" t="s">
        <v>213</v>
      </c>
      <c r="C1651" s="7" t="s">
        <v>8</v>
      </c>
      <c r="D1651" s="24">
        <v>506201.35</v>
      </c>
      <c r="E1651">
        <f>INDEX('B. Store opening dates'!$B$5:$B$2448,MATCH('A. Sales by store'!B1651,'B. Store opening dates'!$A$5:$A$2448,0))</f>
        <v>2001</v>
      </c>
      <c r="F1651" t="str">
        <f t="shared" si="50"/>
        <v>Old</v>
      </c>
      <c r="G1651" t="str">
        <f t="shared" si="51"/>
        <v>Existing</v>
      </c>
    </row>
    <row r="1652" spans="1:7" ht="19" x14ac:dyDescent="0.25">
      <c r="A1652" s="7">
        <v>2015</v>
      </c>
      <c r="B1652" s="7" t="s">
        <v>214</v>
      </c>
      <c r="C1652" s="7" t="s">
        <v>5</v>
      </c>
      <c r="D1652" s="24">
        <v>595355.98</v>
      </c>
      <c r="E1652">
        <f>INDEX('B. Store opening dates'!$B$5:$B$2448,MATCH('A. Sales by store'!B1652,'B. Store opening dates'!$A$5:$A$2448,0))</f>
        <v>2001</v>
      </c>
      <c r="F1652" t="str">
        <f t="shared" si="50"/>
        <v>Old</v>
      </c>
      <c r="G1652" t="str">
        <f t="shared" si="51"/>
        <v>Existing</v>
      </c>
    </row>
    <row r="1653" spans="1:7" ht="19" x14ac:dyDescent="0.25">
      <c r="A1653" s="7">
        <v>2014</v>
      </c>
      <c r="B1653" s="7" t="s">
        <v>214</v>
      </c>
      <c r="C1653" s="7" t="s">
        <v>5</v>
      </c>
      <c r="D1653" s="24">
        <v>655171.4</v>
      </c>
      <c r="E1653">
        <f>INDEX('B. Store opening dates'!$B$5:$B$2448,MATCH('A. Sales by store'!B1653,'B. Store opening dates'!$A$5:$A$2448,0))</f>
        <v>2001</v>
      </c>
      <c r="F1653" t="str">
        <f t="shared" si="50"/>
        <v>Old</v>
      </c>
      <c r="G1653" t="str">
        <f t="shared" si="51"/>
        <v>Existing</v>
      </c>
    </row>
    <row r="1654" spans="1:7" ht="19" x14ac:dyDescent="0.25">
      <c r="A1654" s="7">
        <v>2015</v>
      </c>
      <c r="B1654" s="7" t="s">
        <v>214</v>
      </c>
      <c r="C1654" s="7" t="s">
        <v>6</v>
      </c>
      <c r="D1654" s="24">
        <v>457943.01</v>
      </c>
      <c r="E1654">
        <f>INDEX('B. Store opening dates'!$B$5:$B$2448,MATCH('A. Sales by store'!B1654,'B. Store opening dates'!$A$5:$A$2448,0))</f>
        <v>2001</v>
      </c>
      <c r="F1654" t="str">
        <f t="shared" si="50"/>
        <v>Old</v>
      </c>
      <c r="G1654" t="str">
        <f t="shared" si="51"/>
        <v>Existing</v>
      </c>
    </row>
    <row r="1655" spans="1:7" ht="19" x14ac:dyDescent="0.25">
      <c r="A1655" s="7">
        <v>2014</v>
      </c>
      <c r="B1655" s="7" t="s">
        <v>214</v>
      </c>
      <c r="C1655" s="7" t="s">
        <v>6</v>
      </c>
      <c r="D1655" s="24">
        <v>337285.89</v>
      </c>
      <c r="E1655">
        <f>INDEX('B. Store opening dates'!$B$5:$B$2448,MATCH('A. Sales by store'!B1655,'B. Store opening dates'!$A$5:$A$2448,0))</f>
        <v>2001</v>
      </c>
      <c r="F1655" t="str">
        <f t="shared" si="50"/>
        <v>Old</v>
      </c>
      <c r="G1655" t="str">
        <f t="shared" si="51"/>
        <v>Existing</v>
      </c>
    </row>
    <row r="1656" spans="1:7" ht="19" x14ac:dyDescent="0.25">
      <c r="A1656" s="7">
        <v>2015</v>
      </c>
      <c r="B1656" s="7" t="s">
        <v>214</v>
      </c>
      <c r="C1656" s="7" t="s">
        <v>7</v>
      </c>
      <c r="D1656" s="24">
        <v>213963.82</v>
      </c>
      <c r="E1656">
        <f>INDEX('B. Store opening dates'!$B$5:$B$2448,MATCH('A. Sales by store'!B1656,'B. Store opening dates'!$A$5:$A$2448,0))</f>
        <v>2001</v>
      </c>
      <c r="F1656" t="str">
        <f t="shared" si="50"/>
        <v>Old</v>
      </c>
      <c r="G1656" t="str">
        <f t="shared" si="51"/>
        <v>Existing</v>
      </c>
    </row>
    <row r="1657" spans="1:7" ht="19" x14ac:dyDescent="0.25">
      <c r="A1657" s="7">
        <v>2014</v>
      </c>
      <c r="B1657" s="7" t="s">
        <v>214</v>
      </c>
      <c r="C1657" s="7" t="s">
        <v>7</v>
      </c>
      <c r="D1657" s="24">
        <v>224667.4</v>
      </c>
      <c r="E1657">
        <f>INDEX('B. Store opening dates'!$B$5:$B$2448,MATCH('A. Sales by store'!B1657,'B. Store opening dates'!$A$5:$A$2448,0))</f>
        <v>2001</v>
      </c>
      <c r="F1657" t="str">
        <f t="shared" si="50"/>
        <v>Old</v>
      </c>
      <c r="G1657" t="str">
        <f t="shared" si="51"/>
        <v>Existing</v>
      </c>
    </row>
    <row r="1658" spans="1:7" ht="19" x14ac:dyDescent="0.25">
      <c r="A1658" s="7">
        <v>2015</v>
      </c>
      <c r="B1658" s="7" t="s">
        <v>214</v>
      </c>
      <c r="C1658" s="7" t="s">
        <v>8</v>
      </c>
      <c r="D1658" s="24">
        <v>772817.79</v>
      </c>
      <c r="E1658">
        <f>INDEX('B. Store opening dates'!$B$5:$B$2448,MATCH('A. Sales by store'!B1658,'B. Store opening dates'!$A$5:$A$2448,0))</f>
        <v>2001</v>
      </c>
      <c r="F1658" t="str">
        <f t="shared" si="50"/>
        <v>Old</v>
      </c>
      <c r="G1658" t="str">
        <f t="shared" si="51"/>
        <v>Existing</v>
      </c>
    </row>
    <row r="1659" spans="1:7" ht="19" x14ac:dyDescent="0.25">
      <c r="A1659" s="7">
        <v>2014</v>
      </c>
      <c r="B1659" s="7" t="s">
        <v>214</v>
      </c>
      <c r="C1659" s="7" t="s">
        <v>8</v>
      </c>
      <c r="D1659" s="24">
        <v>801276.3</v>
      </c>
      <c r="E1659">
        <f>INDEX('B. Store opening dates'!$B$5:$B$2448,MATCH('A. Sales by store'!B1659,'B. Store opening dates'!$A$5:$A$2448,0))</f>
        <v>2001</v>
      </c>
      <c r="F1659" t="str">
        <f t="shared" si="50"/>
        <v>Old</v>
      </c>
      <c r="G1659" t="str">
        <f t="shared" si="51"/>
        <v>Existing</v>
      </c>
    </row>
    <row r="1660" spans="1:7" ht="19" x14ac:dyDescent="0.25">
      <c r="A1660" s="7">
        <v>2015</v>
      </c>
      <c r="B1660" s="7" t="s">
        <v>215</v>
      </c>
      <c r="C1660" s="7" t="s">
        <v>5</v>
      </c>
      <c r="D1660" s="24">
        <v>800528.11</v>
      </c>
      <c r="E1660">
        <f>INDEX('B. Store opening dates'!$B$5:$B$2448,MATCH('A. Sales by store'!B1660,'B. Store opening dates'!$A$5:$A$2448,0))</f>
        <v>2001</v>
      </c>
      <c r="F1660" t="str">
        <f t="shared" si="50"/>
        <v>Old</v>
      </c>
      <c r="G1660" t="str">
        <f t="shared" si="51"/>
        <v>Existing</v>
      </c>
    </row>
    <row r="1661" spans="1:7" ht="19" x14ac:dyDescent="0.25">
      <c r="A1661" s="7">
        <v>2014</v>
      </c>
      <c r="B1661" s="7" t="s">
        <v>215</v>
      </c>
      <c r="C1661" s="7" t="s">
        <v>5</v>
      </c>
      <c r="D1661" s="24">
        <v>876944.46</v>
      </c>
      <c r="E1661">
        <f>INDEX('B. Store opening dates'!$B$5:$B$2448,MATCH('A. Sales by store'!B1661,'B. Store opening dates'!$A$5:$A$2448,0))</f>
        <v>2001</v>
      </c>
      <c r="F1661" t="str">
        <f t="shared" si="50"/>
        <v>Old</v>
      </c>
      <c r="G1661" t="str">
        <f t="shared" si="51"/>
        <v>Existing</v>
      </c>
    </row>
    <row r="1662" spans="1:7" ht="19" x14ac:dyDescent="0.25">
      <c r="A1662" s="7">
        <v>2015</v>
      </c>
      <c r="B1662" s="7" t="s">
        <v>215</v>
      </c>
      <c r="C1662" s="7" t="s">
        <v>6</v>
      </c>
      <c r="D1662" s="24">
        <v>327385.33</v>
      </c>
      <c r="E1662">
        <f>INDEX('B. Store opening dates'!$B$5:$B$2448,MATCH('A. Sales by store'!B1662,'B. Store opening dates'!$A$5:$A$2448,0))</f>
        <v>2001</v>
      </c>
      <c r="F1662" t="str">
        <f t="shared" si="50"/>
        <v>Old</v>
      </c>
      <c r="G1662" t="str">
        <f t="shared" si="51"/>
        <v>Existing</v>
      </c>
    </row>
    <row r="1663" spans="1:7" ht="19" x14ac:dyDescent="0.25">
      <c r="A1663" s="7">
        <v>2014</v>
      </c>
      <c r="B1663" s="7" t="s">
        <v>215</v>
      </c>
      <c r="C1663" s="7" t="s">
        <v>6</v>
      </c>
      <c r="D1663" s="24">
        <v>229749.6</v>
      </c>
      <c r="E1663">
        <f>INDEX('B. Store opening dates'!$B$5:$B$2448,MATCH('A. Sales by store'!B1663,'B. Store opening dates'!$A$5:$A$2448,0))</f>
        <v>2001</v>
      </c>
      <c r="F1663" t="str">
        <f t="shared" si="50"/>
        <v>Old</v>
      </c>
      <c r="G1663" t="str">
        <f t="shared" si="51"/>
        <v>Existing</v>
      </c>
    </row>
    <row r="1664" spans="1:7" ht="19" x14ac:dyDescent="0.25">
      <c r="A1664" s="7">
        <v>2015</v>
      </c>
      <c r="B1664" s="7" t="s">
        <v>215</v>
      </c>
      <c r="C1664" s="7" t="s">
        <v>7</v>
      </c>
      <c r="D1664" s="24">
        <v>115180.36</v>
      </c>
      <c r="E1664">
        <f>INDEX('B. Store opening dates'!$B$5:$B$2448,MATCH('A. Sales by store'!B1664,'B. Store opening dates'!$A$5:$A$2448,0))</f>
        <v>2001</v>
      </c>
      <c r="F1664" t="str">
        <f t="shared" si="50"/>
        <v>Old</v>
      </c>
      <c r="G1664" t="str">
        <f t="shared" si="51"/>
        <v>Existing</v>
      </c>
    </row>
    <row r="1665" spans="1:7" ht="19" x14ac:dyDescent="0.25">
      <c r="A1665" s="7">
        <v>2014</v>
      </c>
      <c r="B1665" s="7" t="s">
        <v>215</v>
      </c>
      <c r="C1665" s="7" t="s">
        <v>7</v>
      </c>
      <c r="D1665" s="24">
        <v>121846.48</v>
      </c>
      <c r="E1665">
        <f>INDEX('B. Store opening dates'!$B$5:$B$2448,MATCH('A. Sales by store'!B1665,'B. Store opening dates'!$A$5:$A$2448,0))</f>
        <v>2001</v>
      </c>
      <c r="F1665" t="str">
        <f t="shared" si="50"/>
        <v>Old</v>
      </c>
      <c r="G1665" t="str">
        <f t="shared" si="51"/>
        <v>Existing</v>
      </c>
    </row>
    <row r="1666" spans="1:7" ht="19" x14ac:dyDescent="0.25">
      <c r="A1666" s="7">
        <v>2015</v>
      </c>
      <c r="B1666" s="7" t="s">
        <v>215</v>
      </c>
      <c r="C1666" s="7" t="s">
        <v>8</v>
      </c>
      <c r="D1666" s="24">
        <v>590375.88</v>
      </c>
      <c r="E1666">
        <f>INDEX('B. Store opening dates'!$B$5:$B$2448,MATCH('A. Sales by store'!B1666,'B. Store opening dates'!$A$5:$A$2448,0))</f>
        <v>2001</v>
      </c>
      <c r="F1666" t="str">
        <f t="shared" si="50"/>
        <v>Old</v>
      </c>
      <c r="G1666" t="str">
        <f t="shared" si="51"/>
        <v>Existing</v>
      </c>
    </row>
    <row r="1667" spans="1:7" ht="19" x14ac:dyDescent="0.25">
      <c r="A1667" s="7">
        <v>2014</v>
      </c>
      <c r="B1667" s="7" t="s">
        <v>215</v>
      </c>
      <c r="C1667" s="7" t="s">
        <v>8</v>
      </c>
      <c r="D1667" s="24">
        <v>616820.43999999994</v>
      </c>
      <c r="E1667">
        <f>INDEX('B. Store opening dates'!$B$5:$B$2448,MATCH('A. Sales by store'!B1667,'B. Store opening dates'!$A$5:$A$2448,0))</f>
        <v>2001</v>
      </c>
      <c r="F1667" t="str">
        <f t="shared" si="50"/>
        <v>Old</v>
      </c>
      <c r="G1667" t="str">
        <f t="shared" si="51"/>
        <v>Existing</v>
      </c>
    </row>
    <row r="1668" spans="1:7" ht="19" x14ac:dyDescent="0.25">
      <c r="A1668" s="7">
        <v>2015</v>
      </c>
      <c r="B1668" s="7" t="s">
        <v>216</v>
      </c>
      <c r="C1668" s="7" t="s">
        <v>5</v>
      </c>
      <c r="D1668" s="24">
        <v>541112.49</v>
      </c>
      <c r="E1668">
        <f>INDEX('B. Store opening dates'!$B$5:$B$2448,MATCH('A. Sales by store'!B1668,'B. Store opening dates'!$A$5:$A$2448,0))</f>
        <v>2001</v>
      </c>
      <c r="F1668" t="str">
        <f t="shared" si="50"/>
        <v>Old</v>
      </c>
      <c r="G1668" t="str">
        <f t="shared" si="51"/>
        <v>Existing</v>
      </c>
    </row>
    <row r="1669" spans="1:7" ht="19" x14ac:dyDescent="0.25">
      <c r="A1669" s="7">
        <v>2014</v>
      </c>
      <c r="B1669" s="7" t="s">
        <v>216</v>
      </c>
      <c r="C1669" s="7" t="s">
        <v>5</v>
      </c>
      <c r="D1669" s="24">
        <v>599688.07999999996</v>
      </c>
      <c r="E1669">
        <f>INDEX('B. Store opening dates'!$B$5:$B$2448,MATCH('A. Sales by store'!B1669,'B. Store opening dates'!$A$5:$A$2448,0))</f>
        <v>2001</v>
      </c>
      <c r="F1669" t="str">
        <f t="shared" ref="F1669:F1732" si="52">IF(A1669 = 2015, IF(E1669&lt; 2015, "Old","New"),IF(E1669 &lt; 2014, "Old","New"))</f>
        <v>Old</v>
      </c>
      <c r="G1669" t="str">
        <f t="shared" ref="G1669:G1732" si="53">IF(A1669 = 2015, IF(E1669&lt; 2015, "Existing","New"),"Existing")</f>
        <v>Existing</v>
      </c>
    </row>
    <row r="1670" spans="1:7" ht="19" x14ac:dyDescent="0.25">
      <c r="A1670" s="7">
        <v>2015</v>
      </c>
      <c r="B1670" s="7" t="s">
        <v>216</v>
      </c>
      <c r="C1670" s="7" t="s">
        <v>6</v>
      </c>
      <c r="D1670" s="24">
        <v>499238.11</v>
      </c>
      <c r="E1670">
        <f>INDEX('B. Store opening dates'!$B$5:$B$2448,MATCH('A. Sales by store'!B1670,'B. Store opening dates'!$A$5:$A$2448,0))</f>
        <v>2001</v>
      </c>
      <c r="F1670" t="str">
        <f t="shared" si="52"/>
        <v>Old</v>
      </c>
      <c r="G1670" t="str">
        <f t="shared" si="53"/>
        <v>Existing</v>
      </c>
    </row>
    <row r="1671" spans="1:7" ht="19" x14ac:dyDescent="0.25">
      <c r="A1671" s="7">
        <v>2014</v>
      </c>
      <c r="B1671" s="7" t="s">
        <v>216</v>
      </c>
      <c r="C1671" s="7" t="s">
        <v>6</v>
      </c>
      <c r="D1671" s="24">
        <v>359576.2</v>
      </c>
      <c r="E1671">
        <f>INDEX('B. Store opening dates'!$B$5:$B$2448,MATCH('A. Sales by store'!B1671,'B. Store opening dates'!$A$5:$A$2448,0))</f>
        <v>2001</v>
      </c>
      <c r="F1671" t="str">
        <f t="shared" si="52"/>
        <v>Old</v>
      </c>
      <c r="G1671" t="str">
        <f t="shared" si="53"/>
        <v>Existing</v>
      </c>
    </row>
    <row r="1672" spans="1:7" ht="19" x14ac:dyDescent="0.25">
      <c r="A1672" s="7">
        <v>2015</v>
      </c>
      <c r="B1672" s="7" t="s">
        <v>216</v>
      </c>
      <c r="C1672" s="7" t="s">
        <v>7</v>
      </c>
      <c r="D1672" s="24">
        <v>83845.02</v>
      </c>
      <c r="E1672">
        <f>INDEX('B. Store opening dates'!$B$5:$B$2448,MATCH('A. Sales by store'!B1672,'B. Store opening dates'!$A$5:$A$2448,0))</f>
        <v>2001</v>
      </c>
      <c r="F1672" t="str">
        <f t="shared" si="52"/>
        <v>Old</v>
      </c>
      <c r="G1672" t="str">
        <f t="shared" si="53"/>
        <v>Existing</v>
      </c>
    </row>
    <row r="1673" spans="1:7" ht="19" x14ac:dyDescent="0.25">
      <c r="A1673" s="7">
        <v>2014</v>
      </c>
      <c r="B1673" s="7" t="s">
        <v>216</v>
      </c>
      <c r="C1673" s="7" t="s">
        <v>7</v>
      </c>
      <c r="D1673" s="24">
        <v>88096.15</v>
      </c>
      <c r="E1673">
        <f>INDEX('B. Store opening dates'!$B$5:$B$2448,MATCH('A. Sales by store'!B1673,'B. Store opening dates'!$A$5:$A$2448,0))</f>
        <v>2001</v>
      </c>
      <c r="F1673" t="str">
        <f t="shared" si="52"/>
        <v>Old</v>
      </c>
      <c r="G1673" t="str">
        <f t="shared" si="53"/>
        <v>Existing</v>
      </c>
    </row>
    <row r="1674" spans="1:7" ht="19" x14ac:dyDescent="0.25">
      <c r="A1674" s="7">
        <v>2015</v>
      </c>
      <c r="B1674" s="7" t="s">
        <v>216</v>
      </c>
      <c r="C1674" s="7" t="s">
        <v>8</v>
      </c>
      <c r="D1674" s="24">
        <v>561612.03</v>
      </c>
      <c r="E1674">
        <f>INDEX('B. Store opening dates'!$B$5:$B$2448,MATCH('A. Sales by store'!B1674,'B. Store opening dates'!$A$5:$A$2448,0))</f>
        <v>2001</v>
      </c>
      <c r="F1674" t="str">
        <f t="shared" si="52"/>
        <v>Old</v>
      </c>
      <c r="G1674" t="str">
        <f t="shared" si="53"/>
        <v>Existing</v>
      </c>
    </row>
    <row r="1675" spans="1:7" ht="19" x14ac:dyDescent="0.25">
      <c r="A1675" s="7">
        <v>2014</v>
      </c>
      <c r="B1675" s="7" t="s">
        <v>216</v>
      </c>
      <c r="C1675" s="7" t="s">
        <v>8</v>
      </c>
      <c r="D1675" s="24">
        <v>587140.18000000005</v>
      </c>
      <c r="E1675">
        <f>INDEX('B. Store opening dates'!$B$5:$B$2448,MATCH('A. Sales by store'!B1675,'B. Store opening dates'!$A$5:$A$2448,0))</f>
        <v>2001</v>
      </c>
      <c r="F1675" t="str">
        <f t="shared" si="52"/>
        <v>Old</v>
      </c>
      <c r="G1675" t="str">
        <f t="shared" si="53"/>
        <v>Existing</v>
      </c>
    </row>
    <row r="1676" spans="1:7" ht="19" x14ac:dyDescent="0.25">
      <c r="A1676" s="7">
        <v>2015</v>
      </c>
      <c r="B1676" s="7" t="s">
        <v>217</v>
      </c>
      <c r="C1676" s="7" t="s">
        <v>5</v>
      </c>
      <c r="D1676" s="24">
        <v>482121.5</v>
      </c>
      <c r="E1676">
        <f>INDEX('B. Store opening dates'!$B$5:$B$2448,MATCH('A. Sales by store'!B1676,'B. Store opening dates'!$A$5:$A$2448,0))</f>
        <v>2001</v>
      </c>
      <c r="F1676" t="str">
        <f t="shared" si="52"/>
        <v>Old</v>
      </c>
      <c r="G1676" t="str">
        <f t="shared" si="53"/>
        <v>Existing</v>
      </c>
    </row>
    <row r="1677" spans="1:7" ht="19" x14ac:dyDescent="0.25">
      <c r="A1677" s="7">
        <v>2014</v>
      </c>
      <c r="B1677" s="7" t="s">
        <v>217</v>
      </c>
      <c r="C1677" s="7" t="s">
        <v>5</v>
      </c>
      <c r="D1677" s="24">
        <v>530518.59</v>
      </c>
      <c r="E1677">
        <f>INDEX('B. Store opening dates'!$B$5:$B$2448,MATCH('A. Sales by store'!B1677,'B. Store opening dates'!$A$5:$A$2448,0))</f>
        <v>2001</v>
      </c>
      <c r="F1677" t="str">
        <f t="shared" si="52"/>
        <v>Old</v>
      </c>
      <c r="G1677" t="str">
        <f t="shared" si="53"/>
        <v>Existing</v>
      </c>
    </row>
    <row r="1678" spans="1:7" ht="19" x14ac:dyDescent="0.25">
      <c r="A1678" s="7">
        <v>2015</v>
      </c>
      <c r="B1678" s="7" t="s">
        <v>217</v>
      </c>
      <c r="C1678" s="7" t="s">
        <v>6</v>
      </c>
      <c r="D1678" s="24">
        <v>320498.44</v>
      </c>
      <c r="E1678">
        <f>INDEX('B. Store opening dates'!$B$5:$B$2448,MATCH('A. Sales by store'!B1678,'B. Store opening dates'!$A$5:$A$2448,0))</f>
        <v>2001</v>
      </c>
      <c r="F1678" t="str">
        <f t="shared" si="52"/>
        <v>Old</v>
      </c>
      <c r="G1678" t="str">
        <f t="shared" si="53"/>
        <v>Existing</v>
      </c>
    </row>
    <row r="1679" spans="1:7" ht="19" x14ac:dyDescent="0.25">
      <c r="A1679" s="7">
        <v>2014</v>
      </c>
      <c r="B1679" s="7" t="s">
        <v>217</v>
      </c>
      <c r="C1679" s="7" t="s">
        <v>6</v>
      </c>
      <c r="D1679" s="24">
        <v>234304.71</v>
      </c>
      <c r="E1679">
        <f>INDEX('B. Store opening dates'!$B$5:$B$2448,MATCH('A. Sales by store'!B1679,'B. Store opening dates'!$A$5:$A$2448,0))</f>
        <v>2001</v>
      </c>
      <c r="F1679" t="str">
        <f t="shared" si="52"/>
        <v>Old</v>
      </c>
      <c r="G1679" t="str">
        <f t="shared" si="53"/>
        <v>Existing</v>
      </c>
    </row>
    <row r="1680" spans="1:7" ht="19" x14ac:dyDescent="0.25">
      <c r="A1680" s="7">
        <v>2015</v>
      </c>
      <c r="B1680" s="7" t="s">
        <v>217</v>
      </c>
      <c r="C1680" s="7" t="s">
        <v>7</v>
      </c>
      <c r="D1680" s="24">
        <v>77049.149999999994</v>
      </c>
      <c r="E1680">
        <f>INDEX('B. Store opening dates'!$B$5:$B$2448,MATCH('A. Sales by store'!B1680,'B. Store opening dates'!$A$5:$A$2448,0))</f>
        <v>2001</v>
      </c>
      <c r="F1680" t="str">
        <f t="shared" si="52"/>
        <v>Old</v>
      </c>
      <c r="G1680" t="str">
        <f t="shared" si="53"/>
        <v>Existing</v>
      </c>
    </row>
    <row r="1681" spans="1:7" ht="19" x14ac:dyDescent="0.25">
      <c r="A1681" s="7">
        <v>2014</v>
      </c>
      <c r="B1681" s="7" t="s">
        <v>217</v>
      </c>
      <c r="C1681" s="7" t="s">
        <v>7</v>
      </c>
      <c r="D1681" s="24">
        <v>81332.899999999994</v>
      </c>
      <c r="E1681">
        <f>INDEX('B. Store opening dates'!$B$5:$B$2448,MATCH('A. Sales by store'!B1681,'B. Store opening dates'!$A$5:$A$2448,0))</f>
        <v>2001</v>
      </c>
      <c r="F1681" t="str">
        <f t="shared" si="52"/>
        <v>Old</v>
      </c>
      <c r="G1681" t="str">
        <f t="shared" si="53"/>
        <v>Existing</v>
      </c>
    </row>
    <row r="1682" spans="1:7" ht="19" x14ac:dyDescent="0.25">
      <c r="A1682" s="7">
        <v>2015</v>
      </c>
      <c r="B1682" s="7" t="s">
        <v>217</v>
      </c>
      <c r="C1682" s="7" t="s">
        <v>8</v>
      </c>
      <c r="D1682" s="24">
        <v>485282.96</v>
      </c>
      <c r="E1682">
        <f>INDEX('B. Store opening dates'!$B$5:$B$2448,MATCH('A. Sales by store'!B1682,'B. Store opening dates'!$A$5:$A$2448,0))</f>
        <v>2001</v>
      </c>
      <c r="F1682" t="str">
        <f t="shared" si="52"/>
        <v>Old</v>
      </c>
      <c r="G1682" t="str">
        <f t="shared" si="53"/>
        <v>Existing</v>
      </c>
    </row>
    <row r="1683" spans="1:7" ht="19" x14ac:dyDescent="0.25">
      <c r="A1683" s="7">
        <v>2014</v>
      </c>
      <c r="B1683" s="7" t="s">
        <v>217</v>
      </c>
      <c r="C1683" s="7" t="s">
        <v>8</v>
      </c>
      <c r="D1683" s="24">
        <v>499323.92</v>
      </c>
      <c r="E1683">
        <f>INDEX('B. Store opening dates'!$B$5:$B$2448,MATCH('A. Sales by store'!B1683,'B. Store opening dates'!$A$5:$A$2448,0))</f>
        <v>2001</v>
      </c>
      <c r="F1683" t="str">
        <f t="shared" si="52"/>
        <v>Old</v>
      </c>
      <c r="G1683" t="str">
        <f t="shared" si="53"/>
        <v>Existing</v>
      </c>
    </row>
    <row r="1684" spans="1:7" ht="19" x14ac:dyDescent="0.25">
      <c r="A1684" s="7">
        <v>2015</v>
      </c>
      <c r="B1684" s="7" t="s">
        <v>218</v>
      </c>
      <c r="C1684" s="7" t="s">
        <v>5</v>
      </c>
      <c r="D1684" s="24">
        <v>609617.53</v>
      </c>
      <c r="E1684">
        <f>INDEX('B. Store opening dates'!$B$5:$B$2448,MATCH('A. Sales by store'!B1684,'B. Store opening dates'!$A$5:$A$2448,0))</f>
        <v>2001</v>
      </c>
      <c r="F1684" t="str">
        <f t="shared" si="52"/>
        <v>Old</v>
      </c>
      <c r="G1684" t="str">
        <f t="shared" si="53"/>
        <v>Existing</v>
      </c>
    </row>
    <row r="1685" spans="1:7" ht="19" x14ac:dyDescent="0.25">
      <c r="A1685" s="7">
        <v>2014</v>
      </c>
      <c r="B1685" s="7" t="s">
        <v>218</v>
      </c>
      <c r="C1685" s="7" t="s">
        <v>5</v>
      </c>
      <c r="D1685" s="24">
        <v>669441.03</v>
      </c>
      <c r="E1685">
        <f>INDEX('B. Store opening dates'!$B$5:$B$2448,MATCH('A. Sales by store'!B1685,'B. Store opening dates'!$A$5:$A$2448,0))</f>
        <v>2001</v>
      </c>
      <c r="F1685" t="str">
        <f t="shared" si="52"/>
        <v>Old</v>
      </c>
      <c r="G1685" t="str">
        <f t="shared" si="53"/>
        <v>Existing</v>
      </c>
    </row>
    <row r="1686" spans="1:7" ht="19" x14ac:dyDescent="0.25">
      <c r="A1686" s="7">
        <v>2015</v>
      </c>
      <c r="B1686" s="7" t="s">
        <v>218</v>
      </c>
      <c r="C1686" s="7" t="s">
        <v>6</v>
      </c>
      <c r="D1686" s="24">
        <v>528404.99</v>
      </c>
      <c r="E1686">
        <f>INDEX('B. Store opening dates'!$B$5:$B$2448,MATCH('A. Sales by store'!B1686,'B. Store opening dates'!$A$5:$A$2448,0))</f>
        <v>2001</v>
      </c>
      <c r="F1686" t="str">
        <f t="shared" si="52"/>
        <v>Old</v>
      </c>
      <c r="G1686" t="str">
        <f t="shared" si="53"/>
        <v>Existing</v>
      </c>
    </row>
    <row r="1687" spans="1:7" ht="19" x14ac:dyDescent="0.25">
      <c r="A1687" s="7">
        <v>2014</v>
      </c>
      <c r="B1687" s="7" t="s">
        <v>218</v>
      </c>
      <c r="C1687" s="7" t="s">
        <v>6</v>
      </c>
      <c r="D1687" s="24">
        <v>376168.12</v>
      </c>
      <c r="E1687">
        <f>INDEX('B. Store opening dates'!$B$5:$B$2448,MATCH('A. Sales by store'!B1687,'B. Store opening dates'!$A$5:$A$2448,0))</f>
        <v>2001</v>
      </c>
      <c r="F1687" t="str">
        <f t="shared" si="52"/>
        <v>Old</v>
      </c>
      <c r="G1687" t="str">
        <f t="shared" si="53"/>
        <v>Existing</v>
      </c>
    </row>
    <row r="1688" spans="1:7" ht="19" x14ac:dyDescent="0.25">
      <c r="A1688" s="7">
        <v>2015</v>
      </c>
      <c r="B1688" s="7" t="s">
        <v>218</v>
      </c>
      <c r="C1688" s="7" t="s">
        <v>7</v>
      </c>
      <c r="D1688" s="24">
        <v>184309.61</v>
      </c>
      <c r="E1688">
        <f>INDEX('B. Store opening dates'!$B$5:$B$2448,MATCH('A. Sales by store'!B1688,'B. Store opening dates'!$A$5:$A$2448,0))</f>
        <v>2001</v>
      </c>
      <c r="F1688" t="str">
        <f t="shared" si="52"/>
        <v>Old</v>
      </c>
      <c r="G1688" t="str">
        <f t="shared" si="53"/>
        <v>Existing</v>
      </c>
    </row>
    <row r="1689" spans="1:7" ht="19" x14ac:dyDescent="0.25">
      <c r="A1689" s="7">
        <v>2014</v>
      </c>
      <c r="B1689" s="7" t="s">
        <v>218</v>
      </c>
      <c r="C1689" s="7" t="s">
        <v>7</v>
      </c>
      <c r="D1689" s="24">
        <v>194944.99</v>
      </c>
      <c r="E1689">
        <f>INDEX('B. Store opening dates'!$B$5:$B$2448,MATCH('A. Sales by store'!B1689,'B. Store opening dates'!$A$5:$A$2448,0))</f>
        <v>2001</v>
      </c>
      <c r="F1689" t="str">
        <f t="shared" si="52"/>
        <v>Old</v>
      </c>
      <c r="G1689" t="str">
        <f t="shared" si="53"/>
        <v>Existing</v>
      </c>
    </row>
    <row r="1690" spans="1:7" ht="19" x14ac:dyDescent="0.25">
      <c r="A1690" s="7">
        <v>2015</v>
      </c>
      <c r="B1690" s="7" t="s">
        <v>218</v>
      </c>
      <c r="C1690" s="7" t="s">
        <v>8</v>
      </c>
      <c r="D1690" s="24">
        <v>490270.62</v>
      </c>
      <c r="E1690">
        <f>INDEX('B. Store opening dates'!$B$5:$B$2448,MATCH('A. Sales by store'!B1690,'B. Store opening dates'!$A$5:$A$2448,0))</f>
        <v>2001</v>
      </c>
      <c r="F1690" t="str">
        <f t="shared" si="52"/>
        <v>Old</v>
      </c>
      <c r="G1690" t="str">
        <f t="shared" si="53"/>
        <v>Existing</v>
      </c>
    </row>
    <row r="1691" spans="1:7" ht="19" x14ac:dyDescent="0.25">
      <c r="A1691" s="7">
        <v>2014</v>
      </c>
      <c r="B1691" s="7" t="s">
        <v>218</v>
      </c>
      <c r="C1691" s="7" t="s">
        <v>8</v>
      </c>
      <c r="D1691" s="24">
        <v>509859.68</v>
      </c>
      <c r="E1691">
        <f>INDEX('B. Store opening dates'!$B$5:$B$2448,MATCH('A. Sales by store'!B1691,'B. Store opening dates'!$A$5:$A$2448,0))</f>
        <v>2001</v>
      </c>
      <c r="F1691" t="str">
        <f t="shared" si="52"/>
        <v>Old</v>
      </c>
      <c r="G1691" t="str">
        <f t="shared" si="53"/>
        <v>Existing</v>
      </c>
    </row>
    <row r="1692" spans="1:7" ht="19" x14ac:dyDescent="0.25">
      <c r="A1692" s="7">
        <v>2015</v>
      </c>
      <c r="B1692" s="7" t="s">
        <v>219</v>
      </c>
      <c r="C1692" s="7" t="s">
        <v>5</v>
      </c>
      <c r="D1692" s="24">
        <v>502732.95</v>
      </c>
      <c r="E1692">
        <f>INDEX('B. Store opening dates'!$B$5:$B$2448,MATCH('A. Sales by store'!B1692,'B. Store opening dates'!$A$5:$A$2448,0))</f>
        <v>2001</v>
      </c>
      <c r="F1692" t="str">
        <f t="shared" si="52"/>
        <v>Old</v>
      </c>
      <c r="G1692" t="str">
        <f t="shared" si="53"/>
        <v>Existing</v>
      </c>
    </row>
    <row r="1693" spans="1:7" ht="19" x14ac:dyDescent="0.25">
      <c r="A1693" s="7">
        <v>2014</v>
      </c>
      <c r="B1693" s="7" t="s">
        <v>219</v>
      </c>
      <c r="C1693" s="7" t="s">
        <v>5</v>
      </c>
      <c r="D1693" s="24">
        <v>550485.05000000005</v>
      </c>
      <c r="E1693">
        <f>INDEX('B. Store opening dates'!$B$5:$B$2448,MATCH('A. Sales by store'!B1693,'B. Store opening dates'!$A$5:$A$2448,0))</f>
        <v>2001</v>
      </c>
      <c r="F1693" t="str">
        <f t="shared" si="52"/>
        <v>Old</v>
      </c>
      <c r="G1693" t="str">
        <f t="shared" si="53"/>
        <v>Existing</v>
      </c>
    </row>
    <row r="1694" spans="1:7" ht="19" x14ac:dyDescent="0.25">
      <c r="A1694" s="7">
        <v>2015</v>
      </c>
      <c r="B1694" s="7" t="s">
        <v>219</v>
      </c>
      <c r="C1694" s="7" t="s">
        <v>6</v>
      </c>
      <c r="D1694" s="24">
        <v>301372.02</v>
      </c>
      <c r="E1694">
        <f>INDEX('B. Store opening dates'!$B$5:$B$2448,MATCH('A. Sales by store'!B1694,'B. Store opening dates'!$A$5:$A$2448,0))</f>
        <v>2001</v>
      </c>
      <c r="F1694" t="str">
        <f t="shared" si="52"/>
        <v>Old</v>
      </c>
      <c r="G1694" t="str">
        <f t="shared" si="53"/>
        <v>Existing</v>
      </c>
    </row>
    <row r="1695" spans="1:7" ht="19" x14ac:dyDescent="0.25">
      <c r="A1695" s="7">
        <v>2014</v>
      </c>
      <c r="B1695" s="7" t="s">
        <v>219</v>
      </c>
      <c r="C1695" s="7" t="s">
        <v>6</v>
      </c>
      <c r="D1695" s="24">
        <v>211079.01</v>
      </c>
      <c r="E1695">
        <f>INDEX('B. Store opening dates'!$B$5:$B$2448,MATCH('A. Sales by store'!B1695,'B. Store opening dates'!$A$5:$A$2448,0))</f>
        <v>2001</v>
      </c>
      <c r="F1695" t="str">
        <f t="shared" si="52"/>
        <v>Old</v>
      </c>
      <c r="G1695" t="str">
        <f t="shared" si="53"/>
        <v>Existing</v>
      </c>
    </row>
    <row r="1696" spans="1:7" ht="19" x14ac:dyDescent="0.25">
      <c r="A1696" s="7">
        <v>2015</v>
      </c>
      <c r="B1696" s="7" t="s">
        <v>219</v>
      </c>
      <c r="C1696" s="7" t="s">
        <v>7</v>
      </c>
      <c r="D1696" s="24">
        <v>234603.29</v>
      </c>
      <c r="E1696">
        <f>INDEX('B. Store opening dates'!$B$5:$B$2448,MATCH('A. Sales by store'!B1696,'B. Store opening dates'!$A$5:$A$2448,0))</f>
        <v>2001</v>
      </c>
      <c r="F1696" t="str">
        <f t="shared" si="52"/>
        <v>Old</v>
      </c>
      <c r="G1696" t="str">
        <f t="shared" si="53"/>
        <v>Existing</v>
      </c>
    </row>
    <row r="1697" spans="1:7" ht="19" x14ac:dyDescent="0.25">
      <c r="A1697" s="7">
        <v>2014</v>
      </c>
      <c r="B1697" s="7" t="s">
        <v>219</v>
      </c>
      <c r="C1697" s="7" t="s">
        <v>7</v>
      </c>
      <c r="D1697" s="24">
        <v>245500.91</v>
      </c>
      <c r="E1697">
        <f>INDEX('B. Store opening dates'!$B$5:$B$2448,MATCH('A. Sales by store'!B1697,'B. Store opening dates'!$A$5:$A$2448,0))</f>
        <v>2001</v>
      </c>
      <c r="F1697" t="str">
        <f t="shared" si="52"/>
        <v>Old</v>
      </c>
      <c r="G1697" t="str">
        <f t="shared" si="53"/>
        <v>Existing</v>
      </c>
    </row>
    <row r="1698" spans="1:7" ht="19" x14ac:dyDescent="0.25">
      <c r="A1698" s="7">
        <v>2015</v>
      </c>
      <c r="B1698" s="7" t="s">
        <v>219</v>
      </c>
      <c r="C1698" s="7" t="s">
        <v>8</v>
      </c>
      <c r="D1698" s="24">
        <v>635330.05000000005</v>
      </c>
      <c r="E1698">
        <f>INDEX('B. Store opening dates'!$B$5:$B$2448,MATCH('A. Sales by store'!B1698,'B. Store opening dates'!$A$5:$A$2448,0))</f>
        <v>2001</v>
      </c>
      <c r="F1698" t="str">
        <f t="shared" si="52"/>
        <v>Old</v>
      </c>
      <c r="G1698" t="str">
        <f t="shared" si="53"/>
        <v>Existing</v>
      </c>
    </row>
    <row r="1699" spans="1:7" ht="19" x14ac:dyDescent="0.25">
      <c r="A1699" s="7">
        <v>2014</v>
      </c>
      <c r="B1699" s="7" t="s">
        <v>219</v>
      </c>
      <c r="C1699" s="7" t="s">
        <v>8</v>
      </c>
      <c r="D1699" s="24">
        <v>657933.37</v>
      </c>
      <c r="E1699">
        <f>INDEX('B. Store opening dates'!$B$5:$B$2448,MATCH('A. Sales by store'!B1699,'B. Store opening dates'!$A$5:$A$2448,0))</f>
        <v>2001</v>
      </c>
      <c r="F1699" t="str">
        <f t="shared" si="52"/>
        <v>Old</v>
      </c>
      <c r="G1699" t="str">
        <f t="shared" si="53"/>
        <v>Existing</v>
      </c>
    </row>
    <row r="1700" spans="1:7" ht="19" x14ac:dyDescent="0.25">
      <c r="A1700" s="7">
        <v>2015</v>
      </c>
      <c r="B1700" s="7" t="s">
        <v>220</v>
      </c>
      <c r="C1700" s="7" t="s">
        <v>5</v>
      </c>
      <c r="D1700" s="24">
        <v>690069.92</v>
      </c>
      <c r="E1700">
        <f>INDEX('B. Store opening dates'!$B$5:$B$2448,MATCH('A. Sales by store'!B1700,'B. Store opening dates'!$A$5:$A$2448,0))</f>
        <v>2001</v>
      </c>
      <c r="F1700" t="str">
        <f t="shared" si="52"/>
        <v>Old</v>
      </c>
      <c r="G1700" t="str">
        <f t="shared" si="53"/>
        <v>Existing</v>
      </c>
    </row>
    <row r="1701" spans="1:7" ht="19" x14ac:dyDescent="0.25">
      <c r="A1701" s="7">
        <v>2014</v>
      </c>
      <c r="B1701" s="7" t="s">
        <v>220</v>
      </c>
      <c r="C1701" s="7" t="s">
        <v>5</v>
      </c>
      <c r="D1701" s="24">
        <v>763403.87</v>
      </c>
      <c r="E1701">
        <f>INDEX('B. Store opening dates'!$B$5:$B$2448,MATCH('A. Sales by store'!B1701,'B. Store opening dates'!$A$5:$A$2448,0))</f>
        <v>2001</v>
      </c>
      <c r="F1701" t="str">
        <f t="shared" si="52"/>
        <v>Old</v>
      </c>
      <c r="G1701" t="str">
        <f t="shared" si="53"/>
        <v>Existing</v>
      </c>
    </row>
    <row r="1702" spans="1:7" ht="19" x14ac:dyDescent="0.25">
      <c r="A1702" s="7">
        <v>2015</v>
      </c>
      <c r="B1702" s="7" t="s">
        <v>220</v>
      </c>
      <c r="C1702" s="7" t="s">
        <v>6</v>
      </c>
      <c r="D1702" s="24">
        <v>467924.68</v>
      </c>
      <c r="E1702">
        <f>INDEX('B. Store opening dates'!$B$5:$B$2448,MATCH('A. Sales by store'!B1702,'B. Store opening dates'!$A$5:$A$2448,0))</f>
        <v>2001</v>
      </c>
      <c r="F1702" t="str">
        <f t="shared" si="52"/>
        <v>Old</v>
      </c>
      <c r="G1702" t="str">
        <f t="shared" si="53"/>
        <v>Existing</v>
      </c>
    </row>
    <row r="1703" spans="1:7" ht="19" x14ac:dyDescent="0.25">
      <c r="A1703" s="7">
        <v>2014</v>
      </c>
      <c r="B1703" s="7" t="s">
        <v>220</v>
      </c>
      <c r="C1703" s="7" t="s">
        <v>6</v>
      </c>
      <c r="D1703" s="24">
        <v>336338.97</v>
      </c>
      <c r="E1703">
        <f>INDEX('B. Store opening dates'!$B$5:$B$2448,MATCH('A. Sales by store'!B1703,'B. Store opening dates'!$A$5:$A$2448,0))</f>
        <v>2001</v>
      </c>
      <c r="F1703" t="str">
        <f t="shared" si="52"/>
        <v>Old</v>
      </c>
      <c r="G1703" t="str">
        <f t="shared" si="53"/>
        <v>Existing</v>
      </c>
    </row>
    <row r="1704" spans="1:7" ht="19" x14ac:dyDescent="0.25">
      <c r="A1704" s="7">
        <v>2015</v>
      </c>
      <c r="B1704" s="7" t="s">
        <v>220</v>
      </c>
      <c r="C1704" s="7" t="s">
        <v>7</v>
      </c>
      <c r="D1704" s="24">
        <v>214160.83</v>
      </c>
      <c r="E1704">
        <f>INDEX('B. Store opening dates'!$B$5:$B$2448,MATCH('A. Sales by store'!B1704,'B. Store opening dates'!$A$5:$A$2448,0))</f>
        <v>2001</v>
      </c>
      <c r="F1704" t="str">
        <f t="shared" si="52"/>
        <v>Old</v>
      </c>
      <c r="G1704" t="str">
        <f t="shared" si="53"/>
        <v>Existing</v>
      </c>
    </row>
    <row r="1705" spans="1:7" ht="19" x14ac:dyDescent="0.25">
      <c r="A1705" s="7">
        <v>2014</v>
      </c>
      <c r="B1705" s="7" t="s">
        <v>220</v>
      </c>
      <c r="C1705" s="7" t="s">
        <v>7</v>
      </c>
      <c r="D1705" s="24">
        <v>226155.77</v>
      </c>
      <c r="E1705">
        <f>INDEX('B. Store opening dates'!$B$5:$B$2448,MATCH('A. Sales by store'!B1705,'B. Store opening dates'!$A$5:$A$2448,0))</f>
        <v>2001</v>
      </c>
      <c r="F1705" t="str">
        <f t="shared" si="52"/>
        <v>Old</v>
      </c>
      <c r="G1705" t="str">
        <f t="shared" si="53"/>
        <v>Existing</v>
      </c>
    </row>
    <row r="1706" spans="1:7" ht="19" x14ac:dyDescent="0.25">
      <c r="A1706" s="7">
        <v>2015</v>
      </c>
      <c r="B1706" s="7" t="s">
        <v>220</v>
      </c>
      <c r="C1706" s="7" t="s">
        <v>8</v>
      </c>
      <c r="D1706" s="24">
        <v>784093.17</v>
      </c>
      <c r="E1706">
        <f>INDEX('B. Store opening dates'!$B$5:$B$2448,MATCH('A. Sales by store'!B1706,'B. Store opening dates'!$A$5:$A$2448,0))</f>
        <v>2001</v>
      </c>
      <c r="F1706" t="str">
        <f t="shared" si="52"/>
        <v>Old</v>
      </c>
      <c r="G1706" t="str">
        <f t="shared" si="53"/>
        <v>Existing</v>
      </c>
    </row>
    <row r="1707" spans="1:7" ht="19" x14ac:dyDescent="0.25">
      <c r="A1707" s="7">
        <v>2014</v>
      </c>
      <c r="B1707" s="7" t="s">
        <v>220</v>
      </c>
      <c r="C1707" s="7" t="s">
        <v>8</v>
      </c>
      <c r="D1707" s="24">
        <v>814244.57</v>
      </c>
      <c r="E1707">
        <f>INDEX('B. Store opening dates'!$B$5:$B$2448,MATCH('A. Sales by store'!B1707,'B. Store opening dates'!$A$5:$A$2448,0))</f>
        <v>2001</v>
      </c>
      <c r="F1707" t="str">
        <f t="shared" si="52"/>
        <v>Old</v>
      </c>
      <c r="G1707" t="str">
        <f t="shared" si="53"/>
        <v>Existing</v>
      </c>
    </row>
    <row r="1708" spans="1:7" ht="19" x14ac:dyDescent="0.25">
      <c r="A1708" s="7">
        <v>2015</v>
      </c>
      <c r="B1708" s="7" t="s">
        <v>221</v>
      </c>
      <c r="C1708" s="7" t="s">
        <v>5</v>
      </c>
      <c r="D1708" s="24">
        <v>715871.4</v>
      </c>
      <c r="E1708">
        <f>INDEX('B. Store opening dates'!$B$5:$B$2448,MATCH('A. Sales by store'!B1708,'B. Store opening dates'!$A$5:$A$2448,0))</f>
        <v>2001</v>
      </c>
      <c r="F1708" t="str">
        <f t="shared" si="52"/>
        <v>Old</v>
      </c>
      <c r="G1708" t="str">
        <f t="shared" si="53"/>
        <v>Existing</v>
      </c>
    </row>
    <row r="1709" spans="1:7" ht="19" x14ac:dyDescent="0.25">
      <c r="A1709" s="7">
        <v>2014</v>
      </c>
      <c r="B1709" s="7" t="s">
        <v>221</v>
      </c>
      <c r="C1709" s="7" t="s">
        <v>5</v>
      </c>
      <c r="D1709" s="24">
        <v>781969.56</v>
      </c>
      <c r="E1709">
        <f>INDEX('B. Store opening dates'!$B$5:$B$2448,MATCH('A. Sales by store'!B1709,'B. Store opening dates'!$A$5:$A$2448,0))</f>
        <v>2001</v>
      </c>
      <c r="F1709" t="str">
        <f t="shared" si="52"/>
        <v>Old</v>
      </c>
      <c r="G1709" t="str">
        <f t="shared" si="53"/>
        <v>Existing</v>
      </c>
    </row>
    <row r="1710" spans="1:7" ht="19" x14ac:dyDescent="0.25">
      <c r="A1710" s="7">
        <v>2015</v>
      </c>
      <c r="B1710" s="7" t="s">
        <v>221</v>
      </c>
      <c r="C1710" s="7" t="s">
        <v>6</v>
      </c>
      <c r="D1710" s="24">
        <v>492876.41</v>
      </c>
      <c r="E1710">
        <f>INDEX('B. Store opening dates'!$B$5:$B$2448,MATCH('A. Sales by store'!B1710,'B. Store opening dates'!$A$5:$A$2448,0))</f>
        <v>2001</v>
      </c>
      <c r="F1710" t="str">
        <f t="shared" si="52"/>
        <v>Old</v>
      </c>
      <c r="G1710" t="str">
        <f t="shared" si="53"/>
        <v>Existing</v>
      </c>
    </row>
    <row r="1711" spans="1:7" ht="19" x14ac:dyDescent="0.25">
      <c r="A1711" s="7">
        <v>2014</v>
      </c>
      <c r="B1711" s="7" t="s">
        <v>221</v>
      </c>
      <c r="C1711" s="7" t="s">
        <v>6</v>
      </c>
      <c r="D1711" s="24">
        <v>343474.63</v>
      </c>
      <c r="E1711">
        <f>INDEX('B. Store opening dates'!$B$5:$B$2448,MATCH('A. Sales by store'!B1711,'B. Store opening dates'!$A$5:$A$2448,0))</f>
        <v>2001</v>
      </c>
      <c r="F1711" t="str">
        <f t="shared" si="52"/>
        <v>Old</v>
      </c>
      <c r="G1711" t="str">
        <f t="shared" si="53"/>
        <v>Existing</v>
      </c>
    </row>
    <row r="1712" spans="1:7" ht="19" x14ac:dyDescent="0.25">
      <c r="A1712" s="7">
        <v>2015</v>
      </c>
      <c r="B1712" s="7" t="s">
        <v>221</v>
      </c>
      <c r="C1712" s="7" t="s">
        <v>7</v>
      </c>
      <c r="D1712" s="24">
        <v>239468.5</v>
      </c>
      <c r="E1712">
        <f>INDEX('B. Store opening dates'!$B$5:$B$2448,MATCH('A. Sales by store'!B1712,'B. Store opening dates'!$A$5:$A$2448,0))</f>
        <v>2001</v>
      </c>
      <c r="F1712" t="str">
        <f t="shared" si="52"/>
        <v>Old</v>
      </c>
      <c r="G1712" t="str">
        <f t="shared" si="53"/>
        <v>Existing</v>
      </c>
    </row>
    <row r="1713" spans="1:7" ht="19" x14ac:dyDescent="0.25">
      <c r="A1713" s="7">
        <v>2014</v>
      </c>
      <c r="B1713" s="7" t="s">
        <v>221</v>
      </c>
      <c r="C1713" s="7" t="s">
        <v>7</v>
      </c>
      <c r="D1713" s="24">
        <v>250662.73</v>
      </c>
      <c r="E1713">
        <f>INDEX('B. Store opening dates'!$B$5:$B$2448,MATCH('A. Sales by store'!B1713,'B. Store opening dates'!$A$5:$A$2448,0))</f>
        <v>2001</v>
      </c>
      <c r="F1713" t="str">
        <f t="shared" si="52"/>
        <v>Old</v>
      </c>
      <c r="G1713" t="str">
        <f t="shared" si="53"/>
        <v>Existing</v>
      </c>
    </row>
    <row r="1714" spans="1:7" ht="19" x14ac:dyDescent="0.25">
      <c r="A1714" s="7">
        <v>2015</v>
      </c>
      <c r="B1714" s="7" t="s">
        <v>221</v>
      </c>
      <c r="C1714" s="7" t="s">
        <v>8</v>
      </c>
      <c r="D1714" s="24">
        <v>443787.19</v>
      </c>
      <c r="E1714">
        <f>INDEX('B. Store opening dates'!$B$5:$B$2448,MATCH('A. Sales by store'!B1714,'B. Store opening dates'!$A$5:$A$2448,0))</f>
        <v>2001</v>
      </c>
      <c r="F1714" t="str">
        <f t="shared" si="52"/>
        <v>Old</v>
      </c>
      <c r="G1714" t="str">
        <f t="shared" si="53"/>
        <v>Existing</v>
      </c>
    </row>
    <row r="1715" spans="1:7" ht="19" x14ac:dyDescent="0.25">
      <c r="A1715" s="7">
        <v>2014</v>
      </c>
      <c r="B1715" s="7" t="s">
        <v>221</v>
      </c>
      <c r="C1715" s="7" t="s">
        <v>8</v>
      </c>
      <c r="D1715" s="24">
        <v>464455.1</v>
      </c>
      <c r="E1715">
        <f>INDEX('B. Store opening dates'!$B$5:$B$2448,MATCH('A. Sales by store'!B1715,'B. Store opening dates'!$A$5:$A$2448,0))</f>
        <v>2001</v>
      </c>
      <c r="F1715" t="str">
        <f t="shared" si="52"/>
        <v>Old</v>
      </c>
      <c r="G1715" t="str">
        <f t="shared" si="53"/>
        <v>Existing</v>
      </c>
    </row>
    <row r="1716" spans="1:7" ht="19" x14ac:dyDescent="0.25">
      <c r="A1716" s="7">
        <v>2015</v>
      </c>
      <c r="B1716" s="7" t="s">
        <v>222</v>
      </c>
      <c r="C1716" s="7" t="s">
        <v>5</v>
      </c>
      <c r="D1716" s="24">
        <v>538587.17000000004</v>
      </c>
      <c r="E1716">
        <f>INDEX('B. Store opening dates'!$B$5:$B$2448,MATCH('A. Sales by store'!B1716,'B. Store opening dates'!$A$5:$A$2448,0))</f>
        <v>2001</v>
      </c>
      <c r="F1716" t="str">
        <f t="shared" si="52"/>
        <v>Old</v>
      </c>
      <c r="G1716" t="str">
        <f t="shared" si="53"/>
        <v>Existing</v>
      </c>
    </row>
    <row r="1717" spans="1:7" ht="19" x14ac:dyDescent="0.25">
      <c r="A1717" s="7">
        <v>2014</v>
      </c>
      <c r="B1717" s="7" t="s">
        <v>222</v>
      </c>
      <c r="C1717" s="7" t="s">
        <v>5</v>
      </c>
      <c r="D1717" s="24">
        <v>586065.44999999995</v>
      </c>
      <c r="E1717">
        <f>INDEX('B. Store opening dates'!$B$5:$B$2448,MATCH('A. Sales by store'!B1717,'B. Store opening dates'!$A$5:$A$2448,0))</f>
        <v>2001</v>
      </c>
      <c r="F1717" t="str">
        <f t="shared" si="52"/>
        <v>Old</v>
      </c>
      <c r="G1717" t="str">
        <f t="shared" si="53"/>
        <v>Existing</v>
      </c>
    </row>
    <row r="1718" spans="1:7" ht="19" x14ac:dyDescent="0.25">
      <c r="A1718" s="7">
        <v>2015</v>
      </c>
      <c r="B1718" s="7" t="s">
        <v>222</v>
      </c>
      <c r="C1718" s="7" t="s">
        <v>6</v>
      </c>
      <c r="D1718" s="24">
        <v>590105.06999999995</v>
      </c>
      <c r="E1718">
        <f>INDEX('B. Store opening dates'!$B$5:$B$2448,MATCH('A. Sales by store'!B1718,'B. Store opening dates'!$A$5:$A$2448,0))</f>
        <v>2001</v>
      </c>
      <c r="F1718" t="str">
        <f t="shared" si="52"/>
        <v>Old</v>
      </c>
      <c r="G1718" t="str">
        <f t="shared" si="53"/>
        <v>Existing</v>
      </c>
    </row>
    <row r="1719" spans="1:7" ht="19" x14ac:dyDescent="0.25">
      <c r="A1719" s="7">
        <v>2014</v>
      </c>
      <c r="B1719" s="7" t="s">
        <v>222</v>
      </c>
      <c r="C1719" s="7" t="s">
        <v>6</v>
      </c>
      <c r="D1719" s="24">
        <v>422484.68</v>
      </c>
      <c r="E1719">
        <f>INDEX('B. Store opening dates'!$B$5:$B$2448,MATCH('A. Sales by store'!B1719,'B. Store opening dates'!$A$5:$A$2448,0))</f>
        <v>2001</v>
      </c>
      <c r="F1719" t="str">
        <f t="shared" si="52"/>
        <v>Old</v>
      </c>
      <c r="G1719" t="str">
        <f t="shared" si="53"/>
        <v>Existing</v>
      </c>
    </row>
    <row r="1720" spans="1:7" ht="19" x14ac:dyDescent="0.25">
      <c r="A1720" s="7">
        <v>2015</v>
      </c>
      <c r="B1720" s="7" t="s">
        <v>222</v>
      </c>
      <c r="C1720" s="7" t="s">
        <v>7</v>
      </c>
      <c r="D1720" s="24">
        <v>81773.009999999995</v>
      </c>
      <c r="E1720">
        <f>INDEX('B. Store opening dates'!$B$5:$B$2448,MATCH('A. Sales by store'!B1720,'B. Store opening dates'!$A$5:$A$2448,0))</f>
        <v>2001</v>
      </c>
      <c r="F1720" t="str">
        <f t="shared" si="52"/>
        <v>Old</v>
      </c>
      <c r="G1720" t="str">
        <f t="shared" si="53"/>
        <v>Existing</v>
      </c>
    </row>
    <row r="1721" spans="1:7" ht="19" x14ac:dyDescent="0.25">
      <c r="A1721" s="7">
        <v>2014</v>
      </c>
      <c r="B1721" s="7" t="s">
        <v>222</v>
      </c>
      <c r="C1721" s="7" t="s">
        <v>7</v>
      </c>
      <c r="D1721" s="24">
        <v>86826.21</v>
      </c>
      <c r="E1721">
        <f>INDEX('B. Store opening dates'!$B$5:$B$2448,MATCH('A. Sales by store'!B1721,'B. Store opening dates'!$A$5:$A$2448,0))</f>
        <v>2001</v>
      </c>
      <c r="F1721" t="str">
        <f t="shared" si="52"/>
        <v>Old</v>
      </c>
      <c r="G1721" t="str">
        <f t="shared" si="53"/>
        <v>Existing</v>
      </c>
    </row>
    <row r="1722" spans="1:7" ht="19" x14ac:dyDescent="0.25">
      <c r="A1722" s="7">
        <v>2015</v>
      </c>
      <c r="B1722" s="7" t="s">
        <v>222</v>
      </c>
      <c r="C1722" s="7" t="s">
        <v>8</v>
      </c>
      <c r="D1722" s="24">
        <v>544429.76</v>
      </c>
      <c r="E1722">
        <f>INDEX('B. Store opening dates'!$B$5:$B$2448,MATCH('A. Sales by store'!B1722,'B. Store opening dates'!$A$5:$A$2448,0))</f>
        <v>2001</v>
      </c>
      <c r="F1722" t="str">
        <f t="shared" si="52"/>
        <v>Old</v>
      </c>
      <c r="G1722" t="str">
        <f t="shared" si="53"/>
        <v>Existing</v>
      </c>
    </row>
    <row r="1723" spans="1:7" ht="19" x14ac:dyDescent="0.25">
      <c r="A1723" s="7">
        <v>2014</v>
      </c>
      <c r="B1723" s="7" t="s">
        <v>222</v>
      </c>
      <c r="C1723" s="7" t="s">
        <v>8</v>
      </c>
      <c r="D1723" s="24">
        <v>560516.22</v>
      </c>
      <c r="E1723">
        <f>INDEX('B. Store opening dates'!$B$5:$B$2448,MATCH('A. Sales by store'!B1723,'B. Store opening dates'!$A$5:$A$2448,0))</f>
        <v>2001</v>
      </c>
      <c r="F1723" t="str">
        <f t="shared" si="52"/>
        <v>Old</v>
      </c>
      <c r="G1723" t="str">
        <f t="shared" si="53"/>
        <v>Existing</v>
      </c>
    </row>
    <row r="1724" spans="1:7" ht="19" x14ac:dyDescent="0.25">
      <c r="A1724" s="7">
        <v>2015</v>
      </c>
      <c r="B1724" s="7" t="s">
        <v>223</v>
      </c>
      <c r="C1724" s="7" t="s">
        <v>5</v>
      </c>
      <c r="D1724" s="24">
        <v>766300.61</v>
      </c>
      <c r="E1724">
        <f>INDEX('B. Store opening dates'!$B$5:$B$2448,MATCH('A. Sales by store'!B1724,'B. Store opening dates'!$A$5:$A$2448,0))</f>
        <v>2001</v>
      </c>
      <c r="F1724" t="str">
        <f t="shared" si="52"/>
        <v>Old</v>
      </c>
      <c r="G1724" t="str">
        <f t="shared" si="53"/>
        <v>Existing</v>
      </c>
    </row>
    <row r="1725" spans="1:7" ht="19" x14ac:dyDescent="0.25">
      <c r="A1725" s="7">
        <v>2014</v>
      </c>
      <c r="B1725" s="7" t="s">
        <v>223</v>
      </c>
      <c r="C1725" s="7" t="s">
        <v>5</v>
      </c>
      <c r="D1725" s="24">
        <v>839922.84</v>
      </c>
      <c r="E1725">
        <f>INDEX('B. Store opening dates'!$B$5:$B$2448,MATCH('A. Sales by store'!B1725,'B. Store opening dates'!$A$5:$A$2448,0))</f>
        <v>2001</v>
      </c>
      <c r="F1725" t="str">
        <f t="shared" si="52"/>
        <v>Old</v>
      </c>
      <c r="G1725" t="str">
        <f t="shared" si="53"/>
        <v>Existing</v>
      </c>
    </row>
    <row r="1726" spans="1:7" ht="19" x14ac:dyDescent="0.25">
      <c r="A1726" s="7">
        <v>2015</v>
      </c>
      <c r="B1726" s="7" t="s">
        <v>223</v>
      </c>
      <c r="C1726" s="7" t="s">
        <v>6</v>
      </c>
      <c r="D1726" s="24">
        <v>487234.47</v>
      </c>
      <c r="E1726">
        <f>INDEX('B. Store opening dates'!$B$5:$B$2448,MATCH('A. Sales by store'!B1726,'B. Store opening dates'!$A$5:$A$2448,0))</f>
        <v>2001</v>
      </c>
      <c r="F1726" t="str">
        <f t="shared" si="52"/>
        <v>Old</v>
      </c>
      <c r="G1726" t="str">
        <f t="shared" si="53"/>
        <v>Existing</v>
      </c>
    </row>
    <row r="1727" spans="1:7" ht="19" x14ac:dyDescent="0.25">
      <c r="A1727" s="7">
        <v>2014</v>
      </c>
      <c r="B1727" s="7" t="s">
        <v>223</v>
      </c>
      <c r="C1727" s="7" t="s">
        <v>6</v>
      </c>
      <c r="D1727" s="24">
        <v>336518.56</v>
      </c>
      <c r="E1727">
        <f>INDEX('B. Store opening dates'!$B$5:$B$2448,MATCH('A. Sales by store'!B1727,'B. Store opening dates'!$A$5:$A$2448,0))</f>
        <v>2001</v>
      </c>
      <c r="F1727" t="str">
        <f t="shared" si="52"/>
        <v>Old</v>
      </c>
      <c r="G1727" t="str">
        <f t="shared" si="53"/>
        <v>Existing</v>
      </c>
    </row>
    <row r="1728" spans="1:7" ht="19" x14ac:dyDescent="0.25">
      <c r="A1728" s="7">
        <v>2015</v>
      </c>
      <c r="B1728" s="7" t="s">
        <v>223</v>
      </c>
      <c r="C1728" s="7" t="s">
        <v>7</v>
      </c>
      <c r="D1728" s="24">
        <v>140110.32</v>
      </c>
      <c r="E1728">
        <f>INDEX('B. Store opening dates'!$B$5:$B$2448,MATCH('A. Sales by store'!B1728,'B. Store opening dates'!$A$5:$A$2448,0))</f>
        <v>2001</v>
      </c>
      <c r="F1728" t="str">
        <f t="shared" si="52"/>
        <v>Old</v>
      </c>
      <c r="G1728" t="str">
        <f t="shared" si="53"/>
        <v>Existing</v>
      </c>
    </row>
    <row r="1729" spans="1:7" ht="19" x14ac:dyDescent="0.25">
      <c r="A1729" s="7">
        <v>2014</v>
      </c>
      <c r="B1729" s="7" t="s">
        <v>223</v>
      </c>
      <c r="C1729" s="7" t="s">
        <v>7</v>
      </c>
      <c r="D1729" s="24">
        <v>146759.06</v>
      </c>
      <c r="E1729">
        <f>INDEX('B. Store opening dates'!$B$5:$B$2448,MATCH('A. Sales by store'!B1729,'B. Store opening dates'!$A$5:$A$2448,0))</f>
        <v>2001</v>
      </c>
      <c r="F1729" t="str">
        <f t="shared" si="52"/>
        <v>Old</v>
      </c>
      <c r="G1729" t="str">
        <f t="shared" si="53"/>
        <v>Existing</v>
      </c>
    </row>
    <row r="1730" spans="1:7" ht="19" x14ac:dyDescent="0.25">
      <c r="A1730" s="7">
        <v>2015</v>
      </c>
      <c r="B1730" s="7" t="s">
        <v>223</v>
      </c>
      <c r="C1730" s="7" t="s">
        <v>8</v>
      </c>
      <c r="D1730" s="24">
        <v>633748.74</v>
      </c>
      <c r="E1730">
        <f>INDEX('B. Store opening dates'!$B$5:$B$2448,MATCH('A. Sales by store'!B1730,'B. Store opening dates'!$A$5:$A$2448,0))</f>
        <v>2001</v>
      </c>
      <c r="F1730" t="str">
        <f t="shared" si="52"/>
        <v>Old</v>
      </c>
      <c r="G1730" t="str">
        <f t="shared" si="53"/>
        <v>Existing</v>
      </c>
    </row>
    <row r="1731" spans="1:7" ht="19" x14ac:dyDescent="0.25">
      <c r="A1731" s="7">
        <v>2014</v>
      </c>
      <c r="B1731" s="7" t="s">
        <v>223</v>
      </c>
      <c r="C1731" s="7" t="s">
        <v>8</v>
      </c>
      <c r="D1731" s="24">
        <v>659370.46</v>
      </c>
      <c r="E1731">
        <f>INDEX('B. Store opening dates'!$B$5:$B$2448,MATCH('A. Sales by store'!B1731,'B. Store opening dates'!$A$5:$A$2448,0))</f>
        <v>2001</v>
      </c>
      <c r="F1731" t="str">
        <f t="shared" si="52"/>
        <v>Old</v>
      </c>
      <c r="G1731" t="str">
        <f t="shared" si="53"/>
        <v>Existing</v>
      </c>
    </row>
    <row r="1732" spans="1:7" ht="19" x14ac:dyDescent="0.25">
      <c r="A1732" s="7">
        <v>2015</v>
      </c>
      <c r="B1732" s="7" t="s">
        <v>224</v>
      </c>
      <c r="C1732" s="7" t="s">
        <v>5</v>
      </c>
      <c r="D1732" s="24">
        <v>882231.54</v>
      </c>
      <c r="E1732">
        <f>INDEX('B. Store opening dates'!$B$5:$B$2448,MATCH('A. Sales by store'!B1732,'B. Store opening dates'!$A$5:$A$2448,0))</f>
        <v>2001</v>
      </c>
      <c r="F1732" t="str">
        <f t="shared" si="52"/>
        <v>Old</v>
      </c>
      <c r="G1732" t="str">
        <f t="shared" si="53"/>
        <v>Existing</v>
      </c>
    </row>
    <row r="1733" spans="1:7" ht="19" x14ac:dyDescent="0.25">
      <c r="A1733" s="7">
        <v>2014</v>
      </c>
      <c r="B1733" s="7" t="s">
        <v>224</v>
      </c>
      <c r="C1733" s="7" t="s">
        <v>5</v>
      </c>
      <c r="D1733" s="24">
        <v>971354.24</v>
      </c>
      <c r="E1733">
        <f>INDEX('B. Store opening dates'!$B$5:$B$2448,MATCH('A. Sales by store'!B1733,'B. Store opening dates'!$A$5:$A$2448,0))</f>
        <v>2001</v>
      </c>
      <c r="F1733" t="str">
        <f t="shared" ref="F1733:F1796" si="54">IF(A1733 = 2015, IF(E1733&lt; 2015, "Old","New"),IF(E1733 &lt; 2014, "Old","New"))</f>
        <v>Old</v>
      </c>
      <c r="G1733" t="str">
        <f t="shared" ref="G1733:G1796" si="55">IF(A1733 = 2015, IF(E1733&lt; 2015, "Existing","New"),"Existing")</f>
        <v>Existing</v>
      </c>
    </row>
    <row r="1734" spans="1:7" ht="19" x14ac:dyDescent="0.25">
      <c r="A1734" s="7">
        <v>2015</v>
      </c>
      <c r="B1734" s="7" t="s">
        <v>224</v>
      </c>
      <c r="C1734" s="7" t="s">
        <v>6</v>
      </c>
      <c r="D1734" s="24">
        <v>348056.5</v>
      </c>
      <c r="E1734">
        <f>INDEX('B. Store opening dates'!$B$5:$B$2448,MATCH('A. Sales by store'!B1734,'B. Store opening dates'!$A$5:$A$2448,0))</f>
        <v>2001</v>
      </c>
      <c r="F1734" t="str">
        <f t="shared" si="54"/>
        <v>Old</v>
      </c>
      <c r="G1734" t="str">
        <f t="shared" si="55"/>
        <v>Existing</v>
      </c>
    </row>
    <row r="1735" spans="1:7" ht="19" x14ac:dyDescent="0.25">
      <c r="A1735" s="7">
        <v>2014</v>
      </c>
      <c r="B1735" s="7" t="s">
        <v>224</v>
      </c>
      <c r="C1735" s="7" t="s">
        <v>6</v>
      </c>
      <c r="D1735" s="24">
        <v>253604.23</v>
      </c>
      <c r="E1735">
        <f>INDEX('B. Store opening dates'!$B$5:$B$2448,MATCH('A. Sales by store'!B1735,'B. Store opening dates'!$A$5:$A$2448,0))</f>
        <v>2001</v>
      </c>
      <c r="F1735" t="str">
        <f t="shared" si="54"/>
        <v>Old</v>
      </c>
      <c r="G1735" t="str">
        <f t="shared" si="55"/>
        <v>Existing</v>
      </c>
    </row>
    <row r="1736" spans="1:7" ht="19" x14ac:dyDescent="0.25">
      <c r="A1736" s="7">
        <v>2015</v>
      </c>
      <c r="B1736" s="7" t="s">
        <v>224</v>
      </c>
      <c r="C1736" s="7" t="s">
        <v>7</v>
      </c>
      <c r="D1736" s="24">
        <v>204096.06</v>
      </c>
      <c r="E1736">
        <f>INDEX('B. Store opening dates'!$B$5:$B$2448,MATCH('A. Sales by store'!B1736,'B. Store opening dates'!$A$5:$A$2448,0))</f>
        <v>2001</v>
      </c>
      <c r="F1736" t="str">
        <f t="shared" si="54"/>
        <v>Old</v>
      </c>
      <c r="G1736" t="str">
        <f t="shared" si="55"/>
        <v>Existing</v>
      </c>
    </row>
    <row r="1737" spans="1:7" ht="19" x14ac:dyDescent="0.25">
      <c r="A1737" s="7">
        <v>2014</v>
      </c>
      <c r="B1737" s="7" t="s">
        <v>224</v>
      </c>
      <c r="C1737" s="7" t="s">
        <v>7</v>
      </c>
      <c r="D1737" s="24">
        <v>216649.42</v>
      </c>
      <c r="E1737">
        <f>INDEX('B. Store opening dates'!$B$5:$B$2448,MATCH('A. Sales by store'!B1737,'B. Store opening dates'!$A$5:$A$2448,0))</f>
        <v>2001</v>
      </c>
      <c r="F1737" t="str">
        <f t="shared" si="54"/>
        <v>Old</v>
      </c>
      <c r="G1737" t="str">
        <f t="shared" si="55"/>
        <v>Existing</v>
      </c>
    </row>
    <row r="1738" spans="1:7" ht="19" x14ac:dyDescent="0.25">
      <c r="A1738" s="7">
        <v>2015</v>
      </c>
      <c r="B1738" s="7" t="s">
        <v>224</v>
      </c>
      <c r="C1738" s="7" t="s">
        <v>8</v>
      </c>
      <c r="D1738" s="24">
        <v>696294.83</v>
      </c>
      <c r="E1738">
        <f>INDEX('B. Store opening dates'!$B$5:$B$2448,MATCH('A. Sales by store'!B1738,'B. Store opening dates'!$A$5:$A$2448,0))</f>
        <v>2001</v>
      </c>
      <c r="F1738" t="str">
        <f t="shared" si="54"/>
        <v>Old</v>
      </c>
      <c r="G1738" t="str">
        <f t="shared" si="55"/>
        <v>Existing</v>
      </c>
    </row>
    <row r="1739" spans="1:7" ht="19" x14ac:dyDescent="0.25">
      <c r="A1739" s="7">
        <v>2014</v>
      </c>
      <c r="B1739" s="7" t="s">
        <v>224</v>
      </c>
      <c r="C1739" s="7" t="s">
        <v>8</v>
      </c>
      <c r="D1739" s="24">
        <v>717521.15</v>
      </c>
      <c r="E1739">
        <f>INDEX('B. Store opening dates'!$B$5:$B$2448,MATCH('A. Sales by store'!B1739,'B. Store opening dates'!$A$5:$A$2448,0))</f>
        <v>2001</v>
      </c>
      <c r="F1739" t="str">
        <f t="shared" si="54"/>
        <v>Old</v>
      </c>
      <c r="G1739" t="str">
        <f t="shared" si="55"/>
        <v>Existing</v>
      </c>
    </row>
    <row r="1740" spans="1:7" ht="19" x14ac:dyDescent="0.25">
      <c r="A1740" s="7">
        <v>2015</v>
      </c>
      <c r="B1740" s="7" t="s">
        <v>225</v>
      </c>
      <c r="C1740" s="7" t="s">
        <v>5</v>
      </c>
      <c r="D1740" s="24">
        <v>812798.58</v>
      </c>
      <c r="E1740">
        <f>INDEX('B. Store opening dates'!$B$5:$B$2448,MATCH('A. Sales by store'!B1740,'B. Store opening dates'!$A$5:$A$2448,0))</f>
        <v>2001</v>
      </c>
      <c r="F1740" t="str">
        <f t="shared" si="54"/>
        <v>Old</v>
      </c>
      <c r="G1740" t="str">
        <f t="shared" si="55"/>
        <v>Existing</v>
      </c>
    </row>
    <row r="1741" spans="1:7" ht="19" x14ac:dyDescent="0.25">
      <c r="A1741" s="7">
        <v>2014</v>
      </c>
      <c r="B1741" s="7" t="s">
        <v>225</v>
      </c>
      <c r="C1741" s="7" t="s">
        <v>5</v>
      </c>
      <c r="D1741" s="24">
        <v>895774.11</v>
      </c>
      <c r="E1741">
        <f>INDEX('B. Store opening dates'!$B$5:$B$2448,MATCH('A. Sales by store'!B1741,'B. Store opening dates'!$A$5:$A$2448,0))</f>
        <v>2001</v>
      </c>
      <c r="F1741" t="str">
        <f t="shared" si="54"/>
        <v>Old</v>
      </c>
      <c r="G1741" t="str">
        <f t="shared" si="55"/>
        <v>Existing</v>
      </c>
    </row>
    <row r="1742" spans="1:7" ht="19" x14ac:dyDescent="0.25">
      <c r="A1742" s="7">
        <v>2015</v>
      </c>
      <c r="B1742" s="7" t="s">
        <v>225</v>
      </c>
      <c r="C1742" s="7" t="s">
        <v>6</v>
      </c>
      <c r="D1742" s="24">
        <v>528958.53</v>
      </c>
      <c r="E1742">
        <f>INDEX('B. Store opening dates'!$B$5:$B$2448,MATCH('A. Sales by store'!B1742,'B. Store opening dates'!$A$5:$A$2448,0))</f>
        <v>2001</v>
      </c>
      <c r="F1742" t="str">
        <f t="shared" si="54"/>
        <v>Old</v>
      </c>
      <c r="G1742" t="str">
        <f t="shared" si="55"/>
        <v>Existing</v>
      </c>
    </row>
    <row r="1743" spans="1:7" ht="19" x14ac:dyDescent="0.25">
      <c r="A1743" s="7">
        <v>2014</v>
      </c>
      <c r="B1743" s="7" t="s">
        <v>225</v>
      </c>
      <c r="C1743" s="7" t="s">
        <v>6</v>
      </c>
      <c r="D1743" s="24">
        <v>391709.26</v>
      </c>
      <c r="E1743">
        <f>INDEX('B. Store opening dates'!$B$5:$B$2448,MATCH('A. Sales by store'!B1743,'B. Store opening dates'!$A$5:$A$2448,0))</f>
        <v>2001</v>
      </c>
      <c r="F1743" t="str">
        <f t="shared" si="54"/>
        <v>Old</v>
      </c>
      <c r="G1743" t="str">
        <f t="shared" si="55"/>
        <v>Existing</v>
      </c>
    </row>
    <row r="1744" spans="1:7" ht="19" x14ac:dyDescent="0.25">
      <c r="A1744" s="7">
        <v>2015</v>
      </c>
      <c r="B1744" s="7" t="s">
        <v>225</v>
      </c>
      <c r="C1744" s="7" t="s">
        <v>7</v>
      </c>
      <c r="D1744" s="24">
        <v>54554.68</v>
      </c>
      <c r="E1744">
        <f>INDEX('B. Store opening dates'!$B$5:$B$2448,MATCH('A. Sales by store'!B1744,'B. Store opening dates'!$A$5:$A$2448,0))</f>
        <v>2001</v>
      </c>
      <c r="F1744" t="str">
        <f t="shared" si="54"/>
        <v>Old</v>
      </c>
      <c r="G1744" t="str">
        <f t="shared" si="55"/>
        <v>Existing</v>
      </c>
    </row>
    <row r="1745" spans="1:7" ht="19" x14ac:dyDescent="0.25">
      <c r="A1745" s="7">
        <v>2014</v>
      </c>
      <c r="B1745" s="7" t="s">
        <v>225</v>
      </c>
      <c r="C1745" s="7" t="s">
        <v>7</v>
      </c>
      <c r="D1745" s="24">
        <v>58098.93</v>
      </c>
      <c r="E1745">
        <f>INDEX('B. Store opening dates'!$B$5:$B$2448,MATCH('A. Sales by store'!B1745,'B. Store opening dates'!$A$5:$A$2448,0))</f>
        <v>2001</v>
      </c>
      <c r="F1745" t="str">
        <f t="shared" si="54"/>
        <v>Old</v>
      </c>
      <c r="G1745" t="str">
        <f t="shared" si="55"/>
        <v>Existing</v>
      </c>
    </row>
    <row r="1746" spans="1:7" ht="19" x14ac:dyDescent="0.25">
      <c r="A1746" s="7">
        <v>2015</v>
      </c>
      <c r="B1746" s="7" t="s">
        <v>225</v>
      </c>
      <c r="C1746" s="7" t="s">
        <v>8</v>
      </c>
      <c r="D1746" s="24">
        <v>476261.9</v>
      </c>
      <c r="E1746">
        <f>INDEX('B. Store opening dates'!$B$5:$B$2448,MATCH('A. Sales by store'!B1746,'B. Store opening dates'!$A$5:$A$2448,0))</f>
        <v>2001</v>
      </c>
      <c r="F1746" t="str">
        <f t="shared" si="54"/>
        <v>Old</v>
      </c>
      <c r="G1746" t="str">
        <f t="shared" si="55"/>
        <v>Existing</v>
      </c>
    </row>
    <row r="1747" spans="1:7" ht="19" x14ac:dyDescent="0.25">
      <c r="A1747" s="7">
        <v>2014</v>
      </c>
      <c r="B1747" s="7" t="s">
        <v>225</v>
      </c>
      <c r="C1747" s="7" t="s">
        <v>8</v>
      </c>
      <c r="D1747" s="24">
        <v>495436.9</v>
      </c>
      <c r="E1747">
        <f>INDEX('B. Store opening dates'!$B$5:$B$2448,MATCH('A. Sales by store'!B1747,'B. Store opening dates'!$A$5:$A$2448,0))</f>
        <v>2001</v>
      </c>
      <c r="F1747" t="str">
        <f t="shared" si="54"/>
        <v>Old</v>
      </c>
      <c r="G1747" t="str">
        <f t="shared" si="55"/>
        <v>Existing</v>
      </c>
    </row>
    <row r="1748" spans="1:7" ht="19" x14ac:dyDescent="0.25">
      <c r="A1748" s="7">
        <v>2015</v>
      </c>
      <c r="B1748" s="7" t="s">
        <v>226</v>
      </c>
      <c r="C1748" s="7" t="s">
        <v>5</v>
      </c>
      <c r="D1748" s="24">
        <v>753521.58</v>
      </c>
      <c r="E1748">
        <f>INDEX('B. Store opening dates'!$B$5:$B$2448,MATCH('A. Sales by store'!B1748,'B. Store opening dates'!$A$5:$A$2448,0))</f>
        <v>2001</v>
      </c>
      <c r="F1748" t="str">
        <f t="shared" si="54"/>
        <v>Old</v>
      </c>
      <c r="G1748" t="str">
        <f t="shared" si="55"/>
        <v>Existing</v>
      </c>
    </row>
    <row r="1749" spans="1:7" ht="19" x14ac:dyDescent="0.25">
      <c r="A1749" s="7">
        <v>2014</v>
      </c>
      <c r="B1749" s="7" t="s">
        <v>226</v>
      </c>
      <c r="C1749" s="7" t="s">
        <v>5</v>
      </c>
      <c r="D1749" s="24">
        <v>819421.44</v>
      </c>
      <c r="E1749">
        <f>INDEX('B. Store opening dates'!$B$5:$B$2448,MATCH('A. Sales by store'!B1749,'B. Store opening dates'!$A$5:$A$2448,0))</f>
        <v>2001</v>
      </c>
      <c r="F1749" t="str">
        <f t="shared" si="54"/>
        <v>Old</v>
      </c>
      <c r="G1749" t="str">
        <f t="shared" si="55"/>
        <v>Existing</v>
      </c>
    </row>
    <row r="1750" spans="1:7" ht="19" x14ac:dyDescent="0.25">
      <c r="A1750" s="7">
        <v>2015</v>
      </c>
      <c r="B1750" s="7" t="s">
        <v>226</v>
      </c>
      <c r="C1750" s="7" t="s">
        <v>6</v>
      </c>
      <c r="D1750" s="24">
        <v>365921.7</v>
      </c>
      <c r="E1750">
        <f>INDEX('B. Store opening dates'!$B$5:$B$2448,MATCH('A. Sales by store'!B1750,'B. Store opening dates'!$A$5:$A$2448,0))</f>
        <v>2001</v>
      </c>
      <c r="F1750" t="str">
        <f t="shared" si="54"/>
        <v>Old</v>
      </c>
      <c r="G1750" t="str">
        <f t="shared" si="55"/>
        <v>Existing</v>
      </c>
    </row>
    <row r="1751" spans="1:7" ht="19" x14ac:dyDescent="0.25">
      <c r="A1751" s="7">
        <v>2014</v>
      </c>
      <c r="B1751" s="7" t="s">
        <v>226</v>
      </c>
      <c r="C1751" s="7" t="s">
        <v>6</v>
      </c>
      <c r="D1751" s="24">
        <v>270853.15000000002</v>
      </c>
      <c r="E1751">
        <f>INDEX('B. Store opening dates'!$B$5:$B$2448,MATCH('A. Sales by store'!B1751,'B. Store opening dates'!$A$5:$A$2448,0))</f>
        <v>2001</v>
      </c>
      <c r="F1751" t="str">
        <f t="shared" si="54"/>
        <v>Old</v>
      </c>
      <c r="G1751" t="str">
        <f t="shared" si="55"/>
        <v>Existing</v>
      </c>
    </row>
    <row r="1752" spans="1:7" ht="19" x14ac:dyDescent="0.25">
      <c r="A1752" s="7">
        <v>2015</v>
      </c>
      <c r="B1752" s="7" t="s">
        <v>226</v>
      </c>
      <c r="C1752" s="7" t="s">
        <v>7</v>
      </c>
      <c r="D1752" s="24">
        <v>52794.06</v>
      </c>
      <c r="E1752">
        <f>INDEX('B. Store opening dates'!$B$5:$B$2448,MATCH('A. Sales by store'!B1752,'B. Store opening dates'!$A$5:$A$2448,0))</f>
        <v>2001</v>
      </c>
      <c r="F1752" t="str">
        <f t="shared" si="54"/>
        <v>Old</v>
      </c>
      <c r="G1752" t="str">
        <f t="shared" si="55"/>
        <v>Existing</v>
      </c>
    </row>
    <row r="1753" spans="1:7" ht="19" x14ac:dyDescent="0.25">
      <c r="A1753" s="7">
        <v>2014</v>
      </c>
      <c r="B1753" s="7" t="s">
        <v>226</v>
      </c>
      <c r="C1753" s="7" t="s">
        <v>7</v>
      </c>
      <c r="D1753" s="24">
        <v>55729.99</v>
      </c>
      <c r="E1753">
        <f>INDEX('B. Store opening dates'!$B$5:$B$2448,MATCH('A. Sales by store'!B1753,'B. Store opening dates'!$A$5:$A$2448,0))</f>
        <v>2001</v>
      </c>
      <c r="F1753" t="str">
        <f t="shared" si="54"/>
        <v>Old</v>
      </c>
      <c r="G1753" t="str">
        <f t="shared" si="55"/>
        <v>Existing</v>
      </c>
    </row>
    <row r="1754" spans="1:7" ht="19" x14ac:dyDescent="0.25">
      <c r="A1754" s="7">
        <v>2015</v>
      </c>
      <c r="B1754" s="7" t="s">
        <v>226</v>
      </c>
      <c r="C1754" s="7" t="s">
        <v>8</v>
      </c>
      <c r="D1754" s="24">
        <v>757353.73</v>
      </c>
      <c r="E1754">
        <f>INDEX('B. Store opening dates'!$B$5:$B$2448,MATCH('A. Sales by store'!B1754,'B. Store opening dates'!$A$5:$A$2448,0))</f>
        <v>2001</v>
      </c>
      <c r="F1754" t="str">
        <f t="shared" si="54"/>
        <v>Old</v>
      </c>
      <c r="G1754" t="str">
        <f t="shared" si="55"/>
        <v>Existing</v>
      </c>
    </row>
    <row r="1755" spans="1:7" ht="19" x14ac:dyDescent="0.25">
      <c r="A1755" s="7">
        <v>2014</v>
      </c>
      <c r="B1755" s="7" t="s">
        <v>226</v>
      </c>
      <c r="C1755" s="7" t="s">
        <v>8</v>
      </c>
      <c r="D1755" s="24">
        <v>787798.18</v>
      </c>
      <c r="E1755">
        <f>INDEX('B. Store opening dates'!$B$5:$B$2448,MATCH('A. Sales by store'!B1755,'B. Store opening dates'!$A$5:$A$2448,0))</f>
        <v>2001</v>
      </c>
      <c r="F1755" t="str">
        <f t="shared" si="54"/>
        <v>Old</v>
      </c>
      <c r="G1755" t="str">
        <f t="shared" si="55"/>
        <v>Existing</v>
      </c>
    </row>
    <row r="1756" spans="1:7" ht="19" x14ac:dyDescent="0.25">
      <c r="A1756" s="7">
        <v>2015</v>
      </c>
      <c r="B1756" s="7" t="s">
        <v>227</v>
      </c>
      <c r="C1756" s="7" t="s">
        <v>5</v>
      </c>
      <c r="D1756" s="24">
        <v>614549.27</v>
      </c>
      <c r="E1756">
        <f>INDEX('B. Store opening dates'!$B$5:$B$2448,MATCH('A. Sales by store'!B1756,'B. Store opening dates'!$A$5:$A$2448,0))</f>
        <v>2001</v>
      </c>
      <c r="F1756" t="str">
        <f t="shared" si="54"/>
        <v>Old</v>
      </c>
      <c r="G1756" t="str">
        <f t="shared" si="55"/>
        <v>Existing</v>
      </c>
    </row>
    <row r="1757" spans="1:7" ht="19" x14ac:dyDescent="0.25">
      <c r="A1757" s="7">
        <v>2014</v>
      </c>
      <c r="B1757" s="7" t="s">
        <v>227</v>
      </c>
      <c r="C1757" s="7" t="s">
        <v>5</v>
      </c>
      <c r="D1757" s="24">
        <v>679169.86</v>
      </c>
      <c r="E1757">
        <f>INDEX('B. Store opening dates'!$B$5:$B$2448,MATCH('A. Sales by store'!B1757,'B. Store opening dates'!$A$5:$A$2448,0))</f>
        <v>2001</v>
      </c>
      <c r="F1757" t="str">
        <f t="shared" si="54"/>
        <v>Old</v>
      </c>
      <c r="G1757" t="str">
        <f t="shared" si="55"/>
        <v>Existing</v>
      </c>
    </row>
    <row r="1758" spans="1:7" ht="19" x14ac:dyDescent="0.25">
      <c r="A1758" s="7">
        <v>2015</v>
      </c>
      <c r="B1758" s="7" t="s">
        <v>227</v>
      </c>
      <c r="C1758" s="7" t="s">
        <v>6</v>
      </c>
      <c r="D1758" s="24">
        <v>553215.96</v>
      </c>
      <c r="E1758">
        <f>INDEX('B. Store opening dates'!$B$5:$B$2448,MATCH('A. Sales by store'!B1758,'B. Store opening dates'!$A$5:$A$2448,0))</f>
        <v>2001</v>
      </c>
      <c r="F1758" t="str">
        <f t="shared" si="54"/>
        <v>Old</v>
      </c>
      <c r="G1758" t="str">
        <f t="shared" si="55"/>
        <v>Existing</v>
      </c>
    </row>
    <row r="1759" spans="1:7" ht="19" x14ac:dyDescent="0.25">
      <c r="A1759" s="7">
        <v>2014</v>
      </c>
      <c r="B1759" s="7" t="s">
        <v>227</v>
      </c>
      <c r="C1759" s="7" t="s">
        <v>6</v>
      </c>
      <c r="D1759" s="24">
        <v>405445.73</v>
      </c>
      <c r="E1759">
        <f>INDEX('B. Store opening dates'!$B$5:$B$2448,MATCH('A. Sales by store'!B1759,'B. Store opening dates'!$A$5:$A$2448,0))</f>
        <v>2001</v>
      </c>
      <c r="F1759" t="str">
        <f t="shared" si="54"/>
        <v>Old</v>
      </c>
      <c r="G1759" t="str">
        <f t="shared" si="55"/>
        <v>Existing</v>
      </c>
    </row>
    <row r="1760" spans="1:7" ht="19" x14ac:dyDescent="0.25">
      <c r="A1760" s="7">
        <v>2015</v>
      </c>
      <c r="B1760" s="7" t="s">
        <v>227</v>
      </c>
      <c r="C1760" s="7" t="s">
        <v>7</v>
      </c>
      <c r="D1760" s="24">
        <v>159827.62</v>
      </c>
      <c r="E1760">
        <f>INDEX('B. Store opening dates'!$B$5:$B$2448,MATCH('A. Sales by store'!B1760,'B. Store opening dates'!$A$5:$A$2448,0))</f>
        <v>2001</v>
      </c>
      <c r="F1760" t="str">
        <f t="shared" si="54"/>
        <v>Old</v>
      </c>
      <c r="G1760" t="str">
        <f t="shared" si="55"/>
        <v>Existing</v>
      </c>
    </row>
    <row r="1761" spans="1:7" ht="19" x14ac:dyDescent="0.25">
      <c r="A1761" s="7">
        <v>2014</v>
      </c>
      <c r="B1761" s="7" t="s">
        <v>227</v>
      </c>
      <c r="C1761" s="7" t="s">
        <v>7</v>
      </c>
      <c r="D1761" s="24">
        <v>167004.82999999999</v>
      </c>
      <c r="E1761">
        <f>INDEX('B. Store opening dates'!$B$5:$B$2448,MATCH('A. Sales by store'!B1761,'B. Store opening dates'!$A$5:$A$2448,0))</f>
        <v>2001</v>
      </c>
      <c r="F1761" t="str">
        <f t="shared" si="54"/>
        <v>Old</v>
      </c>
      <c r="G1761" t="str">
        <f t="shared" si="55"/>
        <v>Existing</v>
      </c>
    </row>
    <row r="1762" spans="1:7" ht="19" x14ac:dyDescent="0.25">
      <c r="A1762" s="7">
        <v>2015</v>
      </c>
      <c r="B1762" s="7" t="s">
        <v>227</v>
      </c>
      <c r="C1762" s="7" t="s">
        <v>8</v>
      </c>
      <c r="D1762" s="24">
        <v>552736.29</v>
      </c>
      <c r="E1762">
        <f>INDEX('B. Store opening dates'!$B$5:$B$2448,MATCH('A. Sales by store'!B1762,'B. Store opening dates'!$A$5:$A$2448,0))</f>
        <v>2001</v>
      </c>
      <c r="F1762" t="str">
        <f t="shared" si="54"/>
        <v>Old</v>
      </c>
      <c r="G1762" t="str">
        <f t="shared" si="55"/>
        <v>Existing</v>
      </c>
    </row>
    <row r="1763" spans="1:7" ht="19" x14ac:dyDescent="0.25">
      <c r="A1763" s="7">
        <v>2014</v>
      </c>
      <c r="B1763" s="7" t="s">
        <v>227</v>
      </c>
      <c r="C1763" s="7" t="s">
        <v>8</v>
      </c>
      <c r="D1763" s="24">
        <v>577525.03</v>
      </c>
      <c r="E1763">
        <f>INDEX('B. Store opening dates'!$B$5:$B$2448,MATCH('A. Sales by store'!B1763,'B. Store opening dates'!$A$5:$A$2448,0))</f>
        <v>2001</v>
      </c>
      <c r="F1763" t="str">
        <f t="shared" si="54"/>
        <v>Old</v>
      </c>
      <c r="G1763" t="str">
        <f t="shared" si="55"/>
        <v>Existing</v>
      </c>
    </row>
    <row r="1764" spans="1:7" ht="19" x14ac:dyDescent="0.25">
      <c r="A1764" s="7">
        <v>2015</v>
      </c>
      <c r="B1764" s="7" t="s">
        <v>228</v>
      </c>
      <c r="C1764" s="7" t="s">
        <v>5</v>
      </c>
      <c r="D1764" s="24">
        <v>724041.77</v>
      </c>
      <c r="E1764">
        <f>INDEX('B. Store opening dates'!$B$5:$B$2448,MATCH('A. Sales by store'!B1764,'B. Store opening dates'!$A$5:$A$2448,0))</f>
        <v>2001</v>
      </c>
      <c r="F1764" t="str">
        <f t="shared" si="54"/>
        <v>Old</v>
      </c>
      <c r="G1764" t="str">
        <f t="shared" si="55"/>
        <v>Existing</v>
      </c>
    </row>
    <row r="1765" spans="1:7" ht="19" x14ac:dyDescent="0.25">
      <c r="A1765" s="7">
        <v>2014</v>
      </c>
      <c r="B1765" s="7" t="s">
        <v>228</v>
      </c>
      <c r="C1765" s="7" t="s">
        <v>5</v>
      </c>
      <c r="D1765" s="24">
        <v>791923.14</v>
      </c>
      <c r="E1765">
        <f>INDEX('B. Store opening dates'!$B$5:$B$2448,MATCH('A. Sales by store'!B1765,'B. Store opening dates'!$A$5:$A$2448,0))</f>
        <v>2001</v>
      </c>
      <c r="F1765" t="str">
        <f t="shared" si="54"/>
        <v>Old</v>
      </c>
      <c r="G1765" t="str">
        <f t="shared" si="55"/>
        <v>Existing</v>
      </c>
    </row>
    <row r="1766" spans="1:7" ht="19" x14ac:dyDescent="0.25">
      <c r="A1766" s="7">
        <v>2015</v>
      </c>
      <c r="B1766" s="7" t="s">
        <v>228</v>
      </c>
      <c r="C1766" s="7" t="s">
        <v>6</v>
      </c>
      <c r="D1766" s="24">
        <v>574237.65</v>
      </c>
      <c r="E1766">
        <f>INDEX('B. Store opening dates'!$B$5:$B$2448,MATCH('A. Sales by store'!B1766,'B. Store opening dates'!$A$5:$A$2448,0))</f>
        <v>2001</v>
      </c>
      <c r="F1766" t="str">
        <f t="shared" si="54"/>
        <v>Old</v>
      </c>
      <c r="G1766" t="str">
        <f t="shared" si="55"/>
        <v>Existing</v>
      </c>
    </row>
    <row r="1767" spans="1:7" ht="19" x14ac:dyDescent="0.25">
      <c r="A1767" s="7">
        <v>2014</v>
      </c>
      <c r="B1767" s="7" t="s">
        <v>228</v>
      </c>
      <c r="C1767" s="7" t="s">
        <v>6</v>
      </c>
      <c r="D1767" s="24">
        <v>406287.49</v>
      </c>
      <c r="E1767">
        <f>INDEX('B. Store opening dates'!$B$5:$B$2448,MATCH('A. Sales by store'!B1767,'B. Store opening dates'!$A$5:$A$2448,0))</f>
        <v>2001</v>
      </c>
      <c r="F1767" t="str">
        <f t="shared" si="54"/>
        <v>Old</v>
      </c>
      <c r="G1767" t="str">
        <f t="shared" si="55"/>
        <v>Existing</v>
      </c>
    </row>
    <row r="1768" spans="1:7" ht="19" x14ac:dyDescent="0.25">
      <c r="A1768" s="7">
        <v>2015</v>
      </c>
      <c r="B1768" s="7" t="s">
        <v>228</v>
      </c>
      <c r="C1768" s="7" t="s">
        <v>7</v>
      </c>
      <c r="D1768" s="24">
        <v>241010.79</v>
      </c>
      <c r="E1768">
        <f>INDEX('B. Store opening dates'!$B$5:$B$2448,MATCH('A. Sales by store'!B1768,'B. Store opening dates'!$A$5:$A$2448,0))</f>
        <v>2001</v>
      </c>
      <c r="F1768" t="str">
        <f t="shared" si="54"/>
        <v>Old</v>
      </c>
      <c r="G1768" t="str">
        <f t="shared" si="55"/>
        <v>Existing</v>
      </c>
    </row>
    <row r="1769" spans="1:7" ht="19" x14ac:dyDescent="0.25">
      <c r="A1769" s="7">
        <v>2014</v>
      </c>
      <c r="B1769" s="7" t="s">
        <v>228</v>
      </c>
      <c r="C1769" s="7" t="s">
        <v>7</v>
      </c>
      <c r="D1769" s="24">
        <v>256423.89</v>
      </c>
      <c r="E1769">
        <f>INDEX('B. Store opening dates'!$B$5:$B$2448,MATCH('A. Sales by store'!B1769,'B. Store opening dates'!$A$5:$A$2448,0))</f>
        <v>2001</v>
      </c>
      <c r="F1769" t="str">
        <f t="shared" si="54"/>
        <v>Old</v>
      </c>
      <c r="G1769" t="str">
        <f t="shared" si="55"/>
        <v>Existing</v>
      </c>
    </row>
    <row r="1770" spans="1:7" ht="19" x14ac:dyDescent="0.25">
      <c r="A1770" s="7">
        <v>2015</v>
      </c>
      <c r="B1770" s="7" t="s">
        <v>228</v>
      </c>
      <c r="C1770" s="7" t="s">
        <v>8</v>
      </c>
      <c r="D1770" s="24">
        <v>475504.83</v>
      </c>
      <c r="E1770">
        <f>INDEX('B. Store opening dates'!$B$5:$B$2448,MATCH('A. Sales by store'!B1770,'B. Store opening dates'!$A$5:$A$2448,0))</f>
        <v>2001</v>
      </c>
      <c r="F1770" t="str">
        <f t="shared" si="54"/>
        <v>Old</v>
      </c>
      <c r="G1770" t="str">
        <f t="shared" si="55"/>
        <v>Existing</v>
      </c>
    </row>
    <row r="1771" spans="1:7" ht="19" x14ac:dyDescent="0.25">
      <c r="A1771" s="7">
        <v>2014</v>
      </c>
      <c r="B1771" s="7" t="s">
        <v>228</v>
      </c>
      <c r="C1771" s="7" t="s">
        <v>8</v>
      </c>
      <c r="D1771" s="24">
        <v>495417.4</v>
      </c>
      <c r="E1771">
        <f>INDEX('B. Store opening dates'!$B$5:$B$2448,MATCH('A. Sales by store'!B1771,'B. Store opening dates'!$A$5:$A$2448,0))</f>
        <v>2001</v>
      </c>
      <c r="F1771" t="str">
        <f t="shared" si="54"/>
        <v>Old</v>
      </c>
      <c r="G1771" t="str">
        <f t="shared" si="55"/>
        <v>Existing</v>
      </c>
    </row>
    <row r="1772" spans="1:7" ht="19" x14ac:dyDescent="0.25">
      <c r="A1772" s="7">
        <v>2015</v>
      </c>
      <c r="B1772" s="7" t="s">
        <v>229</v>
      </c>
      <c r="C1772" s="7" t="s">
        <v>5</v>
      </c>
      <c r="D1772" s="24">
        <v>843496.41</v>
      </c>
      <c r="E1772">
        <f>INDEX('B. Store opening dates'!$B$5:$B$2448,MATCH('A. Sales by store'!B1772,'B. Store opening dates'!$A$5:$A$2448,0))</f>
        <v>2001</v>
      </c>
      <c r="F1772" t="str">
        <f t="shared" si="54"/>
        <v>Old</v>
      </c>
      <c r="G1772" t="str">
        <f t="shared" si="55"/>
        <v>Existing</v>
      </c>
    </row>
    <row r="1773" spans="1:7" ht="19" x14ac:dyDescent="0.25">
      <c r="A1773" s="7">
        <v>2014</v>
      </c>
      <c r="B1773" s="7" t="s">
        <v>229</v>
      </c>
      <c r="C1773" s="7" t="s">
        <v>5</v>
      </c>
      <c r="D1773" s="24">
        <v>929210.71</v>
      </c>
      <c r="E1773">
        <f>INDEX('B. Store opening dates'!$B$5:$B$2448,MATCH('A. Sales by store'!B1773,'B. Store opening dates'!$A$5:$A$2448,0))</f>
        <v>2001</v>
      </c>
      <c r="F1773" t="str">
        <f t="shared" si="54"/>
        <v>Old</v>
      </c>
      <c r="G1773" t="str">
        <f t="shared" si="55"/>
        <v>Existing</v>
      </c>
    </row>
    <row r="1774" spans="1:7" ht="19" x14ac:dyDescent="0.25">
      <c r="A1774" s="7">
        <v>2015</v>
      </c>
      <c r="B1774" s="7" t="s">
        <v>229</v>
      </c>
      <c r="C1774" s="7" t="s">
        <v>6</v>
      </c>
      <c r="D1774" s="24">
        <v>361574.45</v>
      </c>
      <c r="E1774">
        <f>INDEX('B. Store opening dates'!$B$5:$B$2448,MATCH('A. Sales by store'!B1774,'B. Store opening dates'!$A$5:$A$2448,0))</f>
        <v>2001</v>
      </c>
      <c r="F1774" t="str">
        <f t="shared" si="54"/>
        <v>Old</v>
      </c>
      <c r="G1774" t="str">
        <f t="shared" si="55"/>
        <v>Existing</v>
      </c>
    </row>
    <row r="1775" spans="1:7" ht="19" x14ac:dyDescent="0.25">
      <c r="A1775" s="7">
        <v>2014</v>
      </c>
      <c r="B1775" s="7" t="s">
        <v>229</v>
      </c>
      <c r="C1775" s="7" t="s">
        <v>6</v>
      </c>
      <c r="D1775" s="24">
        <v>253311.43</v>
      </c>
      <c r="E1775">
        <f>INDEX('B. Store opening dates'!$B$5:$B$2448,MATCH('A. Sales by store'!B1775,'B. Store opening dates'!$A$5:$A$2448,0))</f>
        <v>2001</v>
      </c>
      <c r="F1775" t="str">
        <f t="shared" si="54"/>
        <v>Old</v>
      </c>
      <c r="G1775" t="str">
        <f t="shared" si="55"/>
        <v>Existing</v>
      </c>
    </row>
    <row r="1776" spans="1:7" ht="19" x14ac:dyDescent="0.25">
      <c r="A1776" s="7">
        <v>2015</v>
      </c>
      <c r="B1776" s="7" t="s">
        <v>229</v>
      </c>
      <c r="C1776" s="7" t="s">
        <v>7</v>
      </c>
      <c r="D1776" s="24">
        <v>236581.74</v>
      </c>
      <c r="E1776">
        <f>INDEX('B. Store opening dates'!$B$5:$B$2448,MATCH('A. Sales by store'!B1776,'B. Store opening dates'!$A$5:$A$2448,0))</f>
        <v>2001</v>
      </c>
      <c r="F1776" t="str">
        <f t="shared" si="54"/>
        <v>Old</v>
      </c>
      <c r="G1776" t="str">
        <f t="shared" si="55"/>
        <v>Existing</v>
      </c>
    </row>
    <row r="1777" spans="1:7" ht="19" x14ac:dyDescent="0.25">
      <c r="A1777" s="7">
        <v>2014</v>
      </c>
      <c r="B1777" s="7" t="s">
        <v>229</v>
      </c>
      <c r="C1777" s="7" t="s">
        <v>7</v>
      </c>
      <c r="D1777" s="24">
        <v>248984.91</v>
      </c>
      <c r="E1777">
        <f>INDEX('B. Store opening dates'!$B$5:$B$2448,MATCH('A. Sales by store'!B1777,'B. Store opening dates'!$A$5:$A$2448,0))</f>
        <v>2001</v>
      </c>
      <c r="F1777" t="str">
        <f t="shared" si="54"/>
        <v>Old</v>
      </c>
      <c r="G1777" t="str">
        <f t="shared" si="55"/>
        <v>Existing</v>
      </c>
    </row>
    <row r="1778" spans="1:7" ht="19" x14ac:dyDescent="0.25">
      <c r="A1778" s="7">
        <v>2015</v>
      </c>
      <c r="B1778" s="7" t="s">
        <v>229</v>
      </c>
      <c r="C1778" s="7" t="s">
        <v>8</v>
      </c>
      <c r="D1778" s="24">
        <v>620441.01</v>
      </c>
      <c r="E1778">
        <f>INDEX('B. Store opening dates'!$B$5:$B$2448,MATCH('A. Sales by store'!B1778,'B. Store opening dates'!$A$5:$A$2448,0))</f>
        <v>2001</v>
      </c>
      <c r="F1778" t="str">
        <f t="shared" si="54"/>
        <v>Old</v>
      </c>
      <c r="G1778" t="str">
        <f t="shared" si="55"/>
        <v>Existing</v>
      </c>
    </row>
    <row r="1779" spans="1:7" ht="19" x14ac:dyDescent="0.25">
      <c r="A1779" s="7">
        <v>2014</v>
      </c>
      <c r="B1779" s="7" t="s">
        <v>229</v>
      </c>
      <c r="C1779" s="7" t="s">
        <v>8</v>
      </c>
      <c r="D1779" s="24">
        <v>642598.14</v>
      </c>
      <c r="E1779">
        <f>INDEX('B. Store opening dates'!$B$5:$B$2448,MATCH('A. Sales by store'!B1779,'B. Store opening dates'!$A$5:$A$2448,0))</f>
        <v>2001</v>
      </c>
      <c r="F1779" t="str">
        <f t="shared" si="54"/>
        <v>Old</v>
      </c>
      <c r="G1779" t="str">
        <f t="shared" si="55"/>
        <v>Existing</v>
      </c>
    </row>
    <row r="1780" spans="1:7" ht="19" x14ac:dyDescent="0.25">
      <c r="A1780" s="7">
        <v>2015</v>
      </c>
      <c r="B1780" s="7" t="s">
        <v>230</v>
      </c>
      <c r="C1780" s="7" t="s">
        <v>5</v>
      </c>
      <c r="D1780" s="24">
        <v>747654.17</v>
      </c>
      <c r="E1780">
        <f>INDEX('B. Store opening dates'!$B$5:$B$2448,MATCH('A. Sales by store'!B1780,'B. Store opening dates'!$A$5:$A$2448,0))</f>
        <v>2001</v>
      </c>
      <c r="F1780" t="str">
        <f t="shared" si="54"/>
        <v>Old</v>
      </c>
      <c r="G1780" t="str">
        <f t="shared" si="55"/>
        <v>Existing</v>
      </c>
    </row>
    <row r="1781" spans="1:7" ht="19" x14ac:dyDescent="0.25">
      <c r="A1781" s="7">
        <v>2014</v>
      </c>
      <c r="B1781" s="7" t="s">
        <v>230</v>
      </c>
      <c r="C1781" s="7" t="s">
        <v>5</v>
      </c>
      <c r="D1781" s="24">
        <v>813582</v>
      </c>
      <c r="E1781">
        <f>INDEX('B. Store opening dates'!$B$5:$B$2448,MATCH('A. Sales by store'!B1781,'B. Store opening dates'!$A$5:$A$2448,0))</f>
        <v>2001</v>
      </c>
      <c r="F1781" t="str">
        <f t="shared" si="54"/>
        <v>Old</v>
      </c>
      <c r="G1781" t="str">
        <f t="shared" si="55"/>
        <v>Existing</v>
      </c>
    </row>
    <row r="1782" spans="1:7" ht="19" x14ac:dyDescent="0.25">
      <c r="A1782" s="7">
        <v>2015</v>
      </c>
      <c r="B1782" s="7" t="s">
        <v>230</v>
      </c>
      <c r="C1782" s="7" t="s">
        <v>6</v>
      </c>
      <c r="D1782" s="24">
        <v>332735.74</v>
      </c>
      <c r="E1782">
        <f>INDEX('B. Store opening dates'!$B$5:$B$2448,MATCH('A. Sales by store'!B1782,'B. Store opening dates'!$A$5:$A$2448,0))</f>
        <v>2001</v>
      </c>
      <c r="F1782" t="str">
        <f t="shared" si="54"/>
        <v>Old</v>
      </c>
      <c r="G1782" t="str">
        <f t="shared" si="55"/>
        <v>Existing</v>
      </c>
    </row>
    <row r="1783" spans="1:7" ht="19" x14ac:dyDescent="0.25">
      <c r="A1783" s="7">
        <v>2014</v>
      </c>
      <c r="B1783" s="7" t="s">
        <v>230</v>
      </c>
      <c r="C1783" s="7" t="s">
        <v>6</v>
      </c>
      <c r="D1783" s="24">
        <v>236261.45</v>
      </c>
      <c r="E1783">
        <f>INDEX('B. Store opening dates'!$B$5:$B$2448,MATCH('A. Sales by store'!B1783,'B. Store opening dates'!$A$5:$A$2448,0))</f>
        <v>2001</v>
      </c>
      <c r="F1783" t="str">
        <f t="shared" si="54"/>
        <v>Old</v>
      </c>
      <c r="G1783" t="str">
        <f t="shared" si="55"/>
        <v>Existing</v>
      </c>
    </row>
    <row r="1784" spans="1:7" ht="19" x14ac:dyDescent="0.25">
      <c r="A1784" s="7">
        <v>2015</v>
      </c>
      <c r="B1784" s="7" t="s">
        <v>230</v>
      </c>
      <c r="C1784" s="7" t="s">
        <v>7</v>
      </c>
      <c r="D1784" s="24">
        <v>237686.87</v>
      </c>
      <c r="E1784">
        <f>INDEX('B. Store opening dates'!$B$5:$B$2448,MATCH('A. Sales by store'!B1784,'B. Store opening dates'!$A$5:$A$2448,0))</f>
        <v>2001</v>
      </c>
      <c r="F1784" t="str">
        <f t="shared" si="54"/>
        <v>Old</v>
      </c>
      <c r="G1784" t="str">
        <f t="shared" si="55"/>
        <v>Existing</v>
      </c>
    </row>
    <row r="1785" spans="1:7" ht="19" x14ac:dyDescent="0.25">
      <c r="A1785" s="7">
        <v>2014</v>
      </c>
      <c r="B1785" s="7" t="s">
        <v>230</v>
      </c>
      <c r="C1785" s="7" t="s">
        <v>7</v>
      </c>
      <c r="D1785" s="24">
        <v>253281.28</v>
      </c>
      <c r="E1785">
        <f>INDEX('B. Store opening dates'!$B$5:$B$2448,MATCH('A. Sales by store'!B1785,'B. Store opening dates'!$A$5:$A$2448,0))</f>
        <v>2001</v>
      </c>
      <c r="F1785" t="str">
        <f t="shared" si="54"/>
        <v>Old</v>
      </c>
      <c r="G1785" t="str">
        <f t="shared" si="55"/>
        <v>Existing</v>
      </c>
    </row>
    <row r="1786" spans="1:7" ht="19" x14ac:dyDescent="0.25">
      <c r="A1786" s="7">
        <v>2015</v>
      </c>
      <c r="B1786" s="7" t="s">
        <v>230</v>
      </c>
      <c r="C1786" s="7" t="s">
        <v>8</v>
      </c>
      <c r="D1786" s="24">
        <v>646277.71</v>
      </c>
      <c r="E1786">
        <f>INDEX('B. Store opening dates'!$B$5:$B$2448,MATCH('A. Sales by store'!B1786,'B. Store opening dates'!$A$5:$A$2448,0))</f>
        <v>2001</v>
      </c>
      <c r="F1786" t="str">
        <f t="shared" si="54"/>
        <v>Old</v>
      </c>
      <c r="G1786" t="str">
        <f t="shared" si="55"/>
        <v>Existing</v>
      </c>
    </row>
    <row r="1787" spans="1:7" ht="19" x14ac:dyDescent="0.25">
      <c r="A1787" s="7">
        <v>2014</v>
      </c>
      <c r="B1787" s="7" t="s">
        <v>230</v>
      </c>
      <c r="C1787" s="7" t="s">
        <v>8</v>
      </c>
      <c r="D1787" s="24">
        <v>678075.41</v>
      </c>
      <c r="E1787">
        <f>INDEX('B. Store opening dates'!$B$5:$B$2448,MATCH('A. Sales by store'!B1787,'B. Store opening dates'!$A$5:$A$2448,0))</f>
        <v>2001</v>
      </c>
      <c r="F1787" t="str">
        <f t="shared" si="54"/>
        <v>Old</v>
      </c>
      <c r="G1787" t="str">
        <f t="shared" si="55"/>
        <v>Existing</v>
      </c>
    </row>
    <row r="1788" spans="1:7" ht="19" x14ac:dyDescent="0.25">
      <c r="A1788" s="7">
        <v>2015</v>
      </c>
      <c r="B1788" s="7" t="s">
        <v>231</v>
      </c>
      <c r="C1788" s="7" t="s">
        <v>5</v>
      </c>
      <c r="D1788" s="24">
        <v>652744.56999999995</v>
      </c>
      <c r="E1788">
        <f>INDEX('B. Store opening dates'!$B$5:$B$2448,MATCH('A. Sales by store'!B1788,'B. Store opening dates'!$A$5:$A$2448,0))</f>
        <v>2001</v>
      </c>
      <c r="F1788" t="str">
        <f t="shared" si="54"/>
        <v>Old</v>
      </c>
      <c r="G1788" t="str">
        <f t="shared" si="55"/>
        <v>Existing</v>
      </c>
    </row>
    <row r="1789" spans="1:7" ht="19" x14ac:dyDescent="0.25">
      <c r="A1789" s="7">
        <v>2014</v>
      </c>
      <c r="B1789" s="7" t="s">
        <v>231</v>
      </c>
      <c r="C1789" s="7" t="s">
        <v>5</v>
      </c>
      <c r="D1789" s="24">
        <v>710578.16</v>
      </c>
      <c r="E1789">
        <f>INDEX('B. Store opening dates'!$B$5:$B$2448,MATCH('A. Sales by store'!B1789,'B. Store opening dates'!$A$5:$A$2448,0))</f>
        <v>2001</v>
      </c>
      <c r="F1789" t="str">
        <f t="shared" si="54"/>
        <v>Old</v>
      </c>
      <c r="G1789" t="str">
        <f t="shared" si="55"/>
        <v>Existing</v>
      </c>
    </row>
    <row r="1790" spans="1:7" ht="19" x14ac:dyDescent="0.25">
      <c r="A1790" s="7">
        <v>2015</v>
      </c>
      <c r="B1790" s="7" t="s">
        <v>231</v>
      </c>
      <c r="C1790" s="7" t="s">
        <v>6</v>
      </c>
      <c r="D1790" s="24">
        <v>570789.28</v>
      </c>
      <c r="E1790">
        <f>INDEX('B. Store opening dates'!$B$5:$B$2448,MATCH('A. Sales by store'!B1790,'B. Store opening dates'!$A$5:$A$2448,0))</f>
        <v>2001</v>
      </c>
      <c r="F1790" t="str">
        <f t="shared" si="54"/>
        <v>Old</v>
      </c>
      <c r="G1790" t="str">
        <f t="shared" si="55"/>
        <v>Existing</v>
      </c>
    </row>
    <row r="1791" spans="1:7" ht="19" x14ac:dyDescent="0.25">
      <c r="A1791" s="7">
        <v>2014</v>
      </c>
      <c r="B1791" s="7" t="s">
        <v>231</v>
      </c>
      <c r="C1791" s="7" t="s">
        <v>6</v>
      </c>
      <c r="D1791" s="24">
        <v>420011.64</v>
      </c>
      <c r="E1791">
        <f>INDEX('B. Store opening dates'!$B$5:$B$2448,MATCH('A. Sales by store'!B1791,'B. Store opening dates'!$A$5:$A$2448,0))</f>
        <v>2001</v>
      </c>
      <c r="F1791" t="str">
        <f t="shared" si="54"/>
        <v>Old</v>
      </c>
      <c r="G1791" t="str">
        <f t="shared" si="55"/>
        <v>Existing</v>
      </c>
    </row>
    <row r="1792" spans="1:7" ht="19" x14ac:dyDescent="0.25">
      <c r="A1792" s="7">
        <v>2015</v>
      </c>
      <c r="B1792" s="7" t="s">
        <v>231</v>
      </c>
      <c r="C1792" s="7" t="s">
        <v>7</v>
      </c>
      <c r="D1792" s="24">
        <v>128135.15</v>
      </c>
      <c r="E1792">
        <f>INDEX('B. Store opening dates'!$B$5:$B$2448,MATCH('A. Sales by store'!B1792,'B. Store opening dates'!$A$5:$A$2448,0))</f>
        <v>2001</v>
      </c>
      <c r="F1792" t="str">
        <f t="shared" si="54"/>
        <v>Old</v>
      </c>
      <c r="G1792" t="str">
        <f t="shared" si="55"/>
        <v>Existing</v>
      </c>
    </row>
    <row r="1793" spans="1:7" ht="19" x14ac:dyDescent="0.25">
      <c r="A1793" s="7">
        <v>2014</v>
      </c>
      <c r="B1793" s="7" t="s">
        <v>231</v>
      </c>
      <c r="C1793" s="7" t="s">
        <v>7</v>
      </c>
      <c r="D1793" s="24">
        <v>135206.57</v>
      </c>
      <c r="E1793">
        <f>INDEX('B. Store opening dates'!$B$5:$B$2448,MATCH('A. Sales by store'!B1793,'B. Store opening dates'!$A$5:$A$2448,0))</f>
        <v>2001</v>
      </c>
      <c r="F1793" t="str">
        <f t="shared" si="54"/>
        <v>Old</v>
      </c>
      <c r="G1793" t="str">
        <f t="shared" si="55"/>
        <v>Existing</v>
      </c>
    </row>
    <row r="1794" spans="1:7" ht="19" x14ac:dyDescent="0.25">
      <c r="A1794" s="7">
        <v>2015</v>
      </c>
      <c r="B1794" s="7" t="s">
        <v>231</v>
      </c>
      <c r="C1794" s="7" t="s">
        <v>8</v>
      </c>
      <c r="D1794" s="24">
        <v>409217.95</v>
      </c>
      <c r="E1794">
        <f>INDEX('B. Store opening dates'!$B$5:$B$2448,MATCH('A. Sales by store'!B1794,'B. Store opening dates'!$A$5:$A$2448,0))</f>
        <v>2001</v>
      </c>
      <c r="F1794" t="str">
        <f t="shared" si="54"/>
        <v>Old</v>
      </c>
      <c r="G1794" t="str">
        <f t="shared" si="55"/>
        <v>Existing</v>
      </c>
    </row>
    <row r="1795" spans="1:7" ht="19" x14ac:dyDescent="0.25">
      <c r="A1795" s="7">
        <v>2014</v>
      </c>
      <c r="B1795" s="7" t="s">
        <v>231</v>
      </c>
      <c r="C1795" s="7" t="s">
        <v>8</v>
      </c>
      <c r="D1795" s="24">
        <v>423069.31</v>
      </c>
      <c r="E1795">
        <f>INDEX('B. Store opening dates'!$B$5:$B$2448,MATCH('A. Sales by store'!B1795,'B. Store opening dates'!$A$5:$A$2448,0))</f>
        <v>2001</v>
      </c>
      <c r="F1795" t="str">
        <f t="shared" si="54"/>
        <v>Old</v>
      </c>
      <c r="G1795" t="str">
        <f t="shared" si="55"/>
        <v>Existing</v>
      </c>
    </row>
    <row r="1796" spans="1:7" ht="19" x14ac:dyDescent="0.25">
      <c r="A1796" s="7">
        <v>2015</v>
      </c>
      <c r="B1796" s="7" t="s">
        <v>232</v>
      </c>
      <c r="C1796" s="7" t="s">
        <v>5</v>
      </c>
      <c r="D1796" s="24">
        <v>609282.22</v>
      </c>
      <c r="E1796">
        <f>INDEX('B. Store opening dates'!$B$5:$B$2448,MATCH('A. Sales by store'!B1796,'B. Store opening dates'!$A$5:$A$2448,0))</f>
        <v>2001</v>
      </c>
      <c r="F1796" t="str">
        <f t="shared" si="54"/>
        <v>Old</v>
      </c>
      <c r="G1796" t="str">
        <f t="shared" si="55"/>
        <v>Existing</v>
      </c>
    </row>
    <row r="1797" spans="1:7" ht="19" x14ac:dyDescent="0.25">
      <c r="A1797" s="7">
        <v>2014</v>
      </c>
      <c r="B1797" s="7" t="s">
        <v>232</v>
      </c>
      <c r="C1797" s="7" t="s">
        <v>5</v>
      </c>
      <c r="D1797" s="24">
        <v>669498.06999999995</v>
      </c>
      <c r="E1797">
        <f>INDEX('B. Store opening dates'!$B$5:$B$2448,MATCH('A. Sales by store'!B1797,'B. Store opening dates'!$A$5:$A$2448,0))</f>
        <v>2001</v>
      </c>
      <c r="F1797" t="str">
        <f t="shared" ref="F1797:F1860" si="56">IF(A1797 = 2015, IF(E1797&lt; 2015, "Old","New"),IF(E1797 &lt; 2014, "Old","New"))</f>
        <v>Old</v>
      </c>
      <c r="G1797" t="str">
        <f t="shared" ref="G1797:G1860" si="57">IF(A1797 = 2015, IF(E1797&lt; 2015, "Existing","New"),"Existing")</f>
        <v>Existing</v>
      </c>
    </row>
    <row r="1798" spans="1:7" ht="19" x14ac:dyDescent="0.25">
      <c r="A1798" s="7">
        <v>2015</v>
      </c>
      <c r="B1798" s="7" t="s">
        <v>232</v>
      </c>
      <c r="C1798" s="7" t="s">
        <v>6</v>
      </c>
      <c r="D1798" s="24">
        <v>463775.26</v>
      </c>
      <c r="E1798">
        <f>INDEX('B. Store opening dates'!$B$5:$B$2448,MATCH('A. Sales by store'!B1798,'B. Store opening dates'!$A$5:$A$2448,0))</f>
        <v>2001</v>
      </c>
      <c r="F1798" t="str">
        <f t="shared" si="56"/>
        <v>Old</v>
      </c>
      <c r="G1798" t="str">
        <f t="shared" si="57"/>
        <v>Existing</v>
      </c>
    </row>
    <row r="1799" spans="1:7" ht="19" x14ac:dyDescent="0.25">
      <c r="A1799" s="7">
        <v>2014</v>
      </c>
      <c r="B1799" s="7" t="s">
        <v>232</v>
      </c>
      <c r="C1799" s="7" t="s">
        <v>6</v>
      </c>
      <c r="D1799" s="24">
        <v>320372.61</v>
      </c>
      <c r="E1799">
        <f>INDEX('B. Store opening dates'!$B$5:$B$2448,MATCH('A. Sales by store'!B1799,'B. Store opening dates'!$A$5:$A$2448,0))</f>
        <v>2001</v>
      </c>
      <c r="F1799" t="str">
        <f t="shared" si="56"/>
        <v>Old</v>
      </c>
      <c r="G1799" t="str">
        <f t="shared" si="57"/>
        <v>Existing</v>
      </c>
    </row>
    <row r="1800" spans="1:7" ht="19" x14ac:dyDescent="0.25">
      <c r="A1800" s="7">
        <v>2015</v>
      </c>
      <c r="B1800" s="7" t="s">
        <v>232</v>
      </c>
      <c r="C1800" s="7" t="s">
        <v>7</v>
      </c>
      <c r="D1800" s="24">
        <v>52604.31</v>
      </c>
      <c r="E1800">
        <f>INDEX('B. Store opening dates'!$B$5:$B$2448,MATCH('A. Sales by store'!B1800,'B. Store opening dates'!$A$5:$A$2448,0))</f>
        <v>2001</v>
      </c>
      <c r="F1800" t="str">
        <f t="shared" si="56"/>
        <v>Old</v>
      </c>
      <c r="G1800" t="str">
        <f t="shared" si="57"/>
        <v>Existing</v>
      </c>
    </row>
    <row r="1801" spans="1:7" ht="19" x14ac:dyDescent="0.25">
      <c r="A1801" s="7">
        <v>2014</v>
      </c>
      <c r="B1801" s="7" t="s">
        <v>232</v>
      </c>
      <c r="C1801" s="7" t="s">
        <v>7</v>
      </c>
      <c r="D1801" s="24">
        <v>55549.06</v>
      </c>
      <c r="E1801">
        <f>INDEX('B. Store opening dates'!$B$5:$B$2448,MATCH('A. Sales by store'!B1801,'B. Store opening dates'!$A$5:$A$2448,0))</f>
        <v>2001</v>
      </c>
      <c r="F1801" t="str">
        <f t="shared" si="56"/>
        <v>Old</v>
      </c>
      <c r="G1801" t="str">
        <f t="shared" si="57"/>
        <v>Existing</v>
      </c>
    </row>
    <row r="1802" spans="1:7" ht="19" x14ac:dyDescent="0.25">
      <c r="A1802" s="7">
        <v>2015</v>
      </c>
      <c r="B1802" s="7" t="s">
        <v>232</v>
      </c>
      <c r="C1802" s="7" t="s">
        <v>8</v>
      </c>
      <c r="D1802" s="24">
        <v>760093.23</v>
      </c>
      <c r="E1802">
        <f>INDEX('B. Store opening dates'!$B$5:$B$2448,MATCH('A. Sales by store'!B1802,'B. Store opening dates'!$A$5:$A$2448,0))</f>
        <v>2001</v>
      </c>
      <c r="F1802" t="str">
        <f t="shared" si="56"/>
        <v>Old</v>
      </c>
      <c r="G1802" t="str">
        <f t="shared" si="57"/>
        <v>Existing</v>
      </c>
    </row>
    <row r="1803" spans="1:7" ht="19" x14ac:dyDescent="0.25">
      <c r="A1803" s="7">
        <v>2014</v>
      </c>
      <c r="B1803" s="7" t="s">
        <v>232</v>
      </c>
      <c r="C1803" s="7" t="s">
        <v>8</v>
      </c>
      <c r="D1803" s="24">
        <v>790981.24</v>
      </c>
      <c r="E1803">
        <f>INDEX('B. Store opening dates'!$B$5:$B$2448,MATCH('A. Sales by store'!B1803,'B. Store opening dates'!$A$5:$A$2448,0))</f>
        <v>2001</v>
      </c>
      <c r="F1803" t="str">
        <f t="shared" si="56"/>
        <v>Old</v>
      </c>
      <c r="G1803" t="str">
        <f t="shared" si="57"/>
        <v>Existing</v>
      </c>
    </row>
    <row r="1804" spans="1:7" ht="19" x14ac:dyDescent="0.25">
      <c r="A1804" s="7">
        <v>2015</v>
      </c>
      <c r="B1804" s="7" t="s">
        <v>233</v>
      </c>
      <c r="C1804" s="7" t="s">
        <v>5</v>
      </c>
      <c r="D1804" s="24">
        <v>658651</v>
      </c>
      <c r="E1804">
        <f>INDEX('B. Store opening dates'!$B$5:$B$2448,MATCH('A. Sales by store'!B1804,'B. Store opening dates'!$A$5:$A$2448,0))</f>
        <v>2001</v>
      </c>
      <c r="F1804" t="str">
        <f t="shared" si="56"/>
        <v>Old</v>
      </c>
      <c r="G1804" t="str">
        <f t="shared" si="57"/>
        <v>Existing</v>
      </c>
    </row>
    <row r="1805" spans="1:7" ht="19" x14ac:dyDescent="0.25">
      <c r="A1805" s="7">
        <v>2014</v>
      </c>
      <c r="B1805" s="7" t="s">
        <v>233</v>
      </c>
      <c r="C1805" s="7" t="s">
        <v>5</v>
      </c>
      <c r="D1805" s="24">
        <v>726026.69</v>
      </c>
      <c r="E1805">
        <f>INDEX('B. Store opening dates'!$B$5:$B$2448,MATCH('A. Sales by store'!B1805,'B. Store opening dates'!$A$5:$A$2448,0))</f>
        <v>2001</v>
      </c>
      <c r="F1805" t="str">
        <f t="shared" si="56"/>
        <v>Old</v>
      </c>
      <c r="G1805" t="str">
        <f t="shared" si="57"/>
        <v>Existing</v>
      </c>
    </row>
    <row r="1806" spans="1:7" ht="19" x14ac:dyDescent="0.25">
      <c r="A1806" s="7">
        <v>2015</v>
      </c>
      <c r="B1806" s="7" t="s">
        <v>233</v>
      </c>
      <c r="C1806" s="7" t="s">
        <v>6</v>
      </c>
      <c r="D1806" s="24">
        <v>582804.66</v>
      </c>
      <c r="E1806">
        <f>INDEX('B. Store opening dates'!$B$5:$B$2448,MATCH('A. Sales by store'!B1806,'B. Store opening dates'!$A$5:$A$2448,0))</f>
        <v>2001</v>
      </c>
      <c r="F1806" t="str">
        <f t="shared" si="56"/>
        <v>Old</v>
      </c>
      <c r="G1806" t="str">
        <f t="shared" si="57"/>
        <v>Existing</v>
      </c>
    </row>
    <row r="1807" spans="1:7" ht="19" x14ac:dyDescent="0.25">
      <c r="A1807" s="7">
        <v>2014</v>
      </c>
      <c r="B1807" s="7" t="s">
        <v>233</v>
      </c>
      <c r="C1807" s="7" t="s">
        <v>6</v>
      </c>
      <c r="D1807" s="24">
        <v>416371.32</v>
      </c>
      <c r="E1807">
        <f>INDEX('B. Store opening dates'!$B$5:$B$2448,MATCH('A. Sales by store'!B1807,'B. Store opening dates'!$A$5:$A$2448,0))</f>
        <v>2001</v>
      </c>
      <c r="F1807" t="str">
        <f t="shared" si="56"/>
        <v>Old</v>
      </c>
      <c r="G1807" t="str">
        <f t="shared" si="57"/>
        <v>Existing</v>
      </c>
    </row>
    <row r="1808" spans="1:7" ht="19" x14ac:dyDescent="0.25">
      <c r="A1808" s="7">
        <v>2015</v>
      </c>
      <c r="B1808" s="7" t="s">
        <v>233</v>
      </c>
      <c r="C1808" s="7" t="s">
        <v>7</v>
      </c>
      <c r="D1808" s="24">
        <v>145779.24</v>
      </c>
      <c r="E1808">
        <f>INDEX('B. Store opening dates'!$B$5:$B$2448,MATCH('A. Sales by store'!B1808,'B. Store opening dates'!$A$5:$A$2448,0))</f>
        <v>2001</v>
      </c>
      <c r="F1808" t="str">
        <f t="shared" si="56"/>
        <v>Old</v>
      </c>
      <c r="G1808" t="str">
        <f t="shared" si="57"/>
        <v>Existing</v>
      </c>
    </row>
    <row r="1809" spans="1:7" ht="19" x14ac:dyDescent="0.25">
      <c r="A1809" s="7">
        <v>2014</v>
      </c>
      <c r="B1809" s="7" t="s">
        <v>233</v>
      </c>
      <c r="C1809" s="7" t="s">
        <v>7</v>
      </c>
      <c r="D1809" s="24">
        <v>152923.26999999999</v>
      </c>
      <c r="E1809">
        <f>INDEX('B. Store opening dates'!$B$5:$B$2448,MATCH('A. Sales by store'!B1809,'B. Store opening dates'!$A$5:$A$2448,0))</f>
        <v>2001</v>
      </c>
      <c r="F1809" t="str">
        <f t="shared" si="56"/>
        <v>Old</v>
      </c>
      <c r="G1809" t="str">
        <f t="shared" si="57"/>
        <v>Existing</v>
      </c>
    </row>
    <row r="1810" spans="1:7" ht="19" x14ac:dyDescent="0.25">
      <c r="A1810" s="7">
        <v>2015</v>
      </c>
      <c r="B1810" s="7" t="s">
        <v>233</v>
      </c>
      <c r="C1810" s="7" t="s">
        <v>8</v>
      </c>
      <c r="D1810" s="24">
        <v>553380.02</v>
      </c>
      <c r="E1810">
        <f>INDEX('B. Store opening dates'!$B$5:$B$2448,MATCH('A. Sales by store'!B1810,'B. Store opening dates'!$A$5:$A$2448,0))</f>
        <v>2001</v>
      </c>
      <c r="F1810" t="str">
        <f t="shared" si="56"/>
        <v>Old</v>
      </c>
      <c r="G1810" t="str">
        <f t="shared" si="57"/>
        <v>Existing</v>
      </c>
    </row>
    <row r="1811" spans="1:7" ht="19" x14ac:dyDescent="0.25">
      <c r="A1811" s="7">
        <v>2014</v>
      </c>
      <c r="B1811" s="7" t="s">
        <v>233</v>
      </c>
      <c r="C1811" s="7" t="s">
        <v>8</v>
      </c>
      <c r="D1811" s="24">
        <v>574288.94999999995</v>
      </c>
      <c r="E1811">
        <f>INDEX('B. Store opening dates'!$B$5:$B$2448,MATCH('A. Sales by store'!B1811,'B. Store opening dates'!$A$5:$A$2448,0))</f>
        <v>2001</v>
      </c>
      <c r="F1811" t="str">
        <f t="shared" si="56"/>
        <v>Old</v>
      </c>
      <c r="G1811" t="str">
        <f t="shared" si="57"/>
        <v>Existing</v>
      </c>
    </row>
    <row r="1812" spans="1:7" ht="19" x14ac:dyDescent="0.25">
      <c r="A1812" s="7">
        <v>2015</v>
      </c>
      <c r="B1812" s="7" t="s">
        <v>234</v>
      </c>
      <c r="C1812" s="7" t="s">
        <v>5</v>
      </c>
      <c r="D1812" s="24">
        <v>526708.72</v>
      </c>
      <c r="E1812">
        <f>INDEX('B. Store opening dates'!$B$5:$B$2448,MATCH('A. Sales by store'!B1812,'B. Store opening dates'!$A$5:$A$2448,0))</f>
        <v>2001</v>
      </c>
      <c r="F1812" t="str">
        <f t="shared" si="56"/>
        <v>Old</v>
      </c>
      <c r="G1812" t="str">
        <f t="shared" si="57"/>
        <v>Existing</v>
      </c>
    </row>
    <row r="1813" spans="1:7" ht="19" x14ac:dyDescent="0.25">
      <c r="A1813" s="7">
        <v>2014</v>
      </c>
      <c r="B1813" s="7" t="s">
        <v>234</v>
      </c>
      <c r="C1813" s="7" t="s">
        <v>5</v>
      </c>
      <c r="D1813" s="24">
        <v>583831.47</v>
      </c>
      <c r="E1813">
        <f>INDEX('B. Store opening dates'!$B$5:$B$2448,MATCH('A. Sales by store'!B1813,'B. Store opening dates'!$A$5:$A$2448,0))</f>
        <v>2001</v>
      </c>
      <c r="F1813" t="str">
        <f t="shared" si="56"/>
        <v>Old</v>
      </c>
      <c r="G1813" t="str">
        <f t="shared" si="57"/>
        <v>Existing</v>
      </c>
    </row>
    <row r="1814" spans="1:7" ht="19" x14ac:dyDescent="0.25">
      <c r="A1814" s="7">
        <v>2015</v>
      </c>
      <c r="B1814" s="7" t="s">
        <v>234</v>
      </c>
      <c r="C1814" s="7" t="s">
        <v>6</v>
      </c>
      <c r="D1814" s="24">
        <v>230359.32</v>
      </c>
      <c r="E1814">
        <f>INDEX('B. Store opening dates'!$B$5:$B$2448,MATCH('A. Sales by store'!B1814,'B. Store opening dates'!$A$5:$A$2448,0))</f>
        <v>2001</v>
      </c>
      <c r="F1814" t="str">
        <f t="shared" si="56"/>
        <v>Old</v>
      </c>
      <c r="G1814" t="str">
        <f t="shared" si="57"/>
        <v>Existing</v>
      </c>
    </row>
    <row r="1815" spans="1:7" ht="19" x14ac:dyDescent="0.25">
      <c r="A1815" s="7">
        <v>2014</v>
      </c>
      <c r="B1815" s="7" t="s">
        <v>234</v>
      </c>
      <c r="C1815" s="7" t="s">
        <v>6</v>
      </c>
      <c r="D1815" s="24">
        <v>168775.23</v>
      </c>
      <c r="E1815">
        <f>INDEX('B. Store opening dates'!$B$5:$B$2448,MATCH('A. Sales by store'!B1815,'B. Store opening dates'!$A$5:$A$2448,0))</f>
        <v>2001</v>
      </c>
      <c r="F1815" t="str">
        <f t="shared" si="56"/>
        <v>Old</v>
      </c>
      <c r="G1815" t="str">
        <f t="shared" si="57"/>
        <v>Existing</v>
      </c>
    </row>
    <row r="1816" spans="1:7" ht="19" x14ac:dyDescent="0.25">
      <c r="A1816" s="7">
        <v>2015</v>
      </c>
      <c r="B1816" s="7" t="s">
        <v>234</v>
      </c>
      <c r="C1816" s="7" t="s">
        <v>7</v>
      </c>
      <c r="D1816" s="24">
        <v>195653.24</v>
      </c>
      <c r="E1816">
        <f>INDEX('B. Store opening dates'!$B$5:$B$2448,MATCH('A. Sales by store'!B1816,'B. Store opening dates'!$A$5:$A$2448,0))</f>
        <v>2001</v>
      </c>
      <c r="F1816" t="str">
        <f t="shared" si="56"/>
        <v>Old</v>
      </c>
      <c r="G1816" t="str">
        <f t="shared" si="57"/>
        <v>Existing</v>
      </c>
    </row>
    <row r="1817" spans="1:7" ht="19" x14ac:dyDescent="0.25">
      <c r="A1817" s="7">
        <v>2014</v>
      </c>
      <c r="B1817" s="7" t="s">
        <v>234</v>
      </c>
      <c r="C1817" s="7" t="s">
        <v>7</v>
      </c>
      <c r="D1817" s="24">
        <v>206356.73</v>
      </c>
      <c r="E1817">
        <f>INDEX('B. Store opening dates'!$B$5:$B$2448,MATCH('A. Sales by store'!B1817,'B. Store opening dates'!$A$5:$A$2448,0))</f>
        <v>2001</v>
      </c>
      <c r="F1817" t="str">
        <f t="shared" si="56"/>
        <v>Old</v>
      </c>
      <c r="G1817" t="str">
        <f t="shared" si="57"/>
        <v>Existing</v>
      </c>
    </row>
    <row r="1818" spans="1:7" ht="19" x14ac:dyDescent="0.25">
      <c r="A1818" s="7">
        <v>2015</v>
      </c>
      <c r="B1818" s="7" t="s">
        <v>234</v>
      </c>
      <c r="C1818" s="7" t="s">
        <v>8</v>
      </c>
      <c r="D1818" s="24">
        <v>538691.36</v>
      </c>
      <c r="E1818">
        <f>INDEX('B. Store opening dates'!$B$5:$B$2448,MATCH('A. Sales by store'!B1818,'B. Store opening dates'!$A$5:$A$2448,0))</f>
        <v>2001</v>
      </c>
      <c r="F1818" t="str">
        <f t="shared" si="56"/>
        <v>Old</v>
      </c>
      <c r="G1818" t="str">
        <f t="shared" si="57"/>
        <v>Existing</v>
      </c>
    </row>
    <row r="1819" spans="1:7" ht="19" x14ac:dyDescent="0.25">
      <c r="A1819" s="7">
        <v>2014</v>
      </c>
      <c r="B1819" s="7" t="s">
        <v>234</v>
      </c>
      <c r="C1819" s="7" t="s">
        <v>8</v>
      </c>
      <c r="D1819" s="24">
        <v>559209.74</v>
      </c>
      <c r="E1819">
        <f>INDEX('B. Store opening dates'!$B$5:$B$2448,MATCH('A. Sales by store'!B1819,'B. Store opening dates'!$A$5:$A$2448,0))</f>
        <v>2001</v>
      </c>
      <c r="F1819" t="str">
        <f t="shared" si="56"/>
        <v>Old</v>
      </c>
      <c r="G1819" t="str">
        <f t="shared" si="57"/>
        <v>Existing</v>
      </c>
    </row>
    <row r="1820" spans="1:7" ht="19" x14ac:dyDescent="0.25">
      <c r="A1820" s="7">
        <v>2015</v>
      </c>
      <c r="B1820" s="7" t="s">
        <v>235</v>
      </c>
      <c r="C1820" s="7" t="s">
        <v>5</v>
      </c>
      <c r="D1820" s="24">
        <v>819630.65</v>
      </c>
      <c r="E1820">
        <f>INDEX('B. Store opening dates'!$B$5:$B$2448,MATCH('A. Sales by store'!B1820,'B. Store opening dates'!$A$5:$A$2448,0))</f>
        <v>2001</v>
      </c>
      <c r="F1820" t="str">
        <f t="shared" si="56"/>
        <v>Old</v>
      </c>
      <c r="G1820" t="str">
        <f t="shared" si="57"/>
        <v>Existing</v>
      </c>
    </row>
    <row r="1821" spans="1:7" ht="19" x14ac:dyDescent="0.25">
      <c r="A1821" s="7">
        <v>2014</v>
      </c>
      <c r="B1821" s="7" t="s">
        <v>235</v>
      </c>
      <c r="C1821" s="7" t="s">
        <v>5</v>
      </c>
      <c r="D1821" s="24">
        <v>893060.15</v>
      </c>
      <c r="E1821">
        <f>INDEX('B. Store opening dates'!$B$5:$B$2448,MATCH('A. Sales by store'!B1821,'B. Store opening dates'!$A$5:$A$2448,0))</f>
        <v>2001</v>
      </c>
      <c r="F1821" t="str">
        <f t="shared" si="56"/>
        <v>Old</v>
      </c>
      <c r="G1821" t="str">
        <f t="shared" si="57"/>
        <v>Existing</v>
      </c>
    </row>
    <row r="1822" spans="1:7" ht="19" x14ac:dyDescent="0.25">
      <c r="A1822" s="7">
        <v>2015</v>
      </c>
      <c r="B1822" s="7" t="s">
        <v>235</v>
      </c>
      <c r="C1822" s="7" t="s">
        <v>6</v>
      </c>
      <c r="D1822" s="24">
        <v>256353.44</v>
      </c>
      <c r="E1822">
        <f>INDEX('B. Store opening dates'!$B$5:$B$2448,MATCH('A. Sales by store'!B1822,'B. Store opening dates'!$A$5:$A$2448,0))</f>
        <v>2001</v>
      </c>
      <c r="F1822" t="str">
        <f t="shared" si="56"/>
        <v>Old</v>
      </c>
      <c r="G1822" t="str">
        <f t="shared" si="57"/>
        <v>Existing</v>
      </c>
    </row>
    <row r="1823" spans="1:7" ht="19" x14ac:dyDescent="0.25">
      <c r="A1823" s="7">
        <v>2014</v>
      </c>
      <c r="B1823" s="7" t="s">
        <v>235</v>
      </c>
      <c r="C1823" s="7" t="s">
        <v>6</v>
      </c>
      <c r="D1823" s="24">
        <v>183622.01</v>
      </c>
      <c r="E1823">
        <f>INDEX('B. Store opening dates'!$B$5:$B$2448,MATCH('A. Sales by store'!B1823,'B. Store opening dates'!$A$5:$A$2448,0))</f>
        <v>2001</v>
      </c>
      <c r="F1823" t="str">
        <f t="shared" si="56"/>
        <v>Old</v>
      </c>
      <c r="G1823" t="str">
        <f t="shared" si="57"/>
        <v>Existing</v>
      </c>
    </row>
    <row r="1824" spans="1:7" ht="19" x14ac:dyDescent="0.25">
      <c r="A1824" s="7">
        <v>2015</v>
      </c>
      <c r="B1824" s="7" t="s">
        <v>235</v>
      </c>
      <c r="C1824" s="7" t="s">
        <v>7</v>
      </c>
      <c r="D1824" s="24">
        <v>99853.65</v>
      </c>
      <c r="E1824">
        <f>INDEX('B. Store opening dates'!$B$5:$B$2448,MATCH('A. Sales by store'!B1824,'B. Store opening dates'!$A$5:$A$2448,0))</f>
        <v>2001</v>
      </c>
      <c r="F1824" t="str">
        <f t="shared" si="56"/>
        <v>Old</v>
      </c>
      <c r="G1824" t="str">
        <f t="shared" si="57"/>
        <v>Existing</v>
      </c>
    </row>
    <row r="1825" spans="1:7" ht="19" x14ac:dyDescent="0.25">
      <c r="A1825" s="7">
        <v>2014</v>
      </c>
      <c r="B1825" s="7" t="s">
        <v>235</v>
      </c>
      <c r="C1825" s="7" t="s">
        <v>7</v>
      </c>
      <c r="D1825" s="24">
        <v>106187.03</v>
      </c>
      <c r="E1825">
        <f>INDEX('B. Store opening dates'!$B$5:$B$2448,MATCH('A. Sales by store'!B1825,'B. Store opening dates'!$A$5:$A$2448,0))</f>
        <v>2001</v>
      </c>
      <c r="F1825" t="str">
        <f t="shared" si="56"/>
        <v>Old</v>
      </c>
      <c r="G1825" t="str">
        <f t="shared" si="57"/>
        <v>Existing</v>
      </c>
    </row>
    <row r="1826" spans="1:7" ht="19" x14ac:dyDescent="0.25">
      <c r="A1826" s="7">
        <v>2015</v>
      </c>
      <c r="B1826" s="7" t="s">
        <v>235</v>
      </c>
      <c r="C1826" s="7" t="s">
        <v>8</v>
      </c>
      <c r="D1826" s="24">
        <v>639716.87</v>
      </c>
      <c r="E1826">
        <f>INDEX('B. Store opening dates'!$B$5:$B$2448,MATCH('A. Sales by store'!B1826,'B. Store opening dates'!$A$5:$A$2448,0))</f>
        <v>2001</v>
      </c>
      <c r="F1826" t="str">
        <f t="shared" si="56"/>
        <v>Old</v>
      </c>
      <c r="G1826" t="str">
        <f t="shared" si="57"/>
        <v>Existing</v>
      </c>
    </row>
    <row r="1827" spans="1:7" ht="19" x14ac:dyDescent="0.25">
      <c r="A1827" s="7">
        <v>2014</v>
      </c>
      <c r="B1827" s="7" t="s">
        <v>235</v>
      </c>
      <c r="C1827" s="7" t="s">
        <v>8</v>
      </c>
      <c r="D1827" s="24">
        <v>663198.35</v>
      </c>
      <c r="E1827">
        <f>INDEX('B. Store opening dates'!$B$5:$B$2448,MATCH('A. Sales by store'!B1827,'B. Store opening dates'!$A$5:$A$2448,0))</f>
        <v>2001</v>
      </c>
      <c r="F1827" t="str">
        <f t="shared" si="56"/>
        <v>Old</v>
      </c>
      <c r="G1827" t="str">
        <f t="shared" si="57"/>
        <v>Existing</v>
      </c>
    </row>
    <row r="1828" spans="1:7" ht="19" x14ac:dyDescent="0.25">
      <c r="A1828" s="7">
        <v>2015</v>
      </c>
      <c r="B1828" s="7" t="s">
        <v>236</v>
      </c>
      <c r="C1828" s="7" t="s">
        <v>5</v>
      </c>
      <c r="D1828" s="24">
        <v>708161.53</v>
      </c>
      <c r="E1828">
        <f>INDEX('B. Store opening dates'!$B$5:$B$2448,MATCH('A. Sales by store'!B1828,'B. Store opening dates'!$A$5:$A$2448,0))</f>
        <v>2001</v>
      </c>
      <c r="F1828" t="str">
        <f t="shared" si="56"/>
        <v>Old</v>
      </c>
      <c r="G1828" t="str">
        <f t="shared" si="57"/>
        <v>Existing</v>
      </c>
    </row>
    <row r="1829" spans="1:7" ht="19" x14ac:dyDescent="0.25">
      <c r="A1829" s="7">
        <v>2014</v>
      </c>
      <c r="B1829" s="7" t="s">
        <v>236</v>
      </c>
      <c r="C1829" s="7" t="s">
        <v>5</v>
      </c>
      <c r="D1829" s="24">
        <v>777178.7</v>
      </c>
      <c r="E1829">
        <f>INDEX('B. Store opening dates'!$B$5:$B$2448,MATCH('A. Sales by store'!B1829,'B. Store opening dates'!$A$5:$A$2448,0))</f>
        <v>2001</v>
      </c>
      <c r="F1829" t="str">
        <f t="shared" si="56"/>
        <v>Old</v>
      </c>
      <c r="G1829" t="str">
        <f t="shared" si="57"/>
        <v>Existing</v>
      </c>
    </row>
    <row r="1830" spans="1:7" ht="19" x14ac:dyDescent="0.25">
      <c r="A1830" s="7">
        <v>2015</v>
      </c>
      <c r="B1830" s="7" t="s">
        <v>236</v>
      </c>
      <c r="C1830" s="7" t="s">
        <v>6</v>
      </c>
      <c r="D1830" s="24">
        <v>368744.2</v>
      </c>
      <c r="E1830">
        <f>INDEX('B. Store opening dates'!$B$5:$B$2448,MATCH('A. Sales by store'!B1830,'B. Store opening dates'!$A$5:$A$2448,0))</f>
        <v>2001</v>
      </c>
      <c r="F1830" t="str">
        <f t="shared" si="56"/>
        <v>Old</v>
      </c>
      <c r="G1830" t="str">
        <f t="shared" si="57"/>
        <v>Existing</v>
      </c>
    </row>
    <row r="1831" spans="1:7" ht="19" x14ac:dyDescent="0.25">
      <c r="A1831" s="7">
        <v>2014</v>
      </c>
      <c r="B1831" s="7" t="s">
        <v>236</v>
      </c>
      <c r="C1831" s="7" t="s">
        <v>6</v>
      </c>
      <c r="D1831" s="24">
        <v>263444.90999999997</v>
      </c>
      <c r="E1831">
        <f>INDEX('B. Store opening dates'!$B$5:$B$2448,MATCH('A. Sales by store'!B1831,'B. Store opening dates'!$A$5:$A$2448,0))</f>
        <v>2001</v>
      </c>
      <c r="F1831" t="str">
        <f t="shared" si="56"/>
        <v>Old</v>
      </c>
      <c r="G1831" t="str">
        <f t="shared" si="57"/>
        <v>Existing</v>
      </c>
    </row>
    <row r="1832" spans="1:7" ht="19" x14ac:dyDescent="0.25">
      <c r="A1832" s="7">
        <v>2015</v>
      </c>
      <c r="B1832" s="7" t="s">
        <v>236</v>
      </c>
      <c r="C1832" s="7" t="s">
        <v>7</v>
      </c>
      <c r="D1832" s="24">
        <v>224114.78</v>
      </c>
      <c r="E1832">
        <f>INDEX('B. Store opening dates'!$B$5:$B$2448,MATCH('A. Sales by store'!B1832,'B. Store opening dates'!$A$5:$A$2448,0))</f>
        <v>2001</v>
      </c>
      <c r="F1832" t="str">
        <f t="shared" si="56"/>
        <v>Old</v>
      </c>
      <c r="G1832" t="str">
        <f t="shared" si="57"/>
        <v>Existing</v>
      </c>
    </row>
    <row r="1833" spans="1:7" ht="19" x14ac:dyDescent="0.25">
      <c r="A1833" s="7">
        <v>2014</v>
      </c>
      <c r="B1833" s="7" t="s">
        <v>236</v>
      </c>
      <c r="C1833" s="7" t="s">
        <v>7</v>
      </c>
      <c r="D1833" s="24">
        <v>236647.39</v>
      </c>
      <c r="E1833">
        <f>INDEX('B. Store opening dates'!$B$5:$B$2448,MATCH('A. Sales by store'!B1833,'B. Store opening dates'!$A$5:$A$2448,0))</f>
        <v>2001</v>
      </c>
      <c r="F1833" t="str">
        <f t="shared" si="56"/>
        <v>Old</v>
      </c>
      <c r="G1833" t="str">
        <f t="shared" si="57"/>
        <v>Existing</v>
      </c>
    </row>
    <row r="1834" spans="1:7" ht="19" x14ac:dyDescent="0.25">
      <c r="A1834" s="7">
        <v>2015</v>
      </c>
      <c r="B1834" s="7" t="s">
        <v>236</v>
      </c>
      <c r="C1834" s="7" t="s">
        <v>8</v>
      </c>
      <c r="D1834" s="24">
        <v>434088.92</v>
      </c>
      <c r="E1834">
        <f>INDEX('B. Store opening dates'!$B$5:$B$2448,MATCH('A. Sales by store'!B1834,'B. Store opening dates'!$A$5:$A$2448,0))</f>
        <v>2001</v>
      </c>
      <c r="F1834" t="str">
        <f t="shared" si="56"/>
        <v>Old</v>
      </c>
      <c r="G1834" t="str">
        <f t="shared" si="57"/>
        <v>Existing</v>
      </c>
    </row>
    <row r="1835" spans="1:7" ht="19" x14ac:dyDescent="0.25">
      <c r="A1835" s="7">
        <v>2014</v>
      </c>
      <c r="B1835" s="7" t="s">
        <v>236</v>
      </c>
      <c r="C1835" s="7" t="s">
        <v>8</v>
      </c>
      <c r="D1835" s="24">
        <v>449233.49</v>
      </c>
      <c r="E1835">
        <f>INDEX('B. Store opening dates'!$B$5:$B$2448,MATCH('A. Sales by store'!B1835,'B. Store opening dates'!$A$5:$A$2448,0))</f>
        <v>2001</v>
      </c>
      <c r="F1835" t="str">
        <f t="shared" si="56"/>
        <v>Old</v>
      </c>
      <c r="G1835" t="str">
        <f t="shared" si="57"/>
        <v>Existing</v>
      </c>
    </row>
    <row r="1836" spans="1:7" ht="19" x14ac:dyDescent="0.25">
      <c r="A1836" s="7">
        <v>2015</v>
      </c>
      <c r="B1836" s="7" t="s">
        <v>237</v>
      </c>
      <c r="C1836" s="7" t="s">
        <v>5</v>
      </c>
      <c r="D1836" s="24">
        <v>793310.92</v>
      </c>
      <c r="E1836">
        <f>INDEX('B. Store opening dates'!$B$5:$B$2448,MATCH('A. Sales by store'!B1836,'B. Store opening dates'!$A$5:$A$2448,0))</f>
        <v>2001</v>
      </c>
      <c r="F1836" t="str">
        <f t="shared" si="56"/>
        <v>Old</v>
      </c>
      <c r="G1836" t="str">
        <f t="shared" si="57"/>
        <v>Existing</v>
      </c>
    </row>
    <row r="1837" spans="1:7" ht="19" x14ac:dyDescent="0.25">
      <c r="A1837" s="7">
        <v>2014</v>
      </c>
      <c r="B1837" s="7" t="s">
        <v>237</v>
      </c>
      <c r="C1837" s="7" t="s">
        <v>5</v>
      </c>
      <c r="D1837" s="24">
        <v>875707.53</v>
      </c>
      <c r="E1837">
        <f>INDEX('B. Store opening dates'!$B$5:$B$2448,MATCH('A. Sales by store'!B1837,'B. Store opening dates'!$A$5:$A$2448,0))</f>
        <v>2001</v>
      </c>
      <c r="F1837" t="str">
        <f t="shared" si="56"/>
        <v>Old</v>
      </c>
      <c r="G1837" t="str">
        <f t="shared" si="57"/>
        <v>Existing</v>
      </c>
    </row>
    <row r="1838" spans="1:7" ht="19" x14ac:dyDescent="0.25">
      <c r="A1838" s="7">
        <v>2015</v>
      </c>
      <c r="B1838" s="7" t="s">
        <v>237</v>
      </c>
      <c r="C1838" s="7" t="s">
        <v>6</v>
      </c>
      <c r="D1838" s="24">
        <v>216174.37</v>
      </c>
      <c r="E1838">
        <f>INDEX('B. Store opening dates'!$B$5:$B$2448,MATCH('A. Sales by store'!B1838,'B. Store opening dates'!$A$5:$A$2448,0))</f>
        <v>2001</v>
      </c>
      <c r="F1838" t="str">
        <f t="shared" si="56"/>
        <v>Old</v>
      </c>
      <c r="G1838" t="str">
        <f t="shared" si="57"/>
        <v>Existing</v>
      </c>
    </row>
    <row r="1839" spans="1:7" ht="19" x14ac:dyDescent="0.25">
      <c r="A1839" s="7">
        <v>2014</v>
      </c>
      <c r="B1839" s="7" t="s">
        <v>237</v>
      </c>
      <c r="C1839" s="7" t="s">
        <v>6</v>
      </c>
      <c r="D1839" s="24">
        <v>152877.70000000001</v>
      </c>
      <c r="E1839">
        <f>INDEX('B. Store opening dates'!$B$5:$B$2448,MATCH('A. Sales by store'!B1839,'B. Store opening dates'!$A$5:$A$2448,0))</f>
        <v>2001</v>
      </c>
      <c r="F1839" t="str">
        <f t="shared" si="56"/>
        <v>Old</v>
      </c>
      <c r="G1839" t="str">
        <f t="shared" si="57"/>
        <v>Existing</v>
      </c>
    </row>
    <row r="1840" spans="1:7" ht="19" x14ac:dyDescent="0.25">
      <c r="A1840" s="7">
        <v>2015</v>
      </c>
      <c r="B1840" s="7" t="s">
        <v>237</v>
      </c>
      <c r="C1840" s="7" t="s">
        <v>7</v>
      </c>
      <c r="D1840" s="24">
        <v>163916.82999999999</v>
      </c>
      <c r="E1840">
        <f>INDEX('B. Store opening dates'!$B$5:$B$2448,MATCH('A. Sales by store'!B1840,'B. Store opening dates'!$A$5:$A$2448,0))</f>
        <v>2001</v>
      </c>
      <c r="F1840" t="str">
        <f t="shared" si="56"/>
        <v>Old</v>
      </c>
      <c r="G1840" t="str">
        <f t="shared" si="57"/>
        <v>Existing</v>
      </c>
    </row>
    <row r="1841" spans="1:7" ht="19" x14ac:dyDescent="0.25">
      <c r="A1841" s="7">
        <v>2014</v>
      </c>
      <c r="B1841" s="7" t="s">
        <v>237</v>
      </c>
      <c r="C1841" s="7" t="s">
        <v>7</v>
      </c>
      <c r="D1841" s="24">
        <v>171250.99</v>
      </c>
      <c r="E1841">
        <f>INDEX('B. Store opening dates'!$B$5:$B$2448,MATCH('A. Sales by store'!B1841,'B. Store opening dates'!$A$5:$A$2448,0))</f>
        <v>2001</v>
      </c>
      <c r="F1841" t="str">
        <f t="shared" si="56"/>
        <v>Old</v>
      </c>
      <c r="G1841" t="str">
        <f t="shared" si="57"/>
        <v>Existing</v>
      </c>
    </row>
    <row r="1842" spans="1:7" ht="19" x14ac:dyDescent="0.25">
      <c r="A1842" s="7">
        <v>2015</v>
      </c>
      <c r="B1842" s="7" t="s">
        <v>237</v>
      </c>
      <c r="C1842" s="7" t="s">
        <v>8</v>
      </c>
      <c r="D1842" s="24">
        <v>568140.99</v>
      </c>
      <c r="E1842">
        <f>INDEX('B. Store opening dates'!$B$5:$B$2448,MATCH('A. Sales by store'!B1842,'B. Store opening dates'!$A$5:$A$2448,0))</f>
        <v>2001</v>
      </c>
      <c r="F1842" t="str">
        <f t="shared" si="56"/>
        <v>Old</v>
      </c>
      <c r="G1842" t="str">
        <f t="shared" si="57"/>
        <v>Existing</v>
      </c>
    </row>
    <row r="1843" spans="1:7" ht="19" x14ac:dyDescent="0.25">
      <c r="A1843" s="7">
        <v>2014</v>
      </c>
      <c r="B1843" s="7" t="s">
        <v>237</v>
      </c>
      <c r="C1843" s="7" t="s">
        <v>8</v>
      </c>
      <c r="D1843" s="24">
        <v>593724.47</v>
      </c>
      <c r="E1843">
        <f>INDEX('B. Store opening dates'!$B$5:$B$2448,MATCH('A. Sales by store'!B1843,'B. Store opening dates'!$A$5:$A$2448,0))</f>
        <v>2001</v>
      </c>
      <c r="F1843" t="str">
        <f t="shared" si="56"/>
        <v>Old</v>
      </c>
      <c r="G1843" t="str">
        <f t="shared" si="57"/>
        <v>Existing</v>
      </c>
    </row>
    <row r="1844" spans="1:7" ht="19" x14ac:dyDescent="0.25">
      <c r="A1844" s="7">
        <v>2015</v>
      </c>
      <c r="B1844" s="7" t="s">
        <v>238</v>
      </c>
      <c r="C1844" s="7" t="s">
        <v>5</v>
      </c>
      <c r="D1844" s="24">
        <v>504145.41</v>
      </c>
      <c r="E1844">
        <f>INDEX('B. Store opening dates'!$B$5:$B$2448,MATCH('A. Sales by store'!B1844,'B. Store opening dates'!$A$5:$A$2448,0))</f>
        <v>2001</v>
      </c>
      <c r="F1844" t="str">
        <f t="shared" si="56"/>
        <v>Old</v>
      </c>
      <c r="G1844" t="str">
        <f t="shared" si="57"/>
        <v>Existing</v>
      </c>
    </row>
    <row r="1845" spans="1:7" ht="19" x14ac:dyDescent="0.25">
      <c r="A1845" s="7">
        <v>2014</v>
      </c>
      <c r="B1845" s="7" t="s">
        <v>238</v>
      </c>
      <c r="C1845" s="7" t="s">
        <v>5</v>
      </c>
      <c r="D1845" s="24">
        <v>549078.56999999995</v>
      </c>
      <c r="E1845">
        <f>INDEX('B. Store opening dates'!$B$5:$B$2448,MATCH('A. Sales by store'!B1845,'B. Store opening dates'!$A$5:$A$2448,0))</f>
        <v>2001</v>
      </c>
      <c r="F1845" t="str">
        <f t="shared" si="56"/>
        <v>Old</v>
      </c>
      <c r="G1845" t="str">
        <f t="shared" si="57"/>
        <v>Existing</v>
      </c>
    </row>
    <row r="1846" spans="1:7" ht="19" x14ac:dyDescent="0.25">
      <c r="A1846" s="7">
        <v>2015</v>
      </c>
      <c r="B1846" s="7" t="s">
        <v>238</v>
      </c>
      <c r="C1846" s="7" t="s">
        <v>6</v>
      </c>
      <c r="D1846" s="24">
        <v>322911.31</v>
      </c>
      <c r="E1846">
        <f>INDEX('B. Store opening dates'!$B$5:$B$2448,MATCH('A. Sales by store'!B1846,'B. Store opening dates'!$A$5:$A$2448,0))</f>
        <v>2001</v>
      </c>
      <c r="F1846" t="str">
        <f t="shared" si="56"/>
        <v>Old</v>
      </c>
      <c r="G1846" t="str">
        <f t="shared" si="57"/>
        <v>Existing</v>
      </c>
    </row>
    <row r="1847" spans="1:7" ht="19" x14ac:dyDescent="0.25">
      <c r="A1847" s="7">
        <v>2014</v>
      </c>
      <c r="B1847" s="7" t="s">
        <v>238</v>
      </c>
      <c r="C1847" s="7" t="s">
        <v>6</v>
      </c>
      <c r="D1847" s="24">
        <v>226637.53</v>
      </c>
      <c r="E1847">
        <f>INDEX('B. Store opening dates'!$B$5:$B$2448,MATCH('A. Sales by store'!B1847,'B. Store opening dates'!$A$5:$A$2448,0))</f>
        <v>2001</v>
      </c>
      <c r="F1847" t="str">
        <f t="shared" si="56"/>
        <v>Old</v>
      </c>
      <c r="G1847" t="str">
        <f t="shared" si="57"/>
        <v>Existing</v>
      </c>
    </row>
    <row r="1848" spans="1:7" ht="19" x14ac:dyDescent="0.25">
      <c r="A1848" s="7">
        <v>2015</v>
      </c>
      <c r="B1848" s="7" t="s">
        <v>238</v>
      </c>
      <c r="C1848" s="7" t="s">
        <v>7</v>
      </c>
      <c r="D1848" s="24">
        <v>97426.27</v>
      </c>
      <c r="E1848">
        <f>INDEX('B. Store opening dates'!$B$5:$B$2448,MATCH('A. Sales by store'!B1848,'B. Store opening dates'!$A$5:$A$2448,0))</f>
        <v>2001</v>
      </c>
      <c r="F1848" t="str">
        <f t="shared" si="56"/>
        <v>Old</v>
      </c>
      <c r="G1848" t="str">
        <f t="shared" si="57"/>
        <v>Existing</v>
      </c>
    </row>
    <row r="1849" spans="1:7" ht="19" x14ac:dyDescent="0.25">
      <c r="A1849" s="7">
        <v>2014</v>
      </c>
      <c r="B1849" s="7" t="s">
        <v>238</v>
      </c>
      <c r="C1849" s="7" t="s">
        <v>7</v>
      </c>
      <c r="D1849" s="24">
        <v>103104</v>
      </c>
      <c r="E1849">
        <f>INDEX('B. Store opening dates'!$B$5:$B$2448,MATCH('A. Sales by store'!B1849,'B. Store opening dates'!$A$5:$A$2448,0))</f>
        <v>2001</v>
      </c>
      <c r="F1849" t="str">
        <f t="shared" si="56"/>
        <v>Old</v>
      </c>
      <c r="G1849" t="str">
        <f t="shared" si="57"/>
        <v>Existing</v>
      </c>
    </row>
    <row r="1850" spans="1:7" ht="19" x14ac:dyDescent="0.25">
      <c r="A1850" s="7">
        <v>2015</v>
      </c>
      <c r="B1850" s="7" t="s">
        <v>238</v>
      </c>
      <c r="C1850" s="7" t="s">
        <v>8</v>
      </c>
      <c r="D1850" s="24">
        <v>672305.69</v>
      </c>
      <c r="E1850">
        <f>INDEX('B. Store opening dates'!$B$5:$B$2448,MATCH('A. Sales by store'!B1850,'B. Store opening dates'!$A$5:$A$2448,0))</f>
        <v>2001</v>
      </c>
      <c r="F1850" t="str">
        <f t="shared" si="56"/>
        <v>Old</v>
      </c>
      <c r="G1850" t="str">
        <f t="shared" si="57"/>
        <v>Existing</v>
      </c>
    </row>
    <row r="1851" spans="1:7" ht="19" x14ac:dyDescent="0.25">
      <c r="A1851" s="7">
        <v>2014</v>
      </c>
      <c r="B1851" s="7" t="s">
        <v>238</v>
      </c>
      <c r="C1851" s="7" t="s">
        <v>8</v>
      </c>
      <c r="D1851" s="24">
        <v>705685.92</v>
      </c>
      <c r="E1851">
        <f>INDEX('B. Store opening dates'!$B$5:$B$2448,MATCH('A. Sales by store'!B1851,'B. Store opening dates'!$A$5:$A$2448,0))</f>
        <v>2001</v>
      </c>
      <c r="F1851" t="str">
        <f t="shared" si="56"/>
        <v>Old</v>
      </c>
      <c r="G1851" t="str">
        <f t="shared" si="57"/>
        <v>Existing</v>
      </c>
    </row>
    <row r="1852" spans="1:7" ht="19" x14ac:dyDescent="0.25">
      <c r="A1852" s="7">
        <v>2015</v>
      </c>
      <c r="B1852" s="7" t="s">
        <v>239</v>
      </c>
      <c r="C1852" s="7" t="s">
        <v>5</v>
      </c>
      <c r="D1852" s="24">
        <v>734900.83</v>
      </c>
      <c r="E1852">
        <f>INDEX('B. Store opening dates'!$B$5:$B$2448,MATCH('A. Sales by store'!B1852,'B. Store opening dates'!$A$5:$A$2448,0))</f>
        <v>2001</v>
      </c>
      <c r="F1852" t="str">
        <f t="shared" si="56"/>
        <v>Old</v>
      </c>
      <c r="G1852" t="str">
        <f t="shared" si="57"/>
        <v>Existing</v>
      </c>
    </row>
    <row r="1853" spans="1:7" ht="19" x14ac:dyDescent="0.25">
      <c r="A1853" s="7">
        <v>2014</v>
      </c>
      <c r="B1853" s="7" t="s">
        <v>239</v>
      </c>
      <c r="C1853" s="7" t="s">
        <v>5</v>
      </c>
      <c r="D1853" s="24">
        <v>806179.69</v>
      </c>
      <c r="E1853">
        <f>INDEX('B. Store opening dates'!$B$5:$B$2448,MATCH('A. Sales by store'!B1853,'B. Store opening dates'!$A$5:$A$2448,0))</f>
        <v>2001</v>
      </c>
      <c r="F1853" t="str">
        <f t="shared" si="56"/>
        <v>Old</v>
      </c>
      <c r="G1853" t="str">
        <f t="shared" si="57"/>
        <v>Existing</v>
      </c>
    </row>
    <row r="1854" spans="1:7" ht="19" x14ac:dyDescent="0.25">
      <c r="A1854" s="7">
        <v>2015</v>
      </c>
      <c r="B1854" s="7" t="s">
        <v>239</v>
      </c>
      <c r="C1854" s="7" t="s">
        <v>6</v>
      </c>
      <c r="D1854" s="24">
        <v>479549.09</v>
      </c>
      <c r="E1854">
        <f>INDEX('B. Store opening dates'!$B$5:$B$2448,MATCH('A. Sales by store'!B1854,'B. Store opening dates'!$A$5:$A$2448,0))</f>
        <v>2001</v>
      </c>
      <c r="F1854" t="str">
        <f t="shared" si="56"/>
        <v>Old</v>
      </c>
      <c r="G1854" t="str">
        <f t="shared" si="57"/>
        <v>Existing</v>
      </c>
    </row>
    <row r="1855" spans="1:7" ht="19" x14ac:dyDescent="0.25">
      <c r="A1855" s="7">
        <v>2014</v>
      </c>
      <c r="B1855" s="7" t="s">
        <v>239</v>
      </c>
      <c r="C1855" s="7" t="s">
        <v>6</v>
      </c>
      <c r="D1855" s="24">
        <v>355983.34</v>
      </c>
      <c r="E1855">
        <f>INDEX('B. Store opening dates'!$B$5:$B$2448,MATCH('A. Sales by store'!B1855,'B. Store opening dates'!$A$5:$A$2448,0))</f>
        <v>2001</v>
      </c>
      <c r="F1855" t="str">
        <f t="shared" si="56"/>
        <v>Old</v>
      </c>
      <c r="G1855" t="str">
        <f t="shared" si="57"/>
        <v>Existing</v>
      </c>
    </row>
    <row r="1856" spans="1:7" ht="19" x14ac:dyDescent="0.25">
      <c r="A1856" s="7">
        <v>2015</v>
      </c>
      <c r="B1856" s="7" t="s">
        <v>239</v>
      </c>
      <c r="C1856" s="7" t="s">
        <v>7</v>
      </c>
      <c r="D1856" s="24">
        <v>223453.42</v>
      </c>
      <c r="E1856">
        <f>INDEX('B. Store opening dates'!$B$5:$B$2448,MATCH('A. Sales by store'!B1856,'B. Store opening dates'!$A$5:$A$2448,0))</f>
        <v>2001</v>
      </c>
      <c r="F1856" t="str">
        <f t="shared" si="56"/>
        <v>Old</v>
      </c>
      <c r="G1856" t="str">
        <f t="shared" si="57"/>
        <v>Existing</v>
      </c>
    </row>
    <row r="1857" spans="1:7" ht="19" x14ac:dyDescent="0.25">
      <c r="A1857" s="7">
        <v>2014</v>
      </c>
      <c r="B1857" s="7" t="s">
        <v>239</v>
      </c>
      <c r="C1857" s="7" t="s">
        <v>7</v>
      </c>
      <c r="D1857" s="24">
        <v>235704.72</v>
      </c>
      <c r="E1857">
        <f>INDEX('B. Store opening dates'!$B$5:$B$2448,MATCH('A. Sales by store'!B1857,'B. Store opening dates'!$A$5:$A$2448,0))</f>
        <v>2001</v>
      </c>
      <c r="F1857" t="str">
        <f t="shared" si="56"/>
        <v>Old</v>
      </c>
      <c r="G1857" t="str">
        <f t="shared" si="57"/>
        <v>Existing</v>
      </c>
    </row>
    <row r="1858" spans="1:7" ht="19" x14ac:dyDescent="0.25">
      <c r="A1858" s="7">
        <v>2015</v>
      </c>
      <c r="B1858" s="7" t="s">
        <v>239</v>
      </c>
      <c r="C1858" s="7" t="s">
        <v>8</v>
      </c>
      <c r="D1858" s="24">
        <v>494976.12</v>
      </c>
      <c r="E1858">
        <f>INDEX('B. Store opening dates'!$B$5:$B$2448,MATCH('A. Sales by store'!B1858,'B. Store opening dates'!$A$5:$A$2448,0))</f>
        <v>2001</v>
      </c>
      <c r="F1858" t="str">
        <f t="shared" si="56"/>
        <v>Old</v>
      </c>
      <c r="G1858" t="str">
        <f t="shared" si="57"/>
        <v>Existing</v>
      </c>
    </row>
    <row r="1859" spans="1:7" ht="19" x14ac:dyDescent="0.25">
      <c r="A1859" s="7">
        <v>2014</v>
      </c>
      <c r="B1859" s="7" t="s">
        <v>239</v>
      </c>
      <c r="C1859" s="7" t="s">
        <v>8</v>
      </c>
      <c r="D1859" s="24">
        <v>514773.67</v>
      </c>
      <c r="E1859">
        <f>INDEX('B. Store opening dates'!$B$5:$B$2448,MATCH('A. Sales by store'!B1859,'B. Store opening dates'!$A$5:$A$2448,0))</f>
        <v>2001</v>
      </c>
      <c r="F1859" t="str">
        <f t="shared" si="56"/>
        <v>Old</v>
      </c>
      <c r="G1859" t="str">
        <f t="shared" si="57"/>
        <v>Existing</v>
      </c>
    </row>
    <row r="1860" spans="1:7" ht="19" x14ac:dyDescent="0.25">
      <c r="A1860" s="7">
        <v>2015</v>
      </c>
      <c r="B1860" s="7" t="s">
        <v>240</v>
      </c>
      <c r="C1860" s="7" t="s">
        <v>5</v>
      </c>
      <c r="D1860" s="24">
        <v>871446.94</v>
      </c>
      <c r="E1860">
        <f>INDEX('B. Store opening dates'!$B$5:$B$2448,MATCH('A. Sales by store'!B1860,'B. Store opening dates'!$A$5:$A$2448,0))</f>
        <v>2001</v>
      </c>
      <c r="F1860" t="str">
        <f t="shared" si="56"/>
        <v>Old</v>
      </c>
      <c r="G1860" t="str">
        <f t="shared" si="57"/>
        <v>Existing</v>
      </c>
    </row>
    <row r="1861" spans="1:7" ht="19" x14ac:dyDescent="0.25">
      <c r="A1861" s="7">
        <v>2014</v>
      </c>
      <c r="B1861" s="7" t="s">
        <v>240</v>
      </c>
      <c r="C1861" s="7" t="s">
        <v>5</v>
      </c>
      <c r="D1861" s="24">
        <v>963751.75</v>
      </c>
      <c r="E1861">
        <f>INDEX('B. Store opening dates'!$B$5:$B$2448,MATCH('A. Sales by store'!B1861,'B. Store opening dates'!$A$5:$A$2448,0))</f>
        <v>2001</v>
      </c>
      <c r="F1861" t="str">
        <f t="shared" ref="F1861:F1924" si="58">IF(A1861 = 2015, IF(E1861&lt; 2015, "Old","New"),IF(E1861 &lt; 2014, "Old","New"))</f>
        <v>Old</v>
      </c>
      <c r="G1861" t="str">
        <f t="shared" ref="G1861:G1924" si="59">IF(A1861 = 2015, IF(E1861&lt; 2015, "Existing","New"),"Existing")</f>
        <v>Existing</v>
      </c>
    </row>
    <row r="1862" spans="1:7" ht="19" x14ac:dyDescent="0.25">
      <c r="A1862" s="7">
        <v>2015</v>
      </c>
      <c r="B1862" s="7" t="s">
        <v>240</v>
      </c>
      <c r="C1862" s="7" t="s">
        <v>6</v>
      </c>
      <c r="D1862" s="24">
        <v>442293.91</v>
      </c>
      <c r="E1862">
        <f>INDEX('B. Store opening dates'!$B$5:$B$2448,MATCH('A. Sales by store'!B1862,'B. Store opening dates'!$A$5:$A$2448,0))</f>
        <v>2001</v>
      </c>
      <c r="F1862" t="str">
        <f t="shared" si="58"/>
        <v>Old</v>
      </c>
      <c r="G1862" t="str">
        <f t="shared" si="59"/>
        <v>Existing</v>
      </c>
    </row>
    <row r="1863" spans="1:7" ht="19" x14ac:dyDescent="0.25">
      <c r="A1863" s="7">
        <v>2014</v>
      </c>
      <c r="B1863" s="7" t="s">
        <v>240</v>
      </c>
      <c r="C1863" s="7" t="s">
        <v>6</v>
      </c>
      <c r="D1863" s="24">
        <v>312375.59000000003</v>
      </c>
      <c r="E1863">
        <f>INDEX('B. Store opening dates'!$B$5:$B$2448,MATCH('A. Sales by store'!B1863,'B. Store opening dates'!$A$5:$A$2448,0))</f>
        <v>2001</v>
      </c>
      <c r="F1863" t="str">
        <f t="shared" si="58"/>
        <v>Old</v>
      </c>
      <c r="G1863" t="str">
        <f t="shared" si="59"/>
        <v>Existing</v>
      </c>
    </row>
    <row r="1864" spans="1:7" ht="19" x14ac:dyDescent="0.25">
      <c r="A1864" s="7">
        <v>2015</v>
      </c>
      <c r="B1864" s="7" t="s">
        <v>240</v>
      </c>
      <c r="C1864" s="7" t="s">
        <v>7</v>
      </c>
      <c r="D1864" s="24">
        <v>160318.65</v>
      </c>
      <c r="E1864">
        <f>INDEX('B. Store opening dates'!$B$5:$B$2448,MATCH('A. Sales by store'!B1864,'B. Store opening dates'!$A$5:$A$2448,0))</f>
        <v>2001</v>
      </c>
      <c r="F1864" t="str">
        <f t="shared" si="58"/>
        <v>Old</v>
      </c>
      <c r="G1864" t="str">
        <f t="shared" si="59"/>
        <v>Existing</v>
      </c>
    </row>
    <row r="1865" spans="1:7" ht="19" x14ac:dyDescent="0.25">
      <c r="A1865" s="7">
        <v>2014</v>
      </c>
      <c r="B1865" s="7" t="s">
        <v>240</v>
      </c>
      <c r="C1865" s="7" t="s">
        <v>7</v>
      </c>
      <c r="D1865" s="24">
        <v>167771.79999999999</v>
      </c>
      <c r="E1865">
        <f>INDEX('B. Store opening dates'!$B$5:$B$2448,MATCH('A. Sales by store'!B1865,'B. Store opening dates'!$A$5:$A$2448,0))</f>
        <v>2001</v>
      </c>
      <c r="F1865" t="str">
        <f t="shared" si="58"/>
        <v>Old</v>
      </c>
      <c r="G1865" t="str">
        <f t="shared" si="59"/>
        <v>Existing</v>
      </c>
    </row>
    <row r="1866" spans="1:7" ht="19" x14ac:dyDescent="0.25">
      <c r="A1866" s="7">
        <v>2015</v>
      </c>
      <c r="B1866" s="7" t="s">
        <v>240</v>
      </c>
      <c r="C1866" s="7" t="s">
        <v>8</v>
      </c>
      <c r="D1866" s="24">
        <v>720969.79</v>
      </c>
      <c r="E1866">
        <f>INDEX('B. Store opening dates'!$B$5:$B$2448,MATCH('A. Sales by store'!B1866,'B. Store opening dates'!$A$5:$A$2448,0))</f>
        <v>2001</v>
      </c>
      <c r="F1866" t="str">
        <f t="shared" si="58"/>
        <v>Old</v>
      </c>
      <c r="G1866" t="str">
        <f t="shared" si="59"/>
        <v>Existing</v>
      </c>
    </row>
    <row r="1867" spans="1:7" ht="19" x14ac:dyDescent="0.25">
      <c r="A1867" s="7">
        <v>2014</v>
      </c>
      <c r="B1867" s="7" t="s">
        <v>240</v>
      </c>
      <c r="C1867" s="7" t="s">
        <v>8</v>
      </c>
      <c r="D1867" s="24">
        <v>745799.62</v>
      </c>
      <c r="E1867">
        <f>INDEX('B. Store opening dates'!$B$5:$B$2448,MATCH('A. Sales by store'!B1867,'B. Store opening dates'!$A$5:$A$2448,0))</f>
        <v>2001</v>
      </c>
      <c r="F1867" t="str">
        <f t="shared" si="58"/>
        <v>Old</v>
      </c>
      <c r="G1867" t="str">
        <f t="shared" si="59"/>
        <v>Existing</v>
      </c>
    </row>
    <row r="1868" spans="1:7" ht="19" x14ac:dyDescent="0.25">
      <c r="A1868" s="7">
        <v>2015</v>
      </c>
      <c r="B1868" s="7" t="s">
        <v>241</v>
      </c>
      <c r="C1868" s="7" t="s">
        <v>5</v>
      </c>
      <c r="D1868" s="24">
        <v>707763.81</v>
      </c>
      <c r="E1868">
        <f>INDEX('B. Store opening dates'!$B$5:$B$2448,MATCH('A. Sales by store'!B1868,'B. Store opening dates'!$A$5:$A$2448,0))</f>
        <v>2001</v>
      </c>
      <c r="F1868" t="str">
        <f t="shared" si="58"/>
        <v>Old</v>
      </c>
      <c r="G1868" t="str">
        <f t="shared" si="59"/>
        <v>Existing</v>
      </c>
    </row>
    <row r="1869" spans="1:7" ht="19" x14ac:dyDescent="0.25">
      <c r="A1869" s="7">
        <v>2014</v>
      </c>
      <c r="B1869" s="7" t="s">
        <v>241</v>
      </c>
      <c r="C1869" s="7" t="s">
        <v>5</v>
      </c>
      <c r="D1869" s="24">
        <v>775708.13</v>
      </c>
      <c r="E1869">
        <f>INDEX('B. Store opening dates'!$B$5:$B$2448,MATCH('A. Sales by store'!B1869,'B. Store opening dates'!$A$5:$A$2448,0))</f>
        <v>2001</v>
      </c>
      <c r="F1869" t="str">
        <f t="shared" si="58"/>
        <v>Old</v>
      </c>
      <c r="G1869" t="str">
        <f t="shared" si="59"/>
        <v>Existing</v>
      </c>
    </row>
    <row r="1870" spans="1:7" ht="19" x14ac:dyDescent="0.25">
      <c r="A1870" s="7">
        <v>2015</v>
      </c>
      <c r="B1870" s="7" t="s">
        <v>241</v>
      </c>
      <c r="C1870" s="7" t="s">
        <v>6</v>
      </c>
      <c r="D1870" s="24">
        <v>562858.59</v>
      </c>
      <c r="E1870">
        <f>INDEX('B. Store opening dates'!$B$5:$B$2448,MATCH('A. Sales by store'!B1870,'B. Store opening dates'!$A$5:$A$2448,0))</f>
        <v>2001</v>
      </c>
      <c r="F1870" t="str">
        <f t="shared" si="58"/>
        <v>Old</v>
      </c>
      <c r="G1870" t="str">
        <f t="shared" si="59"/>
        <v>Existing</v>
      </c>
    </row>
    <row r="1871" spans="1:7" ht="19" x14ac:dyDescent="0.25">
      <c r="A1871" s="7">
        <v>2014</v>
      </c>
      <c r="B1871" s="7" t="s">
        <v>241</v>
      </c>
      <c r="C1871" s="7" t="s">
        <v>6</v>
      </c>
      <c r="D1871" s="24">
        <v>392294.67</v>
      </c>
      <c r="E1871">
        <f>INDEX('B. Store opening dates'!$B$5:$B$2448,MATCH('A. Sales by store'!B1871,'B. Store opening dates'!$A$5:$A$2448,0))</f>
        <v>2001</v>
      </c>
      <c r="F1871" t="str">
        <f t="shared" si="58"/>
        <v>Old</v>
      </c>
      <c r="G1871" t="str">
        <f t="shared" si="59"/>
        <v>Existing</v>
      </c>
    </row>
    <row r="1872" spans="1:7" ht="19" x14ac:dyDescent="0.25">
      <c r="A1872" s="7">
        <v>2015</v>
      </c>
      <c r="B1872" s="7" t="s">
        <v>241</v>
      </c>
      <c r="C1872" s="7" t="s">
        <v>7</v>
      </c>
      <c r="D1872" s="24">
        <v>222213.24</v>
      </c>
      <c r="E1872">
        <f>INDEX('B. Store opening dates'!$B$5:$B$2448,MATCH('A. Sales by store'!B1872,'B. Store opening dates'!$A$5:$A$2448,0))</f>
        <v>2001</v>
      </c>
      <c r="F1872" t="str">
        <f t="shared" si="58"/>
        <v>Old</v>
      </c>
      <c r="G1872" t="str">
        <f t="shared" si="59"/>
        <v>Existing</v>
      </c>
    </row>
    <row r="1873" spans="1:7" ht="19" x14ac:dyDescent="0.25">
      <c r="A1873" s="7">
        <v>2014</v>
      </c>
      <c r="B1873" s="7" t="s">
        <v>241</v>
      </c>
      <c r="C1873" s="7" t="s">
        <v>7</v>
      </c>
      <c r="D1873" s="24">
        <v>233849.67</v>
      </c>
      <c r="E1873">
        <f>INDEX('B. Store opening dates'!$B$5:$B$2448,MATCH('A. Sales by store'!B1873,'B. Store opening dates'!$A$5:$A$2448,0))</f>
        <v>2001</v>
      </c>
      <c r="F1873" t="str">
        <f t="shared" si="58"/>
        <v>Old</v>
      </c>
      <c r="G1873" t="str">
        <f t="shared" si="59"/>
        <v>Existing</v>
      </c>
    </row>
    <row r="1874" spans="1:7" ht="19" x14ac:dyDescent="0.25">
      <c r="A1874" s="7">
        <v>2015</v>
      </c>
      <c r="B1874" s="7" t="s">
        <v>241</v>
      </c>
      <c r="C1874" s="7" t="s">
        <v>8</v>
      </c>
      <c r="D1874" s="24">
        <v>478073.05</v>
      </c>
      <c r="E1874">
        <f>INDEX('B. Store opening dates'!$B$5:$B$2448,MATCH('A. Sales by store'!B1874,'B. Store opening dates'!$A$5:$A$2448,0))</f>
        <v>2001</v>
      </c>
      <c r="F1874" t="str">
        <f t="shared" si="58"/>
        <v>Old</v>
      </c>
      <c r="G1874" t="str">
        <f t="shared" si="59"/>
        <v>Existing</v>
      </c>
    </row>
    <row r="1875" spans="1:7" ht="19" x14ac:dyDescent="0.25">
      <c r="A1875" s="7">
        <v>2014</v>
      </c>
      <c r="B1875" s="7" t="s">
        <v>241</v>
      </c>
      <c r="C1875" s="7" t="s">
        <v>8</v>
      </c>
      <c r="D1875" s="24">
        <v>499175.95</v>
      </c>
      <c r="E1875">
        <f>INDEX('B. Store opening dates'!$B$5:$B$2448,MATCH('A. Sales by store'!B1875,'B. Store opening dates'!$A$5:$A$2448,0))</f>
        <v>2001</v>
      </c>
      <c r="F1875" t="str">
        <f t="shared" si="58"/>
        <v>Old</v>
      </c>
      <c r="G1875" t="str">
        <f t="shared" si="59"/>
        <v>Existing</v>
      </c>
    </row>
    <row r="1876" spans="1:7" ht="19" x14ac:dyDescent="0.25">
      <c r="A1876" s="7">
        <v>2015</v>
      </c>
      <c r="B1876" s="7" t="s">
        <v>242</v>
      </c>
      <c r="C1876" s="7" t="s">
        <v>5</v>
      </c>
      <c r="D1876" s="24">
        <v>752299.86</v>
      </c>
      <c r="E1876">
        <f>INDEX('B. Store opening dates'!$B$5:$B$2448,MATCH('A. Sales by store'!B1876,'B. Store opening dates'!$A$5:$A$2448,0))</f>
        <v>2001</v>
      </c>
      <c r="F1876" t="str">
        <f t="shared" si="58"/>
        <v>Old</v>
      </c>
      <c r="G1876" t="str">
        <f t="shared" si="59"/>
        <v>Existing</v>
      </c>
    </row>
    <row r="1877" spans="1:7" ht="19" x14ac:dyDescent="0.25">
      <c r="A1877" s="7">
        <v>2014</v>
      </c>
      <c r="B1877" s="7" t="s">
        <v>242</v>
      </c>
      <c r="C1877" s="7" t="s">
        <v>5</v>
      </c>
      <c r="D1877" s="24">
        <v>820651.74</v>
      </c>
      <c r="E1877">
        <f>INDEX('B. Store opening dates'!$B$5:$B$2448,MATCH('A. Sales by store'!B1877,'B. Store opening dates'!$A$5:$A$2448,0))</f>
        <v>2001</v>
      </c>
      <c r="F1877" t="str">
        <f t="shared" si="58"/>
        <v>Old</v>
      </c>
      <c r="G1877" t="str">
        <f t="shared" si="59"/>
        <v>Existing</v>
      </c>
    </row>
    <row r="1878" spans="1:7" ht="19" x14ac:dyDescent="0.25">
      <c r="A1878" s="7">
        <v>2015</v>
      </c>
      <c r="B1878" s="7" t="s">
        <v>242</v>
      </c>
      <c r="C1878" s="7" t="s">
        <v>6</v>
      </c>
      <c r="D1878" s="24">
        <v>290865.03000000003</v>
      </c>
      <c r="E1878">
        <f>INDEX('B. Store opening dates'!$B$5:$B$2448,MATCH('A. Sales by store'!B1878,'B. Store opening dates'!$A$5:$A$2448,0))</f>
        <v>2001</v>
      </c>
      <c r="F1878" t="str">
        <f t="shared" si="58"/>
        <v>Old</v>
      </c>
      <c r="G1878" t="str">
        <f t="shared" si="59"/>
        <v>Existing</v>
      </c>
    </row>
    <row r="1879" spans="1:7" ht="19" x14ac:dyDescent="0.25">
      <c r="A1879" s="7">
        <v>2014</v>
      </c>
      <c r="B1879" s="7" t="s">
        <v>242</v>
      </c>
      <c r="C1879" s="7" t="s">
        <v>6</v>
      </c>
      <c r="D1879" s="24">
        <v>204102.88</v>
      </c>
      <c r="E1879">
        <f>INDEX('B. Store opening dates'!$B$5:$B$2448,MATCH('A. Sales by store'!B1879,'B. Store opening dates'!$A$5:$A$2448,0))</f>
        <v>2001</v>
      </c>
      <c r="F1879" t="str">
        <f t="shared" si="58"/>
        <v>Old</v>
      </c>
      <c r="G1879" t="str">
        <f t="shared" si="59"/>
        <v>Existing</v>
      </c>
    </row>
    <row r="1880" spans="1:7" ht="19" x14ac:dyDescent="0.25">
      <c r="A1880" s="7">
        <v>2015</v>
      </c>
      <c r="B1880" s="7" t="s">
        <v>242</v>
      </c>
      <c r="C1880" s="7" t="s">
        <v>7</v>
      </c>
      <c r="D1880" s="24">
        <v>68666.399999999994</v>
      </c>
      <c r="E1880">
        <f>INDEX('B. Store opening dates'!$B$5:$B$2448,MATCH('A. Sales by store'!B1880,'B. Store opening dates'!$A$5:$A$2448,0))</f>
        <v>2001</v>
      </c>
      <c r="F1880" t="str">
        <f t="shared" si="58"/>
        <v>Old</v>
      </c>
      <c r="G1880" t="str">
        <f t="shared" si="59"/>
        <v>Existing</v>
      </c>
    </row>
    <row r="1881" spans="1:7" ht="19" x14ac:dyDescent="0.25">
      <c r="A1881" s="7">
        <v>2014</v>
      </c>
      <c r="B1881" s="7" t="s">
        <v>242</v>
      </c>
      <c r="C1881" s="7" t="s">
        <v>7</v>
      </c>
      <c r="D1881" s="24">
        <v>72887.53</v>
      </c>
      <c r="E1881">
        <f>INDEX('B. Store opening dates'!$B$5:$B$2448,MATCH('A. Sales by store'!B1881,'B. Store opening dates'!$A$5:$A$2448,0))</f>
        <v>2001</v>
      </c>
      <c r="F1881" t="str">
        <f t="shared" si="58"/>
        <v>Old</v>
      </c>
      <c r="G1881" t="str">
        <f t="shared" si="59"/>
        <v>Existing</v>
      </c>
    </row>
    <row r="1882" spans="1:7" ht="19" x14ac:dyDescent="0.25">
      <c r="A1882" s="7">
        <v>2015</v>
      </c>
      <c r="B1882" s="7" t="s">
        <v>242</v>
      </c>
      <c r="C1882" s="7" t="s">
        <v>8</v>
      </c>
      <c r="D1882" s="24">
        <v>682382.92</v>
      </c>
      <c r="E1882">
        <f>INDEX('B. Store opening dates'!$B$5:$B$2448,MATCH('A. Sales by store'!B1882,'B. Store opening dates'!$A$5:$A$2448,0))</f>
        <v>2001</v>
      </c>
      <c r="F1882" t="str">
        <f t="shared" si="58"/>
        <v>Old</v>
      </c>
      <c r="G1882" t="str">
        <f t="shared" si="59"/>
        <v>Existing</v>
      </c>
    </row>
    <row r="1883" spans="1:7" ht="19" x14ac:dyDescent="0.25">
      <c r="A1883" s="7">
        <v>2014</v>
      </c>
      <c r="B1883" s="7" t="s">
        <v>242</v>
      </c>
      <c r="C1883" s="7" t="s">
        <v>8</v>
      </c>
      <c r="D1883" s="24">
        <v>706315.65</v>
      </c>
      <c r="E1883">
        <f>INDEX('B. Store opening dates'!$B$5:$B$2448,MATCH('A. Sales by store'!B1883,'B. Store opening dates'!$A$5:$A$2448,0))</f>
        <v>2001</v>
      </c>
      <c r="F1883" t="str">
        <f t="shared" si="58"/>
        <v>Old</v>
      </c>
      <c r="G1883" t="str">
        <f t="shared" si="59"/>
        <v>Existing</v>
      </c>
    </row>
    <row r="1884" spans="1:7" ht="19" x14ac:dyDescent="0.25">
      <c r="A1884" s="7">
        <v>2015</v>
      </c>
      <c r="B1884" s="7" t="s">
        <v>243</v>
      </c>
      <c r="C1884" s="7" t="s">
        <v>5</v>
      </c>
      <c r="D1884" s="24">
        <v>861694.53</v>
      </c>
      <c r="E1884">
        <f>INDEX('B. Store opening dates'!$B$5:$B$2448,MATCH('A. Sales by store'!B1884,'B. Store opening dates'!$A$5:$A$2448,0))</f>
        <v>2001</v>
      </c>
      <c r="F1884" t="str">
        <f t="shared" si="58"/>
        <v>Old</v>
      </c>
      <c r="G1884" t="str">
        <f t="shared" si="59"/>
        <v>Existing</v>
      </c>
    </row>
    <row r="1885" spans="1:7" ht="19" x14ac:dyDescent="0.25">
      <c r="A1885" s="7">
        <v>2014</v>
      </c>
      <c r="B1885" s="7" t="s">
        <v>243</v>
      </c>
      <c r="C1885" s="7" t="s">
        <v>5</v>
      </c>
      <c r="D1885" s="24">
        <v>949026.49</v>
      </c>
      <c r="E1885">
        <f>INDEX('B. Store opening dates'!$B$5:$B$2448,MATCH('A. Sales by store'!B1885,'B. Store opening dates'!$A$5:$A$2448,0))</f>
        <v>2001</v>
      </c>
      <c r="F1885" t="str">
        <f t="shared" si="58"/>
        <v>Old</v>
      </c>
      <c r="G1885" t="str">
        <f t="shared" si="59"/>
        <v>Existing</v>
      </c>
    </row>
    <row r="1886" spans="1:7" ht="19" x14ac:dyDescent="0.25">
      <c r="A1886" s="7">
        <v>2015</v>
      </c>
      <c r="B1886" s="7" t="s">
        <v>243</v>
      </c>
      <c r="C1886" s="7" t="s">
        <v>6</v>
      </c>
      <c r="D1886" s="24">
        <v>362244.21</v>
      </c>
      <c r="E1886">
        <f>INDEX('B. Store opening dates'!$B$5:$B$2448,MATCH('A. Sales by store'!B1886,'B. Store opening dates'!$A$5:$A$2448,0))</f>
        <v>2001</v>
      </c>
      <c r="F1886" t="str">
        <f t="shared" si="58"/>
        <v>Old</v>
      </c>
      <c r="G1886" t="str">
        <f t="shared" si="59"/>
        <v>Existing</v>
      </c>
    </row>
    <row r="1887" spans="1:7" ht="19" x14ac:dyDescent="0.25">
      <c r="A1887" s="7">
        <v>2014</v>
      </c>
      <c r="B1887" s="7" t="s">
        <v>243</v>
      </c>
      <c r="C1887" s="7" t="s">
        <v>6</v>
      </c>
      <c r="D1887" s="24">
        <v>257809.23</v>
      </c>
      <c r="E1887">
        <f>INDEX('B. Store opening dates'!$B$5:$B$2448,MATCH('A. Sales by store'!B1887,'B. Store opening dates'!$A$5:$A$2448,0))</f>
        <v>2001</v>
      </c>
      <c r="F1887" t="str">
        <f t="shared" si="58"/>
        <v>Old</v>
      </c>
      <c r="G1887" t="str">
        <f t="shared" si="59"/>
        <v>Existing</v>
      </c>
    </row>
    <row r="1888" spans="1:7" ht="19" x14ac:dyDescent="0.25">
      <c r="A1888" s="7">
        <v>2015</v>
      </c>
      <c r="B1888" s="7" t="s">
        <v>243</v>
      </c>
      <c r="C1888" s="7" t="s">
        <v>7</v>
      </c>
      <c r="D1888" s="24">
        <v>127110</v>
      </c>
      <c r="E1888">
        <f>INDEX('B. Store opening dates'!$B$5:$B$2448,MATCH('A. Sales by store'!B1888,'B. Store opening dates'!$A$5:$A$2448,0))</f>
        <v>2001</v>
      </c>
      <c r="F1888" t="str">
        <f t="shared" si="58"/>
        <v>Old</v>
      </c>
      <c r="G1888" t="str">
        <f t="shared" si="59"/>
        <v>Existing</v>
      </c>
    </row>
    <row r="1889" spans="1:7" ht="19" x14ac:dyDescent="0.25">
      <c r="A1889" s="7">
        <v>2014</v>
      </c>
      <c r="B1889" s="7" t="s">
        <v>243</v>
      </c>
      <c r="C1889" s="7" t="s">
        <v>7</v>
      </c>
      <c r="D1889" s="24">
        <v>135101.98000000001</v>
      </c>
      <c r="E1889">
        <f>INDEX('B. Store opening dates'!$B$5:$B$2448,MATCH('A. Sales by store'!B1889,'B. Store opening dates'!$A$5:$A$2448,0))</f>
        <v>2001</v>
      </c>
      <c r="F1889" t="str">
        <f t="shared" si="58"/>
        <v>Old</v>
      </c>
      <c r="G1889" t="str">
        <f t="shared" si="59"/>
        <v>Existing</v>
      </c>
    </row>
    <row r="1890" spans="1:7" ht="19" x14ac:dyDescent="0.25">
      <c r="A1890" s="7">
        <v>2015</v>
      </c>
      <c r="B1890" s="7" t="s">
        <v>243</v>
      </c>
      <c r="C1890" s="7" t="s">
        <v>8</v>
      </c>
      <c r="D1890" s="24">
        <v>658647.28</v>
      </c>
      <c r="E1890">
        <f>INDEX('B. Store opening dates'!$B$5:$B$2448,MATCH('A. Sales by store'!B1890,'B. Store opening dates'!$A$5:$A$2448,0))</f>
        <v>2001</v>
      </c>
      <c r="F1890" t="str">
        <f t="shared" si="58"/>
        <v>Old</v>
      </c>
      <c r="G1890" t="str">
        <f t="shared" si="59"/>
        <v>Existing</v>
      </c>
    </row>
    <row r="1891" spans="1:7" ht="19" x14ac:dyDescent="0.25">
      <c r="A1891" s="7">
        <v>2014</v>
      </c>
      <c r="B1891" s="7" t="s">
        <v>243</v>
      </c>
      <c r="C1891" s="7" t="s">
        <v>8</v>
      </c>
      <c r="D1891" s="24">
        <v>680762.86</v>
      </c>
      <c r="E1891">
        <f>INDEX('B. Store opening dates'!$B$5:$B$2448,MATCH('A. Sales by store'!B1891,'B. Store opening dates'!$A$5:$A$2448,0))</f>
        <v>2001</v>
      </c>
      <c r="F1891" t="str">
        <f t="shared" si="58"/>
        <v>Old</v>
      </c>
      <c r="G1891" t="str">
        <f t="shared" si="59"/>
        <v>Existing</v>
      </c>
    </row>
    <row r="1892" spans="1:7" ht="19" x14ac:dyDescent="0.25">
      <c r="A1892" s="7">
        <v>2015</v>
      </c>
      <c r="B1892" s="7" t="s">
        <v>244</v>
      </c>
      <c r="C1892" s="7" t="s">
        <v>5</v>
      </c>
      <c r="D1892" s="24">
        <v>912820.89</v>
      </c>
      <c r="E1892">
        <f>INDEX('B. Store opening dates'!$B$5:$B$2448,MATCH('A. Sales by store'!B1892,'B. Store opening dates'!$A$5:$A$2448,0))</f>
        <v>2001</v>
      </c>
      <c r="F1892" t="str">
        <f t="shared" si="58"/>
        <v>Old</v>
      </c>
      <c r="G1892" t="str">
        <f t="shared" si="59"/>
        <v>Existing</v>
      </c>
    </row>
    <row r="1893" spans="1:7" ht="19" x14ac:dyDescent="0.25">
      <c r="A1893" s="7">
        <v>2014</v>
      </c>
      <c r="B1893" s="7" t="s">
        <v>244</v>
      </c>
      <c r="C1893" s="7" t="s">
        <v>5</v>
      </c>
      <c r="D1893" s="24">
        <v>995577.66</v>
      </c>
      <c r="E1893">
        <f>INDEX('B. Store opening dates'!$B$5:$B$2448,MATCH('A. Sales by store'!B1893,'B. Store opening dates'!$A$5:$A$2448,0))</f>
        <v>2001</v>
      </c>
      <c r="F1893" t="str">
        <f t="shared" si="58"/>
        <v>Old</v>
      </c>
      <c r="G1893" t="str">
        <f t="shared" si="59"/>
        <v>Existing</v>
      </c>
    </row>
    <row r="1894" spans="1:7" ht="19" x14ac:dyDescent="0.25">
      <c r="A1894" s="7">
        <v>2015</v>
      </c>
      <c r="B1894" s="7" t="s">
        <v>244</v>
      </c>
      <c r="C1894" s="7" t="s">
        <v>6</v>
      </c>
      <c r="D1894" s="24">
        <v>506613.78</v>
      </c>
      <c r="E1894">
        <f>INDEX('B. Store opening dates'!$B$5:$B$2448,MATCH('A. Sales by store'!B1894,'B. Store opening dates'!$A$5:$A$2448,0))</f>
        <v>2001</v>
      </c>
      <c r="F1894" t="str">
        <f t="shared" si="58"/>
        <v>Old</v>
      </c>
      <c r="G1894" t="str">
        <f t="shared" si="59"/>
        <v>Existing</v>
      </c>
    </row>
    <row r="1895" spans="1:7" ht="19" x14ac:dyDescent="0.25">
      <c r="A1895" s="7">
        <v>2014</v>
      </c>
      <c r="B1895" s="7" t="s">
        <v>244</v>
      </c>
      <c r="C1895" s="7" t="s">
        <v>6</v>
      </c>
      <c r="D1895" s="24">
        <v>350200.19</v>
      </c>
      <c r="E1895">
        <f>INDEX('B. Store opening dates'!$B$5:$B$2448,MATCH('A. Sales by store'!B1895,'B. Store opening dates'!$A$5:$A$2448,0))</f>
        <v>2001</v>
      </c>
      <c r="F1895" t="str">
        <f t="shared" si="58"/>
        <v>Old</v>
      </c>
      <c r="G1895" t="str">
        <f t="shared" si="59"/>
        <v>Existing</v>
      </c>
    </row>
    <row r="1896" spans="1:7" ht="19" x14ac:dyDescent="0.25">
      <c r="A1896" s="7">
        <v>2015</v>
      </c>
      <c r="B1896" s="7" t="s">
        <v>244</v>
      </c>
      <c r="C1896" s="7" t="s">
        <v>7</v>
      </c>
      <c r="D1896" s="24">
        <v>143809.31</v>
      </c>
      <c r="E1896">
        <f>INDEX('B. Store opening dates'!$B$5:$B$2448,MATCH('A. Sales by store'!B1896,'B. Store opening dates'!$A$5:$A$2448,0))</f>
        <v>2001</v>
      </c>
      <c r="F1896" t="str">
        <f t="shared" si="58"/>
        <v>Old</v>
      </c>
      <c r="G1896" t="str">
        <f t="shared" si="59"/>
        <v>Existing</v>
      </c>
    </row>
    <row r="1897" spans="1:7" ht="19" x14ac:dyDescent="0.25">
      <c r="A1897" s="7">
        <v>2014</v>
      </c>
      <c r="B1897" s="7" t="s">
        <v>244</v>
      </c>
      <c r="C1897" s="7" t="s">
        <v>7</v>
      </c>
      <c r="D1897" s="24">
        <v>152178.16</v>
      </c>
      <c r="E1897">
        <f>INDEX('B. Store opening dates'!$B$5:$B$2448,MATCH('A. Sales by store'!B1897,'B. Store opening dates'!$A$5:$A$2448,0))</f>
        <v>2001</v>
      </c>
      <c r="F1897" t="str">
        <f t="shared" si="58"/>
        <v>Old</v>
      </c>
      <c r="G1897" t="str">
        <f t="shared" si="59"/>
        <v>Existing</v>
      </c>
    </row>
    <row r="1898" spans="1:7" ht="19" x14ac:dyDescent="0.25">
      <c r="A1898" s="7">
        <v>2015</v>
      </c>
      <c r="B1898" s="7" t="s">
        <v>244</v>
      </c>
      <c r="C1898" s="7" t="s">
        <v>8</v>
      </c>
      <c r="D1898" s="24">
        <v>667383.14</v>
      </c>
      <c r="E1898">
        <f>INDEX('B. Store opening dates'!$B$5:$B$2448,MATCH('A. Sales by store'!B1898,'B. Store opening dates'!$A$5:$A$2448,0))</f>
        <v>2001</v>
      </c>
      <c r="F1898" t="str">
        <f t="shared" si="58"/>
        <v>Old</v>
      </c>
      <c r="G1898" t="str">
        <f t="shared" si="59"/>
        <v>Existing</v>
      </c>
    </row>
    <row r="1899" spans="1:7" ht="19" x14ac:dyDescent="0.25">
      <c r="A1899" s="7">
        <v>2014</v>
      </c>
      <c r="B1899" s="7" t="s">
        <v>244</v>
      </c>
      <c r="C1899" s="7" t="s">
        <v>8</v>
      </c>
      <c r="D1899" s="24">
        <v>691999.95</v>
      </c>
      <c r="E1899">
        <f>INDEX('B. Store opening dates'!$B$5:$B$2448,MATCH('A. Sales by store'!B1899,'B. Store opening dates'!$A$5:$A$2448,0))</f>
        <v>2001</v>
      </c>
      <c r="F1899" t="str">
        <f t="shared" si="58"/>
        <v>Old</v>
      </c>
      <c r="G1899" t="str">
        <f t="shared" si="59"/>
        <v>Existing</v>
      </c>
    </row>
    <row r="1900" spans="1:7" ht="19" x14ac:dyDescent="0.25">
      <c r="A1900" s="7">
        <v>2015</v>
      </c>
      <c r="B1900" s="7" t="s">
        <v>245</v>
      </c>
      <c r="C1900" s="7" t="s">
        <v>5</v>
      </c>
      <c r="D1900" s="24">
        <v>743248.68</v>
      </c>
      <c r="E1900">
        <f>INDEX('B. Store opening dates'!$B$5:$B$2448,MATCH('A. Sales by store'!B1900,'B. Store opening dates'!$A$5:$A$2448,0))</f>
        <v>2001</v>
      </c>
      <c r="F1900" t="str">
        <f t="shared" si="58"/>
        <v>Old</v>
      </c>
      <c r="G1900" t="str">
        <f t="shared" si="59"/>
        <v>Existing</v>
      </c>
    </row>
    <row r="1901" spans="1:7" ht="19" x14ac:dyDescent="0.25">
      <c r="A1901" s="7">
        <v>2014</v>
      </c>
      <c r="B1901" s="7" t="s">
        <v>245</v>
      </c>
      <c r="C1901" s="7" t="s">
        <v>5</v>
      </c>
      <c r="D1901" s="24">
        <v>817694.6</v>
      </c>
      <c r="E1901">
        <f>INDEX('B. Store opening dates'!$B$5:$B$2448,MATCH('A. Sales by store'!B1901,'B. Store opening dates'!$A$5:$A$2448,0))</f>
        <v>2001</v>
      </c>
      <c r="F1901" t="str">
        <f t="shared" si="58"/>
        <v>Old</v>
      </c>
      <c r="G1901" t="str">
        <f t="shared" si="59"/>
        <v>Existing</v>
      </c>
    </row>
    <row r="1902" spans="1:7" ht="19" x14ac:dyDescent="0.25">
      <c r="A1902" s="7">
        <v>2015</v>
      </c>
      <c r="B1902" s="7" t="s">
        <v>245</v>
      </c>
      <c r="C1902" s="7" t="s">
        <v>6</v>
      </c>
      <c r="D1902" s="24">
        <v>318440.56</v>
      </c>
      <c r="E1902">
        <f>INDEX('B. Store opening dates'!$B$5:$B$2448,MATCH('A. Sales by store'!B1902,'B. Store opening dates'!$A$5:$A$2448,0))</f>
        <v>2001</v>
      </c>
      <c r="F1902" t="str">
        <f t="shared" si="58"/>
        <v>Old</v>
      </c>
      <c r="G1902" t="str">
        <f t="shared" si="59"/>
        <v>Existing</v>
      </c>
    </row>
    <row r="1903" spans="1:7" ht="19" x14ac:dyDescent="0.25">
      <c r="A1903" s="7">
        <v>2014</v>
      </c>
      <c r="B1903" s="7" t="s">
        <v>245</v>
      </c>
      <c r="C1903" s="7" t="s">
        <v>6</v>
      </c>
      <c r="D1903" s="24">
        <v>231722.41</v>
      </c>
      <c r="E1903">
        <f>INDEX('B. Store opening dates'!$B$5:$B$2448,MATCH('A. Sales by store'!B1903,'B. Store opening dates'!$A$5:$A$2448,0))</f>
        <v>2001</v>
      </c>
      <c r="F1903" t="str">
        <f t="shared" si="58"/>
        <v>Old</v>
      </c>
      <c r="G1903" t="str">
        <f t="shared" si="59"/>
        <v>Existing</v>
      </c>
    </row>
    <row r="1904" spans="1:7" ht="19" x14ac:dyDescent="0.25">
      <c r="A1904" s="7">
        <v>2015</v>
      </c>
      <c r="B1904" s="7" t="s">
        <v>245</v>
      </c>
      <c r="C1904" s="7" t="s">
        <v>7</v>
      </c>
      <c r="D1904" s="24">
        <v>123477.18</v>
      </c>
      <c r="E1904">
        <f>INDEX('B. Store opening dates'!$B$5:$B$2448,MATCH('A. Sales by store'!B1904,'B. Store opening dates'!$A$5:$A$2448,0))</f>
        <v>2001</v>
      </c>
      <c r="F1904" t="str">
        <f t="shared" si="58"/>
        <v>Old</v>
      </c>
      <c r="G1904" t="str">
        <f t="shared" si="59"/>
        <v>Existing</v>
      </c>
    </row>
    <row r="1905" spans="1:7" ht="19" x14ac:dyDescent="0.25">
      <c r="A1905" s="7">
        <v>2014</v>
      </c>
      <c r="B1905" s="7" t="s">
        <v>245</v>
      </c>
      <c r="C1905" s="7" t="s">
        <v>7</v>
      </c>
      <c r="D1905" s="24">
        <v>131404.19</v>
      </c>
      <c r="E1905">
        <f>INDEX('B. Store opening dates'!$B$5:$B$2448,MATCH('A. Sales by store'!B1905,'B. Store opening dates'!$A$5:$A$2448,0))</f>
        <v>2001</v>
      </c>
      <c r="F1905" t="str">
        <f t="shared" si="58"/>
        <v>Old</v>
      </c>
      <c r="G1905" t="str">
        <f t="shared" si="59"/>
        <v>Existing</v>
      </c>
    </row>
    <row r="1906" spans="1:7" ht="19" x14ac:dyDescent="0.25">
      <c r="A1906" s="7">
        <v>2015</v>
      </c>
      <c r="B1906" s="7" t="s">
        <v>245</v>
      </c>
      <c r="C1906" s="7" t="s">
        <v>8</v>
      </c>
      <c r="D1906" s="24">
        <v>428894.25</v>
      </c>
      <c r="E1906">
        <f>INDEX('B. Store opening dates'!$B$5:$B$2448,MATCH('A. Sales by store'!B1906,'B. Store opening dates'!$A$5:$A$2448,0))</f>
        <v>2001</v>
      </c>
      <c r="F1906" t="str">
        <f t="shared" si="58"/>
        <v>Old</v>
      </c>
      <c r="G1906" t="str">
        <f t="shared" si="59"/>
        <v>Existing</v>
      </c>
    </row>
    <row r="1907" spans="1:7" ht="19" x14ac:dyDescent="0.25">
      <c r="A1907" s="7">
        <v>2014</v>
      </c>
      <c r="B1907" s="7" t="s">
        <v>245</v>
      </c>
      <c r="C1907" s="7" t="s">
        <v>8</v>
      </c>
      <c r="D1907" s="24">
        <v>444015.9</v>
      </c>
      <c r="E1907">
        <f>INDEX('B. Store opening dates'!$B$5:$B$2448,MATCH('A. Sales by store'!B1907,'B. Store opening dates'!$A$5:$A$2448,0))</f>
        <v>2001</v>
      </c>
      <c r="F1907" t="str">
        <f t="shared" si="58"/>
        <v>Old</v>
      </c>
      <c r="G1907" t="str">
        <f t="shared" si="59"/>
        <v>Existing</v>
      </c>
    </row>
    <row r="1908" spans="1:7" ht="19" x14ac:dyDescent="0.25">
      <c r="A1908" s="7">
        <v>2015</v>
      </c>
      <c r="B1908" s="7" t="s">
        <v>246</v>
      </c>
      <c r="C1908" s="7" t="s">
        <v>5</v>
      </c>
      <c r="D1908" s="24">
        <v>735743.87</v>
      </c>
      <c r="E1908">
        <f>INDEX('B. Store opening dates'!$B$5:$B$2448,MATCH('A. Sales by store'!B1908,'B. Store opening dates'!$A$5:$A$2448,0))</f>
        <v>2001</v>
      </c>
      <c r="F1908" t="str">
        <f t="shared" si="58"/>
        <v>Old</v>
      </c>
      <c r="G1908" t="str">
        <f t="shared" si="59"/>
        <v>Existing</v>
      </c>
    </row>
    <row r="1909" spans="1:7" ht="19" x14ac:dyDescent="0.25">
      <c r="A1909" s="7">
        <v>2014</v>
      </c>
      <c r="B1909" s="7" t="s">
        <v>246</v>
      </c>
      <c r="C1909" s="7" t="s">
        <v>5</v>
      </c>
      <c r="D1909" s="24">
        <v>808817.07</v>
      </c>
      <c r="E1909">
        <f>INDEX('B. Store opening dates'!$B$5:$B$2448,MATCH('A. Sales by store'!B1909,'B. Store opening dates'!$A$5:$A$2448,0))</f>
        <v>2001</v>
      </c>
      <c r="F1909" t="str">
        <f t="shared" si="58"/>
        <v>Old</v>
      </c>
      <c r="G1909" t="str">
        <f t="shared" si="59"/>
        <v>Existing</v>
      </c>
    </row>
    <row r="1910" spans="1:7" ht="19" x14ac:dyDescent="0.25">
      <c r="A1910" s="7">
        <v>2015</v>
      </c>
      <c r="B1910" s="7" t="s">
        <v>246</v>
      </c>
      <c r="C1910" s="7" t="s">
        <v>6</v>
      </c>
      <c r="D1910" s="24">
        <v>375688.52</v>
      </c>
      <c r="E1910">
        <f>INDEX('B. Store opening dates'!$B$5:$B$2448,MATCH('A. Sales by store'!B1910,'B. Store opening dates'!$A$5:$A$2448,0))</f>
        <v>2001</v>
      </c>
      <c r="F1910" t="str">
        <f t="shared" si="58"/>
        <v>Old</v>
      </c>
      <c r="G1910" t="str">
        <f t="shared" si="59"/>
        <v>Existing</v>
      </c>
    </row>
    <row r="1911" spans="1:7" ht="19" x14ac:dyDescent="0.25">
      <c r="A1911" s="7">
        <v>2014</v>
      </c>
      <c r="B1911" s="7" t="s">
        <v>246</v>
      </c>
      <c r="C1911" s="7" t="s">
        <v>6</v>
      </c>
      <c r="D1911" s="24">
        <v>270719.02</v>
      </c>
      <c r="E1911">
        <f>INDEX('B. Store opening dates'!$B$5:$B$2448,MATCH('A. Sales by store'!B1911,'B. Store opening dates'!$A$5:$A$2448,0))</f>
        <v>2001</v>
      </c>
      <c r="F1911" t="str">
        <f t="shared" si="58"/>
        <v>Old</v>
      </c>
      <c r="G1911" t="str">
        <f t="shared" si="59"/>
        <v>Existing</v>
      </c>
    </row>
    <row r="1912" spans="1:7" ht="19" x14ac:dyDescent="0.25">
      <c r="A1912" s="7">
        <v>2015</v>
      </c>
      <c r="B1912" s="7" t="s">
        <v>246</v>
      </c>
      <c r="C1912" s="7" t="s">
        <v>7</v>
      </c>
      <c r="D1912" s="24">
        <v>190356.34</v>
      </c>
      <c r="E1912">
        <f>INDEX('B. Store opening dates'!$B$5:$B$2448,MATCH('A. Sales by store'!B1912,'B. Store opening dates'!$A$5:$A$2448,0))</f>
        <v>2001</v>
      </c>
      <c r="F1912" t="str">
        <f t="shared" si="58"/>
        <v>Old</v>
      </c>
      <c r="G1912" t="str">
        <f t="shared" si="59"/>
        <v>Existing</v>
      </c>
    </row>
    <row r="1913" spans="1:7" ht="19" x14ac:dyDescent="0.25">
      <c r="A1913" s="7">
        <v>2014</v>
      </c>
      <c r="B1913" s="7" t="s">
        <v>246</v>
      </c>
      <c r="C1913" s="7" t="s">
        <v>7</v>
      </c>
      <c r="D1913" s="24">
        <v>201139.96</v>
      </c>
      <c r="E1913">
        <f>INDEX('B. Store opening dates'!$B$5:$B$2448,MATCH('A. Sales by store'!B1913,'B. Store opening dates'!$A$5:$A$2448,0))</f>
        <v>2001</v>
      </c>
      <c r="F1913" t="str">
        <f t="shared" si="58"/>
        <v>Old</v>
      </c>
      <c r="G1913" t="str">
        <f t="shared" si="59"/>
        <v>Existing</v>
      </c>
    </row>
    <row r="1914" spans="1:7" ht="19" x14ac:dyDescent="0.25">
      <c r="A1914" s="7">
        <v>2015</v>
      </c>
      <c r="B1914" s="7" t="s">
        <v>246</v>
      </c>
      <c r="C1914" s="7" t="s">
        <v>8</v>
      </c>
      <c r="D1914" s="24">
        <v>534409.93000000005</v>
      </c>
      <c r="E1914">
        <f>INDEX('B. Store opening dates'!$B$5:$B$2448,MATCH('A. Sales by store'!B1914,'B. Store opening dates'!$A$5:$A$2448,0))</f>
        <v>2001</v>
      </c>
      <c r="F1914" t="str">
        <f t="shared" si="58"/>
        <v>Old</v>
      </c>
      <c r="G1914" t="str">
        <f t="shared" si="59"/>
        <v>Existing</v>
      </c>
    </row>
    <row r="1915" spans="1:7" ht="19" x14ac:dyDescent="0.25">
      <c r="A1915" s="7">
        <v>2014</v>
      </c>
      <c r="B1915" s="7" t="s">
        <v>246</v>
      </c>
      <c r="C1915" s="7" t="s">
        <v>8</v>
      </c>
      <c r="D1915" s="24">
        <v>550052.52</v>
      </c>
      <c r="E1915">
        <f>INDEX('B. Store opening dates'!$B$5:$B$2448,MATCH('A. Sales by store'!B1915,'B. Store opening dates'!$A$5:$A$2448,0))</f>
        <v>2001</v>
      </c>
      <c r="F1915" t="str">
        <f t="shared" si="58"/>
        <v>Old</v>
      </c>
      <c r="G1915" t="str">
        <f t="shared" si="59"/>
        <v>Existing</v>
      </c>
    </row>
    <row r="1916" spans="1:7" ht="19" x14ac:dyDescent="0.25">
      <c r="A1916" s="7">
        <v>2015</v>
      </c>
      <c r="B1916" s="7" t="s">
        <v>247</v>
      </c>
      <c r="C1916" s="7" t="s">
        <v>5</v>
      </c>
      <c r="D1916" s="24">
        <v>886910.03</v>
      </c>
      <c r="E1916">
        <f>INDEX('B. Store opening dates'!$B$5:$B$2448,MATCH('A. Sales by store'!B1916,'B. Store opening dates'!$A$5:$A$2448,0))</f>
        <v>2001</v>
      </c>
      <c r="F1916" t="str">
        <f t="shared" si="58"/>
        <v>Old</v>
      </c>
      <c r="G1916" t="str">
        <f t="shared" si="59"/>
        <v>Existing</v>
      </c>
    </row>
    <row r="1917" spans="1:7" ht="19" x14ac:dyDescent="0.25">
      <c r="A1917" s="7">
        <v>2014</v>
      </c>
      <c r="B1917" s="7" t="s">
        <v>247</v>
      </c>
      <c r="C1917" s="7" t="s">
        <v>5</v>
      </c>
      <c r="D1917" s="24">
        <v>966967.72</v>
      </c>
      <c r="E1917">
        <f>INDEX('B. Store opening dates'!$B$5:$B$2448,MATCH('A. Sales by store'!B1917,'B. Store opening dates'!$A$5:$A$2448,0))</f>
        <v>2001</v>
      </c>
      <c r="F1917" t="str">
        <f t="shared" si="58"/>
        <v>Old</v>
      </c>
      <c r="G1917" t="str">
        <f t="shared" si="59"/>
        <v>Existing</v>
      </c>
    </row>
    <row r="1918" spans="1:7" ht="19" x14ac:dyDescent="0.25">
      <c r="A1918" s="7">
        <v>2015</v>
      </c>
      <c r="B1918" s="7" t="s">
        <v>247</v>
      </c>
      <c r="C1918" s="7" t="s">
        <v>6</v>
      </c>
      <c r="D1918" s="24">
        <v>516933.27</v>
      </c>
      <c r="E1918">
        <f>INDEX('B. Store opening dates'!$B$5:$B$2448,MATCH('A. Sales by store'!B1918,'B. Store opening dates'!$A$5:$A$2448,0))</f>
        <v>2001</v>
      </c>
      <c r="F1918" t="str">
        <f t="shared" si="58"/>
        <v>Old</v>
      </c>
      <c r="G1918" t="str">
        <f t="shared" si="59"/>
        <v>Existing</v>
      </c>
    </row>
    <row r="1919" spans="1:7" ht="19" x14ac:dyDescent="0.25">
      <c r="A1919" s="7">
        <v>2014</v>
      </c>
      <c r="B1919" s="7" t="s">
        <v>247</v>
      </c>
      <c r="C1919" s="7" t="s">
        <v>6</v>
      </c>
      <c r="D1919" s="24">
        <v>375901.6</v>
      </c>
      <c r="E1919">
        <f>INDEX('B. Store opening dates'!$B$5:$B$2448,MATCH('A. Sales by store'!B1919,'B. Store opening dates'!$A$5:$A$2448,0))</f>
        <v>2001</v>
      </c>
      <c r="F1919" t="str">
        <f t="shared" si="58"/>
        <v>Old</v>
      </c>
      <c r="G1919" t="str">
        <f t="shared" si="59"/>
        <v>Existing</v>
      </c>
    </row>
    <row r="1920" spans="1:7" ht="19" x14ac:dyDescent="0.25">
      <c r="A1920" s="7">
        <v>2015</v>
      </c>
      <c r="B1920" s="7" t="s">
        <v>247</v>
      </c>
      <c r="C1920" s="7" t="s">
        <v>7</v>
      </c>
      <c r="D1920" s="24">
        <v>56245.69</v>
      </c>
      <c r="E1920">
        <f>INDEX('B. Store opening dates'!$B$5:$B$2448,MATCH('A. Sales by store'!B1920,'B. Store opening dates'!$A$5:$A$2448,0))</f>
        <v>2001</v>
      </c>
      <c r="F1920" t="str">
        <f t="shared" si="58"/>
        <v>Old</v>
      </c>
      <c r="G1920" t="str">
        <f t="shared" si="59"/>
        <v>Existing</v>
      </c>
    </row>
    <row r="1921" spans="1:7" ht="19" x14ac:dyDescent="0.25">
      <c r="A1921" s="7">
        <v>2014</v>
      </c>
      <c r="B1921" s="7" t="s">
        <v>247</v>
      </c>
      <c r="C1921" s="7" t="s">
        <v>7</v>
      </c>
      <c r="D1921" s="24">
        <v>59290.25</v>
      </c>
      <c r="E1921">
        <f>INDEX('B. Store opening dates'!$B$5:$B$2448,MATCH('A. Sales by store'!B1921,'B. Store opening dates'!$A$5:$A$2448,0))</f>
        <v>2001</v>
      </c>
      <c r="F1921" t="str">
        <f t="shared" si="58"/>
        <v>Old</v>
      </c>
      <c r="G1921" t="str">
        <f t="shared" si="59"/>
        <v>Existing</v>
      </c>
    </row>
    <row r="1922" spans="1:7" ht="19" x14ac:dyDescent="0.25">
      <c r="A1922" s="7">
        <v>2015</v>
      </c>
      <c r="B1922" s="7" t="s">
        <v>247</v>
      </c>
      <c r="C1922" s="7" t="s">
        <v>8</v>
      </c>
      <c r="D1922" s="24">
        <v>548638.6</v>
      </c>
      <c r="E1922">
        <f>INDEX('B. Store opening dates'!$B$5:$B$2448,MATCH('A. Sales by store'!B1922,'B. Store opening dates'!$A$5:$A$2448,0))</f>
        <v>2001</v>
      </c>
      <c r="F1922" t="str">
        <f t="shared" si="58"/>
        <v>Old</v>
      </c>
      <c r="G1922" t="str">
        <f t="shared" si="59"/>
        <v>Existing</v>
      </c>
    </row>
    <row r="1923" spans="1:7" ht="19" x14ac:dyDescent="0.25">
      <c r="A1923" s="7">
        <v>2014</v>
      </c>
      <c r="B1923" s="7" t="s">
        <v>247</v>
      </c>
      <c r="C1923" s="7" t="s">
        <v>8</v>
      </c>
      <c r="D1923" s="24">
        <v>573119.99</v>
      </c>
      <c r="E1923">
        <f>INDEX('B. Store opening dates'!$B$5:$B$2448,MATCH('A. Sales by store'!B1923,'B. Store opening dates'!$A$5:$A$2448,0))</f>
        <v>2001</v>
      </c>
      <c r="F1923" t="str">
        <f t="shared" si="58"/>
        <v>Old</v>
      </c>
      <c r="G1923" t="str">
        <f t="shared" si="59"/>
        <v>Existing</v>
      </c>
    </row>
    <row r="1924" spans="1:7" ht="19" x14ac:dyDescent="0.25">
      <c r="A1924" s="7">
        <v>2015</v>
      </c>
      <c r="B1924" s="7" t="s">
        <v>248</v>
      </c>
      <c r="C1924" s="7" t="s">
        <v>5</v>
      </c>
      <c r="D1924" s="24">
        <v>604905.76</v>
      </c>
      <c r="E1924">
        <f>INDEX('B. Store opening dates'!$B$5:$B$2448,MATCH('A. Sales by store'!B1924,'B. Store opening dates'!$A$5:$A$2448,0))</f>
        <v>2001</v>
      </c>
      <c r="F1924" t="str">
        <f t="shared" si="58"/>
        <v>Old</v>
      </c>
      <c r="G1924" t="str">
        <f t="shared" si="59"/>
        <v>Existing</v>
      </c>
    </row>
    <row r="1925" spans="1:7" ht="19" x14ac:dyDescent="0.25">
      <c r="A1925" s="7">
        <v>2014</v>
      </c>
      <c r="B1925" s="7" t="s">
        <v>248</v>
      </c>
      <c r="C1925" s="7" t="s">
        <v>5</v>
      </c>
      <c r="D1925" s="24">
        <v>665344.25</v>
      </c>
      <c r="E1925">
        <f>INDEX('B. Store opening dates'!$B$5:$B$2448,MATCH('A. Sales by store'!B1925,'B. Store opening dates'!$A$5:$A$2448,0))</f>
        <v>2001</v>
      </c>
      <c r="F1925" t="str">
        <f t="shared" ref="F1925:F1988" si="60">IF(A1925 = 2015, IF(E1925&lt; 2015, "Old","New"),IF(E1925 &lt; 2014, "Old","New"))</f>
        <v>Old</v>
      </c>
      <c r="G1925" t="str">
        <f t="shared" ref="G1925:G1988" si="61">IF(A1925 = 2015, IF(E1925&lt; 2015, "Existing","New"),"Existing")</f>
        <v>Existing</v>
      </c>
    </row>
    <row r="1926" spans="1:7" ht="19" x14ac:dyDescent="0.25">
      <c r="A1926" s="7">
        <v>2015</v>
      </c>
      <c r="B1926" s="7" t="s">
        <v>248</v>
      </c>
      <c r="C1926" s="7" t="s">
        <v>6</v>
      </c>
      <c r="D1926" s="24">
        <v>527688.76</v>
      </c>
      <c r="E1926">
        <f>INDEX('B. Store opening dates'!$B$5:$B$2448,MATCH('A. Sales by store'!B1926,'B. Store opening dates'!$A$5:$A$2448,0))</f>
        <v>2001</v>
      </c>
      <c r="F1926" t="str">
        <f t="shared" si="60"/>
        <v>Old</v>
      </c>
      <c r="G1926" t="str">
        <f t="shared" si="61"/>
        <v>Existing</v>
      </c>
    </row>
    <row r="1927" spans="1:7" ht="19" x14ac:dyDescent="0.25">
      <c r="A1927" s="7">
        <v>2014</v>
      </c>
      <c r="B1927" s="7" t="s">
        <v>248</v>
      </c>
      <c r="C1927" s="7" t="s">
        <v>6</v>
      </c>
      <c r="D1927" s="24">
        <v>375721.83</v>
      </c>
      <c r="E1927">
        <f>INDEX('B. Store opening dates'!$B$5:$B$2448,MATCH('A. Sales by store'!B1927,'B. Store opening dates'!$A$5:$A$2448,0))</f>
        <v>2001</v>
      </c>
      <c r="F1927" t="str">
        <f t="shared" si="60"/>
        <v>Old</v>
      </c>
      <c r="G1927" t="str">
        <f t="shared" si="61"/>
        <v>Existing</v>
      </c>
    </row>
    <row r="1928" spans="1:7" ht="19" x14ac:dyDescent="0.25">
      <c r="A1928" s="7">
        <v>2015</v>
      </c>
      <c r="B1928" s="7" t="s">
        <v>248</v>
      </c>
      <c r="C1928" s="7" t="s">
        <v>7</v>
      </c>
      <c r="D1928" s="24">
        <v>75161.11</v>
      </c>
      <c r="E1928">
        <f>INDEX('B. Store opening dates'!$B$5:$B$2448,MATCH('A. Sales by store'!B1928,'B. Store opening dates'!$A$5:$A$2448,0))</f>
        <v>2001</v>
      </c>
      <c r="F1928" t="str">
        <f t="shared" si="60"/>
        <v>Old</v>
      </c>
      <c r="G1928" t="str">
        <f t="shared" si="61"/>
        <v>Existing</v>
      </c>
    </row>
    <row r="1929" spans="1:7" ht="19" x14ac:dyDescent="0.25">
      <c r="A1929" s="7">
        <v>2014</v>
      </c>
      <c r="B1929" s="7" t="s">
        <v>248</v>
      </c>
      <c r="C1929" s="7" t="s">
        <v>7</v>
      </c>
      <c r="D1929" s="24">
        <v>78890.55</v>
      </c>
      <c r="E1929">
        <f>INDEX('B. Store opening dates'!$B$5:$B$2448,MATCH('A. Sales by store'!B1929,'B. Store opening dates'!$A$5:$A$2448,0))</f>
        <v>2001</v>
      </c>
      <c r="F1929" t="str">
        <f t="shared" si="60"/>
        <v>Old</v>
      </c>
      <c r="G1929" t="str">
        <f t="shared" si="61"/>
        <v>Existing</v>
      </c>
    </row>
    <row r="1930" spans="1:7" ht="19" x14ac:dyDescent="0.25">
      <c r="A1930" s="7">
        <v>2015</v>
      </c>
      <c r="B1930" s="7" t="s">
        <v>248</v>
      </c>
      <c r="C1930" s="7" t="s">
        <v>8</v>
      </c>
      <c r="D1930" s="24">
        <v>607888.43000000005</v>
      </c>
      <c r="E1930">
        <f>INDEX('B. Store opening dates'!$B$5:$B$2448,MATCH('A. Sales by store'!B1930,'B. Store opening dates'!$A$5:$A$2448,0))</f>
        <v>2001</v>
      </c>
      <c r="F1930" t="str">
        <f t="shared" si="60"/>
        <v>Old</v>
      </c>
      <c r="G1930" t="str">
        <f t="shared" si="61"/>
        <v>Existing</v>
      </c>
    </row>
    <row r="1931" spans="1:7" ht="19" x14ac:dyDescent="0.25">
      <c r="A1931" s="7">
        <v>2014</v>
      </c>
      <c r="B1931" s="7" t="s">
        <v>248</v>
      </c>
      <c r="C1931" s="7" t="s">
        <v>8</v>
      </c>
      <c r="D1931" s="24">
        <v>636793.63</v>
      </c>
      <c r="E1931">
        <f>INDEX('B. Store opening dates'!$B$5:$B$2448,MATCH('A. Sales by store'!B1931,'B. Store opening dates'!$A$5:$A$2448,0))</f>
        <v>2001</v>
      </c>
      <c r="F1931" t="str">
        <f t="shared" si="60"/>
        <v>Old</v>
      </c>
      <c r="G1931" t="str">
        <f t="shared" si="61"/>
        <v>Existing</v>
      </c>
    </row>
    <row r="1932" spans="1:7" ht="19" x14ac:dyDescent="0.25">
      <c r="A1932" s="7">
        <v>2015</v>
      </c>
      <c r="B1932" s="7" t="s">
        <v>249</v>
      </c>
      <c r="C1932" s="7" t="s">
        <v>5</v>
      </c>
      <c r="D1932" s="24">
        <v>523553.58</v>
      </c>
      <c r="E1932">
        <f>INDEX('B. Store opening dates'!$B$5:$B$2448,MATCH('A. Sales by store'!B1932,'B. Store opening dates'!$A$5:$A$2448,0))</f>
        <v>2001</v>
      </c>
      <c r="F1932" t="str">
        <f t="shared" si="60"/>
        <v>Old</v>
      </c>
      <c r="G1932" t="str">
        <f t="shared" si="61"/>
        <v>Existing</v>
      </c>
    </row>
    <row r="1933" spans="1:7" ht="19" x14ac:dyDescent="0.25">
      <c r="A1933" s="7">
        <v>2014</v>
      </c>
      <c r="B1933" s="7" t="s">
        <v>249</v>
      </c>
      <c r="C1933" s="7" t="s">
        <v>5</v>
      </c>
      <c r="D1933" s="24">
        <v>577501.11</v>
      </c>
      <c r="E1933">
        <f>INDEX('B. Store opening dates'!$B$5:$B$2448,MATCH('A. Sales by store'!B1933,'B. Store opening dates'!$A$5:$A$2448,0))</f>
        <v>2001</v>
      </c>
      <c r="F1933" t="str">
        <f t="shared" si="60"/>
        <v>Old</v>
      </c>
      <c r="G1933" t="str">
        <f t="shared" si="61"/>
        <v>Existing</v>
      </c>
    </row>
    <row r="1934" spans="1:7" ht="19" x14ac:dyDescent="0.25">
      <c r="A1934" s="7">
        <v>2015</v>
      </c>
      <c r="B1934" s="7" t="s">
        <v>249</v>
      </c>
      <c r="C1934" s="7" t="s">
        <v>6</v>
      </c>
      <c r="D1934" s="24">
        <v>312345.94</v>
      </c>
      <c r="E1934">
        <f>INDEX('B. Store opening dates'!$B$5:$B$2448,MATCH('A. Sales by store'!B1934,'B. Store opening dates'!$A$5:$A$2448,0))</f>
        <v>2001</v>
      </c>
      <c r="F1934" t="str">
        <f t="shared" si="60"/>
        <v>Old</v>
      </c>
      <c r="G1934" t="str">
        <f t="shared" si="61"/>
        <v>Existing</v>
      </c>
    </row>
    <row r="1935" spans="1:7" ht="19" x14ac:dyDescent="0.25">
      <c r="A1935" s="7">
        <v>2014</v>
      </c>
      <c r="B1935" s="7" t="s">
        <v>249</v>
      </c>
      <c r="C1935" s="7" t="s">
        <v>6</v>
      </c>
      <c r="D1935" s="24">
        <v>218691</v>
      </c>
      <c r="E1935">
        <f>INDEX('B. Store opening dates'!$B$5:$B$2448,MATCH('A. Sales by store'!B1935,'B. Store opening dates'!$A$5:$A$2448,0))</f>
        <v>2001</v>
      </c>
      <c r="F1935" t="str">
        <f t="shared" si="60"/>
        <v>Old</v>
      </c>
      <c r="G1935" t="str">
        <f t="shared" si="61"/>
        <v>Existing</v>
      </c>
    </row>
    <row r="1936" spans="1:7" ht="19" x14ac:dyDescent="0.25">
      <c r="A1936" s="7">
        <v>2015</v>
      </c>
      <c r="B1936" s="7" t="s">
        <v>249</v>
      </c>
      <c r="C1936" s="7" t="s">
        <v>7</v>
      </c>
      <c r="D1936" s="24">
        <v>111595.54</v>
      </c>
      <c r="E1936">
        <f>INDEX('B. Store opening dates'!$B$5:$B$2448,MATCH('A. Sales by store'!B1936,'B. Store opening dates'!$A$5:$A$2448,0))</f>
        <v>2001</v>
      </c>
      <c r="F1936" t="str">
        <f t="shared" si="60"/>
        <v>Old</v>
      </c>
      <c r="G1936" t="str">
        <f t="shared" si="61"/>
        <v>Existing</v>
      </c>
    </row>
    <row r="1937" spans="1:7" ht="19" x14ac:dyDescent="0.25">
      <c r="A1937" s="7">
        <v>2014</v>
      </c>
      <c r="B1937" s="7" t="s">
        <v>249</v>
      </c>
      <c r="C1937" s="7" t="s">
        <v>7</v>
      </c>
      <c r="D1937" s="24">
        <v>117819.68</v>
      </c>
      <c r="E1937">
        <f>INDEX('B. Store opening dates'!$B$5:$B$2448,MATCH('A. Sales by store'!B1937,'B. Store opening dates'!$A$5:$A$2448,0))</f>
        <v>2001</v>
      </c>
      <c r="F1937" t="str">
        <f t="shared" si="60"/>
        <v>Old</v>
      </c>
      <c r="G1937" t="str">
        <f t="shared" si="61"/>
        <v>Existing</v>
      </c>
    </row>
    <row r="1938" spans="1:7" ht="19" x14ac:dyDescent="0.25">
      <c r="A1938" s="7">
        <v>2015</v>
      </c>
      <c r="B1938" s="7" t="s">
        <v>249</v>
      </c>
      <c r="C1938" s="7" t="s">
        <v>8</v>
      </c>
      <c r="D1938" s="24">
        <v>710144.38</v>
      </c>
      <c r="E1938">
        <f>INDEX('B. Store opening dates'!$B$5:$B$2448,MATCH('A. Sales by store'!B1938,'B. Store opening dates'!$A$5:$A$2448,0))</f>
        <v>2001</v>
      </c>
      <c r="F1938" t="str">
        <f t="shared" si="60"/>
        <v>Old</v>
      </c>
      <c r="G1938" t="str">
        <f t="shared" si="61"/>
        <v>Existing</v>
      </c>
    </row>
    <row r="1939" spans="1:7" ht="19" x14ac:dyDescent="0.25">
      <c r="A1939" s="7">
        <v>2014</v>
      </c>
      <c r="B1939" s="7" t="s">
        <v>249</v>
      </c>
      <c r="C1939" s="7" t="s">
        <v>8</v>
      </c>
      <c r="D1939" s="24">
        <v>730910.8</v>
      </c>
      <c r="E1939">
        <f>INDEX('B. Store opening dates'!$B$5:$B$2448,MATCH('A. Sales by store'!B1939,'B. Store opening dates'!$A$5:$A$2448,0))</f>
        <v>2001</v>
      </c>
      <c r="F1939" t="str">
        <f t="shared" si="60"/>
        <v>Old</v>
      </c>
      <c r="G1939" t="str">
        <f t="shared" si="61"/>
        <v>Existing</v>
      </c>
    </row>
    <row r="1940" spans="1:7" ht="19" x14ac:dyDescent="0.25">
      <c r="A1940" s="7">
        <v>2015</v>
      </c>
      <c r="B1940" s="7" t="s">
        <v>250</v>
      </c>
      <c r="C1940" s="7" t="s">
        <v>5</v>
      </c>
      <c r="D1940" s="24">
        <v>708596.97</v>
      </c>
      <c r="E1940">
        <f>INDEX('B. Store opening dates'!$B$5:$B$2448,MATCH('A. Sales by store'!B1940,'B. Store opening dates'!$A$5:$A$2448,0))</f>
        <v>2001</v>
      </c>
      <c r="F1940" t="str">
        <f t="shared" si="60"/>
        <v>Old</v>
      </c>
      <c r="G1940" t="str">
        <f t="shared" si="61"/>
        <v>Existing</v>
      </c>
    </row>
    <row r="1941" spans="1:7" ht="19" x14ac:dyDescent="0.25">
      <c r="A1941" s="7">
        <v>2014</v>
      </c>
      <c r="B1941" s="7" t="s">
        <v>250</v>
      </c>
      <c r="C1941" s="7" t="s">
        <v>5</v>
      </c>
      <c r="D1941" s="24">
        <v>784007.56</v>
      </c>
      <c r="E1941">
        <f>INDEX('B. Store opening dates'!$B$5:$B$2448,MATCH('A. Sales by store'!B1941,'B. Store opening dates'!$A$5:$A$2448,0))</f>
        <v>2001</v>
      </c>
      <c r="F1941" t="str">
        <f t="shared" si="60"/>
        <v>Old</v>
      </c>
      <c r="G1941" t="str">
        <f t="shared" si="61"/>
        <v>Existing</v>
      </c>
    </row>
    <row r="1942" spans="1:7" ht="19" x14ac:dyDescent="0.25">
      <c r="A1942" s="7">
        <v>2015</v>
      </c>
      <c r="B1942" s="7" t="s">
        <v>250</v>
      </c>
      <c r="C1942" s="7" t="s">
        <v>6</v>
      </c>
      <c r="D1942" s="24">
        <v>522496.29</v>
      </c>
      <c r="E1942">
        <f>INDEX('B. Store opening dates'!$B$5:$B$2448,MATCH('A. Sales by store'!B1942,'B. Store opening dates'!$A$5:$A$2448,0))</f>
        <v>2001</v>
      </c>
      <c r="F1942" t="str">
        <f t="shared" si="60"/>
        <v>Old</v>
      </c>
      <c r="G1942" t="str">
        <f t="shared" si="61"/>
        <v>Existing</v>
      </c>
    </row>
    <row r="1943" spans="1:7" ht="19" x14ac:dyDescent="0.25">
      <c r="A1943" s="7">
        <v>2014</v>
      </c>
      <c r="B1943" s="7" t="s">
        <v>250</v>
      </c>
      <c r="C1943" s="7" t="s">
        <v>6</v>
      </c>
      <c r="D1943" s="24">
        <v>370293.8</v>
      </c>
      <c r="E1943">
        <f>INDEX('B. Store opening dates'!$B$5:$B$2448,MATCH('A. Sales by store'!B1943,'B. Store opening dates'!$A$5:$A$2448,0))</f>
        <v>2001</v>
      </c>
      <c r="F1943" t="str">
        <f t="shared" si="60"/>
        <v>Old</v>
      </c>
      <c r="G1943" t="str">
        <f t="shared" si="61"/>
        <v>Existing</v>
      </c>
    </row>
    <row r="1944" spans="1:7" ht="19" x14ac:dyDescent="0.25">
      <c r="A1944" s="7">
        <v>2015</v>
      </c>
      <c r="B1944" s="7" t="s">
        <v>250</v>
      </c>
      <c r="C1944" s="7" t="s">
        <v>7</v>
      </c>
      <c r="D1944" s="24">
        <v>215482.97</v>
      </c>
      <c r="E1944">
        <f>INDEX('B. Store opening dates'!$B$5:$B$2448,MATCH('A. Sales by store'!B1944,'B. Store opening dates'!$A$5:$A$2448,0))</f>
        <v>2001</v>
      </c>
      <c r="F1944" t="str">
        <f t="shared" si="60"/>
        <v>Old</v>
      </c>
      <c r="G1944" t="str">
        <f t="shared" si="61"/>
        <v>Existing</v>
      </c>
    </row>
    <row r="1945" spans="1:7" ht="19" x14ac:dyDescent="0.25">
      <c r="A1945" s="7">
        <v>2014</v>
      </c>
      <c r="B1945" s="7" t="s">
        <v>250</v>
      </c>
      <c r="C1945" s="7" t="s">
        <v>7</v>
      </c>
      <c r="D1945" s="24">
        <v>229320.93</v>
      </c>
      <c r="E1945">
        <f>INDEX('B. Store opening dates'!$B$5:$B$2448,MATCH('A. Sales by store'!B1945,'B. Store opening dates'!$A$5:$A$2448,0))</f>
        <v>2001</v>
      </c>
      <c r="F1945" t="str">
        <f t="shared" si="60"/>
        <v>Old</v>
      </c>
      <c r="G1945" t="str">
        <f t="shared" si="61"/>
        <v>Existing</v>
      </c>
    </row>
    <row r="1946" spans="1:7" ht="19" x14ac:dyDescent="0.25">
      <c r="A1946" s="7">
        <v>2015</v>
      </c>
      <c r="B1946" s="7" t="s">
        <v>250</v>
      </c>
      <c r="C1946" s="7" t="s">
        <v>8</v>
      </c>
      <c r="D1946" s="24">
        <v>441428.79</v>
      </c>
      <c r="E1946">
        <f>INDEX('B. Store opening dates'!$B$5:$B$2448,MATCH('A. Sales by store'!B1946,'B. Store opening dates'!$A$5:$A$2448,0))</f>
        <v>2001</v>
      </c>
      <c r="F1946" t="str">
        <f t="shared" si="60"/>
        <v>Old</v>
      </c>
      <c r="G1946" t="str">
        <f t="shared" si="61"/>
        <v>Existing</v>
      </c>
    </row>
    <row r="1947" spans="1:7" ht="19" x14ac:dyDescent="0.25">
      <c r="A1947" s="7">
        <v>2014</v>
      </c>
      <c r="B1947" s="7" t="s">
        <v>250</v>
      </c>
      <c r="C1947" s="7" t="s">
        <v>8</v>
      </c>
      <c r="D1947" s="24">
        <v>455450.22</v>
      </c>
      <c r="E1947">
        <f>INDEX('B. Store opening dates'!$B$5:$B$2448,MATCH('A. Sales by store'!B1947,'B. Store opening dates'!$A$5:$A$2448,0))</f>
        <v>2001</v>
      </c>
      <c r="F1947" t="str">
        <f t="shared" si="60"/>
        <v>Old</v>
      </c>
      <c r="G1947" t="str">
        <f t="shared" si="61"/>
        <v>Existing</v>
      </c>
    </row>
    <row r="1948" spans="1:7" ht="19" x14ac:dyDescent="0.25">
      <c r="A1948" s="7">
        <v>2015</v>
      </c>
      <c r="B1948" s="7" t="s">
        <v>251</v>
      </c>
      <c r="C1948" s="7" t="s">
        <v>5</v>
      </c>
      <c r="D1948" s="24">
        <v>586585.16</v>
      </c>
      <c r="E1948">
        <f>INDEX('B. Store opening dates'!$B$5:$B$2448,MATCH('A. Sales by store'!B1948,'B. Store opening dates'!$A$5:$A$2448,0))</f>
        <v>2001</v>
      </c>
      <c r="F1948" t="str">
        <f t="shared" si="60"/>
        <v>Old</v>
      </c>
      <c r="G1948" t="str">
        <f t="shared" si="61"/>
        <v>Existing</v>
      </c>
    </row>
    <row r="1949" spans="1:7" ht="19" x14ac:dyDescent="0.25">
      <c r="A1949" s="7">
        <v>2014</v>
      </c>
      <c r="B1949" s="7" t="s">
        <v>251</v>
      </c>
      <c r="C1949" s="7" t="s">
        <v>5</v>
      </c>
      <c r="D1949" s="24">
        <v>649252.6</v>
      </c>
      <c r="E1949">
        <f>INDEX('B. Store opening dates'!$B$5:$B$2448,MATCH('A. Sales by store'!B1949,'B. Store opening dates'!$A$5:$A$2448,0))</f>
        <v>2001</v>
      </c>
      <c r="F1949" t="str">
        <f t="shared" si="60"/>
        <v>Old</v>
      </c>
      <c r="G1949" t="str">
        <f t="shared" si="61"/>
        <v>Existing</v>
      </c>
    </row>
    <row r="1950" spans="1:7" ht="19" x14ac:dyDescent="0.25">
      <c r="A1950" s="7">
        <v>2015</v>
      </c>
      <c r="B1950" s="7" t="s">
        <v>251</v>
      </c>
      <c r="C1950" s="7" t="s">
        <v>6</v>
      </c>
      <c r="D1950" s="24">
        <v>212384.42</v>
      </c>
      <c r="E1950">
        <f>INDEX('B. Store opening dates'!$B$5:$B$2448,MATCH('A. Sales by store'!B1950,'B. Store opening dates'!$A$5:$A$2448,0))</f>
        <v>2001</v>
      </c>
      <c r="F1950" t="str">
        <f t="shared" si="60"/>
        <v>Old</v>
      </c>
      <c r="G1950" t="str">
        <f t="shared" si="61"/>
        <v>Existing</v>
      </c>
    </row>
    <row r="1951" spans="1:7" ht="19" x14ac:dyDescent="0.25">
      <c r="A1951" s="7">
        <v>2014</v>
      </c>
      <c r="B1951" s="7" t="s">
        <v>251</v>
      </c>
      <c r="C1951" s="7" t="s">
        <v>6</v>
      </c>
      <c r="D1951" s="24">
        <v>146612.48000000001</v>
      </c>
      <c r="E1951">
        <f>INDEX('B. Store opening dates'!$B$5:$B$2448,MATCH('A. Sales by store'!B1951,'B. Store opening dates'!$A$5:$A$2448,0))</f>
        <v>2001</v>
      </c>
      <c r="F1951" t="str">
        <f t="shared" si="60"/>
        <v>Old</v>
      </c>
      <c r="G1951" t="str">
        <f t="shared" si="61"/>
        <v>Existing</v>
      </c>
    </row>
    <row r="1952" spans="1:7" ht="19" x14ac:dyDescent="0.25">
      <c r="A1952" s="7">
        <v>2015</v>
      </c>
      <c r="B1952" s="7" t="s">
        <v>251</v>
      </c>
      <c r="C1952" s="7" t="s">
        <v>7</v>
      </c>
      <c r="D1952" s="24">
        <v>119076.1</v>
      </c>
      <c r="E1952">
        <f>INDEX('B. Store opening dates'!$B$5:$B$2448,MATCH('A. Sales by store'!B1952,'B. Store opening dates'!$A$5:$A$2448,0))</f>
        <v>2001</v>
      </c>
      <c r="F1952" t="str">
        <f t="shared" si="60"/>
        <v>Old</v>
      </c>
      <c r="G1952" t="str">
        <f t="shared" si="61"/>
        <v>Existing</v>
      </c>
    </row>
    <row r="1953" spans="1:7" ht="19" x14ac:dyDescent="0.25">
      <c r="A1953" s="7">
        <v>2014</v>
      </c>
      <c r="B1953" s="7" t="s">
        <v>251</v>
      </c>
      <c r="C1953" s="7" t="s">
        <v>7</v>
      </c>
      <c r="D1953" s="24">
        <v>125108.84</v>
      </c>
      <c r="E1953">
        <f>INDEX('B. Store opening dates'!$B$5:$B$2448,MATCH('A. Sales by store'!B1953,'B. Store opening dates'!$A$5:$A$2448,0))</f>
        <v>2001</v>
      </c>
      <c r="F1953" t="str">
        <f t="shared" si="60"/>
        <v>Old</v>
      </c>
      <c r="G1953" t="str">
        <f t="shared" si="61"/>
        <v>Existing</v>
      </c>
    </row>
    <row r="1954" spans="1:7" ht="19" x14ac:dyDescent="0.25">
      <c r="A1954" s="7">
        <v>2015</v>
      </c>
      <c r="B1954" s="7" t="s">
        <v>251</v>
      </c>
      <c r="C1954" s="7" t="s">
        <v>8</v>
      </c>
      <c r="D1954" s="24">
        <v>712806.1</v>
      </c>
      <c r="E1954">
        <f>INDEX('B. Store opening dates'!$B$5:$B$2448,MATCH('A. Sales by store'!B1954,'B. Store opening dates'!$A$5:$A$2448,0))</f>
        <v>2001</v>
      </c>
      <c r="F1954" t="str">
        <f t="shared" si="60"/>
        <v>Old</v>
      </c>
      <c r="G1954" t="str">
        <f t="shared" si="61"/>
        <v>Existing</v>
      </c>
    </row>
    <row r="1955" spans="1:7" ht="19" x14ac:dyDescent="0.25">
      <c r="A1955" s="7">
        <v>2014</v>
      </c>
      <c r="B1955" s="7" t="s">
        <v>251</v>
      </c>
      <c r="C1955" s="7" t="s">
        <v>8</v>
      </c>
      <c r="D1955" s="24">
        <v>738443.24</v>
      </c>
      <c r="E1955">
        <f>INDEX('B. Store opening dates'!$B$5:$B$2448,MATCH('A. Sales by store'!B1955,'B. Store opening dates'!$A$5:$A$2448,0))</f>
        <v>2001</v>
      </c>
      <c r="F1955" t="str">
        <f t="shared" si="60"/>
        <v>Old</v>
      </c>
      <c r="G1955" t="str">
        <f t="shared" si="61"/>
        <v>Existing</v>
      </c>
    </row>
    <row r="1956" spans="1:7" ht="19" x14ac:dyDescent="0.25">
      <c r="A1956" s="7">
        <v>2015</v>
      </c>
      <c r="B1956" s="7" t="s">
        <v>252</v>
      </c>
      <c r="C1956" s="7" t="s">
        <v>5</v>
      </c>
      <c r="D1956" s="24">
        <v>486669.78</v>
      </c>
      <c r="E1956">
        <f>INDEX('B. Store opening dates'!$B$5:$B$2448,MATCH('A. Sales by store'!B1956,'B. Store opening dates'!$A$5:$A$2448,0))</f>
        <v>2001</v>
      </c>
      <c r="F1956" t="str">
        <f t="shared" si="60"/>
        <v>Old</v>
      </c>
      <c r="G1956" t="str">
        <f t="shared" si="61"/>
        <v>Existing</v>
      </c>
    </row>
    <row r="1957" spans="1:7" ht="19" x14ac:dyDescent="0.25">
      <c r="A1957" s="7">
        <v>2014</v>
      </c>
      <c r="B1957" s="7" t="s">
        <v>252</v>
      </c>
      <c r="C1957" s="7" t="s">
        <v>5</v>
      </c>
      <c r="D1957" s="24">
        <v>529349.47</v>
      </c>
      <c r="E1957">
        <f>INDEX('B. Store opening dates'!$B$5:$B$2448,MATCH('A. Sales by store'!B1957,'B. Store opening dates'!$A$5:$A$2448,0))</f>
        <v>2001</v>
      </c>
      <c r="F1957" t="str">
        <f t="shared" si="60"/>
        <v>Old</v>
      </c>
      <c r="G1957" t="str">
        <f t="shared" si="61"/>
        <v>Existing</v>
      </c>
    </row>
    <row r="1958" spans="1:7" ht="19" x14ac:dyDescent="0.25">
      <c r="A1958" s="7">
        <v>2015</v>
      </c>
      <c r="B1958" s="7" t="s">
        <v>252</v>
      </c>
      <c r="C1958" s="7" t="s">
        <v>6</v>
      </c>
      <c r="D1958" s="24">
        <v>455507.61</v>
      </c>
      <c r="E1958">
        <f>INDEX('B. Store opening dates'!$B$5:$B$2448,MATCH('A. Sales by store'!B1958,'B. Store opening dates'!$A$5:$A$2448,0))</f>
        <v>2001</v>
      </c>
      <c r="F1958" t="str">
        <f t="shared" si="60"/>
        <v>Old</v>
      </c>
      <c r="G1958" t="str">
        <f t="shared" si="61"/>
        <v>Existing</v>
      </c>
    </row>
    <row r="1959" spans="1:7" ht="19" x14ac:dyDescent="0.25">
      <c r="A1959" s="7">
        <v>2014</v>
      </c>
      <c r="B1959" s="7" t="s">
        <v>252</v>
      </c>
      <c r="C1959" s="7" t="s">
        <v>6</v>
      </c>
      <c r="D1959" s="24">
        <v>317132.78000000003</v>
      </c>
      <c r="E1959">
        <f>INDEX('B. Store opening dates'!$B$5:$B$2448,MATCH('A. Sales by store'!B1959,'B. Store opening dates'!$A$5:$A$2448,0))</f>
        <v>2001</v>
      </c>
      <c r="F1959" t="str">
        <f t="shared" si="60"/>
        <v>Old</v>
      </c>
      <c r="G1959" t="str">
        <f t="shared" si="61"/>
        <v>Existing</v>
      </c>
    </row>
    <row r="1960" spans="1:7" ht="19" x14ac:dyDescent="0.25">
      <c r="A1960" s="7">
        <v>2015</v>
      </c>
      <c r="B1960" s="7" t="s">
        <v>252</v>
      </c>
      <c r="C1960" s="7" t="s">
        <v>7</v>
      </c>
      <c r="D1960" s="24">
        <v>179712.16</v>
      </c>
      <c r="E1960">
        <f>INDEX('B. Store opening dates'!$B$5:$B$2448,MATCH('A. Sales by store'!B1960,'B. Store opening dates'!$A$5:$A$2448,0))</f>
        <v>2001</v>
      </c>
      <c r="F1960" t="str">
        <f t="shared" si="60"/>
        <v>Old</v>
      </c>
      <c r="G1960" t="str">
        <f t="shared" si="61"/>
        <v>Existing</v>
      </c>
    </row>
    <row r="1961" spans="1:7" ht="19" x14ac:dyDescent="0.25">
      <c r="A1961" s="7">
        <v>2014</v>
      </c>
      <c r="B1961" s="7" t="s">
        <v>252</v>
      </c>
      <c r="C1961" s="7" t="s">
        <v>7</v>
      </c>
      <c r="D1961" s="24">
        <v>190573.29</v>
      </c>
      <c r="E1961">
        <f>INDEX('B. Store opening dates'!$B$5:$B$2448,MATCH('A. Sales by store'!B1961,'B. Store opening dates'!$A$5:$A$2448,0))</f>
        <v>2001</v>
      </c>
      <c r="F1961" t="str">
        <f t="shared" si="60"/>
        <v>Old</v>
      </c>
      <c r="G1961" t="str">
        <f t="shared" si="61"/>
        <v>Existing</v>
      </c>
    </row>
    <row r="1962" spans="1:7" ht="19" x14ac:dyDescent="0.25">
      <c r="A1962" s="7">
        <v>2015</v>
      </c>
      <c r="B1962" s="7" t="s">
        <v>252</v>
      </c>
      <c r="C1962" s="7" t="s">
        <v>8</v>
      </c>
      <c r="D1962" s="24">
        <v>499884.99</v>
      </c>
      <c r="E1962">
        <f>INDEX('B. Store opening dates'!$B$5:$B$2448,MATCH('A. Sales by store'!B1962,'B. Store opening dates'!$A$5:$A$2448,0))</f>
        <v>2001</v>
      </c>
      <c r="F1962" t="str">
        <f t="shared" si="60"/>
        <v>Old</v>
      </c>
      <c r="G1962" t="str">
        <f t="shared" si="61"/>
        <v>Existing</v>
      </c>
    </row>
    <row r="1963" spans="1:7" ht="19" x14ac:dyDescent="0.25">
      <c r="A1963" s="7">
        <v>2014</v>
      </c>
      <c r="B1963" s="7" t="s">
        <v>252</v>
      </c>
      <c r="C1963" s="7" t="s">
        <v>8</v>
      </c>
      <c r="D1963" s="24">
        <v>520256.09</v>
      </c>
      <c r="E1963">
        <f>INDEX('B. Store opening dates'!$B$5:$B$2448,MATCH('A. Sales by store'!B1963,'B. Store opening dates'!$A$5:$A$2448,0))</f>
        <v>2001</v>
      </c>
      <c r="F1963" t="str">
        <f t="shared" si="60"/>
        <v>Old</v>
      </c>
      <c r="G1963" t="str">
        <f t="shared" si="61"/>
        <v>Existing</v>
      </c>
    </row>
    <row r="1964" spans="1:7" ht="19" x14ac:dyDescent="0.25">
      <c r="A1964" s="7">
        <v>2015</v>
      </c>
      <c r="B1964" s="7" t="s">
        <v>253</v>
      </c>
      <c r="C1964" s="7" t="s">
        <v>5</v>
      </c>
      <c r="D1964" s="24">
        <v>679785.62</v>
      </c>
      <c r="E1964">
        <f>INDEX('B. Store opening dates'!$B$5:$B$2448,MATCH('A. Sales by store'!B1964,'B. Store opening dates'!$A$5:$A$2448,0))</f>
        <v>2001</v>
      </c>
      <c r="F1964" t="str">
        <f t="shared" si="60"/>
        <v>Old</v>
      </c>
      <c r="G1964" t="str">
        <f t="shared" si="61"/>
        <v>Existing</v>
      </c>
    </row>
    <row r="1965" spans="1:7" ht="19" x14ac:dyDescent="0.25">
      <c r="A1965" s="7">
        <v>2014</v>
      </c>
      <c r="B1965" s="7" t="s">
        <v>253</v>
      </c>
      <c r="C1965" s="7" t="s">
        <v>5</v>
      </c>
      <c r="D1965" s="24">
        <v>744136.78</v>
      </c>
      <c r="E1965">
        <f>INDEX('B. Store opening dates'!$B$5:$B$2448,MATCH('A. Sales by store'!B1965,'B. Store opening dates'!$A$5:$A$2448,0))</f>
        <v>2001</v>
      </c>
      <c r="F1965" t="str">
        <f t="shared" si="60"/>
        <v>Old</v>
      </c>
      <c r="G1965" t="str">
        <f t="shared" si="61"/>
        <v>Existing</v>
      </c>
    </row>
    <row r="1966" spans="1:7" ht="19" x14ac:dyDescent="0.25">
      <c r="A1966" s="7">
        <v>2015</v>
      </c>
      <c r="B1966" s="7" t="s">
        <v>253</v>
      </c>
      <c r="C1966" s="7" t="s">
        <v>6</v>
      </c>
      <c r="D1966" s="24">
        <v>573606.11</v>
      </c>
      <c r="E1966">
        <f>INDEX('B. Store opening dates'!$B$5:$B$2448,MATCH('A. Sales by store'!B1966,'B. Store opening dates'!$A$5:$A$2448,0))</f>
        <v>2001</v>
      </c>
      <c r="F1966" t="str">
        <f t="shared" si="60"/>
        <v>Old</v>
      </c>
      <c r="G1966" t="str">
        <f t="shared" si="61"/>
        <v>Existing</v>
      </c>
    </row>
    <row r="1967" spans="1:7" ht="19" x14ac:dyDescent="0.25">
      <c r="A1967" s="7">
        <v>2014</v>
      </c>
      <c r="B1967" s="7" t="s">
        <v>253</v>
      </c>
      <c r="C1967" s="7" t="s">
        <v>6</v>
      </c>
      <c r="D1967" s="24">
        <v>423115.11</v>
      </c>
      <c r="E1967">
        <f>INDEX('B. Store opening dates'!$B$5:$B$2448,MATCH('A. Sales by store'!B1967,'B. Store opening dates'!$A$5:$A$2448,0))</f>
        <v>2001</v>
      </c>
      <c r="F1967" t="str">
        <f t="shared" si="60"/>
        <v>Old</v>
      </c>
      <c r="G1967" t="str">
        <f t="shared" si="61"/>
        <v>Existing</v>
      </c>
    </row>
    <row r="1968" spans="1:7" ht="19" x14ac:dyDescent="0.25">
      <c r="A1968" s="7">
        <v>2015</v>
      </c>
      <c r="B1968" s="7" t="s">
        <v>253</v>
      </c>
      <c r="C1968" s="7" t="s">
        <v>7</v>
      </c>
      <c r="D1968" s="24">
        <v>98271.45</v>
      </c>
      <c r="E1968">
        <f>INDEX('B. Store opening dates'!$B$5:$B$2448,MATCH('A. Sales by store'!B1968,'B. Store opening dates'!$A$5:$A$2448,0))</f>
        <v>2001</v>
      </c>
      <c r="F1968" t="str">
        <f t="shared" si="60"/>
        <v>Old</v>
      </c>
      <c r="G1968" t="str">
        <f t="shared" si="61"/>
        <v>Existing</v>
      </c>
    </row>
    <row r="1969" spans="1:7" ht="19" x14ac:dyDescent="0.25">
      <c r="A1969" s="7">
        <v>2014</v>
      </c>
      <c r="B1969" s="7" t="s">
        <v>253</v>
      </c>
      <c r="C1969" s="7" t="s">
        <v>7</v>
      </c>
      <c r="D1969" s="24">
        <v>104485.16</v>
      </c>
      <c r="E1969">
        <f>INDEX('B. Store opening dates'!$B$5:$B$2448,MATCH('A. Sales by store'!B1969,'B. Store opening dates'!$A$5:$A$2448,0))</f>
        <v>2001</v>
      </c>
      <c r="F1969" t="str">
        <f t="shared" si="60"/>
        <v>Old</v>
      </c>
      <c r="G1969" t="str">
        <f t="shared" si="61"/>
        <v>Existing</v>
      </c>
    </row>
    <row r="1970" spans="1:7" ht="19" x14ac:dyDescent="0.25">
      <c r="A1970" s="7">
        <v>2015</v>
      </c>
      <c r="B1970" s="7" t="s">
        <v>253</v>
      </c>
      <c r="C1970" s="7" t="s">
        <v>8</v>
      </c>
      <c r="D1970" s="24">
        <v>422273.05</v>
      </c>
      <c r="E1970">
        <f>INDEX('B. Store opening dates'!$B$5:$B$2448,MATCH('A. Sales by store'!B1970,'B. Store opening dates'!$A$5:$A$2448,0))</f>
        <v>2001</v>
      </c>
      <c r="F1970" t="str">
        <f t="shared" si="60"/>
        <v>Old</v>
      </c>
      <c r="G1970" t="str">
        <f t="shared" si="61"/>
        <v>Existing</v>
      </c>
    </row>
    <row r="1971" spans="1:7" ht="19" x14ac:dyDescent="0.25">
      <c r="A1971" s="7">
        <v>2014</v>
      </c>
      <c r="B1971" s="7" t="s">
        <v>253</v>
      </c>
      <c r="C1971" s="7" t="s">
        <v>8</v>
      </c>
      <c r="D1971" s="24">
        <v>434297.78</v>
      </c>
      <c r="E1971">
        <f>INDEX('B. Store opening dates'!$B$5:$B$2448,MATCH('A. Sales by store'!B1971,'B. Store opening dates'!$A$5:$A$2448,0))</f>
        <v>2001</v>
      </c>
      <c r="F1971" t="str">
        <f t="shared" si="60"/>
        <v>Old</v>
      </c>
      <c r="G1971" t="str">
        <f t="shared" si="61"/>
        <v>Existing</v>
      </c>
    </row>
    <row r="1972" spans="1:7" ht="19" x14ac:dyDescent="0.25">
      <c r="A1972" s="7">
        <v>2015</v>
      </c>
      <c r="B1972" s="7" t="s">
        <v>254</v>
      </c>
      <c r="C1972" s="7" t="s">
        <v>5</v>
      </c>
      <c r="D1972" s="24">
        <v>635909.98</v>
      </c>
      <c r="E1972">
        <f>INDEX('B. Store opening dates'!$B$5:$B$2448,MATCH('A. Sales by store'!B1972,'B. Store opening dates'!$A$5:$A$2448,0))</f>
        <v>2001</v>
      </c>
      <c r="F1972" t="str">
        <f t="shared" si="60"/>
        <v>Old</v>
      </c>
      <c r="G1972" t="str">
        <f t="shared" si="61"/>
        <v>Existing</v>
      </c>
    </row>
    <row r="1973" spans="1:7" ht="19" x14ac:dyDescent="0.25">
      <c r="A1973" s="7">
        <v>2014</v>
      </c>
      <c r="B1973" s="7" t="s">
        <v>254</v>
      </c>
      <c r="C1973" s="7" t="s">
        <v>5</v>
      </c>
      <c r="D1973" s="24">
        <v>702307.01</v>
      </c>
      <c r="E1973">
        <f>INDEX('B. Store opening dates'!$B$5:$B$2448,MATCH('A. Sales by store'!B1973,'B. Store opening dates'!$A$5:$A$2448,0))</f>
        <v>2001</v>
      </c>
      <c r="F1973" t="str">
        <f t="shared" si="60"/>
        <v>Old</v>
      </c>
      <c r="G1973" t="str">
        <f t="shared" si="61"/>
        <v>Existing</v>
      </c>
    </row>
    <row r="1974" spans="1:7" ht="19" x14ac:dyDescent="0.25">
      <c r="A1974" s="7">
        <v>2015</v>
      </c>
      <c r="B1974" s="7" t="s">
        <v>254</v>
      </c>
      <c r="C1974" s="7" t="s">
        <v>6</v>
      </c>
      <c r="D1974" s="24">
        <v>351572.41</v>
      </c>
      <c r="E1974">
        <f>INDEX('B. Store opening dates'!$B$5:$B$2448,MATCH('A. Sales by store'!B1974,'B. Store opening dates'!$A$5:$A$2448,0))</f>
        <v>2001</v>
      </c>
      <c r="F1974" t="str">
        <f t="shared" si="60"/>
        <v>Old</v>
      </c>
      <c r="G1974" t="str">
        <f t="shared" si="61"/>
        <v>Existing</v>
      </c>
    </row>
    <row r="1975" spans="1:7" ht="19" x14ac:dyDescent="0.25">
      <c r="A1975" s="7">
        <v>2014</v>
      </c>
      <c r="B1975" s="7" t="s">
        <v>254</v>
      </c>
      <c r="C1975" s="7" t="s">
        <v>6</v>
      </c>
      <c r="D1975" s="24">
        <v>257373.72</v>
      </c>
      <c r="E1975">
        <f>INDEX('B. Store opening dates'!$B$5:$B$2448,MATCH('A. Sales by store'!B1975,'B. Store opening dates'!$A$5:$A$2448,0))</f>
        <v>2001</v>
      </c>
      <c r="F1975" t="str">
        <f t="shared" si="60"/>
        <v>Old</v>
      </c>
      <c r="G1975" t="str">
        <f t="shared" si="61"/>
        <v>Existing</v>
      </c>
    </row>
    <row r="1976" spans="1:7" ht="19" x14ac:dyDescent="0.25">
      <c r="A1976" s="7">
        <v>2015</v>
      </c>
      <c r="B1976" s="7" t="s">
        <v>254</v>
      </c>
      <c r="C1976" s="7" t="s">
        <v>7</v>
      </c>
      <c r="D1976" s="24">
        <v>54236.91</v>
      </c>
      <c r="E1976">
        <f>INDEX('B. Store opening dates'!$B$5:$B$2448,MATCH('A. Sales by store'!B1976,'B. Store opening dates'!$A$5:$A$2448,0))</f>
        <v>2001</v>
      </c>
      <c r="F1976" t="str">
        <f t="shared" si="60"/>
        <v>Old</v>
      </c>
      <c r="G1976" t="str">
        <f t="shared" si="61"/>
        <v>Existing</v>
      </c>
    </row>
    <row r="1977" spans="1:7" ht="19" x14ac:dyDescent="0.25">
      <c r="A1977" s="7">
        <v>2014</v>
      </c>
      <c r="B1977" s="7" t="s">
        <v>254</v>
      </c>
      <c r="C1977" s="7" t="s">
        <v>7</v>
      </c>
      <c r="D1977" s="24">
        <v>57142.02</v>
      </c>
      <c r="E1977">
        <f>INDEX('B. Store opening dates'!$B$5:$B$2448,MATCH('A. Sales by store'!B1977,'B. Store opening dates'!$A$5:$A$2448,0))</f>
        <v>2001</v>
      </c>
      <c r="F1977" t="str">
        <f t="shared" si="60"/>
        <v>Old</v>
      </c>
      <c r="G1977" t="str">
        <f t="shared" si="61"/>
        <v>Existing</v>
      </c>
    </row>
    <row r="1978" spans="1:7" ht="19" x14ac:dyDescent="0.25">
      <c r="A1978" s="7">
        <v>2015</v>
      </c>
      <c r="B1978" s="7" t="s">
        <v>254</v>
      </c>
      <c r="C1978" s="7" t="s">
        <v>8</v>
      </c>
      <c r="D1978" s="24">
        <v>756450.12</v>
      </c>
      <c r="E1978">
        <f>INDEX('B. Store opening dates'!$B$5:$B$2448,MATCH('A. Sales by store'!B1978,'B. Store opening dates'!$A$5:$A$2448,0))</f>
        <v>2001</v>
      </c>
      <c r="F1978" t="str">
        <f t="shared" si="60"/>
        <v>Old</v>
      </c>
      <c r="G1978" t="str">
        <f t="shared" si="61"/>
        <v>Existing</v>
      </c>
    </row>
    <row r="1979" spans="1:7" ht="19" x14ac:dyDescent="0.25">
      <c r="A1979" s="7">
        <v>2014</v>
      </c>
      <c r="B1979" s="7" t="s">
        <v>254</v>
      </c>
      <c r="C1979" s="7" t="s">
        <v>8</v>
      </c>
      <c r="D1979" s="24">
        <v>788016.55</v>
      </c>
      <c r="E1979">
        <f>INDEX('B. Store opening dates'!$B$5:$B$2448,MATCH('A. Sales by store'!B1979,'B. Store opening dates'!$A$5:$A$2448,0))</f>
        <v>2001</v>
      </c>
      <c r="F1979" t="str">
        <f t="shared" si="60"/>
        <v>Old</v>
      </c>
      <c r="G1979" t="str">
        <f t="shared" si="61"/>
        <v>Existing</v>
      </c>
    </row>
    <row r="1980" spans="1:7" ht="19" x14ac:dyDescent="0.25">
      <c r="A1980" s="7">
        <v>2015</v>
      </c>
      <c r="B1980" s="7" t="s">
        <v>255</v>
      </c>
      <c r="C1980" s="7" t="s">
        <v>5</v>
      </c>
      <c r="D1980" s="24">
        <v>796105.19</v>
      </c>
      <c r="E1980">
        <f>INDEX('B. Store opening dates'!$B$5:$B$2448,MATCH('A. Sales by store'!B1980,'B. Store opening dates'!$A$5:$A$2448,0))</f>
        <v>2001</v>
      </c>
      <c r="F1980" t="str">
        <f t="shared" si="60"/>
        <v>Old</v>
      </c>
      <c r="G1980" t="str">
        <f t="shared" si="61"/>
        <v>Existing</v>
      </c>
    </row>
    <row r="1981" spans="1:7" ht="19" x14ac:dyDescent="0.25">
      <c r="A1981" s="7">
        <v>2014</v>
      </c>
      <c r="B1981" s="7" t="s">
        <v>255</v>
      </c>
      <c r="C1981" s="7" t="s">
        <v>5</v>
      </c>
      <c r="D1981" s="24">
        <v>868613.1</v>
      </c>
      <c r="E1981">
        <f>INDEX('B. Store opening dates'!$B$5:$B$2448,MATCH('A. Sales by store'!B1981,'B. Store opening dates'!$A$5:$A$2448,0))</f>
        <v>2001</v>
      </c>
      <c r="F1981" t="str">
        <f t="shared" si="60"/>
        <v>Old</v>
      </c>
      <c r="G1981" t="str">
        <f t="shared" si="61"/>
        <v>Existing</v>
      </c>
    </row>
    <row r="1982" spans="1:7" ht="19" x14ac:dyDescent="0.25">
      <c r="A1982" s="7">
        <v>2015</v>
      </c>
      <c r="B1982" s="7" t="s">
        <v>255</v>
      </c>
      <c r="C1982" s="7" t="s">
        <v>6</v>
      </c>
      <c r="D1982" s="24">
        <v>559456.16</v>
      </c>
      <c r="E1982">
        <f>INDEX('B. Store opening dates'!$B$5:$B$2448,MATCH('A. Sales by store'!B1982,'B. Store opening dates'!$A$5:$A$2448,0))</f>
        <v>2001</v>
      </c>
      <c r="F1982" t="str">
        <f t="shared" si="60"/>
        <v>Old</v>
      </c>
      <c r="G1982" t="str">
        <f t="shared" si="61"/>
        <v>Existing</v>
      </c>
    </row>
    <row r="1983" spans="1:7" ht="19" x14ac:dyDescent="0.25">
      <c r="A1983" s="7">
        <v>2014</v>
      </c>
      <c r="B1983" s="7" t="s">
        <v>255</v>
      </c>
      <c r="C1983" s="7" t="s">
        <v>6</v>
      </c>
      <c r="D1983" s="24">
        <v>408380.86</v>
      </c>
      <c r="E1983">
        <f>INDEX('B. Store opening dates'!$B$5:$B$2448,MATCH('A. Sales by store'!B1983,'B. Store opening dates'!$A$5:$A$2448,0))</f>
        <v>2001</v>
      </c>
      <c r="F1983" t="str">
        <f t="shared" si="60"/>
        <v>Old</v>
      </c>
      <c r="G1983" t="str">
        <f t="shared" si="61"/>
        <v>Existing</v>
      </c>
    </row>
    <row r="1984" spans="1:7" ht="19" x14ac:dyDescent="0.25">
      <c r="A1984" s="7">
        <v>2015</v>
      </c>
      <c r="B1984" s="7" t="s">
        <v>255</v>
      </c>
      <c r="C1984" s="7" t="s">
        <v>7</v>
      </c>
      <c r="D1984" s="24">
        <v>230977.92000000001</v>
      </c>
      <c r="E1984">
        <f>INDEX('B. Store opening dates'!$B$5:$B$2448,MATCH('A. Sales by store'!B1984,'B. Store opening dates'!$A$5:$A$2448,0))</f>
        <v>2001</v>
      </c>
      <c r="F1984" t="str">
        <f t="shared" si="60"/>
        <v>Old</v>
      </c>
      <c r="G1984" t="str">
        <f t="shared" si="61"/>
        <v>Existing</v>
      </c>
    </row>
    <row r="1985" spans="1:7" ht="19" x14ac:dyDescent="0.25">
      <c r="A1985" s="7">
        <v>2014</v>
      </c>
      <c r="B1985" s="7" t="s">
        <v>255</v>
      </c>
      <c r="C1985" s="7" t="s">
        <v>7</v>
      </c>
      <c r="D1985" s="24">
        <v>241312.57</v>
      </c>
      <c r="E1985">
        <f>INDEX('B. Store opening dates'!$B$5:$B$2448,MATCH('A. Sales by store'!B1985,'B. Store opening dates'!$A$5:$A$2448,0))</f>
        <v>2001</v>
      </c>
      <c r="F1985" t="str">
        <f t="shared" si="60"/>
        <v>Old</v>
      </c>
      <c r="G1985" t="str">
        <f t="shared" si="61"/>
        <v>Existing</v>
      </c>
    </row>
    <row r="1986" spans="1:7" ht="19" x14ac:dyDescent="0.25">
      <c r="A1986" s="7">
        <v>2015</v>
      </c>
      <c r="B1986" s="7" t="s">
        <v>255</v>
      </c>
      <c r="C1986" s="7" t="s">
        <v>8</v>
      </c>
      <c r="D1986" s="24">
        <v>442912.75</v>
      </c>
      <c r="E1986">
        <f>INDEX('B. Store opening dates'!$B$5:$B$2448,MATCH('A. Sales by store'!B1986,'B. Store opening dates'!$A$5:$A$2448,0))</f>
        <v>2001</v>
      </c>
      <c r="F1986" t="str">
        <f t="shared" si="60"/>
        <v>Old</v>
      </c>
      <c r="G1986" t="str">
        <f t="shared" si="61"/>
        <v>Existing</v>
      </c>
    </row>
    <row r="1987" spans="1:7" ht="19" x14ac:dyDescent="0.25">
      <c r="A1987" s="7">
        <v>2014</v>
      </c>
      <c r="B1987" s="7" t="s">
        <v>255</v>
      </c>
      <c r="C1987" s="7" t="s">
        <v>8</v>
      </c>
      <c r="D1987" s="24">
        <v>460738.11</v>
      </c>
      <c r="E1987">
        <f>INDEX('B. Store opening dates'!$B$5:$B$2448,MATCH('A. Sales by store'!B1987,'B. Store opening dates'!$A$5:$A$2448,0))</f>
        <v>2001</v>
      </c>
      <c r="F1987" t="str">
        <f t="shared" si="60"/>
        <v>Old</v>
      </c>
      <c r="G1987" t="str">
        <f t="shared" si="61"/>
        <v>Existing</v>
      </c>
    </row>
    <row r="1988" spans="1:7" ht="19" x14ac:dyDescent="0.25">
      <c r="A1988" s="7">
        <v>2015</v>
      </c>
      <c r="B1988" s="7" t="s">
        <v>256</v>
      </c>
      <c r="C1988" s="7" t="s">
        <v>5</v>
      </c>
      <c r="D1988" s="24">
        <v>730769.92000000004</v>
      </c>
      <c r="E1988">
        <f>INDEX('B. Store opening dates'!$B$5:$B$2448,MATCH('A. Sales by store'!B1988,'B. Store opening dates'!$A$5:$A$2448,0))</f>
        <v>2001</v>
      </c>
      <c r="F1988" t="str">
        <f t="shared" si="60"/>
        <v>Old</v>
      </c>
      <c r="G1988" t="str">
        <f t="shared" si="61"/>
        <v>Existing</v>
      </c>
    </row>
    <row r="1989" spans="1:7" ht="19" x14ac:dyDescent="0.25">
      <c r="A1989" s="7">
        <v>2014</v>
      </c>
      <c r="B1989" s="7" t="s">
        <v>256</v>
      </c>
      <c r="C1989" s="7" t="s">
        <v>5</v>
      </c>
      <c r="D1989" s="24">
        <v>799628.69</v>
      </c>
      <c r="E1989">
        <f>INDEX('B. Store opening dates'!$B$5:$B$2448,MATCH('A. Sales by store'!B1989,'B. Store opening dates'!$A$5:$A$2448,0))</f>
        <v>2001</v>
      </c>
      <c r="F1989" t="str">
        <f t="shared" ref="F1989:F2052" si="62">IF(A1989 = 2015, IF(E1989&lt; 2015, "Old","New"),IF(E1989 &lt; 2014, "Old","New"))</f>
        <v>Old</v>
      </c>
      <c r="G1989" t="str">
        <f t="shared" ref="G1989:G2052" si="63">IF(A1989 = 2015, IF(E1989&lt; 2015, "Existing","New"),"Existing")</f>
        <v>Existing</v>
      </c>
    </row>
    <row r="1990" spans="1:7" ht="19" x14ac:dyDescent="0.25">
      <c r="A1990" s="7">
        <v>2015</v>
      </c>
      <c r="B1990" s="7" t="s">
        <v>256</v>
      </c>
      <c r="C1990" s="7" t="s">
        <v>6</v>
      </c>
      <c r="D1990" s="24">
        <v>485244.69</v>
      </c>
      <c r="E1990">
        <f>INDEX('B. Store opening dates'!$B$5:$B$2448,MATCH('A. Sales by store'!B1990,'B. Store opening dates'!$A$5:$A$2448,0))</f>
        <v>2001</v>
      </c>
      <c r="F1990" t="str">
        <f t="shared" si="62"/>
        <v>Old</v>
      </c>
      <c r="G1990" t="str">
        <f t="shared" si="63"/>
        <v>Existing</v>
      </c>
    </row>
    <row r="1991" spans="1:7" ht="19" x14ac:dyDescent="0.25">
      <c r="A1991" s="7">
        <v>2014</v>
      </c>
      <c r="B1991" s="7" t="s">
        <v>256</v>
      </c>
      <c r="C1991" s="7" t="s">
        <v>6</v>
      </c>
      <c r="D1991" s="24">
        <v>348089.83</v>
      </c>
      <c r="E1991">
        <f>INDEX('B. Store opening dates'!$B$5:$B$2448,MATCH('A. Sales by store'!B1991,'B. Store opening dates'!$A$5:$A$2448,0))</f>
        <v>2001</v>
      </c>
      <c r="F1991" t="str">
        <f t="shared" si="62"/>
        <v>Old</v>
      </c>
      <c r="G1991" t="str">
        <f t="shared" si="63"/>
        <v>Existing</v>
      </c>
    </row>
    <row r="1992" spans="1:7" ht="19" x14ac:dyDescent="0.25">
      <c r="A1992" s="7">
        <v>2015</v>
      </c>
      <c r="B1992" s="7" t="s">
        <v>256</v>
      </c>
      <c r="C1992" s="7" t="s">
        <v>7</v>
      </c>
      <c r="D1992" s="24">
        <v>106254.98</v>
      </c>
      <c r="E1992">
        <f>INDEX('B. Store opening dates'!$B$5:$B$2448,MATCH('A. Sales by store'!B1992,'B. Store opening dates'!$A$5:$A$2448,0))</f>
        <v>2001</v>
      </c>
      <c r="F1992" t="str">
        <f t="shared" si="62"/>
        <v>Old</v>
      </c>
      <c r="G1992" t="str">
        <f t="shared" si="63"/>
        <v>Existing</v>
      </c>
    </row>
    <row r="1993" spans="1:7" ht="19" x14ac:dyDescent="0.25">
      <c r="A1993" s="7">
        <v>2014</v>
      </c>
      <c r="B1993" s="7" t="s">
        <v>256</v>
      </c>
      <c r="C1993" s="7" t="s">
        <v>7</v>
      </c>
      <c r="D1993" s="24">
        <v>112331.65</v>
      </c>
      <c r="E1993">
        <f>INDEX('B. Store opening dates'!$B$5:$B$2448,MATCH('A. Sales by store'!B1993,'B. Store opening dates'!$A$5:$A$2448,0))</f>
        <v>2001</v>
      </c>
      <c r="F1993" t="str">
        <f t="shared" si="62"/>
        <v>Old</v>
      </c>
      <c r="G1993" t="str">
        <f t="shared" si="63"/>
        <v>Existing</v>
      </c>
    </row>
    <row r="1994" spans="1:7" ht="19" x14ac:dyDescent="0.25">
      <c r="A1994" s="7">
        <v>2015</v>
      </c>
      <c r="B1994" s="7" t="s">
        <v>256</v>
      </c>
      <c r="C1994" s="7" t="s">
        <v>8</v>
      </c>
      <c r="D1994" s="24">
        <v>421342.54</v>
      </c>
      <c r="E1994">
        <f>INDEX('B. Store opening dates'!$B$5:$B$2448,MATCH('A. Sales by store'!B1994,'B. Store opening dates'!$A$5:$A$2448,0))</f>
        <v>2001</v>
      </c>
      <c r="F1994" t="str">
        <f t="shared" si="62"/>
        <v>Old</v>
      </c>
      <c r="G1994" t="str">
        <f t="shared" si="63"/>
        <v>Existing</v>
      </c>
    </row>
    <row r="1995" spans="1:7" ht="19" x14ac:dyDescent="0.25">
      <c r="A1995" s="7">
        <v>2014</v>
      </c>
      <c r="B1995" s="7" t="s">
        <v>256</v>
      </c>
      <c r="C1995" s="7" t="s">
        <v>8</v>
      </c>
      <c r="D1995" s="24">
        <v>437673.54</v>
      </c>
      <c r="E1995">
        <f>INDEX('B. Store opening dates'!$B$5:$B$2448,MATCH('A. Sales by store'!B1995,'B. Store opening dates'!$A$5:$A$2448,0))</f>
        <v>2001</v>
      </c>
      <c r="F1995" t="str">
        <f t="shared" si="62"/>
        <v>Old</v>
      </c>
      <c r="G1995" t="str">
        <f t="shared" si="63"/>
        <v>Existing</v>
      </c>
    </row>
    <row r="1996" spans="1:7" ht="19" x14ac:dyDescent="0.25">
      <c r="A1996" s="7">
        <v>2015</v>
      </c>
      <c r="B1996" s="7" t="s">
        <v>257</v>
      </c>
      <c r="C1996" s="7" t="s">
        <v>5</v>
      </c>
      <c r="D1996" s="24">
        <v>923303.77</v>
      </c>
      <c r="E1996">
        <f>INDEX('B. Store opening dates'!$B$5:$B$2448,MATCH('A. Sales by store'!B1996,'B. Store opening dates'!$A$5:$A$2448,0))</f>
        <v>2001</v>
      </c>
      <c r="F1996" t="str">
        <f t="shared" si="62"/>
        <v>Old</v>
      </c>
      <c r="G1996" t="str">
        <f t="shared" si="63"/>
        <v>Existing</v>
      </c>
    </row>
    <row r="1997" spans="1:7" ht="19" x14ac:dyDescent="0.25">
      <c r="A1997" s="7">
        <v>2014</v>
      </c>
      <c r="B1997" s="7" t="s">
        <v>257</v>
      </c>
      <c r="C1997" s="7" t="s">
        <v>5</v>
      </c>
      <c r="D1997" s="24">
        <v>1004386.4</v>
      </c>
      <c r="E1997">
        <f>INDEX('B. Store opening dates'!$B$5:$B$2448,MATCH('A. Sales by store'!B1997,'B. Store opening dates'!$A$5:$A$2448,0))</f>
        <v>2001</v>
      </c>
      <c r="F1997" t="str">
        <f t="shared" si="62"/>
        <v>Old</v>
      </c>
      <c r="G1997" t="str">
        <f t="shared" si="63"/>
        <v>Existing</v>
      </c>
    </row>
    <row r="1998" spans="1:7" ht="19" x14ac:dyDescent="0.25">
      <c r="A1998" s="7">
        <v>2015</v>
      </c>
      <c r="B1998" s="7" t="s">
        <v>257</v>
      </c>
      <c r="C1998" s="7" t="s">
        <v>6</v>
      </c>
      <c r="D1998" s="24">
        <v>340207</v>
      </c>
      <c r="E1998">
        <f>INDEX('B. Store opening dates'!$B$5:$B$2448,MATCH('A. Sales by store'!B1998,'B. Store opening dates'!$A$5:$A$2448,0))</f>
        <v>2001</v>
      </c>
      <c r="F1998" t="str">
        <f t="shared" si="62"/>
        <v>Old</v>
      </c>
      <c r="G1998" t="str">
        <f t="shared" si="63"/>
        <v>Existing</v>
      </c>
    </row>
    <row r="1999" spans="1:7" ht="19" x14ac:dyDescent="0.25">
      <c r="A1999" s="7">
        <v>2014</v>
      </c>
      <c r="B1999" s="7" t="s">
        <v>257</v>
      </c>
      <c r="C1999" s="7" t="s">
        <v>6</v>
      </c>
      <c r="D1999" s="24">
        <v>252822.1</v>
      </c>
      <c r="E1999">
        <f>INDEX('B. Store opening dates'!$B$5:$B$2448,MATCH('A. Sales by store'!B1999,'B. Store opening dates'!$A$5:$A$2448,0))</f>
        <v>2001</v>
      </c>
      <c r="F1999" t="str">
        <f t="shared" si="62"/>
        <v>Old</v>
      </c>
      <c r="G1999" t="str">
        <f t="shared" si="63"/>
        <v>Existing</v>
      </c>
    </row>
    <row r="2000" spans="1:7" ht="19" x14ac:dyDescent="0.25">
      <c r="A2000" s="7">
        <v>2015</v>
      </c>
      <c r="B2000" s="7" t="s">
        <v>257</v>
      </c>
      <c r="C2000" s="7" t="s">
        <v>7</v>
      </c>
      <c r="D2000" s="24">
        <v>135258.14000000001</v>
      </c>
      <c r="E2000">
        <f>INDEX('B. Store opening dates'!$B$5:$B$2448,MATCH('A. Sales by store'!B2000,'B. Store opening dates'!$A$5:$A$2448,0))</f>
        <v>2001</v>
      </c>
      <c r="F2000" t="str">
        <f t="shared" si="62"/>
        <v>Old</v>
      </c>
      <c r="G2000" t="str">
        <f t="shared" si="63"/>
        <v>Existing</v>
      </c>
    </row>
    <row r="2001" spans="1:7" ht="19" x14ac:dyDescent="0.25">
      <c r="A2001" s="7">
        <v>2014</v>
      </c>
      <c r="B2001" s="7" t="s">
        <v>257</v>
      </c>
      <c r="C2001" s="7" t="s">
        <v>7</v>
      </c>
      <c r="D2001" s="24">
        <v>142034.26</v>
      </c>
      <c r="E2001">
        <f>INDEX('B. Store opening dates'!$B$5:$B$2448,MATCH('A. Sales by store'!B2001,'B. Store opening dates'!$A$5:$A$2448,0))</f>
        <v>2001</v>
      </c>
      <c r="F2001" t="str">
        <f t="shared" si="62"/>
        <v>Old</v>
      </c>
      <c r="G2001" t="str">
        <f t="shared" si="63"/>
        <v>Existing</v>
      </c>
    </row>
    <row r="2002" spans="1:7" ht="19" x14ac:dyDescent="0.25">
      <c r="A2002" s="7">
        <v>2015</v>
      </c>
      <c r="B2002" s="7" t="s">
        <v>257</v>
      </c>
      <c r="C2002" s="7" t="s">
        <v>8</v>
      </c>
      <c r="D2002" s="24">
        <v>515078.83</v>
      </c>
      <c r="E2002">
        <f>INDEX('B. Store opening dates'!$B$5:$B$2448,MATCH('A. Sales by store'!B2002,'B. Store opening dates'!$A$5:$A$2448,0))</f>
        <v>2001</v>
      </c>
      <c r="F2002" t="str">
        <f t="shared" si="62"/>
        <v>Old</v>
      </c>
      <c r="G2002" t="str">
        <f t="shared" si="63"/>
        <v>Existing</v>
      </c>
    </row>
    <row r="2003" spans="1:7" ht="19" x14ac:dyDescent="0.25">
      <c r="A2003" s="7">
        <v>2014</v>
      </c>
      <c r="B2003" s="7" t="s">
        <v>257</v>
      </c>
      <c r="C2003" s="7" t="s">
        <v>8</v>
      </c>
      <c r="D2003" s="24">
        <v>533467.18999999994</v>
      </c>
      <c r="E2003">
        <f>INDEX('B. Store opening dates'!$B$5:$B$2448,MATCH('A. Sales by store'!B2003,'B. Store opening dates'!$A$5:$A$2448,0))</f>
        <v>2001</v>
      </c>
      <c r="F2003" t="str">
        <f t="shared" si="62"/>
        <v>Old</v>
      </c>
      <c r="G2003" t="str">
        <f t="shared" si="63"/>
        <v>Existing</v>
      </c>
    </row>
    <row r="2004" spans="1:7" ht="19" x14ac:dyDescent="0.25">
      <c r="A2004" s="7">
        <v>2015</v>
      </c>
      <c r="B2004" s="7" t="s">
        <v>258</v>
      </c>
      <c r="C2004" s="7" t="s">
        <v>5</v>
      </c>
      <c r="D2004" s="24">
        <v>554222.76</v>
      </c>
      <c r="E2004">
        <f>INDEX('B. Store opening dates'!$B$5:$B$2448,MATCH('A. Sales by store'!B2004,'B. Store opening dates'!$A$5:$A$2448,0))</f>
        <v>2001</v>
      </c>
      <c r="F2004" t="str">
        <f t="shared" si="62"/>
        <v>Old</v>
      </c>
      <c r="G2004" t="str">
        <f t="shared" si="63"/>
        <v>Existing</v>
      </c>
    </row>
    <row r="2005" spans="1:7" ht="19" x14ac:dyDescent="0.25">
      <c r="A2005" s="7">
        <v>2014</v>
      </c>
      <c r="B2005" s="7" t="s">
        <v>258</v>
      </c>
      <c r="C2005" s="7" t="s">
        <v>5</v>
      </c>
      <c r="D2005" s="24">
        <v>611947.39</v>
      </c>
      <c r="E2005">
        <f>INDEX('B. Store opening dates'!$B$5:$B$2448,MATCH('A. Sales by store'!B2005,'B. Store opening dates'!$A$5:$A$2448,0))</f>
        <v>2001</v>
      </c>
      <c r="F2005" t="str">
        <f t="shared" si="62"/>
        <v>Old</v>
      </c>
      <c r="G2005" t="str">
        <f t="shared" si="63"/>
        <v>Existing</v>
      </c>
    </row>
    <row r="2006" spans="1:7" ht="19" x14ac:dyDescent="0.25">
      <c r="A2006" s="7">
        <v>2015</v>
      </c>
      <c r="B2006" s="7" t="s">
        <v>258</v>
      </c>
      <c r="C2006" s="7" t="s">
        <v>6</v>
      </c>
      <c r="D2006" s="24">
        <v>397274.34</v>
      </c>
      <c r="E2006">
        <f>INDEX('B. Store opening dates'!$B$5:$B$2448,MATCH('A. Sales by store'!B2006,'B. Store opening dates'!$A$5:$A$2448,0))</f>
        <v>2001</v>
      </c>
      <c r="F2006" t="str">
        <f t="shared" si="62"/>
        <v>Old</v>
      </c>
      <c r="G2006" t="str">
        <f t="shared" si="63"/>
        <v>Existing</v>
      </c>
    </row>
    <row r="2007" spans="1:7" ht="19" x14ac:dyDescent="0.25">
      <c r="A2007" s="7">
        <v>2014</v>
      </c>
      <c r="B2007" s="7" t="s">
        <v>258</v>
      </c>
      <c r="C2007" s="7" t="s">
        <v>6</v>
      </c>
      <c r="D2007" s="24">
        <v>293528.02</v>
      </c>
      <c r="E2007">
        <f>INDEX('B. Store opening dates'!$B$5:$B$2448,MATCH('A. Sales by store'!B2007,'B. Store opening dates'!$A$5:$A$2448,0))</f>
        <v>2001</v>
      </c>
      <c r="F2007" t="str">
        <f t="shared" si="62"/>
        <v>Old</v>
      </c>
      <c r="G2007" t="str">
        <f t="shared" si="63"/>
        <v>Existing</v>
      </c>
    </row>
    <row r="2008" spans="1:7" ht="19" x14ac:dyDescent="0.25">
      <c r="A2008" s="7">
        <v>2015</v>
      </c>
      <c r="B2008" s="7" t="s">
        <v>258</v>
      </c>
      <c r="C2008" s="7" t="s">
        <v>7</v>
      </c>
      <c r="D2008" s="24">
        <v>155930.35999999999</v>
      </c>
      <c r="E2008">
        <f>INDEX('B. Store opening dates'!$B$5:$B$2448,MATCH('A. Sales by store'!B2008,'B. Store opening dates'!$A$5:$A$2448,0))</f>
        <v>2001</v>
      </c>
      <c r="F2008" t="str">
        <f t="shared" si="62"/>
        <v>Old</v>
      </c>
      <c r="G2008" t="str">
        <f t="shared" si="63"/>
        <v>Existing</v>
      </c>
    </row>
    <row r="2009" spans="1:7" ht="19" x14ac:dyDescent="0.25">
      <c r="A2009" s="7">
        <v>2014</v>
      </c>
      <c r="B2009" s="7" t="s">
        <v>258</v>
      </c>
      <c r="C2009" s="7" t="s">
        <v>7</v>
      </c>
      <c r="D2009" s="24">
        <v>164243.85999999999</v>
      </c>
      <c r="E2009">
        <f>INDEX('B. Store opening dates'!$B$5:$B$2448,MATCH('A. Sales by store'!B2009,'B. Store opening dates'!$A$5:$A$2448,0))</f>
        <v>2001</v>
      </c>
      <c r="F2009" t="str">
        <f t="shared" si="62"/>
        <v>Old</v>
      </c>
      <c r="G2009" t="str">
        <f t="shared" si="63"/>
        <v>Existing</v>
      </c>
    </row>
    <row r="2010" spans="1:7" ht="19" x14ac:dyDescent="0.25">
      <c r="A2010" s="7">
        <v>2015</v>
      </c>
      <c r="B2010" s="7" t="s">
        <v>258</v>
      </c>
      <c r="C2010" s="7" t="s">
        <v>8</v>
      </c>
      <c r="D2010" s="24">
        <v>529245.49</v>
      </c>
      <c r="E2010">
        <f>INDEX('B. Store opening dates'!$B$5:$B$2448,MATCH('A. Sales by store'!B2010,'B. Store opening dates'!$A$5:$A$2448,0))</f>
        <v>2001</v>
      </c>
      <c r="F2010" t="str">
        <f t="shared" si="62"/>
        <v>Old</v>
      </c>
      <c r="G2010" t="str">
        <f t="shared" si="63"/>
        <v>Existing</v>
      </c>
    </row>
    <row r="2011" spans="1:7" ht="19" x14ac:dyDescent="0.25">
      <c r="A2011" s="7">
        <v>2014</v>
      </c>
      <c r="B2011" s="7" t="s">
        <v>258</v>
      </c>
      <c r="C2011" s="7" t="s">
        <v>8</v>
      </c>
      <c r="D2011" s="24">
        <v>548953.92000000004</v>
      </c>
      <c r="E2011">
        <f>INDEX('B. Store opening dates'!$B$5:$B$2448,MATCH('A. Sales by store'!B2011,'B. Store opening dates'!$A$5:$A$2448,0))</f>
        <v>2001</v>
      </c>
      <c r="F2011" t="str">
        <f t="shared" si="62"/>
        <v>Old</v>
      </c>
      <c r="G2011" t="str">
        <f t="shared" si="63"/>
        <v>Existing</v>
      </c>
    </row>
    <row r="2012" spans="1:7" ht="19" x14ac:dyDescent="0.25">
      <c r="A2012" s="7">
        <v>2015</v>
      </c>
      <c r="B2012" s="7" t="s">
        <v>259</v>
      </c>
      <c r="C2012" s="7" t="s">
        <v>5</v>
      </c>
      <c r="D2012" s="24">
        <v>918703.17</v>
      </c>
      <c r="E2012">
        <f>INDEX('B. Store opening dates'!$B$5:$B$2448,MATCH('A. Sales by store'!B2012,'B. Store opening dates'!$A$5:$A$2448,0))</f>
        <v>2001</v>
      </c>
      <c r="F2012" t="str">
        <f t="shared" si="62"/>
        <v>Old</v>
      </c>
      <c r="G2012" t="str">
        <f t="shared" si="63"/>
        <v>Existing</v>
      </c>
    </row>
    <row r="2013" spans="1:7" ht="19" x14ac:dyDescent="0.25">
      <c r="A2013" s="7">
        <v>2014</v>
      </c>
      <c r="B2013" s="7" t="s">
        <v>259</v>
      </c>
      <c r="C2013" s="7" t="s">
        <v>5</v>
      </c>
      <c r="D2013" s="24">
        <v>1003320.61</v>
      </c>
      <c r="E2013">
        <f>INDEX('B. Store opening dates'!$B$5:$B$2448,MATCH('A. Sales by store'!B2013,'B. Store opening dates'!$A$5:$A$2448,0))</f>
        <v>2001</v>
      </c>
      <c r="F2013" t="str">
        <f t="shared" si="62"/>
        <v>Old</v>
      </c>
      <c r="G2013" t="str">
        <f t="shared" si="63"/>
        <v>Existing</v>
      </c>
    </row>
    <row r="2014" spans="1:7" ht="19" x14ac:dyDescent="0.25">
      <c r="A2014" s="7">
        <v>2015</v>
      </c>
      <c r="B2014" s="7" t="s">
        <v>259</v>
      </c>
      <c r="C2014" s="7" t="s">
        <v>6</v>
      </c>
      <c r="D2014" s="24">
        <v>589590.88</v>
      </c>
      <c r="E2014">
        <f>INDEX('B. Store opening dates'!$B$5:$B$2448,MATCH('A. Sales by store'!B2014,'B. Store opening dates'!$A$5:$A$2448,0))</f>
        <v>2001</v>
      </c>
      <c r="F2014" t="str">
        <f t="shared" si="62"/>
        <v>Old</v>
      </c>
      <c r="G2014" t="str">
        <f t="shared" si="63"/>
        <v>Existing</v>
      </c>
    </row>
    <row r="2015" spans="1:7" ht="19" x14ac:dyDescent="0.25">
      <c r="A2015" s="7">
        <v>2014</v>
      </c>
      <c r="B2015" s="7" t="s">
        <v>259</v>
      </c>
      <c r="C2015" s="7" t="s">
        <v>6</v>
      </c>
      <c r="D2015" s="24">
        <v>432416.36</v>
      </c>
      <c r="E2015">
        <f>INDEX('B. Store opening dates'!$B$5:$B$2448,MATCH('A. Sales by store'!B2015,'B. Store opening dates'!$A$5:$A$2448,0))</f>
        <v>2001</v>
      </c>
      <c r="F2015" t="str">
        <f t="shared" si="62"/>
        <v>Old</v>
      </c>
      <c r="G2015" t="str">
        <f t="shared" si="63"/>
        <v>Existing</v>
      </c>
    </row>
    <row r="2016" spans="1:7" ht="19" x14ac:dyDescent="0.25">
      <c r="A2016" s="7">
        <v>2015</v>
      </c>
      <c r="B2016" s="7" t="s">
        <v>259</v>
      </c>
      <c r="C2016" s="7" t="s">
        <v>7</v>
      </c>
      <c r="D2016" s="24">
        <v>61443.99</v>
      </c>
      <c r="E2016">
        <f>INDEX('B. Store opening dates'!$B$5:$B$2448,MATCH('A. Sales by store'!B2016,'B. Store opening dates'!$A$5:$A$2448,0))</f>
        <v>2001</v>
      </c>
      <c r="F2016" t="str">
        <f t="shared" si="62"/>
        <v>Old</v>
      </c>
      <c r="G2016" t="str">
        <f t="shared" si="63"/>
        <v>Existing</v>
      </c>
    </row>
    <row r="2017" spans="1:7" ht="19" x14ac:dyDescent="0.25">
      <c r="A2017" s="7">
        <v>2014</v>
      </c>
      <c r="B2017" s="7" t="s">
        <v>259</v>
      </c>
      <c r="C2017" s="7" t="s">
        <v>7</v>
      </c>
      <c r="D2017" s="24">
        <v>64845.48</v>
      </c>
      <c r="E2017">
        <f>INDEX('B. Store opening dates'!$B$5:$B$2448,MATCH('A. Sales by store'!B2017,'B. Store opening dates'!$A$5:$A$2448,0))</f>
        <v>2001</v>
      </c>
      <c r="F2017" t="str">
        <f t="shared" si="62"/>
        <v>Old</v>
      </c>
      <c r="G2017" t="str">
        <f t="shared" si="63"/>
        <v>Existing</v>
      </c>
    </row>
    <row r="2018" spans="1:7" ht="19" x14ac:dyDescent="0.25">
      <c r="A2018" s="7">
        <v>2015</v>
      </c>
      <c r="B2018" s="7" t="s">
        <v>259</v>
      </c>
      <c r="C2018" s="7" t="s">
        <v>8</v>
      </c>
      <c r="D2018" s="24">
        <v>509937.77</v>
      </c>
      <c r="E2018">
        <f>INDEX('B. Store opening dates'!$B$5:$B$2448,MATCH('A. Sales by store'!B2018,'B. Store opening dates'!$A$5:$A$2448,0))</f>
        <v>2001</v>
      </c>
      <c r="F2018" t="str">
        <f t="shared" si="62"/>
        <v>Old</v>
      </c>
      <c r="G2018" t="str">
        <f t="shared" si="63"/>
        <v>Existing</v>
      </c>
    </row>
    <row r="2019" spans="1:7" ht="19" x14ac:dyDescent="0.25">
      <c r="A2019" s="7">
        <v>2014</v>
      </c>
      <c r="B2019" s="7" t="s">
        <v>259</v>
      </c>
      <c r="C2019" s="7" t="s">
        <v>8</v>
      </c>
      <c r="D2019" s="24">
        <v>531442.69999999995</v>
      </c>
      <c r="E2019">
        <f>INDEX('B. Store opening dates'!$B$5:$B$2448,MATCH('A. Sales by store'!B2019,'B. Store opening dates'!$A$5:$A$2448,0))</f>
        <v>2001</v>
      </c>
      <c r="F2019" t="str">
        <f t="shared" si="62"/>
        <v>Old</v>
      </c>
      <c r="G2019" t="str">
        <f t="shared" si="63"/>
        <v>Existing</v>
      </c>
    </row>
    <row r="2020" spans="1:7" ht="19" x14ac:dyDescent="0.25">
      <c r="A2020" s="7">
        <v>2015</v>
      </c>
      <c r="B2020" s="7" t="s">
        <v>260</v>
      </c>
      <c r="C2020" s="7" t="s">
        <v>5</v>
      </c>
      <c r="D2020" s="24">
        <v>861679.98</v>
      </c>
      <c r="E2020">
        <f>INDEX('B. Store opening dates'!$B$5:$B$2448,MATCH('A. Sales by store'!B2020,'B. Store opening dates'!$A$5:$A$2448,0))</f>
        <v>2001</v>
      </c>
      <c r="F2020" t="str">
        <f t="shared" si="62"/>
        <v>Old</v>
      </c>
      <c r="G2020" t="str">
        <f t="shared" si="63"/>
        <v>Existing</v>
      </c>
    </row>
    <row r="2021" spans="1:7" ht="19" x14ac:dyDescent="0.25">
      <c r="A2021" s="7">
        <v>2014</v>
      </c>
      <c r="B2021" s="7" t="s">
        <v>260</v>
      </c>
      <c r="C2021" s="7" t="s">
        <v>5</v>
      </c>
      <c r="D2021" s="24">
        <v>950176.45</v>
      </c>
      <c r="E2021">
        <f>INDEX('B. Store opening dates'!$B$5:$B$2448,MATCH('A. Sales by store'!B2021,'B. Store opening dates'!$A$5:$A$2448,0))</f>
        <v>2001</v>
      </c>
      <c r="F2021" t="str">
        <f t="shared" si="62"/>
        <v>Old</v>
      </c>
      <c r="G2021" t="str">
        <f t="shared" si="63"/>
        <v>Existing</v>
      </c>
    </row>
    <row r="2022" spans="1:7" ht="19" x14ac:dyDescent="0.25">
      <c r="A2022" s="7">
        <v>2015</v>
      </c>
      <c r="B2022" s="7" t="s">
        <v>260</v>
      </c>
      <c r="C2022" s="7" t="s">
        <v>6</v>
      </c>
      <c r="D2022" s="24">
        <v>582700.82999999996</v>
      </c>
      <c r="E2022">
        <f>INDEX('B. Store opening dates'!$B$5:$B$2448,MATCH('A. Sales by store'!B2022,'B. Store opening dates'!$A$5:$A$2448,0))</f>
        <v>2001</v>
      </c>
      <c r="F2022" t="str">
        <f t="shared" si="62"/>
        <v>Old</v>
      </c>
      <c r="G2022" t="str">
        <f t="shared" si="63"/>
        <v>Existing</v>
      </c>
    </row>
    <row r="2023" spans="1:7" ht="19" x14ac:dyDescent="0.25">
      <c r="A2023" s="7">
        <v>2014</v>
      </c>
      <c r="B2023" s="7" t="s">
        <v>260</v>
      </c>
      <c r="C2023" s="7" t="s">
        <v>6</v>
      </c>
      <c r="D2023" s="24">
        <v>414992.83</v>
      </c>
      <c r="E2023">
        <f>INDEX('B. Store opening dates'!$B$5:$B$2448,MATCH('A. Sales by store'!B2023,'B. Store opening dates'!$A$5:$A$2448,0))</f>
        <v>2001</v>
      </c>
      <c r="F2023" t="str">
        <f t="shared" si="62"/>
        <v>Old</v>
      </c>
      <c r="G2023" t="str">
        <f t="shared" si="63"/>
        <v>Existing</v>
      </c>
    </row>
    <row r="2024" spans="1:7" ht="19" x14ac:dyDescent="0.25">
      <c r="A2024" s="7">
        <v>2015</v>
      </c>
      <c r="B2024" s="7" t="s">
        <v>260</v>
      </c>
      <c r="C2024" s="7" t="s">
        <v>7</v>
      </c>
      <c r="D2024" s="24">
        <v>242260.69</v>
      </c>
      <c r="E2024">
        <f>INDEX('B. Store opening dates'!$B$5:$B$2448,MATCH('A. Sales by store'!B2024,'B. Store opening dates'!$A$5:$A$2448,0))</f>
        <v>2001</v>
      </c>
      <c r="F2024" t="str">
        <f t="shared" si="62"/>
        <v>Old</v>
      </c>
      <c r="G2024" t="str">
        <f t="shared" si="63"/>
        <v>Existing</v>
      </c>
    </row>
    <row r="2025" spans="1:7" ht="19" x14ac:dyDescent="0.25">
      <c r="A2025" s="7">
        <v>2014</v>
      </c>
      <c r="B2025" s="7" t="s">
        <v>260</v>
      </c>
      <c r="C2025" s="7" t="s">
        <v>7</v>
      </c>
      <c r="D2025" s="24">
        <v>254118.37</v>
      </c>
      <c r="E2025">
        <f>INDEX('B. Store opening dates'!$B$5:$B$2448,MATCH('A. Sales by store'!B2025,'B. Store opening dates'!$A$5:$A$2448,0))</f>
        <v>2001</v>
      </c>
      <c r="F2025" t="str">
        <f t="shared" si="62"/>
        <v>Old</v>
      </c>
      <c r="G2025" t="str">
        <f t="shared" si="63"/>
        <v>Existing</v>
      </c>
    </row>
    <row r="2026" spans="1:7" ht="19" x14ac:dyDescent="0.25">
      <c r="A2026" s="7">
        <v>2015</v>
      </c>
      <c r="B2026" s="7" t="s">
        <v>260</v>
      </c>
      <c r="C2026" s="7" t="s">
        <v>8</v>
      </c>
      <c r="D2026" s="24">
        <v>725029.03</v>
      </c>
      <c r="E2026">
        <f>INDEX('B. Store opening dates'!$B$5:$B$2448,MATCH('A. Sales by store'!B2026,'B. Store opening dates'!$A$5:$A$2448,0))</f>
        <v>2001</v>
      </c>
      <c r="F2026" t="str">
        <f t="shared" si="62"/>
        <v>Old</v>
      </c>
      <c r="G2026" t="str">
        <f t="shared" si="63"/>
        <v>Existing</v>
      </c>
    </row>
    <row r="2027" spans="1:7" ht="19" x14ac:dyDescent="0.25">
      <c r="A2027" s="7">
        <v>2014</v>
      </c>
      <c r="B2027" s="7" t="s">
        <v>260</v>
      </c>
      <c r="C2027" s="7" t="s">
        <v>8</v>
      </c>
      <c r="D2027" s="24">
        <v>751150.56</v>
      </c>
      <c r="E2027">
        <f>INDEX('B. Store opening dates'!$B$5:$B$2448,MATCH('A. Sales by store'!B2027,'B. Store opening dates'!$A$5:$A$2448,0))</f>
        <v>2001</v>
      </c>
      <c r="F2027" t="str">
        <f t="shared" si="62"/>
        <v>Old</v>
      </c>
      <c r="G2027" t="str">
        <f t="shared" si="63"/>
        <v>Existing</v>
      </c>
    </row>
    <row r="2028" spans="1:7" ht="19" x14ac:dyDescent="0.25">
      <c r="A2028" s="7">
        <v>2015</v>
      </c>
      <c r="B2028" s="7" t="s">
        <v>261</v>
      </c>
      <c r="C2028" s="7" t="s">
        <v>5</v>
      </c>
      <c r="D2028" s="24">
        <v>495244.49</v>
      </c>
      <c r="E2028">
        <f>INDEX('B. Store opening dates'!$B$5:$B$2448,MATCH('A. Sales by store'!B2028,'B. Store opening dates'!$A$5:$A$2448,0))</f>
        <v>2001</v>
      </c>
      <c r="F2028" t="str">
        <f t="shared" si="62"/>
        <v>Old</v>
      </c>
      <c r="G2028" t="str">
        <f t="shared" si="63"/>
        <v>Existing</v>
      </c>
    </row>
    <row r="2029" spans="1:7" ht="19" x14ac:dyDescent="0.25">
      <c r="A2029" s="7">
        <v>2014</v>
      </c>
      <c r="B2029" s="7" t="s">
        <v>261</v>
      </c>
      <c r="C2029" s="7" t="s">
        <v>5</v>
      </c>
      <c r="D2029" s="24">
        <v>540809.07999999996</v>
      </c>
      <c r="E2029">
        <f>INDEX('B. Store opening dates'!$B$5:$B$2448,MATCH('A. Sales by store'!B2029,'B. Store opening dates'!$A$5:$A$2448,0))</f>
        <v>2001</v>
      </c>
      <c r="F2029" t="str">
        <f t="shared" si="62"/>
        <v>Old</v>
      </c>
      <c r="G2029" t="str">
        <f t="shared" si="63"/>
        <v>Existing</v>
      </c>
    </row>
    <row r="2030" spans="1:7" ht="19" x14ac:dyDescent="0.25">
      <c r="A2030" s="7">
        <v>2015</v>
      </c>
      <c r="B2030" s="7" t="s">
        <v>261</v>
      </c>
      <c r="C2030" s="7" t="s">
        <v>6</v>
      </c>
      <c r="D2030" s="24">
        <v>551024.01</v>
      </c>
      <c r="E2030">
        <f>INDEX('B. Store opening dates'!$B$5:$B$2448,MATCH('A. Sales by store'!B2030,'B. Store opening dates'!$A$5:$A$2448,0))</f>
        <v>2001</v>
      </c>
      <c r="F2030" t="str">
        <f t="shared" si="62"/>
        <v>Old</v>
      </c>
      <c r="G2030" t="str">
        <f t="shared" si="63"/>
        <v>Existing</v>
      </c>
    </row>
    <row r="2031" spans="1:7" ht="19" x14ac:dyDescent="0.25">
      <c r="A2031" s="7">
        <v>2014</v>
      </c>
      <c r="B2031" s="7" t="s">
        <v>261</v>
      </c>
      <c r="C2031" s="7" t="s">
        <v>6</v>
      </c>
      <c r="D2031" s="24">
        <v>396193.34</v>
      </c>
      <c r="E2031">
        <f>INDEX('B. Store opening dates'!$B$5:$B$2448,MATCH('A. Sales by store'!B2031,'B. Store opening dates'!$A$5:$A$2448,0))</f>
        <v>2001</v>
      </c>
      <c r="F2031" t="str">
        <f t="shared" si="62"/>
        <v>Old</v>
      </c>
      <c r="G2031" t="str">
        <f t="shared" si="63"/>
        <v>Existing</v>
      </c>
    </row>
    <row r="2032" spans="1:7" ht="19" x14ac:dyDescent="0.25">
      <c r="A2032" s="7">
        <v>2015</v>
      </c>
      <c r="B2032" s="7" t="s">
        <v>261</v>
      </c>
      <c r="C2032" s="7" t="s">
        <v>7</v>
      </c>
      <c r="D2032" s="24">
        <v>59603.59</v>
      </c>
      <c r="E2032">
        <f>INDEX('B. Store opening dates'!$B$5:$B$2448,MATCH('A. Sales by store'!B2032,'B. Store opening dates'!$A$5:$A$2448,0))</f>
        <v>2001</v>
      </c>
      <c r="F2032" t="str">
        <f t="shared" si="62"/>
        <v>Old</v>
      </c>
      <c r="G2032" t="str">
        <f t="shared" si="63"/>
        <v>Existing</v>
      </c>
    </row>
    <row r="2033" spans="1:7" ht="19" x14ac:dyDescent="0.25">
      <c r="A2033" s="7">
        <v>2014</v>
      </c>
      <c r="B2033" s="7" t="s">
        <v>261</v>
      </c>
      <c r="C2033" s="7" t="s">
        <v>7</v>
      </c>
      <c r="D2033" s="24">
        <v>62823.71</v>
      </c>
      <c r="E2033">
        <f>INDEX('B. Store opening dates'!$B$5:$B$2448,MATCH('A. Sales by store'!B2033,'B. Store opening dates'!$A$5:$A$2448,0))</f>
        <v>2001</v>
      </c>
      <c r="F2033" t="str">
        <f t="shared" si="62"/>
        <v>Old</v>
      </c>
      <c r="G2033" t="str">
        <f t="shared" si="63"/>
        <v>Existing</v>
      </c>
    </row>
    <row r="2034" spans="1:7" ht="19" x14ac:dyDescent="0.25">
      <c r="A2034" s="7">
        <v>2015</v>
      </c>
      <c r="B2034" s="7" t="s">
        <v>261</v>
      </c>
      <c r="C2034" s="7" t="s">
        <v>8</v>
      </c>
      <c r="D2034" s="24">
        <v>618507.1</v>
      </c>
      <c r="E2034">
        <f>INDEX('B. Store opening dates'!$B$5:$B$2448,MATCH('A. Sales by store'!B2034,'B. Store opening dates'!$A$5:$A$2448,0))</f>
        <v>2001</v>
      </c>
      <c r="F2034" t="str">
        <f t="shared" si="62"/>
        <v>Old</v>
      </c>
      <c r="G2034" t="str">
        <f t="shared" si="63"/>
        <v>Existing</v>
      </c>
    </row>
    <row r="2035" spans="1:7" ht="19" x14ac:dyDescent="0.25">
      <c r="A2035" s="7">
        <v>2014</v>
      </c>
      <c r="B2035" s="7" t="s">
        <v>261</v>
      </c>
      <c r="C2035" s="7" t="s">
        <v>8</v>
      </c>
      <c r="D2035" s="24">
        <v>645726.38</v>
      </c>
      <c r="E2035">
        <f>INDEX('B. Store opening dates'!$B$5:$B$2448,MATCH('A. Sales by store'!B2035,'B. Store opening dates'!$A$5:$A$2448,0))</f>
        <v>2001</v>
      </c>
      <c r="F2035" t="str">
        <f t="shared" si="62"/>
        <v>Old</v>
      </c>
      <c r="G2035" t="str">
        <f t="shared" si="63"/>
        <v>Existing</v>
      </c>
    </row>
    <row r="2036" spans="1:7" ht="19" x14ac:dyDescent="0.25">
      <c r="A2036" s="7">
        <v>2015</v>
      </c>
      <c r="B2036" s="7" t="s">
        <v>262</v>
      </c>
      <c r="C2036" s="7" t="s">
        <v>5</v>
      </c>
      <c r="D2036" s="24">
        <v>525253.56999999995</v>
      </c>
      <c r="E2036">
        <f>INDEX('B. Store opening dates'!$B$5:$B$2448,MATCH('A. Sales by store'!B2036,'B. Store opening dates'!$A$5:$A$2448,0))</f>
        <v>2001</v>
      </c>
      <c r="F2036" t="str">
        <f t="shared" si="62"/>
        <v>Old</v>
      </c>
      <c r="G2036" t="str">
        <f t="shared" si="63"/>
        <v>Existing</v>
      </c>
    </row>
    <row r="2037" spans="1:7" ht="19" x14ac:dyDescent="0.25">
      <c r="A2037" s="7">
        <v>2014</v>
      </c>
      <c r="B2037" s="7" t="s">
        <v>262</v>
      </c>
      <c r="C2037" s="7" t="s">
        <v>5</v>
      </c>
      <c r="D2037" s="24">
        <v>573529.55000000005</v>
      </c>
      <c r="E2037">
        <f>INDEX('B. Store opening dates'!$B$5:$B$2448,MATCH('A. Sales by store'!B2037,'B. Store opening dates'!$A$5:$A$2448,0))</f>
        <v>2001</v>
      </c>
      <c r="F2037" t="str">
        <f t="shared" si="62"/>
        <v>Old</v>
      </c>
      <c r="G2037" t="str">
        <f t="shared" si="63"/>
        <v>Existing</v>
      </c>
    </row>
    <row r="2038" spans="1:7" ht="19" x14ac:dyDescent="0.25">
      <c r="A2038" s="7">
        <v>2015</v>
      </c>
      <c r="B2038" s="7" t="s">
        <v>262</v>
      </c>
      <c r="C2038" s="7" t="s">
        <v>6</v>
      </c>
      <c r="D2038" s="24">
        <v>337610.17</v>
      </c>
      <c r="E2038">
        <f>INDEX('B. Store opening dates'!$B$5:$B$2448,MATCH('A. Sales by store'!B2038,'B. Store opening dates'!$A$5:$A$2448,0))</f>
        <v>2001</v>
      </c>
      <c r="F2038" t="str">
        <f t="shared" si="62"/>
        <v>Old</v>
      </c>
      <c r="G2038" t="str">
        <f t="shared" si="63"/>
        <v>Existing</v>
      </c>
    </row>
    <row r="2039" spans="1:7" ht="19" x14ac:dyDescent="0.25">
      <c r="A2039" s="7">
        <v>2014</v>
      </c>
      <c r="B2039" s="7" t="s">
        <v>262</v>
      </c>
      <c r="C2039" s="7" t="s">
        <v>6</v>
      </c>
      <c r="D2039" s="24">
        <v>234283.86</v>
      </c>
      <c r="E2039">
        <f>INDEX('B. Store opening dates'!$B$5:$B$2448,MATCH('A. Sales by store'!B2039,'B. Store opening dates'!$A$5:$A$2448,0))</f>
        <v>2001</v>
      </c>
      <c r="F2039" t="str">
        <f t="shared" si="62"/>
        <v>Old</v>
      </c>
      <c r="G2039" t="str">
        <f t="shared" si="63"/>
        <v>Existing</v>
      </c>
    </row>
    <row r="2040" spans="1:7" ht="19" x14ac:dyDescent="0.25">
      <c r="A2040" s="7">
        <v>2015</v>
      </c>
      <c r="B2040" s="7" t="s">
        <v>262</v>
      </c>
      <c r="C2040" s="7" t="s">
        <v>7</v>
      </c>
      <c r="D2040" s="24">
        <v>143138.73000000001</v>
      </c>
      <c r="E2040">
        <f>INDEX('B. Store opening dates'!$B$5:$B$2448,MATCH('A. Sales by store'!B2040,'B. Store opening dates'!$A$5:$A$2448,0))</f>
        <v>2001</v>
      </c>
      <c r="F2040" t="str">
        <f t="shared" si="62"/>
        <v>Old</v>
      </c>
      <c r="G2040" t="str">
        <f t="shared" si="63"/>
        <v>Existing</v>
      </c>
    </row>
    <row r="2041" spans="1:7" ht="19" x14ac:dyDescent="0.25">
      <c r="A2041" s="7">
        <v>2014</v>
      </c>
      <c r="B2041" s="7" t="s">
        <v>262</v>
      </c>
      <c r="C2041" s="7" t="s">
        <v>7</v>
      </c>
      <c r="D2041" s="24">
        <v>150504.57999999999</v>
      </c>
      <c r="E2041">
        <f>INDEX('B. Store opening dates'!$B$5:$B$2448,MATCH('A. Sales by store'!B2041,'B. Store opening dates'!$A$5:$A$2448,0))</f>
        <v>2001</v>
      </c>
      <c r="F2041" t="str">
        <f t="shared" si="62"/>
        <v>Old</v>
      </c>
      <c r="G2041" t="str">
        <f t="shared" si="63"/>
        <v>Existing</v>
      </c>
    </row>
    <row r="2042" spans="1:7" ht="19" x14ac:dyDescent="0.25">
      <c r="A2042" s="7">
        <v>2015</v>
      </c>
      <c r="B2042" s="7" t="s">
        <v>262</v>
      </c>
      <c r="C2042" s="7" t="s">
        <v>8</v>
      </c>
      <c r="D2042" s="24">
        <v>470843.4</v>
      </c>
      <c r="E2042">
        <f>INDEX('B. Store opening dates'!$B$5:$B$2448,MATCH('A. Sales by store'!B2042,'B. Store opening dates'!$A$5:$A$2448,0))</f>
        <v>2001</v>
      </c>
      <c r="F2042" t="str">
        <f t="shared" si="62"/>
        <v>Old</v>
      </c>
      <c r="G2042" t="str">
        <f t="shared" si="63"/>
        <v>Existing</v>
      </c>
    </row>
    <row r="2043" spans="1:7" ht="19" x14ac:dyDescent="0.25">
      <c r="A2043" s="7">
        <v>2014</v>
      </c>
      <c r="B2043" s="7" t="s">
        <v>262</v>
      </c>
      <c r="C2043" s="7" t="s">
        <v>8</v>
      </c>
      <c r="D2043" s="24">
        <v>491050.66</v>
      </c>
      <c r="E2043">
        <f>INDEX('B. Store opening dates'!$B$5:$B$2448,MATCH('A. Sales by store'!B2043,'B. Store opening dates'!$A$5:$A$2448,0))</f>
        <v>2001</v>
      </c>
      <c r="F2043" t="str">
        <f t="shared" si="62"/>
        <v>Old</v>
      </c>
      <c r="G2043" t="str">
        <f t="shared" si="63"/>
        <v>Existing</v>
      </c>
    </row>
    <row r="2044" spans="1:7" ht="19" x14ac:dyDescent="0.25">
      <c r="A2044" s="7">
        <v>2015</v>
      </c>
      <c r="B2044" s="7" t="s">
        <v>263</v>
      </c>
      <c r="C2044" s="7" t="s">
        <v>5</v>
      </c>
      <c r="D2044" s="24">
        <v>775544.71</v>
      </c>
      <c r="E2044">
        <f>INDEX('B. Store opening dates'!$B$5:$B$2448,MATCH('A. Sales by store'!B2044,'B. Store opening dates'!$A$5:$A$2448,0))</f>
        <v>2001</v>
      </c>
      <c r="F2044" t="str">
        <f t="shared" si="62"/>
        <v>Old</v>
      </c>
      <c r="G2044" t="str">
        <f t="shared" si="63"/>
        <v>Existing</v>
      </c>
    </row>
    <row r="2045" spans="1:7" ht="19" x14ac:dyDescent="0.25">
      <c r="A2045" s="7">
        <v>2014</v>
      </c>
      <c r="B2045" s="7" t="s">
        <v>263</v>
      </c>
      <c r="C2045" s="7" t="s">
        <v>5</v>
      </c>
      <c r="D2045" s="24">
        <v>849241.29</v>
      </c>
      <c r="E2045">
        <f>INDEX('B. Store opening dates'!$B$5:$B$2448,MATCH('A. Sales by store'!B2045,'B. Store opening dates'!$A$5:$A$2448,0))</f>
        <v>2001</v>
      </c>
      <c r="F2045" t="str">
        <f t="shared" si="62"/>
        <v>Old</v>
      </c>
      <c r="G2045" t="str">
        <f t="shared" si="63"/>
        <v>Existing</v>
      </c>
    </row>
    <row r="2046" spans="1:7" ht="19" x14ac:dyDescent="0.25">
      <c r="A2046" s="7">
        <v>2015</v>
      </c>
      <c r="B2046" s="7" t="s">
        <v>263</v>
      </c>
      <c r="C2046" s="7" t="s">
        <v>6</v>
      </c>
      <c r="D2046" s="24">
        <v>509015.65</v>
      </c>
      <c r="E2046">
        <f>INDEX('B. Store opening dates'!$B$5:$B$2448,MATCH('A. Sales by store'!B2046,'B. Store opening dates'!$A$5:$A$2448,0))</f>
        <v>2001</v>
      </c>
      <c r="F2046" t="str">
        <f t="shared" si="62"/>
        <v>Old</v>
      </c>
      <c r="G2046" t="str">
        <f t="shared" si="63"/>
        <v>Existing</v>
      </c>
    </row>
    <row r="2047" spans="1:7" ht="19" x14ac:dyDescent="0.25">
      <c r="A2047" s="7">
        <v>2014</v>
      </c>
      <c r="B2047" s="7" t="s">
        <v>263</v>
      </c>
      <c r="C2047" s="7" t="s">
        <v>6</v>
      </c>
      <c r="D2047" s="24">
        <v>368127.12</v>
      </c>
      <c r="E2047">
        <f>INDEX('B. Store opening dates'!$B$5:$B$2448,MATCH('A. Sales by store'!B2047,'B. Store opening dates'!$A$5:$A$2448,0))</f>
        <v>2001</v>
      </c>
      <c r="F2047" t="str">
        <f t="shared" si="62"/>
        <v>Old</v>
      </c>
      <c r="G2047" t="str">
        <f t="shared" si="63"/>
        <v>Existing</v>
      </c>
    </row>
    <row r="2048" spans="1:7" ht="19" x14ac:dyDescent="0.25">
      <c r="A2048" s="7">
        <v>2015</v>
      </c>
      <c r="B2048" s="7" t="s">
        <v>263</v>
      </c>
      <c r="C2048" s="7" t="s">
        <v>7</v>
      </c>
      <c r="D2048" s="24">
        <v>99104.97</v>
      </c>
      <c r="E2048">
        <f>INDEX('B. Store opening dates'!$B$5:$B$2448,MATCH('A. Sales by store'!B2048,'B. Store opening dates'!$A$5:$A$2448,0))</f>
        <v>2001</v>
      </c>
      <c r="F2048" t="str">
        <f t="shared" si="62"/>
        <v>Old</v>
      </c>
      <c r="G2048" t="str">
        <f t="shared" si="63"/>
        <v>Existing</v>
      </c>
    </row>
    <row r="2049" spans="1:7" ht="19" x14ac:dyDescent="0.25">
      <c r="A2049" s="7">
        <v>2014</v>
      </c>
      <c r="B2049" s="7" t="s">
        <v>263</v>
      </c>
      <c r="C2049" s="7" t="s">
        <v>7</v>
      </c>
      <c r="D2049" s="24">
        <v>105553.01</v>
      </c>
      <c r="E2049">
        <f>INDEX('B. Store opening dates'!$B$5:$B$2448,MATCH('A. Sales by store'!B2049,'B. Store opening dates'!$A$5:$A$2448,0))</f>
        <v>2001</v>
      </c>
      <c r="F2049" t="str">
        <f t="shared" si="62"/>
        <v>Old</v>
      </c>
      <c r="G2049" t="str">
        <f t="shared" si="63"/>
        <v>Existing</v>
      </c>
    </row>
    <row r="2050" spans="1:7" ht="19" x14ac:dyDescent="0.25">
      <c r="A2050" s="7">
        <v>2015</v>
      </c>
      <c r="B2050" s="7" t="s">
        <v>263</v>
      </c>
      <c r="C2050" s="7" t="s">
        <v>8</v>
      </c>
      <c r="D2050" s="24">
        <v>462126.34</v>
      </c>
      <c r="E2050">
        <f>INDEX('B. Store opening dates'!$B$5:$B$2448,MATCH('A. Sales by store'!B2050,'B. Store opening dates'!$A$5:$A$2448,0))</f>
        <v>2001</v>
      </c>
      <c r="F2050" t="str">
        <f t="shared" si="62"/>
        <v>Old</v>
      </c>
      <c r="G2050" t="str">
        <f t="shared" si="63"/>
        <v>Existing</v>
      </c>
    </row>
    <row r="2051" spans="1:7" ht="19" x14ac:dyDescent="0.25">
      <c r="A2051" s="7">
        <v>2014</v>
      </c>
      <c r="B2051" s="7" t="s">
        <v>263</v>
      </c>
      <c r="C2051" s="7" t="s">
        <v>8</v>
      </c>
      <c r="D2051" s="24">
        <v>481715.75</v>
      </c>
      <c r="E2051">
        <f>INDEX('B. Store opening dates'!$B$5:$B$2448,MATCH('A. Sales by store'!B2051,'B. Store opening dates'!$A$5:$A$2448,0))</f>
        <v>2001</v>
      </c>
      <c r="F2051" t="str">
        <f t="shared" si="62"/>
        <v>Old</v>
      </c>
      <c r="G2051" t="str">
        <f t="shared" si="63"/>
        <v>Existing</v>
      </c>
    </row>
    <row r="2052" spans="1:7" ht="19" x14ac:dyDescent="0.25">
      <c r="A2052" s="7">
        <v>2015</v>
      </c>
      <c r="B2052" s="7" t="s">
        <v>264</v>
      </c>
      <c r="C2052" s="7" t="s">
        <v>5</v>
      </c>
      <c r="D2052" s="24">
        <v>702116.52</v>
      </c>
      <c r="E2052">
        <f>INDEX('B. Store opening dates'!$B$5:$B$2448,MATCH('A. Sales by store'!B2052,'B. Store opening dates'!$A$5:$A$2448,0))</f>
        <v>2001</v>
      </c>
      <c r="F2052" t="str">
        <f t="shared" si="62"/>
        <v>Old</v>
      </c>
      <c r="G2052" t="str">
        <f t="shared" si="63"/>
        <v>Existing</v>
      </c>
    </row>
    <row r="2053" spans="1:7" ht="19" x14ac:dyDescent="0.25">
      <c r="A2053" s="7">
        <v>2014</v>
      </c>
      <c r="B2053" s="7" t="s">
        <v>264</v>
      </c>
      <c r="C2053" s="7" t="s">
        <v>5</v>
      </c>
      <c r="D2053" s="24">
        <v>763497.08</v>
      </c>
      <c r="E2053">
        <f>INDEX('B. Store opening dates'!$B$5:$B$2448,MATCH('A. Sales by store'!B2053,'B. Store opening dates'!$A$5:$A$2448,0))</f>
        <v>2001</v>
      </c>
      <c r="F2053" t="str">
        <f t="shared" ref="F2053:F2116" si="64">IF(A2053 = 2015, IF(E2053&lt; 2015, "Old","New"),IF(E2053 &lt; 2014, "Old","New"))</f>
        <v>Old</v>
      </c>
      <c r="G2053" t="str">
        <f t="shared" ref="G2053:G2116" si="65">IF(A2053 = 2015, IF(E2053&lt; 2015, "Existing","New"),"Existing")</f>
        <v>Existing</v>
      </c>
    </row>
    <row r="2054" spans="1:7" ht="19" x14ac:dyDescent="0.25">
      <c r="A2054" s="7">
        <v>2015</v>
      </c>
      <c r="B2054" s="7" t="s">
        <v>264</v>
      </c>
      <c r="C2054" s="7" t="s">
        <v>6</v>
      </c>
      <c r="D2054" s="24">
        <v>538364.80000000005</v>
      </c>
      <c r="E2054">
        <f>INDEX('B. Store opening dates'!$B$5:$B$2448,MATCH('A. Sales by store'!B2054,'B. Store opening dates'!$A$5:$A$2448,0))</f>
        <v>2001</v>
      </c>
      <c r="F2054" t="str">
        <f t="shared" si="64"/>
        <v>Old</v>
      </c>
      <c r="G2054" t="str">
        <f t="shared" si="65"/>
        <v>Existing</v>
      </c>
    </row>
    <row r="2055" spans="1:7" ht="19" x14ac:dyDescent="0.25">
      <c r="A2055" s="7">
        <v>2014</v>
      </c>
      <c r="B2055" s="7" t="s">
        <v>264</v>
      </c>
      <c r="C2055" s="7" t="s">
        <v>6</v>
      </c>
      <c r="D2055" s="24">
        <v>371999.47</v>
      </c>
      <c r="E2055">
        <f>INDEX('B. Store opening dates'!$B$5:$B$2448,MATCH('A. Sales by store'!B2055,'B. Store opening dates'!$A$5:$A$2448,0))</f>
        <v>2001</v>
      </c>
      <c r="F2055" t="str">
        <f t="shared" si="64"/>
        <v>Old</v>
      </c>
      <c r="G2055" t="str">
        <f t="shared" si="65"/>
        <v>Existing</v>
      </c>
    </row>
    <row r="2056" spans="1:7" ht="19" x14ac:dyDescent="0.25">
      <c r="A2056" s="7">
        <v>2015</v>
      </c>
      <c r="B2056" s="7" t="s">
        <v>264</v>
      </c>
      <c r="C2056" s="7" t="s">
        <v>7</v>
      </c>
      <c r="D2056" s="24">
        <v>174268.21</v>
      </c>
      <c r="E2056">
        <f>INDEX('B. Store opening dates'!$B$5:$B$2448,MATCH('A. Sales by store'!B2056,'B. Store opening dates'!$A$5:$A$2448,0))</f>
        <v>2001</v>
      </c>
      <c r="F2056" t="str">
        <f t="shared" si="64"/>
        <v>Old</v>
      </c>
      <c r="G2056" t="str">
        <f t="shared" si="65"/>
        <v>Existing</v>
      </c>
    </row>
    <row r="2057" spans="1:7" ht="19" x14ac:dyDescent="0.25">
      <c r="A2057" s="7">
        <v>2014</v>
      </c>
      <c r="B2057" s="7" t="s">
        <v>264</v>
      </c>
      <c r="C2057" s="7" t="s">
        <v>7</v>
      </c>
      <c r="D2057" s="24">
        <v>185803.83</v>
      </c>
      <c r="E2057">
        <f>INDEX('B. Store opening dates'!$B$5:$B$2448,MATCH('A. Sales by store'!B2057,'B. Store opening dates'!$A$5:$A$2448,0))</f>
        <v>2001</v>
      </c>
      <c r="F2057" t="str">
        <f t="shared" si="64"/>
        <v>Old</v>
      </c>
      <c r="G2057" t="str">
        <f t="shared" si="65"/>
        <v>Existing</v>
      </c>
    </row>
    <row r="2058" spans="1:7" ht="19" x14ac:dyDescent="0.25">
      <c r="A2058" s="7">
        <v>2015</v>
      </c>
      <c r="B2058" s="7" t="s">
        <v>264</v>
      </c>
      <c r="C2058" s="7" t="s">
        <v>8</v>
      </c>
      <c r="D2058" s="24">
        <v>688200.28</v>
      </c>
      <c r="E2058">
        <f>INDEX('B. Store opening dates'!$B$5:$B$2448,MATCH('A. Sales by store'!B2058,'B. Store opening dates'!$A$5:$A$2448,0))</f>
        <v>2001</v>
      </c>
      <c r="F2058" t="str">
        <f t="shared" si="64"/>
        <v>Old</v>
      </c>
      <c r="G2058" t="str">
        <f t="shared" si="65"/>
        <v>Existing</v>
      </c>
    </row>
    <row r="2059" spans="1:7" ht="19" x14ac:dyDescent="0.25">
      <c r="A2059" s="7">
        <v>2014</v>
      </c>
      <c r="B2059" s="7" t="s">
        <v>264</v>
      </c>
      <c r="C2059" s="7" t="s">
        <v>8</v>
      </c>
      <c r="D2059" s="24">
        <v>722295.18</v>
      </c>
      <c r="E2059">
        <f>INDEX('B. Store opening dates'!$B$5:$B$2448,MATCH('A. Sales by store'!B2059,'B. Store opening dates'!$A$5:$A$2448,0))</f>
        <v>2001</v>
      </c>
      <c r="F2059" t="str">
        <f t="shared" si="64"/>
        <v>Old</v>
      </c>
      <c r="G2059" t="str">
        <f t="shared" si="65"/>
        <v>Existing</v>
      </c>
    </row>
    <row r="2060" spans="1:7" ht="19" x14ac:dyDescent="0.25">
      <c r="A2060" s="7">
        <v>2015</v>
      </c>
      <c r="B2060" s="7" t="s">
        <v>265</v>
      </c>
      <c r="C2060" s="7" t="s">
        <v>5</v>
      </c>
      <c r="D2060" s="24">
        <v>933935.64</v>
      </c>
      <c r="E2060">
        <f>INDEX('B. Store opening dates'!$B$5:$B$2448,MATCH('A. Sales by store'!B2060,'B. Store opening dates'!$A$5:$A$2448,0))</f>
        <v>2001</v>
      </c>
      <c r="F2060" t="str">
        <f t="shared" si="64"/>
        <v>Old</v>
      </c>
      <c r="G2060" t="str">
        <f t="shared" si="65"/>
        <v>Existing</v>
      </c>
    </row>
    <row r="2061" spans="1:7" ht="19" x14ac:dyDescent="0.25">
      <c r="A2061" s="7">
        <v>2014</v>
      </c>
      <c r="B2061" s="7" t="s">
        <v>265</v>
      </c>
      <c r="C2061" s="7" t="s">
        <v>5</v>
      </c>
      <c r="D2061" s="24">
        <v>1016216.77</v>
      </c>
      <c r="E2061">
        <f>INDEX('B. Store opening dates'!$B$5:$B$2448,MATCH('A. Sales by store'!B2061,'B. Store opening dates'!$A$5:$A$2448,0))</f>
        <v>2001</v>
      </c>
      <c r="F2061" t="str">
        <f t="shared" si="64"/>
        <v>Old</v>
      </c>
      <c r="G2061" t="str">
        <f t="shared" si="65"/>
        <v>Existing</v>
      </c>
    </row>
    <row r="2062" spans="1:7" ht="19" x14ac:dyDescent="0.25">
      <c r="A2062" s="7">
        <v>2015</v>
      </c>
      <c r="B2062" s="7" t="s">
        <v>265</v>
      </c>
      <c r="C2062" s="7" t="s">
        <v>6</v>
      </c>
      <c r="D2062" s="24">
        <v>423788.74</v>
      </c>
      <c r="E2062">
        <f>INDEX('B. Store opening dates'!$B$5:$B$2448,MATCH('A. Sales by store'!B2062,'B. Store opening dates'!$A$5:$A$2448,0))</f>
        <v>2001</v>
      </c>
      <c r="F2062" t="str">
        <f t="shared" si="64"/>
        <v>Old</v>
      </c>
      <c r="G2062" t="str">
        <f t="shared" si="65"/>
        <v>Existing</v>
      </c>
    </row>
    <row r="2063" spans="1:7" ht="19" x14ac:dyDescent="0.25">
      <c r="A2063" s="7">
        <v>2014</v>
      </c>
      <c r="B2063" s="7" t="s">
        <v>265</v>
      </c>
      <c r="C2063" s="7" t="s">
        <v>6</v>
      </c>
      <c r="D2063" s="24">
        <v>306218.33</v>
      </c>
      <c r="E2063">
        <f>INDEX('B. Store opening dates'!$B$5:$B$2448,MATCH('A. Sales by store'!B2063,'B. Store opening dates'!$A$5:$A$2448,0))</f>
        <v>2001</v>
      </c>
      <c r="F2063" t="str">
        <f t="shared" si="64"/>
        <v>Old</v>
      </c>
      <c r="G2063" t="str">
        <f t="shared" si="65"/>
        <v>Existing</v>
      </c>
    </row>
    <row r="2064" spans="1:7" ht="19" x14ac:dyDescent="0.25">
      <c r="A2064" s="7">
        <v>2015</v>
      </c>
      <c r="B2064" s="7" t="s">
        <v>265</v>
      </c>
      <c r="C2064" s="7" t="s">
        <v>7</v>
      </c>
      <c r="D2064" s="24">
        <v>88812.23</v>
      </c>
      <c r="E2064">
        <f>INDEX('B. Store opening dates'!$B$5:$B$2448,MATCH('A. Sales by store'!B2064,'B. Store opening dates'!$A$5:$A$2448,0))</f>
        <v>2001</v>
      </c>
      <c r="F2064" t="str">
        <f t="shared" si="64"/>
        <v>Old</v>
      </c>
      <c r="G2064" t="str">
        <f t="shared" si="65"/>
        <v>Existing</v>
      </c>
    </row>
    <row r="2065" spans="1:7" ht="19" x14ac:dyDescent="0.25">
      <c r="A2065" s="7">
        <v>2014</v>
      </c>
      <c r="B2065" s="7" t="s">
        <v>265</v>
      </c>
      <c r="C2065" s="7" t="s">
        <v>7</v>
      </c>
      <c r="D2065" s="24">
        <v>93104.28</v>
      </c>
      <c r="E2065">
        <f>INDEX('B. Store opening dates'!$B$5:$B$2448,MATCH('A. Sales by store'!B2065,'B. Store opening dates'!$A$5:$A$2448,0))</f>
        <v>2001</v>
      </c>
      <c r="F2065" t="str">
        <f t="shared" si="64"/>
        <v>Old</v>
      </c>
      <c r="G2065" t="str">
        <f t="shared" si="65"/>
        <v>Existing</v>
      </c>
    </row>
    <row r="2066" spans="1:7" ht="19" x14ac:dyDescent="0.25">
      <c r="A2066" s="7">
        <v>2015</v>
      </c>
      <c r="B2066" s="7" t="s">
        <v>265</v>
      </c>
      <c r="C2066" s="7" t="s">
        <v>8</v>
      </c>
      <c r="D2066" s="24">
        <v>474858.57</v>
      </c>
      <c r="E2066">
        <f>INDEX('B. Store opening dates'!$B$5:$B$2448,MATCH('A. Sales by store'!B2066,'B. Store opening dates'!$A$5:$A$2448,0))</f>
        <v>2001</v>
      </c>
      <c r="F2066" t="str">
        <f t="shared" si="64"/>
        <v>Old</v>
      </c>
      <c r="G2066" t="str">
        <f t="shared" si="65"/>
        <v>Existing</v>
      </c>
    </row>
    <row r="2067" spans="1:7" ht="19" x14ac:dyDescent="0.25">
      <c r="A2067" s="7">
        <v>2014</v>
      </c>
      <c r="B2067" s="7" t="s">
        <v>265</v>
      </c>
      <c r="C2067" s="7" t="s">
        <v>8</v>
      </c>
      <c r="D2067" s="24">
        <v>498529.86</v>
      </c>
      <c r="E2067">
        <f>INDEX('B. Store opening dates'!$B$5:$B$2448,MATCH('A. Sales by store'!B2067,'B. Store opening dates'!$A$5:$A$2448,0))</f>
        <v>2001</v>
      </c>
      <c r="F2067" t="str">
        <f t="shared" si="64"/>
        <v>Old</v>
      </c>
      <c r="G2067" t="str">
        <f t="shared" si="65"/>
        <v>Existing</v>
      </c>
    </row>
    <row r="2068" spans="1:7" ht="19" x14ac:dyDescent="0.25">
      <c r="A2068" s="7">
        <v>2015</v>
      </c>
      <c r="B2068" s="7" t="s">
        <v>266</v>
      </c>
      <c r="C2068" s="7" t="s">
        <v>5</v>
      </c>
      <c r="D2068" s="24">
        <v>794881.48</v>
      </c>
      <c r="E2068">
        <f>INDEX('B. Store opening dates'!$B$5:$B$2448,MATCH('A. Sales by store'!B2068,'B. Store opening dates'!$A$5:$A$2448,0))</f>
        <v>2001</v>
      </c>
      <c r="F2068" t="str">
        <f t="shared" si="64"/>
        <v>Old</v>
      </c>
      <c r="G2068" t="str">
        <f t="shared" si="65"/>
        <v>Existing</v>
      </c>
    </row>
    <row r="2069" spans="1:7" ht="19" x14ac:dyDescent="0.25">
      <c r="A2069" s="7">
        <v>2014</v>
      </c>
      <c r="B2069" s="7" t="s">
        <v>266</v>
      </c>
      <c r="C2069" s="7" t="s">
        <v>5</v>
      </c>
      <c r="D2069" s="24">
        <v>876305.27</v>
      </c>
      <c r="E2069">
        <f>INDEX('B. Store opening dates'!$B$5:$B$2448,MATCH('A. Sales by store'!B2069,'B. Store opening dates'!$A$5:$A$2448,0))</f>
        <v>2001</v>
      </c>
      <c r="F2069" t="str">
        <f t="shared" si="64"/>
        <v>Old</v>
      </c>
      <c r="G2069" t="str">
        <f t="shared" si="65"/>
        <v>Existing</v>
      </c>
    </row>
    <row r="2070" spans="1:7" ht="19" x14ac:dyDescent="0.25">
      <c r="A2070" s="7">
        <v>2015</v>
      </c>
      <c r="B2070" s="7" t="s">
        <v>266</v>
      </c>
      <c r="C2070" s="7" t="s">
        <v>6</v>
      </c>
      <c r="D2070" s="24">
        <v>389515.96</v>
      </c>
      <c r="E2070">
        <f>INDEX('B. Store opening dates'!$B$5:$B$2448,MATCH('A. Sales by store'!B2070,'B. Store opening dates'!$A$5:$A$2448,0))</f>
        <v>2001</v>
      </c>
      <c r="F2070" t="str">
        <f t="shared" si="64"/>
        <v>Old</v>
      </c>
      <c r="G2070" t="str">
        <f t="shared" si="65"/>
        <v>Existing</v>
      </c>
    </row>
    <row r="2071" spans="1:7" ht="19" x14ac:dyDescent="0.25">
      <c r="A2071" s="7">
        <v>2014</v>
      </c>
      <c r="B2071" s="7" t="s">
        <v>266</v>
      </c>
      <c r="C2071" s="7" t="s">
        <v>6</v>
      </c>
      <c r="D2071" s="24">
        <v>269709.14</v>
      </c>
      <c r="E2071">
        <f>INDEX('B. Store opening dates'!$B$5:$B$2448,MATCH('A. Sales by store'!B2071,'B. Store opening dates'!$A$5:$A$2448,0))</f>
        <v>2001</v>
      </c>
      <c r="F2071" t="str">
        <f t="shared" si="64"/>
        <v>Old</v>
      </c>
      <c r="G2071" t="str">
        <f t="shared" si="65"/>
        <v>Existing</v>
      </c>
    </row>
    <row r="2072" spans="1:7" ht="19" x14ac:dyDescent="0.25">
      <c r="A2072" s="7">
        <v>2015</v>
      </c>
      <c r="B2072" s="7" t="s">
        <v>266</v>
      </c>
      <c r="C2072" s="7" t="s">
        <v>7</v>
      </c>
      <c r="D2072" s="24">
        <v>85318.68</v>
      </c>
      <c r="E2072">
        <f>INDEX('B. Store opening dates'!$B$5:$B$2448,MATCH('A. Sales by store'!B2072,'B. Store opening dates'!$A$5:$A$2448,0))</f>
        <v>2001</v>
      </c>
      <c r="F2072" t="str">
        <f t="shared" si="64"/>
        <v>Old</v>
      </c>
      <c r="G2072" t="str">
        <f t="shared" si="65"/>
        <v>Existing</v>
      </c>
    </row>
    <row r="2073" spans="1:7" ht="19" x14ac:dyDescent="0.25">
      <c r="A2073" s="7">
        <v>2014</v>
      </c>
      <c r="B2073" s="7" t="s">
        <v>266</v>
      </c>
      <c r="C2073" s="7" t="s">
        <v>7</v>
      </c>
      <c r="D2073" s="24">
        <v>90333.91</v>
      </c>
      <c r="E2073">
        <f>INDEX('B. Store opening dates'!$B$5:$B$2448,MATCH('A. Sales by store'!B2073,'B. Store opening dates'!$A$5:$A$2448,0))</f>
        <v>2001</v>
      </c>
      <c r="F2073" t="str">
        <f t="shared" si="64"/>
        <v>Old</v>
      </c>
      <c r="G2073" t="str">
        <f t="shared" si="65"/>
        <v>Existing</v>
      </c>
    </row>
    <row r="2074" spans="1:7" ht="19" x14ac:dyDescent="0.25">
      <c r="A2074" s="7">
        <v>2015</v>
      </c>
      <c r="B2074" s="7" t="s">
        <v>266</v>
      </c>
      <c r="C2074" s="7" t="s">
        <v>8</v>
      </c>
      <c r="D2074" s="24">
        <v>673186.78</v>
      </c>
      <c r="E2074">
        <f>INDEX('B. Store opening dates'!$B$5:$B$2448,MATCH('A. Sales by store'!B2074,'B. Store opening dates'!$A$5:$A$2448,0))</f>
        <v>2001</v>
      </c>
      <c r="F2074" t="str">
        <f t="shared" si="64"/>
        <v>Old</v>
      </c>
      <c r="G2074" t="str">
        <f t="shared" si="65"/>
        <v>Existing</v>
      </c>
    </row>
    <row r="2075" spans="1:7" ht="19" x14ac:dyDescent="0.25">
      <c r="A2075" s="7">
        <v>2014</v>
      </c>
      <c r="B2075" s="7" t="s">
        <v>266</v>
      </c>
      <c r="C2075" s="7" t="s">
        <v>8</v>
      </c>
      <c r="D2075" s="24">
        <v>696236.51</v>
      </c>
      <c r="E2075">
        <f>INDEX('B. Store opening dates'!$B$5:$B$2448,MATCH('A. Sales by store'!B2075,'B. Store opening dates'!$A$5:$A$2448,0))</f>
        <v>2001</v>
      </c>
      <c r="F2075" t="str">
        <f t="shared" si="64"/>
        <v>Old</v>
      </c>
      <c r="G2075" t="str">
        <f t="shared" si="65"/>
        <v>Existing</v>
      </c>
    </row>
    <row r="2076" spans="1:7" ht="19" x14ac:dyDescent="0.25">
      <c r="A2076" s="7">
        <v>2015</v>
      </c>
      <c r="B2076" s="7" t="s">
        <v>267</v>
      </c>
      <c r="C2076" s="7" t="s">
        <v>5</v>
      </c>
      <c r="D2076" s="24">
        <v>550600.21</v>
      </c>
      <c r="E2076">
        <f>INDEX('B. Store opening dates'!$B$5:$B$2448,MATCH('A. Sales by store'!B2076,'B. Store opening dates'!$A$5:$A$2448,0))</f>
        <v>2001</v>
      </c>
      <c r="F2076" t="str">
        <f t="shared" si="64"/>
        <v>Old</v>
      </c>
      <c r="G2076" t="str">
        <f t="shared" si="65"/>
        <v>Existing</v>
      </c>
    </row>
    <row r="2077" spans="1:7" ht="19" x14ac:dyDescent="0.25">
      <c r="A2077" s="7">
        <v>2014</v>
      </c>
      <c r="B2077" s="7" t="s">
        <v>267</v>
      </c>
      <c r="C2077" s="7" t="s">
        <v>5</v>
      </c>
      <c r="D2077" s="24">
        <v>601651.14</v>
      </c>
      <c r="E2077">
        <f>INDEX('B. Store opening dates'!$B$5:$B$2448,MATCH('A. Sales by store'!B2077,'B. Store opening dates'!$A$5:$A$2448,0))</f>
        <v>2001</v>
      </c>
      <c r="F2077" t="str">
        <f t="shared" si="64"/>
        <v>Old</v>
      </c>
      <c r="G2077" t="str">
        <f t="shared" si="65"/>
        <v>Existing</v>
      </c>
    </row>
    <row r="2078" spans="1:7" ht="19" x14ac:dyDescent="0.25">
      <c r="A2078" s="7">
        <v>2015</v>
      </c>
      <c r="B2078" s="7" t="s">
        <v>267</v>
      </c>
      <c r="C2078" s="7" t="s">
        <v>6</v>
      </c>
      <c r="D2078" s="24">
        <v>321744.26</v>
      </c>
      <c r="E2078">
        <f>INDEX('B. Store opening dates'!$B$5:$B$2448,MATCH('A. Sales by store'!B2078,'B. Store opening dates'!$A$5:$A$2448,0))</f>
        <v>2001</v>
      </c>
      <c r="F2078" t="str">
        <f t="shared" si="64"/>
        <v>Old</v>
      </c>
      <c r="G2078" t="str">
        <f t="shared" si="65"/>
        <v>Existing</v>
      </c>
    </row>
    <row r="2079" spans="1:7" ht="19" x14ac:dyDescent="0.25">
      <c r="A2079" s="7">
        <v>2014</v>
      </c>
      <c r="B2079" s="7" t="s">
        <v>267</v>
      </c>
      <c r="C2079" s="7" t="s">
        <v>6</v>
      </c>
      <c r="D2079" s="24">
        <v>236647.62</v>
      </c>
      <c r="E2079">
        <f>INDEX('B. Store opening dates'!$B$5:$B$2448,MATCH('A. Sales by store'!B2079,'B. Store opening dates'!$A$5:$A$2448,0))</f>
        <v>2001</v>
      </c>
      <c r="F2079" t="str">
        <f t="shared" si="64"/>
        <v>Old</v>
      </c>
      <c r="G2079" t="str">
        <f t="shared" si="65"/>
        <v>Existing</v>
      </c>
    </row>
    <row r="2080" spans="1:7" ht="19" x14ac:dyDescent="0.25">
      <c r="A2080" s="7">
        <v>2015</v>
      </c>
      <c r="B2080" s="7" t="s">
        <v>267</v>
      </c>
      <c r="C2080" s="7" t="s">
        <v>7</v>
      </c>
      <c r="D2080" s="24">
        <v>164685.75</v>
      </c>
      <c r="E2080">
        <f>INDEX('B. Store opening dates'!$B$5:$B$2448,MATCH('A. Sales by store'!B2080,'B. Store opening dates'!$A$5:$A$2448,0))</f>
        <v>2001</v>
      </c>
      <c r="F2080" t="str">
        <f t="shared" si="64"/>
        <v>Old</v>
      </c>
      <c r="G2080" t="str">
        <f t="shared" si="65"/>
        <v>Existing</v>
      </c>
    </row>
    <row r="2081" spans="1:7" ht="19" x14ac:dyDescent="0.25">
      <c r="A2081" s="7">
        <v>2014</v>
      </c>
      <c r="B2081" s="7" t="s">
        <v>267</v>
      </c>
      <c r="C2081" s="7" t="s">
        <v>7</v>
      </c>
      <c r="D2081" s="24">
        <v>174855.88</v>
      </c>
      <c r="E2081">
        <f>INDEX('B. Store opening dates'!$B$5:$B$2448,MATCH('A. Sales by store'!B2081,'B. Store opening dates'!$A$5:$A$2448,0))</f>
        <v>2001</v>
      </c>
      <c r="F2081" t="str">
        <f t="shared" si="64"/>
        <v>Old</v>
      </c>
      <c r="G2081" t="str">
        <f t="shared" si="65"/>
        <v>Existing</v>
      </c>
    </row>
    <row r="2082" spans="1:7" ht="19" x14ac:dyDescent="0.25">
      <c r="A2082" s="7">
        <v>2015</v>
      </c>
      <c r="B2082" s="7" t="s">
        <v>267</v>
      </c>
      <c r="C2082" s="7" t="s">
        <v>8</v>
      </c>
      <c r="D2082" s="24">
        <v>725081.8</v>
      </c>
      <c r="E2082">
        <f>INDEX('B. Store opening dates'!$B$5:$B$2448,MATCH('A. Sales by store'!B2082,'B. Store opening dates'!$A$5:$A$2448,0))</f>
        <v>2001</v>
      </c>
      <c r="F2082" t="str">
        <f t="shared" si="64"/>
        <v>Old</v>
      </c>
      <c r="G2082" t="str">
        <f t="shared" si="65"/>
        <v>Existing</v>
      </c>
    </row>
    <row r="2083" spans="1:7" ht="19" x14ac:dyDescent="0.25">
      <c r="A2083" s="7">
        <v>2014</v>
      </c>
      <c r="B2083" s="7" t="s">
        <v>267</v>
      </c>
      <c r="C2083" s="7" t="s">
        <v>8</v>
      </c>
      <c r="D2083" s="24">
        <v>755409.4</v>
      </c>
      <c r="E2083">
        <f>INDEX('B. Store opening dates'!$B$5:$B$2448,MATCH('A. Sales by store'!B2083,'B. Store opening dates'!$A$5:$A$2448,0))</f>
        <v>2001</v>
      </c>
      <c r="F2083" t="str">
        <f t="shared" si="64"/>
        <v>Old</v>
      </c>
      <c r="G2083" t="str">
        <f t="shared" si="65"/>
        <v>Existing</v>
      </c>
    </row>
    <row r="2084" spans="1:7" ht="19" x14ac:dyDescent="0.25">
      <c r="A2084" s="7">
        <v>2015</v>
      </c>
      <c r="B2084" s="7" t="s">
        <v>268</v>
      </c>
      <c r="C2084" s="7" t="s">
        <v>5</v>
      </c>
      <c r="D2084" s="24">
        <v>526591.78</v>
      </c>
      <c r="E2084">
        <f>INDEX('B. Store opening dates'!$B$5:$B$2448,MATCH('A. Sales by store'!B2084,'B. Store opening dates'!$A$5:$A$2448,0))</f>
        <v>2001</v>
      </c>
      <c r="F2084" t="str">
        <f t="shared" si="64"/>
        <v>Old</v>
      </c>
      <c r="G2084" t="str">
        <f t="shared" si="65"/>
        <v>Existing</v>
      </c>
    </row>
    <row r="2085" spans="1:7" ht="19" x14ac:dyDescent="0.25">
      <c r="A2085" s="7">
        <v>2014</v>
      </c>
      <c r="B2085" s="7" t="s">
        <v>268</v>
      </c>
      <c r="C2085" s="7" t="s">
        <v>5</v>
      </c>
      <c r="D2085" s="24">
        <v>582229.18999999994</v>
      </c>
      <c r="E2085">
        <f>INDEX('B. Store opening dates'!$B$5:$B$2448,MATCH('A. Sales by store'!B2085,'B. Store opening dates'!$A$5:$A$2448,0))</f>
        <v>2001</v>
      </c>
      <c r="F2085" t="str">
        <f t="shared" si="64"/>
        <v>Old</v>
      </c>
      <c r="G2085" t="str">
        <f t="shared" si="65"/>
        <v>Existing</v>
      </c>
    </row>
    <row r="2086" spans="1:7" ht="19" x14ac:dyDescent="0.25">
      <c r="A2086" s="7">
        <v>2015</v>
      </c>
      <c r="B2086" s="7" t="s">
        <v>268</v>
      </c>
      <c r="C2086" s="7" t="s">
        <v>6</v>
      </c>
      <c r="D2086" s="24">
        <v>521430.66</v>
      </c>
      <c r="E2086">
        <f>INDEX('B. Store opening dates'!$B$5:$B$2448,MATCH('A. Sales by store'!B2086,'B. Store opening dates'!$A$5:$A$2448,0))</f>
        <v>2001</v>
      </c>
      <c r="F2086" t="str">
        <f t="shared" si="64"/>
        <v>Old</v>
      </c>
      <c r="G2086" t="str">
        <f t="shared" si="65"/>
        <v>Existing</v>
      </c>
    </row>
    <row r="2087" spans="1:7" ht="19" x14ac:dyDescent="0.25">
      <c r="A2087" s="7">
        <v>2014</v>
      </c>
      <c r="B2087" s="7" t="s">
        <v>268</v>
      </c>
      <c r="C2087" s="7" t="s">
        <v>6</v>
      </c>
      <c r="D2087" s="24">
        <v>380464.45</v>
      </c>
      <c r="E2087">
        <f>INDEX('B. Store opening dates'!$B$5:$B$2448,MATCH('A. Sales by store'!B2087,'B. Store opening dates'!$A$5:$A$2448,0))</f>
        <v>2001</v>
      </c>
      <c r="F2087" t="str">
        <f t="shared" si="64"/>
        <v>Old</v>
      </c>
      <c r="G2087" t="str">
        <f t="shared" si="65"/>
        <v>Existing</v>
      </c>
    </row>
    <row r="2088" spans="1:7" ht="19" x14ac:dyDescent="0.25">
      <c r="A2088" s="7">
        <v>2015</v>
      </c>
      <c r="B2088" s="7" t="s">
        <v>268</v>
      </c>
      <c r="C2088" s="7" t="s">
        <v>7</v>
      </c>
      <c r="D2088" s="24">
        <v>93683</v>
      </c>
      <c r="E2088">
        <f>INDEX('B. Store opening dates'!$B$5:$B$2448,MATCH('A. Sales by store'!B2088,'B. Store opening dates'!$A$5:$A$2448,0))</f>
        <v>2001</v>
      </c>
      <c r="F2088" t="str">
        <f t="shared" si="64"/>
        <v>Old</v>
      </c>
      <c r="G2088" t="str">
        <f t="shared" si="65"/>
        <v>Existing</v>
      </c>
    </row>
    <row r="2089" spans="1:7" ht="19" x14ac:dyDescent="0.25">
      <c r="A2089" s="7">
        <v>2014</v>
      </c>
      <c r="B2089" s="7" t="s">
        <v>268</v>
      </c>
      <c r="C2089" s="7" t="s">
        <v>7</v>
      </c>
      <c r="D2089" s="24">
        <v>99645.72</v>
      </c>
      <c r="E2089">
        <f>INDEX('B. Store opening dates'!$B$5:$B$2448,MATCH('A. Sales by store'!B2089,'B. Store opening dates'!$A$5:$A$2448,0))</f>
        <v>2001</v>
      </c>
      <c r="F2089" t="str">
        <f t="shared" si="64"/>
        <v>Old</v>
      </c>
      <c r="G2089" t="str">
        <f t="shared" si="65"/>
        <v>Existing</v>
      </c>
    </row>
    <row r="2090" spans="1:7" ht="19" x14ac:dyDescent="0.25">
      <c r="A2090" s="7">
        <v>2015</v>
      </c>
      <c r="B2090" s="7" t="s">
        <v>268</v>
      </c>
      <c r="C2090" s="7" t="s">
        <v>8</v>
      </c>
      <c r="D2090" s="24">
        <v>625168.17000000004</v>
      </c>
      <c r="E2090">
        <f>INDEX('B. Store opening dates'!$B$5:$B$2448,MATCH('A. Sales by store'!B2090,'B. Store opening dates'!$A$5:$A$2448,0))</f>
        <v>2001</v>
      </c>
      <c r="F2090" t="str">
        <f t="shared" si="64"/>
        <v>Old</v>
      </c>
      <c r="G2090" t="str">
        <f t="shared" si="65"/>
        <v>Existing</v>
      </c>
    </row>
    <row r="2091" spans="1:7" ht="19" x14ac:dyDescent="0.25">
      <c r="A2091" s="7">
        <v>2014</v>
      </c>
      <c r="B2091" s="7" t="s">
        <v>268</v>
      </c>
      <c r="C2091" s="7" t="s">
        <v>8</v>
      </c>
      <c r="D2091" s="24">
        <v>651178.65</v>
      </c>
      <c r="E2091">
        <f>INDEX('B. Store opening dates'!$B$5:$B$2448,MATCH('A. Sales by store'!B2091,'B. Store opening dates'!$A$5:$A$2448,0))</f>
        <v>2001</v>
      </c>
      <c r="F2091" t="str">
        <f t="shared" si="64"/>
        <v>Old</v>
      </c>
      <c r="G2091" t="str">
        <f t="shared" si="65"/>
        <v>Existing</v>
      </c>
    </row>
    <row r="2092" spans="1:7" ht="19" x14ac:dyDescent="0.25">
      <c r="A2092" s="7">
        <v>2015</v>
      </c>
      <c r="B2092" s="7" t="s">
        <v>269</v>
      </c>
      <c r="C2092" s="7" t="s">
        <v>5</v>
      </c>
      <c r="D2092" s="24">
        <v>926659.1</v>
      </c>
      <c r="E2092">
        <f>INDEX('B. Store opening dates'!$B$5:$B$2448,MATCH('A. Sales by store'!B2092,'B. Store opening dates'!$A$5:$A$2448,0))</f>
        <v>2001</v>
      </c>
      <c r="F2092" t="str">
        <f t="shared" si="64"/>
        <v>Old</v>
      </c>
      <c r="G2092" t="str">
        <f t="shared" si="65"/>
        <v>Existing</v>
      </c>
    </row>
    <row r="2093" spans="1:7" ht="19" x14ac:dyDescent="0.25">
      <c r="A2093" s="7">
        <v>2014</v>
      </c>
      <c r="B2093" s="7" t="s">
        <v>269</v>
      </c>
      <c r="C2093" s="7" t="s">
        <v>5</v>
      </c>
      <c r="D2093" s="24">
        <v>1018373.05</v>
      </c>
      <c r="E2093">
        <f>INDEX('B. Store opening dates'!$B$5:$B$2448,MATCH('A. Sales by store'!B2093,'B. Store opening dates'!$A$5:$A$2448,0))</f>
        <v>2001</v>
      </c>
      <c r="F2093" t="str">
        <f t="shared" si="64"/>
        <v>Old</v>
      </c>
      <c r="G2093" t="str">
        <f t="shared" si="65"/>
        <v>Existing</v>
      </c>
    </row>
    <row r="2094" spans="1:7" ht="19" x14ac:dyDescent="0.25">
      <c r="A2094" s="7">
        <v>2015</v>
      </c>
      <c r="B2094" s="7" t="s">
        <v>269</v>
      </c>
      <c r="C2094" s="7" t="s">
        <v>6</v>
      </c>
      <c r="D2094" s="24">
        <v>369415.54</v>
      </c>
      <c r="E2094">
        <f>INDEX('B. Store opening dates'!$B$5:$B$2448,MATCH('A. Sales by store'!B2094,'B. Store opening dates'!$A$5:$A$2448,0))</f>
        <v>2001</v>
      </c>
      <c r="F2094" t="str">
        <f t="shared" si="64"/>
        <v>Old</v>
      </c>
      <c r="G2094" t="str">
        <f t="shared" si="65"/>
        <v>Existing</v>
      </c>
    </row>
    <row r="2095" spans="1:7" ht="19" x14ac:dyDescent="0.25">
      <c r="A2095" s="7">
        <v>2014</v>
      </c>
      <c r="B2095" s="7" t="s">
        <v>269</v>
      </c>
      <c r="C2095" s="7" t="s">
        <v>6</v>
      </c>
      <c r="D2095" s="24">
        <v>262618.90000000002</v>
      </c>
      <c r="E2095">
        <f>INDEX('B. Store opening dates'!$B$5:$B$2448,MATCH('A. Sales by store'!B2095,'B. Store opening dates'!$A$5:$A$2448,0))</f>
        <v>2001</v>
      </c>
      <c r="F2095" t="str">
        <f t="shared" si="64"/>
        <v>Old</v>
      </c>
      <c r="G2095" t="str">
        <f t="shared" si="65"/>
        <v>Existing</v>
      </c>
    </row>
    <row r="2096" spans="1:7" ht="19" x14ac:dyDescent="0.25">
      <c r="A2096" s="7">
        <v>2015</v>
      </c>
      <c r="B2096" s="7" t="s">
        <v>269</v>
      </c>
      <c r="C2096" s="7" t="s">
        <v>7</v>
      </c>
      <c r="D2096" s="24">
        <v>127819.96</v>
      </c>
      <c r="E2096">
        <f>INDEX('B. Store opening dates'!$B$5:$B$2448,MATCH('A. Sales by store'!B2096,'B. Store opening dates'!$A$5:$A$2448,0))</f>
        <v>2001</v>
      </c>
      <c r="F2096" t="str">
        <f t="shared" si="64"/>
        <v>Old</v>
      </c>
      <c r="G2096" t="str">
        <f t="shared" si="65"/>
        <v>Existing</v>
      </c>
    </row>
    <row r="2097" spans="1:7" ht="19" x14ac:dyDescent="0.25">
      <c r="A2097" s="7">
        <v>2014</v>
      </c>
      <c r="B2097" s="7" t="s">
        <v>269</v>
      </c>
      <c r="C2097" s="7" t="s">
        <v>7</v>
      </c>
      <c r="D2097" s="24">
        <v>134286.20000000001</v>
      </c>
      <c r="E2097">
        <f>INDEX('B. Store opening dates'!$B$5:$B$2448,MATCH('A. Sales by store'!B2097,'B. Store opening dates'!$A$5:$A$2448,0))</f>
        <v>2001</v>
      </c>
      <c r="F2097" t="str">
        <f t="shared" si="64"/>
        <v>Old</v>
      </c>
      <c r="G2097" t="str">
        <f t="shared" si="65"/>
        <v>Existing</v>
      </c>
    </row>
    <row r="2098" spans="1:7" ht="19" x14ac:dyDescent="0.25">
      <c r="A2098" s="7">
        <v>2015</v>
      </c>
      <c r="B2098" s="7" t="s">
        <v>269</v>
      </c>
      <c r="C2098" s="7" t="s">
        <v>8</v>
      </c>
      <c r="D2098" s="24">
        <v>512818.41</v>
      </c>
      <c r="E2098">
        <f>INDEX('B. Store opening dates'!$B$5:$B$2448,MATCH('A. Sales by store'!B2098,'B. Store opening dates'!$A$5:$A$2448,0))</f>
        <v>2001</v>
      </c>
      <c r="F2098" t="str">
        <f t="shared" si="64"/>
        <v>Old</v>
      </c>
      <c r="G2098" t="str">
        <f t="shared" si="65"/>
        <v>Existing</v>
      </c>
    </row>
    <row r="2099" spans="1:7" ht="19" x14ac:dyDescent="0.25">
      <c r="A2099" s="7">
        <v>2014</v>
      </c>
      <c r="B2099" s="7" t="s">
        <v>269</v>
      </c>
      <c r="C2099" s="7" t="s">
        <v>8</v>
      </c>
      <c r="D2099" s="24">
        <v>528162.47</v>
      </c>
      <c r="E2099">
        <f>INDEX('B. Store opening dates'!$B$5:$B$2448,MATCH('A. Sales by store'!B2099,'B. Store opening dates'!$A$5:$A$2448,0))</f>
        <v>2001</v>
      </c>
      <c r="F2099" t="str">
        <f t="shared" si="64"/>
        <v>Old</v>
      </c>
      <c r="G2099" t="str">
        <f t="shared" si="65"/>
        <v>Existing</v>
      </c>
    </row>
    <row r="2100" spans="1:7" ht="19" x14ac:dyDescent="0.25">
      <c r="A2100" s="7">
        <v>2015</v>
      </c>
      <c r="B2100" s="7" t="s">
        <v>270</v>
      </c>
      <c r="C2100" s="7" t="s">
        <v>5</v>
      </c>
      <c r="D2100" s="24">
        <v>788460.37</v>
      </c>
      <c r="E2100">
        <f>INDEX('B. Store opening dates'!$B$5:$B$2448,MATCH('A. Sales by store'!B2100,'B. Store opening dates'!$A$5:$A$2448,0))</f>
        <v>2001</v>
      </c>
      <c r="F2100" t="str">
        <f t="shared" si="64"/>
        <v>Old</v>
      </c>
      <c r="G2100" t="str">
        <f t="shared" si="65"/>
        <v>Existing</v>
      </c>
    </row>
    <row r="2101" spans="1:7" ht="19" x14ac:dyDescent="0.25">
      <c r="A2101" s="7">
        <v>2014</v>
      </c>
      <c r="B2101" s="7" t="s">
        <v>270</v>
      </c>
      <c r="C2101" s="7" t="s">
        <v>5</v>
      </c>
      <c r="D2101" s="24">
        <v>860446.45</v>
      </c>
      <c r="E2101">
        <f>INDEX('B. Store opening dates'!$B$5:$B$2448,MATCH('A. Sales by store'!B2101,'B. Store opening dates'!$A$5:$A$2448,0))</f>
        <v>2001</v>
      </c>
      <c r="F2101" t="str">
        <f t="shared" si="64"/>
        <v>Old</v>
      </c>
      <c r="G2101" t="str">
        <f t="shared" si="65"/>
        <v>Existing</v>
      </c>
    </row>
    <row r="2102" spans="1:7" ht="19" x14ac:dyDescent="0.25">
      <c r="A2102" s="7">
        <v>2015</v>
      </c>
      <c r="B2102" s="7" t="s">
        <v>270</v>
      </c>
      <c r="C2102" s="7" t="s">
        <v>6</v>
      </c>
      <c r="D2102" s="24">
        <v>298935.05</v>
      </c>
      <c r="E2102">
        <f>INDEX('B. Store opening dates'!$B$5:$B$2448,MATCH('A. Sales by store'!B2102,'B. Store opening dates'!$A$5:$A$2448,0))</f>
        <v>2001</v>
      </c>
      <c r="F2102" t="str">
        <f t="shared" si="64"/>
        <v>Old</v>
      </c>
      <c r="G2102" t="str">
        <f t="shared" si="65"/>
        <v>Existing</v>
      </c>
    </row>
    <row r="2103" spans="1:7" ht="19" x14ac:dyDescent="0.25">
      <c r="A2103" s="7">
        <v>2014</v>
      </c>
      <c r="B2103" s="7" t="s">
        <v>270</v>
      </c>
      <c r="C2103" s="7" t="s">
        <v>6</v>
      </c>
      <c r="D2103" s="24">
        <v>216079.16</v>
      </c>
      <c r="E2103">
        <f>INDEX('B. Store opening dates'!$B$5:$B$2448,MATCH('A. Sales by store'!B2103,'B. Store opening dates'!$A$5:$A$2448,0))</f>
        <v>2001</v>
      </c>
      <c r="F2103" t="str">
        <f t="shared" si="64"/>
        <v>Old</v>
      </c>
      <c r="G2103" t="str">
        <f t="shared" si="65"/>
        <v>Existing</v>
      </c>
    </row>
    <row r="2104" spans="1:7" ht="19" x14ac:dyDescent="0.25">
      <c r="A2104" s="7">
        <v>2015</v>
      </c>
      <c r="B2104" s="7" t="s">
        <v>270</v>
      </c>
      <c r="C2104" s="7" t="s">
        <v>7</v>
      </c>
      <c r="D2104" s="24">
        <v>192516.97</v>
      </c>
      <c r="E2104">
        <f>INDEX('B. Store opening dates'!$B$5:$B$2448,MATCH('A. Sales by store'!B2104,'B. Store opening dates'!$A$5:$A$2448,0))</f>
        <v>2001</v>
      </c>
      <c r="F2104" t="str">
        <f t="shared" si="64"/>
        <v>Old</v>
      </c>
      <c r="G2104" t="str">
        <f t="shared" si="65"/>
        <v>Existing</v>
      </c>
    </row>
    <row r="2105" spans="1:7" ht="19" x14ac:dyDescent="0.25">
      <c r="A2105" s="7">
        <v>2014</v>
      </c>
      <c r="B2105" s="7" t="s">
        <v>270</v>
      </c>
      <c r="C2105" s="7" t="s">
        <v>7</v>
      </c>
      <c r="D2105" s="24">
        <v>201937.83</v>
      </c>
      <c r="E2105">
        <f>INDEX('B. Store opening dates'!$B$5:$B$2448,MATCH('A. Sales by store'!B2105,'B. Store opening dates'!$A$5:$A$2448,0))</f>
        <v>2001</v>
      </c>
      <c r="F2105" t="str">
        <f t="shared" si="64"/>
        <v>Old</v>
      </c>
      <c r="G2105" t="str">
        <f t="shared" si="65"/>
        <v>Existing</v>
      </c>
    </row>
    <row r="2106" spans="1:7" ht="19" x14ac:dyDescent="0.25">
      <c r="A2106" s="7">
        <v>2015</v>
      </c>
      <c r="B2106" s="7" t="s">
        <v>270</v>
      </c>
      <c r="C2106" s="7" t="s">
        <v>8</v>
      </c>
      <c r="D2106" s="24">
        <v>449365.23</v>
      </c>
      <c r="E2106">
        <f>INDEX('B. Store opening dates'!$B$5:$B$2448,MATCH('A. Sales by store'!B2106,'B. Store opening dates'!$A$5:$A$2448,0))</f>
        <v>2001</v>
      </c>
      <c r="F2106" t="str">
        <f t="shared" si="64"/>
        <v>Old</v>
      </c>
      <c r="G2106" t="str">
        <f t="shared" si="65"/>
        <v>Existing</v>
      </c>
    </row>
    <row r="2107" spans="1:7" ht="19" x14ac:dyDescent="0.25">
      <c r="A2107" s="7">
        <v>2014</v>
      </c>
      <c r="B2107" s="7" t="s">
        <v>270</v>
      </c>
      <c r="C2107" s="7" t="s">
        <v>8</v>
      </c>
      <c r="D2107" s="24">
        <v>468912.7</v>
      </c>
      <c r="E2107">
        <f>INDEX('B. Store opening dates'!$B$5:$B$2448,MATCH('A. Sales by store'!B2107,'B. Store opening dates'!$A$5:$A$2448,0))</f>
        <v>2001</v>
      </c>
      <c r="F2107" t="str">
        <f t="shared" si="64"/>
        <v>Old</v>
      </c>
      <c r="G2107" t="str">
        <f t="shared" si="65"/>
        <v>Existing</v>
      </c>
    </row>
    <row r="2108" spans="1:7" ht="19" x14ac:dyDescent="0.25">
      <c r="A2108" s="7">
        <v>2015</v>
      </c>
      <c r="B2108" s="7" t="s">
        <v>271</v>
      </c>
      <c r="C2108" s="7" t="s">
        <v>5</v>
      </c>
      <c r="D2108" s="24">
        <v>935176.44</v>
      </c>
      <c r="E2108">
        <f>INDEX('B. Store opening dates'!$B$5:$B$2448,MATCH('A. Sales by store'!B2108,'B. Store opening dates'!$A$5:$A$2448,0))</f>
        <v>2001</v>
      </c>
      <c r="F2108" t="str">
        <f t="shared" si="64"/>
        <v>Old</v>
      </c>
      <c r="G2108" t="str">
        <f t="shared" si="65"/>
        <v>Existing</v>
      </c>
    </row>
    <row r="2109" spans="1:7" ht="19" x14ac:dyDescent="0.25">
      <c r="A2109" s="7">
        <v>2014</v>
      </c>
      <c r="B2109" s="7" t="s">
        <v>271</v>
      </c>
      <c r="C2109" s="7" t="s">
        <v>5</v>
      </c>
      <c r="D2109" s="24">
        <v>1027172.34</v>
      </c>
      <c r="E2109">
        <f>INDEX('B. Store opening dates'!$B$5:$B$2448,MATCH('A. Sales by store'!B2109,'B. Store opening dates'!$A$5:$A$2448,0))</f>
        <v>2001</v>
      </c>
      <c r="F2109" t="str">
        <f t="shared" si="64"/>
        <v>Old</v>
      </c>
      <c r="G2109" t="str">
        <f t="shared" si="65"/>
        <v>Existing</v>
      </c>
    </row>
    <row r="2110" spans="1:7" ht="19" x14ac:dyDescent="0.25">
      <c r="A2110" s="7">
        <v>2015</v>
      </c>
      <c r="B2110" s="7" t="s">
        <v>271</v>
      </c>
      <c r="C2110" s="7" t="s">
        <v>6</v>
      </c>
      <c r="D2110" s="24">
        <v>208062.79</v>
      </c>
      <c r="E2110">
        <f>INDEX('B. Store opening dates'!$B$5:$B$2448,MATCH('A. Sales by store'!B2110,'B. Store opening dates'!$A$5:$A$2448,0))</f>
        <v>2001</v>
      </c>
      <c r="F2110" t="str">
        <f t="shared" si="64"/>
        <v>Old</v>
      </c>
      <c r="G2110" t="str">
        <f t="shared" si="65"/>
        <v>Existing</v>
      </c>
    </row>
    <row r="2111" spans="1:7" ht="19" x14ac:dyDescent="0.25">
      <c r="A2111" s="7">
        <v>2014</v>
      </c>
      <c r="B2111" s="7" t="s">
        <v>271</v>
      </c>
      <c r="C2111" s="7" t="s">
        <v>6</v>
      </c>
      <c r="D2111" s="24">
        <v>154626.59</v>
      </c>
      <c r="E2111">
        <f>INDEX('B. Store opening dates'!$B$5:$B$2448,MATCH('A. Sales by store'!B2111,'B. Store opening dates'!$A$5:$A$2448,0))</f>
        <v>2001</v>
      </c>
      <c r="F2111" t="str">
        <f t="shared" si="64"/>
        <v>Old</v>
      </c>
      <c r="G2111" t="str">
        <f t="shared" si="65"/>
        <v>Existing</v>
      </c>
    </row>
    <row r="2112" spans="1:7" ht="19" x14ac:dyDescent="0.25">
      <c r="A2112" s="7">
        <v>2015</v>
      </c>
      <c r="B2112" s="7" t="s">
        <v>271</v>
      </c>
      <c r="C2112" s="7" t="s">
        <v>7</v>
      </c>
      <c r="D2112" s="24">
        <v>202178.56</v>
      </c>
      <c r="E2112">
        <f>INDEX('B. Store opening dates'!$B$5:$B$2448,MATCH('A. Sales by store'!B2112,'B. Store opening dates'!$A$5:$A$2448,0))</f>
        <v>2001</v>
      </c>
      <c r="F2112" t="str">
        <f t="shared" si="64"/>
        <v>Old</v>
      </c>
      <c r="G2112" t="str">
        <f t="shared" si="65"/>
        <v>Existing</v>
      </c>
    </row>
    <row r="2113" spans="1:7" ht="19" x14ac:dyDescent="0.25">
      <c r="A2113" s="7">
        <v>2014</v>
      </c>
      <c r="B2113" s="7" t="s">
        <v>271</v>
      </c>
      <c r="C2113" s="7" t="s">
        <v>7</v>
      </c>
      <c r="D2113" s="24">
        <v>213518.51</v>
      </c>
      <c r="E2113">
        <f>INDEX('B. Store opening dates'!$B$5:$B$2448,MATCH('A. Sales by store'!B2113,'B. Store opening dates'!$A$5:$A$2448,0))</f>
        <v>2001</v>
      </c>
      <c r="F2113" t="str">
        <f t="shared" si="64"/>
        <v>Old</v>
      </c>
      <c r="G2113" t="str">
        <f t="shared" si="65"/>
        <v>Existing</v>
      </c>
    </row>
    <row r="2114" spans="1:7" ht="19" x14ac:dyDescent="0.25">
      <c r="A2114" s="7">
        <v>2015</v>
      </c>
      <c r="B2114" s="7" t="s">
        <v>271</v>
      </c>
      <c r="C2114" s="7" t="s">
        <v>8</v>
      </c>
      <c r="D2114" s="24">
        <v>697830.07</v>
      </c>
      <c r="E2114">
        <f>INDEX('B. Store opening dates'!$B$5:$B$2448,MATCH('A. Sales by store'!B2114,'B. Store opening dates'!$A$5:$A$2448,0))</f>
        <v>2001</v>
      </c>
      <c r="F2114" t="str">
        <f t="shared" si="64"/>
        <v>Old</v>
      </c>
      <c r="G2114" t="str">
        <f t="shared" si="65"/>
        <v>Existing</v>
      </c>
    </row>
    <row r="2115" spans="1:7" ht="19" x14ac:dyDescent="0.25">
      <c r="A2115" s="7">
        <v>2014</v>
      </c>
      <c r="B2115" s="7" t="s">
        <v>271</v>
      </c>
      <c r="C2115" s="7" t="s">
        <v>8</v>
      </c>
      <c r="D2115" s="24">
        <v>719487.79</v>
      </c>
      <c r="E2115">
        <f>INDEX('B. Store opening dates'!$B$5:$B$2448,MATCH('A. Sales by store'!B2115,'B. Store opening dates'!$A$5:$A$2448,0))</f>
        <v>2001</v>
      </c>
      <c r="F2115" t="str">
        <f t="shared" si="64"/>
        <v>Old</v>
      </c>
      <c r="G2115" t="str">
        <f t="shared" si="65"/>
        <v>Existing</v>
      </c>
    </row>
    <row r="2116" spans="1:7" ht="19" x14ac:dyDescent="0.25">
      <c r="A2116" s="7">
        <v>2015</v>
      </c>
      <c r="B2116" s="7" t="s">
        <v>272</v>
      </c>
      <c r="C2116" s="7" t="s">
        <v>5</v>
      </c>
      <c r="D2116" s="24">
        <v>705288.85</v>
      </c>
      <c r="E2116">
        <f>INDEX('B. Store opening dates'!$B$5:$B$2448,MATCH('A. Sales by store'!B2116,'B. Store opening dates'!$A$5:$A$2448,0))</f>
        <v>2001</v>
      </c>
      <c r="F2116" t="str">
        <f t="shared" si="64"/>
        <v>Old</v>
      </c>
      <c r="G2116" t="str">
        <f t="shared" si="65"/>
        <v>Existing</v>
      </c>
    </row>
    <row r="2117" spans="1:7" ht="19" x14ac:dyDescent="0.25">
      <c r="A2117" s="7">
        <v>2014</v>
      </c>
      <c r="B2117" s="7" t="s">
        <v>272</v>
      </c>
      <c r="C2117" s="7" t="s">
        <v>5</v>
      </c>
      <c r="D2117" s="24">
        <v>771895.11</v>
      </c>
      <c r="E2117">
        <f>INDEX('B. Store opening dates'!$B$5:$B$2448,MATCH('A. Sales by store'!B2117,'B. Store opening dates'!$A$5:$A$2448,0))</f>
        <v>2001</v>
      </c>
      <c r="F2117" t="str">
        <f t="shared" ref="F2117:F2180" si="66">IF(A2117 = 2015, IF(E2117&lt; 2015, "Old","New"),IF(E2117 &lt; 2014, "Old","New"))</f>
        <v>Old</v>
      </c>
      <c r="G2117" t="str">
        <f t="shared" ref="G2117:G2180" si="67">IF(A2117 = 2015, IF(E2117&lt; 2015, "Existing","New"),"Existing")</f>
        <v>Existing</v>
      </c>
    </row>
    <row r="2118" spans="1:7" ht="19" x14ac:dyDescent="0.25">
      <c r="A2118" s="7">
        <v>2015</v>
      </c>
      <c r="B2118" s="7" t="s">
        <v>272</v>
      </c>
      <c r="C2118" s="7" t="s">
        <v>6</v>
      </c>
      <c r="D2118" s="24">
        <v>277945.37</v>
      </c>
      <c r="E2118">
        <f>INDEX('B. Store opening dates'!$B$5:$B$2448,MATCH('A. Sales by store'!B2118,'B. Store opening dates'!$A$5:$A$2448,0))</f>
        <v>2001</v>
      </c>
      <c r="F2118" t="str">
        <f t="shared" si="66"/>
        <v>Old</v>
      </c>
      <c r="G2118" t="str">
        <f t="shared" si="67"/>
        <v>Existing</v>
      </c>
    </row>
    <row r="2119" spans="1:7" ht="19" x14ac:dyDescent="0.25">
      <c r="A2119" s="7">
        <v>2014</v>
      </c>
      <c r="B2119" s="7" t="s">
        <v>272</v>
      </c>
      <c r="C2119" s="7" t="s">
        <v>6</v>
      </c>
      <c r="D2119" s="24">
        <v>199265.79</v>
      </c>
      <c r="E2119">
        <f>INDEX('B. Store opening dates'!$B$5:$B$2448,MATCH('A. Sales by store'!B2119,'B. Store opening dates'!$A$5:$A$2448,0))</f>
        <v>2001</v>
      </c>
      <c r="F2119" t="str">
        <f t="shared" si="66"/>
        <v>Old</v>
      </c>
      <c r="G2119" t="str">
        <f t="shared" si="67"/>
        <v>Existing</v>
      </c>
    </row>
    <row r="2120" spans="1:7" ht="19" x14ac:dyDescent="0.25">
      <c r="A2120" s="7">
        <v>2015</v>
      </c>
      <c r="B2120" s="7" t="s">
        <v>272</v>
      </c>
      <c r="C2120" s="7" t="s">
        <v>7</v>
      </c>
      <c r="D2120" s="24">
        <v>66336.69</v>
      </c>
      <c r="E2120">
        <f>INDEX('B. Store opening dates'!$B$5:$B$2448,MATCH('A. Sales by store'!B2120,'B. Store opening dates'!$A$5:$A$2448,0))</f>
        <v>2001</v>
      </c>
      <c r="F2120" t="str">
        <f t="shared" si="66"/>
        <v>Old</v>
      </c>
      <c r="G2120" t="str">
        <f t="shared" si="67"/>
        <v>Existing</v>
      </c>
    </row>
    <row r="2121" spans="1:7" ht="19" x14ac:dyDescent="0.25">
      <c r="A2121" s="7">
        <v>2014</v>
      </c>
      <c r="B2121" s="7" t="s">
        <v>272</v>
      </c>
      <c r="C2121" s="7" t="s">
        <v>7</v>
      </c>
      <c r="D2121" s="24">
        <v>69633.45</v>
      </c>
      <c r="E2121">
        <f>INDEX('B. Store opening dates'!$B$5:$B$2448,MATCH('A. Sales by store'!B2121,'B. Store opening dates'!$A$5:$A$2448,0))</f>
        <v>2001</v>
      </c>
      <c r="F2121" t="str">
        <f t="shared" si="66"/>
        <v>Old</v>
      </c>
      <c r="G2121" t="str">
        <f t="shared" si="67"/>
        <v>Existing</v>
      </c>
    </row>
    <row r="2122" spans="1:7" ht="19" x14ac:dyDescent="0.25">
      <c r="A2122" s="7">
        <v>2015</v>
      </c>
      <c r="B2122" s="7" t="s">
        <v>272</v>
      </c>
      <c r="C2122" s="7" t="s">
        <v>8</v>
      </c>
      <c r="D2122" s="24">
        <v>680696.45</v>
      </c>
      <c r="E2122">
        <f>INDEX('B. Store opening dates'!$B$5:$B$2448,MATCH('A. Sales by store'!B2122,'B. Store opening dates'!$A$5:$A$2448,0))</f>
        <v>2001</v>
      </c>
      <c r="F2122" t="str">
        <f t="shared" si="66"/>
        <v>Old</v>
      </c>
      <c r="G2122" t="str">
        <f t="shared" si="67"/>
        <v>Existing</v>
      </c>
    </row>
    <row r="2123" spans="1:7" ht="19" x14ac:dyDescent="0.25">
      <c r="A2123" s="7">
        <v>2014</v>
      </c>
      <c r="B2123" s="7" t="s">
        <v>272</v>
      </c>
      <c r="C2123" s="7" t="s">
        <v>8</v>
      </c>
      <c r="D2123" s="24">
        <v>706423.06</v>
      </c>
      <c r="E2123">
        <f>INDEX('B. Store opening dates'!$B$5:$B$2448,MATCH('A. Sales by store'!B2123,'B. Store opening dates'!$A$5:$A$2448,0))</f>
        <v>2001</v>
      </c>
      <c r="F2123" t="str">
        <f t="shared" si="66"/>
        <v>Old</v>
      </c>
      <c r="G2123" t="str">
        <f t="shared" si="67"/>
        <v>Existing</v>
      </c>
    </row>
    <row r="2124" spans="1:7" ht="19" x14ac:dyDescent="0.25">
      <c r="A2124" s="7">
        <v>2015</v>
      </c>
      <c r="B2124" s="7" t="s">
        <v>273</v>
      </c>
      <c r="C2124" s="7" t="s">
        <v>5</v>
      </c>
      <c r="D2124" s="24">
        <v>476445.66</v>
      </c>
      <c r="E2124">
        <f>INDEX('B. Store opening dates'!$B$5:$B$2448,MATCH('A. Sales by store'!B2124,'B. Store opening dates'!$A$5:$A$2448,0))</f>
        <v>2001</v>
      </c>
      <c r="F2124" t="str">
        <f t="shared" si="66"/>
        <v>Old</v>
      </c>
      <c r="G2124" t="str">
        <f t="shared" si="67"/>
        <v>Existing</v>
      </c>
    </row>
    <row r="2125" spans="1:7" ht="19" x14ac:dyDescent="0.25">
      <c r="A2125" s="7">
        <v>2014</v>
      </c>
      <c r="B2125" s="7" t="s">
        <v>273</v>
      </c>
      <c r="C2125" s="7" t="s">
        <v>5</v>
      </c>
      <c r="D2125" s="24">
        <v>527183.74</v>
      </c>
      <c r="E2125">
        <f>INDEX('B. Store opening dates'!$B$5:$B$2448,MATCH('A. Sales by store'!B2125,'B. Store opening dates'!$A$5:$A$2448,0))</f>
        <v>2001</v>
      </c>
      <c r="F2125" t="str">
        <f t="shared" si="66"/>
        <v>Old</v>
      </c>
      <c r="G2125" t="str">
        <f t="shared" si="67"/>
        <v>Existing</v>
      </c>
    </row>
    <row r="2126" spans="1:7" ht="19" x14ac:dyDescent="0.25">
      <c r="A2126" s="7">
        <v>2015</v>
      </c>
      <c r="B2126" s="7" t="s">
        <v>273</v>
      </c>
      <c r="C2126" s="7" t="s">
        <v>6</v>
      </c>
      <c r="D2126" s="24">
        <v>378088.15</v>
      </c>
      <c r="E2126">
        <f>INDEX('B. Store opening dates'!$B$5:$B$2448,MATCH('A. Sales by store'!B2126,'B. Store opening dates'!$A$5:$A$2448,0))</f>
        <v>2001</v>
      </c>
      <c r="F2126" t="str">
        <f t="shared" si="66"/>
        <v>Old</v>
      </c>
      <c r="G2126" t="str">
        <f t="shared" si="67"/>
        <v>Existing</v>
      </c>
    </row>
    <row r="2127" spans="1:7" ht="19" x14ac:dyDescent="0.25">
      <c r="A2127" s="7">
        <v>2014</v>
      </c>
      <c r="B2127" s="7" t="s">
        <v>273</v>
      </c>
      <c r="C2127" s="7" t="s">
        <v>6</v>
      </c>
      <c r="D2127" s="24">
        <v>266560.06</v>
      </c>
      <c r="E2127">
        <f>INDEX('B. Store opening dates'!$B$5:$B$2448,MATCH('A. Sales by store'!B2127,'B. Store opening dates'!$A$5:$A$2448,0))</f>
        <v>2001</v>
      </c>
      <c r="F2127" t="str">
        <f t="shared" si="66"/>
        <v>Old</v>
      </c>
      <c r="G2127" t="str">
        <f t="shared" si="67"/>
        <v>Existing</v>
      </c>
    </row>
    <row r="2128" spans="1:7" ht="19" x14ac:dyDescent="0.25">
      <c r="A2128" s="7">
        <v>2015</v>
      </c>
      <c r="B2128" s="7" t="s">
        <v>273</v>
      </c>
      <c r="C2128" s="7" t="s">
        <v>7</v>
      </c>
      <c r="D2128" s="24">
        <v>239726.64</v>
      </c>
      <c r="E2128">
        <f>INDEX('B. Store opening dates'!$B$5:$B$2448,MATCH('A. Sales by store'!B2128,'B. Store opening dates'!$A$5:$A$2448,0))</f>
        <v>2001</v>
      </c>
      <c r="F2128" t="str">
        <f t="shared" si="66"/>
        <v>Old</v>
      </c>
      <c r="G2128" t="str">
        <f t="shared" si="67"/>
        <v>Existing</v>
      </c>
    </row>
    <row r="2129" spans="1:7" ht="19" x14ac:dyDescent="0.25">
      <c r="A2129" s="7">
        <v>2014</v>
      </c>
      <c r="B2129" s="7" t="s">
        <v>273</v>
      </c>
      <c r="C2129" s="7" t="s">
        <v>7</v>
      </c>
      <c r="D2129" s="24">
        <v>254038.61</v>
      </c>
      <c r="E2129">
        <f>INDEX('B. Store opening dates'!$B$5:$B$2448,MATCH('A. Sales by store'!B2129,'B. Store opening dates'!$A$5:$A$2448,0))</f>
        <v>2001</v>
      </c>
      <c r="F2129" t="str">
        <f t="shared" si="66"/>
        <v>Old</v>
      </c>
      <c r="G2129" t="str">
        <f t="shared" si="67"/>
        <v>Existing</v>
      </c>
    </row>
    <row r="2130" spans="1:7" ht="19" x14ac:dyDescent="0.25">
      <c r="A2130" s="7">
        <v>2015</v>
      </c>
      <c r="B2130" s="7" t="s">
        <v>273</v>
      </c>
      <c r="C2130" s="7" t="s">
        <v>8</v>
      </c>
      <c r="D2130" s="24">
        <v>620173.15</v>
      </c>
      <c r="E2130">
        <f>INDEX('B. Store opening dates'!$B$5:$B$2448,MATCH('A. Sales by store'!B2130,'B. Store opening dates'!$A$5:$A$2448,0))</f>
        <v>2001</v>
      </c>
      <c r="F2130" t="str">
        <f t="shared" si="66"/>
        <v>Old</v>
      </c>
      <c r="G2130" t="str">
        <f t="shared" si="67"/>
        <v>Existing</v>
      </c>
    </row>
    <row r="2131" spans="1:7" ht="19" x14ac:dyDescent="0.25">
      <c r="A2131" s="7">
        <v>2014</v>
      </c>
      <c r="B2131" s="7" t="s">
        <v>273</v>
      </c>
      <c r="C2131" s="7" t="s">
        <v>8</v>
      </c>
      <c r="D2131" s="24">
        <v>640460.97</v>
      </c>
      <c r="E2131">
        <f>INDEX('B. Store opening dates'!$B$5:$B$2448,MATCH('A. Sales by store'!B2131,'B. Store opening dates'!$A$5:$A$2448,0))</f>
        <v>2001</v>
      </c>
      <c r="F2131" t="str">
        <f t="shared" si="66"/>
        <v>Old</v>
      </c>
      <c r="G2131" t="str">
        <f t="shared" si="67"/>
        <v>Existing</v>
      </c>
    </row>
    <row r="2132" spans="1:7" ht="19" x14ac:dyDescent="0.25">
      <c r="A2132" s="7">
        <v>2015</v>
      </c>
      <c r="B2132" s="7" t="s">
        <v>274</v>
      </c>
      <c r="C2132" s="7" t="s">
        <v>5</v>
      </c>
      <c r="D2132" s="24">
        <v>874049.56</v>
      </c>
      <c r="E2132">
        <f>INDEX('B. Store opening dates'!$B$5:$B$2448,MATCH('A. Sales by store'!B2132,'B. Store opening dates'!$A$5:$A$2448,0))</f>
        <v>2001</v>
      </c>
      <c r="F2132" t="str">
        <f t="shared" si="66"/>
        <v>Old</v>
      </c>
      <c r="G2132" t="str">
        <f t="shared" si="67"/>
        <v>Existing</v>
      </c>
    </row>
    <row r="2133" spans="1:7" ht="19" x14ac:dyDescent="0.25">
      <c r="A2133" s="7">
        <v>2014</v>
      </c>
      <c r="B2133" s="7" t="s">
        <v>274</v>
      </c>
      <c r="C2133" s="7" t="s">
        <v>5</v>
      </c>
      <c r="D2133" s="24">
        <v>964801.03</v>
      </c>
      <c r="E2133">
        <f>INDEX('B. Store opening dates'!$B$5:$B$2448,MATCH('A. Sales by store'!B2133,'B. Store opening dates'!$A$5:$A$2448,0))</f>
        <v>2001</v>
      </c>
      <c r="F2133" t="str">
        <f t="shared" si="66"/>
        <v>Old</v>
      </c>
      <c r="G2133" t="str">
        <f t="shared" si="67"/>
        <v>Existing</v>
      </c>
    </row>
    <row r="2134" spans="1:7" ht="19" x14ac:dyDescent="0.25">
      <c r="A2134" s="7">
        <v>2015</v>
      </c>
      <c r="B2134" s="7" t="s">
        <v>274</v>
      </c>
      <c r="C2134" s="7" t="s">
        <v>6</v>
      </c>
      <c r="D2134" s="24">
        <v>533257.15</v>
      </c>
      <c r="E2134">
        <f>INDEX('B. Store opening dates'!$B$5:$B$2448,MATCH('A. Sales by store'!B2134,'B. Store opening dates'!$A$5:$A$2448,0))</f>
        <v>2001</v>
      </c>
      <c r="F2134" t="str">
        <f t="shared" si="66"/>
        <v>Old</v>
      </c>
      <c r="G2134" t="str">
        <f t="shared" si="67"/>
        <v>Existing</v>
      </c>
    </row>
    <row r="2135" spans="1:7" ht="19" x14ac:dyDescent="0.25">
      <c r="A2135" s="7">
        <v>2014</v>
      </c>
      <c r="B2135" s="7" t="s">
        <v>274</v>
      </c>
      <c r="C2135" s="7" t="s">
        <v>6</v>
      </c>
      <c r="D2135" s="24">
        <v>368166.47</v>
      </c>
      <c r="E2135">
        <f>INDEX('B. Store opening dates'!$B$5:$B$2448,MATCH('A. Sales by store'!B2135,'B. Store opening dates'!$A$5:$A$2448,0))</f>
        <v>2001</v>
      </c>
      <c r="F2135" t="str">
        <f t="shared" si="66"/>
        <v>Old</v>
      </c>
      <c r="G2135" t="str">
        <f t="shared" si="67"/>
        <v>Existing</v>
      </c>
    </row>
    <row r="2136" spans="1:7" ht="19" x14ac:dyDescent="0.25">
      <c r="A2136" s="7">
        <v>2015</v>
      </c>
      <c r="B2136" s="7" t="s">
        <v>274</v>
      </c>
      <c r="C2136" s="7" t="s">
        <v>7</v>
      </c>
      <c r="D2136" s="24">
        <v>120177.3</v>
      </c>
      <c r="E2136">
        <f>INDEX('B. Store opening dates'!$B$5:$B$2448,MATCH('A. Sales by store'!B2136,'B. Store opening dates'!$A$5:$A$2448,0))</f>
        <v>2001</v>
      </c>
      <c r="F2136" t="str">
        <f t="shared" si="66"/>
        <v>Old</v>
      </c>
      <c r="G2136" t="str">
        <f t="shared" si="67"/>
        <v>Existing</v>
      </c>
    </row>
    <row r="2137" spans="1:7" ht="19" x14ac:dyDescent="0.25">
      <c r="A2137" s="7">
        <v>2014</v>
      </c>
      <c r="B2137" s="7" t="s">
        <v>274</v>
      </c>
      <c r="C2137" s="7" t="s">
        <v>7</v>
      </c>
      <c r="D2137" s="24">
        <v>126250.59</v>
      </c>
      <c r="E2137">
        <f>INDEX('B. Store opening dates'!$B$5:$B$2448,MATCH('A. Sales by store'!B2137,'B. Store opening dates'!$A$5:$A$2448,0))</f>
        <v>2001</v>
      </c>
      <c r="F2137" t="str">
        <f t="shared" si="66"/>
        <v>Old</v>
      </c>
      <c r="G2137" t="str">
        <f t="shared" si="67"/>
        <v>Existing</v>
      </c>
    </row>
    <row r="2138" spans="1:7" ht="19" x14ac:dyDescent="0.25">
      <c r="A2138" s="7">
        <v>2015</v>
      </c>
      <c r="B2138" s="7" t="s">
        <v>274</v>
      </c>
      <c r="C2138" s="7" t="s">
        <v>8</v>
      </c>
      <c r="D2138" s="24">
        <v>637643.27</v>
      </c>
      <c r="E2138">
        <f>INDEX('B. Store opening dates'!$B$5:$B$2448,MATCH('A. Sales by store'!B2138,'B. Store opening dates'!$A$5:$A$2448,0))</f>
        <v>2001</v>
      </c>
      <c r="F2138" t="str">
        <f t="shared" si="66"/>
        <v>Old</v>
      </c>
      <c r="G2138" t="str">
        <f t="shared" si="67"/>
        <v>Existing</v>
      </c>
    </row>
    <row r="2139" spans="1:7" ht="19" x14ac:dyDescent="0.25">
      <c r="A2139" s="7">
        <v>2014</v>
      </c>
      <c r="B2139" s="7" t="s">
        <v>274</v>
      </c>
      <c r="C2139" s="7" t="s">
        <v>8</v>
      </c>
      <c r="D2139" s="24">
        <v>666955.66</v>
      </c>
      <c r="E2139">
        <f>INDEX('B. Store opening dates'!$B$5:$B$2448,MATCH('A. Sales by store'!B2139,'B. Store opening dates'!$A$5:$A$2448,0))</f>
        <v>2001</v>
      </c>
      <c r="F2139" t="str">
        <f t="shared" si="66"/>
        <v>Old</v>
      </c>
      <c r="G2139" t="str">
        <f t="shared" si="67"/>
        <v>Existing</v>
      </c>
    </row>
    <row r="2140" spans="1:7" ht="19" x14ac:dyDescent="0.25">
      <c r="A2140" s="7">
        <v>2015</v>
      </c>
      <c r="B2140" s="7" t="s">
        <v>275</v>
      </c>
      <c r="C2140" s="7" t="s">
        <v>5</v>
      </c>
      <c r="D2140" s="24">
        <v>698572.05</v>
      </c>
      <c r="E2140">
        <f>INDEX('B. Store opening dates'!$B$5:$B$2448,MATCH('A. Sales by store'!B2140,'B. Store opening dates'!$A$5:$A$2448,0))</f>
        <v>2001</v>
      </c>
      <c r="F2140" t="str">
        <f t="shared" si="66"/>
        <v>Old</v>
      </c>
      <c r="G2140" t="str">
        <f t="shared" si="67"/>
        <v>Existing</v>
      </c>
    </row>
    <row r="2141" spans="1:7" ht="19" x14ac:dyDescent="0.25">
      <c r="A2141" s="7">
        <v>2014</v>
      </c>
      <c r="B2141" s="7" t="s">
        <v>275</v>
      </c>
      <c r="C2141" s="7" t="s">
        <v>5</v>
      </c>
      <c r="D2141" s="24">
        <v>760280.9</v>
      </c>
      <c r="E2141">
        <f>INDEX('B. Store opening dates'!$B$5:$B$2448,MATCH('A. Sales by store'!B2141,'B. Store opening dates'!$A$5:$A$2448,0))</f>
        <v>2001</v>
      </c>
      <c r="F2141" t="str">
        <f t="shared" si="66"/>
        <v>Old</v>
      </c>
      <c r="G2141" t="str">
        <f t="shared" si="67"/>
        <v>Existing</v>
      </c>
    </row>
    <row r="2142" spans="1:7" ht="19" x14ac:dyDescent="0.25">
      <c r="A2142" s="7">
        <v>2015</v>
      </c>
      <c r="B2142" s="7" t="s">
        <v>275</v>
      </c>
      <c r="C2142" s="7" t="s">
        <v>6</v>
      </c>
      <c r="D2142" s="24">
        <v>370531.63</v>
      </c>
      <c r="E2142">
        <f>INDEX('B. Store opening dates'!$B$5:$B$2448,MATCH('A. Sales by store'!B2142,'B. Store opening dates'!$A$5:$A$2448,0))</f>
        <v>2001</v>
      </c>
      <c r="F2142" t="str">
        <f t="shared" si="66"/>
        <v>Old</v>
      </c>
      <c r="G2142" t="str">
        <f t="shared" si="67"/>
        <v>Existing</v>
      </c>
    </row>
    <row r="2143" spans="1:7" ht="19" x14ac:dyDescent="0.25">
      <c r="A2143" s="7">
        <v>2014</v>
      </c>
      <c r="B2143" s="7" t="s">
        <v>275</v>
      </c>
      <c r="C2143" s="7" t="s">
        <v>6</v>
      </c>
      <c r="D2143" s="24">
        <v>272548.34000000003</v>
      </c>
      <c r="E2143">
        <f>INDEX('B. Store opening dates'!$B$5:$B$2448,MATCH('A. Sales by store'!B2143,'B. Store opening dates'!$A$5:$A$2448,0))</f>
        <v>2001</v>
      </c>
      <c r="F2143" t="str">
        <f t="shared" si="66"/>
        <v>Old</v>
      </c>
      <c r="G2143" t="str">
        <f t="shared" si="67"/>
        <v>Existing</v>
      </c>
    </row>
    <row r="2144" spans="1:7" ht="19" x14ac:dyDescent="0.25">
      <c r="A2144" s="7">
        <v>2015</v>
      </c>
      <c r="B2144" s="7" t="s">
        <v>275</v>
      </c>
      <c r="C2144" s="7" t="s">
        <v>7</v>
      </c>
      <c r="D2144" s="24">
        <v>139928.79999999999</v>
      </c>
      <c r="E2144">
        <f>INDEX('B. Store opening dates'!$B$5:$B$2448,MATCH('A. Sales by store'!B2144,'B. Store opening dates'!$A$5:$A$2448,0))</f>
        <v>2001</v>
      </c>
      <c r="F2144" t="str">
        <f t="shared" si="66"/>
        <v>Old</v>
      </c>
      <c r="G2144" t="str">
        <f t="shared" si="67"/>
        <v>Existing</v>
      </c>
    </row>
    <row r="2145" spans="1:7" ht="19" x14ac:dyDescent="0.25">
      <c r="A2145" s="7">
        <v>2014</v>
      </c>
      <c r="B2145" s="7" t="s">
        <v>275</v>
      </c>
      <c r="C2145" s="7" t="s">
        <v>7</v>
      </c>
      <c r="D2145" s="24">
        <v>147927.06</v>
      </c>
      <c r="E2145">
        <f>INDEX('B. Store opening dates'!$B$5:$B$2448,MATCH('A. Sales by store'!B2145,'B. Store opening dates'!$A$5:$A$2448,0))</f>
        <v>2001</v>
      </c>
      <c r="F2145" t="str">
        <f t="shared" si="66"/>
        <v>Old</v>
      </c>
      <c r="G2145" t="str">
        <f t="shared" si="67"/>
        <v>Existing</v>
      </c>
    </row>
    <row r="2146" spans="1:7" ht="19" x14ac:dyDescent="0.25">
      <c r="A2146" s="7">
        <v>2015</v>
      </c>
      <c r="B2146" s="7" t="s">
        <v>275</v>
      </c>
      <c r="C2146" s="7" t="s">
        <v>8</v>
      </c>
      <c r="D2146" s="24">
        <v>687131.82</v>
      </c>
      <c r="E2146">
        <f>INDEX('B. Store opening dates'!$B$5:$B$2448,MATCH('A. Sales by store'!B2146,'B. Store opening dates'!$A$5:$A$2448,0))</f>
        <v>2001</v>
      </c>
      <c r="F2146" t="str">
        <f t="shared" si="66"/>
        <v>Old</v>
      </c>
      <c r="G2146" t="str">
        <f t="shared" si="67"/>
        <v>Existing</v>
      </c>
    </row>
    <row r="2147" spans="1:7" ht="19" x14ac:dyDescent="0.25">
      <c r="A2147" s="7">
        <v>2014</v>
      </c>
      <c r="B2147" s="7" t="s">
        <v>275</v>
      </c>
      <c r="C2147" s="7" t="s">
        <v>8</v>
      </c>
      <c r="D2147" s="24">
        <v>714494.94</v>
      </c>
      <c r="E2147">
        <f>INDEX('B. Store opening dates'!$B$5:$B$2448,MATCH('A. Sales by store'!B2147,'B. Store opening dates'!$A$5:$A$2448,0))</f>
        <v>2001</v>
      </c>
      <c r="F2147" t="str">
        <f t="shared" si="66"/>
        <v>Old</v>
      </c>
      <c r="G2147" t="str">
        <f t="shared" si="67"/>
        <v>Existing</v>
      </c>
    </row>
    <row r="2148" spans="1:7" ht="19" x14ac:dyDescent="0.25">
      <c r="A2148" s="7">
        <v>2015</v>
      </c>
      <c r="B2148" s="7" t="s">
        <v>276</v>
      </c>
      <c r="C2148" s="7" t="s">
        <v>5</v>
      </c>
      <c r="D2148" s="24">
        <v>627432.74</v>
      </c>
      <c r="E2148">
        <f>INDEX('B. Store opening dates'!$B$5:$B$2448,MATCH('A. Sales by store'!B2148,'B. Store opening dates'!$A$5:$A$2448,0))</f>
        <v>2001</v>
      </c>
      <c r="F2148" t="str">
        <f t="shared" si="66"/>
        <v>Old</v>
      </c>
      <c r="G2148" t="str">
        <f t="shared" si="67"/>
        <v>Existing</v>
      </c>
    </row>
    <row r="2149" spans="1:7" ht="19" x14ac:dyDescent="0.25">
      <c r="A2149" s="7">
        <v>2014</v>
      </c>
      <c r="B2149" s="7" t="s">
        <v>276</v>
      </c>
      <c r="C2149" s="7" t="s">
        <v>5</v>
      </c>
      <c r="D2149" s="24">
        <v>688474.12</v>
      </c>
      <c r="E2149">
        <f>INDEX('B. Store opening dates'!$B$5:$B$2448,MATCH('A. Sales by store'!B2149,'B. Store opening dates'!$A$5:$A$2448,0))</f>
        <v>2001</v>
      </c>
      <c r="F2149" t="str">
        <f t="shared" si="66"/>
        <v>Old</v>
      </c>
      <c r="G2149" t="str">
        <f t="shared" si="67"/>
        <v>Existing</v>
      </c>
    </row>
    <row r="2150" spans="1:7" ht="19" x14ac:dyDescent="0.25">
      <c r="A2150" s="7">
        <v>2015</v>
      </c>
      <c r="B2150" s="7" t="s">
        <v>276</v>
      </c>
      <c r="C2150" s="7" t="s">
        <v>6</v>
      </c>
      <c r="D2150" s="24">
        <v>308385.73</v>
      </c>
      <c r="E2150">
        <f>INDEX('B. Store opening dates'!$B$5:$B$2448,MATCH('A. Sales by store'!B2150,'B. Store opening dates'!$A$5:$A$2448,0))</f>
        <v>2001</v>
      </c>
      <c r="F2150" t="str">
        <f t="shared" si="66"/>
        <v>Old</v>
      </c>
      <c r="G2150" t="str">
        <f t="shared" si="67"/>
        <v>Existing</v>
      </c>
    </row>
    <row r="2151" spans="1:7" ht="19" x14ac:dyDescent="0.25">
      <c r="A2151" s="7">
        <v>2014</v>
      </c>
      <c r="B2151" s="7" t="s">
        <v>276</v>
      </c>
      <c r="C2151" s="7" t="s">
        <v>6</v>
      </c>
      <c r="D2151" s="24">
        <v>219378.7</v>
      </c>
      <c r="E2151">
        <f>INDEX('B. Store opening dates'!$B$5:$B$2448,MATCH('A. Sales by store'!B2151,'B. Store opening dates'!$A$5:$A$2448,0))</f>
        <v>2001</v>
      </c>
      <c r="F2151" t="str">
        <f t="shared" si="66"/>
        <v>Old</v>
      </c>
      <c r="G2151" t="str">
        <f t="shared" si="67"/>
        <v>Existing</v>
      </c>
    </row>
    <row r="2152" spans="1:7" ht="19" x14ac:dyDescent="0.25">
      <c r="A2152" s="7">
        <v>2015</v>
      </c>
      <c r="B2152" s="7" t="s">
        <v>276</v>
      </c>
      <c r="C2152" s="7" t="s">
        <v>7</v>
      </c>
      <c r="D2152" s="24">
        <v>190135</v>
      </c>
      <c r="E2152">
        <f>INDEX('B. Store opening dates'!$B$5:$B$2448,MATCH('A. Sales by store'!B2152,'B. Store opening dates'!$A$5:$A$2448,0))</f>
        <v>2001</v>
      </c>
      <c r="F2152" t="str">
        <f t="shared" si="66"/>
        <v>Old</v>
      </c>
      <c r="G2152" t="str">
        <f t="shared" si="67"/>
        <v>Existing</v>
      </c>
    </row>
    <row r="2153" spans="1:7" ht="19" x14ac:dyDescent="0.25">
      <c r="A2153" s="7">
        <v>2014</v>
      </c>
      <c r="B2153" s="7" t="s">
        <v>276</v>
      </c>
      <c r="C2153" s="7" t="s">
        <v>7</v>
      </c>
      <c r="D2153" s="24">
        <v>202618.03</v>
      </c>
      <c r="E2153">
        <f>INDEX('B. Store opening dates'!$B$5:$B$2448,MATCH('A. Sales by store'!B2153,'B. Store opening dates'!$A$5:$A$2448,0))</f>
        <v>2001</v>
      </c>
      <c r="F2153" t="str">
        <f t="shared" si="66"/>
        <v>Old</v>
      </c>
      <c r="G2153" t="str">
        <f t="shared" si="67"/>
        <v>Existing</v>
      </c>
    </row>
    <row r="2154" spans="1:7" ht="19" x14ac:dyDescent="0.25">
      <c r="A2154" s="7">
        <v>2015</v>
      </c>
      <c r="B2154" s="7" t="s">
        <v>276</v>
      </c>
      <c r="C2154" s="7" t="s">
        <v>8</v>
      </c>
      <c r="D2154" s="24">
        <v>446231.26</v>
      </c>
      <c r="E2154">
        <f>INDEX('B. Store opening dates'!$B$5:$B$2448,MATCH('A. Sales by store'!B2154,'B. Store opening dates'!$A$5:$A$2448,0))</f>
        <v>2001</v>
      </c>
      <c r="F2154" t="str">
        <f t="shared" si="66"/>
        <v>Old</v>
      </c>
      <c r="G2154" t="str">
        <f t="shared" si="67"/>
        <v>Existing</v>
      </c>
    </row>
    <row r="2155" spans="1:7" ht="19" x14ac:dyDescent="0.25">
      <c r="A2155" s="7">
        <v>2014</v>
      </c>
      <c r="B2155" s="7" t="s">
        <v>276</v>
      </c>
      <c r="C2155" s="7" t="s">
        <v>8</v>
      </c>
      <c r="D2155" s="24">
        <v>461279.99</v>
      </c>
      <c r="E2155">
        <f>INDEX('B. Store opening dates'!$B$5:$B$2448,MATCH('A. Sales by store'!B2155,'B. Store opening dates'!$A$5:$A$2448,0))</f>
        <v>2001</v>
      </c>
      <c r="F2155" t="str">
        <f t="shared" si="66"/>
        <v>Old</v>
      </c>
      <c r="G2155" t="str">
        <f t="shared" si="67"/>
        <v>Existing</v>
      </c>
    </row>
    <row r="2156" spans="1:7" ht="19" x14ac:dyDescent="0.25">
      <c r="A2156" s="7">
        <v>2015</v>
      </c>
      <c r="B2156" s="7" t="s">
        <v>277</v>
      </c>
      <c r="C2156" s="7" t="s">
        <v>5</v>
      </c>
      <c r="D2156" s="24">
        <v>605676.65</v>
      </c>
      <c r="E2156">
        <f>INDEX('B. Store opening dates'!$B$5:$B$2448,MATCH('A. Sales by store'!B2156,'B. Store opening dates'!$A$5:$A$2448,0))</f>
        <v>2001</v>
      </c>
      <c r="F2156" t="str">
        <f t="shared" si="66"/>
        <v>Old</v>
      </c>
      <c r="G2156" t="str">
        <f t="shared" si="67"/>
        <v>Existing</v>
      </c>
    </row>
    <row r="2157" spans="1:7" ht="19" x14ac:dyDescent="0.25">
      <c r="A2157" s="7">
        <v>2014</v>
      </c>
      <c r="B2157" s="7" t="s">
        <v>277</v>
      </c>
      <c r="C2157" s="7" t="s">
        <v>5</v>
      </c>
      <c r="D2157" s="24">
        <v>659790.22</v>
      </c>
      <c r="E2157">
        <f>INDEX('B. Store opening dates'!$B$5:$B$2448,MATCH('A. Sales by store'!B2157,'B. Store opening dates'!$A$5:$A$2448,0))</f>
        <v>2001</v>
      </c>
      <c r="F2157" t="str">
        <f t="shared" si="66"/>
        <v>Old</v>
      </c>
      <c r="G2157" t="str">
        <f t="shared" si="67"/>
        <v>Existing</v>
      </c>
    </row>
    <row r="2158" spans="1:7" ht="19" x14ac:dyDescent="0.25">
      <c r="A2158" s="7">
        <v>2015</v>
      </c>
      <c r="B2158" s="7" t="s">
        <v>277</v>
      </c>
      <c r="C2158" s="7" t="s">
        <v>6</v>
      </c>
      <c r="D2158" s="24">
        <v>404891.4</v>
      </c>
      <c r="E2158">
        <f>INDEX('B. Store opening dates'!$B$5:$B$2448,MATCH('A. Sales by store'!B2158,'B. Store opening dates'!$A$5:$A$2448,0))</f>
        <v>2001</v>
      </c>
      <c r="F2158" t="str">
        <f t="shared" si="66"/>
        <v>Old</v>
      </c>
      <c r="G2158" t="str">
        <f t="shared" si="67"/>
        <v>Existing</v>
      </c>
    </row>
    <row r="2159" spans="1:7" ht="19" x14ac:dyDescent="0.25">
      <c r="A2159" s="7">
        <v>2014</v>
      </c>
      <c r="B2159" s="7" t="s">
        <v>277</v>
      </c>
      <c r="C2159" s="7" t="s">
        <v>6</v>
      </c>
      <c r="D2159" s="24">
        <v>296786.03999999998</v>
      </c>
      <c r="E2159">
        <f>INDEX('B. Store opening dates'!$B$5:$B$2448,MATCH('A. Sales by store'!B2159,'B. Store opening dates'!$A$5:$A$2448,0))</f>
        <v>2001</v>
      </c>
      <c r="F2159" t="str">
        <f t="shared" si="66"/>
        <v>Old</v>
      </c>
      <c r="G2159" t="str">
        <f t="shared" si="67"/>
        <v>Existing</v>
      </c>
    </row>
    <row r="2160" spans="1:7" ht="19" x14ac:dyDescent="0.25">
      <c r="A2160" s="7">
        <v>2015</v>
      </c>
      <c r="B2160" s="7" t="s">
        <v>277</v>
      </c>
      <c r="C2160" s="7" t="s">
        <v>7</v>
      </c>
      <c r="D2160" s="24">
        <v>193333.24</v>
      </c>
      <c r="E2160">
        <f>INDEX('B. Store opening dates'!$B$5:$B$2448,MATCH('A. Sales by store'!B2160,'B. Store opening dates'!$A$5:$A$2448,0))</f>
        <v>2001</v>
      </c>
      <c r="F2160" t="str">
        <f t="shared" si="66"/>
        <v>Old</v>
      </c>
      <c r="G2160" t="str">
        <f t="shared" si="67"/>
        <v>Existing</v>
      </c>
    </row>
    <row r="2161" spans="1:7" ht="19" x14ac:dyDescent="0.25">
      <c r="A2161" s="7">
        <v>2014</v>
      </c>
      <c r="B2161" s="7" t="s">
        <v>277</v>
      </c>
      <c r="C2161" s="7" t="s">
        <v>7</v>
      </c>
      <c r="D2161" s="24">
        <v>205044.67</v>
      </c>
      <c r="E2161">
        <f>INDEX('B. Store opening dates'!$B$5:$B$2448,MATCH('A. Sales by store'!B2161,'B. Store opening dates'!$A$5:$A$2448,0))</f>
        <v>2001</v>
      </c>
      <c r="F2161" t="str">
        <f t="shared" si="66"/>
        <v>Old</v>
      </c>
      <c r="G2161" t="str">
        <f t="shared" si="67"/>
        <v>Existing</v>
      </c>
    </row>
    <row r="2162" spans="1:7" ht="19" x14ac:dyDescent="0.25">
      <c r="A2162" s="7">
        <v>2015</v>
      </c>
      <c r="B2162" s="7" t="s">
        <v>277</v>
      </c>
      <c r="C2162" s="7" t="s">
        <v>8</v>
      </c>
      <c r="D2162" s="24">
        <v>402791.66</v>
      </c>
      <c r="E2162">
        <f>INDEX('B. Store opening dates'!$B$5:$B$2448,MATCH('A. Sales by store'!B2162,'B. Store opening dates'!$A$5:$A$2448,0))</f>
        <v>2001</v>
      </c>
      <c r="F2162" t="str">
        <f t="shared" si="66"/>
        <v>Old</v>
      </c>
      <c r="G2162" t="str">
        <f t="shared" si="67"/>
        <v>Existing</v>
      </c>
    </row>
    <row r="2163" spans="1:7" ht="19" x14ac:dyDescent="0.25">
      <c r="A2163" s="7">
        <v>2014</v>
      </c>
      <c r="B2163" s="7" t="s">
        <v>277</v>
      </c>
      <c r="C2163" s="7" t="s">
        <v>8</v>
      </c>
      <c r="D2163" s="24">
        <v>416124.96</v>
      </c>
      <c r="E2163">
        <f>INDEX('B. Store opening dates'!$B$5:$B$2448,MATCH('A. Sales by store'!B2163,'B. Store opening dates'!$A$5:$A$2448,0))</f>
        <v>2001</v>
      </c>
      <c r="F2163" t="str">
        <f t="shared" si="66"/>
        <v>Old</v>
      </c>
      <c r="G2163" t="str">
        <f t="shared" si="67"/>
        <v>Existing</v>
      </c>
    </row>
    <row r="2164" spans="1:7" ht="19" x14ac:dyDescent="0.25">
      <c r="A2164" s="7">
        <v>2015</v>
      </c>
      <c r="B2164" s="7" t="s">
        <v>278</v>
      </c>
      <c r="C2164" s="7" t="s">
        <v>5</v>
      </c>
      <c r="D2164" s="24">
        <v>903046.37</v>
      </c>
      <c r="E2164">
        <f>INDEX('B. Store opening dates'!$B$5:$B$2448,MATCH('A. Sales by store'!B2164,'B. Store opening dates'!$A$5:$A$2448,0))</f>
        <v>2001</v>
      </c>
      <c r="F2164" t="str">
        <f t="shared" si="66"/>
        <v>Old</v>
      </c>
      <c r="G2164" t="str">
        <f t="shared" si="67"/>
        <v>Existing</v>
      </c>
    </row>
    <row r="2165" spans="1:7" ht="19" x14ac:dyDescent="0.25">
      <c r="A2165" s="7">
        <v>2014</v>
      </c>
      <c r="B2165" s="7" t="s">
        <v>278</v>
      </c>
      <c r="C2165" s="7" t="s">
        <v>5</v>
      </c>
      <c r="D2165" s="24">
        <v>990596.73</v>
      </c>
      <c r="E2165">
        <f>INDEX('B. Store opening dates'!$B$5:$B$2448,MATCH('A. Sales by store'!B2165,'B. Store opening dates'!$A$5:$A$2448,0))</f>
        <v>2001</v>
      </c>
      <c r="F2165" t="str">
        <f t="shared" si="66"/>
        <v>Old</v>
      </c>
      <c r="G2165" t="str">
        <f t="shared" si="67"/>
        <v>Existing</v>
      </c>
    </row>
    <row r="2166" spans="1:7" ht="19" x14ac:dyDescent="0.25">
      <c r="A2166" s="7">
        <v>2015</v>
      </c>
      <c r="B2166" s="7" t="s">
        <v>278</v>
      </c>
      <c r="C2166" s="7" t="s">
        <v>6</v>
      </c>
      <c r="D2166" s="24">
        <v>251950.99</v>
      </c>
      <c r="E2166">
        <f>INDEX('B. Store opening dates'!$B$5:$B$2448,MATCH('A. Sales by store'!B2166,'B. Store opening dates'!$A$5:$A$2448,0))</f>
        <v>2001</v>
      </c>
      <c r="F2166" t="str">
        <f t="shared" si="66"/>
        <v>Old</v>
      </c>
      <c r="G2166" t="str">
        <f t="shared" si="67"/>
        <v>Existing</v>
      </c>
    </row>
    <row r="2167" spans="1:7" ht="19" x14ac:dyDescent="0.25">
      <c r="A2167" s="7">
        <v>2014</v>
      </c>
      <c r="B2167" s="7" t="s">
        <v>278</v>
      </c>
      <c r="C2167" s="7" t="s">
        <v>6</v>
      </c>
      <c r="D2167" s="24">
        <v>185090.88</v>
      </c>
      <c r="E2167">
        <f>INDEX('B. Store opening dates'!$B$5:$B$2448,MATCH('A. Sales by store'!B2167,'B. Store opening dates'!$A$5:$A$2448,0))</f>
        <v>2001</v>
      </c>
      <c r="F2167" t="str">
        <f t="shared" si="66"/>
        <v>Old</v>
      </c>
      <c r="G2167" t="str">
        <f t="shared" si="67"/>
        <v>Existing</v>
      </c>
    </row>
    <row r="2168" spans="1:7" ht="19" x14ac:dyDescent="0.25">
      <c r="A2168" s="7">
        <v>2015</v>
      </c>
      <c r="B2168" s="7" t="s">
        <v>278</v>
      </c>
      <c r="C2168" s="7" t="s">
        <v>7</v>
      </c>
      <c r="D2168" s="24">
        <v>179604.3</v>
      </c>
      <c r="E2168">
        <f>INDEX('B. Store opening dates'!$B$5:$B$2448,MATCH('A. Sales by store'!B2168,'B. Store opening dates'!$A$5:$A$2448,0))</f>
        <v>2001</v>
      </c>
      <c r="F2168" t="str">
        <f t="shared" si="66"/>
        <v>Old</v>
      </c>
      <c r="G2168" t="str">
        <f t="shared" si="67"/>
        <v>Existing</v>
      </c>
    </row>
    <row r="2169" spans="1:7" ht="19" x14ac:dyDescent="0.25">
      <c r="A2169" s="7">
        <v>2014</v>
      </c>
      <c r="B2169" s="7" t="s">
        <v>278</v>
      </c>
      <c r="C2169" s="7" t="s">
        <v>7</v>
      </c>
      <c r="D2169" s="24">
        <v>189812.5</v>
      </c>
      <c r="E2169">
        <f>INDEX('B. Store opening dates'!$B$5:$B$2448,MATCH('A. Sales by store'!B2169,'B. Store opening dates'!$A$5:$A$2448,0))</f>
        <v>2001</v>
      </c>
      <c r="F2169" t="str">
        <f t="shared" si="66"/>
        <v>Old</v>
      </c>
      <c r="G2169" t="str">
        <f t="shared" si="67"/>
        <v>Existing</v>
      </c>
    </row>
    <row r="2170" spans="1:7" ht="19" x14ac:dyDescent="0.25">
      <c r="A2170" s="7">
        <v>2015</v>
      </c>
      <c r="B2170" s="7" t="s">
        <v>278</v>
      </c>
      <c r="C2170" s="7" t="s">
        <v>8</v>
      </c>
      <c r="D2170" s="24">
        <v>708828.86</v>
      </c>
      <c r="E2170">
        <f>INDEX('B. Store opening dates'!$B$5:$B$2448,MATCH('A. Sales by store'!B2170,'B. Store opening dates'!$A$5:$A$2448,0))</f>
        <v>2001</v>
      </c>
      <c r="F2170" t="str">
        <f t="shared" si="66"/>
        <v>Old</v>
      </c>
      <c r="G2170" t="str">
        <f t="shared" si="67"/>
        <v>Existing</v>
      </c>
    </row>
    <row r="2171" spans="1:7" ht="19" x14ac:dyDescent="0.25">
      <c r="A2171" s="7">
        <v>2014</v>
      </c>
      <c r="B2171" s="7" t="s">
        <v>278</v>
      </c>
      <c r="C2171" s="7" t="s">
        <v>8</v>
      </c>
      <c r="D2171" s="24">
        <v>737647.58</v>
      </c>
      <c r="E2171">
        <f>INDEX('B. Store opening dates'!$B$5:$B$2448,MATCH('A. Sales by store'!B2171,'B. Store opening dates'!$A$5:$A$2448,0))</f>
        <v>2001</v>
      </c>
      <c r="F2171" t="str">
        <f t="shared" si="66"/>
        <v>Old</v>
      </c>
      <c r="G2171" t="str">
        <f t="shared" si="67"/>
        <v>Existing</v>
      </c>
    </row>
    <row r="2172" spans="1:7" ht="19" x14ac:dyDescent="0.25">
      <c r="A2172" s="7">
        <v>2015</v>
      </c>
      <c r="B2172" s="7" t="s">
        <v>279</v>
      </c>
      <c r="C2172" s="7" t="s">
        <v>5</v>
      </c>
      <c r="D2172" s="24">
        <v>808592.53</v>
      </c>
      <c r="E2172">
        <f>INDEX('B. Store opening dates'!$B$5:$B$2448,MATCH('A. Sales by store'!B2172,'B. Store opening dates'!$A$5:$A$2448,0))</f>
        <v>2001</v>
      </c>
      <c r="F2172" t="str">
        <f t="shared" si="66"/>
        <v>Old</v>
      </c>
      <c r="G2172" t="str">
        <f t="shared" si="67"/>
        <v>Existing</v>
      </c>
    </row>
    <row r="2173" spans="1:7" ht="19" x14ac:dyDescent="0.25">
      <c r="A2173" s="7">
        <v>2014</v>
      </c>
      <c r="B2173" s="7" t="s">
        <v>279</v>
      </c>
      <c r="C2173" s="7" t="s">
        <v>5</v>
      </c>
      <c r="D2173" s="24">
        <v>891050.11</v>
      </c>
      <c r="E2173">
        <f>INDEX('B. Store opening dates'!$B$5:$B$2448,MATCH('A. Sales by store'!B2173,'B. Store opening dates'!$A$5:$A$2448,0))</f>
        <v>2001</v>
      </c>
      <c r="F2173" t="str">
        <f t="shared" si="66"/>
        <v>Old</v>
      </c>
      <c r="G2173" t="str">
        <f t="shared" si="67"/>
        <v>Existing</v>
      </c>
    </row>
    <row r="2174" spans="1:7" ht="19" x14ac:dyDescent="0.25">
      <c r="A2174" s="7">
        <v>2015</v>
      </c>
      <c r="B2174" s="7" t="s">
        <v>279</v>
      </c>
      <c r="C2174" s="7" t="s">
        <v>6</v>
      </c>
      <c r="D2174" s="24">
        <v>278759.90000000002</v>
      </c>
      <c r="E2174">
        <f>INDEX('B. Store opening dates'!$B$5:$B$2448,MATCH('A. Sales by store'!B2174,'B. Store opening dates'!$A$5:$A$2448,0))</f>
        <v>2001</v>
      </c>
      <c r="F2174" t="str">
        <f t="shared" si="66"/>
        <v>Old</v>
      </c>
      <c r="G2174" t="str">
        <f t="shared" si="67"/>
        <v>Existing</v>
      </c>
    </row>
    <row r="2175" spans="1:7" ht="19" x14ac:dyDescent="0.25">
      <c r="A2175" s="7">
        <v>2014</v>
      </c>
      <c r="B2175" s="7" t="s">
        <v>279</v>
      </c>
      <c r="C2175" s="7" t="s">
        <v>6</v>
      </c>
      <c r="D2175" s="24">
        <v>198782.65</v>
      </c>
      <c r="E2175">
        <f>INDEX('B. Store opening dates'!$B$5:$B$2448,MATCH('A. Sales by store'!B2175,'B. Store opening dates'!$A$5:$A$2448,0))</f>
        <v>2001</v>
      </c>
      <c r="F2175" t="str">
        <f t="shared" si="66"/>
        <v>Old</v>
      </c>
      <c r="G2175" t="str">
        <f t="shared" si="67"/>
        <v>Existing</v>
      </c>
    </row>
    <row r="2176" spans="1:7" ht="19" x14ac:dyDescent="0.25">
      <c r="A2176" s="7">
        <v>2015</v>
      </c>
      <c r="B2176" s="7" t="s">
        <v>279</v>
      </c>
      <c r="C2176" s="7" t="s">
        <v>7</v>
      </c>
      <c r="D2176" s="24">
        <v>81029.710000000006</v>
      </c>
      <c r="E2176">
        <f>INDEX('B. Store opening dates'!$B$5:$B$2448,MATCH('A. Sales by store'!B2176,'B. Store opening dates'!$A$5:$A$2448,0))</f>
        <v>2001</v>
      </c>
      <c r="F2176" t="str">
        <f t="shared" si="66"/>
        <v>Old</v>
      </c>
      <c r="G2176" t="str">
        <f t="shared" si="67"/>
        <v>Existing</v>
      </c>
    </row>
    <row r="2177" spans="1:7" ht="19" x14ac:dyDescent="0.25">
      <c r="A2177" s="7">
        <v>2014</v>
      </c>
      <c r="B2177" s="7" t="s">
        <v>279</v>
      </c>
      <c r="C2177" s="7" t="s">
        <v>7</v>
      </c>
      <c r="D2177" s="24">
        <v>84651.51</v>
      </c>
      <c r="E2177">
        <f>INDEX('B. Store opening dates'!$B$5:$B$2448,MATCH('A. Sales by store'!B2177,'B. Store opening dates'!$A$5:$A$2448,0))</f>
        <v>2001</v>
      </c>
      <c r="F2177" t="str">
        <f t="shared" si="66"/>
        <v>Old</v>
      </c>
      <c r="G2177" t="str">
        <f t="shared" si="67"/>
        <v>Existing</v>
      </c>
    </row>
    <row r="2178" spans="1:7" ht="19" x14ac:dyDescent="0.25">
      <c r="A2178" s="7">
        <v>2015</v>
      </c>
      <c r="B2178" s="7" t="s">
        <v>279</v>
      </c>
      <c r="C2178" s="7" t="s">
        <v>8</v>
      </c>
      <c r="D2178" s="24">
        <v>676206.88</v>
      </c>
      <c r="E2178">
        <f>INDEX('B. Store opening dates'!$B$5:$B$2448,MATCH('A. Sales by store'!B2178,'B. Store opening dates'!$A$5:$A$2448,0))</f>
        <v>2001</v>
      </c>
      <c r="F2178" t="str">
        <f t="shared" si="66"/>
        <v>Old</v>
      </c>
      <c r="G2178" t="str">
        <f t="shared" si="67"/>
        <v>Existing</v>
      </c>
    </row>
    <row r="2179" spans="1:7" ht="19" x14ac:dyDescent="0.25">
      <c r="A2179" s="7">
        <v>2014</v>
      </c>
      <c r="B2179" s="7" t="s">
        <v>279</v>
      </c>
      <c r="C2179" s="7" t="s">
        <v>8</v>
      </c>
      <c r="D2179" s="24">
        <v>695797.07</v>
      </c>
      <c r="E2179">
        <f>INDEX('B. Store opening dates'!$B$5:$B$2448,MATCH('A. Sales by store'!B2179,'B. Store opening dates'!$A$5:$A$2448,0))</f>
        <v>2001</v>
      </c>
      <c r="F2179" t="str">
        <f t="shared" si="66"/>
        <v>Old</v>
      </c>
      <c r="G2179" t="str">
        <f t="shared" si="67"/>
        <v>Existing</v>
      </c>
    </row>
    <row r="2180" spans="1:7" ht="19" x14ac:dyDescent="0.25">
      <c r="A2180" s="7">
        <v>2015</v>
      </c>
      <c r="B2180" s="7" t="s">
        <v>280</v>
      </c>
      <c r="C2180" s="7" t="s">
        <v>5</v>
      </c>
      <c r="D2180" s="24">
        <v>902360.16</v>
      </c>
      <c r="E2180">
        <f>INDEX('B. Store opening dates'!$B$5:$B$2448,MATCH('A. Sales by store'!B2180,'B. Store opening dates'!$A$5:$A$2448,0))</f>
        <v>2001</v>
      </c>
      <c r="F2180" t="str">
        <f t="shared" si="66"/>
        <v>Old</v>
      </c>
      <c r="G2180" t="str">
        <f t="shared" si="67"/>
        <v>Existing</v>
      </c>
    </row>
    <row r="2181" spans="1:7" ht="19" x14ac:dyDescent="0.25">
      <c r="A2181" s="7">
        <v>2014</v>
      </c>
      <c r="B2181" s="7" t="s">
        <v>280</v>
      </c>
      <c r="C2181" s="7" t="s">
        <v>5</v>
      </c>
      <c r="D2181" s="24">
        <v>983671.81</v>
      </c>
      <c r="E2181">
        <f>INDEX('B. Store opening dates'!$B$5:$B$2448,MATCH('A. Sales by store'!B2181,'B. Store opening dates'!$A$5:$A$2448,0))</f>
        <v>2001</v>
      </c>
      <c r="F2181" t="str">
        <f t="shared" ref="F2181:F2244" si="68">IF(A2181 = 2015, IF(E2181&lt; 2015, "Old","New"),IF(E2181 &lt; 2014, "Old","New"))</f>
        <v>Old</v>
      </c>
      <c r="G2181" t="str">
        <f t="shared" ref="G2181:G2244" si="69">IF(A2181 = 2015, IF(E2181&lt; 2015, "Existing","New"),"Existing")</f>
        <v>Existing</v>
      </c>
    </row>
    <row r="2182" spans="1:7" ht="19" x14ac:dyDescent="0.25">
      <c r="A2182" s="7">
        <v>2015</v>
      </c>
      <c r="B2182" s="7" t="s">
        <v>280</v>
      </c>
      <c r="C2182" s="7" t="s">
        <v>6</v>
      </c>
      <c r="D2182" s="24">
        <v>297086.89</v>
      </c>
      <c r="E2182">
        <f>INDEX('B. Store opening dates'!$B$5:$B$2448,MATCH('A. Sales by store'!B2182,'B. Store opening dates'!$A$5:$A$2448,0))</f>
        <v>2001</v>
      </c>
      <c r="F2182" t="str">
        <f t="shared" si="68"/>
        <v>Old</v>
      </c>
      <c r="G2182" t="str">
        <f t="shared" si="69"/>
        <v>Existing</v>
      </c>
    </row>
    <row r="2183" spans="1:7" ht="19" x14ac:dyDescent="0.25">
      <c r="A2183" s="7">
        <v>2014</v>
      </c>
      <c r="B2183" s="7" t="s">
        <v>280</v>
      </c>
      <c r="C2183" s="7" t="s">
        <v>6</v>
      </c>
      <c r="D2183" s="24">
        <v>204724.67</v>
      </c>
      <c r="E2183">
        <f>INDEX('B. Store opening dates'!$B$5:$B$2448,MATCH('A. Sales by store'!B2183,'B. Store opening dates'!$A$5:$A$2448,0))</f>
        <v>2001</v>
      </c>
      <c r="F2183" t="str">
        <f t="shared" si="68"/>
        <v>Old</v>
      </c>
      <c r="G2183" t="str">
        <f t="shared" si="69"/>
        <v>Existing</v>
      </c>
    </row>
    <row r="2184" spans="1:7" ht="19" x14ac:dyDescent="0.25">
      <c r="A2184" s="7">
        <v>2015</v>
      </c>
      <c r="B2184" s="7" t="s">
        <v>280</v>
      </c>
      <c r="C2184" s="7" t="s">
        <v>7</v>
      </c>
      <c r="D2184" s="24">
        <v>179526.32</v>
      </c>
      <c r="E2184">
        <f>INDEX('B. Store opening dates'!$B$5:$B$2448,MATCH('A. Sales by store'!B2184,'B. Store opening dates'!$A$5:$A$2448,0))</f>
        <v>2001</v>
      </c>
      <c r="F2184" t="str">
        <f t="shared" si="68"/>
        <v>Old</v>
      </c>
      <c r="G2184" t="str">
        <f t="shared" si="69"/>
        <v>Existing</v>
      </c>
    </row>
    <row r="2185" spans="1:7" ht="19" x14ac:dyDescent="0.25">
      <c r="A2185" s="7">
        <v>2014</v>
      </c>
      <c r="B2185" s="7" t="s">
        <v>280</v>
      </c>
      <c r="C2185" s="7" t="s">
        <v>7</v>
      </c>
      <c r="D2185" s="24">
        <v>190467.05</v>
      </c>
      <c r="E2185">
        <f>INDEX('B. Store opening dates'!$B$5:$B$2448,MATCH('A. Sales by store'!B2185,'B. Store opening dates'!$A$5:$A$2448,0))</f>
        <v>2001</v>
      </c>
      <c r="F2185" t="str">
        <f t="shared" si="68"/>
        <v>Old</v>
      </c>
      <c r="G2185" t="str">
        <f t="shared" si="69"/>
        <v>Existing</v>
      </c>
    </row>
    <row r="2186" spans="1:7" ht="19" x14ac:dyDescent="0.25">
      <c r="A2186" s="7">
        <v>2015</v>
      </c>
      <c r="B2186" s="7" t="s">
        <v>280</v>
      </c>
      <c r="C2186" s="7" t="s">
        <v>8</v>
      </c>
      <c r="D2186" s="24">
        <v>562743.79</v>
      </c>
      <c r="E2186">
        <f>INDEX('B. Store opening dates'!$B$5:$B$2448,MATCH('A. Sales by store'!B2186,'B. Store opening dates'!$A$5:$A$2448,0))</f>
        <v>2001</v>
      </c>
      <c r="F2186" t="str">
        <f t="shared" si="68"/>
        <v>Old</v>
      </c>
      <c r="G2186" t="str">
        <f t="shared" si="69"/>
        <v>Existing</v>
      </c>
    </row>
    <row r="2187" spans="1:7" ht="19" x14ac:dyDescent="0.25">
      <c r="A2187" s="7">
        <v>2014</v>
      </c>
      <c r="B2187" s="7" t="s">
        <v>280</v>
      </c>
      <c r="C2187" s="7" t="s">
        <v>8</v>
      </c>
      <c r="D2187" s="24">
        <v>583102.87</v>
      </c>
      <c r="E2187">
        <f>INDEX('B. Store opening dates'!$B$5:$B$2448,MATCH('A. Sales by store'!B2187,'B. Store opening dates'!$A$5:$A$2448,0))</f>
        <v>2001</v>
      </c>
      <c r="F2187" t="str">
        <f t="shared" si="68"/>
        <v>Old</v>
      </c>
      <c r="G2187" t="str">
        <f t="shared" si="69"/>
        <v>Existing</v>
      </c>
    </row>
    <row r="2188" spans="1:7" ht="19" x14ac:dyDescent="0.25">
      <c r="A2188" s="7">
        <v>2015</v>
      </c>
      <c r="B2188" s="7" t="s">
        <v>281</v>
      </c>
      <c r="C2188" s="7" t="s">
        <v>5</v>
      </c>
      <c r="D2188" s="24">
        <v>825213.32</v>
      </c>
      <c r="E2188">
        <f>INDEX('B. Store opening dates'!$B$5:$B$2448,MATCH('A. Sales by store'!B2188,'B. Store opening dates'!$A$5:$A$2448,0))</f>
        <v>2001</v>
      </c>
      <c r="F2188" t="str">
        <f t="shared" si="68"/>
        <v>Old</v>
      </c>
      <c r="G2188" t="str">
        <f t="shared" si="69"/>
        <v>Existing</v>
      </c>
    </row>
    <row r="2189" spans="1:7" ht="19" x14ac:dyDescent="0.25">
      <c r="A2189" s="7">
        <v>2014</v>
      </c>
      <c r="B2189" s="7" t="s">
        <v>281</v>
      </c>
      <c r="C2189" s="7" t="s">
        <v>5</v>
      </c>
      <c r="D2189" s="24">
        <v>913577.4</v>
      </c>
      <c r="E2189">
        <f>INDEX('B. Store opening dates'!$B$5:$B$2448,MATCH('A. Sales by store'!B2189,'B. Store opening dates'!$A$5:$A$2448,0))</f>
        <v>2001</v>
      </c>
      <c r="F2189" t="str">
        <f t="shared" si="68"/>
        <v>Old</v>
      </c>
      <c r="G2189" t="str">
        <f t="shared" si="69"/>
        <v>Existing</v>
      </c>
    </row>
    <row r="2190" spans="1:7" ht="19" x14ac:dyDescent="0.25">
      <c r="A2190" s="7">
        <v>2015</v>
      </c>
      <c r="B2190" s="7" t="s">
        <v>281</v>
      </c>
      <c r="C2190" s="7" t="s">
        <v>6</v>
      </c>
      <c r="D2190" s="24">
        <v>403165.78</v>
      </c>
      <c r="E2190">
        <f>INDEX('B. Store opening dates'!$B$5:$B$2448,MATCH('A. Sales by store'!B2190,'B. Store opening dates'!$A$5:$A$2448,0))</f>
        <v>2001</v>
      </c>
      <c r="F2190" t="str">
        <f t="shared" si="68"/>
        <v>Old</v>
      </c>
      <c r="G2190" t="str">
        <f t="shared" si="69"/>
        <v>Existing</v>
      </c>
    </row>
    <row r="2191" spans="1:7" ht="19" x14ac:dyDescent="0.25">
      <c r="A2191" s="7">
        <v>2014</v>
      </c>
      <c r="B2191" s="7" t="s">
        <v>281</v>
      </c>
      <c r="C2191" s="7" t="s">
        <v>6</v>
      </c>
      <c r="D2191" s="24">
        <v>291348.31</v>
      </c>
      <c r="E2191">
        <f>INDEX('B. Store opening dates'!$B$5:$B$2448,MATCH('A. Sales by store'!B2191,'B. Store opening dates'!$A$5:$A$2448,0))</f>
        <v>2001</v>
      </c>
      <c r="F2191" t="str">
        <f t="shared" si="68"/>
        <v>Old</v>
      </c>
      <c r="G2191" t="str">
        <f t="shared" si="69"/>
        <v>Existing</v>
      </c>
    </row>
    <row r="2192" spans="1:7" ht="19" x14ac:dyDescent="0.25">
      <c r="A2192" s="7">
        <v>2015</v>
      </c>
      <c r="B2192" s="7" t="s">
        <v>281</v>
      </c>
      <c r="C2192" s="7" t="s">
        <v>7</v>
      </c>
      <c r="D2192" s="24">
        <v>166690.84</v>
      </c>
      <c r="E2192">
        <f>INDEX('B. Store opening dates'!$B$5:$B$2448,MATCH('A. Sales by store'!B2192,'B. Store opening dates'!$A$5:$A$2448,0))</f>
        <v>2001</v>
      </c>
      <c r="F2192" t="str">
        <f t="shared" si="68"/>
        <v>Old</v>
      </c>
      <c r="G2192" t="str">
        <f t="shared" si="69"/>
        <v>Existing</v>
      </c>
    </row>
    <row r="2193" spans="1:7" ht="19" x14ac:dyDescent="0.25">
      <c r="A2193" s="7">
        <v>2014</v>
      </c>
      <c r="B2193" s="7" t="s">
        <v>281</v>
      </c>
      <c r="C2193" s="7" t="s">
        <v>7</v>
      </c>
      <c r="D2193" s="24">
        <v>175968.41</v>
      </c>
      <c r="E2193">
        <f>INDEX('B. Store opening dates'!$B$5:$B$2448,MATCH('A. Sales by store'!B2193,'B. Store opening dates'!$A$5:$A$2448,0))</f>
        <v>2001</v>
      </c>
      <c r="F2193" t="str">
        <f t="shared" si="68"/>
        <v>Old</v>
      </c>
      <c r="G2193" t="str">
        <f t="shared" si="69"/>
        <v>Existing</v>
      </c>
    </row>
    <row r="2194" spans="1:7" ht="19" x14ac:dyDescent="0.25">
      <c r="A2194" s="7">
        <v>2015</v>
      </c>
      <c r="B2194" s="7" t="s">
        <v>281</v>
      </c>
      <c r="C2194" s="7" t="s">
        <v>8</v>
      </c>
      <c r="D2194" s="24">
        <v>608706.30000000005</v>
      </c>
      <c r="E2194">
        <f>INDEX('B. Store opening dates'!$B$5:$B$2448,MATCH('A. Sales by store'!B2194,'B. Store opening dates'!$A$5:$A$2448,0))</f>
        <v>2001</v>
      </c>
      <c r="F2194" t="str">
        <f t="shared" si="68"/>
        <v>Old</v>
      </c>
      <c r="G2194" t="str">
        <f t="shared" si="69"/>
        <v>Existing</v>
      </c>
    </row>
    <row r="2195" spans="1:7" ht="19" x14ac:dyDescent="0.25">
      <c r="A2195" s="7">
        <v>2014</v>
      </c>
      <c r="B2195" s="7" t="s">
        <v>281</v>
      </c>
      <c r="C2195" s="7" t="s">
        <v>8</v>
      </c>
      <c r="D2195" s="24">
        <v>626999.98</v>
      </c>
      <c r="E2195">
        <f>INDEX('B. Store opening dates'!$B$5:$B$2448,MATCH('A. Sales by store'!B2195,'B. Store opening dates'!$A$5:$A$2448,0))</f>
        <v>2001</v>
      </c>
      <c r="F2195" t="str">
        <f t="shared" si="68"/>
        <v>Old</v>
      </c>
      <c r="G2195" t="str">
        <f t="shared" si="69"/>
        <v>Existing</v>
      </c>
    </row>
    <row r="2196" spans="1:7" ht="19" x14ac:dyDescent="0.25">
      <c r="A2196" s="7">
        <v>2015</v>
      </c>
      <c r="B2196" s="7" t="s">
        <v>282</v>
      </c>
      <c r="C2196" s="7" t="s">
        <v>5</v>
      </c>
      <c r="D2196" s="24">
        <v>493634.42</v>
      </c>
      <c r="E2196">
        <f>INDEX('B. Store opening dates'!$B$5:$B$2448,MATCH('A. Sales by store'!B2196,'B. Store opening dates'!$A$5:$A$2448,0))</f>
        <v>2001</v>
      </c>
      <c r="F2196" t="str">
        <f t="shared" si="68"/>
        <v>Old</v>
      </c>
      <c r="G2196" t="str">
        <f t="shared" si="69"/>
        <v>Existing</v>
      </c>
    </row>
    <row r="2197" spans="1:7" ht="19" x14ac:dyDescent="0.25">
      <c r="A2197" s="7">
        <v>2014</v>
      </c>
      <c r="B2197" s="7" t="s">
        <v>282</v>
      </c>
      <c r="C2197" s="7" t="s">
        <v>5</v>
      </c>
      <c r="D2197" s="24">
        <v>539119.59</v>
      </c>
      <c r="E2197">
        <f>INDEX('B. Store opening dates'!$B$5:$B$2448,MATCH('A. Sales by store'!B2197,'B. Store opening dates'!$A$5:$A$2448,0))</f>
        <v>2001</v>
      </c>
      <c r="F2197" t="str">
        <f t="shared" si="68"/>
        <v>Old</v>
      </c>
      <c r="G2197" t="str">
        <f t="shared" si="69"/>
        <v>Existing</v>
      </c>
    </row>
    <row r="2198" spans="1:7" ht="19" x14ac:dyDescent="0.25">
      <c r="A2198" s="7">
        <v>2015</v>
      </c>
      <c r="B2198" s="7" t="s">
        <v>282</v>
      </c>
      <c r="C2198" s="7" t="s">
        <v>6</v>
      </c>
      <c r="D2198" s="24">
        <v>511360.34</v>
      </c>
      <c r="E2198">
        <f>INDEX('B. Store opening dates'!$B$5:$B$2448,MATCH('A. Sales by store'!B2198,'B. Store opening dates'!$A$5:$A$2448,0))</f>
        <v>2001</v>
      </c>
      <c r="F2198" t="str">
        <f t="shared" si="68"/>
        <v>Old</v>
      </c>
      <c r="G2198" t="str">
        <f t="shared" si="69"/>
        <v>Existing</v>
      </c>
    </row>
    <row r="2199" spans="1:7" ht="19" x14ac:dyDescent="0.25">
      <c r="A2199" s="7">
        <v>2014</v>
      </c>
      <c r="B2199" s="7" t="s">
        <v>282</v>
      </c>
      <c r="C2199" s="7" t="s">
        <v>6</v>
      </c>
      <c r="D2199" s="24">
        <v>362927.18</v>
      </c>
      <c r="E2199">
        <f>INDEX('B. Store opening dates'!$B$5:$B$2448,MATCH('A. Sales by store'!B2199,'B. Store opening dates'!$A$5:$A$2448,0))</f>
        <v>2001</v>
      </c>
      <c r="F2199" t="str">
        <f t="shared" si="68"/>
        <v>Old</v>
      </c>
      <c r="G2199" t="str">
        <f t="shared" si="69"/>
        <v>Existing</v>
      </c>
    </row>
    <row r="2200" spans="1:7" ht="19" x14ac:dyDescent="0.25">
      <c r="A2200" s="7">
        <v>2015</v>
      </c>
      <c r="B2200" s="7" t="s">
        <v>282</v>
      </c>
      <c r="C2200" s="7" t="s">
        <v>7</v>
      </c>
      <c r="D2200" s="24">
        <v>231462.59</v>
      </c>
      <c r="E2200">
        <f>INDEX('B. Store opening dates'!$B$5:$B$2448,MATCH('A. Sales by store'!B2200,'B. Store opening dates'!$A$5:$A$2448,0))</f>
        <v>2001</v>
      </c>
      <c r="F2200" t="str">
        <f t="shared" si="68"/>
        <v>Old</v>
      </c>
      <c r="G2200" t="str">
        <f t="shared" si="69"/>
        <v>Existing</v>
      </c>
    </row>
    <row r="2201" spans="1:7" ht="19" x14ac:dyDescent="0.25">
      <c r="A2201" s="7">
        <v>2014</v>
      </c>
      <c r="B2201" s="7" t="s">
        <v>282</v>
      </c>
      <c r="C2201" s="7" t="s">
        <v>7</v>
      </c>
      <c r="D2201" s="24">
        <v>243671.82</v>
      </c>
      <c r="E2201">
        <f>INDEX('B. Store opening dates'!$B$5:$B$2448,MATCH('A. Sales by store'!B2201,'B. Store opening dates'!$A$5:$A$2448,0))</f>
        <v>2001</v>
      </c>
      <c r="F2201" t="str">
        <f t="shared" si="68"/>
        <v>Old</v>
      </c>
      <c r="G2201" t="str">
        <f t="shared" si="69"/>
        <v>Existing</v>
      </c>
    </row>
    <row r="2202" spans="1:7" ht="19" x14ac:dyDescent="0.25">
      <c r="A2202" s="7">
        <v>2015</v>
      </c>
      <c r="B2202" s="7" t="s">
        <v>282</v>
      </c>
      <c r="C2202" s="7" t="s">
        <v>8</v>
      </c>
      <c r="D2202" s="24">
        <v>668098.32999999996</v>
      </c>
      <c r="E2202">
        <f>INDEX('B. Store opening dates'!$B$5:$B$2448,MATCH('A. Sales by store'!B2202,'B. Store opening dates'!$A$5:$A$2448,0))</f>
        <v>2001</v>
      </c>
      <c r="F2202" t="str">
        <f t="shared" si="68"/>
        <v>Old</v>
      </c>
      <c r="G2202" t="str">
        <f t="shared" si="69"/>
        <v>Existing</v>
      </c>
    </row>
    <row r="2203" spans="1:7" ht="19" x14ac:dyDescent="0.25">
      <c r="A2203" s="7">
        <v>2014</v>
      </c>
      <c r="B2203" s="7" t="s">
        <v>282</v>
      </c>
      <c r="C2203" s="7" t="s">
        <v>8</v>
      </c>
      <c r="D2203" s="24">
        <v>696139.81</v>
      </c>
      <c r="E2203">
        <f>INDEX('B. Store opening dates'!$B$5:$B$2448,MATCH('A. Sales by store'!B2203,'B. Store opening dates'!$A$5:$A$2448,0))</f>
        <v>2001</v>
      </c>
      <c r="F2203" t="str">
        <f t="shared" si="68"/>
        <v>Old</v>
      </c>
      <c r="G2203" t="str">
        <f t="shared" si="69"/>
        <v>Existing</v>
      </c>
    </row>
    <row r="2204" spans="1:7" ht="19" x14ac:dyDescent="0.25">
      <c r="A2204" s="7">
        <v>2015</v>
      </c>
      <c r="B2204" s="7" t="s">
        <v>283</v>
      </c>
      <c r="C2204" s="7" t="s">
        <v>5</v>
      </c>
      <c r="D2204" s="24">
        <v>857377.58</v>
      </c>
      <c r="E2204">
        <f>INDEX('B. Store opening dates'!$B$5:$B$2448,MATCH('A. Sales by store'!B2204,'B. Store opening dates'!$A$5:$A$2448,0))</f>
        <v>2001</v>
      </c>
      <c r="F2204" t="str">
        <f t="shared" si="68"/>
        <v>Old</v>
      </c>
      <c r="G2204" t="str">
        <f t="shared" si="69"/>
        <v>Existing</v>
      </c>
    </row>
    <row r="2205" spans="1:7" ht="19" x14ac:dyDescent="0.25">
      <c r="A2205" s="7">
        <v>2014</v>
      </c>
      <c r="B2205" s="7" t="s">
        <v>283</v>
      </c>
      <c r="C2205" s="7" t="s">
        <v>5</v>
      </c>
      <c r="D2205" s="24">
        <v>943623.22</v>
      </c>
      <c r="E2205">
        <f>INDEX('B. Store opening dates'!$B$5:$B$2448,MATCH('A. Sales by store'!B2205,'B. Store opening dates'!$A$5:$A$2448,0))</f>
        <v>2001</v>
      </c>
      <c r="F2205" t="str">
        <f t="shared" si="68"/>
        <v>Old</v>
      </c>
      <c r="G2205" t="str">
        <f t="shared" si="69"/>
        <v>Existing</v>
      </c>
    </row>
    <row r="2206" spans="1:7" ht="19" x14ac:dyDescent="0.25">
      <c r="A2206" s="7">
        <v>2015</v>
      </c>
      <c r="B2206" s="7" t="s">
        <v>283</v>
      </c>
      <c r="C2206" s="7" t="s">
        <v>6</v>
      </c>
      <c r="D2206" s="24">
        <v>419905.15</v>
      </c>
      <c r="E2206">
        <f>INDEX('B. Store opening dates'!$B$5:$B$2448,MATCH('A. Sales by store'!B2206,'B. Store opening dates'!$A$5:$A$2448,0))</f>
        <v>2001</v>
      </c>
      <c r="F2206" t="str">
        <f t="shared" si="68"/>
        <v>Old</v>
      </c>
      <c r="G2206" t="str">
        <f t="shared" si="69"/>
        <v>Existing</v>
      </c>
    </row>
    <row r="2207" spans="1:7" ht="19" x14ac:dyDescent="0.25">
      <c r="A2207" s="7">
        <v>2014</v>
      </c>
      <c r="B2207" s="7" t="s">
        <v>283</v>
      </c>
      <c r="C2207" s="7" t="s">
        <v>6</v>
      </c>
      <c r="D2207" s="24">
        <v>306349.33</v>
      </c>
      <c r="E2207">
        <f>INDEX('B. Store opening dates'!$B$5:$B$2448,MATCH('A. Sales by store'!B2207,'B. Store opening dates'!$A$5:$A$2448,0))</f>
        <v>2001</v>
      </c>
      <c r="F2207" t="str">
        <f t="shared" si="68"/>
        <v>Old</v>
      </c>
      <c r="G2207" t="str">
        <f t="shared" si="69"/>
        <v>Existing</v>
      </c>
    </row>
    <row r="2208" spans="1:7" ht="19" x14ac:dyDescent="0.25">
      <c r="A2208" s="7">
        <v>2015</v>
      </c>
      <c r="B2208" s="7" t="s">
        <v>283</v>
      </c>
      <c r="C2208" s="7" t="s">
        <v>7</v>
      </c>
      <c r="D2208" s="24">
        <v>147732.21</v>
      </c>
      <c r="E2208">
        <f>INDEX('B. Store opening dates'!$B$5:$B$2448,MATCH('A. Sales by store'!B2208,'B. Store opening dates'!$A$5:$A$2448,0))</f>
        <v>2001</v>
      </c>
      <c r="F2208" t="str">
        <f t="shared" si="68"/>
        <v>Old</v>
      </c>
      <c r="G2208" t="str">
        <f t="shared" si="69"/>
        <v>Existing</v>
      </c>
    </row>
    <row r="2209" spans="1:7" ht="19" x14ac:dyDescent="0.25">
      <c r="A2209" s="7">
        <v>2014</v>
      </c>
      <c r="B2209" s="7" t="s">
        <v>283</v>
      </c>
      <c r="C2209" s="7" t="s">
        <v>7</v>
      </c>
      <c r="D2209" s="24">
        <v>156912.94</v>
      </c>
      <c r="E2209">
        <f>INDEX('B. Store opening dates'!$B$5:$B$2448,MATCH('A. Sales by store'!B2209,'B. Store opening dates'!$A$5:$A$2448,0))</f>
        <v>2001</v>
      </c>
      <c r="F2209" t="str">
        <f t="shared" si="68"/>
        <v>Old</v>
      </c>
      <c r="G2209" t="str">
        <f t="shared" si="69"/>
        <v>Existing</v>
      </c>
    </row>
    <row r="2210" spans="1:7" ht="19" x14ac:dyDescent="0.25">
      <c r="A2210" s="7">
        <v>2015</v>
      </c>
      <c r="B2210" s="7" t="s">
        <v>283</v>
      </c>
      <c r="C2210" s="7" t="s">
        <v>8</v>
      </c>
      <c r="D2210" s="24">
        <v>627689.06999999995</v>
      </c>
      <c r="E2210">
        <f>INDEX('B. Store opening dates'!$B$5:$B$2448,MATCH('A. Sales by store'!B2210,'B. Store opening dates'!$A$5:$A$2448,0))</f>
        <v>2001</v>
      </c>
      <c r="F2210" t="str">
        <f t="shared" si="68"/>
        <v>Old</v>
      </c>
      <c r="G2210" t="str">
        <f t="shared" si="69"/>
        <v>Existing</v>
      </c>
    </row>
    <row r="2211" spans="1:7" ht="19" x14ac:dyDescent="0.25">
      <c r="A2211" s="7">
        <v>2014</v>
      </c>
      <c r="B2211" s="7" t="s">
        <v>283</v>
      </c>
      <c r="C2211" s="7" t="s">
        <v>8</v>
      </c>
      <c r="D2211" s="24">
        <v>654044.88</v>
      </c>
      <c r="E2211">
        <f>INDEX('B. Store opening dates'!$B$5:$B$2448,MATCH('A. Sales by store'!B2211,'B. Store opening dates'!$A$5:$A$2448,0))</f>
        <v>2001</v>
      </c>
      <c r="F2211" t="str">
        <f t="shared" si="68"/>
        <v>Old</v>
      </c>
      <c r="G2211" t="str">
        <f t="shared" si="69"/>
        <v>Existing</v>
      </c>
    </row>
    <row r="2212" spans="1:7" ht="19" x14ac:dyDescent="0.25">
      <c r="A2212" s="7">
        <v>2015</v>
      </c>
      <c r="B2212" s="7" t="s">
        <v>284</v>
      </c>
      <c r="C2212" s="7" t="s">
        <v>5</v>
      </c>
      <c r="D2212" s="24">
        <v>650772.49</v>
      </c>
      <c r="E2212">
        <f>INDEX('B. Store opening dates'!$B$5:$B$2448,MATCH('A. Sales by store'!B2212,'B. Store opening dates'!$A$5:$A$2448,0))</f>
        <v>2001</v>
      </c>
      <c r="F2212" t="str">
        <f t="shared" si="68"/>
        <v>Old</v>
      </c>
      <c r="G2212" t="str">
        <f t="shared" si="69"/>
        <v>Existing</v>
      </c>
    </row>
    <row r="2213" spans="1:7" ht="19" x14ac:dyDescent="0.25">
      <c r="A2213" s="7">
        <v>2014</v>
      </c>
      <c r="B2213" s="7" t="s">
        <v>284</v>
      </c>
      <c r="C2213" s="7" t="s">
        <v>5</v>
      </c>
      <c r="D2213" s="24">
        <v>717972.47999999998</v>
      </c>
      <c r="E2213">
        <f>INDEX('B. Store opening dates'!$B$5:$B$2448,MATCH('A. Sales by store'!B2213,'B. Store opening dates'!$A$5:$A$2448,0))</f>
        <v>2001</v>
      </c>
      <c r="F2213" t="str">
        <f t="shared" si="68"/>
        <v>Old</v>
      </c>
      <c r="G2213" t="str">
        <f t="shared" si="69"/>
        <v>Existing</v>
      </c>
    </row>
    <row r="2214" spans="1:7" ht="19" x14ac:dyDescent="0.25">
      <c r="A2214" s="7">
        <v>2015</v>
      </c>
      <c r="B2214" s="7" t="s">
        <v>284</v>
      </c>
      <c r="C2214" s="7" t="s">
        <v>6</v>
      </c>
      <c r="D2214" s="24">
        <v>548732.81999999995</v>
      </c>
      <c r="E2214">
        <f>INDEX('B. Store opening dates'!$B$5:$B$2448,MATCH('A. Sales by store'!B2214,'B. Store opening dates'!$A$5:$A$2448,0))</f>
        <v>2001</v>
      </c>
      <c r="F2214" t="str">
        <f t="shared" si="68"/>
        <v>Old</v>
      </c>
      <c r="G2214" t="str">
        <f t="shared" si="69"/>
        <v>Existing</v>
      </c>
    </row>
    <row r="2215" spans="1:7" ht="19" x14ac:dyDescent="0.25">
      <c r="A2215" s="7">
        <v>2014</v>
      </c>
      <c r="B2215" s="7" t="s">
        <v>284</v>
      </c>
      <c r="C2215" s="7" t="s">
        <v>6</v>
      </c>
      <c r="D2215" s="24">
        <v>396194.07</v>
      </c>
      <c r="E2215">
        <f>INDEX('B. Store opening dates'!$B$5:$B$2448,MATCH('A. Sales by store'!B2215,'B. Store opening dates'!$A$5:$A$2448,0))</f>
        <v>2001</v>
      </c>
      <c r="F2215" t="str">
        <f t="shared" si="68"/>
        <v>Old</v>
      </c>
      <c r="G2215" t="str">
        <f t="shared" si="69"/>
        <v>Existing</v>
      </c>
    </row>
    <row r="2216" spans="1:7" ht="19" x14ac:dyDescent="0.25">
      <c r="A2216" s="7">
        <v>2015</v>
      </c>
      <c r="B2216" s="7" t="s">
        <v>284</v>
      </c>
      <c r="C2216" s="7" t="s">
        <v>7</v>
      </c>
      <c r="D2216" s="24">
        <v>111578.75</v>
      </c>
      <c r="E2216">
        <f>INDEX('B. Store opening dates'!$B$5:$B$2448,MATCH('A. Sales by store'!B2216,'B. Store opening dates'!$A$5:$A$2448,0))</f>
        <v>2001</v>
      </c>
      <c r="F2216" t="str">
        <f t="shared" si="68"/>
        <v>Old</v>
      </c>
      <c r="G2216" t="str">
        <f t="shared" si="69"/>
        <v>Existing</v>
      </c>
    </row>
    <row r="2217" spans="1:7" ht="19" x14ac:dyDescent="0.25">
      <c r="A2217" s="7">
        <v>2014</v>
      </c>
      <c r="B2217" s="7" t="s">
        <v>284</v>
      </c>
      <c r="C2217" s="7" t="s">
        <v>7</v>
      </c>
      <c r="D2217" s="24">
        <v>118351.06</v>
      </c>
      <c r="E2217">
        <f>INDEX('B. Store opening dates'!$B$5:$B$2448,MATCH('A. Sales by store'!B2217,'B. Store opening dates'!$A$5:$A$2448,0))</f>
        <v>2001</v>
      </c>
      <c r="F2217" t="str">
        <f t="shared" si="68"/>
        <v>Old</v>
      </c>
      <c r="G2217" t="str">
        <f t="shared" si="69"/>
        <v>Existing</v>
      </c>
    </row>
    <row r="2218" spans="1:7" ht="19" x14ac:dyDescent="0.25">
      <c r="A2218" s="7">
        <v>2015</v>
      </c>
      <c r="B2218" s="7" t="s">
        <v>284</v>
      </c>
      <c r="C2218" s="7" t="s">
        <v>8</v>
      </c>
      <c r="D2218" s="24">
        <v>532524.89</v>
      </c>
      <c r="E2218">
        <f>INDEX('B. Store opening dates'!$B$5:$B$2448,MATCH('A. Sales by store'!B2218,'B. Store opening dates'!$A$5:$A$2448,0))</f>
        <v>2001</v>
      </c>
      <c r="F2218" t="str">
        <f t="shared" si="68"/>
        <v>Old</v>
      </c>
      <c r="G2218" t="str">
        <f t="shared" si="69"/>
        <v>Existing</v>
      </c>
    </row>
    <row r="2219" spans="1:7" ht="19" x14ac:dyDescent="0.25">
      <c r="A2219" s="7">
        <v>2014</v>
      </c>
      <c r="B2219" s="7" t="s">
        <v>284</v>
      </c>
      <c r="C2219" s="7" t="s">
        <v>8</v>
      </c>
      <c r="D2219" s="24">
        <v>548820.36</v>
      </c>
      <c r="E2219">
        <f>INDEX('B. Store opening dates'!$B$5:$B$2448,MATCH('A. Sales by store'!B2219,'B. Store opening dates'!$A$5:$A$2448,0))</f>
        <v>2001</v>
      </c>
      <c r="F2219" t="str">
        <f t="shared" si="68"/>
        <v>Old</v>
      </c>
      <c r="G2219" t="str">
        <f t="shared" si="69"/>
        <v>Existing</v>
      </c>
    </row>
    <row r="2220" spans="1:7" ht="19" x14ac:dyDescent="0.25">
      <c r="A2220" s="7">
        <v>2015</v>
      </c>
      <c r="B2220" s="7" t="s">
        <v>285</v>
      </c>
      <c r="C2220" s="7" t="s">
        <v>5</v>
      </c>
      <c r="D2220" s="24">
        <v>546744.06999999995</v>
      </c>
      <c r="E2220">
        <f>INDEX('B. Store opening dates'!$B$5:$B$2448,MATCH('A. Sales by store'!B2220,'B. Store opening dates'!$A$5:$A$2448,0))</f>
        <v>2001</v>
      </c>
      <c r="F2220" t="str">
        <f t="shared" si="68"/>
        <v>Old</v>
      </c>
      <c r="G2220" t="str">
        <f t="shared" si="69"/>
        <v>Existing</v>
      </c>
    </row>
    <row r="2221" spans="1:7" ht="19" x14ac:dyDescent="0.25">
      <c r="A2221" s="7">
        <v>2014</v>
      </c>
      <c r="B2221" s="7" t="s">
        <v>285</v>
      </c>
      <c r="C2221" s="7" t="s">
        <v>5</v>
      </c>
      <c r="D2221" s="24">
        <v>597129.73</v>
      </c>
      <c r="E2221">
        <f>INDEX('B. Store opening dates'!$B$5:$B$2448,MATCH('A. Sales by store'!B2221,'B. Store opening dates'!$A$5:$A$2448,0))</f>
        <v>2001</v>
      </c>
      <c r="F2221" t="str">
        <f t="shared" si="68"/>
        <v>Old</v>
      </c>
      <c r="G2221" t="str">
        <f t="shared" si="69"/>
        <v>Existing</v>
      </c>
    </row>
    <row r="2222" spans="1:7" ht="19" x14ac:dyDescent="0.25">
      <c r="A2222" s="7">
        <v>2015</v>
      </c>
      <c r="B2222" s="7" t="s">
        <v>285</v>
      </c>
      <c r="C2222" s="7" t="s">
        <v>6</v>
      </c>
      <c r="D2222" s="24">
        <v>264270.25</v>
      </c>
      <c r="E2222">
        <f>INDEX('B. Store opening dates'!$B$5:$B$2448,MATCH('A. Sales by store'!B2222,'B. Store opening dates'!$A$5:$A$2448,0))</f>
        <v>2001</v>
      </c>
      <c r="F2222" t="str">
        <f t="shared" si="68"/>
        <v>Old</v>
      </c>
      <c r="G2222" t="str">
        <f t="shared" si="69"/>
        <v>Existing</v>
      </c>
    </row>
    <row r="2223" spans="1:7" ht="19" x14ac:dyDescent="0.25">
      <c r="A2223" s="7">
        <v>2014</v>
      </c>
      <c r="B2223" s="7" t="s">
        <v>285</v>
      </c>
      <c r="C2223" s="7" t="s">
        <v>6</v>
      </c>
      <c r="D2223" s="24">
        <v>193053.26</v>
      </c>
      <c r="E2223">
        <f>INDEX('B. Store opening dates'!$B$5:$B$2448,MATCH('A. Sales by store'!B2223,'B. Store opening dates'!$A$5:$A$2448,0))</f>
        <v>2001</v>
      </c>
      <c r="F2223" t="str">
        <f t="shared" si="68"/>
        <v>Old</v>
      </c>
      <c r="G2223" t="str">
        <f t="shared" si="69"/>
        <v>Existing</v>
      </c>
    </row>
    <row r="2224" spans="1:7" ht="19" x14ac:dyDescent="0.25">
      <c r="A2224" s="7">
        <v>2015</v>
      </c>
      <c r="B2224" s="7" t="s">
        <v>285</v>
      </c>
      <c r="C2224" s="7" t="s">
        <v>7</v>
      </c>
      <c r="D2224" s="24">
        <v>207889.26</v>
      </c>
      <c r="E2224">
        <f>INDEX('B. Store opening dates'!$B$5:$B$2448,MATCH('A. Sales by store'!B2224,'B. Store opening dates'!$A$5:$A$2448,0))</f>
        <v>2001</v>
      </c>
      <c r="F2224" t="str">
        <f t="shared" si="68"/>
        <v>Old</v>
      </c>
      <c r="G2224" t="str">
        <f t="shared" si="69"/>
        <v>Existing</v>
      </c>
    </row>
    <row r="2225" spans="1:7" ht="19" x14ac:dyDescent="0.25">
      <c r="A2225" s="7">
        <v>2014</v>
      </c>
      <c r="B2225" s="7" t="s">
        <v>285</v>
      </c>
      <c r="C2225" s="7" t="s">
        <v>7</v>
      </c>
      <c r="D2225" s="24">
        <v>220643.46</v>
      </c>
      <c r="E2225">
        <f>INDEX('B. Store opening dates'!$B$5:$B$2448,MATCH('A. Sales by store'!B2225,'B. Store opening dates'!$A$5:$A$2448,0))</f>
        <v>2001</v>
      </c>
      <c r="F2225" t="str">
        <f t="shared" si="68"/>
        <v>Old</v>
      </c>
      <c r="G2225" t="str">
        <f t="shared" si="69"/>
        <v>Existing</v>
      </c>
    </row>
    <row r="2226" spans="1:7" ht="19" x14ac:dyDescent="0.25">
      <c r="A2226" s="7">
        <v>2015</v>
      </c>
      <c r="B2226" s="7" t="s">
        <v>285</v>
      </c>
      <c r="C2226" s="7" t="s">
        <v>8</v>
      </c>
      <c r="D2226" s="24">
        <v>706515.71</v>
      </c>
      <c r="E2226">
        <f>INDEX('B. Store opening dates'!$B$5:$B$2448,MATCH('A. Sales by store'!B2226,'B. Store opening dates'!$A$5:$A$2448,0))</f>
        <v>2001</v>
      </c>
      <c r="F2226" t="str">
        <f t="shared" si="68"/>
        <v>Old</v>
      </c>
      <c r="G2226" t="str">
        <f t="shared" si="69"/>
        <v>Existing</v>
      </c>
    </row>
    <row r="2227" spans="1:7" ht="19" x14ac:dyDescent="0.25">
      <c r="A2227" s="7">
        <v>2014</v>
      </c>
      <c r="B2227" s="7" t="s">
        <v>285</v>
      </c>
      <c r="C2227" s="7" t="s">
        <v>8</v>
      </c>
      <c r="D2227" s="24">
        <v>727052.95</v>
      </c>
      <c r="E2227">
        <f>INDEX('B. Store opening dates'!$B$5:$B$2448,MATCH('A. Sales by store'!B2227,'B. Store opening dates'!$A$5:$A$2448,0))</f>
        <v>2001</v>
      </c>
      <c r="F2227" t="str">
        <f t="shared" si="68"/>
        <v>Old</v>
      </c>
      <c r="G2227" t="str">
        <f t="shared" si="69"/>
        <v>Existing</v>
      </c>
    </row>
    <row r="2228" spans="1:7" ht="19" x14ac:dyDescent="0.25">
      <c r="A2228" s="7">
        <v>2015</v>
      </c>
      <c r="B2228" s="7" t="s">
        <v>286</v>
      </c>
      <c r="C2228" s="7" t="s">
        <v>5</v>
      </c>
      <c r="D2228" s="24">
        <v>818063.57</v>
      </c>
      <c r="E2228">
        <f>INDEX('B. Store opening dates'!$B$5:$B$2448,MATCH('A. Sales by store'!B2228,'B. Store opening dates'!$A$5:$A$2448,0))</f>
        <v>2001</v>
      </c>
      <c r="F2228" t="str">
        <f t="shared" si="68"/>
        <v>Old</v>
      </c>
      <c r="G2228" t="str">
        <f t="shared" si="69"/>
        <v>Existing</v>
      </c>
    </row>
    <row r="2229" spans="1:7" ht="19" x14ac:dyDescent="0.25">
      <c r="A2229" s="7">
        <v>2014</v>
      </c>
      <c r="B2229" s="7" t="s">
        <v>286</v>
      </c>
      <c r="C2229" s="7" t="s">
        <v>5</v>
      </c>
      <c r="D2229" s="24">
        <v>895417.75</v>
      </c>
      <c r="E2229">
        <f>INDEX('B. Store opening dates'!$B$5:$B$2448,MATCH('A. Sales by store'!B2229,'B. Store opening dates'!$A$5:$A$2448,0))</f>
        <v>2001</v>
      </c>
      <c r="F2229" t="str">
        <f t="shared" si="68"/>
        <v>Old</v>
      </c>
      <c r="G2229" t="str">
        <f t="shared" si="69"/>
        <v>Existing</v>
      </c>
    </row>
    <row r="2230" spans="1:7" ht="19" x14ac:dyDescent="0.25">
      <c r="A2230" s="7">
        <v>2015</v>
      </c>
      <c r="B2230" s="7" t="s">
        <v>286</v>
      </c>
      <c r="C2230" s="7" t="s">
        <v>6</v>
      </c>
      <c r="D2230" s="24">
        <v>519738.46</v>
      </c>
      <c r="E2230">
        <f>INDEX('B. Store opening dates'!$B$5:$B$2448,MATCH('A. Sales by store'!B2230,'B. Store opening dates'!$A$5:$A$2448,0))</f>
        <v>2001</v>
      </c>
      <c r="F2230" t="str">
        <f t="shared" si="68"/>
        <v>Old</v>
      </c>
      <c r="G2230" t="str">
        <f t="shared" si="69"/>
        <v>Existing</v>
      </c>
    </row>
    <row r="2231" spans="1:7" ht="19" x14ac:dyDescent="0.25">
      <c r="A2231" s="7">
        <v>2014</v>
      </c>
      <c r="B2231" s="7" t="s">
        <v>286</v>
      </c>
      <c r="C2231" s="7" t="s">
        <v>6</v>
      </c>
      <c r="D2231" s="24">
        <v>379073.94</v>
      </c>
      <c r="E2231">
        <f>INDEX('B. Store opening dates'!$B$5:$B$2448,MATCH('A. Sales by store'!B2231,'B. Store opening dates'!$A$5:$A$2448,0))</f>
        <v>2001</v>
      </c>
      <c r="F2231" t="str">
        <f t="shared" si="68"/>
        <v>Old</v>
      </c>
      <c r="G2231" t="str">
        <f t="shared" si="69"/>
        <v>Existing</v>
      </c>
    </row>
    <row r="2232" spans="1:7" ht="19" x14ac:dyDescent="0.25">
      <c r="A2232" s="7">
        <v>2015</v>
      </c>
      <c r="B2232" s="7" t="s">
        <v>286</v>
      </c>
      <c r="C2232" s="7" t="s">
        <v>7</v>
      </c>
      <c r="D2232" s="24">
        <v>124344.04</v>
      </c>
      <c r="E2232">
        <f>INDEX('B. Store opening dates'!$B$5:$B$2448,MATCH('A. Sales by store'!B2232,'B. Store opening dates'!$A$5:$A$2448,0))</f>
        <v>2001</v>
      </c>
      <c r="F2232" t="str">
        <f t="shared" si="68"/>
        <v>Old</v>
      </c>
      <c r="G2232" t="str">
        <f t="shared" si="69"/>
        <v>Existing</v>
      </c>
    </row>
    <row r="2233" spans="1:7" ht="19" x14ac:dyDescent="0.25">
      <c r="A2233" s="7">
        <v>2014</v>
      </c>
      <c r="B2233" s="7" t="s">
        <v>286</v>
      </c>
      <c r="C2233" s="7" t="s">
        <v>7</v>
      </c>
      <c r="D2233" s="24">
        <v>130786.59</v>
      </c>
      <c r="E2233">
        <f>INDEX('B. Store opening dates'!$B$5:$B$2448,MATCH('A. Sales by store'!B2233,'B. Store opening dates'!$A$5:$A$2448,0))</f>
        <v>2001</v>
      </c>
      <c r="F2233" t="str">
        <f t="shared" si="68"/>
        <v>Old</v>
      </c>
      <c r="G2233" t="str">
        <f t="shared" si="69"/>
        <v>Existing</v>
      </c>
    </row>
    <row r="2234" spans="1:7" ht="19" x14ac:dyDescent="0.25">
      <c r="A2234" s="7">
        <v>2015</v>
      </c>
      <c r="B2234" s="7" t="s">
        <v>286</v>
      </c>
      <c r="C2234" s="7" t="s">
        <v>8</v>
      </c>
      <c r="D2234" s="24">
        <v>619612.55000000005</v>
      </c>
      <c r="E2234">
        <f>INDEX('B. Store opening dates'!$B$5:$B$2448,MATCH('A. Sales by store'!B2234,'B. Store opening dates'!$A$5:$A$2448,0))</f>
        <v>2001</v>
      </c>
      <c r="F2234" t="str">
        <f t="shared" si="68"/>
        <v>Old</v>
      </c>
      <c r="G2234" t="str">
        <f t="shared" si="69"/>
        <v>Existing</v>
      </c>
    </row>
    <row r="2235" spans="1:7" ht="19" x14ac:dyDescent="0.25">
      <c r="A2235" s="7">
        <v>2014</v>
      </c>
      <c r="B2235" s="7" t="s">
        <v>286</v>
      </c>
      <c r="C2235" s="7" t="s">
        <v>8</v>
      </c>
      <c r="D2235" s="24">
        <v>641420.25</v>
      </c>
      <c r="E2235">
        <f>INDEX('B. Store opening dates'!$B$5:$B$2448,MATCH('A. Sales by store'!B2235,'B. Store opening dates'!$A$5:$A$2448,0))</f>
        <v>2001</v>
      </c>
      <c r="F2235" t="str">
        <f t="shared" si="68"/>
        <v>Old</v>
      </c>
      <c r="G2235" t="str">
        <f t="shared" si="69"/>
        <v>Existing</v>
      </c>
    </row>
    <row r="2236" spans="1:7" ht="19" x14ac:dyDescent="0.25">
      <c r="A2236" s="7">
        <v>2015</v>
      </c>
      <c r="B2236" s="7" t="s">
        <v>287</v>
      </c>
      <c r="C2236" s="7" t="s">
        <v>5</v>
      </c>
      <c r="D2236" s="24">
        <v>711865.25</v>
      </c>
      <c r="E2236">
        <f>INDEX('B. Store opening dates'!$B$5:$B$2448,MATCH('A. Sales by store'!B2236,'B. Store opening dates'!$A$5:$A$2448,0))</f>
        <v>2001</v>
      </c>
      <c r="F2236" t="str">
        <f t="shared" si="68"/>
        <v>Old</v>
      </c>
      <c r="G2236" t="str">
        <f t="shared" si="69"/>
        <v>Existing</v>
      </c>
    </row>
    <row r="2237" spans="1:7" ht="19" x14ac:dyDescent="0.25">
      <c r="A2237" s="7">
        <v>2014</v>
      </c>
      <c r="B2237" s="7" t="s">
        <v>287</v>
      </c>
      <c r="C2237" s="7" t="s">
        <v>5</v>
      </c>
      <c r="D2237" s="24">
        <v>779659.82</v>
      </c>
      <c r="E2237">
        <f>INDEX('B. Store opening dates'!$B$5:$B$2448,MATCH('A. Sales by store'!B2237,'B. Store opening dates'!$A$5:$A$2448,0))</f>
        <v>2001</v>
      </c>
      <c r="F2237" t="str">
        <f t="shared" si="68"/>
        <v>Old</v>
      </c>
      <c r="G2237" t="str">
        <f t="shared" si="69"/>
        <v>Existing</v>
      </c>
    </row>
    <row r="2238" spans="1:7" ht="19" x14ac:dyDescent="0.25">
      <c r="A2238" s="7">
        <v>2015</v>
      </c>
      <c r="B2238" s="7" t="s">
        <v>287</v>
      </c>
      <c r="C2238" s="7" t="s">
        <v>6</v>
      </c>
      <c r="D2238" s="24">
        <v>279162.90999999997</v>
      </c>
      <c r="E2238">
        <f>INDEX('B. Store opening dates'!$B$5:$B$2448,MATCH('A. Sales by store'!B2238,'B. Store opening dates'!$A$5:$A$2448,0))</f>
        <v>2001</v>
      </c>
      <c r="F2238" t="str">
        <f t="shared" si="68"/>
        <v>Old</v>
      </c>
      <c r="G2238" t="str">
        <f t="shared" si="69"/>
        <v>Existing</v>
      </c>
    </row>
    <row r="2239" spans="1:7" ht="19" x14ac:dyDescent="0.25">
      <c r="A2239" s="7">
        <v>2014</v>
      </c>
      <c r="B2239" s="7" t="s">
        <v>287</v>
      </c>
      <c r="C2239" s="7" t="s">
        <v>6</v>
      </c>
      <c r="D2239" s="24">
        <v>194429.74</v>
      </c>
      <c r="E2239">
        <f>INDEX('B. Store opening dates'!$B$5:$B$2448,MATCH('A. Sales by store'!B2239,'B. Store opening dates'!$A$5:$A$2448,0))</f>
        <v>2001</v>
      </c>
      <c r="F2239" t="str">
        <f t="shared" si="68"/>
        <v>Old</v>
      </c>
      <c r="G2239" t="str">
        <f t="shared" si="69"/>
        <v>Existing</v>
      </c>
    </row>
    <row r="2240" spans="1:7" ht="19" x14ac:dyDescent="0.25">
      <c r="A2240" s="7">
        <v>2015</v>
      </c>
      <c r="B2240" s="7" t="s">
        <v>287</v>
      </c>
      <c r="C2240" s="7" t="s">
        <v>7</v>
      </c>
      <c r="D2240" s="24">
        <v>129432.1</v>
      </c>
      <c r="E2240">
        <f>INDEX('B. Store opening dates'!$B$5:$B$2448,MATCH('A. Sales by store'!B2240,'B. Store opening dates'!$A$5:$A$2448,0))</f>
        <v>2001</v>
      </c>
      <c r="F2240" t="str">
        <f t="shared" si="68"/>
        <v>Old</v>
      </c>
      <c r="G2240" t="str">
        <f t="shared" si="69"/>
        <v>Existing</v>
      </c>
    </row>
    <row r="2241" spans="1:7" ht="19" x14ac:dyDescent="0.25">
      <c r="A2241" s="7">
        <v>2014</v>
      </c>
      <c r="B2241" s="7" t="s">
        <v>287</v>
      </c>
      <c r="C2241" s="7" t="s">
        <v>7</v>
      </c>
      <c r="D2241" s="24">
        <v>137490.78</v>
      </c>
      <c r="E2241">
        <f>INDEX('B. Store opening dates'!$B$5:$B$2448,MATCH('A. Sales by store'!B2241,'B. Store opening dates'!$A$5:$A$2448,0))</f>
        <v>2001</v>
      </c>
      <c r="F2241" t="str">
        <f t="shared" si="68"/>
        <v>Old</v>
      </c>
      <c r="G2241" t="str">
        <f t="shared" si="69"/>
        <v>Existing</v>
      </c>
    </row>
    <row r="2242" spans="1:7" ht="19" x14ac:dyDescent="0.25">
      <c r="A2242" s="7">
        <v>2015</v>
      </c>
      <c r="B2242" s="7" t="s">
        <v>287</v>
      </c>
      <c r="C2242" s="7" t="s">
        <v>8</v>
      </c>
      <c r="D2242" s="24">
        <v>746974.32</v>
      </c>
      <c r="E2242">
        <f>INDEX('B. Store opening dates'!$B$5:$B$2448,MATCH('A. Sales by store'!B2242,'B. Store opening dates'!$A$5:$A$2448,0))</f>
        <v>2001</v>
      </c>
      <c r="F2242" t="str">
        <f t="shared" si="68"/>
        <v>Old</v>
      </c>
      <c r="G2242" t="str">
        <f t="shared" si="69"/>
        <v>Existing</v>
      </c>
    </row>
    <row r="2243" spans="1:7" ht="19" x14ac:dyDescent="0.25">
      <c r="A2243" s="7">
        <v>2014</v>
      </c>
      <c r="B2243" s="7" t="s">
        <v>287</v>
      </c>
      <c r="C2243" s="7" t="s">
        <v>8</v>
      </c>
      <c r="D2243" s="24">
        <v>771943.94</v>
      </c>
      <c r="E2243">
        <f>INDEX('B. Store opening dates'!$B$5:$B$2448,MATCH('A. Sales by store'!B2243,'B. Store opening dates'!$A$5:$A$2448,0))</f>
        <v>2001</v>
      </c>
      <c r="F2243" t="str">
        <f t="shared" si="68"/>
        <v>Old</v>
      </c>
      <c r="G2243" t="str">
        <f t="shared" si="69"/>
        <v>Existing</v>
      </c>
    </row>
    <row r="2244" spans="1:7" ht="19" x14ac:dyDescent="0.25">
      <c r="A2244" s="7">
        <v>2015</v>
      </c>
      <c r="B2244" s="7" t="s">
        <v>288</v>
      </c>
      <c r="C2244" s="7" t="s">
        <v>5</v>
      </c>
      <c r="D2244" s="24">
        <v>471026.56</v>
      </c>
      <c r="E2244">
        <f>INDEX('B. Store opening dates'!$B$5:$B$2448,MATCH('A. Sales by store'!B2244,'B. Store opening dates'!$A$5:$A$2448,0))</f>
        <v>2001</v>
      </c>
      <c r="F2244" t="str">
        <f t="shared" si="68"/>
        <v>Old</v>
      </c>
      <c r="G2244" t="str">
        <f t="shared" si="69"/>
        <v>Existing</v>
      </c>
    </row>
    <row r="2245" spans="1:7" ht="19" x14ac:dyDescent="0.25">
      <c r="A2245" s="7">
        <v>2014</v>
      </c>
      <c r="B2245" s="7" t="s">
        <v>288</v>
      </c>
      <c r="C2245" s="7" t="s">
        <v>5</v>
      </c>
      <c r="D2245" s="24">
        <v>514625.29</v>
      </c>
      <c r="E2245">
        <f>INDEX('B. Store opening dates'!$B$5:$B$2448,MATCH('A. Sales by store'!B2245,'B. Store opening dates'!$A$5:$A$2448,0))</f>
        <v>2001</v>
      </c>
      <c r="F2245" t="str">
        <f t="shared" ref="F2245:F2308" si="70">IF(A2245 = 2015, IF(E2245&lt; 2015, "Old","New"),IF(E2245 &lt; 2014, "Old","New"))</f>
        <v>Old</v>
      </c>
      <c r="G2245" t="str">
        <f t="shared" ref="G2245:G2308" si="71">IF(A2245 = 2015, IF(E2245&lt; 2015, "Existing","New"),"Existing")</f>
        <v>Existing</v>
      </c>
    </row>
    <row r="2246" spans="1:7" ht="19" x14ac:dyDescent="0.25">
      <c r="A2246" s="7">
        <v>2015</v>
      </c>
      <c r="B2246" s="7" t="s">
        <v>288</v>
      </c>
      <c r="C2246" s="7" t="s">
        <v>6</v>
      </c>
      <c r="D2246" s="24">
        <v>273501.01</v>
      </c>
      <c r="E2246">
        <f>INDEX('B. Store opening dates'!$B$5:$B$2448,MATCH('A. Sales by store'!B2246,'B. Store opening dates'!$A$5:$A$2448,0))</f>
        <v>2001</v>
      </c>
      <c r="F2246" t="str">
        <f t="shared" si="70"/>
        <v>Old</v>
      </c>
      <c r="G2246" t="str">
        <f t="shared" si="71"/>
        <v>Existing</v>
      </c>
    </row>
    <row r="2247" spans="1:7" ht="19" x14ac:dyDescent="0.25">
      <c r="A2247" s="7">
        <v>2014</v>
      </c>
      <c r="B2247" s="7" t="s">
        <v>288</v>
      </c>
      <c r="C2247" s="7" t="s">
        <v>6</v>
      </c>
      <c r="D2247" s="24">
        <v>200366.68</v>
      </c>
      <c r="E2247">
        <f>INDEX('B. Store opening dates'!$B$5:$B$2448,MATCH('A. Sales by store'!B2247,'B. Store opening dates'!$A$5:$A$2448,0))</f>
        <v>2001</v>
      </c>
      <c r="F2247" t="str">
        <f t="shared" si="70"/>
        <v>Old</v>
      </c>
      <c r="G2247" t="str">
        <f t="shared" si="71"/>
        <v>Existing</v>
      </c>
    </row>
    <row r="2248" spans="1:7" ht="19" x14ac:dyDescent="0.25">
      <c r="A2248" s="7">
        <v>2015</v>
      </c>
      <c r="B2248" s="7" t="s">
        <v>288</v>
      </c>
      <c r="C2248" s="7" t="s">
        <v>7</v>
      </c>
      <c r="D2248" s="24">
        <v>131112.9</v>
      </c>
      <c r="E2248">
        <f>INDEX('B. Store opening dates'!$B$5:$B$2448,MATCH('A. Sales by store'!B2248,'B. Store opening dates'!$A$5:$A$2448,0))</f>
        <v>2001</v>
      </c>
      <c r="F2248" t="str">
        <f t="shared" si="70"/>
        <v>Old</v>
      </c>
      <c r="G2248" t="str">
        <f t="shared" si="71"/>
        <v>Existing</v>
      </c>
    </row>
    <row r="2249" spans="1:7" ht="19" x14ac:dyDescent="0.25">
      <c r="A2249" s="7">
        <v>2014</v>
      </c>
      <c r="B2249" s="7" t="s">
        <v>288</v>
      </c>
      <c r="C2249" s="7" t="s">
        <v>7</v>
      </c>
      <c r="D2249" s="24">
        <v>138833.32999999999</v>
      </c>
      <c r="E2249">
        <f>INDEX('B. Store opening dates'!$B$5:$B$2448,MATCH('A. Sales by store'!B2249,'B. Store opening dates'!$A$5:$A$2448,0))</f>
        <v>2001</v>
      </c>
      <c r="F2249" t="str">
        <f t="shared" si="70"/>
        <v>Old</v>
      </c>
      <c r="G2249" t="str">
        <f t="shared" si="71"/>
        <v>Existing</v>
      </c>
    </row>
    <row r="2250" spans="1:7" ht="19" x14ac:dyDescent="0.25">
      <c r="A2250" s="7">
        <v>2015</v>
      </c>
      <c r="B2250" s="7" t="s">
        <v>288</v>
      </c>
      <c r="C2250" s="7" t="s">
        <v>8</v>
      </c>
      <c r="D2250" s="24">
        <v>706542.86</v>
      </c>
      <c r="E2250">
        <f>INDEX('B. Store opening dates'!$B$5:$B$2448,MATCH('A. Sales by store'!B2250,'B. Store opening dates'!$A$5:$A$2448,0))</f>
        <v>2001</v>
      </c>
      <c r="F2250" t="str">
        <f t="shared" si="70"/>
        <v>Old</v>
      </c>
      <c r="G2250" t="str">
        <f t="shared" si="71"/>
        <v>Existing</v>
      </c>
    </row>
    <row r="2251" spans="1:7" ht="19" x14ac:dyDescent="0.25">
      <c r="A2251" s="7">
        <v>2014</v>
      </c>
      <c r="B2251" s="7" t="s">
        <v>288</v>
      </c>
      <c r="C2251" s="7" t="s">
        <v>8</v>
      </c>
      <c r="D2251" s="24">
        <v>741957.45</v>
      </c>
      <c r="E2251">
        <f>INDEX('B. Store opening dates'!$B$5:$B$2448,MATCH('A. Sales by store'!B2251,'B. Store opening dates'!$A$5:$A$2448,0))</f>
        <v>2001</v>
      </c>
      <c r="F2251" t="str">
        <f t="shared" si="70"/>
        <v>Old</v>
      </c>
      <c r="G2251" t="str">
        <f t="shared" si="71"/>
        <v>Existing</v>
      </c>
    </row>
    <row r="2252" spans="1:7" ht="19" x14ac:dyDescent="0.25">
      <c r="A2252" s="7">
        <v>2015</v>
      </c>
      <c r="B2252" s="7" t="s">
        <v>289</v>
      </c>
      <c r="C2252" s="7" t="s">
        <v>5</v>
      </c>
      <c r="D2252" s="24">
        <v>631672.12</v>
      </c>
      <c r="E2252">
        <f>INDEX('B. Store opening dates'!$B$5:$B$2448,MATCH('A. Sales by store'!B2252,'B. Store opening dates'!$A$5:$A$2448,0))</f>
        <v>2001</v>
      </c>
      <c r="F2252" t="str">
        <f t="shared" si="70"/>
        <v>Old</v>
      </c>
      <c r="G2252" t="str">
        <f t="shared" si="71"/>
        <v>Existing</v>
      </c>
    </row>
    <row r="2253" spans="1:7" ht="19" x14ac:dyDescent="0.25">
      <c r="A2253" s="7">
        <v>2014</v>
      </c>
      <c r="B2253" s="7" t="s">
        <v>289</v>
      </c>
      <c r="C2253" s="7" t="s">
        <v>5</v>
      </c>
      <c r="D2253" s="24">
        <v>691858.2</v>
      </c>
      <c r="E2253">
        <f>INDEX('B. Store opening dates'!$B$5:$B$2448,MATCH('A. Sales by store'!B2253,'B. Store opening dates'!$A$5:$A$2448,0))</f>
        <v>2001</v>
      </c>
      <c r="F2253" t="str">
        <f t="shared" si="70"/>
        <v>Old</v>
      </c>
      <c r="G2253" t="str">
        <f t="shared" si="71"/>
        <v>Existing</v>
      </c>
    </row>
    <row r="2254" spans="1:7" ht="19" x14ac:dyDescent="0.25">
      <c r="A2254" s="7">
        <v>2015</v>
      </c>
      <c r="B2254" s="7" t="s">
        <v>289</v>
      </c>
      <c r="C2254" s="7" t="s">
        <v>6</v>
      </c>
      <c r="D2254" s="24">
        <v>508201.34</v>
      </c>
      <c r="E2254">
        <f>INDEX('B. Store opening dates'!$B$5:$B$2448,MATCH('A. Sales by store'!B2254,'B. Store opening dates'!$A$5:$A$2448,0))</f>
        <v>2001</v>
      </c>
      <c r="F2254" t="str">
        <f t="shared" si="70"/>
        <v>Old</v>
      </c>
      <c r="G2254" t="str">
        <f t="shared" si="71"/>
        <v>Existing</v>
      </c>
    </row>
    <row r="2255" spans="1:7" ht="19" x14ac:dyDescent="0.25">
      <c r="A2255" s="7">
        <v>2014</v>
      </c>
      <c r="B2255" s="7" t="s">
        <v>289</v>
      </c>
      <c r="C2255" s="7" t="s">
        <v>6</v>
      </c>
      <c r="D2255" s="24">
        <v>350880.54</v>
      </c>
      <c r="E2255">
        <f>INDEX('B. Store opening dates'!$B$5:$B$2448,MATCH('A. Sales by store'!B2255,'B. Store opening dates'!$A$5:$A$2448,0))</f>
        <v>2001</v>
      </c>
      <c r="F2255" t="str">
        <f t="shared" si="70"/>
        <v>Old</v>
      </c>
      <c r="G2255" t="str">
        <f t="shared" si="71"/>
        <v>Existing</v>
      </c>
    </row>
    <row r="2256" spans="1:7" ht="19" x14ac:dyDescent="0.25">
      <c r="A2256" s="7">
        <v>2015</v>
      </c>
      <c r="B2256" s="7" t="s">
        <v>289</v>
      </c>
      <c r="C2256" s="7" t="s">
        <v>7</v>
      </c>
      <c r="D2256" s="24">
        <v>86455.22</v>
      </c>
      <c r="E2256">
        <f>INDEX('B. Store opening dates'!$B$5:$B$2448,MATCH('A. Sales by store'!B2256,'B. Store opening dates'!$A$5:$A$2448,0))</f>
        <v>2001</v>
      </c>
      <c r="F2256" t="str">
        <f t="shared" si="70"/>
        <v>Old</v>
      </c>
      <c r="G2256" t="str">
        <f t="shared" si="71"/>
        <v>Existing</v>
      </c>
    </row>
    <row r="2257" spans="1:7" ht="19" x14ac:dyDescent="0.25">
      <c r="A2257" s="7">
        <v>2014</v>
      </c>
      <c r="B2257" s="7" t="s">
        <v>289</v>
      </c>
      <c r="C2257" s="7" t="s">
        <v>7</v>
      </c>
      <c r="D2257" s="24">
        <v>90760.03</v>
      </c>
      <c r="E2257">
        <f>INDEX('B. Store opening dates'!$B$5:$B$2448,MATCH('A. Sales by store'!B2257,'B. Store opening dates'!$A$5:$A$2448,0))</f>
        <v>2001</v>
      </c>
      <c r="F2257" t="str">
        <f t="shared" si="70"/>
        <v>Old</v>
      </c>
      <c r="G2257" t="str">
        <f t="shared" si="71"/>
        <v>Existing</v>
      </c>
    </row>
    <row r="2258" spans="1:7" ht="19" x14ac:dyDescent="0.25">
      <c r="A2258" s="7">
        <v>2015</v>
      </c>
      <c r="B2258" s="7" t="s">
        <v>289</v>
      </c>
      <c r="C2258" s="7" t="s">
        <v>8</v>
      </c>
      <c r="D2258" s="24">
        <v>522310.07</v>
      </c>
      <c r="E2258">
        <f>INDEX('B. Store opening dates'!$B$5:$B$2448,MATCH('A. Sales by store'!B2258,'B. Store opening dates'!$A$5:$A$2448,0))</f>
        <v>2001</v>
      </c>
      <c r="F2258" t="str">
        <f t="shared" si="70"/>
        <v>Old</v>
      </c>
      <c r="G2258" t="str">
        <f t="shared" si="71"/>
        <v>Existing</v>
      </c>
    </row>
    <row r="2259" spans="1:7" ht="19" x14ac:dyDescent="0.25">
      <c r="A2259" s="7">
        <v>2014</v>
      </c>
      <c r="B2259" s="7" t="s">
        <v>289</v>
      </c>
      <c r="C2259" s="7" t="s">
        <v>8</v>
      </c>
      <c r="D2259" s="24">
        <v>546660.84</v>
      </c>
      <c r="E2259">
        <f>INDEX('B. Store opening dates'!$B$5:$B$2448,MATCH('A. Sales by store'!B2259,'B. Store opening dates'!$A$5:$A$2448,0))</f>
        <v>2001</v>
      </c>
      <c r="F2259" t="str">
        <f t="shared" si="70"/>
        <v>Old</v>
      </c>
      <c r="G2259" t="str">
        <f t="shared" si="71"/>
        <v>Existing</v>
      </c>
    </row>
    <row r="2260" spans="1:7" ht="19" x14ac:dyDescent="0.25">
      <c r="A2260" s="7">
        <v>2015</v>
      </c>
      <c r="B2260" s="7" t="s">
        <v>290</v>
      </c>
      <c r="C2260" s="7" t="s">
        <v>5</v>
      </c>
      <c r="D2260" s="24">
        <v>824090.69</v>
      </c>
      <c r="E2260">
        <f>INDEX('B. Store opening dates'!$B$5:$B$2448,MATCH('A. Sales by store'!B2260,'B. Store opening dates'!$A$5:$A$2448,0))</f>
        <v>2001</v>
      </c>
      <c r="F2260" t="str">
        <f t="shared" si="70"/>
        <v>Old</v>
      </c>
      <c r="G2260" t="str">
        <f t="shared" si="71"/>
        <v>Existing</v>
      </c>
    </row>
    <row r="2261" spans="1:7" ht="19" x14ac:dyDescent="0.25">
      <c r="A2261" s="7">
        <v>2014</v>
      </c>
      <c r="B2261" s="7" t="s">
        <v>290</v>
      </c>
      <c r="C2261" s="7" t="s">
        <v>5</v>
      </c>
      <c r="D2261" s="24">
        <v>912052.68</v>
      </c>
      <c r="E2261">
        <f>INDEX('B. Store opening dates'!$B$5:$B$2448,MATCH('A. Sales by store'!B2261,'B. Store opening dates'!$A$5:$A$2448,0))</f>
        <v>2001</v>
      </c>
      <c r="F2261" t="str">
        <f t="shared" si="70"/>
        <v>Old</v>
      </c>
      <c r="G2261" t="str">
        <f t="shared" si="71"/>
        <v>Existing</v>
      </c>
    </row>
    <row r="2262" spans="1:7" ht="19" x14ac:dyDescent="0.25">
      <c r="A2262" s="7">
        <v>2015</v>
      </c>
      <c r="B2262" s="7" t="s">
        <v>290</v>
      </c>
      <c r="C2262" s="7" t="s">
        <v>6</v>
      </c>
      <c r="D2262" s="24">
        <v>290329.45</v>
      </c>
      <c r="E2262">
        <f>INDEX('B. Store opening dates'!$B$5:$B$2448,MATCH('A. Sales by store'!B2262,'B. Store opening dates'!$A$5:$A$2448,0))</f>
        <v>2001</v>
      </c>
      <c r="F2262" t="str">
        <f t="shared" si="70"/>
        <v>Old</v>
      </c>
      <c r="G2262" t="str">
        <f t="shared" si="71"/>
        <v>Existing</v>
      </c>
    </row>
    <row r="2263" spans="1:7" ht="19" x14ac:dyDescent="0.25">
      <c r="A2263" s="7">
        <v>2014</v>
      </c>
      <c r="B2263" s="7" t="s">
        <v>290</v>
      </c>
      <c r="C2263" s="7" t="s">
        <v>6</v>
      </c>
      <c r="D2263" s="24">
        <v>202717.17</v>
      </c>
      <c r="E2263">
        <f>INDEX('B. Store opening dates'!$B$5:$B$2448,MATCH('A. Sales by store'!B2263,'B. Store opening dates'!$A$5:$A$2448,0))</f>
        <v>2001</v>
      </c>
      <c r="F2263" t="str">
        <f t="shared" si="70"/>
        <v>Old</v>
      </c>
      <c r="G2263" t="str">
        <f t="shared" si="71"/>
        <v>Existing</v>
      </c>
    </row>
    <row r="2264" spans="1:7" ht="19" x14ac:dyDescent="0.25">
      <c r="A2264" s="7">
        <v>2015</v>
      </c>
      <c r="B2264" s="7" t="s">
        <v>290</v>
      </c>
      <c r="C2264" s="7" t="s">
        <v>7</v>
      </c>
      <c r="D2264" s="24">
        <v>156313.74</v>
      </c>
      <c r="E2264">
        <f>INDEX('B. Store opening dates'!$B$5:$B$2448,MATCH('A. Sales by store'!B2264,'B. Store opening dates'!$A$5:$A$2448,0))</f>
        <v>2001</v>
      </c>
      <c r="F2264" t="str">
        <f t="shared" si="70"/>
        <v>Old</v>
      </c>
      <c r="G2264" t="str">
        <f t="shared" si="71"/>
        <v>Existing</v>
      </c>
    </row>
    <row r="2265" spans="1:7" ht="19" x14ac:dyDescent="0.25">
      <c r="A2265" s="7">
        <v>2014</v>
      </c>
      <c r="B2265" s="7" t="s">
        <v>290</v>
      </c>
      <c r="C2265" s="7" t="s">
        <v>7</v>
      </c>
      <c r="D2265" s="24">
        <v>163431.57999999999</v>
      </c>
      <c r="E2265">
        <f>INDEX('B. Store opening dates'!$B$5:$B$2448,MATCH('A. Sales by store'!B2265,'B. Store opening dates'!$A$5:$A$2448,0))</f>
        <v>2001</v>
      </c>
      <c r="F2265" t="str">
        <f t="shared" si="70"/>
        <v>Old</v>
      </c>
      <c r="G2265" t="str">
        <f t="shared" si="71"/>
        <v>Existing</v>
      </c>
    </row>
    <row r="2266" spans="1:7" ht="19" x14ac:dyDescent="0.25">
      <c r="A2266" s="7">
        <v>2015</v>
      </c>
      <c r="B2266" s="7" t="s">
        <v>290</v>
      </c>
      <c r="C2266" s="7" t="s">
        <v>8</v>
      </c>
      <c r="D2266" s="24">
        <v>587414.71</v>
      </c>
      <c r="E2266">
        <f>INDEX('B. Store opening dates'!$B$5:$B$2448,MATCH('A. Sales by store'!B2266,'B. Store opening dates'!$A$5:$A$2448,0))</f>
        <v>2001</v>
      </c>
      <c r="F2266" t="str">
        <f t="shared" si="70"/>
        <v>Old</v>
      </c>
      <c r="G2266" t="str">
        <f t="shared" si="71"/>
        <v>Existing</v>
      </c>
    </row>
    <row r="2267" spans="1:7" ht="19" x14ac:dyDescent="0.25">
      <c r="A2267" s="7">
        <v>2014</v>
      </c>
      <c r="B2267" s="7" t="s">
        <v>290</v>
      </c>
      <c r="C2267" s="7" t="s">
        <v>8</v>
      </c>
      <c r="D2267" s="24">
        <v>608302.19999999995</v>
      </c>
      <c r="E2267">
        <f>INDEX('B. Store opening dates'!$B$5:$B$2448,MATCH('A. Sales by store'!B2267,'B. Store opening dates'!$A$5:$A$2448,0))</f>
        <v>2001</v>
      </c>
      <c r="F2267" t="str">
        <f t="shared" si="70"/>
        <v>Old</v>
      </c>
      <c r="G2267" t="str">
        <f t="shared" si="71"/>
        <v>Existing</v>
      </c>
    </row>
    <row r="2268" spans="1:7" ht="19" x14ac:dyDescent="0.25">
      <c r="A2268" s="7">
        <v>2015</v>
      </c>
      <c r="B2268" s="7" t="s">
        <v>291</v>
      </c>
      <c r="C2268" s="7" t="s">
        <v>5</v>
      </c>
      <c r="D2268" s="24">
        <v>485537.06</v>
      </c>
      <c r="E2268">
        <f>INDEX('B. Store opening dates'!$B$5:$B$2448,MATCH('A. Sales by store'!B2268,'B. Store opening dates'!$A$5:$A$2448,0))</f>
        <v>2001</v>
      </c>
      <c r="F2268" t="str">
        <f t="shared" si="70"/>
        <v>Old</v>
      </c>
      <c r="G2268" t="str">
        <f t="shared" si="71"/>
        <v>Existing</v>
      </c>
    </row>
    <row r="2269" spans="1:7" ht="19" x14ac:dyDescent="0.25">
      <c r="A2269" s="7">
        <v>2014</v>
      </c>
      <c r="B2269" s="7" t="s">
        <v>291</v>
      </c>
      <c r="C2269" s="7" t="s">
        <v>5</v>
      </c>
      <c r="D2269" s="24">
        <v>533165.73</v>
      </c>
      <c r="E2269">
        <f>INDEX('B. Store opening dates'!$B$5:$B$2448,MATCH('A. Sales by store'!B2269,'B. Store opening dates'!$A$5:$A$2448,0))</f>
        <v>2001</v>
      </c>
      <c r="F2269" t="str">
        <f t="shared" si="70"/>
        <v>Old</v>
      </c>
      <c r="G2269" t="str">
        <f t="shared" si="71"/>
        <v>Existing</v>
      </c>
    </row>
    <row r="2270" spans="1:7" ht="19" x14ac:dyDescent="0.25">
      <c r="A2270" s="7">
        <v>2015</v>
      </c>
      <c r="B2270" s="7" t="s">
        <v>291</v>
      </c>
      <c r="C2270" s="7" t="s">
        <v>6</v>
      </c>
      <c r="D2270" s="24">
        <v>505561.59999999998</v>
      </c>
      <c r="E2270">
        <f>INDEX('B. Store opening dates'!$B$5:$B$2448,MATCH('A. Sales by store'!B2270,'B. Store opening dates'!$A$5:$A$2448,0))</f>
        <v>2001</v>
      </c>
      <c r="F2270" t="str">
        <f t="shared" si="70"/>
        <v>Old</v>
      </c>
      <c r="G2270" t="str">
        <f t="shared" si="71"/>
        <v>Existing</v>
      </c>
    </row>
    <row r="2271" spans="1:7" ht="19" x14ac:dyDescent="0.25">
      <c r="A2271" s="7">
        <v>2014</v>
      </c>
      <c r="B2271" s="7" t="s">
        <v>291</v>
      </c>
      <c r="C2271" s="7" t="s">
        <v>6</v>
      </c>
      <c r="D2271" s="24">
        <v>372075.44</v>
      </c>
      <c r="E2271">
        <f>INDEX('B. Store opening dates'!$B$5:$B$2448,MATCH('A. Sales by store'!B2271,'B. Store opening dates'!$A$5:$A$2448,0))</f>
        <v>2001</v>
      </c>
      <c r="F2271" t="str">
        <f t="shared" si="70"/>
        <v>Old</v>
      </c>
      <c r="G2271" t="str">
        <f t="shared" si="71"/>
        <v>Existing</v>
      </c>
    </row>
    <row r="2272" spans="1:7" ht="19" x14ac:dyDescent="0.25">
      <c r="A2272" s="7">
        <v>2015</v>
      </c>
      <c r="B2272" s="7" t="s">
        <v>291</v>
      </c>
      <c r="C2272" s="7" t="s">
        <v>7</v>
      </c>
      <c r="D2272" s="24">
        <v>134046.29999999999</v>
      </c>
      <c r="E2272">
        <f>INDEX('B. Store opening dates'!$B$5:$B$2448,MATCH('A. Sales by store'!B2272,'B. Store opening dates'!$A$5:$A$2448,0))</f>
        <v>2001</v>
      </c>
      <c r="F2272" t="str">
        <f t="shared" si="70"/>
        <v>Old</v>
      </c>
      <c r="G2272" t="str">
        <f t="shared" si="71"/>
        <v>Existing</v>
      </c>
    </row>
    <row r="2273" spans="1:7" ht="19" x14ac:dyDescent="0.25">
      <c r="A2273" s="7">
        <v>2014</v>
      </c>
      <c r="B2273" s="7" t="s">
        <v>291</v>
      </c>
      <c r="C2273" s="7" t="s">
        <v>7</v>
      </c>
      <c r="D2273" s="24">
        <v>140233.71</v>
      </c>
      <c r="E2273">
        <f>INDEX('B. Store opening dates'!$B$5:$B$2448,MATCH('A. Sales by store'!B2273,'B. Store opening dates'!$A$5:$A$2448,0))</f>
        <v>2001</v>
      </c>
      <c r="F2273" t="str">
        <f t="shared" si="70"/>
        <v>Old</v>
      </c>
      <c r="G2273" t="str">
        <f t="shared" si="71"/>
        <v>Existing</v>
      </c>
    </row>
    <row r="2274" spans="1:7" ht="19" x14ac:dyDescent="0.25">
      <c r="A2274" s="7">
        <v>2015</v>
      </c>
      <c r="B2274" s="7" t="s">
        <v>291</v>
      </c>
      <c r="C2274" s="7" t="s">
        <v>8</v>
      </c>
      <c r="D2274" s="24">
        <v>530076.32999999996</v>
      </c>
      <c r="E2274">
        <f>INDEX('B. Store opening dates'!$B$5:$B$2448,MATCH('A. Sales by store'!B2274,'B. Store opening dates'!$A$5:$A$2448,0))</f>
        <v>2001</v>
      </c>
      <c r="F2274" t="str">
        <f t="shared" si="70"/>
        <v>Old</v>
      </c>
      <c r="G2274" t="str">
        <f t="shared" si="71"/>
        <v>Existing</v>
      </c>
    </row>
    <row r="2275" spans="1:7" ht="19" x14ac:dyDescent="0.25">
      <c r="A2275" s="7">
        <v>2014</v>
      </c>
      <c r="B2275" s="7" t="s">
        <v>291</v>
      </c>
      <c r="C2275" s="7" t="s">
        <v>8</v>
      </c>
      <c r="D2275" s="24">
        <v>555622.66</v>
      </c>
      <c r="E2275">
        <f>INDEX('B. Store opening dates'!$B$5:$B$2448,MATCH('A. Sales by store'!B2275,'B. Store opening dates'!$A$5:$A$2448,0))</f>
        <v>2001</v>
      </c>
      <c r="F2275" t="str">
        <f t="shared" si="70"/>
        <v>Old</v>
      </c>
      <c r="G2275" t="str">
        <f t="shared" si="71"/>
        <v>Existing</v>
      </c>
    </row>
    <row r="2276" spans="1:7" ht="19" x14ac:dyDescent="0.25">
      <c r="A2276" s="7">
        <v>2015</v>
      </c>
      <c r="B2276" s="7" t="s">
        <v>292</v>
      </c>
      <c r="C2276" s="7" t="s">
        <v>5</v>
      </c>
      <c r="D2276" s="24">
        <v>600943.07999999996</v>
      </c>
      <c r="E2276">
        <f>INDEX('B. Store opening dates'!$B$5:$B$2448,MATCH('A. Sales by store'!B2276,'B. Store opening dates'!$A$5:$A$2448,0))</f>
        <v>2002</v>
      </c>
      <c r="F2276" t="str">
        <f t="shared" si="70"/>
        <v>Old</v>
      </c>
      <c r="G2276" t="str">
        <f t="shared" si="71"/>
        <v>Existing</v>
      </c>
    </row>
    <row r="2277" spans="1:7" ht="19" x14ac:dyDescent="0.25">
      <c r="A2277" s="7">
        <v>2014</v>
      </c>
      <c r="B2277" s="7" t="s">
        <v>292</v>
      </c>
      <c r="C2277" s="7" t="s">
        <v>5</v>
      </c>
      <c r="D2277" s="24">
        <v>654687.06999999995</v>
      </c>
      <c r="E2277">
        <f>INDEX('B. Store opening dates'!$B$5:$B$2448,MATCH('A. Sales by store'!B2277,'B. Store opening dates'!$A$5:$A$2448,0))</f>
        <v>2002</v>
      </c>
      <c r="F2277" t="str">
        <f t="shared" si="70"/>
        <v>Old</v>
      </c>
      <c r="G2277" t="str">
        <f t="shared" si="71"/>
        <v>Existing</v>
      </c>
    </row>
    <row r="2278" spans="1:7" ht="19" x14ac:dyDescent="0.25">
      <c r="A2278" s="7">
        <v>2015</v>
      </c>
      <c r="B2278" s="7" t="s">
        <v>292</v>
      </c>
      <c r="C2278" s="7" t="s">
        <v>6</v>
      </c>
      <c r="D2278" s="24">
        <v>349426.51</v>
      </c>
      <c r="E2278">
        <f>INDEX('B. Store opening dates'!$B$5:$B$2448,MATCH('A. Sales by store'!B2278,'B. Store opening dates'!$A$5:$A$2448,0))</f>
        <v>2002</v>
      </c>
      <c r="F2278" t="str">
        <f t="shared" si="70"/>
        <v>Old</v>
      </c>
      <c r="G2278" t="str">
        <f t="shared" si="71"/>
        <v>Existing</v>
      </c>
    </row>
    <row r="2279" spans="1:7" ht="19" x14ac:dyDescent="0.25">
      <c r="A2279" s="7">
        <v>2014</v>
      </c>
      <c r="B2279" s="7" t="s">
        <v>292</v>
      </c>
      <c r="C2279" s="7" t="s">
        <v>6</v>
      </c>
      <c r="D2279" s="24">
        <v>245817.81</v>
      </c>
      <c r="E2279">
        <f>INDEX('B. Store opening dates'!$B$5:$B$2448,MATCH('A. Sales by store'!B2279,'B. Store opening dates'!$A$5:$A$2448,0))</f>
        <v>2002</v>
      </c>
      <c r="F2279" t="str">
        <f t="shared" si="70"/>
        <v>Old</v>
      </c>
      <c r="G2279" t="str">
        <f t="shared" si="71"/>
        <v>Existing</v>
      </c>
    </row>
    <row r="2280" spans="1:7" ht="19" x14ac:dyDescent="0.25">
      <c r="A2280" s="7">
        <v>2015</v>
      </c>
      <c r="B2280" s="7" t="s">
        <v>292</v>
      </c>
      <c r="C2280" s="7" t="s">
        <v>7</v>
      </c>
      <c r="D2280" s="24">
        <v>71842.509999999995</v>
      </c>
      <c r="E2280">
        <f>INDEX('B. Store opening dates'!$B$5:$B$2448,MATCH('A. Sales by store'!B2280,'B. Store opening dates'!$A$5:$A$2448,0))</f>
        <v>2002</v>
      </c>
      <c r="F2280" t="str">
        <f t="shared" si="70"/>
        <v>Old</v>
      </c>
      <c r="G2280" t="str">
        <f t="shared" si="71"/>
        <v>Existing</v>
      </c>
    </row>
    <row r="2281" spans="1:7" ht="19" x14ac:dyDescent="0.25">
      <c r="A2281" s="7">
        <v>2014</v>
      </c>
      <c r="B2281" s="7" t="s">
        <v>292</v>
      </c>
      <c r="C2281" s="7" t="s">
        <v>7</v>
      </c>
      <c r="D2281" s="24">
        <v>76043.13</v>
      </c>
      <c r="E2281">
        <f>INDEX('B. Store opening dates'!$B$5:$B$2448,MATCH('A. Sales by store'!B2281,'B. Store opening dates'!$A$5:$A$2448,0))</f>
        <v>2002</v>
      </c>
      <c r="F2281" t="str">
        <f t="shared" si="70"/>
        <v>Old</v>
      </c>
      <c r="G2281" t="str">
        <f t="shared" si="71"/>
        <v>Existing</v>
      </c>
    </row>
    <row r="2282" spans="1:7" ht="19" x14ac:dyDescent="0.25">
      <c r="A2282" s="7">
        <v>2015</v>
      </c>
      <c r="B2282" s="7" t="s">
        <v>292</v>
      </c>
      <c r="C2282" s="7" t="s">
        <v>8</v>
      </c>
      <c r="D2282" s="24">
        <v>750996.39</v>
      </c>
      <c r="E2282">
        <f>INDEX('B. Store opening dates'!$B$5:$B$2448,MATCH('A. Sales by store'!B2282,'B. Store opening dates'!$A$5:$A$2448,0))</f>
        <v>2002</v>
      </c>
      <c r="F2282" t="str">
        <f t="shared" si="70"/>
        <v>Old</v>
      </c>
      <c r="G2282" t="str">
        <f t="shared" si="71"/>
        <v>Existing</v>
      </c>
    </row>
    <row r="2283" spans="1:7" ht="19" x14ac:dyDescent="0.25">
      <c r="A2283" s="7">
        <v>2014</v>
      </c>
      <c r="B2283" s="7" t="s">
        <v>292</v>
      </c>
      <c r="C2283" s="7" t="s">
        <v>8</v>
      </c>
      <c r="D2283" s="24">
        <v>776862.24</v>
      </c>
      <c r="E2283">
        <f>INDEX('B. Store opening dates'!$B$5:$B$2448,MATCH('A. Sales by store'!B2283,'B. Store opening dates'!$A$5:$A$2448,0))</f>
        <v>2002</v>
      </c>
      <c r="F2283" t="str">
        <f t="shared" si="70"/>
        <v>Old</v>
      </c>
      <c r="G2283" t="str">
        <f t="shared" si="71"/>
        <v>Existing</v>
      </c>
    </row>
    <row r="2284" spans="1:7" ht="19" x14ac:dyDescent="0.25">
      <c r="A2284" s="7">
        <v>2015</v>
      </c>
      <c r="B2284" s="7" t="s">
        <v>293</v>
      </c>
      <c r="C2284" s="7" t="s">
        <v>5</v>
      </c>
      <c r="D2284" s="24">
        <v>794158.16</v>
      </c>
      <c r="E2284">
        <f>INDEX('B. Store opening dates'!$B$5:$B$2448,MATCH('A. Sales by store'!B2284,'B. Store opening dates'!$A$5:$A$2448,0))</f>
        <v>2002</v>
      </c>
      <c r="F2284" t="str">
        <f t="shared" si="70"/>
        <v>Old</v>
      </c>
      <c r="G2284" t="str">
        <f t="shared" si="71"/>
        <v>Existing</v>
      </c>
    </row>
    <row r="2285" spans="1:7" ht="19" x14ac:dyDescent="0.25">
      <c r="A2285" s="7">
        <v>2014</v>
      </c>
      <c r="B2285" s="7" t="s">
        <v>293</v>
      </c>
      <c r="C2285" s="7" t="s">
        <v>5</v>
      </c>
      <c r="D2285" s="24">
        <v>865853.72</v>
      </c>
      <c r="E2285">
        <f>INDEX('B. Store opening dates'!$B$5:$B$2448,MATCH('A. Sales by store'!B2285,'B. Store opening dates'!$A$5:$A$2448,0))</f>
        <v>2002</v>
      </c>
      <c r="F2285" t="str">
        <f t="shared" si="70"/>
        <v>Old</v>
      </c>
      <c r="G2285" t="str">
        <f t="shared" si="71"/>
        <v>Existing</v>
      </c>
    </row>
    <row r="2286" spans="1:7" ht="19" x14ac:dyDescent="0.25">
      <c r="A2286" s="7">
        <v>2015</v>
      </c>
      <c r="B2286" s="7" t="s">
        <v>293</v>
      </c>
      <c r="C2286" s="7" t="s">
        <v>6</v>
      </c>
      <c r="D2286" s="24">
        <v>348064.33</v>
      </c>
      <c r="E2286">
        <f>INDEX('B. Store opening dates'!$B$5:$B$2448,MATCH('A. Sales by store'!B2286,'B. Store opening dates'!$A$5:$A$2448,0))</f>
        <v>2002</v>
      </c>
      <c r="F2286" t="str">
        <f t="shared" si="70"/>
        <v>Old</v>
      </c>
      <c r="G2286" t="str">
        <f t="shared" si="71"/>
        <v>Existing</v>
      </c>
    </row>
    <row r="2287" spans="1:7" ht="19" x14ac:dyDescent="0.25">
      <c r="A2287" s="7">
        <v>2014</v>
      </c>
      <c r="B2287" s="7" t="s">
        <v>293</v>
      </c>
      <c r="C2287" s="7" t="s">
        <v>6</v>
      </c>
      <c r="D2287" s="24">
        <v>244774.33</v>
      </c>
      <c r="E2287">
        <f>INDEX('B. Store opening dates'!$B$5:$B$2448,MATCH('A. Sales by store'!B2287,'B. Store opening dates'!$A$5:$A$2448,0))</f>
        <v>2002</v>
      </c>
      <c r="F2287" t="str">
        <f t="shared" si="70"/>
        <v>Old</v>
      </c>
      <c r="G2287" t="str">
        <f t="shared" si="71"/>
        <v>Existing</v>
      </c>
    </row>
    <row r="2288" spans="1:7" ht="19" x14ac:dyDescent="0.25">
      <c r="A2288" s="7">
        <v>2015</v>
      </c>
      <c r="B2288" s="7" t="s">
        <v>293</v>
      </c>
      <c r="C2288" s="7" t="s">
        <v>7</v>
      </c>
      <c r="D2288" s="24">
        <v>65559.47</v>
      </c>
      <c r="E2288">
        <f>INDEX('B. Store opening dates'!$B$5:$B$2448,MATCH('A. Sales by store'!B2288,'B. Store opening dates'!$A$5:$A$2448,0))</f>
        <v>2002</v>
      </c>
      <c r="F2288" t="str">
        <f t="shared" si="70"/>
        <v>Old</v>
      </c>
      <c r="G2288" t="str">
        <f t="shared" si="71"/>
        <v>Existing</v>
      </c>
    </row>
    <row r="2289" spans="1:7" ht="19" x14ac:dyDescent="0.25">
      <c r="A2289" s="7">
        <v>2014</v>
      </c>
      <c r="B2289" s="7" t="s">
        <v>293</v>
      </c>
      <c r="C2289" s="7" t="s">
        <v>7</v>
      </c>
      <c r="D2289" s="24">
        <v>69001.289999999994</v>
      </c>
      <c r="E2289">
        <f>INDEX('B. Store opening dates'!$B$5:$B$2448,MATCH('A. Sales by store'!B2289,'B. Store opening dates'!$A$5:$A$2448,0))</f>
        <v>2002</v>
      </c>
      <c r="F2289" t="str">
        <f t="shared" si="70"/>
        <v>Old</v>
      </c>
      <c r="G2289" t="str">
        <f t="shared" si="71"/>
        <v>Existing</v>
      </c>
    </row>
    <row r="2290" spans="1:7" ht="19" x14ac:dyDescent="0.25">
      <c r="A2290" s="7">
        <v>2015</v>
      </c>
      <c r="B2290" s="7" t="s">
        <v>293</v>
      </c>
      <c r="C2290" s="7" t="s">
        <v>8</v>
      </c>
      <c r="D2290" s="24">
        <v>626944.38</v>
      </c>
      <c r="E2290">
        <f>INDEX('B. Store opening dates'!$B$5:$B$2448,MATCH('A. Sales by store'!B2290,'B. Store opening dates'!$A$5:$A$2448,0))</f>
        <v>2002</v>
      </c>
      <c r="F2290" t="str">
        <f t="shared" si="70"/>
        <v>Old</v>
      </c>
      <c r="G2290" t="str">
        <f t="shared" si="71"/>
        <v>Existing</v>
      </c>
    </row>
    <row r="2291" spans="1:7" ht="19" x14ac:dyDescent="0.25">
      <c r="A2291" s="7">
        <v>2014</v>
      </c>
      <c r="B2291" s="7" t="s">
        <v>293</v>
      </c>
      <c r="C2291" s="7" t="s">
        <v>8</v>
      </c>
      <c r="D2291" s="24">
        <v>649143.23</v>
      </c>
      <c r="E2291">
        <f>INDEX('B. Store opening dates'!$B$5:$B$2448,MATCH('A. Sales by store'!B2291,'B. Store opening dates'!$A$5:$A$2448,0))</f>
        <v>2002</v>
      </c>
      <c r="F2291" t="str">
        <f t="shared" si="70"/>
        <v>Old</v>
      </c>
      <c r="G2291" t="str">
        <f t="shared" si="71"/>
        <v>Existing</v>
      </c>
    </row>
    <row r="2292" spans="1:7" ht="19" x14ac:dyDescent="0.25">
      <c r="A2292" s="7">
        <v>2015</v>
      </c>
      <c r="B2292" s="7" t="s">
        <v>294</v>
      </c>
      <c r="C2292" s="7" t="s">
        <v>5</v>
      </c>
      <c r="D2292" s="24">
        <v>494331.71</v>
      </c>
      <c r="E2292">
        <f>INDEX('B. Store opening dates'!$B$5:$B$2448,MATCH('A. Sales by store'!B2292,'B. Store opening dates'!$A$5:$A$2448,0))</f>
        <v>2002</v>
      </c>
      <c r="F2292" t="str">
        <f t="shared" si="70"/>
        <v>Old</v>
      </c>
      <c r="G2292" t="str">
        <f t="shared" si="71"/>
        <v>Existing</v>
      </c>
    </row>
    <row r="2293" spans="1:7" ht="19" x14ac:dyDescent="0.25">
      <c r="A2293" s="7">
        <v>2014</v>
      </c>
      <c r="B2293" s="7" t="s">
        <v>294</v>
      </c>
      <c r="C2293" s="7" t="s">
        <v>5</v>
      </c>
      <c r="D2293" s="24">
        <v>539270.35</v>
      </c>
      <c r="E2293">
        <f>INDEX('B. Store opening dates'!$B$5:$B$2448,MATCH('A. Sales by store'!B2293,'B. Store opening dates'!$A$5:$A$2448,0))</f>
        <v>2002</v>
      </c>
      <c r="F2293" t="str">
        <f t="shared" si="70"/>
        <v>Old</v>
      </c>
      <c r="G2293" t="str">
        <f t="shared" si="71"/>
        <v>Existing</v>
      </c>
    </row>
    <row r="2294" spans="1:7" ht="19" x14ac:dyDescent="0.25">
      <c r="A2294" s="7">
        <v>2015</v>
      </c>
      <c r="B2294" s="7" t="s">
        <v>294</v>
      </c>
      <c r="C2294" s="7" t="s">
        <v>6</v>
      </c>
      <c r="D2294" s="24">
        <v>537148.67000000004</v>
      </c>
      <c r="E2294">
        <f>INDEX('B. Store opening dates'!$B$5:$B$2448,MATCH('A. Sales by store'!B2294,'B. Store opening dates'!$A$5:$A$2448,0))</f>
        <v>2002</v>
      </c>
      <c r="F2294" t="str">
        <f t="shared" si="70"/>
        <v>Old</v>
      </c>
      <c r="G2294" t="str">
        <f t="shared" si="71"/>
        <v>Existing</v>
      </c>
    </row>
    <row r="2295" spans="1:7" ht="19" x14ac:dyDescent="0.25">
      <c r="A2295" s="7">
        <v>2014</v>
      </c>
      <c r="B2295" s="7" t="s">
        <v>294</v>
      </c>
      <c r="C2295" s="7" t="s">
        <v>6</v>
      </c>
      <c r="D2295" s="24">
        <v>391160.53</v>
      </c>
      <c r="E2295">
        <f>INDEX('B. Store opening dates'!$B$5:$B$2448,MATCH('A. Sales by store'!B2295,'B. Store opening dates'!$A$5:$A$2448,0))</f>
        <v>2002</v>
      </c>
      <c r="F2295" t="str">
        <f t="shared" si="70"/>
        <v>Old</v>
      </c>
      <c r="G2295" t="str">
        <f t="shared" si="71"/>
        <v>Existing</v>
      </c>
    </row>
    <row r="2296" spans="1:7" ht="19" x14ac:dyDescent="0.25">
      <c r="A2296" s="7">
        <v>2015</v>
      </c>
      <c r="B2296" s="7" t="s">
        <v>294</v>
      </c>
      <c r="C2296" s="7" t="s">
        <v>7</v>
      </c>
      <c r="D2296" s="24">
        <v>93122.46</v>
      </c>
      <c r="E2296">
        <f>INDEX('B. Store opening dates'!$B$5:$B$2448,MATCH('A. Sales by store'!B2296,'B. Store opening dates'!$A$5:$A$2448,0))</f>
        <v>2002</v>
      </c>
      <c r="F2296" t="str">
        <f t="shared" si="70"/>
        <v>Old</v>
      </c>
      <c r="G2296" t="str">
        <f t="shared" si="71"/>
        <v>Existing</v>
      </c>
    </row>
    <row r="2297" spans="1:7" ht="19" x14ac:dyDescent="0.25">
      <c r="A2297" s="7">
        <v>2014</v>
      </c>
      <c r="B2297" s="7" t="s">
        <v>294</v>
      </c>
      <c r="C2297" s="7" t="s">
        <v>7</v>
      </c>
      <c r="D2297" s="24">
        <v>99049.71</v>
      </c>
      <c r="E2297">
        <f>INDEX('B. Store opening dates'!$B$5:$B$2448,MATCH('A. Sales by store'!B2297,'B. Store opening dates'!$A$5:$A$2448,0))</f>
        <v>2002</v>
      </c>
      <c r="F2297" t="str">
        <f t="shared" si="70"/>
        <v>Old</v>
      </c>
      <c r="G2297" t="str">
        <f t="shared" si="71"/>
        <v>Existing</v>
      </c>
    </row>
    <row r="2298" spans="1:7" ht="19" x14ac:dyDescent="0.25">
      <c r="A2298" s="7">
        <v>2015</v>
      </c>
      <c r="B2298" s="7" t="s">
        <v>294</v>
      </c>
      <c r="C2298" s="7" t="s">
        <v>8</v>
      </c>
      <c r="D2298" s="24">
        <v>400440.54</v>
      </c>
      <c r="E2298">
        <f>INDEX('B. Store opening dates'!$B$5:$B$2448,MATCH('A. Sales by store'!B2298,'B. Store opening dates'!$A$5:$A$2448,0))</f>
        <v>2002</v>
      </c>
      <c r="F2298" t="str">
        <f t="shared" si="70"/>
        <v>Old</v>
      </c>
      <c r="G2298" t="str">
        <f t="shared" si="71"/>
        <v>Existing</v>
      </c>
    </row>
    <row r="2299" spans="1:7" ht="19" x14ac:dyDescent="0.25">
      <c r="A2299" s="7">
        <v>2014</v>
      </c>
      <c r="B2299" s="7" t="s">
        <v>294</v>
      </c>
      <c r="C2299" s="7" t="s">
        <v>8</v>
      </c>
      <c r="D2299" s="24">
        <v>413297.22</v>
      </c>
      <c r="E2299">
        <f>INDEX('B. Store opening dates'!$B$5:$B$2448,MATCH('A. Sales by store'!B2299,'B. Store opening dates'!$A$5:$A$2448,0))</f>
        <v>2002</v>
      </c>
      <c r="F2299" t="str">
        <f t="shared" si="70"/>
        <v>Old</v>
      </c>
      <c r="G2299" t="str">
        <f t="shared" si="71"/>
        <v>Existing</v>
      </c>
    </row>
    <row r="2300" spans="1:7" ht="19" x14ac:dyDescent="0.25">
      <c r="A2300" s="7">
        <v>2015</v>
      </c>
      <c r="B2300" s="7" t="s">
        <v>295</v>
      </c>
      <c r="C2300" s="7" t="s">
        <v>5</v>
      </c>
      <c r="D2300" s="24">
        <v>602084.19999999995</v>
      </c>
      <c r="E2300">
        <f>INDEX('B. Store opening dates'!$B$5:$B$2448,MATCH('A. Sales by store'!B2300,'B. Store opening dates'!$A$5:$A$2448,0))</f>
        <v>2002</v>
      </c>
      <c r="F2300" t="str">
        <f t="shared" si="70"/>
        <v>Old</v>
      </c>
      <c r="G2300" t="str">
        <f t="shared" si="71"/>
        <v>Existing</v>
      </c>
    </row>
    <row r="2301" spans="1:7" ht="19" x14ac:dyDescent="0.25">
      <c r="A2301" s="7">
        <v>2014</v>
      </c>
      <c r="B2301" s="7" t="s">
        <v>295</v>
      </c>
      <c r="C2301" s="7" t="s">
        <v>5</v>
      </c>
      <c r="D2301" s="24">
        <v>659059.17000000004</v>
      </c>
      <c r="E2301">
        <f>INDEX('B. Store opening dates'!$B$5:$B$2448,MATCH('A. Sales by store'!B2301,'B. Store opening dates'!$A$5:$A$2448,0))</f>
        <v>2002</v>
      </c>
      <c r="F2301" t="str">
        <f t="shared" si="70"/>
        <v>Old</v>
      </c>
      <c r="G2301" t="str">
        <f t="shared" si="71"/>
        <v>Existing</v>
      </c>
    </row>
    <row r="2302" spans="1:7" ht="19" x14ac:dyDescent="0.25">
      <c r="A2302" s="7">
        <v>2015</v>
      </c>
      <c r="B2302" s="7" t="s">
        <v>295</v>
      </c>
      <c r="C2302" s="7" t="s">
        <v>6</v>
      </c>
      <c r="D2302" s="24">
        <v>208738.26</v>
      </c>
      <c r="E2302">
        <f>INDEX('B. Store opening dates'!$B$5:$B$2448,MATCH('A. Sales by store'!B2302,'B. Store opening dates'!$A$5:$A$2448,0))</f>
        <v>2002</v>
      </c>
      <c r="F2302" t="str">
        <f t="shared" si="70"/>
        <v>Old</v>
      </c>
      <c r="G2302" t="str">
        <f t="shared" si="71"/>
        <v>Existing</v>
      </c>
    </row>
    <row r="2303" spans="1:7" ht="19" x14ac:dyDescent="0.25">
      <c r="A2303" s="7">
        <v>2014</v>
      </c>
      <c r="B2303" s="7" t="s">
        <v>295</v>
      </c>
      <c r="C2303" s="7" t="s">
        <v>6</v>
      </c>
      <c r="D2303" s="24">
        <v>145844.98000000001</v>
      </c>
      <c r="E2303">
        <f>INDEX('B. Store opening dates'!$B$5:$B$2448,MATCH('A. Sales by store'!B2303,'B. Store opening dates'!$A$5:$A$2448,0))</f>
        <v>2002</v>
      </c>
      <c r="F2303" t="str">
        <f t="shared" si="70"/>
        <v>Old</v>
      </c>
      <c r="G2303" t="str">
        <f t="shared" si="71"/>
        <v>Existing</v>
      </c>
    </row>
    <row r="2304" spans="1:7" ht="19" x14ac:dyDescent="0.25">
      <c r="A2304" s="7">
        <v>2015</v>
      </c>
      <c r="B2304" s="7" t="s">
        <v>295</v>
      </c>
      <c r="C2304" s="7" t="s">
        <v>7</v>
      </c>
      <c r="D2304" s="24">
        <v>234731.86</v>
      </c>
      <c r="E2304">
        <f>INDEX('B. Store opening dates'!$B$5:$B$2448,MATCH('A. Sales by store'!B2304,'B. Store opening dates'!$A$5:$A$2448,0))</f>
        <v>2002</v>
      </c>
      <c r="F2304" t="str">
        <f t="shared" si="70"/>
        <v>Old</v>
      </c>
      <c r="G2304" t="str">
        <f t="shared" si="71"/>
        <v>Existing</v>
      </c>
    </row>
    <row r="2305" spans="1:7" ht="19" x14ac:dyDescent="0.25">
      <c r="A2305" s="7">
        <v>2014</v>
      </c>
      <c r="B2305" s="7" t="s">
        <v>295</v>
      </c>
      <c r="C2305" s="7" t="s">
        <v>7</v>
      </c>
      <c r="D2305" s="24">
        <v>249037.73</v>
      </c>
      <c r="E2305">
        <f>INDEX('B. Store opening dates'!$B$5:$B$2448,MATCH('A. Sales by store'!B2305,'B. Store opening dates'!$A$5:$A$2448,0))</f>
        <v>2002</v>
      </c>
      <c r="F2305" t="str">
        <f t="shared" si="70"/>
        <v>Old</v>
      </c>
      <c r="G2305" t="str">
        <f t="shared" si="71"/>
        <v>Existing</v>
      </c>
    </row>
    <row r="2306" spans="1:7" ht="19" x14ac:dyDescent="0.25">
      <c r="A2306" s="7">
        <v>2015</v>
      </c>
      <c r="B2306" s="7" t="s">
        <v>295</v>
      </c>
      <c r="C2306" s="7" t="s">
        <v>8</v>
      </c>
      <c r="D2306" s="24">
        <v>501846.5</v>
      </c>
      <c r="E2306">
        <f>INDEX('B. Store opening dates'!$B$5:$B$2448,MATCH('A. Sales by store'!B2306,'B. Store opening dates'!$A$5:$A$2448,0))</f>
        <v>2002</v>
      </c>
      <c r="F2306" t="str">
        <f t="shared" si="70"/>
        <v>Old</v>
      </c>
      <c r="G2306" t="str">
        <f t="shared" si="71"/>
        <v>Existing</v>
      </c>
    </row>
    <row r="2307" spans="1:7" ht="19" x14ac:dyDescent="0.25">
      <c r="A2307" s="7">
        <v>2014</v>
      </c>
      <c r="B2307" s="7" t="s">
        <v>295</v>
      </c>
      <c r="C2307" s="7" t="s">
        <v>8</v>
      </c>
      <c r="D2307" s="24">
        <v>524593.79</v>
      </c>
      <c r="E2307">
        <f>INDEX('B. Store opening dates'!$B$5:$B$2448,MATCH('A. Sales by store'!B2307,'B. Store opening dates'!$A$5:$A$2448,0))</f>
        <v>2002</v>
      </c>
      <c r="F2307" t="str">
        <f t="shared" si="70"/>
        <v>Old</v>
      </c>
      <c r="G2307" t="str">
        <f t="shared" si="71"/>
        <v>Existing</v>
      </c>
    </row>
    <row r="2308" spans="1:7" ht="19" x14ac:dyDescent="0.25">
      <c r="A2308" s="7">
        <v>2015</v>
      </c>
      <c r="B2308" s="7" t="s">
        <v>296</v>
      </c>
      <c r="C2308" s="7" t="s">
        <v>5</v>
      </c>
      <c r="D2308" s="24">
        <v>721925.31</v>
      </c>
      <c r="E2308">
        <f>INDEX('B. Store opening dates'!$B$5:$B$2448,MATCH('A. Sales by store'!B2308,'B. Store opening dates'!$A$5:$A$2448,0))</f>
        <v>2002</v>
      </c>
      <c r="F2308" t="str">
        <f t="shared" si="70"/>
        <v>Old</v>
      </c>
      <c r="G2308" t="str">
        <f t="shared" si="71"/>
        <v>Existing</v>
      </c>
    </row>
    <row r="2309" spans="1:7" ht="19" x14ac:dyDescent="0.25">
      <c r="A2309" s="7">
        <v>2014</v>
      </c>
      <c r="B2309" s="7" t="s">
        <v>296</v>
      </c>
      <c r="C2309" s="7" t="s">
        <v>5</v>
      </c>
      <c r="D2309" s="24">
        <v>792055.53</v>
      </c>
      <c r="E2309">
        <f>INDEX('B. Store opening dates'!$B$5:$B$2448,MATCH('A. Sales by store'!B2309,'B. Store opening dates'!$A$5:$A$2448,0))</f>
        <v>2002</v>
      </c>
      <c r="F2309" t="str">
        <f t="shared" ref="F2309:F2372" si="72">IF(A2309 = 2015, IF(E2309&lt; 2015, "Old","New"),IF(E2309 &lt; 2014, "Old","New"))</f>
        <v>Old</v>
      </c>
      <c r="G2309" t="str">
        <f t="shared" ref="G2309:G2372" si="73">IF(A2309 = 2015, IF(E2309&lt; 2015, "Existing","New"),"Existing")</f>
        <v>Existing</v>
      </c>
    </row>
    <row r="2310" spans="1:7" ht="19" x14ac:dyDescent="0.25">
      <c r="A2310" s="7">
        <v>2015</v>
      </c>
      <c r="B2310" s="7" t="s">
        <v>296</v>
      </c>
      <c r="C2310" s="7" t="s">
        <v>6</v>
      </c>
      <c r="D2310" s="24">
        <v>438711.42</v>
      </c>
      <c r="E2310">
        <f>INDEX('B. Store opening dates'!$B$5:$B$2448,MATCH('A. Sales by store'!B2310,'B. Store opening dates'!$A$5:$A$2448,0))</f>
        <v>2002</v>
      </c>
      <c r="F2310" t="str">
        <f t="shared" si="72"/>
        <v>Old</v>
      </c>
      <c r="G2310" t="str">
        <f t="shared" si="73"/>
        <v>Existing</v>
      </c>
    </row>
    <row r="2311" spans="1:7" ht="19" x14ac:dyDescent="0.25">
      <c r="A2311" s="7">
        <v>2014</v>
      </c>
      <c r="B2311" s="7" t="s">
        <v>296</v>
      </c>
      <c r="C2311" s="7" t="s">
        <v>6</v>
      </c>
      <c r="D2311" s="24">
        <v>317450.15000000002</v>
      </c>
      <c r="E2311">
        <f>INDEX('B. Store opening dates'!$B$5:$B$2448,MATCH('A. Sales by store'!B2311,'B. Store opening dates'!$A$5:$A$2448,0))</f>
        <v>2002</v>
      </c>
      <c r="F2311" t="str">
        <f t="shared" si="72"/>
        <v>Old</v>
      </c>
      <c r="G2311" t="str">
        <f t="shared" si="73"/>
        <v>Existing</v>
      </c>
    </row>
    <row r="2312" spans="1:7" ht="19" x14ac:dyDescent="0.25">
      <c r="A2312" s="7">
        <v>2015</v>
      </c>
      <c r="B2312" s="7" t="s">
        <v>296</v>
      </c>
      <c r="C2312" s="7" t="s">
        <v>7</v>
      </c>
      <c r="D2312" s="24">
        <v>70215.350000000006</v>
      </c>
      <c r="E2312">
        <f>INDEX('B. Store opening dates'!$B$5:$B$2448,MATCH('A. Sales by store'!B2312,'B. Store opening dates'!$A$5:$A$2448,0))</f>
        <v>2002</v>
      </c>
      <c r="F2312" t="str">
        <f t="shared" si="72"/>
        <v>Old</v>
      </c>
      <c r="G2312" t="str">
        <f t="shared" si="73"/>
        <v>Existing</v>
      </c>
    </row>
    <row r="2313" spans="1:7" ht="19" x14ac:dyDescent="0.25">
      <c r="A2313" s="7">
        <v>2014</v>
      </c>
      <c r="B2313" s="7" t="s">
        <v>296</v>
      </c>
      <c r="C2313" s="7" t="s">
        <v>7</v>
      </c>
      <c r="D2313" s="24">
        <v>73732.320000000007</v>
      </c>
      <c r="E2313">
        <f>INDEX('B. Store opening dates'!$B$5:$B$2448,MATCH('A. Sales by store'!B2313,'B. Store opening dates'!$A$5:$A$2448,0))</f>
        <v>2002</v>
      </c>
      <c r="F2313" t="str">
        <f t="shared" si="72"/>
        <v>Old</v>
      </c>
      <c r="G2313" t="str">
        <f t="shared" si="73"/>
        <v>Existing</v>
      </c>
    </row>
    <row r="2314" spans="1:7" ht="19" x14ac:dyDescent="0.25">
      <c r="A2314" s="7">
        <v>2015</v>
      </c>
      <c r="B2314" s="7" t="s">
        <v>296</v>
      </c>
      <c r="C2314" s="7" t="s">
        <v>8</v>
      </c>
      <c r="D2314" s="24">
        <v>665813.06999999995</v>
      </c>
      <c r="E2314">
        <f>INDEX('B. Store opening dates'!$B$5:$B$2448,MATCH('A. Sales by store'!B2314,'B. Store opening dates'!$A$5:$A$2448,0))</f>
        <v>2002</v>
      </c>
      <c r="F2314" t="str">
        <f t="shared" si="72"/>
        <v>Old</v>
      </c>
      <c r="G2314" t="str">
        <f t="shared" si="73"/>
        <v>Existing</v>
      </c>
    </row>
    <row r="2315" spans="1:7" ht="19" x14ac:dyDescent="0.25">
      <c r="A2315" s="7">
        <v>2014</v>
      </c>
      <c r="B2315" s="7" t="s">
        <v>296</v>
      </c>
      <c r="C2315" s="7" t="s">
        <v>8</v>
      </c>
      <c r="D2315" s="24">
        <v>685968.62</v>
      </c>
      <c r="E2315">
        <f>INDEX('B. Store opening dates'!$B$5:$B$2448,MATCH('A. Sales by store'!B2315,'B. Store opening dates'!$A$5:$A$2448,0))</f>
        <v>2002</v>
      </c>
      <c r="F2315" t="str">
        <f t="shared" si="72"/>
        <v>Old</v>
      </c>
      <c r="G2315" t="str">
        <f t="shared" si="73"/>
        <v>Existing</v>
      </c>
    </row>
    <row r="2316" spans="1:7" ht="19" x14ac:dyDescent="0.25">
      <c r="A2316" s="7">
        <v>2015</v>
      </c>
      <c r="B2316" s="7" t="s">
        <v>297</v>
      </c>
      <c r="C2316" s="7" t="s">
        <v>5</v>
      </c>
      <c r="D2316" s="24">
        <v>890764.81</v>
      </c>
      <c r="E2316">
        <f>INDEX('B. Store opening dates'!$B$5:$B$2448,MATCH('A. Sales by store'!B2316,'B. Store opening dates'!$A$5:$A$2448,0))</f>
        <v>2002</v>
      </c>
      <c r="F2316" t="str">
        <f t="shared" si="72"/>
        <v>Old</v>
      </c>
      <c r="G2316" t="str">
        <f t="shared" si="73"/>
        <v>Existing</v>
      </c>
    </row>
    <row r="2317" spans="1:7" ht="19" x14ac:dyDescent="0.25">
      <c r="A2317" s="7">
        <v>2014</v>
      </c>
      <c r="B2317" s="7" t="s">
        <v>297</v>
      </c>
      <c r="C2317" s="7" t="s">
        <v>5</v>
      </c>
      <c r="D2317" s="24">
        <v>971068.25</v>
      </c>
      <c r="E2317">
        <f>INDEX('B. Store opening dates'!$B$5:$B$2448,MATCH('A. Sales by store'!B2317,'B. Store opening dates'!$A$5:$A$2448,0))</f>
        <v>2002</v>
      </c>
      <c r="F2317" t="str">
        <f t="shared" si="72"/>
        <v>Old</v>
      </c>
      <c r="G2317" t="str">
        <f t="shared" si="73"/>
        <v>Existing</v>
      </c>
    </row>
    <row r="2318" spans="1:7" ht="19" x14ac:dyDescent="0.25">
      <c r="A2318" s="7">
        <v>2015</v>
      </c>
      <c r="B2318" s="7" t="s">
        <v>297</v>
      </c>
      <c r="C2318" s="7" t="s">
        <v>6</v>
      </c>
      <c r="D2318" s="24">
        <v>200020.94</v>
      </c>
      <c r="E2318">
        <f>INDEX('B. Store opening dates'!$B$5:$B$2448,MATCH('A. Sales by store'!B2318,'B. Store opening dates'!$A$5:$A$2448,0))</f>
        <v>2002</v>
      </c>
      <c r="F2318" t="str">
        <f t="shared" si="72"/>
        <v>Old</v>
      </c>
      <c r="G2318" t="str">
        <f t="shared" si="73"/>
        <v>Existing</v>
      </c>
    </row>
    <row r="2319" spans="1:7" ht="19" x14ac:dyDescent="0.25">
      <c r="A2319" s="7">
        <v>2014</v>
      </c>
      <c r="B2319" s="7" t="s">
        <v>297</v>
      </c>
      <c r="C2319" s="7" t="s">
        <v>6</v>
      </c>
      <c r="D2319" s="24">
        <v>139198.34</v>
      </c>
      <c r="E2319">
        <f>INDEX('B. Store opening dates'!$B$5:$B$2448,MATCH('A. Sales by store'!B2319,'B. Store opening dates'!$A$5:$A$2448,0))</f>
        <v>2002</v>
      </c>
      <c r="F2319" t="str">
        <f t="shared" si="72"/>
        <v>Old</v>
      </c>
      <c r="G2319" t="str">
        <f t="shared" si="73"/>
        <v>Existing</v>
      </c>
    </row>
    <row r="2320" spans="1:7" ht="19" x14ac:dyDescent="0.25">
      <c r="A2320" s="7">
        <v>2015</v>
      </c>
      <c r="B2320" s="7" t="s">
        <v>297</v>
      </c>
      <c r="C2320" s="7" t="s">
        <v>7</v>
      </c>
      <c r="D2320" s="24">
        <v>200638.55</v>
      </c>
      <c r="E2320">
        <f>INDEX('B. Store opening dates'!$B$5:$B$2448,MATCH('A. Sales by store'!B2320,'B. Store opening dates'!$A$5:$A$2448,0))</f>
        <v>2002</v>
      </c>
      <c r="F2320" t="str">
        <f t="shared" si="72"/>
        <v>Old</v>
      </c>
      <c r="G2320" t="str">
        <f t="shared" si="73"/>
        <v>Existing</v>
      </c>
    </row>
    <row r="2321" spans="1:7" ht="19" x14ac:dyDescent="0.25">
      <c r="A2321" s="7">
        <v>2014</v>
      </c>
      <c r="B2321" s="7" t="s">
        <v>297</v>
      </c>
      <c r="C2321" s="7" t="s">
        <v>7</v>
      </c>
      <c r="D2321" s="24">
        <v>210552.61</v>
      </c>
      <c r="E2321">
        <f>INDEX('B. Store opening dates'!$B$5:$B$2448,MATCH('A. Sales by store'!B2321,'B. Store opening dates'!$A$5:$A$2448,0))</f>
        <v>2002</v>
      </c>
      <c r="F2321" t="str">
        <f t="shared" si="72"/>
        <v>Old</v>
      </c>
      <c r="G2321" t="str">
        <f t="shared" si="73"/>
        <v>Existing</v>
      </c>
    </row>
    <row r="2322" spans="1:7" ht="19" x14ac:dyDescent="0.25">
      <c r="A2322" s="7">
        <v>2015</v>
      </c>
      <c r="B2322" s="7" t="s">
        <v>297</v>
      </c>
      <c r="C2322" s="7" t="s">
        <v>8</v>
      </c>
      <c r="D2322" s="24">
        <v>557704.14</v>
      </c>
      <c r="E2322">
        <f>INDEX('B. Store opening dates'!$B$5:$B$2448,MATCH('A. Sales by store'!B2322,'B. Store opening dates'!$A$5:$A$2448,0))</f>
        <v>2002</v>
      </c>
      <c r="F2322" t="str">
        <f t="shared" si="72"/>
        <v>Old</v>
      </c>
      <c r="G2322" t="str">
        <f t="shared" si="73"/>
        <v>Existing</v>
      </c>
    </row>
    <row r="2323" spans="1:7" ht="19" x14ac:dyDescent="0.25">
      <c r="A2323" s="7">
        <v>2014</v>
      </c>
      <c r="B2323" s="7" t="s">
        <v>297</v>
      </c>
      <c r="C2323" s="7" t="s">
        <v>8</v>
      </c>
      <c r="D2323" s="24">
        <v>585591.30000000005</v>
      </c>
      <c r="E2323">
        <f>INDEX('B. Store opening dates'!$B$5:$B$2448,MATCH('A. Sales by store'!B2323,'B. Store opening dates'!$A$5:$A$2448,0))</f>
        <v>2002</v>
      </c>
      <c r="F2323" t="str">
        <f t="shared" si="72"/>
        <v>Old</v>
      </c>
      <c r="G2323" t="str">
        <f t="shared" si="73"/>
        <v>Existing</v>
      </c>
    </row>
    <row r="2324" spans="1:7" ht="19" x14ac:dyDescent="0.25">
      <c r="A2324" s="7">
        <v>2015</v>
      </c>
      <c r="B2324" s="7" t="s">
        <v>298</v>
      </c>
      <c r="C2324" s="7" t="s">
        <v>5</v>
      </c>
      <c r="D2324" s="24">
        <v>536493.59</v>
      </c>
      <c r="E2324">
        <f>INDEX('B. Store opening dates'!$B$5:$B$2448,MATCH('A. Sales by store'!B2324,'B. Store opening dates'!$A$5:$A$2448,0))</f>
        <v>2002</v>
      </c>
      <c r="F2324" t="str">
        <f t="shared" si="72"/>
        <v>Old</v>
      </c>
      <c r="G2324" t="str">
        <f t="shared" si="73"/>
        <v>Existing</v>
      </c>
    </row>
    <row r="2325" spans="1:7" ht="19" x14ac:dyDescent="0.25">
      <c r="A2325" s="7">
        <v>2014</v>
      </c>
      <c r="B2325" s="7" t="s">
        <v>298</v>
      </c>
      <c r="C2325" s="7" t="s">
        <v>5</v>
      </c>
      <c r="D2325" s="24">
        <v>584650.79</v>
      </c>
      <c r="E2325">
        <f>INDEX('B. Store opening dates'!$B$5:$B$2448,MATCH('A. Sales by store'!B2325,'B. Store opening dates'!$A$5:$A$2448,0))</f>
        <v>2002</v>
      </c>
      <c r="F2325" t="str">
        <f t="shared" si="72"/>
        <v>Old</v>
      </c>
      <c r="G2325" t="str">
        <f t="shared" si="73"/>
        <v>Existing</v>
      </c>
    </row>
    <row r="2326" spans="1:7" ht="19" x14ac:dyDescent="0.25">
      <c r="A2326" s="7">
        <v>2015</v>
      </c>
      <c r="B2326" s="7" t="s">
        <v>298</v>
      </c>
      <c r="C2326" s="7" t="s">
        <v>6</v>
      </c>
      <c r="D2326" s="24">
        <v>414230.3</v>
      </c>
      <c r="E2326">
        <f>INDEX('B. Store opening dates'!$B$5:$B$2448,MATCH('A. Sales by store'!B2326,'B. Store opening dates'!$A$5:$A$2448,0))</f>
        <v>2002</v>
      </c>
      <c r="F2326" t="str">
        <f t="shared" si="72"/>
        <v>Old</v>
      </c>
      <c r="G2326" t="str">
        <f t="shared" si="73"/>
        <v>Existing</v>
      </c>
    </row>
    <row r="2327" spans="1:7" ht="19" x14ac:dyDescent="0.25">
      <c r="A2327" s="7">
        <v>2014</v>
      </c>
      <c r="B2327" s="7" t="s">
        <v>298</v>
      </c>
      <c r="C2327" s="7" t="s">
        <v>6</v>
      </c>
      <c r="D2327" s="24">
        <v>290565.90000000002</v>
      </c>
      <c r="E2327">
        <f>INDEX('B. Store opening dates'!$B$5:$B$2448,MATCH('A. Sales by store'!B2327,'B. Store opening dates'!$A$5:$A$2448,0))</f>
        <v>2002</v>
      </c>
      <c r="F2327" t="str">
        <f t="shared" si="72"/>
        <v>Old</v>
      </c>
      <c r="G2327" t="str">
        <f t="shared" si="73"/>
        <v>Existing</v>
      </c>
    </row>
    <row r="2328" spans="1:7" ht="19" x14ac:dyDescent="0.25">
      <c r="A2328" s="7">
        <v>2015</v>
      </c>
      <c r="B2328" s="7" t="s">
        <v>298</v>
      </c>
      <c r="C2328" s="7" t="s">
        <v>7</v>
      </c>
      <c r="D2328" s="24">
        <v>187645.9</v>
      </c>
      <c r="E2328">
        <f>INDEX('B. Store opening dates'!$B$5:$B$2448,MATCH('A. Sales by store'!B2328,'B. Store opening dates'!$A$5:$A$2448,0))</f>
        <v>2002</v>
      </c>
      <c r="F2328" t="str">
        <f t="shared" si="72"/>
        <v>Old</v>
      </c>
      <c r="G2328" t="str">
        <f t="shared" si="73"/>
        <v>Existing</v>
      </c>
    </row>
    <row r="2329" spans="1:7" ht="19" x14ac:dyDescent="0.25">
      <c r="A2329" s="7">
        <v>2014</v>
      </c>
      <c r="B2329" s="7" t="s">
        <v>298</v>
      </c>
      <c r="C2329" s="7" t="s">
        <v>7</v>
      </c>
      <c r="D2329" s="24">
        <v>198873.9</v>
      </c>
      <c r="E2329">
        <f>INDEX('B. Store opening dates'!$B$5:$B$2448,MATCH('A. Sales by store'!B2329,'B. Store opening dates'!$A$5:$A$2448,0))</f>
        <v>2002</v>
      </c>
      <c r="F2329" t="str">
        <f t="shared" si="72"/>
        <v>Old</v>
      </c>
      <c r="G2329" t="str">
        <f t="shared" si="73"/>
        <v>Existing</v>
      </c>
    </row>
    <row r="2330" spans="1:7" ht="19" x14ac:dyDescent="0.25">
      <c r="A2330" s="7">
        <v>2015</v>
      </c>
      <c r="B2330" s="7" t="s">
        <v>298</v>
      </c>
      <c r="C2330" s="7" t="s">
        <v>8</v>
      </c>
      <c r="D2330" s="24">
        <v>453085.71</v>
      </c>
      <c r="E2330">
        <f>INDEX('B. Store opening dates'!$B$5:$B$2448,MATCH('A. Sales by store'!B2330,'B. Store opening dates'!$A$5:$A$2448,0))</f>
        <v>2002</v>
      </c>
      <c r="F2330" t="str">
        <f t="shared" si="72"/>
        <v>Old</v>
      </c>
      <c r="G2330" t="str">
        <f t="shared" si="73"/>
        <v>Existing</v>
      </c>
    </row>
    <row r="2331" spans="1:7" ht="19" x14ac:dyDescent="0.25">
      <c r="A2331" s="7">
        <v>2014</v>
      </c>
      <c r="B2331" s="7" t="s">
        <v>298</v>
      </c>
      <c r="C2331" s="7" t="s">
        <v>8</v>
      </c>
      <c r="D2331" s="24">
        <v>468536.01</v>
      </c>
      <c r="E2331">
        <f>INDEX('B. Store opening dates'!$B$5:$B$2448,MATCH('A. Sales by store'!B2331,'B. Store opening dates'!$A$5:$A$2448,0))</f>
        <v>2002</v>
      </c>
      <c r="F2331" t="str">
        <f t="shared" si="72"/>
        <v>Old</v>
      </c>
      <c r="G2331" t="str">
        <f t="shared" si="73"/>
        <v>Existing</v>
      </c>
    </row>
    <row r="2332" spans="1:7" ht="19" x14ac:dyDescent="0.25">
      <c r="A2332" s="7">
        <v>2015</v>
      </c>
      <c r="B2332" s="7" t="s">
        <v>299</v>
      </c>
      <c r="C2332" s="7" t="s">
        <v>5</v>
      </c>
      <c r="D2332" s="24">
        <v>572075.28</v>
      </c>
      <c r="E2332">
        <f>INDEX('B. Store opening dates'!$B$5:$B$2448,MATCH('A. Sales by store'!B2332,'B. Store opening dates'!$A$5:$A$2448,0))</f>
        <v>2002</v>
      </c>
      <c r="F2332" t="str">
        <f t="shared" si="72"/>
        <v>Old</v>
      </c>
      <c r="G2332" t="str">
        <f t="shared" si="73"/>
        <v>Existing</v>
      </c>
    </row>
    <row r="2333" spans="1:7" ht="19" x14ac:dyDescent="0.25">
      <c r="A2333" s="7">
        <v>2014</v>
      </c>
      <c r="B2333" s="7" t="s">
        <v>299</v>
      </c>
      <c r="C2333" s="7" t="s">
        <v>5</v>
      </c>
      <c r="D2333" s="24">
        <v>630109.35</v>
      </c>
      <c r="E2333">
        <f>INDEX('B. Store opening dates'!$B$5:$B$2448,MATCH('A. Sales by store'!B2333,'B. Store opening dates'!$A$5:$A$2448,0))</f>
        <v>2002</v>
      </c>
      <c r="F2333" t="str">
        <f t="shared" si="72"/>
        <v>Old</v>
      </c>
      <c r="G2333" t="str">
        <f t="shared" si="73"/>
        <v>Existing</v>
      </c>
    </row>
    <row r="2334" spans="1:7" ht="19" x14ac:dyDescent="0.25">
      <c r="A2334" s="7">
        <v>2015</v>
      </c>
      <c r="B2334" s="7" t="s">
        <v>299</v>
      </c>
      <c r="C2334" s="7" t="s">
        <v>6</v>
      </c>
      <c r="D2334" s="24">
        <v>451328.78</v>
      </c>
      <c r="E2334">
        <f>INDEX('B. Store opening dates'!$B$5:$B$2448,MATCH('A. Sales by store'!B2334,'B. Store opening dates'!$A$5:$A$2448,0))</f>
        <v>2002</v>
      </c>
      <c r="F2334" t="str">
        <f t="shared" si="72"/>
        <v>Old</v>
      </c>
      <c r="G2334" t="str">
        <f t="shared" si="73"/>
        <v>Existing</v>
      </c>
    </row>
    <row r="2335" spans="1:7" ht="19" x14ac:dyDescent="0.25">
      <c r="A2335" s="7">
        <v>2014</v>
      </c>
      <c r="B2335" s="7" t="s">
        <v>299</v>
      </c>
      <c r="C2335" s="7" t="s">
        <v>6</v>
      </c>
      <c r="D2335" s="24">
        <v>316630.03999999998</v>
      </c>
      <c r="E2335">
        <f>INDEX('B. Store opening dates'!$B$5:$B$2448,MATCH('A. Sales by store'!B2335,'B. Store opening dates'!$A$5:$A$2448,0))</f>
        <v>2002</v>
      </c>
      <c r="F2335" t="str">
        <f t="shared" si="72"/>
        <v>Old</v>
      </c>
      <c r="G2335" t="str">
        <f t="shared" si="73"/>
        <v>Existing</v>
      </c>
    </row>
    <row r="2336" spans="1:7" ht="19" x14ac:dyDescent="0.25">
      <c r="A2336" s="7">
        <v>2015</v>
      </c>
      <c r="B2336" s="7" t="s">
        <v>299</v>
      </c>
      <c r="C2336" s="7" t="s">
        <v>7</v>
      </c>
      <c r="D2336" s="24">
        <v>164415.99</v>
      </c>
      <c r="E2336">
        <f>INDEX('B. Store opening dates'!$B$5:$B$2448,MATCH('A. Sales by store'!B2336,'B. Store opening dates'!$A$5:$A$2448,0))</f>
        <v>2002</v>
      </c>
      <c r="F2336" t="str">
        <f t="shared" si="72"/>
        <v>Old</v>
      </c>
      <c r="G2336" t="str">
        <f t="shared" si="73"/>
        <v>Existing</v>
      </c>
    </row>
    <row r="2337" spans="1:7" ht="19" x14ac:dyDescent="0.25">
      <c r="A2337" s="7">
        <v>2014</v>
      </c>
      <c r="B2337" s="7" t="s">
        <v>299</v>
      </c>
      <c r="C2337" s="7" t="s">
        <v>7</v>
      </c>
      <c r="D2337" s="24">
        <v>172222.7</v>
      </c>
      <c r="E2337">
        <f>INDEX('B. Store opening dates'!$B$5:$B$2448,MATCH('A. Sales by store'!B2337,'B. Store opening dates'!$A$5:$A$2448,0))</f>
        <v>2002</v>
      </c>
      <c r="F2337" t="str">
        <f t="shared" si="72"/>
        <v>Old</v>
      </c>
      <c r="G2337" t="str">
        <f t="shared" si="73"/>
        <v>Existing</v>
      </c>
    </row>
    <row r="2338" spans="1:7" ht="19" x14ac:dyDescent="0.25">
      <c r="A2338" s="7">
        <v>2015</v>
      </c>
      <c r="B2338" s="7" t="s">
        <v>299</v>
      </c>
      <c r="C2338" s="7" t="s">
        <v>8</v>
      </c>
      <c r="D2338" s="24">
        <v>437790</v>
      </c>
      <c r="E2338">
        <f>INDEX('B. Store opening dates'!$B$5:$B$2448,MATCH('A. Sales by store'!B2338,'B. Store opening dates'!$A$5:$A$2448,0))</f>
        <v>2002</v>
      </c>
      <c r="F2338" t="str">
        <f t="shared" si="72"/>
        <v>Old</v>
      </c>
      <c r="G2338" t="str">
        <f t="shared" si="73"/>
        <v>Existing</v>
      </c>
    </row>
    <row r="2339" spans="1:7" ht="19" x14ac:dyDescent="0.25">
      <c r="A2339" s="7">
        <v>2014</v>
      </c>
      <c r="B2339" s="7" t="s">
        <v>299</v>
      </c>
      <c r="C2339" s="7" t="s">
        <v>8</v>
      </c>
      <c r="D2339" s="24">
        <v>454716.84</v>
      </c>
      <c r="E2339">
        <f>INDEX('B. Store opening dates'!$B$5:$B$2448,MATCH('A. Sales by store'!B2339,'B. Store opening dates'!$A$5:$A$2448,0))</f>
        <v>2002</v>
      </c>
      <c r="F2339" t="str">
        <f t="shared" si="72"/>
        <v>Old</v>
      </c>
      <c r="G2339" t="str">
        <f t="shared" si="73"/>
        <v>Existing</v>
      </c>
    </row>
    <row r="2340" spans="1:7" ht="19" x14ac:dyDescent="0.25">
      <c r="A2340" s="7">
        <v>2015</v>
      </c>
      <c r="B2340" s="7" t="s">
        <v>300</v>
      </c>
      <c r="C2340" s="7" t="s">
        <v>5</v>
      </c>
      <c r="D2340" s="24">
        <v>882307.1</v>
      </c>
      <c r="E2340">
        <f>INDEX('B. Store opening dates'!$B$5:$B$2448,MATCH('A. Sales by store'!B2340,'B. Store opening dates'!$A$5:$A$2448,0))</f>
        <v>2002</v>
      </c>
      <c r="F2340" t="str">
        <f t="shared" si="72"/>
        <v>Old</v>
      </c>
      <c r="G2340" t="str">
        <f t="shared" si="73"/>
        <v>Existing</v>
      </c>
    </row>
    <row r="2341" spans="1:7" ht="19" x14ac:dyDescent="0.25">
      <c r="A2341" s="7">
        <v>2014</v>
      </c>
      <c r="B2341" s="7" t="s">
        <v>300</v>
      </c>
      <c r="C2341" s="7" t="s">
        <v>5</v>
      </c>
      <c r="D2341" s="24">
        <v>960271.53</v>
      </c>
      <c r="E2341">
        <f>INDEX('B. Store opening dates'!$B$5:$B$2448,MATCH('A. Sales by store'!B2341,'B. Store opening dates'!$A$5:$A$2448,0))</f>
        <v>2002</v>
      </c>
      <c r="F2341" t="str">
        <f t="shared" si="72"/>
        <v>Old</v>
      </c>
      <c r="G2341" t="str">
        <f t="shared" si="73"/>
        <v>Existing</v>
      </c>
    </row>
    <row r="2342" spans="1:7" ht="19" x14ac:dyDescent="0.25">
      <c r="A2342" s="7">
        <v>2015</v>
      </c>
      <c r="B2342" s="7" t="s">
        <v>300</v>
      </c>
      <c r="C2342" s="7" t="s">
        <v>6</v>
      </c>
      <c r="D2342" s="24">
        <v>208334.5</v>
      </c>
      <c r="E2342">
        <f>INDEX('B. Store opening dates'!$B$5:$B$2448,MATCH('A. Sales by store'!B2342,'B. Store opening dates'!$A$5:$A$2448,0))</f>
        <v>2002</v>
      </c>
      <c r="F2342" t="str">
        <f t="shared" si="72"/>
        <v>Old</v>
      </c>
      <c r="G2342" t="str">
        <f t="shared" si="73"/>
        <v>Existing</v>
      </c>
    </row>
    <row r="2343" spans="1:7" ht="19" x14ac:dyDescent="0.25">
      <c r="A2343" s="7">
        <v>2014</v>
      </c>
      <c r="B2343" s="7" t="s">
        <v>300</v>
      </c>
      <c r="C2343" s="7" t="s">
        <v>6</v>
      </c>
      <c r="D2343" s="24">
        <v>145062.04999999999</v>
      </c>
      <c r="E2343">
        <f>INDEX('B. Store opening dates'!$B$5:$B$2448,MATCH('A. Sales by store'!B2343,'B. Store opening dates'!$A$5:$A$2448,0))</f>
        <v>2002</v>
      </c>
      <c r="F2343" t="str">
        <f t="shared" si="72"/>
        <v>Old</v>
      </c>
      <c r="G2343" t="str">
        <f t="shared" si="73"/>
        <v>Existing</v>
      </c>
    </row>
    <row r="2344" spans="1:7" ht="19" x14ac:dyDescent="0.25">
      <c r="A2344" s="7">
        <v>2015</v>
      </c>
      <c r="B2344" s="7" t="s">
        <v>300</v>
      </c>
      <c r="C2344" s="7" t="s">
        <v>7</v>
      </c>
      <c r="D2344" s="24">
        <v>133687.54</v>
      </c>
      <c r="E2344">
        <f>INDEX('B. Store opening dates'!$B$5:$B$2448,MATCH('A. Sales by store'!B2344,'B. Store opening dates'!$A$5:$A$2448,0))</f>
        <v>2002</v>
      </c>
      <c r="F2344" t="str">
        <f t="shared" si="72"/>
        <v>Old</v>
      </c>
      <c r="G2344" t="str">
        <f t="shared" si="73"/>
        <v>Existing</v>
      </c>
    </row>
    <row r="2345" spans="1:7" ht="19" x14ac:dyDescent="0.25">
      <c r="A2345" s="7">
        <v>2014</v>
      </c>
      <c r="B2345" s="7" t="s">
        <v>300</v>
      </c>
      <c r="C2345" s="7" t="s">
        <v>7</v>
      </c>
      <c r="D2345" s="24">
        <v>142091.63</v>
      </c>
      <c r="E2345">
        <f>INDEX('B. Store opening dates'!$B$5:$B$2448,MATCH('A. Sales by store'!B2345,'B. Store opening dates'!$A$5:$A$2448,0))</f>
        <v>2002</v>
      </c>
      <c r="F2345" t="str">
        <f t="shared" si="72"/>
        <v>Old</v>
      </c>
      <c r="G2345" t="str">
        <f t="shared" si="73"/>
        <v>Existing</v>
      </c>
    </row>
    <row r="2346" spans="1:7" ht="19" x14ac:dyDescent="0.25">
      <c r="A2346" s="7">
        <v>2015</v>
      </c>
      <c r="B2346" s="7" t="s">
        <v>300</v>
      </c>
      <c r="C2346" s="7" t="s">
        <v>8</v>
      </c>
      <c r="D2346" s="24">
        <v>753160.25</v>
      </c>
      <c r="E2346">
        <f>INDEX('B. Store opening dates'!$B$5:$B$2448,MATCH('A. Sales by store'!B2346,'B. Store opening dates'!$A$5:$A$2448,0))</f>
        <v>2002</v>
      </c>
      <c r="F2346" t="str">
        <f t="shared" si="72"/>
        <v>Old</v>
      </c>
      <c r="G2346" t="str">
        <f t="shared" si="73"/>
        <v>Existing</v>
      </c>
    </row>
    <row r="2347" spans="1:7" ht="19" x14ac:dyDescent="0.25">
      <c r="A2347" s="7">
        <v>2014</v>
      </c>
      <c r="B2347" s="7" t="s">
        <v>300</v>
      </c>
      <c r="C2347" s="7" t="s">
        <v>8</v>
      </c>
      <c r="D2347" s="24">
        <v>781583.05</v>
      </c>
      <c r="E2347">
        <f>INDEX('B. Store opening dates'!$B$5:$B$2448,MATCH('A. Sales by store'!B2347,'B. Store opening dates'!$A$5:$A$2448,0))</f>
        <v>2002</v>
      </c>
      <c r="F2347" t="str">
        <f t="shared" si="72"/>
        <v>Old</v>
      </c>
      <c r="G2347" t="str">
        <f t="shared" si="73"/>
        <v>Existing</v>
      </c>
    </row>
    <row r="2348" spans="1:7" ht="19" x14ac:dyDescent="0.25">
      <c r="A2348" s="7">
        <v>2015</v>
      </c>
      <c r="B2348" s="7" t="s">
        <v>301</v>
      </c>
      <c r="C2348" s="7" t="s">
        <v>5</v>
      </c>
      <c r="D2348" s="24">
        <v>789645.75</v>
      </c>
      <c r="E2348">
        <f>INDEX('B. Store opening dates'!$B$5:$B$2448,MATCH('A. Sales by store'!B2348,'B. Store opening dates'!$A$5:$A$2448,0))</f>
        <v>2002</v>
      </c>
      <c r="F2348" t="str">
        <f t="shared" si="72"/>
        <v>Old</v>
      </c>
      <c r="G2348" t="str">
        <f t="shared" si="73"/>
        <v>Existing</v>
      </c>
    </row>
    <row r="2349" spans="1:7" ht="19" x14ac:dyDescent="0.25">
      <c r="A2349" s="7">
        <v>2014</v>
      </c>
      <c r="B2349" s="7" t="s">
        <v>301</v>
      </c>
      <c r="C2349" s="7" t="s">
        <v>5</v>
      </c>
      <c r="D2349" s="24">
        <v>865716.08</v>
      </c>
      <c r="E2349">
        <f>INDEX('B. Store opening dates'!$B$5:$B$2448,MATCH('A. Sales by store'!B2349,'B. Store opening dates'!$A$5:$A$2448,0))</f>
        <v>2002</v>
      </c>
      <c r="F2349" t="str">
        <f t="shared" si="72"/>
        <v>Old</v>
      </c>
      <c r="G2349" t="str">
        <f t="shared" si="73"/>
        <v>Existing</v>
      </c>
    </row>
    <row r="2350" spans="1:7" ht="19" x14ac:dyDescent="0.25">
      <c r="A2350" s="7">
        <v>2015</v>
      </c>
      <c r="B2350" s="7" t="s">
        <v>301</v>
      </c>
      <c r="C2350" s="7" t="s">
        <v>6</v>
      </c>
      <c r="D2350" s="24">
        <v>284471.03999999998</v>
      </c>
      <c r="E2350">
        <f>INDEX('B. Store opening dates'!$B$5:$B$2448,MATCH('A. Sales by store'!B2350,'B. Store opening dates'!$A$5:$A$2448,0))</f>
        <v>2002</v>
      </c>
      <c r="F2350" t="str">
        <f t="shared" si="72"/>
        <v>Old</v>
      </c>
      <c r="G2350" t="str">
        <f t="shared" si="73"/>
        <v>Existing</v>
      </c>
    </row>
    <row r="2351" spans="1:7" ht="19" x14ac:dyDescent="0.25">
      <c r="A2351" s="7">
        <v>2014</v>
      </c>
      <c r="B2351" s="7" t="s">
        <v>301</v>
      </c>
      <c r="C2351" s="7" t="s">
        <v>6</v>
      </c>
      <c r="D2351" s="24">
        <v>200634.79</v>
      </c>
      <c r="E2351">
        <f>INDEX('B. Store opening dates'!$B$5:$B$2448,MATCH('A. Sales by store'!B2351,'B. Store opening dates'!$A$5:$A$2448,0))</f>
        <v>2002</v>
      </c>
      <c r="F2351" t="str">
        <f t="shared" si="72"/>
        <v>Old</v>
      </c>
      <c r="G2351" t="str">
        <f t="shared" si="73"/>
        <v>Existing</v>
      </c>
    </row>
    <row r="2352" spans="1:7" ht="19" x14ac:dyDescent="0.25">
      <c r="A2352" s="7">
        <v>2015</v>
      </c>
      <c r="B2352" s="7" t="s">
        <v>301</v>
      </c>
      <c r="C2352" s="7" t="s">
        <v>7</v>
      </c>
      <c r="D2352" s="24">
        <v>185957.87</v>
      </c>
      <c r="E2352">
        <f>INDEX('B. Store opening dates'!$B$5:$B$2448,MATCH('A. Sales by store'!B2352,'B. Store opening dates'!$A$5:$A$2448,0))</f>
        <v>2002</v>
      </c>
      <c r="F2352" t="str">
        <f t="shared" si="72"/>
        <v>Old</v>
      </c>
      <c r="G2352" t="str">
        <f t="shared" si="73"/>
        <v>Existing</v>
      </c>
    </row>
    <row r="2353" spans="1:7" ht="19" x14ac:dyDescent="0.25">
      <c r="A2353" s="7">
        <v>2014</v>
      </c>
      <c r="B2353" s="7" t="s">
        <v>301</v>
      </c>
      <c r="C2353" s="7" t="s">
        <v>7</v>
      </c>
      <c r="D2353" s="24">
        <v>198016.51</v>
      </c>
      <c r="E2353">
        <f>INDEX('B. Store opening dates'!$B$5:$B$2448,MATCH('A. Sales by store'!B2353,'B. Store opening dates'!$A$5:$A$2448,0))</f>
        <v>2002</v>
      </c>
      <c r="F2353" t="str">
        <f t="shared" si="72"/>
        <v>Old</v>
      </c>
      <c r="G2353" t="str">
        <f t="shared" si="73"/>
        <v>Existing</v>
      </c>
    </row>
    <row r="2354" spans="1:7" ht="19" x14ac:dyDescent="0.25">
      <c r="A2354" s="7">
        <v>2015</v>
      </c>
      <c r="B2354" s="7" t="s">
        <v>301</v>
      </c>
      <c r="C2354" s="7" t="s">
        <v>8</v>
      </c>
      <c r="D2354" s="24">
        <v>450257.37</v>
      </c>
      <c r="E2354">
        <f>INDEX('B. Store opening dates'!$B$5:$B$2448,MATCH('A. Sales by store'!B2354,'B. Store opening dates'!$A$5:$A$2448,0))</f>
        <v>2002</v>
      </c>
      <c r="F2354" t="str">
        <f t="shared" si="72"/>
        <v>Old</v>
      </c>
      <c r="G2354" t="str">
        <f t="shared" si="73"/>
        <v>Existing</v>
      </c>
    </row>
    <row r="2355" spans="1:7" ht="19" x14ac:dyDescent="0.25">
      <c r="A2355" s="7">
        <v>2014</v>
      </c>
      <c r="B2355" s="7" t="s">
        <v>301</v>
      </c>
      <c r="C2355" s="7" t="s">
        <v>8</v>
      </c>
      <c r="D2355" s="24">
        <v>472661.26</v>
      </c>
      <c r="E2355">
        <f>INDEX('B. Store opening dates'!$B$5:$B$2448,MATCH('A. Sales by store'!B2355,'B. Store opening dates'!$A$5:$A$2448,0))</f>
        <v>2002</v>
      </c>
      <c r="F2355" t="str">
        <f t="shared" si="72"/>
        <v>Old</v>
      </c>
      <c r="G2355" t="str">
        <f t="shared" si="73"/>
        <v>Existing</v>
      </c>
    </row>
    <row r="2356" spans="1:7" ht="19" x14ac:dyDescent="0.25">
      <c r="A2356" s="7">
        <v>2015</v>
      </c>
      <c r="B2356" s="7" t="s">
        <v>302</v>
      </c>
      <c r="C2356" s="7" t="s">
        <v>5</v>
      </c>
      <c r="D2356" s="24">
        <v>567579.34</v>
      </c>
      <c r="E2356">
        <f>INDEX('B. Store opening dates'!$B$5:$B$2448,MATCH('A. Sales by store'!B2356,'B. Store opening dates'!$A$5:$A$2448,0))</f>
        <v>2002</v>
      </c>
      <c r="F2356" t="str">
        <f t="shared" si="72"/>
        <v>Old</v>
      </c>
      <c r="G2356" t="str">
        <f t="shared" si="73"/>
        <v>Existing</v>
      </c>
    </row>
    <row r="2357" spans="1:7" ht="19" x14ac:dyDescent="0.25">
      <c r="A2357" s="7">
        <v>2014</v>
      </c>
      <c r="B2357" s="7" t="s">
        <v>302</v>
      </c>
      <c r="C2357" s="7" t="s">
        <v>5</v>
      </c>
      <c r="D2357" s="24">
        <v>621883.69999999995</v>
      </c>
      <c r="E2357">
        <f>INDEX('B. Store opening dates'!$B$5:$B$2448,MATCH('A. Sales by store'!B2357,'B. Store opening dates'!$A$5:$A$2448,0))</f>
        <v>2002</v>
      </c>
      <c r="F2357" t="str">
        <f t="shared" si="72"/>
        <v>Old</v>
      </c>
      <c r="G2357" t="str">
        <f t="shared" si="73"/>
        <v>Existing</v>
      </c>
    </row>
    <row r="2358" spans="1:7" ht="19" x14ac:dyDescent="0.25">
      <c r="A2358" s="7">
        <v>2015</v>
      </c>
      <c r="B2358" s="7" t="s">
        <v>302</v>
      </c>
      <c r="C2358" s="7" t="s">
        <v>6</v>
      </c>
      <c r="D2358" s="24">
        <v>337369.44</v>
      </c>
      <c r="E2358">
        <f>INDEX('B. Store opening dates'!$B$5:$B$2448,MATCH('A. Sales by store'!B2358,'B. Store opening dates'!$A$5:$A$2448,0))</f>
        <v>2002</v>
      </c>
      <c r="F2358" t="str">
        <f t="shared" si="72"/>
        <v>Old</v>
      </c>
      <c r="G2358" t="str">
        <f t="shared" si="73"/>
        <v>Existing</v>
      </c>
    </row>
    <row r="2359" spans="1:7" ht="19" x14ac:dyDescent="0.25">
      <c r="A2359" s="7">
        <v>2014</v>
      </c>
      <c r="B2359" s="7" t="s">
        <v>302</v>
      </c>
      <c r="C2359" s="7" t="s">
        <v>6</v>
      </c>
      <c r="D2359" s="24">
        <v>233008.18</v>
      </c>
      <c r="E2359">
        <f>INDEX('B. Store opening dates'!$B$5:$B$2448,MATCH('A. Sales by store'!B2359,'B. Store opening dates'!$A$5:$A$2448,0))</f>
        <v>2002</v>
      </c>
      <c r="F2359" t="str">
        <f t="shared" si="72"/>
        <v>Old</v>
      </c>
      <c r="G2359" t="str">
        <f t="shared" si="73"/>
        <v>Existing</v>
      </c>
    </row>
    <row r="2360" spans="1:7" ht="19" x14ac:dyDescent="0.25">
      <c r="A2360" s="7">
        <v>2015</v>
      </c>
      <c r="B2360" s="7" t="s">
        <v>302</v>
      </c>
      <c r="C2360" s="7" t="s">
        <v>7</v>
      </c>
      <c r="D2360" s="24">
        <v>61880.26</v>
      </c>
      <c r="E2360">
        <f>INDEX('B. Store opening dates'!$B$5:$B$2448,MATCH('A. Sales by store'!B2360,'B. Store opening dates'!$A$5:$A$2448,0))</f>
        <v>2002</v>
      </c>
      <c r="F2360" t="str">
        <f t="shared" si="72"/>
        <v>Old</v>
      </c>
      <c r="G2360" t="str">
        <f t="shared" si="73"/>
        <v>Existing</v>
      </c>
    </row>
    <row r="2361" spans="1:7" ht="19" x14ac:dyDescent="0.25">
      <c r="A2361" s="7">
        <v>2014</v>
      </c>
      <c r="B2361" s="7" t="s">
        <v>302</v>
      </c>
      <c r="C2361" s="7" t="s">
        <v>7</v>
      </c>
      <c r="D2361" s="24">
        <v>65221.69</v>
      </c>
      <c r="E2361">
        <f>INDEX('B. Store opening dates'!$B$5:$B$2448,MATCH('A. Sales by store'!B2361,'B. Store opening dates'!$A$5:$A$2448,0))</f>
        <v>2002</v>
      </c>
      <c r="F2361" t="str">
        <f t="shared" si="72"/>
        <v>Old</v>
      </c>
      <c r="G2361" t="str">
        <f t="shared" si="73"/>
        <v>Existing</v>
      </c>
    </row>
    <row r="2362" spans="1:7" ht="19" x14ac:dyDescent="0.25">
      <c r="A2362" s="7">
        <v>2015</v>
      </c>
      <c r="B2362" s="7" t="s">
        <v>302</v>
      </c>
      <c r="C2362" s="7" t="s">
        <v>8</v>
      </c>
      <c r="D2362" s="24">
        <v>596836.66</v>
      </c>
      <c r="E2362">
        <f>INDEX('B. Store opening dates'!$B$5:$B$2448,MATCH('A. Sales by store'!B2362,'B. Store opening dates'!$A$5:$A$2448,0))</f>
        <v>2002</v>
      </c>
      <c r="F2362" t="str">
        <f t="shared" si="72"/>
        <v>Old</v>
      </c>
      <c r="G2362" t="str">
        <f t="shared" si="73"/>
        <v>Existing</v>
      </c>
    </row>
    <row r="2363" spans="1:7" ht="19" x14ac:dyDescent="0.25">
      <c r="A2363" s="7">
        <v>2014</v>
      </c>
      <c r="B2363" s="7" t="s">
        <v>302</v>
      </c>
      <c r="C2363" s="7" t="s">
        <v>8</v>
      </c>
      <c r="D2363" s="24">
        <v>618841.62</v>
      </c>
      <c r="E2363">
        <f>INDEX('B. Store opening dates'!$B$5:$B$2448,MATCH('A. Sales by store'!B2363,'B. Store opening dates'!$A$5:$A$2448,0))</f>
        <v>2002</v>
      </c>
      <c r="F2363" t="str">
        <f t="shared" si="72"/>
        <v>Old</v>
      </c>
      <c r="G2363" t="str">
        <f t="shared" si="73"/>
        <v>Existing</v>
      </c>
    </row>
    <row r="2364" spans="1:7" ht="19" x14ac:dyDescent="0.25">
      <c r="A2364" s="7">
        <v>2015</v>
      </c>
      <c r="B2364" s="7" t="s">
        <v>303</v>
      </c>
      <c r="C2364" s="7" t="s">
        <v>5</v>
      </c>
      <c r="D2364" s="24">
        <v>759544.84</v>
      </c>
      <c r="E2364">
        <f>INDEX('B. Store opening dates'!$B$5:$B$2448,MATCH('A. Sales by store'!B2364,'B. Store opening dates'!$A$5:$A$2448,0))</f>
        <v>2002</v>
      </c>
      <c r="F2364" t="str">
        <f t="shared" si="72"/>
        <v>Old</v>
      </c>
      <c r="G2364" t="str">
        <f t="shared" si="73"/>
        <v>Existing</v>
      </c>
    </row>
    <row r="2365" spans="1:7" ht="19" x14ac:dyDescent="0.25">
      <c r="A2365" s="7">
        <v>2014</v>
      </c>
      <c r="B2365" s="7" t="s">
        <v>303</v>
      </c>
      <c r="C2365" s="7" t="s">
        <v>5</v>
      </c>
      <c r="D2365" s="24">
        <v>834894.71</v>
      </c>
      <c r="E2365">
        <f>INDEX('B. Store opening dates'!$B$5:$B$2448,MATCH('A. Sales by store'!B2365,'B. Store opening dates'!$A$5:$A$2448,0))</f>
        <v>2002</v>
      </c>
      <c r="F2365" t="str">
        <f t="shared" si="72"/>
        <v>Old</v>
      </c>
      <c r="G2365" t="str">
        <f t="shared" si="73"/>
        <v>Existing</v>
      </c>
    </row>
    <row r="2366" spans="1:7" ht="19" x14ac:dyDescent="0.25">
      <c r="A2366" s="7">
        <v>2015</v>
      </c>
      <c r="B2366" s="7" t="s">
        <v>303</v>
      </c>
      <c r="C2366" s="7" t="s">
        <v>6</v>
      </c>
      <c r="D2366" s="24">
        <v>365014.34</v>
      </c>
      <c r="E2366">
        <f>INDEX('B. Store opening dates'!$B$5:$B$2448,MATCH('A. Sales by store'!B2366,'B. Store opening dates'!$A$5:$A$2448,0))</f>
        <v>2002</v>
      </c>
      <c r="F2366" t="str">
        <f t="shared" si="72"/>
        <v>Old</v>
      </c>
      <c r="G2366" t="str">
        <f t="shared" si="73"/>
        <v>Existing</v>
      </c>
    </row>
    <row r="2367" spans="1:7" ht="19" x14ac:dyDescent="0.25">
      <c r="A2367" s="7">
        <v>2014</v>
      </c>
      <c r="B2367" s="7" t="s">
        <v>303</v>
      </c>
      <c r="C2367" s="7" t="s">
        <v>6</v>
      </c>
      <c r="D2367" s="24">
        <v>265479.13</v>
      </c>
      <c r="E2367">
        <f>INDEX('B. Store opening dates'!$B$5:$B$2448,MATCH('A. Sales by store'!B2367,'B. Store opening dates'!$A$5:$A$2448,0))</f>
        <v>2002</v>
      </c>
      <c r="F2367" t="str">
        <f t="shared" si="72"/>
        <v>Old</v>
      </c>
      <c r="G2367" t="str">
        <f t="shared" si="73"/>
        <v>Existing</v>
      </c>
    </row>
    <row r="2368" spans="1:7" ht="19" x14ac:dyDescent="0.25">
      <c r="A2368" s="7">
        <v>2015</v>
      </c>
      <c r="B2368" s="7" t="s">
        <v>303</v>
      </c>
      <c r="C2368" s="7" t="s">
        <v>7</v>
      </c>
      <c r="D2368" s="24">
        <v>82621.64</v>
      </c>
      <c r="E2368">
        <f>INDEX('B. Store opening dates'!$B$5:$B$2448,MATCH('A. Sales by store'!B2368,'B. Store opening dates'!$A$5:$A$2448,0))</f>
        <v>2002</v>
      </c>
      <c r="F2368" t="str">
        <f t="shared" si="72"/>
        <v>Old</v>
      </c>
      <c r="G2368" t="str">
        <f t="shared" si="73"/>
        <v>Existing</v>
      </c>
    </row>
    <row r="2369" spans="1:7" ht="19" x14ac:dyDescent="0.25">
      <c r="A2369" s="7">
        <v>2014</v>
      </c>
      <c r="B2369" s="7" t="s">
        <v>303</v>
      </c>
      <c r="C2369" s="7" t="s">
        <v>7</v>
      </c>
      <c r="D2369" s="24">
        <v>86908.26</v>
      </c>
      <c r="E2369">
        <f>INDEX('B. Store opening dates'!$B$5:$B$2448,MATCH('A. Sales by store'!B2369,'B. Store opening dates'!$A$5:$A$2448,0))</f>
        <v>2002</v>
      </c>
      <c r="F2369" t="str">
        <f t="shared" si="72"/>
        <v>Old</v>
      </c>
      <c r="G2369" t="str">
        <f t="shared" si="73"/>
        <v>Existing</v>
      </c>
    </row>
    <row r="2370" spans="1:7" ht="19" x14ac:dyDescent="0.25">
      <c r="A2370" s="7">
        <v>2015</v>
      </c>
      <c r="B2370" s="7" t="s">
        <v>303</v>
      </c>
      <c r="C2370" s="7" t="s">
        <v>8</v>
      </c>
      <c r="D2370" s="24">
        <v>721781.77</v>
      </c>
      <c r="E2370">
        <f>INDEX('B. Store opening dates'!$B$5:$B$2448,MATCH('A. Sales by store'!B2370,'B. Store opening dates'!$A$5:$A$2448,0))</f>
        <v>2002</v>
      </c>
      <c r="F2370" t="str">
        <f t="shared" si="72"/>
        <v>Old</v>
      </c>
      <c r="G2370" t="str">
        <f t="shared" si="73"/>
        <v>Existing</v>
      </c>
    </row>
    <row r="2371" spans="1:7" ht="19" x14ac:dyDescent="0.25">
      <c r="A2371" s="7">
        <v>2014</v>
      </c>
      <c r="B2371" s="7" t="s">
        <v>303</v>
      </c>
      <c r="C2371" s="7" t="s">
        <v>8</v>
      </c>
      <c r="D2371" s="24">
        <v>745063.56</v>
      </c>
      <c r="E2371">
        <f>INDEX('B. Store opening dates'!$B$5:$B$2448,MATCH('A. Sales by store'!B2371,'B. Store opening dates'!$A$5:$A$2448,0))</f>
        <v>2002</v>
      </c>
      <c r="F2371" t="str">
        <f t="shared" si="72"/>
        <v>Old</v>
      </c>
      <c r="G2371" t="str">
        <f t="shared" si="73"/>
        <v>Existing</v>
      </c>
    </row>
    <row r="2372" spans="1:7" ht="19" x14ac:dyDescent="0.25">
      <c r="A2372" s="7">
        <v>2015</v>
      </c>
      <c r="B2372" s="7" t="s">
        <v>304</v>
      </c>
      <c r="C2372" s="7" t="s">
        <v>5</v>
      </c>
      <c r="D2372" s="24">
        <v>750025.95</v>
      </c>
      <c r="E2372">
        <f>INDEX('B. Store opening dates'!$B$5:$B$2448,MATCH('A. Sales by store'!B2372,'B. Store opening dates'!$A$5:$A$2448,0))</f>
        <v>2002</v>
      </c>
      <c r="F2372" t="str">
        <f t="shared" si="72"/>
        <v>Old</v>
      </c>
      <c r="G2372" t="str">
        <f t="shared" si="73"/>
        <v>Existing</v>
      </c>
    </row>
    <row r="2373" spans="1:7" ht="19" x14ac:dyDescent="0.25">
      <c r="A2373" s="7">
        <v>2014</v>
      </c>
      <c r="B2373" s="7" t="s">
        <v>304</v>
      </c>
      <c r="C2373" s="7" t="s">
        <v>5</v>
      </c>
      <c r="D2373" s="24">
        <v>824589.15</v>
      </c>
      <c r="E2373">
        <f>INDEX('B. Store opening dates'!$B$5:$B$2448,MATCH('A. Sales by store'!B2373,'B. Store opening dates'!$A$5:$A$2448,0))</f>
        <v>2002</v>
      </c>
      <c r="F2373" t="str">
        <f t="shared" ref="F2373:F2436" si="74">IF(A2373 = 2015, IF(E2373&lt; 2015, "Old","New"),IF(E2373 &lt; 2014, "Old","New"))</f>
        <v>Old</v>
      </c>
      <c r="G2373" t="str">
        <f t="shared" ref="G2373:G2436" si="75">IF(A2373 = 2015, IF(E2373&lt; 2015, "Existing","New"),"Existing")</f>
        <v>Existing</v>
      </c>
    </row>
    <row r="2374" spans="1:7" ht="19" x14ac:dyDescent="0.25">
      <c r="A2374" s="7">
        <v>2015</v>
      </c>
      <c r="B2374" s="7" t="s">
        <v>304</v>
      </c>
      <c r="C2374" s="7" t="s">
        <v>6</v>
      </c>
      <c r="D2374" s="24">
        <v>355156.71</v>
      </c>
      <c r="E2374">
        <f>INDEX('B. Store opening dates'!$B$5:$B$2448,MATCH('A. Sales by store'!B2374,'B. Store opening dates'!$A$5:$A$2448,0))</f>
        <v>2002</v>
      </c>
      <c r="F2374" t="str">
        <f t="shared" si="74"/>
        <v>Old</v>
      </c>
      <c r="G2374" t="str">
        <f t="shared" si="75"/>
        <v>Existing</v>
      </c>
    </row>
    <row r="2375" spans="1:7" ht="19" x14ac:dyDescent="0.25">
      <c r="A2375" s="7">
        <v>2014</v>
      </c>
      <c r="B2375" s="7" t="s">
        <v>304</v>
      </c>
      <c r="C2375" s="7" t="s">
        <v>6</v>
      </c>
      <c r="D2375" s="24">
        <v>256349.63</v>
      </c>
      <c r="E2375">
        <f>INDEX('B. Store opening dates'!$B$5:$B$2448,MATCH('A. Sales by store'!B2375,'B. Store opening dates'!$A$5:$A$2448,0))</f>
        <v>2002</v>
      </c>
      <c r="F2375" t="str">
        <f t="shared" si="74"/>
        <v>Old</v>
      </c>
      <c r="G2375" t="str">
        <f t="shared" si="75"/>
        <v>Existing</v>
      </c>
    </row>
    <row r="2376" spans="1:7" ht="19" x14ac:dyDescent="0.25">
      <c r="A2376" s="7">
        <v>2015</v>
      </c>
      <c r="B2376" s="7" t="s">
        <v>304</v>
      </c>
      <c r="C2376" s="7" t="s">
        <v>7</v>
      </c>
      <c r="D2376" s="24">
        <v>217180.79999999999</v>
      </c>
      <c r="E2376">
        <f>INDEX('B. Store opening dates'!$B$5:$B$2448,MATCH('A. Sales by store'!B2376,'B. Store opening dates'!$A$5:$A$2448,0))</f>
        <v>2002</v>
      </c>
      <c r="F2376" t="str">
        <f t="shared" si="74"/>
        <v>Old</v>
      </c>
      <c r="G2376" t="str">
        <f t="shared" si="75"/>
        <v>Existing</v>
      </c>
    </row>
    <row r="2377" spans="1:7" ht="19" x14ac:dyDescent="0.25">
      <c r="A2377" s="7">
        <v>2014</v>
      </c>
      <c r="B2377" s="7" t="s">
        <v>304</v>
      </c>
      <c r="C2377" s="7" t="s">
        <v>7</v>
      </c>
      <c r="D2377" s="24">
        <v>229998.29</v>
      </c>
      <c r="E2377">
        <f>INDEX('B. Store opening dates'!$B$5:$B$2448,MATCH('A. Sales by store'!B2377,'B. Store opening dates'!$A$5:$A$2448,0))</f>
        <v>2002</v>
      </c>
      <c r="F2377" t="str">
        <f t="shared" si="74"/>
        <v>Old</v>
      </c>
      <c r="G2377" t="str">
        <f t="shared" si="75"/>
        <v>Existing</v>
      </c>
    </row>
    <row r="2378" spans="1:7" ht="19" x14ac:dyDescent="0.25">
      <c r="A2378" s="7">
        <v>2015</v>
      </c>
      <c r="B2378" s="7" t="s">
        <v>304</v>
      </c>
      <c r="C2378" s="7" t="s">
        <v>8</v>
      </c>
      <c r="D2378" s="24">
        <v>788921.97</v>
      </c>
      <c r="E2378">
        <f>INDEX('B. Store opening dates'!$B$5:$B$2448,MATCH('A. Sales by store'!B2378,'B. Store opening dates'!$A$5:$A$2448,0))</f>
        <v>2002</v>
      </c>
      <c r="F2378" t="str">
        <f t="shared" si="74"/>
        <v>Old</v>
      </c>
      <c r="G2378" t="str">
        <f t="shared" si="75"/>
        <v>Existing</v>
      </c>
    </row>
    <row r="2379" spans="1:7" ht="19" x14ac:dyDescent="0.25">
      <c r="A2379" s="7">
        <v>2014</v>
      </c>
      <c r="B2379" s="7" t="s">
        <v>304</v>
      </c>
      <c r="C2379" s="7" t="s">
        <v>8</v>
      </c>
      <c r="D2379" s="24">
        <v>821967.77</v>
      </c>
      <c r="E2379">
        <f>INDEX('B. Store opening dates'!$B$5:$B$2448,MATCH('A. Sales by store'!B2379,'B. Store opening dates'!$A$5:$A$2448,0))</f>
        <v>2002</v>
      </c>
      <c r="F2379" t="str">
        <f t="shared" si="74"/>
        <v>Old</v>
      </c>
      <c r="G2379" t="str">
        <f t="shared" si="75"/>
        <v>Existing</v>
      </c>
    </row>
    <row r="2380" spans="1:7" ht="19" x14ac:dyDescent="0.25">
      <c r="A2380" s="7">
        <v>2015</v>
      </c>
      <c r="B2380" s="7" t="s">
        <v>305</v>
      </c>
      <c r="C2380" s="7" t="s">
        <v>5</v>
      </c>
      <c r="D2380" s="24">
        <v>933537.76</v>
      </c>
      <c r="E2380">
        <f>INDEX('B. Store opening dates'!$B$5:$B$2448,MATCH('A. Sales by store'!B2380,'B. Store opening dates'!$A$5:$A$2448,0))</f>
        <v>2002</v>
      </c>
      <c r="F2380" t="str">
        <f t="shared" si="74"/>
        <v>Old</v>
      </c>
      <c r="G2380" t="str">
        <f t="shared" si="75"/>
        <v>Existing</v>
      </c>
    </row>
    <row r="2381" spans="1:7" ht="19" x14ac:dyDescent="0.25">
      <c r="A2381" s="7">
        <v>2014</v>
      </c>
      <c r="B2381" s="7" t="s">
        <v>305</v>
      </c>
      <c r="C2381" s="7" t="s">
        <v>5</v>
      </c>
      <c r="D2381" s="24">
        <v>1034950.63</v>
      </c>
      <c r="E2381">
        <f>INDEX('B. Store opening dates'!$B$5:$B$2448,MATCH('A. Sales by store'!B2381,'B. Store opening dates'!$A$5:$A$2448,0))</f>
        <v>2002</v>
      </c>
      <c r="F2381" t="str">
        <f t="shared" si="74"/>
        <v>Old</v>
      </c>
      <c r="G2381" t="str">
        <f t="shared" si="75"/>
        <v>Existing</v>
      </c>
    </row>
    <row r="2382" spans="1:7" ht="19" x14ac:dyDescent="0.25">
      <c r="A2382" s="7">
        <v>2015</v>
      </c>
      <c r="B2382" s="7" t="s">
        <v>305</v>
      </c>
      <c r="C2382" s="7" t="s">
        <v>6</v>
      </c>
      <c r="D2382" s="24">
        <v>518291.05</v>
      </c>
      <c r="E2382">
        <f>INDEX('B. Store opening dates'!$B$5:$B$2448,MATCH('A. Sales by store'!B2382,'B. Store opening dates'!$A$5:$A$2448,0))</f>
        <v>2002</v>
      </c>
      <c r="F2382" t="str">
        <f t="shared" si="74"/>
        <v>Old</v>
      </c>
      <c r="G2382" t="str">
        <f t="shared" si="75"/>
        <v>Existing</v>
      </c>
    </row>
    <row r="2383" spans="1:7" ht="19" x14ac:dyDescent="0.25">
      <c r="A2383" s="7">
        <v>2014</v>
      </c>
      <c r="B2383" s="7" t="s">
        <v>305</v>
      </c>
      <c r="C2383" s="7" t="s">
        <v>6</v>
      </c>
      <c r="D2383" s="24">
        <v>377886.48</v>
      </c>
      <c r="E2383">
        <f>INDEX('B. Store opening dates'!$B$5:$B$2448,MATCH('A. Sales by store'!B2383,'B. Store opening dates'!$A$5:$A$2448,0))</f>
        <v>2002</v>
      </c>
      <c r="F2383" t="str">
        <f t="shared" si="74"/>
        <v>Old</v>
      </c>
      <c r="G2383" t="str">
        <f t="shared" si="75"/>
        <v>Existing</v>
      </c>
    </row>
    <row r="2384" spans="1:7" ht="19" x14ac:dyDescent="0.25">
      <c r="A2384" s="7">
        <v>2015</v>
      </c>
      <c r="B2384" s="7" t="s">
        <v>305</v>
      </c>
      <c r="C2384" s="7" t="s">
        <v>7</v>
      </c>
      <c r="D2384" s="24">
        <v>76575.33</v>
      </c>
      <c r="E2384">
        <f>INDEX('B. Store opening dates'!$B$5:$B$2448,MATCH('A. Sales by store'!B2384,'B. Store opening dates'!$A$5:$A$2448,0))</f>
        <v>2002</v>
      </c>
      <c r="F2384" t="str">
        <f t="shared" si="74"/>
        <v>Old</v>
      </c>
      <c r="G2384" t="str">
        <f t="shared" si="75"/>
        <v>Existing</v>
      </c>
    </row>
    <row r="2385" spans="1:7" ht="19" x14ac:dyDescent="0.25">
      <c r="A2385" s="7">
        <v>2014</v>
      </c>
      <c r="B2385" s="7" t="s">
        <v>305</v>
      </c>
      <c r="C2385" s="7" t="s">
        <v>7</v>
      </c>
      <c r="D2385" s="24">
        <v>80808.539999999994</v>
      </c>
      <c r="E2385">
        <f>INDEX('B. Store opening dates'!$B$5:$B$2448,MATCH('A. Sales by store'!B2385,'B. Store opening dates'!$A$5:$A$2448,0))</f>
        <v>2002</v>
      </c>
      <c r="F2385" t="str">
        <f t="shared" si="74"/>
        <v>Old</v>
      </c>
      <c r="G2385" t="str">
        <f t="shared" si="75"/>
        <v>Existing</v>
      </c>
    </row>
    <row r="2386" spans="1:7" ht="19" x14ac:dyDescent="0.25">
      <c r="A2386" s="7">
        <v>2015</v>
      </c>
      <c r="B2386" s="7" t="s">
        <v>305</v>
      </c>
      <c r="C2386" s="7" t="s">
        <v>8</v>
      </c>
      <c r="D2386" s="24">
        <v>767671.27</v>
      </c>
      <c r="E2386">
        <f>INDEX('B. Store opening dates'!$B$5:$B$2448,MATCH('A. Sales by store'!B2386,'B. Store opening dates'!$A$5:$A$2448,0))</f>
        <v>2002</v>
      </c>
      <c r="F2386" t="str">
        <f t="shared" si="74"/>
        <v>Old</v>
      </c>
      <c r="G2386" t="str">
        <f t="shared" si="75"/>
        <v>Existing</v>
      </c>
    </row>
    <row r="2387" spans="1:7" ht="19" x14ac:dyDescent="0.25">
      <c r="A2387" s="7">
        <v>2014</v>
      </c>
      <c r="B2387" s="7" t="s">
        <v>305</v>
      </c>
      <c r="C2387" s="7" t="s">
        <v>8</v>
      </c>
      <c r="D2387" s="24">
        <v>798008.72</v>
      </c>
      <c r="E2387">
        <f>INDEX('B. Store opening dates'!$B$5:$B$2448,MATCH('A. Sales by store'!B2387,'B. Store opening dates'!$A$5:$A$2448,0))</f>
        <v>2002</v>
      </c>
      <c r="F2387" t="str">
        <f t="shared" si="74"/>
        <v>Old</v>
      </c>
      <c r="G2387" t="str">
        <f t="shared" si="75"/>
        <v>Existing</v>
      </c>
    </row>
    <row r="2388" spans="1:7" ht="19" x14ac:dyDescent="0.25">
      <c r="A2388" s="7">
        <v>2015</v>
      </c>
      <c r="B2388" s="7" t="s">
        <v>306</v>
      </c>
      <c r="C2388" s="7" t="s">
        <v>5</v>
      </c>
      <c r="D2388" s="24">
        <v>928716.32</v>
      </c>
      <c r="E2388">
        <f>INDEX('B. Store opening dates'!$B$5:$B$2448,MATCH('A. Sales by store'!B2388,'B. Store opening dates'!$A$5:$A$2448,0))</f>
        <v>2002</v>
      </c>
      <c r="F2388" t="str">
        <f t="shared" si="74"/>
        <v>Old</v>
      </c>
      <c r="G2388" t="str">
        <f t="shared" si="75"/>
        <v>Existing</v>
      </c>
    </row>
    <row r="2389" spans="1:7" ht="19" x14ac:dyDescent="0.25">
      <c r="A2389" s="7">
        <v>2014</v>
      </c>
      <c r="B2389" s="7" t="s">
        <v>306</v>
      </c>
      <c r="C2389" s="7" t="s">
        <v>5</v>
      </c>
      <c r="D2389" s="24">
        <v>1021493.27</v>
      </c>
      <c r="E2389">
        <f>INDEX('B. Store opening dates'!$B$5:$B$2448,MATCH('A. Sales by store'!B2389,'B. Store opening dates'!$A$5:$A$2448,0))</f>
        <v>2002</v>
      </c>
      <c r="F2389" t="str">
        <f t="shared" si="74"/>
        <v>Old</v>
      </c>
      <c r="G2389" t="str">
        <f t="shared" si="75"/>
        <v>Existing</v>
      </c>
    </row>
    <row r="2390" spans="1:7" ht="19" x14ac:dyDescent="0.25">
      <c r="A2390" s="7">
        <v>2015</v>
      </c>
      <c r="B2390" s="7" t="s">
        <v>306</v>
      </c>
      <c r="C2390" s="7" t="s">
        <v>6</v>
      </c>
      <c r="D2390" s="24">
        <v>375496.98</v>
      </c>
      <c r="E2390">
        <f>INDEX('B. Store opening dates'!$B$5:$B$2448,MATCH('A. Sales by store'!B2390,'B. Store opening dates'!$A$5:$A$2448,0))</f>
        <v>2002</v>
      </c>
      <c r="F2390" t="str">
        <f t="shared" si="74"/>
        <v>Old</v>
      </c>
      <c r="G2390" t="str">
        <f t="shared" si="75"/>
        <v>Existing</v>
      </c>
    </row>
    <row r="2391" spans="1:7" ht="19" x14ac:dyDescent="0.25">
      <c r="A2391" s="7">
        <v>2014</v>
      </c>
      <c r="B2391" s="7" t="s">
        <v>306</v>
      </c>
      <c r="C2391" s="7" t="s">
        <v>6</v>
      </c>
      <c r="D2391" s="24">
        <v>266473.15000000002</v>
      </c>
      <c r="E2391">
        <f>INDEX('B. Store opening dates'!$B$5:$B$2448,MATCH('A. Sales by store'!B2391,'B. Store opening dates'!$A$5:$A$2448,0))</f>
        <v>2002</v>
      </c>
      <c r="F2391" t="str">
        <f t="shared" si="74"/>
        <v>Old</v>
      </c>
      <c r="G2391" t="str">
        <f t="shared" si="75"/>
        <v>Existing</v>
      </c>
    </row>
    <row r="2392" spans="1:7" ht="19" x14ac:dyDescent="0.25">
      <c r="A2392" s="7">
        <v>2015</v>
      </c>
      <c r="B2392" s="7" t="s">
        <v>306</v>
      </c>
      <c r="C2392" s="7" t="s">
        <v>7</v>
      </c>
      <c r="D2392" s="24">
        <v>85841.94</v>
      </c>
      <c r="E2392">
        <f>INDEX('B. Store opening dates'!$B$5:$B$2448,MATCH('A. Sales by store'!B2392,'B. Store opening dates'!$A$5:$A$2448,0))</f>
        <v>2002</v>
      </c>
      <c r="F2392" t="str">
        <f t="shared" si="74"/>
        <v>Old</v>
      </c>
      <c r="G2392" t="str">
        <f t="shared" si="75"/>
        <v>Existing</v>
      </c>
    </row>
    <row r="2393" spans="1:7" ht="19" x14ac:dyDescent="0.25">
      <c r="A2393" s="7">
        <v>2014</v>
      </c>
      <c r="B2393" s="7" t="s">
        <v>306</v>
      </c>
      <c r="C2393" s="7" t="s">
        <v>7</v>
      </c>
      <c r="D2393" s="24">
        <v>90098.46</v>
      </c>
      <c r="E2393">
        <f>INDEX('B. Store opening dates'!$B$5:$B$2448,MATCH('A. Sales by store'!B2393,'B. Store opening dates'!$A$5:$A$2448,0))</f>
        <v>2002</v>
      </c>
      <c r="F2393" t="str">
        <f t="shared" si="74"/>
        <v>Old</v>
      </c>
      <c r="G2393" t="str">
        <f t="shared" si="75"/>
        <v>Existing</v>
      </c>
    </row>
    <row r="2394" spans="1:7" ht="19" x14ac:dyDescent="0.25">
      <c r="A2394" s="7">
        <v>2015</v>
      </c>
      <c r="B2394" s="7" t="s">
        <v>306</v>
      </c>
      <c r="C2394" s="7" t="s">
        <v>8</v>
      </c>
      <c r="D2394" s="24">
        <v>615253.98</v>
      </c>
      <c r="E2394">
        <f>INDEX('B. Store opening dates'!$B$5:$B$2448,MATCH('A. Sales by store'!B2394,'B. Store opening dates'!$A$5:$A$2448,0))</f>
        <v>2002</v>
      </c>
      <c r="F2394" t="str">
        <f t="shared" si="74"/>
        <v>Old</v>
      </c>
      <c r="G2394" t="str">
        <f t="shared" si="75"/>
        <v>Existing</v>
      </c>
    </row>
    <row r="2395" spans="1:7" ht="19" x14ac:dyDescent="0.25">
      <c r="A2395" s="7">
        <v>2014</v>
      </c>
      <c r="B2395" s="7" t="s">
        <v>306</v>
      </c>
      <c r="C2395" s="7" t="s">
        <v>8</v>
      </c>
      <c r="D2395" s="24">
        <v>634560.89</v>
      </c>
      <c r="E2395">
        <f>INDEX('B. Store opening dates'!$B$5:$B$2448,MATCH('A. Sales by store'!B2395,'B. Store opening dates'!$A$5:$A$2448,0))</f>
        <v>2002</v>
      </c>
      <c r="F2395" t="str">
        <f t="shared" si="74"/>
        <v>Old</v>
      </c>
      <c r="G2395" t="str">
        <f t="shared" si="75"/>
        <v>Existing</v>
      </c>
    </row>
    <row r="2396" spans="1:7" ht="19" x14ac:dyDescent="0.25">
      <c r="A2396" s="7">
        <v>2015</v>
      </c>
      <c r="B2396" s="7" t="s">
        <v>307</v>
      </c>
      <c r="C2396" s="7" t="s">
        <v>5</v>
      </c>
      <c r="D2396" s="24">
        <v>559305.74</v>
      </c>
      <c r="E2396">
        <f>INDEX('B. Store opening dates'!$B$5:$B$2448,MATCH('A. Sales by store'!B2396,'B. Store opening dates'!$A$5:$A$2448,0))</f>
        <v>2002</v>
      </c>
      <c r="F2396" t="str">
        <f t="shared" si="74"/>
        <v>Old</v>
      </c>
      <c r="G2396" t="str">
        <f t="shared" si="75"/>
        <v>Existing</v>
      </c>
    </row>
    <row r="2397" spans="1:7" ht="19" x14ac:dyDescent="0.25">
      <c r="A2397" s="7">
        <v>2014</v>
      </c>
      <c r="B2397" s="7" t="s">
        <v>307</v>
      </c>
      <c r="C2397" s="7" t="s">
        <v>5</v>
      </c>
      <c r="D2397" s="24">
        <v>616938.32999999996</v>
      </c>
      <c r="E2397">
        <f>INDEX('B. Store opening dates'!$B$5:$B$2448,MATCH('A. Sales by store'!B2397,'B. Store opening dates'!$A$5:$A$2448,0))</f>
        <v>2002</v>
      </c>
      <c r="F2397" t="str">
        <f t="shared" si="74"/>
        <v>Old</v>
      </c>
      <c r="G2397" t="str">
        <f t="shared" si="75"/>
        <v>Existing</v>
      </c>
    </row>
    <row r="2398" spans="1:7" ht="19" x14ac:dyDescent="0.25">
      <c r="A2398" s="7">
        <v>2015</v>
      </c>
      <c r="B2398" s="7" t="s">
        <v>307</v>
      </c>
      <c r="C2398" s="7" t="s">
        <v>6</v>
      </c>
      <c r="D2398" s="24">
        <v>312611.03000000003</v>
      </c>
      <c r="E2398">
        <f>INDEX('B. Store opening dates'!$B$5:$B$2448,MATCH('A. Sales by store'!B2398,'B. Store opening dates'!$A$5:$A$2448,0))</f>
        <v>2002</v>
      </c>
      <c r="F2398" t="str">
        <f t="shared" si="74"/>
        <v>Old</v>
      </c>
      <c r="G2398" t="str">
        <f t="shared" si="75"/>
        <v>Existing</v>
      </c>
    </row>
    <row r="2399" spans="1:7" ht="19" x14ac:dyDescent="0.25">
      <c r="A2399" s="7">
        <v>2014</v>
      </c>
      <c r="B2399" s="7" t="s">
        <v>307</v>
      </c>
      <c r="C2399" s="7" t="s">
        <v>6</v>
      </c>
      <c r="D2399" s="24">
        <v>225121</v>
      </c>
      <c r="E2399">
        <f>INDEX('B. Store opening dates'!$B$5:$B$2448,MATCH('A. Sales by store'!B2399,'B. Store opening dates'!$A$5:$A$2448,0))</f>
        <v>2002</v>
      </c>
      <c r="F2399" t="str">
        <f t="shared" si="74"/>
        <v>Old</v>
      </c>
      <c r="G2399" t="str">
        <f t="shared" si="75"/>
        <v>Existing</v>
      </c>
    </row>
    <row r="2400" spans="1:7" ht="19" x14ac:dyDescent="0.25">
      <c r="A2400" s="7">
        <v>2015</v>
      </c>
      <c r="B2400" s="7" t="s">
        <v>307</v>
      </c>
      <c r="C2400" s="7" t="s">
        <v>7</v>
      </c>
      <c r="D2400" s="24">
        <v>127656.21</v>
      </c>
      <c r="E2400">
        <f>INDEX('B. Store opening dates'!$B$5:$B$2448,MATCH('A. Sales by store'!B2400,'B. Store opening dates'!$A$5:$A$2448,0))</f>
        <v>2002</v>
      </c>
      <c r="F2400" t="str">
        <f t="shared" si="74"/>
        <v>Old</v>
      </c>
      <c r="G2400" t="str">
        <f t="shared" si="75"/>
        <v>Existing</v>
      </c>
    </row>
    <row r="2401" spans="1:7" ht="19" x14ac:dyDescent="0.25">
      <c r="A2401" s="7">
        <v>2014</v>
      </c>
      <c r="B2401" s="7" t="s">
        <v>307</v>
      </c>
      <c r="C2401" s="7" t="s">
        <v>7</v>
      </c>
      <c r="D2401" s="24">
        <v>135384.14000000001</v>
      </c>
      <c r="E2401">
        <f>INDEX('B. Store opening dates'!$B$5:$B$2448,MATCH('A. Sales by store'!B2401,'B. Store opening dates'!$A$5:$A$2448,0))</f>
        <v>2002</v>
      </c>
      <c r="F2401" t="str">
        <f t="shared" si="74"/>
        <v>Old</v>
      </c>
      <c r="G2401" t="str">
        <f t="shared" si="75"/>
        <v>Existing</v>
      </c>
    </row>
    <row r="2402" spans="1:7" ht="19" x14ac:dyDescent="0.25">
      <c r="A2402" s="7">
        <v>2015</v>
      </c>
      <c r="B2402" s="7" t="s">
        <v>307</v>
      </c>
      <c r="C2402" s="7" t="s">
        <v>8</v>
      </c>
      <c r="D2402" s="24">
        <v>422485.49</v>
      </c>
      <c r="E2402">
        <f>INDEX('B. Store opening dates'!$B$5:$B$2448,MATCH('A. Sales by store'!B2402,'B. Store opening dates'!$A$5:$A$2448,0))</f>
        <v>2002</v>
      </c>
      <c r="F2402" t="str">
        <f t="shared" si="74"/>
        <v>Old</v>
      </c>
      <c r="G2402" t="str">
        <f t="shared" si="75"/>
        <v>Existing</v>
      </c>
    </row>
    <row r="2403" spans="1:7" ht="19" x14ac:dyDescent="0.25">
      <c r="A2403" s="7">
        <v>2014</v>
      </c>
      <c r="B2403" s="7" t="s">
        <v>307</v>
      </c>
      <c r="C2403" s="7" t="s">
        <v>8</v>
      </c>
      <c r="D2403" s="24">
        <v>435938.56</v>
      </c>
      <c r="E2403">
        <f>INDEX('B. Store opening dates'!$B$5:$B$2448,MATCH('A. Sales by store'!B2403,'B. Store opening dates'!$A$5:$A$2448,0))</f>
        <v>2002</v>
      </c>
      <c r="F2403" t="str">
        <f t="shared" si="74"/>
        <v>Old</v>
      </c>
      <c r="G2403" t="str">
        <f t="shared" si="75"/>
        <v>Existing</v>
      </c>
    </row>
    <row r="2404" spans="1:7" ht="19" x14ac:dyDescent="0.25">
      <c r="A2404" s="7">
        <v>2015</v>
      </c>
      <c r="B2404" s="7" t="s">
        <v>308</v>
      </c>
      <c r="C2404" s="7" t="s">
        <v>5</v>
      </c>
      <c r="D2404" s="24">
        <v>591665.28</v>
      </c>
      <c r="E2404">
        <f>INDEX('B. Store opening dates'!$B$5:$B$2448,MATCH('A. Sales by store'!B2404,'B. Store opening dates'!$A$5:$A$2448,0))</f>
        <v>2002</v>
      </c>
      <c r="F2404" t="str">
        <f t="shared" si="74"/>
        <v>Old</v>
      </c>
      <c r="G2404" t="str">
        <f t="shared" si="75"/>
        <v>Existing</v>
      </c>
    </row>
    <row r="2405" spans="1:7" ht="19" x14ac:dyDescent="0.25">
      <c r="A2405" s="7">
        <v>2014</v>
      </c>
      <c r="B2405" s="7" t="s">
        <v>308</v>
      </c>
      <c r="C2405" s="7" t="s">
        <v>5</v>
      </c>
      <c r="D2405" s="24">
        <v>646503.31000000006</v>
      </c>
      <c r="E2405">
        <f>INDEX('B. Store opening dates'!$B$5:$B$2448,MATCH('A. Sales by store'!B2405,'B. Store opening dates'!$A$5:$A$2448,0))</f>
        <v>2002</v>
      </c>
      <c r="F2405" t="str">
        <f t="shared" si="74"/>
        <v>Old</v>
      </c>
      <c r="G2405" t="str">
        <f t="shared" si="75"/>
        <v>Existing</v>
      </c>
    </row>
    <row r="2406" spans="1:7" ht="19" x14ac:dyDescent="0.25">
      <c r="A2406" s="7">
        <v>2015</v>
      </c>
      <c r="B2406" s="7" t="s">
        <v>308</v>
      </c>
      <c r="C2406" s="7" t="s">
        <v>6</v>
      </c>
      <c r="D2406" s="24">
        <v>451258.76</v>
      </c>
      <c r="E2406">
        <f>INDEX('B. Store opening dates'!$B$5:$B$2448,MATCH('A. Sales by store'!B2406,'B. Store opening dates'!$A$5:$A$2448,0))</f>
        <v>2002</v>
      </c>
      <c r="F2406" t="str">
        <f t="shared" si="74"/>
        <v>Old</v>
      </c>
      <c r="G2406" t="str">
        <f t="shared" si="75"/>
        <v>Existing</v>
      </c>
    </row>
    <row r="2407" spans="1:7" ht="19" x14ac:dyDescent="0.25">
      <c r="A2407" s="7">
        <v>2014</v>
      </c>
      <c r="B2407" s="7" t="s">
        <v>308</v>
      </c>
      <c r="C2407" s="7" t="s">
        <v>6</v>
      </c>
      <c r="D2407" s="24">
        <v>335146.09000000003</v>
      </c>
      <c r="E2407">
        <f>INDEX('B. Store opening dates'!$B$5:$B$2448,MATCH('A. Sales by store'!B2407,'B. Store opening dates'!$A$5:$A$2448,0))</f>
        <v>2002</v>
      </c>
      <c r="F2407" t="str">
        <f t="shared" si="74"/>
        <v>Old</v>
      </c>
      <c r="G2407" t="str">
        <f t="shared" si="75"/>
        <v>Existing</v>
      </c>
    </row>
    <row r="2408" spans="1:7" ht="19" x14ac:dyDescent="0.25">
      <c r="A2408" s="7">
        <v>2015</v>
      </c>
      <c r="B2408" s="7" t="s">
        <v>308</v>
      </c>
      <c r="C2408" s="7" t="s">
        <v>7</v>
      </c>
      <c r="D2408" s="24">
        <v>184637.02</v>
      </c>
      <c r="E2408">
        <f>INDEX('B. Store opening dates'!$B$5:$B$2448,MATCH('A. Sales by store'!B2408,'B. Store opening dates'!$A$5:$A$2448,0))</f>
        <v>2002</v>
      </c>
      <c r="F2408" t="str">
        <f t="shared" si="74"/>
        <v>Old</v>
      </c>
      <c r="G2408" t="str">
        <f t="shared" si="75"/>
        <v>Existing</v>
      </c>
    </row>
    <row r="2409" spans="1:7" ht="19" x14ac:dyDescent="0.25">
      <c r="A2409" s="7">
        <v>2014</v>
      </c>
      <c r="B2409" s="7" t="s">
        <v>308</v>
      </c>
      <c r="C2409" s="7" t="s">
        <v>7</v>
      </c>
      <c r="D2409" s="24">
        <v>194613.77</v>
      </c>
      <c r="E2409">
        <f>INDEX('B. Store opening dates'!$B$5:$B$2448,MATCH('A. Sales by store'!B2409,'B. Store opening dates'!$A$5:$A$2448,0))</f>
        <v>2002</v>
      </c>
      <c r="F2409" t="str">
        <f t="shared" si="74"/>
        <v>Old</v>
      </c>
      <c r="G2409" t="str">
        <f t="shared" si="75"/>
        <v>Existing</v>
      </c>
    </row>
    <row r="2410" spans="1:7" ht="19" x14ac:dyDescent="0.25">
      <c r="A2410" s="7">
        <v>2015</v>
      </c>
      <c r="B2410" s="7" t="s">
        <v>308</v>
      </c>
      <c r="C2410" s="7" t="s">
        <v>8</v>
      </c>
      <c r="D2410" s="24">
        <v>529591.57999999996</v>
      </c>
      <c r="E2410">
        <f>INDEX('B. Store opening dates'!$B$5:$B$2448,MATCH('A. Sales by store'!B2410,'B. Store opening dates'!$A$5:$A$2448,0))</f>
        <v>2002</v>
      </c>
      <c r="F2410" t="str">
        <f t="shared" si="74"/>
        <v>Old</v>
      </c>
      <c r="G2410" t="str">
        <f t="shared" si="75"/>
        <v>Existing</v>
      </c>
    </row>
    <row r="2411" spans="1:7" ht="19" x14ac:dyDescent="0.25">
      <c r="A2411" s="7">
        <v>2014</v>
      </c>
      <c r="B2411" s="7" t="s">
        <v>308</v>
      </c>
      <c r="C2411" s="7" t="s">
        <v>8</v>
      </c>
      <c r="D2411" s="24">
        <v>553387.07999999996</v>
      </c>
      <c r="E2411">
        <f>INDEX('B. Store opening dates'!$B$5:$B$2448,MATCH('A. Sales by store'!B2411,'B. Store opening dates'!$A$5:$A$2448,0))</f>
        <v>2002</v>
      </c>
      <c r="F2411" t="str">
        <f t="shared" si="74"/>
        <v>Old</v>
      </c>
      <c r="G2411" t="str">
        <f t="shared" si="75"/>
        <v>Existing</v>
      </c>
    </row>
    <row r="2412" spans="1:7" ht="19" x14ac:dyDescent="0.25">
      <c r="A2412" s="7">
        <v>2015</v>
      </c>
      <c r="B2412" s="7" t="s">
        <v>309</v>
      </c>
      <c r="C2412" s="7" t="s">
        <v>5</v>
      </c>
      <c r="D2412" s="24">
        <v>605311.65</v>
      </c>
      <c r="E2412">
        <f>INDEX('B. Store opening dates'!$B$5:$B$2448,MATCH('A. Sales by store'!B2412,'B. Store opening dates'!$A$5:$A$2448,0))</f>
        <v>2002</v>
      </c>
      <c r="F2412" t="str">
        <f t="shared" si="74"/>
        <v>Old</v>
      </c>
      <c r="G2412" t="str">
        <f t="shared" si="75"/>
        <v>Existing</v>
      </c>
    </row>
    <row r="2413" spans="1:7" ht="19" x14ac:dyDescent="0.25">
      <c r="A2413" s="7">
        <v>2014</v>
      </c>
      <c r="B2413" s="7" t="s">
        <v>309</v>
      </c>
      <c r="C2413" s="7" t="s">
        <v>5</v>
      </c>
      <c r="D2413" s="24">
        <v>668082.14</v>
      </c>
      <c r="E2413">
        <f>INDEX('B. Store opening dates'!$B$5:$B$2448,MATCH('A. Sales by store'!B2413,'B. Store opening dates'!$A$5:$A$2448,0))</f>
        <v>2002</v>
      </c>
      <c r="F2413" t="str">
        <f t="shared" si="74"/>
        <v>Old</v>
      </c>
      <c r="G2413" t="str">
        <f t="shared" si="75"/>
        <v>Existing</v>
      </c>
    </row>
    <row r="2414" spans="1:7" ht="19" x14ac:dyDescent="0.25">
      <c r="A2414" s="7">
        <v>2015</v>
      </c>
      <c r="B2414" s="7" t="s">
        <v>309</v>
      </c>
      <c r="C2414" s="7" t="s">
        <v>6</v>
      </c>
      <c r="D2414" s="24">
        <v>539959.07999999996</v>
      </c>
      <c r="E2414">
        <f>INDEX('B. Store opening dates'!$B$5:$B$2448,MATCH('A. Sales by store'!B2414,'B. Store opening dates'!$A$5:$A$2448,0))</f>
        <v>2002</v>
      </c>
      <c r="F2414" t="str">
        <f t="shared" si="74"/>
        <v>Old</v>
      </c>
      <c r="G2414" t="str">
        <f t="shared" si="75"/>
        <v>Existing</v>
      </c>
    </row>
    <row r="2415" spans="1:7" ht="19" x14ac:dyDescent="0.25">
      <c r="A2415" s="7">
        <v>2014</v>
      </c>
      <c r="B2415" s="7" t="s">
        <v>309</v>
      </c>
      <c r="C2415" s="7" t="s">
        <v>6</v>
      </c>
      <c r="D2415" s="24">
        <v>400623.06</v>
      </c>
      <c r="E2415">
        <f>INDEX('B. Store opening dates'!$B$5:$B$2448,MATCH('A. Sales by store'!B2415,'B. Store opening dates'!$A$5:$A$2448,0))</f>
        <v>2002</v>
      </c>
      <c r="F2415" t="str">
        <f t="shared" si="74"/>
        <v>Old</v>
      </c>
      <c r="G2415" t="str">
        <f t="shared" si="75"/>
        <v>Existing</v>
      </c>
    </row>
    <row r="2416" spans="1:7" ht="19" x14ac:dyDescent="0.25">
      <c r="A2416" s="7">
        <v>2015</v>
      </c>
      <c r="B2416" s="7" t="s">
        <v>309</v>
      </c>
      <c r="C2416" s="7" t="s">
        <v>7</v>
      </c>
      <c r="D2416" s="24">
        <v>62219.18</v>
      </c>
      <c r="E2416">
        <f>INDEX('B. Store opening dates'!$B$5:$B$2448,MATCH('A. Sales by store'!B2416,'B. Store opening dates'!$A$5:$A$2448,0))</f>
        <v>2002</v>
      </c>
      <c r="F2416" t="str">
        <f t="shared" si="74"/>
        <v>Old</v>
      </c>
      <c r="G2416" t="str">
        <f t="shared" si="75"/>
        <v>Existing</v>
      </c>
    </row>
    <row r="2417" spans="1:7" ht="19" x14ac:dyDescent="0.25">
      <c r="A2417" s="7">
        <v>2014</v>
      </c>
      <c r="B2417" s="7" t="s">
        <v>309</v>
      </c>
      <c r="C2417" s="7" t="s">
        <v>7</v>
      </c>
      <c r="D2417" s="24">
        <v>65638.679999999993</v>
      </c>
      <c r="E2417">
        <f>INDEX('B. Store opening dates'!$B$5:$B$2448,MATCH('A. Sales by store'!B2417,'B. Store opening dates'!$A$5:$A$2448,0))</f>
        <v>2002</v>
      </c>
      <c r="F2417" t="str">
        <f t="shared" si="74"/>
        <v>Old</v>
      </c>
      <c r="G2417" t="str">
        <f t="shared" si="75"/>
        <v>Existing</v>
      </c>
    </row>
    <row r="2418" spans="1:7" ht="19" x14ac:dyDescent="0.25">
      <c r="A2418" s="7">
        <v>2015</v>
      </c>
      <c r="B2418" s="7" t="s">
        <v>309</v>
      </c>
      <c r="C2418" s="7" t="s">
        <v>8</v>
      </c>
      <c r="D2418" s="24">
        <v>733624.18</v>
      </c>
      <c r="E2418">
        <f>INDEX('B. Store opening dates'!$B$5:$B$2448,MATCH('A. Sales by store'!B2418,'B. Store opening dates'!$A$5:$A$2448,0))</f>
        <v>2002</v>
      </c>
      <c r="F2418" t="str">
        <f t="shared" si="74"/>
        <v>Old</v>
      </c>
      <c r="G2418" t="str">
        <f t="shared" si="75"/>
        <v>Existing</v>
      </c>
    </row>
    <row r="2419" spans="1:7" ht="19" x14ac:dyDescent="0.25">
      <c r="A2419" s="7">
        <v>2014</v>
      </c>
      <c r="B2419" s="7" t="s">
        <v>309</v>
      </c>
      <c r="C2419" s="7" t="s">
        <v>8</v>
      </c>
      <c r="D2419" s="24">
        <v>758190.84</v>
      </c>
      <c r="E2419">
        <f>INDEX('B. Store opening dates'!$B$5:$B$2448,MATCH('A. Sales by store'!B2419,'B. Store opening dates'!$A$5:$A$2448,0))</f>
        <v>2002</v>
      </c>
      <c r="F2419" t="str">
        <f t="shared" si="74"/>
        <v>Old</v>
      </c>
      <c r="G2419" t="str">
        <f t="shared" si="75"/>
        <v>Existing</v>
      </c>
    </row>
    <row r="2420" spans="1:7" ht="19" x14ac:dyDescent="0.25">
      <c r="A2420" s="7">
        <v>2015</v>
      </c>
      <c r="B2420" s="7" t="s">
        <v>310</v>
      </c>
      <c r="C2420" s="7" t="s">
        <v>5</v>
      </c>
      <c r="D2420" s="24">
        <v>649328.78</v>
      </c>
      <c r="E2420">
        <f>INDEX('B. Store opening dates'!$B$5:$B$2448,MATCH('A. Sales by store'!B2420,'B. Store opening dates'!$A$5:$A$2448,0))</f>
        <v>2002</v>
      </c>
      <c r="F2420" t="str">
        <f t="shared" si="74"/>
        <v>Old</v>
      </c>
      <c r="G2420" t="str">
        <f t="shared" si="75"/>
        <v>Existing</v>
      </c>
    </row>
    <row r="2421" spans="1:7" ht="19" x14ac:dyDescent="0.25">
      <c r="A2421" s="7">
        <v>2014</v>
      </c>
      <c r="B2421" s="7" t="s">
        <v>310</v>
      </c>
      <c r="C2421" s="7" t="s">
        <v>5</v>
      </c>
      <c r="D2421" s="24">
        <v>711998.34</v>
      </c>
      <c r="E2421">
        <f>INDEX('B. Store opening dates'!$B$5:$B$2448,MATCH('A. Sales by store'!B2421,'B. Store opening dates'!$A$5:$A$2448,0))</f>
        <v>2002</v>
      </c>
      <c r="F2421" t="str">
        <f t="shared" si="74"/>
        <v>Old</v>
      </c>
      <c r="G2421" t="str">
        <f t="shared" si="75"/>
        <v>Existing</v>
      </c>
    </row>
    <row r="2422" spans="1:7" ht="19" x14ac:dyDescent="0.25">
      <c r="A2422" s="7">
        <v>2015</v>
      </c>
      <c r="B2422" s="7" t="s">
        <v>310</v>
      </c>
      <c r="C2422" s="7" t="s">
        <v>6</v>
      </c>
      <c r="D2422" s="24">
        <v>206210.74</v>
      </c>
      <c r="E2422">
        <f>INDEX('B. Store opening dates'!$B$5:$B$2448,MATCH('A. Sales by store'!B2422,'B. Store opening dates'!$A$5:$A$2448,0))</f>
        <v>2002</v>
      </c>
      <c r="F2422" t="str">
        <f t="shared" si="74"/>
        <v>Old</v>
      </c>
      <c r="G2422" t="str">
        <f t="shared" si="75"/>
        <v>Existing</v>
      </c>
    </row>
    <row r="2423" spans="1:7" ht="19" x14ac:dyDescent="0.25">
      <c r="A2423" s="7">
        <v>2014</v>
      </c>
      <c r="B2423" s="7" t="s">
        <v>310</v>
      </c>
      <c r="C2423" s="7" t="s">
        <v>6</v>
      </c>
      <c r="D2423" s="24">
        <v>143940.88</v>
      </c>
      <c r="E2423">
        <f>INDEX('B. Store opening dates'!$B$5:$B$2448,MATCH('A. Sales by store'!B2423,'B. Store opening dates'!$A$5:$A$2448,0))</f>
        <v>2002</v>
      </c>
      <c r="F2423" t="str">
        <f t="shared" si="74"/>
        <v>Old</v>
      </c>
      <c r="G2423" t="str">
        <f t="shared" si="75"/>
        <v>Existing</v>
      </c>
    </row>
    <row r="2424" spans="1:7" ht="19" x14ac:dyDescent="0.25">
      <c r="A2424" s="7">
        <v>2015</v>
      </c>
      <c r="B2424" s="7" t="s">
        <v>310</v>
      </c>
      <c r="C2424" s="7" t="s">
        <v>7</v>
      </c>
      <c r="D2424" s="24">
        <v>123655.56</v>
      </c>
      <c r="E2424">
        <f>INDEX('B. Store opening dates'!$B$5:$B$2448,MATCH('A. Sales by store'!B2424,'B. Store opening dates'!$A$5:$A$2448,0))</f>
        <v>2002</v>
      </c>
      <c r="F2424" t="str">
        <f t="shared" si="74"/>
        <v>Old</v>
      </c>
      <c r="G2424" t="str">
        <f t="shared" si="75"/>
        <v>Existing</v>
      </c>
    </row>
    <row r="2425" spans="1:7" ht="19" x14ac:dyDescent="0.25">
      <c r="A2425" s="7">
        <v>2014</v>
      </c>
      <c r="B2425" s="7" t="s">
        <v>310</v>
      </c>
      <c r="C2425" s="7" t="s">
        <v>7</v>
      </c>
      <c r="D2425" s="24">
        <v>130442.36</v>
      </c>
      <c r="E2425">
        <f>INDEX('B. Store opening dates'!$B$5:$B$2448,MATCH('A. Sales by store'!B2425,'B. Store opening dates'!$A$5:$A$2448,0))</f>
        <v>2002</v>
      </c>
      <c r="F2425" t="str">
        <f t="shared" si="74"/>
        <v>Old</v>
      </c>
      <c r="G2425" t="str">
        <f t="shared" si="75"/>
        <v>Existing</v>
      </c>
    </row>
    <row r="2426" spans="1:7" ht="19" x14ac:dyDescent="0.25">
      <c r="A2426" s="7">
        <v>2015</v>
      </c>
      <c r="B2426" s="7" t="s">
        <v>310</v>
      </c>
      <c r="C2426" s="7" t="s">
        <v>8</v>
      </c>
      <c r="D2426" s="24">
        <v>613254.15</v>
      </c>
      <c r="E2426">
        <f>INDEX('B. Store opening dates'!$B$5:$B$2448,MATCH('A. Sales by store'!B2426,'B. Store opening dates'!$A$5:$A$2448,0))</f>
        <v>2002</v>
      </c>
      <c r="F2426" t="str">
        <f t="shared" si="74"/>
        <v>Old</v>
      </c>
      <c r="G2426" t="str">
        <f t="shared" si="75"/>
        <v>Existing</v>
      </c>
    </row>
    <row r="2427" spans="1:7" ht="19" x14ac:dyDescent="0.25">
      <c r="A2427" s="7">
        <v>2014</v>
      </c>
      <c r="B2427" s="7" t="s">
        <v>310</v>
      </c>
      <c r="C2427" s="7" t="s">
        <v>8</v>
      </c>
      <c r="D2427" s="24">
        <v>639949.32999999996</v>
      </c>
      <c r="E2427">
        <f>INDEX('B. Store opening dates'!$B$5:$B$2448,MATCH('A. Sales by store'!B2427,'B. Store opening dates'!$A$5:$A$2448,0))</f>
        <v>2002</v>
      </c>
      <c r="F2427" t="str">
        <f t="shared" si="74"/>
        <v>Old</v>
      </c>
      <c r="G2427" t="str">
        <f t="shared" si="75"/>
        <v>Existing</v>
      </c>
    </row>
    <row r="2428" spans="1:7" ht="19" x14ac:dyDescent="0.25">
      <c r="A2428" s="7">
        <v>2015</v>
      </c>
      <c r="B2428" s="7" t="s">
        <v>311</v>
      </c>
      <c r="C2428" s="7" t="s">
        <v>5</v>
      </c>
      <c r="D2428" s="24">
        <v>764468.69</v>
      </c>
      <c r="E2428">
        <f>INDEX('B. Store opening dates'!$B$5:$B$2448,MATCH('A. Sales by store'!B2428,'B. Store opening dates'!$A$5:$A$2448,0))</f>
        <v>2002</v>
      </c>
      <c r="F2428" t="str">
        <f t="shared" si="74"/>
        <v>Old</v>
      </c>
      <c r="G2428" t="str">
        <f t="shared" si="75"/>
        <v>Existing</v>
      </c>
    </row>
    <row r="2429" spans="1:7" ht="19" x14ac:dyDescent="0.25">
      <c r="A2429" s="7">
        <v>2014</v>
      </c>
      <c r="B2429" s="7" t="s">
        <v>311</v>
      </c>
      <c r="C2429" s="7" t="s">
        <v>5</v>
      </c>
      <c r="D2429" s="24">
        <v>834772.58</v>
      </c>
      <c r="E2429">
        <f>INDEX('B. Store opening dates'!$B$5:$B$2448,MATCH('A. Sales by store'!B2429,'B. Store opening dates'!$A$5:$A$2448,0))</f>
        <v>2002</v>
      </c>
      <c r="F2429" t="str">
        <f t="shared" si="74"/>
        <v>Old</v>
      </c>
      <c r="G2429" t="str">
        <f t="shared" si="75"/>
        <v>Existing</v>
      </c>
    </row>
    <row r="2430" spans="1:7" ht="19" x14ac:dyDescent="0.25">
      <c r="A2430" s="7">
        <v>2015</v>
      </c>
      <c r="B2430" s="7" t="s">
        <v>311</v>
      </c>
      <c r="C2430" s="7" t="s">
        <v>6</v>
      </c>
      <c r="D2430" s="24">
        <v>217483.57</v>
      </c>
      <c r="E2430">
        <f>INDEX('B. Store opening dates'!$B$5:$B$2448,MATCH('A. Sales by store'!B2430,'B. Store opening dates'!$A$5:$A$2448,0))</f>
        <v>2002</v>
      </c>
      <c r="F2430" t="str">
        <f t="shared" si="74"/>
        <v>Old</v>
      </c>
      <c r="G2430" t="str">
        <f t="shared" si="75"/>
        <v>Existing</v>
      </c>
    </row>
    <row r="2431" spans="1:7" ht="19" x14ac:dyDescent="0.25">
      <c r="A2431" s="7">
        <v>2014</v>
      </c>
      <c r="B2431" s="7" t="s">
        <v>311</v>
      </c>
      <c r="C2431" s="7" t="s">
        <v>6</v>
      </c>
      <c r="D2431" s="24">
        <v>150479.41</v>
      </c>
      <c r="E2431">
        <f>INDEX('B. Store opening dates'!$B$5:$B$2448,MATCH('A. Sales by store'!B2431,'B. Store opening dates'!$A$5:$A$2448,0))</f>
        <v>2002</v>
      </c>
      <c r="F2431" t="str">
        <f t="shared" si="74"/>
        <v>Old</v>
      </c>
      <c r="G2431" t="str">
        <f t="shared" si="75"/>
        <v>Existing</v>
      </c>
    </row>
    <row r="2432" spans="1:7" ht="19" x14ac:dyDescent="0.25">
      <c r="A2432" s="7">
        <v>2015</v>
      </c>
      <c r="B2432" s="7" t="s">
        <v>311</v>
      </c>
      <c r="C2432" s="7" t="s">
        <v>7</v>
      </c>
      <c r="D2432" s="24">
        <v>203925.53</v>
      </c>
      <c r="E2432">
        <f>INDEX('B. Store opening dates'!$B$5:$B$2448,MATCH('A. Sales by store'!B2432,'B. Store opening dates'!$A$5:$A$2448,0))</f>
        <v>2002</v>
      </c>
      <c r="F2432" t="str">
        <f t="shared" si="74"/>
        <v>Old</v>
      </c>
      <c r="G2432" t="str">
        <f t="shared" si="75"/>
        <v>Existing</v>
      </c>
    </row>
    <row r="2433" spans="1:7" ht="19" x14ac:dyDescent="0.25">
      <c r="A2433" s="7">
        <v>2014</v>
      </c>
      <c r="B2433" s="7" t="s">
        <v>311</v>
      </c>
      <c r="C2433" s="7" t="s">
        <v>7</v>
      </c>
      <c r="D2433" s="24">
        <v>216906.94</v>
      </c>
      <c r="E2433">
        <f>INDEX('B. Store opening dates'!$B$5:$B$2448,MATCH('A. Sales by store'!B2433,'B. Store opening dates'!$A$5:$A$2448,0))</f>
        <v>2002</v>
      </c>
      <c r="F2433" t="str">
        <f t="shared" si="74"/>
        <v>Old</v>
      </c>
      <c r="G2433" t="str">
        <f t="shared" si="75"/>
        <v>Existing</v>
      </c>
    </row>
    <row r="2434" spans="1:7" ht="19" x14ac:dyDescent="0.25">
      <c r="A2434" s="7">
        <v>2015</v>
      </c>
      <c r="B2434" s="7" t="s">
        <v>311</v>
      </c>
      <c r="C2434" s="7" t="s">
        <v>8</v>
      </c>
      <c r="D2434" s="24">
        <v>741795.5</v>
      </c>
      <c r="E2434">
        <f>INDEX('B. Store opening dates'!$B$5:$B$2448,MATCH('A. Sales by store'!B2434,'B. Store opening dates'!$A$5:$A$2448,0))</f>
        <v>2002</v>
      </c>
      <c r="F2434" t="str">
        <f t="shared" si="74"/>
        <v>Old</v>
      </c>
      <c r="G2434" t="str">
        <f t="shared" si="75"/>
        <v>Existing</v>
      </c>
    </row>
    <row r="2435" spans="1:7" ht="19" x14ac:dyDescent="0.25">
      <c r="A2435" s="7">
        <v>2014</v>
      </c>
      <c r="B2435" s="7" t="s">
        <v>311</v>
      </c>
      <c r="C2435" s="7" t="s">
        <v>8</v>
      </c>
      <c r="D2435" s="24">
        <v>769119.08</v>
      </c>
      <c r="E2435">
        <f>INDEX('B. Store opening dates'!$B$5:$B$2448,MATCH('A. Sales by store'!B2435,'B. Store opening dates'!$A$5:$A$2448,0))</f>
        <v>2002</v>
      </c>
      <c r="F2435" t="str">
        <f t="shared" si="74"/>
        <v>Old</v>
      </c>
      <c r="G2435" t="str">
        <f t="shared" si="75"/>
        <v>Existing</v>
      </c>
    </row>
    <row r="2436" spans="1:7" ht="19" x14ac:dyDescent="0.25">
      <c r="A2436" s="7">
        <v>2015</v>
      </c>
      <c r="B2436" s="7" t="s">
        <v>312</v>
      </c>
      <c r="C2436" s="7" t="s">
        <v>5</v>
      </c>
      <c r="D2436" s="24">
        <v>917829.14</v>
      </c>
      <c r="E2436">
        <f>INDEX('B. Store opening dates'!$B$5:$B$2448,MATCH('A. Sales by store'!B2436,'B. Store opening dates'!$A$5:$A$2448,0))</f>
        <v>2002</v>
      </c>
      <c r="F2436" t="str">
        <f t="shared" si="74"/>
        <v>Old</v>
      </c>
      <c r="G2436" t="str">
        <f t="shared" si="75"/>
        <v>Existing</v>
      </c>
    </row>
    <row r="2437" spans="1:7" ht="19" x14ac:dyDescent="0.25">
      <c r="A2437" s="7">
        <v>2014</v>
      </c>
      <c r="B2437" s="7" t="s">
        <v>312</v>
      </c>
      <c r="C2437" s="7" t="s">
        <v>5</v>
      </c>
      <c r="D2437" s="24">
        <v>1012206.78</v>
      </c>
      <c r="E2437">
        <f>INDEX('B. Store opening dates'!$B$5:$B$2448,MATCH('A. Sales by store'!B2437,'B. Store opening dates'!$A$5:$A$2448,0))</f>
        <v>2002</v>
      </c>
      <c r="F2437" t="str">
        <f t="shared" ref="F2437:F2500" si="76">IF(A2437 = 2015, IF(E2437&lt; 2015, "Old","New"),IF(E2437 &lt; 2014, "Old","New"))</f>
        <v>Old</v>
      </c>
      <c r="G2437" t="str">
        <f t="shared" ref="G2437:G2500" si="77">IF(A2437 = 2015, IF(E2437&lt; 2015, "Existing","New"),"Existing")</f>
        <v>Existing</v>
      </c>
    </row>
    <row r="2438" spans="1:7" ht="19" x14ac:dyDescent="0.25">
      <c r="A2438" s="7">
        <v>2015</v>
      </c>
      <c r="B2438" s="7" t="s">
        <v>312</v>
      </c>
      <c r="C2438" s="7" t="s">
        <v>6</v>
      </c>
      <c r="D2438" s="24">
        <v>549057.42000000004</v>
      </c>
      <c r="E2438">
        <f>INDEX('B. Store opening dates'!$B$5:$B$2448,MATCH('A. Sales by store'!B2438,'B. Store opening dates'!$A$5:$A$2448,0))</f>
        <v>2002</v>
      </c>
      <c r="F2438" t="str">
        <f t="shared" si="76"/>
        <v>Old</v>
      </c>
      <c r="G2438" t="str">
        <f t="shared" si="77"/>
        <v>Existing</v>
      </c>
    </row>
    <row r="2439" spans="1:7" ht="19" x14ac:dyDescent="0.25">
      <c r="A2439" s="7">
        <v>2014</v>
      </c>
      <c r="B2439" s="7" t="s">
        <v>312</v>
      </c>
      <c r="C2439" s="7" t="s">
        <v>6</v>
      </c>
      <c r="D2439" s="24">
        <v>392284.97</v>
      </c>
      <c r="E2439">
        <f>INDEX('B. Store opening dates'!$B$5:$B$2448,MATCH('A. Sales by store'!B2439,'B. Store opening dates'!$A$5:$A$2448,0))</f>
        <v>2002</v>
      </c>
      <c r="F2439" t="str">
        <f t="shared" si="76"/>
        <v>Old</v>
      </c>
      <c r="G2439" t="str">
        <f t="shared" si="77"/>
        <v>Existing</v>
      </c>
    </row>
    <row r="2440" spans="1:7" ht="19" x14ac:dyDescent="0.25">
      <c r="A2440" s="7">
        <v>2015</v>
      </c>
      <c r="B2440" s="7" t="s">
        <v>312</v>
      </c>
      <c r="C2440" s="7" t="s">
        <v>7</v>
      </c>
      <c r="D2440" s="24">
        <v>53897.79</v>
      </c>
      <c r="E2440">
        <f>INDEX('B. Store opening dates'!$B$5:$B$2448,MATCH('A. Sales by store'!B2440,'B. Store opening dates'!$A$5:$A$2448,0))</f>
        <v>2002</v>
      </c>
      <c r="F2440" t="str">
        <f t="shared" si="76"/>
        <v>Old</v>
      </c>
      <c r="G2440" t="str">
        <f t="shared" si="77"/>
        <v>Existing</v>
      </c>
    </row>
    <row r="2441" spans="1:7" ht="19" x14ac:dyDescent="0.25">
      <c r="A2441" s="7">
        <v>2014</v>
      </c>
      <c r="B2441" s="7" t="s">
        <v>312</v>
      </c>
      <c r="C2441" s="7" t="s">
        <v>7</v>
      </c>
      <c r="D2441" s="24">
        <v>56789.3</v>
      </c>
      <c r="E2441">
        <f>INDEX('B. Store opening dates'!$B$5:$B$2448,MATCH('A. Sales by store'!B2441,'B. Store opening dates'!$A$5:$A$2448,0))</f>
        <v>2002</v>
      </c>
      <c r="F2441" t="str">
        <f t="shared" si="76"/>
        <v>Old</v>
      </c>
      <c r="G2441" t="str">
        <f t="shared" si="77"/>
        <v>Existing</v>
      </c>
    </row>
    <row r="2442" spans="1:7" ht="19" x14ac:dyDescent="0.25">
      <c r="A2442" s="7">
        <v>2015</v>
      </c>
      <c r="B2442" s="7" t="s">
        <v>312</v>
      </c>
      <c r="C2442" s="7" t="s">
        <v>8</v>
      </c>
      <c r="D2442" s="24">
        <v>410627.09</v>
      </c>
      <c r="E2442">
        <f>INDEX('B. Store opening dates'!$B$5:$B$2448,MATCH('A. Sales by store'!B2442,'B. Store opening dates'!$A$5:$A$2448,0))</f>
        <v>2002</v>
      </c>
      <c r="F2442" t="str">
        <f t="shared" si="76"/>
        <v>Old</v>
      </c>
      <c r="G2442" t="str">
        <f t="shared" si="77"/>
        <v>Existing</v>
      </c>
    </row>
    <row r="2443" spans="1:7" ht="19" x14ac:dyDescent="0.25">
      <c r="A2443" s="7">
        <v>2014</v>
      </c>
      <c r="B2443" s="7" t="s">
        <v>312</v>
      </c>
      <c r="C2443" s="7" t="s">
        <v>8</v>
      </c>
      <c r="D2443" s="24">
        <v>427401.93</v>
      </c>
      <c r="E2443">
        <f>INDEX('B. Store opening dates'!$B$5:$B$2448,MATCH('A. Sales by store'!B2443,'B. Store opening dates'!$A$5:$A$2448,0))</f>
        <v>2002</v>
      </c>
      <c r="F2443" t="str">
        <f t="shared" si="76"/>
        <v>Old</v>
      </c>
      <c r="G2443" t="str">
        <f t="shared" si="77"/>
        <v>Existing</v>
      </c>
    </row>
    <row r="2444" spans="1:7" ht="19" x14ac:dyDescent="0.25">
      <c r="A2444" s="7">
        <v>2015</v>
      </c>
      <c r="B2444" s="7" t="s">
        <v>313</v>
      </c>
      <c r="C2444" s="7" t="s">
        <v>5</v>
      </c>
      <c r="D2444" s="24">
        <v>934075.05</v>
      </c>
      <c r="E2444">
        <f>INDEX('B. Store opening dates'!$B$5:$B$2448,MATCH('A. Sales by store'!B2444,'B. Store opening dates'!$A$5:$A$2448,0))</f>
        <v>2002</v>
      </c>
      <c r="F2444" t="str">
        <f t="shared" si="76"/>
        <v>Old</v>
      </c>
      <c r="G2444" t="str">
        <f t="shared" si="77"/>
        <v>Existing</v>
      </c>
    </row>
    <row r="2445" spans="1:7" ht="19" x14ac:dyDescent="0.25">
      <c r="A2445" s="7">
        <v>2014</v>
      </c>
      <c r="B2445" s="7" t="s">
        <v>313</v>
      </c>
      <c r="C2445" s="7" t="s">
        <v>5</v>
      </c>
      <c r="D2445" s="24">
        <v>1018822.29</v>
      </c>
      <c r="E2445">
        <f>INDEX('B. Store opening dates'!$B$5:$B$2448,MATCH('A. Sales by store'!B2445,'B. Store opening dates'!$A$5:$A$2448,0))</f>
        <v>2002</v>
      </c>
      <c r="F2445" t="str">
        <f t="shared" si="76"/>
        <v>Old</v>
      </c>
      <c r="G2445" t="str">
        <f t="shared" si="77"/>
        <v>Existing</v>
      </c>
    </row>
    <row r="2446" spans="1:7" ht="19" x14ac:dyDescent="0.25">
      <c r="A2446" s="7">
        <v>2015</v>
      </c>
      <c r="B2446" s="7" t="s">
        <v>313</v>
      </c>
      <c r="C2446" s="7" t="s">
        <v>6</v>
      </c>
      <c r="D2446" s="24">
        <v>264055.76</v>
      </c>
      <c r="E2446">
        <f>INDEX('B. Store opening dates'!$B$5:$B$2448,MATCH('A. Sales by store'!B2446,'B. Store opening dates'!$A$5:$A$2448,0))</f>
        <v>2002</v>
      </c>
      <c r="F2446" t="str">
        <f t="shared" si="76"/>
        <v>Old</v>
      </c>
      <c r="G2446" t="str">
        <f t="shared" si="77"/>
        <v>Existing</v>
      </c>
    </row>
    <row r="2447" spans="1:7" ht="19" x14ac:dyDescent="0.25">
      <c r="A2447" s="7">
        <v>2014</v>
      </c>
      <c r="B2447" s="7" t="s">
        <v>313</v>
      </c>
      <c r="C2447" s="7" t="s">
        <v>6</v>
      </c>
      <c r="D2447" s="24">
        <v>192548.17</v>
      </c>
      <c r="E2447">
        <f>INDEX('B. Store opening dates'!$B$5:$B$2448,MATCH('A. Sales by store'!B2447,'B. Store opening dates'!$A$5:$A$2448,0))</f>
        <v>2002</v>
      </c>
      <c r="F2447" t="str">
        <f t="shared" si="76"/>
        <v>Old</v>
      </c>
      <c r="G2447" t="str">
        <f t="shared" si="77"/>
        <v>Existing</v>
      </c>
    </row>
    <row r="2448" spans="1:7" ht="19" x14ac:dyDescent="0.25">
      <c r="A2448" s="7">
        <v>2015</v>
      </c>
      <c r="B2448" s="7" t="s">
        <v>313</v>
      </c>
      <c r="C2448" s="7" t="s">
        <v>7</v>
      </c>
      <c r="D2448" s="24">
        <v>125009.23</v>
      </c>
      <c r="E2448">
        <f>INDEX('B. Store opening dates'!$B$5:$B$2448,MATCH('A. Sales by store'!B2448,'B. Store opening dates'!$A$5:$A$2448,0))</f>
        <v>2002</v>
      </c>
      <c r="F2448" t="str">
        <f t="shared" si="76"/>
        <v>Old</v>
      </c>
      <c r="G2448" t="str">
        <f t="shared" si="77"/>
        <v>Existing</v>
      </c>
    </row>
    <row r="2449" spans="1:7" ht="19" x14ac:dyDescent="0.25">
      <c r="A2449" s="7">
        <v>2014</v>
      </c>
      <c r="B2449" s="7" t="s">
        <v>313</v>
      </c>
      <c r="C2449" s="7" t="s">
        <v>7</v>
      </c>
      <c r="D2449" s="24">
        <v>131531.04</v>
      </c>
      <c r="E2449">
        <f>INDEX('B. Store opening dates'!$B$5:$B$2448,MATCH('A. Sales by store'!B2449,'B. Store opening dates'!$A$5:$A$2448,0))</f>
        <v>2002</v>
      </c>
      <c r="F2449" t="str">
        <f t="shared" si="76"/>
        <v>Old</v>
      </c>
      <c r="G2449" t="str">
        <f t="shared" si="77"/>
        <v>Existing</v>
      </c>
    </row>
    <row r="2450" spans="1:7" ht="19" x14ac:dyDescent="0.25">
      <c r="A2450" s="7">
        <v>2015</v>
      </c>
      <c r="B2450" s="7" t="s">
        <v>313</v>
      </c>
      <c r="C2450" s="7" t="s">
        <v>8</v>
      </c>
      <c r="D2450" s="24">
        <v>518857.98</v>
      </c>
      <c r="E2450">
        <f>INDEX('B. Store opening dates'!$B$5:$B$2448,MATCH('A. Sales by store'!B2450,'B. Store opening dates'!$A$5:$A$2448,0))</f>
        <v>2002</v>
      </c>
      <c r="F2450" t="str">
        <f t="shared" si="76"/>
        <v>Old</v>
      </c>
      <c r="G2450" t="str">
        <f t="shared" si="77"/>
        <v>Existing</v>
      </c>
    </row>
    <row r="2451" spans="1:7" ht="19" x14ac:dyDescent="0.25">
      <c r="A2451" s="7">
        <v>2014</v>
      </c>
      <c r="B2451" s="7" t="s">
        <v>313</v>
      </c>
      <c r="C2451" s="7" t="s">
        <v>8</v>
      </c>
      <c r="D2451" s="24">
        <v>536496.30000000005</v>
      </c>
      <c r="E2451">
        <f>INDEX('B. Store opening dates'!$B$5:$B$2448,MATCH('A. Sales by store'!B2451,'B. Store opening dates'!$A$5:$A$2448,0))</f>
        <v>2002</v>
      </c>
      <c r="F2451" t="str">
        <f t="shared" si="76"/>
        <v>Old</v>
      </c>
      <c r="G2451" t="str">
        <f t="shared" si="77"/>
        <v>Existing</v>
      </c>
    </row>
    <row r="2452" spans="1:7" ht="19" x14ac:dyDescent="0.25">
      <c r="A2452" s="7">
        <v>2015</v>
      </c>
      <c r="B2452" s="7" t="s">
        <v>314</v>
      </c>
      <c r="C2452" s="7" t="s">
        <v>5</v>
      </c>
      <c r="D2452" s="24">
        <v>778592.99</v>
      </c>
      <c r="E2452">
        <f>INDEX('B. Store opening dates'!$B$5:$B$2448,MATCH('A. Sales by store'!B2452,'B. Store opening dates'!$A$5:$A$2448,0))</f>
        <v>2002</v>
      </c>
      <c r="F2452" t="str">
        <f t="shared" si="76"/>
        <v>Old</v>
      </c>
      <c r="G2452" t="str">
        <f t="shared" si="77"/>
        <v>Existing</v>
      </c>
    </row>
    <row r="2453" spans="1:7" ht="19" x14ac:dyDescent="0.25">
      <c r="A2453" s="7">
        <v>2014</v>
      </c>
      <c r="B2453" s="7" t="s">
        <v>314</v>
      </c>
      <c r="C2453" s="7" t="s">
        <v>5</v>
      </c>
      <c r="D2453" s="24">
        <v>855314.79</v>
      </c>
      <c r="E2453">
        <f>INDEX('B. Store opening dates'!$B$5:$B$2448,MATCH('A. Sales by store'!B2453,'B. Store opening dates'!$A$5:$A$2448,0))</f>
        <v>2002</v>
      </c>
      <c r="F2453" t="str">
        <f t="shared" si="76"/>
        <v>Old</v>
      </c>
      <c r="G2453" t="str">
        <f t="shared" si="77"/>
        <v>Existing</v>
      </c>
    </row>
    <row r="2454" spans="1:7" ht="19" x14ac:dyDescent="0.25">
      <c r="A2454" s="7">
        <v>2015</v>
      </c>
      <c r="B2454" s="7" t="s">
        <v>314</v>
      </c>
      <c r="C2454" s="7" t="s">
        <v>6</v>
      </c>
      <c r="D2454" s="24">
        <v>337207.51</v>
      </c>
      <c r="E2454">
        <f>INDEX('B. Store opening dates'!$B$5:$B$2448,MATCH('A. Sales by store'!B2454,'B. Store opening dates'!$A$5:$A$2448,0))</f>
        <v>2002</v>
      </c>
      <c r="F2454" t="str">
        <f t="shared" si="76"/>
        <v>Old</v>
      </c>
      <c r="G2454" t="str">
        <f t="shared" si="77"/>
        <v>Existing</v>
      </c>
    </row>
    <row r="2455" spans="1:7" ht="19" x14ac:dyDescent="0.25">
      <c r="A2455" s="7">
        <v>2014</v>
      </c>
      <c r="B2455" s="7" t="s">
        <v>314</v>
      </c>
      <c r="C2455" s="7" t="s">
        <v>6</v>
      </c>
      <c r="D2455" s="24">
        <v>239086.09</v>
      </c>
      <c r="E2455">
        <f>INDEX('B. Store opening dates'!$B$5:$B$2448,MATCH('A. Sales by store'!B2455,'B. Store opening dates'!$A$5:$A$2448,0))</f>
        <v>2002</v>
      </c>
      <c r="F2455" t="str">
        <f t="shared" si="76"/>
        <v>Old</v>
      </c>
      <c r="G2455" t="str">
        <f t="shared" si="77"/>
        <v>Existing</v>
      </c>
    </row>
    <row r="2456" spans="1:7" ht="19" x14ac:dyDescent="0.25">
      <c r="A2456" s="7">
        <v>2015</v>
      </c>
      <c r="B2456" s="7" t="s">
        <v>314</v>
      </c>
      <c r="C2456" s="7" t="s">
        <v>7</v>
      </c>
      <c r="D2456" s="24">
        <v>228256.25</v>
      </c>
      <c r="E2456">
        <f>INDEX('B. Store opening dates'!$B$5:$B$2448,MATCH('A. Sales by store'!B2456,'B. Store opening dates'!$A$5:$A$2448,0))</f>
        <v>2002</v>
      </c>
      <c r="F2456" t="str">
        <f t="shared" si="76"/>
        <v>Old</v>
      </c>
      <c r="G2456" t="str">
        <f t="shared" si="77"/>
        <v>Existing</v>
      </c>
    </row>
    <row r="2457" spans="1:7" ht="19" x14ac:dyDescent="0.25">
      <c r="A2457" s="7">
        <v>2014</v>
      </c>
      <c r="B2457" s="7" t="s">
        <v>314</v>
      </c>
      <c r="C2457" s="7" t="s">
        <v>7</v>
      </c>
      <c r="D2457" s="24">
        <v>238528.22</v>
      </c>
      <c r="E2457">
        <f>INDEX('B. Store opening dates'!$B$5:$B$2448,MATCH('A. Sales by store'!B2457,'B. Store opening dates'!$A$5:$A$2448,0))</f>
        <v>2002</v>
      </c>
      <c r="F2457" t="str">
        <f t="shared" si="76"/>
        <v>Old</v>
      </c>
      <c r="G2457" t="str">
        <f t="shared" si="77"/>
        <v>Existing</v>
      </c>
    </row>
    <row r="2458" spans="1:7" ht="19" x14ac:dyDescent="0.25">
      <c r="A2458" s="7">
        <v>2015</v>
      </c>
      <c r="B2458" s="7" t="s">
        <v>314</v>
      </c>
      <c r="C2458" s="7" t="s">
        <v>8</v>
      </c>
      <c r="D2458" s="24">
        <v>704944.6</v>
      </c>
      <c r="E2458">
        <f>INDEX('B. Store opening dates'!$B$5:$B$2448,MATCH('A. Sales by store'!B2458,'B. Store opening dates'!$A$5:$A$2448,0))</f>
        <v>2002</v>
      </c>
      <c r="F2458" t="str">
        <f t="shared" si="76"/>
        <v>Old</v>
      </c>
      <c r="G2458" t="str">
        <f t="shared" si="77"/>
        <v>Existing</v>
      </c>
    </row>
    <row r="2459" spans="1:7" ht="19" x14ac:dyDescent="0.25">
      <c r="A2459" s="7">
        <v>2014</v>
      </c>
      <c r="B2459" s="7" t="s">
        <v>314</v>
      </c>
      <c r="C2459" s="7" t="s">
        <v>8</v>
      </c>
      <c r="D2459" s="24">
        <v>733657.27</v>
      </c>
      <c r="E2459">
        <f>INDEX('B. Store opening dates'!$B$5:$B$2448,MATCH('A. Sales by store'!B2459,'B. Store opening dates'!$A$5:$A$2448,0))</f>
        <v>2002</v>
      </c>
      <c r="F2459" t="str">
        <f t="shared" si="76"/>
        <v>Old</v>
      </c>
      <c r="G2459" t="str">
        <f t="shared" si="77"/>
        <v>Existing</v>
      </c>
    </row>
    <row r="2460" spans="1:7" ht="19" x14ac:dyDescent="0.25">
      <c r="A2460" s="7">
        <v>2015</v>
      </c>
      <c r="B2460" s="7" t="s">
        <v>315</v>
      </c>
      <c r="C2460" s="7" t="s">
        <v>5</v>
      </c>
      <c r="D2460" s="24">
        <v>747499.28</v>
      </c>
      <c r="E2460">
        <f>INDEX('B. Store opening dates'!$B$5:$B$2448,MATCH('A. Sales by store'!B2460,'B. Store opening dates'!$A$5:$A$2448,0))</f>
        <v>2002</v>
      </c>
      <c r="F2460" t="str">
        <f t="shared" si="76"/>
        <v>Old</v>
      </c>
      <c r="G2460" t="str">
        <f t="shared" si="77"/>
        <v>Existing</v>
      </c>
    </row>
    <row r="2461" spans="1:7" ht="19" x14ac:dyDescent="0.25">
      <c r="A2461" s="7">
        <v>2014</v>
      </c>
      <c r="B2461" s="7" t="s">
        <v>315</v>
      </c>
      <c r="C2461" s="7" t="s">
        <v>5</v>
      </c>
      <c r="D2461" s="24">
        <v>819726.45</v>
      </c>
      <c r="E2461">
        <f>INDEX('B. Store opening dates'!$B$5:$B$2448,MATCH('A. Sales by store'!B2461,'B. Store opening dates'!$A$5:$A$2448,0))</f>
        <v>2002</v>
      </c>
      <c r="F2461" t="str">
        <f t="shared" si="76"/>
        <v>Old</v>
      </c>
      <c r="G2461" t="str">
        <f t="shared" si="77"/>
        <v>Existing</v>
      </c>
    </row>
    <row r="2462" spans="1:7" ht="19" x14ac:dyDescent="0.25">
      <c r="A2462" s="7">
        <v>2015</v>
      </c>
      <c r="B2462" s="7" t="s">
        <v>315</v>
      </c>
      <c r="C2462" s="7" t="s">
        <v>6</v>
      </c>
      <c r="D2462" s="24">
        <v>356469.63</v>
      </c>
      <c r="E2462">
        <f>INDEX('B. Store opening dates'!$B$5:$B$2448,MATCH('A. Sales by store'!B2462,'B. Store opening dates'!$A$5:$A$2448,0))</f>
        <v>2002</v>
      </c>
      <c r="F2462" t="str">
        <f t="shared" si="76"/>
        <v>Old</v>
      </c>
      <c r="G2462" t="str">
        <f t="shared" si="77"/>
        <v>Existing</v>
      </c>
    </row>
    <row r="2463" spans="1:7" ht="19" x14ac:dyDescent="0.25">
      <c r="A2463" s="7">
        <v>2014</v>
      </c>
      <c r="B2463" s="7" t="s">
        <v>315</v>
      </c>
      <c r="C2463" s="7" t="s">
        <v>6</v>
      </c>
      <c r="D2463" s="24">
        <v>245676.58</v>
      </c>
      <c r="E2463">
        <f>INDEX('B. Store opening dates'!$B$5:$B$2448,MATCH('A. Sales by store'!B2463,'B. Store opening dates'!$A$5:$A$2448,0))</f>
        <v>2002</v>
      </c>
      <c r="F2463" t="str">
        <f t="shared" si="76"/>
        <v>Old</v>
      </c>
      <c r="G2463" t="str">
        <f t="shared" si="77"/>
        <v>Existing</v>
      </c>
    </row>
    <row r="2464" spans="1:7" ht="19" x14ac:dyDescent="0.25">
      <c r="A2464" s="7">
        <v>2015</v>
      </c>
      <c r="B2464" s="7" t="s">
        <v>315</v>
      </c>
      <c r="C2464" s="7" t="s">
        <v>7</v>
      </c>
      <c r="D2464" s="24">
        <v>152983.46</v>
      </c>
      <c r="E2464">
        <f>INDEX('B. Store opening dates'!$B$5:$B$2448,MATCH('A. Sales by store'!B2464,'B. Store opening dates'!$A$5:$A$2448,0))</f>
        <v>2002</v>
      </c>
      <c r="F2464" t="str">
        <f t="shared" si="76"/>
        <v>Old</v>
      </c>
      <c r="G2464" t="str">
        <f t="shared" si="77"/>
        <v>Existing</v>
      </c>
    </row>
    <row r="2465" spans="1:7" ht="19" x14ac:dyDescent="0.25">
      <c r="A2465" s="7">
        <v>2014</v>
      </c>
      <c r="B2465" s="7" t="s">
        <v>315</v>
      </c>
      <c r="C2465" s="7" t="s">
        <v>7</v>
      </c>
      <c r="D2465" s="24">
        <v>162843.68</v>
      </c>
      <c r="E2465">
        <f>INDEX('B. Store opening dates'!$B$5:$B$2448,MATCH('A. Sales by store'!B2465,'B. Store opening dates'!$A$5:$A$2448,0))</f>
        <v>2002</v>
      </c>
      <c r="F2465" t="str">
        <f t="shared" si="76"/>
        <v>Old</v>
      </c>
      <c r="G2465" t="str">
        <f t="shared" si="77"/>
        <v>Existing</v>
      </c>
    </row>
    <row r="2466" spans="1:7" ht="19" x14ac:dyDescent="0.25">
      <c r="A2466" s="7">
        <v>2015</v>
      </c>
      <c r="B2466" s="7" t="s">
        <v>315</v>
      </c>
      <c r="C2466" s="7" t="s">
        <v>8</v>
      </c>
      <c r="D2466" s="24">
        <v>498797.14</v>
      </c>
      <c r="E2466">
        <f>INDEX('B. Store opening dates'!$B$5:$B$2448,MATCH('A. Sales by store'!B2466,'B. Store opening dates'!$A$5:$A$2448,0))</f>
        <v>2002</v>
      </c>
      <c r="F2466" t="str">
        <f t="shared" si="76"/>
        <v>Old</v>
      </c>
      <c r="G2466" t="str">
        <f t="shared" si="77"/>
        <v>Existing</v>
      </c>
    </row>
    <row r="2467" spans="1:7" ht="19" x14ac:dyDescent="0.25">
      <c r="A2467" s="7">
        <v>2014</v>
      </c>
      <c r="B2467" s="7" t="s">
        <v>315</v>
      </c>
      <c r="C2467" s="7" t="s">
        <v>8</v>
      </c>
      <c r="D2467" s="24">
        <v>516910.04</v>
      </c>
      <c r="E2467">
        <f>INDEX('B. Store opening dates'!$B$5:$B$2448,MATCH('A. Sales by store'!B2467,'B. Store opening dates'!$A$5:$A$2448,0))</f>
        <v>2002</v>
      </c>
      <c r="F2467" t="str">
        <f t="shared" si="76"/>
        <v>Old</v>
      </c>
      <c r="G2467" t="str">
        <f t="shared" si="77"/>
        <v>Existing</v>
      </c>
    </row>
    <row r="2468" spans="1:7" ht="19" x14ac:dyDescent="0.25">
      <c r="A2468" s="7">
        <v>2015</v>
      </c>
      <c r="B2468" s="7" t="s">
        <v>316</v>
      </c>
      <c r="C2468" s="7" t="s">
        <v>5</v>
      </c>
      <c r="D2468" s="24">
        <v>669183.78</v>
      </c>
      <c r="E2468">
        <f>INDEX('B. Store opening dates'!$B$5:$B$2448,MATCH('A. Sales by store'!B2468,'B. Store opening dates'!$A$5:$A$2448,0))</f>
        <v>2002</v>
      </c>
      <c r="F2468" t="str">
        <f t="shared" si="76"/>
        <v>Old</v>
      </c>
      <c r="G2468" t="str">
        <f t="shared" si="77"/>
        <v>Existing</v>
      </c>
    </row>
    <row r="2469" spans="1:7" ht="19" x14ac:dyDescent="0.25">
      <c r="A2469" s="7">
        <v>2014</v>
      </c>
      <c r="B2469" s="7" t="s">
        <v>316</v>
      </c>
      <c r="C2469" s="7" t="s">
        <v>5</v>
      </c>
      <c r="D2469" s="24">
        <v>738387.27</v>
      </c>
      <c r="E2469">
        <f>INDEX('B. Store opening dates'!$B$5:$B$2448,MATCH('A. Sales by store'!B2469,'B. Store opening dates'!$A$5:$A$2448,0))</f>
        <v>2002</v>
      </c>
      <c r="F2469" t="str">
        <f t="shared" si="76"/>
        <v>Old</v>
      </c>
      <c r="G2469" t="str">
        <f t="shared" si="77"/>
        <v>Existing</v>
      </c>
    </row>
    <row r="2470" spans="1:7" ht="19" x14ac:dyDescent="0.25">
      <c r="A2470" s="7">
        <v>2015</v>
      </c>
      <c r="B2470" s="7" t="s">
        <v>316</v>
      </c>
      <c r="C2470" s="7" t="s">
        <v>6</v>
      </c>
      <c r="D2470" s="24">
        <v>218157.99</v>
      </c>
      <c r="E2470">
        <f>INDEX('B. Store opening dates'!$B$5:$B$2448,MATCH('A. Sales by store'!B2470,'B. Store opening dates'!$A$5:$A$2448,0))</f>
        <v>2002</v>
      </c>
      <c r="F2470" t="str">
        <f t="shared" si="76"/>
        <v>Old</v>
      </c>
      <c r="G2470" t="str">
        <f t="shared" si="77"/>
        <v>Existing</v>
      </c>
    </row>
    <row r="2471" spans="1:7" ht="19" x14ac:dyDescent="0.25">
      <c r="A2471" s="7">
        <v>2014</v>
      </c>
      <c r="B2471" s="7" t="s">
        <v>316</v>
      </c>
      <c r="C2471" s="7" t="s">
        <v>6</v>
      </c>
      <c r="D2471" s="24">
        <v>152855.79</v>
      </c>
      <c r="E2471">
        <f>INDEX('B. Store opening dates'!$B$5:$B$2448,MATCH('A. Sales by store'!B2471,'B. Store opening dates'!$A$5:$A$2448,0))</f>
        <v>2002</v>
      </c>
      <c r="F2471" t="str">
        <f t="shared" si="76"/>
        <v>Old</v>
      </c>
      <c r="G2471" t="str">
        <f t="shared" si="77"/>
        <v>Existing</v>
      </c>
    </row>
    <row r="2472" spans="1:7" ht="19" x14ac:dyDescent="0.25">
      <c r="A2472" s="7">
        <v>2015</v>
      </c>
      <c r="B2472" s="7" t="s">
        <v>316</v>
      </c>
      <c r="C2472" s="7" t="s">
        <v>7</v>
      </c>
      <c r="D2472" s="24">
        <v>74294.820000000007</v>
      </c>
      <c r="E2472">
        <f>INDEX('B. Store opening dates'!$B$5:$B$2448,MATCH('A. Sales by store'!B2472,'B. Store opening dates'!$A$5:$A$2448,0))</f>
        <v>2002</v>
      </c>
      <c r="F2472" t="str">
        <f t="shared" si="76"/>
        <v>Old</v>
      </c>
      <c r="G2472" t="str">
        <f t="shared" si="77"/>
        <v>Existing</v>
      </c>
    </row>
    <row r="2473" spans="1:7" ht="19" x14ac:dyDescent="0.25">
      <c r="A2473" s="7">
        <v>2014</v>
      </c>
      <c r="B2473" s="7" t="s">
        <v>316</v>
      </c>
      <c r="C2473" s="7" t="s">
        <v>7</v>
      </c>
      <c r="D2473" s="24">
        <v>78705.320000000007</v>
      </c>
      <c r="E2473">
        <f>INDEX('B. Store opening dates'!$B$5:$B$2448,MATCH('A. Sales by store'!B2473,'B. Store opening dates'!$A$5:$A$2448,0))</f>
        <v>2002</v>
      </c>
      <c r="F2473" t="str">
        <f t="shared" si="76"/>
        <v>Old</v>
      </c>
      <c r="G2473" t="str">
        <f t="shared" si="77"/>
        <v>Existing</v>
      </c>
    </row>
    <row r="2474" spans="1:7" ht="19" x14ac:dyDescent="0.25">
      <c r="A2474" s="7">
        <v>2015</v>
      </c>
      <c r="B2474" s="7" t="s">
        <v>316</v>
      </c>
      <c r="C2474" s="7" t="s">
        <v>8</v>
      </c>
      <c r="D2474" s="24">
        <v>413717.99</v>
      </c>
      <c r="E2474">
        <f>INDEX('B. Store opening dates'!$B$5:$B$2448,MATCH('A. Sales by store'!B2474,'B. Store opening dates'!$A$5:$A$2448,0))</f>
        <v>2002</v>
      </c>
      <c r="F2474" t="str">
        <f t="shared" si="76"/>
        <v>Old</v>
      </c>
      <c r="G2474" t="str">
        <f t="shared" si="77"/>
        <v>Existing</v>
      </c>
    </row>
    <row r="2475" spans="1:7" ht="19" x14ac:dyDescent="0.25">
      <c r="A2475" s="7">
        <v>2014</v>
      </c>
      <c r="B2475" s="7" t="s">
        <v>316</v>
      </c>
      <c r="C2475" s="7" t="s">
        <v>8</v>
      </c>
      <c r="D2475" s="24">
        <v>432026.9</v>
      </c>
      <c r="E2475">
        <f>INDEX('B. Store opening dates'!$B$5:$B$2448,MATCH('A. Sales by store'!B2475,'B. Store opening dates'!$A$5:$A$2448,0))</f>
        <v>2002</v>
      </c>
      <c r="F2475" t="str">
        <f t="shared" si="76"/>
        <v>Old</v>
      </c>
      <c r="G2475" t="str">
        <f t="shared" si="77"/>
        <v>Existing</v>
      </c>
    </row>
    <row r="2476" spans="1:7" ht="19" x14ac:dyDescent="0.25">
      <c r="A2476" s="7">
        <v>2015</v>
      </c>
      <c r="B2476" s="7" t="s">
        <v>317</v>
      </c>
      <c r="C2476" s="7" t="s">
        <v>5</v>
      </c>
      <c r="D2476" s="24">
        <v>772842.67</v>
      </c>
      <c r="E2476">
        <f>INDEX('B. Store opening dates'!$B$5:$B$2448,MATCH('A. Sales by store'!B2476,'B. Store opening dates'!$A$5:$A$2448,0))</f>
        <v>2002</v>
      </c>
      <c r="F2476" t="str">
        <f t="shared" si="76"/>
        <v>Old</v>
      </c>
      <c r="G2476" t="str">
        <f t="shared" si="77"/>
        <v>Existing</v>
      </c>
    </row>
    <row r="2477" spans="1:7" ht="19" x14ac:dyDescent="0.25">
      <c r="A2477" s="7">
        <v>2014</v>
      </c>
      <c r="B2477" s="7" t="s">
        <v>317</v>
      </c>
      <c r="C2477" s="7" t="s">
        <v>5</v>
      </c>
      <c r="D2477" s="24">
        <v>845973.44</v>
      </c>
      <c r="E2477">
        <f>INDEX('B. Store opening dates'!$B$5:$B$2448,MATCH('A. Sales by store'!B2477,'B. Store opening dates'!$A$5:$A$2448,0))</f>
        <v>2002</v>
      </c>
      <c r="F2477" t="str">
        <f t="shared" si="76"/>
        <v>Old</v>
      </c>
      <c r="G2477" t="str">
        <f t="shared" si="77"/>
        <v>Existing</v>
      </c>
    </row>
    <row r="2478" spans="1:7" ht="19" x14ac:dyDescent="0.25">
      <c r="A2478" s="7">
        <v>2015</v>
      </c>
      <c r="B2478" s="7" t="s">
        <v>317</v>
      </c>
      <c r="C2478" s="7" t="s">
        <v>6</v>
      </c>
      <c r="D2478" s="24">
        <v>494048.4</v>
      </c>
      <c r="E2478">
        <f>INDEX('B. Store opening dates'!$B$5:$B$2448,MATCH('A. Sales by store'!B2478,'B. Store opening dates'!$A$5:$A$2448,0))</f>
        <v>2002</v>
      </c>
      <c r="F2478" t="str">
        <f t="shared" si="76"/>
        <v>Old</v>
      </c>
      <c r="G2478" t="str">
        <f t="shared" si="77"/>
        <v>Existing</v>
      </c>
    </row>
    <row r="2479" spans="1:7" ht="19" x14ac:dyDescent="0.25">
      <c r="A2479" s="7">
        <v>2014</v>
      </c>
      <c r="B2479" s="7" t="s">
        <v>317</v>
      </c>
      <c r="C2479" s="7" t="s">
        <v>6</v>
      </c>
      <c r="D2479" s="24">
        <v>352164.59</v>
      </c>
      <c r="E2479">
        <f>INDEX('B. Store opening dates'!$B$5:$B$2448,MATCH('A. Sales by store'!B2479,'B. Store opening dates'!$A$5:$A$2448,0))</f>
        <v>2002</v>
      </c>
      <c r="F2479" t="str">
        <f t="shared" si="76"/>
        <v>Old</v>
      </c>
      <c r="G2479" t="str">
        <f t="shared" si="77"/>
        <v>Existing</v>
      </c>
    </row>
    <row r="2480" spans="1:7" ht="19" x14ac:dyDescent="0.25">
      <c r="A2480" s="7">
        <v>2015</v>
      </c>
      <c r="B2480" s="7" t="s">
        <v>317</v>
      </c>
      <c r="C2480" s="7" t="s">
        <v>7</v>
      </c>
      <c r="D2480" s="24">
        <v>77335.56</v>
      </c>
      <c r="E2480">
        <f>INDEX('B. Store opening dates'!$B$5:$B$2448,MATCH('A. Sales by store'!B2480,'B. Store opening dates'!$A$5:$A$2448,0))</f>
        <v>2002</v>
      </c>
      <c r="F2480" t="str">
        <f t="shared" si="76"/>
        <v>Old</v>
      </c>
      <c r="G2480" t="str">
        <f t="shared" si="77"/>
        <v>Existing</v>
      </c>
    </row>
    <row r="2481" spans="1:7" ht="19" x14ac:dyDescent="0.25">
      <c r="A2481" s="7">
        <v>2014</v>
      </c>
      <c r="B2481" s="7" t="s">
        <v>317</v>
      </c>
      <c r="C2481" s="7" t="s">
        <v>7</v>
      </c>
      <c r="D2481" s="24">
        <v>81584.5</v>
      </c>
      <c r="E2481">
        <f>INDEX('B. Store opening dates'!$B$5:$B$2448,MATCH('A. Sales by store'!B2481,'B. Store opening dates'!$A$5:$A$2448,0))</f>
        <v>2002</v>
      </c>
      <c r="F2481" t="str">
        <f t="shared" si="76"/>
        <v>Old</v>
      </c>
      <c r="G2481" t="str">
        <f t="shared" si="77"/>
        <v>Existing</v>
      </c>
    </row>
    <row r="2482" spans="1:7" ht="19" x14ac:dyDescent="0.25">
      <c r="A2482" s="7">
        <v>2015</v>
      </c>
      <c r="B2482" s="7" t="s">
        <v>317</v>
      </c>
      <c r="C2482" s="7" t="s">
        <v>8</v>
      </c>
      <c r="D2482" s="24">
        <v>483554.61</v>
      </c>
      <c r="E2482">
        <f>INDEX('B. Store opening dates'!$B$5:$B$2448,MATCH('A. Sales by store'!B2482,'B. Store opening dates'!$A$5:$A$2448,0))</f>
        <v>2002</v>
      </c>
      <c r="F2482" t="str">
        <f t="shared" si="76"/>
        <v>Old</v>
      </c>
      <c r="G2482" t="str">
        <f t="shared" si="77"/>
        <v>Existing</v>
      </c>
    </row>
    <row r="2483" spans="1:7" ht="19" x14ac:dyDescent="0.25">
      <c r="A2483" s="7">
        <v>2014</v>
      </c>
      <c r="B2483" s="7" t="s">
        <v>317</v>
      </c>
      <c r="C2483" s="7" t="s">
        <v>8</v>
      </c>
      <c r="D2483" s="24">
        <v>501488.49</v>
      </c>
      <c r="E2483">
        <f>INDEX('B. Store opening dates'!$B$5:$B$2448,MATCH('A. Sales by store'!B2483,'B. Store opening dates'!$A$5:$A$2448,0))</f>
        <v>2002</v>
      </c>
      <c r="F2483" t="str">
        <f t="shared" si="76"/>
        <v>Old</v>
      </c>
      <c r="G2483" t="str">
        <f t="shared" si="77"/>
        <v>Existing</v>
      </c>
    </row>
    <row r="2484" spans="1:7" ht="19" x14ac:dyDescent="0.25">
      <c r="A2484" s="7">
        <v>2015</v>
      </c>
      <c r="B2484" s="7" t="s">
        <v>318</v>
      </c>
      <c r="C2484" s="7" t="s">
        <v>5</v>
      </c>
      <c r="D2484" s="24">
        <v>805527.93</v>
      </c>
      <c r="E2484">
        <f>INDEX('B. Store opening dates'!$B$5:$B$2448,MATCH('A. Sales by store'!B2484,'B. Store opening dates'!$A$5:$A$2448,0))</f>
        <v>2002</v>
      </c>
      <c r="F2484" t="str">
        <f t="shared" si="76"/>
        <v>Old</v>
      </c>
      <c r="G2484" t="str">
        <f t="shared" si="77"/>
        <v>Existing</v>
      </c>
    </row>
    <row r="2485" spans="1:7" ht="19" x14ac:dyDescent="0.25">
      <c r="A2485" s="7">
        <v>2014</v>
      </c>
      <c r="B2485" s="7" t="s">
        <v>318</v>
      </c>
      <c r="C2485" s="7" t="s">
        <v>5</v>
      </c>
      <c r="D2485" s="24">
        <v>882735.22</v>
      </c>
      <c r="E2485">
        <f>INDEX('B. Store opening dates'!$B$5:$B$2448,MATCH('A. Sales by store'!B2485,'B. Store opening dates'!$A$5:$A$2448,0))</f>
        <v>2002</v>
      </c>
      <c r="F2485" t="str">
        <f t="shared" si="76"/>
        <v>Old</v>
      </c>
      <c r="G2485" t="str">
        <f t="shared" si="77"/>
        <v>Existing</v>
      </c>
    </row>
    <row r="2486" spans="1:7" ht="19" x14ac:dyDescent="0.25">
      <c r="A2486" s="7">
        <v>2015</v>
      </c>
      <c r="B2486" s="7" t="s">
        <v>318</v>
      </c>
      <c r="C2486" s="7" t="s">
        <v>6</v>
      </c>
      <c r="D2486" s="24">
        <v>449665.84</v>
      </c>
      <c r="E2486">
        <f>INDEX('B. Store opening dates'!$B$5:$B$2448,MATCH('A. Sales by store'!B2486,'B. Store opening dates'!$A$5:$A$2448,0))</f>
        <v>2002</v>
      </c>
      <c r="F2486" t="str">
        <f t="shared" si="76"/>
        <v>Old</v>
      </c>
      <c r="G2486" t="str">
        <f t="shared" si="77"/>
        <v>Existing</v>
      </c>
    </row>
    <row r="2487" spans="1:7" ht="19" x14ac:dyDescent="0.25">
      <c r="A2487" s="7">
        <v>2014</v>
      </c>
      <c r="B2487" s="7" t="s">
        <v>318</v>
      </c>
      <c r="C2487" s="7" t="s">
        <v>6</v>
      </c>
      <c r="D2487" s="24">
        <v>325892.27</v>
      </c>
      <c r="E2487">
        <f>INDEX('B. Store opening dates'!$B$5:$B$2448,MATCH('A. Sales by store'!B2487,'B. Store opening dates'!$A$5:$A$2448,0))</f>
        <v>2002</v>
      </c>
      <c r="F2487" t="str">
        <f t="shared" si="76"/>
        <v>Old</v>
      </c>
      <c r="G2487" t="str">
        <f t="shared" si="77"/>
        <v>Existing</v>
      </c>
    </row>
    <row r="2488" spans="1:7" ht="19" x14ac:dyDescent="0.25">
      <c r="A2488" s="7">
        <v>2015</v>
      </c>
      <c r="B2488" s="7" t="s">
        <v>318</v>
      </c>
      <c r="C2488" s="7" t="s">
        <v>7</v>
      </c>
      <c r="D2488" s="24">
        <v>209801.23</v>
      </c>
      <c r="E2488">
        <f>INDEX('B. Store opening dates'!$B$5:$B$2448,MATCH('A. Sales by store'!B2488,'B. Store opening dates'!$A$5:$A$2448,0))</f>
        <v>2002</v>
      </c>
      <c r="F2488" t="str">
        <f t="shared" si="76"/>
        <v>Old</v>
      </c>
      <c r="G2488" t="str">
        <f t="shared" si="77"/>
        <v>Existing</v>
      </c>
    </row>
    <row r="2489" spans="1:7" ht="19" x14ac:dyDescent="0.25">
      <c r="A2489" s="7">
        <v>2014</v>
      </c>
      <c r="B2489" s="7" t="s">
        <v>318</v>
      </c>
      <c r="C2489" s="7" t="s">
        <v>7</v>
      </c>
      <c r="D2489" s="24">
        <v>222676.9</v>
      </c>
      <c r="E2489">
        <f>INDEX('B. Store opening dates'!$B$5:$B$2448,MATCH('A. Sales by store'!B2489,'B. Store opening dates'!$A$5:$A$2448,0))</f>
        <v>2002</v>
      </c>
      <c r="F2489" t="str">
        <f t="shared" si="76"/>
        <v>Old</v>
      </c>
      <c r="G2489" t="str">
        <f t="shared" si="77"/>
        <v>Existing</v>
      </c>
    </row>
    <row r="2490" spans="1:7" ht="19" x14ac:dyDescent="0.25">
      <c r="A2490" s="7">
        <v>2015</v>
      </c>
      <c r="B2490" s="7" t="s">
        <v>318</v>
      </c>
      <c r="C2490" s="7" t="s">
        <v>8</v>
      </c>
      <c r="D2490" s="24">
        <v>648782.14</v>
      </c>
      <c r="E2490">
        <f>INDEX('B. Store opening dates'!$B$5:$B$2448,MATCH('A. Sales by store'!B2490,'B. Store opening dates'!$A$5:$A$2448,0))</f>
        <v>2002</v>
      </c>
      <c r="F2490" t="str">
        <f t="shared" si="76"/>
        <v>Old</v>
      </c>
      <c r="G2490" t="str">
        <f t="shared" si="77"/>
        <v>Existing</v>
      </c>
    </row>
    <row r="2491" spans="1:7" ht="19" x14ac:dyDescent="0.25">
      <c r="A2491" s="7">
        <v>2014</v>
      </c>
      <c r="B2491" s="7" t="s">
        <v>318</v>
      </c>
      <c r="C2491" s="7" t="s">
        <v>8</v>
      </c>
      <c r="D2491" s="24">
        <v>673275.2</v>
      </c>
      <c r="E2491">
        <f>INDEX('B. Store opening dates'!$B$5:$B$2448,MATCH('A. Sales by store'!B2491,'B. Store opening dates'!$A$5:$A$2448,0))</f>
        <v>2002</v>
      </c>
      <c r="F2491" t="str">
        <f t="shared" si="76"/>
        <v>Old</v>
      </c>
      <c r="G2491" t="str">
        <f t="shared" si="77"/>
        <v>Existing</v>
      </c>
    </row>
    <row r="2492" spans="1:7" ht="19" x14ac:dyDescent="0.25">
      <c r="A2492" s="7">
        <v>2015</v>
      </c>
      <c r="B2492" s="7" t="s">
        <v>319</v>
      </c>
      <c r="C2492" s="7" t="s">
        <v>5</v>
      </c>
      <c r="D2492" s="24">
        <v>857784.93</v>
      </c>
      <c r="E2492">
        <f>INDEX('B. Store opening dates'!$B$5:$B$2448,MATCH('A. Sales by store'!B2492,'B. Store opening dates'!$A$5:$A$2448,0))</f>
        <v>2002</v>
      </c>
      <c r="F2492" t="str">
        <f t="shared" si="76"/>
        <v>Old</v>
      </c>
      <c r="G2492" t="str">
        <f t="shared" si="77"/>
        <v>Existing</v>
      </c>
    </row>
    <row r="2493" spans="1:7" ht="19" x14ac:dyDescent="0.25">
      <c r="A2493" s="7">
        <v>2014</v>
      </c>
      <c r="B2493" s="7" t="s">
        <v>319</v>
      </c>
      <c r="C2493" s="7" t="s">
        <v>5</v>
      </c>
      <c r="D2493" s="24">
        <v>935865.03</v>
      </c>
      <c r="E2493">
        <f>INDEX('B. Store opening dates'!$B$5:$B$2448,MATCH('A. Sales by store'!B2493,'B. Store opening dates'!$A$5:$A$2448,0))</f>
        <v>2002</v>
      </c>
      <c r="F2493" t="str">
        <f t="shared" si="76"/>
        <v>Old</v>
      </c>
      <c r="G2493" t="str">
        <f t="shared" si="77"/>
        <v>Existing</v>
      </c>
    </row>
    <row r="2494" spans="1:7" ht="19" x14ac:dyDescent="0.25">
      <c r="A2494" s="7">
        <v>2015</v>
      </c>
      <c r="B2494" s="7" t="s">
        <v>319</v>
      </c>
      <c r="C2494" s="7" t="s">
        <v>6</v>
      </c>
      <c r="D2494" s="24">
        <v>244212.18</v>
      </c>
      <c r="E2494">
        <f>INDEX('B. Store opening dates'!$B$5:$B$2448,MATCH('A. Sales by store'!B2494,'B. Store opening dates'!$A$5:$A$2448,0))</f>
        <v>2002</v>
      </c>
      <c r="F2494" t="str">
        <f t="shared" si="76"/>
        <v>Old</v>
      </c>
      <c r="G2494" t="str">
        <f t="shared" si="77"/>
        <v>Existing</v>
      </c>
    </row>
    <row r="2495" spans="1:7" ht="19" x14ac:dyDescent="0.25">
      <c r="A2495" s="7">
        <v>2014</v>
      </c>
      <c r="B2495" s="7" t="s">
        <v>319</v>
      </c>
      <c r="C2495" s="7" t="s">
        <v>6</v>
      </c>
      <c r="D2495" s="24">
        <v>175291.89</v>
      </c>
      <c r="E2495">
        <f>INDEX('B. Store opening dates'!$B$5:$B$2448,MATCH('A. Sales by store'!B2495,'B. Store opening dates'!$A$5:$A$2448,0))</f>
        <v>2002</v>
      </c>
      <c r="F2495" t="str">
        <f t="shared" si="76"/>
        <v>Old</v>
      </c>
      <c r="G2495" t="str">
        <f t="shared" si="77"/>
        <v>Existing</v>
      </c>
    </row>
    <row r="2496" spans="1:7" ht="19" x14ac:dyDescent="0.25">
      <c r="A2496" s="7">
        <v>2015</v>
      </c>
      <c r="B2496" s="7" t="s">
        <v>319</v>
      </c>
      <c r="C2496" s="7" t="s">
        <v>7</v>
      </c>
      <c r="D2496" s="24">
        <v>160908.6</v>
      </c>
      <c r="E2496">
        <f>INDEX('B. Store opening dates'!$B$5:$B$2448,MATCH('A. Sales by store'!B2496,'B. Store opening dates'!$A$5:$A$2448,0))</f>
        <v>2002</v>
      </c>
      <c r="F2496" t="str">
        <f t="shared" si="76"/>
        <v>Old</v>
      </c>
      <c r="G2496" t="str">
        <f t="shared" si="77"/>
        <v>Existing</v>
      </c>
    </row>
    <row r="2497" spans="1:7" ht="19" x14ac:dyDescent="0.25">
      <c r="A2497" s="7">
        <v>2014</v>
      </c>
      <c r="B2497" s="7" t="s">
        <v>319</v>
      </c>
      <c r="C2497" s="7" t="s">
        <v>7</v>
      </c>
      <c r="D2497" s="24">
        <v>168527.58</v>
      </c>
      <c r="E2497">
        <f>INDEX('B. Store opening dates'!$B$5:$B$2448,MATCH('A. Sales by store'!B2497,'B. Store opening dates'!$A$5:$A$2448,0))</f>
        <v>2002</v>
      </c>
      <c r="F2497" t="str">
        <f t="shared" si="76"/>
        <v>Old</v>
      </c>
      <c r="G2497" t="str">
        <f t="shared" si="77"/>
        <v>Existing</v>
      </c>
    </row>
    <row r="2498" spans="1:7" ht="19" x14ac:dyDescent="0.25">
      <c r="A2498" s="7">
        <v>2015</v>
      </c>
      <c r="B2498" s="7" t="s">
        <v>319</v>
      </c>
      <c r="C2498" s="7" t="s">
        <v>8</v>
      </c>
      <c r="D2498" s="24">
        <v>714287.93</v>
      </c>
      <c r="E2498">
        <f>INDEX('B. Store opening dates'!$B$5:$B$2448,MATCH('A. Sales by store'!B2498,'B. Store opening dates'!$A$5:$A$2448,0))</f>
        <v>2002</v>
      </c>
      <c r="F2498" t="str">
        <f t="shared" si="76"/>
        <v>Old</v>
      </c>
      <c r="G2498" t="str">
        <f t="shared" si="77"/>
        <v>Existing</v>
      </c>
    </row>
    <row r="2499" spans="1:7" ht="19" x14ac:dyDescent="0.25">
      <c r="A2499" s="7">
        <v>2014</v>
      </c>
      <c r="B2499" s="7" t="s">
        <v>319</v>
      </c>
      <c r="C2499" s="7" t="s">
        <v>8</v>
      </c>
      <c r="D2499" s="24">
        <v>741459.53</v>
      </c>
      <c r="E2499">
        <f>INDEX('B. Store opening dates'!$B$5:$B$2448,MATCH('A. Sales by store'!B2499,'B. Store opening dates'!$A$5:$A$2448,0))</f>
        <v>2002</v>
      </c>
      <c r="F2499" t="str">
        <f t="shared" si="76"/>
        <v>Old</v>
      </c>
      <c r="G2499" t="str">
        <f t="shared" si="77"/>
        <v>Existing</v>
      </c>
    </row>
    <row r="2500" spans="1:7" ht="19" x14ac:dyDescent="0.25">
      <c r="A2500" s="7">
        <v>2015</v>
      </c>
      <c r="B2500" s="7" t="s">
        <v>320</v>
      </c>
      <c r="C2500" s="7" t="s">
        <v>5</v>
      </c>
      <c r="D2500" s="24">
        <v>517241.06</v>
      </c>
      <c r="E2500">
        <f>INDEX('B. Store opening dates'!$B$5:$B$2448,MATCH('A. Sales by store'!B2500,'B. Store opening dates'!$A$5:$A$2448,0))</f>
        <v>2002</v>
      </c>
      <c r="F2500" t="str">
        <f t="shared" si="76"/>
        <v>Old</v>
      </c>
      <c r="G2500" t="str">
        <f t="shared" si="77"/>
        <v>Existing</v>
      </c>
    </row>
    <row r="2501" spans="1:7" ht="19" x14ac:dyDescent="0.25">
      <c r="A2501" s="7">
        <v>2014</v>
      </c>
      <c r="B2501" s="7" t="s">
        <v>320</v>
      </c>
      <c r="C2501" s="7" t="s">
        <v>5</v>
      </c>
      <c r="D2501" s="24">
        <v>568611.18999999994</v>
      </c>
      <c r="E2501">
        <f>INDEX('B. Store opening dates'!$B$5:$B$2448,MATCH('A. Sales by store'!B2501,'B. Store opening dates'!$A$5:$A$2448,0))</f>
        <v>2002</v>
      </c>
      <c r="F2501" t="str">
        <f t="shared" ref="F2501:F2564" si="78">IF(A2501 = 2015, IF(E2501&lt; 2015, "Old","New"),IF(E2501 &lt; 2014, "Old","New"))</f>
        <v>Old</v>
      </c>
      <c r="G2501" t="str">
        <f t="shared" ref="G2501:G2564" si="79">IF(A2501 = 2015, IF(E2501&lt; 2015, "Existing","New"),"Existing")</f>
        <v>Existing</v>
      </c>
    </row>
    <row r="2502" spans="1:7" ht="19" x14ac:dyDescent="0.25">
      <c r="A2502" s="7">
        <v>2015</v>
      </c>
      <c r="B2502" s="7" t="s">
        <v>320</v>
      </c>
      <c r="C2502" s="7" t="s">
        <v>6</v>
      </c>
      <c r="D2502" s="24">
        <v>323911.73</v>
      </c>
      <c r="E2502">
        <f>INDEX('B. Store opening dates'!$B$5:$B$2448,MATCH('A. Sales by store'!B2502,'B. Store opening dates'!$A$5:$A$2448,0))</f>
        <v>2002</v>
      </c>
      <c r="F2502" t="str">
        <f t="shared" si="78"/>
        <v>Old</v>
      </c>
      <c r="G2502" t="str">
        <f t="shared" si="79"/>
        <v>Existing</v>
      </c>
    </row>
    <row r="2503" spans="1:7" ht="19" x14ac:dyDescent="0.25">
      <c r="A2503" s="7">
        <v>2014</v>
      </c>
      <c r="B2503" s="7" t="s">
        <v>320</v>
      </c>
      <c r="C2503" s="7" t="s">
        <v>6</v>
      </c>
      <c r="D2503" s="24">
        <v>225760.51</v>
      </c>
      <c r="E2503">
        <f>INDEX('B. Store opening dates'!$B$5:$B$2448,MATCH('A. Sales by store'!B2503,'B. Store opening dates'!$A$5:$A$2448,0))</f>
        <v>2002</v>
      </c>
      <c r="F2503" t="str">
        <f t="shared" si="78"/>
        <v>Old</v>
      </c>
      <c r="G2503" t="str">
        <f t="shared" si="79"/>
        <v>Existing</v>
      </c>
    </row>
    <row r="2504" spans="1:7" ht="19" x14ac:dyDescent="0.25">
      <c r="A2504" s="7">
        <v>2015</v>
      </c>
      <c r="B2504" s="7" t="s">
        <v>320</v>
      </c>
      <c r="C2504" s="7" t="s">
        <v>7</v>
      </c>
      <c r="D2504" s="24">
        <v>196426.34</v>
      </c>
      <c r="E2504">
        <f>INDEX('B. Store opening dates'!$B$5:$B$2448,MATCH('A. Sales by store'!B2504,'B. Store opening dates'!$A$5:$A$2448,0))</f>
        <v>2002</v>
      </c>
      <c r="F2504" t="str">
        <f t="shared" si="78"/>
        <v>Old</v>
      </c>
      <c r="G2504" t="str">
        <f t="shared" si="79"/>
        <v>Existing</v>
      </c>
    </row>
    <row r="2505" spans="1:7" ht="19" x14ac:dyDescent="0.25">
      <c r="A2505" s="7">
        <v>2014</v>
      </c>
      <c r="B2505" s="7" t="s">
        <v>320</v>
      </c>
      <c r="C2505" s="7" t="s">
        <v>7</v>
      </c>
      <c r="D2505" s="24">
        <v>205439.63</v>
      </c>
      <c r="E2505">
        <f>INDEX('B. Store opening dates'!$B$5:$B$2448,MATCH('A. Sales by store'!B2505,'B. Store opening dates'!$A$5:$A$2448,0))</f>
        <v>2002</v>
      </c>
      <c r="F2505" t="str">
        <f t="shared" si="78"/>
        <v>Old</v>
      </c>
      <c r="G2505" t="str">
        <f t="shared" si="79"/>
        <v>Existing</v>
      </c>
    </row>
    <row r="2506" spans="1:7" ht="19" x14ac:dyDescent="0.25">
      <c r="A2506" s="7">
        <v>2015</v>
      </c>
      <c r="B2506" s="7" t="s">
        <v>320</v>
      </c>
      <c r="C2506" s="7" t="s">
        <v>8</v>
      </c>
      <c r="D2506" s="24">
        <v>575246.97</v>
      </c>
      <c r="E2506">
        <f>INDEX('B. Store opening dates'!$B$5:$B$2448,MATCH('A. Sales by store'!B2506,'B. Store opening dates'!$A$5:$A$2448,0))</f>
        <v>2002</v>
      </c>
      <c r="F2506" t="str">
        <f t="shared" si="78"/>
        <v>Old</v>
      </c>
      <c r="G2506" t="str">
        <f t="shared" si="79"/>
        <v>Existing</v>
      </c>
    </row>
    <row r="2507" spans="1:7" ht="19" x14ac:dyDescent="0.25">
      <c r="A2507" s="7">
        <v>2014</v>
      </c>
      <c r="B2507" s="7" t="s">
        <v>320</v>
      </c>
      <c r="C2507" s="7" t="s">
        <v>8</v>
      </c>
      <c r="D2507" s="24">
        <v>599821.48</v>
      </c>
      <c r="E2507">
        <f>INDEX('B. Store opening dates'!$B$5:$B$2448,MATCH('A. Sales by store'!B2507,'B. Store opening dates'!$A$5:$A$2448,0))</f>
        <v>2002</v>
      </c>
      <c r="F2507" t="str">
        <f t="shared" si="78"/>
        <v>Old</v>
      </c>
      <c r="G2507" t="str">
        <f t="shared" si="79"/>
        <v>Existing</v>
      </c>
    </row>
    <row r="2508" spans="1:7" ht="19" x14ac:dyDescent="0.25">
      <c r="A2508" s="7">
        <v>2015</v>
      </c>
      <c r="B2508" s="7" t="s">
        <v>321</v>
      </c>
      <c r="C2508" s="7" t="s">
        <v>5</v>
      </c>
      <c r="D2508" s="24">
        <v>749986.48</v>
      </c>
      <c r="E2508">
        <f>INDEX('B. Store opening dates'!$B$5:$B$2448,MATCH('A. Sales by store'!B2508,'B. Store opening dates'!$A$5:$A$2448,0))</f>
        <v>2002</v>
      </c>
      <c r="F2508" t="str">
        <f t="shared" si="78"/>
        <v>Old</v>
      </c>
      <c r="G2508" t="str">
        <f t="shared" si="79"/>
        <v>Existing</v>
      </c>
    </row>
    <row r="2509" spans="1:7" ht="19" x14ac:dyDescent="0.25">
      <c r="A2509" s="7">
        <v>2014</v>
      </c>
      <c r="B2509" s="7" t="s">
        <v>321</v>
      </c>
      <c r="C2509" s="7" t="s">
        <v>5</v>
      </c>
      <c r="D2509" s="24">
        <v>818880.34</v>
      </c>
      <c r="E2509">
        <f>INDEX('B. Store opening dates'!$B$5:$B$2448,MATCH('A. Sales by store'!B2509,'B. Store opening dates'!$A$5:$A$2448,0))</f>
        <v>2002</v>
      </c>
      <c r="F2509" t="str">
        <f t="shared" si="78"/>
        <v>Old</v>
      </c>
      <c r="G2509" t="str">
        <f t="shared" si="79"/>
        <v>Existing</v>
      </c>
    </row>
    <row r="2510" spans="1:7" ht="19" x14ac:dyDescent="0.25">
      <c r="A2510" s="7">
        <v>2015</v>
      </c>
      <c r="B2510" s="7" t="s">
        <v>321</v>
      </c>
      <c r="C2510" s="7" t="s">
        <v>6</v>
      </c>
      <c r="D2510" s="24">
        <v>229940.58</v>
      </c>
      <c r="E2510">
        <f>INDEX('B. Store opening dates'!$B$5:$B$2448,MATCH('A. Sales by store'!B2510,'B. Store opening dates'!$A$5:$A$2448,0))</f>
        <v>2002</v>
      </c>
      <c r="F2510" t="str">
        <f t="shared" si="78"/>
        <v>Old</v>
      </c>
      <c r="G2510" t="str">
        <f t="shared" si="79"/>
        <v>Existing</v>
      </c>
    </row>
    <row r="2511" spans="1:7" ht="19" x14ac:dyDescent="0.25">
      <c r="A2511" s="7">
        <v>2014</v>
      </c>
      <c r="B2511" s="7" t="s">
        <v>321</v>
      </c>
      <c r="C2511" s="7" t="s">
        <v>6</v>
      </c>
      <c r="D2511" s="24">
        <v>160028.78</v>
      </c>
      <c r="E2511">
        <f>INDEX('B. Store opening dates'!$B$5:$B$2448,MATCH('A. Sales by store'!B2511,'B. Store opening dates'!$A$5:$A$2448,0))</f>
        <v>2002</v>
      </c>
      <c r="F2511" t="str">
        <f t="shared" si="78"/>
        <v>Old</v>
      </c>
      <c r="G2511" t="str">
        <f t="shared" si="79"/>
        <v>Existing</v>
      </c>
    </row>
    <row r="2512" spans="1:7" ht="19" x14ac:dyDescent="0.25">
      <c r="A2512" s="7">
        <v>2015</v>
      </c>
      <c r="B2512" s="7" t="s">
        <v>321</v>
      </c>
      <c r="C2512" s="7" t="s">
        <v>7</v>
      </c>
      <c r="D2512" s="24">
        <v>73584.479999999996</v>
      </c>
      <c r="E2512">
        <f>INDEX('B. Store opening dates'!$B$5:$B$2448,MATCH('A. Sales by store'!B2512,'B. Store opening dates'!$A$5:$A$2448,0))</f>
        <v>2002</v>
      </c>
      <c r="F2512" t="str">
        <f t="shared" si="78"/>
        <v>Old</v>
      </c>
      <c r="G2512" t="str">
        <f t="shared" si="79"/>
        <v>Existing</v>
      </c>
    </row>
    <row r="2513" spans="1:7" ht="19" x14ac:dyDescent="0.25">
      <c r="A2513" s="7">
        <v>2014</v>
      </c>
      <c r="B2513" s="7" t="s">
        <v>321</v>
      </c>
      <c r="C2513" s="7" t="s">
        <v>7</v>
      </c>
      <c r="D2513" s="24">
        <v>77049.960000000006</v>
      </c>
      <c r="E2513">
        <f>INDEX('B. Store opening dates'!$B$5:$B$2448,MATCH('A. Sales by store'!B2513,'B. Store opening dates'!$A$5:$A$2448,0))</f>
        <v>2002</v>
      </c>
      <c r="F2513" t="str">
        <f t="shared" si="78"/>
        <v>Old</v>
      </c>
      <c r="G2513" t="str">
        <f t="shared" si="79"/>
        <v>Existing</v>
      </c>
    </row>
    <row r="2514" spans="1:7" ht="19" x14ac:dyDescent="0.25">
      <c r="A2514" s="7">
        <v>2015</v>
      </c>
      <c r="B2514" s="7" t="s">
        <v>321</v>
      </c>
      <c r="C2514" s="7" t="s">
        <v>8</v>
      </c>
      <c r="D2514" s="24">
        <v>612185.67000000004</v>
      </c>
      <c r="E2514">
        <f>INDEX('B. Store opening dates'!$B$5:$B$2448,MATCH('A. Sales by store'!B2514,'B. Store opening dates'!$A$5:$A$2448,0))</f>
        <v>2002</v>
      </c>
      <c r="F2514" t="str">
        <f t="shared" si="78"/>
        <v>Old</v>
      </c>
      <c r="G2514" t="str">
        <f t="shared" si="79"/>
        <v>Existing</v>
      </c>
    </row>
    <row r="2515" spans="1:7" ht="19" x14ac:dyDescent="0.25">
      <c r="A2515" s="7">
        <v>2014</v>
      </c>
      <c r="B2515" s="7" t="s">
        <v>321</v>
      </c>
      <c r="C2515" s="7" t="s">
        <v>8</v>
      </c>
      <c r="D2515" s="24">
        <v>632760.47</v>
      </c>
      <c r="E2515">
        <f>INDEX('B. Store opening dates'!$B$5:$B$2448,MATCH('A. Sales by store'!B2515,'B. Store opening dates'!$A$5:$A$2448,0))</f>
        <v>2002</v>
      </c>
      <c r="F2515" t="str">
        <f t="shared" si="78"/>
        <v>Old</v>
      </c>
      <c r="G2515" t="str">
        <f t="shared" si="79"/>
        <v>Existing</v>
      </c>
    </row>
    <row r="2516" spans="1:7" ht="19" x14ac:dyDescent="0.25">
      <c r="A2516" s="7">
        <v>2015</v>
      </c>
      <c r="B2516" s="7" t="s">
        <v>322</v>
      </c>
      <c r="C2516" s="7" t="s">
        <v>5</v>
      </c>
      <c r="D2516" s="24">
        <v>587873.38</v>
      </c>
      <c r="E2516">
        <f>INDEX('B. Store opening dates'!$B$5:$B$2448,MATCH('A. Sales by store'!B2516,'B. Store opening dates'!$A$5:$A$2448,0))</f>
        <v>2002</v>
      </c>
      <c r="F2516" t="str">
        <f t="shared" si="78"/>
        <v>Old</v>
      </c>
      <c r="G2516" t="str">
        <f t="shared" si="79"/>
        <v>Existing</v>
      </c>
    </row>
    <row r="2517" spans="1:7" ht="19" x14ac:dyDescent="0.25">
      <c r="A2517" s="7">
        <v>2014</v>
      </c>
      <c r="B2517" s="7" t="s">
        <v>322</v>
      </c>
      <c r="C2517" s="7" t="s">
        <v>5</v>
      </c>
      <c r="D2517" s="24">
        <v>639021.06999999995</v>
      </c>
      <c r="E2517">
        <f>INDEX('B. Store opening dates'!$B$5:$B$2448,MATCH('A. Sales by store'!B2517,'B. Store opening dates'!$A$5:$A$2448,0))</f>
        <v>2002</v>
      </c>
      <c r="F2517" t="str">
        <f t="shared" si="78"/>
        <v>Old</v>
      </c>
      <c r="G2517" t="str">
        <f t="shared" si="79"/>
        <v>Existing</v>
      </c>
    </row>
    <row r="2518" spans="1:7" ht="19" x14ac:dyDescent="0.25">
      <c r="A2518" s="7">
        <v>2015</v>
      </c>
      <c r="B2518" s="7" t="s">
        <v>322</v>
      </c>
      <c r="C2518" s="7" t="s">
        <v>6</v>
      </c>
      <c r="D2518" s="24">
        <v>450902.62</v>
      </c>
      <c r="E2518">
        <f>INDEX('B. Store opening dates'!$B$5:$B$2448,MATCH('A. Sales by store'!B2518,'B. Store opening dates'!$A$5:$A$2448,0))</f>
        <v>2002</v>
      </c>
      <c r="F2518" t="str">
        <f t="shared" si="78"/>
        <v>Old</v>
      </c>
      <c r="G2518" t="str">
        <f t="shared" si="79"/>
        <v>Existing</v>
      </c>
    </row>
    <row r="2519" spans="1:7" ht="19" x14ac:dyDescent="0.25">
      <c r="A2519" s="7">
        <v>2014</v>
      </c>
      <c r="B2519" s="7" t="s">
        <v>322</v>
      </c>
      <c r="C2519" s="7" t="s">
        <v>6</v>
      </c>
      <c r="D2519" s="24">
        <v>328003.20000000001</v>
      </c>
      <c r="E2519">
        <f>INDEX('B. Store opening dates'!$B$5:$B$2448,MATCH('A. Sales by store'!B2519,'B. Store opening dates'!$A$5:$A$2448,0))</f>
        <v>2002</v>
      </c>
      <c r="F2519" t="str">
        <f t="shared" si="78"/>
        <v>Old</v>
      </c>
      <c r="G2519" t="str">
        <f t="shared" si="79"/>
        <v>Existing</v>
      </c>
    </row>
    <row r="2520" spans="1:7" ht="19" x14ac:dyDescent="0.25">
      <c r="A2520" s="7">
        <v>2015</v>
      </c>
      <c r="B2520" s="7" t="s">
        <v>322</v>
      </c>
      <c r="C2520" s="7" t="s">
        <v>7</v>
      </c>
      <c r="D2520" s="24">
        <v>193976.72</v>
      </c>
      <c r="E2520">
        <f>INDEX('B. Store opening dates'!$B$5:$B$2448,MATCH('A. Sales by store'!B2520,'B. Store opening dates'!$A$5:$A$2448,0))</f>
        <v>2002</v>
      </c>
      <c r="F2520" t="str">
        <f t="shared" si="78"/>
        <v>Old</v>
      </c>
      <c r="G2520" t="str">
        <f t="shared" si="79"/>
        <v>Existing</v>
      </c>
    </row>
    <row r="2521" spans="1:7" ht="19" x14ac:dyDescent="0.25">
      <c r="A2521" s="7">
        <v>2014</v>
      </c>
      <c r="B2521" s="7" t="s">
        <v>322</v>
      </c>
      <c r="C2521" s="7" t="s">
        <v>7</v>
      </c>
      <c r="D2521" s="24">
        <v>203940.96</v>
      </c>
      <c r="E2521">
        <f>INDEX('B. Store opening dates'!$B$5:$B$2448,MATCH('A. Sales by store'!B2521,'B. Store opening dates'!$A$5:$A$2448,0))</f>
        <v>2002</v>
      </c>
      <c r="F2521" t="str">
        <f t="shared" si="78"/>
        <v>Old</v>
      </c>
      <c r="G2521" t="str">
        <f t="shared" si="79"/>
        <v>Existing</v>
      </c>
    </row>
    <row r="2522" spans="1:7" ht="19" x14ac:dyDescent="0.25">
      <c r="A2522" s="7">
        <v>2015</v>
      </c>
      <c r="B2522" s="7" t="s">
        <v>322</v>
      </c>
      <c r="C2522" s="7" t="s">
        <v>8</v>
      </c>
      <c r="D2522" s="24">
        <v>759418.79</v>
      </c>
      <c r="E2522">
        <f>INDEX('B. Store opening dates'!$B$5:$B$2448,MATCH('A. Sales by store'!B2522,'B. Store opening dates'!$A$5:$A$2448,0))</f>
        <v>2002</v>
      </c>
      <c r="F2522" t="str">
        <f t="shared" si="78"/>
        <v>Old</v>
      </c>
      <c r="G2522" t="str">
        <f t="shared" si="79"/>
        <v>Existing</v>
      </c>
    </row>
    <row r="2523" spans="1:7" ht="19" x14ac:dyDescent="0.25">
      <c r="A2523" s="7">
        <v>2014</v>
      </c>
      <c r="B2523" s="7" t="s">
        <v>322</v>
      </c>
      <c r="C2523" s="7" t="s">
        <v>8</v>
      </c>
      <c r="D2523" s="24">
        <v>791699.94</v>
      </c>
      <c r="E2523">
        <f>INDEX('B. Store opening dates'!$B$5:$B$2448,MATCH('A. Sales by store'!B2523,'B. Store opening dates'!$A$5:$A$2448,0))</f>
        <v>2002</v>
      </c>
      <c r="F2523" t="str">
        <f t="shared" si="78"/>
        <v>Old</v>
      </c>
      <c r="G2523" t="str">
        <f t="shared" si="79"/>
        <v>Existing</v>
      </c>
    </row>
    <row r="2524" spans="1:7" ht="19" x14ac:dyDescent="0.25">
      <c r="A2524" s="7">
        <v>2015</v>
      </c>
      <c r="B2524" s="7" t="s">
        <v>323</v>
      </c>
      <c r="C2524" s="7" t="s">
        <v>5</v>
      </c>
      <c r="D2524" s="24">
        <v>733213.94</v>
      </c>
      <c r="E2524">
        <f>INDEX('B. Store opening dates'!$B$5:$B$2448,MATCH('A. Sales by store'!B2524,'B. Store opening dates'!$A$5:$A$2448,0))</f>
        <v>2002</v>
      </c>
      <c r="F2524" t="str">
        <f t="shared" si="78"/>
        <v>Old</v>
      </c>
      <c r="G2524" t="str">
        <f t="shared" si="79"/>
        <v>Existing</v>
      </c>
    </row>
    <row r="2525" spans="1:7" ht="19" x14ac:dyDescent="0.25">
      <c r="A2525" s="7">
        <v>2014</v>
      </c>
      <c r="B2525" s="7" t="s">
        <v>323</v>
      </c>
      <c r="C2525" s="7" t="s">
        <v>5</v>
      </c>
      <c r="D2525" s="24">
        <v>808998.78</v>
      </c>
      <c r="E2525">
        <f>INDEX('B. Store opening dates'!$B$5:$B$2448,MATCH('A. Sales by store'!B2525,'B. Store opening dates'!$A$5:$A$2448,0))</f>
        <v>2002</v>
      </c>
      <c r="F2525" t="str">
        <f t="shared" si="78"/>
        <v>Old</v>
      </c>
      <c r="G2525" t="str">
        <f t="shared" si="79"/>
        <v>Existing</v>
      </c>
    </row>
    <row r="2526" spans="1:7" ht="19" x14ac:dyDescent="0.25">
      <c r="A2526" s="7">
        <v>2015</v>
      </c>
      <c r="B2526" s="7" t="s">
        <v>323</v>
      </c>
      <c r="C2526" s="7" t="s">
        <v>6</v>
      </c>
      <c r="D2526" s="24">
        <v>399775.44</v>
      </c>
      <c r="E2526">
        <f>INDEX('B. Store opening dates'!$B$5:$B$2448,MATCH('A. Sales by store'!B2526,'B. Store opening dates'!$A$5:$A$2448,0))</f>
        <v>2002</v>
      </c>
      <c r="F2526" t="str">
        <f t="shared" si="78"/>
        <v>Old</v>
      </c>
      <c r="G2526" t="str">
        <f t="shared" si="79"/>
        <v>Existing</v>
      </c>
    </row>
    <row r="2527" spans="1:7" ht="19" x14ac:dyDescent="0.25">
      <c r="A2527" s="7">
        <v>2014</v>
      </c>
      <c r="B2527" s="7" t="s">
        <v>323</v>
      </c>
      <c r="C2527" s="7" t="s">
        <v>6</v>
      </c>
      <c r="D2527" s="24">
        <v>287868.07</v>
      </c>
      <c r="E2527">
        <f>INDEX('B. Store opening dates'!$B$5:$B$2448,MATCH('A. Sales by store'!B2527,'B. Store opening dates'!$A$5:$A$2448,0))</f>
        <v>2002</v>
      </c>
      <c r="F2527" t="str">
        <f t="shared" si="78"/>
        <v>Old</v>
      </c>
      <c r="G2527" t="str">
        <f t="shared" si="79"/>
        <v>Existing</v>
      </c>
    </row>
    <row r="2528" spans="1:7" ht="19" x14ac:dyDescent="0.25">
      <c r="A2528" s="7">
        <v>2015</v>
      </c>
      <c r="B2528" s="7" t="s">
        <v>323</v>
      </c>
      <c r="C2528" s="7" t="s">
        <v>7</v>
      </c>
      <c r="D2528" s="24">
        <v>209299.21</v>
      </c>
      <c r="E2528">
        <f>INDEX('B. Store opening dates'!$B$5:$B$2448,MATCH('A. Sales by store'!B2528,'B. Store opening dates'!$A$5:$A$2448,0))</f>
        <v>2002</v>
      </c>
      <c r="F2528" t="str">
        <f t="shared" si="78"/>
        <v>Old</v>
      </c>
      <c r="G2528" t="str">
        <f t="shared" si="79"/>
        <v>Existing</v>
      </c>
    </row>
    <row r="2529" spans="1:7" ht="19" x14ac:dyDescent="0.25">
      <c r="A2529" s="7">
        <v>2014</v>
      </c>
      <c r="B2529" s="7" t="s">
        <v>323</v>
      </c>
      <c r="C2529" s="7" t="s">
        <v>7</v>
      </c>
      <c r="D2529" s="24">
        <v>219712.47</v>
      </c>
      <c r="E2529">
        <f>INDEX('B. Store opening dates'!$B$5:$B$2448,MATCH('A. Sales by store'!B2529,'B. Store opening dates'!$A$5:$A$2448,0))</f>
        <v>2002</v>
      </c>
      <c r="F2529" t="str">
        <f t="shared" si="78"/>
        <v>Old</v>
      </c>
      <c r="G2529" t="str">
        <f t="shared" si="79"/>
        <v>Existing</v>
      </c>
    </row>
    <row r="2530" spans="1:7" ht="19" x14ac:dyDescent="0.25">
      <c r="A2530" s="7">
        <v>2015</v>
      </c>
      <c r="B2530" s="7" t="s">
        <v>323</v>
      </c>
      <c r="C2530" s="7" t="s">
        <v>8</v>
      </c>
      <c r="D2530" s="24">
        <v>475122.01</v>
      </c>
      <c r="E2530">
        <f>INDEX('B. Store opening dates'!$B$5:$B$2448,MATCH('A. Sales by store'!B2530,'B. Store opening dates'!$A$5:$A$2448,0))</f>
        <v>2002</v>
      </c>
      <c r="F2530" t="str">
        <f t="shared" si="78"/>
        <v>Old</v>
      </c>
      <c r="G2530" t="str">
        <f t="shared" si="79"/>
        <v>Existing</v>
      </c>
    </row>
    <row r="2531" spans="1:7" ht="19" x14ac:dyDescent="0.25">
      <c r="A2531" s="7">
        <v>2014</v>
      </c>
      <c r="B2531" s="7" t="s">
        <v>323</v>
      </c>
      <c r="C2531" s="7" t="s">
        <v>8</v>
      </c>
      <c r="D2531" s="24">
        <v>489155.78</v>
      </c>
      <c r="E2531">
        <f>INDEX('B. Store opening dates'!$B$5:$B$2448,MATCH('A. Sales by store'!B2531,'B. Store opening dates'!$A$5:$A$2448,0))</f>
        <v>2002</v>
      </c>
      <c r="F2531" t="str">
        <f t="shared" si="78"/>
        <v>Old</v>
      </c>
      <c r="G2531" t="str">
        <f t="shared" si="79"/>
        <v>Existing</v>
      </c>
    </row>
    <row r="2532" spans="1:7" ht="19" x14ac:dyDescent="0.25">
      <c r="A2532" s="7">
        <v>2015</v>
      </c>
      <c r="B2532" s="7" t="s">
        <v>324</v>
      </c>
      <c r="C2532" s="7" t="s">
        <v>5</v>
      </c>
      <c r="D2532" s="24">
        <v>657514.22</v>
      </c>
      <c r="E2532">
        <f>INDEX('B. Store opening dates'!$B$5:$B$2448,MATCH('A. Sales by store'!B2532,'B. Store opening dates'!$A$5:$A$2448,0))</f>
        <v>2002</v>
      </c>
      <c r="F2532" t="str">
        <f t="shared" si="78"/>
        <v>Old</v>
      </c>
      <c r="G2532" t="str">
        <f t="shared" si="79"/>
        <v>Existing</v>
      </c>
    </row>
    <row r="2533" spans="1:7" ht="19" x14ac:dyDescent="0.25">
      <c r="A2533" s="7">
        <v>2014</v>
      </c>
      <c r="B2533" s="7" t="s">
        <v>324</v>
      </c>
      <c r="C2533" s="7" t="s">
        <v>5</v>
      </c>
      <c r="D2533" s="24">
        <v>720394.17</v>
      </c>
      <c r="E2533">
        <f>INDEX('B. Store opening dates'!$B$5:$B$2448,MATCH('A. Sales by store'!B2533,'B. Store opening dates'!$A$5:$A$2448,0))</f>
        <v>2002</v>
      </c>
      <c r="F2533" t="str">
        <f t="shared" si="78"/>
        <v>Old</v>
      </c>
      <c r="G2533" t="str">
        <f t="shared" si="79"/>
        <v>Existing</v>
      </c>
    </row>
    <row r="2534" spans="1:7" ht="19" x14ac:dyDescent="0.25">
      <c r="A2534" s="7">
        <v>2015</v>
      </c>
      <c r="B2534" s="7" t="s">
        <v>324</v>
      </c>
      <c r="C2534" s="7" t="s">
        <v>6</v>
      </c>
      <c r="D2534" s="24">
        <v>509267.3</v>
      </c>
      <c r="E2534">
        <f>INDEX('B. Store opening dates'!$B$5:$B$2448,MATCH('A. Sales by store'!B2534,'B. Store opening dates'!$A$5:$A$2448,0))</f>
        <v>2002</v>
      </c>
      <c r="F2534" t="str">
        <f t="shared" si="78"/>
        <v>Old</v>
      </c>
      <c r="G2534" t="str">
        <f t="shared" si="79"/>
        <v>Existing</v>
      </c>
    </row>
    <row r="2535" spans="1:7" ht="19" x14ac:dyDescent="0.25">
      <c r="A2535" s="7">
        <v>2014</v>
      </c>
      <c r="B2535" s="7" t="s">
        <v>324</v>
      </c>
      <c r="C2535" s="7" t="s">
        <v>6</v>
      </c>
      <c r="D2535" s="24">
        <v>356931.35</v>
      </c>
      <c r="E2535">
        <f>INDEX('B. Store opening dates'!$B$5:$B$2448,MATCH('A. Sales by store'!B2535,'B. Store opening dates'!$A$5:$A$2448,0))</f>
        <v>2002</v>
      </c>
      <c r="F2535" t="str">
        <f t="shared" si="78"/>
        <v>Old</v>
      </c>
      <c r="G2535" t="str">
        <f t="shared" si="79"/>
        <v>Existing</v>
      </c>
    </row>
    <row r="2536" spans="1:7" ht="19" x14ac:dyDescent="0.25">
      <c r="A2536" s="7">
        <v>2015</v>
      </c>
      <c r="B2536" s="7" t="s">
        <v>324</v>
      </c>
      <c r="C2536" s="7" t="s">
        <v>7</v>
      </c>
      <c r="D2536" s="24">
        <v>142354.85</v>
      </c>
      <c r="E2536">
        <f>INDEX('B. Store opening dates'!$B$5:$B$2448,MATCH('A. Sales by store'!B2536,'B. Store opening dates'!$A$5:$A$2448,0))</f>
        <v>2002</v>
      </c>
      <c r="F2536" t="str">
        <f t="shared" si="78"/>
        <v>Old</v>
      </c>
      <c r="G2536" t="str">
        <f t="shared" si="79"/>
        <v>Existing</v>
      </c>
    </row>
    <row r="2537" spans="1:7" ht="19" x14ac:dyDescent="0.25">
      <c r="A2537" s="7">
        <v>2014</v>
      </c>
      <c r="B2537" s="7" t="s">
        <v>324</v>
      </c>
      <c r="C2537" s="7" t="s">
        <v>7</v>
      </c>
      <c r="D2537" s="24">
        <v>148860.68</v>
      </c>
      <c r="E2537">
        <f>INDEX('B. Store opening dates'!$B$5:$B$2448,MATCH('A. Sales by store'!B2537,'B. Store opening dates'!$A$5:$A$2448,0))</f>
        <v>2002</v>
      </c>
      <c r="F2537" t="str">
        <f t="shared" si="78"/>
        <v>Old</v>
      </c>
      <c r="G2537" t="str">
        <f t="shared" si="79"/>
        <v>Existing</v>
      </c>
    </row>
    <row r="2538" spans="1:7" ht="19" x14ac:dyDescent="0.25">
      <c r="A2538" s="7">
        <v>2015</v>
      </c>
      <c r="B2538" s="7" t="s">
        <v>324</v>
      </c>
      <c r="C2538" s="7" t="s">
        <v>8</v>
      </c>
      <c r="D2538" s="24">
        <v>586158.12</v>
      </c>
      <c r="E2538">
        <f>INDEX('B. Store opening dates'!$B$5:$B$2448,MATCH('A. Sales by store'!B2538,'B. Store opening dates'!$A$5:$A$2448,0))</f>
        <v>2002</v>
      </c>
      <c r="F2538" t="str">
        <f t="shared" si="78"/>
        <v>Old</v>
      </c>
      <c r="G2538" t="str">
        <f t="shared" si="79"/>
        <v>Existing</v>
      </c>
    </row>
    <row r="2539" spans="1:7" ht="19" x14ac:dyDescent="0.25">
      <c r="A2539" s="7">
        <v>2014</v>
      </c>
      <c r="B2539" s="7" t="s">
        <v>324</v>
      </c>
      <c r="C2539" s="7" t="s">
        <v>8</v>
      </c>
      <c r="D2539" s="24">
        <v>612002.02</v>
      </c>
      <c r="E2539">
        <f>INDEX('B. Store opening dates'!$B$5:$B$2448,MATCH('A. Sales by store'!B2539,'B. Store opening dates'!$A$5:$A$2448,0))</f>
        <v>2002</v>
      </c>
      <c r="F2539" t="str">
        <f t="shared" si="78"/>
        <v>Old</v>
      </c>
      <c r="G2539" t="str">
        <f t="shared" si="79"/>
        <v>Existing</v>
      </c>
    </row>
    <row r="2540" spans="1:7" ht="19" x14ac:dyDescent="0.25">
      <c r="A2540" s="7">
        <v>2015</v>
      </c>
      <c r="B2540" s="7" t="s">
        <v>325</v>
      </c>
      <c r="C2540" s="7" t="s">
        <v>5</v>
      </c>
      <c r="D2540" s="24">
        <v>901265.09</v>
      </c>
      <c r="E2540">
        <f>INDEX('B. Store opening dates'!$B$5:$B$2448,MATCH('A. Sales by store'!B2540,'B. Store opening dates'!$A$5:$A$2448,0))</f>
        <v>2002</v>
      </c>
      <c r="F2540" t="str">
        <f t="shared" si="78"/>
        <v>Old</v>
      </c>
      <c r="G2540" t="str">
        <f t="shared" si="79"/>
        <v>Existing</v>
      </c>
    </row>
    <row r="2541" spans="1:7" ht="19" x14ac:dyDescent="0.25">
      <c r="A2541" s="7">
        <v>2014</v>
      </c>
      <c r="B2541" s="7" t="s">
        <v>325</v>
      </c>
      <c r="C2541" s="7" t="s">
        <v>5</v>
      </c>
      <c r="D2541" s="24">
        <v>988753.85</v>
      </c>
      <c r="E2541">
        <f>INDEX('B. Store opening dates'!$B$5:$B$2448,MATCH('A. Sales by store'!B2541,'B. Store opening dates'!$A$5:$A$2448,0))</f>
        <v>2002</v>
      </c>
      <c r="F2541" t="str">
        <f t="shared" si="78"/>
        <v>Old</v>
      </c>
      <c r="G2541" t="str">
        <f t="shared" si="79"/>
        <v>Existing</v>
      </c>
    </row>
    <row r="2542" spans="1:7" ht="19" x14ac:dyDescent="0.25">
      <c r="A2542" s="7">
        <v>2015</v>
      </c>
      <c r="B2542" s="7" t="s">
        <v>325</v>
      </c>
      <c r="C2542" s="7" t="s">
        <v>6</v>
      </c>
      <c r="D2542" s="24">
        <v>277612.13</v>
      </c>
      <c r="E2542">
        <f>INDEX('B. Store opening dates'!$B$5:$B$2448,MATCH('A. Sales by store'!B2542,'B. Store opening dates'!$A$5:$A$2448,0))</f>
        <v>2002</v>
      </c>
      <c r="F2542" t="str">
        <f t="shared" si="78"/>
        <v>Old</v>
      </c>
      <c r="G2542" t="str">
        <f t="shared" si="79"/>
        <v>Existing</v>
      </c>
    </row>
    <row r="2543" spans="1:7" ht="19" x14ac:dyDescent="0.25">
      <c r="A2543" s="7">
        <v>2014</v>
      </c>
      <c r="B2543" s="7" t="s">
        <v>325</v>
      </c>
      <c r="C2543" s="7" t="s">
        <v>6</v>
      </c>
      <c r="D2543" s="24">
        <v>201790.38</v>
      </c>
      <c r="E2543">
        <f>INDEX('B. Store opening dates'!$B$5:$B$2448,MATCH('A. Sales by store'!B2543,'B. Store opening dates'!$A$5:$A$2448,0))</f>
        <v>2002</v>
      </c>
      <c r="F2543" t="str">
        <f t="shared" si="78"/>
        <v>Old</v>
      </c>
      <c r="G2543" t="str">
        <f t="shared" si="79"/>
        <v>Existing</v>
      </c>
    </row>
    <row r="2544" spans="1:7" ht="19" x14ac:dyDescent="0.25">
      <c r="A2544" s="7">
        <v>2015</v>
      </c>
      <c r="B2544" s="7" t="s">
        <v>325</v>
      </c>
      <c r="C2544" s="7" t="s">
        <v>7</v>
      </c>
      <c r="D2544" s="24">
        <v>50159.66</v>
      </c>
      <c r="E2544">
        <f>INDEX('B. Store opening dates'!$B$5:$B$2448,MATCH('A. Sales by store'!B2544,'B. Store opening dates'!$A$5:$A$2448,0))</f>
        <v>2002</v>
      </c>
      <c r="F2544" t="str">
        <f t="shared" si="78"/>
        <v>Old</v>
      </c>
      <c r="G2544" t="str">
        <f t="shared" si="79"/>
        <v>Existing</v>
      </c>
    </row>
    <row r="2545" spans="1:7" ht="19" x14ac:dyDescent="0.25">
      <c r="A2545" s="7">
        <v>2014</v>
      </c>
      <c r="B2545" s="7" t="s">
        <v>325</v>
      </c>
      <c r="C2545" s="7" t="s">
        <v>7</v>
      </c>
      <c r="D2545" s="24">
        <v>53183.15</v>
      </c>
      <c r="E2545">
        <f>INDEX('B. Store opening dates'!$B$5:$B$2448,MATCH('A. Sales by store'!B2545,'B. Store opening dates'!$A$5:$A$2448,0))</f>
        <v>2002</v>
      </c>
      <c r="F2545" t="str">
        <f t="shared" si="78"/>
        <v>Old</v>
      </c>
      <c r="G2545" t="str">
        <f t="shared" si="79"/>
        <v>Existing</v>
      </c>
    </row>
    <row r="2546" spans="1:7" ht="19" x14ac:dyDescent="0.25">
      <c r="A2546" s="7">
        <v>2015</v>
      </c>
      <c r="B2546" s="7" t="s">
        <v>325</v>
      </c>
      <c r="C2546" s="7" t="s">
        <v>8</v>
      </c>
      <c r="D2546" s="24">
        <v>501041.69</v>
      </c>
      <c r="E2546">
        <f>INDEX('B. Store opening dates'!$B$5:$B$2448,MATCH('A. Sales by store'!B2546,'B. Store opening dates'!$A$5:$A$2448,0))</f>
        <v>2002</v>
      </c>
      <c r="F2546" t="str">
        <f t="shared" si="78"/>
        <v>Old</v>
      </c>
      <c r="G2546" t="str">
        <f t="shared" si="79"/>
        <v>Existing</v>
      </c>
    </row>
    <row r="2547" spans="1:7" ht="19" x14ac:dyDescent="0.25">
      <c r="A2547" s="7">
        <v>2014</v>
      </c>
      <c r="B2547" s="7" t="s">
        <v>325</v>
      </c>
      <c r="C2547" s="7" t="s">
        <v>8</v>
      </c>
      <c r="D2547" s="24">
        <v>524230.09</v>
      </c>
      <c r="E2547">
        <f>INDEX('B. Store opening dates'!$B$5:$B$2448,MATCH('A. Sales by store'!B2547,'B. Store opening dates'!$A$5:$A$2448,0))</f>
        <v>2002</v>
      </c>
      <c r="F2547" t="str">
        <f t="shared" si="78"/>
        <v>Old</v>
      </c>
      <c r="G2547" t="str">
        <f t="shared" si="79"/>
        <v>Existing</v>
      </c>
    </row>
    <row r="2548" spans="1:7" ht="19" x14ac:dyDescent="0.25">
      <c r="A2548" s="7">
        <v>2015</v>
      </c>
      <c r="B2548" s="7" t="s">
        <v>326</v>
      </c>
      <c r="C2548" s="7" t="s">
        <v>5</v>
      </c>
      <c r="D2548" s="24">
        <v>617983.82999999996</v>
      </c>
      <c r="E2548">
        <f>INDEX('B. Store opening dates'!$B$5:$B$2448,MATCH('A. Sales by store'!B2548,'B. Store opening dates'!$A$5:$A$2448,0))</f>
        <v>2002</v>
      </c>
      <c r="F2548" t="str">
        <f t="shared" si="78"/>
        <v>Old</v>
      </c>
      <c r="G2548" t="str">
        <f t="shared" si="79"/>
        <v>Existing</v>
      </c>
    </row>
    <row r="2549" spans="1:7" ht="19" x14ac:dyDescent="0.25">
      <c r="A2549" s="7">
        <v>2014</v>
      </c>
      <c r="B2549" s="7" t="s">
        <v>326</v>
      </c>
      <c r="C2549" s="7" t="s">
        <v>5</v>
      </c>
      <c r="D2549" s="24">
        <v>671994.9</v>
      </c>
      <c r="E2549">
        <f>INDEX('B. Store opening dates'!$B$5:$B$2448,MATCH('A. Sales by store'!B2549,'B. Store opening dates'!$A$5:$A$2448,0))</f>
        <v>2002</v>
      </c>
      <c r="F2549" t="str">
        <f t="shared" si="78"/>
        <v>Old</v>
      </c>
      <c r="G2549" t="str">
        <f t="shared" si="79"/>
        <v>Existing</v>
      </c>
    </row>
    <row r="2550" spans="1:7" ht="19" x14ac:dyDescent="0.25">
      <c r="A2550" s="7">
        <v>2015</v>
      </c>
      <c r="B2550" s="7" t="s">
        <v>326</v>
      </c>
      <c r="C2550" s="7" t="s">
        <v>6</v>
      </c>
      <c r="D2550" s="24">
        <v>537207.04000000004</v>
      </c>
      <c r="E2550">
        <f>INDEX('B. Store opening dates'!$B$5:$B$2448,MATCH('A. Sales by store'!B2550,'B. Store opening dates'!$A$5:$A$2448,0))</f>
        <v>2002</v>
      </c>
      <c r="F2550" t="str">
        <f t="shared" si="78"/>
        <v>Old</v>
      </c>
      <c r="G2550" t="str">
        <f t="shared" si="79"/>
        <v>Existing</v>
      </c>
    </row>
    <row r="2551" spans="1:7" ht="19" x14ac:dyDescent="0.25">
      <c r="A2551" s="7">
        <v>2014</v>
      </c>
      <c r="B2551" s="7" t="s">
        <v>326</v>
      </c>
      <c r="C2551" s="7" t="s">
        <v>6</v>
      </c>
      <c r="D2551" s="24">
        <v>371684.62</v>
      </c>
      <c r="E2551">
        <f>INDEX('B. Store opening dates'!$B$5:$B$2448,MATCH('A. Sales by store'!B2551,'B. Store opening dates'!$A$5:$A$2448,0))</f>
        <v>2002</v>
      </c>
      <c r="F2551" t="str">
        <f t="shared" si="78"/>
        <v>Old</v>
      </c>
      <c r="G2551" t="str">
        <f t="shared" si="79"/>
        <v>Existing</v>
      </c>
    </row>
    <row r="2552" spans="1:7" ht="19" x14ac:dyDescent="0.25">
      <c r="A2552" s="7">
        <v>2015</v>
      </c>
      <c r="B2552" s="7" t="s">
        <v>326</v>
      </c>
      <c r="C2552" s="7" t="s">
        <v>7</v>
      </c>
      <c r="D2552" s="24">
        <v>102331.37</v>
      </c>
      <c r="E2552">
        <f>INDEX('B. Store opening dates'!$B$5:$B$2448,MATCH('A. Sales by store'!B2552,'B. Store opening dates'!$A$5:$A$2448,0))</f>
        <v>2002</v>
      </c>
      <c r="F2552" t="str">
        <f t="shared" si="78"/>
        <v>Old</v>
      </c>
      <c r="G2552" t="str">
        <f t="shared" si="79"/>
        <v>Existing</v>
      </c>
    </row>
    <row r="2553" spans="1:7" ht="19" x14ac:dyDescent="0.25">
      <c r="A2553" s="7">
        <v>2014</v>
      </c>
      <c r="B2553" s="7" t="s">
        <v>326</v>
      </c>
      <c r="C2553" s="7" t="s">
        <v>7</v>
      </c>
      <c r="D2553" s="24">
        <v>107326.39999999999</v>
      </c>
      <c r="E2553">
        <f>INDEX('B. Store opening dates'!$B$5:$B$2448,MATCH('A. Sales by store'!B2553,'B. Store opening dates'!$A$5:$A$2448,0))</f>
        <v>2002</v>
      </c>
      <c r="F2553" t="str">
        <f t="shared" si="78"/>
        <v>Old</v>
      </c>
      <c r="G2553" t="str">
        <f t="shared" si="79"/>
        <v>Existing</v>
      </c>
    </row>
    <row r="2554" spans="1:7" ht="19" x14ac:dyDescent="0.25">
      <c r="A2554" s="7">
        <v>2015</v>
      </c>
      <c r="B2554" s="7" t="s">
        <v>326</v>
      </c>
      <c r="C2554" s="7" t="s">
        <v>8</v>
      </c>
      <c r="D2554" s="24">
        <v>751513.97</v>
      </c>
      <c r="E2554">
        <f>INDEX('B. Store opening dates'!$B$5:$B$2448,MATCH('A. Sales by store'!B2554,'B. Store opening dates'!$A$5:$A$2448,0))</f>
        <v>2002</v>
      </c>
      <c r="F2554" t="str">
        <f t="shared" si="78"/>
        <v>Old</v>
      </c>
      <c r="G2554" t="str">
        <f t="shared" si="79"/>
        <v>Existing</v>
      </c>
    </row>
    <row r="2555" spans="1:7" ht="19" x14ac:dyDescent="0.25">
      <c r="A2555" s="7">
        <v>2014</v>
      </c>
      <c r="B2555" s="7" t="s">
        <v>326</v>
      </c>
      <c r="C2555" s="7" t="s">
        <v>8</v>
      </c>
      <c r="D2555" s="24">
        <v>784205.9</v>
      </c>
      <c r="E2555">
        <f>INDEX('B. Store opening dates'!$B$5:$B$2448,MATCH('A. Sales by store'!B2555,'B. Store opening dates'!$A$5:$A$2448,0))</f>
        <v>2002</v>
      </c>
      <c r="F2555" t="str">
        <f t="shared" si="78"/>
        <v>Old</v>
      </c>
      <c r="G2555" t="str">
        <f t="shared" si="79"/>
        <v>Existing</v>
      </c>
    </row>
    <row r="2556" spans="1:7" ht="19" x14ac:dyDescent="0.25">
      <c r="A2556" s="7">
        <v>2015</v>
      </c>
      <c r="B2556" s="7" t="s">
        <v>327</v>
      </c>
      <c r="C2556" s="7" t="s">
        <v>5</v>
      </c>
      <c r="D2556" s="24">
        <v>515914.23</v>
      </c>
      <c r="E2556">
        <f>INDEX('B. Store opening dates'!$B$5:$B$2448,MATCH('A. Sales by store'!B2556,'B. Store opening dates'!$A$5:$A$2448,0))</f>
        <v>2002</v>
      </c>
      <c r="F2556" t="str">
        <f t="shared" si="78"/>
        <v>Old</v>
      </c>
      <c r="G2556" t="str">
        <f t="shared" si="79"/>
        <v>Existing</v>
      </c>
    </row>
    <row r="2557" spans="1:7" ht="19" x14ac:dyDescent="0.25">
      <c r="A2557" s="7">
        <v>2014</v>
      </c>
      <c r="B2557" s="7" t="s">
        <v>327</v>
      </c>
      <c r="C2557" s="7" t="s">
        <v>5</v>
      </c>
      <c r="D2557" s="24">
        <v>571325.49</v>
      </c>
      <c r="E2557">
        <f>INDEX('B. Store opening dates'!$B$5:$B$2448,MATCH('A. Sales by store'!B2557,'B. Store opening dates'!$A$5:$A$2448,0))</f>
        <v>2002</v>
      </c>
      <c r="F2557" t="str">
        <f t="shared" si="78"/>
        <v>Old</v>
      </c>
      <c r="G2557" t="str">
        <f t="shared" si="79"/>
        <v>Existing</v>
      </c>
    </row>
    <row r="2558" spans="1:7" ht="19" x14ac:dyDescent="0.25">
      <c r="A2558" s="7">
        <v>2015</v>
      </c>
      <c r="B2558" s="7" t="s">
        <v>327</v>
      </c>
      <c r="C2558" s="7" t="s">
        <v>6</v>
      </c>
      <c r="D2558" s="24">
        <v>441096.18</v>
      </c>
      <c r="E2558">
        <f>INDEX('B. Store opening dates'!$B$5:$B$2448,MATCH('A. Sales by store'!B2558,'B. Store opening dates'!$A$5:$A$2448,0))</f>
        <v>2002</v>
      </c>
      <c r="F2558" t="str">
        <f t="shared" si="78"/>
        <v>Old</v>
      </c>
      <c r="G2558" t="str">
        <f t="shared" si="79"/>
        <v>Existing</v>
      </c>
    </row>
    <row r="2559" spans="1:7" ht="19" x14ac:dyDescent="0.25">
      <c r="A2559" s="7">
        <v>2014</v>
      </c>
      <c r="B2559" s="7" t="s">
        <v>327</v>
      </c>
      <c r="C2559" s="7" t="s">
        <v>6</v>
      </c>
      <c r="D2559" s="24">
        <v>317500.46000000002</v>
      </c>
      <c r="E2559">
        <f>INDEX('B. Store opening dates'!$B$5:$B$2448,MATCH('A. Sales by store'!B2559,'B. Store opening dates'!$A$5:$A$2448,0))</f>
        <v>2002</v>
      </c>
      <c r="F2559" t="str">
        <f t="shared" si="78"/>
        <v>Old</v>
      </c>
      <c r="G2559" t="str">
        <f t="shared" si="79"/>
        <v>Existing</v>
      </c>
    </row>
    <row r="2560" spans="1:7" ht="19" x14ac:dyDescent="0.25">
      <c r="A2560" s="7">
        <v>2015</v>
      </c>
      <c r="B2560" s="7" t="s">
        <v>327</v>
      </c>
      <c r="C2560" s="7" t="s">
        <v>7</v>
      </c>
      <c r="D2560" s="24">
        <v>66098.210000000006</v>
      </c>
      <c r="E2560">
        <f>INDEX('B. Store opening dates'!$B$5:$B$2448,MATCH('A. Sales by store'!B2560,'B. Store opening dates'!$A$5:$A$2448,0))</f>
        <v>2002</v>
      </c>
      <c r="F2560" t="str">
        <f t="shared" si="78"/>
        <v>Old</v>
      </c>
      <c r="G2560" t="str">
        <f t="shared" si="79"/>
        <v>Existing</v>
      </c>
    </row>
    <row r="2561" spans="1:7" ht="19" x14ac:dyDescent="0.25">
      <c r="A2561" s="7">
        <v>2014</v>
      </c>
      <c r="B2561" s="7" t="s">
        <v>327</v>
      </c>
      <c r="C2561" s="7" t="s">
        <v>7</v>
      </c>
      <c r="D2561" s="24">
        <v>69784.009999999995</v>
      </c>
      <c r="E2561">
        <f>INDEX('B. Store opening dates'!$B$5:$B$2448,MATCH('A. Sales by store'!B2561,'B. Store opening dates'!$A$5:$A$2448,0))</f>
        <v>2002</v>
      </c>
      <c r="F2561" t="str">
        <f t="shared" si="78"/>
        <v>Old</v>
      </c>
      <c r="G2561" t="str">
        <f t="shared" si="79"/>
        <v>Existing</v>
      </c>
    </row>
    <row r="2562" spans="1:7" ht="19" x14ac:dyDescent="0.25">
      <c r="A2562" s="7">
        <v>2015</v>
      </c>
      <c r="B2562" s="7" t="s">
        <v>327</v>
      </c>
      <c r="C2562" s="7" t="s">
        <v>8</v>
      </c>
      <c r="D2562" s="24">
        <v>460884.95</v>
      </c>
      <c r="E2562">
        <f>INDEX('B. Store opening dates'!$B$5:$B$2448,MATCH('A. Sales by store'!B2562,'B. Store opening dates'!$A$5:$A$2448,0))</f>
        <v>2002</v>
      </c>
      <c r="F2562" t="str">
        <f t="shared" si="78"/>
        <v>Old</v>
      </c>
      <c r="G2562" t="str">
        <f t="shared" si="79"/>
        <v>Existing</v>
      </c>
    </row>
    <row r="2563" spans="1:7" ht="19" x14ac:dyDescent="0.25">
      <c r="A2563" s="7">
        <v>2014</v>
      </c>
      <c r="B2563" s="7" t="s">
        <v>327</v>
      </c>
      <c r="C2563" s="7" t="s">
        <v>8</v>
      </c>
      <c r="D2563" s="24">
        <v>483582</v>
      </c>
      <c r="E2563">
        <f>INDEX('B. Store opening dates'!$B$5:$B$2448,MATCH('A. Sales by store'!B2563,'B. Store opening dates'!$A$5:$A$2448,0))</f>
        <v>2002</v>
      </c>
      <c r="F2563" t="str">
        <f t="shared" si="78"/>
        <v>Old</v>
      </c>
      <c r="G2563" t="str">
        <f t="shared" si="79"/>
        <v>Existing</v>
      </c>
    </row>
    <row r="2564" spans="1:7" ht="19" x14ac:dyDescent="0.25">
      <c r="A2564" s="7">
        <v>2015</v>
      </c>
      <c r="B2564" s="7" t="s">
        <v>328</v>
      </c>
      <c r="C2564" s="7" t="s">
        <v>5</v>
      </c>
      <c r="D2564" s="24">
        <v>922718.52</v>
      </c>
      <c r="E2564">
        <f>INDEX('B. Store opening dates'!$B$5:$B$2448,MATCH('A. Sales by store'!B2564,'B. Store opening dates'!$A$5:$A$2448,0))</f>
        <v>2002</v>
      </c>
      <c r="F2564" t="str">
        <f t="shared" si="78"/>
        <v>Old</v>
      </c>
      <c r="G2564" t="str">
        <f t="shared" si="79"/>
        <v>Existing</v>
      </c>
    </row>
    <row r="2565" spans="1:7" ht="19" x14ac:dyDescent="0.25">
      <c r="A2565" s="7">
        <v>2014</v>
      </c>
      <c r="B2565" s="7" t="s">
        <v>328</v>
      </c>
      <c r="C2565" s="7" t="s">
        <v>5</v>
      </c>
      <c r="D2565" s="24">
        <v>1018184.81</v>
      </c>
      <c r="E2565">
        <f>INDEX('B. Store opening dates'!$B$5:$B$2448,MATCH('A. Sales by store'!B2565,'B. Store opening dates'!$A$5:$A$2448,0))</f>
        <v>2002</v>
      </c>
      <c r="F2565" t="str">
        <f t="shared" ref="F2565:F2628" si="80">IF(A2565 = 2015, IF(E2565&lt; 2015, "Old","New"),IF(E2565 &lt; 2014, "Old","New"))</f>
        <v>Old</v>
      </c>
      <c r="G2565" t="str">
        <f t="shared" ref="G2565:G2628" si="81">IF(A2565 = 2015, IF(E2565&lt; 2015, "Existing","New"),"Existing")</f>
        <v>Existing</v>
      </c>
    </row>
    <row r="2566" spans="1:7" ht="19" x14ac:dyDescent="0.25">
      <c r="A2566" s="7">
        <v>2015</v>
      </c>
      <c r="B2566" s="7" t="s">
        <v>328</v>
      </c>
      <c r="C2566" s="7" t="s">
        <v>6</v>
      </c>
      <c r="D2566" s="24">
        <v>283700.75</v>
      </c>
      <c r="E2566">
        <f>INDEX('B. Store opening dates'!$B$5:$B$2448,MATCH('A. Sales by store'!B2566,'B. Store opening dates'!$A$5:$A$2448,0))</f>
        <v>2002</v>
      </c>
      <c r="F2566" t="str">
        <f t="shared" si="80"/>
        <v>Old</v>
      </c>
      <c r="G2566" t="str">
        <f t="shared" si="81"/>
        <v>Existing</v>
      </c>
    </row>
    <row r="2567" spans="1:7" ht="19" x14ac:dyDescent="0.25">
      <c r="A2567" s="7">
        <v>2014</v>
      </c>
      <c r="B2567" s="7" t="s">
        <v>328</v>
      </c>
      <c r="C2567" s="7" t="s">
        <v>6</v>
      </c>
      <c r="D2567" s="24">
        <v>202340.78</v>
      </c>
      <c r="E2567">
        <f>INDEX('B. Store opening dates'!$B$5:$B$2448,MATCH('A. Sales by store'!B2567,'B. Store opening dates'!$A$5:$A$2448,0))</f>
        <v>2002</v>
      </c>
      <c r="F2567" t="str">
        <f t="shared" si="80"/>
        <v>Old</v>
      </c>
      <c r="G2567" t="str">
        <f t="shared" si="81"/>
        <v>Existing</v>
      </c>
    </row>
    <row r="2568" spans="1:7" ht="19" x14ac:dyDescent="0.25">
      <c r="A2568" s="7">
        <v>2015</v>
      </c>
      <c r="B2568" s="7" t="s">
        <v>328</v>
      </c>
      <c r="C2568" s="7" t="s">
        <v>7</v>
      </c>
      <c r="D2568" s="24">
        <v>88391.74</v>
      </c>
      <c r="E2568">
        <f>INDEX('B. Store opening dates'!$B$5:$B$2448,MATCH('A. Sales by store'!B2568,'B. Store opening dates'!$A$5:$A$2448,0))</f>
        <v>2002</v>
      </c>
      <c r="F2568" t="str">
        <f t="shared" si="80"/>
        <v>Old</v>
      </c>
      <c r="G2568" t="str">
        <f t="shared" si="81"/>
        <v>Existing</v>
      </c>
    </row>
    <row r="2569" spans="1:7" ht="19" x14ac:dyDescent="0.25">
      <c r="A2569" s="7">
        <v>2014</v>
      </c>
      <c r="B2569" s="7" t="s">
        <v>328</v>
      </c>
      <c r="C2569" s="7" t="s">
        <v>7</v>
      </c>
      <c r="D2569" s="24">
        <v>92589.69</v>
      </c>
      <c r="E2569">
        <f>INDEX('B. Store opening dates'!$B$5:$B$2448,MATCH('A. Sales by store'!B2569,'B. Store opening dates'!$A$5:$A$2448,0))</f>
        <v>2002</v>
      </c>
      <c r="F2569" t="str">
        <f t="shared" si="80"/>
        <v>Old</v>
      </c>
      <c r="G2569" t="str">
        <f t="shared" si="81"/>
        <v>Existing</v>
      </c>
    </row>
    <row r="2570" spans="1:7" ht="19" x14ac:dyDescent="0.25">
      <c r="A2570" s="7">
        <v>2015</v>
      </c>
      <c r="B2570" s="7" t="s">
        <v>328</v>
      </c>
      <c r="C2570" s="7" t="s">
        <v>8</v>
      </c>
      <c r="D2570" s="24">
        <v>657999.42000000004</v>
      </c>
      <c r="E2570">
        <f>INDEX('B. Store opening dates'!$B$5:$B$2448,MATCH('A. Sales by store'!B2570,'B. Store opening dates'!$A$5:$A$2448,0))</f>
        <v>2002</v>
      </c>
      <c r="F2570" t="str">
        <f t="shared" si="80"/>
        <v>Old</v>
      </c>
      <c r="G2570" t="str">
        <f t="shared" si="81"/>
        <v>Existing</v>
      </c>
    </row>
    <row r="2571" spans="1:7" ht="19" x14ac:dyDescent="0.25">
      <c r="A2571" s="7">
        <v>2014</v>
      </c>
      <c r="B2571" s="7" t="s">
        <v>328</v>
      </c>
      <c r="C2571" s="7" t="s">
        <v>8</v>
      </c>
      <c r="D2571" s="24">
        <v>684333.15</v>
      </c>
      <c r="E2571">
        <f>INDEX('B. Store opening dates'!$B$5:$B$2448,MATCH('A. Sales by store'!B2571,'B. Store opening dates'!$A$5:$A$2448,0))</f>
        <v>2002</v>
      </c>
      <c r="F2571" t="str">
        <f t="shared" si="80"/>
        <v>Old</v>
      </c>
      <c r="G2571" t="str">
        <f t="shared" si="81"/>
        <v>Existing</v>
      </c>
    </row>
    <row r="2572" spans="1:7" ht="19" x14ac:dyDescent="0.25">
      <c r="A2572" s="7">
        <v>2015</v>
      </c>
      <c r="B2572" s="7" t="s">
        <v>329</v>
      </c>
      <c r="C2572" s="7" t="s">
        <v>5</v>
      </c>
      <c r="D2572" s="24">
        <v>504591.22</v>
      </c>
      <c r="E2572">
        <f>INDEX('B. Store opening dates'!$B$5:$B$2448,MATCH('A. Sales by store'!B2572,'B. Store opening dates'!$A$5:$A$2448,0))</f>
        <v>2002</v>
      </c>
      <c r="F2572" t="str">
        <f t="shared" si="80"/>
        <v>Old</v>
      </c>
      <c r="G2572" t="str">
        <f t="shared" si="81"/>
        <v>Existing</v>
      </c>
    </row>
    <row r="2573" spans="1:7" ht="19" x14ac:dyDescent="0.25">
      <c r="A2573" s="7">
        <v>2014</v>
      </c>
      <c r="B2573" s="7" t="s">
        <v>329</v>
      </c>
      <c r="C2573" s="7" t="s">
        <v>5</v>
      </c>
      <c r="D2573" s="24">
        <v>552322.13</v>
      </c>
      <c r="E2573">
        <f>INDEX('B. Store opening dates'!$B$5:$B$2448,MATCH('A. Sales by store'!B2573,'B. Store opening dates'!$A$5:$A$2448,0))</f>
        <v>2002</v>
      </c>
      <c r="F2573" t="str">
        <f t="shared" si="80"/>
        <v>Old</v>
      </c>
      <c r="G2573" t="str">
        <f t="shared" si="81"/>
        <v>Existing</v>
      </c>
    </row>
    <row r="2574" spans="1:7" ht="19" x14ac:dyDescent="0.25">
      <c r="A2574" s="7">
        <v>2015</v>
      </c>
      <c r="B2574" s="7" t="s">
        <v>329</v>
      </c>
      <c r="C2574" s="7" t="s">
        <v>6</v>
      </c>
      <c r="D2574" s="24">
        <v>322521.61</v>
      </c>
      <c r="E2574">
        <f>INDEX('B. Store opening dates'!$B$5:$B$2448,MATCH('A. Sales by store'!B2574,'B. Store opening dates'!$A$5:$A$2448,0))</f>
        <v>2002</v>
      </c>
      <c r="F2574" t="str">
        <f t="shared" si="80"/>
        <v>Old</v>
      </c>
      <c r="G2574" t="str">
        <f t="shared" si="81"/>
        <v>Existing</v>
      </c>
    </row>
    <row r="2575" spans="1:7" ht="19" x14ac:dyDescent="0.25">
      <c r="A2575" s="7">
        <v>2014</v>
      </c>
      <c r="B2575" s="7" t="s">
        <v>329</v>
      </c>
      <c r="C2575" s="7" t="s">
        <v>6</v>
      </c>
      <c r="D2575" s="24">
        <v>237288.42</v>
      </c>
      <c r="E2575">
        <f>INDEX('B. Store opening dates'!$B$5:$B$2448,MATCH('A. Sales by store'!B2575,'B. Store opening dates'!$A$5:$A$2448,0))</f>
        <v>2002</v>
      </c>
      <c r="F2575" t="str">
        <f t="shared" si="80"/>
        <v>Old</v>
      </c>
      <c r="G2575" t="str">
        <f t="shared" si="81"/>
        <v>Existing</v>
      </c>
    </row>
    <row r="2576" spans="1:7" ht="19" x14ac:dyDescent="0.25">
      <c r="A2576" s="7">
        <v>2015</v>
      </c>
      <c r="B2576" s="7" t="s">
        <v>329</v>
      </c>
      <c r="C2576" s="7" t="s">
        <v>7</v>
      </c>
      <c r="D2576" s="24">
        <v>105235.71</v>
      </c>
      <c r="E2576">
        <f>INDEX('B. Store opening dates'!$B$5:$B$2448,MATCH('A. Sales by store'!B2576,'B. Store opening dates'!$A$5:$A$2448,0))</f>
        <v>2002</v>
      </c>
      <c r="F2576" t="str">
        <f t="shared" si="80"/>
        <v>Old</v>
      </c>
      <c r="G2576" t="str">
        <f t="shared" si="81"/>
        <v>Existing</v>
      </c>
    </row>
    <row r="2577" spans="1:7" ht="19" x14ac:dyDescent="0.25">
      <c r="A2577" s="7">
        <v>2014</v>
      </c>
      <c r="B2577" s="7" t="s">
        <v>329</v>
      </c>
      <c r="C2577" s="7" t="s">
        <v>7</v>
      </c>
      <c r="D2577" s="24">
        <v>112096.37</v>
      </c>
      <c r="E2577">
        <f>INDEX('B. Store opening dates'!$B$5:$B$2448,MATCH('A. Sales by store'!B2577,'B. Store opening dates'!$A$5:$A$2448,0))</f>
        <v>2002</v>
      </c>
      <c r="F2577" t="str">
        <f t="shared" si="80"/>
        <v>Old</v>
      </c>
      <c r="G2577" t="str">
        <f t="shared" si="81"/>
        <v>Existing</v>
      </c>
    </row>
    <row r="2578" spans="1:7" ht="19" x14ac:dyDescent="0.25">
      <c r="A2578" s="7">
        <v>2015</v>
      </c>
      <c r="B2578" s="7" t="s">
        <v>329</v>
      </c>
      <c r="C2578" s="7" t="s">
        <v>8</v>
      </c>
      <c r="D2578" s="24">
        <v>774625.68</v>
      </c>
      <c r="E2578">
        <f>INDEX('B. Store opening dates'!$B$5:$B$2448,MATCH('A. Sales by store'!B2578,'B. Store opening dates'!$A$5:$A$2448,0))</f>
        <v>2002</v>
      </c>
      <c r="F2578" t="str">
        <f t="shared" si="80"/>
        <v>Old</v>
      </c>
      <c r="G2578" t="str">
        <f t="shared" si="81"/>
        <v>Existing</v>
      </c>
    </row>
    <row r="2579" spans="1:7" ht="19" x14ac:dyDescent="0.25">
      <c r="A2579" s="7">
        <v>2014</v>
      </c>
      <c r="B2579" s="7" t="s">
        <v>329</v>
      </c>
      <c r="C2579" s="7" t="s">
        <v>8</v>
      </c>
      <c r="D2579" s="24">
        <v>804213.58</v>
      </c>
      <c r="E2579">
        <f>INDEX('B. Store opening dates'!$B$5:$B$2448,MATCH('A. Sales by store'!B2579,'B. Store opening dates'!$A$5:$A$2448,0))</f>
        <v>2002</v>
      </c>
      <c r="F2579" t="str">
        <f t="shared" si="80"/>
        <v>Old</v>
      </c>
      <c r="G2579" t="str">
        <f t="shared" si="81"/>
        <v>Existing</v>
      </c>
    </row>
    <row r="2580" spans="1:7" ht="19" x14ac:dyDescent="0.25">
      <c r="A2580" s="7">
        <v>2015</v>
      </c>
      <c r="B2580" s="7" t="s">
        <v>330</v>
      </c>
      <c r="C2580" s="7" t="s">
        <v>5</v>
      </c>
      <c r="D2580" s="24">
        <v>834990.63</v>
      </c>
      <c r="E2580">
        <f>INDEX('B. Store opening dates'!$B$5:$B$2448,MATCH('A. Sales by store'!B2580,'B. Store opening dates'!$A$5:$A$2448,0))</f>
        <v>2002</v>
      </c>
      <c r="F2580" t="str">
        <f t="shared" si="80"/>
        <v>Old</v>
      </c>
      <c r="G2580" t="str">
        <f t="shared" si="81"/>
        <v>Existing</v>
      </c>
    </row>
    <row r="2581" spans="1:7" ht="19" x14ac:dyDescent="0.25">
      <c r="A2581" s="7">
        <v>2014</v>
      </c>
      <c r="B2581" s="7" t="s">
        <v>330</v>
      </c>
      <c r="C2581" s="7" t="s">
        <v>5</v>
      </c>
      <c r="D2581" s="24">
        <v>913950.8</v>
      </c>
      <c r="E2581">
        <f>INDEX('B. Store opening dates'!$B$5:$B$2448,MATCH('A. Sales by store'!B2581,'B. Store opening dates'!$A$5:$A$2448,0))</f>
        <v>2002</v>
      </c>
      <c r="F2581" t="str">
        <f t="shared" si="80"/>
        <v>Old</v>
      </c>
      <c r="G2581" t="str">
        <f t="shared" si="81"/>
        <v>Existing</v>
      </c>
    </row>
    <row r="2582" spans="1:7" ht="19" x14ac:dyDescent="0.25">
      <c r="A2582" s="7">
        <v>2015</v>
      </c>
      <c r="B2582" s="7" t="s">
        <v>330</v>
      </c>
      <c r="C2582" s="7" t="s">
        <v>6</v>
      </c>
      <c r="D2582" s="24">
        <v>460808.31</v>
      </c>
      <c r="E2582">
        <f>INDEX('B. Store opening dates'!$B$5:$B$2448,MATCH('A. Sales by store'!B2582,'B. Store opening dates'!$A$5:$A$2448,0))</f>
        <v>2002</v>
      </c>
      <c r="F2582" t="str">
        <f t="shared" si="80"/>
        <v>Old</v>
      </c>
      <c r="G2582" t="str">
        <f t="shared" si="81"/>
        <v>Existing</v>
      </c>
    </row>
    <row r="2583" spans="1:7" ht="19" x14ac:dyDescent="0.25">
      <c r="A2583" s="7">
        <v>2014</v>
      </c>
      <c r="B2583" s="7" t="s">
        <v>330</v>
      </c>
      <c r="C2583" s="7" t="s">
        <v>6</v>
      </c>
      <c r="D2583" s="24">
        <v>337729.49</v>
      </c>
      <c r="E2583">
        <f>INDEX('B. Store opening dates'!$B$5:$B$2448,MATCH('A. Sales by store'!B2583,'B. Store opening dates'!$A$5:$A$2448,0))</f>
        <v>2002</v>
      </c>
      <c r="F2583" t="str">
        <f t="shared" si="80"/>
        <v>Old</v>
      </c>
      <c r="G2583" t="str">
        <f t="shared" si="81"/>
        <v>Existing</v>
      </c>
    </row>
    <row r="2584" spans="1:7" ht="19" x14ac:dyDescent="0.25">
      <c r="A2584" s="7">
        <v>2015</v>
      </c>
      <c r="B2584" s="7" t="s">
        <v>330</v>
      </c>
      <c r="C2584" s="7" t="s">
        <v>7</v>
      </c>
      <c r="D2584" s="24">
        <v>166634.32</v>
      </c>
      <c r="E2584">
        <f>INDEX('B. Store opening dates'!$B$5:$B$2448,MATCH('A. Sales by store'!B2584,'B. Store opening dates'!$A$5:$A$2448,0))</f>
        <v>2002</v>
      </c>
      <c r="F2584" t="str">
        <f t="shared" si="80"/>
        <v>Old</v>
      </c>
      <c r="G2584" t="str">
        <f t="shared" si="81"/>
        <v>Existing</v>
      </c>
    </row>
    <row r="2585" spans="1:7" ht="19" x14ac:dyDescent="0.25">
      <c r="A2585" s="7">
        <v>2014</v>
      </c>
      <c r="B2585" s="7" t="s">
        <v>330</v>
      </c>
      <c r="C2585" s="7" t="s">
        <v>7</v>
      </c>
      <c r="D2585" s="24">
        <v>175904.46</v>
      </c>
      <c r="E2585">
        <f>INDEX('B. Store opening dates'!$B$5:$B$2448,MATCH('A. Sales by store'!B2585,'B. Store opening dates'!$A$5:$A$2448,0))</f>
        <v>2002</v>
      </c>
      <c r="F2585" t="str">
        <f t="shared" si="80"/>
        <v>Old</v>
      </c>
      <c r="G2585" t="str">
        <f t="shared" si="81"/>
        <v>Existing</v>
      </c>
    </row>
    <row r="2586" spans="1:7" ht="19" x14ac:dyDescent="0.25">
      <c r="A2586" s="7">
        <v>2015</v>
      </c>
      <c r="B2586" s="7" t="s">
        <v>330</v>
      </c>
      <c r="C2586" s="7" t="s">
        <v>8</v>
      </c>
      <c r="D2586" s="24">
        <v>634807.64</v>
      </c>
      <c r="E2586">
        <f>INDEX('B. Store opening dates'!$B$5:$B$2448,MATCH('A. Sales by store'!B2586,'B. Store opening dates'!$A$5:$A$2448,0))</f>
        <v>2002</v>
      </c>
      <c r="F2586" t="str">
        <f t="shared" si="80"/>
        <v>Old</v>
      </c>
      <c r="G2586" t="str">
        <f t="shared" si="81"/>
        <v>Existing</v>
      </c>
    </row>
    <row r="2587" spans="1:7" ht="19" x14ac:dyDescent="0.25">
      <c r="A2587" s="7">
        <v>2014</v>
      </c>
      <c r="B2587" s="7" t="s">
        <v>330</v>
      </c>
      <c r="C2587" s="7" t="s">
        <v>8</v>
      </c>
      <c r="D2587" s="24">
        <v>653643.82999999996</v>
      </c>
      <c r="E2587">
        <f>INDEX('B. Store opening dates'!$B$5:$B$2448,MATCH('A. Sales by store'!B2587,'B. Store opening dates'!$A$5:$A$2448,0))</f>
        <v>2002</v>
      </c>
      <c r="F2587" t="str">
        <f t="shared" si="80"/>
        <v>Old</v>
      </c>
      <c r="G2587" t="str">
        <f t="shared" si="81"/>
        <v>Existing</v>
      </c>
    </row>
    <row r="2588" spans="1:7" ht="19" x14ac:dyDescent="0.25">
      <c r="A2588" s="7">
        <v>2015</v>
      </c>
      <c r="B2588" s="7" t="s">
        <v>331</v>
      </c>
      <c r="C2588" s="7" t="s">
        <v>5</v>
      </c>
      <c r="D2588" s="24">
        <v>490830.01</v>
      </c>
      <c r="E2588">
        <f>INDEX('B. Store opening dates'!$B$5:$B$2448,MATCH('A. Sales by store'!B2588,'B. Store opening dates'!$A$5:$A$2448,0))</f>
        <v>2002</v>
      </c>
      <c r="F2588" t="str">
        <f t="shared" si="80"/>
        <v>Old</v>
      </c>
      <c r="G2588" t="str">
        <f t="shared" si="81"/>
        <v>Existing</v>
      </c>
    </row>
    <row r="2589" spans="1:7" ht="19" x14ac:dyDescent="0.25">
      <c r="A2589" s="7">
        <v>2014</v>
      </c>
      <c r="B2589" s="7" t="s">
        <v>331</v>
      </c>
      <c r="C2589" s="7" t="s">
        <v>5</v>
      </c>
      <c r="D2589" s="24">
        <v>544110</v>
      </c>
      <c r="E2589">
        <f>INDEX('B. Store opening dates'!$B$5:$B$2448,MATCH('A. Sales by store'!B2589,'B. Store opening dates'!$A$5:$A$2448,0))</f>
        <v>2002</v>
      </c>
      <c r="F2589" t="str">
        <f t="shared" si="80"/>
        <v>Old</v>
      </c>
      <c r="G2589" t="str">
        <f t="shared" si="81"/>
        <v>Existing</v>
      </c>
    </row>
    <row r="2590" spans="1:7" ht="19" x14ac:dyDescent="0.25">
      <c r="A2590" s="7">
        <v>2015</v>
      </c>
      <c r="B2590" s="7" t="s">
        <v>331</v>
      </c>
      <c r="C2590" s="7" t="s">
        <v>6</v>
      </c>
      <c r="D2590" s="24">
        <v>413724.79</v>
      </c>
      <c r="E2590">
        <f>INDEX('B. Store opening dates'!$B$5:$B$2448,MATCH('A. Sales by store'!B2590,'B. Store opening dates'!$A$5:$A$2448,0))</f>
        <v>2002</v>
      </c>
      <c r="F2590" t="str">
        <f t="shared" si="80"/>
        <v>Old</v>
      </c>
      <c r="G2590" t="str">
        <f t="shared" si="81"/>
        <v>Existing</v>
      </c>
    </row>
    <row r="2591" spans="1:7" ht="19" x14ac:dyDescent="0.25">
      <c r="A2591" s="7">
        <v>2014</v>
      </c>
      <c r="B2591" s="7" t="s">
        <v>331</v>
      </c>
      <c r="C2591" s="7" t="s">
        <v>6</v>
      </c>
      <c r="D2591" s="24">
        <v>286478.33</v>
      </c>
      <c r="E2591">
        <f>INDEX('B. Store opening dates'!$B$5:$B$2448,MATCH('A. Sales by store'!B2591,'B. Store opening dates'!$A$5:$A$2448,0))</f>
        <v>2002</v>
      </c>
      <c r="F2591" t="str">
        <f t="shared" si="80"/>
        <v>Old</v>
      </c>
      <c r="G2591" t="str">
        <f t="shared" si="81"/>
        <v>Existing</v>
      </c>
    </row>
    <row r="2592" spans="1:7" ht="19" x14ac:dyDescent="0.25">
      <c r="A2592" s="7">
        <v>2015</v>
      </c>
      <c r="B2592" s="7" t="s">
        <v>331</v>
      </c>
      <c r="C2592" s="7" t="s">
        <v>7</v>
      </c>
      <c r="D2592" s="24">
        <v>133141.93</v>
      </c>
      <c r="E2592">
        <f>INDEX('B. Store opening dates'!$B$5:$B$2448,MATCH('A. Sales by store'!B2592,'B. Store opening dates'!$A$5:$A$2448,0))</f>
        <v>2002</v>
      </c>
      <c r="F2592" t="str">
        <f t="shared" si="80"/>
        <v>Old</v>
      </c>
      <c r="G2592" t="str">
        <f t="shared" si="81"/>
        <v>Existing</v>
      </c>
    </row>
    <row r="2593" spans="1:7" ht="19" x14ac:dyDescent="0.25">
      <c r="A2593" s="7">
        <v>2014</v>
      </c>
      <c r="B2593" s="7" t="s">
        <v>331</v>
      </c>
      <c r="C2593" s="7" t="s">
        <v>7</v>
      </c>
      <c r="D2593" s="24">
        <v>140850.47</v>
      </c>
      <c r="E2593">
        <f>INDEX('B. Store opening dates'!$B$5:$B$2448,MATCH('A. Sales by store'!B2593,'B. Store opening dates'!$A$5:$A$2448,0))</f>
        <v>2002</v>
      </c>
      <c r="F2593" t="str">
        <f t="shared" si="80"/>
        <v>Old</v>
      </c>
      <c r="G2593" t="str">
        <f t="shared" si="81"/>
        <v>Existing</v>
      </c>
    </row>
    <row r="2594" spans="1:7" ht="19" x14ac:dyDescent="0.25">
      <c r="A2594" s="7">
        <v>2015</v>
      </c>
      <c r="B2594" s="7" t="s">
        <v>331</v>
      </c>
      <c r="C2594" s="7" t="s">
        <v>8</v>
      </c>
      <c r="D2594" s="24">
        <v>624013.66</v>
      </c>
      <c r="E2594">
        <f>INDEX('B. Store opening dates'!$B$5:$B$2448,MATCH('A. Sales by store'!B2594,'B. Store opening dates'!$A$5:$A$2448,0))</f>
        <v>2002</v>
      </c>
      <c r="F2594" t="str">
        <f t="shared" si="80"/>
        <v>Old</v>
      </c>
      <c r="G2594" t="str">
        <f t="shared" si="81"/>
        <v>Existing</v>
      </c>
    </row>
    <row r="2595" spans="1:7" ht="19" x14ac:dyDescent="0.25">
      <c r="A2595" s="7">
        <v>2014</v>
      </c>
      <c r="B2595" s="7" t="s">
        <v>331</v>
      </c>
      <c r="C2595" s="7" t="s">
        <v>8</v>
      </c>
      <c r="D2595" s="24">
        <v>646647.16</v>
      </c>
      <c r="E2595">
        <f>INDEX('B. Store opening dates'!$B$5:$B$2448,MATCH('A. Sales by store'!B2595,'B. Store opening dates'!$A$5:$A$2448,0))</f>
        <v>2002</v>
      </c>
      <c r="F2595" t="str">
        <f t="shared" si="80"/>
        <v>Old</v>
      </c>
      <c r="G2595" t="str">
        <f t="shared" si="81"/>
        <v>Existing</v>
      </c>
    </row>
    <row r="2596" spans="1:7" ht="19" x14ac:dyDescent="0.25">
      <c r="A2596" s="7">
        <v>2015</v>
      </c>
      <c r="B2596" s="7" t="s">
        <v>332</v>
      </c>
      <c r="C2596" s="7" t="s">
        <v>5</v>
      </c>
      <c r="D2596" s="24">
        <v>909146.33</v>
      </c>
      <c r="E2596">
        <f>INDEX('B. Store opening dates'!$B$5:$B$2448,MATCH('A. Sales by store'!B2596,'B. Store opening dates'!$A$5:$A$2448,0))</f>
        <v>2002</v>
      </c>
      <c r="F2596" t="str">
        <f t="shared" si="80"/>
        <v>Old</v>
      </c>
      <c r="G2596" t="str">
        <f t="shared" si="81"/>
        <v>Existing</v>
      </c>
    </row>
    <row r="2597" spans="1:7" ht="19" x14ac:dyDescent="0.25">
      <c r="A2597" s="7">
        <v>2014</v>
      </c>
      <c r="B2597" s="7" t="s">
        <v>332</v>
      </c>
      <c r="C2597" s="7" t="s">
        <v>5</v>
      </c>
      <c r="D2597" s="24">
        <v>1004230.96</v>
      </c>
      <c r="E2597">
        <f>INDEX('B. Store opening dates'!$B$5:$B$2448,MATCH('A. Sales by store'!B2597,'B. Store opening dates'!$A$5:$A$2448,0))</f>
        <v>2002</v>
      </c>
      <c r="F2597" t="str">
        <f t="shared" si="80"/>
        <v>Old</v>
      </c>
      <c r="G2597" t="str">
        <f t="shared" si="81"/>
        <v>Existing</v>
      </c>
    </row>
    <row r="2598" spans="1:7" ht="19" x14ac:dyDescent="0.25">
      <c r="A2598" s="7">
        <v>2015</v>
      </c>
      <c r="B2598" s="7" t="s">
        <v>332</v>
      </c>
      <c r="C2598" s="7" t="s">
        <v>6</v>
      </c>
      <c r="D2598" s="24">
        <v>591333.75</v>
      </c>
      <c r="E2598">
        <f>INDEX('B. Store opening dates'!$B$5:$B$2448,MATCH('A. Sales by store'!B2598,'B. Store opening dates'!$A$5:$A$2448,0))</f>
        <v>2002</v>
      </c>
      <c r="F2598" t="str">
        <f t="shared" si="80"/>
        <v>Old</v>
      </c>
      <c r="G2598" t="str">
        <f t="shared" si="81"/>
        <v>Existing</v>
      </c>
    </row>
    <row r="2599" spans="1:7" ht="19" x14ac:dyDescent="0.25">
      <c r="A2599" s="7">
        <v>2014</v>
      </c>
      <c r="B2599" s="7" t="s">
        <v>332</v>
      </c>
      <c r="C2599" s="7" t="s">
        <v>6</v>
      </c>
      <c r="D2599" s="24">
        <v>418143.77</v>
      </c>
      <c r="E2599">
        <f>INDEX('B. Store opening dates'!$B$5:$B$2448,MATCH('A. Sales by store'!B2599,'B. Store opening dates'!$A$5:$A$2448,0))</f>
        <v>2002</v>
      </c>
      <c r="F2599" t="str">
        <f t="shared" si="80"/>
        <v>Old</v>
      </c>
      <c r="G2599" t="str">
        <f t="shared" si="81"/>
        <v>Existing</v>
      </c>
    </row>
    <row r="2600" spans="1:7" ht="19" x14ac:dyDescent="0.25">
      <c r="A2600" s="7">
        <v>2015</v>
      </c>
      <c r="B2600" s="7" t="s">
        <v>332</v>
      </c>
      <c r="C2600" s="7" t="s">
        <v>7</v>
      </c>
      <c r="D2600" s="24">
        <v>76017.69</v>
      </c>
      <c r="E2600">
        <f>INDEX('B. Store opening dates'!$B$5:$B$2448,MATCH('A. Sales by store'!B2600,'B. Store opening dates'!$A$5:$A$2448,0))</f>
        <v>2002</v>
      </c>
      <c r="F2600" t="str">
        <f t="shared" si="80"/>
        <v>Old</v>
      </c>
      <c r="G2600" t="str">
        <f t="shared" si="81"/>
        <v>Existing</v>
      </c>
    </row>
    <row r="2601" spans="1:7" ht="19" x14ac:dyDescent="0.25">
      <c r="A2601" s="7">
        <v>2014</v>
      </c>
      <c r="B2601" s="7" t="s">
        <v>332</v>
      </c>
      <c r="C2601" s="7" t="s">
        <v>7</v>
      </c>
      <c r="D2601" s="24">
        <v>79478.649999999994</v>
      </c>
      <c r="E2601">
        <f>INDEX('B. Store opening dates'!$B$5:$B$2448,MATCH('A. Sales by store'!B2601,'B. Store opening dates'!$A$5:$A$2448,0))</f>
        <v>2002</v>
      </c>
      <c r="F2601" t="str">
        <f t="shared" si="80"/>
        <v>Old</v>
      </c>
      <c r="G2601" t="str">
        <f t="shared" si="81"/>
        <v>Existing</v>
      </c>
    </row>
    <row r="2602" spans="1:7" ht="19" x14ac:dyDescent="0.25">
      <c r="A2602" s="7">
        <v>2015</v>
      </c>
      <c r="B2602" s="7" t="s">
        <v>332</v>
      </c>
      <c r="C2602" s="7" t="s">
        <v>8</v>
      </c>
      <c r="D2602" s="24">
        <v>627809.24</v>
      </c>
      <c r="E2602">
        <f>INDEX('B. Store opening dates'!$B$5:$B$2448,MATCH('A. Sales by store'!B2602,'B. Store opening dates'!$A$5:$A$2448,0))</f>
        <v>2002</v>
      </c>
      <c r="F2602" t="str">
        <f t="shared" si="80"/>
        <v>Old</v>
      </c>
      <c r="G2602" t="str">
        <f t="shared" si="81"/>
        <v>Existing</v>
      </c>
    </row>
    <row r="2603" spans="1:7" ht="19" x14ac:dyDescent="0.25">
      <c r="A2603" s="7">
        <v>2014</v>
      </c>
      <c r="B2603" s="7" t="s">
        <v>332</v>
      </c>
      <c r="C2603" s="7" t="s">
        <v>8</v>
      </c>
      <c r="D2603" s="24">
        <v>648188.57999999996</v>
      </c>
      <c r="E2603">
        <f>INDEX('B. Store opening dates'!$B$5:$B$2448,MATCH('A. Sales by store'!B2603,'B. Store opening dates'!$A$5:$A$2448,0))</f>
        <v>2002</v>
      </c>
      <c r="F2603" t="str">
        <f t="shared" si="80"/>
        <v>Old</v>
      </c>
      <c r="G2603" t="str">
        <f t="shared" si="81"/>
        <v>Existing</v>
      </c>
    </row>
    <row r="2604" spans="1:7" ht="19" x14ac:dyDescent="0.25">
      <c r="A2604" s="7">
        <v>2015</v>
      </c>
      <c r="B2604" s="7" t="s">
        <v>333</v>
      </c>
      <c r="C2604" s="7" t="s">
        <v>5</v>
      </c>
      <c r="D2604" s="24">
        <v>674642.86</v>
      </c>
      <c r="E2604">
        <f>INDEX('B. Store opening dates'!$B$5:$B$2448,MATCH('A. Sales by store'!B2604,'B. Store opening dates'!$A$5:$A$2448,0))</f>
        <v>2002</v>
      </c>
      <c r="F2604" t="str">
        <f t="shared" si="80"/>
        <v>Old</v>
      </c>
      <c r="G2604" t="str">
        <f t="shared" si="81"/>
        <v>Existing</v>
      </c>
    </row>
    <row r="2605" spans="1:7" ht="19" x14ac:dyDescent="0.25">
      <c r="A2605" s="7">
        <v>2014</v>
      </c>
      <c r="B2605" s="7" t="s">
        <v>333</v>
      </c>
      <c r="C2605" s="7" t="s">
        <v>5</v>
      </c>
      <c r="D2605" s="24">
        <v>736283.68</v>
      </c>
      <c r="E2605">
        <f>INDEX('B. Store opening dates'!$B$5:$B$2448,MATCH('A. Sales by store'!B2605,'B. Store opening dates'!$A$5:$A$2448,0))</f>
        <v>2002</v>
      </c>
      <c r="F2605" t="str">
        <f t="shared" si="80"/>
        <v>Old</v>
      </c>
      <c r="G2605" t="str">
        <f t="shared" si="81"/>
        <v>Existing</v>
      </c>
    </row>
    <row r="2606" spans="1:7" ht="19" x14ac:dyDescent="0.25">
      <c r="A2606" s="7">
        <v>2015</v>
      </c>
      <c r="B2606" s="7" t="s">
        <v>333</v>
      </c>
      <c r="C2606" s="7" t="s">
        <v>6</v>
      </c>
      <c r="D2606" s="24">
        <v>258543.65</v>
      </c>
      <c r="E2606">
        <f>INDEX('B. Store opening dates'!$B$5:$B$2448,MATCH('A. Sales by store'!B2606,'B. Store opening dates'!$A$5:$A$2448,0))</f>
        <v>2002</v>
      </c>
      <c r="F2606" t="str">
        <f t="shared" si="80"/>
        <v>Old</v>
      </c>
      <c r="G2606" t="str">
        <f t="shared" si="81"/>
        <v>Existing</v>
      </c>
    </row>
    <row r="2607" spans="1:7" ht="19" x14ac:dyDescent="0.25">
      <c r="A2607" s="7">
        <v>2014</v>
      </c>
      <c r="B2607" s="7" t="s">
        <v>333</v>
      </c>
      <c r="C2607" s="7" t="s">
        <v>6</v>
      </c>
      <c r="D2607" s="24">
        <v>184710.71</v>
      </c>
      <c r="E2607">
        <f>INDEX('B. Store opening dates'!$B$5:$B$2448,MATCH('A. Sales by store'!B2607,'B. Store opening dates'!$A$5:$A$2448,0))</f>
        <v>2002</v>
      </c>
      <c r="F2607" t="str">
        <f t="shared" si="80"/>
        <v>Old</v>
      </c>
      <c r="G2607" t="str">
        <f t="shared" si="81"/>
        <v>Existing</v>
      </c>
    </row>
    <row r="2608" spans="1:7" ht="19" x14ac:dyDescent="0.25">
      <c r="A2608" s="7">
        <v>2015</v>
      </c>
      <c r="B2608" s="7" t="s">
        <v>333</v>
      </c>
      <c r="C2608" s="7" t="s">
        <v>7</v>
      </c>
      <c r="D2608" s="24">
        <v>107073.73</v>
      </c>
      <c r="E2608">
        <f>INDEX('B. Store opening dates'!$B$5:$B$2448,MATCH('A. Sales by store'!B2608,'B. Store opening dates'!$A$5:$A$2448,0))</f>
        <v>2002</v>
      </c>
      <c r="F2608" t="str">
        <f t="shared" si="80"/>
        <v>Old</v>
      </c>
      <c r="G2608" t="str">
        <f t="shared" si="81"/>
        <v>Existing</v>
      </c>
    </row>
    <row r="2609" spans="1:7" ht="19" x14ac:dyDescent="0.25">
      <c r="A2609" s="7">
        <v>2014</v>
      </c>
      <c r="B2609" s="7" t="s">
        <v>333</v>
      </c>
      <c r="C2609" s="7" t="s">
        <v>7</v>
      </c>
      <c r="D2609" s="24">
        <v>113302.36</v>
      </c>
      <c r="E2609">
        <f>INDEX('B. Store opening dates'!$B$5:$B$2448,MATCH('A. Sales by store'!B2609,'B. Store opening dates'!$A$5:$A$2448,0))</f>
        <v>2002</v>
      </c>
      <c r="F2609" t="str">
        <f t="shared" si="80"/>
        <v>Old</v>
      </c>
      <c r="G2609" t="str">
        <f t="shared" si="81"/>
        <v>Existing</v>
      </c>
    </row>
    <row r="2610" spans="1:7" ht="19" x14ac:dyDescent="0.25">
      <c r="A2610" s="7">
        <v>2015</v>
      </c>
      <c r="B2610" s="7" t="s">
        <v>333</v>
      </c>
      <c r="C2610" s="7" t="s">
        <v>8</v>
      </c>
      <c r="D2610" s="24">
        <v>676314.5</v>
      </c>
      <c r="E2610">
        <f>INDEX('B. Store opening dates'!$B$5:$B$2448,MATCH('A. Sales by store'!B2610,'B. Store opening dates'!$A$5:$A$2448,0))</f>
        <v>2002</v>
      </c>
      <c r="F2610" t="str">
        <f t="shared" si="80"/>
        <v>Old</v>
      </c>
      <c r="G2610" t="str">
        <f t="shared" si="81"/>
        <v>Existing</v>
      </c>
    </row>
    <row r="2611" spans="1:7" ht="19" x14ac:dyDescent="0.25">
      <c r="A2611" s="7">
        <v>2014</v>
      </c>
      <c r="B2611" s="7" t="s">
        <v>333</v>
      </c>
      <c r="C2611" s="7" t="s">
        <v>8</v>
      </c>
      <c r="D2611" s="24">
        <v>708468.88</v>
      </c>
      <c r="E2611">
        <f>INDEX('B. Store opening dates'!$B$5:$B$2448,MATCH('A. Sales by store'!B2611,'B. Store opening dates'!$A$5:$A$2448,0))</f>
        <v>2002</v>
      </c>
      <c r="F2611" t="str">
        <f t="shared" si="80"/>
        <v>Old</v>
      </c>
      <c r="G2611" t="str">
        <f t="shared" si="81"/>
        <v>Existing</v>
      </c>
    </row>
    <row r="2612" spans="1:7" ht="19" x14ac:dyDescent="0.25">
      <c r="A2612" s="7">
        <v>2015</v>
      </c>
      <c r="B2612" s="7" t="s">
        <v>334</v>
      </c>
      <c r="C2612" s="7" t="s">
        <v>5</v>
      </c>
      <c r="D2612" s="24">
        <v>665340.93999999994</v>
      </c>
      <c r="E2612">
        <f>INDEX('B. Store opening dates'!$B$5:$B$2448,MATCH('A. Sales by store'!B2612,'B. Store opening dates'!$A$5:$A$2448,0))</f>
        <v>2002</v>
      </c>
      <c r="F2612" t="str">
        <f t="shared" si="80"/>
        <v>Old</v>
      </c>
      <c r="G2612" t="str">
        <f t="shared" si="81"/>
        <v>Existing</v>
      </c>
    </row>
    <row r="2613" spans="1:7" ht="19" x14ac:dyDescent="0.25">
      <c r="A2613" s="7">
        <v>2014</v>
      </c>
      <c r="B2613" s="7" t="s">
        <v>334</v>
      </c>
      <c r="C2613" s="7" t="s">
        <v>5</v>
      </c>
      <c r="D2613" s="24">
        <v>728738.35</v>
      </c>
      <c r="E2613">
        <f>INDEX('B. Store opening dates'!$B$5:$B$2448,MATCH('A. Sales by store'!B2613,'B. Store opening dates'!$A$5:$A$2448,0))</f>
        <v>2002</v>
      </c>
      <c r="F2613" t="str">
        <f t="shared" si="80"/>
        <v>Old</v>
      </c>
      <c r="G2613" t="str">
        <f t="shared" si="81"/>
        <v>Existing</v>
      </c>
    </row>
    <row r="2614" spans="1:7" ht="19" x14ac:dyDescent="0.25">
      <c r="A2614" s="7">
        <v>2015</v>
      </c>
      <c r="B2614" s="7" t="s">
        <v>334</v>
      </c>
      <c r="C2614" s="7" t="s">
        <v>6</v>
      </c>
      <c r="D2614" s="24">
        <v>560111.43000000005</v>
      </c>
      <c r="E2614">
        <f>INDEX('B. Store opening dates'!$B$5:$B$2448,MATCH('A. Sales by store'!B2614,'B. Store opening dates'!$A$5:$A$2448,0))</f>
        <v>2002</v>
      </c>
      <c r="F2614" t="str">
        <f t="shared" si="80"/>
        <v>Old</v>
      </c>
      <c r="G2614" t="str">
        <f t="shared" si="81"/>
        <v>Existing</v>
      </c>
    </row>
    <row r="2615" spans="1:7" ht="19" x14ac:dyDescent="0.25">
      <c r="A2615" s="7">
        <v>2014</v>
      </c>
      <c r="B2615" s="7" t="s">
        <v>334</v>
      </c>
      <c r="C2615" s="7" t="s">
        <v>6</v>
      </c>
      <c r="D2615" s="24">
        <v>389460.4</v>
      </c>
      <c r="E2615">
        <f>INDEX('B. Store opening dates'!$B$5:$B$2448,MATCH('A. Sales by store'!B2615,'B. Store opening dates'!$A$5:$A$2448,0))</f>
        <v>2002</v>
      </c>
      <c r="F2615" t="str">
        <f t="shared" si="80"/>
        <v>Old</v>
      </c>
      <c r="G2615" t="str">
        <f t="shared" si="81"/>
        <v>Existing</v>
      </c>
    </row>
    <row r="2616" spans="1:7" ht="19" x14ac:dyDescent="0.25">
      <c r="A2616" s="7">
        <v>2015</v>
      </c>
      <c r="B2616" s="7" t="s">
        <v>334</v>
      </c>
      <c r="C2616" s="7" t="s">
        <v>7</v>
      </c>
      <c r="D2616" s="24">
        <v>173715.8</v>
      </c>
      <c r="E2616">
        <f>INDEX('B. Store opening dates'!$B$5:$B$2448,MATCH('A. Sales by store'!B2616,'B. Store opening dates'!$A$5:$A$2448,0))</f>
        <v>2002</v>
      </c>
      <c r="F2616" t="str">
        <f t="shared" si="80"/>
        <v>Old</v>
      </c>
      <c r="G2616" t="str">
        <f t="shared" si="81"/>
        <v>Existing</v>
      </c>
    </row>
    <row r="2617" spans="1:7" ht="19" x14ac:dyDescent="0.25">
      <c r="A2617" s="7">
        <v>2014</v>
      </c>
      <c r="B2617" s="7" t="s">
        <v>334</v>
      </c>
      <c r="C2617" s="7" t="s">
        <v>7</v>
      </c>
      <c r="D2617" s="24">
        <v>183320.85</v>
      </c>
      <c r="E2617">
        <f>INDEX('B. Store opening dates'!$B$5:$B$2448,MATCH('A. Sales by store'!B2617,'B. Store opening dates'!$A$5:$A$2448,0))</f>
        <v>2002</v>
      </c>
      <c r="F2617" t="str">
        <f t="shared" si="80"/>
        <v>Old</v>
      </c>
      <c r="G2617" t="str">
        <f t="shared" si="81"/>
        <v>Existing</v>
      </c>
    </row>
    <row r="2618" spans="1:7" ht="19" x14ac:dyDescent="0.25">
      <c r="A2618" s="7">
        <v>2015</v>
      </c>
      <c r="B2618" s="7" t="s">
        <v>334</v>
      </c>
      <c r="C2618" s="7" t="s">
        <v>8</v>
      </c>
      <c r="D2618" s="24">
        <v>745132.78</v>
      </c>
      <c r="E2618">
        <f>INDEX('B. Store opening dates'!$B$5:$B$2448,MATCH('A. Sales by store'!B2618,'B. Store opening dates'!$A$5:$A$2448,0))</f>
        <v>2002</v>
      </c>
      <c r="F2618" t="str">
        <f t="shared" si="80"/>
        <v>Old</v>
      </c>
      <c r="G2618" t="str">
        <f t="shared" si="81"/>
        <v>Existing</v>
      </c>
    </row>
    <row r="2619" spans="1:7" ht="19" x14ac:dyDescent="0.25">
      <c r="A2619" s="7">
        <v>2014</v>
      </c>
      <c r="B2619" s="7" t="s">
        <v>334</v>
      </c>
      <c r="C2619" s="7" t="s">
        <v>8</v>
      </c>
      <c r="D2619" s="24">
        <v>767322.57</v>
      </c>
      <c r="E2619">
        <f>INDEX('B. Store opening dates'!$B$5:$B$2448,MATCH('A. Sales by store'!B2619,'B. Store opening dates'!$A$5:$A$2448,0))</f>
        <v>2002</v>
      </c>
      <c r="F2619" t="str">
        <f t="shared" si="80"/>
        <v>Old</v>
      </c>
      <c r="G2619" t="str">
        <f t="shared" si="81"/>
        <v>Existing</v>
      </c>
    </row>
    <row r="2620" spans="1:7" ht="19" x14ac:dyDescent="0.25">
      <c r="A2620" s="7">
        <v>2015</v>
      </c>
      <c r="B2620" s="7" t="s">
        <v>335</v>
      </c>
      <c r="C2620" s="7" t="s">
        <v>5</v>
      </c>
      <c r="D2620" s="24">
        <v>907704.14</v>
      </c>
      <c r="E2620">
        <f>INDEX('B. Store opening dates'!$B$5:$B$2448,MATCH('A. Sales by store'!B2620,'B. Store opening dates'!$A$5:$A$2448,0))</f>
        <v>2002</v>
      </c>
      <c r="F2620" t="str">
        <f t="shared" si="80"/>
        <v>Old</v>
      </c>
      <c r="G2620" t="str">
        <f t="shared" si="81"/>
        <v>Existing</v>
      </c>
    </row>
    <row r="2621" spans="1:7" ht="19" x14ac:dyDescent="0.25">
      <c r="A2621" s="7">
        <v>2014</v>
      </c>
      <c r="B2621" s="7" t="s">
        <v>335</v>
      </c>
      <c r="C2621" s="7" t="s">
        <v>5</v>
      </c>
      <c r="D2621" s="24">
        <v>988919.22</v>
      </c>
      <c r="E2621">
        <f>INDEX('B. Store opening dates'!$B$5:$B$2448,MATCH('A. Sales by store'!B2621,'B. Store opening dates'!$A$5:$A$2448,0))</f>
        <v>2002</v>
      </c>
      <c r="F2621" t="str">
        <f t="shared" si="80"/>
        <v>Old</v>
      </c>
      <c r="G2621" t="str">
        <f t="shared" si="81"/>
        <v>Existing</v>
      </c>
    </row>
    <row r="2622" spans="1:7" ht="19" x14ac:dyDescent="0.25">
      <c r="A2622" s="7">
        <v>2015</v>
      </c>
      <c r="B2622" s="7" t="s">
        <v>335</v>
      </c>
      <c r="C2622" s="7" t="s">
        <v>6</v>
      </c>
      <c r="D2622" s="24">
        <v>442960.06</v>
      </c>
      <c r="E2622">
        <f>INDEX('B. Store opening dates'!$B$5:$B$2448,MATCH('A. Sales by store'!B2622,'B. Store opening dates'!$A$5:$A$2448,0))</f>
        <v>2002</v>
      </c>
      <c r="F2622" t="str">
        <f t="shared" si="80"/>
        <v>Old</v>
      </c>
      <c r="G2622" t="str">
        <f t="shared" si="81"/>
        <v>Existing</v>
      </c>
    </row>
    <row r="2623" spans="1:7" ht="19" x14ac:dyDescent="0.25">
      <c r="A2623" s="7">
        <v>2014</v>
      </c>
      <c r="B2623" s="7" t="s">
        <v>335</v>
      </c>
      <c r="C2623" s="7" t="s">
        <v>6</v>
      </c>
      <c r="D2623" s="24">
        <v>313800.40999999997</v>
      </c>
      <c r="E2623">
        <f>INDEX('B. Store opening dates'!$B$5:$B$2448,MATCH('A. Sales by store'!B2623,'B. Store opening dates'!$A$5:$A$2448,0))</f>
        <v>2002</v>
      </c>
      <c r="F2623" t="str">
        <f t="shared" si="80"/>
        <v>Old</v>
      </c>
      <c r="G2623" t="str">
        <f t="shared" si="81"/>
        <v>Existing</v>
      </c>
    </row>
    <row r="2624" spans="1:7" ht="19" x14ac:dyDescent="0.25">
      <c r="A2624" s="7">
        <v>2015</v>
      </c>
      <c r="B2624" s="7" t="s">
        <v>335</v>
      </c>
      <c r="C2624" s="7" t="s">
        <v>7</v>
      </c>
      <c r="D2624" s="24">
        <v>174184.89</v>
      </c>
      <c r="E2624">
        <f>INDEX('B. Store opening dates'!$B$5:$B$2448,MATCH('A. Sales by store'!B2624,'B. Store opening dates'!$A$5:$A$2448,0))</f>
        <v>2002</v>
      </c>
      <c r="F2624" t="str">
        <f t="shared" si="80"/>
        <v>Old</v>
      </c>
      <c r="G2624" t="str">
        <f t="shared" si="81"/>
        <v>Existing</v>
      </c>
    </row>
    <row r="2625" spans="1:7" ht="19" x14ac:dyDescent="0.25">
      <c r="A2625" s="7">
        <v>2014</v>
      </c>
      <c r="B2625" s="7" t="s">
        <v>335</v>
      </c>
      <c r="C2625" s="7" t="s">
        <v>7</v>
      </c>
      <c r="D2625" s="24">
        <v>182956.15</v>
      </c>
      <c r="E2625">
        <f>INDEX('B. Store opening dates'!$B$5:$B$2448,MATCH('A. Sales by store'!B2625,'B. Store opening dates'!$A$5:$A$2448,0))</f>
        <v>2002</v>
      </c>
      <c r="F2625" t="str">
        <f t="shared" si="80"/>
        <v>Old</v>
      </c>
      <c r="G2625" t="str">
        <f t="shared" si="81"/>
        <v>Existing</v>
      </c>
    </row>
    <row r="2626" spans="1:7" ht="19" x14ac:dyDescent="0.25">
      <c r="A2626" s="7">
        <v>2015</v>
      </c>
      <c r="B2626" s="7" t="s">
        <v>335</v>
      </c>
      <c r="C2626" s="7" t="s">
        <v>8</v>
      </c>
      <c r="D2626" s="24">
        <v>616891.51</v>
      </c>
      <c r="E2626">
        <f>INDEX('B. Store opening dates'!$B$5:$B$2448,MATCH('A. Sales by store'!B2626,'B. Store opening dates'!$A$5:$A$2448,0))</f>
        <v>2002</v>
      </c>
      <c r="F2626" t="str">
        <f t="shared" si="80"/>
        <v>Old</v>
      </c>
      <c r="G2626" t="str">
        <f t="shared" si="81"/>
        <v>Existing</v>
      </c>
    </row>
    <row r="2627" spans="1:7" ht="19" x14ac:dyDescent="0.25">
      <c r="A2627" s="7">
        <v>2014</v>
      </c>
      <c r="B2627" s="7" t="s">
        <v>335</v>
      </c>
      <c r="C2627" s="7" t="s">
        <v>8</v>
      </c>
      <c r="D2627" s="24">
        <v>647526.49</v>
      </c>
      <c r="E2627">
        <f>INDEX('B. Store opening dates'!$B$5:$B$2448,MATCH('A. Sales by store'!B2627,'B. Store opening dates'!$A$5:$A$2448,0))</f>
        <v>2002</v>
      </c>
      <c r="F2627" t="str">
        <f t="shared" si="80"/>
        <v>Old</v>
      </c>
      <c r="G2627" t="str">
        <f t="shared" si="81"/>
        <v>Existing</v>
      </c>
    </row>
    <row r="2628" spans="1:7" ht="19" x14ac:dyDescent="0.25">
      <c r="A2628" s="7">
        <v>2015</v>
      </c>
      <c r="B2628" s="7" t="s">
        <v>336</v>
      </c>
      <c r="C2628" s="7" t="s">
        <v>5</v>
      </c>
      <c r="D2628" s="24">
        <v>816972.7</v>
      </c>
      <c r="E2628">
        <f>INDEX('B. Store opening dates'!$B$5:$B$2448,MATCH('A. Sales by store'!B2628,'B. Store opening dates'!$A$5:$A$2448,0))</f>
        <v>2002</v>
      </c>
      <c r="F2628" t="str">
        <f t="shared" si="80"/>
        <v>Old</v>
      </c>
      <c r="G2628" t="str">
        <f t="shared" si="81"/>
        <v>Existing</v>
      </c>
    </row>
    <row r="2629" spans="1:7" ht="19" x14ac:dyDescent="0.25">
      <c r="A2629" s="7">
        <v>2014</v>
      </c>
      <c r="B2629" s="7" t="s">
        <v>336</v>
      </c>
      <c r="C2629" s="7" t="s">
        <v>5</v>
      </c>
      <c r="D2629" s="24">
        <v>905787.88</v>
      </c>
      <c r="E2629">
        <f>INDEX('B. Store opening dates'!$B$5:$B$2448,MATCH('A. Sales by store'!B2629,'B. Store opening dates'!$A$5:$A$2448,0))</f>
        <v>2002</v>
      </c>
      <c r="F2629" t="str">
        <f t="shared" ref="F2629:F2692" si="82">IF(A2629 = 2015, IF(E2629&lt; 2015, "Old","New"),IF(E2629 &lt; 2014, "Old","New"))</f>
        <v>Old</v>
      </c>
      <c r="G2629" t="str">
        <f t="shared" ref="G2629:G2692" si="83">IF(A2629 = 2015, IF(E2629&lt; 2015, "Existing","New"),"Existing")</f>
        <v>Existing</v>
      </c>
    </row>
    <row r="2630" spans="1:7" ht="19" x14ac:dyDescent="0.25">
      <c r="A2630" s="7">
        <v>2015</v>
      </c>
      <c r="B2630" s="7" t="s">
        <v>336</v>
      </c>
      <c r="C2630" s="7" t="s">
        <v>6</v>
      </c>
      <c r="D2630" s="24">
        <v>306945.03999999998</v>
      </c>
      <c r="E2630">
        <f>INDEX('B. Store opening dates'!$B$5:$B$2448,MATCH('A. Sales by store'!B2630,'B. Store opening dates'!$A$5:$A$2448,0))</f>
        <v>2002</v>
      </c>
      <c r="F2630" t="str">
        <f t="shared" si="82"/>
        <v>Old</v>
      </c>
      <c r="G2630" t="str">
        <f t="shared" si="83"/>
        <v>Existing</v>
      </c>
    </row>
    <row r="2631" spans="1:7" ht="19" x14ac:dyDescent="0.25">
      <c r="A2631" s="7">
        <v>2014</v>
      </c>
      <c r="B2631" s="7" t="s">
        <v>336</v>
      </c>
      <c r="C2631" s="7" t="s">
        <v>6</v>
      </c>
      <c r="D2631" s="24">
        <v>218201.96</v>
      </c>
      <c r="E2631">
        <f>INDEX('B. Store opening dates'!$B$5:$B$2448,MATCH('A. Sales by store'!B2631,'B. Store opening dates'!$A$5:$A$2448,0))</f>
        <v>2002</v>
      </c>
      <c r="F2631" t="str">
        <f t="shared" si="82"/>
        <v>Old</v>
      </c>
      <c r="G2631" t="str">
        <f t="shared" si="83"/>
        <v>Existing</v>
      </c>
    </row>
    <row r="2632" spans="1:7" ht="19" x14ac:dyDescent="0.25">
      <c r="A2632" s="7">
        <v>2015</v>
      </c>
      <c r="B2632" s="7" t="s">
        <v>336</v>
      </c>
      <c r="C2632" s="7" t="s">
        <v>7</v>
      </c>
      <c r="D2632" s="24">
        <v>102172.78</v>
      </c>
      <c r="E2632">
        <f>INDEX('B. Store opening dates'!$B$5:$B$2448,MATCH('A. Sales by store'!B2632,'B. Store opening dates'!$A$5:$A$2448,0))</f>
        <v>2002</v>
      </c>
      <c r="F2632" t="str">
        <f t="shared" si="82"/>
        <v>Old</v>
      </c>
      <c r="G2632" t="str">
        <f t="shared" si="83"/>
        <v>Existing</v>
      </c>
    </row>
    <row r="2633" spans="1:7" ht="19" x14ac:dyDescent="0.25">
      <c r="A2633" s="7">
        <v>2014</v>
      </c>
      <c r="B2633" s="7" t="s">
        <v>336</v>
      </c>
      <c r="C2633" s="7" t="s">
        <v>7</v>
      </c>
      <c r="D2633" s="24">
        <v>106929.68</v>
      </c>
      <c r="E2633">
        <f>INDEX('B. Store opening dates'!$B$5:$B$2448,MATCH('A. Sales by store'!B2633,'B. Store opening dates'!$A$5:$A$2448,0))</f>
        <v>2002</v>
      </c>
      <c r="F2633" t="str">
        <f t="shared" si="82"/>
        <v>Old</v>
      </c>
      <c r="G2633" t="str">
        <f t="shared" si="83"/>
        <v>Existing</v>
      </c>
    </row>
    <row r="2634" spans="1:7" ht="19" x14ac:dyDescent="0.25">
      <c r="A2634" s="7">
        <v>2015</v>
      </c>
      <c r="B2634" s="7" t="s">
        <v>336</v>
      </c>
      <c r="C2634" s="7" t="s">
        <v>8</v>
      </c>
      <c r="D2634" s="24">
        <v>614173.55000000005</v>
      </c>
      <c r="E2634">
        <f>INDEX('B. Store opening dates'!$B$5:$B$2448,MATCH('A. Sales by store'!B2634,'B. Store opening dates'!$A$5:$A$2448,0))</f>
        <v>2002</v>
      </c>
      <c r="F2634" t="str">
        <f t="shared" si="82"/>
        <v>Old</v>
      </c>
      <c r="G2634" t="str">
        <f t="shared" si="83"/>
        <v>Existing</v>
      </c>
    </row>
    <row r="2635" spans="1:7" ht="19" x14ac:dyDescent="0.25">
      <c r="A2635" s="7">
        <v>2014</v>
      </c>
      <c r="B2635" s="7" t="s">
        <v>336</v>
      </c>
      <c r="C2635" s="7" t="s">
        <v>8</v>
      </c>
      <c r="D2635" s="24">
        <v>632474.51</v>
      </c>
      <c r="E2635">
        <f>INDEX('B. Store opening dates'!$B$5:$B$2448,MATCH('A. Sales by store'!B2635,'B. Store opening dates'!$A$5:$A$2448,0))</f>
        <v>2002</v>
      </c>
      <c r="F2635" t="str">
        <f t="shared" si="82"/>
        <v>Old</v>
      </c>
      <c r="G2635" t="str">
        <f t="shared" si="83"/>
        <v>Existing</v>
      </c>
    </row>
    <row r="2636" spans="1:7" ht="19" x14ac:dyDescent="0.25">
      <c r="A2636" s="7">
        <v>2015</v>
      </c>
      <c r="B2636" s="7" t="s">
        <v>337</v>
      </c>
      <c r="C2636" s="7" t="s">
        <v>5</v>
      </c>
      <c r="D2636" s="24">
        <v>934710.09</v>
      </c>
      <c r="E2636">
        <f>INDEX('B. Store opening dates'!$B$5:$B$2448,MATCH('A. Sales by store'!B2636,'B. Store opening dates'!$A$5:$A$2448,0))</f>
        <v>2002</v>
      </c>
      <c r="F2636" t="str">
        <f t="shared" si="82"/>
        <v>Old</v>
      </c>
      <c r="G2636" t="str">
        <f t="shared" si="83"/>
        <v>Existing</v>
      </c>
    </row>
    <row r="2637" spans="1:7" ht="19" x14ac:dyDescent="0.25">
      <c r="A2637" s="7">
        <v>2014</v>
      </c>
      <c r="B2637" s="7" t="s">
        <v>337</v>
      </c>
      <c r="C2637" s="7" t="s">
        <v>5</v>
      </c>
      <c r="D2637" s="24">
        <v>1031317.44</v>
      </c>
      <c r="E2637">
        <f>INDEX('B. Store opening dates'!$B$5:$B$2448,MATCH('A. Sales by store'!B2637,'B. Store opening dates'!$A$5:$A$2448,0))</f>
        <v>2002</v>
      </c>
      <c r="F2637" t="str">
        <f t="shared" si="82"/>
        <v>Old</v>
      </c>
      <c r="G2637" t="str">
        <f t="shared" si="83"/>
        <v>Existing</v>
      </c>
    </row>
    <row r="2638" spans="1:7" ht="19" x14ac:dyDescent="0.25">
      <c r="A2638" s="7">
        <v>2015</v>
      </c>
      <c r="B2638" s="7" t="s">
        <v>337</v>
      </c>
      <c r="C2638" s="7" t="s">
        <v>6</v>
      </c>
      <c r="D2638" s="24">
        <v>403964.45</v>
      </c>
      <c r="E2638">
        <f>INDEX('B. Store opening dates'!$B$5:$B$2448,MATCH('A. Sales by store'!B2638,'B. Store opening dates'!$A$5:$A$2448,0))</f>
        <v>2002</v>
      </c>
      <c r="F2638" t="str">
        <f t="shared" si="82"/>
        <v>Old</v>
      </c>
      <c r="G2638" t="str">
        <f t="shared" si="83"/>
        <v>Existing</v>
      </c>
    </row>
    <row r="2639" spans="1:7" ht="19" x14ac:dyDescent="0.25">
      <c r="A2639" s="7">
        <v>2014</v>
      </c>
      <c r="B2639" s="7" t="s">
        <v>337</v>
      </c>
      <c r="C2639" s="7" t="s">
        <v>6</v>
      </c>
      <c r="D2639" s="24">
        <v>286121.75</v>
      </c>
      <c r="E2639">
        <f>INDEX('B. Store opening dates'!$B$5:$B$2448,MATCH('A. Sales by store'!B2639,'B. Store opening dates'!$A$5:$A$2448,0))</f>
        <v>2002</v>
      </c>
      <c r="F2639" t="str">
        <f t="shared" si="82"/>
        <v>Old</v>
      </c>
      <c r="G2639" t="str">
        <f t="shared" si="83"/>
        <v>Existing</v>
      </c>
    </row>
    <row r="2640" spans="1:7" ht="19" x14ac:dyDescent="0.25">
      <c r="A2640" s="7">
        <v>2015</v>
      </c>
      <c r="B2640" s="7" t="s">
        <v>337</v>
      </c>
      <c r="C2640" s="7" t="s">
        <v>7</v>
      </c>
      <c r="D2640" s="24">
        <v>242699.77</v>
      </c>
      <c r="E2640">
        <f>INDEX('B. Store opening dates'!$B$5:$B$2448,MATCH('A. Sales by store'!B2640,'B. Store opening dates'!$A$5:$A$2448,0))</f>
        <v>2002</v>
      </c>
      <c r="F2640" t="str">
        <f t="shared" si="82"/>
        <v>Old</v>
      </c>
      <c r="G2640" t="str">
        <f t="shared" si="83"/>
        <v>Existing</v>
      </c>
    </row>
    <row r="2641" spans="1:7" ht="19" x14ac:dyDescent="0.25">
      <c r="A2641" s="7">
        <v>2014</v>
      </c>
      <c r="B2641" s="7" t="s">
        <v>337</v>
      </c>
      <c r="C2641" s="7" t="s">
        <v>7</v>
      </c>
      <c r="D2641" s="24">
        <v>257789.22</v>
      </c>
      <c r="E2641">
        <f>INDEX('B. Store opening dates'!$B$5:$B$2448,MATCH('A. Sales by store'!B2641,'B. Store opening dates'!$A$5:$A$2448,0))</f>
        <v>2002</v>
      </c>
      <c r="F2641" t="str">
        <f t="shared" si="82"/>
        <v>Old</v>
      </c>
      <c r="G2641" t="str">
        <f t="shared" si="83"/>
        <v>Existing</v>
      </c>
    </row>
    <row r="2642" spans="1:7" ht="19" x14ac:dyDescent="0.25">
      <c r="A2642" s="7">
        <v>2015</v>
      </c>
      <c r="B2642" s="7" t="s">
        <v>337</v>
      </c>
      <c r="C2642" s="7" t="s">
        <v>8</v>
      </c>
      <c r="D2642" s="24">
        <v>437883.22</v>
      </c>
      <c r="E2642">
        <f>INDEX('B. Store opening dates'!$B$5:$B$2448,MATCH('A. Sales by store'!B2642,'B. Store opening dates'!$A$5:$A$2448,0))</f>
        <v>2002</v>
      </c>
      <c r="F2642" t="str">
        <f t="shared" si="82"/>
        <v>Old</v>
      </c>
      <c r="G2642" t="str">
        <f t="shared" si="83"/>
        <v>Existing</v>
      </c>
    </row>
    <row r="2643" spans="1:7" ht="19" x14ac:dyDescent="0.25">
      <c r="A2643" s="7">
        <v>2014</v>
      </c>
      <c r="B2643" s="7" t="s">
        <v>337</v>
      </c>
      <c r="C2643" s="7" t="s">
        <v>8</v>
      </c>
      <c r="D2643" s="24">
        <v>453519.87</v>
      </c>
      <c r="E2643">
        <f>INDEX('B. Store opening dates'!$B$5:$B$2448,MATCH('A. Sales by store'!B2643,'B. Store opening dates'!$A$5:$A$2448,0))</f>
        <v>2002</v>
      </c>
      <c r="F2643" t="str">
        <f t="shared" si="82"/>
        <v>Old</v>
      </c>
      <c r="G2643" t="str">
        <f t="shared" si="83"/>
        <v>Existing</v>
      </c>
    </row>
    <row r="2644" spans="1:7" ht="19" x14ac:dyDescent="0.25">
      <c r="A2644" s="7">
        <v>2015</v>
      </c>
      <c r="B2644" s="7" t="s">
        <v>338</v>
      </c>
      <c r="C2644" s="7" t="s">
        <v>5</v>
      </c>
      <c r="D2644" s="24">
        <v>538509.51</v>
      </c>
      <c r="E2644">
        <f>INDEX('B. Store opening dates'!$B$5:$B$2448,MATCH('A. Sales by store'!B2644,'B. Store opening dates'!$A$5:$A$2448,0))</f>
        <v>2002</v>
      </c>
      <c r="F2644" t="str">
        <f t="shared" si="82"/>
        <v>Old</v>
      </c>
      <c r="G2644" t="str">
        <f t="shared" si="83"/>
        <v>Existing</v>
      </c>
    </row>
    <row r="2645" spans="1:7" ht="19" x14ac:dyDescent="0.25">
      <c r="A2645" s="7">
        <v>2014</v>
      </c>
      <c r="B2645" s="7" t="s">
        <v>338</v>
      </c>
      <c r="C2645" s="7" t="s">
        <v>5</v>
      </c>
      <c r="D2645" s="24">
        <v>586140.35</v>
      </c>
      <c r="E2645">
        <f>INDEX('B. Store opening dates'!$B$5:$B$2448,MATCH('A. Sales by store'!B2645,'B. Store opening dates'!$A$5:$A$2448,0))</f>
        <v>2002</v>
      </c>
      <c r="F2645" t="str">
        <f t="shared" si="82"/>
        <v>Old</v>
      </c>
      <c r="G2645" t="str">
        <f t="shared" si="83"/>
        <v>Existing</v>
      </c>
    </row>
    <row r="2646" spans="1:7" ht="19" x14ac:dyDescent="0.25">
      <c r="A2646" s="7">
        <v>2015</v>
      </c>
      <c r="B2646" s="7" t="s">
        <v>338</v>
      </c>
      <c r="C2646" s="7" t="s">
        <v>6</v>
      </c>
      <c r="D2646" s="24">
        <v>397217.36</v>
      </c>
      <c r="E2646">
        <f>INDEX('B. Store opening dates'!$B$5:$B$2448,MATCH('A. Sales by store'!B2646,'B. Store opening dates'!$A$5:$A$2448,0))</f>
        <v>2002</v>
      </c>
      <c r="F2646" t="str">
        <f t="shared" si="82"/>
        <v>Old</v>
      </c>
      <c r="G2646" t="str">
        <f t="shared" si="83"/>
        <v>Existing</v>
      </c>
    </row>
    <row r="2647" spans="1:7" ht="19" x14ac:dyDescent="0.25">
      <c r="A2647" s="7">
        <v>2014</v>
      </c>
      <c r="B2647" s="7" t="s">
        <v>338</v>
      </c>
      <c r="C2647" s="7" t="s">
        <v>6</v>
      </c>
      <c r="D2647" s="24">
        <v>274784.51</v>
      </c>
      <c r="E2647">
        <f>INDEX('B. Store opening dates'!$B$5:$B$2448,MATCH('A. Sales by store'!B2647,'B. Store opening dates'!$A$5:$A$2448,0))</f>
        <v>2002</v>
      </c>
      <c r="F2647" t="str">
        <f t="shared" si="82"/>
        <v>Old</v>
      </c>
      <c r="G2647" t="str">
        <f t="shared" si="83"/>
        <v>Existing</v>
      </c>
    </row>
    <row r="2648" spans="1:7" ht="19" x14ac:dyDescent="0.25">
      <c r="A2648" s="7">
        <v>2015</v>
      </c>
      <c r="B2648" s="7" t="s">
        <v>338</v>
      </c>
      <c r="C2648" s="7" t="s">
        <v>7</v>
      </c>
      <c r="D2648" s="24">
        <v>60304.28</v>
      </c>
      <c r="E2648">
        <f>INDEX('B. Store opening dates'!$B$5:$B$2448,MATCH('A. Sales by store'!B2648,'B. Store opening dates'!$A$5:$A$2448,0))</f>
        <v>2002</v>
      </c>
      <c r="F2648" t="str">
        <f t="shared" si="82"/>
        <v>Old</v>
      </c>
      <c r="G2648" t="str">
        <f t="shared" si="83"/>
        <v>Existing</v>
      </c>
    </row>
    <row r="2649" spans="1:7" ht="19" x14ac:dyDescent="0.25">
      <c r="A2649" s="7">
        <v>2014</v>
      </c>
      <c r="B2649" s="7" t="s">
        <v>338</v>
      </c>
      <c r="C2649" s="7" t="s">
        <v>7</v>
      </c>
      <c r="D2649" s="24">
        <v>63406.86</v>
      </c>
      <c r="E2649">
        <f>INDEX('B. Store opening dates'!$B$5:$B$2448,MATCH('A. Sales by store'!B2649,'B. Store opening dates'!$A$5:$A$2448,0))</f>
        <v>2002</v>
      </c>
      <c r="F2649" t="str">
        <f t="shared" si="82"/>
        <v>Old</v>
      </c>
      <c r="G2649" t="str">
        <f t="shared" si="83"/>
        <v>Existing</v>
      </c>
    </row>
    <row r="2650" spans="1:7" ht="19" x14ac:dyDescent="0.25">
      <c r="A2650" s="7">
        <v>2015</v>
      </c>
      <c r="B2650" s="7" t="s">
        <v>338</v>
      </c>
      <c r="C2650" s="7" t="s">
        <v>8</v>
      </c>
      <c r="D2650" s="24">
        <v>714150.56</v>
      </c>
      <c r="E2650">
        <f>INDEX('B. Store opening dates'!$B$5:$B$2448,MATCH('A. Sales by store'!B2650,'B. Store opening dates'!$A$5:$A$2448,0))</f>
        <v>2002</v>
      </c>
      <c r="F2650" t="str">
        <f t="shared" si="82"/>
        <v>Old</v>
      </c>
      <c r="G2650" t="str">
        <f t="shared" si="83"/>
        <v>Existing</v>
      </c>
    </row>
    <row r="2651" spans="1:7" ht="19" x14ac:dyDescent="0.25">
      <c r="A2651" s="7">
        <v>2014</v>
      </c>
      <c r="B2651" s="7" t="s">
        <v>338</v>
      </c>
      <c r="C2651" s="7" t="s">
        <v>8</v>
      </c>
      <c r="D2651" s="24">
        <v>739788.61</v>
      </c>
      <c r="E2651">
        <f>INDEX('B. Store opening dates'!$B$5:$B$2448,MATCH('A. Sales by store'!B2651,'B. Store opening dates'!$A$5:$A$2448,0))</f>
        <v>2002</v>
      </c>
      <c r="F2651" t="str">
        <f t="shared" si="82"/>
        <v>Old</v>
      </c>
      <c r="G2651" t="str">
        <f t="shared" si="83"/>
        <v>Existing</v>
      </c>
    </row>
    <row r="2652" spans="1:7" ht="19" x14ac:dyDescent="0.25">
      <c r="A2652" s="7">
        <v>2015</v>
      </c>
      <c r="B2652" s="7" t="s">
        <v>339</v>
      </c>
      <c r="C2652" s="7" t="s">
        <v>5</v>
      </c>
      <c r="D2652" s="24">
        <v>509566.18</v>
      </c>
      <c r="E2652">
        <f>INDEX('B. Store opening dates'!$B$5:$B$2448,MATCH('A. Sales by store'!B2652,'B. Store opening dates'!$A$5:$A$2448,0))</f>
        <v>2002</v>
      </c>
      <c r="F2652" t="str">
        <f t="shared" si="82"/>
        <v>Old</v>
      </c>
      <c r="G2652" t="str">
        <f t="shared" si="83"/>
        <v>Existing</v>
      </c>
    </row>
    <row r="2653" spans="1:7" ht="19" x14ac:dyDescent="0.25">
      <c r="A2653" s="7">
        <v>2014</v>
      </c>
      <c r="B2653" s="7" t="s">
        <v>339</v>
      </c>
      <c r="C2653" s="7" t="s">
        <v>5</v>
      </c>
      <c r="D2653" s="24">
        <v>555232.82999999996</v>
      </c>
      <c r="E2653">
        <f>INDEX('B. Store opening dates'!$B$5:$B$2448,MATCH('A. Sales by store'!B2653,'B. Store opening dates'!$A$5:$A$2448,0))</f>
        <v>2002</v>
      </c>
      <c r="F2653" t="str">
        <f t="shared" si="82"/>
        <v>Old</v>
      </c>
      <c r="G2653" t="str">
        <f t="shared" si="83"/>
        <v>Existing</v>
      </c>
    </row>
    <row r="2654" spans="1:7" ht="19" x14ac:dyDescent="0.25">
      <c r="A2654" s="7">
        <v>2015</v>
      </c>
      <c r="B2654" s="7" t="s">
        <v>339</v>
      </c>
      <c r="C2654" s="7" t="s">
        <v>6</v>
      </c>
      <c r="D2654" s="24">
        <v>427424.07</v>
      </c>
      <c r="E2654">
        <f>INDEX('B. Store opening dates'!$B$5:$B$2448,MATCH('A. Sales by store'!B2654,'B. Store opening dates'!$A$5:$A$2448,0))</f>
        <v>2002</v>
      </c>
      <c r="F2654" t="str">
        <f t="shared" si="82"/>
        <v>Old</v>
      </c>
      <c r="G2654" t="str">
        <f t="shared" si="83"/>
        <v>Existing</v>
      </c>
    </row>
    <row r="2655" spans="1:7" ht="19" x14ac:dyDescent="0.25">
      <c r="A2655" s="7">
        <v>2014</v>
      </c>
      <c r="B2655" s="7" t="s">
        <v>339</v>
      </c>
      <c r="C2655" s="7" t="s">
        <v>6</v>
      </c>
      <c r="D2655" s="24">
        <v>312446.21999999997</v>
      </c>
      <c r="E2655">
        <f>INDEX('B. Store opening dates'!$B$5:$B$2448,MATCH('A. Sales by store'!B2655,'B. Store opening dates'!$A$5:$A$2448,0))</f>
        <v>2002</v>
      </c>
      <c r="F2655" t="str">
        <f t="shared" si="82"/>
        <v>Old</v>
      </c>
      <c r="G2655" t="str">
        <f t="shared" si="83"/>
        <v>Existing</v>
      </c>
    </row>
    <row r="2656" spans="1:7" ht="19" x14ac:dyDescent="0.25">
      <c r="A2656" s="7">
        <v>2015</v>
      </c>
      <c r="B2656" s="7" t="s">
        <v>339</v>
      </c>
      <c r="C2656" s="7" t="s">
        <v>7</v>
      </c>
      <c r="D2656" s="24">
        <v>210949.26</v>
      </c>
      <c r="E2656">
        <f>INDEX('B. Store opening dates'!$B$5:$B$2448,MATCH('A. Sales by store'!B2656,'B. Store opening dates'!$A$5:$A$2448,0))</f>
        <v>2002</v>
      </c>
      <c r="F2656" t="str">
        <f t="shared" si="82"/>
        <v>Old</v>
      </c>
      <c r="G2656" t="str">
        <f t="shared" si="83"/>
        <v>Existing</v>
      </c>
    </row>
    <row r="2657" spans="1:7" ht="19" x14ac:dyDescent="0.25">
      <c r="A2657" s="7">
        <v>2014</v>
      </c>
      <c r="B2657" s="7" t="s">
        <v>339</v>
      </c>
      <c r="C2657" s="7" t="s">
        <v>7</v>
      </c>
      <c r="D2657" s="24">
        <v>223165.34</v>
      </c>
      <c r="E2657">
        <f>INDEX('B. Store opening dates'!$B$5:$B$2448,MATCH('A. Sales by store'!B2657,'B. Store opening dates'!$A$5:$A$2448,0))</f>
        <v>2002</v>
      </c>
      <c r="F2657" t="str">
        <f t="shared" si="82"/>
        <v>Old</v>
      </c>
      <c r="G2657" t="str">
        <f t="shared" si="83"/>
        <v>Existing</v>
      </c>
    </row>
    <row r="2658" spans="1:7" ht="19" x14ac:dyDescent="0.25">
      <c r="A2658" s="7">
        <v>2015</v>
      </c>
      <c r="B2658" s="7" t="s">
        <v>339</v>
      </c>
      <c r="C2658" s="7" t="s">
        <v>8</v>
      </c>
      <c r="D2658" s="24">
        <v>577154.64</v>
      </c>
      <c r="E2658">
        <f>INDEX('B. Store opening dates'!$B$5:$B$2448,MATCH('A. Sales by store'!B2658,'B. Store opening dates'!$A$5:$A$2448,0))</f>
        <v>2002</v>
      </c>
      <c r="F2658" t="str">
        <f t="shared" si="82"/>
        <v>Old</v>
      </c>
      <c r="G2658" t="str">
        <f t="shared" si="83"/>
        <v>Existing</v>
      </c>
    </row>
    <row r="2659" spans="1:7" ht="19" x14ac:dyDescent="0.25">
      <c r="A2659" s="7">
        <v>2014</v>
      </c>
      <c r="B2659" s="7" t="s">
        <v>339</v>
      </c>
      <c r="C2659" s="7" t="s">
        <v>8</v>
      </c>
      <c r="D2659" s="24">
        <v>598325.72</v>
      </c>
      <c r="E2659">
        <f>INDEX('B. Store opening dates'!$B$5:$B$2448,MATCH('A. Sales by store'!B2659,'B. Store opening dates'!$A$5:$A$2448,0))</f>
        <v>2002</v>
      </c>
      <c r="F2659" t="str">
        <f t="shared" si="82"/>
        <v>Old</v>
      </c>
      <c r="G2659" t="str">
        <f t="shared" si="83"/>
        <v>Existing</v>
      </c>
    </row>
    <row r="2660" spans="1:7" ht="19" x14ac:dyDescent="0.25">
      <c r="A2660" s="7">
        <v>2015</v>
      </c>
      <c r="B2660" s="7" t="s">
        <v>340</v>
      </c>
      <c r="C2660" s="7" t="s">
        <v>5</v>
      </c>
      <c r="D2660" s="24">
        <v>632605.80000000005</v>
      </c>
      <c r="E2660">
        <f>INDEX('B. Store opening dates'!$B$5:$B$2448,MATCH('A. Sales by store'!B2660,'B. Store opening dates'!$A$5:$A$2448,0))</f>
        <v>2002</v>
      </c>
      <c r="F2660" t="str">
        <f t="shared" si="82"/>
        <v>Old</v>
      </c>
      <c r="G2660" t="str">
        <f t="shared" si="83"/>
        <v>Existing</v>
      </c>
    </row>
    <row r="2661" spans="1:7" ht="19" x14ac:dyDescent="0.25">
      <c r="A2661" s="7">
        <v>2014</v>
      </c>
      <c r="B2661" s="7" t="s">
        <v>340</v>
      </c>
      <c r="C2661" s="7" t="s">
        <v>5</v>
      </c>
      <c r="D2661" s="24">
        <v>693761.08</v>
      </c>
      <c r="E2661">
        <f>INDEX('B. Store opening dates'!$B$5:$B$2448,MATCH('A. Sales by store'!B2661,'B. Store opening dates'!$A$5:$A$2448,0))</f>
        <v>2002</v>
      </c>
      <c r="F2661" t="str">
        <f t="shared" si="82"/>
        <v>Old</v>
      </c>
      <c r="G2661" t="str">
        <f t="shared" si="83"/>
        <v>Existing</v>
      </c>
    </row>
    <row r="2662" spans="1:7" ht="19" x14ac:dyDescent="0.25">
      <c r="A2662" s="7">
        <v>2015</v>
      </c>
      <c r="B2662" s="7" t="s">
        <v>340</v>
      </c>
      <c r="C2662" s="7" t="s">
        <v>6</v>
      </c>
      <c r="D2662" s="24">
        <v>218320.7</v>
      </c>
      <c r="E2662">
        <f>INDEX('B. Store opening dates'!$B$5:$B$2448,MATCH('A. Sales by store'!B2662,'B. Store opening dates'!$A$5:$A$2448,0))</f>
        <v>2002</v>
      </c>
      <c r="F2662" t="str">
        <f t="shared" si="82"/>
        <v>Old</v>
      </c>
      <c r="G2662" t="str">
        <f t="shared" si="83"/>
        <v>Existing</v>
      </c>
    </row>
    <row r="2663" spans="1:7" ht="19" x14ac:dyDescent="0.25">
      <c r="A2663" s="7">
        <v>2014</v>
      </c>
      <c r="B2663" s="7" t="s">
        <v>340</v>
      </c>
      <c r="C2663" s="7" t="s">
        <v>6</v>
      </c>
      <c r="D2663" s="24">
        <v>153164.84</v>
      </c>
      <c r="E2663">
        <f>INDEX('B. Store opening dates'!$B$5:$B$2448,MATCH('A. Sales by store'!B2663,'B. Store opening dates'!$A$5:$A$2448,0))</f>
        <v>2002</v>
      </c>
      <c r="F2663" t="str">
        <f t="shared" si="82"/>
        <v>Old</v>
      </c>
      <c r="G2663" t="str">
        <f t="shared" si="83"/>
        <v>Existing</v>
      </c>
    </row>
    <row r="2664" spans="1:7" ht="19" x14ac:dyDescent="0.25">
      <c r="A2664" s="7">
        <v>2015</v>
      </c>
      <c r="B2664" s="7" t="s">
        <v>340</v>
      </c>
      <c r="C2664" s="7" t="s">
        <v>7</v>
      </c>
      <c r="D2664" s="24">
        <v>127243.92</v>
      </c>
      <c r="E2664">
        <f>INDEX('B. Store opening dates'!$B$5:$B$2448,MATCH('A. Sales by store'!B2664,'B. Store opening dates'!$A$5:$A$2448,0))</f>
        <v>2002</v>
      </c>
      <c r="F2664" t="str">
        <f t="shared" si="82"/>
        <v>Old</v>
      </c>
      <c r="G2664" t="str">
        <f t="shared" si="83"/>
        <v>Existing</v>
      </c>
    </row>
    <row r="2665" spans="1:7" ht="19" x14ac:dyDescent="0.25">
      <c r="A2665" s="7">
        <v>2014</v>
      </c>
      <c r="B2665" s="7" t="s">
        <v>340</v>
      </c>
      <c r="C2665" s="7" t="s">
        <v>7</v>
      </c>
      <c r="D2665" s="24">
        <v>135446</v>
      </c>
      <c r="E2665">
        <f>INDEX('B. Store opening dates'!$B$5:$B$2448,MATCH('A. Sales by store'!B2665,'B. Store opening dates'!$A$5:$A$2448,0))</f>
        <v>2002</v>
      </c>
      <c r="F2665" t="str">
        <f t="shared" si="82"/>
        <v>Old</v>
      </c>
      <c r="G2665" t="str">
        <f t="shared" si="83"/>
        <v>Existing</v>
      </c>
    </row>
    <row r="2666" spans="1:7" ht="19" x14ac:dyDescent="0.25">
      <c r="A2666" s="7">
        <v>2015</v>
      </c>
      <c r="B2666" s="7" t="s">
        <v>340</v>
      </c>
      <c r="C2666" s="7" t="s">
        <v>8</v>
      </c>
      <c r="D2666" s="24">
        <v>564403.37</v>
      </c>
      <c r="E2666">
        <f>INDEX('B. Store opening dates'!$B$5:$B$2448,MATCH('A. Sales by store'!B2666,'B. Store opening dates'!$A$5:$A$2448,0))</f>
        <v>2002</v>
      </c>
      <c r="F2666" t="str">
        <f t="shared" si="82"/>
        <v>Old</v>
      </c>
      <c r="G2666" t="str">
        <f t="shared" si="83"/>
        <v>Existing</v>
      </c>
    </row>
    <row r="2667" spans="1:7" ht="19" x14ac:dyDescent="0.25">
      <c r="A2667" s="7">
        <v>2014</v>
      </c>
      <c r="B2667" s="7" t="s">
        <v>340</v>
      </c>
      <c r="C2667" s="7" t="s">
        <v>8</v>
      </c>
      <c r="D2667" s="24">
        <v>580445.81999999995</v>
      </c>
      <c r="E2667">
        <f>INDEX('B. Store opening dates'!$B$5:$B$2448,MATCH('A. Sales by store'!B2667,'B. Store opening dates'!$A$5:$A$2448,0))</f>
        <v>2002</v>
      </c>
      <c r="F2667" t="str">
        <f t="shared" si="82"/>
        <v>Old</v>
      </c>
      <c r="G2667" t="str">
        <f t="shared" si="83"/>
        <v>Existing</v>
      </c>
    </row>
    <row r="2668" spans="1:7" ht="19" x14ac:dyDescent="0.25">
      <c r="A2668" s="7">
        <v>2015</v>
      </c>
      <c r="B2668" s="7" t="s">
        <v>341</v>
      </c>
      <c r="C2668" s="7" t="s">
        <v>5</v>
      </c>
      <c r="D2668" s="24">
        <v>843394.57</v>
      </c>
      <c r="E2668">
        <f>INDEX('B. Store opening dates'!$B$5:$B$2448,MATCH('A. Sales by store'!B2668,'B. Store opening dates'!$A$5:$A$2448,0))</f>
        <v>2002</v>
      </c>
      <c r="F2668" t="str">
        <f t="shared" si="82"/>
        <v>Old</v>
      </c>
      <c r="G2668" t="str">
        <f t="shared" si="83"/>
        <v>Existing</v>
      </c>
    </row>
    <row r="2669" spans="1:7" ht="19" x14ac:dyDescent="0.25">
      <c r="A2669" s="7">
        <v>2014</v>
      </c>
      <c r="B2669" s="7" t="s">
        <v>341</v>
      </c>
      <c r="C2669" s="7" t="s">
        <v>5</v>
      </c>
      <c r="D2669" s="24">
        <v>924070.18</v>
      </c>
      <c r="E2669">
        <f>INDEX('B. Store opening dates'!$B$5:$B$2448,MATCH('A. Sales by store'!B2669,'B. Store opening dates'!$A$5:$A$2448,0))</f>
        <v>2002</v>
      </c>
      <c r="F2669" t="str">
        <f t="shared" si="82"/>
        <v>Old</v>
      </c>
      <c r="G2669" t="str">
        <f t="shared" si="83"/>
        <v>Existing</v>
      </c>
    </row>
    <row r="2670" spans="1:7" ht="19" x14ac:dyDescent="0.25">
      <c r="A2670" s="7">
        <v>2015</v>
      </c>
      <c r="B2670" s="7" t="s">
        <v>341</v>
      </c>
      <c r="C2670" s="7" t="s">
        <v>6</v>
      </c>
      <c r="D2670" s="24">
        <v>505418.63</v>
      </c>
      <c r="E2670">
        <f>INDEX('B. Store opening dates'!$B$5:$B$2448,MATCH('A. Sales by store'!B2670,'B. Store opening dates'!$A$5:$A$2448,0))</f>
        <v>2002</v>
      </c>
      <c r="F2670" t="str">
        <f t="shared" si="82"/>
        <v>Old</v>
      </c>
      <c r="G2670" t="str">
        <f t="shared" si="83"/>
        <v>Existing</v>
      </c>
    </row>
    <row r="2671" spans="1:7" ht="19" x14ac:dyDescent="0.25">
      <c r="A2671" s="7">
        <v>2014</v>
      </c>
      <c r="B2671" s="7" t="s">
        <v>341</v>
      </c>
      <c r="C2671" s="7" t="s">
        <v>6</v>
      </c>
      <c r="D2671" s="24">
        <v>365173.3</v>
      </c>
      <c r="E2671">
        <f>INDEX('B. Store opening dates'!$B$5:$B$2448,MATCH('A. Sales by store'!B2671,'B. Store opening dates'!$A$5:$A$2448,0))</f>
        <v>2002</v>
      </c>
      <c r="F2671" t="str">
        <f t="shared" si="82"/>
        <v>Old</v>
      </c>
      <c r="G2671" t="str">
        <f t="shared" si="83"/>
        <v>Existing</v>
      </c>
    </row>
    <row r="2672" spans="1:7" ht="19" x14ac:dyDescent="0.25">
      <c r="A2672" s="7">
        <v>2015</v>
      </c>
      <c r="B2672" s="7" t="s">
        <v>341</v>
      </c>
      <c r="C2672" s="7" t="s">
        <v>7</v>
      </c>
      <c r="D2672" s="24">
        <v>167187.29999999999</v>
      </c>
      <c r="E2672">
        <f>INDEX('B. Store opening dates'!$B$5:$B$2448,MATCH('A. Sales by store'!B2672,'B. Store opening dates'!$A$5:$A$2448,0))</f>
        <v>2002</v>
      </c>
      <c r="F2672" t="str">
        <f t="shared" si="82"/>
        <v>Old</v>
      </c>
      <c r="G2672" t="str">
        <f t="shared" si="83"/>
        <v>Existing</v>
      </c>
    </row>
    <row r="2673" spans="1:7" ht="19" x14ac:dyDescent="0.25">
      <c r="A2673" s="7">
        <v>2014</v>
      </c>
      <c r="B2673" s="7" t="s">
        <v>341</v>
      </c>
      <c r="C2673" s="7" t="s">
        <v>7</v>
      </c>
      <c r="D2673" s="24">
        <v>177232.68</v>
      </c>
      <c r="E2673">
        <f>INDEX('B. Store opening dates'!$B$5:$B$2448,MATCH('A. Sales by store'!B2673,'B. Store opening dates'!$A$5:$A$2448,0))</f>
        <v>2002</v>
      </c>
      <c r="F2673" t="str">
        <f t="shared" si="82"/>
        <v>Old</v>
      </c>
      <c r="G2673" t="str">
        <f t="shared" si="83"/>
        <v>Existing</v>
      </c>
    </row>
    <row r="2674" spans="1:7" ht="19" x14ac:dyDescent="0.25">
      <c r="A2674" s="7">
        <v>2015</v>
      </c>
      <c r="B2674" s="7" t="s">
        <v>341</v>
      </c>
      <c r="C2674" s="7" t="s">
        <v>8</v>
      </c>
      <c r="D2674" s="24">
        <v>788693.49</v>
      </c>
      <c r="E2674">
        <f>INDEX('B. Store opening dates'!$B$5:$B$2448,MATCH('A. Sales by store'!B2674,'B. Store opening dates'!$A$5:$A$2448,0))</f>
        <v>2002</v>
      </c>
      <c r="F2674" t="str">
        <f t="shared" si="82"/>
        <v>Old</v>
      </c>
      <c r="G2674" t="str">
        <f t="shared" si="83"/>
        <v>Existing</v>
      </c>
    </row>
    <row r="2675" spans="1:7" ht="19" x14ac:dyDescent="0.25">
      <c r="A2675" s="7">
        <v>2014</v>
      </c>
      <c r="B2675" s="7" t="s">
        <v>341</v>
      </c>
      <c r="C2675" s="7" t="s">
        <v>8</v>
      </c>
      <c r="D2675" s="24">
        <v>815171.13</v>
      </c>
      <c r="E2675">
        <f>INDEX('B. Store opening dates'!$B$5:$B$2448,MATCH('A. Sales by store'!B2675,'B. Store opening dates'!$A$5:$A$2448,0))</f>
        <v>2002</v>
      </c>
      <c r="F2675" t="str">
        <f t="shared" si="82"/>
        <v>Old</v>
      </c>
      <c r="G2675" t="str">
        <f t="shared" si="83"/>
        <v>Existing</v>
      </c>
    </row>
    <row r="2676" spans="1:7" ht="19" x14ac:dyDescent="0.25">
      <c r="A2676" s="7">
        <v>2015</v>
      </c>
      <c r="B2676" s="7" t="s">
        <v>342</v>
      </c>
      <c r="C2676" s="7" t="s">
        <v>5</v>
      </c>
      <c r="D2676" s="24">
        <v>594239.12</v>
      </c>
      <c r="E2676">
        <f>INDEX('B. Store opening dates'!$B$5:$B$2448,MATCH('A. Sales by store'!B2676,'B. Store opening dates'!$A$5:$A$2448,0))</f>
        <v>2002</v>
      </c>
      <c r="F2676" t="str">
        <f t="shared" si="82"/>
        <v>Old</v>
      </c>
      <c r="G2676" t="str">
        <f t="shared" si="83"/>
        <v>Existing</v>
      </c>
    </row>
    <row r="2677" spans="1:7" ht="19" x14ac:dyDescent="0.25">
      <c r="A2677" s="7">
        <v>2014</v>
      </c>
      <c r="B2677" s="7" t="s">
        <v>342</v>
      </c>
      <c r="C2677" s="7" t="s">
        <v>5</v>
      </c>
      <c r="D2677" s="24">
        <v>653219.25</v>
      </c>
      <c r="E2677">
        <f>INDEX('B. Store opening dates'!$B$5:$B$2448,MATCH('A. Sales by store'!B2677,'B. Store opening dates'!$A$5:$A$2448,0))</f>
        <v>2002</v>
      </c>
      <c r="F2677" t="str">
        <f t="shared" si="82"/>
        <v>Old</v>
      </c>
      <c r="G2677" t="str">
        <f t="shared" si="83"/>
        <v>Existing</v>
      </c>
    </row>
    <row r="2678" spans="1:7" ht="19" x14ac:dyDescent="0.25">
      <c r="A2678" s="7">
        <v>2015</v>
      </c>
      <c r="B2678" s="7" t="s">
        <v>342</v>
      </c>
      <c r="C2678" s="7" t="s">
        <v>6</v>
      </c>
      <c r="D2678" s="24">
        <v>491064.82</v>
      </c>
      <c r="E2678">
        <f>INDEX('B. Store opening dates'!$B$5:$B$2448,MATCH('A. Sales by store'!B2678,'B. Store opening dates'!$A$5:$A$2448,0))</f>
        <v>2002</v>
      </c>
      <c r="F2678" t="str">
        <f t="shared" si="82"/>
        <v>Old</v>
      </c>
      <c r="G2678" t="str">
        <f t="shared" si="83"/>
        <v>Existing</v>
      </c>
    </row>
    <row r="2679" spans="1:7" ht="19" x14ac:dyDescent="0.25">
      <c r="A2679" s="7">
        <v>2014</v>
      </c>
      <c r="B2679" s="7" t="s">
        <v>342</v>
      </c>
      <c r="C2679" s="7" t="s">
        <v>6</v>
      </c>
      <c r="D2679" s="24">
        <v>351512.72</v>
      </c>
      <c r="E2679">
        <f>INDEX('B. Store opening dates'!$B$5:$B$2448,MATCH('A. Sales by store'!B2679,'B. Store opening dates'!$A$5:$A$2448,0))</f>
        <v>2002</v>
      </c>
      <c r="F2679" t="str">
        <f t="shared" si="82"/>
        <v>Old</v>
      </c>
      <c r="G2679" t="str">
        <f t="shared" si="83"/>
        <v>Existing</v>
      </c>
    </row>
    <row r="2680" spans="1:7" ht="19" x14ac:dyDescent="0.25">
      <c r="A2680" s="7">
        <v>2015</v>
      </c>
      <c r="B2680" s="7" t="s">
        <v>342</v>
      </c>
      <c r="C2680" s="7" t="s">
        <v>7</v>
      </c>
      <c r="D2680" s="24">
        <v>220218.4</v>
      </c>
      <c r="E2680">
        <f>INDEX('B. Store opening dates'!$B$5:$B$2448,MATCH('A. Sales by store'!B2680,'B. Store opening dates'!$A$5:$A$2448,0))</f>
        <v>2002</v>
      </c>
      <c r="F2680" t="str">
        <f t="shared" si="82"/>
        <v>Old</v>
      </c>
      <c r="G2680" t="str">
        <f t="shared" si="83"/>
        <v>Existing</v>
      </c>
    </row>
    <row r="2681" spans="1:7" ht="19" x14ac:dyDescent="0.25">
      <c r="A2681" s="7">
        <v>2014</v>
      </c>
      <c r="B2681" s="7" t="s">
        <v>342</v>
      </c>
      <c r="C2681" s="7" t="s">
        <v>7</v>
      </c>
      <c r="D2681" s="24">
        <v>232892.26</v>
      </c>
      <c r="E2681">
        <f>INDEX('B. Store opening dates'!$B$5:$B$2448,MATCH('A. Sales by store'!B2681,'B. Store opening dates'!$A$5:$A$2448,0))</f>
        <v>2002</v>
      </c>
      <c r="F2681" t="str">
        <f t="shared" si="82"/>
        <v>Old</v>
      </c>
      <c r="G2681" t="str">
        <f t="shared" si="83"/>
        <v>Existing</v>
      </c>
    </row>
    <row r="2682" spans="1:7" ht="19" x14ac:dyDescent="0.25">
      <c r="A2682" s="7">
        <v>2015</v>
      </c>
      <c r="B2682" s="7" t="s">
        <v>342</v>
      </c>
      <c r="C2682" s="7" t="s">
        <v>8</v>
      </c>
      <c r="D2682" s="24">
        <v>507465.78</v>
      </c>
      <c r="E2682">
        <f>INDEX('B. Store opening dates'!$B$5:$B$2448,MATCH('A. Sales by store'!B2682,'B. Store opening dates'!$A$5:$A$2448,0))</f>
        <v>2002</v>
      </c>
      <c r="F2682" t="str">
        <f t="shared" si="82"/>
        <v>Old</v>
      </c>
      <c r="G2682" t="str">
        <f t="shared" si="83"/>
        <v>Existing</v>
      </c>
    </row>
    <row r="2683" spans="1:7" ht="19" x14ac:dyDescent="0.25">
      <c r="A2683" s="7">
        <v>2014</v>
      </c>
      <c r="B2683" s="7" t="s">
        <v>342</v>
      </c>
      <c r="C2683" s="7" t="s">
        <v>8</v>
      </c>
      <c r="D2683" s="24">
        <v>529527.47</v>
      </c>
      <c r="E2683">
        <f>INDEX('B. Store opening dates'!$B$5:$B$2448,MATCH('A. Sales by store'!B2683,'B. Store opening dates'!$A$5:$A$2448,0))</f>
        <v>2002</v>
      </c>
      <c r="F2683" t="str">
        <f t="shared" si="82"/>
        <v>Old</v>
      </c>
      <c r="G2683" t="str">
        <f t="shared" si="83"/>
        <v>Existing</v>
      </c>
    </row>
    <row r="2684" spans="1:7" ht="19" x14ac:dyDescent="0.25">
      <c r="A2684" s="7">
        <v>2015</v>
      </c>
      <c r="B2684" s="7" t="s">
        <v>343</v>
      </c>
      <c r="C2684" s="7" t="s">
        <v>5</v>
      </c>
      <c r="D2684" s="24">
        <v>671797.43</v>
      </c>
      <c r="E2684">
        <f>INDEX('B. Store opening dates'!$B$5:$B$2448,MATCH('A. Sales by store'!B2684,'B. Store opening dates'!$A$5:$A$2448,0))</f>
        <v>2002</v>
      </c>
      <c r="F2684" t="str">
        <f t="shared" si="82"/>
        <v>Old</v>
      </c>
      <c r="G2684" t="str">
        <f t="shared" si="83"/>
        <v>Existing</v>
      </c>
    </row>
    <row r="2685" spans="1:7" ht="19" x14ac:dyDescent="0.25">
      <c r="A2685" s="7">
        <v>2014</v>
      </c>
      <c r="B2685" s="7" t="s">
        <v>343</v>
      </c>
      <c r="C2685" s="7" t="s">
        <v>5</v>
      </c>
      <c r="D2685" s="24">
        <v>733526.97</v>
      </c>
      <c r="E2685">
        <f>INDEX('B. Store opening dates'!$B$5:$B$2448,MATCH('A. Sales by store'!B2685,'B. Store opening dates'!$A$5:$A$2448,0))</f>
        <v>2002</v>
      </c>
      <c r="F2685" t="str">
        <f t="shared" si="82"/>
        <v>Old</v>
      </c>
      <c r="G2685" t="str">
        <f t="shared" si="83"/>
        <v>Existing</v>
      </c>
    </row>
    <row r="2686" spans="1:7" ht="19" x14ac:dyDescent="0.25">
      <c r="A2686" s="7">
        <v>2015</v>
      </c>
      <c r="B2686" s="7" t="s">
        <v>343</v>
      </c>
      <c r="C2686" s="7" t="s">
        <v>6</v>
      </c>
      <c r="D2686" s="24">
        <v>332631.06</v>
      </c>
      <c r="E2686">
        <f>INDEX('B. Store opening dates'!$B$5:$B$2448,MATCH('A. Sales by store'!B2686,'B. Store opening dates'!$A$5:$A$2448,0))</f>
        <v>2002</v>
      </c>
      <c r="F2686" t="str">
        <f t="shared" si="82"/>
        <v>Old</v>
      </c>
      <c r="G2686" t="str">
        <f t="shared" si="83"/>
        <v>Existing</v>
      </c>
    </row>
    <row r="2687" spans="1:7" ht="19" x14ac:dyDescent="0.25">
      <c r="A2687" s="7">
        <v>2014</v>
      </c>
      <c r="B2687" s="7" t="s">
        <v>343</v>
      </c>
      <c r="C2687" s="7" t="s">
        <v>6</v>
      </c>
      <c r="D2687" s="24">
        <v>233364.95</v>
      </c>
      <c r="E2687">
        <f>INDEX('B. Store opening dates'!$B$5:$B$2448,MATCH('A. Sales by store'!B2687,'B. Store opening dates'!$A$5:$A$2448,0))</f>
        <v>2002</v>
      </c>
      <c r="F2687" t="str">
        <f t="shared" si="82"/>
        <v>Old</v>
      </c>
      <c r="G2687" t="str">
        <f t="shared" si="83"/>
        <v>Existing</v>
      </c>
    </row>
    <row r="2688" spans="1:7" ht="19" x14ac:dyDescent="0.25">
      <c r="A2688" s="7">
        <v>2015</v>
      </c>
      <c r="B2688" s="7" t="s">
        <v>343</v>
      </c>
      <c r="C2688" s="7" t="s">
        <v>7</v>
      </c>
      <c r="D2688" s="24">
        <v>159021.92000000001</v>
      </c>
      <c r="E2688">
        <f>INDEX('B. Store opening dates'!$B$5:$B$2448,MATCH('A. Sales by store'!B2688,'B. Store opening dates'!$A$5:$A$2448,0))</f>
        <v>2002</v>
      </c>
      <c r="F2688" t="str">
        <f t="shared" si="82"/>
        <v>Old</v>
      </c>
      <c r="G2688" t="str">
        <f t="shared" si="83"/>
        <v>Existing</v>
      </c>
    </row>
    <row r="2689" spans="1:7" ht="19" x14ac:dyDescent="0.25">
      <c r="A2689" s="7">
        <v>2014</v>
      </c>
      <c r="B2689" s="7" t="s">
        <v>343</v>
      </c>
      <c r="C2689" s="7" t="s">
        <v>7</v>
      </c>
      <c r="D2689" s="24">
        <v>169550.12</v>
      </c>
      <c r="E2689">
        <f>INDEX('B. Store opening dates'!$B$5:$B$2448,MATCH('A. Sales by store'!B2689,'B. Store opening dates'!$A$5:$A$2448,0))</f>
        <v>2002</v>
      </c>
      <c r="F2689" t="str">
        <f t="shared" si="82"/>
        <v>Old</v>
      </c>
      <c r="G2689" t="str">
        <f t="shared" si="83"/>
        <v>Existing</v>
      </c>
    </row>
    <row r="2690" spans="1:7" ht="19" x14ac:dyDescent="0.25">
      <c r="A2690" s="7">
        <v>2015</v>
      </c>
      <c r="B2690" s="7" t="s">
        <v>343</v>
      </c>
      <c r="C2690" s="7" t="s">
        <v>8</v>
      </c>
      <c r="D2690" s="24">
        <v>740079.5</v>
      </c>
      <c r="E2690">
        <f>INDEX('B. Store opening dates'!$B$5:$B$2448,MATCH('A. Sales by store'!B2690,'B. Store opening dates'!$A$5:$A$2448,0))</f>
        <v>2002</v>
      </c>
      <c r="F2690" t="str">
        <f t="shared" si="82"/>
        <v>Old</v>
      </c>
      <c r="G2690" t="str">
        <f t="shared" si="83"/>
        <v>Existing</v>
      </c>
    </row>
    <row r="2691" spans="1:7" ht="19" x14ac:dyDescent="0.25">
      <c r="A2691" s="7">
        <v>2014</v>
      </c>
      <c r="B2691" s="7" t="s">
        <v>343</v>
      </c>
      <c r="C2691" s="7" t="s">
        <v>8</v>
      </c>
      <c r="D2691" s="24">
        <v>775514.03</v>
      </c>
      <c r="E2691">
        <f>INDEX('B. Store opening dates'!$B$5:$B$2448,MATCH('A. Sales by store'!B2691,'B. Store opening dates'!$A$5:$A$2448,0))</f>
        <v>2002</v>
      </c>
      <c r="F2691" t="str">
        <f t="shared" si="82"/>
        <v>Old</v>
      </c>
      <c r="G2691" t="str">
        <f t="shared" si="83"/>
        <v>Existing</v>
      </c>
    </row>
    <row r="2692" spans="1:7" ht="19" x14ac:dyDescent="0.25">
      <c r="A2692" s="7">
        <v>2015</v>
      </c>
      <c r="B2692" s="7" t="s">
        <v>344</v>
      </c>
      <c r="C2692" s="7" t="s">
        <v>5</v>
      </c>
      <c r="D2692" s="24">
        <v>662325.96</v>
      </c>
      <c r="E2692">
        <f>INDEX('B. Store opening dates'!$B$5:$B$2448,MATCH('A. Sales by store'!B2692,'B. Store opening dates'!$A$5:$A$2448,0))</f>
        <v>2002</v>
      </c>
      <c r="F2692" t="str">
        <f t="shared" si="82"/>
        <v>Old</v>
      </c>
      <c r="G2692" t="str">
        <f t="shared" si="83"/>
        <v>Existing</v>
      </c>
    </row>
    <row r="2693" spans="1:7" ht="19" x14ac:dyDescent="0.25">
      <c r="A2693" s="7">
        <v>2014</v>
      </c>
      <c r="B2693" s="7" t="s">
        <v>344</v>
      </c>
      <c r="C2693" s="7" t="s">
        <v>5</v>
      </c>
      <c r="D2693" s="24">
        <v>729055.02</v>
      </c>
      <c r="E2693">
        <f>INDEX('B. Store opening dates'!$B$5:$B$2448,MATCH('A. Sales by store'!B2693,'B. Store opening dates'!$A$5:$A$2448,0))</f>
        <v>2002</v>
      </c>
      <c r="F2693" t="str">
        <f t="shared" ref="F2693:F2756" si="84">IF(A2693 = 2015, IF(E2693&lt; 2015, "Old","New"),IF(E2693 &lt; 2014, "Old","New"))</f>
        <v>Old</v>
      </c>
      <c r="G2693" t="str">
        <f t="shared" ref="G2693:G2756" si="85">IF(A2693 = 2015, IF(E2693&lt; 2015, "Existing","New"),"Existing")</f>
        <v>Existing</v>
      </c>
    </row>
    <row r="2694" spans="1:7" ht="19" x14ac:dyDescent="0.25">
      <c r="A2694" s="7">
        <v>2015</v>
      </c>
      <c r="B2694" s="7" t="s">
        <v>344</v>
      </c>
      <c r="C2694" s="7" t="s">
        <v>6</v>
      </c>
      <c r="D2694" s="24">
        <v>506953.49</v>
      </c>
      <c r="E2694">
        <f>INDEX('B. Store opening dates'!$B$5:$B$2448,MATCH('A. Sales by store'!B2694,'B. Store opening dates'!$A$5:$A$2448,0))</f>
        <v>2002</v>
      </c>
      <c r="F2694" t="str">
        <f t="shared" si="84"/>
        <v>Old</v>
      </c>
      <c r="G2694" t="str">
        <f t="shared" si="85"/>
        <v>Existing</v>
      </c>
    </row>
    <row r="2695" spans="1:7" ht="19" x14ac:dyDescent="0.25">
      <c r="A2695" s="7">
        <v>2014</v>
      </c>
      <c r="B2695" s="7" t="s">
        <v>344</v>
      </c>
      <c r="C2695" s="7" t="s">
        <v>6</v>
      </c>
      <c r="D2695" s="24">
        <v>371566.8</v>
      </c>
      <c r="E2695">
        <f>INDEX('B. Store opening dates'!$B$5:$B$2448,MATCH('A. Sales by store'!B2695,'B. Store opening dates'!$A$5:$A$2448,0))</f>
        <v>2002</v>
      </c>
      <c r="F2695" t="str">
        <f t="shared" si="84"/>
        <v>Old</v>
      </c>
      <c r="G2695" t="str">
        <f t="shared" si="85"/>
        <v>Existing</v>
      </c>
    </row>
    <row r="2696" spans="1:7" ht="19" x14ac:dyDescent="0.25">
      <c r="A2696" s="7">
        <v>2015</v>
      </c>
      <c r="B2696" s="7" t="s">
        <v>344</v>
      </c>
      <c r="C2696" s="7" t="s">
        <v>7</v>
      </c>
      <c r="D2696" s="24">
        <v>114189.99</v>
      </c>
      <c r="E2696">
        <f>INDEX('B. Store opening dates'!$B$5:$B$2448,MATCH('A. Sales by store'!B2696,'B. Store opening dates'!$A$5:$A$2448,0))</f>
        <v>2002</v>
      </c>
      <c r="F2696" t="str">
        <f t="shared" si="84"/>
        <v>Old</v>
      </c>
      <c r="G2696" t="str">
        <f t="shared" si="85"/>
        <v>Existing</v>
      </c>
    </row>
    <row r="2697" spans="1:7" ht="19" x14ac:dyDescent="0.25">
      <c r="A2697" s="7">
        <v>2014</v>
      </c>
      <c r="B2697" s="7" t="s">
        <v>344</v>
      </c>
      <c r="C2697" s="7" t="s">
        <v>7</v>
      </c>
      <c r="D2697" s="24">
        <v>121746.57</v>
      </c>
      <c r="E2697">
        <f>INDEX('B. Store opening dates'!$B$5:$B$2448,MATCH('A. Sales by store'!B2697,'B. Store opening dates'!$A$5:$A$2448,0))</f>
        <v>2002</v>
      </c>
      <c r="F2697" t="str">
        <f t="shared" si="84"/>
        <v>Old</v>
      </c>
      <c r="G2697" t="str">
        <f t="shared" si="85"/>
        <v>Existing</v>
      </c>
    </row>
    <row r="2698" spans="1:7" ht="19" x14ac:dyDescent="0.25">
      <c r="A2698" s="7">
        <v>2015</v>
      </c>
      <c r="B2698" s="7" t="s">
        <v>344</v>
      </c>
      <c r="C2698" s="7" t="s">
        <v>8</v>
      </c>
      <c r="D2698" s="24">
        <v>409471.21</v>
      </c>
      <c r="E2698">
        <f>INDEX('B. Store opening dates'!$B$5:$B$2448,MATCH('A. Sales by store'!B2698,'B. Store opening dates'!$A$5:$A$2448,0))</f>
        <v>2002</v>
      </c>
      <c r="F2698" t="str">
        <f t="shared" si="84"/>
        <v>Old</v>
      </c>
      <c r="G2698" t="str">
        <f t="shared" si="85"/>
        <v>Existing</v>
      </c>
    </row>
    <row r="2699" spans="1:7" ht="19" x14ac:dyDescent="0.25">
      <c r="A2699" s="7">
        <v>2014</v>
      </c>
      <c r="B2699" s="7" t="s">
        <v>344</v>
      </c>
      <c r="C2699" s="7" t="s">
        <v>8</v>
      </c>
      <c r="D2699" s="24">
        <v>425810.84</v>
      </c>
      <c r="E2699">
        <f>INDEX('B. Store opening dates'!$B$5:$B$2448,MATCH('A. Sales by store'!B2699,'B. Store opening dates'!$A$5:$A$2448,0))</f>
        <v>2002</v>
      </c>
      <c r="F2699" t="str">
        <f t="shared" si="84"/>
        <v>Old</v>
      </c>
      <c r="G2699" t="str">
        <f t="shared" si="85"/>
        <v>Existing</v>
      </c>
    </row>
    <row r="2700" spans="1:7" ht="19" x14ac:dyDescent="0.25">
      <c r="A2700" s="7">
        <v>2015</v>
      </c>
      <c r="B2700" s="7" t="s">
        <v>345</v>
      </c>
      <c r="C2700" s="7" t="s">
        <v>5</v>
      </c>
      <c r="D2700" s="24">
        <v>707509.61</v>
      </c>
      <c r="E2700">
        <f>INDEX('B. Store opening dates'!$B$5:$B$2448,MATCH('A. Sales by store'!B2700,'B. Store opening dates'!$A$5:$A$2448,0))</f>
        <v>2002</v>
      </c>
      <c r="F2700" t="str">
        <f t="shared" si="84"/>
        <v>Old</v>
      </c>
      <c r="G2700" t="str">
        <f t="shared" si="85"/>
        <v>Existing</v>
      </c>
    </row>
    <row r="2701" spans="1:7" ht="19" x14ac:dyDescent="0.25">
      <c r="A2701" s="7">
        <v>2014</v>
      </c>
      <c r="B2701" s="7" t="s">
        <v>345</v>
      </c>
      <c r="C2701" s="7" t="s">
        <v>5</v>
      </c>
      <c r="D2701" s="24">
        <v>780302.54</v>
      </c>
      <c r="E2701">
        <f>INDEX('B. Store opening dates'!$B$5:$B$2448,MATCH('A. Sales by store'!B2701,'B. Store opening dates'!$A$5:$A$2448,0))</f>
        <v>2002</v>
      </c>
      <c r="F2701" t="str">
        <f t="shared" si="84"/>
        <v>Old</v>
      </c>
      <c r="G2701" t="str">
        <f t="shared" si="85"/>
        <v>Existing</v>
      </c>
    </row>
    <row r="2702" spans="1:7" ht="19" x14ac:dyDescent="0.25">
      <c r="A2702" s="7">
        <v>2015</v>
      </c>
      <c r="B2702" s="7" t="s">
        <v>345</v>
      </c>
      <c r="C2702" s="7" t="s">
        <v>6</v>
      </c>
      <c r="D2702" s="24">
        <v>277072.09999999998</v>
      </c>
      <c r="E2702">
        <f>INDEX('B. Store opening dates'!$B$5:$B$2448,MATCH('A. Sales by store'!B2702,'B. Store opening dates'!$A$5:$A$2448,0))</f>
        <v>2002</v>
      </c>
      <c r="F2702" t="str">
        <f t="shared" si="84"/>
        <v>Old</v>
      </c>
      <c r="G2702" t="str">
        <f t="shared" si="85"/>
        <v>Existing</v>
      </c>
    </row>
    <row r="2703" spans="1:7" ht="19" x14ac:dyDescent="0.25">
      <c r="A2703" s="7">
        <v>2014</v>
      </c>
      <c r="B2703" s="7" t="s">
        <v>345</v>
      </c>
      <c r="C2703" s="7" t="s">
        <v>6</v>
      </c>
      <c r="D2703" s="24">
        <v>202847.91</v>
      </c>
      <c r="E2703">
        <f>INDEX('B. Store opening dates'!$B$5:$B$2448,MATCH('A. Sales by store'!B2703,'B. Store opening dates'!$A$5:$A$2448,0))</f>
        <v>2002</v>
      </c>
      <c r="F2703" t="str">
        <f t="shared" si="84"/>
        <v>Old</v>
      </c>
      <c r="G2703" t="str">
        <f t="shared" si="85"/>
        <v>Existing</v>
      </c>
    </row>
    <row r="2704" spans="1:7" ht="19" x14ac:dyDescent="0.25">
      <c r="A2704" s="7">
        <v>2015</v>
      </c>
      <c r="B2704" s="7" t="s">
        <v>345</v>
      </c>
      <c r="C2704" s="7" t="s">
        <v>7</v>
      </c>
      <c r="D2704" s="24">
        <v>236890.81</v>
      </c>
      <c r="E2704">
        <f>INDEX('B. Store opening dates'!$B$5:$B$2448,MATCH('A. Sales by store'!B2704,'B. Store opening dates'!$A$5:$A$2448,0))</f>
        <v>2002</v>
      </c>
      <c r="F2704" t="str">
        <f t="shared" si="84"/>
        <v>Old</v>
      </c>
      <c r="G2704" t="str">
        <f t="shared" si="85"/>
        <v>Existing</v>
      </c>
    </row>
    <row r="2705" spans="1:7" ht="19" x14ac:dyDescent="0.25">
      <c r="A2705" s="7">
        <v>2014</v>
      </c>
      <c r="B2705" s="7" t="s">
        <v>345</v>
      </c>
      <c r="C2705" s="7" t="s">
        <v>7</v>
      </c>
      <c r="D2705" s="24">
        <v>252523.2</v>
      </c>
      <c r="E2705">
        <f>INDEX('B. Store opening dates'!$B$5:$B$2448,MATCH('A. Sales by store'!B2705,'B. Store opening dates'!$A$5:$A$2448,0))</f>
        <v>2002</v>
      </c>
      <c r="F2705" t="str">
        <f t="shared" si="84"/>
        <v>Old</v>
      </c>
      <c r="G2705" t="str">
        <f t="shared" si="85"/>
        <v>Existing</v>
      </c>
    </row>
    <row r="2706" spans="1:7" ht="19" x14ac:dyDescent="0.25">
      <c r="A2706" s="7">
        <v>2015</v>
      </c>
      <c r="B2706" s="7" t="s">
        <v>345</v>
      </c>
      <c r="C2706" s="7" t="s">
        <v>8</v>
      </c>
      <c r="D2706" s="24">
        <v>482283.35</v>
      </c>
      <c r="E2706">
        <f>INDEX('B. Store opening dates'!$B$5:$B$2448,MATCH('A. Sales by store'!B2706,'B. Store opening dates'!$A$5:$A$2448,0))</f>
        <v>2002</v>
      </c>
      <c r="F2706" t="str">
        <f t="shared" si="84"/>
        <v>Old</v>
      </c>
      <c r="G2706" t="str">
        <f t="shared" si="85"/>
        <v>Existing</v>
      </c>
    </row>
    <row r="2707" spans="1:7" ht="19" x14ac:dyDescent="0.25">
      <c r="A2707" s="7">
        <v>2014</v>
      </c>
      <c r="B2707" s="7" t="s">
        <v>345</v>
      </c>
      <c r="C2707" s="7" t="s">
        <v>8</v>
      </c>
      <c r="D2707" s="24">
        <v>497883.51</v>
      </c>
      <c r="E2707">
        <f>INDEX('B. Store opening dates'!$B$5:$B$2448,MATCH('A. Sales by store'!B2707,'B. Store opening dates'!$A$5:$A$2448,0))</f>
        <v>2002</v>
      </c>
      <c r="F2707" t="str">
        <f t="shared" si="84"/>
        <v>Old</v>
      </c>
      <c r="G2707" t="str">
        <f t="shared" si="85"/>
        <v>Existing</v>
      </c>
    </row>
    <row r="2708" spans="1:7" ht="19" x14ac:dyDescent="0.25">
      <c r="A2708" s="7">
        <v>2015</v>
      </c>
      <c r="B2708" s="7" t="s">
        <v>346</v>
      </c>
      <c r="C2708" s="7" t="s">
        <v>5</v>
      </c>
      <c r="D2708" s="24">
        <v>674974.18</v>
      </c>
      <c r="E2708">
        <f>INDEX('B. Store opening dates'!$B$5:$B$2448,MATCH('A. Sales by store'!B2708,'B. Store opening dates'!$A$5:$A$2448,0))</f>
        <v>2002</v>
      </c>
      <c r="F2708" t="str">
        <f t="shared" si="84"/>
        <v>Old</v>
      </c>
      <c r="G2708" t="str">
        <f t="shared" si="85"/>
        <v>Existing</v>
      </c>
    </row>
    <row r="2709" spans="1:7" ht="19" x14ac:dyDescent="0.25">
      <c r="A2709" s="7">
        <v>2014</v>
      </c>
      <c r="B2709" s="7" t="s">
        <v>346</v>
      </c>
      <c r="C2709" s="7" t="s">
        <v>5</v>
      </c>
      <c r="D2709" s="24">
        <v>742556.5</v>
      </c>
      <c r="E2709">
        <f>INDEX('B. Store opening dates'!$B$5:$B$2448,MATCH('A. Sales by store'!B2709,'B. Store opening dates'!$A$5:$A$2448,0))</f>
        <v>2002</v>
      </c>
      <c r="F2709" t="str">
        <f t="shared" si="84"/>
        <v>Old</v>
      </c>
      <c r="G2709" t="str">
        <f t="shared" si="85"/>
        <v>Existing</v>
      </c>
    </row>
    <row r="2710" spans="1:7" ht="19" x14ac:dyDescent="0.25">
      <c r="A2710" s="7">
        <v>2015</v>
      </c>
      <c r="B2710" s="7" t="s">
        <v>346</v>
      </c>
      <c r="C2710" s="7" t="s">
        <v>6</v>
      </c>
      <c r="D2710" s="24">
        <v>478688.21</v>
      </c>
      <c r="E2710">
        <f>INDEX('B. Store opening dates'!$B$5:$B$2448,MATCH('A. Sales by store'!B2710,'B. Store opening dates'!$A$5:$A$2448,0))</f>
        <v>2002</v>
      </c>
      <c r="F2710" t="str">
        <f t="shared" si="84"/>
        <v>Old</v>
      </c>
      <c r="G2710" t="str">
        <f t="shared" si="85"/>
        <v>Existing</v>
      </c>
    </row>
    <row r="2711" spans="1:7" ht="19" x14ac:dyDescent="0.25">
      <c r="A2711" s="7">
        <v>2014</v>
      </c>
      <c r="B2711" s="7" t="s">
        <v>346</v>
      </c>
      <c r="C2711" s="7" t="s">
        <v>6</v>
      </c>
      <c r="D2711" s="24">
        <v>347841.44</v>
      </c>
      <c r="E2711">
        <f>INDEX('B. Store opening dates'!$B$5:$B$2448,MATCH('A. Sales by store'!B2711,'B. Store opening dates'!$A$5:$A$2448,0))</f>
        <v>2002</v>
      </c>
      <c r="F2711" t="str">
        <f t="shared" si="84"/>
        <v>Old</v>
      </c>
      <c r="G2711" t="str">
        <f t="shared" si="85"/>
        <v>Existing</v>
      </c>
    </row>
    <row r="2712" spans="1:7" ht="19" x14ac:dyDescent="0.25">
      <c r="A2712" s="7">
        <v>2015</v>
      </c>
      <c r="B2712" s="7" t="s">
        <v>346</v>
      </c>
      <c r="C2712" s="7" t="s">
        <v>7</v>
      </c>
      <c r="D2712" s="24">
        <v>94342.46</v>
      </c>
      <c r="E2712">
        <f>INDEX('B. Store opening dates'!$B$5:$B$2448,MATCH('A. Sales by store'!B2712,'B. Store opening dates'!$A$5:$A$2448,0))</f>
        <v>2002</v>
      </c>
      <c r="F2712" t="str">
        <f t="shared" si="84"/>
        <v>Old</v>
      </c>
      <c r="G2712" t="str">
        <f t="shared" si="85"/>
        <v>Existing</v>
      </c>
    </row>
    <row r="2713" spans="1:7" ht="19" x14ac:dyDescent="0.25">
      <c r="A2713" s="7">
        <v>2014</v>
      </c>
      <c r="B2713" s="7" t="s">
        <v>346</v>
      </c>
      <c r="C2713" s="7" t="s">
        <v>7</v>
      </c>
      <c r="D2713" s="24">
        <v>100385.84</v>
      </c>
      <c r="E2713">
        <f>INDEX('B. Store opening dates'!$B$5:$B$2448,MATCH('A. Sales by store'!B2713,'B. Store opening dates'!$A$5:$A$2448,0))</f>
        <v>2002</v>
      </c>
      <c r="F2713" t="str">
        <f t="shared" si="84"/>
        <v>Old</v>
      </c>
      <c r="G2713" t="str">
        <f t="shared" si="85"/>
        <v>Existing</v>
      </c>
    </row>
    <row r="2714" spans="1:7" ht="19" x14ac:dyDescent="0.25">
      <c r="A2714" s="7">
        <v>2015</v>
      </c>
      <c r="B2714" s="7" t="s">
        <v>346</v>
      </c>
      <c r="C2714" s="7" t="s">
        <v>8</v>
      </c>
      <c r="D2714" s="24">
        <v>657342.93999999994</v>
      </c>
      <c r="E2714">
        <f>INDEX('B. Store opening dates'!$B$5:$B$2448,MATCH('A. Sales by store'!B2714,'B. Store opening dates'!$A$5:$A$2448,0))</f>
        <v>2002</v>
      </c>
      <c r="F2714" t="str">
        <f t="shared" si="84"/>
        <v>Old</v>
      </c>
      <c r="G2714" t="str">
        <f t="shared" si="85"/>
        <v>Existing</v>
      </c>
    </row>
    <row r="2715" spans="1:7" ht="19" x14ac:dyDescent="0.25">
      <c r="A2715" s="7">
        <v>2014</v>
      </c>
      <c r="B2715" s="7" t="s">
        <v>346</v>
      </c>
      <c r="C2715" s="7" t="s">
        <v>8</v>
      </c>
      <c r="D2715" s="24">
        <v>681083.15</v>
      </c>
      <c r="E2715">
        <f>INDEX('B. Store opening dates'!$B$5:$B$2448,MATCH('A. Sales by store'!B2715,'B. Store opening dates'!$A$5:$A$2448,0))</f>
        <v>2002</v>
      </c>
      <c r="F2715" t="str">
        <f t="shared" si="84"/>
        <v>Old</v>
      </c>
      <c r="G2715" t="str">
        <f t="shared" si="85"/>
        <v>Existing</v>
      </c>
    </row>
    <row r="2716" spans="1:7" ht="19" x14ac:dyDescent="0.25">
      <c r="A2716" s="7">
        <v>2015</v>
      </c>
      <c r="B2716" s="7" t="s">
        <v>347</v>
      </c>
      <c r="C2716" s="7" t="s">
        <v>5</v>
      </c>
      <c r="D2716" s="24">
        <v>797341.74</v>
      </c>
      <c r="E2716">
        <f>INDEX('B. Store opening dates'!$B$5:$B$2448,MATCH('A. Sales by store'!B2716,'B. Store opening dates'!$A$5:$A$2448,0))</f>
        <v>2002</v>
      </c>
      <c r="F2716" t="str">
        <f t="shared" si="84"/>
        <v>Old</v>
      </c>
      <c r="G2716" t="str">
        <f t="shared" si="85"/>
        <v>Existing</v>
      </c>
    </row>
    <row r="2717" spans="1:7" ht="19" x14ac:dyDescent="0.25">
      <c r="A2717" s="7">
        <v>2014</v>
      </c>
      <c r="B2717" s="7" t="s">
        <v>347</v>
      </c>
      <c r="C2717" s="7" t="s">
        <v>5</v>
      </c>
      <c r="D2717" s="24">
        <v>880123.01</v>
      </c>
      <c r="E2717">
        <f>INDEX('B. Store opening dates'!$B$5:$B$2448,MATCH('A. Sales by store'!B2717,'B. Store opening dates'!$A$5:$A$2448,0))</f>
        <v>2002</v>
      </c>
      <c r="F2717" t="str">
        <f t="shared" si="84"/>
        <v>Old</v>
      </c>
      <c r="G2717" t="str">
        <f t="shared" si="85"/>
        <v>Existing</v>
      </c>
    </row>
    <row r="2718" spans="1:7" ht="19" x14ac:dyDescent="0.25">
      <c r="A2718" s="7">
        <v>2015</v>
      </c>
      <c r="B2718" s="7" t="s">
        <v>347</v>
      </c>
      <c r="C2718" s="7" t="s">
        <v>6</v>
      </c>
      <c r="D2718" s="24">
        <v>247598.85</v>
      </c>
      <c r="E2718">
        <f>INDEX('B. Store opening dates'!$B$5:$B$2448,MATCH('A. Sales by store'!B2718,'B. Store opening dates'!$A$5:$A$2448,0))</f>
        <v>2002</v>
      </c>
      <c r="F2718" t="str">
        <f t="shared" si="84"/>
        <v>Old</v>
      </c>
      <c r="G2718" t="str">
        <f t="shared" si="85"/>
        <v>Existing</v>
      </c>
    </row>
    <row r="2719" spans="1:7" ht="19" x14ac:dyDescent="0.25">
      <c r="A2719" s="7">
        <v>2014</v>
      </c>
      <c r="B2719" s="7" t="s">
        <v>347</v>
      </c>
      <c r="C2719" s="7" t="s">
        <v>6</v>
      </c>
      <c r="D2719" s="24">
        <v>172344.23</v>
      </c>
      <c r="E2719">
        <f>INDEX('B. Store opening dates'!$B$5:$B$2448,MATCH('A. Sales by store'!B2719,'B. Store opening dates'!$A$5:$A$2448,0))</f>
        <v>2002</v>
      </c>
      <c r="F2719" t="str">
        <f t="shared" si="84"/>
        <v>Old</v>
      </c>
      <c r="G2719" t="str">
        <f t="shared" si="85"/>
        <v>Existing</v>
      </c>
    </row>
    <row r="2720" spans="1:7" ht="19" x14ac:dyDescent="0.25">
      <c r="A2720" s="7">
        <v>2015</v>
      </c>
      <c r="B2720" s="7" t="s">
        <v>347</v>
      </c>
      <c r="C2720" s="7" t="s">
        <v>7</v>
      </c>
      <c r="D2720" s="24">
        <v>150787.98000000001</v>
      </c>
      <c r="E2720">
        <f>INDEX('B. Store opening dates'!$B$5:$B$2448,MATCH('A. Sales by store'!B2720,'B. Store opening dates'!$A$5:$A$2448,0))</f>
        <v>2002</v>
      </c>
      <c r="F2720" t="str">
        <f t="shared" si="84"/>
        <v>Old</v>
      </c>
      <c r="G2720" t="str">
        <f t="shared" si="85"/>
        <v>Existing</v>
      </c>
    </row>
    <row r="2721" spans="1:7" ht="19" x14ac:dyDescent="0.25">
      <c r="A2721" s="7">
        <v>2014</v>
      </c>
      <c r="B2721" s="7" t="s">
        <v>347</v>
      </c>
      <c r="C2721" s="7" t="s">
        <v>7</v>
      </c>
      <c r="D2721" s="24">
        <v>159193.35999999999</v>
      </c>
      <c r="E2721">
        <f>INDEX('B. Store opening dates'!$B$5:$B$2448,MATCH('A. Sales by store'!B2721,'B. Store opening dates'!$A$5:$A$2448,0))</f>
        <v>2002</v>
      </c>
      <c r="F2721" t="str">
        <f t="shared" si="84"/>
        <v>Old</v>
      </c>
      <c r="G2721" t="str">
        <f t="shared" si="85"/>
        <v>Existing</v>
      </c>
    </row>
    <row r="2722" spans="1:7" ht="19" x14ac:dyDescent="0.25">
      <c r="A2722" s="7">
        <v>2015</v>
      </c>
      <c r="B2722" s="7" t="s">
        <v>347</v>
      </c>
      <c r="C2722" s="7" t="s">
        <v>8</v>
      </c>
      <c r="D2722" s="24">
        <v>707840.59</v>
      </c>
      <c r="E2722">
        <f>INDEX('B. Store opening dates'!$B$5:$B$2448,MATCH('A. Sales by store'!B2722,'B. Store opening dates'!$A$5:$A$2448,0))</f>
        <v>2002</v>
      </c>
      <c r="F2722" t="str">
        <f t="shared" si="84"/>
        <v>Old</v>
      </c>
      <c r="G2722" t="str">
        <f t="shared" si="85"/>
        <v>Existing</v>
      </c>
    </row>
    <row r="2723" spans="1:7" ht="19" x14ac:dyDescent="0.25">
      <c r="A2723" s="7">
        <v>2014</v>
      </c>
      <c r="B2723" s="7" t="s">
        <v>347</v>
      </c>
      <c r="C2723" s="7" t="s">
        <v>8</v>
      </c>
      <c r="D2723" s="24">
        <v>742630.03</v>
      </c>
      <c r="E2723">
        <f>INDEX('B. Store opening dates'!$B$5:$B$2448,MATCH('A. Sales by store'!B2723,'B. Store opening dates'!$A$5:$A$2448,0))</f>
        <v>2002</v>
      </c>
      <c r="F2723" t="str">
        <f t="shared" si="84"/>
        <v>Old</v>
      </c>
      <c r="G2723" t="str">
        <f t="shared" si="85"/>
        <v>Existing</v>
      </c>
    </row>
    <row r="2724" spans="1:7" ht="19" x14ac:dyDescent="0.25">
      <c r="A2724" s="7">
        <v>2015</v>
      </c>
      <c r="B2724" s="7" t="s">
        <v>348</v>
      </c>
      <c r="C2724" s="7" t="s">
        <v>5</v>
      </c>
      <c r="D2724" s="24">
        <v>570077.59</v>
      </c>
      <c r="E2724">
        <f>INDEX('B. Store opening dates'!$B$5:$B$2448,MATCH('A. Sales by store'!B2724,'B. Store opening dates'!$A$5:$A$2448,0))</f>
        <v>2002</v>
      </c>
      <c r="F2724" t="str">
        <f t="shared" si="84"/>
        <v>Old</v>
      </c>
      <c r="G2724" t="str">
        <f t="shared" si="85"/>
        <v>Existing</v>
      </c>
    </row>
    <row r="2725" spans="1:7" ht="19" x14ac:dyDescent="0.25">
      <c r="A2725" s="7">
        <v>2014</v>
      </c>
      <c r="B2725" s="7" t="s">
        <v>348</v>
      </c>
      <c r="C2725" s="7" t="s">
        <v>5</v>
      </c>
      <c r="D2725" s="24">
        <v>627357.1</v>
      </c>
      <c r="E2725">
        <f>INDEX('B. Store opening dates'!$B$5:$B$2448,MATCH('A. Sales by store'!B2725,'B. Store opening dates'!$A$5:$A$2448,0))</f>
        <v>2002</v>
      </c>
      <c r="F2725" t="str">
        <f t="shared" si="84"/>
        <v>Old</v>
      </c>
      <c r="G2725" t="str">
        <f t="shared" si="85"/>
        <v>Existing</v>
      </c>
    </row>
    <row r="2726" spans="1:7" ht="19" x14ac:dyDescent="0.25">
      <c r="A2726" s="7">
        <v>2015</v>
      </c>
      <c r="B2726" s="7" t="s">
        <v>348</v>
      </c>
      <c r="C2726" s="7" t="s">
        <v>6</v>
      </c>
      <c r="D2726" s="24">
        <v>345514.56</v>
      </c>
      <c r="E2726">
        <f>INDEX('B. Store opening dates'!$B$5:$B$2448,MATCH('A. Sales by store'!B2726,'B. Store opening dates'!$A$5:$A$2448,0))</f>
        <v>2002</v>
      </c>
      <c r="F2726" t="str">
        <f t="shared" si="84"/>
        <v>Old</v>
      </c>
      <c r="G2726" t="str">
        <f t="shared" si="85"/>
        <v>Existing</v>
      </c>
    </row>
    <row r="2727" spans="1:7" ht="19" x14ac:dyDescent="0.25">
      <c r="A2727" s="7">
        <v>2014</v>
      </c>
      <c r="B2727" s="7" t="s">
        <v>348</v>
      </c>
      <c r="C2727" s="7" t="s">
        <v>6</v>
      </c>
      <c r="D2727" s="24">
        <v>238294.8</v>
      </c>
      <c r="E2727">
        <f>INDEX('B. Store opening dates'!$B$5:$B$2448,MATCH('A. Sales by store'!B2727,'B. Store opening dates'!$A$5:$A$2448,0))</f>
        <v>2002</v>
      </c>
      <c r="F2727" t="str">
        <f t="shared" si="84"/>
        <v>Old</v>
      </c>
      <c r="G2727" t="str">
        <f t="shared" si="85"/>
        <v>Existing</v>
      </c>
    </row>
    <row r="2728" spans="1:7" ht="19" x14ac:dyDescent="0.25">
      <c r="A2728" s="7">
        <v>2015</v>
      </c>
      <c r="B2728" s="7" t="s">
        <v>348</v>
      </c>
      <c r="C2728" s="7" t="s">
        <v>7</v>
      </c>
      <c r="D2728" s="24">
        <v>191875.78</v>
      </c>
      <c r="E2728">
        <f>INDEX('B. Store opening dates'!$B$5:$B$2448,MATCH('A. Sales by store'!B2728,'B. Store opening dates'!$A$5:$A$2448,0))</f>
        <v>2002</v>
      </c>
      <c r="F2728" t="str">
        <f t="shared" si="84"/>
        <v>Old</v>
      </c>
      <c r="G2728" t="str">
        <f t="shared" si="85"/>
        <v>Existing</v>
      </c>
    </row>
    <row r="2729" spans="1:7" ht="19" x14ac:dyDescent="0.25">
      <c r="A2729" s="7">
        <v>2014</v>
      </c>
      <c r="B2729" s="7" t="s">
        <v>348</v>
      </c>
      <c r="C2729" s="7" t="s">
        <v>7</v>
      </c>
      <c r="D2729" s="24">
        <v>203960.47</v>
      </c>
      <c r="E2729">
        <f>INDEX('B. Store opening dates'!$B$5:$B$2448,MATCH('A. Sales by store'!B2729,'B. Store opening dates'!$A$5:$A$2448,0))</f>
        <v>2002</v>
      </c>
      <c r="F2729" t="str">
        <f t="shared" si="84"/>
        <v>Old</v>
      </c>
      <c r="G2729" t="str">
        <f t="shared" si="85"/>
        <v>Existing</v>
      </c>
    </row>
    <row r="2730" spans="1:7" ht="19" x14ac:dyDescent="0.25">
      <c r="A2730" s="7">
        <v>2015</v>
      </c>
      <c r="B2730" s="7" t="s">
        <v>348</v>
      </c>
      <c r="C2730" s="7" t="s">
        <v>8</v>
      </c>
      <c r="D2730" s="24">
        <v>571447.27</v>
      </c>
      <c r="E2730">
        <f>INDEX('B. Store opening dates'!$B$5:$B$2448,MATCH('A. Sales by store'!B2730,'B. Store opening dates'!$A$5:$A$2448,0))</f>
        <v>2002</v>
      </c>
      <c r="F2730" t="str">
        <f t="shared" si="84"/>
        <v>Old</v>
      </c>
      <c r="G2730" t="str">
        <f t="shared" si="85"/>
        <v>Existing</v>
      </c>
    </row>
    <row r="2731" spans="1:7" ht="19" x14ac:dyDescent="0.25">
      <c r="A2731" s="7">
        <v>2014</v>
      </c>
      <c r="B2731" s="7" t="s">
        <v>348</v>
      </c>
      <c r="C2731" s="7" t="s">
        <v>8</v>
      </c>
      <c r="D2731" s="24">
        <v>588332.03</v>
      </c>
      <c r="E2731">
        <f>INDEX('B. Store opening dates'!$B$5:$B$2448,MATCH('A. Sales by store'!B2731,'B. Store opening dates'!$A$5:$A$2448,0))</f>
        <v>2002</v>
      </c>
      <c r="F2731" t="str">
        <f t="shared" si="84"/>
        <v>Old</v>
      </c>
      <c r="G2731" t="str">
        <f t="shared" si="85"/>
        <v>Existing</v>
      </c>
    </row>
    <row r="2732" spans="1:7" ht="19" x14ac:dyDescent="0.25">
      <c r="A2732" s="7">
        <v>2015</v>
      </c>
      <c r="B2732" s="7" t="s">
        <v>349</v>
      </c>
      <c r="C2732" s="7" t="s">
        <v>5</v>
      </c>
      <c r="D2732" s="24">
        <v>533597.13</v>
      </c>
      <c r="E2732">
        <f>INDEX('B. Store opening dates'!$B$5:$B$2448,MATCH('A. Sales by store'!B2732,'B. Store opening dates'!$A$5:$A$2448,0))</f>
        <v>2002</v>
      </c>
      <c r="F2732" t="str">
        <f t="shared" si="84"/>
        <v>Old</v>
      </c>
      <c r="G2732" t="str">
        <f t="shared" si="85"/>
        <v>Existing</v>
      </c>
    </row>
    <row r="2733" spans="1:7" ht="19" x14ac:dyDescent="0.25">
      <c r="A2733" s="7">
        <v>2014</v>
      </c>
      <c r="B2733" s="7" t="s">
        <v>349</v>
      </c>
      <c r="C2733" s="7" t="s">
        <v>5</v>
      </c>
      <c r="D2733" s="24">
        <v>581510.14</v>
      </c>
      <c r="E2733">
        <f>INDEX('B. Store opening dates'!$B$5:$B$2448,MATCH('A. Sales by store'!B2733,'B. Store opening dates'!$A$5:$A$2448,0))</f>
        <v>2002</v>
      </c>
      <c r="F2733" t="str">
        <f t="shared" si="84"/>
        <v>Old</v>
      </c>
      <c r="G2733" t="str">
        <f t="shared" si="85"/>
        <v>Existing</v>
      </c>
    </row>
    <row r="2734" spans="1:7" ht="19" x14ac:dyDescent="0.25">
      <c r="A2734" s="7">
        <v>2015</v>
      </c>
      <c r="B2734" s="7" t="s">
        <v>349</v>
      </c>
      <c r="C2734" s="7" t="s">
        <v>6</v>
      </c>
      <c r="D2734" s="24">
        <v>274181.09000000003</v>
      </c>
      <c r="E2734">
        <f>INDEX('B. Store opening dates'!$B$5:$B$2448,MATCH('A. Sales by store'!B2734,'B. Store opening dates'!$A$5:$A$2448,0))</f>
        <v>2002</v>
      </c>
      <c r="F2734" t="str">
        <f t="shared" si="84"/>
        <v>Old</v>
      </c>
      <c r="G2734" t="str">
        <f t="shared" si="85"/>
        <v>Existing</v>
      </c>
    </row>
    <row r="2735" spans="1:7" ht="19" x14ac:dyDescent="0.25">
      <c r="A2735" s="7">
        <v>2014</v>
      </c>
      <c r="B2735" s="7" t="s">
        <v>349</v>
      </c>
      <c r="C2735" s="7" t="s">
        <v>6</v>
      </c>
      <c r="D2735" s="24">
        <v>202125.52</v>
      </c>
      <c r="E2735">
        <f>INDEX('B. Store opening dates'!$B$5:$B$2448,MATCH('A. Sales by store'!B2735,'B. Store opening dates'!$A$5:$A$2448,0))</f>
        <v>2002</v>
      </c>
      <c r="F2735" t="str">
        <f t="shared" si="84"/>
        <v>Old</v>
      </c>
      <c r="G2735" t="str">
        <f t="shared" si="85"/>
        <v>Existing</v>
      </c>
    </row>
    <row r="2736" spans="1:7" ht="19" x14ac:dyDescent="0.25">
      <c r="A2736" s="7">
        <v>2015</v>
      </c>
      <c r="B2736" s="7" t="s">
        <v>349</v>
      </c>
      <c r="C2736" s="7" t="s">
        <v>7</v>
      </c>
      <c r="D2736" s="24">
        <v>225703.89</v>
      </c>
      <c r="E2736">
        <f>INDEX('B. Store opening dates'!$B$5:$B$2448,MATCH('A. Sales by store'!B2736,'B. Store opening dates'!$A$5:$A$2448,0))</f>
        <v>2002</v>
      </c>
      <c r="F2736" t="str">
        <f t="shared" si="84"/>
        <v>Old</v>
      </c>
      <c r="G2736" t="str">
        <f t="shared" si="85"/>
        <v>Existing</v>
      </c>
    </row>
    <row r="2737" spans="1:7" ht="19" x14ac:dyDescent="0.25">
      <c r="A2737" s="7">
        <v>2014</v>
      </c>
      <c r="B2737" s="7" t="s">
        <v>349</v>
      </c>
      <c r="C2737" s="7" t="s">
        <v>7</v>
      </c>
      <c r="D2737" s="24">
        <v>237246.09</v>
      </c>
      <c r="E2737">
        <f>INDEX('B. Store opening dates'!$B$5:$B$2448,MATCH('A. Sales by store'!B2737,'B. Store opening dates'!$A$5:$A$2448,0))</f>
        <v>2002</v>
      </c>
      <c r="F2737" t="str">
        <f t="shared" si="84"/>
        <v>Old</v>
      </c>
      <c r="G2737" t="str">
        <f t="shared" si="85"/>
        <v>Existing</v>
      </c>
    </row>
    <row r="2738" spans="1:7" ht="19" x14ac:dyDescent="0.25">
      <c r="A2738" s="7">
        <v>2015</v>
      </c>
      <c r="B2738" s="7" t="s">
        <v>349</v>
      </c>
      <c r="C2738" s="7" t="s">
        <v>8</v>
      </c>
      <c r="D2738" s="24">
        <v>551721.44999999995</v>
      </c>
      <c r="E2738">
        <f>INDEX('B. Store opening dates'!$B$5:$B$2448,MATCH('A. Sales by store'!B2738,'B. Store opening dates'!$A$5:$A$2448,0))</f>
        <v>2002</v>
      </c>
      <c r="F2738" t="str">
        <f t="shared" si="84"/>
        <v>Old</v>
      </c>
      <c r="G2738" t="str">
        <f t="shared" si="85"/>
        <v>Existing</v>
      </c>
    </row>
    <row r="2739" spans="1:7" ht="19" x14ac:dyDescent="0.25">
      <c r="A2739" s="7">
        <v>2014</v>
      </c>
      <c r="B2739" s="7" t="s">
        <v>349</v>
      </c>
      <c r="C2739" s="7" t="s">
        <v>8</v>
      </c>
      <c r="D2739" s="24">
        <v>576361.38</v>
      </c>
      <c r="E2739">
        <f>INDEX('B. Store opening dates'!$B$5:$B$2448,MATCH('A. Sales by store'!B2739,'B. Store opening dates'!$A$5:$A$2448,0))</f>
        <v>2002</v>
      </c>
      <c r="F2739" t="str">
        <f t="shared" si="84"/>
        <v>Old</v>
      </c>
      <c r="G2739" t="str">
        <f t="shared" si="85"/>
        <v>Existing</v>
      </c>
    </row>
    <row r="2740" spans="1:7" ht="19" x14ac:dyDescent="0.25">
      <c r="A2740" s="7">
        <v>2015</v>
      </c>
      <c r="B2740" s="7" t="s">
        <v>350</v>
      </c>
      <c r="C2740" s="7" t="s">
        <v>5</v>
      </c>
      <c r="D2740" s="24">
        <v>727174.08</v>
      </c>
      <c r="E2740">
        <f>INDEX('B. Store opening dates'!$B$5:$B$2448,MATCH('A. Sales by store'!B2740,'B. Store opening dates'!$A$5:$A$2448,0))</f>
        <v>2002</v>
      </c>
      <c r="F2740" t="str">
        <f t="shared" si="84"/>
        <v>Old</v>
      </c>
      <c r="G2740" t="str">
        <f t="shared" si="85"/>
        <v>Existing</v>
      </c>
    </row>
    <row r="2741" spans="1:7" ht="19" x14ac:dyDescent="0.25">
      <c r="A2741" s="7">
        <v>2014</v>
      </c>
      <c r="B2741" s="7" t="s">
        <v>350</v>
      </c>
      <c r="C2741" s="7" t="s">
        <v>5</v>
      </c>
      <c r="D2741" s="24">
        <v>791633.57</v>
      </c>
      <c r="E2741">
        <f>INDEX('B. Store opening dates'!$B$5:$B$2448,MATCH('A. Sales by store'!B2741,'B. Store opening dates'!$A$5:$A$2448,0))</f>
        <v>2002</v>
      </c>
      <c r="F2741" t="str">
        <f t="shared" si="84"/>
        <v>Old</v>
      </c>
      <c r="G2741" t="str">
        <f t="shared" si="85"/>
        <v>Existing</v>
      </c>
    </row>
    <row r="2742" spans="1:7" ht="19" x14ac:dyDescent="0.25">
      <c r="A2742" s="7">
        <v>2015</v>
      </c>
      <c r="B2742" s="7" t="s">
        <v>350</v>
      </c>
      <c r="C2742" s="7" t="s">
        <v>6</v>
      </c>
      <c r="D2742" s="24">
        <v>383087.53</v>
      </c>
      <c r="E2742">
        <f>INDEX('B. Store opening dates'!$B$5:$B$2448,MATCH('A. Sales by store'!B2742,'B. Store opening dates'!$A$5:$A$2448,0))</f>
        <v>2002</v>
      </c>
      <c r="F2742" t="str">
        <f t="shared" si="84"/>
        <v>Old</v>
      </c>
      <c r="G2742" t="str">
        <f t="shared" si="85"/>
        <v>Existing</v>
      </c>
    </row>
    <row r="2743" spans="1:7" ht="19" x14ac:dyDescent="0.25">
      <c r="A2743" s="7">
        <v>2014</v>
      </c>
      <c r="B2743" s="7" t="s">
        <v>350</v>
      </c>
      <c r="C2743" s="7" t="s">
        <v>6</v>
      </c>
      <c r="D2743" s="24">
        <v>271913.76</v>
      </c>
      <c r="E2743">
        <f>INDEX('B. Store opening dates'!$B$5:$B$2448,MATCH('A. Sales by store'!B2743,'B. Store opening dates'!$A$5:$A$2448,0))</f>
        <v>2002</v>
      </c>
      <c r="F2743" t="str">
        <f t="shared" si="84"/>
        <v>Old</v>
      </c>
      <c r="G2743" t="str">
        <f t="shared" si="85"/>
        <v>Existing</v>
      </c>
    </row>
    <row r="2744" spans="1:7" ht="19" x14ac:dyDescent="0.25">
      <c r="A2744" s="7">
        <v>2015</v>
      </c>
      <c r="B2744" s="7" t="s">
        <v>350</v>
      </c>
      <c r="C2744" s="7" t="s">
        <v>7</v>
      </c>
      <c r="D2744" s="24">
        <v>236457.2</v>
      </c>
      <c r="E2744">
        <f>INDEX('B. Store opening dates'!$B$5:$B$2448,MATCH('A. Sales by store'!B2744,'B. Store opening dates'!$A$5:$A$2448,0))</f>
        <v>2002</v>
      </c>
      <c r="F2744" t="str">
        <f t="shared" si="84"/>
        <v>Old</v>
      </c>
      <c r="G2744" t="str">
        <f t="shared" si="85"/>
        <v>Existing</v>
      </c>
    </row>
    <row r="2745" spans="1:7" ht="19" x14ac:dyDescent="0.25">
      <c r="A2745" s="7">
        <v>2014</v>
      </c>
      <c r="B2745" s="7" t="s">
        <v>350</v>
      </c>
      <c r="C2745" s="7" t="s">
        <v>7</v>
      </c>
      <c r="D2745" s="24">
        <v>248042.62</v>
      </c>
      <c r="E2745">
        <f>INDEX('B. Store opening dates'!$B$5:$B$2448,MATCH('A. Sales by store'!B2745,'B. Store opening dates'!$A$5:$A$2448,0))</f>
        <v>2002</v>
      </c>
      <c r="F2745" t="str">
        <f t="shared" si="84"/>
        <v>Old</v>
      </c>
      <c r="G2745" t="str">
        <f t="shared" si="85"/>
        <v>Existing</v>
      </c>
    </row>
    <row r="2746" spans="1:7" ht="19" x14ac:dyDescent="0.25">
      <c r="A2746" s="7">
        <v>2015</v>
      </c>
      <c r="B2746" s="7" t="s">
        <v>350</v>
      </c>
      <c r="C2746" s="7" t="s">
        <v>8</v>
      </c>
      <c r="D2746" s="24">
        <v>577712.41</v>
      </c>
      <c r="E2746">
        <f>INDEX('B. Store opening dates'!$B$5:$B$2448,MATCH('A. Sales by store'!B2746,'B. Store opening dates'!$A$5:$A$2448,0))</f>
        <v>2002</v>
      </c>
      <c r="F2746" t="str">
        <f t="shared" si="84"/>
        <v>Old</v>
      </c>
      <c r="G2746" t="str">
        <f t="shared" si="85"/>
        <v>Existing</v>
      </c>
    </row>
    <row r="2747" spans="1:7" ht="19" x14ac:dyDescent="0.25">
      <c r="A2747" s="7">
        <v>2014</v>
      </c>
      <c r="B2747" s="7" t="s">
        <v>350</v>
      </c>
      <c r="C2747" s="7" t="s">
        <v>8</v>
      </c>
      <c r="D2747" s="24">
        <v>605050.93000000005</v>
      </c>
      <c r="E2747">
        <f>INDEX('B. Store opening dates'!$B$5:$B$2448,MATCH('A. Sales by store'!B2747,'B. Store opening dates'!$A$5:$A$2448,0))</f>
        <v>2002</v>
      </c>
      <c r="F2747" t="str">
        <f t="shared" si="84"/>
        <v>Old</v>
      </c>
      <c r="G2747" t="str">
        <f t="shared" si="85"/>
        <v>Existing</v>
      </c>
    </row>
    <row r="2748" spans="1:7" ht="19" x14ac:dyDescent="0.25">
      <c r="A2748" s="7">
        <v>2015</v>
      </c>
      <c r="B2748" s="7" t="s">
        <v>351</v>
      </c>
      <c r="C2748" s="7" t="s">
        <v>5</v>
      </c>
      <c r="D2748" s="24">
        <v>824961.63</v>
      </c>
      <c r="E2748">
        <f>INDEX('B. Store opening dates'!$B$5:$B$2448,MATCH('A. Sales by store'!B2748,'B. Store opening dates'!$A$5:$A$2448,0))</f>
        <v>2002</v>
      </c>
      <c r="F2748" t="str">
        <f t="shared" si="84"/>
        <v>Old</v>
      </c>
      <c r="G2748" t="str">
        <f t="shared" si="85"/>
        <v>Existing</v>
      </c>
    </row>
    <row r="2749" spans="1:7" ht="19" x14ac:dyDescent="0.25">
      <c r="A2749" s="7">
        <v>2014</v>
      </c>
      <c r="B2749" s="7" t="s">
        <v>351</v>
      </c>
      <c r="C2749" s="7" t="s">
        <v>5</v>
      </c>
      <c r="D2749" s="24">
        <v>913132.71</v>
      </c>
      <c r="E2749">
        <f>INDEX('B. Store opening dates'!$B$5:$B$2448,MATCH('A. Sales by store'!B2749,'B. Store opening dates'!$A$5:$A$2448,0))</f>
        <v>2002</v>
      </c>
      <c r="F2749" t="str">
        <f t="shared" si="84"/>
        <v>Old</v>
      </c>
      <c r="G2749" t="str">
        <f t="shared" si="85"/>
        <v>Existing</v>
      </c>
    </row>
    <row r="2750" spans="1:7" ht="19" x14ac:dyDescent="0.25">
      <c r="A2750" s="7">
        <v>2015</v>
      </c>
      <c r="B2750" s="7" t="s">
        <v>351</v>
      </c>
      <c r="C2750" s="7" t="s">
        <v>6</v>
      </c>
      <c r="D2750" s="24">
        <v>518503.74</v>
      </c>
      <c r="E2750">
        <f>INDEX('B. Store opening dates'!$B$5:$B$2448,MATCH('A. Sales by store'!B2750,'B. Store opening dates'!$A$5:$A$2448,0))</f>
        <v>2002</v>
      </c>
      <c r="F2750" t="str">
        <f t="shared" si="84"/>
        <v>Old</v>
      </c>
      <c r="G2750" t="str">
        <f t="shared" si="85"/>
        <v>Existing</v>
      </c>
    </row>
    <row r="2751" spans="1:7" ht="19" x14ac:dyDescent="0.25">
      <c r="A2751" s="7">
        <v>2014</v>
      </c>
      <c r="B2751" s="7" t="s">
        <v>351</v>
      </c>
      <c r="C2751" s="7" t="s">
        <v>6</v>
      </c>
      <c r="D2751" s="24">
        <v>366919.63</v>
      </c>
      <c r="E2751">
        <f>INDEX('B. Store opening dates'!$B$5:$B$2448,MATCH('A. Sales by store'!B2751,'B. Store opening dates'!$A$5:$A$2448,0))</f>
        <v>2002</v>
      </c>
      <c r="F2751" t="str">
        <f t="shared" si="84"/>
        <v>Old</v>
      </c>
      <c r="G2751" t="str">
        <f t="shared" si="85"/>
        <v>Existing</v>
      </c>
    </row>
    <row r="2752" spans="1:7" ht="19" x14ac:dyDescent="0.25">
      <c r="A2752" s="7">
        <v>2015</v>
      </c>
      <c r="B2752" s="7" t="s">
        <v>351</v>
      </c>
      <c r="C2752" s="7" t="s">
        <v>7</v>
      </c>
      <c r="D2752" s="24">
        <v>126346.85</v>
      </c>
      <c r="E2752">
        <f>INDEX('B. Store opening dates'!$B$5:$B$2448,MATCH('A. Sales by store'!B2752,'B. Store opening dates'!$A$5:$A$2448,0))</f>
        <v>2002</v>
      </c>
      <c r="F2752" t="str">
        <f t="shared" si="84"/>
        <v>Old</v>
      </c>
      <c r="G2752" t="str">
        <f t="shared" si="85"/>
        <v>Existing</v>
      </c>
    </row>
    <row r="2753" spans="1:7" ht="19" x14ac:dyDescent="0.25">
      <c r="A2753" s="7">
        <v>2014</v>
      </c>
      <c r="B2753" s="7" t="s">
        <v>351</v>
      </c>
      <c r="C2753" s="7" t="s">
        <v>7</v>
      </c>
      <c r="D2753" s="24">
        <v>133403.54</v>
      </c>
      <c r="E2753">
        <f>INDEX('B. Store opening dates'!$B$5:$B$2448,MATCH('A. Sales by store'!B2753,'B. Store opening dates'!$A$5:$A$2448,0))</f>
        <v>2002</v>
      </c>
      <c r="F2753" t="str">
        <f t="shared" si="84"/>
        <v>Old</v>
      </c>
      <c r="G2753" t="str">
        <f t="shared" si="85"/>
        <v>Existing</v>
      </c>
    </row>
    <row r="2754" spans="1:7" ht="19" x14ac:dyDescent="0.25">
      <c r="A2754" s="7">
        <v>2015</v>
      </c>
      <c r="B2754" s="7" t="s">
        <v>351</v>
      </c>
      <c r="C2754" s="7" t="s">
        <v>8</v>
      </c>
      <c r="D2754" s="24">
        <v>684254.43</v>
      </c>
      <c r="E2754">
        <f>INDEX('B. Store opening dates'!$B$5:$B$2448,MATCH('A. Sales by store'!B2754,'B. Store opening dates'!$A$5:$A$2448,0))</f>
        <v>2002</v>
      </c>
      <c r="F2754" t="str">
        <f t="shared" si="84"/>
        <v>Old</v>
      </c>
      <c r="G2754" t="str">
        <f t="shared" si="85"/>
        <v>Existing</v>
      </c>
    </row>
    <row r="2755" spans="1:7" ht="19" x14ac:dyDescent="0.25">
      <c r="A2755" s="7">
        <v>2014</v>
      </c>
      <c r="B2755" s="7" t="s">
        <v>351</v>
      </c>
      <c r="C2755" s="7" t="s">
        <v>8</v>
      </c>
      <c r="D2755" s="24">
        <v>709932.26</v>
      </c>
      <c r="E2755">
        <f>INDEX('B. Store opening dates'!$B$5:$B$2448,MATCH('A. Sales by store'!B2755,'B. Store opening dates'!$A$5:$A$2448,0))</f>
        <v>2002</v>
      </c>
      <c r="F2755" t="str">
        <f t="shared" si="84"/>
        <v>Old</v>
      </c>
      <c r="G2755" t="str">
        <f t="shared" si="85"/>
        <v>Existing</v>
      </c>
    </row>
    <row r="2756" spans="1:7" ht="19" x14ac:dyDescent="0.25">
      <c r="A2756" s="7">
        <v>2015</v>
      </c>
      <c r="B2756" s="7" t="s">
        <v>352</v>
      </c>
      <c r="C2756" s="7" t="s">
        <v>5</v>
      </c>
      <c r="D2756" s="24">
        <v>889230.02</v>
      </c>
      <c r="E2756">
        <f>INDEX('B. Store opening dates'!$B$5:$B$2448,MATCH('A. Sales by store'!B2756,'B. Store opening dates'!$A$5:$A$2448,0))</f>
        <v>2002</v>
      </c>
      <c r="F2756" t="str">
        <f t="shared" si="84"/>
        <v>Old</v>
      </c>
      <c r="G2756" t="str">
        <f t="shared" si="85"/>
        <v>Existing</v>
      </c>
    </row>
    <row r="2757" spans="1:7" ht="19" x14ac:dyDescent="0.25">
      <c r="A2757" s="7">
        <v>2014</v>
      </c>
      <c r="B2757" s="7" t="s">
        <v>352</v>
      </c>
      <c r="C2757" s="7" t="s">
        <v>5</v>
      </c>
      <c r="D2757" s="24">
        <v>973201.34</v>
      </c>
      <c r="E2757">
        <f>INDEX('B. Store opening dates'!$B$5:$B$2448,MATCH('A. Sales by store'!B2757,'B. Store opening dates'!$A$5:$A$2448,0))</f>
        <v>2002</v>
      </c>
      <c r="F2757" t="str">
        <f t="shared" ref="F2757:F2820" si="86">IF(A2757 = 2015, IF(E2757&lt; 2015, "Old","New"),IF(E2757 &lt; 2014, "Old","New"))</f>
        <v>Old</v>
      </c>
      <c r="G2757" t="str">
        <f t="shared" ref="G2757:G2820" si="87">IF(A2757 = 2015, IF(E2757&lt; 2015, "Existing","New"),"Existing")</f>
        <v>Existing</v>
      </c>
    </row>
    <row r="2758" spans="1:7" ht="19" x14ac:dyDescent="0.25">
      <c r="A2758" s="7">
        <v>2015</v>
      </c>
      <c r="B2758" s="7" t="s">
        <v>352</v>
      </c>
      <c r="C2758" s="7" t="s">
        <v>6</v>
      </c>
      <c r="D2758" s="24">
        <v>490608.46</v>
      </c>
      <c r="E2758">
        <f>INDEX('B. Store opening dates'!$B$5:$B$2448,MATCH('A. Sales by store'!B2758,'B. Store opening dates'!$A$5:$A$2448,0))</f>
        <v>2002</v>
      </c>
      <c r="F2758" t="str">
        <f t="shared" si="86"/>
        <v>Old</v>
      </c>
      <c r="G2758" t="str">
        <f t="shared" si="87"/>
        <v>Existing</v>
      </c>
    </row>
    <row r="2759" spans="1:7" ht="19" x14ac:dyDescent="0.25">
      <c r="A2759" s="7">
        <v>2014</v>
      </c>
      <c r="B2759" s="7" t="s">
        <v>352</v>
      </c>
      <c r="C2759" s="7" t="s">
        <v>6</v>
      </c>
      <c r="D2759" s="24">
        <v>357544.34</v>
      </c>
      <c r="E2759">
        <f>INDEX('B. Store opening dates'!$B$5:$B$2448,MATCH('A. Sales by store'!B2759,'B. Store opening dates'!$A$5:$A$2448,0))</f>
        <v>2002</v>
      </c>
      <c r="F2759" t="str">
        <f t="shared" si="86"/>
        <v>Old</v>
      </c>
      <c r="G2759" t="str">
        <f t="shared" si="87"/>
        <v>Existing</v>
      </c>
    </row>
    <row r="2760" spans="1:7" ht="19" x14ac:dyDescent="0.25">
      <c r="A2760" s="7">
        <v>2015</v>
      </c>
      <c r="B2760" s="7" t="s">
        <v>352</v>
      </c>
      <c r="C2760" s="7" t="s">
        <v>7</v>
      </c>
      <c r="D2760" s="24">
        <v>119834.91</v>
      </c>
      <c r="E2760">
        <f>INDEX('B. Store opening dates'!$B$5:$B$2448,MATCH('A. Sales by store'!B2760,'B. Store opening dates'!$A$5:$A$2448,0))</f>
        <v>2002</v>
      </c>
      <c r="F2760" t="str">
        <f t="shared" si="86"/>
        <v>Old</v>
      </c>
      <c r="G2760" t="str">
        <f t="shared" si="87"/>
        <v>Existing</v>
      </c>
    </row>
    <row r="2761" spans="1:7" ht="19" x14ac:dyDescent="0.25">
      <c r="A2761" s="7">
        <v>2014</v>
      </c>
      <c r="B2761" s="7" t="s">
        <v>352</v>
      </c>
      <c r="C2761" s="7" t="s">
        <v>7</v>
      </c>
      <c r="D2761" s="24">
        <v>125334.57</v>
      </c>
      <c r="E2761">
        <f>INDEX('B. Store opening dates'!$B$5:$B$2448,MATCH('A. Sales by store'!B2761,'B. Store opening dates'!$A$5:$A$2448,0))</f>
        <v>2002</v>
      </c>
      <c r="F2761" t="str">
        <f t="shared" si="86"/>
        <v>Old</v>
      </c>
      <c r="G2761" t="str">
        <f t="shared" si="87"/>
        <v>Existing</v>
      </c>
    </row>
    <row r="2762" spans="1:7" ht="19" x14ac:dyDescent="0.25">
      <c r="A2762" s="7">
        <v>2015</v>
      </c>
      <c r="B2762" s="7" t="s">
        <v>352</v>
      </c>
      <c r="C2762" s="7" t="s">
        <v>8</v>
      </c>
      <c r="D2762" s="24">
        <v>608702.43000000005</v>
      </c>
      <c r="E2762">
        <f>INDEX('B. Store opening dates'!$B$5:$B$2448,MATCH('A. Sales by store'!B2762,'B. Store opening dates'!$A$5:$A$2448,0))</f>
        <v>2002</v>
      </c>
      <c r="F2762" t="str">
        <f t="shared" si="86"/>
        <v>Old</v>
      </c>
      <c r="G2762" t="str">
        <f t="shared" si="87"/>
        <v>Existing</v>
      </c>
    </row>
    <row r="2763" spans="1:7" ht="19" x14ac:dyDescent="0.25">
      <c r="A2763" s="7">
        <v>2014</v>
      </c>
      <c r="B2763" s="7" t="s">
        <v>352</v>
      </c>
      <c r="C2763" s="7" t="s">
        <v>8</v>
      </c>
      <c r="D2763" s="24">
        <v>637934.17000000004</v>
      </c>
      <c r="E2763">
        <f>INDEX('B. Store opening dates'!$B$5:$B$2448,MATCH('A. Sales by store'!B2763,'B. Store opening dates'!$A$5:$A$2448,0))</f>
        <v>2002</v>
      </c>
      <c r="F2763" t="str">
        <f t="shared" si="86"/>
        <v>Old</v>
      </c>
      <c r="G2763" t="str">
        <f t="shared" si="87"/>
        <v>Existing</v>
      </c>
    </row>
    <row r="2764" spans="1:7" ht="19" x14ac:dyDescent="0.25">
      <c r="A2764" s="7">
        <v>2015</v>
      </c>
      <c r="B2764" s="7" t="s">
        <v>353</v>
      </c>
      <c r="C2764" s="7" t="s">
        <v>5</v>
      </c>
      <c r="D2764" s="24">
        <v>685728.97</v>
      </c>
      <c r="E2764">
        <f>INDEX('B. Store opening dates'!$B$5:$B$2448,MATCH('A. Sales by store'!B2764,'B. Store opening dates'!$A$5:$A$2448,0))</f>
        <v>2002</v>
      </c>
      <c r="F2764" t="str">
        <f t="shared" si="86"/>
        <v>Old</v>
      </c>
      <c r="G2764" t="str">
        <f t="shared" si="87"/>
        <v>Existing</v>
      </c>
    </row>
    <row r="2765" spans="1:7" ht="19" x14ac:dyDescent="0.25">
      <c r="A2765" s="7">
        <v>2014</v>
      </c>
      <c r="B2765" s="7" t="s">
        <v>353</v>
      </c>
      <c r="C2765" s="7" t="s">
        <v>5</v>
      </c>
      <c r="D2765" s="24">
        <v>752813.28</v>
      </c>
      <c r="E2765">
        <f>INDEX('B. Store opening dates'!$B$5:$B$2448,MATCH('A. Sales by store'!B2765,'B. Store opening dates'!$A$5:$A$2448,0))</f>
        <v>2002</v>
      </c>
      <c r="F2765" t="str">
        <f t="shared" si="86"/>
        <v>Old</v>
      </c>
      <c r="G2765" t="str">
        <f t="shared" si="87"/>
        <v>Existing</v>
      </c>
    </row>
    <row r="2766" spans="1:7" ht="19" x14ac:dyDescent="0.25">
      <c r="A2766" s="7">
        <v>2015</v>
      </c>
      <c r="B2766" s="7" t="s">
        <v>353</v>
      </c>
      <c r="C2766" s="7" t="s">
        <v>6</v>
      </c>
      <c r="D2766" s="24">
        <v>299693.12</v>
      </c>
      <c r="E2766">
        <f>INDEX('B. Store opening dates'!$B$5:$B$2448,MATCH('A. Sales by store'!B2766,'B. Store opening dates'!$A$5:$A$2448,0))</f>
        <v>2002</v>
      </c>
      <c r="F2766" t="str">
        <f t="shared" si="86"/>
        <v>Old</v>
      </c>
      <c r="G2766" t="str">
        <f t="shared" si="87"/>
        <v>Existing</v>
      </c>
    </row>
    <row r="2767" spans="1:7" ht="19" x14ac:dyDescent="0.25">
      <c r="A2767" s="7">
        <v>2014</v>
      </c>
      <c r="B2767" s="7" t="s">
        <v>353</v>
      </c>
      <c r="C2767" s="7" t="s">
        <v>6</v>
      </c>
      <c r="D2767" s="24">
        <v>215149.91</v>
      </c>
      <c r="E2767">
        <f>INDEX('B. Store opening dates'!$B$5:$B$2448,MATCH('A. Sales by store'!B2767,'B. Store opening dates'!$A$5:$A$2448,0))</f>
        <v>2002</v>
      </c>
      <c r="F2767" t="str">
        <f t="shared" si="86"/>
        <v>Old</v>
      </c>
      <c r="G2767" t="str">
        <f t="shared" si="87"/>
        <v>Existing</v>
      </c>
    </row>
    <row r="2768" spans="1:7" ht="19" x14ac:dyDescent="0.25">
      <c r="A2768" s="7">
        <v>2015</v>
      </c>
      <c r="B2768" s="7" t="s">
        <v>353</v>
      </c>
      <c r="C2768" s="7" t="s">
        <v>7</v>
      </c>
      <c r="D2768" s="24">
        <v>121330.35</v>
      </c>
      <c r="E2768">
        <f>INDEX('B. Store opening dates'!$B$5:$B$2448,MATCH('A. Sales by store'!B2768,'B. Store opening dates'!$A$5:$A$2448,0))</f>
        <v>2002</v>
      </c>
      <c r="F2768" t="str">
        <f t="shared" si="86"/>
        <v>Old</v>
      </c>
      <c r="G2768" t="str">
        <f t="shared" si="87"/>
        <v>Existing</v>
      </c>
    </row>
    <row r="2769" spans="1:7" ht="19" x14ac:dyDescent="0.25">
      <c r="A2769" s="7">
        <v>2014</v>
      </c>
      <c r="B2769" s="7" t="s">
        <v>353</v>
      </c>
      <c r="C2769" s="7" t="s">
        <v>7</v>
      </c>
      <c r="D2769" s="24">
        <v>128663.2</v>
      </c>
      <c r="E2769">
        <f>INDEX('B. Store opening dates'!$B$5:$B$2448,MATCH('A. Sales by store'!B2769,'B. Store opening dates'!$A$5:$A$2448,0))</f>
        <v>2002</v>
      </c>
      <c r="F2769" t="str">
        <f t="shared" si="86"/>
        <v>Old</v>
      </c>
      <c r="G2769" t="str">
        <f t="shared" si="87"/>
        <v>Existing</v>
      </c>
    </row>
    <row r="2770" spans="1:7" ht="19" x14ac:dyDescent="0.25">
      <c r="A2770" s="7">
        <v>2015</v>
      </c>
      <c r="B2770" s="7" t="s">
        <v>353</v>
      </c>
      <c r="C2770" s="7" t="s">
        <v>8</v>
      </c>
      <c r="D2770" s="24">
        <v>543037.6</v>
      </c>
      <c r="E2770">
        <f>INDEX('B. Store opening dates'!$B$5:$B$2448,MATCH('A. Sales by store'!B2770,'B. Store opening dates'!$A$5:$A$2448,0))</f>
        <v>2002</v>
      </c>
      <c r="F2770" t="str">
        <f t="shared" si="86"/>
        <v>Old</v>
      </c>
      <c r="G2770" t="str">
        <f t="shared" si="87"/>
        <v>Existing</v>
      </c>
    </row>
    <row r="2771" spans="1:7" ht="19" x14ac:dyDescent="0.25">
      <c r="A2771" s="7">
        <v>2014</v>
      </c>
      <c r="B2771" s="7" t="s">
        <v>353</v>
      </c>
      <c r="C2771" s="7" t="s">
        <v>8</v>
      </c>
      <c r="D2771" s="24">
        <v>569603.93999999994</v>
      </c>
      <c r="E2771">
        <f>INDEX('B. Store opening dates'!$B$5:$B$2448,MATCH('A. Sales by store'!B2771,'B. Store opening dates'!$A$5:$A$2448,0))</f>
        <v>2002</v>
      </c>
      <c r="F2771" t="str">
        <f t="shared" si="86"/>
        <v>Old</v>
      </c>
      <c r="G2771" t="str">
        <f t="shared" si="87"/>
        <v>Existing</v>
      </c>
    </row>
    <row r="2772" spans="1:7" ht="19" x14ac:dyDescent="0.25">
      <c r="A2772" s="7">
        <v>2015</v>
      </c>
      <c r="B2772" s="7" t="s">
        <v>354</v>
      </c>
      <c r="C2772" s="7" t="s">
        <v>5</v>
      </c>
      <c r="D2772" s="24">
        <v>702685.3</v>
      </c>
      <c r="E2772">
        <f>INDEX('B. Store opening dates'!$B$5:$B$2448,MATCH('A. Sales by store'!B2772,'B. Store opening dates'!$A$5:$A$2448,0))</f>
        <v>2002</v>
      </c>
      <c r="F2772" t="str">
        <f t="shared" si="86"/>
        <v>Old</v>
      </c>
      <c r="G2772" t="str">
        <f t="shared" si="87"/>
        <v>Existing</v>
      </c>
    </row>
    <row r="2773" spans="1:7" ht="19" x14ac:dyDescent="0.25">
      <c r="A2773" s="7">
        <v>2014</v>
      </c>
      <c r="B2773" s="7" t="s">
        <v>354</v>
      </c>
      <c r="C2773" s="7" t="s">
        <v>5</v>
      </c>
      <c r="D2773" s="24">
        <v>776964.11</v>
      </c>
      <c r="E2773">
        <f>INDEX('B. Store opening dates'!$B$5:$B$2448,MATCH('A. Sales by store'!B2773,'B. Store opening dates'!$A$5:$A$2448,0))</f>
        <v>2002</v>
      </c>
      <c r="F2773" t="str">
        <f t="shared" si="86"/>
        <v>Old</v>
      </c>
      <c r="G2773" t="str">
        <f t="shared" si="87"/>
        <v>Existing</v>
      </c>
    </row>
    <row r="2774" spans="1:7" ht="19" x14ac:dyDescent="0.25">
      <c r="A2774" s="7">
        <v>2015</v>
      </c>
      <c r="B2774" s="7" t="s">
        <v>354</v>
      </c>
      <c r="C2774" s="7" t="s">
        <v>6</v>
      </c>
      <c r="D2774" s="24">
        <v>429572.57</v>
      </c>
      <c r="E2774">
        <f>INDEX('B. Store opening dates'!$B$5:$B$2448,MATCH('A. Sales by store'!B2774,'B. Store opening dates'!$A$5:$A$2448,0))</f>
        <v>2002</v>
      </c>
      <c r="F2774" t="str">
        <f t="shared" si="86"/>
        <v>Old</v>
      </c>
      <c r="G2774" t="str">
        <f t="shared" si="87"/>
        <v>Existing</v>
      </c>
    </row>
    <row r="2775" spans="1:7" ht="19" x14ac:dyDescent="0.25">
      <c r="A2775" s="7">
        <v>2014</v>
      </c>
      <c r="B2775" s="7" t="s">
        <v>354</v>
      </c>
      <c r="C2775" s="7" t="s">
        <v>6</v>
      </c>
      <c r="D2775" s="24">
        <v>313140.55</v>
      </c>
      <c r="E2775">
        <f>INDEX('B. Store opening dates'!$B$5:$B$2448,MATCH('A. Sales by store'!B2775,'B. Store opening dates'!$A$5:$A$2448,0))</f>
        <v>2002</v>
      </c>
      <c r="F2775" t="str">
        <f t="shared" si="86"/>
        <v>Old</v>
      </c>
      <c r="G2775" t="str">
        <f t="shared" si="87"/>
        <v>Existing</v>
      </c>
    </row>
    <row r="2776" spans="1:7" ht="19" x14ac:dyDescent="0.25">
      <c r="A2776" s="7">
        <v>2015</v>
      </c>
      <c r="B2776" s="7" t="s">
        <v>354</v>
      </c>
      <c r="C2776" s="7" t="s">
        <v>7</v>
      </c>
      <c r="D2776" s="24">
        <v>158885.96</v>
      </c>
      <c r="E2776">
        <f>INDEX('B. Store opening dates'!$B$5:$B$2448,MATCH('A. Sales by store'!B2776,'B. Store opening dates'!$A$5:$A$2448,0))</f>
        <v>2002</v>
      </c>
      <c r="F2776" t="str">
        <f t="shared" si="86"/>
        <v>Old</v>
      </c>
      <c r="G2776" t="str">
        <f t="shared" si="87"/>
        <v>Existing</v>
      </c>
    </row>
    <row r="2777" spans="1:7" ht="19" x14ac:dyDescent="0.25">
      <c r="A2777" s="7">
        <v>2014</v>
      </c>
      <c r="B2777" s="7" t="s">
        <v>354</v>
      </c>
      <c r="C2777" s="7" t="s">
        <v>7</v>
      </c>
      <c r="D2777" s="24">
        <v>167300.22</v>
      </c>
      <c r="E2777">
        <f>INDEX('B. Store opening dates'!$B$5:$B$2448,MATCH('A. Sales by store'!B2777,'B. Store opening dates'!$A$5:$A$2448,0))</f>
        <v>2002</v>
      </c>
      <c r="F2777" t="str">
        <f t="shared" si="86"/>
        <v>Old</v>
      </c>
      <c r="G2777" t="str">
        <f t="shared" si="87"/>
        <v>Existing</v>
      </c>
    </row>
    <row r="2778" spans="1:7" ht="19" x14ac:dyDescent="0.25">
      <c r="A2778" s="7">
        <v>2015</v>
      </c>
      <c r="B2778" s="7" t="s">
        <v>354</v>
      </c>
      <c r="C2778" s="7" t="s">
        <v>8</v>
      </c>
      <c r="D2778" s="24">
        <v>592588.48</v>
      </c>
      <c r="E2778">
        <f>INDEX('B. Store opening dates'!$B$5:$B$2448,MATCH('A. Sales by store'!B2778,'B. Store opening dates'!$A$5:$A$2448,0))</f>
        <v>2002</v>
      </c>
      <c r="F2778" t="str">
        <f t="shared" si="86"/>
        <v>Old</v>
      </c>
      <c r="G2778" t="str">
        <f t="shared" si="87"/>
        <v>Existing</v>
      </c>
    </row>
    <row r="2779" spans="1:7" ht="19" x14ac:dyDescent="0.25">
      <c r="A2779" s="7">
        <v>2014</v>
      </c>
      <c r="B2779" s="7" t="s">
        <v>354</v>
      </c>
      <c r="C2779" s="7" t="s">
        <v>8</v>
      </c>
      <c r="D2779" s="24">
        <v>622300.07999999996</v>
      </c>
      <c r="E2779">
        <f>INDEX('B. Store opening dates'!$B$5:$B$2448,MATCH('A. Sales by store'!B2779,'B. Store opening dates'!$A$5:$A$2448,0))</f>
        <v>2002</v>
      </c>
      <c r="F2779" t="str">
        <f t="shared" si="86"/>
        <v>Old</v>
      </c>
      <c r="G2779" t="str">
        <f t="shared" si="87"/>
        <v>Existing</v>
      </c>
    </row>
    <row r="2780" spans="1:7" ht="19" x14ac:dyDescent="0.25">
      <c r="A2780" s="7">
        <v>2015</v>
      </c>
      <c r="B2780" s="7" t="s">
        <v>355</v>
      </c>
      <c r="C2780" s="7" t="s">
        <v>5</v>
      </c>
      <c r="D2780" s="24">
        <v>555419.88</v>
      </c>
      <c r="E2780">
        <f>INDEX('B. Store opening dates'!$B$5:$B$2448,MATCH('A. Sales by store'!B2780,'B. Store opening dates'!$A$5:$A$2448,0))</f>
        <v>2002</v>
      </c>
      <c r="F2780" t="str">
        <f t="shared" si="86"/>
        <v>Old</v>
      </c>
      <c r="G2780" t="str">
        <f t="shared" si="87"/>
        <v>Existing</v>
      </c>
    </row>
    <row r="2781" spans="1:7" ht="19" x14ac:dyDescent="0.25">
      <c r="A2781" s="7">
        <v>2014</v>
      </c>
      <c r="B2781" s="7" t="s">
        <v>355</v>
      </c>
      <c r="C2781" s="7" t="s">
        <v>5</v>
      </c>
      <c r="D2781" s="24">
        <v>613670.26</v>
      </c>
      <c r="E2781">
        <f>INDEX('B. Store opening dates'!$B$5:$B$2448,MATCH('A. Sales by store'!B2781,'B. Store opening dates'!$A$5:$A$2448,0))</f>
        <v>2002</v>
      </c>
      <c r="F2781" t="str">
        <f t="shared" si="86"/>
        <v>Old</v>
      </c>
      <c r="G2781" t="str">
        <f t="shared" si="87"/>
        <v>Existing</v>
      </c>
    </row>
    <row r="2782" spans="1:7" ht="19" x14ac:dyDescent="0.25">
      <c r="A2782" s="7">
        <v>2015</v>
      </c>
      <c r="B2782" s="7" t="s">
        <v>355</v>
      </c>
      <c r="C2782" s="7" t="s">
        <v>6</v>
      </c>
      <c r="D2782" s="24">
        <v>405847.76</v>
      </c>
      <c r="E2782">
        <f>INDEX('B. Store opening dates'!$B$5:$B$2448,MATCH('A. Sales by store'!B2782,'B. Store opening dates'!$A$5:$A$2448,0))</f>
        <v>2002</v>
      </c>
      <c r="F2782" t="str">
        <f t="shared" si="86"/>
        <v>Old</v>
      </c>
      <c r="G2782" t="str">
        <f t="shared" si="87"/>
        <v>Existing</v>
      </c>
    </row>
    <row r="2783" spans="1:7" ht="19" x14ac:dyDescent="0.25">
      <c r="A2783" s="7">
        <v>2014</v>
      </c>
      <c r="B2783" s="7" t="s">
        <v>355</v>
      </c>
      <c r="C2783" s="7" t="s">
        <v>6</v>
      </c>
      <c r="D2783" s="24">
        <v>288417.68</v>
      </c>
      <c r="E2783">
        <f>INDEX('B. Store opening dates'!$B$5:$B$2448,MATCH('A. Sales by store'!B2783,'B. Store opening dates'!$A$5:$A$2448,0))</f>
        <v>2002</v>
      </c>
      <c r="F2783" t="str">
        <f t="shared" si="86"/>
        <v>Old</v>
      </c>
      <c r="G2783" t="str">
        <f t="shared" si="87"/>
        <v>Existing</v>
      </c>
    </row>
    <row r="2784" spans="1:7" ht="19" x14ac:dyDescent="0.25">
      <c r="A2784" s="7">
        <v>2015</v>
      </c>
      <c r="B2784" s="7" t="s">
        <v>355</v>
      </c>
      <c r="C2784" s="7" t="s">
        <v>7</v>
      </c>
      <c r="D2784" s="24">
        <v>175487.17</v>
      </c>
      <c r="E2784">
        <f>INDEX('B. Store opening dates'!$B$5:$B$2448,MATCH('A. Sales by store'!B2784,'B. Store opening dates'!$A$5:$A$2448,0))</f>
        <v>2002</v>
      </c>
      <c r="F2784" t="str">
        <f t="shared" si="86"/>
        <v>Old</v>
      </c>
      <c r="G2784" t="str">
        <f t="shared" si="87"/>
        <v>Existing</v>
      </c>
    </row>
    <row r="2785" spans="1:7" ht="19" x14ac:dyDescent="0.25">
      <c r="A2785" s="7">
        <v>2014</v>
      </c>
      <c r="B2785" s="7" t="s">
        <v>355</v>
      </c>
      <c r="C2785" s="7" t="s">
        <v>7</v>
      </c>
      <c r="D2785" s="24">
        <v>184932.08</v>
      </c>
      <c r="E2785">
        <f>INDEX('B. Store opening dates'!$B$5:$B$2448,MATCH('A. Sales by store'!B2785,'B. Store opening dates'!$A$5:$A$2448,0))</f>
        <v>2002</v>
      </c>
      <c r="F2785" t="str">
        <f t="shared" si="86"/>
        <v>Old</v>
      </c>
      <c r="G2785" t="str">
        <f t="shared" si="87"/>
        <v>Existing</v>
      </c>
    </row>
    <row r="2786" spans="1:7" ht="19" x14ac:dyDescent="0.25">
      <c r="A2786" s="7">
        <v>2015</v>
      </c>
      <c r="B2786" s="7" t="s">
        <v>355</v>
      </c>
      <c r="C2786" s="7" t="s">
        <v>8</v>
      </c>
      <c r="D2786" s="24">
        <v>424221.07</v>
      </c>
      <c r="E2786">
        <f>INDEX('B. Store opening dates'!$B$5:$B$2448,MATCH('A. Sales by store'!B2786,'B. Store opening dates'!$A$5:$A$2448,0))</f>
        <v>2002</v>
      </c>
      <c r="F2786" t="str">
        <f t="shared" si="86"/>
        <v>Old</v>
      </c>
      <c r="G2786" t="str">
        <f t="shared" si="87"/>
        <v>Existing</v>
      </c>
    </row>
    <row r="2787" spans="1:7" ht="19" x14ac:dyDescent="0.25">
      <c r="A2787" s="7">
        <v>2014</v>
      </c>
      <c r="B2787" s="7" t="s">
        <v>355</v>
      </c>
      <c r="C2787" s="7" t="s">
        <v>8</v>
      </c>
      <c r="D2787" s="24">
        <v>441855.78</v>
      </c>
      <c r="E2787">
        <f>INDEX('B. Store opening dates'!$B$5:$B$2448,MATCH('A. Sales by store'!B2787,'B. Store opening dates'!$A$5:$A$2448,0))</f>
        <v>2002</v>
      </c>
      <c r="F2787" t="str">
        <f t="shared" si="86"/>
        <v>Old</v>
      </c>
      <c r="G2787" t="str">
        <f t="shared" si="87"/>
        <v>Existing</v>
      </c>
    </row>
    <row r="2788" spans="1:7" ht="19" x14ac:dyDescent="0.25">
      <c r="A2788" s="7">
        <v>2015</v>
      </c>
      <c r="B2788" s="7" t="s">
        <v>356</v>
      </c>
      <c r="C2788" s="7" t="s">
        <v>5</v>
      </c>
      <c r="D2788" s="24">
        <v>931487.45</v>
      </c>
      <c r="E2788">
        <f>INDEX('B. Store opening dates'!$B$5:$B$2448,MATCH('A. Sales by store'!B2788,'B. Store opening dates'!$A$5:$A$2448,0))</f>
        <v>2002</v>
      </c>
      <c r="F2788" t="str">
        <f t="shared" si="86"/>
        <v>Old</v>
      </c>
      <c r="G2788" t="str">
        <f t="shared" si="87"/>
        <v>Existing</v>
      </c>
    </row>
    <row r="2789" spans="1:7" ht="19" x14ac:dyDescent="0.25">
      <c r="A2789" s="7">
        <v>2014</v>
      </c>
      <c r="B2789" s="7" t="s">
        <v>356</v>
      </c>
      <c r="C2789" s="7" t="s">
        <v>5</v>
      </c>
      <c r="D2789" s="24">
        <v>1023749.4</v>
      </c>
      <c r="E2789">
        <f>INDEX('B. Store opening dates'!$B$5:$B$2448,MATCH('A. Sales by store'!B2789,'B. Store opening dates'!$A$5:$A$2448,0))</f>
        <v>2002</v>
      </c>
      <c r="F2789" t="str">
        <f t="shared" si="86"/>
        <v>Old</v>
      </c>
      <c r="G2789" t="str">
        <f t="shared" si="87"/>
        <v>Existing</v>
      </c>
    </row>
    <row r="2790" spans="1:7" ht="19" x14ac:dyDescent="0.25">
      <c r="A2790" s="7">
        <v>2015</v>
      </c>
      <c r="B2790" s="7" t="s">
        <v>356</v>
      </c>
      <c r="C2790" s="7" t="s">
        <v>6</v>
      </c>
      <c r="D2790" s="24">
        <v>282787.59000000003</v>
      </c>
      <c r="E2790">
        <f>INDEX('B. Store opening dates'!$B$5:$B$2448,MATCH('A. Sales by store'!B2790,'B. Store opening dates'!$A$5:$A$2448,0))</f>
        <v>2002</v>
      </c>
      <c r="F2790" t="str">
        <f t="shared" si="86"/>
        <v>Old</v>
      </c>
      <c r="G2790" t="str">
        <f t="shared" si="87"/>
        <v>Existing</v>
      </c>
    </row>
    <row r="2791" spans="1:7" ht="19" x14ac:dyDescent="0.25">
      <c r="A2791" s="7">
        <v>2014</v>
      </c>
      <c r="B2791" s="7" t="s">
        <v>356</v>
      </c>
      <c r="C2791" s="7" t="s">
        <v>6</v>
      </c>
      <c r="D2791" s="24">
        <v>201690.06</v>
      </c>
      <c r="E2791">
        <f>INDEX('B. Store opening dates'!$B$5:$B$2448,MATCH('A. Sales by store'!B2791,'B. Store opening dates'!$A$5:$A$2448,0))</f>
        <v>2002</v>
      </c>
      <c r="F2791" t="str">
        <f t="shared" si="86"/>
        <v>Old</v>
      </c>
      <c r="G2791" t="str">
        <f t="shared" si="87"/>
        <v>Existing</v>
      </c>
    </row>
    <row r="2792" spans="1:7" ht="19" x14ac:dyDescent="0.25">
      <c r="A2792" s="7">
        <v>2015</v>
      </c>
      <c r="B2792" s="7" t="s">
        <v>356</v>
      </c>
      <c r="C2792" s="7" t="s">
        <v>7</v>
      </c>
      <c r="D2792" s="24">
        <v>98784.73</v>
      </c>
      <c r="E2792">
        <f>INDEX('B. Store opening dates'!$B$5:$B$2448,MATCH('A. Sales by store'!B2792,'B. Store opening dates'!$A$5:$A$2448,0))</f>
        <v>2002</v>
      </c>
      <c r="F2792" t="str">
        <f t="shared" si="86"/>
        <v>Old</v>
      </c>
      <c r="G2792" t="str">
        <f t="shared" si="87"/>
        <v>Existing</v>
      </c>
    </row>
    <row r="2793" spans="1:7" ht="19" x14ac:dyDescent="0.25">
      <c r="A2793" s="7">
        <v>2014</v>
      </c>
      <c r="B2793" s="7" t="s">
        <v>356</v>
      </c>
      <c r="C2793" s="7" t="s">
        <v>7</v>
      </c>
      <c r="D2793" s="24">
        <v>103684.75</v>
      </c>
      <c r="E2793">
        <f>INDEX('B. Store opening dates'!$B$5:$B$2448,MATCH('A. Sales by store'!B2793,'B. Store opening dates'!$A$5:$A$2448,0))</f>
        <v>2002</v>
      </c>
      <c r="F2793" t="str">
        <f t="shared" si="86"/>
        <v>Old</v>
      </c>
      <c r="G2793" t="str">
        <f t="shared" si="87"/>
        <v>Existing</v>
      </c>
    </row>
    <row r="2794" spans="1:7" ht="19" x14ac:dyDescent="0.25">
      <c r="A2794" s="7">
        <v>2015</v>
      </c>
      <c r="B2794" s="7" t="s">
        <v>356</v>
      </c>
      <c r="C2794" s="7" t="s">
        <v>8</v>
      </c>
      <c r="D2794" s="24">
        <v>583484.34</v>
      </c>
      <c r="E2794">
        <f>INDEX('B. Store opening dates'!$B$5:$B$2448,MATCH('A. Sales by store'!B2794,'B. Store opening dates'!$A$5:$A$2448,0))</f>
        <v>2002</v>
      </c>
      <c r="F2794" t="str">
        <f t="shared" si="86"/>
        <v>Old</v>
      </c>
      <c r="G2794" t="str">
        <f t="shared" si="87"/>
        <v>Existing</v>
      </c>
    </row>
    <row r="2795" spans="1:7" ht="19" x14ac:dyDescent="0.25">
      <c r="A2795" s="7">
        <v>2014</v>
      </c>
      <c r="B2795" s="7" t="s">
        <v>356</v>
      </c>
      <c r="C2795" s="7" t="s">
        <v>8</v>
      </c>
      <c r="D2795" s="24">
        <v>603991.03</v>
      </c>
      <c r="E2795">
        <f>INDEX('B. Store opening dates'!$B$5:$B$2448,MATCH('A. Sales by store'!B2795,'B. Store opening dates'!$A$5:$A$2448,0))</f>
        <v>2002</v>
      </c>
      <c r="F2795" t="str">
        <f t="shared" si="86"/>
        <v>Old</v>
      </c>
      <c r="G2795" t="str">
        <f t="shared" si="87"/>
        <v>Existing</v>
      </c>
    </row>
    <row r="2796" spans="1:7" ht="19" x14ac:dyDescent="0.25">
      <c r="A2796" s="7">
        <v>2015</v>
      </c>
      <c r="B2796" s="7" t="s">
        <v>357</v>
      </c>
      <c r="C2796" s="7" t="s">
        <v>5</v>
      </c>
      <c r="D2796" s="24">
        <v>912212.69</v>
      </c>
      <c r="E2796">
        <f>INDEX('B. Store opening dates'!$B$5:$B$2448,MATCH('A. Sales by store'!B2796,'B. Store opening dates'!$A$5:$A$2448,0))</f>
        <v>2002</v>
      </c>
      <c r="F2796" t="str">
        <f t="shared" si="86"/>
        <v>Old</v>
      </c>
      <c r="G2796" t="str">
        <f t="shared" si="87"/>
        <v>Existing</v>
      </c>
    </row>
    <row r="2797" spans="1:7" ht="19" x14ac:dyDescent="0.25">
      <c r="A2797" s="7">
        <v>2014</v>
      </c>
      <c r="B2797" s="7" t="s">
        <v>357</v>
      </c>
      <c r="C2797" s="7" t="s">
        <v>5</v>
      </c>
      <c r="D2797" s="24">
        <v>999559.08</v>
      </c>
      <c r="E2797">
        <f>INDEX('B. Store opening dates'!$B$5:$B$2448,MATCH('A. Sales by store'!B2797,'B. Store opening dates'!$A$5:$A$2448,0))</f>
        <v>2002</v>
      </c>
      <c r="F2797" t="str">
        <f t="shared" si="86"/>
        <v>Old</v>
      </c>
      <c r="G2797" t="str">
        <f t="shared" si="87"/>
        <v>Existing</v>
      </c>
    </row>
    <row r="2798" spans="1:7" ht="19" x14ac:dyDescent="0.25">
      <c r="A2798" s="7">
        <v>2015</v>
      </c>
      <c r="B2798" s="7" t="s">
        <v>357</v>
      </c>
      <c r="C2798" s="7" t="s">
        <v>6</v>
      </c>
      <c r="D2798" s="24">
        <v>444727.03999999998</v>
      </c>
      <c r="E2798">
        <f>INDEX('B. Store opening dates'!$B$5:$B$2448,MATCH('A. Sales by store'!B2798,'B. Store opening dates'!$A$5:$A$2448,0))</f>
        <v>2002</v>
      </c>
      <c r="F2798" t="str">
        <f t="shared" si="86"/>
        <v>Old</v>
      </c>
      <c r="G2798" t="str">
        <f t="shared" si="87"/>
        <v>Existing</v>
      </c>
    </row>
    <row r="2799" spans="1:7" ht="19" x14ac:dyDescent="0.25">
      <c r="A2799" s="7">
        <v>2014</v>
      </c>
      <c r="B2799" s="7" t="s">
        <v>357</v>
      </c>
      <c r="C2799" s="7" t="s">
        <v>6</v>
      </c>
      <c r="D2799" s="24">
        <v>328734.5</v>
      </c>
      <c r="E2799">
        <f>INDEX('B. Store opening dates'!$B$5:$B$2448,MATCH('A. Sales by store'!B2799,'B. Store opening dates'!$A$5:$A$2448,0))</f>
        <v>2002</v>
      </c>
      <c r="F2799" t="str">
        <f t="shared" si="86"/>
        <v>Old</v>
      </c>
      <c r="G2799" t="str">
        <f t="shared" si="87"/>
        <v>Existing</v>
      </c>
    </row>
    <row r="2800" spans="1:7" ht="19" x14ac:dyDescent="0.25">
      <c r="A2800" s="7">
        <v>2015</v>
      </c>
      <c r="B2800" s="7" t="s">
        <v>357</v>
      </c>
      <c r="C2800" s="7" t="s">
        <v>7</v>
      </c>
      <c r="D2800" s="24">
        <v>160004.37</v>
      </c>
      <c r="E2800">
        <f>INDEX('B. Store opening dates'!$B$5:$B$2448,MATCH('A. Sales by store'!B2800,'B. Store opening dates'!$A$5:$A$2448,0))</f>
        <v>2002</v>
      </c>
      <c r="F2800" t="str">
        <f t="shared" si="86"/>
        <v>Old</v>
      </c>
      <c r="G2800" t="str">
        <f t="shared" si="87"/>
        <v>Existing</v>
      </c>
    </row>
    <row r="2801" spans="1:7" ht="19" x14ac:dyDescent="0.25">
      <c r="A2801" s="7">
        <v>2014</v>
      </c>
      <c r="B2801" s="7" t="s">
        <v>357</v>
      </c>
      <c r="C2801" s="7" t="s">
        <v>7</v>
      </c>
      <c r="D2801" s="24">
        <v>169202.22</v>
      </c>
      <c r="E2801">
        <f>INDEX('B. Store opening dates'!$B$5:$B$2448,MATCH('A. Sales by store'!B2801,'B. Store opening dates'!$A$5:$A$2448,0))</f>
        <v>2002</v>
      </c>
      <c r="F2801" t="str">
        <f t="shared" si="86"/>
        <v>Old</v>
      </c>
      <c r="G2801" t="str">
        <f t="shared" si="87"/>
        <v>Existing</v>
      </c>
    </row>
    <row r="2802" spans="1:7" ht="19" x14ac:dyDescent="0.25">
      <c r="A2802" s="7">
        <v>2015</v>
      </c>
      <c r="B2802" s="7" t="s">
        <v>357</v>
      </c>
      <c r="C2802" s="7" t="s">
        <v>8</v>
      </c>
      <c r="D2802" s="24">
        <v>706580.82</v>
      </c>
      <c r="E2802">
        <f>INDEX('B. Store opening dates'!$B$5:$B$2448,MATCH('A. Sales by store'!B2802,'B. Store opening dates'!$A$5:$A$2448,0))</f>
        <v>2002</v>
      </c>
      <c r="F2802" t="str">
        <f t="shared" si="86"/>
        <v>Old</v>
      </c>
      <c r="G2802" t="str">
        <f t="shared" si="87"/>
        <v>Existing</v>
      </c>
    </row>
    <row r="2803" spans="1:7" ht="19" x14ac:dyDescent="0.25">
      <c r="A2803" s="7">
        <v>2014</v>
      </c>
      <c r="B2803" s="7" t="s">
        <v>357</v>
      </c>
      <c r="C2803" s="7" t="s">
        <v>8</v>
      </c>
      <c r="D2803" s="24">
        <v>736754.8</v>
      </c>
      <c r="E2803">
        <f>INDEX('B. Store opening dates'!$B$5:$B$2448,MATCH('A. Sales by store'!B2803,'B. Store opening dates'!$A$5:$A$2448,0))</f>
        <v>2002</v>
      </c>
      <c r="F2803" t="str">
        <f t="shared" si="86"/>
        <v>Old</v>
      </c>
      <c r="G2803" t="str">
        <f t="shared" si="87"/>
        <v>Existing</v>
      </c>
    </row>
    <row r="2804" spans="1:7" ht="19" x14ac:dyDescent="0.25">
      <c r="A2804" s="7">
        <v>2015</v>
      </c>
      <c r="B2804" s="7" t="s">
        <v>358</v>
      </c>
      <c r="C2804" s="7" t="s">
        <v>5</v>
      </c>
      <c r="D2804" s="24">
        <v>674435.09</v>
      </c>
      <c r="E2804">
        <f>INDEX('B. Store opening dates'!$B$5:$B$2448,MATCH('A. Sales by store'!B2804,'B. Store opening dates'!$A$5:$A$2448,0))</f>
        <v>2002</v>
      </c>
      <c r="F2804" t="str">
        <f t="shared" si="86"/>
        <v>Old</v>
      </c>
      <c r="G2804" t="str">
        <f t="shared" si="87"/>
        <v>Existing</v>
      </c>
    </row>
    <row r="2805" spans="1:7" ht="19" x14ac:dyDescent="0.25">
      <c r="A2805" s="7">
        <v>2014</v>
      </c>
      <c r="B2805" s="7" t="s">
        <v>358</v>
      </c>
      <c r="C2805" s="7" t="s">
        <v>5</v>
      </c>
      <c r="D2805" s="24">
        <v>742760.62</v>
      </c>
      <c r="E2805">
        <f>INDEX('B. Store opening dates'!$B$5:$B$2448,MATCH('A. Sales by store'!B2805,'B. Store opening dates'!$A$5:$A$2448,0))</f>
        <v>2002</v>
      </c>
      <c r="F2805" t="str">
        <f t="shared" si="86"/>
        <v>Old</v>
      </c>
      <c r="G2805" t="str">
        <f t="shared" si="87"/>
        <v>Existing</v>
      </c>
    </row>
    <row r="2806" spans="1:7" ht="19" x14ac:dyDescent="0.25">
      <c r="A2806" s="7">
        <v>2015</v>
      </c>
      <c r="B2806" s="7" t="s">
        <v>358</v>
      </c>
      <c r="C2806" s="7" t="s">
        <v>6</v>
      </c>
      <c r="D2806" s="24">
        <v>372744.81</v>
      </c>
      <c r="E2806">
        <f>INDEX('B. Store opening dates'!$B$5:$B$2448,MATCH('A. Sales by store'!B2806,'B. Store opening dates'!$A$5:$A$2448,0))</f>
        <v>2002</v>
      </c>
      <c r="F2806" t="str">
        <f t="shared" si="86"/>
        <v>Old</v>
      </c>
      <c r="G2806" t="str">
        <f t="shared" si="87"/>
        <v>Existing</v>
      </c>
    </row>
    <row r="2807" spans="1:7" ht="19" x14ac:dyDescent="0.25">
      <c r="A2807" s="7">
        <v>2014</v>
      </c>
      <c r="B2807" s="7" t="s">
        <v>358</v>
      </c>
      <c r="C2807" s="7" t="s">
        <v>6</v>
      </c>
      <c r="D2807" s="24">
        <v>276569.46999999997</v>
      </c>
      <c r="E2807">
        <f>INDEX('B. Store opening dates'!$B$5:$B$2448,MATCH('A. Sales by store'!B2807,'B. Store opening dates'!$A$5:$A$2448,0))</f>
        <v>2002</v>
      </c>
      <c r="F2807" t="str">
        <f t="shared" si="86"/>
        <v>Old</v>
      </c>
      <c r="G2807" t="str">
        <f t="shared" si="87"/>
        <v>Existing</v>
      </c>
    </row>
    <row r="2808" spans="1:7" ht="19" x14ac:dyDescent="0.25">
      <c r="A2808" s="7">
        <v>2015</v>
      </c>
      <c r="B2808" s="7" t="s">
        <v>358</v>
      </c>
      <c r="C2808" s="7" t="s">
        <v>7</v>
      </c>
      <c r="D2808" s="24">
        <v>204879.82</v>
      </c>
      <c r="E2808">
        <f>INDEX('B. Store opening dates'!$B$5:$B$2448,MATCH('A. Sales by store'!B2808,'B. Store opening dates'!$A$5:$A$2448,0))</f>
        <v>2002</v>
      </c>
      <c r="F2808" t="str">
        <f t="shared" si="86"/>
        <v>Old</v>
      </c>
      <c r="G2808" t="str">
        <f t="shared" si="87"/>
        <v>Existing</v>
      </c>
    </row>
    <row r="2809" spans="1:7" ht="19" x14ac:dyDescent="0.25">
      <c r="A2809" s="7">
        <v>2014</v>
      </c>
      <c r="B2809" s="7" t="s">
        <v>358</v>
      </c>
      <c r="C2809" s="7" t="s">
        <v>7</v>
      </c>
      <c r="D2809" s="24">
        <v>216963.35</v>
      </c>
      <c r="E2809">
        <f>INDEX('B. Store opening dates'!$B$5:$B$2448,MATCH('A. Sales by store'!B2809,'B. Store opening dates'!$A$5:$A$2448,0))</f>
        <v>2002</v>
      </c>
      <c r="F2809" t="str">
        <f t="shared" si="86"/>
        <v>Old</v>
      </c>
      <c r="G2809" t="str">
        <f t="shared" si="87"/>
        <v>Existing</v>
      </c>
    </row>
    <row r="2810" spans="1:7" ht="19" x14ac:dyDescent="0.25">
      <c r="A2810" s="7">
        <v>2015</v>
      </c>
      <c r="B2810" s="7" t="s">
        <v>358</v>
      </c>
      <c r="C2810" s="7" t="s">
        <v>8</v>
      </c>
      <c r="D2810" s="24">
        <v>783063.34</v>
      </c>
      <c r="E2810">
        <f>INDEX('B. Store opening dates'!$B$5:$B$2448,MATCH('A. Sales by store'!B2810,'B. Store opening dates'!$A$5:$A$2448,0))</f>
        <v>2002</v>
      </c>
      <c r="F2810" t="str">
        <f t="shared" si="86"/>
        <v>Old</v>
      </c>
      <c r="G2810" t="str">
        <f t="shared" si="87"/>
        <v>Existing</v>
      </c>
    </row>
    <row r="2811" spans="1:7" ht="19" x14ac:dyDescent="0.25">
      <c r="A2811" s="7">
        <v>2014</v>
      </c>
      <c r="B2811" s="7" t="s">
        <v>358</v>
      </c>
      <c r="C2811" s="7" t="s">
        <v>8</v>
      </c>
      <c r="D2811" s="24">
        <v>811144.49</v>
      </c>
      <c r="E2811">
        <f>INDEX('B. Store opening dates'!$B$5:$B$2448,MATCH('A. Sales by store'!B2811,'B. Store opening dates'!$A$5:$A$2448,0))</f>
        <v>2002</v>
      </c>
      <c r="F2811" t="str">
        <f t="shared" si="86"/>
        <v>Old</v>
      </c>
      <c r="G2811" t="str">
        <f t="shared" si="87"/>
        <v>Existing</v>
      </c>
    </row>
    <row r="2812" spans="1:7" ht="19" x14ac:dyDescent="0.25">
      <c r="A2812" s="7">
        <v>2015</v>
      </c>
      <c r="B2812" s="7" t="s">
        <v>359</v>
      </c>
      <c r="C2812" s="7" t="s">
        <v>5</v>
      </c>
      <c r="D2812" s="24">
        <v>503802.2</v>
      </c>
      <c r="E2812">
        <f>INDEX('B. Store opening dates'!$B$5:$B$2448,MATCH('A. Sales by store'!B2812,'B. Store opening dates'!$A$5:$A$2448,0))</f>
        <v>2002</v>
      </c>
      <c r="F2812" t="str">
        <f t="shared" si="86"/>
        <v>Old</v>
      </c>
      <c r="G2812" t="str">
        <f t="shared" si="87"/>
        <v>Existing</v>
      </c>
    </row>
    <row r="2813" spans="1:7" ht="19" x14ac:dyDescent="0.25">
      <c r="A2813" s="7">
        <v>2014</v>
      </c>
      <c r="B2813" s="7" t="s">
        <v>359</v>
      </c>
      <c r="C2813" s="7" t="s">
        <v>5</v>
      </c>
      <c r="D2813" s="24">
        <v>548938.49</v>
      </c>
      <c r="E2813">
        <f>INDEX('B. Store opening dates'!$B$5:$B$2448,MATCH('A. Sales by store'!B2813,'B. Store opening dates'!$A$5:$A$2448,0))</f>
        <v>2002</v>
      </c>
      <c r="F2813" t="str">
        <f t="shared" si="86"/>
        <v>Old</v>
      </c>
      <c r="G2813" t="str">
        <f t="shared" si="87"/>
        <v>Existing</v>
      </c>
    </row>
    <row r="2814" spans="1:7" ht="19" x14ac:dyDescent="0.25">
      <c r="A2814" s="7">
        <v>2015</v>
      </c>
      <c r="B2814" s="7" t="s">
        <v>359</v>
      </c>
      <c r="C2814" s="7" t="s">
        <v>6</v>
      </c>
      <c r="D2814" s="24">
        <v>352971.46</v>
      </c>
      <c r="E2814">
        <f>INDEX('B. Store opening dates'!$B$5:$B$2448,MATCH('A. Sales by store'!B2814,'B. Store opening dates'!$A$5:$A$2448,0))</f>
        <v>2002</v>
      </c>
      <c r="F2814" t="str">
        <f t="shared" si="86"/>
        <v>Old</v>
      </c>
      <c r="G2814" t="str">
        <f t="shared" si="87"/>
        <v>Existing</v>
      </c>
    </row>
    <row r="2815" spans="1:7" ht="19" x14ac:dyDescent="0.25">
      <c r="A2815" s="7">
        <v>2014</v>
      </c>
      <c r="B2815" s="7" t="s">
        <v>359</v>
      </c>
      <c r="C2815" s="7" t="s">
        <v>6</v>
      </c>
      <c r="D2815" s="24">
        <v>252138.33</v>
      </c>
      <c r="E2815">
        <f>INDEX('B. Store opening dates'!$B$5:$B$2448,MATCH('A. Sales by store'!B2815,'B. Store opening dates'!$A$5:$A$2448,0))</f>
        <v>2002</v>
      </c>
      <c r="F2815" t="str">
        <f t="shared" si="86"/>
        <v>Old</v>
      </c>
      <c r="G2815" t="str">
        <f t="shared" si="87"/>
        <v>Existing</v>
      </c>
    </row>
    <row r="2816" spans="1:7" ht="19" x14ac:dyDescent="0.25">
      <c r="A2816" s="7">
        <v>2015</v>
      </c>
      <c r="B2816" s="7" t="s">
        <v>359</v>
      </c>
      <c r="C2816" s="7" t="s">
        <v>7</v>
      </c>
      <c r="D2816" s="24">
        <v>198341.2</v>
      </c>
      <c r="E2816">
        <f>INDEX('B. Store opening dates'!$B$5:$B$2448,MATCH('A. Sales by store'!B2816,'B. Store opening dates'!$A$5:$A$2448,0))</f>
        <v>2002</v>
      </c>
      <c r="F2816" t="str">
        <f t="shared" si="86"/>
        <v>Old</v>
      </c>
      <c r="G2816" t="str">
        <f t="shared" si="87"/>
        <v>Existing</v>
      </c>
    </row>
    <row r="2817" spans="1:7" ht="19" x14ac:dyDescent="0.25">
      <c r="A2817" s="7">
        <v>2014</v>
      </c>
      <c r="B2817" s="7" t="s">
        <v>359</v>
      </c>
      <c r="C2817" s="7" t="s">
        <v>7</v>
      </c>
      <c r="D2817" s="24">
        <v>211465.95</v>
      </c>
      <c r="E2817">
        <f>INDEX('B. Store opening dates'!$B$5:$B$2448,MATCH('A. Sales by store'!B2817,'B. Store opening dates'!$A$5:$A$2448,0))</f>
        <v>2002</v>
      </c>
      <c r="F2817" t="str">
        <f t="shared" si="86"/>
        <v>Old</v>
      </c>
      <c r="G2817" t="str">
        <f t="shared" si="87"/>
        <v>Existing</v>
      </c>
    </row>
    <row r="2818" spans="1:7" ht="19" x14ac:dyDescent="0.25">
      <c r="A2818" s="7">
        <v>2015</v>
      </c>
      <c r="B2818" s="7" t="s">
        <v>359</v>
      </c>
      <c r="C2818" s="7" t="s">
        <v>8</v>
      </c>
      <c r="D2818" s="24">
        <v>505667.49</v>
      </c>
      <c r="E2818">
        <f>INDEX('B. Store opening dates'!$B$5:$B$2448,MATCH('A. Sales by store'!B2818,'B. Store opening dates'!$A$5:$A$2448,0))</f>
        <v>2002</v>
      </c>
      <c r="F2818" t="str">
        <f t="shared" si="86"/>
        <v>Old</v>
      </c>
      <c r="G2818" t="str">
        <f t="shared" si="87"/>
        <v>Existing</v>
      </c>
    </row>
    <row r="2819" spans="1:7" ht="19" x14ac:dyDescent="0.25">
      <c r="A2819" s="7">
        <v>2014</v>
      </c>
      <c r="B2819" s="7" t="s">
        <v>359</v>
      </c>
      <c r="C2819" s="7" t="s">
        <v>8</v>
      </c>
      <c r="D2819" s="24">
        <v>528785.56000000006</v>
      </c>
      <c r="E2819">
        <f>INDEX('B. Store opening dates'!$B$5:$B$2448,MATCH('A. Sales by store'!B2819,'B. Store opening dates'!$A$5:$A$2448,0))</f>
        <v>2002</v>
      </c>
      <c r="F2819" t="str">
        <f t="shared" si="86"/>
        <v>Old</v>
      </c>
      <c r="G2819" t="str">
        <f t="shared" si="87"/>
        <v>Existing</v>
      </c>
    </row>
    <row r="2820" spans="1:7" ht="19" x14ac:dyDescent="0.25">
      <c r="A2820" s="7">
        <v>2015</v>
      </c>
      <c r="B2820" s="7" t="s">
        <v>360</v>
      </c>
      <c r="C2820" s="7" t="s">
        <v>5</v>
      </c>
      <c r="D2820" s="24">
        <v>894980.81</v>
      </c>
      <c r="E2820">
        <f>INDEX('B. Store opening dates'!$B$5:$B$2448,MATCH('A. Sales by store'!B2820,'B. Store opening dates'!$A$5:$A$2448,0))</f>
        <v>2002</v>
      </c>
      <c r="F2820" t="str">
        <f t="shared" si="86"/>
        <v>Old</v>
      </c>
      <c r="G2820" t="str">
        <f t="shared" si="87"/>
        <v>Existing</v>
      </c>
    </row>
    <row r="2821" spans="1:7" ht="19" x14ac:dyDescent="0.25">
      <c r="A2821" s="7">
        <v>2014</v>
      </c>
      <c r="B2821" s="7" t="s">
        <v>360</v>
      </c>
      <c r="C2821" s="7" t="s">
        <v>5</v>
      </c>
      <c r="D2821" s="24">
        <v>985248.23</v>
      </c>
      <c r="E2821">
        <f>INDEX('B. Store opening dates'!$B$5:$B$2448,MATCH('A. Sales by store'!B2821,'B. Store opening dates'!$A$5:$A$2448,0))</f>
        <v>2002</v>
      </c>
      <c r="F2821" t="str">
        <f t="shared" ref="F2821:F2884" si="88">IF(A2821 = 2015, IF(E2821&lt; 2015, "Old","New"),IF(E2821 &lt; 2014, "Old","New"))</f>
        <v>Old</v>
      </c>
      <c r="G2821" t="str">
        <f t="shared" ref="G2821:G2884" si="89">IF(A2821 = 2015, IF(E2821&lt; 2015, "Existing","New"),"Existing")</f>
        <v>Existing</v>
      </c>
    </row>
    <row r="2822" spans="1:7" ht="19" x14ac:dyDescent="0.25">
      <c r="A2822" s="7">
        <v>2015</v>
      </c>
      <c r="B2822" s="7" t="s">
        <v>360</v>
      </c>
      <c r="C2822" s="7" t="s">
        <v>6</v>
      </c>
      <c r="D2822" s="24">
        <v>277322.21000000002</v>
      </c>
      <c r="E2822">
        <f>INDEX('B. Store opening dates'!$B$5:$B$2448,MATCH('A. Sales by store'!B2822,'B. Store opening dates'!$A$5:$A$2448,0))</f>
        <v>2002</v>
      </c>
      <c r="F2822" t="str">
        <f t="shared" si="88"/>
        <v>Old</v>
      </c>
      <c r="G2822" t="str">
        <f t="shared" si="89"/>
        <v>Existing</v>
      </c>
    </row>
    <row r="2823" spans="1:7" ht="19" x14ac:dyDescent="0.25">
      <c r="A2823" s="7">
        <v>2014</v>
      </c>
      <c r="B2823" s="7" t="s">
        <v>360</v>
      </c>
      <c r="C2823" s="7" t="s">
        <v>6</v>
      </c>
      <c r="D2823" s="24">
        <v>193252.95</v>
      </c>
      <c r="E2823">
        <f>INDEX('B. Store opening dates'!$B$5:$B$2448,MATCH('A. Sales by store'!B2823,'B. Store opening dates'!$A$5:$A$2448,0))</f>
        <v>2002</v>
      </c>
      <c r="F2823" t="str">
        <f t="shared" si="88"/>
        <v>Old</v>
      </c>
      <c r="G2823" t="str">
        <f t="shared" si="89"/>
        <v>Existing</v>
      </c>
    </row>
    <row r="2824" spans="1:7" ht="19" x14ac:dyDescent="0.25">
      <c r="A2824" s="7">
        <v>2015</v>
      </c>
      <c r="B2824" s="7" t="s">
        <v>360</v>
      </c>
      <c r="C2824" s="7" t="s">
        <v>7</v>
      </c>
      <c r="D2824" s="24">
        <v>120118.48</v>
      </c>
      <c r="E2824">
        <f>INDEX('B. Store opening dates'!$B$5:$B$2448,MATCH('A. Sales by store'!B2824,'B. Store opening dates'!$A$5:$A$2448,0))</f>
        <v>2002</v>
      </c>
      <c r="F2824" t="str">
        <f t="shared" si="88"/>
        <v>Old</v>
      </c>
      <c r="G2824" t="str">
        <f t="shared" si="89"/>
        <v>Existing</v>
      </c>
    </row>
    <row r="2825" spans="1:7" ht="19" x14ac:dyDescent="0.25">
      <c r="A2825" s="7">
        <v>2014</v>
      </c>
      <c r="B2825" s="7" t="s">
        <v>360</v>
      </c>
      <c r="C2825" s="7" t="s">
        <v>7</v>
      </c>
      <c r="D2825" s="24">
        <v>126582.52</v>
      </c>
      <c r="E2825">
        <f>INDEX('B. Store opening dates'!$B$5:$B$2448,MATCH('A. Sales by store'!B2825,'B. Store opening dates'!$A$5:$A$2448,0))</f>
        <v>2002</v>
      </c>
      <c r="F2825" t="str">
        <f t="shared" si="88"/>
        <v>Old</v>
      </c>
      <c r="G2825" t="str">
        <f t="shared" si="89"/>
        <v>Existing</v>
      </c>
    </row>
    <row r="2826" spans="1:7" ht="19" x14ac:dyDescent="0.25">
      <c r="A2826" s="7">
        <v>2015</v>
      </c>
      <c r="B2826" s="7" t="s">
        <v>360</v>
      </c>
      <c r="C2826" s="7" t="s">
        <v>8</v>
      </c>
      <c r="D2826" s="24">
        <v>645710.27</v>
      </c>
      <c r="E2826">
        <f>INDEX('B. Store opening dates'!$B$5:$B$2448,MATCH('A. Sales by store'!B2826,'B. Store opening dates'!$A$5:$A$2448,0))</f>
        <v>2002</v>
      </c>
      <c r="F2826" t="str">
        <f t="shared" si="88"/>
        <v>Old</v>
      </c>
      <c r="G2826" t="str">
        <f t="shared" si="89"/>
        <v>Existing</v>
      </c>
    </row>
    <row r="2827" spans="1:7" ht="19" x14ac:dyDescent="0.25">
      <c r="A2827" s="7">
        <v>2014</v>
      </c>
      <c r="B2827" s="7" t="s">
        <v>360</v>
      </c>
      <c r="C2827" s="7" t="s">
        <v>8</v>
      </c>
      <c r="D2827" s="24">
        <v>672253.46</v>
      </c>
      <c r="E2827">
        <f>INDEX('B. Store opening dates'!$B$5:$B$2448,MATCH('A. Sales by store'!B2827,'B. Store opening dates'!$A$5:$A$2448,0))</f>
        <v>2002</v>
      </c>
      <c r="F2827" t="str">
        <f t="shared" si="88"/>
        <v>Old</v>
      </c>
      <c r="G2827" t="str">
        <f t="shared" si="89"/>
        <v>Existing</v>
      </c>
    </row>
    <row r="2828" spans="1:7" ht="19" x14ac:dyDescent="0.25">
      <c r="A2828" s="7">
        <v>2015</v>
      </c>
      <c r="B2828" s="7" t="s">
        <v>361</v>
      </c>
      <c r="C2828" s="7" t="s">
        <v>5</v>
      </c>
      <c r="D2828" s="24">
        <v>858154.57</v>
      </c>
      <c r="E2828">
        <f>INDEX('B. Store opening dates'!$B$5:$B$2448,MATCH('A. Sales by store'!B2828,'B. Store opening dates'!$A$5:$A$2448,0))</f>
        <v>2002</v>
      </c>
      <c r="F2828" t="str">
        <f t="shared" si="88"/>
        <v>Old</v>
      </c>
      <c r="G2828" t="str">
        <f t="shared" si="89"/>
        <v>Existing</v>
      </c>
    </row>
    <row r="2829" spans="1:7" ht="19" x14ac:dyDescent="0.25">
      <c r="A2829" s="7">
        <v>2014</v>
      </c>
      <c r="B2829" s="7" t="s">
        <v>361</v>
      </c>
      <c r="C2829" s="7" t="s">
        <v>5</v>
      </c>
      <c r="D2829" s="24">
        <v>950882.08</v>
      </c>
      <c r="E2829">
        <f>INDEX('B. Store opening dates'!$B$5:$B$2448,MATCH('A. Sales by store'!B2829,'B. Store opening dates'!$A$5:$A$2448,0))</f>
        <v>2002</v>
      </c>
      <c r="F2829" t="str">
        <f t="shared" si="88"/>
        <v>Old</v>
      </c>
      <c r="G2829" t="str">
        <f t="shared" si="89"/>
        <v>Existing</v>
      </c>
    </row>
    <row r="2830" spans="1:7" ht="19" x14ac:dyDescent="0.25">
      <c r="A2830" s="7">
        <v>2015</v>
      </c>
      <c r="B2830" s="7" t="s">
        <v>361</v>
      </c>
      <c r="C2830" s="7" t="s">
        <v>6</v>
      </c>
      <c r="D2830" s="24">
        <v>238857</v>
      </c>
      <c r="E2830">
        <f>INDEX('B. Store opening dates'!$B$5:$B$2448,MATCH('A. Sales by store'!B2830,'B. Store opening dates'!$A$5:$A$2448,0))</f>
        <v>2002</v>
      </c>
      <c r="F2830" t="str">
        <f t="shared" si="88"/>
        <v>Old</v>
      </c>
      <c r="G2830" t="str">
        <f t="shared" si="89"/>
        <v>Existing</v>
      </c>
    </row>
    <row r="2831" spans="1:7" ht="19" x14ac:dyDescent="0.25">
      <c r="A2831" s="7">
        <v>2014</v>
      </c>
      <c r="B2831" s="7" t="s">
        <v>361</v>
      </c>
      <c r="C2831" s="7" t="s">
        <v>6</v>
      </c>
      <c r="D2831" s="24">
        <v>168339.85</v>
      </c>
      <c r="E2831">
        <f>INDEX('B. Store opening dates'!$B$5:$B$2448,MATCH('A. Sales by store'!B2831,'B. Store opening dates'!$A$5:$A$2448,0))</f>
        <v>2002</v>
      </c>
      <c r="F2831" t="str">
        <f t="shared" si="88"/>
        <v>Old</v>
      </c>
      <c r="G2831" t="str">
        <f t="shared" si="89"/>
        <v>Existing</v>
      </c>
    </row>
    <row r="2832" spans="1:7" ht="19" x14ac:dyDescent="0.25">
      <c r="A2832" s="7">
        <v>2015</v>
      </c>
      <c r="B2832" s="7" t="s">
        <v>361</v>
      </c>
      <c r="C2832" s="7" t="s">
        <v>7</v>
      </c>
      <c r="D2832" s="24">
        <v>84079.47</v>
      </c>
      <c r="E2832">
        <f>INDEX('B. Store opening dates'!$B$5:$B$2448,MATCH('A. Sales by store'!B2832,'B. Store opening dates'!$A$5:$A$2448,0))</f>
        <v>2002</v>
      </c>
      <c r="F2832" t="str">
        <f t="shared" si="88"/>
        <v>Old</v>
      </c>
      <c r="G2832" t="str">
        <f t="shared" si="89"/>
        <v>Existing</v>
      </c>
    </row>
    <row r="2833" spans="1:7" ht="19" x14ac:dyDescent="0.25">
      <c r="A2833" s="7">
        <v>2014</v>
      </c>
      <c r="B2833" s="7" t="s">
        <v>361</v>
      </c>
      <c r="C2833" s="7" t="s">
        <v>7</v>
      </c>
      <c r="D2833" s="24">
        <v>89528.48</v>
      </c>
      <c r="E2833">
        <f>INDEX('B. Store opening dates'!$B$5:$B$2448,MATCH('A. Sales by store'!B2833,'B. Store opening dates'!$A$5:$A$2448,0))</f>
        <v>2002</v>
      </c>
      <c r="F2833" t="str">
        <f t="shared" si="88"/>
        <v>Old</v>
      </c>
      <c r="G2833" t="str">
        <f t="shared" si="89"/>
        <v>Existing</v>
      </c>
    </row>
    <row r="2834" spans="1:7" ht="19" x14ac:dyDescent="0.25">
      <c r="A2834" s="7">
        <v>2015</v>
      </c>
      <c r="B2834" s="7" t="s">
        <v>361</v>
      </c>
      <c r="C2834" s="7" t="s">
        <v>8</v>
      </c>
      <c r="D2834" s="24">
        <v>490171.69</v>
      </c>
      <c r="E2834">
        <f>INDEX('B. Store opening dates'!$B$5:$B$2448,MATCH('A. Sales by store'!B2834,'B. Store opening dates'!$A$5:$A$2448,0))</f>
        <v>2002</v>
      </c>
      <c r="F2834" t="str">
        <f t="shared" si="88"/>
        <v>Old</v>
      </c>
      <c r="G2834" t="str">
        <f t="shared" si="89"/>
        <v>Existing</v>
      </c>
    </row>
    <row r="2835" spans="1:7" ht="19" x14ac:dyDescent="0.25">
      <c r="A2835" s="7">
        <v>2014</v>
      </c>
      <c r="B2835" s="7" t="s">
        <v>361</v>
      </c>
      <c r="C2835" s="7" t="s">
        <v>8</v>
      </c>
      <c r="D2835" s="24">
        <v>507458.83</v>
      </c>
      <c r="E2835">
        <f>INDEX('B. Store opening dates'!$B$5:$B$2448,MATCH('A. Sales by store'!B2835,'B. Store opening dates'!$A$5:$A$2448,0))</f>
        <v>2002</v>
      </c>
      <c r="F2835" t="str">
        <f t="shared" si="88"/>
        <v>Old</v>
      </c>
      <c r="G2835" t="str">
        <f t="shared" si="89"/>
        <v>Existing</v>
      </c>
    </row>
    <row r="2836" spans="1:7" ht="19" x14ac:dyDescent="0.25">
      <c r="A2836" s="7">
        <v>2015</v>
      </c>
      <c r="B2836" s="7" t="s">
        <v>362</v>
      </c>
      <c r="C2836" s="7" t="s">
        <v>5</v>
      </c>
      <c r="D2836" s="24">
        <v>470984.25</v>
      </c>
      <c r="E2836">
        <f>INDEX('B. Store opening dates'!$B$5:$B$2448,MATCH('A. Sales by store'!B2836,'B. Store opening dates'!$A$5:$A$2448,0))</f>
        <v>2002</v>
      </c>
      <c r="F2836" t="str">
        <f t="shared" si="88"/>
        <v>Old</v>
      </c>
      <c r="G2836" t="str">
        <f t="shared" si="89"/>
        <v>Existing</v>
      </c>
    </row>
    <row r="2837" spans="1:7" ht="19" x14ac:dyDescent="0.25">
      <c r="A2837" s="7">
        <v>2014</v>
      </c>
      <c r="B2837" s="7" t="s">
        <v>362</v>
      </c>
      <c r="C2837" s="7" t="s">
        <v>5</v>
      </c>
      <c r="D2837" s="24">
        <v>516326.7</v>
      </c>
      <c r="E2837">
        <f>INDEX('B. Store opening dates'!$B$5:$B$2448,MATCH('A. Sales by store'!B2837,'B. Store opening dates'!$A$5:$A$2448,0))</f>
        <v>2002</v>
      </c>
      <c r="F2837" t="str">
        <f t="shared" si="88"/>
        <v>Old</v>
      </c>
      <c r="G2837" t="str">
        <f t="shared" si="89"/>
        <v>Existing</v>
      </c>
    </row>
    <row r="2838" spans="1:7" ht="19" x14ac:dyDescent="0.25">
      <c r="A2838" s="7">
        <v>2015</v>
      </c>
      <c r="B2838" s="7" t="s">
        <v>362</v>
      </c>
      <c r="C2838" s="7" t="s">
        <v>6</v>
      </c>
      <c r="D2838" s="24">
        <v>506236.74</v>
      </c>
      <c r="E2838">
        <f>INDEX('B. Store opening dates'!$B$5:$B$2448,MATCH('A. Sales by store'!B2838,'B. Store opening dates'!$A$5:$A$2448,0))</f>
        <v>2002</v>
      </c>
      <c r="F2838" t="str">
        <f t="shared" si="88"/>
        <v>Old</v>
      </c>
      <c r="G2838" t="str">
        <f t="shared" si="89"/>
        <v>Existing</v>
      </c>
    </row>
    <row r="2839" spans="1:7" ht="19" x14ac:dyDescent="0.25">
      <c r="A2839" s="7">
        <v>2014</v>
      </c>
      <c r="B2839" s="7" t="s">
        <v>362</v>
      </c>
      <c r="C2839" s="7" t="s">
        <v>6</v>
      </c>
      <c r="D2839" s="24">
        <v>353822.86</v>
      </c>
      <c r="E2839">
        <f>INDEX('B. Store opening dates'!$B$5:$B$2448,MATCH('A. Sales by store'!B2839,'B. Store opening dates'!$A$5:$A$2448,0))</f>
        <v>2002</v>
      </c>
      <c r="F2839" t="str">
        <f t="shared" si="88"/>
        <v>Old</v>
      </c>
      <c r="G2839" t="str">
        <f t="shared" si="89"/>
        <v>Existing</v>
      </c>
    </row>
    <row r="2840" spans="1:7" ht="19" x14ac:dyDescent="0.25">
      <c r="A2840" s="7">
        <v>2015</v>
      </c>
      <c r="B2840" s="7" t="s">
        <v>362</v>
      </c>
      <c r="C2840" s="7" t="s">
        <v>7</v>
      </c>
      <c r="D2840" s="24">
        <v>234850.54</v>
      </c>
      <c r="E2840">
        <f>INDEX('B. Store opening dates'!$B$5:$B$2448,MATCH('A. Sales by store'!B2840,'B. Store opening dates'!$A$5:$A$2448,0))</f>
        <v>2002</v>
      </c>
      <c r="F2840" t="str">
        <f t="shared" si="88"/>
        <v>Old</v>
      </c>
      <c r="G2840" t="str">
        <f t="shared" si="89"/>
        <v>Existing</v>
      </c>
    </row>
    <row r="2841" spans="1:7" ht="19" x14ac:dyDescent="0.25">
      <c r="A2841" s="7">
        <v>2014</v>
      </c>
      <c r="B2841" s="7" t="s">
        <v>362</v>
      </c>
      <c r="C2841" s="7" t="s">
        <v>7</v>
      </c>
      <c r="D2841" s="24">
        <v>247698.97</v>
      </c>
      <c r="E2841">
        <f>INDEX('B. Store opening dates'!$B$5:$B$2448,MATCH('A. Sales by store'!B2841,'B. Store opening dates'!$A$5:$A$2448,0))</f>
        <v>2002</v>
      </c>
      <c r="F2841" t="str">
        <f t="shared" si="88"/>
        <v>Old</v>
      </c>
      <c r="G2841" t="str">
        <f t="shared" si="89"/>
        <v>Existing</v>
      </c>
    </row>
    <row r="2842" spans="1:7" ht="19" x14ac:dyDescent="0.25">
      <c r="A2842" s="7">
        <v>2015</v>
      </c>
      <c r="B2842" s="7" t="s">
        <v>362</v>
      </c>
      <c r="C2842" s="7" t="s">
        <v>8</v>
      </c>
      <c r="D2842" s="24">
        <v>501952.89</v>
      </c>
      <c r="E2842">
        <f>INDEX('B. Store opening dates'!$B$5:$B$2448,MATCH('A. Sales by store'!B2842,'B. Store opening dates'!$A$5:$A$2448,0))</f>
        <v>2002</v>
      </c>
      <c r="F2842" t="str">
        <f t="shared" si="88"/>
        <v>Old</v>
      </c>
      <c r="G2842" t="str">
        <f t="shared" si="89"/>
        <v>Existing</v>
      </c>
    </row>
    <row r="2843" spans="1:7" ht="19" x14ac:dyDescent="0.25">
      <c r="A2843" s="7">
        <v>2014</v>
      </c>
      <c r="B2843" s="7" t="s">
        <v>362</v>
      </c>
      <c r="C2843" s="7" t="s">
        <v>8</v>
      </c>
      <c r="D2843" s="24">
        <v>524768.4</v>
      </c>
      <c r="E2843">
        <f>INDEX('B. Store opening dates'!$B$5:$B$2448,MATCH('A. Sales by store'!B2843,'B. Store opening dates'!$A$5:$A$2448,0))</f>
        <v>2002</v>
      </c>
      <c r="F2843" t="str">
        <f t="shared" si="88"/>
        <v>Old</v>
      </c>
      <c r="G2843" t="str">
        <f t="shared" si="89"/>
        <v>Existing</v>
      </c>
    </row>
    <row r="2844" spans="1:7" ht="19" x14ac:dyDescent="0.25">
      <c r="A2844" s="7">
        <v>2015</v>
      </c>
      <c r="B2844" s="7" t="s">
        <v>363</v>
      </c>
      <c r="C2844" s="7" t="s">
        <v>5</v>
      </c>
      <c r="D2844" s="24">
        <v>913816.92</v>
      </c>
      <c r="E2844">
        <f>INDEX('B. Store opening dates'!$B$5:$B$2448,MATCH('A. Sales by store'!B2844,'B. Store opening dates'!$A$5:$A$2448,0))</f>
        <v>2002</v>
      </c>
      <c r="F2844" t="str">
        <f t="shared" si="88"/>
        <v>Old</v>
      </c>
      <c r="G2844" t="str">
        <f t="shared" si="89"/>
        <v>Existing</v>
      </c>
    </row>
    <row r="2845" spans="1:7" ht="19" x14ac:dyDescent="0.25">
      <c r="A2845" s="7">
        <v>2014</v>
      </c>
      <c r="B2845" s="7" t="s">
        <v>363</v>
      </c>
      <c r="C2845" s="7" t="s">
        <v>5</v>
      </c>
      <c r="D2845" s="24">
        <v>1004333.19</v>
      </c>
      <c r="E2845">
        <f>INDEX('B. Store opening dates'!$B$5:$B$2448,MATCH('A. Sales by store'!B2845,'B. Store opening dates'!$A$5:$A$2448,0))</f>
        <v>2002</v>
      </c>
      <c r="F2845" t="str">
        <f t="shared" si="88"/>
        <v>Old</v>
      </c>
      <c r="G2845" t="str">
        <f t="shared" si="89"/>
        <v>Existing</v>
      </c>
    </row>
    <row r="2846" spans="1:7" ht="19" x14ac:dyDescent="0.25">
      <c r="A2846" s="7">
        <v>2015</v>
      </c>
      <c r="B2846" s="7" t="s">
        <v>363</v>
      </c>
      <c r="C2846" s="7" t="s">
        <v>6</v>
      </c>
      <c r="D2846" s="24">
        <v>279294.45</v>
      </c>
      <c r="E2846">
        <f>INDEX('B. Store opening dates'!$B$5:$B$2448,MATCH('A. Sales by store'!B2846,'B. Store opening dates'!$A$5:$A$2448,0))</f>
        <v>2002</v>
      </c>
      <c r="F2846" t="str">
        <f t="shared" si="88"/>
        <v>Old</v>
      </c>
      <c r="G2846" t="str">
        <f t="shared" si="89"/>
        <v>Existing</v>
      </c>
    </row>
    <row r="2847" spans="1:7" ht="19" x14ac:dyDescent="0.25">
      <c r="A2847" s="7">
        <v>2014</v>
      </c>
      <c r="B2847" s="7" t="s">
        <v>363</v>
      </c>
      <c r="C2847" s="7" t="s">
        <v>6</v>
      </c>
      <c r="D2847" s="24">
        <v>205056.5</v>
      </c>
      <c r="E2847">
        <f>INDEX('B. Store opening dates'!$B$5:$B$2448,MATCH('A. Sales by store'!B2847,'B. Store opening dates'!$A$5:$A$2448,0))</f>
        <v>2002</v>
      </c>
      <c r="F2847" t="str">
        <f t="shared" si="88"/>
        <v>Old</v>
      </c>
      <c r="G2847" t="str">
        <f t="shared" si="89"/>
        <v>Existing</v>
      </c>
    </row>
    <row r="2848" spans="1:7" ht="19" x14ac:dyDescent="0.25">
      <c r="A2848" s="7">
        <v>2015</v>
      </c>
      <c r="B2848" s="7" t="s">
        <v>363</v>
      </c>
      <c r="C2848" s="7" t="s">
        <v>7</v>
      </c>
      <c r="D2848" s="24">
        <v>220451.58</v>
      </c>
      <c r="E2848">
        <f>INDEX('B. Store opening dates'!$B$5:$B$2448,MATCH('A. Sales by store'!B2848,'B. Store opening dates'!$A$5:$A$2448,0))</f>
        <v>2002</v>
      </c>
      <c r="F2848" t="str">
        <f t="shared" si="88"/>
        <v>Old</v>
      </c>
      <c r="G2848" t="str">
        <f t="shared" si="89"/>
        <v>Existing</v>
      </c>
    </row>
    <row r="2849" spans="1:7" ht="19" x14ac:dyDescent="0.25">
      <c r="A2849" s="7">
        <v>2014</v>
      </c>
      <c r="B2849" s="7" t="s">
        <v>363</v>
      </c>
      <c r="C2849" s="7" t="s">
        <v>7</v>
      </c>
      <c r="D2849" s="24">
        <v>231391.35</v>
      </c>
      <c r="E2849">
        <f>INDEX('B. Store opening dates'!$B$5:$B$2448,MATCH('A. Sales by store'!B2849,'B. Store opening dates'!$A$5:$A$2448,0))</f>
        <v>2002</v>
      </c>
      <c r="F2849" t="str">
        <f t="shared" si="88"/>
        <v>Old</v>
      </c>
      <c r="G2849" t="str">
        <f t="shared" si="89"/>
        <v>Existing</v>
      </c>
    </row>
    <row r="2850" spans="1:7" ht="19" x14ac:dyDescent="0.25">
      <c r="A2850" s="7">
        <v>2015</v>
      </c>
      <c r="B2850" s="7" t="s">
        <v>363</v>
      </c>
      <c r="C2850" s="7" t="s">
        <v>8</v>
      </c>
      <c r="D2850" s="24">
        <v>617953.80000000005</v>
      </c>
      <c r="E2850">
        <f>INDEX('B. Store opening dates'!$B$5:$B$2448,MATCH('A. Sales by store'!B2850,'B. Store opening dates'!$A$5:$A$2448,0))</f>
        <v>2002</v>
      </c>
      <c r="F2850" t="str">
        <f t="shared" si="88"/>
        <v>Old</v>
      </c>
      <c r="G2850" t="str">
        <f t="shared" si="89"/>
        <v>Existing</v>
      </c>
    </row>
    <row r="2851" spans="1:7" ht="19" x14ac:dyDescent="0.25">
      <c r="A2851" s="7">
        <v>2014</v>
      </c>
      <c r="B2851" s="7" t="s">
        <v>363</v>
      </c>
      <c r="C2851" s="7" t="s">
        <v>8</v>
      </c>
      <c r="D2851" s="24">
        <v>648119.35</v>
      </c>
      <c r="E2851">
        <f>INDEX('B. Store opening dates'!$B$5:$B$2448,MATCH('A. Sales by store'!B2851,'B. Store opening dates'!$A$5:$A$2448,0))</f>
        <v>2002</v>
      </c>
      <c r="F2851" t="str">
        <f t="shared" si="88"/>
        <v>Old</v>
      </c>
      <c r="G2851" t="str">
        <f t="shared" si="89"/>
        <v>Existing</v>
      </c>
    </row>
    <row r="2852" spans="1:7" ht="19" x14ac:dyDescent="0.25">
      <c r="A2852" s="7">
        <v>2015</v>
      </c>
      <c r="B2852" s="7" t="s">
        <v>364</v>
      </c>
      <c r="C2852" s="7" t="s">
        <v>5</v>
      </c>
      <c r="D2852" s="24">
        <v>799002.04</v>
      </c>
      <c r="E2852">
        <f>INDEX('B. Store opening dates'!$B$5:$B$2448,MATCH('A. Sales by store'!B2852,'B. Store opening dates'!$A$5:$A$2448,0))</f>
        <v>2002</v>
      </c>
      <c r="F2852" t="str">
        <f t="shared" si="88"/>
        <v>Old</v>
      </c>
      <c r="G2852" t="str">
        <f t="shared" si="89"/>
        <v>Existing</v>
      </c>
    </row>
    <row r="2853" spans="1:7" ht="19" x14ac:dyDescent="0.25">
      <c r="A2853" s="7">
        <v>2014</v>
      </c>
      <c r="B2853" s="7" t="s">
        <v>364</v>
      </c>
      <c r="C2853" s="7" t="s">
        <v>5</v>
      </c>
      <c r="D2853" s="24">
        <v>882237.73</v>
      </c>
      <c r="E2853">
        <f>INDEX('B. Store opening dates'!$B$5:$B$2448,MATCH('A. Sales by store'!B2853,'B. Store opening dates'!$A$5:$A$2448,0))</f>
        <v>2002</v>
      </c>
      <c r="F2853" t="str">
        <f t="shared" si="88"/>
        <v>Old</v>
      </c>
      <c r="G2853" t="str">
        <f t="shared" si="89"/>
        <v>Existing</v>
      </c>
    </row>
    <row r="2854" spans="1:7" ht="19" x14ac:dyDescent="0.25">
      <c r="A2854" s="7">
        <v>2015</v>
      </c>
      <c r="B2854" s="7" t="s">
        <v>364</v>
      </c>
      <c r="C2854" s="7" t="s">
        <v>6</v>
      </c>
      <c r="D2854" s="24">
        <v>462028.96</v>
      </c>
      <c r="E2854">
        <f>INDEX('B. Store opening dates'!$B$5:$B$2448,MATCH('A. Sales by store'!B2854,'B. Store opening dates'!$A$5:$A$2448,0))</f>
        <v>2002</v>
      </c>
      <c r="F2854" t="str">
        <f t="shared" si="88"/>
        <v>Old</v>
      </c>
      <c r="G2854" t="str">
        <f t="shared" si="89"/>
        <v>Existing</v>
      </c>
    </row>
    <row r="2855" spans="1:7" ht="19" x14ac:dyDescent="0.25">
      <c r="A2855" s="7">
        <v>2014</v>
      </c>
      <c r="B2855" s="7" t="s">
        <v>364</v>
      </c>
      <c r="C2855" s="7" t="s">
        <v>6</v>
      </c>
      <c r="D2855" s="24">
        <v>319629.03999999998</v>
      </c>
      <c r="E2855">
        <f>INDEX('B. Store opening dates'!$B$5:$B$2448,MATCH('A. Sales by store'!B2855,'B. Store opening dates'!$A$5:$A$2448,0))</f>
        <v>2002</v>
      </c>
      <c r="F2855" t="str">
        <f t="shared" si="88"/>
        <v>Old</v>
      </c>
      <c r="G2855" t="str">
        <f t="shared" si="89"/>
        <v>Existing</v>
      </c>
    </row>
    <row r="2856" spans="1:7" ht="19" x14ac:dyDescent="0.25">
      <c r="A2856" s="7">
        <v>2015</v>
      </c>
      <c r="B2856" s="7" t="s">
        <v>364</v>
      </c>
      <c r="C2856" s="7" t="s">
        <v>7</v>
      </c>
      <c r="D2856" s="24">
        <v>217370.55</v>
      </c>
      <c r="E2856">
        <f>INDEX('B. Store opening dates'!$B$5:$B$2448,MATCH('A. Sales by store'!B2856,'B. Store opening dates'!$A$5:$A$2448,0))</f>
        <v>2002</v>
      </c>
      <c r="F2856" t="str">
        <f t="shared" si="88"/>
        <v>Old</v>
      </c>
      <c r="G2856" t="str">
        <f t="shared" si="89"/>
        <v>Existing</v>
      </c>
    </row>
    <row r="2857" spans="1:7" ht="19" x14ac:dyDescent="0.25">
      <c r="A2857" s="7">
        <v>2014</v>
      </c>
      <c r="B2857" s="7" t="s">
        <v>364</v>
      </c>
      <c r="C2857" s="7" t="s">
        <v>7</v>
      </c>
      <c r="D2857" s="24">
        <v>227158.09</v>
      </c>
      <c r="E2857">
        <f>INDEX('B. Store opening dates'!$B$5:$B$2448,MATCH('A. Sales by store'!B2857,'B. Store opening dates'!$A$5:$A$2448,0))</f>
        <v>2002</v>
      </c>
      <c r="F2857" t="str">
        <f t="shared" si="88"/>
        <v>Old</v>
      </c>
      <c r="G2857" t="str">
        <f t="shared" si="89"/>
        <v>Existing</v>
      </c>
    </row>
    <row r="2858" spans="1:7" ht="19" x14ac:dyDescent="0.25">
      <c r="A2858" s="7">
        <v>2015</v>
      </c>
      <c r="B2858" s="7" t="s">
        <v>364</v>
      </c>
      <c r="C2858" s="7" t="s">
        <v>8</v>
      </c>
      <c r="D2858" s="24">
        <v>753443.7</v>
      </c>
      <c r="E2858">
        <f>INDEX('B. Store opening dates'!$B$5:$B$2448,MATCH('A. Sales by store'!B2858,'B. Store opening dates'!$A$5:$A$2448,0))</f>
        <v>2002</v>
      </c>
      <c r="F2858" t="str">
        <f t="shared" si="88"/>
        <v>Old</v>
      </c>
      <c r="G2858" t="str">
        <f t="shared" si="89"/>
        <v>Existing</v>
      </c>
    </row>
    <row r="2859" spans="1:7" ht="19" x14ac:dyDescent="0.25">
      <c r="A2859" s="7">
        <v>2014</v>
      </c>
      <c r="B2859" s="7" t="s">
        <v>364</v>
      </c>
      <c r="C2859" s="7" t="s">
        <v>8</v>
      </c>
      <c r="D2859" s="24">
        <v>789149.02</v>
      </c>
      <c r="E2859">
        <f>INDEX('B. Store opening dates'!$B$5:$B$2448,MATCH('A. Sales by store'!B2859,'B. Store opening dates'!$A$5:$A$2448,0))</f>
        <v>2002</v>
      </c>
      <c r="F2859" t="str">
        <f t="shared" si="88"/>
        <v>Old</v>
      </c>
      <c r="G2859" t="str">
        <f t="shared" si="89"/>
        <v>Existing</v>
      </c>
    </row>
    <row r="2860" spans="1:7" ht="19" x14ac:dyDescent="0.25">
      <c r="A2860" s="7">
        <v>2015</v>
      </c>
      <c r="B2860" s="7" t="s">
        <v>365</v>
      </c>
      <c r="C2860" s="7" t="s">
        <v>5</v>
      </c>
      <c r="D2860" s="24">
        <v>514868.36</v>
      </c>
      <c r="E2860">
        <f>INDEX('B. Store opening dates'!$B$5:$B$2448,MATCH('A. Sales by store'!B2860,'B. Store opening dates'!$A$5:$A$2448,0))</f>
        <v>2002</v>
      </c>
      <c r="F2860" t="str">
        <f t="shared" si="88"/>
        <v>Old</v>
      </c>
      <c r="G2860" t="str">
        <f t="shared" si="89"/>
        <v>Existing</v>
      </c>
    </row>
    <row r="2861" spans="1:7" ht="19" x14ac:dyDescent="0.25">
      <c r="A2861" s="7">
        <v>2014</v>
      </c>
      <c r="B2861" s="7" t="s">
        <v>365</v>
      </c>
      <c r="C2861" s="7" t="s">
        <v>5</v>
      </c>
      <c r="D2861" s="24">
        <v>569879.54</v>
      </c>
      <c r="E2861">
        <f>INDEX('B. Store opening dates'!$B$5:$B$2448,MATCH('A. Sales by store'!B2861,'B. Store opening dates'!$A$5:$A$2448,0))</f>
        <v>2002</v>
      </c>
      <c r="F2861" t="str">
        <f t="shared" si="88"/>
        <v>Old</v>
      </c>
      <c r="G2861" t="str">
        <f t="shared" si="89"/>
        <v>Existing</v>
      </c>
    </row>
    <row r="2862" spans="1:7" ht="19" x14ac:dyDescent="0.25">
      <c r="A2862" s="7">
        <v>2015</v>
      </c>
      <c r="B2862" s="7" t="s">
        <v>365</v>
      </c>
      <c r="C2862" s="7" t="s">
        <v>6</v>
      </c>
      <c r="D2862" s="24">
        <v>406253.8</v>
      </c>
      <c r="E2862">
        <f>INDEX('B. Store opening dates'!$B$5:$B$2448,MATCH('A. Sales by store'!B2862,'B. Store opening dates'!$A$5:$A$2448,0))</f>
        <v>2002</v>
      </c>
      <c r="F2862" t="str">
        <f t="shared" si="88"/>
        <v>Old</v>
      </c>
      <c r="G2862" t="str">
        <f t="shared" si="89"/>
        <v>Existing</v>
      </c>
    </row>
    <row r="2863" spans="1:7" ht="19" x14ac:dyDescent="0.25">
      <c r="A2863" s="7">
        <v>2014</v>
      </c>
      <c r="B2863" s="7" t="s">
        <v>365</v>
      </c>
      <c r="C2863" s="7" t="s">
        <v>6</v>
      </c>
      <c r="D2863" s="24">
        <v>298135.39</v>
      </c>
      <c r="E2863">
        <f>INDEX('B. Store opening dates'!$B$5:$B$2448,MATCH('A. Sales by store'!B2863,'B. Store opening dates'!$A$5:$A$2448,0))</f>
        <v>2002</v>
      </c>
      <c r="F2863" t="str">
        <f t="shared" si="88"/>
        <v>Old</v>
      </c>
      <c r="G2863" t="str">
        <f t="shared" si="89"/>
        <v>Existing</v>
      </c>
    </row>
    <row r="2864" spans="1:7" ht="19" x14ac:dyDescent="0.25">
      <c r="A2864" s="7">
        <v>2015</v>
      </c>
      <c r="B2864" s="7" t="s">
        <v>365</v>
      </c>
      <c r="C2864" s="7" t="s">
        <v>7</v>
      </c>
      <c r="D2864" s="24">
        <v>170946.08</v>
      </c>
      <c r="E2864">
        <f>INDEX('B. Store opening dates'!$B$5:$B$2448,MATCH('A. Sales by store'!B2864,'B. Store opening dates'!$A$5:$A$2448,0))</f>
        <v>2002</v>
      </c>
      <c r="F2864" t="str">
        <f t="shared" si="88"/>
        <v>Old</v>
      </c>
      <c r="G2864" t="str">
        <f t="shared" si="89"/>
        <v>Existing</v>
      </c>
    </row>
    <row r="2865" spans="1:7" ht="19" x14ac:dyDescent="0.25">
      <c r="A2865" s="7">
        <v>2014</v>
      </c>
      <c r="B2865" s="7" t="s">
        <v>365</v>
      </c>
      <c r="C2865" s="7" t="s">
        <v>7</v>
      </c>
      <c r="D2865" s="24">
        <v>181080.79</v>
      </c>
      <c r="E2865">
        <f>INDEX('B. Store opening dates'!$B$5:$B$2448,MATCH('A. Sales by store'!B2865,'B. Store opening dates'!$A$5:$A$2448,0))</f>
        <v>2002</v>
      </c>
      <c r="F2865" t="str">
        <f t="shared" si="88"/>
        <v>Old</v>
      </c>
      <c r="G2865" t="str">
        <f t="shared" si="89"/>
        <v>Existing</v>
      </c>
    </row>
    <row r="2866" spans="1:7" ht="19" x14ac:dyDescent="0.25">
      <c r="A2866" s="7">
        <v>2015</v>
      </c>
      <c r="B2866" s="7" t="s">
        <v>365</v>
      </c>
      <c r="C2866" s="7" t="s">
        <v>8</v>
      </c>
      <c r="D2866" s="24">
        <v>705188.82</v>
      </c>
      <c r="E2866">
        <f>INDEX('B. Store opening dates'!$B$5:$B$2448,MATCH('A. Sales by store'!B2866,'B. Store opening dates'!$A$5:$A$2448,0))</f>
        <v>2002</v>
      </c>
      <c r="F2866" t="str">
        <f t="shared" si="88"/>
        <v>Old</v>
      </c>
      <c r="G2866" t="str">
        <f t="shared" si="89"/>
        <v>Existing</v>
      </c>
    </row>
    <row r="2867" spans="1:7" ht="19" x14ac:dyDescent="0.25">
      <c r="A2867" s="7">
        <v>2014</v>
      </c>
      <c r="B2867" s="7" t="s">
        <v>365</v>
      </c>
      <c r="C2867" s="7" t="s">
        <v>8</v>
      </c>
      <c r="D2867" s="24">
        <v>725961.22</v>
      </c>
      <c r="E2867">
        <f>INDEX('B. Store opening dates'!$B$5:$B$2448,MATCH('A. Sales by store'!B2867,'B. Store opening dates'!$A$5:$A$2448,0))</f>
        <v>2002</v>
      </c>
      <c r="F2867" t="str">
        <f t="shared" si="88"/>
        <v>Old</v>
      </c>
      <c r="G2867" t="str">
        <f t="shared" si="89"/>
        <v>Existing</v>
      </c>
    </row>
    <row r="2868" spans="1:7" ht="19" x14ac:dyDescent="0.25">
      <c r="A2868" s="7">
        <v>2015</v>
      </c>
      <c r="B2868" s="7" t="s">
        <v>366</v>
      </c>
      <c r="C2868" s="7" t="s">
        <v>5</v>
      </c>
      <c r="D2868" s="24">
        <v>724543.31</v>
      </c>
      <c r="E2868">
        <f>INDEX('B. Store opening dates'!$B$5:$B$2448,MATCH('A. Sales by store'!B2868,'B. Store opening dates'!$A$5:$A$2448,0))</f>
        <v>2002</v>
      </c>
      <c r="F2868" t="str">
        <f t="shared" si="88"/>
        <v>Old</v>
      </c>
      <c r="G2868" t="str">
        <f t="shared" si="89"/>
        <v>Existing</v>
      </c>
    </row>
    <row r="2869" spans="1:7" ht="19" x14ac:dyDescent="0.25">
      <c r="A2869" s="7">
        <v>2014</v>
      </c>
      <c r="B2869" s="7" t="s">
        <v>366</v>
      </c>
      <c r="C2869" s="7" t="s">
        <v>5</v>
      </c>
      <c r="D2869" s="24">
        <v>787837.71</v>
      </c>
      <c r="E2869">
        <f>INDEX('B. Store opening dates'!$B$5:$B$2448,MATCH('A. Sales by store'!B2869,'B. Store opening dates'!$A$5:$A$2448,0))</f>
        <v>2002</v>
      </c>
      <c r="F2869" t="str">
        <f t="shared" si="88"/>
        <v>Old</v>
      </c>
      <c r="G2869" t="str">
        <f t="shared" si="89"/>
        <v>Existing</v>
      </c>
    </row>
    <row r="2870" spans="1:7" ht="19" x14ac:dyDescent="0.25">
      <c r="A2870" s="7">
        <v>2015</v>
      </c>
      <c r="B2870" s="7" t="s">
        <v>366</v>
      </c>
      <c r="C2870" s="7" t="s">
        <v>6</v>
      </c>
      <c r="D2870" s="24">
        <v>246970.64</v>
      </c>
      <c r="E2870">
        <f>INDEX('B. Store opening dates'!$B$5:$B$2448,MATCH('A. Sales by store'!B2870,'B. Store opening dates'!$A$5:$A$2448,0))</f>
        <v>2002</v>
      </c>
      <c r="F2870" t="str">
        <f t="shared" si="88"/>
        <v>Old</v>
      </c>
      <c r="G2870" t="str">
        <f t="shared" si="89"/>
        <v>Existing</v>
      </c>
    </row>
    <row r="2871" spans="1:7" ht="19" x14ac:dyDescent="0.25">
      <c r="A2871" s="7">
        <v>2014</v>
      </c>
      <c r="B2871" s="7" t="s">
        <v>366</v>
      </c>
      <c r="C2871" s="7" t="s">
        <v>6</v>
      </c>
      <c r="D2871" s="24">
        <v>179173.05</v>
      </c>
      <c r="E2871">
        <f>INDEX('B. Store opening dates'!$B$5:$B$2448,MATCH('A. Sales by store'!B2871,'B. Store opening dates'!$A$5:$A$2448,0))</f>
        <v>2002</v>
      </c>
      <c r="F2871" t="str">
        <f t="shared" si="88"/>
        <v>Old</v>
      </c>
      <c r="G2871" t="str">
        <f t="shared" si="89"/>
        <v>Existing</v>
      </c>
    </row>
    <row r="2872" spans="1:7" ht="19" x14ac:dyDescent="0.25">
      <c r="A2872" s="7">
        <v>2015</v>
      </c>
      <c r="B2872" s="7" t="s">
        <v>366</v>
      </c>
      <c r="C2872" s="7" t="s">
        <v>7</v>
      </c>
      <c r="D2872" s="24">
        <v>116212.43</v>
      </c>
      <c r="E2872">
        <f>INDEX('B. Store opening dates'!$B$5:$B$2448,MATCH('A. Sales by store'!B2872,'B. Store opening dates'!$A$5:$A$2448,0))</f>
        <v>2002</v>
      </c>
      <c r="F2872" t="str">
        <f t="shared" si="88"/>
        <v>Old</v>
      </c>
      <c r="G2872" t="str">
        <f t="shared" si="89"/>
        <v>Existing</v>
      </c>
    </row>
    <row r="2873" spans="1:7" ht="19" x14ac:dyDescent="0.25">
      <c r="A2873" s="7">
        <v>2014</v>
      </c>
      <c r="B2873" s="7" t="s">
        <v>366</v>
      </c>
      <c r="C2873" s="7" t="s">
        <v>7</v>
      </c>
      <c r="D2873" s="24">
        <v>122480.15</v>
      </c>
      <c r="E2873">
        <f>INDEX('B. Store opening dates'!$B$5:$B$2448,MATCH('A. Sales by store'!B2873,'B. Store opening dates'!$A$5:$A$2448,0))</f>
        <v>2002</v>
      </c>
      <c r="F2873" t="str">
        <f t="shared" si="88"/>
        <v>Old</v>
      </c>
      <c r="G2873" t="str">
        <f t="shared" si="89"/>
        <v>Existing</v>
      </c>
    </row>
    <row r="2874" spans="1:7" ht="19" x14ac:dyDescent="0.25">
      <c r="A2874" s="7">
        <v>2015</v>
      </c>
      <c r="B2874" s="7" t="s">
        <v>366</v>
      </c>
      <c r="C2874" s="7" t="s">
        <v>8</v>
      </c>
      <c r="D2874" s="24">
        <v>638266</v>
      </c>
      <c r="E2874">
        <f>INDEX('B. Store opening dates'!$B$5:$B$2448,MATCH('A. Sales by store'!B2874,'B. Store opening dates'!$A$5:$A$2448,0))</f>
        <v>2002</v>
      </c>
      <c r="F2874" t="str">
        <f t="shared" si="88"/>
        <v>Old</v>
      </c>
      <c r="G2874" t="str">
        <f t="shared" si="89"/>
        <v>Existing</v>
      </c>
    </row>
    <row r="2875" spans="1:7" ht="19" x14ac:dyDescent="0.25">
      <c r="A2875" s="7">
        <v>2014</v>
      </c>
      <c r="B2875" s="7" t="s">
        <v>366</v>
      </c>
      <c r="C2875" s="7" t="s">
        <v>8</v>
      </c>
      <c r="D2875" s="24">
        <v>670091.16</v>
      </c>
      <c r="E2875">
        <f>INDEX('B. Store opening dates'!$B$5:$B$2448,MATCH('A. Sales by store'!B2875,'B. Store opening dates'!$A$5:$A$2448,0))</f>
        <v>2002</v>
      </c>
      <c r="F2875" t="str">
        <f t="shared" si="88"/>
        <v>Old</v>
      </c>
      <c r="G2875" t="str">
        <f t="shared" si="89"/>
        <v>Existing</v>
      </c>
    </row>
    <row r="2876" spans="1:7" ht="19" x14ac:dyDescent="0.25">
      <c r="A2876" s="7">
        <v>2015</v>
      </c>
      <c r="B2876" s="7" t="s">
        <v>367</v>
      </c>
      <c r="C2876" s="7" t="s">
        <v>5</v>
      </c>
      <c r="D2876" s="24">
        <v>522487.41</v>
      </c>
      <c r="E2876">
        <f>INDEX('B. Store opening dates'!$B$5:$B$2448,MATCH('A. Sales by store'!B2876,'B. Store opening dates'!$A$5:$A$2448,0))</f>
        <v>2002</v>
      </c>
      <c r="F2876" t="str">
        <f t="shared" si="88"/>
        <v>Old</v>
      </c>
      <c r="G2876" t="str">
        <f t="shared" si="89"/>
        <v>Existing</v>
      </c>
    </row>
    <row r="2877" spans="1:7" ht="19" x14ac:dyDescent="0.25">
      <c r="A2877" s="7">
        <v>2014</v>
      </c>
      <c r="B2877" s="7" t="s">
        <v>367</v>
      </c>
      <c r="C2877" s="7" t="s">
        <v>5</v>
      </c>
      <c r="D2877" s="24">
        <v>577393.96</v>
      </c>
      <c r="E2877">
        <f>INDEX('B. Store opening dates'!$B$5:$B$2448,MATCH('A. Sales by store'!B2877,'B. Store opening dates'!$A$5:$A$2448,0))</f>
        <v>2002</v>
      </c>
      <c r="F2877" t="str">
        <f t="shared" si="88"/>
        <v>Old</v>
      </c>
      <c r="G2877" t="str">
        <f t="shared" si="89"/>
        <v>Existing</v>
      </c>
    </row>
    <row r="2878" spans="1:7" ht="19" x14ac:dyDescent="0.25">
      <c r="A2878" s="7">
        <v>2015</v>
      </c>
      <c r="B2878" s="7" t="s">
        <v>367</v>
      </c>
      <c r="C2878" s="7" t="s">
        <v>6</v>
      </c>
      <c r="D2878" s="24">
        <v>430921.26</v>
      </c>
      <c r="E2878">
        <f>INDEX('B. Store opening dates'!$B$5:$B$2448,MATCH('A. Sales by store'!B2878,'B. Store opening dates'!$A$5:$A$2448,0))</f>
        <v>2002</v>
      </c>
      <c r="F2878" t="str">
        <f t="shared" si="88"/>
        <v>Old</v>
      </c>
      <c r="G2878" t="str">
        <f t="shared" si="89"/>
        <v>Existing</v>
      </c>
    </row>
    <row r="2879" spans="1:7" ht="19" x14ac:dyDescent="0.25">
      <c r="A2879" s="7">
        <v>2014</v>
      </c>
      <c r="B2879" s="7" t="s">
        <v>367</v>
      </c>
      <c r="C2879" s="7" t="s">
        <v>6</v>
      </c>
      <c r="D2879" s="24">
        <v>319083.65000000002</v>
      </c>
      <c r="E2879">
        <f>INDEX('B. Store opening dates'!$B$5:$B$2448,MATCH('A. Sales by store'!B2879,'B. Store opening dates'!$A$5:$A$2448,0))</f>
        <v>2002</v>
      </c>
      <c r="F2879" t="str">
        <f t="shared" si="88"/>
        <v>Old</v>
      </c>
      <c r="G2879" t="str">
        <f t="shared" si="89"/>
        <v>Existing</v>
      </c>
    </row>
    <row r="2880" spans="1:7" ht="19" x14ac:dyDescent="0.25">
      <c r="A2880" s="7">
        <v>2015</v>
      </c>
      <c r="B2880" s="7" t="s">
        <v>367</v>
      </c>
      <c r="C2880" s="7" t="s">
        <v>7</v>
      </c>
      <c r="D2880" s="24">
        <v>233314.53</v>
      </c>
      <c r="E2880">
        <f>INDEX('B. Store opening dates'!$B$5:$B$2448,MATCH('A. Sales by store'!B2880,'B. Store opening dates'!$A$5:$A$2448,0))</f>
        <v>2002</v>
      </c>
      <c r="F2880" t="str">
        <f t="shared" si="88"/>
        <v>Old</v>
      </c>
      <c r="G2880" t="str">
        <f t="shared" si="89"/>
        <v>Existing</v>
      </c>
    </row>
    <row r="2881" spans="1:7" ht="19" x14ac:dyDescent="0.25">
      <c r="A2881" s="7">
        <v>2014</v>
      </c>
      <c r="B2881" s="7" t="s">
        <v>367</v>
      </c>
      <c r="C2881" s="7" t="s">
        <v>7</v>
      </c>
      <c r="D2881" s="24">
        <v>246910.1</v>
      </c>
      <c r="E2881">
        <f>INDEX('B. Store opening dates'!$B$5:$B$2448,MATCH('A. Sales by store'!B2881,'B. Store opening dates'!$A$5:$A$2448,0))</f>
        <v>2002</v>
      </c>
      <c r="F2881" t="str">
        <f t="shared" si="88"/>
        <v>Old</v>
      </c>
      <c r="G2881" t="str">
        <f t="shared" si="89"/>
        <v>Existing</v>
      </c>
    </row>
    <row r="2882" spans="1:7" ht="19" x14ac:dyDescent="0.25">
      <c r="A2882" s="7">
        <v>2015</v>
      </c>
      <c r="B2882" s="7" t="s">
        <v>367</v>
      </c>
      <c r="C2882" s="7" t="s">
        <v>8</v>
      </c>
      <c r="D2882" s="24">
        <v>630740.87</v>
      </c>
      <c r="E2882">
        <f>INDEX('B. Store opening dates'!$B$5:$B$2448,MATCH('A. Sales by store'!B2882,'B. Store opening dates'!$A$5:$A$2448,0))</f>
        <v>2002</v>
      </c>
      <c r="F2882" t="str">
        <f t="shared" si="88"/>
        <v>Old</v>
      </c>
      <c r="G2882" t="str">
        <f t="shared" si="89"/>
        <v>Existing</v>
      </c>
    </row>
    <row r="2883" spans="1:7" ht="19" x14ac:dyDescent="0.25">
      <c r="A2883" s="7">
        <v>2014</v>
      </c>
      <c r="B2883" s="7" t="s">
        <v>367</v>
      </c>
      <c r="C2883" s="7" t="s">
        <v>8</v>
      </c>
      <c r="D2883" s="24">
        <v>659251.17000000004</v>
      </c>
      <c r="E2883">
        <f>INDEX('B. Store opening dates'!$B$5:$B$2448,MATCH('A. Sales by store'!B2883,'B. Store opening dates'!$A$5:$A$2448,0))</f>
        <v>2002</v>
      </c>
      <c r="F2883" t="str">
        <f t="shared" si="88"/>
        <v>Old</v>
      </c>
      <c r="G2883" t="str">
        <f t="shared" si="89"/>
        <v>Existing</v>
      </c>
    </row>
    <row r="2884" spans="1:7" ht="19" x14ac:dyDescent="0.25">
      <c r="A2884" s="7">
        <v>2015</v>
      </c>
      <c r="B2884" s="7" t="s">
        <v>368</v>
      </c>
      <c r="C2884" s="7" t="s">
        <v>5</v>
      </c>
      <c r="D2884" s="24">
        <v>905636.57</v>
      </c>
      <c r="E2884">
        <f>INDEX('B. Store opening dates'!$B$5:$B$2448,MATCH('A. Sales by store'!B2884,'B. Store opening dates'!$A$5:$A$2448,0))</f>
        <v>2002</v>
      </c>
      <c r="F2884" t="str">
        <f t="shared" si="88"/>
        <v>Old</v>
      </c>
      <c r="G2884" t="str">
        <f t="shared" si="89"/>
        <v>Existing</v>
      </c>
    </row>
    <row r="2885" spans="1:7" ht="19" x14ac:dyDescent="0.25">
      <c r="A2885" s="7">
        <v>2014</v>
      </c>
      <c r="B2885" s="7" t="s">
        <v>368</v>
      </c>
      <c r="C2885" s="7" t="s">
        <v>5</v>
      </c>
      <c r="D2885" s="24">
        <v>986179.29</v>
      </c>
      <c r="E2885">
        <f>INDEX('B. Store opening dates'!$B$5:$B$2448,MATCH('A. Sales by store'!B2885,'B. Store opening dates'!$A$5:$A$2448,0))</f>
        <v>2002</v>
      </c>
      <c r="F2885" t="str">
        <f t="shared" ref="F2885:F2948" si="90">IF(A2885 = 2015, IF(E2885&lt; 2015, "Old","New"),IF(E2885 &lt; 2014, "Old","New"))</f>
        <v>Old</v>
      </c>
      <c r="G2885" t="str">
        <f t="shared" ref="G2885:G2948" si="91">IF(A2885 = 2015, IF(E2885&lt; 2015, "Existing","New"),"Existing")</f>
        <v>Existing</v>
      </c>
    </row>
    <row r="2886" spans="1:7" ht="19" x14ac:dyDescent="0.25">
      <c r="A2886" s="7">
        <v>2015</v>
      </c>
      <c r="B2886" s="7" t="s">
        <v>368</v>
      </c>
      <c r="C2886" s="7" t="s">
        <v>6</v>
      </c>
      <c r="D2886" s="24">
        <v>376735.27</v>
      </c>
      <c r="E2886">
        <f>INDEX('B. Store opening dates'!$B$5:$B$2448,MATCH('A. Sales by store'!B2886,'B. Store opening dates'!$A$5:$A$2448,0))</f>
        <v>2002</v>
      </c>
      <c r="F2886" t="str">
        <f t="shared" si="90"/>
        <v>Old</v>
      </c>
      <c r="G2886" t="str">
        <f t="shared" si="91"/>
        <v>Existing</v>
      </c>
    </row>
    <row r="2887" spans="1:7" ht="19" x14ac:dyDescent="0.25">
      <c r="A2887" s="7">
        <v>2014</v>
      </c>
      <c r="B2887" s="7" t="s">
        <v>368</v>
      </c>
      <c r="C2887" s="7" t="s">
        <v>6</v>
      </c>
      <c r="D2887" s="24">
        <v>279403.48</v>
      </c>
      <c r="E2887">
        <f>INDEX('B. Store opening dates'!$B$5:$B$2448,MATCH('A. Sales by store'!B2887,'B. Store opening dates'!$A$5:$A$2448,0))</f>
        <v>2002</v>
      </c>
      <c r="F2887" t="str">
        <f t="shared" si="90"/>
        <v>Old</v>
      </c>
      <c r="G2887" t="str">
        <f t="shared" si="91"/>
        <v>Existing</v>
      </c>
    </row>
    <row r="2888" spans="1:7" ht="19" x14ac:dyDescent="0.25">
      <c r="A2888" s="7">
        <v>2015</v>
      </c>
      <c r="B2888" s="7" t="s">
        <v>368</v>
      </c>
      <c r="C2888" s="7" t="s">
        <v>7</v>
      </c>
      <c r="D2888" s="24">
        <v>69676.73</v>
      </c>
      <c r="E2888">
        <f>INDEX('B. Store opening dates'!$B$5:$B$2448,MATCH('A. Sales by store'!B2888,'B. Store opening dates'!$A$5:$A$2448,0))</f>
        <v>2002</v>
      </c>
      <c r="F2888" t="str">
        <f t="shared" si="90"/>
        <v>Old</v>
      </c>
      <c r="G2888" t="str">
        <f t="shared" si="91"/>
        <v>Existing</v>
      </c>
    </row>
    <row r="2889" spans="1:7" ht="19" x14ac:dyDescent="0.25">
      <c r="A2889" s="7">
        <v>2014</v>
      </c>
      <c r="B2889" s="7" t="s">
        <v>368</v>
      </c>
      <c r="C2889" s="7" t="s">
        <v>7</v>
      </c>
      <c r="D2889" s="24">
        <v>73744.89</v>
      </c>
      <c r="E2889">
        <f>INDEX('B. Store opening dates'!$B$5:$B$2448,MATCH('A. Sales by store'!B2889,'B. Store opening dates'!$A$5:$A$2448,0))</f>
        <v>2002</v>
      </c>
      <c r="F2889" t="str">
        <f t="shared" si="90"/>
        <v>Old</v>
      </c>
      <c r="G2889" t="str">
        <f t="shared" si="91"/>
        <v>Existing</v>
      </c>
    </row>
    <row r="2890" spans="1:7" ht="19" x14ac:dyDescent="0.25">
      <c r="A2890" s="7">
        <v>2015</v>
      </c>
      <c r="B2890" s="7" t="s">
        <v>368</v>
      </c>
      <c r="C2890" s="7" t="s">
        <v>8</v>
      </c>
      <c r="D2890" s="24">
        <v>540743.87</v>
      </c>
      <c r="E2890">
        <f>INDEX('B. Store opening dates'!$B$5:$B$2448,MATCH('A. Sales by store'!B2890,'B. Store opening dates'!$A$5:$A$2448,0))</f>
        <v>2002</v>
      </c>
      <c r="F2890" t="str">
        <f t="shared" si="90"/>
        <v>Old</v>
      </c>
      <c r="G2890" t="str">
        <f t="shared" si="91"/>
        <v>Existing</v>
      </c>
    </row>
    <row r="2891" spans="1:7" ht="19" x14ac:dyDescent="0.25">
      <c r="A2891" s="7">
        <v>2014</v>
      </c>
      <c r="B2891" s="7" t="s">
        <v>368</v>
      </c>
      <c r="C2891" s="7" t="s">
        <v>8</v>
      </c>
      <c r="D2891" s="24">
        <v>558597.71</v>
      </c>
      <c r="E2891">
        <f>INDEX('B. Store opening dates'!$B$5:$B$2448,MATCH('A. Sales by store'!B2891,'B. Store opening dates'!$A$5:$A$2448,0))</f>
        <v>2002</v>
      </c>
      <c r="F2891" t="str">
        <f t="shared" si="90"/>
        <v>Old</v>
      </c>
      <c r="G2891" t="str">
        <f t="shared" si="91"/>
        <v>Existing</v>
      </c>
    </row>
    <row r="2892" spans="1:7" ht="19" x14ac:dyDescent="0.25">
      <c r="A2892" s="7">
        <v>2015</v>
      </c>
      <c r="B2892" s="7" t="s">
        <v>369</v>
      </c>
      <c r="C2892" s="7" t="s">
        <v>5</v>
      </c>
      <c r="D2892" s="24">
        <v>617933.4</v>
      </c>
      <c r="E2892">
        <f>INDEX('B. Store opening dates'!$B$5:$B$2448,MATCH('A. Sales by store'!B2892,'B. Store opening dates'!$A$5:$A$2448,0))</f>
        <v>2002</v>
      </c>
      <c r="F2892" t="str">
        <f t="shared" si="90"/>
        <v>Old</v>
      </c>
      <c r="G2892" t="str">
        <f t="shared" si="91"/>
        <v>Existing</v>
      </c>
    </row>
    <row r="2893" spans="1:7" ht="19" x14ac:dyDescent="0.25">
      <c r="A2893" s="7">
        <v>2014</v>
      </c>
      <c r="B2893" s="7" t="s">
        <v>369</v>
      </c>
      <c r="C2893" s="7" t="s">
        <v>5</v>
      </c>
      <c r="D2893" s="24">
        <v>685023.18</v>
      </c>
      <c r="E2893">
        <f>INDEX('B. Store opening dates'!$B$5:$B$2448,MATCH('A. Sales by store'!B2893,'B. Store opening dates'!$A$5:$A$2448,0))</f>
        <v>2002</v>
      </c>
      <c r="F2893" t="str">
        <f t="shared" si="90"/>
        <v>Old</v>
      </c>
      <c r="G2893" t="str">
        <f t="shared" si="91"/>
        <v>Existing</v>
      </c>
    </row>
    <row r="2894" spans="1:7" ht="19" x14ac:dyDescent="0.25">
      <c r="A2894" s="7">
        <v>2015</v>
      </c>
      <c r="B2894" s="7" t="s">
        <v>369</v>
      </c>
      <c r="C2894" s="7" t="s">
        <v>6</v>
      </c>
      <c r="D2894" s="24">
        <v>434310.85</v>
      </c>
      <c r="E2894">
        <f>INDEX('B. Store opening dates'!$B$5:$B$2448,MATCH('A. Sales by store'!B2894,'B. Store opening dates'!$A$5:$A$2448,0))</f>
        <v>2002</v>
      </c>
      <c r="F2894" t="str">
        <f t="shared" si="90"/>
        <v>Old</v>
      </c>
      <c r="G2894" t="str">
        <f t="shared" si="91"/>
        <v>Existing</v>
      </c>
    </row>
    <row r="2895" spans="1:7" ht="19" x14ac:dyDescent="0.25">
      <c r="A2895" s="7">
        <v>2014</v>
      </c>
      <c r="B2895" s="7" t="s">
        <v>369</v>
      </c>
      <c r="C2895" s="7" t="s">
        <v>6</v>
      </c>
      <c r="D2895" s="24">
        <v>321546.56</v>
      </c>
      <c r="E2895">
        <f>INDEX('B. Store opening dates'!$B$5:$B$2448,MATCH('A. Sales by store'!B2895,'B. Store opening dates'!$A$5:$A$2448,0))</f>
        <v>2002</v>
      </c>
      <c r="F2895" t="str">
        <f t="shared" si="90"/>
        <v>Old</v>
      </c>
      <c r="G2895" t="str">
        <f t="shared" si="91"/>
        <v>Existing</v>
      </c>
    </row>
    <row r="2896" spans="1:7" ht="19" x14ac:dyDescent="0.25">
      <c r="A2896" s="7">
        <v>2015</v>
      </c>
      <c r="B2896" s="7" t="s">
        <v>369</v>
      </c>
      <c r="C2896" s="7" t="s">
        <v>7</v>
      </c>
      <c r="D2896" s="24">
        <v>111767.16</v>
      </c>
      <c r="E2896">
        <f>INDEX('B. Store opening dates'!$B$5:$B$2448,MATCH('A. Sales by store'!B2896,'B. Store opening dates'!$A$5:$A$2448,0))</f>
        <v>2002</v>
      </c>
      <c r="F2896" t="str">
        <f t="shared" si="90"/>
        <v>Old</v>
      </c>
      <c r="G2896" t="str">
        <f t="shared" si="91"/>
        <v>Existing</v>
      </c>
    </row>
    <row r="2897" spans="1:7" ht="19" x14ac:dyDescent="0.25">
      <c r="A2897" s="7">
        <v>2014</v>
      </c>
      <c r="B2897" s="7" t="s">
        <v>369</v>
      </c>
      <c r="C2897" s="7" t="s">
        <v>7</v>
      </c>
      <c r="D2897" s="24">
        <v>118897.92</v>
      </c>
      <c r="E2897">
        <f>INDEX('B. Store opening dates'!$B$5:$B$2448,MATCH('A. Sales by store'!B2897,'B. Store opening dates'!$A$5:$A$2448,0))</f>
        <v>2002</v>
      </c>
      <c r="F2897" t="str">
        <f t="shared" si="90"/>
        <v>Old</v>
      </c>
      <c r="G2897" t="str">
        <f t="shared" si="91"/>
        <v>Existing</v>
      </c>
    </row>
    <row r="2898" spans="1:7" ht="19" x14ac:dyDescent="0.25">
      <c r="A2898" s="7">
        <v>2015</v>
      </c>
      <c r="B2898" s="7" t="s">
        <v>369</v>
      </c>
      <c r="C2898" s="7" t="s">
        <v>8</v>
      </c>
      <c r="D2898" s="24">
        <v>480511.35</v>
      </c>
      <c r="E2898">
        <f>INDEX('B. Store opening dates'!$B$5:$B$2448,MATCH('A. Sales by store'!B2898,'B. Store opening dates'!$A$5:$A$2448,0))</f>
        <v>2002</v>
      </c>
      <c r="F2898" t="str">
        <f t="shared" si="90"/>
        <v>Old</v>
      </c>
      <c r="G2898" t="str">
        <f t="shared" si="91"/>
        <v>Existing</v>
      </c>
    </row>
    <row r="2899" spans="1:7" ht="19" x14ac:dyDescent="0.25">
      <c r="A2899" s="7">
        <v>2014</v>
      </c>
      <c r="B2899" s="7" t="s">
        <v>369</v>
      </c>
      <c r="C2899" s="7" t="s">
        <v>8</v>
      </c>
      <c r="D2899" s="24">
        <v>494905.87</v>
      </c>
      <c r="E2899">
        <f>INDEX('B. Store opening dates'!$B$5:$B$2448,MATCH('A. Sales by store'!B2899,'B. Store opening dates'!$A$5:$A$2448,0))</f>
        <v>2002</v>
      </c>
      <c r="F2899" t="str">
        <f t="shared" si="90"/>
        <v>Old</v>
      </c>
      <c r="G2899" t="str">
        <f t="shared" si="91"/>
        <v>Existing</v>
      </c>
    </row>
    <row r="2900" spans="1:7" ht="19" x14ac:dyDescent="0.25">
      <c r="A2900" s="7">
        <v>2015</v>
      </c>
      <c r="B2900" s="7" t="s">
        <v>370</v>
      </c>
      <c r="C2900" s="7" t="s">
        <v>5</v>
      </c>
      <c r="D2900" s="24">
        <v>689393.9</v>
      </c>
      <c r="E2900">
        <f>INDEX('B. Store opening dates'!$B$5:$B$2448,MATCH('A. Sales by store'!B2900,'B. Store opening dates'!$A$5:$A$2448,0))</f>
        <v>2002</v>
      </c>
      <c r="F2900" t="str">
        <f t="shared" si="90"/>
        <v>Old</v>
      </c>
      <c r="G2900" t="str">
        <f t="shared" si="91"/>
        <v>Existing</v>
      </c>
    </row>
    <row r="2901" spans="1:7" ht="19" x14ac:dyDescent="0.25">
      <c r="A2901" s="7">
        <v>2014</v>
      </c>
      <c r="B2901" s="7" t="s">
        <v>370</v>
      </c>
      <c r="C2901" s="7" t="s">
        <v>5</v>
      </c>
      <c r="D2901" s="24">
        <v>761445.31</v>
      </c>
      <c r="E2901">
        <f>INDEX('B. Store opening dates'!$B$5:$B$2448,MATCH('A. Sales by store'!B2901,'B. Store opening dates'!$A$5:$A$2448,0))</f>
        <v>2002</v>
      </c>
      <c r="F2901" t="str">
        <f t="shared" si="90"/>
        <v>Old</v>
      </c>
      <c r="G2901" t="str">
        <f t="shared" si="91"/>
        <v>Existing</v>
      </c>
    </row>
    <row r="2902" spans="1:7" ht="19" x14ac:dyDescent="0.25">
      <c r="A2902" s="7">
        <v>2015</v>
      </c>
      <c r="B2902" s="7" t="s">
        <v>370</v>
      </c>
      <c r="C2902" s="7" t="s">
        <v>6</v>
      </c>
      <c r="D2902" s="24">
        <v>264781.40999999997</v>
      </c>
      <c r="E2902">
        <f>INDEX('B. Store opening dates'!$B$5:$B$2448,MATCH('A. Sales by store'!B2902,'B. Store opening dates'!$A$5:$A$2448,0))</f>
        <v>2002</v>
      </c>
      <c r="F2902" t="str">
        <f t="shared" si="90"/>
        <v>Old</v>
      </c>
      <c r="G2902" t="str">
        <f t="shared" si="91"/>
        <v>Existing</v>
      </c>
    </row>
    <row r="2903" spans="1:7" ht="19" x14ac:dyDescent="0.25">
      <c r="A2903" s="7">
        <v>2014</v>
      </c>
      <c r="B2903" s="7" t="s">
        <v>370</v>
      </c>
      <c r="C2903" s="7" t="s">
        <v>6</v>
      </c>
      <c r="D2903" s="24">
        <v>186844.82</v>
      </c>
      <c r="E2903">
        <f>INDEX('B. Store opening dates'!$B$5:$B$2448,MATCH('A. Sales by store'!B2903,'B. Store opening dates'!$A$5:$A$2448,0))</f>
        <v>2002</v>
      </c>
      <c r="F2903" t="str">
        <f t="shared" si="90"/>
        <v>Old</v>
      </c>
      <c r="G2903" t="str">
        <f t="shared" si="91"/>
        <v>Existing</v>
      </c>
    </row>
    <row r="2904" spans="1:7" ht="19" x14ac:dyDescent="0.25">
      <c r="A2904" s="7">
        <v>2015</v>
      </c>
      <c r="B2904" s="7" t="s">
        <v>370</v>
      </c>
      <c r="C2904" s="7" t="s">
        <v>7</v>
      </c>
      <c r="D2904" s="24">
        <v>87360.49</v>
      </c>
      <c r="E2904">
        <f>INDEX('B. Store opening dates'!$B$5:$B$2448,MATCH('A. Sales by store'!B2904,'B. Store opening dates'!$A$5:$A$2448,0))</f>
        <v>2002</v>
      </c>
      <c r="F2904" t="str">
        <f t="shared" si="90"/>
        <v>Old</v>
      </c>
      <c r="G2904" t="str">
        <f t="shared" si="91"/>
        <v>Existing</v>
      </c>
    </row>
    <row r="2905" spans="1:7" ht="19" x14ac:dyDescent="0.25">
      <c r="A2905" s="7">
        <v>2014</v>
      </c>
      <c r="B2905" s="7" t="s">
        <v>370</v>
      </c>
      <c r="C2905" s="7" t="s">
        <v>7</v>
      </c>
      <c r="D2905" s="24">
        <v>92855.59</v>
      </c>
      <c r="E2905">
        <f>INDEX('B. Store opening dates'!$B$5:$B$2448,MATCH('A. Sales by store'!B2905,'B. Store opening dates'!$A$5:$A$2448,0))</f>
        <v>2002</v>
      </c>
      <c r="F2905" t="str">
        <f t="shared" si="90"/>
        <v>Old</v>
      </c>
      <c r="G2905" t="str">
        <f t="shared" si="91"/>
        <v>Existing</v>
      </c>
    </row>
    <row r="2906" spans="1:7" ht="19" x14ac:dyDescent="0.25">
      <c r="A2906" s="7">
        <v>2015</v>
      </c>
      <c r="B2906" s="7" t="s">
        <v>370</v>
      </c>
      <c r="C2906" s="7" t="s">
        <v>8</v>
      </c>
      <c r="D2906" s="24">
        <v>411580.19</v>
      </c>
      <c r="E2906">
        <f>INDEX('B. Store opening dates'!$B$5:$B$2448,MATCH('A. Sales by store'!B2906,'B. Store opening dates'!$A$5:$A$2448,0))</f>
        <v>2002</v>
      </c>
      <c r="F2906" t="str">
        <f t="shared" si="90"/>
        <v>Old</v>
      </c>
      <c r="G2906" t="str">
        <f t="shared" si="91"/>
        <v>Existing</v>
      </c>
    </row>
    <row r="2907" spans="1:7" ht="19" x14ac:dyDescent="0.25">
      <c r="A2907" s="7">
        <v>2014</v>
      </c>
      <c r="B2907" s="7" t="s">
        <v>370</v>
      </c>
      <c r="C2907" s="7" t="s">
        <v>8</v>
      </c>
      <c r="D2907" s="24">
        <v>430504.69</v>
      </c>
      <c r="E2907">
        <f>INDEX('B. Store opening dates'!$B$5:$B$2448,MATCH('A. Sales by store'!B2907,'B. Store opening dates'!$A$5:$A$2448,0))</f>
        <v>2002</v>
      </c>
      <c r="F2907" t="str">
        <f t="shared" si="90"/>
        <v>Old</v>
      </c>
      <c r="G2907" t="str">
        <f t="shared" si="91"/>
        <v>Existing</v>
      </c>
    </row>
    <row r="2908" spans="1:7" ht="19" x14ac:dyDescent="0.25">
      <c r="A2908" s="7">
        <v>2015</v>
      </c>
      <c r="B2908" s="7" t="s">
        <v>371</v>
      </c>
      <c r="C2908" s="7" t="s">
        <v>5</v>
      </c>
      <c r="D2908" s="24">
        <v>575993.88</v>
      </c>
      <c r="E2908">
        <f>INDEX('B. Store opening dates'!$B$5:$B$2448,MATCH('A. Sales by store'!B2908,'B. Store opening dates'!$A$5:$A$2448,0))</f>
        <v>2002</v>
      </c>
      <c r="F2908" t="str">
        <f t="shared" si="90"/>
        <v>Old</v>
      </c>
      <c r="G2908" t="str">
        <f t="shared" si="91"/>
        <v>Existing</v>
      </c>
    </row>
    <row r="2909" spans="1:7" ht="19" x14ac:dyDescent="0.25">
      <c r="A2909" s="7">
        <v>2014</v>
      </c>
      <c r="B2909" s="7" t="s">
        <v>371</v>
      </c>
      <c r="C2909" s="7" t="s">
        <v>5</v>
      </c>
      <c r="D2909" s="24">
        <v>635391.98</v>
      </c>
      <c r="E2909">
        <f>INDEX('B. Store opening dates'!$B$5:$B$2448,MATCH('A. Sales by store'!B2909,'B. Store opening dates'!$A$5:$A$2448,0))</f>
        <v>2002</v>
      </c>
      <c r="F2909" t="str">
        <f t="shared" si="90"/>
        <v>Old</v>
      </c>
      <c r="G2909" t="str">
        <f t="shared" si="91"/>
        <v>Existing</v>
      </c>
    </row>
    <row r="2910" spans="1:7" ht="19" x14ac:dyDescent="0.25">
      <c r="A2910" s="7">
        <v>2015</v>
      </c>
      <c r="B2910" s="7" t="s">
        <v>371</v>
      </c>
      <c r="C2910" s="7" t="s">
        <v>6</v>
      </c>
      <c r="D2910" s="24">
        <v>559747.9</v>
      </c>
      <c r="E2910">
        <f>INDEX('B. Store opening dates'!$B$5:$B$2448,MATCH('A. Sales by store'!B2910,'B. Store opening dates'!$A$5:$A$2448,0))</f>
        <v>2002</v>
      </c>
      <c r="F2910" t="str">
        <f t="shared" si="90"/>
        <v>Old</v>
      </c>
      <c r="G2910" t="str">
        <f t="shared" si="91"/>
        <v>Existing</v>
      </c>
    </row>
    <row r="2911" spans="1:7" ht="19" x14ac:dyDescent="0.25">
      <c r="A2911" s="7">
        <v>2014</v>
      </c>
      <c r="B2911" s="7" t="s">
        <v>371</v>
      </c>
      <c r="C2911" s="7" t="s">
        <v>6</v>
      </c>
      <c r="D2911" s="24">
        <v>415892.46</v>
      </c>
      <c r="E2911">
        <f>INDEX('B. Store opening dates'!$B$5:$B$2448,MATCH('A. Sales by store'!B2911,'B. Store opening dates'!$A$5:$A$2448,0))</f>
        <v>2002</v>
      </c>
      <c r="F2911" t="str">
        <f t="shared" si="90"/>
        <v>Old</v>
      </c>
      <c r="G2911" t="str">
        <f t="shared" si="91"/>
        <v>Existing</v>
      </c>
    </row>
    <row r="2912" spans="1:7" ht="19" x14ac:dyDescent="0.25">
      <c r="A2912" s="7">
        <v>2015</v>
      </c>
      <c r="B2912" s="7" t="s">
        <v>371</v>
      </c>
      <c r="C2912" s="7" t="s">
        <v>7</v>
      </c>
      <c r="D2912" s="24">
        <v>90884.13</v>
      </c>
      <c r="E2912">
        <f>INDEX('B. Store opening dates'!$B$5:$B$2448,MATCH('A. Sales by store'!B2912,'B. Store opening dates'!$A$5:$A$2448,0))</f>
        <v>2002</v>
      </c>
      <c r="F2912" t="str">
        <f t="shared" si="90"/>
        <v>Old</v>
      </c>
      <c r="G2912" t="str">
        <f t="shared" si="91"/>
        <v>Existing</v>
      </c>
    </row>
    <row r="2913" spans="1:7" ht="19" x14ac:dyDescent="0.25">
      <c r="A2913" s="7">
        <v>2014</v>
      </c>
      <c r="B2913" s="7" t="s">
        <v>371</v>
      </c>
      <c r="C2913" s="7" t="s">
        <v>7</v>
      </c>
      <c r="D2913" s="24">
        <v>95421.22</v>
      </c>
      <c r="E2913">
        <f>INDEX('B. Store opening dates'!$B$5:$B$2448,MATCH('A. Sales by store'!B2913,'B. Store opening dates'!$A$5:$A$2448,0))</f>
        <v>2002</v>
      </c>
      <c r="F2913" t="str">
        <f t="shared" si="90"/>
        <v>Old</v>
      </c>
      <c r="G2913" t="str">
        <f t="shared" si="91"/>
        <v>Existing</v>
      </c>
    </row>
    <row r="2914" spans="1:7" ht="19" x14ac:dyDescent="0.25">
      <c r="A2914" s="7">
        <v>2015</v>
      </c>
      <c r="B2914" s="7" t="s">
        <v>371</v>
      </c>
      <c r="C2914" s="7" t="s">
        <v>8</v>
      </c>
      <c r="D2914" s="24">
        <v>517103.96</v>
      </c>
      <c r="E2914">
        <f>INDEX('B. Store opening dates'!$B$5:$B$2448,MATCH('A. Sales by store'!B2914,'B. Store opening dates'!$A$5:$A$2448,0))</f>
        <v>2002</v>
      </c>
      <c r="F2914" t="str">
        <f t="shared" si="90"/>
        <v>Old</v>
      </c>
      <c r="G2914" t="str">
        <f t="shared" si="91"/>
        <v>Existing</v>
      </c>
    </row>
    <row r="2915" spans="1:7" ht="19" x14ac:dyDescent="0.25">
      <c r="A2915" s="7">
        <v>2014</v>
      </c>
      <c r="B2915" s="7" t="s">
        <v>371</v>
      </c>
      <c r="C2915" s="7" t="s">
        <v>8</v>
      </c>
      <c r="D2915" s="24">
        <v>532837.52</v>
      </c>
      <c r="E2915">
        <f>INDEX('B. Store opening dates'!$B$5:$B$2448,MATCH('A. Sales by store'!B2915,'B. Store opening dates'!$A$5:$A$2448,0))</f>
        <v>2002</v>
      </c>
      <c r="F2915" t="str">
        <f t="shared" si="90"/>
        <v>Old</v>
      </c>
      <c r="G2915" t="str">
        <f t="shared" si="91"/>
        <v>Existing</v>
      </c>
    </row>
    <row r="2916" spans="1:7" ht="19" x14ac:dyDescent="0.25">
      <c r="A2916" s="7">
        <v>2015</v>
      </c>
      <c r="B2916" s="7" t="s">
        <v>372</v>
      </c>
      <c r="C2916" s="7" t="s">
        <v>5</v>
      </c>
      <c r="D2916" s="24">
        <v>644719.09</v>
      </c>
      <c r="E2916">
        <f>INDEX('B. Store opening dates'!$B$5:$B$2448,MATCH('A. Sales by store'!B2916,'B. Store opening dates'!$A$5:$A$2448,0))</f>
        <v>2002</v>
      </c>
      <c r="F2916" t="str">
        <f t="shared" si="90"/>
        <v>Old</v>
      </c>
      <c r="G2916" t="str">
        <f t="shared" si="91"/>
        <v>Existing</v>
      </c>
    </row>
    <row r="2917" spans="1:7" ht="19" x14ac:dyDescent="0.25">
      <c r="A2917" s="7">
        <v>2014</v>
      </c>
      <c r="B2917" s="7" t="s">
        <v>372</v>
      </c>
      <c r="C2917" s="7" t="s">
        <v>5</v>
      </c>
      <c r="D2917" s="24">
        <v>708451.76</v>
      </c>
      <c r="E2917">
        <f>INDEX('B. Store opening dates'!$B$5:$B$2448,MATCH('A. Sales by store'!B2917,'B. Store opening dates'!$A$5:$A$2448,0))</f>
        <v>2002</v>
      </c>
      <c r="F2917" t="str">
        <f t="shared" si="90"/>
        <v>Old</v>
      </c>
      <c r="G2917" t="str">
        <f t="shared" si="91"/>
        <v>Existing</v>
      </c>
    </row>
    <row r="2918" spans="1:7" ht="19" x14ac:dyDescent="0.25">
      <c r="A2918" s="7">
        <v>2015</v>
      </c>
      <c r="B2918" s="7" t="s">
        <v>372</v>
      </c>
      <c r="C2918" s="7" t="s">
        <v>6</v>
      </c>
      <c r="D2918" s="24">
        <v>218336.53</v>
      </c>
      <c r="E2918">
        <f>INDEX('B. Store opening dates'!$B$5:$B$2448,MATCH('A. Sales by store'!B2918,'B. Store opening dates'!$A$5:$A$2448,0))</f>
        <v>2002</v>
      </c>
      <c r="F2918" t="str">
        <f t="shared" si="90"/>
        <v>Old</v>
      </c>
      <c r="G2918" t="str">
        <f t="shared" si="91"/>
        <v>Existing</v>
      </c>
    </row>
    <row r="2919" spans="1:7" ht="19" x14ac:dyDescent="0.25">
      <c r="A2919" s="7">
        <v>2014</v>
      </c>
      <c r="B2919" s="7" t="s">
        <v>372</v>
      </c>
      <c r="C2919" s="7" t="s">
        <v>6</v>
      </c>
      <c r="D2919" s="24">
        <v>150532.73000000001</v>
      </c>
      <c r="E2919">
        <f>INDEX('B. Store opening dates'!$B$5:$B$2448,MATCH('A. Sales by store'!B2919,'B. Store opening dates'!$A$5:$A$2448,0))</f>
        <v>2002</v>
      </c>
      <c r="F2919" t="str">
        <f t="shared" si="90"/>
        <v>Old</v>
      </c>
      <c r="G2919" t="str">
        <f t="shared" si="91"/>
        <v>Existing</v>
      </c>
    </row>
    <row r="2920" spans="1:7" ht="19" x14ac:dyDescent="0.25">
      <c r="A2920" s="7">
        <v>2015</v>
      </c>
      <c r="B2920" s="7" t="s">
        <v>372</v>
      </c>
      <c r="C2920" s="7" t="s">
        <v>7</v>
      </c>
      <c r="D2920" s="24">
        <v>175927.47</v>
      </c>
      <c r="E2920">
        <f>INDEX('B. Store opening dates'!$B$5:$B$2448,MATCH('A. Sales by store'!B2920,'B. Store opening dates'!$A$5:$A$2448,0))</f>
        <v>2002</v>
      </c>
      <c r="F2920" t="str">
        <f t="shared" si="90"/>
        <v>Old</v>
      </c>
      <c r="G2920" t="str">
        <f t="shared" si="91"/>
        <v>Existing</v>
      </c>
    </row>
    <row r="2921" spans="1:7" ht="19" x14ac:dyDescent="0.25">
      <c r="A2921" s="7">
        <v>2014</v>
      </c>
      <c r="B2921" s="7" t="s">
        <v>372</v>
      </c>
      <c r="C2921" s="7" t="s">
        <v>7</v>
      </c>
      <c r="D2921" s="24">
        <v>185158.11</v>
      </c>
      <c r="E2921">
        <f>INDEX('B. Store opening dates'!$B$5:$B$2448,MATCH('A. Sales by store'!B2921,'B. Store opening dates'!$A$5:$A$2448,0))</f>
        <v>2002</v>
      </c>
      <c r="F2921" t="str">
        <f t="shared" si="90"/>
        <v>Old</v>
      </c>
      <c r="G2921" t="str">
        <f t="shared" si="91"/>
        <v>Existing</v>
      </c>
    </row>
    <row r="2922" spans="1:7" ht="19" x14ac:dyDescent="0.25">
      <c r="A2922" s="7">
        <v>2015</v>
      </c>
      <c r="B2922" s="7" t="s">
        <v>372</v>
      </c>
      <c r="C2922" s="7" t="s">
        <v>8</v>
      </c>
      <c r="D2922" s="24">
        <v>626727.64</v>
      </c>
      <c r="E2922">
        <f>INDEX('B. Store opening dates'!$B$5:$B$2448,MATCH('A. Sales by store'!B2922,'B. Store opening dates'!$A$5:$A$2448,0))</f>
        <v>2002</v>
      </c>
      <c r="F2922" t="str">
        <f t="shared" si="90"/>
        <v>Old</v>
      </c>
      <c r="G2922" t="str">
        <f t="shared" si="91"/>
        <v>Existing</v>
      </c>
    </row>
    <row r="2923" spans="1:7" ht="19" x14ac:dyDescent="0.25">
      <c r="A2923" s="7">
        <v>2014</v>
      </c>
      <c r="B2923" s="7" t="s">
        <v>372</v>
      </c>
      <c r="C2923" s="7" t="s">
        <v>8</v>
      </c>
      <c r="D2923" s="24">
        <v>654899.29</v>
      </c>
      <c r="E2923">
        <f>INDEX('B. Store opening dates'!$B$5:$B$2448,MATCH('A. Sales by store'!B2923,'B. Store opening dates'!$A$5:$A$2448,0))</f>
        <v>2002</v>
      </c>
      <c r="F2923" t="str">
        <f t="shared" si="90"/>
        <v>Old</v>
      </c>
      <c r="G2923" t="str">
        <f t="shared" si="91"/>
        <v>Existing</v>
      </c>
    </row>
    <row r="2924" spans="1:7" ht="19" x14ac:dyDescent="0.25">
      <c r="A2924" s="7">
        <v>2015</v>
      </c>
      <c r="B2924" s="7" t="s">
        <v>373</v>
      </c>
      <c r="C2924" s="7" t="s">
        <v>5</v>
      </c>
      <c r="D2924" s="24">
        <v>478823.91</v>
      </c>
      <c r="E2924">
        <f>INDEX('B. Store opening dates'!$B$5:$B$2448,MATCH('A. Sales by store'!B2924,'B. Store opening dates'!$A$5:$A$2448,0))</f>
        <v>2002</v>
      </c>
      <c r="F2924" t="str">
        <f t="shared" si="90"/>
        <v>Old</v>
      </c>
      <c r="G2924" t="str">
        <f t="shared" si="91"/>
        <v>Existing</v>
      </c>
    </row>
    <row r="2925" spans="1:7" ht="19" x14ac:dyDescent="0.25">
      <c r="A2925" s="7">
        <v>2014</v>
      </c>
      <c r="B2925" s="7" t="s">
        <v>373</v>
      </c>
      <c r="C2925" s="7" t="s">
        <v>5</v>
      </c>
      <c r="D2925" s="24">
        <v>530365.78</v>
      </c>
      <c r="E2925">
        <f>INDEX('B. Store opening dates'!$B$5:$B$2448,MATCH('A. Sales by store'!B2925,'B. Store opening dates'!$A$5:$A$2448,0))</f>
        <v>2002</v>
      </c>
      <c r="F2925" t="str">
        <f t="shared" si="90"/>
        <v>Old</v>
      </c>
      <c r="G2925" t="str">
        <f t="shared" si="91"/>
        <v>Existing</v>
      </c>
    </row>
    <row r="2926" spans="1:7" ht="19" x14ac:dyDescent="0.25">
      <c r="A2926" s="7">
        <v>2015</v>
      </c>
      <c r="B2926" s="7" t="s">
        <v>373</v>
      </c>
      <c r="C2926" s="7" t="s">
        <v>6</v>
      </c>
      <c r="D2926" s="24">
        <v>466913.71</v>
      </c>
      <c r="E2926">
        <f>INDEX('B. Store opening dates'!$B$5:$B$2448,MATCH('A. Sales by store'!B2926,'B. Store opening dates'!$A$5:$A$2448,0))</f>
        <v>2002</v>
      </c>
      <c r="F2926" t="str">
        <f t="shared" si="90"/>
        <v>Old</v>
      </c>
      <c r="G2926" t="str">
        <f t="shared" si="91"/>
        <v>Existing</v>
      </c>
    </row>
    <row r="2927" spans="1:7" ht="19" x14ac:dyDescent="0.25">
      <c r="A2927" s="7">
        <v>2014</v>
      </c>
      <c r="B2927" s="7" t="s">
        <v>373</v>
      </c>
      <c r="C2927" s="7" t="s">
        <v>6</v>
      </c>
      <c r="D2927" s="24">
        <v>339838.98</v>
      </c>
      <c r="E2927">
        <f>INDEX('B. Store opening dates'!$B$5:$B$2448,MATCH('A. Sales by store'!B2927,'B. Store opening dates'!$A$5:$A$2448,0))</f>
        <v>2002</v>
      </c>
      <c r="F2927" t="str">
        <f t="shared" si="90"/>
        <v>Old</v>
      </c>
      <c r="G2927" t="str">
        <f t="shared" si="91"/>
        <v>Existing</v>
      </c>
    </row>
    <row r="2928" spans="1:7" ht="19" x14ac:dyDescent="0.25">
      <c r="A2928" s="7">
        <v>2015</v>
      </c>
      <c r="B2928" s="7" t="s">
        <v>373</v>
      </c>
      <c r="C2928" s="7" t="s">
        <v>7</v>
      </c>
      <c r="D2928" s="24">
        <v>96588.33</v>
      </c>
      <c r="E2928">
        <f>INDEX('B. Store opening dates'!$B$5:$B$2448,MATCH('A. Sales by store'!B2928,'B. Store opening dates'!$A$5:$A$2448,0))</f>
        <v>2002</v>
      </c>
      <c r="F2928" t="str">
        <f t="shared" si="90"/>
        <v>Old</v>
      </c>
      <c r="G2928" t="str">
        <f t="shared" si="91"/>
        <v>Existing</v>
      </c>
    </row>
    <row r="2929" spans="1:7" ht="19" x14ac:dyDescent="0.25">
      <c r="A2929" s="7">
        <v>2014</v>
      </c>
      <c r="B2929" s="7" t="s">
        <v>373</v>
      </c>
      <c r="C2929" s="7" t="s">
        <v>7</v>
      </c>
      <c r="D2929" s="24">
        <v>101259.49</v>
      </c>
      <c r="E2929">
        <f>INDEX('B. Store opening dates'!$B$5:$B$2448,MATCH('A. Sales by store'!B2929,'B. Store opening dates'!$A$5:$A$2448,0))</f>
        <v>2002</v>
      </c>
      <c r="F2929" t="str">
        <f t="shared" si="90"/>
        <v>Old</v>
      </c>
      <c r="G2929" t="str">
        <f t="shared" si="91"/>
        <v>Existing</v>
      </c>
    </row>
    <row r="2930" spans="1:7" ht="19" x14ac:dyDescent="0.25">
      <c r="A2930" s="7">
        <v>2015</v>
      </c>
      <c r="B2930" s="7" t="s">
        <v>373</v>
      </c>
      <c r="C2930" s="7" t="s">
        <v>8</v>
      </c>
      <c r="D2930" s="24">
        <v>550647.26</v>
      </c>
      <c r="E2930">
        <f>INDEX('B. Store opening dates'!$B$5:$B$2448,MATCH('A. Sales by store'!B2930,'B. Store opening dates'!$A$5:$A$2448,0))</f>
        <v>2002</v>
      </c>
      <c r="F2930" t="str">
        <f t="shared" si="90"/>
        <v>Old</v>
      </c>
      <c r="G2930" t="str">
        <f t="shared" si="91"/>
        <v>Existing</v>
      </c>
    </row>
    <row r="2931" spans="1:7" ht="19" x14ac:dyDescent="0.25">
      <c r="A2931" s="7">
        <v>2014</v>
      </c>
      <c r="B2931" s="7" t="s">
        <v>373</v>
      </c>
      <c r="C2931" s="7" t="s">
        <v>8</v>
      </c>
      <c r="D2931" s="24">
        <v>574031.11</v>
      </c>
      <c r="E2931">
        <f>INDEX('B. Store opening dates'!$B$5:$B$2448,MATCH('A. Sales by store'!B2931,'B. Store opening dates'!$A$5:$A$2448,0))</f>
        <v>2002</v>
      </c>
      <c r="F2931" t="str">
        <f t="shared" si="90"/>
        <v>Old</v>
      </c>
      <c r="G2931" t="str">
        <f t="shared" si="91"/>
        <v>Existing</v>
      </c>
    </row>
    <row r="2932" spans="1:7" ht="19" x14ac:dyDescent="0.25">
      <c r="A2932" s="7">
        <v>2015</v>
      </c>
      <c r="B2932" s="7" t="s">
        <v>374</v>
      </c>
      <c r="C2932" s="7" t="s">
        <v>5</v>
      </c>
      <c r="D2932" s="24">
        <v>652664.99</v>
      </c>
      <c r="E2932">
        <f>INDEX('B. Store opening dates'!$B$5:$B$2448,MATCH('A. Sales by store'!B2932,'B. Store opening dates'!$A$5:$A$2448,0))</f>
        <v>2002</v>
      </c>
      <c r="F2932" t="str">
        <f t="shared" si="90"/>
        <v>Old</v>
      </c>
      <c r="G2932" t="str">
        <f t="shared" si="91"/>
        <v>Existing</v>
      </c>
    </row>
    <row r="2933" spans="1:7" ht="19" x14ac:dyDescent="0.25">
      <c r="A2933" s="7">
        <v>2014</v>
      </c>
      <c r="B2933" s="7" t="s">
        <v>374</v>
      </c>
      <c r="C2933" s="7" t="s">
        <v>5</v>
      </c>
      <c r="D2933" s="24">
        <v>715387.53</v>
      </c>
      <c r="E2933">
        <f>INDEX('B. Store opening dates'!$B$5:$B$2448,MATCH('A. Sales by store'!B2933,'B. Store opening dates'!$A$5:$A$2448,0))</f>
        <v>2002</v>
      </c>
      <c r="F2933" t="str">
        <f t="shared" si="90"/>
        <v>Old</v>
      </c>
      <c r="G2933" t="str">
        <f t="shared" si="91"/>
        <v>Existing</v>
      </c>
    </row>
    <row r="2934" spans="1:7" ht="19" x14ac:dyDescent="0.25">
      <c r="A2934" s="7">
        <v>2015</v>
      </c>
      <c r="B2934" s="7" t="s">
        <v>374</v>
      </c>
      <c r="C2934" s="7" t="s">
        <v>6</v>
      </c>
      <c r="D2934" s="24">
        <v>419686.97</v>
      </c>
      <c r="E2934">
        <f>INDEX('B. Store opening dates'!$B$5:$B$2448,MATCH('A. Sales by store'!B2934,'B. Store opening dates'!$A$5:$A$2448,0))</f>
        <v>2002</v>
      </c>
      <c r="F2934" t="str">
        <f t="shared" si="90"/>
        <v>Old</v>
      </c>
      <c r="G2934" t="str">
        <f t="shared" si="91"/>
        <v>Existing</v>
      </c>
    </row>
    <row r="2935" spans="1:7" ht="19" x14ac:dyDescent="0.25">
      <c r="A2935" s="7">
        <v>2014</v>
      </c>
      <c r="B2935" s="7" t="s">
        <v>374</v>
      </c>
      <c r="C2935" s="7" t="s">
        <v>6</v>
      </c>
      <c r="D2935" s="24">
        <v>297599.99</v>
      </c>
      <c r="E2935">
        <f>INDEX('B. Store opening dates'!$B$5:$B$2448,MATCH('A. Sales by store'!B2935,'B. Store opening dates'!$A$5:$A$2448,0))</f>
        <v>2002</v>
      </c>
      <c r="F2935" t="str">
        <f t="shared" si="90"/>
        <v>Old</v>
      </c>
      <c r="G2935" t="str">
        <f t="shared" si="91"/>
        <v>Existing</v>
      </c>
    </row>
    <row r="2936" spans="1:7" ht="19" x14ac:dyDescent="0.25">
      <c r="A2936" s="7">
        <v>2015</v>
      </c>
      <c r="B2936" s="7" t="s">
        <v>374</v>
      </c>
      <c r="C2936" s="7" t="s">
        <v>7</v>
      </c>
      <c r="D2936" s="24">
        <v>121130.29</v>
      </c>
      <c r="E2936">
        <f>INDEX('B. Store opening dates'!$B$5:$B$2448,MATCH('A. Sales by store'!B2936,'B. Store opening dates'!$A$5:$A$2448,0))</f>
        <v>2002</v>
      </c>
      <c r="F2936" t="str">
        <f t="shared" si="90"/>
        <v>Old</v>
      </c>
      <c r="G2936" t="str">
        <f t="shared" si="91"/>
        <v>Existing</v>
      </c>
    </row>
    <row r="2937" spans="1:7" ht="19" x14ac:dyDescent="0.25">
      <c r="A2937" s="7">
        <v>2014</v>
      </c>
      <c r="B2937" s="7" t="s">
        <v>374</v>
      </c>
      <c r="C2937" s="7" t="s">
        <v>7</v>
      </c>
      <c r="D2937" s="24">
        <v>128177.39</v>
      </c>
      <c r="E2937">
        <f>INDEX('B. Store opening dates'!$B$5:$B$2448,MATCH('A. Sales by store'!B2937,'B. Store opening dates'!$A$5:$A$2448,0))</f>
        <v>2002</v>
      </c>
      <c r="F2937" t="str">
        <f t="shared" si="90"/>
        <v>Old</v>
      </c>
      <c r="G2937" t="str">
        <f t="shared" si="91"/>
        <v>Existing</v>
      </c>
    </row>
    <row r="2938" spans="1:7" ht="19" x14ac:dyDescent="0.25">
      <c r="A2938" s="7">
        <v>2015</v>
      </c>
      <c r="B2938" s="7" t="s">
        <v>374</v>
      </c>
      <c r="C2938" s="7" t="s">
        <v>8</v>
      </c>
      <c r="D2938" s="24">
        <v>600324.48</v>
      </c>
      <c r="E2938">
        <f>INDEX('B. Store opening dates'!$B$5:$B$2448,MATCH('A. Sales by store'!B2938,'B. Store opening dates'!$A$5:$A$2448,0))</f>
        <v>2002</v>
      </c>
      <c r="F2938" t="str">
        <f t="shared" si="90"/>
        <v>Old</v>
      </c>
      <c r="G2938" t="str">
        <f t="shared" si="91"/>
        <v>Existing</v>
      </c>
    </row>
    <row r="2939" spans="1:7" ht="19" x14ac:dyDescent="0.25">
      <c r="A2939" s="7">
        <v>2014</v>
      </c>
      <c r="B2939" s="7" t="s">
        <v>374</v>
      </c>
      <c r="C2939" s="7" t="s">
        <v>8</v>
      </c>
      <c r="D2939" s="24">
        <v>625365.66</v>
      </c>
      <c r="E2939">
        <f>INDEX('B. Store opening dates'!$B$5:$B$2448,MATCH('A. Sales by store'!B2939,'B. Store opening dates'!$A$5:$A$2448,0))</f>
        <v>2002</v>
      </c>
      <c r="F2939" t="str">
        <f t="shared" si="90"/>
        <v>Old</v>
      </c>
      <c r="G2939" t="str">
        <f t="shared" si="91"/>
        <v>Existing</v>
      </c>
    </row>
    <row r="2940" spans="1:7" ht="19" x14ac:dyDescent="0.25">
      <c r="A2940" s="7">
        <v>2015</v>
      </c>
      <c r="B2940" s="7" t="s">
        <v>375</v>
      </c>
      <c r="C2940" s="7" t="s">
        <v>5</v>
      </c>
      <c r="D2940" s="24">
        <v>902886.66</v>
      </c>
      <c r="E2940">
        <f>INDEX('B. Store opening dates'!$B$5:$B$2448,MATCH('A. Sales by store'!B2940,'B. Store opening dates'!$A$5:$A$2448,0))</f>
        <v>2002</v>
      </c>
      <c r="F2940" t="str">
        <f t="shared" si="90"/>
        <v>Old</v>
      </c>
      <c r="G2940" t="str">
        <f t="shared" si="91"/>
        <v>Existing</v>
      </c>
    </row>
    <row r="2941" spans="1:7" ht="19" x14ac:dyDescent="0.25">
      <c r="A2941" s="7">
        <v>2014</v>
      </c>
      <c r="B2941" s="7" t="s">
        <v>375</v>
      </c>
      <c r="C2941" s="7" t="s">
        <v>5</v>
      </c>
      <c r="D2941" s="24">
        <v>988471.05</v>
      </c>
      <c r="E2941">
        <f>INDEX('B. Store opening dates'!$B$5:$B$2448,MATCH('A. Sales by store'!B2941,'B. Store opening dates'!$A$5:$A$2448,0))</f>
        <v>2002</v>
      </c>
      <c r="F2941" t="str">
        <f t="shared" si="90"/>
        <v>Old</v>
      </c>
      <c r="G2941" t="str">
        <f t="shared" si="91"/>
        <v>Existing</v>
      </c>
    </row>
    <row r="2942" spans="1:7" ht="19" x14ac:dyDescent="0.25">
      <c r="A2942" s="7">
        <v>2015</v>
      </c>
      <c r="B2942" s="7" t="s">
        <v>375</v>
      </c>
      <c r="C2942" s="7" t="s">
        <v>6</v>
      </c>
      <c r="D2942" s="24">
        <v>489499.4</v>
      </c>
      <c r="E2942">
        <f>INDEX('B. Store opening dates'!$B$5:$B$2448,MATCH('A. Sales by store'!B2942,'B. Store opening dates'!$A$5:$A$2448,0))</f>
        <v>2002</v>
      </c>
      <c r="F2942" t="str">
        <f t="shared" si="90"/>
        <v>Old</v>
      </c>
      <c r="G2942" t="str">
        <f t="shared" si="91"/>
        <v>Existing</v>
      </c>
    </row>
    <row r="2943" spans="1:7" ht="19" x14ac:dyDescent="0.25">
      <c r="A2943" s="7">
        <v>2014</v>
      </c>
      <c r="B2943" s="7" t="s">
        <v>375</v>
      </c>
      <c r="C2943" s="7" t="s">
        <v>6</v>
      </c>
      <c r="D2943" s="24">
        <v>340360.01</v>
      </c>
      <c r="E2943">
        <f>INDEX('B. Store opening dates'!$B$5:$B$2448,MATCH('A. Sales by store'!B2943,'B. Store opening dates'!$A$5:$A$2448,0))</f>
        <v>2002</v>
      </c>
      <c r="F2943" t="str">
        <f t="shared" si="90"/>
        <v>Old</v>
      </c>
      <c r="G2943" t="str">
        <f t="shared" si="91"/>
        <v>Existing</v>
      </c>
    </row>
    <row r="2944" spans="1:7" ht="19" x14ac:dyDescent="0.25">
      <c r="A2944" s="7">
        <v>2015</v>
      </c>
      <c r="B2944" s="7" t="s">
        <v>375</v>
      </c>
      <c r="C2944" s="7" t="s">
        <v>7</v>
      </c>
      <c r="D2944" s="24">
        <v>122923.19</v>
      </c>
      <c r="E2944">
        <f>INDEX('B. Store opening dates'!$B$5:$B$2448,MATCH('A. Sales by store'!B2944,'B. Store opening dates'!$A$5:$A$2448,0))</f>
        <v>2002</v>
      </c>
      <c r="F2944" t="str">
        <f t="shared" si="90"/>
        <v>Old</v>
      </c>
      <c r="G2944" t="str">
        <f t="shared" si="91"/>
        <v>Existing</v>
      </c>
    </row>
    <row r="2945" spans="1:7" ht="19" x14ac:dyDescent="0.25">
      <c r="A2945" s="7">
        <v>2014</v>
      </c>
      <c r="B2945" s="7" t="s">
        <v>375</v>
      </c>
      <c r="C2945" s="7" t="s">
        <v>7</v>
      </c>
      <c r="D2945" s="24">
        <v>129948.71</v>
      </c>
      <c r="E2945">
        <f>INDEX('B. Store opening dates'!$B$5:$B$2448,MATCH('A. Sales by store'!B2945,'B. Store opening dates'!$A$5:$A$2448,0))</f>
        <v>2002</v>
      </c>
      <c r="F2945" t="str">
        <f t="shared" si="90"/>
        <v>Old</v>
      </c>
      <c r="G2945" t="str">
        <f t="shared" si="91"/>
        <v>Existing</v>
      </c>
    </row>
    <row r="2946" spans="1:7" ht="19" x14ac:dyDescent="0.25">
      <c r="A2946" s="7">
        <v>2015</v>
      </c>
      <c r="B2946" s="7" t="s">
        <v>375</v>
      </c>
      <c r="C2946" s="7" t="s">
        <v>8</v>
      </c>
      <c r="D2946" s="24">
        <v>534896.77</v>
      </c>
      <c r="E2946">
        <f>INDEX('B. Store opening dates'!$B$5:$B$2448,MATCH('A. Sales by store'!B2946,'B. Store opening dates'!$A$5:$A$2448,0))</f>
        <v>2002</v>
      </c>
      <c r="F2946" t="str">
        <f t="shared" si="90"/>
        <v>Old</v>
      </c>
      <c r="G2946" t="str">
        <f t="shared" si="91"/>
        <v>Existing</v>
      </c>
    </row>
    <row r="2947" spans="1:7" ht="19" x14ac:dyDescent="0.25">
      <c r="A2947" s="7">
        <v>2014</v>
      </c>
      <c r="B2947" s="7" t="s">
        <v>375</v>
      </c>
      <c r="C2947" s="7" t="s">
        <v>8</v>
      </c>
      <c r="D2947" s="24">
        <v>550351.01</v>
      </c>
      <c r="E2947">
        <f>INDEX('B. Store opening dates'!$B$5:$B$2448,MATCH('A. Sales by store'!B2947,'B. Store opening dates'!$A$5:$A$2448,0))</f>
        <v>2002</v>
      </c>
      <c r="F2947" t="str">
        <f t="shared" si="90"/>
        <v>Old</v>
      </c>
      <c r="G2947" t="str">
        <f t="shared" si="91"/>
        <v>Existing</v>
      </c>
    </row>
    <row r="2948" spans="1:7" ht="19" x14ac:dyDescent="0.25">
      <c r="A2948" s="7">
        <v>2015</v>
      </c>
      <c r="B2948" s="7" t="s">
        <v>376</v>
      </c>
      <c r="C2948" s="7" t="s">
        <v>5</v>
      </c>
      <c r="D2948" s="24">
        <v>901075.89</v>
      </c>
      <c r="E2948">
        <f>INDEX('B. Store opening dates'!$B$5:$B$2448,MATCH('A. Sales by store'!B2948,'B. Store opening dates'!$A$5:$A$2448,0))</f>
        <v>2002</v>
      </c>
      <c r="F2948" t="str">
        <f t="shared" si="90"/>
        <v>Old</v>
      </c>
      <c r="G2948" t="str">
        <f t="shared" si="91"/>
        <v>Existing</v>
      </c>
    </row>
    <row r="2949" spans="1:7" ht="19" x14ac:dyDescent="0.25">
      <c r="A2949" s="7">
        <v>2014</v>
      </c>
      <c r="B2949" s="7" t="s">
        <v>376</v>
      </c>
      <c r="C2949" s="7" t="s">
        <v>5</v>
      </c>
      <c r="D2949" s="24">
        <v>989632.63</v>
      </c>
      <c r="E2949">
        <f>INDEX('B. Store opening dates'!$B$5:$B$2448,MATCH('A. Sales by store'!B2949,'B. Store opening dates'!$A$5:$A$2448,0))</f>
        <v>2002</v>
      </c>
      <c r="F2949" t="str">
        <f t="shared" ref="F2949:F3012" si="92">IF(A2949 = 2015, IF(E2949&lt; 2015, "Old","New"),IF(E2949 &lt; 2014, "Old","New"))</f>
        <v>Old</v>
      </c>
      <c r="G2949" t="str">
        <f t="shared" ref="G2949:G3012" si="93">IF(A2949 = 2015, IF(E2949&lt; 2015, "Existing","New"),"Existing")</f>
        <v>Existing</v>
      </c>
    </row>
    <row r="2950" spans="1:7" ht="19" x14ac:dyDescent="0.25">
      <c r="A2950" s="7">
        <v>2015</v>
      </c>
      <c r="B2950" s="7" t="s">
        <v>376</v>
      </c>
      <c r="C2950" s="7" t="s">
        <v>6</v>
      </c>
      <c r="D2950" s="24">
        <v>213085.42</v>
      </c>
      <c r="E2950">
        <f>INDEX('B. Store opening dates'!$B$5:$B$2448,MATCH('A. Sales by store'!B2950,'B. Store opening dates'!$A$5:$A$2448,0))</f>
        <v>2002</v>
      </c>
      <c r="F2950" t="str">
        <f t="shared" si="92"/>
        <v>Old</v>
      </c>
      <c r="G2950" t="str">
        <f t="shared" si="93"/>
        <v>Existing</v>
      </c>
    </row>
    <row r="2951" spans="1:7" ht="19" x14ac:dyDescent="0.25">
      <c r="A2951" s="7">
        <v>2014</v>
      </c>
      <c r="B2951" s="7" t="s">
        <v>376</v>
      </c>
      <c r="C2951" s="7" t="s">
        <v>6</v>
      </c>
      <c r="D2951" s="24">
        <v>148232.23000000001</v>
      </c>
      <c r="E2951">
        <f>INDEX('B. Store opening dates'!$B$5:$B$2448,MATCH('A. Sales by store'!B2951,'B. Store opening dates'!$A$5:$A$2448,0))</f>
        <v>2002</v>
      </c>
      <c r="F2951" t="str">
        <f t="shared" si="92"/>
        <v>Old</v>
      </c>
      <c r="G2951" t="str">
        <f t="shared" si="93"/>
        <v>Existing</v>
      </c>
    </row>
    <row r="2952" spans="1:7" ht="19" x14ac:dyDescent="0.25">
      <c r="A2952" s="7">
        <v>2015</v>
      </c>
      <c r="B2952" s="7" t="s">
        <v>376</v>
      </c>
      <c r="C2952" s="7" t="s">
        <v>7</v>
      </c>
      <c r="D2952" s="24">
        <v>139701.44</v>
      </c>
      <c r="E2952">
        <f>INDEX('B. Store opening dates'!$B$5:$B$2448,MATCH('A. Sales by store'!B2952,'B. Store opening dates'!$A$5:$A$2448,0))</f>
        <v>2002</v>
      </c>
      <c r="F2952" t="str">
        <f t="shared" si="92"/>
        <v>Old</v>
      </c>
      <c r="G2952" t="str">
        <f t="shared" si="93"/>
        <v>Existing</v>
      </c>
    </row>
    <row r="2953" spans="1:7" ht="19" x14ac:dyDescent="0.25">
      <c r="A2953" s="7">
        <v>2014</v>
      </c>
      <c r="B2953" s="7" t="s">
        <v>376</v>
      </c>
      <c r="C2953" s="7" t="s">
        <v>7</v>
      </c>
      <c r="D2953" s="24">
        <v>148312.5</v>
      </c>
      <c r="E2953">
        <f>INDEX('B. Store opening dates'!$B$5:$B$2448,MATCH('A. Sales by store'!B2953,'B. Store opening dates'!$A$5:$A$2448,0))</f>
        <v>2002</v>
      </c>
      <c r="F2953" t="str">
        <f t="shared" si="92"/>
        <v>Old</v>
      </c>
      <c r="G2953" t="str">
        <f t="shared" si="93"/>
        <v>Existing</v>
      </c>
    </row>
    <row r="2954" spans="1:7" ht="19" x14ac:dyDescent="0.25">
      <c r="A2954" s="7">
        <v>2015</v>
      </c>
      <c r="B2954" s="7" t="s">
        <v>376</v>
      </c>
      <c r="C2954" s="7" t="s">
        <v>8</v>
      </c>
      <c r="D2954" s="24">
        <v>401557.56</v>
      </c>
      <c r="E2954">
        <f>INDEX('B. Store opening dates'!$B$5:$B$2448,MATCH('A. Sales by store'!B2954,'B. Store opening dates'!$A$5:$A$2448,0))</f>
        <v>2002</v>
      </c>
      <c r="F2954" t="str">
        <f t="shared" si="92"/>
        <v>Old</v>
      </c>
      <c r="G2954" t="str">
        <f t="shared" si="93"/>
        <v>Existing</v>
      </c>
    </row>
    <row r="2955" spans="1:7" ht="19" x14ac:dyDescent="0.25">
      <c r="A2955" s="7">
        <v>2014</v>
      </c>
      <c r="B2955" s="7" t="s">
        <v>376</v>
      </c>
      <c r="C2955" s="7" t="s">
        <v>8</v>
      </c>
      <c r="D2955" s="24">
        <v>416705.16</v>
      </c>
      <c r="E2955">
        <f>INDEX('B. Store opening dates'!$B$5:$B$2448,MATCH('A. Sales by store'!B2955,'B. Store opening dates'!$A$5:$A$2448,0))</f>
        <v>2002</v>
      </c>
      <c r="F2955" t="str">
        <f t="shared" si="92"/>
        <v>Old</v>
      </c>
      <c r="G2955" t="str">
        <f t="shared" si="93"/>
        <v>Existing</v>
      </c>
    </row>
    <row r="2956" spans="1:7" ht="19" x14ac:dyDescent="0.25">
      <c r="A2956" s="7">
        <v>2015</v>
      </c>
      <c r="B2956" s="7" t="s">
        <v>377</v>
      </c>
      <c r="C2956" s="7" t="s">
        <v>5</v>
      </c>
      <c r="D2956" s="24">
        <v>529848.07999999996</v>
      </c>
      <c r="E2956">
        <f>INDEX('B. Store opening dates'!$B$5:$B$2448,MATCH('A. Sales by store'!B2956,'B. Store opening dates'!$A$5:$A$2448,0))</f>
        <v>2002</v>
      </c>
      <c r="F2956" t="str">
        <f t="shared" si="92"/>
        <v>Old</v>
      </c>
      <c r="G2956" t="str">
        <f t="shared" si="93"/>
        <v>Existing</v>
      </c>
    </row>
    <row r="2957" spans="1:7" ht="19" x14ac:dyDescent="0.25">
      <c r="A2957" s="7">
        <v>2014</v>
      </c>
      <c r="B2957" s="7" t="s">
        <v>377</v>
      </c>
      <c r="C2957" s="7" t="s">
        <v>5</v>
      </c>
      <c r="D2957" s="24">
        <v>585076.30000000005</v>
      </c>
      <c r="E2957">
        <f>INDEX('B. Store opening dates'!$B$5:$B$2448,MATCH('A. Sales by store'!B2957,'B. Store opening dates'!$A$5:$A$2448,0))</f>
        <v>2002</v>
      </c>
      <c r="F2957" t="str">
        <f t="shared" si="92"/>
        <v>Old</v>
      </c>
      <c r="G2957" t="str">
        <f t="shared" si="93"/>
        <v>Existing</v>
      </c>
    </row>
    <row r="2958" spans="1:7" ht="19" x14ac:dyDescent="0.25">
      <c r="A2958" s="7">
        <v>2015</v>
      </c>
      <c r="B2958" s="7" t="s">
        <v>377</v>
      </c>
      <c r="C2958" s="7" t="s">
        <v>6</v>
      </c>
      <c r="D2958" s="24">
        <v>298101.23</v>
      </c>
      <c r="E2958">
        <f>INDEX('B. Store opening dates'!$B$5:$B$2448,MATCH('A. Sales by store'!B2958,'B. Store opening dates'!$A$5:$A$2448,0))</f>
        <v>2002</v>
      </c>
      <c r="F2958" t="str">
        <f t="shared" si="92"/>
        <v>Old</v>
      </c>
      <c r="G2958" t="str">
        <f t="shared" si="93"/>
        <v>Existing</v>
      </c>
    </row>
    <row r="2959" spans="1:7" ht="19" x14ac:dyDescent="0.25">
      <c r="A2959" s="7">
        <v>2014</v>
      </c>
      <c r="B2959" s="7" t="s">
        <v>377</v>
      </c>
      <c r="C2959" s="7" t="s">
        <v>6</v>
      </c>
      <c r="D2959" s="24">
        <v>206216.97</v>
      </c>
      <c r="E2959">
        <f>INDEX('B. Store opening dates'!$B$5:$B$2448,MATCH('A. Sales by store'!B2959,'B. Store opening dates'!$A$5:$A$2448,0))</f>
        <v>2002</v>
      </c>
      <c r="F2959" t="str">
        <f t="shared" si="92"/>
        <v>Old</v>
      </c>
      <c r="G2959" t="str">
        <f t="shared" si="93"/>
        <v>Existing</v>
      </c>
    </row>
    <row r="2960" spans="1:7" ht="19" x14ac:dyDescent="0.25">
      <c r="A2960" s="7">
        <v>2015</v>
      </c>
      <c r="B2960" s="7" t="s">
        <v>377</v>
      </c>
      <c r="C2960" s="7" t="s">
        <v>7</v>
      </c>
      <c r="D2960" s="24">
        <v>103977.46</v>
      </c>
      <c r="E2960">
        <f>INDEX('B. Store opening dates'!$B$5:$B$2448,MATCH('A. Sales by store'!B2960,'B. Store opening dates'!$A$5:$A$2448,0))</f>
        <v>2002</v>
      </c>
      <c r="F2960" t="str">
        <f t="shared" si="92"/>
        <v>Old</v>
      </c>
      <c r="G2960" t="str">
        <f t="shared" si="93"/>
        <v>Existing</v>
      </c>
    </row>
    <row r="2961" spans="1:7" ht="19" x14ac:dyDescent="0.25">
      <c r="A2961" s="7">
        <v>2014</v>
      </c>
      <c r="B2961" s="7" t="s">
        <v>377</v>
      </c>
      <c r="C2961" s="7" t="s">
        <v>7</v>
      </c>
      <c r="D2961" s="24">
        <v>109882.38</v>
      </c>
      <c r="E2961">
        <f>INDEX('B. Store opening dates'!$B$5:$B$2448,MATCH('A. Sales by store'!B2961,'B. Store opening dates'!$A$5:$A$2448,0))</f>
        <v>2002</v>
      </c>
      <c r="F2961" t="str">
        <f t="shared" si="92"/>
        <v>Old</v>
      </c>
      <c r="G2961" t="str">
        <f t="shared" si="93"/>
        <v>Existing</v>
      </c>
    </row>
    <row r="2962" spans="1:7" ht="19" x14ac:dyDescent="0.25">
      <c r="A2962" s="7">
        <v>2015</v>
      </c>
      <c r="B2962" s="7" t="s">
        <v>377</v>
      </c>
      <c r="C2962" s="7" t="s">
        <v>8</v>
      </c>
      <c r="D2962" s="24">
        <v>440524.79999999999</v>
      </c>
      <c r="E2962">
        <f>INDEX('B. Store opening dates'!$B$5:$B$2448,MATCH('A. Sales by store'!B2962,'B. Store opening dates'!$A$5:$A$2448,0))</f>
        <v>2002</v>
      </c>
      <c r="F2962" t="str">
        <f t="shared" si="92"/>
        <v>Old</v>
      </c>
      <c r="G2962" t="str">
        <f t="shared" si="93"/>
        <v>Existing</v>
      </c>
    </row>
    <row r="2963" spans="1:7" ht="19" x14ac:dyDescent="0.25">
      <c r="A2963" s="7">
        <v>2014</v>
      </c>
      <c r="B2963" s="7" t="s">
        <v>377</v>
      </c>
      <c r="C2963" s="7" t="s">
        <v>8</v>
      </c>
      <c r="D2963" s="24">
        <v>462159.22</v>
      </c>
      <c r="E2963">
        <f>INDEX('B. Store opening dates'!$B$5:$B$2448,MATCH('A. Sales by store'!B2963,'B. Store opening dates'!$A$5:$A$2448,0))</f>
        <v>2002</v>
      </c>
      <c r="F2963" t="str">
        <f t="shared" si="92"/>
        <v>Old</v>
      </c>
      <c r="G2963" t="str">
        <f t="shared" si="93"/>
        <v>Existing</v>
      </c>
    </row>
    <row r="2964" spans="1:7" ht="19" x14ac:dyDescent="0.25">
      <c r="A2964" s="7">
        <v>2015</v>
      </c>
      <c r="B2964" s="7" t="s">
        <v>378</v>
      </c>
      <c r="C2964" s="7" t="s">
        <v>5</v>
      </c>
      <c r="D2964" s="24">
        <v>874255.28</v>
      </c>
      <c r="E2964">
        <f>INDEX('B. Store opening dates'!$B$5:$B$2448,MATCH('A. Sales by store'!B2964,'B. Store opening dates'!$A$5:$A$2448,0))</f>
        <v>2002</v>
      </c>
      <c r="F2964" t="str">
        <f t="shared" si="92"/>
        <v>Old</v>
      </c>
      <c r="G2964" t="str">
        <f t="shared" si="93"/>
        <v>Existing</v>
      </c>
    </row>
    <row r="2965" spans="1:7" ht="19" x14ac:dyDescent="0.25">
      <c r="A2965" s="7">
        <v>2014</v>
      </c>
      <c r="B2965" s="7" t="s">
        <v>378</v>
      </c>
      <c r="C2965" s="7" t="s">
        <v>5</v>
      </c>
      <c r="D2965" s="24">
        <v>953119.05</v>
      </c>
      <c r="E2965">
        <f>INDEX('B. Store opening dates'!$B$5:$B$2448,MATCH('A. Sales by store'!B2965,'B. Store opening dates'!$A$5:$A$2448,0))</f>
        <v>2002</v>
      </c>
      <c r="F2965" t="str">
        <f t="shared" si="92"/>
        <v>Old</v>
      </c>
      <c r="G2965" t="str">
        <f t="shared" si="93"/>
        <v>Existing</v>
      </c>
    </row>
    <row r="2966" spans="1:7" ht="19" x14ac:dyDescent="0.25">
      <c r="A2966" s="7">
        <v>2015</v>
      </c>
      <c r="B2966" s="7" t="s">
        <v>378</v>
      </c>
      <c r="C2966" s="7" t="s">
        <v>6</v>
      </c>
      <c r="D2966" s="24">
        <v>344843.83</v>
      </c>
      <c r="E2966">
        <f>INDEX('B. Store opening dates'!$B$5:$B$2448,MATCH('A. Sales by store'!B2966,'B. Store opening dates'!$A$5:$A$2448,0))</f>
        <v>2002</v>
      </c>
      <c r="F2966" t="str">
        <f t="shared" si="92"/>
        <v>Old</v>
      </c>
      <c r="G2966" t="str">
        <f t="shared" si="93"/>
        <v>Existing</v>
      </c>
    </row>
    <row r="2967" spans="1:7" ht="19" x14ac:dyDescent="0.25">
      <c r="A2967" s="7">
        <v>2014</v>
      </c>
      <c r="B2967" s="7" t="s">
        <v>378</v>
      </c>
      <c r="C2967" s="7" t="s">
        <v>6</v>
      </c>
      <c r="D2967" s="24">
        <v>252900.07</v>
      </c>
      <c r="E2967">
        <f>INDEX('B. Store opening dates'!$B$5:$B$2448,MATCH('A. Sales by store'!B2967,'B. Store opening dates'!$A$5:$A$2448,0))</f>
        <v>2002</v>
      </c>
      <c r="F2967" t="str">
        <f t="shared" si="92"/>
        <v>Old</v>
      </c>
      <c r="G2967" t="str">
        <f t="shared" si="93"/>
        <v>Existing</v>
      </c>
    </row>
    <row r="2968" spans="1:7" ht="19" x14ac:dyDescent="0.25">
      <c r="A2968" s="7">
        <v>2015</v>
      </c>
      <c r="B2968" s="7" t="s">
        <v>378</v>
      </c>
      <c r="C2968" s="7" t="s">
        <v>7</v>
      </c>
      <c r="D2968" s="24">
        <v>204041.32</v>
      </c>
      <c r="E2968">
        <f>INDEX('B. Store opening dates'!$B$5:$B$2448,MATCH('A. Sales by store'!B2968,'B. Store opening dates'!$A$5:$A$2448,0))</f>
        <v>2002</v>
      </c>
      <c r="F2968" t="str">
        <f t="shared" si="92"/>
        <v>Old</v>
      </c>
      <c r="G2968" t="str">
        <f t="shared" si="93"/>
        <v>Existing</v>
      </c>
    </row>
    <row r="2969" spans="1:7" ht="19" x14ac:dyDescent="0.25">
      <c r="A2969" s="7">
        <v>2014</v>
      </c>
      <c r="B2969" s="7" t="s">
        <v>378</v>
      </c>
      <c r="C2969" s="7" t="s">
        <v>7</v>
      </c>
      <c r="D2969" s="24">
        <v>216696.88</v>
      </c>
      <c r="E2969">
        <f>INDEX('B. Store opening dates'!$B$5:$B$2448,MATCH('A. Sales by store'!B2969,'B. Store opening dates'!$A$5:$A$2448,0))</f>
        <v>2002</v>
      </c>
      <c r="F2969" t="str">
        <f t="shared" si="92"/>
        <v>Old</v>
      </c>
      <c r="G2969" t="str">
        <f t="shared" si="93"/>
        <v>Existing</v>
      </c>
    </row>
    <row r="2970" spans="1:7" ht="19" x14ac:dyDescent="0.25">
      <c r="A2970" s="7">
        <v>2015</v>
      </c>
      <c r="B2970" s="7" t="s">
        <v>378</v>
      </c>
      <c r="C2970" s="7" t="s">
        <v>8</v>
      </c>
      <c r="D2970" s="24">
        <v>518455.18</v>
      </c>
      <c r="E2970">
        <f>INDEX('B. Store opening dates'!$B$5:$B$2448,MATCH('A. Sales by store'!B2970,'B. Store opening dates'!$A$5:$A$2448,0))</f>
        <v>2002</v>
      </c>
      <c r="F2970" t="str">
        <f t="shared" si="92"/>
        <v>Old</v>
      </c>
      <c r="G2970" t="str">
        <f t="shared" si="93"/>
        <v>Existing</v>
      </c>
    </row>
    <row r="2971" spans="1:7" ht="19" x14ac:dyDescent="0.25">
      <c r="A2971" s="7">
        <v>2014</v>
      </c>
      <c r="B2971" s="7" t="s">
        <v>378</v>
      </c>
      <c r="C2971" s="7" t="s">
        <v>8</v>
      </c>
      <c r="D2971" s="24">
        <v>535033.07999999996</v>
      </c>
      <c r="E2971">
        <f>INDEX('B. Store opening dates'!$B$5:$B$2448,MATCH('A. Sales by store'!B2971,'B. Store opening dates'!$A$5:$A$2448,0))</f>
        <v>2002</v>
      </c>
      <c r="F2971" t="str">
        <f t="shared" si="92"/>
        <v>Old</v>
      </c>
      <c r="G2971" t="str">
        <f t="shared" si="93"/>
        <v>Existing</v>
      </c>
    </row>
    <row r="2972" spans="1:7" ht="19" x14ac:dyDescent="0.25">
      <c r="A2972" s="7">
        <v>2015</v>
      </c>
      <c r="B2972" s="7" t="s">
        <v>379</v>
      </c>
      <c r="C2972" s="7" t="s">
        <v>5</v>
      </c>
      <c r="D2972" s="24">
        <v>593593.55000000005</v>
      </c>
      <c r="E2972">
        <f>INDEX('B. Store opening dates'!$B$5:$B$2448,MATCH('A. Sales by store'!B2972,'B. Store opening dates'!$A$5:$A$2448,0))</f>
        <v>2002</v>
      </c>
      <c r="F2972" t="str">
        <f t="shared" si="92"/>
        <v>Old</v>
      </c>
      <c r="G2972" t="str">
        <f t="shared" si="93"/>
        <v>Existing</v>
      </c>
    </row>
    <row r="2973" spans="1:7" ht="19" x14ac:dyDescent="0.25">
      <c r="A2973" s="7">
        <v>2014</v>
      </c>
      <c r="B2973" s="7" t="s">
        <v>379</v>
      </c>
      <c r="C2973" s="7" t="s">
        <v>5</v>
      </c>
      <c r="D2973" s="24">
        <v>647184.15</v>
      </c>
      <c r="E2973">
        <f>INDEX('B. Store opening dates'!$B$5:$B$2448,MATCH('A. Sales by store'!B2973,'B. Store opening dates'!$A$5:$A$2448,0))</f>
        <v>2002</v>
      </c>
      <c r="F2973" t="str">
        <f t="shared" si="92"/>
        <v>Old</v>
      </c>
      <c r="G2973" t="str">
        <f t="shared" si="93"/>
        <v>Existing</v>
      </c>
    </row>
    <row r="2974" spans="1:7" ht="19" x14ac:dyDescent="0.25">
      <c r="A2974" s="7">
        <v>2015</v>
      </c>
      <c r="B2974" s="7" t="s">
        <v>379</v>
      </c>
      <c r="C2974" s="7" t="s">
        <v>6</v>
      </c>
      <c r="D2974" s="24">
        <v>253534.48</v>
      </c>
      <c r="E2974">
        <f>INDEX('B. Store opening dates'!$B$5:$B$2448,MATCH('A. Sales by store'!B2974,'B. Store opening dates'!$A$5:$A$2448,0))</f>
        <v>2002</v>
      </c>
      <c r="F2974" t="str">
        <f t="shared" si="92"/>
        <v>Old</v>
      </c>
      <c r="G2974" t="str">
        <f t="shared" si="93"/>
        <v>Existing</v>
      </c>
    </row>
    <row r="2975" spans="1:7" ht="19" x14ac:dyDescent="0.25">
      <c r="A2975" s="7">
        <v>2014</v>
      </c>
      <c r="B2975" s="7" t="s">
        <v>379</v>
      </c>
      <c r="C2975" s="7" t="s">
        <v>6</v>
      </c>
      <c r="D2975" s="24">
        <v>176818.23</v>
      </c>
      <c r="E2975">
        <f>INDEX('B. Store opening dates'!$B$5:$B$2448,MATCH('A. Sales by store'!B2975,'B. Store opening dates'!$A$5:$A$2448,0))</f>
        <v>2002</v>
      </c>
      <c r="F2975" t="str">
        <f t="shared" si="92"/>
        <v>Old</v>
      </c>
      <c r="G2975" t="str">
        <f t="shared" si="93"/>
        <v>Existing</v>
      </c>
    </row>
    <row r="2976" spans="1:7" ht="19" x14ac:dyDescent="0.25">
      <c r="A2976" s="7">
        <v>2015</v>
      </c>
      <c r="B2976" s="7" t="s">
        <v>379</v>
      </c>
      <c r="C2976" s="7" t="s">
        <v>7</v>
      </c>
      <c r="D2976" s="24">
        <v>167988.23</v>
      </c>
      <c r="E2976">
        <f>INDEX('B. Store opening dates'!$B$5:$B$2448,MATCH('A. Sales by store'!B2976,'B. Store opening dates'!$A$5:$A$2448,0))</f>
        <v>2002</v>
      </c>
      <c r="F2976" t="str">
        <f t="shared" si="92"/>
        <v>Old</v>
      </c>
      <c r="G2976" t="str">
        <f t="shared" si="93"/>
        <v>Existing</v>
      </c>
    </row>
    <row r="2977" spans="1:7" ht="19" x14ac:dyDescent="0.25">
      <c r="A2977" s="7">
        <v>2014</v>
      </c>
      <c r="B2977" s="7" t="s">
        <v>379</v>
      </c>
      <c r="C2977" s="7" t="s">
        <v>7</v>
      </c>
      <c r="D2977" s="24">
        <v>178226.72</v>
      </c>
      <c r="E2977">
        <f>INDEX('B. Store opening dates'!$B$5:$B$2448,MATCH('A. Sales by store'!B2977,'B. Store opening dates'!$A$5:$A$2448,0))</f>
        <v>2002</v>
      </c>
      <c r="F2977" t="str">
        <f t="shared" si="92"/>
        <v>Old</v>
      </c>
      <c r="G2977" t="str">
        <f t="shared" si="93"/>
        <v>Existing</v>
      </c>
    </row>
    <row r="2978" spans="1:7" ht="19" x14ac:dyDescent="0.25">
      <c r="A2978" s="7">
        <v>2015</v>
      </c>
      <c r="B2978" s="7" t="s">
        <v>379</v>
      </c>
      <c r="C2978" s="7" t="s">
        <v>8</v>
      </c>
      <c r="D2978" s="24">
        <v>759921.9</v>
      </c>
      <c r="E2978">
        <f>INDEX('B. Store opening dates'!$B$5:$B$2448,MATCH('A. Sales by store'!B2978,'B. Store opening dates'!$A$5:$A$2448,0))</f>
        <v>2002</v>
      </c>
      <c r="F2978" t="str">
        <f t="shared" si="92"/>
        <v>Old</v>
      </c>
      <c r="G2978" t="str">
        <f t="shared" si="93"/>
        <v>Existing</v>
      </c>
    </row>
    <row r="2979" spans="1:7" ht="19" x14ac:dyDescent="0.25">
      <c r="A2979" s="7">
        <v>2014</v>
      </c>
      <c r="B2979" s="7" t="s">
        <v>379</v>
      </c>
      <c r="C2979" s="7" t="s">
        <v>8</v>
      </c>
      <c r="D2979" s="24">
        <v>783649.74</v>
      </c>
      <c r="E2979">
        <f>INDEX('B. Store opening dates'!$B$5:$B$2448,MATCH('A. Sales by store'!B2979,'B. Store opening dates'!$A$5:$A$2448,0))</f>
        <v>2002</v>
      </c>
      <c r="F2979" t="str">
        <f t="shared" si="92"/>
        <v>Old</v>
      </c>
      <c r="G2979" t="str">
        <f t="shared" si="93"/>
        <v>Existing</v>
      </c>
    </row>
    <row r="2980" spans="1:7" ht="19" x14ac:dyDescent="0.25">
      <c r="A2980" s="7">
        <v>2015</v>
      </c>
      <c r="B2980" s="7" t="s">
        <v>380</v>
      </c>
      <c r="C2980" s="7" t="s">
        <v>5</v>
      </c>
      <c r="D2980" s="24">
        <v>813569.68</v>
      </c>
      <c r="E2980">
        <f>INDEX('B. Store opening dates'!$B$5:$B$2448,MATCH('A. Sales by store'!B2980,'B. Store opening dates'!$A$5:$A$2448,0))</f>
        <v>2002</v>
      </c>
      <c r="F2980" t="str">
        <f t="shared" si="92"/>
        <v>Old</v>
      </c>
      <c r="G2980" t="str">
        <f t="shared" si="93"/>
        <v>Existing</v>
      </c>
    </row>
    <row r="2981" spans="1:7" ht="19" x14ac:dyDescent="0.25">
      <c r="A2981" s="7">
        <v>2014</v>
      </c>
      <c r="B2981" s="7" t="s">
        <v>380</v>
      </c>
      <c r="C2981" s="7" t="s">
        <v>5</v>
      </c>
      <c r="D2981" s="24">
        <v>899388.7</v>
      </c>
      <c r="E2981">
        <f>INDEX('B. Store opening dates'!$B$5:$B$2448,MATCH('A. Sales by store'!B2981,'B. Store opening dates'!$A$5:$A$2448,0))</f>
        <v>2002</v>
      </c>
      <c r="F2981" t="str">
        <f t="shared" si="92"/>
        <v>Old</v>
      </c>
      <c r="G2981" t="str">
        <f t="shared" si="93"/>
        <v>Existing</v>
      </c>
    </row>
    <row r="2982" spans="1:7" ht="19" x14ac:dyDescent="0.25">
      <c r="A2982" s="7">
        <v>2015</v>
      </c>
      <c r="B2982" s="7" t="s">
        <v>380</v>
      </c>
      <c r="C2982" s="7" t="s">
        <v>6</v>
      </c>
      <c r="D2982" s="24">
        <v>356225.23</v>
      </c>
      <c r="E2982">
        <f>INDEX('B. Store opening dates'!$B$5:$B$2448,MATCH('A. Sales by store'!B2982,'B. Store opening dates'!$A$5:$A$2448,0))</f>
        <v>2002</v>
      </c>
      <c r="F2982" t="str">
        <f t="shared" si="92"/>
        <v>Old</v>
      </c>
      <c r="G2982" t="str">
        <f t="shared" si="93"/>
        <v>Existing</v>
      </c>
    </row>
    <row r="2983" spans="1:7" ht="19" x14ac:dyDescent="0.25">
      <c r="A2983" s="7">
        <v>2014</v>
      </c>
      <c r="B2983" s="7" t="s">
        <v>380</v>
      </c>
      <c r="C2983" s="7" t="s">
        <v>6</v>
      </c>
      <c r="D2983" s="24">
        <v>246661.4</v>
      </c>
      <c r="E2983">
        <f>INDEX('B. Store opening dates'!$B$5:$B$2448,MATCH('A. Sales by store'!B2983,'B. Store opening dates'!$A$5:$A$2448,0))</f>
        <v>2002</v>
      </c>
      <c r="F2983" t="str">
        <f t="shared" si="92"/>
        <v>Old</v>
      </c>
      <c r="G2983" t="str">
        <f t="shared" si="93"/>
        <v>Existing</v>
      </c>
    </row>
    <row r="2984" spans="1:7" ht="19" x14ac:dyDescent="0.25">
      <c r="A2984" s="7">
        <v>2015</v>
      </c>
      <c r="B2984" s="7" t="s">
        <v>380</v>
      </c>
      <c r="C2984" s="7" t="s">
        <v>7</v>
      </c>
      <c r="D2984" s="24">
        <v>159910.12</v>
      </c>
      <c r="E2984">
        <f>INDEX('B. Store opening dates'!$B$5:$B$2448,MATCH('A. Sales by store'!B2984,'B. Store opening dates'!$A$5:$A$2448,0))</f>
        <v>2002</v>
      </c>
      <c r="F2984" t="str">
        <f t="shared" si="92"/>
        <v>Old</v>
      </c>
      <c r="G2984" t="str">
        <f t="shared" si="93"/>
        <v>Existing</v>
      </c>
    </row>
    <row r="2985" spans="1:7" ht="19" x14ac:dyDescent="0.25">
      <c r="A2985" s="7">
        <v>2014</v>
      </c>
      <c r="B2985" s="7" t="s">
        <v>380</v>
      </c>
      <c r="C2985" s="7" t="s">
        <v>7</v>
      </c>
      <c r="D2985" s="24">
        <v>170435.93</v>
      </c>
      <c r="E2985">
        <f>INDEX('B. Store opening dates'!$B$5:$B$2448,MATCH('A. Sales by store'!B2985,'B. Store opening dates'!$A$5:$A$2448,0))</f>
        <v>2002</v>
      </c>
      <c r="F2985" t="str">
        <f t="shared" si="92"/>
        <v>Old</v>
      </c>
      <c r="G2985" t="str">
        <f t="shared" si="93"/>
        <v>Existing</v>
      </c>
    </row>
    <row r="2986" spans="1:7" ht="19" x14ac:dyDescent="0.25">
      <c r="A2986" s="7">
        <v>2015</v>
      </c>
      <c r="B2986" s="7" t="s">
        <v>380</v>
      </c>
      <c r="C2986" s="7" t="s">
        <v>8</v>
      </c>
      <c r="D2986" s="24">
        <v>559963.37</v>
      </c>
      <c r="E2986">
        <f>INDEX('B. Store opening dates'!$B$5:$B$2448,MATCH('A. Sales by store'!B2986,'B. Store opening dates'!$A$5:$A$2448,0))</f>
        <v>2002</v>
      </c>
      <c r="F2986" t="str">
        <f t="shared" si="92"/>
        <v>Old</v>
      </c>
      <c r="G2986" t="str">
        <f t="shared" si="93"/>
        <v>Existing</v>
      </c>
    </row>
    <row r="2987" spans="1:7" ht="19" x14ac:dyDescent="0.25">
      <c r="A2987" s="7">
        <v>2014</v>
      </c>
      <c r="B2987" s="7" t="s">
        <v>380</v>
      </c>
      <c r="C2987" s="7" t="s">
        <v>8</v>
      </c>
      <c r="D2987" s="24">
        <v>581291.48</v>
      </c>
      <c r="E2987">
        <f>INDEX('B. Store opening dates'!$B$5:$B$2448,MATCH('A. Sales by store'!B2987,'B. Store opening dates'!$A$5:$A$2448,0))</f>
        <v>2002</v>
      </c>
      <c r="F2987" t="str">
        <f t="shared" si="92"/>
        <v>Old</v>
      </c>
      <c r="G2987" t="str">
        <f t="shared" si="93"/>
        <v>Existing</v>
      </c>
    </row>
    <row r="2988" spans="1:7" ht="19" x14ac:dyDescent="0.25">
      <c r="A2988" s="7">
        <v>2015</v>
      </c>
      <c r="B2988" s="7" t="s">
        <v>381</v>
      </c>
      <c r="C2988" s="7" t="s">
        <v>5</v>
      </c>
      <c r="D2988" s="24">
        <v>533777.56999999995</v>
      </c>
      <c r="E2988">
        <f>INDEX('B. Store opening dates'!$B$5:$B$2448,MATCH('A. Sales by store'!B2988,'B. Store opening dates'!$A$5:$A$2448,0))</f>
        <v>2002</v>
      </c>
      <c r="F2988" t="str">
        <f t="shared" si="92"/>
        <v>Old</v>
      </c>
      <c r="G2988" t="str">
        <f t="shared" si="93"/>
        <v>Existing</v>
      </c>
    </row>
    <row r="2989" spans="1:7" ht="19" x14ac:dyDescent="0.25">
      <c r="A2989" s="7">
        <v>2014</v>
      </c>
      <c r="B2989" s="7" t="s">
        <v>381</v>
      </c>
      <c r="C2989" s="7" t="s">
        <v>5</v>
      </c>
      <c r="D2989" s="24">
        <v>590065.52</v>
      </c>
      <c r="E2989">
        <f>INDEX('B. Store opening dates'!$B$5:$B$2448,MATCH('A. Sales by store'!B2989,'B. Store opening dates'!$A$5:$A$2448,0))</f>
        <v>2002</v>
      </c>
      <c r="F2989" t="str">
        <f t="shared" si="92"/>
        <v>Old</v>
      </c>
      <c r="G2989" t="str">
        <f t="shared" si="93"/>
        <v>Existing</v>
      </c>
    </row>
    <row r="2990" spans="1:7" ht="19" x14ac:dyDescent="0.25">
      <c r="A2990" s="7">
        <v>2015</v>
      </c>
      <c r="B2990" s="7" t="s">
        <v>381</v>
      </c>
      <c r="C2990" s="7" t="s">
        <v>6</v>
      </c>
      <c r="D2990" s="24">
        <v>292900.58</v>
      </c>
      <c r="E2990">
        <f>INDEX('B. Store opening dates'!$B$5:$B$2448,MATCH('A. Sales by store'!B2990,'B. Store opening dates'!$A$5:$A$2448,0))</f>
        <v>2002</v>
      </c>
      <c r="F2990" t="str">
        <f t="shared" si="92"/>
        <v>Old</v>
      </c>
      <c r="G2990" t="str">
        <f t="shared" si="93"/>
        <v>Existing</v>
      </c>
    </row>
    <row r="2991" spans="1:7" ht="19" x14ac:dyDescent="0.25">
      <c r="A2991" s="7">
        <v>2014</v>
      </c>
      <c r="B2991" s="7" t="s">
        <v>381</v>
      </c>
      <c r="C2991" s="7" t="s">
        <v>6</v>
      </c>
      <c r="D2991" s="24">
        <v>202722.04</v>
      </c>
      <c r="E2991">
        <f>INDEX('B. Store opening dates'!$B$5:$B$2448,MATCH('A. Sales by store'!B2991,'B. Store opening dates'!$A$5:$A$2448,0))</f>
        <v>2002</v>
      </c>
      <c r="F2991" t="str">
        <f t="shared" si="92"/>
        <v>Old</v>
      </c>
      <c r="G2991" t="str">
        <f t="shared" si="93"/>
        <v>Existing</v>
      </c>
    </row>
    <row r="2992" spans="1:7" ht="19" x14ac:dyDescent="0.25">
      <c r="A2992" s="7">
        <v>2015</v>
      </c>
      <c r="B2992" s="7" t="s">
        <v>381</v>
      </c>
      <c r="C2992" s="7" t="s">
        <v>7</v>
      </c>
      <c r="D2992" s="24">
        <v>172854.3</v>
      </c>
      <c r="E2992">
        <f>INDEX('B. Store opening dates'!$B$5:$B$2448,MATCH('A. Sales by store'!B2992,'B. Store opening dates'!$A$5:$A$2448,0))</f>
        <v>2002</v>
      </c>
      <c r="F2992" t="str">
        <f t="shared" si="92"/>
        <v>Old</v>
      </c>
      <c r="G2992" t="str">
        <f t="shared" si="93"/>
        <v>Existing</v>
      </c>
    </row>
    <row r="2993" spans="1:7" ht="19" x14ac:dyDescent="0.25">
      <c r="A2993" s="7">
        <v>2014</v>
      </c>
      <c r="B2993" s="7" t="s">
        <v>381</v>
      </c>
      <c r="C2993" s="7" t="s">
        <v>7</v>
      </c>
      <c r="D2993" s="24">
        <v>182551.71</v>
      </c>
      <c r="E2993">
        <f>INDEX('B. Store opening dates'!$B$5:$B$2448,MATCH('A. Sales by store'!B2993,'B. Store opening dates'!$A$5:$A$2448,0))</f>
        <v>2002</v>
      </c>
      <c r="F2993" t="str">
        <f t="shared" si="92"/>
        <v>Old</v>
      </c>
      <c r="G2993" t="str">
        <f t="shared" si="93"/>
        <v>Existing</v>
      </c>
    </row>
    <row r="2994" spans="1:7" ht="19" x14ac:dyDescent="0.25">
      <c r="A2994" s="7">
        <v>2015</v>
      </c>
      <c r="B2994" s="7" t="s">
        <v>381</v>
      </c>
      <c r="C2994" s="7" t="s">
        <v>8</v>
      </c>
      <c r="D2994" s="24">
        <v>547404.1</v>
      </c>
      <c r="E2994">
        <f>INDEX('B. Store opening dates'!$B$5:$B$2448,MATCH('A. Sales by store'!B2994,'B. Store opening dates'!$A$5:$A$2448,0))</f>
        <v>2002</v>
      </c>
      <c r="F2994" t="str">
        <f t="shared" si="92"/>
        <v>Old</v>
      </c>
      <c r="G2994" t="str">
        <f t="shared" si="93"/>
        <v>Existing</v>
      </c>
    </row>
    <row r="2995" spans="1:7" ht="19" x14ac:dyDescent="0.25">
      <c r="A2995" s="7">
        <v>2014</v>
      </c>
      <c r="B2995" s="7" t="s">
        <v>381</v>
      </c>
      <c r="C2995" s="7" t="s">
        <v>8</v>
      </c>
      <c r="D2995" s="24">
        <v>568000.9</v>
      </c>
      <c r="E2995">
        <f>INDEX('B. Store opening dates'!$B$5:$B$2448,MATCH('A. Sales by store'!B2995,'B. Store opening dates'!$A$5:$A$2448,0))</f>
        <v>2002</v>
      </c>
      <c r="F2995" t="str">
        <f t="shared" si="92"/>
        <v>Old</v>
      </c>
      <c r="G2995" t="str">
        <f t="shared" si="93"/>
        <v>Existing</v>
      </c>
    </row>
    <row r="2996" spans="1:7" ht="19" x14ac:dyDescent="0.25">
      <c r="A2996" s="7">
        <v>2015</v>
      </c>
      <c r="B2996" s="7" t="s">
        <v>382</v>
      </c>
      <c r="C2996" s="7" t="s">
        <v>5</v>
      </c>
      <c r="D2996" s="24">
        <v>549323.21</v>
      </c>
      <c r="E2996">
        <f>INDEX('B. Store opening dates'!$B$5:$B$2448,MATCH('A. Sales by store'!B2996,'B. Store opening dates'!$A$5:$A$2448,0))</f>
        <v>2002</v>
      </c>
      <c r="F2996" t="str">
        <f t="shared" si="92"/>
        <v>Old</v>
      </c>
      <c r="G2996" t="str">
        <f t="shared" si="93"/>
        <v>Existing</v>
      </c>
    </row>
    <row r="2997" spans="1:7" ht="19" x14ac:dyDescent="0.25">
      <c r="A2997" s="7">
        <v>2014</v>
      </c>
      <c r="B2997" s="7" t="s">
        <v>382</v>
      </c>
      <c r="C2997" s="7" t="s">
        <v>5</v>
      </c>
      <c r="D2997" s="24">
        <v>600285.89</v>
      </c>
      <c r="E2997">
        <f>INDEX('B. Store opening dates'!$B$5:$B$2448,MATCH('A. Sales by store'!B2997,'B. Store opening dates'!$A$5:$A$2448,0))</f>
        <v>2002</v>
      </c>
      <c r="F2997" t="str">
        <f t="shared" si="92"/>
        <v>Old</v>
      </c>
      <c r="G2997" t="str">
        <f t="shared" si="93"/>
        <v>Existing</v>
      </c>
    </row>
    <row r="2998" spans="1:7" ht="19" x14ac:dyDescent="0.25">
      <c r="A2998" s="7">
        <v>2015</v>
      </c>
      <c r="B2998" s="7" t="s">
        <v>382</v>
      </c>
      <c r="C2998" s="7" t="s">
        <v>6</v>
      </c>
      <c r="D2998" s="24">
        <v>301336.27</v>
      </c>
      <c r="E2998">
        <f>INDEX('B. Store opening dates'!$B$5:$B$2448,MATCH('A. Sales by store'!B2998,'B. Store opening dates'!$A$5:$A$2448,0))</f>
        <v>2002</v>
      </c>
      <c r="F2998" t="str">
        <f t="shared" si="92"/>
        <v>Old</v>
      </c>
      <c r="G2998" t="str">
        <f t="shared" si="93"/>
        <v>Existing</v>
      </c>
    </row>
    <row r="2999" spans="1:7" ht="19" x14ac:dyDescent="0.25">
      <c r="A2999" s="7">
        <v>2014</v>
      </c>
      <c r="B2999" s="7" t="s">
        <v>382</v>
      </c>
      <c r="C2999" s="7" t="s">
        <v>6</v>
      </c>
      <c r="D2999" s="24">
        <v>212818.47</v>
      </c>
      <c r="E2999">
        <f>INDEX('B. Store opening dates'!$B$5:$B$2448,MATCH('A. Sales by store'!B2999,'B. Store opening dates'!$A$5:$A$2448,0))</f>
        <v>2002</v>
      </c>
      <c r="F2999" t="str">
        <f t="shared" si="92"/>
        <v>Old</v>
      </c>
      <c r="G2999" t="str">
        <f t="shared" si="93"/>
        <v>Existing</v>
      </c>
    </row>
    <row r="3000" spans="1:7" ht="19" x14ac:dyDescent="0.25">
      <c r="A3000" s="7">
        <v>2015</v>
      </c>
      <c r="B3000" s="7" t="s">
        <v>382</v>
      </c>
      <c r="C3000" s="7" t="s">
        <v>7</v>
      </c>
      <c r="D3000" s="24">
        <v>177327.55</v>
      </c>
      <c r="E3000">
        <f>INDEX('B. Store opening dates'!$B$5:$B$2448,MATCH('A. Sales by store'!B3000,'B. Store opening dates'!$A$5:$A$2448,0))</f>
        <v>2002</v>
      </c>
      <c r="F3000" t="str">
        <f t="shared" si="92"/>
        <v>Old</v>
      </c>
      <c r="G3000" t="str">
        <f t="shared" si="93"/>
        <v>Existing</v>
      </c>
    </row>
    <row r="3001" spans="1:7" ht="19" x14ac:dyDescent="0.25">
      <c r="A3001" s="7">
        <v>2014</v>
      </c>
      <c r="B3001" s="7" t="s">
        <v>382</v>
      </c>
      <c r="C3001" s="7" t="s">
        <v>7</v>
      </c>
      <c r="D3001" s="24">
        <v>186906.56</v>
      </c>
      <c r="E3001">
        <f>INDEX('B. Store opening dates'!$B$5:$B$2448,MATCH('A. Sales by store'!B3001,'B. Store opening dates'!$A$5:$A$2448,0))</f>
        <v>2002</v>
      </c>
      <c r="F3001" t="str">
        <f t="shared" si="92"/>
        <v>Old</v>
      </c>
      <c r="G3001" t="str">
        <f t="shared" si="93"/>
        <v>Existing</v>
      </c>
    </row>
    <row r="3002" spans="1:7" ht="19" x14ac:dyDescent="0.25">
      <c r="A3002" s="7">
        <v>2015</v>
      </c>
      <c r="B3002" s="7" t="s">
        <v>382</v>
      </c>
      <c r="C3002" s="7" t="s">
        <v>8</v>
      </c>
      <c r="D3002" s="24">
        <v>576970.69999999995</v>
      </c>
      <c r="E3002">
        <f>INDEX('B. Store opening dates'!$B$5:$B$2448,MATCH('A. Sales by store'!B3002,'B. Store opening dates'!$A$5:$A$2448,0))</f>
        <v>2002</v>
      </c>
      <c r="F3002" t="str">
        <f t="shared" si="92"/>
        <v>Old</v>
      </c>
      <c r="G3002" t="str">
        <f t="shared" si="93"/>
        <v>Existing</v>
      </c>
    </row>
    <row r="3003" spans="1:7" ht="19" x14ac:dyDescent="0.25">
      <c r="A3003" s="7">
        <v>2014</v>
      </c>
      <c r="B3003" s="7" t="s">
        <v>382</v>
      </c>
      <c r="C3003" s="7" t="s">
        <v>8</v>
      </c>
      <c r="D3003" s="24">
        <v>593450.31999999995</v>
      </c>
      <c r="E3003">
        <f>INDEX('B. Store opening dates'!$B$5:$B$2448,MATCH('A. Sales by store'!B3003,'B. Store opening dates'!$A$5:$A$2448,0))</f>
        <v>2002</v>
      </c>
      <c r="F3003" t="str">
        <f t="shared" si="92"/>
        <v>Old</v>
      </c>
      <c r="G3003" t="str">
        <f t="shared" si="93"/>
        <v>Existing</v>
      </c>
    </row>
    <row r="3004" spans="1:7" ht="19" x14ac:dyDescent="0.25">
      <c r="A3004" s="7">
        <v>2015</v>
      </c>
      <c r="B3004" s="7" t="s">
        <v>383</v>
      </c>
      <c r="C3004" s="7" t="s">
        <v>5</v>
      </c>
      <c r="D3004" s="24">
        <v>686211.59</v>
      </c>
      <c r="E3004">
        <f>INDEX('B. Store opening dates'!$B$5:$B$2448,MATCH('A. Sales by store'!B3004,'B. Store opening dates'!$A$5:$A$2448,0))</f>
        <v>2002</v>
      </c>
      <c r="F3004" t="str">
        <f t="shared" si="92"/>
        <v>Old</v>
      </c>
      <c r="G3004" t="str">
        <f t="shared" si="93"/>
        <v>Existing</v>
      </c>
    </row>
    <row r="3005" spans="1:7" ht="19" x14ac:dyDescent="0.25">
      <c r="A3005" s="7">
        <v>2014</v>
      </c>
      <c r="B3005" s="7" t="s">
        <v>383</v>
      </c>
      <c r="C3005" s="7" t="s">
        <v>5</v>
      </c>
      <c r="D3005" s="24">
        <v>750245.66</v>
      </c>
      <c r="E3005">
        <f>INDEX('B. Store opening dates'!$B$5:$B$2448,MATCH('A. Sales by store'!B3005,'B. Store opening dates'!$A$5:$A$2448,0))</f>
        <v>2002</v>
      </c>
      <c r="F3005" t="str">
        <f t="shared" si="92"/>
        <v>Old</v>
      </c>
      <c r="G3005" t="str">
        <f t="shared" si="93"/>
        <v>Existing</v>
      </c>
    </row>
    <row r="3006" spans="1:7" ht="19" x14ac:dyDescent="0.25">
      <c r="A3006" s="7">
        <v>2015</v>
      </c>
      <c r="B3006" s="7" t="s">
        <v>383</v>
      </c>
      <c r="C3006" s="7" t="s">
        <v>6</v>
      </c>
      <c r="D3006" s="24">
        <v>432067.23</v>
      </c>
      <c r="E3006">
        <f>INDEX('B. Store opening dates'!$B$5:$B$2448,MATCH('A. Sales by store'!B3006,'B. Store opening dates'!$A$5:$A$2448,0))</f>
        <v>2002</v>
      </c>
      <c r="F3006" t="str">
        <f t="shared" si="92"/>
        <v>Old</v>
      </c>
      <c r="G3006" t="str">
        <f t="shared" si="93"/>
        <v>Existing</v>
      </c>
    </row>
    <row r="3007" spans="1:7" ht="19" x14ac:dyDescent="0.25">
      <c r="A3007" s="7">
        <v>2014</v>
      </c>
      <c r="B3007" s="7" t="s">
        <v>383</v>
      </c>
      <c r="C3007" s="7" t="s">
        <v>6</v>
      </c>
      <c r="D3007" s="24">
        <v>314557.89</v>
      </c>
      <c r="E3007">
        <f>INDEX('B. Store opening dates'!$B$5:$B$2448,MATCH('A. Sales by store'!B3007,'B. Store opening dates'!$A$5:$A$2448,0))</f>
        <v>2002</v>
      </c>
      <c r="F3007" t="str">
        <f t="shared" si="92"/>
        <v>Old</v>
      </c>
      <c r="G3007" t="str">
        <f t="shared" si="93"/>
        <v>Existing</v>
      </c>
    </row>
    <row r="3008" spans="1:7" ht="19" x14ac:dyDescent="0.25">
      <c r="A3008" s="7">
        <v>2015</v>
      </c>
      <c r="B3008" s="7" t="s">
        <v>383</v>
      </c>
      <c r="C3008" s="7" t="s">
        <v>7</v>
      </c>
      <c r="D3008" s="24">
        <v>183394.29</v>
      </c>
      <c r="E3008">
        <f>INDEX('B. Store opening dates'!$B$5:$B$2448,MATCH('A. Sales by store'!B3008,'B. Store opening dates'!$A$5:$A$2448,0))</f>
        <v>2002</v>
      </c>
      <c r="F3008" t="str">
        <f t="shared" si="92"/>
        <v>Old</v>
      </c>
      <c r="G3008" t="str">
        <f t="shared" si="93"/>
        <v>Existing</v>
      </c>
    </row>
    <row r="3009" spans="1:7" ht="19" x14ac:dyDescent="0.25">
      <c r="A3009" s="7">
        <v>2014</v>
      </c>
      <c r="B3009" s="7" t="s">
        <v>383</v>
      </c>
      <c r="C3009" s="7" t="s">
        <v>7</v>
      </c>
      <c r="D3009" s="24">
        <v>194564.24</v>
      </c>
      <c r="E3009">
        <f>INDEX('B. Store opening dates'!$B$5:$B$2448,MATCH('A. Sales by store'!B3009,'B. Store opening dates'!$A$5:$A$2448,0))</f>
        <v>2002</v>
      </c>
      <c r="F3009" t="str">
        <f t="shared" si="92"/>
        <v>Old</v>
      </c>
      <c r="G3009" t="str">
        <f t="shared" si="93"/>
        <v>Existing</v>
      </c>
    </row>
    <row r="3010" spans="1:7" ht="19" x14ac:dyDescent="0.25">
      <c r="A3010" s="7">
        <v>2015</v>
      </c>
      <c r="B3010" s="7" t="s">
        <v>383</v>
      </c>
      <c r="C3010" s="7" t="s">
        <v>8</v>
      </c>
      <c r="D3010" s="24">
        <v>642681.78</v>
      </c>
      <c r="E3010">
        <f>INDEX('B. Store opening dates'!$B$5:$B$2448,MATCH('A. Sales by store'!B3010,'B. Store opening dates'!$A$5:$A$2448,0))</f>
        <v>2002</v>
      </c>
      <c r="F3010" t="str">
        <f t="shared" si="92"/>
        <v>Old</v>
      </c>
      <c r="G3010" t="str">
        <f t="shared" si="93"/>
        <v>Existing</v>
      </c>
    </row>
    <row r="3011" spans="1:7" ht="19" x14ac:dyDescent="0.25">
      <c r="A3011" s="7">
        <v>2014</v>
      </c>
      <c r="B3011" s="7" t="s">
        <v>383</v>
      </c>
      <c r="C3011" s="7" t="s">
        <v>8</v>
      </c>
      <c r="D3011" s="24">
        <v>661010.63</v>
      </c>
      <c r="E3011">
        <f>INDEX('B. Store opening dates'!$B$5:$B$2448,MATCH('A. Sales by store'!B3011,'B. Store opening dates'!$A$5:$A$2448,0))</f>
        <v>2002</v>
      </c>
      <c r="F3011" t="str">
        <f t="shared" si="92"/>
        <v>Old</v>
      </c>
      <c r="G3011" t="str">
        <f t="shared" si="93"/>
        <v>Existing</v>
      </c>
    </row>
    <row r="3012" spans="1:7" ht="19" x14ac:dyDescent="0.25">
      <c r="A3012" s="7">
        <v>2015</v>
      </c>
      <c r="B3012" s="7" t="s">
        <v>384</v>
      </c>
      <c r="C3012" s="7" t="s">
        <v>5</v>
      </c>
      <c r="D3012" s="24">
        <v>765981.87</v>
      </c>
      <c r="E3012">
        <f>INDEX('B. Store opening dates'!$B$5:$B$2448,MATCH('A. Sales by store'!B3012,'B. Store opening dates'!$A$5:$A$2448,0))</f>
        <v>2002</v>
      </c>
      <c r="F3012" t="str">
        <f t="shared" si="92"/>
        <v>Old</v>
      </c>
      <c r="G3012" t="str">
        <f t="shared" si="93"/>
        <v>Existing</v>
      </c>
    </row>
    <row r="3013" spans="1:7" ht="19" x14ac:dyDescent="0.25">
      <c r="A3013" s="7">
        <v>2014</v>
      </c>
      <c r="B3013" s="7" t="s">
        <v>384</v>
      </c>
      <c r="C3013" s="7" t="s">
        <v>5</v>
      </c>
      <c r="D3013" s="24">
        <v>842502.77</v>
      </c>
      <c r="E3013">
        <f>INDEX('B. Store opening dates'!$B$5:$B$2448,MATCH('A. Sales by store'!B3013,'B. Store opening dates'!$A$5:$A$2448,0))</f>
        <v>2002</v>
      </c>
      <c r="F3013" t="str">
        <f t="shared" ref="F3013:F3076" si="94">IF(A3013 = 2015, IF(E3013&lt; 2015, "Old","New"),IF(E3013 &lt; 2014, "Old","New"))</f>
        <v>Old</v>
      </c>
      <c r="G3013" t="str">
        <f t="shared" ref="G3013:G3076" si="95">IF(A3013 = 2015, IF(E3013&lt; 2015, "Existing","New"),"Existing")</f>
        <v>Existing</v>
      </c>
    </row>
    <row r="3014" spans="1:7" ht="19" x14ac:dyDescent="0.25">
      <c r="A3014" s="7">
        <v>2015</v>
      </c>
      <c r="B3014" s="7" t="s">
        <v>384</v>
      </c>
      <c r="C3014" s="7" t="s">
        <v>6</v>
      </c>
      <c r="D3014" s="24">
        <v>543483.31000000006</v>
      </c>
      <c r="E3014">
        <f>INDEX('B. Store opening dates'!$B$5:$B$2448,MATCH('A. Sales by store'!B3014,'B. Store opening dates'!$A$5:$A$2448,0))</f>
        <v>2002</v>
      </c>
      <c r="F3014" t="str">
        <f t="shared" si="94"/>
        <v>Old</v>
      </c>
      <c r="G3014" t="str">
        <f t="shared" si="95"/>
        <v>Existing</v>
      </c>
    </row>
    <row r="3015" spans="1:7" ht="19" x14ac:dyDescent="0.25">
      <c r="A3015" s="7">
        <v>2014</v>
      </c>
      <c r="B3015" s="7" t="s">
        <v>384</v>
      </c>
      <c r="C3015" s="7" t="s">
        <v>6</v>
      </c>
      <c r="D3015" s="24">
        <v>386972.53</v>
      </c>
      <c r="E3015">
        <f>INDEX('B. Store opening dates'!$B$5:$B$2448,MATCH('A. Sales by store'!B3015,'B. Store opening dates'!$A$5:$A$2448,0))</f>
        <v>2002</v>
      </c>
      <c r="F3015" t="str">
        <f t="shared" si="94"/>
        <v>Old</v>
      </c>
      <c r="G3015" t="str">
        <f t="shared" si="95"/>
        <v>Existing</v>
      </c>
    </row>
    <row r="3016" spans="1:7" ht="19" x14ac:dyDescent="0.25">
      <c r="A3016" s="7">
        <v>2015</v>
      </c>
      <c r="B3016" s="7" t="s">
        <v>384</v>
      </c>
      <c r="C3016" s="7" t="s">
        <v>7</v>
      </c>
      <c r="D3016" s="24">
        <v>233553.21</v>
      </c>
      <c r="E3016">
        <f>INDEX('B. Store opening dates'!$B$5:$B$2448,MATCH('A. Sales by store'!B3016,'B. Store opening dates'!$A$5:$A$2448,0))</f>
        <v>2002</v>
      </c>
      <c r="F3016" t="str">
        <f t="shared" si="94"/>
        <v>Old</v>
      </c>
      <c r="G3016" t="str">
        <f t="shared" si="95"/>
        <v>Existing</v>
      </c>
    </row>
    <row r="3017" spans="1:7" ht="19" x14ac:dyDescent="0.25">
      <c r="A3017" s="7">
        <v>2014</v>
      </c>
      <c r="B3017" s="7" t="s">
        <v>384</v>
      </c>
      <c r="C3017" s="7" t="s">
        <v>7</v>
      </c>
      <c r="D3017" s="24">
        <v>245567.07</v>
      </c>
      <c r="E3017">
        <f>INDEX('B. Store opening dates'!$B$5:$B$2448,MATCH('A. Sales by store'!B3017,'B. Store opening dates'!$A$5:$A$2448,0))</f>
        <v>2002</v>
      </c>
      <c r="F3017" t="str">
        <f t="shared" si="94"/>
        <v>Old</v>
      </c>
      <c r="G3017" t="str">
        <f t="shared" si="95"/>
        <v>Existing</v>
      </c>
    </row>
    <row r="3018" spans="1:7" ht="19" x14ac:dyDescent="0.25">
      <c r="A3018" s="7">
        <v>2015</v>
      </c>
      <c r="B3018" s="7" t="s">
        <v>384</v>
      </c>
      <c r="C3018" s="7" t="s">
        <v>8</v>
      </c>
      <c r="D3018" s="24">
        <v>492731.21</v>
      </c>
      <c r="E3018">
        <f>INDEX('B. Store opening dates'!$B$5:$B$2448,MATCH('A. Sales by store'!B3018,'B. Store opening dates'!$A$5:$A$2448,0))</f>
        <v>2002</v>
      </c>
      <c r="F3018" t="str">
        <f t="shared" si="94"/>
        <v>Old</v>
      </c>
      <c r="G3018" t="str">
        <f t="shared" si="95"/>
        <v>Existing</v>
      </c>
    </row>
    <row r="3019" spans="1:7" ht="19" x14ac:dyDescent="0.25">
      <c r="A3019" s="7">
        <v>2014</v>
      </c>
      <c r="B3019" s="7" t="s">
        <v>384</v>
      </c>
      <c r="C3019" s="7" t="s">
        <v>8</v>
      </c>
      <c r="D3019" s="24">
        <v>514608.54</v>
      </c>
      <c r="E3019">
        <f>INDEX('B. Store opening dates'!$B$5:$B$2448,MATCH('A. Sales by store'!B3019,'B. Store opening dates'!$A$5:$A$2448,0))</f>
        <v>2002</v>
      </c>
      <c r="F3019" t="str">
        <f t="shared" si="94"/>
        <v>Old</v>
      </c>
      <c r="G3019" t="str">
        <f t="shared" si="95"/>
        <v>Existing</v>
      </c>
    </row>
    <row r="3020" spans="1:7" ht="19" x14ac:dyDescent="0.25">
      <c r="A3020" s="7">
        <v>2015</v>
      </c>
      <c r="B3020" s="7" t="s">
        <v>385</v>
      </c>
      <c r="C3020" s="7" t="s">
        <v>5</v>
      </c>
      <c r="D3020" s="24">
        <v>563006.9</v>
      </c>
      <c r="E3020">
        <f>INDEX('B. Store opening dates'!$B$5:$B$2448,MATCH('A. Sales by store'!B3020,'B. Store opening dates'!$A$5:$A$2448,0))</f>
        <v>2002</v>
      </c>
      <c r="F3020" t="str">
        <f t="shared" si="94"/>
        <v>Old</v>
      </c>
      <c r="G3020" t="str">
        <f t="shared" si="95"/>
        <v>Existing</v>
      </c>
    </row>
    <row r="3021" spans="1:7" ht="19" x14ac:dyDescent="0.25">
      <c r="A3021" s="7">
        <v>2014</v>
      </c>
      <c r="B3021" s="7" t="s">
        <v>385</v>
      </c>
      <c r="C3021" s="7" t="s">
        <v>5</v>
      </c>
      <c r="D3021" s="24">
        <v>619057.94999999995</v>
      </c>
      <c r="E3021">
        <f>INDEX('B. Store opening dates'!$B$5:$B$2448,MATCH('A. Sales by store'!B3021,'B. Store opening dates'!$A$5:$A$2448,0))</f>
        <v>2002</v>
      </c>
      <c r="F3021" t="str">
        <f t="shared" si="94"/>
        <v>Old</v>
      </c>
      <c r="G3021" t="str">
        <f t="shared" si="95"/>
        <v>Existing</v>
      </c>
    </row>
    <row r="3022" spans="1:7" ht="19" x14ac:dyDescent="0.25">
      <c r="A3022" s="7">
        <v>2015</v>
      </c>
      <c r="B3022" s="7" t="s">
        <v>385</v>
      </c>
      <c r="C3022" s="7" t="s">
        <v>6</v>
      </c>
      <c r="D3022" s="24">
        <v>406102.57</v>
      </c>
      <c r="E3022">
        <f>INDEX('B. Store opening dates'!$B$5:$B$2448,MATCH('A. Sales by store'!B3022,'B. Store opening dates'!$A$5:$A$2448,0))</f>
        <v>2002</v>
      </c>
      <c r="F3022" t="str">
        <f t="shared" si="94"/>
        <v>Old</v>
      </c>
      <c r="G3022" t="str">
        <f t="shared" si="95"/>
        <v>Existing</v>
      </c>
    </row>
    <row r="3023" spans="1:7" ht="19" x14ac:dyDescent="0.25">
      <c r="A3023" s="7">
        <v>2014</v>
      </c>
      <c r="B3023" s="7" t="s">
        <v>385</v>
      </c>
      <c r="C3023" s="7" t="s">
        <v>6</v>
      </c>
      <c r="D3023" s="24">
        <v>290175.23</v>
      </c>
      <c r="E3023">
        <f>INDEX('B. Store opening dates'!$B$5:$B$2448,MATCH('A. Sales by store'!B3023,'B. Store opening dates'!$A$5:$A$2448,0))</f>
        <v>2002</v>
      </c>
      <c r="F3023" t="str">
        <f t="shared" si="94"/>
        <v>Old</v>
      </c>
      <c r="G3023" t="str">
        <f t="shared" si="95"/>
        <v>Existing</v>
      </c>
    </row>
    <row r="3024" spans="1:7" ht="19" x14ac:dyDescent="0.25">
      <c r="A3024" s="7">
        <v>2015</v>
      </c>
      <c r="B3024" s="7" t="s">
        <v>385</v>
      </c>
      <c r="C3024" s="7" t="s">
        <v>7</v>
      </c>
      <c r="D3024" s="24">
        <v>230317.53</v>
      </c>
      <c r="E3024">
        <f>INDEX('B. Store opening dates'!$B$5:$B$2448,MATCH('A. Sales by store'!B3024,'B. Store opening dates'!$A$5:$A$2448,0))</f>
        <v>2002</v>
      </c>
      <c r="F3024" t="str">
        <f t="shared" si="94"/>
        <v>Old</v>
      </c>
      <c r="G3024" t="str">
        <f t="shared" si="95"/>
        <v>Existing</v>
      </c>
    </row>
    <row r="3025" spans="1:7" ht="19" x14ac:dyDescent="0.25">
      <c r="A3025" s="7">
        <v>2014</v>
      </c>
      <c r="B3025" s="7" t="s">
        <v>385</v>
      </c>
      <c r="C3025" s="7" t="s">
        <v>7</v>
      </c>
      <c r="D3025" s="24">
        <v>245445.63</v>
      </c>
      <c r="E3025">
        <f>INDEX('B. Store opening dates'!$B$5:$B$2448,MATCH('A. Sales by store'!B3025,'B. Store opening dates'!$A$5:$A$2448,0))</f>
        <v>2002</v>
      </c>
      <c r="F3025" t="str">
        <f t="shared" si="94"/>
        <v>Old</v>
      </c>
      <c r="G3025" t="str">
        <f t="shared" si="95"/>
        <v>Existing</v>
      </c>
    </row>
    <row r="3026" spans="1:7" ht="19" x14ac:dyDescent="0.25">
      <c r="A3026" s="7">
        <v>2015</v>
      </c>
      <c r="B3026" s="7" t="s">
        <v>385</v>
      </c>
      <c r="C3026" s="7" t="s">
        <v>8</v>
      </c>
      <c r="D3026" s="24">
        <v>733337.62</v>
      </c>
      <c r="E3026">
        <f>INDEX('B. Store opening dates'!$B$5:$B$2448,MATCH('A. Sales by store'!B3026,'B. Store opening dates'!$A$5:$A$2448,0))</f>
        <v>2002</v>
      </c>
      <c r="F3026" t="str">
        <f t="shared" si="94"/>
        <v>Old</v>
      </c>
      <c r="G3026" t="str">
        <f t="shared" si="95"/>
        <v>Existing</v>
      </c>
    </row>
    <row r="3027" spans="1:7" ht="19" x14ac:dyDescent="0.25">
      <c r="A3027" s="7">
        <v>2014</v>
      </c>
      <c r="B3027" s="7" t="s">
        <v>385</v>
      </c>
      <c r="C3027" s="7" t="s">
        <v>8</v>
      </c>
      <c r="D3027" s="24">
        <v>764482.28</v>
      </c>
      <c r="E3027">
        <f>INDEX('B. Store opening dates'!$B$5:$B$2448,MATCH('A. Sales by store'!B3027,'B. Store opening dates'!$A$5:$A$2448,0))</f>
        <v>2002</v>
      </c>
      <c r="F3027" t="str">
        <f t="shared" si="94"/>
        <v>Old</v>
      </c>
      <c r="G3027" t="str">
        <f t="shared" si="95"/>
        <v>Existing</v>
      </c>
    </row>
    <row r="3028" spans="1:7" ht="19" x14ac:dyDescent="0.25">
      <c r="A3028" s="7">
        <v>2015</v>
      </c>
      <c r="B3028" s="7" t="s">
        <v>386</v>
      </c>
      <c r="C3028" s="7" t="s">
        <v>5</v>
      </c>
      <c r="D3028" s="24">
        <v>840308.07</v>
      </c>
      <c r="E3028">
        <f>INDEX('B. Store opening dates'!$B$5:$B$2448,MATCH('A. Sales by store'!B3028,'B. Store opening dates'!$A$5:$A$2448,0))</f>
        <v>2002</v>
      </c>
      <c r="F3028" t="str">
        <f t="shared" si="94"/>
        <v>Old</v>
      </c>
      <c r="G3028" t="str">
        <f t="shared" si="95"/>
        <v>Existing</v>
      </c>
    </row>
    <row r="3029" spans="1:7" ht="19" x14ac:dyDescent="0.25">
      <c r="A3029" s="7">
        <v>2014</v>
      </c>
      <c r="B3029" s="7" t="s">
        <v>386</v>
      </c>
      <c r="C3029" s="7" t="s">
        <v>5</v>
      </c>
      <c r="D3029" s="24">
        <v>918475.12</v>
      </c>
      <c r="E3029">
        <f>INDEX('B. Store opening dates'!$B$5:$B$2448,MATCH('A. Sales by store'!B3029,'B. Store opening dates'!$A$5:$A$2448,0))</f>
        <v>2002</v>
      </c>
      <c r="F3029" t="str">
        <f t="shared" si="94"/>
        <v>Old</v>
      </c>
      <c r="G3029" t="str">
        <f t="shared" si="95"/>
        <v>Existing</v>
      </c>
    </row>
    <row r="3030" spans="1:7" ht="19" x14ac:dyDescent="0.25">
      <c r="A3030" s="7">
        <v>2015</v>
      </c>
      <c r="B3030" s="7" t="s">
        <v>386</v>
      </c>
      <c r="C3030" s="7" t="s">
        <v>6</v>
      </c>
      <c r="D3030" s="24">
        <v>321068.40000000002</v>
      </c>
      <c r="E3030">
        <f>INDEX('B. Store opening dates'!$B$5:$B$2448,MATCH('A. Sales by store'!B3030,'B. Store opening dates'!$A$5:$A$2448,0))</f>
        <v>2002</v>
      </c>
      <c r="F3030" t="str">
        <f t="shared" si="94"/>
        <v>Old</v>
      </c>
      <c r="G3030" t="str">
        <f t="shared" si="95"/>
        <v>Existing</v>
      </c>
    </row>
    <row r="3031" spans="1:7" ht="19" x14ac:dyDescent="0.25">
      <c r="A3031" s="7">
        <v>2014</v>
      </c>
      <c r="B3031" s="7" t="s">
        <v>386</v>
      </c>
      <c r="C3031" s="7" t="s">
        <v>6</v>
      </c>
      <c r="D3031" s="24">
        <v>222801.52</v>
      </c>
      <c r="E3031">
        <f>INDEX('B. Store opening dates'!$B$5:$B$2448,MATCH('A. Sales by store'!B3031,'B. Store opening dates'!$A$5:$A$2448,0))</f>
        <v>2002</v>
      </c>
      <c r="F3031" t="str">
        <f t="shared" si="94"/>
        <v>Old</v>
      </c>
      <c r="G3031" t="str">
        <f t="shared" si="95"/>
        <v>Existing</v>
      </c>
    </row>
    <row r="3032" spans="1:7" ht="19" x14ac:dyDescent="0.25">
      <c r="A3032" s="7">
        <v>2015</v>
      </c>
      <c r="B3032" s="7" t="s">
        <v>386</v>
      </c>
      <c r="C3032" s="7" t="s">
        <v>7</v>
      </c>
      <c r="D3032" s="24">
        <v>150295.49</v>
      </c>
      <c r="E3032">
        <f>INDEX('B. Store opening dates'!$B$5:$B$2448,MATCH('A. Sales by store'!B3032,'B. Store opening dates'!$A$5:$A$2448,0))</f>
        <v>2002</v>
      </c>
      <c r="F3032" t="str">
        <f t="shared" si="94"/>
        <v>Old</v>
      </c>
      <c r="G3032" t="str">
        <f t="shared" si="95"/>
        <v>Existing</v>
      </c>
    </row>
    <row r="3033" spans="1:7" ht="19" x14ac:dyDescent="0.25">
      <c r="A3033" s="7">
        <v>2014</v>
      </c>
      <c r="B3033" s="7" t="s">
        <v>386</v>
      </c>
      <c r="C3033" s="7" t="s">
        <v>7</v>
      </c>
      <c r="D3033" s="24">
        <v>157762.45000000001</v>
      </c>
      <c r="E3033">
        <f>INDEX('B. Store opening dates'!$B$5:$B$2448,MATCH('A. Sales by store'!B3033,'B. Store opening dates'!$A$5:$A$2448,0))</f>
        <v>2002</v>
      </c>
      <c r="F3033" t="str">
        <f t="shared" si="94"/>
        <v>Old</v>
      </c>
      <c r="G3033" t="str">
        <f t="shared" si="95"/>
        <v>Existing</v>
      </c>
    </row>
    <row r="3034" spans="1:7" ht="19" x14ac:dyDescent="0.25">
      <c r="A3034" s="7">
        <v>2015</v>
      </c>
      <c r="B3034" s="7" t="s">
        <v>386</v>
      </c>
      <c r="C3034" s="7" t="s">
        <v>8</v>
      </c>
      <c r="D3034" s="24">
        <v>484986.37</v>
      </c>
      <c r="E3034">
        <f>INDEX('B. Store opening dates'!$B$5:$B$2448,MATCH('A. Sales by store'!B3034,'B. Store opening dates'!$A$5:$A$2448,0))</f>
        <v>2002</v>
      </c>
      <c r="F3034" t="str">
        <f t="shared" si="94"/>
        <v>Old</v>
      </c>
      <c r="G3034" t="str">
        <f t="shared" si="95"/>
        <v>Existing</v>
      </c>
    </row>
    <row r="3035" spans="1:7" ht="19" x14ac:dyDescent="0.25">
      <c r="A3035" s="7">
        <v>2014</v>
      </c>
      <c r="B3035" s="7" t="s">
        <v>386</v>
      </c>
      <c r="C3035" s="7" t="s">
        <v>8</v>
      </c>
      <c r="D3035" s="24">
        <v>508668.72</v>
      </c>
      <c r="E3035">
        <f>INDEX('B. Store opening dates'!$B$5:$B$2448,MATCH('A. Sales by store'!B3035,'B. Store opening dates'!$A$5:$A$2448,0))</f>
        <v>2002</v>
      </c>
      <c r="F3035" t="str">
        <f t="shared" si="94"/>
        <v>Old</v>
      </c>
      <c r="G3035" t="str">
        <f t="shared" si="95"/>
        <v>Existing</v>
      </c>
    </row>
    <row r="3036" spans="1:7" ht="19" x14ac:dyDescent="0.25">
      <c r="A3036" s="7">
        <v>2015</v>
      </c>
      <c r="B3036" s="7" t="s">
        <v>387</v>
      </c>
      <c r="C3036" s="7" t="s">
        <v>5</v>
      </c>
      <c r="D3036" s="24">
        <v>852720.37</v>
      </c>
      <c r="E3036">
        <f>INDEX('B. Store opening dates'!$B$5:$B$2448,MATCH('A. Sales by store'!B3036,'B. Store opening dates'!$A$5:$A$2448,0))</f>
        <v>2002</v>
      </c>
      <c r="F3036" t="str">
        <f t="shared" si="94"/>
        <v>Old</v>
      </c>
      <c r="G3036" t="str">
        <f t="shared" si="95"/>
        <v>Existing</v>
      </c>
    </row>
    <row r="3037" spans="1:7" ht="19" x14ac:dyDescent="0.25">
      <c r="A3037" s="7">
        <v>2014</v>
      </c>
      <c r="B3037" s="7" t="s">
        <v>387</v>
      </c>
      <c r="C3037" s="7" t="s">
        <v>5</v>
      </c>
      <c r="D3037" s="24">
        <v>932744.44</v>
      </c>
      <c r="E3037">
        <f>INDEX('B. Store opening dates'!$B$5:$B$2448,MATCH('A. Sales by store'!B3037,'B. Store opening dates'!$A$5:$A$2448,0))</f>
        <v>2002</v>
      </c>
      <c r="F3037" t="str">
        <f t="shared" si="94"/>
        <v>Old</v>
      </c>
      <c r="G3037" t="str">
        <f t="shared" si="95"/>
        <v>Existing</v>
      </c>
    </row>
    <row r="3038" spans="1:7" ht="19" x14ac:dyDescent="0.25">
      <c r="A3038" s="7">
        <v>2015</v>
      </c>
      <c r="B3038" s="7" t="s">
        <v>387</v>
      </c>
      <c r="C3038" s="7" t="s">
        <v>6</v>
      </c>
      <c r="D3038" s="24">
        <v>355810.24</v>
      </c>
      <c r="E3038">
        <f>INDEX('B. Store opening dates'!$B$5:$B$2448,MATCH('A. Sales by store'!B3038,'B. Store opening dates'!$A$5:$A$2448,0))</f>
        <v>2002</v>
      </c>
      <c r="F3038" t="str">
        <f t="shared" si="94"/>
        <v>Old</v>
      </c>
      <c r="G3038" t="str">
        <f t="shared" si="95"/>
        <v>Existing</v>
      </c>
    </row>
    <row r="3039" spans="1:7" ht="19" x14ac:dyDescent="0.25">
      <c r="A3039" s="7">
        <v>2014</v>
      </c>
      <c r="B3039" s="7" t="s">
        <v>387</v>
      </c>
      <c r="C3039" s="7" t="s">
        <v>6</v>
      </c>
      <c r="D3039" s="24">
        <v>263445.17</v>
      </c>
      <c r="E3039">
        <f>INDEX('B. Store opening dates'!$B$5:$B$2448,MATCH('A. Sales by store'!B3039,'B. Store opening dates'!$A$5:$A$2448,0))</f>
        <v>2002</v>
      </c>
      <c r="F3039" t="str">
        <f t="shared" si="94"/>
        <v>Old</v>
      </c>
      <c r="G3039" t="str">
        <f t="shared" si="95"/>
        <v>Existing</v>
      </c>
    </row>
    <row r="3040" spans="1:7" ht="19" x14ac:dyDescent="0.25">
      <c r="A3040" s="7">
        <v>2015</v>
      </c>
      <c r="B3040" s="7" t="s">
        <v>387</v>
      </c>
      <c r="C3040" s="7" t="s">
        <v>7</v>
      </c>
      <c r="D3040" s="24">
        <v>158171.72</v>
      </c>
      <c r="E3040">
        <f>INDEX('B. Store opening dates'!$B$5:$B$2448,MATCH('A. Sales by store'!B3040,'B. Store opening dates'!$A$5:$A$2448,0))</f>
        <v>2002</v>
      </c>
      <c r="F3040" t="str">
        <f t="shared" si="94"/>
        <v>Old</v>
      </c>
      <c r="G3040" t="str">
        <f t="shared" si="95"/>
        <v>Existing</v>
      </c>
    </row>
    <row r="3041" spans="1:7" ht="19" x14ac:dyDescent="0.25">
      <c r="A3041" s="7">
        <v>2014</v>
      </c>
      <c r="B3041" s="7" t="s">
        <v>387</v>
      </c>
      <c r="C3041" s="7" t="s">
        <v>7</v>
      </c>
      <c r="D3041" s="24">
        <v>168261.7</v>
      </c>
      <c r="E3041">
        <f>INDEX('B. Store opening dates'!$B$5:$B$2448,MATCH('A. Sales by store'!B3041,'B. Store opening dates'!$A$5:$A$2448,0))</f>
        <v>2002</v>
      </c>
      <c r="F3041" t="str">
        <f t="shared" si="94"/>
        <v>Old</v>
      </c>
      <c r="G3041" t="str">
        <f t="shared" si="95"/>
        <v>Existing</v>
      </c>
    </row>
    <row r="3042" spans="1:7" ht="19" x14ac:dyDescent="0.25">
      <c r="A3042" s="7">
        <v>2015</v>
      </c>
      <c r="B3042" s="7" t="s">
        <v>387</v>
      </c>
      <c r="C3042" s="7" t="s">
        <v>8</v>
      </c>
      <c r="D3042" s="24">
        <v>751733.31</v>
      </c>
      <c r="E3042">
        <f>INDEX('B. Store opening dates'!$B$5:$B$2448,MATCH('A. Sales by store'!B3042,'B. Store opening dates'!$A$5:$A$2448,0))</f>
        <v>2002</v>
      </c>
      <c r="F3042" t="str">
        <f t="shared" si="94"/>
        <v>Old</v>
      </c>
      <c r="G3042" t="str">
        <f t="shared" si="95"/>
        <v>Existing</v>
      </c>
    </row>
    <row r="3043" spans="1:7" ht="19" x14ac:dyDescent="0.25">
      <c r="A3043" s="7">
        <v>2014</v>
      </c>
      <c r="B3043" s="7" t="s">
        <v>387</v>
      </c>
      <c r="C3043" s="7" t="s">
        <v>8</v>
      </c>
      <c r="D3043" s="24">
        <v>779876.11</v>
      </c>
      <c r="E3043">
        <f>INDEX('B. Store opening dates'!$B$5:$B$2448,MATCH('A. Sales by store'!B3043,'B. Store opening dates'!$A$5:$A$2448,0))</f>
        <v>2002</v>
      </c>
      <c r="F3043" t="str">
        <f t="shared" si="94"/>
        <v>Old</v>
      </c>
      <c r="G3043" t="str">
        <f t="shared" si="95"/>
        <v>Existing</v>
      </c>
    </row>
    <row r="3044" spans="1:7" ht="19" x14ac:dyDescent="0.25">
      <c r="A3044" s="7">
        <v>2015</v>
      </c>
      <c r="B3044" s="7" t="s">
        <v>388</v>
      </c>
      <c r="C3044" s="7" t="s">
        <v>5</v>
      </c>
      <c r="D3044" s="24">
        <v>661663.63</v>
      </c>
      <c r="E3044">
        <f>INDEX('B. Store opening dates'!$B$5:$B$2448,MATCH('A. Sales by store'!B3044,'B. Store opening dates'!$A$5:$A$2448,0))</f>
        <v>2002</v>
      </c>
      <c r="F3044" t="str">
        <f t="shared" si="94"/>
        <v>Old</v>
      </c>
      <c r="G3044" t="str">
        <f t="shared" si="95"/>
        <v>Existing</v>
      </c>
    </row>
    <row r="3045" spans="1:7" ht="19" x14ac:dyDescent="0.25">
      <c r="A3045" s="7">
        <v>2014</v>
      </c>
      <c r="B3045" s="7" t="s">
        <v>388</v>
      </c>
      <c r="C3045" s="7" t="s">
        <v>5</v>
      </c>
      <c r="D3045" s="24">
        <v>726912.56</v>
      </c>
      <c r="E3045">
        <f>INDEX('B. Store opening dates'!$B$5:$B$2448,MATCH('A. Sales by store'!B3045,'B. Store opening dates'!$A$5:$A$2448,0))</f>
        <v>2002</v>
      </c>
      <c r="F3045" t="str">
        <f t="shared" si="94"/>
        <v>Old</v>
      </c>
      <c r="G3045" t="str">
        <f t="shared" si="95"/>
        <v>Existing</v>
      </c>
    </row>
    <row r="3046" spans="1:7" ht="19" x14ac:dyDescent="0.25">
      <c r="A3046" s="7">
        <v>2015</v>
      </c>
      <c r="B3046" s="7" t="s">
        <v>388</v>
      </c>
      <c r="C3046" s="7" t="s">
        <v>6</v>
      </c>
      <c r="D3046" s="24">
        <v>496688.66</v>
      </c>
      <c r="E3046">
        <f>INDEX('B. Store opening dates'!$B$5:$B$2448,MATCH('A. Sales by store'!B3046,'B. Store opening dates'!$A$5:$A$2448,0))</f>
        <v>2002</v>
      </c>
      <c r="F3046" t="str">
        <f t="shared" si="94"/>
        <v>Old</v>
      </c>
      <c r="G3046" t="str">
        <f t="shared" si="95"/>
        <v>Existing</v>
      </c>
    </row>
    <row r="3047" spans="1:7" ht="19" x14ac:dyDescent="0.25">
      <c r="A3047" s="7">
        <v>2014</v>
      </c>
      <c r="B3047" s="7" t="s">
        <v>388</v>
      </c>
      <c r="C3047" s="7" t="s">
        <v>6</v>
      </c>
      <c r="D3047" s="24">
        <v>367114.11</v>
      </c>
      <c r="E3047">
        <f>INDEX('B. Store opening dates'!$B$5:$B$2448,MATCH('A. Sales by store'!B3047,'B. Store opening dates'!$A$5:$A$2448,0))</f>
        <v>2002</v>
      </c>
      <c r="F3047" t="str">
        <f t="shared" si="94"/>
        <v>Old</v>
      </c>
      <c r="G3047" t="str">
        <f t="shared" si="95"/>
        <v>Existing</v>
      </c>
    </row>
    <row r="3048" spans="1:7" ht="19" x14ac:dyDescent="0.25">
      <c r="A3048" s="7">
        <v>2015</v>
      </c>
      <c r="B3048" s="7" t="s">
        <v>388</v>
      </c>
      <c r="C3048" s="7" t="s">
        <v>7</v>
      </c>
      <c r="D3048" s="24">
        <v>145929.87</v>
      </c>
      <c r="E3048">
        <f>INDEX('B. Store opening dates'!$B$5:$B$2448,MATCH('A. Sales by store'!B3048,'B. Store opening dates'!$A$5:$A$2448,0))</f>
        <v>2002</v>
      </c>
      <c r="F3048" t="str">
        <f t="shared" si="94"/>
        <v>Old</v>
      </c>
      <c r="G3048" t="str">
        <f t="shared" si="95"/>
        <v>Existing</v>
      </c>
    </row>
    <row r="3049" spans="1:7" ht="19" x14ac:dyDescent="0.25">
      <c r="A3049" s="7">
        <v>2014</v>
      </c>
      <c r="B3049" s="7" t="s">
        <v>388</v>
      </c>
      <c r="C3049" s="7" t="s">
        <v>7</v>
      </c>
      <c r="D3049" s="24">
        <v>155529.39000000001</v>
      </c>
      <c r="E3049">
        <f>INDEX('B. Store opening dates'!$B$5:$B$2448,MATCH('A. Sales by store'!B3049,'B. Store opening dates'!$A$5:$A$2448,0))</f>
        <v>2002</v>
      </c>
      <c r="F3049" t="str">
        <f t="shared" si="94"/>
        <v>Old</v>
      </c>
      <c r="G3049" t="str">
        <f t="shared" si="95"/>
        <v>Existing</v>
      </c>
    </row>
    <row r="3050" spans="1:7" ht="19" x14ac:dyDescent="0.25">
      <c r="A3050" s="7">
        <v>2015</v>
      </c>
      <c r="B3050" s="7" t="s">
        <v>388</v>
      </c>
      <c r="C3050" s="7" t="s">
        <v>8</v>
      </c>
      <c r="D3050" s="24">
        <v>664909.51</v>
      </c>
      <c r="E3050">
        <f>INDEX('B. Store opening dates'!$B$5:$B$2448,MATCH('A. Sales by store'!B3050,'B. Store opening dates'!$A$5:$A$2448,0))</f>
        <v>2002</v>
      </c>
      <c r="F3050" t="str">
        <f t="shared" si="94"/>
        <v>Old</v>
      </c>
      <c r="G3050" t="str">
        <f t="shared" si="95"/>
        <v>Existing</v>
      </c>
    </row>
    <row r="3051" spans="1:7" ht="19" x14ac:dyDescent="0.25">
      <c r="A3051" s="7">
        <v>2014</v>
      </c>
      <c r="B3051" s="7" t="s">
        <v>388</v>
      </c>
      <c r="C3051" s="7" t="s">
        <v>8</v>
      </c>
      <c r="D3051" s="24">
        <v>689230.33</v>
      </c>
      <c r="E3051">
        <f>INDEX('B. Store opening dates'!$B$5:$B$2448,MATCH('A. Sales by store'!B3051,'B. Store opening dates'!$A$5:$A$2448,0))</f>
        <v>2002</v>
      </c>
      <c r="F3051" t="str">
        <f t="shared" si="94"/>
        <v>Old</v>
      </c>
      <c r="G3051" t="str">
        <f t="shared" si="95"/>
        <v>Existing</v>
      </c>
    </row>
    <row r="3052" spans="1:7" ht="19" x14ac:dyDescent="0.25">
      <c r="A3052" s="7">
        <v>2015</v>
      </c>
      <c r="B3052" s="7" t="s">
        <v>389</v>
      </c>
      <c r="C3052" s="7" t="s">
        <v>5</v>
      </c>
      <c r="D3052" s="24">
        <v>476845.9</v>
      </c>
      <c r="E3052">
        <f>INDEX('B. Store opening dates'!$B$5:$B$2448,MATCH('A. Sales by store'!B3052,'B. Store opening dates'!$A$5:$A$2448,0))</f>
        <v>2002</v>
      </c>
      <c r="F3052" t="str">
        <f t="shared" si="94"/>
        <v>Old</v>
      </c>
      <c r="G3052" t="str">
        <f t="shared" si="95"/>
        <v>Existing</v>
      </c>
    </row>
    <row r="3053" spans="1:7" ht="19" x14ac:dyDescent="0.25">
      <c r="A3053" s="7">
        <v>2014</v>
      </c>
      <c r="B3053" s="7" t="s">
        <v>389</v>
      </c>
      <c r="C3053" s="7" t="s">
        <v>5</v>
      </c>
      <c r="D3053" s="24">
        <v>524350.51</v>
      </c>
      <c r="E3053">
        <f>INDEX('B. Store opening dates'!$B$5:$B$2448,MATCH('A. Sales by store'!B3053,'B. Store opening dates'!$A$5:$A$2448,0))</f>
        <v>2002</v>
      </c>
      <c r="F3053" t="str">
        <f t="shared" si="94"/>
        <v>Old</v>
      </c>
      <c r="G3053" t="str">
        <f t="shared" si="95"/>
        <v>Existing</v>
      </c>
    </row>
    <row r="3054" spans="1:7" ht="19" x14ac:dyDescent="0.25">
      <c r="A3054" s="7">
        <v>2015</v>
      </c>
      <c r="B3054" s="7" t="s">
        <v>389</v>
      </c>
      <c r="C3054" s="7" t="s">
        <v>6</v>
      </c>
      <c r="D3054" s="24">
        <v>278801.19</v>
      </c>
      <c r="E3054">
        <f>INDEX('B. Store opening dates'!$B$5:$B$2448,MATCH('A. Sales by store'!B3054,'B. Store opening dates'!$A$5:$A$2448,0))</f>
        <v>2002</v>
      </c>
      <c r="F3054" t="str">
        <f t="shared" si="94"/>
        <v>Old</v>
      </c>
      <c r="G3054" t="str">
        <f t="shared" si="95"/>
        <v>Existing</v>
      </c>
    </row>
    <row r="3055" spans="1:7" ht="19" x14ac:dyDescent="0.25">
      <c r="A3055" s="7">
        <v>2014</v>
      </c>
      <c r="B3055" s="7" t="s">
        <v>389</v>
      </c>
      <c r="C3055" s="7" t="s">
        <v>6</v>
      </c>
      <c r="D3055" s="24">
        <v>203248.97</v>
      </c>
      <c r="E3055">
        <f>INDEX('B. Store opening dates'!$B$5:$B$2448,MATCH('A. Sales by store'!B3055,'B. Store opening dates'!$A$5:$A$2448,0))</f>
        <v>2002</v>
      </c>
      <c r="F3055" t="str">
        <f t="shared" si="94"/>
        <v>Old</v>
      </c>
      <c r="G3055" t="str">
        <f t="shared" si="95"/>
        <v>Existing</v>
      </c>
    </row>
    <row r="3056" spans="1:7" ht="19" x14ac:dyDescent="0.25">
      <c r="A3056" s="7">
        <v>2015</v>
      </c>
      <c r="B3056" s="7" t="s">
        <v>389</v>
      </c>
      <c r="C3056" s="7" t="s">
        <v>7</v>
      </c>
      <c r="D3056" s="24">
        <v>211263.74</v>
      </c>
      <c r="E3056">
        <f>INDEX('B. Store opening dates'!$B$5:$B$2448,MATCH('A. Sales by store'!B3056,'B. Store opening dates'!$A$5:$A$2448,0))</f>
        <v>2002</v>
      </c>
      <c r="F3056" t="str">
        <f t="shared" si="94"/>
        <v>Old</v>
      </c>
      <c r="G3056" t="str">
        <f t="shared" si="95"/>
        <v>Existing</v>
      </c>
    </row>
    <row r="3057" spans="1:7" ht="19" x14ac:dyDescent="0.25">
      <c r="A3057" s="7">
        <v>2014</v>
      </c>
      <c r="B3057" s="7" t="s">
        <v>389</v>
      </c>
      <c r="C3057" s="7" t="s">
        <v>7</v>
      </c>
      <c r="D3057" s="24">
        <v>221403.73</v>
      </c>
      <c r="E3057">
        <f>INDEX('B. Store opening dates'!$B$5:$B$2448,MATCH('A. Sales by store'!B3057,'B. Store opening dates'!$A$5:$A$2448,0))</f>
        <v>2002</v>
      </c>
      <c r="F3057" t="str">
        <f t="shared" si="94"/>
        <v>Old</v>
      </c>
      <c r="G3057" t="str">
        <f t="shared" si="95"/>
        <v>Existing</v>
      </c>
    </row>
    <row r="3058" spans="1:7" ht="19" x14ac:dyDescent="0.25">
      <c r="A3058" s="7">
        <v>2015</v>
      </c>
      <c r="B3058" s="7" t="s">
        <v>389</v>
      </c>
      <c r="C3058" s="7" t="s">
        <v>8</v>
      </c>
      <c r="D3058" s="24">
        <v>764137.65</v>
      </c>
      <c r="E3058">
        <f>INDEX('B. Store opening dates'!$B$5:$B$2448,MATCH('A. Sales by store'!B3058,'B. Store opening dates'!$A$5:$A$2448,0))</f>
        <v>2002</v>
      </c>
      <c r="F3058" t="str">
        <f t="shared" si="94"/>
        <v>Old</v>
      </c>
      <c r="G3058" t="str">
        <f t="shared" si="95"/>
        <v>Existing</v>
      </c>
    </row>
    <row r="3059" spans="1:7" ht="19" x14ac:dyDescent="0.25">
      <c r="A3059" s="7">
        <v>2014</v>
      </c>
      <c r="B3059" s="7" t="s">
        <v>389</v>
      </c>
      <c r="C3059" s="7" t="s">
        <v>8</v>
      </c>
      <c r="D3059" s="24">
        <v>796818.81</v>
      </c>
      <c r="E3059">
        <f>INDEX('B. Store opening dates'!$B$5:$B$2448,MATCH('A. Sales by store'!B3059,'B. Store opening dates'!$A$5:$A$2448,0))</f>
        <v>2002</v>
      </c>
      <c r="F3059" t="str">
        <f t="shared" si="94"/>
        <v>Old</v>
      </c>
      <c r="G3059" t="str">
        <f t="shared" si="95"/>
        <v>Existing</v>
      </c>
    </row>
    <row r="3060" spans="1:7" ht="19" x14ac:dyDescent="0.25">
      <c r="A3060" s="7">
        <v>2015</v>
      </c>
      <c r="B3060" s="7" t="s">
        <v>390</v>
      </c>
      <c r="C3060" s="7" t="s">
        <v>5</v>
      </c>
      <c r="D3060" s="24">
        <v>887502.12</v>
      </c>
      <c r="E3060">
        <f>INDEX('B. Store opening dates'!$B$5:$B$2448,MATCH('A. Sales by store'!B3060,'B. Store opening dates'!$A$5:$A$2448,0))</f>
        <v>2002</v>
      </c>
      <c r="F3060" t="str">
        <f t="shared" si="94"/>
        <v>Old</v>
      </c>
      <c r="G3060" t="str">
        <f t="shared" si="95"/>
        <v>Existing</v>
      </c>
    </row>
    <row r="3061" spans="1:7" ht="19" x14ac:dyDescent="0.25">
      <c r="A3061" s="7">
        <v>2014</v>
      </c>
      <c r="B3061" s="7" t="s">
        <v>390</v>
      </c>
      <c r="C3061" s="7" t="s">
        <v>5</v>
      </c>
      <c r="D3061" s="24">
        <v>965958.01</v>
      </c>
      <c r="E3061">
        <f>INDEX('B. Store opening dates'!$B$5:$B$2448,MATCH('A. Sales by store'!B3061,'B. Store opening dates'!$A$5:$A$2448,0))</f>
        <v>2002</v>
      </c>
      <c r="F3061" t="str">
        <f t="shared" si="94"/>
        <v>Old</v>
      </c>
      <c r="G3061" t="str">
        <f t="shared" si="95"/>
        <v>Existing</v>
      </c>
    </row>
    <row r="3062" spans="1:7" ht="19" x14ac:dyDescent="0.25">
      <c r="A3062" s="7">
        <v>2015</v>
      </c>
      <c r="B3062" s="7" t="s">
        <v>390</v>
      </c>
      <c r="C3062" s="7" t="s">
        <v>6</v>
      </c>
      <c r="D3062" s="24">
        <v>478711.68</v>
      </c>
      <c r="E3062">
        <f>INDEX('B. Store opening dates'!$B$5:$B$2448,MATCH('A. Sales by store'!B3062,'B. Store opening dates'!$A$5:$A$2448,0))</f>
        <v>2002</v>
      </c>
      <c r="F3062" t="str">
        <f t="shared" si="94"/>
        <v>Old</v>
      </c>
      <c r="G3062" t="str">
        <f t="shared" si="95"/>
        <v>Existing</v>
      </c>
    </row>
    <row r="3063" spans="1:7" ht="19" x14ac:dyDescent="0.25">
      <c r="A3063" s="7">
        <v>2014</v>
      </c>
      <c r="B3063" s="7" t="s">
        <v>390</v>
      </c>
      <c r="C3063" s="7" t="s">
        <v>6</v>
      </c>
      <c r="D3063" s="24">
        <v>337941.1</v>
      </c>
      <c r="E3063">
        <f>INDEX('B. Store opening dates'!$B$5:$B$2448,MATCH('A. Sales by store'!B3063,'B. Store opening dates'!$A$5:$A$2448,0))</f>
        <v>2002</v>
      </c>
      <c r="F3063" t="str">
        <f t="shared" si="94"/>
        <v>Old</v>
      </c>
      <c r="G3063" t="str">
        <f t="shared" si="95"/>
        <v>Existing</v>
      </c>
    </row>
    <row r="3064" spans="1:7" ht="19" x14ac:dyDescent="0.25">
      <c r="A3064" s="7">
        <v>2015</v>
      </c>
      <c r="B3064" s="7" t="s">
        <v>390</v>
      </c>
      <c r="C3064" s="7" t="s">
        <v>7</v>
      </c>
      <c r="D3064" s="24">
        <v>164375.78</v>
      </c>
      <c r="E3064">
        <f>INDEX('B. Store opening dates'!$B$5:$B$2448,MATCH('A. Sales by store'!B3064,'B. Store opening dates'!$A$5:$A$2448,0))</f>
        <v>2002</v>
      </c>
      <c r="F3064" t="str">
        <f t="shared" si="94"/>
        <v>Old</v>
      </c>
      <c r="G3064" t="str">
        <f t="shared" si="95"/>
        <v>Existing</v>
      </c>
    </row>
    <row r="3065" spans="1:7" ht="19" x14ac:dyDescent="0.25">
      <c r="A3065" s="7">
        <v>2014</v>
      </c>
      <c r="B3065" s="7" t="s">
        <v>390</v>
      </c>
      <c r="C3065" s="7" t="s">
        <v>7</v>
      </c>
      <c r="D3065" s="24">
        <v>173153.25</v>
      </c>
      <c r="E3065">
        <f>INDEX('B. Store opening dates'!$B$5:$B$2448,MATCH('A. Sales by store'!B3065,'B. Store opening dates'!$A$5:$A$2448,0))</f>
        <v>2002</v>
      </c>
      <c r="F3065" t="str">
        <f t="shared" si="94"/>
        <v>Old</v>
      </c>
      <c r="G3065" t="str">
        <f t="shared" si="95"/>
        <v>Existing</v>
      </c>
    </row>
    <row r="3066" spans="1:7" ht="19" x14ac:dyDescent="0.25">
      <c r="A3066" s="7">
        <v>2015</v>
      </c>
      <c r="B3066" s="7" t="s">
        <v>390</v>
      </c>
      <c r="C3066" s="7" t="s">
        <v>8</v>
      </c>
      <c r="D3066" s="24">
        <v>535761.05000000005</v>
      </c>
      <c r="E3066">
        <f>INDEX('B. Store opening dates'!$B$5:$B$2448,MATCH('A. Sales by store'!B3066,'B. Store opening dates'!$A$5:$A$2448,0))</f>
        <v>2002</v>
      </c>
      <c r="F3066" t="str">
        <f t="shared" si="94"/>
        <v>Old</v>
      </c>
      <c r="G3066" t="str">
        <f t="shared" si="95"/>
        <v>Existing</v>
      </c>
    </row>
    <row r="3067" spans="1:7" ht="19" x14ac:dyDescent="0.25">
      <c r="A3067" s="7">
        <v>2014</v>
      </c>
      <c r="B3067" s="7" t="s">
        <v>390</v>
      </c>
      <c r="C3067" s="7" t="s">
        <v>8</v>
      </c>
      <c r="D3067" s="24">
        <v>556893.77</v>
      </c>
      <c r="E3067">
        <f>INDEX('B. Store opening dates'!$B$5:$B$2448,MATCH('A. Sales by store'!B3067,'B. Store opening dates'!$A$5:$A$2448,0))</f>
        <v>2002</v>
      </c>
      <c r="F3067" t="str">
        <f t="shared" si="94"/>
        <v>Old</v>
      </c>
      <c r="G3067" t="str">
        <f t="shared" si="95"/>
        <v>Existing</v>
      </c>
    </row>
    <row r="3068" spans="1:7" ht="19" x14ac:dyDescent="0.25">
      <c r="A3068" s="7">
        <v>2015</v>
      </c>
      <c r="B3068" s="7" t="s">
        <v>391</v>
      </c>
      <c r="C3068" s="7" t="s">
        <v>5</v>
      </c>
      <c r="D3068" s="24">
        <v>482179.9</v>
      </c>
      <c r="E3068">
        <f>INDEX('B. Store opening dates'!$B$5:$B$2448,MATCH('A. Sales by store'!B3068,'B. Store opening dates'!$A$5:$A$2448,0))</f>
        <v>2002</v>
      </c>
      <c r="F3068" t="str">
        <f t="shared" si="94"/>
        <v>Old</v>
      </c>
      <c r="G3068" t="str">
        <f t="shared" si="95"/>
        <v>Existing</v>
      </c>
    </row>
    <row r="3069" spans="1:7" ht="19" x14ac:dyDescent="0.25">
      <c r="A3069" s="7">
        <v>2014</v>
      </c>
      <c r="B3069" s="7" t="s">
        <v>391</v>
      </c>
      <c r="C3069" s="7" t="s">
        <v>5</v>
      </c>
      <c r="D3069" s="24">
        <v>530200.91</v>
      </c>
      <c r="E3069">
        <f>INDEX('B. Store opening dates'!$B$5:$B$2448,MATCH('A. Sales by store'!B3069,'B. Store opening dates'!$A$5:$A$2448,0))</f>
        <v>2002</v>
      </c>
      <c r="F3069" t="str">
        <f t="shared" si="94"/>
        <v>Old</v>
      </c>
      <c r="G3069" t="str">
        <f t="shared" si="95"/>
        <v>Existing</v>
      </c>
    </row>
    <row r="3070" spans="1:7" ht="19" x14ac:dyDescent="0.25">
      <c r="A3070" s="7">
        <v>2015</v>
      </c>
      <c r="B3070" s="7" t="s">
        <v>391</v>
      </c>
      <c r="C3070" s="7" t="s">
        <v>6</v>
      </c>
      <c r="D3070" s="24">
        <v>571261.06999999995</v>
      </c>
      <c r="E3070">
        <f>INDEX('B. Store opening dates'!$B$5:$B$2448,MATCH('A. Sales by store'!B3070,'B. Store opening dates'!$A$5:$A$2448,0))</f>
        <v>2002</v>
      </c>
      <c r="F3070" t="str">
        <f t="shared" si="94"/>
        <v>Old</v>
      </c>
      <c r="G3070" t="str">
        <f t="shared" si="95"/>
        <v>Existing</v>
      </c>
    </row>
    <row r="3071" spans="1:7" ht="19" x14ac:dyDescent="0.25">
      <c r="A3071" s="7">
        <v>2014</v>
      </c>
      <c r="B3071" s="7" t="s">
        <v>391</v>
      </c>
      <c r="C3071" s="7" t="s">
        <v>6</v>
      </c>
      <c r="D3071" s="24">
        <v>397715.8</v>
      </c>
      <c r="E3071">
        <f>INDEX('B. Store opening dates'!$B$5:$B$2448,MATCH('A. Sales by store'!B3071,'B. Store opening dates'!$A$5:$A$2448,0))</f>
        <v>2002</v>
      </c>
      <c r="F3071" t="str">
        <f t="shared" si="94"/>
        <v>Old</v>
      </c>
      <c r="G3071" t="str">
        <f t="shared" si="95"/>
        <v>Existing</v>
      </c>
    </row>
    <row r="3072" spans="1:7" ht="19" x14ac:dyDescent="0.25">
      <c r="A3072" s="7">
        <v>2015</v>
      </c>
      <c r="B3072" s="7" t="s">
        <v>391</v>
      </c>
      <c r="C3072" s="7" t="s">
        <v>7</v>
      </c>
      <c r="D3072" s="24">
        <v>231284.67</v>
      </c>
      <c r="E3072">
        <f>INDEX('B. Store opening dates'!$B$5:$B$2448,MATCH('A. Sales by store'!B3072,'B. Store opening dates'!$A$5:$A$2448,0))</f>
        <v>2002</v>
      </c>
      <c r="F3072" t="str">
        <f t="shared" si="94"/>
        <v>Old</v>
      </c>
      <c r="G3072" t="str">
        <f t="shared" si="95"/>
        <v>Existing</v>
      </c>
    </row>
    <row r="3073" spans="1:7" ht="19" x14ac:dyDescent="0.25">
      <c r="A3073" s="7">
        <v>2014</v>
      </c>
      <c r="B3073" s="7" t="s">
        <v>391</v>
      </c>
      <c r="C3073" s="7" t="s">
        <v>7</v>
      </c>
      <c r="D3073" s="24">
        <v>244876.09</v>
      </c>
      <c r="E3073">
        <f>INDEX('B. Store opening dates'!$B$5:$B$2448,MATCH('A. Sales by store'!B3073,'B. Store opening dates'!$A$5:$A$2448,0))</f>
        <v>2002</v>
      </c>
      <c r="F3073" t="str">
        <f t="shared" si="94"/>
        <v>Old</v>
      </c>
      <c r="G3073" t="str">
        <f t="shared" si="95"/>
        <v>Existing</v>
      </c>
    </row>
    <row r="3074" spans="1:7" ht="19" x14ac:dyDescent="0.25">
      <c r="A3074" s="7">
        <v>2015</v>
      </c>
      <c r="B3074" s="7" t="s">
        <v>391</v>
      </c>
      <c r="C3074" s="7" t="s">
        <v>8</v>
      </c>
      <c r="D3074" s="24">
        <v>729437.22</v>
      </c>
      <c r="E3074">
        <f>INDEX('B. Store opening dates'!$B$5:$B$2448,MATCH('A. Sales by store'!B3074,'B. Store opening dates'!$A$5:$A$2448,0))</f>
        <v>2002</v>
      </c>
      <c r="F3074" t="str">
        <f t="shared" si="94"/>
        <v>Old</v>
      </c>
      <c r="G3074" t="str">
        <f t="shared" si="95"/>
        <v>Existing</v>
      </c>
    </row>
    <row r="3075" spans="1:7" ht="19" x14ac:dyDescent="0.25">
      <c r="A3075" s="7">
        <v>2014</v>
      </c>
      <c r="B3075" s="7" t="s">
        <v>391</v>
      </c>
      <c r="C3075" s="7" t="s">
        <v>8</v>
      </c>
      <c r="D3075" s="24">
        <v>757663.77</v>
      </c>
      <c r="E3075">
        <f>INDEX('B. Store opening dates'!$B$5:$B$2448,MATCH('A. Sales by store'!B3075,'B. Store opening dates'!$A$5:$A$2448,0))</f>
        <v>2002</v>
      </c>
      <c r="F3075" t="str">
        <f t="shared" si="94"/>
        <v>Old</v>
      </c>
      <c r="G3075" t="str">
        <f t="shared" si="95"/>
        <v>Existing</v>
      </c>
    </row>
    <row r="3076" spans="1:7" ht="19" x14ac:dyDescent="0.25">
      <c r="A3076" s="7">
        <v>2015</v>
      </c>
      <c r="B3076" s="7" t="s">
        <v>392</v>
      </c>
      <c r="C3076" s="7" t="s">
        <v>5</v>
      </c>
      <c r="D3076" s="24">
        <v>789508.79</v>
      </c>
      <c r="E3076">
        <f>INDEX('B. Store opening dates'!$B$5:$B$2448,MATCH('A. Sales by store'!B3076,'B. Store opening dates'!$A$5:$A$2448,0))</f>
        <v>2002</v>
      </c>
      <c r="F3076" t="str">
        <f t="shared" si="94"/>
        <v>Old</v>
      </c>
      <c r="G3076" t="str">
        <f t="shared" si="95"/>
        <v>Existing</v>
      </c>
    </row>
    <row r="3077" spans="1:7" ht="19" x14ac:dyDescent="0.25">
      <c r="A3077" s="7">
        <v>2014</v>
      </c>
      <c r="B3077" s="7" t="s">
        <v>392</v>
      </c>
      <c r="C3077" s="7" t="s">
        <v>5</v>
      </c>
      <c r="D3077" s="24">
        <v>867556.77</v>
      </c>
      <c r="E3077">
        <f>INDEX('B. Store opening dates'!$B$5:$B$2448,MATCH('A. Sales by store'!B3077,'B. Store opening dates'!$A$5:$A$2448,0))</f>
        <v>2002</v>
      </c>
      <c r="F3077" t="str">
        <f t="shared" ref="F3077:F3140" si="96">IF(A3077 = 2015, IF(E3077&lt; 2015, "Old","New"),IF(E3077 &lt; 2014, "Old","New"))</f>
        <v>Old</v>
      </c>
      <c r="G3077" t="str">
        <f t="shared" ref="G3077:G3140" si="97">IF(A3077 = 2015, IF(E3077&lt; 2015, "Existing","New"),"Existing")</f>
        <v>Existing</v>
      </c>
    </row>
    <row r="3078" spans="1:7" ht="19" x14ac:dyDescent="0.25">
      <c r="A3078" s="7">
        <v>2015</v>
      </c>
      <c r="B3078" s="7" t="s">
        <v>392</v>
      </c>
      <c r="C3078" s="7" t="s">
        <v>6</v>
      </c>
      <c r="D3078" s="24">
        <v>511862.02</v>
      </c>
      <c r="E3078">
        <f>INDEX('B. Store opening dates'!$B$5:$B$2448,MATCH('A. Sales by store'!B3078,'B. Store opening dates'!$A$5:$A$2448,0))</f>
        <v>2002</v>
      </c>
      <c r="F3078" t="str">
        <f t="shared" si="96"/>
        <v>Old</v>
      </c>
      <c r="G3078" t="str">
        <f t="shared" si="97"/>
        <v>Existing</v>
      </c>
    </row>
    <row r="3079" spans="1:7" ht="19" x14ac:dyDescent="0.25">
      <c r="A3079" s="7">
        <v>2014</v>
      </c>
      <c r="B3079" s="7" t="s">
        <v>392</v>
      </c>
      <c r="C3079" s="7" t="s">
        <v>6</v>
      </c>
      <c r="D3079" s="24">
        <v>363563.74</v>
      </c>
      <c r="E3079">
        <f>INDEX('B. Store opening dates'!$B$5:$B$2448,MATCH('A. Sales by store'!B3079,'B. Store opening dates'!$A$5:$A$2448,0))</f>
        <v>2002</v>
      </c>
      <c r="F3079" t="str">
        <f t="shared" si="96"/>
        <v>Old</v>
      </c>
      <c r="G3079" t="str">
        <f t="shared" si="97"/>
        <v>Existing</v>
      </c>
    </row>
    <row r="3080" spans="1:7" ht="19" x14ac:dyDescent="0.25">
      <c r="A3080" s="7">
        <v>2015</v>
      </c>
      <c r="B3080" s="7" t="s">
        <v>392</v>
      </c>
      <c r="C3080" s="7" t="s">
        <v>7</v>
      </c>
      <c r="D3080" s="24">
        <v>80766.009999999995</v>
      </c>
      <c r="E3080">
        <f>INDEX('B. Store opening dates'!$B$5:$B$2448,MATCH('A. Sales by store'!B3080,'B. Store opening dates'!$A$5:$A$2448,0))</f>
        <v>2002</v>
      </c>
      <c r="F3080" t="str">
        <f t="shared" si="96"/>
        <v>Old</v>
      </c>
      <c r="G3080" t="str">
        <f t="shared" si="97"/>
        <v>Existing</v>
      </c>
    </row>
    <row r="3081" spans="1:7" ht="19" x14ac:dyDescent="0.25">
      <c r="A3081" s="7">
        <v>2014</v>
      </c>
      <c r="B3081" s="7" t="s">
        <v>392</v>
      </c>
      <c r="C3081" s="7" t="s">
        <v>7</v>
      </c>
      <c r="D3081" s="24">
        <v>85853.81</v>
      </c>
      <c r="E3081">
        <f>INDEX('B. Store opening dates'!$B$5:$B$2448,MATCH('A. Sales by store'!B3081,'B. Store opening dates'!$A$5:$A$2448,0))</f>
        <v>2002</v>
      </c>
      <c r="F3081" t="str">
        <f t="shared" si="96"/>
        <v>Old</v>
      </c>
      <c r="G3081" t="str">
        <f t="shared" si="97"/>
        <v>Existing</v>
      </c>
    </row>
    <row r="3082" spans="1:7" ht="19" x14ac:dyDescent="0.25">
      <c r="A3082" s="7">
        <v>2015</v>
      </c>
      <c r="B3082" s="7" t="s">
        <v>392</v>
      </c>
      <c r="C3082" s="7" t="s">
        <v>8</v>
      </c>
      <c r="D3082" s="24">
        <v>781466.12</v>
      </c>
      <c r="E3082">
        <f>INDEX('B. Store opening dates'!$B$5:$B$2448,MATCH('A. Sales by store'!B3082,'B. Store opening dates'!$A$5:$A$2448,0))</f>
        <v>2002</v>
      </c>
      <c r="F3082" t="str">
        <f t="shared" si="96"/>
        <v>Old</v>
      </c>
      <c r="G3082" t="str">
        <f t="shared" si="97"/>
        <v>Existing</v>
      </c>
    </row>
    <row r="3083" spans="1:7" ht="19" x14ac:dyDescent="0.25">
      <c r="A3083" s="7">
        <v>2014</v>
      </c>
      <c r="B3083" s="7" t="s">
        <v>392</v>
      </c>
      <c r="C3083" s="7" t="s">
        <v>8</v>
      </c>
      <c r="D3083" s="24">
        <v>817594.69</v>
      </c>
      <c r="E3083">
        <f>INDEX('B. Store opening dates'!$B$5:$B$2448,MATCH('A. Sales by store'!B3083,'B. Store opening dates'!$A$5:$A$2448,0))</f>
        <v>2002</v>
      </c>
      <c r="F3083" t="str">
        <f t="shared" si="96"/>
        <v>Old</v>
      </c>
      <c r="G3083" t="str">
        <f t="shared" si="97"/>
        <v>Existing</v>
      </c>
    </row>
    <row r="3084" spans="1:7" ht="19" x14ac:dyDescent="0.25">
      <c r="A3084" s="7">
        <v>2015</v>
      </c>
      <c r="B3084" s="7" t="s">
        <v>393</v>
      </c>
      <c r="C3084" s="7" t="s">
        <v>5</v>
      </c>
      <c r="D3084" s="24">
        <v>665930.88</v>
      </c>
      <c r="E3084">
        <f>INDEX('B. Store opening dates'!$B$5:$B$2448,MATCH('A. Sales by store'!B3084,'B. Store opening dates'!$A$5:$A$2448,0))</f>
        <v>2002</v>
      </c>
      <c r="F3084" t="str">
        <f t="shared" si="96"/>
        <v>Old</v>
      </c>
      <c r="G3084" t="str">
        <f t="shared" si="97"/>
        <v>Existing</v>
      </c>
    </row>
    <row r="3085" spans="1:7" ht="19" x14ac:dyDescent="0.25">
      <c r="A3085" s="7">
        <v>2014</v>
      </c>
      <c r="B3085" s="7" t="s">
        <v>393</v>
      </c>
      <c r="C3085" s="7" t="s">
        <v>5</v>
      </c>
      <c r="D3085" s="24">
        <v>732135.01</v>
      </c>
      <c r="E3085">
        <f>INDEX('B. Store opening dates'!$B$5:$B$2448,MATCH('A. Sales by store'!B3085,'B. Store opening dates'!$A$5:$A$2448,0))</f>
        <v>2002</v>
      </c>
      <c r="F3085" t="str">
        <f t="shared" si="96"/>
        <v>Old</v>
      </c>
      <c r="G3085" t="str">
        <f t="shared" si="97"/>
        <v>Existing</v>
      </c>
    </row>
    <row r="3086" spans="1:7" ht="19" x14ac:dyDescent="0.25">
      <c r="A3086" s="7">
        <v>2015</v>
      </c>
      <c r="B3086" s="7" t="s">
        <v>393</v>
      </c>
      <c r="C3086" s="7" t="s">
        <v>6</v>
      </c>
      <c r="D3086" s="24">
        <v>226917.04</v>
      </c>
      <c r="E3086">
        <f>INDEX('B. Store opening dates'!$B$5:$B$2448,MATCH('A. Sales by store'!B3086,'B. Store opening dates'!$A$5:$A$2448,0))</f>
        <v>2002</v>
      </c>
      <c r="F3086" t="str">
        <f t="shared" si="96"/>
        <v>Old</v>
      </c>
      <c r="G3086" t="str">
        <f t="shared" si="97"/>
        <v>Existing</v>
      </c>
    </row>
    <row r="3087" spans="1:7" ht="19" x14ac:dyDescent="0.25">
      <c r="A3087" s="7">
        <v>2014</v>
      </c>
      <c r="B3087" s="7" t="s">
        <v>393</v>
      </c>
      <c r="C3087" s="7" t="s">
        <v>6</v>
      </c>
      <c r="D3087" s="24">
        <v>164792.22</v>
      </c>
      <c r="E3087">
        <f>INDEX('B. Store opening dates'!$B$5:$B$2448,MATCH('A. Sales by store'!B3087,'B. Store opening dates'!$A$5:$A$2448,0))</f>
        <v>2002</v>
      </c>
      <c r="F3087" t="str">
        <f t="shared" si="96"/>
        <v>Old</v>
      </c>
      <c r="G3087" t="str">
        <f t="shared" si="97"/>
        <v>Existing</v>
      </c>
    </row>
    <row r="3088" spans="1:7" ht="19" x14ac:dyDescent="0.25">
      <c r="A3088" s="7">
        <v>2015</v>
      </c>
      <c r="B3088" s="7" t="s">
        <v>393</v>
      </c>
      <c r="C3088" s="7" t="s">
        <v>7</v>
      </c>
      <c r="D3088" s="24">
        <v>181613.85</v>
      </c>
      <c r="E3088">
        <f>INDEX('B. Store opening dates'!$B$5:$B$2448,MATCH('A. Sales by store'!B3088,'B. Store opening dates'!$A$5:$A$2448,0))</f>
        <v>2002</v>
      </c>
      <c r="F3088" t="str">
        <f t="shared" si="96"/>
        <v>Old</v>
      </c>
      <c r="G3088" t="str">
        <f t="shared" si="97"/>
        <v>Existing</v>
      </c>
    </row>
    <row r="3089" spans="1:7" ht="19" x14ac:dyDescent="0.25">
      <c r="A3089" s="7">
        <v>2014</v>
      </c>
      <c r="B3089" s="7" t="s">
        <v>393</v>
      </c>
      <c r="C3089" s="7" t="s">
        <v>7</v>
      </c>
      <c r="D3089" s="24">
        <v>191571.27</v>
      </c>
      <c r="E3089">
        <f>INDEX('B. Store opening dates'!$B$5:$B$2448,MATCH('A. Sales by store'!B3089,'B. Store opening dates'!$A$5:$A$2448,0))</f>
        <v>2002</v>
      </c>
      <c r="F3089" t="str">
        <f t="shared" si="96"/>
        <v>Old</v>
      </c>
      <c r="G3089" t="str">
        <f t="shared" si="97"/>
        <v>Existing</v>
      </c>
    </row>
    <row r="3090" spans="1:7" ht="19" x14ac:dyDescent="0.25">
      <c r="A3090" s="7">
        <v>2015</v>
      </c>
      <c r="B3090" s="7" t="s">
        <v>393</v>
      </c>
      <c r="C3090" s="7" t="s">
        <v>8</v>
      </c>
      <c r="D3090" s="24">
        <v>694305.32</v>
      </c>
      <c r="E3090">
        <f>INDEX('B. Store opening dates'!$B$5:$B$2448,MATCH('A. Sales by store'!B3090,'B. Store opening dates'!$A$5:$A$2448,0))</f>
        <v>2002</v>
      </c>
      <c r="F3090" t="str">
        <f t="shared" si="96"/>
        <v>Old</v>
      </c>
      <c r="G3090" t="str">
        <f t="shared" si="97"/>
        <v>Existing</v>
      </c>
    </row>
    <row r="3091" spans="1:7" ht="19" x14ac:dyDescent="0.25">
      <c r="A3091" s="7">
        <v>2014</v>
      </c>
      <c r="B3091" s="7" t="s">
        <v>393</v>
      </c>
      <c r="C3091" s="7" t="s">
        <v>8</v>
      </c>
      <c r="D3091" s="24">
        <v>723926.08</v>
      </c>
      <c r="E3091">
        <f>INDEX('B. Store opening dates'!$B$5:$B$2448,MATCH('A. Sales by store'!B3091,'B. Store opening dates'!$A$5:$A$2448,0))</f>
        <v>2002</v>
      </c>
      <c r="F3091" t="str">
        <f t="shared" si="96"/>
        <v>Old</v>
      </c>
      <c r="G3091" t="str">
        <f t="shared" si="97"/>
        <v>Existing</v>
      </c>
    </row>
    <row r="3092" spans="1:7" ht="19" x14ac:dyDescent="0.25">
      <c r="A3092" s="7">
        <v>2015</v>
      </c>
      <c r="B3092" s="7" t="s">
        <v>394</v>
      </c>
      <c r="C3092" s="7" t="s">
        <v>5</v>
      </c>
      <c r="D3092" s="24">
        <v>669714.5</v>
      </c>
      <c r="E3092">
        <f>INDEX('B. Store opening dates'!$B$5:$B$2448,MATCH('A. Sales by store'!B3092,'B. Store opening dates'!$A$5:$A$2448,0))</f>
        <v>2002</v>
      </c>
      <c r="F3092" t="str">
        <f t="shared" si="96"/>
        <v>Old</v>
      </c>
      <c r="G3092" t="str">
        <f t="shared" si="97"/>
        <v>Existing</v>
      </c>
    </row>
    <row r="3093" spans="1:7" ht="19" x14ac:dyDescent="0.25">
      <c r="A3093" s="7">
        <v>2014</v>
      </c>
      <c r="B3093" s="7" t="s">
        <v>394</v>
      </c>
      <c r="C3093" s="7" t="s">
        <v>5</v>
      </c>
      <c r="D3093" s="24">
        <v>728117.64</v>
      </c>
      <c r="E3093">
        <f>INDEX('B. Store opening dates'!$B$5:$B$2448,MATCH('A. Sales by store'!B3093,'B. Store opening dates'!$A$5:$A$2448,0))</f>
        <v>2002</v>
      </c>
      <c r="F3093" t="str">
        <f t="shared" si="96"/>
        <v>Old</v>
      </c>
      <c r="G3093" t="str">
        <f t="shared" si="97"/>
        <v>Existing</v>
      </c>
    </row>
    <row r="3094" spans="1:7" ht="19" x14ac:dyDescent="0.25">
      <c r="A3094" s="7">
        <v>2015</v>
      </c>
      <c r="B3094" s="7" t="s">
        <v>394</v>
      </c>
      <c r="C3094" s="7" t="s">
        <v>6</v>
      </c>
      <c r="D3094" s="24">
        <v>480552.32</v>
      </c>
      <c r="E3094">
        <f>INDEX('B. Store opening dates'!$B$5:$B$2448,MATCH('A. Sales by store'!B3094,'B. Store opening dates'!$A$5:$A$2448,0))</f>
        <v>2002</v>
      </c>
      <c r="F3094" t="str">
        <f t="shared" si="96"/>
        <v>Old</v>
      </c>
      <c r="G3094" t="str">
        <f t="shared" si="97"/>
        <v>Existing</v>
      </c>
    </row>
    <row r="3095" spans="1:7" ht="19" x14ac:dyDescent="0.25">
      <c r="A3095" s="7">
        <v>2014</v>
      </c>
      <c r="B3095" s="7" t="s">
        <v>394</v>
      </c>
      <c r="C3095" s="7" t="s">
        <v>6</v>
      </c>
      <c r="D3095" s="24">
        <v>353590.59</v>
      </c>
      <c r="E3095">
        <f>INDEX('B. Store opening dates'!$B$5:$B$2448,MATCH('A. Sales by store'!B3095,'B. Store opening dates'!$A$5:$A$2448,0))</f>
        <v>2002</v>
      </c>
      <c r="F3095" t="str">
        <f t="shared" si="96"/>
        <v>Old</v>
      </c>
      <c r="G3095" t="str">
        <f t="shared" si="97"/>
        <v>Existing</v>
      </c>
    </row>
    <row r="3096" spans="1:7" ht="19" x14ac:dyDescent="0.25">
      <c r="A3096" s="7">
        <v>2015</v>
      </c>
      <c r="B3096" s="7" t="s">
        <v>394</v>
      </c>
      <c r="C3096" s="7" t="s">
        <v>7</v>
      </c>
      <c r="D3096" s="24">
        <v>114220.29</v>
      </c>
      <c r="E3096">
        <f>INDEX('B. Store opening dates'!$B$5:$B$2448,MATCH('A. Sales by store'!B3096,'B. Store opening dates'!$A$5:$A$2448,0))</f>
        <v>2002</v>
      </c>
      <c r="F3096" t="str">
        <f t="shared" si="96"/>
        <v>Old</v>
      </c>
      <c r="G3096" t="str">
        <f t="shared" si="97"/>
        <v>Existing</v>
      </c>
    </row>
    <row r="3097" spans="1:7" ht="19" x14ac:dyDescent="0.25">
      <c r="A3097" s="7">
        <v>2014</v>
      </c>
      <c r="B3097" s="7" t="s">
        <v>394</v>
      </c>
      <c r="C3097" s="7" t="s">
        <v>7</v>
      </c>
      <c r="D3097" s="24">
        <v>121208.84</v>
      </c>
      <c r="E3097">
        <f>INDEX('B. Store opening dates'!$B$5:$B$2448,MATCH('A. Sales by store'!B3097,'B. Store opening dates'!$A$5:$A$2448,0))</f>
        <v>2002</v>
      </c>
      <c r="F3097" t="str">
        <f t="shared" si="96"/>
        <v>Old</v>
      </c>
      <c r="G3097" t="str">
        <f t="shared" si="97"/>
        <v>Existing</v>
      </c>
    </row>
    <row r="3098" spans="1:7" ht="19" x14ac:dyDescent="0.25">
      <c r="A3098" s="7">
        <v>2015</v>
      </c>
      <c r="B3098" s="7" t="s">
        <v>394</v>
      </c>
      <c r="C3098" s="7" t="s">
        <v>8</v>
      </c>
      <c r="D3098" s="24">
        <v>412580.03</v>
      </c>
      <c r="E3098">
        <f>INDEX('B. Store opening dates'!$B$5:$B$2448,MATCH('A. Sales by store'!B3098,'B. Store opening dates'!$A$5:$A$2448,0))</f>
        <v>2002</v>
      </c>
      <c r="F3098" t="str">
        <f t="shared" si="96"/>
        <v>Old</v>
      </c>
      <c r="G3098" t="str">
        <f t="shared" si="97"/>
        <v>Existing</v>
      </c>
    </row>
    <row r="3099" spans="1:7" ht="19" x14ac:dyDescent="0.25">
      <c r="A3099" s="7">
        <v>2014</v>
      </c>
      <c r="B3099" s="7" t="s">
        <v>394</v>
      </c>
      <c r="C3099" s="7" t="s">
        <v>8</v>
      </c>
      <c r="D3099" s="24">
        <v>426482.46</v>
      </c>
      <c r="E3099">
        <f>INDEX('B. Store opening dates'!$B$5:$B$2448,MATCH('A. Sales by store'!B3099,'B. Store opening dates'!$A$5:$A$2448,0))</f>
        <v>2002</v>
      </c>
      <c r="F3099" t="str">
        <f t="shared" si="96"/>
        <v>Old</v>
      </c>
      <c r="G3099" t="str">
        <f t="shared" si="97"/>
        <v>Existing</v>
      </c>
    </row>
    <row r="3100" spans="1:7" ht="19" x14ac:dyDescent="0.25">
      <c r="A3100" s="7">
        <v>2015</v>
      </c>
      <c r="B3100" s="7" t="s">
        <v>395</v>
      </c>
      <c r="C3100" s="7" t="s">
        <v>5</v>
      </c>
      <c r="D3100" s="24">
        <v>507386.76</v>
      </c>
      <c r="E3100">
        <f>INDEX('B. Store opening dates'!$B$5:$B$2448,MATCH('A. Sales by store'!B3100,'B. Store opening dates'!$A$5:$A$2448,0))</f>
        <v>2002</v>
      </c>
      <c r="F3100" t="str">
        <f t="shared" si="96"/>
        <v>Old</v>
      </c>
      <c r="G3100" t="str">
        <f t="shared" si="97"/>
        <v>Existing</v>
      </c>
    </row>
    <row r="3101" spans="1:7" ht="19" x14ac:dyDescent="0.25">
      <c r="A3101" s="7">
        <v>2014</v>
      </c>
      <c r="B3101" s="7" t="s">
        <v>395</v>
      </c>
      <c r="C3101" s="7" t="s">
        <v>5</v>
      </c>
      <c r="D3101" s="24">
        <v>558019.68999999994</v>
      </c>
      <c r="E3101">
        <f>INDEX('B. Store opening dates'!$B$5:$B$2448,MATCH('A. Sales by store'!B3101,'B. Store opening dates'!$A$5:$A$2448,0))</f>
        <v>2002</v>
      </c>
      <c r="F3101" t="str">
        <f t="shared" si="96"/>
        <v>Old</v>
      </c>
      <c r="G3101" t="str">
        <f t="shared" si="97"/>
        <v>Existing</v>
      </c>
    </row>
    <row r="3102" spans="1:7" ht="19" x14ac:dyDescent="0.25">
      <c r="A3102" s="7">
        <v>2015</v>
      </c>
      <c r="B3102" s="7" t="s">
        <v>395</v>
      </c>
      <c r="C3102" s="7" t="s">
        <v>6</v>
      </c>
      <c r="D3102" s="24">
        <v>207810.1</v>
      </c>
      <c r="E3102">
        <f>INDEX('B. Store opening dates'!$B$5:$B$2448,MATCH('A. Sales by store'!B3102,'B. Store opening dates'!$A$5:$A$2448,0))</f>
        <v>2002</v>
      </c>
      <c r="F3102" t="str">
        <f t="shared" si="96"/>
        <v>Old</v>
      </c>
      <c r="G3102" t="str">
        <f t="shared" si="97"/>
        <v>Existing</v>
      </c>
    </row>
    <row r="3103" spans="1:7" ht="19" x14ac:dyDescent="0.25">
      <c r="A3103" s="7">
        <v>2014</v>
      </c>
      <c r="B3103" s="7" t="s">
        <v>395</v>
      </c>
      <c r="C3103" s="7" t="s">
        <v>6</v>
      </c>
      <c r="D3103" s="24">
        <v>150838.38</v>
      </c>
      <c r="E3103">
        <f>INDEX('B. Store opening dates'!$B$5:$B$2448,MATCH('A. Sales by store'!B3103,'B. Store opening dates'!$A$5:$A$2448,0))</f>
        <v>2002</v>
      </c>
      <c r="F3103" t="str">
        <f t="shared" si="96"/>
        <v>Old</v>
      </c>
      <c r="G3103" t="str">
        <f t="shared" si="97"/>
        <v>Existing</v>
      </c>
    </row>
    <row r="3104" spans="1:7" ht="19" x14ac:dyDescent="0.25">
      <c r="A3104" s="7">
        <v>2015</v>
      </c>
      <c r="B3104" s="7" t="s">
        <v>395</v>
      </c>
      <c r="C3104" s="7" t="s">
        <v>7</v>
      </c>
      <c r="D3104" s="24">
        <v>55791.27</v>
      </c>
      <c r="E3104">
        <f>INDEX('B. Store opening dates'!$B$5:$B$2448,MATCH('A. Sales by store'!B3104,'B. Store opening dates'!$A$5:$A$2448,0))</f>
        <v>2002</v>
      </c>
      <c r="F3104" t="str">
        <f t="shared" si="96"/>
        <v>Old</v>
      </c>
      <c r="G3104" t="str">
        <f t="shared" si="97"/>
        <v>Existing</v>
      </c>
    </row>
    <row r="3105" spans="1:7" ht="19" x14ac:dyDescent="0.25">
      <c r="A3105" s="7">
        <v>2014</v>
      </c>
      <c r="B3105" s="7" t="s">
        <v>395</v>
      </c>
      <c r="C3105" s="7" t="s">
        <v>7</v>
      </c>
      <c r="D3105" s="24">
        <v>58860.29</v>
      </c>
      <c r="E3105">
        <f>INDEX('B. Store opening dates'!$B$5:$B$2448,MATCH('A. Sales by store'!B3105,'B. Store opening dates'!$A$5:$A$2448,0))</f>
        <v>2002</v>
      </c>
      <c r="F3105" t="str">
        <f t="shared" si="96"/>
        <v>Old</v>
      </c>
      <c r="G3105" t="str">
        <f t="shared" si="97"/>
        <v>Existing</v>
      </c>
    </row>
    <row r="3106" spans="1:7" ht="19" x14ac:dyDescent="0.25">
      <c r="A3106" s="7">
        <v>2015</v>
      </c>
      <c r="B3106" s="7" t="s">
        <v>395</v>
      </c>
      <c r="C3106" s="7" t="s">
        <v>8</v>
      </c>
      <c r="D3106" s="24">
        <v>730104.24</v>
      </c>
      <c r="E3106">
        <f>INDEX('B. Store opening dates'!$B$5:$B$2448,MATCH('A. Sales by store'!B3106,'B. Store opening dates'!$A$5:$A$2448,0))</f>
        <v>2002</v>
      </c>
      <c r="F3106" t="str">
        <f t="shared" si="96"/>
        <v>Old</v>
      </c>
      <c r="G3106" t="str">
        <f t="shared" si="97"/>
        <v>Existing</v>
      </c>
    </row>
    <row r="3107" spans="1:7" ht="19" x14ac:dyDescent="0.25">
      <c r="A3107" s="7">
        <v>2014</v>
      </c>
      <c r="B3107" s="7" t="s">
        <v>395</v>
      </c>
      <c r="C3107" s="7" t="s">
        <v>8</v>
      </c>
      <c r="D3107" s="24">
        <v>756820.62</v>
      </c>
      <c r="E3107">
        <f>INDEX('B. Store opening dates'!$B$5:$B$2448,MATCH('A. Sales by store'!B3107,'B. Store opening dates'!$A$5:$A$2448,0))</f>
        <v>2002</v>
      </c>
      <c r="F3107" t="str">
        <f t="shared" si="96"/>
        <v>Old</v>
      </c>
      <c r="G3107" t="str">
        <f t="shared" si="97"/>
        <v>Existing</v>
      </c>
    </row>
    <row r="3108" spans="1:7" ht="19" x14ac:dyDescent="0.25">
      <c r="A3108" s="7">
        <v>2015</v>
      </c>
      <c r="B3108" s="7" t="s">
        <v>396</v>
      </c>
      <c r="C3108" s="7" t="s">
        <v>5</v>
      </c>
      <c r="D3108" s="24">
        <v>813319.07</v>
      </c>
      <c r="E3108">
        <f>INDEX('B. Store opening dates'!$B$5:$B$2448,MATCH('A. Sales by store'!B3108,'B. Store opening dates'!$A$5:$A$2448,0))</f>
        <v>2002</v>
      </c>
      <c r="F3108" t="str">
        <f t="shared" si="96"/>
        <v>Old</v>
      </c>
      <c r="G3108" t="str">
        <f t="shared" si="97"/>
        <v>Existing</v>
      </c>
    </row>
    <row r="3109" spans="1:7" ht="19" x14ac:dyDescent="0.25">
      <c r="A3109" s="7">
        <v>2014</v>
      </c>
      <c r="B3109" s="7" t="s">
        <v>396</v>
      </c>
      <c r="C3109" s="7" t="s">
        <v>5</v>
      </c>
      <c r="D3109" s="24">
        <v>891354.87</v>
      </c>
      <c r="E3109">
        <f>INDEX('B. Store opening dates'!$B$5:$B$2448,MATCH('A. Sales by store'!B3109,'B. Store opening dates'!$A$5:$A$2448,0))</f>
        <v>2002</v>
      </c>
      <c r="F3109" t="str">
        <f t="shared" si="96"/>
        <v>Old</v>
      </c>
      <c r="G3109" t="str">
        <f t="shared" si="97"/>
        <v>Existing</v>
      </c>
    </row>
    <row r="3110" spans="1:7" ht="19" x14ac:dyDescent="0.25">
      <c r="A3110" s="7">
        <v>2015</v>
      </c>
      <c r="B3110" s="7" t="s">
        <v>396</v>
      </c>
      <c r="C3110" s="7" t="s">
        <v>6</v>
      </c>
      <c r="D3110" s="24">
        <v>380125.56</v>
      </c>
      <c r="E3110">
        <f>INDEX('B. Store opening dates'!$B$5:$B$2448,MATCH('A. Sales by store'!B3110,'B. Store opening dates'!$A$5:$A$2448,0))</f>
        <v>2002</v>
      </c>
      <c r="F3110" t="str">
        <f t="shared" si="96"/>
        <v>Old</v>
      </c>
      <c r="G3110" t="str">
        <f t="shared" si="97"/>
        <v>Existing</v>
      </c>
    </row>
    <row r="3111" spans="1:7" ht="19" x14ac:dyDescent="0.25">
      <c r="A3111" s="7">
        <v>2014</v>
      </c>
      <c r="B3111" s="7" t="s">
        <v>396</v>
      </c>
      <c r="C3111" s="7" t="s">
        <v>6</v>
      </c>
      <c r="D3111" s="24">
        <v>278788.03000000003</v>
      </c>
      <c r="E3111">
        <f>INDEX('B. Store opening dates'!$B$5:$B$2448,MATCH('A. Sales by store'!B3111,'B. Store opening dates'!$A$5:$A$2448,0))</f>
        <v>2002</v>
      </c>
      <c r="F3111" t="str">
        <f t="shared" si="96"/>
        <v>Old</v>
      </c>
      <c r="G3111" t="str">
        <f t="shared" si="97"/>
        <v>Existing</v>
      </c>
    </row>
    <row r="3112" spans="1:7" ht="19" x14ac:dyDescent="0.25">
      <c r="A3112" s="7">
        <v>2015</v>
      </c>
      <c r="B3112" s="7" t="s">
        <v>396</v>
      </c>
      <c r="C3112" s="7" t="s">
        <v>7</v>
      </c>
      <c r="D3112" s="24">
        <v>78503.149999999994</v>
      </c>
      <c r="E3112">
        <f>INDEX('B. Store opening dates'!$B$5:$B$2448,MATCH('A. Sales by store'!B3112,'B. Store opening dates'!$A$5:$A$2448,0))</f>
        <v>2002</v>
      </c>
      <c r="F3112" t="str">
        <f t="shared" si="96"/>
        <v>Old</v>
      </c>
      <c r="G3112" t="str">
        <f t="shared" si="97"/>
        <v>Existing</v>
      </c>
    </row>
    <row r="3113" spans="1:7" ht="19" x14ac:dyDescent="0.25">
      <c r="A3113" s="7">
        <v>2014</v>
      </c>
      <c r="B3113" s="7" t="s">
        <v>396</v>
      </c>
      <c r="C3113" s="7" t="s">
        <v>7</v>
      </c>
      <c r="D3113" s="24">
        <v>82152.37</v>
      </c>
      <c r="E3113">
        <f>INDEX('B. Store opening dates'!$B$5:$B$2448,MATCH('A. Sales by store'!B3113,'B. Store opening dates'!$A$5:$A$2448,0))</f>
        <v>2002</v>
      </c>
      <c r="F3113" t="str">
        <f t="shared" si="96"/>
        <v>Old</v>
      </c>
      <c r="G3113" t="str">
        <f t="shared" si="97"/>
        <v>Existing</v>
      </c>
    </row>
    <row r="3114" spans="1:7" ht="19" x14ac:dyDescent="0.25">
      <c r="A3114" s="7">
        <v>2015</v>
      </c>
      <c r="B3114" s="7" t="s">
        <v>396</v>
      </c>
      <c r="C3114" s="7" t="s">
        <v>8</v>
      </c>
      <c r="D3114" s="24">
        <v>608661.77</v>
      </c>
      <c r="E3114">
        <f>INDEX('B. Store opening dates'!$B$5:$B$2448,MATCH('A. Sales by store'!B3114,'B. Store opening dates'!$A$5:$A$2448,0))</f>
        <v>2002</v>
      </c>
      <c r="F3114" t="str">
        <f t="shared" si="96"/>
        <v>Old</v>
      </c>
      <c r="G3114" t="str">
        <f t="shared" si="97"/>
        <v>Existing</v>
      </c>
    </row>
    <row r="3115" spans="1:7" ht="19" x14ac:dyDescent="0.25">
      <c r="A3115" s="7">
        <v>2014</v>
      </c>
      <c r="B3115" s="7" t="s">
        <v>396</v>
      </c>
      <c r="C3115" s="7" t="s">
        <v>8</v>
      </c>
      <c r="D3115" s="24">
        <v>626011.28</v>
      </c>
      <c r="E3115">
        <f>INDEX('B. Store opening dates'!$B$5:$B$2448,MATCH('A. Sales by store'!B3115,'B. Store opening dates'!$A$5:$A$2448,0))</f>
        <v>2002</v>
      </c>
      <c r="F3115" t="str">
        <f t="shared" si="96"/>
        <v>Old</v>
      </c>
      <c r="G3115" t="str">
        <f t="shared" si="97"/>
        <v>Existing</v>
      </c>
    </row>
    <row r="3116" spans="1:7" ht="19" x14ac:dyDescent="0.25">
      <c r="A3116" s="7">
        <v>2015</v>
      </c>
      <c r="B3116" s="7" t="s">
        <v>397</v>
      </c>
      <c r="C3116" s="7" t="s">
        <v>5</v>
      </c>
      <c r="D3116" s="24">
        <v>877465.95</v>
      </c>
      <c r="E3116">
        <f>INDEX('B. Store opening dates'!$B$5:$B$2448,MATCH('A. Sales by store'!B3116,'B. Store opening dates'!$A$5:$A$2448,0))</f>
        <v>2002</v>
      </c>
      <c r="F3116" t="str">
        <f t="shared" si="96"/>
        <v>Old</v>
      </c>
      <c r="G3116" t="str">
        <f t="shared" si="97"/>
        <v>Existing</v>
      </c>
    </row>
    <row r="3117" spans="1:7" ht="19" x14ac:dyDescent="0.25">
      <c r="A3117" s="7">
        <v>2014</v>
      </c>
      <c r="B3117" s="7" t="s">
        <v>397</v>
      </c>
      <c r="C3117" s="7" t="s">
        <v>5</v>
      </c>
      <c r="D3117" s="24">
        <v>960421.21</v>
      </c>
      <c r="E3117">
        <f>INDEX('B. Store opening dates'!$B$5:$B$2448,MATCH('A. Sales by store'!B3117,'B. Store opening dates'!$A$5:$A$2448,0))</f>
        <v>2002</v>
      </c>
      <c r="F3117" t="str">
        <f t="shared" si="96"/>
        <v>Old</v>
      </c>
      <c r="G3117" t="str">
        <f t="shared" si="97"/>
        <v>Existing</v>
      </c>
    </row>
    <row r="3118" spans="1:7" ht="19" x14ac:dyDescent="0.25">
      <c r="A3118" s="7">
        <v>2015</v>
      </c>
      <c r="B3118" s="7" t="s">
        <v>397</v>
      </c>
      <c r="C3118" s="7" t="s">
        <v>6</v>
      </c>
      <c r="D3118" s="24">
        <v>528046.67000000004</v>
      </c>
      <c r="E3118">
        <f>INDEX('B. Store opening dates'!$B$5:$B$2448,MATCH('A. Sales by store'!B3118,'B. Store opening dates'!$A$5:$A$2448,0))</f>
        <v>2002</v>
      </c>
      <c r="F3118" t="str">
        <f t="shared" si="96"/>
        <v>Old</v>
      </c>
      <c r="G3118" t="str">
        <f t="shared" si="97"/>
        <v>Existing</v>
      </c>
    </row>
    <row r="3119" spans="1:7" ht="19" x14ac:dyDescent="0.25">
      <c r="A3119" s="7">
        <v>2014</v>
      </c>
      <c r="B3119" s="7" t="s">
        <v>397</v>
      </c>
      <c r="C3119" s="7" t="s">
        <v>6</v>
      </c>
      <c r="D3119" s="24">
        <v>366420.03</v>
      </c>
      <c r="E3119">
        <f>INDEX('B. Store opening dates'!$B$5:$B$2448,MATCH('A. Sales by store'!B3119,'B. Store opening dates'!$A$5:$A$2448,0))</f>
        <v>2002</v>
      </c>
      <c r="F3119" t="str">
        <f t="shared" si="96"/>
        <v>Old</v>
      </c>
      <c r="G3119" t="str">
        <f t="shared" si="97"/>
        <v>Existing</v>
      </c>
    </row>
    <row r="3120" spans="1:7" ht="19" x14ac:dyDescent="0.25">
      <c r="A3120" s="7">
        <v>2015</v>
      </c>
      <c r="B3120" s="7" t="s">
        <v>397</v>
      </c>
      <c r="C3120" s="7" t="s">
        <v>7</v>
      </c>
      <c r="D3120" s="24">
        <v>60648.91</v>
      </c>
      <c r="E3120">
        <f>INDEX('B. Store opening dates'!$B$5:$B$2448,MATCH('A. Sales by store'!B3120,'B. Store opening dates'!$A$5:$A$2448,0))</f>
        <v>2002</v>
      </c>
      <c r="F3120" t="str">
        <f t="shared" si="96"/>
        <v>Old</v>
      </c>
      <c r="G3120" t="str">
        <f t="shared" si="97"/>
        <v>Existing</v>
      </c>
    </row>
    <row r="3121" spans="1:7" ht="19" x14ac:dyDescent="0.25">
      <c r="A3121" s="7">
        <v>2014</v>
      </c>
      <c r="B3121" s="7" t="s">
        <v>397</v>
      </c>
      <c r="C3121" s="7" t="s">
        <v>7</v>
      </c>
      <c r="D3121" s="24">
        <v>64619.07</v>
      </c>
      <c r="E3121">
        <f>INDEX('B. Store opening dates'!$B$5:$B$2448,MATCH('A. Sales by store'!B3121,'B. Store opening dates'!$A$5:$A$2448,0))</f>
        <v>2002</v>
      </c>
      <c r="F3121" t="str">
        <f t="shared" si="96"/>
        <v>Old</v>
      </c>
      <c r="G3121" t="str">
        <f t="shared" si="97"/>
        <v>Existing</v>
      </c>
    </row>
    <row r="3122" spans="1:7" ht="19" x14ac:dyDescent="0.25">
      <c r="A3122" s="7">
        <v>2015</v>
      </c>
      <c r="B3122" s="7" t="s">
        <v>397</v>
      </c>
      <c r="C3122" s="7" t="s">
        <v>8</v>
      </c>
      <c r="D3122" s="24">
        <v>521512.85</v>
      </c>
      <c r="E3122">
        <f>INDEX('B. Store opening dates'!$B$5:$B$2448,MATCH('A. Sales by store'!B3122,'B. Store opening dates'!$A$5:$A$2448,0))</f>
        <v>2002</v>
      </c>
      <c r="F3122" t="str">
        <f t="shared" si="96"/>
        <v>Old</v>
      </c>
      <c r="G3122" t="str">
        <f t="shared" si="97"/>
        <v>Existing</v>
      </c>
    </row>
    <row r="3123" spans="1:7" ht="19" x14ac:dyDescent="0.25">
      <c r="A3123" s="7">
        <v>2014</v>
      </c>
      <c r="B3123" s="7" t="s">
        <v>397</v>
      </c>
      <c r="C3123" s="7" t="s">
        <v>8</v>
      </c>
      <c r="D3123" s="24">
        <v>540355.96</v>
      </c>
      <c r="E3123">
        <f>INDEX('B. Store opening dates'!$B$5:$B$2448,MATCH('A. Sales by store'!B3123,'B. Store opening dates'!$A$5:$A$2448,0))</f>
        <v>2002</v>
      </c>
      <c r="F3123" t="str">
        <f t="shared" si="96"/>
        <v>Old</v>
      </c>
      <c r="G3123" t="str">
        <f t="shared" si="97"/>
        <v>Existing</v>
      </c>
    </row>
    <row r="3124" spans="1:7" ht="19" x14ac:dyDescent="0.25">
      <c r="A3124" s="7">
        <v>2015</v>
      </c>
      <c r="B3124" s="7" t="s">
        <v>398</v>
      </c>
      <c r="C3124" s="7" t="s">
        <v>5</v>
      </c>
      <c r="D3124" s="24">
        <v>569968.05000000005</v>
      </c>
      <c r="E3124">
        <f>INDEX('B. Store opening dates'!$B$5:$B$2448,MATCH('A. Sales by store'!B3124,'B. Store opening dates'!$A$5:$A$2448,0))</f>
        <v>2002</v>
      </c>
      <c r="F3124" t="str">
        <f t="shared" si="96"/>
        <v>Old</v>
      </c>
      <c r="G3124" t="str">
        <f t="shared" si="97"/>
        <v>Existing</v>
      </c>
    </row>
    <row r="3125" spans="1:7" ht="19" x14ac:dyDescent="0.25">
      <c r="A3125" s="7">
        <v>2014</v>
      </c>
      <c r="B3125" s="7" t="s">
        <v>398</v>
      </c>
      <c r="C3125" s="7" t="s">
        <v>5</v>
      </c>
      <c r="D3125" s="24">
        <v>624813.98</v>
      </c>
      <c r="E3125">
        <f>INDEX('B. Store opening dates'!$B$5:$B$2448,MATCH('A. Sales by store'!B3125,'B. Store opening dates'!$A$5:$A$2448,0))</f>
        <v>2002</v>
      </c>
      <c r="F3125" t="str">
        <f t="shared" si="96"/>
        <v>Old</v>
      </c>
      <c r="G3125" t="str">
        <f t="shared" si="97"/>
        <v>Existing</v>
      </c>
    </row>
    <row r="3126" spans="1:7" ht="19" x14ac:dyDescent="0.25">
      <c r="A3126" s="7">
        <v>2015</v>
      </c>
      <c r="B3126" s="7" t="s">
        <v>398</v>
      </c>
      <c r="C3126" s="7" t="s">
        <v>6</v>
      </c>
      <c r="D3126" s="24">
        <v>514496.49</v>
      </c>
      <c r="E3126">
        <f>INDEX('B. Store opening dates'!$B$5:$B$2448,MATCH('A. Sales by store'!B3126,'B. Store opening dates'!$A$5:$A$2448,0))</f>
        <v>2002</v>
      </c>
      <c r="F3126" t="str">
        <f t="shared" si="96"/>
        <v>Old</v>
      </c>
      <c r="G3126" t="str">
        <f t="shared" si="97"/>
        <v>Existing</v>
      </c>
    </row>
    <row r="3127" spans="1:7" ht="19" x14ac:dyDescent="0.25">
      <c r="A3127" s="7">
        <v>2014</v>
      </c>
      <c r="B3127" s="7" t="s">
        <v>398</v>
      </c>
      <c r="C3127" s="7" t="s">
        <v>6</v>
      </c>
      <c r="D3127" s="24">
        <v>361998.81</v>
      </c>
      <c r="E3127">
        <f>INDEX('B. Store opening dates'!$B$5:$B$2448,MATCH('A. Sales by store'!B3127,'B. Store opening dates'!$A$5:$A$2448,0))</f>
        <v>2002</v>
      </c>
      <c r="F3127" t="str">
        <f t="shared" si="96"/>
        <v>Old</v>
      </c>
      <c r="G3127" t="str">
        <f t="shared" si="97"/>
        <v>Existing</v>
      </c>
    </row>
    <row r="3128" spans="1:7" ht="19" x14ac:dyDescent="0.25">
      <c r="A3128" s="7">
        <v>2015</v>
      </c>
      <c r="B3128" s="7" t="s">
        <v>398</v>
      </c>
      <c r="C3128" s="7" t="s">
        <v>7</v>
      </c>
      <c r="D3128" s="24">
        <v>122951.1</v>
      </c>
      <c r="E3128">
        <f>INDEX('B. Store opening dates'!$B$5:$B$2448,MATCH('A. Sales by store'!B3128,'B. Store opening dates'!$A$5:$A$2448,0))</f>
        <v>2002</v>
      </c>
      <c r="F3128" t="str">
        <f t="shared" si="96"/>
        <v>Old</v>
      </c>
      <c r="G3128" t="str">
        <f t="shared" si="97"/>
        <v>Existing</v>
      </c>
    </row>
    <row r="3129" spans="1:7" ht="19" x14ac:dyDescent="0.25">
      <c r="A3129" s="7">
        <v>2014</v>
      </c>
      <c r="B3129" s="7" t="s">
        <v>398</v>
      </c>
      <c r="C3129" s="7" t="s">
        <v>7</v>
      </c>
      <c r="D3129" s="24">
        <v>130817.13</v>
      </c>
      <c r="E3129">
        <f>INDEX('B. Store opening dates'!$B$5:$B$2448,MATCH('A. Sales by store'!B3129,'B. Store opening dates'!$A$5:$A$2448,0))</f>
        <v>2002</v>
      </c>
      <c r="F3129" t="str">
        <f t="shared" si="96"/>
        <v>Old</v>
      </c>
      <c r="G3129" t="str">
        <f t="shared" si="97"/>
        <v>Existing</v>
      </c>
    </row>
    <row r="3130" spans="1:7" ht="19" x14ac:dyDescent="0.25">
      <c r="A3130" s="7">
        <v>2015</v>
      </c>
      <c r="B3130" s="7" t="s">
        <v>398</v>
      </c>
      <c r="C3130" s="7" t="s">
        <v>8</v>
      </c>
      <c r="D3130" s="24">
        <v>606342.93000000005</v>
      </c>
      <c r="E3130">
        <f>INDEX('B. Store opening dates'!$B$5:$B$2448,MATCH('A. Sales by store'!B3130,'B. Store opening dates'!$A$5:$A$2448,0))</f>
        <v>2002</v>
      </c>
      <c r="F3130" t="str">
        <f t="shared" si="96"/>
        <v>Old</v>
      </c>
      <c r="G3130" t="str">
        <f t="shared" si="97"/>
        <v>Existing</v>
      </c>
    </row>
    <row r="3131" spans="1:7" ht="19" x14ac:dyDescent="0.25">
      <c r="A3131" s="7">
        <v>2014</v>
      </c>
      <c r="B3131" s="7" t="s">
        <v>398</v>
      </c>
      <c r="C3131" s="7" t="s">
        <v>8</v>
      </c>
      <c r="D3131" s="24">
        <v>632326.80000000005</v>
      </c>
      <c r="E3131">
        <f>INDEX('B. Store opening dates'!$B$5:$B$2448,MATCH('A. Sales by store'!B3131,'B. Store opening dates'!$A$5:$A$2448,0))</f>
        <v>2002</v>
      </c>
      <c r="F3131" t="str">
        <f t="shared" si="96"/>
        <v>Old</v>
      </c>
      <c r="G3131" t="str">
        <f t="shared" si="97"/>
        <v>Existing</v>
      </c>
    </row>
    <row r="3132" spans="1:7" ht="19" x14ac:dyDescent="0.25">
      <c r="A3132" s="7">
        <v>2015</v>
      </c>
      <c r="B3132" s="7" t="s">
        <v>399</v>
      </c>
      <c r="C3132" s="7" t="s">
        <v>5</v>
      </c>
      <c r="D3132" s="24">
        <v>827492.9</v>
      </c>
      <c r="E3132">
        <f>INDEX('B. Store opening dates'!$B$5:$B$2448,MATCH('A. Sales by store'!B3132,'B. Store opening dates'!$A$5:$A$2448,0))</f>
        <v>2002</v>
      </c>
      <c r="F3132" t="str">
        <f t="shared" si="96"/>
        <v>Old</v>
      </c>
      <c r="G3132" t="str">
        <f t="shared" si="97"/>
        <v>Existing</v>
      </c>
    </row>
    <row r="3133" spans="1:7" ht="19" x14ac:dyDescent="0.25">
      <c r="A3133" s="7">
        <v>2014</v>
      </c>
      <c r="B3133" s="7" t="s">
        <v>399</v>
      </c>
      <c r="C3133" s="7" t="s">
        <v>5</v>
      </c>
      <c r="D3133" s="24">
        <v>906805.15</v>
      </c>
      <c r="E3133">
        <f>INDEX('B. Store opening dates'!$B$5:$B$2448,MATCH('A. Sales by store'!B3133,'B. Store opening dates'!$A$5:$A$2448,0))</f>
        <v>2002</v>
      </c>
      <c r="F3133" t="str">
        <f t="shared" si="96"/>
        <v>Old</v>
      </c>
      <c r="G3133" t="str">
        <f t="shared" si="97"/>
        <v>Existing</v>
      </c>
    </row>
    <row r="3134" spans="1:7" ht="19" x14ac:dyDescent="0.25">
      <c r="A3134" s="7">
        <v>2015</v>
      </c>
      <c r="B3134" s="7" t="s">
        <v>399</v>
      </c>
      <c r="C3134" s="7" t="s">
        <v>6</v>
      </c>
      <c r="D3134" s="24">
        <v>465410.8</v>
      </c>
      <c r="E3134">
        <f>INDEX('B. Store opening dates'!$B$5:$B$2448,MATCH('A. Sales by store'!B3134,'B. Store opening dates'!$A$5:$A$2448,0))</f>
        <v>2002</v>
      </c>
      <c r="F3134" t="str">
        <f t="shared" si="96"/>
        <v>Old</v>
      </c>
      <c r="G3134" t="str">
        <f t="shared" si="97"/>
        <v>Existing</v>
      </c>
    </row>
    <row r="3135" spans="1:7" ht="19" x14ac:dyDescent="0.25">
      <c r="A3135" s="7">
        <v>2014</v>
      </c>
      <c r="B3135" s="7" t="s">
        <v>399</v>
      </c>
      <c r="C3135" s="7" t="s">
        <v>6</v>
      </c>
      <c r="D3135" s="24">
        <v>332885.8</v>
      </c>
      <c r="E3135">
        <f>INDEX('B. Store opening dates'!$B$5:$B$2448,MATCH('A. Sales by store'!B3135,'B. Store opening dates'!$A$5:$A$2448,0))</f>
        <v>2002</v>
      </c>
      <c r="F3135" t="str">
        <f t="shared" si="96"/>
        <v>Old</v>
      </c>
      <c r="G3135" t="str">
        <f t="shared" si="97"/>
        <v>Existing</v>
      </c>
    </row>
    <row r="3136" spans="1:7" ht="19" x14ac:dyDescent="0.25">
      <c r="A3136" s="7">
        <v>2015</v>
      </c>
      <c r="B3136" s="7" t="s">
        <v>399</v>
      </c>
      <c r="C3136" s="7" t="s">
        <v>7</v>
      </c>
      <c r="D3136" s="24">
        <v>76669.679999999993</v>
      </c>
      <c r="E3136">
        <f>INDEX('B. Store opening dates'!$B$5:$B$2448,MATCH('A. Sales by store'!B3136,'B. Store opening dates'!$A$5:$A$2448,0))</f>
        <v>2002</v>
      </c>
      <c r="F3136" t="str">
        <f t="shared" si="96"/>
        <v>Old</v>
      </c>
      <c r="G3136" t="str">
        <f t="shared" si="97"/>
        <v>Existing</v>
      </c>
    </row>
    <row r="3137" spans="1:7" ht="19" x14ac:dyDescent="0.25">
      <c r="A3137" s="7">
        <v>2014</v>
      </c>
      <c r="B3137" s="7" t="s">
        <v>399</v>
      </c>
      <c r="C3137" s="7" t="s">
        <v>7</v>
      </c>
      <c r="D3137" s="24">
        <v>80945.78</v>
      </c>
      <c r="E3137">
        <f>INDEX('B. Store opening dates'!$B$5:$B$2448,MATCH('A. Sales by store'!B3137,'B. Store opening dates'!$A$5:$A$2448,0))</f>
        <v>2002</v>
      </c>
      <c r="F3137" t="str">
        <f t="shared" si="96"/>
        <v>Old</v>
      </c>
      <c r="G3137" t="str">
        <f t="shared" si="97"/>
        <v>Existing</v>
      </c>
    </row>
    <row r="3138" spans="1:7" ht="19" x14ac:dyDescent="0.25">
      <c r="A3138" s="7">
        <v>2015</v>
      </c>
      <c r="B3138" s="7" t="s">
        <v>399</v>
      </c>
      <c r="C3138" s="7" t="s">
        <v>8</v>
      </c>
      <c r="D3138" s="24">
        <v>528615.26</v>
      </c>
      <c r="E3138">
        <f>INDEX('B. Store opening dates'!$B$5:$B$2448,MATCH('A. Sales by store'!B3138,'B. Store opening dates'!$A$5:$A$2448,0))</f>
        <v>2002</v>
      </c>
      <c r="F3138" t="str">
        <f t="shared" si="96"/>
        <v>Old</v>
      </c>
      <c r="G3138" t="str">
        <f t="shared" si="97"/>
        <v>Existing</v>
      </c>
    </row>
    <row r="3139" spans="1:7" ht="19" x14ac:dyDescent="0.25">
      <c r="A3139" s="7">
        <v>2014</v>
      </c>
      <c r="B3139" s="7" t="s">
        <v>399</v>
      </c>
      <c r="C3139" s="7" t="s">
        <v>8</v>
      </c>
      <c r="D3139" s="24">
        <v>544923.19999999995</v>
      </c>
      <c r="E3139">
        <f>INDEX('B. Store opening dates'!$B$5:$B$2448,MATCH('A. Sales by store'!B3139,'B. Store opening dates'!$A$5:$A$2448,0))</f>
        <v>2002</v>
      </c>
      <c r="F3139" t="str">
        <f t="shared" si="96"/>
        <v>Old</v>
      </c>
      <c r="G3139" t="str">
        <f t="shared" si="97"/>
        <v>Existing</v>
      </c>
    </row>
    <row r="3140" spans="1:7" ht="19" x14ac:dyDescent="0.25">
      <c r="A3140" s="7">
        <v>2015</v>
      </c>
      <c r="B3140" s="7" t="s">
        <v>400</v>
      </c>
      <c r="C3140" s="7" t="s">
        <v>5</v>
      </c>
      <c r="D3140" s="24">
        <v>815917.93</v>
      </c>
      <c r="E3140">
        <f>INDEX('B. Store opening dates'!$B$5:$B$2448,MATCH('A. Sales by store'!B3140,'B. Store opening dates'!$A$5:$A$2448,0))</f>
        <v>2002</v>
      </c>
      <c r="F3140" t="str">
        <f t="shared" si="96"/>
        <v>Old</v>
      </c>
      <c r="G3140" t="str">
        <f t="shared" si="97"/>
        <v>Existing</v>
      </c>
    </row>
    <row r="3141" spans="1:7" ht="19" x14ac:dyDescent="0.25">
      <c r="A3141" s="7">
        <v>2014</v>
      </c>
      <c r="B3141" s="7" t="s">
        <v>400</v>
      </c>
      <c r="C3141" s="7" t="s">
        <v>5</v>
      </c>
      <c r="D3141" s="24">
        <v>904008.05</v>
      </c>
      <c r="E3141">
        <f>INDEX('B. Store opening dates'!$B$5:$B$2448,MATCH('A. Sales by store'!B3141,'B. Store opening dates'!$A$5:$A$2448,0))</f>
        <v>2002</v>
      </c>
      <c r="F3141" t="str">
        <f t="shared" ref="F3141:F3204" si="98">IF(A3141 = 2015, IF(E3141&lt; 2015, "Old","New"),IF(E3141 &lt; 2014, "Old","New"))</f>
        <v>Old</v>
      </c>
      <c r="G3141" t="str">
        <f t="shared" ref="G3141:G3204" si="99">IF(A3141 = 2015, IF(E3141&lt; 2015, "Existing","New"),"Existing")</f>
        <v>Existing</v>
      </c>
    </row>
    <row r="3142" spans="1:7" ht="19" x14ac:dyDescent="0.25">
      <c r="A3142" s="7">
        <v>2015</v>
      </c>
      <c r="B3142" s="7" t="s">
        <v>400</v>
      </c>
      <c r="C3142" s="7" t="s">
        <v>6</v>
      </c>
      <c r="D3142" s="24">
        <v>352030.87</v>
      </c>
      <c r="E3142">
        <f>INDEX('B. Store opening dates'!$B$5:$B$2448,MATCH('A. Sales by store'!B3142,'B. Store opening dates'!$A$5:$A$2448,0))</f>
        <v>2002</v>
      </c>
      <c r="F3142" t="str">
        <f t="shared" si="98"/>
        <v>Old</v>
      </c>
      <c r="G3142" t="str">
        <f t="shared" si="99"/>
        <v>Existing</v>
      </c>
    </row>
    <row r="3143" spans="1:7" ht="19" x14ac:dyDescent="0.25">
      <c r="A3143" s="7">
        <v>2014</v>
      </c>
      <c r="B3143" s="7" t="s">
        <v>400</v>
      </c>
      <c r="C3143" s="7" t="s">
        <v>6</v>
      </c>
      <c r="D3143" s="24">
        <v>248631.98</v>
      </c>
      <c r="E3143">
        <f>INDEX('B. Store opening dates'!$B$5:$B$2448,MATCH('A. Sales by store'!B3143,'B. Store opening dates'!$A$5:$A$2448,0))</f>
        <v>2002</v>
      </c>
      <c r="F3143" t="str">
        <f t="shared" si="98"/>
        <v>Old</v>
      </c>
      <c r="G3143" t="str">
        <f t="shared" si="99"/>
        <v>Existing</v>
      </c>
    </row>
    <row r="3144" spans="1:7" ht="19" x14ac:dyDescent="0.25">
      <c r="A3144" s="7">
        <v>2015</v>
      </c>
      <c r="B3144" s="7" t="s">
        <v>400</v>
      </c>
      <c r="C3144" s="7" t="s">
        <v>7</v>
      </c>
      <c r="D3144" s="24">
        <v>114277.11</v>
      </c>
      <c r="E3144">
        <f>INDEX('B. Store opening dates'!$B$5:$B$2448,MATCH('A. Sales by store'!B3144,'B. Store opening dates'!$A$5:$A$2448,0))</f>
        <v>2002</v>
      </c>
      <c r="F3144" t="str">
        <f t="shared" si="98"/>
        <v>Old</v>
      </c>
      <c r="G3144" t="str">
        <f t="shared" si="99"/>
        <v>Existing</v>
      </c>
    </row>
    <row r="3145" spans="1:7" ht="19" x14ac:dyDescent="0.25">
      <c r="A3145" s="7">
        <v>2014</v>
      </c>
      <c r="B3145" s="7" t="s">
        <v>400</v>
      </c>
      <c r="C3145" s="7" t="s">
        <v>7</v>
      </c>
      <c r="D3145" s="24">
        <v>120848.88</v>
      </c>
      <c r="E3145">
        <f>INDEX('B. Store opening dates'!$B$5:$B$2448,MATCH('A. Sales by store'!B3145,'B. Store opening dates'!$A$5:$A$2448,0))</f>
        <v>2002</v>
      </c>
      <c r="F3145" t="str">
        <f t="shared" si="98"/>
        <v>Old</v>
      </c>
      <c r="G3145" t="str">
        <f t="shared" si="99"/>
        <v>Existing</v>
      </c>
    </row>
    <row r="3146" spans="1:7" ht="19" x14ac:dyDescent="0.25">
      <c r="A3146" s="7">
        <v>2015</v>
      </c>
      <c r="B3146" s="7" t="s">
        <v>400</v>
      </c>
      <c r="C3146" s="7" t="s">
        <v>8</v>
      </c>
      <c r="D3146" s="24">
        <v>557754.1</v>
      </c>
      <c r="E3146">
        <f>INDEX('B. Store opening dates'!$B$5:$B$2448,MATCH('A. Sales by store'!B3146,'B. Store opening dates'!$A$5:$A$2448,0))</f>
        <v>2002</v>
      </c>
      <c r="F3146" t="str">
        <f t="shared" si="98"/>
        <v>Old</v>
      </c>
      <c r="G3146" t="str">
        <f t="shared" si="99"/>
        <v>Existing</v>
      </c>
    </row>
    <row r="3147" spans="1:7" ht="19" x14ac:dyDescent="0.25">
      <c r="A3147" s="7">
        <v>2014</v>
      </c>
      <c r="B3147" s="7" t="s">
        <v>400</v>
      </c>
      <c r="C3147" s="7" t="s">
        <v>8</v>
      </c>
      <c r="D3147" s="24">
        <v>585361.52</v>
      </c>
      <c r="E3147">
        <f>INDEX('B. Store opening dates'!$B$5:$B$2448,MATCH('A. Sales by store'!B3147,'B. Store opening dates'!$A$5:$A$2448,0))</f>
        <v>2002</v>
      </c>
      <c r="F3147" t="str">
        <f t="shared" si="98"/>
        <v>Old</v>
      </c>
      <c r="G3147" t="str">
        <f t="shared" si="99"/>
        <v>Existing</v>
      </c>
    </row>
    <row r="3148" spans="1:7" ht="19" x14ac:dyDescent="0.25">
      <c r="A3148" s="7">
        <v>2015</v>
      </c>
      <c r="B3148" s="7" t="s">
        <v>401</v>
      </c>
      <c r="C3148" s="7" t="s">
        <v>5</v>
      </c>
      <c r="D3148" s="24">
        <v>770270.59</v>
      </c>
      <c r="E3148">
        <f>INDEX('B. Store opening dates'!$B$5:$B$2448,MATCH('A. Sales by store'!B3148,'B. Store opening dates'!$A$5:$A$2448,0))</f>
        <v>2002</v>
      </c>
      <c r="F3148" t="str">
        <f t="shared" si="98"/>
        <v>Old</v>
      </c>
      <c r="G3148" t="str">
        <f t="shared" si="99"/>
        <v>Existing</v>
      </c>
    </row>
    <row r="3149" spans="1:7" ht="19" x14ac:dyDescent="0.25">
      <c r="A3149" s="7">
        <v>2014</v>
      </c>
      <c r="B3149" s="7" t="s">
        <v>401</v>
      </c>
      <c r="C3149" s="7" t="s">
        <v>5</v>
      </c>
      <c r="D3149" s="24">
        <v>853263.54</v>
      </c>
      <c r="E3149">
        <f>INDEX('B. Store opening dates'!$B$5:$B$2448,MATCH('A. Sales by store'!B3149,'B. Store opening dates'!$A$5:$A$2448,0))</f>
        <v>2002</v>
      </c>
      <c r="F3149" t="str">
        <f t="shared" si="98"/>
        <v>Old</v>
      </c>
      <c r="G3149" t="str">
        <f t="shared" si="99"/>
        <v>Existing</v>
      </c>
    </row>
    <row r="3150" spans="1:7" ht="19" x14ac:dyDescent="0.25">
      <c r="A3150" s="7">
        <v>2015</v>
      </c>
      <c r="B3150" s="7" t="s">
        <v>401</v>
      </c>
      <c r="C3150" s="7" t="s">
        <v>6</v>
      </c>
      <c r="D3150" s="24">
        <v>327770.40999999997</v>
      </c>
      <c r="E3150">
        <f>INDEX('B. Store opening dates'!$B$5:$B$2448,MATCH('A. Sales by store'!B3150,'B. Store opening dates'!$A$5:$A$2448,0))</f>
        <v>2002</v>
      </c>
      <c r="F3150" t="str">
        <f t="shared" si="98"/>
        <v>Old</v>
      </c>
      <c r="G3150" t="str">
        <f t="shared" si="99"/>
        <v>Existing</v>
      </c>
    </row>
    <row r="3151" spans="1:7" ht="19" x14ac:dyDescent="0.25">
      <c r="A3151" s="7">
        <v>2014</v>
      </c>
      <c r="B3151" s="7" t="s">
        <v>401</v>
      </c>
      <c r="C3151" s="7" t="s">
        <v>6</v>
      </c>
      <c r="D3151" s="24">
        <v>238336.59</v>
      </c>
      <c r="E3151">
        <f>INDEX('B. Store opening dates'!$B$5:$B$2448,MATCH('A. Sales by store'!B3151,'B. Store opening dates'!$A$5:$A$2448,0))</f>
        <v>2002</v>
      </c>
      <c r="F3151" t="str">
        <f t="shared" si="98"/>
        <v>Old</v>
      </c>
      <c r="G3151" t="str">
        <f t="shared" si="99"/>
        <v>Existing</v>
      </c>
    </row>
    <row r="3152" spans="1:7" ht="19" x14ac:dyDescent="0.25">
      <c r="A3152" s="7">
        <v>2015</v>
      </c>
      <c r="B3152" s="7" t="s">
        <v>401</v>
      </c>
      <c r="C3152" s="7" t="s">
        <v>7</v>
      </c>
      <c r="D3152" s="24">
        <v>109048.2</v>
      </c>
      <c r="E3152">
        <f>INDEX('B. Store opening dates'!$B$5:$B$2448,MATCH('A. Sales by store'!B3152,'B. Store opening dates'!$A$5:$A$2448,0))</f>
        <v>2002</v>
      </c>
      <c r="F3152" t="str">
        <f t="shared" si="98"/>
        <v>Old</v>
      </c>
      <c r="G3152" t="str">
        <f t="shared" si="99"/>
        <v>Existing</v>
      </c>
    </row>
    <row r="3153" spans="1:7" ht="19" x14ac:dyDescent="0.25">
      <c r="A3153" s="7">
        <v>2014</v>
      </c>
      <c r="B3153" s="7" t="s">
        <v>401</v>
      </c>
      <c r="C3153" s="7" t="s">
        <v>7</v>
      </c>
      <c r="D3153" s="24">
        <v>114330.01</v>
      </c>
      <c r="E3153">
        <f>INDEX('B. Store opening dates'!$B$5:$B$2448,MATCH('A. Sales by store'!B3153,'B. Store opening dates'!$A$5:$A$2448,0))</f>
        <v>2002</v>
      </c>
      <c r="F3153" t="str">
        <f t="shared" si="98"/>
        <v>Old</v>
      </c>
      <c r="G3153" t="str">
        <f t="shared" si="99"/>
        <v>Existing</v>
      </c>
    </row>
    <row r="3154" spans="1:7" ht="19" x14ac:dyDescent="0.25">
      <c r="A3154" s="7">
        <v>2015</v>
      </c>
      <c r="B3154" s="7" t="s">
        <v>401</v>
      </c>
      <c r="C3154" s="7" t="s">
        <v>8</v>
      </c>
      <c r="D3154" s="24">
        <v>565309.31000000006</v>
      </c>
      <c r="E3154">
        <f>INDEX('B. Store opening dates'!$B$5:$B$2448,MATCH('A. Sales by store'!B3154,'B. Store opening dates'!$A$5:$A$2448,0))</f>
        <v>2002</v>
      </c>
      <c r="F3154" t="str">
        <f t="shared" si="98"/>
        <v>Old</v>
      </c>
      <c r="G3154" t="str">
        <f t="shared" si="99"/>
        <v>Existing</v>
      </c>
    </row>
    <row r="3155" spans="1:7" ht="19" x14ac:dyDescent="0.25">
      <c r="A3155" s="7">
        <v>2014</v>
      </c>
      <c r="B3155" s="7" t="s">
        <v>401</v>
      </c>
      <c r="C3155" s="7" t="s">
        <v>8</v>
      </c>
      <c r="D3155" s="24">
        <v>582000.93000000005</v>
      </c>
      <c r="E3155">
        <f>INDEX('B. Store opening dates'!$B$5:$B$2448,MATCH('A. Sales by store'!B3155,'B. Store opening dates'!$A$5:$A$2448,0))</f>
        <v>2002</v>
      </c>
      <c r="F3155" t="str">
        <f t="shared" si="98"/>
        <v>Old</v>
      </c>
      <c r="G3155" t="str">
        <f t="shared" si="99"/>
        <v>Existing</v>
      </c>
    </row>
    <row r="3156" spans="1:7" ht="19" x14ac:dyDescent="0.25">
      <c r="A3156" s="7">
        <v>2015</v>
      </c>
      <c r="B3156" s="7" t="s">
        <v>402</v>
      </c>
      <c r="C3156" s="7" t="s">
        <v>5</v>
      </c>
      <c r="D3156" s="24">
        <v>771995.41</v>
      </c>
      <c r="E3156">
        <f>INDEX('B. Store opening dates'!$B$5:$B$2448,MATCH('A. Sales by store'!B3156,'B. Store opening dates'!$A$5:$A$2448,0))</f>
        <v>2002</v>
      </c>
      <c r="F3156" t="str">
        <f t="shared" si="98"/>
        <v>Old</v>
      </c>
      <c r="G3156" t="str">
        <f t="shared" si="99"/>
        <v>Existing</v>
      </c>
    </row>
    <row r="3157" spans="1:7" ht="19" x14ac:dyDescent="0.25">
      <c r="A3157" s="7">
        <v>2014</v>
      </c>
      <c r="B3157" s="7" t="s">
        <v>402</v>
      </c>
      <c r="C3157" s="7" t="s">
        <v>5</v>
      </c>
      <c r="D3157" s="24">
        <v>840039.11</v>
      </c>
      <c r="E3157">
        <f>INDEX('B. Store opening dates'!$B$5:$B$2448,MATCH('A. Sales by store'!B3157,'B. Store opening dates'!$A$5:$A$2448,0))</f>
        <v>2002</v>
      </c>
      <c r="F3157" t="str">
        <f t="shared" si="98"/>
        <v>Old</v>
      </c>
      <c r="G3157" t="str">
        <f t="shared" si="99"/>
        <v>Existing</v>
      </c>
    </row>
    <row r="3158" spans="1:7" ht="19" x14ac:dyDescent="0.25">
      <c r="A3158" s="7">
        <v>2015</v>
      </c>
      <c r="B3158" s="7" t="s">
        <v>402</v>
      </c>
      <c r="C3158" s="7" t="s">
        <v>6</v>
      </c>
      <c r="D3158" s="24">
        <v>379104.7</v>
      </c>
      <c r="E3158">
        <f>INDEX('B. Store opening dates'!$B$5:$B$2448,MATCH('A. Sales by store'!B3158,'B. Store opening dates'!$A$5:$A$2448,0))</f>
        <v>2002</v>
      </c>
      <c r="F3158" t="str">
        <f t="shared" si="98"/>
        <v>Old</v>
      </c>
      <c r="G3158" t="str">
        <f t="shared" si="99"/>
        <v>Existing</v>
      </c>
    </row>
    <row r="3159" spans="1:7" ht="19" x14ac:dyDescent="0.25">
      <c r="A3159" s="7">
        <v>2014</v>
      </c>
      <c r="B3159" s="7" t="s">
        <v>402</v>
      </c>
      <c r="C3159" s="7" t="s">
        <v>6</v>
      </c>
      <c r="D3159" s="24">
        <v>281265.01</v>
      </c>
      <c r="E3159">
        <f>INDEX('B. Store opening dates'!$B$5:$B$2448,MATCH('A. Sales by store'!B3159,'B. Store opening dates'!$A$5:$A$2448,0))</f>
        <v>2002</v>
      </c>
      <c r="F3159" t="str">
        <f t="shared" si="98"/>
        <v>Old</v>
      </c>
      <c r="G3159" t="str">
        <f t="shared" si="99"/>
        <v>Existing</v>
      </c>
    </row>
    <row r="3160" spans="1:7" ht="19" x14ac:dyDescent="0.25">
      <c r="A3160" s="7">
        <v>2015</v>
      </c>
      <c r="B3160" s="7" t="s">
        <v>402</v>
      </c>
      <c r="C3160" s="7" t="s">
        <v>7</v>
      </c>
      <c r="D3160" s="24">
        <v>156341.98000000001</v>
      </c>
      <c r="E3160">
        <f>INDEX('B. Store opening dates'!$B$5:$B$2448,MATCH('A. Sales by store'!B3160,'B. Store opening dates'!$A$5:$A$2448,0))</f>
        <v>2002</v>
      </c>
      <c r="F3160" t="str">
        <f t="shared" si="98"/>
        <v>Old</v>
      </c>
      <c r="G3160" t="str">
        <f t="shared" si="99"/>
        <v>Existing</v>
      </c>
    </row>
    <row r="3161" spans="1:7" ht="19" x14ac:dyDescent="0.25">
      <c r="A3161" s="7">
        <v>2014</v>
      </c>
      <c r="B3161" s="7" t="s">
        <v>402</v>
      </c>
      <c r="C3161" s="7" t="s">
        <v>7</v>
      </c>
      <c r="D3161" s="24">
        <v>166288.44</v>
      </c>
      <c r="E3161">
        <f>INDEX('B. Store opening dates'!$B$5:$B$2448,MATCH('A. Sales by store'!B3161,'B. Store opening dates'!$A$5:$A$2448,0))</f>
        <v>2002</v>
      </c>
      <c r="F3161" t="str">
        <f t="shared" si="98"/>
        <v>Old</v>
      </c>
      <c r="G3161" t="str">
        <f t="shared" si="99"/>
        <v>Existing</v>
      </c>
    </row>
    <row r="3162" spans="1:7" ht="19" x14ac:dyDescent="0.25">
      <c r="A3162" s="7">
        <v>2015</v>
      </c>
      <c r="B3162" s="7" t="s">
        <v>402</v>
      </c>
      <c r="C3162" s="7" t="s">
        <v>8</v>
      </c>
      <c r="D3162" s="24">
        <v>538881.9</v>
      </c>
      <c r="E3162">
        <f>INDEX('B. Store opening dates'!$B$5:$B$2448,MATCH('A. Sales by store'!B3162,'B. Store opening dates'!$A$5:$A$2448,0))</f>
        <v>2002</v>
      </c>
      <c r="F3162" t="str">
        <f t="shared" si="98"/>
        <v>Old</v>
      </c>
      <c r="G3162" t="str">
        <f t="shared" si="99"/>
        <v>Existing</v>
      </c>
    </row>
    <row r="3163" spans="1:7" ht="19" x14ac:dyDescent="0.25">
      <c r="A3163" s="7">
        <v>2014</v>
      </c>
      <c r="B3163" s="7" t="s">
        <v>402</v>
      </c>
      <c r="C3163" s="7" t="s">
        <v>8</v>
      </c>
      <c r="D3163" s="24">
        <v>565724.56000000006</v>
      </c>
      <c r="E3163">
        <f>INDEX('B. Store opening dates'!$B$5:$B$2448,MATCH('A. Sales by store'!B3163,'B. Store opening dates'!$A$5:$A$2448,0))</f>
        <v>2002</v>
      </c>
      <c r="F3163" t="str">
        <f t="shared" si="98"/>
        <v>Old</v>
      </c>
      <c r="G3163" t="str">
        <f t="shared" si="99"/>
        <v>Existing</v>
      </c>
    </row>
    <row r="3164" spans="1:7" ht="19" x14ac:dyDescent="0.25">
      <c r="A3164" s="7">
        <v>2015</v>
      </c>
      <c r="B3164" s="7" t="s">
        <v>403</v>
      </c>
      <c r="C3164" s="7" t="s">
        <v>5</v>
      </c>
      <c r="D3164" s="24">
        <v>647761.23</v>
      </c>
      <c r="E3164">
        <f>INDEX('B. Store opening dates'!$B$5:$B$2448,MATCH('A. Sales by store'!B3164,'B. Store opening dates'!$A$5:$A$2448,0))</f>
        <v>2002</v>
      </c>
      <c r="F3164" t="str">
        <f t="shared" si="98"/>
        <v>Old</v>
      </c>
      <c r="G3164" t="str">
        <f t="shared" si="99"/>
        <v>Existing</v>
      </c>
    </row>
    <row r="3165" spans="1:7" ht="19" x14ac:dyDescent="0.25">
      <c r="A3165" s="7">
        <v>2014</v>
      </c>
      <c r="B3165" s="7" t="s">
        <v>403</v>
      </c>
      <c r="C3165" s="7" t="s">
        <v>5</v>
      </c>
      <c r="D3165" s="24">
        <v>715596.18</v>
      </c>
      <c r="E3165">
        <f>INDEX('B. Store opening dates'!$B$5:$B$2448,MATCH('A. Sales by store'!B3165,'B. Store opening dates'!$A$5:$A$2448,0))</f>
        <v>2002</v>
      </c>
      <c r="F3165" t="str">
        <f t="shared" si="98"/>
        <v>Old</v>
      </c>
      <c r="G3165" t="str">
        <f t="shared" si="99"/>
        <v>Existing</v>
      </c>
    </row>
    <row r="3166" spans="1:7" ht="19" x14ac:dyDescent="0.25">
      <c r="A3166" s="7">
        <v>2015</v>
      </c>
      <c r="B3166" s="7" t="s">
        <v>403</v>
      </c>
      <c r="C3166" s="7" t="s">
        <v>6</v>
      </c>
      <c r="D3166" s="24">
        <v>469574.29</v>
      </c>
      <c r="E3166">
        <f>INDEX('B. Store opening dates'!$B$5:$B$2448,MATCH('A. Sales by store'!B3166,'B. Store opening dates'!$A$5:$A$2448,0))</f>
        <v>2002</v>
      </c>
      <c r="F3166" t="str">
        <f t="shared" si="98"/>
        <v>Old</v>
      </c>
      <c r="G3166" t="str">
        <f t="shared" si="99"/>
        <v>Existing</v>
      </c>
    </row>
    <row r="3167" spans="1:7" ht="19" x14ac:dyDescent="0.25">
      <c r="A3167" s="7">
        <v>2014</v>
      </c>
      <c r="B3167" s="7" t="s">
        <v>403</v>
      </c>
      <c r="C3167" s="7" t="s">
        <v>6</v>
      </c>
      <c r="D3167" s="24">
        <v>324513.44</v>
      </c>
      <c r="E3167">
        <f>INDEX('B. Store opening dates'!$B$5:$B$2448,MATCH('A. Sales by store'!B3167,'B. Store opening dates'!$A$5:$A$2448,0))</f>
        <v>2002</v>
      </c>
      <c r="F3167" t="str">
        <f t="shared" si="98"/>
        <v>Old</v>
      </c>
      <c r="G3167" t="str">
        <f t="shared" si="99"/>
        <v>Existing</v>
      </c>
    </row>
    <row r="3168" spans="1:7" ht="19" x14ac:dyDescent="0.25">
      <c r="A3168" s="7">
        <v>2015</v>
      </c>
      <c r="B3168" s="7" t="s">
        <v>403</v>
      </c>
      <c r="C3168" s="7" t="s">
        <v>7</v>
      </c>
      <c r="D3168" s="24">
        <v>131187.01</v>
      </c>
      <c r="E3168">
        <f>INDEX('B. Store opening dates'!$B$5:$B$2448,MATCH('A. Sales by store'!B3168,'B. Store opening dates'!$A$5:$A$2448,0))</f>
        <v>2002</v>
      </c>
      <c r="F3168" t="str">
        <f t="shared" si="98"/>
        <v>Old</v>
      </c>
      <c r="G3168" t="str">
        <f t="shared" si="99"/>
        <v>Existing</v>
      </c>
    </row>
    <row r="3169" spans="1:7" ht="19" x14ac:dyDescent="0.25">
      <c r="A3169" s="7">
        <v>2014</v>
      </c>
      <c r="B3169" s="7" t="s">
        <v>403</v>
      </c>
      <c r="C3169" s="7" t="s">
        <v>7</v>
      </c>
      <c r="D3169" s="24">
        <v>139553.51</v>
      </c>
      <c r="E3169">
        <f>INDEX('B. Store opening dates'!$B$5:$B$2448,MATCH('A. Sales by store'!B3169,'B. Store opening dates'!$A$5:$A$2448,0))</f>
        <v>2002</v>
      </c>
      <c r="F3169" t="str">
        <f t="shared" si="98"/>
        <v>Old</v>
      </c>
      <c r="G3169" t="str">
        <f t="shared" si="99"/>
        <v>Existing</v>
      </c>
    </row>
    <row r="3170" spans="1:7" ht="19" x14ac:dyDescent="0.25">
      <c r="A3170" s="7">
        <v>2015</v>
      </c>
      <c r="B3170" s="7" t="s">
        <v>403</v>
      </c>
      <c r="C3170" s="7" t="s">
        <v>8</v>
      </c>
      <c r="D3170" s="24">
        <v>774928.24</v>
      </c>
      <c r="E3170">
        <f>INDEX('B. Store opening dates'!$B$5:$B$2448,MATCH('A. Sales by store'!B3170,'B. Store opening dates'!$A$5:$A$2448,0))</f>
        <v>2002</v>
      </c>
      <c r="F3170" t="str">
        <f t="shared" si="98"/>
        <v>Old</v>
      </c>
      <c r="G3170" t="str">
        <f t="shared" si="99"/>
        <v>Existing</v>
      </c>
    </row>
    <row r="3171" spans="1:7" ht="19" x14ac:dyDescent="0.25">
      <c r="A3171" s="7">
        <v>2014</v>
      </c>
      <c r="B3171" s="7" t="s">
        <v>403</v>
      </c>
      <c r="C3171" s="7" t="s">
        <v>8</v>
      </c>
      <c r="D3171" s="24">
        <v>800466.26</v>
      </c>
      <c r="E3171">
        <f>INDEX('B. Store opening dates'!$B$5:$B$2448,MATCH('A. Sales by store'!B3171,'B. Store opening dates'!$A$5:$A$2448,0))</f>
        <v>2002</v>
      </c>
      <c r="F3171" t="str">
        <f t="shared" si="98"/>
        <v>Old</v>
      </c>
      <c r="G3171" t="str">
        <f t="shared" si="99"/>
        <v>Existing</v>
      </c>
    </row>
    <row r="3172" spans="1:7" ht="19" x14ac:dyDescent="0.25">
      <c r="A3172" s="7">
        <v>2015</v>
      </c>
      <c r="B3172" s="7" t="s">
        <v>404</v>
      </c>
      <c r="C3172" s="7" t="s">
        <v>5</v>
      </c>
      <c r="D3172" s="24">
        <v>802748.39</v>
      </c>
      <c r="E3172">
        <f>INDEX('B. Store opening dates'!$B$5:$B$2448,MATCH('A. Sales by store'!B3172,'B. Store opening dates'!$A$5:$A$2448,0))</f>
        <v>2002</v>
      </c>
      <c r="F3172" t="str">
        <f t="shared" si="98"/>
        <v>Old</v>
      </c>
      <c r="G3172" t="str">
        <f t="shared" si="99"/>
        <v>Existing</v>
      </c>
    </row>
    <row r="3173" spans="1:7" ht="19" x14ac:dyDescent="0.25">
      <c r="A3173" s="7">
        <v>2014</v>
      </c>
      <c r="B3173" s="7" t="s">
        <v>404</v>
      </c>
      <c r="C3173" s="7" t="s">
        <v>5</v>
      </c>
      <c r="D3173" s="24">
        <v>876640.03</v>
      </c>
      <c r="E3173">
        <f>INDEX('B. Store opening dates'!$B$5:$B$2448,MATCH('A. Sales by store'!B3173,'B. Store opening dates'!$A$5:$A$2448,0))</f>
        <v>2002</v>
      </c>
      <c r="F3173" t="str">
        <f t="shared" si="98"/>
        <v>Old</v>
      </c>
      <c r="G3173" t="str">
        <f t="shared" si="99"/>
        <v>Existing</v>
      </c>
    </row>
    <row r="3174" spans="1:7" ht="19" x14ac:dyDescent="0.25">
      <c r="A3174" s="7">
        <v>2015</v>
      </c>
      <c r="B3174" s="7" t="s">
        <v>404</v>
      </c>
      <c r="C3174" s="7" t="s">
        <v>6</v>
      </c>
      <c r="D3174" s="24">
        <v>487162.19</v>
      </c>
      <c r="E3174">
        <f>INDEX('B. Store opening dates'!$B$5:$B$2448,MATCH('A. Sales by store'!B3174,'B. Store opening dates'!$A$5:$A$2448,0))</f>
        <v>2002</v>
      </c>
      <c r="F3174" t="str">
        <f t="shared" si="98"/>
        <v>Old</v>
      </c>
      <c r="G3174" t="str">
        <f t="shared" si="99"/>
        <v>Existing</v>
      </c>
    </row>
    <row r="3175" spans="1:7" ht="19" x14ac:dyDescent="0.25">
      <c r="A3175" s="7">
        <v>2014</v>
      </c>
      <c r="B3175" s="7" t="s">
        <v>404</v>
      </c>
      <c r="C3175" s="7" t="s">
        <v>6</v>
      </c>
      <c r="D3175" s="24">
        <v>341385.13</v>
      </c>
      <c r="E3175">
        <f>INDEX('B. Store opening dates'!$B$5:$B$2448,MATCH('A. Sales by store'!B3175,'B. Store opening dates'!$A$5:$A$2448,0))</f>
        <v>2002</v>
      </c>
      <c r="F3175" t="str">
        <f t="shared" si="98"/>
        <v>Old</v>
      </c>
      <c r="G3175" t="str">
        <f t="shared" si="99"/>
        <v>Existing</v>
      </c>
    </row>
    <row r="3176" spans="1:7" ht="19" x14ac:dyDescent="0.25">
      <c r="A3176" s="7">
        <v>2015</v>
      </c>
      <c r="B3176" s="7" t="s">
        <v>404</v>
      </c>
      <c r="C3176" s="7" t="s">
        <v>7</v>
      </c>
      <c r="D3176" s="24">
        <v>146611.12</v>
      </c>
      <c r="E3176">
        <f>INDEX('B. Store opening dates'!$B$5:$B$2448,MATCH('A. Sales by store'!B3176,'B. Store opening dates'!$A$5:$A$2448,0))</f>
        <v>2002</v>
      </c>
      <c r="F3176" t="str">
        <f t="shared" si="98"/>
        <v>Old</v>
      </c>
      <c r="G3176" t="str">
        <f t="shared" si="99"/>
        <v>Existing</v>
      </c>
    </row>
    <row r="3177" spans="1:7" ht="19" x14ac:dyDescent="0.25">
      <c r="A3177" s="7">
        <v>2014</v>
      </c>
      <c r="B3177" s="7" t="s">
        <v>404</v>
      </c>
      <c r="C3177" s="7" t="s">
        <v>7</v>
      </c>
      <c r="D3177" s="24">
        <v>154742.66</v>
      </c>
      <c r="E3177">
        <f>INDEX('B. Store opening dates'!$B$5:$B$2448,MATCH('A. Sales by store'!B3177,'B. Store opening dates'!$A$5:$A$2448,0))</f>
        <v>2002</v>
      </c>
      <c r="F3177" t="str">
        <f t="shared" si="98"/>
        <v>Old</v>
      </c>
      <c r="G3177" t="str">
        <f t="shared" si="99"/>
        <v>Existing</v>
      </c>
    </row>
    <row r="3178" spans="1:7" ht="19" x14ac:dyDescent="0.25">
      <c r="A3178" s="7">
        <v>2015</v>
      </c>
      <c r="B3178" s="7" t="s">
        <v>404</v>
      </c>
      <c r="C3178" s="7" t="s">
        <v>8</v>
      </c>
      <c r="D3178" s="24">
        <v>520187.93</v>
      </c>
      <c r="E3178">
        <f>INDEX('B. Store opening dates'!$B$5:$B$2448,MATCH('A. Sales by store'!B3178,'B. Store opening dates'!$A$5:$A$2448,0))</f>
        <v>2002</v>
      </c>
      <c r="F3178" t="str">
        <f t="shared" si="98"/>
        <v>Old</v>
      </c>
      <c r="G3178" t="str">
        <f t="shared" si="99"/>
        <v>Existing</v>
      </c>
    </row>
    <row r="3179" spans="1:7" ht="19" x14ac:dyDescent="0.25">
      <c r="A3179" s="7">
        <v>2014</v>
      </c>
      <c r="B3179" s="7" t="s">
        <v>404</v>
      </c>
      <c r="C3179" s="7" t="s">
        <v>8</v>
      </c>
      <c r="D3179" s="24">
        <v>535735.80000000005</v>
      </c>
      <c r="E3179">
        <f>INDEX('B. Store opening dates'!$B$5:$B$2448,MATCH('A. Sales by store'!B3179,'B. Store opening dates'!$A$5:$A$2448,0))</f>
        <v>2002</v>
      </c>
      <c r="F3179" t="str">
        <f t="shared" si="98"/>
        <v>Old</v>
      </c>
      <c r="G3179" t="str">
        <f t="shared" si="99"/>
        <v>Existing</v>
      </c>
    </row>
    <row r="3180" spans="1:7" ht="19" x14ac:dyDescent="0.25">
      <c r="A3180" s="7">
        <v>2015</v>
      </c>
      <c r="B3180" s="7" t="s">
        <v>405</v>
      </c>
      <c r="C3180" s="7" t="s">
        <v>5</v>
      </c>
      <c r="D3180" s="24">
        <v>625897.81000000006</v>
      </c>
      <c r="E3180">
        <f>INDEX('B. Store opening dates'!$B$5:$B$2448,MATCH('A. Sales by store'!B3180,'B. Store opening dates'!$A$5:$A$2448,0))</f>
        <v>2002</v>
      </c>
      <c r="F3180" t="str">
        <f t="shared" si="98"/>
        <v>Old</v>
      </c>
      <c r="G3180" t="str">
        <f t="shared" si="99"/>
        <v>Existing</v>
      </c>
    </row>
    <row r="3181" spans="1:7" ht="19" x14ac:dyDescent="0.25">
      <c r="A3181" s="7">
        <v>2014</v>
      </c>
      <c r="B3181" s="7" t="s">
        <v>405</v>
      </c>
      <c r="C3181" s="7" t="s">
        <v>5</v>
      </c>
      <c r="D3181" s="24">
        <v>684403.12</v>
      </c>
      <c r="E3181">
        <f>INDEX('B. Store opening dates'!$B$5:$B$2448,MATCH('A. Sales by store'!B3181,'B. Store opening dates'!$A$5:$A$2448,0))</f>
        <v>2002</v>
      </c>
      <c r="F3181" t="str">
        <f t="shared" si="98"/>
        <v>Old</v>
      </c>
      <c r="G3181" t="str">
        <f t="shared" si="99"/>
        <v>Existing</v>
      </c>
    </row>
    <row r="3182" spans="1:7" ht="19" x14ac:dyDescent="0.25">
      <c r="A3182" s="7">
        <v>2015</v>
      </c>
      <c r="B3182" s="7" t="s">
        <v>405</v>
      </c>
      <c r="C3182" s="7" t="s">
        <v>6</v>
      </c>
      <c r="D3182" s="24">
        <v>569085.36</v>
      </c>
      <c r="E3182">
        <f>INDEX('B. Store opening dates'!$B$5:$B$2448,MATCH('A. Sales by store'!B3182,'B. Store opening dates'!$A$5:$A$2448,0))</f>
        <v>2002</v>
      </c>
      <c r="F3182" t="str">
        <f t="shared" si="98"/>
        <v>Old</v>
      </c>
      <c r="G3182" t="str">
        <f t="shared" si="99"/>
        <v>Existing</v>
      </c>
    </row>
    <row r="3183" spans="1:7" ht="19" x14ac:dyDescent="0.25">
      <c r="A3183" s="7">
        <v>2014</v>
      </c>
      <c r="B3183" s="7" t="s">
        <v>405</v>
      </c>
      <c r="C3183" s="7" t="s">
        <v>6</v>
      </c>
      <c r="D3183" s="24">
        <v>405911.72</v>
      </c>
      <c r="E3183">
        <f>INDEX('B. Store opening dates'!$B$5:$B$2448,MATCH('A. Sales by store'!B3183,'B. Store opening dates'!$A$5:$A$2448,0))</f>
        <v>2002</v>
      </c>
      <c r="F3183" t="str">
        <f t="shared" si="98"/>
        <v>Old</v>
      </c>
      <c r="G3183" t="str">
        <f t="shared" si="99"/>
        <v>Existing</v>
      </c>
    </row>
    <row r="3184" spans="1:7" ht="19" x14ac:dyDescent="0.25">
      <c r="A3184" s="7">
        <v>2015</v>
      </c>
      <c r="B3184" s="7" t="s">
        <v>405</v>
      </c>
      <c r="C3184" s="7" t="s">
        <v>7</v>
      </c>
      <c r="D3184" s="24">
        <v>174868.59</v>
      </c>
      <c r="E3184">
        <f>INDEX('B. Store opening dates'!$B$5:$B$2448,MATCH('A. Sales by store'!B3184,'B. Store opening dates'!$A$5:$A$2448,0))</f>
        <v>2002</v>
      </c>
      <c r="F3184" t="str">
        <f t="shared" si="98"/>
        <v>Old</v>
      </c>
      <c r="G3184" t="str">
        <f t="shared" si="99"/>
        <v>Existing</v>
      </c>
    </row>
    <row r="3185" spans="1:7" ht="19" x14ac:dyDescent="0.25">
      <c r="A3185" s="7">
        <v>2014</v>
      </c>
      <c r="B3185" s="7" t="s">
        <v>405</v>
      </c>
      <c r="C3185" s="7" t="s">
        <v>7</v>
      </c>
      <c r="D3185" s="24">
        <v>186246.22</v>
      </c>
      <c r="E3185">
        <f>INDEX('B. Store opening dates'!$B$5:$B$2448,MATCH('A. Sales by store'!B3185,'B. Store opening dates'!$A$5:$A$2448,0))</f>
        <v>2002</v>
      </c>
      <c r="F3185" t="str">
        <f t="shared" si="98"/>
        <v>Old</v>
      </c>
      <c r="G3185" t="str">
        <f t="shared" si="99"/>
        <v>Existing</v>
      </c>
    </row>
    <row r="3186" spans="1:7" ht="19" x14ac:dyDescent="0.25">
      <c r="A3186" s="7">
        <v>2015</v>
      </c>
      <c r="B3186" s="7" t="s">
        <v>405</v>
      </c>
      <c r="C3186" s="7" t="s">
        <v>8</v>
      </c>
      <c r="D3186" s="24">
        <v>701728.44</v>
      </c>
      <c r="E3186">
        <f>INDEX('B. Store opening dates'!$B$5:$B$2448,MATCH('A. Sales by store'!B3186,'B. Store opening dates'!$A$5:$A$2448,0))</f>
        <v>2002</v>
      </c>
      <c r="F3186" t="str">
        <f t="shared" si="98"/>
        <v>Old</v>
      </c>
      <c r="G3186" t="str">
        <f t="shared" si="99"/>
        <v>Existing</v>
      </c>
    </row>
    <row r="3187" spans="1:7" ht="19" x14ac:dyDescent="0.25">
      <c r="A3187" s="7">
        <v>2014</v>
      </c>
      <c r="B3187" s="7" t="s">
        <v>405</v>
      </c>
      <c r="C3187" s="7" t="s">
        <v>8</v>
      </c>
      <c r="D3187" s="24">
        <v>724254.15</v>
      </c>
      <c r="E3187">
        <f>INDEX('B. Store opening dates'!$B$5:$B$2448,MATCH('A. Sales by store'!B3187,'B. Store opening dates'!$A$5:$A$2448,0))</f>
        <v>2002</v>
      </c>
      <c r="F3187" t="str">
        <f t="shared" si="98"/>
        <v>Old</v>
      </c>
      <c r="G3187" t="str">
        <f t="shared" si="99"/>
        <v>Existing</v>
      </c>
    </row>
    <row r="3188" spans="1:7" ht="19" x14ac:dyDescent="0.25">
      <c r="A3188" s="7">
        <v>2015</v>
      </c>
      <c r="B3188" s="7" t="s">
        <v>406</v>
      </c>
      <c r="C3188" s="7" t="s">
        <v>5</v>
      </c>
      <c r="D3188" s="24">
        <v>723800.02</v>
      </c>
      <c r="E3188">
        <f>INDEX('B. Store opening dates'!$B$5:$B$2448,MATCH('A. Sales by store'!B3188,'B. Store opening dates'!$A$5:$A$2448,0))</f>
        <v>2002</v>
      </c>
      <c r="F3188" t="str">
        <f t="shared" si="98"/>
        <v>Old</v>
      </c>
      <c r="G3188" t="str">
        <f t="shared" si="99"/>
        <v>Existing</v>
      </c>
    </row>
    <row r="3189" spans="1:7" ht="19" x14ac:dyDescent="0.25">
      <c r="A3189" s="7">
        <v>2014</v>
      </c>
      <c r="B3189" s="7" t="s">
        <v>406</v>
      </c>
      <c r="C3189" s="7" t="s">
        <v>5</v>
      </c>
      <c r="D3189" s="24">
        <v>802165.9</v>
      </c>
      <c r="E3189">
        <f>INDEX('B. Store opening dates'!$B$5:$B$2448,MATCH('A. Sales by store'!B3189,'B. Store opening dates'!$A$5:$A$2448,0))</f>
        <v>2002</v>
      </c>
      <c r="F3189" t="str">
        <f t="shared" si="98"/>
        <v>Old</v>
      </c>
      <c r="G3189" t="str">
        <f t="shared" si="99"/>
        <v>Existing</v>
      </c>
    </row>
    <row r="3190" spans="1:7" ht="19" x14ac:dyDescent="0.25">
      <c r="A3190" s="7">
        <v>2015</v>
      </c>
      <c r="B3190" s="7" t="s">
        <v>406</v>
      </c>
      <c r="C3190" s="7" t="s">
        <v>6</v>
      </c>
      <c r="D3190" s="24">
        <v>572628.38</v>
      </c>
      <c r="E3190">
        <f>INDEX('B. Store opening dates'!$B$5:$B$2448,MATCH('A. Sales by store'!B3190,'B. Store opening dates'!$A$5:$A$2448,0))</f>
        <v>2002</v>
      </c>
      <c r="F3190" t="str">
        <f t="shared" si="98"/>
        <v>Old</v>
      </c>
      <c r="G3190" t="str">
        <f t="shared" si="99"/>
        <v>Existing</v>
      </c>
    </row>
    <row r="3191" spans="1:7" ht="19" x14ac:dyDescent="0.25">
      <c r="A3191" s="7">
        <v>2014</v>
      </c>
      <c r="B3191" s="7" t="s">
        <v>406</v>
      </c>
      <c r="C3191" s="7" t="s">
        <v>6</v>
      </c>
      <c r="D3191" s="24">
        <v>407727.2</v>
      </c>
      <c r="E3191">
        <f>INDEX('B. Store opening dates'!$B$5:$B$2448,MATCH('A. Sales by store'!B3191,'B. Store opening dates'!$A$5:$A$2448,0))</f>
        <v>2002</v>
      </c>
      <c r="F3191" t="str">
        <f t="shared" si="98"/>
        <v>Old</v>
      </c>
      <c r="G3191" t="str">
        <f t="shared" si="99"/>
        <v>Existing</v>
      </c>
    </row>
    <row r="3192" spans="1:7" ht="19" x14ac:dyDescent="0.25">
      <c r="A3192" s="7">
        <v>2015</v>
      </c>
      <c r="B3192" s="7" t="s">
        <v>406</v>
      </c>
      <c r="C3192" s="7" t="s">
        <v>7</v>
      </c>
      <c r="D3192" s="24">
        <v>128808.28</v>
      </c>
      <c r="E3192">
        <f>INDEX('B. Store opening dates'!$B$5:$B$2448,MATCH('A. Sales by store'!B3192,'B. Store opening dates'!$A$5:$A$2448,0))</f>
        <v>2002</v>
      </c>
      <c r="F3192" t="str">
        <f t="shared" si="98"/>
        <v>Old</v>
      </c>
      <c r="G3192" t="str">
        <f t="shared" si="99"/>
        <v>Existing</v>
      </c>
    </row>
    <row r="3193" spans="1:7" ht="19" x14ac:dyDescent="0.25">
      <c r="A3193" s="7">
        <v>2014</v>
      </c>
      <c r="B3193" s="7" t="s">
        <v>406</v>
      </c>
      <c r="C3193" s="7" t="s">
        <v>7</v>
      </c>
      <c r="D3193" s="24">
        <v>134993.39000000001</v>
      </c>
      <c r="E3193">
        <f>INDEX('B. Store opening dates'!$B$5:$B$2448,MATCH('A. Sales by store'!B3193,'B. Store opening dates'!$A$5:$A$2448,0))</f>
        <v>2002</v>
      </c>
      <c r="F3193" t="str">
        <f t="shared" si="98"/>
        <v>Old</v>
      </c>
      <c r="G3193" t="str">
        <f t="shared" si="99"/>
        <v>Existing</v>
      </c>
    </row>
    <row r="3194" spans="1:7" ht="19" x14ac:dyDescent="0.25">
      <c r="A3194" s="7">
        <v>2015</v>
      </c>
      <c r="B3194" s="7" t="s">
        <v>406</v>
      </c>
      <c r="C3194" s="7" t="s">
        <v>8</v>
      </c>
      <c r="D3194" s="24">
        <v>553205.93000000005</v>
      </c>
      <c r="E3194">
        <f>INDEX('B. Store opening dates'!$B$5:$B$2448,MATCH('A. Sales by store'!B3194,'B. Store opening dates'!$A$5:$A$2448,0))</f>
        <v>2002</v>
      </c>
      <c r="F3194" t="str">
        <f t="shared" si="98"/>
        <v>Old</v>
      </c>
      <c r="G3194" t="str">
        <f t="shared" si="99"/>
        <v>Existing</v>
      </c>
    </row>
    <row r="3195" spans="1:7" ht="19" x14ac:dyDescent="0.25">
      <c r="A3195" s="7">
        <v>2014</v>
      </c>
      <c r="B3195" s="7" t="s">
        <v>406</v>
      </c>
      <c r="C3195" s="7" t="s">
        <v>8</v>
      </c>
      <c r="D3195" s="24">
        <v>579039.19999999995</v>
      </c>
      <c r="E3195">
        <f>INDEX('B. Store opening dates'!$B$5:$B$2448,MATCH('A. Sales by store'!B3195,'B. Store opening dates'!$A$5:$A$2448,0))</f>
        <v>2002</v>
      </c>
      <c r="F3195" t="str">
        <f t="shared" si="98"/>
        <v>Old</v>
      </c>
      <c r="G3195" t="str">
        <f t="shared" si="99"/>
        <v>Existing</v>
      </c>
    </row>
    <row r="3196" spans="1:7" ht="19" x14ac:dyDescent="0.25">
      <c r="A3196" s="7">
        <v>2015</v>
      </c>
      <c r="B3196" s="7" t="s">
        <v>407</v>
      </c>
      <c r="C3196" s="7" t="s">
        <v>5</v>
      </c>
      <c r="D3196" s="24">
        <v>794786.55</v>
      </c>
      <c r="E3196">
        <f>INDEX('B. Store opening dates'!$B$5:$B$2448,MATCH('A. Sales by store'!B3196,'B. Store opening dates'!$A$5:$A$2448,0))</f>
        <v>2002</v>
      </c>
      <c r="F3196" t="str">
        <f t="shared" si="98"/>
        <v>Old</v>
      </c>
      <c r="G3196" t="str">
        <f t="shared" si="99"/>
        <v>Existing</v>
      </c>
    </row>
    <row r="3197" spans="1:7" ht="19" x14ac:dyDescent="0.25">
      <c r="A3197" s="7">
        <v>2014</v>
      </c>
      <c r="B3197" s="7" t="s">
        <v>407</v>
      </c>
      <c r="C3197" s="7" t="s">
        <v>5</v>
      </c>
      <c r="D3197" s="24">
        <v>877456.2</v>
      </c>
      <c r="E3197">
        <f>INDEX('B. Store opening dates'!$B$5:$B$2448,MATCH('A. Sales by store'!B3197,'B. Store opening dates'!$A$5:$A$2448,0))</f>
        <v>2002</v>
      </c>
      <c r="F3197" t="str">
        <f t="shared" si="98"/>
        <v>Old</v>
      </c>
      <c r="G3197" t="str">
        <f t="shared" si="99"/>
        <v>Existing</v>
      </c>
    </row>
    <row r="3198" spans="1:7" ht="19" x14ac:dyDescent="0.25">
      <c r="A3198" s="7">
        <v>2015</v>
      </c>
      <c r="B3198" s="7" t="s">
        <v>407</v>
      </c>
      <c r="C3198" s="7" t="s">
        <v>6</v>
      </c>
      <c r="D3198" s="24">
        <v>591895.79</v>
      </c>
      <c r="E3198">
        <f>INDEX('B. Store opening dates'!$B$5:$B$2448,MATCH('A. Sales by store'!B3198,'B. Store opening dates'!$A$5:$A$2448,0))</f>
        <v>2002</v>
      </c>
      <c r="F3198" t="str">
        <f t="shared" si="98"/>
        <v>Old</v>
      </c>
      <c r="G3198" t="str">
        <f t="shared" si="99"/>
        <v>Existing</v>
      </c>
    </row>
    <row r="3199" spans="1:7" ht="19" x14ac:dyDescent="0.25">
      <c r="A3199" s="7">
        <v>2014</v>
      </c>
      <c r="B3199" s="7" t="s">
        <v>407</v>
      </c>
      <c r="C3199" s="7" t="s">
        <v>6</v>
      </c>
      <c r="D3199" s="24">
        <v>436272.89</v>
      </c>
      <c r="E3199">
        <f>INDEX('B. Store opening dates'!$B$5:$B$2448,MATCH('A. Sales by store'!B3199,'B. Store opening dates'!$A$5:$A$2448,0))</f>
        <v>2002</v>
      </c>
      <c r="F3199" t="str">
        <f t="shared" si="98"/>
        <v>Old</v>
      </c>
      <c r="G3199" t="str">
        <f t="shared" si="99"/>
        <v>Existing</v>
      </c>
    </row>
    <row r="3200" spans="1:7" ht="19" x14ac:dyDescent="0.25">
      <c r="A3200" s="7">
        <v>2015</v>
      </c>
      <c r="B3200" s="7" t="s">
        <v>407</v>
      </c>
      <c r="C3200" s="7" t="s">
        <v>7</v>
      </c>
      <c r="D3200" s="24">
        <v>121758.93</v>
      </c>
      <c r="E3200">
        <f>INDEX('B. Store opening dates'!$B$5:$B$2448,MATCH('A. Sales by store'!B3200,'B. Store opening dates'!$A$5:$A$2448,0))</f>
        <v>2002</v>
      </c>
      <c r="F3200" t="str">
        <f t="shared" si="98"/>
        <v>Old</v>
      </c>
      <c r="G3200" t="str">
        <f t="shared" si="99"/>
        <v>Existing</v>
      </c>
    </row>
    <row r="3201" spans="1:7" ht="19" x14ac:dyDescent="0.25">
      <c r="A3201" s="7">
        <v>2014</v>
      </c>
      <c r="B3201" s="7" t="s">
        <v>407</v>
      </c>
      <c r="C3201" s="7" t="s">
        <v>7</v>
      </c>
      <c r="D3201" s="24">
        <v>127935.98</v>
      </c>
      <c r="E3201">
        <f>INDEX('B. Store opening dates'!$B$5:$B$2448,MATCH('A. Sales by store'!B3201,'B. Store opening dates'!$A$5:$A$2448,0))</f>
        <v>2002</v>
      </c>
      <c r="F3201" t="str">
        <f t="shared" si="98"/>
        <v>Old</v>
      </c>
      <c r="G3201" t="str">
        <f t="shared" si="99"/>
        <v>Existing</v>
      </c>
    </row>
    <row r="3202" spans="1:7" ht="19" x14ac:dyDescent="0.25">
      <c r="A3202" s="7">
        <v>2015</v>
      </c>
      <c r="B3202" s="7" t="s">
        <v>407</v>
      </c>
      <c r="C3202" s="7" t="s">
        <v>8</v>
      </c>
      <c r="D3202" s="24">
        <v>794530.97</v>
      </c>
      <c r="E3202">
        <f>INDEX('B. Store opening dates'!$B$5:$B$2448,MATCH('A. Sales by store'!B3202,'B. Store opening dates'!$A$5:$A$2448,0))</f>
        <v>2002</v>
      </c>
      <c r="F3202" t="str">
        <f t="shared" si="98"/>
        <v>Old</v>
      </c>
      <c r="G3202" t="str">
        <f t="shared" si="99"/>
        <v>Existing</v>
      </c>
    </row>
    <row r="3203" spans="1:7" ht="19" x14ac:dyDescent="0.25">
      <c r="A3203" s="7">
        <v>2014</v>
      </c>
      <c r="B3203" s="7" t="s">
        <v>407</v>
      </c>
      <c r="C3203" s="7" t="s">
        <v>8</v>
      </c>
      <c r="D3203" s="24">
        <v>817737.52</v>
      </c>
      <c r="E3203">
        <f>INDEX('B. Store opening dates'!$B$5:$B$2448,MATCH('A. Sales by store'!B3203,'B. Store opening dates'!$A$5:$A$2448,0))</f>
        <v>2002</v>
      </c>
      <c r="F3203" t="str">
        <f t="shared" si="98"/>
        <v>Old</v>
      </c>
      <c r="G3203" t="str">
        <f t="shared" si="99"/>
        <v>Existing</v>
      </c>
    </row>
    <row r="3204" spans="1:7" ht="19" x14ac:dyDescent="0.25">
      <c r="A3204" s="7">
        <v>2015</v>
      </c>
      <c r="B3204" s="7" t="s">
        <v>408</v>
      </c>
      <c r="C3204" s="7" t="s">
        <v>5</v>
      </c>
      <c r="D3204" s="24">
        <v>685238.68</v>
      </c>
      <c r="E3204">
        <f>INDEX('B. Store opening dates'!$B$5:$B$2448,MATCH('A. Sales by store'!B3204,'B. Store opening dates'!$A$5:$A$2448,0))</f>
        <v>2003</v>
      </c>
      <c r="F3204" t="str">
        <f t="shared" si="98"/>
        <v>Old</v>
      </c>
      <c r="G3204" t="str">
        <f t="shared" si="99"/>
        <v>Existing</v>
      </c>
    </row>
    <row r="3205" spans="1:7" ht="19" x14ac:dyDescent="0.25">
      <c r="A3205" s="7">
        <v>2014</v>
      </c>
      <c r="B3205" s="7" t="s">
        <v>408</v>
      </c>
      <c r="C3205" s="7" t="s">
        <v>5</v>
      </c>
      <c r="D3205" s="24">
        <v>757779.67</v>
      </c>
      <c r="E3205">
        <f>INDEX('B. Store opening dates'!$B$5:$B$2448,MATCH('A. Sales by store'!B3205,'B. Store opening dates'!$A$5:$A$2448,0))</f>
        <v>2003</v>
      </c>
      <c r="F3205" t="str">
        <f t="shared" ref="F3205:F3268" si="100">IF(A3205 = 2015, IF(E3205&lt; 2015, "Old","New"),IF(E3205 &lt; 2014, "Old","New"))</f>
        <v>Old</v>
      </c>
      <c r="G3205" t="str">
        <f t="shared" ref="G3205:G3268" si="101">IF(A3205 = 2015, IF(E3205&lt; 2015, "Existing","New"),"Existing")</f>
        <v>Existing</v>
      </c>
    </row>
    <row r="3206" spans="1:7" ht="19" x14ac:dyDescent="0.25">
      <c r="A3206" s="7">
        <v>2015</v>
      </c>
      <c r="B3206" s="7" t="s">
        <v>408</v>
      </c>
      <c r="C3206" s="7" t="s">
        <v>6</v>
      </c>
      <c r="D3206" s="24">
        <v>580348.75</v>
      </c>
      <c r="E3206">
        <f>INDEX('B. Store opening dates'!$B$5:$B$2448,MATCH('A. Sales by store'!B3206,'B. Store opening dates'!$A$5:$A$2448,0))</f>
        <v>2003</v>
      </c>
      <c r="F3206" t="str">
        <f t="shared" si="100"/>
        <v>Old</v>
      </c>
      <c r="G3206" t="str">
        <f t="shared" si="101"/>
        <v>Existing</v>
      </c>
    </row>
    <row r="3207" spans="1:7" ht="19" x14ac:dyDescent="0.25">
      <c r="A3207" s="7">
        <v>2014</v>
      </c>
      <c r="B3207" s="7" t="s">
        <v>408</v>
      </c>
      <c r="C3207" s="7" t="s">
        <v>6</v>
      </c>
      <c r="D3207" s="24">
        <v>405084.05</v>
      </c>
      <c r="E3207">
        <f>INDEX('B. Store opening dates'!$B$5:$B$2448,MATCH('A. Sales by store'!B3207,'B. Store opening dates'!$A$5:$A$2448,0))</f>
        <v>2003</v>
      </c>
      <c r="F3207" t="str">
        <f t="shared" si="100"/>
        <v>Old</v>
      </c>
      <c r="G3207" t="str">
        <f t="shared" si="101"/>
        <v>Existing</v>
      </c>
    </row>
    <row r="3208" spans="1:7" ht="19" x14ac:dyDescent="0.25">
      <c r="A3208" s="7">
        <v>2015</v>
      </c>
      <c r="B3208" s="7" t="s">
        <v>408</v>
      </c>
      <c r="C3208" s="7" t="s">
        <v>7</v>
      </c>
      <c r="D3208" s="24">
        <v>70557.97</v>
      </c>
      <c r="E3208">
        <f>INDEX('B. Store opening dates'!$B$5:$B$2448,MATCH('A. Sales by store'!B3208,'B. Store opening dates'!$A$5:$A$2448,0))</f>
        <v>2003</v>
      </c>
      <c r="F3208" t="str">
        <f t="shared" si="100"/>
        <v>Old</v>
      </c>
      <c r="G3208" t="str">
        <f t="shared" si="101"/>
        <v>Existing</v>
      </c>
    </row>
    <row r="3209" spans="1:7" ht="19" x14ac:dyDescent="0.25">
      <c r="A3209" s="7">
        <v>2014</v>
      </c>
      <c r="B3209" s="7" t="s">
        <v>408</v>
      </c>
      <c r="C3209" s="7" t="s">
        <v>7</v>
      </c>
      <c r="D3209" s="24">
        <v>74064.66</v>
      </c>
      <c r="E3209">
        <f>INDEX('B. Store opening dates'!$B$5:$B$2448,MATCH('A. Sales by store'!B3209,'B. Store opening dates'!$A$5:$A$2448,0))</f>
        <v>2003</v>
      </c>
      <c r="F3209" t="str">
        <f t="shared" si="100"/>
        <v>Old</v>
      </c>
      <c r="G3209" t="str">
        <f t="shared" si="101"/>
        <v>Existing</v>
      </c>
    </row>
    <row r="3210" spans="1:7" ht="19" x14ac:dyDescent="0.25">
      <c r="A3210" s="7">
        <v>2015</v>
      </c>
      <c r="B3210" s="7" t="s">
        <v>408</v>
      </c>
      <c r="C3210" s="7" t="s">
        <v>8</v>
      </c>
      <c r="D3210" s="24">
        <v>416461.04</v>
      </c>
      <c r="E3210">
        <f>INDEX('B. Store opening dates'!$B$5:$B$2448,MATCH('A. Sales by store'!B3210,'B. Store opening dates'!$A$5:$A$2448,0))</f>
        <v>2003</v>
      </c>
      <c r="F3210" t="str">
        <f t="shared" si="100"/>
        <v>Old</v>
      </c>
      <c r="G3210" t="str">
        <f t="shared" si="101"/>
        <v>Existing</v>
      </c>
    </row>
    <row r="3211" spans="1:7" ht="19" x14ac:dyDescent="0.25">
      <c r="A3211" s="7">
        <v>2014</v>
      </c>
      <c r="B3211" s="7" t="s">
        <v>408</v>
      </c>
      <c r="C3211" s="7" t="s">
        <v>8</v>
      </c>
      <c r="D3211" s="24">
        <v>432526.34</v>
      </c>
      <c r="E3211">
        <f>INDEX('B. Store opening dates'!$B$5:$B$2448,MATCH('A. Sales by store'!B3211,'B. Store opening dates'!$A$5:$A$2448,0))</f>
        <v>2003</v>
      </c>
      <c r="F3211" t="str">
        <f t="shared" si="100"/>
        <v>Old</v>
      </c>
      <c r="G3211" t="str">
        <f t="shared" si="101"/>
        <v>Existing</v>
      </c>
    </row>
    <row r="3212" spans="1:7" ht="19" x14ac:dyDescent="0.25">
      <c r="A3212" s="7">
        <v>2015</v>
      </c>
      <c r="B3212" s="7" t="s">
        <v>409</v>
      </c>
      <c r="C3212" s="7" t="s">
        <v>5</v>
      </c>
      <c r="D3212" s="24">
        <v>708475.63</v>
      </c>
      <c r="E3212">
        <f>INDEX('B. Store opening dates'!$B$5:$B$2448,MATCH('A. Sales by store'!B3212,'B. Store opening dates'!$A$5:$A$2448,0))</f>
        <v>2003</v>
      </c>
      <c r="F3212" t="str">
        <f t="shared" si="100"/>
        <v>Old</v>
      </c>
      <c r="G3212" t="str">
        <f t="shared" si="101"/>
        <v>Existing</v>
      </c>
    </row>
    <row r="3213" spans="1:7" ht="19" x14ac:dyDescent="0.25">
      <c r="A3213" s="7">
        <v>2014</v>
      </c>
      <c r="B3213" s="7" t="s">
        <v>409</v>
      </c>
      <c r="C3213" s="7" t="s">
        <v>5</v>
      </c>
      <c r="D3213" s="24">
        <v>777020.49</v>
      </c>
      <c r="E3213">
        <f>INDEX('B. Store opening dates'!$B$5:$B$2448,MATCH('A. Sales by store'!B3213,'B. Store opening dates'!$A$5:$A$2448,0))</f>
        <v>2003</v>
      </c>
      <c r="F3213" t="str">
        <f t="shared" si="100"/>
        <v>Old</v>
      </c>
      <c r="G3213" t="str">
        <f t="shared" si="101"/>
        <v>Existing</v>
      </c>
    </row>
    <row r="3214" spans="1:7" ht="19" x14ac:dyDescent="0.25">
      <c r="A3214" s="7">
        <v>2015</v>
      </c>
      <c r="B3214" s="7" t="s">
        <v>409</v>
      </c>
      <c r="C3214" s="7" t="s">
        <v>6</v>
      </c>
      <c r="D3214" s="24">
        <v>506584.81</v>
      </c>
      <c r="E3214">
        <f>INDEX('B. Store opening dates'!$B$5:$B$2448,MATCH('A. Sales by store'!B3214,'B. Store opening dates'!$A$5:$A$2448,0))</f>
        <v>2003</v>
      </c>
      <c r="F3214" t="str">
        <f t="shared" si="100"/>
        <v>Old</v>
      </c>
      <c r="G3214" t="str">
        <f t="shared" si="101"/>
        <v>Existing</v>
      </c>
    </row>
    <row r="3215" spans="1:7" ht="19" x14ac:dyDescent="0.25">
      <c r="A3215" s="7">
        <v>2014</v>
      </c>
      <c r="B3215" s="7" t="s">
        <v>409</v>
      </c>
      <c r="C3215" s="7" t="s">
        <v>6</v>
      </c>
      <c r="D3215" s="24">
        <v>366262.34</v>
      </c>
      <c r="E3215">
        <f>INDEX('B. Store opening dates'!$B$5:$B$2448,MATCH('A. Sales by store'!B3215,'B. Store opening dates'!$A$5:$A$2448,0))</f>
        <v>2003</v>
      </c>
      <c r="F3215" t="str">
        <f t="shared" si="100"/>
        <v>Old</v>
      </c>
      <c r="G3215" t="str">
        <f t="shared" si="101"/>
        <v>Existing</v>
      </c>
    </row>
    <row r="3216" spans="1:7" ht="19" x14ac:dyDescent="0.25">
      <c r="A3216" s="7">
        <v>2015</v>
      </c>
      <c r="B3216" s="7" t="s">
        <v>409</v>
      </c>
      <c r="C3216" s="7" t="s">
        <v>7</v>
      </c>
      <c r="D3216" s="24">
        <v>50799.99</v>
      </c>
      <c r="E3216">
        <f>INDEX('B. Store opening dates'!$B$5:$B$2448,MATCH('A. Sales by store'!B3216,'B. Store opening dates'!$A$5:$A$2448,0))</f>
        <v>2003</v>
      </c>
      <c r="F3216" t="str">
        <f t="shared" si="100"/>
        <v>Old</v>
      </c>
      <c r="G3216" t="str">
        <f t="shared" si="101"/>
        <v>Existing</v>
      </c>
    </row>
    <row r="3217" spans="1:7" ht="19" x14ac:dyDescent="0.25">
      <c r="A3217" s="7">
        <v>2014</v>
      </c>
      <c r="B3217" s="7" t="s">
        <v>409</v>
      </c>
      <c r="C3217" s="7" t="s">
        <v>7</v>
      </c>
      <c r="D3217" s="24">
        <v>53929.87</v>
      </c>
      <c r="E3217">
        <f>INDEX('B. Store opening dates'!$B$5:$B$2448,MATCH('A. Sales by store'!B3217,'B. Store opening dates'!$A$5:$A$2448,0))</f>
        <v>2003</v>
      </c>
      <c r="F3217" t="str">
        <f t="shared" si="100"/>
        <v>Old</v>
      </c>
      <c r="G3217" t="str">
        <f t="shared" si="101"/>
        <v>Existing</v>
      </c>
    </row>
    <row r="3218" spans="1:7" ht="19" x14ac:dyDescent="0.25">
      <c r="A3218" s="7">
        <v>2015</v>
      </c>
      <c r="B3218" s="7" t="s">
        <v>409</v>
      </c>
      <c r="C3218" s="7" t="s">
        <v>8</v>
      </c>
      <c r="D3218" s="24">
        <v>530437.91</v>
      </c>
      <c r="E3218">
        <f>INDEX('B. Store opening dates'!$B$5:$B$2448,MATCH('A. Sales by store'!B3218,'B. Store opening dates'!$A$5:$A$2448,0))</f>
        <v>2003</v>
      </c>
      <c r="F3218" t="str">
        <f t="shared" si="100"/>
        <v>Old</v>
      </c>
      <c r="G3218" t="str">
        <f t="shared" si="101"/>
        <v>Existing</v>
      </c>
    </row>
    <row r="3219" spans="1:7" ht="19" x14ac:dyDescent="0.25">
      <c r="A3219" s="7">
        <v>2014</v>
      </c>
      <c r="B3219" s="7" t="s">
        <v>409</v>
      </c>
      <c r="C3219" s="7" t="s">
        <v>8</v>
      </c>
      <c r="D3219" s="24">
        <v>550668.46</v>
      </c>
      <c r="E3219">
        <f>INDEX('B. Store opening dates'!$B$5:$B$2448,MATCH('A. Sales by store'!B3219,'B. Store opening dates'!$A$5:$A$2448,0))</f>
        <v>2003</v>
      </c>
      <c r="F3219" t="str">
        <f t="shared" si="100"/>
        <v>Old</v>
      </c>
      <c r="G3219" t="str">
        <f t="shared" si="101"/>
        <v>Existing</v>
      </c>
    </row>
    <row r="3220" spans="1:7" ht="19" x14ac:dyDescent="0.25">
      <c r="A3220" s="7">
        <v>2015</v>
      </c>
      <c r="B3220" s="7" t="s">
        <v>410</v>
      </c>
      <c r="C3220" s="7" t="s">
        <v>5</v>
      </c>
      <c r="D3220" s="24">
        <v>483677.63</v>
      </c>
      <c r="E3220">
        <f>INDEX('B. Store opening dates'!$B$5:$B$2448,MATCH('A. Sales by store'!B3220,'B. Store opening dates'!$A$5:$A$2448,0))</f>
        <v>2003</v>
      </c>
      <c r="F3220" t="str">
        <f t="shared" si="100"/>
        <v>Old</v>
      </c>
      <c r="G3220" t="str">
        <f t="shared" si="101"/>
        <v>Existing</v>
      </c>
    </row>
    <row r="3221" spans="1:7" ht="19" x14ac:dyDescent="0.25">
      <c r="A3221" s="7">
        <v>2014</v>
      </c>
      <c r="B3221" s="7" t="s">
        <v>410</v>
      </c>
      <c r="C3221" s="7" t="s">
        <v>5</v>
      </c>
      <c r="D3221" s="24">
        <v>536169.4</v>
      </c>
      <c r="E3221">
        <f>INDEX('B. Store opening dates'!$B$5:$B$2448,MATCH('A. Sales by store'!B3221,'B. Store opening dates'!$A$5:$A$2448,0))</f>
        <v>2003</v>
      </c>
      <c r="F3221" t="str">
        <f t="shared" si="100"/>
        <v>Old</v>
      </c>
      <c r="G3221" t="str">
        <f t="shared" si="101"/>
        <v>Existing</v>
      </c>
    </row>
    <row r="3222" spans="1:7" ht="19" x14ac:dyDescent="0.25">
      <c r="A3222" s="7">
        <v>2015</v>
      </c>
      <c r="B3222" s="7" t="s">
        <v>410</v>
      </c>
      <c r="C3222" s="7" t="s">
        <v>6</v>
      </c>
      <c r="D3222" s="24">
        <v>245894.33</v>
      </c>
      <c r="E3222">
        <f>INDEX('B. Store opening dates'!$B$5:$B$2448,MATCH('A. Sales by store'!B3222,'B. Store opening dates'!$A$5:$A$2448,0))</f>
        <v>2003</v>
      </c>
      <c r="F3222" t="str">
        <f t="shared" si="100"/>
        <v>Old</v>
      </c>
      <c r="G3222" t="str">
        <f t="shared" si="101"/>
        <v>Existing</v>
      </c>
    </row>
    <row r="3223" spans="1:7" ht="19" x14ac:dyDescent="0.25">
      <c r="A3223" s="7">
        <v>2014</v>
      </c>
      <c r="B3223" s="7" t="s">
        <v>410</v>
      </c>
      <c r="C3223" s="7" t="s">
        <v>6</v>
      </c>
      <c r="D3223" s="24">
        <v>171531.63</v>
      </c>
      <c r="E3223">
        <f>INDEX('B. Store opening dates'!$B$5:$B$2448,MATCH('A. Sales by store'!B3223,'B. Store opening dates'!$A$5:$A$2448,0))</f>
        <v>2003</v>
      </c>
      <c r="F3223" t="str">
        <f t="shared" si="100"/>
        <v>Old</v>
      </c>
      <c r="G3223" t="str">
        <f t="shared" si="101"/>
        <v>Existing</v>
      </c>
    </row>
    <row r="3224" spans="1:7" ht="19" x14ac:dyDescent="0.25">
      <c r="A3224" s="7">
        <v>2015</v>
      </c>
      <c r="B3224" s="7" t="s">
        <v>410</v>
      </c>
      <c r="C3224" s="7" t="s">
        <v>7</v>
      </c>
      <c r="D3224" s="24">
        <v>110271.06</v>
      </c>
      <c r="E3224">
        <f>INDEX('B. Store opening dates'!$B$5:$B$2448,MATCH('A. Sales by store'!B3224,'B. Store opening dates'!$A$5:$A$2448,0))</f>
        <v>2003</v>
      </c>
      <c r="F3224" t="str">
        <f t="shared" si="100"/>
        <v>Old</v>
      </c>
      <c r="G3224" t="str">
        <f t="shared" si="101"/>
        <v>Existing</v>
      </c>
    </row>
    <row r="3225" spans="1:7" ht="19" x14ac:dyDescent="0.25">
      <c r="A3225" s="7">
        <v>2014</v>
      </c>
      <c r="B3225" s="7" t="s">
        <v>410</v>
      </c>
      <c r="C3225" s="7" t="s">
        <v>7</v>
      </c>
      <c r="D3225" s="24">
        <v>115680.1</v>
      </c>
      <c r="E3225">
        <f>INDEX('B. Store opening dates'!$B$5:$B$2448,MATCH('A. Sales by store'!B3225,'B. Store opening dates'!$A$5:$A$2448,0))</f>
        <v>2003</v>
      </c>
      <c r="F3225" t="str">
        <f t="shared" si="100"/>
        <v>Old</v>
      </c>
      <c r="G3225" t="str">
        <f t="shared" si="101"/>
        <v>Existing</v>
      </c>
    </row>
    <row r="3226" spans="1:7" ht="19" x14ac:dyDescent="0.25">
      <c r="A3226" s="7">
        <v>2015</v>
      </c>
      <c r="B3226" s="7" t="s">
        <v>410</v>
      </c>
      <c r="C3226" s="7" t="s">
        <v>8</v>
      </c>
      <c r="D3226" s="24">
        <v>778386.48</v>
      </c>
      <c r="E3226">
        <f>INDEX('B. Store opening dates'!$B$5:$B$2448,MATCH('A. Sales by store'!B3226,'B. Store opening dates'!$A$5:$A$2448,0))</f>
        <v>2003</v>
      </c>
      <c r="F3226" t="str">
        <f t="shared" si="100"/>
        <v>Old</v>
      </c>
      <c r="G3226" t="str">
        <f t="shared" si="101"/>
        <v>Existing</v>
      </c>
    </row>
    <row r="3227" spans="1:7" ht="19" x14ac:dyDescent="0.25">
      <c r="A3227" s="7">
        <v>2014</v>
      </c>
      <c r="B3227" s="7" t="s">
        <v>410</v>
      </c>
      <c r="C3227" s="7" t="s">
        <v>8</v>
      </c>
      <c r="D3227" s="24">
        <v>805439.31</v>
      </c>
      <c r="E3227">
        <f>INDEX('B. Store opening dates'!$B$5:$B$2448,MATCH('A. Sales by store'!B3227,'B. Store opening dates'!$A$5:$A$2448,0))</f>
        <v>2003</v>
      </c>
      <c r="F3227" t="str">
        <f t="shared" si="100"/>
        <v>Old</v>
      </c>
      <c r="G3227" t="str">
        <f t="shared" si="101"/>
        <v>Existing</v>
      </c>
    </row>
    <row r="3228" spans="1:7" ht="19" x14ac:dyDescent="0.25">
      <c r="A3228" s="7">
        <v>2015</v>
      </c>
      <c r="B3228" s="7" t="s">
        <v>411</v>
      </c>
      <c r="C3228" s="7" t="s">
        <v>5</v>
      </c>
      <c r="D3228" s="24">
        <v>575464.57999999996</v>
      </c>
      <c r="E3228">
        <f>INDEX('B. Store opening dates'!$B$5:$B$2448,MATCH('A. Sales by store'!B3228,'B. Store opening dates'!$A$5:$A$2448,0))</f>
        <v>2003</v>
      </c>
      <c r="F3228" t="str">
        <f t="shared" si="100"/>
        <v>Old</v>
      </c>
      <c r="G3228" t="str">
        <f t="shared" si="101"/>
        <v>Existing</v>
      </c>
    </row>
    <row r="3229" spans="1:7" ht="19" x14ac:dyDescent="0.25">
      <c r="A3229" s="7">
        <v>2014</v>
      </c>
      <c r="B3229" s="7" t="s">
        <v>411</v>
      </c>
      <c r="C3229" s="7" t="s">
        <v>5</v>
      </c>
      <c r="D3229" s="24">
        <v>627281.93000000005</v>
      </c>
      <c r="E3229">
        <f>INDEX('B. Store opening dates'!$B$5:$B$2448,MATCH('A. Sales by store'!B3229,'B. Store opening dates'!$A$5:$A$2448,0))</f>
        <v>2003</v>
      </c>
      <c r="F3229" t="str">
        <f t="shared" si="100"/>
        <v>Old</v>
      </c>
      <c r="G3229" t="str">
        <f t="shared" si="101"/>
        <v>Existing</v>
      </c>
    </row>
    <row r="3230" spans="1:7" ht="19" x14ac:dyDescent="0.25">
      <c r="A3230" s="7">
        <v>2015</v>
      </c>
      <c r="B3230" s="7" t="s">
        <v>411</v>
      </c>
      <c r="C3230" s="7" t="s">
        <v>6</v>
      </c>
      <c r="D3230" s="24">
        <v>505339.53</v>
      </c>
      <c r="E3230">
        <f>INDEX('B. Store opening dates'!$B$5:$B$2448,MATCH('A. Sales by store'!B3230,'B. Store opening dates'!$A$5:$A$2448,0))</f>
        <v>2003</v>
      </c>
      <c r="F3230" t="str">
        <f t="shared" si="100"/>
        <v>Old</v>
      </c>
      <c r="G3230" t="str">
        <f t="shared" si="101"/>
        <v>Existing</v>
      </c>
    </row>
    <row r="3231" spans="1:7" ht="19" x14ac:dyDescent="0.25">
      <c r="A3231" s="7">
        <v>2014</v>
      </c>
      <c r="B3231" s="7" t="s">
        <v>411</v>
      </c>
      <c r="C3231" s="7" t="s">
        <v>6</v>
      </c>
      <c r="D3231" s="24">
        <v>349667.06</v>
      </c>
      <c r="E3231">
        <f>INDEX('B. Store opening dates'!$B$5:$B$2448,MATCH('A. Sales by store'!B3231,'B. Store opening dates'!$A$5:$A$2448,0))</f>
        <v>2003</v>
      </c>
      <c r="F3231" t="str">
        <f t="shared" si="100"/>
        <v>Old</v>
      </c>
      <c r="G3231" t="str">
        <f t="shared" si="101"/>
        <v>Existing</v>
      </c>
    </row>
    <row r="3232" spans="1:7" ht="19" x14ac:dyDescent="0.25">
      <c r="A3232" s="7">
        <v>2015</v>
      </c>
      <c r="B3232" s="7" t="s">
        <v>411</v>
      </c>
      <c r="C3232" s="7" t="s">
        <v>7</v>
      </c>
      <c r="D3232" s="24">
        <v>118382.71</v>
      </c>
      <c r="E3232">
        <f>INDEX('B. Store opening dates'!$B$5:$B$2448,MATCH('A. Sales by store'!B3232,'B. Store opening dates'!$A$5:$A$2448,0))</f>
        <v>2003</v>
      </c>
      <c r="F3232" t="str">
        <f t="shared" si="100"/>
        <v>Old</v>
      </c>
      <c r="G3232" t="str">
        <f t="shared" si="101"/>
        <v>Existing</v>
      </c>
    </row>
    <row r="3233" spans="1:7" ht="19" x14ac:dyDescent="0.25">
      <c r="A3233" s="7">
        <v>2014</v>
      </c>
      <c r="B3233" s="7" t="s">
        <v>411</v>
      </c>
      <c r="C3233" s="7" t="s">
        <v>7</v>
      </c>
      <c r="D3233" s="24">
        <v>125761.48</v>
      </c>
      <c r="E3233">
        <f>INDEX('B. Store opening dates'!$B$5:$B$2448,MATCH('A. Sales by store'!B3233,'B. Store opening dates'!$A$5:$A$2448,0))</f>
        <v>2003</v>
      </c>
      <c r="F3233" t="str">
        <f t="shared" si="100"/>
        <v>Old</v>
      </c>
      <c r="G3233" t="str">
        <f t="shared" si="101"/>
        <v>Existing</v>
      </c>
    </row>
    <row r="3234" spans="1:7" ht="19" x14ac:dyDescent="0.25">
      <c r="A3234" s="7">
        <v>2015</v>
      </c>
      <c r="B3234" s="7" t="s">
        <v>411</v>
      </c>
      <c r="C3234" s="7" t="s">
        <v>8</v>
      </c>
      <c r="D3234" s="24">
        <v>628805.66</v>
      </c>
      <c r="E3234">
        <f>INDEX('B. Store opening dates'!$B$5:$B$2448,MATCH('A. Sales by store'!B3234,'B. Store opening dates'!$A$5:$A$2448,0))</f>
        <v>2003</v>
      </c>
      <c r="F3234" t="str">
        <f t="shared" si="100"/>
        <v>Old</v>
      </c>
      <c r="G3234" t="str">
        <f t="shared" si="101"/>
        <v>Existing</v>
      </c>
    </row>
    <row r="3235" spans="1:7" ht="19" x14ac:dyDescent="0.25">
      <c r="A3235" s="7">
        <v>2014</v>
      </c>
      <c r="B3235" s="7" t="s">
        <v>411</v>
      </c>
      <c r="C3235" s="7" t="s">
        <v>8</v>
      </c>
      <c r="D3235" s="24">
        <v>652053.86</v>
      </c>
      <c r="E3235">
        <f>INDEX('B. Store opening dates'!$B$5:$B$2448,MATCH('A. Sales by store'!B3235,'B. Store opening dates'!$A$5:$A$2448,0))</f>
        <v>2003</v>
      </c>
      <c r="F3235" t="str">
        <f t="shared" si="100"/>
        <v>Old</v>
      </c>
      <c r="G3235" t="str">
        <f t="shared" si="101"/>
        <v>Existing</v>
      </c>
    </row>
    <row r="3236" spans="1:7" ht="19" x14ac:dyDescent="0.25">
      <c r="A3236" s="7">
        <v>2015</v>
      </c>
      <c r="B3236" s="7" t="s">
        <v>412</v>
      </c>
      <c r="C3236" s="7" t="s">
        <v>5</v>
      </c>
      <c r="D3236" s="24">
        <v>892981.17</v>
      </c>
      <c r="E3236">
        <f>INDEX('B. Store opening dates'!$B$5:$B$2448,MATCH('A. Sales by store'!B3236,'B. Store opening dates'!$A$5:$A$2448,0))</f>
        <v>2003</v>
      </c>
      <c r="F3236" t="str">
        <f t="shared" si="100"/>
        <v>Old</v>
      </c>
      <c r="G3236" t="str">
        <f t="shared" si="101"/>
        <v>Existing</v>
      </c>
    </row>
    <row r="3237" spans="1:7" ht="19" x14ac:dyDescent="0.25">
      <c r="A3237" s="7">
        <v>2014</v>
      </c>
      <c r="B3237" s="7" t="s">
        <v>412</v>
      </c>
      <c r="C3237" s="7" t="s">
        <v>5</v>
      </c>
      <c r="D3237" s="24">
        <v>975355.96</v>
      </c>
      <c r="E3237">
        <f>INDEX('B. Store opening dates'!$B$5:$B$2448,MATCH('A. Sales by store'!B3237,'B. Store opening dates'!$A$5:$A$2448,0))</f>
        <v>2003</v>
      </c>
      <c r="F3237" t="str">
        <f t="shared" si="100"/>
        <v>Old</v>
      </c>
      <c r="G3237" t="str">
        <f t="shared" si="101"/>
        <v>Existing</v>
      </c>
    </row>
    <row r="3238" spans="1:7" ht="19" x14ac:dyDescent="0.25">
      <c r="A3238" s="7">
        <v>2015</v>
      </c>
      <c r="B3238" s="7" t="s">
        <v>412</v>
      </c>
      <c r="C3238" s="7" t="s">
        <v>6</v>
      </c>
      <c r="D3238" s="24">
        <v>221246.06</v>
      </c>
      <c r="E3238">
        <f>INDEX('B. Store opening dates'!$B$5:$B$2448,MATCH('A. Sales by store'!B3238,'B. Store opening dates'!$A$5:$A$2448,0))</f>
        <v>2003</v>
      </c>
      <c r="F3238" t="str">
        <f t="shared" si="100"/>
        <v>Old</v>
      </c>
      <c r="G3238" t="str">
        <f t="shared" si="101"/>
        <v>Existing</v>
      </c>
    </row>
    <row r="3239" spans="1:7" ht="19" x14ac:dyDescent="0.25">
      <c r="A3239" s="7">
        <v>2014</v>
      </c>
      <c r="B3239" s="7" t="s">
        <v>412</v>
      </c>
      <c r="C3239" s="7" t="s">
        <v>6</v>
      </c>
      <c r="D3239" s="24">
        <v>162974.26999999999</v>
      </c>
      <c r="E3239">
        <f>INDEX('B. Store opening dates'!$B$5:$B$2448,MATCH('A. Sales by store'!B3239,'B. Store opening dates'!$A$5:$A$2448,0))</f>
        <v>2003</v>
      </c>
      <c r="F3239" t="str">
        <f t="shared" si="100"/>
        <v>Old</v>
      </c>
      <c r="G3239" t="str">
        <f t="shared" si="101"/>
        <v>Existing</v>
      </c>
    </row>
    <row r="3240" spans="1:7" ht="19" x14ac:dyDescent="0.25">
      <c r="A3240" s="7">
        <v>2015</v>
      </c>
      <c r="B3240" s="7" t="s">
        <v>412</v>
      </c>
      <c r="C3240" s="7" t="s">
        <v>7</v>
      </c>
      <c r="D3240" s="24">
        <v>170928.68</v>
      </c>
      <c r="E3240">
        <f>INDEX('B. Store opening dates'!$B$5:$B$2448,MATCH('A. Sales by store'!B3240,'B. Store opening dates'!$A$5:$A$2448,0))</f>
        <v>2003</v>
      </c>
      <c r="F3240" t="str">
        <f t="shared" si="100"/>
        <v>Old</v>
      </c>
      <c r="G3240" t="str">
        <f t="shared" si="101"/>
        <v>Existing</v>
      </c>
    </row>
    <row r="3241" spans="1:7" ht="19" x14ac:dyDescent="0.25">
      <c r="A3241" s="7">
        <v>2014</v>
      </c>
      <c r="B3241" s="7" t="s">
        <v>412</v>
      </c>
      <c r="C3241" s="7" t="s">
        <v>7</v>
      </c>
      <c r="D3241" s="24">
        <v>181337.47</v>
      </c>
      <c r="E3241">
        <f>INDEX('B. Store opening dates'!$B$5:$B$2448,MATCH('A. Sales by store'!B3241,'B. Store opening dates'!$A$5:$A$2448,0))</f>
        <v>2003</v>
      </c>
      <c r="F3241" t="str">
        <f t="shared" si="100"/>
        <v>Old</v>
      </c>
      <c r="G3241" t="str">
        <f t="shared" si="101"/>
        <v>Existing</v>
      </c>
    </row>
    <row r="3242" spans="1:7" ht="19" x14ac:dyDescent="0.25">
      <c r="A3242" s="7">
        <v>2015</v>
      </c>
      <c r="B3242" s="7" t="s">
        <v>412</v>
      </c>
      <c r="C3242" s="7" t="s">
        <v>8</v>
      </c>
      <c r="D3242" s="24">
        <v>569670.47</v>
      </c>
      <c r="E3242">
        <f>INDEX('B. Store opening dates'!$B$5:$B$2448,MATCH('A. Sales by store'!B3242,'B. Store opening dates'!$A$5:$A$2448,0))</f>
        <v>2003</v>
      </c>
      <c r="F3242" t="str">
        <f t="shared" si="100"/>
        <v>Old</v>
      </c>
      <c r="G3242" t="str">
        <f t="shared" si="101"/>
        <v>Existing</v>
      </c>
    </row>
    <row r="3243" spans="1:7" ht="19" x14ac:dyDescent="0.25">
      <c r="A3243" s="7">
        <v>2014</v>
      </c>
      <c r="B3243" s="7" t="s">
        <v>412</v>
      </c>
      <c r="C3243" s="7" t="s">
        <v>8</v>
      </c>
      <c r="D3243" s="24">
        <v>587369.03</v>
      </c>
      <c r="E3243">
        <f>INDEX('B. Store opening dates'!$B$5:$B$2448,MATCH('A. Sales by store'!B3243,'B. Store opening dates'!$A$5:$A$2448,0))</f>
        <v>2003</v>
      </c>
      <c r="F3243" t="str">
        <f t="shared" si="100"/>
        <v>Old</v>
      </c>
      <c r="G3243" t="str">
        <f t="shared" si="101"/>
        <v>Existing</v>
      </c>
    </row>
    <row r="3244" spans="1:7" ht="19" x14ac:dyDescent="0.25">
      <c r="A3244" s="7">
        <v>2015</v>
      </c>
      <c r="B3244" s="7" t="s">
        <v>413</v>
      </c>
      <c r="C3244" s="7" t="s">
        <v>5</v>
      </c>
      <c r="D3244" s="24">
        <v>777213.86</v>
      </c>
      <c r="E3244">
        <f>INDEX('B. Store opening dates'!$B$5:$B$2448,MATCH('A. Sales by store'!B3244,'B. Store opening dates'!$A$5:$A$2448,0))</f>
        <v>2003</v>
      </c>
      <c r="F3244" t="str">
        <f t="shared" si="100"/>
        <v>Old</v>
      </c>
      <c r="G3244" t="str">
        <f t="shared" si="101"/>
        <v>Existing</v>
      </c>
    </row>
    <row r="3245" spans="1:7" ht="19" x14ac:dyDescent="0.25">
      <c r="A3245" s="7">
        <v>2014</v>
      </c>
      <c r="B3245" s="7" t="s">
        <v>413</v>
      </c>
      <c r="C3245" s="7" t="s">
        <v>5</v>
      </c>
      <c r="D3245" s="24">
        <v>857236.59</v>
      </c>
      <c r="E3245">
        <f>INDEX('B. Store opening dates'!$B$5:$B$2448,MATCH('A. Sales by store'!B3245,'B. Store opening dates'!$A$5:$A$2448,0))</f>
        <v>2003</v>
      </c>
      <c r="F3245" t="str">
        <f t="shared" si="100"/>
        <v>Old</v>
      </c>
      <c r="G3245" t="str">
        <f t="shared" si="101"/>
        <v>Existing</v>
      </c>
    </row>
    <row r="3246" spans="1:7" ht="19" x14ac:dyDescent="0.25">
      <c r="A3246" s="7">
        <v>2015</v>
      </c>
      <c r="B3246" s="7" t="s">
        <v>413</v>
      </c>
      <c r="C3246" s="7" t="s">
        <v>6</v>
      </c>
      <c r="D3246" s="24">
        <v>249801.95</v>
      </c>
      <c r="E3246">
        <f>INDEX('B. Store opening dates'!$B$5:$B$2448,MATCH('A. Sales by store'!B3246,'B. Store opening dates'!$A$5:$A$2448,0))</f>
        <v>2003</v>
      </c>
      <c r="F3246" t="str">
        <f t="shared" si="100"/>
        <v>Old</v>
      </c>
      <c r="G3246" t="str">
        <f t="shared" si="101"/>
        <v>Existing</v>
      </c>
    </row>
    <row r="3247" spans="1:7" ht="19" x14ac:dyDescent="0.25">
      <c r="A3247" s="7">
        <v>2014</v>
      </c>
      <c r="B3247" s="7" t="s">
        <v>413</v>
      </c>
      <c r="C3247" s="7" t="s">
        <v>6</v>
      </c>
      <c r="D3247" s="24">
        <v>183457.92000000001</v>
      </c>
      <c r="E3247">
        <f>INDEX('B. Store opening dates'!$B$5:$B$2448,MATCH('A. Sales by store'!B3247,'B. Store opening dates'!$A$5:$A$2448,0))</f>
        <v>2003</v>
      </c>
      <c r="F3247" t="str">
        <f t="shared" si="100"/>
        <v>Old</v>
      </c>
      <c r="G3247" t="str">
        <f t="shared" si="101"/>
        <v>Existing</v>
      </c>
    </row>
    <row r="3248" spans="1:7" ht="19" x14ac:dyDescent="0.25">
      <c r="A3248" s="7">
        <v>2015</v>
      </c>
      <c r="B3248" s="7" t="s">
        <v>413</v>
      </c>
      <c r="C3248" s="7" t="s">
        <v>7</v>
      </c>
      <c r="D3248" s="24">
        <v>182595.02</v>
      </c>
      <c r="E3248">
        <f>INDEX('B. Store opening dates'!$B$5:$B$2448,MATCH('A. Sales by store'!B3248,'B. Store opening dates'!$A$5:$A$2448,0))</f>
        <v>2003</v>
      </c>
      <c r="F3248" t="str">
        <f t="shared" si="100"/>
        <v>Old</v>
      </c>
      <c r="G3248" t="str">
        <f t="shared" si="101"/>
        <v>Existing</v>
      </c>
    </row>
    <row r="3249" spans="1:7" ht="19" x14ac:dyDescent="0.25">
      <c r="A3249" s="7">
        <v>2014</v>
      </c>
      <c r="B3249" s="7" t="s">
        <v>413</v>
      </c>
      <c r="C3249" s="7" t="s">
        <v>7</v>
      </c>
      <c r="D3249" s="24">
        <v>194355.04</v>
      </c>
      <c r="E3249">
        <f>INDEX('B. Store opening dates'!$B$5:$B$2448,MATCH('A. Sales by store'!B3249,'B. Store opening dates'!$A$5:$A$2448,0))</f>
        <v>2003</v>
      </c>
      <c r="F3249" t="str">
        <f t="shared" si="100"/>
        <v>Old</v>
      </c>
      <c r="G3249" t="str">
        <f t="shared" si="101"/>
        <v>Existing</v>
      </c>
    </row>
    <row r="3250" spans="1:7" ht="19" x14ac:dyDescent="0.25">
      <c r="A3250" s="7">
        <v>2015</v>
      </c>
      <c r="B3250" s="7" t="s">
        <v>413</v>
      </c>
      <c r="C3250" s="7" t="s">
        <v>8</v>
      </c>
      <c r="D3250" s="24">
        <v>644396.22</v>
      </c>
      <c r="E3250">
        <f>INDEX('B. Store opening dates'!$B$5:$B$2448,MATCH('A. Sales by store'!B3250,'B. Store opening dates'!$A$5:$A$2448,0))</f>
        <v>2003</v>
      </c>
      <c r="F3250" t="str">
        <f t="shared" si="100"/>
        <v>Old</v>
      </c>
      <c r="G3250" t="str">
        <f t="shared" si="101"/>
        <v>Existing</v>
      </c>
    </row>
    <row r="3251" spans="1:7" ht="19" x14ac:dyDescent="0.25">
      <c r="A3251" s="7">
        <v>2014</v>
      </c>
      <c r="B3251" s="7" t="s">
        <v>413</v>
      </c>
      <c r="C3251" s="7" t="s">
        <v>8</v>
      </c>
      <c r="D3251" s="24">
        <v>666851.99</v>
      </c>
      <c r="E3251">
        <f>INDEX('B. Store opening dates'!$B$5:$B$2448,MATCH('A. Sales by store'!B3251,'B. Store opening dates'!$A$5:$A$2448,0))</f>
        <v>2003</v>
      </c>
      <c r="F3251" t="str">
        <f t="shared" si="100"/>
        <v>Old</v>
      </c>
      <c r="G3251" t="str">
        <f t="shared" si="101"/>
        <v>Existing</v>
      </c>
    </row>
    <row r="3252" spans="1:7" ht="19" x14ac:dyDescent="0.25">
      <c r="A3252" s="7">
        <v>2015</v>
      </c>
      <c r="B3252" s="7" t="s">
        <v>414</v>
      </c>
      <c r="C3252" s="7" t="s">
        <v>5</v>
      </c>
      <c r="D3252" s="24">
        <v>559695.76</v>
      </c>
      <c r="E3252">
        <f>INDEX('B. Store opening dates'!$B$5:$B$2448,MATCH('A. Sales by store'!B3252,'B. Store opening dates'!$A$5:$A$2448,0))</f>
        <v>2003</v>
      </c>
      <c r="F3252" t="str">
        <f t="shared" si="100"/>
        <v>Old</v>
      </c>
      <c r="G3252" t="str">
        <f t="shared" si="101"/>
        <v>Existing</v>
      </c>
    </row>
    <row r="3253" spans="1:7" ht="19" x14ac:dyDescent="0.25">
      <c r="A3253" s="7">
        <v>2014</v>
      </c>
      <c r="B3253" s="7" t="s">
        <v>414</v>
      </c>
      <c r="C3253" s="7" t="s">
        <v>5</v>
      </c>
      <c r="D3253" s="24">
        <v>612971.09</v>
      </c>
      <c r="E3253">
        <f>INDEX('B. Store opening dates'!$B$5:$B$2448,MATCH('A. Sales by store'!B3253,'B. Store opening dates'!$A$5:$A$2448,0))</f>
        <v>2003</v>
      </c>
      <c r="F3253" t="str">
        <f t="shared" si="100"/>
        <v>Old</v>
      </c>
      <c r="G3253" t="str">
        <f t="shared" si="101"/>
        <v>Existing</v>
      </c>
    </row>
    <row r="3254" spans="1:7" ht="19" x14ac:dyDescent="0.25">
      <c r="A3254" s="7">
        <v>2015</v>
      </c>
      <c r="B3254" s="7" t="s">
        <v>414</v>
      </c>
      <c r="C3254" s="7" t="s">
        <v>6</v>
      </c>
      <c r="D3254" s="24">
        <v>467631.35</v>
      </c>
      <c r="E3254">
        <f>INDEX('B. Store opening dates'!$B$5:$B$2448,MATCH('A. Sales by store'!B3254,'B. Store opening dates'!$A$5:$A$2448,0))</f>
        <v>2003</v>
      </c>
      <c r="F3254" t="str">
        <f t="shared" si="100"/>
        <v>Old</v>
      </c>
      <c r="G3254" t="str">
        <f t="shared" si="101"/>
        <v>Existing</v>
      </c>
    </row>
    <row r="3255" spans="1:7" ht="19" x14ac:dyDescent="0.25">
      <c r="A3255" s="7">
        <v>2014</v>
      </c>
      <c r="B3255" s="7" t="s">
        <v>414</v>
      </c>
      <c r="C3255" s="7" t="s">
        <v>6</v>
      </c>
      <c r="D3255" s="24">
        <v>339649.97</v>
      </c>
      <c r="E3255">
        <f>INDEX('B. Store opening dates'!$B$5:$B$2448,MATCH('A. Sales by store'!B3255,'B. Store opening dates'!$A$5:$A$2448,0))</f>
        <v>2003</v>
      </c>
      <c r="F3255" t="str">
        <f t="shared" si="100"/>
        <v>Old</v>
      </c>
      <c r="G3255" t="str">
        <f t="shared" si="101"/>
        <v>Existing</v>
      </c>
    </row>
    <row r="3256" spans="1:7" ht="19" x14ac:dyDescent="0.25">
      <c r="A3256" s="7">
        <v>2015</v>
      </c>
      <c r="B3256" s="7" t="s">
        <v>414</v>
      </c>
      <c r="C3256" s="7" t="s">
        <v>7</v>
      </c>
      <c r="D3256" s="24">
        <v>140353.51999999999</v>
      </c>
      <c r="E3256">
        <f>INDEX('B. Store opening dates'!$B$5:$B$2448,MATCH('A. Sales by store'!B3256,'B. Store opening dates'!$A$5:$A$2448,0))</f>
        <v>2003</v>
      </c>
      <c r="F3256" t="str">
        <f t="shared" si="100"/>
        <v>Old</v>
      </c>
      <c r="G3256" t="str">
        <f t="shared" si="101"/>
        <v>Existing</v>
      </c>
    </row>
    <row r="3257" spans="1:7" ht="19" x14ac:dyDescent="0.25">
      <c r="A3257" s="7">
        <v>2014</v>
      </c>
      <c r="B3257" s="7" t="s">
        <v>414</v>
      </c>
      <c r="C3257" s="7" t="s">
        <v>7</v>
      </c>
      <c r="D3257" s="24">
        <v>149474.76</v>
      </c>
      <c r="E3257">
        <f>INDEX('B. Store opening dates'!$B$5:$B$2448,MATCH('A. Sales by store'!B3257,'B. Store opening dates'!$A$5:$A$2448,0))</f>
        <v>2003</v>
      </c>
      <c r="F3257" t="str">
        <f t="shared" si="100"/>
        <v>Old</v>
      </c>
      <c r="G3257" t="str">
        <f t="shared" si="101"/>
        <v>Existing</v>
      </c>
    </row>
    <row r="3258" spans="1:7" ht="19" x14ac:dyDescent="0.25">
      <c r="A3258" s="7">
        <v>2015</v>
      </c>
      <c r="B3258" s="7" t="s">
        <v>414</v>
      </c>
      <c r="C3258" s="7" t="s">
        <v>8</v>
      </c>
      <c r="D3258" s="24">
        <v>583438.66</v>
      </c>
      <c r="E3258">
        <f>INDEX('B. Store opening dates'!$B$5:$B$2448,MATCH('A. Sales by store'!B3258,'B. Store opening dates'!$A$5:$A$2448,0))</f>
        <v>2003</v>
      </c>
      <c r="F3258" t="str">
        <f t="shared" si="100"/>
        <v>Old</v>
      </c>
      <c r="G3258" t="str">
        <f t="shared" si="101"/>
        <v>Existing</v>
      </c>
    </row>
    <row r="3259" spans="1:7" ht="19" x14ac:dyDescent="0.25">
      <c r="A3259" s="7">
        <v>2014</v>
      </c>
      <c r="B3259" s="7" t="s">
        <v>414</v>
      </c>
      <c r="C3259" s="7" t="s">
        <v>8</v>
      </c>
      <c r="D3259" s="24">
        <v>610008.47</v>
      </c>
      <c r="E3259">
        <f>INDEX('B. Store opening dates'!$B$5:$B$2448,MATCH('A. Sales by store'!B3259,'B. Store opening dates'!$A$5:$A$2448,0))</f>
        <v>2003</v>
      </c>
      <c r="F3259" t="str">
        <f t="shared" si="100"/>
        <v>Old</v>
      </c>
      <c r="G3259" t="str">
        <f t="shared" si="101"/>
        <v>Existing</v>
      </c>
    </row>
    <row r="3260" spans="1:7" ht="19" x14ac:dyDescent="0.25">
      <c r="A3260" s="7">
        <v>2015</v>
      </c>
      <c r="B3260" s="7" t="s">
        <v>415</v>
      </c>
      <c r="C3260" s="7" t="s">
        <v>5</v>
      </c>
      <c r="D3260" s="24">
        <v>472745.57</v>
      </c>
      <c r="E3260">
        <f>INDEX('B. Store opening dates'!$B$5:$B$2448,MATCH('A. Sales by store'!B3260,'B. Store opening dates'!$A$5:$A$2448,0))</f>
        <v>2003</v>
      </c>
      <c r="F3260" t="str">
        <f t="shared" si="100"/>
        <v>Old</v>
      </c>
      <c r="G3260" t="str">
        <f t="shared" si="101"/>
        <v>Existing</v>
      </c>
    </row>
    <row r="3261" spans="1:7" ht="19" x14ac:dyDescent="0.25">
      <c r="A3261" s="7">
        <v>2014</v>
      </c>
      <c r="B3261" s="7" t="s">
        <v>415</v>
      </c>
      <c r="C3261" s="7" t="s">
        <v>5</v>
      </c>
      <c r="D3261" s="24">
        <v>514105.37</v>
      </c>
      <c r="E3261">
        <f>INDEX('B. Store opening dates'!$B$5:$B$2448,MATCH('A. Sales by store'!B3261,'B. Store opening dates'!$A$5:$A$2448,0))</f>
        <v>2003</v>
      </c>
      <c r="F3261" t="str">
        <f t="shared" si="100"/>
        <v>Old</v>
      </c>
      <c r="G3261" t="str">
        <f t="shared" si="101"/>
        <v>Existing</v>
      </c>
    </row>
    <row r="3262" spans="1:7" ht="19" x14ac:dyDescent="0.25">
      <c r="A3262" s="7">
        <v>2015</v>
      </c>
      <c r="B3262" s="7" t="s">
        <v>415</v>
      </c>
      <c r="C3262" s="7" t="s">
        <v>6</v>
      </c>
      <c r="D3262" s="24">
        <v>468002.99</v>
      </c>
      <c r="E3262">
        <f>INDEX('B. Store opening dates'!$B$5:$B$2448,MATCH('A. Sales by store'!B3262,'B. Store opening dates'!$A$5:$A$2448,0))</f>
        <v>2003</v>
      </c>
      <c r="F3262" t="str">
        <f t="shared" si="100"/>
        <v>Old</v>
      </c>
      <c r="G3262" t="str">
        <f t="shared" si="101"/>
        <v>Existing</v>
      </c>
    </row>
    <row r="3263" spans="1:7" ht="19" x14ac:dyDescent="0.25">
      <c r="A3263" s="7">
        <v>2014</v>
      </c>
      <c r="B3263" s="7" t="s">
        <v>415</v>
      </c>
      <c r="C3263" s="7" t="s">
        <v>6</v>
      </c>
      <c r="D3263" s="24">
        <v>333107.8</v>
      </c>
      <c r="E3263">
        <f>INDEX('B. Store opening dates'!$B$5:$B$2448,MATCH('A. Sales by store'!B3263,'B. Store opening dates'!$A$5:$A$2448,0))</f>
        <v>2003</v>
      </c>
      <c r="F3263" t="str">
        <f t="shared" si="100"/>
        <v>Old</v>
      </c>
      <c r="G3263" t="str">
        <f t="shared" si="101"/>
        <v>Existing</v>
      </c>
    </row>
    <row r="3264" spans="1:7" ht="19" x14ac:dyDescent="0.25">
      <c r="A3264" s="7">
        <v>2015</v>
      </c>
      <c r="B3264" s="7" t="s">
        <v>415</v>
      </c>
      <c r="C3264" s="7" t="s">
        <v>7</v>
      </c>
      <c r="D3264" s="24">
        <v>216865.92000000001</v>
      </c>
      <c r="E3264">
        <f>INDEX('B. Store opening dates'!$B$5:$B$2448,MATCH('A. Sales by store'!B3264,'B. Store opening dates'!$A$5:$A$2448,0))</f>
        <v>2003</v>
      </c>
      <c r="F3264" t="str">
        <f t="shared" si="100"/>
        <v>Old</v>
      </c>
      <c r="G3264" t="str">
        <f t="shared" si="101"/>
        <v>Existing</v>
      </c>
    </row>
    <row r="3265" spans="1:7" ht="19" x14ac:dyDescent="0.25">
      <c r="A3265" s="7">
        <v>2014</v>
      </c>
      <c r="B3265" s="7" t="s">
        <v>415</v>
      </c>
      <c r="C3265" s="7" t="s">
        <v>7</v>
      </c>
      <c r="D3265" s="24">
        <v>227743.62</v>
      </c>
      <c r="E3265">
        <f>INDEX('B. Store opening dates'!$B$5:$B$2448,MATCH('A. Sales by store'!B3265,'B. Store opening dates'!$A$5:$A$2448,0))</f>
        <v>2003</v>
      </c>
      <c r="F3265" t="str">
        <f t="shared" si="100"/>
        <v>Old</v>
      </c>
      <c r="G3265" t="str">
        <f t="shared" si="101"/>
        <v>Existing</v>
      </c>
    </row>
    <row r="3266" spans="1:7" ht="19" x14ac:dyDescent="0.25">
      <c r="A3266" s="7">
        <v>2015</v>
      </c>
      <c r="B3266" s="7" t="s">
        <v>415</v>
      </c>
      <c r="C3266" s="7" t="s">
        <v>8</v>
      </c>
      <c r="D3266" s="24">
        <v>784352.47</v>
      </c>
      <c r="E3266">
        <f>INDEX('B. Store opening dates'!$B$5:$B$2448,MATCH('A. Sales by store'!B3266,'B. Store opening dates'!$A$5:$A$2448,0))</f>
        <v>2003</v>
      </c>
      <c r="F3266" t="str">
        <f t="shared" si="100"/>
        <v>Old</v>
      </c>
      <c r="G3266" t="str">
        <f t="shared" si="101"/>
        <v>Existing</v>
      </c>
    </row>
    <row r="3267" spans="1:7" ht="19" x14ac:dyDescent="0.25">
      <c r="A3267" s="7">
        <v>2014</v>
      </c>
      <c r="B3267" s="7" t="s">
        <v>415</v>
      </c>
      <c r="C3267" s="7" t="s">
        <v>8</v>
      </c>
      <c r="D3267" s="24">
        <v>808316.98</v>
      </c>
      <c r="E3267">
        <f>INDEX('B. Store opening dates'!$B$5:$B$2448,MATCH('A. Sales by store'!B3267,'B. Store opening dates'!$A$5:$A$2448,0))</f>
        <v>2003</v>
      </c>
      <c r="F3267" t="str">
        <f t="shared" si="100"/>
        <v>Old</v>
      </c>
      <c r="G3267" t="str">
        <f t="shared" si="101"/>
        <v>Existing</v>
      </c>
    </row>
    <row r="3268" spans="1:7" ht="19" x14ac:dyDescent="0.25">
      <c r="A3268" s="7">
        <v>2015</v>
      </c>
      <c r="B3268" s="7" t="s">
        <v>416</v>
      </c>
      <c r="C3268" s="7" t="s">
        <v>5</v>
      </c>
      <c r="D3268" s="24">
        <v>500661.31</v>
      </c>
      <c r="E3268">
        <f>INDEX('B. Store opening dates'!$B$5:$B$2448,MATCH('A. Sales by store'!B3268,'B. Store opening dates'!$A$5:$A$2448,0))</f>
        <v>2003</v>
      </c>
      <c r="F3268" t="str">
        <f t="shared" si="100"/>
        <v>Old</v>
      </c>
      <c r="G3268" t="str">
        <f t="shared" si="101"/>
        <v>Existing</v>
      </c>
    </row>
    <row r="3269" spans="1:7" ht="19" x14ac:dyDescent="0.25">
      <c r="A3269" s="7">
        <v>2014</v>
      </c>
      <c r="B3269" s="7" t="s">
        <v>416</v>
      </c>
      <c r="C3269" s="7" t="s">
        <v>5</v>
      </c>
      <c r="D3269" s="24">
        <v>549846.64</v>
      </c>
      <c r="E3269">
        <f>INDEX('B. Store opening dates'!$B$5:$B$2448,MATCH('A. Sales by store'!B3269,'B. Store opening dates'!$A$5:$A$2448,0))</f>
        <v>2003</v>
      </c>
      <c r="F3269" t="str">
        <f t="shared" ref="F3269:F3332" si="102">IF(A3269 = 2015, IF(E3269&lt; 2015, "Old","New"),IF(E3269 &lt; 2014, "Old","New"))</f>
        <v>Old</v>
      </c>
      <c r="G3269" t="str">
        <f t="shared" ref="G3269:G3332" si="103">IF(A3269 = 2015, IF(E3269&lt; 2015, "Existing","New"),"Existing")</f>
        <v>Existing</v>
      </c>
    </row>
    <row r="3270" spans="1:7" ht="19" x14ac:dyDescent="0.25">
      <c r="A3270" s="7">
        <v>2015</v>
      </c>
      <c r="B3270" s="7" t="s">
        <v>416</v>
      </c>
      <c r="C3270" s="7" t="s">
        <v>6</v>
      </c>
      <c r="D3270" s="24">
        <v>542782.13</v>
      </c>
      <c r="E3270">
        <f>INDEX('B. Store opening dates'!$B$5:$B$2448,MATCH('A. Sales by store'!B3270,'B. Store opening dates'!$A$5:$A$2448,0))</f>
        <v>2003</v>
      </c>
      <c r="F3270" t="str">
        <f t="shared" si="102"/>
        <v>Old</v>
      </c>
      <c r="G3270" t="str">
        <f t="shared" si="103"/>
        <v>Existing</v>
      </c>
    </row>
    <row r="3271" spans="1:7" ht="19" x14ac:dyDescent="0.25">
      <c r="A3271" s="7">
        <v>2014</v>
      </c>
      <c r="B3271" s="7" t="s">
        <v>416</v>
      </c>
      <c r="C3271" s="7" t="s">
        <v>6</v>
      </c>
      <c r="D3271" s="24">
        <v>377971.6</v>
      </c>
      <c r="E3271">
        <f>INDEX('B. Store opening dates'!$B$5:$B$2448,MATCH('A. Sales by store'!B3271,'B. Store opening dates'!$A$5:$A$2448,0))</f>
        <v>2003</v>
      </c>
      <c r="F3271" t="str">
        <f t="shared" si="102"/>
        <v>Old</v>
      </c>
      <c r="G3271" t="str">
        <f t="shared" si="103"/>
        <v>Existing</v>
      </c>
    </row>
    <row r="3272" spans="1:7" ht="19" x14ac:dyDescent="0.25">
      <c r="A3272" s="7">
        <v>2015</v>
      </c>
      <c r="B3272" s="7" t="s">
        <v>416</v>
      </c>
      <c r="C3272" s="7" t="s">
        <v>7</v>
      </c>
      <c r="D3272" s="24">
        <v>98448.31</v>
      </c>
      <c r="E3272">
        <f>INDEX('B. Store opening dates'!$B$5:$B$2448,MATCH('A. Sales by store'!B3272,'B. Store opening dates'!$A$5:$A$2448,0))</f>
        <v>2003</v>
      </c>
      <c r="F3272" t="str">
        <f t="shared" si="102"/>
        <v>Old</v>
      </c>
      <c r="G3272" t="str">
        <f t="shared" si="103"/>
        <v>Existing</v>
      </c>
    </row>
    <row r="3273" spans="1:7" ht="19" x14ac:dyDescent="0.25">
      <c r="A3273" s="7">
        <v>2014</v>
      </c>
      <c r="B3273" s="7" t="s">
        <v>416</v>
      </c>
      <c r="C3273" s="7" t="s">
        <v>7</v>
      </c>
      <c r="D3273" s="24">
        <v>103430.99</v>
      </c>
      <c r="E3273">
        <f>INDEX('B. Store opening dates'!$B$5:$B$2448,MATCH('A. Sales by store'!B3273,'B. Store opening dates'!$A$5:$A$2448,0))</f>
        <v>2003</v>
      </c>
      <c r="F3273" t="str">
        <f t="shared" si="102"/>
        <v>Old</v>
      </c>
      <c r="G3273" t="str">
        <f t="shared" si="103"/>
        <v>Existing</v>
      </c>
    </row>
    <row r="3274" spans="1:7" ht="19" x14ac:dyDescent="0.25">
      <c r="A3274" s="7">
        <v>2015</v>
      </c>
      <c r="B3274" s="7" t="s">
        <v>416</v>
      </c>
      <c r="C3274" s="7" t="s">
        <v>8</v>
      </c>
      <c r="D3274" s="24">
        <v>639430.30000000005</v>
      </c>
      <c r="E3274">
        <f>INDEX('B. Store opening dates'!$B$5:$B$2448,MATCH('A. Sales by store'!B3274,'B. Store opening dates'!$A$5:$A$2448,0))</f>
        <v>2003</v>
      </c>
      <c r="F3274" t="str">
        <f t="shared" si="102"/>
        <v>Old</v>
      </c>
      <c r="G3274" t="str">
        <f t="shared" si="103"/>
        <v>Existing</v>
      </c>
    </row>
    <row r="3275" spans="1:7" ht="19" x14ac:dyDescent="0.25">
      <c r="A3275" s="7">
        <v>2014</v>
      </c>
      <c r="B3275" s="7" t="s">
        <v>416</v>
      </c>
      <c r="C3275" s="7" t="s">
        <v>8</v>
      </c>
      <c r="D3275" s="24">
        <v>658779.67000000004</v>
      </c>
      <c r="E3275">
        <f>INDEX('B. Store opening dates'!$B$5:$B$2448,MATCH('A. Sales by store'!B3275,'B. Store opening dates'!$A$5:$A$2448,0))</f>
        <v>2003</v>
      </c>
      <c r="F3275" t="str">
        <f t="shared" si="102"/>
        <v>Old</v>
      </c>
      <c r="G3275" t="str">
        <f t="shared" si="103"/>
        <v>Existing</v>
      </c>
    </row>
    <row r="3276" spans="1:7" ht="19" x14ac:dyDescent="0.25">
      <c r="A3276" s="7">
        <v>2015</v>
      </c>
      <c r="B3276" s="7" t="s">
        <v>417</v>
      </c>
      <c r="C3276" s="7" t="s">
        <v>5</v>
      </c>
      <c r="D3276" s="24">
        <v>647949.21</v>
      </c>
      <c r="E3276">
        <f>INDEX('B. Store opening dates'!$B$5:$B$2448,MATCH('A. Sales by store'!B3276,'B. Store opening dates'!$A$5:$A$2448,0))</f>
        <v>2003</v>
      </c>
      <c r="F3276" t="str">
        <f t="shared" si="102"/>
        <v>Old</v>
      </c>
      <c r="G3276" t="str">
        <f t="shared" si="103"/>
        <v>Existing</v>
      </c>
    </row>
    <row r="3277" spans="1:7" ht="19" x14ac:dyDescent="0.25">
      <c r="A3277" s="7">
        <v>2014</v>
      </c>
      <c r="B3277" s="7" t="s">
        <v>417</v>
      </c>
      <c r="C3277" s="7" t="s">
        <v>5</v>
      </c>
      <c r="D3277" s="24">
        <v>711939.93</v>
      </c>
      <c r="E3277">
        <f>INDEX('B. Store opening dates'!$B$5:$B$2448,MATCH('A. Sales by store'!B3277,'B. Store opening dates'!$A$5:$A$2448,0))</f>
        <v>2003</v>
      </c>
      <c r="F3277" t="str">
        <f t="shared" si="102"/>
        <v>Old</v>
      </c>
      <c r="G3277" t="str">
        <f t="shared" si="103"/>
        <v>Existing</v>
      </c>
    </row>
    <row r="3278" spans="1:7" ht="19" x14ac:dyDescent="0.25">
      <c r="A3278" s="7">
        <v>2015</v>
      </c>
      <c r="B3278" s="7" t="s">
        <v>417</v>
      </c>
      <c r="C3278" s="7" t="s">
        <v>6</v>
      </c>
      <c r="D3278" s="24">
        <v>503626.04</v>
      </c>
      <c r="E3278">
        <f>INDEX('B. Store opening dates'!$B$5:$B$2448,MATCH('A. Sales by store'!B3278,'B. Store opening dates'!$A$5:$A$2448,0))</f>
        <v>2003</v>
      </c>
      <c r="F3278" t="str">
        <f t="shared" si="102"/>
        <v>Old</v>
      </c>
      <c r="G3278" t="str">
        <f t="shared" si="103"/>
        <v>Existing</v>
      </c>
    </row>
    <row r="3279" spans="1:7" ht="19" x14ac:dyDescent="0.25">
      <c r="A3279" s="7">
        <v>2014</v>
      </c>
      <c r="B3279" s="7" t="s">
        <v>417</v>
      </c>
      <c r="C3279" s="7" t="s">
        <v>6</v>
      </c>
      <c r="D3279" s="24">
        <v>354760.58</v>
      </c>
      <c r="E3279">
        <f>INDEX('B. Store opening dates'!$B$5:$B$2448,MATCH('A. Sales by store'!B3279,'B. Store opening dates'!$A$5:$A$2448,0))</f>
        <v>2003</v>
      </c>
      <c r="F3279" t="str">
        <f t="shared" si="102"/>
        <v>Old</v>
      </c>
      <c r="G3279" t="str">
        <f t="shared" si="103"/>
        <v>Existing</v>
      </c>
    </row>
    <row r="3280" spans="1:7" ht="19" x14ac:dyDescent="0.25">
      <c r="A3280" s="7">
        <v>2015</v>
      </c>
      <c r="B3280" s="7" t="s">
        <v>417</v>
      </c>
      <c r="C3280" s="7" t="s">
        <v>7</v>
      </c>
      <c r="D3280" s="24">
        <v>152669.44</v>
      </c>
      <c r="E3280">
        <f>INDEX('B. Store opening dates'!$B$5:$B$2448,MATCH('A. Sales by store'!B3280,'B. Store opening dates'!$A$5:$A$2448,0))</f>
        <v>2003</v>
      </c>
      <c r="F3280" t="str">
        <f t="shared" si="102"/>
        <v>Old</v>
      </c>
      <c r="G3280" t="str">
        <f t="shared" si="103"/>
        <v>Existing</v>
      </c>
    </row>
    <row r="3281" spans="1:7" ht="19" x14ac:dyDescent="0.25">
      <c r="A3281" s="7">
        <v>2014</v>
      </c>
      <c r="B3281" s="7" t="s">
        <v>417</v>
      </c>
      <c r="C3281" s="7" t="s">
        <v>7</v>
      </c>
      <c r="D3281" s="24">
        <v>160949.04</v>
      </c>
      <c r="E3281">
        <f>INDEX('B. Store opening dates'!$B$5:$B$2448,MATCH('A. Sales by store'!B3281,'B. Store opening dates'!$A$5:$A$2448,0))</f>
        <v>2003</v>
      </c>
      <c r="F3281" t="str">
        <f t="shared" si="102"/>
        <v>Old</v>
      </c>
      <c r="G3281" t="str">
        <f t="shared" si="103"/>
        <v>Existing</v>
      </c>
    </row>
    <row r="3282" spans="1:7" ht="19" x14ac:dyDescent="0.25">
      <c r="A3282" s="7">
        <v>2015</v>
      </c>
      <c r="B3282" s="7" t="s">
        <v>417</v>
      </c>
      <c r="C3282" s="7" t="s">
        <v>8</v>
      </c>
      <c r="D3282" s="24">
        <v>594183.87</v>
      </c>
      <c r="E3282">
        <f>INDEX('B. Store opening dates'!$B$5:$B$2448,MATCH('A. Sales by store'!B3282,'B. Store opening dates'!$A$5:$A$2448,0))</f>
        <v>2003</v>
      </c>
      <c r="F3282" t="str">
        <f t="shared" si="102"/>
        <v>Old</v>
      </c>
      <c r="G3282" t="str">
        <f t="shared" si="103"/>
        <v>Existing</v>
      </c>
    </row>
    <row r="3283" spans="1:7" ht="19" x14ac:dyDescent="0.25">
      <c r="A3283" s="7">
        <v>2014</v>
      </c>
      <c r="B3283" s="7" t="s">
        <v>417</v>
      </c>
      <c r="C3283" s="7" t="s">
        <v>8</v>
      </c>
      <c r="D3283" s="24">
        <v>619909.27</v>
      </c>
      <c r="E3283">
        <f>INDEX('B. Store opening dates'!$B$5:$B$2448,MATCH('A. Sales by store'!B3283,'B. Store opening dates'!$A$5:$A$2448,0))</f>
        <v>2003</v>
      </c>
      <c r="F3283" t="str">
        <f t="shared" si="102"/>
        <v>Old</v>
      </c>
      <c r="G3283" t="str">
        <f t="shared" si="103"/>
        <v>Existing</v>
      </c>
    </row>
    <row r="3284" spans="1:7" ht="19" x14ac:dyDescent="0.25">
      <c r="A3284" s="7">
        <v>2015</v>
      </c>
      <c r="B3284" s="7" t="s">
        <v>418</v>
      </c>
      <c r="C3284" s="7" t="s">
        <v>5</v>
      </c>
      <c r="D3284" s="24">
        <v>806260.66</v>
      </c>
      <c r="E3284">
        <f>INDEX('B. Store opening dates'!$B$5:$B$2448,MATCH('A. Sales by store'!B3284,'B. Store opening dates'!$A$5:$A$2448,0))</f>
        <v>2003</v>
      </c>
      <c r="F3284" t="str">
        <f t="shared" si="102"/>
        <v>Old</v>
      </c>
      <c r="G3284" t="str">
        <f t="shared" si="103"/>
        <v>Existing</v>
      </c>
    </row>
    <row r="3285" spans="1:7" ht="19" x14ac:dyDescent="0.25">
      <c r="A3285" s="7">
        <v>2014</v>
      </c>
      <c r="B3285" s="7" t="s">
        <v>418</v>
      </c>
      <c r="C3285" s="7" t="s">
        <v>5</v>
      </c>
      <c r="D3285" s="24">
        <v>878652.96</v>
      </c>
      <c r="E3285">
        <f>INDEX('B. Store opening dates'!$B$5:$B$2448,MATCH('A. Sales by store'!B3285,'B. Store opening dates'!$A$5:$A$2448,0))</f>
        <v>2003</v>
      </c>
      <c r="F3285" t="str">
        <f t="shared" si="102"/>
        <v>Old</v>
      </c>
      <c r="G3285" t="str">
        <f t="shared" si="103"/>
        <v>Existing</v>
      </c>
    </row>
    <row r="3286" spans="1:7" ht="19" x14ac:dyDescent="0.25">
      <c r="A3286" s="7">
        <v>2015</v>
      </c>
      <c r="B3286" s="7" t="s">
        <v>418</v>
      </c>
      <c r="C3286" s="7" t="s">
        <v>6</v>
      </c>
      <c r="D3286" s="24">
        <v>275551.55</v>
      </c>
      <c r="E3286">
        <f>INDEX('B. Store opening dates'!$B$5:$B$2448,MATCH('A. Sales by store'!B3286,'B. Store opening dates'!$A$5:$A$2448,0))</f>
        <v>2003</v>
      </c>
      <c r="F3286" t="str">
        <f t="shared" si="102"/>
        <v>Old</v>
      </c>
      <c r="G3286" t="str">
        <f t="shared" si="103"/>
        <v>Existing</v>
      </c>
    </row>
    <row r="3287" spans="1:7" ht="19" x14ac:dyDescent="0.25">
      <c r="A3287" s="7">
        <v>2014</v>
      </c>
      <c r="B3287" s="7" t="s">
        <v>418</v>
      </c>
      <c r="C3287" s="7" t="s">
        <v>6</v>
      </c>
      <c r="D3287" s="24">
        <v>203631.06</v>
      </c>
      <c r="E3287">
        <f>INDEX('B. Store opening dates'!$B$5:$B$2448,MATCH('A. Sales by store'!B3287,'B. Store opening dates'!$A$5:$A$2448,0))</f>
        <v>2003</v>
      </c>
      <c r="F3287" t="str">
        <f t="shared" si="102"/>
        <v>Old</v>
      </c>
      <c r="G3287" t="str">
        <f t="shared" si="103"/>
        <v>Existing</v>
      </c>
    </row>
    <row r="3288" spans="1:7" ht="19" x14ac:dyDescent="0.25">
      <c r="A3288" s="7">
        <v>2015</v>
      </c>
      <c r="B3288" s="7" t="s">
        <v>418</v>
      </c>
      <c r="C3288" s="7" t="s">
        <v>7</v>
      </c>
      <c r="D3288" s="24">
        <v>205094.39999999999</v>
      </c>
      <c r="E3288">
        <f>INDEX('B. Store opening dates'!$B$5:$B$2448,MATCH('A. Sales by store'!B3288,'B. Store opening dates'!$A$5:$A$2448,0))</f>
        <v>2003</v>
      </c>
      <c r="F3288" t="str">
        <f t="shared" si="102"/>
        <v>Old</v>
      </c>
      <c r="G3288" t="str">
        <f t="shared" si="103"/>
        <v>Existing</v>
      </c>
    </row>
    <row r="3289" spans="1:7" ht="19" x14ac:dyDescent="0.25">
      <c r="A3289" s="7">
        <v>2014</v>
      </c>
      <c r="B3289" s="7" t="s">
        <v>418</v>
      </c>
      <c r="C3289" s="7" t="s">
        <v>7</v>
      </c>
      <c r="D3289" s="24">
        <v>215856.72</v>
      </c>
      <c r="E3289">
        <f>INDEX('B. Store opening dates'!$B$5:$B$2448,MATCH('A. Sales by store'!B3289,'B. Store opening dates'!$A$5:$A$2448,0))</f>
        <v>2003</v>
      </c>
      <c r="F3289" t="str">
        <f t="shared" si="102"/>
        <v>Old</v>
      </c>
      <c r="G3289" t="str">
        <f t="shared" si="103"/>
        <v>Existing</v>
      </c>
    </row>
    <row r="3290" spans="1:7" ht="19" x14ac:dyDescent="0.25">
      <c r="A3290" s="7">
        <v>2015</v>
      </c>
      <c r="B3290" s="7" t="s">
        <v>418</v>
      </c>
      <c r="C3290" s="7" t="s">
        <v>8</v>
      </c>
      <c r="D3290" s="24">
        <v>530377.23</v>
      </c>
      <c r="E3290">
        <f>INDEX('B. Store opening dates'!$B$5:$B$2448,MATCH('A. Sales by store'!B3290,'B. Store opening dates'!$A$5:$A$2448,0))</f>
        <v>2003</v>
      </c>
      <c r="F3290" t="str">
        <f t="shared" si="102"/>
        <v>Old</v>
      </c>
      <c r="G3290" t="str">
        <f t="shared" si="103"/>
        <v>Existing</v>
      </c>
    </row>
    <row r="3291" spans="1:7" ht="19" x14ac:dyDescent="0.25">
      <c r="A3291" s="7">
        <v>2014</v>
      </c>
      <c r="B3291" s="7" t="s">
        <v>418</v>
      </c>
      <c r="C3291" s="7" t="s">
        <v>8</v>
      </c>
      <c r="D3291" s="24">
        <v>554966.15</v>
      </c>
      <c r="E3291">
        <f>INDEX('B. Store opening dates'!$B$5:$B$2448,MATCH('A. Sales by store'!B3291,'B. Store opening dates'!$A$5:$A$2448,0))</f>
        <v>2003</v>
      </c>
      <c r="F3291" t="str">
        <f t="shared" si="102"/>
        <v>Old</v>
      </c>
      <c r="G3291" t="str">
        <f t="shared" si="103"/>
        <v>Existing</v>
      </c>
    </row>
    <row r="3292" spans="1:7" ht="19" x14ac:dyDescent="0.25">
      <c r="A3292" s="7">
        <v>2015</v>
      </c>
      <c r="B3292" s="7" t="s">
        <v>419</v>
      </c>
      <c r="C3292" s="7" t="s">
        <v>5</v>
      </c>
      <c r="D3292" s="24">
        <v>742007.65</v>
      </c>
      <c r="E3292">
        <f>INDEX('B. Store opening dates'!$B$5:$B$2448,MATCH('A. Sales by store'!B3292,'B. Store opening dates'!$A$5:$A$2448,0))</f>
        <v>2003</v>
      </c>
      <c r="F3292" t="str">
        <f t="shared" si="102"/>
        <v>Old</v>
      </c>
      <c r="G3292" t="str">
        <f t="shared" si="103"/>
        <v>Existing</v>
      </c>
    </row>
    <row r="3293" spans="1:7" ht="19" x14ac:dyDescent="0.25">
      <c r="A3293" s="7">
        <v>2014</v>
      </c>
      <c r="B3293" s="7" t="s">
        <v>419</v>
      </c>
      <c r="C3293" s="7" t="s">
        <v>5</v>
      </c>
      <c r="D3293" s="24">
        <v>819121.06</v>
      </c>
      <c r="E3293">
        <f>INDEX('B. Store opening dates'!$B$5:$B$2448,MATCH('A. Sales by store'!B3293,'B. Store opening dates'!$A$5:$A$2448,0))</f>
        <v>2003</v>
      </c>
      <c r="F3293" t="str">
        <f t="shared" si="102"/>
        <v>Old</v>
      </c>
      <c r="G3293" t="str">
        <f t="shared" si="103"/>
        <v>Existing</v>
      </c>
    </row>
    <row r="3294" spans="1:7" ht="19" x14ac:dyDescent="0.25">
      <c r="A3294" s="7">
        <v>2015</v>
      </c>
      <c r="B3294" s="7" t="s">
        <v>419</v>
      </c>
      <c r="C3294" s="7" t="s">
        <v>6</v>
      </c>
      <c r="D3294" s="24">
        <v>337924.89</v>
      </c>
      <c r="E3294">
        <f>INDEX('B. Store opening dates'!$B$5:$B$2448,MATCH('A. Sales by store'!B3294,'B. Store opening dates'!$A$5:$A$2448,0))</f>
        <v>2003</v>
      </c>
      <c r="F3294" t="str">
        <f t="shared" si="102"/>
        <v>Old</v>
      </c>
      <c r="G3294" t="str">
        <f t="shared" si="103"/>
        <v>Existing</v>
      </c>
    </row>
    <row r="3295" spans="1:7" ht="19" x14ac:dyDescent="0.25">
      <c r="A3295" s="7">
        <v>2014</v>
      </c>
      <c r="B3295" s="7" t="s">
        <v>419</v>
      </c>
      <c r="C3295" s="7" t="s">
        <v>6</v>
      </c>
      <c r="D3295" s="24">
        <v>242308.47</v>
      </c>
      <c r="E3295">
        <f>INDEX('B. Store opening dates'!$B$5:$B$2448,MATCH('A. Sales by store'!B3295,'B. Store opening dates'!$A$5:$A$2448,0))</f>
        <v>2003</v>
      </c>
      <c r="F3295" t="str">
        <f t="shared" si="102"/>
        <v>Old</v>
      </c>
      <c r="G3295" t="str">
        <f t="shared" si="103"/>
        <v>Existing</v>
      </c>
    </row>
    <row r="3296" spans="1:7" ht="19" x14ac:dyDescent="0.25">
      <c r="A3296" s="7">
        <v>2015</v>
      </c>
      <c r="B3296" s="7" t="s">
        <v>419</v>
      </c>
      <c r="C3296" s="7" t="s">
        <v>7</v>
      </c>
      <c r="D3296" s="24">
        <v>164778.19</v>
      </c>
      <c r="E3296">
        <f>INDEX('B. Store opening dates'!$B$5:$B$2448,MATCH('A. Sales by store'!B3296,'B. Store opening dates'!$A$5:$A$2448,0))</f>
        <v>2003</v>
      </c>
      <c r="F3296" t="str">
        <f t="shared" si="102"/>
        <v>Old</v>
      </c>
      <c r="G3296" t="str">
        <f t="shared" si="103"/>
        <v>Existing</v>
      </c>
    </row>
    <row r="3297" spans="1:7" ht="19" x14ac:dyDescent="0.25">
      <c r="A3297" s="7">
        <v>2014</v>
      </c>
      <c r="B3297" s="7" t="s">
        <v>419</v>
      </c>
      <c r="C3297" s="7" t="s">
        <v>7</v>
      </c>
      <c r="D3297" s="24">
        <v>174988.32</v>
      </c>
      <c r="E3297">
        <f>INDEX('B. Store opening dates'!$B$5:$B$2448,MATCH('A. Sales by store'!B3297,'B. Store opening dates'!$A$5:$A$2448,0))</f>
        <v>2003</v>
      </c>
      <c r="F3297" t="str">
        <f t="shared" si="102"/>
        <v>Old</v>
      </c>
      <c r="G3297" t="str">
        <f t="shared" si="103"/>
        <v>Existing</v>
      </c>
    </row>
    <row r="3298" spans="1:7" ht="19" x14ac:dyDescent="0.25">
      <c r="A3298" s="7">
        <v>2015</v>
      </c>
      <c r="B3298" s="7" t="s">
        <v>419</v>
      </c>
      <c r="C3298" s="7" t="s">
        <v>8</v>
      </c>
      <c r="D3298" s="24">
        <v>714407.43</v>
      </c>
      <c r="E3298">
        <f>INDEX('B. Store opening dates'!$B$5:$B$2448,MATCH('A. Sales by store'!B3298,'B. Store opening dates'!$A$5:$A$2448,0))</f>
        <v>2003</v>
      </c>
      <c r="F3298" t="str">
        <f t="shared" si="102"/>
        <v>Old</v>
      </c>
      <c r="G3298" t="str">
        <f t="shared" si="103"/>
        <v>Existing</v>
      </c>
    </row>
    <row r="3299" spans="1:7" ht="19" x14ac:dyDescent="0.25">
      <c r="A3299" s="7">
        <v>2014</v>
      </c>
      <c r="B3299" s="7" t="s">
        <v>419</v>
      </c>
      <c r="C3299" s="7" t="s">
        <v>8</v>
      </c>
      <c r="D3299" s="24">
        <v>736440.48</v>
      </c>
      <c r="E3299">
        <f>INDEX('B. Store opening dates'!$B$5:$B$2448,MATCH('A. Sales by store'!B3299,'B. Store opening dates'!$A$5:$A$2448,0))</f>
        <v>2003</v>
      </c>
      <c r="F3299" t="str">
        <f t="shared" si="102"/>
        <v>Old</v>
      </c>
      <c r="G3299" t="str">
        <f t="shared" si="103"/>
        <v>Existing</v>
      </c>
    </row>
    <row r="3300" spans="1:7" ht="19" x14ac:dyDescent="0.25">
      <c r="A3300" s="7">
        <v>2015</v>
      </c>
      <c r="B3300" s="7" t="s">
        <v>420</v>
      </c>
      <c r="C3300" s="7" t="s">
        <v>5</v>
      </c>
      <c r="D3300" s="24">
        <v>572416.16</v>
      </c>
      <c r="E3300">
        <f>INDEX('B. Store opening dates'!$B$5:$B$2448,MATCH('A. Sales by store'!B3300,'B. Store opening dates'!$A$5:$A$2448,0))</f>
        <v>2003</v>
      </c>
      <c r="F3300" t="str">
        <f t="shared" si="102"/>
        <v>Old</v>
      </c>
      <c r="G3300" t="str">
        <f t="shared" si="103"/>
        <v>Existing</v>
      </c>
    </row>
    <row r="3301" spans="1:7" ht="19" x14ac:dyDescent="0.25">
      <c r="A3301" s="7">
        <v>2014</v>
      </c>
      <c r="B3301" s="7" t="s">
        <v>420</v>
      </c>
      <c r="C3301" s="7" t="s">
        <v>5</v>
      </c>
      <c r="D3301" s="24">
        <v>627479.77</v>
      </c>
      <c r="E3301">
        <f>INDEX('B. Store opening dates'!$B$5:$B$2448,MATCH('A. Sales by store'!B3301,'B. Store opening dates'!$A$5:$A$2448,0))</f>
        <v>2003</v>
      </c>
      <c r="F3301" t="str">
        <f t="shared" si="102"/>
        <v>Old</v>
      </c>
      <c r="G3301" t="str">
        <f t="shared" si="103"/>
        <v>Existing</v>
      </c>
    </row>
    <row r="3302" spans="1:7" ht="19" x14ac:dyDescent="0.25">
      <c r="A3302" s="7">
        <v>2015</v>
      </c>
      <c r="B3302" s="7" t="s">
        <v>420</v>
      </c>
      <c r="C3302" s="7" t="s">
        <v>6</v>
      </c>
      <c r="D3302" s="24">
        <v>343673.9</v>
      </c>
      <c r="E3302">
        <f>INDEX('B. Store opening dates'!$B$5:$B$2448,MATCH('A. Sales by store'!B3302,'B. Store opening dates'!$A$5:$A$2448,0))</f>
        <v>2003</v>
      </c>
      <c r="F3302" t="str">
        <f t="shared" si="102"/>
        <v>Old</v>
      </c>
      <c r="G3302" t="str">
        <f t="shared" si="103"/>
        <v>Existing</v>
      </c>
    </row>
    <row r="3303" spans="1:7" ht="19" x14ac:dyDescent="0.25">
      <c r="A3303" s="7">
        <v>2014</v>
      </c>
      <c r="B3303" s="7" t="s">
        <v>420</v>
      </c>
      <c r="C3303" s="7" t="s">
        <v>6</v>
      </c>
      <c r="D3303" s="24">
        <v>249619.82</v>
      </c>
      <c r="E3303">
        <f>INDEX('B. Store opening dates'!$B$5:$B$2448,MATCH('A. Sales by store'!B3303,'B. Store opening dates'!$A$5:$A$2448,0))</f>
        <v>2003</v>
      </c>
      <c r="F3303" t="str">
        <f t="shared" si="102"/>
        <v>Old</v>
      </c>
      <c r="G3303" t="str">
        <f t="shared" si="103"/>
        <v>Existing</v>
      </c>
    </row>
    <row r="3304" spans="1:7" ht="19" x14ac:dyDescent="0.25">
      <c r="A3304" s="7">
        <v>2015</v>
      </c>
      <c r="B3304" s="7" t="s">
        <v>420</v>
      </c>
      <c r="C3304" s="7" t="s">
        <v>7</v>
      </c>
      <c r="D3304" s="24">
        <v>85336.97</v>
      </c>
      <c r="E3304">
        <f>INDEX('B. Store opening dates'!$B$5:$B$2448,MATCH('A. Sales by store'!B3304,'B. Store opening dates'!$A$5:$A$2448,0))</f>
        <v>2003</v>
      </c>
      <c r="F3304" t="str">
        <f t="shared" si="102"/>
        <v>Old</v>
      </c>
      <c r="G3304" t="str">
        <f t="shared" si="103"/>
        <v>Existing</v>
      </c>
    </row>
    <row r="3305" spans="1:7" ht="19" x14ac:dyDescent="0.25">
      <c r="A3305" s="7">
        <v>2014</v>
      </c>
      <c r="B3305" s="7" t="s">
        <v>420</v>
      </c>
      <c r="C3305" s="7" t="s">
        <v>7</v>
      </c>
      <c r="D3305" s="24">
        <v>89893.87</v>
      </c>
      <c r="E3305">
        <f>INDEX('B. Store opening dates'!$B$5:$B$2448,MATCH('A. Sales by store'!B3305,'B. Store opening dates'!$A$5:$A$2448,0))</f>
        <v>2003</v>
      </c>
      <c r="F3305" t="str">
        <f t="shared" si="102"/>
        <v>Old</v>
      </c>
      <c r="G3305" t="str">
        <f t="shared" si="103"/>
        <v>Existing</v>
      </c>
    </row>
    <row r="3306" spans="1:7" ht="19" x14ac:dyDescent="0.25">
      <c r="A3306" s="7">
        <v>2015</v>
      </c>
      <c r="B3306" s="7" t="s">
        <v>420</v>
      </c>
      <c r="C3306" s="7" t="s">
        <v>8</v>
      </c>
      <c r="D3306" s="24">
        <v>464594.92</v>
      </c>
      <c r="E3306">
        <f>INDEX('B. Store opening dates'!$B$5:$B$2448,MATCH('A. Sales by store'!B3306,'B. Store opening dates'!$A$5:$A$2448,0))</f>
        <v>2003</v>
      </c>
      <c r="F3306" t="str">
        <f t="shared" si="102"/>
        <v>Old</v>
      </c>
      <c r="G3306" t="str">
        <f t="shared" si="103"/>
        <v>Existing</v>
      </c>
    </row>
    <row r="3307" spans="1:7" ht="19" x14ac:dyDescent="0.25">
      <c r="A3307" s="7">
        <v>2014</v>
      </c>
      <c r="B3307" s="7" t="s">
        <v>420</v>
      </c>
      <c r="C3307" s="7" t="s">
        <v>8</v>
      </c>
      <c r="D3307" s="24">
        <v>483773.91</v>
      </c>
      <c r="E3307">
        <f>INDEX('B. Store opening dates'!$B$5:$B$2448,MATCH('A. Sales by store'!B3307,'B. Store opening dates'!$A$5:$A$2448,0))</f>
        <v>2003</v>
      </c>
      <c r="F3307" t="str">
        <f t="shared" si="102"/>
        <v>Old</v>
      </c>
      <c r="G3307" t="str">
        <f t="shared" si="103"/>
        <v>Existing</v>
      </c>
    </row>
    <row r="3308" spans="1:7" ht="19" x14ac:dyDescent="0.25">
      <c r="A3308" s="7">
        <v>2015</v>
      </c>
      <c r="B3308" s="7" t="s">
        <v>421</v>
      </c>
      <c r="C3308" s="7" t="s">
        <v>5</v>
      </c>
      <c r="D3308" s="24">
        <v>817874.44</v>
      </c>
      <c r="E3308">
        <f>INDEX('B. Store opening dates'!$B$5:$B$2448,MATCH('A. Sales by store'!B3308,'B. Store opening dates'!$A$5:$A$2448,0))</f>
        <v>2003</v>
      </c>
      <c r="F3308" t="str">
        <f t="shared" si="102"/>
        <v>Old</v>
      </c>
      <c r="G3308" t="str">
        <f t="shared" si="103"/>
        <v>Existing</v>
      </c>
    </row>
    <row r="3309" spans="1:7" ht="19" x14ac:dyDescent="0.25">
      <c r="A3309" s="7">
        <v>2014</v>
      </c>
      <c r="B3309" s="7" t="s">
        <v>421</v>
      </c>
      <c r="C3309" s="7" t="s">
        <v>5</v>
      </c>
      <c r="D3309" s="24">
        <v>896188.58</v>
      </c>
      <c r="E3309">
        <f>INDEX('B. Store opening dates'!$B$5:$B$2448,MATCH('A. Sales by store'!B3309,'B. Store opening dates'!$A$5:$A$2448,0))</f>
        <v>2003</v>
      </c>
      <c r="F3309" t="str">
        <f t="shared" si="102"/>
        <v>Old</v>
      </c>
      <c r="G3309" t="str">
        <f t="shared" si="103"/>
        <v>Existing</v>
      </c>
    </row>
    <row r="3310" spans="1:7" ht="19" x14ac:dyDescent="0.25">
      <c r="A3310" s="7">
        <v>2015</v>
      </c>
      <c r="B3310" s="7" t="s">
        <v>421</v>
      </c>
      <c r="C3310" s="7" t="s">
        <v>6</v>
      </c>
      <c r="D3310" s="24">
        <v>364602.23</v>
      </c>
      <c r="E3310">
        <f>INDEX('B. Store opening dates'!$B$5:$B$2448,MATCH('A. Sales by store'!B3310,'B. Store opening dates'!$A$5:$A$2448,0))</f>
        <v>2003</v>
      </c>
      <c r="F3310" t="str">
        <f t="shared" si="102"/>
        <v>Old</v>
      </c>
      <c r="G3310" t="str">
        <f t="shared" si="103"/>
        <v>Existing</v>
      </c>
    </row>
    <row r="3311" spans="1:7" ht="19" x14ac:dyDescent="0.25">
      <c r="A3311" s="7">
        <v>2014</v>
      </c>
      <c r="B3311" s="7" t="s">
        <v>421</v>
      </c>
      <c r="C3311" s="7" t="s">
        <v>6</v>
      </c>
      <c r="D3311" s="24">
        <v>269476.8</v>
      </c>
      <c r="E3311">
        <f>INDEX('B. Store opening dates'!$B$5:$B$2448,MATCH('A. Sales by store'!B3311,'B. Store opening dates'!$A$5:$A$2448,0))</f>
        <v>2003</v>
      </c>
      <c r="F3311" t="str">
        <f t="shared" si="102"/>
        <v>Old</v>
      </c>
      <c r="G3311" t="str">
        <f t="shared" si="103"/>
        <v>Existing</v>
      </c>
    </row>
    <row r="3312" spans="1:7" ht="19" x14ac:dyDescent="0.25">
      <c r="A3312" s="7">
        <v>2015</v>
      </c>
      <c r="B3312" s="7" t="s">
        <v>421</v>
      </c>
      <c r="C3312" s="7" t="s">
        <v>7</v>
      </c>
      <c r="D3312" s="24">
        <v>226700.44</v>
      </c>
      <c r="E3312">
        <f>INDEX('B. Store opening dates'!$B$5:$B$2448,MATCH('A. Sales by store'!B3312,'B. Store opening dates'!$A$5:$A$2448,0))</f>
        <v>2003</v>
      </c>
      <c r="F3312" t="str">
        <f t="shared" si="102"/>
        <v>Old</v>
      </c>
      <c r="G3312" t="str">
        <f t="shared" si="103"/>
        <v>Existing</v>
      </c>
    </row>
    <row r="3313" spans="1:7" ht="19" x14ac:dyDescent="0.25">
      <c r="A3313" s="7">
        <v>2014</v>
      </c>
      <c r="B3313" s="7" t="s">
        <v>421</v>
      </c>
      <c r="C3313" s="7" t="s">
        <v>7</v>
      </c>
      <c r="D3313" s="24">
        <v>239312.48</v>
      </c>
      <c r="E3313">
        <f>INDEX('B. Store opening dates'!$B$5:$B$2448,MATCH('A. Sales by store'!B3313,'B. Store opening dates'!$A$5:$A$2448,0))</f>
        <v>2003</v>
      </c>
      <c r="F3313" t="str">
        <f t="shared" si="102"/>
        <v>Old</v>
      </c>
      <c r="G3313" t="str">
        <f t="shared" si="103"/>
        <v>Existing</v>
      </c>
    </row>
    <row r="3314" spans="1:7" ht="19" x14ac:dyDescent="0.25">
      <c r="A3314" s="7">
        <v>2015</v>
      </c>
      <c r="B3314" s="7" t="s">
        <v>421</v>
      </c>
      <c r="C3314" s="7" t="s">
        <v>8</v>
      </c>
      <c r="D3314" s="24">
        <v>575716.32999999996</v>
      </c>
      <c r="E3314">
        <f>INDEX('B. Store opening dates'!$B$5:$B$2448,MATCH('A. Sales by store'!B3314,'B. Store opening dates'!$A$5:$A$2448,0))</f>
        <v>2003</v>
      </c>
      <c r="F3314" t="str">
        <f t="shared" si="102"/>
        <v>Old</v>
      </c>
      <c r="G3314" t="str">
        <f t="shared" si="103"/>
        <v>Existing</v>
      </c>
    </row>
    <row r="3315" spans="1:7" ht="19" x14ac:dyDescent="0.25">
      <c r="A3315" s="7">
        <v>2014</v>
      </c>
      <c r="B3315" s="7" t="s">
        <v>421</v>
      </c>
      <c r="C3315" s="7" t="s">
        <v>8</v>
      </c>
      <c r="D3315" s="24">
        <v>603579.44999999995</v>
      </c>
      <c r="E3315">
        <f>INDEX('B. Store opening dates'!$B$5:$B$2448,MATCH('A. Sales by store'!B3315,'B. Store opening dates'!$A$5:$A$2448,0))</f>
        <v>2003</v>
      </c>
      <c r="F3315" t="str">
        <f t="shared" si="102"/>
        <v>Old</v>
      </c>
      <c r="G3315" t="str">
        <f t="shared" si="103"/>
        <v>Existing</v>
      </c>
    </row>
    <row r="3316" spans="1:7" ht="19" x14ac:dyDescent="0.25">
      <c r="A3316" s="7">
        <v>2015</v>
      </c>
      <c r="B3316" s="7" t="s">
        <v>422</v>
      </c>
      <c r="C3316" s="7" t="s">
        <v>5</v>
      </c>
      <c r="D3316" s="24">
        <v>798904.76</v>
      </c>
      <c r="E3316">
        <f>INDEX('B. Store opening dates'!$B$5:$B$2448,MATCH('A. Sales by store'!B3316,'B. Store opening dates'!$A$5:$A$2448,0))</f>
        <v>2003</v>
      </c>
      <c r="F3316" t="str">
        <f t="shared" si="102"/>
        <v>Old</v>
      </c>
      <c r="G3316" t="str">
        <f t="shared" si="103"/>
        <v>Existing</v>
      </c>
    </row>
    <row r="3317" spans="1:7" ht="19" x14ac:dyDescent="0.25">
      <c r="A3317" s="7">
        <v>2014</v>
      </c>
      <c r="B3317" s="7" t="s">
        <v>422</v>
      </c>
      <c r="C3317" s="7" t="s">
        <v>5</v>
      </c>
      <c r="D3317" s="24">
        <v>881432.36</v>
      </c>
      <c r="E3317">
        <f>INDEX('B. Store opening dates'!$B$5:$B$2448,MATCH('A. Sales by store'!B3317,'B. Store opening dates'!$A$5:$A$2448,0))</f>
        <v>2003</v>
      </c>
      <c r="F3317" t="str">
        <f t="shared" si="102"/>
        <v>Old</v>
      </c>
      <c r="G3317" t="str">
        <f t="shared" si="103"/>
        <v>Existing</v>
      </c>
    </row>
    <row r="3318" spans="1:7" ht="19" x14ac:dyDescent="0.25">
      <c r="A3318" s="7">
        <v>2015</v>
      </c>
      <c r="B3318" s="7" t="s">
        <v>422</v>
      </c>
      <c r="C3318" s="7" t="s">
        <v>6</v>
      </c>
      <c r="D3318" s="24">
        <v>567820.51</v>
      </c>
      <c r="E3318">
        <f>INDEX('B. Store opening dates'!$B$5:$B$2448,MATCH('A. Sales by store'!B3318,'B. Store opening dates'!$A$5:$A$2448,0))</f>
        <v>2003</v>
      </c>
      <c r="F3318" t="str">
        <f t="shared" si="102"/>
        <v>Old</v>
      </c>
      <c r="G3318" t="str">
        <f t="shared" si="103"/>
        <v>Existing</v>
      </c>
    </row>
    <row r="3319" spans="1:7" ht="19" x14ac:dyDescent="0.25">
      <c r="A3319" s="7">
        <v>2014</v>
      </c>
      <c r="B3319" s="7" t="s">
        <v>422</v>
      </c>
      <c r="C3319" s="7" t="s">
        <v>6</v>
      </c>
      <c r="D3319" s="24">
        <v>419642.89</v>
      </c>
      <c r="E3319">
        <f>INDEX('B. Store opening dates'!$B$5:$B$2448,MATCH('A. Sales by store'!B3319,'B. Store opening dates'!$A$5:$A$2448,0))</f>
        <v>2003</v>
      </c>
      <c r="F3319" t="str">
        <f t="shared" si="102"/>
        <v>Old</v>
      </c>
      <c r="G3319" t="str">
        <f t="shared" si="103"/>
        <v>Existing</v>
      </c>
    </row>
    <row r="3320" spans="1:7" ht="19" x14ac:dyDescent="0.25">
      <c r="A3320" s="7">
        <v>2015</v>
      </c>
      <c r="B3320" s="7" t="s">
        <v>422</v>
      </c>
      <c r="C3320" s="7" t="s">
        <v>7</v>
      </c>
      <c r="D3320" s="24">
        <v>207401.1</v>
      </c>
      <c r="E3320">
        <f>INDEX('B. Store opening dates'!$B$5:$B$2448,MATCH('A. Sales by store'!B3320,'B. Store opening dates'!$A$5:$A$2448,0))</f>
        <v>2003</v>
      </c>
      <c r="F3320" t="str">
        <f t="shared" si="102"/>
        <v>Old</v>
      </c>
      <c r="G3320" t="str">
        <f t="shared" si="103"/>
        <v>Existing</v>
      </c>
    </row>
    <row r="3321" spans="1:7" ht="19" x14ac:dyDescent="0.25">
      <c r="A3321" s="7">
        <v>2014</v>
      </c>
      <c r="B3321" s="7" t="s">
        <v>422</v>
      </c>
      <c r="C3321" s="7" t="s">
        <v>7</v>
      </c>
      <c r="D3321" s="24">
        <v>218617.64</v>
      </c>
      <c r="E3321">
        <f>INDEX('B. Store opening dates'!$B$5:$B$2448,MATCH('A. Sales by store'!B3321,'B. Store opening dates'!$A$5:$A$2448,0))</f>
        <v>2003</v>
      </c>
      <c r="F3321" t="str">
        <f t="shared" si="102"/>
        <v>Old</v>
      </c>
      <c r="G3321" t="str">
        <f t="shared" si="103"/>
        <v>Existing</v>
      </c>
    </row>
    <row r="3322" spans="1:7" ht="19" x14ac:dyDescent="0.25">
      <c r="A3322" s="7">
        <v>2015</v>
      </c>
      <c r="B3322" s="7" t="s">
        <v>422</v>
      </c>
      <c r="C3322" s="7" t="s">
        <v>8</v>
      </c>
      <c r="D3322" s="24">
        <v>782645.1</v>
      </c>
      <c r="E3322">
        <f>INDEX('B. Store opening dates'!$B$5:$B$2448,MATCH('A. Sales by store'!B3322,'B. Store opening dates'!$A$5:$A$2448,0))</f>
        <v>2003</v>
      </c>
      <c r="F3322" t="str">
        <f t="shared" si="102"/>
        <v>Old</v>
      </c>
      <c r="G3322" t="str">
        <f t="shared" si="103"/>
        <v>Existing</v>
      </c>
    </row>
    <row r="3323" spans="1:7" ht="19" x14ac:dyDescent="0.25">
      <c r="A3323" s="7">
        <v>2014</v>
      </c>
      <c r="B3323" s="7" t="s">
        <v>422</v>
      </c>
      <c r="C3323" s="7" t="s">
        <v>8</v>
      </c>
      <c r="D3323" s="24">
        <v>813723.95</v>
      </c>
      <c r="E3323">
        <f>INDEX('B. Store opening dates'!$B$5:$B$2448,MATCH('A. Sales by store'!B3323,'B. Store opening dates'!$A$5:$A$2448,0))</f>
        <v>2003</v>
      </c>
      <c r="F3323" t="str">
        <f t="shared" si="102"/>
        <v>Old</v>
      </c>
      <c r="G3323" t="str">
        <f t="shared" si="103"/>
        <v>Existing</v>
      </c>
    </row>
    <row r="3324" spans="1:7" ht="19" x14ac:dyDescent="0.25">
      <c r="A3324" s="7">
        <v>2015</v>
      </c>
      <c r="B3324" s="7" t="s">
        <v>423</v>
      </c>
      <c r="C3324" s="7" t="s">
        <v>5</v>
      </c>
      <c r="D3324" s="24">
        <v>740801.54</v>
      </c>
      <c r="E3324">
        <f>INDEX('B. Store opening dates'!$B$5:$B$2448,MATCH('A. Sales by store'!B3324,'B. Store opening dates'!$A$5:$A$2448,0))</f>
        <v>2003</v>
      </c>
      <c r="F3324" t="str">
        <f t="shared" si="102"/>
        <v>Old</v>
      </c>
      <c r="G3324" t="str">
        <f t="shared" si="103"/>
        <v>Existing</v>
      </c>
    </row>
    <row r="3325" spans="1:7" ht="19" x14ac:dyDescent="0.25">
      <c r="A3325" s="7">
        <v>2014</v>
      </c>
      <c r="B3325" s="7" t="s">
        <v>423</v>
      </c>
      <c r="C3325" s="7" t="s">
        <v>5</v>
      </c>
      <c r="D3325" s="24">
        <v>814346.88</v>
      </c>
      <c r="E3325">
        <f>INDEX('B. Store opening dates'!$B$5:$B$2448,MATCH('A. Sales by store'!B3325,'B. Store opening dates'!$A$5:$A$2448,0))</f>
        <v>2003</v>
      </c>
      <c r="F3325" t="str">
        <f t="shared" si="102"/>
        <v>Old</v>
      </c>
      <c r="G3325" t="str">
        <f t="shared" si="103"/>
        <v>Existing</v>
      </c>
    </row>
    <row r="3326" spans="1:7" ht="19" x14ac:dyDescent="0.25">
      <c r="A3326" s="7">
        <v>2015</v>
      </c>
      <c r="B3326" s="7" t="s">
        <v>423</v>
      </c>
      <c r="C3326" s="7" t="s">
        <v>6</v>
      </c>
      <c r="D3326" s="24">
        <v>444084.83</v>
      </c>
      <c r="E3326">
        <f>INDEX('B. Store opening dates'!$B$5:$B$2448,MATCH('A. Sales by store'!B3326,'B. Store opening dates'!$A$5:$A$2448,0))</f>
        <v>2003</v>
      </c>
      <c r="F3326" t="str">
        <f t="shared" si="102"/>
        <v>Old</v>
      </c>
      <c r="G3326" t="str">
        <f t="shared" si="103"/>
        <v>Existing</v>
      </c>
    </row>
    <row r="3327" spans="1:7" ht="19" x14ac:dyDescent="0.25">
      <c r="A3327" s="7">
        <v>2014</v>
      </c>
      <c r="B3327" s="7" t="s">
        <v>423</v>
      </c>
      <c r="C3327" s="7" t="s">
        <v>6</v>
      </c>
      <c r="D3327" s="24">
        <v>320971.2</v>
      </c>
      <c r="E3327">
        <f>INDEX('B. Store opening dates'!$B$5:$B$2448,MATCH('A. Sales by store'!B3327,'B. Store opening dates'!$A$5:$A$2448,0))</f>
        <v>2003</v>
      </c>
      <c r="F3327" t="str">
        <f t="shared" si="102"/>
        <v>Old</v>
      </c>
      <c r="G3327" t="str">
        <f t="shared" si="103"/>
        <v>Existing</v>
      </c>
    </row>
    <row r="3328" spans="1:7" ht="19" x14ac:dyDescent="0.25">
      <c r="A3328" s="7">
        <v>2015</v>
      </c>
      <c r="B3328" s="7" t="s">
        <v>423</v>
      </c>
      <c r="C3328" s="7" t="s">
        <v>7</v>
      </c>
      <c r="D3328" s="24">
        <v>237631.37</v>
      </c>
      <c r="E3328">
        <f>INDEX('B. Store opening dates'!$B$5:$B$2448,MATCH('A. Sales by store'!B3328,'B. Store opening dates'!$A$5:$A$2448,0))</f>
        <v>2003</v>
      </c>
      <c r="F3328" t="str">
        <f t="shared" si="102"/>
        <v>Old</v>
      </c>
      <c r="G3328" t="str">
        <f t="shared" si="103"/>
        <v>Existing</v>
      </c>
    </row>
    <row r="3329" spans="1:7" ht="19" x14ac:dyDescent="0.25">
      <c r="A3329" s="7">
        <v>2014</v>
      </c>
      <c r="B3329" s="7" t="s">
        <v>423</v>
      </c>
      <c r="C3329" s="7" t="s">
        <v>7</v>
      </c>
      <c r="D3329" s="24">
        <v>250480.29</v>
      </c>
      <c r="E3329">
        <f>INDEX('B. Store opening dates'!$B$5:$B$2448,MATCH('A. Sales by store'!B3329,'B. Store opening dates'!$A$5:$A$2448,0))</f>
        <v>2003</v>
      </c>
      <c r="F3329" t="str">
        <f t="shared" si="102"/>
        <v>Old</v>
      </c>
      <c r="G3329" t="str">
        <f t="shared" si="103"/>
        <v>Existing</v>
      </c>
    </row>
    <row r="3330" spans="1:7" ht="19" x14ac:dyDescent="0.25">
      <c r="A3330" s="7">
        <v>2015</v>
      </c>
      <c r="B3330" s="7" t="s">
        <v>423</v>
      </c>
      <c r="C3330" s="7" t="s">
        <v>8</v>
      </c>
      <c r="D3330" s="24">
        <v>546980.11</v>
      </c>
      <c r="E3330">
        <f>INDEX('B. Store opening dates'!$B$5:$B$2448,MATCH('A. Sales by store'!B3330,'B. Store opening dates'!$A$5:$A$2448,0))</f>
        <v>2003</v>
      </c>
      <c r="F3330" t="str">
        <f t="shared" si="102"/>
        <v>Old</v>
      </c>
      <c r="G3330" t="str">
        <f t="shared" si="103"/>
        <v>Existing</v>
      </c>
    </row>
    <row r="3331" spans="1:7" ht="19" x14ac:dyDescent="0.25">
      <c r="A3331" s="7">
        <v>2014</v>
      </c>
      <c r="B3331" s="7" t="s">
        <v>423</v>
      </c>
      <c r="C3331" s="7" t="s">
        <v>8</v>
      </c>
      <c r="D3331" s="24">
        <v>565484.53</v>
      </c>
      <c r="E3331">
        <f>INDEX('B. Store opening dates'!$B$5:$B$2448,MATCH('A. Sales by store'!B3331,'B. Store opening dates'!$A$5:$A$2448,0))</f>
        <v>2003</v>
      </c>
      <c r="F3331" t="str">
        <f t="shared" si="102"/>
        <v>Old</v>
      </c>
      <c r="G3331" t="str">
        <f t="shared" si="103"/>
        <v>Existing</v>
      </c>
    </row>
    <row r="3332" spans="1:7" ht="19" x14ac:dyDescent="0.25">
      <c r="A3332" s="7">
        <v>2015</v>
      </c>
      <c r="B3332" s="7" t="s">
        <v>424</v>
      </c>
      <c r="C3332" s="7" t="s">
        <v>5</v>
      </c>
      <c r="D3332" s="24">
        <v>783098.17</v>
      </c>
      <c r="E3332">
        <f>INDEX('B. Store opening dates'!$B$5:$B$2448,MATCH('A. Sales by store'!B3332,'B. Store opening dates'!$A$5:$A$2448,0))</f>
        <v>2003</v>
      </c>
      <c r="F3332" t="str">
        <f t="shared" si="102"/>
        <v>Old</v>
      </c>
      <c r="G3332" t="str">
        <f t="shared" si="103"/>
        <v>Existing</v>
      </c>
    </row>
    <row r="3333" spans="1:7" ht="19" x14ac:dyDescent="0.25">
      <c r="A3333" s="7">
        <v>2014</v>
      </c>
      <c r="B3333" s="7" t="s">
        <v>424</v>
      </c>
      <c r="C3333" s="7" t="s">
        <v>5</v>
      </c>
      <c r="D3333" s="24">
        <v>862748.04</v>
      </c>
      <c r="E3333">
        <f>INDEX('B. Store opening dates'!$B$5:$B$2448,MATCH('A. Sales by store'!B3333,'B. Store opening dates'!$A$5:$A$2448,0))</f>
        <v>2003</v>
      </c>
      <c r="F3333" t="str">
        <f t="shared" ref="F3333:F3396" si="104">IF(A3333 = 2015, IF(E3333&lt; 2015, "Old","New"),IF(E3333 &lt; 2014, "Old","New"))</f>
        <v>Old</v>
      </c>
      <c r="G3333" t="str">
        <f t="shared" ref="G3333:G3396" si="105">IF(A3333 = 2015, IF(E3333&lt; 2015, "Existing","New"),"Existing")</f>
        <v>Existing</v>
      </c>
    </row>
    <row r="3334" spans="1:7" ht="19" x14ac:dyDescent="0.25">
      <c r="A3334" s="7">
        <v>2015</v>
      </c>
      <c r="B3334" s="7" t="s">
        <v>424</v>
      </c>
      <c r="C3334" s="7" t="s">
        <v>6</v>
      </c>
      <c r="D3334" s="24">
        <v>472974.24</v>
      </c>
      <c r="E3334">
        <f>INDEX('B. Store opening dates'!$B$5:$B$2448,MATCH('A. Sales by store'!B3334,'B. Store opening dates'!$A$5:$A$2448,0))</f>
        <v>2003</v>
      </c>
      <c r="F3334" t="str">
        <f t="shared" si="104"/>
        <v>Old</v>
      </c>
      <c r="G3334" t="str">
        <f t="shared" si="105"/>
        <v>Existing</v>
      </c>
    </row>
    <row r="3335" spans="1:7" ht="19" x14ac:dyDescent="0.25">
      <c r="A3335" s="7">
        <v>2014</v>
      </c>
      <c r="B3335" s="7" t="s">
        <v>424</v>
      </c>
      <c r="C3335" s="7" t="s">
        <v>6</v>
      </c>
      <c r="D3335" s="24">
        <v>351132.48</v>
      </c>
      <c r="E3335">
        <f>INDEX('B. Store opening dates'!$B$5:$B$2448,MATCH('A. Sales by store'!B3335,'B. Store opening dates'!$A$5:$A$2448,0))</f>
        <v>2003</v>
      </c>
      <c r="F3335" t="str">
        <f t="shared" si="104"/>
        <v>Old</v>
      </c>
      <c r="G3335" t="str">
        <f t="shared" si="105"/>
        <v>Existing</v>
      </c>
    </row>
    <row r="3336" spans="1:7" ht="19" x14ac:dyDescent="0.25">
      <c r="A3336" s="7">
        <v>2015</v>
      </c>
      <c r="B3336" s="7" t="s">
        <v>424</v>
      </c>
      <c r="C3336" s="7" t="s">
        <v>7</v>
      </c>
      <c r="D3336" s="24">
        <v>49292.42</v>
      </c>
      <c r="E3336">
        <f>INDEX('B. Store opening dates'!$B$5:$B$2448,MATCH('A. Sales by store'!B3336,'B. Store opening dates'!$A$5:$A$2448,0))</f>
        <v>2003</v>
      </c>
      <c r="F3336" t="str">
        <f t="shared" si="104"/>
        <v>Old</v>
      </c>
      <c r="G3336" t="str">
        <f t="shared" si="105"/>
        <v>Existing</v>
      </c>
    </row>
    <row r="3337" spans="1:7" ht="19" x14ac:dyDescent="0.25">
      <c r="A3337" s="7">
        <v>2014</v>
      </c>
      <c r="B3337" s="7" t="s">
        <v>424</v>
      </c>
      <c r="C3337" s="7" t="s">
        <v>7</v>
      </c>
      <c r="D3337" s="24">
        <v>51787.17</v>
      </c>
      <c r="E3337">
        <f>INDEX('B. Store opening dates'!$B$5:$B$2448,MATCH('A. Sales by store'!B3337,'B. Store opening dates'!$A$5:$A$2448,0))</f>
        <v>2003</v>
      </c>
      <c r="F3337" t="str">
        <f t="shared" si="104"/>
        <v>Old</v>
      </c>
      <c r="G3337" t="str">
        <f t="shared" si="105"/>
        <v>Existing</v>
      </c>
    </row>
    <row r="3338" spans="1:7" ht="19" x14ac:dyDescent="0.25">
      <c r="A3338" s="7">
        <v>2015</v>
      </c>
      <c r="B3338" s="7" t="s">
        <v>424</v>
      </c>
      <c r="C3338" s="7" t="s">
        <v>8</v>
      </c>
      <c r="D3338" s="24">
        <v>451744.65</v>
      </c>
      <c r="E3338">
        <f>INDEX('B. Store opening dates'!$B$5:$B$2448,MATCH('A. Sales by store'!B3338,'B. Store opening dates'!$A$5:$A$2448,0))</f>
        <v>2003</v>
      </c>
      <c r="F3338" t="str">
        <f t="shared" si="104"/>
        <v>Old</v>
      </c>
      <c r="G3338" t="str">
        <f t="shared" si="105"/>
        <v>Existing</v>
      </c>
    </row>
    <row r="3339" spans="1:7" ht="19" x14ac:dyDescent="0.25">
      <c r="A3339" s="7">
        <v>2014</v>
      </c>
      <c r="B3339" s="7" t="s">
        <v>424</v>
      </c>
      <c r="C3339" s="7" t="s">
        <v>8</v>
      </c>
      <c r="D3339" s="24">
        <v>465173.31</v>
      </c>
      <c r="E3339">
        <f>INDEX('B. Store opening dates'!$B$5:$B$2448,MATCH('A. Sales by store'!B3339,'B. Store opening dates'!$A$5:$A$2448,0))</f>
        <v>2003</v>
      </c>
      <c r="F3339" t="str">
        <f t="shared" si="104"/>
        <v>Old</v>
      </c>
      <c r="G3339" t="str">
        <f t="shared" si="105"/>
        <v>Existing</v>
      </c>
    </row>
    <row r="3340" spans="1:7" ht="19" x14ac:dyDescent="0.25">
      <c r="A3340" s="7">
        <v>2015</v>
      </c>
      <c r="B3340" s="7" t="s">
        <v>425</v>
      </c>
      <c r="C3340" s="7" t="s">
        <v>5</v>
      </c>
      <c r="D3340" s="24">
        <v>886070.61</v>
      </c>
      <c r="E3340">
        <f>INDEX('B. Store opening dates'!$B$5:$B$2448,MATCH('A. Sales by store'!B3340,'B. Store opening dates'!$A$5:$A$2448,0))</f>
        <v>2003</v>
      </c>
      <c r="F3340" t="str">
        <f t="shared" si="104"/>
        <v>Old</v>
      </c>
      <c r="G3340" t="str">
        <f t="shared" si="105"/>
        <v>Existing</v>
      </c>
    </row>
    <row r="3341" spans="1:7" ht="19" x14ac:dyDescent="0.25">
      <c r="A3341" s="7">
        <v>2014</v>
      </c>
      <c r="B3341" s="7" t="s">
        <v>425</v>
      </c>
      <c r="C3341" s="7" t="s">
        <v>5</v>
      </c>
      <c r="D3341" s="24">
        <v>974145.2</v>
      </c>
      <c r="E3341">
        <f>INDEX('B. Store opening dates'!$B$5:$B$2448,MATCH('A. Sales by store'!B3341,'B. Store opening dates'!$A$5:$A$2448,0))</f>
        <v>2003</v>
      </c>
      <c r="F3341" t="str">
        <f t="shared" si="104"/>
        <v>Old</v>
      </c>
      <c r="G3341" t="str">
        <f t="shared" si="105"/>
        <v>Existing</v>
      </c>
    </row>
    <row r="3342" spans="1:7" ht="19" x14ac:dyDescent="0.25">
      <c r="A3342" s="7">
        <v>2015</v>
      </c>
      <c r="B3342" s="7" t="s">
        <v>425</v>
      </c>
      <c r="C3342" s="7" t="s">
        <v>6</v>
      </c>
      <c r="D3342" s="24">
        <v>505595.93</v>
      </c>
      <c r="E3342">
        <f>INDEX('B. Store opening dates'!$B$5:$B$2448,MATCH('A. Sales by store'!B3342,'B. Store opening dates'!$A$5:$A$2448,0))</f>
        <v>2003</v>
      </c>
      <c r="F3342" t="str">
        <f t="shared" si="104"/>
        <v>Old</v>
      </c>
      <c r="G3342" t="str">
        <f t="shared" si="105"/>
        <v>Existing</v>
      </c>
    </row>
    <row r="3343" spans="1:7" ht="19" x14ac:dyDescent="0.25">
      <c r="A3343" s="7">
        <v>2014</v>
      </c>
      <c r="B3343" s="7" t="s">
        <v>425</v>
      </c>
      <c r="C3343" s="7" t="s">
        <v>6</v>
      </c>
      <c r="D3343" s="24">
        <v>362382.57</v>
      </c>
      <c r="E3343">
        <f>INDEX('B. Store opening dates'!$B$5:$B$2448,MATCH('A. Sales by store'!B3343,'B. Store opening dates'!$A$5:$A$2448,0))</f>
        <v>2003</v>
      </c>
      <c r="F3343" t="str">
        <f t="shared" si="104"/>
        <v>Old</v>
      </c>
      <c r="G3343" t="str">
        <f t="shared" si="105"/>
        <v>Existing</v>
      </c>
    </row>
    <row r="3344" spans="1:7" ht="19" x14ac:dyDescent="0.25">
      <c r="A3344" s="7">
        <v>2015</v>
      </c>
      <c r="B3344" s="7" t="s">
        <v>425</v>
      </c>
      <c r="C3344" s="7" t="s">
        <v>7</v>
      </c>
      <c r="D3344" s="24">
        <v>139194.12</v>
      </c>
      <c r="E3344">
        <f>INDEX('B. Store opening dates'!$B$5:$B$2448,MATCH('A. Sales by store'!B3344,'B. Store opening dates'!$A$5:$A$2448,0))</f>
        <v>2003</v>
      </c>
      <c r="F3344" t="str">
        <f t="shared" si="104"/>
        <v>Old</v>
      </c>
      <c r="G3344" t="str">
        <f t="shared" si="105"/>
        <v>Existing</v>
      </c>
    </row>
    <row r="3345" spans="1:7" ht="19" x14ac:dyDescent="0.25">
      <c r="A3345" s="7">
        <v>2014</v>
      </c>
      <c r="B3345" s="7" t="s">
        <v>425</v>
      </c>
      <c r="C3345" s="7" t="s">
        <v>7</v>
      </c>
      <c r="D3345" s="24">
        <v>147139.81</v>
      </c>
      <c r="E3345">
        <f>INDEX('B. Store opening dates'!$B$5:$B$2448,MATCH('A. Sales by store'!B3345,'B. Store opening dates'!$A$5:$A$2448,0))</f>
        <v>2003</v>
      </c>
      <c r="F3345" t="str">
        <f t="shared" si="104"/>
        <v>Old</v>
      </c>
      <c r="G3345" t="str">
        <f t="shared" si="105"/>
        <v>Existing</v>
      </c>
    </row>
    <row r="3346" spans="1:7" ht="19" x14ac:dyDescent="0.25">
      <c r="A3346" s="7">
        <v>2015</v>
      </c>
      <c r="B3346" s="7" t="s">
        <v>425</v>
      </c>
      <c r="C3346" s="7" t="s">
        <v>8</v>
      </c>
      <c r="D3346" s="24">
        <v>769485.92</v>
      </c>
      <c r="E3346">
        <f>INDEX('B. Store opening dates'!$B$5:$B$2448,MATCH('A. Sales by store'!B3346,'B. Store opening dates'!$A$5:$A$2448,0))</f>
        <v>2003</v>
      </c>
      <c r="F3346" t="str">
        <f t="shared" si="104"/>
        <v>Old</v>
      </c>
      <c r="G3346" t="str">
        <f t="shared" si="105"/>
        <v>Existing</v>
      </c>
    </row>
    <row r="3347" spans="1:7" ht="19" x14ac:dyDescent="0.25">
      <c r="A3347" s="7">
        <v>2014</v>
      </c>
      <c r="B3347" s="7" t="s">
        <v>425</v>
      </c>
      <c r="C3347" s="7" t="s">
        <v>8</v>
      </c>
      <c r="D3347" s="24">
        <v>792076.82</v>
      </c>
      <c r="E3347">
        <f>INDEX('B. Store opening dates'!$B$5:$B$2448,MATCH('A. Sales by store'!B3347,'B. Store opening dates'!$A$5:$A$2448,0))</f>
        <v>2003</v>
      </c>
      <c r="F3347" t="str">
        <f t="shared" si="104"/>
        <v>Old</v>
      </c>
      <c r="G3347" t="str">
        <f t="shared" si="105"/>
        <v>Existing</v>
      </c>
    </row>
    <row r="3348" spans="1:7" ht="19" x14ac:dyDescent="0.25">
      <c r="A3348" s="7">
        <v>2015</v>
      </c>
      <c r="B3348" s="7" t="s">
        <v>426</v>
      </c>
      <c r="C3348" s="7" t="s">
        <v>5</v>
      </c>
      <c r="D3348" s="24">
        <v>588923.18000000005</v>
      </c>
      <c r="E3348">
        <f>INDEX('B. Store opening dates'!$B$5:$B$2448,MATCH('A. Sales by store'!B3348,'B. Store opening dates'!$A$5:$A$2448,0))</f>
        <v>2003</v>
      </c>
      <c r="F3348" t="str">
        <f t="shared" si="104"/>
        <v>Old</v>
      </c>
      <c r="G3348" t="str">
        <f t="shared" si="105"/>
        <v>Existing</v>
      </c>
    </row>
    <row r="3349" spans="1:7" ht="19" x14ac:dyDescent="0.25">
      <c r="A3349" s="7">
        <v>2014</v>
      </c>
      <c r="B3349" s="7" t="s">
        <v>426</v>
      </c>
      <c r="C3349" s="7" t="s">
        <v>5</v>
      </c>
      <c r="D3349" s="24">
        <v>643144.01</v>
      </c>
      <c r="E3349">
        <f>INDEX('B. Store opening dates'!$B$5:$B$2448,MATCH('A. Sales by store'!B3349,'B. Store opening dates'!$A$5:$A$2448,0))</f>
        <v>2003</v>
      </c>
      <c r="F3349" t="str">
        <f t="shared" si="104"/>
        <v>Old</v>
      </c>
      <c r="G3349" t="str">
        <f t="shared" si="105"/>
        <v>Existing</v>
      </c>
    </row>
    <row r="3350" spans="1:7" ht="19" x14ac:dyDescent="0.25">
      <c r="A3350" s="7">
        <v>2015</v>
      </c>
      <c r="B3350" s="7" t="s">
        <v>426</v>
      </c>
      <c r="C3350" s="7" t="s">
        <v>6</v>
      </c>
      <c r="D3350" s="24">
        <v>498584.95</v>
      </c>
      <c r="E3350">
        <f>INDEX('B. Store opening dates'!$B$5:$B$2448,MATCH('A. Sales by store'!B3350,'B. Store opening dates'!$A$5:$A$2448,0))</f>
        <v>2003</v>
      </c>
      <c r="F3350" t="str">
        <f t="shared" si="104"/>
        <v>Old</v>
      </c>
      <c r="G3350" t="str">
        <f t="shared" si="105"/>
        <v>Existing</v>
      </c>
    </row>
    <row r="3351" spans="1:7" ht="19" x14ac:dyDescent="0.25">
      <c r="A3351" s="7">
        <v>2014</v>
      </c>
      <c r="B3351" s="7" t="s">
        <v>426</v>
      </c>
      <c r="C3351" s="7" t="s">
        <v>6</v>
      </c>
      <c r="D3351" s="24">
        <v>369367.27</v>
      </c>
      <c r="E3351">
        <f>INDEX('B. Store opening dates'!$B$5:$B$2448,MATCH('A. Sales by store'!B3351,'B. Store opening dates'!$A$5:$A$2448,0))</f>
        <v>2003</v>
      </c>
      <c r="F3351" t="str">
        <f t="shared" si="104"/>
        <v>Old</v>
      </c>
      <c r="G3351" t="str">
        <f t="shared" si="105"/>
        <v>Existing</v>
      </c>
    </row>
    <row r="3352" spans="1:7" ht="19" x14ac:dyDescent="0.25">
      <c r="A3352" s="7">
        <v>2015</v>
      </c>
      <c r="B3352" s="7" t="s">
        <v>426</v>
      </c>
      <c r="C3352" s="7" t="s">
        <v>7</v>
      </c>
      <c r="D3352" s="24">
        <v>189836.79999999999</v>
      </c>
      <c r="E3352">
        <f>INDEX('B. Store opening dates'!$B$5:$B$2448,MATCH('A. Sales by store'!B3352,'B. Store opening dates'!$A$5:$A$2448,0))</f>
        <v>2003</v>
      </c>
      <c r="F3352" t="str">
        <f t="shared" si="104"/>
        <v>Old</v>
      </c>
      <c r="G3352" t="str">
        <f t="shared" si="105"/>
        <v>Existing</v>
      </c>
    </row>
    <row r="3353" spans="1:7" ht="19" x14ac:dyDescent="0.25">
      <c r="A3353" s="7">
        <v>2014</v>
      </c>
      <c r="B3353" s="7" t="s">
        <v>426</v>
      </c>
      <c r="C3353" s="7" t="s">
        <v>7</v>
      </c>
      <c r="D3353" s="24">
        <v>202175.39</v>
      </c>
      <c r="E3353">
        <f>INDEX('B. Store opening dates'!$B$5:$B$2448,MATCH('A. Sales by store'!B3353,'B. Store opening dates'!$A$5:$A$2448,0))</f>
        <v>2003</v>
      </c>
      <c r="F3353" t="str">
        <f t="shared" si="104"/>
        <v>Old</v>
      </c>
      <c r="G3353" t="str">
        <f t="shared" si="105"/>
        <v>Existing</v>
      </c>
    </row>
    <row r="3354" spans="1:7" ht="19" x14ac:dyDescent="0.25">
      <c r="A3354" s="7">
        <v>2015</v>
      </c>
      <c r="B3354" s="7" t="s">
        <v>426</v>
      </c>
      <c r="C3354" s="7" t="s">
        <v>8</v>
      </c>
      <c r="D3354" s="24">
        <v>470242.2</v>
      </c>
      <c r="E3354">
        <f>INDEX('B. Store opening dates'!$B$5:$B$2448,MATCH('A. Sales by store'!B3354,'B. Store opening dates'!$A$5:$A$2448,0))</f>
        <v>2003</v>
      </c>
      <c r="F3354" t="str">
        <f t="shared" si="104"/>
        <v>Old</v>
      </c>
      <c r="G3354" t="str">
        <f t="shared" si="105"/>
        <v>Existing</v>
      </c>
    </row>
    <row r="3355" spans="1:7" ht="19" x14ac:dyDescent="0.25">
      <c r="A3355" s="7">
        <v>2014</v>
      </c>
      <c r="B3355" s="7" t="s">
        <v>426</v>
      </c>
      <c r="C3355" s="7" t="s">
        <v>8</v>
      </c>
      <c r="D3355" s="24">
        <v>487328.11</v>
      </c>
      <c r="E3355">
        <f>INDEX('B. Store opening dates'!$B$5:$B$2448,MATCH('A. Sales by store'!B3355,'B. Store opening dates'!$A$5:$A$2448,0))</f>
        <v>2003</v>
      </c>
      <c r="F3355" t="str">
        <f t="shared" si="104"/>
        <v>Old</v>
      </c>
      <c r="G3355" t="str">
        <f t="shared" si="105"/>
        <v>Existing</v>
      </c>
    </row>
    <row r="3356" spans="1:7" ht="19" x14ac:dyDescent="0.25">
      <c r="A3356" s="7">
        <v>2015</v>
      </c>
      <c r="B3356" s="7" t="s">
        <v>427</v>
      </c>
      <c r="C3356" s="7" t="s">
        <v>5</v>
      </c>
      <c r="D3356" s="24">
        <v>675157.27</v>
      </c>
      <c r="E3356">
        <f>INDEX('B. Store opening dates'!$B$5:$B$2448,MATCH('A. Sales by store'!B3356,'B. Store opening dates'!$A$5:$A$2448,0))</f>
        <v>2003</v>
      </c>
      <c r="F3356" t="str">
        <f t="shared" si="104"/>
        <v>Old</v>
      </c>
      <c r="G3356" t="str">
        <f t="shared" si="105"/>
        <v>Existing</v>
      </c>
    </row>
    <row r="3357" spans="1:7" ht="19" x14ac:dyDescent="0.25">
      <c r="A3357" s="7">
        <v>2014</v>
      </c>
      <c r="B3357" s="7" t="s">
        <v>427</v>
      </c>
      <c r="C3357" s="7" t="s">
        <v>5</v>
      </c>
      <c r="D3357" s="24">
        <v>745281.77</v>
      </c>
      <c r="E3357">
        <f>INDEX('B. Store opening dates'!$B$5:$B$2448,MATCH('A. Sales by store'!B3357,'B. Store opening dates'!$A$5:$A$2448,0))</f>
        <v>2003</v>
      </c>
      <c r="F3357" t="str">
        <f t="shared" si="104"/>
        <v>Old</v>
      </c>
      <c r="G3357" t="str">
        <f t="shared" si="105"/>
        <v>Existing</v>
      </c>
    </row>
    <row r="3358" spans="1:7" ht="19" x14ac:dyDescent="0.25">
      <c r="A3358" s="7">
        <v>2015</v>
      </c>
      <c r="B3358" s="7" t="s">
        <v>427</v>
      </c>
      <c r="C3358" s="7" t="s">
        <v>6</v>
      </c>
      <c r="D3358" s="24">
        <v>335494.07</v>
      </c>
      <c r="E3358">
        <f>INDEX('B. Store opening dates'!$B$5:$B$2448,MATCH('A. Sales by store'!B3358,'B. Store opening dates'!$A$5:$A$2448,0))</f>
        <v>2003</v>
      </c>
      <c r="F3358" t="str">
        <f t="shared" si="104"/>
        <v>Old</v>
      </c>
      <c r="G3358" t="str">
        <f t="shared" si="105"/>
        <v>Existing</v>
      </c>
    </row>
    <row r="3359" spans="1:7" ht="19" x14ac:dyDescent="0.25">
      <c r="A3359" s="7">
        <v>2014</v>
      </c>
      <c r="B3359" s="7" t="s">
        <v>427</v>
      </c>
      <c r="C3359" s="7" t="s">
        <v>6</v>
      </c>
      <c r="D3359" s="24">
        <v>236361.2</v>
      </c>
      <c r="E3359">
        <f>INDEX('B. Store opening dates'!$B$5:$B$2448,MATCH('A. Sales by store'!B3359,'B. Store opening dates'!$A$5:$A$2448,0))</f>
        <v>2003</v>
      </c>
      <c r="F3359" t="str">
        <f t="shared" si="104"/>
        <v>Old</v>
      </c>
      <c r="G3359" t="str">
        <f t="shared" si="105"/>
        <v>Existing</v>
      </c>
    </row>
    <row r="3360" spans="1:7" ht="19" x14ac:dyDescent="0.25">
      <c r="A3360" s="7">
        <v>2015</v>
      </c>
      <c r="B3360" s="7" t="s">
        <v>427</v>
      </c>
      <c r="C3360" s="7" t="s">
        <v>7</v>
      </c>
      <c r="D3360" s="24">
        <v>110915.26</v>
      </c>
      <c r="E3360">
        <f>INDEX('B. Store opening dates'!$B$5:$B$2448,MATCH('A. Sales by store'!B3360,'B. Store opening dates'!$A$5:$A$2448,0))</f>
        <v>2003</v>
      </c>
      <c r="F3360" t="str">
        <f t="shared" si="104"/>
        <v>Old</v>
      </c>
      <c r="G3360" t="str">
        <f t="shared" si="105"/>
        <v>Existing</v>
      </c>
    </row>
    <row r="3361" spans="1:7" ht="19" x14ac:dyDescent="0.25">
      <c r="A3361" s="7">
        <v>2014</v>
      </c>
      <c r="B3361" s="7" t="s">
        <v>427</v>
      </c>
      <c r="C3361" s="7" t="s">
        <v>7</v>
      </c>
      <c r="D3361" s="24">
        <v>117678.21</v>
      </c>
      <c r="E3361">
        <f>INDEX('B. Store opening dates'!$B$5:$B$2448,MATCH('A. Sales by store'!B3361,'B. Store opening dates'!$A$5:$A$2448,0))</f>
        <v>2003</v>
      </c>
      <c r="F3361" t="str">
        <f t="shared" si="104"/>
        <v>Old</v>
      </c>
      <c r="G3361" t="str">
        <f t="shared" si="105"/>
        <v>Existing</v>
      </c>
    </row>
    <row r="3362" spans="1:7" ht="19" x14ac:dyDescent="0.25">
      <c r="A3362" s="7">
        <v>2015</v>
      </c>
      <c r="B3362" s="7" t="s">
        <v>427</v>
      </c>
      <c r="C3362" s="7" t="s">
        <v>8</v>
      </c>
      <c r="D3362" s="24">
        <v>461711.52</v>
      </c>
      <c r="E3362">
        <f>INDEX('B. Store opening dates'!$B$5:$B$2448,MATCH('A. Sales by store'!B3362,'B. Store opening dates'!$A$5:$A$2448,0))</f>
        <v>2003</v>
      </c>
      <c r="F3362" t="str">
        <f t="shared" si="104"/>
        <v>Old</v>
      </c>
      <c r="G3362" t="str">
        <f t="shared" si="105"/>
        <v>Existing</v>
      </c>
    </row>
    <row r="3363" spans="1:7" ht="19" x14ac:dyDescent="0.25">
      <c r="A3363" s="7">
        <v>2014</v>
      </c>
      <c r="B3363" s="7" t="s">
        <v>427</v>
      </c>
      <c r="C3363" s="7" t="s">
        <v>8</v>
      </c>
      <c r="D3363" s="24">
        <v>484054.49</v>
      </c>
      <c r="E3363">
        <f>INDEX('B. Store opening dates'!$B$5:$B$2448,MATCH('A. Sales by store'!B3363,'B. Store opening dates'!$A$5:$A$2448,0))</f>
        <v>2003</v>
      </c>
      <c r="F3363" t="str">
        <f t="shared" si="104"/>
        <v>Old</v>
      </c>
      <c r="G3363" t="str">
        <f t="shared" si="105"/>
        <v>Existing</v>
      </c>
    </row>
    <row r="3364" spans="1:7" ht="19" x14ac:dyDescent="0.25">
      <c r="A3364" s="7">
        <v>2015</v>
      </c>
      <c r="B3364" s="7" t="s">
        <v>428</v>
      </c>
      <c r="C3364" s="7" t="s">
        <v>5</v>
      </c>
      <c r="D3364" s="24">
        <v>880643.06</v>
      </c>
      <c r="E3364">
        <f>INDEX('B. Store opening dates'!$B$5:$B$2448,MATCH('A. Sales by store'!B3364,'B. Store opening dates'!$A$5:$A$2448,0))</f>
        <v>2003</v>
      </c>
      <c r="F3364" t="str">
        <f t="shared" si="104"/>
        <v>Old</v>
      </c>
      <c r="G3364" t="str">
        <f t="shared" si="105"/>
        <v>Existing</v>
      </c>
    </row>
    <row r="3365" spans="1:7" ht="19" x14ac:dyDescent="0.25">
      <c r="A3365" s="7">
        <v>2014</v>
      </c>
      <c r="B3365" s="7" t="s">
        <v>428</v>
      </c>
      <c r="C3365" s="7" t="s">
        <v>5</v>
      </c>
      <c r="D3365" s="24">
        <v>971864.67</v>
      </c>
      <c r="E3365">
        <f>INDEX('B. Store opening dates'!$B$5:$B$2448,MATCH('A. Sales by store'!B3365,'B. Store opening dates'!$A$5:$A$2448,0))</f>
        <v>2003</v>
      </c>
      <c r="F3365" t="str">
        <f t="shared" si="104"/>
        <v>Old</v>
      </c>
      <c r="G3365" t="str">
        <f t="shared" si="105"/>
        <v>Existing</v>
      </c>
    </row>
    <row r="3366" spans="1:7" ht="19" x14ac:dyDescent="0.25">
      <c r="A3366" s="7">
        <v>2015</v>
      </c>
      <c r="B3366" s="7" t="s">
        <v>428</v>
      </c>
      <c r="C3366" s="7" t="s">
        <v>6</v>
      </c>
      <c r="D3366" s="24">
        <v>551256.06000000006</v>
      </c>
      <c r="E3366">
        <f>INDEX('B. Store opening dates'!$B$5:$B$2448,MATCH('A. Sales by store'!B3366,'B. Store opening dates'!$A$5:$A$2448,0))</f>
        <v>2003</v>
      </c>
      <c r="F3366" t="str">
        <f t="shared" si="104"/>
        <v>Old</v>
      </c>
      <c r="G3366" t="str">
        <f t="shared" si="105"/>
        <v>Existing</v>
      </c>
    </row>
    <row r="3367" spans="1:7" ht="19" x14ac:dyDescent="0.25">
      <c r="A3367" s="7">
        <v>2014</v>
      </c>
      <c r="B3367" s="7" t="s">
        <v>428</v>
      </c>
      <c r="C3367" s="7" t="s">
        <v>6</v>
      </c>
      <c r="D3367" s="24">
        <v>381070.07</v>
      </c>
      <c r="E3367">
        <f>INDEX('B. Store opening dates'!$B$5:$B$2448,MATCH('A. Sales by store'!B3367,'B. Store opening dates'!$A$5:$A$2448,0))</f>
        <v>2003</v>
      </c>
      <c r="F3367" t="str">
        <f t="shared" si="104"/>
        <v>Old</v>
      </c>
      <c r="G3367" t="str">
        <f t="shared" si="105"/>
        <v>Existing</v>
      </c>
    </row>
    <row r="3368" spans="1:7" ht="19" x14ac:dyDescent="0.25">
      <c r="A3368" s="7">
        <v>2015</v>
      </c>
      <c r="B3368" s="7" t="s">
        <v>428</v>
      </c>
      <c r="C3368" s="7" t="s">
        <v>7</v>
      </c>
      <c r="D3368" s="24">
        <v>231175.12</v>
      </c>
      <c r="E3368">
        <f>INDEX('B. Store opening dates'!$B$5:$B$2448,MATCH('A. Sales by store'!B3368,'B. Store opening dates'!$A$5:$A$2448,0))</f>
        <v>2003</v>
      </c>
      <c r="F3368" t="str">
        <f t="shared" si="104"/>
        <v>Old</v>
      </c>
      <c r="G3368" t="str">
        <f t="shared" si="105"/>
        <v>Existing</v>
      </c>
    </row>
    <row r="3369" spans="1:7" ht="19" x14ac:dyDescent="0.25">
      <c r="A3369" s="7">
        <v>2014</v>
      </c>
      <c r="B3369" s="7" t="s">
        <v>428</v>
      </c>
      <c r="C3369" s="7" t="s">
        <v>7</v>
      </c>
      <c r="D3369" s="24">
        <v>243866.2</v>
      </c>
      <c r="E3369">
        <f>INDEX('B. Store opening dates'!$B$5:$B$2448,MATCH('A. Sales by store'!B3369,'B. Store opening dates'!$A$5:$A$2448,0))</f>
        <v>2003</v>
      </c>
      <c r="F3369" t="str">
        <f t="shared" si="104"/>
        <v>Old</v>
      </c>
      <c r="G3369" t="str">
        <f t="shared" si="105"/>
        <v>Existing</v>
      </c>
    </row>
    <row r="3370" spans="1:7" ht="19" x14ac:dyDescent="0.25">
      <c r="A3370" s="7">
        <v>2015</v>
      </c>
      <c r="B3370" s="7" t="s">
        <v>428</v>
      </c>
      <c r="C3370" s="7" t="s">
        <v>8</v>
      </c>
      <c r="D3370" s="24">
        <v>603475.68999999994</v>
      </c>
      <c r="E3370">
        <f>INDEX('B. Store opening dates'!$B$5:$B$2448,MATCH('A. Sales by store'!B3370,'B. Store opening dates'!$A$5:$A$2448,0))</f>
        <v>2003</v>
      </c>
      <c r="F3370" t="str">
        <f t="shared" si="104"/>
        <v>Old</v>
      </c>
      <c r="G3370" t="str">
        <f t="shared" si="105"/>
        <v>Existing</v>
      </c>
    </row>
    <row r="3371" spans="1:7" ht="19" x14ac:dyDescent="0.25">
      <c r="A3371" s="7">
        <v>2014</v>
      </c>
      <c r="B3371" s="7" t="s">
        <v>428</v>
      </c>
      <c r="C3371" s="7" t="s">
        <v>8</v>
      </c>
      <c r="D3371" s="24">
        <v>631545.19999999995</v>
      </c>
      <c r="E3371">
        <f>INDEX('B. Store opening dates'!$B$5:$B$2448,MATCH('A. Sales by store'!B3371,'B. Store opening dates'!$A$5:$A$2448,0))</f>
        <v>2003</v>
      </c>
      <c r="F3371" t="str">
        <f t="shared" si="104"/>
        <v>Old</v>
      </c>
      <c r="G3371" t="str">
        <f t="shared" si="105"/>
        <v>Existing</v>
      </c>
    </row>
    <row r="3372" spans="1:7" ht="19" x14ac:dyDescent="0.25">
      <c r="A3372" s="7">
        <v>2015</v>
      </c>
      <c r="B3372" s="7" t="s">
        <v>429</v>
      </c>
      <c r="C3372" s="7" t="s">
        <v>5</v>
      </c>
      <c r="D3372" s="24">
        <v>791915.48</v>
      </c>
      <c r="E3372">
        <f>INDEX('B. Store opening dates'!$B$5:$B$2448,MATCH('A. Sales by store'!B3372,'B. Store opening dates'!$A$5:$A$2448,0))</f>
        <v>2003</v>
      </c>
      <c r="F3372" t="str">
        <f t="shared" si="104"/>
        <v>Old</v>
      </c>
      <c r="G3372" t="str">
        <f t="shared" si="105"/>
        <v>Existing</v>
      </c>
    </row>
    <row r="3373" spans="1:7" ht="19" x14ac:dyDescent="0.25">
      <c r="A3373" s="7">
        <v>2014</v>
      </c>
      <c r="B3373" s="7" t="s">
        <v>429</v>
      </c>
      <c r="C3373" s="7" t="s">
        <v>5</v>
      </c>
      <c r="D3373" s="24">
        <v>873889.56</v>
      </c>
      <c r="E3373">
        <f>INDEX('B. Store opening dates'!$B$5:$B$2448,MATCH('A. Sales by store'!B3373,'B. Store opening dates'!$A$5:$A$2448,0))</f>
        <v>2003</v>
      </c>
      <c r="F3373" t="str">
        <f t="shared" si="104"/>
        <v>Old</v>
      </c>
      <c r="G3373" t="str">
        <f t="shared" si="105"/>
        <v>Existing</v>
      </c>
    </row>
    <row r="3374" spans="1:7" ht="19" x14ac:dyDescent="0.25">
      <c r="A3374" s="7">
        <v>2015</v>
      </c>
      <c r="B3374" s="7" t="s">
        <v>429</v>
      </c>
      <c r="C3374" s="7" t="s">
        <v>6</v>
      </c>
      <c r="D3374" s="24">
        <v>475469.14</v>
      </c>
      <c r="E3374">
        <f>INDEX('B. Store opening dates'!$B$5:$B$2448,MATCH('A. Sales by store'!B3374,'B. Store opening dates'!$A$5:$A$2448,0))</f>
        <v>2003</v>
      </c>
      <c r="F3374" t="str">
        <f t="shared" si="104"/>
        <v>Old</v>
      </c>
      <c r="G3374" t="str">
        <f t="shared" si="105"/>
        <v>Existing</v>
      </c>
    </row>
    <row r="3375" spans="1:7" ht="19" x14ac:dyDescent="0.25">
      <c r="A3375" s="7">
        <v>2014</v>
      </c>
      <c r="B3375" s="7" t="s">
        <v>429</v>
      </c>
      <c r="C3375" s="7" t="s">
        <v>6</v>
      </c>
      <c r="D3375" s="24">
        <v>336917.98</v>
      </c>
      <c r="E3375">
        <f>INDEX('B. Store opening dates'!$B$5:$B$2448,MATCH('A. Sales by store'!B3375,'B. Store opening dates'!$A$5:$A$2448,0))</f>
        <v>2003</v>
      </c>
      <c r="F3375" t="str">
        <f t="shared" si="104"/>
        <v>Old</v>
      </c>
      <c r="G3375" t="str">
        <f t="shared" si="105"/>
        <v>Existing</v>
      </c>
    </row>
    <row r="3376" spans="1:7" ht="19" x14ac:dyDescent="0.25">
      <c r="A3376" s="7">
        <v>2015</v>
      </c>
      <c r="B3376" s="7" t="s">
        <v>429</v>
      </c>
      <c r="C3376" s="7" t="s">
        <v>7</v>
      </c>
      <c r="D3376" s="24">
        <v>142763.22</v>
      </c>
      <c r="E3376">
        <f>INDEX('B. Store opening dates'!$B$5:$B$2448,MATCH('A. Sales by store'!B3376,'B. Store opening dates'!$A$5:$A$2448,0))</f>
        <v>2003</v>
      </c>
      <c r="F3376" t="str">
        <f t="shared" si="104"/>
        <v>Old</v>
      </c>
      <c r="G3376" t="str">
        <f t="shared" si="105"/>
        <v>Existing</v>
      </c>
    </row>
    <row r="3377" spans="1:7" ht="19" x14ac:dyDescent="0.25">
      <c r="A3377" s="7">
        <v>2014</v>
      </c>
      <c r="B3377" s="7" t="s">
        <v>429</v>
      </c>
      <c r="C3377" s="7" t="s">
        <v>7</v>
      </c>
      <c r="D3377" s="24">
        <v>149261.17000000001</v>
      </c>
      <c r="E3377">
        <f>INDEX('B. Store opening dates'!$B$5:$B$2448,MATCH('A. Sales by store'!B3377,'B. Store opening dates'!$A$5:$A$2448,0))</f>
        <v>2003</v>
      </c>
      <c r="F3377" t="str">
        <f t="shared" si="104"/>
        <v>Old</v>
      </c>
      <c r="G3377" t="str">
        <f t="shared" si="105"/>
        <v>Existing</v>
      </c>
    </row>
    <row r="3378" spans="1:7" ht="19" x14ac:dyDescent="0.25">
      <c r="A3378" s="7">
        <v>2015</v>
      </c>
      <c r="B3378" s="7" t="s">
        <v>429</v>
      </c>
      <c r="C3378" s="7" t="s">
        <v>8</v>
      </c>
      <c r="D3378" s="24">
        <v>739144.91</v>
      </c>
      <c r="E3378">
        <f>INDEX('B. Store opening dates'!$B$5:$B$2448,MATCH('A. Sales by store'!B3378,'B. Store opening dates'!$A$5:$A$2448,0))</f>
        <v>2003</v>
      </c>
      <c r="F3378" t="str">
        <f t="shared" si="104"/>
        <v>Old</v>
      </c>
      <c r="G3378" t="str">
        <f t="shared" si="105"/>
        <v>Existing</v>
      </c>
    </row>
    <row r="3379" spans="1:7" ht="19" x14ac:dyDescent="0.25">
      <c r="A3379" s="7">
        <v>2014</v>
      </c>
      <c r="B3379" s="7" t="s">
        <v>429</v>
      </c>
      <c r="C3379" s="7" t="s">
        <v>8</v>
      </c>
      <c r="D3379" s="24">
        <v>763024.58</v>
      </c>
      <c r="E3379">
        <f>INDEX('B. Store opening dates'!$B$5:$B$2448,MATCH('A. Sales by store'!B3379,'B. Store opening dates'!$A$5:$A$2448,0))</f>
        <v>2003</v>
      </c>
      <c r="F3379" t="str">
        <f t="shared" si="104"/>
        <v>Old</v>
      </c>
      <c r="G3379" t="str">
        <f t="shared" si="105"/>
        <v>Existing</v>
      </c>
    </row>
    <row r="3380" spans="1:7" ht="19" x14ac:dyDescent="0.25">
      <c r="A3380" s="7">
        <v>2015</v>
      </c>
      <c r="B3380" s="7" t="s">
        <v>430</v>
      </c>
      <c r="C3380" s="7" t="s">
        <v>5</v>
      </c>
      <c r="D3380" s="24">
        <v>750934.25</v>
      </c>
      <c r="E3380">
        <f>INDEX('B. Store opening dates'!$B$5:$B$2448,MATCH('A. Sales by store'!B3380,'B. Store opening dates'!$A$5:$A$2448,0))</f>
        <v>2003</v>
      </c>
      <c r="F3380" t="str">
        <f t="shared" si="104"/>
        <v>Old</v>
      </c>
      <c r="G3380" t="str">
        <f t="shared" si="105"/>
        <v>Existing</v>
      </c>
    </row>
    <row r="3381" spans="1:7" ht="19" x14ac:dyDescent="0.25">
      <c r="A3381" s="7">
        <v>2014</v>
      </c>
      <c r="B3381" s="7" t="s">
        <v>430</v>
      </c>
      <c r="C3381" s="7" t="s">
        <v>5</v>
      </c>
      <c r="D3381" s="24">
        <v>820641.15</v>
      </c>
      <c r="E3381">
        <f>INDEX('B. Store opening dates'!$B$5:$B$2448,MATCH('A. Sales by store'!B3381,'B. Store opening dates'!$A$5:$A$2448,0))</f>
        <v>2003</v>
      </c>
      <c r="F3381" t="str">
        <f t="shared" si="104"/>
        <v>Old</v>
      </c>
      <c r="G3381" t="str">
        <f t="shared" si="105"/>
        <v>Existing</v>
      </c>
    </row>
    <row r="3382" spans="1:7" ht="19" x14ac:dyDescent="0.25">
      <c r="A3382" s="7">
        <v>2015</v>
      </c>
      <c r="B3382" s="7" t="s">
        <v>430</v>
      </c>
      <c r="C3382" s="7" t="s">
        <v>6</v>
      </c>
      <c r="D3382" s="24">
        <v>336749.62</v>
      </c>
      <c r="E3382">
        <f>INDEX('B. Store opening dates'!$B$5:$B$2448,MATCH('A. Sales by store'!B3382,'B. Store opening dates'!$A$5:$A$2448,0))</f>
        <v>2003</v>
      </c>
      <c r="F3382" t="str">
        <f t="shared" si="104"/>
        <v>Old</v>
      </c>
      <c r="G3382" t="str">
        <f t="shared" si="105"/>
        <v>Existing</v>
      </c>
    </row>
    <row r="3383" spans="1:7" ht="19" x14ac:dyDescent="0.25">
      <c r="A3383" s="7">
        <v>2014</v>
      </c>
      <c r="B3383" s="7" t="s">
        <v>430</v>
      </c>
      <c r="C3383" s="7" t="s">
        <v>6</v>
      </c>
      <c r="D3383" s="24">
        <v>235020.11</v>
      </c>
      <c r="E3383">
        <f>INDEX('B. Store opening dates'!$B$5:$B$2448,MATCH('A. Sales by store'!B3383,'B. Store opening dates'!$A$5:$A$2448,0))</f>
        <v>2003</v>
      </c>
      <c r="F3383" t="str">
        <f t="shared" si="104"/>
        <v>Old</v>
      </c>
      <c r="G3383" t="str">
        <f t="shared" si="105"/>
        <v>Existing</v>
      </c>
    </row>
    <row r="3384" spans="1:7" ht="19" x14ac:dyDescent="0.25">
      <c r="A3384" s="7">
        <v>2015</v>
      </c>
      <c r="B3384" s="7" t="s">
        <v>430</v>
      </c>
      <c r="C3384" s="7" t="s">
        <v>7</v>
      </c>
      <c r="D3384" s="24">
        <v>112889.05</v>
      </c>
      <c r="E3384">
        <f>INDEX('B. Store opening dates'!$B$5:$B$2448,MATCH('A. Sales by store'!B3384,'B. Store opening dates'!$A$5:$A$2448,0))</f>
        <v>2003</v>
      </c>
      <c r="F3384" t="str">
        <f t="shared" si="104"/>
        <v>Old</v>
      </c>
      <c r="G3384" t="str">
        <f t="shared" si="105"/>
        <v>Existing</v>
      </c>
    </row>
    <row r="3385" spans="1:7" ht="19" x14ac:dyDescent="0.25">
      <c r="A3385" s="7">
        <v>2014</v>
      </c>
      <c r="B3385" s="7" t="s">
        <v>430</v>
      </c>
      <c r="C3385" s="7" t="s">
        <v>7</v>
      </c>
      <c r="D3385" s="24">
        <v>118104.04</v>
      </c>
      <c r="E3385">
        <f>INDEX('B. Store opening dates'!$B$5:$B$2448,MATCH('A. Sales by store'!B3385,'B. Store opening dates'!$A$5:$A$2448,0))</f>
        <v>2003</v>
      </c>
      <c r="F3385" t="str">
        <f t="shared" si="104"/>
        <v>Old</v>
      </c>
      <c r="G3385" t="str">
        <f t="shared" si="105"/>
        <v>Existing</v>
      </c>
    </row>
    <row r="3386" spans="1:7" ht="19" x14ac:dyDescent="0.25">
      <c r="A3386" s="7">
        <v>2015</v>
      </c>
      <c r="B3386" s="7" t="s">
        <v>430</v>
      </c>
      <c r="C3386" s="7" t="s">
        <v>8</v>
      </c>
      <c r="D3386" s="24">
        <v>547196.98</v>
      </c>
      <c r="E3386">
        <f>INDEX('B. Store opening dates'!$B$5:$B$2448,MATCH('A. Sales by store'!B3386,'B. Store opening dates'!$A$5:$A$2448,0))</f>
        <v>2003</v>
      </c>
      <c r="F3386" t="str">
        <f t="shared" si="104"/>
        <v>Old</v>
      </c>
      <c r="G3386" t="str">
        <f t="shared" si="105"/>
        <v>Existing</v>
      </c>
    </row>
    <row r="3387" spans="1:7" ht="19" x14ac:dyDescent="0.25">
      <c r="A3387" s="7">
        <v>2014</v>
      </c>
      <c r="B3387" s="7" t="s">
        <v>430</v>
      </c>
      <c r="C3387" s="7" t="s">
        <v>8</v>
      </c>
      <c r="D3387" s="24">
        <v>563482.53</v>
      </c>
      <c r="E3387">
        <f>INDEX('B. Store opening dates'!$B$5:$B$2448,MATCH('A. Sales by store'!B3387,'B. Store opening dates'!$A$5:$A$2448,0))</f>
        <v>2003</v>
      </c>
      <c r="F3387" t="str">
        <f t="shared" si="104"/>
        <v>Old</v>
      </c>
      <c r="G3387" t="str">
        <f t="shared" si="105"/>
        <v>Existing</v>
      </c>
    </row>
    <row r="3388" spans="1:7" ht="19" x14ac:dyDescent="0.25">
      <c r="A3388" s="7">
        <v>2015</v>
      </c>
      <c r="B3388" s="7" t="s">
        <v>431</v>
      </c>
      <c r="C3388" s="7" t="s">
        <v>5</v>
      </c>
      <c r="D3388" s="24">
        <v>911645.25</v>
      </c>
      <c r="E3388">
        <f>INDEX('B. Store opening dates'!$B$5:$B$2448,MATCH('A. Sales by store'!B3388,'B. Store opening dates'!$A$5:$A$2448,0))</f>
        <v>2003</v>
      </c>
      <c r="F3388" t="str">
        <f t="shared" si="104"/>
        <v>Old</v>
      </c>
      <c r="G3388" t="str">
        <f t="shared" si="105"/>
        <v>Existing</v>
      </c>
    </row>
    <row r="3389" spans="1:7" ht="19" x14ac:dyDescent="0.25">
      <c r="A3389" s="7">
        <v>2014</v>
      </c>
      <c r="B3389" s="7" t="s">
        <v>431</v>
      </c>
      <c r="C3389" s="7" t="s">
        <v>5</v>
      </c>
      <c r="D3389" s="24">
        <v>1006089.84</v>
      </c>
      <c r="E3389">
        <f>INDEX('B. Store opening dates'!$B$5:$B$2448,MATCH('A. Sales by store'!B3389,'B. Store opening dates'!$A$5:$A$2448,0))</f>
        <v>2003</v>
      </c>
      <c r="F3389" t="str">
        <f t="shared" si="104"/>
        <v>Old</v>
      </c>
      <c r="G3389" t="str">
        <f t="shared" si="105"/>
        <v>Existing</v>
      </c>
    </row>
    <row r="3390" spans="1:7" ht="19" x14ac:dyDescent="0.25">
      <c r="A3390" s="7">
        <v>2015</v>
      </c>
      <c r="B3390" s="7" t="s">
        <v>431</v>
      </c>
      <c r="C3390" s="7" t="s">
        <v>6</v>
      </c>
      <c r="D3390" s="24">
        <v>580833.62</v>
      </c>
      <c r="E3390">
        <f>INDEX('B. Store opening dates'!$B$5:$B$2448,MATCH('A. Sales by store'!B3390,'B. Store opening dates'!$A$5:$A$2448,0))</f>
        <v>2003</v>
      </c>
      <c r="F3390" t="str">
        <f t="shared" si="104"/>
        <v>Old</v>
      </c>
      <c r="G3390" t="str">
        <f t="shared" si="105"/>
        <v>Existing</v>
      </c>
    </row>
    <row r="3391" spans="1:7" ht="19" x14ac:dyDescent="0.25">
      <c r="A3391" s="7">
        <v>2014</v>
      </c>
      <c r="B3391" s="7" t="s">
        <v>431</v>
      </c>
      <c r="C3391" s="7" t="s">
        <v>6</v>
      </c>
      <c r="D3391" s="24">
        <v>416790.68</v>
      </c>
      <c r="E3391">
        <f>INDEX('B. Store opening dates'!$B$5:$B$2448,MATCH('A. Sales by store'!B3391,'B. Store opening dates'!$A$5:$A$2448,0))</f>
        <v>2003</v>
      </c>
      <c r="F3391" t="str">
        <f t="shared" si="104"/>
        <v>Old</v>
      </c>
      <c r="G3391" t="str">
        <f t="shared" si="105"/>
        <v>Existing</v>
      </c>
    </row>
    <row r="3392" spans="1:7" ht="19" x14ac:dyDescent="0.25">
      <c r="A3392" s="7">
        <v>2015</v>
      </c>
      <c r="B3392" s="7" t="s">
        <v>431</v>
      </c>
      <c r="C3392" s="7" t="s">
        <v>7</v>
      </c>
      <c r="D3392" s="24">
        <v>243025.06</v>
      </c>
      <c r="E3392">
        <f>INDEX('B. Store opening dates'!$B$5:$B$2448,MATCH('A. Sales by store'!B3392,'B. Store opening dates'!$A$5:$A$2448,0))</f>
        <v>2003</v>
      </c>
      <c r="F3392" t="str">
        <f t="shared" si="104"/>
        <v>Old</v>
      </c>
      <c r="G3392" t="str">
        <f t="shared" si="105"/>
        <v>Existing</v>
      </c>
    </row>
    <row r="3393" spans="1:7" ht="19" x14ac:dyDescent="0.25">
      <c r="A3393" s="7">
        <v>2014</v>
      </c>
      <c r="B3393" s="7" t="s">
        <v>431</v>
      </c>
      <c r="C3393" s="7" t="s">
        <v>7</v>
      </c>
      <c r="D3393" s="24">
        <v>258497.8</v>
      </c>
      <c r="E3393">
        <f>INDEX('B. Store opening dates'!$B$5:$B$2448,MATCH('A. Sales by store'!B3393,'B. Store opening dates'!$A$5:$A$2448,0))</f>
        <v>2003</v>
      </c>
      <c r="F3393" t="str">
        <f t="shared" si="104"/>
        <v>Old</v>
      </c>
      <c r="G3393" t="str">
        <f t="shared" si="105"/>
        <v>Existing</v>
      </c>
    </row>
    <row r="3394" spans="1:7" ht="19" x14ac:dyDescent="0.25">
      <c r="A3394" s="7">
        <v>2015</v>
      </c>
      <c r="B3394" s="7" t="s">
        <v>431</v>
      </c>
      <c r="C3394" s="7" t="s">
        <v>8</v>
      </c>
      <c r="D3394" s="24">
        <v>603329.86</v>
      </c>
      <c r="E3394">
        <f>INDEX('B. Store opening dates'!$B$5:$B$2448,MATCH('A. Sales by store'!B3394,'B. Store opening dates'!$A$5:$A$2448,0))</f>
        <v>2003</v>
      </c>
      <c r="F3394" t="str">
        <f t="shared" si="104"/>
        <v>Old</v>
      </c>
      <c r="G3394" t="str">
        <f t="shared" si="105"/>
        <v>Existing</v>
      </c>
    </row>
    <row r="3395" spans="1:7" ht="19" x14ac:dyDescent="0.25">
      <c r="A3395" s="7">
        <v>2014</v>
      </c>
      <c r="B3395" s="7" t="s">
        <v>431</v>
      </c>
      <c r="C3395" s="7" t="s">
        <v>8</v>
      </c>
      <c r="D3395" s="24">
        <v>625952.29</v>
      </c>
      <c r="E3395">
        <f>INDEX('B. Store opening dates'!$B$5:$B$2448,MATCH('A. Sales by store'!B3395,'B. Store opening dates'!$A$5:$A$2448,0))</f>
        <v>2003</v>
      </c>
      <c r="F3395" t="str">
        <f t="shared" si="104"/>
        <v>Old</v>
      </c>
      <c r="G3395" t="str">
        <f t="shared" si="105"/>
        <v>Existing</v>
      </c>
    </row>
    <row r="3396" spans="1:7" ht="19" x14ac:dyDescent="0.25">
      <c r="A3396" s="7">
        <v>2015</v>
      </c>
      <c r="B3396" s="7" t="s">
        <v>432</v>
      </c>
      <c r="C3396" s="7" t="s">
        <v>5</v>
      </c>
      <c r="D3396" s="24">
        <v>815199.61</v>
      </c>
      <c r="E3396">
        <f>INDEX('B. Store opening dates'!$B$5:$B$2448,MATCH('A. Sales by store'!B3396,'B. Store opening dates'!$A$5:$A$2448,0))</f>
        <v>2003</v>
      </c>
      <c r="F3396" t="str">
        <f t="shared" si="104"/>
        <v>Old</v>
      </c>
      <c r="G3396" t="str">
        <f t="shared" si="105"/>
        <v>Existing</v>
      </c>
    </row>
    <row r="3397" spans="1:7" ht="19" x14ac:dyDescent="0.25">
      <c r="A3397" s="7">
        <v>2014</v>
      </c>
      <c r="B3397" s="7" t="s">
        <v>432</v>
      </c>
      <c r="C3397" s="7" t="s">
        <v>5</v>
      </c>
      <c r="D3397" s="24">
        <v>890946.43</v>
      </c>
      <c r="E3397">
        <f>INDEX('B. Store opening dates'!$B$5:$B$2448,MATCH('A. Sales by store'!B3397,'B. Store opening dates'!$A$5:$A$2448,0))</f>
        <v>2003</v>
      </c>
      <c r="F3397" t="str">
        <f t="shared" ref="F3397:F3460" si="106">IF(A3397 = 2015, IF(E3397&lt; 2015, "Old","New"),IF(E3397 &lt; 2014, "Old","New"))</f>
        <v>Old</v>
      </c>
      <c r="G3397" t="str">
        <f t="shared" ref="G3397:G3460" si="107">IF(A3397 = 2015, IF(E3397&lt; 2015, "Existing","New"),"Existing")</f>
        <v>Existing</v>
      </c>
    </row>
    <row r="3398" spans="1:7" ht="19" x14ac:dyDescent="0.25">
      <c r="A3398" s="7">
        <v>2015</v>
      </c>
      <c r="B3398" s="7" t="s">
        <v>432</v>
      </c>
      <c r="C3398" s="7" t="s">
        <v>6</v>
      </c>
      <c r="D3398" s="24">
        <v>584937.91</v>
      </c>
      <c r="E3398">
        <f>INDEX('B. Store opening dates'!$B$5:$B$2448,MATCH('A. Sales by store'!B3398,'B. Store opening dates'!$A$5:$A$2448,0))</f>
        <v>2003</v>
      </c>
      <c r="F3398" t="str">
        <f t="shared" si="106"/>
        <v>Old</v>
      </c>
      <c r="G3398" t="str">
        <f t="shared" si="107"/>
        <v>Existing</v>
      </c>
    </row>
    <row r="3399" spans="1:7" ht="19" x14ac:dyDescent="0.25">
      <c r="A3399" s="7">
        <v>2014</v>
      </c>
      <c r="B3399" s="7" t="s">
        <v>432</v>
      </c>
      <c r="C3399" s="7" t="s">
        <v>6</v>
      </c>
      <c r="D3399" s="24">
        <v>416001</v>
      </c>
      <c r="E3399">
        <f>INDEX('B. Store opening dates'!$B$5:$B$2448,MATCH('A. Sales by store'!B3399,'B. Store opening dates'!$A$5:$A$2448,0))</f>
        <v>2003</v>
      </c>
      <c r="F3399" t="str">
        <f t="shared" si="106"/>
        <v>Old</v>
      </c>
      <c r="G3399" t="str">
        <f t="shared" si="107"/>
        <v>Existing</v>
      </c>
    </row>
    <row r="3400" spans="1:7" ht="19" x14ac:dyDescent="0.25">
      <c r="A3400" s="7">
        <v>2015</v>
      </c>
      <c r="B3400" s="7" t="s">
        <v>432</v>
      </c>
      <c r="C3400" s="7" t="s">
        <v>7</v>
      </c>
      <c r="D3400" s="24">
        <v>77234.149999999994</v>
      </c>
      <c r="E3400">
        <f>INDEX('B. Store opening dates'!$B$5:$B$2448,MATCH('A. Sales by store'!B3400,'B. Store opening dates'!$A$5:$A$2448,0))</f>
        <v>2003</v>
      </c>
      <c r="F3400" t="str">
        <f t="shared" si="106"/>
        <v>Old</v>
      </c>
      <c r="G3400" t="str">
        <f t="shared" si="107"/>
        <v>Existing</v>
      </c>
    </row>
    <row r="3401" spans="1:7" ht="19" x14ac:dyDescent="0.25">
      <c r="A3401" s="7">
        <v>2014</v>
      </c>
      <c r="B3401" s="7" t="s">
        <v>432</v>
      </c>
      <c r="C3401" s="7" t="s">
        <v>7</v>
      </c>
      <c r="D3401" s="24">
        <v>81501.33</v>
      </c>
      <c r="E3401">
        <f>INDEX('B. Store opening dates'!$B$5:$B$2448,MATCH('A. Sales by store'!B3401,'B. Store opening dates'!$A$5:$A$2448,0))</f>
        <v>2003</v>
      </c>
      <c r="F3401" t="str">
        <f t="shared" si="106"/>
        <v>Old</v>
      </c>
      <c r="G3401" t="str">
        <f t="shared" si="107"/>
        <v>Existing</v>
      </c>
    </row>
    <row r="3402" spans="1:7" ht="19" x14ac:dyDescent="0.25">
      <c r="A3402" s="7">
        <v>2015</v>
      </c>
      <c r="B3402" s="7" t="s">
        <v>432</v>
      </c>
      <c r="C3402" s="7" t="s">
        <v>8</v>
      </c>
      <c r="D3402" s="24">
        <v>737860.35</v>
      </c>
      <c r="E3402">
        <f>INDEX('B. Store opening dates'!$B$5:$B$2448,MATCH('A. Sales by store'!B3402,'B. Store opening dates'!$A$5:$A$2448,0))</f>
        <v>2003</v>
      </c>
      <c r="F3402" t="str">
        <f t="shared" si="106"/>
        <v>Old</v>
      </c>
      <c r="G3402" t="str">
        <f t="shared" si="107"/>
        <v>Existing</v>
      </c>
    </row>
    <row r="3403" spans="1:7" ht="19" x14ac:dyDescent="0.25">
      <c r="A3403" s="7">
        <v>2014</v>
      </c>
      <c r="B3403" s="7" t="s">
        <v>432</v>
      </c>
      <c r="C3403" s="7" t="s">
        <v>8</v>
      </c>
      <c r="D3403" s="24">
        <v>761801.97</v>
      </c>
      <c r="E3403">
        <f>INDEX('B. Store opening dates'!$B$5:$B$2448,MATCH('A. Sales by store'!B3403,'B. Store opening dates'!$A$5:$A$2448,0))</f>
        <v>2003</v>
      </c>
      <c r="F3403" t="str">
        <f t="shared" si="106"/>
        <v>Old</v>
      </c>
      <c r="G3403" t="str">
        <f t="shared" si="107"/>
        <v>Existing</v>
      </c>
    </row>
    <row r="3404" spans="1:7" ht="19" x14ac:dyDescent="0.25">
      <c r="A3404" s="7">
        <v>2015</v>
      </c>
      <c r="B3404" s="7" t="s">
        <v>433</v>
      </c>
      <c r="C3404" s="7" t="s">
        <v>5</v>
      </c>
      <c r="D3404" s="24">
        <v>905358.22</v>
      </c>
      <c r="E3404">
        <f>INDEX('B. Store opening dates'!$B$5:$B$2448,MATCH('A. Sales by store'!B3404,'B. Store opening dates'!$A$5:$A$2448,0))</f>
        <v>2003</v>
      </c>
      <c r="F3404" t="str">
        <f t="shared" si="106"/>
        <v>Old</v>
      </c>
      <c r="G3404" t="str">
        <f t="shared" si="107"/>
        <v>Existing</v>
      </c>
    </row>
    <row r="3405" spans="1:7" ht="19" x14ac:dyDescent="0.25">
      <c r="A3405" s="7">
        <v>2014</v>
      </c>
      <c r="B3405" s="7" t="s">
        <v>433</v>
      </c>
      <c r="C3405" s="7" t="s">
        <v>5</v>
      </c>
      <c r="D3405" s="24">
        <v>987732.52</v>
      </c>
      <c r="E3405">
        <f>INDEX('B. Store opening dates'!$B$5:$B$2448,MATCH('A. Sales by store'!B3405,'B. Store opening dates'!$A$5:$A$2448,0))</f>
        <v>2003</v>
      </c>
      <c r="F3405" t="str">
        <f t="shared" si="106"/>
        <v>Old</v>
      </c>
      <c r="G3405" t="str">
        <f t="shared" si="107"/>
        <v>Existing</v>
      </c>
    </row>
    <row r="3406" spans="1:7" ht="19" x14ac:dyDescent="0.25">
      <c r="A3406" s="7">
        <v>2015</v>
      </c>
      <c r="B3406" s="7" t="s">
        <v>433</v>
      </c>
      <c r="C3406" s="7" t="s">
        <v>6</v>
      </c>
      <c r="D3406" s="24">
        <v>344398.37</v>
      </c>
      <c r="E3406">
        <f>INDEX('B. Store opening dates'!$B$5:$B$2448,MATCH('A. Sales by store'!B3406,'B. Store opening dates'!$A$5:$A$2448,0))</f>
        <v>2003</v>
      </c>
      <c r="F3406" t="str">
        <f t="shared" si="106"/>
        <v>Old</v>
      </c>
      <c r="G3406" t="str">
        <f t="shared" si="107"/>
        <v>Existing</v>
      </c>
    </row>
    <row r="3407" spans="1:7" ht="19" x14ac:dyDescent="0.25">
      <c r="A3407" s="7">
        <v>2014</v>
      </c>
      <c r="B3407" s="7" t="s">
        <v>433</v>
      </c>
      <c r="C3407" s="7" t="s">
        <v>6</v>
      </c>
      <c r="D3407" s="24">
        <v>255113.38</v>
      </c>
      <c r="E3407">
        <f>INDEX('B. Store opening dates'!$B$5:$B$2448,MATCH('A. Sales by store'!B3407,'B. Store opening dates'!$A$5:$A$2448,0))</f>
        <v>2003</v>
      </c>
      <c r="F3407" t="str">
        <f t="shared" si="106"/>
        <v>Old</v>
      </c>
      <c r="G3407" t="str">
        <f t="shared" si="107"/>
        <v>Existing</v>
      </c>
    </row>
    <row r="3408" spans="1:7" ht="19" x14ac:dyDescent="0.25">
      <c r="A3408" s="7">
        <v>2015</v>
      </c>
      <c r="B3408" s="7" t="s">
        <v>433</v>
      </c>
      <c r="C3408" s="7" t="s">
        <v>7</v>
      </c>
      <c r="D3408" s="24">
        <v>49331.32</v>
      </c>
      <c r="E3408">
        <f>INDEX('B. Store opening dates'!$B$5:$B$2448,MATCH('A. Sales by store'!B3408,'B. Store opening dates'!$A$5:$A$2448,0))</f>
        <v>2003</v>
      </c>
      <c r="F3408" t="str">
        <f t="shared" si="106"/>
        <v>Old</v>
      </c>
      <c r="G3408" t="str">
        <f t="shared" si="107"/>
        <v>Existing</v>
      </c>
    </row>
    <row r="3409" spans="1:7" ht="19" x14ac:dyDescent="0.25">
      <c r="A3409" s="7">
        <v>2014</v>
      </c>
      <c r="B3409" s="7" t="s">
        <v>433</v>
      </c>
      <c r="C3409" s="7" t="s">
        <v>7</v>
      </c>
      <c r="D3409" s="24">
        <v>52248.62</v>
      </c>
      <c r="E3409">
        <f>INDEX('B. Store opening dates'!$B$5:$B$2448,MATCH('A. Sales by store'!B3409,'B. Store opening dates'!$A$5:$A$2448,0))</f>
        <v>2003</v>
      </c>
      <c r="F3409" t="str">
        <f t="shared" si="106"/>
        <v>Old</v>
      </c>
      <c r="G3409" t="str">
        <f t="shared" si="107"/>
        <v>Existing</v>
      </c>
    </row>
    <row r="3410" spans="1:7" ht="19" x14ac:dyDescent="0.25">
      <c r="A3410" s="7">
        <v>2015</v>
      </c>
      <c r="B3410" s="7" t="s">
        <v>433</v>
      </c>
      <c r="C3410" s="7" t="s">
        <v>8</v>
      </c>
      <c r="D3410" s="24">
        <v>744769.31</v>
      </c>
      <c r="E3410">
        <f>INDEX('B. Store opening dates'!$B$5:$B$2448,MATCH('A. Sales by store'!B3410,'B. Store opening dates'!$A$5:$A$2448,0))</f>
        <v>2003</v>
      </c>
      <c r="F3410" t="str">
        <f t="shared" si="106"/>
        <v>Old</v>
      </c>
      <c r="G3410" t="str">
        <f t="shared" si="107"/>
        <v>Existing</v>
      </c>
    </row>
    <row r="3411" spans="1:7" ht="19" x14ac:dyDescent="0.25">
      <c r="A3411" s="7">
        <v>2014</v>
      </c>
      <c r="B3411" s="7" t="s">
        <v>433</v>
      </c>
      <c r="C3411" s="7" t="s">
        <v>8</v>
      </c>
      <c r="D3411" s="24">
        <v>766046.01</v>
      </c>
      <c r="E3411">
        <f>INDEX('B. Store opening dates'!$B$5:$B$2448,MATCH('A. Sales by store'!B3411,'B. Store opening dates'!$A$5:$A$2448,0))</f>
        <v>2003</v>
      </c>
      <c r="F3411" t="str">
        <f t="shared" si="106"/>
        <v>Old</v>
      </c>
      <c r="G3411" t="str">
        <f t="shared" si="107"/>
        <v>Existing</v>
      </c>
    </row>
    <row r="3412" spans="1:7" ht="19" x14ac:dyDescent="0.25">
      <c r="A3412" s="7">
        <v>2015</v>
      </c>
      <c r="B3412" s="7" t="s">
        <v>434</v>
      </c>
      <c r="C3412" s="7" t="s">
        <v>5</v>
      </c>
      <c r="D3412" s="24">
        <v>896956.17</v>
      </c>
      <c r="E3412">
        <f>INDEX('B. Store opening dates'!$B$5:$B$2448,MATCH('A. Sales by store'!B3412,'B. Store opening dates'!$A$5:$A$2448,0))</f>
        <v>2003</v>
      </c>
      <c r="F3412" t="str">
        <f t="shared" si="106"/>
        <v>Old</v>
      </c>
      <c r="G3412" t="str">
        <f t="shared" si="107"/>
        <v>Existing</v>
      </c>
    </row>
    <row r="3413" spans="1:7" ht="19" x14ac:dyDescent="0.25">
      <c r="A3413" s="7">
        <v>2014</v>
      </c>
      <c r="B3413" s="7" t="s">
        <v>434</v>
      </c>
      <c r="C3413" s="7" t="s">
        <v>5</v>
      </c>
      <c r="D3413" s="24">
        <v>982796.73</v>
      </c>
      <c r="E3413">
        <f>INDEX('B. Store opening dates'!$B$5:$B$2448,MATCH('A. Sales by store'!B3413,'B. Store opening dates'!$A$5:$A$2448,0))</f>
        <v>2003</v>
      </c>
      <c r="F3413" t="str">
        <f t="shared" si="106"/>
        <v>Old</v>
      </c>
      <c r="G3413" t="str">
        <f t="shared" si="107"/>
        <v>Existing</v>
      </c>
    </row>
    <row r="3414" spans="1:7" ht="19" x14ac:dyDescent="0.25">
      <c r="A3414" s="7">
        <v>2015</v>
      </c>
      <c r="B3414" s="7" t="s">
        <v>434</v>
      </c>
      <c r="C3414" s="7" t="s">
        <v>6</v>
      </c>
      <c r="D3414" s="24">
        <v>442884.57</v>
      </c>
      <c r="E3414">
        <f>INDEX('B. Store opening dates'!$B$5:$B$2448,MATCH('A. Sales by store'!B3414,'B. Store opening dates'!$A$5:$A$2448,0))</f>
        <v>2003</v>
      </c>
      <c r="F3414" t="str">
        <f t="shared" si="106"/>
        <v>Old</v>
      </c>
      <c r="G3414" t="str">
        <f t="shared" si="107"/>
        <v>Existing</v>
      </c>
    </row>
    <row r="3415" spans="1:7" ht="19" x14ac:dyDescent="0.25">
      <c r="A3415" s="7">
        <v>2014</v>
      </c>
      <c r="B3415" s="7" t="s">
        <v>434</v>
      </c>
      <c r="C3415" s="7" t="s">
        <v>6</v>
      </c>
      <c r="D3415" s="24">
        <v>323004.87</v>
      </c>
      <c r="E3415">
        <f>INDEX('B. Store opening dates'!$B$5:$B$2448,MATCH('A. Sales by store'!B3415,'B. Store opening dates'!$A$5:$A$2448,0))</f>
        <v>2003</v>
      </c>
      <c r="F3415" t="str">
        <f t="shared" si="106"/>
        <v>Old</v>
      </c>
      <c r="G3415" t="str">
        <f t="shared" si="107"/>
        <v>Existing</v>
      </c>
    </row>
    <row r="3416" spans="1:7" ht="19" x14ac:dyDescent="0.25">
      <c r="A3416" s="7">
        <v>2015</v>
      </c>
      <c r="B3416" s="7" t="s">
        <v>434</v>
      </c>
      <c r="C3416" s="7" t="s">
        <v>7</v>
      </c>
      <c r="D3416" s="24">
        <v>52297.34</v>
      </c>
      <c r="E3416">
        <f>INDEX('B. Store opening dates'!$B$5:$B$2448,MATCH('A. Sales by store'!B3416,'B. Store opening dates'!$A$5:$A$2448,0))</f>
        <v>2003</v>
      </c>
      <c r="F3416" t="str">
        <f t="shared" si="106"/>
        <v>Old</v>
      </c>
      <c r="G3416" t="str">
        <f t="shared" si="107"/>
        <v>Existing</v>
      </c>
    </row>
    <row r="3417" spans="1:7" ht="19" x14ac:dyDescent="0.25">
      <c r="A3417" s="7">
        <v>2014</v>
      </c>
      <c r="B3417" s="7" t="s">
        <v>434</v>
      </c>
      <c r="C3417" s="7" t="s">
        <v>7</v>
      </c>
      <c r="D3417" s="24">
        <v>55312.02</v>
      </c>
      <c r="E3417">
        <f>INDEX('B. Store opening dates'!$B$5:$B$2448,MATCH('A. Sales by store'!B3417,'B. Store opening dates'!$A$5:$A$2448,0))</f>
        <v>2003</v>
      </c>
      <c r="F3417" t="str">
        <f t="shared" si="106"/>
        <v>Old</v>
      </c>
      <c r="G3417" t="str">
        <f t="shared" si="107"/>
        <v>Existing</v>
      </c>
    </row>
    <row r="3418" spans="1:7" ht="19" x14ac:dyDescent="0.25">
      <c r="A3418" s="7">
        <v>2015</v>
      </c>
      <c r="B3418" s="7" t="s">
        <v>434</v>
      </c>
      <c r="C3418" s="7" t="s">
        <v>8</v>
      </c>
      <c r="D3418" s="24">
        <v>585899.59</v>
      </c>
      <c r="E3418">
        <f>INDEX('B. Store opening dates'!$B$5:$B$2448,MATCH('A. Sales by store'!B3418,'B. Store opening dates'!$A$5:$A$2448,0))</f>
        <v>2003</v>
      </c>
      <c r="F3418" t="str">
        <f t="shared" si="106"/>
        <v>Old</v>
      </c>
      <c r="G3418" t="str">
        <f t="shared" si="107"/>
        <v>Existing</v>
      </c>
    </row>
    <row r="3419" spans="1:7" ht="19" x14ac:dyDescent="0.25">
      <c r="A3419" s="7">
        <v>2014</v>
      </c>
      <c r="B3419" s="7" t="s">
        <v>434</v>
      </c>
      <c r="C3419" s="7" t="s">
        <v>8</v>
      </c>
      <c r="D3419" s="24">
        <v>607781.41</v>
      </c>
      <c r="E3419">
        <f>INDEX('B. Store opening dates'!$B$5:$B$2448,MATCH('A. Sales by store'!B3419,'B. Store opening dates'!$A$5:$A$2448,0))</f>
        <v>2003</v>
      </c>
      <c r="F3419" t="str">
        <f t="shared" si="106"/>
        <v>Old</v>
      </c>
      <c r="G3419" t="str">
        <f t="shared" si="107"/>
        <v>Existing</v>
      </c>
    </row>
    <row r="3420" spans="1:7" ht="19" x14ac:dyDescent="0.25">
      <c r="A3420" s="7">
        <v>2015</v>
      </c>
      <c r="B3420" s="7" t="s">
        <v>435</v>
      </c>
      <c r="C3420" s="7" t="s">
        <v>5</v>
      </c>
      <c r="D3420" s="24">
        <v>495344.41</v>
      </c>
      <c r="E3420">
        <f>INDEX('B. Store opening dates'!$B$5:$B$2448,MATCH('A. Sales by store'!B3420,'B. Store opening dates'!$A$5:$A$2448,0))</f>
        <v>2003</v>
      </c>
      <c r="F3420" t="str">
        <f t="shared" si="106"/>
        <v>Old</v>
      </c>
      <c r="G3420" t="str">
        <f t="shared" si="107"/>
        <v>Existing</v>
      </c>
    </row>
    <row r="3421" spans="1:7" ht="19" x14ac:dyDescent="0.25">
      <c r="A3421" s="7">
        <v>2014</v>
      </c>
      <c r="B3421" s="7" t="s">
        <v>435</v>
      </c>
      <c r="C3421" s="7" t="s">
        <v>5</v>
      </c>
      <c r="D3421" s="24">
        <v>539343.41</v>
      </c>
      <c r="E3421">
        <f>INDEX('B. Store opening dates'!$B$5:$B$2448,MATCH('A. Sales by store'!B3421,'B. Store opening dates'!$A$5:$A$2448,0))</f>
        <v>2003</v>
      </c>
      <c r="F3421" t="str">
        <f t="shared" si="106"/>
        <v>Old</v>
      </c>
      <c r="G3421" t="str">
        <f t="shared" si="107"/>
        <v>Existing</v>
      </c>
    </row>
    <row r="3422" spans="1:7" ht="19" x14ac:dyDescent="0.25">
      <c r="A3422" s="7">
        <v>2015</v>
      </c>
      <c r="B3422" s="7" t="s">
        <v>435</v>
      </c>
      <c r="C3422" s="7" t="s">
        <v>6</v>
      </c>
      <c r="D3422" s="24">
        <v>240862.7</v>
      </c>
      <c r="E3422">
        <f>INDEX('B. Store opening dates'!$B$5:$B$2448,MATCH('A. Sales by store'!B3422,'B. Store opening dates'!$A$5:$A$2448,0))</f>
        <v>2003</v>
      </c>
      <c r="F3422" t="str">
        <f t="shared" si="106"/>
        <v>Old</v>
      </c>
      <c r="G3422" t="str">
        <f t="shared" si="107"/>
        <v>Existing</v>
      </c>
    </row>
    <row r="3423" spans="1:7" ht="19" x14ac:dyDescent="0.25">
      <c r="A3423" s="7">
        <v>2014</v>
      </c>
      <c r="B3423" s="7" t="s">
        <v>435</v>
      </c>
      <c r="C3423" s="7" t="s">
        <v>6</v>
      </c>
      <c r="D3423" s="24">
        <v>168117.1</v>
      </c>
      <c r="E3423">
        <f>INDEX('B. Store opening dates'!$B$5:$B$2448,MATCH('A. Sales by store'!B3423,'B. Store opening dates'!$A$5:$A$2448,0))</f>
        <v>2003</v>
      </c>
      <c r="F3423" t="str">
        <f t="shared" si="106"/>
        <v>Old</v>
      </c>
      <c r="G3423" t="str">
        <f t="shared" si="107"/>
        <v>Existing</v>
      </c>
    </row>
    <row r="3424" spans="1:7" ht="19" x14ac:dyDescent="0.25">
      <c r="A3424" s="7">
        <v>2015</v>
      </c>
      <c r="B3424" s="7" t="s">
        <v>435</v>
      </c>
      <c r="C3424" s="7" t="s">
        <v>7</v>
      </c>
      <c r="D3424" s="24">
        <v>149980.94</v>
      </c>
      <c r="E3424">
        <f>INDEX('B. Store opening dates'!$B$5:$B$2448,MATCH('A. Sales by store'!B3424,'B. Store opening dates'!$A$5:$A$2448,0))</f>
        <v>2003</v>
      </c>
      <c r="F3424" t="str">
        <f t="shared" si="106"/>
        <v>Old</v>
      </c>
      <c r="G3424" t="str">
        <f t="shared" si="107"/>
        <v>Existing</v>
      </c>
    </row>
    <row r="3425" spans="1:7" ht="19" x14ac:dyDescent="0.25">
      <c r="A3425" s="7">
        <v>2014</v>
      </c>
      <c r="B3425" s="7" t="s">
        <v>435</v>
      </c>
      <c r="C3425" s="7" t="s">
        <v>7</v>
      </c>
      <c r="D3425" s="24">
        <v>159078.56</v>
      </c>
      <c r="E3425">
        <f>INDEX('B. Store opening dates'!$B$5:$B$2448,MATCH('A. Sales by store'!B3425,'B. Store opening dates'!$A$5:$A$2448,0))</f>
        <v>2003</v>
      </c>
      <c r="F3425" t="str">
        <f t="shared" si="106"/>
        <v>Old</v>
      </c>
      <c r="G3425" t="str">
        <f t="shared" si="107"/>
        <v>Existing</v>
      </c>
    </row>
    <row r="3426" spans="1:7" ht="19" x14ac:dyDescent="0.25">
      <c r="A3426" s="7">
        <v>2015</v>
      </c>
      <c r="B3426" s="7" t="s">
        <v>435</v>
      </c>
      <c r="C3426" s="7" t="s">
        <v>8</v>
      </c>
      <c r="D3426" s="24">
        <v>494033.57</v>
      </c>
      <c r="E3426">
        <f>INDEX('B. Store opening dates'!$B$5:$B$2448,MATCH('A. Sales by store'!B3426,'B. Store opening dates'!$A$5:$A$2448,0))</f>
        <v>2003</v>
      </c>
      <c r="F3426" t="str">
        <f t="shared" si="106"/>
        <v>Old</v>
      </c>
      <c r="G3426" t="str">
        <f t="shared" si="107"/>
        <v>Existing</v>
      </c>
    </row>
    <row r="3427" spans="1:7" ht="19" x14ac:dyDescent="0.25">
      <c r="A3427" s="7">
        <v>2014</v>
      </c>
      <c r="B3427" s="7" t="s">
        <v>435</v>
      </c>
      <c r="C3427" s="7" t="s">
        <v>8</v>
      </c>
      <c r="D3427" s="24">
        <v>510822.09</v>
      </c>
      <c r="E3427">
        <f>INDEX('B. Store opening dates'!$B$5:$B$2448,MATCH('A. Sales by store'!B3427,'B. Store opening dates'!$A$5:$A$2448,0))</f>
        <v>2003</v>
      </c>
      <c r="F3427" t="str">
        <f t="shared" si="106"/>
        <v>Old</v>
      </c>
      <c r="G3427" t="str">
        <f t="shared" si="107"/>
        <v>Existing</v>
      </c>
    </row>
    <row r="3428" spans="1:7" ht="19" x14ac:dyDescent="0.25">
      <c r="A3428" s="7">
        <v>2015</v>
      </c>
      <c r="B3428" s="7" t="s">
        <v>436</v>
      </c>
      <c r="C3428" s="7" t="s">
        <v>5</v>
      </c>
      <c r="D3428" s="24">
        <v>485306.49</v>
      </c>
      <c r="E3428">
        <f>INDEX('B. Store opening dates'!$B$5:$B$2448,MATCH('A. Sales by store'!B3428,'B. Store opening dates'!$A$5:$A$2448,0))</f>
        <v>2003</v>
      </c>
      <c r="F3428" t="str">
        <f t="shared" si="106"/>
        <v>Old</v>
      </c>
      <c r="G3428" t="str">
        <f t="shared" si="107"/>
        <v>Existing</v>
      </c>
    </row>
    <row r="3429" spans="1:7" ht="19" x14ac:dyDescent="0.25">
      <c r="A3429" s="7">
        <v>2014</v>
      </c>
      <c r="B3429" s="7" t="s">
        <v>436</v>
      </c>
      <c r="C3429" s="7" t="s">
        <v>5</v>
      </c>
      <c r="D3429" s="24">
        <v>528695.64</v>
      </c>
      <c r="E3429">
        <f>INDEX('B. Store opening dates'!$B$5:$B$2448,MATCH('A. Sales by store'!B3429,'B. Store opening dates'!$A$5:$A$2448,0))</f>
        <v>2003</v>
      </c>
      <c r="F3429" t="str">
        <f t="shared" si="106"/>
        <v>Old</v>
      </c>
      <c r="G3429" t="str">
        <f t="shared" si="107"/>
        <v>Existing</v>
      </c>
    </row>
    <row r="3430" spans="1:7" ht="19" x14ac:dyDescent="0.25">
      <c r="A3430" s="7">
        <v>2015</v>
      </c>
      <c r="B3430" s="7" t="s">
        <v>436</v>
      </c>
      <c r="C3430" s="7" t="s">
        <v>6</v>
      </c>
      <c r="D3430" s="24">
        <v>278515.78999999998</v>
      </c>
      <c r="E3430">
        <f>INDEX('B. Store opening dates'!$B$5:$B$2448,MATCH('A. Sales by store'!B3430,'B. Store opening dates'!$A$5:$A$2448,0))</f>
        <v>2003</v>
      </c>
      <c r="F3430" t="str">
        <f t="shared" si="106"/>
        <v>Old</v>
      </c>
      <c r="G3430" t="str">
        <f t="shared" si="107"/>
        <v>Existing</v>
      </c>
    </row>
    <row r="3431" spans="1:7" ht="19" x14ac:dyDescent="0.25">
      <c r="A3431" s="7">
        <v>2014</v>
      </c>
      <c r="B3431" s="7" t="s">
        <v>436</v>
      </c>
      <c r="C3431" s="7" t="s">
        <v>6</v>
      </c>
      <c r="D3431" s="24">
        <v>201946.88</v>
      </c>
      <c r="E3431">
        <f>INDEX('B. Store opening dates'!$B$5:$B$2448,MATCH('A. Sales by store'!B3431,'B. Store opening dates'!$A$5:$A$2448,0))</f>
        <v>2003</v>
      </c>
      <c r="F3431" t="str">
        <f t="shared" si="106"/>
        <v>Old</v>
      </c>
      <c r="G3431" t="str">
        <f t="shared" si="107"/>
        <v>Existing</v>
      </c>
    </row>
    <row r="3432" spans="1:7" ht="19" x14ac:dyDescent="0.25">
      <c r="A3432" s="7">
        <v>2015</v>
      </c>
      <c r="B3432" s="7" t="s">
        <v>436</v>
      </c>
      <c r="C3432" s="7" t="s">
        <v>7</v>
      </c>
      <c r="D3432" s="24">
        <v>231420.96</v>
      </c>
      <c r="E3432">
        <f>INDEX('B. Store opening dates'!$B$5:$B$2448,MATCH('A. Sales by store'!B3432,'B. Store opening dates'!$A$5:$A$2448,0))</f>
        <v>2003</v>
      </c>
      <c r="F3432" t="str">
        <f t="shared" si="106"/>
        <v>Old</v>
      </c>
      <c r="G3432" t="str">
        <f t="shared" si="107"/>
        <v>Existing</v>
      </c>
    </row>
    <row r="3433" spans="1:7" ht="19" x14ac:dyDescent="0.25">
      <c r="A3433" s="7">
        <v>2014</v>
      </c>
      <c r="B3433" s="7" t="s">
        <v>436</v>
      </c>
      <c r="C3433" s="7" t="s">
        <v>7</v>
      </c>
      <c r="D3433" s="24">
        <v>245502.58</v>
      </c>
      <c r="E3433">
        <f>INDEX('B. Store opening dates'!$B$5:$B$2448,MATCH('A. Sales by store'!B3433,'B. Store opening dates'!$A$5:$A$2448,0))</f>
        <v>2003</v>
      </c>
      <c r="F3433" t="str">
        <f t="shared" si="106"/>
        <v>Old</v>
      </c>
      <c r="G3433" t="str">
        <f t="shared" si="107"/>
        <v>Existing</v>
      </c>
    </row>
    <row r="3434" spans="1:7" ht="19" x14ac:dyDescent="0.25">
      <c r="A3434" s="7">
        <v>2015</v>
      </c>
      <c r="B3434" s="7" t="s">
        <v>436</v>
      </c>
      <c r="C3434" s="7" t="s">
        <v>8</v>
      </c>
      <c r="D3434" s="24">
        <v>764054.53</v>
      </c>
      <c r="E3434">
        <f>INDEX('B. Store opening dates'!$B$5:$B$2448,MATCH('A. Sales by store'!B3434,'B. Store opening dates'!$A$5:$A$2448,0))</f>
        <v>2003</v>
      </c>
      <c r="F3434" t="str">
        <f t="shared" si="106"/>
        <v>Old</v>
      </c>
      <c r="G3434" t="str">
        <f t="shared" si="107"/>
        <v>Existing</v>
      </c>
    </row>
    <row r="3435" spans="1:7" ht="19" x14ac:dyDescent="0.25">
      <c r="A3435" s="7">
        <v>2014</v>
      </c>
      <c r="B3435" s="7" t="s">
        <v>436</v>
      </c>
      <c r="C3435" s="7" t="s">
        <v>8</v>
      </c>
      <c r="D3435" s="24">
        <v>801787.98</v>
      </c>
      <c r="E3435">
        <f>INDEX('B. Store opening dates'!$B$5:$B$2448,MATCH('A. Sales by store'!B3435,'B. Store opening dates'!$A$5:$A$2448,0))</f>
        <v>2003</v>
      </c>
      <c r="F3435" t="str">
        <f t="shared" si="106"/>
        <v>Old</v>
      </c>
      <c r="G3435" t="str">
        <f t="shared" si="107"/>
        <v>Existing</v>
      </c>
    </row>
    <row r="3436" spans="1:7" ht="19" x14ac:dyDescent="0.25">
      <c r="A3436" s="7">
        <v>2015</v>
      </c>
      <c r="B3436" s="7" t="s">
        <v>437</v>
      </c>
      <c r="C3436" s="7" t="s">
        <v>5</v>
      </c>
      <c r="D3436" s="24">
        <v>805507.14</v>
      </c>
      <c r="E3436">
        <f>INDEX('B. Store opening dates'!$B$5:$B$2448,MATCH('A. Sales by store'!B3436,'B. Store opening dates'!$A$5:$A$2448,0))</f>
        <v>2003</v>
      </c>
      <c r="F3436" t="str">
        <f t="shared" si="106"/>
        <v>Old</v>
      </c>
      <c r="G3436" t="str">
        <f t="shared" si="107"/>
        <v>Existing</v>
      </c>
    </row>
    <row r="3437" spans="1:7" ht="19" x14ac:dyDescent="0.25">
      <c r="A3437" s="7">
        <v>2014</v>
      </c>
      <c r="B3437" s="7" t="s">
        <v>437</v>
      </c>
      <c r="C3437" s="7" t="s">
        <v>5</v>
      </c>
      <c r="D3437" s="24">
        <v>880773.25</v>
      </c>
      <c r="E3437">
        <f>INDEX('B. Store opening dates'!$B$5:$B$2448,MATCH('A. Sales by store'!B3437,'B. Store opening dates'!$A$5:$A$2448,0))</f>
        <v>2003</v>
      </c>
      <c r="F3437" t="str">
        <f t="shared" si="106"/>
        <v>Old</v>
      </c>
      <c r="G3437" t="str">
        <f t="shared" si="107"/>
        <v>Existing</v>
      </c>
    </row>
    <row r="3438" spans="1:7" ht="19" x14ac:dyDescent="0.25">
      <c r="A3438" s="7">
        <v>2015</v>
      </c>
      <c r="B3438" s="7" t="s">
        <v>437</v>
      </c>
      <c r="C3438" s="7" t="s">
        <v>6</v>
      </c>
      <c r="D3438" s="24">
        <v>232578.78</v>
      </c>
      <c r="E3438">
        <f>INDEX('B. Store opening dates'!$B$5:$B$2448,MATCH('A. Sales by store'!B3438,'B. Store opening dates'!$A$5:$A$2448,0))</f>
        <v>2003</v>
      </c>
      <c r="F3438" t="str">
        <f t="shared" si="106"/>
        <v>Old</v>
      </c>
      <c r="G3438" t="str">
        <f t="shared" si="107"/>
        <v>Existing</v>
      </c>
    </row>
    <row r="3439" spans="1:7" ht="19" x14ac:dyDescent="0.25">
      <c r="A3439" s="7">
        <v>2014</v>
      </c>
      <c r="B3439" s="7" t="s">
        <v>437</v>
      </c>
      <c r="C3439" s="7" t="s">
        <v>6</v>
      </c>
      <c r="D3439" s="24">
        <v>161288.29</v>
      </c>
      <c r="E3439">
        <f>INDEX('B. Store opening dates'!$B$5:$B$2448,MATCH('A. Sales by store'!B3439,'B. Store opening dates'!$A$5:$A$2448,0))</f>
        <v>2003</v>
      </c>
      <c r="F3439" t="str">
        <f t="shared" si="106"/>
        <v>Old</v>
      </c>
      <c r="G3439" t="str">
        <f t="shared" si="107"/>
        <v>Existing</v>
      </c>
    </row>
    <row r="3440" spans="1:7" ht="19" x14ac:dyDescent="0.25">
      <c r="A3440" s="7">
        <v>2015</v>
      </c>
      <c r="B3440" s="7" t="s">
        <v>437</v>
      </c>
      <c r="C3440" s="7" t="s">
        <v>7</v>
      </c>
      <c r="D3440" s="24">
        <v>172078.71</v>
      </c>
      <c r="E3440">
        <f>INDEX('B. Store opening dates'!$B$5:$B$2448,MATCH('A. Sales by store'!B3440,'B. Store opening dates'!$A$5:$A$2448,0))</f>
        <v>2003</v>
      </c>
      <c r="F3440" t="str">
        <f t="shared" si="106"/>
        <v>Old</v>
      </c>
      <c r="G3440" t="str">
        <f t="shared" si="107"/>
        <v>Existing</v>
      </c>
    </row>
    <row r="3441" spans="1:7" ht="19" x14ac:dyDescent="0.25">
      <c r="A3441" s="7">
        <v>2014</v>
      </c>
      <c r="B3441" s="7" t="s">
        <v>437</v>
      </c>
      <c r="C3441" s="7" t="s">
        <v>7</v>
      </c>
      <c r="D3441" s="24">
        <v>183090.05</v>
      </c>
      <c r="E3441">
        <f>INDEX('B. Store opening dates'!$B$5:$B$2448,MATCH('A. Sales by store'!B3441,'B. Store opening dates'!$A$5:$A$2448,0))</f>
        <v>2003</v>
      </c>
      <c r="F3441" t="str">
        <f t="shared" si="106"/>
        <v>Old</v>
      </c>
      <c r="G3441" t="str">
        <f t="shared" si="107"/>
        <v>Existing</v>
      </c>
    </row>
    <row r="3442" spans="1:7" ht="19" x14ac:dyDescent="0.25">
      <c r="A3442" s="7">
        <v>2015</v>
      </c>
      <c r="B3442" s="7" t="s">
        <v>437</v>
      </c>
      <c r="C3442" s="7" t="s">
        <v>8</v>
      </c>
      <c r="D3442" s="24">
        <v>422036.21</v>
      </c>
      <c r="E3442">
        <f>INDEX('B. Store opening dates'!$B$5:$B$2448,MATCH('A. Sales by store'!B3442,'B. Store opening dates'!$A$5:$A$2448,0))</f>
        <v>2003</v>
      </c>
      <c r="F3442" t="str">
        <f t="shared" si="106"/>
        <v>Old</v>
      </c>
      <c r="G3442" t="str">
        <f t="shared" si="107"/>
        <v>Existing</v>
      </c>
    </row>
    <row r="3443" spans="1:7" ht="19" x14ac:dyDescent="0.25">
      <c r="A3443" s="7">
        <v>2014</v>
      </c>
      <c r="B3443" s="7" t="s">
        <v>437</v>
      </c>
      <c r="C3443" s="7" t="s">
        <v>8</v>
      </c>
      <c r="D3443" s="24">
        <v>441415.61</v>
      </c>
      <c r="E3443">
        <f>INDEX('B. Store opening dates'!$B$5:$B$2448,MATCH('A. Sales by store'!B3443,'B. Store opening dates'!$A$5:$A$2448,0))</f>
        <v>2003</v>
      </c>
      <c r="F3443" t="str">
        <f t="shared" si="106"/>
        <v>Old</v>
      </c>
      <c r="G3443" t="str">
        <f t="shared" si="107"/>
        <v>Existing</v>
      </c>
    </row>
    <row r="3444" spans="1:7" ht="19" x14ac:dyDescent="0.25">
      <c r="A3444" s="7">
        <v>2015</v>
      </c>
      <c r="B3444" s="7" t="s">
        <v>438</v>
      </c>
      <c r="C3444" s="7" t="s">
        <v>5</v>
      </c>
      <c r="D3444" s="24">
        <v>559740.56000000006</v>
      </c>
      <c r="E3444">
        <f>INDEX('B. Store opening dates'!$B$5:$B$2448,MATCH('A. Sales by store'!B3444,'B. Store opening dates'!$A$5:$A$2448,0))</f>
        <v>2003</v>
      </c>
      <c r="F3444" t="str">
        <f t="shared" si="106"/>
        <v>Old</v>
      </c>
      <c r="G3444" t="str">
        <f t="shared" si="107"/>
        <v>Existing</v>
      </c>
    </row>
    <row r="3445" spans="1:7" ht="19" x14ac:dyDescent="0.25">
      <c r="A3445" s="7">
        <v>2014</v>
      </c>
      <c r="B3445" s="7" t="s">
        <v>438</v>
      </c>
      <c r="C3445" s="7" t="s">
        <v>5</v>
      </c>
      <c r="D3445" s="24">
        <v>617202.9</v>
      </c>
      <c r="E3445">
        <f>INDEX('B. Store opening dates'!$B$5:$B$2448,MATCH('A. Sales by store'!B3445,'B. Store opening dates'!$A$5:$A$2448,0))</f>
        <v>2003</v>
      </c>
      <c r="F3445" t="str">
        <f t="shared" si="106"/>
        <v>Old</v>
      </c>
      <c r="G3445" t="str">
        <f t="shared" si="107"/>
        <v>Existing</v>
      </c>
    </row>
    <row r="3446" spans="1:7" ht="19" x14ac:dyDescent="0.25">
      <c r="A3446" s="7">
        <v>2015</v>
      </c>
      <c r="B3446" s="7" t="s">
        <v>438</v>
      </c>
      <c r="C3446" s="7" t="s">
        <v>6</v>
      </c>
      <c r="D3446" s="24">
        <v>334042.01</v>
      </c>
      <c r="E3446">
        <f>INDEX('B. Store opening dates'!$B$5:$B$2448,MATCH('A. Sales by store'!B3446,'B. Store opening dates'!$A$5:$A$2448,0))</f>
        <v>2003</v>
      </c>
      <c r="F3446" t="str">
        <f t="shared" si="106"/>
        <v>Old</v>
      </c>
      <c r="G3446" t="str">
        <f t="shared" si="107"/>
        <v>Existing</v>
      </c>
    </row>
    <row r="3447" spans="1:7" ht="19" x14ac:dyDescent="0.25">
      <c r="A3447" s="7">
        <v>2014</v>
      </c>
      <c r="B3447" s="7" t="s">
        <v>438</v>
      </c>
      <c r="C3447" s="7" t="s">
        <v>6</v>
      </c>
      <c r="D3447" s="24">
        <v>231384.16</v>
      </c>
      <c r="E3447">
        <f>INDEX('B. Store opening dates'!$B$5:$B$2448,MATCH('A. Sales by store'!B3447,'B. Store opening dates'!$A$5:$A$2448,0))</f>
        <v>2003</v>
      </c>
      <c r="F3447" t="str">
        <f t="shared" si="106"/>
        <v>Old</v>
      </c>
      <c r="G3447" t="str">
        <f t="shared" si="107"/>
        <v>Existing</v>
      </c>
    </row>
    <row r="3448" spans="1:7" ht="19" x14ac:dyDescent="0.25">
      <c r="A3448" s="7">
        <v>2015</v>
      </c>
      <c r="B3448" s="7" t="s">
        <v>438</v>
      </c>
      <c r="C3448" s="7" t="s">
        <v>7</v>
      </c>
      <c r="D3448" s="24">
        <v>102215.48</v>
      </c>
      <c r="E3448">
        <f>INDEX('B. Store opening dates'!$B$5:$B$2448,MATCH('A. Sales by store'!B3448,'B. Store opening dates'!$A$5:$A$2448,0))</f>
        <v>2003</v>
      </c>
      <c r="F3448" t="str">
        <f t="shared" si="106"/>
        <v>Old</v>
      </c>
      <c r="G3448" t="str">
        <f t="shared" si="107"/>
        <v>Existing</v>
      </c>
    </row>
    <row r="3449" spans="1:7" ht="19" x14ac:dyDescent="0.25">
      <c r="A3449" s="7">
        <v>2014</v>
      </c>
      <c r="B3449" s="7" t="s">
        <v>438</v>
      </c>
      <c r="C3449" s="7" t="s">
        <v>7</v>
      </c>
      <c r="D3449" s="24">
        <v>107814.61</v>
      </c>
      <c r="E3449">
        <f>INDEX('B. Store opening dates'!$B$5:$B$2448,MATCH('A. Sales by store'!B3449,'B. Store opening dates'!$A$5:$A$2448,0))</f>
        <v>2003</v>
      </c>
      <c r="F3449" t="str">
        <f t="shared" si="106"/>
        <v>Old</v>
      </c>
      <c r="G3449" t="str">
        <f t="shared" si="107"/>
        <v>Existing</v>
      </c>
    </row>
    <row r="3450" spans="1:7" ht="19" x14ac:dyDescent="0.25">
      <c r="A3450" s="7">
        <v>2015</v>
      </c>
      <c r="B3450" s="7" t="s">
        <v>438</v>
      </c>
      <c r="C3450" s="7" t="s">
        <v>8</v>
      </c>
      <c r="D3450" s="24">
        <v>673078.63</v>
      </c>
      <c r="E3450">
        <f>INDEX('B. Store opening dates'!$B$5:$B$2448,MATCH('A. Sales by store'!B3450,'B. Store opening dates'!$A$5:$A$2448,0))</f>
        <v>2003</v>
      </c>
      <c r="F3450" t="str">
        <f t="shared" si="106"/>
        <v>Old</v>
      </c>
      <c r="G3450" t="str">
        <f t="shared" si="107"/>
        <v>Existing</v>
      </c>
    </row>
    <row r="3451" spans="1:7" ht="19" x14ac:dyDescent="0.25">
      <c r="A3451" s="7">
        <v>2014</v>
      </c>
      <c r="B3451" s="7" t="s">
        <v>438</v>
      </c>
      <c r="C3451" s="7" t="s">
        <v>8</v>
      </c>
      <c r="D3451" s="24">
        <v>705115.68</v>
      </c>
      <c r="E3451">
        <f>INDEX('B. Store opening dates'!$B$5:$B$2448,MATCH('A. Sales by store'!B3451,'B. Store opening dates'!$A$5:$A$2448,0))</f>
        <v>2003</v>
      </c>
      <c r="F3451" t="str">
        <f t="shared" si="106"/>
        <v>Old</v>
      </c>
      <c r="G3451" t="str">
        <f t="shared" si="107"/>
        <v>Existing</v>
      </c>
    </row>
    <row r="3452" spans="1:7" ht="19" x14ac:dyDescent="0.25">
      <c r="A3452" s="7">
        <v>2015</v>
      </c>
      <c r="B3452" s="7" t="s">
        <v>439</v>
      </c>
      <c r="C3452" s="7" t="s">
        <v>5</v>
      </c>
      <c r="D3452" s="24">
        <v>558072.56000000006</v>
      </c>
      <c r="E3452">
        <f>INDEX('B. Store opening dates'!$B$5:$B$2448,MATCH('A. Sales by store'!B3452,'B. Store opening dates'!$A$5:$A$2448,0))</f>
        <v>2003</v>
      </c>
      <c r="F3452" t="str">
        <f t="shared" si="106"/>
        <v>Old</v>
      </c>
      <c r="G3452" t="str">
        <f t="shared" si="107"/>
        <v>Existing</v>
      </c>
    </row>
    <row r="3453" spans="1:7" ht="19" x14ac:dyDescent="0.25">
      <c r="A3453" s="7">
        <v>2014</v>
      </c>
      <c r="B3453" s="7" t="s">
        <v>439</v>
      </c>
      <c r="C3453" s="7" t="s">
        <v>5</v>
      </c>
      <c r="D3453" s="24">
        <v>614152.93000000005</v>
      </c>
      <c r="E3453">
        <f>INDEX('B. Store opening dates'!$B$5:$B$2448,MATCH('A. Sales by store'!B3453,'B. Store opening dates'!$A$5:$A$2448,0))</f>
        <v>2003</v>
      </c>
      <c r="F3453" t="str">
        <f t="shared" si="106"/>
        <v>Old</v>
      </c>
      <c r="G3453" t="str">
        <f t="shared" si="107"/>
        <v>Existing</v>
      </c>
    </row>
    <row r="3454" spans="1:7" ht="19" x14ac:dyDescent="0.25">
      <c r="A3454" s="7">
        <v>2015</v>
      </c>
      <c r="B3454" s="7" t="s">
        <v>439</v>
      </c>
      <c r="C3454" s="7" t="s">
        <v>6</v>
      </c>
      <c r="D3454" s="24">
        <v>456755.53</v>
      </c>
      <c r="E3454">
        <f>INDEX('B. Store opening dates'!$B$5:$B$2448,MATCH('A. Sales by store'!B3454,'B. Store opening dates'!$A$5:$A$2448,0))</f>
        <v>2003</v>
      </c>
      <c r="F3454" t="str">
        <f t="shared" si="106"/>
        <v>Old</v>
      </c>
      <c r="G3454" t="str">
        <f t="shared" si="107"/>
        <v>Existing</v>
      </c>
    </row>
    <row r="3455" spans="1:7" ht="19" x14ac:dyDescent="0.25">
      <c r="A3455" s="7">
        <v>2014</v>
      </c>
      <c r="B3455" s="7" t="s">
        <v>439</v>
      </c>
      <c r="C3455" s="7" t="s">
        <v>6</v>
      </c>
      <c r="D3455" s="24">
        <v>329187.32</v>
      </c>
      <c r="E3455">
        <f>INDEX('B. Store opening dates'!$B$5:$B$2448,MATCH('A. Sales by store'!B3455,'B. Store opening dates'!$A$5:$A$2448,0))</f>
        <v>2003</v>
      </c>
      <c r="F3455" t="str">
        <f t="shared" si="106"/>
        <v>Old</v>
      </c>
      <c r="G3455" t="str">
        <f t="shared" si="107"/>
        <v>Existing</v>
      </c>
    </row>
    <row r="3456" spans="1:7" ht="19" x14ac:dyDescent="0.25">
      <c r="A3456" s="7">
        <v>2015</v>
      </c>
      <c r="B3456" s="7" t="s">
        <v>439</v>
      </c>
      <c r="C3456" s="7" t="s">
        <v>7</v>
      </c>
      <c r="D3456" s="24">
        <v>71732.06</v>
      </c>
      <c r="E3456">
        <f>INDEX('B. Store opening dates'!$B$5:$B$2448,MATCH('A. Sales by store'!B3456,'B. Store opening dates'!$A$5:$A$2448,0))</f>
        <v>2003</v>
      </c>
      <c r="F3456" t="str">
        <f t="shared" si="106"/>
        <v>Old</v>
      </c>
      <c r="G3456" t="str">
        <f t="shared" si="107"/>
        <v>Existing</v>
      </c>
    </row>
    <row r="3457" spans="1:7" ht="19" x14ac:dyDescent="0.25">
      <c r="A3457" s="7">
        <v>2014</v>
      </c>
      <c r="B3457" s="7" t="s">
        <v>439</v>
      </c>
      <c r="C3457" s="7" t="s">
        <v>7</v>
      </c>
      <c r="D3457" s="24">
        <v>75863.87</v>
      </c>
      <c r="E3457">
        <f>INDEX('B. Store opening dates'!$B$5:$B$2448,MATCH('A. Sales by store'!B3457,'B. Store opening dates'!$A$5:$A$2448,0))</f>
        <v>2003</v>
      </c>
      <c r="F3457" t="str">
        <f t="shared" si="106"/>
        <v>Old</v>
      </c>
      <c r="G3457" t="str">
        <f t="shared" si="107"/>
        <v>Existing</v>
      </c>
    </row>
    <row r="3458" spans="1:7" ht="19" x14ac:dyDescent="0.25">
      <c r="A3458" s="7">
        <v>2015</v>
      </c>
      <c r="B3458" s="7" t="s">
        <v>439</v>
      </c>
      <c r="C3458" s="7" t="s">
        <v>8</v>
      </c>
      <c r="D3458" s="24">
        <v>448316.63</v>
      </c>
      <c r="E3458">
        <f>INDEX('B. Store opening dates'!$B$5:$B$2448,MATCH('A. Sales by store'!B3458,'B. Store opening dates'!$A$5:$A$2448,0))</f>
        <v>2003</v>
      </c>
      <c r="F3458" t="str">
        <f t="shared" si="106"/>
        <v>Old</v>
      </c>
      <c r="G3458" t="str">
        <f t="shared" si="107"/>
        <v>Existing</v>
      </c>
    </row>
    <row r="3459" spans="1:7" ht="19" x14ac:dyDescent="0.25">
      <c r="A3459" s="7">
        <v>2014</v>
      </c>
      <c r="B3459" s="7" t="s">
        <v>439</v>
      </c>
      <c r="C3459" s="7" t="s">
        <v>8</v>
      </c>
      <c r="D3459" s="24">
        <v>467203.34</v>
      </c>
      <c r="E3459">
        <f>INDEX('B. Store opening dates'!$B$5:$B$2448,MATCH('A. Sales by store'!B3459,'B. Store opening dates'!$A$5:$A$2448,0))</f>
        <v>2003</v>
      </c>
      <c r="F3459" t="str">
        <f t="shared" si="106"/>
        <v>Old</v>
      </c>
      <c r="G3459" t="str">
        <f t="shared" si="107"/>
        <v>Existing</v>
      </c>
    </row>
    <row r="3460" spans="1:7" ht="19" x14ac:dyDescent="0.25">
      <c r="A3460" s="7">
        <v>2015</v>
      </c>
      <c r="B3460" s="7" t="s">
        <v>440</v>
      </c>
      <c r="C3460" s="7" t="s">
        <v>5</v>
      </c>
      <c r="D3460" s="24">
        <v>626920.44999999995</v>
      </c>
      <c r="E3460">
        <f>INDEX('B. Store opening dates'!$B$5:$B$2448,MATCH('A. Sales by store'!B3460,'B. Store opening dates'!$A$5:$A$2448,0))</f>
        <v>2003</v>
      </c>
      <c r="F3460" t="str">
        <f t="shared" si="106"/>
        <v>Old</v>
      </c>
      <c r="G3460" t="str">
        <f t="shared" si="107"/>
        <v>Existing</v>
      </c>
    </row>
    <row r="3461" spans="1:7" ht="19" x14ac:dyDescent="0.25">
      <c r="A3461" s="7">
        <v>2014</v>
      </c>
      <c r="B3461" s="7" t="s">
        <v>440</v>
      </c>
      <c r="C3461" s="7" t="s">
        <v>5</v>
      </c>
      <c r="D3461" s="24">
        <v>690572.28</v>
      </c>
      <c r="E3461">
        <f>INDEX('B. Store opening dates'!$B$5:$B$2448,MATCH('A. Sales by store'!B3461,'B. Store opening dates'!$A$5:$A$2448,0))</f>
        <v>2003</v>
      </c>
      <c r="F3461" t="str">
        <f t="shared" ref="F3461:F3524" si="108">IF(A3461 = 2015, IF(E3461&lt; 2015, "Old","New"),IF(E3461 &lt; 2014, "Old","New"))</f>
        <v>Old</v>
      </c>
      <c r="G3461" t="str">
        <f t="shared" ref="G3461:G3524" si="109">IF(A3461 = 2015, IF(E3461&lt; 2015, "Existing","New"),"Existing")</f>
        <v>Existing</v>
      </c>
    </row>
    <row r="3462" spans="1:7" ht="19" x14ac:dyDescent="0.25">
      <c r="A3462" s="7">
        <v>2015</v>
      </c>
      <c r="B3462" s="7" t="s">
        <v>440</v>
      </c>
      <c r="C3462" s="7" t="s">
        <v>6</v>
      </c>
      <c r="D3462" s="24">
        <v>363259.09</v>
      </c>
      <c r="E3462">
        <f>INDEX('B. Store opening dates'!$B$5:$B$2448,MATCH('A. Sales by store'!B3462,'B. Store opening dates'!$A$5:$A$2448,0))</f>
        <v>2003</v>
      </c>
      <c r="F3462" t="str">
        <f t="shared" si="108"/>
        <v>Old</v>
      </c>
      <c r="G3462" t="str">
        <f t="shared" si="109"/>
        <v>Existing</v>
      </c>
    </row>
    <row r="3463" spans="1:7" ht="19" x14ac:dyDescent="0.25">
      <c r="A3463" s="7">
        <v>2014</v>
      </c>
      <c r="B3463" s="7" t="s">
        <v>440</v>
      </c>
      <c r="C3463" s="7" t="s">
        <v>6</v>
      </c>
      <c r="D3463" s="24">
        <v>252829.95</v>
      </c>
      <c r="E3463">
        <f>INDEX('B. Store opening dates'!$B$5:$B$2448,MATCH('A. Sales by store'!B3463,'B. Store opening dates'!$A$5:$A$2448,0))</f>
        <v>2003</v>
      </c>
      <c r="F3463" t="str">
        <f t="shared" si="108"/>
        <v>Old</v>
      </c>
      <c r="G3463" t="str">
        <f t="shared" si="109"/>
        <v>Existing</v>
      </c>
    </row>
    <row r="3464" spans="1:7" ht="19" x14ac:dyDescent="0.25">
      <c r="A3464" s="7">
        <v>2015</v>
      </c>
      <c r="B3464" s="7" t="s">
        <v>440</v>
      </c>
      <c r="C3464" s="7" t="s">
        <v>7</v>
      </c>
      <c r="D3464" s="24">
        <v>74150.48</v>
      </c>
      <c r="E3464">
        <f>INDEX('B. Store opening dates'!$B$5:$B$2448,MATCH('A. Sales by store'!B3464,'B. Store opening dates'!$A$5:$A$2448,0))</f>
        <v>2003</v>
      </c>
      <c r="F3464" t="str">
        <f t="shared" si="108"/>
        <v>Old</v>
      </c>
      <c r="G3464" t="str">
        <f t="shared" si="109"/>
        <v>Existing</v>
      </c>
    </row>
    <row r="3465" spans="1:7" ht="19" x14ac:dyDescent="0.25">
      <c r="A3465" s="7">
        <v>2014</v>
      </c>
      <c r="B3465" s="7" t="s">
        <v>440</v>
      </c>
      <c r="C3465" s="7" t="s">
        <v>7</v>
      </c>
      <c r="D3465" s="24">
        <v>78710.740000000005</v>
      </c>
      <c r="E3465">
        <f>INDEX('B. Store opening dates'!$B$5:$B$2448,MATCH('A. Sales by store'!B3465,'B. Store opening dates'!$A$5:$A$2448,0))</f>
        <v>2003</v>
      </c>
      <c r="F3465" t="str">
        <f t="shared" si="108"/>
        <v>Old</v>
      </c>
      <c r="G3465" t="str">
        <f t="shared" si="109"/>
        <v>Existing</v>
      </c>
    </row>
    <row r="3466" spans="1:7" ht="19" x14ac:dyDescent="0.25">
      <c r="A3466" s="7">
        <v>2015</v>
      </c>
      <c r="B3466" s="7" t="s">
        <v>440</v>
      </c>
      <c r="C3466" s="7" t="s">
        <v>8</v>
      </c>
      <c r="D3466" s="24">
        <v>578259.41</v>
      </c>
      <c r="E3466">
        <f>INDEX('B. Store opening dates'!$B$5:$B$2448,MATCH('A. Sales by store'!B3466,'B. Store opening dates'!$A$5:$A$2448,0))</f>
        <v>2003</v>
      </c>
      <c r="F3466" t="str">
        <f t="shared" si="108"/>
        <v>Old</v>
      </c>
      <c r="G3466" t="str">
        <f t="shared" si="109"/>
        <v>Existing</v>
      </c>
    </row>
    <row r="3467" spans="1:7" ht="19" x14ac:dyDescent="0.25">
      <c r="A3467" s="7">
        <v>2014</v>
      </c>
      <c r="B3467" s="7" t="s">
        <v>440</v>
      </c>
      <c r="C3467" s="7" t="s">
        <v>8</v>
      </c>
      <c r="D3467" s="24">
        <v>605819.78</v>
      </c>
      <c r="E3467">
        <f>INDEX('B. Store opening dates'!$B$5:$B$2448,MATCH('A. Sales by store'!B3467,'B. Store opening dates'!$A$5:$A$2448,0))</f>
        <v>2003</v>
      </c>
      <c r="F3467" t="str">
        <f t="shared" si="108"/>
        <v>Old</v>
      </c>
      <c r="G3467" t="str">
        <f t="shared" si="109"/>
        <v>Existing</v>
      </c>
    </row>
    <row r="3468" spans="1:7" ht="19" x14ac:dyDescent="0.25">
      <c r="A3468" s="7">
        <v>2015</v>
      </c>
      <c r="B3468" s="7" t="s">
        <v>441</v>
      </c>
      <c r="C3468" s="7" t="s">
        <v>5</v>
      </c>
      <c r="D3468" s="24">
        <v>518295.51</v>
      </c>
      <c r="E3468">
        <f>INDEX('B. Store opening dates'!$B$5:$B$2448,MATCH('A. Sales by store'!B3468,'B. Store opening dates'!$A$5:$A$2448,0))</f>
        <v>2003</v>
      </c>
      <c r="F3468" t="str">
        <f t="shared" si="108"/>
        <v>Old</v>
      </c>
      <c r="G3468" t="str">
        <f t="shared" si="109"/>
        <v>Existing</v>
      </c>
    </row>
    <row r="3469" spans="1:7" ht="19" x14ac:dyDescent="0.25">
      <c r="A3469" s="7">
        <v>2014</v>
      </c>
      <c r="B3469" s="7" t="s">
        <v>441</v>
      </c>
      <c r="C3469" s="7" t="s">
        <v>5</v>
      </c>
      <c r="D3469" s="24">
        <v>573389.34</v>
      </c>
      <c r="E3469">
        <f>INDEX('B. Store opening dates'!$B$5:$B$2448,MATCH('A. Sales by store'!B3469,'B. Store opening dates'!$A$5:$A$2448,0))</f>
        <v>2003</v>
      </c>
      <c r="F3469" t="str">
        <f t="shared" si="108"/>
        <v>Old</v>
      </c>
      <c r="G3469" t="str">
        <f t="shared" si="109"/>
        <v>Existing</v>
      </c>
    </row>
    <row r="3470" spans="1:7" ht="19" x14ac:dyDescent="0.25">
      <c r="A3470" s="7">
        <v>2015</v>
      </c>
      <c r="B3470" s="7" t="s">
        <v>441</v>
      </c>
      <c r="C3470" s="7" t="s">
        <v>6</v>
      </c>
      <c r="D3470" s="24">
        <v>367139.47</v>
      </c>
      <c r="E3470">
        <f>INDEX('B. Store opening dates'!$B$5:$B$2448,MATCH('A. Sales by store'!B3470,'B. Store opening dates'!$A$5:$A$2448,0))</f>
        <v>2003</v>
      </c>
      <c r="F3470" t="str">
        <f t="shared" si="108"/>
        <v>Old</v>
      </c>
      <c r="G3470" t="str">
        <f t="shared" si="109"/>
        <v>Existing</v>
      </c>
    </row>
    <row r="3471" spans="1:7" ht="19" x14ac:dyDescent="0.25">
      <c r="A3471" s="7">
        <v>2014</v>
      </c>
      <c r="B3471" s="7" t="s">
        <v>441</v>
      </c>
      <c r="C3471" s="7" t="s">
        <v>6</v>
      </c>
      <c r="D3471" s="24">
        <v>263107.40000000002</v>
      </c>
      <c r="E3471">
        <f>INDEX('B. Store opening dates'!$B$5:$B$2448,MATCH('A. Sales by store'!B3471,'B. Store opening dates'!$A$5:$A$2448,0))</f>
        <v>2003</v>
      </c>
      <c r="F3471" t="str">
        <f t="shared" si="108"/>
        <v>Old</v>
      </c>
      <c r="G3471" t="str">
        <f t="shared" si="109"/>
        <v>Existing</v>
      </c>
    </row>
    <row r="3472" spans="1:7" ht="19" x14ac:dyDescent="0.25">
      <c r="A3472" s="7">
        <v>2015</v>
      </c>
      <c r="B3472" s="7" t="s">
        <v>441</v>
      </c>
      <c r="C3472" s="7" t="s">
        <v>7</v>
      </c>
      <c r="D3472" s="24">
        <v>205881.38</v>
      </c>
      <c r="E3472">
        <f>INDEX('B. Store opening dates'!$B$5:$B$2448,MATCH('A. Sales by store'!B3472,'B. Store opening dates'!$A$5:$A$2448,0))</f>
        <v>2003</v>
      </c>
      <c r="F3472" t="str">
        <f t="shared" si="108"/>
        <v>Old</v>
      </c>
      <c r="G3472" t="str">
        <f t="shared" si="109"/>
        <v>Existing</v>
      </c>
    </row>
    <row r="3473" spans="1:7" ht="19" x14ac:dyDescent="0.25">
      <c r="A3473" s="7">
        <v>2014</v>
      </c>
      <c r="B3473" s="7" t="s">
        <v>441</v>
      </c>
      <c r="C3473" s="7" t="s">
        <v>7</v>
      </c>
      <c r="D3473" s="24">
        <v>217346</v>
      </c>
      <c r="E3473">
        <f>INDEX('B. Store opening dates'!$B$5:$B$2448,MATCH('A. Sales by store'!B3473,'B. Store opening dates'!$A$5:$A$2448,0))</f>
        <v>2003</v>
      </c>
      <c r="F3473" t="str">
        <f t="shared" si="108"/>
        <v>Old</v>
      </c>
      <c r="G3473" t="str">
        <f t="shared" si="109"/>
        <v>Existing</v>
      </c>
    </row>
    <row r="3474" spans="1:7" ht="19" x14ac:dyDescent="0.25">
      <c r="A3474" s="7">
        <v>2015</v>
      </c>
      <c r="B3474" s="7" t="s">
        <v>441</v>
      </c>
      <c r="C3474" s="7" t="s">
        <v>8</v>
      </c>
      <c r="D3474" s="24">
        <v>683910.5</v>
      </c>
      <c r="E3474">
        <f>INDEX('B. Store opening dates'!$B$5:$B$2448,MATCH('A. Sales by store'!B3474,'B. Store opening dates'!$A$5:$A$2448,0))</f>
        <v>2003</v>
      </c>
      <c r="F3474" t="str">
        <f t="shared" si="108"/>
        <v>Old</v>
      </c>
      <c r="G3474" t="str">
        <f t="shared" si="109"/>
        <v>Existing</v>
      </c>
    </row>
    <row r="3475" spans="1:7" ht="19" x14ac:dyDescent="0.25">
      <c r="A3475" s="7">
        <v>2014</v>
      </c>
      <c r="B3475" s="7" t="s">
        <v>441</v>
      </c>
      <c r="C3475" s="7" t="s">
        <v>8</v>
      </c>
      <c r="D3475" s="24">
        <v>716008.35</v>
      </c>
      <c r="E3475">
        <f>INDEX('B. Store opening dates'!$B$5:$B$2448,MATCH('A. Sales by store'!B3475,'B. Store opening dates'!$A$5:$A$2448,0))</f>
        <v>2003</v>
      </c>
      <c r="F3475" t="str">
        <f t="shared" si="108"/>
        <v>Old</v>
      </c>
      <c r="G3475" t="str">
        <f t="shared" si="109"/>
        <v>Existing</v>
      </c>
    </row>
    <row r="3476" spans="1:7" ht="19" x14ac:dyDescent="0.25">
      <c r="A3476" s="7">
        <v>2015</v>
      </c>
      <c r="B3476" s="7" t="s">
        <v>442</v>
      </c>
      <c r="C3476" s="7" t="s">
        <v>5</v>
      </c>
      <c r="D3476" s="24">
        <v>543003.98</v>
      </c>
      <c r="E3476">
        <f>INDEX('B. Store opening dates'!$B$5:$B$2448,MATCH('A. Sales by store'!B3476,'B. Store opening dates'!$A$5:$A$2448,0))</f>
        <v>2003</v>
      </c>
      <c r="F3476" t="str">
        <f t="shared" si="108"/>
        <v>Old</v>
      </c>
      <c r="G3476" t="str">
        <f t="shared" si="109"/>
        <v>Existing</v>
      </c>
    </row>
    <row r="3477" spans="1:7" ht="19" x14ac:dyDescent="0.25">
      <c r="A3477" s="7">
        <v>2014</v>
      </c>
      <c r="B3477" s="7" t="s">
        <v>442</v>
      </c>
      <c r="C3477" s="7" t="s">
        <v>5</v>
      </c>
      <c r="D3477" s="24">
        <v>597431.01</v>
      </c>
      <c r="E3477">
        <f>INDEX('B. Store opening dates'!$B$5:$B$2448,MATCH('A. Sales by store'!B3477,'B. Store opening dates'!$A$5:$A$2448,0))</f>
        <v>2003</v>
      </c>
      <c r="F3477" t="str">
        <f t="shared" si="108"/>
        <v>Old</v>
      </c>
      <c r="G3477" t="str">
        <f t="shared" si="109"/>
        <v>Existing</v>
      </c>
    </row>
    <row r="3478" spans="1:7" ht="19" x14ac:dyDescent="0.25">
      <c r="A3478" s="7">
        <v>2015</v>
      </c>
      <c r="B3478" s="7" t="s">
        <v>442</v>
      </c>
      <c r="C3478" s="7" t="s">
        <v>6</v>
      </c>
      <c r="D3478" s="24">
        <v>283432.83</v>
      </c>
      <c r="E3478">
        <f>INDEX('B. Store opening dates'!$B$5:$B$2448,MATCH('A. Sales by store'!B3478,'B. Store opening dates'!$A$5:$A$2448,0))</f>
        <v>2003</v>
      </c>
      <c r="F3478" t="str">
        <f t="shared" si="108"/>
        <v>Old</v>
      </c>
      <c r="G3478" t="str">
        <f t="shared" si="109"/>
        <v>Existing</v>
      </c>
    </row>
    <row r="3479" spans="1:7" ht="19" x14ac:dyDescent="0.25">
      <c r="A3479" s="7">
        <v>2014</v>
      </c>
      <c r="B3479" s="7" t="s">
        <v>442</v>
      </c>
      <c r="C3479" s="7" t="s">
        <v>6</v>
      </c>
      <c r="D3479" s="24">
        <v>198514.37</v>
      </c>
      <c r="E3479">
        <f>INDEX('B. Store opening dates'!$B$5:$B$2448,MATCH('A. Sales by store'!B3479,'B. Store opening dates'!$A$5:$A$2448,0))</f>
        <v>2003</v>
      </c>
      <c r="F3479" t="str">
        <f t="shared" si="108"/>
        <v>Old</v>
      </c>
      <c r="G3479" t="str">
        <f t="shared" si="109"/>
        <v>Existing</v>
      </c>
    </row>
    <row r="3480" spans="1:7" ht="19" x14ac:dyDescent="0.25">
      <c r="A3480" s="7">
        <v>2015</v>
      </c>
      <c r="B3480" s="7" t="s">
        <v>442</v>
      </c>
      <c r="C3480" s="7" t="s">
        <v>7</v>
      </c>
      <c r="D3480" s="24">
        <v>210060.36</v>
      </c>
      <c r="E3480">
        <f>INDEX('B. Store opening dates'!$B$5:$B$2448,MATCH('A. Sales by store'!B3480,'B. Store opening dates'!$A$5:$A$2448,0))</f>
        <v>2003</v>
      </c>
      <c r="F3480" t="str">
        <f t="shared" si="108"/>
        <v>Old</v>
      </c>
      <c r="G3480" t="str">
        <f t="shared" si="109"/>
        <v>Existing</v>
      </c>
    </row>
    <row r="3481" spans="1:7" ht="19" x14ac:dyDescent="0.25">
      <c r="A3481" s="7">
        <v>2014</v>
      </c>
      <c r="B3481" s="7" t="s">
        <v>442</v>
      </c>
      <c r="C3481" s="7" t="s">
        <v>7</v>
      </c>
      <c r="D3481" s="24">
        <v>221329.24</v>
      </c>
      <c r="E3481">
        <f>INDEX('B. Store opening dates'!$B$5:$B$2448,MATCH('A. Sales by store'!B3481,'B. Store opening dates'!$A$5:$A$2448,0))</f>
        <v>2003</v>
      </c>
      <c r="F3481" t="str">
        <f t="shared" si="108"/>
        <v>Old</v>
      </c>
      <c r="G3481" t="str">
        <f t="shared" si="109"/>
        <v>Existing</v>
      </c>
    </row>
    <row r="3482" spans="1:7" ht="19" x14ac:dyDescent="0.25">
      <c r="A3482" s="7">
        <v>2015</v>
      </c>
      <c r="B3482" s="7" t="s">
        <v>442</v>
      </c>
      <c r="C3482" s="7" t="s">
        <v>8</v>
      </c>
      <c r="D3482" s="24">
        <v>747354</v>
      </c>
      <c r="E3482">
        <f>INDEX('B. Store opening dates'!$B$5:$B$2448,MATCH('A. Sales by store'!B3482,'B. Store opening dates'!$A$5:$A$2448,0))</f>
        <v>2003</v>
      </c>
      <c r="F3482" t="str">
        <f t="shared" si="108"/>
        <v>Old</v>
      </c>
      <c r="G3482" t="str">
        <f t="shared" si="109"/>
        <v>Existing</v>
      </c>
    </row>
    <row r="3483" spans="1:7" ht="19" x14ac:dyDescent="0.25">
      <c r="A3483" s="7">
        <v>2014</v>
      </c>
      <c r="B3483" s="7" t="s">
        <v>442</v>
      </c>
      <c r="C3483" s="7" t="s">
        <v>8</v>
      </c>
      <c r="D3483" s="24">
        <v>780230.73</v>
      </c>
      <c r="E3483">
        <f>INDEX('B. Store opening dates'!$B$5:$B$2448,MATCH('A. Sales by store'!B3483,'B. Store opening dates'!$A$5:$A$2448,0))</f>
        <v>2003</v>
      </c>
      <c r="F3483" t="str">
        <f t="shared" si="108"/>
        <v>Old</v>
      </c>
      <c r="G3483" t="str">
        <f t="shared" si="109"/>
        <v>Existing</v>
      </c>
    </row>
    <row r="3484" spans="1:7" ht="19" x14ac:dyDescent="0.25">
      <c r="A3484" s="7">
        <v>2015</v>
      </c>
      <c r="B3484" s="7" t="s">
        <v>443</v>
      </c>
      <c r="C3484" s="7" t="s">
        <v>5</v>
      </c>
      <c r="D3484" s="24">
        <v>676240.6</v>
      </c>
      <c r="E3484">
        <f>INDEX('B. Store opening dates'!$B$5:$B$2448,MATCH('A. Sales by store'!B3484,'B. Store opening dates'!$A$5:$A$2448,0))</f>
        <v>2003</v>
      </c>
      <c r="F3484" t="str">
        <f t="shared" si="108"/>
        <v>Old</v>
      </c>
      <c r="G3484" t="str">
        <f t="shared" si="109"/>
        <v>Existing</v>
      </c>
    </row>
    <row r="3485" spans="1:7" ht="19" x14ac:dyDescent="0.25">
      <c r="A3485" s="7">
        <v>2014</v>
      </c>
      <c r="B3485" s="7" t="s">
        <v>443</v>
      </c>
      <c r="C3485" s="7" t="s">
        <v>5</v>
      </c>
      <c r="D3485" s="24">
        <v>742236.46</v>
      </c>
      <c r="E3485">
        <f>INDEX('B. Store opening dates'!$B$5:$B$2448,MATCH('A. Sales by store'!B3485,'B. Store opening dates'!$A$5:$A$2448,0))</f>
        <v>2003</v>
      </c>
      <c r="F3485" t="str">
        <f t="shared" si="108"/>
        <v>Old</v>
      </c>
      <c r="G3485" t="str">
        <f t="shared" si="109"/>
        <v>Existing</v>
      </c>
    </row>
    <row r="3486" spans="1:7" ht="19" x14ac:dyDescent="0.25">
      <c r="A3486" s="7">
        <v>2015</v>
      </c>
      <c r="B3486" s="7" t="s">
        <v>443</v>
      </c>
      <c r="C3486" s="7" t="s">
        <v>6</v>
      </c>
      <c r="D3486" s="24">
        <v>445381.24</v>
      </c>
      <c r="E3486">
        <f>INDEX('B. Store opening dates'!$B$5:$B$2448,MATCH('A. Sales by store'!B3486,'B. Store opening dates'!$A$5:$A$2448,0))</f>
        <v>2003</v>
      </c>
      <c r="F3486" t="str">
        <f t="shared" si="108"/>
        <v>Old</v>
      </c>
      <c r="G3486" t="str">
        <f t="shared" si="109"/>
        <v>Existing</v>
      </c>
    </row>
    <row r="3487" spans="1:7" ht="19" x14ac:dyDescent="0.25">
      <c r="A3487" s="7">
        <v>2014</v>
      </c>
      <c r="B3487" s="7" t="s">
        <v>443</v>
      </c>
      <c r="C3487" s="7" t="s">
        <v>6</v>
      </c>
      <c r="D3487" s="24">
        <v>312859.01</v>
      </c>
      <c r="E3487">
        <f>INDEX('B. Store opening dates'!$B$5:$B$2448,MATCH('A. Sales by store'!B3487,'B. Store opening dates'!$A$5:$A$2448,0))</f>
        <v>2003</v>
      </c>
      <c r="F3487" t="str">
        <f t="shared" si="108"/>
        <v>Old</v>
      </c>
      <c r="G3487" t="str">
        <f t="shared" si="109"/>
        <v>Existing</v>
      </c>
    </row>
    <row r="3488" spans="1:7" ht="19" x14ac:dyDescent="0.25">
      <c r="A3488" s="7">
        <v>2015</v>
      </c>
      <c r="B3488" s="7" t="s">
        <v>443</v>
      </c>
      <c r="C3488" s="7" t="s">
        <v>7</v>
      </c>
      <c r="D3488" s="24">
        <v>117401.02</v>
      </c>
      <c r="E3488">
        <f>INDEX('B. Store opening dates'!$B$5:$B$2448,MATCH('A. Sales by store'!B3488,'B. Store opening dates'!$A$5:$A$2448,0))</f>
        <v>2003</v>
      </c>
      <c r="F3488" t="str">
        <f t="shared" si="108"/>
        <v>Old</v>
      </c>
      <c r="G3488" t="str">
        <f t="shared" si="109"/>
        <v>Existing</v>
      </c>
    </row>
    <row r="3489" spans="1:7" ht="19" x14ac:dyDescent="0.25">
      <c r="A3489" s="7">
        <v>2014</v>
      </c>
      <c r="B3489" s="7" t="s">
        <v>443</v>
      </c>
      <c r="C3489" s="7" t="s">
        <v>7</v>
      </c>
      <c r="D3489" s="24">
        <v>125159.11</v>
      </c>
      <c r="E3489">
        <f>INDEX('B. Store opening dates'!$B$5:$B$2448,MATCH('A. Sales by store'!B3489,'B. Store opening dates'!$A$5:$A$2448,0))</f>
        <v>2003</v>
      </c>
      <c r="F3489" t="str">
        <f t="shared" si="108"/>
        <v>Old</v>
      </c>
      <c r="G3489" t="str">
        <f t="shared" si="109"/>
        <v>Existing</v>
      </c>
    </row>
    <row r="3490" spans="1:7" ht="19" x14ac:dyDescent="0.25">
      <c r="A3490" s="7">
        <v>2015</v>
      </c>
      <c r="B3490" s="7" t="s">
        <v>443</v>
      </c>
      <c r="C3490" s="7" t="s">
        <v>8</v>
      </c>
      <c r="D3490" s="24">
        <v>611326.57999999996</v>
      </c>
      <c r="E3490">
        <f>INDEX('B. Store opening dates'!$B$5:$B$2448,MATCH('A. Sales by store'!B3490,'B. Store opening dates'!$A$5:$A$2448,0))</f>
        <v>2003</v>
      </c>
      <c r="F3490" t="str">
        <f t="shared" si="108"/>
        <v>Old</v>
      </c>
      <c r="G3490" t="str">
        <f t="shared" si="109"/>
        <v>Existing</v>
      </c>
    </row>
    <row r="3491" spans="1:7" ht="19" x14ac:dyDescent="0.25">
      <c r="A3491" s="7">
        <v>2014</v>
      </c>
      <c r="B3491" s="7" t="s">
        <v>443</v>
      </c>
      <c r="C3491" s="7" t="s">
        <v>8</v>
      </c>
      <c r="D3491" s="24">
        <v>637667.82999999996</v>
      </c>
      <c r="E3491">
        <f>INDEX('B. Store opening dates'!$B$5:$B$2448,MATCH('A. Sales by store'!B3491,'B. Store opening dates'!$A$5:$A$2448,0))</f>
        <v>2003</v>
      </c>
      <c r="F3491" t="str">
        <f t="shared" si="108"/>
        <v>Old</v>
      </c>
      <c r="G3491" t="str">
        <f t="shared" si="109"/>
        <v>Existing</v>
      </c>
    </row>
    <row r="3492" spans="1:7" ht="19" x14ac:dyDescent="0.25">
      <c r="A3492" s="7">
        <v>2015</v>
      </c>
      <c r="B3492" s="7" t="s">
        <v>444</v>
      </c>
      <c r="C3492" s="7" t="s">
        <v>5</v>
      </c>
      <c r="D3492" s="24">
        <v>866351.9</v>
      </c>
      <c r="E3492">
        <f>INDEX('B. Store opening dates'!$B$5:$B$2448,MATCH('A. Sales by store'!B3492,'B. Store opening dates'!$A$5:$A$2448,0))</f>
        <v>2003</v>
      </c>
      <c r="F3492" t="str">
        <f t="shared" si="108"/>
        <v>Old</v>
      </c>
      <c r="G3492" t="str">
        <f t="shared" si="109"/>
        <v>Existing</v>
      </c>
    </row>
    <row r="3493" spans="1:7" ht="19" x14ac:dyDescent="0.25">
      <c r="A3493" s="7">
        <v>2014</v>
      </c>
      <c r="B3493" s="7" t="s">
        <v>444</v>
      </c>
      <c r="C3493" s="7" t="s">
        <v>5</v>
      </c>
      <c r="D3493" s="24">
        <v>950770.1</v>
      </c>
      <c r="E3493">
        <f>INDEX('B. Store opening dates'!$B$5:$B$2448,MATCH('A. Sales by store'!B3493,'B. Store opening dates'!$A$5:$A$2448,0))</f>
        <v>2003</v>
      </c>
      <c r="F3493" t="str">
        <f t="shared" si="108"/>
        <v>Old</v>
      </c>
      <c r="G3493" t="str">
        <f t="shared" si="109"/>
        <v>Existing</v>
      </c>
    </row>
    <row r="3494" spans="1:7" ht="19" x14ac:dyDescent="0.25">
      <c r="A3494" s="7">
        <v>2015</v>
      </c>
      <c r="B3494" s="7" t="s">
        <v>444</v>
      </c>
      <c r="C3494" s="7" t="s">
        <v>6</v>
      </c>
      <c r="D3494" s="24">
        <v>570802.98</v>
      </c>
      <c r="E3494">
        <f>INDEX('B. Store opening dates'!$B$5:$B$2448,MATCH('A. Sales by store'!B3494,'B. Store opening dates'!$A$5:$A$2448,0))</f>
        <v>2003</v>
      </c>
      <c r="F3494" t="str">
        <f t="shared" si="108"/>
        <v>Old</v>
      </c>
      <c r="G3494" t="str">
        <f t="shared" si="109"/>
        <v>Existing</v>
      </c>
    </row>
    <row r="3495" spans="1:7" ht="19" x14ac:dyDescent="0.25">
      <c r="A3495" s="7">
        <v>2014</v>
      </c>
      <c r="B3495" s="7" t="s">
        <v>444</v>
      </c>
      <c r="C3495" s="7" t="s">
        <v>6</v>
      </c>
      <c r="D3495" s="24">
        <v>396317.15</v>
      </c>
      <c r="E3495">
        <f>INDEX('B. Store opening dates'!$B$5:$B$2448,MATCH('A. Sales by store'!B3495,'B. Store opening dates'!$A$5:$A$2448,0))</f>
        <v>2003</v>
      </c>
      <c r="F3495" t="str">
        <f t="shared" si="108"/>
        <v>Old</v>
      </c>
      <c r="G3495" t="str">
        <f t="shared" si="109"/>
        <v>Existing</v>
      </c>
    </row>
    <row r="3496" spans="1:7" ht="19" x14ac:dyDescent="0.25">
      <c r="A3496" s="7">
        <v>2015</v>
      </c>
      <c r="B3496" s="7" t="s">
        <v>444</v>
      </c>
      <c r="C3496" s="7" t="s">
        <v>7</v>
      </c>
      <c r="D3496" s="24">
        <v>134094.26999999999</v>
      </c>
      <c r="E3496">
        <f>INDEX('B. Store opening dates'!$B$5:$B$2448,MATCH('A. Sales by store'!B3496,'B. Store opening dates'!$A$5:$A$2448,0))</f>
        <v>2003</v>
      </c>
      <c r="F3496" t="str">
        <f t="shared" si="108"/>
        <v>Old</v>
      </c>
      <c r="G3496" t="str">
        <f t="shared" si="109"/>
        <v>Existing</v>
      </c>
    </row>
    <row r="3497" spans="1:7" ht="19" x14ac:dyDescent="0.25">
      <c r="A3497" s="7">
        <v>2014</v>
      </c>
      <c r="B3497" s="7" t="s">
        <v>444</v>
      </c>
      <c r="C3497" s="7" t="s">
        <v>7</v>
      </c>
      <c r="D3497" s="24">
        <v>141652.73000000001</v>
      </c>
      <c r="E3497">
        <f>INDEX('B. Store opening dates'!$B$5:$B$2448,MATCH('A. Sales by store'!B3497,'B. Store opening dates'!$A$5:$A$2448,0))</f>
        <v>2003</v>
      </c>
      <c r="F3497" t="str">
        <f t="shared" si="108"/>
        <v>Old</v>
      </c>
      <c r="G3497" t="str">
        <f t="shared" si="109"/>
        <v>Existing</v>
      </c>
    </row>
    <row r="3498" spans="1:7" ht="19" x14ac:dyDescent="0.25">
      <c r="A3498" s="7">
        <v>2015</v>
      </c>
      <c r="B3498" s="7" t="s">
        <v>444</v>
      </c>
      <c r="C3498" s="7" t="s">
        <v>8</v>
      </c>
      <c r="D3498" s="24">
        <v>651023.94999999995</v>
      </c>
      <c r="E3498">
        <f>INDEX('B. Store opening dates'!$B$5:$B$2448,MATCH('A. Sales by store'!B3498,'B. Store opening dates'!$A$5:$A$2448,0))</f>
        <v>2003</v>
      </c>
      <c r="F3498" t="str">
        <f t="shared" si="108"/>
        <v>Old</v>
      </c>
      <c r="G3498" t="str">
        <f t="shared" si="109"/>
        <v>Existing</v>
      </c>
    </row>
    <row r="3499" spans="1:7" ht="19" x14ac:dyDescent="0.25">
      <c r="A3499" s="7">
        <v>2014</v>
      </c>
      <c r="B3499" s="7" t="s">
        <v>444</v>
      </c>
      <c r="C3499" s="7" t="s">
        <v>8</v>
      </c>
      <c r="D3499" s="24">
        <v>676284.94</v>
      </c>
      <c r="E3499">
        <f>INDEX('B. Store opening dates'!$B$5:$B$2448,MATCH('A. Sales by store'!B3499,'B. Store opening dates'!$A$5:$A$2448,0))</f>
        <v>2003</v>
      </c>
      <c r="F3499" t="str">
        <f t="shared" si="108"/>
        <v>Old</v>
      </c>
      <c r="G3499" t="str">
        <f t="shared" si="109"/>
        <v>Existing</v>
      </c>
    </row>
    <row r="3500" spans="1:7" ht="19" x14ac:dyDescent="0.25">
      <c r="A3500" s="7">
        <v>2015</v>
      </c>
      <c r="B3500" s="7" t="s">
        <v>445</v>
      </c>
      <c r="C3500" s="7" t="s">
        <v>5</v>
      </c>
      <c r="D3500" s="24">
        <v>798010.65</v>
      </c>
      <c r="E3500">
        <f>INDEX('B. Store opening dates'!$B$5:$B$2448,MATCH('A. Sales by store'!B3500,'B. Store opening dates'!$A$5:$A$2448,0))</f>
        <v>2003</v>
      </c>
      <c r="F3500" t="str">
        <f t="shared" si="108"/>
        <v>Old</v>
      </c>
      <c r="G3500" t="str">
        <f t="shared" si="109"/>
        <v>Existing</v>
      </c>
    </row>
    <row r="3501" spans="1:7" ht="19" x14ac:dyDescent="0.25">
      <c r="A3501" s="7">
        <v>2014</v>
      </c>
      <c r="B3501" s="7" t="s">
        <v>445</v>
      </c>
      <c r="C3501" s="7" t="s">
        <v>5</v>
      </c>
      <c r="D3501" s="24">
        <v>872886.57</v>
      </c>
      <c r="E3501">
        <f>INDEX('B. Store opening dates'!$B$5:$B$2448,MATCH('A. Sales by store'!B3501,'B. Store opening dates'!$A$5:$A$2448,0))</f>
        <v>2003</v>
      </c>
      <c r="F3501" t="str">
        <f t="shared" si="108"/>
        <v>Old</v>
      </c>
      <c r="G3501" t="str">
        <f t="shared" si="109"/>
        <v>Existing</v>
      </c>
    </row>
    <row r="3502" spans="1:7" ht="19" x14ac:dyDescent="0.25">
      <c r="A3502" s="7">
        <v>2015</v>
      </c>
      <c r="B3502" s="7" t="s">
        <v>445</v>
      </c>
      <c r="C3502" s="7" t="s">
        <v>6</v>
      </c>
      <c r="D3502" s="24">
        <v>264546.64</v>
      </c>
      <c r="E3502">
        <f>INDEX('B. Store opening dates'!$B$5:$B$2448,MATCH('A. Sales by store'!B3502,'B. Store opening dates'!$A$5:$A$2448,0))</f>
        <v>2003</v>
      </c>
      <c r="F3502" t="str">
        <f t="shared" si="108"/>
        <v>Old</v>
      </c>
      <c r="G3502" t="str">
        <f t="shared" si="109"/>
        <v>Existing</v>
      </c>
    </row>
    <row r="3503" spans="1:7" ht="19" x14ac:dyDescent="0.25">
      <c r="A3503" s="7">
        <v>2014</v>
      </c>
      <c r="B3503" s="7" t="s">
        <v>445</v>
      </c>
      <c r="C3503" s="7" t="s">
        <v>6</v>
      </c>
      <c r="D3503" s="24">
        <v>185621.68</v>
      </c>
      <c r="E3503">
        <f>INDEX('B. Store opening dates'!$B$5:$B$2448,MATCH('A. Sales by store'!B3503,'B. Store opening dates'!$A$5:$A$2448,0))</f>
        <v>2003</v>
      </c>
      <c r="F3503" t="str">
        <f t="shared" si="108"/>
        <v>Old</v>
      </c>
      <c r="G3503" t="str">
        <f t="shared" si="109"/>
        <v>Existing</v>
      </c>
    </row>
    <row r="3504" spans="1:7" ht="19" x14ac:dyDescent="0.25">
      <c r="A3504" s="7">
        <v>2015</v>
      </c>
      <c r="B3504" s="7" t="s">
        <v>445</v>
      </c>
      <c r="C3504" s="7" t="s">
        <v>7</v>
      </c>
      <c r="D3504" s="24">
        <v>130575.73</v>
      </c>
      <c r="E3504">
        <f>INDEX('B. Store opening dates'!$B$5:$B$2448,MATCH('A. Sales by store'!B3504,'B. Store opening dates'!$A$5:$A$2448,0))</f>
        <v>2003</v>
      </c>
      <c r="F3504" t="str">
        <f t="shared" si="108"/>
        <v>Old</v>
      </c>
      <c r="G3504" t="str">
        <f t="shared" si="109"/>
        <v>Existing</v>
      </c>
    </row>
    <row r="3505" spans="1:7" ht="19" x14ac:dyDescent="0.25">
      <c r="A3505" s="7">
        <v>2014</v>
      </c>
      <c r="B3505" s="7" t="s">
        <v>445</v>
      </c>
      <c r="C3505" s="7" t="s">
        <v>7</v>
      </c>
      <c r="D3505" s="24">
        <v>137610.18</v>
      </c>
      <c r="E3505">
        <f>INDEX('B. Store opening dates'!$B$5:$B$2448,MATCH('A. Sales by store'!B3505,'B. Store opening dates'!$A$5:$A$2448,0))</f>
        <v>2003</v>
      </c>
      <c r="F3505" t="str">
        <f t="shared" si="108"/>
        <v>Old</v>
      </c>
      <c r="G3505" t="str">
        <f t="shared" si="109"/>
        <v>Existing</v>
      </c>
    </row>
    <row r="3506" spans="1:7" ht="19" x14ac:dyDescent="0.25">
      <c r="A3506" s="7">
        <v>2015</v>
      </c>
      <c r="B3506" s="7" t="s">
        <v>445</v>
      </c>
      <c r="C3506" s="7" t="s">
        <v>8</v>
      </c>
      <c r="D3506" s="24">
        <v>569695.43999999994</v>
      </c>
      <c r="E3506">
        <f>INDEX('B. Store opening dates'!$B$5:$B$2448,MATCH('A. Sales by store'!B3506,'B. Store opening dates'!$A$5:$A$2448,0))</f>
        <v>2003</v>
      </c>
      <c r="F3506" t="str">
        <f t="shared" si="108"/>
        <v>Old</v>
      </c>
      <c r="G3506" t="str">
        <f t="shared" si="109"/>
        <v>Existing</v>
      </c>
    </row>
    <row r="3507" spans="1:7" ht="19" x14ac:dyDescent="0.25">
      <c r="A3507" s="7">
        <v>2014</v>
      </c>
      <c r="B3507" s="7" t="s">
        <v>445</v>
      </c>
      <c r="C3507" s="7" t="s">
        <v>8</v>
      </c>
      <c r="D3507" s="24">
        <v>595833.93000000005</v>
      </c>
      <c r="E3507">
        <f>INDEX('B. Store opening dates'!$B$5:$B$2448,MATCH('A. Sales by store'!B3507,'B. Store opening dates'!$A$5:$A$2448,0))</f>
        <v>2003</v>
      </c>
      <c r="F3507" t="str">
        <f t="shared" si="108"/>
        <v>Old</v>
      </c>
      <c r="G3507" t="str">
        <f t="shared" si="109"/>
        <v>Existing</v>
      </c>
    </row>
    <row r="3508" spans="1:7" ht="19" x14ac:dyDescent="0.25">
      <c r="A3508" s="7">
        <v>2015</v>
      </c>
      <c r="B3508" s="7" t="s">
        <v>446</v>
      </c>
      <c r="C3508" s="7" t="s">
        <v>5</v>
      </c>
      <c r="D3508" s="24">
        <v>562050.63</v>
      </c>
      <c r="E3508">
        <f>INDEX('B. Store opening dates'!$B$5:$B$2448,MATCH('A. Sales by store'!B3508,'B. Store opening dates'!$A$5:$A$2448,0))</f>
        <v>2003</v>
      </c>
      <c r="F3508" t="str">
        <f t="shared" si="108"/>
        <v>Old</v>
      </c>
      <c r="G3508" t="str">
        <f t="shared" si="109"/>
        <v>Existing</v>
      </c>
    </row>
    <row r="3509" spans="1:7" ht="19" x14ac:dyDescent="0.25">
      <c r="A3509" s="7">
        <v>2014</v>
      </c>
      <c r="B3509" s="7" t="s">
        <v>446</v>
      </c>
      <c r="C3509" s="7" t="s">
        <v>5</v>
      </c>
      <c r="D3509" s="24">
        <v>613700.93000000005</v>
      </c>
      <c r="E3509">
        <f>INDEX('B. Store opening dates'!$B$5:$B$2448,MATCH('A. Sales by store'!B3509,'B. Store opening dates'!$A$5:$A$2448,0))</f>
        <v>2003</v>
      </c>
      <c r="F3509" t="str">
        <f t="shared" si="108"/>
        <v>Old</v>
      </c>
      <c r="G3509" t="str">
        <f t="shared" si="109"/>
        <v>Existing</v>
      </c>
    </row>
    <row r="3510" spans="1:7" ht="19" x14ac:dyDescent="0.25">
      <c r="A3510" s="7">
        <v>2015</v>
      </c>
      <c r="B3510" s="7" t="s">
        <v>446</v>
      </c>
      <c r="C3510" s="7" t="s">
        <v>6</v>
      </c>
      <c r="D3510" s="24">
        <v>478756.04</v>
      </c>
      <c r="E3510">
        <f>INDEX('B. Store opening dates'!$B$5:$B$2448,MATCH('A. Sales by store'!B3510,'B. Store opening dates'!$A$5:$A$2448,0))</f>
        <v>2003</v>
      </c>
      <c r="F3510" t="str">
        <f t="shared" si="108"/>
        <v>Old</v>
      </c>
      <c r="G3510" t="str">
        <f t="shared" si="109"/>
        <v>Existing</v>
      </c>
    </row>
    <row r="3511" spans="1:7" ht="19" x14ac:dyDescent="0.25">
      <c r="A3511" s="7">
        <v>2014</v>
      </c>
      <c r="B3511" s="7" t="s">
        <v>446</v>
      </c>
      <c r="C3511" s="7" t="s">
        <v>6</v>
      </c>
      <c r="D3511" s="24">
        <v>331394.83</v>
      </c>
      <c r="E3511">
        <f>INDEX('B. Store opening dates'!$B$5:$B$2448,MATCH('A. Sales by store'!B3511,'B. Store opening dates'!$A$5:$A$2448,0))</f>
        <v>2003</v>
      </c>
      <c r="F3511" t="str">
        <f t="shared" si="108"/>
        <v>Old</v>
      </c>
      <c r="G3511" t="str">
        <f t="shared" si="109"/>
        <v>Existing</v>
      </c>
    </row>
    <row r="3512" spans="1:7" ht="19" x14ac:dyDescent="0.25">
      <c r="A3512" s="7">
        <v>2015</v>
      </c>
      <c r="B3512" s="7" t="s">
        <v>446</v>
      </c>
      <c r="C3512" s="7" t="s">
        <v>7</v>
      </c>
      <c r="D3512" s="24">
        <v>115024.82</v>
      </c>
      <c r="E3512">
        <f>INDEX('B. Store opening dates'!$B$5:$B$2448,MATCH('A. Sales by store'!B3512,'B. Store opening dates'!$A$5:$A$2448,0))</f>
        <v>2003</v>
      </c>
      <c r="F3512" t="str">
        <f t="shared" si="108"/>
        <v>Old</v>
      </c>
      <c r="G3512" t="str">
        <f t="shared" si="109"/>
        <v>Existing</v>
      </c>
    </row>
    <row r="3513" spans="1:7" ht="19" x14ac:dyDescent="0.25">
      <c r="A3513" s="7">
        <v>2014</v>
      </c>
      <c r="B3513" s="7" t="s">
        <v>446</v>
      </c>
      <c r="C3513" s="7" t="s">
        <v>7</v>
      </c>
      <c r="D3513" s="24">
        <v>121250.65</v>
      </c>
      <c r="E3513">
        <f>INDEX('B. Store opening dates'!$B$5:$B$2448,MATCH('A. Sales by store'!B3513,'B. Store opening dates'!$A$5:$A$2448,0))</f>
        <v>2003</v>
      </c>
      <c r="F3513" t="str">
        <f t="shared" si="108"/>
        <v>Old</v>
      </c>
      <c r="G3513" t="str">
        <f t="shared" si="109"/>
        <v>Existing</v>
      </c>
    </row>
    <row r="3514" spans="1:7" ht="19" x14ac:dyDescent="0.25">
      <c r="A3514" s="7">
        <v>2015</v>
      </c>
      <c r="B3514" s="7" t="s">
        <v>446</v>
      </c>
      <c r="C3514" s="7" t="s">
        <v>8</v>
      </c>
      <c r="D3514" s="24">
        <v>524329.65</v>
      </c>
      <c r="E3514">
        <f>INDEX('B. Store opening dates'!$B$5:$B$2448,MATCH('A. Sales by store'!B3514,'B. Store opening dates'!$A$5:$A$2448,0))</f>
        <v>2003</v>
      </c>
      <c r="F3514" t="str">
        <f t="shared" si="108"/>
        <v>Old</v>
      </c>
      <c r="G3514" t="str">
        <f t="shared" si="109"/>
        <v>Existing</v>
      </c>
    </row>
    <row r="3515" spans="1:7" ht="19" x14ac:dyDescent="0.25">
      <c r="A3515" s="7">
        <v>2014</v>
      </c>
      <c r="B3515" s="7" t="s">
        <v>446</v>
      </c>
      <c r="C3515" s="7" t="s">
        <v>8</v>
      </c>
      <c r="D3515" s="24">
        <v>539944.39</v>
      </c>
      <c r="E3515">
        <f>INDEX('B. Store opening dates'!$B$5:$B$2448,MATCH('A. Sales by store'!B3515,'B. Store opening dates'!$A$5:$A$2448,0))</f>
        <v>2003</v>
      </c>
      <c r="F3515" t="str">
        <f t="shared" si="108"/>
        <v>Old</v>
      </c>
      <c r="G3515" t="str">
        <f t="shared" si="109"/>
        <v>Existing</v>
      </c>
    </row>
    <row r="3516" spans="1:7" ht="19" x14ac:dyDescent="0.25">
      <c r="A3516" s="7">
        <v>2015</v>
      </c>
      <c r="B3516" s="7" t="s">
        <v>447</v>
      </c>
      <c r="C3516" s="7" t="s">
        <v>5</v>
      </c>
      <c r="D3516" s="24">
        <v>705734.45</v>
      </c>
      <c r="E3516">
        <f>INDEX('B. Store opening dates'!$B$5:$B$2448,MATCH('A. Sales by store'!B3516,'B. Store opening dates'!$A$5:$A$2448,0))</f>
        <v>2003</v>
      </c>
      <c r="F3516" t="str">
        <f t="shared" si="108"/>
        <v>Old</v>
      </c>
      <c r="G3516" t="str">
        <f t="shared" si="109"/>
        <v>Existing</v>
      </c>
    </row>
    <row r="3517" spans="1:7" ht="19" x14ac:dyDescent="0.25">
      <c r="A3517" s="7">
        <v>2014</v>
      </c>
      <c r="B3517" s="7" t="s">
        <v>447</v>
      </c>
      <c r="C3517" s="7" t="s">
        <v>5</v>
      </c>
      <c r="D3517" s="24">
        <v>776455.86</v>
      </c>
      <c r="E3517">
        <f>INDEX('B. Store opening dates'!$B$5:$B$2448,MATCH('A. Sales by store'!B3517,'B. Store opening dates'!$A$5:$A$2448,0))</f>
        <v>2003</v>
      </c>
      <c r="F3517" t="str">
        <f t="shared" si="108"/>
        <v>Old</v>
      </c>
      <c r="G3517" t="str">
        <f t="shared" si="109"/>
        <v>Existing</v>
      </c>
    </row>
    <row r="3518" spans="1:7" ht="19" x14ac:dyDescent="0.25">
      <c r="A3518" s="7">
        <v>2015</v>
      </c>
      <c r="B3518" s="7" t="s">
        <v>447</v>
      </c>
      <c r="C3518" s="7" t="s">
        <v>6</v>
      </c>
      <c r="D3518" s="24">
        <v>273838.2</v>
      </c>
      <c r="E3518">
        <f>INDEX('B. Store opening dates'!$B$5:$B$2448,MATCH('A. Sales by store'!B3518,'B. Store opening dates'!$A$5:$A$2448,0))</f>
        <v>2003</v>
      </c>
      <c r="F3518" t="str">
        <f t="shared" si="108"/>
        <v>Old</v>
      </c>
      <c r="G3518" t="str">
        <f t="shared" si="109"/>
        <v>Existing</v>
      </c>
    </row>
    <row r="3519" spans="1:7" ht="19" x14ac:dyDescent="0.25">
      <c r="A3519" s="7">
        <v>2014</v>
      </c>
      <c r="B3519" s="7" t="s">
        <v>447</v>
      </c>
      <c r="C3519" s="7" t="s">
        <v>6</v>
      </c>
      <c r="D3519" s="24">
        <v>203456.08</v>
      </c>
      <c r="E3519">
        <f>INDEX('B. Store opening dates'!$B$5:$B$2448,MATCH('A. Sales by store'!B3519,'B. Store opening dates'!$A$5:$A$2448,0))</f>
        <v>2003</v>
      </c>
      <c r="F3519" t="str">
        <f t="shared" si="108"/>
        <v>Old</v>
      </c>
      <c r="G3519" t="str">
        <f t="shared" si="109"/>
        <v>Existing</v>
      </c>
    </row>
    <row r="3520" spans="1:7" ht="19" x14ac:dyDescent="0.25">
      <c r="A3520" s="7">
        <v>2015</v>
      </c>
      <c r="B3520" s="7" t="s">
        <v>447</v>
      </c>
      <c r="C3520" s="7" t="s">
        <v>7</v>
      </c>
      <c r="D3520" s="24">
        <v>232611.61</v>
      </c>
      <c r="E3520">
        <f>INDEX('B. Store opening dates'!$B$5:$B$2448,MATCH('A. Sales by store'!B3520,'B. Store opening dates'!$A$5:$A$2448,0))</f>
        <v>2003</v>
      </c>
      <c r="F3520" t="str">
        <f t="shared" si="108"/>
        <v>Old</v>
      </c>
      <c r="G3520" t="str">
        <f t="shared" si="109"/>
        <v>Existing</v>
      </c>
    </row>
    <row r="3521" spans="1:7" ht="19" x14ac:dyDescent="0.25">
      <c r="A3521" s="7">
        <v>2014</v>
      </c>
      <c r="B3521" s="7" t="s">
        <v>447</v>
      </c>
      <c r="C3521" s="7" t="s">
        <v>7</v>
      </c>
      <c r="D3521" s="24">
        <v>247290.62</v>
      </c>
      <c r="E3521">
        <f>INDEX('B. Store opening dates'!$B$5:$B$2448,MATCH('A. Sales by store'!B3521,'B. Store opening dates'!$A$5:$A$2448,0))</f>
        <v>2003</v>
      </c>
      <c r="F3521" t="str">
        <f t="shared" si="108"/>
        <v>Old</v>
      </c>
      <c r="G3521" t="str">
        <f t="shared" si="109"/>
        <v>Existing</v>
      </c>
    </row>
    <row r="3522" spans="1:7" ht="19" x14ac:dyDescent="0.25">
      <c r="A3522" s="7">
        <v>2015</v>
      </c>
      <c r="B3522" s="7" t="s">
        <v>447</v>
      </c>
      <c r="C3522" s="7" t="s">
        <v>8</v>
      </c>
      <c r="D3522" s="24">
        <v>584729.09</v>
      </c>
      <c r="E3522">
        <f>INDEX('B. Store opening dates'!$B$5:$B$2448,MATCH('A. Sales by store'!B3522,'B. Store opening dates'!$A$5:$A$2448,0))</f>
        <v>2003</v>
      </c>
      <c r="F3522" t="str">
        <f t="shared" si="108"/>
        <v>Old</v>
      </c>
      <c r="G3522" t="str">
        <f t="shared" si="109"/>
        <v>Existing</v>
      </c>
    </row>
    <row r="3523" spans="1:7" ht="19" x14ac:dyDescent="0.25">
      <c r="A3523" s="7">
        <v>2014</v>
      </c>
      <c r="B3523" s="7" t="s">
        <v>447</v>
      </c>
      <c r="C3523" s="7" t="s">
        <v>8</v>
      </c>
      <c r="D3523" s="24">
        <v>605731.65</v>
      </c>
      <c r="E3523">
        <f>INDEX('B. Store opening dates'!$B$5:$B$2448,MATCH('A. Sales by store'!B3523,'B. Store opening dates'!$A$5:$A$2448,0))</f>
        <v>2003</v>
      </c>
      <c r="F3523" t="str">
        <f t="shared" si="108"/>
        <v>Old</v>
      </c>
      <c r="G3523" t="str">
        <f t="shared" si="109"/>
        <v>Existing</v>
      </c>
    </row>
    <row r="3524" spans="1:7" ht="19" x14ac:dyDescent="0.25">
      <c r="A3524" s="7">
        <v>2015</v>
      </c>
      <c r="B3524" s="7" t="s">
        <v>448</v>
      </c>
      <c r="C3524" s="7" t="s">
        <v>5</v>
      </c>
      <c r="D3524" s="24">
        <v>470944.2</v>
      </c>
      <c r="E3524">
        <f>INDEX('B. Store opening dates'!$B$5:$B$2448,MATCH('A. Sales by store'!B3524,'B. Store opening dates'!$A$5:$A$2448,0))</f>
        <v>2003</v>
      </c>
      <c r="F3524" t="str">
        <f t="shared" si="108"/>
        <v>Old</v>
      </c>
      <c r="G3524" t="str">
        <f t="shared" si="109"/>
        <v>Existing</v>
      </c>
    </row>
    <row r="3525" spans="1:7" ht="19" x14ac:dyDescent="0.25">
      <c r="A3525" s="7">
        <v>2014</v>
      </c>
      <c r="B3525" s="7" t="s">
        <v>448</v>
      </c>
      <c r="C3525" s="7" t="s">
        <v>5</v>
      </c>
      <c r="D3525" s="24">
        <v>511931.99</v>
      </c>
      <c r="E3525">
        <f>INDEX('B. Store opening dates'!$B$5:$B$2448,MATCH('A. Sales by store'!B3525,'B. Store opening dates'!$A$5:$A$2448,0))</f>
        <v>2003</v>
      </c>
      <c r="F3525" t="str">
        <f t="shared" ref="F3525:F3588" si="110">IF(A3525 = 2015, IF(E3525&lt; 2015, "Old","New"),IF(E3525 &lt; 2014, "Old","New"))</f>
        <v>Old</v>
      </c>
      <c r="G3525" t="str">
        <f t="shared" ref="G3525:G3588" si="111">IF(A3525 = 2015, IF(E3525&lt; 2015, "Existing","New"),"Existing")</f>
        <v>Existing</v>
      </c>
    </row>
    <row r="3526" spans="1:7" ht="19" x14ac:dyDescent="0.25">
      <c r="A3526" s="7">
        <v>2015</v>
      </c>
      <c r="B3526" s="7" t="s">
        <v>448</v>
      </c>
      <c r="C3526" s="7" t="s">
        <v>6</v>
      </c>
      <c r="D3526" s="24">
        <v>518080.06</v>
      </c>
      <c r="E3526">
        <f>INDEX('B. Store opening dates'!$B$5:$B$2448,MATCH('A. Sales by store'!B3526,'B. Store opening dates'!$A$5:$A$2448,0))</f>
        <v>2003</v>
      </c>
      <c r="F3526" t="str">
        <f t="shared" si="110"/>
        <v>Old</v>
      </c>
      <c r="G3526" t="str">
        <f t="shared" si="111"/>
        <v>Existing</v>
      </c>
    </row>
    <row r="3527" spans="1:7" ht="19" x14ac:dyDescent="0.25">
      <c r="A3527" s="7">
        <v>2014</v>
      </c>
      <c r="B3527" s="7" t="s">
        <v>448</v>
      </c>
      <c r="C3527" s="7" t="s">
        <v>6</v>
      </c>
      <c r="D3527" s="24">
        <v>368852.84</v>
      </c>
      <c r="E3527">
        <f>INDEX('B. Store opening dates'!$B$5:$B$2448,MATCH('A. Sales by store'!B3527,'B. Store opening dates'!$A$5:$A$2448,0))</f>
        <v>2003</v>
      </c>
      <c r="F3527" t="str">
        <f t="shared" si="110"/>
        <v>Old</v>
      </c>
      <c r="G3527" t="str">
        <f t="shared" si="111"/>
        <v>Existing</v>
      </c>
    </row>
    <row r="3528" spans="1:7" ht="19" x14ac:dyDescent="0.25">
      <c r="A3528" s="7">
        <v>2015</v>
      </c>
      <c r="B3528" s="7" t="s">
        <v>448</v>
      </c>
      <c r="C3528" s="7" t="s">
        <v>7</v>
      </c>
      <c r="D3528" s="24">
        <v>190873.11</v>
      </c>
      <c r="E3528">
        <f>INDEX('B. Store opening dates'!$B$5:$B$2448,MATCH('A. Sales by store'!B3528,'B. Store opening dates'!$A$5:$A$2448,0))</f>
        <v>2003</v>
      </c>
      <c r="F3528" t="str">
        <f t="shared" si="110"/>
        <v>Old</v>
      </c>
      <c r="G3528" t="str">
        <f t="shared" si="111"/>
        <v>Existing</v>
      </c>
    </row>
    <row r="3529" spans="1:7" ht="19" x14ac:dyDescent="0.25">
      <c r="A3529" s="7">
        <v>2014</v>
      </c>
      <c r="B3529" s="7" t="s">
        <v>448</v>
      </c>
      <c r="C3529" s="7" t="s">
        <v>7</v>
      </c>
      <c r="D3529" s="24">
        <v>202938.74</v>
      </c>
      <c r="E3529">
        <f>INDEX('B. Store opening dates'!$B$5:$B$2448,MATCH('A. Sales by store'!B3529,'B. Store opening dates'!$A$5:$A$2448,0))</f>
        <v>2003</v>
      </c>
      <c r="F3529" t="str">
        <f t="shared" si="110"/>
        <v>Old</v>
      </c>
      <c r="G3529" t="str">
        <f t="shared" si="111"/>
        <v>Existing</v>
      </c>
    </row>
    <row r="3530" spans="1:7" ht="19" x14ac:dyDescent="0.25">
      <c r="A3530" s="7">
        <v>2015</v>
      </c>
      <c r="B3530" s="7" t="s">
        <v>448</v>
      </c>
      <c r="C3530" s="7" t="s">
        <v>8</v>
      </c>
      <c r="D3530" s="24">
        <v>727757.62</v>
      </c>
      <c r="E3530">
        <f>INDEX('B. Store opening dates'!$B$5:$B$2448,MATCH('A. Sales by store'!B3530,'B. Store opening dates'!$A$5:$A$2448,0))</f>
        <v>2003</v>
      </c>
      <c r="F3530" t="str">
        <f t="shared" si="110"/>
        <v>Old</v>
      </c>
      <c r="G3530" t="str">
        <f t="shared" si="111"/>
        <v>Existing</v>
      </c>
    </row>
    <row r="3531" spans="1:7" ht="19" x14ac:dyDescent="0.25">
      <c r="A3531" s="7">
        <v>2014</v>
      </c>
      <c r="B3531" s="7" t="s">
        <v>448</v>
      </c>
      <c r="C3531" s="7" t="s">
        <v>8</v>
      </c>
      <c r="D3531" s="24">
        <v>754933.14</v>
      </c>
      <c r="E3531">
        <f>INDEX('B. Store opening dates'!$B$5:$B$2448,MATCH('A. Sales by store'!B3531,'B. Store opening dates'!$A$5:$A$2448,0))</f>
        <v>2003</v>
      </c>
      <c r="F3531" t="str">
        <f t="shared" si="110"/>
        <v>Old</v>
      </c>
      <c r="G3531" t="str">
        <f t="shared" si="111"/>
        <v>Existing</v>
      </c>
    </row>
    <row r="3532" spans="1:7" ht="19" x14ac:dyDescent="0.25">
      <c r="A3532" s="7">
        <v>2015</v>
      </c>
      <c r="B3532" s="7" t="s">
        <v>449</v>
      </c>
      <c r="C3532" s="7" t="s">
        <v>5</v>
      </c>
      <c r="D3532" s="24">
        <v>891312.79</v>
      </c>
      <c r="E3532">
        <f>INDEX('B. Store opening dates'!$B$5:$B$2448,MATCH('A. Sales by store'!B3532,'B. Store opening dates'!$A$5:$A$2448,0))</f>
        <v>2003</v>
      </c>
      <c r="F3532" t="str">
        <f t="shared" si="110"/>
        <v>Old</v>
      </c>
      <c r="G3532" t="str">
        <f t="shared" si="111"/>
        <v>Existing</v>
      </c>
    </row>
    <row r="3533" spans="1:7" ht="19" x14ac:dyDescent="0.25">
      <c r="A3533" s="7">
        <v>2014</v>
      </c>
      <c r="B3533" s="7" t="s">
        <v>449</v>
      </c>
      <c r="C3533" s="7" t="s">
        <v>5</v>
      </c>
      <c r="D3533" s="24">
        <v>982131.36</v>
      </c>
      <c r="E3533">
        <f>INDEX('B. Store opening dates'!$B$5:$B$2448,MATCH('A. Sales by store'!B3533,'B. Store opening dates'!$A$5:$A$2448,0))</f>
        <v>2003</v>
      </c>
      <c r="F3533" t="str">
        <f t="shared" si="110"/>
        <v>Old</v>
      </c>
      <c r="G3533" t="str">
        <f t="shared" si="111"/>
        <v>Existing</v>
      </c>
    </row>
    <row r="3534" spans="1:7" ht="19" x14ac:dyDescent="0.25">
      <c r="A3534" s="7">
        <v>2015</v>
      </c>
      <c r="B3534" s="7" t="s">
        <v>449</v>
      </c>
      <c r="C3534" s="7" t="s">
        <v>6</v>
      </c>
      <c r="D3534" s="24">
        <v>295867.2</v>
      </c>
      <c r="E3534">
        <f>INDEX('B. Store opening dates'!$B$5:$B$2448,MATCH('A. Sales by store'!B3534,'B. Store opening dates'!$A$5:$A$2448,0))</f>
        <v>2003</v>
      </c>
      <c r="F3534" t="str">
        <f t="shared" si="110"/>
        <v>Old</v>
      </c>
      <c r="G3534" t="str">
        <f t="shared" si="111"/>
        <v>Existing</v>
      </c>
    </row>
    <row r="3535" spans="1:7" ht="19" x14ac:dyDescent="0.25">
      <c r="A3535" s="7">
        <v>2014</v>
      </c>
      <c r="B3535" s="7" t="s">
        <v>449</v>
      </c>
      <c r="C3535" s="7" t="s">
        <v>6</v>
      </c>
      <c r="D3535" s="24">
        <v>216378.51</v>
      </c>
      <c r="E3535">
        <f>INDEX('B. Store opening dates'!$B$5:$B$2448,MATCH('A. Sales by store'!B3535,'B. Store opening dates'!$A$5:$A$2448,0))</f>
        <v>2003</v>
      </c>
      <c r="F3535" t="str">
        <f t="shared" si="110"/>
        <v>Old</v>
      </c>
      <c r="G3535" t="str">
        <f t="shared" si="111"/>
        <v>Existing</v>
      </c>
    </row>
    <row r="3536" spans="1:7" ht="19" x14ac:dyDescent="0.25">
      <c r="A3536" s="7">
        <v>2015</v>
      </c>
      <c r="B3536" s="7" t="s">
        <v>449</v>
      </c>
      <c r="C3536" s="7" t="s">
        <v>7</v>
      </c>
      <c r="D3536" s="24">
        <v>190974.42</v>
      </c>
      <c r="E3536">
        <f>INDEX('B. Store opening dates'!$B$5:$B$2448,MATCH('A. Sales by store'!B3536,'B. Store opening dates'!$A$5:$A$2448,0))</f>
        <v>2003</v>
      </c>
      <c r="F3536" t="str">
        <f t="shared" si="110"/>
        <v>Old</v>
      </c>
      <c r="G3536" t="str">
        <f t="shared" si="111"/>
        <v>Existing</v>
      </c>
    </row>
    <row r="3537" spans="1:7" ht="19" x14ac:dyDescent="0.25">
      <c r="A3537" s="7">
        <v>2014</v>
      </c>
      <c r="B3537" s="7" t="s">
        <v>449</v>
      </c>
      <c r="C3537" s="7" t="s">
        <v>7</v>
      </c>
      <c r="D3537" s="24">
        <v>201098.97</v>
      </c>
      <c r="E3537">
        <f>INDEX('B. Store opening dates'!$B$5:$B$2448,MATCH('A. Sales by store'!B3537,'B. Store opening dates'!$A$5:$A$2448,0))</f>
        <v>2003</v>
      </c>
      <c r="F3537" t="str">
        <f t="shared" si="110"/>
        <v>Old</v>
      </c>
      <c r="G3537" t="str">
        <f t="shared" si="111"/>
        <v>Existing</v>
      </c>
    </row>
    <row r="3538" spans="1:7" ht="19" x14ac:dyDescent="0.25">
      <c r="A3538" s="7">
        <v>2015</v>
      </c>
      <c r="B3538" s="7" t="s">
        <v>449</v>
      </c>
      <c r="C3538" s="7" t="s">
        <v>8</v>
      </c>
      <c r="D3538" s="24">
        <v>539246.63</v>
      </c>
      <c r="E3538">
        <f>INDEX('B. Store opening dates'!$B$5:$B$2448,MATCH('A. Sales by store'!B3538,'B. Store opening dates'!$A$5:$A$2448,0))</f>
        <v>2003</v>
      </c>
      <c r="F3538" t="str">
        <f t="shared" si="110"/>
        <v>Old</v>
      </c>
      <c r="G3538" t="str">
        <f t="shared" si="111"/>
        <v>Existing</v>
      </c>
    </row>
    <row r="3539" spans="1:7" ht="19" x14ac:dyDescent="0.25">
      <c r="A3539" s="7">
        <v>2014</v>
      </c>
      <c r="B3539" s="7" t="s">
        <v>449</v>
      </c>
      <c r="C3539" s="7" t="s">
        <v>8</v>
      </c>
      <c r="D3539" s="24">
        <v>561754.25</v>
      </c>
      <c r="E3539">
        <f>INDEX('B. Store opening dates'!$B$5:$B$2448,MATCH('A. Sales by store'!B3539,'B. Store opening dates'!$A$5:$A$2448,0))</f>
        <v>2003</v>
      </c>
      <c r="F3539" t="str">
        <f t="shared" si="110"/>
        <v>Old</v>
      </c>
      <c r="G3539" t="str">
        <f t="shared" si="111"/>
        <v>Existing</v>
      </c>
    </row>
    <row r="3540" spans="1:7" ht="19" x14ac:dyDescent="0.25">
      <c r="A3540" s="7">
        <v>2015</v>
      </c>
      <c r="B3540" s="7" t="s">
        <v>450</v>
      </c>
      <c r="C3540" s="7" t="s">
        <v>5</v>
      </c>
      <c r="D3540" s="24">
        <v>569559.74</v>
      </c>
      <c r="E3540">
        <f>INDEX('B. Store opening dates'!$B$5:$B$2448,MATCH('A. Sales by store'!B3540,'B. Store opening dates'!$A$5:$A$2448,0))</f>
        <v>2003</v>
      </c>
      <c r="F3540" t="str">
        <f t="shared" si="110"/>
        <v>Old</v>
      </c>
      <c r="G3540" t="str">
        <f t="shared" si="111"/>
        <v>Existing</v>
      </c>
    </row>
    <row r="3541" spans="1:7" ht="19" x14ac:dyDescent="0.25">
      <c r="A3541" s="7">
        <v>2014</v>
      </c>
      <c r="B3541" s="7" t="s">
        <v>450</v>
      </c>
      <c r="C3541" s="7" t="s">
        <v>5</v>
      </c>
      <c r="D3541" s="24">
        <v>627875.5</v>
      </c>
      <c r="E3541">
        <f>INDEX('B. Store opening dates'!$B$5:$B$2448,MATCH('A. Sales by store'!B3541,'B. Store opening dates'!$A$5:$A$2448,0))</f>
        <v>2003</v>
      </c>
      <c r="F3541" t="str">
        <f t="shared" si="110"/>
        <v>Old</v>
      </c>
      <c r="G3541" t="str">
        <f t="shared" si="111"/>
        <v>Existing</v>
      </c>
    </row>
    <row r="3542" spans="1:7" ht="19" x14ac:dyDescent="0.25">
      <c r="A3542" s="7">
        <v>2015</v>
      </c>
      <c r="B3542" s="7" t="s">
        <v>450</v>
      </c>
      <c r="C3542" s="7" t="s">
        <v>6</v>
      </c>
      <c r="D3542" s="24">
        <v>506767.61</v>
      </c>
      <c r="E3542">
        <f>INDEX('B. Store opening dates'!$B$5:$B$2448,MATCH('A. Sales by store'!B3542,'B. Store opening dates'!$A$5:$A$2448,0))</f>
        <v>2003</v>
      </c>
      <c r="F3542" t="str">
        <f t="shared" si="110"/>
        <v>Old</v>
      </c>
      <c r="G3542" t="str">
        <f t="shared" si="111"/>
        <v>Existing</v>
      </c>
    </row>
    <row r="3543" spans="1:7" ht="19" x14ac:dyDescent="0.25">
      <c r="A3543" s="7">
        <v>2014</v>
      </c>
      <c r="B3543" s="7" t="s">
        <v>450</v>
      </c>
      <c r="C3543" s="7" t="s">
        <v>6</v>
      </c>
      <c r="D3543" s="24">
        <v>365560.98</v>
      </c>
      <c r="E3543">
        <f>INDEX('B. Store opening dates'!$B$5:$B$2448,MATCH('A. Sales by store'!B3543,'B. Store opening dates'!$A$5:$A$2448,0))</f>
        <v>2003</v>
      </c>
      <c r="F3543" t="str">
        <f t="shared" si="110"/>
        <v>Old</v>
      </c>
      <c r="G3543" t="str">
        <f t="shared" si="111"/>
        <v>Existing</v>
      </c>
    </row>
    <row r="3544" spans="1:7" ht="19" x14ac:dyDescent="0.25">
      <c r="A3544" s="7">
        <v>2015</v>
      </c>
      <c r="B3544" s="7" t="s">
        <v>450</v>
      </c>
      <c r="C3544" s="7" t="s">
        <v>7</v>
      </c>
      <c r="D3544" s="24">
        <v>74888.19</v>
      </c>
      <c r="E3544">
        <f>INDEX('B. Store opening dates'!$B$5:$B$2448,MATCH('A. Sales by store'!B3544,'B. Store opening dates'!$A$5:$A$2448,0))</f>
        <v>2003</v>
      </c>
      <c r="F3544" t="str">
        <f t="shared" si="110"/>
        <v>Old</v>
      </c>
      <c r="G3544" t="str">
        <f t="shared" si="111"/>
        <v>Existing</v>
      </c>
    </row>
    <row r="3545" spans="1:7" ht="19" x14ac:dyDescent="0.25">
      <c r="A3545" s="7">
        <v>2014</v>
      </c>
      <c r="B3545" s="7" t="s">
        <v>450</v>
      </c>
      <c r="C3545" s="7" t="s">
        <v>7</v>
      </c>
      <c r="D3545" s="24">
        <v>79518.33</v>
      </c>
      <c r="E3545">
        <f>INDEX('B. Store opening dates'!$B$5:$B$2448,MATCH('A. Sales by store'!B3545,'B. Store opening dates'!$A$5:$A$2448,0))</f>
        <v>2003</v>
      </c>
      <c r="F3545" t="str">
        <f t="shared" si="110"/>
        <v>Old</v>
      </c>
      <c r="G3545" t="str">
        <f t="shared" si="111"/>
        <v>Existing</v>
      </c>
    </row>
    <row r="3546" spans="1:7" ht="19" x14ac:dyDescent="0.25">
      <c r="A3546" s="7">
        <v>2015</v>
      </c>
      <c r="B3546" s="7" t="s">
        <v>450</v>
      </c>
      <c r="C3546" s="7" t="s">
        <v>8</v>
      </c>
      <c r="D3546" s="24">
        <v>655278.52</v>
      </c>
      <c r="E3546">
        <f>INDEX('B. Store opening dates'!$B$5:$B$2448,MATCH('A. Sales by store'!B3546,'B. Store opening dates'!$A$5:$A$2448,0))</f>
        <v>2003</v>
      </c>
      <c r="F3546" t="str">
        <f t="shared" si="110"/>
        <v>Old</v>
      </c>
      <c r="G3546" t="str">
        <f t="shared" si="111"/>
        <v>Existing</v>
      </c>
    </row>
    <row r="3547" spans="1:7" ht="19" x14ac:dyDescent="0.25">
      <c r="A3547" s="7">
        <v>2014</v>
      </c>
      <c r="B3547" s="7" t="s">
        <v>450</v>
      </c>
      <c r="C3547" s="7" t="s">
        <v>8</v>
      </c>
      <c r="D3547" s="24">
        <v>687306.13</v>
      </c>
      <c r="E3547">
        <f>INDEX('B. Store opening dates'!$B$5:$B$2448,MATCH('A. Sales by store'!B3547,'B. Store opening dates'!$A$5:$A$2448,0))</f>
        <v>2003</v>
      </c>
      <c r="F3547" t="str">
        <f t="shared" si="110"/>
        <v>Old</v>
      </c>
      <c r="G3547" t="str">
        <f t="shared" si="111"/>
        <v>Existing</v>
      </c>
    </row>
    <row r="3548" spans="1:7" ht="19" x14ac:dyDescent="0.25">
      <c r="A3548" s="7">
        <v>2015</v>
      </c>
      <c r="B3548" s="7" t="s">
        <v>451</v>
      </c>
      <c r="C3548" s="7" t="s">
        <v>5</v>
      </c>
      <c r="D3548" s="24">
        <v>915757.27</v>
      </c>
      <c r="E3548">
        <f>INDEX('B. Store opening dates'!$B$5:$B$2448,MATCH('A. Sales by store'!B3548,'B. Store opening dates'!$A$5:$A$2448,0))</f>
        <v>2003</v>
      </c>
      <c r="F3548" t="str">
        <f t="shared" si="110"/>
        <v>Old</v>
      </c>
      <c r="G3548" t="str">
        <f t="shared" si="111"/>
        <v>Existing</v>
      </c>
    </row>
    <row r="3549" spans="1:7" ht="19" x14ac:dyDescent="0.25">
      <c r="A3549" s="7">
        <v>2014</v>
      </c>
      <c r="B3549" s="7" t="s">
        <v>451</v>
      </c>
      <c r="C3549" s="7" t="s">
        <v>5</v>
      </c>
      <c r="D3549" s="24">
        <v>998879.46</v>
      </c>
      <c r="E3549">
        <f>INDEX('B. Store opening dates'!$B$5:$B$2448,MATCH('A. Sales by store'!B3549,'B. Store opening dates'!$A$5:$A$2448,0))</f>
        <v>2003</v>
      </c>
      <c r="F3549" t="str">
        <f t="shared" si="110"/>
        <v>Old</v>
      </c>
      <c r="G3549" t="str">
        <f t="shared" si="111"/>
        <v>Existing</v>
      </c>
    </row>
    <row r="3550" spans="1:7" ht="19" x14ac:dyDescent="0.25">
      <c r="A3550" s="7">
        <v>2015</v>
      </c>
      <c r="B3550" s="7" t="s">
        <v>451</v>
      </c>
      <c r="C3550" s="7" t="s">
        <v>6</v>
      </c>
      <c r="D3550" s="24">
        <v>558880.35</v>
      </c>
      <c r="E3550">
        <f>INDEX('B. Store opening dates'!$B$5:$B$2448,MATCH('A. Sales by store'!B3550,'B. Store opening dates'!$A$5:$A$2448,0))</f>
        <v>2003</v>
      </c>
      <c r="F3550" t="str">
        <f t="shared" si="110"/>
        <v>Old</v>
      </c>
      <c r="G3550" t="str">
        <f t="shared" si="111"/>
        <v>Existing</v>
      </c>
    </row>
    <row r="3551" spans="1:7" ht="19" x14ac:dyDescent="0.25">
      <c r="A3551" s="7">
        <v>2014</v>
      </c>
      <c r="B3551" s="7" t="s">
        <v>451</v>
      </c>
      <c r="C3551" s="7" t="s">
        <v>6</v>
      </c>
      <c r="D3551" s="24">
        <v>413235.63</v>
      </c>
      <c r="E3551">
        <f>INDEX('B. Store opening dates'!$B$5:$B$2448,MATCH('A. Sales by store'!B3551,'B. Store opening dates'!$A$5:$A$2448,0))</f>
        <v>2003</v>
      </c>
      <c r="F3551" t="str">
        <f t="shared" si="110"/>
        <v>Old</v>
      </c>
      <c r="G3551" t="str">
        <f t="shared" si="111"/>
        <v>Existing</v>
      </c>
    </row>
    <row r="3552" spans="1:7" ht="19" x14ac:dyDescent="0.25">
      <c r="A3552" s="7">
        <v>2015</v>
      </c>
      <c r="B3552" s="7" t="s">
        <v>451</v>
      </c>
      <c r="C3552" s="7" t="s">
        <v>7</v>
      </c>
      <c r="D3552" s="24">
        <v>167785.60000000001</v>
      </c>
      <c r="E3552">
        <f>INDEX('B. Store opening dates'!$B$5:$B$2448,MATCH('A. Sales by store'!B3552,'B. Store opening dates'!$A$5:$A$2448,0))</f>
        <v>2003</v>
      </c>
      <c r="F3552" t="str">
        <f t="shared" si="110"/>
        <v>Old</v>
      </c>
      <c r="G3552" t="str">
        <f t="shared" si="111"/>
        <v>Existing</v>
      </c>
    </row>
    <row r="3553" spans="1:7" ht="19" x14ac:dyDescent="0.25">
      <c r="A3553" s="7">
        <v>2014</v>
      </c>
      <c r="B3553" s="7" t="s">
        <v>451</v>
      </c>
      <c r="C3553" s="7" t="s">
        <v>7</v>
      </c>
      <c r="D3553" s="24">
        <v>177708.49</v>
      </c>
      <c r="E3553">
        <f>INDEX('B. Store opening dates'!$B$5:$B$2448,MATCH('A. Sales by store'!B3553,'B. Store opening dates'!$A$5:$A$2448,0))</f>
        <v>2003</v>
      </c>
      <c r="F3553" t="str">
        <f t="shared" si="110"/>
        <v>Old</v>
      </c>
      <c r="G3553" t="str">
        <f t="shared" si="111"/>
        <v>Existing</v>
      </c>
    </row>
    <row r="3554" spans="1:7" ht="19" x14ac:dyDescent="0.25">
      <c r="A3554" s="7">
        <v>2015</v>
      </c>
      <c r="B3554" s="7" t="s">
        <v>451</v>
      </c>
      <c r="C3554" s="7" t="s">
        <v>8</v>
      </c>
      <c r="D3554" s="24">
        <v>716015.86</v>
      </c>
      <c r="E3554">
        <f>INDEX('B. Store opening dates'!$B$5:$B$2448,MATCH('A. Sales by store'!B3554,'B. Store opening dates'!$A$5:$A$2448,0))</f>
        <v>2003</v>
      </c>
      <c r="F3554" t="str">
        <f t="shared" si="110"/>
        <v>Old</v>
      </c>
      <c r="G3554" t="str">
        <f t="shared" si="111"/>
        <v>Existing</v>
      </c>
    </row>
    <row r="3555" spans="1:7" ht="19" x14ac:dyDescent="0.25">
      <c r="A3555" s="7">
        <v>2014</v>
      </c>
      <c r="B3555" s="7" t="s">
        <v>451</v>
      </c>
      <c r="C3555" s="7" t="s">
        <v>8</v>
      </c>
      <c r="D3555" s="24">
        <v>749359.53</v>
      </c>
      <c r="E3555">
        <f>INDEX('B. Store opening dates'!$B$5:$B$2448,MATCH('A. Sales by store'!B3555,'B. Store opening dates'!$A$5:$A$2448,0))</f>
        <v>2003</v>
      </c>
      <c r="F3555" t="str">
        <f t="shared" si="110"/>
        <v>Old</v>
      </c>
      <c r="G3555" t="str">
        <f t="shared" si="111"/>
        <v>Existing</v>
      </c>
    </row>
    <row r="3556" spans="1:7" ht="19" x14ac:dyDescent="0.25">
      <c r="A3556" s="7">
        <v>2015</v>
      </c>
      <c r="B3556" s="7" t="s">
        <v>452</v>
      </c>
      <c r="C3556" s="7" t="s">
        <v>5</v>
      </c>
      <c r="D3556" s="24">
        <v>918207.22</v>
      </c>
      <c r="E3556">
        <f>INDEX('B. Store opening dates'!$B$5:$B$2448,MATCH('A. Sales by store'!B3556,'B. Store opening dates'!$A$5:$A$2448,0))</f>
        <v>2003</v>
      </c>
      <c r="F3556" t="str">
        <f t="shared" si="110"/>
        <v>Old</v>
      </c>
      <c r="G3556" t="str">
        <f t="shared" si="111"/>
        <v>Existing</v>
      </c>
    </row>
    <row r="3557" spans="1:7" ht="19" x14ac:dyDescent="0.25">
      <c r="A3557" s="7">
        <v>2014</v>
      </c>
      <c r="B3557" s="7" t="s">
        <v>452</v>
      </c>
      <c r="C3557" s="7" t="s">
        <v>5</v>
      </c>
      <c r="D3557" s="24">
        <v>1015113.02</v>
      </c>
      <c r="E3557">
        <f>INDEX('B. Store opening dates'!$B$5:$B$2448,MATCH('A. Sales by store'!B3557,'B. Store opening dates'!$A$5:$A$2448,0))</f>
        <v>2003</v>
      </c>
      <c r="F3557" t="str">
        <f t="shared" si="110"/>
        <v>Old</v>
      </c>
      <c r="G3557" t="str">
        <f t="shared" si="111"/>
        <v>Existing</v>
      </c>
    </row>
    <row r="3558" spans="1:7" ht="19" x14ac:dyDescent="0.25">
      <c r="A3558" s="7">
        <v>2015</v>
      </c>
      <c r="B3558" s="7" t="s">
        <v>452</v>
      </c>
      <c r="C3558" s="7" t="s">
        <v>6</v>
      </c>
      <c r="D3558" s="24">
        <v>204126.05</v>
      </c>
      <c r="E3558">
        <f>INDEX('B. Store opening dates'!$B$5:$B$2448,MATCH('A. Sales by store'!B3558,'B. Store opening dates'!$A$5:$A$2448,0))</f>
        <v>2003</v>
      </c>
      <c r="F3558" t="str">
        <f t="shared" si="110"/>
        <v>Old</v>
      </c>
      <c r="G3558" t="str">
        <f t="shared" si="111"/>
        <v>Existing</v>
      </c>
    </row>
    <row r="3559" spans="1:7" ht="19" x14ac:dyDescent="0.25">
      <c r="A3559" s="7">
        <v>2014</v>
      </c>
      <c r="B3559" s="7" t="s">
        <v>452</v>
      </c>
      <c r="C3559" s="7" t="s">
        <v>6</v>
      </c>
      <c r="D3559" s="24">
        <v>144529.18</v>
      </c>
      <c r="E3559">
        <f>INDEX('B. Store opening dates'!$B$5:$B$2448,MATCH('A. Sales by store'!B3559,'B. Store opening dates'!$A$5:$A$2448,0))</f>
        <v>2003</v>
      </c>
      <c r="F3559" t="str">
        <f t="shared" si="110"/>
        <v>Old</v>
      </c>
      <c r="G3559" t="str">
        <f t="shared" si="111"/>
        <v>Existing</v>
      </c>
    </row>
    <row r="3560" spans="1:7" ht="19" x14ac:dyDescent="0.25">
      <c r="A3560" s="7">
        <v>2015</v>
      </c>
      <c r="B3560" s="7" t="s">
        <v>452</v>
      </c>
      <c r="C3560" s="7" t="s">
        <v>7</v>
      </c>
      <c r="D3560" s="24">
        <v>155387.01999999999</v>
      </c>
      <c r="E3560">
        <f>INDEX('B. Store opening dates'!$B$5:$B$2448,MATCH('A. Sales by store'!B3560,'B. Store opening dates'!$A$5:$A$2448,0))</f>
        <v>2003</v>
      </c>
      <c r="F3560" t="str">
        <f t="shared" si="110"/>
        <v>Old</v>
      </c>
      <c r="G3560" t="str">
        <f t="shared" si="111"/>
        <v>Existing</v>
      </c>
    </row>
    <row r="3561" spans="1:7" ht="19" x14ac:dyDescent="0.25">
      <c r="A3561" s="7">
        <v>2014</v>
      </c>
      <c r="B3561" s="7" t="s">
        <v>452</v>
      </c>
      <c r="C3561" s="7" t="s">
        <v>7</v>
      </c>
      <c r="D3561" s="24">
        <v>164144.35</v>
      </c>
      <c r="E3561">
        <f>INDEX('B. Store opening dates'!$B$5:$B$2448,MATCH('A. Sales by store'!B3561,'B. Store opening dates'!$A$5:$A$2448,0))</f>
        <v>2003</v>
      </c>
      <c r="F3561" t="str">
        <f t="shared" si="110"/>
        <v>Old</v>
      </c>
      <c r="G3561" t="str">
        <f t="shared" si="111"/>
        <v>Existing</v>
      </c>
    </row>
    <row r="3562" spans="1:7" ht="19" x14ac:dyDescent="0.25">
      <c r="A3562" s="7">
        <v>2015</v>
      </c>
      <c r="B3562" s="7" t="s">
        <v>452</v>
      </c>
      <c r="C3562" s="7" t="s">
        <v>8</v>
      </c>
      <c r="D3562" s="24">
        <v>764271.5</v>
      </c>
      <c r="E3562">
        <f>INDEX('B. Store opening dates'!$B$5:$B$2448,MATCH('A. Sales by store'!B3562,'B. Store opening dates'!$A$5:$A$2448,0))</f>
        <v>2003</v>
      </c>
      <c r="F3562" t="str">
        <f t="shared" si="110"/>
        <v>Old</v>
      </c>
      <c r="G3562" t="str">
        <f t="shared" si="111"/>
        <v>Existing</v>
      </c>
    </row>
    <row r="3563" spans="1:7" ht="19" x14ac:dyDescent="0.25">
      <c r="A3563" s="7">
        <v>2014</v>
      </c>
      <c r="B3563" s="7" t="s">
        <v>452</v>
      </c>
      <c r="C3563" s="7" t="s">
        <v>8</v>
      </c>
      <c r="D3563" s="24">
        <v>800382.73</v>
      </c>
      <c r="E3563">
        <f>INDEX('B. Store opening dates'!$B$5:$B$2448,MATCH('A. Sales by store'!B3563,'B. Store opening dates'!$A$5:$A$2448,0))</f>
        <v>2003</v>
      </c>
      <c r="F3563" t="str">
        <f t="shared" si="110"/>
        <v>Old</v>
      </c>
      <c r="G3563" t="str">
        <f t="shared" si="111"/>
        <v>Existing</v>
      </c>
    </row>
    <row r="3564" spans="1:7" ht="19" x14ac:dyDescent="0.25">
      <c r="A3564" s="7">
        <v>2015</v>
      </c>
      <c r="B3564" s="7" t="s">
        <v>453</v>
      </c>
      <c r="C3564" s="7" t="s">
        <v>5</v>
      </c>
      <c r="D3564" s="24">
        <v>771830.87</v>
      </c>
      <c r="E3564">
        <f>INDEX('B. Store opening dates'!$B$5:$B$2448,MATCH('A. Sales by store'!B3564,'B. Store opening dates'!$A$5:$A$2448,0))</f>
        <v>2003</v>
      </c>
      <c r="F3564" t="str">
        <f t="shared" si="110"/>
        <v>Old</v>
      </c>
      <c r="G3564" t="str">
        <f t="shared" si="111"/>
        <v>Existing</v>
      </c>
    </row>
    <row r="3565" spans="1:7" ht="19" x14ac:dyDescent="0.25">
      <c r="A3565" s="7">
        <v>2014</v>
      </c>
      <c r="B3565" s="7" t="s">
        <v>453</v>
      </c>
      <c r="C3565" s="7" t="s">
        <v>5</v>
      </c>
      <c r="D3565" s="24">
        <v>851382.89</v>
      </c>
      <c r="E3565">
        <f>INDEX('B. Store opening dates'!$B$5:$B$2448,MATCH('A. Sales by store'!B3565,'B. Store opening dates'!$A$5:$A$2448,0))</f>
        <v>2003</v>
      </c>
      <c r="F3565" t="str">
        <f t="shared" si="110"/>
        <v>Old</v>
      </c>
      <c r="G3565" t="str">
        <f t="shared" si="111"/>
        <v>Existing</v>
      </c>
    </row>
    <row r="3566" spans="1:7" ht="19" x14ac:dyDescent="0.25">
      <c r="A3566" s="7">
        <v>2015</v>
      </c>
      <c r="B3566" s="7" t="s">
        <v>453</v>
      </c>
      <c r="C3566" s="7" t="s">
        <v>6</v>
      </c>
      <c r="D3566" s="24">
        <v>397731.61</v>
      </c>
      <c r="E3566">
        <f>INDEX('B. Store opening dates'!$B$5:$B$2448,MATCH('A. Sales by store'!B3566,'B. Store opening dates'!$A$5:$A$2448,0))</f>
        <v>2003</v>
      </c>
      <c r="F3566" t="str">
        <f t="shared" si="110"/>
        <v>Old</v>
      </c>
      <c r="G3566" t="str">
        <f t="shared" si="111"/>
        <v>Existing</v>
      </c>
    </row>
    <row r="3567" spans="1:7" ht="19" x14ac:dyDescent="0.25">
      <c r="A3567" s="7">
        <v>2014</v>
      </c>
      <c r="B3567" s="7" t="s">
        <v>453</v>
      </c>
      <c r="C3567" s="7" t="s">
        <v>6</v>
      </c>
      <c r="D3567" s="24">
        <v>290632.13</v>
      </c>
      <c r="E3567">
        <f>INDEX('B. Store opening dates'!$B$5:$B$2448,MATCH('A. Sales by store'!B3567,'B. Store opening dates'!$A$5:$A$2448,0))</f>
        <v>2003</v>
      </c>
      <c r="F3567" t="str">
        <f t="shared" si="110"/>
        <v>Old</v>
      </c>
      <c r="G3567" t="str">
        <f t="shared" si="111"/>
        <v>Existing</v>
      </c>
    </row>
    <row r="3568" spans="1:7" ht="19" x14ac:dyDescent="0.25">
      <c r="A3568" s="7">
        <v>2015</v>
      </c>
      <c r="B3568" s="7" t="s">
        <v>453</v>
      </c>
      <c r="C3568" s="7" t="s">
        <v>7</v>
      </c>
      <c r="D3568" s="24">
        <v>241686.63</v>
      </c>
      <c r="E3568">
        <f>INDEX('B. Store opening dates'!$B$5:$B$2448,MATCH('A. Sales by store'!B3568,'B. Store opening dates'!$A$5:$A$2448,0))</f>
        <v>2003</v>
      </c>
      <c r="F3568" t="str">
        <f t="shared" si="110"/>
        <v>Old</v>
      </c>
      <c r="G3568" t="str">
        <f t="shared" si="111"/>
        <v>Existing</v>
      </c>
    </row>
    <row r="3569" spans="1:7" ht="19" x14ac:dyDescent="0.25">
      <c r="A3569" s="7">
        <v>2014</v>
      </c>
      <c r="B3569" s="7" t="s">
        <v>453</v>
      </c>
      <c r="C3569" s="7" t="s">
        <v>7</v>
      </c>
      <c r="D3569" s="24">
        <v>256307.01</v>
      </c>
      <c r="E3569">
        <f>INDEX('B. Store opening dates'!$B$5:$B$2448,MATCH('A. Sales by store'!B3569,'B. Store opening dates'!$A$5:$A$2448,0))</f>
        <v>2003</v>
      </c>
      <c r="F3569" t="str">
        <f t="shared" si="110"/>
        <v>Old</v>
      </c>
      <c r="G3569" t="str">
        <f t="shared" si="111"/>
        <v>Existing</v>
      </c>
    </row>
    <row r="3570" spans="1:7" ht="19" x14ac:dyDescent="0.25">
      <c r="A3570" s="7">
        <v>2015</v>
      </c>
      <c r="B3570" s="7" t="s">
        <v>453</v>
      </c>
      <c r="C3570" s="7" t="s">
        <v>8</v>
      </c>
      <c r="D3570" s="24">
        <v>658084.65</v>
      </c>
      <c r="E3570">
        <f>INDEX('B. Store opening dates'!$B$5:$B$2448,MATCH('A. Sales by store'!B3570,'B. Store opening dates'!$A$5:$A$2448,0))</f>
        <v>2003</v>
      </c>
      <c r="F3570" t="str">
        <f t="shared" si="110"/>
        <v>Old</v>
      </c>
      <c r="G3570" t="str">
        <f t="shared" si="111"/>
        <v>Existing</v>
      </c>
    </row>
    <row r="3571" spans="1:7" ht="19" x14ac:dyDescent="0.25">
      <c r="A3571" s="7">
        <v>2014</v>
      </c>
      <c r="B3571" s="7" t="s">
        <v>453</v>
      </c>
      <c r="C3571" s="7" t="s">
        <v>8</v>
      </c>
      <c r="D3571" s="24">
        <v>689620.26</v>
      </c>
      <c r="E3571">
        <f>INDEX('B. Store opening dates'!$B$5:$B$2448,MATCH('A. Sales by store'!B3571,'B. Store opening dates'!$A$5:$A$2448,0))</f>
        <v>2003</v>
      </c>
      <c r="F3571" t="str">
        <f t="shared" si="110"/>
        <v>Old</v>
      </c>
      <c r="G3571" t="str">
        <f t="shared" si="111"/>
        <v>Existing</v>
      </c>
    </row>
    <row r="3572" spans="1:7" ht="19" x14ac:dyDescent="0.25">
      <c r="A3572" s="7">
        <v>2015</v>
      </c>
      <c r="B3572" s="7" t="s">
        <v>454</v>
      </c>
      <c r="C3572" s="7" t="s">
        <v>5</v>
      </c>
      <c r="D3572" s="24">
        <v>601987.43000000005</v>
      </c>
      <c r="E3572">
        <f>INDEX('B. Store opening dates'!$B$5:$B$2448,MATCH('A. Sales by store'!B3572,'B. Store opening dates'!$A$5:$A$2448,0))</f>
        <v>2003</v>
      </c>
      <c r="F3572" t="str">
        <f t="shared" si="110"/>
        <v>Old</v>
      </c>
      <c r="G3572" t="str">
        <f t="shared" si="111"/>
        <v>Existing</v>
      </c>
    </row>
    <row r="3573" spans="1:7" ht="19" x14ac:dyDescent="0.25">
      <c r="A3573" s="7">
        <v>2014</v>
      </c>
      <c r="B3573" s="7" t="s">
        <v>454</v>
      </c>
      <c r="C3573" s="7" t="s">
        <v>5</v>
      </c>
      <c r="D3573" s="24">
        <v>660929.84</v>
      </c>
      <c r="E3573">
        <f>INDEX('B. Store opening dates'!$B$5:$B$2448,MATCH('A. Sales by store'!B3573,'B. Store opening dates'!$A$5:$A$2448,0))</f>
        <v>2003</v>
      </c>
      <c r="F3573" t="str">
        <f t="shared" si="110"/>
        <v>Old</v>
      </c>
      <c r="G3573" t="str">
        <f t="shared" si="111"/>
        <v>Existing</v>
      </c>
    </row>
    <row r="3574" spans="1:7" ht="19" x14ac:dyDescent="0.25">
      <c r="A3574" s="7">
        <v>2015</v>
      </c>
      <c r="B3574" s="7" t="s">
        <v>454</v>
      </c>
      <c r="C3574" s="7" t="s">
        <v>6</v>
      </c>
      <c r="D3574" s="24">
        <v>595173.48</v>
      </c>
      <c r="E3574">
        <f>INDEX('B. Store opening dates'!$B$5:$B$2448,MATCH('A. Sales by store'!B3574,'B. Store opening dates'!$A$5:$A$2448,0))</f>
        <v>2003</v>
      </c>
      <c r="F3574" t="str">
        <f t="shared" si="110"/>
        <v>Old</v>
      </c>
      <c r="G3574" t="str">
        <f t="shared" si="111"/>
        <v>Existing</v>
      </c>
    </row>
    <row r="3575" spans="1:7" ht="19" x14ac:dyDescent="0.25">
      <c r="A3575" s="7">
        <v>2014</v>
      </c>
      <c r="B3575" s="7" t="s">
        <v>454</v>
      </c>
      <c r="C3575" s="7" t="s">
        <v>6</v>
      </c>
      <c r="D3575" s="24">
        <v>410435.85</v>
      </c>
      <c r="E3575">
        <f>INDEX('B. Store opening dates'!$B$5:$B$2448,MATCH('A. Sales by store'!B3575,'B. Store opening dates'!$A$5:$A$2448,0))</f>
        <v>2003</v>
      </c>
      <c r="F3575" t="str">
        <f t="shared" si="110"/>
        <v>Old</v>
      </c>
      <c r="G3575" t="str">
        <f t="shared" si="111"/>
        <v>Existing</v>
      </c>
    </row>
    <row r="3576" spans="1:7" ht="19" x14ac:dyDescent="0.25">
      <c r="A3576" s="7">
        <v>2015</v>
      </c>
      <c r="B3576" s="7" t="s">
        <v>454</v>
      </c>
      <c r="C3576" s="7" t="s">
        <v>7</v>
      </c>
      <c r="D3576" s="24">
        <v>51312.22</v>
      </c>
      <c r="E3576">
        <f>INDEX('B. Store opening dates'!$B$5:$B$2448,MATCH('A. Sales by store'!B3576,'B. Store opening dates'!$A$5:$A$2448,0))</f>
        <v>2003</v>
      </c>
      <c r="F3576" t="str">
        <f t="shared" si="110"/>
        <v>Old</v>
      </c>
      <c r="G3576" t="str">
        <f t="shared" si="111"/>
        <v>Existing</v>
      </c>
    </row>
    <row r="3577" spans="1:7" ht="19" x14ac:dyDescent="0.25">
      <c r="A3577" s="7">
        <v>2014</v>
      </c>
      <c r="B3577" s="7" t="s">
        <v>454</v>
      </c>
      <c r="C3577" s="7" t="s">
        <v>7</v>
      </c>
      <c r="D3577" s="24">
        <v>53650.21</v>
      </c>
      <c r="E3577">
        <f>INDEX('B. Store opening dates'!$B$5:$B$2448,MATCH('A. Sales by store'!B3577,'B. Store opening dates'!$A$5:$A$2448,0))</f>
        <v>2003</v>
      </c>
      <c r="F3577" t="str">
        <f t="shared" si="110"/>
        <v>Old</v>
      </c>
      <c r="G3577" t="str">
        <f t="shared" si="111"/>
        <v>Existing</v>
      </c>
    </row>
    <row r="3578" spans="1:7" ht="19" x14ac:dyDescent="0.25">
      <c r="A3578" s="7">
        <v>2015</v>
      </c>
      <c r="B3578" s="7" t="s">
        <v>454</v>
      </c>
      <c r="C3578" s="7" t="s">
        <v>8</v>
      </c>
      <c r="D3578" s="24">
        <v>693823.63</v>
      </c>
      <c r="E3578">
        <f>INDEX('B. Store opening dates'!$B$5:$B$2448,MATCH('A. Sales by store'!B3578,'B. Store opening dates'!$A$5:$A$2448,0))</f>
        <v>2003</v>
      </c>
      <c r="F3578" t="str">
        <f t="shared" si="110"/>
        <v>Old</v>
      </c>
      <c r="G3578" t="str">
        <f t="shared" si="111"/>
        <v>Existing</v>
      </c>
    </row>
    <row r="3579" spans="1:7" ht="19" x14ac:dyDescent="0.25">
      <c r="A3579" s="7">
        <v>2014</v>
      </c>
      <c r="B3579" s="7" t="s">
        <v>454</v>
      </c>
      <c r="C3579" s="7" t="s">
        <v>8</v>
      </c>
      <c r="D3579" s="24">
        <v>721992.22</v>
      </c>
      <c r="E3579">
        <f>INDEX('B. Store opening dates'!$B$5:$B$2448,MATCH('A. Sales by store'!B3579,'B. Store opening dates'!$A$5:$A$2448,0))</f>
        <v>2003</v>
      </c>
      <c r="F3579" t="str">
        <f t="shared" si="110"/>
        <v>Old</v>
      </c>
      <c r="G3579" t="str">
        <f t="shared" si="111"/>
        <v>Existing</v>
      </c>
    </row>
    <row r="3580" spans="1:7" ht="19" x14ac:dyDescent="0.25">
      <c r="A3580" s="7">
        <v>2015</v>
      </c>
      <c r="B3580" s="7" t="s">
        <v>455</v>
      </c>
      <c r="C3580" s="7" t="s">
        <v>5</v>
      </c>
      <c r="D3580" s="24">
        <v>628252.14</v>
      </c>
      <c r="E3580">
        <f>INDEX('B. Store opening dates'!$B$5:$B$2448,MATCH('A. Sales by store'!B3580,'B. Store opening dates'!$A$5:$A$2448,0))</f>
        <v>2003</v>
      </c>
      <c r="F3580" t="str">
        <f t="shared" si="110"/>
        <v>Old</v>
      </c>
      <c r="G3580" t="str">
        <f t="shared" si="111"/>
        <v>Existing</v>
      </c>
    </row>
    <row r="3581" spans="1:7" ht="19" x14ac:dyDescent="0.25">
      <c r="A3581" s="7">
        <v>2014</v>
      </c>
      <c r="B3581" s="7" t="s">
        <v>455</v>
      </c>
      <c r="C3581" s="7" t="s">
        <v>5</v>
      </c>
      <c r="D3581" s="24">
        <v>683070.17</v>
      </c>
      <c r="E3581">
        <f>INDEX('B. Store opening dates'!$B$5:$B$2448,MATCH('A. Sales by store'!B3581,'B. Store opening dates'!$A$5:$A$2448,0))</f>
        <v>2003</v>
      </c>
      <c r="F3581" t="str">
        <f t="shared" si="110"/>
        <v>Old</v>
      </c>
      <c r="G3581" t="str">
        <f t="shared" si="111"/>
        <v>Existing</v>
      </c>
    </row>
    <row r="3582" spans="1:7" ht="19" x14ac:dyDescent="0.25">
      <c r="A3582" s="7">
        <v>2015</v>
      </c>
      <c r="B3582" s="7" t="s">
        <v>455</v>
      </c>
      <c r="C3582" s="7" t="s">
        <v>6</v>
      </c>
      <c r="D3582" s="24">
        <v>548813.46</v>
      </c>
      <c r="E3582">
        <f>INDEX('B. Store opening dates'!$B$5:$B$2448,MATCH('A. Sales by store'!B3582,'B. Store opening dates'!$A$5:$A$2448,0))</f>
        <v>2003</v>
      </c>
      <c r="F3582" t="str">
        <f t="shared" si="110"/>
        <v>Old</v>
      </c>
      <c r="G3582" t="str">
        <f t="shared" si="111"/>
        <v>Existing</v>
      </c>
    </row>
    <row r="3583" spans="1:7" ht="19" x14ac:dyDescent="0.25">
      <c r="A3583" s="7">
        <v>2014</v>
      </c>
      <c r="B3583" s="7" t="s">
        <v>455</v>
      </c>
      <c r="C3583" s="7" t="s">
        <v>6</v>
      </c>
      <c r="D3583" s="24">
        <v>385537.7</v>
      </c>
      <c r="E3583">
        <f>INDEX('B. Store opening dates'!$B$5:$B$2448,MATCH('A. Sales by store'!B3583,'B. Store opening dates'!$A$5:$A$2448,0))</f>
        <v>2003</v>
      </c>
      <c r="F3583" t="str">
        <f t="shared" si="110"/>
        <v>Old</v>
      </c>
      <c r="G3583" t="str">
        <f t="shared" si="111"/>
        <v>Existing</v>
      </c>
    </row>
    <row r="3584" spans="1:7" ht="19" x14ac:dyDescent="0.25">
      <c r="A3584" s="7">
        <v>2015</v>
      </c>
      <c r="B3584" s="7" t="s">
        <v>455</v>
      </c>
      <c r="C3584" s="7" t="s">
        <v>7</v>
      </c>
      <c r="D3584" s="24">
        <v>145605.88</v>
      </c>
      <c r="E3584">
        <f>INDEX('B. Store opening dates'!$B$5:$B$2448,MATCH('A. Sales by store'!B3584,'B. Store opening dates'!$A$5:$A$2448,0))</f>
        <v>2003</v>
      </c>
      <c r="F3584" t="str">
        <f t="shared" si="110"/>
        <v>Old</v>
      </c>
      <c r="G3584" t="str">
        <f t="shared" si="111"/>
        <v>Existing</v>
      </c>
    </row>
    <row r="3585" spans="1:7" ht="19" x14ac:dyDescent="0.25">
      <c r="A3585" s="7">
        <v>2014</v>
      </c>
      <c r="B3585" s="7" t="s">
        <v>455</v>
      </c>
      <c r="C3585" s="7" t="s">
        <v>7</v>
      </c>
      <c r="D3585" s="24">
        <v>154615.67999999999</v>
      </c>
      <c r="E3585">
        <f>INDEX('B. Store opening dates'!$B$5:$B$2448,MATCH('A. Sales by store'!B3585,'B. Store opening dates'!$A$5:$A$2448,0))</f>
        <v>2003</v>
      </c>
      <c r="F3585" t="str">
        <f t="shared" si="110"/>
        <v>Old</v>
      </c>
      <c r="G3585" t="str">
        <f t="shared" si="111"/>
        <v>Existing</v>
      </c>
    </row>
    <row r="3586" spans="1:7" ht="19" x14ac:dyDescent="0.25">
      <c r="A3586" s="7">
        <v>2015</v>
      </c>
      <c r="B3586" s="7" t="s">
        <v>455</v>
      </c>
      <c r="C3586" s="7" t="s">
        <v>8</v>
      </c>
      <c r="D3586" s="24">
        <v>574120.43999999994</v>
      </c>
      <c r="E3586">
        <f>INDEX('B. Store opening dates'!$B$5:$B$2448,MATCH('A. Sales by store'!B3586,'B. Store opening dates'!$A$5:$A$2448,0))</f>
        <v>2003</v>
      </c>
      <c r="F3586" t="str">
        <f t="shared" si="110"/>
        <v>Old</v>
      </c>
      <c r="G3586" t="str">
        <f t="shared" si="111"/>
        <v>Existing</v>
      </c>
    </row>
    <row r="3587" spans="1:7" ht="19" x14ac:dyDescent="0.25">
      <c r="A3587" s="7">
        <v>2014</v>
      </c>
      <c r="B3587" s="7" t="s">
        <v>455</v>
      </c>
      <c r="C3587" s="7" t="s">
        <v>8</v>
      </c>
      <c r="D3587" s="24">
        <v>593186.68999999994</v>
      </c>
      <c r="E3587">
        <f>INDEX('B. Store opening dates'!$B$5:$B$2448,MATCH('A. Sales by store'!B3587,'B. Store opening dates'!$A$5:$A$2448,0))</f>
        <v>2003</v>
      </c>
      <c r="F3587" t="str">
        <f t="shared" si="110"/>
        <v>Old</v>
      </c>
      <c r="G3587" t="str">
        <f t="shared" si="111"/>
        <v>Existing</v>
      </c>
    </row>
    <row r="3588" spans="1:7" ht="19" x14ac:dyDescent="0.25">
      <c r="A3588" s="7">
        <v>2015</v>
      </c>
      <c r="B3588" s="7" t="s">
        <v>456</v>
      </c>
      <c r="C3588" s="7" t="s">
        <v>5</v>
      </c>
      <c r="D3588" s="24">
        <v>661441.18000000005</v>
      </c>
      <c r="E3588">
        <f>INDEX('B. Store opening dates'!$B$5:$B$2448,MATCH('A. Sales by store'!B3588,'B. Store opening dates'!$A$5:$A$2448,0))</f>
        <v>2003</v>
      </c>
      <c r="F3588" t="str">
        <f t="shared" si="110"/>
        <v>Old</v>
      </c>
      <c r="G3588" t="str">
        <f t="shared" si="111"/>
        <v>Existing</v>
      </c>
    </row>
    <row r="3589" spans="1:7" ht="19" x14ac:dyDescent="0.25">
      <c r="A3589" s="7">
        <v>2014</v>
      </c>
      <c r="B3589" s="7" t="s">
        <v>456</v>
      </c>
      <c r="C3589" s="7" t="s">
        <v>5</v>
      </c>
      <c r="D3589" s="24">
        <v>723327.94</v>
      </c>
      <c r="E3589">
        <f>INDEX('B. Store opening dates'!$B$5:$B$2448,MATCH('A. Sales by store'!B3589,'B. Store opening dates'!$A$5:$A$2448,0))</f>
        <v>2003</v>
      </c>
      <c r="F3589" t="str">
        <f t="shared" ref="F3589:F3652" si="112">IF(A3589 = 2015, IF(E3589&lt; 2015, "Old","New"),IF(E3589 &lt; 2014, "Old","New"))</f>
        <v>Old</v>
      </c>
      <c r="G3589" t="str">
        <f t="shared" ref="G3589:G3652" si="113">IF(A3589 = 2015, IF(E3589&lt; 2015, "Existing","New"),"Existing")</f>
        <v>Existing</v>
      </c>
    </row>
    <row r="3590" spans="1:7" ht="19" x14ac:dyDescent="0.25">
      <c r="A3590" s="7">
        <v>2015</v>
      </c>
      <c r="B3590" s="7" t="s">
        <v>456</v>
      </c>
      <c r="C3590" s="7" t="s">
        <v>6</v>
      </c>
      <c r="D3590" s="24">
        <v>234109.28</v>
      </c>
      <c r="E3590">
        <f>INDEX('B. Store opening dates'!$B$5:$B$2448,MATCH('A. Sales by store'!B3590,'B. Store opening dates'!$A$5:$A$2448,0))</f>
        <v>2003</v>
      </c>
      <c r="F3590" t="str">
        <f t="shared" si="112"/>
        <v>Old</v>
      </c>
      <c r="G3590" t="str">
        <f t="shared" si="113"/>
        <v>Existing</v>
      </c>
    </row>
    <row r="3591" spans="1:7" ht="19" x14ac:dyDescent="0.25">
      <c r="A3591" s="7">
        <v>2014</v>
      </c>
      <c r="B3591" s="7" t="s">
        <v>456</v>
      </c>
      <c r="C3591" s="7" t="s">
        <v>6</v>
      </c>
      <c r="D3591" s="24">
        <v>164623.01</v>
      </c>
      <c r="E3591">
        <f>INDEX('B. Store opening dates'!$B$5:$B$2448,MATCH('A. Sales by store'!B3591,'B. Store opening dates'!$A$5:$A$2448,0))</f>
        <v>2003</v>
      </c>
      <c r="F3591" t="str">
        <f t="shared" si="112"/>
        <v>Old</v>
      </c>
      <c r="G3591" t="str">
        <f t="shared" si="113"/>
        <v>Existing</v>
      </c>
    </row>
    <row r="3592" spans="1:7" ht="19" x14ac:dyDescent="0.25">
      <c r="A3592" s="7">
        <v>2015</v>
      </c>
      <c r="B3592" s="7" t="s">
        <v>456</v>
      </c>
      <c r="C3592" s="7" t="s">
        <v>7</v>
      </c>
      <c r="D3592" s="24">
        <v>66645.75</v>
      </c>
      <c r="E3592">
        <f>INDEX('B. Store opening dates'!$B$5:$B$2448,MATCH('A. Sales by store'!B3592,'B. Store opening dates'!$A$5:$A$2448,0))</f>
        <v>2003</v>
      </c>
      <c r="F3592" t="str">
        <f t="shared" si="112"/>
        <v>Old</v>
      </c>
      <c r="G3592" t="str">
        <f t="shared" si="113"/>
        <v>Existing</v>
      </c>
    </row>
    <row r="3593" spans="1:7" ht="19" x14ac:dyDescent="0.25">
      <c r="A3593" s="7">
        <v>2014</v>
      </c>
      <c r="B3593" s="7" t="s">
        <v>456</v>
      </c>
      <c r="C3593" s="7" t="s">
        <v>7</v>
      </c>
      <c r="D3593" s="24">
        <v>69944.22</v>
      </c>
      <c r="E3593">
        <f>INDEX('B. Store opening dates'!$B$5:$B$2448,MATCH('A. Sales by store'!B3593,'B. Store opening dates'!$A$5:$A$2448,0))</f>
        <v>2003</v>
      </c>
      <c r="F3593" t="str">
        <f t="shared" si="112"/>
        <v>Old</v>
      </c>
      <c r="G3593" t="str">
        <f t="shared" si="113"/>
        <v>Existing</v>
      </c>
    </row>
    <row r="3594" spans="1:7" ht="19" x14ac:dyDescent="0.25">
      <c r="A3594" s="7">
        <v>2015</v>
      </c>
      <c r="B3594" s="7" t="s">
        <v>456</v>
      </c>
      <c r="C3594" s="7" t="s">
        <v>8</v>
      </c>
      <c r="D3594" s="24">
        <v>619264.49</v>
      </c>
      <c r="E3594">
        <f>INDEX('B. Store opening dates'!$B$5:$B$2448,MATCH('A. Sales by store'!B3594,'B. Store opening dates'!$A$5:$A$2448,0))</f>
        <v>2003</v>
      </c>
      <c r="F3594" t="str">
        <f t="shared" si="112"/>
        <v>Old</v>
      </c>
      <c r="G3594" t="str">
        <f t="shared" si="113"/>
        <v>Existing</v>
      </c>
    </row>
    <row r="3595" spans="1:7" ht="19" x14ac:dyDescent="0.25">
      <c r="A3595" s="7">
        <v>2014</v>
      </c>
      <c r="B3595" s="7" t="s">
        <v>456</v>
      </c>
      <c r="C3595" s="7" t="s">
        <v>8</v>
      </c>
      <c r="D3595" s="24">
        <v>644131.82999999996</v>
      </c>
      <c r="E3595">
        <f>INDEX('B. Store opening dates'!$B$5:$B$2448,MATCH('A. Sales by store'!B3595,'B. Store opening dates'!$A$5:$A$2448,0))</f>
        <v>2003</v>
      </c>
      <c r="F3595" t="str">
        <f t="shared" si="112"/>
        <v>Old</v>
      </c>
      <c r="G3595" t="str">
        <f t="shared" si="113"/>
        <v>Existing</v>
      </c>
    </row>
    <row r="3596" spans="1:7" ht="19" x14ac:dyDescent="0.25">
      <c r="A3596" s="7">
        <v>2015</v>
      </c>
      <c r="B3596" s="7" t="s">
        <v>457</v>
      </c>
      <c r="C3596" s="7" t="s">
        <v>5</v>
      </c>
      <c r="D3596" s="24">
        <v>541588.02</v>
      </c>
      <c r="E3596">
        <f>INDEX('B. Store opening dates'!$B$5:$B$2448,MATCH('A. Sales by store'!B3596,'B. Store opening dates'!$A$5:$A$2448,0))</f>
        <v>2003</v>
      </c>
      <c r="F3596" t="str">
        <f t="shared" si="112"/>
        <v>Old</v>
      </c>
      <c r="G3596" t="str">
        <f t="shared" si="113"/>
        <v>Existing</v>
      </c>
    </row>
    <row r="3597" spans="1:7" ht="19" x14ac:dyDescent="0.25">
      <c r="A3597" s="7">
        <v>2014</v>
      </c>
      <c r="B3597" s="7" t="s">
        <v>457</v>
      </c>
      <c r="C3597" s="7" t="s">
        <v>5</v>
      </c>
      <c r="D3597" s="24">
        <v>589209.02</v>
      </c>
      <c r="E3597">
        <f>INDEX('B. Store opening dates'!$B$5:$B$2448,MATCH('A. Sales by store'!B3597,'B. Store opening dates'!$A$5:$A$2448,0))</f>
        <v>2003</v>
      </c>
      <c r="F3597" t="str">
        <f t="shared" si="112"/>
        <v>Old</v>
      </c>
      <c r="G3597" t="str">
        <f t="shared" si="113"/>
        <v>Existing</v>
      </c>
    </row>
    <row r="3598" spans="1:7" ht="19" x14ac:dyDescent="0.25">
      <c r="A3598" s="7">
        <v>2015</v>
      </c>
      <c r="B3598" s="7" t="s">
        <v>457</v>
      </c>
      <c r="C3598" s="7" t="s">
        <v>6</v>
      </c>
      <c r="D3598" s="24">
        <v>444846.79</v>
      </c>
      <c r="E3598">
        <f>INDEX('B. Store opening dates'!$B$5:$B$2448,MATCH('A. Sales by store'!B3598,'B. Store opening dates'!$A$5:$A$2448,0))</f>
        <v>2003</v>
      </c>
      <c r="F3598" t="str">
        <f t="shared" si="112"/>
        <v>Old</v>
      </c>
      <c r="G3598" t="str">
        <f t="shared" si="113"/>
        <v>Existing</v>
      </c>
    </row>
    <row r="3599" spans="1:7" ht="19" x14ac:dyDescent="0.25">
      <c r="A3599" s="7">
        <v>2014</v>
      </c>
      <c r="B3599" s="7" t="s">
        <v>457</v>
      </c>
      <c r="C3599" s="7" t="s">
        <v>6</v>
      </c>
      <c r="D3599" s="24">
        <v>309146.73</v>
      </c>
      <c r="E3599">
        <f>INDEX('B. Store opening dates'!$B$5:$B$2448,MATCH('A. Sales by store'!B3599,'B. Store opening dates'!$A$5:$A$2448,0))</f>
        <v>2003</v>
      </c>
      <c r="F3599" t="str">
        <f t="shared" si="112"/>
        <v>Old</v>
      </c>
      <c r="G3599" t="str">
        <f t="shared" si="113"/>
        <v>Existing</v>
      </c>
    </row>
    <row r="3600" spans="1:7" ht="19" x14ac:dyDescent="0.25">
      <c r="A3600" s="7">
        <v>2015</v>
      </c>
      <c r="B3600" s="7" t="s">
        <v>457</v>
      </c>
      <c r="C3600" s="7" t="s">
        <v>7</v>
      </c>
      <c r="D3600" s="24">
        <v>157502.76999999999</v>
      </c>
      <c r="E3600">
        <f>INDEX('B. Store opening dates'!$B$5:$B$2448,MATCH('A. Sales by store'!B3600,'B. Store opening dates'!$A$5:$A$2448,0))</f>
        <v>2003</v>
      </c>
      <c r="F3600" t="str">
        <f t="shared" si="112"/>
        <v>Old</v>
      </c>
      <c r="G3600" t="str">
        <f t="shared" si="113"/>
        <v>Existing</v>
      </c>
    </row>
    <row r="3601" spans="1:7" ht="19" x14ac:dyDescent="0.25">
      <c r="A3601" s="7">
        <v>2014</v>
      </c>
      <c r="B3601" s="7" t="s">
        <v>457</v>
      </c>
      <c r="C3601" s="7" t="s">
        <v>7</v>
      </c>
      <c r="D3601" s="24">
        <v>165126.41</v>
      </c>
      <c r="E3601">
        <f>INDEX('B. Store opening dates'!$B$5:$B$2448,MATCH('A. Sales by store'!B3601,'B. Store opening dates'!$A$5:$A$2448,0))</f>
        <v>2003</v>
      </c>
      <c r="F3601" t="str">
        <f t="shared" si="112"/>
        <v>Old</v>
      </c>
      <c r="G3601" t="str">
        <f t="shared" si="113"/>
        <v>Existing</v>
      </c>
    </row>
    <row r="3602" spans="1:7" ht="19" x14ac:dyDescent="0.25">
      <c r="A3602" s="7">
        <v>2015</v>
      </c>
      <c r="B3602" s="7" t="s">
        <v>457</v>
      </c>
      <c r="C3602" s="7" t="s">
        <v>8</v>
      </c>
      <c r="D3602" s="24">
        <v>525462.53</v>
      </c>
      <c r="E3602">
        <f>INDEX('B. Store opening dates'!$B$5:$B$2448,MATCH('A. Sales by store'!B3602,'B. Store opening dates'!$A$5:$A$2448,0))</f>
        <v>2003</v>
      </c>
      <c r="F3602" t="str">
        <f t="shared" si="112"/>
        <v>Old</v>
      </c>
      <c r="G3602" t="str">
        <f t="shared" si="113"/>
        <v>Existing</v>
      </c>
    </row>
    <row r="3603" spans="1:7" ht="19" x14ac:dyDescent="0.25">
      <c r="A3603" s="7">
        <v>2014</v>
      </c>
      <c r="B3603" s="7" t="s">
        <v>457</v>
      </c>
      <c r="C3603" s="7" t="s">
        <v>8</v>
      </c>
      <c r="D3603" s="24">
        <v>542842.74</v>
      </c>
      <c r="E3603">
        <f>INDEX('B. Store opening dates'!$B$5:$B$2448,MATCH('A. Sales by store'!B3603,'B. Store opening dates'!$A$5:$A$2448,0))</f>
        <v>2003</v>
      </c>
      <c r="F3603" t="str">
        <f t="shared" si="112"/>
        <v>Old</v>
      </c>
      <c r="G3603" t="str">
        <f t="shared" si="113"/>
        <v>Existing</v>
      </c>
    </row>
    <row r="3604" spans="1:7" ht="19" x14ac:dyDescent="0.25">
      <c r="A3604" s="7">
        <v>2015</v>
      </c>
      <c r="B3604" s="7" t="s">
        <v>458</v>
      </c>
      <c r="C3604" s="7" t="s">
        <v>5</v>
      </c>
      <c r="D3604" s="24">
        <v>894216.28</v>
      </c>
      <c r="E3604">
        <f>INDEX('B. Store opening dates'!$B$5:$B$2448,MATCH('A. Sales by store'!B3604,'B. Store opening dates'!$A$5:$A$2448,0))</f>
        <v>2003</v>
      </c>
      <c r="F3604" t="str">
        <f t="shared" si="112"/>
        <v>Old</v>
      </c>
      <c r="G3604" t="str">
        <f t="shared" si="113"/>
        <v>Existing</v>
      </c>
    </row>
    <row r="3605" spans="1:7" ht="19" x14ac:dyDescent="0.25">
      <c r="A3605" s="7">
        <v>2014</v>
      </c>
      <c r="B3605" s="7" t="s">
        <v>458</v>
      </c>
      <c r="C3605" s="7" t="s">
        <v>5</v>
      </c>
      <c r="D3605" s="24">
        <v>988828.57</v>
      </c>
      <c r="E3605">
        <f>INDEX('B. Store opening dates'!$B$5:$B$2448,MATCH('A. Sales by store'!B3605,'B. Store opening dates'!$A$5:$A$2448,0))</f>
        <v>2003</v>
      </c>
      <c r="F3605" t="str">
        <f t="shared" si="112"/>
        <v>Old</v>
      </c>
      <c r="G3605" t="str">
        <f t="shared" si="113"/>
        <v>Existing</v>
      </c>
    </row>
    <row r="3606" spans="1:7" ht="19" x14ac:dyDescent="0.25">
      <c r="A3606" s="7">
        <v>2015</v>
      </c>
      <c r="B3606" s="7" t="s">
        <v>458</v>
      </c>
      <c r="C3606" s="7" t="s">
        <v>6</v>
      </c>
      <c r="D3606" s="24">
        <v>396083.18</v>
      </c>
      <c r="E3606">
        <f>INDEX('B. Store opening dates'!$B$5:$B$2448,MATCH('A. Sales by store'!B3606,'B. Store opening dates'!$A$5:$A$2448,0))</f>
        <v>2003</v>
      </c>
      <c r="F3606" t="str">
        <f t="shared" si="112"/>
        <v>Old</v>
      </c>
      <c r="G3606" t="str">
        <f t="shared" si="113"/>
        <v>Existing</v>
      </c>
    </row>
    <row r="3607" spans="1:7" ht="19" x14ac:dyDescent="0.25">
      <c r="A3607" s="7">
        <v>2014</v>
      </c>
      <c r="B3607" s="7" t="s">
        <v>458</v>
      </c>
      <c r="C3607" s="7" t="s">
        <v>6</v>
      </c>
      <c r="D3607" s="24">
        <v>292724.77</v>
      </c>
      <c r="E3607">
        <f>INDEX('B. Store opening dates'!$B$5:$B$2448,MATCH('A. Sales by store'!B3607,'B. Store opening dates'!$A$5:$A$2448,0))</f>
        <v>2003</v>
      </c>
      <c r="F3607" t="str">
        <f t="shared" si="112"/>
        <v>Old</v>
      </c>
      <c r="G3607" t="str">
        <f t="shared" si="113"/>
        <v>Existing</v>
      </c>
    </row>
    <row r="3608" spans="1:7" ht="19" x14ac:dyDescent="0.25">
      <c r="A3608" s="7">
        <v>2015</v>
      </c>
      <c r="B3608" s="7" t="s">
        <v>458</v>
      </c>
      <c r="C3608" s="7" t="s">
        <v>7</v>
      </c>
      <c r="D3608" s="24">
        <v>178350.56</v>
      </c>
      <c r="E3608">
        <f>INDEX('B. Store opening dates'!$B$5:$B$2448,MATCH('A. Sales by store'!B3608,'B. Store opening dates'!$A$5:$A$2448,0))</f>
        <v>2003</v>
      </c>
      <c r="F3608" t="str">
        <f t="shared" si="112"/>
        <v>Old</v>
      </c>
      <c r="G3608" t="str">
        <f t="shared" si="113"/>
        <v>Existing</v>
      </c>
    </row>
    <row r="3609" spans="1:7" ht="19" x14ac:dyDescent="0.25">
      <c r="A3609" s="7">
        <v>2014</v>
      </c>
      <c r="B3609" s="7" t="s">
        <v>458</v>
      </c>
      <c r="C3609" s="7" t="s">
        <v>7</v>
      </c>
      <c r="D3609" s="24">
        <v>188935.73</v>
      </c>
      <c r="E3609">
        <f>INDEX('B. Store opening dates'!$B$5:$B$2448,MATCH('A. Sales by store'!B3609,'B. Store opening dates'!$A$5:$A$2448,0))</f>
        <v>2003</v>
      </c>
      <c r="F3609" t="str">
        <f t="shared" si="112"/>
        <v>Old</v>
      </c>
      <c r="G3609" t="str">
        <f t="shared" si="113"/>
        <v>Existing</v>
      </c>
    </row>
    <row r="3610" spans="1:7" ht="19" x14ac:dyDescent="0.25">
      <c r="A3610" s="7">
        <v>2015</v>
      </c>
      <c r="B3610" s="7" t="s">
        <v>458</v>
      </c>
      <c r="C3610" s="7" t="s">
        <v>8</v>
      </c>
      <c r="D3610" s="24">
        <v>487103.86</v>
      </c>
      <c r="E3610">
        <f>INDEX('B. Store opening dates'!$B$5:$B$2448,MATCH('A. Sales by store'!B3610,'B. Store opening dates'!$A$5:$A$2448,0))</f>
        <v>2003</v>
      </c>
      <c r="F3610" t="str">
        <f t="shared" si="112"/>
        <v>Old</v>
      </c>
      <c r="G3610" t="str">
        <f t="shared" si="113"/>
        <v>Existing</v>
      </c>
    </row>
    <row r="3611" spans="1:7" ht="19" x14ac:dyDescent="0.25">
      <c r="A3611" s="7">
        <v>2014</v>
      </c>
      <c r="B3611" s="7" t="s">
        <v>458</v>
      </c>
      <c r="C3611" s="7" t="s">
        <v>8</v>
      </c>
      <c r="D3611" s="24">
        <v>510284.25</v>
      </c>
      <c r="E3611">
        <f>INDEX('B. Store opening dates'!$B$5:$B$2448,MATCH('A. Sales by store'!B3611,'B. Store opening dates'!$A$5:$A$2448,0))</f>
        <v>2003</v>
      </c>
      <c r="F3611" t="str">
        <f t="shared" si="112"/>
        <v>Old</v>
      </c>
      <c r="G3611" t="str">
        <f t="shared" si="113"/>
        <v>Existing</v>
      </c>
    </row>
    <row r="3612" spans="1:7" ht="19" x14ac:dyDescent="0.25">
      <c r="A3612" s="7">
        <v>2015</v>
      </c>
      <c r="B3612" s="7" t="s">
        <v>459</v>
      </c>
      <c r="C3612" s="7" t="s">
        <v>5</v>
      </c>
      <c r="D3612" s="24">
        <v>507453.22</v>
      </c>
      <c r="E3612">
        <f>INDEX('B. Store opening dates'!$B$5:$B$2448,MATCH('A. Sales by store'!B3612,'B. Store opening dates'!$A$5:$A$2448,0))</f>
        <v>2003</v>
      </c>
      <c r="F3612" t="str">
        <f t="shared" si="112"/>
        <v>Old</v>
      </c>
      <c r="G3612" t="str">
        <f t="shared" si="113"/>
        <v>Existing</v>
      </c>
    </row>
    <row r="3613" spans="1:7" ht="19" x14ac:dyDescent="0.25">
      <c r="A3613" s="7">
        <v>2014</v>
      </c>
      <c r="B3613" s="7" t="s">
        <v>459</v>
      </c>
      <c r="C3613" s="7" t="s">
        <v>5</v>
      </c>
      <c r="D3613" s="24">
        <v>551888.81000000006</v>
      </c>
      <c r="E3613">
        <f>INDEX('B. Store opening dates'!$B$5:$B$2448,MATCH('A. Sales by store'!B3613,'B. Store opening dates'!$A$5:$A$2448,0))</f>
        <v>2003</v>
      </c>
      <c r="F3613" t="str">
        <f t="shared" si="112"/>
        <v>Old</v>
      </c>
      <c r="G3613" t="str">
        <f t="shared" si="113"/>
        <v>Existing</v>
      </c>
    </row>
    <row r="3614" spans="1:7" ht="19" x14ac:dyDescent="0.25">
      <c r="A3614" s="7">
        <v>2015</v>
      </c>
      <c r="B3614" s="7" t="s">
        <v>459</v>
      </c>
      <c r="C3614" s="7" t="s">
        <v>6</v>
      </c>
      <c r="D3614" s="24">
        <v>363936.41</v>
      </c>
      <c r="E3614">
        <f>INDEX('B. Store opening dates'!$B$5:$B$2448,MATCH('A. Sales by store'!B3614,'B. Store opening dates'!$A$5:$A$2448,0))</f>
        <v>2003</v>
      </c>
      <c r="F3614" t="str">
        <f t="shared" si="112"/>
        <v>Old</v>
      </c>
      <c r="G3614" t="str">
        <f t="shared" si="113"/>
        <v>Existing</v>
      </c>
    </row>
    <row r="3615" spans="1:7" ht="19" x14ac:dyDescent="0.25">
      <c r="A3615" s="7">
        <v>2014</v>
      </c>
      <c r="B3615" s="7" t="s">
        <v>459</v>
      </c>
      <c r="C3615" s="7" t="s">
        <v>6</v>
      </c>
      <c r="D3615" s="24">
        <v>270493.40999999997</v>
      </c>
      <c r="E3615">
        <f>INDEX('B. Store opening dates'!$B$5:$B$2448,MATCH('A. Sales by store'!B3615,'B. Store opening dates'!$A$5:$A$2448,0))</f>
        <v>2003</v>
      </c>
      <c r="F3615" t="str">
        <f t="shared" si="112"/>
        <v>Old</v>
      </c>
      <c r="G3615" t="str">
        <f t="shared" si="113"/>
        <v>Existing</v>
      </c>
    </row>
    <row r="3616" spans="1:7" ht="19" x14ac:dyDescent="0.25">
      <c r="A3616" s="7">
        <v>2015</v>
      </c>
      <c r="B3616" s="7" t="s">
        <v>459</v>
      </c>
      <c r="C3616" s="7" t="s">
        <v>7</v>
      </c>
      <c r="D3616" s="24">
        <v>187046.95</v>
      </c>
      <c r="E3616">
        <f>INDEX('B. Store opening dates'!$B$5:$B$2448,MATCH('A. Sales by store'!B3616,'B. Store opening dates'!$A$5:$A$2448,0))</f>
        <v>2003</v>
      </c>
      <c r="F3616" t="str">
        <f t="shared" si="112"/>
        <v>Old</v>
      </c>
      <c r="G3616" t="str">
        <f t="shared" si="113"/>
        <v>Existing</v>
      </c>
    </row>
    <row r="3617" spans="1:7" ht="19" x14ac:dyDescent="0.25">
      <c r="A3617" s="7">
        <v>2014</v>
      </c>
      <c r="B3617" s="7" t="s">
        <v>459</v>
      </c>
      <c r="C3617" s="7" t="s">
        <v>7</v>
      </c>
      <c r="D3617" s="24">
        <v>195592.94</v>
      </c>
      <c r="E3617">
        <f>INDEX('B. Store opening dates'!$B$5:$B$2448,MATCH('A. Sales by store'!B3617,'B. Store opening dates'!$A$5:$A$2448,0))</f>
        <v>2003</v>
      </c>
      <c r="F3617" t="str">
        <f t="shared" si="112"/>
        <v>Old</v>
      </c>
      <c r="G3617" t="str">
        <f t="shared" si="113"/>
        <v>Existing</v>
      </c>
    </row>
    <row r="3618" spans="1:7" ht="19" x14ac:dyDescent="0.25">
      <c r="A3618" s="7">
        <v>2015</v>
      </c>
      <c r="B3618" s="7" t="s">
        <v>459</v>
      </c>
      <c r="C3618" s="7" t="s">
        <v>8</v>
      </c>
      <c r="D3618" s="24">
        <v>794257.43</v>
      </c>
      <c r="E3618">
        <f>INDEX('B. Store opening dates'!$B$5:$B$2448,MATCH('A. Sales by store'!B3618,'B. Store opening dates'!$A$5:$A$2448,0))</f>
        <v>2003</v>
      </c>
      <c r="F3618" t="str">
        <f t="shared" si="112"/>
        <v>Old</v>
      </c>
      <c r="G3618" t="str">
        <f t="shared" si="113"/>
        <v>Existing</v>
      </c>
    </row>
    <row r="3619" spans="1:7" ht="19" x14ac:dyDescent="0.25">
      <c r="A3619" s="7">
        <v>2014</v>
      </c>
      <c r="B3619" s="7" t="s">
        <v>459</v>
      </c>
      <c r="C3619" s="7" t="s">
        <v>8</v>
      </c>
      <c r="D3619" s="24">
        <v>828231.86</v>
      </c>
      <c r="E3619">
        <f>INDEX('B. Store opening dates'!$B$5:$B$2448,MATCH('A. Sales by store'!B3619,'B. Store opening dates'!$A$5:$A$2448,0))</f>
        <v>2003</v>
      </c>
      <c r="F3619" t="str">
        <f t="shared" si="112"/>
        <v>Old</v>
      </c>
      <c r="G3619" t="str">
        <f t="shared" si="113"/>
        <v>Existing</v>
      </c>
    </row>
    <row r="3620" spans="1:7" ht="19" x14ac:dyDescent="0.25">
      <c r="A3620" s="7">
        <v>2015</v>
      </c>
      <c r="B3620" s="7" t="s">
        <v>460</v>
      </c>
      <c r="C3620" s="7" t="s">
        <v>5</v>
      </c>
      <c r="D3620" s="24">
        <v>780218.97</v>
      </c>
      <c r="E3620">
        <f>INDEX('B. Store opening dates'!$B$5:$B$2448,MATCH('A. Sales by store'!B3620,'B. Store opening dates'!$A$5:$A$2448,0))</f>
        <v>2003</v>
      </c>
      <c r="F3620" t="str">
        <f t="shared" si="112"/>
        <v>Old</v>
      </c>
      <c r="G3620" t="str">
        <f t="shared" si="113"/>
        <v>Existing</v>
      </c>
    </row>
    <row r="3621" spans="1:7" ht="19" x14ac:dyDescent="0.25">
      <c r="A3621" s="7">
        <v>2014</v>
      </c>
      <c r="B3621" s="7" t="s">
        <v>460</v>
      </c>
      <c r="C3621" s="7" t="s">
        <v>5</v>
      </c>
      <c r="D3621" s="24">
        <v>862295.6</v>
      </c>
      <c r="E3621">
        <f>INDEX('B. Store opening dates'!$B$5:$B$2448,MATCH('A. Sales by store'!B3621,'B. Store opening dates'!$A$5:$A$2448,0))</f>
        <v>2003</v>
      </c>
      <c r="F3621" t="str">
        <f t="shared" si="112"/>
        <v>Old</v>
      </c>
      <c r="G3621" t="str">
        <f t="shared" si="113"/>
        <v>Existing</v>
      </c>
    </row>
    <row r="3622" spans="1:7" ht="19" x14ac:dyDescent="0.25">
      <c r="A3622" s="7">
        <v>2015</v>
      </c>
      <c r="B3622" s="7" t="s">
        <v>460</v>
      </c>
      <c r="C3622" s="7" t="s">
        <v>6</v>
      </c>
      <c r="D3622" s="24">
        <v>394160.02</v>
      </c>
      <c r="E3622">
        <f>INDEX('B. Store opening dates'!$B$5:$B$2448,MATCH('A. Sales by store'!B3622,'B. Store opening dates'!$A$5:$A$2448,0))</f>
        <v>2003</v>
      </c>
      <c r="F3622" t="str">
        <f t="shared" si="112"/>
        <v>Old</v>
      </c>
      <c r="G3622" t="str">
        <f t="shared" si="113"/>
        <v>Existing</v>
      </c>
    </row>
    <row r="3623" spans="1:7" ht="19" x14ac:dyDescent="0.25">
      <c r="A3623" s="7">
        <v>2014</v>
      </c>
      <c r="B3623" s="7" t="s">
        <v>460</v>
      </c>
      <c r="C3623" s="7" t="s">
        <v>6</v>
      </c>
      <c r="D3623" s="24">
        <v>279021.52</v>
      </c>
      <c r="E3623">
        <f>INDEX('B. Store opening dates'!$B$5:$B$2448,MATCH('A. Sales by store'!B3623,'B. Store opening dates'!$A$5:$A$2448,0))</f>
        <v>2003</v>
      </c>
      <c r="F3623" t="str">
        <f t="shared" si="112"/>
        <v>Old</v>
      </c>
      <c r="G3623" t="str">
        <f t="shared" si="113"/>
        <v>Existing</v>
      </c>
    </row>
    <row r="3624" spans="1:7" ht="19" x14ac:dyDescent="0.25">
      <c r="A3624" s="7">
        <v>2015</v>
      </c>
      <c r="B3624" s="7" t="s">
        <v>460</v>
      </c>
      <c r="C3624" s="7" t="s">
        <v>7</v>
      </c>
      <c r="D3624" s="24">
        <v>80194.210000000006</v>
      </c>
      <c r="E3624">
        <f>INDEX('B. Store opening dates'!$B$5:$B$2448,MATCH('A. Sales by store'!B3624,'B. Store opening dates'!$A$5:$A$2448,0))</f>
        <v>2003</v>
      </c>
      <c r="F3624" t="str">
        <f t="shared" si="112"/>
        <v>Old</v>
      </c>
      <c r="G3624" t="str">
        <f t="shared" si="113"/>
        <v>Existing</v>
      </c>
    </row>
    <row r="3625" spans="1:7" ht="19" x14ac:dyDescent="0.25">
      <c r="A3625" s="7">
        <v>2014</v>
      </c>
      <c r="B3625" s="7" t="s">
        <v>460</v>
      </c>
      <c r="C3625" s="7" t="s">
        <v>7</v>
      </c>
      <c r="D3625" s="24">
        <v>84995.1</v>
      </c>
      <c r="E3625">
        <f>INDEX('B. Store opening dates'!$B$5:$B$2448,MATCH('A. Sales by store'!B3625,'B. Store opening dates'!$A$5:$A$2448,0))</f>
        <v>2003</v>
      </c>
      <c r="F3625" t="str">
        <f t="shared" si="112"/>
        <v>Old</v>
      </c>
      <c r="G3625" t="str">
        <f t="shared" si="113"/>
        <v>Existing</v>
      </c>
    </row>
    <row r="3626" spans="1:7" ht="19" x14ac:dyDescent="0.25">
      <c r="A3626" s="7">
        <v>2015</v>
      </c>
      <c r="B3626" s="7" t="s">
        <v>460</v>
      </c>
      <c r="C3626" s="7" t="s">
        <v>8</v>
      </c>
      <c r="D3626" s="24">
        <v>557778.52</v>
      </c>
      <c r="E3626">
        <f>INDEX('B. Store opening dates'!$B$5:$B$2448,MATCH('A. Sales by store'!B3626,'B. Store opening dates'!$A$5:$A$2448,0))</f>
        <v>2003</v>
      </c>
      <c r="F3626" t="str">
        <f t="shared" si="112"/>
        <v>Old</v>
      </c>
      <c r="G3626" t="str">
        <f t="shared" si="113"/>
        <v>Existing</v>
      </c>
    </row>
    <row r="3627" spans="1:7" ht="19" x14ac:dyDescent="0.25">
      <c r="A3627" s="7">
        <v>2014</v>
      </c>
      <c r="B3627" s="7" t="s">
        <v>460</v>
      </c>
      <c r="C3627" s="7" t="s">
        <v>8</v>
      </c>
      <c r="D3627" s="24">
        <v>583163.80000000005</v>
      </c>
      <c r="E3627">
        <f>INDEX('B. Store opening dates'!$B$5:$B$2448,MATCH('A. Sales by store'!B3627,'B. Store opening dates'!$A$5:$A$2448,0))</f>
        <v>2003</v>
      </c>
      <c r="F3627" t="str">
        <f t="shared" si="112"/>
        <v>Old</v>
      </c>
      <c r="G3627" t="str">
        <f t="shared" si="113"/>
        <v>Existing</v>
      </c>
    </row>
    <row r="3628" spans="1:7" ht="19" x14ac:dyDescent="0.25">
      <c r="A3628" s="7">
        <v>2015</v>
      </c>
      <c r="B3628" s="7" t="s">
        <v>461</v>
      </c>
      <c r="C3628" s="7" t="s">
        <v>5</v>
      </c>
      <c r="D3628" s="24">
        <v>852892.57</v>
      </c>
      <c r="E3628">
        <f>INDEX('B. Store opening dates'!$B$5:$B$2448,MATCH('A. Sales by store'!B3628,'B. Store opening dates'!$A$5:$A$2448,0))</f>
        <v>2003</v>
      </c>
      <c r="F3628" t="str">
        <f t="shared" si="112"/>
        <v>Old</v>
      </c>
      <c r="G3628" t="str">
        <f t="shared" si="113"/>
        <v>Existing</v>
      </c>
    </row>
    <row r="3629" spans="1:7" ht="19" x14ac:dyDescent="0.25">
      <c r="A3629" s="7">
        <v>2014</v>
      </c>
      <c r="B3629" s="7" t="s">
        <v>461</v>
      </c>
      <c r="C3629" s="7" t="s">
        <v>5</v>
      </c>
      <c r="D3629" s="24">
        <v>942942.21</v>
      </c>
      <c r="E3629">
        <f>INDEX('B. Store opening dates'!$B$5:$B$2448,MATCH('A. Sales by store'!B3629,'B. Store opening dates'!$A$5:$A$2448,0))</f>
        <v>2003</v>
      </c>
      <c r="F3629" t="str">
        <f t="shared" si="112"/>
        <v>Old</v>
      </c>
      <c r="G3629" t="str">
        <f t="shared" si="113"/>
        <v>Existing</v>
      </c>
    </row>
    <row r="3630" spans="1:7" ht="19" x14ac:dyDescent="0.25">
      <c r="A3630" s="7">
        <v>2015</v>
      </c>
      <c r="B3630" s="7" t="s">
        <v>461</v>
      </c>
      <c r="C3630" s="7" t="s">
        <v>6</v>
      </c>
      <c r="D3630" s="24">
        <v>218324.89</v>
      </c>
      <c r="E3630">
        <f>INDEX('B. Store opening dates'!$B$5:$B$2448,MATCH('A. Sales by store'!B3630,'B. Store opening dates'!$A$5:$A$2448,0))</f>
        <v>2003</v>
      </c>
      <c r="F3630" t="str">
        <f t="shared" si="112"/>
        <v>Old</v>
      </c>
      <c r="G3630" t="str">
        <f t="shared" si="113"/>
        <v>Existing</v>
      </c>
    </row>
    <row r="3631" spans="1:7" ht="19" x14ac:dyDescent="0.25">
      <c r="A3631" s="7">
        <v>2014</v>
      </c>
      <c r="B3631" s="7" t="s">
        <v>461</v>
      </c>
      <c r="C3631" s="7" t="s">
        <v>6</v>
      </c>
      <c r="D3631" s="24">
        <v>161487.48000000001</v>
      </c>
      <c r="E3631">
        <f>INDEX('B. Store opening dates'!$B$5:$B$2448,MATCH('A. Sales by store'!B3631,'B. Store opening dates'!$A$5:$A$2448,0))</f>
        <v>2003</v>
      </c>
      <c r="F3631" t="str">
        <f t="shared" si="112"/>
        <v>Old</v>
      </c>
      <c r="G3631" t="str">
        <f t="shared" si="113"/>
        <v>Existing</v>
      </c>
    </row>
    <row r="3632" spans="1:7" ht="19" x14ac:dyDescent="0.25">
      <c r="A3632" s="7">
        <v>2015</v>
      </c>
      <c r="B3632" s="7" t="s">
        <v>461</v>
      </c>
      <c r="C3632" s="7" t="s">
        <v>7</v>
      </c>
      <c r="D3632" s="24">
        <v>67234.84</v>
      </c>
      <c r="E3632">
        <f>INDEX('B. Store opening dates'!$B$5:$B$2448,MATCH('A. Sales by store'!B3632,'B. Store opening dates'!$A$5:$A$2448,0))</f>
        <v>2003</v>
      </c>
      <c r="F3632" t="str">
        <f t="shared" si="112"/>
        <v>Old</v>
      </c>
      <c r="G3632" t="str">
        <f t="shared" si="113"/>
        <v>Existing</v>
      </c>
    </row>
    <row r="3633" spans="1:7" ht="19" x14ac:dyDescent="0.25">
      <c r="A3633" s="7">
        <v>2014</v>
      </c>
      <c r="B3633" s="7" t="s">
        <v>461</v>
      </c>
      <c r="C3633" s="7" t="s">
        <v>7</v>
      </c>
      <c r="D3633" s="24">
        <v>71073.440000000002</v>
      </c>
      <c r="E3633">
        <f>INDEX('B. Store opening dates'!$B$5:$B$2448,MATCH('A. Sales by store'!B3633,'B. Store opening dates'!$A$5:$A$2448,0))</f>
        <v>2003</v>
      </c>
      <c r="F3633" t="str">
        <f t="shared" si="112"/>
        <v>Old</v>
      </c>
      <c r="G3633" t="str">
        <f t="shared" si="113"/>
        <v>Existing</v>
      </c>
    </row>
    <row r="3634" spans="1:7" ht="19" x14ac:dyDescent="0.25">
      <c r="A3634" s="7">
        <v>2015</v>
      </c>
      <c r="B3634" s="7" t="s">
        <v>461</v>
      </c>
      <c r="C3634" s="7" t="s">
        <v>8</v>
      </c>
      <c r="D3634" s="24">
        <v>473973.2</v>
      </c>
      <c r="E3634">
        <f>INDEX('B. Store opening dates'!$B$5:$B$2448,MATCH('A. Sales by store'!B3634,'B. Store opening dates'!$A$5:$A$2448,0))</f>
        <v>2003</v>
      </c>
      <c r="F3634" t="str">
        <f t="shared" si="112"/>
        <v>Old</v>
      </c>
      <c r="G3634" t="str">
        <f t="shared" si="113"/>
        <v>Existing</v>
      </c>
    </row>
    <row r="3635" spans="1:7" ht="19" x14ac:dyDescent="0.25">
      <c r="A3635" s="7">
        <v>2014</v>
      </c>
      <c r="B3635" s="7" t="s">
        <v>461</v>
      </c>
      <c r="C3635" s="7" t="s">
        <v>8</v>
      </c>
      <c r="D3635" s="24">
        <v>493581.2</v>
      </c>
      <c r="E3635">
        <f>INDEX('B. Store opening dates'!$B$5:$B$2448,MATCH('A. Sales by store'!B3635,'B. Store opening dates'!$A$5:$A$2448,0))</f>
        <v>2003</v>
      </c>
      <c r="F3635" t="str">
        <f t="shared" si="112"/>
        <v>Old</v>
      </c>
      <c r="G3635" t="str">
        <f t="shared" si="113"/>
        <v>Existing</v>
      </c>
    </row>
    <row r="3636" spans="1:7" ht="19" x14ac:dyDescent="0.25">
      <c r="A3636" s="7">
        <v>2015</v>
      </c>
      <c r="B3636" s="7" t="s">
        <v>462</v>
      </c>
      <c r="C3636" s="7" t="s">
        <v>5</v>
      </c>
      <c r="D3636" s="24">
        <v>856862.79</v>
      </c>
      <c r="E3636">
        <f>INDEX('B. Store opening dates'!$B$5:$B$2448,MATCH('A. Sales by store'!B3636,'B. Store opening dates'!$A$5:$A$2448,0))</f>
        <v>2003</v>
      </c>
      <c r="F3636" t="str">
        <f t="shared" si="112"/>
        <v>Old</v>
      </c>
      <c r="G3636" t="str">
        <f t="shared" si="113"/>
        <v>Existing</v>
      </c>
    </row>
    <row r="3637" spans="1:7" ht="19" x14ac:dyDescent="0.25">
      <c r="A3637" s="7">
        <v>2014</v>
      </c>
      <c r="B3637" s="7" t="s">
        <v>462</v>
      </c>
      <c r="C3637" s="7" t="s">
        <v>5</v>
      </c>
      <c r="D3637" s="24">
        <v>937213.58</v>
      </c>
      <c r="E3637">
        <f>INDEX('B. Store opening dates'!$B$5:$B$2448,MATCH('A. Sales by store'!B3637,'B. Store opening dates'!$A$5:$A$2448,0))</f>
        <v>2003</v>
      </c>
      <c r="F3637" t="str">
        <f t="shared" si="112"/>
        <v>Old</v>
      </c>
      <c r="G3637" t="str">
        <f t="shared" si="113"/>
        <v>Existing</v>
      </c>
    </row>
    <row r="3638" spans="1:7" ht="19" x14ac:dyDescent="0.25">
      <c r="A3638" s="7">
        <v>2015</v>
      </c>
      <c r="B3638" s="7" t="s">
        <v>462</v>
      </c>
      <c r="C3638" s="7" t="s">
        <v>6</v>
      </c>
      <c r="D3638" s="24">
        <v>217868.56</v>
      </c>
      <c r="E3638">
        <f>INDEX('B. Store opening dates'!$B$5:$B$2448,MATCH('A. Sales by store'!B3638,'B. Store opening dates'!$A$5:$A$2448,0))</f>
        <v>2003</v>
      </c>
      <c r="F3638" t="str">
        <f t="shared" si="112"/>
        <v>Old</v>
      </c>
      <c r="G3638" t="str">
        <f t="shared" si="113"/>
        <v>Existing</v>
      </c>
    </row>
    <row r="3639" spans="1:7" ht="19" x14ac:dyDescent="0.25">
      <c r="A3639" s="7">
        <v>2014</v>
      </c>
      <c r="B3639" s="7" t="s">
        <v>462</v>
      </c>
      <c r="C3639" s="7" t="s">
        <v>6</v>
      </c>
      <c r="D3639" s="24">
        <v>155272.09</v>
      </c>
      <c r="E3639">
        <f>INDEX('B. Store opening dates'!$B$5:$B$2448,MATCH('A. Sales by store'!B3639,'B. Store opening dates'!$A$5:$A$2448,0))</f>
        <v>2003</v>
      </c>
      <c r="F3639" t="str">
        <f t="shared" si="112"/>
        <v>Old</v>
      </c>
      <c r="G3639" t="str">
        <f t="shared" si="113"/>
        <v>Existing</v>
      </c>
    </row>
    <row r="3640" spans="1:7" ht="19" x14ac:dyDescent="0.25">
      <c r="A3640" s="7">
        <v>2015</v>
      </c>
      <c r="B3640" s="7" t="s">
        <v>462</v>
      </c>
      <c r="C3640" s="7" t="s">
        <v>7</v>
      </c>
      <c r="D3640" s="24">
        <v>143621.29</v>
      </c>
      <c r="E3640">
        <f>INDEX('B. Store opening dates'!$B$5:$B$2448,MATCH('A. Sales by store'!B3640,'B. Store opening dates'!$A$5:$A$2448,0))</f>
        <v>2003</v>
      </c>
      <c r="F3640" t="str">
        <f t="shared" si="112"/>
        <v>Old</v>
      </c>
      <c r="G3640" t="str">
        <f t="shared" si="113"/>
        <v>Existing</v>
      </c>
    </row>
    <row r="3641" spans="1:7" ht="19" x14ac:dyDescent="0.25">
      <c r="A3641" s="7">
        <v>2014</v>
      </c>
      <c r="B3641" s="7" t="s">
        <v>462</v>
      </c>
      <c r="C3641" s="7" t="s">
        <v>7</v>
      </c>
      <c r="D3641" s="24">
        <v>152954.32</v>
      </c>
      <c r="E3641">
        <f>INDEX('B. Store opening dates'!$B$5:$B$2448,MATCH('A. Sales by store'!B3641,'B. Store opening dates'!$A$5:$A$2448,0))</f>
        <v>2003</v>
      </c>
      <c r="F3641" t="str">
        <f t="shared" si="112"/>
        <v>Old</v>
      </c>
      <c r="G3641" t="str">
        <f t="shared" si="113"/>
        <v>Existing</v>
      </c>
    </row>
    <row r="3642" spans="1:7" ht="19" x14ac:dyDescent="0.25">
      <c r="A3642" s="7">
        <v>2015</v>
      </c>
      <c r="B3642" s="7" t="s">
        <v>462</v>
      </c>
      <c r="C3642" s="7" t="s">
        <v>8</v>
      </c>
      <c r="D3642" s="24">
        <v>597664.39</v>
      </c>
      <c r="E3642">
        <f>INDEX('B. Store opening dates'!$B$5:$B$2448,MATCH('A. Sales by store'!B3642,'B. Store opening dates'!$A$5:$A$2448,0))</f>
        <v>2003</v>
      </c>
      <c r="F3642" t="str">
        <f t="shared" si="112"/>
        <v>Old</v>
      </c>
      <c r="G3642" t="str">
        <f t="shared" si="113"/>
        <v>Existing</v>
      </c>
    </row>
    <row r="3643" spans="1:7" ht="19" x14ac:dyDescent="0.25">
      <c r="A3643" s="7">
        <v>2014</v>
      </c>
      <c r="B3643" s="7" t="s">
        <v>462</v>
      </c>
      <c r="C3643" s="7" t="s">
        <v>8</v>
      </c>
      <c r="D3643" s="24">
        <v>615603.56999999995</v>
      </c>
      <c r="E3643">
        <f>INDEX('B. Store opening dates'!$B$5:$B$2448,MATCH('A. Sales by store'!B3643,'B. Store opening dates'!$A$5:$A$2448,0))</f>
        <v>2003</v>
      </c>
      <c r="F3643" t="str">
        <f t="shared" si="112"/>
        <v>Old</v>
      </c>
      <c r="G3643" t="str">
        <f t="shared" si="113"/>
        <v>Existing</v>
      </c>
    </row>
    <row r="3644" spans="1:7" ht="19" x14ac:dyDescent="0.25">
      <c r="A3644" s="7">
        <v>2015</v>
      </c>
      <c r="B3644" s="7" t="s">
        <v>463</v>
      </c>
      <c r="C3644" s="7" t="s">
        <v>5</v>
      </c>
      <c r="D3644" s="24">
        <v>663565.79</v>
      </c>
      <c r="E3644">
        <f>INDEX('B. Store opening dates'!$B$5:$B$2448,MATCH('A. Sales by store'!B3644,'B. Store opening dates'!$A$5:$A$2448,0))</f>
        <v>2003</v>
      </c>
      <c r="F3644" t="str">
        <f t="shared" si="112"/>
        <v>Old</v>
      </c>
      <c r="G3644" t="str">
        <f t="shared" si="113"/>
        <v>Existing</v>
      </c>
    </row>
    <row r="3645" spans="1:7" ht="19" x14ac:dyDescent="0.25">
      <c r="A3645" s="7">
        <v>2014</v>
      </c>
      <c r="B3645" s="7" t="s">
        <v>463</v>
      </c>
      <c r="C3645" s="7" t="s">
        <v>5</v>
      </c>
      <c r="D3645" s="24">
        <v>728302.31</v>
      </c>
      <c r="E3645">
        <f>INDEX('B. Store opening dates'!$B$5:$B$2448,MATCH('A. Sales by store'!B3645,'B. Store opening dates'!$A$5:$A$2448,0))</f>
        <v>2003</v>
      </c>
      <c r="F3645" t="str">
        <f t="shared" si="112"/>
        <v>Old</v>
      </c>
      <c r="G3645" t="str">
        <f t="shared" si="113"/>
        <v>Existing</v>
      </c>
    </row>
    <row r="3646" spans="1:7" ht="19" x14ac:dyDescent="0.25">
      <c r="A3646" s="7">
        <v>2015</v>
      </c>
      <c r="B3646" s="7" t="s">
        <v>463</v>
      </c>
      <c r="C3646" s="7" t="s">
        <v>6</v>
      </c>
      <c r="D3646" s="24">
        <v>559261.31000000006</v>
      </c>
      <c r="E3646">
        <f>INDEX('B. Store opening dates'!$B$5:$B$2448,MATCH('A. Sales by store'!B3646,'B. Store opening dates'!$A$5:$A$2448,0))</f>
        <v>2003</v>
      </c>
      <c r="F3646" t="str">
        <f t="shared" si="112"/>
        <v>Old</v>
      </c>
      <c r="G3646" t="str">
        <f t="shared" si="113"/>
        <v>Existing</v>
      </c>
    </row>
    <row r="3647" spans="1:7" ht="19" x14ac:dyDescent="0.25">
      <c r="A3647" s="7">
        <v>2014</v>
      </c>
      <c r="B3647" s="7" t="s">
        <v>463</v>
      </c>
      <c r="C3647" s="7" t="s">
        <v>6</v>
      </c>
      <c r="D3647" s="24">
        <v>414492.66</v>
      </c>
      <c r="E3647">
        <f>INDEX('B. Store opening dates'!$B$5:$B$2448,MATCH('A. Sales by store'!B3647,'B. Store opening dates'!$A$5:$A$2448,0))</f>
        <v>2003</v>
      </c>
      <c r="F3647" t="str">
        <f t="shared" si="112"/>
        <v>Old</v>
      </c>
      <c r="G3647" t="str">
        <f t="shared" si="113"/>
        <v>Existing</v>
      </c>
    </row>
    <row r="3648" spans="1:7" ht="19" x14ac:dyDescent="0.25">
      <c r="A3648" s="7">
        <v>2015</v>
      </c>
      <c r="B3648" s="7" t="s">
        <v>463</v>
      </c>
      <c r="C3648" s="7" t="s">
        <v>7</v>
      </c>
      <c r="D3648" s="24">
        <v>169754.83</v>
      </c>
      <c r="E3648">
        <f>INDEX('B. Store opening dates'!$B$5:$B$2448,MATCH('A. Sales by store'!B3648,'B. Store opening dates'!$A$5:$A$2448,0))</f>
        <v>2003</v>
      </c>
      <c r="F3648" t="str">
        <f t="shared" si="112"/>
        <v>Old</v>
      </c>
      <c r="G3648" t="str">
        <f t="shared" si="113"/>
        <v>Existing</v>
      </c>
    </row>
    <row r="3649" spans="1:7" ht="19" x14ac:dyDescent="0.25">
      <c r="A3649" s="7">
        <v>2014</v>
      </c>
      <c r="B3649" s="7" t="s">
        <v>463</v>
      </c>
      <c r="C3649" s="7" t="s">
        <v>7</v>
      </c>
      <c r="D3649" s="24">
        <v>180580.18</v>
      </c>
      <c r="E3649">
        <f>INDEX('B. Store opening dates'!$B$5:$B$2448,MATCH('A. Sales by store'!B3649,'B. Store opening dates'!$A$5:$A$2448,0))</f>
        <v>2003</v>
      </c>
      <c r="F3649" t="str">
        <f t="shared" si="112"/>
        <v>Old</v>
      </c>
      <c r="G3649" t="str">
        <f t="shared" si="113"/>
        <v>Existing</v>
      </c>
    </row>
    <row r="3650" spans="1:7" ht="19" x14ac:dyDescent="0.25">
      <c r="A3650" s="7">
        <v>2015</v>
      </c>
      <c r="B3650" s="7" t="s">
        <v>463</v>
      </c>
      <c r="C3650" s="7" t="s">
        <v>8</v>
      </c>
      <c r="D3650" s="24">
        <v>399067.43</v>
      </c>
      <c r="E3650">
        <f>INDEX('B. Store opening dates'!$B$5:$B$2448,MATCH('A. Sales by store'!B3650,'B. Store opening dates'!$A$5:$A$2448,0))</f>
        <v>2003</v>
      </c>
      <c r="F3650" t="str">
        <f t="shared" si="112"/>
        <v>Old</v>
      </c>
      <c r="G3650" t="str">
        <f t="shared" si="113"/>
        <v>Existing</v>
      </c>
    </row>
    <row r="3651" spans="1:7" ht="19" x14ac:dyDescent="0.25">
      <c r="A3651" s="7">
        <v>2014</v>
      </c>
      <c r="B3651" s="7" t="s">
        <v>463</v>
      </c>
      <c r="C3651" s="7" t="s">
        <v>8</v>
      </c>
      <c r="D3651" s="24">
        <v>417324.02</v>
      </c>
      <c r="E3651">
        <f>INDEX('B. Store opening dates'!$B$5:$B$2448,MATCH('A. Sales by store'!B3651,'B. Store opening dates'!$A$5:$A$2448,0))</f>
        <v>2003</v>
      </c>
      <c r="F3651" t="str">
        <f t="shared" si="112"/>
        <v>Old</v>
      </c>
      <c r="G3651" t="str">
        <f t="shared" si="113"/>
        <v>Existing</v>
      </c>
    </row>
    <row r="3652" spans="1:7" ht="19" x14ac:dyDescent="0.25">
      <c r="A3652" s="7">
        <v>2015</v>
      </c>
      <c r="B3652" s="7" t="s">
        <v>464</v>
      </c>
      <c r="C3652" s="7" t="s">
        <v>5</v>
      </c>
      <c r="D3652" s="24">
        <v>547286.78</v>
      </c>
      <c r="E3652">
        <f>INDEX('B. Store opening dates'!$B$5:$B$2448,MATCH('A. Sales by store'!B3652,'B. Store opening dates'!$A$5:$A$2448,0))</f>
        <v>2003</v>
      </c>
      <c r="F3652" t="str">
        <f t="shared" si="112"/>
        <v>Old</v>
      </c>
      <c r="G3652" t="str">
        <f t="shared" si="113"/>
        <v>Existing</v>
      </c>
    </row>
    <row r="3653" spans="1:7" ht="19" x14ac:dyDescent="0.25">
      <c r="A3653" s="7">
        <v>2014</v>
      </c>
      <c r="B3653" s="7" t="s">
        <v>464</v>
      </c>
      <c r="C3653" s="7" t="s">
        <v>5</v>
      </c>
      <c r="D3653" s="24">
        <v>598826.91</v>
      </c>
      <c r="E3653">
        <f>INDEX('B. Store opening dates'!$B$5:$B$2448,MATCH('A. Sales by store'!B3653,'B. Store opening dates'!$A$5:$A$2448,0))</f>
        <v>2003</v>
      </c>
      <c r="F3653" t="str">
        <f t="shared" ref="F3653:F3716" si="114">IF(A3653 = 2015, IF(E3653&lt; 2015, "Old","New"),IF(E3653 &lt; 2014, "Old","New"))</f>
        <v>Old</v>
      </c>
      <c r="G3653" t="str">
        <f t="shared" ref="G3653:G3716" si="115">IF(A3653 = 2015, IF(E3653&lt; 2015, "Existing","New"),"Existing")</f>
        <v>Existing</v>
      </c>
    </row>
    <row r="3654" spans="1:7" ht="19" x14ac:dyDescent="0.25">
      <c r="A3654" s="7">
        <v>2015</v>
      </c>
      <c r="B3654" s="7" t="s">
        <v>464</v>
      </c>
      <c r="C3654" s="7" t="s">
        <v>6</v>
      </c>
      <c r="D3654" s="24">
        <v>329592.09000000003</v>
      </c>
      <c r="E3654">
        <f>INDEX('B. Store opening dates'!$B$5:$B$2448,MATCH('A. Sales by store'!B3654,'B. Store opening dates'!$A$5:$A$2448,0))</f>
        <v>2003</v>
      </c>
      <c r="F3654" t="str">
        <f t="shared" si="114"/>
        <v>Old</v>
      </c>
      <c r="G3654" t="str">
        <f t="shared" si="115"/>
        <v>Existing</v>
      </c>
    </row>
    <row r="3655" spans="1:7" ht="19" x14ac:dyDescent="0.25">
      <c r="A3655" s="7">
        <v>2014</v>
      </c>
      <c r="B3655" s="7" t="s">
        <v>464</v>
      </c>
      <c r="C3655" s="7" t="s">
        <v>6</v>
      </c>
      <c r="D3655" s="24">
        <v>233436.44</v>
      </c>
      <c r="E3655">
        <f>INDEX('B. Store opening dates'!$B$5:$B$2448,MATCH('A. Sales by store'!B3655,'B. Store opening dates'!$A$5:$A$2448,0))</f>
        <v>2003</v>
      </c>
      <c r="F3655" t="str">
        <f t="shared" si="114"/>
        <v>Old</v>
      </c>
      <c r="G3655" t="str">
        <f t="shared" si="115"/>
        <v>Existing</v>
      </c>
    </row>
    <row r="3656" spans="1:7" ht="19" x14ac:dyDescent="0.25">
      <c r="A3656" s="7">
        <v>2015</v>
      </c>
      <c r="B3656" s="7" t="s">
        <v>464</v>
      </c>
      <c r="C3656" s="7" t="s">
        <v>7</v>
      </c>
      <c r="D3656" s="24">
        <v>90607.83</v>
      </c>
      <c r="E3656">
        <f>INDEX('B. Store opening dates'!$B$5:$B$2448,MATCH('A. Sales by store'!B3656,'B. Store opening dates'!$A$5:$A$2448,0))</f>
        <v>2003</v>
      </c>
      <c r="F3656" t="str">
        <f t="shared" si="114"/>
        <v>Old</v>
      </c>
      <c r="G3656" t="str">
        <f t="shared" si="115"/>
        <v>Existing</v>
      </c>
    </row>
    <row r="3657" spans="1:7" ht="19" x14ac:dyDescent="0.25">
      <c r="A3657" s="7">
        <v>2014</v>
      </c>
      <c r="B3657" s="7" t="s">
        <v>464</v>
      </c>
      <c r="C3657" s="7" t="s">
        <v>7</v>
      </c>
      <c r="D3657" s="24">
        <v>95337.01</v>
      </c>
      <c r="E3657">
        <f>INDEX('B. Store opening dates'!$B$5:$B$2448,MATCH('A. Sales by store'!B3657,'B. Store opening dates'!$A$5:$A$2448,0))</f>
        <v>2003</v>
      </c>
      <c r="F3657" t="str">
        <f t="shared" si="114"/>
        <v>Old</v>
      </c>
      <c r="G3657" t="str">
        <f t="shared" si="115"/>
        <v>Existing</v>
      </c>
    </row>
    <row r="3658" spans="1:7" ht="19" x14ac:dyDescent="0.25">
      <c r="A3658" s="7">
        <v>2015</v>
      </c>
      <c r="B3658" s="7" t="s">
        <v>464</v>
      </c>
      <c r="C3658" s="7" t="s">
        <v>8</v>
      </c>
      <c r="D3658" s="24">
        <v>622661.32999999996</v>
      </c>
      <c r="E3658">
        <f>INDEX('B. Store opening dates'!$B$5:$B$2448,MATCH('A. Sales by store'!B3658,'B. Store opening dates'!$A$5:$A$2448,0))</f>
        <v>2003</v>
      </c>
      <c r="F3658" t="str">
        <f t="shared" si="114"/>
        <v>Old</v>
      </c>
      <c r="G3658" t="str">
        <f t="shared" si="115"/>
        <v>Existing</v>
      </c>
    </row>
    <row r="3659" spans="1:7" ht="19" x14ac:dyDescent="0.25">
      <c r="A3659" s="7">
        <v>2014</v>
      </c>
      <c r="B3659" s="7" t="s">
        <v>464</v>
      </c>
      <c r="C3659" s="7" t="s">
        <v>8</v>
      </c>
      <c r="D3659" s="24">
        <v>645669.92000000004</v>
      </c>
      <c r="E3659">
        <f>INDEX('B. Store opening dates'!$B$5:$B$2448,MATCH('A. Sales by store'!B3659,'B. Store opening dates'!$A$5:$A$2448,0))</f>
        <v>2003</v>
      </c>
      <c r="F3659" t="str">
        <f t="shared" si="114"/>
        <v>Old</v>
      </c>
      <c r="G3659" t="str">
        <f t="shared" si="115"/>
        <v>Existing</v>
      </c>
    </row>
    <row r="3660" spans="1:7" ht="19" x14ac:dyDescent="0.25">
      <c r="A3660" s="7">
        <v>2015</v>
      </c>
      <c r="B3660" s="7" t="s">
        <v>465</v>
      </c>
      <c r="C3660" s="7" t="s">
        <v>5</v>
      </c>
      <c r="D3660" s="24">
        <v>739977.65</v>
      </c>
      <c r="E3660">
        <f>INDEX('B. Store opening dates'!$B$5:$B$2448,MATCH('A. Sales by store'!B3660,'B. Store opening dates'!$A$5:$A$2448,0))</f>
        <v>2003</v>
      </c>
      <c r="F3660" t="str">
        <f t="shared" si="114"/>
        <v>Old</v>
      </c>
      <c r="G3660" t="str">
        <f t="shared" si="115"/>
        <v>Existing</v>
      </c>
    </row>
    <row r="3661" spans="1:7" ht="19" x14ac:dyDescent="0.25">
      <c r="A3661" s="7">
        <v>2014</v>
      </c>
      <c r="B3661" s="7" t="s">
        <v>465</v>
      </c>
      <c r="C3661" s="7" t="s">
        <v>5</v>
      </c>
      <c r="D3661" s="24">
        <v>815139.48</v>
      </c>
      <c r="E3661">
        <f>INDEX('B. Store opening dates'!$B$5:$B$2448,MATCH('A. Sales by store'!B3661,'B. Store opening dates'!$A$5:$A$2448,0))</f>
        <v>2003</v>
      </c>
      <c r="F3661" t="str">
        <f t="shared" si="114"/>
        <v>Old</v>
      </c>
      <c r="G3661" t="str">
        <f t="shared" si="115"/>
        <v>Existing</v>
      </c>
    </row>
    <row r="3662" spans="1:7" ht="19" x14ac:dyDescent="0.25">
      <c r="A3662" s="7">
        <v>2015</v>
      </c>
      <c r="B3662" s="7" t="s">
        <v>465</v>
      </c>
      <c r="C3662" s="7" t="s">
        <v>6</v>
      </c>
      <c r="D3662" s="24">
        <v>222641.32</v>
      </c>
      <c r="E3662">
        <f>INDEX('B. Store opening dates'!$B$5:$B$2448,MATCH('A. Sales by store'!B3662,'B. Store opening dates'!$A$5:$A$2448,0))</f>
        <v>2003</v>
      </c>
      <c r="F3662" t="str">
        <f t="shared" si="114"/>
        <v>Old</v>
      </c>
      <c r="G3662" t="str">
        <f t="shared" si="115"/>
        <v>Existing</v>
      </c>
    </row>
    <row r="3663" spans="1:7" ht="19" x14ac:dyDescent="0.25">
      <c r="A3663" s="7">
        <v>2014</v>
      </c>
      <c r="B3663" s="7" t="s">
        <v>465</v>
      </c>
      <c r="C3663" s="7" t="s">
        <v>6</v>
      </c>
      <c r="D3663" s="24">
        <v>154982.35</v>
      </c>
      <c r="E3663">
        <f>INDEX('B. Store opening dates'!$B$5:$B$2448,MATCH('A. Sales by store'!B3663,'B. Store opening dates'!$A$5:$A$2448,0))</f>
        <v>2003</v>
      </c>
      <c r="F3663" t="str">
        <f t="shared" si="114"/>
        <v>Old</v>
      </c>
      <c r="G3663" t="str">
        <f t="shared" si="115"/>
        <v>Existing</v>
      </c>
    </row>
    <row r="3664" spans="1:7" ht="19" x14ac:dyDescent="0.25">
      <c r="A3664" s="7">
        <v>2015</v>
      </c>
      <c r="B3664" s="7" t="s">
        <v>465</v>
      </c>
      <c r="C3664" s="7" t="s">
        <v>7</v>
      </c>
      <c r="D3664" s="24">
        <v>57723.1</v>
      </c>
      <c r="E3664">
        <f>INDEX('B. Store opening dates'!$B$5:$B$2448,MATCH('A. Sales by store'!B3664,'B. Store opening dates'!$A$5:$A$2448,0))</f>
        <v>2003</v>
      </c>
      <c r="F3664" t="str">
        <f t="shared" si="114"/>
        <v>Old</v>
      </c>
      <c r="G3664" t="str">
        <f t="shared" si="115"/>
        <v>Existing</v>
      </c>
    </row>
    <row r="3665" spans="1:7" ht="19" x14ac:dyDescent="0.25">
      <c r="A3665" s="7">
        <v>2014</v>
      </c>
      <c r="B3665" s="7" t="s">
        <v>465</v>
      </c>
      <c r="C3665" s="7" t="s">
        <v>7</v>
      </c>
      <c r="D3665" s="24">
        <v>60794.67</v>
      </c>
      <c r="E3665">
        <f>INDEX('B. Store opening dates'!$B$5:$B$2448,MATCH('A. Sales by store'!B3665,'B. Store opening dates'!$A$5:$A$2448,0))</f>
        <v>2003</v>
      </c>
      <c r="F3665" t="str">
        <f t="shared" si="114"/>
        <v>Old</v>
      </c>
      <c r="G3665" t="str">
        <f t="shared" si="115"/>
        <v>Existing</v>
      </c>
    </row>
    <row r="3666" spans="1:7" ht="19" x14ac:dyDescent="0.25">
      <c r="A3666" s="7">
        <v>2015</v>
      </c>
      <c r="B3666" s="7" t="s">
        <v>465</v>
      </c>
      <c r="C3666" s="7" t="s">
        <v>8</v>
      </c>
      <c r="D3666" s="24">
        <v>730821.17</v>
      </c>
      <c r="E3666">
        <f>INDEX('B. Store opening dates'!$B$5:$B$2448,MATCH('A. Sales by store'!B3666,'B. Store opening dates'!$A$5:$A$2448,0))</f>
        <v>2003</v>
      </c>
      <c r="F3666" t="str">
        <f t="shared" si="114"/>
        <v>Old</v>
      </c>
      <c r="G3666" t="str">
        <f t="shared" si="115"/>
        <v>Existing</v>
      </c>
    </row>
    <row r="3667" spans="1:7" ht="19" x14ac:dyDescent="0.25">
      <c r="A3667" s="7">
        <v>2014</v>
      </c>
      <c r="B3667" s="7" t="s">
        <v>465</v>
      </c>
      <c r="C3667" s="7" t="s">
        <v>8</v>
      </c>
      <c r="D3667" s="24">
        <v>763985.08</v>
      </c>
      <c r="E3667">
        <f>INDEX('B. Store opening dates'!$B$5:$B$2448,MATCH('A. Sales by store'!B3667,'B. Store opening dates'!$A$5:$A$2448,0))</f>
        <v>2003</v>
      </c>
      <c r="F3667" t="str">
        <f t="shared" si="114"/>
        <v>Old</v>
      </c>
      <c r="G3667" t="str">
        <f t="shared" si="115"/>
        <v>Existing</v>
      </c>
    </row>
    <row r="3668" spans="1:7" ht="19" x14ac:dyDescent="0.25">
      <c r="A3668" s="7">
        <v>2015</v>
      </c>
      <c r="B3668" s="7" t="s">
        <v>466</v>
      </c>
      <c r="C3668" s="7" t="s">
        <v>5</v>
      </c>
      <c r="D3668" s="24">
        <v>576780.03</v>
      </c>
      <c r="E3668">
        <f>INDEX('B. Store opening dates'!$B$5:$B$2448,MATCH('A. Sales by store'!B3668,'B. Store opening dates'!$A$5:$A$2448,0))</f>
        <v>2003</v>
      </c>
      <c r="F3668" t="str">
        <f t="shared" si="114"/>
        <v>Old</v>
      </c>
      <c r="G3668" t="str">
        <f t="shared" si="115"/>
        <v>Existing</v>
      </c>
    </row>
    <row r="3669" spans="1:7" ht="19" x14ac:dyDescent="0.25">
      <c r="A3669" s="7">
        <v>2014</v>
      </c>
      <c r="B3669" s="7" t="s">
        <v>466</v>
      </c>
      <c r="C3669" s="7" t="s">
        <v>5</v>
      </c>
      <c r="D3669" s="24">
        <v>636239.49</v>
      </c>
      <c r="E3669">
        <f>INDEX('B. Store opening dates'!$B$5:$B$2448,MATCH('A. Sales by store'!B3669,'B. Store opening dates'!$A$5:$A$2448,0))</f>
        <v>2003</v>
      </c>
      <c r="F3669" t="str">
        <f t="shared" si="114"/>
        <v>Old</v>
      </c>
      <c r="G3669" t="str">
        <f t="shared" si="115"/>
        <v>Existing</v>
      </c>
    </row>
    <row r="3670" spans="1:7" ht="19" x14ac:dyDescent="0.25">
      <c r="A3670" s="7">
        <v>2015</v>
      </c>
      <c r="B3670" s="7" t="s">
        <v>466</v>
      </c>
      <c r="C3670" s="7" t="s">
        <v>6</v>
      </c>
      <c r="D3670" s="24">
        <v>512178.51</v>
      </c>
      <c r="E3670">
        <f>INDEX('B. Store opening dates'!$B$5:$B$2448,MATCH('A. Sales by store'!B3670,'B. Store opening dates'!$A$5:$A$2448,0))</f>
        <v>2003</v>
      </c>
      <c r="F3670" t="str">
        <f t="shared" si="114"/>
        <v>Old</v>
      </c>
      <c r="G3670" t="str">
        <f t="shared" si="115"/>
        <v>Existing</v>
      </c>
    </row>
    <row r="3671" spans="1:7" ht="19" x14ac:dyDescent="0.25">
      <c r="A3671" s="7">
        <v>2014</v>
      </c>
      <c r="B3671" s="7" t="s">
        <v>466</v>
      </c>
      <c r="C3671" s="7" t="s">
        <v>6</v>
      </c>
      <c r="D3671" s="24">
        <v>372878.33</v>
      </c>
      <c r="E3671">
        <f>INDEX('B. Store opening dates'!$B$5:$B$2448,MATCH('A. Sales by store'!B3671,'B. Store opening dates'!$A$5:$A$2448,0))</f>
        <v>2003</v>
      </c>
      <c r="F3671" t="str">
        <f t="shared" si="114"/>
        <v>Old</v>
      </c>
      <c r="G3671" t="str">
        <f t="shared" si="115"/>
        <v>Existing</v>
      </c>
    </row>
    <row r="3672" spans="1:7" ht="19" x14ac:dyDescent="0.25">
      <c r="A3672" s="7">
        <v>2015</v>
      </c>
      <c r="B3672" s="7" t="s">
        <v>466</v>
      </c>
      <c r="C3672" s="7" t="s">
        <v>7</v>
      </c>
      <c r="D3672" s="24">
        <v>229582.01</v>
      </c>
      <c r="E3672">
        <f>INDEX('B. Store opening dates'!$B$5:$B$2448,MATCH('A. Sales by store'!B3672,'B. Store opening dates'!$A$5:$A$2448,0))</f>
        <v>2003</v>
      </c>
      <c r="F3672" t="str">
        <f t="shared" si="114"/>
        <v>Old</v>
      </c>
      <c r="G3672" t="str">
        <f t="shared" si="115"/>
        <v>Existing</v>
      </c>
    </row>
    <row r="3673" spans="1:7" ht="19" x14ac:dyDescent="0.25">
      <c r="A3673" s="7">
        <v>2014</v>
      </c>
      <c r="B3673" s="7" t="s">
        <v>466</v>
      </c>
      <c r="C3673" s="7" t="s">
        <v>7</v>
      </c>
      <c r="D3673" s="24">
        <v>244501.68</v>
      </c>
      <c r="E3673">
        <f>INDEX('B. Store opening dates'!$B$5:$B$2448,MATCH('A. Sales by store'!B3673,'B. Store opening dates'!$A$5:$A$2448,0))</f>
        <v>2003</v>
      </c>
      <c r="F3673" t="str">
        <f t="shared" si="114"/>
        <v>Old</v>
      </c>
      <c r="G3673" t="str">
        <f t="shared" si="115"/>
        <v>Existing</v>
      </c>
    </row>
    <row r="3674" spans="1:7" ht="19" x14ac:dyDescent="0.25">
      <c r="A3674" s="7">
        <v>2015</v>
      </c>
      <c r="B3674" s="7" t="s">
        <v>466</v>
      </c>
      <c r="C3674" s="7" t="s">
        <v>8</v>
      </c>
      <c r="D3674" s="24">
        <v>477980.7</v>
      </c>
      <c r="E3674">
        <f>INDEX('B. Store opening dates'!$B$5:$B$2448,MATCH('A. Sales by store'!B3674,'B. Store opening dates'!$A$5:$A$2448,0))</f>
        <v>2003</v>
      </c>
      <c r="F3674" t="str">
        <f t="shared" si="114"/>
        <v>Old</v>
      </c>
      <c r="G3674" t="str">
        <f t="shared" si="115"/>
        <v>Existing</v>
      </c>
    </row>
    <row r="3675" spans="1:7" ht="19" x14ac:dyDescent="0.25">
      <c r="A3675" s="7">
        <v>2014</v>
      </c>
      <c r="B3675" s="7" t="s">
        <v>466</v>
      </c>
      <c r="C3675" s="7" t="s">
        <v>8</v>
      </c>
      <c r="D3675" s="24">
        <v>501545.76</v>
      </c>
      <c r="E3675">
        <f>INDEX('B. Store opening dates'!$B$5:$B$2448,MATCH('A. Sales by store'!B3675,'B. Store opening dates'!$A$5:$A$2448,0))</f>
        <v>2003</v>
      </c>
      <c r="F3675" t="str">
        <f t="shared" si="114"/>
        <v>Old</v>
      </c>
      <c r="G3675" t="str">
        <f t="shared" si="115"/>
        <v>Existing</v>
      </c>
    </row>
    <row r="3676" spans="1:7" ht="19" x14ac:dyDescent="0.25">
      <c r="A3676" s="7">
        <v>2015</v>
      </c>
      <c r="B3676" s="7" t="s">
        <v>467</v>
      </c>
      <c r="C3676" s="7" t="s">
        <v>5</v>
      </c>
      <c r="D3676" s="24">
        <v>844185.16</v>
      </c>
      <c r="E3676">
        <f>INDEX('B. Store opening dates'!$B$5:$B$2448,MATCH('A. Sales by store'!B3676,'B. Store opening dates'!$A$5:$A$2448,0))</f>
        <v>2003</v>
      </c>
      <c r="F3676" t="str">
        <f t="shared" si="114"/>
        <v>Old</v>
      </c>
      <c r="G3676" t="str">
        <f t="shared" si="115"/>
        <v>Existing</v>
      </c>
    </row>
    <row r="3677" spans="1:7" ht="19" x14ac:dyDescent="0.25">
      <c r="A3677" s="7">
        <v>2014</v>
      </c>
      <c r="B3677" s="7" t="s">
        <v>467</v>
      </c>
      <c r="C3677" s="7" t="s">
        <v>5</v>
      </c>
      <c r="D3677" s="24">
        <v>934365.26</v>
      </c>
      <c r="E3677">
        <f>INDEX('B. Store opening dates'!$B$5:$B$2448,MATCH('A. Sales by store'!B3677,'B. Store opening dates'!$A$5:$A$2448,0))</f>
        <v>2003</v>
      </c>
      <c r="F3677" t="str">
        <f t="shared" si="114"/>
        <v>Old</v>
      </c>
      <c r="G3677" t="str">
        <f t="shared" si="115"/>
        <v>Existing</v>
      </c>
    </row>
    <row r="3678" spans="1:7" ht="19" x14ac:dyDescent="0.25">
      <c r="A3678" s="7">
        <v>2015</v>
      </c>
      <c r="B3678" s="7" t="s">
        <v>467</v>
      </c>
      <c r="C3678" s="7" t="s">
        <v>6</v>
      </c>
      <c r="D3678" s="24">
        <v>392171.41</v>
      </c>
      <c r="E3678">
        <f>INDEX('B. Store opening dates'!$B$5:$B$2448,MATCH('A. Sales by store'!B3678,'B. Store opening dates'!$A$5:$A$2448,0))</f>
        <v>2003</v>
      </c>
      <c r="F3678" t="str">
        <f t="shared" si="114"/>
        <v>Old</v>
      </c>
      <c r="G3678" t="str">
        <f t="shared" si="115"/>
        <v>Existing</v>
      </c>
    </row>
    <row r="3679" spans="1:7" ht="19" x14ac:dyDescent="0.25">
      <c r="A3679" s="7">
        <v>2014</v>
      </c>
      <c r="B3679" s="7" t="s">
        <v>467</v>
      </c>
      <c r="C3679" s="7" t="s">
        <v>6</v>
      </c>
      <c r="D3679" s="24">
        <v>281184.89</v>
      </c>
      <c r="E3679">
        <f>INDEX('B. Store opening dates'!$B$5:$B$2448,MATCH('A. Sales by store'!B3679,'B. Store opening dates'!$A$5:$A$2448,0))</f>
        <v>2003</v>
      </c>
      <c r="F3679" t="str">
        <f t="shared" si="114"/>
        <v>Old</v>
      </c>
      <c r="G3679" t="str">
        <f t="shared" si="115"/>
        <v>Existing</v>
      </c>
    </row>
    <row r="3680" spans="1:7" ht="19" x14ac:dyDescent="0.25">
      <c r="A3680" s="7">
        <v>2015</v>
      </c>
      <c r="B3680" s="7" t="s">
        <v>467</v>
      </c>
      <c r="C3680" s="7" t="s">
        <v>7</v>
      </c>
      <c r="D3680" s="24">
        <v>209614.41</v>
      </c>
      <c r="E3680">
        <f>INDEX('B. Store opening dates'!$B$5:$B$2448,MATCH('A. Sales by store'!B3680,'B. Store opening dates'!$A$5:$A$2448,0))</f>
        <v>2003</v>
      </c>
      <c r="F3680" t="str">
        <f t="shared" si="114"/>
        <v>Old</v>
      </c>
      <c r="G3680" t="str">
        <f t="shared" si="115"/>
        <v>Existing</v>
      </c>
    </row>
    <row r="3681" spans="1:7" ht="19" x14ac:dyDescent="0.25">
      <c r="A3681" s="7">
        <v>2014</v>
      </c>
      <c r="B3681" s="7" t="s">
        <v>467</v>
      </c>
      <c r="C3681" s="7" t="s">
        <v>7</v>
      </c>
      <c r="D3681" s="24">
        <v>223508.66</v>
      </c>
      <c r="E3681">
        <f>INDEX('B. Store opening dates'!$B$5:$B$2448,MATCH('A. Sales by store'!B3681,'B. Store opening dates'!$A$5:$A$2448,0))</f>
        <v>2003</v>
      </c>
      <c r="F3681" t="str">
        <f t="shared" si="114"/>
        <v>Old</v>
      </c>
      <c r="G3681" t="str">
        <f t="shared" si="115"/>
        <v>Existing</v>
      </c>
    </row>
    <row r="3682" spans="1:7" ht="19" x14ac:dyDescent="0.25">
      <c r="A3682" s="7">
        <v>2015</v>
      </c>
      <c r="B3682" s="7" t="s">
        <v>467</v>
      </c>
      <c r="C3682" s="7" t="s">
        <v>8</v>
      </c>
      <c r="D3682" s="24">
        <v>538093.93999999994</v>
      </c>
      <c r="E3682">
        <f>INDEX('B. Store opening dates'!$B$5:$B$2448,MATCH('A. Sales by store'!B3682,'B. Store opening dates'!$A$5:$A$2448,0))</f>
        <v>2003</v>
      </c>
      <c r="F3682" t="str">
        <f t="shared" si="114"/>
        <v>Old</v>
      </c>
      <c r="G3682" t="str">
        <f t="shared" si="115"/>
        <v>Existing</v>
      </c>
    </row>
    <row r="3683" spans="1:7" ht="19" x14ac:dyDescent="0.25">
      <c r="A3683" s="7">
        <v>2014</v>
      </c>
      <c r="B3683" s="7" t="s">
        <v>467</v>
      </c>
      <c r="C3683" s="7" t="s">
        <v>8</v>
      </c>
      <c r="D3683" s="24">
        <v>556057.16</v>
      </c>
      <c r="E3683">
        <f>INDEX('B. Store opening dates'!$B$5:$B$2448,MATCH('A. Sales by store'!B3683,'B. Store opening dates'!$A$5:$A$2448,0))</f>
        <v>2003</v>
      </c>
      <c r="F3683" t="str">
        <f t="shared" si="114"/>
        <v>Old</v>
      </c>
      <c r="G3683" t="str">
        <f t="shared" si="115"/>
        <v>Existing</v>
      </c>
    </row>
    <row r="3684" spans="1:7" ht="19" x14ac:dyDescent="0.25">
      <c r="A3684" s="7">
        <v>2015</v>
      </c>
      <c r="B3684" s="7" t="s">
        <v>468</v>
      </c>
      <c r="C3684" s="7" t="s">
        <v>5</v>
      </c>
      <c r="D3684" s="24">
        <v>597556.43000000005</v>
      </c>
      <c r="E3684">
        <f>INDEX('B. Store opening dates'!$B$5:$B$2448,MATCH('A. Sales by store'!B3684,'B. Store opening dates'!$A$5:$A$2448,0))</f>
        <v>2003</v>
      </c>
      <c r="F3684" t="str">
        <f t="shared" si="114"/>
        <v>Old</v>
      </c>
      <c r="G3684" t="str">
        <f t="shared" si="115"/>
        <v>Existing</v>
      </c>
    </row>
    <row r="3685" spans="1:7" ht="19" x14ac:dyDescent="0.25">
      <c r="A3685" s="7">
        <v>2014</v>
      </c>
      <c r="B3685" s="7" t="s">
        <v>468</v>
      </c>
      <c r="C3685" s="7" t="s">
        <v>5</v>
      </c>
      <c r="D3685" s="24">
        <v>659357.55000000005</v>
      </c>
      <c r="E3685">
        <f>INDEX('B. Store opening dates'!$B$5:$B$2448,MATCH('A. Sales by store'!B3685,'B. Store opening dates'!$A$5:$A$2448,0))</f>
        <v>2003</v>
      </c>
      <c r="F3685" t="str">
        <f t="shared" si="114"/>
        <v>Old</v>
      </c>
      <c r="G3685" t="str">
        <f t="shared" si="115"/>
        <v>Existing</v>
      </c>
    </row>
    <row r="3686" spans="1:7" ht="19" x14ac:dyDescent="0.25">
      <c r="A3686" s="7">
        <v>2015</v>
      </c>
      <c r="B3686" s="7" t="s">
        <v>468</v>
      </c>
      <c r="C3686" s="7" t="s">
        <v>6</v>
      </c>
      <c r="D3686" s="24">
        <v>339097.97</v>
      </c>
      <c r="E3686">
        <f>INDEX('B. Store opening dates'!$B$5:$B$2448,MATCH('A. Sales by store'!B3686,'B. Store opening dates'!$A$5:$A$2448,0))</f>
        <v>2003</v>
      </c>
      <c r="F3686" t="str">
        <f t="shared" si="114"/>
        <v>Old</v>
      </c>
      <c r="G3686" t="str">
        <f t="shared" si="115"/>
        <v>Existing</v>
      </c>
    </row>
    <row r="3687" spans="1:7" ht="19" x14ac:dyDescent="0.25">
      <c r="A3687" s="7">
        <v>2014</v>
      </c>
      <c r="B3687" s="7" t="s">
        <v>468</v>
      </c>
      <c r="C3687" s="7" t="s">
        <v>6</v>
      </c>
      <c r="D3687" s="24">
        <v>237322.52</v>
      </c>
      <c r="E3687">
        <f>INDEX('B. Store opening dates'!$B$5:$B$2448,MATCH('A. Sales by store'!B3687,'B. Store opening dates'!$A$5:$A$2448,0))</f>
        <v>2003</v>
      </c>
      <c r="F3687" t="str">
        <f t="shared" si="114"/>
        <v>Old</v>
      </c>
      <c r="G3687" t="str">
        <f t="shared" si="115"/>
        <v>Existing</v>
      </c>
    </row>
    <row r="3688" spans="1:7" ht="19" x14ac:dyDescent="0.25">
      <c r="A3688" s="7">
        <v>2015</v>
      </c>
      <c r="B3688" s="7" t="s">
        <v>468</v>
      </c>
      <c r="C3688" s="7" t="s">
        <v>7</v>
      </c>
      <c r="D3688" s="24">
        <v>206192.03</v>
      </c>
      <c r="E3688">
        <f>INDEX('B. Store opening dates'!$B$5:$B$2448,MATCH('A. Sales by store'!B3688,'B. Store opening dates'!$A$5:$A$2448,0))</f>
        <v>2003</v>
      </c>
      <c r="F3688" t="str">
        <f t="shared" si="114"/>
        <v>Old</v>
      </c>
      <c r="G3688" t="str">
        <f t="shared" si="115"/>
        <v>Existing</v>
      </c>
    </row>
    <row r="3689" spans="1:7" ht="19" x14ac:dyDescent="0.25">
      <c r="A3689" s="7">
        <v>2014</v>
      </c>
      <c r="B3689" s="7" t="s">
        <v>468</v>
      </c>
      <c r="C3689" s="7" t="s">
        <v>7</v>
      </c>
      <c r="D3689" s="24">
        <v>217275.54</v>
      </c>
      <c r="E3689">
        <f>INDEX('B. Store opening dates'!$B$5:$B$2448,MATCH('A. Sales by store'!B3689,'B. Store opening dates'!$A$5:$A$2448,0))</f>
        <v>2003</v>
      </c>
      <c r="F3689" t="str">
        <f t="shared" si="114"/>
        <v>Old</v>
      </c>
      <c r="G3689" t="str">
        <f t="shared" si="115"/>
        <v>Existing</v>
      </c>
    </row>
    <row r="3690" spans="1:7" ht="19" x14ac:dyDescent="0.25">
      <c r="A3690" s="7">
        <v>2015</v>
      </c>
      <c r="B3690" s="7" t="s">
        <v>468</v>
      </c>
      <c r="C3690" s="7" t="s">
        <v>8</v>
      </c>
      <c r="D3690" s="24">
        <v>500214.19</v>
      </c>
      <c r="E3690">
        <f>INDEX('B. Store opening dates'!$B$5:$B$2448,MATCH('A. Sales by store'!B3690,'B. Store opening dates'!$A$5:$A$2448,0))</f>
        <v>2003</v>
      </c>
      <c r="F3690" t="str">
        <f t="shared" si="114"/>
        <v>Old</v>
      </c>
      <c r="G3690" t="str">
        <f t="shared" si="115"/>
        <v>Existing</v>
      </c>
    </row>
    <row r="3691" spans="1:7" ht="19" x14ac:dyDescent="0.25">
      <c r="A3691" s="7">
        <v>2014</v>
      </c>
      <c r="B3691" s="7" t="s">
        <v>468</v>
      </c>
      <c r="C3691" s="7" t="s">
        <v>8</v>
      </c>
      <c r="D3691" s="24">
        <v>519969.92</v>
      </c>
      <c r="E3691">
        <f>INDEX('B. Store opening dates'!$B$5:$B$2448,MATCH('A. Sales by store'!B3691,'B. Store opening dates'!$A$5:$A$2448,0))</f>
        <v>2003</v>
      </c>
      <c r="F3691" t="str">
        <f t="shared" si="114"/>
        <v>Old</v>
      </c>
      <c r="G3691" t="str">
        <f t="shared" si="115"/>
        <v>Existing</v>
      </c>
    </row>
    <row r="3692" spans="1:7" ht="19" x14ac:dyDescent="0.25">
      <c r="A3692" s="7">
        <v>2015</v>
      </c>
      <c r="B3692" s="7" t="s">
        <v>469</v>
      </c>
      <c r="C3692" s="7" t="s">
        <v>5</v>
      </c>
      <c r="D3692" s="24">
        <v>670777.85</v>
      </c>
      <c r="E3692">
        <f>INDEX('B. Store opening dates'!$B$5:$B$2448,MATCH('A. Sales by store'!B3692,'B. Store opening dates'!$A$5:$A$2448,0))</f>
        <v>2003</v>
      </c>
      <c r="F3692" t="str">
        <f t="shared" si="114"/>
        <v>Old</v>
      </c>
      <c r="G3692" t="str">
        <f t="shared" si="115"/>
        <v>Existing</v>
      </c>
    </row>
    <row r="3693" spans="1:7" ht="19" x14ac:dyDescent="0.25">
      <c r="A3693" s="7">
        <v>2014</v>
      </c>
      <c r="B3693" s="7" t="s">
        <v>469</v>
      </c>
      <c r="C3693" s="7" t="s">
        <v>5</v>
      </c>
      <c r="D3693" s="24">
        <v>730029.75</v>
      </c>
      <c r="E3693">
        <f>INDEX('B. Store opening dates'!$B$5:$B$2448,MATCH('A. Sales by store'!B3693,'B. Store opening dates'!$A$5:$A$2448,0))</f>
        <v>2003</v>
      </c>
      <c r="F3693" t="str">
        <f t="shared" si="114"/>
        <v>Old</v>
      </c>
      <c r="G3693" t="str">
        <f t="shared" si="115"/>
        <v>Existing</v>
      </c>
    </row>
    <row r="3694" spans="1:7" ht="19" x14ac:dyDescent="0.25">
      <c r="A3694" s="7">
        <v>2015</v>
      </c>
      <c r="B3694" s="7" t="s">
        <v>469</v>
      </c>
      <c r="C3694" s="7" t="s">
        <v>6</v>
      </c>
      <c r="D3694" s="24">
        <v>332895.24</v>
      </c>
      <c r="E3694">
        <f>INDEX('B. Store opening dates'!$B$5:$B$2448,MATCH('A. Sales by store'!B3694,'B. Store opening dates'!$A$5:$A$2448,0))</f>
        <v>2003</v>
      </c>
      <c r="F3694" t="str">
        <f t="shared" si="114"/>
        <v>Old</v>
      </c>
      <c r="G3694" t="str">
        <f t="shared" si="115"/>
        <v>Existing</v>
      </c>
    </row>
    <row r="3695" spans="1:7" ht="19" x14ac:dyDescent="0.25">
      <c r="A3695" s="7">
        <v>2014</v>
      </c>
      <c r="B3695" s="7" t="s">
        <v>469</v>
      </c>
      <c r="C3695" s="7" t="s">
        <v>6</v>
      </c>
      <c r="D3695" s="24">
        <v>231544.04</v>
      </c>
      <c r="E3695">
        <f>INDEX('B. Store opening dates'!$B$5:$B$2448,MATCH('A. Sales by store'!B3695,'B. Store opening dates'!$A$5:$A$2448,0))</f>
        <v>2003</v>
      </c>
      <c r="F3695" t="str">
        <f t="shared" si="114"/>
        <v>Old</v>
      </c>
      <c r="G3695" t="str">
        <f t="shared" si="115"/>
        <v>Existing</v>
      </c>
    </row>
    <row r="3696" spans="1:7" ht="19" x14ac:dyDescent="0.25">
      <c r="A3696" s="7">
        <v>2015</v>
      </c>
      <c r="B3696" s="7" t="s">
        <v>469</v>
      </c>
      <c r="C3696" s="7" t="s">
        <v>7</v>
      </c>
      <c r="D3696" s="24">
        <v>206398.98</v>
      </c>
      <c r="E3696">
        <f>INDEX('B. Store opening dates'!$B$5:$B$2448,MATCH('A. Sales by store'!B3696,'B. Store opening dates'!$A$5:$A$2448,0))</f>
        <v>2003</v>
      </c>
      <c r="F3696" t="str">
        <f t="shared" si="114"/>
        <v>Old</v>
      </c>
      <c r="G3696" t="str">
        <f t="shared" si="115"/>
        <v>Existing</v>
      </c>
    </row>
    <row r="3697" spans="1:7" ht="19" x14ac:dyDescent="0.25">
      <c r="A3697" s="7">
        <v>2014</v>
      </c>
      <c r="B3697" s="7" t="s">
        <v>469</v>
      </c>
      <c r="C3697" s="7" t="s">
        <v>7</v>
      </c>
      <c r="D3697" s="24">
        <v>217402.14</v>
      </c>
      <c r="E3697">
        <f>INDEX('B. Store opening dates'!$B$5:$B$2448,MATCH('A. Sales by store'!B3697,'B. Store opening dates'!$A$5:$A$2448,0))</f>
        <v>2003</v>
      </c>
      <c r="F3697" t="str">
        <f t="shared" si="114"/>
        <v>Old</v>
      </c>
      <c r="G3697" t="str">
        <f t="shared" si="115"/>
        <v>Existing</v>
      </c>
    </row>
    <row r="3698" spans="1:7" ht="19" x14ac:dyDescent="0.25">
      <c r="A3698" s="7">
        <v>2015</v>
      </c>
      <c r="B3698" s="7" t="s">
        <v>469</v>
      </c>
      <c r="C3698" s="7" t="s">
        <v>8</v>
      </c>
      <c r="D3698" s="24">
        <v>455499.02</v>
      </c>
      <c r="E3698">
        <f>INDEX('B. Store opening dates'!$B$5:$B$2448,MATCH('A. Sales by store'!B3698,'B. Store opening dates'!$A$5:$A$2448,0))</f>
        <v>2003</v>
      </c>
      <c r="F3698" t="str">
        <f t="shared" si="114"/>
        <v>Old</v>
      </c>
      <c r="G3698" t="str">
        <f t="shared" si="115"/>
        <v>Existing</v>
      </c>
    </row>
    <row r="3699" spans="1:7" ht="19" x14ac:dyDescent="0.25">
      <c r="A3699" s="7">
        <v>2014</v>
      </c>
      <c r="B3699" s="7" t="s">
        <v>469</v>
      </c>
      <c r="C3699" s="7" t="s">
        <v>8</v>
      </c>
      <c r="D3699" s="24">
        <v>469175.48</v>
      </c>
      <c r="E3699">
        <f>INDEX('B. Store opening dates'!$B$5:$B$2448,MATCH('A. Sales by store'!B3699,'B. Store opening dates'!$A$5:$A$2448,0))</f>
        <v>2003</v>
      </c>
      <c r="F3699" t="str">
        <f t="shared" si="114"/>
        <v>Old</v>
      </c>
      <c r="G3699" t="str">
        <f t="shared" si="115"/>
        <v>Existing</v>
      </c>
    </row>
    <row r="3700" spans="1:7" ht="19" x14ac:dyDescent="0.25">
      <c r="A3700" s="7">
        <v>2015</v>
      </c>
      <c r="B3700" s="7" t="s">
        <v>470</v>
      </c>
      <c r="C3700" s="7" t="s">
        <v>5</v>
      </c>
      <c r="D3700" s="24">
        <v>688972.09</v>
      </c>
      <c r="E3700">
        <f>INDEX('B. Store opening dates'!$B$5:$B$2448,MATCH('A. Sales by store'!B3700,'B. Store opening dates'!$A$5:$A$2448,0))</f>
        <v>2003</v>
      </c>
      <c r="F3700" t="str">
        <f t="shared" si="114"/>
        <v>Old</v>
      </c>
      <c r="G3700" t="str">
        <f t="shared" si="115"/>
        <v>Existing</v>
      </c>
    </row>
    <row r="3701" spans="1:7" ht="19" x14ac:dyDescent="0.25">
      <c r="A3701" s="7">
        <v>2014</v>
      </c>
      <c r="B3701" s="7" t="s">
        <v>470</v>
      </c>
      <c r="C3701" s="7" t="s">
        <v>5</v>
      </c>
      <c r="D3701" s="24">
        <v>763812.38</v>
      </c>
      <c r="E3701">
        <f>INDEX('B. Store opening dates'!$B$5:$B$2448,MATCH('A. Sales by store'!B3701,'B. Store opening dates'!$A$5:$A$2448,0))</f>
        <v>2003</v>
      </c>
      <c r="F3701" t="str">
        <f t="shared" si="114"/>
        <v>Old</v>
      </c>
      <c r="G3701" t="str">
        <f t="shared" si="115"/>
        <v>Existing</v>
      </c>
    </row>
    <row r="3702" spans="1:7" ht="19" x14ac:dyDescent="0.25">
      <c r="A3702" s="7">
        <v>2015</v>
      </c>
      <c r="B3702" s="7" t="s">
        <v>470</v>
      </c>
      <c r="C3702" s="7" t="s">
        <v>6</v>
      </c>
      <c r="D3702" s="24">
        <v>297231.34999999998</v>
      </c>
      <c r="E3702">
        <f>INDEX('B. Store opening dates'!$B$5:$B$2448,MATCH('A. Sales by store'!B3702,'B. Store opening dates'!$A$5:$A$2448,0))</f>
        <v>2003</v>
      </c>
      <c r="F3702" t="str">
        <f t="shared" si="114"/>
        <v>Old</v>
      </c>
      <c r="G3702" t="str">
        <f t="shared" si="115"/>
        <v>Existing</v>
      </c>
    </row>
    <row r="3703" spans="1:7" ht="19" x14ac:dyDescent="0.25">
      <c r="A3703" s="7">
        <v>2014</v>
      </c>
      <c r="B3703" s="7" t="s">
        <v>470</v>
      </c>
      <c r="C3703" s="7" t="s">
        <v>6</v>
      </c>
      <c r="D3703" s="24">
        <v>212227.29</v>
      </c>
      <c r="E3703">
        <f>INDEX('B. Store opening dates'!$B$5:$B$2448,MATCH('A. Sales by store'!B3703,'B. Store opening dates'!$A$5:$A$2448,0))</f>
        <v>2003</v>
      </c>
      <c r="F3703" t="str">
        <f t="shared" si="114"/>
        <v>Old</v>
      </c>
      <c r="G3703" t="str">
        <f t="shared" si="115"/>
        <v>Existing</v>
      </c>
    </row>
    <row r="3704" spans="1:7" ht="19" x14ac:dyDescent="0.25">
      <c r="A3704" s="7">
        <v>2015</v>
      </c>
      <c r="B3704" s="7" t="s">
        <v>470</v>
      </c>
      <c r="C3704" s="7" t="s">
        <v>7</v>
      </c>
      <c r="D3704" s="24">
        <v>165974.51999999999</v>
      </c>
      <c r="E3704">
        <f>INDEX('B. Store opening dates'!$B$5:$B$2448,MATCH('A. Sales by store'!B3704,'B. Store opening dates'!$A$5:$A$2448,0))</f>
        <v>2003</v>
      </c>
      <c r="F3704" t="str">
        <f t="shared" si="114"/>
        <v>Old</v>
      </c>
      <c r="G3704" t="str">
        <f t="shared" si="115"/>
        <v>Existing</v>
      </c>
    </row>
    <row r="3705" spans="1:7" ht="19" x14ac:dyDescent="0.25">
      <c r="A3705" s="7">
        <v>2014</v>
      </c>
      <c r="B3705" s="7" t="s">
        <v>470</v>
      </c>
      <c r="C3705" s="7" t="s">
        <v>7</v>
      </c>
      <c r="D3705" s="24">
        <v>175267.63</v>
      </c>
      <c r="E3705">
        <f>INDEX('B. Store opening dates'!$B$5:$B$2448,MATCH('A. Sales by store'!B3705,'B. Store opening dates'!$A$5:$A$2448,0))</f>
        <v>2003</v>
      </c>
      <c r="F3705" t="str">
        <f t="shared" si="114"/>
        <v>Old</v>
      </c>
      <c r="G3705" t="str">
        <f t="shared" si="115"/>
        <v>Existing</v>
      </c>
    </row>
    <row r="3706" spans="1:7" ht="19" x14ac:dyDescent="0.25">
      <c r="A3706" s="7">
        <v>2015</v>
      </c>
      <c r="B3706" s="7" t="s">
        <v>470</v>
      </c>
      <c r="C3706" s="7" t="s">
        <v>8</v>
      </c>
      <c r="D3706" s="24">
        <v>422030.15</v>
      </c>
      <c r="E3706">
        <f>INDEX('B. Store opening dates'!$B$5:$B$2448,MATCH('A. Sales by store'!B3706,'B. Store opening dates'!$A$5:$A$2448,0))</f>
        <v>2003</v>
      </c>
      <c r="F3706" t="str">
        <f t="shared" si="114"/>
        <v>Old</v>
      </c>
      <c r="G3706" t="str">
        <f t="shared" si="115"/>
        <v>Existing</v>
      </c>
    </row>
    <row r="3707" spans="1:7" ht="19" x14ac:dyDescent="0.25">
      <c r="A3707" s="7">
        <v>2014</v>
      </c>
      <c r="B3707" s="7" t="s">
        <v>470</v>
      </c>
      <c r="C3707" s="7" t="s">
        <v>8</v>
      </c>
      <c r="D3707" s="24">
        <v>437548.91</v>
      </c>
      <c r="E3707">
        <f>INDEX('B. Store opening dates'!$B$5:$B$2448,MATCH('A. Sales by store'!B3707,'B. Store opening dates'!$A$5:$A$2448,0))</f>
        <v>2003</v>
      </c>
      <c r="F3707" t="str">
        <f t="shared" si="114"/>
        <v>Old</v>
      </c>
      <c r="G3707" t="str">
        <f t="shared" si="115"/>
        <v>Existing</v>
      </c>
    </row>
    <row r="3708" spans="1:7" ht="19" x14ac:dyDescent="0.25">
      <c r="A3708" s="7">
        <v>2015</v>
      </c>
      <c r="B3708" s="7" t="s">
        <v>471</v>
      </c>
      <c r="C3708" s="7" t="s">
        <v>5</v>
      </c>
      <c r="D3708" s="24">
        <v>489798.58</v>
      </c>
      <c r="E3708">
        <f>INDEX('B. Store opening dates'!$B$5:$B$2448,MATCH('A. Sales by store'!B3708,'B. Store opening dates'!$A$5:$A$2448,0))</f>
        <v>2003</v>
      </c>
      <c r="F3708" t="str">
        <f t="shared" si="114"/>
        <v>Old</v>
      </c>
      <c r="G3708" t="str">
        <f t="shared" si="115"/>
        <v>Existing</v>
      </c>
    </row>
    <row r="3709" spans="1:7" ht="19" x14ac:dyDescent="0.25">
      <c r="A3709" s="7">
        <v>2014</v>
      </c>
      <c r="B3709" s="7" t="s">
        <v>471</v>
      </c>
      <c r="C3709" s="7" t="s">
        <v>5</v>
      </c>
      <c r="D3709" s="24">
        <v>540012.06999999995</v>
      </c>
      <c r="E3709">
        <f>INDEX('B. Store opening dates'!$B$5:$B$2448,MATCH('A. Sales by store'!B3709,'B. Store opening dates'!$A$5:$A$2448,0))</f>
        <v>2003</v>
      </c>
      <c r="F3709" t="str">
        <f t="shared" si="114"/>
        <v>Old</v>
      </c>
      <c r="G3709" t="str">
        <f t="shared" si="115"/>
        <v>Existing</v>
      </c>
    </row>
    <row r="3710" spans="1:7" ht="19" x14ac:dyDescent="0.25">
      <c r="A3710" s="7">
        <v>2015</v>
      </c>
      <c r="B3710" s="7" t="s">
        <v>471</v>
      </c>
      <c r="C3710" s="7" t="s">
        <v>6</v>
      </c>
      <c r="D3710" s="24">
        <v>583125.78</v>
      </c>
      <c r="E3710">
        <f>INDEX('B. Store opening dates'!$B$5:$B$2448,MATCH('A. Sales by store'!B3710,'B. Store opening dates'!$A$5:$A$2448,0))</f>
        <v>2003</v>
      </c>
      <c r="F3710" t="str">
        <f t="shared" si="114"/>
        <v>Old</v>
      </c>
      <c r="G3710" t="str">
        <f t="shared" si="115"/>
        <v>Existing</v>
      </c>
    </row>
    <row r="3711" spans="1:7" ht="19" x14ac:dyDescent="0.25">
      <c r="A3711" s="7">
        <v>2014</v>
      </c>
      <c r="B3711" s="7" t="s">
        <v>471</v>
      </c>
      <c r="C3711" s="7" t="s">
        <v>6</v>
      </c>
      <c r="D3711" s="24">
        <v>409034.84</v>
      </c>
      <c r="E3711">
        <f>INDEX('B. Store opening dates'!$B$5:$B$2448,MATCH('A. Sales by store'!B3711,'B. Store opening dates'!$A$5:$A$2448,0))</f>
        <v>2003</v>
      </c>
      <c r="F3711" t="str">
        <f t="shared" si="114"/>
        <v>Old</v>
      </c>
      <c r="G3711" t="str">
        <f t="shared" si="115"/>
        <v>Existing</v>
      </c>
    </row>
    <row r="3712" spans="1:7" ht="19" x14ac:dyDescent="0.25">
      <c r="A3712" s="7">
        <v>2015</v>
      </c>
      <c r="B3712" s="7" t="s">
        <v>471</v>
      </c>
      <c r="C3712" s="7" t="s">
        <v>7</v>
      </c>
      <c r="D3712" s="24">
        <v>63335.22</v>
      </c>
      <c r="E3712">
        <f>INDEX('B. Store opening dates'!$B$5:$B$2448,MATCH('A. Sales by store'!B3712,'B. Store opening dates'!$A$5:$A$2448,0))</f>
        <v>2003</v>
      </c>
      <c r="F3712" t="str">
        <f t="shared" si="114"/>
        <v>Old</v>
      </c>
      <c r="G3712" t="str">
        <f t="shared" si="115"/>
        <v>Existing</v>
      </c>
    </row>
    <row r="3713" spans="1:7" ht="19" x14ac:dyDescent="0.25">
      <c r="A3713" s="7">
        <v>2014</v>
      </c>
      <c r="B3713" s="7" t="s">
        <v>471</v>
      </c>
      <c r="C3713" s="7" t="s">
        <v>7</v>
      </c>
      <c r="D3713" s="24">
        <v>66852.7</v>
      </c>
      <c r="E3713">
        <f>INDEX('B. Store opening dates'!$B$5:$B$2448,MATCH('A. Sales by store'!B3713,'B. Store opening dates'!$A$5:$A$2448,0))</f>
        <v>2003</v>
      </c>
      <c r="F3713" t="str">
        <f t="shared" si="114"/>
        <v>Old</v>
      </c>
      <c r="G3713" t="str">
        <f t="shared" si="115"/>
        <v>Existing</v>
      </c>
    </row>
    <row r="3714" spans="1:7" ht="19" x14ac:dyDescent="0.25">
      <c r="A3714" s="7">
        <v>2015</v>
      </c>
      <c r="B3714" s="7" t="s">
        <v>471</v>
      </c>
      <c r="C3714" s="7" t="s">
        <v>8</v>
      </c>
      <c r="D3714" s="24">
        <v>603645.85</v>
      </c>
      <c r="E3714">
        <f>INDEX('B. Store opening dates'!$B$5:$B$2448,MATCH('A. Sales by store'!B3714,'B. Store opening dates'!$A$5:$A$2448,0))</f>
        <v>2003</v>
      </c>
      <c r="F3714" t="str">
        <f t="shared" si="114"/>
        <v>Old</v>
      </c>
      <c r="G3714" t="str">
        <f t="shared" si="115"/>
        <v>Existing</v>
      </c>
    </row>
    <row r="3715" spans="1:7" ht="19" x14ac:dyDescent="0.25">
      <c r="A3715" s="7">
        <v>2014</v>
      </c>
      <c r="B3715" s="7" t="s">
        <v>471</v>
      </c>
      <c r="C3715" s="7" t="s">
        <v>8</v>
      </c>
      <c r="D3715" s="24">
        <v>631369.32999999996</v>
      </c>
      <c r="E3715">
        <f>INDEX('B. Store opening dates'!$B$5:$B$2448,MATCH('A. Sales by store'!B3715,'B. Store opening dates'!$A$5:$A$2448,0))</f>
        <v>2003</v>
      </c>
      <c r="F3715" t="str">
        <f t="shared" si="114"/>
        <v>Old</v>
      </c>
      <c r="G3715" t="str">
        <f t="shared" si="115"/>
        <v>Existing</v>
      </c>
    </row>
    <row r="3716" spans="1:7" ht="19" x14ac:dyDescent="0.25">
      <c r="A3716" s="7">
        <v>2015</v>
      </c>
      <c r="B3716" s="7" t="s">
        <v>472</v>
      </c>
      <c r="C3716" s="7" t="s">
        <v>5</v>
      </c>
      <c r="D3716" s="24">
        <v>665316.14</v>
      </c>
      <c r="E3716">
        <f>INDEX('B. Store opening dates'!$B$5:$B$2448,MATCH('A. Sales by store'!B3716,'B. Store opening dates'!$A$5:$A$2448,0))</f>
        <v>2003</v>
      </c>
      <c r="F3716" t="str">
        <f t="shared" si="114"/>
        <v>Old</v>
      </c>
      <c r="G3716" t="str">
        <f t="shared" si="115"/>
        <v>Existing</v>
      </c>
    </row>
    <row r="3717" spans="1:7" ht="19" x14ac:dyDescent="0.25">
      <c r="A3717" s="7">
        <v>2014</v>
      </c>
      <c r="B3717" s="7" t="s">
        <v>472</v>
      </c>
      <c r="C3717" s="7" t="s">
        <v>5</v>
      </c>
      <c r="D3717" s="24">
        <v>728484.59</v>
      </c>
      <c r="E3717">
        <f>INDEX('B. Store opening dates'!$B$5:$B$2448,MATCH('A. Sales by store'!B3717,'B. Store opening dates'!$A$5:$A$2448,0))</f>
        <v>2003</v>
      </c>
      <c r="F3717" t="str">
        <f t="shared" ref="F3717:F3780" si="116">IF(A3717 = 2015, IF(E3717&lt; 2015, "Old","New"),IF(E3717 &lt; 2014, "Old","New"))</f>
        <v>Old</v>
      </c>
      <c r="G3717" t="str">
        <f t="shared" ref="G3717:G3780" si="117">IF(A3717 = 2015, IF(E3717&lt; 2015, "Existing","New"),"Existing")</f>
        <v>Existing</v>
      </c>
    </row>
    <row r="3718" spans="1:7" ht="19" x14ac:dyDescent="0.25">
      <c r="A3718" s="7">
        <v>2015</v>
      </c>
      <c r="B3718" s="7" t="s">
        <v>472</v>
      </c>
      <c r="C3718" s="7" t="s">
        <v>6</v>
      </c>
      <c r="D3718" s="24">
        <v>383286.56</v>
      </c>
      <c r="E3718">
        <f>INDEX('B. Store opening dates'!$B$5:$B$2448,MATCH('A. Sales by store'!B3718,'B. Store opening dates'!$A$5:$A$2448,0))</f>
        <v>2003</v>
      </c>
      <c r="F3718" t="str">
        <f t="shared" si="116"/>
        <v>Old</v>
      </c>
      <c r="G3718" t="str">
        <f t="shared" si="117"/>
        <v>Existing</v>
      </c>
    </row>
    <row r="3719" spans="1:7" ht="19" x14ac:dyDescent="0.25">
      <c r="A3719" s="7">
        <v>2014</v>
      </c>
      <c r="B3719" s="7" t="s">
        <v>472</v>
      </c>
      <c r="C3719" s="7" t="s">
        <v>6</v>
      </c>
      <c r="D3719" s="24">
        <v>278212.7</v>
      </c>
      <c r="E3719">
        <f>INDEX('B. Store opening dates'!$B$5:$B$2448,MATCH('A. Sales by store'!B3719,'B. Store opening dates'!$A$5:$A$2448,0))</f>
        <v>2003</v>
      </c>
      <c r="F3719" t="str">
        <f t="shared" si="116"/>
        <v>Old</v>
      </c>
      <c r="G3719" t="str">
        <f t="shared" si="117"/>
        <v>Existing</v>
      </c>
    </row>
    <row r="3720" spans="1:7" ht="19" x14ac:dyDescent="0.25">
      <c r="A3720" s="7">
        <v>2015</v>
      </c>
      <c r="B3720" s="7" t="s">
        <v>472</v>
      </c>
      <c r="C3720" s="7" t="s">
        <v>7</v>
      </c>
      <c r="D3720" s="24">
        <v>75501.919999999998</v>
      </c>
      <c r="E3720">
        <f>INDEX('B. Store opening dates'!$B$5:$B$2448,MATCH('A. Sales by store'!B3720,'B. Store opening dates'!$A$5:$A$2448,0))</f>
        <v>2003</v>
      </c>
      <c r="F3720" t="str">
        <f t="shared" si="116"/>
        <v>Old</v>
      </c>
      <c r="G3720" t="str">
        <f t="shared" si="117"/>
        <v>Existing</v>
      </c>
    </row>
    <row r="3721" spans="1:7" ht="19" x14ac:dyDescent="0.25">
      <c r="A3721" s="7">
        <v>2014</v>
      </c>
      <c r="B3721" s="7" t="s">
        <v>472</v>
      </c>
      <c r="C3721" s="7" t="s">
        <v>7</v>
      </c>
      <c r="D3721" s="24">
        <v>80390.23</v>
      </c>
      <c r="E3721">
        <f>INDEX('B. Store opening dates'!$B$5:$B$2448,MATCH('A. Sales by store'!B3721,'B. Store opening dates'!$A$5:$A$2448,0))</f>
        <v>2003</v>
      </c>
      <c r="F3721" t="str">
        <f t="shared" si="116"/>
        <v>Old</v>
      </c>
      <c r="G3721" t="str">
        <f t="shared" si="117"/>
        <v>Existing</v>
      </c>
    </row>
    <row r="3722" spans="1:7" ht="19" x14ac:dyDescent="0.25">
      <c r="A3722" s="7">
        <v>2015</v>
      </c>
      <c r="B3722" s="7" t="s">
        <v>472</v>
      </c>
      <c r="C3722" s="7" t="s">
        <v>8</v>
      </c>
      <c r="D3722" s="24">
        <v>714570.23</v>
      </c>
      <c r="E3722">
        <f>INDEX('B. Store opening dates'!$B$5:$B$2448,MATCH('A. Sales by store'!B3722,'B. Store opening dates'!$A$5:$A$2448,0))</f>
        <v>2003</v>
      </c>
      <c r="F3722" t="str">
        <f t="shared" si="116"/>
        <v>Old</v>
      </c>
      <c r="G3722" t="str">
        <f t="shared" si="117"/>
        <v>Existing</v>
      </c>
    </row>
    <row r="3723" spans="1:7" ht="19" x14ac:dyDescent="0.25">
      <c r="A3723" s="7">
        <v>2014</v>
      </c>
      <c r="B3723" s="7" t="s">
        <v>472</v>
      </c>
      <c r="C3723" s="7" t="s">
        <v>8</v>
      </c>
      <c r="D3723" s="24">
        <v>738898.09</v>
      </c>
      <c r="E3723">
        <f>INDEX('B. Store opening dates'!$B$5:$B$2448,MATCH('A. Sales by store'!B3723,'B. Store opening dates'!$A$5:$A$2448,0))</f>
        <v>2003</v>
      </c>
      <c r="F3723" t="str">
        <f t="shared" si="116"/>
        <v>Old</v>
      </c>
      <c r="G3723" t="str">
        <f t="shared" si="117"/>
        <v>Existing</v>
      </c>
    </row>
    <row r="3724" spans="1:7" ht="19" x14ac:dyDescent="0.25">
      <c r="A3724" s="7">
        <v>2015</v>
      </c>
      <c r="B3724" s="7" t="s">
        <v>473</v>
      </c>
      <c r="C3724" s="7" t="s">
        <v>5</v>
      </c>
      <c r="D3724" s="24">
        <v>645282.46</v>
      </c>
      <c r="E3724">
        <f>INDEX('B. Store opening dates'!$B$5:$B$2448,MATCH('A. Sales by store'!B3724,'B. Store opening dates'!$A$5:$A$2448,0))</f>
        <v>2003</v>
      </c>
      <c r="F3724" t="str">
        <f t="shared" si="116"/>
        <v>Old</v>
      </c>
      <c r="G3724" t="str">
        <f t="shared" si="117"/>
        <v>Existing</v>
      </c>
    </row>
    <row r="3725" spans="1:7" ht="19" x14ac:dyDescent="0.25">
      <c r="A3725" s="7">
        <v>2014</v>
      </c>
      <c r="B3725" s="7" t="s">
        <v>473</v>
      </c>
      <c r="C3725" s="7" t="s">
        <v>5</v>
      </c>
      <c r="D3725" s="24">
        <v>713271.94</v>
      </c>
      <c r="E3725">
        <f>INDEX('B. Store opening dates'!$B$5:$B$2448,MATCH('A. Sales by store'!B3725,'B. Store opening dates'!$A$5:$A$2448,0))</f>
        <v>2003</v>
      </c>
      <c r="F3725" t="str">
        <f t="shared" si="116"/>
        <v>Old</v>
      </c>
      <c r="G3725" t="str">
        <f t="shared" si="117"/>
        <v>Existing</v>
      </c>
    </row>
    <row r="3726" spans="1:7" ht="19" x14ac:dyDescent="0.25">
      <c r="A3726" s="7">
        <v>2015</v>
      </c>
      <c r="B3726" s="7" t="s">
        <v>473</v>
      </c>
      <c r="C3726" s="7" t="s">
        <v>6</v>
      </c>
      <c r="D3726" s="24">
        <v>473021.4</v>
      </c>
      <c r="E3726">
        <f>INDEX('B. Store opening dates'!$B$5:$B$2448,MATCH('A. Sales by store'!B3726,'B. Store opening dates'!$A$5:$A$2448,0))</f>
        <v>2003</v>
      </c>
      <c r="F3726" t="str">
        <f t="shared" si="116"/>
        <v>Old</v>
      </c>
      <c r="G3726" t="str">
        <f t="shared" si="117"/>
        <v>Existing</v>
      </c>
    </row>
    <row r="3727" spans="1:7" ht="19" x14ac:dyDescent="0.25">
      <c r="A3727" s="7">
        <v>2014</v>
      </c>
      <c r="B3727" s="7" t="s">
        <v>473</v>
      </c>
      <c r="C3727" s="7" t="s">
        <v>6</v>
      </c>
      <c r="D3727" s="24">
        <v>348318.39</v>
      </c>
      <c r="E3727">
        <f>INDEX('B. Store opening dates'!$B$5:$B$2448,MATCH('A. Sales by store'!B3727,'B. Store opening dates'!$A$5:$A$2448,0))</f>
        <v>2003</v>
      </c>
      <c r="F3727" t="str">
        <f t="shared" si="116"/>
        <v>Old</v>
      </c>
      <c r="G3727" t="str">
        <f t="shared" si="117"/>
        <v>Existing</v>
      </c>
    </row>
    <row r="3728" spans="1:7" ht="19" x14ac:dyDescent="0.25">
      <c r="A3728" s="7">
        <v>2015</v>
      </c>
      <c r="B3728" s="7" t="s">
        <v>473</v>
      </c>
      <c r="C3728" s="7" t="s">
        <v>7</v>
      </c>
      <c r="D3728" s="24">
        <v>216378.07</v>
      </c>
      <c r="E3728">
        <f>INDEX('B. Store opening dates'!$B$5:$B$2448,MATCH('A. Sales by store'!B3728,'B. Store opening dates'!$A$5:$A$2448,0))</f>
        <v>2003</v>
      </c>
      <c r="F3728" t="str">
        <f t="shared" si="116"/>
        <v>Old</v>
      </c>
      <c r="G3728" t="str">
        <f t="shared" si="117"/>
        <v>Existing</v>
      </c>
    </row>
    <row r="3729" spans="1:7" ht="19" x14ac:dyDescent="0.25">
      <c r="A3729" s="7">
        <v>2014</v>
      </c>
      <c r="B3729" s="7" t="s">
        <v>473</v>
      </c>
      <c r="C3729" s="7" t="s">
        <v>7</v>
      </c>
      <c r="D3729" s="24">
        <v>228960.05</v>
      </c>
      <c r="E3729">
        <f>INDEX('B. Store opening dates'!$B$5:$B$2448,MATCH('A. Sales by store'!B3729,'B. Store opening dates'!$A$5:$A$2448,0))</f>
        <v>2003</v>
      </c>
      <c r="F3729" t="str">
        <f t="shared" si="116"/>
        <v>Old</v>
      </c>
      <c r="G3729" t="str">
        <f t="shared" si="117"/>
        <v>Existing</v>
      </c>
    </row>
    <row r="3730" spans="1:7" ht="19" x14ac:dyDescent="0.25">
      <c r="A3730" s="7">
        <v>2015</v>
      </c>
      <c r="B3730" s="7" t="s">
        <v>473</v>
      </c>
      <c r="C3730" s="7" t="s">
        <v>8</v>
      </c>
      <c r="D3730" s="24">
        <v>724535.8</v>
      </c>
      <c r="E3730">
        <f>INDEX('B. Store opening dates'!$B$5:$B$2448,MATCH('A. Sales by store'!B3730,'B. Store opening dates'!$A$5:$A$2448,0))</f>
        <v>2003</v>
      </c>
      <c r="F3730" t="str">
        <f t="shared" si="116"/>
        <v>Old</v>
      </c>
      <c r="G3730" t="str">
        <f t="shared" si="117"/>
        <v>Existing</v>
      </c>
    </row>
    <row r="3731" spans="1:7" ht="19" x14ac:dyDescent="0.25">
      <c r="A3731" s="7">
        <v>2014</v>
      </c>
      <c r="B3731" s="7" t="s">
        <v>473</v>
      </c>
      <c r="C3731" s="7" t="s">
        <v>8</v>
      </c>
      <c r="D3731" s="24">
        <v>751762.92</v>
      </c>
      <c r="E3731">
        <f>INDEX('B. Store opening dates'!$B$5:$B$2448,MATCH('A. Sales by store'!B3731,'B. Store opening dates'!$A$5:$A$2448,0))</f>
        <v>2003</v>
      </c>
      <c r="F3731" t="str">
        <f t="shared" si="116"/>
        <v>Old</v>
      </c>
      <c r="G3731" t="str">
        <f t="shared" si="117"/>
        <v>Existing</v>
      </c>
    </row>
    <row r="3732" spans="1:7" ht="19" x14ac:dyDescent="0.25">
      <c r="A3732" s="7">
        <v>2015</v>
      </c>
      <c r="B3732" s="7" t="s">
        <v>474</v>
      </c>
      <c r="C3732" s="7" t="s">
        <v>5</v>
      </c>
      <c r="D3732" s="24">
        <v>625886.87</v>
      </c>
      <c r="E3732">
        <f>INDEX('B. Store opening dates'!$B$5:$B$2448,MATCH('A. Sales by store'!B3732,'B. Store opening dates'!$A$5:$A$2448,0))</f>
        <v>2003</v>
      </c>
      <c r="F3732" t="str">
        <f t="shared" si="116"/>
        <v>Old</v>
      </c>
      <c r="G3732" t="str">
        <f t="shared" si="117"/>
        <v>Existing</v>
      </c>
    </row>
    <row r="3733" spans="1:7" ht="19" x14ac:dyDescent="0.25">
      <c r="A3733" s="7">
        <v>2014</v>
      </c>
      <c r="B3733" s="7" t="s">
        <v>474</v>
      </c>
      <c r="C3733" s="7" t="s">
        <v>5</v>
      </c>
      <c r="D3733" s="24">
        <v>692722.12</v>
      </c>
      <c r="E3733">
        <f>INDEX('B. Store opening dates'!$B$5:$B$2448,MATCH('A. Sales by store'!B3733,'B. Store opening dates'!$A$5:$A$2448,0))</f>
        <v>2003</v>
      </c>
      <c r="F3733" t="str">
        <f t="shared" si="116"/>
        <v>Old</v>
      </c>
      <c r="G3733" t="str">
        <f t="shared" si="117"/>
        <v>Existing</v>
      </c>
    </row>
    <row r="3734" spans="1:7" ht="19" x14ac:dyDescent="0.25">
      <c r="A3734" s="7">
        <v>2015</v>
      </c>
      <c r="B3734" s="7" t="s">
        <v>474</v>
      </c>
      <c r="C3734" s="7" t="s">
        <v>6</v>
      </c>
      <c r="D3734" s="24">
        <v>532481.89</v>
      </c>
      <c r="E3734">
        <f>INDEX('B. Store opening dates'!$B$5:$B$2448,MATCH('A. Sales by store'!B3734,'B. Store opening dates'!$A$5:$A$2448,0))</f>
        <v>2003</v>
      </c>
      <c r="F3734" t="str">
        <f t="shared" si="116"/>
        <v>Old</v>
      </c>
      <c r="G3734" t="str">
        <f t="shared" si="117"/>
        <v>Existing</v>
      </c>
    </row>
    <row r="3735" spans="1:7" ht="19" x14ac:dyDescent="0.25">
      <c r="A3735" s="7">
        <v>2014</v>
      </c>
      <c r="B3735" s="7" t="s">
        <v>474</v>
      </c>
      <c r="C3735" s="7" t="s">
        <v>6</v>
      </c>
      <c r="D3735" s="24">
        <v>392869.1</v>
      </c>
      <c r="E3735">
        <f>INDEX('B. Store opening dates'!$B$5:$B$2448,MATCH('A. Sales by store'!B3735,'B. Store opening dates'!$A$5:$A$2448,0))</f>
        <v>2003</v>
      </c>
      <c r="F3735" t="str">
        <f t="shared" si="116"/>
        <v>Old</v>
      </c>
      <c r="G3735" t="str">
        <f t="shared" si="117"/>
        <v>Existing</v>
      </c>
    </row>
    <row r="3736" spans="1:7" ht="19" x14ac:dyDescent="0.25">
      <c r="A3736" s="7">
        <v>2015</v>
      </c>
      <c r="B3736" s="7" t="s">
        <v>474</v>
      </c>
      <c r="C3736" s="7" t="s">
        <v>7</v>
      </c>
      <c r="D3736" s="24">
        <v>144902.70000000001</v>
      </c>
      <c r="E3736">
        <f>INDEX('B. Store opening dates'!$B$5:$B$2448,MATCH('A. Sales by store'!B3736,'B. Store opening dates'!$A$5:$A$2448,0))</f>
        <v>2003</v>
      </c>
      <c r="F3736" t="str">
        <f t="shared" si="116"/>
        <v>Old</v>
      </c>
      <c r="G3736" t="str">
        <f t="shared" si="117"/>
        <v>Existing</v>
      </c>
    </row>
    <row r="3737" spans="1:7" ht="19" x14ac:dyDescent="0.25">
      <c r="A3737" s="7">
        <v>2014</v>
      </c>
      <c r="B3737" s="7" t="s">
        <v>474</v>
      </c>
      <c r="C3737" s="7" t="s">
        <v>7</v>
      </c>
      <c r="D3737" s="24">
        <v>151406.41</v>
      </c>
      <c r="E3737">
        <f>INDEX('B. Store opening dates'!$B$5:$B$2448,MATCH('A. Sales by store'!B3737,'B. Store opening dates'!$A$5:$A$2448,0))</f>
        <v>2003</v>
      </c>
      <c r="F3737" t="str">
        <f t="shared" si="116"/>
        <v>Old</v>
      </c>
      <c r="G3737" t="str">
        <f t="shared" si="117"/>
        <v>Existing</v>
      </c>
    </row>
    <row r="3738" spans="1:7" ht="19" x14ac:dyDescent="0.25">
      <c r="A3738" s="7">
        <v>2015</v>
      </c>
      <c r="B3738" s="7" t="s">
        <v>474</v>
      </c>
      <c r="C3738" s="7" t="s">
        <v>8</v>
      </c>
      <c r="D3738" s="24">
        <v>556314.78</v>
      </c>
      <c r="E3738">
        <f>INDEX('B. Store opening dates'!$B$5:$B$2448,MATCH('A. Sales by store'!B3738,'B. Store opening dates'!$A$5:$A$2448,0))</f>
        <v>2003</v>
      </c>
      <c r="F3738" t="str">
        <f t="shared" si="116"/>
        <v>Old</v>
      </c>
      <c r="G3738" t="str">
        <f t="shared" si="117"/>
        <v>Existing</v>
      </c>
    </row>
    <row r="3739" spans="1:7" ht="19" x14ac:dyDescent="0.25">
      <c r="A3739" s="7">
        <v>2014</v>
      </c>
      <c r="B3739" s="7" t="s">
        <v>474</v>
      </c>
      <c r="C3739" s="7" t="s">
        <v>8</v>
      </c>
      <c r="D3739" s="24">
        <v>583158.59</v>
      </c>
      <c r="E3739">
        <f>INDEX('B. Store opening dates'!$B$5:$B$2448,MATCH('A. Sales by store'!B3739,'B. Store opening dates'!$A$5:$A$2448,0))</f>
        <v>2003</v>
      </c>
      <c r="F3739" t="str">
        <f t="shared" si="116"/>
        <v>Old</v>
      </c>
      <c r="G3739" t="str">
        <f t="shared" si="117"/>
        <v>Existing</v>
      </c>
    </row>
    <row r="3740" spans="1:7" ht="19" x14ac:dyDescent="0.25">
      <c r="A3740" s="7">
        <v>2015</v>
      </c>
      <c r="B3740" s="7" t="s">
        <v>475</v>
      </c>
      <c r="C3740" s="7" t="s">
        <v>5</v>
      </c>
      <c r="D3740" s="24">
        <v>488567.64</v>
      </c>
      <c r="E3740">
        <f>INDEX('B. Store opening dates'!$B$5:$B$2448,MATCH('A. Sales by store'!B3740,'B. Store opening dates'!$A$5:$A$2448,0))</f>
        <v>2003</v>
      </c>
      <c r="F3740" t="str">
        <f t="shared" si="116"/>
        <v>Old</v>
      </c>
      <c r="G3740" t="str">
        <f t="shared" si="117"/>
        <v>Existing</v>
      </c>
    </row>
    <row r="3741" spans="1:7" ht="19" x14ac:dyDescent="0.25">
      <c r="A3741" s="7">
        <v>2014</v>
      </c>
      <c r="B3741" s="7" t="s">
        <v>475</v>
      </c>
      <c r="C3741" s="7" t="s">
        <v>5</v>
      </c>
      <c r="D3741" s="24">
        <v>536641.15</v>
      </c>
      <c r="E3741">
        <f>INDEX('B. Store opening dates'!$B$5:$B$2448,MATCH('A. Sales by store'!B3741,'B. Store opening dates'!$A$5:$A$2448,0))</f>
        <v>2003</v>
      </c>
      <c r="F3741" t="str">
        <f t="shared" si="116"/>
        <v>Old</v>
      </c>
      <c r="G3741" t="str">
        <f t="shared" si="117"/>
        <v>Existing</v>
      </c>
    </row>
    <row r="3742" spans="1:7" ht="19" x14ac:dyDescent="0.25">
      <c r="A3742" s="7">
        <v>2015</v>
      </c>
      <c r="B3742" s="7" t="s">
        <v>475</v>
      </c>
      <c r="C3742" s="7" t="s">
        <v>6</v>
      </c>
      <c r="D3742" s="24">
        <v>254667.36</v>
      </c>
      <c r="E3742">
        <f>INDEX('B. Store opening dates'!$B$5:$B$2448,MATCH('A. Sales by store'!B3742,'B. Store opening dates'!$A$5:$A$2448,0))</f>
        <v>2003</v>
      </c>
      <c r="F3742" t="str">
        <f t="shared" si="116"/>
        <v>Old</v>
      </c>
      <c r="G3742" t="str">
        <f t="shared" si="117"/>
        <v>Existing</v>
      </c>
    </row>
    <row r="3743" spans="1:7" ht="19" x14ac:dyDescent="0.25">
      <c r="A3743" s="7">
        <v>2014</v>
      </c>
      <c r="B3743" s="7" t="s">
        <v>475</v>
      </c>
      <c r="C3743" s="7" t="s">
        <v>6</v>
      </c>
      <c r="D3743" s="24">
        <v>180215.46</v>
      </c>
      <c r="E3743">
        <f>INDEX('B. Store opening dates'!$B$5:$B$2448,MATCH('A. Sales by store'!B3743,'B. Store opening dates'!$A$5:$A$2448,0))</f>
        <v>2003</v>
      </c>
      <c r="F3743" t="str">
        <f t="shared" si="116"/>
        <v>Old</v>
      </c>
      <c r="G3743" t="str">
        <f t="shared" si="117"/>
        <v>Existing</v>
      </c>
    </row>
    <row r="3744" spans="1:7" ht="19" x14ac:dyDescent="0.25">
      <c r="A3744" s="7">
        <v>2015</v>
      </c>
      <c r="B3744" s="7" t="s">
        <v>475</v>
      </c>
      <c r="C3744" s="7" t="s">
        <v>7</v>
      </c>
      <c r="D3744" s="24">
        <v>65773.320000000007</v>
      </c>
      <c r="E3744">
        <f>INDEX('B. Store opening dates'!$B$5:$B$2448,MATCH('A. Sales by store'!B3744,'B. Store opening dates'!$A$5:$A$2448,0))</f>
        <v>2003</v>
      </c>
      <c r="F3744" t="str">
        <f t="shared" si="116"/>
        <v>Old</v>
      </c>
      <c r="G3744" t="str">
        <f t="shared" si="117"/>
        <v>Existing</v>
      </c>
    </row>
    <row r="3745" spans="1:7" ht="19" x14ac:dyDescent="0.25">
      <c r="A3745" s="7">
        <v>2014</v>
      </c>
      <c r="B3745" s="7" t="s">
        <v>475</v>
      </c>
      <c r="C3745" s="7" t="s">
        <v>7</v>
      </c>
      <c r="D3745" s="24">
        <v>70083.429999999993</v>
      </c>
      <c r="E3745">
        <f>INDEX('B. Store opening dates'!$B$5:$B$2448,MATCH('A. Sales by store'!B3745,'B. Store opening dates'!$A$5:$A$2448,0))</f>
        <v>2003</v>
      </c>
      <c r="F3745" t="str">
        <f t="shared" si="116"/>
        <v>Old</v>
      </c>
      <c r="G3745" t="str">
        <f t="shared" si="117"/>
        <v>Existing</v>
      </c>
    </row>
    <row r="3746" spans="1:7" ht="19" x14ac:dyDescent="0.25">
      <c r="A3746" s="7">
        <v>2015</v>
      </c>
      <c r="B3746" s="7" t="s">
        <v>475</v>
      </c>
      <c r="C3746" s="7" t="s">
        <v>8</v>
      </c>
      <c r="D3746" s="24">
        <v>486061.97</v>
      </c>
      <c r="E3746">
        <f>INDEX('B. Store opening dates'!$B$5:$B$2448,MATCH('A. Sales by store'!B3746,'B. Store opening dates'!$A$5:$A$2448,0))</f>
        <v>2003</v>
      </c>
      <c r="F3746" t="str">
        <f t="shared" si="116"/>
        <v>Old</v>
      </c>
      <c r="G3746" t="str">
        <f t="shared" si="117"/>
        <v>Existing</v>
      </c>
    </row>
    <row r="3747" spans="1:7" ht="19" x14ac:dyDescent="0.25">
      <c r="A3747" s="7">
        <v>2014</v>
      </c>
      <c r="B3747" s="7" t="s">
        <v>475</v>
      </c>
      <c r="C3747" s="7" t="s">
        <v>8</v>
      </c>
      <c r="D3747" s="24">
        <v>502470.72</v>
      </c>
      <c r="E3747">
        <f>INDEX('B. Store opening dates'!$B$5:$B$2448,MATCH('A. Sales by store'!B3747,'B. Store opening dates'!$A$5:$A$2448,0))</f>
        <v>2003</v>
      </c>
      <c r="F3747" t="str">
        <f t="shared" si="116"/>
        <v>Old</v>
      </c>
      <c r="G3747" t="str">
        <f t="shared" si="117"/>
        <v>Existing</v>
      </c>
    </row>
    <row r="3748" spans="1:7" ht="19" x14ac:dyDescent="0.25">
      <c r="A3748" s="7">
        <v>2015</v>
      </c>
      <c r="B3748" s="7" t="s">
        <v>476</v>
      </c>
      <c r="C3748" s="7" t="s">
        <v>5</v>
      </c>
      <c r="D3748" s="24">
        <v>660963.98</v>
      </c>
      <c r="E3748">
        <f>INDEX('B. Store opening dates'!$B$5:$B$2448,MATCH('A. Sales by store'!B3748,'B. Store opening dates'!$A$5:$A$2448,0))</f>
        <v>2003</v>
      </c>
      <c r="F3748" t="str">
        <f t="shared" si="116"/>
        <v>Old</v>
      </c>
      <c r="G3748" t="str">
        <f t="shared" si="117"/>
        <v>Existing</v>
      </c>
    </row>
    <row r="3749" spans="1:7" ht="19" x14ac:dyDescent="0.25">
      <c r="A3749" s="7">
        <v>2014</v>
      </c>
      <c r="B3749" s="7" t="s">
        <v>476</v>
      </c>
      <c r="C3749" s="7" t="s">
        <v>5</v>
      </c>
      <c r="D3749" s="24">
        <v>732668.19</v>
      </c>
      <c r="E3749">
        <f>INDEX('B. Store opening dates'!$B$5:$B$2448,MATCH('A. Sales by store'!B3749,'B. Store opening dates'!$A$5:$A$2448,0))</f>
        <v>2003</v>
      </c>
      <c r="F3749" t="str">
        <f t="shared" si="116"/>
        <v>Old</v>
      </c>
      <c r="G3749" t="str">
        <f t="shared" si="117"/>
        <v>Existing</v>
      </c>
    </row>
    <row r="3750" spans="1:7" ht="19" x14ac:dyDescent="0.25">
      <c r="A3750" s="7">
        <v>2015</v>
      </c>
      <c r="B3750" s="7" t="s">
        <v>476</v>
      </c>
      <c r="C3750" s="7" t="s">
        <v>6</v>
      </c>
      <c r="D3750" s="24">
        <v>522527.2</v>
      </c>
      <c r="E3750">
        <f>INDEX('B. Store opening dates'!$B$5:$B$2448,MATCH('A. Sales by store'!B3750,'B. Store opening dates'!$A$5:$A$2448,0))</f>
        <v>2003</v>
      </c>
      <c r="F3750" t="str">
        <f t="shared" si="116"/>
        <v>Old</v>
      </c>
      <c r="G3750" t="str">
        <f t="shared" si="117"/>
        <v>Existing</v>
      </c>
    </row>
    <row r="3751" spans="1:7" ht="19" x14ac:dyDescent="0.25">
      <c r="A3751" s="7">
        <v>2014</v>
      </c>
      <c r="B3751" s="7" t="s">
        <v>476</v>
      </c>
      <c r="C3751" s="7" t="s">
        <v>6</v>
      </c>
      <c r="D3751" s="24">
        <v>373139.15</v>
      </c>
      <c r="E3751">
        <f>INDEX('B. Store opening dates'!$B$5:$B$2448,MATCH('A. Sales by store'!B3751,'B. Store opening dates'!$A$5:$A$2448,0))</f>
        <v>2003</v>
      </c>
      <c r="F3751" t="str">
        <f t="shared" si="116"/>
        <v>Old</v>
      </c>
      <c r="G3751" t="str">
        <f t="shared" si="117"/>
        <v>Existing</v>
      </c>
    </row>
    <row r="3752" spans="1:7" ht="19" x14ac:dyDescent="0.25">
      <c r="A3752" s="7">
        <v>2015</v>
      </c>
      <c r="B3752" s="7" t="s">
        <v>476</v>
      </c>
      <c r="C3752" s="7" t="s">
        <v>7</v>
      </c>
      <c r="D3752" s="24">
        <v>113233.93</v>
      </c>
      <c r="E3752">
        <f>INDEX('B. Store opening dates'!$B$5:$B$2448,MATCH('A. Sales by store'!B3752,'B. Store opening dates'!$A$5:$A$2448,0))</f>
        <v>2003</v>
      </c>
      <c r="F3752" t="str">
        <f t="shared" si="116"/>
        <v>Old</v>
      </c>
      <c r="G3752" t="str">
        <f t="shared" si="117"/>
        <v>Existing</v>
      </c>
    </row>
    <row r="3753" spans="1:7" ht="19" x14ac:dyDescent="0.25">
      <c r="A3753" s="7">
        <v>2014</v>
      </c>
      <c r="B3753" s="7" t="s">
        <v>476</v>
      </c>
      <c r="C3753" s="7" t="s">
        <v>7</v>
      </c>
      <c r="D3753" s="24">
        <v>119337.84</v>
      </c>
      <c r="E3753">
        <f>INDEX('B. Store opening dates'!$B$5:$B$2448,MATCH('A. Sales by store'!B3753,'B. Store opening dates'!$A$5:$A$2448,0))</f>
        <v>2003</v>
      </c>
      <c r="F3753" t="str">
        <f t="shared" si="116"/>
        <v>Old</v>
      </c>
      <c r="G3753" t="str">
        <f t="shared" si="117"/>
        <v>Existing</v>
      </c>
    </row>
    <row r="3754" spans="1:7" ht="19" x14ac:dyDescent="0.25">
      <c r="A3754" s="7">
        <v>2015</v>
      </c>
      <c r="B3754" s="7" t="s">
        <v>476</v>
      </c>
      <c r="C3754" s="7" t="s">
        <v>8</v>
      </c>
      <c r="D3754" s="24">
        <v>435382.09</v>
      </c>
      <c r="E3754">
        <f>INDEX('B. Store opening dates'!$B$5:$B$2448,MATCH('A. Sales by store'!B3754,'B. Store opening dates'!$A$5:$A$2448,0))</f>
        <v>2003</v>
      </c>
      <c r="F3754" t="str">
        <f t="shared" si="116"/>
        <v>Old</v>
      </c>
      <c r="G3754" t="str">
        <f t="shared" si="117"/>
        <v>Existing</v>
      </c>
    </row>
    <row r="3755" spans="1:7" ht="19" x14ac:dyDescent="0.25">
      <c r="A3755" s="7">
        <v>2014</v>
      </c>
      <c r="B3755" s="7" t="s">
        <v>476</v>
      </c>
      <c r="C3755" s="7" t="s">
        <v>8</v>
      </c>
      <c r="D3755" s="24">
        <v>453983.85</v>
      </c>
      <c r="E3755">
        <f>INDEX('B. Store opening dates'!$B$5:$B$2448,MATCH('A. Sales by store'!B3755,'B. Store opening dates'!$A$5:$A$2448,0))</f>
        <v>2003</v>
      </c>
      <c r="F3755" t="str">
        <f t="shared" si="116"/>
        <v>Old</v>
      </c>
      <c r="G3755" t="str">
        <f t="shared" si="117"/>
        <v>Existing</v>
      </c>
    </row>
    <row r="3756" spans="1:7" ht="19" x14ac:dyDescent="0.25">
      <c r="A3756" s="7">
        <v>2015</v>
      </c>
      <c r="B3756" s="7" t="s">
        <v>477</v>
      </c>
      <c r="C3756" s="7" t="s">
        <v>5</v>
      </c>
      <c r="D3756" s="24">
        <v>477812.26</v>
      </c>
      <c r="E3756">
        <f>INDEX('B. Store opening dates'!$B$5:$B$2448,MATCH('A. Sales by store'!B3756,'B. Store opening dates'!$A$5:$A$2448,0))</f>
        <v>2003</v>
      </c>
      <c r="F3756" t="str">
        <f t="shared" si="116"/>
        <v>Old</v>
      </c>
      <c r="G3756" t="str">
        <f t="shared" si="117"/>
        <v>Existing</v>
      </c>
    </row>
    <row r="3757" spans="1:7" ht="19" x14ac:dyDescent="0.25">
      <c r="A3757" s="7">
        <v>2014</v>
      </c>
      <c r="B3757" s="7" t="s">
        <v>477</v>
      </c>
      <c r="C3757" s="7" t="s">
        <v>5</v>
      </c>
      <c r="D3757" s="24">
        <v>519676</v>
      </c>
      <c r="E3757">
        <f>INDEX('B. Store opening dates'!$B$5:$B$2448,MATCH('A. Sales by store'!B3757,'B. Store opening dates'!$A$5:$A$2448,0))</f>
        <v>2003</v>
      </c>
      <c r="F3757" t="str">
        <f t="shared" si="116"/>
        <v>Old</v>
      </c>
      <c r="G3757" t="str">
        <f t="shared" si="117"/>
        <v>Existing</v>
      </c>
    </row>
    <row r="3758" spans="1:7" ht="19" x14ac:dyDescent="0.25">
      <c r="A3758" s="7">
        <v>2015</v>
      </c>
      <c r="B3758" s="7" t="s">
        <v>477</v>
      </c>
      <c r="C3758" s="7" t="s">
        <v>6</v>
      </c>
      <c r="D3758" s="24">
        <v>397460.74</v>
      </c>
      <c r="E3758">
        <f>INDEX('B. Store opening dates'!$B$5:$B$2448,MATCH('A. Sales by store'!B3758,'B. Store opening dates'!$A$5:$A$2448,0))</f>
        <v>2003</v>
      </c>
      <c r="F3758" t="str">
        <f t="shared" si="116"/>
        <v>Old</v>
      </c>
      <c r="G3758" t="str">
        <f t="shared" si="117"/>
        <v>Existing</v>
      </c>
    </row>
    <row r="3759" spans="1:7" ht="19" x14ac:dyDescent="0.25">
      <c r="A3759" s="7">
        <v>2014</v>
      </c>
      <c r="B3759" s="7" t="s">
        <v>477</v>
      </c>
      <c r="C3759" s="7" t="s">
        <v>6</v>
      </c>
      <c r="D3759" s="24">
        <v>292214.81</v>
      </c>
      <c r="E3759">
        <f>INDEX('B. Store opening dates'!$B$5:$B$2448,MATCH('A. Sales by store'!B3759,'B. Store opening dates'!$A$5:$A$2448,0))</f>
        <v>2003</v>
      </c>
      <c r="F3759" t="str">
        <f t="shared" si="116"/>
        <v>Old</v>
      </c>
      <c r="G3759" t="str">
        <f t="shared" si="117"/>
        <v>Existing</v>
      </c>
    </row>
    <row r="3760" spans="1:7" ht="19" x14ac:dyDescent="0.25">
      <c r="A3760" s="7">
        <v>2015</v>
      </c>
      <c r="B3760" s="7" t="s">
        <v>477</v>
      </c>
      <c r="C3760" s="7" t="s">
        <v>7</v>
      </c>
      <c r="D3760" s="24">
        <v>175327.81</v>
      </c>
      <c r="E3760">
        <f>INDEX('B. Store opening dates'!$B$5:$B$2448,MATCH('A. Sales by store'!B3760,'B. Store opening dates'!$A$5:$A$2448,0))</f>
        <v>2003</v>
      </c>
      <c r="F3760" t="str">
        <f t="shared" si="116"/>
        <v>Old</v>
      </c>
      <c r="G3760" t="str">
        <f t="shared" si="117"/>
        <v>Existing</v>
      </c>
    </row>
    <row r="3761" spans="1:7" ht="19" x14ac:dyDescent="0.25">
      <c r="A3761" s="7">
        <v>2014</v>
      </c>
      <c r="B3761" s="7" t="s">
        <v>477</v>
      </c>
      <c r="C3761" s="7" t="s">
        <v>7</v>
      </c>
      <c r="D3761" s="24">
        <v>184297.1</v>
      </c>
      <c r="E3761">
        <f>INDEX('B. Store opening dates'!$B$5:$B$2448,MATCH('A. Sales by store'!B3761,'B. Store opening dates'!$A$5:$A$2448,0))</f>
        <v>2003</v>
      </c>
      <c r="F3761" t="str">
        <f t="shared" si="116"/>
        <v>Old</v>
      </c>
      <c r="G3761" t="str">
        <f t="shared" si="117"/>
        <v>Existing</v>
      </c>
    </row>
    <row r="3762" spans="1:7" ht="19" x14ac:dyDescent="0.25">
      <c r="A3762" s="7">
        <v>2015</v>
      </c>
      <c r="B3762" s="7" t="s">
        <v>477</v>
      </c>
      <c r="C3762" s="7" t="s">
        <v>8</v>
      </c>
      <c r="D3762" s="24">
        <v>706508.28</v>
      </c>
      <c r="E3762">
        <f>INDEX('B. Store opening dates'!$B$5:$B$2448,MATCH('A. Sales by store'!B3762,'B. Store opening dates'!$A$5:$A$2448,0))</f>
        <v>2003</v>
      </c>
      <c r="F3762" t="str">
        <f t="shared" si="116"/>
        <v>Old</v>
      </c>
      <c r="G3762" t="str">
        <f t="shared" si="117"/>
        <v>Existing</v>
      </c>
    </row>
    <row r="3763" spans="1:7" ht="19" x14ac:dyDescent="0.25">
      <c r="A3763" s="7">
        <v>2014</v>
      </c>
      <c r="B3763" s="7" t="s">
        <v>477</v>
      </c>
      <c r="C3763" s="7" t="s">
        <v>8</v>
      </c>
      <c r="D3763" s="24">
        <v>730597.92</v>
      </c>
      <c r="E3763">
        <f>INDEX('B. Store opening dates'!$B$5:$B$2448,MATCH('A. Sales by store'!B3763,'B. Store opening dates'!$A$5:$A$2448,0))</f>
        <v>2003</v>
      </c>
      <c r="F3763" t="str">
        <f t="shared" si="116"/>
        <v>Old</v>
      </c>
      <c r="G3763" t="str">
        <f t="shared" si="117"/>
        <v>Existing</v>
      </c>
    </row>
    <row r="3764" spans="1:7" ht="19" x14ac:dyDescent="0.25">
      <c r="A3764" s="7">
        <v>2015</v>
      </c>
      <c r="B3764" s="7" t="s">
        <v>478</v>
      </c>
      <c r="C3764" s="7" t="s">
        <v>5</v>
      </c>
      <c r="D3764" s="24">
        <v>594554.16</v>
      </c>
      <c r="E3764">
        <f>INDEX('B. Store opening dates'!$B$5:$B$2448,MATCH('A. Sales by store'!B3764,'B. Store opening dates'!$A$5:$A$2448,0))</f>
        <v>2003</v>
      </c>
      <c r="F3764" t="str">
        <f t="shared" si="116"/>
        <v>Old</v>
      </c>
      <c r="G3764" t="str">
        <f t="shared" si="117"/>
        <v>Existing</v>
      </c>
    </row>
    <row r="3765" spans="1:7" ht="19" x14ac:dyDescent="0.25">
      <c r="A3765" s="7">
        <v>2014</v>
      </c>
      <c r="B3765" s="7" t="s">
        <v>478</v>
      </c>
      <c r="C3765" s="7" t="s">
        <v>5</v>
      </c>
      <c r="D3765" s="24">
        <v>649151.81000000006</v>
      </c>
      <c r="E3765">
        <f>INDEX('B. Store opening dates'!$B$5:$B$2448,MATCH('A. Sales by store'!B3765,'B. Store opening dates'!$A$5:$A$2448,0))</f>
        <v>2003</v>
      </c>
      <c r="F3765" t="str">
        <f t="shared" si="116"/>
        <v>Old</v>
      </c>
      <c r="G3765" t="str">
        <f t="shared" si="117"/>
        <v>Existing</v>
      </c>
    </row>
    <row r="3766" spans="1:7" ht="19" x14ac:dyDescent="0.25">
      <c r="A3766" s="7">
        <v>2015</v>
      </c>
      <c r="B3766" s="7" t="s">
        <v>478</v>
      </c>
      <c r="C3766" s="7" t="s">
        <v>6</v>
      </c>
      <c r="D3766" s="24">
        <v>403588.17</v>
      </c>
      <c r="E3766">
        <f>INDEX('B. Store opening dates'!$B$5:$B$2448,MATCH('A. Sales by store'!B3766,'B. Store opening dates'!$A$5:$A$2448,0))</f>
        <v>2003</v>
      </c>
      <c r="F3766" t="str">
        <f t="shared" si="116"/>
        <v>Old</v>
      </c>
      <c r="G3766" t="str">
        <f t="shared" si="117"/>
        <v>Existing</v>
      </c>
    </row>
    <row r="3767" spans="1:7" ht="19" x14ac:dyDescent="0.25">
      <c r="A3767" s="7">
        <v>2014</v>
      </c>
      <c r="B3767" s="7" t="s">
        <v>478</v>
      </c>
      <c r="C3767" s="7" t="s">
        <v>6</v>
      </c>
      <c r="D3767" s="24">
        <v>280747.28999999998</v>
      </c>
      <c r="E3767">
        <f>INDEX('B. Store opening dates'!$B$5:$B$2448,MATCH('A. Sales by store'!B3767,'B. Store opening dates'!$A$5:$A$2448,0))</f>
        <v>2003</v>
      </c>
      <c r="F3767" t="str">
        <f t="shared" si="116"/>
        <v>Old</v>
      </c>
      <c r="G3767" t="str">
        <f t="shared" si="117"/>
        <v>Existing</v>
      </c>
    </row>
    <row r="3768" spans="1:7" ht="19" x14ac:dyDescent="0.25">
      <c r="A3768" s="7">
        <v>2015</v>
      </c>
      <c r="B3768" s="7" t="s">
        <v>478</v>
      </c>
      <c r="C3768" s="7" t="s">
        <v>7</v>
      </c>
      <c r="D3768" s="24">
        <v>157605.76000000001</v>
      </c>
      <c r="E3768">
        <f>INDEX('B. Store opening dates'!$B$5:$B$2448,MATCH('A. Sales by store'!B3768,'B. Store opening dates'!$A$5:$A$2448,0))</f>
        <v>2003</v>
      </c>
      <c r="F3768" t="str">
        <f t="shared" si="116"/>
        <v>Old</v>
      </c>
      <c r="G3768" t="str">
        <f t="shared" si="117"/>
        <v>Existing</v>
      </c>
    </row>
    <row r="3769" spans="1:7" ht="19" x14ac:dyDescent="0.25">
      <c r="A3769" s="7">
        <v>2014</v>
      </c>
      <c r="B3769" s="7" t="s">
        <v>478</v>
      </c>
      <c r="C3769" s="7" t="s">
        <v>7</v>
      </c>
      <c r="D3769" s="24">
        <v>167183.22</v>
      </c>
      <c r="E3769">
        <f>INDEX('B. Store opening dates'!$B$5:$B$2448,MATCH('A. Sales by store'!B3769,'B. Store opening dates'!$A$5:$A$2448,0))</f>
        <v>2003</v>
      </c>
      <c r="F3769" t="str">
        <f t="shared" si="116"/>
        <v>Old</v>
      </c>
      <c r="G3769" t="str">
        <f t="shared" si="117"/>
        <v>Existing</v>
      </c>
    </row>
    <row r="3770" spans="1:7" ht="19" x14ac:dyDescent="0.25">
      <c r="A3770" s="7">
        <v>2015</v>
      </c>
      <c r="B3770" s="7" t="s">
        <v>478</v>
      </c>
      <c r="C3770" s="7" t="s">
        <v>8</v>
      </c>
      <c r="D3770" s="24">
        <v>640597.19999999995</v>
      </c>
      <c r="E3770">
        <f>INDEX('B. Store opening dates'!$B$5:$B$2448,MATCH('A. Sales by store'!B3770,'B. Store opening dates'!$A$5:$A$2448,0))</f>
        <v>2003</v>
      </c>
      <c r="F3770" t="str">
        <f t="shared" si="116"/>
        <v>Old</v>
      </c>
      <c r="G3770" t="str">
        <f t="shared" si="117"/>
        <v>Existing</v>
      </c>
    </row>
    <row r="3771" spans="1:7" ht="19" x14ac:dyDescent="0.25">
      <c r="A3771" s="7">
        <v>2014</v>
      </c>
      <c r="B3771" s="7" t="s">
        <v>478</v>
      </c>
      <c r="C3771" s="7" t="s">
        <v>8</v>
      </c>
      <c r="D3771" s="24">
        <v>661524.44999999995</v>
      </c>
      <c r="E3771">
        <f>INDEX('B. Store opening dates'!$B$5:$B$2448,MATCH('A. Sales by store'!B3771,'B. Store opening dates'!$A$5:$A$2448,0))</f>
        <v>2003</v>
      </c>
      <c r="F3771" t="str">
        <f t="shared" si="116"/>
        <v>Old</v>
      </c>
      <c r="G3771" t="str">
        <f t="shared" si="117"/>
        <v>Existing</v>
      </c>
    </row>
    <row r="3772" spans="1:7" ht="19" x14ac:dyDescent="0.25">
      <c r="A3772" s="7">
        <v>2015</v>
      </c>
      <c r="B3772" s="7" t="s">
        <v>479</v>
      </c>
      <c r="C3772" s="7" t="s">
        <v>5</v>
      </c>
      <c r="D3772" s="24">
        <v>700885.14</v>
      </c>
      <c r="E3772">
        <f>INDEX('B. Store opening dates'!$B$5:$B$2448,MATCH('A. Sales by store'!B3772,'B. Store opening dates'!$A$5:$A$2448,0))</f>
        <v>2003</v>
      </c>
      <c r="F3772" t="str">
        <f t="shared" si="116"/>
        <v>Old</v>
      </c>
      <c r="G3772" t="str">
        <f t="shared" si="117"/>
        <v>Existing</v>
      </c>
    </row>
    <row r="3773" spans="1:7" ht="19" x14ac:dyDescent="0.25">
      <c r="A3773" s="7">
        <v>2014</v>
      </c>
      <c r="B3773" s="7" t="s">
        <v>479</v>
      </c>
      <c r="C3773" s="7" t="s">
        <v>5</v>
      </c>
      <c r="D3773" s="24">
        <v>767803.55</v>
      </c>
      <c r="E3773">
        <f>INDEX('B. Store opening dates'!$B$5:$B$2448,MATCH('A. Sales by store'!B3773,'B. Store opening dates'!$A$5:$A$2448,0))</f>
        <v>2003</v>
      </c>
      <c r="F3773" t="str">
        <f t="shared" si="116"/>
        <v>Old</v>
      </c>
      <c r="G3773" t="str">
        <f t="shared" si="117"/>
        <v>Existing</v>
      </c>
    </row>
    <row r="3774" spans="1:7" ht="19" x14ac:dyDescent="0.25">
      <c r="A3774" s="7">
        <v>2015</v>
      </c>
      <c r="B3774" s="7" t="s">
        <v>479</v>
      </c>
      <c r="C3774" s="7" t="s">
        <v>6</v>
      </c>
      <c r="D3774" s="24">
        <v>349719.72</v>
      </c>
      <c r="E3774">
        <f>INDEX('B. Store opening dates'!$B$5:$B$2448,MATCH('A. Sales by store'!B3774,'B. Store opening dates'!$A$5:$A$2448,0))</f>
        <v>2003</v>
      </c>
      <c r="F3774" t="str">
        <f t="shared" si="116"/>
        <v>Old</v>
      </c>
      <c r="G3774" t="str">
        <f t="shared" si="117"/>
        <v>Existing</v>
      </c>
    </row>
    <row r="3775" spans="1:7" ht="19" x14ac:dyDescent="0.25">
      <c r="A3775" s="7">
        <v>2014</v>
      </c>
      <c r="B3775" s="7" t="s">
        <v>479</v>
      </c>
      <c r="C3775" s="7" t="s">
        <v>6</v>
      </c>
      <c r="D3775" s="24">
        <v>244155.98</v>
      </c>
      <c r="E3775">
        <f>INDEX('B. Store opening dates'!$B$5:$B$2448,MATCH('A. Sales by store'!B3775,'B. Store opening dates'!$A$5:$A$2448,0))</f>
        <v>2003</v>
      </c>
      <c r="F3775" t="str">
        <f t="shared" si="116"/>
        <v>Old</v>
      </c>
      <c r="G3775" t="str">
        <f t="shared" si="117"/>
        <v>Existing</v>
      </c>
    </row>
    <row r="3776" spans="1:7" ht="19" x14ac:dyDescent="0.25">
      <c r="A3776" s="7">
        <v>2015</v>
      </c>
      <c r="B3776" s="7" t="s">
        <v>479</v>
      </c>
      <c r="C3776" s="7" t="s">
        <v>7</v>
      </c>
      <c r="D3776" s="24">
        <v>215312.66</v>
      </c>
      <c r="E3776">
        <f>INDEX('B. Store opening dates'!$B$5:$B$2448,MATCH('A. Sales by store'!B3776,'B. Store opening dates'!$A$5:$A$2448,0))</f>
        <v>2003</v>
      </c>
      <c r="F3776" t="str">
        <f t="shared" si="116"/>
        <v>Old</v>
      </c>
      <c r="G3776" t="str">
        <f t="shared" si="117"/>
        <v>Existing</v>
      </c>
    </row>
    <row r="3777" spans="1:7" ht="19" x14ac:dyDescent="0.25">
      <c r="A3777" s="7">
        <v>2014</v>
      </c>
      <c r="B3777" s="7" t="s">
        <v>479</v>
      </c>
      <c r="C3777" s="7" t="s">
        <v>7</v>
      </c>
      <c r="D3777" s="24">
        <v>228177.24</v>
      </c>
      <c r="E3777">
        <f>INDEX('B. Store opening dates'!$B$5:$B$2448,MATCH('A. Sales by store'!B3777,'B. Store opening dates'!$A$5:$A$2448,0))</f>
        <v>2003</v>
      </c>
      <c r="F3777" t="str">
        <f t="shared" si="116"/>
        <v>Old</v>
      </c>
      <c r="G3777" t="str">
        <f t="shared" si="117"/>
        <v>Existing</v>
      </c>
    </row>
    <row r="3778" spans="1:7" ht="19" x14ac:dyDescent="0.25">
      <c r="A3778" s="7">
        <v>2015</v>
      </c>
      <c r="B3778" s="7" t="s">
        <v>479</v>
      </c>
      <c r="C3778" s="7" t="s">
        <v>8</v>
      </c>
      <c r="D3778" s="24">
        <v>753992.78</v>
      </c>
      <c r="E3778">
        <f>INDEX('B. Store opening dates'!$B$5:$B$2448,MATCH('A. Sales by store'!B3778,'B. Store opening dates'!$A$5:$A$2448,0))</f>
        <v>2003</v>
      </c>
      <c r="F3778" t="str">
        <f t="shared" si="116"/>
        <v>Old</v>
      </c>
      <c r="G3778" t="str">
        <f t="shared" si="117"/>
        <v>Existing</v>
      </c>
    </row>
    <row r="3779" spans="1:7" ht="19" x14ac:dyDescent="0.25">
      <c r="A3779" s="7">
        <v>2014</v>
      </c>
      <c r="B3779" s="7" t="s">
        <v>479</v>
      </c>
      <c r="C3779" s="7" t="s">
        <v>8</v>
      </c>
      <c r="D3779" s="24">
        <v>776807.98</v>
      </c>
      <c r="E3779">
        <f>INDEX('B. Store opening dates'!$B$5:$B$2448,MATCH('A. Sales by store'!B3779,'B. Store opening dates'!$A$5:$A$2448,0))</f>
        <v>2003</v>
      </c>
      <c r="F3779" t="str">
        <f t="shared" si="116"/>
        <v>Old</v>
      </c>
      <c r="G3779" t="str">
        <f t="shared" si="117"/>
        <v>Existing</v>
      </c>
    </row>
    <row r="3780" spans="1:7" ht="19" x14ac:dyDescent="0.25">
      <c r="A3780" s="7">
        <v>2015</v>
      </c>
      <c r="B3780" s="7" t="s">
        <v>480</v>
      </c>
      <c r="C3780" s="7" t="s">
        <v>5</v>
      </c>
      <c r="D3780" s="24">
        <v>515402.35</v>
      </c>
      <c r="E3780">
        <f>INDEX('B. Store opening dates'!$B$5:$B$2448,MATCH('A. Sales by store'!B3780,'B. Store opening dates'!$A$5:$A$2448,0))</f>
        <v>2003</v>
      </c>
      <c r="F3780" t="str">
        <f t="shared" si="116"/>
        <v>Old</v>
      </c>
      <c r="G3780" t="str">
        <f t="shared" si="117"/>
        <v>Existing</v>
      </c>
    </row>
    <row r="3781" spans="1:7" ht="19" x14ac:dyDescent="0.25">
      <c r="A3781" s="7">
        <v>2014</v>
      </c>
      <c r="B3781" s="7" t="s">
        <v>480</v>
      </c>
      <c r="C3781" s="7" t="s">
        <v>5</v>
      </c>
      <c r="D3781" s="24">
        <v>564540.53</v>
      </c>
      <c r="E3781">
        <f>INDEX('B. Store opening dates'!$B$5:$B$2448,MATCH('A. Sales by store'!B3781,'B. Store opening dates'!$A$5:$A$2448,0))</f>
        <v>2003</v>
      </c>
      <c r="F3781" t="str">
        <f t="shared" ref="F3781:F3844" si="118">IF(A3781 = 2015, IF(E3781&lt; 2015, "Old","New"),IF(E3781 &lt; 2014, "Old","New"))</f>
        <v>Old</v>
      </c>
      <c r="G3781" t="str">
        <f t="shared" ref="G3781:G3844" si="119">IF(A3781 = 2015, IF(E3781&lt; 2015, "Existing","New"),"Existing")</f>
        <v>Existing</v>
      </c>
    </row>
    <row r="3782" spans="1:7" ht="19" x14ac:dyDescent="0.25">
      <c r="A3782" s="7">
        <v>2015</v>
      </c>
      <c r="B3782" s="7" t="s">
        <v>480</v>
      </c>
      <c r="C3782" s="7" t="s">
        <v>6</v>
      </c>
      <c r="D3782" s="24">
        <v>246630.94</v>
      </c>
      <c r="E3782">
        <f>INDEX('B. Store opening dates'!$B$5:$B$2448,MATCH('A. Sales by store'!B3782,'B. Store opening dates'!$A$5:$A$2448,0))</f>
        <v>2003</v>
      </c>
      <c r="F3782" t="str">
        <f t="shared" si="118"/>
        <v>Old</v>
      </c>
      <c r="G3782" t="str">
        <f t="shared" si="119"/>
        <v>Existing</v>
      </c>
    </row>
    <row r="3783" spans="1:7" ht="19" x14ac:dyDescent="0.25">
      <c r="A3783" s="7">
        <v>2014</v>
      </c>
      <c r="B3783" s="7" t="s">
        <v>480</v>
      </c>
      <c r="C3783" s="7" t="s">
        <v>6</v>
      </c>
      <c r="D3783" s="24">
        <v>174339.44</v>
      </c>
      <c r="E3783">
        <f>INDEX('B. Store opening dates'!$B$5:$B$2448,MATCH('A. Sales by store'!B3783,'B. Store opening dates'!$A$5:$A$2448,0))</f>
        <v>2003</v>
      </c>
      <c r="F3783" t="str">
        <f t="shared" si="118"/>
        <v>Old</v>
      </c>
      <c r="G3783" t="str">
        <f t="shared" si="119"/>
        <v>Existing</v>
      </c>
    </row>
    <row r="3784" spans="1:7" ht="19" x14ac:dyDescent="0.25">
      <c r="A3784" s="7">
        <v>2015</v>
      </c>
      <c r="B3784" s="7" t="s">
        <v>480</v>
      </c>
      <c r="C3784" s="7" t="s">
        <v>7</v>
      </c>
      <c r="D3784" s="24">
        <v>129406.82</v>
      </c>
      <c r="E3784">
        <f>INDEX('B. Store opening dates'!$B$5:$B$2448,MATCH('A. Sales by store'!B3784,'B. Store opening dates'!$A$5:$A$2448,0))</f>
        <v>2003</v>
      </c>
      <c r="F3784" t="str">
        <f t="shared" si="118"/>
        <v>Old</v>
      </c>
      <c r="G3784" t="str">
        <f t="shared" si="119"/>
        <v>Existing</v>
      </c>
    </row>
    <row r="3785" spans="1:7" ht="19" x14ac:dyDescent="0.25">
      <c r="A3785" s="7">
        <v>2014</v>
      </c>
      <c r="B3785" s="7" t="s">
        <v>480</v>
      </c>
      <c r="C3785" s="7" t="s">
        <v>7</v>
      </c>
      <c r="D3785" s="24">
        <v>136103.78</v>
      </c>
      <c r="E3785">
        <f>INDEX('B. Store opening dates'!$B$5:$B$2448,MATCH('A. Sales by store'!B3785,'B. Store opening dates'!$A$5:$A$2448,0))</f>
        <v>2003</v>
      </c>
      <c r="F3785" t="str">
        <f t="shared" si="118"/>
        <v>Old</v>
      </c>
      <c r="G3785" t="str">
        <f t="shared" si="119"/>
        <v>Existing</v>
      </c>
    </row>
    <row r="3786" spans="1:7" ht="19" x14ac:dyDescent="0.25">
      <c r="A3786" s="7">
        <v>2015</v>
      </c>
      <c r="B3786" s="7" t="s">
        <v>480</v>
      </c>
      <c r="C3786" s="7" t="s">
        <v>8</v>
      </c>
      <c r="D3786" s="24">
        <v>728887.88</v>
      </c>
      <c r="E3786">
        <f>INDEX('B. Store opening dates'!$B$5:$B$2448,MATCH('A. Sales by store'!B3786,'B. Store opening dates'!$A$5:$A$2448,0))</f>
        <v>2003</v>
      </c>
      <c r="F3786" t="str">
        <f t="shared" si="118"/>
        <v>Old</v>
      </c>
      <c r="G3786" t="str">
        <f t="shared" si="119"/>
        <v>Existing</v>
      </c>
    </row>
    <row r="3787" spans="1:7" ht="19" x14ac:dyDescent="0.25">
      <c r="A3787" s="7">
        <v>2014</v>
      </c>
      <c r="B3787" s="7" t="s">
        <v>480</v>
      </c>
      <c r="C3787" s="7" t="s">
        <v>8</v>
      </c>
      <c r="D3787" s="24">
        <v>758477.36</v>
      </c>
      <c r="E3787">
        <f>INDEX('B. Store opening dates'!$B$5:$B$2448,MATCH('A. Sales by store'!B3787,'B. Store opening dates'!$A$5:$A$2448,0))</f>
        <v>2003</v>
      </c>
      <c r="F3787" t="str">
        <f t="shared" si="118"/>
        <v>Old</v>
      </c>
      <c r="G3787" t="str">
        <f t="shared" si="119"/>
        <v>Existing</v>
      </c>
    </row>
    <row r="3788" spans="1:7" ht="19" x14ac:dyDescent="0.25">
      <c r="A3788" s="7">
        <v>2015</v>
      </c>
      <c r="B3788" s="7" t="s">
        <v>481</v>
      </c>
      <c r="C3788" s="7" t="s">
        <v>5</v>
      </c>
      <c r="D3788" s="24">
        <v>588298.78</v>
      </c>
      <c r="E3788">
        <f>INDEX('B. Store opening dates'!$B$5:$B$2448,MATCH('A. Sales by store'!B3788,'B. Store opening dates'!$A$5:$A$2448,0))</f>
        <v>2003</v>
      </c>
      <c r="F3788" t="str">
        <f t="shared" si="118"/>
        <v>Old</v>
      </c>
      <c r="G3788" t="str">
        <f t="shared" si="119"/>
        <v>Existing</v>
      </c>
    </row>
    <row r="3789" spans="1:7" ht="19" x14ac:dyDescent="0.25">
      <c r="A3789" s="7">
        <v>2014</v>
      </c>
      <c r="B3789" s="7" t="s">
        <v>481</v>
      </c>
      <c r="C3789" s="7" t="s">
        <v>5</v>
      </c>
      <c r="D3789" s="24">
        <v>643142.88</v>
      </c>
      <c r="E3789">
        <f>INDEX('B. Store opening dates'!$B$5:$B$2448,MATCH('A. Sales by store'!B3789,'B. Store opening dates'!$A$5:$A$2448,0))</f>
        <v>2003</v>
      </c>
      <c r="F3789" t="str">
        <f t="shared" si="118"/>
        <v>Old</v>
      </c>
      <c r="G3789" t="str">
        <f t="shared" si="119"/>
        <v>Existing</v>
      </c>
    </row>
    <row r="3790" spans="1:7" ht="19" x14ac:dyDescent="0.25">
      <c r="A3790" s="7">
        <v>2015</v>
      </c>
      <c r="B3790" s="7" t="s">
        <v>481</v>
      </c>
      <c r="C3790" s="7" t="s">
        <v>6</v>
      </c>
      <c r="D3790" s="24">
        <v>408266.69</v>
      </c>
      <c r="E3790">
        <f>INDEX('B. Store opening dates'!$B$5:$B$2448,MATCH('A. Sales by store'!B3790,'B. Store opening dates'!$A$5:$A$2448,0))</f>
        <v>2003</v>
      </c>
      <c r="F3790" t="str">
        <f t="shared" si="118"/>
        <v>Old</v>
      </c>
      <c r="G3790" t="str">
        <f t="shared" si="119"/>
        <v>Existing</v>
      </c>
    </row>
    <row r="3791" spans="1:7" ht="19" x14ac:dyDescent="0.25">
      <c r="A3791" s="7">
        <v>2014</v>
      </c>
      <c r="B3791" s="7" t="s">
        <v>481</v>
      </c>
      <c r="C3791" s="7" t="s">
        <v>6</v>
      </c>
      <c r="D3791" s="24">
        <v>299724.96000000002</v>
      </c>
      <c r="E3791">
        <f>INDEX('B. Store opening dates'!$B$5:$B$2448,MATCH('A. Sales by store'!B3791,'B. Store opening dates'!$A$5:$A$2448,0))</f>
        <v>2003</v>
      </c>
      <c r="F3791" t="str">
        <f t="shared" si="118"/>
        <v>Old</v>
      </c>
      <c r="G3791" t="str">
        <f t="shared" si="119"/>
        <v>Existing</v>
      </c>
    </row>
    <row r="3792" spans="1:7" ht="19" x14ac:dyDescent="0.25">
      <c r="A3792" s="7">
        <v>2015</v>
      </c>
      <c r="B3792" s="7" t="s">
        <v>481</v>
      </c>
      <c r="C3792" s="7" t="s">
        <v>7</v>
      </c>
      <c r="D3792" s="24">
        <v>96637.56</v>
      </c>
      <c r="E3792">
        <f>INDEX('B. Store opening dates'!$B$5:$B$2448,MATCH('A. Sales by store'!B3792,'B. Store opening dates'!$A$5:$A$2448,0))</f>
        <v>2003</v>
      </c>
      <c r="F3792" t="str">
        <f t="shared" si="118"/>
        <v>Old</v>
      </c>
      <c r="G3792" t="str">
        <f t="shared" si="119"/>
        <v>Existing</v>
      </c>
    </row>
    <row r="3793" spans="1:7" ht="19" x14ac:dyDescent="0.25">
      <c r="A3793" s="7">
        <v>2014</v>
      </c>
      <c r="B3793" s="7" t="s">
        <v>481</v>
      </c>
      <c r="C3793" s="7" t="s">
        <v>7</v>
      </c>
      <c r="D3793" s="24">
        <v>102713.58</v>
      </c>
      <c r="E3793">
        <f>INDEX('B. Store opening dates'!$B$5:$B$2448,MATCH('A. Sales by store'!B3793,'B. Store opening dates'!$A$5:$A$2448,0))</f>
        <v>2003</v>
      </c>
      <c r="F3793" t="str">
        <f t="shared" si="118"/>
        <v>Old</v>
      </c>
      <c r="G3793" t="str">
        <f t="shared" si="119"/>
        <v>Existing</v>
      </c>
    </row>
    <row r="3794" spans="1:7" ht="19" x14ac:dyDescent="0.25">
      <c r="A3794" s="7">
        <v>2015</v>
      </c>
      <c r="B3794" s="7" t="s">
        <v>481</v>
      </c>
      <c r="C3794" s="7" t="s">
        <v>8</v>
      </c>
      <c r="D3794" s="24">
        <v>516036.44</v>
      </c>
      <c r="E3794">
        <f>INDEX('B. Store opening dates'!$B$5:$B$2448,MATCH('A. Sales by store'!B3794,'B. Store opening dates'!$A$5:$A$2448,0))</f>
        <v>2003</v>
      </c>
      <c r="F3794" t="str">
        <f t="shared" si="118"/>
        <v>Old</v>
      </c>
      <c r="G3794" t="str">
        <f t="shared" si="119"/>
        <v>Existing</v>
      </c>
    </row>
    <row r="3795" spans="1:7" ht="19" x14ac:dyDescent="0.25">
      <c r="A3795" s="7">
        <v>2014</v>
      </c>
      <c r="B3795" s="7" t="s">
        <v>481</v>
      </c>
      <c r="C3795" s="7" t="s">
        <v>8</v>
      </c>
      <c r="D3795" s="24">
        <v>531221.35</v>
      </c>
      <c r="E3795">
        <f>INDEX('B. Store opening dates'!$B$5:$B$2448,MATCH('A. Sales by store'!B3795,'B. Store opening dates'!$A$5:$A$2448,0))</f>
        <v>2003</v>
      </c>
      <c r="F3795" t="str">
        <f t="shared" si="118"/>
        <v>Old</v>
      </c>
      <c r="G3795" t="str">
        <f t="shared" si="119"/>
        <v>Existing</v>
      </c>
    </row>
    <row r="3796" spans="1:7" ht="19" x14ac:dyDescent="0.25">
      <c r="A3796" s="7">
        <v>2015</v>
      </c>
      <c r="B3796" s="7" t="s">
        <v>482</v>
      </c>
      <c r="C3796" s="7" t="s">
        <v>5</v>
      </c>
      <c r="D3796" s="24">
        <v>878529.96</v>
      </c>
      <c r="E3796">
        <f>INDEX('B. Store opening dates'!$B$5:$B$2448,MATCH('A. Sales by store'!B3796,'B. Store opening dates'!$A$5:$A$2448,0))</f>
        <v>2003</v>
      </c>
      <c r="F3796" t="str">
        <f t="shared" si="118"/>
        <v>Old</v>
      </c>
      <c r="G3796" t="str">
        <f t="shared" si="119"/>
        <v>Existing</v>
      </c>
    </row>
    <row r="3797" spans="1:7" ht="19" x14ac:dyDescent="0.25">
      <c r="A3797" s="7">
        <v>2014</v>
      </c>
      <c r="B3797" s="7" t="s">
        <v>482</v>
      </c>
      <c r="C3797" s="7" t="s">
        <v>5</v>
      </c>
      <c r="D3797" s="24">
        <v>960823.42</v>
      </c>
      <c r="E3797">
        <f>INDEX('B. Store opening dates'!$B$5:$B$2448,MATCH('A. Sales by store'!B3797,'B. Store opening dates'!$A$5:$A$2448,0))</f>
        <v>2003</v>
      </c>
      <c r="F3797" t="str">
        <f t="shared" si="118"/>
        <v>Old</v>
      </c>
      <c r="G3797" t="str">
        <f t="shared" si="119"/>
        <v>Existing</v>
      </c>
    </row>
    <row r="3798" spans="1:7" ht="19" x14ac:dyDescent="0.25">
      <c r="A3798" s="7">
        <v>2015</v>
      </c>
      <c r="B3798" s="7" t="s">
        <v>482</v>
      </c>
      <c r="C3798" s="7" t="s">
        <v>6</v>
      </c>
      <c r="D3798" s="24">
        <v>207084.4</v>
      </c>
      <c r="E3798">
        <f>INDEX('B. Store opening dates'!$B$5:$B$2448,MATCH('A. Sales by store'!B3798,'B. Store opening dates'!$A$5:$A$2448,0))</f>
        <v>2003</v>
      </c>
      <c r="F3798" t="str">
        <f t="shared" si="118"/>
        <v>Old</v>
      </c>
      <c r="G3798" t="str">
        <f t="shared" si="119"/>
        <v>Existing</v>
      </c>
    </row>
    <row r="3799" spans="1:7" ht="19" x14ac:dyDescent="0.25">
      <c r="A3799" s="7">
        <v>2014</v>
      </c>
      <c r="B3799" s="7" t="s">
        <v>482</v>
      </c>
      <c r="C3799" s="7" t="s">
        <v>6</v>
      </c>
      <c r="D3799" s="24">
        <v>152868.19</v>
      </c>
      <c r="E3799">
        <f>INDEX('B. Store opening dates'!$B$5:$B$2448,MATCH('A. Sales by store'!B3799,'B. Store opening dates'!$A$5:$A$2448,0))</f>
        <v>2003</v>
      </c>
      <c r="F3799" t="str">
        <f t="shared" si="118"/>
        <v>Old</v>
      </c>
      <c r="G3799" t="str">
        <f t="shared" si="119"/>
        <v>Existing</v>
      </c>
    </row>
    <row r="3800" spans="1:7" ht="19" x14ac:dyDescent="0.25">
      <c r="A3800" s="7">
        <v>2015</v>
      </c>
      <c r="B3800" s="7" t="s">
        <v>482</v>
      </c>
      <c r="C3800" s="7" t="s">
        <v>7</v>
      </c>
      <c r="D3800" s="24">
        <v>221422.75</v>
      </c>
      <c r="E3800">
        <f>INDEX('B. Store opening dates'!$B$5:$B$2448,MATCH('A. Sales by store'!B3800,'B. Store opening dates'!$A$5:$A$2448,0))</f>
        <v>2003</v>
      </c>
      <c r="F3800" t="str">
        <f t="shared" si="118"/>
        <v>Old</v>
      </c>
      <c r="G3800" t="str">
        <f t="shared" si="119"/>
        <v>Existing</v>
      </c>
    </row>
    <row r="3801" spans="1:7" ht="19" x14ac:dyDescent="0.25">
      <c r="A3801" s="7">
        <v>2014</v>
      </c>
      <c r="B3801" s="7" t="s">
        <v>482</v>
      </c>
      <c r="C3801" s="7" t="s">
        <v>7</v>
      </c>
      <c r="D3801" s="24">
        <v>232765.26</v>
      </c>
      <c r="E3801">
        <f>INDEX('B. Store opening dates'!$B$5:$B$2448,MATCH('A. Sales by store'!B3801,'B. Store opening dates'!$A$5:$A$2448,0))</f>
        <v>2003</v>
      </c>
      <c r="F3801" t="str">
        <f t="shared" si="118"/>
        <v>Old</v>
      </c>
      <c r="G3801" t="str">
        <f t="shared" si="119"/>
        <v>Existing</v>
      </c>
    </row>
    <row r="3802" spans="1:7" ht="19" x14ac:dyDescent="0.25">
      <c r="A3802" s="7">
        <v>2015</v>
      </c>
      <c r="B3802" s="7" t="s">
        <v>482</v>
      </c>
      <c r="C3802" s="7" t="s">
        <v>8</v>
      </c>
      <c r="D3802" s="24">
        <v>457838.65</v>
      </c>
      <c r="E3802">
        <f>INDEX('B. Store opening dates'!$B$5:$B$2448,MATCH('A. Sales by store'!B3802,'B. Store opening dates'!$A$5:$A$2448,0))</f>
        <v>2003</v>
      </c>
      <c r="F3802" t="str">
        <f t="shared" si="118"/>
        <v>Old</v>
      </c>
      <c r="G3802" t="str">
        <f t="shared" si="119"/>
        <v>Existing</v>
      </c>
    </row>
    <row r="3803" spans="1:7" ht="19" x14ac:dyDescent="0.25">
      <c r="A3803" s="7">
        <v>2014</v>
      </c>
      <c r="B3803" s="7" t="s">
        <v>482</v>
      </c>
      <c r="C3803" s="7" t="s">
        <v>8</v>
      </c>
      <c r="D3803" s="24">
        <v>479498.93</v>
      </c>
      <c r="E3803">
        <f>INDEX('B. Store opening dates'!$B$5:$B$2448,MATCH('A. Sales by store'!B3803,'B. Store opening dates'!$A$5:$A$2448,0))</f>
        <v>2003</v>
      </c>
      <c r="F3803" t="str">
        <f t="shared" si="118"/>
        <v>Old</v>
      </c>
      <c r="G3803" t="str">
        <f t="shared" si="119"/>
        <v>Existing</v>
      </c>
    </row>
    <row r="3804" spans="1:7" ht="19" x14ac:dyDescent="0.25">
      <c r="A3804" s="7">
        <v>2015</v>
      </c>
      <c r="B3804" s="7" t="s">
        <v>483</v>
      </c>
      <c r="C3804" s="7" t="s">
        <v>5</v>
      </c>
      <c r="D3804" s="24">
        <v>554735.34</v>
      </c>
      <c r="E3804">
        <f>INDEX('B. Store opening dates'!$B$5:$B$2448,MATCH('A. Sales by store'!B3804,'B. Store opening dates'!$A$5:$A$2448,0))</f>
        <v>2003</v>
      </c>
      <c r="F3804" t="str">
        <f t="shared" si="118"/>
        <v>Old</v>
      </c>
      <c r="G3804" t="str">
        <f t="shared" si="119"/>
        <v>Existing</v>
      </c>
    </row>
    <row r="3805" spans="1:7" ht="19" x14ac:dyDescent="0.25">
      <c r="A3805" s="7">
        <v>2014</v>
      </c>
      <c r="B3805" s="7" t="s">
        <v>483</v>
      </c>
      <c r="C3805" s="7" t="s">
        <v>5</v>
      </c>
      <c r="D3805" s="24">
        <v>610193.66</v>
      </c>
      <c r="E3805">
        <f>INDEX('B. Store opening dates'!$B$5:$B$2448,MATCH('A. Sales by store'!B3805,'B. Store opening dates'!$A$5:$A$2448,0))</f>
        <v>2003</v>
      </c>
      <c r="F3805" t="str">
        <f t="shared" si="118"/>
        <v>Old</v>
      </c>
      <c r="G3805" t="str">
        <f t="shared" si="119"/>
        <v>Existing</v>
      </c>
    </row>
    <row r="3806" spans="1:7" ht="19" x14ac:dyDescent="0.25">
      <c r="A3806" s="7">
        <v>2015</v>
      </c>
      <c r="B3806" s="7" t="s">
        <v>483</v>
      </c>
      <c r="C3806" s="7" t="s">
        <v>6</v>
      </c>
      <c r="D3806" s="24">
        <v>510370.36</v>
      </c>
      <c r="E3806">
        <f>INDEX('B. Store opening dates'!$B$5:$B$2448,MATCH('A. Sales by store'!B3806,'B. Store opening dates'!$A$5:$A$2448,0))</f>
        <v>2003</v>
      </c>
      <c r="F3806" t="str">
        <f t="shared" si="118"/>
        <v>Old</v>
      </c>
      <c r="G3806" t="str">
        <f t="shared" si="119"/>
        <v>Existing</v>
      </c>
    </row>
    <row r="3807" spans="1:7" ht="19" x14ac:dyDescent="0.25">
      <c r="A3807" s="7">
        <v>2014</v>
      </c>
      <c r="B3807" s="7" t="s">
        <v>483</v>
      </c>
      <c r="C3807" s="7" t="s">
        <v>6</v>
      </c>
      <c r="D3807" s="24">
        <v>367346.35</v>
      </c>
      <c r="E3807">
        <f>INDEX('B. Store opening dates'!$B$5:$B$2448,MATCH('A. Sales by store'!B3807,'B. Store opening dates'!$A$5:$A$2448,0))</f>
        <v>2003</v>
      </c>
      <c r="F3807" t="str">
        <f t="shared" si="118"/>
        <v>Old</v>
      </c>
      <c r="G3807" t="str">
        <f t="shared" si="119"/>
        <v>Existing</v>
      </c>
    </row>
    <row r="3808" spans="1:7" ht="19" x14ac:dyDescent="0.25">
      <c r="A3808" s="7">
        <v>2015</v>
      </c>
      <c r="B3808" s="7" t="s">
        <v>483</v>
      </c>
      <c r="C3808" s="7" t="s">
        <v>7</v>
      </c>
      <c r="D3808" s="24">
        <v>236650.31</v>
      </c>
      <c r="E3808">
        <f>INDEX('B. Store opening dates'!$B$5:$B$2448,MATCH('A. Sales by store'!B3808,'B. Store opening dates'!$A$5:$A$2448,0))</f>
        <v>2003</v>
      </c>
      <c r="F3808" t="str">
        <f t="shared" si="118"/>
        <v>Old</v>
      </c>
      <c r="G3808" t="str">
        <f t="shared" si="119"/>
        <v>Existing</v>
      </c>
    </row>
    <row r="3809" spans="1:7" ht="19" x14ac:dyDescent="0.25">
      <c r="A3809" s="7">
        <v>2014</v>
      </c>
      <c r="B3809" s="7" t="s">
        <v>483</v>
      </c>
      <c r="C3809" s="7" t="s">
        <v>7</v>
      </c>
      <c r="D3809" s="24">
        <v>251947.24</v>
      </c>
      <c r="E3809">
        <f>INDEX('B. Store opening dates'!$B$5:$B$2448,MATCH('A. Sales by store'!B3809,'B. Store opening dates'!$A$5:$A$2448,0))</f>
        <v>2003</v>
      </c>
      <c r="F3809" t="str">
        <f t="shared" si="118"/>
        <v>Old</v>
      </c>
      <c r="G3809" t="str">
        <f t="shared" si="119"/>
        <v>Existing</v>
      </c>
    </row>
    <row r="3810" spans="1:7" ht="19" x14ac:dyDescent="0.25">
      <c r="A3810" s="7">
        <v>2015</v>
      </c>
      <c r="B3810" s="7" t="s">
        <v>483</v>
      </c>
      <c r="C3810" s="7" t="s">
        <v>8</v>
      </c>
      <c r="D3810" s="24">
        <v>695748.47</v>
      </c>
      <c r="E3810">
        <f>INDEX('B. Store opening dates'!$B$5:$B$2448,MATCH('A. Sales by store'!B3810,'B. Store opening dates'!$A$5:$A$2448,0))</f>
        <v>2003</v>
      </c>
      <c r="F3810" t="str">
        <f t="shared" si="118"/>
        <v>Old</v>
      </c>
      <c r="G3810" t="str">
        <f t="shared" si="119"/>
        <v>Existing</v>
      </c>
    </row>
    <row r="3811" spans="1:7" ht="19" x14ac:dyDescent="0.25">
      <c r="A3811" s="7">
        <v>2014</v>
      </c>
      <c r="B3811" s="7" t="s">
        <v>483</v>
      </c>
      <c r="C3811" s="7" t="s">
        <v>8</v>
      </c>
      <c r="D3811" s="24">
        <v>718659.09</v>
      </c>
      <c r="E3811">
        <f>INDEX('B. Store opening dates'!$B$5:$B$2448,MATCH('A. Sales by store'!B3811,'B. Store opening dates'!$A$5:$A$2448,0))</f>
        <v>2003</v>
      </c>
      <c r="F3811" t="str">
        <f t="shared" si="118"/>
        <v>Old</v>
      </c>
      <c r="G3811" t="str">
        <f t="shared" si="119"/>
        <v>Existing</v>
      </c>
    </row>
    <row r="3812" spans="1:7" ht="19" x14ac:dyDescent="0.25">
      <c r="A3812" s="7">
        <v>2015</v>
      </c>
      <c r="B3812" s="7" t="s">
        <v>484</v>
      </c>
      <c r="C3812" s="7" t="s">
        <v>5</v>
      </c>
      <c r="D3812" s="24">
        <v>582993.77</v>
      </c>
      <c r="E3812">
        <f>INDEX('B. Store opening dates'!$B$5:$B$2448,MATCH('A. Sales by store'!B3812,'B. Store opening dates'!$A$5:$A$2448,0))</f>
        <v>2003</v>
      </c>
      <c r="F3812" t="str">
        <f t="shared" si="118"/>
        <v>Old</v>
      </c>
      <c r="G3812" t="str">
        <f t="shared" si="119"/>
        <v>Existing</v>
      </c>
    </row>
    <row r="3813" spans="1:7" ht="19" x14ac:dyDescent="0.25">
      <c r="A3813" s="7">
        <v>2014</v>
      </c>
      <c r="B3813" s="7" t="s">
        <v>484</v>
      </c>
      <c r="C3813" s="7" t="s">
        <v>5</v>
      </c>
      <c r="D3813" s="24">
        <v>642084.77</v>
      </c>
      <c r="E3813">
        <f>INDEX('B. Store opening dates'!$B$5:$B$2448,MATCH('A. Sales by store'!B3813,'B. Store opening dates'!$A$5:$A$2448,0))</f>
        <v>2003</v>
      </c>
      <c r="F3813" t="str">
        <f t="shared" si="118"/>
        <v>Old</v>
      </c>
      <c r="G3813" t="str">
        <f t="shared" si="119"/>
        <v>Existing</v>
      </c>
    </row>
    <row r="3814" spans="1:7" ht="19" x14ac:dyDescent="0.25">
      <c r="A3814" s="7">
        <v>2015</v>
      </c>
      <c r="B3814" s="7" t="s">
        <v>484</v>
      </c>
      <c r="C3814" s="7" t="s">
        <v>6</v>
      </c>
      <c r="D3814" s="24">
        <v>592199.67000000004</v>
      </c>
      <c r="E3814">
        <f>INDEX('B. Store opening dates'!$B$5:$B$2448,MATCH('A. Sales by store'!B3814,'B. Store opening dates'!$A$5:$A$2448,0))</f>
        <v>2003</v>
      </c>
      <c r="F3814" t="str">
        <f t="shared" si="118"/>
        <v>Old</v>
      </c>
      <c r="G3814" t="str">
        <f t="shared" si="119"/>
        <v>Existing</v>
      </c>
    </row>
    <row r="3815" spans="1:7" ht="19" x14ac:dyDescent="0.25">
      <c r="A3815" s="7">
        <v>2014</v>
      </c>
      <c r="B3815" s="7" t="s">
        <v>484</v>
      </c>
      <c r="C3815" s="7" t="s">
        <v>6</v>
      </c>
      <c r="D3815" s="24">
        <v>435366.87</v>
      </c>
      <c r="E3815">
        <f>INDEX('B. Store opening dates'!$B$5:$B$2448,MATCH('A. Sales by store'!B3815,'B. Store opening dates'!$A$5:$A$2448,0))</f>
        <v>2003</v>
      </c>
      <c r="F3815" t="str">
        <f t="shared" si="118"/>
        <v>Old</v>
      </c>
      <c r="G3815" t="str">
        <f t="shared" si="119"/>
        <v>Existing</v>
      </c>
    </row>
    <row r="3816" spans="1:7" ht="19" x14ac:dyDescent="0.25">
      <c r="A3816" s="7">
        <v>2015</v>
      </c>
      <c r="B3816" s="7" t="s">
        <v>484</v>
      </c>
      <c r="C3816" s="7" t="s">
        <v>7</v>
      </c>
      <c r="D3816" s="24">
        <v>165700.9</v>
      </c>
      <c r="E3816">
        <f>INDEX('B. Store opening dates'!$B$5:$B$2448,MATCH('A. Sales by store'!B3816,'B. Store opening dates'!$A$5:$A$2448,0))</f>
        <v>2003</v>
      </c>
      <c r="F3816" t="str">
        <f t="shared" si="118"/>
        <v>Old</v>
      </c>
      <c r="G3816" t="str">
        <f t="shared" si="119"/>
        <v>Existing</v>
      </c>
    </row>
    <row r="3817" spans="1:7" ht="19" x14ac:dyDescent="0.25">
      <c r="A3817" s="7">
        <v>2014</v>
      </c>
      <c r="B3817" s="7" t="s">
        <v>484</v>
      </c>
      <c r="C3817" s="7" t="s">
        <v>7</v>
      </c>
      <c r="D3817" s="24">
        <v>173481.8</v>
      </c>
      <c r="E3817">
        <f>INDEX('B. Store opening dates'!$B$5:$B$2448,MATCH('A. Sales by store'!B3817,'B. Store opening dates'!$A$5:$A$2448,0))</f>
        <v>2003</v>
      </c>
      <c r="F3817" t="str">
        <f t="shared" si="118"/>
        <v>Old</v>
      </c>
      <c r="G3817" t="str">
        <f t="shared" si="119"/>
        <v>Existing</v>
      </c>
    </row>
    <row r="3818" spans="1:7" ht="19" x14ac:dyDescent="0.25">
      <c r="A3818" s="7">
        <v>2015</v>
      </c>
      <c r="B3818" s="7" t="s">
        <v>484</v>
      </c>
      <c r="C3818" s="7" t="s">
        <v>8</v>
      </c>
      <c r="D3818" s="24">
        <v>654778.57999999996</v>
      </c>
      <c r="E3818">
        <f>INDEX('B. Store opening dates'!$B$5:$B$2448,MATCH('A. Sales by store'!B3818,'B. Store opening dates'!$A$5:$A$2448,0))</f>
        <v>2003</v>
      </c>
      <c r="F3818" t="str">
        <f t="shared" si="118"/>
        <v>Old</v>
      </c>
      <c r="G3818" t="str">
        <f t="shared" si="119"/>
        <v>Existing</v>
      </c>
    </row>
    <row r="3819" spans="1:7" ht="19" x14ac:dyDescent="0.25">
      <c r="A3819" s="7">
        <v>2014</v>
      </c>
      <c r="B3819" s="7" t="s">
        <v>484</v>
      </c>
      <c r="C3819" s="7" t="s">
        <v>8</v>
      </c>
      <c r="D3819" s="24">
        <v>680242.62</v>
      </c>
      <c r="E3819">
        <f>INDEX('B. Store opening dates'!$B$5:$B$2448,MATCH('A. Sales by store'!B3819,'B. Store opening dates'!$A$5:$A$2448,0))</f>
        <v>2003</v>
      </c>
      <c r="F3819" t="str">
        <f t="shared" si="118"/>
        <v>Old</v>
      </c>
      <c r="G3819" t="str">
        <f t="shared" si="119"/>
        <v>Existing</v>
      </c>
    </row>
    <row r="3820" spans="1:7" ht="19" x14ac:dyDescent="0.25">
      <c r="A3820" s="7">
        <v>2015</v>
      </c>
      <c r="B3820" s="7" t="s">
        <v>485</v>
      </c>
      <c r="C3820" s="7" t="s">
        <v>5</v>
      </c>
      <c r="D3820" s="24">
        <v>917517.56</v>
      </c>
      <c r="E3820">
        <f>INDEX('B. Store opening dates'!$B$5:$B$2448,MATCH('A. Sales by store'!B3820,'B. Store opening dates'!$A$5:$A$2448,0))</f>
        <v>2003</v>
      </c>
      <c r="F3820" t="str">
        <f t="shared" si="118"/>
        <v>Old</v>
      </c>
      <c r="G3820" t="str">
        <f t="shared" si="119"/>
        <v>Existing</v>
      </c>
    </row>
    <row r="3821" spans="1:7" ht="19" x14ac:dyDescent="0.25">
      <c r="A3821" s="7">
        <v>2014</v>
      </c>
      <c r="B3821" s="7" t="s">
        <v>485</v>
      </c>
      <c r="C3821" s="7" t="s">
        <v>5</v>
      </c>
      <c r="D3821" s="24">
        <v>1014120.32</v>
      </c>
      <c r="E3821">
        <f>INDEX('B. Store opening dates'!$B$5:$B$2448,MATCH('A. Sales by store'!B3821,'B. Store opening dates'!$A$5:$A$2448,0))</f>
        <v>2003</v>
      </c>
      <c r="F3821" t="str">
        <f t="shared" si="118"/>
        <v>Old</v>
      </c>
      <c r="G3821" t="str">
        <f t="shared" si="119"/>
        <v>Existing</v>
      </c>
    </row>
    <row r="3822" spans="1:7" ht="19" x14ac:dyDescent="0.25">
      <c r="A3822" s="7">
        <v>2015</v>
      </c>
      <c r="B3822" s="7" t="s">
        <v>485</v>
      </c>
      <c r="C3822" s="7" t="s">
        <v>6</v>
      </c>
      <c r="D3822" s="24">
        <v>419423.72</v>
      </c>
      <c r="E3822">
        <f>INDEX('B. Store opening dates'!$B$5:$B$2448,MATCH('A. Sales by store'!B3822,'B. Store opening dates'!$A$5:$A$2448,0))</f>
        <v>2003</v>
      </c>
      <c r="F3822" t="str">
        <f t="shared" si="118"/>
        <v>Old</v>
      </c>
      <c r="G3822" t="str">
        <f t="shared" si="119"/>
        <v>Existing</v>
      </c>
    </row>
    <row r="3823" spans="1:7" ht="19" x14ac:dyDescent="0.25">
      <c r="A3823" s="7">
        <v>2014</v>
      </c>
      <c r="B3823" s="7" t="s">
        <v>485</v>
      </c>
      <c r="C3823" s="7" t="s">
        <v>6</v>
      </c>
      <c r="D3823" s="24">
        <v>307871.09999999998</v>
      </c>
      <c r="E3823">
        <f>INDEX('B. Store opening dates'!$B$5:$B$2448,MATCH('A. Sales by store'!B3823,'B. Store opening dates'!$A$5:$A$2448,0))</f>
        <v>2003</v>
      </c>
      <c r="F3823" t="str">
        <f t="shared" si="118"/>
        <v>Old</v>
      </c>
      <c r="G3823" t="str">
        <f t="shared" si="119"/>
        <v>Existing</v>
      </c>
    </row>
    <row r="3824" spans="1:7" ht="19" x14ac:dyDescent="0.25">
      <c r="A3824" s="7">
        <v>2015</v>
      </c>
      <c r="B3824" s="7" t="s">
        <v>485</v>
      </c>
      <c r="C3824" s="7" t="s">
        <v>7</v>
      </c>
      <c r="D3824" s="24">
        <v>158954.73000000001</v>
      </c>
      <c r="E3824">
        <f>INDEX('B. Store opening dates'!$B$5:$B$2448,MATCH('A. Sales by store'!B3824,'B. Store opening dates'!$A$5:$A$2448,0))</f>
        <v>2003</v>
      </c>
      <c r="F3824" t="str">
        <f t="shared" si="118"/>
        <v>Old</v>
      </c>
      <c r="G3824" t="str">
        <f t="shared" si="119"/>
        <v>Existing</v>
      </c>
    </row>
    <row r="3825" spans="1:7" ht="19" x14ac:dyDescent="0.25">
      <c r="A3825" s="7">
        <v>2014</v>
      </c>
      <c r="B3825" s="7" t="s">
        <v>485</v>
      </c>
      <c r="C3825" s="7" t="s">
        <v>7</v>
      </c>
      <c r="D3825" s="24">
        <v>166834.01</v>
      </c>
      <c r="E3825">
        <f>INDEX('B. Store opening dates'!$B$5:$B$2448,MATCH('A. Sales by store'!B3825,'B. Store opening dates'!$A$5:$A$2448,0))</f>
        <v>2003</v>
      </c>
      <c r="F3825" t="str">
        <f t="shared" si="118"/>
        <v>Old</v>
      </c>
      <c r="G3825" t="str">
        <f t="shared" si="119"/>
        <v>Existing</v>
      </c>
    </row>
    <row r="3826" spans="1:7" ht="19" x14ac:dyDescent="0.25">
      <c r="A3826" s="7">
        <v>2015</v>
      </c>
      <c r="B3826" s="7" t="s">
        <v>485</v>
      </c>
      <c r="C3826" s="7" t="s">
        <v>8</v>
      </c>
      <c r="D3826" s="24">
        <v>487684.43</v>
      </c>
      <c r="E3826">
        <f>INDEX('B. Store opening dates'!$B$5:$B$2448,MATCH('A. Sales by store'!B3826,'B. Store opening dates'!$A$5:$A$2448,0))</f>
        <v>2003</v>
      </c>
      <c r="F3826" t="str">
        <f t="shared" si="118"/>
        <v>Old</v>
      </c>
      <c r="G3826" t="str">
        <f t="shared" si="119"/>
        <v>Existing</v>
      </c>
    </row>
    <row r="3827" spans="1:7" ht="19" x14ac:dyDescent="0.25">
      <c r="A3827" s="7">
        <v>2014</v>
      </c>
      <c r="B3827" s="7" t="s">
        <v>485</v>
      </c>
      <c r="C3827" s="7" t="s">
        <v>8</v>
      </c>
      <c r="D3827" s="24">
        <v>510048.44</v>
      </c>
      <c r="E3827">
        <f>INDEX('B. Store opening dates'!$B$5:$B$2448,MATCH('A. Sales by store'!B3827,'B. Store opening dates'!$A$5:$A$2448,0))</f>
        <v>2003</v>
      </c>
      <c r="F3827" t="str">
        <f t="shared" si="118"/>
        <v>Old</v>
      </c>
      <c r="G3827" t="str">
        <f t="shared" si="119"/>
        <v>Existing</v>
      </c>
    </row>
    <row r="3828" spans="1:7" ht="19" x14ac:dyDescent="0.25">
      <c r="A3828" s="7">
        <v>2015</v>
      </c>
      <c r="B3828" s="7" t="s">
        <v>486</v>
      </c>
      <c r="C3828" s="7" t="s">
        <v>5</v>
      </c>
      <c r="D3828" s="24">
        <v>717290.93</v>
      </c>
      <c r="E3828">
        <f>INDEX('B. Store opening dates'!$B$5:$B$2448,MATCH('A. Sales by store'!B3828,'B. Store opening dates'!$A$5:$A$2448,0))</f>
        <v>2003</v>
      </c>
      <c r="F3828" t="str">
        <f t="shared" si="118"/>
        <v>Old</v>
      </c>
      <c r="G3828" t="str">
        <f t="shared" si="119"/>
        <v>Existing</v>
      </c>
    </row>
    <row r="3829" spans="1:7" ht="19" x14ac:dyDescent="0.25">
      <c r="A3829" s="7">
        <v>2014</v>
      </c>
      <c r="B3829" s="7" t="s">
        <v>486</v>
      </c>
      <c r="C3829" s="7" t="s">
        <v>5</v>
      </c>
      <c r="D3829" s="24">
        <v>785665.25</v>
      </c>
      <c r="E3829">
        <f>INDEX('B. Store opening dates'!$B$5:$B$2448,MATCH('A. Sales by store'!B3829,'B. Store opening dates'!$A$5:$A$2448,0))</f>
        <v>2003</v>
      </c>
      <c r="F3829" t="str">
        <f t="shared" si="118"/>
        <v>Old</v>
      </c>
      <c r="G3829" t="str">
        <f t="shared" si="119"/>
        <v>Existing</v>
      </c>
    </row>
    <row r="3830" spans="1:7" ht="19" x14ac:dyDescent="0.25">
      <c r="A3830" s="7">
        <v>2015</v>
      </c>
      <c r="B3830" s="7" t="s">
        <v>486</v>
      </c>
      <c r="C3830" s="7" t="s">
        <v>6</v>
      </c>
      <c r="D3830" s="24">
        <v>232278.78</v>
      </c>
      <c r="E3830">
        <f>INDEX('B. Store opening dates'!$B$5:$B$2448,MATCH('A. Sales by store'!B3830,'B. Store opening dates'!$A$5:$A$2448,0))</f>
        <v>2003</v>
      </c>
      <c r="F3830" t="str">
        <f t="shared" si="118"/>
        <v>Old</v>
      </c>
      <c r="G3830" t="str">
        <f t="shared" si="119"/>
        <v>Existing</v>
      </c>
    </row>
    <row r="3831" spans="1:7" ht="19" x14ac:dyDescent="0.25">
      <c r="A3831" s="7">
        <v>2014</v>
      </c>
      <c r="B3831" s="7" t="s">
        <v>486</v>
      </c>
      <c r="C3831" s="7" t="s">
        <v>6</v>
      </c>
      <c r="D3831" s="24">
        <v>169386.53</v>
      </c>
      <c r="E3831">
        <f>INDEX('B. Store opening dates'!$B$5:$B$2448,MATCH('A. Sales by store'!B3831,'B. Store opening dates'!$A$5:$A$2448,0))</f>
        <v>2003</v>
      </c>
      <c r="F3831" t="str">
        <f t="shared" si="118"/>
        <v>Old</v>
      </c>
      <c r="G3831" t="str">
        <f t="shared" si="119"/>
        <v>Existing</v>
      </c>
    </row>
    <row r="3832" spans="1:7" ht="19" x14ac:dyDescent="0.25">
      <c r="A3832" s="7">
        <v>2015</v>
      </c>
      <c r="B3832" s="7" t="s">
        <v>486</v>
      </c>
      <c r="C3832" s="7" t="s">
        <v>7</v>
      </c>
      <c r="D3832" s="24">
        <v>125057.52</v>
      </c>
      <c r="E3832">
        <f>INDEX('B. Store opening dates'!$B$5:$B$2448,MATCH('A. Sales by store'!B3832,'B. Store opening dates'!$A$5:$A$2448,0))</f>
        <v>2003</v>
      </c>
      <c r="F3832" t="str">
        <f t="shared" si="118"/>
        <v>Old</v>
      </c>
      <c r="G3832" t="str">
        <f t="shared" si="119"/>
        <v>Existing</v>
      </c>
    </row>
    <row r="3833" spans="1:7" ht="19" x14ac:dyDescent="0.25">
      <c r="A3833" s="7">
        <v>2014</v>
      </c>
      <c r="B3833" s="7" t="s">
        <v>486</v>
      </c>
      <c r="C3833" s="7" t="s">
        <v>7</v>
      </c>
      <c r="D3833" s="24">
        <v>131844.26</v>
      </c>
      <c r="E3833">
        <f>INDEX('B. Store opening dates'!$B$5:$B$2448,MATCH('A. Sales by store'!B3833,'B. Store opening dates'!$A$5:$A$2448,0))</f>
        <v>2003</v>
      </c>
      <c r="F3833" t="str">
        <f t="shared" si="118"/>
        <v>Old</v>
      </c>
      <c r="G3833" t="str">
        <f t="shared" si="119"/>
        <v>Existing</v>
      </c>
    </row>
    <row r="3834" spans="1:7" ht="19" x14ac:dyDescent="0.25">
      <c r="A3834" s="7">
        <v>2015</v>
      </c>
      <c r="B3834" s="7" t="s">
        <v>486</v>
      </c>
      <c r="C3834" s="7" t="s">
        <v>8</v>
      </c>
      <c r="D3834" s="24">
        <v>768891.68</v>
      </c>
      <c r="E3834">
        <f>INDEX('B. Store opening dates'!$B$5:$B$2448,MATCH('A. Sales by store'!B3834,'B. Store opening dates'!$A$5:$A$2448,0))</f>
        <v>2003</v>
      </c>
      <c r="F3834" t="str">
        <f t="shared" si="118"/>
        <v>Old</v>
      </c>
      <c r="G3834" t="str">
        <f t="shared" si="119"/>
        <v>Existing</v>
      </c>
    </row>
    <row r="3835" spans="1:7" ht="19" x14ac:dyDescent="0.25">
      <c r="A3835" s="7">
        <v>2014</v>
      </c>
      <c r="B3835" s="7" t="s">
        <v>486</v>
      </c>
      <c r="C3835" s="7" t="s">
        <v>8</v>
      </c>
      <c r="D3835" s="24">
        <v>804406.99</v>
      </c>
      <c r="E3835">
        <f>INDEX('B. Store opening dates'!$B$5:$B$2448,MATCH('A. Sales by store'!B3835,'B. Store opening dates'!$A$5:$A$2448,0))</f>
        <v>2003</v>
      </c>
      <c r="F3835" t="str">
        <f t="shared" si="118"/>
        <v>Old</v>
      </c>
      <c r="G3835" t="str">
        <f t="shared" si="119"/>
        <v>Existing</v>
      </c>
    </row>
    <row r="3836" spans="1:7" ht="19" x14ac:dyDescent="0.25">
      <c r="A3836" s="7">
        <v>2015</v>
      </c>
      <c r="B3836" s="7" t="s">
        <v>487</v>
      </c>
      <c r="C3836" s="7" t="s">
        <v>5</v>
      </c>
      <c r="D3836" s="24">
        <v>636545.41</v>
      </c>
      <c r="E3836">
        <f>INDEX('B. Store opening dates'!$B$5:$B$2448,MATCH('A. Sales by store'!B3836,'B. Store opening dates'!$A$5:$A$2448,0))</f>
        <v>2003</v>
      </c>
      <c r="F3836" t="str">
        <f t="shared" si="118"/>
        <v>Old</v>
      </c>
      <c r="G3836" t="str">
        <f t="shared" si="119"/>
        <v>Existing</v>
      </c>
    </row>
    <row r="3837" spans="1:7" ht="19" x14ac:dyDescent="0.25">
      <c r="A3837" s="7">
        <v>2014</v>
      </c>
      <c r="B3837" s="7" t="s">
        <v>487</v>
      </c>
      <c r="C3837" s="7" t="s">
        <v>5</v>
      </c>
      <c r="D3837" s="24">
        <v>704626.82</v>
      </c>
      <c r="E3837">
        <f>INDEX('B. Store opening dates'!$B$5:$B$2448,MATCH('A. Sales by store'!B3837,'B. Store opening dates'!$A$5:$A$2448,0))</f>
        <v>2003</v>
      </c>
      <c r="F3837" t="str">
        <f t="shared" si="118"/>
        <v>Old</v>
      </c>
      <c r="G3837" t="str">
        <f t="shared" si="119"/>
        <v>Existing</v>
      </c>
    </row>
    <row r="3838" spans="1:7" ht="19" x14ac:dyDescent="0.25">
      <c r="A3838" s="7">
        <v>2015</v>
      </c>
      <c r="B3838" s="7" t="s">
        <v>487</v>
      </c>
      <c r="C3838" s="7" t="s">
        <v>6</v>
      </c>
      <c r="D3838" s="24">
        <v>529520.30000000005</v>
      </c>
      <c r="E3838">
        <f>INDEX('B. Store opening dates'!$B$5:$B$2448,MATCH('A. Sales by store'!B3838,'B. Store opening dates'!$A$5:$A$2448,0))</f>
        <v>2003</v>
      </c>
      <c r="F3838" t="str">
        <f t="shared" si="118"/>
        <v>Old</v>
      </c>
      <c r="G3838" t="str">
        <f t="shared" si="119"/>
        <v>Existing</v>
      </c>
    </row>
    <row r="3839" spans="1:7" ht="19" x14ac:dyDescent="0.25">
      <c r="A3839" s="7">
        <v>2014</v>
      </c>
      <c r="B3839" s="7" t="s">
        <v>487</v>
      </c>
      <c r="C3839" s="7" t="s">
        <v>6</v>
      </c>
      <c r="D3839" s="24">
        <v>373833.64</v>
      </c>
      <c r="E3839">
        <f>INDEX('B. Store opening dates'!$B$5:$B$2448,MATCH('A. Sales by store'!B3839,'B. Store opening dates'!$A$5:$A$2448,0))</f>
        <v>2003</v>
      </c>
      <c r="F3839" t="str">
        <f t="shared" si="118"/>
        <v>Old</v>
      </c>
      <c r="G3839" t="str">
        <f t="shared" si="119"/>
        <v>Existing</v>
      </c>
    </row>
    <row r="3840" spans="1:7" ht="19" x14ac:dyDescent="0.25">
      <c r="A3840" s="7">
        <v>2015</v>
      </c>
      <c r="B3840" s="7" t="s">
        <v>487</v>
      </c>
      <c r="C3840" s="7" t="s">
        <v>7</v>
      </c>
      <c r="D3840" s="24">
        <v>145005.37</v>
      </c>
      <c r="E3840">
        <f>INDEX('B. Store opening dates'!$B$5:$B$2448,MATCH('A. Sales by store'!B3840,'B. Store opening dates'!$A$5:$A$2448,0))</f>
        <v>2003</v>
      </c>
      <c r="F3840" t="str">
        <f t="shared" si="118"/>
        <v>Old</v>
      </c>
      <c r="G3840" t="str">
        <f t="shared" si="119"/>
        <v>Existing</v>
      </c>
    </row>
    <row r="3841" spans="1:7" ht="19" x14ac:dyDescent="0.25">
      <c r="A3841" s="7">
        <v>2014</v>
      </c>
      <c r="B3841" s="7" t="s">
        <v>487</v>
      </c>
      <c r="C3841" s="7" t="s">
        <v>7</v>
      </c>
      <c r="D3841" s="24">
        <v>154506.25</v>
      </c>
      <c r="E3841">
        <f>INDEX('B. Store opening dates'!$B$5:$B$2448,MATCH('A. Sales by store'!B3841,'B. Store opening dates'!$A$5:$A$2448,0))</f>
        <v>2003</v>
      </c>
      <c r="F3841" t="str">
        <f t="shared" si="118"/>
        <v>Old</v>
      </c>
      <c r="G3841" t="str">
        <f t="shared" si="119"/>
        <v>Existing</v>
      </c>
    </row>
    <row r="3842" spans="1:7" ht="19" x14ac:dyDescent="0.25">
      <c r="A3842" s="7">
        <v>2015</v>
      </c>
      <c r="B3842" s="7" t="s">
        <v>487</v>
      </c>
      <c r="C3842" s="7" t="s">
        <v>8</v>
      </c>
      <c r="D3842" s="24">
        <v>630975.29</v>
      </c>
      <c r="E3842">
        <f>INDEX('B. Store opening dates'!$B$5:$B$2448,MATCH('A. Sales by store'!B3842,'B. Store opening dates'!$A$5:$A$2448,0))</f>
        <v>2003</v>
      </c>
      <c r="F3842" t="str">
        <f t="shared" si="118"/>
        <v>Old</v>
      </c>
      <c r="G3842" t="str">
        <f t="shared" si="119"/>
        <v>Existing</v>
      </c>
    </row>
    <row r="3843" spans="1:7" ht="19" x14ac:dyDescent="0.25">
      <c r="A3843" s="7">
        <v>2014</v>
      </c>
      <c r="B3843" s="7" t="s">
        <v>487</v>
      </c>
      <c r="C3843" s="7" t="s">
        <v>8</v>
      </c>
      <c r="D3843" s="24">
        <v>653411.43000000005</v>
      </c>
      <c r="E3843">
        <f>INDEX('B. Store opening dates'!$B$5:$B$2448,MATCH('A. Sales by store'!B3843,'B. Store opening dates'!$A$5:$A$2448,0))</f>
        <v>2003</v>
      </c>
      <c r="F3843" t="str">
        <f t="shared" si="118"/>
        <v>Old</v>
      </c>
      <c r="G3843" t="str">
        <f t="shared" si="119"/>
        <v>Existing</v>
      </c>
    </row>
    <row r="3844" spans="1:7" ht="19" x14ac:dyDescent="0.25">
      <c r="A3844" s="7">
        <v>2015</v>
      </c>
      <c r="B3844" s="7" t="s">
        <v>488</v>
      </c>
      <c r="C3844" s="7" t="s">
        <v>5</v>
      </c>
      <c r="D3844" s="24">
        <v>925753.51</v>
      </c>
      <c r="E3844">
        <f>INDEX('B. Store opening dates'!$B$5:$B$2448,MATCH('A. Sales by store'!B3844,'B. Store opening dates'!$A$5:$A$2448,0))</f>
        <v>2003</v>
      </c>
      <c r="F3844" t="str">
        <f t="shared" si="118"/>
        <v>Old</v>
      </c>
      <c r="G3844" t="str">
        <f t="shared" si="119"/>
        <v>Existing</v>
      </c>
    </row>
    <row r="3845" spans="1:7" ht="19" x14ac:dyDescent="0.25">
      <c r="A3845" s="7">
        <v>2014</v>
      </c>
      <c r="B3845" s="7" t="s">
        <v>488</v>
      </c>
      <c r="C3845" s="7" t="s">
        <v>5</v>
      </c>
      <c r="D3845" s="24">
        <v>1013067.37</v>
      </c>
      <c r="E3845">
        <f>INDEX('B. Store opening dates'!$B$5:$B$2448,MATCH('A. Sales by store'!B3845,'B. Store opening dates'!$A$5:$A$2448,0))</f>
        <v>2003</v>
      </c>
      <c r="F3845" t="str">
        <f t="shared" ref="F3845:F3908" si="120">IF(A3845 = 2015, IF(E3845&lt; 2015, "Old","New"),IF(E3845 &lt; 2014, "Old","New"))</f>
        <v>Old</v>
      </c>
      <c r="G3845" t="str">
        <f t="shared" ref="G3845:G3908" si="121">IF(A3845 = 2015, IF(E3845&lt; 2015, "Existing","New"),"Existing")</f>
        <v>Existing</v>
      </c>
    </row>
    <row r="3846" spans="1:7" ht="19" x14ac:dyDescent="0.25">
      <c r="A3846" s="7">
        <v>2015</v>
      </c>
      <c r="B3846" s="7" t="s">
        <v>488</v>
      </c>
      <c r="C3846" s="7" t="s">
        <v>6</v>
      </c>
      <c r="D3846" s="24">
        <v>557828.74</v>
      </c>
      <c r="E3846">
        <f>INDEX('B. Store opening dates'!$B$5:$B$2448,MATCH('A. Sales by store'!B3846,'B. Store opening dates'!$A$5:$A$2448,0))</f>
        <v>2003</v>
      </c>
      <c r="F3846" t="str">
        <f t="shared" si="120"/>
        <v>Old</v>
      </c>
      <c r="G3846" t="str">
        <f t="shared" si="121"/>
        <v>Existing</v>
      </c>
    </row>
    <row r="3847" spans="1:7" ht="19" x14ac:dyDescent="0.25">
      <c r="A3847" s="7">
        <v>2014</v>
      </c>
      <c r="B3847" s="7" t="s">
        <v>488</v>
      </c>
      <c r="C3847" s="7" t="s">
        <v>6</v>
      </c>
      <c r="D3847" s="24">
        <v>408202.91</v>
      </c>
      <c r="E3847">
        <f>INDEX('B. Store opening dates'!$B$5:$B$2448,MATCH('A. Sales by store'!B3847,'B. Store opening dates'!$A$5:$A$2448,0))</f>
        <v>2003</v>
      </c>
      <c r="F3847" t="str">
        <f t="shared" si="120"/>
        <v>Old</v>
      </c>
      <c r="G3847" t="str">
        <f t="shared" si="121"/>
        <v>Existing</v>
      </c>
    </row>
    <row r="3848" spans="1:7" ht="19" x14ac:dyDescent="0.25">
      <c r="A3848" s="7">
        <v>2015</v>
      </c>
      <c r="B3848" s="7" t="s">
        <v>488</v>
      </c>
      <c r="C3848" s="7" t="s">
        <v>7</v>
      </c>
      <c r="D3848" s="24">
        <v>177834.97</v>
      </c>
      <c r="E3848">
        <f>INDEX('B. Store opening dates'!$B$5:$B$2448,MATCH('A. Sales by store'!B3848,'B. Store opening dates'!$A$5:$A$2448,0))</f>
        <v>2003</v>
      </c>
      <c r="F3848" t="str">
        <f t="shared" si="120"/>
        <v>Old</v>
      </c>
      <c r="G3848" t="str">
        <f t="shared" si="121"/>
        <v>Existing</v>
      </c>
    </row>
    <row r="3849" spans="1:7" ht="19" x14ac:dyDescent="0.25">
      <c r="A3849" s="7">
        <v>2014</v>
      </c>
      <c r="B3849" s="7" t="s">
        <v>488</v>
      </c>
      <c r="C3849" s="7" t="s">
        <v>7</v>
      </c>
      <c r="D3849" s="24">
        <v>187905.19</v>
      </c>
      <c r="E3849">
        <f>INDEX('B. Store opening dates'!$B$5:$B$2448,MATCH('A. Sales by store'!B3849,'B. Store opening dates'!$A$5:$A$2448,0))</f>
        <v>2003</v>
      </c>
      <c r="F3849" t="str">
        <f t="shared" si="120"/>
        <v>Old</v>
      </c>
      <c r="G3849" t="str">
        <f t="shared" si="121"/>
        <v>Existing</v>
      </c>
    </row>
    <row r="3850" spans="1:7" ht="19" x14ac:dyDescent="0.25">
      <c r="A3850" s="7">
        <v>2015</v>
      </c>
      <c r="B3850" s="7" t="s">
        <v>488</v>
      </c>
      <c r="C3850" s="7" t="s">
        <v>8</v>
      </c>
      <c r="D3850" s="24">
        <v>698775.46</v>
      </c>
      <c r="E3850">
        <f>INDEX('B. Store opening dates'!$B$5:$B$2448,MATCH('A. Sales by store'!B3850,'B. Store opening dates'!$A$5:$A$2448,0))</f>
        <v>2003</v>
      </c>
      <c r="F3850" t="str">
        <f t="shared" si="120"/>
        <v>Old</v>
      </c>
      <c r="G3850" t="str">
        <f t="shared" si="121"/>
        <v>Existing</v>
      </c>
    </row>
    <row r="3851" spans="1:7" ht="19" x14ac:dyDescent="0.25">
      <c r="A3851" s="7">
        <v>2014</v>
      </c>
      <c r="B3851" s="7" t="s">
        <v>488</v>
      </c>
      <c r="C3851" s="7" t="s">
        <v>8</v>
      </c>
      <c r="D3851" s="24">
        <v>723497.41</v>
      </c>
      <c r="E3851">
        <f>INDEX('B. Store opening dates'!$B$5:$B$2448,MATCH('A. Sales by store'!B3851,'B. Store opening dates'!$A$5:$A$2448,0))</f>
        <v>2003</v>
      </c>
      <c r="F3851" t="str">
        <f t="shared" si="120"/>
        <v>Old</v>
      </c>
      <c r="G3851" t="str">
        <f t="shared" si="121"/>
        <v>Existing</v>
      </c>
    </row>
    <row r="3852" spans="1:7" ht="19" x14ac:dyDescent="0.25">
      <c r="A3852" s="7">
        <v>2015</v>
      </c>
      <c r="B3852" s="7" t="s">
        <v>489</v>
      </c>
      <c r="C3852" s="7" t="s">
        <v>5</v>
      </c>
      <c r="D3852" s="24">
        <v>629039.43999999994</v>
      </c>
      <c r="E3852">
        <f>INDEX('B. Store opening dates'!$B$5:$B$2448,MATCH('A. Sales by store'!B3852,'B. Store opening dates'!$A$5:$A$2448,0))</f>
        <v>2003</v>
      </c>
      <c r="F3852" t="str">
        <f t="shared" si="120"/>
        <v>Old</v>
      </c>
      <c r="G3852" t="str">
        <f t="shared" si="121"/>
        <v>Existing</v>
      </c>
    </row>
    <row r="3853" spans="1:7" ht="19" x14ac:dyDescent="0.25">
      <c r="A3853" s="7">
        <v>2014</v>
      </c>
      <c r="B3853" s="7" t="s">
        <v>489</v>
      </c>
      <c r="C3853" s="7" t="s">
        <v>5</v>
      </c>
      <c r="D3853" s="24">
        <v>694837.74</v>
      </c>
      <c r="E3853">
        <f>INDEX('B. Store opening dates'!$B$5:$B$2448,MATCH('A. Sales by store'!B3853,'B. Store opening dates'!$A$5:$A$2448,0))</f>
        <v>2003</v>
      </c>
      <c r="F3853" t="str">
        <f t="shared" si="120"/>
        <v>Old</v>
      </c>
      <c r="G3853" t="str">
        <f t="shared" si="121"/>
        <v>Existing</v>
      </c>
    </row>
    <row r="3854" spans="1:7" ht="19" x14ac:dyDescent="0.25">
      <c r="A3854" s="7">
        <v>2015</v>
      </c>
      <c r="B3854" s="7" t="s">
        <v>489</v>
      </c>
      <c r="C3854" s="7" t="s">
        <v>6</v>
      </c>
      <c r="D3854" s="24">
        <v>260085.34</v>
      </c>
      <c r="E3854">
        <f>INDEX('B. Store opening dates'!$B$5:$B$2448,MATCH('A. Sales by store'!B3854,'B. Store opening dates'!$A$5:$A$2448,0))</f>
        <v>2003</v>
      </c>
      <c r="F3854" t="str">
        <f t="shared" si="120"/>
        <v>Old</v>
      </c>
      <c r="G3854" t="str">
        <f t="shared" si="121"/>
        <v>Existing</v>
      </c>
    </row>
    <row r="3855" spans="1:7" ht="19" x14ac:dyDescent="0.25">
      <c r="A3855" s="7">
        <v>2014</v>
      </c>
      <c r="B3855" s="7" t="s">
        <v>489</v>
      </c>
      <c r="C3855" s="7" t="s">
        <v>6</v>
      </c>
      <c r="D3855" s="24">
        <v>187934.57</v>
      </c>
      <c r="E3855">
        <f>INDEX('B. Store opening dates'!$B$5:$B$2448,MATCH('A. Sales by store'!B3855,'B. Store opening dates'!$A$5:$A$2448,0))</f>
        <v>2003</v>
      </c>
      <c r="F3855" t="str">
        <f t="shared" si="120"/>
        <v>Old</v>
      </c>
      <c r="G3855" t="str">
        <f t="shared" si="121"/>
        <v>Existing</v>
      </c>
    </row>
    <row r="3856" spans="1:7" ht="19" x14ac:dyDescent="0.25">
      <c r="A3856" s="7">
        <v>2015</v>
      </c>
      <c r="B3856" s="7" t="s">
        <v>489</v>
      </c>
      <c r="C3856" s="7" t="s">
        <v>7</v>
      </c>
      <c r="D3856" s="24">
        <v>148220.62</v>
      </c>
      <c r="E3856">
        <f>INDEX('B. Store opening dates'!$B$5:$B$2448,MATCH('A. Sales by store'!B3856,'B. Store opening dates'!$A$5:$A$2448,0))</f>
        <v>2003</v>
      </c>
      <c r="F3856" t="str">
        <f t="shared" si="120"/>
        <v>Old</v>
      </c>
      <c r="G3856" t="str">
        <f t="shared" si="121"/>
        <v>Existing</v>
      </c>
    </row>
    <row r="3857" spans="1:7" ht="19" x14ac:dyDescent="0.25">
      <c r="A3857" s="7">
        <v>2014</v>
      </c>
      <c r="B3857" s="7" t="s">
        <v>489</v>
      </c>
      <c r="C3857" s="7" t="s">
        <v>7</v>
      </c>
      <c r="D3857" s="24">
        <v>156841.12</v>
      </c>
      <c r="E3857">
        <f>INDEX('B. Store opening dates'!$B$5:$B$2448,MATCH('A. Sales by store'!B3857,'B. Store opening dates'!$A$5:$A$2448,0))</f>
        <v>2003</v>
      </c>
      <c r="F3857" t="str">
        <f t="shared" si="120"/>
        <v>Old</v>
      </c>
      <c r="G3857" t="str">
        <f t="shared" si="121"/>
        <v>Existing</v>
      </c>
    </row>
    <row r="3858" spans="1:7" ht="19" x14ac:dyDescent="0.25">
      <c r="A3858" s="7">
        <v>2015</v>
      </c>
      <c r="B3858" s="7" t="s">
        <v>489</v>
      </c>
      <c r="C3858" s="7" t="s">
        <v>8</v>
      </c>
      <c r="D3858" s="24">
        <v>743205.59</v>
      </c>
      <c r="E3858">
        <f>INDEX('B. Store opening dates'!$B$5:$B$2448,MATCH('A. Sales by store'!B3858,'B. Store opening dates'!$A$5:$A$2448,0))</f>
        <v>2003</v>
      </c>
      <c r="F3858" t="str">
        <f t="shared" si="120"/>
        <v>Old</v>
      </c>
      <c r="G3858" t="str">
        <f t="shared" si="121"/>
        <v>Existing</v>
      </c>
    </row>
    <row r="3859" spans="1:7" ht="19" x14ac:dyDescent="0.25">
      <c r="A3859" s="7">
        <v>2014</v>
      </c>
      <c r="B3859" s="7" t="s">
        <v>489</v>
      </c>
      <c r="C3859" s="7" t="s">
        <v>8</v>
      </c>
      <c r="D3859" s="24">
        <v>779805.58</v>
      </c>
      <c r="E3859">
        <f>INDEX('B. Store opening dates'!$B$5:$B$2448,MATCH('A. Sales by store'!B3859,'B. Store opening dates'!$A$5:$A$2448,0))</f>
        <v>2003</v>
      </c>
      <c r="F3859" t="str">
        <f t="shared" si="120"/>
        <v>Old</v>
      </c>
      <c r="G3859" t="str">
        <f t="shared" si="121"/>
        <v>Existing</v>
      </c>
    </row>
    <row r="3860" spans="1:7" ht="19" x14ac:dyDescent="0.25">
      <c r="A3860" s="7">
        <v>2015</v>
      </c>
      <c r="B3860" s="7" t="s">
        <v>490</v>
      </c>
      <c r="C3860" s="7" t="s">
        <v>5</v>
      </c>
      <c r="D3860" s="24">
        <v>887877.2</v>
      </c>
      <c r="E3860">
        <f>INDEX('B. Store opening dates'!$B$5:$B$2448,MATCH('A. Sales by store'!B3860,'B. Store opening dates'!$A$5:$A$2448,0))</f>
        <v>2003</v>
      </c>
      <c r="F3860" t="str">
        <f t="shared" si="120"/>
        <v>Old</v>
      </c>
      <c r="G3860" t="str">
        <f t="shared" si="121"/>
        <v>Existing</v>
      </c>
    </row>
    <row r="3861" spans="1:7" ht="19" x14ac:dyDescent="0.25">
      <c r="A3861" s="7">
        <v>2014</v>
      </c>
      <c r="B3861" s="7" t="s">
        <v>490</v>
      </c>
      <c r="C3861" s="7" t="s">
        <v>5</v>
      </c>
      <c r="D3861" s="24">
        <v>978636.84</v>
      </c>
      <c r="E3861">
        <f>INDEX('B. Store opening dates'!$B$5:$B$2448,MATCH('A. Sales by store'!B3861,'B. Store opening dates'!$A$5:$A$2448,0))</f>
        <v>2003</v>
      </c>
      <c r="F3861" t="str">
        <f t="shared" si="120"/>
        <v>Old</v>
      </c>
      <c r="G3861" t="str">
        <f t="shared" si="121"/>
        <v>Existing</v>
      </c>
    </row>
    <row r="3862" spans="1:7" ht="19" x14ac:dyDescent="0.25">
      <c r="A3862" s="7">
        <v>2015</v>
      </c>
      <c r="B3862" s="7" t="s">
        <v>490</v>
      </c>
      <c r="C3862" s="7" t="s">
        <v>6</v>
      </c>
      <c r="D3862" s="24">
        <v>557701.1</v>
      </c>
      <c r="E3862">
        <f>INDEX('B. Store opening dates'!$B$5:$B$2448,MATCH('A. Sales by store'!B3862,'B. Store opening dates'!$A$5:$A$2448,0))</f>
        <v>2003</v>
      </c>
      <c r="F3862" t="str">
        <f t="shared" si="120"/>
        <v>Old</v>
      </c>
      <c r="G3862" t="str">
        <f t="shared" si="121"/>
        <v>Existing</v>
      </c>
    </row>
    <row r="3863" spans="1:7" ht="19" x14ac:dyDescent="0.25">
      <c r="A3863" s="7">
        <v>2014</v>
      </c>
      <c r="B3863" s="7" t="s">
        <v>490</v>
      </c>
      <c r="C3863" s="7" t="s">
        <v>6</v>
      </c>
      <c r="D3863" s="24">
        <v>401201.86</v>
      </c>
      <c r="E3863">
        <f>INDEX('B. Store opening dates'!$B$5:$B$2448,MATCH('A. Sales by store'!B3863,'B. Store opening dates'!$A$5:$A$2448,0))</f>
        <v>2003</v>
      </c>
      <c r="F3863" t="str">
        <f t="shared" si="120"/>
        <v>Old</v>
      </c>
      <c r="G3863" t="str">
        <f t="shared" si="121"/>
        <v>Existing</v>
      </c>
    </row>
    <row r="3864" spans="1:7" ht="19" x14ac:dyDescent="0.25">
      <c r="A3864" s="7">
        <v>2015</v>
      </c>
      <c r="B3864" s="7" t="s">
        <v>490</v>
      </c>
      <c r="C3864" s="7" t="s">
        <v>7</v>
      </c>
      <c r="D3864" s="24">
        <v>184310.36</v>
      </c>
      <c r="E3864">
        <f>INDEX('B. Store opening dates'!$B$5:$B$2448,MATCH('A. Sales by store'!B3864,'B. Store opening dates'!$A$5:$A$2448,0))</f>
        <v>2003</v>
      </c>
      <c r="F3864" t="str">
        <f t="shared" si="120"/>
        <v>Old</v>
      </c>
      <c r="G3864" t="str">
        <f t="shared" si="121"/>
        <v>Existing</v>
      </c>
    </row>
    <row r="3865" spans="1:7" ht="19" x14ac:dyDescent="0.25">
      <c r="A3865" s="7">
        <v>2014</v>
      </c>
      <c r="B3865" s="7" t="s">
        <v>490</v>
      </c>
      <c r="C3865" s="7" t="s">
        <v>7</v>
      </c>
      <c r="D3865" s="24">
        <v>196036.82</v>
      </c>
      <c r="E3865">
        <f>INDEX('B. Store opening dates'!$B$5:$B$2448,MATCH('A. Sales by store'!B3865,'B. Store opening dates'!$A$5:$A$2448,0))</f>
        <v>2003</v>
      </c>
      <c r="F3865" t="str">
        <f t="shared" si="120"/>
        <v>Old</v>
      </c>
      <c r="G3865" t="str">
        <f t="shared" si="121"/>
        <v>Existing</v>
      </c>
    </row>
    <row r="3866" spans="1:7" ht="19" x14ac:dyDescent="0.25">
      <c r="A3866" s="7">
        <v>2015</v>
      </c>
      <c r="B3866" s="7" t="s">
        <v>490</v>
      </c>
      <c r="C3866" s="7" t="s">
        <v>8</v>
      </c>
      <c r="D3866" s="24">
        <v>444011.43</v>
      </c>
      <c r="E3866">
        <f>INDEX('B. Store opening dates'!$B$5:$B$2448,MATCH('A. Sales by store'!B3866,'B. Store opening dates'!$A$5:$A$2448,0))</f>
        <v>2003</v>
      </c>
      <c r="F3866" t="str">
        <f t="shared" si="120"/>
        <v>Old</v>
      </c>
      <c r="G3866" t="str">
        <f t="shared" si="121"/>
        <v>Existing</v>
      </c>
    </row>
    <row r="3867" spans="1:7" ht="19" x14ac:dyDescent="0.25">
      <c r="A3867" s="7">
        <v>2014</v>
      </c>
      <c r="B3867" s="7" t="s">
        <v>490</v>
      </c>
      <c r="C3867" s="7" t="s">
        <v>8</v>
      </c>
      <c r="D3867" s="24">
        <v>459283.6</v>
      </c>
      <c r="E3867">
        <f>INDEX('B. Store opening dates'!$B$5:$B$2448,MATCH('A. Sales by store'!B3867,'B. Store opening dates'!$A$5:$A$2448,0))</f>
        <v>2003</v>
      </c>
      <c r="F3867" t="str">
        <f t="shared" si="120"/>
        <v>Old</v>
      </c>
      <c r="G3867" t="str">
        <f t="shared" si="121"/>
        <v>Existing</v>
      </c>
    </row>
    <row r="3868" spans="1:7" ht="19" x14ac:dyDescent="0.25">
      <c r="A3868" s="7">
        <v>2015</v>
      </c>
      <c r="B3868" s="7" t="s">
        <v>491</v>
      </c>
      <c r="C3868" s="7" t="s">
        <v>5</v>
      </c>
      <c r="D3868" s="24">
        <v>755915.4</v>
      </c>
      <c r="E3868">
        <f>INDEX('B. Store opening dates'!$B$5:$B$2448,MATCH('A. Sales by store'!B3868,'B. Store opening dates'!$A$5:$A$2448,0))</f>
        <v>2003</v>
      </c>
      <c r="F3868" t="str">
        <f t="shared" si="120"/>
        <v>Old</v>
      </c>
      <c r="G3868" t="str">
        <f t="shared" si="121"/>
        <v>Existing</v>
      </c>
    </row>
    <row r="3869" spans="1:7" ht="19" x14ac:dyDescent="0.25">
      <c r="A3869" s="7">
        <v>2014</v>
      </c>
      <c r="B3869" s="7" t="s">
        <v>491</v>
      </c>
      <c r="C3869" s="7" t="s">
        <v>5</v>
      </c>
      <c r="D3869" s="24">
        <v>830051.56</v>
      </c>
      <c r="E3869">
        <f>INDEX('B. Store opening dates'!$B$5:$B$2448,MATCH('A. Sales by store'!B3869,'B. Store opening dates'!$A$5:$A$2448,0))</f>
        <v>2003</v>
      </c>
      <c r="F3869" t="str">
        <f t="shared" si="120"/>
        <v>Old</v>
      </c>
      <c r="G3869" t="str">
        <f t="shared" si="121"/>
        <v>Existing</v>
      </c>
    </row>
    <row r="3870" spans="1:7" ht="19" x14ac:dyDescent="0.25">
      <c r="A3870" s="7">
        <v>2015</v>
      </c>
      <c r="B3870" s="7" t="s">
        <v>491</v>
      </c>
      <c r="C3870" s="7" t="s">
        <v>6</v>
      </c>
      <c r="D3870" s="24">
        <v>440874.39</v>
      </c>
      <c r="E3870">
        <f>INDEX('B. Store opening dates'!$B$5:$B$2448,MATCH('A. Sales by store'!B3870,'B. Store opening dates'!$A$5:$A$2448,0))</f>
        <v>2003</v>
      </c>
      <c r="F3870" t="str">
        <f t="shared" si="120"/>
        <v>Old</v>
      </c>
      <c r="G3870" t="str">
        <f t="shared" si="121"/>
        <v>Existing</v>
      </c>
    </row>
    <row r="3871" spans="1:7" ht="19" x14ac:dyDescent="0.25">
      <c r="A3871" s="7">
        <v>2014</v>
      </c>
      <c r="B3871" s="7" t="s">
        <v>491</v>
      </c>
      <c r="C3871" s="7" t="s">
        <v>6</v>
      </c>
      <c r="D3871" s="24">
        <v>308247.3</v>
      </c>
      <c r="E3871">
        <f>INDEX('B. Store opening dates'!$B$5:$B$2448,MATCH('A. Sales by store'!B3871,'B. Store opening dates'!$A$5:$A$2448,0))</f>
        <v>2003</v>
      </c>
      <c r="F3871" t="str">
        <f t="shared" si="120"/>
        <v>Old</v>
      </c>
      <c r="G3871" t="str">
        <f t="shared" si="121"/>
        <v>Existing</v>
      </c>
    </row>
    <row r="3872" spans="1:7" ht="19" x14ac:dyDescent="0.25">
      <c r="A3872" s="7">
        <v>2015</v>
      </c>
      <c r="B3872" s="7" t="s">
        <v>491</v>
      </c>
      <c r="C3872" s="7" t="s">
        <v>7</v>
      </c>
      <c r="D3872" s="24">
        <v>95056.68</v>
      </c>
      <c r="E3872">
        <f>INDEX('B. Store opening dates'!$B$5:$B$2448,MATCH('A. Sales by store'!B3872,'B. Store opening dates'!$A$5:$A$2448,0))</f>
        <v>2003</v>
      </c>
      <c r="F3872" t="str">
        <f t="shared" si="120"/>
        <v>Old</v>
      </c>
      <c r="G3872" t="str">
        <f t="shared" si="121"/>
        <v>Existing</v>
      </c>
    </row>
    <row r="3873" spans="1:7" ht="19" x14ac:dyDescent="0.25">
      <c r="A3873" s="7">
        <v>2014</v>
      </c>
      <c r="B3873" s="7" t="s">
        <v>491</v>
      </c>
      <c r="C3873" s="7" t="s">
        <v>7</v>
      </c>
      <c r="D3873" s="24">
        <v>101160.87</v>
      </c>
      <c r="E3873">
        <f>INDEX('B. Store opening dates'!$B$5:$B$2448,MATCH('A. Sales by store'!B3873,'B. Store opening dates'!$A$5:$A$2448,0))</f>
        <v>2003</v>
      </c>
      <c r="F3873" t="str">
        <f t="shared" si="120"/>
        <v>Old</v>
      </c>
      <c r="G3873" t="str">
        <f t="shared" si="121"/>
        <v>Existing</v>
      </c>
    </row>
    <row r="3874" spans="1:7" ht="19" x14ac:dyDescent="0.25">
      <c r="A3874" s="7">
        <v>2015</v>
      </c>
      <c r="B3874" s="7" t="s">
        <v>491</v>
      </c>
      <c r="C3874" s="7" t="s">
        <v>8</v>
      </c>
      <c r="D3874" s="24">
        <v>614884.57999999996</v>
      </c>
      <c r="E3874">
        <f>INDEX('B. Store opening dates'!$B$5:$B$2448,MATCH('A. Sales by store'!B3874,'B. Store opening dates'!$A$5:$A$2448,0))</f>
        <v>2003</v>
      </c>
      <c r="F3874" t="str">
        <f t="shared" si="120"/>
        <v>Old</v>
      </c>
      <c r="G3874" t="str">
        <f t="shared" si="121"/>
        <v>Existing</v>
      </c>
    </row>
    <row r="3875" spans="1:7" ht="19" x14ac:dyDescent="0.25">
      <c r="A3875" s="7">
        <v>2014</v>
      </c>
      <c r="B3875" s="7" t="s">
        <v>491</v>
      </c>
      <c r="C3875" s="7" t="s">
        <v>8</v>
      </c>
      <c r="D3875" s="24">
        <v>640298.81000000006</v>
      </c>
      <c r="E3875">
        <f>INDEX('B. Store opening dates'!$B$5:$B$2448,MATCH('A. Sales by store'!B3875,'B. Store opening dates'!$A$5:$A$2448,0))</f>
        <v>2003</v>
      </c>
      <c r="F3875" t="str">
        <f t="shared" si="120"/>
        <v>Old</v>
      </c>
      <c r="G3875" t="str">
        <f t="shared" si="121"/>
        <v>Existing</v>
      </c>
    </row>
    <row r="3876" spans="1:7" ht="19" x14ac:dyDescent="0.25">
      <c r="A3876" s="7">
        <v>2015</v>
      </c>
      <c r="B3876" s="7" t="s">
        <v>492</v>
      </c>
      <c r="C3876" s="7" t="s">
        <v>5</v>
      </c>
      <c r="D3876" s="24">
        <v>911639.38</v>
      </c>
      <c r="E3876">
        <f>INDEX('B. Store opening dates'!$B$5:$B$2448,MATCH('A. Sales by store'!B3876,'B. Store opening dates'!$A$5:$A$2448,0))</f>
        <v>2003</v>
      </c>
      <c r="F3876" t="str">
        <f t="shared" si="120"/>
        <v>Old</v>
      </c>
      <c r="G3876" t="str">
        <f t="shared" si="121"/>
        <v>Existing</v>
      </c>
    </row>
    <row r="3877" spans="1:7" ht="19" x14ac:dyDescent="0.25">
      <c r="A3877" s="7">
        <v>2014</v>
      </c>
      <c r="B3877" s="7" t="s">
        <v>492</v>
      </c>
      <c r="C3877" s="7" t="s">
        <v>5</v>
      </c>
      <c r="D3877" s="24">
        <v>991099.94</v>
      </c>
      <c r="E3877">
        <f>INDEX('B. Store opening dates'!$B$5:$B$2448,MATCH('A. Sales by store'!B3877,'B. Store opening dates'!$A$5:$A$2448,0))</f>
        <v>2003</v>
      </c>
      <c r="F3877" t="str">
        <f t="shared" si="120"/>
        <v>Old</v>
      </c>
      <c r="G3877" t="str">
        <f t="shared" si="121"/>
        <v>Existing</v>
      </c>
    </row>
    <row r="3878" spans="1:7" ht="19" x14ac:dyDescent="0.25">
      <c r="A3878" s="7">
        <v>2015</v>
      </c>
      <c r="B3878" s="7" t="s">
        <v>492</v>
      </c>
      <c r="C3878" s="7" t="s">
        <v>6</v>
      </c>
      <c r="D3878" s="24">
        <v>592212.88</v>
      </c>
      <c r="E3878">
        <f>INDEX('B. Store opening dates'!$B$5:$B$2448,MATCH('A. Sales by store'!B3878,'B. Store opening dates'!$A$5:$A$2448,0))</f>
        <v>2003</v>
      </c>
      <c r="F3878" t="str">
        <f t="shared" si="120"/>
        <v>Old</v>
      </c>
      <c r="G3878" t="str">
        <f t="shared" si="121"/>
        <v>Existing</v>
      </c>
    </row>
    <row r="3879" spans="1:7" ht="19" x14ac:dyDescent="0.25">
      <c r="A3879" s="7">
        <v>2014</v>
      </c>
      <c r="B3879" s="7" t="s">
        <v>492</v>
      </c>
      <c r="C3879" s="7" t="s">
        <v>6</v>
      </c>
      <c r="D3879" s="24">
        <v>411998.13</v>
      </c>
      <c r="E3879">
        <f>INDEX('B. Store opening dates'!$B$5:$B$2448,MATCH('A. Sales by store'!B3879,'B. Store opening dates'!$A$5:$A$2448,0))</f>
        <v>2003</v>
      </c>
      <c r="F3879" t="str">
        <f t="shared" si="120"/>
        <v>Old</v>
      </c>
      <c r="G3879" t="str">
        <f t="shared" si="121"/>
        <v>Existing</v>
      </c>
    </row>
    <row r="3880" spans="1:7" ht="19" x14ac:dyDescent="0.25">
      <c r="A3880" s="7">
        <v>2015</v>
      </c>
      <c r="B3880" s="7" t="s">
        <v>492</v>
      </c>
      <c r="C3880" s="7" t="s">
        <v>7</v>
      </c>
      <c r="D3880" s="24">
        <v>177696.02</v>
      </c>
      <c r="E3880">
        <f>INDEX('B. Store opening dates'!$B$5:$B$2448,MATCH('A. Sales by store'!B3880,'B. Store opening dates'!$A$5:$A$2448,0))</f>
        <v>2003</v>
      </c>
      <c r="F3880" t="str">
        <f t="shared" si="120"/>
        <v>Old</v>
      </c>
      <c r="G3880" t="str">
        <f t="shared" si="121"/>
        <v>Existing</v>
      </c>
    </row>
    <row r="3881" spans="1:7" ht="19" x14ac:dyDescent="0.25">
      <c r="A3881" s="7">
        <v>2014</v>
      </c>
      <c r="B3881" s="7" t="s">
        <v>492</v>
      </c>
      <c r="C3881" s="7" t="s">
        <v>7</v>
      </c>
      <c r="D3881" s="24">
        <v>186456.86</v>
      </c>
      <c r="E3881">
        <f>INDEX('B. Store opening dates'!$B$5:$B$2448,MATCH('A. Sales by store'!B3881,'B. Store opening dates'!$A$5:$A$2448,0))</f>
        <v>2003</v>
      </c>
      <c r="F3881" t="str">
        <f t="shared" si="120"/>
        <v>Old</v>
      </c>
      <c r="G3881" t="str">
        <f t="shared" si="121"/>
        <v>Existing</v>
      </c>
    </row>
    <row r="3882" spans="1:7" ht="19" x14ac:dyDescent="0.25">
      <c r="A3882" s="7">
        <v>2015</v>
      </c>
      <c r="B3882" s="7" t="s">
        <v>492</v>
      </c>
      <c r="C3882" s="7" t="s">
        <v>8</v>
      </c>
      <c r="D3882" s="24">
        <v>664580.68999999994</v>
      </c>
      <c r="E3882">
        <f>INDEX('B. Store opening dates'!$B$5:$B$2448,MATCH('A. Sales by store'!B3882,'B. Store opening dates'!$A$5:$A$2448,0))</f>
        <v>2003</v>
      </c>
      <c r="F3882" t="str">
        <f t="shared" si="120"/>
        <v>Old</v>
      </c>
      <c r="G3882" t="str">
        <f t="shared" si="121"/>
        <v>Existing</v>
      </c>
    </row>
    <row r="3883" spans="1:7" ht="19" x14ac:dyDescent="0.25">
      <c r="A3883" s="7">
        <v>2014</v>
      </c>
      <c r="B3883" s="7" t="s">
        <v>492</v>
      </c>
      <c r="C3883" s="7" t="s">
        <v>8</v>
      </c>
      <c r="D3883" s="24">
        <v>686152.72</v>
      </c>
      <c r="E3883">
        <f>INDEX('B. Store opening dates'!$B$5:$B$2448,MATCH('A. Sales by store'!B3883,'B. Store opening dates'!$A$5:$A$2448,0))</f>
        <v>2003</v>
      </c>
      <c r="F3883" t="str">
        <f t="shared" si="120"/>
        <v>Old</v>
      </c>
      <c r="G3883" t="str">
        <f t="shared" si="121"/>
        <v>Existing</v>
      </c>
    </row>
    <row r="3884" spans="1:7" ht="19" x14ac:dyDescent="0.25">
      <c r="A3884" s="7">
        <v>2015</v>
      </c>
      <c r="B3884" s="7" t="s">
        <v>493</v>
      </c>
      <c r="C3884" s="7" t="s">
        <v>5</v>
      </c>
      <c r="D3884" s="24">
        <v>814258.94</v>
      </c>
      <c r="E3884">
        <f>INDEX('B. Store opening dates'!$B$5:$B$2448,MATCH('A. Sales by store'!B3884,'B. Store opening dates'!$A$5:$A$2448,0))</f>
        <v>2003</v>
      </c>
      <c r="F3884" t="str">
        <f t="shared" si="120"/>
        <v>Old</v>
      </c>
      <c r="G3884" t="str">
        <f t="shared" si="121"/>
        <v>Existing</v>
      </c>
    </row>
    <row r="3885" spans="1:7" ht="19" x14ac:dyDescent="0.25">
      <c r="A3885" s="7">
        <v>2014</v>
      </c>
      <c r="B3885" s="7" t="s">
        <v>493</v>
      </c>
      <c r="C3885" s="7" t="s">
        <v>5</v>
      </c>
      <c r="D3885" s="24">
        <v>885435.7</v>
      </c>
      <c r="E3885">
        <f>INDEX('B. Store opening dates'!$B$5:$B$2448,MATCH('A. Sales by store'!B3885,'B. Store opening dates'!$A$5:$A$2448,0))</f>
        <v>2003</v>
      </c>
      <c r="F3885" t="str">
        <f t="shared" si="120"/>
        <v>Old</v>
      </c>
      <c r="G3885" t="str">
        <f t="shared" si="121"/>
        <v>Existing</v>
      </c>
    </row>
    <row r="3886" spans="1:7" ht="19" x14ac:dyDescent="0.25">
      <c r="A3886" s="7">
        <v>2015</v>
      </c>
      <c r="B3886" s="7" t="s">
        <v>493</v>
      </c>
      <c r="C3886" s="7" t="s">
        <v>6</v>
      </c>
      <c r="D3886" s="24">
        <v>408699.25</v>
      </c>
      <c r="E3886">
        <f>INDEX('B. Store opening dates'!$B$5:$B$2448,MATCH('A. Sales by store'!B3886,'B. Store opening dates'!$A$5:$A$2448,0))</f>
        <v>2003</v>
      </c>
      <c r="F3886" t="str">
        <f t="shared" si="120"/>
        <v>Old</v>
      </c>
      <c r="G3886" t="str">
        <f t="shared" si="121"/>
        <v>Existing</v>
      </c>
    </row>
    <row r="3887" spans="1:7" ht="19" x14ac:dyDescent="0.25">
      <c r="A3887" s="7">
        <v>2014</v>
      </c>
      <c r="B3887" s="7" t="s">
        <v>493</v>
      </c>
      <c r="C3887" s="7" t="s">
        <v>6</v>
      </c>
      <c r="D3887" s="24">
        <v>289970.63</v>
      </c>
      <c r="E3887">
        <f>INDEX('B. Store opening dates'!$B$5:$B$2448,MATCH('A. Sales by store'!B3887,'B. Store opening dates'!$A$5:$A$2448,0))</f>
        <v>2003</v>
      </c>
      <c r="F3887" t="str">
        <f t="shared" si="120"/>
        <v>Old</v>
      </c>
      <c r="G3887" t="str">
        <f t="shared" si="121"/>
        <v>Existing</v>
      </c>
    </row>
    <row r="3888" spans="1:7" ht="19" x14ac:dyDescent="0.25">
      <c r="A3888" s="7">
        <v>2015</v>
      </c>
      <c r="B3888" s="7" t="s">
        <v>493</v>
      </c>
      <c r="C3888" s="7" t="s">
        <v>7</v>
      </c>
      <c r="D3888" s="24">
        <v>145053.42000000001</v>
      </c>
      <c r="E3888">
        <f>INDEX('B. Store opening dates'!$B$5:$B$2448,MATCH('A. Sales by store'!B3888,'B. Store opening dates'!$A$5:$A$2448,0))</f>
        <v>2003</v>
      </c>
      <c r="F3888" t="str">
        <f t="shared" si="120"/>
        <v>Old</v>
      </c>
      <c r="G3888" t="str">
        <f t="shared" si="121"/>
        <v>Existing</v>
      </c>
    </row>
    <row r="3889" spans="1:7" ht="19" x14ac:dyDescent="0.25">
      <c r="A3889" s="7">
        <v>2014</v>
      </c>
      <c r="B3889" s="7" t="s">
        <v>493</v>
      </c>
      <c r="C3889" s="7" t="s">
        <v>7</v>
      </c>
      <c r="D3889" s="24">
        <v>154428.54999999999</v>
      </c>
      <c r="E3889">
        <f>INDEX('B. Store opening dates'!$B$5:$B$2448,MATCH('A. Sales by store'!B3889,'B. Store opening dates'!$A$5:$A$2448,0))</f>
        <v>2003</v>
      </c>
      <c r="F3889" t="str">
        <f t="shared" si="120"/>
        <v>Old</v>
      </c>
      <c r="G3889" t="str">
        <f t="shared" si="121"/>
        <v>Existing</v>
      </c>
    </row>
    <row r="3890" spans="1:7" ht="19" x14ac:dyDescent="0.25">
      <c r="A3890" s="7">
        <v>2015</v>
      </c>
      <c r="B3890" s="7" t="s">
        <v>493</v>
      </c>
      <c r="C3890" s="7" t="s">
        <v>8</v>
      </c>
      <c r="D3890" s="24">
        <v>484431.89</v>
      </c>
      <c r="E3890">
        <f>INDEX('B. Store opening dates'!$B$5:$B$2448,MATCH('A. Sales by store'!B3890,'B. Store opening dates'!$A$5:$A$2448,0))</f>
        <v>2003</v>
      </c>
      <c r="F3890" t="str">
        <f t="shared" si="120"/>
        <v>Old</v>
      </c>
      <c r="G3890" t="str">
        <f t="shared" si="121"/>
        <v>Existing</v>
      </c>
    </row>
    <row r="3891" spans="1:7" ht="19" x14ac:dyDescent="0.25">
      <c r="A3891" s="7">
        <v>2014</v>
      </c>
      <c r="B3891" s="7" t="s">
        <v>493</v>
      </c>
      <c r="C3891" s="7" t="s">
        <v>8</v>
      </c>
      <c r="D3891" s="24">
        <v>506659.95</v>
      </c>
      <c r="E3891">
        <f>INDEX('B. Store opening dates'!$B$5:$B$2448,MATCH('A. Sales by store'!B3891,'B. Store opening dates'!$A$5:$A$2448,0))</f>
        <v>2003</v>
      </c>
      <c r="F3891" t="str">
        <f t="shared" si="120"/>
        <v>Old</v>
      </c>
      <c r="G3891" t="str">
        <f t="shared" si="121"/>
        <v>Existing</v>
      </c>
    </row>
    <row r="3892" spans="1:7" ht="19" x14ac:dyDescent="0.25">
      <c r="A3892" s="7">
        <v>2015</v>
      </c>
      <c r="B3892" s="7" t="s">
        <v>494</v>
      </c>
      <c r="C3892" s="7" t="s">
        <v>5</v>
      </c>
      <c r="D3892" s="24">
        <v>763090.32</v>
      </c>
      <c r="E3892">
        <f>INDEX('B. Store opening dates'!$B$5:$B$2448,MATCH('A. Sales by store'!B3892,'B. Store opening dates'!$A$5:$A$2448,0))</f>
        <v>2003</v>
      </c>
      <c r="F3892" t="str">
        <f t="shared" si="120"/>
        <v>Old</v>
      </c>
      <c r="G3892" t="str">
        <f t="shared" si="121"/>
        <v>Existing</v>
      </c>
    </row>
    <row r="3893" spans="1:7" ht="19" x14ac:dyDescent="0.25">
      <c r="A3893" s="7">
        <v>2014</v>
      </c>
      <c r="B3893" s="7" t="s">
        <v>494</v>
      </c>
      <c r="C3893" s="7" t="s">
        <v>5</v>
      </c>
      <c r="D3893" s="24">
        <v>833098.33</v>
      </c>
      <c r="E3893">
        <f>INDEX('B. Store opening dates'!$B$5:$B$2448,MATCH('A. Sales by store'!B3893,'B. Store opening dates'!$A$5:$A$2448,0))</f>
        <v>2003</v>
      </c>
      <c r="F3893" t="str">
        <f t="shared" si="120"/>
        <v>Old</v>
      </c>
      <c r="G3893" t="str">
        <f t="shared" si="121"/>
        <v>Existing</v>
      </c>
    </row>
    <row r="3894" spans="1:7" ht="19" x14ac:dyDescent="0.25">
      <c r="A3894" s="7">
        <v>2015</v>
      </c>
      <c r="B3894" s="7" t="s">
        <v>494</v>
      </c>
      <c r="C3894" s="7" t="s">
        <v>6</v>
      </c>
      <c r="D3894" s="24">
        <v>399068.47</v>
      </c>
      <c r="E3894">
        <f>INDEX('B. Store opening dates'!$B$5:$B$2448,MATCH('A. Sales by store'!B3894,'B. Store opening dates'!$A$5:$A$2448,0))</f>
        <v>2003</v>
      </c>
      <c r="F3894" t="str">
        <f t="shared" si="120"/>
        <v>Old</v>
      </c>
      <c r="G3894" t="str">
        <f t="shared" si="121"/>
        <v>Existing</v>
      </c>
    </row>
    <row r="3895" spans="1:7" ht="19" x14ac:dyDescent="0.25">
      <c r="A3895" s="7">
        <v>2014</v>
      </c>
      <c r="B3895" s="7" t="s">
        <v>494</v>
      </c>
      <c r="C3895" s="7" t="s">
        <v>6</v>
      </c>
      <c r="D3895" s="24">
        <v>283247.67</v>
      </c>
      <c r="E3895">
        <f>INDEX('B. Store opening dates'!$B$5:$B$2448,MATCH('A. Sales by store'!B3895,'B. Store opening dates'!$A$5:$A$2448,0))</f>
        <v>2003</v>
      </c>
      <c r="F3895" t="str">
        <f t="shared" si="120"/>
        <v>Old</v>
      </c>
      <c r="G3895" t="str">
        <f t="shared" si="121"/>
        <v>Existing</v>
      </c>
    </row>
    <row r="3896" spans="1:7" ht="19" x14ac:dyDescent="0.25">
      <c r="A3896" s="7">
        <v>2015</v>
      </c>
      <c r="B3896" s="7" t="s">
        <v>494</v>
      </c>
      <c r="C3896" s="7" t="s">
        <v>7</v>
      </c>
      <c r="D3896" s="24">
        <v>133636.56</v>
      </c>
      <c r="E3896">
        <f>INDEX('B. Store opening dates'!$B$5:$B$2448,MATCH('A. Sales by store'!B3896,'B. Store opening dates'!$A$5:$A$2448,0))</f>
        <v>2003</v>
      </c>
      <c r="F3896" t="str">
        <f t="shared" si="120"/>
        <v>Old</v>
      </c>
      <c r="G3896" t="str">
        <f t="shared" si="121"/>
        <v>Existing</v>
      </c>
    </row>
    <row r="3897" spans="1:7" ht="19" x14ac:dyDescent="0.25">
      <c r="A3897" s="7">
        <v>2014</v>
      </c>
      <c r="B3897" s="7" t="s">
        <v>494</v>
      </c>
      <c r="C3897" s="7" t="s">
        <v>7</v>
      </c>
      <c r="D3897" s="24">
        <v>141505.18</v>
      </c>
      <c r="E3897">
        <f>INDEX('B. Store opening dates'!$B$5:$B$2448,MATCH('A. Sales by store'!B3897,'B. Store opening dates'!$A$5:$A$2448,0))</f>
        <v>2003</v>
      </c>
      <c r="F3897" t="str">
        <f t="shared" si="120"/>
        <v>Old</v>
      </c>
      <c r="G3897" t="str">
        <f t="shared" si="121"/>
        <v>Existing</v>
      </c>
    </row>
    <row r="3898" spans="1:7" ht="19" x14ac:dyDescent="0.25">
      <c r="A3898" s="7">
        <v>2015</v>
      </c>
      <c r="B3898" s="7" t="s">
        <v>494</v>
      </c>
      <c r="C3898" s="7" t="s">
        <v>8</v>
      </c>
      <c r="D3898" s="24">
        <v>711561.73</v>
      </c>
      <c r="E3898">
        <f>INDEX('B. Store opening dates'!$B$5:$B$2448,MATCH('A. Sales by store'!B3898,'B. Store opening dates'!$A$5:$A$2448,0))</f>
        <v>2003</v>
      </c>
      <c r="F3898" t="str">
        <f t="shared" si="120"/>
        <v>Old</v>
      </c>
      <c r="G3898" t="str">
        <f t="shared" si="121"/>
        <v>Existing</v>
      </c>
    </row>
    <row r="3899" spans="1:7" ht="19" x14ac:dyDescent="0.25">
      <c r="A3899" s="7">
        <v>2014</v>
      </c>
      <c r="B3899" s="7" t="s">
        <v>494</v>
      </c>
      <c r="C3899" s="7" t="s">
        <v>8</v>
      </c>
      <c r="D3899" s="24">
        <v>735466.1</v>
      </c>
      <c r="E3899">
        <f>INDEX('B. Store opening dates'!$B$5:$B$2448,MATCH('A. Sales by store'!B3899,'B. Store opening dates'!$A$5:$A$2448,0))</f>
        <v>2003</v>
      </c>
      <c r="F3899" t="str">
        <f t="shared" si="120"/>
        <v>Old</v>
      </c>
      <c r="G3899" t="str">
        <f t="shared" si="121"/>
        <v>Existing</v>
      </c>
    </row>
    <row r="3900" spans="1:7" ht="19" x14ac:dyDescent="0.25">
      <c r="A3900" s="7">
        <v>2015</v>
      </c>
      <c r="B3900" s="7" t="s">
        <v>495</v>
      </c>
      <c r="C3900" s="7" t="s">
        <v>5</v>
      </c>
      <c r="D3900" s="24">
        <v>541273.18999999994</v>
      </c>
      <c r="E3900">
        <f>INDEX('B. Store opening dates'!$B$5:$B$2448,MATCH('A. Sales by store'!B3900,'B. Store opening dates'!$A$5:$A$2448,0))</f>
        <v>2003</v>
      </c>
      <c r="F3900" t="str">
        <f t="shared" si="120"/>
        <v>Old</v>
      </c>
      <c r="G3900" t="str">
        <f t="shared" si="121"/>
        <v>Existing</v>
      </c>
    </row>
    <row r="3901" spans="1:7" ht="19" x14ac:dyDescent="0.25">
      <c r="A3901" s="7">
        <v>2014</v>
      </c>
      <c r="B3901" s="7" t="s">
        <v>495</v>
      </c>
      <c r="C3901" s="7" t="s">
        <v>5</v>
      </c>
      <c r="D3901" s="24">
        <v>594345.18000000005</v>
      </c>
      <c r="E3901">
        <f>INDEX('B. Store opening dates'!$B$5:$B$2448,MATCH('A. Sales by store'!B3901,'B. Store opening dates'!$A$5:$A$2448,0))</f>
        <v>2003</v>
      </c>
      <c r="F3901" t="str">
        <f t="shared" si="120"/>
        <v>Old</v>
      </c>
      <c r="G3901" t="str">
        <f t="shared" si="121"/>
        <v>Existing</v>
      </c>
    </row>
    <row r="3902" spans="1:7" ht="19" x14ac:dyDescent="0.25">
      <c r="A3902" s="7">
        <v>2015</v>
      </c>
      <c r="B3902" s="7" t="s">
        <v>495</v>
      </c>
      <c r="C3902" s="7" t="s">
        <v>6</v>
      </c>
      <c r="D3902" s="24">
        <v>277076.37</v>
      </c>
      <c r="E3902">
        <f>INDEX('B. Store opening dates'!$B$5:$B$2448,MATCH('A. Sales by store'!B3902,'B. Store opening dates'!$A$5:$A$2448,0))</f>
        <v>2003</v>
      </c>
      <c r="F3902" t="str">
        <f t="shared" si="120"/>
        <v>Old</v>
      </c>
      <c r="G3902" t="str">
        <f t="shared" si="121"/>
        <v>Existing</v>
      </c>
    </row>
    <row r="3903" spans="1:7" ht="19" x14ac:dyDescent="0.25">
      <c r="A3903" s="7">
        <v>2014</v>
      </c>
      <c r="B3903" s="7" t="s">
        <v>495</v>
      </c>
      <c r="C3903" s="7" t="s">
        <v>6</v>
      </c>
      <c r="D3903" s="24">
        <v>191214.15</v>
      </c>
      <c r="E3903">
        <f>INDEX('B. Store opening dates'!$B$5:$B$2448,MATCH('A. Sales by store'!B3903,'B. Store opening dates'!$A$5:$A$2448,0))</f>
        <v>2003</v>
      </c>
      <c r="F3903" t="str">
        <f t="shared" si="120"/>
        <v>Old</v>
      </c>
      <c r="G3903" t="str">
        <f t="shared" si="121"/>
        <v>Existing</v>
      </c>
    </row>
    <row r="3904" spans="1:7" ht="19" x14ac:dyDescent="0.25">
      <c r="A3904" s="7">
        <v>2015</v>
      </c>
      <c r="B3904" s="7" t="s">
        <v>495</v>
      </c>
      <c r="C3904" s="7" t="s">
        <v>7</v>
      </c>
      <c r="D3904" s="24">
        <v>121811.51</v>
      </c>
      <c r="E3904">
        <f>INDEX('B. Store opening dates'!$B$5:$B$2448,MATCH('A. Sales by store'!B3904,'B. Store opening dates'!$A$5:$A$2448,0))</f>
        <v>2003</v>
      </c>
      <c r="F3904" t="str">
        <f t="shared" si="120"/>
        <v>Old</v>
      </c>
      <c r="G3904" t="str">
        <f t="shared" si="121"/>
        <v>Existing</v>
      </c>
    </row>
    <row r="3905" spans="1:7" ht="19" x14ac:dyDescent="0.25">
      <c r="A3905" s="7">
        <v>2014</v>
      </c>
      <c r="B3905" s="7" t="s">
        <v>495</v>
      </c>
      <c r="C3905" s="7" t="s">
        <v>7</v>
      </c>
      <c r="D3905" s="24">
        <v>128548.38</v>
      </c>
      <c r="E3905">
        <f>INDEX('B. Store opening dates'!$B$5:$B$2448,MATCH('A. Sales by store'!B3905,'B. Store opening dates'!$A$5:$A$2448,0))</f>
        <v>2003</v>
      </c>
      <c r="F3905" t="str">
        <f t="shared" si="120"/>
        <v>Old</v>
      </c>
      <c r="G3905" t="str">
        <f t="shared" si="121"/>
        <v>Existing</v>
      </c>
    </row>
    <row r="3906" spans="1:7" ht="19" x14ac:dyDescent="0.25">
      <c r="A3906" s="7">
        <v>2015</v>
      </c>
      <c r="B3906" s="7" t="s">
        <v>495</v>
      </c>
      <c r="C3906" s="7" t="s">
        <v>8</v>
      </c>
      <c r="D3906" s="24">
        <v>715112.17</v>
      </c>
      <c r="E3906">
        <f>INDEX('B. Store opening dates'!$B$5:$B$2448,MATCH('A. Sales by store'!B3906,'B. Store opening dates'!$A$5:$A$2448,0))</f>
        <v>2003</v>
      </c>
      <c r="F3906" t="str">
        <f t="shared" si="120"/>
        <v>Old</v>
      </c>
      <c r="G3906" t="str">
        <f t="shared" si="121"/>
        <v>Existing</v>
      </c>
    </row>
    <row r="3907" spans="1:7" ht="19" x14ac:dyDescent="0.25">
      <c r="A3907" s="7">
        <v>2014</v>
      </c>
      <c r="B3907" s="7" t="s">
        <v>495</v>
      </c>
      <c r="C3907" s="7" t="s">
        <v>8</v>
      </c>
      <c r="D3907" s="24">
        <v>737300</v>
      </c>
      <c r="E3907">
        <f>INDEX('B. Store opening dates'!$B$5:$B$2448,MATCH('A. Sales by store'!B3907,'B. Store opening dates'!$A$5:$A$2448,0))</f>
        <v>2003</v>
      </c>
      <c r="F3907" t="str">
        <f t="shared" si="120"/>
        <v>Old</v>
      </c>
      <c r="G3907" t="str">
        <f t="shared" si="121"/>
        <v>Existing</v>
      </c>
    </row>
    <row r="3908" spans="1:7" ht="19" x14ac:dyDescent="0.25">
      <c r="A3908" s="7">
        <v>2015</v>
      </c>
      <c r="B3908" s="7" t="s">
        <v>496</v>
      </c>
      <c r="C3908" s="7" t="s">
        <v>5</v>
      </c>
      <c r="D3908" s="24">
        <v>871596.43</v>
      </c>
      <c r="E3908">
        <f>INDEX('B. Store opening dates'!$B$5:$B$2448,MATCH('A. Sales by store'!B3908,'B. Store opening dates'!$A$5:$A$2448,0))</f>
        <v>2003</v>
      </c>
      <c r="F3908" t="str">
        <f t="shared" si="120"/>
        <v>Old</v>
      </c>
      <c r="G3908" t="str">
        <f t="shared" si="121"/>
        <v>Existing</v>
      </c>
    </row>
    <row r="3909" spans="1:7" ht="19" x14ac:dyDescent="0.25">
      <c r="A3909" s="7">
        <v>2014</v>
      </c>
      <c r="B3909" s="7" t="s">
        <v>496</v>
      </c>
      <c r="C3909" s="7" t="s">
        <v>5</v>
      </c>
      <c r="D3909" s="24">
        <v>956785.8</v>
      </c>
      <c r="E3909">
        <f>INDEX('B. Store opening dates'!$B$5:$B$2448,MATCH('A. Sales by store'!B3909,'B. Store opening dates'!$A$5:$A$2448,0))</f>
        <v>2003</v>
      </c>
      <c r="F3909" t="str">
        <f t="shared" ref="F3909:F3972" si="122">IF(A3909 = 2015, IF(E3909&lt; 2015, "Old","New"),IF(E3909 &lt; 2014, "Old","New"))</f>
        <v>Old</v>
      </c>
      <c r="G3909" t="str">
        <f t="shared" ref="G3909:G3972" si="123">IF(A3909 = 2015, IF(E3909&lt; 2015, "Existing","New"),"Existing")</f>
        <v>Existing</v>
      </c>
    </row>
    <row r="3910" spans="1:7" ht="19" x14ac:dyDescent="0.25">
      <c r="A3910" s="7">
        <v>2015</v>
      </c>
      <c r="B3910" s="7" t="s">
        <v>496</v>
      </c>
      <c r="C3910" s="7" t="s">
        <v>6</v>
      </c>
      <c r="D3910" s="24">
        <v>551414.06999999995</v>
      </c>
      <c r="E3910">
        <f>INDEX('B. Store opening dates'!$B$5:$B$2448,MATCH('A. Sales by store'!B3910,'B. Store opening dates'!$A$5:$A$2448,0))</f>
        <v>2003</v>
      </c>
      <c r="F3910" t="str">
        <f t="shared" si="122"/>
        <v>Old</v>
      </c>
      <c r="G3910" t="str">
        <f t="shared" si="123"/>
        <v>Existing</v>
      </c>
    </row>
    <row r="3911" spans="1:7" ht="19" x14ac:dyDescent="0.25">
      <c r="A3911" s="7">
        <v>2014</v>
      </c>
      <c r="B3911" s="7" t="s">
        <v>496</v>
      </c>
      <c r="C3911" s="7" t="s">
        <v>6</v>
      </c>
      <c r="D3911" s="24">
        <v>407097.63</v>
      </c>
      <c r="E3911">
        <f>INDEX('B. Store opening dates'!$B$5:$B$2448,MATCH('A. Sales by store'!B3911,'B. Store opening dates'!$A$5:$A$2448,0))</f>
        <v>2003</v>
      </c>
      <c r="F3911" t="str">
        <f t="shared" si="122"/>
        <v>Old</v>
      </c>
      <c r="G3911" t="str">
        <f t="shared" si="123"/>
        <v>Existing</v>
      </c>
    </row>
    <row r="3912" spans="1:7" ht="19" x14ac:dyDescent="0.25">
      <c r="A3912" s="7">
        <v>2015</v>
      </c>
      <c r="B3912" s="7" t="s">
        <v>496</v>
      </c>
      <c r="C3912" s="7" t="s">
        <v>7</v>
      </c>
      <c r="D3912" s="24">
        <v>95441.41</v>
      </c>
      <c r="E3912">
        <f>INDEX('B. Store opening dates'!$B$5:$B$2448,MATCH('A. Sales by store'!B3912,'B. Store opening dates'!$A$5:$A$2448,0))</f>
        <v>2003</v>
      </c>
      <c r="F3912" t="str">
        <f t="shared" si="122"/>
        <v>Old</v>
      </c>
      <c r="G3912" t="str">
        <f t="shared" si="123"/>
        <v>Existing</v>
      </c>
    </row>
    <row r="3913" spans="1:7" ht="19" x14ac:dyDescent="0.25">
      <c r="A3913" s="7">
        <v>2014</v>
      </c>
      <c r="B3913" s="7" t="s">
        <v>496</v>
      </c>
      <c r="C3913" s="7" t="s">
        <v>7</v>
      </c>
      <c r="D3913" s="24">
        <v>100198.42</v>
      </c>
      <c r="E3913">
        <f>INDEX('B. Store opening dates'!$B$5:$B$2448,MATCH('A. Sales by store'!B3913,'B. Store opening dates'!$A$5:$A$2448,0))</f>
        <v>2003</v>
      </c>
      <c r="F3913" t="str">
        <f t="shared" si="122"/>
        <v>Old</v>
      </c>
      <c r="G3913" t="str">
        <f t="shared" si="123"/>
        <v>Existing</v>
      </c>
    </row>
    <row r="3914" spans="1:7" ht="19" x14ac:dyDescent="0.25">
      <c r="A3914" s="7">
        <v>2015</v>
      </c>
      <c r="B3914" s="7" t="s">
        <v>496</v>
      </c>
      <c r="C3914" s="7" t="s">
        <v>8</v>
      </c>
      <c r="D3914" s="24">
        <v>695312.75</v>
      </c>
      <c r="E3914">
        <f>INDEX('B. Store opening dates'!$B$5:$B$2448,MATCH('A. Sales by store'!B3914,'B. Store opening dates'!$A$5:$A$2448,0))</f>
        <v>2003</v>
      </c>
      <c r="F3914" t="str">
        <f t="shared" si="122"/>
        <v>Old</v>
      </c>
      <c r="G3914" t="str">
        <f t="shared" si="123"/>
        <v>Existing</v>
      </c>
    </row>
    <row r="3915" spans="1:7" ht="19" x14ac:dyDescent="0.25">
      <c r="A3915" s="7">
        <v>2014</v>
      </c>
      <c r="B3915" s="7" t="s">
        <v>496</v>
      </c>
      <c r="C3915" s="7" t="s">
        <v>8</v>
      </c>
      <c r="D3915" s="24">
        <v>726953.14</v>
      </c>
      <c r="E3915">
        <f>INDEX('B. Store opening dates'!$B$5:$B$2448,MATCH('A. Sales by store'!B3915,'B. Store opening dates'!$A$5:$A$2448,0))</f>
        <v>2003</v>
      </c>
      <c r="F3915" t="str">
        <f t="shared" si="122"/>
        <v>Old</v>
      </c>
      <c r="G3915" t="str">
        <f t="shared" si="123"/>
        <v>Existing</v>
      </c>
    </row>
    <row r="3916" spans="1:7" ht="19" x14ac:dyDescent="0.25">
      <c r="A3916" s="7">
        <v>2015</v>
      </c>
      <c r="B3916" s="7" t="s">
        <v>497</v>
      </c>
      <c r="C3916" s="7" t="s">
        <v>5</v>
      </c>
      <c r="D3916" s="24">
        <v>850156.22</v>
      </c>
      <c r="E3916">
        <f>INDEX('B. Store opening dates'!$B$5:$B$2448,MATCH('A. Sales by store'!B3916,'B. Store opening dates'!$A$5:$A$2448,0))</f>
        <v>2003</v>
      </c>
      <c r="F3916" t="str">
        <f t="shared" si="122"/>
        <v>Old</v>
      </c>
      <c r="G3916" t="str">
        <f t="shared" si="123"/>
        <v>Existing</v>
      </c>
    </row>
    <row r="3917" spans="1:7" ht="19" x14ac:dyDescent="0.25">
      <c r="A3917" s="7">
        <v>2014</v>
      </c>
      <c r="B3917" s="7" t="s">
        <v>497</v>
      </c>
      <c r="C3917" s="7" t="s">
        <v>5</v>
      </c>
      <c r="D3917" s="24">
        <v>928401.12</v>
      </c>
      <c r="E3917">
        <f>INDEX('B. Store opening dates'!$B$5:$B$2448,MATCH('A. Sales by store'!B3917,'B. Store opening dates'!$A$5:$A$2448,0))</f>
        <v>2003</v>
      </c>
      <c r="F3917" t="str">
        <f t="shared" si="122"/>
        <v>Old</v>
      </c>
      <c r="G3917" t="str">
        <f t="shared" si="123"/>
        <v>Existing</v>
      </c>
    </row>
    <row r="3918" spans="1:7" ht="19" x14ac:dyDescent="0.25">
      <c r="A3918" s="7">
        <v>2015</v>
      </c>
      <c r="B3918" s="7" t="s">
        <v>497</v>
      </c>
      <c r="C3918" s="7" t="s">
        <v>6</v>
      </c>
      <c r="D3918" s="24">
        <v>202966.61</v>
      </c>
      <c r="E3918">
        <f>INDEX('B. Store opening dates'!$B$5:$B$2448,MATCH('A. Sales by store'!B3918,'B. Store opening dates'!$A$5:$A$2448,0))</f>
        <v>2003</v>
      </c>
      <c r="F3918" t="str">
        <f t="shared" si="122"/>
        <v>Old</v>
      </c>
      <c r="G3918" t="str">
        <f t="shared" si="123"/>
        <v>Existing</v>
      </c>
    </row>
    <row r="3919" spans="1:7" ht="19" x14ac:dyDescent="0.25">
      <c r="A3919" s="7">
        <v>2014</v>
      </c>
      <c r="B3919" s="7" t="s">
        <v>497</v>
      </c>
      <c r="C3919" s="7" t="s">
        <v>6</v>
      </c>
      <c r="D3919" s="24">
        <v>140052.18</v>
      </c>
      <c r="E3919">
        <f>INDEX('B. Store opening dates'!$B$5:$B$2448,MATCH('A. Sales by store'!B3919,'B. Store opening dates'!$A$5:$A$2448,0))</f>
        <v>2003</v>
      </c>
      <c r="F3919" t="str">
        <f t="shared" si="122"/>
        <v>Old</v>
      </c>
      <c r="G3919" t="str">
        <f t="shared" si="123"/>
        <v>Existing</v>
      </c>
    </row>
    <row r="3920" spans="1:7" ht="19" x14ac:dyDescent="0.25">
      <c r="A3920" s="7">
        <v>2015</v>
      </c>
      <c r="B3920" s="7" t="s">
        <v>497</v>
      </c>
      <c r="C3920" s="7" t="s">
        <v>7</v>
      </c>
      <c r="D3920" s="24">
        <v>174638.86</v>
      </c>
      <c r="E3920">
        <f>INDEX('B. Store opening dates'!$B$5:$B$2448,MATCH('A. Sales by store'!B3920,'B. Store opening dates'!$A$5:$A$2448,0))</f>
        <v>2003</v>
      </c>
      <c r="F3920" t="str">
        <f t="shared" si="122"/>
        <v>Old</v>
      </c>
      <c r="G3920" t="str">
        <f t="shared" si="123"/>
        <v>Existing</v>
      </c>
    </row>
    <row r="3921" spans="1:7" ht="19" x14ac:dyDescent="0.25">
      <c r="A3921" s="7">
        <v>2014</v>
      </c>
      <c r="B3921" s="7" t="s">
        <v>497</v>
      </c>
      <c r="C3921" s="7" t="s">
        <v>7</v>
      </c>
      <c r="D3921" s="24">
        <v>183389.45</v>
      </c>
      <c r="E3921">
        <f>INDEX('B. Store opening dates'!$B$5:$B$2448,MATCH('A. Sales by store'!B3921,'B. Store opening dates'!$A$5:$A$2448,0))</f>
        <v>2003</v>
      </c>
      <c r="F3921" t="str">
        <f t="shared" si="122"/>
        <v>Old</v>
      </c>
      <c r="G3921" t="str">
        <f t="shared" si="123"/>
        <v>Existing</v>
      </c>
    </row>
    <row r="3922" spans="1:7" ht="19" x14ac:dyDescent="0.25">
      <c r="A3922" s="7">
        <v>2015</v>
      </c>
      <c r="B3922" s="7" t="s">
        <v>497</v>
      </c>
      <c r="C3922" s="7" t="s">
        <v>8</v>
      </c>
      <c r="D3922" s="24">
        <v>463611.68</v>
      </c>
      <c r="E3922">
        <f>INDEX('B. Store opening dates'!$B$5:$B$2448,MATCH('A. Sales by store'!B3922,'B. Store opening dates'!$A$5:$A$2448,0))</f>
        <v>2003</v>
      </c>
      <c r="F3922" t="str">
        <f t="shared" si="122"/>
        <v>Old</v>
      </c>
      <c r="G3922" t="str">
        <f t="shared" si="123"/>
        <v>Existing</v>
      </c>
    </row>
    <row r="3923" spans="1:7" ht="19" x14ac:dyDescent="0.25">
      <c r="A3923" s="7">
        <v>2014</v>
      </c>
      <c r="B3923" s="7" t="s">
        <v>497</v>
      </c>
      <c r="C3923" s="7" t="s">
        <v>8</v>
      </c>
      <c r="D3923" s="24">
        <v>479606.69</v>
      </c>
      <c r="E3923">
        <f>INDEX('B. Store opening dates'!$B$5:$B$2448,MATCH('A. Sales by store'!B3923,'B. Store opening dates'!$A$5:$A$2448,0))</f>
        <v>2003</v>
      </c>
      <c r="F3923" t="str">
        <f t="shared" si="122"/>
        <v>Old</v>
      </c>
      <c r="G3923" t="str">
        <f t="shared" si="123"/>
        <v>Existing</v>
      </c>
    </row>
    <row r="3924" spans="1:7" ht="19" x14ac:dyDescent="0.25">
      <c r="A3924" s="7">
        <v>2015</v>
      </c>
      <c r="B3924" s="7" t="s">
        <v>498</v>
      </c>
      <c r="C3924" s="7" t="s">
        <v>5</v>
      </c>
      <c r="D3924" s="24">
        <v>806767.65</v>
      </c>
      <c r="E3924">
        <f>INDEX('B. Store opening dates'!$B$5:$B$2448,MATCH('A. Sales by store'!B3924,'B. Store opening dates'!$A$5:$A$2448,0))</f>
        <v>2003</v>
      </c>
      <c r="F3924" t="str">
        <f t="shared" si="122"/>
        <v>Old</v>
      </c>
      <c r="G3924" t="str">
        <f t="shared" si="123"/>
        <v>Existing</v>
      </c>
    </row>
    <row r="3925" spans="1:7" ht="19" x14ac:dyDescent="0.25">
      <c r="A3925" s="7">
        <v>2014</v>
      </c>
      <c r="B3925" s="7" t="s">
        <v>498</v>
      </c>
      <c r="C3925" s="7" t="s">
        <v>5</v>
      </c>
      <c r="D3925" s="24">
        <v>885262.65</v>
      </c>
      <c r="E3925">
        <f>INDEX('B. Store opening dates'!$B$5:$B$2448,MATCH('A. Sales by store'!B3925,'B. Store opening dates'!$A$5:$A$2448,0))</f>
        <v>2003</v>
      </c>
      <c r="F3925" t="str">
        <f t="shared" si="122"/>
        <v>Old</v>
      </c>
      <c r="G3925" t="str">
        <f t="shared" si="123"/>
        <v>Existing</v>
      </c>
    </row>
    <row r="3926" spans="1:7" ht="19" x14ac:dyDescent="0.25">
      <c r="A3926" s="7">
        <v>2015</v>
      </c>
      <c r="B3926" s="7" t="s">
        <v>498</v>
      </c>
      <c r="C3926" s="7" t="s">
        <v>6</v>
      </c>
      <c r="D3926" s="24">
        <v>557373.06000000006</v>
      </c>
      <c r="E3926">
        <f>INDEX('B. Store opening dates'!$B$5:$B$2448,MATCH('A. Sales by store'!B3926,'B. Store opening dates'!$A$5:$A$2448,0))</f>
        <v>2003</v>
      </c>
      <c r="F3926" t="str">
        <f t="shared" si="122"/>
        <v>Old</v>
      </c>
      <c r="G3926" t="str">
        <f t="shared" si="123"/>
        <v>Existing</v>
      </c>
    </row>
    <row r="3927" spans="1:7" ht="19" x14ac:dyDescent="0.25">
      <c r="A3927" s="7">
        <v>2014</v>
      </c>
      <c r="B3927" s="7" t="s">
        <v>498</v>
      </c>
      <c r="C3927" s="7" t="s">
        <v>6</v>
      </c>
      <c r="D3927" s="24">
        <v>390808.39</v>
      </c>
      <c r="E3927">
        <f>INDEX('B. Store opening dates'!$B$5:$B$2448,MATCH('A. Sales by store'!B3927,'B. Store opening dates'!$A$5:$A$2448,0))</f>
        <v>2003</v>
      </c>
      <c r="F3927" t="str">
        <f t="shared" si="122"/>
        <v>Old</v>
      </c>
      <c r="G3927" t="str">
        <f t="shared" si="123"/>
        <v>Existing</v>
      </c>
    </row>
    <row r="3928" spans="1:7" ht="19" x14ac:dyDescent="0.25">
      <c r="A3928" s="7">
        <v>2015</v>
      </c>
      <c r="B3928" s="7" t="s">
        <v>498</v>
      </c>
      <c r="C3928" s="7" t="s">
        <v>7</v>
      </c>
      <c r="D3928" s="24">
        <v>200029.18</v>
      </c>
      <c r="E3928">
        <f>INDEX('B. Store opening dates'!$B$5:$B$2448,MATCH('A. Sales by store'!B3928,'B. Store opening dates'!$A$5:$A$2448,0))</f>
        <v>2003</v>
      </c>
      <c r="F3928" t="str">
        <f t="shared" si="122"/>
        <v>Old</v>
      </c>
      <c r="G3928" t="str">
        <f t="shared" si="123"/>
        <v>Existing</v>
      </c>
    </row>
    <row r="3929" spans="1:7" ht="19" x14ac:dyDescent="0.25">
      <c r="A3929" s="7">
        <v>2014</v>
      </c>
      <c r="B3929" s="7" t="s">
        <v>498</v>
      </c>
      <c r="C3929" s="7" t="s">
        <v>7</v>
      </c>
      <c r="D3929" s="24">
        <v>210703.33</v>
      </c>
      <c r="E3929">
        <f>INDEX('B. Store opening dates'!$B$5:$B$2448,MATCH('A. Sales by store'!B3929,'B. Store opening dates'!$A$5:$A$2448,0))</f>
        <v>2003</v>
      </c>
      <c r="F3929" t="str">
        <f t="shared" si="122"/>
        <v>Old</v>
      </c>
      <c r="G3929" t="str">
        <f t="shared" si="123"/>
        <v>Existing</v>
      </c>
    </row>
    <row r="3930" spans="1:7" ht="19" x14ac:dyDescent="0.25">
      <c r="A3930" s="7">
        <v>2015</v>
      </c>
      <c r="B3930" s="7" t="s">
        <v>498</v>
      </c>
      <c r="C3930" s="7" t="s">
        <v>8</v>
      </c>
      <c r="D3930" s="24">
        <v>464549.78</v>
      </c>
      <c r="E3930">
        <f>INDEX('B. Store opening dates'!$B$5:$B$2448,MATCH('A. Sales by store'!B3930,'B. Store opening dates'!$A$5:$A$2448,0))</f>
        <v>2003</v>
      </c>
      <c r="F3930" t="str">
        <f t="shared" si="122"/>
        <v>Old</v>
      </c>
      <c r="G3930" t="str">
        <f t="shared" si="123"/>
        <v>Existing</v>
      </c>
    </row>
    <row r="3931" spans="1:7" ht="19" x14ac:dyDescent="0.25">
      <c r="A3931" s="7">
        <v>2014</v>
      </c>
      <c r="B3931" s="7" t="s">
        <v>498</v>
      </c>
      <c r="C3931" s="7" t="s">
        <v>8</v>
      </c>
      <c r="D3931" s="24">
        <v>481122.49</v>
      </c>
      <c r="E3931">
        <f>INDEX('B. Store opening dates'!$B$5:$B$2448,MATCH('A. Sales by store'!B3931,'B. Store opening dates'!$A$5:$A$2448,0))</f>
        <v>2003</v>
      </c>
      <c r="F3931" t="str">
        <f t="shared" si="122"/>
        <v>Old</v>
      </c>
      <c r="G3931" t="str">
        <f t="shared" si="123"/>
        <v>Existing</v>
      </c>
    </row>
    <row r="3932" spans="1:7" ht="19" x14ac:dyDescent="0.25">
      <c r="A3932" s="7">
        <v>2015</v>
      </c>
      <c r="B3932" s="7" t="s">
        <v>499</v>
      </c>
      <c r="C3932" s="7" t="s">
        <v>5</v>
      </c>
      <c r="D3932" s="24">
        <v>814843.01</v>
      </c>
      <c r="E3932">
        <f>INDEX('B. Store opening dates'!$B$5:$B$2448,MATCH('A. Sales by store'!B3932,'B. Store opening dates'!$A$5:$A$2448,0))</f>
        <v>2003</v>
      </c>
      <c r="F3932" t="str">
        <f t="shared" si="122"/>
        <v>Old</v>
      </c>
      <c r="G3932" t="str">
        <f t="shared" si="123"/>
        <v>Existing</v>
      </c>
    </row>
    <row r="3933" spans="1:7" ht="19" x14ac:dyDescent="0.25">
      <c r="A3933" s="7">
        <v>2014</v>
      </c>
      <c r="B3933" s="7" t="s">
        <v>499</v>
      </c>
      <c r="C3933" s="7" t="s">
        <v>5</v>
      </c>
      <c r="D3933" s="24">
        <v>896641.69</v>
      </c>
      <c r="E3933">
        <f>INDEX('B. Store opening dates'!$B$5:$B$2448,MATCH('A. Sales by store'!B3933,'B. Store opening dates'!$A$5:$A$2448,0))</f>
        <v>2003</v>
      </c>
      <c r="F3933" t="str">
        <f t="shared" si="122"/>
        <v>Old</v>
      </c>
      <c r="G3933" t="str">
        <f t="shared" si="123"/>
        <v>Existing</v>
      </c>
    </row>
    <row r="3934" spans="1:7" ht="19" x14ac:dyDescent="0.25">
      <c r="A3934" s="7">
        <v>2015</v>
      </c>
      <c r="B3934" s="7" t="s">
        <v>499</v>
      </c>
      <c r="C3934" s="7" t="s">
        <v>6</v>
      </c>
      <c r="D3934" s="24">
        <v>496679.27</v>
      </c>
      <c r="E3934">
        <f>INDEX('B. Store opening dates'!$B$5:$B$2448,MATCH('A. Sales by store'!B3934,'B. Store opening dates'!$A$5:$A$2448,0))</f>
        <v>2003</v>
      </c>
      <c r="F3934" t="str">
        <f t="shared" si="122"/>
        <v>Old</v>
      </c>
      <c r="G3934" t="str">
        <f t="shared" si="123"/>
        <v>Existing</v>
      </c>
    </row>
    <row r="3935" spans="1:7" ht="19" x14ac:dyDescent="0.25">
      <c r="A3935" s="7">
        <v>2014</v>
      </c>
      <c r="B3935" s="7" t="s">
        <v>499</v>
      </c>
      <c r="C3935" s="7" t="s">
        <v>6</v>
      </c>
      <c r="D3935" s="24">
        <v>363802.11</v>
      </c>
      <c r="E3935">
        <f>INDEX('B. Store opening dates'!$B$5:$B$2448,MATCH('A. Sales by store'!B3935,'B. Store opening dates'!$A$5:$A$2448,0))</f>
        <v>2003</v>
      </c>
      <c r="F3935" t="str">
        <f t="shared" si="122"/>
        <v>Old</v>
      </c>
      <c r="G3935" t="str">
        <f t="shared" si="123"/>
        <v>Existing</v>
      </c>
    </row>
    <row r="3936" spans="1:7" ht="19" x14ac:dyDescent="0.25">
      <c r="A3936" s="7">
        <v>2015</v>
      </c>
      <c r="B3936" s="7" t="s">
        <v>499</v>
      </c>
      <c r="C3936" s="7" t="s">
        <v>7</v>
      </c>
      <c r="D3936" s="24">
        <v>90680.11</v>
      </c>
      <c r="E3936">
        <f>INDEX('B. Store opening dates'!$B$5:$B$2448,MATCH('A. Sales by store'!B3936,'B. Store opening dates'!$A$5:$A$2448,0))</f>
        <v>2003</v>
      </c>
      <c r="F3936" t="str">
        <f t="shared" si="122"/>
        <v>Old</v>
      </c>
      <c r="G3936" t="str">
        <f t="shared" si="123"/>
        <v>Existing</v>
      </c>
    </row>
    <row r="3937" spans="1:7" ht="19" x14ac:dyDescent="0.25">
      <c r="A3937" s="7">
        <v>2014</v>
      </c>
      <c r="B3937" s="7" t="s">
        <v>499</v>
      </c>
      <c r="C3937" s="7" t="s">
        <v>7</v>
      </c>
      <c r="D3937" s="24">
        <v>94821.11</v>
      </c>
      <c r="E3937">
        <f>INDEX('B. Store opening dates'!$B$5:$B$2448,MATCH('A. Sales by store'!B3937,'B. Store opening dates'!$A$5:$A$2448,0))</f>
        <v>2003</v>
      </c>
      <c r="F3937" t="str">
        <f t="shared" si="122"/>
        <v>Old</v>
      </c>
      <c r="G3937" t="str">
        <f t="shared" si="123"/>
        <v>Existing</v>
      </c>
    </row>
    <row r="3938" spans="1:7" ht="19" x14ac:dyDescent="0.25">
      <c r="A3938" s="7">
        <v>2015</v>
      </c>
      <c r="B3938" s="7" t="s">
        <v>499</v>
      </c>
      <c r="C3938" s="7" t="s">
        <v>8</v>
      </c>
      <c r="D3938" s="24">
        <v>736450.84</v>
      </c>
      <c r="E3938">
        <f>INDEX('B. Store opening dates'!$B$5:$B$2448,MATCH('A. Sales by store'!B3938,'B. Store opening dates'!$A$5:$A$2448,0))</f>
        <v>2003</v>
      </c>
      <c r="F3938" t="str">
        <f t="shared" si="122"/>
        <v>Old</v>
      </c>
      <c r="G3938" t="str">
        <f t="shared" si="123"/>
        <v>Existing</v>
      </c>
    </row>
    <row r="3939" spans="1:7" ht="19" x14ac:dyDescent="0.25">
      <c r="A3939" s="7">
        <v>2014</v>
      </c>
      <c r="B3939" s="7" t="s">
        <v>499</v>
      </c>
      <c r="C3939" s="7" t="s">
        <v>8</v>
      </c>
      <c r="D3939" s="24">
        <v>768431.79</v>
      </c>
      <c r="E3939">
        <f>INDEX('B. Store opening dates'!$B$5:$B$2448,MATCH('A. Sales by store'!B3939,'B. Store opening dates'!$A$5:$A$2448,0))</f>
        <v>2003</v>
      </c>
      <c r="F3939" t="str">
        <f t="shared" si="122"/>
        <v>Old</v>
      </c>
      <c r="G3939" t="str">
        <f t="shared" si="123"/>
        <v>Existing</v>
      </c>
    </row>
    <row r="3940" spans="1:7" ht="19" x14ac:dyDescent="0.25">
      <c r="A3940" s="7">
        <v>2015</v>
      </c>
      <c r="B3940" s="7" t="s">
        <v>500</v>
      </c>
      <c r="C3940" s="7" t="s">
        <v>5</v>
      </c>
      <c r="D3940" s="24">
        <v>853862.83</v>
      </c>
      <c r="E3940">
        <f>INDEX('B. Store opening dates'!$B$5:$B$2448,MATCH('A. Sales by store'!B3940,'B. Store opening dates'!$A$5:$A$2448,0))</f>
        <v>2003</v>
      </c>
      <c r="F3940" t="str">
        <f t="shared" si="122"/>
        <v>Old</v>
      </c>
      <c r="G3940" t="str">
        <f t="shared" si="123"/>
        <v>Existing</v>
      </c>
    </row>
    <row r="3941" spans="1:7" ht="19" x14ac:dyDescent="0.25">
      <c r="A3941" s="7">
        <v>2014</v>
      </c>
      <c r="B3941" s="7" t="s">
        <v>500</v>
      </c>
      <c r="C3941" s="7" t="s">
        <v>5</v>
      </c>
      <c r="D3941" s="24">
        <v>946628.03</v>
      </c>
      <c r="E3941">
        <f>INDEX('B. Store opening dates'!$B$5:$B$2448,MATCH('A. Sales by store'!B3941,'B. Store opening dates'!$A$5:$A$2448,0))</f>
        <v>2003</v>
      </c>
      <c r="F3941" t="str">
        <f t="shared" si="122"/>
        <v>Old</v>
      </c>
      <c r="G3941" t="str">
        <f t="shared" si="123"/>
        <v>Existing</v>
      </c>
    </row>
    <row r="3942" spans="1:7" ht="19" x14ac:dyDescent="0.25">
      <c r="A3942" s="7">
        <v>2015</v>
      </c>
      <c r="B3942" s="7" t="s">
        <v>500</v>
      </c>
      <c r="C3942" s="7" t="s">
        <v>6</v>
      </c>
      <c r="D3942" s="24">
        <v>513135.9</v>
      </c>
      <c r="E3942">
        <f>INDEX('B. Store opening dates'!$B$5:$B$2448,MATCH('A. Sales by store'!B3942,'B. Store opening dates'!$A$5:$A$2448,0))</f>
        <v>2003</v>
      </c>
      <c r="F3942" t="str">
        <f t="shared" si="122"/>
        <v>Old</v>
      </c>
      <c r="G3942" t="str">
        <f t="shared" si="123"/>
        <v>Existing</v>
      </c>
    </row>
    <row r="3943" spans="1:7" ht="19" x14ac:dyDescent="0.25">
      <c r="A3943" s="7">
        <v>2014</v>
      </c>
      <c r="B3943" s="7" t="s">
        <v>500</v>
      </c>
      <c r="C3943" s="7" t="s">
        <v>6</v>
      </c>
      <c r="D3943" s="24">
        <v>356283.24</v>
      </c>
      <c r="E3943">
        <f>INDEX('B. Store opening dates'!$B$5:$B$2448,MATCH('A. Sales by store'!B3943,'B. Store opening dates'!$A$5:$A$2448,0))</f>
        <v>2003</v>
      </c>
      <c r="F3943" t="str">
        <f t="shared" si="122"/>
        <v>Old</v>
      </c>
      <c r="G3943" t="str">
        <f t="shared" si="123"/>
        <v>Existing</v>
      </c>
    </row>
    <row r="3944" spans="1:7" ht="19" x14ac:dyDescent="0.25">
      <c r="A3944" s="7">
        <v>2015</v>
      </c>
      <c r="B3944" s="7" t="s">
        <v>500</v>
      </c>
      <c r="C3944" s="7" t="s">
        <v>7</v>
      </c>
      <c r="D3944" s="24">
        <v>51251.88</v>
      </c>
      <c r="E3944">
        <f>INDEX('B. Store opening dates'!$B$5:$B$2448,MATCH('A. Sales by store'!B3944,'B. Store opening dates'!$A$5:$A$2448,0))</f>
        <v>2003</v>
      </c>
      <c r="F3944" t="str">
        <f t="shared" si="122"/>
        <v>Old</v>
      </c>
      <c r="G3944" t="str">
        <f t="shared" si="123"/>
        <v>Existing</v>
      </c>
    </row>
    <row r="3945" spans="1:7" ht="19" x14ac:dyDescent="0.25">
      <c r="A3945" s="7">
        <v>2014</v>
      </c>
      <c r="B3945" s="7" t="s">
        <v>500</v>
      </c>
      <c r="C3945" s="7" t="s">
        <v>7</v>
      </c>
      <c r="D3945" s="24">
        <v>53733.99</v>
      </c>
      <c r="E3945">
        <f>INDEX('B. Store opening dates'!$B$5:$B$2448,MATCH('A. Sales by store'!B3945,'B. Store opening dates'!$A$5:$A$2448,0))</f>
        <v>2003</v>
      </c>
      <c r="F3945" t="str">
        <f t="shared" si="122"/>
        <v>Old</v>
      </c>
      <c r="G3945" t="str">
        <f t="shared" si="123"/>
        <v>Existing</v>
      </c>
    </row>
    <row r="3946" spans="1:7" ht="19" x14ac:dyDescent="0.25">
      <c r="A3946" s="7">
        <v>2015</v>
      </c>
      <c r="B3946" s="7" t="s">
        <v>500</v>
      </c>
      <c r="C3946" s="7" t="s">
        <v>8</v>
      </c>
      <c r="D3946" s="24">
        <v>667851.78</v>
      </c>
      <c r="E3946">
        <f>INDEX('B. Store opening dates'!$B$5:$B$2448,MATCH('A. Sales by store'!B3946,'B. Store opening dates'!$A$5:$A$2448,0))</f>
        <v>2003</v>
      </c>
      <c r="F3946" t="str">
        <f t="shared" si="122"/>
        <v>Old</v>
      </c>
      <c r="G3946" t="str">
        <f t="shared" si="123"/>
        <v>Existing</v>
      </c>
    </row>
    <row r="3947" spans="1:7" ht="19" x14ac:dyDescent="0.25">
      <c r="A3947" s="7">
        <v>2014</v>
      </c>
      <c r="B3947" s="7" t="s">
        <v>500</v>
      </c>
      <c r="C3947" s="7" t="s">
        <v>8</v>
      </c>
      <c r="D3947" s="24">
        <v>687664.1</v>
      </c>
      <c r="E3947">
        <f>INDEX('B. Store opening dates'!$B$5:$B$2448,MATCH('A. Sales by store'!B3947,'B. Store opening dates'!$A$5:$A$2448,0))</f>
        <v>2003</v>
      </c>
      <c r="F3947" t="str">
        <f t="shared" si="122"/>
        <v>Old</v>
      </c>
      <c r="G3947" t="str">
        <f t="shared" si="123"/>
        <v>Existing</v>
      </c>
    </row>
    <row r="3948" spans="1:7" ht="19" x14ac:dyDescent="0.25">
      <c r="A3948" s="7">
        <v>2015</v>
      </c>
      <c r="B3948" s="7" t="s">
        <v>501</v>
      </c>
      <c r="C3948" s="7" t="s">
        <v>5</v>
      </c>
      <c r="D3948" s="24">
        <v>912243.26</v>
      </c>
      <c r="E3948">
        <f>INDEX('B. Store opening dates'!$B$5:$B$2448,MATCH('A. Sales by store'!B3948,'B. Store opening dates'!$A$5:$A$2448,0))</f>
        <v>2003</v>
      </c>
      <c r="F3948" t="str">
        <f t="shared" si="122"/>
        <v>Old</v>
      </c>
      <c r="G3948" t="str">
        <f t="shared" si="123"/>
        <v>Existing</v>
      </c>
    </row>
    <row r="3949" spans="1:7" ht="19" x14ac:dyDescent="0.25">
      <c r="A3949" s="7">
        <v>2014</v>
      </c>
      <c r="B3949" s="7" t="s">
        <v>501</v>
      </c>
      <c r="C3949" s="7" t="s">
        <v>5</v>
      </c>
      <c r="D3949" s="24">
        <v>1001974.18</v>
      </c>
      <c r="E3949">
        <f>INDEX('B. Store opening dates'!$B$5:$B$2448,MATCH('A. Sales by store'!B3949,'B. Store opening dates'!$A$5:$A$2448,0))</f>
        <v>2003</v>
      </c>
      <c r="F3949" t="str">
        <f t="shared" si="122"/>
        <v>Old</v>
      </c>
      <c r="G3949" t="str">
        <f t="shared" si="123"/>
        <v>Existing</v>
      </c>
    </row>
    <row r="3950" spans="1:7" ht="19" x14ac:dyDescent="0.25">
      <c r="A3950" s="7">
        <v>2015</v>
      </c>
      <c r="B3950" s="7" t="s">
        <v>501</v>
      </c>
      <c r="C3950" s="7" t="s">
        <v>6</v>
      </c>
      <c r="D3950" s="24">
        <v>311171.57</v>
      </c>
      <c r="E3950">
        <f>INDEX('B. Store opening dates'!$B$5:$B$2448,MATCH('A. Sales by store'!B3950,'B. Store opening dates'!$A$5:$A$2448,0))</f>
        <v>2003</v>
      </c>
      <c r="F3950" t="str">
        <f t="shared" si="122"/>
        <v>Old</v>
      </c>
      <c r="G3950" t="str">
        <f t="shared" si="123"/>
        <v>Existing</v>
      </c>
    </row>
    <row r="3951" spans="1:7" ht="19" x14ac:dyDescent="0.25">
      <c r="A3951" s="7">
        <v>2014</v>
      </c>
      <c r="B3951" s="7" t="s">
        <v>501</v>
      </c>
      <c r="C3951" s="7" t="s">
        <v>6</v>
      </c>
      <c r="D3951" s="24">
        <v>225801.31</v>
      </c>
      <c r="E3951">
        <f>INDEX('B. Store opening dates'!$B$5:$B$2448,MATCH('A. Sales by store'!B3951,'B. Store opening dates'!$A$5:$A$2448,0))</f>
        <v>2003</v>
      </c>
      <c r="F3951" t="str">
        <f t="shared" si="122"/>
        <v>Old</v>
      </c>
      <c r="G3951" t="str">
        <f t="shared" si="123"/>
        <v>Existing</v>
      </c>
    </row>
    <row r="3952" spans="1:7" ht="19" x14ac:dyDescent="0.25">
      <c r="A3952" s="7">
        <v>2015</v>
      </c>
      <c r="B3952" s="7" t="s">
        <v>501</v>
      </c>
      <c r="C3952" s="7" t="s">
        <v>7</v>
      </c>
      <c r="D3952" s="24">
        <v>135919.85</v>
      </c>
      <c r="E3952">
        <f>INDEX('B. Store opening dates'!$B$5:$B$2448,MATCH('A. Sales by store'!B3952,'B. Store opening dates'!$A$5:$A$2448,0))</f>
        <v>2003</v>
      </c>
      <c r="F3952" t="str">
        <f t="shared" si="122"/>
        <v>Old</v>
      </c>
      <c r="G3952" t="str">
        <f t="shared" si="123"/>
        <v>Existing</v>
      </c>
    </row>
    <row r="3953" spans="1:7" ht="19" x14ac:dyDescent="0.25">
      <c r="A3953" s="7">
        <v>2014</v>
      </c>
      <c r="B3953" s="7" t="s">
        <v>501</v>
      </c>
      <c r="C3953" s="7" t="s">
        <v>7</v>
      </c>
      <c r="D3953" s="24">
        <v>142844.45000000001</v>
      </c>
      <c r="E3953">
        <f>INDEX('B. Store opening dates'!$B$5:$B$2448,MATCH('A. Sales by store'!B3953,'B. Store opening dates'!$A$5:$A$2448,0))</f>
        <v>2003</v>
      </c>
      <c r="F3953" t="str">
        <f t="shared" si="122"/>
        <v>Old</v>
      </c>
      <c r="G3953" t="str">
        <f t="shared" si="123"/>
        <v>Existing</v>
      </c>
    </row>
    <row r="3954" spans="1:7" ht="19" x14ac:dyDescent="0.25">
      <c r="A3954" s="7">
        <v>2015</v>
      </c>
      <c r="B3954" s="7" t="s">
        <v>501</v>
      </c>
      <c r="C3954" s="7" t="s">
        <v>8</v>
      </c>
      <c r="D3954" s="24">
        <v>709353.99</v>
      </c>
      <c r="E3954">
        <f>INDEX('B. Store opening dates'!$B$5:$B$2448,MATCH('A. Sales by store'!B3954,'B. Store opening dates'!$A$5:$A$2448,0))</f>
        <v>2003</v>
      </c>
      <c r="F3954" t="str">
        <f t="shared" si="122"/>
        <v>Old</v>
      </c>
      <c r="G3954" t="str">
        <f t="shared" si="123"/>
        <v>Existing</v>
      </c>
    </row>
    <row r="3955" spans="1:7" ht="19" x14ac:dyDescent="0.25">
      <c r="A3955" s="7">
        <v>2014</v>
      </c>
      <c r="B3955" s="7" t="s">
        <v>501</v>
      </c>
      <c r="C3955" s="7" t="s">
        <v>8</v>
      </c>
      <c r="D3955" s="24">
        <v>737611.47</v>
      </c>
      <c r="E3955">
        <f>INDEX('B. Store opening dates'!$B$5:$B$2448,MATCH('A. Sales by store'!B3955,'B. Store opening dates'!$A$5:$A$2448,0))</f>
        <v>2003</v>
      </c>
      <c r="F3955" t="str">
        <f t="shared" si="122"/>
        <v>Old</v>
      </c>
      <c r="G3955" t="str">
        <f t="shared" si="123"/>
        <v>Existing</v>
      </c>
    </row>
    <row r="3956" spans="1:7" ht="19" x14ac:dyDescent="0.25">
      <c r="A3956" s="7">
        <v>2015</v>
      </c>
      <c r="B3956" s="7" t="s">
        <v>502</v>
      </c>
      <c r="C3956" s="7" t="s">
        <v>5</v>
      </c>
      <c r="D3956" s="24">
        <v>644026.11</v>
      </c>
      <c r="E3956">
        <f>INDEX('B. Store opening dates'!$B$5:$B$2448,MATCH('A. Sales by store'!B3956,'B. Store opening dates'!$A$5:$A$2448,0))</f>
        <v>2003</v>
      </c>
      <c r="F3956" t="str">
        <f t="shared" si="122"/>
        <v>Old</v>
      </c>
      <c r="G3956" t="str">
        <f t="shared" si="123"/>
        <v>Existing</v>
      </c>
    </row>
    <row r="3957" spans="1:7" ht="19" x14ac:dyDescent="0.25">
      <c r="A3957" s="7">
        <v>2014</v>
      </c>
      <c r="B3957" s="7" t="s">
        <v>502</v>
      </c>
      <c r="C3957" s="7" t="s">
        <v>5</v>
      </c>
      <c r="D3957" s="24">
        <v>708914.72</v>
      </c>
      <c r="E3957">
        <f>INDEX('B. Store opening dates'!$B$5:$B$2448,MATCH('A. Sales by store'!B3957,'B. Store opening dates'!$A$5:$A$2448,0))</f>
        <v>2003</v>
      </c>
      <c r="F3957" t="str">
        <f t="shared" si="122"/>
        <v>Old</v>
      </c>
      <c r="G3957" t="str">
        <f t="shared" si="123"/>
        <v>Existing</v>
      </c>
    </row>
    <row r="3958" spans="1:7" ht="19" x14ac:dyDescent="0.25">
      <c r="A3958" s="7">
        <v>2015</v>
      </c>
      <c r="B3958" s="7" t="s">
        <v>502</v>
      </c>
      <c r="C3958" s="7" t="s">
        <v>6</v>
      </c>
      <c r="D3958" s="24">
        <v>397118.53</v>
      </c>
      <c r="E3958">
        <f>INDEX('B. Store opening dates'!$B$5:$B$2448,MATCH('A. Sales by store'!B3958,'B. Store opening dates'!$A$5:$A$2448,0))</f>
        <v>2003</v>
      </c>
      <c r="F3958" t="str">
        <f t="shared" si="122"/>
        <v>Old</v>
      </c>
      <c r="G3958" t="str">
        <f t="shared" si="123"/>
        <v>Existing</v>
      </c>
    </row>
    <row r="3959" spans="1:7" ht="19" x14ac:dyDescent="0.25">
      <c r="A3959" s="7">
        <v>2014</v>
      </c>
      <c r="B3959" s="7" t="s">
        <v>502</v>
      </c>
      <c r="C3959" s="7" t="s">
        <v>6</v>
      </c>
      <c r="D3959" s="24">
        <v>288917.96000000002</v>
      </c>
      <c r="E3959">
        <f>INDEX('B. Store opening dates'!$B$5:$B$2448,MATCH('A. Sales by store'!B3959,'B. Store opening dates'!$A$5:$A$2448,0))</f>
        <v>2003</v>
      </c>
      <c r="F3959" t="str">
        <f t="shared" si="122"/>
        <v>Old</v>
      </c>
      <c r="G3959" t="str">
        <f t="shared" si="123"/>
        <v>Existing</v>
      </c>
    </row>
    <row r="3960" spans="1:7" ht="19" x14ac:dyDescent="0.25">
      <c r="A3960" s="7">
        <v>2015</v>
      </c>
      <c r="B3960" s="7" t="s">
        <v>502</v>
      </c>
      <c r="C3960" s="7" t="s">
        <v>7</v>
      </c>
      <c r="D3960" s="24">
        <v>103671.03</v>
      </c>
      <c r="E3960">
        <f>INDEX('B. Store opening dates'!$B$5:$B$2448,MATCH('A. Sales by store'!B3960,'B. Store opening dates'!$A$5:$A$2448,0))</f>
        <v>2003</v>
      </c>
      <c r="F3960" t="str">
        <f t="shared" si="122"/>
        <v>Old</v>
      </c>
      <c r="G3960" t="str">
        <f t="shared" si="123"/>
        <v>Existing</v>
      </c>
    </row>
    <row r="3961" spans="1:7" ht="19" x14ac:dyDescent="0.25">
      <c r="A3961" s="7">
        <v>2014</v>
      </c>
      <c r="B3961" s="7" t="s">
        <v>502</v>
      </c>
      <c r="C3961" s="7" t="s">
        <v>7</v>
      </c>
      <c r="D3961" s="24">
        <v>108876.51</v>
      </c>
      <c r="E3961">
        <f>INDEX('B. Store opening dates'!$B$5:$B$2448,MATCH('A. Sales by store'!B3961,'B. Store opening dates'!$A$5:$A$2448,0))</f>
        <v>2003</v>
      </c>
      <c r="F3961" t="str">
        <f t="shared" si="122"/>
        <v>Old</v>
      </c>
      <c r="G3961" t="str">
        <f t="shared" si="123"/>
        <v>Existing</v>
      </c>
    </row>
    <row r="3962" spans="1:7" ht="19" x14ac:dyDescent="0.25">
      <c r="A3962" s="7">
        <v>2015</v>
      </c>
      <c r="B3962" s="7" t="s">
        <v>502</v>
      </c>
      <c r="C3962" s="7" t="s">
        <v>8</v>
      </c>
      <c r="D3962" s="24">
        <v>604252.88</v>
      </c>
      <c r="E3962">
        <f>INDEX('B. Store opening dates'!$B$5:$B$2448,MATCH('A. Sales by store'!B3962,'B. Store opening dates'!$A$5:$A$2448,0))</f>
        <v>2003</v>
      </c>
      <c r="F3962" t="str">
        <f t="shared" si="122"/>
        <v>Old</v>
      </c>
      <c r="G3962" t="str">
        <f t="shared" si="123"/>
        <v>Existing</v>
      </c>
    </row>
    <row r="3963" spans="1:7" ht="19" x14ac:dyDescent="0.25">
      <c r="A3963" s="7">
        <v>2014</v>
      </c>
      <c r="B3963" s="7" t="s">
        <v>502</v>
      </c>
      <c r="C3963" s="7" t="s">
        <v>8</v>
      </c>
      <c r="D3963" s="24">
        <v>627019.55000000005</v>
      </c>
      <c r="E3963">
        <f>INDEX('B. Store opening dates'!$B$5:$B$2448,MATCH('A. Sales by store'!B3963,'B. Store opening dates'!$A$5:$A$2448,0))</f>
        <v>2003</v>
      </c>
      <c r="F3963" t="str">
        <f t="shared" si="122"/>
        <v>Old</v>
      </c>
      <c r="G3963" t="str">
        <f t="shared" si="123"/>
        <v>Existing</v>
      </c>
    </row>
    <row r="3964" spans="1:7" ht="19" x14ac:dyDescent="0.25">
      <c r="A3964" s="7">
        <v>2015</v>
      </c>
      <c r="B3964" s="7" t="s">
        <v>503</v>
      </c>
      <c r="C3964" s="7" t="s">
        <v>5</v>
      </c>
      <c r="D3964" s="24">
        <v>772500.23</v>
      </c>
      <c r="E3964">
        <f>INDEX('B. Store opening dates'!$B$5:$B$2448,MATCH('A. Sales by store'!B3964,'B. Store opening dates'!$A$5:$A$2448,0))</f>
        <v>2003</v>
      </c>
      <c r="F3964" t="str">
        <f t="shared" si="122"/>
        <v>Old</v>
      </c>
      <c r="G3964" t="str">
        <f t="shared" si="123"/>
        <v>Existing</v>
      </c>
    </row>
    <row r="3965" spans="1:7" ht="19" x14ac:dyDescent="0.25">
      <c r="A3965" s="7">
        <v>2014</v>
      </c>
      <c r="B3965" s="7" t="s">
        <v>503</v>
      </c>
      <c r="C3965" s="7" t="s">
        <v>5</v>
      </c>
      <c r="D3965" s="24">
        <v>850077.02</v>
      </c>
      <c r="E3965">
        <f>INDEX('B. Store opening dates'!$B$5:$B$2448,MATCH('A. Sales by store'!B3965,'B. Store opening dates'!$A$5:$A$2448,0))</f>
        <v>2003</v>
      </c>
      <c r="F3965" t="str">
        <f t="shared" si="122"/>
        <v>Old</v>
      </c>
      <c r="G3965" t="str">
        <f t="shared" si="123"/>
        <v>Existing</v>
      </c>
    </row>
    <row r="3966" spans="1:7" ht="19" x14ac:dyDescent="0.25">
      <c r="A3966" s="7">
        <v>2015</v>
      </c>
      <c r="B3966" s="7" t="s">
        <v>503</v>
      </c>
      <c r="C3966" s="7" t="s">
        <v>6</v>
      </c>
      <c r="D3966" s="24">
        <v>238052.18</v>
      </c>
      <c r="E3966">
        <f>INDEX('B. Store opening dates'!$B$5:$B$2448,MATCH('A. Sales by store'!B3966,'B. Store opening dates'!$A$5:$A$2448,0))</f>
        <v>2003</v>
      </c>
      <c r="F3966" t="str">
        <f t="shared" si="122"/>
        <v>Old</v>
      </c>
      <c r="G3966" t="str">
        <f t="shared" si="123"/>
        <v>Existing</v>
      </c>
    </row>
    <row r="3967" spans="1:7" ht="19" x14ac:dyDescent="0.25">
      <c r="A3967" s="7">
        <v>2014</v>
      </c>
      <c r="B3967" s="7" t="s">
        <v>503</v>
      </c>
      <c r="C3967" s="7" t="s">
        <v>6</v>
      </c>
      <c r="D3967" s="24">
        <v>165877.54</v>
      </c>
      <c r="E3967">
        <f>INDEX('B. Store opening dates'!$B$5:$B$2448,MATCH('A. Sales by store'!B3967,'B. Store opening dates'!$A$5:$A$2448,0))</f>
        <v>2003</v>
      </c>
      <c r="F3967" t="str">
        <f t="shared" si="122"/>
        <v>Old</v>
      </c>
      <c r="G3967" t="str">
        <f t="shared" si="123"/>
        <v>Existing</v>
      </c>
    </row>
    <row r="3968" spans="1:7" ht="19" x14ac:dyDescent="0.25">
      <c r="A3968" s="7">
        <v>2015</v>
      </c>
      <c r="B3968" s="7" t="s">
        <v>503</v>
      </c>
      <c r="C3968" s="7" t="s">
        <v>7</v>
      </c>
      <c r="D3968" s="24">
        <v>109496.59</v>
      </c>
      <c r="E3968">
        <f>INDEX('B. Store opening dates'!$B$5:$B$2448,MATCH('A. Sales by store'!B3968,'B. Store opening dates'!$A$5:$A$2448,0))</f>
        <v>2003</v>
      </c>
      <c r="F3968" t="str">
        <f t="shared" si="122"/>
        <v>Old</v>
      </c>
      <c r="G3968" t="str">
        <f t="shared" si="123"/>
        <v>Existing</v>
      </c>
    </row>
    <row r="3969" spans="1:7" ht="19" x14ac:dyDescent="0.25">
      <c r="A3969" s="7">
        <v>2014</v>
      </c>
      <c r="B3969" s="7" t="s">
        <v>503</v>
      </c>
      <c r="C3969" s="7" t="s">
        <v>7</v>
      </c>
      <c r="D3969" s="24">
        <v>115260</v>
      </c>
      <c r="E3969">
        <f>INDEX('B. Store opening dates'!$B$5:$B$2448,MATCH('A. Sales by store'!B3969,'B. Store opening dates'!$A$5:$A$2448,0))</f>
        <v>2003</v>
      </c>
      <c r="F3969" t="str">
        <f t="shared" si="122"/>
        <v>Old</v>
      </c>
      <c r="G3969" t="str">
        <f t="shared" si="123"/>
        <v>Existing</v>
      </c>
    </row>
    <row r="3970" spans="1:7" ht="19" x14ac:dyDescent="0.25">
      <c r="A3970" s="7">
        <v>2015</v>
      </c>
      <c r="B3970" s="7" t="s">
        <v>503</v>
      </c>
      <c r="C3970" s="7" t="s">
        <v>8</v>
      </c>
      <c r="D3970" s="24">
        <v>611102.32999999996</v>
      </c>
      <c r="E3970">
        <f>INDEX('B. Store opening dates'!$B$5:$B$2448,MATCH('A. Sales by store'!B3970,'B. Store opening dates'!$A$5:$A$2448,0))</f>
        <v>2003</v>
      </c>
      <c r="F3970" t="str">
        <f t="shared" si="122"/>
        <v>Old</v>
      </c>
      <c r="G3970" t="str">
        <f t="shared" si="123"/>
        <v>Existing</v>
      </c>
    </row>
    <row r="3971" spans="1:7" ht="19" x14ac:dyDescent="0.25">
      <c r="A3971" s="7">
        <v>2014</v>
      </c>
      <c r="B3971" s="7" t="s">
        <v>503</v>
      </c>
      <c r="C3971" s="7" t="s">
        <v>8</v>
      </c>
      <c r="D3971" s="24">
        <v>628538.34</v>
      </c>
      <c r="E3971">
        <f>INDEX('B. Store opening dates'!$B$5:$B$2448,MATCH('A. Sales by store'!B3971,'B. Store opening dates'!$A$5:$A$2448,0))</f>
        <v>2003</v>
      </c>
      <c r="F3971" t="str">
        <f t="shared" si="122"/>
        <v>Old</v>
      </c>
      <c r="G3971" t="str">
        <f t="shared" si="123"/>
        <v>Existing</v>
      </c>
    </row>
    <row r="3972" spans="1:7" ht="19" x14ac:dyDescent="0.25">
      <c r="A3972" s="7">
        <v>2015</v>
      </c>
      <c r="B3972" s="7" t="s">
        <v>504</v>
      </c>
      <c r="C3972" s="7" t="s">
        <v>5</v>
      </c>
      <c r="D3972" s="24">
        <v>763101.71</v>
      </c>
      <c r="E3972">
        <f>INDEX('B. Store opening dates'!$B$5:$B$2448,MATCH('A. Sales by store'!B3972,'B. Store opening dates'!$A$5:$A$2448,0))</f>
        <v>2003</v>
      </c>
      <c r="F3972" t="str">
        <f t="shared" si="122"/>
        <v>Old</v>
      </c>
      <c r="G3972" t="str">
        <f t="shared" si="123"/>
        <v>Existing</v>
      </c>
    </row>
    <row r="3973" spans="1:7" ht="19" x14ac:dyDescent="0.25">
      <c r="A3973" s="7">
        <v>2014</v>
      </c>
      <c r="B3973" s="7" t="s">
        <v>504</v>
      </c>
      <c r="C3973" s="7" t="s">
        <v>5</v>
      </c>
      <c r="D3973" s="24">
        <v>830291.72</v>
      </c>
      <c r="E3973">
        <f>INDEX('B. Store opening dates'!$B$5:$B$2448,MATCH('A. Sales by store'!B3973,'B. Store opening dates'!$A$5:$A$2448,0))</f>
        <v>2003</v>
      </c>
      <c r="F3973" t="str">
        <f t="shared" ref="F3973:F4036" si="124">IF(A3973 = 2015, IF(E3973&lt; 2015, "Old","New"),IF(E3973 &lt; 2014, "Old","New"))</f>
        <v>Old</v>
      </c>
      <c r="G3973" t="str">
        <f t="shared" ref="G3973:G4036" si="125">IF(A3973 = 2015, IF(E3973&lt; 2015, "Existing","New"),"Existing")</f>
        <v>Existing</v>
      </c>
    </row>
    <row r="3974" spans="1:7" ht="19" x14ac:dyDescent="0.25">
      <c r="A3974" s="7">
        <v>2015</v>
      </c>
      <c r="B3974" s="7" t="s">
        <v>504</v>
      </c>
      <c r="C3974" s="7" t="s">
        <v>6</v>
      </c>
      <c r="D3974" s="24">
        <v>301142.83</v>
      </c>
      <c r="E3974">
        <f>INDEX('B. Store opening dates'!$B$5:$B$2448,MATCH('A. Sales by store'!B3974,'B. Store opening dates'!$A$5:$A$2448,0))</f>
        <v>2003</v>
      </c>
      <c r="F3974" t="str">
        <f t="shared" si="124"/>
        <v>Old</v>
      </c>
      <c r="G3974" t="str">
        <f t="shared" si="125"/>
        <v>Existing</v>
      </c>
    </row>
    <row r="3975" spans="1:7" ht="19" x14ac:dyDescent="0.25">
      <c r="A3975" s="7">
        <v>2014</v>
      </c>
      <c r="B3975" s="7" t="s">
        <v>504</v>
      </c>
      <c r="C3975" s="7" t="s">
        <v>6</v>
      </c>
      <c r="D3975" s="24">
        <v>211371.66</v>
      </c>
      <c r="E3975">
        <f>INDEX('B. Store opening dates'!$B$5:$B$2448,MATCH('A. Sales by store'!B3975,'B. Store opening dates'!$A$5:$A$2448,0))</f>
        <v>2003</v>
      </c>
      <c r="F3975" t="str">
        <f t="shared" si="124"/>
        <v>Old</v>
      </c>
      <c r="G3975" t="str">
        <f t="shared" si="125"/>
        <v>Existing</v>
      </c>
    </row>
    <row r="3976" spans="1:7" ht="19" x14ac:dyDescent="0.25">
      <c r="A3976" s="7">
        <v>2015</v>
      </c>
      <c r="B3976" s="7" t="s">
        <v>504</v>
      </c>
      <c r="C3976" s="7" t="s">
        <v>7</v>
      </c>
      <c r="D3976" s="24">
        <v>116107.31</v>
      </c>
      <c r="E3976">
        <f>INDEX('B. Store opening dates'!$B$5:$B$2448,MATCH('A. Sales by store'!B3976,'B. Store opening dates'!$A$5:$A$2448,0))</f>
        <v>2003</v>
      </c>
      <c r="F3976" t="str">
        <f t="shared" si="124"/>
        <v>Old</v>
      </c>
      <c r="G3976" t="str">
        <f t="shared" si="125"/>
        <v>Existing</v>
      </c>
    </row>
    <row r="3977" spans="1:7" ht="19" x14ac:dyDescent="0.25">
      <c r="A3977" s="7">
        <v>2014</v>
      </c>
      <c r="B3977" s="7" t="s">
        <v>504</v>
      </c>
      <c r="C3977" s="7" t="s">
        <v>7</v>
      </c>
      <c r="D3977" s="24">
        <v>122882.63</v>
      </c>
      <c r="E3977">
        <f>INDEX('B. Store opening dates'!$B$5:$B$2448,MATCH('A. Sales by store'!B3977,'B. Store opening dates'!$A$5:$A$2448,0))</f>
        <v>2003</v>
      </c>
      <c r="F3977" t="str">
        <f t="shared" si="124"/>
        <v>Old</v>
      </c>
      <c r="G3977" t="str">
        <f t="shared" si="125"/>
        <v>Existing</v>
      </c>
    </row>
    <row r="3978" spans="1:7" ht="19" x14ac:dyDescent="0.25">
      <c r="A3978" s="7">
        <v>2015</v>
      </c>
      <c r="B3978" s="7" t="s">
        <v>504</v>
      </c>
      <c r="C3978" s="7" t="s">
        <v>8</v>
      </c>
      <c r="D3978" s="24">
        <v>462541.89</v>
      </c>
      <c r="E3978">
        <f>INDEX('B. Store opening dates'!$B$5:$B$2448,MATCH('A. Sales by store'!B3978,'B. Store opening dates'!$A$5:$A$2448,0))</f>
        <v>2003</v>
      </c>
      <c r="F3978" t="str">
        <f t="shared" si="124"/>
        <v>Old</v>
      </c>
      <c r="G3978" t="str">
        <f t="shared" si="125"/>
        <v>Existing</v>
      </c>
    </row>
    <row r="3979" spans="1:7" ht="19" x14ac:dyDescent="0.25">
      <c r="A3979" s="7">
        <v>2014</v>
      </c>
      <c r="B3979" s="7" t="s">
        <v>504</v>
      </c>
      <c r="C3979" s="7" t="s">
        <v>8</v>
      </c>
      <c r="D3979" s="24">
        <v>476265.37</v>
      </c>
      <c r="E3979">
        <f>INDEX('B. Store opening dates'!$B$5:$B$2448,MATCH('A. Sales by store'!B3979,'B. Store opening dates'!$A$5:$A$2448,0))</f>
        <v>2003</v>
      </c>
      <c r="F3979" t="str">
        <f t="shared" si="124"/>
        <v>Old</v>
      </c>
      <c r="G3979" t="str">
        <f t="shared" si="125"/>
        <v>Existing</v>
      </c>
    </row>
    <row r="3980" spans="1:7" ht="19" x14ac:dyDescent="0.25">
      <c r="A3980" s="7">
        <v>2015</v>
      </c>
      <c r="B3980" s="7" t="s">
        <v>505</v>
      </c>
      <c r="C3980" s="7" t="s">
        <v>5</v>
      </c>
      <c r="D3980" s="24">
        <v>590006.84</v>
      </c>
      <c r="E3980">
        <f>INDEX('B. Store opening dates'!$B$5:$B$2448,MATCH('A. Sales by store'!B3980,'B. Store opening dates'!$A$5:$A$2448,0))</f>
        <v>2003</v>
      </c>
      <c r="F3980" t="str">
        <f t="shared" si="124"/>
        <v>Old</v>
      </c>
      <c r="G3980" t="str">
        <f t="shared" si="125"/>
        <v>Existing</v>
      </c>
    </row>
    <row r="3981" spans="1:7" ht="19" x14ac:dyDescent="0.25">
      <c r="A3981" s="7">
        <v>2014</v>
      </c>
      <c r="B3981" s="7" t="s">
        <v>505</v>
      </c>
      <c r="C3981" s="7" t="s">
        <v>5</v>
      </c>
      <c r="D3981" s="24">
        <v>645227.31999999995</v>
      </c>
      <c r="E3981">
        <f>INDEX('B. Store opening dates'!$B$5:$B$2448,MATCH('A. Sales by store'!B3981,'B. Store opening dates'!$A$5:$A$2448,0))</f>
        <v>2003</v>
      </c>
      <c r="F3981" t="str">
        <f t="shared" si="124"/>
        <v>Old</v>
      </c>
      <c r="G3981" t="str">
        <f t="shared" si="125"/>
        <v>Existing</v>
      </c>
    </row>
    <row r="3982" spans="1:7" ht="19" x14ac:dyDescent="0.25">
      <c r="A3982" s="7">
        <v>2015</v>
      </c>
      <c r="B3982" s="7" t="s">
        <v>505</v>
      </c>
      <c r="C3982" s="7" t="s">
        <v>6</v>
      </c>
      <c r="D3982" s="24">
        <v>514006.54</v>
      </c>
      <c r="E3982">
        <f>INDEX('B. Store opening dates'!$B$5:$B$2448,MATCH('A. Sales by store'!B3982,'B. Store opening dates'!$A$5:$A$2448,0))</f>
        <v>2003</v>
      </c>
      <c r="F3982" t="str">
        <f t="shared" si="124"/>
        <v>Old</v>
      </c>
      <c r="G3982" t="str">
        <f t="shared" si="125"/>
        <v>Existing</v>
      </c>
    </row>
    <row r="3983" spans="1:7" ht="19" x14ac:dyDescent="0.25">
      <c r="A3983" s="7">
        <v>2014</v>
      </c>
      <c r="B3983" s="7" t="s">
        <v>505</v>
      </c>
      <c r="C3983" s="7" t="s">
        <v>6</v>
      </c>
      <c r="D3983" s="24">
        <v>371040.04</v>
      </c>
      <c r="E3983">
        <f>INDEX('B. Store opening dates'!$B$5:$B$2448,MATCH('A. Sales by store'!B3983,'B. Store opening dates'!$A$5:$A$2448,0))</f>
        <v>2003</v>
      </c>
      <c r="F3983" t="str">
        <f t="shared" si="124"/>
        <v>Old</v>
      </c>
      <c r="G3983" t="str">
        <f t="shared" si="125"/>
        <v>Existing</v>
      </c>
    </row>
    <row r="3984" spans="1:7" ht="19" x14ac:dyDescent="0.25">
      <c r="A3984" s="7">
        <v>2015</v>
      </c>
      <c r="B3984" s="7" t="s">
        <v>505</v>
      </c>
      <c r="C3984" s="7" t="s">
        <v>7</v>
      </c>
      <c r="D3984" s="24">
        <v>181063.87</v>
      </c>
      <c r="E3984">
        <f>INDEX('B. Store opening dates'!$B$5:$B$2448,MATCH('A. Sales by store'!B3984,'B. Store opening dates'!$A$5:$A$2448,0))</f>
        <v>2003</v>
      </c>
      <c r="F3984" t="str">
        <f t="shared" si="124"/>
        <v>Old</v>
      </c>
      <c r="G3984" t="str">
        <f t="shared" si="125"/>
        <v>Existing</v>
      </c>
    </row>
    <row r="3985" spans="1:7" ht="19" x14ac:dyDescent="0.25">
      <c r="A3985" s="7">
        <v>2014</v>
      </c>
      <c r="B3985" s="7" t="s">
        <v>505</v>
      </c>
      <c r="C3985" s="7" t="s">
        <v>7</v>
      </c>
      <c r="D3985" s="24">
        <v>189625.9</v>
      </c>
      <c r="E3985">
        <f>INDEX('B. Store opening dates'!$B$5:$B$2448,MATCH('A. Sales by store'!B3985,'B. Store opening dates'!$A$5:$A$2448,0))</f>
        <v>2003</v>
      </c>
      <c r="F3985" t="str">
        <f t="shared" si="124"/>
        <v>Old</v>
      </c>
      <c r="G3985" t="str">
        <f t="shared" si="125"/>
        <v>Existing</v>
      </c>
    </row>
    <row r="3986" spans="1:7" ht="19" x14ac:dyDescent="0.25">
      <c r="A3986" s="7">
        <v>2015</v>
      </c>
      <c r="B3986" s="7" t="s">
        <v>505</v>
      </c>
      <c r="C3986" s="7" t="s">
        <v>8</v>
      </c>
      <c r="D3986" s="24">
        <v>563676.17000000004</v>
      </c>
      <c r="E3986">
        <f>INDEX('B. Store opening dates'!$B$5:$B$2448,MATCH('A. Sales by store'!B3986,'B. Store opening dates'!$A$5:$A$2448,0))</f>
        <v>2003</v>
      </c>
      <c r="F3986" t="str">
        <f t="shared" si="124"/>
        <v>Old</v>
      </c>
      <c r="G3986" t="str">
        <f t="shared" si="125"/>
        <v>Existing</v>
      </c>
    </row>
    <row r="3987" spans="1:7" ht="19" x14ac:dyDescent="0.25">
      <c r="A3987" s="7">
        <v>2014</v>
      </c>
      <c r="B3987" s="7" t="s">
        <v>505</v>
      </c>
      <c r="C3987" s="7" t="s">
        <v>8</v>
      </c>
      <c r="D3987" s="24">
        <v>586034</v>
      </c>
      <c r="E3987">
        <f>INDEX('B. Store opening dates'!$B$5:$B$2448,MATCH('A. Sales by store'!B3987,'B. Store opening dates'!$A$5:$A$2448,0))</f>
        <v>2003</v>
      </c>
      <c r="F3987" t="str">
        <f t="shared" si="124"/>
        <v>Old</v>
      </c>
      <c r="G3987" t="str">
        <f t="shared" si="125"/>
        <v>Existing</v>
      </c>
    </row>
    <row r="3988" spans="1:7" ht="19" x14ac:dyDescent="0.25">
      <c r="A3988" s="7">
        <v>2015</v>
      </c>
      <c r="B3988" s="7" t="s">
        <v>506</v>
      </c>
      <c r="C3988" s="7" t="s">
        <v>5</v>
      </c>
      <c r="D3988" s="24">
        <v>715686.13</v>
      </c>
      <c r="E3988">
        <f>INDEX('B. Store opening dates'!$B$5:$B$2448,MATCH('A. Sales by store'!B3988,'B. Store opening dates'!$A$5:$A$2448,0))</f>
        <v>2003</v>
      </c>
      <c r="F3988" t="str">
        <f t="shared" si="124"/>
        <v>Old</v>
      </c>
      <c r="G3988" t="str">
        <f t="shared" si="125"/>
        <v>Existing</v>
      </c>
    </row>
    <row r="3989" spans="1:7" ht="19" x14ac:dyDescent="0.25">
      <c r="A3989" s="7">
        <v>2014</v>
      </c>
      <c r="B3989" s="7" t="s">
        <v>506</v>
      </c>
      <c r="C3989" s="7" t="s">
        <v>5</v>
      </c>
      <c r="D3989" s="24">
        <v>781716.18</v>
      </c>
      <c r="E3989">
        <f>INDEX('B. Store opening dates'!$B$5:$B$2448,MATCH('A. Sales by store'!B3989,'B. Store opening dates'!$A$5:$A$2448,0))</f>
        <v>2003</v>
      </c>
      <c r="F3989" t="str">
        <f t="shared" si="124"/>
        <v>Old</v>
      </c>
      <c r="G3989" t="str">
        <f t="shared" si="125"/>
        <v>Existing</v>
      </c>
    </row>
    <row r="3990" spans="1:7" ht="19" x14ac:dyDescent="0.25">
      <c r="A3990" s="7">
        <v>2015</v>
      </c>
      <c r="B3990" s="7" t="s">
        <v>506</v>
      </c>
      <c r="C3990" s="7" t="s">
        <v>6</v>
      </c>
      <c r="D3990" s="24">
        <v>527931.93000000005</v>
      </c>
      <c r="E3990">
        <f>INDEX('B. Store opening dates'!$B$5:$B$2448,MATCH('A. Sales by store'!B3990,'B. Store opening dates'!$A$5:$A$2448,0))</f>
        <v>2003</v>
      </c>
      <c r="F3990" t="str">
        <f t="shared" si="124"/>
        <v>Old</v>
      </c>
      <c r="G3990" t="str">
        <f t="shared" si="125"/>
        <v>Existing</v>
      </c>
    </row>
    <row r="3991" spans="1:7" ht="19" x14ac:dyDescent="0.25">
      <c r="A3991" s="7">
        <v>2014</v>
      </c>
      <c r="B3991" s="7" t="s">
        <v>506</v>
      </c>
      <c r="C3991" s="7" t="s">
        <v>6</v>
      </c>
      <c r="D3991" s="24">
        <v>369406.28</v>
      </c>
      <c r="E3991">
        <f>INDEX('B. Store opening dates'!$B$5:$B$2448,MATCH('A. Sales by store'!B3991,'B. Store opening dates'!$A$5:$A$2448,0))</f>
        <v>2003</v>
      </c>
      <c r="F3991" t="str">
        <f t="shared" si="124"/>
        <v>Old</v>
      </c>
      <c r="G3991" t="str">
        <f t="shared" si="125"/>
        <v>Existing</v>
      </c>
    </row>
    <row r="3992" spans="1:7" ht="19" x14ac:dyDescent="0.25">
      <c r="A3992" s="7">
        <v>2015</v>
      </c>
      <c r="B3992" s="7" t="s">
        <v>506</v>
      </c>
      <c r="C3992" s="7" t="s">
        <v>7</v>
      </c>
      <c r="D3992" s="24">
        <v>173866.4</v>
      </c>
      <c r="E3992">
        <f>INDEX('B. Store opening dates'!$B$5:$B$2448,MATCH('A. Sales by store'!B3992,'B. Store opening dates'!$A$5:$A$2448,0))</f>
        <v>2003</v>
      </c>
      <c r="F3992" t="str">
        <f t="shared" si="124"/>
        <v>Old</v>
      </c>
      <c r="G3992" t="str">
        <f t="shared" si="125"/>
        <v>Existing</v>
      </c>
    </row>
    <row r="3993" spans="1:7" ht="19" x14ac:dyDescent="0.25">
      <c r="A3993" s="7">
        <v>2014</v>
      </c>
      <c r="B3993" s="7" t="s">
        <v>506</v>
      </c>
      <c r="C3993" s="7" t="s">
        <v>7</v>
      </c>
      <c r="D3993" s="24">
        <v>183600.33</v>
      </c>
      <c r="E3993">
        <f>INDEX('B. Store opening dates'!$B$5:$B$2448,MATCH('A. Sales by store'!B3993,'B. Store opening dates'!$A$5:$A$2448,0))</f>
        <v>2003</v>
      </c>
      <c r="F3993" t="str">
        <f t="shared" si="124"/>
        <v>Old</v>
      </c>
      <c r="G3993" t="str">
        <f t="shared" si="125"/>
        <v>Existing</v>
      </c>
    </row>
    <row r="3994" spans="1:7" ht="19" x14ac:dyDescent="0.25">
      <c r="A3994" s="7">
        <v>2015</v>
      </c>
      <c r="B3994" s="7" t="s">
        <v>506</v>
      </c>
      <c r="C3994" s="7" t="s">
        <v>8</v>
      </c>
      <c r="D3994" s="24">
        <v>474042.33</v>
      </c>
      <c r="E3994">
        <f>INDEX('B. Store opening dates'!$B$5:$B$2448,MATCH('A. Sales by store'!B3994,'B. Store opening dates'!$A$5:$A$2448,0))</f>
        <v>2003</v>
      </c>
      <c r="F3994" t="str">
        <f t="shared" si="124"/>
        <v>Old</v>
      </c>
      <c r="G3994" t="str">
        <f t="shared" si="125"/>
        <v>Existing</v>
      </c>
    </row>
    <row r="3995" spans="1:7" ht="19" x14ac:dyDescent="0.25">
      <c r="A3995" s="7">
        <v>2014</v>
      </c>
      <c r="B3995" s="7" t="s">
        <v>506</v>
      </c>
      <c r="C3995" s="7" t="s">
        <v>8</v>
      </c>
      <c r="D3995" s="24">
        <v>496935.86</v>
      </c>
      <c r="E3995">
        <f>INDEX('B. Store opening dates'!$B$5:$B$2448,MATCH('A. Sales by store'!B3995,'B. Store opening dates'!$A$5:$A$2448,0))</f>
        <v>2003</v>
      </c>
      <c r="F3995" t="str">
        <f t="shared" si="124"/>
        <v>Old</v>
      </c>
      <c r="G3995" t="str">
        <f t="shared" si="125"/>
        <v>Existing</v>
      </c>
    </row>
    <row r="3996" spans="1:7" ht="19" x14ac:dyDescent="0.25">
      <c r="A3996" s="7">
        <v>2015</v>
      </c>
      <c r="B3996" s="7" t="s">
        <v>507</v>
      </c>
      <c r="C3996" s="7" t="s">
        <v>5</v>
      </c>
      <c r="D3996" s="24">
        <v>484626.23</v>
      </c>
      <c r="E3996">
        <f>INDEX('B. Store opening dates'!$B$5:$B$2448,MATCH('A. Sales by store'!B3996,'B. Store opening dates'!$A$5:$A$2448,0))</f>
        <v>2003</v>
      </c>
      <c r="F3996" t="str">
        <f t="shared" si="124"/>
        <v>Old</v>
      </c>
      <c r="G3996" t="str">
        <f t="shared" si="125"/>
        <v>Existing</v>
      </c>
    </row>
    <row r="3997" spans="1:7" ht="19" x14ac:dyDescent="0.25">
      <c r="A3997" s="7">
        <v>2014</v>
      </c>
      <c r="B3997" s="7" t="s">
        <v>507</v>
      </c>
      <c r="C3997" s="7" t="s">
        <v>5</v>
      </c>
      <c r="D3997" s="24">
        <v>535466.32999999996</v>
      </c>
      <c r="E3997">
        <f>INDEX('B. Store opening dates'!$B$5:$B$2448,MATCH('A. Sales by store'!B3997,'B. Store opening dates'!$A$5:$A$2448,0))</f>
        <v>2003</v>
      </c>
      <c r="F3997" t="str">
        <f t="shared" si="124"/>
        <v>Old</v>
      </c>
      <c r="G3997" t="str">
        <f t="shared" si="125"/>
        <v>Existing</v>
      </c>
    </row>
    <row r="3998" spans="1:7" ht="19" x14ac:dyDescent="0.25">
      <c r="A3998" s="7">
        <v>2015</v>
      </c>
      <c r="B3998" s="7" t="s">
        <v>507</v>
      </c>
      <c r="C3998" s="7" t="s">
        <v>6</v>
      </c>
      <c r="D3998" s="24">
        <v>392077.01</v>
      </c>
      <c r="E3998">
        <f>INDEX('B. Store opening dates'!$B$5:$B$2448,MATCH('A. Sales by store'!B3998,'B. Store opening dates'!$A$5:$A$2448,0))</f>
        <v>2003</v>
      </c>
      <c r="F3998" t="str">
        <f t="shared" si="124"/>
        <v>Old</v>
      </c>
      <c r="G3998" t="str">
        <f t="shared" si="125"/>
        <v>Existing</v>
      </c>
    </row>
    <row r="3999" spans="1:7" ht="19" x14ac:dyDescent="0.25">
      <c r="A3999" s="7">
        <v>2014</v>
      </c>
      <c r="B3999" s="7" t="s">
        <v>507</v>
      </c>
      <c r="C3999" s="7" t="s">
        <v>6</v>
      </c>
      <c r="D3999" s="24">
        <v>273053.5</v>
      </c>
      <c r="E3999">
        <f>INDEX('B. Store opening dates'!$B$5:$B$2448,MATCH('A. Sales by store'!B3999,'B. Store opening dates'!$A$5:$A$2448,0))</f>
        <v>2003</v>
      </c>
      <c r="F3999" t="str">
        <f t="shared" si="124"/>
        <v>Old</v>
      </c>
      <c r="G3999" t="str">
        <f t="shared" si="125"/>
        <v>Existing</v>
      </c>
    </row>
    <row r="4000" spans="1:7" ht="19" x14ac:dyDescent="0.25">
      <c r="A4000" s="7">
        <v>2015</v>
      </c>
      <c r="B4000" s="7" t="s">
        <v>507</v>
      </c>
      <c r="C4000" s="7" t="s">
        <v>7</v>
      </c>
      <c r="D4000" s="24">
        <v>61672.83</v>
      </c>
      <c r="E4000">
        <f>INDEX('B. Store opening dates'!$B$5:$B$2448,MATCH('A. Sales by store'!B4000,'B. Store opening dates'!$A$5:$A$2448,0))</f>
        <v>2003</v>
      </c>
      <c r="F4000" t="str">
        <f t="shared" si="124"/>
        <v>Old</v>
      </c>
      <c r="G4000" t="str">
        <f t="shared" si="125"/>
        <v>Existing</v>
      </c>
    </row>
    <row r="4001" spans="1:7" ht="19" x14ac:dyDescent="0.25">
      <c r="A4001" s="7">
        <v>2014</v>
      </c>
      <c r="B4001" s="7" t="s">
        <v>507</v>
      </c>
      <c r="C4001" s="7" t="s">
        <v>7</v>
      </c>
      <c r="D4001" s="24">
        <v>64960.75</v>
      </c>
      <c r="E4001">
        <f>INDEX('B. Store opening dates'!$B$5:$B$2448,MATCH('A. Sales by store'!B4001,'B. Store opening dates'!$A$5:$A$2448,0))</f>
        <v>2003</v>
      </c>
      <c r="F4001" t="str">
        <f t="shared" si="124"/>
        <v>Old</v>
      </c>
      <c r="G4001" t="str">
        <f t="shared" si="125"/>
        <v>Existing</v>
      </c>
    </row>
    <row r="4002" spans="1:7" ht="19" x14ac:dyDescent="0.25">
      <c r="A4002" s="7">
        <v>2015</v>
      </c>
      <c r="B4002" s="7" t="s">
        <v>507</v>
      </c>
      <c r="C4002" s="7" t="s">
        <v>8</v>
      </c>
      <c r="D4002" s="24">
        <v>759210.83</v>
      </c>
      <c r="E4002">
        <f>INDEX('B. Store opening dates'!$B$5:$B$2448,MATCH('A. Sales by store'!B4002,'B. Store opening dates'!$A$5:$A$2448,0))</f>
        <v>2003</v>
      </c>
      <c r="F4002" t="str">
        <f t="shared" si="124"/>
        <v>Old</v>
      </c>
      <c r="G4002" t="str">
        <f t="shared" si="125"/>
        <v>Existing</v>
      </c>
    </row>
    <row r="4003" spans="1:7" ht="19" x14ac:dyDescent="0.25">
      <c r="A4003" s="7">
        <v>2014</v>
      </c>
      <c r="B4003" s="7" t="s">
        <v>507</v>
      </c>
      <c r="C4003" s="7" t="s">
        <v>8</v>
      </c>
      <c r="D4003" s="24">
        <v>795489.28000000003</v>
      </c>
      <c r="E4003">
        <f>INDEX('B. Store opening dates'!$B$5:$B$2448,MATCH('A. Sales by store'!B4003,'B. Store opening dates'!$A$5:$A$2448,0))</f>
        <v>2003</v>
      </c>
      <c r="F4003" t="str">
        <f t="shared" si="124"/>
        <v>Old</v>
      </c>
      <c r="G4003" t="str">
        <f t="shared" si="125"/>
        <v>Existing</v>
      </c>
    </row>
    <row r="4004" spans="1:7" ht="19" x14ac:dyDescent="0.25">
      <c r="A4004" s="7">
        <v>2015</v>
      </c>
      <c r="B4004" s="7" t="s">
        <v>508</v>
      </c>
      <c r="C4004" s="7" t="s">
        <v>5</v>
      </c>
      <c r="D4004" s="24">
        <v>901595.15</v>
      </c>
      <c r="E4004">
        <f>INDEX('B. Store opening dates'!$B$5:$B$2448,MATCH('A. Sales by store'!B4004,'B. Store opening dates'!$A$5:$A$2448,0))</f>
        <v>2003</v>
      </c>
      <c r="F4004" t="str">
        <f t="shared" si="124"/>
        <v>Old</v>
      </c>
      <c r="G4004" t="str">
        <f t="shared" si="125"/>
        <v>Existing</v>
      </c>
    </row>
    <row r="4005" spans="1:7" ht="19" x14ac:dyDescent="0.25">
      <c r="A4005" s="7">
        <v>2014</v>
      </c>
      <c r="B4005" s="7" t="s">
        <v>508</v>
      </c>
      <c r="C4005" s="7" t="s">
        <v>5</v>
      </c>
      <c r="D4005" s="24">
        <v>980438.18</v>
      </c>
      <c r="E4005">
        <f>INDEX('B. Store opening dates'!$B$5:$B$2448,MATCH('A. Sales by store'!B4005,'B. Store opening dates'!$A$5:$A$2448,0))</f>
        <v>2003</v>
      </c>
      <c r="F4005" t="str">
        <f t="shared" si="124"/>
        <v>Old</v>
      </c>
      <c r="G4005" t="str">
        <f t="shared" si="125"/>
        <v>Existing</v>
      </c>
    </row>
    <row r="4006" spans="1:7" ht="19" x14ac:dyDescent="0.25">
      <c r="A4006" s="7">
        <v>2015</v>
      </c>
      <c r="B4006" s="7" t="s">
        <v>508</v>
      </c>
      <c r="C4006" s="7" t="s">
        <v>6</v>
      </c>
      <c r="D4006" s="24">
        <v>378914.97</v>
      </c>
      <c r="E4006">
        <f>INDEX('B. Store opening dates'!$B$5:$B$2448,MATCH('A. Sales by store'!B4006,'B. Store opening dates'!$A$5:$A$2448,0))</f>
        <v>2003</v>
      </c>
      <c r="F4006" t="str">
        <f t="shared" si="124"/>
        <v>Old</v>
      </c>
      <c r="G4006" t="str">
        <f t="shared" si="125"/>
        <v>Existing</v>
      </c>
    </row>
    <row r="4007" spans="1:7" ht="19" x14ac:dyDescent="0.25">
      <c r="A4007" s="7">
        <v>2014</v>
      </c>
      <c r="B4007" s="7" t="s">
        <v>508</v>
      </c>
      <c r="C4007" s="7" t="s">
        <v>6</v>
      </c>
      <c r="D4007" s="24">
        <v>281102.31</v>
      </c>
      <c r="E4007">
        <f>INDEX('B. Store opening dates'!$B$5:$B$2448,MATCH('A. Sales by store'!B4007,'B. Store opening dates'!$A$5:$A$2448,0))</f>
        <v>2003</v>
      </c>
      <c r="F4007" t="str">
        <f t="shared" si="124"/>
        <v>Old</v>
      </c>
      <c r="G4007" t="str">
        <f t="shared" si="125"/>
        <v>Existing</v>
      </c>
    </row>
    <row r="4008" spans="1:7" ht="19" x14ac:dyDescent="0.25">
      <c r="A4008" s="7">
        <v>2015</v>
      </c>
      <c r="B4008" s="7" t="s">
        <v>508</v>
      </c>
      <c r="C4008" s="7" t="s">
        <v>7</v>
      </c>
      <c r="D4008" s="24">
        <v>228800.4</v>
      </c>
      <c r="E4008">
        <f>INDEX('B. Store opening dates'!$B$5:$B$2448,MATCH('A. Sales by store'!B4008,'B. Store opening dates'!$A$5:$A$2448,0))</f>
        <v>2003</v>
      </c>
      <c r="F4008" t="str">
        <f t="shared" si="124"/>
        <v>Old</v>
      </c>
      <c r="G4008" t="str">
        <f t="shared" si="125"/>
        <v>Existing</v>
      </c>
    </row>
    <row r="4009" spans="1:7" ht="19" x14ac:dyDescent="0.25">
      <c r="A4009" s="7">
        <v>2014</v>
      </c>
      <c r="B4009" s="7" t="s">
        <v>508</v>
      </c>
      <c r="C4009" s="7" t="s">
        <v>7</v>
      </c>
      <c r="D4009" s="24">
        <v>241207.76</v>
      </c>
      <c r="E4009">
        <f>INDEX('B. Store opening dates'!$B$5:$B$2448,MATCH('A. Sales by store'!B4009,'B. Store opening dates'!$A$5:$A$2448,0))</f>
        <v>2003</v>
      </c>
      <c r="F4009" t="str">
        <f t="shared" si="124"/>
        <v>Old</v>
      </c>
      <c r="G4009" t="str">
        <f t="shared" si="125"/>
        <v>Existing</v>
      </c>
    </row>
    <row r="4010" spans="1:7" ht="19" x14ac:dyDescent="0.25">
      <c r="A4010" s="7">
        <v>2015</v>
      </c>
      <c r="B4010" s="7" t="s">
        <v>508</v>
      </c>
      <c r="C4010" s="7" t="s">
        <v>8</v>
      </c>
      <c r="D4010" s="24">
        <v>545501.13</v>
      </c>
      <c r="E4010">
        <f>INDEX('B. Store opening dates'!$B$5:$B$2448,MATCH('A. Sales by store'!B4010,'B. Store opening dates'!$A$5:$A$2448,0))</f>
        <v>2003</v>
      </c>
      <c r="F4010" t="str">
        <f t="shared" si="124"/>
        <v>Old</v>
      </c>
      <c r="G4010" t="str">
        <f t="shared" si="125"/>
        <v>Existing</v>
      </c>
    </row>
    <row r="4011" spans="1:7" ht="19" x14ac:dyDescent="0.25">
      <c r="A4011" s="7">
        <v>2014</v>
      </c>
      <c r="B4011" s="7" t="s">
        <v>508</v>
      </c>
      <c r="C4011" s="7" t="s">
        <v>8</v>
      </c>
      <c r="D4011" s="24">
        <v>565672.77</v>
      </c>
      <c r="E4011">
        <f>INDEX('B. Store opening dates'!$B$5:$B$2448,MATCH('A. Sales by store'!B4011,'B. Store opening dates'!$A$5:$A$2448,0))</f>
        <v>2003</v>
      </c>
      <c r="F4011" t="str">
        <f t="shared" si="124"/>
        <v>Old</v>
      </c>
      <c r="G4011" t="str">
        <f t="shared" si="125"/>
        <v>Existing</v>
      </c>
    </row>
    <row r="4012" spans="1:7" ht="19" x14ac:dyDescent="0.25">
      <c r="A4012" s="7">
        <v>2015</v>
      </c>
      <c r="B4012" s="7" t="s">
        <v>509</v>
      </c>
      <c r="C4012" s="7" t="s">
        <v>5</v>
      </c>
      <c r="D4012" s="24">
        <v>511437.69</v>
      </c>
      <c r="E4012">
        <f>INDEX('B. Store opening dates'!$B$5:$B$2448,MATCH('A. Sales by store'!B4012,'B. Store opening dates'!$A$5:$A$2448,0))</f>
        <v>2003</v>
      </c>
      <c r="F4012" t="str">
        <f t="shared" si="124"/>
        <v>Old</v>
      </c>
      <c r="G4012" t="str">
        <f t="shared" si="125"/>
        <v>Existing</v>
      </c>
    </row>
    <row r="4013" spans="1:7" ht="19" x14ac:dyDescent="0.25">
      <c r="A4013" s="7">
        <v>2014</v>
      </c>
      <c r="B4013" s="7" t="s">
        <v>509</v>
      </c>
      <c r="C4013" s="7" t="s">
        <v>5</v>
      </c>
      <c r="D4013" s="24">
        <v>556859.76</v>
      </c>
      <c r="E4013">
        <f>INDEX('B. Store opening dates'!$B$5:$B$2448,MATCH('A. Sales by store'!B4013,'B. Store opening dates'!$A$5:$A$2448,0))</f>
        <v>2003</v>
      </c>
      <c r="F4013" t="str">
        <f t="shared" si="124"/>
        <v>Old</v>
      </c>
      <c r="G4013" t="str">
        <f t="shared" si="125"/>
        <v>Existing</v>
      </c>
    </row>
    <row r="4014" spans="1:7" ht="19" x14ac:dyDescent="0.25">
      <c r="A4014" s="7">
        <v>2015</v>
      </c>
      <c r="B4014" s="7" t="s">
        <v>509</v>
      </c>
      <c r="C4014" s="7" t="s">
        <v>6</v>
      </c>
      <c r="D4014" s="24">
        <v>269507.18</v>
      </c>
      <c r="E4014">
        <f>INDEX('B. Store opening dates'!$B$5:$B$2448,MATCH('A. Sales by store'!B4014,'B. Store opening dates'!$A$5:$A$2448,0))</f>
        <v>2003</v>
      </c>
      <c r="F4014" t="str">
        <f t="shared" si="124"/>
        <v>Old</v>
      </c>
      <c r="G4014" t="str">
        <f t="shared" si="125"/>
        <v>Existing</v>
      </c>
    </row>
    <row r="4015" spans="1:7" ht="19" x14ac:dyDescent="0.25">
      <c r="A4015" s="7">
        <v>2014</v>
      </c>
      <c r="B4015" s="7" t="s">
        <v>509</v>
      </c>
      <c r="C4015" s="7" t="s">
        <v>6</v>
      </c>
      <c r="D4015" s="24">
        <v>193973.4</v>
      </c>
      <c r="E4015">
        <f>INDEX('B. Store opening dates'!$B$5:$B$2448,MATCH('A. Sales by store'!B4015,'B. Store opening dates'!$A$5:$A$2448,0))</f>
        <v>2003</v>
      </c>
      <c r="F4015" t="str">
        <f t="shared" si="124"/>
        <v>Old</v>
      </c>
      <c r="G4015" t="str">
        <f t="shared" si="125"/>
        <v>Existing</v>
      </c>
    </row>
    <row r="4016" spans="1:7" ht="19" x14ac:dyDescent="0.25">
      <c r="A4016" s="7">
        <v>2015</v>
      </c>
      <c r="B4016" s="7" t="s">
        <v>509</v>
      </c>
      <c r="C4016" s="7" t="s">
        <v>7</v>
      </c>
      <c r="D4016" s="24">
        <v>113494.57</v>
      </c>
      <c r="E4016">
        <f>INDEX('B. Store opening dates'!$B$5:$B$2448,MATCH('A. Sales by store'!B4016,'B. Store opening dates'!$A$5:$A$2448,0))</f>
        <v>2003</v>
      </c>
      <c r="F4016" t="str">
        <f t="shared" si="124"/>
        <v>Old</v>
      </c>
      <c r="G4016" t="str">
        <f t="shared" si="125"/>
        <v>Existing</v>
      </c>
    </row>
    <row r="4017" spans="1:7" ht="19" x14ac:dyDescent="0.25">
      <c r="A4017" s="7">
        <v>2014</v>
      </c>
      <c r="B4017" s="7" t="s">
        <v>509</v>
      </c>
      <c r="C4017" s="7" t="s">
        <v>7</v>
      </c>
      <c r="D4017" s="24">
        <v>119213.38</v>
      </c>
      <c r="E4017">
        <f>INDEX('B. Store opening dates'!$B$5:$B$2448,MATCH('A. Sales by store'!B4017,'B. Store opening dates'!$A$5:$A$2448,0))</f>
        <v>2003</v>
      </c>
      <c r="F4017" t="str">
        <f t="shared" si="124"/>
        <v>Old</v>
      </c>
      <c r="G4017" t="str">
        <f t="shared" si="125"/>
        <v>Existing</v>
      </c>
    </row>
    <row r="4018" spans="1:7" ht="19" x14ac:dyDescent="0.25">
      <c r="A4018" s="7">
        <v>2015</v>
      </c>
      <c r="B4018" s="7" t="s">
        <v>509</v>
      </c>
      <c r="C4018" s="7" t="s">
        <v>8</v>
      </c>
      <c r="D4018" s="24">
        <v>513703.5</v>
      </c>
      <c r="E4018">
        <f>INDEX('B. Store opening dates'!$B$5:$B$2448,MATCH('A. Sales by store'!B4018,'B. Store opening dates'!$A$5:$A$2448,0))</f>
        <v>2003</v>
      </c>
      <c r="F4018" t="str">
        <f t="shared" si="124"/>
        <v>Old</v>
      </c>
      <c r="G4018" t="str">
        <f t="shared" si="125"/>
        <v>Existing</v>
      </c>
    </row>
    <row r="4019" spans="1:7" ht="19" x14ac:dyDescent="0.25">
      <c r="A4019" s="7">
        <v>2014</v>
      </c>
      <c r="B4019" s="7" t="s">
        <v>509</v>
      </c>
      <c r="C4019" s="7" t="s">
        <v>8</v>
      </c>
      <c r="D4019" s="24">
        <v>533025.96</v>
      </c>
      <c r="E4019">
        <f>INDEX('B. Store opening dates'!$B$5:$B$2448,MATCH('A. Sales by store'!B4019,'B. Store opening dates'!$A$5:$A$2448,0))</f>
        <v>2003</v>
      </c>
      <c r="F4019" t="str">
        <f t="shared" si="124"/>
        <v>Old</v>
      </c>
      <c r="G4019" t="str">
        <f t="shared" si="125"/>
        <v>Existing</v>
      </c>
    </row>
    <row r="4020" spans="1:7" ht="19" x14ac:dyDescent="0.25">
      <c r="A4020" s="7">
        <v>2015</v>
      </c>
      <c r="B4020" s="7" t="s">
        <v>510</v>
      </c>
      <c r="C4020" s="7" t="s">
        <v>5</v>
      </c>
      <c r="D4020" s="24">
        <v>827679.22</v>
      </c>
      <c r="E4020">
        <f>INDEX('B. Store opening dates'!$B$5:$B$2448,MATCH('A. Sales by store'!B4020,'B. Store opening dates'!$A$5:$A$2448,0))</f>
        <v>2003</v>
      </c>
      <c r="F4020" t="str">
        <f t="shared" si="124"/>
        <v>Old</v>
      </c>
      <c r="G4020" t="str">
        <f t="shared" si="125"/>
        <v>Existing</v>
      </c>
    </row>
    <row r="4021" spans="1:7" ht="19" x14ac:dyDescent="0.25">
      <c r="A4021" s="7">
        <v>2014</v>
      </c>
      <c r="B4021" s="7" t="s">
        <v>510</v>
      </c>
      <c r="C4021" s="7" t="s">
        <v>5</v>
      </c>
      <c r="D4021" s="24">
        <v>914044.95</v>
      </c>
      <c r="E4021">
        <f>INDEX('B. Store opening dates'!$B$5:$B$2448,MATCH('A. Sales by store'!B4021,'B. Store opening dates'!$A$5:$A$2448,0))</f>
        <v>2003</v>
      </c>
      <c r="F4021" t="str">
        <f t="shared" si="124"/>
        <v>Old</v>
      </c>
      <c r="G4021" t="str">
        <f t="shared" si="125"/>
        <v>Existing</v>
      </c>
    </row>
    <row r="4022" spans="1:7" ht="19" x14ac:dyDescent="0.25">
      <c r="A4022" s="7">
        <v>2015</v>
      </c>
      <c r="B4022" s="7" t="s">
        <v>510</v>
      </c>
      <c r="C4022" s="7" t="s">
        <v>6</v>
      </c>
      <c r="D4022" s="24">
        <v>431021.28</v>
      </c>
      <c r="E4022">
        <f>INDEX('B. Store opening dates'!$B$5:$B$2448,MATCH('A. Sales by store'!B4022,'B. Store opening dates'!$A$5:$A$2448,0))</f>
        <v>2003</v>
      </c>
      <c r="F4022" t="str">
        <f t="shared" si="124"/>
        <v>Old</v>
      </c>
      <c r="G4022" t="str">
        <f t="shared" si="125"/>
        <v>Existing</v>
      </c>
    </row>
    <row r="4023" spans="1:7" ht="19" x14ac:dyDescent="0.25">
      <c r="A4023" s="7">
        <v>2014</v>
      </c>
      <c r="B4023" s="7" t="s">
        <v>510</v>
      </c>
      <c r="C4023" s="7" t="s">
        <v>6</v>
      </c>
      <c r="D4023" s="24">
        <v>313330.77</v>
      </c>
      <c r="E4023">
        <f>INDEX('B. Store opening dates'!$B$5:$B$2448,MATCH('A. Sales by store'!B4023,'B. Store opening dates'!$A$5:$A$2448,0))</f>
        <v>2003</v>
      </c>
      <c r="F4023" t="str">
        <f t="shared" si="124"/>
        <v>Old</v>
      </c>
      <c r="G4023" t="str">
        <f t="shared" si="125"/>
        <v>Existing</v>
      </c>
    </row>
    <row r="4024" spans="1:7" ht="19" x14ac:dyDescent="0.25">
      <c r="A4024" s="7">
        <v>2015</v>
      </c>
      <c r="B4024" s="7" t="s">
        <v>510</v>
      </c>
      <c r="C4024" s="7" t="s">
        <v>7</v>
      </c>
      <c r="D4024" s="24">
        <v>235225.46</v>
      </c>
      <c r="E4024">
        <f>INDEX('B. Store opening dates'!$B$5:$B$2448,MATCH('A. Sales by store'!B4024,'B. Store opening dates'!$A$5:$A$2448,0))</f>
        <v>2003</v>
      </c>
      <c r="F4024" t="str">
        <f t="shared" si="124"/>
        <v>Old</v>
      </c>
      <c r="G4024" t="str">
        <f t="shared" si="125"/>
        <v>Existing</v>
      </c>
    </row>
    <row r="4025" spans="1:7" ht="19" x14ac:dyDescent="0.25">
      <c r="A4025" s="7">
        <v>2014</v>
      </c>
      <c r="B4025" s="7" t="s">
        <v>510</v>
      </c>
      <c r="C4025" s="7" t="s">
        <v>7</v>
      </c>
      <c r="D4025" s="24">
        <v>249941.49</v>
      </c>
      <c r="E4025">
        <f>INDEX('B. Store opening dates'!$B$5:$B$2448,MATCH('A. Sales by store'!B4025,'B. Store opening dates'!$A$5:$A$2448,0))</f>
        <v>2003</v>
      </c>
      <c r="F4025" t="str">
        <f t="shared" si="124"/>
        <v>Old</v>
      </c>
      <c r="G4025" t="str">
        <f t="shared" si="125"/>
        <v>Existing</v>
      </c>
    </row>
    <row r="4026" spans="1:7" ht="19" x14ac:dyDescent="0.25">
      <c r="A4026" s="7">
        <v>2015</v>
      </c>
      <c r="B4026" s="7" t="s">
        <v>510</v>
      </c>
      <c r="C4026" s="7" t="s">
        <v>8</v>
      </c>
      <c r="D4026" s="24">
        <v>717044.51</v>
      </c>
      <c r="E4026">
        <f>INDEX('B. Store opening dates'!$B$5:$B$2448,MATCH('A. Sales by store'!B4026,'B. Store opening dates'!$A$5:$A$2448,0))</f>
        <v>2003</v>
      </c>
      <c r="F4026" t="str">
        <f t="shared" si="124"/>
        <v>Old</v>
      </c>
      <c r="G4026" t="str">
        <f t="shared" si="125"/>
        <v>Existing</v>
      </c>
    </row>
    <row r="4027" spans="1:7" ht="19" x14ac:dyDescent="0.25">
      <c r="A4027" s="7">
        <v>2014</v>
      </c>
      <c r="B4027" s="7" t="s">
        <v>510</v>
      </c>
      <c r="C4027" s="7" t="s">
        <v>8</v>
      </c>
      <c r="D4027" s="24">
        <v>751404.91</v>
      </c>
      <c r="E4027">
        <f>INDEX('B. Store opening dates'!$B$5:$B$2448,MATCH('A. Sales by store'!B4027,'B. Store opening dates'!$A$5:$A$2448,0))</f>
        <v>2003</v>
      </c>
      <c r="F4027" t="str">
        <f t="shared" si="124"/>
        <v>Old</v>
      </c>
      <c r="G4027" t="str">
        <f t="shared" si="125"/>
        <v>Existing</v>
      </c>
    </row>
    <row r="4028" spans="1:7" ht="19" x14ac:dyDescent="0.25">
      <c r="A4028" s="7">
        <v>2015</v>
      </c>
      <c r="B4028" s="7" t="s">
        <v>511</v>
      </c>
      <c r="C4028" s="7" t="s">
        <v>5</v>
      </c>
      <c r="D4028" s="24">
        <v>740945.91</v>
      </c>
      <c r="E4028">
        <f>INDEX('B. Store opening dates'!$B$5:$B$2448,MATCH('A. Sales by store'!B4028,'B. Store opening dates'!$A$5:$A$2448,0))</f>
        <v>2003</v>
      </c>
      <c r="F4028" t="str">
        <f t="shared" si="124"/>
        <v>Old</v>
      </c>
      <c r="G4028" t="str">
        <f t="shared" si="125"/>
        <v>Existing</v>
      </c>
    </row>
    <row r="4029" spans="1:7" ht="19" x14ac:dyDescent="0.25">
      <c r="A4029" s="7">
        <v>2014</v>
      </c>
      <c r="B4029" s="7" t="s">
        <v>511</v>
      </c>
      <c r="C4029" s="7" t="s">
        <v>5</v>
      </c>
      <c r="D4029" s="24">
        <v>819521.2</v>
      </c>
      <c r="E4029">
        <f>INDEX('B. Store opening dates'!$B$5:$B$2448,MATCH('A. Sales by store'!B4029,'B. Store opening dates'!$A$5:$A$2448,0))</f>
        <v>2003</v>
      </c>
      <c r="F4029" t="str">
        <f t="shared" si="124"/>
        <v>Old</v>
      </c>
      <c r="G4029" t="str">
        <f t="shared" si="125"/>
        <v>Existing</v>
      </c>
    </row>
    <row r="4030" spans="1:7" ht="19" x14ac:dyDescent="0.25">
      <c r="A4030" s="7">
        <v>2015</v>
      </c>
      <c r="B4030" s="7" t="s">
        <v>511</v>
      </c>
      <c r="C4030" s="7" t="s">
        <v>6</v>
      </c>
      <c r="D4030" s="24">
        <v>258518.21</v>
      </c>
      <c r="E4030">
        <f>INDEX('B. Store opening dates'!$B$5:$B$2448,MATCH('A. Sales by store'!B4030,'B. Store opening dates'!$A$5:$A$2448,0))</f>
        <v>2003</v>
      </c>
      <c r="F4030" t="str">
        <f t="shared" si="124"/>
        <v>Old</v>
      </c>
      <c r="G4030" t="str">
        <f t="shared" si="125"/>
        <v>Existing</v>
      </c>
    </row>
    <row r="4031" spans="1:7" ht="19" x14ac:dyDescent="0.25">
      <c r="A4031" s="7">
        <v>2014</v>
      </c>
      <c r="B4031" s="7" t="s">
        <v>511</v>
      </c>
      <c r="C4031" s="7" t="s">
        <v>6</v>
      </c>
      <c r="D4031" s="24">
        <v>185339.76</v>
      </c>
      <c r="E4031">
        <f>INDEX('B. Store opening dates'!$B$5:$B$2448,MATCH('A. Sales by store'!B4031,'B. Store opening dates'!$A$5:$A$2448,0))</f>
        <v>2003</v>
      </c>
      <c r="F4031" t="str">
        <f t="shared" si="124"/>
        <v>Old</v>
      </c>
      <c r="G4031" t="str">
        <f t="shared" si="125"/>
        <v>Existing</v>
      </c>
    </row>
    <row r="4032" spans="1:7" ht="19" x14ac:dyDescent="0.25">
      <c r="A4032" s="7">
        <v>2015</v>
      </c>
      <c r="B4032" s="7" t="s">
        <v>511</v>
      </c>
      <c r="C4032" s="7" t="s">
        <v>7</v>
      </c>
      <c r="D4032" s="24">
        <v>229946.93</v>
      </c>
      <c r="E4032">
        <f>INDEX('B. Store opening dates'!$B$5:$B$2448,MATCH('A. Sales by store'!B4032,'B. Store opening dates'!$A$5:$A$2448,0))</f>
        <v>2003</v>
      </c>
      <c r="F4032" t="str">
        <f t="shared" si="124"/>
        <v>Old</v>
      </c>
      <c r="G4032" t="str">
        <f t="shared" si="125"/>
        <v>Existing</v>
      </c>
    </row>
    <row r="4033" spans="1:7" ht="19" x14ac:dyDescent="0.25">
      <c r="A4033" s="7">
        <v>2014</v>
      </c>
      <c r="B4033" s="7" t="s">
        <v>511</v>
      </c>
      <c r="C4033" s="7" t="s">
        <v>7</v>
      </c>
      <c r="D4033" s="24">
        <v>242800.48</v>
      </c>
      <c r="E4033">
        <f>INDEX('B. Store opening dates'!$B$5:$B$2448,MATCH('A. Sales by store'!B4033,'B. Store opening dates'!$A$5:$A$2448,0))</f>
        <v>2003</v>
      </c>
      <c r="F4033" t="str">
        <f t="shared" si="124"/>
        <v>Old</v>
      </c>
      <c r="G4033" t="str">
        <f t="shared" si="125"/>
        <v>Existing</v>
      </c>
    </row>
    <row r="4034" spans="1:7" ht="19" x14ac:dyDescent="0.25">
      <c r="A4034" s="7">
        <v>2015</v>
      </c>
      <c r="B4034" s="7" t="s">
        <v>511</v>
      </c>
      <c r="C4034" s="7" t="s">
        <v>8</v>
      </c>
      <c r="D4034" s="24">
        <v>519714.54</v>
      </c>
      <c r="E4034">
        <f>INDEX('B. Store opening dates'!$B$5:$B$2448,MATCH('A. Sales by store'!B4034,'B. Store opening dates'!$A$5:$A$2448,0))</f>
        <v>2003</v>
      </c>
      <c r="F4034" t="str">
        <f t="shared" si="124"/>
        <v>Old</v>
      </c>
      <c r="G4034" t="str">
        <f t="shared" si="125"/>
        <v>Existing</v>
      </c>
    </row>
    <row r="4035" spans="1:7" ht="19" x14ac:dyDescent="0.25">
      <c r="A4035" s="7">
        <v>2014</v>
      </c>
      <c r="B4035" s="7" t="s">
        <v>511</v>
      </c>
      <c r="C4035" s="7" t="s">
        <v>8</v>
      </c>
      <c r="D4035" s="24">
        <v>540702.65</v>
      </c>
      <c r="E4035">
        <f>INDEX('B. Store opening dates'!$B$5:$B$2448,MATCH('A. Sales by store'!B4035,'B. Store opening dates'!$A$5:$A$2448,0))</f>
        <v>2003</v>
      </c>
      <c r="F4035" t="str">
        <f t="shared" si="124"/>
        <v>Old</v>
      </c>
      <c r="G4035" t="str">
        <f t="shared" si="125"/>
        <v>Existing</v>
      </c>
    </row>
    <row r="4036" spans="1:7" ht="19" x14ac:dyDescent="0.25">
      <c r="A4036" s="7">
        <v>2015</v>
      </c>
      <c r="B4036" s="7" t="s">
        <v>512</v>
      </c>
      <c r="C4036" s="7" t="s">
        <v>5</v>
      </c>
      <c r="D4036" s="24">
        <v>893618.11</v>
      </c>
      <c r="E4036">
        <f>INDEX('B. Store opening dates'!$B$5:$B$2448,MATCH('A. Sales by store'!B4036,'B. Store opening dates'!$A$5:$A$2448,0))</f>
        <v>2003</v>
      </c>
      <c r="F4036" t="str">
        <f t="shared" si="124"/>
        <v>Old</v>
      </c>
      <c r="G4036" t="str">
        <f t="shared" si="125"/>
        <v>Existing</v>
      </c>
    </row>
    <row r="4037" spans="1:7" ht="19" x14ac:dyDescent="0.25">
      <c r="A4037" s="7">
        <v>2014</v>
      </c>
      <c r="B4037" s="7" t="s">
        <v>512</v>
      </c>
      <c r="C4037" s="7" t="s">
        <v>5</v>
      </c>
      <c r="D4037" s="24">
        <v>980073.77</v>
      </c>
      <c r="E4037">
        <f>INDEX('B. Store opening dates'!$B$5:$B$2448,MATCH('A. Sales by store'!B4037,'B. Store opening dates'!$A$5:$A$2448,0))</f>
        <v>2003</v>
      </c>
      <c r="F4037" t="str">
        <f t="shared" ref="F4037:F4100" si="126">IF(A4037 = 2015, IF(E4037&lt; 2015, "Old","New"),IF(E4037 &lt; 2014, "Old","New"))</f>
        <v>Old</v>
      </c>
      <c r="G4037" t="str">
        <f t="shared" ref="G4037:G4100" si="127">IF(A4037 = 2015, IF(E4037&lt; 2015, "Existing","New"),"Existing")</f>
        <v>Existing</v>
      </c>
    </row>
    <row r="4038" spans="1:7" ht="19" x14ac:dyDescent="0.25">
      <c r="A4038" s="7">
        <v>2015</v>
      </c>
      <c r="B4038" s="7" t="s">
        <v>512</v>
      </c>
      <c r="C4038" s="7" t="s">
        <v>6</v>
      </c>
      <c r="D4038" s="24">
        <v>323578.40999999997</v>
      </c>
      <c r="E4038">
        <f>INDEX('B. Store opening dates'!$B$5:$B$2448,MATCH('A. Sales by store'!B4038,'B. Store opening dates'!$A$5:$A$2448,0))</f>
        <v>2003</v>
      </c>
      <c r="F4038" t="str">
        <f t="shared" si="126"/>
        <v>Old</v>
      </c>
      <c r="G4038" t="str">
        <f t="shared" si="127"/>
        <v>Existing</v>
      </c>
    </row>
    <row r="4039" spans="1:7" ht="19" x14ac:dyDescent="0.25">
      <c r="A4039" s="7">
        <v>2014</v>
      </c>
      <c r="B4039" s="7" t="s">
        <v>512</v>
      </c>
      <c r="C4039" s="7" t="s">
        <v>6</v>
      </c>
      <c r="D4039" s="24">
        <v>231575.56</v>
      </c>
      <c r="E4039">
        <f>INDEX('B. Store opening dates'!$B$5:$B$2448,MATCH('A. Sales by store'!B4039,'B. Store opening dates'!$A$5:$A$2448,0))</f>
        <v>2003</v>
      </c>
      <c r="F4039" t="str">
        <f t="shared" si="126"/>
        <v>Old</v>
      </c>
      <c r="G4039" t="str">
        <f t="shared" si="127"/>
        <v>Existing</v>
      </c>
    </row>
    <row r="4040" spans="1:7" ht="19" x14ac:dyDescent="0.25">
      <c r="A4040" s="7">
        <v>2015</v>
      </c>
      <c r="B4040" s="7" t="s">
        <v>512</v>
      </c>
      <c r="C4040" s="7" t="s">
        <v>7</v>
      </c>
      <c r="D4040" s="24">
        <v>69286.11</v>
      </c>
      <c r="E4040">
        <f>INDEX('B. Store opening dates'!$B$5:$B$2448,MATCH('A. Sales by store'!B4040,'B. Store opening dates'!$A$5:$A$2448,0))</f>
        <v>2003</v>
      </c>
      <c r="F4040" t="str">
        <f t="shared" si="126"/>
        <v>Old</v>
      </c>
      <c r="G4040" t="str">
        <f t="shared" si="127"/>
        <v>Existing</v>
      </c>
    </row>
    <row r="4041" spans="1:7" ht="19" x14ac:dyDescent="0.25">
      <c r="A4041" s="7">
        <v>2014</v>
      </c>
      <c r="B4041" s="7" t="s">
        <v>512</v>
      </c>
      <c r="C4041" s="7" t="s">
        <v>7</v>
      </c>
      <c r="D4041" s="24">
        <v>73135.53</v>
      </c>
      <c r="E4041">
        <f>INDEX('B. Store opening dates'!$B$5:$B$2448,MATCH('A. Sales by store'!B4041,'B. Store opening dates'!$A$5:$A$2448,0))</f>
        <v>2003</v>
      </c>
      <c r="F4041" t="str">
        <f t="shared" si="126"/>
        <v>Old</v>
      </c>
      <c r="G4041" t="str">
        <f t="shared" si="127"/>
        <v>Existing</v>
      </c>
    </row>
    <row r="4042" spans="1:7" ht="19" x14ac:dyDescent="0.25">
      <c r="A4042" s="7">
        <v>2015</v>
      </c>
      <c r="B4042" s="7" t="s">
        <v>512</v>
      </c>
      <c r="C4042" s="7" t="s">
        <v>8</v>
      </c>
      <c r="D4042" s="24">
        <v>440706.42</v>
      </c>
      <c r="E4042">
        <f>INDEX('B. Store opening dates'!$B$5:$B$2448,MATCH('A. Sales by store'!B4042,'B. Store opening dates'!$A$5:$A$2448,0))</f>
        <v>2003</v>
      </c>
      <c r="F4042" t="str">
        <f t="shared" si="126"/>
        <v>Old</v>
      </c>
      <c r="G4042" t="str">
        <f t="shared" si="127"/>
        <v>Existing</v>
      </c>
    </row>
    <row r="4043" spans="1:7" ht="19" x14ac:dyDescent="0.25">
      <c r="A4043" s="7">
        <v>2014</v>
      </c>
      <c r="B4043" s="7" t="s">
        <v>512</v>
      </c>
      <c r="C4043" s="7" t="s">
        <v>8</v>
      </c>
      <c r="D4043" s="24">
        <v>461712.69</v>
      </c>
      <c r="E4043">
        <f>INDEX('B. Store opening dates'!$B$5:$B$2448,MATCH('A. Sales by store'!B4043,'B. Store opening dates'!$A$5:$A$2448,0))</f>
        <v>2003</v>
      </c>
      <c r="F4043" t="str">
        <f t="shared" si="126"/>
        <v>Old</v>
      </c>
      <c r="G4043" t="str">
        <f t="shared" si="127"/>
        <v>Existing</v>
      </c>
    </row>
    <row r="4044" spans="1:7" ht="19" x14ac:dyDescent="0.25">
      <c r="A4044" s="7">
        <v>2015</v>
      </c>
      <c r="B4044" s="7" t="s">
        <v>513</v>
      </c>
      <c r="C4044" s="7" t="s">
        <v>5</v>
      </c>
      <c r="D4044" s="24">
        <v>499778.67</v>
      </c>
      <c r="E4044">
        <f>INDEX('B. Store opening dates'!$B$5:$B$2448,MATCH('A. Sales by store'!B4044,'B. Store opening dates'!$A$5:$A$2448,0))</f>
        <v>2003</v>
      </c>
      <c r="F4044" t="str">
        <f t="shared" si="126"/>
        <v>Old</v>
      </c>
      <c r="G4044" t="str">
        <f t="shared" si="127"/>
        <v>Existing</v>
      </c>
    </row>
    <row r="4045" spans="1:7" ht="19" x14ac:dyDescent="0.25">
      <c r="A4045" s="7">
        <v>2014</v>
      </c>
      <c r="B4045" s="7" t="s">
        <v>513</v>
      </c>
      <c r="C4045" s="7" t="s">
        <v>5</v>
      </c>
      <c r="D4045" s="24">
        <v>549958.99</v>
      </c>
      <c r="E4045">
        <f>INDEX('B. Store opening dates'!$B$5:$B$2448,MATCH('A. Sales by store'!B4045,'B. Store opening dates'!$A$5:$A$2448,0))</f>
        <v>2003</v>
      </c>
      <c r="F4045" t="str">
        <f t="shared" si="126"/>
        <v>Old</v>
      </c>
      <c r="G4045" t="str">
        <f t="shared" si="127"/>
        <v>Existing</v>
      </c>
    </row>
    <row r="4046" spans="1:7" ht="19" x14ac:dyDescent="0.25">
      <c r="A4046" s="7">
        <v>2015</v>
      </c>
      <c r="B4046" s="7" t="s">
        <v>513</v>
      </c>
      <c r="C4046" s="7" t="s">
        <v>6</v>
      </c>
      <c r="D4046" s="24">
        <v>480199.62</v>
      </c>
      <c r="E4046">
        <f>INDEX('B. Store opening dates'!$B$5:$B$2448,MATCH('A. Sales by store'!B4046,'B. Store opening dates'!$A$5:$A$2448,0))</f>
        <v>2003</v>
      </c>
      <c r="F4046" t="str">
        <f t="shared" si="126"/>
        <v>Old</v>
      </c>
      <c r="G4046" t="str">
        <f t="shared" si="127"/>
        <v>Existing</v>
      </c>
    </row>
    <row r="4047" spans="1:7" ht="19" x14ac:dyDescent="0.25">
      <c r="A4047" s="7">
        <v>2014</v>
      </c>
      <c r="B4047" s="7" t="s">
        <v>513</v>
      </c>
      <c r="C4047" s="7" t="s">
        <v>6</v>
      </c>
      <c r="D4047" s="24">
        <v>337149.29</v>
      </c>
      <c r="E4047">
        <f>INDEX('B. Store opening dates'!$B$5:$B$2448,MATCH('A. Sales by store'!B4047,'B. Store opening dates'!$A$5:$A$2448,0))</f>
        <v>2003</v>
      </c>
      <c r="F4047" t="str">
        <f t="shared" si="126"/>
        <v>Old</v>
      </c>
      <c r="G4047" t="str">
        <f t="shared" si="127"/>
        <v>Existing</v>
      </c>
    </row>
    <row r="4048" spans="1:7" ht="19" x14ac:dyDescent="0.25">
      <c r="A4048" s="7">
        <v>2015</v>
      </c>
      <c r="B4048" s="7" t="s">
        <v>513</v>
      </c>
      <c r="C4048" s="7" t="s">
        <v>7</v>
      </c>
      <c r="D4048" s="24">
        <v>161249.1</v>
      </c>
      <c r="E4048">
        <f>INDEX('B. Store opening dates'!$B$5:$B$2448,MATCH('A. Sales by store'!B4048,'B. Store opening dates'!$A$5:$A$2448,0))</f>
        <v>2003</v>
      </c>
      <c r="F4048" t="str">
        <f t="shared" si="126"/>
        <v>Old</v>
      </c>
      <c r="G4048" t="str">
        <f t="shared" si="127"/>
        <v>Existing</v>
      </c>
    </row>
    <row r="4049" spans="1:7" ht="19" x14ac:dyDescent="0.25">
      <c r="A4049" s="7">
        <v>2014</v>
      </c>
      <c r="B4049" s="7" t="s">
        <v>513</v>
      </c>
      <c r="C4049" s="7" t="s">
        <v>7</v>
      </c>
      <c r="D4049" s="24">
        <v>168652.5</v>
      </c>
      <c r="E4049">
        <f>INDEX('B. Store opening dates'!$B$5:$B$2448,MATCH('A. Sales by store'!B4049,'B. Store opening dates'!$A$5:$A$2448,0))</f>
        <v>2003</v>
      </c>
      <c r="F4049" t="str">
        <f t="shared" si="126"/>
        <v>Old</v>
      </c>
      <c r="G4049" t="str">
        <f t="shared" si="127"/>
        <v>Existing</v>
      </c>
    </row>
    <row r="4050" spans="1:7" ht="19" x14ac:dyDescent="0.25">
      <c r="A4050" s="7">
        <v>2015</v>
      </c>
      <c r="B4050" s="7" t="s">
        <v>513</v>
      </c>
      <c r="C4050" s="7" t="s">
        <v>8</v>
      </c>
      <c r="D4050" s="24">
        <v>624378.84</v>
      </c>
      <c r="E4050">
        <f>INDEX('B. Store opening dates'!$B$5:$B$2448,MATCH('A. Sales by store'!B4050,'B. Store opening dates'!$A$5:$A$2448,0))</f>
        <v>2003</v>
      </c>
      <c r="F4050" t="str">
        <f t="shared" si="126"/>
        <v>Old</v>
      </c>
      <c r="G4050" t="str">
        <f t="shared" si="127"/>
        <v>Existing</v>
      </c>
    </row>
    <row r="4051" spans="1:7" ht="19" x14ac:dyDescent="0.25">
      <c r="A4051" s="7">
        <v>2014</v>
      </c>
      <c r="B4051" s="7" t="s">
        <v>513</v>
      </c>
      <c r="C4051" s="7" t="s">
        <v>8</v>
      </c>
      <c r="D4051" s="24">
        <v>652286.02</v>
      </c>
      <c r="E4051">
        <f>INDEX('B. Store opening dates'!$B$5:$B$2448,MATCH('A. Sales by store'!B4051,'B. Store opening dates'!$A$5:$A$2448,0))</f>
        <v>2003</v>
      </c>
      <c r="F4051" t="str">
        <f t="shared" si="126"/>
        <v>Old</v>
      </c>
      <c r="G4051" t="str">
        <f t="shared" si="127"/>
        <v>Existing</v>
      </c>
    </row>
    <row r="4052" spans="1:7" ht="19" x14ac:dyDescent="0.25">
      <c r="A4052" s="7">
        <v>2015</v>
      </c>
      <c r="B4052" s="7" t="s">
        <v>514</v>
      </c>
      <c r="C4052" s="7" t="s">
        <v>5</v>
      </c>
      <c r="D4052" s="24">
        <v>711944.61</v>
      </c>
      <c r="E4052">
        <f>INDEX('B. Store opening dates'!$B$5:$B$2448,MATCH('A. Sales by store'!B4052,'B. Store opening dates'!$A$5:$A$2448,0))</f>
        <v>2003</v>
      </c>
      <c r="F4052" t="str">
        <f t="shared" si="126"/>
        <v>Old</v>
      </c>
      <c r="G4052" t="str">
        <f t="shared" si="127"/>
        <v>Existing</v>
      </c>
    </row>
    <row r="4053" spans="1:7" ht="19" x14ac:dyDescent="0.25">
      <c r="A4053" s="7">
        <v>2014</v>
      </c>
      <c r="B4053" s="7" t="s">
        <v>514</v>
      </c>
      <c r="C4053" s="7" t="s">
        <v>5</v>
      </c>
      <c r="D4053" s="24">
        <v>774707.94</v>
      </c>
      <c r="E4053">
        <f>INDEX('B. Store opening dates'!$B$5:$B$2448,MATCH('A. Sales by store'!B4053,'B. Store opening dates'!$A$5:$A$2448,0))</f>
        <v>2003</v>
      </c>
      <c r="F4053" t="str">
        <f t="shared" si="126"/>
        <v>Old</v>
      </c>
      <c r="G4053" t="str">
        <f t="shared" si="127"/>
        <v>Existing</v>
      </c>
    </row>
    <row r="4054" spans="1:7" ht="19" x14ac:dyDescent="0.25">
      <c r="A4054" s="7">
        <v>2015</v>
      </c>
      <c r="B4054" s="7" t="s">
        <v>514</v>
      </c>
      <c r="C4054" s="7" t="s">
        <v>6</v>
      </c>
      <c r="D4054" s="24">
        <v>536862.74</v>
      </c>
      <c r="E4054">
        <f>INDEX('B. Store opening dates'!$B$5:$B$2448,MATCH('A. Sales by store'!B4054,'B. Store opening dates'!$A$5:$A$2448,0))</f>
        <v>2003</v>
      </c>
      <c r="F4054" t="str">
        <f t="shared" si="126"/>
        <v>Old</v>
      </c>
      <c r="G4054" t="str">
        <f t="shared" si="127"/>
        <v>Existing</v>
      </c>
    </row>
    <row r="4055" spans="1:7" ht="19" x14ac:dyDescent="0.25">
      <c r="A4055" s="7">
        <v>2014</v>
      </c>
      <c r="B4055" s="7" t="s">
        <v>514</v>
      </c>
      <c r="C4055" s="7" t="s">
        <v>6</v>
      </c>
      <c r="D4055" s="24">
        <v>383600.33</v>
      </c>
      <c r="E4055">
        <f>INDEX('B. Store opening dates'!$B$5:$B$2448,MATCH('A. Sales by store'!B4055,'B. Store opening dates'!$A$5:$A$2448,0))</f>
        <v>2003</v>
      </c>
      <c r="F4055" t="str">
        <f t="shared" si="126"/>
        <v>Old</v>
      </c>
      <c r="G4055" t="str">
        <f t="shared" si="127"/>
        <v>Existing</v>
      </c>
    </row>
    <row r="4056" spans="1:7" ht="19" x14ac:dyDescent="0.25">
      <c r="A4056" s="7">
        <v>2015</v>
      </c>
      <c r="B4056" s="7" t="s">
        <v>514</v>
      </c>
      <c r="C4056" s="7" t="s">
        <v>7</v>
      </c>
      <c r="D4056" s="24">
        <v>131654.68</v>
      </c>
      <c r="E4056">
        <f>INDEX('B. Store opening dates'!$B$5:$B$2448,MATCH('A. Sales by store'!B4056,'B. Store opening dates'!$A$5:$A$2448,0))</f>
        <v>2003</v>
      </c>
      <c r="F4056" t="str">
        <f t="shared" si="126"/>
        <v>Old</v>
      </c>
      <c r="G4056" t="str">
        <f t="shared" si="127"/>
        <v>Existing</v>
      </c>
    </row>
    <row r="4057" spans="1:7" ht="19" x14ac:dyDescent="0.25">
      <c r="A4057" s="7">
        <v>2014</v>
      </c>
      <c r="B4057" s="7" t="s">
        <v>514</v>
      </c>
      <c r="C4057" s="7" t="s">
        <v>7</v>
      </c>
      <c r="D4057" s="24">
        <v>140195.48000000001</v>
      </c>
      <c r="E4057">
        <f>INDEX('B. Store opening dates'!$B$5:$B$2448,MATCH('A. Sales by store'!B4057,'B. Store opening dates'!$A$5:$A$2448,0))</f>
        <v>2003</v>
      </c>
      <c r="F4057" t="str">
        <f t="shared" si="126"/>
        <v>Old</v>
      </c>
      <c r="G4057" t="str">
        <f t="shared" si="127"/>
        <v>Existing</v>
      </c>
    </row>
    <row r="4058" spans="1:7" ht="19" x14ac:dyDescent="0.25">
      <c r="A4058" s="7">
        <v>2015</v>
      </c>
      <c r="B4058" s="7" t="s">
        <v>514</v>
      </c>
      <c r="C4058" s="7" t="s">
        <v>8</v>
      </c>
      <c r="D4058" s="24">
        <v>736358.67</v>
      </c>
      <c r="E4058">
        <f>INDEX('B. Store opening dates'!$B$5:$B$2448,MATCH('A. Sales by store'!B4058,'B. Store opening dates'!$A$5:$A$2448,0))</f>
        <v>2003</v>
      </c>
      <c r="F4058" t="str">
        <f t="shared" si="126"/>
        <v>Old</v>
      </c>
      <c r="G4058" t="str">
        <f t="shared" si="127"/>
        <v>Existing</v>
      </c>
    </row>
    <row r="4059" spans="1:7" ht="19" x14ac:dyDescent="0.25">
      <c r="A4059" s="7">
        <v>2014</v>
      </c>
      <c r="B4059" s="7" t="s">
        <v>514</v>
      </c>
      <c r="C4059" s="7" t="s">
        <v>8</v>
      </c>
      <c r="D4059" s="24">
        <v>759191.74</v>
      </c>
      <c r="E4059">
        <f>INDEX('B. Store opening dates'!$B$5:$B$2448,MATCH('A. Sales by store'!B4059,'B. Store opening dates'!$A$5:$A$2448,0))</f>
        <v>2003</v>
      </c>
      <c r="F4059" t="str">
        <f t="shared" si="126"/>
        <v>Old</v>
      </c>
      <c r="G4059" t="str">
        <f t="shared" si="127"/>
        <v>Existing</v>
      </c>
    </row>
    <row r="4060" spans="1:7" ht="19" x14ac:dyDescent="0.25">
      <c r="A4060" s="7">
        <v>2015</v>
      </c>
      <c r="B4060" s="7" t="s">
        <v>515</v>
      </c>
      <c r="C4060" s="7" t="s">
        <v>5</v>
      </c>
      <c r="D4060" s="24">
        <v>921675.02</v>
      </c>
      <c r="E4060">
        <f>INDEX('B. Store opening dates'!$B$5:$B$2448,MATCH('A. Sales by store'!B4060,'B. Store opening dates'!$A$5:$A$2448,0))</f>
        <v>2003</v>
      </c>
      <c r="F4060" t="str">
        <f t="shared" si="126"/>
        <v>Old</v>
      </c>
      <c r="G4060" t="str">
        <f t="shared" si="127"/>
        <v>Existing</v>
      </c>
    </row>
    <row r="4061" spans="1:7" ht="19" x14ac:dyDescent="0.25">
      <c r="A4061" s="7">
        <v>2014</v>
      </c>
      <c r="B4061" s="7" t="s">
        <v>515</v>
      </c>
      <c r="C4061" s="7" t="s">
        <v>5</v>
      </c>
      <c r="D4061" s="24">
        <v>1006652.85</v>
      </c>
      <c r="E4061">
        <f>INDEX('B. Store opening dates'!$B$5:$B$2448,MATCH('A. Sales by store'!B4061,'B. Store opening dates'!$A$5:$A$2448,0))</f>
        <v>2003</v>
      </c>
      <c r="F4061" t="str">
        <f t="shared" si="126"/>
        <v>Old</v>
      </c>
      <c r="G4061" t="str">
        <f t="shared" si="127"/>
        <v>Existing</v>
      </c>
    </row>
    <row r="4062" spans="1:7" ht="19" x14ac:dyDescent="0.25">
      <c r="A4062" s="7">
        <v>2015</v>
      </c>
      <c r="B4062" s="7" t="s">
        <v>515</v>
      </c>
      <c r="C4062" s="7" t="s">
        <v>6</v>
      </c>
      <c r="D4062" s="24">
        <v>222525.53</v>
      </c>
      <c r="E4062">
        <f>INDEX('B. Store opening dates'!$B$5:$B$2448,MATCH('A. Sales by store'!B4062,'B. Store opening dates'!$A$5:$A$2448,0))</f>
        <v>2003</v>
      </c>
      <c r="F4062" t="str">
        <f t="shared" si="126"/>
        <v>Old</v>
      </c>
      <c r="G4062" t="str">
        <f t="shared" si="127"/>
        <v>Existing</v>
      </c>
    </row>
    <row r="4063" spans="1:7" ht="19" x14ac:dyDescent="0.25">
      <c r="A4063" s="7">
        <v>2014</v>
      </c>
      <c r="B4063" s="7" t="s">
        <v>515</v>
      </c>
      <c r="C4063" s="7" t="s">
        <v>6</v>
      </c>
      <c r="D4063" s="24">
        <v>161828.64000000001</v>
      </c>
      <c r="E4063">
        <f>INDEX('B. Store opening dates'!$B$5:$B$2448,MATCH('A. Sales by store'!B4063,'B. Store opening dates'!$A$5:$A$2448,0))</f>
        <v>2003</v>
      </c>
      <c r="F4063" t="str">
        <f t="shared" si="126"/>
        <v>Old</v>
      </c>
      <c r="G4063" t="str">
        <f t="shared" si="127"/>
        <v>Existing</v>
      </c>
    </row>
    <row r="4064" spans="1:7" ht="19" x14ac:dyDescent="0.25">
      <c r="A4064" s="7">
        <v>2015</v>
      </c>
      <c r="B4064" s="7" t="s">
        <v>515</v>
      </c>
      <c r="C4064" s="7" t="s">
        <v>7</v>
      </c>
      <c r="D4064" s="24">
        <v>133659</v>
      </c>
      <c r="E4064">
        <f>INDEX('B. Store opening dates'!$B$5:$B$2448,MATCH('A. Sales by store'!B4064,'B. Store opening dates'!$A$5:$A$2448,0))</f>
        <v>2003</v>
      </c>
      <c r="F4064" t="str">
        <f t="shared" si="126"/>
        <v>Old</v>
      </c>
      <c r="G4064" t="str">
        <f t="shared" si="127"/>
        <v>Existing</v>
      </c>
    </row>
    <row r="4065" spans="1:7" ht="19" x14ac:dyDescent="0.25">
      <c r="A4065" s="7">
        <v>2014</v>
      </c>
      <c r="B4065" s="7" t="s">
        <v>515</v>
      </c>
      <c r="C4065" s="7" t="s">
        <v>7</v>
      </c>
      <c r="D4065" s="24">
        <v>141910.35999999999</v>
      </c>
      <c r="E4065">
        <f>INDEX('B. Store opening dates'!$B$5:$B$2448,MATCH('A. Sales by store'!B4065,'B. Store opening dates'!$A$5:$A$2448,0))</f>
        <v>2003</v>
      </c>
      <c r="F4065" t="str">
        <f t="shared" si="126"/>
        <v>Old</v>
      </c>
      <c r="G4065" t="str">
        <f t="shared" si="127"/>
        <v>Existing</v>
      </c>
    </row>
    <row r="4066" spans="1:7" ht="19" x14ac:dyDescent="0.25">
      <c r="A4066" s="7">
        <v>2015</v>
      </c>
      <c r="B4066" s="7" t="s">
        <v>515</v>
      </c>
      <c r="C4066" s="7" t="s">
        <v>8</v>
      </c>
      <c r="D4066" s="24">
        <v>603813.16</v>
      </c>
      <c r="E4066">
        <f>INDEX('B. Store opening dates'!$B$5:$B$2448,MATCH('A. Sales by store'!B4066,'B. Store opening dates'!$A$5:$A$2448,0))</f>
        <v>2003</v>
      </c>
      <c r="F4066" t="str">
        <f t="shared" si="126"/>
        <v>Old</v>
      </c>
      <c r="G4066" t="str">
        <f t="shared" si="127"/>
        <v>Existing</v>
      </c>
    </row>
    <row r="4067" spans="1:7" ht="19" x14ac:dyDescent="0.25">
      <c r="A4067" s="7">
        <v>2014</v>
      </c>
      <c r="B4067" s="7" t="s">
        <v>515</v>
      </c>
      <c r="C4067" s="7" t="s">
        <v>8</v>
      </c>
      <c r="D4067" s="24">
        <v>628484.81999999995</v>
      </c>
      <c r="E4067">
        <f>INDEX('B. Store opening dates'!$B$5:$B$2448,MATCH('A. Sales by store'!B4067,'B. Store opening dates'!$A$5:$A$2448,0))</f>
        <v>2003</v>
      </c>
      <c r="F4067" t="str">
        <f t="shared" si="126"/>
        <v>Old</v>
      </c>
      <c r="G4067" t="str">
        <f t="shared" si="127"/>
        <v>Existing</v>
      </c>
    </row>
    <row r="4068" spans="1:7" ht="19" x14ac:dyDescent="0.25">
      <c r="A4068" s="7">
        <v>2015</v>
      </c>
      <c r="B4068" s="7" t="s">
        <v>516</v>
      </c>
      <c r="C4068" s="7" t="s">
        <v>5</v>
      </c>
      <c r="D4068" s="24">
        <v>516403.25</v>
      </c>
      <c r="E4068">
        <f>INDEX('B. Store opening dates'!$B$5:$B$2448,MATCH('A. Sales by store'!B4068,'B. Store opening dates'!$A$5:$A$2448,0))</f>
        <v>2003</v>
      </c>
      <c r="F4068" t="str">
        <f t="shared" si="126"/>
        <v>Old</v>
      </c>
      <c r="G4068" t="str">
        <f t="shared" si="127"/>
        <v>Existing</v>
      </c>
    </row>
    <row r="4069" spans="1:7" ht="19" x14ac:dyDescent="0.25">
      <c r="A4069" s="7">
        <v>2014</v>
      </c>
      <c r="B4069" s="7" t="s">
        <v>516</v>
      </c>
      <c r="C4069" s="7" t="s">
        <v>5</v>
      </c>
      <c r="D4069" s="24">
        <v>570353.1</v>
      </c>
      <c r="E4069">
        <f>INDEX('B. Store opening dates'!$B$5:$B$2448,MATCH('A. Sales by store'!B4069,'B. Store opening dates'!$A$5:$A$2448,0))</f>
        <v>2003</v>
      </c>
      <c r="F4069" t="str">
        <f t="shared" si="126"/>
        <v>Old</v>
      </c>
      <c r="G4069" t="str">
        <f t="shared" si="127"/>
        <v>Existing</v>
      </c>
    </row>
    <row r="4070" spans="1:7" ht="19" x14ac:dyDescent="0.25">
      <c r="A4070" s="7">
        <v>2015</v>
      </c>
      <c r="B4070" s="7" t="s">
        <v>516</v>
      </c>
      <c r="C4070" s="7" t="s">
        <v>6</v>
      </c>
      <c r="D4070" s="24">
        <v>406295.89</v>
      </c>
      <c r="E4070">
        <f>INDEX('B. Store opening dates'!$B$5:$B$2448,MATCH('A. Sales by store'!B4070,'B. Store opening dates'!$A$5:$A$2448,0))</f>
        <v>2003</v>
      </c>
      <c r="F4070" t="str">
        <f t="shared" si="126"/>
        <v>Old</v>
      </c>
      <c r="G4070" t="str">
        <f t="shared" si="127"/>
        <v>Existing</v>
      </c>
    </row>
    <row r="4071" spans="1:7" ht="19" x14ac:dyDescent="0.25">
      <c r="A4071" s="7">
        <v>2014</v>
      </c>
      <c r="B4071" s="7" t="s">
        <v>516</v>
      </c>
      <c r="C4071" s="7" t="s">
        <v>6</v>
      </c>
      <c r="D4071" s="24">
        <v>289838.38</v>
      </c>
      <c r="E4071">
        <f>INDEX('B. Store opening dates'!$B$5:$B$2448,MATCH('A. Sales by store'!B4071,'B. Store opening dates'!$A$5:$A$2448,0))</f>
        <v>2003</v>
      </c>
      <c r="F4071" t="str">
        <f t="shared" si="126"/>
        <v>Old</v>
      </c>
      <c r="G4071" t="str">
        <f t="shared" si="127"/>
        <v>Existing</v>
      </c>
    </row>
    <row r="4072" spans="1:7" ht="19" x14ac:dyDescent="0.25">
      <c r="A4072" s="7">
        <v>2015</v>
      </c>
      <c r="B4072" s="7" t="s">
        <v>516</v>
      </c>
      <c r="C4072" s="7" t="s">
        <v>7</v>
      </c>
      <c r="D4072" s="24">
        <v>239757.34</v>
      </c>
      <c r="E4072">
        <f>INDEX('B. Store opening dates'!$B$5:$B$2448,MATCH('A. Sales by store'!B4072,'B. Store opening dates'!$A$5:$A$2448,0))</f>
        <v>2003</v>
      </c>
      <c r="F4072" t="str">
        <f t="shared" si="126"/>
        <v>Old</v>
      </c>
      <c r="G4072" t="str">
        <f t="shared" si="127"/>
        <v>Existing</v>
      </c>
    </row>
    <row r="4073" spans="1:7" ht="19" x14ac:dyDescent="0.25">
      <c r="A4073" s="7">
        <v>2014</v>
      </c>
      <c r="B4073" s="7" t="s">
        <v>516</v>
      </c>
      <c r="C4073" s="7" t="s">
        <v>7</v>
      </c>
      <c r="D4073" s="24">
        <v>253653.97</v>
      </c>
      <c r="E4073">
        <f>INDEX('B. Store opening dates'!$B$5:$B$2448,MATCH('A. Sales by store'!B4073,'B. Store opening dates'!$A$5:$A$2448,0))</f>
        <v>2003</v>
      </c>
      <c r="F4073" t="str">
        <f t="shared" si="126"/>
        <v>Old</v>
      </c>
      <c r="G4073" t="str">
        <f t="shared" si="127"/>
        <v>Existing</v>
      </c>
    </row>
    <row r="4074" spans="1:7" ht="19" x14ac:dyDescent="0.25">
      <c r="A4074" s="7">
        <v>2015</v>
      </c>
      <c r="B4074" s="7" t="s">
        <v>516</v>
      </c>
      <c r="C4074" s="7" t="s">
        <v>8</v>
      </c>
      <c r="D4074" s="24">
        <v>760440.92</v>
      </c>
      <c r="E4074">
        <f>INDEX('B. Store opening dates'!$B$5:$B$2448,MATCH('A. Sales by store'!B4074,'B. Store opening dates'!$A$5:$A$2448,0))</f>
        <v>2003</v>
      </c>
      <c r="F4074" t="str">
        <f t="shared" si="126"/>
        <v>Old</v>
      </c>
      <c r="G4074" t="str">
        <f t="shared" si="127"/>
        <v>Existing</v>
      </c>
    </row>
    <row r="4075" spans="1:7" ht="19" x14ac:dyDescent="0.25">
      <c r="A4075" s="7">
        <v>2014</v>
      </c>
      <c r="B4075" s="7" t="s">
        <v>516</v>
      </c>
      <c r="C4075" s="7" t="s">
        <v>8</v>
      </c>
      <c r="D4075" s="24">
        <v>790163.16</v>
      </c>
      <c r="E4075">
        <f>INDEX('B. Store opening dates'!$B$5:$B$2448,MATCH('A. Sales by store'!B4075,'B. Store opening dates'!$A$5:$A$2448,0))</f>
        <v>2003</v>
      </c>
      <c r="F4075" t="str">
        <f t="shared" si="126"/>
        <v>Old</v>
      </c>
      <c r="G4075" t="str">
        <f t="shared" si="127"/>
        <v>Existing</v>
      </c>
    </row>
    <row r="4076" spans="1:7" ht="19" x14ac:dyDescent="0.25">
      <c r="A4076" s="7">
        <v>2015</v>
      </c>
      <c r="B4076" s="7" t="s">
        <v>517</v>
      </c>
      <c r="C4076" s="7" t="s">
        <v>5</v>
      </c>
      <c r="D4076" s="24">
        <v>789064.63</v>
      </c>
      <c r="E4076">
        <f>INDEX('B. Store opening dates'!$B$5:$B$2448,MATCH('A. Sales by store'!B4076,'B. Store opening dates'!$A$5:$A$2448,0))</f>
        <v>2003</v>
      </c>
      <c r="F4076" t="str">
        <f t="shared" si="126"/>
        <v>Old</v>
      </c>
      <c r="G4076" t="str">
        <f t="shared" si="127"/>
        <v>Existing</v>
      </c>
    </row>
    <row r="4077" spans="1:7" ht="19" x14ac:dyDescent="0.25">
      <c r="A4077" s="7">
        <v>2014</v>
      </c>
      <c r="B4077" s="7" t="s">
        <v>517</v>
      </c>
      <c r="C4077" s="7" t="s">
        <v>5</v>
      </c>
      <c r="D4077" s="24">
        <v>866492.25</v>
      </c>
      <c r="E4077">
        <f>INDEX('B. Store opening dates'!$B$5:$B$2448,MATCH('A. Sales by store'!B4077,'B. Store opening dates'!$A$5:$A$2448,0))</f>
        <v>2003</v>
      </c>
      <c r="F4077" t="str">
        <f t="shared" si="126"/>
        <v>Old</v>
      </c>
      <c r="G4077" t="str">
        <f t="shared" si="127"/>
        <v>Existing</v>
      </c>
    </row>
    <row r="4078" spans="1:7" ht="19" x14ac:dyDescent="0.25">
      <c r="A4078" s="7">
        <v>2015</v>
      </c>
      <c r="B4078" s="7" t="s">
        <v>517</v>
      </c>
      <c r="C4078" s="7" t="s">
        <v>6</v>
      </c>
      <c r="D4078" s="24">
        <v>560735.57999999996</v>
      </c>
      <c r="E4078">
        <f>INDEX('B. Store opening dates'!$B$5:$B$2448,MATCH('A. Sales by store'!B4078,'B. Store opening dates'!$A$5:$A$2448,0))</f>
        <v>2003</v>
      </c>
      <c r="F4078" t="str">
        <f t="shared" si="126"/>
        <v>Old</v>
      </c>
      <c r="G4078" t="str">
        <f t="shared" si="127"/>
        <v>Existing</v>
      </c>
    </row>
    <row r="4079" spans="1:7" ht="19" x14ac:dyDescent="0.25">
      <c r="A4079" s="7">
        <v>2014</v>
      </c>
      <c r="B4079" s="7" t="s">
        <v>517</v>
      </c>
      <c r="C4079" s="7" t="s">
        <v>6</v>
      </c>
      <c r="D4079" s="24">
        <v>414890.44</v>
      </c>
      <c r="E4079">
        <f>INDEX('B. Store opening dates'!$B$5:$B$2448,MATCH('A. Sales by store'!B4079,'B. Store opening dates'!$A$5:$A$2448,0))</f>
        <v>2003</v>
      </c>
      <c r="F4079" t="str">
        <f t="shared" si="126"/>
        <v>Old</v>
      </c>
      <c r="G4079" t="str">
        <f t="shared" si="127"/>
        <v>Existing</v>
      </c>
    </row>
    <row r="4080" spans="1:7" ht="19" x14ac:dyDescent="0.25">
      <c r="A4080" s="7">
        <v>2015</v>
      </c>
      <c r="B4080" s="7" t="s">
        <v>517</v>
      </c>
      <c r="C4080" s="7" t="s">
        <v>7</v>
      </c>
      <c r="D4080" s="24">
        <v>236886.23</v>
      </c>
      <c r="E4080">
        <f>INDEX('B. Store opening dates'!$B$5:$B$2448,MATCH('A. Sales by store'!B4080,'B. Store opening dates'!$A$5:$A$2448,0))</f>
        <v>2003</v>
      </c>
      <c r="F4080" t="str">
        <f t="shared" si="126"/>
        <v>Old</v>
      </c>
      <c r="G4080" t="str">
        <f t="shared" si="127"/>
        <v>Existing</v>
      </c>
    </row>
    <row r="4081" spans="1:7" ht="19" x14ac:dyDescent="0.25">
      <c r="A4081" s="7">
        <v>2014</v>
      </c>
      <c r="B4081" s="7" t="s">
        <v>517</v>
      </c>
      <c r="C4081" s="7" t="s">
        <v>7</v>
      </c>
      <c r="D4081" s="24">
        <v>248975.9</v>
      </c>
      <c r="E4081">
        <f>INDEX('B. Store opening dates'!$B$5:$B$2448,MATCH('A. Sales by store'!B4081,'B. Store opening dates'!$A$5:$A$2448,0))</f>
        <v>2003</v>
      </c>
      <c r="F4081" t="str">
        <f t="shared" si="126"/>
        <v>Old</v>
      </c>
      <c r="G4081" t="str">
        <f t="shared" si="127"/>
        <v>Existing</v>
      </c>
    </row>
    <row r="4082" spans="1:7" ht="19" x14ac:dyDescent="0.25">
      <c r="A4082" s="7">
        <v>2015</v>
      </c>
      <c r="B4082" s="7" t="s">
        <v>517</v>
      </c>
      <c r="C4082" s="7" t="s">
        <v>8</v>
      </c>
      <c r="D4082" s="24">
        <v>523001.16</v>
      </c>
      <c r="E4082">
        <f>INDEX('B. Store opening dates'!$B$5:$B$2448,MATCH('A. Sales by store'!B4082,'B. Store opening dates'!$A$5:$A$2448,0))</f>
        <v>2003</v>
      </c>
      <c r="F4082" t="str">
        <f t="shared" si="126"/>
        <v>Old</v>
      </c>
      <c r="G4082" t="str">
        <f t="shared" si="127"/>
        <v>Existing</v>
      </c>
    </row>
    <row r="4083" spans="1:7" ht="19" x14ac:dyDescent="0.25">
      <c r="A4083" s="7">
        <v>2014</v>
      </c>
      <c r="B4083" s="7" t="s">
        <v>517</v>
      </c>
      <c r="C4083" s="7" t="s">
        <v>8</v>
      </c>
      <c r="D4083" s="24">
        <v>540175.47</v>
      </c>
      <c r="E4083">
        <f>INDEX('B. Store opening dates'!$B$5:$B$2448,MATCH('A. Sales by store'!B4083,'B. Store opening dates'!$A$5:$A$2448,0))</f>
        <v>2003</v>
      </c>
      <c r="F4083" t="str">
        <f t="shared" si="126"/>
        <v>Old</v>
      </c>
      <c r="G4083" t="str">
        <f t="shared" si="127"/>
        <v>Existing</v>
      </c>
    </row>
    <row r="4084" spans="1:7" ht="19" x14ac:dyDescent="0.25">
      <c r="A4084" s="7">
        <v>2015</v>
      </c>
      <c r="B4084" s="7" t="s">
        <v>518</v>
      </c>
      <c r="C4084" s="7" t="s">
        <v>5</v>
      </c>
      <c r="D4084" s="24">
        <v>547654.03</v>
      </c>
      <c r="E4084">
        <f>INDEX('B. Store opening dates'!$B$5:$B$2448,MATCH('A. Sales by store'!B4084,'B. Store opening dates'!$A$5:$A$2448,0))</f>
        <v>2003</v>
      </c>
      <c r="F4084" t="str">
        <f t="shared" si="126"/>
        <v>Old</v>
      </c>
      <c r="G4084" t="str">
        <f t="shared" si="127"/>
        <v>Existing</v>
      </c>
    </row>
    <row r="4085" spans="1:7" ht="19" x14ac:dyDescent="0.25">
      <c r="A4085" s="7">
        <v>2014</v>
      </c>
      <c r="B4085" s="7" t="s">
        <v>518</v>
      </c>
      <c r="C4085" s="7" t="s">
        <v>5</v>
      </c>
      <c r="D4085" s="24">
        <v>606767.34</v>
      </c>
      <c r="E4085">
        <f>INDEX('B. Store opening dates'!$B$5:$B$2448,MATCH('A. Sales by store'!B4085,'B. Store opening dates'!$A$5:$A$2448,0))</f>
        <v>2003</v>
      </c>
      <c r="F4085" t="str">
        <f t="shared" si="126"/>
        <v>Old</v>
      </c>
      <c r="G4085" t="str">
        <f t="shared" si="127"/>
        <v>Existing</v>
      </c>
    </row>
    <row r="4086" spans="1:7" ht="19" x14ac:dyDescent="0.25">
      <c r="A4086" s="7">
        <v>2015</v>
      </c>
      <c r="B4086" s="7" t="s">
        <v>518</v>
      </c>
      <c r="C4086" s="7" t="s">
        <v>6</v>
      </c>
      <c r="D4086" s="24">
        <v>427920.62</v>
      </c>
      <c r="E4086">
        <f>INDEX('B. Store opening dates'!$B$5:$B$2448,MATCH('A. Sales by store'!B4086,'B. Store opening dates'!$A$5:$A$2448,0))</f>
        <v>2003</v>
      </c>
      <c r="F4086" t="str">
        <f t="shared" si="126"/>
        <v>Old</v>
      </c>
      <c r="G4086" t="str">
        <f t="shared" si="127"/>
        <v>Existing</v>
      </c>
    </row>
    <row r="4087" spans="1:7" ht="19" x14ac:dyDescent="0.25">
      <c r="A4087" s="7">
        <v>2014</v>
      </c>
      <c r="B4087" s="7" t="s">
        <v>518</v>
      </c>
      <c r="C4087" s="7" t="s">
        <v>6</v>
      </c>
      <c r="D4087" s="24">
        <v>295605.5</v>
      </c>
      <c r="E4087">
        <f>INDEX('B. Store opening dates'!$B$5:$B$2448,MATCH('A. Sales by store'!B4087,'B. Store opening dates'!$A$5:$A$2448,0))</f>
        <v>2003</v>
      </c>
      <c r="F4087" t="str">
        <f t="shared" si="126"/>
        <v>Old</v>
      </c>
      <c r="G4087" t="str">
        <f t="shared" si="127"/>
        <v>Existing</v>
      </c>
    </row>
    <row r="4088" spans="1:7" ht="19" x14ac:dyDescent="0.25">
      <c r="A4088" s="7">
        <v>2015</v>
      </c>
      <c r="B4088" s="7" t="s">
        <v>518</v>
      </c>
      <c r="C4088" s="7" t="s">
        <v>7</v>
      </c>
      <c r="D4088" s="24">
        <v>109640.98</v>
      </c>
      <c r="E4088">
        <f>INDEX('B. Store opening dates'!$B$5:$B$2448,MATCH('A. Sales by store'!B4088,'B. Store opening dates'!$A$5:$A$2448,0))</f>
        <v>2003</v>
      </c>
      <c r="F4088" t="str">
        <f t="shared" si="126"/>
        <v>Old</v>
      </c>
      <c r="G4088" t="str">
        <f t="shared" si="127"/>
        <v>Existing</v>
      </c>
    </row>
    <row r="4089" spans="1:7" ht="19" x14ac:dyDescent="0.25">
      <c r="A4089" s="7">
        <v>2014</v>
      </c>
      <c r="B4089" s="7" t="s">
        <v>518</v>
      </c>
      <c r="C4089" s="7" t="s">
        <v>7</v>
      </c>
      <c r="D4089" s="24">
        <v>116126.82</v>
      </c>
      <c r="E4089">
        <f>INDEX('B. Store opening dates'!$B$5:$B$2448,MATCH('A. Sales by store'!B4089,'B. Store opening dates'!$A$5:$A$2448,0))</f>
        <v>2003</v>
      </c>
      <c r="F4089" t="str">
        <f t="shared" si="126"/>
        <v>Old</v>
      </c>
      <c r="G4089" t="str">
        <f t="shared" si="127"/>
        <v>Existing</v>
      </c>
    </row>
    <row r="4090" spans="1:7" ht="19" x14ac:dyDescent="0.25">
      <c r="A4090" s="7">
        <v>2015</v>
      </c>
      <c r="B4090" s="7" t="s">
        <v>518</v>
      </c>
      <c r="C4090" s="7" t="s">
        <v>8</v>
      </c>
      <c r="D4090" s="24">
        <v>700417.26</v>
      </c>
      <c r="E4090">
        <f>INDEX('B. Store opening dates'!$B$5:$B$2448,MATCH('A. Sales by store'!B4090,'B. Store opening dates'!$A$5:$A$2448,0))</f>
        <v>2003</v>
      </c>
      <c r="F4090" t="str">
        <f t="shared" si="126"/>
        <v>Old</v>
      </c>
      <c r="G4090" t="str">
        <f t="shared" si="127"/>
        <v>Existing</v>
      </c>
    </row>
    <row r="4091" spans="1:7" ht="19" x14ac:dyDescent="0.25">
      <c r="A4091" s="7">
        <v>2014</v>
      </c>
      <c r="B4091" s="7" t="s">
        <v>518</v>
      </c>
      <c r="C4091" s="7" t="s">
        <v>8</v>
      </c>
      <c r="D4091" s="24">
        <v>733894.54</v>
      </c>
      <c r="E4091">
        <f>INDEX('B. Store opening dates'!$B$5:$B$2448,MATCH('A. Sales by store'!B4091,'B. Store opening dates'!$A$5:$A$2448,0))</f>
        <v>2003</v>
      </c>
      <c r="F4091" t="str">
        <f t="shared" si="126"/>
        <v>Old</v>
      </c>
      <c r="G4091" t="str">
        <f t="shared" si="127"/>
        <v>Existing</v>
      </c>
    </row>
    <row r="4092" spans="1:7" ht="19" x14ac:dyDescent="0.25">
      <c r="A4092" s="7">
        <v>2015</v>
      </c>
      <c r="B4092" s="7" t="s">
        <v>519</v>
      </c>
      <c r="C4092" s="7" t="s">
        <v>5</v>
      </c>
      <c r="D4092" s="24">
        <v>852212.1</v>
      </c>
      <c r="E4092">
        <f>INDEX('B. Store opening dates'!$B$5:$B$2448,MATCH('A. Sales by store'!B4092,'B. Store opening dates'!$A$5:$A$2448,0))</f>
        <v>2003</v>
      </c>
      <c r="F4092" t="str">
        <f t="shared" si="126"/>
        <v>Old</v>
      </c>
      <c r="G4092" t="str">
        <f t="shared" si="127"/>
        <v>Existing</v>
      </c>
    </row>
    <row r="4093" spans="1:7" ht="19" x14ac:dyDescent="0.25">
      <c r="A4093" s="7">
        <v>2014</v>
      </c>
      <c r="B4093" s="7" t="s">
        <v>519</v>
      </c>
      <c r="C4093" s="7" t="s">
        <v>5</v>
      </c>
      <c r="D4093" s="24">
        <v>944091.52</v>
      </c>
      <c r="E4093">
        <f>INDEX('B. Store opening dates'!$B$5:$B$2448,MATCH('A. Sales by store'!B4093,'B. Store opening dates'!$A$5:$A$2448,0))</f>
        <v>2003</v>
      </c>
      <c r="F4093" t="str">
        <f t="shared" si="126"/>
        <v>Old</v>
      </c>
      <c r="G4093" t="str">
        <f t="shared" si="127"/>
        <v>Existing</v>
      </c>
    </row>
    <row r="4094" spans="1:7" ht="19" x14ac:dyDescent="0.25">
      <c r="A4094" s="7">
        <v>2015</v>
      </c>
      <c r="B4094" s="7" t="s">
        <v>519</v>
      </c>
      <c r="C4094" s="7" t="s">
        <v>6</v>
      </c>
      <c r="D4094" s="24">
        <v>213773.94</v>
      </c>
      <c r="E4094">
        <f>INDEX('B. Store opening dates'!$B$5:$B$2448,MATCH('A. Sales by store'!B4094,'B. Store opening dates'!$A$5:$A$2448,0))</f>
        <v>2003</v>
      </c>
      <c r="F4094" t="str">
        <f t="shared" si="126"/>
        <v>Old</v>
      </c>
      <c r="G4094" t="str">
        <f t="shared" si="127"/>
        <v>Existing</v>
      </c>
    </row>
    <row r="4095" spans="1:7" ht="19" x14ac:dyDescent="0.25">
      <c r="A4095" s="7">
        <v>2014</v>
      </c>
      <c r="B4095" s="7" t="s">
        <v>519</v>
      </c>
      <c r="C4095" s="7" t="s">
        <v>6</v>
      </c>
      <c r="D4095" s="24">
        <v>147947.6</v>
      </c>
      <c r="E4095">
        <f>INDEX('B. Store opening dates'!$B$5:$B$2448,MATCH('A. Sales by store'!B4095,'B. Store opening dates'!$A$5:$A$2448,0))</f>
        <v>2003</v>
      </c>
      <c r="F4095" t="str">
        <f t="shared" si="126"/>
        <v>Old</v>
      </c>
      <c r="G4095" t="str">
        <f t="shared" si="127"/>
        <v>Existing</v>
      </c>
    </row>
    <row r="4096" spans="1:7" ht="19" x14ac:dyDescent="0.25">
      <c r="A4096" s="7">
        <v>2015</v>
      </c>
      <c r="B4096" s="7" t="s">
        <v>519</v>
      </c>
      <c r="C4096" s="7" t="s">
        <v>7</v>
      </c>
      <c r="D4096" s="24">
        <v>167310</v>
      </c>
      <c r="E4096">
        <f>INDEX('B. Store opening dates'!$B$5:$B$2448,MATCH('A. Sales by store'!B4096,'B. Store opening dates'!$A$5:$A$2448,0))</f>
        <v>2003</v>
      </c>
      <c r="F4096" t="str">
        <f t="shared" si="126"/>
        <v>Old</v>
      </c>
      <c r="G4096" t="str">
        <f t="shared" si="127"/>
        <v>Existing</v>
      </c>
    </row>
    <row r="4097" spans="1:7" ht="19" x14ac:dyDescent="0.25">
      <c r="A4097" s="7">
        <v>2014</v>
      </c>
      <c r="B4097" s="7" t="s">
        <v>519</v>
      </c>
      <c r="C4097" s="7" t="s">
        <v>7</v>
      </c>
      <c r="D4097" s="24">
        <v>176536.89</v>
      </c>
      <c r="E4097">
        <f>INDEX('B. Store opening dates'!$B$5:$B$2448,MATCH('A. Sales by store'!B4097,'B. Store opening dates'!$A$5:$A$2448,0))</f>
        <v>2003</v>
      </c>
      <c r="F4097" t="str">
        <f t="shared" si="126"/>
        <v>Old</v>
      </c>
      <c r="G4097" t="str">
        <f t="shared" si="127"/>
        <v>Existing</v>
      </c>
    </row>
    <row r="4098" spans="1:7" ht="19" x14ac:dyDescent="0.25">
      <c r="A4098" s="7">
        <v>2015</v>
      </c>
      <c r="B4098" s="7" t="s">
        <v>519</v>
      </c>
      <c r="C4098" s="7" t="s">
        <v>8</v>
      </c>
      <c r="D4098" s="24">
        <v>627542.04</v>
      </c>
      <c r="E4098">
        <f>INDEX('B. Store opening dates'!$B$5:$B$2448,MATCH('A. Sales by store'!B4098,'B. Store opening dates'!$A$5:$A$2448,0))</f>
        <v>2003</v>
      </c>
      <c r="F4098" t="str">
        <f t="shared" si="126"/>
        <v>Old</v>
      </c>
      <c r="G4098" t="str">
        <f t="shared" si="127"/>
        <v>Existing</v>
      </c>
    </row>
    <row r="4099" spans="1:7" ht="19" x14ac:dyDescent="0.25">
      <c r="A4099" s="7">
        <v>2014</v>
      </c>
      <c r="B4099" s="7" t="s">
        <v>519</v>
      </c>
      <c r="C4099" s="7" t="s">
        <v>8</v>
      </c>
      <c r="D4099" s="24">
        <v>653814.42000000004</v>
      </c>
      <c r="E4099">
        <f>INDEX('B. Store opening dates'!$B$5:$B$2448,MATCH('A. Sales by store'!B4099,'B. Store opening dates'!$A$5:$A$2448,0))</f>
        <v>2003</v>
      </c>
      <c r="F4099" t="str">
        <f t="shared" si="126"/>
        <v>Old</v>
      </c>
      <c r="G4099" t="str">
        <f t="shared" si="127"/>
        <v>Existing</v>
      </c>
    </row>
    <row r="4100" spans="1:7" ht="19" x14ac:dyDescent="0.25">
      <c r="A4100" s="7">
        <v>2015</v>
      </c>
      <c r="B4100" s="7" t="s">
        <v>520</v>
      </c>
      <c r="C4100" s="7" t="s">
        <v>5</v>
      </c>
      <c r="D4100" s="24">
        <v>734731.94</v>
      </c>
      <c r="E4100">
        <f>INDEX('B. Store opening dates'!$B$5:$B$2448,MATCH('A. Sales by store'!B4100,'B. Store opening dates'!$A$5:$A$2448,0))</f>
        <v>2003</v>
      </c>
      <c r="F4100" t="str">
        <f t="shared" si="126"/>
        <v>Old</v>
      </c>
      <c r="G4100" t="str">
        <f t="shared" si="127"/>
        <v>Existing</v>
      </c>
    </row>
    <row r="4101" spans="1:7" ht="19" x14ac:dyDescent="0.25">
      <c r="A4101" s="7">
        <v>2014</v>
      </c>
      <c r="B4101" s="7" t="s">
        <v>520</v>
      </c>
      <c r="C4101" s="7" t="s">
        <v>5</v>
      </c>
      <c r="D4101" s="24">
        <v>801124.03</v>
      </c>
      <c r="E4101">
        <f>INDEX('B. Store opening dates'!$B$5:$B$2448,MATCH('A. Sales by store'!B4101,'B. Store opening dates'!$A$5:$A$2448,0))</f>
        <v>2003</v>
      </c>
      <c r="F4101" t="str">
        <f t="shared" ref="F4101:F4164" si="128">IF(A4101 = 2015, IF(E4101&lt; 2015, "Old","New"),IF(E4101 &lt; 2014, "Old","New"))</f>
        <v>Old</v>
      </c>
      <c r="G4101" t="str">
        <f t="shared" ref="G4101:G4164" si="129">IF(A4101 = 2015, IF(E4101&lt; 2015, "Existing","New"),"Existing")</f>
        <v>Existing</v>
      </c>
    </row>
    <row r="4102" spans="1:7" ht="19" x14ac:dyDescent="0.25">
      <c r="A4102" s="7">
        <v>2015</v>
      </c>
      <c r="B4102" s="7" t="s">
        <v>520</v>
      </c>
      <c r="C4102" s="7" t="s">
        <v>6</v>
      </c>
      <c r="D4102" s="24">
        <v>314023.23</v>
      </c>
      <c r="E4102">
        <f>INDEX('B. Store opening dates'!$B$5:$B$2448,MATCH('A. Sales by store'!B4102,'B. Store opening dates'!$A$5:$A$2448,0))</f>
        <v>2003</v>
      </c>
      <c r="F4102" t="str">
        <f t="shared" si="128"/>
        <v>Old</v>
      </c>
      <c r="G4102" t="str">
        <f t="shared" si="129"/>
        <v>Existing</v>
      </c>
    </row>
    <row r="4103" spans="1:7" ht="19" x14ac:dyDescent="0.25">
      <c r="A4103" s="7">
        <v>2014</v>
      </c>
      <c r="B4103" s="7" t="s">
        <v>520</v>
      </c>
      <c r="C4103" s="7" t="s">
        <v>6</v>
      </c>
      <c r="D4103" s="24">
        <v>220388.15</v>
      </c>
      <c r="E4103">
        <f>INDEX('B. Store opening dates'!$B$5:$B$2448,MATCH('A. Sales by store'!B4103,'B. Store opening dates'!$A$5:$A$2448,0))</f>
        <v>2003</v>
      </c>
      <c r="F4103" t="str">
        <f t="shared" si="128"/>
        <v>Old</v>
      </c>
      <c r="G4103" t="str">
        <f t="shared" si="129"/>
        <v>Existing</v>
      </c>
    </row>
    <row r="4104" spans="1:7" ht="19" x14ac:dyDescent="0.25">
      <c r="A4104" s="7">
        <v>2015</v>
      </c>
      <c r="B4104" s="7" t="s">
        <v>520</v>
      </c>
      <c r="C4104" s="7" t="s">
        <v>7</v>
      </c>
      <c r="D4104" s="24">
        <v>132864.92000000001</v>
      </c>
      <c r="E4104">
        <f>INDEX('B. Store opening dates'!$B$5:$B$2448,MATCH('A. Sales by store'!B4104,'B. Store opening dates'!$A$5:$A$2448,0))</f>
        <v>2003</v>
      </c>
      <c r="F4104" t="str">
        <f t="shared" si="128"/>
        <v>Old</v>
      </c>
      <c r="G4104" t="str">
        <f t="shared" si="129"/>
        <v>Existing</v>
      </c>
    </row>
    <row r="4105" spans="1:7" ht="19" x14ac:dyDescent="0.25">
      <c r="A4105" s="7">
        <v>2014</v>
      </c>
      <c r="B4105" s="7" t="s">
        <v>520</v>
      </c>
      <c r="C4105" s="7" t="s">
        <v>7</v>
      </c>
      <c r="D4105" s="24">
        <v>140087.32</v>
      </c>
      <c r="E4105">
        <f>INDEX('B. Store opening dates'!$B$5:$B$2448,MATCH('A. Sales by store'!B4105,'B. Store opening dates'!$A$5:$A$2448,0))</f>
        <v>2003</v>
      </c>
      <c r="F4105" t="str">
        <f t="shared" si="128"/>
        <v>Old</v>
      </c>
      <c r="G4105" t="str">
        <f t="shared" si="129"/>
        <v>Existing</v>
      </c>
    </row>
    <row r="4106" spans="1:7" ht="19" x14ac:dyDescent="0.25">
      <c r="A4106" s="7">
        <v>2015</v>
      </c>
      <c r="B4106" s="7" t="s">
        <v>520</v>
      </c>
      <c r="C4106" s="7" t="s">
        <v>8</v>
      </c>
      <c r="D4106" s="24">
        <v>700560.77</v>
      </c>
      <c r="E4106">
        <f>INDEX('B. Store opening dates'!$B$5:$B$2448,MATCH('A. Sales by store'!B4106,'B. Store opening dates'!$A$5:$A$2448,0))</f>
        <v>2003</v>
      </c>
      <c r="F4106" t="str">
        <f t="shared" si="128"/>
        <v>Old</v>
      </c>
      <c r="G4106" t="str">
        <f t="shared" si="129"/>
        <v>Existing</v>
      </c>
    </row>
    <row r="4107" spans="1:7" ht="19" x14ac:dyDescent="0.25">
      <c r="A4107" s="7">
        <v>2014</v>
      </c>
      <c r="B4107" s="7" t="s">
        <v>520</v>
      </c>
      <c r="C4107" s="7" t="s">
        <v>8</v>
      </c>
      <c r="D4107" s="24">
        <v>735287.47</v>
      </c>
      <c r="E4107">
        <f>INDEX('B. Store opening dates'!$B$5:$B$2448,MATCH('A. Sales by store'!B4107,'B. Store opening dates'!$A$5:$A$2448,0))</f>
        <v>2003</v>
      </c>
      <c r="F4107" t="str">
        <f t="shared" si="128"/>
        <v>Old</v>
      </c>
      <c r="G4107" t="str">
        <f t="shared" si="129"/>
        <v>Existing</v>
      </c>
    </row>
    <row r="4108" spans="1:7" ht="19" x14ac:dyDescent="0.25">
      <c r="A4108" s="7">
        <v>2015</v>
      </c>
      <c r="B4108" s="7" t="s">
        <v>521</v>
      </c>
      <c r="C4108" s="7" t="s">
        <v>5</v>
      </c>
      <c r="D4108" s="24">
        <v>642972.52</v>
      </c>
      <c r="E4108">
        <f>INDEX('B. Store opening dates'!$B$5:$B$2448,MATCH('A. Sales by store'!B4108,'B. Store opening dates'!$A$5:$A$2448,0))</f>
        <v>2003</v>
      </c>
      <c r="F4108" t="str">
        <f t="shared" si="128"/>
        <v>Old</v>
      </c>
      <c r="G4108" t="str">
        <f t="shared" si="129"/>
        <v>Existing</v>
      </c>
    </row>
    <row r="4109" spans="1:7" ht="19" x14ac:dyDescent="0.25">
      <c r="A4109" s="7">
        <v>2014</v>
      </c>
      <c r="B4109" s="7" t="s">
        <v>521</v>
      </c>
      <c r="C4109" s="7" t="s">
        <v>5</v>
      </c>
      <c r="D4109" s="24">
        <v>709455.3</v>
      </c>
      <c r="E4109">
        <f>INDEX('B. Store opening dates'!$B$5:$B$2448,MATCH('A. Sales by store'!B4109,'B. Store opening dates'!$A$5:$A$2448,0))</f>
        <v>2003</v>
      </c>
      <c r="F4109" t="str">
        <f t="shared" si="128"/>
        <v>Old</v>
      </c>
      <c r="G4109" t="str">
        <f t="shared" si="129"/>
        <v>Existing</v>
      </c>
    </row>
    <row r="4110" spans="1:7" ht="19" x14ac:dyDescent="0.25">
      <c r="A4110" s="7">
        <v>2015</v>
      </c>
      <c r="B4110" s="7" t="s">
        <v>521</v>
      </c>
      <c r="C4110" s="7" t="s">
        <v>6</v>
      </c>
      <c r="D4110" s="24">
        <v>420992.54</v>
      </c>
      <c r="E4110">
        <f>INDEX('B. Store opening dates'!$B$5:$B$2448,MATCH('A. Sales by store'!B4110,'B. Store opening dates'!$A$5:$A$2448,0))</f>
        <v>2003</v>
      </c>
      <c r="F4110" t="str">
        <f t="shared" si="128"/>
        <v>Old</v>
      </c>
      <c r="G4110" t="str">
        <f t="shared" si="129"/>
        <v>Existing</v>
      </c>
    </row>
    <row r="4111" spans="1:7" ht="19" x14ac:dyDescent="0.25">
      <c r="A4111" s="7">
        <v>2014</v>
      </c>
      <c r="B4111" s="7" t="s">
        <v>521</v>
      </c>
      <c r="C4111" s="7" t="s">
        <v>6</v>
      </c>
      <c r="D4111" s="24">
        <v>293040.89</v>
      </c>
      <c r="E4111">
        <f>INDEX('B. Store opening dates'!$B$5:$B$2448,MATCH('A. Sales by store'!B4111,'B. Store opening dates'!$A$5:$A$2448,0))</f>
        <v>2003</v>
      </c>
      <c r="F4111" t="str">
        <f t="shared" si="128"/>
        <v>Old</v>
      </c>
      <c r="G4111" t="str">
        <f t="shared" si="129"/>
        <v>Existing</v>
      </c>
    </row>
    <row r="4112" spans="1:7" ht="19" x14ac:dyDescent="0.25">
      <c r="A4112" s="7">
        <v>2015</v>
      </c>
      <c r="B4112" s="7" t="s">
        <v>521</v>
      </c>
      <c r="C4112" s="7" t="s">
        <v>7</v>
      </c>
      <c r="D4112" s="24">
        <v>204040.54</v>
      </c>
      <c r="E4112">
        <f>INDEX('B. Store opening dates'!$B$5:$B$2448,MATCH('A. Sales by store'!B4112,'B. Store opening dates'!$A$5:$A$2448,0))</f>
        <v>2003</v>
      </c>
      <c r="F4112" t="str">
        <f t="shared" si="128"/>
        <v>Old</v>
      </c>
      <c r="G4112" t="str">
        <f t="shared" si="129"/>
        <v>Existing</v>
      </c>
    </row>
    <row r="4113" spans="1:7" ht="19" x14ac:dyDescent="0.25">
      <c r="A4113" s="7">
        <v>2014</v>
      </c>
      <c r="B4113" s="7" t="s">
        <v>521</v>
      </c>
      <c r="C4113" s="7" t="s">
        <v>7</v>
      </c>
      <c r="D4113" s="24">
        <v>214974.97</v>
      </c>
      <c r="E4113">
        <f>INDEX('B. Store opening dates'!$B$5:$B$2448,MATCH('A. Sales by store'!B4113,'B. Store opening dates'!$A$5:$A$2448,0))</f>
        <v>2003</v>
      </c>
      <c r="F4113" t="str">
        <f t="shared" si="128"/>
        <v>Old</v>
      </c>
      <c r="G4113" t="str">
        <f t="shared" si="129"/>
        <v>Existing</v>
      </c>
    </row>
    <row r="4114" spans="1:7" ht="19" x14ac:dyDescent="0.25">
      <c r="A4114" s="7">
        <v>2015</v>
      </c>
      <c r="B4114" s="7" t="s">
        <v>521</v>
      </c>
      <c r="C4114" s="7" t="s">
        <v>8</v>
      </c>
      <c r="D4114" s="24">
        <v>637723.93000000005</v>
      </c>
      <c r="E4114">
        <f>INDEX('B. Store opening dates'!$B$5:$B$2448,MATCH('A. Sales by store'!B4114,'B. Store opening dates'!$A$5:$A$2448,0))</f>
        <v>2003</v>
      </c>
      <c r="F4114" t="str">
        <f t="shared" si="128"/>
        <v>Old</v>
      </c>
      <c r="G4114" t="str">
        <f t="shared" si="129"/>
        <v>Existing</v>
      </c>
    </row>
    <row r="4115" spans="1:7" ht="19" x14ac:dyDescent="0.25">
      <c r="A4115" s="7">
        <v>2014</v>
      </c>
      <c r="B4115" s="7" t="s">
        <v>521</v>
      </c>
      <c r="C4115" s="7" t="s">
        <v>8</v>
      </c>
      <c r="D4115" s="24">
        <v>659574.04</v>
      </c>
      <c r="E4115">
        <f>INDEX('B. Store opening dates'!$B$5:$B$2448,MATCH('A. Sales by store'!B4115,'B. Store opening dates'!$A$5:$A$2448,0))</f>
        <v>2003</v>
      </c>
      <c r="F4115" t="str">
        <f t="shared" si="128"/>
        <v>Old</v>
      </c>
      <c r="G4115" t="str">
        <f t="shared" si="129"/>
        <v>Existing</v>
      </c>
    </row>
    <row r="4116" spans="1:7" ht="19" x14ac:dyDescent="0.25">
      <c r="A4116" s="7">
        <v>2015</v>
      </c>
      <c r="B4116" s="7" t="s">
        <v>522</v>
      </c>
      <c r="C4116" s="7" t="s">
        <v>5</v>
      </c>
      <c r="D4116" s="24">
        <v>912129.25</v>
      </c>
      <c r="E4116">
        <f>INDEX('B. Store opening dates'!$B$5:$B$2448,MATCH('A. Sales by store'!B4116,'B. Store opening dates'!$A$5:$A$2448,0))</f>
        <v>2003</v>
      </c>
      <c r="F4116" t="str">
        <f t="shared" si="128"/>
        <v>Old</v>
      </c>
      <c r="G4116" t="str">
        <f t="shared" si="129"/>
        <v>Existing</v>
      </c>
    </row>
    <row r="4117" spans="1:7" ht="19" x14ac:dyDescent="0.25">
      <c r="A4117" s="7">
        <v>2014</v>
      </c>
      <c r="B4117" s="7" t="s">
        <v>522</v>
      </c>
      <c r="C4117" s="7" t="s">
        <v>5</v>
      </c>
      <c r="D4117" s="24">
        <v>995644.3</v>
      </c>
      <c r="E4117">
        <f>INDEX('B. Store opening dates'!$B$5:$B$2448,MATCH('A. Sales by store'!B4117,'B. Store opening dates'!$A$5:$A$2448,0))</f>
        <v>2003</v>
      </c>
      <c r="F4117" t="str">
        <f t="shared" si="128"/>
        <v>Old</v>
      </c>
      <c r="G4117" t="str">
        <f t="shared" si="129"/>
        <v>Existing</v>
      </c>
    </row>
    <row r="4118" spans="1:7" ht="19" x14ac:dyDescent="0.25">
      <c r="A4118" s="7">
        <v>2015</v>
      </c>
      <c r="B4118" s="7" t="s">
        <v>522</v>
      </c>
      <c r="C4118" s="7" t="s">
        <v>6</v>
      </c>
      <c r="D4118" s="24">
        <v>459384.23</v>
      </c>
      <c r="E4118">
        <f>INDEX('B. Store opening dates'!$B$5:$B$2448,MATCH('A. Sales by store'!B4118,'B. Store opening dates'!$A$5:$A$2448,0))</f>
        <v>2003</v>
      </c>
      <c r="F4118" t="str">
        <f t="shared" si="128"/>
        <v>Old</v>
      </c>
      <c r="G4118" t="str">
        <f t="shared" si="129"/>
        <v>Existing</v>
      </c>
    </row>
    <row r="4119" spans="1:7" ht="19" x14ac:dyDescent="0.25">
      <c r="A4119" s="7">
        <v>2014</v>
      </c>
      <c r="B4119" s="7" t="s">
        <v>522</v>
      </c>
      <c r="C4119" s="7" t="s">
        <v>6</v>
      </c>
      <c r="D4119" s="24">
        <v>322536.19</v>
      </c>
      <c r="E4119">
        <f>INDEX('B. Store opening dates'!$B$5:$B$2448,MATCH('A. Sales by store'!B4119,'B. Store opening dates'!$A$5:$A$2448,0))</f>
        <v>2003</v>
      </c>
      <c r="F4119" t="str">
        <f t="shared" si="128"/>
        <v>Old</v>
      </c>
      <c r="G4119" t="str">
        <f t="shared" si="129"/>
        <v>Existing</v>
      </c>
    </row>
    <row r="4120" spans="1:7" ht="19" x14ac:dyDescent="0.25">
      <c r="A4120" s="7">
        <v>2015</v>
      </c>
      <c r="B4120" s="7" t="s">
        <v>522</v>
      </c>
      <c r="C4120" s="7" t="s">
        <v>7</v>
      </c>
      <c r="D4120" s="24">
        <v>50824.73</v>
      </c>
      <c r="E4120">
        <f>INDEX('B. Store opening dates'!$B$5:$B$2448,MATCH('A. Sales by store'!B4120,'B. Store opening dates'!$A$5:$A$2448,0))</f>
        <v>2003</v>
      </c>
      <c r="F4120" t="str">
        <f t="shared" si="128"/>
        <v>Old</v>
      </c>
      <c r="G4120" t="str">
        <f t="shared" si="129"/>
        <v>Existing</v>
      </c>
    </row>
    <row r="4121" spans="1:7" ht="19" x14ac:dyDescent="0.25">
      <c r="A4121" s="7">
        <v>2014</v>
      </c>
      <c r="B4121" s="7" t="s">
        <v>522</v>
      </c>
      <c r="C4121" s="7" t="s">
        <v>7</v>
      </c>
      <c r="D4121" s="24">
        <v>54109.13</v>
      </c>
      <c r="E4121">
        <f>INDEX('B. Store opening dates'!$B$5:$B$2448,MATCH('A. Sales by store'!B4121,'B. Store opening dates'!$A$5:$A$2448,0))</f>
        <v>2003</v>
      </c>
      <c r="F4121" t="str">
        <f t="shared" si="128"/>
        <v>Old</v>
      </c>
      <c r="G4121" t="str">
        <f t="shared" si="129"/>
        <v>Existing</v>
      </c>
    </row>
    <row r="4122" spans="1:7" ht="19" x14ac:dyDescent="0.25">
      <c r="A4122" s="7">
        <v>2015</v>
      </c>
      <c r="B4122" s="7" t="s">
        <v>522</v>
      </c>
      <c r="C4122" s="7" t="s">
        <v>8</v>
      </c>
      <c r="D4122" s="24">
        <v>652391.56999999995</v>
      </c>
      <c r="E4122">
        <f>INDEX('B. Store opening dates'!$B$5:$B$2448,MATCH('A. Sales by store'!B4122,'B. Store opening dates'!$A$5:$A$2448,0))</f>
        <v>2003</v>
      </c>
      <c r="F4122" t="str">
        <f t="shared" si="128"/>
        <v>Old</v>
      </c>
      <c r="G4122" t="str">
        <f t="shared" si="129"/>
        <v>Existing</v>
      </c>
    </row>
    <row r="4123" spans="1:7" ht="19" x14ac:dyDescent="0.25">
      <c r="A4123" s="7">
        <v>2014</v>
      </c>
      <c r="B4123" s="7" t="s">
        <v>522</v>
      </c>
      <c r="C4123" s="7" t="s">
        <v>8</v>
      </c>
      <c r="D4123" s="24">
        <v>684592.38</v>
      </c>
      <c r="E4123">
        <f>INDEX('B. Store opening dates'!$B$5:$B$2448,MATCH('A. Sales by store'!B4123,'B. Store opening dates'!$A$5:$A$2448,0))</f>
        <v>2003</v>
      </c>
      <c r="F4123" t="str">
        <f t="shared" si="128"/>
        <v>Old</v>
      </c>
      <c r="G4123" t="str">
        <f t="shared" si="129"/>
        <v>Existing</v>
      </c>
    </row>
    <row r="4124" spans="1:7" ht="19" x14ac:dyDescent="0.25">
      <c r="A4124" s="7">
        <v>2015</v>
      </c>
      <c r="B4124" s="7" t="s">
        <v>523</v>
      </c>
      <c r="C4124" s="7" t="s">
        <v>5</v>
      </c>
      <c r="D4124" s="24">
        <v>892720.35</v>
      </c>
      <c r="E4124">
        <f>INDEX('B. Store opening dates'!$B$5:$B$2448,MATCH('A. Sales by store'!B4124,'B. Store opening dates'!$A$5:$A$2448,0))</f>
        <v>2003</v>
      </c>
      <c r="F4124" t="str">
        <f t="shared" si="128"/>
        <v>Old</v>
      </c>
      <c r="G4124" t="str">
        <f t="shared" si="129"/>
        <v>Existing</v>
      </c>
    </row>
    <row r="4125" spans="1:7" ht="19" x14ac:dyDescent="0.25">
      <c r="A4125" s="7">
        <v>2014</v>
      </c>
      <c r="B4125" s="7" t="s">
        <v>523</v>
      </c>
      <c r="C4125" s="7" t="s">
        <v>5</v>
      </c>
      <c r="D4125" s="24">
        <v>988367.05</v>
      </c>
      <c r="E4125">
        <f>INDEX('B. Store opening dates'!$B$5:$B$2448,MATCH('A. Sales by store'!B4125,'B. Store opening dates'!$A$5:$A$2448,0))</f>
        <v>2003</v>
      </c>
      <c r="F4125" t="str">
        <f t="shared" si="128"/>
        <v>Old</v>
      </c>
      <c r="G4125" t="str">
        <f t="shared" si="129"/>
        <v>Existing</v>
      </c>
    </row>
    <row r="4126" spans="1:7" ht="19" x14ac:dyDescent="0.25">
      <c r="A4126" s="7">
        <v>2015</v>
      </c>
      <c r="B4126" s="7" t="s">
        <v>523</v>
      </c>
      <c r="C4126" s="7" t="s">
        <v>6</v>
      </c>
      <c r="D4126" s="24">
        <v>550362.41</v>
      </c>
      <c r="E4126">
        <f>INDEX('B. Store opening dates'!$B$5:$B$2448,MATCH('A. Sales by store'!B4126,'B. Store opening dates'!$A$5:$A$2448,0))</f>
        <v>2003</v>
      </c>
      <c r="F4126" t="str">
        <f t="shared" si="128"/>
        <v>Old</v>
      </c>
      <c r="G4126" t="str">
        <f t="shared" si="129"/>
        <v>Existing</v>
      </c>
    </row>
    <row r="4127" spans="1:7" ht="19" x14ac:dyDescent="0.25">
      <c r="A4127" s="7">
        <v>2014</v>
      </c>
      <c r="B4127" s="7" t="s">
        <v>523</v>
      </c>
      <c r="C4127" s="7" t="s">
        <v>6</v>
      </c>
      <c r="D4127" s="24">
        <v>405675.42</v>
      </c>
      <c r="E4127">
        <f>INDEX('B. Store opening dates'!$B$5:$B$2448,MATCH('A. Sales by store'!B4127,'B. Store opening dates'!$A$5:$A$2448,0))</f>
        <v>2003</v>
      </c>
      <c r="F4127" t="str">
        <f t="shared" si="128"/>
        <v>Old</v>
      </c>
      <c r="G4127" t="str">
        <f t="shared" si="129"/>
        <v>Existing</v>
      </c>
    </row>
    <row r="4128" spans="1:7" ht="19" x14ac:dyDescent="0.25">
      <c r="A4128" s="7">
        <v>2015</v>
      </c>
      <c r="B4128" s="7" t="s">
        <v>523</v>
      </c>
      <c r="C4128" s="7" t="s">
        <v>7</v>
      </c>
      <c r="D4128" s="24">
        <v>189438.44</v>
      </c>
      <c r="E4128">
        <f>INDEX('B. Store opening dates'!$B$5:$B$2448,MATCH('A. Sales by store'!B4128,'B. Store opening dates'!$A$5:$A$2448,0))</f>
        <v>2003</v>
      </c>
      <c r="F4128" t="str">
        <f t="shared" si="128"/>
        <v>Old</v>
      </c>
      <c r="G4128" t="str">
        <f t="shared" si="129"/>
        <v>Existing</v>
      </c>
    </row>
    <row r="4129" spans="1:7" ht="19" x14ac:dyDescent="0.25">
      <c r="A4129" s="7">
        <v>2014</v>
      </c>
      <c r="B4129" s="7" t="s">
        <v>523</v>
      </c>
      <c r="C4129" s="7" t="s">
        <v>7</v>
      </c>
      <c r="D4129" s="24">
        <v>200164.34</v>
      </c>
      <c r="E4129">
        <f>INDEX('B. Store opening dates'!$B$5:$B$2448,MATCH('A. Sales by store'!B4129,'B. Store opening dates'!$A$5:$A$2448,0))</f>
        <v>2003</v>
      </c>
      <c r="F4129" t="str">
        <f t="shared" si="128"/>
        <v>Old</v>
      </c>
      <c r="G4129" t="str">
        <f t="shared" si="129"/>
        <v>Existing</v>
      </c>
    </row>
    <row r="4130" spans="1:7" ht="19" x14ac:dyDescent="0.25">
      <c r="A4130" s="7">
        <v>2015</v>
      </c>
      <c r="B4130" s="7" t="s">
        <v>523</v>
      </c>
      <c r="C4130" s="7" t="s">
        <v>8</v>
      </c>
      <c r="D4130" s="24">
        <v>794913.17</v>
      </c>
      <c r="E4130">
        <f>INDEX('B. Store opening dates'!$B$5:$B$2448,MATCH('A. Sales by store'!B4130,'B. Store opening dates'!$A$5:$A$2448,0))</f>
        <v>2003</v>
      </c>
      <c r="F4130" t="str">
        <f t="shared" si="128"/>
        <v>Old</v>
      </c>
      <c r="G4130" t="str">
        <f t="shared" si="129"/>
        <v>Existing</v>
      </c>
    </row>
    <row r="4131" spans="1:7" ht="19" x14ac:dyDescent="0.25">
      <c r="A4131" s="7">
        <v>2014</v>
      </c>
      <c r="B4131" s="7" t="s">
        <v>523</v>
      </c>
      <c r="C4131" s="7" t="s">
        <v>8</v>
      </c>
      <c r="D4131" s="24">
        <v>833001.8</v>
      </c>
      <c r="E4131">
        <f>INDEX('B. Store opening dates'!$B$5:$B$2448,MATCH('A. Sales by store'!B4131,'B. Store opening dates'!$A$5:$A$2448,0))</f>
        <v>2003</v>
      </c>
      <c r="F4131" t="str">
        <f t="shared" si="128"/>
        <v>Old</v>
      </c>
      <c r="G4131" t="str">
        <f t="shared" si="129"/>
        <v>Existing</v>
      </c>
    </row>
    <row r="4132" spans="1:7" ht="19" x14ac:dyDescent="0.25">
      <c r="A4132" s="7">
        <v>2015</v>
      </c>
      <c r="B4132" s="7" t="s">
        <v>524</v>
      </c>
      <c r="C4132" s="7" t="s">
        <v>5</v>
      </c>
      <c r="D4132" s="24">
        <v>837503.2</v>
      </c>
      <c r="E4132">
        <f>INDEX('B. Store opening dates'!$B$5:$B$2448,MATCH('A. Sales by store'!B4132,'B. Store opening dates'!$A$5:$A$2448,0))</f>
        <v>2003</v>
      </c>
      <c r="F4132" t="str">
        <f t="shared" si="128"/>
        <v>Old</v>
      </c>
      <c r="G4132" t="str">
        <f t="shared" si="129"/>
        <v>Existing</v>
      </c>
    </row>
    <row r="4133" spans="1:7" ht="19" x14ac:dyDescent="0.25">
      <c r="A4133" s="7">
        <v>2014</v>
      </c>
      <c r="B4133" s="7" t="s">
        <v>524</v>
      </c>
      <c r="C4133" s="7" t="s">
        <v>5</v>
      </c>
      <c r="D4133" s="24">
        <v>924115.02</v>
      </c>
      <c r="E4133">
        <f>INDEX('B. Store opening dates'!$B$5:$B$2448,MATCH('A. Sales by store'!B4133,'B. Store opening dates'!$A$5:$A$2448,0))</f>
        <v>2003</v>
      </c>
      <c r="F4133" t="str">
        <f t="shared" si="128"/>
        <v>Old</v>
      </c>
      <c r="G4133" t="str">
        <f t="shared" si="129"/>
        <v>Existing</v>
      </c>
    </row>
    <row r="4134" spans="1:7" ht="19" x14ac:dyDescent="0.25">
      <c r="A4134" s="7">
        <v>2015</v>
      </c>
      <c r="B4134" s="7" t="s">
        <v>524</v>
      </c>
      <c r="C4134" s="7" t="s">
        <v>6</v>
      </c>
      <c r="D4134" s="24">
        <v>474378.54</v>
      </c>
      <c r="E4134">
        <f>INDEX('B. Store opening dates'!$B$5:$B$2448,MATCH('A. Sales by store'!B4134,'B. Store opening dates'!$A$5:$A$2448,0))</f>
        <v>2003</v>
      </c>
      <c r="F4134" t="str">
        <f t="shared" si="128"/>
        <v>Old</v>
      </c>
      <c r="G4134" t="str">
        <f t="shared" si="129"/>
        <v>Existing</v>
      </c>
    </row>
    <row r="4135" spans="1:7" ht="19" x14ac:dyDescent="0.25">
      <c r="A4135" s="7">
        <v>2014</v>
      </c>
      <c r="B4135" s="7" t="s">
        <v>524</v>
      </c>
      <c r="C4135" s="7" t="s">
        <v>6</v>
      </c>
      <c r="D4135" s="24">
        <v>335869.84</v>
      </c>
      <c r="E4135">
        <f>INDEX('B. Store opening dates'!$B$5:$B$2448,MATCH('A. Sales by store'!B4135,'B. Store opening dates'!$A$5:$A$2448,0))</f>
        <v>2003</v>
      </c>
      <c r="F4135" t="str">
        <f t="shared" si="128"/>
        <v>Old</v>
      </c>
      <c r="G4135" t="str">
        <f t="shared" si="129"/>
        <v>Existing</v>
      </c>
    </row>
    <row r="4136" spans="1:7" ht="19" x14ac:dyDescent="0.25">
      <c r="A4136" s="7">
        <v>2015</v>
      </c>
      <c r="B4136" s="7" t="s">
        <v>524</v>
      </c>
      <c r="C4136" s="7" t="s">
        <v>7</v>
      </c>
      <c r="D4136" s="24">
        <v>102656.83</v>
      </c>
      <c r="E4136">
        <f>INDEX('B. Store opening dates'!$B$5:$B$2448,MATCH('A. Sales by store'!B4136,'B. Store opening dates'!$A$5:$A$2448,0))</f>
        <v>2003</v>
      </c>
      <c r="F4136" t="str">
        <f t="shared" si="128"/>
        <v>Old</v>
      </c>
      <c r="G4136" t="str">
        <f t="shared" si="129"/>
        <v>Existing</v>
      </c>
    </row>
    <row r="4137" spans="1:7" ht="19" x14ac:dyDescent="0.25">
      <c r="A4137" s="7">
        <v>2014</v>
      </c>
      <c r="B4137" s="7" t="s">
        <v>524</v>
      </c>
      <c r="C4137" s="7" t="s">
        <v>7</v>
      </c>
      <c r="D4137" s="24">
        <v>107826.48</v>
      </c>
      <c r="E4137">
        <f>INDEX('B. Store opening dates'!$B$5:$B$2448,MATCH('A. Sales by store'!B4137,'B. Store opening dates'!$A$5:$A$2448,0))</f>
        <v>2003</v>
      </c>
      <c r="F4137" t="str">
        <f t="shared" si="128"/>
        <v>Old</v>
      </c>
      <c r="G4137" t="str">
        <f t="shared" si="129"/>
        <v>Existing</v>
      </c>
    </row>
    <row r="4138" spans="1:7" ht="19" x14ac:dyDescent="0.25">
      <c r="A4138" s="7">
        <v>2015</v>
      </c>
      <c r="B4138" s="7" t="s">
        <v>524</v>
      </c>
      <c r="C4138" s="7" t="s">
        <v>8</v>
      </c>
      <c r="D4138" s="24">
        <v>564821.47</v>
      </c>
      <c r="E4138">
        <f>INDEX('B. Store opening dates'!$B$5:$B$2448,MATCH('A. Sales by store'!B4138,'B. Store opening dates'!$A$5:$A$2448,0))</f>
        <v>2003</v>
      </c>
      <c r="F4138" t="str">
        <f t="shared" si="128"/>
        <v>Old</v>
      </c>
      <c r="G4138" t="str">
        <f t="shared" si="129"/>
        <v>Existing</v>
      </c>
    </row>
    <row r="4139" spans="1:7" ht="19" x14ac:dyDescent="0.25">
      <c r="A4139" s="7">
        <v>2014</v>
      </c>
      <c r="B4139" s="7" t="s">
        <v>524</v>
      </c>
      <c r="C4139" s="7" t="s">
        <v>8</v>
      </c>
      <c r="D4139" s="24">
        <v>583260.72</v>
      </c>
      <c r="E4139">
        <f>INDEX('B. Store opening dates'!$B$5:$B$2448,MATCH('A. Sales by store'!B4139,'B. Store opening dates'!$A$5:$A$2448,0))</f>
        <v>2003</v>
      </c>
      <c r="F4139" t="str">
        <f t="shared" si="128"/>
        <v>Old</v>
      </c>
      <c r="G4139" t="str">
        <f t="shared" si="129"/>
        <v>Existing</v>
      </c>
    </row>
    <row r="4140" spans="1:7" ht="19" x14ac:dyDescent="0.25">
      <c r="A4140" s="7">
        <v>2015</v>
      </c>
      <c r="B4140" s="7" t="s">
        <v>525</v>
      </c>
      <c r="C4140" s="7" t="s">
        <v>5</v>
      </c>
      <c r="D4140" s="24">
        <v>582142.36</v>
      </c>
      <c r="E4140">
        <f>INDEX('B. Store opening dates'!$B$5:$B$2448,MATCH('A. Sales by store'!B4140,'B. Store opening dates'!$A$5:$A$2448,0))</f>
        <v>2003</v>
      </c>
      <c r="F4140" t="str">
        <f t="shared" si="128"/>
        <v>Old</v>
      </c>
      <c r="G4140" t="str">
        <f t="shared" si="129"/>
        <v>Existing</v>
      </c>
    </row>
    <row r="4141" spans="1:7" ht="19" x14ac:dyDescent="0.25">
      <c r="A4141" s="7">
        <v>2014</v>
      </c>
      <c r="B4141" s="7" t="s">
        <v>525</v>
      </c>
      <c r="C4141" s="7" t="s">
        <v>5</v>
      </c>
      <c r="D4141" s="24">
        <v>643003.54</v>
      </c>
      <c r="E4141">
        <f>INDEX('B. Store opening dates'!$B$5:$B$2448,MATCH('A. Sales by store'!B4141,'B. Store opening dates'!$A$5:$A$2448,0))</f>
        <v>2003</v>
      </c>
      <c r="F4141" t="str">
        <f t="shared" si="128"/>
        <v>Old</v>
      </c>
      <c r="G4141" t="str">
        <f t="shared" si="129"/>
        <v>Existing</v>
      </c>
    </row>
    <row r="4142" spans="1:7" ht="19" x14ac:dyDescent="0.25">
      <c r="A4142" s="7">
        <v>2015</v>
      </c>
      <c r="B4142" s="7" t="s">
        <v>525</v>
      </c>
      <c r="C4142" s="7" t="s">
        <v>6</v>
      </c>
      <c r="D4142" s="24">
        <v>261887.06</v>
      </c>
      <c r="E4142">
        <f>INDEX('B. Store opening dates'!$B$5:$B$2448,MATCH('A. Sales by store'!B4142,'B. Store opening dates'!$A$5:$A$2448,0))</f>
        <v>2003</v>
      </c>
      <c r="F4142" t="str">
        <f t="shared" si="128"/>
        <v>Old</v>
      </c>
      <c r="G4142" t="str">
        <f t="shared" si="129"/>
        <v>Existing</v>
      </c>
    </row>
    <row r="4143" spans="1:7" ht="19" x14ac:dyDescent="0.25">
      <c r="A4143" s="7">
        <v>2014</v>
      </c>
      <c r="B4143" s="7" t="s">
        <v>525</v>
      </c>
      <c r="C4143" s="7" t="s">
        <v>6</v>
      </c>
      <c r="D4143" s="24">
        <v>192869.22</v>
      </c>
      <c r="E4143">
        <f>INDEX('B. Store opening dates'!$B$5:$B$2448,MATCH('A. Sales by store'!B4143,'B. Store opening dates'!$A$5:$A$2448,0))</f>
        <v>2003</v>
      </c>
      <c r="F4143" t="str">
        <f t="shared" si="128"/>
        <v>Old</v>
      </c>
      <c r="G4143" t="str">
        <f t="shared" si="129"/>
        <v>Existing</v>
      </c>
    </row>
    <row r="4144" spans="1:7" ht="19" x14ac:dyDescent="0.25">
      <c r="A4144" s="7">
        <v>2015</v>
      </c>
      <c r="B4144" s="7" t="s">
        <v>525</v>
      </c>
      <c r="C4144" s="7" t="s">
        <v>7</v>
      </c>
      <c r="D4144" s="24">
        <v>240512.49</v>
      </c>
      <c r="E4144">
        <f>INDEX('B. Store opening dates'!$B$5:$B$2448,MATCH('A. Sales by store'!B4144,'B. Store opening dates'!$A$5:$A$2448,0))</f>
        <v>2003</v>
      </c>
      <c r="F4144" t="str">
        <f t="shared" si="128"/>
        <v>Old</v>
      </c>
      <c r="G4144" t="str">
        <f t="shared" si="129"/>
        <v>Existing</v>
      </c>
    </row>
    <row r="4145" spans="1:7" ht="19" x14ac:dyDescent="0.25">
      <c r="A4145" s="7">
        <v>2014</v>
      </c>
      <c r="B4145" s="7" t="s">
        <v>525</v>
      </c>
      <c r="C4145" s="7" t="s">
        <v>7</v>
      </c>
      <c r="D4145" s="24">
        <v>251519.75</v>
      </c>
      <c r="E4145">
        <f>INDEX('B. Store opening dates'!$B$5:$B$2448,MATCH('A. Sales by store'!B4145,'B. Store opening dates'!$A$5:$A$2448,0))</f>
        <v>2003</v>
      </c>
      <c r="F4145" t="str">
        <f t="shared" si="128"/>
        <v>Old</v>
      </c>
      <c r="G4145" t="str">
        <f t="shared" si="129"/>
        <v>Existing</v>
      </c>
    </row>
    <row r="4146" spans="1:7" ht="19" x14ac:dyDescent="0.25">
      <c r="A4146" s="7">
        <v>2015</v>
      </c>
      <c r="B4146" s="7" t="s">
        <v>525</v>
      </c>
      <c r="C4146" s="7" t="s">
        <v>8</v>
      </c>
      <c r="D4146" s="24">
        <v>447960.49</v>
      </c>
      <c r="E4146">
        <f>INDEX('B. Store opening dates'!$B$5:$B$2448,MATCH('A. Sales by store'!B4146,'B. Store opening dates'!$A$5:$A$2448,0))</f>
        <v>2003</v>
      </c>
      <c r="F4146" t="str">
        <f t="shared" si="128"/>
        <v>Old</v>
      </c>
      <c r="G4146" t="str">
        <f t="shared" si="129"/>
        <v>Existing</v>
      </c>
    </row>
    <row r="4147" spans="1:7" ht="19" x14ac:dyDescent="0.25">
      <c r="A4147" s="7">
        <v>2014</v>
      </c>
      <c r="B4147" s="7" t="s">
        <v>525</v>
      </c>
      <c r="C4147" s="7" t="s">
        <v>8</v>
      </c>
      <c r="D4147" s="24">
        <v>468545.94</v>
      </c>
      <c r="E4147">
        <f>INDEX('B. Store opening dates'!$B$5:$B$2448,MATCH('A. Sales by store'!B4147,'B. Store opening dates'!$A$5:$A$2448,0))</f>
        <v>2003</v>
      </c>
      <c r="F4147" t="str">
        <f t="shared" si="128"/>
        <v>Old</v>
      </c>
      <c r="G4147" t="str">
        <f t="shared" si="129"/>
        <v>Existing</v>
      </c>
    </row>
    <row r="4148" spans="1:7" ht="19" x14ac:dyDescent="0.25">
      <c r="A4148" s="7">
        <v>2015</v>
      </c>
      <c r="B4148" s="7" t="s">
        <v>526</v>
      </c>
      <c r="C4148" s="7" t="s">
        <v>5</v>
      </c>
      <c r="D4148" s="24">
        <v>587373.31000000006</v>
      </c>
      <c r="E4148">
        <f>INDEX('B. Store opening dates'!$B$5:$B$2448,MATCH('A. Sales by store'!B4148,'B. Store opening dates'!$A$5:$A$2448,0))</f>
        <v>2003</v>
      </c>
      <c r="F4148" t="str">
        <f t="shared" si="128"/>
        <v>Old</v>
      </c>
      <c r="G4148" t="str">
        <f t="shared" si="129"/>
        <v>Existing</v>
      </c>
    </row>
    <row r="4149" spans="1:7" ht="19" x14ac:dyDescent="0.25">
      <c r="A4149" s="7">
        <v>2014</v>
      </c>
      <c r="B4149" s="7" t="s">
        <v>526</v>
      </c>
      <c r="C4149" s="7" t="s">
        <v>5</v>
      </c>
      <c r="D4149" s="24">
        <v>646190.79</v>
      </c>
      <c r="E4149">
        <f>INDEX('B. Store opening dates'!$B$5:$B$2448,MATCH('A. Sales by store'!B4149,'B. Store opening dates'!$A$5:$A$2448,0))</f>
        <v>2003</v>
      </c>
      <c r="F4149" t="str">
        <f t="shared" si="128"/>
        <v>Old</v>
      </c>
      <c r="G4149" t="str">
        <f t="shared" si="129"/>
        <v>Existing</v>
      </c>
    </row>
    <row r="4150" spans="1:7" ht="19" x14ac:dyDescent="0.25">
      <c r="A4150" s="7">
        <v>2015</v>
      </c>
      <c r="B4150" s="7" t="s">
        <v>526</v>
      </c>
      <c r="C4150" s="7" t="s">
        <v>6</v>
      </c>
      <c r="D4150" s="24">
        <v>357501.28</v>
      </c>
      <c r="E4150">
        <f>INDEX('B. Store opening dates'!$B$5:$B$2448,MATCH('A. Sales by store'!B4150,'B. Store opening dates'!$A$5:$A$2448,0))</f>
        <v>2003</v>
      </c>
      <c r="F4150" t="str">
        <f t="shared" si="128"/>
        <v>Old</v>
      </c>
      <c r="G4150" t="str">
        <f t="shared" si="129"/>
        <v>Existing</v>
      </c>
    </row>
    <row r="4151" spans="1:7" ht="19" x14ac:dyDescent="0.25">
      <c r="A4151" s="7">
        <v>2014</v>
      </c>
      <c r="B4151" s="7" t="s">
        <v>526</v>
      </c>
      <c r="C4151" s="7" t="s">
        <v>6</v>
      </c>
      <c r="D4151" s="24">
        <v>249569.29</v>
      </c>
      <c r="E4151">
        <f>INDEX('B. Store opening dates'!$B$5:$B$2448,MATCH('A. Sales by store'!B4151,'B. Store opening dates'!$A$5:$A$2448,0))</f>
        <v>2003</v>
      </c>
      <c r="F4151" t="str">
        <f t="shared" si="128"/>
        <v>Old</v>
      </c>
      <c r="G4151" t="str">
        <f t="shared" si="129"/>
        <v>Existing</v>
      </c>
    </row>
    <row r="4152" spans="1:7" ht="19" x14ac:dyDescent="0.25">
      <c r="A4152" s="7">
        <v>2015</v>
      </c>
      <c r="B4152" s="7" t="s">
        <v>526</v>
      </c>
      <c r="C4152" s="7" t="s">
        <v>7</v>
      </c>
      <c r="D4152" s="24">
        <v>218111.48</v>
      </c>
      <c r="E4152">
        <f>INDEX('B. Store opening dates'!$B$5:$B$2448,MATCH('A. Sales by store'!B4152,'B. Store opening dates'!$A$5:$A$2448,0))</f>
        <v>2003</v>
      </c>
      <c r="F4152" t="str">
        <f t="shared" si="128"/>
        <v>Old</v>
      </c>
      <c r="G4152" t="str">
        <f t="shared" si="129"/>
        <v>Existing</v>
      </c>
    </row>
    <row r="4153" spans="1:7" ht="19" x14ac:dyDescent="0.25">
      <c r="A4153" s="7">
        <v>2014</v>
      </c>
      <c r="B4153" s="7" t="s">
        <v>526</v>
      </c>
      <c r="C4153" s="7" t="s">
        <v>7</v>
      </c>
      <c r="D4153" s="24">
        <v>229430.1</v>
      </c>
      <c r="E4153">
        <f>INDEX('B. Store opening dates'!$B$5:$B$2448,MATCH('A. Sales by store'!B4153,'B. Store opening dates'!$A$5:$A$2448,0))</f>
        <v>2003</v>
      </c>
      <c r="F4153" t="str">
        <f t="shared" si="128"/>
        <v>Old</v>
      </c>
      <c r="G4153" t="str">
        <f t="shared" si="129"/>
        <v>Existing</v>
      </c>
    </row>
    <row r="4154" spans="1:7" ht="19" x14ac:dyDescent="0.25">
      <c r="A4154" s="7">
        <v>2015</v>
      </c>
      <c r="B4154" s="7" t="s">
        <v>526</v>
      </c>
      <c r="C4154" s="7" t="s">
        <v>8</v>
      </c>
      <c r="D4154" s="24">
        <v>734617.14</v>
      </c>
      <c r="E4154">
        <f>INDEX('B. Store opening dates'!$B$5:$B$2448,MATCH('A. Sales by store'!B4154,'B. Store opening dates'!$A$5:$A$2448,0))</f>
        <v>2003</v>
      </c>
      <c r="F4154" t="str">
        <f t="shared" si="128"/>
        <v>Old</v>
      </c>
      <c r="G4154" t="str">
        <f t="shared" si="129"/>
        <v>Existing</v>
      </c>
    </row>
    <row r="4155" spans="1:7" ht="19" x14ac:dyDescent="0.25">
      <c r="A4155" s="7">
        <v>2014</v>
      </c>
      <c r="B4155" s="7" t="s">
        <v>526</v>
      </c>
      <c r="C4155" s="7" t="s">
        <v>8</v>
      </c>
      <c r="D4155" s="24">
        <v>766872.11</v>
      </c>
      <c r="E4155">
        <f>INDEX('B. Store opening dates'!$B$5:$B$2448,MATCH('A. Sales by store'!B4155,'B. Store opening dates'!$A$5:$A$2448,0))</f>
        <v>2003</v>
      </c>
      <c r="F4155" t="str">
        <f t="shared" si="128"/>
        <v>Old</v>
      </c>
      <c r="G4155" t="str">
        <f t="shared" si="129"/>
        <v>Existing</v>
      </c>
    </row>
    <row r="4156" spans="1:7" ht="19" x14ac:dyDescent="0.25">
      <c r="A4156" s="7">
        <v>2015</v>
      </c>
      <c r="B4156" s="7" t="s">
        <v>527</v>
      </c>
      <c r="C4156" s="7" t="s">
        <v>5</v>
      </c>
      <c r="D4156" s="24">
        <v>521414.29</v>
      </c>
      <c r="E4156">
        <f>INDEX('B. Store opening dates'!$B$5:$B$2448,MATCH('A. Sales by store'!B4156,'B. Store opening dates'!$A$5:$A$2448,0))</f>
        <v>2003</v>
      </c>
      <c r="F4156" t="str">
        <f t="shared" si="128"/>
        <v>Old</v>
      </c>
      <c r="G4156" t="str">
        <f t="shared" si="129"/>
        <v>Existing</v>
      </c>
    </row>
    <row r="4157" spans="1:7" ht="19" x14ac:dyDescent="0.25">
      <c r="A4157" s="7">
        <v>2014</v>
      </c>
      <c r="B4157" s="7" t="s">
        <v>527</v>
      </c>
      <c r="C4157" s="7" t="s">
        <v>5</v>
      </c>
      <c r="D4157" s="24">
        <v>567303.73</v>
      </c>
      <c r="E4157">
        <f>INDEX('B. Store opening dates'!$B$5:$B$2448,MATCH('A. Sales by store'!B4157,'B. Store opening dates'!$A$5:$A$2448,0))</f>
        <v>2003</v>
      </c>
      <c r="F4157" t="str">
        <f t="shared" si="128"/>
        <v>Old</v>
      </c>
      <c r="G4157" t="str">
        <f t="shared" si="129"/>
        <v>Existing</v>
      </c>
    </row>
    <row r="4158" spans="1:7" ht="19" x14ac:dyDescent="0.25">
      <c r="A4158" s="7">
        <v>2015</v>
      </c>
      <c r="B4158" s="7" t="s">
        <v>527</v>
      </c>
      <c r="C4158" s="7" t="s">
        <v>6</v>
      </c>
      <c r="D4158" s="24">
        <v>548486.42000000004</v>
      </c>
      <c r="E4158">
        <f>INDEX('B. Store opening dates'!$B$5:$B$2448,MATCH('A. Sales by store'!B4158,'B. Store opening dates'!$A$5:$A$2448,0))</f>
        <v>2003</v>
      </c>
      <c r="F4158" t="str">
        <f t="shared" si="128"/>
        <v>Old</v>
      </c>
      <c r="G4158" t="str">
        <f t="shared" si="129"/>
        <v>Existing</v>
      </c>
    </row>
    <row r="4159" spans="1:7" ht="19" x14ac:dyDescent="0.25">
      <c r="A4159" s="7">
        <v>2014</v>
      </c>
      <c r="B4159" s="7" t="s">
        <v>527</v>
      </c>
      <c r="C4159" s="7" t="s">
        <v>6</v>
      </c>
      <c r="D4159" s="24">
        <v>395290.69</v>
      </c>
      <c r="E4159">
        <f>INDEX('B. Store opening dates'!$B$5:$B$2448,MATCH('A. Sales by store'!B4159,'B. Store opening dates'!$A$5:$A$2448,0))</f>
        <v>2003</v>
      </c>
      <c r="F4159" t="str">
        <f t="shared" si="128"/>
        <v>Old</v>
      </c>
      <c r="G4159" t="str">
        <f t="shared" si="129"/>
        <v>Existing</v>
      </c>
    </row>
    <row r="4160" spans="1:7" ht="19" x14ac:dyDescent="0.25">
      <c r="A4160" s="7">
        <v>2015</v>
      </c>
      <c r="B4160" s="7" t="s">
        <v>527</v>
      </c>
      <c r="C4160" s="7" t="s">
        <v>7</v>
      </c>
      <c r="D4160" s="24">
        <v>50481.68</v>
      </c>
      <c r="E4160">
        <f>INDEX('B. Store opening dates'!$B$5:$B$2448,MATCH('A. Sales by store'!B4160,'B. Store opening dates'!$A$5:$A$2448,0))</f>
        <v>2003</v>
      </c>
      <c r="F4160" t="str">
        <f t="shared" si="128"/>
        <v>Old</v>
      </c>
      <c r="G4160" t="str">
        <f t="shared" si="129"/>
        <v>Existing</v>
      </c>
    </row>
    <row r="4161" spans="1:7" ht="19" x14ac:dyDescent="0.25">
      <c r="A4161" s="7">
        <v>2014</v>
      </c>
      <c r="B4161" s="7" t="s">
        <v>527</v>
      </c>
      <c r="C4161" s="7" t="s">
        <v>7</v>
      </c>
      <c r="D4161" s="24">
        <v>53078.31</v>
      </c>
      <c r="E4161">
        <f>INDEX('B. Store opening dates'!$B$5:$B$2448,MATCH('A. Sales by store'!B4161,'B. Store opening dates'!$A$5:$A$2448,0))</f>
        <v>2003</v>
      </c>
      <c r="F4161" t="str">
        <f t="shared" si="128"/>
        <v>Old</v>
      </c>
      <c r="G4161" t="str">
        <f t="shared" si="129"/>
        <v>Existing</v>
      </c>
    </row>
    <row r="4162" spans="1:7" ht="19" x14ac:dyDescent="0.25">
      <c r="A4162" s="7">
        <v>2015</v>
      </c>
      <c r="B4162" s="7" t="s">
        <v>527</v>
      </c>
      <c r="C4162" s="7" t="s">
        <v>8</v>
      </c>
      <c r="D4162" s="24">
        <v>540653.23</v>
      </c>
      <c r="E4162">
        <f>INDEX('B. Store opening dates'!$B$5:$B$2448,MATCH('A. Sales by store'!B4162,'B. Store opening dates'!$A$5:$A$2448,0))</f>
        <v>2003</v>
      </c>
      <c r="F4162" t="str">
        <f t="shared" si="128"/>
        <v>Old</v>
      </c>
      <c r="G4162" t="str">
        <f t="shared" si="129"/>
        <v>Existing</v>
      </c>
    </row>
    <row r="4163" spans="1:7" ht="19" x14ac:dyDescent="0.25">
      <c r="A4163" s="7">
        <v>2014</v>
      </c>
      <c r="B4163" s="7" t="s">
        <v>527</v>
      </c>
      <c r="C4163" s="7" t="s">
        <v>8</v>
      </c>
      <c r="D4163" s="24">
        <v>560042.81000000006</v>
      </c>
      <c r="E4163">
        <f>INDEX('B. Store opening dates'!$B$5:$B$2448,MATCH('A. Sales by store'!B4163,'B. Store opening dates'!$A$5:$A$2448,0))</f>
        <v>2003</v>
      </c>
      <c r="F4163" t="str">
        <f t="shared" si="128"/>
        <v>Old</v>
      </c>
      <c r="G4163" t="str">
        <f t="shared" si="129"/>
        <v>Existing</v>
      </c>
    </row>
    <row r="4164" spans="1:7" ht="19" x14ac:dyDescent="0.25">
      <c r="A4164" s="7">
        <v>2015</v>
      </c>
      <c r="B4164" s="7" t="s">
        <v>528</v>
      </c>
      <c r="C4164" s="7" t="s">
        <v>5</v>
      </c>
      <c r="D4164" s="24">
        <v>662317.57999999996</v>
      </c>
      <c r="E4164">
        <f>INDEX('B. Store opening dates'!$B$5:$B$2448,MATCH('A. Sales by store'!B4164,'B. Store opening dates'!$A$5:$A$2448,0))</f>
        <v>2003</v>
      </c>
      <c r="F4164" t="str">
        <f t="shared" si="128"/>
        <v>Old</v>
      </c>
      <c r="G4164" t="str">
        <f t="shared" si="129"/>
        <v>Existing</v>
      </c>
    </row>
    <row r="4165" spans="1:7" ht="19" x14ac:dyDescent="0.25">
      <c r="A4165" s="7">
        <v>2014</v>
      </c>
      <c r="B4165" s="7" t="s">
        <v>528</v>
      </c>
      <c r="C4165" s="7" t="s">
        <v>5</v>
      </c>
      <c r="D4165" s="24">
        <v>731372.55</v>
      </c>
      <c r="E4165">
        <f>INDEX('B. Store opening dates'!$B$5:$B$2448,MATCH('A. Sales by store'!B4165,'B. Store opening dates'!$A$5:$A$2448,0))</f>
        <v>2003</v>
      </c>
      <c r="F4165" t="str">
        <f t="shared" ref="F4165:F4228" si="130">IF(A4165 = 2015, IF(E4165&lt; 2015, "Old","New"),IF(E4165 &lt; 2014, "Old","New"))</f>
        <v>Old</v>
      </c>
      <c r="G4165" t="str">
        <f t="shared" ref="G4165:G4228" si="131">IF(A4165 = 2015, IF(E4165&lt; 2015, "Existing","New"),"Existing")</f>
        <v>Existing</v>
      </c>
    </row>
    <row r="4166" spans="1:7" ht="19" x14ac:dyDescent="0.25">
      <c r="A4166" s="7">
        <v>2015</v>
      </c>
      <c r="B4166" s="7" t="s">
        <v>528</v>
      </c>
      <c r="C4166" s="7" t="s">
        <v>6</v>
      </c>
      <c r="D4166" s="24">
        <v>475805.12</v>
      </c>
      <c r="E4166">
        <f>INDEX('B. Store opening dates'!$B$5:$B$2448,MATCH('A. Sales by store'!B4166,'B. Store opening dates'!$A$5:$A$2448,0))</f>
        <v>2003</v>
      </c>
      <c r="F4166" t="str">
        <f t="shared" si="130"/>
        <v>Old</v>
      </c>
      <c r="G4166" t="str">
        <f t="shared" si="131"/>
        <v>Existing</v>
      </c>
    </row>
    <row r="4167" spans="1:7" ht="19" x14ac:dyDescent="0.25">
      <c r="A4167" s="7">
        <v>2014</v>
      </c>
      <c r="B4167" s="7" t="s">
        <v>528</v>
      </c>
      <c r="C4167" s="7" t="s">
        <v>6</v>
      </c>
      <c r="D4167" s="24">
        <v>332235.28000000003</v>
      </c>
      <c r="E4167">
        <f>INDEX('B. Store opening dates'!$B$5:$B$2448,MATCH('A. Sales by store'!B4167,'B. Store opening dates'!$A$5:$A$2448,0))</f>
        <v>2003</v>
      </c>
      <c r="F4167" t="str">
        <f t="shared" si="130"/>
        <v>Old</v>
      </c>
      <c r="G4167" t="str">
        <f t="shared" si="131"/>
        <v>Existing</v>
      </c>
    </row>
    <row r="4168" spans="1:7" ht="19" x14ac:dyDescent="0.25">
      <c r="A4168" s="7">
        <v>2015</v>
      </c>
      <c r="B4168" s="7" t="s">
        <v>528</v>
      </c>
      <c r="C4168" s="7" t="s">
        <v>7</v>
      </c>
      <c r="D4168" s="24">
        <v>188418.01</v>
      </c>
      <c r="E4168">
        <f>INDEX('B. Store opening dates'!$B$5:$B$2448,MATCH('A. Sales by store'!B4168,'B. Store opening dates'!$A$5:$A$2448,0))</f>
        <v>2003</v>
      </c>
      <c r="F4168" t="str">
        <f t="shared" si="130"/>
        <v>Old</v>
      </c>
      <c r="G4168" t="str">
        <f t="shared" si="131"/>
        <v>Existing</v>
      </c>
    </row>
    <row r="4169" spans="1:7" ht="19" x14ac:dyDescent="0.25">
      <c r="A4169" s="7">
        <v>2014</v>
      </c>
      <c r="B4169" s="7" t="s">
        <v>528</v>
      </c>
      <c r="C4169" s="7" t="s">
        <v>7</v>
      </c>
      <c r="D4169" s="24">
        <v>197078.3</v>
      </c>
      <c r="E4169">
        <f>INDEX('B. Store opening dates'!$B$5:$B$2448,MATCH('A. Sales by store'!B4169,'B. Store opening dates'!$A$5:$A$2448,0))</f>
        <v>2003</v>
      </c>
      <c r="F4169" t="str">
        <f t="shared" si="130"/>
        <v>Old</v>
      </c>
      <c r="G4169" t="str">
        <f t="shared" si="131"/>
        <v>Existing</v>
      </c>
    </row>
    <row r="4170" spans="1:7" ht="19" x14ac:dyDescent="0.25">
      <c r="A4170" s="7">
        <v>2015</v>
      </c>
      <c r="B4170" s="7" t="s">
        <v>528</v>
      </c>
      <c r="C4170" s="7" t="s">
        <v>8</v>
      </c>
      <c r="D4170" s="24">
        <v>772027.13</v>
      </c>
      <c r="E4170">
        <f>INDEX('B. Store opening dates'!$B$5:$B$2448,MATCH('A. Sales by store'!B4170,'B. Store opening dates'!$A$5:$A$2448,0))</f>
        <v>2003</v>
      </c>
      <c r="F4170" t="str">
        <f t="shared" si="130"/>
        <v>Old</v>
      </c>
      <c r="G4170" t="str">
        <f t="shared" si="131"/>
        <v>Existing</v>
      </c>
    </row>
    <row r="4171" spans="1:7" ht="19" x14ac:dyDescent="0.25">
      <c r="A4171" s="7">
        <v>2014</v>
      </c>
      <c r="B4171" s="7" t="s">
        <v>528</v>
      </c>
      <c r="C4171" s="7" t="s">
        <v>8</v>
      </c>
      <c r="D4171" s="24">
        <v>801702.72</v>
      </c>
      <c r="E4171">
        <f>INDEX('B. Store opening dates'!$B$5:$B$2448,MATCH('A. Sales by store'!B4171,'B. Store opening dates'!$A$5:$A$2448,0))</f>
        <v>2003</v>
      </c>
      <c r="F4171" t="str">
        <f t="shared" si="130"/>
        <v>Old</v>
      </c>
      <c r="G4171" t="str">
        <f t="shared" si="131"/>
        <v>Existing</v>
      </c>
    </row>
    <row r="4172" spans="1:7" ht="19" x14ac:dyDescent="0.25">
      <c r="A4172" s="7">
        <v>2015</v>
      </c>
      <c r="B4172" s="7" t="s">
        <v>529</v>
      </c>
      <c r="C4172" s="7" t="s">
        <v>5</v>
      </c>
      <c r="D4172" s="24">
        <v>631438.77</v>
      </c>
      <c r="E4172">
        <f>INDEX('B. Store opening dates'!$B$5:$B$2448,MATCH('A. Sales by store'!B4172,'B. Store opening dates'!$A$5:$A$2448,0))</f>
        <v>2003</v>
      </c>
      <c r="F4172" t="str">
        <f t="shared" si="130"/>
        <v>Old</v>
      </c>
      <c r="G4172" t="str">
        <f t="shared" si="131"/>
        <v>Existing</v>
      </c>
    </row>
    <row r="4173" spans="1:7" ht="19" x14ac:dyDescent="0.25">
      <c r="A4173" s="7">
        <v>2014</v>
      </c>
      <c r="B4173" s="7" t="s">
        <v>529</v>
      </c>
      <c r="C4173" s="7" t="s">
        <v>5</v>
      </c>
      <c r="D4173" s="24">
        <v>688516.98</v>
      </c>
      <c r="E4173">
        <f>INDEX('B. Store opening dates'!$B$5:$B$2448,MATCH('A. Sales by store'!B4173,'B. Store opening dates'!$A$5:$A$2448,0))</f>
        <v>2003</v>
      </c>
      <c r="F4173" t="str">
        <f t="shared" si="130"/>
        <v>Old</v>
      </c>
      <c r="G4173" t="str">
        <f t="shared" si="131"/>
        <v>Existing</v>
      </c>
    </row>
    <row r="4174" spans="1:7" ht="19" x14ac:dyDescent="0.25">
      <c r="A4174" s="7">
        <v>2015</v>
      </c>
      <c r="B4174" s="7" t="s">
        <v>529</v>
      </c>
      <c r="C4174" s="7" t="s">
        <v>6</v>
      </c>
      <c r="D4174" s="24">
        <v>560882.39</v>
      </c>
      <c r="E4174">
        <f>INDEX('B. Store opening dates'!$B$5:$B$2448,MATCH('A. Sales by store'!B4174,'B. Store opening dates'!$A$5:$A$2448,0))</f>
        <v>2003</v>
      </c>
      <c r="F4174" t="str">
        <f t="shared" si="130"/>
        <v>Old</v>
      </c>
      <c r="G4174" t="str">
        <f t="shared" si="131"/>
        <v>Existing</v>
      </c>
    </row>
    <row r="4175" spans="1:7" ht="19" x14ac:dyDescent="0.25">
      <c r="A4175" s="7">
        <v>2014</v>
      </c>
      <c r="B4175" s="7" t="s">
        <v>529</v>
      </c>
      <c r="C4175" s="7" t="s">
        <v>6</v>
      </c>
      <c r="D4175" s="24">
        <v>393134.33</v>
      </c>
      <c r="E4175">
        <f>INDEX('B. Store opening dates'!$B$5:$B$2448,MATCH('A. Sales by store'!B4175,'B. Store opening dates'!$A$5:$A$2448,0))</f>
        <v>2003</v>
      </c>
      <c r="F4175" t="str">
        <f t="shared" si="130"/>
        <v>Old</v>
      </c>
      <c r="G4175" t="str">
        <f t="shared" si="131"/>
        <v>Existing</v>
      </c>
    </row>
    <row r="4176" spans="1:7" ht="19" x14ac:dyDescent="0.25">
      <c r="A4176" s="7">
        <v>2015</v>
      </c>
      <c r="B4176" s="7" t="s">
        <v>529</v>
      </c>
      <c r="C4176" s="7" t="s">
        <v>7</v>
      </c>
      <c r="D4176" s="24">
        <v>204461.55</v>
      </c>
      <c r="E4176">
        <f>INDEX('B. Store opening dates'!$B$5:$B$2448,MATCH('A. Sales by store'!B4176,'B. Store opening dates'!$A$5:$A$2448,0))</f>
        <v>2003</v>
      </c>
      <c r="F4176" t="str">
        <f t="shared" si="130"/>
        <v>Old</v>
      </c>
      <c r="G4176" t="str">
        <f t="shared" si="131"/>
        <v>Existing</v>
      </c>
    </row>
    <row r="4177" spans="1:7" ht="19" x14ac:dyDescent="0.25">
      <c r="A4177" s="7">
        <v>2014</v>
      </c>
      <c r="B4177" s="7" t="s">
        <v>529</v>
      </c>
      <c r="C4177" s="7" t="s">
        <v>7</v>
      </c>
      <c r="D4177" s="24">
        <v>213722.12</v>
      </c>
      <c r="E4177">
        <f>INDEX('B. Store opening dates'!$B$5:$B$2448,MATCH('A. Sales by store'!B4177,'B. Store opening dates'!$A$5:$A$2448,0))</f>
        <v>2003</v>
      </c>
      <c r="F4177" t="str">
        <f t="shared" si="130"/>
        <v>Old</v>
      </c>
      <c r="G4177" t="str">
        <f t="shared" si="131"/>
        <v>Existing</v>
      </c>
    </row>
    <row r="4178" spans="1:7" ht="19" x14ac:dyDescent="0.25">
      <c r="A4178" s="7">
        <v>2015</v>
      </c>
      <c r="B4178" s="7" t="s">
        <v>529</v>
      </c>
      <c r="C4178" s="7" t="s">
        <v>8</v>
      </c>
      <c r="D4178" s="24">
        <v>779674.68</v>
      </c>
      <c r="E4178">
        <f>INDEX('B. Store opening dates'!$B$5:$B$2448,MATCH('A. Sales by store'!B4178,'B. Store opening dates'!$A$5:$A$2448,0))</f>
        <v>2003</v>
      </c>
      <c r="F4178" t="str">
        <f t="shared" si="130"/>
        <v>Old</v>
      </c>
      <c r="G4178" t="str">
        <f t="shared" si="131"/>
        <v>Existing</v>
      </c>
    </row>
    <row r="4179" spans="1:7" ht="19" x14ac:dyDescent="0.25">
      <c r="A4179" s="7">
        <v>2014</v>
      </c>
      <c r="B4179" s="7" t="s">
        <v>529</v>
      </c>
      <c r="C4179" s="7" t="s">
        <v>8</v>
      </c>
      <c r="D4179" s="24">
        <v>813757.53</v>
      </c>
      <c r="E4179">
        <f>INDEX('B. Store opening dates'!$B$5:$B$2448,MATCH('A. Sales by store'!B4179,'B. Store opening dates'!$A$5:$A$2448,0))</f>
        <v>2003</v>
      </c>
      <c r="F4179" t="str">
        <f t="shared" si="130"/>
        <v>Old</v>
      </c>
      <c r="G4179" t="str">
        <f t="shared" si="131"/>
        <v>Existing</v>
      </c>
    </row>
    <row r="4180" spans="1:7" ht="19" x14ac:dyDescent="0.25">
      <c r="A4180" s="7">
        <v>2015</v>
      </c>
      <c r="B4180" s="7" t="s">
        <v>530</v>
      </c>
      <c r="C4180" s="7" t="s">
        <v>5</v>
      </c>
      <c r="D4180" s="24">
        <v>637082.26</v>
      </c>
      <c r="E4180">
        <f>INDEX('B. Store opening dates'!$B$5:$B$2448,MATCH('A. Sales by store'!B4180,'B. Store opening dates'!$A$5:$A$2448,0))</f>
        <v>2003</v>
      </c>
      <c r="F4180" t="str">
        <f t="shared" si="130"/>
        <v>Old</v>
      </c>
      <c r="G4180" t="str">
        <f t="shared" si="131"/>
        <v>Existing</v>
      </c>
    </row>
    <row r="4181" spans="1:7" ht="19" x14ac:dyDescent="0.25">
      <c r="A4181" s="7">
        <v>2014</v>
      </c>
      <c r="B4181" s="7" t="s">
        <v>530</v>
      </c>
      <c r="C4181" s="7" t="s">
        <v>5</v>
      </c>
      <c r="D4181" s="24">
        <v>705990.81</v>
      </c>
      <c r="E4181">
        <f>INDEX('B. Store opening dates'!$B$5:$B$2448,MATCH('A. Sales by store'!B4181,'B. Store opening dates'!$A$5:$A$2448,0))</f>
        <v>2003</v>
      </c>
      <c r="F4181" t="str">
        <f t="shared" si="130"/>
        <v>Old</v>
      </c>
      <c r="G4181" t="str">
        <f t="shared" si="131"/>
        <v>Existing</v>
      </c>
    </row>
    <row r="4182" spans="1:7" ht="19" x14ac:dyDescent="0.25">
      <c r="A4182" s="7">
        <v>2015</v>
      </c>
      <c r="B4182" s="7" t="s">
        <v>530</v>
      </c>
      <c r="C4182" s="7" t="s">
        <v>6</v>
      </c>
      <c r="D4182" s="24">
        <v>521022.6</v>
      </c>
      <c r="E4182">
        <f>INDEX('B. Store opening dates'!$B$5:$B$2448,MATCH('A. Sales by store'!B4182,'B. Store opening dates'!$A$5:$A$2448,0))</f>
        <v>2003</v>
      </c>
      <c r="F4182" t="str">
        <f t="shared" si="130"/>
        <v>Old</v>
      </c>
      <c r="G4182" t="str">
        <f t="shared" si="131"/>
        <v>Existing</v>
      </c>
    </row>
    <row r="4183" spans="1:7" ht="19" x14ac:dyDescent="0.25">
      <c r="A4183" s="7">
        <v>2014</v>
      </c>
      <c r="B4183" s="7" t="s">
        <v>530</v>
      </c>
      <c r="C4183" s="7" t="s">
        <v>6</v>
      </c>
      <c r="D4183" s="24">
        <v>383105.52</v>
      </c>
      <c r="E4183">
        <f>INDEX('B. Store opening dates'!$B$5:$B$2448,MATCH('A. Sales by store'!B4183,'B. Store opening dates'!$A$5:$A$2448,0))</f>
        <v>2003</v>
      </c>
      <c r="F4183" t="str">
        <f t="shared" si="130"/>
        <v>Old</v>
      </c>
      <c r="G4183" t="str">
        <f t="shared" si="131"/>
        <v>Existing</v>
      </c>
    </row>
    <row r="4184" spans="1:7" ht="19" x14ac:dyDescent="0.25">
      <c r="A4184" s="7">
        <v>2015</v>
      </c>
      <c r="B4184" s="7" t="s">
        <v>530</v>
      </c>
      <c r="C4184" s="7" t="s">
        <v>7</v>
      </c>
      <c r="D4184" s="24">
        <v>88811.3</v>
      </c>
      <c r="E4184">
        <f>INDEX('B. Store opening dates'!$B$5:$B$2448,MATCH('A. Sales by store'!B4184,'B. Store opening dates'!$A$5:$A$2448,0))</f>
        <v>2003</v>
      </c>
      <c r="F4184" t="str">
        <f t="shared" si="130"/>
        <v>Old</v>
      </c>
      <c r="G4184" t="str">
        <f t="shared" si="131"/>
        <v>Existing</v>
      </c>
    </row>
    <row r="4185" spans="1:7" ht="19" x14ac:dyDescent="0.25">
      <c r="A4185" s="7">
        <v>2014</v>
      </c>
      <c r="B4185" s="7" t="s">
        <v>530</v>
      </c>
      <c r="C4185" s="7" t="s">
        <v>7</v>
      </c>
      <c r="D4185" s="24">
        <v>93210.17</v>
      </c>
      <c r="E4185">
        <f>INDEX('B. Store opening dates'!$B$5:$B$2448,MATCH('A. Sales by store'!B4185,'B. Store opening dates'!$A$5:$A$2448,0))</f>
        <v>2003</v>
      </c>
      <c r="F4185" t="str">
        <f t="shared" si="130"/>
        <v>Old</v>
      </c>
      <c r="G4185" t="str">
        <f t="shared" si="131"/>
        <v>Existing</v>
      </c>
    </row>
    <row r="4186" spans="1:7" ht="19" x14ac:dyDescent="0.25">
      <c r="A4186" s="7">
        <v>2015</v>
      </c>
      <c r="B4186" s="7" t="s">
        <v>530</v>
      </c>
      <c r="C4186" s="7" t="s">
        <v>8</v>
      </c>
      <c r="D4186" s="24">
        <v>709509.78</v>
      </c>
      <c r="E4186">
        <f>INDEX('B. Store opening dates'!$B$5:$B$2448,MATCH('A. Sales by store'!B4186,'B. Store opening dates'!$A$5:$A$2448,0))</f>
        <v>2003</v>
      </c>
      <c r="F4186" t="str">
        <f t="shared" si="130"/>
        <v>Old</v>
      </c>
      <c r="G4186" t="str">
        <f t="shared" si="131"/>
        <v>Existing</v>
      </c>
    </row>
    <row r="4187" spans="1:7" ht="19" x14ac:dyDescent="0.25">
      <c r="A4187" s="7">
        <v>2014</v>
      </c>
      <c r="B4187" s="7" t="s">
        <v>530</v>
      </c>
      <c r="C4187" s="7" t="s">
        <v>8</v>
      </c>
      <c r="D4187" s="24">
        <v>742326.77</v>
      </c>
      <c r="E4187">
        <f>INDEX('B. Store opening dates'!$B$5:$B$2448,MATCH('A. Sales by store'!B4187,'B. Store opening dates'!$A$5:$A$2448,0))</f>
        <v>2003</v>
      </c>
      <c r="F4187" t="str">
        <f t="shared" si="130"/>
        <v>Old</v>
      </c>
      <c r="G4187" t="str">
        <f t="shared" si="131"/>
        <v>Existing</v>
      </c>
    </row>
    <row r="4188" spans="1:7" ht="19" x14ac:dyDescent="0.25">
      <c r="A4188" s="7">
        <v>2015</v>
      </c>
      <c r="B4188" s="7" t="s">
        <v>531</v>
      </c>
      <c r="C4188" s="7" t="s">
        <v>5</v>
      </c>
      <c r="D4188" s="24">
        <v>637596.89</v>
      </c>
      <c r="E4188">
        <f>INDEX('B. Store opening dates'!$B$5:$B$2448,MATCH('A. Sales by store'!B4188,'B. Store opening dates'!$A$5:$A$2448,0))</f>
        <v>2003</v>
      </c>
      <c r="F4188" t="str">
        <f t="shared" si="130"/>
        <v>Old</v>
      </c>
      <c r="G4188" t="str">
        <f t="shared" si="131"/>
        <v>Existing</v>
      </c>
    </row>
    <row r="4189" spans="1:7" ht="19" x14ac:dyDescent="0.25">
      <c r="A4189" s="7">
        <v>2014</v>
      </c>
      <c r="B4189" s="7" t="s">
        <v>531</v>
      </c>
      <c r="C4189" s="7" t="s">
        <v>5</v>
      </c>
      <c r="D4189" s="24">
        <v>693982.83</v>
      </c>
      <c r="E4189">
        <f>INDEX('B. Store opening dates'!$B$5:$B$2448,MATCH('A. Sales by store'!B4189,'B. Store opening dates'!$A$5:$A$2448,0))</f>
        <v>2003</v>
      </c>
      <c r="F4189" t="str">
        <f t="shared" si="130"/>
        <v>Old</v>
      </c>
      <c r="G4189" t="str">
        <f t="shared" si="131"/>
        <v>Existing</v>
      </c>
    </row>
    <row r="4190" spans="1:7" ht="19" x14ac:dyDescent="0.25">
      <c r="A4190" s="7">
        <v>2015</v>
      </c>
      <c r="B4190" s="7" t="s">
        <v>531</v>
      </c>
      <c r="C4190" s="7" t="s">
        <v>6</v>
      </c>
      <c r="D4190" s="24">
        <v>286556.49</v>
      </c>
      <c r="E4190">
        <f>INDEX('B. Store opening dates'!$B$5:$B$2448,MATCH('A. Sales by store'!B4190,'B. Store opening dates'!$A$5:$A$2448,0))</f>
        <v>2003</v>
      </c>
      <c r="F4190" t="str">
        <f t="shared" si="130"/>
        <v>Old</v>
      </c>
      <c r="G4190" t="str">
        <f t="shared" si="131"/>
        <v>Existing</v>
      </c>
    </row>
    <row r="4191" spans="1:7" ht="19" x14ac:dyDescent="0.25">
      <c r="A4191" s="7">
        <v>2014</v>
      </c>
      <c r="B4191" s="7" t="s">
        <v>531</v>
      </c>
      <c r="C4191" s="7" t="s">
        <v>6</v>
      </c>
      <c r="D4191" s="24">
        <v>201109.08</v>
      </c>
      <c r="E4191">
        <f>INDEX('B. Store opening dates'!$B$5:$B$2448,MATCH('A. Sales by store'!B4191,'B. Store opening dates'!$A$5:$A$2448,0))</f>
        <v>2003</v>
      </c>
      <c r="F4191" t="str">
        <f t="shared" si="130"/>
        <v>Old</v>
      </c>
      <c r="G4191" t="str">
        <f t="shared" si="131"/>
        <v>Existing</v>
      </c>
    </row>
    <row r="4192" spans="1:7" ht="19" x14ac:dyDescent="0.25">
      <c r="A4192" s="7">
        <v>2015</v>
      </c>
      <c r="B4192" s="7" t="s">
        <v>531</v>
      </c>
      <c r="C4192" s="7" t="s">
        <v>7</v>
      </c>
      <c r="D4192" s="24">
        <v>179310.9</v>
      </c>
      <c r="E4192">
        <f>INDEX('B. Store opening dates'!$B$5:$B$2448,MATCH('A. Sales by store'!B4192,'B. Store opening dates'!$A$5:$A$2448,0))</f>
        <v>2003</v>
      </c>
      <c r="F4192" t="str">
        <f t="shared" si="130"/>
        <v>Old</v>
      </c>
      <c r="G4192" t="str">
        <f t="shared" si="131"/>
        <v>Existing</v>
      </c>
    </row>
    <row r="4193" spans="1:7" ht="19" x14ac:dyDescent="0.25">
      <c r="A4193" s="7">
        <v>2014</v>
      </c>
      <c r="B4193" s="7" t="s">
        <v>531</v>
      </c>
      <c r="C4193" s="7" t="s">
        <v>7</v>
      </c>
      <c r="D4193" s="24">
        <v>191200.35</v>
      </c>
      <c r="E4193">
        <f>INDEX('B. Store opening dates'!$B$5:$B$2448,MATCH('A. Sales by store'!B4193,'B. Store opening dates'!$A$5:$A$2448,0))</f>
        <v>2003</v>
      </c>
      <c r="F4193" t="str">
        <f t="shared" si="130"/>
        <v>Old</v>
      </c>
      <c r="G4193" t="str">
        <f t="shared" si="131"/>
        <v>Existing</v>
      </c>
    </row>
    <row r="4194" spans="1:7" ht="19" x14ac:dyDescent="0.25">
      <c r="A4194" s="7">
        <v>2015</v>
      </c>
      <c r="B4194" s="7" t="s">
        <v>531</v>
      </c>
      <c r="C4194" s="7" t="s">
        <v>8</v>
      </c>
      <c r="D4194" s="24">
        <v>409409.22</v>
      </c>
      <c r="E4194">
        <f>INDEX('B. Store opening dates'!$B$5:$B$2448,MATCH('A. Sales by store'!B4194,'B. Store opening dates'!$A$5:$A$2448,0))</f>
        <v>2003</v>
      </c>
      <c r="F4194" t="str">
        <f t="shared" si="130"/>
        <v>Old</v>
      </c>
      <c r="G4194" t="str">
        <f t="shared" si="131"/>
        <v>Existing</v>
      </c>
    </row>
    <row r="4195" spans="1:7" ht="19" x14ac:dyDescent="0.25">
      <c r="A4195" s="7">
        <v>2014</v>
      </c>
      <c r="B4195" s="7" t="s">
        <v>531</v>
      </c>
      <c r="C4195" s="7" t="s">
        <v>8</v>
      </c>
      <c r="D4195" s="24">
        <v>422158.96</v>
      </c>
      <c r="E4195">
        <f>INDEX('B. Store opening dates'!$B$5:$B$2448,MATCH('A. Sales by store'!B4195,'B. Store opening dates'!$A$5:$A$2448,0))</f>
        <v>2003</v>
      </c>
      <c r="F4195" t="str">
        <f t="shared" si="130"/>
        <v>Old</v>
      </c>
      <c r="G4195" t="str">
        <f t="shared" si="131"/>
        <v>Existing</v>
      </c>
    </row>
    <row r="4196" spans="1:7" ht="19" x14ac:dyDescent="0.25">
      <c r="A4196" s="7">
        <v>2015</v>
      </c>
      <c r="B4196" s="7" t="s">
        <v>532</v>
      </c>
      <c r="C4196" s="7" t="s">
        <v>5</v>
      </c>
      <c r="D4196" s="24">
        <v>928372.68</v>
      </c>
      <c r="E4196">
        <f>INDEX('B. Store opening dates'!$B$5:$B$2448,MATCH('A. Sales by store'!B4196,'B. Store opening dates'!$A$5:$A$2448,0))</f>
        <v>2003</v>
      </c>
      <c r="F4196" t="str">
        <f t="shared" si="130"/>
        <v>Old</v>
      </c>
      <c r="G4196" t="str">
        <f t="shared" si="131"/>
        <v>Existing</v>
      </c>
    </row>
    <row r="4197" spans="1:7" ht="19" x14ac:dyDescent="0.25">
      <c r="A4197" s="7">
        <v>2014</v>
      </c>
      <c r="B4197" s="7" t="s">
        <v>532</v>
      </c>
      <c r="C4197" s="7" t="s">
        <v>5</v>
      </c>
      <c r="D4197" s="24">
        <v>1018285.43</v>
      </c>
      <c r="E4197">
        <f>INDEX('B. Store opening dates'!$B$5:$B$2448,MATCH('A. Sales by store'!B4197,'B. Store opening dates'!$A$5:$A$2448,0))</f>
        <v>2003</v>
      </c>
      <c r="F4197" t="str">
        <f t="shared" si="130"/>
        <v>Old</v>
      </c>
      <c r="G4197" t="str">
        <f t="shared" si="131"/>
        <v>Existing</v>
      </c>
    </row>
    <row r="4198" spans="1:7" ht="19" x14ac:dyDescent="0.25">
      <c r="A4198" s="7">
        <v>2015</v>
      </c>
      <c r="B4198" s="7" t="s">
        <v>532</v>
      </c>
      <c r="C4198" s="7" t="s">
        <v>6</v>
      </c>
      <c r="D4198" s="24">
        <v>228772.21</v>
      </c>
      <c r="E4198">
        <f>INDEX('B. Store opening dates'!$B$5:$B$2448,MATCH('A. Sales by store'!B4198,'B. Store opening dates'!$A$5:$A$2448,0))</f>
        <v>2003</v>
      </c>
      <c r="F4198" t="str">
        <f t="shared" si="130"/>
        <v>Old</v>
      </c>
      <c r="G4198" t="str">
        <f t="shared" si="131"/>
        <v>Existing</v>
      </c>
    </row>
    <row r="4199" spans="1:7" ht="19" x14ac:dyDescent="0.25">
      <c r="A4199" s="7">
        <v>2014</v>
      </c>
      <c r="B4199" s="7" t="s">
        <v>532</v>
      </c>
      <c r="C4199" s="7" t="s">
        <v>6</v>
      </c>
      <c r="D4199" s="24">
        <v>166105.42000000001</v>
      </c>
      <c r="E4199">
        <f>INDEX('B. Store opening dates'!$B$5:$B$2448,MATCH('A. Sales by store'!B4199,'B. Store opening dates'!$A$5:$A$2448,0))</f>
        <v>2003</v>
      </c>
      <c r="F4199" t="str">
        <f t="shared" si="130"/>
        <v>Old</v>
      </c>
      <c r="G4199" t="str">
        <f t="shared" si="131"/>
        <v>Existing</v>
      </c>
    </row>
    <row r="4200" spans="1:7" ht="19" x14ac:dyDescent="0.25">
      <c r="A4200" s="7">
        <v>2015</v>
      </c>
      <c r="B4200" s="7" t="s">
        <v>532</v>
      </c>
      <c r="C4200" s="7" t="s">
        <v>7</v>
      </c>
      <c r="D4200" s="24">
        <v>231068.27</v>
      </c>
      <c r="E4200">
        <f>INDEX('B. Store opening dates'!$B$5:$B$2448,MATCH('A. Sales by store'!B4200,'B. Store opening dates'!$A$5:$A$2448,0))</f>
        <v>2003</v>
      </c>
      <c r="F4200" t="str">
        <f t="shared" si="130"/>
        <v>Old</v>
      </c>
      <c r="G4200" t="str">
        <f t="shared" si="131"/>
        <v>Existing</v>
      </c>
    </row>
    <row r="4201" spans="1:7" ht="19" x14ac:dyDescent="0.25">
      <c r="A4201" s="7">
        <v>2014</v>
      </c>
      <c r="B4201" s="7" t="s">
        <v>532</v>
      </c>
      <c r="C4201" s="7" t="s">
        <v>7</v>
      </c>
      <c r="D4201" s="24">
        <v>244883.44</v>
      </c>
      <c r="E4201">
        <f>INDEX('B. Store opening dates'!$B$5:$B$2448,MATCH('A. Sales by store'!B4201,'B. Store opening dates'!$A$5:$A$2448,0))</f>
        <v>2003</v>
      </c>
      <c r="F4201" t="str">
        <f t="shared" si="130"/>
        <v>Old</v>
      </c>
      <c r="G4201" t="str">
        <f t="shared" si="131"/>
        <v>Existing</v>
      </c>
    </row>
    <row r="4202" spans="1:7" ht="19" x14ac:dyDescent="0.25">
      <c r="A4202" s="7">
        <v>2015</v>
      </c>
      <c r="B4202" s="7" t="s">
        <v>532</v>
      </c>
      <c r="C4202" s="7" t="s">
        <v>8</v>
      </c>
      <c r="D4202" s="24">
        <v>518948.88</v>
      </c>
      <c r="E4202">
        <f>INDEX('B. Store opening dates'!$B$5:$B$2448,MATCH('A. Sales by store'!B4202,'B. Store opening dates'!$A$5:$A$2448,0))</f>
        <v>2003</v>
      </c>
      <c r="F4202" t="str">
        <f t="shared" si="130"/>
        <v>Old</v>
      </c>
      <c r="G4202" t="str">
        <f t="shared" si="131"/>
        <v>Existing</v>
      </c>
    </row>
    <row r="4203" spans="1:7" ht="19" x14ac:dyDescent="0.25">
      <c r="A4203" s="7">
        <v>2014</v>
      </c>
      <c r="B4203" s="7" t="s">
        <v>532</v>
      </c>
      <c r="C4203" s="7" t="s">
        <v>8</v>
      </c>
      <c r="D4203" s="24">
        <v>542379.15</v>
      </c>
      <c r="E4203">
        <f>INDEX('B. Store opening dates'!$B$5:$B$2448,MATCH('A. Sales by store'!B4203,'B. Store opening dates'!$A$5:$A$2448,0))</f>
        <v>2003</v>
      </c>
      <c r="F4203" t="str">
        <f t="shared" si="130"/>
        <v>Old</v>
      </c>
      <c r="G4203" t="str">
        <f t="shared" si="131"/>
        <v>Existing</v>
      </c>
    </row>
    <row r="4204" spans="1:7" ht="19" x14ac:dyDescent="0.25">
      <c r="A4204" s="7">
        <v>2015</v>
      </c>
      <c r="B4204" s="7" t="s">
        <v>533</v>
      </c>
      <c r="C4204" s="7" t="s">
        <v>5</v>
      </c>
      <c r="D4204" s="24">
        <v>529507.07999999996</v>
      </c>
      <c r="E4204">
        <f>INDEX('B. Store opening dates'!$B$5:$B$2448,MATCH('A. Sales by store'!B4204,'B. Store opening dates'!$A$5:$A$2448,0))</f>
        <v>2003</v>
      </c>
      <c r="F4204" t="str">
        <f t="shared" si="130"/>
        <v>Old</v>
      </c>
      <c r="G4204" t="str">
        <f t="shared" si="131"/>
        <v>Existing</v>
      </c>
    </row>
    <row r="4205" spans="1:7" ht="19" x14ac:dyDescent="0.25">
      <c r="A4205" s="7">
        <v>2014</v>
      </c>
      <c r="B4205" s="7" t="s">
        <v>533</v>
      </c>
      <c r="C4205" s="7" t="s">
        <v>5</v>
      </c>
      <c r="D4205" s="24">
        <v>578008.49</v>
      </c>
      <c r="E4205">
        <f>INDEX('B. Store opening dates'!$B$5:$B$2448,MATCH('A. Sales by store'!B4205,'B. Store opening dates'!$A$5:$A$2448,0))</f>
        <v>2003</v>
      </c>
      <c r="F4205" t="str">
        <f t="shared" si="130"/>
        <v>Old</v>
      </c>
      <c r="G4205" t="str">
        <f t="shared" si="131"/>
        <v>Existing</v>
      </c>
    </row>
    <row r="4206" spans="1:7" ht="19" x14ac:dyDescent="0.25">
      <c r="A4206" s="7">
        <v>2015</v>
      </c>
      <c r="B4206" s="7" t="s">
        <v>533</v>
      </c>
      <c r="C4206" s="7" t="s">
        <v>6</v>
      </c>
      <c r="D4206" s="24">
        <v>551780.03</v>
      </c>
      <c r="E4206">
        <f>INDEX('B. Store opening dates'!$B$5:$B$2448,MATCH('A. Sales by store'!B4206,'B. Store opening dates'!$A$5:$A$2448,0))</f>
        <v>2003</v>
      </c>
      <c r="F4206" t="str">
        <f t="shared" si="130"/>
        <v>Old</v>
      </c>
      <c r="G4206" t="str">
        <f t="shared" si="131"/>
        <v>Existing</v>
      </c>
    </row>
    <row r="4207" spans="1:7" ht="19" x14ac:dyDescent="0.25">
      <c r="A4207" s="7">
        <v>2014</v>
      </c>
      <c r="B4207" s="7" t="s">
        <v>533</v>
      </c>
      <c r="C4207" s="7" t="s">
        <v>6</v>
      </c>
      <c r="D4207" s="24">
        <v>383446.56</v>
      </c>
      <c r="E4207">
        <f>INDEX('B. Store opening dates'!$B$5:$B$2448,MATCH('A. Sales by store'!B4207,'B. Store opening dates'!$A$5:$A$2448,0))</f>
        <v>2003</v>
      </c>
      <c r="F4207" t="str">
        <f t="shared" si="130"/>
        <v>Old</v>
      </c>
      <c r="G4207" t="str">
        <f t="shared" si="131"/>
        <v>Existing</v>
      </c>
    </row>
    <row r="4208" spans="1:7" ht="19" x14ac:dyDescent="0.25">
      <c r="A4208" s="7">
        <v>2015</v>
      </c>
      <c r="B4208" s="7" t="s">
        <v>533</v>
      </c>
      <c r="C4208" s="7" t="s">
        <v>7</v>
      </c>
      <c r="D4208" s="24">
        <v>168765.09</v>
      </c>
      <c r="E4208">
        <f>INDEX('B. Store opening dates'!$B$5:$B$2448,MATCH('A. Sales by store'!B4208,'B. Store opening dates'!$A$5:$A$2448,0))</f>
        <v>2003</v>
      </c>
      <c r="F4208" t="str">
        <f t="shared" si="130"/>
        <v>Old</v>
      </c>
      <c r="G4208" t="str">
        <f t="shared" si="131"/>
        <v>Existing</v>
      </c>
    </row>
    <row r="4209" spans="1:7" ht="19" x14ac:dyDescent="0.25">
      <c r="A4209" s="7">
        <v>2014</v>
      </c>
      <c r="B4209" s="7" t="s">
        <v>533</v>
      </c>
      <c r="C4209" s="7" t="s">
        <v>7</v>
      </c>
      <c r="D4209" s="24">
        <v>176426.25</v>
      </c>
      <c r="E4209">
        <f>INDEX('B. Store opening dates'!$B$5:$B$2448,MATCH('A. Sales by store'!B4209,'B. Store opening dates'!$A$5:$A$2448,0))</f>
        <v>2003</v>
      </c>
      <c r="F4209" t="str">
        <f t="shared" si="130"/>
        <v>Old</v>
      </c>
      <c r="G4209" t="str">
        <f t="shared" si="131"/>
        <v>Existing</v>
      </c>
    </row>
    <row r="4210" spans="1:7" ht="19" x14ac:dyDescent="0.25">
      <c r="A4210" s="7">
        <v>2015</v>
      </c>
      <c r="B4210" s="7" t="s">
        <v>533</v>
      </c>
      <c r="C4210" s="7" t="s">
        <v>8</v>
      </c>
      <c r="D4210" s="24">
        <v>735959.27</v>
      </c>
      <c r="E4210">
        <f>INDEX('B. Store opening dates'!$B$5:$B$2448,MATCH('A. Sales by store'!B4210,'B. Store opening dates'!$A$5:$A$2448,0))</f>
        <v>2003</v>
      </c>
      <c r="F4210" t="str">
        <f t="shared" si="130"/>
        <v>Old</v>
      </c>
      <c r="G4210" t="str">
        <f t="shared" si="131"/>
        <v>Existing</v>
      </c>
    </row>
    <row r="4211" spans="1:7" ht="19" x14ac:dyDescent="0.25">
      <c r="A4211" s="7">
        <v>2014</v>
      </c>
      <c r="B4211" s="7" t="s">
        <v>533</v>
      </c>
      <c r="C4211" s="7" t="s">
        <v>8</v>
      </c>
      <c r="D4211" s="24">
        <v>764344.67</v>
      </c>
      <c r="E4211">
        <f>INDEX('B. Store opening dates'!$B$5:$B$2448,MATCH('A. Sales by store'!B4211,'B. Store opening dates'!$A$5:$A$2448,0))</f>
        <v>2003</v>
      </c>
      <c r="F4211" t="str">
        <f t="shared" si="130"/>
        <v>Old</v>
      </c>
      <c r="G4211" t="str">
        <f t="shared" si="131"/>
        <v>Existing</v>
      </c>
    </row>
    <row r="4212" spans="1:7" ht="19" x14ac:dyDescent="0.25">
      <c r="A4212" s="7">
        <v>2015</v>
      </c>
      <c r="B4212" s="7" t="s">
        <v>534</v>
      </c>
      <c r="C4212" s="7" t="s">
        <v>5</v>
      </c>
      <c r="D4212" s="24">
        <v>588226.53</v>
      </c>
      <c r="E4212">
        <f>INDEX('B. Store opening dates'!$B$5:$B$2448,MATCH('A. Sales by store'!B4212,'B. Store opening dates'!$A$5:$A$2448,0))</f>
        <v>2003</v>
      </c>
      <c r="F4212" t="str">
        <f t="shared" si="130"/>
        <v>Old</v>
      </c>
      <c r="G4212" t="str">
        <f t="shared" si="131"/>
        <v>Existing</v>
      </c>
    </row>
    <row r="4213" spans="1:7" ht="19" x14ac:dyDescent="0.25">
      <c r="A4213" s="7">
        <v>2014</v>
      </c>
      <c r="B4213" s="7" t="s">
        <v>534</v>
      </c>
      <c r="C4213" s="7" t="s">
        <v>5</v>
      </c>
      <c r="D4213" s="24">
        <v>649832.78</v>
      </c>
      <c r="E4213">
        <f>INDEX('B. Store opening dates'!$B$5:$B$2448,MATCH('A. Sales by store'!B4213,'B. Store opening dates'!$A$5:$A$2448,0))</f>
        <v>2003</v>
      </c>
      <c r="F4213" t="str">
        <f t="shared" si="130"/>
        <v>Old</v>
      </c>
      <c r="G4213" t="str">
        <f t="shared" si="131"/>
        <v>Existing</v>
      </c>
    </row>
    <row r="4214" spans="1:7" ht="19" x14ac:dyDescent="0.25">
      <c r="A4214" s="7">
        <v>2015</v>
      </c>
      <c r="B4214" s="7" t="s">
        <v>534</v>
      </c>
      <c r="C4214" s="7" t="s">
        <v>6</v>
      </c>
      <c r="D4214" s="24">
        <v>527061.68000000005</v>
      </c>
      <c r="E4214">
        <f>INDEX('B. Store opening dates'!$B$5:$B$2448,MATCH('A. Sales by store'!B4214,'B. Store opening dates'!$A$5:$A$2448,0))</f>
        <v>2003</v>
      </c>
      <c r="F4214" t="str">
        <f t="shared" si="130"/>
        <v>Old</v>
      </c>
      <c r="G4214" t="str">
        <f t="shared" si="131"/>
        <v>Existing</v>
      </c>
    </row>
    <row r="4215" spans="1:7" ht="19" x14ac:dyDescent="0.25">
      <c r="A4215" s="7">
        <v>2014</v>
      </c>
      <c r="B4215" s="7" t="s">
        <v>534</v>
      </c>
      <c r="C4215" s="7" t="s">
        <v>6</v>
      </c>
      <c r="D4215" s="24">
        <v>372656.69</v>
      </c>
      <c r="E4215">
        <f>INDEX('B. Store opening dates'!$B$5:$B$2448,MATCH('A. Sales by store'!B4215,'B. Store opening dates'!$A$5:$A$2448,0))</f>
        <v>2003</v>
      </c>
      <c r="F4215" t="str">
        <f t="shared" si="130"/>
        <v>Old</v>
      </c>
      <c r="G4215" t="str">
        <f t="shared" si="131"/>
        <v>Existing</v>
      </c>
    </row>
    <row r="4216" spans="1:7" ht="19" x14ac:dyDescent="0.25">
      <c r="A4216" s="7">
        <v>2015</v>
      </c>
      <c r="B4216" s="7" t="s">
        <v>534</v>
      </c>
      <c r="C4216" s="7" t="s">
        <v>7</v>
      </c>
      <c r="D4216" s="24">
        <v>164434.43</v>
      </c>
      <c r="E4216">
        <f>INDEX('B. Store opening dates'!$B$5:$B$2448,MATCH('A. Sales by store'!B4216,'B. Store opening dates'!$A$5:$A$2448,0))</f>
        <v>2003</v>
      </c>
      <c r="F4216" t="str">
        <f t="shared" si="130"/>
        <v>Old</v>
      </c>
      <c r="G4216" t="str">
        <f t="shared" si="131"/>
        <v>Existing</v>
      </c>
    </row>
    <row r="4217" spans="1:7" ht="19" x14ac:dyDescent="0.25">
      <c r="A4217" s="7">
        <v>2014</v>
      </c>
      <c r="B4217" s="7" t="s">
        <v>534</v>
      </c>
      <c r="C4217" s="7" t="s">
        <v>7</v>
      </c>
      <c r="D4217" s="24">
        <v>172092.91</v>
      </c>
      <c r="E4217">
        <f>INDEX('B. Store opening dates'!$B$5:$B$2448,MATCH('A. Sales by store'!B4217,'B. Store opening dates'!$A$5:$A$2448,0))</f>
        <v>2003</v>
      </c>
      <c r="F4217" t="str">
        <f t="shared" si="130"/>
        <v>Old</v>
      </c>
      <c r="G4217" t="str">
        <f t="shared" si="131"/>
        <v>Existing</v>
      </c>
    </row>
    <row r="4218" spans="1:7" ht="19" x14ac:dyDescent="0.25">
      <c r="A4218" s="7">
        <v>2015</v>
      </c>
      <c r="B4218" s="7" t="s">
        <v>534</v>
      </c>
      <c r="C4218" s="7" t="s">
        <v>8</v>
      </c>
      <c r="D4218" s="24">
        <v>484099.26</v>
      </c>
      <c r="E4218">
        <f>INDEX('B. Store opening dates'!$B$5:$B$2448,MATCH('A. Sales by store'!B4218,'B. Store opening dates'!$A$5:$A$2448,0))</f>
        <v>2003</v>
      </c>
      <c r="F4218" t="str">
        <f t="shared" si="130"/>
        <v>Old</v>
      </c>
      <c r="G4218" t="str">
        <f t="shared" si="131"/>
        <v>Existing</v>
      </c>
    </row>
    <row r="4219" spans="1:7" ht="19" x14ac:dyDescent="0.25">
      <c r="A4219" s="7">
        <v>2014</v>
      </c>
      <c r="B4219" s="7" t="s">
        <v>534</v>
      </c>
      <c r="C4219" s="7" t="s">
        <v>8</v>
      </c>
      <c r="D4219" s="24">
        <v>498324.49</v>
      </c>
      <c r="E4219">
        <f>INDEX('B. Store opening dates'!$B$5:$B$2448,MATCH('A. Sales by store'!B4219,'B. Store opening dates'!$A$5:$A$2448,0))</f>
        <v>2003</v>
      </c>
      <c r="F4219" t="str">
        <f t="shared" si="130"/>
        <v>Old</v>
      </c>
      <c r="G4219" t="str">
        <f t="shared" si="131"/>
        <v>Existing</v>
      </c>
    </row>
    <row r="4220" spans="1:7" ht="19" x14ac:dyDescent="0.25">
      <c r="A4220" s="7">
        <v>2015</v>
      </c>
      <c r="B4220" s="7" t="s">
        <v>535</v>
      </c>
      <c r="C4220" s="7" t="s">
        <v>5</v>
      </c>
      <c r="D4220" s="24">
        <v>921568.01</v>
      </c>
      <c r="E4220">
        <f>INDEX('B. Store opening dates'!$B$5:$B$2448,MATCH('A. Sales by store'!B4220,'B. Store opening dates'!$A$5:$A$2448,0))</f>
        <v>2003</v>
      </c>
      <c r="F4220" t="str">
        <f t="shared" si="130"/>
        <v>Old</v>
      </c>
      <c r="G4220" t="str">
        <f t="shared" si="131"/>
        <v>Existing</v>
      </c>
    </row>
    <row r="4221" spans="1:7" ht="19" x14ac:dyDescent="0.25">
      <c r="A4221" s="7">
        <v>2014</v>
      </c>
      <c r="B4221" s="7" t="s">
        <v>535</v>
      </c>
      <c r="C4221" s="7" t="s">
        <v>5</v>
      </c>
      <c r="D4221" s="24">
        <v>1018746.36</v>
      </c>
      <c r="E4221">
        <f>INDEX('B. Store opening dates'!$B$5:$B$2448,MATCH('A. Sales by store'!B4221,'B. Store opening dates'!$A$5:$A$2448,0))</f>
        <v>2003</v>
      </c>
      <c r="F4221" t="str">
        <f t="shared" si="130"/>
        <v>Old</v>
      </c>
      <c r="G4221" t="str">
        <f t="shared" si="131"/>
        <v>Existing</v>
      </c>
    </row>
    <row r="4222" spans="1:7" ht="19" x14ac:dyDescent="0.25">
      <c r="A4222" s="7">
        <v>2015</v>
      </c>
      <c r="B4222" s="7" t="s">
        <v>535</v>
      </c>
      <c r="C4222" s="7" t="s">
        <v>6</v>
      </c>
      <c r="D4222" s="24">
        <v>411789.75</v>
      </c>
      <c r="E4222">
        <f>INDEX('B. Store opening dates'!$B$5:$B$2448,MATCH('A. Sales by store'!B4222,'B. Store opening dates'!$A$5:$A$2448,0))</f>
        <v>2003</v>
      </c>
      <c r="F4222" t="str">
        <f t="shared" si="130"/>
        <v>Old</v>
      </c>
      <c r="G4222" t="str">
        <f t="shared" si="131"/>
        <v>Existing</v>
      </c>
    </row>
    <row r="4223" spans="1:7" ht="19" x14ac:dyDescent="0.25">
      <c r="A4223" s="7">
        <v>2014</v>
      </c>
      <c r="B4223" s="7" t="s">
        <v>535</v>
      </c>
      <c r="C4223" s="7" t="s">
        <v>6</v>
      </c>
      <c r="D4223" s="24">
        <v>295953.24</v>
      </c>
      <c r="E4223">
        <f>INDEX('B. Store opening dates'!$B$5:$B$2448,MATCH('A. Sales by store'!B4223,'B. Store opening dates'!$A$5:$A$2448,0))</f>
        <v>2003</v>
      </c>
      <c r="F4223" t="str">
        <f t="shared" si="130"/>
        <v>Old</v>
      </c>
      <c r="G4223" t="str">
        <f t="shared" si="131"/>
        <v>Existing</v>
      </c>
    </row>
    <row r="4224" spans="1:7" ht="19" x14ac:dyDescent="0.25">
      <c r="A4224" s="7">
        <v>2015</v>
      </c>
      <c r="B4224" s="7" t="s">
        <v>535</v>
      </c>
      <c r="C4224" s="7" t="s">
        <v>7</v>
      </c>
      <c r="D4224" s="24">
        <v>137394.13</v>
      </c>
      <c r="E4224">
        <f>INDEX('B. Store opening dates'!$B$5:$B$2448,MATCH('A. Sales by store'!B4224,'B. Store opening dates'!$A$5:$A$2448,0))</f>
        <v>2003</v>
      </c>
      <c r="F4224" t="str">
        <f t="shared" si="130"/>
        <v>Old</v>
      </c>
      <c r="G4224" t="str">
        <f t="shared" si="131"/>
        <v>Existing</v>
      </c>
    </row>
    <row r="4225" spans="1:7" ht="19" x14ac:dyDescent="0.25">
      <c r="A4225" s="7">
        <v>2014</v>
      </c>
      <c r="B4225" s="7" t="s">
        <v>535</v>
      </c>
      <c r="C4225" s="7" t="s">
        <v>7</v>
      </c>
      <c r="D4225" s="24">
        <v>143865.81</v>
      </c>
      <c r="E4225">
        <f>INDEX('B. Store opening dates'!$B$5:$B$2448,MATCH('A. Sales by store'!B4225,'B. Store opening dates'!$A$5:$A$2448,0))</f>
        <v>2003</v>
      </c>
      <c r="F4225" t="str">
        <f t="shared" si="130"/>
        <v>Old</v>
      </c>
      <c r="G4225" t="str">
        <f t="shared" si="131"/>
        <v>Existing</v>
      </c>
    </row>
    <row r="4226" spans="1:7" ht="19" x14ac:dyDescent="0.25">
      <c r="A4226" s="7">
        <v>2015</v>
      </c>
      <c r="B4226" s="7" t="s">
        <v>535</v>
      </c>
      <c r="C4226" s="7" t="s">
        <v>8</v>
      </c>
      <c r="D4226" s="24">
        <v>589996.96</v>
      </c>
      <c r="E4226">
        <f>INDEX('B. Store opening dates'!$B$5:$B$2448,MATCH('A. Sales by store'!B4226,'B. Store opening dates'!$A$5:$A$2448,0))</f>
        <v>2003</v>
      </c>
      <c r="F4226" t="str">
        <f t="shared" si="130"/>
        <v>Old</v>
      </c>
      <c r="G4226" t="str">
        <f t="shared" si="131"/>
        <v>Existing</v>
      </c>
    </row>
    <row r="4227" spans="1:7" ht="19" x14ac:dyDescent="0.25">
      <c r="A4227" s="7">
        <v>2014</v>
      </c>
      <c r="B4227" s="7" t="s">
        <v>535</v>
      </c>
      <c r="C4227" s="7" t="s">
        <v>8</v>
      </c>
      <c r="D4227" s="24">
        <v>613253.53</v>
      </c>
      <c r="E4227">
        <f>INDEX('B. Store opening dates'!$B$5:$B$2448,MATCH('A. Sales by store'!B4227,'B. Store opening dates'!$A$5:$A$2448,0))</f>
        <v>2003</v>
      </c>
      <c r="F4227" t="str">
        <f t="shared" si="130"/>
        <v>Old</v>
      </c>
      <c r="G4227" t="str">
        <f t="shared" si="131"/>
        <v>Existing</v>
      </c>
    </row>
    <row r="4228" spans="1:7" ht="19" x14ac:dyDescent="0.25">
      <c r="A4228" s="7">
        <v>2015</v>
      </c>
      <c r="B4228" s="7" t="s">
        <v>536</v>
      </c>
      <c r="C4228" s="7" t="s">
        <v>5</v>
      </c>
      <c r="D4228" s="24">
        <v>782356.33</v>
      </c>
      <c r="E4228">
        <f>INDEX('B. Store opening dates'!$B$5:$B$2448,MATCH('A. Sales by store'!B4228,'B. Store opening dates'!$A$5:$A$2448,0))</f>
        <v>2003</v>
      </c>
      <c r="F4228" t="str">
        <f t="shared" si="130"/>
        <v>Old</v>
      </c>
      <c r="G4228" t="str">
        <f t="shared" si="131"/>
        <v>Existing</v>
      </c>
    </row>
    <row r="4229" spans="1:7" ht="19" x14ac:dyDescent="0.25">
      <c r="A4229" s="7">
        <v>2014</v>
      </c>
      <c r="B4229" s="7" t="s">
        <v>536</v>
      </c>
      <c r="C4229" s="7" t="s">
        <v>5</v>
      </c>
      <c r="D4229" s="24">
        <v>865649.95</v>
      </c>
      <c r="E4229">
        <f>INDEX('B. Store opening dates'!$B$5:$B$2448,MATCH('A. Sales by store'!B4229,'B. Store opening dates'!$A$5:$A$2448,0))</f>
        <v>2003</v>
      </c>
      <c r="F4229" t="str">
        <f t="shared" ref="F4229:F4292" si="132">IF(A4229 = 2015, IF(E4229&lt; 2015, "Old","New"),IF(E4229 &lt; 2014, "Old","New"))</f>
        <v>Old</v>
      </c>
      <c r="G4229" t="str">
        <f t="shared" ref="G4229:G4292" si="133">IF(A4229 = 2015, IF(E4229&lt; 2015, "Existing","New"),"Existing")</f>
        <v>Existing</v>
      </c>
    </row>
    <row r="4230" spans="1:7" ht="19" x14ac:dyDescent="0.25">
      <c r="A4230" s="7">
        <v>2015</v>
      </c>
      <c r="B4230" s="7" t="s">
        <v>536</v>
      </c>
      <c r="C4230" s="7" t="s">
        <v>6</v>
      </c>
      <c r="D4230" s="24">
        <v>258392.45</v>
      </c>
      <c r="E4230">
        <f>INDEX('B. Store opening dates'!$B$5:$B$2448,MATCH('A. Sales by store'!B4230,'B. Store opening dates'!$A$5:$A$2448,0))</f>
        <v>2003</v>
      </c>
      <c r="F4230" t="str">
        <f t="shared" si="132"/>
        <v>Old</v>
      </c>
      <c r="G4230" t="str">
        <f t="shared" si="133"/>
        <v>Existing</v>
      </c>
    </row>
    <row r="4231" spans="1:7" ht="19" x14ac:dyDescent="0.25">
      <c r="A4231" s="7">
        <v>2014</v>
      </c>
      <c r="B4231" s="7" t="s">
        <v>536</v>
      </c>
      <c r="C4231" s="7" t="s">
        <v>6</v>
      </c>
      <c r="D4231" s="24">
        <v>185474.03</v>
      </c>
      <c r="E4231">
        <f>INDEX('B. Store opening dates'!$B$5:$B$2448,MATCH('A. Sales by store'!B4231,'B. Store opening dates'!$A$5:$A$2448,0))</f>
        <v>2003</v>
      </c>
      <c r="F4231" t="str">
        <f t="shared" si="132"/>
        <v>Old</v>
      </c>
      <c r="G4231" t="str">
        <f t="shared" si="133"/>
        <v>Existing</v>
      </c>
    </row>
    <row r="4232" spans="1:7" ht="19" x14ac:dyDescent="0.25">
      <c r="A4232" s="7">
        <v>2015</v>
      </c>
      <c r="B4232" s="7" t="s">
        <v>536</v>
      </c>
      <c r="C4232" s="7" t="s">
        <v>7</v>
      </c>
      <c r="D4232" s="24">
        <v>176702.88</v>
      </c>
      <c r="E4232">
        <f>INDEX('B. Store opening dates'!$B$5:$B$2448,MATCH('A. Sales by store'!B4232,'B. Store opening dates'!$A$5:$A$2448,0))</f>
        <v>2003</v>
      </c>
      <c r="F4232" t="str">
        <f t="shared" si="132"/>
        <v>Old</v>
      </c>
      <c r="G4232" t="str">
        <f t="shared" si="133"/>
        <v>Existing</v>
      </c>
    </row>
    <row r="4233" spans="1:7" ht="19" x14ac:dyDescent="0.25">
      <c r="A4233" s="7">
        <v>2014</v>
      </c>
      <c r="B4233" s="7" t="s">
        <v>536</v>
      </c>
      <c r="C4233" s="7" t="s">
        <v>7</v>
      </c>
      <c r="D4233" s="24">
        <v>187964.79999999999</v>
      </c>
      <c r="E4233">
        <f>INDEX('B. Store opening dates'!$B$5:$B$2448,MATCH('A. Sales by store'!B4233,'B. Store opening dates'!$A$5:$A$2448,0))</f>
        <v>2003</v>
      </c>
      <c r="F4233" t="str">
        <f t="shared" si="132"/>
        <v>Old</v>
      </c>
      <c r="G4233" t="str">
        <f t="shared" si="133"/>
        <v>Existing</v>
      </c>
    </row>
    <row r="4234" spans="1:7" ht="19" x14ac:dyDescent="0.25">
      <c r="A4234" s="7">
        <v>2015</v>
      </c>
      <c r="B4234" s="7" t="s">
        <v>536</v>
      </c>
      <c r="C4234" s="7" t="s">
        <v>8</v>
      </c>
      <c r="D4234" s="24">
        <v>666924.87</v>
      </c>
      <c r="E4234">
        <f>INDEX('B. Store opening dates'!$B$5:$B$2448,MATCH('A. Sales by store'!B4234,'B. Store opening dates'!$A$5:$A$2448,0))</f>
        <v>2003</v>
      </c>
      <c r="F4234" t="str">
        <f t="shared" si="132"/>
        <v>Old</v>
      </c>
      <c r="G4234" t="str">
        <f t="shared" si="133"/>
        <v>Existing</v>
      </c>
    </row>
    <row r="4235" spans="1:7" ht="19" x14ac:dyDescent="0.25">
      <c r="A4235" s="7">
        <v>2014</v>
      </c>
      <c r="B4235" s="7" t="s">
        <v>536</v>
      </c>
      <c r="C4235" s="7" t="s">
        <v>8</v>
      </c>
      <c r="D4235" s="24">
        <v>692182.39</v>
      </c>
      <c r="E4235">
        <f>INDEX('B. Store opening dates'!$B$5:$B$2448,MATCH('A. Sales by store'!B4235,'B. Store opening dates'!$A$5:$A$2448,0))</f>
        <v>2003</v>
      </c>
      <c r="F4235" t="str">
        <f t="shared" si="132"/>
        <v>Old</v>
      </c>
      <c r="G4235" t="str">
        <f t="shared" si="133"/>
        <v>Existing</v>
      </c>
    </row>
    <row r="4236" spans="1:7" ht="19" x14ac:dyDescent="0.25">
      <c r="A4236" s="7">
        <v>2015</v>
      </c>
      <c r="B4236" s="7" t="s">
        <v>537</v>
      </c>
      <c r="C4236" s="7" t="s">
        <v>5</v>
      </c>
      <c r="D4236" s="24">
        <v>876768.16</v>
      </c>
      <c r="E4236">
        <f>INDEX('B. Store opening dates'!$B$5:$B$2448,MATCH('A. Sales by store'!B4236,'B. Store opening dates'!$A$5:$A$2448,0))</f>
        <v>2003</v>
      </c>
      <c r="F4236" t="str">
        <f t="shared" si="132"/>
        <v>Old</v>
      </c>
      <c r="G4236" t="str">
        <f t="shared" si="133"/>
        <v>Existing</v>
      </c>
    </row>
    <row r="4237" spans="1:7" ht="19" x14ac:dyDescent="0.25">
      <c r="A4237" s="7">
        <v>2014</v>
      </c>
      <c r="B4237" s="7" t="s">
        <v>537</v>
      </c>
      <c r="C4237" s="7" t="s">
        <v>5</v>
      </c>
      <c r="D4237" s="24">
        <v>961558.54</v>
      </c>
      <c r="E4237">
        <f>INDEX('B. Store opening dates'!$B$5:$B$2448,MATCH('A. Sales by store'!B4237,'B. Store opening dates'!$A$5:$A$2448,0))</f>
        <v>2003</v>
      </c>
      <c r="F4237" t="str">
        <f t="shared" si="132"/>
        <v>Old</v>
      </c>
      <c r="G4237" t="str">
        <f t="shared" si="133"/>
        <v>Existing</v>
      </c>
    </row>
    <row r="4238" spans="1:7" ht="19" x14ac:dyDescent="0.25">
      <c r="A4238" s="7">
        <v>2015</v>
      </c>
      <c r="B4238" s="7" t="s">
        <v>537</v>
      </c>
      <c r="C4238" s="7" t="s">
        <v>6</v>
      </c>
      <c r="D4238" s="24">
        <v>523611.37</v>
      </c>
      <c r="E4238">
        <f>INDEX('B. Store opening dates'!$B$5:$B$2448,MATCH('A. Sales by store'!B4238,'B. Store opening dates'!$A$5:$A$2448,0))</f>
        <v>2003</v>
      </c>
      <c r="F4238" t="str">
        <f t="shared" si="132"/>
        <v>Old</v>
      </c>
      <c r="G4238" t="str">
        <f t="shared" si="133"/>
        <v>Existing</v>
      </c>
    </row>
    <row r="4239" spans="1:7" ht="19" x14ac:dyDescent="0.25">
      <c r="A4239" s="7">
        <v>2014</v>
      </c>
      <c r="B4239" s="7" t="s">
        <v>537</v>
      </c>
      <c r="C4239" s="7" t="s">
        <v>6</v>
      </c>
      <c r="D4239" s="24">
        <v>364017.02</v>
      </c>
      <c r="E4239">
        <f>INDEX('B. Store opening dates'!$B$5:$B$2448,MATCH('A. Sales by store'!B4239,'B. Store opening dates'!$A$5:$A$2448,0))</f>
        <v>2003</v>
      </c>
      <c r="F4239" t="str">
        <f t="shared" si="132"/>
        <v>Old</v>
      </c>
      <c r="G4239" t="str">
        <f t="shared" si="133"/>
        <v>Existing</v>
      </c>
    </row>
    <row r="4240" spans="1:7" ht="19" x14ac:dyDescent="0.25">
      <c r="A4240" s="7">
        <v>2015</v>
      </c>
      <c r="B4240" s="7" t="s">
        <v>537</v>
      </c>
      <c r="C4240" s="7" t="s">
        <v>7</v>
      </c>
      <c r="D4240" s="24">
        <v>72569.09</v>
      </c>
      <c r="E4240">
        <f>INDEX('B. Store opening dates'!$B$5:$B$2448,MATCH('A. Sales by store'!B4240,'B. Store opening dates'!$A$5:$A$2448,0))</f>
        <v>2003</v>
      </c>
      <c r="F4240" t="str">
        <f t="shared" si="132"/>
        <v>Old</v>
      </c>
      <c r="G4240" t="str">
        <f t="shared" si="133"/>
        <v>Existing</v>
      </c>
    </row>
    <row r="4241" spans="1:7" ht="19" x14ac:dyDescent="0.25">
      <c r="A4241" s="7">
        <v>2014</v>
      </c>
      <c r="B4241" s="7" t="s">
        <v>537</v>
      </c>
      <c r="C4241" s="7" t="s">
        <v>7</v>
      </c>
      <c r="D4241" s="24">
        <v>76587.42</v>
      </c>
      <c r="E4241">
        <f>INDEX('B. Store opening dates'!$B$5:$B$2448,MATCH('A. Sales by store'!B4241,'B. Store opening dates'!$A$5:$A$2448,0))</f>
        <v>2003</v>
      </c>
      <c r="F4241" t="str">
        <f t="shared" si="132"/>
        <v>Old</v>
      </c>
      <c r="G4241" t="str">
        <f t="shared" si="133"/>
        <v>Existing</v>
      </c>
    </row>
    <row r="4242" spans="1:7" ht="19" x14ac:dyDescent="0.25">
      <c r="A4242" s="7">
        <v>2015</v>
      </c>
      <c r="B4242" s="7" t="s">
        <v>537</v>
      </c>
      <c r="C4242" s="7" t="s">
        <v>8</v>
      </c>
      <c r="D4242" s="24">
        <v>495917.91</v>
      </c>
      <c r="E4242">
        <f>INDEX('B. Store opening dates'!$B$5:$B$2448,MATCH('A. Sales by store'!B4242,'B. Store opening dates'!$A$5:$A$2448,0))</f>
        <v>2003</v>
      </c>
      <c r="F4242" t="str">
        <f t="shared" si="132"/>
        <v>Old</v>
      </c>
      <c r="G4242" t="str">
        <f t="shared" si="133"/>
        <v>Existing</v>
      </c>
    </row>
    <row r="4243" spans="1:7" ht="19" x14ac:dyDescent="0.25">
      <c r="A4243" s="7">
        <v>2014</v>
      </c>
      <c r="B4243" s="7" t="s">
        <v>537</v>
      </c>
      <c r="C4243" s="7" t="s">
        <v>8</v>
      </c>
      <c r="D4243" s="24">
        <v>519427.88</v>
      </c>
      <c r="E4243">
        <f>INDEX('B. Store opening dates'!$B$5:$B$2448,MATCH('A. Sales by store'!B4243,'B. Store opening dates'!$A$5:$A$2448,0))</f>
        <v>2003</v>
      </c>
      <c r="F4243" t="str">
        <f t="shared" si="132"/>
        <v>Old</v>
      </c>
      <c r="G4243" t="str">
        <f t="shared" si="133"/>
        <v>Existing</v>
      </c>
    </row>
    <row r="4244" spans="1:7" ht="19" x14ac:dyDescent="0.25">
      <c r="A4244" s="7">
        <v>2015</v>
      </c>
      <c r="B4244" s="7" t="s">
        <v>538</v>
      </c>
      <c r="C4244" s="7" t="s">
        <v>5</v>
      </c>
      <c r="D4244" s="24">
        <v>854296.86</v>
      </c>
      <c r="E4244">
        <f>INDEX('B. Store opening dates'!$B$5:$B$2448,MATCH('A. Sales by store'!B4244,'B. Store opening dates'!$A$5:$A$2448,0))</f>
        <v>2004</v>
      </c>
      <c r="F4244" t="str">
        <f t="shared" si="132"/>
        <v>Old</v>
      </c>
      <c r="G4244" t="str">
        <f t="shared" si="133"/>
        <v>Existing</v>
      </c>
    </row>
    <row r="4245" spans="1:7" ht="19" x14ac:dyDescent="0.25">
      <c r="A4245" s="7">
        <v>2014</v>
      </c>
      <c r="B4245" s="7" t="s">
        <v>538</v>
      </c>
      <c r="C4245" s="7" t="s">
        <v>5</v>
      </c>
      <c r="D4245" s="24">
        <v>941109.28</v>
      </c>
      <c r="E4245">
        <f>INDEX('B. Store opening dates'!$B$5:$B$2448,MATCH('A. Sales by store'!B4245,'B. Store opening dates'!$A$5:$A$2448,0))</f>
        <v>2004</v>
      </c>
      <c r="F4245" t="str">
        <f t="shared" si="132"/>
        <v>Old</v>
      </c>
      <c r="G4245" t="str">
        <f t="shared" si="133"/>
        <v>Existing</v>
      </c>
    </row>
    <row r="4246" spans="1:7" ht="19" x14ac:dyDescent="0.25">
      <c r="A4246" s="7">
        <v>2015</v>
      </c>
      <c r="B4246" s="7" t="s">
        <v>538</v>
      </c>
      <c r="C4246" s="7" t="s">
        <v>6</v>
      </c>
      <c r="D4246" s="24">
        <v>440337.09</v>
      </c>
      <c r="E4246">
        <f>INDEX('B. Store opening dates'!$B$5:$B$2448,MATCH('A. Sales by store'!B4246,'B. Store opening dates'!$A$5:$A$2448,0))</f>
        <v>2004</v>
      </c>
      <c r="F4246" t="str">
        <f t="shared" si="132"/>
        <v>Old</v>
      </c>
      <c r="G4246" t="str">
        <f t="shared" si="133"/>
        <v>Existing</v>
      </c>
    </row>
    <row r="4247" spans="1:7" ht="19" x14ac:dyDescent="0.25">
      <c r="A4247" s="7">
        <v>2014</v>
      </c>
      <c r="B4247" s="7" t="s">
        <v>538</v>
      </c>
      <c r="C4247" s="7" t="s">
        <v>6</v>
      </c>
      <c r="D4247" s="24">
        <v>303399.99</v>
      </c>
      <c r="E4247">
        <f>INDEX('B. Store opening dates'!$B$5:$B$2448,MATCH('A. Sales by store'!B4247,'B. Store opening dates'!$A$5:$A$2448,0))</f>
        <v>2004</v>
      </c>
      <c r="F4247" t="str">
        <f t="shared" si="132"/>
        <v>Old</v>
      </c>
      <c r="G4247" t="str">
        <f t="shared" si="133"/>
        <v>Existing</v>
      </c>
    </row>
    <row r="4248" spans="1:7" ht="19" x14ac:dyDescent="0.25">
      <c r="A4248" s="7">
        <v>2015</v>
      </c>
      <c r="B4248" s="7" t="s">
        <v>538</v>
      </c>
      <c r="C4248" s="7" t="s">
        <v>7</v>
      </c>
      <c r="D4248" s="24">
        <v>61286.05</v>
      </c>
      <c r="E4248">
        <f>INDEX('B. Store opening dates'!$B$5:$B$2448,MATCH('A. Sales by store'!B4248,'B. Store opening dates'!$A$5:$A$2448,0))</f>
        <v>2004</v>
      </c>
      <c r="F4248" t="str">
        <f t="shared" si="132"/>
        <v>Old</v>
      </c>
      <c r="G4248" t="str">
        <f t="shared" si="133"/>
        <v>Existing</v>
      </c>
    </row>
    <row r="4249" spans="1:7" ht="19" x14ac:dyDescent="0.25">
      <c r="A4249" s="7">
        <v>2014</v>
      </c>
      <c r="B4249" s="7" t="s">
        <v>538</v>
      </c>
      <c r="C4249" s="7" t="s">
        <v>7</v>
      </c>
      <c r="D4249" s="24">
        <v>64479.96</v>
      </c>
      <c r="E4249">
        <f>INDEX('B. Store opening dates'!$B$5:$B$2448,MATCH('A. Sales by store'!B4249,'B. Store opening dates'!$A$5:$A$2448,0))</f>
        <v>2004</v>
      </c>
      <c r="F4249" t="str">
        <f t="shared" si="132"/>
        <v>Old</v>
      </c>
      <c r="G4249" t="str">
        <f t="shared" si="133"/>
        <v>Existing</v>
      </c>
    </row>
    <row r="4250" spans="1:7" ht="19" x14ac:dyDescent="0.25">
      <c r="A4250" s="7">
        <v>2015</v>
      </c>
      <c r="B4250" s="7" t="s">
        <v>538</v>
      </c>
      <c r="C4250" s="7" t="s">
        <v>8</v>
      </c>
      <c r="D4250" s="24">
        <v>721157.16</v>
      </c>
      <c r="E4250">
        <f>INDEX('B. Store opening dates'!$B$5:$B$2448,MATCH('A. Sales by store'!B4250,'B. Store opening dates'!$A$5:$A$2448,0))</f>
        <v>2004</v>
      </c>
      <c r="F4250" t="str">
        <f t="shared" si="132"/>
        <v>Old</v>
      </c>
      <c r="G4250" t="str">
        <f t="shared" si="133"/>
        <v>Existing</v>
      </c>
    </row>
    <row r="4251" spans="1:7" ht="19" x14ac:dyDescent="0.25">
      <c r="A4251" s="7">
        <v>2014</v>
      </c>
      <c r="B4251" s="7" t="s">
        <v>538</v>
      </c>
      <c r="C4251" s="7" t="s">
        <v>8</v>
      </c>
      <c r="D4251" s="24">
        <v>751522.53</v>
      </c>
      <c r="E4251">
        <f>INDEX('B. Store opening dates'!$B$5:$B$2448,MATCH('A. Sales by store'!B4251,'B. Store opening dates'!$A$5:$A$2448,0))</f>
        <v>2004</v>
      </c>
      <c r="F4251" t="str">
        <f t="shared" si="132"/>
        <v>Old</v>
      </c>
      <c r="G4251" t="str">
        <f t="shared" si="133"/>
        <v>Existing</v>
      </c>
    </row>
    <row r="4252" spans="1:7" ht="19" x14ac:dyDescent="0.25">
      <c r="A4252" s="7">
        <v>2015</v>
      </c>
      <c r="B4252" s="7" t="s">
        <v>539</v>
      </c>
      <c r="C4252" s="7" t="s">
        <v>5</v>
      </c>
      <c r="D4252" s="24">
        <v>540476.06000000006</v>
      </c>
      <c r="E4252">
        <f>INDEX('B. Store opening dates'!$B$5:$B$2448,MATCH('A. Sales by store'!B4252,'B. Store opening dates'!$A$5:$A$2448,0))</f>
        <v>2004</v>
      </c>
      <c r="F4252" t="str">
        <f t="shared" si="132"/>
        <v>Old</v>
      </c>
      <c r="G4252" t="str">
        <f t="shared" si="133"/>
        <v>Existing</v>
      </c>
    </row>
    <row r="4253" spans="1:7" ht="19" x14ac:dyDescent="0.25">
      <c r="A4253" s="7">
        <v>2014</v>
      </c>
      <c r="B4253" s="7" t="s">
        <v>539</v>
      </c>
      <c r="C4253" s="7" t="s">
        <v>5</v>
      </c>
      <c r="D4253" s="24">
        <v>588653.44999999995</v>
      </c>
      <c r="E4253">
        <f>INDEX('B. Store opening dates'!$B$5:$B$2448,MATCH('A. Sales by store'!B4253,'B. Store opening dates'!$A$5:$A$2448,0))</f>
        <v>2004</v>
      </c>
      <c r="F4253" t="str">
        <f t="shared" si="132"/>
        <v>Old</v>
      </c>
      <c r="G4253" t="str">
        <f t="shared" si="133"/>
        <v>Existing</v>
      </c>
    </row>
    <row r="4254" spans="1:7" ht="19" x14ac:dyDescent="0.25">
      <c r="A4254" s="7">
        <v>2015</v>
      </c>
      <c r="B4254" s="7" t="s">
        <v>539</v>
      </c>
      <c r="C4254" s="7" t="s">
        <v>6</v>
      </c>
      <c r="D4254" s="24">
        <v>437973.75</v>
      </c>
      <c r="E4254">
        <f>INDEX('B. Store opening dates'!$B$5:$B$2448,MATCH('A. Sales by store'!B4254,'B. Store opening dates'!$A$5:$A$2448,0))</f>
        <v>2004</v>
      </c>
      <c r="F4254" t="str">
        <f t="shared" si="132"/>
        <v>Old</v>
      </c>
      <c r="G4254" t="str">
        <f t="shared" si="133"/>
        <v>Existing</v>
      </c>
    </row>
    <row r="4255" spans="1:7" ht="19" x14ac:dyDescent="0.25">
      <c r="A4255" s="7">
        <v>2014</v>
      </c>
      <c r="B4255" s="7" t="s">
        <v>539</v>
      </c>
      <c r="C4255" s="7" t="s">
        <v>6</v>
      </c>
      <c r="D4255" s="24">
        <v>322218.53999999998</v>
      </c>
      <c r="E4255">
        <f>INDEX('B. Store opening dates'!$B$5:$B$2448,MATCH('A. Sales by store'!B4255,'B. Store opening dates'!$A$5:$A$2448,0))</f>
        <v>2004</v>
      </c>
      <c r="F4255" t="str">
        <f t="shared" si="132"/>
        <v>Old</v>
      </c>
      <c r="G4255" t="str">
        <f t="shared" si="133"/>
        <v>Existing</v>
      </c>
    </row>
    <row r="4256" spans="1:7" ht="19" x14ac:dyDescent="0.25">
      <c r="A4256" s="7">
        <v>2015</v>
      </c>
      <c r="B4256" s="7" t="s">
        <v>539</v>
      </c>
      <c r="C4256" s="7" t="s">
        <v>7</v>
      </c>
      <c r="D4256" s="24">
        <v>81852.679999999993</v>
      </c>
      <c r="E4256">
        <f>INDEX('B. Store opening dates'!$B$5:$B$2448,MATCH('A. Sales by store'!B4256,'B. Store opening dates'!$A$5:$A$2448,0))</f>
        <v>2004</v>
      </c>
      <c r="F4256" t="str">
        <f t="shared" si="132"/>
        <v>Old</v>
      </c>
      <c r="G4256" t="str">
        <f t="shared" si="133"/>
        <v>Existing</v>
      </c>
    </row>
    <row r="4257" spans="1:7" ht="19" x14ac:dyDescent="0.25">
      <c r="A4257" s="7">
        <v>2014</v>
      </c>
      <c r="B4257" s="7" t="s">
        <v>539</v>
      </c>
      <c r="C4257" s="7" t="s">
        <v>7</v>
      </c>
      <c r="D4257" s="24">
        <v>86827.07</v>
      </c>
      <c r="E4257">
        <f>INDEX('B. Store opening dates'!$B$5:$B$2448,MATCH('A. Sales by store'!B4257,'B. Store opening dates'!$A$5:$A$2448,0))</f>
        <v>2004</v>
      </c>
      <c r="F4257" t="str">
        <f t="shared" si="132"/>
        <v>Old</v>
      </c>
      <c r="G4257" t="str">
        <f t="shared" si="133"/>
        <v>Existing</v>
      </c>
    </row>
    <row r="4258" spans="1:7" ht="19" x14ac:dyDescent="0.25">
      <c r="A4258" s="7">
        <v>2015</v>
      </c>
      <c r="B4258" s="7" t="s">
        <v>539</v>
      </c>
      <c r="C4258" s="7" t="s">
        <v>8</v>
      </c>
      <c r="D4258" s="24">
        <v>431795.27</v>
      </c>
      <c r="E4258">
        <f>INDEX('B. Store opening dates'!$B$5:$B$2448,MATCH('A. Sales by store'!B4258,'B. Store opening dates'!$A$5:$A$2448,0))</f>
        <v>2004</v>
      </c>
      <c r="F4258" t="str">
        <f t="shared" si="132"/>
        <v>Old</v>
      </c>
      <c r="G4258" t="str">
        <f t="shared" si="133"/>
        <v>Existing</v>
      </c>
    </row>
    <row r="4259" spans="1:7" ht="19" x14ac:dyDescent="0.25">
      <c r="A4259" s="7">
        <v>2014</v>
      </c>
      <c r="B4259" s="7" t="s">
        <v>539</v>
      </c>
      <c r="C4259" s="7" t="s">
        <v>8</v>
      </c>
      <c r="D4259" s="24">
        <v>447012.5</v>
      </c>
      <c r="E4259">
        <f>INDEX('B. Store opening dates'!$B$5:$B$2448,MATCH('A. Sales by store'!B4259,'B. Store opening dates'!$A$5:$A$2448,0))</f>
        <v>2004</v>
      </c>
      <c r="F4259" t="str">
        <f t="shared" si="132"/>
        <v>Old</v>
      </c>
      <c r="G4259" t="str">
        <f t="shared" si="133"/>
        <v>Existing</v>
      </c>
    </row>
    <row r="4260" spans="1:7" ht="19" x14ac:dyDescent="0.25">
      <c r="A4260" s="7">
        <v>2015</v>
      </c>
      <c r="B4260" s="7" t="s">
        <v>540</v>
      </c>
      <c r="C4260" s="7" t="s">
        <v>5</v>
      </c>
      <c r="D4260" s="24">
        <v>574102.52</v>
      </c>
      <c r="E4260">
        <f>INDEX('B. Store opening dates'!$B$5:$B$2448,MATCH('A. Sales by store'!B4260,'B. Store opening dates'!$A$5:$A$2448,0))</f>
        <v>2004</v>
      </c>
      <c r="F4260" t="str">
        <f t="shared" si="132"/>
        <v>Old</v>
      </c>
      <c r="G4260" t="str">
        <f t="shared" si="133"/>
        <v>Existing</v>
      </c>
    </row>
    <row r="4261" spans="1:7" ht="19" x14ac:dyDescent="0.25">
      <c r="A4261" s="7">
        <v>2014</v>
      </c>
      <c r="B4261" s="7" t="s">
        <v>540</v>
      </c>
      <c r="C4261" s="7" t="s">
        <v>5</v>
      </c>
      <c r="D4261" s="24">
        <v>624325.44999999995</v>
      </c>
      <c r="E4261">
        <f>INDEX('B. Store opening dates'!$B$5:$B$2448,MATCH('A. Sales by store'!B4261,'B. Store opening dates'!$A$5:$A$2448,0))</f>
        <v>2004</v>
      </c>
      <c r="F4261" t="str">
        <f t="shared" si="132"/>
        <v>Old</v>
      </c>
      <c r="G4261" t="str">
        <f t="shared" si="133"/>
        <v>Existing</v>
      </c>
    </row>
    <row r="4262" spans="1:7" ht="19" x14ac:dyDescent="0.25">
      <c r="A4262" s="7">
        <v>2015</v>
      </c>
      <c r="B4262" s="7" t="s">
        <v>540</v>
      </c>
      <c r="C4262" s="7" t="s">
        <v>6</v>
      </c>
      <c r="D4262" s="24">
        <v>449202.61</v>
      </c>
      <c r="E4262">
        <f>INDEX('B. Store opening dates'!$B$5:$B$2448,MATCH('A. Sales by store'!B4262,'B. Store opening dates'!$A$5:$A$2448,0))</f>
        <v>2004</v>
      </c>
      <c r="F4262" t="str">
        <f t="shared" si="132"/>
        <v>Old</v>
      </c>
      <c r="G4262" t="str">
        <f t="shared" si="133"/>
        <v>Existing</v>
      </c>
    </row>
    <row r="4263" spans="1:7" ht="19" x14ac:dyDescent="0.25">
      <c r="A4263" s="7">
        <v>2014</v>
      </c>
      <c r="B4263" s="7" t="s">
        <v>540</v>
      </c>
      <c r="C4263" s="7" t="s">
        <v>6</v>
      </c>
      <c r="D4263" s="24">
        <v>318056.43</v>
      </c>
      <c r="E4263">
        <f>INDEX('B. Store opening dates'!$B$5:$B$2448,MATCH('A. Sales by store'!B4263,'B. Store opening dates'!$A$5:$A$2448,0))</f>
        <v>2004</v>
      </c>
      <c r="F4263" t="str">
        <f t="shared" si="132"/>
        <v>Old</v>
      </c>
      <c r="G4263" t="str">
        <f t="shared" si="133"/>
        <v>Existing</v>
      </c>
    </row>
    <row r="4264" spans="1:7" ht="19" x14ac:dyDescent="0.25">
      <c r="A4264" s="7">
        <v>2015</v>
      </c>
      <c r="B4264" s="7" t="s">
        <v>540</v>
      </c>
      <c r="C4264" s="7" t="s">
        <v>7</v>
      </c>
      <c r="D4264" s="24">
        <v>218697.71</v>
      </c>
      <c r="E4264">
        <f>INDEX('B. Store opening dates'!$B$5:$B$2448,MATCH('A. Sales by store'!B4264,'B. Store opening dates'!$A$5:$A$2448,0))</f>
        <v>2004</v>
      </c>
      <c r="F4264" t="str">
        <f t="shared" si="132"/>
        <v>Old</v>
      </c>
      <c r="G4264" t="str">
        <f t="shared" si="133"/>
        <v>Existing</v>
      </c>
    </row>
    <row r="4265" spans="1:7" ht="19" x14ac:dyDescent="0.25">
      <c r="A4265" s="7">
        <v>2014</v>
      </c>
      <c r="B4265" s="7" t="s">
        <v>540</v>
      </c>
      <c r="C4265" s="7" t="s">
        <v>7</v>
      </c>
      <c r="D4265" s="24">
        <v>228828.31</v>
      </c>
      <c r="E4265">
        <f>INDEX('B. Store opening dates'!$B$5:$B$2448,MATCH('A. Sales by store'!B4265,'B. Store opening dates'!$A$5:$A$2448,0))</f>
        <v>2004</v>
      </c>
      <c r="F4265" t="str">
        <f t="shared" si="132"/>
        <v>Old</v>
      </c>
      <c r="G4265" t="str">
        <f t="shared" si="133"/>
        <v>Existing</v>
      </c>
    </row>
    <row r="4266" spans="1:7" ht="19" x14ac:dyDescent="0.25">
      <c r="A4266" s="7">
        <v>2015</v>
      </c>
      <c r="B4266" s="7" t="s">
        <v>540</v>
      </c>
      <c r="C4266" s="7" t="s">
        <v>8</v>
      </c>
      <c r="D4266" s="24">
        <v>527352.68000000005</v>
      </c>
      <c r="E4266">
        <f>INDEX('B. Store opening dates'!$B$5:$B$2448,MATCH('A. Sales by store'!B4266,'B. Store opening dates'!$A$5:$A$2448,0))</f>
        <v>2004</v>
      </c>
      <c r="F4266" t="str">
        <f t="shared" si="132"/>
        <v>Old</v>
      </c>
      <c r="G4266" t="str">
        <f t="shared" si="133"/>
        <v>Existing</v>
      </c>
    </row>
    <row r="4267" spans="1:7" ht="19" x14ac:dyDescent="0.25">
      <c r="A4267" s="7">
        <v>2014</v>
      </c>
      <c r="B4267" s="7" t="s">
        <v>540</v>
      </c>
      <c r="C4267" s="7" t="s">
        <v>8</v>
      </c>
      <c r="D4267" s="24">
        <v>543241.18999999994</v>
      </c>
      <c r="E4267">
        <f>INDEX('B. Store opening dates'!$B$5:$B$2448,MATCH('A. Sales by store'!B4267,'B. Store opening dates'!$A$5:$A$2448,0))</f>
        <v>2004</v>
      </c>
      <c r="F4267" t="str">
        <f t="shared" si="132"/>
        <v>Old</v>
      </c>
      <c r="G4267" t="str">
        <f t="shared" si="133"/>
        <v>Existing</v>
      </c>
    </row>
    <row r="4268" spans="1:7" ht="19" x14ac:dyDescent="0.25">
      <c r="A4268" s="7">
        <v>2015</v>
      </c>
      <c r="B4268" s="7" t="s">
        <v>541</v>
      </c>
      <c r="C4268" s="7" t="s">
        <v>5</v>
      </c>
      <c r="D4268" s="24">
        <v>645525.91</v>
      </c>
      <c r="E4268">
        <f>INDEX('B. Store opening dates'!$B$5:$B$2448,MATCH('A. Sales by store'!B4268,'B. Store opening dates'!$A$5:$A$2448,0))</f>
        <v>2004</v>
      </c>
      <c r="F4268" t="str">
        <f t="shared" si="132"/>
        <v>Old</v>
      </c>
      <c r="G4268" t="str">
        <f t="shared" si="133"/>
        <v>Existing</v>
      </c>
    </row>
    <row r="4269" spans="1:7" ht="19" x14ac:dyDescent="0.25">
      <c r="A4269" s="7">
        <v>2014</v>
      </c>
      <c r="B4269" s="7" t="s">
        <v>541</v>
      </c>
      <c r="C4269" s="7" t="s">
        <v>5</v>
      </c>
      <c r="D4269" s="24">
        <v>709532.55</v>
      </c>
      <c r="E4269">
        <f>INDEX('B. Store opening dates'!$B$5:$B$2448,MATCH('A. Sales by store'!B4269,'B. Store opening dates'!$A$5:$A$2448,0))</f>
        <v>2004</v>
      </c>
      <c r="F4269" t="str">
        <f t="shared" si="132"/>
        <v>Old</v>
      </c>
      <c r="G4269" t="str">
        <f t="shared" si="133"/>
        <v>Existing</v>
      </c>
    </row>
    <row r="4270" spans="1:7" ht="19" x14ac:dyDescent="0.25">
      <c r="A4270" s="7">
        <v>2015</v>
      </c>
      <c r="B4270" s="7" t="s">
        <v>541</v>
      </c>
      <c r="C4270" s="7" t="s">
        <v>6</v>
      </c>
      <c r="D4270" s="24">
        <v>371615.36</v>
      </c>
      <c r="E4270">
        <f>INDEX('B. Store opening dates'!$B$5:$B$2448,MATCH('A. Sales by store'!B4270,'B. Store opening dates'!$A$5:$A$2448,0))</f>
        <v>2004</v>
      </c>
      <c r="F4270" t="str">
        <f t="shared" si="132"/>
        <v>Old</v>
      </c>
      <c r="G4270" t="str">
        <f t="shared" si="133"/>
        <v>Existing</v>
      </c>
    </row>
    <row r="4271" spans="1:7" ht="19" x14ac:dyDescent="0.25">
      <c r="A4271" s="7">
        <v>2014</v>
      </c>
      <c r="B4271" s="7" t="s">
        <v>541</v>
      </c>
      <c r="C4271" s="7" t="s">
        <v>6</v>
      </c>
      <c r="D4271" s="24">
        <v>266023.24</v>
      </c>
      <c r="E4271">
        <f>INDEX('B. Store opening dates'!$B$5:$B$2448,MATCH('A. Sales by store'!B4271,'B. Store opening dates'!$A$5:$A$2448,0))</f>
        <v>2004</v>
      </c>
      <c r="F4271" t="str">
        <f t="shared" si="132"/>
        <v>Old</v>
      </c>
      <c r="G4271" t="str">
        <f t="shared" si="133"/>
        <v>Existing</v>
      </c>
    </row>
    <row r="4272" spans="1:7" ht="19" x14ac:dyDescent="0.25">
      <c r="A4272" s="7">
        <v>2015</v>
      </c>
      <c r="B4272" s="7" t="s">
        <v>541</v>
      </c>
      <c r="C4272" s="7" t="s">
        <v>7</v>
      </c>
      <c r="D4272" s="24">
        <v>148338.93</v>
      </c>
      <c r="E4272">
        <f>INDEX('B. Store opening dates'!$B$5:$B$2448,MATCH('A. Sales by store'!B4272,'B. Store opening dates'!$A$5:$A$2448,0))</f>
        <v>2004</v>
      </c>
      <c r="F4272" t="str">
        <f t="shared" si="132"/>
        <v>Old</v>
      </c>
      <c r="G4272" t="str">
        <f t="shared" si="133"/>
        <v>Existing</v>
      </c>
    </row>
    <row r="4273" spans="1:7" ht="19" x14ac:dyDescent="0.25">
      <c r="A4273" s="7">
        <v>2014</v>
      </c>
      <c r="B4273" s="7" t="s">
        <v>541</v>
      </c>
      <c r="C4273" s="7" t="s">
        <v>7</v>
      </c>
      <c r="D4273" s="24">
        <v>155177.29999999999</v>
      </c>
      <c r="E4273">
        <f>INDEX('B. Store opening dates'!$B$5:$B$2448,MATCH('A. Sales by store'!B4273,'B. Store opening dates'!$A$5:$A$2448,0))</f>
        <v>2004</v>
      </c>
      <c r="F4273" t="str">
        <f t="shared" si="132"/>
        <v>Old</v>
      </c>
      <c r="G4273" t="str">
        <f t="shared" si="133"/>
        <v>Existing</v>
      </c>
    </row>
    <row r="4274" spans="1:7" ht="19" x14ac:dyDescent="0.25">
      <c r="A4274" s="7">
        <v>2015</v>
      </c>
      <c r="B4274" s="7" t="s">
        <v>541</v>
      </c>
      <c r="C4274" s="7" t="s">
        <v>8</v>
      </c>
      <c r="D4274" s="24">
        <v>622724.94999999995</v>
      </c>
      <c r="E4274">
        <f>INDEX('B. Store opening dates'!$B$5:$B$2448,MATCH('A. Sales by store'!B4274,'B. Store opening dates'!$A$5:$A$2448,0))</f>
        <v>2004</v>
      </c>
      <c r="F4274" t="str">
        <f t="shared" si="132"/>
        <v>Old</v>
      </c>
      <c r="G4274" t="str">
        <f t="shared" si="133"/>
        <v>Existing</v>
      </c>
    </row>
    <row r="4275" spans="1:7" ht="19" x14ac:dyDescent="0.25">
      <c r="A4275" s="7">
        <v>2014</v>
      </c>
      <c r="B4275" s="7" t="s">
        <v>541</v>
      </c>
      <c r="C4275" s="7" t="s">
        <v>8</v>
      </c>
      <c r="D4275" s="24">
        <v>644185.98</v>
      </c>
      <c r="E4275">
        <f>INDEX('B. Store opening dates'!$B$5:$B$2448,MATCH('A. Sales by store'!B4275,'B. Store opening dates'!$A$5:$A$2448,0))</f>
        <v>2004</v>
      </c>
      <c r="F4275" t="str">
        <f t="shared" si="132"/>
        <v>Old</v>
      </c>
      <c r="G4275" t="str">
        <f t="shared" si="133"/>
        <v>Existing</v>
      </c>
    </row>
    <row r="4276" spans="1:7" ht="19" x14ac:dyDescent="0.25">
      <c r="A4276" s="7">
        <v>2015</v>
      </c>
      <c r="B4276" s="7" t="s">
        <v>542</v>
      </c>
      <c r="C4276" s="7" t="s">
        <v>5</v>
      </c>
      <c r="D4276" s="24">
        <v>641634.52</v>
      </c>
      <c r="E4276">
        <f>INDEX('B. Store opening dates'!$B$5:$B$2448,MATCH('A. Sales by store'!B4276,'B. Store opening dates'!$A$5:$A$2448,0))</f>
        <v>2004</v>
      </c>
      <c r="F4276" t="str">
        <f t="shared" si="132"/>
        <v>Old</v>
      </c>
      <c r="G4276" t="str">
        <f t="shared" si="133"/>
        <v>Existing</v>
      </c>
    </row>
    <row r="4277" spans="1:7" ht="19" x14ac:dyDescent="0.25">
      <c r="A4277" s="7">
        <v>2014</v>
      </c>
      <c r="B4277" s="7" t="s">
        <v>542</v>
      </c>
      <c r="C4277" s="7" t="s">
        <v>5</v>
      </c>
      <c r="D4277" s="24">
        <v>698530.39</v>
      </c>
      <c r="E4277">
        <f>INDEX('B. Store opening dates'!$B$5:$B$2448,MATCH('A. Sales by store'!B4277,'B. Store opening dates'!$A$5:$A$2448,0))</f>
        <v>2004</v>
      </c>
      <c r="F4277" t="str">
        <f t="shared" si="132"/>
        <v>Old</v>
      </c>
      <c r="G4277" t="str">
        <f t="shared" si="133"/>
        <v>Existing</v>
      </c>
    </row>
    <row r="4278" spans="1:7" ht="19" x14ac:dyDescent="0.25">
      <c r="A4278" s="7">
        <v>2015</v>
      </c>
      <c r="B4278" s="7" t="s">
        <v>542</v>
      </c>
      <c r="C4278" s="7" t="s">
        <v>6</v>
      </c>
      <c r="D4278" s="24">
        <v>219763.89</v>
      </c>
      <c r="E4278">
        <f>INDEX('B. Store opening dates'!$B$5:$B$2448,MATCH('A. Sales by store'!B4278,'B. Store opening dates'!$A$5:$A$2448,0))</f>
        <v>2004</v>
      </c>
      <c r="F4278" t="str">
        <f t="shared" si="132"/>
        <v>Old</v>
      </c>
      <c r="G4278" t="str">
        <f t="shared" si="133"/>
        <v>Existing</v>
      </c>
    </row>
    <row r="4279" spans="1:7" ht="19" x14ac:dyDescent="0.25">
      <c r="A4279" s="7">
        <v>2014</v>
      </c>
      <c r="B4279" s="7" t="s">
        <v>542</v>
      </c>
      <c r="C4279" s="7" t="s">
        <v>6</v>
      </c>
      <c r="D4279" s="24">
        <v>151600.4</v>
      </c>
      <c r="E4279">
        <f>INDEX('B. Store opening dates'!$B$5:$B$2448,MATCH('A. Sales by store'!B4279,'B. Store opening dates'!$A$5:$A$2448,0))</f>
        <v>2004</v>
      </c>
      <c r="F4279" t="str">
        <f t="shared" si="132"/>
        <v>Old</v>
      </c>
      <c r="G4279" t="str">
        <f t="shared" si="133"/>
        <v>Existing</v>
      </c>
    </row>
    <row r="4280" spans="1:7" ht="19" x14ac:dyDescent="0.25">
      <c r="A4280" s="7">
        <v>2015</v>
      </c>
      <c r="B4280" s="7" t="s">
        <v>542</v>
      </c>
      <c r="C4280" s="7" t="s">
        <v>7</v>
      </c>
      <c r="D4280" s="24">
        <v>118701.82</v>
      </c>
      <c r="E4280">
        <f>INDEX('B. Store opening dates'!$B$5:$B$2448,MATCH('A. Sales by store'!B4280,'B. Store opening dates'!$A$5:$A$2448,0))</f>
        <v>2004</v>
      </c>
      <c r="F4280" t="str">
        <f t="shared" si="132"/>
        <v>Old</v>
      </c>
      <c r="G4280" t="str">
        <f t="shared" si="133"/>
        <v>Existing</v>
      </c>
    </row>
    <row r="4281" spans="1:7" ht="19" x14ac:dyDescent="0.25">
      <c r="A4281" s="7">
        <v>2014</v>
      </c>
      <c r="B4281" s="7" t="s">
        <v>542</v>
      </c>
      <c r="C4281" s="7" t="s">
        <v>7</v>
      </c>
      <c r="D4281" s="24">
        <v>124401.23</v>
      </c>
      <c r="E4281">
        <f>INDEX('B. Store opening dates'!$B$5:$B$2448,MATCH('A. Sales by store'!B4281,'B. Store opening dates'!$A$5:$A$2448,0))</f>
        <v>2004</v>
      </c>
      <c r="F4281" t="str">
        <f t="shared" si="132"/>
        <v>Old</v>
      </c>
      <c r="G4281" t="str">
        <f t="shared" si="133"/>
        <v>Existing</v>
      </c>
    </row>
    <row r="4282" spans="1:7" ht="19" x14ac:dyDescent="0.25">
      <c r="A4282" s="7">
        <v>2015</v>
      </c>
      <c r="B4282" s="7" t="s">
        <v>542</v>
      </c>
      <c r="C4282" s="7" t="s">
        <v>8</v>
      </c>
      <c r="D4282" s="24">
        <v>604514.4</v>
      </c>
      <c r="E4282">
        <f>INDEX('B. Store opening dates'!$B$5:$B$2448,MATCH('A. Sales by store'!B4282,'B. Store opening dates'!$A$5:$A$2448,0))</f>
        <v>2004</v>
      </c>
      <c r="F4282" t="str">
        <f t="shared" si="132"/>
        <v>Old</v>
      </c>
      <c r="G4282" t="str">
        <f t="shared" si="133"/>
        <v>Existing</v>
      </c>
    </row>
    <row r="4283" spans="1:7" ht="19" x14ac:dyDescent="0.25">
      <c r="A4283" s="7">
        <v>2014</v>
      </c>
      <c r="B4283" s="7" t="s">
        <v>542</v>
      </c>
      <c r="C4283" s="7" t="s">
        <v>8</v>
      </c>
      <c r="D4283" s="24">
        <v>625920.69999999995</v>
      </c>
      <c r="E4283">
        <f>INDEX('B. Store opening dates'!$B$5:$B$2448,MATCH('A. Sales by store'!B4283,'B. Store opening dates'!$A$5:$A$2448,0))</f>
        <v>2004</v>
      </c>
      <c r="F4283" t="str">
        <f t="shared" si="132"/>
        <v>Old</v>
      </c>
      <c r="G4283" t="str">
        <f t="shared" si="133"/>
        <v>Existing</v>
      </c>
    </row>
    <row r="4284" spans="1:7" ht="19" x14ac:dyDescent="0.25">
      <c r="A4284" s="7">
        <v>2015</v>
      </c>
      <c r="B4284" s="7" t="s">
        <v>543</v>
      </c>
      <c r="C4284" s="7" t="s">
        <v>5</v>
      </c>
      <c r="D4284" s="24">
        <v>614702.31999999995</v>
      </c>
      <c r="E4284">
        <f>INDEX('B. Store opening dates'!$B$5:$B$2448,MATCH('A. Sales by store'!B4284,'B. Store opening dates'!$A$5:$A$2448,0))</f>
        <v>2004</v>
      </c>
      <c r="F4284" t="str">
        <f t="shared" si="132"/>
        <v>Old</v>
      </c>
      <c r="G4284" t="str">
        <f t="shared" si="133"/>
        <v>Existing</v>
      </c>
    </row>
    <row r="4285" spans="1:7" ht="19" x14ac:dyDescent="0.25">
      <c r="A4285" s="7">
        <v>2014</v>
      </c>
      <c r="B4285" s="7" t="s">
        <v>543</v>
      </c>
      <c r="C4285" s="7" t="s">
        <v>5</v>
      </c>
      <c r="D4285" s="24">
        <v>672022.75</v>
      </c>
      <c r="E4285">
        <f>INDEX('B. Store opening dates'!$B$5:$B$2448,MATCH('A. Sales by store'!B4285,'B. Store opening dates'!$A$5:$A$2448,0))</f>
        <v>2004</v>
      </c>
      <c r="F4285" t="str">
        <f t="shared" si="132"/>
        <v>Old</v>
      </c>
      <c r="G4285" t="str">
        <f t="shared" si="133"/>
        <v>Existing</v>
      </c>
    </row>
    <row r="4286" spans="1:7" ht="19" x14ac:dyDescent="0.25">
      <c r="A4286" s="7">
        <v>2015</v>
      </c>
      <c r="B4286" s="7" t="s">
        <v>543</v>
      </c>
      <c r="C4286" s="7" t="s">
        <v>6</v>
      </c>
      <c r="D4286" s="24">
        <v>512768.96</v>
      </c>
      <c r="E4286">
        <f>INDEX('B. Store opening dates'!$B$5:$B$2448,MATCH('A. Sales by store'!B4286,'B. Store opening dates'!$A$5:$A$2448,0))</f>
        <v>2004</v>
      </c>
      <c r="F4286" t="str">
        <f t="shared" si="132"/>
        <v>Old</v>
      </c>
      <c r="G4286" t="str">
        <f t="shared" si="133"/>
        <v>Existing</v>
      </c>
    </row>
    <row r="4287" spans="1:7" ht="19" x14ac:dyDescent="0.25">
      <c r="A4287" s="7">
        <v>2014</v>
      </c>
      <c r="B4287" s="7" t="s">
        <v>543</v>
      </c>
      <c r="C4287" s="7" t="s">
        <v>6</v>
      </c>
      <c r="D4287" s="24">
        <v>362637.88</v>
      </c>
      <c r="E4287">
        <f>INDEX('B. Store opening dates'!$B$5:$B$2448,MATCH('A. Sales by store'!B4287,'B. Store opening dates'!$A$5:$A$2448,0))</f>
        <v>2004</v>
      </c>
      <c r="F4287" t="str">
        <f t="shared" si="132"/>
        <v>Old</v>
      </c>
      <c r="G4287" t="str">
        <f t="shared" si="133"/>
        <v>Existing</v>
      </c>
    </row>
    <row r="4288" spans="1:7" ht="19" x14ac:dyDescent="0.25">
      <c r="A4288" s="7">
        <v>2015</v>
      </c>
      <c r="B4288" s="7" t="s">
        <v>543</v>
      </c>
      <c r="C4288" s="7" t="s">
        <v>7</v>
      </c>
      <c r="D4288" s="24">
        <v>182117.98</v>
      </c>
      <c r="E4288">
        <f>INDEX('B. Store opening dates'!$B$5:$B$2448,MATCH('A. Sales by store'!B4288,'B. Store opening dates'!$A$5:$A$2448,0))</f>
        <v>2004</v>
      </c>
      <c r="F4288" t="str">
        <f t="shared" si="132"/>
        <v>Old</v>
      </c>
      <c r="G4288" t="str">
        <f t="shared" si="133"/>
        <v>Existing</v>
      </c>
    </row>
    <row r="4289" spans="1:7" ht="19" x14ac:dyDescent="0.25">
      <c r="A4289" s="7">
        <v>2014</v>
      </c>
      <c r="B4289" s="7" t="s">
        <v>543</v>
      </c>
      <c r="C4289" s="7" t="s">
        <v>7</v>
      </c>
      <c r="D4289" s="24">
        <v>190539.27</v>
      </c>
      <c r="E4289">
        <f>INDEX('B. Store opening dates'!$B$5:$B$2448,MATCH('A. Sales by store'!B4289,'B. Store opening dates'!$A$5:$A$2448,0))</f>
        <v>2004</v>
      </c>
      <c r="F4289" t="str">
        <f t="shared" si="132"/>
        <v>Old</v>
      </c>
      <c r="G4289" t="str">
        <f t="shared" si="133"/>
        <v>Existing</v>
      </c>
    </row>
    <row r="4290" spans="1:7" ht="19" x14ac:dyDescent="0.25">
      <c r="A4290" s="7">
        <v>2015</v>
      </c>
      <c r="B4290" s="7" t="s">
        <v>543</v>
      </c>
      <c r="C4290" s="7" t="s">
        <v>8</v>
      </c>
      <c r="D4290" s="24">
        <v>574801.62</v>
      </c>
      <c r="E4290">
        <f>INDEX('B. Store opening dates'!$B$5:$B$2448,MATCH('A. Sales by store'!B4290,'B. Store opening dates'!$A$5:$A$2448,0))</f>
        <v>2004</v>
      </c>
      <c r="F4290" t="str">
        <f t="shared" si="132"/>
        <v>Old</v>
      </c>
      <c r="G4290" t="str">
        <f t="shared" si="133"/>
        <v>Existing</v>
      </c>
    </row>
    <row r="4291" spans="1:7" ht="19" x14ac:dyDescent="0.25">
      <c r="A4291" s="7">
        <v>2014</v>
      </c>
      <c r="B4291" s="7" t="s">
        <v>543</v>
      </c>
      <c r="C4291" s="7" t="s">
        <v>8</v>
      </c>
      <c r="D4291" s="24">
        <v>594998.78</v>
      </c>
      <c r="E4291">
        <f>INDEX('B. Store opening dates'!$B$5:$B$2448,MATCH('A. Sales by store'!B4291,'B. Store opening dates'!$A$5:$A$2448,0))</f>
        <v>2004</v>
      </c>
      <c r="F4291" t="str">
        <f t="shared" si="132"/>
        <v>Old</v>
      </c>
      <c r="G4291" t="str">
        <f t="shared" si="133"/>
        <v>Existing</v>
      </c>
    </row>
    <row r="4292" spans="1:7" ht="19" x14ac:dyDescent="0.25">
      <c r="A4292" s="7">
        <v>2015</v>
      </c>
      <c r="B4292" s="7" t="s">
        <v>544</v>
      </c>
      <c r="C4292" s="7" t="s">
        <v>5</v>
      </c>
      <c r="D4292" s="24">
        <v>550469.35</v>
      </c>
      <c r="E4292">
        <f>INDEX('B. Store opening dates'!$B$5:$B$2448,MATCH('A. Sales by store'!B4292,'B. Store opening dates'!$A$5:$A$2448,0))</f>
        <v>2004</v>
      </c>
      <c r="F4292" t="str">
        <f t="shared" si="132"/>
        <v>Old</v>
      </c>
      <c r="G4292" t="str">
        <f t="shared" si="133"/>
        <v>Existing</v>
      </c>
    </row>
    <row r="4293" spans="1:7" ht="19" x14ac:dyDescent="0.25">
      <c r="A4293" s="7">
        <v>2014</v>
      </c>
      <c r="B4293" s="7" t="s">
        <v>544</v>
      </c>
      <c r="C4293" s="7" t="s">
        <v>5</v>
      </c>
      <c r="D4293" s="24">
        <v>606610.11</v>
      </c>
      <c r="E4293">
        <f>INDEX('B. Store opening dates'!$B$5:$B$2448,MATCH('A. Sales by store'!B4293,'B. Store opening dates'!$A$5:$A$2448,0))</f>
        <v>2004</v>
      </c>
      <c r="F4293" t="str">
        <f t="shared" ref="F4293:F4356" si="134">IF(A4293 = 2015, IF(E4293&lt; 2015, "Old","New"),IF(E4293 &lt; 2014, "Old","New"))</f>
        <v>Old</v>
      </c>
      <c r="G4293" t="str">
        <f t="shared" ref="G4293:G4356" si="135">IF(A4293 = 2015, IF(E4293&lt; 2015, "Existing","New"),"Existing")</f>
        <v>Existing</v>
      </c>
    </row>
    <row r="4294" spans="1:7" ht="19" x14ac:dyDescent="0.25">
      <c r="A4294" s="7">
        <v>2015</v>
      </c>
      <c r="B4294" s="7" t="s">
        <v>544</v>
      </c>
      <c r="C4294" s="7" t="s">
        <v>6</v>
      </c>
      <c r="D4294" s="24">
        <v>549069.84</v>
      </c>
      <c r="E4294">
        <f>INDEX('B. Store opening dates'!$B$5:$B$2448,MATCH('A. Sales by store'!B4294,'B. Store opening dates'!$A$5:$A$2448,0))</f>
        <v>2004</v>
      </c>
      <c r="F4294" t="str">
        <f t="shared" si="134"/>
        <v>Old</v>
      </c>
      <c r="G4294" t="str">
        <f t="shared" si="135"/>
        <v>Existing</v>
      </c>
    </row>
    <row r="4295" spans="1:7" ht="19" x14ac:dyDescent="0.25">
      <c r="A4295" s="7">
        <v>2014</v>
      </c>
      <c r="B4295" s="7" t="s">
        <v>544</v>
      </c>
      <c r="C4295" s="7" t="s">
        <v>6</v>
      </c>
      <c r="D4295" s="24">
        <v>392630.93</v>
      </c>
      <c r="E4295">
        <f>INDEX('B. Store opening dates'!$B$5:$B$2448,MATCH('A. Sales by store'!B4295,'B. Store opening dates'!$A$5:$A$2448,0))</f>
        <v>2004</v>
      </c>
      <c r="F4295" t="str">
        <f t="shared" si="134"/>
        <v>Old</v>
      </c>
      <c r="G4295" t="str">
        <f t="shared" si="135"/>
        <v>Existing</v>
      </c>
    </row>
    <row r="4296" spans="1:7" ht="19" x14ac:dyDescent="0.25">
      <c r="A4296" s="7">
        <v>2015</v>
      </c>
      <c r="B4296" s="7" t="s">
        <v>544</v>
      </c>
      <c r="C4296" s="7" t="s">
        <v>7</v>
      </c>
      <c r="D4296" s="24">
        <v>196221.79</v>
      </c>
      <c r="E4296">
        <f>INDEX('B. Store opening dates'!$B$5:$B$2448,MATCH('A. Sales by store'!B4296,'B. Store opening dates'!$A$5:$A$2448,0))</f>
        <v>2004</v>
      </c>
      <c r="F4296" t="str">
        <f t="shared" si="134"/>
        <v>Old</v>
      </c>
      <c r="G4296" t="str">
        <f t="shared" si="135"/>
        <v>Existing</v>
      </c>
    </row>
    <row r="4297" spans="1:7" ht="19" x14ac:dyDescent="0.25">
      <c r="A4297" s="7">
        <v>2014</v>
      </c>
      <c r="B4297" s="7" t="s">
        <v>544</v>
      </c>
      <c r="C4297" s="7" t="s">
        <v>7</v>
      </c>
      <c r="D4297" s="24">
        <v>205515.45</v>
      </c>
      <c r="E4297">
        <f>INDEX('B. Store opening dates'!$B$5:$B$2448,MATCH('A. Sales by store'!B4297,'B. Store opening dates'!$A$5:$A$2448,0))</f>
        <v>2004</v>
      </c>
      <c r="F4297" t="str">
        <f t="shared" si="134"/>
        <v>Old</v>
      </c>
      <c r="G4297" t="str">
        <f t="shared" si="135"/>
        <v>Existing</v>
      </c>
    </row>
    <row r="4298" spans="1:7" ht="19" x14ac:dyDescent="0.25">
      <c r="A4298" s="7">
        <v>2015</v>
      </c>
      <c r="B4298" s="7" t="s">
        <v>544</v>
      </c>
      <c r="C4298" s="7" t="s">
        <v>8</v>
      </c>
      <c r="D4298" s="24">
        <v>711946.62</v>
      </c>
      <c r="E4298">
        <f>INDEX('B. Store opening dates'!$B$5:$B$2448,MATCH('A. Sales by store'!B4298,'B. Store opening dates'!$A$5:$A$2448,0))</f>
        <v>2004</v>
      </c>
      <c r="F4298" t="str">
        <f t="shared" si="134"/>
        <v>Old</v>
      </c>
      <c r="G4298" t="str">
        <f t="shared" si="135"/>
        <v>Existing</v>
      </c>
    </row>
    <row r="4299" spans="1:7" ht="19" x14ac:dyDescent="0.25">
      <c r="A4299" s="7">
        <v>2014</v>
      </c>
      <c r="B4299" s="7" t="s">
        <v>544</v>
      </c>
      <c r="C4299" s="7" t="s">
        <v>8</v>
      </c>
      <c r="D4299" s="24">
        <v>741437.29</v>
      </c>
      <c r="E4299">
        <f>INDEX('B. Store opening dates'!$B$5:$B$2448,MATCH('A. Sales by store'!B4299,'B. Store opening dates'!$A$5:$A$2448,0))</f>
        <v>2004</v>
      </c>
      <c r="F4299" t="str">
        <f t="shared" si="134"/>
        <v>Old</v>
      </c>
      <c r="G4299" t="str">
        <f t="shared" si="135"/>
        <v>Existing</v>
      </c>
    </row>
    <row r="4300" spans="1:7" ht="19" x14ac:dyDescent="0.25">
      <c r="A4300" s="7">
        <v>2015</v>
      </c>
      <c r="B4300" s="7" t="s">
        <v>545</v>
      </c>
      <c r="C4300" s="7" t="s">
        <v>5</v>
      </c>
      <c r="D4300" s="24">
        <v>871170.74</v>
      </c>
      <c r="E4300">
        <f>INDEX('B. Store opening dates'!$B$5:$B$2448,MATCH('A. Sales by store'!B4300,'B. Store opening dates'!$A$5:$A$2448,0))</f>
        <v>2004</v>
      </c>
      <c r="F4300" t="str">
        <f t="shared" si="134"/>
        <v>Old</v>
      </c>
      <c r="G4300" t="str">
        <f t="shared" si="135"/>
        <v>Existing</v>
      </c>
    </row>
    <row r="4301" spans="1:7" ht="19" x14ac:dyDescent="0.25">
      <c r="A4301" s="7">
        <v>2014</v>
      </c>
      <c r="B4301" s="7" t="s">
        <v>545</v>
      </c>
      <c r="C4301" s="7" t="s">
        <v>5</v>
      </c>
      <c r="D4301" s="24">
        <v>950755.61</v>
      </c>
      <c r="E4301">
        <f>INDEX('B. Store opening dates'!$B$5:$B$2448,MATCH('A. Sales by store'!B4301,'B. Store opening dates'!$A$5:$A$2448,0))</f>
        <v>2004</v>
      </c>
      <c r="F4301" t="str">
        <f t="shared" si="134"/>
        <v>Old</v>
      </c>
      <c r="G4301" t="str">
        <f t="shared" si="135"/>
        <v>Existing</v>
      </c>
    </row>
    <row r="4302" spans="1:7" ht="19" x14ac:dyDescent="0.25">
      <c r="A4302" s="7">
        <v>2015</v>
      </c>
      <c r="B4302" s="7" t="s">
        <v>545</v>
      </c>
      <c r="C4302" s="7" t="s">
        <v>6</v>
      </c>
      <c r="D4302" s="24">
        <v>536413.92000000004</v>
      </c>
      <c r="E4302">
        <f>INDEX('B. Store opening dates'!$B$5:$B$2448,MATCH('A. Sales by store'!B4302,'B. Store opening dates'!$A$5:$A$2448,0))</f>
        <v>2004</v>
      </c>
      <c r="F4302" t="str">
        <f t="shared" si="134"/>
        <v>Old</v>
      </c>
      <c r="G4302" t="str">
        <f t="shared" si="135"/>
        <v>Existing</v>
      </c>
    </row>
    <row r="4303" spans="1:7" ht="19" x14ac:dyDescent="0.25">
      <c r="A4303" s="7">
        <v>2014</v>
      </c>
      <c r="B4303" s="7" t="s">
        <v>545</v>
      </c>
      <c r="C4303" s="7" t="s">
        <v>6</v>
      </c>
      <c r="D4303" s="24">
        <v>394346.41</v>
      </c>
      <c r="E4303">
        <f>INDEX('B. Store opening dates'!$B$5:$B$2448,MATCH('A. Sales by store'!B4303,'B. Store opening dates'!$A$5:$A$2448,0))</f>
        <v>2004</v>
      </c>
      <c r="F4303" t="str">
        <f t="shared" si="134"/>
        <v>Old</v>
      </c>
      <c r="G4303" t="str">
        <f t="shared" si="135"/>
        <v>Existing</v>
      </c>
    </row>
    <row r="4304" spans="1:7" ht="19" x14ac:dyDescent="0.25">
      <c r="A4304" s="7">
        <v>2015</v>
      </c>
      <c r="B4304" s="7" t="s">
        <v>545</v>
      </c>
      <c r="C4304" s="7" t="s">
        <v>7</v>
      </c>
      <c r="D4304" s="24">
        <v>212403.67</v>
      </c>
      <c r="E4304">
        <f>INDEX('B. Store opening dates'!$B$5:$B$2448,MATCH('A. Sales by store'!B4304,'B. Store opening dates'!$A$5:$A$2448,0))</f>
        <v>2004</v>
      </c>
      <c r="F4304" t="str">
        <f t="shared" si="134"/>
        <v>Old</v>
      </c>
      <c r="G4304" t="str">
        <f t="shared" si="135"/>
        <v>Existing</v>
      </c>
    </row>
    <row r="4305" spans="1:7" ht="19" x14ac:dyDescent="0.25">
      <c r="A4305" s="7">
        <v>2014</v>
      </c>
      <c r="B4305" s="7" t="s">
        <v>545</v>
      </c>
      <c r="C4305" s="7" t="s">
        <v>7</v>
      </c>
      <c r="D4305" s="24">
        <v>222789.07</v>
      </c>
      <c r="E4305">
        <f>INDEX('B. Store opening dates'!$B$5:$B$2448,MATCH('A. Sales by store'!B4305,'B. Store opening dates'!$A$5:$A$2448,0))</f>
        <v>2004</v>
      </c>
      <c r="F4305" t="str">
        <f t="shared" si="134"/>
        <v>Old</v>
      </c>
      <c r="G4305" t="str">
        <f t="shared" si="135"/>
        <v>Existing</v>
      </c>
    </row>
    <row r="4306" spans="1:7" ht="19" x14ac:dyDescent="0.25">
      <c r="A4306" s="7">
        <v>2015</v>
      </c>
      <c r="B4306" s="7" t="s">
        <v>545</v>
      </c>
      <c r="C4306" s="7" t="s">
        <v>8</v>
      </c>
      <c r="D4306" s="24">
        <v>641590.38</v>
      </c>
      <c r="E4306">
        <f>INDEX('B. Store opening dates'!$B$5:$B$2448,MATCH('A. Sales by store'!B4306,'B. Store opening dates'!$A$5:$A$2448,0))</f>
        <v>2004</v>
      </c>
      <c r="F4306" t="str">
        <f t="shared" si="134"/>
        <v>Old</v>
      </c>
      <c r="G4306" t="str">
        <f t="shared" si="135"/>
        <v>Existing</v>
      </c>
    </row>
    <row r="4307" spans="1:7" ht="19" x14ac:dyDescent="0.25">
      <c r="A4307" s="7">
        <v>2014</v>
      </c>
      <c r="B4307" s="7" t="s">
        <v>545</v>
      </c>
      <c r="C4307" s="7" t="s">
        <v>8</v>
      </c>
      <c r="D4307" s="24">
        <v>673236.6</v>
      </c>
      <c r="E4307">
        <f>INDEX('B. Store opening dates'!$B$5:$B$2448,MATCH('A. Sales by store'!B4307,'B. Store opening dates'!$A$5:$A$2448,0))</f>
        <v>2004</v>
      </c>
      <c r="F4307" t="str">
        <f t="shared" si="134"/>
        <v>Old</v>
      </c>
      <c r="G4307" t="str">
        <f t="shared" si="135"/>
        <v>Existing</v>
      </c>
    </row>
    <row r="4308" spans="1:7" ht="19" x14ac:dyDescent="0.25">
      <c r="A4308" s="7">
        <v>2015</v>
      </c>
      <c r="B4308" s="7" t="s">
        <v>546</v>
      </c>
      <c r="C4308" s="7" t="s">
        <v>5</v>
      </c>
      <c r="D4308" s="24">
        <v>473455.58</v>
      </c>
      <c r="E4308">
        <f>INDEX('B. Store opening dates'!$B$5:$B$2448,MATCH('A. Sales by store'!B4308,'B. Store opening dates'!$A$5:$A$2448,0))</f>
        <v>2004</v>
      </c>
      <c r="F4308" t="str">
        <f t="shared" si="134"/>
        <v>Old</v>
      </c>
      <c r="G4308" t="str">
        <f t="shared" si="135"/>
        <v>Existing</v>
      </c>
    </row>
    <row r="4309" spans="1:7" ht="19" x14ac:dyDescent="0.25">
      <c r="A4309" s="7">
        <v>2014</v>
      </c>
      <c r="B4309" s="7" t="s">
        <v>546</v>
      </c>
      <c r="C4309" s="7" t="s">
        <v>5</v>
      </c>
      <c r="D4309" s="24">
        <v>524841.99</v>
      </c>
      <c r="E4309">
        <f>INDEX('B. Store opening dates'!$B$5:$B$2448,MATCH('A. Sales by store'!B4309,'B. Store opening dates'!$A$5:$A$2448,0))</f>
        <v>2004</v>
      </c>
      <c r="F4309" t="str">
        <f t="shared" si="134"/>
        <v>Old</v>
      </c>
      <c r="G4309" t="str">
        <f t="shared" si="135"/>
        <v>Existing</v>
      </c>
    </row>
    <row r="4310" spans="1:7" ht="19" x14ac:dyDescent="0.25">
      <c r="A4310" s="7">
        <v>2015</v>
      </c>
      <c r="B4310" s="7" t="s">
        <v>546</v>
      </c>
      <c r="C4310" s="7" t="s">
        <v>6</v>
      </c>
      <c r="D4310" s="24">
        <v>558275.66</v>
      </c>
      <c r="E4310">
        <f>INDEX('B. Store opening dates'!$B$5:$B$2448,MATCH('A. Sales by store'!B4310,'B. Store opening dates'!$A$5:$A$2448,0))</f>
        <v>2004</v>
      </c>
      <c r="F4310" t="str">
        <f t="shared" si="134"/>
        <v>Old</v>
      </c>
      <c r="G4310" t="str">
        <f t="shared" si="135"/>
        <v>Existing</v>
      </c>
    </row>
    <row r="4311" spans="1:7" ht="19" x14ac:dyDescent="0.25">
      <c r="A4311" s="7">
        <v>2014</v>
      </c>
      <c r="B4311" s="7" t="s">
        <v>546</v>
      </c>
      <c r="C4311" s="7" t="s">
        <v>6</v>
      </c>
      <c r="D4311" s="24">
        <v>397555.55</v>
      </c>
      <c r="E4311">
        <f>INDEX('B. Store opening dates'!$B$5:$B$2448,MATCH('A. Sales by store'!B4311,'B. Store opening dates'!$A$5:$A$2448,0))</f>
        <v>2004</v>
      </c>
      <c r="F4311" t="str">
        <f t="shared" si="134"/>
        <v>Old</v>
      </c>
      <c r="G4311" t="str">
        <f t="shared" si="135"/>
        <v>Existing</v>
      </c>
    </row>
    <row r="4312" spans="1:7" ht="19" x14ac:dyDescent="0.25">
      <c r="A4312" s="7">
        <v>2015</v>
      </c>
      <c r="B4312" s="7" t="s">
        <v>546</v>
      </c>
      <c r="C4312" s="7" t="s">
        <v>7</v>
      </c>
      <c r="D4312" s="24">
        <v>190381.82</v>
      </c>
      <c r="E4312">
        <f>INDEX('B. Store opening dates'!$B$5:$B$2448,MATCH('A. Sales by store'!B4312,'B. Store opening dates'!$A$5:$A$2448,0))</f>
        <v>2004</v>
      </c>
      <c r="F4312" t="str">
        <f t="shared" si="134"/>
        <v>Old</v>
      </c>
      <c r="G4312" t="str">
        <f t="shared" si="135"/>
        <v>Existing</v>
      </c>
    </row>
    <row r="4313" spans="1:7" ht="19" x14ac:dyDescent="0.25">
      <c r="A4313" s="7">
        <v>2014</v>
      </c>
      <c r="B4313" s="7" t="s">
        <v>546</v>
      </c>
      <c r="C4313" s="7" t="s">
        <v>7</v>
      </c>
      <c r="D4313" s="24">
        <v>201736.06</v>
      </c>
      <c r="E4313">
        <f>INDEX('B. Store opening dates'!$B$5:$B$2448,MATCH('A. Sales by store'!B4313,'B. Store opening dates'!$A$5:$A$2448,0))</f>
        <v>2004</v>
      </c>
      <c r="F4313" t="str">
        <f t="shared" si="134"/>
        <v>Old</v>
      </c>
      <c r="G4313" t="str">
        <f t="shared" si="135"/>
        <v>Existing</v>
      </c>
    </row>
    <row r="4314" spans="1:7" ht="19" x14ac:dyDescent="0.25">
      <c r="A4314" s="7">
        <v>2015</v>
      </c>
      <c r="B4314" s="7" t="s">
        <v>546</v>
      </c>
      <c r="C4314" s="7" t="s">
        <v>8</v>
      </c>
      <c r="D4314" s="24">
        <v>744009.81</v>
      </c>
      <c r="E4314">
        <f>INDEX('B. Store opening dates'!$B$5:$B$2448,MATCH('A. Sales by store'!B4314,'B. Store opening dates'!$A$5:$A$2448,0))</f>
        <v>2004</v>
      </c>
      <c r="F4314" t="str">
        <f t="shared" si="134"/>
        <v>Old</v>
      </c>
      <c r="G4314" t="str">
        <f t="shared" si="135"/>
        <v>Existing</v>
      </c>
    </row>
    <row r="4315" spans="1:7" ht="19" x14ac:dyDescent="0.25">
      <c r="A4315" s="7">
        <v>2014</v>
      </c>
      <c r="B4315" s="7" t="s">
        <v>546</v>
      </c>
      <c r="C4315" s="7" t="s">
        <v>8</v>
      </c>
      <c r="D4315" s="24">
        <v>765264.64</v>
      </c>
      <c r="E4315">
        <f>INDEX('B. Store opening dates'!$B$5:$B$2448,MATCH('A. Sales by store'!B4315,'B. Store opening dates'!$A$5:$A$2448,0))</f>
        <v>2004</v>
      </c>
      <c r="F4315" t="str">
        <f t="shared" si="134"/>
        <v>Old</v>
      </c>
      <c r="G4315" t="str">
        <f t="shared" si="135"/>
        <v>Existing</v>
      </c>
    </row>
    <row r="4316" spans="1:7" ht="19" x14ac:dyDescent="0.25">
      <c r="A4316" s="7">
        <v>2015</v>
      </c>
      <c r="B4316" s="7" t="s">
        <v>547</v>
      </c>
      <c r="C4316" s="7" t="s">
        <v>5</v>
      </c>
      <c r="D4316" s="24">
        <v>633044.04</v>
      </c>
      <c r="E4316">
        <f>INDEX('B. Store opening dates'!$B$5:$B$2448,MATCH('A. Sales by store'!B4316,'B. Store opening dates'!$A$5:$A$2448,0))</f>
        <v>2004</v>
      </c>
      <c r="F4316" t="str">
        <f t="shared" si="134"/>
        <v>Old</v>
      </c>
      <c r="G4316" t="str">
        <f t="shared" si="135"/>
        <v>Existing</v>
      </c>
    </row>
    <row r="4317" spans="1:7" ht="19" x14ac:dyDescent="0.25">
      <c r="A4317" s="7">
        <v>2014</v>
      </c>
      <c r="B4317" s="7" t="s">
        <v>547</v>
      </c>
      <c r="C4317" s="7" t="s">
        <v>5</v>
      </c>
      <c r="D4317" s="24">
        <v>696501.76000000001</v>
      </c>
      <c r="E4317">
        <f>INDEX('B. Store opening dates'!$B$5:$B$2448,MATCH('A. Sales by store'!B4317,'B. Store opening dates'!$A$5:$A$2448,0))</f>
        <v>2004</v>
      </c>
      <c r="F4317" t="str">
        <f t="shared" si="134"/>
        <v>Old</v>
      </c>
      <c r="G4317" t="str">
        <f t="shared" si="135"/>
        <v>Existing</v>
      </c>
    </row>
    <row r="4318" spans="1:7" ht="19" x14ac:dyDescent="0.25">
      <c r="A4318" s="7">
        <v>2015</v>
      </c>
      <c r="B4318" s="7" t="s">
        <v>547</v>
      </c>
      <c r="C4318" s="7" t="s">
        <v>6</v>
      </c>
      <c r="D4318" s="24">
        <v>424231.51</v>
      </c>
      <c r="E4318">
        <f>INDEX('B. Store opening dates'!$B$5:$B$2448,MATCH('A. Sales by store'!B4318,'B. Store opening dates'!$A$5:$A$2448,0))</f>
        <v>2004</v>
      </c>
      <c r="F4318" t="str">
        <f t="shared" si="134"/>
        <v>Old</v>
      </c>
      <c r="G4318" t="str">
        <f t="shared" si="135"/>
        <v>Existing</v>
      </c>
    </row>
    <row r="4319" spans="1:7" ht="19" x14ac:dyDescent="0.25">
      <c r="A4319" s="7">
        <v>2014</v>
      </c>
      <c r="B4319" s="7" t="s">
        <v>547</v>
      </c>
      <c r="C4319" s="7" t="s">
        <v>6</v>
      </c>
      <c r="D4319" s="24">
        <v>293430.27</v>
      </c>
      <c r="E4319">
        <f>INDEX('B. Store opening dates'!$B$5:$B$2448,MATCH('A. Sales by store'!B4319,'B. Store opening dates'!$A$5:$A$2448,0))</f>
        <v>2004</v>
      </c>
      <c r="F4319" t="str">
        <f t="shared" si="134"/>
        <v>Old</v>
      </c>
      <c r="G4319" t="str">
        <f t="shared" si="135"/>
        <v>Existing</v>
      </c>
    </row>
    <row r="4320" spans="1:7" ht="19" x14ac:dyDescent="0.25">
      <c r="A4320" s="7">
        <v>2015</v>
      </c>
      <c r="B4320" s="7" t="s">
        <v>547</v>
      </c>
      <c r="C4320" s="7" t="s">
        <v>7</v>
      </c>
      <c r="D4320" s="24">
        <v>128124.12</v>
      </c>
      <c r="E4320">
        <f>INDEX('B. Store opening dates'!$B$5:$B$2448,MATCH('A. Sales by store'!B4320,'B. Store opening dates'!$A$5:$A$2448,0))</f>
        <v>2004</v>
      </c>
      <c r="F4320" t="str">
        <f t="shared" si="134"/>
        <v>Old</v>
      </c>
      <c r="G4320" t="str">
        <f t="shared" si="135"/>
        <v>Existing</v>
      </c>
    </row>
    <row r="4321" spans="1:7" ht="19" x14ac:dyDescent="0.25">
      <c r="A4321" s="7">
        <v>2014</v>
      </c>
      <c r="B4321" s="7" t="s">
        <v>547</v>
      </c>
      <c r="C4321" s="7" t="s">
        <v>7</v>
      </c>
      <c r="D4321" s="24">
        <v>135023.69</v>
      </c>
      <c r="E4321">
        <f>INDEX('B. Store opening dates'!$B$5:$B$2448,MATCH('A. Sales by store'!B4321,'B. Store opening dates'!$A$5:$A$2448,0))</f>
        <v>2004</v>
      </c>
      <c r="F4321" t="str">
        <f t="shared" si="134"/>
        <v>Old</v>
      </c>
      <c r="G4321" t="str">
        <f t="shared" si="135"/>
        <v>Existing</v>
      </c>
    </row>
    <row r="4322" spans="1:7" ht="19" x14ac:dyDescent="0.25">
      <c r="A4322" s="7">
        <v>2015</v>
      </c>
      <c r="B4322" s="7" t="s">
        <v>547</v>
      </c>
      <c r="C4322" s="7" t="s">
        <v>8</v>
      </c>
      <c r="D4322" s="24">
        <v>578863.89</v>
      </c>
      <c r="E4322">
        <f>INDEX('B. Store opening dates'!$B$5:$B$2448,MATCH('A. Sales by store'!B4322,'B. Store opening dates'!$A$5:$A$2448,0))</f>
        <v>2004</v>
      </c>
      <c r="F4322" t="str">
        <f t="shared" si="134"/>
        <v>Old</v>
      </c>
      <c r="G4322" t="str">
        <f t="shared" si="135"/>
        <v>Existing</v>
      </c>
    </row>
    <row r="4323" spans="1:7" ht="19" x14ac:dyDescent="0.25">
      <c r="A4323" s="7">
        <v>2014</v>
      </c>
      <c r="B4323" s="7" t="s">
        <v>547</v>
      </c>
      <c r="C4323" s="7" t="s">
        <v>8</v>
      </c>
      <c r="D4323" s="24">
        <v>601090.80000000005</v>
      </c>
      <c r="E4323">
        <f>INDEX('B. Store opening dates'!$B$5:$B$2448,MATCH('A. Sales by store'!B4323,'B. Store opening dates'!$A$5:$A$2448,0))</f>
        <v>2004</v>
      </c>
      <c r="F4323" t="str">
        <f t="shared" si="134"/>
        <v>Old</v>
      </c>
      <c r="G4323" t="str">
        <f t="shared" si="135"/>
        <v>Existing</v>
      </c>
    </row>
    <row r="4324" spans="1:7" ht="19" x14ac:dyDescent="0.25">
      <c r="A4324" s="7">
        <v>2015</v>
      </c>
      <c r="B4324" s="7" t="s">
        <v>548</v>
      </c>
      <c r="C4324" s="7" t="s">
        <v>5</v>
      </c>
      <c r="D4324" s="24">
        <v>723359.8</v>
      </c>
      <c r="E4324">
        <f>INDEX('B. Store opening dates'!$B$5:$B$2448,MATCH('A. Sales by store'!B4324,'B. Store opening dates'!$A$5:$A$2448,0))</f>
        <v>2004</v>
      </c>
      <c r="F4324" t="str">
        <f t="shared" si="134"/>
        <v>Old</v>
      </c>
      <c r="G4324" t="str">
        <f t="shared" si="135"/>
        <v>Existing</v>
      </c>
    </row>
    <row r="4325" spans="1:7" ht="19" x14ac:dyDescent="0.25">
      <c r="A4325" s="7">
        <v>2014</v>
      </c>
      <c r="B4325" s="7" t="s">
        <v>548</v>
      </c>
      <c r="C4325" s="7" t="s">
        <v>5</v>
      </c>
      <c r="D4325" s="24">
        <v>794424.45</v>
      </c>
      <c r="E4325">
        <f>INDEX('B. Store opening dates'!$B$5:$B$2448,MATCH('A. Sales by store'!B4325,'B. Store opening dates'!$A$5:$A$2448,0))</f>
        <v>2004</v>
      </c>
      <c r="F4325" t="str">
        <f t="shared" si="134"/>
        <v>Old</v>
      </c>
      <c r="G4325" t="str">
        <f t="shared" si="135"/>
        <v>Existing</v>
      </c>
    </row>
    <row r="4326" spans="1:7" ht="19" x14ac:dyDescent="0.25">
      <c r="A4326" s="7">
        <v>2015</v>
      </c>
      <c r="B4326" s="7" t="s">
        <v>548</v>
      </c>
      <c r="C4326" s="7" t="s">
        <v>6</v>
      </c>
      <c r="D4326" s="24">
        <v>446357.37</v>
      </c>
      <c r="E4326">
        <f>INDEX('B. Store opening dates'!$B$5:$B$2448,MATCH('A. Sales by store'!B4326,'B. Store opening dates'!$A$5:$A$2448,0))</f>
        <v>2004</v>
      </c>
      <c r="F4326" t="str">
        <f t="shared" si="134"/>
        <v>Old</v>
      </c>
      <c r="G4326" t="str">
        <f t="shared" si="135"/>
        <v>Existing</v>
      </c>
    </row>
    <row r="4327" spans="1:7" ht="19" x14ac:dyDescent="0.25">
      <c r="A4327" s="7">
        <v>2014</v>
      </c>
      <c r="B4327" s="7" t="s">
        <v>548</v>
      </c>
      <c r="C4327" s="7" t="s">
        <v>6</v>
      </c>
      <c r="D4327" s="24">
        <v>307517.58</v>
      </c>
      <c r="E4327">
        <f>INDEX('B. Store opening dates'!$B$5:$B$2448,MATCH('A. Sales by store'!B4327,'B. Store opening dates'!$A$5:$A$2448,0))</f>
        <v>2004</v>
      </c>
      <c r="F4327" t="str">
        <f t="shared" si="134"/>
        <v>Old</v>
      </c>
      <c r="G4327" t="str">
        <f t="shared" si="135"/>
        <v>Existing</v>
      </c>
    </row>
    <row r="4328" spans="1:7" ht="19" x14ac:dyDescent="0.25">
      <c r="A4328" s="7">
        <v>2015</v>
      </c>
      <c r="B4328" s="7" t="s">
        <v>548</v>
      </c>
      <c r="C4328" s="7" t="s">
        <v>7</v>
      </c>
      <c r="D4328" s="24">
        <v>241700.74</v>
      </c>
      <c r="E4328">
        <f>INDEX('B. Store opening dates'!$B$5:$B$2448,MATCH('A. Sales by store'!B4328,'B. Store opening dates'!$A$5:$A$2448,0))</f>
        <v>2004</v>
      </c>
      <c r="F4328" t="str">
        <f t="shared" si="134"/>
        <v>Old</v>
      </c>
      <c r="G4328" t="str">
        <f t="shared" si="135"/>
        <v>Existing</v>
      </c>
    </row>
    <row r="4329" spans="1:7" ht="19" x14ac:dyDescent="0.25">
      <c r="A4329" s="7">
        <v>2014</v>
      </c>
      <c r="B4329" s="7" t="s">
        <v>548</v>
      </c>
      <c r="C4329" s="7" t="s">
        <v>7</v>
      </c>
      <c r="D4329" s="24">
        <v>255937.66</v>
      </c>
      <c r="E4329">
        <f>INDEX('B. Store opening dates'!$B$5:$B$2448,MATCH('A. Sales by store'!B4329,'B. Store opening dates'!$A$5:$A$2448,0))</f>
        <v>2004</v>
      </c>
      <c r="F4329" t="str">
        <f t="shared" si="134"/>
        <v>Old</v>
      </c>
      <c r="G4329" t="str">
        <f t="shared" si="135"/>
        <v>Existing</v>
      </c>
    </row>
    <row r="4330" spans="1:7" ht="19" x14ac:dyDescent="0.25">
      <c r="A4330" s="7">
        <v>2015</v>
      </c>
      <c r="B4330" s="7" t="s">
        <v>548</v>
      </c>
      <c r="C4330" s="7" t="s">
        <v>8</v>
      </c>
      <c r="D4330" s="24">
        <v>599389.06999999995</v>
      </c>
      <c r="E4330">
        <f>INDEX('B. Store opening dates'!$B$5:$B$2448,MATCH('A. Sales by store'!B4330,'B. Store opening dates'!$A$5:$A$2448,0))</f>
        <v>2004</v>
      </c>
      <c r="F4330" t="str">
        <f t="shared" si="134"/>
        <v>Old</v>
      </c>
      <c r="G4330" t="str">
        <f t="shared" si="135"/>
        <v>Existing</v>
      </c>
    </row>
    <row r="4331" spans="1:7" ht="19" x14ac:dyDescent="0.25">
      <c r="A4331" s="7">
        <v>2014</v>
      </c>
      <c r="B4331" s="7" t="s">
        <v>548</v>
      </c>
      <c r="C4331" s="7" t="s">
        <v>8</v>
      </c>
      <c r="D4331" s="24">
        <v>621020.19999999995</v>
      </c>
      <c r="E4331">
        <f>INDEX('B. Store opening dates'!$B$5:$B$2448,MATCH('A. Sales by store'!B4331,'B. Store opening dates'!$A$5:$A$2448,0))</f>
        <v>2004</v>
      </c>
      <c r="F4331" t="str">
        <f t="shared" si="134"/>
        <v>Old</v>
      </c>
      <c r="G4331" t="str">
        <f t="shared" si="135"/>
        <v>Existing</v>
      </c>
    </row>
    <row r="4332" spans="1:7" ht="19" x14ac:dyDescent="0.25">
      <c r="A4332" s="7">
        <v>2015</v>
      </c>
      <c r="B4332" s="7" t="s">
        <v>549</v>
      </c>
      <c r="C4332" s="7" t="s">
        <v>5</v>
      </c>
      <c r="D4332" s="24">
        <v>894597.23</v>
      </c>
      <c r="E4332">
        <f>INDEX('B. Store opening dates'!$B$5:$B$2448,MATCH('A. Sales by store'!B4332,'B. Store opening dates'!$A$5:$A$2448,0))</f>
        <v>2004</v>
      </c>
      <c r="F4332" t="str">
        <f t="shared" si="134"/>
        <v>Old</v>
      </c>
      <c r="G4332" t="str">
        <f t="shared" si="135"/>
        <v>Existing</v>
      </c>
    </row>
    <row r="4333" spans="1:7" ht="19" x14ac:dyDescent="0.25">
      <c r="A4333" s="7">
        <v>2014</v>
      </c>
      <c r="B4333" s="7" t="s">
        <v>549</v>
      </c>
      <c r="C4333" s="7" t="s">
        <v>5</v>
      </c>
      <c r="D4333" s="24">
        <v>982648.63</v>
      </c>
      <c r="E4333">
        <f>INDEX('B. Store opening dates'!$B$5:$B$2448,MATCH('A. Sales by store'!B4333,'B. Store opening dates'!$A$5:$A$2448,0))</f>
        <v>2004</v>
      </c>
      <c r="F4333" t="str">
        <f t="shared" si="134"/>
        <v>Old</v>
      </c>
      <c r="G4333" t="str">
        <f t="shared" si="135"/>
        <v>Existing</v>
      </c>
    </row>
    <row r="4334" spans="1:7" ht="19" x14ac:dyDescent="0.25">
      <c r="A4334" s="7">
        <v>2015</v>
      </c>
      <c r="B4334" s="7" t="s">
        <v>549</v>
      </c>
      <c r="C4334" s="7" t="s">
        <v>6</v>
      </c>
      <c r="D4334" s="24">
        <v>488614.61</v>
      </c>
      <c r="E4334">
        <f>INDEX('B. Store opening dates'!$B$5:$B$2448,MATCH('A. Sales by store'!B4334,'B. Store opening dates'!$A$5:$A$2448,0))</f>
        <v>2004</v>
      </c>
      <c r="F4334" t="str">
        <f t="shared" si="134"/>
        <v>Old</v>
      </c>
      <c r="G4334" t="str">
        <f t="shared" si="135"/>
        <v>Existing</v>
      </c>
    </row>
    <row r="4335" spans="1:7" ht="19" x14ac:dyDescent="0.25">
      <c r="A4335" s="7">
        <v>2014</v>
      </c>
      <c r="B4335" s="7" t="s">
        <v>549</v>
      </c>
      <c r="C4335" s="7" t="s">
        <v>6</v>
      </c>
      <c r="D4335" s="24">
        <v>348988.08</v>
      </c>
      <c r="E4335">
        <f>INDEX('B. Store opening dates'!$B$5:$B$2448,MATCH('A. Sales by store'!B4335,'B. Store opening dates'!$A$5:$A$2448,0))</f>
        <v>2004</v>
      </c>
      <c r="F4335" t="str">
        <f t="shared" si="134"/>
        <v>Old</v>
      </c>
      <c r="G4335" t="str">
        <f t="shared" si="135"/>
        <v>Existing</v>
      </c>
    </row>
    <row r="4336" spans="1:7" ht="19" x14ac:dyDescent="0.25">
      <c r="A4336" s="7">
        <v>2015</v>
      </c>
      <c r="B4336" s="7" t="s">
        <v>549</v>
      </c>
      <c r="C4336" s="7" t="s">
        <v>7</v>
      </c>
      <c r="D4336" s="24">
        <v>67055.820000000007</v>
      </c>
      <c r="E4336">
        <f>INDEX('B. Store opening dates'!$B$5:$B$2448,MATCH('A. Sales by store'!B4336,'B. Store opening dates'!$A$5:$A$2448,0))</f>
        <v>2004</v>
      </c>
      <c r="F4336" t="str">
        <f t="shared" si="134"/>
        <v>Old</v>
      </c>
      <c r="G4336" t="str">
        <f t="shared" si="135"/>
        <v>Existing</v>
      </c>
    </row>
    <row r="4337" spans="1:7" ht="19" x14ac:dyDescent="0.25">
      <c r="A4337" s="7">
        <v>2014</v>
      </c>
      <c r="B4337" s="7" t="s">
        <v>549</v>
      </c>
      <c r="C4337" s="7" t="s">
        <v>7</v>
      </c>
      <c r="D4337" s="24">
        <v>71423.820000000007</v>
      </c>
      <c r="E4337">
        <f>INDEX('B. Store opening dates'!$B$5:$B$2448,MATCH('A. Sales by store'!B4337,'B. Store opening dates'!$A$5:$A$2448,0))</f>
        <v>2004</v>
      </c>
      <c r="F4337" t="str">
        <f t="shared" si="134"/>
        <v>Old</v>
      </c>
      <c r="G4337" t="str">
        <f t="shared" si="135"/>
        <v>Existing</v>
      </c>
    </row>
    <row r="4338" spans="1:7" ht="19" x14ac:dyDescent="0.25">
      <c r="A4338" s="7">
        <v>2015</v>
      </c>
      <c r="B4338" s="7" t="s">
        <v>549</v>
      </c>
      <c r="C4338" s="7" t="s">
        <v>8</v>
      </c>
      <c r="D4338" s="24">
        <v>748255.99</v>
      </c>
      <c r="E4338">
        <f>INDEX('B. Store opening dates'!$B$5:$B$2448,MATCH('A. Sales by store'!B4338,'B. Store opening dates'!$A$5:$A$2448,0))</f>
        <v>2004</v>
      </c>
      <c r="F4338" t="str">
        <f t="shared" si="134"/>
        <v>Old</v>
      </c>
      <c r="G4338" t="str">
        <f t="shared" si="135"/>
        <v>Existing</v>
      </c>
    </row>
    <row r="4339" spans="1:7" ht="19" x14ac:dyDescent="0.25">
      <c r="A4339" s="7">
        <v>2014</v>
      </c>
      <c r="B4339" s="7" t="s">
        <v>549</v>
      </c>
      <c r="C4339" s="7" t="s">
        <v>8</v>
      </c>
      <c r="D4339" s="24">
        <v>784198.91</v>
      </c>
      <c r="E4339">
        <f>INDEX('B. Store opening dates'!$B$5:$B$2448,MATCH('A. Sales by store'!B4339,'B. Store opening dates'!$A$5:$A$2448,0))</f>
        <v>2004</v>
      </c>
      <c r="F4339" t="str">
        <f t="shared" si="134"/>
        <v>Old</v>
      </c>
      <c r="G4339" t="str">
        <f t="shared" si="135"/>
        <v>Existing</v>
      </c>
    </row>
    <row r="4340" spans="1:7" ht="19" x14ac:dyDescent="0.25">
      <c r="A4340" s="7">
        <v>2015</v>
      </c>
      <c r="B4340" s="7" t="s">
        <v>550</v>
      </c>
      <c r="C4340" s="7" t="s">
        <v>5</v>
      </c>
      <c r="D4340" s="24">
        <v>632404.91</v>
      </c>
      <c r="E4340">
        <f>INDEX('B. Store opening dates'!$B$5:$B$2448,MATCH('A. Sales by store'!B4340,'B. Store opening dates'!$A$5:$A$2448,0))</f>
        <v>2004</v>
      </c>
      <c r="F4340" t="str">
        <f t="shared" si="134"/>
        <v>Old</v>
      </c>
      <c r="G4340" t="str">
        <f t="shared" si="135"/>
        <v>Existing</v>
      </c>
    </row>
    <row r="4341" spans="1:7" ht="19" x14ac:dyDescent="0.25">
      <c r="A4341" s="7">
        <v>2014</v>
      </c>
      <c r="B4341" s="7" t="s">
        <v>550</v>
      </c>
      <c r="C4341" s="7" t="s">
        <v>5</v>
      </c>
      <c r="D4341" s="24">
        <v>698559.71</v>
      </c>
      <c r="E4341">
        <f>INDEX('B. Store opening dates'!$B$5:$B$2448,MATCH('A. Sales by store'!B4341,'B. Store opening dates'!$A$5:$A$2448,0))</f>
        <v>2004</v>
      </c>
      <c r="F4341" t="str">
        <f t="shared" si="134"/>
        <v>Old</v>
      </c>
      <c r="G4341" t="str">
        <f t="shared" si="135"/>
        <v>Existing</v>
      </c>
    </row>
    <row r="4342" spans="1:7" ht="19" x14ac:dyDescent="0.25">
      <c r="A4342" s="7">
        <v>2015</v>
      </c>
      <c r="B4342" s="7" t="s">
        <v>550</v>
      </c>
      <c r="C4342" s="7" t="s">
        <v>6</v>
      </c>
      <c r="D4342" s="24">
        <v>298452.84000000003</v>
      </c>
      <c r="E4342">
        <f>INDEX('B. Store opening dates'!$B$5:$B$2448,MATCH('A. Sales by store'!B4342,'B. Store opening dates'!$A$5:$A$2448,0))</f>
        <v>2004</v>
      </c>
      <c r="F4342" t="str">
        <f t="shared" si="134"/>
        <v>Old</v>
      </c>
      <c r="G4342" t="str">
        <f t="shared" si="135"/>
        <v>Existing</v>
      </c>
    </row>
    <row r="4343" spans="1:7" ht="19" x14ac:dyDescent="0.25">
      <c r="A4343" s="7">
        <v>2014</v>
      </c>
      <c r="B4343" s="7" t="s">
        <v>550</v>
      </c>
      <c r="C4343" s="7" t="s">
        <v>6</v>
      </c>
      <c r="D4343" s="24">
        <v>216633.14</v>
      </c>
      <c r="E4343">
        <f>INDEX('B. Store opening dates'!$B$5:$B$2448,MATCH('A. Sales by store'!B4343,'B. Store opening dates'!$A$5:$A$2448,0))</f>
        <v>2004</v>
      </c>
      <c r="F4343" t="str">
        <f t="shared" si="134"/>
        <v>Old</v>
      </c>
      <c r="G4343" t="str">
        <f t="shared" si="135"/>
        <v>Existing</v>
      </c>
    </row>
    <row r="4344" spans="1:7" ht="19" x14ac:dyDescent="0.25">
      <c r="A4344" s="7">
        <v>2015</v>
      </c>
      <c r="B4344" s="7" t="s">
        <v>550</v>
      </c>
      <c r="C4344" s="7" t="s">
        <v>7</v>
      </c>
      <c r="D4344" s="24">
        <v>61472.09</v>
      </c>
      <c r="E4344">
        <f>INDEX('B. Store opening dates'!$B$5:$B$2448,MATCH('A. Sales by store'!B4344,'B. Store opening dates'!$A$5:$A$2448,0))</f>
        <v>2004</v>
      </c>
      <c r="F4344" t="str">
        <f t="shared" si="134"/>
        <v>Old</v>
      </c>
      <c r="G4344" t="str">
        <f t="shared" si="135"/>
        <v>Existing</v>
      </c>
    </row>
    <row r="4345" spans="1:7" ht="19" x14ac:dyDescent="0.25">
      <c r="A4345" s="7">
        <v>2014</v>
      </c>
      <c r="B4345" s="7" t="s">
        <v>550</v>
      </c>
      <c r="C4345" s="7" t="s">
        <v>7</v>
      </c>
      <c r="D4345" s="24">
        <v>65172.21</v>
      </c>
      <c r="E4345">
        <f>INDEX('B. Store opening dates'!$B$5:$B$2448,MATCH('A. Sales by store'!B4345,'B. Store opening dates'!$A$5:$A$2448,0))</f>
        <v>2004</v>
      </c>
      <c r="F4345" t="str">
        <f t="shared" si="134"/>
        <v>Old</v>
      </c>
      <c r="G4345" t="str">
        <f t="shared" si="135"/>
        <v>Existing</v>
      </c>
    </row>
    <row r="4346" spans="1:7" ht="19" x14ac:dyDescent="0.25">
      <c r="A4346" s="7">
        <v>2015</v>
      </c>
      <c r="B4346" s="7" t="s">
        <v>550</v>
      </c>
      <c r="C4346" s="7" t="s">
        <v>8</v>
      </c>
      <c r="D4346" s="24">
        <v>517323.8</v>
      </c>
      <c r="E4346">
        <f>INDEX('B. Store opening dates'!$B$5:$B$2448,MATCH('A. Sales by store'!B4346,'B. Store opening dates'!$A$5:$A$2448,0))</f>
        <v>2004</v>
      </c>
      <c r="F4346" t="str">
        <f t="shared" si="134"/>
        <v>Old</v>
      </c>
      <c r="G4346" t="str">
        <f t="shared" si="135"/>
        <v>Existing</v>
      </c>
    </row>
    <row r="4347" spans="1:7" ht="19" x14ac:dyDescent="0.25">
      <c r="A4347" s="7">
        <v>2014</v>
      </c>
      <c r="B4347" s="7" t="s">
        <v>550</v>
      </c>
      <c r="C4347" s="7" t="s">
        <v>8</v>
      </c>
      <c r="D4347" s="24">
        <v>537121.84</v>
      </c>
      <c r="E4347">
        <f>INDEX('B. Store opening dates'!$B$5:$B$2448,MATCH('A. Sales by store'!B4347,'B. Store opening dates'!$A$5:$A$2448,0))</f>
        <v>2004</v>
      </c>
      <c r="F4347" t="str">
        <f t="shared" si="134"/>
        <v>Old</v>
      </c>
      <c r="G4347" t="str">
        <f t="shared" si="135"/>
        <v>Existing</v>
      </c>
    </row>
    <row r="4348" spans="1:7" ht="19" x14ac:dyDescent="0.25">
      <c r="A4348" s="7">
        <v>2015</v>
      </c>
      <c r="B4348" s="7" t="s">
        <v>551</v>
      </c>
      <c r="C4348" s="7" t="s">
        <v>5</v>
      </c>
      <c r="D4348" s="24">
        <v>931118.19</v>
      </c>
      <c r="E4348">
        <f>INDEX('B. Store opening dates'!$B$5:$B$2448,MATCH('A. Sales by store'!B4348,'B. Store opening dates'!$A$5:$A$2448,0))</f>
        <v>2004</v>
      </c>
      <c r="F4348" t="str">
        <f t="shared" si="134"/>
        <v>Old</v>
      </c>
      <c r="G4348" t="str">
        <f t="shared" si="135"/>
        <v>Existing</v>
      </c>
    </row>
    <row r="4349" spans="1:7" ht="19" x14ac:dyDescent="0.25">
      <c r="A4349" s="7">
        <v>2014</v>
      </c>
      <c r="B4349" s="7" t="s">
        <v>551</v>
      </c>
      <c r="C4349" s="7" t="s">
        <v>5</v>
      </c>
      <c r="D4349" s="24">
        <v>1019435.05</v>
      </c>
      <c r="E4349">
        <f>INDEX('B. Store opening dates'!$B$5:$B$2448,MATCH('A. Sales by store'!B4349,'B. Store opening dates'!$A$5:$A$2448,0))</f>
        <v>2004</v>
      </c>
      <c r="F4349" t="str">
        <f t="shared" si="134"/>
        <v>Old</v>
      </c>
      <c r="G4349" t="str">
        <f t="shared" si="135"/>
        <v>Existing</v>
      </c>
    </row>
    <row r="4350" spans="1:7" ht="19" x14ac:dyDescent="0.25">
      <c r="A4350" s="7">
        <v>2015</v>
      </c>
      <c r="B4350" s="7" t="s">
        <v>551</v>
      </c>
      <c r="C4350" s="7" t="s">
        <v>6</v>
      </c>
      <c r="D4350" s="24">
        <v>431308.79</v>
      </c>
      <c r="E4350">
        <f>INDEX('B. Store opening dates'!$B$5:$B$2448,MATCH('A. Sales by store'!B4350,'B. Store opening dates'!$A$5:$A$2448,0))</f>
        <v>2004</v>
      </c>
      <c r="F4350" t="str">
        <f t="shared" si="134"/>
        <v>Old</v>
      </c>
      <c r="G4350" t="str">
        <f t="shared" si="135"/>
        <v>Existing</v>
      </c>
    </row>
    <row r="4351" spans="1:7" ht="19" x14ac:dyDescent="0.25">
      <c r="A4351" s="7">
        <v>2014</v>
      </c>
      <c r="B4351" s="7" t="s">
        <v>551</v>
      </c>
      <c r="C4351" s="7" t="s">
        <v>6</v>
      </c>
      <c r="D4351" s="24">
        <v>317960.03999999998</v>
      </c>
      <c r="E4351">
        <f>INDEX('B. Store opening dates'!$B$5:$B$2448,MATCH('A. Sales by store'!B4351,'B. Store opening dates'!$A$5:$A$2448,0))</f>
        <v>2004</v>
      </c>
      <c r="F4351" t="str">
        <f t="shared" si="134"/>
        <v>Old</v>
      </c>
      <c r="G4351" t="str">
        <f t="shared" si="135"/>
        <v>Existing</v>
      </c>
    </row>
    <row r="4352" spans="1:7" ht="19" x14ac:dyDescent="0.25">
      <c r="A4352" s="7">
        <v>2015</v>
      </c>
      <c r="B4352" s="7" t="s">
        <v>551</v>
      </c>
      <c r="C4352" s="7" t="s">
        <v>7</v>
      </c>
      <c r="D4352" s="24">
        <v>194266.18</v>
      </c>
      <c r="E4352">
        <f>INDEX('B. Store opening dates'!$B$5:$B$2448,MATCH('A. Sales by store'!B4352,'B. Store opening dates'!$A$5:$A$2448,0))</f>
        <v>2004</v>
      </c>
      <c r="F4352" t="str">
        <f t="shared" si="134"/>
        <v>Old</v>
      </c>
      <c r="G4352" t="str">
        <f t="shared" si="135"/>
        <v>Existing</v>
      </c>
    </row>
    <row r="4353" spans="1:7" ht="19" x14ac:dyDescent="0.25">
      <c r="A4353" s="7">
        <v>2014</v>
      </c>
      <c r="B4353" s="7" t="s">
        <v>551</v>
      </c>
      <c r="C4353" s="7" t="s">
        <v>7</v>
      </c>
      <c r="D4353" s="24">
        <v>202943.5</v>
      </c>
      <c r="E4353">
        <f>INDEX('B. Store opening dates'!$B$5:$B$2448,MATCH('A. Sales by store'!B4353,'B. Store opening dates'!$A$5:$A$2448,0))</f>
        <v>2004</v>
      </c>
      <c r="F4353" t="str">
        <f t="shared" si="134"/>
        <v>Old</v>
      </c>
      <c r="G4353" t="str">
        <f t="shared" si="135"/>
        <v>Existing</v>
      </c>
    </row>
    <row r="4354" spans="1:7" ht="19" x14ac:dyDescent="0.25">
      <c r="A4354" s="7">
        <v>2015</v>
      </c>
      <c r="B4354" s="7" t="s">
        <v>551</v>
      </c>
      <c r="C4354" s="7" t="s">
        <v>8</v>
      </c>
      <c r="D4354" s="24">
        <v>753550.33</v>
      </c>
      <c r="E4354">
        <f>INDEX('B. Store opening dates'!$B$5:$B$2448,MATCH('A. Sales by store'!B4354,'B. Store opening dates'!$A$5:$A$2448,0))</f>
        <v>2004</v>
      </c>
      <c r="F4354" t="str">
        <f t="shared" si="134"/>
        <v>Old</v>
      </c>
      <c r="G4354" t="str">
        <f t="shared" si="135"/>
        <v>Existing</v>
      </c>
    </row>
    <row r="4355" spans="1:7" ht="19" x14ac:dyDescent="0.25">
      <c r="A4355" s="7">
        <v>2014</v>
      </c>
      <c r="B4355" s="7" t="s">
        <v>551</v>
      </c>
      <c r="C4355" s="7" t="s">
        <v>8</v>
      </c>
      <c r="D4355" s="24">
        <v>787231.3</v>
      </c>
      <c r="E4355">
        <f>INDEX('B. Store opening dates'!$B$5:$B$2448,MATCH('A. Sales by store'!B4355,'B. Store opening dates'!$A$5:$A$2448,0))</f>
        <v>2004</v>
      </c>
      <c r="F4355" t="str">
        <f t="shared" si="134"/>
        <v>Old</v>
      </c>
      <c r="G4355" t="str">
        <f t="shared" si="135"/>
        <v>Existing</v>
      </c>
    </row>
    <row r="4356" spans="1:7" ht="19" x14ac:dyDescent="0.25">
      <c r="A4356" s="7">
        <v>2015</v>
      </c>
      <c r="B4356" s="7" t="s">
        <v>552</v>
      </c>
      <c r="C4356" s="7" t="s">
        <v>5</v>
      </c>
      <c r="D4356" s="24">
        <v>652121.09</v>
      </c>
      <c r="E4356">
        <f>INDEX('B. Store opening dates'!$B$5:$B$2448,MATCH('A. Sales by store'!B4356,'B. Store opening dates'!$A$5:$A$2448,0))</f>
        <v>2004</v>
      </c>
      <c r="F4356" t="str">
        <f t="shared" si="134"/>
        <v>Old</v>
      </c>
      <c r="G4356" t="str">
        <f t="shared" si="135"/>
        <v>Existing</v>
      </c>
    </row>
    <row r="4357" spans="1:7" ht="19" x14ac:dyDescent="0.25">
      <c r="A4357" s="7">
        <v>2014</v>
      </c>
      <c r="B4357" s="7" t="s">
        <v>552</v>
      </c>
      <c r="C4357" s="7" t="s">
        <v>5</v>
      </c>
      <c r="D4357" s="24">
        <v>718212.64</v>
      </c>
      <c r="E4357">
        <f>INDEX('B. Store opening dates'!$B$5:$B$2448,MATCH('A. Sales by store'!B4357,'B. Store opening dates'!$A$5:$A$2448,0))</f>
        <v>2004</v>
      </c>
      <c r="F4357" t="str">
        <f t="shared" ref="F4357:F4420" si="136">IF(A4357 = 2015, IF(E4357&lt; 2015, "Old","New"),IF(E4357 &lt; 2014, "Old","New"))</f>
        <v>Old</v>
      </c>
      <c r="G4357" t="str">
        <f t="shared" ref="G4357:G4420" si="137">IF(A4357 = 2015, IF(E4357&lt; 2015, "Existing","New"),"Existing")</f>
        <v>Existing</v>
      </c>
    </row>
    <row r="4358" spans="1:7" ht="19" x14ac:dyDescent="0.25">
      <c r="A4358" s="7">
        <v>2015</v>
      </c>
      <c r="B4358" s="7" t="s">
        <v>552</v>
      </c>
      <c r="C4358" s="7" t="s">
        <v>6</v>
      </c>
      <c r="D4358" s="24">
        <v>357437.9</v>
      </c>
      <c r="E4358">
        <f>INDEX('B. Store opening dates'!$B$5:$B$2448,MATCH('A. Sales by store'!B4358,'B. Store opening dates'!$A$5:$A$2448,0))</f>
        <v>2004</v>
      </c>
      <c r="F4358" t="str">
        <f t="shared" si="136"/>
        <v>Old</v>
      </c>
      <c r="G4358" t="str">
        <f t="shared" si="137"/>
        <v>Existing</v>
      </c>
    </row>
    <row r="4359" spans="1:7" ht="19" x14ac:dyDescent="0.25">
      <c r="A4359" s="7">
        <v>2014</v>
      </c>
      <c r="B4359" s="7" t="s">
        <v>552</v>
      </c>
      <c r="C4359" s="7" t="s">
        <v>6</v>
      </c>
      <c r="D4359" s="24">
        <v>257380.26</v>
      </c>
      <c r="E4359">
        <f>INDEX('B. Store opening dates'!$B$5:$B$2448,MATCH('A. Sales by store'!B4359,'B. Store opening dates'!$A$5:$A$2448,0))</f>
        <v>2004</v>
      </c>
      <c r="F4359" t="str">
        <f t="shared" si="136"/>
        <v>Old</v>
      </c>
      <c r="G4359" t="str">
        <f t="shared" si="137"/>
        <v>Existing</v>
      </c>
    </row>
    <row r="4360" spans="1:7" ht="19" x14ac:dyDescent="0.25">
      <c r="A4360" s="7">
        <v>2015</v>
      </c>
      <c r="B4360" s="7" t="s">
        <v>552</v>
      </c>
      <c r="C4360" s="7" t="s">
        <v>7</v>
      </c>
      <c r="D4360" s="24">
        <v>111079.01</v>
      </c>
      <c r="E4360">
        <f>INDEX('B. Store opening dates'!$B$5:$B$2448,MATCH('A. Sales by store'!B4360,'B. Store opening dates'!$A$5:$A$2448,0))</f>
        <v>2004</v>
      </c>
      <c r="F4360" t="str">
        <f t="shared" si="136"/>
        <v>Old</v>
      </c>
      <c r="G4360" t="str">
        <f t="shared" si="137"/>
        <v>Existing</v>
      </c>
    </row>
    <row r="4361" spans="1:7" ht="19" x14ac:dyDescent="0.25">
      <c r="A4361" s="7">
        <v>2014</v>
      </c>
      <c r="B4361" s="7" t="s">
        <v>552</v>
      </c>
      <c r="C4361" s="7" t="s">
        <v>7</v>
      </c>
      <c r="D4361" s="24">
        <v>117609.77</v>
      </c>
      <c r="E4361">
        <f>INDEX('B. Store opening dates'!$B$5:$B$2448,MATCH('A. Sales by store'!B4361,'B. Store opening dates'!$A$5:$A$2448,0))</f>
        <v>2004</v>
      </c>
      <c r="F4361" t="str">
        <f t="shared" si="136"/>
        <v>Old</v>
      </c>
      <c r="G4361" t="str">
        <f t="shared" si="137"/>
        <v>Existing</v>
      </c>
    </row>
    <row r="4362" spans="1:7" ht="19" x14ac:dyDescent="0.25">
      <c r="A4362" s="7">
        <v>2015</v>
      </c>
      <c r="B4362" s="7" t="s">
        <v>552</v>
      </c>
      <c r="C4362" s="7" t="s">
        <v>8</v>
      </c>
      <c r="D4362" s="24">
        <v>690387.78</v>
      </c>
      <c r="E4362">
        <f>INDEX('B. Store opening dates'!$B$5:$B$2448,MATCH('A. Sales by store'!B4362,'B. Store opening dates'!$A$5:$A$2448,0))</f>
        <v>2004</v>
      </c>
      <c r="F4362" t="str">
        <f t="shared" si="136"/>
        <v>Old</v>
      </c>
      <c r="G4362" t="str">
        <f t="shared" si="137"/>
        <v>Existing</v>
      </c>
    </row>
    <row r="4363" spans="1:7" ht="19" x14ac:dyDescent="0.25">
      <c r="A4363" s="7">
        <v>2014</v>
      </c>
      <c r="B4363" s="7" t="s">
        <v>552</v>
      </c>
      <c r="C4363" s="7" t="s">
        <v>8</v>
      </c>
      <c r="D4363" s="24">
        <v>717425.57</v>
      </c>
      <c r="E4363">
        <f>INDEX('B. Store opening dates'!$B$5:$B$2448,MATCH('A. Sales by store'!B4363,'B. Store opening dates'!$A$5:$A$2448,0))</f>
        <v>2004</v>
      </c>
      <c r="F4363" t="str">
        <f t="shared" si="136"/>
        <v>Old</v>
      </c>
      <c r="G4363" t="str">
        <f t="shared" si="137"/>
        <v>Existing</v>
      </c>
    </row>
    <row r="4364" spans="1:7" ht="19" x14ac:dyDescent="0.25">
      <c r="A4364" s="7">
        <v>2015</v>
      </c>
      <c r="B4364" s="7" t="s">
        <v>553</v>
      </c>
      <c r="C4364" s="7" t="s">
        <v>5</v>
      </c>
      <c r="D4364" s="24">
        <v>843664.73</v>
      </c>
      <c r="E4364">
        <f>INDEX('B. Store opening dates'!$B$5:$B$2448,MATCH('A. Sales by store'!B4364,'B. Store opening dates'!$A$5:$A$2448,0))</f>
        <v>2004</v>
      </c>
      <c r="F4364" t="str">
        <f t="shared" si="136"/>
        <v>Old</v>
      </c>
      <c r="G4364" t="str">
        <f t="shared" si="137"/>
        <v>Existing</v>
      </c>
    </row>
    <row r="4365" spans="1:7" ht="19" x14ac:dyDescent="0.25">
      <c r="A4365" s="7">
        <v>2014</v>
      </c>
      <c r="B4365" s="7" t="s">
        <v>553</v>
      </c>
      <c r="C4365" s="7" t="s">
        <v>5</v>
      </c>
      <c r="D4365" s="24">
        <v>924494.88</v>
      </c>
      <c r="E4365">
        <f>INDEX('B. Store opening dates'!$B$5:$B$2448,MATCH('A. Sales by store'!B4365,'B. Store opening dates'!$A$5:$A$2448,0))</f>
        <v>2004</v>
      </c>
      <c r="F4365" t="str">
        <f t="shared" si="136"/>
        <v>Old</v>
      </c>
      <c r="G4365" t="str">
        <f t="shared" si="137"/>
        <v>Existing</v>
      </c>
    </row>
    <row r="4366" spans="1:7" ht="19" x14ac:dyDescent="0.25">
      <c r="A4366" s="7">
        <v>2015</v>
      </c>
      <c r="B4366" s="7" t="s">
        <v>553</v>
      </c>
      <c r="C4366" s="7" t="s">
        <v>6</v>
      </c>
      <c r="D4366" s="24">
        <v>364699.31</v>
      </c>
      <c r="E4366">
        <f>INDEX('B. Store opening dates'!$B$5:$B$2448,MATCH('A. Sales by store'!B4366,'B. Store opening dates'!$A$5:$A$2448,0))</f>
        <v>2004</v>
      </c>
      <c r="F4366" t="str">
        <f t="shared" si="136"/>
        <v>Old</v>
      </c>
      <c r="G4366" t="str">
        <f t="shared" si="137"/>
        <v>Existing</v>
      </c>
    </row>
    <row r="4367" spans="1:7" ht="19" x14ac:dyDescent="0.25">
      <c r="A4367" s="7">
        <v>2014</v>
      </c>
      <c r="B4367" s="7" t="s">
        <v>553</v>
      </c>
      <c r="C4367" s="7" t="s">
        <v>6</v>
      </c>
      <c r="D4367" s="24">
        <v>253742.17</v>
      </c>
      <c r="E4367">
        <f>INDEX('B. Store opening dates'!$B$5:$B$2448,MATCH('A. Sales by store'!B4367,'B. Store opening dates'!$A$5:$A$2448,0))</f>
        <v>2004</v>
      </c>
      <c r="F4367" t="str">
        <f t="shared" si="136"/>
        <v>Old</v>
      </c>
      <c r="G4367" t="str">
        <f t="shared" si="137"/>
        <v>Existing</v>
      </c>
    </row>
    <row r="4368" spans="1:7" ht="19" x14ac:dyDescent="0.25">
      <c r="A4368" s="7">
        <v>2015</v>
      </c>
      <c r="B4368" s="7" t="s">
        <v>553</v>
      </c>
      <c r="C4368" s="7" t="s">
        <v>7</v>
      </c>
      <c r="D4368" s="24">
        <v>142740.87</v>
      </c>
      <c r="E4368">
        <f>INDEX('B. Store opening dates'!$B$5:$B$2448,MATCH('A. Sales by store'!B4368,'B. Store opening dates'!$A$5:$A$2448,0))</f>
        <v>2004</v>
      </c>
      <c r="F4368" t="str">
        <f t="shared" si="136"/>
        <v>Old</v>
      </c>
      <c r="G4368" t="str">
        <f t="shared" si="137"/>
        <v>Existing</v>
      </c>
    </row>
    <row r="4369" spans="1:7" ht="19" x14ac:dyDescent="0.25">
      <c r="A4369" s="7">
        <v>2014</v>
      </c>
      <c r="B4369" s="7" t="s">
        <v>553</v>
      </c>
      <c r="C4369" s="7" t="s">
        <v>7</v>
      </c>
      <c r="D4369" s="24">
        <v>149624.37</v>
      </c>
      <c r="E4369">
        <f>INDEX('B. Store opening dates'!$B$5:$B$2448,MATCH('A. Sales by store'!B4369,'B. Store opening dates'!$A$5:$A$2448,0))</f>
        <v>2004</v>
      </c>
      <c r="F4369" t="str">
        <f t="shared" si="136"/>
        <v>Old</v>
      </c>
      <c r="G4369" t="str">
        <f t="shared" si="137"/>
        <v>Existing</v>
      </c>
    </row>
    <row r="4370" spans="1:7" ht="19" x14ac:dyDescent="0.25">
      <c r="A4370" s="7">
        <v>2015</v>
      </c>
      <c r="B4370" s="7" t="s">
        <v>553</v>
      </c>
      <c r="C4370" s="7" t="s">
        <v>8</v>
      </c>
      <c r="D4370" s="24">
        <v>588593.93000000005</v>
      </c>
      <c r="E4370">
        <f>INDEX('B. Store opening dates'!$B$5:$B$2448,MATCH('A. Sales by store'!B4370,'B. Store opening dates'!$A$5:$A$2448,0))</f>
        <v>2004</v>
      </c>
      <c r="F4370" t="str">
        <f t="shared" si="136"/>
        <v>Old</v>
      </c>
      <c r="G4370" t="str">
        <f t="shared" si="137"/>
        <v>Existing</v>
      </c>
    </row>
    <row r="4371" spans="1:7" ht="19" x14ac:dyDescent="0.25">
      <c r="A4371" s="7">
        <v>2014</v>
      </c>
      <c r="B4371" s="7" t="s">
        <v>553</v>
      </c>
      <c r="C4371" s="7" t="s">
        <v>8</v>
      </c>
      <c r="D4371" s="24">
        <v>614956.43000000005</v>
      </c>
      <c r="E4371">
        <f>INDEX('B. Store opening dates'!$B$5:$B$2448,MATCH('A. Sales by store'!B4371,'B. Store opening dates'!$A$5:$A$2448,0))</f>
        <v>2004</v>
      </c>
      <c r="F4371" t="str">
        <f t="shared" si="136"/>
        <v>Old</v>
      </c>
      <c r="G4371" t="str">
        <f t="shared" si="137"/>
        <v>Existing</v>
      </c>
    </row>
    <row r="4372" spans="1:7" ht="19" x14ac:dyDescent="0.25">
      <c r="A4372" s="7">
        <v>2015</v>
      </c>
      <c r="B4372" s="7" t="s">
        <v>554</v>
      </c>
      <c r="C4372" s="7" t="s">
        <v>5</v>
      </c>
      <c r="D4372" s="24">
        <v>650048.78</v>
      </c>
      <c r="E4372">
        <f>INDEX('B. Store opening dates'!$B$5:$B$2448,MATCH('A. Sales by store'!B4372,'B. Store opening dates'!$A$5:$A$2448,0))</f>
        <v>2004</v>
      </c>
      <c r="F4372" t="str">
        <f t="shared" si="136"/>
        <v>Old</v>
      </c>
      <c r="G4372" t="str">
        <f t="shared" si="137"/>
        <v>Existing</v>
      </c>
    </row>
    <row r="4373" spans="1:7" ht="19" x14ac:dyDescent="0.25">
      <c r="A4373" s="7">
        <v>2014</v>
      </c>
      <c r="B4373" s="7" t="s">
        <v>554</v>
      </c>
      <c r="C4373" s="7" t="s">
        <v>5</v>
      </c>
      <c r="D4373" s="24">
        <v>712756.71</v>
      </c>
      <c r="E4373">
        <f>INDEX('B. Store opening dates'!$B$5:$B$2448,MATCH('A. Sales by store'!B4373,'B. Store opening dates'!$A$5:$A$2448,0))</f>
        <v>2004</v>
      </c>
      <c r="F4373" t="str">
        <f t="shared" si="136"/>
        <v>Old</v>
      </c>
      <c r="G4373" t="str">
        <f t="shared" si="137"/>
        <v>Existing</v>
      </c>
    </row>
    <row r="4374" spans="1:7" ht="19" x14ac:dyDescent="0.25">
      <c r="A4374" s="7">
        <v>2015</v>
      </c>
      <c r="B4374" s="7" t="s">
        <v>554</v>
      </c>
      <c r="C4374" s="7" t="s">
        <v>6</v>
      </c>
      <c r="D4374" s="24">
        <v>490096.11</v>
      </c>
      <c r="E4374">
        <f>INDEX('B. Store opening dates'!$B$5:$B$2448,MATCH('A. Sales by store'!B4374,'B. Store opening dates'!$A$5:$A$2448,0))</f>
        <v>2004</v>
      </c>
      <c r="F4374" t="str">
        <f t="shared" si="136"/>
        <v>Old</v>
      </c>
      <c r="G4374" t="str">
        <f t="shared" si="137"/>
        <v>Existing</v>
      </c>
    </row>
    <row r="4375" spans="1:7" ht="19" x14ac:dyDescent="0.25">
      <c r="A4375" s="7">
        <v>2014</v>
      </c>
      <c r="B4375" s="7" t="s">
        <v>554</v>
      </c>
      <c r="C4375" s="7" t="s">
        <v>6</v>
      </c>
      <c r="D4375" s="24">
        <v>348467.17</v>
      </c>
      <c r="E4375">
        <f>INDEX('B. Store opening dates'!$B$5:$B$2448,MATCH('A. Sales by store'!B4375,'B. Store opening dates'!$A$5:$A$2448,0))</f>
        <v>2004</v>
      </c>
      <c r="F4375" t="str">
        <f t="shared" si="136"/>
        <v>Old</v>
      </c>
      <c r="G4375" t="str">
        <f t="shared" si="137"/>
        <v>Existing</v>
      </c>
    </row>
    <row r="4376" spans="1:7" ht="19" x14ac:dyDescent="0.25">
      <c r="A4376" s="7">
        <v>2015</v>
      </c>
      <c r="B4376" s="7" t="s">
        <v>554</v>
      </c>
      <c r="C4376" s="7" t="s">
        <v>7</v>
      </c>
      <c r="D4376" s="24">
        <v>123500.86</v>
      </c>
      <c r="E4376">
        <f>INDEX('B. Store opening dates'!$B$5:$B$2448,MATCH('A. Sales by store'!B4376,'B. Store opening dates'!$A$5:$A$2448,0))</f>
        <v>2004</v>
      </c>
      <c r="F4376" t="str">
        <f t="shared" si="136"/>
        <v>Old</v>
      </c>
      <c r="G4376" t="str">
        <f t="shared" si="137"/>
        <v>Existing</v>
      </c>
    </row>
    <row r="4377" spans="1:7" ht="19" x14ac:dyDescent="0.25">
      <c r="A4377" s="7">
        <v>2014</v>
      </c>
      <c r="B4377" s="7" t="s">
        <v>554</v>
      </c>
      <c r="C4377" s="7" t="s">
        <v>7</v>
      </c>
      <c r="D4377" s="24">
        <v>129720.72</v>
      </c>
      <c r="E4377">
        <f>INDEX('B. Store opening dates'!$B$5:$B$2448,MATCH('A. Sales by store'!B4377,'B. Store opening dates'!$A$5:$A$2448,0))</f>
        <v>2004</v>
      </c>
      <c r="F4377" t="str">
        <f t="shared" si="136"/>
        <v>Old</v>
      </c>
      <c r="G4377" t="str">
        <f t="shared" si="137"/>
        <v>Existing</v>
      </c>
    </row>
    <row r="4378" spans="1:7" ht="19" x14ac:dyDescent="0.25">
      <c r="A4378" s="7">
        <v>2015</v>
      </c>
      <c r="B4378" s="7" t="s">
        <v>554</v>
      </c>
      <c r="C4378" s="7" t="s">
        <v>8</v>
      </c>
      <c r="D4378" s="24">
        <v>425287.57</v>
      </c>
      <c r="E4378">
        <f>INDEX('B. Store opening dates'!$B$5:$B$2448,MATCH('A. Sales by store'!B4378,'B. Store opening dates'!$A$5:$A$2448,0))</f>
        <v>2004</v>
      </c>
      <c r="F4378" t="str">
        <f t="shared" si="136"/>
        <v>Old</v>
      </c>
      <c r="G4378" t="str">
        <f t="shared" si="137"/>
        <v>Existing</v>
      </c>
    </row>
    <row r="4379" spans="1:7" ht="19" x14ac:dyDescent="0.25">
      <c r="A4379" s="7">
        <v>2014</v>
      </c>
      <c r="B4379" s="7" t="s">
        <v>554</v>
      </c>
      <c r="C4379" s="7" t="s">
        <v>8</v>
      </c>
      <c r="D4379" s="24">
        <v>444155.79</v>
      </c>
      <c r="E4379">
        <f>INDEX('B. Store opening dates'!$B$5:$B$2448,MATCH('A. Sales by store'!B4379,'B. Store opening dates'!$A$5:$A$2448,0))</f>
        <v>2004</v>
      </c>
      <c r="F4379" t="str">
        <f t="shared" si="136"/>
        <v>Old</v>
      </c>
      <c r="G4379" t="str">
        <f t="shared" si="137"/>
        <v>Existing</v>
      </c>
    </row>
    <row r="4380" spans="1:7" ht="19" x14ac:dyDescent="0.25">
      <c r="A4380" s="7">
        <v>2015</v>
      </c>
      <c r="B4380" s="7" t="s">
        <v>555</v>
      </c>
      <c r="C4380" s="7" t="s">
        <v>5</v>
      </c>
      <c r="D4380" s="24">
        <v>506569.6</v>
      </c>
      <c r="E4380">
        <f>INDEX('B. Store opening dates'!$B$5:$B$2448,MATCH('A. Sales by store'!B4380,'B. Store opening dates'!$A$5:$A$2448,0))</f>
        <v>2004</v>
      </c>
      <c r="F4380" t="str">
        <f t="shared" si="136"/>
        <v>Old</v>
      </c>
      <c r="G4380" t="str">
        <f t="shared" si="137"/>
        <v>Existing</v>
      </c>
    </row>
    <row r="4381" spans="1:7" ht="19" x14ac:dyDescent="0.25">
      <c r="A4381" s="7">
        <v>2014</v>
      </c>
      <c r="B4381" s="7" t="s">
        <v>555</v>
      </c>
      <c r="C4381" s="7" t="s">
        <v>5</v>
      </c>
      <c r="D4381" s="24">
        <v>551090.59</v>
      </c>
      <c r="E4381">
        <f>INDEX('B. Store opening dates'!$B$5:$B$2448,MATCH('A. Sales by store'!B4381,'B. Store opening dates'!$A$5:$A$2448,0))</f>
        <v>2004</v>
      </c>
      <c r="F4381" t="str">
        <f t="shared" si="136"/>
        <v>Old</v>
      </c>
      <c r="G4381" t="str">
        <f t="shared" si="137"/>
        <v>Existing</v>
      </c>
    </row>
    <row r="4382" spans="1:7" ht="19" x14ac:dyDescent="0.25">
      <c r="A4382" s="7">
        <v>2015</v>
      </c>
      <c r="B4382" s="7" t="s">
        <v>555</v>
      </c>
      <c r="C4382" s="7" t="s">
        <v>6</v>
      </c>
      <c r="D4382" s="24">
        <v>399811.73</v>
      </c>
      <c r="E4382">
        <f>INDEX('B. Store opening dates'!$B$5:$B$2448,MATCH('A. Sales by store'!B4382,'B. Store opening dates'!$A$5:$A$2448,0))</f>
        <v>2004</v>
      </c>
      <c r="F4382" t="str">
        <f t="shared" si="136"/>
        <v>Old</v>
      </c>
      <c r="G4382" t="str">
        <f t="shared" si="137"/>
        <v>Existing</v>
      </c>
    </row>
    <row r="4383" spans="1:7" ht="19" x14ac:dyDescent="0.25">
      <c r="A4383" s="7">
        <v>2014</v>
      </c>
      <c r="B4383" s="7" t="s">
        <v>555</v>
      </c>
      <c r="C4383" s="7" t="s">
        <v>6</v>
      </c>
      <c r="D4383" s="24">
        <v>289469.38</v>
      </c>
      <c r="E4383">
        <f>INDEX('B. Store opening dates'!$B$5:$B$2448,MATCH('A. Sales by store'!B4383,'B. Store opening dates'!$A$5:$A$2448,0))</f>
        <v>2004</v>
      </c>
      <c r="F4383" t="str">
        <f t="shared" si="136"/>
        <v>Old</v>
      </c>
      <c r="G4383" t="str">
        <f t="shared" si="137"/>
        <v>Existing</v>
      </c>
    </row>
    <row r="4384" spans="1:7" ht="19" x14ac:dyDescent="0.25">
      <c r="A4384" s="7">
        <v>2015</v>
      </c>
      <c r="B4384" s="7" t="s">
        <v>555</v>
      </c>
      <c r="C4384" s="7" t="s">
        <v>7</v>
      </c>
      <c r="D4384" s="24">
        <v>196607</v>
      </c>
      <c r="E4384">
        <f>INDEX('B. Store opening dates'!$B$5:$B$2448,MATCH('A. Sales by store'!B4384,'B. Store opening dates'!$A$5:$A$2448,0))</f>
        <v>2004</v>
      </c>
      <c r="F4384" t="str">
        <f t="shared" si="136"/>
        <v>Old</v>
      </c>
      <c r="G4384" t="str">
        <f t="shared" si="137"/>
        <v>Existing</v>
      </c>
    </row>
    <row r="4385" spans="1:7" ht="19" x14ac:dyDescent="0.25">
      <c r="A4385" s="7">
        <v>2014</v>
      </c>
      <c r="B4385" s="7" t="s">
        <v>555</v>
      </c>
      <c r="C4385" s="7" t="s">
        <v>7</v>
      </c>
      <c r="D4385" s="24">
        <v>207092.42</v>
      </c>
      <c r="E4385">
        <f>INDEX('B. Store opening dates'!$B$5:$B$2448,MATCH('A. Sales by store'!B4385,'B. Store opening dates'!$A$5:$A$2448,0))</f>
        <v>2004</v>
      </c>
      <c r="F4385" t="str">
        <f t="shared" si="136"/>
        <v>Old</v>
      </c>
      <c r="G4385" t="str">
        <f t="shared" si="137"/>
        <v>Existing</v>
      </c>
    </row>
    <row r="4386" spans="1:7" ht="19" x14ac:dyDescent="0.25">
      <c r="A4386" s="7">
        <v>2015</v>
      </c>
      <c r="B4386" s="7" t="s">
        <v>555</v>
      </c>
      <c r="C4386" s="7" t="s">
        <v>8</v>
      </c>
      <c r="D4386" s="24">
        <v>416485.06</v>
      </c>
      <c r="E4386">
        <f>INDEX('B. Store opening dates'!$B$5:$B$2448,MATCH('A. Sales by store'!B4386,'B. Store opening dates'!$A$5:$A$2448,0))</f>
        <v>2004</v>
      </c>
      <c r="F4386" t="str">
        <f t="shared" si="136"/>
        <v>Old</v>
      </c>
      <c r="G4386" t="str">
        <f t="shared" si="137"/>
        <v>Existing</v>
      </c>
    </row>
    <row r="4387" spans="1:7" ht="19" x14ac:dyDescent="0.25">
      <c r="A4387" s="7">
        <v>2014</v>
      </c>
      <c r="B4387" s="7" t="s">
        <v>555</v>
      </c>
      <c r="C4387" s="7" t="s">
        <v>8</v>
      </c>
      <c r="D4387" s="24">
        <v>432575.04</v>
      </c>
      <c r="E4387">
        <f>INDEX('B. Store opening dates'!$B$5:$B$2448,MATCH('A. Sales by store'!B4387,'B. Store opening dates'!$A$5:$A$2448,0))</f>
        <v>2004</v>
      </c>
      <c r="F4387" t="str">
        <f t="shared" si="136"/>
        <v>Old</v>
      </c>
      <c r="G4387" t="str">
        <f t="shared" si="137"/>
        <v>Existing</v>
      </c>
    </row>
    <row r="4388" spans="1:7" ht="19" x14ac:dyDescent="0.25">
      <c r="A4388" s="7">
        <v>2015</v>
      </c>
      <c r="B4388" s="7" t="s">
        <v>556</v>
      </c>
      <c r="C4388" s="7" t="s">
        <v>5</v>
      </c>
      <c r="D4388" s="24">
        <v>756323.94</v>
      </c>
      <c r="E4388">
        <f>INDEX('B. Store opening dates'!$B$5:$B$2448,MATCH('A. Sales by store'!B4388,'B. Store opening dates'!$A$5:$A$2448,0))</f>
        <v>2004</v>
      </c>
      <c r="F4388" t="str">
        <f t="shared" si="136"/>
        <v>Old</v>
      </c>
      <c r="G4388" t="str">
        <f t="shared" si="137"/>
        <v>Existing</v>
      </c>
    </row>
    <row r="4389" spans="1:7" ht="19" x14ac:dyDescent="0.25">
      <c r="A4389" s="7">
        <v>2014</v>
      </c>
      <c r="B4389" s="7" t="s">
        <v>556</v>
      </c>
      <c r="C4389" s="7" t="s">
        <v>5</v>
      </c>
      <c r="D4389" s="24">
        <v>832519.07</v>
      </c>
      <c r="E4389">
        <f>INDEX('B. Store opening dates'!$B$5:$B$2448,MATCH('A. Sales by store'!B4389,'B. Store opening dates'!$A$5:$A$2448,0))</f>
        <v>2004</v>
      </c>
      <c r="F4389" t="str">
        <f t="shared" si="136"/>
        <v>Old</v>
      </c>
      <c r="G4389" t="str">
        <f t="shared" si="137"/>
        <v>Existing</v>
      </c>
    </row>
    <row r="4390" spans="1:7" ht="19" x14ac:dyDescent="0.25">
      <c r="A4390" s="7">
        <v>2015</v>
      </c>
      <c r="B4390" s="7" t="s">
        <v>556</v>
      </c>
      <c r="C4390" s="7" t="s">
        <v>6</v>
      </c>
      <c r="D4390" s="24">
        <v>265486.25</v>
      </c>
      <c r="E4390">
        <f>INDEX('B. Store opening dates'!$B$5:$B$2448,MATCH('A. Sales by store'!B4390,'B. Store opening dates'!$A$5:$A$2448,0))</f>
        <v>2004</v>
      </c>
      <c r="F4390" t="str">
        <f t="shared" si="136"/>
        <v>Old</v>
      </c>
      <c r="G4390" t="str">
        <f t="shared" si="137"/>
        <v>Existing</v>
      </c>
    </row>
    <row r="4391" spans="1:7" ht="19" x14ac:dyDescent="0.25">
      <c r="A4391" s="7">
        <v>2014</v>
      </c>
      <c r="B4391" s="7" t="s">
        <v>556</v>
      </c>
      <c r="C4391" s="7" t="s">
        <v>6</v>
      </c>
      <c r="D4391" s="24">
        <v>192508.68</v>
      </c>
      <c r="E4391">
        <f>INDEX('B. Store opening dates'!$B$5:$B$2448,MATCH('A. Sales by store'!B4391,'B. Store opening dates'!$A$5:$A$2448,0))</f>
        <v>2004</v>
      </c>
      <c r="F4391" t="str">
        <f t="shared" si="136"/>
        <v>Old</v>
      </c>
      <c r="G4391" t="str">
        <f t="shared" si="137"/>
        <v>Existing</v>
      </c>
    </row>
    <row r="4392" spans="1:7" ht="19" x14ac:dyDescent="0.25">
      <c r="A4392" s="7">
        <v>2015</v>
      </c>
      <c r="B4392" s="7" t="s">
        <v>556</v>
      </c>
      <c r="C4392" s="7" t="s">
        <v>7</v>
      </c>
      <c r="D4392" s="24">
        <v>92901.57</v>
      </c>
      <c r="E4392">
        <f>INDEX('B. Store opening dates'!$B$5:$B$2448,MATCH('A. Sales by store'!B4392,'B. Store opening dates'!$A$5:$A$2448,0))</f>
        <v>2004</v>
      </c>
      <c r="F4392" t="str">
        <f t="shared" si="136"/>
        <v>Old</v>
      </c>
      <c r="G4392" t="str">
        <f t="shared" si="137"/>
        <v>Existing</v>
      </c>
    </row>
    <row r="4393" spans="1:7" ht="19" x14ac:dyDescent="0.25">
      <c r="A4393" s="7">
        <v>2014</v>
      </c>
      <c r="B4393" s="7" t="s">
        <v>556</v>
      </c>
      <c r="C4393" s="7" t="s">
        <v>7</v>
      </c>
      <c r="D4393" s="24">
        <v>97098.6</v>
      </c>
      <c r="E4393">
        <f>INDEX('B. Store opening dates'!$B$5:$B$2448,MATCH('A. Sales by store'!B4393,'B. Store opening dates'!$A$5:$A$2448,0))</f>
        <v>2004</v>
      </c>
      <c r="F4393" t="str">
        <f t="shared" si="136"/>
        <v>Old</v>
      </c>
      <c r="G4393" t="str">
        <f t="shared" si="137"/>
        <v>Existing</v>
      </c>
    </row>
    <row r="4394" spans="1:7" ht="19" x14ac:dyDescent="0.25">
      <c r="A4394" s="7">
        <v>2015</v>
      </c>
      <c r="B4394" s="7" t="s">
        <v>556</v>
      </c>
      <c r="C4394" s="7" t="s">
        <v>8</v>
      </c>
      <c r="D4394" s="24">
        <v>509387.13</v>
      </c>
      <c r="E4394">
        <f>INDEX('B. Store opening dates'!$B$5:$B$2448,MATCH('A. Sales by store'!B4394,'B. Store opening dates'!$A$5:$A$2448,0))</f>
        <v>2004</v>
      </c>
      <c r="F4394" t="str">
        <f t="shared" si="136"/>
        <v>Old</v>
      </c>
      <c r="G4394" t="str">
        <f t="shared" si="137"/>
        <v>Existing</v>
      </c>
    </row>
    <row r="4395" spans="1:7" ht="19" x14ac:dyDescent="0.25">
      <c r="A4395" s="7">
        <v>2014</v>
      </c>
      <c r="B4395" s="7" t="s">
        <v>556</v>
      </c>
      <c r="C4395" s="7" t="s">
        <v>8</v>
      </c>
      <c r="D4395" s="24">
        <v>524070.11</v>
      </c>
      <c r="E4395">
        <f>INDEX('B. Store opening dates'!$B$5:$B$2448,MATCH('A. Sales by store'!B4395,'B. Store opening dates'!$A$5:$A$2448,0))</f>
        <v>2004</v>
      </c>
      <c r="F4395" t="str">
        <f t="shared" si="136"/>
        <v>Old</v>
      </c>
      <c r="G4395" t="str">
        <f t="shared" si="137"/>
        <v>Existing</v>
      </c>
    </row>
    <row r="4396" spans="1:7" ht="19" x14ac:dyDescent="0.25">
      <c r="A4396" s="7">
        <v>2015</v>
      </c>
      <c r="B4396" s="7" t="s">
        <v>557</v>
      </c>
      <c r="C4396" s="7" t="s">
        <v>5</v>
      </c>
      <c r="D4396" s="24">
        <v>856386.57</v>
      </c>
      <c r="E4396">
        <f>INDEX('B. Store opening dates'!$B$5:$B$2448,MATCH('A. Sales by store'!B4396,'B. Store opening dates'!$A$5:$A$2448,0))</f>
        <v>2004</v>
      </c>
      <c r="F4396" t="str">
        <f t="shared" si="136"/>
        <v>Old</v>
      </c>
      <c r="G4396" t="str">
        <f t="shared" si="137"/>
        <v>Existing</v>
      </c>
    </row>
    <row r="4397" spans="1:7" ht="19" x14ac:dyDescent="0.25">
      <c r="A4397" s="7">
        <v>2014</v>
      </c>
      <c r="B4397" s="7" t="s">
        <v>557</v>
      </c>
      <c r="C4397" s="7" t="s">
        <v>5</v>
      </c>
      <c r="D4397" s="24">
        <v>943234.71</v>
      </c>
      <c r="E4397">
        <f>INDEX('B. Store opening dates'!$B$5:$B$2448,MATCH('A. Sales by store'!B4397,'B. Store opening dates'!$A$5:$A$2448,0))</f>
        <v>2004</v>
      </c>
      <c r="F4397" t="str">
        <f t="shared" si="136"/>
        <v>Old</v>
      </c>
      <c r="G4397" t="str">
        <f t="shared" si="137"/>
        <v>Existing</v>
      </c>
    </row>
    <row r="4398" spans="1:7" ht="19" x14ac:dyDescent="0.25">
      <c r="A4398" s="7">
        <v>2015</v>
      </c>
      <c r="B4398" s="7" t="s">
        <v>557</v>
      </c>
      <c r="C4398" s="7" t="s">
        <v>6</v>
      </c>
      <c r="D4398" s="24">
        <v>306644.74</v>
      </c>
      <c r="E4398">
        <f>INDEX('B. Store opening dates'!$B$5:$B$2448,MATCH('A. Sales by store'!B4398,'B. Store opening dates'!$A$5:$A$2448,0))</f>
        <v>2004</v>
      </c>
      <c r="F4398" t="str">
        <f t="shared" si="136"/>
        <v>Old</v>
      </c>
      <c r="G4398" t="str">
        <f t="shared" si="137"/>
        <v>Existing</v>
      </c>
    </row>
    <row r="4399" spans="1:7" ht="19" x14ac:dyDescent="0.25">
      <c r="A4399" s="7">
        <v>2014</v>
      </c>
      <c r="B4399" s="7" t="s">
        <v>557</v>
      </c>
      <c r="C4399" s="7" t="s">
        <v>6</v>
      </c>
      <c r="D4399" s="24">
        <v>224129.12</v>
      </c>
      <c r="E4399">
        <f>INDEX('B. Store opening dates'!$B$5:$B$2448,MATCH('A. Sales by store'!B4399,'B. Store opening dates'!$A$5:$A$2448,0))</f>
        <v>2004</v>
      </c>
      <c r="F4399" t="str">
        <f t="shared" si="136"/>
        <v>Old</v>
      </c>
      <c r="G4399" t="str">
        <f t="shared" si="137"/>
        <v>Existing</v>
      </c>
    </row>
    <row r="4400" spans="1:7" ht="19" x14ac:dyDescent="0.25">
      <c r="A4400" s="7">
        <v>2015</v>
      </c>
      <c r="B4400" s="7" t="s">
        <v>557</v>
      </c>
      <c r="C4400" s="7" t="s">
        <v>7</v>
      </c>
      <c r="D4400" s="24">
        <v>76746.94</v>
      </c>
      <c r="E4400">
        <f>INDEX('B. Store opening dates'!$B$5:$B$2448,MATCH('A. Sales by store'!B4400,'B. Store opening dates'!$A$5:$A$2448,0))</f>
        <v>2004</v>
      </c>
      <c r="F4400" t="str">
        <f t="shared" si="136"/>
        <v>Old</v>
      </c>
      <c r="G4400" t="str">
        <f t="shared" si="137"/>
        <v>Existing</v>
      </c>
    </row>
    <row r="4401" spans="1:7" ht="19" x14ac:dyDescent="0.25">
      <c r="A4401" s="7">
        <v>2014</v>
      </c>
      <c r="B4401" s="7" t="s">
        <v>557</v>
      </c>
      <c r="C4401" s="7" t="s">
        <v>7</v>
      </c>
      <c r="D4401" s="24">
        <v>81322.259999999995</v>
      </c>
      <c r="E4401">
        <f>INDEX('B. Store opening dates'!$B$5:$B$2448,MATCH('A. Sales by store'!B4401,'B. Store opening dates'!$A$5:$A$2448,0))</f>
        <v>2004</v>
      </c>
      <c r="F4401" t="str">
        <f t="shared" si="136"/>
        <v>Old</v>
      </c>
      <c r="G4401" t="str">
        <f t="shared" si="137"/>
        <v>Existing</v>
      </c>
    </row>
    <row r="4402" spans="1:7" ht="19" x14ac:dyDescent="0.25">
      <c r="A4402" s="7">
        <v>2015</v>
      </c>
      <c r="B4402" s="7" t="s">
        <v>557</v>
      </c>
      <c r="C4402" s="7" t="s">
        <v>8</v>
      </c>
      <c r="D4402" s="24">
        <v>710048.83</v>
      </c>
      <c r="E4402">
        <f>INDEX('B. Store opening dates'!$B$5:$B$2448,MATCH('A. Sales by store'!B4402,'B. Store opening dates'!$A$5:$A$2448,0))</f>
        <v>2004</v>
      </c>
      <c r="F4402" t="str">
        <f t="shared" si="136"/>
        <v>Old</v>
      </c>
      <c r="G4402" t="str">
        <f t="shared" si="137"/>
        <v>Existing</v>
      </c>
    </row>
    <row r="4403" spans="1:7" ht="19" x14ac:dyDescent="0.25">
      <c r="A4403" s="7">
        <v>2014</v>
      </c>
      <c r="B4403" s="7" t="s">
        <v>557</v>
      </c>
      <c r="C4403" s="7" t="s">
        <v>8</v>
      </c>
      <c r="D4403" s="24">
        <v>735563.15</v>
      </c>
      <c r="E4403">
        <f>INDEX('B. Store opening dates'!$B$5:$B$2448,MATCH('A. Sales by store'!B4403,'B. Store opening dates'!$A$5:$A$2448,0))</f>
        <v>2004</v>
      </c>
      <c r="F4403" t="str">
        <f t="shared" si="136"/>
        <v>Old</v>
      </c>
      <c r="G4403" t="str">
        <f t="shared" si="137"/>
        <v>Existing</v>
      </c>
    </row>
    <row r="4404" spans="1:7" ht="19" x14ac:dyDescent="0.25">
      <c r="A4404" s="7">
        <v>2015</v>
      </c>
      <c r="B4404" s="7" t="s">
        <v>558</v>
      </c>
      <c r="C4404" s="7" t="s">
        <v>5</v>
      </c>
      <c r="D4404" s="24">
        <v>763602.19</v>
      </c>
      <c r="E4404">
        <f>INDEX('B. Store opening dates'!$B$5:$B$2448,MATCH('A. Sales by store'!B4404,'B. Store opening dates'!$A$5:$A$2448,0))</f>
        <v>2004</v>
      </c>
      <c r="F4404" t="str">
        <f t="shared" si="136"/>
        <v>Old</v>
      </c>
      <c r="G4404" t="str">
        <f t="shared" si="137"/>
        <v>Existing</v>
      </c>
    </row>
    <row r="4405" spans="1:7" ht="19" x14ac:dyDescent="0.25">
      <c r="A4405" s="7">
        <v>2014</v>
      </c>
      <c r="B4405" s="7" t="s">
        <v>558</v>
      </c>
      <c r="C4405" s="7" t="s">
        <v>5</v>
      </c>
      <c r="D4405" s="24">
        <v>835645.82</v>
      </c>
      <c r="E4405">
        <f>INDEX('B. Store opening dates'!$B$5:$B$2448,MATCH('A. Sales by store'!B4405,'B. Store opening dates'!$A$5:$A$2448,0))</f>
        <v>2004</v>
      </c>
      <c r="F4405" t="str">
        <f t="shared" si="136"/>
        <v>Old</v>
      </c>
      <c r="G4405" t="str">
        <f t="shared" si="137"/>
        <v>Existing</v>
      </c>
    </row>
    <row r="4406" spans="1:7" ht="19" x14ac:dyDescent="0.25">
      <c r="A4406" s="7">
        <v>2015</v>
      </c>
      <c r="B4406" s="7" t="s">
        <v>558</v>
      </c>
      <c r="C4406" s="7" t="s">
        <v>6</v>
      </c>
      <c r="D4406" s="24">
        <v>391969.16</v>
      </c>
      <c r="E4406">
        <f>INDEX('B. Store opening dates'!$B$5:$B$2448,MATCH('A. Sales by store'!B4406,'B. Store opening dates'!$A$5:$A$2448,0))</f>
        <v>2004</v>
      </c>
      <c r="F4406" t="str">
        <f t="shared" si="136"/>
        <v>Old</v>
      </c>
      <c r="G4406" t="str">
        <f t="shared" si="137"/>
        <v>Existing</v>
      </c>
    </row>
    <row r="4407" spans="1:7" ht="19" x14ac:dyDescent="0.25">
      <c r="A4407" s="7">
        <v>2014</v>
      </c>
      <c r="B4407" s="7" t="s">
        <v>558</v>
      </c>
      <c r="C4407" s="7" t="s">
        <v>6</v>
      </c>
      <c r="D4407" s="24">
        <v>285349.89</v>
      </c>
      <c r="E4407">
        <f>INDEX('B. Store opening dates'!$B$5:$B$2448,MATCH('A. Sales by store'!B4407,'B. Store opening dates'!$A$5:$A$2448,0))</f>
        <v>2004</v>
      </c>
      <c r="F4407" t="str">
        <f t="shared" si="136"/>
        <v>Old</v>
      </c>
      <c r="G4407" t="str">
        <f t="shared" si="137"/>
        <v>Existing</v>
      </c>
    </row>
    <row r="4408" spans="1:7" ht="19" x14ac:dyDescent="0.25">
      <c r="A4408" s="7">
        <v>2015</v>
      </c>
      <c r="B4408" s="7" t="s">
        <v>558</v>
      </c>
      <c r="C4408" s="7" t="s">
        <v>7</v>
      </c>
      <c r="D4408" s="24">
        <v>178764.24</v>
      </c>
      <c r="E4408">
        <f>INDEX('B. Store opening dates'!$B$5:$B$2448,MATCH('A. Sales by store'!B4408,'B. Store opening dates'!$A$5:$A$2448,0))</f>
        <v>2004</v>
      </c>
      <c r="F4408" t="str">
        <f t="shared" si="136"/>
        <v>Old</v>
      </c>
      <c r="G4408" t="str">
        <f t="shared" si="137"/>
        <v>Existing</v>
      </c>
    </row>
    <row r="4409" spans="1:7" ht="19" x14ac:dyDescent="0.25">
      <c r="A4409" s="7">
        <v>2014</v>
      </c>
      <c r="B4409" s="7" t="s">
        <v>558</v>
      </c>
      <c r="C4409" s="7" t="s">
        <v>7</v>
      </c>
      <c r="D4409" s="24">
        <v>190475.36</v>
      </c>
      <c r="E4409">
        <f>INDEX('B. Store opening dates'!$B$5:$B$2448,MATCH('A. Sales by store'!B4409,'B. Store opening dates'!$A$5:$A$2448,0))</f>
        <v>2004</v>
      </c>
      <c r="F4409" t="str">
        <f t="shared" si="136"/>
        <v>Old</v>
      </c>
      <c r="G4409" t="str">
        <f t="shared" si="137"/>
        <v>Existing</v>
      </c>
    </row>
    <row r="4410" spans="1:7" ht="19" x14ac:dyDescent="0.25">
      <c r="A4410" s="7">
        <v>2015</v>
      </c>
      <c r="B4410" s="7" t="s">
        <v>558</v>
      </c>
      <c r="C4410" s="7" t="s">
        <v>8</v>
      </c>
      <c r="D4410" s="24">
        <v>578792.5</v>
      </c>
      <c r="E4410">
        <f>INDEX('B. Store opening dates'!$B$5:$B$2448,MATCH('A. Sales by store'!B4410,'B. Store opening dates'!$A$5:$A$2448,0))</f>
        <v>2004</v>
      </c>
      <c r="F4410" t="str">
        <f t="shared" si="136"/>
        <v>Old</v>
      </c>
      <c r="G4410" t="str">
        <f t="shared" si="137"/>
        <v>Existing</v>
      </c>
    </row>
    <row r="4411" spans="1:7" ht="19" x14ac:dyDescent="0.25">
      <c r="A4411" s="7">
        <v>2014</v>
      </c>
      <c r="B4411" s="7" t="s">
        <v>558</v>
      </c>
      <c r="C4411" s="7" t="s">
        <v>8</v>
      </c>
      <c r="D4411" s="24">
        <v>601387.86</v>
      </c>
      <c r="E4411">
        <f>INDEX('B. Store opening dates'!$B$5:$B$2448,MATCH('A. Sales by store'!B4411,'B. Store opening dates'!$A$5:$A$2448,0))</f>
        <v>2004</v>
      </c>
      <c r="F4411" t="str">
        <f t="shared" si="136"/>
        <v>Old</v>
      </c>
      <c r="G4411" t="str">
        <f t="shared" si="137"/>
        <v>Existing</v>
      </c>
    </row>
    <row r="4412" spans="1:7" ht="19" x14ac:dyDescent="0.25">
      <c r="A4412" s="7">
        <v>2015</v>
      </c>
      <c r="B4412" s="7" t="s">
        <v>559</v>
      </c>
      <c r="C4412" s="7" t="s">
        <v>5</v>
      </c>
      <c r="D4412" s="24">
        <v>572224.69999999995</v>
      </c>
      <c r="E4412">
        <f>INDEX('B. Store opening dates'!$B$5:$B$2448,MATCH('A. Sales by store'!B4412,'B. Store opening dates'!$A$5:$A$2448,0))</f>
        <v>2004</v>
      </c>
      <c r="F4412" t="str">
        <f t="shared" si="136"/>
        <v>Old</v>
      </c>
      <c r="G4412" t="str">
        <f t="shared" si="137"/>
        <v>Existing</v>
      </c>
    </row>
    <row r="4413" spans="1:7" ht="19" x14ac:dyDescent="0.25">
      <c r="A4413" s="7">
        <v>2014</v>
      </c>
      <c r="B4413" s="7" t="s">
        <v>559</v>
      </c>
      <c r="C4413" s="7" t="s">
        <v>5</v>
      </c>
      <c r="D4413" s="24">
        <v>631776.68000000005</v>
      </c>
      <c r="E4413">
        <f>INDEX('B. Store opening dates'!$B$5:$B$2448,MATCH('A. Sales by store'!B4413,'B. Store opening dates'!$A$5:$A$2448,0))</f>
        <v>2004</v>
      </c>
      <c r="F4413" t="str">
        <f t="shared" si="136"/>
        <v>Old</v>
      </c>
      <c r="G4413" t="str">
        <f t="shared" si="137"/>
        <v>Existing</v>
      </c>
    </row>
    <row r="4414" spans="1:7" ht="19" x14ac:dyDescent="0.25">
      <c r="A4414" s="7">
        <v>2015</v>
      </c>
      <c r="B4414" s="7" t="s">
        <v>559</v>
      </c>
      <c r="C4414" s="7" t="s">
        <v>6</v>
      </c>
      <c r="D4414" s="24">
        <v>490949.63</v>
      </c>
      <c r="E4414">
        <f>INDEX('B. Store opening dates'!$B$5:$B$2448,MATCH('A. Sales by store'!B4414,'B. Store opening dates'!$A$5:$A$2448,0))</f>
        <v>2004</v>
      </c>
      <c r="F4414" t="str">
        <f t="shared" si="136"/>
        <v>Old</v>
      </c>
      <c r="G4414" t="str">
        <f t="shared" si="137"/>
        <v>Existing</v>
      </c>
    </row>
    <row r="4415" spans="1:7" ht="19" x14ac:dyDescent="0.25">
      <c r="A4415" s="7">
        <v>2014</v>
      </c>
      <c r="B4415" s="7" t="s">
        <v>559</v>
      </c>
      <c r="C4415" s="7" t="s">
        <v>6</v>
      </c>
      <c r="D4415" s="24">
        <v>356321.31</v>
      </c>
      <c r="E4415">
        <f>INDEX('B. Store opening dates'!$B$5:$B$2448,MATCH('A. Sales by store'!B4415,'B. Store opening dates'!$A$5:$A$2448,0))</f>
        <v>2004</v>
      </c>
      <c r="F4415" t="str">
        <f t="shared" si="136"/>
        <v>Old</v>
      </c>
      <c r="G4415" t="str">
        <f t="shared" si="137"/>
        <v>Existing</v>
      </c>
    </row>
    <row r="4416" spans="1:7" ht="19" x14ac:dyDescent="0.25">
      <c r="A4416" s="7">
        <v>2015</v>
      </c>
      <c r="B4416" s="7" t="s">
        <v>559</v>
      </c>
      <c r="C4416" s="7" t="s">
        <v>7</v>
      </c>
      <c r="D4416" s="24">
        <v>60353.83</v>
      </c>
      <c r="E4416">
        <f>INDEX('B. Store opening dates'!$B$5:$B$2448,MATCH('A. Sales by store'!B4416,'B. Store opening dates'!$A$5:$A$2448,0))</f>
        <v>2004</v>
      </c>
      <c r="F4416" t="str">
        <f t="shared" si="136"/>
        <v>Old</v>
      </c>
      <c r="G4416" t="str">
        <f t="shared" si="137"/>
        <v>Existing</v>
      </c>
    </row>
    <row r="4417" spans="1:7" ht="19" x14ac:dyDescent="0.25">
      <c r="A4417" s="7">
        <v>2014</v>
      </c>
      <c r="B4417" s="7" t="s">
        <v>559</v>
      </c>
      <c r="C4417" s="7" t="s">
        <v>7</v>
      </c>
      <c r="D4417" s="24">
        <v>63943.61</v>
      </c>
      <c r="E4417">
        <f>INDEX('B. Store opening dates'!$B$5:$B$2448,MATCH('A. Sales by store'!B4417,'B. Store opening dates'!$A$5:$A$2448,0))</f>
        <v>2004</v>
      </c>
      <c r="F4417" t="str">
        <f t="shared" si="136"/>
        <v>Old</v>
      </c>
      <c r="G4417" t="str">
        <f t="shared" si="137"/>
        <v>Existing</v>
      </c>
    </row>
    <row r="4418" spans="1:7" ht="19" x14ac:dyDescent="0.25">
      <c r="A4418" s="7">
        <v>2015</v>
      </c>
      <c r="B4418" s="7" t="s">
        <v>559</v>
      </c>
      <c r="C4418" s="7" t="s">
        <v>8</v>
      </c>
      <c r="D4418" s="24">
        <v>449989.69</v>
      </c>
      <c r="E4418">
        <f>INDEX('B. Store opening dates'!$B$5:$B$2448,MATCH('A. Sales by store'!B4418,'B. Store opening dates'!$A$5:$A$2448,0))</f>
        <v>2004</v>
      </c>
      <c r="F4418" t="str">
        <f t="shared" si="136"/>
        <v>Old</v>
      </c>
      <c r="G4418" t="str">
        <f t="shared" si="137"/>
        <v>Existing</v>
      </c>
    </row>
    <row r="4419" spans="1:7" ht="19" x14ac:dyDescent="0.25">
      <c r="A4419" s="7">
        <v>2014</v>
      </c>
      <c r="B4419" s="7" t="s">
        <v>559</v>
      </c>
      <c r="C4419" s="7" t="s">
        <v>8</v>
      </c>
      <c r="D4419" s="24">
        <v>463468.4</v>
      </c>
      <c r="E4419">
        <f>INDEX('B. Store opening dates'!$B$5:$B$2448,MATCH('A. Sales by store'!B4419,'B. Store opening dates'!$A$5:$A$2448,0))</f>
        <v>2004</v>
      </c>
      <c r="F4419" t="str">
        <f t="shared" si="136"/>
        <v>Old</v>
      </c>
      <c r="G4419" t="str">
        <f t="shared" si="137"/>
        <v>Existing</v>
      </c>
    </row>
    <row r="4420" spans="1:7" ht="19" x14ac:dyDescent="0.25">
      <c r="A4420" s="7">
        <v>2015</v>
      </c>
      <c r="B4420" s="7" t="s">
        <v>560</v>
      </c>
      <c r="C4420" s="7" t="s">
        <v>5</v>
      </c>
      <c r="D4420" s="24">
        <v>757380.4</v>
      </c>
      <c r="E4420">
        <f>INDEX('B. Store opening dates'!$B$5:$B$2448,MATCH('A. Sales by store'!B4420,'B. Store opening dates'!$A$5:$A$2448,0))</f>
        <v>2004</v>
      </c>
      <c r="F4420" t="str">
        <f t="shared" si="136"/>
        <v>Old</v>
      </c>
      <c r="G4420" t="str">
        <f t="shared" si="137"/>
        <v>Existing</v>
      </c>
    </row>
    <row r="4421" spans="1:7" ht="19" x14ac:dyDescent="0.25">
      <c r="A4421" s="7">
        <v>2014</v>
      </c>
      <c r="B4421" s="7" t="s">
        <v>560</v>
      </c>
      <c r="C4421" s="7" t="s">
        <v>5</v>
      </c>
      <c r="D4421" s="24">
        <v>836640.44</v>
      </c>
      <c r="E4421">
        <f>INDEX('B. Store opening dates'!$B$5:$B$2448,MATCH('A. Sales by store'!B4421,'B. Store opening dates'!$A$5:$A$2448,0))</f>
        <v>2004</v>
      </c>
      <c r="F4421" t="str">
        <f t="shared" ref="F4421:F4484" si="138">IF(A4421 = 2015, IF(E4421&lt; 2015, "Old","New"),IF(E4421 &lt; 2014, "Old","New"))</f>
        <v>Old</v>
      </c>
      <c r="G4421" t="str">
        <f t="shared" ref="G4421:G4484" si="139">IF(A4421 = 2015, IF(E4421&lt; 2015, "Existing","New"),"Existing")</f>
        <v>Existing</v>
      </c>
    </row>
    <row r="4422" spans="1:7" ht="19" x14ac:dyDescent="0.25">
      <c r="A4422" s="7">
        <v>2015</v>
      </c>
      <c r="B4422" s="7" t="s">
        <v>560</v>
      </c>
      <c r="C4422" s="7" t="s">
        <v>6</v>
      </c>
      <c r="D4422" s="24">
        <v>596150.51</v>
      </c>
      <c r="E4422">
        <f>INDEX('B. Store opening dates'!$B$5:$B$2448,MATCH('A. Sales by store'!B4422,'B. Store opening dates'!$A$5:$A$2448,0))</f>
        <v>2004</v>
      </c>
      <c r="F4422" t="str">
        <f t="shared" si="138"/>
        <v>Old</v>
      </c>
      <c r="G4422" t="str">
        <f t="shared" si="139"/>
        <v>Existing</v>
      </c>
    </row>
    <row r="4423" spans="1:7" ht="19" x14ac:dyDescent="0.25">
      <c r="A4423" s="7">
        <v>2014</v>
      </c>
      <c r="B4423" s="7" t="s">
        <v>560</v>
      </c>
      <c r="C4423" s="7" t="s">
        <v>6</v>
      </c>
      <c r="D4423" s="24">
        <v>429748.41</v>
      </c>
      <c r="E4423">
        <f>INDEX('B. Store opening dates'!$B$5:$B$2448,MATCH('A. Sales by store'!B4423,'B. Store opening dates'!$A$5:$A$2448,0))</f>
        <v>2004</v>
      </c>
      <c r="F4423" t="str">
        <f t="shared" si="138"/>
        <v>Old</v>
      </c>
      <c r="G4423" t="str">
        <f t="shared" si="139"/>
        <v>Existing</v>
      </c>
    </row>
    <row r="4424" spans="1:7" ht="19" x14ac:dyDescent="0.25">
      <c r="A4424" s="7">
        <v>2015</v>
      </c>
      <c r="B4424" s="7" t="s">
        <v>560</v>
      </c>
      <c r="C4424" s="7" t="s">
        <v>7</v>
      </c>
      <c r="D4424" s="24">
        <v>237511.56</v>
      </c>
      <c r="E4424">
        <f>INDEX('B. Store opening dates'!$B$5:$B$2448,MATCH('A. Sales by store'!B4424,'B. Store opening dates'!$A$5:$A$2448,0))</f>
        <v>2004</v>
      </c>
      <c r="F4424" t="str">
        <f t="shared" si="138"/>
        <v>Old</v>
      </c>
      <c r="G4424" t="str">
        <f t="shared" si="139"/>
        <v>Existing</v>
      </c>
    </row>
    <row r="4425" spans="1:7" ht="19" x14ac:dyDescent="0.25">
      <c r="A4425" s="7">
        <v>2014</v>
      </c>
      <c r="B4425" s="7" t="s">
        <v>560</v>
      </c>
      <c r="C4425" s="7" t="s">
        <v>7</v>
      </c>
      <c r="D4425" s="24">
        <v>251084.47</v>
      </c>
      <c r="E4425">
        <f>INDEX('B. Store opening dates'!$B$5:$B$2448,MATCH('A. Sales by store'!B4425,'B. Store opening dates'!$A$5:$A$2448,0))</f>
        <v>2004</v>
      </c>
      <c r="F4425" t="str">
        <f t="shared" si="138"/>
        <v>Old</v>
      </c>
      <c r="G4425" t="str">
        <f t="shared" si="139"/>
        <v>Existing</v>
      </c>
    </row>
    <row r="4426" spans="1:7" ht="19" x14ac:dyDescent="0.25">
      <c r="A4426" s="7">
        <v>2015</v>
      </c>
      <c r="B4426" s="7" t="s">
        <v>560</v>
      </c>
      <c r="C4426" s="7" t="s">
        <v>8</v>
      </c>
      <c r="D4426" s="24">
        <v>480780.16</v>
      </c>
      <c r="E4426">
        <f>INDEX('B. Store opening dates'!$B$5:$B$2448,MATCH('A. Sales by store'!B4426,'B. Store opening dates'!$A$5:$A$2448,0))</f>
        <v>2004</v>
      </c>
      <c r="F4426" t="str">
        <f t="shared" si="138"/>
        <v>Old</v>
      </c>
      <c r="G4426" t="str">
        <f t="shared" si="139"/>
        <v>Existing</v>
      </c>
    </row>
    <row r="4427" spans="1:7" ht="19" x14ac:dyDescent="0.25">
      <c r="A4427" s="7">
        <v>2014</v>
      </c>
      <c r="B4427" s="7" t="s">
        <v>560</v>
      </c>
      <c r="C4427" s="7" t="s">
        <v>8</v>
      </c>
      <c r="D4427" s="24">
        <v>503868.99</v>
      </c>
      <c r="E4427">
        <f>INDEX('B. Store opening dates'!$B$5:$B$2448,MATCH('A. Sales by store'!B4427,'B. Store opening dates'!$A$5:$A$2448,0))</f>
        <v>2004</v>
      </c>
      <c r="F4427" t="str">
        <f t="shared" si="138"/>
        <v>Old</v>
      </c>
      <c r="G4427" t="str">
        <f t="shared" si="139"/>
        <v>Existing</v>
      </c>
    </row>
    <row r="4428" spans="1:7" ht="19" x14ac:dyDescent="0.25">
      <c r="A4428" s="7">
        <v>2015</v>
      </c>
      <c r="B4428" s="7" t="s">
        <v>561</v>
      </c>
      <c r="C4428" s="7" t="s">
        <v>5</v>
      </c>
      <c r="D4428" s="24">
        <v>595928.71</v>
      </c>
      <c r="E4428">
        <f>INDEX('B. Store opening dates'!$B$5:$B$2448,MATCH('A. Sales by store'!B4428,'B. Store opening dates'!$A$5:$A$2448,0))</f>
        <v>2004</v>
      </c>
      <c r="F4428" t="str">
        <f t="shared" si="138"/>
        <v>Old</v>
      </c>
      <c r="G4428" t="str">
        <f t="shared" si="139"/>
        <v>Existing</v>
      </c>
    </row>
    <row r="4429" spans="1:7" ht="19" x14ac:dyDescent="0.25">
      <c r="A4429" s="7">
        <v>2014</v>
      </c>
      <c r="B4429" s="7" t="s">
        <v>561</v>
      </c>
      <c r="C4429" s="7" t="s">
        <v>5</v>
      </c>
      <c r="D4429" s="24">
        <v>648896.27</v>
      </c>
      <c r="E4429">
        <f>INDEX('B. Store opening dates'!$B$5:$B$2448,MATCH('A. Sales by store'!B4429,'B. Store opening dates'!$A$5:$A$2448,0))</f>
        <v>2004</v>
      </c>
      <c r="F4429" t="str">
        <f t="shared" si="138"/>
        <v>Old</v>
      </c>
      <c r="G4429" t="str">
        <f t="shared" si="139"/>
        <v>Existing</v>
      </c>
    </row>
    <row r="4430" spans="1:7" ht="19" x14ac:dyDescent="0.25">
      <c r="A4430" s="7">
        <v>2015</v>
      </c>
      <c r="B4430" s="7" t="s">
        <v>561</v>
      </c>
      <c r="C4430" s="7" t="s">
        <v>6</v>
      </c>
      <c r="D4430" s="24">
        <v>444339.83</v>
      </c>
      <c r="E4430">
        <f>INDEX('B. Store opening dates'!$B$5:$B$2448,MATCH('A. Sales by store'!B4430,'B. Store opening dates'!$A$5:$A$2448,0))</f>
        <v>2004</v>
      </c>
      <c r="F4430" t="str">
        <f t="shared" si="138"/>
        <v>Old</v>
      </c>
      <c r="G4430" t="str">
        <f t="shared" si="139"/>
        <v>Existing</v>
      </c>
    </row>
    <row r="4431" spans="1:7" ht="19" x14ac:dyDescent="0.25">
      <c r="A4431" s="7">
        <v>2014</v>
      </c>
      <c r="B4431" s="7" t="s">
        <v>561</v>
      </c>
      <c r="C4431" s="7" t="s">
        <v>6</v>
      </c>
      <c r="D4431" s="24">
        <v>327673.75</v>
      </c>
      <c r="E4431">
        <f>INDEX('B. Store opening dates'!$B$5:$B$2448,MATCH('A. Sales by store'!B4431,'B. Store opening dates'!$A$5:$A$2448,0))</f>
        <v>2004</v>
      </c>
      <c r="F4431" t="str">
        <f t="shared" si="138"/>
        <v>Old</v>
      </c>
      <c r="G4431" t="str">
        <f t="shared" si="139"/>
        <v>Existing</v>
      </c>
    </row>
    <row r="4432" spans="1:7" ht="19" x14ac:dyDescent="0.25">
      <c r="A4432" s="7">
        <v>2015</v>
      </c>
      <c r="B4432" s="7" t="s">
        <v>561</v>
      </c>
      <c r="C4432" s="7" t="s">
        <v>7</v>
      </c>
      <c r="D4432" s="24">
        <v>197739.01</v>
      </c>
      <c r="E4432">
        <f>INDEX('B. Store opening dates'!$B$5:$B$2448,MATCH('A. Sales by store'!B4432,'B. Store opening dates'!$A$5:$A$2448,0))</f>
        <v>2004</v>
      </c>
      <c r="F4432" t="str">
        <f t="shared" si="138"/>
        <v>Old</v>
      </c>
      <c r="G4432" t="str">
        <f t="shared" si="139"/>
        <v>Existing</v>
      </c>
    </row>
    <row r="4433" spans="1:7" ht="19" x14ac:dyDescent="0.25">
      <c r="A4433" s="7">
        <v>2014</v>
      </c>
      <c r="B4433" s="7" t="s">
        <v>561</v>
      </c>
      <c r="C4433" s="7" t="s">
        <v>7</v>
      </c>
      <c r="D4433" s="24">
        <v>209642.58</v>
      </c>
      <c r="E4433">
        <f>INDEX('B. Store opening dates'!$B$5:$B$2448,MATCH('A. Sales by store'!B4433,'B. Store opening dates'!$A$5:$A$2448,0))</f>
        <v>2004</v>
      </c>
      <c r="F4433" t="str">
        <f t="shared" si="138"/>
        <v>Old</v>
      </c>
      <c r="G4433" t="str">
        <f t="shared" si="139"/>
        <v>Existing</v>
      </c>
    </row>
    <row r="4434" spans="1:7" ht="19" x14ac:dyDescent="0.25">
      <c r="A4434" s="7">
        <v>2015</v>
      </c>
      <c r="B4434" s="7" t="s">
        <v>561</v>
      </c>
      <c r="C4434" s="7" t="s">
        <v>8</v>
      </c>
      <c r="D4434" s="24">
        <v>601423.51</v>
      </c>
      <c r="E4434">
        <f>INDEX('B. Store opening dates'!$B$5:$B$2448,MATCH('A. Sales by store'!B4434,'B. Store opening dates'!$A$5:$A$2448,0))</f>
        <v>2004</v>
      </c>
      <c r="F4434" t="str">
        <f t="shared" si="138"/>
        <v>Old</v>
      </c>
      <c r="G4434" t="str">
        <f t="shared" si="139"/>
        <v>Existing</v>
      </c>
    </row>
    <row r="4435" spans="1:7" ht="19" x14ac:dyDescent="0.25">
      <c r="A4435" s="7">
        <v>2014</v>
      </c>
      <c r="B4435" s="7" t="s">
        <v>561</v>
      </c>
      <c r="C4435" s="7" t="s">
        <v>8</v>
      </c>
      <c r="D4435" s="24">
        <v>631460.74</v>
      </c>
      <c r="E4435">
        <f>INDEX('B. Store opening dates'!$B$5:$B$2448,MATCH('A. Sales by store'!B4435,'B. Store opening dates'!$A$5:$A$2448,0))</f>
        <v>2004</v>
      </c>
      <c r="F4435" t="str">
        <f t="shared" si="138"/>
        <v>Old</v>
      </c>
      <c r="G4435" t="str">
        <f t="shared" si="139"/>
        <v>Existing</v>
      </c>
    </row>
    <row r="4436" spans="1:7" ht="19" x14ac:dyDescent="0.25">
      <c r="A4436" s="7">
        <v>2015</v>
      </c>
      <c r="B4436" s="7" t="s">
        <v>562</v>
      </c>
      <c r="C4436" s="7" t="s">
        <v>5</v>
      </c>
      <c r="D4436" s="24">
        <v>894624.6</v>
      </c>
      <c r="E4436">
        <f>INDEX('B. Store opening dates'!$B$5:$B$2448,MATCH('A. Sales by store'!B4436,'B. Store opening dates'!$A$5:$A$2448,0))</f>
        <v>2004</v>
      </c>
      <c r="F4436" t="str">
        <f t="shared" si="138"/>
        <v>Old</v>
      </c>
      <c r="G4436" t="str">
        <f t="shared" si="139"/>
        <v>Existing</v>
      </c>
    </row>
    <row r="4437" spans="1:7" ht="19" x14ac:dyDescent="0.25">
      <c r="A4437" s="7">
        <v>2014</v>
      </c>
      <c r="B4437" s="7" t="s">
        <v>562</v>
      </c>
      <c r="C4437" s="7" t="s">
        <v>5</v>
      </c>
      <c r="D4437" s="24">
        <v>977989.22</v>
      </c>
      <c r="E4437">
        <f>INDEX('B. Store opening dates'!$B$5:$B$2448,MATCH('A. Sales by store'!B4437,'B. Store opening dates'!$A$5:$A$2448,0))</f>
        <v>2004</v>
      </c>
      <c r="F4437" t="str">
        <f t="shared" si="138"/>
        <v>Old</v>
      </c>
      <c r="G4437" t="str">
        <f t="shared" si="139"/>
        <v>Existing</v>
      </c>
    </row>
    <row r="4438" spans="1:7" ht="19" x14ac:dyDescent="0.25">
      <c r="A4438" s="7">
        <v>2015</v>
      </c>
      <c r="B4438" s="7" t="s">
        <v>562</v>
      </c>
      <c r="C4438" s="7" t="s">
        <v>6</v>
      </c>
      <c r="D4438" s="24">
        <v>475062.08</v>
      </c>
      <c r="E4438">
        <f>INDEX('B. Store opening dates'!$B$5:$B$2448,MATCH('A. Sales by store'!B4438,'B. Store opening dates'!$A$5:$A$2448,0))</f>
        <v>2004</v>
      </c>
      <c r="F4438" t="str">
        <f t="shared" si="138"/>
        <v>Old</v>
      </c>
      <c r="G4438" t="str">
        <f t="shared" si="139"/>
        <v>Existing</v>
      </c>
    </row>
    <row r="4439" spans="1:7" ht="19" x14ac:dyDescent="0.25">
      <c r="A4439" s="7">
        <v>2014</v>
      </c>
      <c r="B4439" s="7" t="s">
        <v>562</v>
      </c>
      <c r="C4439" s="7" t="s">
        <v>6</v>
      </c>
      <c r="D4439" s="24">
        <v>346971.67</v>
      </c>
      <c r="E4439">
        <f>INDEX('B. Store opening dates'!$B$5:$B$2448,MATCH('A. Sales by store'!B4439,'B. Store opening dates'!$A$5:$A$2448,0))</f>
        <v>2004</v>
      </c>
      <c r="F4439" t="str">
        <f t="shared" si="138"/>
        <v>Old</v>
      </c>
      <c r="G4439" t="str">
        <f t="shared" si="139"/>
        <v>Existing</v>
      </c>
    </row>
    <row r="4440" spans="1:7" ht="19" x14ac:dyDescent="0.25">
      <c r="A4440" s="7">
        <v>2015</v>
      </c>
      <c r="B4440" s="7" t="s">
        <v>562</v>
      </c>
      <c r="C4440" s="7" t="s">
        <v>7</v>
      </c>
      <c r="D4440" s="24">
        <v>94752.35</v>
      </c>
      <c r="E4440">
        <f>INDEX('B. Store opening dates'!$B$5:$B$2448,MATCH('A. Sales by store'!B4440,'B. Store opening dates'!$A$5:$A$2448,0))</f>
        <v>2004</v>
      </c>
      <c r="F4440" t="str">
        <f t="shared" si="138"/>
        <v>Old</v>
      </c>
      <c r="G4440" t="str">
        <f t="shared" si="139"/>
        <v>Existing</v>
      </c>
    </row>
    <row r="4441" spans="1:7" ht="19" x14ac:dyDescent="0.25">
      <c r="A4441" s="7">
        <v>2014</v>
      </c>
      <c r="B4441" s="7" t="s">
        <v>562</v>
      </c>
      <c r="C4441" s="7" t="s">
        <v>7</v>
      </c>
      <c r="D4441" s="24">
        <v>100450.6</v>
      </c>
      <c r="E4441">
        <f>INDEX('B. Store opening dates'!$B$5:$B$2448,MATCH('A. Sales by store'!B4441,'B. Store opening dates'!$A$5:$A$2448,0))</f>
        <v>2004</v>
      </c>
      <c r="F4441" t="str">
        <f t="shared" si="138"/>
        <v>Old</v>
      </c>
      <c r="G4441" t="str">
        <f t="shared" si="139"/>
        <v>Existing</v>
      </c>
    </row>
    <row r="4442" spans="1:7" ht="19" x14ac:dyDescent="0.25">
      <c r="A4442" s="7">
        <v>2015</v>
      </c>
      <c r="B4442" s="7" t="s">
        <v>562</v>
      </c>
      <c r="C4442" s="7" t="s">
        <v>8</v>
      </c>
      <c r="D4442" s="24">
        <v>583470.81999999995</v>
      </c>
      <c r="E4442">
        <f>INDEX('B. Store opening dates'!$B$5:$B$2448,MATCH('A. Sales by store'!B4442,'B. Store opening dates'!$A$5:$A$2448,0))</f>
        <v>2004</v>
      </c>
      <c r="F4442" t="str">
        <f t="shared" si="138"/>
        <v>Old</v>
      </c>
      <c r="G4442" t="str">
        <f t="shared" si="139"/>
        <v>Existing</v>
      </c>
    </row>
    <row r="4443" spans="1:7" ht="19" x14ac:dyDescent="0.25">
      <c r="A4443" s="7">
        <v>2014</v>
      </c>
      <c r="B4443" s="7" t="s">
        <v>562</v>
      </c>
      <c r="C4443" s="7" t="s">
        <v>8</v>
      </c>
      <c r="D4443" s="24">
        <v>603722.29</v>
      </c>
      <c r="E4443">
        <f>INDEX('B. Store opening dates'!$B$5:$B$2448,MATCH('A. Sales by store'!B4443,'B. Store opening dates'!$A$5:$A$2448,0))</f>
        <v>2004</v>
      </c>
      <c r="F4443" t="str">
        <f t="shared" si="138"/>
        <v>Old</v>
      </c>
      <c r="G4443" t="str">
        <f t="shared" si="139"/>
        <v>Existing</v>
      </c>
    </row>
    <row r="4444" spans="1:7" ht="19" x14ac:dyDescent="0.25">
      <c r="A4444" s="7">
        <v>2015</v>
      </c>
      <c r="B4444" s="7" t="s">
        <v>563</v>
      </c>
      <c r="C4444" s="7" t="s">
        <v>5</v>
      </c>
      <c r="D4444" s="24">
        <v>733537.1</v>
      </c>
      <c r="E4444">
        <f>INDEX('B. Store opening dates'!$B$5:$B$2448,MATCH('A. Sales by store'!B4444,'B. Store opening dates'!$A$5:$A$2448,0))</f>
        <v>2004</v>
      </c>
      <c r="F4444" t="str">
        <f t="shared" si="138"/>
        <v>Old</v>
      </c>
      <c r="G4444" t="str">
        <f t="shared" si="139"/>
        <v>Existing</v>
      </c>
    </row>
    <row r="4445" spans="1:7" ht="19" x14ac:dyDescent="0.25">
      <c r="A4445" s="7">
        <v>2014</v>
      </c>
      <c r="B4445" s="7" t="s">
        <v>563</v>
      </c>
      <c r="C4445" s="7" t="s">
        <v>5</v>
      </c>
      <c r="D4445" s="24">
        <v>805716.79</v>
      </c>
      <c r="E4445">
        <f>INDEX('B. Store opening dates'!$B$5:$B$2448,MATCH('A. Sales by store'!B4445,'B. Store opening dates'!$A$5:$A$2448,0))</f>
        <v>2004</v>
      </c>
      <c r="F4445" t="str">
        <f t="shared" si="138"/>
        <v>Old</v>
      </c>
      <c r="G4445" t="str">
        <f t="shared" si="139"/>
        <v>Existing</v>
      </c>
    </row>
    <row r="4446" spans="1:7" ht="19" x14ac:dyDescent="0.25">
      <c r="A4446" s="7">
        <v>2015</v>
      </c>
      <c r="B4446" s="7" t="s">
        <v>563</v>
      </c>
      <c r="C4446" s="7" t="s">
        <v>6</v>
      </c>
      <c r="D4446" s="24">
        <v>459213.59</v>
      </c>
      <c r="E4446">
        <f>INDEX('B. Store opening dates'!$B$5:$B$2448,MATCH('A. Sales by store'!B4446,'B. Store opening dates'!$A$5:$A$2448,0))</f>
        <v>2004</v>
      </c>
      <c r="F4446" t="str">
        <f t="shared" si="138"/>
        <v>Old</v>
      </c>
      <c r="G4446" t="str">
        <f t="shared" si="139"/>
        <v>Existing</v>
      </c>
    </row>
    <row r="4447" spans="1:7" ht="19" x14ac:dyDescent="0.25">
      <c r="A4447" s="7">
        <v>2014</v>
      </c>
      <c r="B4447" s="7" t="s">
        <v>563</v>
      </c>
      <c r="C4447" s="7" t="s">
        <v>6</v>
      </c>
      <c r="D4447" s="24">
        <v>334669.28999999998</v>
      </c>
      <c r="E4447">
        <f>INDEX('B. Store opening dates'!$B$5:$B$2448,MATCH('A. Sales by store'!B4447,'B. Store opening dates'!$A$5:$A$2448,0))</f>
        <v>2004</v>
      </c>
      <c r="F4447" t="str">
        <f t="shared" si="138"/>
        <v>Old</v>
      </c>
      <c r="G4447" t="str">
        <f t="shared" si="139"/>
        <v>Existing</v>
      </c>
    </row>
    <row r="4448" spans="1:7" ht="19" x14ac:dyDescent="0.25">
      <c r="A4448" s="7">
        <v>2015</v>
      </c>
      <c r="B4448" s="7" t="s">
        <v>563</v>
      </c>
      <c r="C4448" s="7" t="s">
        <v>7</v>
      </c>
      <c r="D4448" s="24">
        <v>63991.86</v>
      </c>
      <c r="E4448">
        <f>INDEX('B. Store opening dates'!$B$5:$B$2448,MATCH('A. Sales by store'!B4448,'B. Store opening dates'!$A$5:$A$2448,0))</f>
        <v>2004</v>
      </c>
      <c r="F4448" t="str">
        <f t="shared" si="138"/>
        <v>Old</v>
      </c>
      <c r="G4448" t="str">
        <f t="shared" si="139"/>
        <v>Existing</v>
      </c>
    </row>
    <row r="4449" spans="1:7" ht="19" x14ac:dyDescent="0.25">
      <c r="A4449" s="7">
        <v>2014</v>
      </c>
      <c r="B4449" s="7" t="s">
        <v>563</v>
      </c>
      <c r="C4449" s="7" t="s">
        <v>7</v>
      </c>
      <c r="D4449" s="24">
        <v>67399.539999999994</v>
      </c>
      <c r="E4449">
        <f>INDEX('B. Store opening dates'!$B$5:$B$2448,MATCH('A. Sales by store'!B4449,'B. Store opening dates'!$A$5:$A$2448,0))</f>
        <v>2004</v>
      </c>
      <c r="F4449" t="str">
        <f t="shared" si="138"/>
        <v>Old</v>
      </c>
      <c r="G4449" t="str">
        <f t="shared" si="139"/>
        <v>Existing</v>
      </c>
    </row>
    <row r="4450" spans="1:7" ht="19" x14ac:dyDescent="0.25">
      <c r="A4450" s="7">
        <v>2015</v>
      </c>
      <c r="B4450" s="7" t="s">
        <v>563</v>
      </c>
      <c r="C4450" s="7" t="s">
        <v>8</v>
      </c>
      <c r="D4450" s="24">
        <v>583176.76</v>
      </c>
      <c r="E4450">
        <f>INDEX('B. Store opening dates'!$B$5:$B$2448,MATCH('A. Sales by store'!B4450,'B. Store opening dates'!$A$5:$A$2448,0))</f>
        <v>2004</v>
      </c>
      <c r="F4450" t="str">
        <f t="shared" si="138"/>
        <v>Old</v>
      </c>
      <c r="G4450" t="str">
        <f t="shared" si="139"/>
        <v>Existing</v>
      </c>
    </row>
    <row r="4451" spans="1:7" ht="19" x14ac:dyDescent="0.25">
      <c r="A4451" s="7">
        <v>2014</v>
      </c>
      <c r="B4451" s="7" t="s">
        <v>563</v>
      </c>
      <c r="C4451" s="7" t="s">
        <v>8</v>
      </c>
      <c r="D4451" s="24">
        <v>606669.44999999995</v>
      </c>
      <c r="E4451">
        <f>INDEX('B. Store opening dates'!$B$5:$B$2448,MATCH('A. Sales by store'!B4451,'B. Store opening dates'!$A$5:$A$2448,0))</f>
        <v>2004</v>
      </c>
      <c r="F4451" t="str">
        <f t="shared" si="138"/>
        <v>Old</v>
      </c>
      <c r="G4451" t="str">
        <f t="shared" si="139"/>
        <v>Existing</v>
      </c>
    </row>
    <row r="4452" spans="1:7" ht="19" x14ac:dyDescent="0.25">
      <c r="A4452" s="7">
        <v>2015</v>
      </c>
      <c r="B4452" s="7" t="s">
        <v>564</v>
      </c>
      <c r="C4452" s="7" t="s">
        <v>5</v>
      </c>
      <c r="D4452" s="24">
        <v>785126.32</v>
      </c>
      <c r="E4452">
        <f>INDEX('B. Store opening dates'!$B$5:$B$2448,MATCH('A. Sales by store'!B4452,'B. Store opening dates'!$A$5:$A$2448,0))</f>
        <v>2004</v>
      </c>
      <c r="F4452" t="str">
        <f t="shared" si="138"/>
        <v>Old</v>
      </c>
      <c r="G4452" t="str">
        <f t="shared" si="139"/>
        <v>Existing</v>
      </c>
    </row>
    <row r="4453" spans="1:7" ht="19" x14ac:dyDescent="0.25">
      <c r="A4453" s="7">
        <v>2014</v>
      </c>
      <c r="B4453" s="7" t="s">
        <v>564</v>
      </c>
      <c r="C4453" s="7" t="s">
        <v>5</v>
      </c>
      <c r="D4453" s="24">
        <v>859080.07</v>
      </c>
      <c r="E4453">
        <f>INDEX('B. Store opening dates'!$B$5:$B$2448,MATCH('A. Sales by store'!B4453,'B. Store opening dates'!$A$5:$A$2448,0))</f>
        <v>2004</v>
      </c>
      <c r="F4453" t="str">
        <f t="shared" si="138"/>
        <v>Old</v>
      </c>
      <c r="G4453" t="str">
        <f t="shared" si="139"/>
        <v>Existing</v>
      </c>
    </row>
    <row r="4454" spans="1:7" ht="19" x14ac:dyDescent="0.25">
      <c r="A4454" s="7">
        <v>2015</v>
      </c>
      <c r="B4454" s="7" t="s">
        <v>564</v>
      </c>
      <c r="C4454" s="7" t="s">
        <v>6</v>
      </c>
      <c r="D4454" s="24">
        <v>276315.59000000003</v>
      </c>
      <c r="E4454">
        <f>INDEX('B. Store opening dates'!$B$5:$B$2448,MATCH('A. Sales by store'!B4454,'B. Store opening dates'!$A$5:$A$2448,0))</f>
        <v>2004</v>
      </c>
      <c r="F4454" t="str">
        <f t="shared" si="138"/>
        <v>Old</v>
      </c>
      <c r="G4454" t="str">
        <f t="shared" si="139"/>
        <v>Existing</v>
      </c>
    </row>
    <row r="4455" spans="1:7" ht="19" x14ac:dyDescent="0.25">
      <c r="A4455" s="7">
        <v>2014</v>
      </c>
      <c r="B4455" s="7" t="s">
        <v>564</v>
      </c>
      <c r="C4455" s="7" t="s">
        <v>6</v>
      </c>
      <c r="D4455" s="24">
        <v>193464.98</v>
      </c>
      <c r="E4455">
        <f>INDEX('B. Store opening dates'!$B$5:$B$2448,MATCH('A. Sales by store'!B4455,'B. Store opening dates'!$A$5:$A$2448,0))</f>
        <v>2004</v>
      </c>
      <c r="F4455" t="str">
        <f t="shared" si="138"/>
        <v>Old</v>
      </c>
      <c r="G4455" t="str">
        <f t="shared" si="139"/>
        <v>Existing</v>
      </c>
    </row>
    <row r="4456" spans="1:7" ht="19" x14ac:dyDescent="0.25">
      <c r="A4456" s="7">
        <v>2015</v>
      </c>
      <c r="B4456" s="7" t="s">
        <v>564</v>
      </c>
      <c r="C4456" s="7" t="s">
        <v>7</v>
      </c>
      <c r="D4456" s="24">
        <v>73282.47</v>
      </c>
      <c r="E4456">
        <f>INDEX('B. Store opening dates'!$B$5:$B$2448,MATCH('A. Sales by store'!B4456,'B. Store opening dates'!$A$5:$A$2448,0))</f>
        <v>2004</v>
      </c>
      <c r="F4456" t="str">
        <f t="shared" si="138"/>
        <v>Old</v>
      </c>
      <c r="G4456" t="str">
        <f t="shared" si="139"/>
        <v>Existing</v>
      </c>
    </row>
    <row r="4457" spans="1:7" ht="19" x14ac:dyDescent="0.25">
      <c r="A4457" s="7">
        <v>2014</v>
      </c>
      <c r="B4457" s="7" t="s">
        <v>564</v>
      </c>
      <c r="C4457" s="7" t="s">
        <v>7</v>
      </c>
      <c r="D4457" s="24">
        <v>77577.48</v>
      </c>
      <c r="E4457">
        <f>INDEX('B. Store opening dates'!$B$5:$B$2448,MATCH('A. Sales by store'!B4457,'B. Store opening dates'!$A$5:$A$2448,0))</f>
        <v>2004</v>
      </c>
      <c r="F4457" t="str">
        <f t="shared" si="138"/>
        <v>Old</v>
      </c>
      <c r="G4457" t="str">
        <f t="shared" si="139"/>
        <v>Existing</v>
      </c>
    </row>
    <row r="4458" spans="1:7" ht="19" x14ac:dyDescent="0.25">
      <c r="A4458" s="7">
        <v>2015</v>
      </c>
      <c r="B4458" s="7" t="s">
        <v>564</v>
      </c>
      <c r="C4458" s="7" t="s">
        <v>8</v>
      </c>
      <c r="D4458" s="24">
        <v>594183.88</v>
      </c>
      <c r="E4458">
        <f>INDEX('B. Store opening dates'!$B$5:$B$2448,MATCH('A. Sales by store'!B4458,'B. Store opening dates'!$A$5:$A$2448,0))</f>
        <v>2004</v>
      </c>
      <c r="F4458" t="str">
        <f t="shared" si="138"/>
        <v>Old</v>
      </c>
      <c r="G4458" t="str">
        <f t="shared" si="139"/>
        <v>Existing</v>
      </c>
    </row>
    <row r="4459" spans="1:7" ht="19" x14ac:dyDescent="0.25">
      <c r="A4459" s="7">
        <v>2014</v>
      </c>
      <c r="B4459" s="7" t="s">
        <v>564</v>
      </c>
      <c r="C4459" s="7" t="s">
        <v>8</v>
      </c>
      <c r="D4459" s="24">
        <v>615936.22</v>
      </c>
      <c r="E4459">
        <f>INDEX('B. Store opening dates'!$B$5:$B$2448,MATCH('A. Sales by store'!B4459,'B. Store opening dates'!$A$5:$A$2448,0))</f>
        <v>2004</v>
      </c>
      <c r="F4459" t="str">
        <f t="shared" si="138"/>
        <v>Old</v>
      </c>
      <c r="G4459" t="str">
        <f t="shared" si="139"/>
        <v>Existing</v>
      </c>
    </row>
    <row r="4460" spans="1:7" ht="19" x14ac:dyDescent="0.25">
      <c r="A4460" s="7">
        <v>2015</v>
      </c>
      <c r="B4460" s="7" t="s">
        <v>565</v>
      </c>
      <c r="C4460" s="7" t="s">
        <v>5</v>
      </c>
      <c r="D4460" s="24">
        <v>783875.36</v>
      </c>
      <c r="E4460">
        <f>INDEX('B. Store opening dates'!$B$5:$B$2448,MATCH('A. Sales by store'!B4460,'B. Store opening dates'!$A$5:$A$2448,0))</f>
        <v>2004</v>
      </c>
      <c r="F4460" t="str">
        <f t="shared" si="138"/>
        <v>Old</v>
      </c>
      <c r="G4460" t="str">
        <f t="shared" si="139"/>
        <v>Existing</v>
      </c>
    </row>
    <row r="4461" spans="1:7" ht="19" x14ac:dyDescent="0.25">
      <c r="A4461" s="7">
        <v>2014</v>
      </c>
      <c r="B4461" s="7" t="s">
        <v>565</v>
      </c>
      <c r="C4461" s="7" t="s">
        <v>5</v>
      </c>
      <c r="D4461" s="24">
        <v>857367.87</v>
      </c>
      <c r="E4461">
        <f>INDEX('B. Store opening dates'!$B$5:$B$2448,MATCH('A. Sales by store'!B4461,'B. Store opening dates'!$A$5:$A$2448,0))</f>
        <v>2004</v>
      </c>
      <c r="F4461" t="str">
        <f t="shared" si="138"/>
        <v>Old</v>
      </c>
      <c r="G4461" t="str">
        <f t="shared" si="139"/>
        <v>Existing</v>
      </c>
    </row>
    <row r="4462" spans="1:7" ht="19" x14ac:dyDescent="0.25">
      <c r="A4462" s="7">
        <v>2015</v>
      </c>
      <c r="B4462" s="7" t="s">
        <v>565</v>
      </c>
      <c r="C4462" s="7" t="s">
        <v>6</v>
      </c>
      <c r="D4462" s="24">
        <v>486847.44</v>
      </c>
      <c r="E4462">
        <f>INDEX('B. Store opening dates'!$B$5:$B$2448,MATCH('A. Sales by store'!B4462,'B. Store opening dates'!$A$5:$A$2448,0))</f>
        <v>2004</v>
      </c>
      <c r="F4462" t="str">
        <f t="shared" si="138"/>
        <v>Old</v>
      </c>
      <c r="G4462" t="str">
        <f t="shared" si="139"/>
        <v>Existing</v>
      </c>
    </row>
    <row r="4463" spans="1:7" ht="19" x14ac:dyDescent="0.25">
      <c r="A4463" s="7">
        <v>2014</v>
      </c>
      <c r="B4463" s="7" t="s">
        <v>565</v>
      </c>
      <c r="C4463" s="7" t="s">
        <v>6</v>
      </c>
      <c r="D4463" s="24">
        <v>360191.87</v>
      </c>
      <c r="E4463">
        <f>INDEX('B. Store opening dates'!$B$5:$B$2448,MATCH('A. Sales by store'!B4463,'B. Store opening dates'!$A$5:$A$2448,0))</f>
        <v>2004</v>
      </c>
      <c r="F4463" t="str">
        <f t="shared" si="138"/>
        <v>Old</v>
      </c>
      <c r="G4463" t="str">
        <f t="shared" si="139"/>
        <v>Existing</v>
      </c>
    </row>
    <row r="4464" spans="1:7" ht="19" x14ac:dyDescent="0.25">
      <c r="A4464" s="7">
        <v>2015</v>
      </c>
      <c r="B4464" s="7" t="s">
        <v>565</v>
      </c>
      <c r="C4464" s="7" t="s">
        <v>7</v>
      </c>
      <c r="D4464" s="24">
        <v>157404.89000000001</v>
      </c>
      <c r="E4464">
        <f>INDEX('B. Store opening dates'!$B$5:$B$2448,MATCH('A. Sales by store'!B4464,'B. Store opening dates'!$A$5:$A$2448,0))</f>
        <v>2004</v>
      </c>
      <c r="F4464" t="str">
        <f t="shared" si="138"/>
        <v>Old</v>
      </c>
      <c r="G4464" t="str">
        <f t="shared" si="139"/>
        <v>Existing</v>
      </c>
    </row>
    <row r="4465" spans="1:7" ht="19" x14ac:dyDescent="0.25">
      <c r="A4465" s="7">
        <v>2014</v>
      </c>
      <c r="B4465" s="7" t="s">
        <v>565</v>
      </c>
      <c r="C4465" s="7" t="s">
        <v>7</v>
      </c>
      <c r="D4465" s="24">
        <v>165127.89000000001</v>
      </c>
      <c r="E4465">
        <f>INDEX('B. Store opening dates'!$B$5:$B$2448,MATCH('A. Sales by store'!B4465,'B. Store opening dates'!$A$5:$A$2448,0))</f>
        <v>2004</v>
      </c>
      <c r="F4465" t="str">
        <f t="shared" si="138"/>
        <v>Old</v>
      </c>
      <c r="G4465" t="str">
        <f t="shared" si="139"/>
        <v>Existing</v>
      </c>
    </row>
    <row r="4466" spans="1:7" ht="19" x14ac:dyDescent="0.25">
      <c r="A4466" s="7">
        <v>2015</v>
      </c>
      <c r="B4466" s="7" t="s">
        <v>565</v>
      </c>
      <c r="C4466" s="7" t="s">
        <v>8</v>
      </c>
      <c r="D4466" s="24">
        <v>711560.46</v>
      </c>
      <c r="E4466">
        <f>INDEX('B. Store opening dates'!$B$5:$B$2448,MATCH('A. Sales by store'!B4466,'B. Store opening dates'!$A$5:$A$2448,0))</f>
        <v>2004</v>
      </c>
      <c r="F4466" t="str">
        <f t="shared" si="138"/>
        <v>Old</v>
      </c>
      <c r="G4466" t="str">
        <f t="shared" si="139"/>
        <v>Existing</v>
      </c>
    </row>
    <row r="4467" spans="1:7" ht="19" x14ac:dyDescent="0.25">
      <c r="A4467" s="7">
        <v>2014</v>
      </c>
      <c r="B4467" s="7" t="s">
        <v>565</v>
      </c>
      <c r="C4467" s="7" t="s">
        <v>8</v>
      </c>
      <c r="D4467" s="24">
        <v>746769.3</v>
      </c>
      <c r="E4467">
        <f>INDEX('B. Store opening dates'!$B$5:$B$2448,MATCH('A. Sales by store'!B4467,'B. Store opening dates'!$A$5:$A$2448,0))</f>
        <v>2004</v>
      </c>
      <c r="F4467" t="str">
        <f t="shared" si="138"/>
        <v>Old</v>
      </c>
      <c r="G4467" t="str">
        <f t="shared" si="139"/>
        <v>Existing</v>
      </c>
    </row>
    <row r="4468" spans="1:7" ht="19" x14ac:dyDescent="0.25">
      <c r="A4468" s="7">
        <v>2015</v>
      </c>
      <c r="B4468" s="7" t="s">
        <v>566</v>
      </c>
      <c r="C4468" s="7" t="s">
        <v>5</v>
      </c>
      <c r="D4468" s="24">
        <v>715446.29</v>
      </c>
      <c r="E4468">
        <f>INDEX('B. Store opening dates'!$B$5:$B$2448,MATCH('A. Sales by store'!B4468,'B. Store opening dates'!$A$5:$A$2448,0))</f>
        <v>2004</v>
      </c>
      <c r="F4468" t="str">
        <f t="shared" si="138"/>
        <v>Old</v>
      </c>
      <c r="G4468" t="str">
        <f t="shared" si="139"/>
        <v>Existing</v>
      </c>
    </row>
    <row r="4469" spans="1:7" ht="19" x14ac:dyDescent="0.25">
      <c r="A4469" s="7">
        <v>2014</v>
      </c>
      <c r="B4469" s="7" t="s">
        <v>566</v>
      </c>
      <c r="C4469" s="7" t="s">
        <v>5</v>
      </c>
      <c r="D4469" s="24">
        <v>780554.96</v>
      </c>
      <c r="E4469">
        <f>INDEX('B. Store opening dates'!$B$5:$B$2448,MATCH('A. Sales by store'!B4469,'B. Store opening dates'!$A$5:$A$2448,0))</f>
        <v>2004</v>
      </c>
      <c r="F4469" t="str">
        <f t="shared" si="138"/>
        <v>Old</v>
      </c>
      <c r="G4469" t="str">
        <f t="shared" si="139"/>
        <v>Existing</v>
      </c>
    </row>
    <row r="4470" spans="1:7" ht="19" x14ac:dyDescent="0.25">
      <c r="A4470" s="7">
        <v>2015</v>
      </c>
      <c r="B4470" s="7" t="s">
        <v>566</v>
      </c>
      <c r="C4470" s="7" t="s">
        <v>6</v>
      </c>
      <c r="D4470" s="24">
        <v>460054.46</v>
      </c>
      <c r="E4470">
        <f>INDEX('B. Store opening dates'!$B$5:$B$2448,MATCH('A. Sales by store'!B4470,'B. Store opening dates'!$A$5:$A$2448,0))</f>
        <v>2004</v>
      </c>
      <c r="F4470" t="str">
        <f t="shared" si="138"/>
        <v>Old</v>
      </c>
      <c r="G4470" t="str">
        <f t="shared" si="139"/>
        <v>Existing</v>
      </c>
    </row>
    <row r="4471" spans="1:7" ht="19" x14ac:dyDescent="0.25">
      <c r="A4471" s="7">
        <v>2014</v>
      </c>
      <c r="B4471" s="7" t="s">
        <v>566</v>
      </c>
      <c r="C4471" s="7" t="s">
        <v>6</v>
      </c>
      <c r="D4471" s="24">
        <v>341163.48</v>
      </c>
      <c r="E4471">
        <f>INDEX('B. Store opening dates'!$B$5:$B$2448,MATCH('A. Sales by store'!B4471,'B. Store opening dates'!$A$5:$A$2448,0))</f>
        <v>2004</v>
      </c>
      <c r="F4471" t="str">
        <f t="shared" si="138"/>
        <v>Old</v>
      </c>
      <c r="G4471" t="str">
        <f t="shared" si="139"/>
        <v>Existing</v>
      </c>
    </row>
    <row r="4472" spans="1:7" ht="19" x14ac:dyDescent="0.25">
      <c r="A4472" s="7">
        <v>2015</v>
      </c>
      <c r="B4472" s="7" t="s">
        <v>566</v>
      </c>
      <c r="C4472" s="7" t="s">
        <v>7</v>
      </c>
      <c r="D4472" s="24">
        <v>163839.26999999999</v>
      </c>
      <c r="E4472">
        <f>INDEX('B. Store opening dates'!$B$5:$B$2448,MATCH('A. Sales by store'!B4472,'B. Store opening dates'!$A$5:$A$2448,0))</f>
        <v>2004</v>
      </c>
      <c r="F4472" t="str">
        <f t="shared" si="138"/>
        <v>Old</v>
      </c>
      <c r="G4472" t="str">
        <f t="shared" si="139"/>
        <v>Existing</v>
      </c>
    </row>
    <row r="4473" spans="1:7" ht="19" x14ac:dyDescent="0.25">
      <c r="A4473" s="7">
        <v>2014</v>
      </c>
      <c r="B4473" s="7" t="s">
        <v>566</v>
      </c>
      <c r="C4473" s="7" t="s">
        <v>7</v>
      </c>
      <c r="D4473" s="24">
        <v>173637.23</v>
      </c>
      <c r="E4473">
        <f>INDEX('B. Store opening dates'!$B$5:$B$2448,MATCH('A. Sales by store'!B4473,'B. Store opening dates'!$A$5:$A$2448,0))</f>
        <v>2004</v>
      </c>
      <c r="F4473" t="str">
        <f t="shared" si="138"/>
        <v>Old</v>
      </c>
      <c r="G4473" t="str">
        <f t="shared" si="139"/>
        <v>Existing</v>
      </c>
    </row>
    <row r="4474" spans="1:7" ht="19" x14ac:dyDescent="0.25">
      <c r="A4474" s="7">
        <v>2015</v>
      </c>
      <c r="B4474" s="7" t="s">
        <v>566</v>
      </c>
      <c r="C4474" s="7" t="s">
        <v>8</v>
      </c>
      <c r="D4474" s="24">
        <v>569412.24</v>
      </c>
      <c r="E4474">
        <f>INDEX('B. Store opening dates'!$B$5:$B$2448,MATCH('A. Sales by store'!B4474,'B. Store opening dates'!$A$5:$A$2448,0))</f>
        <v>2004</v>
      </c>
      <c r="F4474" t="str">
        <f t="shared" si="138"/>
        <v>Old</v>
      </c>
      <c r="G4474" t="str">
        <f t="shared" si="139"/>
        <v>Existing</v>
      </c>
    </row>
    <row r="4475" spans="1:7" ht="19" x14ac:dyDescent="0.25">
      <c r="A4475" s="7">
        <v>2014</v>
      </c>
      <c r="B4475" s="7" t="s">
        <v>566</v>
      </c>
      <c r="C4475" s="7" t="s">
        <v>8</v>
      </c>
      <c r="D4475" s="24">
        <v>585874.04</v>
      </c>
      <c r="E4475">
        <f>INDEX('B. Store opening dates'!$B$5:$B$2448,MATCH('A. Sales by store'!B4475,'B. Store opening dates'!$A$5:$A$2448,0))</f>
        <v>2004</v>
      </c>
      <c r="F4475" t="str">
        <f t="shared" si="138"/>
        <v>Old</v>
      </c>
      <c r="G4475" t="str">
        <f t="shared" si="139"/>
        <v>Existing</v>
      </c>
    </row>
    <row r="4476" spans="1:7" ht="19" x14ac:dyDescent="0.25">
      <c r="A4476" s="7">
        <v>2015</v>
      </c>
      <c r="B4476" s="7" t="s">
        <v>567</v>
      </c>
      <c r="C4476" s="7" t="s">
        <v>5</v>
      </c>
      <c r="D4476" s="24">
        <v>756350.39</v>
      </c>
      <c r="E4476">
        <f>INDEX('B. Store opening dates'!$B$5:$B$2448,MATCH('A. Sales by store'!B4476,'B. Store opening dates'!$A$5:$A$2448,0))</f>
        <v>2004</v>
      </c>
      <c r="F4476" t="str">
        <f t="shared" si="138"/>
        <v>Old</v>
      </c>
      <c r="G4476" t="str">
        <f t="shared" si="139"/>
        <v>Existing</v>
      </c>
    </row>
    <row r="4477" spans="1:7" ht="19" x14ac:dyDescent="0.25">
      <c r="A4477" s="7">
        <v>2014</v>
      </c>
      <c r="B4477" s="7" t="s">
        <v>567</v>
      </c>
      <c r="C4477" s="7" t="s">
        <v>5</v>
      </c>
      <c r="D4477" s="24">
        <v>828421.91</v>
      </c>
      <c r="E4477">
        <f>INDEX('B. Store opening dates'!$B$5:$B$2448,MATCH('A. Sales by store'!B4477,'B. Store opening dates'!$A$5:$A$2448,0))</f>
        <v>2004</v>
      </c>
      <c r="F4477" t="str">
        <f t="shared" si="138"/>
        <v>Old</v>
      </c>
      <c r="G4477" t="str">
        <f t="shared" si="139"/>
        <v>Existing</v>
      </c>
    </row>
    <row r="4478" spans="1:7" ht="19" x14ac:dyDescent="0.25">
      <c r="A4478" s="7">
        <v>2015</v>
      </c>
      <c r="B4478" s="7" t="s">
        <v>567</v>
      </c>
      <c r="C4478" s="7" t="s">
        <v>6</v>
      </c>
      <c r="D4478" s="24">
        <v>512454</v>
      </c>
      <c r="E4478">
        <f>INDEX('B. Store opening dates'!$B$5:$B$2448,MATCH('A. Sales by store'!B4478,'B. Store opening dates'!$A$5:$A$2448,0))</f>
        <v>2004</v>
      </c>
      <c r="F4478" t="str">
        <f t="shared" si="138"/>
        <v>Old</v>
      </c>
      <c r="G4478" t="str">
        <f t="shared" si="139"/>
        <v>Existing</v>
      </c>
    </row>
    <row r="4479" spans="1:7" ht="19" x14ac:dyDescent="0.25">
      <c r="A4479" s="7">
        <v>2014</v>
      </c>
      <c r="B4479" s="7" t="s">
        <v>567</v>
      </c>
      <c r="C4479" s="7" t="s">
        <v>6</v>
      </c>
      <c r="D4479" s="24">
        <v>364031.52</v>
      </c>
      <c r="E4479">
        <f>INDEX('B. Store opening dates'!$B$5:$B$2448,MATCH('A. Sales by store'!B4479,'B. Store opening dates'!$A$5:$A$2448,0))</f>
        <v>2004</v>
      </c>
      <c r="F4479" t="str">
        <f t="shared" si="138"/>
        <v>Old</v>
      </c>
      <c r="G4479" t="str">
        <f t="shared" si="139"/>
        <v>Existing</v>
      </c>
    </row>
    <row r="4480" spans="1:7" ht="19" x14ac:dyDescent="0.25">
      <c r="A4480" s="7">
        <v>2015</v>
      </c>
      <c r="B4480" s="7" t="s">
        <v>567</v>
      </c>
      <c r="C4480" s="7" t="s">
        <v>7</v>
      </c>
      <c r="D4480" s="24">
        <v>223938.3</v>
      </c>
      <c r="E4480">
        <f>INDEX('B. Store opening dates'!$B$5:$B$2448,MATCH('A. Sales by store'!B4480,'B. Store opening dates'!$A$5:$A$2448,0))</f>
        <v>2004</v>
      </c>
      <c r="F4480" t="str">
        <f t="shared" si="138"/>
        <v>Old</v>
      </c>
      <c r="G4480" t="str">
        <f t="shared" si="139"/>
        <v>Existing</v>
      </c>
    </row>
    <row r="4481" spans="1:7" ht="19" x14ac:dyDescent="0.25">
      <c r="A4481" s="7">
        <v>2014</v>
      </c>
      <c r="B4481" s="7" t="s">
        <v>567</v>
      </c>
      <c r="C4481" s="7" t="s">
        <v>7</v>
      </c>
      <c r="D4481" s="24">
        <v>236885.04</v>
      </c>
      <c r="E4481">
        <f>INDEX('B. Store opening dates'!$B$5:$B$2448,MATCH('A. Sales by store'!B4481,'B. Store opening dates'!$A$5:$A$2448,0))</f>
        <v>2004</v>
      </c>
      <c r="F4481" t="str">
        <f t="shared" si="138"/>
        <v>Old</v>
      </c>
      <c r="G4481" t="str">
        <f t="shared" si="139"/>
        <v>Existing</v>
      </c>
    </row>
    <row r="4482" spans="1:7" ht="19" x14ac:dyDescent="0.25">
      <c r="A4482" s="7">
        <v>2015</v>
      </c>
      <c r="B4482" s="7" t="s">
        <v>567</v>
      </c>
      <c r="C4482" s="7" t="s">
        <v>8</v>
      </c>
      <c r="D4482" s="24">
        <v>475225.61</v>
      </c>
      <c r="E4482">
        <f>INDEX('B. Store opening dates'!$B$5:$B$2448,MATCH('A. Sales by store'!B4482,'B. Store opening dates'!$A$5:$A$2448,0))</f>
        <v>2004</v>
      </c>
      <c r="F4482" t="str">
        <f t="shared" si="138"/>
        <v>Old</v>
      </c>
      <c r="G4482" t="str">
        <f t="shared" si="139"/>
        <v>Existing</v>
      </c>
    </row>
    <row r="4483" spans="1:7" ht="19" x14ac:dyDescent="0.25">
      <c r="A4483" s="7">
        <v>2014</v>
      </c>
      <c r="B4483" s="7" t="s">
        <v>567</v>
      </c>
      <c r="C4483" s="7" t="s">
        <v>8</v>
      </c>
      <c r="D4483" s="24">
        <v>489127.21</v>
      </c>
      <c r="E4483">
        <f>INDEX('B. Store opening dates'!$B$5:$B$2448,MATCH('A. Sales by store'!B4483,'B. Store opening dates'!$A$5:$A$2448,0))</f>
        <v>2004</v>
      </c>
      <c r="F4483" t="str">
        <f t="shared" si="138"/>
        <v>Old</v>
      </c>
      <c r="G4483" t="str">
        <f t="shared" si="139"/>
        <v>Existing</v>
      </c>
    </row>
    <row r="4484" spans="1:7" ht="19" x14ac:dyDescent="0.25">
      <c r="A4484" s="7">
        <v>2015</v>
      </c>
      <c r="B4484" s="7" t="s">
        <v>568</v>
      </c>
      <c r="C4484" s="7" t="s">
        <v>5</v>
      </c>
      <c r="D4484" s="24">
        <v>477694.63</v>
      </c>
      <c r="E4484">
        <f>INDEX('B. Store opening dates'!$B$5:$B$2448,MATCH('A. Sales by store'!B4484,'B. Store opening dates'!$A$5:$A$2448,0))</f>
        <v>2004</v>
      </c>
      <c r="F4484" t="str">
        <f t="shared" si="138"/>
        <v>Old</v>
      </c>
      <c r="G4484" t="str">
        <f t="shared" si="139"/>
        <v>Existing</v>
      </c>
    </row>
    <row r="4485" spans="1:7" ht="19" x14ac:dyDescent="0.25">
      <c r="A4485" s="7">
        <v>2014</v>
      </c>
      <c r="B4485" s="7" t="s">
        <v>568</v>
      </c>
      <c r="C4485" s="7" t="s">
        <v>5</v>
      </c>
      <c r="D4485" s="24">
        <v>528203.74</v>
      </c>
      <c r="E4485">
        <f>INDEX('B. Store opening dates'!$B$5:$B$2448,MATCH('A. Sales by store'!B4485,'B. Store opening dates'!$A$5:$A$2448,0))</f>
        <v>2004</v>
      </c>
      <c r="F4485" t="str">
        <f t="shared" ref="F4485:F4548" si="140">IF(A4485 = 2015, IF(E4485&lt; 2015, "Old","New"),IF(E4485 &lt; 2014, "Old","New"))</f>
        <v>Old</v>
      </c>
      <c r="G4485" t="str">
        <f t="shared" ref="G4485:G4548" si="141">IF(A4485 = 2015, IF(E4485&lt; 2015, "Existing","New"),"Existing")</f>
        <v>Existing</v>
      </c>
    </row>
    <row r="4486" spans="1:7" ht="19" x14ac:dyDescent="0.25">
      <c r="A4486" s="7">
        <v>2015</v>
      </c>
      <c r="B4486" s="7" t="s">
        <v>568</v>
      </c>
      <c r="C4486" s="7" t="s">
        <v>6</v>
      </c>
      <c r="D4486" s="24">
        <v>233462.95</v>
      </c>
      <c r="E4486">
        <f>INDEX('B. Store opening dates'!$B$5:$B$2448,MATCH('A. Sales by store'!B4486,'B. Store opening dates'!$A$5:$A$2448,0))</f>
        <v>2004</v>
      </c>
      <c r="F4486" t="str">
        <f t="shared" si="140"/>
        <v>Old</v>
      </c>
      <c r="G4486" t="str">
        <f t="shared" si="141"/>
        <v>Existing</v>
      </c>
    </row>
    <row r="4487" spans="1:7" ht="19" x14ac:dyDescent="0.25">
      <c r="A4487" s="7">
        <v>2014</v>
      </c>
      <c r="B4487" s="7" t="s">
        <v>568</v>
      </c>
      <c r="C4487" s="7" t="s">
        <v>6</v>
      </c>
      <c r="D4487" s="24">
        <v>165407.46</v>
      </c>
      <c r="E4487">
        <f>INDEX('B. Store opening dates'!$B$5:$B$2448,MATCH('A. Sales by store'!B4487,'B. Store opening dates'!$A$5:$A$2448,0))</f>
        <v>2004</v>
      </c>
      <c r="F4487" t="str">
        <f t="shared" si="140"/>
        <v>Old</v>
      </c>
      <c r="G4487" t="str">
        <f t="shared" si="141"/>
        <v>Existing</v>
      </c>
    </row>
    <row r="4488" spans="1:7" ht="19" x14ac:dyDescent="0.25">
      <c r="A4488" s="7">
        <v>2015</v>
      </c>
      <c r="B4488" s="7" t="s">
        <v>568</v>
      </c>
      <c r="C4488" s="7" t="s">
        <v>7</v>
      </c>
      <c r="D4488" s="24">
        <v>48769.120000000003</v>
      </c>
      <c r="E4488">
        <f>INDEX('B. Store opening dates'!$B$5:$B$2448,MATCH('A. Sales by store'!B4488,'B. Store opening dates'!$A$5:$A$2448,0))</f>
        <v>2004</v>
      </c>
      <c r="F4488" t="str">
        <f t="shared" si="140"/>
        <v>Old</v>
      </c>
      <c r="G4488" t="str">
        <f t="shared" si="141"/>
        <v>Existing</v>
      </c>
    </row>
    <row r="4489" spans="1:7" ht="19" x14ac:dyDescent="0.25">
      <c r="A4489" s="7">
        <v>2014</v>
      </c>
      <c r="B4489" s="7" t="s">
        <v>568</v>
      </c>
      <c r="C4489" s="7" t="s">
        <v>7</v>
      </c>
      <c r="D4489" s="24">
        <v>51508.57</v>
      </c>
      <c r="E4489">
        <f>INDEX('B. Store opening dates'!$B$5:$B$2448,MATCH('A. Sales by store'!B4489,'B. Store opening dates'!$A$5:$A$2448,0))</f>
        <v>2004</v>
      </c>
      <c r="F4489" t="str">
        <f t="shared" si="140"/>
        <v>Old</v>
      </c>
      <c r="G4489" t="str">
        <f t="shared" si="141"/>
        <v>Existing</v>
      </c>
    </row>
    <row r="4490" spans="1:7" ht="19" x14ac:dyDescent="0.25">
      <c r="A4490" s="7">
        <v>2015</v>
      </c>
      <c r="B4490" s="7" t="s">
        <v>568</v>
      </c>
      <c r="C4490" s="7" t="s">
        <v>8</v>
      </c>
      <c r="D4490" s="24">
        <v>504338.88</v>
      </c>
      <c r="E4490">
        <f>INDEX('B. Store opening dates'!$B$5:$B$2448,MATCH('A. Sales by store'!B4490,'B. Store opening dates'!$A$5:$A$2448,0))</f>
        <v>2004</v>
      </c>
      <c r="F4490" t="str">
        <f t="shared" si="140"/>
        <v>Old</v>
      </c>
      <c r="G4490" t="str">
        <f t="shared" si="141"/>
        <v>Existing</v>
      </c>
    </row>
    <row r="4491" spans="1:7" ht="19" x14ac:dyDescent="0.25">
      <c r="A4491" s="7">
        <v>2014</v>
      </c>
      <c r="B4491" s="7" t="s">
        <v>568</v>
      </c>
      <c r="C4491" s="7" t="s">
        <v>8</v>
      </c>
      <c r="D4491" s="24">
        <v>521702.42</v>
      </c>
      <c r="E4491">
        <f>INDEX('B. Store opening dates'!$B$5:$B$2448,MATCH('A. Sales by store'!B4491,'B. Store opening dates'!$A$5:$A$2448,0))</f>
        <v>2004</v>
      </c>
      <c r="F4491" t="str">
        <f t="shared" si="140"/>
        <v>Old</v>
      </c>
      <c r="G4491" t="str">
        <f t="shared" si="141"/>
        <v>Existing</v>
      </c>
    </row>
    <row r="4492" spans="1:7" ht="19" x14ac:dyDescent="0.25">
      <c r="A4492" s="7">
        <v>2015</v>
      </c>
      <c r="B4492" s="7" t="s">
        <v>569</v>
      </c>
      <c r="C4492" s="7" t="s">
        <v>5</v>
      </c>
      <c r="D4492" s="24">
        <v>691539.13</v>
      </c>
      <c r="E4492">
        <f>INDEX('B. Store opening dates'!$B$5:$B$2448,MATCH('A. Sales by store'!B4492,'B. Store opening dates'!$A$5:$A$2448,0))</f>
        <v>2004</v>
      </c>
      <c r="F4492" t="str">
        <f t="shared" si="140"/>
        <v>Old</v>
      </c>
      <c r="G4492" t="str">
        <f t="shared" si="141"/>
        <v>Existing</v>
      </c>
    </row>
    <row r="4493" spans="1:7" ht="19" x14ac:dyDescent="0.25">
      <c r="A4493" s="7">
        <v>2014</v>
      </c>
      <c r="B4493" s="7" t="s">
        <v>569</v>
      </c>
      <c r="C4493" s="7" t="s">
        <v>5</v>
      </c>
      <c r="D4493" s="24">
        <v>764541.95</v>
      </c>
      <c r="E4493">
        <f>INDEX('B. Store opening dates'!$B$5:$B$2448,MATCH('A. Sales by store'!B4493,'B. Store opening dates'!$A$5:$A$2448,0))</f>
        <v>2004</v>
      </c>
      <c r="F4493" t="str">
        <f t="shared" si="140"/>
        <v>Old</v>
      </c>
      <c r="G4493" t="str">
        <f t="shared" si="141"/>
        <v>Existing</v>
      </c>
    </row>
    <row r="4494" spans="1:7" ht="19" x14ac:dyDescent="0.25">
      <c r="A4494" s="7">
        <v>2015</v>
      </c>
      <c r="B4494" s="7" t="s">
        <v>569</v>
      </c>
      <c r="C4494" s="7" t="s">
        <v>6</v>
      </c>
      <c r="D4494" s="24">
        <v>238208.48</v>
      </c>
      <c r="E4494">
        <f>INDEX('B. Store opening dates'!$B$5:$B$2448,MATCH('A. Sales by store'!B4494,'B. Store opening dates'!$A$5:$A$2448,0))</f>
        <v>2004</v>
      </c>
      <c r="F4494" t="str">
        <f t="shared" si="140"/>
        <v>Old</v>
      </c>
      <c r="G4494" t="str">
        <f t="shared" si="141"/>
        <v>Existing</v>
      </c>
    </row>
    <row r="4495" spans="1:7" ht="19" x14ac:dyDescent="0.25">
      <c r="A4495" s="7">
        <v>2014</v>
      </c>
      <c r="B4495" s="7" t="s">
        <v>569</v>
      </c>
      <c r="C4495" s="7" t="s">
        <v>6</v>
      </c>
      <c r="D4495" s="24">
        <v>168866.87</v>
      </c>
      <c r="E4495">
        <f>INDEX('B. Store opening dates'!$B$5:$B$2448,MATCH('A. Sales by store'!B4495,'B. Store opening dates'!$A$5:$A$2448,0))</f>
        <v>2004</v>
      </c>
      <c r="F4495" t="str">
        <f t="shared" si="140"/>
        <v>Old</v>
      </c>
      <c r="G4495" t="str">
        <f t="shared" si="141"/>
        <v>Existing</v>
      </c>
    </row>
    <row r="4496" spans="1:7" ht="19" x14ac:dyDescent="0.25">
      <c r="A4496" s="7">
        <v>2015</v>
      </c>
      <c r="B4496" s="7" t="s">
        <v>569</v>
      </c>
      <c r="C4496" s="7" t="s">
        <v>7</v>
      </c>
      <c r="D4496" s="24">
        <v>183027.36</v>
      </c>
      <c r="E4496">
        <f>INDEX('B. Store opening dates'!$B$5:$B$2448,MATCH('A. Sales by store'!B4496,'B. Store opening dates'!$A$5:$A$2448,0))</f>
        <v>2004</v>
      </c>
      <c r="F4496" t="str">
        <f t="shared" si="140"/>
        <v>Old</v>
      </c>
      <c r="G4496" t="str">
        <f t="shared" si="141"/>
        <v>Existing</v>
      </c>
    </row>
    <row r="4497" spans="1:7" ht="19" x14ac:dyDescent="0.25">
      <c r="A4497" s="7">
        <v>2014</v>
      </c>
      <c r="B4497" s="7" t="s">
        <v>569</v>
      </c>
      <c r="C4497" s="7" t="s">
        <v>7</v>
      </c>
      <c r="D4497" s="24">
        <v>192407.22</v>
      </c>
      <c r="E4497">
        <f>INDEX('B. Store opening dates'!$B$5:$B$2448,MATCH('A. Sales by store'!B4497,'B. Store opening dates'!$A$5:$A$2448,0))</f>
        <v>2004</v>
      </c>
      <c r="F4497" t="str">
        <f t="shared" si="140"/>
        <v>Old</v>
      </c>
      <c r="G4497" t="str">
        <f t="shared" si="141"/>
        <v>Existing</v>
      </c>
    </row>
    <row r="4498" spans="1:7" ht="19" x14ac:dyDescent="0.25">
      <c r="A4498" s="7">
        <v>2015</v>
      </c>
      <c r="B4498" s="7" t="s">
        <v>569</v>
      </c>
      <c r="C4498" s="7" t="s">
        <v>8</v>
      </c>
      <c r="D4498" s="24">
        <v>401227.12</v>
      </c>
      <c r="E4498">
        <f>INDEX('B. Store opening dates'!$B$5:$B$2448,MATCH('A. Sales by store'!B4498,'B. Store opening dates'!$A$5:$A$2448,0))</f>
        <v>2004</v>
      </c>
      <c r="F4498" t="str">
        <f t="shared" si="140"/>
        <v>Old</v>
      </c>
      <c r="G4498" t="str">
        <f t="shared" si="141"/>
        <v>Existing</v>
      </c>
    </row>
    <row r="4499" spans="1:7" ht="19" x14ac:dyDescent="0.25">
      <c r="A4499" s="7">
        <v>2014</v>
      </c>
      <c r="B4499" s="7" t="s">
        <v>569</v>
      </c>
      <c r="C4499" s="7" t="s">
        <v>8</v>
      </c>
      <c r="D4499" s="24">
        <v>413693.18</v>
      </c>
      <c r="E4499">
        <f>INDEX('B. Store opening dates'!$B$5:$B$2448,MATCH('A. Sales by store'!B4499,'B. Store opening dates'!$A$5:$A$2448,0))</f>
        <v>2004</v>
      </c>
      <c r="F4499" t="str">
        <f t="shared" si="140"/>
        <v>Old</v>
      </c>
      <c r="G4499" t="str">
        <f t="shared" si="141"/>
        <v>Existing</v>
      </c>
    </row>
    <row r="4500" spans="1:7" ht="19" x14ac:dyDescent="0.25">
      <c r="A4500" s="7">
        <v>2015</v>
      </c>
      <c r="B4500" s="7" t="s">
        <v>570</v>
      </c>
      <c r="C4500" s="7" t="s">
        <v>5</v>
      </c>
      <c r="D4500" s="24">
        <v>908187.28</v>
      </c>
      <c r="E4500">
        <f>INDEX('B. Store opening dates'!$B$5:$B$2448,MATCH('A. Sales by store'!B4500,'B. Store opening dates'!$A$5:$A$2448,0))</f>
        <v>2004</v>
      </c>
      <c r="F4500" t="str">
        <f t="shared" si="140"/>
        <v>Old</v>
      </c>
      <c r="G4500" t="str">
        <f t="shared" si="141"/>
        <v>Existing</v>
      </c>
    </row>
    <row r="4501" spans="1:7" ht="19" x14ac:dyDescent="0.25">
      <c r="A4501" s="7">
        <v>2014</v>
      </c>
      <c r="B4501" s="7" t="s">
        <v>570</v>
      </c>
      <c r="C4501" s="7" t="s">
        <v>5</v>
      </c>
      <c r="D4501" s="24">
        <v>997086.76</v>
      </c>
      <c r="E4501">
        <f>INDEX('B. Store opening dates'!$B$5:$B$2448,MATCH('A. Sales by store'!B4501,'B. Store opening dates'!$A$5:$A$2448,0))</f>
        <v>2004</v>
      </c>
      <c r="F4501" t="str">
        <f t="shared" si="140"/>
        <v>Old</v>
      </c>
      <c r="G4501" t="str">
        <f t="shared" si="141"/>
        <v>Existing</v>
      </c>
    </row>
    <row r="4502" spans="1:7" ht="19" x14ac:dyDescent="0.25">
      <c r="A4502" s="7">
        <v>2015</v>
      </c>
      <c r="B4502" s="7" t="s">
        <v>570</v>
      </c>
      <c r="C4502" s="7" t="s">
        <v>6</v>
      </c>
      <c r="D4502" s="24">
        <v>363605.76000000001</v>
      </c>
      <c r="E4502">
        <f>INDEX('B. Store opening dates'!$B$5:$B$2448,MATCH('A. Sales by store'!B4502,'B. Store opening dates'!$A$5:$A$2448,0))</f>
        <v>2004</v>
      </c>
      <c r="F4502" t="str">
        <f t="shared" si="140"/>
        <v>Old</v>
      </c>
      <c r="G4502" t="str">
        <f t="shared" si="141"/>
        <v>Existing</v>
      </c>
    </row>
    <row r="4503" spans="1:7" ht="19" x14ac:dyDescent="0.25">
      <c r="A4503" s="7">
        <v>2014</v>
      </c>
      <c r="B4503" s="7" t="s">
        <v>570</v>
      </c>
      <c r="C4503" s="7" t="s">
        <v>6</v>
      </c>
      <c r="D4503" s="24">
        <v>254994.63</v>
      </c>
      <c r="E4503">
        <f>INDEX('B. Store opening dates'!$B$5:$B$2448,MATCH('A. Sales by store'!B4503,'B. Store opening dates'!$A$5:$A$2448,0))</f>
        <v>2004</v>
      </c>
      <c r="F4503" t="str">
        <f t="shared" si="140"/>
        <v>Old</v>
      </c>
      <c r="G4503" t="str">
        <f t="shared" si="141"/>
        <v>Existing</v>
      </c>
    </row>
    <row r="4504" spans="1:7" ht="19" x14ac:dyDescent="0.25">
      <c r="A4504" s="7">
        <v>2015</v>
      </c>
      <c r="B4504" s="7" t="s">
        <v>570</v>
      </c>
      <c r="C4504" s="7" t="s">
        <v>7</v>
      </c>
      <c r="D4504" s="24">
        <v>157470.35999999999</v>
      </c>
      <c r="E4504">
        <f>INDEX('B. Store opening dates'!$B$5:$B$2448,MATCH('A. Sales by store'!B4504,'B. Store opening dates'!$A$5:$A$2448,0))</f>
        <v>2004</v>
      </c>
      <c r="F4504" t="str">
        <f t="shared" si="140"/>
        <v>Old</v>
      </c>
      <c r="G4504" t="str">
        <f t="shared" si="141"/>
        <v>Existing</v>
      </c>
    </row>
    <row r="4505" spans="1:7" ht="19" x14ac:dyDescent="0.25">
      <c r="A4505" s="7">
        <v>2014</v>
      </c>
      <c r="B4505" s="7" t="s">
        <v>570</v>
      </c>
      <c r="C4505" s="7" t="s">
        <v>7</v>
      </c>
      <c r="D4505" s="24">
        <v>167679.46</v>
      </c>
      <c r="E4505">
        <f>INDEX('B. Store opening dates'!$B$5:$B$2448,MATCH('A. Sales by store'!B4505,'B. Store opening dates'!$A$5:$A$2448,0))</f>
        <v>2004</v>
      </c>
      <c r="F4505" t="str">
        <f t="shared" si="140"/>
        <v>Old</v>
      </c>
      <c r="G4505" t="str">
        <f t="shared" si="141"/>
        <v>Existing</v>
      </c>
    </row>
    <row r="4506" spans="1:7" ht="19" x14ac:dyDescent="0.25">
      <c r="A4506" s="7">
        <v>2015</v>
      </c>
      <c r="B4506" s="7" t="s">
        <v>570</v>
      </c>
      <c r="C4506" s="7" t="s">
        <v>8</v>
      </c>
      <c r="D4506" s="24">
        <v>588421.66</v>
      </c>
      <c r="E4506">
        <f>INDEX('B. Store opening dates'!$B$5:$B$2448,MATCH('A. Sales by store'!B4506,'B. Store opening dates'!$A$5:$A$2448,0))</f>
        <v>2004</v>
      </c>
      <c r="F4506" t="str">
        <f t="shared" si="140"/>
        <v>Old</v>
      </c>
      <c r="G4506" t="str">
        <f t="shared" si="141"/>
        <v>Existing</v>
      </c>
    </row>
    <row r="4507" spans="1:7" ht="19" x14ac:dyDescent="0.25">
      <c r="A4507" s="7">
        <v>2014</v>
      </c>
      <c r="B4507" s="7" t="s">
        <v>570</v>
      </c>
      <c r="C4507" s="7" t="s">
        <v>8</v>
      </c>
      <c r="D4507" s="24">
        <v>610302.43999999994</v>
      </c>
      <c r="E4507">
        <f>INDEX('B. Store opening dates'!$B$5:$B$2448,MATCH('A. Sales by store'!B4507,'B. Store opening dates'!$A$5:$A$2448,0))</f>
        <v>2004</v>
      </c>
      <c r="F4507" t="str">
        <f t="shared" si="140"/>
        <v>Old</v>
      </c>
      <c r="G4507" t="str">
        <f t="shared" si="141"/>
        <v>Existing</v>
      </c>
    </row>
    <row r="4508" spans="1:7" ht="19" x14ac:dyDescent="0.25">
      <c r="A4508" s="7">
        <v>2015</v>
      </c>
      <c r="B4508" s="7" t="s">
        <v>571</v>
      </c>
      <c r="C4508" s="7" t="s">
        <v>5</v>
      </c>
      <c r="D4508" s="24">
        <v>921810.25</v>
      </c>
      <c r="E4508">
        <f>INDEX('B. Store opening dates'!$B$5:$B$2448,MATCH('A. Sales by store'!B4508,'B. Store opening dates'!$A$5:$A$2448,0))</f>
        <v>2004</v>
      </c>
      <c r="F4508" t="str">
        <f t="shared" si="140"/>
        <v>Old</v>
      </c>
      <c r="G4508" t="str">
        <f t="shared" si="141"/>
        <v>Existing</v>
      </c>
    </row>
    <row r="4509" spans="1:7" ht="19" x14ac:dyDescent="0.25">
      <c r="A4509" s="7">
        <v>2014</v>
      </c>
      <c r="B4509" s="7" t="s">
        <v>571</v>
      </c>
      <c r="C4509" s="7" t="s">
        <v>5</v>
      </c>
      <c r="D4509" s="24">
        <v>1009251.19</v>
      </c>
      <c r="E4509">
        <f>INDEX('B. Store opening dates'!$B$5:$B$2448,MATCH('A. Sales by store'!B4509,'B. Store opening dates'!$A$5:$A$2448,0))</f>
        <v>2004</v>
      </c>
      <c r="F4509" t="str">
        <f t="shared" si="140"/>
        <v>Old</v>
      </c>
      <c r="G4509" t="str">
        <f t="shared" si="141"/>
        <v>Existing</v>
      </c>
    </row>
    <row r="4510" spans="1:7" ht="19" x14ac:dyDescent="0.25">
      <c r="A4510" s="7">
        <v>2015</v>
      </c>
      <c r="B4510" s="7" t="s">
        <v>571</v>
      </c>
      <c r="C4510" s="7" t="s">
        <v>6</v>
      </c>
      <c r="D4510" s="24">
        <v>422167.88</v>
      </c>
      <c r="E4510">
        <f>INDEX('B. Store opening dates'!$B$5:$B$2448,MATCH('A. Sales by store'!B4510,'B. Store opening dates'!$A$5:$A$2448,0))</f>
        <v>2004</v>
      </c>
      <c r="F4510" t="str">
        <f t="shared" si="140"/>
        <v>Old</v>
      </c>
      <c r="G4510" t="str">
        <f t="shared" si="141"/>
        <v>Existing</v>
      </c>
    </row>
    <row r="4511" spans="1:7" ht="19" x14ac:dyDescent="0.25">
      <c r="A4511" s="7">
        <v>2014</v>
      </c>
      <c r="B4511" s="7" t="s">
        <v>571</v>
      </c>
      <c r="C4511" s="7" t="s">
        <v>6</v>
      </c>
      <c r="D4511" s="24">
        <v>306244.03000000003</v>
      </c>
      <c r="E4511">
        <f>INDEX('B. Store opening dates'!$B$5:$B$2448,MATCH('A. Sales by store'!B4511,'B. Store opening dates'!$A$5:$A$2448,0))</f>
        <v>2004</v>
      </c>
      <c r="F4511" t="str">
        <f t="shared" si="140"/>
        <v>Old</v>
      </c>
      <c r="G4511" t="str">
        <f t="shared" si="141"/>
        <v>Existing</v>
      </c>
    </row>
    <row r="4512" spans="1:7" ht="19" x14ac:dyDescent="0.25">
      <c r="A4512" s="7">
        <v>2015</v>
      </c>
      <c r="B4512" s="7" t="s">
        <v>571</v>
      </c>
      <c r="C4512" s="7" t="s">
        <v>7</v>
      </c>
      <c r="D4512" s="24">
        <v>101386.19</v>
      </c>
      <c r="E4512">
        <f>INDEX('B. Store opening dates'!$B$5:$B$2448,MATCH('A. Sales by store'!B4512,'B. Store opening dates'!$A$5:$A$2448,0))</f>
        <v>2004</v>
      </c>
      <c r="F4512" t="str">
        <f t="shared" si="140"/>
        <v>Old</v>
      </c>
      <c r="G4512" t="str">
        <f t="shared" si="141"/>
        <v>Existing</v>
      </c>
    </row>
    <row r="4513" spans="1:7" ht="19" x14ac:dyDescent="0.25">
      <c r="A4513" s="7">
        <v>2014</v>
      </c>
      <c r="B4513" s="7" t="s">
        <v>571</v>
      </c>
      <c r="C4513" s="7" t="s">
        <v>7</v>
      </c>
      <c r="D4513" s="24">
        <v>106497.59</v>
      </c>
      <c r="E4513">
        <f>INDEX('B. Store opening dates'!$B$5:$B$2448,MATCH('A. Sales by store'!B4513,'B. Store opening dates'!$A$5:$A$2448,0))</f>
        <v>2004</v>
      </c>
      <c r="F4513" t="str">
        <f t="shared" si="140"/>
        <v>Old</v>
      </c>
      <c r="G4513" t="str">
        <f t="shared" si="141"/>
        <v>Existing</v>
      </c>
    </row>
    <row r="4514" spans="1:7" ht="19" x14ac:dyDescent="0.25">
      <c r="A4514" s="7">
        <v>2015</v>
      </c>
      <c r="B4514" s="7" t="s">
        <v>571</v>
      </c>
      <c r="C4514" s="7" t="s">
        <v>8</v>
      </c>
      <c r="D4514" s="24">
        <v>432137</v>
      </c>
      <c r="E4514">
        <f>INDEX('B. Store opening dates'!$B$5:$B$2448,MATCH('A. Sales by store'!B4514,'B. Store opening dates'!$A$5:$A$2448,0))</f>
        <v>2004</v>
      </c>
      <c r="F4514" t="str">
        <f t="shared" si="140"/>
        <v>Old</v>
      </c>
      <c r="G4514" t="str">
        <f t="shared" si="141"/>
        <v>Existing</v>
      </c>
    </row>
    <row r="4515" spans="1:7" ht="19" x14ac:dyDescent="0.25">
      <c r="A4515" s="7">
        <v>2014</v>
      </c>
      <c r="B4515" s="7" t="s">
        <v>571</v>
      </c>
      <c r="C4515" s="7" t="s">
        <v>8</v>
      </c>
      <c r="D4515" s="24">
        <v>452060.63</v>
      </c>
      <c r="E4515">
        <f>INDEX('B. Store opening dates'!$B$5:$B$2448,MATCH('A. Sales by store'!B4515,'B. Store opening dates'!$A$5:$A$2448,0))</f>
        <v>2004</v>
      </c>
      <c r="F4515" t="str">
        <f t="shared" si="140"/>
        <v>Old</v>
      </c>
      <c r="G4515" t="str">
        <f t="shared" si="141"/>
        <v>Existing</v>
      </c>
    </row>
    <row r="4516" spans="1:7" ht="19" x14ac:dyDescent="0.25">
      <c r="A4516" s="7">
        <v>2015</v>
      </c>
      <c r="B4516" s="7" t="s">
        <v>572</v>
      </c>
      <c r="C4516" s="7" t="s">
        <v>5</v>
      </c>
      <c r="D4516" s="24">
        <v>901135.64</v>
      </c>
      <c r="E4516">
        <f>INDEX('B. Store opening dates'!$B$5:$B$2448,MATCH('A. Sales by store'!B4516,'B. Store opening dates'!$A$5:$A$2448,0))</f>
        <v>2004</v>
      </c>
      <c r="F4516" t="str">
        <f t="shared" si="140"/>
        <v>Old</v>
      </c>
      <c r="G4516" t="str">
        <f t="shared" si="141"/>
        <v>Existing</v>
      </c>
    </row>
    <row r="4517" spans="1:7" ht="19" x14ac:dyDescent="0.25">
      <c r="A4517" s="7">
        <v>2014</v>
      </c>
      <c r="B4517" s="7" t="s">
        <v>572</v>
      </c>
      <c r="C4517" s="7" t="s">
        <v>5</v>
      </c>
      <c r="D4517" s="24">
        <v>983771.42</v>
      </c>
      <c r="E4517">
        <f>INDEX('B. Store opening dates'!$B$5:$B$2448,MATCH('A. Sales by store'!B4517,'B. Store opening dates'!$A$5:$A$2448,0))</f>
        <v>2004</v>
      </c>
      <c r="F4517" t="str">
        <f t="shared" si="140"/>
        <v>Old</v>
      </c>
      <c r="G4517" t="str">
        <f t="shared" si="141"/>
        <v>Existing</v>
      </c>
    </row>
    <row r="4518" spans="1:7" ht="19" x14ac:dyDescent="0.25">
      <c r="A4518" s="7">
        <v>2015</v>
      </c>
      <c r="B4518" s="7" t="s">
        <v>572</v>
      </c>
      <c r="C4518" s="7" t="s">
        <v>6</v>
      </c>
      <c r="D4518" s="24">
        <v>368111.39</v>
      </c>
      <c r="E4518">
        <f>INDEX('B. Store opening dates'!$B$5:$B$2448,MATCH('A. Sales by store'!B4518,'B. Store opening dates'!$A$5:$A$2448,0))</f>
        <v>2004</v>
      </c>
      <c r="F4518" t="str">
        <f t="shared" si="140"/>
        <v>Old</v>
      </c>
      <c r="G4518" t="str">
        <f t="shared" si="141"/>
        <v>Existing</v>
      </c>
    </row>
    <row r="4519" spans="1:7" ht="19" x14ac:dyDescent="0.25">
      <c r="A4519" s="7">
        <v>2014</v>
      </c>
      <c r="B4519" s="7" t="s">
        <v>572</v>
      </c>
      <c r="C4519" s="7" t="s">
        <v>6</v>
      </c>
      <c r="D4519" s="24">
        <v>268214.03999999998</v>
      </c>
      <c r="E4519">
        <f>INDEX('B. Store opening dates'!$B$5:$B$2448,MATCH('A. Sales by store'!B4519,'B. Store opening dates'!$A$5:$A$2448,0))</f>
        <v>2004</v>
      </c>
      <c r="F4519" t="str">
        <f t="shared" si="140"/>
        <v>Old</v>
      </c>
      <c r="G4519" t="str">
        <f t="shared" si="141"/>
        <v>Existing</v>
      </c>
    </row>
    <row r="4520" spans="1:7" ht="19" x14ac:dyDescent="0.25">
      <c r="A4520" s="7">
        <v>2015</v>
      </c>
      <c r="B4520" s="7" t="s">
        <v>572</v>
      </c>
      <c r="C4520" s="7" t="s">
        <v>7</v>
      </c>
      <c r="D4520" s="24">
        <v>217449.35</v>
      </c>
      <c r="E4520">
        <f>INDEX('B. Store opening dates'!$B$5:$B$2448,MATCH('A. Sales by store'!B4520,'B. Store opening dates'!$A$5:$A$2448,0))</f>
        <v>2004</v>
      </c>
      <c r="F4520" t="str">
        <f t="shared" si="140"/>
        <v>Old</v>
      </c>
      <c r="G4520" t="str">
        <f t="shared" si="141"/>
        <v>Existing</v>
      </c>
    </row>
    <row r="4521" spans="1:7" ht="19" x14ac:dyDescent="0.25">
      <c r="A4521" s="7">
        <v>2014</v>
      </c>
      <c r="B4521" s="7" t="s">
        <v>572</v>
      </c>
      <c r="C4521" s="7" t="s">
        <v>7</v>
      </c>
      <c r="D4521" s="24">
        <v>227375.3</v>
      </c>
      <c r="E4521">
        <f>INDEX('B. Store opening dates'!$B$5:$B$2448,MATCH('A. Sales by store'!B4521,'B. Store opening dates'!$A$5:$A$2448,0))</f>
        <v>2004</v>
      </c>
      <c r="F4521" t="str">
        <f t="shared" si="140"/>
        <v>Old</v>
      </c>
      <c r="G4521" t="str">
        <f t="shared" si="141"/>
        <v>Existing</v>
      </c>
    </row>
    <row r="4522" spans="1:7" ht="19" x14ac:dyDescent="0.25">
      <c r="A4522" s="7">
        <v>2015</v>
      </c>
      <c r="B4522" s="7" t="s">
        <v>572</v>
      </c>
      <c r="C4522" s="7" t="s">
        <v>8</v>
      </c>
      <c r="D4522" s="24">
        <v>459400.39</v>
      </c>
      <c r="E4522">
        <f>INDEX('B. Store opening dates'!$B$5:$B$2448,MATCH('A. Sales by store'!B4522,'B. Store opening dates'!$A$5:$A$2448,0))</f>
        <v>2004</v>
      </c>
      <c r="F4522" t="str">
        <f t="shared" si="140"/>
        <v>Old</v>
      </c>
      <c r="G4522" t="str">
        <f t="shared" si="141"/>
        <v>Existing</v>
      </c>
    </row>
    <row r="4523" spans="1:7" ht="19" x14ac:dyDescent="0.25">
      <c r="A4523" s="7">
        <v>2014</v>
      </c>
      <c r="B4523" s="7" t="s">
        <v>572</v>
      </c>
      <c r="C4523" s="7" t="s">
        <v>8</v>
      </c>
      <c r="D4523" s="24">
        <v>473443.13</v>
      </c>
      <c r="E4523">
        <f>INDEX('B. Store opening dates'!$B$5:$B$2448,MATCH('A. Sales by store'!B4523,'B. Store opening dates'!$A$5:$A$2448,0))</f>
        <v>2004</v>
      </c>
      <c r="F4523" t="str">
        <f t="shared" si="140"/>
        <v>Old</v>
      </c>
      <c r="G4523" t="str">
        <f t="shared" si="141"/>
        <v>Existing</v>
      </c>
    </row>
    <row r="4524" spans="1:7" ht="19" x14ac:dyDescent="0.25">
      <c r="A4524" s="7">
        <v>2015</v>
      </c>
      <c r="B4524" s="7" t="s">
        <v>573</v>
      </c>
      <c r="C4524" s="7" t="s">
        <v>5</v>
      </c>
      <c r="D4524" s="24">
        <v>847430.68</v>
      </c>
      <c r="E4524">
        <f>INDEX('B. Store opening dates'!$B$5:$B$2448,MATCH('A. Sales by store'!B4524,'B. Store opening dates'!$A$5:$A$2448,0))</f>
        <v>2004</v>
      </c>
      <c r="F4524" t="str">
        <f t="shared" si="140"/>
        <v>Old</v>
      </c>
      <c r="G4524" t="str">
        <f t="shared" si="141"/>
        <v>Existing</v>
      </c>
    </row>
    <row r="4525" spans="1:7" ht="19" x14ac:dyDescent="0.25">
      <c r="A4525" s="7">
        <v>2014</v>
      </c>
      <c r="B4525" s="7" t="s">
        <v>573</v>
      </c>
      <c r="C4525" s="7" t="s">
        <v>5</v>
      </c>
      <c r="D4525" s="24">
        <v>935235.14</v>
      </c>
      <c r="E4525">
        <f>INDEX('B. Store opening dates'!$B$5:$B$2448,MATCH('A. Sales by store'!B4525,'B. Store opening dates'!$A$5:$A$2448,0))</f>
        <v>2004</v>
      </c>
      <c r="F4525" t="str">
        <f t="shared" si="140"/>
        <v>Old</v>
      </c>
      <c r="G4525" t="str">
        <f t="shared" si="141"/>
        <v>Existing</v>
      </c>
    </row>
    <row r="4526" spans="1:7" ht="19" x14ac:dyDescent="0.25">
      <c r="A4526" s="7">
        <v>2015</v>
      </c>
      <c r="B4526" s="7" t="s">
        <v>573</v>
      </c>
      <c r="C4526" s="7" t="s">
        <v>6</v>
      </c>
      <c r="D4526" s="24">
        <v>293417.88</v>
      </c>
      <c r="E4526">
        <f>INDEX('B. Store opening dates'!$B$5:$B$2448,MATCH('A. Sales by store'!B4526,'B. Store opening dates'!$A$5:$A$2448,0))</f>
        <v>2004</v>
      </c>
      <c r="F4526" t="str">
        <f t="shared" si="140"/>
        <v>Old</v>
      </c>
      <c r="G4526" t="str">
        <f t="shared" si="141"/>
        <v>Existing</v>
      </c>
    </row>
    <row r="4527" spans="1:7" ht="19" x14ac:dyDescent="0.25">
      <c r="A4527" s="7">
        <v>2014</v>
      </c>
      <c r="B4527" s="7" t="s">
        <v>573</v>
      </c>
      <c r="C4527" s="7" t="s">
        <v>6</v>
      </c>
      <c r="D4527" s="24">
        <v>205080.88</v>
      </c>
      <c r="E4527">
        <f>INDEX('B. Store opening dates'!$B$5:$B$2448,MATCH('A. Sales by store'!B4527,'B. Store opening dates'!$A$5:$A$2448,0))</f>
        <v>2004</v>
      </c>
      <c r="F4527" t="str">
        <f t="shared" si="140"/>
        <v>Old</v>
      </c>
      <c r="G4527" t="str">
        <f t="shared" si="141"/>
        <v>Existing</v>
      </c>
    </row>
    <row r="4528" spans="1:7" ht="19" x14ac:dyDescent="0.25">
      <c r="A4528" s="7">
        <v>2015</v>
      </c>
      <c r="B4528" s="7" t="s">
        <v>573</v>
      </c>
      <c r="C4528" s="7" t="s">
        <v>7</v>
      </c>
      <c r="D4528" s="24">
        <v>147506.29</v>
      </c>
      <c r="E4528">
        <f>INDEX('B. Store opening dates'!$B$5:$B$2448,MATCH('A. Sales by store'!B4528,'B. Store opening dates'!$A$5:$A$2448,0))</f>
        <v>2004</v>
      </c>
      <c r="F4528" t="str">
        <f t="shared" si="140"/>
        <v>Old</v>
      </c>
      <c r="G4528" t="str">
        <f t="shared" si="141"/>
        <v>Existing</v>
      </c>
    </row>
    <row r="4529" spans="1:7" ht="19" x14ac:dyDescent="0.25">
      <c r="A4529" s="7">
        <v>2014</v>
      </c>
      <c r="B4529" s="7" t="s">
        <v>573</v>
      </c>
      <c r="C4529" s="7" t="s">
        <v>7</v>
      </c>
      <c r="D4529" s="24">
        <v>154856.66</v>
      </c>
      <c r="E4529">
        <f>INDEX('B. Store opening dates'!$B$5:$B$2448,MATCH('A. Sales by store'!B4529,'B. Store opening dates'!$A$5:$A$2448,0))</f>
        <v>2004</v>
      </c>
      <c r="F4529" t="str">
        <f t="shared" si="140"/>
        <v>Old</v>
      </c>
      <c r="G4529" t="str">
        <f t="shared" si="141"/>
        <v>Existing</v>
      </c>
    </row>
    <row r="4530" spans="1:7" ht="19" x14ac:dyDescent="0.25">
      <c r="A4530" s="7">
        <v>2015</v>
      </c>
      <c r="B4530" s="7" t="s">
        <v>573</v>
      </c>
      <c r="C4530" s="7" t="s">
        <v>8</v>
      </c>
      <c r="D4530" s="24">
        <v>660700.26</v>
      </c>
      <c r="E4530">
        <f>INDEX('B. Store opening dates'!$B$5:$B$2448,MATCH('A. Sales by store'!B4530,'B. Store opening dates'!$A$5:$A$2448,0))</f>
        <v>2004</v>
      </c>
      <c r="F4530" t="str">
        <f t="shared" si="140"/>
        <v>Old</v>
      </c>
      <c r="G4530" t="str">
        <f t="shared" si="141"/>
        <v>Existing</v>
      </c>
    </row>
    <row r="4531" spans="1:7" ht="19" x14ac:dyDescent="0.25">
      <c r="A4531" s="7">
        <v>2014</v>
      </c>
      <c r="B4531" s="7" t="s">
        <v>573</v>
      </c>
      <c r="C4531" s="7" t="s">
        <v>8</v>
      </c>
      <c r="D4531" s="24">
        <v>681095.46</v>
      </c>
      <c r="E4531">
        <f>INDEX('B. Store opening dates'!$B$5:$B$2448,MATCH('A. Sales by store'!B4531,'B. Store opening dates'!$A$5:$A$2448,0))</f>
        <v>2004</v>
      </c>
      <c r="F4531" t="str">
        <f t="shared" si="140"/>
        <v>Old</v>
      </c>
      <c r="G4531" t="str">
        <f t="shared" si="141"/>
        <v>Existing</v>
      </c>
    </row>
    <row r="4532" spans="1:7" ht="19" x14ac:dyDescent="0.25">
      <c r="A4532" s="7">
        <v>2015</v>
      </c>
      <c r="B4532" s="7" t="s">
        <v>574</v>
      </c>
      <c r="C4532" s="7" t="s">
        <v>5</v>
      </c>
      <c r="D4532" s="24">
        <v>634043.35</v>
      </c>
      <c r="E4532">
        <f>INDEX('B. Store opening dates'!$B$5:$B$2448,MATCH('A. Sales by store'!B4532,'B. Store opening dates'!$A$5:$A$2448,0))</f>
        <v>2004</v>
      </c>
      <c r="F4532" t="str">
        <f t="shared" si="140"/>
        <v>Old</v>
      </c>
      <c r="G4532" t="str">
        <f t="shared" si="141"/>
        <v>Existing</v>
      </c>
    </row>
    <row r="4533" spans="1:7" ht="19" x14ac:dyDescent="0.25">
      <c r="A4533" s="7">
        <v>2014</v>
      </c>
      <c r="B4533" s="7" t="s">
        <v>574</v>
      </c>
      <c r="C4533" s="7" t="s">
        <v>5</v>
      </c>
      <c r="D4533" s="24">
        <v>700409.72</v>
      </c>
      <c r="E4533">
        <f>INDEX('B. Store opening dates'!$B$5:$B$2448,MATCH('A. Sales by store'!B4533,'B. Store opening dates'!$A$5:$A$2448,0))</f>
        <v>2004</v>
      </c>
      <c r="F4533" t="str">
        <f t="shared" si="140"/>
        <v>Old</v>
      </c>
      <c r="G4533" t="str">
        <f t="shared" si="141"/>
        <v>Existing</v>
      </c>
    </row>
    <row r="4534" spans="1:7" ht="19" x14ac:dyDescent="0.25">
      <c r="A4534" s="7">
        <v>2015</v>
      </c>
      <c r="B4534" s="7" t="s">
        <v>574</v>
      </c>
      <c r="C4534" s="7" t="s">
        <v>6</v>
      </c>
      <c r="D4534" s="24">
        <v>334991.99</v>
      </c>
      <c r="E4534">
        <f>INDEX('B. Store opening dates'!$B$5:$B$2448,MATCH('A. Sales by store'!B4534,'B. Store opening dates'!$A$5:$A$2448,0))</f>
        <v>2004</v>
      </c>
      <c r="F4534" t="str">
        <f t="shared" si="140"/>
        <v>Old</v>
      </c>
      <c r="G4534" t="str">
        <f t="shared" si="141"/>
        <v>Existing</v>
      </c>
    </row>
    <row r="4535" spans="1:7" ht="19" x14ac:dyDescent="0.25">
      <c r="A4535" s="7">
        <v>2014</v>
      </c>
      <c r="B4535" s="7" t="s">
        <v>574</v>
      </c>
      <c r="C4535" s="7" t="s">
        <v>6</v>
      </c>
      <c r="D4535" s="24">
        <v>235047.46</v>
      </c>
      <c r="E4535">
        <f>INDEX('B. Store opening dates'!$B$5:$B$2448,MATCH('A. Sales by store'!B4535,'B. Store opening dates'!$A$5:$A$2448,0))</f>
        <v>2004</v>
      </c>
      <c r="F4535" t="str">
        <f t="shared" si="140"/>
        <v>Old</v>
      </c>
      <c r="G4535" t="str">
        <f t="shared" si="141"/>
        <v>Existing</v>
      </c>
    </row>
    <row r="4536" spans="1:7" ht="19" x14ac:dyDescent="0.25">
      <c r="A4536" s="7">
        <v>2015</v>
      </c>
      <c r="B4536" s="7" t="s">
        <v>574</v>
      </c>
      <c r="C4536" s="7" t="s">
        <v>7</v>
      </c>
      <c r="D4536" s="24">
        <v>103838.35</v>
      </c>
      <c r="E4536">
        <f>INDEX('B. Store opening dates'!$B$5:$B$2448,MATCH('A. Sales by store'!B4536,'B. Store opening dates'!$A$5:$A$2448,0))</f>
        <v>2004</v>
      </c>
      <c r="F4536" t="str">
        <f t="shared" si="140"/>
        <v>Old</v>
      </c>
      <c r="G4536" t="str">
        <f t="shared" si="141"/>
        <v>Existing</v>
      </c>
    </row>
    <row r="4537" spans="1:7" ht="19" x14ac:dyDescent="0.25">
      <c r="A4537" s="7">
        <v>2014</v>
      </c>
      <c r="B4537" s="7" t="s">
        <v>574</v>
      </c>
      <c r="C4537" s="7" t="s">
        <v>7</v>
      </c>
      <c r="D4537" s="24">
        <v>109129.96</v>
      </c>
      <c r="E4537">
        <f>INDEX('B. Store opening dates'!$B$5:$B$2448,MATCH('A. Sales by store'!B4537,'B. Store opening dates'!$A$5:$A$2448,0))</f>
        <v>2004</v>
      </c>
      <c r="F4537" t="str">
        <f t="shared" si="140"/>
        <v>Old</v>
      </c>
      <c r="G4537" t="str">
        <f t="shared" si="141"/>
        <v>Existing</v>
      </c>
    </row>
    <row r="4538" spans="1:7" ht="19" x14ac:dyDescent="0.25">
      <c r="A4538" s="7">
        <v>2015</v>
      </c>
      <c r="B4538" s="7" t="s">
        <v>574</v>
      </c>
      <c r="C4538" s="7" t="s">
        <v>8</v>
      </c>
      <c r="D4538" s="24">
        <v>443906.84</v>
      </c>
      <c r="E4538">
        <f>INDEX('B. Store opening dates'!$B$5:$B$2448,MATCH('A. Sales by store'!B4538,'B. Store opening dates'!$A$5:$A$2448,0))</f>
        <v>2004</v>
      </c>
      <c r="F4538" t="str">
        <f t="shared" si="140"/>
        <v>Old</v>
      </c>
      <c r="G4538" t="str">
        <f t="shared" si="141"/>
        <v>Existing</v>
      </c>
    </row>
    <row r="4539" spans="1:7" ht="19" x14ac:dyDescent="0.25">
      <c r="A4539" s="7">
        <v>2014</v>
      </c>
      <c r="B4539" s="7" t="s">
        <v>574</v>
      </c>
      <c r="C4539" s="7" t="s">
        <v>8</v>
      </c>
      <c r="D4539" s="24">
        <v>460565.63</v>
      </c>
      <c r="E4539">
        <f>INDEX('B. Store opening dates'!$B$5:$B$2448,MATCH('A. Sales by store'!B4539,'B. Store opening dates'!$A$5:$A$2448,0))</f>
        <v>2004</v>
      </c>
      <c r="F4539" t="str">
        <f t="shared" si="140"/>
        <v>Old</v>
      </c>
      <c r="G4539" t="str">
        <f t="shared" si="141"/>
        <v>Existing</v>
      </c>
    </row>
    <row r="4540" spans="1:7" ht="19" x14ac:dyDescent="0.25">
      <c r="A4540" s="7">
        <v>2015</v>
      </c>
      <c r="B4540" s="7" t="s">
        <v>575</v>
      </c>
      <c r="C4540" s="7" t="s">
        <v>5</v>
      </c>
      <c r="D4540" s="24">
        <v>617382.68999999994</v>
      </c>
      <c r="E4540">
        <f>INDEX('B. Store opening dates'!$B$5:$B$2448,MATCH('A. Sales by store'!B4540,'B. Store opening dates'!$A$5:$A$2448,0))</f>
        <v>2004</v>
      </c>
      <c r="F4540" t="str">
        <f t="shared" si="140"/>
        <v>Old</v>
      </c>
      <c r="G4540" t="str">
        <f t="shared" si="141"/>
        <v>Existing</v>
      </c>
    </row>
    <row r="4541" spans="1:7" ht="19" x14ac:dyDescent="0.25">
      <c r="A4541" s="7">
        <v>2014</v>
      </c>
      <c r="B4541" s="7" t="s">
        <v>575</v>
      </c>
      <c r="C4541" s="7" t="s">
        <v>5</v>
      </c>
      <c r="D4541" s="24">
        <v>676160.37</v>
      </c>
      <c r="E4541">
        <f>INDEX('B. Store opening dates'!$B$5:$B$2448,MATCH('A. Sales by store'!B4541,'B. Store opening dates'!$A$5:$A$2448,0))</f>
        <v>2004</v>
      </c>
      <c r="F4541" t="str">
        <f t="shared" si="140"/>
        <v>Old</v>
      </c>
      <c r="G4541" t="str">
        <f t="shared" si="141"/>
        <v>Existing</v>
      </c>
    </row>
    <row r="4542" spans="1:7" ht="19" x14ac:dyDescent="0.25">
      <c r="A4542" s="7">
        <v>2015</v>
      </c>
      <c r="B4542" s="7" t="s">
        <v>575</v>
      </c>
      <c r="C4542" s="7" t="s">
        <v>6</v>
      </c>
      <c r="D4542" s="24">
        <v>586027.94999999995</v>
      </c>
      <c r="E4542">
        <f>INDEX('B. Store opening dates'!$B$5:$B$2448,MATCH('A. Sales by store'!B4542,'B. Store opening dates'!$A$5:$A$2448,0))</f>
        <v>2004</v>
      </c>
      <c r="F4542" t="str">
        <f t="shared" si="140"/>
        <v>Old</v>
      </c>
      <c r="G4542" t="str">
        <f t="shared" si="141"/>
        <v>Existing</v>
      </c>
    </row>
    <row r="4543" spans="1:7" ht="19" x14ac:dyDescent="0.25">
      <c r="A4543" s="7">
        <v>2014</v>
      </c>
      <c r="B4543" s="7" t="s">
        <v>575</v>
      </c>
      <c r="C4543" s="7" t="s">
        <v>6</v>
      </c>
      <c r="D4543" s="24">
        <v>430338.86</v>
      </c>
      <c r="E4543">
        <f>INDEX('B. Store opening dates'!$B$5:$B$2448,MATCH('A. Sales by store'!B4543,'B. Store opening dates'!$A$5:$A$2448,0))</f>
        <v>2004</v>
      </c>
      <c r="F4543" t="str">
        <f t="shared" si="140"/>
        <v>Old</v>
      </c>
      <c r="G4543" t="str">
        <f t="shared" si="141"/>
        <v>Existing</v>
      </c>
    </row>
    <row r="4544" spans="1:7" ht="19" x14ac:dyDescent="0.25">
      <c r="A4544" s="7">
        <v>2015</v>
      </c>
      <c r="B4544" s="7" t="s">
        <v>575</v>
      </c>
      <c r="C4544" s="7" t="s">
        <v>7</v>
      </c>
      <c r="D4544" s="24">
        <v>211922.4</v>
      </c>
      <c r="E4544">
        <f>INDEX('B. Store opening dates'!$B$5:$B$2448,MATCH('A. Sales by store'!B4544,'B. Store opening dates'!$A$5:$A$2448,0))</f>
        <v>2004</v>
      </c>
      <c r="F4544" t="str">
        <f t="shared" si="140"/>
        <v>Old</v>
      </c>
      <c r="G4544" t="str">
        <f t="shared" si="141"/>
        <v>Existing</v>
      </c>
    </row>
    <row r="4545" spans="1:7" ht="19" x14ac:dyDescent="0.25">
      <c r="A4545" s="7">
        <v>2014</v>
      </c>
      <c r="B4545" s="7" t="s">
        <v>575</v>
      </c>
      <c r="C4545" s="7" t="s">
        <v>7</v>
      </c>
      <c r="D4545" s="24">
        <v>225370.64</v>
      </c>
      <c r="E4545">
        <f>INDEX('B. Store opening dates'!$B$5:$B$2448,MATCH('A. Sales by store'!B4545,'B. Store opening dates'!$A$5:$A$2448,0))</f>
        <v>2004</v>
      </c>
      <c r="F4545" t="str">
        <f t="shared" si="140"/>
        <v>Old</v>
      </c>
      <c r="G4545" t="str">
        <f t="shared" si="141"/>
        <v>Existing</v>
      </c>
    </row>
    <row r="4546" spans="1:7" ht="19" x14ac:dyDescent="0.25">
      <c r="A4546" s="7">
        <v>2015</v>
      </c>
      <c r="B4546" s="7" t="s">
        <v>575</v>
      </c>
      <c r="C4546" s="7" t="s">
        <v>8</v>
      </c>
      <c r="D4546" s="24">
        <v>558950.43000000005</v>
      </c>
      <c r="E4546">
        <f>INDEX('B. Store opening dates'!$B$5:$B$2448,MATCH('A. Sales by store'!B4546,'B. Store opening dates'!$A$5:$A$2448,0))</f>
        <v>2004</v>
      </c>
      <c r="F4546" t="str">
        <f t="shared" si="140"/>
        <v>Old</v>
      </c>
      <c r="G4546" t="str">
        <f t="shared" si="141"/>
        <v>Existing</v>
      </c>
    </row>
    <row r="4547" spans="1:7" ht="19" x14ac:dyDescent="0.25">
      <c r="A4547" s="7">
        <v>2014</v>
      </c>
      <c r="B4547" s="7" t="s">
        <v>575</v>
      </c>
      <c r="C4547" s="7" t="s">
        <v>8</v>
      </c>
      <c r="D4547" s="24">
        <v>586563.62</v>
      </c>
      <c r="E4547">
        <f>INDEX('B. Store opening dates'!$B$5:$B$2448,MATCH('A. Sales by store'!B4547,'B. Store opening dates'!$A$5:$A$2448,0))</f>
        <v>2004</v>
      </c>
      <c r="F4547" t="str">
        <f t="shared" si="140"/>
        <v>Old</v>
      </c>
      <c r="G4547" t="str">
        <f t="shared" si="141"/>
        <v>Existing</v>
      </c>
    </row>
    <row r="4548" spans="1:7" ht="19" x14ac:dyDescent="0.25">
      <c r="A4548" s="7">
        <v>2015</v>
      </c>
      <c r="B4548" s="7" t="s">
        <v>576</v>
      </c>
      <c r="C4548" s="7" t="s">
        <v>5</v>
      </c>
      <c r="D4548" s="24">
        <v>654863.71</v>
      </c>
      <c r="E4548">
        <f>INDEX('B. Store opening dates'!$B$5:$B$2448,MATCH('A. Sales by store'!B4548,'B. Store opening dates'!$A$5:$A$2448,0))</f>
        <v>2004</v>
      </c>
      <c r="F4548" t="str">
        <f t="shared" si="140"/>
        <v>Old</v>
      </c>
      <c r="G4548" t="str">
        <f t="shared" si="141"/>
        <v>Existing</v>
      </c>
    </row>
    <row r="4549" spans="1:7" ht="19" x14ac:dyDescent="0.25">
      <c r="A4549" s="7">
        <v>2014</v>
      </c>
      <c r="B4549" s="7" t="s">
        <v>576</v>
      </c>
      <c r="C4549" s="7" t="s">
        <v>5</v>
      </c>
      <c r="D4549" s="24">
        <v>723372.61</v>
      </c>
      <c r="E4549">
        <f>INDEX('B. Store opening dates'!$B$5:$B$2448,MATCH('A. Sales by store'!B4549,'B. Store opening dates'!$A$5:$A$2448,0))</f>
        <v>2004</v>
      </c>
      <c r="F4549" t="str">
        <f t="shared" ref="F4549:F4612" si="142">IF(A4549 = 2015, IF(E4549&lt; 2015, "Old","New"),IF(E4549 &lt; 2014, "Old","New"))</f>
        <v>Old</v>
      </c>
      <c r="G4549" t="str">
        <f t="shared" ref="G4549:G4612" si="143">IF(A4549 = 2015, IF(E4549&lt; 2015, "Existing","New"),"Existing")</f>
        <v>Existing</v>
      </c>
    </row>
    <row r="4550" spans="1:7" ht="19" x14ac:dyDescent="0.25">
      <c r="A4550" s="7">
        <v>2015</v>
      </c>
      <c r="B4550" s="7" t="s">
        <v>576</v>
      </c>
      <c r="C4550" s="7" t="s">
        <v>6</v>
      </c>
      <c r="D4550" s="24">
        <v>402223.54</v>
      </c>
      <c r="E4550">
        <f>INDEX('B. Store opening dates'!$B$5:$B$2448,MATCH('A. Sales by store'!B4550,'B. Store opening dates'!$A$5:$A$2448,0))</f>
        <v>2004</v>
      </c>
      <c r="F4550" t="str">
        <f t="shared" si="142"/>
        <v>Old</v>
      </c>
      <c r="G4550" t="str">
        <f t="shared" si="143"/>
        <v>Existing</v>
      </c>
    </row>
    <row r="4551" spans="1:7" ht="19" x14ac:dyDescent="0.25">
      <c r="A4551" s="7">
        <v>2014</v>
      </c>
      <c r="B4551" s="7" t="s">
        <v>576</v>
      </c>
      <c r="C4551" s="7" t="s">
        <v>6</v>
      </c>
      <c r="D4551" s="24">
        <v>286017.32</v>
      </c>
      <c r="E4551">
        <f>INDEX('B. Store opening dates'!$B$5:$B$2448,MATCH('A. Sales by store'!B4551,'B. Store opening dates'!$A$5:$A$2448,0))</f>
        <v>2004</v>
      </c>
      <c r="F4551" t="str">
        <f t="shared" si="142"/>
        <v>Old</v>
      </c>
      <c r="G4551" t="str">
        <f t="shared" si="143"/>
        <v>Existing</v>
      </c>
    </row>
    <row r="4552" spans="1:7" ht="19" x14ac:dyDescent="0.25">
      <c r="A4552" s="7">
        <v>2015</v>
      </c>
      <c r="B4552" s="7" t="s">
        <v>576</v>
      </c>
      <c r="C4552" s="7" t="s">
        <v>7</v>
      </c>
      <c r="D4552" s="24">
        <v>74014.53</v>
      </c>
      <c r="E4552">
        <f>INDEX('B. Store opening dates'!$B$5:$B$2448,MATCH('A. Sales by store'!B4552,'B. Store opening dates'!$A$5:$A$2448,0))</f>
        <v>2004</v>
      </c>
      <c r="F4552" t="str">
        <f t="shared" si="142"/>
        <v>Old</v>
      </c>
      <c r="G4552" t="str">
        <f t="shared" si="143"/>
        <v>Existing</v>
      </c>
    </row>
    <row r="4553" spans="1:7" ht="19" x14ac:dyDescent="0.25">
      <c r="A4553" s="7">
        <v>2014</v>
      </c>
      <c r="B4553" s="7" t="s">
        <v>576</v>
      </c>
      <c r="C4553" s="7" t="s">
        <v>7</v>
      </c>
      <c r="D4553" s="24">
        <v>78197.87</v>
      </c>
      <c r="E4553">
        <f>INDEX('B. Store opening dates'!$B$5:$B$2448,MATCH('A. Sales by store'!B4553,'B. Store opening dates'!$A$5:$A$2448,0))</f>
        <v>2004</v>
      </c>
      <c r="F4553" t="str">
        <f t="shared" si="142"/>
        <v>Old</v>
      </c>
      <c r="G4553" t="str">
        <f t="shared" si="143"/>
        <v>Existing</v>
      </c>
    </row>
    <row r="4554" spans="1:7" ht="19" x14ac:dyDescent="0.25">
      <c r="A4554" s="7">
        <v>2015</v>
      </c>
      <c r="B4554" s="7" t="s">
        <v>576</v>
      </c>
      <c r="C4554" s="7" t="s">
        <v>8</v>
      </c>
      <c r="D4554" s="24">
        <v>790086.39</v>
      </c>
      <c r="E4554">
        <f>INDEX('B. Store opening dates'!$B$5:$B$2448,MATCH('A. Sales by store'!B4554,'B. Store opening dates'!$A$5:$A$2448,0))</f>
        <v>2004</v>
      </c>
      <c r="F4554" t="str">
        <f t="shared" si="142"/>
        <v>Old</v>
      </c>
      <c r="G4554" t="str">
        <f t="shared" si="143"/>
        <v>Existing</v>
      </c>
    </row>
    <row r="4555" spans="1:7" ht="19" x14ac:dyDescent="0.25">
      <c r="A4555" s="7">
        <v>2014</v>
      </c>
      <c r="B4555" s="7" t="s">
        <v>576</v>
      </c>
      <c r="C4555" s="7" t="s">
        <v>8</v>
      </c>
      <c r="D4555" s="24">
        <v>819156.36</v>
      </c>
      <c r="E4555">
        <f>INDEX('B. Store opening dates'!$B$5:$B$2448,MATCH('A. Sales by store'!B4555,'B. Store opening dates'!$A$5:$A$2448,0))</f>
        <v>2004</v>
      </c>
      <c r="F4555" t="str">
        <f t="shared" si="142"/>
        <v>Old</v>
      </c>
      <c r="G4555" t="str">
        <f t="shared" si="143"/>
        <v>Existing</v>
      </c>
    </row>
    <row r="4556" spans="1:7" ht="19" x14ac:dyDescent="0.25">
      <c r="A4556" s="7">
        <v>2015</v>
      </c>
      <c r="B4556" s="7" t="s">
        <v>577</v>
      </c>
      <c r="C4556" s="7" t="s">
        <v>5</v>
      </c>
      <c r="D4556" s="24">
        <v>506206.56</v>
      </c>
      <c r="E4556">
        <f>INDEX('B. Store opening dates'!$B$5:$B$2448,MATCH('A. Sales by store'!B4556,'B. Store opening dates'!$A$5:$A$2448,0))</f>
        <v>2004</v>
      </c>
      <c r="F4556" t="str">
        <f t="shared" si="142"/>
        <v>Old</v>
      </c>
      <c r="G4556" t="str">
        <f t="shared" si="143"/>
        <v>Existing</v>
      </c>
    </row>
    <row r="4557" spans="1:7" ht="19" x14ac:dyDescent="0.25">
      <c r="A4557" s="7">
        <v>2014</v>
      </c>
      <c r="B4557" s="7" t="s">
        <v>577</v>
      </c>
      <c r="C4557" s="7" t="s">
        <v>5</v>
      </c>
      <c r="D4557" s="24">
        <v>553918.69999999995</v>
      </c>
      <c r="E4557">
        <f>INDEX('B. Store opening dates'!$B$5:$B$2448,MATCH('A. Sales by store'!B4557,'B. Store opening dates'!$A$5:$A$2448,0))</f>
        <v>2004</v>
      </c>
      <c r="F4557" t="str">
        <f t="shared" si="142"/>
        <v>Old</v>
      </c>
      <c r="G4557" t="str">
        <f t="shared" si="143"/>
        <v>Existing</v>
      </c>
    </row>
    <row r="4558" spans="1:7" ht="19" x14ac:dyDescent="0.25">
      <c r="A4558" s="7">
        <v>2015</v>
      </c>
      <c r="B4558" s="7" t="s">
        <v>577</v>
      </c>
      <c r="C4558" s="7" t="s">
        <v>6</v>
      </c>
      <c r="D4558" s="24">
        <v>470363.41</v>
      </c>
      <c r="E4558">
        <f>INDEX('B. Store opening dates'!$B$5:$B$2448,MATCH('A. Sales by store'!B4558,'B. Store opening dates'!$A$5:$A$2448,0))</f>
        <v>2004</v>
      </c>
      <c r="F4558" t="str">
        <f t="shared" si="142"/>
        <v>Old</v>
      </c>
      <c r="G4558" t="str">
        <f t="shared" si="143"/>
        <v>Existing</v>
      </c>
    </row>
    <row r="4559" spans="1:7" ht="19" x14ac:dyDescent="0.25">
      <c r="A4559" s="7">
        <v>2014</v>
      </c>
      <c r="B4559" s="7" t="s">
        <v>577</v>
      </c>
      <c r="C4559" s="7" t="s">
        <v>6</v>
      </c>
      <c r="D4559" s="24">
        <v>346563</v>
      </c>
      <c r="E4559">
        <f>INDEX('B. Store opening dates'!$B$5:$B$2448,MATCH('A. Sales by store'!B4559,'B. Store opening dates'!$A$5:$A$2448,0))</f>
        <v>2004</v>
      </c>
      <c r="F4559" t="str">
        <f t="shared" si="142"/>
        <v>Old</v>
      </c>
      <c r="G4559" t="str">
        <f t="shared" si="143"/>
        <v>Existing</v>
      </c>
    </row>
    <row r="4560" spans="1:7" ht="19" x14ac:dyDescent="0.25">
      <c r="A4560" s="7">
        <v>2015</v>
      </c>
      <c r="B4560" s="7" t="s">
        <v>577</v>
      </c>
      <c r="C4560" s="7" t="s">
        <v>7</v>
      </c>
      <c r="D4560" s="24">
        <v>217731.67</v>
      </c>
      <c r="E4560">
        <f>INDEX('B. Store opening dates'!$B$5:$B$2448,MATCH('A. Sales by store'!B4560,'B. Store opening dates'!$A$5:$A$2448,0))</f>
        <v>2004</v>
      </c>
      <c r="F4560" t="str">
        <f t="shared" si="142"/>
        <v>Old</v>
      </c>
      <c r="G4560" t="str">
        <f t="shared" si="143"/>
        <v>Existing</v>
      </c>
    </row>
    <row r="4561" spans="1:7" ht="19" x14ac:dyDescent="0.25">
      <c r="A4561" s="7">
        <v>2014</v>
      </c>
      <c r="B4561" s="7" t="s">
        <v>577</v>
      </c>
      <c r="C4561" s="7" t="s">
        <v>7</v>
      </c>
      <c r="D4561" s="24">
        <v>228423.83</v>
      </c>
      <c r="E4561">
        <f>INDEX('B. Store opening dates'!$B$5:$B$2448,MATCH('A. Sales by store'!B4561,'B. Store opening dates'!$A$5:$A$2448,0))</f>
        <v>2004</v>
      </c>
      <c r="F4561" t="str">
        <f t="shared" si="142"/>
        <v>Old</v>
      </c>
      <c r="G4561" t="str">
        <f t="shared" si="143"/>
        <v>Existing</v>
      </c>
    </row>
    <row r="4562" spans="1:7" ht="19" x14ac:dyDescent="0.25">
      <c r="A4562" s="7">
        <v>2015</v>
      </c>
      <c r="B4562" s="7" t="s">
        <v>577</v>
      </c>
      <c r="C4562" s="7" t="s">
        <v>8</v>
      </c>
      <c r="D4562" s="24">
        <v>442171.76</v>
      </c>
      <c r="E4562">
        <f>INDEX('B. Store opening dates'!$B$5:$B$2448,MATCH('A. Sales by store'!B4562,'B. Store opening dates'!$A$5:$A$2448,0))</f>
        <v>2004</v>
      </c>
      <c r="F4562" t="str">
        <f t="shared" si="142"/>
        <v>Old</v>
      </c>
      <c r="G4562" t="str">
        <f t="shared" si="143"/>
        <v>Existing</v>
      </c>
    </row>
    <row r="4563" spans="1:7" ht="19" x14ac:dyDescent="0.25">
      <c r="A4563" s="7">
        <v>2014</v>
      </c>
      <c r="B4563" s="7" t="s">
        <v>577</v>
      </c>
      <c r="C4563" s="7" t="s">
        <v>8</v>
      </c>
      <c r="D4563" s="24">
        <v>464344.13</v>
      </c>
      <c r="E4563">
        <f>INDEX('B. Store opening dates'!$B$5:$B$2448,MATCH('A. Sales by store'!B4563,'B. Store opening dates'!$A$5:$A$2448,0))</f>
        <v>2004</v>
      </c>
      <c r="F4563" t="str">
        <f t="shared" si="142"/>
        <v>Old</v>
      </c>
      <c r="G4563" t="str">
        <f t="shared" si="143"/>
        <v>Existing</v>
      </c>
    </row>
    <row r="4564" spans="1:7" ht="19" x14ac:dyDescent="0.25">
      <c r="A4564" s="7">
        <v>2015</v>
      </c>
      <c r="B4564" s="7" t="s">
        <v>578</v>
      </c>
      <c r="C4564" s="7" t="s">
        <v>5</v>
      </c>
      <c r="D4564" s="24">
        <v>614833.87</v>
      </c>
      <c r="E4564">
        <f>INDEX('B. Store opening dates'!$B$5:$B$2448,MATCH('A. Sales by store'!B4564,'B. Store opening dates'!$A$5:$A$2448,0))</f>
        <v>2004</v>
      </c>
      <c r="F4564" t="str">
        <f t="shared" si="142"/>
        <v>Old</v>
      </c>
      <c r="G4564" t="str">
        <f t="shared" si="143"/>
        <v>Existing</v>
      </c>
    </row>
    <row r="4565" spans="1:7" ht="19" x14ac:dyDescent="0.25">
      <c r="A4565" s="7">
        <v>2014</v>
      </c>
      <c r="B4565" s="7" t="s">
        <v>578</v>
      </c>
      <c r="C4565" s="7" t="s">
        <v>5</v>
      </c>
      <c r="D4565" s="24">
        <v>673764.61</v>
      </c>
      <c r="E4565">
        <f>INDEX('B. Store opening dates'!$B$5:$B$2448,MATCH('A. Sales by store'!B4565,'B. Store opening dates'!$A$5:$A$2448,0))</f>
        <v>2004</v>
      </c>
      <c r="F4565" t="str">
        <f t="shared" si="142"/>
        <v>Old</v>
      </c>
      <c r="G4565" t="str">
        <f t="shared" si="143"/>
        <v>Existing</v>
      </c>
    </row>
    <row r="4566" spans="1:7" ht="19" x14ac:dyDescent="0.25">
      <c r="A4566" s="7">
        <v>2015</v>
      </c>
      <c r="B4566" s="7" t="s">
        <v>578</v>
      </c>
      <c r="C4566" s="7" t="s">
        <v>6</v>
      </c>
      <c r="D4566" s="24">
        <v>423427.02</v>
      </c>
      <c r="E4566">
        <f>INDEX('B. Store opening dates'!$B$5:$B$2448,MATCH('A. Sales by store'!B4566,'B. Store opening dates'!$A$5:$A$2448,0))</f>
        <v>2004</v>
      </c>
      <c r="F4566" t="str">
        <f t="shared" si="142"/>
        <v>Old</v>
      </c>
      <c r="G4566" t="str">
        <f t="shared" si="143"/>
        <v>Existing</v>
      </c>
    </row>
    <row r="4567" spans="1:7" ht="19" x14ac:dyDescent="0.25">
      <c r="A4567" s="7">
        <v>2014</v>
      </c>
      <c r="B4567" s="7" t="s">
        <v>578</v>
      </c>
      <c r="C4567" s="7" t="s">
        <v>6</v>
      </c>
      <c r="D4567" s="24">
        <v>299720.15000000002</v>
      </c>
      <c r="E4567">
        <f>INDEX('B. Store opening dates'!$B$5:$B$2448,MATCH('A. Sales by store'!B4567,'B. Store opening dates'!$A$5:$A$2448,0))</f>
        <v>2004</v>
      </c>
      <c r="F4567" t="str">
        <f t="shared" si="142"/>
        <v>Old</v>
      </c>
      <c r="G4567" t="str">
        <f t="shared" si="143"/>
        <v>Existing</v>
      </c>
    </row>
    <row r="4568" spans="1:7" ht="19" x14ac:dyDescent="0.25">
      <c r="A4568" s="7">
        <v>2015</v>
      </c>
      <c r="B4568" s="7" t="s">
        <v>578</v>
      </c>
      <c r="C4568" s="7" t="s">
        <v>7</v>
      </c>
      <c r="D4568" s="24">
        <v>92781.04</v>
      </c>
      <c r="E4568">
        <f>INDEX('B. Store opening dates'!$B$5:$B$2448,MATCH('A. Sales by store'!B4568,'B. Store opening dates'!$A$5:$A$2448,0))</f>
        <v>2004</v>
      </c>
      <c r="F4568" t="str">
        <f t="shared" si="142"/>
        <v>Old</v>
      </c>
      <c r="G4568" t="str">
        <f t="shared" si="143"/>
        <v>Existing</v>
      </c>
    </row>
    <row r="4569" spans="1:7" ht="19" x14ac:dyDescent="0.25">
      <c r="A4569" s="7">
        <v>2014</v>
      </c>
      <c r="B4569" s="7" t="s">
        <v>578</v>
      </c>
      <c r="C4569" s="7" t="s">
        <v>7</v>
      </c>
      <c r="D4569" s="24">
        <v>98088.4</v>
      </c>
      <c r="E4569">
        <f>INDEX('B. Store opening dates'!$B$5:$B$2448,MATCH('A. Sales by store'!B4569,'B. Store opening dates'!$A$5:$A$2448,0))</f>
        <v>2004</v>
      </c>
      <c r="F4569" t="str">
        <f t="shared" si="142"/>
        <v>Old</v>
      </c>
      <c r="G4569" t="str">
        <f t="shared" si="143"/>
        <v>Existing</v>
      </c>
    </row>
    <row r="4570" spans="1:7" ht="19" x14ac:dyDescent="0.25">
      <c r="A4570" s="7">
        <v>2015</v>
      </c>
      <c r="B4570" s="7" t="s">
        <v>578</v>
      </c>
      <c r="C4570" s="7" t="s">
        <v>8</v>
      </c>
      <c r="D4570" s="24">
        <v>711263.14</v>
      </c>
      <c r="E4570">
        <f>INDEX('B. Store opening dates'!$B$5:$B$2448,MATCH('A. Sales by store'!B4570,'B. Store opening dates'!$A$5:$A$2448,0))</f>
        <v>2004</v>
      </c>
      <c r="F4570" t="str">
        <f t="shared" si="142"/>
        <v>Old</v>
      </c>
      <c r="G4570" t="str">
        <f t="shared" si="143"/>
        <v>Existing</v>
      </c>
    </row>
    <row r="4571" spans="1:7" ht="19" x14ac:dyDescent="0.25">
      <c r="A4571" s="7">
        <v>2014</v>
      </c>
      <c r="B4571" s="7" t="s">
        <v>578</v>
      </c>
      <c r="C4571" s="7" t="s">
        <v>8</v>
      </c>
      <c r="D4571" s="24">
        <v>743464.26</v>
      </c>
      <c r="E4571">
        <f>INDEX('B. Store opening dates'!$B$5:$B$2448,MATCH('A. Sales by store'!B4571,'B. Store opening dates'!$A$5:$A$2448,0))</f>
        <v>2004</v>
      </c>
      <c r="F4571" t="str">
        <f t="shared" si="142"/>
        <v>Old</v>
      </c>
      <c r="G4571" t="str">
        <f t="shared" si="143"/>
        <v>Existing</v>
      </c>
    </row>
    <row r="4572" spans="1:7" ht="19" x14ac:dyDescent="0.25">
      <c r="A4572" s="7">
        <v>2015</v>
      </c>
      <c r="B4572" s="7" t="s">
        <v>579</v>
      </c>
      <c r="C4572" s="7" t="s">
        <v>5</v>
      </c>
      <c r="D4572" s="24">
        <v>893660.9</v>
      </c>
      <c r="E4572">
        <f>INDEX('B. Store opening dates'!$B$5:$B$2448,MATCH('A. Sales by store'!B4572,'B. Store opening dates'!$A$5:$A$2448,0))</f>
        <v>2004</v>
      </c>
      <c r="F4572" t="str">
        <f t="shared" si="142"/>
        <v>Old</v>
      </c>
      <c r="G4572" t="str">
        <f t="shared" si="143"/>
        <v>Existing</v>
      </c>
    </row>
    <row r="4573" spans="1:7" ht="19" x14ac:dyDescent="0.25">
      <c r="A4573" s="7">
        <v>2014</v>
      </c>
      <c r="B4573" s="7" t="s">
        <v>579</v>
      </c>
      <c r="C4573" s="7" t="s">
        <v>5</v>
      </c>
      <c r="D4573" s="24">
        <v>990680.26</v>
      </c>
      <c r="E4573">
        <f>INDEX('B. Store opening dates'!$B$5:$B$2448,MATCH('A. Sales by store'!B4573,'B. Store opening dates'!$A$5:$A$2448,0))</f>
        <v>2004</v>
      </c>
      <c r="F4573" t="str">
        <f t="shared" si="142"/>
        <v>Old</v>
      </c>
      <c r="G4573" t="str">
        <f t="shared" si="143"/>
        <v>Existing</v>
      </c>
    </row>
    <row r="4574" spans="1:7" ht="19" x14ac:dyDescent="0.25">
      <c r="A4574" s="7">
        <v>2015</v>
      </c>
      <c r="B4574" s="7" t="s">
        <v>579</v>
      </c>
      <c r="C4574" s="7" t="s">
        <v>6</v>
      </c>
      <c r="D4574" s="24">
        <v>417845.97</v>
      </c>
      <c r="E4574">
        <f>INDEX('B. Store opening dates'!$B$5:$B$2448,MATCH('A. Sales by store'!B4574,'B. Store opening dates'!$A$5:$A$2448,0))</f>
        <v>2004</v>
      </c>
      <c r="F4574" t="str">
        <f t="shared" si="142"/>
        <v>Old</v>
      </c>
      <c r="G4574" t="str">
        <f t="shared" si="143"/>
        <v>Existing</v>
      </c>
    </row>
    <row r="4575" spans="1:7" ht="19" x14ac:dyDescent="0.25">
      <c r="A4575" s="7">
        <v>2014</v>
      </c>
      <c r="B4575" s="7" t="s">
        <v>579</v>
      </c>
      <c r="C4575" s="7" t="s">
        <v>6</v>
      </c>
      <c r="D4575" s="24">
        <v>300771.81</v>
      </c>
      <c r="E4575">
        <f>INDEX('B. Store opening dates'!$B$5:$B$2448,MATCH('A. Sales by store'!B4575,'B. Store opening dates'!$A$5:$A$2448,0))</f>
        <v>2004</v>
      </c>
      <c r="F4575" t="str">
        <f t="shared" si="142"/>
        <v>Old</v>
      </c>
      <c r="G4575" t="str">
        <f t="shared" si="143"/>
        <v>Existing</v>
      </c>
    </row>
    <row r="4576" spans="1:7" ht="19" x14ac:dyDescent="0.25">
      <c r="A4576" s="7">
        <v>2015</v>
      </c>
      <c r="B4576" s="7" t="s">
        <v>579</v>
      </c>
      <c r="C4576" s="7" t="s">
        <v>7</v>
      </c>
      <c r="D4576" s="24">
        <v>104899.8</v>
      </c>
      <c r="E4576">
        <f>INDEX('B. Store opening dates'!$B$5:$B$2448,MATCH('A. Sales by store'!B4576,'B. Store opening dates'!$A$5:$A$2448,0))</f>
        <v>2004</v>
      </c>
      <c r="F4576" t="str">
        <f t="shared" si="142"/>
        <v>Old</v>
      </c>
      <c r="G4576" t="str">
        <f t="shared" si="143"/>
        <v>Existing</v>
      </c>
    </row>
    <row r="4577" spans="1:7" ht="19" x14ac:dyDescent="0.25">
      <c r="A4577" s="7">
        <v>2014</v>
      </c>
      <c r="B4577" s="7" t="s">
        <v>579</v>
      </c>
      <c r="C4577" s="7" t="s">
        <v>7</v>
      </c>
      <c r="D4577" s="24">
        <v>110238.84</v>
      </c>
      <c r="E4577">
        <f>INDEX('B. Store opening dates'!$B$5:$B$2448,MATCH('A. Sales by store'!B4577,'B. Store opening dates'!$A$5:$A$2448,0))</f>
        <v>2004</v>
      </c>
      <c r="F4577" t="str">
        <f t="shared" si="142"/>
        <v>Old</v>
      </c>
      <c r="G4577" t="str">
        <f t="shared" si="143"/>
        <v>Existing</v>
      </c>
    </row>
    <row r="4578" spans="1:7" ht="19" x14ac:dyDescent="0.25">
      <c r="A4578" s="7">
        <v>2015</v>
      </c>
      <c r="B4578" s="7" t="s">
        <v>579</v>
      </c>
      <c r="C4578" s="7" t="s">
        <v>8</v>
      </c>
      <c r="D4578" s="24">
        <v>429693.21</v>
      </c>
      <c r="E4578">
        <f>INDEX('B. Store opening dates'!$B$5:$B$2448,MATCH('A. Sales by store'!B4578,'B. Store opening dates'!$A$5:$A$2448,0))</f>
        <v>2004</v>
      </c>
      <c r="F4578" t="str">
        <f t="shared" si="142"/>
        <v>Old</v>
      </c>
      <c r="G4578" t="str">
        <f t="shared" si="143"/>
        <v>Existing</v>
      </c>
    </row>
    <row r="4579" spans="1:7" ht="19" x14ac:dyDescent="0.25">
      <c r="A4579" s="7">
        <v>2014</v>
      </c>
      <c r="B4579" s="7" t="s">
        <v>579</v>
      </c>
      <c r="C4579" s="7" t="s">
        <v>8</v>
      </c>
      <c r="D4579" s="24">
        <v>444889.03</v>
      </c>
      <c r="E4579">
        <f>INDEX('B. Store opening dates'!$B$5:$B$2448,MATCH('A. Sales by store'!B4579,'B. Store opening dates'!$A$5:$A$2448,0))</f>
        <v>2004</v>
      </c>
      <c r="F4579" t="str">
        <f t="shared" si="142"/>
        <v>Old</v>
      </c>
      <c r="G4579" t="str">
        <f t="shared" si="143"/>
        <v>Existing</v>
      </c>
    </row>
    <row r="4580" spans="1:7" ht="19" x14ac:dyDescent="0.25">
      <c r="A4580" s="7">
        <v>2015</v>
      </c>
      <c r="B4580" s="7" t="s">
        <v>580</v>
      </c>
      <c r="C4580" s="7" t="s">
        <v>5</v>
      </c>
      <c r="D4580" s="24">
        <v>652800.22</v>
      </c>
      <c r="E4580">
        <f>INDEX('B. Store opening dates'!$B$5:$B$2448,MATCH('A. Sales by store'!B4580,'B. Store opening dates'!$A$5:$A$2448,0))</f>
        <v>2004</v>
      </c>
      <c r="F4580" t="str">
        <f t="shared" si="142"/>
        <v>Old</v>
      </c>
      <c r="G4580" t="str">
        <f t="shared" si="143"/>
        <v>Existing</v>
      </c>
    </row>
    <row r="4581" spans="1:7" ht="19" x14ac:dyDescent="0.25">
      <c r="A4581" s="7">
        <v>2014</v>
      </c>
      <c r="B4581" s="7" t="s">
        <v>580</v>
      </c>
      <c r="C4581" s="7" t="s">
        <v>5</v>
      </c>
      <c r="D4581" s="24">
        <v>719922.05</v>
      </c>
      <c r="E4581">
        <f>INDEX('B. Store opening dates'!$B$5:$B$2448,MATCH('A. Sales by store'!B4581,'B. Store opening dates'!$A$5:$A$2448,0))</f>
        <v>2004</v>
      </c>
      <c r="F4581" t="str">
        <f t="shared" si="142"/>
        <v>Old</v>
      </c>
      <c r="G4581" t="str">
        <f t="shared" si="143"/>
        <v>Existing</v>
      </c>
    </row>
    <row r="4582" spans="1:7" ht="19" x14ac:dyDescent="0.25">
      <c r="A4582" s="7">
        <v>2015</v>
      </c>
      <c r="B4582" s="7" t="s">
        <v>580</v>
      </c>
      <c r="C4582" s="7" t="s">
        <v>6</v>
      </c>
      <c r="D4582" s="24">
        <v>273107.52</v>
      </c>
      <c r="E4582">
        <f>INDEX('B. Store opening dates'!$B$5:$B$2448,MATCH('A. Sales by store'!B4582,'B. Store opening dates'!$A$5:$A$2448,0))</f>
        <v>2004</v>
      </c>
      <c r="F4582" t="str">
        <f t="shared" si="142"/>
        <v>Old</v>
      </c>
      <c r="G4582" t="str">
        <f t="shared" si="143"/>
        <v>Existing</v>
      </c>
    </row>
    <row r="4583" spans="1:7" ht="19" x14ac:dyDescent="0.25">
      <c r="A4583" s="7">
        <v>2014</v>
      </c>
      <c r="B4583" s="7" t="s">
        <v>580</v>
      </c>
      <c r="C4583" s="7" t="s">
        <v>6</v>
      </c>
      <c r="D4583" s="24">
        <v>194760.9</v>
      </c>
      <c r="E4583">
        <f>INDEX('B. Store opening dates'!$B$5:$B$2448,MATCH('A. Sales by store'!B4583,'B. Store opening dates'!$A$5:$A$2448,0))</f>
        <v>2004</v>
      </c>
      <c r="F4583" t="str">
        <f t="shared" si="142"/>
        <v>Old</v>
      </c>
      <c r="G4583" t="str">
        <f t="shared" si="143"/>
        <v>Existing</v>
      </c>
    </row>
    <row r="4584" spans="1:7" ht="19" x14ac:dyDescent="0.25">
      <c r="A4584" s="7">
        <v>2015</v>
      </c>
      <c r="B4584" s="7" t="s">
        <v>580</v>
      </c>
      <c r="C4584" s="7" t="s">
        <v>7</v>
      </c>
      <c r="D4584" s="24">
        <v>226556.88</v>
      </c>
      <c r="E4584">
        <f>INDEX('B. Store opening dates'!$B$5:$B$2448,MATCH('A. Sales by store'!B4584,'B. Store opening dates'!$A$5:$A$2448,0))</f>
        <v>2004</v>
      </c>
      <c r="F4584" t="str">
        <f t="shared" si="142"/>
        <v>Old</v>
      </c>
      <c r="G4584" t="str">
        <f t="shared" si="143"/>
        <v>Existing</v>
      </c>
    </row>
    <row r="4585" spans="1:7" ht="19" x14ac:dyDescent="0.25">
      <c r="A4585" s="7">
        <v>2014</v>
      </c>
      <c r="B4585" s="7" t="s">
        <v>580</v>
      </c>
      <c r="C4585" s="7" t="s">
        <v>7</v>
      </c>
      <c r="D4585" s="24">
        <v>239132.49</v>
      </c>
      <c r="E4585">
        <f>INDEX('B. Store opening dates'!$B$5:$B$2448,MATCH('A. Sales by store'!B4585,'B. Store opening dates'!$A$5:$A$2448,0))</f>
        <v>2004</v>
      </c>
      <c r="F4585" t="str">
        <f t="shared" si="142"/>
        <v>Old</v>
      </c>
      <c r="G4585" t="str">
        <f t="shared" si="143"/>
        <v>Existing</v>
      </c>
    </row>
    <row r="4586" spans="1:7" ht="19" x14ac:dyDescent="0.25">
      <c r="A4586" s="7">
        <v>2015</v>
      </c>
      <c r="B4586" s="7" t="s">
        <v>580</v>
      </c>
      <c r="C4586" s="7" t="s">
        <v>8</v>
      </c>
      <c r="D4586" s="24">
        <v>416465.34</v>
      </c>
      <c r="E4586">
        <f>INDEX('B. Store opening dates'!$B$5:$B$2448,MATCH('A. Sales by store'!B4586,'B. Store opening dates'!$A$5:$A$2448,0))</f>
        <v>2004</v>
      </c>
      <c r="F4586" t="str">
        <f t="shared" si="142"/>
        <v>Old</v>
      </c>
      <c r="G4586" t="str">
        <f t="shared" si="143"/>
        <v>Existing</v>
      </c>
    </row>
    <row r="4587" spans="1:7" ht="19" x14ac:dyDescent="0.25">
      <c r="A4587" s="7">
        <v>2014</v>
      </c>
      <c r="B4587" s="7" t="s">
        <v>580</v>
      </c>
      <c r="C4587" s="7" t="s">
        <v>8</v>
      </c>
      <c r="D4587" s="24">
        <v>435816.29</v>
      </c>
      <c r="E4587">
        <f>INDEX('B. Store opening dates'!$B$5:$B$2448,MATCH('A. Sales by store'!B4587,'B. Store opening dates'!$A$5:$A$2448,0))</f>
        <v>2004</v>
      </c>
      <c r="F4587" t="str">
        <f t="shared" si="142"/>
        <v>Old</v>
      </c>
      <c r="G4587" t="str">
        <f t="shared" si="143"/>
        <v>Existing</v>
      </c>
    </row>
    <row r="4588" spans="1:7" ht="19" x14ac:dyDescent="0.25">
      <c r="A4588" s="7">
        <v>2015</v>
      </c>
      <c r="B4588" s="7" t="s">
        <v>581</v>
      </c>
      <c r="C4588" s="7" t="s">
        <v>5</v>
      </c>
      <c r="D4588" s="24">
        <v>632553.31999999995</v>
      </c>
      <c r="E4588">
        <f>INDEX('B. Store opening dates'!$B$5:$B$2448,MATCH('A. Sales by store'!B4588,'B. Store opening dates'!$A$5:$A$2448,0))</f>
        <v>2004</v>
      </c>
      <c r="F4588" t="str">
        <f t="shared" si="142"/>
        <v>Old</v>
      </c>
      <c r="G4588" t="str">
        <f t="shared" si="143"/>
        <v>Existing</v>
      </c>
    </row>
    <row r="4589" spans="1:7" ht="19" x14ac:dyDescent="0.25">
      <c r="A4589" s="7">
        <v>2014</v>
      </c>
      <c r="B4589" s="7" t="s">
        <v>581</v>
      </c>
      <c r="C4589" s="7" t="s">
        <v>5</v>
      </c>
      <c r="D4589" s="24">
        <v>691639.75</v>
      </c>
      <c r="E4589">
        <f>INDEX('B. Store opening dates'!$B$5:$B$2448,MATCH('A. Sales by store'!B4589,'B. Store opening dates'!$A$5:$A$2448,0))</f>
        <v>2004</v>
      </c>
      <c r="F4589" t="str">
        <f t="shared" si="142"/>
        <v>Old</v>
      </c>
      <c r="G4589" t="str">
        <f t="shared" si="143"/>
        <v>Existing</v>
      </c>
    </row>
    <row r="4590" spans="1:7" ht="19" x14ac:dyDescent="0.25">
      <c r="A4590" s="7">
        <v>2015</v>
      </c>
      <c r="B4590" s="7" t="s">
        <v>581</v>
      </c>
      <c r="C4590" s="7" t="s">
        <v>6</v>
      </c>
      <c r="D4590" s="24">
        <v>541323.82999999996</v>
      </c>
      <c r="E4590">
        <f>INDEX('B. Store opening dates'!$B$5:$B$2448,MATCH('A. Sales by store'!B4590,'B. Store opening dates'!$A$5:$A$2448,0))</f>
        <v>2004</v>
      </c>
      <c r="F4590" t="str">
        <f t="shared" si="142"/>
        <v>Old</v>
      </c>
      <c r="G4590" t="str">
        <f t="shared" si="143"/>
        <v>Existing</v>
      </c>
    </row>
    <row r="4591" spans="1:7" ht="19" x14ac:dyDescent="0.25">
      <c r="A4591" s="7">
        <v>2014</v>
      </c>
      <c r="B4591" s="7" t="s">
        <v>581</v>
      </c>
      <c r="C4591" s="7" t="s">
        <v>6</v>
      </c>
      <c r="D4591" s="24">
        <v>397707.01</v>
      </c>
      <c r="E4591">
        <f>INDEX('B. Store opening dates'!$B$5:$B$2448,MATCH('A. Sales by store'!B4591,'B. Store opening dates'!$A$5:$A$2448,0))</f>
        <v>2004</v>
      </c>
      <c r="F4591" t="str">
        <f t="shared" si="142"/>
        <v>Old</v>
      </c>
      <c r="G4591" t="str">
        <f t="shared" si="143"/>
        <v>Existing</v>
      </c>
    </row>
    <row r="4592" spans="1:7" ht="19" x14ac:dyDescent="0.25">
      <c r="A4592" s="7">
        <v>2015</v>
      </c>
      <c r="B4592" s="7" t="s">
        <v>581</v>
      </c>
      <c r="C4592" s="7" t="s">
        <v>7</v>
      </c>
      <c r="D4592" s="24">
        <v>134661.66</v>
      </c>
      <c r="E4592">
        <f>INDEX('B. Store opening dates'!$B$5:$B$2448,MATCH('A. Sales by store'!B4592,'B. Store opening dates'!$A$5:$A$2448,0))</f>
        <v>2004</v>
      </c>
      <c r="F4592" t="str">
        <f t="shared" si="142"/>
        <v>Old</v>
      </c>
      <c r="G4592" t="str">
        <f t="shared" si="143"/>
        <v>Existing</v>
      </c>
    </row>
    <row r="4593" spans="1:7" ht="19" x14ac:dyDescent="0.25">
      <c r="A4593" s="7">
        <v>2014</v>
      </c>
      <c r="B4593" s="7" t="s">
        <v>581</v>
      </c>
      <c r="C4593" s="7" t="s">
        <v>7</v>
      </c>
      <c r="D4593" s="24">
        <v>143527.6</v>
      </c>
      <c r="E4593">
        <f>INDEX('B. Store opening dates'!$B$5:$B$2448,MATCH('A. Sales by store'!B4593,'B. Store opening dates'!$A$5:$A$2448,0))</f>
        <v>2004</v>
      </c>
      <c r="F4593" t="str">
        <f t="shared" si="142"/>
        <v>Old</v>
      </c>
      <c r="G4593" t="str">
        <f t="shared" si="143"/>
        <v>Existing</v>
      </c>
    </row>
    <row r="4594" spans="1:7" ht="19" x14ac:dyDescent="0.25">
      <c r="A4594" s="7">
        <v>2015</v>
      </c>
      <c r="B4594" s="7" t="s">
        <v>581</v>
      </c>
      <c r="C4594" s="7" t="s">
        <v>8</v>
      </c>
      <c r="D4594" s="24">
        <v>509177.95</v>
      </c>
      <c r="E4594">
        <f>INDEX('B. Store opening dates'!$B$5:$B$2448,MATCH('A. Sales by store'!B4594,'B. Store opening dates'!$A$5:$A$2448,0))</f>
        <v>2004</v>
      </c>
      <c r="F4594" t="str">
        <f t="shared" si="142"/>
        <v>Old</v>
      </c>
      <c r="G4594" t="str">
        <f t="shared" si="143"/>
        <v>Existing</v>
      </c>
    </row>
    <row r="4595" spans="1:7" ht="19" x14ac:dyDescent="0.25">
      <c r="A4595" s="7">
        <v>2014</v>
      </c>
      <c r="B4595" s="7" t="s">
        <v>581</v>
      </c>
      <c r="C4595" s="7" t="s">
        <v>8</v>
      </c>
      <c r="D4595" s="24">
        <v>524128.03</v>
      </c>
      <c r="E4595">
        <f>INDEX('B. Store opening dates'!$B$5:$B$2448,MATCH('A. Sales by store'!B4595,'B. Store opening dates'!$A$5:$A$2448,0))</f>
        <v>2004</v>
      </c>
      <c r="F4595" t="str">
        <f t="shared" si="142"/>
        <v>Old</v>
      </c>
      <c r="G4595" t="str">
        <f t="shared" si="143"/>
        <v>Existing</v>
      </c>
    </row>
    <row r="4596" spans="1:7" ht="19" x14ac:dyDescent="0.25">
      <c r="A4596" s="7">
        <v>2015</v>
      </c>
      <c r="B4596" s="7" t="s">
        <v>582</v>
      </c>
      <c r="C4596" s="7" t="s">
        <v>5</v>
      </c>
      <c r="D4596" s="24">
        <v>699202.97</v>
      </c>
      <c r="E4596">
        <f>INDEX('B. Store opening dates'!$B$5:$B$2448,MATCH('A. Sales by store'!B4596,'B. Store opening dates'!$A$5:$A$2448,0))</f>
        <v>2004</v>
      </c>
      <c r="F4596" t="str">
        <f t="shared" si="142"/>
        <v>Old</v>
      </c>
      <c r="G4596" t="str">
        <f t="shared" si="143"/>
        <v>Existing</v>
      </c>
    </row>
    <row r="4597" spans="1:7" ht="19" x14ac:dyDescent="0.25">
      <c r="A4597" s="7">
        <v>2014</v>
      </c>
      <c r="B4597" s="7" t="s">
        <v>582</v>
      </c>
      <c r="C4597" s="7" t="s">
        <v>5</v>
      </c>
      <c r="D4597" s="24">
        <v>763534.53</v>
      </c>
      <c r="E4597">
        <f>INDEX('B. Store opening dates'!$B$5:$B$2448,MATCH('A. Sales by store'!B4597,'B. Store opening dates'!$A$5:$A$2448,0))</f>
        <v>2004</v>
      </c>
      <c r="F4597" t="str">
        <f t="shared" si="142"/>
        <v>Old</v>
      </c>
      <c r="G4597" t="str">
        <f t="shared" si="143"/>
        <v>Existing</v>
      </c>
    </row>
    <row r="4598" spans="1:7" ht="19" x14ac:dyDescent="0.25">
      <c r="A4598" s="7">
        <v>2015</v>
      </c>
      <c r="B4598" s="7" t="s">
        <v>582</v>
      </c>
      <c r="C4598" s="7" t="s">
        <v>6</v>
      </c>
      <c r="D4598" s="24">
        <v>477400.2</v>
      </c>
      <c r="E4598">
        <f>INDEX('B. Store opening dates'!$B$5:$B$2448,MATCH('A. Sales by store'!B4598,'B. Store opening dates'!$A$5:$A$2448,0))</f>
        <v>2004</v>
      </c>
      <c r="F4598" t="str">
        <f t="shared" si="142"/>
        <v>Old</v>
      </c>
      <c r="G4598" t="str">
        <f t="shared" si="143"/>
        <v>Existing</v>
      </c>
    </row>
    <row r="4599" spans="1:7" ht="19" x14ac:dyDescent="0.25">
      <c r="A4599" s="7">
        <v>2014</v>
      </c>
      <c r="B4599" s="7" t="s">
        <v>582</v>
      </c>
      <c r="C4599" s="7" t="s">
        <v>6</v>
      </c>
      <c r="D4599" s="24">
        <v>345778.88</v>
      </c>
      <c r="E4599">
        <f>INDEX('B. Store opening dates'!$B$5:$B$2448,MATCH('A. Sales by store'!B4599,'B. Store opening dates'!$A$5:$A$2448,0))</f>
        <v>2004</v>
      </c>
      <c r="F4599" t="str">
        <f t="shared" si="142"/>
        <v>Old</v>
      </c>
      <c r="G4599" t="str">
        <f t="shared" si="143"/>
        <v>Existing</v>
      </c>
    </row>
    <row r="4600" spans="1:7" ht="19" x14ac:dyDescent="0.25">
      <c r="A4600" s="7">
        <v>2015</v>
      </c>
      <c r="B4600" s="7" t="s">
        <v>582</v>
      </c>
      <c r="C4600" s="7" t="s">
        <v>7</v>
      </c>
      <c r="D4600" s="24">
        <v>219905.82</v>
      </c>
      <c r="E4600">
        <f>INDEX('B. Store opening dates'!$B$5:$B$2448,MATCH('A. Sales by store'!B4600,'B. Store opening dates'!$A$5:$A$2448,0))</f>
        <v>2004</v>
      </c>
      <c r="F4600" t="str">
        <f t="shared" si="142"/>
        <v>Old</v>
      </c>
      <c r="G4600" t="str">
        <f t="shared" si="143"/>
        <v>Existing</v>
      </c>
    </row>
    <row r="4601" spans="1:7" ht="19" x14ac:dyDescent="0.25">
      <c r="A4601" s="7">
        <v>2014</v>
      </c>
      <c r="B4601" s="7" t="s">
        <v>582</v>
      </c>
      <c r="C4601" s="7" t="s">
        <v>7</v>
      </c>
      <c r="D4601" s="24">
        <v>234243.26</v>
      </c>
      <c r="E4601">
        <f>INDEX('B. Store opening dates'!$B$5:$B$2448,MATCH('A. Sales by store'!B4601,'B. Store opening dates'!$A$5:$A$2448,0))</f>
        <v>2004</v>
      </c>
      <c r="F4601" t="str">
        <f t="shared" si="142"/>
        <v>Old</v>
      </c>
      <c r="G4601" t="str">
        <f t="shared" si="143"/>
        <v>Existing</v>
      </c>
    </row>
    <row r="4602" spans="1:7" ht="19" x14ac:dyDescent="0.25">
      <c r="A4602" s="7">
        <v>2015</v>
      </c>
      <c r="B4602" s="7" t="s">
        <v>582</v>
      </c>
      <c r="C4602" s="7" t="s">
        <v>8</v>
      </c>
      <c r="D4602" s="24">
        <v>634973.76</v>
      </c>
      <c r="E4602">
        <f>INDEX('B. Store opening dates'!$B$5:$B$2448,MATCH('A. Sales by store'!B4602,'B. Store opening dates'!$A$5:$A$2448,0))</f>
        <v>2004</v>
      </c>
      <c r="F4602" t="str">
        <f t="shared" si="142"/>
        <v>Old</v>
      </c>
      <c r="G4602" t="str">
        <f t="shared" si="143"/>
        <v>Existing</v>
      </c>
    </row>
    <row r="4603" spans="1:7" ht="19" x14ac:dyDescent="0.25">
      <c r="A4603" s="7">
        <v>2014</v>
      </c>
      <c r="B4603" s="7" t="s">
        <v>582</v>
      </c>
      <c r="C4603" s="7" t="s">
        <v>8</v>
      </c>
      <c r="D4603" s="24">
        <v>655137.31999999995</v>
      </c>
      <c r="E4603">
        <f>INDEX('B. Store opening dates'!$B$5:$B$2448,MATCH('A. Sales by store'!B4603,'B. Store opening dates'!$A$5:$A$2448,0))</f>
        <v>2004</v>
      </c>
      <c r="F4603" t="str">
        <f t="shared" si="142"/>
        <v>Old</v>
      </c>
      <c r="G4603" t="str">
        <f t="shared" si="143"/>
        <v>Existing</v>
      </c>
    </row>
    <row r="4604" spans="1:7" ht="19" x14ac:dyDescent="0.25">
      <c r="A4604" s="7">
        <v>2015</v>
      </c>
      <c r="B4604" s="7" t="s">
        <v>583</v>
      </c>
      <c r="C4604" s="7" t="s">
        <v>5</v>
      </c>
      <c r="D4604" s="24">
        <v>659332.94999999995</v>
      </c>
      <c r="E4604">
        <f>INDEX('B. Store opening dates'!$B$5:$B$2448,MATCH('A. Sales by store'!B4604,'B. Store opening dates'!$A$5:$A$2448,0))</f>
        <v>2004</v>
      </c>
      <c r="F4604" t="str">
        <f t="shared" si="142"/>
        <v>Old</v>
      </c>
      <c r="G4604" t="str">
        <f t="shared" si="143"/>
        <v>Existing</v>
      </c>
    </row>
    <row r="4605" spans="1:7" ht="19" x14ac:dyDescent="0.25">
      <c r="A4605" s="7">
        <v>2014</v>
      </c>
      <c r="B4605" s="7" t="s">
        <v>583</v>
      </c>
      <c r="C4605" s="7" t="s">
        <v>5</v>
      </c>
      <c r="D4605" s="24">
        <v>717219.72</v>
      </c>
      <c r="E4605">
        <f>INDEX('B. Store opening dates'!$B$5:$B$2448,MATCH('A. Sales by store'!B4605,'B. Store opening dates'!$A$5:$A$2448,0))</f>
        <v>2004</v>
      </c>
      <c r="F4605" t="str">
        <f t="shared" si="142"/>
        <v>Old</v>
      </c>
      <c r="G4605" t="str">
        <f t="shared" si="143"/>
        <v>Existing</v>
      </c>
    </row>
    <row r="4606" spans="1:7" ht="19" x14ac:dyDescent="0.25">
      <c r="A4606" s="7">
        <v>2015</v>
      </c>
      <c r="B4606" s="7" t="s">
        <v>583</v>
      </c>
      <c r="C4606" s="7" t="s">
        <v>6</v>
      </c>
      <c r="D4606" s="24">
        <v>354607.07</v>
      </c>
      <c r="E4606">
        <f>INDEX('B. Store opening dates'!$B$5:$B$2448,MATCH('A. Sales by store'!B4606,'B. Store opening dates'!$A$5:$A$2448,0))</f>
        <v>2004</v>
      </c>
      <c r="F4606" t="str">
        <f t="shared" si="142"/>
        <v>Old</v>
      </c>
      <c r="G4606" t="str">
        <f t="shared" si="143"/>
        <v>Existing</v>
      </c>
    </row>
    <row r="4607" spans="1:7" ht="19" x14ac:dyDescent="0.25">
      <c r="A4607" s="7">
        <v>2014</v>
      </c>
      <c r="B4607" s="7" t="s">
        <v>583</v>
      </c>
      <c r="C4607" s="7" t="s">
        <v>6</v>
      </c>
      <c r="D4607" s="24">
        <v>260379.49</v>
      </c>
      <c r="E4607">
        <f>INDEX('B. Store opening dates'!$B$5:$B$2448,MATCH('A. Sales by store'!B4607,'B. Store opening dates'!$A$5:$A$2448,0))</f>
        <v>2004</v>
      </c>
      <c r="F4607" t="str">
        <f t="shared" si="142"/>
        <v>Old</v>
      </c>
      <c r="G4607" t="str">
        <f t="shared" si="143"/>
        <v>Existing</v>
      </c>
    </row>
    <row r="4608" spans="1:7" ht="19" x14ac:dyDescent="0.25">
      <c r="A4608" s="7">
        <v>2015</v>
      </c>
      <c r="B4608" s="7" t="s">
        <v>583</v>
      </c>
      <c r="C4608" s="7" t="s">
        <v>7</v>
      </c>
      <c r="D4608" s="24">
        <v>225334.08</v>
      </c>
      <c r="E4608">
        <f>INDEX('B. Store opening dates'!$B$5:$B$2448,MATCH('A. Sales by store'!B4608,'B. Store opening dates'!$A$5:$A$2448,0))</f>
        <v>2004</v>
      </c>
      <c r="F4608" t="str">
        <f t="shared" si="142"/>
        <v>Old</v>
      </c>
      <c r="G4608" t="str">
        <f t="shared" si="143"/>
        <v>Existing</v>
      </c>
    </row>
    <row r="4609" spans="1:7" ht="19" x14ac:dyDescent="0.25">
      <c r="A4609" s="7">
        <v>2014</v>
      </c>
      <c r="B4609" s="7" t="s">
        <v>583</v>
      </c>
      <c r="C4609" s="7" t="s">
        <v>7</v>
      </c>
      <c r="D4609" s="24">
        <v>236733.45</v>
      </c>
      <c r="E4609">
        <f>INDEX('B. Store opening dates'!$B$5:$B$2448,MATCH('A. Sales by store'!B4609,'B. Store opening dates'!$A$5:$A$2448,0))</f>
        <v>2004</v>
      </c>
      <c r="F4609" t="str">
        <f t="shared" si="142"/>
        <v>Old</v>
      </c>
      <c r="G4609" t="str">
        <f t="shared" si="143"/>
        <v>Existing</v>
      </c>
    </row>
    <row r="4610" spans="1:7" ht="19" x14ac:dyDescent="0.25">
      <c r="A4610" s="7">
        <v>2015</v>
      </c>
      <c r="B4610" s="7" t="s">
        <v>583</v>
      </c>
      <c r="C4610" s="7" t="s">
        <v>8</v>
      </c>
      <c r="D4610" s="24">
        <v>575015.26</v>
      </c>
      <c r="E4610">
        <f>INDEX('B. Store opening dates'!$B$5:$B$2448,MATCH('A. Sales by store'!B4610,'B. Store opening dates'!$A$5:$A$2448,0))</f>
        <v>2004</v>
      </c>
      <c r="F4610" t="str">
        <f t="shared" si="142"/>
        <v>Old</v>
      </c>
      <c r="G4610" t="str">
        <f t="shared" si="143"/>
        <v>Existing</v>
      </c>
    </row>
    <row r="4611" spans="1:7" ht="19" x14ac:dyDescent="0.25">
      <c r="A4611" s="7">
        <v>2014</v>
      </c>
      <c r="B4611" s="7" t="s">
        <v>583</v>
      </c>
      <c r="C4611" s="7" t="s">
        <v>8</v>
      </c>
      <c r="D4611" s="24">
        <v>600721.89</v>
      </c>
      <c r="E4611">
        <f>INDEX('B. Store opening dates'!$B$5:$B$2448,MATCH('A. Sales by store'!B4611,'B. Store opening dates'!$A$5:$A$2448,0))</f>
        <v>2004</v>
      </c>
      <c r="F4611" t="str">
        <f t="shared" si="142"/>
        <v>Old</v>
      </c>
      <c r="G4611" t="str">
        <f t="shared" si="143"/>
        <v>Existing</v>
      </c>
    </row>
    <row r="4612" spans="1:7" ht="19" x14ac:dyDescent="0.25">
      <c r="A4612" s="7">
        <v>2015</v>
      </c>
      <c r="B4612" s="7" t="s">
        <v>584</v>
      </c>
      <c r="C4612" s="7" t="s">
        <v>5</v>
      </c>
      <c r="D4612" s="24">
        <v>823091</v>
      </c>
      <c r="E4612">
        <f>INDEX('B. Store opening dates'!$B$5:$B$2448,MATCH('A. Sales by store'!B4612,'B. Store opening dates'!$A$5:$A$2448,0))</f>
        <v>2004</v>
      </c>
      <c r="F4612" t="str">
        <f t="shared" si="142"/>
        <v>Old</v>
      </c>
      <c r="G4612" t="str">
        <f t="shared" si="143"/>
        <v>Existing</v>
      </c>
    </row>
    <row r="4613" spans="1:7" ht="19" x14ac:dyDescent="0.25">
      <c r="A4613" s="7">
        <v>2014</v>
      </c>
      <c r="B4613" s="7" t="s">
        <v>584</v>
      </c>
      <c r="C4613" s="7" t="s">
        <v>5</v>
      </c>
      <c r="D4613" s="24">
        <v>905416.74</v>
      </c>
      <c r="E4613">
        <f>INDEX('B. Store opening dates'!$B$5:$B$2448,MATCH('A. Sales by store'!B4613,'B. Store opening dates'!$A$5:$A$2448,0))</f>
        <v>2004</v>
      </c>
      <c r="F4613" t="str">
        <f t="shared" ref="F4613:F4676" si="144">IF(A4613 = 2015, IF(E4613&lt; 2015, "Old","New"),IF(E4613 &lt; 2014, "Old","New"))</f>
        <v>Old</v>
      </c>
      <c r="G4613" t="str">
        <f t="shared" ref="G4613:G4676" si="145">IF(A4613 = 2015, IF(E4613&lt; 2015, "Existing","New"),"Existing")</f>
        <v>Existing</v>
      </c>
    </row>
    <row r="4614" spans="1:7" ht="19" x14ac:dyDescent="0.25">
      <c r="A4614" s="7">
        <v>2015</v>
      </c>
      <c r="B4614" s="7" t="s">
        <v>584</v>
      </c>
      <c r="C4614" s="7" t="s">
        <v>6</v>
      </c>
      <c r="D4614" s="24">
        <v>349646.46</v>
      </c>
      <c r="E4614">
        <f>INDEX('B. Store opening dates'!$B$5:$B$2448,MATCH('A. Sales by store'!B4614,'B. Store opening dates'!$A$5:$A$2448,0))</f>
        <v>2004</v>
      </c>
      <c r="F4614" t="str">
        <f t="shared" si="144"/>
        <v>Old</v>
      </c>
      <c r="G4614" t="str">
        <f t="shared" si="145"/>
        <v>Existing</v>
      </c>
    </row>
    <row r="4615" spans="1:7" ht="19" x14ac:dyDescent="0.25">
      <c r="A4615" s="7">
        <v>2014</v>
      </c>
      <c r="B4615" s="7" t="s">
        <v>584</v>
      </c>
      <c r="C4615" s="7" t="s">
        <v>6</v>
      </c>
      <c r="D4615" s="24">
        <v>249428.67</v>
      </c>
      <c r="E4615">
        <f>INDEX('B. Store opening dates'!$B$5:$B$2448,MATCH('A. Sales by store'!B4615,'B. Store opening dates'!$A$5:$A$2448,0))</f>
        <v>2004</v>
      </c>
      <c r="F4615" t="str">
        <f t="shared" si="144"/>
        <v>Old</v>
      </c>
      <c r="G4615" t="str">
        <f t="shared" si="145"/>
        <v>Existing</v>
      </c>
    </row>
    <row r="4616" spans="1:7" ht="19" x14ac:dyDescent="0.25">
      <c r="A4616" s="7">
        <v>2015</v>
      </c>
      <c r="B4616" s="7" t="s">
        <v>584</v>
      </c>
      <c r="C4616" s="7" t="s">
        <v>7</v>
      </c>
      <c r="D4616" s="24">
        <v>129692.03</v>
      </c>
      <c r="E4616">
        <f>INDEX('B. Store opening dates'!$B$5:$B$2448,MATCH('A. Sales by store'!B4616,'B. Store opening dates'!$A$5:$A$2448,0))</f>
        <v>2004</v>
      </c>
      <c r="F4616" t="str">
        <f t="shared" si="144"/>
        <v>Old</v>
      </c>
      <c r="G4616" t="str">
        <f t="shared" si="145"/>
        <v>Existing</v>
      </c>
    </row>
    <row r="4617" spans="1:7" ht="19" x14ac:dyDescent="0.25">
      <c r="A4617" s="7">
        <v>2014</v>
      </c>
      <c r="B4617" s="7" t="s">
        <v>584</v>
      </c>
      <c r="C4617" s="7" t="s">
        <v>7</v>
      </c>
      <c r="D4617" s="24">
        <v>138096.29999999999</v>
      </c>
      <c r="E4617">
        <f>INDEX('B. Store opening dates'!$B$5:$B$2448,MATCH('A. Sales by store'!B4617,'B. Store opening dates'!$A$5:$A$2448,0))</f>
        <v>2004</v>
      </c>
      <c r="F4617" t="str">
        <f t="shared" si="144"/>
        <v>Old</v>
      </c>
      <c r="G4617" t="str">
        <f t="shared" si="145"/>
        <v>Existing</v>
      </c>
    </row>
    <row r="4618" spans="1:7" ht="19" x14ac:dyDescent="0.25">
      <c r="A4618" s="7">
        <v>2015</v>
      </c>
      <c r="B4618" s="7" t="s">
        <v>584</v>
      </c>
      <c r="C4618" s="7" t="s">
        <v>8</v>
      </c>
      <c r="D4618" s="24">
        <v>746412.88</v>
      </c>
      <c r="E4618">
        <f>INDEX('B. Store opening dates'!$B$5:$B$2448,MATCH('A. Sales by store'!B4618,'B. Store opening dates'!$A$5:$A$2448,0))</f>
        <v>2004</v>
      </c>
      <c r="F4618" t="str">
        <f t="shared" si="144"/>
        <v>Old</v>
      </c>
      <c r="G4618" t="str">
        <f t="shared" si="145"/>
        <v>Existing</v>
      </c>
    </row>
    <row r="4619" spans="1:7" ht="19" x14ac:dyDescent="0.25">
      <c r="A4619" s="7">
        <v>2014</v>
      </c>
      <c r="B4619" s="7" t="s">
        <v>584</v>
      </c>
      <c r="C4619" s="7" t="s">
        <v>8</v>
      </c>
      <c r="D4619" s="24">
        <v>775519.27</v>
      </c>
      <c r="E4619">
        <f>INDEX('B. Store opening dates'!$B$5:$B$2448,MATCH('A. Sales by store'!B4619,'B. Store opening dates'!$A$5:$A$2448,0))</f>
        <v>2004</v>
      </c>
      <c r="F4619" t="str">
        <f t="shared" si="144"/>
        <v>Old</v>
      </c>
      <c r="G4619" t="str">
        <f t="shared" si="145"/>
        <v>Existing</v>
      </c>
    </row>
    <row r="4620" spans="1:7" ht="19" x14ac:dyDescent="0.25">
      <c r="A4620" s="7">
        <v>2015</v>
      </c>
      <c r="B4620" s="7" t="s">
        <v>585</v>
      </c>
      <c r="C4620" s="7" t="s">
        <v>5</v>
      </c>
      <c r="D4620" s="24">
        <v>891352.32</v>
      </c>
      <c r="E4620">
        <f>INDEX('B. Store opening dates'!$B$5:$B$2448,MATCH('A. Sales by store'!B4620,'B. Store opening dates'!$A$5:$A$2448,0))</f>
        <v>2004</v>
      </c>
      <c r="F4620" t="str">
        <f t="shared" si="144"/>
        <v>Old</v>
      </c>
      <c r="G4620" t="str">
        <f t="shared" si="145"/>
        <v>Existing</v>
      </c>
    </row>
    <row r="4621" spans="1:7" ht="19" x14ac:dyDescent="0.25">
      <c r="A4621" s="7">
        <v>2014</v>
      </c>
      <c r="B4621" s="7" t="s">
        <v>585</v>
      </c>
      <c r="C4621" s="7" t="s">
        <v>5</v>
      </c>
      <c r="D4621" s="24">
        <v>983590.89</v>
      </c>
      <c r="E4621">
        <f>INDEX('B. Store opening dates'!$B$5:$B$2448,MATCH('A. Sales by store'!B4621,'B. Store opening dates'!$A$5:$A$2448,0))</f>
        <v>2004</v>
      </c>
      <c r="F4621" t="str">
        <f t="shared" si="144"/>
        <v>Old</v>
      </c>
      <c r="G4621" t="str">
        <f t="shared" si="145"/>
        <v>Existing</v>
      </c>
    </row>
    <row r="4622" spans="1:7" ht="19" x14ac:dyDescent="0.25">
      <c r="A4622" s="7">
        <v>2015</v>
      </c>
      <c r="B4622" s="7" t="s">
        <v>585</v>
      </c>
      <c r="C4622" s="7" t="s">
        <v>6</v>
      </c>
      <c r="D4622" s="24">
        <v>488312.16</v>
      </c>
      <c r="E4622">
        <f>INDEX('B. Store opening dates'!$B$5:$B$2448,MATCH('A. Sales by store'!B4622,'B. Store opening dates'!$A$5:$A$2448,0))</f>
        <v>2004</v>
      </c>
      <c r="F4622" t="str">
        <f t="shared" si="144"/>
        <v>Old</v>
      </c>
      <c r="G4622" t="str">
        <f t="shared" si="145"/>
        <v>Existing</v>
      </c>
    </row>
    <row r="4623" spans="1:7" ht="19" x14ac:dyDescent="0.25">
      <c r="A4623" s="7">
        <v>2014</v>
      </c>
      <c r="B4623" s="7" t="s">
        <v>585</v>
      </c>
      <c r="C4623" s="7" t="s">
        <v>6</v>
      </c>
      <c r="D4623" s="24">
        <v>339801.36</v>
      </c>
      <c r="E4623">
        <f>INDEX('B. Store opening dates'!$B$5:$B$2448,MATCH('A. Sales by store'!B4623,'B. Store opening dates'!$A$5:$A$2448,0))</f>
        <v>2004</v>
      </c>
      <c r="F4623" t="str">
        <f t="shared" si="144"/>
        <v>Old</v>
      </c>
      <c r="G4623" t="str">
        <f t="shared" si="145"/>
        <v>Existing</v>
      </c>
    </row>
    <row r="4624" spans="1:7" ht="19" x14ac:dyDescent="0.25">
      <c r="A4624" s="7">
        <v>2015</v>
      </c>
      <c r="B4624" s="7" t="s">
        <v>585</v>
      </c>
      <c r="C4624" s="7" t="s">
        <v>7</v>
      </c>
      <c r="D4624" s="24">
        <v>74666.47</v>
      </c>
      <c r="E4624">
        <f>INDEX('B. Store opening dates'!$B$5:$B$2448,MATCH('A. Sales by store'!B4624,'B. Store opening dates'!$A$5:$A$2448,0))</f>
        <v>2004</v>
      </c>
      <c r="F4624" t="str">
        <f t="shared" si="144"/>
        <v>Old</v>
      </c>
      <c r="G4624" t="str">
        <f t="shared" si="145"/>
        <v>Existing</v>
      </c>
    </row>
    <row r="4625" spans="1:7" ht="19" x14ac:dyDescent="0.25">
      <c r="A4625" s="7">
        <v>2014</v>
      </c>
      <c r="B4625" s="7" t="s">
        <v>585</v>
      </c>
      <c r="C4625" s="7" t="s">
        <v>7</v>
      </c>
      <c r="D4625" s="24">
        <v>79399.899999999994</v>
      </c>
      <c r="E4625">
        <f>INDEX('B. Store opening dates'!$B$5:$B$2448,MATCH('A. Sales by store'!B4625,'B. Store opening dates'!$A$5:$A$2448,0))</f>
        <v>2004</v>
      </c>
      <c r="F4625" t="str">
        <f t="shared" si="144"/>
        <v>Old</v>
      </c>
      <c r="G4625" t="str">
        <f t="shared" si="145"/>
        <v>Existing</v>
      </c>
    </row>
    <row r="4626" spans="1:7" ht="19" x14ac:dyDescent="0.25">
      <c r="A4626" s="7">
        <v>2015</v>
      </c>
      <c r="B4626" s="7" t="s">
        <v>585</v>
      </c>
      <c r="C4626" s="7" t="s">
        <v>8</v>
      </c>
      <c r="D4626" s="24">
        <v>596684.43999999994</v>
      </c>
      <c r="E4626">
        <f>INDEX('B. Store opening dates'!$B$5:$B$2448,MATCH('A. Sales by store'!B4626,'B. Store opening dates'!$A$5:$A$2448,0))</f>
        <v>2004</v>
      </c>
      <c r="F4626" t="str">
        <f t="shared" si="144"/>
        <v>Old</v>
      </c>
      <c r="G4626" t="str">
        <f t="shared" si="145"/>
        <v>Existing</v>
      </c>
    </row>
    <row r="4627" spans="1:7" ht="19" x14ac:dyDescent="0.25">
      <c r="A4627" s="7">
        <v>2014</v>
      </c>
      <c r="B4627" s="7" t="s">
        <v>585</v>
      </c>
      <c r="C4627" s="7" t="s">
        <v>8</v>
      </c>
      <c r="D4627" s="24">
        <v>617096.03</v>
      </c>
      <c r="E4627">
        <f>INDEX('B. Store opening dates'!$B$5:$B$2448,MATCH('A. Sales by store'!B4627,'B. Store opening dates'!$A$5:$A$2448,0))</f>
        <v>2004</v>
      </c>
      <c r="F4627" t="str">
        <f t="shared" si="144"/>
        <v>Old</v>
      </c>
      <c r="G4627" t="str">
        <f t="shared" si="145"/>
        <v>Existing</v>
      </c>
    </row>
    <row r="4628" spans="1:7" ht="19" x14ac:dyDescent="0.25">
      <c r="A4628" s="7">
        <v>2015</v>
      </c>
      <c r="B4628" s="7" t="s">
        <v>586</v>
      </c>
      <c r="C4628" s="7" t="s">
        <v>5</v>
      </c>
      <c r="D4628" s="24">
        <v>825567.77</v>
      </c>
      <c r="E4628">
        <f>INDEX('B. Store opening dates'!$B$5:$B$2448,MATCH('A. Sales by store'!B4628,'B. Store opening dates'!$A$5:$A$2448,0))</f>
        <v>2004</v>
      </c>
      <c r="F4628" t="str">
        <f t="shared" si="144"/>
        <v>Old</v>
      </c>
      <c r="G4628" t="str">
        <f t="shared" si="145"/>
        <v>Existing</v>
      </c>
    </row>
    <row r="4629" spans="1:7" ht="19" x14ac:dyDescent="0.25">
      <c r="A4629" s="7">
        <v>2014</v>
      </c>
      <c r="B4629" s="7" t="s">
        <v>586</v>
      </c>
      <c r="C4629" s="7" t="s">
        <v>5</v>
      </c>
      <c r="D4629" s="24">
        <v>899743.4</v>
      </c>
      <c r="E4629">
        <f>INDEX('B. Store opening dates'!$B$5:$B$2448,MATCH('A. Sales by store'!B4629,'B. Store opening dates'!$A$5:$A$2448,0))</f>
        <v>2004</v>
      </c>
      <c r="F4629" t="str">
        <f t="shared" si="144"/>
        <v>Old</v>
      </c>
      <c r="G4629" t="str">
        <f t="shared" si="145"/>
        <v>Existing</v>
      </c>
    </row>
    <row r="4630" spans="1:7" ht="19" x14ac:dyDescent="0.25">
      <c r="A4630" s="7">
        <v>2015</v>
      </c>
      <c r="B4630" s="7" t="s">
        <v>586</v>
      </c>
      <c r="C4630" s="7" t="s">
        <v>6</v>
      </c>
      <c r="D4630" s="24">
        <v>295456.09999999998</v>
      </c>
      <c r="E4630">
        <f>INDEX('B. Store opening dates'!$B$5:$B$2448,MATCH('A. Sales by store'!B4630,'B. Store opening dates'!$A$5:$A$2448,0))</f>
        <v>2004</v>
      </c>
      <c r="F4630" t="str">
        <f t="shared" si="144"/>
        <v>Old</v>
      </c>
      <c r="G4630" t="str">
        <f t="shared" si="145"/>
        <v>Existing</v>
      </c>
    </row>
    <row r="4631" spans="1:7" ht="19" x14ac:dyDescent="0.25">
      <c r="A4631" s="7">
        <v>2014</v>
      </c>
      <c r="B4631" s="7" t="s">
        <v>586</v>
      </c>
      <c r="C4631" s="7" t="s">
        <v>6</v>
      </c>
      <c r="D4631" s="24">
        <v>208259.54</v>
      </c>
      <c r="E4631">
        <f>INDEX('B. Store opening dates'!$B$5:$B$2448,MATCH('A. Sales by store'!B4631,'B. Store opening dates'!$A$5:$A$2448,0))</f>
        <v>2004</v>
      </c>
      <c r="F4631" t="str">
        <f t="shared" si="144"/>
        <v>Old</v>
      </c>
      <c r="G4631" t="str">
        <f t="shared" si="145"/>
        <v>Existing</v>
      </c>
    </row>
    <row r="4632" spans="1:7" ht="19" x14ac:dyDescent="0.25">
      <c r="A4632" s="7">
        <v>2015</v>
      </c>
      <c r="B4632" s="7" t="s">
        <v>586</v>
      </c>
      <c r="C4632" s="7" t="s">
        <v>7</v>
      </c>
      <c r="D4632" s="24">
        <v>113769.04</v>
      </c>
      <c r="E4632">
        <f>INDEX('B. Store opening dates'!$B$5:$B$2448,MATCH('A. Sales by store'!B4632,'B. Store opening dates'!$A$5:$A$2448,0))</f>
        <v>2004</v>
      </c>
      <c r="F4632" t="str">
        <f t="shared" si="144"/>
        <v>Old</v>
      </c>
      <c r="G4632" t="str">
        <f t="shared" si="145"/>
        <v>Existing</v>
      </c>
    </row>
    <row r="4633" spans="1:7" ht="19" x14ac:dyDescent="0.25">
      <c r="A4633" s="7">
        <v>2014</v>
      </c>
      <c r="B4633" s="7" t="s">
        <v>586</v>
      </c>
      <c r="C4633" s="7" t="s">
        <v>7</v>
      </c>
      <c r="D4633" s="24">
        <v>119377.11</v>
      </c>
      <c r="E4633">
        <f>INDEX('B. Store opening dates'!$B$5:$B$2448,MATCH('A. Sales by store'!B4633,'B. Store opening dates'!$A$5:$A$2448,0))</f>
        <v>2004</v>
      </c>
      <c r="F4633" t="str">
        <f t="shared" si="144"/>
        <v>Old</v>
      </c>
      <c r="G4633" t="str">
        <f t="shared" si="145"/>
        <v>Existing</v>
      </c>
    </row>
    <row r="4634" spans="1:7" ht="19" x14ac:dyDescent="0.25">
      <c r="A4634" s="7">
        <v>2015</v>
      </c>
      <c r="B4634" s="7" t="s">
        <v>586</v>
      </c>
      <c r="C4634" s="7" t="s">
        <v>8</v>
      </c>
      <c r="D4634" s="24">
        <v>425855.08</v>
      </c>
      <c r="E4634">
        <f>INDEX('B. Store opening dates'!$B$5:$B$2448,MATCH('A. Sales by store'!B4634,'B. Store opening dates'!$A$5:$A$2448,0))</f>
        <v>2004</v>
      </c>
      <c r="F4634" t="str">
        <f t="shared" si="144"/>
        <v>Old</v>
      </c>
      <c r="G4634" t="str">
        <f t="shared" si="145"/>
        <v>Existing</v>
      </c>
    </row>
    <row r="4635" spans="1:7" ht="19" x14ac:dyDescent="0.25">
      <c r="A4635" s="7">
        <v>2014</v>
      </c>
      <c r="B4635" s="7" t="s">
        <v>586</v>
      </c>
      <c r="C4635" s="7" t="s">
        <v>8</v>
      </c>
      <c r="D4635" s="24">
        <v>442023.89</v>
      </c>
      <c r="E4635">
        <f>INDEX('B. Store opening dates'!$B$5:$B$2448,MATCH('A. Sales by store'!B4635,'B. Store opening dates'!$A$5:$A$2448,0))</f>
        <v>2004</v>
      </c>
      <c r="F4635" t="str">
        <f t="shared" si="144"/>
        <v>Old</v>
      </c>
      <c r="G4635" t="str">
        <f t="shared" si="145"/>
        <v>Existing</v>
      </c>
    </row>
    <row r="4636" spans="1:7" ht="19" x14ac:dyDescent="0.25">
      <c r="A4636" s="7">
        <v>2015</v>
      </c>
      <c r="B4636" s="7" t="s">
        <v>587</v>
      </c>
      <c r="C4636" s="7" t="s">
        <v>5</v>
      </c>
      <c r="D4636" s="24">
        <v>815888.86</v>
      </c>
      <c r="E4636">
        <f>INDEX('B. Store opening dates'!$B$5:$B$2448,MATCH('A. Sales by store'!B4636,'B. Store opening dates'!$A$5:$A$2448,0))</f>
        <v>2004</v>
      </c>
      <c r="F4636" t="str">
        <f t="shared" si="144"/>
        <v>Old</v>
      </c>
      <c r="G4636" t="str">
        <f t="shared" si="145"/>
        <v>Existing</v>
      </c>
    </row>
    <row r="4637" spans="1:7" ht="19" x14ac:dyDescent="0.25">
      <c r="A4637" s="7">
        <v>2014</v>
      </c>
      <c r="B4637" s="7" t="s">
        <v>587</v>
      </c>
      <c r="C4637" s="7" t="s">
        <v>5</v>
      </c>
      <c r="D4637" s="24">
        <v>895072.11</v>
      </c>
      <c r="E4637">
        <f>INDEX('B. Store opening dates'!$B$5:$B$2448,MATCH('A. Sales by store'!B4637,'B. Store opening dates'!$A$5:$A$2448,0))</f>
        <v>2004</v>
      </c>
      <c r="F4637" t="str">
        <f t="shared" si="144"/>
        <v>Old</v>
      </c>
      <c r="G4637" t="str">
        <f t="shared" si="145"/>
        <v>Existing</v>
      </c>
    </row>
    <row r="4638" spans="1:7" ht="19" x14ac:dyDescent="0.25">
      <c r="A4638" s="7">
        <v>2015</v>
      </c>
      <c r="B4638" s="7" t="s">
        <v>587</v>
      </c>
      <c r="C4638" s="7" t="s">
        <v>6</v>
      </c>
      <c r="D4638" s="24">
        <v>201395.89</v>
      </c>
      <c r="E4638">
        <f>INDEX('B. Store opening dates'!$B$5:$B$2448,MATCH('A. Sales by store'!B4638,'B. Store opening dates'!$A$5:$A$2448,0))</f>
        <v>2004</v>
      </c>
      <c r="F4638" t="str">
        <f t="shared" si="144"/>
        <v>Old</v>
      </c>
      <c r="G4638" t="str">
        <f t="shared" si="145"/>
        <v>Existing</v>
      </c>
    </row>
    <row r="4639" spans="1:7" ht="19" x14ac:dyDescent="0.25">
      <c r="A4639" s="7">
        <v>2014</v>
      </c>
      <c r="B4639" s="7" t="s">
        <v>587</v>
      </c>
      <c r="C4639" s="7" t="s">
        <v>6</v>
      </c>
      <c r="D4639" s="24">
        <v>146089.18</v>
      </c>
      <c r="E4639">
        <f>INDEX('B. Store opening dates'!$B$5:$B$2448,MATCH('A. Sales by store'!B4639,'B. Store opening dates'!$A$5:$A$2448,0))</f>
        <v>2004</v>
      </c>
      <c r="F4639" t="str">
        <f t="shared" si="144"/>
        <v>Old</v>
      </c>
      <c r="G4639" t="str">
        <f t="shared" si="145"/>
        <v>Existing</v>
      </c>
    </row>
    <row r="4640" spans="1:7" ht="19" x14ac:dyDescent="0.25">
      <c r="A4640" s="7">
        <v>2015</v>
      </c>
      <c r="B4640" s="7" t="s">
        <v>587</v>
      </c>
      <c r="C4640" s="7" t="s">
        <v>7</v>
      </c>
      <c r="D4640" s="24">
        <v>236211.59</v>
      </c>
      <c r="E4640">
        <f>INDEX('B. Store opening dates'!$B$5:$B$2448,MATCH('A. Sales by store'!B4640,'B. Store opening dates'!$A$5:$A$2448,0))</f>
        <v>2004</v>
      </c>
      <c r="F4640" t="str">
        <f t="shared" si="144"/>
        <v>Old</v>
      </c>
      <c r="G4640" t="str">
        <f t="shared" si="145"/>
        <v>Existing</v>
      </c>
    </row>
    <row r="4641" spans="1:7" ht="19" x14ac:dyDescent="0.25">
      <c r="A4641" s="7">
        <v>2014</v>
      </c>
      <c r="B4641" s="7" t="s">
        <v>587</v>
      </c>
      <c r="C4641" s="7" t="s">
        <v>7</v>
      </c>
      <c r="D4641" s="24">
        <v>250255.03</v>
      </c>
      <c r="E4641">
        <f>INDEX('B. Store opening dates'!$B$5:$B$2448,MATCH('A. Sales by store'!B4641,'B. Store opening dates'!$A$5:$A$2448,0))</f>
        <v>2004</v>
      </c>
      <c r="F4641" t="str">
        <f t="shared" si="144"/>
        <v>Old</v>
      </c>
      <c r="G4641" t="str">
        <f t="shared" si="145"/>
        <v>Existing</v>
      </c>
    </row>
    <row r="4642" spans="1:7" ht="19" x14ac:dyDescent="0.25">
      <c r="A4642" s="7">
        <v>2015</v>
      </c>
      <c r="B4642" s="7" t="s">
        <v>587</v>
      </c>
      <c r="C4642" s="7" t="s">
        <v>8</v>
      </c>
      <c r="D4642" s="24">
        <v>652298.86</v>
      </c>
      <c r="E4642">
        <f>INDEX('B. Store opening dates'!$B$5:$B$2448,MATCH('A. Sales by store'!B4642,'B. Store opening dates'!$A$5:$A$2448,0))</f>
        <v>2004</v>
      </c>
      <c r="F4642" t="str">
        <f t="shared" si="144"/>
        <v>Old</v>
      </c>
      <c r="G4642" t="str">
        <f t="shared" si="145"/>
        <v>Existing</v>
      </c>
    </row>
    <row r="4643" spans="1:7" ht="19" x14ac:dyDescent="0.25">
      <c r="A4643" s="7">
        <v>2014</v>
      </c>
      <c r="B4643" s="7" t="s">
        <v>587</v>
      </c>
      <c r="C4643" s="7" t="s">
        <v>8</v>
      </c>
      <c r="D4643" s="24">
        <v>681226.19</v>
      </c>
      <c r="E4643">
        <f>INDEX('B. Store opening dates'!$B$5:$B$2448,MATCH('A. Sales by store'!B4643,'B. Store opening dates'!$A$5:$A$2448,0))</f>
        <v>2004</v>
      </c>
      <c r="F4643" t="str">
        <f t="shared" si="144"/>
        <v>Old</v>
      </c>
      <c r="G4643" t="str">
        <f t="shared" si="145"/>
        <v>Existing</v>
      </c>
    </row>
    <row r="4644" spans="1:7" ht="19" x14ac:dyDescent="0.25">
      <c r="A4644" s="7">
        <v>2015</v>
      </c>
      <c r="B4644" s="7" t="s">
        <v>588</v>
      </c>
      <c r="C4644" s="7" t="s">
        <v>5</v>
      </c>
      <c r="D4644" s="24">
        <v>748448.28</v>
      </c>
      <c r="E4644">
        <f>INDEX('B. Store opening dates'!$B$5:$B$2448,MATCH('A. Sales by store'!B4644,'B. Store opening dates'!$A$5:$A$2448,0))</f>
        <v>2004</v>
      </c>
      <c r="F4644" t="str">
        <f t="shared" si="144"/>
        <v>Old</v>
      </c>
      <c r="G4644" t="str">
        <f t="shared" si="145"/>
        <v>Existing</v>
      </c>
    </row>
    <row r="4645" spans="1:7" ht="19" x14ac:dyDescent="0.25">
      <c r="A4645" s="7">
        <v>2014</v>
      </c>
      <c r="B4645" s="7" t="s">
        <v>588</v>
      </c>
      <c r="C4645" s="7" t="s">
        <v>5</v>
      </c>
      <c r="D4645" s="24">
        <v>821629.67</v>
      </c>
      <c r="E4645">
        <f>INDEX('B. Store opening dates'!$B$5:$B$2448,MATCH('A. Sales by store'!B4645,'B. Store opening dates'!$A$5:$A$2448,0))</f>
        <v>2004</v>
      </c>
      <c r="F4645" t="str">
        <f t="shared" si="144"/>
        <v>Old</v>
      </c>
      <c r="G4645" t="str">
        <f t="shared" si="145"/>
        <v>Existing</v>
      </c>
    </row>
    <row r="4646" spans="1:7" ht="19" x14ac:dyDescent="0.25">
      <c r="A4646" s="7">
        <v>2015</v>
      </c>
      <c r="B4646" s="7" t="s">
        <v>588</v>
      </c>
      <c r="C4646" s="7" t="s">
        <v>6</v>
      </c>
      <c r="D4646" s="24">
        <v>255914.54</v>
      </c>
      <c r="E4646">
        <f>INDEX('B. Store opening dates'!$B$5:$B$2448,MATCH('A. Sales by store'!B4646,'B. Store opening dates'!$A$5:$A$2448,0))</f>
        <v>2004</v>
      </c>
      <c r="F4646" t="str">
        <f t="shared" si="144"/>
        <v>Old</v>
      </c>
      <c r="G4646" t="str">
        <f t="shared" si="145"/>
        <v>Existing</v>
      </c>
    </row>
    <row r="4647" spans="1:7" ht="19" x14ac:dyDescent="0.25">
      <c r="A4647" s="7">
        <v>2014</v>
      </c>
      <c r="B4647" s="7" t="s">
        <v>588</v>
      </c>
      <c r="C4647" s="7" t="s">
        <v>6</v>
      </c>
      <c r="D4647" s="24">
        <v>185747.32</v>
      </c>
      <c r="E4647">
        <f>INDEX('B. Store opening dates'!$B$5:$B$2448,MATCH('A. Sales by store'!B4647,'B. Store opening dates'!$A$5:$A$2448,0))</f>
        <v>2004</v>
      </c>
      <c r="F4647" t="str">
        <f t="shared" si="144"/>
        <v>Old</v>
      </c>
      <c r="G4647" t="str">
        <f t="shared" si="145"/>
        <v>Existing</v>
      </c>
    </row>
    <row r="4648" spans="1:7" ht="19" x14ac:dyDescent="0.25">
      <c r="A4648" s="7">
        <v>2015</v>
      </c>
      <c r="B4648" s="7" t="s">
        <v>588</v>
      </c>
      <c r="C4648" s="7" t="s">
        <v>7</v>
      </c>
      <c r="D4648" s="24">
        <v>191692.91</v>
      </c>
      <c r="E4648">
        <f>INDEX('B. Store opening dates'!$B$5:$B$2448,MATCH('A. Sales by store'!B4648,'B. Store opening dates'!$A$5:$A$2448,0))</f>
        <v>2004</v>
      </c>
      <c r="F4648" t="str">
        <f t="shared" si="144"/>
        <v>Old</v>
      </c>
      <c r="G4648" t="str">
        <f t="shared" si="145"/>
        <v>Existing</v>
      </c>
    </row>
    <row r="4649" spans="1:7" ht="19" x14ac:dyDescent="0.25">
      <c r="A4649" s="7">
        <v>2014</v>
      </c>
      <c r="B4649" s="7" t="s">
        <v>588</v>
      </c>
      <c r="C4649" s="7" t="s">
        <v>7</v>
      </c>
      <c r="D4649" s="24">
        <v>204389.27</v>
      </c>
      <c r="E4649">
        <f>INDEX('B. Store opening dates'!$B$5:$B$2448,MATCH('A. Sales by store'!B4649,'B. Store opening dates'!$A$5:$A$2448,0))</f>
        <v>2004</v>
      </c>
      <c r="F4649" t="str">
        <f t="shared" si="144"/>
        <v>Old</v>
      </c>
      <c r="G4649" t="str">
        <f t="shared" si="145"/>
        <v>Existing</v>
      </c>
    </row>
    <row r="4650" spans="1:7" ht="19" x14ac:dyDescent="0.25">
      <c r="A4650" s="7">
        <v>2015</v>
      </c>
      <c r="B4650" s="7" t="s">
        <v>588</v>
      </c>
      <c r="C4650" s="7" t="s">
        <v>8</v>
      </c>
      <c r="D4650" s="24">
        <v>632704</v>
      </c>
      <c r="E4650">
        <f>INDEX('B. Store opening dates'!$B$5:$B$2448,MATCH('A. Sales by store'!B4650,'B. Store opening dates'!$A$5:$A$2448,0))</f>
        <v>2004</v>
      </c>
      <c r="F4650" t="str">
        <f t="shared" si="144"/>
        <v>Old</v>
      </c>
      <c r="G4650" t="str">
        <f t="shared" si="145"/>
        <v>Existing</v>
      </c>
    </row>
    <row r="4651" spans="1:7" ht="19" x14ac:dyDescent="0.25">
      <c r="A4651" s="7">
        <v>2014</v>
      </c>
      <c r="B4651" s="7" t="s">
        <v>588</v>
      </c>
      <c r="C4651" s="7" t="s">
        <v>8</v>
      </c>
      <c r="D4651" s="24">
        <v>655737.97</v>
      </c>
      <c r="E4651">
        <f>INDEX('B. Store opening dates'!$B$5:$B$2448,MATCH('A. Sales by store'!B4651,'B. Store opening dates'!$A$5:$A$2448,0))</f>
        <v>2004</v>
      </c>
      <c r="F4651" t="str">
        <f t="shared" si="144"/>
        <v>Old</v>
      </c>
      <c r="G4651" t="str">
        <f t="shared" si="145"/>
        <v>Existing</v>
      </c>
    </row>
    <row r="4652" spans="1:7" ht="19" x14ac:dyDescent="0.25">
      <c r="A4652" s="7">
        <v>2015</v>
      </c>
      <c r="B4652" s="7" t="s">
        <v>589</v>
      </c>
      <c r="C4652" s="7" t="s">
        <v>5</v>
      </c>
      <c r="D4652" s="24">
        <v>607331.68000000005</v>
      </c>
      <c r="E4652">
        <f>INDEX('B. Store opening dates'!$B$5:$B$2448,MATCH('A. Sales by store'!B4652,'B. Store opening dates'!$A$5:$A$2448,0))</f>
        <v>2004</v>
      </c>
      <c r="F4652" t="str">
        <f t="shared" si="144"/>
        <v>Old</v>
      </c>
      <c r="G4652" t="str">
        <f t="shared" si="145"/>
        <v>Existing</v>
      </c>
    </row>
    <row r="4653" spans="1:7" ht="19" x14ac:dyDescent="0.25">
      <c r="A4653" s="7">
        <v>2014</v>
      </c>
      <c r="B4653" s="7" t="s">
        <v>589</v>
      </c>
      <c r="C4653" s="7" t="s">
        <v>5</v>
      </c>
      <c r="D4653" s="24">
        <v>672209.3</v>
      </c>
      <c r="E4653">
        <f>INDEX('B. Store opening dates'!$B$5:$B$2448,MATCH('A. Sales by store'!B4653,'B. Store opening dates'!$A$5:$A$2448,0))</f>
        <v>2004</v>
      </c>
      <c r="F4653" t="str">
        <f t="shared" si="144"/>
        <v>Old</v>
      </c>
      <c r="G4653" t="str">
        <f t="shared" si="145"/>
        <v>Existing</v>
      </c>
    </row>
    <row r="4654" spans="1:7" ht="19" x14ac:dyDescent="0.25">
      <c r="A4654" s="7">
        <v>2015</v>
      </c>
      <c r="B4654" s="7" t="s">
        <v>589</v>
      </c>
      <c r="C4654" s="7" t="s">
        <v>6</v>
      </c>
      <c r="D4654" s="24">
        <v>464866.13</v>
      </c>
      <c r="E4654">
        <f>INDEX('B. Store opening dates'!$B$5:$B$2448,MATCH('A. Sales by store'!B4654,'B. Store opening dates'!$A$5:$A$2448,0))</f>
        <v>2004</v>
      </c>
      <c r="F4654" t="str">
        <f t="shared" si="144"/>
        <v>Old</v>
      </c>
      <c r="G4654" t="str">
        <f t="shared" si="145"/>
        <v>Existing</v>
      </c>
    </row>
    <row r="4655" spans="1:7" ht="19" x14ac:dyDescent="0.25">
      <c r="A4655" s="7">
        <v>2014</v>
      </c>
      <c r="B4655" s="7" t="s">
        <v>589</v>
      </c>
      <c r="C4655" s="7" t="s">
        <v>6</v>
      </c>
      <c r="D4655" s="24">
        <v>331049.08</v>
      </c>
      <c r="E4655">
        <f>INDEX('B. Store opening dates'!$B$5:$B$2448,MATCH('A. Sales by store'!B4655,'B. Store opening dates'!$A$5:$A$2448,0))</f>
        <v>2004</v>
      </c>
      <c r="F4655" t="str">
        <f t="shared" si="144"/>
        <v>Old</v>
      </c>
      <c r="G4655" t="str">
        <f t="shared" si="145"/>
        <v>Existing</v>
      </c>
    </row>
    <row r="4656" spans="1:7" ht="19" x14ac:dyDescent="0.25">
      <c r="A4656" s="7">
        <v>2015</v>
      </c>
      <c r="B4656" s="7" t="s">
        <v>589</v>
      </c>
      <c r="C4656" s="7" t="s">
        <v>7</v>
      </c>
      <c r="D4656" s="24">
        <v>174808.63</v>
      </c>
      <c r="E4656">
        <f>INDEX('B. Store opening dates'!$B$5:$B$2448,MATCH('A. Sales by store'!B4656,'B. Store opening dates'!$A$5:$A$2448,0))</f>
        <v>2004</v>
      </c>
      <c r="F4656" t="str">
        <f t="shared" si="144"/>
        <v>Old</v>
      </c>
      <c r="G4656" t="str">
        <f t="shared" si="145"/>
        <v>Existing</v>
      </c>
    </row>
    <row r="4657" spans="1:7" ht="19" x14ac:dyDescent="0.25">
      <c r="A4657" s="7">
        <v>2014</v>
      </c>
      <c r="B4657" s="7" t="s">
        <v>589</v>
      </c>
      <c r="C4657" s="7" t="s">
        <v>7</v>
      </c>
      <c r="D4657" s="24">
        <v>185179.05</v>
      </c>
      <c r="E4657">
        <f>INDEX('B. Store opening dates'!$B$5:$B$2448,MATCH('A. Sales by store'!B4657,'B. Store opening dates'!$A$5:$A$2448,0))</f>
        <v>2004</v>
      </c>
      <c r="F4657" t="str">
        <f t="shared" si="144"/>
        <v>Old</v>
      </c>
      <c r="G4657" t="str">
        <f t="shared" si="145"/>
        <v>Existing</v>
      </c>
    </row>
    <row r="4658" spans="1:7" ht="19" x14ac:dyDescent="0.25">
      <c r="A4658" s="7">
        <v>2015</v>
      </c>
      <c r="B4658" s="7" t="s">
        <v>589</v>
      </c>
      <c r="C4658" s="7" t="s">
        <v>8</v>
      </c>
      <c r="D4658" s="24">
        <v>554604.30000000005</v>
      </c>
      <c r="E4658">
        <f>INDEX('B. Store opening dates'!$B$5:$B$2448,MATCH('A. Sales by store'!B4658,'B. Store opening dates'!$A$5:$A$2448,0))</f>
        <v>2004</v>
      </c>
      <c r="F4658" t="str">
        <f t="shared" si="144"/>
        <v>Old</v>
      </c>
      <c r="G4658" t="str">
        <f t="shared" si="145"/>
        <v>Existing</v>
      </c>
    </row>
    <row r="4659" spans="1:7" ht="19" x14ac:dyDescent="0.25">
      <c r="A4659" s="7">
        <v>2014</v>
      </c>
      <c r="B4659" s="7" t="s">
        <v>589</v>
      </c>
      <c r="C4659" s="7" t="s">
        <v>8</v>
      </c>
      <c r="D4659" s="24">
        <v>571318.87</v>
      </c>
      <c r="E4659">
        <f>INDEX('B. Store opening dates'!$B$5:$B$2448,MATCH('A. Sales by store'!B4659,'B. Store opening dates'!$A$5:$A$2448,0))</f>
        <v>2004</v>
      </c>
      <c r="F4659" t="str">
        <f t="shared" si="144"/>
        <v>Old</v>
      </c>
      <c r="G4659" t="str">
        <f t="shared" si="145"/>
        <v>Existing</v>
      </c>
    </row>
    <row r="4660" spans="1:7" ht="19" x14ac:dyDescent="0.25">
      <c r="A4660" s="7">
        <v>2015</v>
      </c>
      <c r="B4660" s="7" t="s">
        <v>590</v>
      </c>
      <c r="C4660" s="7" t="s">
        <v>5</v>
      </c>
      <c r="D4660" s="24">
        <v>826205.59</v>
      </c>
      <c r="E4660">
        <f>INDEX('B. Store opening dates'!$B$5:$B$2448,MATCH('A. Sales by store'!B4660,'B. Store opening dates'!$A$5:$A$2448,0))</f>
        <v>2004</v>
      </c>
      <c r="F4660" t="str">
        <f t="shared" si="144"/>
        <v>Old</v>
      </c>
      <c r="G4660" t="str">
        <f t="shared" si="145"/>
        <v>Existing</v>
      </c>
    </row>
    <row r="4661" spans="1:7" ht="19" x14ac:dyDescent="0.25">
      <c r="A4661" s="7">
        <v>2014</v>
      </c>
      <c r="B4661" s="7" t="s">
        <v>590</v>
      </c>
      <c r="C4661" s="7" t="s">
        <v>5</v>
      </c>
      <c r="D4661" s="24">
        <v>899794.98</v>
      </c>
      <c r="E4661">
        <f>INDEX('B. Store opening dates'!$B$5:$B$2448,MATCH('A. Sales by store'!B4661,'B. Store opening dates'!$A$5:$A$2448,0))</f>
        <v>2004</v>
      </c>
      <c r="F4661" t="str">
        <f t="shared" si="144"/>
        <v>Old</v>
      </c>
      <c r="G4661" t="str">
        <f t="shared" si="145"/>
        <v>Existing</v>
      </c>
    </row>
    <row r="4662" spans="1:7" ht="19" x14ac:dyDescent="0.25">
      <c r="A4662" s="7">
        <v>2015</v>
      </c>
      <c r="B4662" s="7" t="s">
        <v>590</v>
      </c>
      <c r="C4662" s="7" t="s">
        <v>6</v>
      </c>
      <c r="D4662" s="24">
        <v>525540.98</v>
      </c>
      <c r="E4662">
        <f>INDEX('B. Store opening dates'!$B$5:$B$2448,MATCH('A. Sales by store'!B4662,'B. Store opening dates'!$A$5:$A$2448,0))</f>
        <v>2004</v>
      </c>
      <c r="F4662" t="str">
        <f t="shared" si="144"/>
        <v>Old</v>
      </c>
      <c r="G4662" t="str">
        <f t="shared" si="145"/>
        <v>Existing</v>
      </c>
    </row>
    <row r="4663" spans="1:7" ht="19" x14ac:dyDescent="0.25">
      <c r="A4663" s="7">
        <v>2014</v>
      </c>
      <c r="B4663" s="7" t="s">
        <v>590</v>
      </c>
      <c r="C4663" s="7" t="s">
        <v>6</v>
      </c>
      <c r="D4663" s="24">
        <v>386743.05</v>
      </c>
      <c r="E4663">
        <f>INDEX('B. Store opening dates'!$B$5:$B$2448,MATCH('A. Sales by store'!B4663,'B. Store opening dates'!$A$5:$A$2448,0))</f>
        <v>2004</v>
      </c>
      <c r="F4663" t="str">
        <f t="shared" si="144"/>
        <v>Old</v>
      </c>
      <c r="G4663" t="str">
        <f t="shared" si="145"/>
        <v>Existing</v>
      </c>
    </row>
    <row r="4664" spans="1:7" ht="19" x14ac:dyDescent="0.25">
      <c r="A4664" s="7">
        <v>2015</v>
      </c>
      <c r="B4664" s="7" t="s">
        <v>590</v>
      </c>
      <c r="C4664" s="7" t="s">
        <v>7</v>
      </c>
      <c r="D4664" s="24">
        <v>92050.96</v>
      </c>
      <c r="E4664">
        <f>INDEX('B. Store opening dates'!$B$5:$B$2448,MATCH('A. Sales by store'!B4664,'B. Store opening dates'!$A$5:$A$2448,0))</f>
        <v>2004</v>
      </c>
      <c r="F4664" t="str">
        <f t="shared" si="144"/>
        <v>Old</v>
      </c>
      <c r="G4664" t="str">
        <f t="shared" si="145"/>
        <v>Existing</v>
      </c>
    </row>
    <row r="4665" spans="1:7" ht="19" x14ac:dyDescent="0.25">
      <c r="A4665" s="7">
        <v>2014</v>
      </c>
      <c r="B4665" s="7" t="s">
        <v>590</v>
      </c>
      <c r="C4665" s="7" t="s">
        <v>7</v>
      </c>
      <c r="D4665" s="24">
        <v>97383.47</v>
      </c>
      <c r="E4665">
        <f>INDEX('B. Store opening dates'!$B$5:$B$2448,MATCH('A. Sales by store'!B4665,'B. Store opening dates'!$A$5:$A$2448,0))</f>
        <v>2004</v>
      </c>
      <c r="F4665" t="str">
        <f t="shared" si="144"/>
        <v>Old</v>
      </c>
      <c r="G4665" t="str">
        <f t="shared" si="145"/>
        <v>Existing</v>
      </c>
    </row>
    <row r="4666" spans="1:7" ht="19" x14ac:dyDescent="0.25">
      <c r="A4666" s="7">
        <v>2015</v>
      </c>
      <c r="B4666" s="7" t="s">
        <v>590</v>
      </c>
      <c r="C4666" s="7" t="s">
        <v>8</v>
      </c>
      <c r="D4666" s="24">
        <v>495996.34</v>
      </c>
      <c r="E4666">
        <f>INDEX('B. Store opening dates'!$B$5:$B$2448,MATCH('A. Sales by store'!B4666,'B. Store opening dates'!$A$5:$A$2448,0))</f>
        <v>2004</v>
      </c>
      <c r="F4666" t="str">
        <f t="shared" si="144"/>
        <v>Old</v>
      </c>
      <c r="G4666" t="str">
        <f t="shared" si="145"/>
        <v>Existing</v>
      </c>
    </row>
    <row r="4667" spans="1:7" ht="19" x14ac:dyDescent="0.25">
      <c r="A4667" s="7">
        <v>2014</v>
      </c>
      <c r="B4667" s="7" t="s">
        <v>590</v>
      </c>
      <c r="C4667" s="7" t="s">
        <v>8</v>
      </c>
      <c r="D4667" s="24">
        <v>519447.06</v>
      </c>
      <c r="E4667">
        <f>INDEX('B. Store opening dates'!$B$5:$B$2448,MATCH('A. Sales by store'!B4667,'B. Store opening dates'!$A$5:$A$2448,0))</f>
        <v>2004</v>
      </c>
      <c r="F4667" t="str">
        <f t="shared" si="144"/>
        <v>Old</v>
      </c>
      <c r="G4667" t="str">
        <f t="shared" si="145"/>
        <v>Existing</v>
      </c>
    </row>
    <row r="4668" spans="1:7" ht="19" x14ac:dyDescent="0.25">
      <c r="A4668" s="7">
        <v>2015</v>
      </c>
      <c r="B4668" s="7" t="s">
        <v>591</v>
      </c>
      <c r="C4668" s="7" t="s">
        <v>5</v>
      </c>
      <c r="D4668" s="24">
        <v>774859.43</v>
      </c>
      <c r="E4668">
        <f>INDEX('B. Store opening dates'!$B$5:$B$2448,MATCH('A. Sales by store'!B4668,'B. Store opening dates'!$A$5:$A$2448,0))</f>
        <v>2004</v>
      </c>
      <c r="F4668" t="str">
        <f t="shared" si="144"/>
        <v>Old</v>
      </c>
      <c r="G4668" t="str">
        <f t="shared" si="145"/>
        <v>Existing</v>
      </c>
    </row>
    <row r="4669" spans="1:7" ht="19" x14ac:dyDescent="0.25">
      <c r="A4669" s="7">
        <v>2014</v>
      </c>
      <c r="B4669" s="7" t="s">
        <v>591</v>
      </c>
      <c r="C4669" s="7" t="s">
        <v>5</v>
      </c>
      <c r="D4669" s="24">
        <v>847432.83</v>
      </c>
      <c r="E4669">
        <f>INDEX('B. Store opening dates'!$B$5:$B$2448,MATCH('A. Sales by store'!B4669,'B. Store opening dates'!$A$5:$A$2448,0))</f>
        <v>2004</v>
      </c>
      <c r="F4669" t="str">
        <f t="shared" si="144"/>
        <v>Old</v>
      </c>
      <c r="G4669" t="str">
        <f t="shared" si="145"/>
        <v>Existing</v>
      </c>
    </row>
    <row r="4670" spans="1:7" ht="19" x14ac:dyDescent="0.25">
      <c r="A4670" s="7">
        <v>2015</v>
      </c>
      <c r="B4670" s="7" t="s">
        <v>591</v>
      </c>
      <c r="C4670" s="7" t="s">
        <v>6</v>
      </c>
      <c r="D4670" s="24">
        <v>554916.02</v>
      </c>
      <c r="E4670">
        <f>INDEX('B. Store opening dates'!$B$5:$B$2448,MATCH('A. Sales by store'!B4670,'B. Store opening dates'!$A$5:$A$2448,0))</f>
        <v>2004</v>
      </c>
      <c r="F4670" t="str">
        <f t="shared" si="144"/>
        <v>Old</v>
      </c>
      <c r="G4670" t="str">
        <f t="shared" si="145"/>
        <v>Existing</v>
      </c>
    </row>
    <row r="4671" spans="1:7" ht="19" x14ac:dyDescent="0.25">
      <c r="A4671" s="7">
        <v>2014</v>
      </c>
      <c r="B4671" s="7" t="s">
        <v>591</v>
      </c>
      <c r="C4671" s="7" t="s">
        <v>6</v>
      </c>
      <c r="D4671" s="24">
        <v>390535.86</v>
      </c>
      <c r="E4671">
        <f>INDEX('B. Store opening dates'!$B$5:$B$2448,MATCH('A. Sales by store'!B4671,'B. Store opening dates'!$A$5:$A$2448,0))</f>
        <v>2004</v>
      </c>
      <c r="F4671" t="str">
        <f t="shared" si="144"/>
        <v>Old</v>
      </c>
      <c r="G4671" t="str">
        <f t="shared" si="145"/>
        <v>Existing</v>
      </c>
    </row>
    <row r="4672" spans="1:7" ht="19" x14ac:dyDescent="0.25">
      <c r="A4672" s="7">
        <v>2015</v>
      </c>
      <c r="B4672" s="7" t="s">
        <v>591</v>
      </c>
      <c r="C4672" s="7" t="s">
        <v>7</v>
      </c>
      <c r="D4672" s="24">
        <v>145280.67000000001</v>
      </c>
      <c r="E4672">
        <f>INDEX('B. Store opening dates'!$B$5:$B$2448,MATCH('A. Sales by store'!B4672,'B. Store opening dates'!$A$5:$A$2448,0))</f>
        <v>2004</v>
      </c>
      <c r="F4672" t="str">
        <f t="shared" si="144"/>
        <v>Old</v>
      </c>
      <c r="G4672" t="str">
        <f t="shared" si="145"/>
        <v>Existing</v>
      </c>
    </row>
    <row r="4673" spans="1:7" ht="19" x14ac:dyDescent="0.25">
      <c r="A4673" s="7">
        <v>2014</v>
      </c>
      <c r="B4673" s="7" t="s">
        <v>591</v>
      </c>
      <c r="C4673" s="7" t="s">
        <v>7</v>
      </c>
      <c r="D4673" s="24">
        <v>151786.43</v>
      </c>
      <c r="E4673">
        <f>INDEX('B. Store opening dates'!$B$5:$B$2448,MATCH('A. Sales by store'!B4673,'B. Store opening dates'!$A$5:$A$2448,0))</f>
        <v>2004</v>
      </c>
      <c r="F4673" t="str">
        <f t="shared" si="144"/>
        <v>Old</v>
      </c>
      <c r="G4673" t="str">
        <f t="shared" si="145"/>
        <v>Existing</v>
      </c>
    </row>
    <row r="4674" spans="1:7" ht="19" x14ac:dyDescent="0.25">
      <c r="A4674" s="7">
        <v>2015</v>
      </c>
      <c r="B4674" s="7" t="s">
        <v>591</v>
      </c>
      <c r="C4674" s="7" t="s">
        <v>8</v>
      </c>
      <c r="D4674" s="24">
        <v>531242</v>
      </c>
      <c r="E4674">
        <f>INDEX('B. Store opening dates'!$B$5:$B$2448,MATCH('A. Sales by store'!B4674,'B. Store opening dates'!$A$5:$A$2448,0))</f>
        <v>2004</v>
      </c>
      <c r="F4674" t="str">
        <f t="shared" si="144"/>
        <v>Old</v>
      </c>
      <c r="G4674" t="str">
        <f t="shared" si="145"/>
        <v>Existing</v>
      </c>
    </row>
    <row r="4675" spans="1:7" ht="19" x14ac:dyDescent="0.25">
      <c r="A4675" s="7">
        <v>2014</v>
      </c>
      <c r="B4675" s="7" t="s">
        <v>591</v>
      </c>
      <c r="C4675" s="7" t="s">
        <v>8</v>
      </c>
      <c r="D4675" s="24">
        <v>550835</v>
      </c>
      <c r="E4675">
        <f>INDEX('B. Store opening dates'!$B$5:$B$2448,MATCH('A. Sales by store'!B4675,'B. Store opening dates'!$A$5:$A$2448,0))</f>
        <v>2004</v>
      </c>
      <c r="F4675" t="str">
        <f t="shared" si="144"/>
        <v>Old</v>
      </c>
      <c r="G4675" t="str">
        <f t="shared" si="145"/>
        <v>Existing</v>
      </c>
    </row>
    <row r="4676" spans="1:7" ht="19" x14ac:dyDescent="0.25">
      <c r="A4676" s="7">
        <v>2015</v>
      </c>
      <c r="B4676" s="7" t="s">
        <v>592</v>
      </c>
      <c r="C4676" s="7" t="s">
        <v>5</v>
      </c>
      <c r="D4676" s="24">
        <v>523196.44</v>
      </c>
      <c r="E4676">
        <f>INDEX('B. Store opening dates'!$B$5:$B$2448,MATCH('A. Sales by store'!B4676,'B. Store opening dates'!$A$5:$A$2448,0))</f>
        <v>2004</v>
      </c>
      <c r="F4676" t="str">
        <f t="shared" si="144"/>
        <v>Old</v>
      </c>
      <c r="G4676" t="str">
        <f t="shared" si="145"/>
        <v>Existing</v>
      </c>
    </row>
    <row r="4677" spans="1:7" ht="19" x14ac:dyDescent="0.25">
      <c r="A4677" s="7">
        <v>2014</v>
      </c>
      <c r="B4677" s="7" t="s">
        <v>592</v>
      </c>
      <c r="C4677" s="7" t="s">
        <v>5</v>
      </c>
      <c r="D4677" s="24">
        <v>577955.11</v>
      </c>
      <c r="E4677">
        <f>INDEX('B. Store opening dates'!$B$5:$B$2448,MATCH('A. Sales by store'!B4677,'B. Store opening dates'!$A$5:$A$2448,0))</f>
        <v>2004</v>
      </c>
      <c r="F4677" t="str">
        <f t="shared" ref="F4677:F4740" si="146">IF(A4677 = 2015, IF(E4677&lt; 2015, "Old","New"),IF(E4677 &lt; 2014, "Old","New"))</f>
        <v>Old</v>
      </c>
      <c r="G4677" t="str">
        <f t="shared" ref="G4677:G4740" si="147">IF(A4677 = 2015, IF(E4677&lt; 2015, "Existing","New"),"Existing")</f>
        <v>Existing</v>
      </c>
    </row>
    <row r="4678" spans="1:7" ht="19" x14ac:dyDescent="0.25">
      <c r="A4678" s="7">
        <v>2015</v>
      </c>
      <c r="B4678" s="7" t="s">
        <v>592</v>
      </c>
      <c r="C4678" s="7" t="s">
        <v>6</v>
      </c>
      <c r="D4678" s="24">
        <v>216254.68</v>
      </c>
      <c r="E4678">
        <f>INDEX('B. Store opening dates'!$B$5:$B$2448,MATCH('A. Sales by store'!B4678,'B. Store opening dates'!$A$5:$A$2448,0))</f>
        <v>2004</v>
      </c>
      <c r="F4678" t="str">
        <f t="shared" si="146"/>
        <v>Old</v>
      </c>
      <c r="G4678" t="str">
        <f t="shared" si="147"/>
        <v>Existing</v>
      </c>
    </row>
    <row r="4679" spans="1:7" ht="19" x14ac:dyDescent="0.25">
      <c r="A4679" s="7">
        <v>2014</v>
      </c>
      <c r="B4679" s="7" t="s">
        <v>592</v>
      </c>
      <c r="C4679" s="7" t="s">
        <v>6</v>
      </c>
      <c r="D4679" s="24">
        <v>150712.76</v>
      </c>
      <c r="E4679">
        <f>INDEX('B. Store opening dates'!$B$5:$B$2448,MATCH('A. Sales by store'!B4679,'B. Store opening dates'!$A$5:$A$2448,0))</f>
        <v>2004</v>
      </c>
      <c r="F4679" t="str">
        <f t="shared" si="146"/>
        <v>Old</v>
      </c>
      <c r="G4679" t="str">
        <f t="shared" si="147"/>
        <v>Existing</v>
      </c>
    </row>
    <row r="4680" spans="1:7" ht="19" x14ac:dyDescent="0.25">
      <c r="A4680" s="7">
        <v>2015</v>
      </c>
      <c r="B4680" s="7" t="s">
        <v>592</v>
      </c>
      <c r="C4680" s="7" t="s">
        <v>7</v>
      </c>
      <c r="D4680" s="24">
        <v>131176</v>
      </c>
      <c r="E4680">
        <f>INDEX('B. Store opening dates'!$B$5:$B$2448,MATCH('A. Sales by store'!B4680,'B. Store opening dates'!$A$5:$A$2448,0))</f>
        <v>2004</v>
      </c>
      <c r="F4680" t="str">
        <f t="shared" si="146"/>
        <v>Old</v>
      </c>
      <c r="G4680" t="str">
        <f t="shared" si="147"/>
        <v>Existing</v>
      </c>
    </row>
    <row r="4681" spans="1:7" ht="19" x14ac:dyDescent="0.25">
      <c r="A4681" s="7">
        <v>2014</v>
      </c>
      <c r="B4681" s="7" t="s">
        <v>592</v>
      </c>
      <c r="C4681" s="7" t="s">
        <v>7</v>
      </c>
      <c r="D4681" s="24">
        <v>139010.72</v>
      </c>
      <c r="E4681">
        <f>INDEX('B. Store opening dates'!$B$5:$B$2448,MATCH('A. Sales by store'!B4681,'B. Store opening dates'!$A$5:$A$2448,0))</f>
        <v>2004</v>
      </c>
      <c r="F4681" t="str">
        <f t="shared" si="146"/>
        <v>Old</v>
      </c>
      <c r="G4681" t="str">
        <f t="shared" si="147"/>
        <v>Existing</v>
      </c>
    </row>
    <row r="4682" spans="1:7" ht="19" x14ac:dyDescent="0.25">
      <c r="A4682" s="7">
        <v>2015</v>
      </c>
      <c r="B4682" s="7" t="s">
        <v>592</v>
      </c>
      <c r="C4682" s="7" t="s">
        <v>8</v>
      </c>
      <c r="D4682" s="24">
        <v>634534.36</v>
      </c>
      <c r="E4682">
        <f>INDEX('B. Store opening dates'!$B$5:$B$2448,MATCH('A. Sales by store'!B4682,'B. Store opening dates'!$A$5:$A$2448,0))</f>
        <v>2004</v>
      </c>
      <c r="F4682" t="str">
        <f t="shared" si="146"/>
        <v>Old</v>
      </c>
      <c r="G4682" t="str">
        <f t="shared" si="147"/>
        <v>Existing</v>
      </c>
    </row>
    <row r="4683" spans="1:7" ht="19" x14ac:dyDescent="0.25">
      <c r="A4683" s="7">
        <v>2014</v>
      </c>
      <c r="B4683" s="7" t="s">
        <v>592</v>
      </c>
      <c r="C4683" s="7" t="s">
        <v>8</v>
      </c>
      <c r="D4683" s="24">
        <v>662370.62</v>
      </c>
      <c r="E4683">
        <f>INDEX('B. Store opening dates'!$B$5:$B$2448,MATCH('A. Sales by store'!B4683,'B. Store opening dates'!$A$5:$A$2448,0))</f>
        <v>2004</v>
      </c>
      <c r="F4683" t="str">
        <f t="shared" si="146"/>
        <v>Old</v>
      </c>
      <c r="G4683" t="str">
        <f t="shared" si="147"/>
        <v>Existing</v>
      </c>
    </row>
    <row r="4684" spans="1:7" ht="19" x14ac:dyDescent="0.25">
      <c r="A4684" s="7">
        <v>2015</v>
      </c>
      <c r="B4684" s="7" t="s">
        <v>593</v>
      </c>
      <c r="C4684" s="7" t="s">
        <v>5</v>
      </c>
      <c r="D4684" s="24">
        <v>566979.49</v>
      </c>
      <c r="E4684">
        <f>INDEX('B. Store opening dates'!$B$5:$B$2448,MATCH('A. Sales by store'!B4684,'B. Store opening dates'!$A$5:$A$2448,0))</f>
        <v>2004</v>
      </c>
      <c r="F4684" t="str">
        <f t="shared" si="146"/>
        <v>Old</v>
      </c>
      <c r="G4684" t="str">
        <f t="shared" si="147"/>
        <v>Existing</v>
      </c>
    </row>
    <row r="4685" spans="1:7" ht="19" x14ac:dyDescent="0.25">
      <c r="A4685" s="7">
        <v>2014</v>
      </c>
      <c r="B4685" s="7" t="s">
        <v>593</v>
      </c>
      <c r="C4685" s="7" t="s">
        <v>5</v>
      </c>
      <c r="D4685" s="24">
        <v>618281.05000000005</v>
      </c>
      <c r="E4685">
        <f>INDEX('B. Store opening dates'!$B$5:$B$2448,MATCH('A. Sales by store'!B4685,'B. Store opening dates'!$A$5:$A$2448,0))</f>
        <v>2004</v>
      </c>
      <c r="F4685" t="str">
        <f t="shared" si="146"/>
        <v>Old</v>
      </c>
      <c r="G4685" t="str">
        <f t="shared" si="147"/>
        <v>Existing</v>
      </c>
    </row>
    <row r="4686" spans="1:7" ht="19" x14ac:dyDescent="0.25">
      <c r="A4686" s="7">
        <v>2015</v>
      </c>
      <c r="B4686" s="7" t="s">
        <v>593</v>
      </c>
      <c r="C4686" s="7" t="s">
        <v>6</v>
      </c>
      <c r="D4686" s="24">
        <v>387972.09</v>
      </c>
      <c r="E4686">
        <f>INDEX('B. Store opening dates'!$B$5:$B$2448,MATCH('A. Sales by store'!B4686,'B. Store opening dates'!$A$5:$A$2448,0))</f>
        <v>2004</v>
      </c>
      <c r="F4686" t="str">
        <f t="shared" si="146"/>
        <v>Old</v>
      </c>
      <c r="G4686" t="str">
        <f t="shared" si="147"/>
        <v>Existing</v>
      </c>
    </row>
    <row r="4687" spans="1:7" ht="19" x14ac:dyDescent="0.25">
      <c r="A4687" s="7">
        <v>2014</v>
      </c>
      <c r="B4687" s="7" t="s">
        <v>593</v>
      </c>
      <c r="C4687" s="7" t="s">
        <v>6</v>
      </c>
      <c r="D4687" s="24">
        <v>282685.18</v>
      </c>
      <c r="E4687">
        <f>INDEX('B. Store opening dates'!$B$5:$B$2448,MATCH('A. Sales by store'!B4687,'B. Store opening dates'!$A$5:$A$2448,0))</f>
        <v>2004</v>
      </c>
      <c r="F4687" t="str">
        <f t="shared" si="146"/>
        <v>Old</v>
      </c>
      <c r="G4687" t="str">
        <f t="shared" si="147"/>
        <v>Existing</v>
      </c>
    </row>
    <row r="4688" spans="1:7" ht="19" x14ac:dyDescent="0.25">
      <c r="A4688" s="7">
        <v>2015</v>
      </c>
      <c r="B4688" s="7" t="s">
        <v>593</v>
      </c>
      <c r="C4688" s="7" t="s">
        <v>7</v>
      </c>
      <c r="D4688" s="24">
        <v>202375.49</v>
      </c>
      <c r="E4688">
        <f>INDEX('B. Store opening dates'!$B$5:$B$2448,MATCH('A. Sales by store'!B4688,'B. Store opening dates'!$A$5:$A$2448,0))</f>
        <v>2004</v>
      </c>
      <c r="F4688" t="str">
        <f t="shared" si="146"/>
        <v>Old</v>
      </c>
      <c r="G4688" t="str">
        <f t="shared" si="147"/>
        <v>Existing</v>
      </c>
    </row>
    <row r="4689" spans="1:7" ht="19" x14ac:dyDescent="0.25">
      <c r="A4689" s="7">
        <v>2014</v>
      </c>
      <c r="B4689" s="7" t="s">
        <v>593</v>
      </c>
      <c r="C4689" s="7" t="s">
        <v>7</v>
      </c>
      <c r="D4689" s="24">
        <v>211525.77</v>
      </c>
      <c r="E4689">
        <f>INDEX('B. Store opening dates'!$B$5:$B$2448,MATCH('A. Sales by store'!B4689,'B. Store opening dates'!$A$5:$A$2448,0))</f>
        <v>2004</v>
      </c>
      <c r="F4689" t="str">
        <f t="shared" si="146"/>
        <v>Old</v>
      </c>
      <c r="G4689" t="str">
        <f t="shared" si="147"/>
        <v>Existing</v>
      </c>
    </row>
    <row r="4690" spans="1:7" ht="19" x14ac:dyDescent="0.25">
      <c r="A4690" s="7">
        <v>2015</v>
      </c>
      <c r="B4690" s="7" t="s">
        <v>593</v>
      </c>
      <c r="C4690" s="7" t="s">
        <v>8</v>
      </c>
      <c r="D4690" s="24">
        <v>587044.86</v>
      </c>
      <c r="E4690">
        <f>INDEX('B. Store opening dates'!$B$5:$B$2448,MATCH('A. Sales by store'!B4690,'B. Store opening dates'!$A$5:$A$2448,0))</f>
        <v>2004</v>
      </c>
      <c r="F4690" t="str">
        <f t="shared" si="146"/>
        <v>Old</v>
      </c>
      <c r="G4690" t="str">
        <f t="shared" si="147"/>
        <v>Existing</v>
      </c>
    </row>
    <row r="4691" spans="1:7" ht="19" x14ac:dyDescent="0.25">
      <c r="A4691" s="7">
        <v>2014</v>
      </c>
      <c r="B4691" s="7" t="s">
        <v>593</v>
      </c>
      <c r="C4691" s="7" t="s">
        <v>8</v>
      </c>
      <c r="D4691" s="24">
        <v>610562.68000000005</v>
      </c>
      <c r="E4691">
        <f>INDEX('B. Store opening dates'!$B$5:$B$2448,MATCH('A. Sales by store'!B4691,'B. Store opening dates'!$A$5:$A$2448,0))</f>
        <v>2004</v>
      </c>
      <c r="F4691" t="str">
        <f t="shared" si="146"/>
        <v>Old</v>
      </c>
      <c r="G4691" t="str">
        <f t="shared" si="147"/>
        <v>Existing</v>
      </c>
    </row>
    <row r="4692" spans="1:7" ht="19" x14ac:dyDescent="0.25">
      <c r="A4692" s="7">
        <v>2015</v>
      </c>
      <c r="B4692" s="7" t="s">
        <v>594</v>
      </c>
      <c r="C4692" s="7" t="s">
        <v>5</v>
      </c>
      <c r="D4692" s="24">
        <v>520678.7</v>
      </c>
      <c r="E4692">
        <f>INDEX('B. Store opening dates'!$B$5:$B$2448,MATCH('A. Sales by store'!B4692,'B. Store opening dates'!$A$5:$A$2448,0))</f>
        <v>2004</v>
      </c>
      <c r="F4692" t="str">
        <f t="shared" si="146"/>
        <v>Old</v>
      </c>
      <c r="G4692" t="str">
        <f t="shared" si="147"/>
        <v>Existing</v>
      </c>
    </row>
    <row r="4693" spans="1:7" ht="19" x14ac:dyDescent="0.25">
      <c r="A4693" s="7">
        <v>2014</v>
      </c>
      <c r="B4693" s="7" t="s">
        <v>594</v>
      </c>
      <c r="C4693" s="7" t="s">
        <v>5</v>
      </c>
      <c r="D4693" s="24">
        <v>566998.5</v>
      </c>
      <c r="E4693">
        <f>INDEX('B. Store opening dates'!$B$5:$B$2448,MATCH('A. Sales by store'!B4693,'B. Store opening dates'!$A$5:$A$2448,0))</f>
        <v>2004</v>
      </c>
      <c r="F4693" t="str">
        <f t="shared" si="146"/>
        <v>Old</v>
      </c>
      <c r="G4693" t="str">
        <f t="shared" si="147"/>
        <v>Existing</v>
      </c>
    </row>
    <row r="4694" spans="1:7" ht="19" x14ac:dyDescent="0.25">
      <c r="A4694" s="7">
        <v>2015</v>
      </c>
      <c r="B4694" s="7" t="s">
        <v>594</v>
      </c>
      <c r="C4694" s="7" t="s">
        <v>6</v>
      </c>
      <c r="D4694" s="24">
        <v>479897.78</v>
      </c>
      <c r="E4694">
        <f>INDEX('B. Store opening dates'!$B$5:$B$2448,MATCH('A. Sales by store'!B4694,'B. Store opening dates'!$A$5:$A$2448,0))</f>
        <v>2004</v>
      </c>
      <c r="F4694" t="str">
        <f t="shared" si="146"/>
        <v>Old</v>
      </c>
      <c r="G4694" t="str">
        <f t="shared" si="147"/>
        <v>Existing</v>
      </c>
    </row>
    <row r="4695" spans="1:7" ht="19" x14ac:dyDescent="0.25">
      <c r="A4695" s="7">
        <v>2014</v>
      </c>
      <c r="B4695" s="7" t="s">
        <v>594</v>
      </c>
      <c r="C4695" s="7" t="s">
        <v>6</v>
      </c>
      <c r="D4695" s="24">
        <v>336789.73</v>
      </c>
      <c r="E4695">
        <f>INDEX('B. Store opening dates'!$B$5:$B$2448,MATCH('A. Sales by store'!B4695,'B. Store opening dates'!$A$5:$A$2448,0))</f>
        <v>2004</v>
      </c>
      <c r="F4695" t="str">
        <f t="shared" si="146"/>
        <v>Old</v>
      </c>
      <c r="G4695" t="str">
        <f t="shared" si="147"/>
        <v>Existing</v>
      </c>
    </row>
    <row r="4696" spans="1:7" ht="19" x14ac:dyDescent="0.25">
      <c r="A4696" s="7">
        <v>2015</v>
      </c>
      <c r="B4696" s="7" t="s">
        <v>594</v>
      </c>
      <c r="C4696" s="7" t="s">
        <v>7</v>
      </c>
      <c r="D4696" s="24">
        <v>194308.78</v>
      </c>
      <c r="E4696">
        <f>INDEX('B. Store opening dates'!$B$5:$B$2448,MATCH('A. Sales by store'!B4696,'B. Store opening dates'!$A$5:$A$2448,0))</f>
        <v>2004</v>
      </c>
      <c r="F4696" t="str">
        <f t="shared" si="146"/>
        <v>Old</v>
      </c>
      <c r="G4696" t="str">
        <f t="shared" si="147"/>
        <v>Existing</v>
      </c>
    </row>
    <row r="4697" spans="1:7" ht="19" x14ac:dyDescent="0.25">
      <c r="A4697" s="7">
        <v>2014</v>
      </c>
      <c r="B4697" s="7" t="s">
        <v>594</v>
      </c>
      <c r="C4697" s="7" t="s">
        <v>7</v>
      </c>
      <c r="D4697" s="24">
        <v>206615.01</v>
      </c>
      <c r="E4697">
        <f>INDEX('B. Store opening dates'!$B$5:$B$2448,MATCH('A. Sales by store'!B4697,'B. Store opening dates'!$A$5:$A$2448,0))</f>
        <v>2004</v>
      </c>
      <c r="F4697" t="str">
        <f t="shared" si="146"/>
        <v>Old</v>
      </c>
      <c r="G4697" t="str">
        <f t="shared" si="147"/>
        <v>Existing</v>
      </c>
    </row>
    <row r="4698" spans="1:7" ht="19" x14ac:dyDescent="0.25">
      <c r="A4698" s="7">
        <v>2015</v>
      </c>
      <c r="B4698" s="7" t="s">
        <v>594</v>
      </c>
      <c r="C4698" s="7" t="s">
        <v>8</v>
      </c>
      <c r="D4698" s="24">
        <v>440748.92</v>
      </c>
      <c r="E4698">
        <f>INDEX('B. Store opening dates'!$B$5:$B$2448,MATCH('A. Sales by store'!B4698,'B. Store opening dates'!$A$5:$A$2448,0))</f>
        <v>2004</v>
      </c>
      <c r="F4698" t="str">
        <f t="shared" si="146"/>
        <v>Old</v>
      </c>
      <c r="G4698" t="str">
        <f t="shared" si="147"/>
        <v>Existing</v>
      </c>
    </row>
    <row r="4699" spans="1:7" ht="19" x14ac:dyDescent="0.25">
      <c r="A4699" s="7">
        <v>2014</v>
      </c>
      <c r="B4699" s="7" t="s">
        <v>594</v>
      </c>
      <c r="C4699" s="7" t="s">
        <v>8</v>
      </c>
      <c r="D4699" s="24">
        <v>457591.7</v>
      </c>
      <c r="E4699">
        <f>INDEX('B. Store opening dates'!$B$5:$B$2448,MATCH('A. Sales by store'!B4699,'B. Store opening dates'!$A$5:$A$2448,0))</f>
        <v>2004</v>
      </c>
      <c r="F4699" t="str">
        <f t="shared" si="146"/>
        <v>Old</v>
      </c>
      <c r="G4699" t="str">
        <f t="shared" si="147"/>
        <v>Existing</v>
      </c>
    </row>
    <row r="4700" spans="1:7" ht="19" x14ac:dyDescent="0.25">
      <c r="A4700" s="7">
        <v>2015</v>
      </c>
      <c r="B4700" s="7" t="s">
        <v>595</v>
      </c>
      <c r="C4700" s="7" t="s">
        <v>5</v>
      </c>
      <c r="D4700" s="24">
        <v>912867.39</v>
      </c>
      <c r="E4700">
        <f>INDEX('B. Store opening dates'!$B$5:$B$2448,MATCH('A. Sales by store'!B4700,'B. Store opening dates'!$A$5:$A$2448,0))</f>
        <v>2004</v>
      </c>
      <c r="F4700" t="str">
        <f t="shared" si="146"/>
        <v>Old</v>
      </c>
      <c r="G4700" t="str">
        <f t="shared" si="147"/>
        <v>Existing</v>
      </c>
    </row>
    <row r="4701" spans="1:7" ht="19" x14ac:dyDescent="0.25">
      <c r="A4701" s="7">
        <v>2014</v>
      </c>
      <c r="B4701" s="7" t="s">
        <v>595</v>
      </c>
      <c r="C4701" s="7" t="s">
        <v>5</v>
      </c>
      <c r="D4701" s="24">
        <v>1006784.68</v>
      </c>
      <c r="E4701">
        <f>INDEX('B. Store opening dates'!$B$5:$B$2448,MATCH('A. Sales by store'!B4701,'B. Store opening dates'!$A$5:$A$2448,0))</f>
        <v>2004</v>
      </c>
      <c r="F4701" t="str">
        <f t="shared" si="146"/>
        <v>Old</v>
      </c>
      <c r="G4701" t="str">
        <f t="shared" si="147"/>
        <v>Existing</v>
      </c>
    </row>
    <row r="4702" spans="1:7" ht="19" x14ac:dyDescent="0.25">
      <c r="A4702" s="7">
        <v>2015</v>
      </c>
      <c r="B4702" s="7" t="s">
        <v>595</v>
      </c>
      <c r="C4702" s="7" t="s">
        <v>6</v>
      </c>
      <c r="D4702" s="24">
        <v>402957.38</v>
      </c>
      <c r="E4702">
        <f>INDEX('B. Store opening dates'!$B$5:$B$2448,MATCH('A. Sales by store'!B4702,'B. Store opening dates'!$A$5:$A$2448,0))</f>
        <v>2004</v>
      </c>
      <c r="F4702" t="str">
        <f t="shared" si="146"/>
        <v>Old</v>
      </c>
      <c r="G4702" t="str">
        <f t="shared" si="147"/>
        <v>Existing</v>
      </c>
    </row>
    <row r="4703" spans="1:7" ht="19" x14ac:dyDescent="0.25">
      <c r="A4703" s="7">
        <v>2014</v>
      </c>
      <c r="B4703" s="7" t="s">
        <v>595</v>
      </c>
      <c r="C4703" s="7" t="s">
        <v>6</v>
      </c>
      <c r="D4703" s="24">
        <v>284595.40000000002</v>
      </c>
      <c r="E4703">
        <f>INDEX('B. Store opening dates'!$B$5:$B$2448,MATCH('A. Sales by store'!B4703,'B. Store opening dates'!$A$5:$A$2448,0))</f>
        <v>2004</v>
      </c>
      <c r="F4703" t="str">
        <f t="shared" si="146"/>
        <v>Old</v>
      </c>
      <c r="G4703" t="str">
        <f t="shared" si="147"/>
        <v>Existing</v>
      </c>
    </row>
    <row r="4704" spans="1:7" ht="19" x14ac:dyDescent="0.25">
      <c r="A4704" s="7">
        <v>2015</v>
      </c>
      <c r="B4704" s="7" t="s">
        <v>595</v>
      </c>
      <c r="C4704" s="7" t="s">
        <v>7</v>
      </c>
      <c r="D4704" s="24">
        <v>105128.19</v>
      </c>
      <c r="E4704">
        <f>INDEX('B. Store opening dates'!$B$5:$B$2448,MATCH('A. Sales by store'!B4704,'B. Store opening dates'!$A$5:$A$2448,0))</f>
        <v>2004</v>
      </c>
      <c r="F4704" t="str">
        <f t="shared" si="146"/>
        <v>Old</v>
      </c>
      <c r="G4704" t="str">
        <f t="shared" si="147"/>
        <v>Existing</v>
      </c>
    </row>
    <row r="4705" spans="1:7" ht="19" x14ac:dyDescent="0.25">
      <c r="A4705" s="7">
        <v>2014</v>
      </c>
      <c r="B4705" s="7" t="s">
        <v>595</v>
      </c>
      <c r="C4705" s="7" t="s">
        <v>7</v>
      </c>
      <c r="D4705" s="24">
        <v>110409.65</v>
      </c>
      <c r="E4705">
        <f>INDEX('B. Store opening dates'!$B$5:$B$2448,MATCH('A. Sales by store'!B4705,'B. Store opening dates'!$A$5:$A$2448,0))</f>
        <v>2004</v>
      </c>
      <c r="F4705" t="str">
        <f t="shared" si="146"/>
        <v>Old</v>
      </c>
      <c r="G4705" t="str">
        <f t="shared" si="147"/>
        <v>Existing</v>
      </c>
    </row>
    <row r="4706" spans="1:7" ht="19" x14ac:dyDescent="0.25">
      <c r="A4706" s="7">
        <v>2015</v>
      </c>
      <c r="B4706" s="7" t="s">
        <v>595</v>
      </c>
      <c r="C4706" s="7" t="s">
        <v>8</v>
      </c>
      <c r="D4706" s="24">
        <v>738309.66</v>
      </c>
      <c r="E4706">
        <f>INDEX('B. Store opening dates'!$B$5:$B$2448,MATCH('A. Sales by store'!B4706,'B. Store opening dates'!$A$5:$A$2448,0))</f>
        <v>2004</v>
      </c>
      <c r="F4706" t="str">
        <f t="shared" si="146"/>
        <v>Old</v>
      </c>
      <c r="G4706" t="str">
        <f t="shared" si="147"/>
        <v>Existing</v>
      </c>
    </row>
    <row r="4707" spans="1:7" ht="19" x14ac:dyDescent="0.25">
      <c r="A4707" s="7">
        <v>2014</v>
      </c>
      <c r="B4707" s="7" t="s">
        <v>595</v>
      </c>
      <c r="C4707" s="7" t="s">
        <v>8</v>
      </c>
      <c r="D4707" s="24">
        <v>764694.22</v>
      </c>
      <c r="E4707">
        <f>INDEX('B. Store opening dates'!$B$5:$B$2448,MATCH('A. Sales by store'!B4707,'B. Store opening dates'!$A$5:$A$2448,0))</f>
        <v>2004</v>
      </c>
      <c r="F4707" t="str">
        <f t="shared" si="146"/>
        <v>Old</v>
      </c>
      <c r="G4707" t="str">
        <f t="shared" si="147"/>
        <v>Existing</v>
      </c>
    </row>
    <row r="4708" spans="1:7" ht="19" x14ac:dyDescent="0.25">
      <c r="A4708" s="7">
        <v>2015</v>
      </c>
      <c r="B4708" s="7" t="s">
        <v>596</v>
      </c>
      <c r="C4708" s="7" t="s">
        <v>5</v>
      </c>
      <c r="D4708" s="24">
        <v>656538.38</v>
      </c>
      <c r="E4708">
        <f>INDEX('B. Store opening dates'!$B$5:$B$2448,MATCH('A. Sales by store'!B4708,'B. Store opening dates'!$A$5:$A$2448,0))</f>
        <v>2004</v>
      </c>
      <c r="F4708" t="str">
        <f t="shared" si="146"/>
        <v>Old</v>
      </c>
      <c r="G4708" t="str">
        <f t="shared" si="147"/>
        <v>Existing</v>
      </c>
    </row>
    <row r="4709" spans="1:7" ht="19" x14ac:dyDescent="0.25">
      <c r="A4709" s="7">
        <v>2014</v>
      </c>
      <c r="B4709" s="7" t="s">
        <v>596</v>
      </c>
      <c r="C4709" s="7" t="s">
        <v>5</v>
      </c>
      <c r="D4709" s="24">
        <v>720001.72</v>
      </c>
      <c r="E4709">
        <f>INDEX('B. Store opening dates'!$B$5:$B$2448,MATCH('A. Sales by store'!B4709,'B. Store opening dates'!$A$5:$A$2448,0))</f>
        <v>2004</v>
      </c>
      <c r="F4709" t="str">
        <f t="shared" si="146"/>
        <v>Old</v>
      </c>
      <c r="G4709" t="str">
        <f t="shared" si="147"/>
        <v>Existing</v>
      </c>
    </row>
    <row r="4710" spans="1:7" ht="19" x14ac:dyDescent="0.25">
      <c r="A4710" s="7">
        <v>2015</v>
      </c>
      <c r="B4710" s="7" t="s">
        <v>596</v>
      </c>
      <c r="C4710" s="7" t="s">
        <v>6</v>
      </c>
      <c r="D4710" s="24">
        <v>313410.75</v>
      </c>
      <c r="E4710">
        <f>INDEX('B. Store opening dates'!$B$5:$B$2448,MATCH('A. Sales by store'!B4710,'B. Store opening dates'!$A$5:$A$2448,0))</f>
        <v>2004</v>
      </c>
      <c r="F4710" t="str">
        <f t="shared" si="146"/>
        <v>Old</v>
      </c>
      <c r="G4710" t="str">
        <f t="shared" si="147"/>
        <v>Existing</v>
      </c>
    </row>
    <row r="4711" spans="1:7" ht="19" x14ac:dyDescent="0.25">
      <c r="A4711" s="7">
        <v>2014</v>
      </c>
      <c r="B4711" s="7" t="s">
        <v>596</v>
      </c>
      <c r="C4711" s="7" t="s">
        <v>6</v>
      </c>
      <c r="D4711" s="24">
        <v>232743.42</v>
      </c>
      <c r="E4711">
        <f>INDEX('B. Store opening dates'!$B$5:$B$2448,MATCH('A. Sales by store'!B4711,'B. Store opening dates'!$A$5:$A$2448,0))</f>
        <v>2004</v>
      </c>
      <c r="F4711" t="str">
        <f t="shared" si="146"/>
        <v>Old</v>
      </c>
      <c r="G4711" t="str">
        <f t="shared" si="147"/>
        <v>Existing</v>
      </c>
    </row>
    <row r="4712" spans="1:7" ht="19" x14ac:dyDescent="0.25">
      <c r="A4712" s="7">
        <v>2015</v>
      </c>
      <c r="B4712" s="7" t="s">
        <v>596</v>
      </c>
      <c r="C4712" s="7" t="s">
        <v>7</v>
      </c>
      <c r="D4712" s="24">
        <v>95172.46</v>
      </c>
      <c r="E4712">
        <f>INDEX('B. Store opening dates'!$B$5:$B$2448,MATCH('A. Sales by store'!B4712,'B. Store opening dates'!$A$5:$A$2448,0))</f>
        <v>2004</v>
      </c>
      <c r="F4712" t="str">
        <f t="shared" si="146"/>
        <v>Old</v>
      </c>
      <c r="G4712" t="str">
        <f t="shared" si="147"/>
        <v>Existing</v>
      </c>
    </row>
    <row r="4713" spans="1:7" ht="19" x14ac:dyDescent="0.25">
      <c r="A4713" s="7">
        <v>2014</v>
      </c>
      <c r="B4713" s="7" t="s">
        <v>596</v>
      </c>
      <c r="C4713" s="7" t="s">
        <v>7</v>
      </c>
      <c r="D4713" s="24">
        <v>101149.23</v>
      </c>
      <c r="E4713">
        <f>INDEX('B. Store opening dates'!$B$5:$B$2448,MATCH('A. Sales by store'!B4713,'B. Store opening dates'!$A$5:$A$2448,0))</f>
        <v>2004</v>
      </c>
      <c r="F4713" t="str">
        <f t="shared" si="146"/>
        <v>Old</v>
      </c>
      <c r="G4713" t="str">
        <f t="shared" si="147"/>
        <v>Existing</v>
      </c>
    </row>
    <row r="4714" spans="1:7" ht="19" x14ac:dyDescent="0.25">
      <c r="A4714" s="7">
        <v>2015</v>
      </c>
      <c r="B4714" s="7" t="s">
        <v>596</v>
      </c>
      <c r="C4714" s="7" t="s">
        <v>8</v>
      </c>
      <c r="D4714" s="24">
        <v>629901.65</v>
      </c>
      <c r="E4714">
        <f>INDEX('B. Store opening dates'!$B$5:$B$2448,MATCH('A. Sales by store'!B4714,'B. Store opening dates'!$A$5:$A$2448,0))</f>
        <v>2004</v>
      </c>
      <c r="F4714" t="str">
        <f t="shared" si="146"/>
        <v>Old</v>
      </c>
      <c r="G4714" t="str">
        <f t="shared" si="147"/>
        <v>Existing</v>
      </c>
    </row>
    <row r="4715" spans="1:7" ht="19" x14ac:dyDescent="0.25">
      <c r="A4715" s="7">
        <v>2014</v>
      </c>
      <c r="B4715" s="7" t="s">
        <v>596</v>
      </c>
      <c r="C4715" s="7" t="s">
        <v>8</v>
      </c>
      <c r="D4715" s="24">
        <v>650601.06000000006</v>
      </c>
      <c r="E4715">
        <f>INDEX('B. Store opening dates'!$B$5:$B$2448,MATCH('A. Sales by store'!B4715,'B. Store opening dates'!$A$5:$A$2448,0))</f>
        <v>2004</v>
      </c>
      <c r="F4715" t="str">
        <f t="shared" si="146"/>
        <v>Old</v>
      </c>
      <c r="G4715" t="str">
        <f t="shared" si="147"/>
        <v>Existing</v>
      </c>
    </row>
    <row r="4716" spans="1:7" ht="19" x14ac:dyDescent="0.25">
      <c r="A4716" s="7">
        <v>2015</v>
      </c>
      <c r="B4716" s="7" t="s">
        <v>597</v>
      </c>
      <c r="C4716" s="7" t="s">
        <v>5</v>
      </c>
      <c r="D4716" s="24">
        <v>829079.65</v>
      </c>
      <c r="E4716">
        <f>INDEX('B. Store opening dates'!$B$5:$B$2448,MATCH('A. Sales by store'!B4716,'B. Store opening dates'!$A$5:$A$2448,0))</f>
        <v>2004</v>
      </c>
      <c r="F4716" t="str">
        <f t="shared" si="146"/>
        <v>Old</v>
      </c>
      <c r="G4716" t="str">
        <f t="shared" si="147"/>
        <v>Existing</v>
      </c>
    </row>
    <row r="4717" spans="1:7" ht="19" x14ac:dyDescent="0.25">
      <c r="A4717" s="7">
        <v>2014</v>
      </c>
      <c r="B4717" s="7" t="s">
        <v>597</v>
      </c>
      <c r="C4717" s="7" t="s">
        <v>5</v>
      </c>
      <c r="D4717" s="24">
        <v>918237.67</v>
      </c>
      <c r="E4717">
        <f>INDEX('B. Store opening dates'!$B$5:$B$2448,MATCH('A. Sales by store'!B4717,'B. Store opening dates'!$A$5:$A$2448,0))</f>
        <v>2004</v>
      </c>
      <c r="F4717" t="str">
        <f t="shared" si="146"/>
        <v>Old</v>
      </c>
      <c r="G4717" t="str">
        <f t="shared" si="147"/>
        <v>Existing</v>
      </c>
    </row>
    <row r="4718" spans="1:7" ht="19" x14ac:dyDescent="0.25">
      <c r="A4718" s="7">
        <v>2015</v>
      </c>
      <c r="B4718" s="7" t="s">
        <v>597</v>
      </c>
      <c r="C4718" s="7" t="s">
        <v>6</v>
      </c>
      <c r="D4718" s="24">
        <v>377611.24</v>
      </c>
      <c r="E4718">
        <f>INDEX('B. Store opening dates'!$B$5:$B$2448,MATCH('A. Sales by store'!B4718,'B. Store opening dates'!$A$5:$A$2448,0))</f>
        <v>2004</v>
      </c>
      <c r="F4718" t="str">
        <f t="shared" si="146"/>
        <v>Old</v>
      </c>
      <c r="G4718" t="str">
        <f t="shared" si="147"/>
        <v>Existing</v>
      </c>
    </row>
    <row r="4719" spans="1:7" ht="19" x14ac:dyDescent="0.25">
      <c r="A4719" s="7">
        <v>2014</v>
      </c>
      <c r="B4719" s="7" t="s">
        <v>597</v>
      </c>
      <c r="C4719" s="7" t="s">
        <v>6</v>
      </c>
      <c r="D4719" s="24">
        <v>279426.83</v>
      </c>
      <c r="E4719">
        <f>INDEX('B. Store opening dates'!$B$5:$B$2448,MATCH('A. Sales by store'!B4719,'B. Store opening dates'!$A$5:$A$2448,0))</f>
        <v>2004</v>
      </c>
      <c r="F4719" t="str">
        <f t="shared" si="146"/>
        <v>Old</v>
      </c>
      <c r="G4719" t="str">
        <f t="shared" si="147"/>
        <v>Existing</v>
      </c>
    </row>
    <row r="4720" spans="1:7" ht="19" x14ac:dyDescent="0.25">
      <c r="A4720" s="7">
        <v>2015</v>
      </c>
      <c r="B4720" s="7" t="s">
        <v>597</v>
      </c>
      <c r="C4720" s="7" t="s">
        <v>7</v>
      </c>
      <c r="D4720" s="24">
        <v>111311.61</v>
      </c>
      <c r="E4720">
        <f>INDEX('B. Store opening dates'!$B$5:$B$2448,MATCH('A. Sales by store'!B4720,'B. Store opening dates'!$A$5:$A$2448,0))</f>
        <v>2004</v>
      </c>
      <c r="F4720" t="str">
        <f t="shared" si="146"/>
        <v>Old</v>
      </c>
      <c r="G4720" t="str">
        <f t="shared" si="147"/>
        <v>Existing</v>
      </c>
    </row>
    <row r="4721" spans="1:7" ht="19" x14ac:dyDescent="0.25">
      <c r="A4721" s="7">
        <v>2014</v>
      </c>
      <c r="B4721" s="7" t="s">
        <v>597</v>
      </c>
      <c r="C4721" s="7" t="s">
        <v>7</v>
      </c>
      <c r="D4721" s="24">
        <v>116677.81</v>
      </c>
      <c r="E4721">
        <f>INDEX('B. Store opening dates'!$B$5:$B$2448,MATCH('A. Sales by store'!B4721,'B. Store opening dates'!$A$5:$A$2448,0))</f>
        <v>2004</v>
      </c>
      <c r="F4721" t="str">
        <f t="shared" si="146"/>
        <v>Old</v>
      </c>
      <c r="G4721" t="str">
        <f t="shared" si="147"/>
        <v>Existing</v>
      </c>
    </row>
    <row r="4722" spans="1:7" ht="19" x14ac:dyDescent="0.25">
      <c r="A4722" s="7">
        <v>2015</v>
      </c>
      <c r="B4722" s="7" t="s">
        <v>597</v>
      </c>
      <c r="C4722" s="7" t="s">
        <v>8</v>
      </c>
      <c r="D4722" s="24">
        <v>526631.88</v>
      </c>
      <c r="E4722">
        <f>INDEX('B. Store opening dates'!$B$5:$B$2448,MATCH('A. Sales by store'!B4722,'B. Store opening dates'!$A$5:$A$2448,0))</f>
        <v>2004</v>
      </c>
      <c r="F4722" t="str">
        <f t="shared" si="146"/>
        <v>Old</v>
      </c>
      <c r="G4722" t="str">
        <f t="shared" si="147"/>
        <v>Existing</v>
      </c>
    </row>
    <row r="4723" spans="1:7" ht="19" x14ac:dyDescent="0.25">
      <c r="A4723" s="7">
        <v>2014</v>
      </c>
      <c r="B4723" s="7" t="s">
        <v>597</v>
      </c>
      <c r="C4723" s="7" t="s">
        <v>8</v>
      </c>
      <c r="D4723" s="24">
        <v>542716.72</v>
      </c>
      <c r="E4723">
        <f>INDEX('B. Store opening dates'!$B$5:$B$2448,MATCH('A. Sales by store'!B4723,'B. Store opening dates'!$A$5:$A$2448,0))</f>
        <v>2004</v>
      </c>
      <c r="F4723" t="str">
        <f t="shared" si="146"/>
        <v>Old</v>
      </c>
      <c r="G4723" t="str">
        <f t="shared" si="147"/>
        <v>Existing</v>
      </c>
    </row>
    <row r="4724" spans="1:7" ht="19" x14ac:dyDescent="0.25">
      <c r="A4724" s="7">
        <v>2015</v>
      </c>
      <c r="B4724" s="7" t="s">
        <v>598</v>
      </c>
      <c r="C4724" s="7" t="s">
        <v>5</v>
      </c>
      <c r="D4724" s="24">
        <v>767074.09</v>
      </c>
      <c r="E4724">
        <f>INDEX('B. Store opening dates'!$B$5:$B$2448,MATCH('A. Sales by store'!B4724,'B. Store opening dates'!$A$5:$A$2448,0))</f>
        <v>2004</v>
      </c>
      <c r="F4724" t="str">
        <f t="shared" si="146"/>
        <v>Old</v>
      </c>
      <c r="G4724" t="str">
        <f t="shared" si="147"/>
        <v>Existing</v>
      </c>
    </row>
    <row r="4725" spans="1:7" ht="19" x14ac:dyDescent="0.25">
      <c r="A4725" s="7">
        <v>2014</v>
      </c>
      <c r="B4725" s="7" t="s">
        <v>598</v>
      </c>
      <c r="C4725" s="7" t="s">
        <v>5</v>
      </c>
      <c r="D4725" s="24">
        <v>837289.41</v>
      </c>
      <c r="E4725">
        <f>INDEX('B. Store opening dates'!$B$5:$B$2448,MATCH('A. Sales by store'!B4725,'B. Store opening dates'!$A$5:$A$2448,0))</f>
        <v>2004</v>
      </c>
      <c r="F4725" t="str">
        <f t="shared" si="146"/>
        <v>Old</v>
      </c>
      <c r="G4725" t="str">
        <f t="shared" si="147"/>
        <v>Existing</v>
      </c>
    </row>
    <row r="4726" spans="1:7" ht="19" x14ac:dyDescent="0.25">
      <c r="A4726" s="7">
        <v>2015</v>
      </c>
      <c r="B4726" s="7" t="s">
        <v>598</v>
      </c>
      <c r="C4726" s="7" t="s">
        <v>6</v>
      </c>
      <c r="D4726" s="24">
        <v>266795.40999999997</v>
      </c>
      <c r="E4726">
        <f>INDEX('B. Store opening dates'!$B$5:$B$2448,MATCH('A. Sales by store'!B4726,'B. Store opening dates'!$A$5:$A$2448,0))</f>
        <v>2004</v>
      </c>
      <c r="F4726" t="str">
        <f t="shared" si="146"/>
        <v>Old</v>
      </c>
      <c r="G4726" t="str">
        <f t="shared" si="147"/>
        <v>Existing</v>
      </c>
    </row>
    <row r="4727" spans="1:7" ht="19" x14ac:dyDescent="0.25">
      <c r="A4727" s="7">
        <v>2014</v>
      </c>
      <c r="B4727" s="7" t="s">
        <v>598</v>
      </c>
      <c r="C4727" s="7" t="s">
        <v>6</v>
      </c>
      <c r="D4727" s="24">
        <v>188522.31</v>
      </c>
      <c r="E4727">
        <f>INDEX('B. Store opening dates'!$B$5:$B$2448,MATCH('A. Sales by store'!B4727,'B. Store opening dates'!$A$5:$A$2448,0))</f>
        <v>2004</v>
      </c>
      <c r="F4727" t="str">
        <f t="shared" si="146"/>
        <v>Old</v>
      </c>
      <c r="G4727" t="str">
        <f t="shared" si="147"/>
        <v>Existing</v>
      </c>
    </row>
    <row r="4728" spans="1:7" ht="19" x14ac:dyDescent="0.25">
      <c r="A4728" s="7">
        <v>2015</v>
      </c>
      <c r="B4728" s="7" t="s">
        <v>598</v>
      </c>
      <c r="C4728" s="7" t="s">
        <v>7</v>
      </c>
      <c r="D4728" s="24">
        <v>193018.62</v>
      </c>
      <c r="E4728">
        <f>INDEX('B. Store opening dates'!$B$5:$B$2448,MATCH('A. Sales by store'!B4728,'B. Store opening dates'!$A$5:$A$2448,0))</f>
        <v>2004</v>
      </c>
      <c r="F4728" t="str">
        <f t="shared" si="146"/>
        <v>Old</v>
      </c>
      <c r="G4728" t="str">
        <f t="shared" si="147"/>
        <v>Existing</v>
      </c>
    </row>
    <row r="4729" spans="1:7" ht="19" x14ac:dyDescent="0.25">
      <c r="A4729" s="7">
        <v>2014</v>
      </c>
      <c r="B4729" s="7" t="s">
        <v>598</v>
      </c>
      <c r="C4729" s="7" t="s">
        <v>7</v>
      </c>
      <c r="D4729" s="24">
        <v>201771.28</v>
      </c>
      <c r="E4729">
        <f>INDEX('B. Store opening dates'!$B$5:$B$2448,MATCH('A. Sales by store'!B4729,'B. Store opening dates'!$A$5:$A$2448,0))</f>
        <v>2004</v>
      </c>
      <c r="F4729" t="str">
        <f t="shared" si="146"/>
        <v>Old</v>
      </c>
      <c r="G4729" t="str">
        <f t="shared" si="147"/>
        <v>Existing</v>
      </c>
    </row>
    <row r="4730" spans="1:7" ht="19" x14ac:dyDescent="0.25">
      <c r="A4730" s="7">
        <v>2015</v>
      </c>
      <c r="B4730" s="7" t="s">
        <v>598</v>
      </c>
      <c r="C4730" s="7" t="s">
        <v>8</v>
      </c>
      <c r="D4730" s="24">
        <v>723488.45</v>
      </c>
      <c r="E4730">
        <f>INDEX('B. Store opening dates'!$B$5:$B$2448,MATCH('A. Sales by store'!B4730,'B. Store opening dates'!$A$5:$A$2448,0))</f>
        <v>2004</v>
      </c>
      <c r="F4730" t="str">
        <f t="shared" si="146"/>
        <v>Old</v>
      </c>
      <c r="G4730" t="str">
        <f t="shared" si="147"/>
        <v>Existing</v>
      </c>
    </row>
    <row r="4731" spans="1:7" ht="19" x14ac:dyDescent="0.25">
      <c r="A4731" s="7">
        <v>2014</v>
      </c>
      <c r="B4731" s="7" t="s">
        <v>598</v>
      </c>
      <c r="C4731" s="7" t="s">
        <v>8</v>
      </c>
      <c r="D4731" s="24">
        <v>758489.96</v>
      </c>
      <c r="E4731">
        <f>INDEX('B. Store opening dates'!$B$5:$B$2448,MATCH('A. Sales by store'!B4731,'B. Store opening dates'!$A$5:$A$2448,0))</f>
        <v>2004</v>
      </c>
      <c r="F4731" t="str">
        <f t="shared" si="146"/>
        <v>Old</v>
      </c>
      <c r="G4731" t="str">
        <f t="shared" si="147"/>
        <v>Existing</v>
      </c>
    </row>
    <row r="4732" spans="1:7" ht="19" x14ac:dyDescent="0.25">
      <c r="A4732" s="7">
        <v>2015</v>
      </c>
      <c r="B4732" s="7" t="s">
        <v>599</v>
      </c>
      <c r="C4732" s="7" t="s">
        <v>5</v>
      </c>
      <c r="D4732" s="24">
        <v>550786.96</v>
      </c>
      <c r="E4732">
        <f>INDEX('B. Store opening dates'!$B$5:$B$2448,MATCH('A. Sales by store'!B4732,'B. Store opening dates'!$A$5:$A$2448,0))</f>
        <v>2004</v>
      </c>
      <c r="F4732" t="str">
        <f t="shared" si="146"/>
        <v>Old</v>
      </c>
      <c r="G4732" t="str">
        <f t="shared" si="147"/>
        <v>Existing</v>
      </c>
    </row>
    <row r="4733" spans="1:7" ht="19" x14ac:dyDescent="0.25">
      <c r="A4733" s="7">
        <v>2014</v>
      </c>
      <c r="B4733" s="7" t="s">
        <v>599</v>
      </c>
      <c r="C4733" s="7" t="s">
        <v>5</v>
      </c>
      <c r="D4733" s="24">
        <v>603464.69999999995</v>
      </c>
      <c r="E4733">
        <f>INDEX('B. Store opening dates'!$B$5:$B$2448,MATCH('A. Sales by store'!B4733,'B. Store opening dates'!$A$5:$A$2448,0))</f>
        <v>2004</v>
      </c>
      <c r="F4733" t="str">
        <f t="shared" si="146"/>
        <v>Old</v>
      </c>
      <c r="G4733" t="str">
        <f t="shared" si="147"/>
        <v>Existing</v>
      </c>
    </row>
    <row r="4734" spans="1:7" ht="19" x14ac:dyDescent="0.25">
      <c r="A4734" s="7">
        <v>2015</v>
      </c>
      <c r="B4734" s="7" t="s">
        <v>599</v>
      </c>
      <c r="C4734" s="7" t="s">
        <v>6</v>
      </c>
      <c r="D4734" s="24">
        <v>327492.28000000003</v>
      </c>
      <c r="E4734">
        <f>INDEX('B. Store opening dates'!$B$5:$B$2448,MATCH('A. Sales by store'!B4734,'B. Store opening dates'!$A$5:$A$2448,0))</f>
        <v>2004</v>
      </c>
      <c r="F4734" t="str">
        <f t="shared" si="146"/>
        <v>Old</v>
      </c>
      <c r="G4734" t="str">
        <f t="shared" si="147"/>
        <v>Existing</v>
      </c>
    </row>
    <row r="4735" spans="1:7" ht="19" x14ac:dyDescent="0.25">
      <c r="A4735" s="7">
        <v>2014</v>
      </c>
      <c r="B4735" s="7" t="s">
        <v>599</v>
      </c>
      <c r="C4735" s="7" t="s">
        <v>6</v>
      </c>
      <c r="D4735" s="24">
        <v>234021.83</v>
      </c>
      <c r="E4735">
        <f>INDEX('B. Store opening dates'!$B$5:$B$2448,MATCH('A. Sales by store'!B4735,'B. Store opening dates'!$A$5:$A$2448,0))</f>
        <v>2004</v>
      </c>
      <c r="F4735" t="str">
        <f t="shared" si="146"/>
        <v>Old</v>
      </c>
      <c r="G4735" t="str">
        <f t="shared" si="147"/>
        <v>Existing</v>
      </c>
    </row>
    <row r="4736" spans="1:7" ht="19" x14ac:dyDescent="0.25">
      <c r="A4736" s="7">
        <v>2015</v>
      </c>
      <c r="B4736" s="7" t="s">
        <v>599</v>
      </c>
      <c r="C4736" s="7" t="s">
        <v>7</v>
      </c>
      <c r="D4736" s="24">
        <v>100249.41</v>
      </c>
      <c r="E4736">
        <f>INDEX('B. Store opening dates'!$B$5:$B$2448,MATCH('A. Sales by store'!B4736,'B. Store opening dates'!$A$5:$A$2448,0))</f>
        <v>2004</v>
      </c>
      <c r="F4736" t="str">
        <f t="shared" si="146"/>
        <v>Old</v>
      </c>
      <c r="G4736" t="str">
        <f t="shared" si="147"/>
        <v>Existing</v>
      </c>
    </row>
    <row r="4737" spans="1:7" ht="19" x14ac:dyDescent="0.25">
      <c r="A4737" s="7">
        <v>2014</v>
      </c>
      <c r="B4737" s="7" t="s">
        <v>599</v>
      </c>
      <c r="C4737" s="7" t="s">
        <v>7</v>
      </c>
      <c r="D4737" s="24">
        <v>105407.81</v>
      </c>
      <c r="E4737">
        <f>INDEX('B. Store opening dates'!$B$5:$B$2448,MATCH('A. Sales by store'!B4737,'B. Store opening dates'!$A$5:$A$2448,0))</f>
        <v>2004</v>
      </c>
      <c r="F4737" t="str">
        <f t="shared" si="146"/>
        <v>Old</v>
      </c>
      <c r="G4737" t="str">
        <f t="shared" si="147"/>
        <v>Existing</v>
      </c>
    </row>
    <row r="4738" spans="1:7" ht="19" x14ac:dyDescent="0.25">
      <c r="A4738" s="7">
        <v>2015</v>
      </c>
      <c r="B4738" s="7" t="s">
        <v>599</v>
      </c>
      <c r="C4738" s="7" t="s">
        <v>8</v>
      </c>
      <c r="D4738" s="24">
        <v>753770.5</v>
      </c>
      <c r="E4738">
        <f>INDEX('B. Store opening dates'!$B$5:$B$2448,MATCH('A. Sales by store'!B4738,'B. Store opening dates'!$A$5:$A$2448,0))</f>
        <v>2004</v>
      </c>
      <c r="F4738" t="str">
        <f t="shared" si="146"/>
        <v>Old</v>
      </c>
      <c r="G4738" t="str">
        <f t="shared" si="147"/>
        <v>Existing</v>
      </c>
    </row>
    <row r="4739" spans="1:7" ht="19" x14ac:dyDescent="0.25">
      <c r="A4739" s="7">
        <v>2014</v>
      </c>
      <c r="B4739" s="7" t="s">
        <v>599</v>
      </c>
      <c r="C4739" s="7" t="s">
        <v>8</v>
      </c>
      <c r="D4739" s="24">
        <v>786397.2</v>
      </c>
      <c r="E4739">
        <f>INDEX('B. Store opening dates'!$B$5:$B$2448,MATCH('A. Sales by store'!B4739,'B. Store opening dates'!$A$5:$A$2448,0))</f>
        <v>2004</v>
      </c>
      <c r="F4739" t="str">
        <f t="shared" si="146"/>
        <v>Old</v>
      </c>
      <c r="G4739" t="str">
        <f t="shared" si="147"/>
        <v>Existing</v>
      </c>
    </row>
    <row r="4740" spans="1:7" ht="19" x14ac:dyDescent="0.25">
      <c r="A4740" s="7">
        <v>2015</v>
      </c>
      <c r="B4740" s="7" t="s">
        <v>600</v>
      </c>
      <c r="C4740" s="7" t="s">
        <v>5</v>
      </c>
      <c r="D4740" s="24">
        <v>544288.78</v>
      </c>
      <c r="E4740">
        <f>INDEX('B. Store opening dates'!$B$5:$B$2448,MATCH('A. Sales by store'!B4740,'B. Store opening dates'!$A$5:$A$2448,0))</f>
        <v>2004</v>
      </c>
      <c r="F4740" t="str">
        <f t="shared" si="146"/>
        <v>Old</v>
      </c>
      <c r="G4740" t="str">
        <f t="shared" si="147"/>
        <v>Existing</v>
      </c>
    </row>
    <row r="4741" spans="1:7" ht="19" x14ac:dyDescent="0.25">
      <c r="A4741" s="7">
        <v>2014</v>
      </c>
      <c r="B4741" s="7" t="s">
        <v>600</v>
      </c>
      <c r="C4741" s="7" t="s">
        <v>5</v>
      </c>
      <c r="D4741" s="24">
        <v>599078.1</v>
      </c>
      <c r="E4741">
        <f>INDEX('B. Store opening dates'!$B$5:$B$2448,MATCH('A. Sales by store'!B4741,'B. Store opening dates'!$A$5:$A$2448,0))</f>
        <v>2004</v>
      </c>
      <c r="F4741" t="str">
        <f t="shared" ref="F4741:F4804" si="148">IF(A4741 = 2015, IF(E4741&lt; 2015, "Old","New"),IF(E4741 &lt; 2014, "Old","New"))</f>
        <v>Old</v>
      </c>
      <c r="G4741" t="str">
        <f t="shared" ref="G4741:G4804" si="149">IF(A4741 = 2015, IF(E4741&lt; 2015, "Existing","New"),"Existing")</f>
        <v>Existing</v>
      </c>
    </row>
    <row r="4742" spans="1:7" ht="19" x14ac:dyDescent="0.25">
      <c r="A4742" s="7">
        <v>2015</v>
      </c>
      <c r="B4742" s="7" t="s">
        <v>600</v>
      </c>
      <c r="C4742" s="7" t="s">
        <v>6</v>
      </c>
      <c r="D4742" s="24">
        <v>292020.68</v>
      </c>
      <c r="E4742">
        <f>INDEX('B. Store opening dates'!$B$5:$B$2448,MATCH('A. Sales by store'!B4742,'B. Store opening dates'!$A$5:$A$2448,0))</f>
        <v>2004</v>
      </c>
      <c r="F4742" t="str">
        <f t="shared" si="148"/>
        <v>Old</v>
      </c>
      <c r="G4742" t="str">
        <f t="shared" si="149"/>
        <v>Existing</v>
      </c>
    </row>
    <row r="4743" spans="1:7" ht="19" x14ac:dyDescent="0.25">
      <c r="A4743" s="7">
        <v>2014</v>
      </c>
      <c r="B4743" s="7" t="s">
        <v>600</v>
      </c>
      <c r="C4743" s="7" t="s">
        <v>6</v>
      </c>
      <c r="D4743" s="24">
        <v>211477.96</v>
      </c>
      <c r="E4743">
        <f>INDEX('B. Store opening dates'!$B$5:$B$2448,MATCH('A. Sales by store'!B4743,'B. Store opening dates'!$A$5:$A$2448,0))</f>
        <v>2004</v>
      </c>
      <c r="F4743" t="str">
        <f t="shared" si="148"/>
        <v>Old</v>
      </c>
      <c r="G4743" t="str">
        <f t="shared" si="149"/>
        <v>Existing</v>
      </c>
    </row>
    <row r="4744" spans="1:7" ht="19" x14ac:dyDescent="0.25">
      <c r="A4744" s="7">
        <v>2015</v>
      </c>
      <c r="B4744" s="7" t="s">
        <v>600</v>
      </c>
      <c r="C4744" s="7" t="s">
        <v>7</v>
      </c>
      <c r="D4744" s="24">
        <v>229441.34</v>
      </c>
      <c r="E4744">
        <f>INDEX('B. Store opening dates'!$B$5:$B$2448,MATCH('A. Sales by store'!B4744,'B. Store opening dates'!$A$5:$A$2448,0))</f>
        <v>2004</v>
      </c>
      <c r="F4744" t="str">
        <f t="shared" si="148"/>
        <v>Old</v>
      </c>
      <c r="G4744" t="str">
        <f t="shared" si="149"/>
        <v>Existing</v>
      </c>
    </row>
    <row r="4745" spans="1:7" ht="19" x14ac:dyDescent="0.25">
      <c r="A4745" s="7">
        <v>2014</v>
      </c>
      <c r="B4745" s="7" t="s">
        <v>600</v>
      </c>
      <c r="C4745" s="7" t="s">
        <v>7</v>
      </c>
      <c r="D4745" s="24">
        <v>241844.68</v>
      </c>
      <c r="E4745">
        <f>INDEX('B. Store opening dates'!$B$5:$B$2448,MATCH('A. Sales by store'!B4745,'B. Store opening dates'!$A$5:$A$2448,0))</f>
        <v>2004</v>
      </c>
      <c r="F4745" t="str">
        <f t="shared" si="148"/>
        <v>Old</v>
      </c>
      <c r="G4745" t="str">
        <f t="shared" si="149"/>
        <v>Existing</v>
      </c>
    </row>
    <row r="4746" spans="1:7" ht="19" x14ac:dyDescent="0.25">
      <c r="A4746" s="7">
        <v>2015</v>
      </c>
      <c r="B4746" s="7" t="s">
        <v>600</v>
      </c>
      <c r="C4746" s="7" t="s">
        <v>8</v>
      </c>
      <c r="D4746" s="24">
        <v>670378.43000000005</v>
      </c>
      <c r="E4746">
        <f>INDEX('B. Store opening dates'!$B$5:$B$2448,MATCH('A. Sales by store'!B4746,'B. Store opening dates'!$A$5:$A$2448,0))</f>
        <v>2004</v>
      </c>
      <c r="F4746" t="str">
        <f t="shared" si="148"/>
        <v>Old</v>
      </c>
      <c r="G4746" t="str">
        <f t="shared" si="149"/>
        <v>Existing</v>
      </c>
    </row>
    <row r="4747" spans="1:7" ht="19" x14ac:dyDescent="0.25">
      <c r="A4747" s="7">
        <v>2014</v>
      </c>
      <c r="B4747" s="7" t="s">
        <v>600</v>
      </c>
      <c r="C4747" s="7" t="s">
        <v>8</v>
      </c>
      <c r="D4747" s="24">
        <v>696754.98</v>
      </c>
      <c r="E4747">
        <f>INDEX('B. Store opening dates'!$B$5:$B$2448,MATCH('A. Sales by store'!B4747,'B. Store opening dates'!$A$5:$A$2448,0))</f>
        <v>2004</v>
      </c>
      <c r="F4747" t="str">
        <f t="shared" si="148"/>
        <v>Old</v>
      </c>
      <c r="G4747" t="str">
        <f t="shared" si="149"/>
        <v>Existing</v>
      </c>
    </row>
    <row r="4748" spans="1:7" ht="19" x14ac:dyDescent="0.25">
      <c r="A4748" s="7">
        <v>2015</v>
      </c>
      <c r="B4748" s="7" t="s">
        <v>601</v>
      </c>
      <c r="C4748" s="7" t="s">
        <v>5</v>
      </c>
      <c r="D4748" s="24">
        <v>794359.14</v>
      </c>
      <c r="E4748">
        <f>INDEX('B. Store opening dates'!$B$5:$B$2448,MATCH('A. Sales by store'!B4748,'B. Store opening dates'!$A$5:$A$2448,0))</f>
        <v>2004</v>
      </c>
      <c r="F4748" t="str">
        <f t="shared" si="148"/>
        <v>Old</v>
      </c>
      <c r="G4748" t="str">
        <f t="shared" si="149"/>
        <v>Existing</v>
      </c>
    </row>
    <row r="4749" spans="1:7" ht="19" x14ac:dyDescent="0.25">
      <c r="A4749" s="7">
        <v>2014</v>
      </c>
      <c r="B4749" s="7" t="s">
        <v>601</v>
      </c>
      <c r="C4749" s="7" t="s">
        <v>5</v>
      </c>
      <c r="D4749" s="24">
        <v>879930.55</v>
      </c>
      <c r="E4749">
        <f>INDEX('B. Store opening dates'!$B$5:$B$2448,MATCH('A. Sales by store'!B4749,'B. Store opening dates'!$A$5:$A$2448,0))</f>
        <v>2004</v>
      </c>
      <c r="F4749" t="str">
        <f t="shared" si="148"/>
        <v>Old</v>
      </c>
      <c r="G4749" t="str">
        <f t="shared" si="149"/>
        <v>Existing</v>
      </c>
    </row>
    <row r="4750" spans="1:7" ht="19" x14ac:dyDescent="0.25">
      <c r="A4750" s="7">
        <v>2015</v>
      </c>
      <c r="B4750" s="7" t="s">
        <v>601</v>
      </c>
      <c r="C4750" s="7" t="s">
        <v>6</v>
      </c>
      <c r="D4750" s="24">
        <v>542995.47</v>
      </c>
      <c r="E4750">
        <f>INDEX('B. Store opening dates'!$B$5:$B$2448,MATCH('A. Sales by store'!B4750,'B. Store opening dates'!$A$5:$A$2448,0))</f>
        <v>2004</v>
      </c>
      <c r="F4750" t="str">
        <f t="shared" si="148"/>
        <v>Old</v>
      </c>
      <c r="G4750" t="str">
        <f t="shared" si="149"/>
        <v>Existing</v>
      </c>
    </row>
    <row r="4751" spans="1:7" ht="19" x14ac:dyDescent="0.25">
      <c r="A4751" s="7">
        <v>2014</v>
      </c>
      <c r="B4751" s="7" t="s">
        <v>601</v>
      </c>
      <c r="C4751" s="7" t="s">
        <v>6</v>
      </c>
      <c r="D4751" s="24">
        <v>379343.8</v>
      </c>
      <c r="E4751">
        <f>INDEX('B. Store opening dates'!$B$5:$B$2448,MATCH('A. Sales by store'!B4751,'B. Store opening dates'!$A$5:$A$2448,0))</f>
        <v>2004</v>
      </c>
      <c r="F4751" t="str">
        <f t="shared" si="148"/>
        <v>Old</v>
      </c>
      <c r="G4751" t="str">
        <f t="shared" si="149"/>
        <v>Existing</v>
      </c>
    </row>
    <row r="4752" spans="1:7" ht="19" x14ac:dyDescent="0.25">
      <c r="A4752" s="7">
        <v>2015</v>
      </c>
      <c r="B4752" s="7" t="s">
        <v>601</v>
      </c>
      <c r="C4752" s="7" t="s">
        <v>7</v>
      </c>
      <c r="D4752" s="24">
        <v>58977.77</v>
      </c>
      <c r="E4752">
        <f>INDEX('B. Store opening dates'!$B$5:$B$2448,MATCH('A. Sales by store'!B4752,'B. Store opening dates'!$A$5:$A$2448,0))</f>
        <v>2004</v>
      </c>
      <c r="F4752" t="str">
        <f t="shared" si="148"/>
        <v>Old</v>
      </c>
      <c r="G4752" t="str">
        <f t="shared" si="149"/>
        <v>Existing</v>
      </c>
    </row>
    <row r="4753" spans="1:7" ht="19" x14ac:dyDescent="0.25">
      <c r="A4753" s="7">
        <v>2014</v>
      </c>
      <c r="B4753" s="7" t="s">
        <v>601</v>
      </c>
      <c r="C4753" s="7" t="s">
        <v>7</v>
      </c>
      <c r="D4753" s="24">
        <v>61693.7</v>
      </c>
      <c r="E4753">
        <f>INDEX('B. Store opening dates'!$B$5:$B$2448,MATCH('A. Sales by store'!B4753,'B. Store opening dates'!$A$5:$A$2448,0))</f>
        <v>2004</v>
      </c>
      <c r="F4753" t="str">
        <f t="shared" si="148"/>
        <v>Old</v>
      </c>
      <c r="G4753" t="str">
        <f t="shared" si="149"/>
        <v>Existing</v>
      </c>
    </row>
    <row r="4754" spans="1:7" ht="19" x14ac:dyDescent="0.25">
      <c r="A4754" s="7">
        <v>2015</v>
      </c>
      <c r="B4754" s="7" t="s">
        <v>601</v>
      </c>
      <c r="C4754" s="7" t="s">
        <v>8</v>
      </c>
      <c r="D4754" s="24">
        <v>636749.13</v>
      </c>
      <c r="E4754">
        <f>INDEX('B. Store opening dates'!$B$5:$B$2448,MATCH('A. Sales by store'!B4754,'B. Store opening dates'!$A$5:$A$2448,0))</f>
        <v>2004</v>
      </c>
      <c r="F4754" t="str">
        <f t="shared" si="148"/>
        <v>Old</v>
      </c>
      <c r="G4754" t="str">
        <f t="shared" si="149"/>
        <v>Existing</v>
      </c>
    </row>
    <row r="4755" spans="1:7" ht="19" x14ac:dyDescent="0.25">
      <c r="A4755" s="7">
        <v>2014</v>
      </c>
      <c r="B4755" s="7" t="s">
        <v>601</v>
      </c>
      <c r="C4755" s="7" t="s">
        <v>8</v>
      </c>
      <c r="D4755" s="24">
        <v>662788.55000000005</v>
      </c>
      <c r="E4755">
        <f>INDEX('B. Store opening dates'!$B$5:$B$2448,MATCH('A. Sales by store'!B4755,'B. Store opening dates'!$A$5:$A$2448,0))</f>
        <v>2004</v>
      </c>
      <c r="F4755" t="str">
        <f t="shared" si="148"/>
        <v>Old</v>
      </c>
      <c r="G4755" t="str">
        <f t="shared" si="149"/>
        <v>Existing</v>
      </c>
    </row>
    <row r="4756" spans="1:7" ht="19" x14ac:dyDescent="0.25">
      <c r="A4756" s="7">
        <v>2015</v>
      </c>
      <c r="B4756" s="7" t="s">
        <v>602</v>
      </c>
      <c r="C4756" s="7" t="s">
        <v>5</v>
      </c>
      <c r="D4756" s="24">
        <v>920486.56</v>
      </c>
      <c r="E4756">
        <f>INDEX('B. Store opening dates'!$B$5:$B$2448,MATCH('A. Sales by store'!B4756,'B. Store opening dates'!$A$5:$A$2448,0))</f>
        <v>2004</v>
      </c>
      <c r="F4756" t="str">
        <f t="shared" si="148"/>
        <v>Old</v>
      </c>
      <c r="G4756" t="str">
        <f t="shared" si="149"/>
        <v>Existing</v>
      </c>
    </row>
    <row r="4757" spans="1:7" ht="19" x14ac:dyDescent="0.25">
      <c r="A4757" s="7">
        <v>2014</v>
      </c>
      <c r="B4757" s="7" t="s">
        <v>602</v>
      </c>
      <c r="C4757" s="7" t="s">
        <v>5</v>
      </c>
      <c r="D4757" s="24">
        <v>1001280.64</v>
      </c>
      <c r="E4757">
        <f>INDEX('B. Store opening dates'!$B$5:$B$2448,MATCH('A. Sales by store'!B4757,'B. Store opening dates'!$A$5:$A$2448,0))</f>
        <v>2004</v>
      </c>
      <c r="F4757" t="str">
        <f t="shared" si="148"/>
        <v>Old</v>
      </c>
      <c r="G4757" t="str">
        <f t="shared" si="149"/>
        <v>Existing</v>
      </c>
    </row>
    <row r="4758" spans="1:7" ht="19" x14ac:dyDescent="0.25">
      <c r="A4758" s="7">
        <v>2015</v>
      </c>
      <c r="B4758" s="7" t="s">
        <v>602</v>
      </c>
      <c r="C4758" s="7" t="s">
        <v>6</v>
      </c>
      <c r="D4758" s="24">
        <v>497056.81</v>
      </c>
      <c r="E4758">
        <f>INDEX('B. Store opening dates'!$B$5:$B$2448,MATCH('A. Sales by store'!B4758,'B. Store opening dates'!$A$5:$A$2448,0))</f>
        <v>2004</v>
      </c>
      <c r="F4758" t="str">
        <f t="shared" si="148"/>
        <v>Old</v>
      </c>
      <c r="G4758" t="str">
        <f t="shared" si="149"/>
        <v>Existing</v>
      </c>
    </row>
    <row r="4759" spans="1:7" ht="19" x14ac:dyDescent="0.25">
      <c r="A4759" s="7">
        <v>2014</v>
      </c>
      <c r="B4759" s="7" t="s">
        <v>602</v>
      </c>
      <c r="C4759" s="7" t="s">
        <v>6</v>
      </c>
      <c r="D4759" s="24">
        <v>347500.34</v>
      </c>
      <c r="E4759">
        <f>INDEX('B. Store opening dates'!$B$5:$B$2448,MATCH('A. Sales by store'!B4759,'B. Store opening dates'!$A$5:$A$2448,0))</f>
        <v>2004</v>
      </c>
      <c r="F4759" t="str">
        <f t="shared" si="148"/>
        <v>Old</v>
      </c>
      <c r="G4759" t="str">
        <f t="shared" si="149"/>
        <v>Existing</v>
      </c>
    </row>
    <row r="4760" spans="1:7" ht="19" x14ac:dyDescent="0.25">
      <c r="A4760" s="7">
        <v>2015</v>
      </c>
      <c r="B4760" s="7" t="s">
        <v>602</v>
      </c>
      <c r="C4760" s="7" t="s">
        <v>7</v>
      </c>
      <c r="D4760" s="24">
        <v>188926.06</v>
      </c>
      <c r="E4760">
        <f>INDEX('B. Store opening dates'!$B$5:$B$2448,MATCH('A. Sales by store'!B4760,'B. Store opening dates'!$A$5:$A$2448,0))</f>
        <v>2004</v>
      </c>
      <c r="F4760" t="str">
        <f t="shared" si="148"/>
        <v>Old</v>
      </c>
      <c r="G4760" t="str">
        <f t="shared" si="149"/>
        <v>Existing</v>
      </c>
    </row>
    <row r="4761" spans="1:7" ht="19" x14ac:dyDescent="0.25">
      <c r="A4761" s="7">
        <v>2014</v>
      </c>
      <c r="B4761" s="7" t="s">
        <v>602</v>
      </c>
      <c r="C4761" s="7" t="s">
        <v>7</v>
      </c>
      <c r="D4761" s="24">
        <v>198184.92</v>
      </c>
      <c r="E4761">
        <f>INDEX('B. Store opening dates'!$B$5:$B$2448,MATCH('A. Sales by store'!B4761,'B. Store opening dates'!$A$5:$A$2448,0))</f>
        <v>2004</v>
      </c>
      <c r="F4761" t="str">
        <f t="shared" si="148"/>
        <v>Old</v>
      </c>
      <c r="G4761" t="str">
        <f t="shared" si="149"/>
        <v>Existing</v>
      </c>
    </row>
    <row r="4762" spans="1:7" ht="19" x14ac:dyDescent="0.25">
      <c r="A4762" s="7">
        <v>2015</v>
      </c>
      <c r="B4762" s="7" t="s">
        <v>602</v>
      </c>
      <c r="C4762" s="7" t="s">
        <v>8</v>
      </c>
      <c r="D4762" s="24">
        <v>437368.12</v>
      </c>
      <c r="E4762">
        <f>INDEX('B. Store opening dates'!$B$5:$B$2448,MATCH('A. Sales by store'!B4762,'B. Store opening dates'!$A$5:$A$2448,0))</f>
        <v>2004</v>
      </c>
      <c r="F4762" t="str">
        <f t="shared" si="148"/>
        <v>Old</v>
      </c>
      <c r="G4762" t="str">
        <f t="shared" si="149"/>
        <v>Existing</v>
      </c>
    </row>
    <row r="4763" spans="1:7" ht="19" x14ac:dyDescent="0.25">
      <c r="A4763" s="7">
        <v>2014</v>
      </c>
      <c r="B4763" s="7" t="s">
        <v>602</v>
      </c>
      <c r="C4763" s="7" t="s">
        <v>8</v>
      </c>
      <c r="D4763" s="24">
        <v>457693.44</v>
      </c>
      <c r="E4763">
        <f>INDEX('B. Store opening dates'!$B$5:$B$2448,MATCH('A. Sales by store'!B4763,'B. Store opening dates'!$A$5:$A$2448,0))</f>
        <v>2004</v>
      </c>
      <c r="F4763" t="str">
        <f t="shared" si="148"/>
        <v>Old</v>
      </c>
      <c r="G4763" t="str">
        <f t="shared" si="149"/>
        <v>Existing</v>
      </c>
    </row>
    <row r="4764" spans="1:7" ht="19" x14ac:dyDescent="0.25">
      <c r="A4764" s="7">
        <v>2015</v>
      </c>
      <c r="B4764" s="7" t="s">
        <v>603</v>
      </c>
      <c r="C4764" s="7" t="s">
        <v>5</v>
      </c>
      <c r="D4764" s="24">
        <v>573879.93000000005</v>
      </c>
      <c r="E4764">
        <f>INDEX('B. Store opening dates'!$B$5:$B$2448,MATCH('A. Sales by store'!B4764,'B. Store opening dates'!$A$5:$A$2448,0))</f>
        <v>2004</v>
      </c>
      <c r="F4764" t="str">
        <f t="shared" si="148"/>
        <v>Old</v>
      </c>
      <c r="G4764" t="str">
        <f t="shared" si="149"/>
        <v>Existing</v>
      </c>
    </row>
    <row r="4765" spans="1:7" ht="19" x14ac:dyDescent="0.25">
      <c r="A4765" s="7">
        <v>2014</v>
      </c>
      <c r="B4765" s="7" t="s">
        <v>603</v>
      </c>
      <c r="C4765" s="7" t="s">
        <v>5</v>
      </c>
      <c r="D4765" s="24">
        <v>627813.06999999995</v>
      </c>
      <c r="E4765">
        <f>INDEX('B. Store opening dates'!$B$5:$B$2448,MATCH('A. Sales by store'!B4765,'B. Store opening dates'!$A$5:$A$2448,0))</f>
        <v>2004</v>
      </c>
      <c r="F4765" t="str">
        <f t="shared" si="148"/>
        <v>Old</v>
      </c>
      <c r="G4765" t="str">
        <f t="shared" si="149"/>
        <v>Existing</v>
      </c>
    </row>
    <row r="4766" spans="1:7" ht="19" x14ac:dyDescent="0.25">
      <c r="A4766" s="7">
        <v>2015</v>
      </c>
      <c r="B4766" s="7" t="s">
        <v>603</v>
      </c>
      <c r="C4766" s="7" t="s">
        <v>6</v>
      </c>
      <c r="D4766" s="24">
        <v>263773.31</v>
      </c>
      <c r="E4766">
        <f>INDEX('B. Store opening dates'!$B$5:$B$2448,MATCH('A. Sales by store'!B4766,'B. Store opening dates'!$A$5:$A$2448,0))</f>
        <v>2004</v>
      </c>
      <c r="F4766" t="str">
        <f t="shared" si="148"/>
        <v>Old</v>
      </c>
      <c r="G4766" t="str">
        <f t="shared" si="149"/>
        <v>Existing</v>
      </c>
    </row>
    <row r="4767" spans="1:7" ht="19" x14ac:dyDescent="0.25">
      <c r="A4767" s="7">
        <v>2014</v>
      </c>
      <c r="B4767" s="7" t="s">
        <v>603</v>
      </c>
      <c r="C4767" s="7" t="s">
        <v>6</v>
      </c>
      <c r="D4767" s="24">
        <v>187596.18</v>
      </c>
      <c r="E4767">
        <f>INDEX('B. Store opening dates'!$B$5:$B$2448,MATCH('A. Sales by store'!B4767,'B. Store opening dates'!$A$5:$A$2448,0))</f>
        <v>2004</v>
      </c>
      <c r="F4767" t="str">
        <f t="shared" si="148"/>
        <v>Old</v>
      </c>
      <c r="G4767" t="str">
        <f t="shared" si="149"/>
        <v>Existing</v>
      </c>
    </row>
    <row r="4768" spans="1:7" ht="19" x14ac:dyDescent="0.25">
      <c r="A4768" s="7">
        <v>2015</v>
      </c>
      <c r="B4768" s="7" t="s">
        <v>603</v>
      </c>
      <c r="C4768" s="7" t="s">
        <v>7</v>
      </c>
      <c r="D4768" s="24">
        <v>67205.960000000006</v>
      </c>
      <c r="E4768">
        <f>INDEX('B. Store opening dates'!$B$5:$B$2448,MATCH('A. Sales by store'!B4768,'B. Store opening dates'!$A$5:$A$2448,0))</f>
        <v>2004</v>
      </c>
      <c r="F4768" t="str">
        <f t="shared" si="148"/>
        <v>Old</v>
      </c>
      <c r="G4768" t="str">
        <f t="shared" si="149"/>
        <v>Existing</v>
      </c>
    </row>
    <row r="4769" spans="1:7" ht="19" x14ac:dyDescent="0.25">
      <c r="A4769" s="7">
        <v>2014</v>
      </c>
      <c r="B4769" s="7" t="s">
        <v>603</v>
      </c>
      <c r="C4769" s="7" t="s">
        <v>7</v>
      </c>
      <c r="D4769" s="24">
        <v>70784.789999999994</v>
      </c>
      <c r="E4769">
        <f>INDEX('B. Store opening dates'!$B$5:$B$2448,MATCH('A. Sales by store'!B4769,'B. Store opening dates'!$A$5:$A$2448,0))</f>
        <v>2004</v>
      </c>
      <c r="F4769" t="str">
        <f t="shared" si="148"/>
        <v>Old</v>
      </c>
      <c r="G4769" t="str">
        <f t="shared" si="149"/>
        <v>Existing</v>
      </c>
    </row>
    <row r="4770" spans="1:7" ht="19" x14ac:dyDescent="0.25">
      <c r="A4770" s="7">
        <v>2015</v>
      </c>
      <c r="B4770" s="7" t="s">
        <v>603</v>
      </c>
      <c r="C4770" s="7" t="s">
        <v>8</v>
      </c>
      <c r="D4770" s="24">
        <v>786714.02</v>
      </c>
      <c r="E4770">
        <f>INDEX('B. Store opening dates'!$B$5:$B$2448,MATCH('A. Sales by store'!B4770,'B. Store opening dates'!$A$5:$A$2448,0))</f>
        <v>2004</v>
      </c>
      <c r="F4770" t="str">
        <f t="shared" si="148"/>
        <v>Old</v>
      </c>
      <c r="G4770" t="str">
        <f t="shared" si="149"/>
        <v>Existing</v>
      </c>
    </row>
    <row r="4771" spans="1:7" ht="19" x14ac:dyDescent="0.25">
      <c r="A4771" s="7">
        <v>2014</v>
      </c>
      <c r="B4771" s="7" t="s">
        <v>603</v>
      </c>
      <c r="C4771" s="7" t="s">
        <v>8</v>
      </c>
      <c r="D4771" s="24">
        <v>812266.18</v>
      </c>
      <c r="E4771">
        <f>INDEX('B. Store opening dates'!$B$5:$B$2448,MATCH('A. Sales by store'!B4771,'B. Store opening dates'!$A$5:$A$2448,0))</f>
        <v>2004</v>
      </c>
      <c r="F4771" t="str">
        <f t="shared" si="148"/>
        <v>Old</v>
      </c>
      <c r="G4771" t="str">
        <f t="shared" si="149"/>
        <v>Existing</v>
      </c>
    </row>
    <row r="4772" spans="1:7" ht="19" x14ac:dyDescent="0.25">
      <c r="A4772" s="7">
        <v>2015</v>
      </c>
      <c r="B4772" s="7" t="s">
        <v>604</v>
      </c>
      <c r="C4772" s="7" t="s">
        <v>5</v>
      </c>
      <c r="D4772" s="24">
        <v>895940.45</v>
      </c>
      <c r="E4772">
        <f>INDEX('B. Store opening dates'!$B$5:$B$2448,MATCH('A. Sales by store'!B4772,'B. Store opening dates'!$A$5:$A$2448,0))</f>
        <v>2004</v>
      </c>
      <c r="F4772" t="str">
        <f t="shared" si="148"/>
        <v>Old</v>
      </c>
      <c r="G4772" t="str">
        <f t="shared" si="149"/>
        <v>Existing</v>
      </c>
    </row>
    <row r="4773" spans="1:7" ht="19" x14ac:dyDescent="0.25">
      <c r="A4773" s="7">
        <v>2014</v>
      </c>
      <c r="B4773" s="7" t="s">
        <v>604</v>
      </c>
      <c r="C4773" s="7" t="s">
        <v>5</v>
      </c>
      <c r="D4773" s="24">
        <v>982825.73</v>
      </c>
      <c r="E4773">
        <f>INDEX('B. Store opening dates'!$B$5:$B$2448,MATCH('A. Sales by store'!B4773,'B. Store opening dates'!$A$5:$A$2448,0))</f>
        <v>2004</v>
      </c>
      <c r="F4773" t="str">
        <f t="shared" si="148"/>
        <v>Old</v>
      </c>
      <c r="G4773" t="str">
        <f t="shared" si="149"/>
        <v>Existing</v>
      </c>
    </row>
    <row r="4774" spans="1:7" ht="19" x14ac:dyDescent="0.25">
      <c r="A4774" s="7">
        <v>2015</v>
      </c>
      <c r="B4774" s="7" t="s">
        <v>604</v>
      </c>
      <c r="C4774" s="7" t="s">
        <v>6</v>
      </c>
      <c r="D4774" s="24">
        <v>501445.69</v>
      </c>
      <c r="E4774">
        <f>INDEX('B. Store opening dates'!$B$5:$B$2448,MATCH('A. Sales by store'!B4774,'B. Store opening dates'!$A$5:$A$2448,0))</f>
        <v>2004</v>
      </c>
      <c r="F4774" t="str">
        <f t="shared" si="148"/>
        <v>Old</v>
      </c>
      <c r="G4774" t="str">
        <f t="shared" si="149"/>
        <v>Existing</v>
      </c>
    </row>
    <row r="4775" spans="1:7" ht="19" x14ac:dyDescent="0.25">
      <c r="A4775" s="7">
        <v>2014</v>
      </c>
      <c r="B4775" s="7" t="s">
        <v>604</v>
      </c>
      <c r="C4775" s="7" t="s">
        <v>6</v>
      </c>
      <c r="D4775" s="24">
        <v>361557.15</v>
      </c>
      <c r="E4775">
        <f>INDEX('B. Store opening dates'!$B$5:$B$2448,MATCH('A. Sales by store'!B4775,'B. Store opening dates'!$A$5:$A$2448,0))</f>
        <v>2004</v>
      </c>
      <c r="F4775" t="str">
        <f t="shared" si="148"/>
        <v>Old</v>
      </c>
      <c r="G4775" t="str">
        <f t="shared" si="149"/>
        <v>Existing</v>
      </c>
    </row>
    <row r="4776" spans="1:7" ht="19" x14ac:dyDescent="0.25">
      <c r="A4776" s="7">
        <v>2015</v>
      </c>
      <c r="B4776" s="7" t="s">
        <v>604</v>
      </c>
      <c r="C4776" s="7" t="s">
        <v>7</v>
      </c>
      <c r="D4776" s="24">
        <v>219556.39</v>
      </c>
      <c r="E4776">
        <f>INDEX('B. Store opening dates'!$B$5:$B$2448,MATCH('A. Sales by store'!B4776,'B. Store opening dates'!$A$5:$A$2448,0))</f>
        <v>2004</v>
      </c>
      <c r="F4776" t="str">
        <f t="shared" si="148"/>
        <v>Old</v>
      </c>
      <c r="G4776" t="str">
        <f t="shared" si="149"/>
        <v>Existing</v>
      </c>
    </row>
    <row r="4777" spans="1:7" ht="19" x14ac:dyDescent="0.25">
      <c r="A4777" s="7">
        <v>2014</v>
      </c>
      <c r="B4777" s="7" t="s">
        <v>604</v>
      </c>
      <c r="C4777" s="7" t="s">
        <v>7</v>
      </c>
      <c r="D4777" s="24">
        <v>230688.4</v>
      </c>
      <c r="E4777">
        <f>INDEX('B. Store opening dates'!$B$5:$B$2448,MATCH('A. Sales by store'!B4777,'B. Store opening dates'!$A$5:$A$2448,0))</f>
        <v>2004</v>
      </c>
      <c r="F4777" t="str">
        <f t="shared" si="148"/>
        <v>Old</v>
      </c>
      <c r="G4777" t="str">
        <f t="shared" si="149"/>
        <v>Existing</v>
      </c>
    </row>
    <row r="4778" spans="1:7" ht="19" x14ac:dyDescent="0.25">
      <c r="A4778" s="7">
        <v>2015</v>
      </c>
      <c r="B4778" s="7" t="s">
        <v>604</v>
      </c>
      <c r="C4778" s="7" t="s">
        <v>8</v>
      </c>
      <c r="D4778" s="24">
        <v>673451.62</v>
      </c>
      <c r="E4778">
        <f>INDEX('B. Store opening dates'!$B$5:$B$2448,MATCH('A. Sales by store'!B4778,'B. Store opening dates'!$A$5:$A$2448,0))</f>
        <v>2004</v>
      </c>
      <c r="F4778" t="str">
        <f t="shared" si="148"/>
        <v>Old</v>
      </c>
      <c r="G4778" t="str">
        <f t="shared" si="149"/>
        <v>Existing</v>
      </c>
    </row>
    <row r="4779" spans="1:7" ht="19" x14ac:dyDescent="0.25">
      <c r="A4779" s="7">
        <v>2014</v>
      </c>
      <c r="B4779" s="7" t="s">
        <v>604</v>
      </c>
      <c r="C4779" s="7" t="s">
        <v>8</v>
      </c>
      <c r="D4779" s="24">
        <v>698601.72</v>
      </c>
      <c r="E4779">
        <f>INDEX('B. Store opening dates'!$B$5:$B$2448,MATCH('A. Sales by store'!B4779,'B. Store opening dates'!$A$5:$A$2448,0))</f>
        <v>2004</v>
      </c>
      <c r="F4779" t="str">
        <f t="shared" si="148"/>
        <v>Old</v>
      </c>
      <c r="G4779" t="str">
        <f t="shared" si="149"/>
        <v>Existing</v>
      </c>
    </row>
    <row r="4780" spans="1:7" ht="19" x14ac:dyDescent="0.25">
      <c r="A4780" s="7">
        <v>2015</v>
      </c>
      <c r="B4780" s="7" t="s">
        <v>605</v>
      </c>
      <c r="C4780" s="7" t="s">
        <v>5</v>
      </c>
      <c r="D4780" s="24">
        <v>715965.71</v>
      </c>
      <c r="E4780">
        <f>INDEX('B. Store opening dates'!$B$5:$B$2448,MATCH('A. Sales by store'!B4780,'B. Store opening dates'!$A$5:$A$2448,0))</f>
        <v>2004</v>
      </c>
      <c r="F4780" t="str">
        <f t="shared" si="148"/>
        <v>Old</v>
      </c>
      <c r="G4780" t="str">
        <f t="shared" si="149"/>
        <v>Existing</v>
      </c>
    </row>
    <row r="4781" spans="1:7" ht="19" x14ac:dyDescent="0.25">
      <c r="A4781" s="7">
        <v>2014</v>
      </c>
      <c r="B4781" s="7" t="s">
        <v>605</v>
      </c>
      <c r="C4781" s="7" t="s">
        <v>5</v>
      </c>
      <c r="D4781" s="24">
        <v>791402.2</v>
      </c>
      <c r="E4781">
        <f>INDEX('B. Store opening dates'!$B$5:$B$2448,MATCH('A. Sales by store'!B4781,'B. Store opening dates'!$A$5:$A$2448,0))</f>
        <v>2004</v>
      </c>
      <c r="F4781" t="str">
        <f t="shared" si="148"/>
        <v>Old</v>
      </c>
      <c r="G4781" t="str">
        <f t="shared" si="149"/>
        <v>Existing</v>
      </c>
    </row>
    <row r="4782" spans="1:7" ht="19" x14ac:dyDescent="0.25">
      <c r="A4782" s="7">
        <v>2015</v>
      </c>
      <c r="B4782" s="7" t="s">
        <v>605</v>
      </c>
      <c r="C4782" s="7" t="s">
        <v>6</v>
      </c>
      <c r="D4782" s="24">
        <v>231328.08</v>
      </c>
      <c r="E4782">
        <f>INDEX('B. Store opening dates'!$B$5:$B$2448,MATCH('A. Sales by store'!B4782,'B. Store opening dates'!$A$5:$A$2448,0))</f>
        <v>2004</v>
      </c>
      <c r="F4782" t="str">
        <f t="shared" si="148"/>
        <v>Old</v>
      </c>
      <c r="G4782" t="str">
        <f t="shared" si="149"/>
        <v>Existing</v>
      </c>
    </row>
    <row r="4783" spans="1:7" ht="19" x14ac:dyDescent="0.25">
      <c r="A4783" s="7">
        <v>2014</v>
      </c>
      <c r="B4783" s="7" t="s">
        <v>605</v>
      </c>
      <c r="C4783" s="7" t="s">
        <v>6</v>
      </c>
      <c r="D4783" s="24">
        <v>160176.14000000001</v>
      </c>
      <c r="E4783">
        <f>INDEX('B. Store opening dates'!$B$5:$B$2448,MATCH('A. Sales by store'!B4783,'B. Store opening dates'!$A$5:$A$2448,0))</f>
        <v>2004</v>
      </c>
      <c r="F4783" t="str">
        <f t="shared" si="148"/>
        <v>Old</v>
      </c>
      <c r="G4783" t="str">
        <f t="shared" si="149"/>
        <v>Existing</v>
      </c>
    </row>
    <row r="4784" spans="1:7" ht="19" x14ac:dyDescent="0.25">
      <c r="A4784" s="7">
        <v>2015</v>
      </c>
      <c r="B4784" s="7" t="s">
        <v>605</v>
      </c>
      <c r="C4784" s="7" t="s">
        <v>7</v>
      </c>
      <c r="D4784" s="24">
        <v>119129.91</v>
      </c>
      <c r="E4784">
        <f>INDEX('B. Store opening dates'!$B$5:$B$2448,MATCH('A. Sales by store'!B4784,'B. Store opening dates'!$A$5:$A$2448,0))</f>
        <v>2004</v>
      </c>
      <c r="F4784" t="str">
        <f t="shared" si="148"/>
        <v>Old</v>
      </c>
      <c r="G4784" t="str">
        <f t="shared" si="149"/>
        <v>Existing</v>
      </c>
    </row>
    <row r="4785" spans="1:7" ht="19" x14ac:dyDescent="0.25">
      <c r="A4785" s="7">
        <v>2014</v>
      </c>
      <c r="B4785" s="7" t="s">
        <v>605</v>
      </c>
      <c r="C4785" s="7" t="s">
        <v>7</v>
      </c>
      <c r="D4785" s="24">
        <v>124713.49</v>
      </c>
      <c r="E4785">
        <f>INDEX('B. Store opening dates'!$B$5:$B$2448,MATCH('A. Sales by store'!B4785,'B. Store opening dates'!$A$5:$A$2448,0))</f>
        <v>2004</v>
      </c>
      <c r="F4785" t="str">
        <f t="shared" si="148"/>
        <v>Old</v>
      </c>
      <c r="G4785" t="str">
        <f t="shared" si="149"/>
        <v>Existing</v>
      </c>
    </row>
    <row r="4786" spans="1:7" ht="19" x14ac:dyDescent="0.25">
      <c r="A4786" s="7">
        <v>2015</v>
      </c>
      <c r="B4786" s="7" t="s">
        <v>605</v>
      </c>
      <c r="C4786" s="7" t="s">
        <v>8</v>
      </c>
      <c r="D4786" s="24">
        <v>751008.82</v>
      </c>
      <c r="E4786">
        <f>INDEX('B. Store opening dates'!$B$5:$B$2448,MATCH('A. Sales by store'!B4786,'B. Store opening dates'!$A$5:$A$2448,0))</f>
        <v>2004</v>
      </c>
      <c r="F4786" t="str">
        <f t="shared" si="148"/>
        <v>Old</v>
      </c>
      <c r="G4786" t="str">
        <f t="shared" si="149"/>
        <v>Existing</v>
      </c>
    </row>
    <row r="4787" spans="1:7" ht="19" x14ac:dyDescent="0.25">
      <c r="A4787" s="7">
        <v>2014</v>
      </c>
      <c r="B4787" s="7" t="s">
        <v>605</v>
      </c>
      <c r="C4787" s="7" t="s">
        <v>8</v>
      </c>
      <c r="D4787" s="24">
        <v>785658.63</v>
      </c>
      <c r="E4787">
        <f>INDEX('B. Store opening dates'!$B$5:$B$2448,MATCH('A. Sales by store'!B4787,'B. Store opening dates'!$A$5:$A$2448,0))</f>
        <v>2004</v>
      </c>
      <c r="F4787" t="str">
        <f t="shared" si="148"/>
        <v>Old</v>
      </c>
      <c r="G4787" t="str">
        <f t="shared" si="149"/>
        <v>Existing</v>
      </c>
    </row>
    <row r="4788" spans="1:7" ht="19" x14ac:dyDescent="0.25">
      <c r="A4788" s="7">
        <v>2015</v>
      </c>
      <c r="B4788" s="7" t="s">
        <v>606</v>
      </c>
      <c r="C4788" s="7" t="s">
        <v>5</v>
      </c>
      <c r="D4788" s="24">
        <v>525273.05000000005</v>
      </c>
      <c r="E4788">
        <f>INDEX('B. Store opening dates'!$B$5:$B$2448,MATCH('A. Sales by store'!B4788,'B. Store opening dates'!$A$5:$A$2448,0))</f>
        <v>2004</v>
      </c>
      <c r="F4788" t="str">
        <f t="shared" si="148"/>
        <v>Old</v>
      </c>
      <c r="G4788" t="str">
        <f t="shared" si="149"/>
        <v>Existing</v>
      </c>
    </row>
    <row r="4789" spans="1:7" ht="19" x14ac:dyDescent="0.25">
      <c r="A4789" s="7">
        <v>2014</v>
      </c>
      <c r="B4789" s="7" t="s">
        <v>606</v>
      </c>
      <c r="C4789" s="7" t="s">
        <v>5</v>
      </c>
      <c r="D4789" s="24">
        <v>577286.98</v>
      </c>
      <c r="E4789">
        <f>INDEX('B. Store opening dates'!$B$5:$B$2448,MATCH('A. Sales by store'!B4789,'B. Store opening dates'!$A$5:$A$2448,0))</f>
        <v>2004</v>
      </c>
      <c r="F4789" t="str">
        <f t="shared" si="148"/>
        <v>Old</v>
      </c>
      <c r="G4789" t="str">
        <f t="shared" si="149"/>
        <v>Existing</v>
      </c>
    </row>
    <row r="4790" spans="1:7" ht="19" x14ac:dyDescent="0.25">
      <c r="A4790" s="7">
        <v>2015</v>
      </c>
      <c r="B4790" s="7" t="s">
        <v>606</v>
      </c>
      <c r="C4790" s="7" t="s">
        <v>6</v>
      </c>
      <c r="D4790" s="24">
        <v>206912.8</v>
      </c>
      <c r="E4790">
        <f>INDEX('B. Store opening dates'!$B$5:$B$2448,MATCH('A. Sales by store'!B4790,'B. Store opening dates'!$A$5:$A$2448,0))</f>
        <v>2004</v>
      </c>
      <c r="F4790" t="str">
        <f t="shared" si="148"/>
        <v>Old</v>
      </c>
      <c r="G4790" t="str">
        <f t="shared" si="149"/>
        <v>Existing</v>
      </c>
    </row>
    <row r="4791" spans="1:7" ht="19" x14ac:dyDescent="0.25">
      <c r="A4791" s="7">
        <v>2014</v>
      </c>
      <c r="B4791" s="7" t="s">
        <v>606</v>
      </c>
      <c r="C4791" s="7" t="s">
        <v>6</v>
      </c>
      <c r="D4791" s="24">
        <v>144861.99</v>
      </c>
      <c r="E4791">
        <f>INDEX('B. Store opening dates'!$B$5:$B$2448,MATCH('A. Sales by store'!B4791,'B. Store opening dates'!$A$5:$A$2448,0))</f>
        <v>2004</v>
      </c>
      <c r="F4791" t="str">
        <f t="shared" si="148"/>
        <v>Old</v>
      </c>
      <c r="G4791" t="str">
        <f t="shared" si="149"/>
        <v>Existing</v>
      </c>
    </row>
    <row r="4792" spans="1:7" ht="19" x14ac:dyDescent="0.25">
      <c r="A4792" s="7">
        <v>2015</v>
      </c>
      <c r="B4792" s="7" t="s">
        <v>606</v>
      </c>
      <c r="C4792" s="7" t="s">
        <v>7</v>
      </c>
      <c r="D4792" s="24">
        <v>221976.27</v>
      </c>
      <c r="E4792">
        <f>INDEX('B. Store opening dates'!$B$5:$B$2448,MATCH('A. Sales by store'!B4792,'B. Store opening dates'!$A$5:$A$2448,0))</f>
        <v>2004</v>
      </c>
      <c r="F4792" t="str">
        <f t="shared" si="148"/>
        <v>Old</v>
      </c>
      <c r="G4792" t="str">
        <f t="shared" si="149"/>
        <v>Existing</v>
      </c>
    </row>
    <row r="4793" spans="1:7" ht="19" x14ac:dyDescent="0.25">
      <c r="A4793" s="7">
        <v>2014</v>
      </c>
      <c r="B4793" s="7" t="s">
        <v>606</v>
      </c>
      <c r="C4793" s="7" t="s">
        <v>7</v>
      </c>
      <c r="D4793" s="24">
        <v>235260.79999999999</v>
      </c>
      <c r="E4793">
        <f>INDEX('B. Store opening dates'!$B$5:$B$2448,MATCH('A. Sales by store'!B4793,'B. Store opening dates'!$A$5:$A$2448,0))</f>
        <v>2004</v>
      </c>
      <c r="F4793" t="str">
        <f t="shared" si="148"/>
        <v>Old</v>
      </c>
      <c r="G4793" t="str">
        <f t="shared" si="149"/>
        <v>Existing</v>
      </c>
    </row>
    <row r="4794" spans="1:7" ht="19" x14ac:dyDescent="0.25">
      <c r="A4794" s="7">
        <v>2015</v>
      </c>
      <c r="B4794" s="7" t="s">
        <v>606</v>
      </c>
      <c r="C4794" s="7" t="s">
        <v>8</v>
      </c>
      <c r="D4794" s="24">
        <v>592024.07999999996</v>
      </c>
      <c r="E4794">
        <f>INDEX('B. Store opening dates'!$B$5:$B$2448,MATCH('A. Sales by store'!B4794,'B. Store opening dates'!$A$5:$A$2448,0))</f>
        <v>2004</v>
      </c>
      <c r="F4794" t="str">
        <f t="shared" si="148"/>
        <v>Old</v>
      </c>
      <c r="G4794" t="str">
        <f t="shared" si="149"/>
        <v>Existing</v>
      </c>
    </row>
    <row r="4795" spans="1:7" ht="19" x14ac:dyDescent="0.25">
      <c r="A4795" s="7">
        <v>2014</v>
      </c>
      <c r="B4795" s="7" t="s">
        <v>606</v>
      </c>
      <c r="C4795" s="7" t="s">
        <v>8</v>
      </c>
      <c r="D4795" s="24">
        <v>615545.53</v>
      </c>
      <c r="E4795">
        <f>INDEX('B. Store opening dates'!$B$5:$B$2448,MATCH('A. Sales by store'!B4795,'B. Store opening dates'!$A$5:$A$2448,0))</f>
        <v>2004</v>
      </c>
      <c r="F4795" t="str">
        <f t="shared" si="148"/>
        <v>Old</v>
      </c>
      <c r="G4795" t="str">
        <f t="shared" si="149"/>
        <v>Existing</v>
      </c>
    </row>
    <row r="4796" spans="1:7" ht="19" x14ac:dyDescent="0.25">
      <c r="A4796" s="7">
        <v>2015</v>
      </c>
      <c r="B4796" s="7" t="s">
        <v>607</v>
      </c>
      <c r="C4796" s="7" t="s">
        <v>5</v>
      </c>
      <c r="D4796" s="24">
        <v>792913.88</v>
      </c>
      <c r="E4796">
        <f>INDEX('B. Store opening dates'!$B$5:$B$2448,MATCH('A. Sales by store'!B4796,'B. Store opening dates'!$A$5:$A$2448,0))</f>
        <v>2004</v>
      </c>
      <c r="F4796" t="str">
        <f t="shared" si="148"/>
        <v>Old</v>
      </c>
      <c r="G4796" t="str">
        <f t="shared" si="149"/>
        <v>Existing</v>
      </c>
    </row>
    <row r="4797" spans="1:7" ht="19" x14ac:dyDescent="0.25">
      <c r="A4797" s="7">
        <v>2014</v>
      </c>
      <c r="B4797" s="7" t="s">
        <v>607</v>
      </c>
      <c r="C4797" s="7" t="s">
        <v>5</v>
      </c>
      <c r="D4797" s="24">
        <v>870243.79</v>
      </c>
      <c r="E4797">
        <f>INDEX('B. Store opening dates'!$B$5:$B$2448,MATCH('A. Sales by store'!B4797,'B. Store opening dates'!$A$5:$A$2448,0))</f>
        <v>2004</v>
      </c>
      <c r="F4797" t="str">
        <f t="shared" si="148"/>
        <v>Old</v>
      </c>
      <c r="G4797" t="str">
        <f t="shared" si="149"/>
        <v>Existing</v>
      </c>
    </row>
    <row r="4798" spans="1:7" ht="19" x14ac:dyDescent="0.25">
      <c r="A4798" s="7">
        <v>2015</v>
      </c>
      <c r="B4798" s="7" t="s">
        <v>607</v>
      </c>
      <c r="C4798" s="7" t="s">
        <v>6</v>
      </c>
      <c r="D4798" s="24">
        <v>203568.96</v>
      </c>
      <c r="E4798">
        <f>INDEX('B. Store opening dates'!$B$5:$B$2448,MATCH('A. Sales by store'!B4798,'B. Store opening dates'!$A$5:$A$2448,0))</f>
        <v>2004</v>
      </c>
      <c r="F4798" t="str">
        <f t="shared" si="148"/>
        <v>Old</v>
      </c>
      <c r="G4798" t="str">
        <f t="shared" si="149"/>
        <v>Existing</v>
      </c>
    </row>
    <row r="4799" spans="1:7" ht="19" x14ac:dyDescent="0.25">
      <c r="A4799" s="7">
        <v>2014</v>
      </c>
      <c r="B4799" s="7" t="s">
        <v>607</v>
      </c>
      <c r="C4799" s="7" t="s">
        <v>6</v>
      </c>
      <c r="D4799" s="24">
        <v>145864.62</v>
      </c>
      <c r="E4799">
        <f>INDEX('B. Store opening dates'!$B$5:$B$2448,MATCH('A. Sales by store'!B4799,'B. Store opening dates'!$A$5:$A$2448,0))</f>
        <v>2004</v>
      </c>
      <c r="F4799" t="str">
        <f t="shared" si="148"/>
        <v>Old</v>
      </c>
      <c r="G4799" t="str">
        <f t="shared" si="149"/>
        <v>Existing</v>
      </c>
    </row>
    <row r="4800" spans="1:7" ht="19" x14ac:dyDescent="0.25">
      <c r="A4800" s="7">
        <v>2015</v>
      </c>
      <c r="B4800" s="7" t="s">
        <v>607</v>
      </c>
      <c r="C4800" s="7" t="s">
        <v>7</v>
      </c>
      <c r="D4800" s="24">
        <v>161876.74</v>
      </c>
      <c r="E4800">
        <f>INDEX('B. Store opening dates'!$B$5:$B$2448,MATCH('A. Sales by store'!B4800,'B. Store opening dates'!$A$5:$A$2448,0))</f>
        <v>2004</v>
      </c>
      <c r="F4800" t="str">
        <f t="shared" si="148"/>
        <v>Old</v>
      </c>
      <c r="G4800" t="str">
        <f t="shared" si="149"/>
        <v>Existing</v>
      </c>
    </row>
    <row r="4801" spans="1:7" ht="19" x14ac:dyDescent="0.25">
      <c r="A4801" s="7">
        <v>2014</v>
      </c>
      <c r="B4801" s="7" t="s">
        <v>607</v>
      </c>
      <c r="C4801" s="7" t="s">
        <v>7</v>
      </c>
      <c r="D4801" s="24">
        <v>169464.81</v>
      </c>
      <c r="E4801">
        <f>INDEX('B. Store opening dates'!$B$5:$B$2448,MATCH('A. Sales by store'!B4801,'B. Store opening dates'!$A$5:$A$2448,0))</f>
        <v>2004</v>
      </c>
      <c r="F4801" t="str">
        <f t="shared" si="148"/>
        <v>Old</v>
      </c>
      <c r="G4801" t="str">
        <f t="shared" si="149"/>
        <v>Existing</v>
      </c>
    </row>
    <row r="4802" spans="1:7" ht="19" x14ac:dyDescent="0.25">
      <c r="A4802" s="7">
        <v>2015</v>
      </c>
      <c r="B4802" s="7" t="s">
        <v>607</v>
      </c>
      <c r="C4802" s="7" t="s">
        <v>8</v>
      </c>
      <c r="D4802" s="24">
        <v>615121.82999999996</v>
      </c>
      <c r="E4802">
        <f>INDEX('B. Store opening dates'!$B$5:$B$2448,MATCH('A. Sales by store'!B4802,'B. Store opening dates'!$A$5:$A$2448,0))</f>
        <v>2004</v>
      </c>
      <c r="F4802" t="str">
        <f t="shared" si="148"/>
        <v>Old</v>
      </c>
      <c r="G4802" t="str">
        <f t="shared" si="149"/>
        <v>Existing</v>
      </c>
    </row>
    <row r="4803" spans="1:7" ht="19" x14ac:dyDescent="0.25">
      <c r="A4803" s="7">
        <v>2014</v>
      </c>
      <c r="B4803" s="7" t="s">
        <v>607</v>
      </c>
      <c r="C4803" s="7" t="s">
        <v>8</v>
      </c>
      <c r="D4803" s="24">
        <v>633910.93999999994</v>
      </c>
      <c r="E4803">
        <f>INDEX('B. Store opening dates'!$B$5:$B$2448,MATCH('A. Sales by store'!B4803,'B. Store opening dates'!$A$5:$A$2448,0))</f>
        <v>2004</v>
      </c>
      <c r="F4803" t="str">
        <f t="shared" si="148"/>
        <v>Old</v>
      </c>
      <c r="G4803" t="str">
        <f t="shared" si="149"/>
        <v>Existing</v>
      </c>
    </row>
    <row r="4804" spans="1:7" ht="19" x14ac:dyDescent="0.25">
      <c r="A4804" s="7">
        <v>2015</v>
      </c>
      <c r="B4804" s="7" t="s">
        <v>608</v>
      </c>
      <c r="C4804" s="7" t="s">
        <v>5</v>
      </c>
      <c r="D4804" s="24">
        <v>754243.81</v>
      </c>
      <c r="E4804">
        <f>INDEX('B. Store opening dates'!$B$5:$B$2448,MATCH('A. Sales by store'!B4804,'B. Store opening dates'!$A$5:$A$2448,0))</f>
        <v>2004</v>
      </c>
      <c r="F4804" t="str">
        <f t="shared" si="148"/>
        <v>Old</v>
      </c>
      <c r="G4804" t="str">
        <f t="shared" si="149"/>
        <v>Existing</v>
      </c>
    </row>
    <row r="4805" spans="1:7" ht="19" x14ac:dyDescent="0.25">
      <c r="A4805" s="7">
        <v>2014</v>
      </c>
      <c r="B4805" s="7" t="s">
        <v>608</v>
      </c>
      <c r="C4805" s="7" t="s">
        <v>5</v>
      </c>
      <c r="D4805" s="24">
        <v>827746.89</v>
      </c>
      <c r="E4805">
        <f>INDEX('B. Store opening dates'!$B$5:$B$2448,MATCH('A. Sales by store'!B4805,'B. Store opening dates'!$A$5:$A$2448,0))</f>
        <v>2004</v>
      </c>
      <c r="F4805" t="str">
        <f t="shared" ref="F4805:F4868" si="150">IF(A4805 = 2015, IF(E4805&lt; 2015, "Old","New"),IF(E4805 &lt; 2014, "Old","New"))</f>
        <v>Old</v>
      </c>
      <c r="G4805" t="str">
        <f t="shared" ref="G4805:G4868" si="151">IF(A4805 = 2015, IF(E4805&lt; 2015, "Existing","New"),"Existing")</f>
        <v>Existing</v>
      </c>
    </row>
    <row r="4806" spans="1:7" ht="19" x14ac:dyDescent="0.25">
      <c r="A4806" s="7">
        <v>2015</v>
      </c>
      <c r="B4806" s="7" t="s">
        <v>608</v>
      </c>
      <c r="C4806" s="7" t="s">
        <v>6</v>
      </c>
      <c r="D4806" s="24">
        <v>409461.72</v>
      </c>
      <c r="E4806">
        <f>INDEX('B. Store opening dates'!$B$5:$B$2448,MATCH('A. Sales by store'!B4806,'B. Store opening dates'!$A$5:$A$2448,0))</f>
        <v>2004</v>
      </c>
      <c r="F4806" t="str">
        <f t="shared" si="150"/>
        <v>Old</v>
      </c>
      <c r="G4806" t="str">
        <f t="shared" si="151"/>
        <v>Existing</v>
      </c>
    </row>
    <row r="4807" spans="1:7" ht="19" x14ac:dyDescent="0.25">
      <c r="A4807" s="7">
        <v>2014</v>
      </c>
      <c r="B4807" s="7" t="s">
        <v>608</v>
      </c>
      <c r="C4807" s="7" t="s">
        <v>6</v>
      </c>
      <c r="D4807" s="24">
        <v>299163.40999999997</v>
      </c>
      <c r="E4807">
        <f>INDEX('B. Store opening dates'!$B$5:$B$2448,MATCH('A. Sales by store'!B4807,'B. Store opening dates'!$A$5:$A$2448,0))</f>
        <v>2004</v>
      </c>
      <c r="F4807" t="str">
        <f t="shared" si="150"/>
        <v>Old</v>
      </c>
      <c r="G4807" t="str">
        <f t="shared" si="151"/>
        <v>Existing</v>
      </c>
    </row>
    <row r="4808" spans="1:7" ht="19" x14ac:dyDescent="0.25">
      <c r="A4808" s="7">
        <v>2015</v>
      </c>
      <c r="B4808" s="7" t="s">
        <v>608</v>
      </c>
      <c r="C4808" s="7" t="s">
        <v>7</v>
      </c>
      <c r="D4808" s="24">
        <v>185187.01</v>
      </c>
      <c r="E4808">
        <f>INDEX('B. Store opening dates'!$B$5:$B$2448,MATCH('A. Sales by store'!B4808,'B. Store opening dates'!$A$5:$A$2448,0))</f>
        <v>2004</v>
      </c>
      <c r="F4808" t="str">
        <f t="shared" si="150"/>
        <v>Old</v>
      </c>
      <c r="G4808" t="str">
        <f t="shared" si="151"/>
        <v>Existing</v>
      </c>
    </row>
    <row r="4809" spans="1:7" ht="19" x14ac:dyDescent="0.25">
      <c r="A4809" s="7">
        <v>2014</v>
      </c>
      <c r="B4809" s="7" t="s">
        <v>608</v>
      </c>
      <c r="C4809" s="7" t="s">
        <v>7</v>
      </c>
      <c r="D4809" s="24">
        <v>195972.52</v>
      </c>
      <c r="E4809">
        <f>INDEX('B. Store opening dates'!$B$5:$B$2448,MATCH('A. Sales by store'!B4809,'B. Store opening dates'!$A$5:$A$2448,0))</f>
        <v>2004</v>
      </c>
      <c r="F4809" t="str">
        <f t="shared" si="150"/>
        <v>Old</v>
      </c>
      <c r="G4809" t="str">
        <f t="shared" si="151"/>
        <v>Existing</v>
      </c>
    </row>
    <row r="4810" spans="1:7" ht="19" x14ac:dyDescent="0.25">
      <c r="A4810" s="7">
        <v>2015</v>
      </c>
      <c r="B4810" s="7" t="s">
        <v>608</v>
      </c>
      <c r="C4810" s="7" t="s">
        <v>8</v>
      </c>
      <c r="D4810" s="24">
        <v>539393.43000000005</v>
      </c>
      <c r="E4810">
        <f>INDEX('B. Store opening dates'!$B$5:$B$2448,MATCH('A. Sales by store'!B4810,'B. Store opening dates'!$A$5:$A$2448,0))</f>
        <v>2004</v>
      </c>
      <c r="F4810" t="str">
        <f t="shared" si="150"/>
        <v>Old</v>
      </c>
      <c r="G4810" t="str">
        <f t="shared" si="151"/>
        <v>Existing</v>
      </c>
    </row>
    <row r="4811" spans="1:7" ht="19" x14ac:dyDescent="0.25">
      <c r="A4811" s="7">
        <v>2014</v>
      </c>
      <c r="B4811" s="7" t="s">
        <v>608</v>
      </c>
      <c r="C4811" s="7" t="s">
        <v>8</v>
      </c>
      <c r="D4811" s="24">
        <v>557829.25</v>
      </c>
      <c r="E4811">
        <f>INDEX('B. Store opening dates'!$B$5:$B$2448,MATCH('A. Sales by store'!B4811,'B. Store opening dates'!$A$5:$A$2448,0))</f>
        <v>2004</v>
      </c>
      <c r="F4811" t="str">
        <f t="shared" si="150"/>
        <v>Old</v>
      </c>
      <c r="G4811" t="str">
        <f t="shared" si="151"/>
        <v>Existing</v>
      </c>
    </row>
    <row r="4812" spans="1:7" ht="19" x14ac:dyDescent="0.25">
      <c r="A4812" s="7">
        <v>2015</v>
      </c>
      <c r="B4812" s="7" t="s">
        <v>609</v>
      </c>
      <c r="C4812" s="7" t="s">
        <v>5</v>
      </c>
      <c r="D4812" s="24">
        <v>646306.73</v>
      </c>
      <c r="E4812">
        <f>INDEX('B. Store opening dates'!$B$5:$B$2448,MATCH('A. Sales by store'!B4812,'B. Store opening dates'!$A$5:$A$2448,0))</f>
        <v>2004</v>
      </c>
      <c r="F4812" t="str">
        <f t="shared" si="150"/>
        <v>Old</v>
      </c>
      <c r="G4812" t="str">
        <f t="shared" si="151"/>
        <v>Existing</v>
      </c>
    </row>
    <row r="4813" spans="1:7" ht="19" x14ac:dyDescent="0.25">
      <c r="A4813" s="7">
        <v>2014</v>
      </c>
      <c r="B4813" s="7" t="s">
        <v>609</v>
      </c>
      <c r="C4813" s="7" t="s">
        <v>5</v>
      </c>
      <c r="D4813" s="24">
        <v>714375.57</v>
      </c>
      <c r="E4813">
        <f>INDEX('B. Store opening dates'!$B$5:$B$2448,MATCH('A. Sales by store'!B4813,'B. Store opening dates'!$A$5:$A$2448,0))</f>
        <v>2004</v>
      </c>
      <c r="F4813" t="str">
        <f t="shared" si="150"/>
        <v>Old</v>
      </c>
      <c r="G4813" t="str">
        <f t="shared" si="151"/>
        <v>Existing</v>
      </c>
    </row>
    <row r="4814" spans="1:7" ht="19" x14ac:dyDescent="0.25">
      <c r="A4814" s="7">
        <v>2015</v>
      </c>
      <c r="B4814" s="7" t="s">
        <v>609</v>
      </c>
      <c r="C4814" s="7" t="s">
        <v>6</v>
      </c>
      <c r="D4814" s="24">
        <v>421906.42</v>
      </c>
      <c r="E4814">
        <f>INDEX('B. Store opening dates'!$B$5:$B$2448,MATCH('A. Sales by store'!B4814,'B. Store opening dates'!$A$5:$A$2448,0))</f>
        <v>2004</v>
      </c>
      <c r="F4814" t="str">
        <f t="shared" si="150"/>
        <v>Old</v>
      </c>
      <c r="G4814" t="str">
        <f t="shared" si="151"/>
        <v>Existing</v>
      </c>
    </row>
    <row r="4815" spans="1:7" ht="19" x14ac:dyDescent="0.25">
      <c r="A4815" s="7">
        <v>2014</v>
      </c>
      <c r="B4815" s="7" t="s">
        <v>609</v>
      </c>
      <c r="C4815" s="7" t="s">
        <v>6</v>
      </c>
      <c r="D4815" s="24">
        <v>303424.7</v>
      </c>
      <c r="E4815">
        <f>INDEX('B. Store opening dates'!$B$5:$B$2448,MATCH('A. Sales by store'!B4815,'B. Store opening dates'!$A$5:$A$2448,0))</f>
        <v>2004</v>
      </c>
      <c r="F4815" t="str">
        <f t="shared" si="150"/>
        <v>Old</v>
      </c>
      <c r="G4815" t="str">
        <f t="shared" si="151"/>
        <v>Existing</v>
      </c>
    </row>
    <row r="4816" spans="1:7" ht="19" x14ac:dyDescent="0.25">
      <c r="A4816" s="7">
        <v>2015</v>
      </c>
      <c r="B4816" s="7" t="s">
        <v>609</v>
      </c>
      <c r="C4816" s="7" t="s">
        <v>7</v>
      </c>
      <c r="D4816" s="24">
        <v>157925.13</v>
      </c>
      <c r="E4816">
        <f>INDEX('B. Store opening dates'!$B$5:$B$2448,MATCH('A. Sales by store'!B4816,'B. Store opening dates'!$A$5:$A$2448,0))</f>
        <v>2004</v>
      </c>
      <c r="F4816" t="str">
        <f t="shared" si="150"/>
        <v>Old</v>
      </c>
      <c r="G4816" t="str">
        <f t="shared" si="151"/>
        <v>Existing</v>
      </c>
    </row>
    <row r="4817" spans="1:7" ht="19" x14ac:dyDescent="0.25">
      <c r="A4817" s="7">
        <v>2014</v>
      </c>
      <c r="B4817" s="7" t="s">
        <v>609</v>
      </c>
      <c r="C4817" s="7" t="s">
        <v>7</v>
      </c>
      <c r="D4817" s="24">
        <v>165048.87</v>
      </c>
      <c r="E4817">
        <f>INDEX('B. Store opening dates'!$B$5:$B$2448,MATCH('A. Sales by store'!B4817,'B. Store opening dates'!$A$5:$A$2448,0))</f>
        <v>2004</v>
      </c>
      <c r="F4817" t="str">
        <f t="shared" si="150"/>
        <v>Old</v>
      </c>
      <c r="G4817" t="str">
        <f t="shared" si="151"/>
        <v>Existing</v>
      </c>
    </row>
    <row r="4818" spans="1:7" ht="19" x14ac:dyDescent="0.25">
      <c r="A4818" s="7">
        <v>2015</v>
      </c>
      <c r="B4818" s="7" t="s">
        <v>609</v>
      </c>
      <c r="C4818" s="7" t="s">
        <v>8</v>
      </c>
      <c r="D4818" s="24">
        <v>516891.82</v>
      </c>
      <c r="E4818">
        <f>INDEX('B. Store opening dates'!$B$5:$B$2448,MATCH('A. Sales by store'!B4818,'B. Store opening dates'!$A$5:$A$2448,0))</f>
        <v>2004</v>
      </c>
      <c r="F4818" t="str">
        <f t="shared" si="150"/>
        <v>Old</v>
      </c>
      <c r="G4818" t="str">
        <f t="shared" si="151"/>
        <v>Existing</v>
      </c>
    </row>
    <row r="4819" spans="1:7" ht="19" x14ac:dyDescent="0.25">
      <c r="A4819" s="7">
        <v>2014</v>
      </c>
      <c r="B4819" s="7" t="s">
        <v>609</v>
      </c>
      <c r="C4819" s="7" t="s">
        <v>8</v>
      </c>
      <c r="D4819" s="24">
        <v>532495.02</v>
      </c>
      <c r="E4819">
        <f>INDEX('B. Store opening dates'!$B$5:$B$2448,MATCH('A. Sales by store'!B4819,'B. Store opening dates'!$A$5:$A$2448,0))</f>
        <v>2004</v>
      </c>
      <c r="F4819" t="str">
        <f t="shared" si="150"/>
        <v>Old</v>
      </c>
      <c r="G4819" t="str">
        <f t="shared" si="151"/>
        <v>Existing</v>
      </c>
    </row>
    <row r="4820" spans="1:7" ht="19" x14ac:dyDescent="0.25">
      <c r="A4820" s="7">
        <v>2015</v>
      </c>
      <c r="B4820" s="7" t="s">
        <v>610</v>
      </c>
      <c r="C4820" s="7" t="s">
        <v>5</v>
      </c>
      <c r="D4820" s="24">
        <v>845260.06</v>
      </c>
      <c r="E4820">
        <f>INDEX('B. Store opening dates'!$B$5:$B$2448,MATCH('A. Sales by store'!B4820,'B. Store opening dates'!$A$5:$A$2448,0))</f>
        <v>2004</v>
      </c>
      <c r="F4820" t="str">
        <f t="shared" si="150"/>
        <v>Old</v>
      </c>
      <c r="G4820" t="str">
        <f t="shared" si="151"/>
        <v>Existing</v>
      </c>
    </row>
    <row r="4821" spans="1:7" ht="19" x14ac:dyDescent="0.25">
      <c r="A4821" s="7">
        <v>2014</v>
      </c>
      <c r="B4821" s="7" t="s">
        <v>610</v>
      </c>
      <c r="C4821" s="7" t="s">
        <v>5</v>
      </c>
      <c r="D4821" s="24">
        <v>926676.19</v>
      </c>
      <c r="E4821">
        <f>INDEX('B. Store opening dates'!$B$5:$B$2448,MATCH('A. Sales by store'!B4821,'B. Store opening dates'!$A$5:$A$2448,0))</f>
        <v>2004</v>
      </c>
      <c r="F4821" t="str">
        <f t="shared" si="150"/>
        <v>Old</v>
      </c>
      <c r="G4821" t="str">
        <f t="shared" si="151"/>
        <v>Existing</v>
      </c>
    </row>
    <row r="4822" spans="1:7" ht="19" x14ac:dyDescent="0.25">
      <c r="A4822" s="7">
        <v>2015</v>
      </c>
      <c r="B4822" s="7" t="s">
        <v>610</v>
      </c>
      <c r="C4822" s="7" t="s">
        <v>6</v>
      </c>
      <c r="D4822" s="24">
        <v>289389.67</v>
      </c>
      <c r="E4822">
        <f>INDEX('B. Store opening dates'!$B$5:$B$2448,MATCH('A. Sales by store'!B4822,'B. Store opening dates'!$A$5:$A$2448,0))</f>
        <v>2004</v>
      </c>
      <c r="F4822" t="str">
        <f t="shared" si="150"/>
        <v>Old</v>
      </c>
      <c r="G4822" t="str">
        <f t="shared" si="151"/>
        <v>Existing</v>
      </c>
    </row>
    <row r="4823" spans="1:7" ht="19" x14ac:dyDescent="0.25">
      <c r="A4823" s="7">
        <v>2014</v>
      </c>
      <c r="B4823" s="7" t="s">
        <v>610</v>
      </c>
      <c r="C4823" s="7" t="s">
        <v>6</v>
      </c>
      <c r="D4823" s="24">
        <v>206086.64</v>
      </c>
      <c r="E4823">
        <f>INDEX('B. Store opening dates'!$B$5:$B$2448,MATCH('A. Sales by store'!B4823,'B. Store opening dates'!$A$5:$A$2448,0))</f>
        <v>2004</v>
      </c>
      <c r="F4823" t="str">
        <f t="shared" si="150"/>
        <v>Old</v>
      </c>
      <c r="G4823" t="str">
        <f t="shared" si="151"/>
        <v>Existing</v>
      </c>
    </row>
    <row r="4824" spans="1:7" ht="19" x14ac:dyDescent="0.25">
      <c r="A4824" s="7">
        <v>2015</v>
      </c>
      <c r="B4824" s="7" t="s">
        <v>610</v>
      </c>
      <c r="C4824" s="7" t="s">
        <v>7</v>
      </c>
      <c r="D4824" s="24">
        <v>229701.75</v>
      </c>
      <c r="E4824">
        <f>INDEX('B. Store opening dates'!$B$5:$B$2448,MATCH('A. Sales by store'!B4824,'B. Store opening dates'!$A$5:$A$2448,0))</f>
        <v>2004</v>
      </c>
      <c r="F4824" t="str">
        <f t="shared" si="150"/>
        <v>Old</v>
      </c>
      <c r="G4824" t="str">
        <f t="shared" si="151"/>
        <v>Existing</v>
      </c>
    </row>
    <row r="4825" spans="1:7" ht="19" x14ac:dyDescent="0.25">
      <c r="A4825" s="7">
        <v>2014</v>
      </c>
      <c r="B4825" s="7" t="s">
        <v>610</v>
      </c>
      <c r="C4825" s="7" t="s">
        <v>7</v>
      </c>
      <c r="D4825" s="24">
        <v>243986.04</v>
      </c>
      <c r="E4825">
        <f>INDEX('B. Store opening dates'!$B$5:$B$2448,MATCH('A. Sales by store'!B4825,'B. Store opening dates'!$A$5:$A$2448,0))</f>
        <v>2004</v>
      </c>
      <c r="F4825" t="str">
        <f t="shared" si="150"/>
        <v>Old</v>
      </c>
      <c r="G4825" t="str">
        <f t="shared" si="151"/>
        <v>Existing</v>
      </c>
    </row>
    <row r="4826" spans="1:7" ht="19" x14ac:dyDescent="0.25">
      <c r="A4826" s="7">
        <v>2015</v>
      </c>
      <c r="B4826" s="7" t="s">
        <v>610</v>
      </c>
      <c r="C4826" s="7" t="s">
        <v>8</v>
      </c>
      <c r="D4826" s="24">
        <v>492078.25</v>
      </c>
      <c r="E4826">
        <f>INDEX('B. Store opening dates'!$B$5:$B$2448,MATCH('A. Sales by store'!B4826,'B. Store opening dates'!$A$5:$A$2448,0))</f>
        <v>2004</v>
      </c>
      <c r="F4826" t="str">
        <f t="shared" si="150"/>
        <v>Old</v>
      </c>
      <c r="G4826" t="str">
        <f t="shared" si="151"/>
        <v>Existing</v>
      </c>
    </row>
    <row r="4827" spans="1:7" ht="19" x14ac:dyDescent="0.25">
      <c r="A4827" s="7">
        <v>2014</v>
      </c>
      <c r="B4827" s="7" t="s">
        <v>610</v>
      </c>
      <c r="C4827" s="7" t="s">
        <v>8</v>
      </c>
      <c r="D4827" s="24">
        <v>516441.17</v>
      </c>
      <c r="E4827">
        <f>INDEX('B. Store opening dates'!$B$5:$B$2448,MATCH('A. Sales by store'!B4827,'B. Store opening dates'!$A$5:$A$2448,0))</f>
        <v>2004</v>
      </c>
      <c r="F4827" t="str">
        <f t="shared" si="150"/>
        <v>Old</v>
      </c>
      <c r="G4827" t="str">
        <f t="shared" si="151"/>
        <v>Existing</v>
      </c>
    </row>
    <row r="4828" spans="1:7" ht="19" x14ac:dyDescent="0.25">
      <c r="A4828" s="7">
        <v>2015</v>
      </c>
      <c r="B4828" s="7" t="s">
        <v>611</v>
      </c>
      <c r="C4828" s="7" t="s">
        <v>5</v>
      </c>
      <c r="D4828" s="24">
        <v>534042.5</v>
      </c>
      <c r="E4828">
        <f>INDEX('B. Store opening dates'!$B$5:$B$2448,MATCH('A. Sales by store'!B4828,'B. Store opening dates'!$A$5:$A$2448,0))</f>
        <v>2004</v>
      </c>
      <c r="F4828" t="str">
        <f t="shared" si="150"/>
        <v>Old</v>
      </c>
      <c r="G4828" t="str">
        <f t="shared" si="151"/>
        <v>Existing</v>
      </c>
    </row>
    <row r="4829" spans="1:7" ht="19" x14ac:dyDescent="0.25">
      <c r="A4829" s="7">
        <v>2014</v>
      </c>
      <c r="B4829" s="7" t="s">
        <v>611</v>
      </c>
      <c r="C4829" s="7" t="s">
        <v>5</v>
      </c>
      <c r="D4829" s="24">
        <v>582450.72</v>
      </c>
      <c r="E4829">
        <f>INDEX('B. Store opening dates'!$B$5:$B$2448,MATCH('A. Sales by store'!B4829,'B. Store opening dates'!$A$5:$A$2448,0))</f>
        <v>2004</v>
      </c>
      <c r="F4829" t="str">
        <f t="shared" si="150"/>
        <v>Old</v>
      </c>
      <c r="G4829" t="str">
        <f t="shared" si="151"/>
        <v>Existing</v>
      </c>
    </row>
    <row r="4830" spans="1:7" ht="19" x14ac:dyDescent="0.25">
      <c r="A4830" s="7">
        <v>2015</v>
      </c>
      <c r="B4830" s="7" t="s">
        <v>611</v>
      </c>
      <c r="C4830" s="7" t="s">
        <v>6</v>
      </c>
      <c r="D4830" s="24">
        <v>425743.91</v>
      </c>
      <c r="E4830">
        <f>INDEX('B. Store opening dates'!$B$5:$B$2448,MATCH('A. Sales by store'!B4830,'B. Store opening dates'!$A$5:$A$2448,0))</f>
        <v>2004</v>
      </c>
      <c r="F4830" t="str">
        <f t="shared" si="150"/>
        <v>Old</v>
      </c>
      <c r="G4830" t="str">
        <f t="shared" si="151"/>
        <v>Existing</v>
      </c>
    </row>
    <row r="4831" spans="1:7" ht="19" x14ac:dyDescent="0.25">
      <c r="A4831" s="7">
        <v>2014</v>
      </c>
      <c r="B4831" s="7" t="s">
        <v>611</v>
      </c>
      <c r="C4831" s="7" t="s">
        <v>6</v>
      </c>
      <c r="D4831" s="24">
        <v>305525.38</v>
      </c>
      <c r="E4831">
        <f>INDEX('B. Store opening dates'!$B$5:$B$2448,MATCH('A. Sales by store'!B4831,'B. Store opening dates'!$A$5:$A$2448,0))</f>
        <v>2004</v>
      </c>
      <c r="F4831" t="str">
        <f t="shared" si="150"/>
        <v>Old</v>
      </c>
      <c r="G4831" t="str">
        <f t="shared" si="151"/>
        <v>Existing</v>
      </c>
    </row>
    <row r="4832" spans="1:7" ht="19" x14ac:dyDescent="0.25">
      <c r="A4832" s="7">
        <v>2015</v>
      </c>
      <c r="B4832" s="7" t="s">
        <v>611</v>
      </c>
      <c r="C4832" s="7" t="s">
        <v>7</v>
      </c>
      <c r="D4832" s="24">
        <v>86175.12</v>
      </c>
      <c r="E4832">
        <f>INDEX('B. Store opening dates'!$B$5:$B$2448,MATCH('A. Sales by store'!B4832,'B. Store opening dates'!$A$5:$A$2448,0))</f>
        <v>2004</v>
      </c>
      <c r="F4832" t="str">
        <f t="shared" si="150"/>
        <v>Old</v>
      </c>
      <c r="G4832" t="str">
        <f t="shared" si="151"/>
        <v>Existing</v>
      </c>
    </row>
    <row r="4833" spans="1:7" ht="19" x14ac:dyDescent="0.25">
      <c r="A4833" s="7">
        <v>2014</v>
      </c>
      <c r="B4833" s="7" t="s">
        <v>611</v>
      </c>
      <c r="C4833" s="7" t="s">
        <v>7</v>
      </c>
      <c r="D4833" s="24">
        <v>91434.92</v>
      </c>
      <c r="E4833">
        <f>INDEX('B. Store opening dates'!$B$5:$B$2448,MATCH('A. Sales by store'!B4833,'B. Store opening dates'!$A$5:$A$2448,0))</f>
        <v>2004</v>
      </c>
      <c r="F4833" t="str">
        <f t="shared" si="150"/>
        <v>Old</v>
      </c>
      <c r="G4833" t="str">
        <f t="shared" si="151"/>
        <v>Existing</v>
      </c>
    </row>
    <row r="4834" spans="1:7" ht="19" x14ac:dyDescent="0.25">
      <c r="A4834" s="7">
        <v>2015</v>
      </c>
      <c r="B4834" s="7" t="s">
        <v>611</v>
      </c>
      <c r="C4834" s="7" t="s">
        <v>8</v>
      </c>
      <c r="D4834" s="24">
        <v>409005.16</v>
      </c>
      <c r="E4834">
        <f>INDEX('B. Store opening dates'!$B$5:$B$2448,MATCH('A. Sales by store'!B4834,'B. Store opening dates'!$A$5:$A$2448,0))</f>
        <v>2004</v>
      </c>
      <c r="F4834" t="str">
        <f t="shared" si="150"/>
        <v>Old</v>
      </c>
      <c r="G4834" t="str">
        <f t="shared" si="151"/>
        <v>Existing</v>
      </c>
    </row>
    <row r="4835" spans="1:7" ht="19" x14ac:dyDescent="0.25">
      <c r="A4835" s="7">
        <v>2014</v>
      </c>
      <c r="B4835" s="7" t="s">
        <v>611</v>
      </c>
      <c r="C4835" s="7" t="s">
        <v>8</v>
      </c>
      <c r="D4835" s="24">
        <v>425095.2</v>
      </c>
      <c r="E4835">
        <f>INDEX('B. Store opening dates'!$B$5:$B$2448,MATCH('A. Sales by store'!B4835,'B. Store opening dates'!$A$5:$A$2448,0))</f>
        <v>2004</v>
      </c>
      <c r="F4835" t="str">
        <f t="shared" si="150"/>
        <v>Old</v>
      </c>
      <c r="G4835" t="str">
        <f t="shared" si="151"/>
        <v>Existing</v>
      </c>
    </row>
    <row r="4836" spans="1:7" ht="19" x14ac:dyDescent="0.25">
      <c r="A4836" s="7">
        <v>2015</v>
      </c>
      <c r="B4836" s="7" t="s">
        <v>612</v>
      </c>
      <c r="C4836" s="7" t="s">
        <v>5</v>
      </c>
      <c r="D4836" s="24">
        <v>641279.81999999995</v>
      </c>
      <c r="E4836">
        <f>INDEX('B. Store opening dates'!$B$5:$B$2448,MATCH('A. Sales by store'!B4836,'B. Store opening dates'!$A$5:$A$2448,0))</f>
        <v>2004</v>
      </c>
      <c r="F4836" t="str">
        <f t="shared" si="150"/>
        <v>Old</v>
      </c>
      <c r="G4836" t="str">
        <f t="shared" si="151"/>
        <v>Existing</v>
      </c>
    </row>
    <row r="4837" spans="1:7" ht="19" x14ac:dyDescent="0.25">
      <c r="A4837" s="7">
        <v>2014</v>
      </c>
      <c r="B4837" s="7" t="s">
        <v>612</v>
      </c>
      <c r="C4837" s="7" t="s">
        <v>5</v>
      </c>
      <c r="D4837" s="24">
        <v>706997.1</v>
      </c>
      <c r="E4837">
        <f>INDEX('B. Store opening dates'!$B$5:$B$2448,MATCH('A. Sales by store'!B4837,'B. Store opening dates'!$A$5:$A$2448,0))</f>
        <v>2004</v>
      </c>
      <c r="F4837" t="str">
        <f t="shared" si="150"/>
        <v>Old</v>
      </c>
      <c r="G4837" t="str">
        <f t="shared" si="151"/>
        <v>Existing</v>
      </c>
    </row>
    <row r="4838" spans="1:7" ht="19" x14ac:dyDescent="0.25">
      <c r="A4838" s="7">
        <v>2015</v>
      </c>
      <c r="B4838" s="7" t="s">
        <v>612</v>
      </c>
      <c r="C4838" s="7" t="s">
        <v>6</v>
      </c>
      <c r="D4838" s="24">
        <v>334109.90000000002</v>
      </c>
      <c r="E4838">
        <f>INDEX('B. Store opening dates'!$B$5:$B$2448,MATCH('A. Sales by store'!B4838,'B. Store opening dates'!$A$5:$A$2448,0))</f>
        <v>2004</v>
      </c>
      <c r="F4838" t="str">
        <f t="shared" si="150"/>
        <v>Old</v>
      </c>
      <c r="G4838" t="str">
        <f t="shared" si="151"/>
        <v>Existing</v>
      </c>
    </row>
    <row r="4839" spans="1:7" ht="19" x14ac:dyDescent="0.25">
      <c r="A4839" s="7">
        <v>2014</v>
      </c>
      <c r="B4839" s="7" t="s">
        <v>612</v>
      </c>
      <c r="C4839" s="7" t="s">
        <v>6</v>
      </c>
      <c r="D4839" s="24">
        <v>240513.49</v>
      </c>
      <c r="E4839">
        <f>INDEX('B. Store opening dates'!$B$5:$B$2448,MATCH('A. Sales by store'!B4839,'B. Store opening dates'!$A$5:$A$2448,0))</f>
        <v>2004</v>
      </c>
      <c r="F4839" t="str">
        <f t="shared" si="150"/>
        <v>Old</v>
      </c>
      <c r="G4839" t="str">
        <f t="shared" si="151"/>
        <v>Existing</v>
      </c>
    </row>
    <row r="4840" spans="1:7" ht="19" x14ac:dyDescent="0.25">
      <c r="A4840" s="7">
        <v>2015</v>
      </c>
      <c r="B4840" s="7" t="s">
        <v>612</v>
      </c>
      <c r="C4840" s="7" t="s">
        <v>7</v>
      </c>
      <c r="D4840" s="24">
        <v>159442.97</v>
      </c>
      <c r="E4840">
        <f>INDEX('B. Store opening dates'!$B$5:$B$2448,MATCH('A. Sales by store'!B4840,'B. Store opening dates'!$A$5:$A$2448,0))</f>
        <v>2004</v>
      </c>
      <c r="F4840" t="str">
        <f t="shared" si="150"/>
        <v>Old</v>
      </c>
      <c r="G4840" t="str">
        <f t="shared" si="151"/>
        <v>Existing</v>
      </c>
    </row>
    <row r="4841" spans="1:7" ht="19" x14ac:dyDescent="0.25">
      <c r="A4841" s="7">
        <v>2014</v>
      </c>
      <c r="B4841" s="7" t="s">
        <v>612</v>
      </c>
      <c r="C4841" s="7" t="s">
        <v>7</v>
      </c>
      <c r="D4841" s="24">
        <v>169638.83</v>
      </c>
      <c r="E4841">
        <f>INDEX('B. Store opening dates'!$B$5:$B$2448,MATCH('A. Sales by store'!B4841,'B. Store opening dates'!$A$5:$A$2448,0))</f>
        <v>2004</v>
      </c>
      <c r="F4841" t="str">
        <f t="shared" si="150"/>
        <v>Old</v>
      </c>
      <c r="G4841" t="str">
        <f t="shared" si="151"/>
        <v>Existing</v>
      </c>
    </row>
    <row r="4842" spans="1:7" ht="19" x14ac:dyDescent="0.25">
      <c r="A4842" s="7">
        <v>2015</v>
      </c>
      <c r="B4842" s="7" t="s">
        <v>612</v>
      </c>
      <c r="C4842" s="7" t="s">
        <v>8</v>
      </c>
      <c r="D4842" s="24">
        <v>730141.54</v>
      </c>
      <c r="E4842">
        <f>INDEX('B. Store opening dates'!$B$5:$B$2448,MATCH('A. Sales by store'!B4842,'B. Store opening dates'!$A$5:$A$2448,0))</f>
        <v>2004</v>
      </c>
      <c r="F4842" t="str">
        <f t="shared" si="150"/>
        <v>Old</v>
      </c>
      <c r="G4842" t="str">
        <f t="shared" si="151"/>
        <v>Existing</v>
      </c>
    </row>
    <row r="4843" spans="1:7" ht="19" x14ac:dyDescent="0.25">
      <c r="A4843" s="7">
        <v>2014</v>
      </c>
      <c r="B4843" s="7" t="s">
        <v>612</v>
      </c>
      <c r="C4843" s="7" t="s">
        <v>8</v>
      </c>
      <c r="D4843" s="24">
        <v>752850.36</v>
      </c>
      <c r="E4843">
        <f>INDEX('B. Store opening dates'!$B$5:$B$2448,MATCH('A. Sales by store'!B4843,'B. Store opening dates'!$A$5:$A$2448,0))</f>
        <v>2004</v>
      </c>
      <c r="F4843" t="str">
        <f t="shared" si="150"/>
        <v>Old</v>
      </c>
      <c r="G4843" t="str">
        <f t="shared" si="151"/>
        <v>Existing</v>
      </c>
    </row>
    <row r="4844" spans="1:7" ht="19" x14ac:dyDescent="0.25">
      <c r="A4844" s="7">
        <v>2015</v>
      </c>
      <c r="B4844" s="7" t="s">
        <v>613</v>
      </c>
      <c r="C4844" s="7" t="s">
        <v>5</v>
      </c>
      <c r="D4844" s="24">
        <v>544770.92000000004</v>
      </c>
      <c r="E4844">
        <f>INDEX('B. Store opening dates'!$B$5:$B$2448,MATCH('A. Sales by store'!B4844,'B. Store opening dates'!$A$5:$A$2448,0))</f>
        <v>2004</v>
      </c>
      <c r="F4844" t="str">
        <f t="shared" si="150"/>
        <v>Old</v>
      </c>
      <c r="G4844" t="str">
        <f t="shared" si="151"/>
        <v>Existing</v>
      </c>
    </row>
    <row r="4845" spans="1:7" ht="19" x14ac:dyDescent="0.25">
      <c r="A4845" s="7">
        <v>2014</v>
      </c>
      <c r="B4845" s="7" t="s">
        <v>613</v>
      </c>
      <c r="C4845" s="7" t="s">
        <v>5</v>
      </c>
      <c r="D4845" s="24">
        <v>601545.37</v>
      </c>
      <c r="E4845">
        <f>INDEX('B. Store opening dates'!$B$5:$B$2448,MATCH('A. Sales by store'!B4845,'B. Store opening dates'!$A$5:$A$2448,0))</f>
        <v>2004</v>
      </c>
      <c r="F4845" t="str">
        <f t="shared" si="150"/>
        <v>Old</v>
      </c>
      <c r="G4845" t="str">
        <f t="shared" si="151"/>
        <v>Existing</v>
      </c>
    </row>
    <row r="4846" spans="1:7" ht="19" x14ac:dyDescent="0.25">
      <c r="A4846" s="7">
        <v>2015</v>
      </c>
      <c r="B4846" s="7" t="s">
        <v>613</v>
      </c>
      <c r="C4846" s="7" t="s">
        <v>6</v>
      </c>
      <c r="D4846" s="24">
        <v>578265.84</v>
      </c>
      <c r="E4846">
        <f>INDEX('B. Store opening dates'!$B$5:$B$2448,MATCH('A. Sales by store'!B4846,'B. Store opening dates'!$A$5:$A$2448,0))</f>
        <v>2004</v>
      </c>
      <c r="F4846" t="str">
        <f t="shared" si="150"/>
        <v>Old</v>
      </c>
      <c r="G4846" t="str">
        <f t="shared" si="151"/>
        <v>Existing</v>
      </c>
    </row>
    <row r="4847" spans="1:7" ht="19" x14ac:dyDescent="0.25">
      <c r="A4847" s="7">
        <v>2014</v>
      </c>
      <c r="B4847" s="7" t="s">
        <v>613</v>
      </c>
      <c r="C4847" s="7" t="s">
        <v>6</v>
      </c>
      <c r="D4847" s="24">
        <v>408077.64</v>
      </c>
      <c r="E4847">
        <f>INDEX('B. Store opening dates'!$B$5:$B$2448,MATCH('A. Sales by store'!B4847,'B. Store opening dates'!$A$5:$A$2448,0))</f>
        <v>2004</v>
      </c>
      <c r="F4847" t="str">
        <f t="shared" si="150"/>
        <v>Old</v>
      </c>
      <c r="G4847" t="str">
        <f t="shared" si="151"/>
        <v>Existing</v>
      </c>
    </row>
    <row r="4848" spans="1:7" ht="19" x14ac:dyDescent="0.25">
      <c r="A4848" s="7">
        <v>2015</v>
      </c>
      <c r="B4848" s="7" t="s">
        <v>613</v>
      </c>
      <c r="C4848" s="7" t="s">
        <v>7</v>
      </c>
      <c r="D4848" s="24">
        <v>113797.64</v>
      </c>
      <c r="E4848">
        <f>INDEX('B. Store opening dates'!$B$5:$B$2448,MATCH('A. Sales by store'!B4848,'B. Store opening dates'!$A$5:$A$2448,0))</f>
        <v>2004</v>
      </c>
      <c r="F4848" t="str">
        <f t="shared" si="150"/>
        <v>Old</v>
      </c>
      <c r="G4848" t="str">
        <f t="shared" si="151"/>
        <v>Existing</v>
      </c>
    </row>
    <row r="4849" spans="1:7" ht="19" x14ac:dyDescent="0.25">
      <c r="A4849" s="7">
        <v>2014</v>
      </c>
      <c r="B4849" s="7" t="s">
        <v>613</v>
      </c>
      <c r="C4849" s="7" t="s">
        <v>7</v>
      </c>
      <c r="D4849" s="24">
        <v>119648.48</v>
      </c>
      <c r="E4849">
        <f>INDEX('B. Store opening dates'!$B$5:$B$2448,MATCH('A. Sales by store'!B4849,'B. Store opening dates'!$A$5:$A$2448,0))</f>
        <v>2004</v>
      </c>
      <c r="F4849" t="str">
        <f t="shared" si="150"/>
        <v>Old</v>
      </c>
      <c r="G4849" t="str">
        <f t="shared" si="151"/>
        <v>Existing</v>
      </c>
    </row>
    <row r="4850" spans="1:7" ht="19" x14ac:dyDescent="0.25">
      <c r="A4850" s="7">
        <v>2015</v>
      </c>
      <c r="B4850" s="7" t="s">
        <v>613</v>
      </c>
      <c r="C4850" s="7" t="s">
        <v>8</v>
      </c>
      <c r="D4850" s="24">
        <v>435982.83</v>
      </c>
      <c r="E4850">
        <f>INDEX('B. Store opening dates'!$B$5:$B$2448,MATCH('A. Sales by store'!B4850,'B. Store opening dates'!$A$5:$A$2448,0))</f>
        <v>2004</v>
      </c>
      <c r="F4850" t="str">
        <f t="shared" si="150"/>
        <v>Old</v>
      </c>
      <c r="G4850" t="str">
        <f t="shared" si="151"/>
        <v>Existing</v>
      </c>
    </row>
    <row r="4851" spans="1:7" ht="19" x14ac:dyDescent="0.25">
      <c r="A4851" s="7">
        <v>2014</v>
      </c>
      <c r="B4851" s="7" t="s">
        <v>613</v>
      </c>
      <c r="C4851" s="7" t="s">
        <v>8</v>
      </c>
      <c r="D4851" s="24">
        <v>453057.35</v>
      </c>
      <c r="E4851">
        <f>INDEX('B. Store opening dates'!$B$5:$B$2448,MATCH('A. Sales by store'!B4851,'B. Store opening dates'!$A$5:$A$2448,0))</f>
        <v>2004</v>
      </c>
      <c r="F4851" t="str">
        <f t="shared" si="150"/>
        <v>Old</v>
      </c>
      <c r="G4851" t="str">
        <f t="shared" si="151"/>
        <v>Existing</v>
      </c>
    </row>
    <row r="4852" spans="1:7" ht="19" x14ac:dyDescent="0.25">
      <c r="A4852" s="7">
        <v>2015</v>
      </c>
      <c r="B4852" s="7" t="s">
        <v>614</v>
      </c>
      <c r="C4852" s="7" t="s">
        <v>5</v>
      </c>
      <c r="D4852" s="24">
        <v>646130.31000000006</v>
      </c>
      <c r="E4852">
        <f>INDEX('B. Store opening dates'!$B$5:$B$2448,MATCH('A. Sales by store'!B4852,'B. Store opening dates'!$A$5:$A$2448,0))</f>
        <v>2004</v>
      </c>
      <c r="F4852" t="str">
        <f t="shared" si="150"/>
        <v>Old</v>
      </c>
      <c r="G4852" t="str">
        <f t="shared" si="151"/>
        <v>Existing</v>
      </c>
    </row>
    <row r="4853" spans="1:7" ht="19" x14ac:dyDescent="0.25">
      <c r="A4853" s="7">
        <v>2014</v>
      </c>
      <c r="B4853" s="7" t="s">
        <v>614</v>
      </c>
      <c r="C4853" s="7" t="s">
        <v>5</v>
      </c>
      <c r="D4853" s="24">
        <v>705988.39</v>
      </c>
      <c r="E4853">
        <f>INDEX('B. Store opening dates'!$B$5:$B$2448,MATCH('A. Sales by store'!B4853,'B. Store opening dates'!$A$5:$A$2448,0))</f>
        <v>2004</v>
      </c>
      <c r="F4853" t="str">
        <f t="shared" si="150"/>
        <v>Old</v>
      </c>
      <c r="G4853" t="str">
        <f t="shared" si="151"/>
        <v>Existing</v>
      </c>
    </row>
    <row r="4854" spans="1:7" ht="19" x14ac:dyDescent="0.25">
      <c r="A4854" s="7">
        <v>2015</v>
      </c>
      <c r="B4854" s="7" t="s">
        <v>614</v>
      </c>
      <c r="C4854" s="7" t="s">
        <v>6</v>
      </c>
      <c r="D4854" s="24">
        <v>204500.02</v>
      </c>
      <c r="E4854">
        <f>INDEX('B. Store opening dates'!$B$5:$B$2448,MATCH('A. Sales by store'!B4854,'B. Store opening dates'!$A$5:$A$2448,0))</f>
        <v>2004</v>
      </c>
      <c r="F4854" t="str">
        <f t="shared" si="150"/>
        <v>Old</v>
      </c>
      <c r="G4854" t="str">
        <f t="shared" si="151"/>
        <v>Existing</v>
      </c>
    </row>
    <row r="4855" spans="1:7" ht="19" x14ac:dyDescent="0.25">
      <c r="A4855" s="7">
        <v>2014</v>
      </c>
      <c r="B4855" s="7" t="s">
        <v>614</v>
      </c>
      <c r="C4855" s="7" t="s">
        <v>6</v>
      </c>
      <c r="D4855" s="24">
        <v>148653.53</v>
      </c>
      <c r="E4855">
        <f>INDEX('B. Store opening dates'!$B$5:$B$2448,MATCH('A. Sales by store'!B4855,'B. Store opening dates'!$A$5:$A$2448,0))</f>
        <v>2004</v>
      </c>
      <c r="F4855" t="str">
        <f t="shared" si="150"/>
        <v>Old</v>
      </c>
      <c r="G4855" t="str">
        <f t="shared" si="151"/>
        <v>Existing</v>
      </c>
    </row>
    <row r="4856" spans="1:7" ht="19" x14ac:dyDescent="0.25">
      <c r="A4856" s="7">
        <v>2015</v>
      </c>
      <c r="B4856" s="7" t="s">
        <v>614</v>
      </c>
      <c r="C4856" s="7" t="s">
        <v>7</v>
      </c>
      <c r="D4856" s="24">
        <v>83777.03</v>
      </c>
      <c r="E4856">
        <f>INDEX('B. Store opening dates'!$B$5:$B$2448,MATCH('A. Sales by store'!B4856,'B. Store opening dates'!$A$5:$A$2448,0))</f>
        <v>2004</v>
      </c>
      <c r="F4856" t="str">
        <f t="shared" si="150"/>
        <v>Old</v>
      </c>
      <c r="G4856" t="str">
        <f t="shared" si="151"/>
        <v>Existing</v>
      </c>
    </row>
    <row r="4857" spans="1:7" ht="19" x14ac:dyDescent="0.25">
      <c r="A4857" s="7">
        <v>2014</v>
      </c>
      <c r="B4857" s="7" t="s">
        <v>614</v>
      </c>
      <c r="C4857" s="7" t="s">
        <v>7</v>
      </c>
      <c r="D4857" s="24">
        <v>88833.74</v>
      </c>
      <c r="E4857">
        <f>INDEX('B. Store opening dates'!$B$5:$B$2448,MATCH('A. Sales by store'!B4857,'B. Store opening dates'!$A$5:$A$2448,0))</f>
        <v>2004</v>
      </c>
      <c r="F4857" t="str">
        <f t="shared" si="150"/>
        <v>Old</v>
      </c>
      <c r="G4857" t="str">
        <f t="shared" si="151"/>
        <v>Existing</v>
      </c>
    </row>
    <row r="4858" spans="1:7" ht="19" x14ac:dyDescent="0.25">
      <c r="A4858" s="7">
        <v>2015</v>
      </c>
      <c r="B4858" s="7" t="s">
        <v>614</v>
      </c>
      <c r="C4858" s="7" t="s">
        <v>8</v>
      </c>
      <c r="D4858" s="24">
        <v>414390.39</v>
      </c>
      <c r="E4858">
        <f>INDEX('B. Store opening dates'!$B$5:$B$2448,MATCH('A. Sales by store'!B4858,'B. Store opening dates'!$A$5:$A$2448,0))</f>
        <v>2004</v>
      </c>
      <c r="F4858" t="str">
        <f t="shared" si="150"/>
        <v>Old</v>
      </c>
      <c r="G4858" t="str">
        <f t="shared" si="151"/>
        <v>Existing</v>
      </c>
    </row>
    <row r="4859" spans="1:7" ht="19" x14ac:dyDescent="0.25">
      <c r="A4859" s="7">
        <v>2014</v>
      </c>
      <c r="B4859" s="7" t="s">
        <v>614</v>
      </c>
      <c r="C4859" s="7" t="s">
        <v>8</v>
      </c>
      <c r="D4859" s="24">
        <v>433177.76</v>
      </c>
      <c r="E4859">
        <f>INDEX('B. Store opening dates'!$B$5:$B$2448,MATCH('A. Sales by store'!B4859,'B. Store opening dates'!$A$5:$A$2448,0))</f>
        <v>2004</v>
      </c>
      <c r="F4859" t="str">
        <f t="shared" si="150"/>
        <v>Old</v>
      </c>
      <c r="G4859" t="str">
        <f t="shared" si="151"/>
        <v>Existing</v>
      </c>
    </row>
    <row r="4860" spans="1:7" ht="19" x14ac:dyDescent="0.25">
      <c r="A4860" s="7">
        <v>2015</v>
      </c>
      <c r="B4860" s="7" t="s">
        <v>615</v>
      </c>
      <c r="C4860" s="7" t="s">
        <v>5</v>
      </c>
      <c r="D4860" s="24">
        <v>631207.07999999996</v>
      </c>
      <c r="E4860">
        <f>INDEX('B. Store opening dates'!$B$5:$B$2448,MATCH('A. Sales by store'!B4860,'B. Store opening dates'!$A$5:$A$2448,0))</f>
        <v>2004</v>
      </c>
      <c r="F4860" t="str">
        <f t="shared" si="150"/>
        <v>Old</v>
      </c>
      <c r="G4860" t="str">
        <f t="shared" si="151"/>
        <v>Existing</v>
      </c>
    </row>
    <row r="4861" spans="1:7" ht="19" x14ac:dyDescent="0.25">
      <c r="A4861" s="7">
        <v>2014</v>
      </c>
      <c r="B4861" s="7" t="s">
        <v>615</v>
      </c>
      <c r="C4861" s="7" t="s">
        <v>5</v>
      </c>
      <c r="D4861" s="24">
        <v>699011.05</v>
      </c>
      <c r="E4861">
        <f>INDEX('B. Store opening dates'!$B$5:$B$2448,MATCH('A. Sales by store'!B4861,'B. Store opening dates'!$A$5:$A$2448,0))</f>
        <v>2004</v>
      </c>
      <c r="F4861" t="str">
        <f t="shared" si="150"/>
        <v>Old</v>
      </c>
      <c r="G4861" t="str">
        <f t="shared" si="151"/>
        <v>Existing</v>
      </c>
    </row>
    <row r="4862" spans="1:7" ht="19" x14ac:dyDescent="0.25">
      <c r="A4862" s="7">
        <v>2015</v>
      </c>
      <c r="B4862" s="7" t="s">
        <v>615</v>
      </c>
      <c r="C4862" s="7" t="s">
        <v>6</v>
      </c>
      <c r="D4862" s="24">
        <v>503796.65</v>
      </c>
      <c r="E4862">
        <f>INDEX('B. Store opening dates'!$B$5:$B$2448,MATCH('A. Sales by store'!B4862,'B. Store opening dates'!$A$5:$A$2448,0))</f>
        <v>2004</v>
      </c>
      <c r="F4862" t="str">
        <f t="shared" si="150"/>
        <v>Old</v>
      </c>
      <c r="G4862" t="str">
        <f t="shared" si="151"/>
        <v>Existing</v>
      </c>
    </row>
    <row r="4863" spans="1:7" ht="19" x14ac:dyDescent="0.25">
      <c r="A4863" s="7">
        <v>2014</v>
      </c>
      <c r="B4863" s="7" t="s">
        <v>615</v>
      </c>
      <c r="C4863" s="7" t="s">
        <v>6</v>
      </c>
      <c r="D4863" s="24">
        <v>354532.63</v>
      </c>
      <c r="E4863">
        <f>INDEX('B. Store opening dates'!$B$5:$B$2448,MATCH('A. Sales by store'!B4863,'B. Store opening dates'!$A$5:$A$2448,0))</f>
        <v>2004</v>
      </c>
      <c r="F4863" t="str">
        <f t="shared" si="150"/>
        <v>Old</v>
      </c>
      <c r="G4863" t="str">
        <f t="shared" si="151"/>
        <v>Existing</v>
      </c>
    </row>
    <row r="4864" spans="1:7" ht="19" x14ac:dyDescent="0.25">
      <c r="A4864" s="7">
        <v>2015</v>
      </c>
      <c r="B4864" s="7" t="s">
        <v>615</v>
      </c>
      <c r="C4864" s="7" t="s">
        <v>7</v>
      </c>
      <c r="D4864" s="24">
        <v>98933.86</v>
      </c>
      <c r="E4864">
        <f>INDEX('B. Store opening dates'!$B$5:$B$2448,MATCH('A. Sales by store'!B4864,'B. Store opening dates'!$A$5:$A$2448,0))</f>
        <v>2004</v>
      </c>
      <c r="F4864" t="str">
        <f t="shared" si="150"/>
        <v>Old</v>
      </c>
      <c r="G4864" t="str">
        <f t="shared" si="151"/>
        <v>Existing</v>
      </c>
    </row>
    <row r="4865" spans="1:7" ht="19" x14ac:dyDescent="0.25">
      <c r="A4865" s="7">
        <v>2014</v>
      </c>
      <c r="B4865" s="7" t="s">
        <v>615</v>
      </c>
      <c r="C4865" s="7" t="s">
        <v>7</v>
      </c>
      <c r="D4865" s="24">
        <v>104331.11</v>
      </c>
      <c r="E4865">
        <f>INDEX('B. Store opening dates'!$B$5:$B$2448,MATCH('A. Sales by store'!B4865,'B. Store opening dates'!$A$5:$A$2448,0))</f>
        <v>2004</v>
      </c>
      <c r="F4865" t="str">
        <f t="shared" si="150"/>
        <v>Old</v>
      </c>
      <c r="G4865" t="str">
        <f t="shared" si="151"/>
        <v>Existing</v>
      </c>
    </row>
    <row r="4866" spans="1:7" ht="19" x14ac:dyDescent="0.25">
      <c r="A4866" s="7">
        <v>2015</v>
      </c>
      <c r="B4866" s="7" t="s">
        <v>615</v>
      </c>
      <c r="C4866" s="7" t="s">
        <v>8</v>
      </c>
      <c r="D4866" s="24">
        <v>615560.42000000004</v>
      </c>
      <c r="E4866">
        <f>INDEX('B. Store opening dates'!$B$5:$B$2448,MATCH('A. Sales by store'!B4866,'B. Store opening dates'!$A$5:$A$2448,0))</f>
        <v>2004</v>
      </c>
      <c r="F4866" t="str">
        <f t="shared" si="150"/>
        <v>Old</v>
      </c>
      <c r="G4866" t="str">
        <f t="shared" si="151"/>
        <v>Existing</v>
      </c>
    </row>
    <row r="4867" spans="1:7" ht="19" x14ac:dyDescent="0.25">
      <c r="A4867" s="7">
        <v>2014</v>
      </c>
      <c r="B4867" s="7" t="s">
        <v>615</v>
      </c>
      <c r="C4867" s="7" t="s">
        <v>8</v>
      </c>
      <c r="D4867" s="24">
        <v>633451.22</v>
      </c>
      <c r="E4867">
        <f>INDEX('B. Store opening dates'!$B$5:$B$2448,MATCH('A. Sales by store'!B4867,'B. Store opening dates'!$A$5:$A$2448,0))</f>
        <v>2004</v>
      </c>
      <c r="F4867" t="str">
        <f t="shared" si="150"/>
        <v>Old</v>
      </c>
      <c r="G4867" t="str">
        <f t="shared" si="151"/>
        <v>Existing</v>
      </c>
    </row>
    <row r="4868" spans="1:7" ht="19" x14ac:dyDescent="0.25">
      <c r="A4868" s="7">
        <v>2015</v>
      </c>
      <c r="B4868" s="7" t="s">
        <v>616</v>
      </c>
      <c r="C4868" s="7" t="s">
        <v>5</v>
      </c>
      <c r="D4868" s="24">
        <v>674344.28</v>
      </c>
      <c r="E4868">
        <f>INDEX('B. Store opening dates'!$B$5:$B$2448,MATCH('A. Sales by store'!B4868,'B. Store opening dates'!$A$5:$A$2448,0))</f>
        <v>2004</v>
      </c>
      <c r="F4868" t="str">
        <f t="shared" si="150"/>
        <v>Old</v>
      </c>
      <c r="G4868" t="str">
        <f t="shared" si="151"/>
        <v>Existing</v>
      </c>
    </row>
    <row r="4869" spans="1:7" ht="19" x14ac:dyDescent="0.25">
      <c r="A4869" s="7">
        <v>2014</v>
      </c>
      <c r="B4869" s="7" t="s">
        <v>616</v>
      </c>
      <c r="C4869" s="7" t="s">
        <v>5</v>
      </c>
      <c r="D4869" s="24">
        <v>734947.22</v>
      </c>
      <c r="E4869">
        <f>INDEX('B. Store opening dates'!$B$5:$B$2448,MATCH('A. Sales by store'!B4869,'B. Store opening dates'!$A$5:$A$2448,0))</f>
        <v>2004</v>
      </c>
      <c r="F4869" t="str">
        <f t="shared" ref="F4869:F4932" si="152">IF(A4869 = 2015, IF(E4869&lt; 2015, "Old","New"),IF(E4869 &lt; 2014, "Old","New"))</f>
        <v>Old</v>
      </c>
      <c r="G4869" t="str">
        <f t="shared" ref="G4869:G4932" si="153">IF(A4869 = 2015, IF(E4869&lt; 2015, "Existing","New"),"Existing")</f>
        <v>Existing</v>
      </c>
    </row>
    <row r="4870" spans="1:7" ht="19" x14ac:dyDescent="0.25">
      <c r="A4870" s="7">
        <v>2015</v>
      </c>
      <c r="B4870" s="7" t="s">
        <v>616</v>
      </c>
      <c r="C4870" s="7" t="s">
        <v>6</v>
      </c>
      <c r="D4870" s="24">
        <v>450349.46</v>
      </c>
      <c r="E4870">
        <f>INDEX('B. Store opening dates'!$B$5:$B$2448,MATCH('A. Sales by store'!B4870,'B. Store opening dates'!$A$5:$A$2448,0))</f>
        <v>2004</v>
      </c>
      <c r="F4870" t="str">
        <f t="shared" si="152"/>
        <v>Old</v>
      </c>
      <c r="G4870" t="str">
        <f t="shared" si="153"/>
        <v>Existing</v>
      </c>
    </row>
    <row r="4871" spans="1:7" ht="19" x14ac:dyDescent="0.25">
      <c r="A4871" s="7">
        <v>2014</v>
      </c>
      <c r="B4871" s="7" t="s">
        <v>616</v>
      </c>
      <c r="C4871" s="7" t="s">
        <v>6</v>
      </c>
      <c r="D4871" s="24">
        <v>331793.99</v>
      </c>
      <c r="E4871">
        <f>INDEX('B. Store opening dates'!$B$5:$B$2448,MATCH('A. Sales by store'!B4871,'B. Store opening dates'!$A$5:$A$2448,0))</f>
        <v>2004</v>
      </c>
      <c r="F4871" t="str">
        <f t="shared" si="152"/>
        <v>Old</v>
      </c>
      <c r="G4871" t="str">
        <f t="shared" si="153"/>
        <v>Existing</v>
      </c>
    </row>
    <row r="4872" spans="1:7" ht="19" x14ac:dyDescent="0.25">
      <c r="A4872" s="7">
        <v>2015</v>
      </c>
      <c r="B4872" s="7" t="s">
        <v>616</v>
      </c>
      <c r="C4872" s="7" t="s">
        <v>7</v>
      </c>
      <c r="D4872" s="24">
        <v>85860.99</v>
      </c>
      <c r="E4872">
        <f>INDEX('B. Store opening dates'!$B$5:$B$2448,MATCH('A. Sales by store'!B4872,'B. Store opening dates'!$A$5:$A$2448,0))</f>
        <v>2004</v>
      </c>
      <c r="F4872" t="str">
        <f t="shared" si="152"/>
        <v>Old</v>
      </c>
      <c r="G4872" t="str">
        <f t="shared" si="153"/>
        <v>Existing</v>
      </c>
    </row>
    <row r="4873" spans="1:7" ht="19" x14ac:dyDescent="0.25">
      <c r="A4873" s="7">
        <v>2014</v>
      </c>
      <c r="B4873" s="7" t="s">
        <v>616</v>
      </c>
      <c r="C4873" s="7" t="s">
        <v>7</v>
      </c>
      <c r="D4873" s="24">
        <v>91164.74</v>
      </c>
      <c r="E4873">
        <f>INDEX('B. Store opening dates'!$B$5:$B$2448,MATCH('A. Sales by store'!B4873,'B. Store opening dates'!$A$5:$A$2448,0))</f>
        <v>2004</v>
      </c>
      <c r="F4873" t="str">
        <f t="shared" si="152"/>
        <v>Old</v>
      </c>
      <c r="G4873" t="str">
        <f t="shared" si="153"/>
        <v>Existing</v>
      </c>
    </row>
    <row r="4874" spans="1:7" ht="19" x14ac:dyDescent="0.25">
      <c r="A4874" s="7">
        <v>2015</v>
      </c>
      <c r="B4874" s="7" t="s">
        <v>616</v>
      </c>
      <c r="C4874" s="7" t="s">
        <v>8</v>
      </c>
      <c r="D4874" s="24">
        <v>617913.79</v>
      </c>
      <c r="E4874">
        <f>INDEX('B. Store opening dates'!$B$5:$B$2448,MATCH('A. Sales by store'!B4874,'B. Store opening dates'!$A$5:$A$2448,0))</f>
        <v>2004</v>
      </c>
      <c r="F4874" t="str">
        <f t="shared" si="152"/>
        <v>Old</v>
      </c>
      <c r="G4874" t="str">
        <f t="shared" si="153"/>
        <v>Existing</v>
      </c>
    </row>
    <row r="4875" spans="1:7" ht="19" x14ac:dyDescent="0.25">
      <c r="A4875" s="7">
        <v>2014</v>
      </c>
      <c r="B4875" s="7" t="s">
        <v>616</v>
      </c>
      <c r="C4875" s="7" t="s">
        <v>8</v>
      </c>
      <c r="D4875" s="24">
        <v>643184.19999999995</v>
      </c>
      <c r="E4875">
        <f>INDEX('B. Store opening dates'!$B$5:$B$2448,MATCH('A. Sales by store'!B4875,'B. Store opening dates'!$A$5:$A$2448,0))</f>
        <v>2004</v>
      </c>
      <c r="F4875" t="str">
        <f t="shared" si="152"/>
        <v>Old</v>
      </c>
      <c r="G4875" t="str">
        <f t="shared" si="153"/>
        <v>Existing</v>
      </c>
    </row>
    <row r="4876" spans="1:7" ht="19" x14ac:dyDescent="0.25">
      <c r="A4876" s="7">
        <v>2015</v>
      </c>
      <c r="B4876" s="7" t="s">
        <v>617</v>
      </c>
      <c r="C4876" s="7" t="s">
        <v>5</v>
      </c>
      <c r="D4876" s="24">
        <v>473029</v>
      </c>
      <c r="E4876">
        <f>INDEX('B. Store opening dates'!$B$5:$B$2448,MATCH('A. Sales by store'!B4876,'B. Store opening dates'!$A$5:$A$2448,0))</f>
        <v>2004</v>
      </c>
      <c r="F4876" t="str">
        <f t="shared" si="152"/>
        <v>Old</v>
      </c>
      <c r="G4876" t="str">
        <f t="shared" si="153"/>
        <v>Existing</v>
      </c>
    </row>
    <row r="4877" spans="1:7" ht="19" x14ac:dyDescent="0.25">
      <c r="A4877" s="7">
        <v>2014</v>
      </c>
      <c r="B4877" s="7" t="s">
        <v>617</v>
      </c>
      <c r="C4877" s="7" t="s">
        <v>5</v>
      </c>
      <c r="D4877" s="24">
        <v>517765.51</v>
      </c>
      <c r="E4877">
        <f>INDEX('B. Store opening dates'!$B$5:$B$2448,MATCH('A. Sales by store'!B4877,'B. Store opening dates'!$A$5:$A$2448,0))</f>
        <v>2004</v>
      </c>
      <c r="F4877" t="str">
        <f t="shared" si="152"/>
        <v>Old</v>
      </c>
      <c r="G4877" t="str">
        <f t="shared" si="153"/>
        <v>Existing</v>
      </c>
    </row>
    <row r="4878" spans="1:7" ht="19" x14ac:dyDescent="0.25">
      <c r="A4878" s="7">
        <v>2015</v>
      </c>
      <c r="B4878" s="7" t="s">
        <v>617</v>
      </c>
      <c r="C4878" s="7" t="s">
        <v>6</v>
      </c>
      <c r="D4878" s="24">
        <v>265854.24</v>
      </c>
      <c r="E4878">
        <f>INDEX('B. Store opening dates'!$B$5:$B$2448,MATCH('A. Sales by store'!B4878,'B. Store opening dates'!$A$5:$A$2448,0))</f>
        <v>2004</v>
      </c>
      <c r="F4878" t="str">
        <f t="shared" si="152"/>
        <v>Old</v>
      </c>
      <c r="G4878" t="str">
        <f t="shared" si="153"/>
        <v>Existing</v>
      </c>
    </row>
    <row r="4879" spans="1:7" ht="19" x14ac:dyDescent="0.25">
      <c r="A4879" s="7">
        <v>2014</v>
      </c>
      <c r="B4879" s="7" t="s">
        <v>617</v>
      </c>
      <c r="C4879" s="7" t="s">
        <v>6</v>
      </c>
      <c r="D4879" s="24">
        <v>192298.63</v>
      </c>
      <c r="E4879">
        <f>INDEX('B. Store opening dates'!$B$5:$B$2448,MATCH('A. Sales by store'!B4879,'B. Store opening dates'!$A$5:$A$2448,0))</f>
        <v>2004</v>
      </c>
      <c r="F4879" t="str">
        <f t="shared" si="152"/>
        <v>Old</v>
      </c>
      <c r="G4879" t="str">
        <f t="shared" si="153"/>
        <v>Existing</v>
      </c>
    </row>
    <row r="4880" spans="1:7" ht="19" x14ac:dyDescent="0.25">
      <c r="A4880" s="7">
        <v>2015</v>
      </c>
      <c r="B4880" s="7" t="s">
        <v>617</v>
      </c>
      <c r="C4880" s="7" t="s">
        <v>7</v>
      </c>
      <c r="D4880" s="24">
        <v>239204.35</v>
      </c>
      <c r="E4880">
        <f>INDEX('B. Store opening dates'!$B$5:$B$2448,MATCH('A. Sales by store'!B4880,'B. Store opening dates'!$A$5:$A$2448,0))</f>
        <v>2004</v>
      </c>
      <c r="F4880" t="str">
        <f t="shared" si="152"/>
        <v>Old</v>
      </c>
      <c r="G4880" t="str">
        <f t="shared" si="153"/>
        <v>Existing</v>
      </c>
    </row>
    <row r="4881" spans="1:7" ht="19" x14ac:dyDescent="0.25">
      <c r="A4881" s="7">
        <v>2014</v>
      </c>
      <c r="B4881" s="7" t="s">
        <v>617</v>
      </c>
      <c r="C4881" s="7" t="s">
        <v>7</v>
      </c>
      <c r="D4881" s="24">
        <v>251557.07</v>
      </c>
      <c r="E4881">
        <f>INDEX('B. Store opening dates'!$B$5:$B$2448,MATCH('A. Sales by store'!B4881,'B. Store opening dates'!$A$5:$A$2448,0))</f>
        <v>2004</v>
      </c>
      <c r="F4881" t="str">
        <f t="shared" si="152"/>
        <v>Old</v>
      </c>
      <c r="G4881" t="str">
        <f t="shared" si="153"/>
        <v>Existing</v>
      </c>
    </row>
    <row r="4882" spans="1:7" ht="19" x14ac:dyDescent="0.25">
      <c r="A4882" s="7">
        <v>2015</v>
      </c>
      <c r="B4882" s="7" t="s">
        <v>617</v>
      </c>
      <c r="C4882" s="7" t="s">
        <v>8</v>
      </c>
      <c r="D4882" s="24">
        <v>430525.3</v>
      </c>
      <c r="E4882">
        <f>INDEX('B. Store opening dates'!$B$5:$B$2448,MATCH('A. Sales by store'!B4882,'B. Store opening dates'!$A$5:$A$2448,0))</f>
        <v>2004</v>
      </c>
      <c r="F4882" t="str">
        <f t="shared" si="152"/>
        <v>Old</v>
      </c>
      <c r="G4882" t="str">
        <f t="shared" si="153"/>
        <v>Existing</v>
      </c>
    </row>
    <row r="4883" spans="1:7" ht="19" x14ac:dyDescent="0.25">
      <c r="A4883" s="7">
        <v>2014</v>
      </c>
      <c r="B4883" s="7" t="s">
        <v>617</v>
      </c>
      <c r="C4883" s="7" t="s">
        <v>8</v>
      </c>
      <c r="D4883" s="24">
        <v>450481.14</v>
      </c>
      <c r="E4883">
        <f>INDEX('B. Store opening dates'!$B$5:$B$2448,MATCH('A. Sales by store'!B4883,'B. Store opening dates'!$A$5:$A$2448,0))</f>
        <v>2004</v>
      </c>
      <c r="F4883" t="str">
        <f t="shared" si="152"/>
        <v>Old</v>
      </c>
      <c r="G4883" t="str">
        <f t="shared" si="153"/>
        <v>Existing</v>
      </c>
    </row>
    <row r="4884" spans="1:7" ht="19" x14ac:dyDescent="0.25">
      <c r="A4884" s="7">
        <v>2015</v>
      </c>
      <c r="B4884" s="7" t="s">
        <v>618</v>
      </c>
      <c r="C4884" s="7" t="s">
        <v>5</v>
      </c>
      <c r="D4884" s="24">
        <v>801126.98</v>
      </c>
      <c r="E4884">
        <f>INDEX('B. Store opening dates'!$B$5:$B$2448,MATCH('A. Sales by store'!B4884,'B. Store opening dates'!$A$5:$A$2448,0))</f>
        <v>2004</v>
      </c>
      <c r="F4884" t="str">
        <f t="shared" si="152"/>
        <v>Old</v>
      </c>
      <c r="G4884" t="str">
        <f t="shared" si="153"/>
        <v>Existing</v>
      </c>
    </row>
    <row r="4885" spans="1:7" ht="19" x14ac:dyDescent="0.25">
      <c r="A4885" s="7">
        <v>2014</v>
      </c>
      <c r="B4885" s="7" t="s">
        <v>618</v>
      </c>
      <c r="C4885" s="7" t="s">
        <v>5</v>
      </c>
      <c r="D4885" s="24">
        <v>873673.84</v>
      </c>
      <c r="E4885">
        <f>INDEX('B. Store opening dates'!$B$5:$B$2448,MATCH('A. Sales by store'!B4885,'B. Store opening dates'!$A$5:$A$2448,0))</f>
        <v>2004</v>
      </c>
      <c r="F4885" t="str">
        <f t="shared" si="152"/>
        <v>Old</v>
      </c>
      <c r="G4885" t="str">
        <f t="shared" si="153"/>
        <v>Existing</v>
      </c>
    </row>
    <row r="4886" spans="1:7" ht="19" x14ac:dyDescent="0.25">
      <c r="A4886" s="7">
        <v>2015</v>
      </c>
      <c r="B4886" s="7" t="s">
        <v>618</v>
      </c>
      <c r="C4886" s="7" t="s">
        <v>6</v>
      </c>
      <c r="D4886" s="24">
        <v>400718.18</v>
      </c>
      <c r="E4886">
        <f>INDEX('B. Store opening dates'!$B$5:$B$2448,MATCH('A. Sales by store'!B4886,'B. Store opening dates'!$A$5:$A$2448,0))</f>
        <v>2004</v>
      </c>
      <c r="F4886" t="str">
        <f t="shared" si="152"/>
        <v>Old</v>
      </c>
      <c r="G4886" t="str">
        <f t="shared" si="153"/>
        <v>Existing</v>
      </c>
    </row>
    <row r="4887" spans="1:7" ht="19" x14ac:dyDescent="0.25">
      <c r="A4887" s="7">
        <v>2014</v>
      </c>
      <c r="B4887" s="7" t="s">
        <v>618</v>
      </c>
      <c r="C4887" s="7" t="s">
        <v>6</v>
      </c>
      <c r="D4887" s="24">
        <v>296540.21000000002</v>
      </c>
      <c r="E4887">
        <f>INDEX('B. Store opening dates'!$B$5:$B$2448,MATCH('A. Sales by store'!B4887,'B. Store opening dates'!$A$5:$A$2448,0))</f>
        <v>2004</v>
      </c>
      <c r="F4887" t="str">
        <f t="shared" si="152"/>
        <v>Old</v>
      </c>
      <c r="G4887" t="str">
        <f t="shared" si="153"/>
        <v>Existing</v>
      </c>
    </row>
    <row r="4888" spans="1:7" ht="19" x14ac:dyDescent="0.25">
      <c r="A4888" s="7">
        <v>2015</v>
      </c>
      <c r="B4888" s="7" t="s">
        <v>618</v>
      </c>
      <c r="C4888" s="7" t="s">
        <v>7</v>
      </c>
      <c r="D4888" s="24">
        <v>155223.73000000001</v>
      </c>
      <c r="E4888">
        <f>INDEX('B. Store opening dates'!$B$5:$B$2448,MATCH('A. Sales by store'!B4888,'B. Store opening dates'!$A$5:$A$2448,0))</f>
        <v>2004</v>
      </c>
      <c r="F4888" t="str">
        <f t="shared" si="152"/>
        <v>Old</v>
      </c>
      <c r="G4888" t="str">
        <f t="shared" si="153"/>
        <v>Existing</v>
      </c>
    </row>
    <row r="4889" spans="1:7" ht="19" x14ac:dyDescent="0.25">
      <c r="A4889" s="7">
        <v>2014</v>
      </c>
      <c r="B4889" s="7" t="s">
        <v>618</v>
      </c>
      <c r="C4889" s="7" t="s">
        <v>7</v>
      </c>
      <c r="D4889" s="24">
        <v>165486.29</v>
      </c>
      <c r="E4889">
        <f>INDEX('B. Store opening dates'!$B$5:$B$2448,MATCH('A. Sales by store'!B4889,'B. Store opening dates'!$A$5:$A$2448,0))</f>
        <v>2004</v>
      </c>
      <c r="F4889" t="str">
        <f t="shared" si="152"/>
        <v>Old</v>
      </c>
      <c r="G4889" t="str">
        <f t="shared" si="153"/>
        <v>Existing</v>
      </c>
    </row>
    <row r="4890" spans="1:7" ht="19" x14ac:dyDescent="0.25">
      <c r="A4890" s="7">
        <v>2015</v>
      </c>
      <c r="B4890" s="7" t="s">
        <v>618</v>
      </c>
      <c r="C4890" s="7" t="s">
        <v>8</v>
      </c>
      <c r="D4890" s="24">
        <v>742053.74</v>
      </c>
      <c r="E4890">
        <f>INDEX('B. Store opening dates'!$B$5:$B$2448,MATCH('A. Sales by store'!B4890,'B. Store opening dates'!$A$5:$A$2448,0))</f>
        <v>2004</v>
      </c>
      <c r="F4890" t="str">
        <f t="shared" si="152"/>
        <v>Old</v>
      </c>
      <c r="G4890" t="str">
        <f t="shared" si="153"/>
        <v>Existing</v>
      </c>
    </row>
    <row r="4891" spans="1:7" ht="19" x14ac:dyDescent="0.25">
      <c r="A4891" s="7">
        <v>2014</v>
      </c>
      <c r="B4891" s="7" t="s">
        <v>618</v>
      </c>
      <c r="C4891" s="7" t="s">
        <v>8</v>
      </c>
      <c r="D4891" s="24">
        <v>778210.95</v>
      </c>
      <c r="E4891">
        <f>INDEX('B. Store opening dates'!$B$5:$B$2448,MATCH('A. Sales by store'!B4891,'B. Store opening dates'!$A$5:$A$2448,0))</f>
        <v>2004</v>
      </c>
      <c r="F4891" t="str">
        <f t="shared" si="152"/>
        <v>Old</v>
      </c>
      <c r="G4891" t="str">
        <f t="shared" si="153"/>
        <v>Existing</v>
      </c>
    </row>
    <row r="4892" spans="1:7" ht="19" x14ac:dyDescent="0.25">
      <c r="A4892" s="7">
        <v>2015</v>
      </c>
      <c r="B4892" s="7" t="s">
        <v>619</v>
      </c>
      <c r="C4892" s="7" t="s">
        <v>5</v>
      </c>
      <c r="D4892" s="24">
        <v>673158.04</v>
      </c>
      <c r="E4892">
        <f>INDEX('B. Store opening dates'!$B$5:$B$2448,MATCH('A. Sales by store'!B4892,'B. Store opening dates'!$A$5:$A$2448,0))</f>
        <v>2004</v>
      </c>
      <c r="F4892" t="str">
        <f t="shared" si="152"/>
        <v>Old</v>
      </c>
      <c r="G4892" t="str">
        <f t="shared" si="153"/>
        <v>Existing</v>
      </c>
    </row>
    <row r="4893" spans="1:7" ht="19" x14ac:dyDescent="0.25">
      <c r="A4893" s="7">
        <v>2014</v>
      </c>
      <c r="B4893" s="7" t="s">
        <v>619</v>
      </c>
      <c r="C4893" s="7" t="s">
        <v>5</v>
      </c>
      <c r="D4893" s="24">
        <v>741462.26</v>
      </c>
      <c r="E4893">
        <f>INDEX('B. Store opening dates'!$B$5:$B$2448,MATCH('A. Sales by store'!B4893,'B. Store opening dates'!$A$5:$A$2448,0))</f>
        <v>2004</v>
      </c>
      <c r="F4893" t="str">
        <f t="shared" si="152"/>
        <v>Old</v>
      </c>
      <c r="G4893" t="str">
        <f t="shared" si="153"/>
        <v>Existing</v>
      </c>
    </row>
    <row r="4894" spans="1:7" ht="19" x14ac:dyDescent="0.25">
      <c r="A4894" s="7">
        <v>2015</v>
      </c>
      <c r="B4894" s="7" t="s">
        <v>619</v>
      </c>
      <c r="C4894" s="7" t="s">
        <v>6</v>
      </c>
      <c r="D4894" s="24">
        <v>360342.61</v>
      </c>
      <c r="E4894">
        <f>INDEX('B. Store opening dates'!$B$5:$B$2448,MATCH('A. Sales by store'!B4894,'B. Store opening dates'!$A$5:$A$2448,0))</f>
        <v>2004</v>
      </c>
      <c r="F4894" t="str">
        <f t="shared" si="152"/>
        <v>Old</v>
      </c>
      <c r="G4894" t="str">
        <f t="shared" si="153"/>
        <v>Existing</v>
      </c>
    </row>
    <row r="4895" spans="1:7" ht="19" x14ac:dyDescent="0.25">
      <c r="A4895" s="7">
        <v>2014</v>
      </c>
      <c r="B4895" s="7" t="s">
        <v>619</v>
      </c>
      <c r="C4895" s="7" t="s">
        <v>6</v>
      </c>
      <c r="D4895" s="24">
        <v>251875.38</v>
      </c>
      <c r="E4895">
        <f>INDEX('B. Store opening dates'!$B$5:$B$2448,MATCH('A. Sales by store'!B4895,'B. Store opening dates'!$A$5:$A$2448,0))</f>
        <v>2004</v>
      </c>
      <c r="F4895" t="str">
        <f t="shared" si="152"/>
        <v>Old</v>
      </c>
      <c r="G4895" t="str">
        <f t="shared" si="153"/>
        <v>Existing</v>
      </c>
    </row>
    <row r="4896" spans="1:7" ht="19" x14ac:dyDescent="0.25">
      <c r="A4896" s="7">
        <v>2015</v>
      </c>
      <c r="B4896" s="7" t="s">
        <v>619</v>
      </c>
      <c r="C4896" s="7" t="s">
        <v>7</v>
      </c>
      <c r="D4896" s="24">
        <v>136770.09</v>
      </c>
      <c r="E4896">
        <f>INDEX('B. Store opening dates'!$B$5:$B$2448,MATCH('A. Sales by store'!B4896,'B. Store opening dates'!$A$5:$A$2448,0))</f>
        <v>2004</v>
      </c>
      <c r="F4896" t="str">
        <f t="shared" si="152"/>
        <v>Old</v>
      </c>
      <c r="G4896" t="str">
        <f t="shared" si="153"/>
        <v>Existing</v>
      </c>
    </row>
    <row r="4897" spans="1:7" ht="19" x14ac:dyDescent="0.25">
      <c r="A4897" s="7">
        <v>2014</v>
      </c>
      <c r="B4897" s="7" t="s">
        <v>619</v>
      </c>
      <c r="C4897" s="7" t="s">
        <v>7</v>
      </c>
      <c r="D4897" s="24">
        <v>144063.01</v>
      </c>
      <c r="E4897">
        <f>INDEX('B. Store opening dates'!$B$5:$B$2448,MATCH('A. Sales by store'!B4897,'B. Store opening dates'!$A$5:$A$2448,0))</f>
        <v>2004</v>
      </c>
      <c r="F4897" t="str">
        <f t="shared" si="152"/>
        <v>Old</v>
      </c>
      <c r="G4897" t="str">
        <f t="shared" si="153"/>
        <v>Existing</v>
      </c>
    </row>
    <row r="4898" spans="1:7" ht="19" x14ac:dyDescent="0.25">
      <c r="A4898" s="7">
        <v>2015</v>
      </c>
      <c r="B4898" s="7" t="s">
        <v>619</v>
      </c>
      <c r="C4898" s="7" t="s">
        <v>8</v>
      </c>
      <c r="D4898" s="24">
        <v>793472.5</v>
      </c>
      <c r="E4898">
        <f>INDEX('B. Store opening dates'!$B$5:$B$2448,MATCH('A. Sales by store'!B4898,'B. Store opening dates'!$A$5:$A$2448,0))</f>
        <v>2004</v>
      </c>
      <c r="F4898" t="str">
        <f t="shared" si="152"/>
        <v>Old</v>
      </c>
      <c r="G4898" t="str">
        <f t="shared" si="153"/>
        <v>Existing</v>
      </c>
    </row>
    <row r="4899" spans="1:7" ht="19" x14ac:dyDescent="0.25">
      <c r="A4899" s="7">
        <v>2014</v>
      </c>
      <c r="B4899" s="7" t="s">
        <v>619</v>
      </c>
      <c r="C4899" s="7" t="s">
        <v>8</v>
      </c>
      <c r="D4899" s="24">
        <v>827357.86</v>
      </c>
      <c r="E4899">
        <f>INDEX('B. Store opening dates'!$B$5:$B$2448,MATCH('A. Sales by store'!B4899,'B. Store opening dates'!$A$5:$A$2448,0))</f>
        <v>2004</v>
      </c>
      <c r="F4899" t="str">
        <f t="shared" si="152"/>
        <v>Old</v>
      </c>
      <c r="G4899" t="str">
        <f t="shared" si="153"/>
        <v>Existing</v>
      </c>
    </row>
    <row r="4900" spans="1:7" ht="19" x14ac:dyDescent="0.25">
      <c r="A4900" s="7">
        <v>2015</v>
      </c>
      <c r="B4900" s="7" t="s">
        <v>620</v>
      </c>
      <c r="C4900" s="7" t="s">
        <v>5</v>
      </c>
      <c r="D4900" s="24">
        <v>608024.57999999996</v>
      </c>
      <c r="E4900">
        <f>INDEX('B. Store opening dates'!$B$5:$B$2448,MATCH('A. Sales by store'!B4900,'B. Store opening dates'!$A$5:$A$2448,0))</f>
        <v>2004</v>
      </c>
      <c r="F4900" t="str">
        <f t="shared" si="152"/>
        <v>Old</v>
      </c>
      <c r="G4900" t="str">
        <f t="shared" si="153"/>
        <v>Existing</v>
      </c>
    </row>
    <row r="4901" spans="1:7" ht="19" x14ac:dyDescent="0.25">
      <c r="A4901" s="7">
        <v>2014</v>
      </c>
      <c r="B4901" s="7" t="s">
        <v>620</v>
      </c>
      <c r="C4901" s="7" t="s">
        <v>5</v>
      </c>
      <c r="D4901" s="24">
        <v>673838.6</v>
      </c>
      <c r="E4901">
        <f>INDEX('B. Store opening dates'!$B$5:$B$2448,MATCH('A. Sales by store'!B4901,'B. Store opening dates'!$A$5:$A$2448,0))</f>
        <v>2004</v>
      </c>
      <c r="F4901" t="str">
        <f t="shared" si="152"/>
        <v>Old</v>
      </c>
      <c r="G4901" t="str">
        <f t="shared" si="153"/>
        <v>Existing</v>
      </c>
    </row>
    <row r="4902" spans="1:7" ht="19" x14ac:dyDescent="0.25">
      <c r="A4902" s="7">
        <v>2015</v>
      </c>
      <c r="B4902" s="7" t="s">
        <v>620</v>
      </c>
      <c r="C4902" s="7" t="s">
        <v>6</v>
      </c>
      <c r="D4902" s="24">
        <v>468144.96</v>
      </c>
      <c r="E4902">
        <f>INDEX('B. Store opening dates'!$B$5:$B$2448,MATCH('A. Sales by store'!B4902,'B. Store opening dates'!$A$5:$A$2448,0))</f>
        <v>2004</v>
      </c>
      <c r="F4902" t="str">
        <f t="shared" si="152"/>
        <v>Old</v>
      </c>
      <c r="G4902" t="str">
        <f t="shared" si="153"/>
        <v>Existing</v>
      </c>
    </row>
    <row r="4903" spans="1:7" ht="19" x14ac:dyDescent="0.25">
      <c r="A4903" s="7">
        <v>2014</v>
      </c>
      <c r="B4903" s="7" t="s">
        <v>620</v>
      </c>
      <c r="C4903" s="7" t="s">
        <v>6</v>
      </c>
      <c r="D4903" s="24">
        <v>336325.1</v>
      </c>
      <c r="E4903">
        <f>INDEX('B. Store opening dates'!$B$5:$B$2448,MATCH('A. Sales by store'!B4903,'B. Store opening dates'!$A$5:$A$2448,0))</f>
        <v>2004</v>
      </c>
      <c r="F4903" t="str">
        <f t="shared" si="152"/>
        <v>Old</v>
      </c>
      <c r="G4903" t="str">
        <f t="shared" si="153"/>
        <v>Existing</v>
      </c>
    </row>
    <row r="4904" spans="1:7" ht="19" x14ac:dyDescent="0.25">
      <c r="A4904" s="7">
        <v>2015</v>
      </c>
      <c r="B4904" s="7" t="s">
        <v>620</v>
      </c>
      <c r="C4904" s="7" t="s">
        <v>7</v>
      </c>
      <c r="D4904" s="24">
        <v>222793.32</v>
      </c>
      <c r="E4904">
        <f>INDEX('B. Store opening dates'!$B$5:$B$2448,MATCH('A. Sales by store'!B4904,'B. Store opening dates'!$A$5:$A$2448,0))</f>
        <v>2004</v>
      </c>
      <c r="F4904" t="str">
        <f t="shared" si="152"/>
        <v>Old</v>
      </c>
      <c r="G4904" t="str">
        <f t="shared" si="153"/>
        <v>Existing</v>
      </c>
    </row>
    <row r="4905" spans="1:7" ht="19" x14ac:dyDescent="0.25">
      <c r="A4905" s="7">
        <v>2014</v>
      </c>
      <c r="B4905" s="7" t="s">
        <v>620</v>
      </c>
      <c r="C4905" s="7" t="s">
        <v>7</v>
      </c>
      <c r="D4905" s="24">
        <v>235641.83</v>
      </c>
      <c r="E4905">
        <f>INDEX('B. Store opening dates'!$B$5:$B$2448,MATCH('A. Sales by store'!B4905,'B. Store opening dates'!$A$5:$A$2448,0))</f>
        <v>2004</v>
      </c>
      <c r="F4905" t="str">
        <f t="shared" si="152"/>
        <v>Old</v>
      </c>
      <c r="G4905" t="str">
        <f t="shared" si="153"/>
        <v>Existing</v>
      </c>
    </row>
    <row r="4906" spans="1:7" ht="19" x14ac:dyDescent="0.25">
      <c r="A4906" s="7">
        <v>2015</v>
      </c>
      <c r="B4906" s="7" t="s">
        <v>620</v>
      </c>
      <c r="C4906" s="7" t="s">
        <v>8</v>
      </c>
      <c r="D4906" s="24">
        <v>723285.53</v>
      </c>
      <c r="E4906">
        <f>INDEX('B. Store opening dates'!$B$5:$B$2448,MATCH('A. Sales by store'!B4906,'B. Store opening dates'!$A$5:$A$2448,0))</f>
        <v>2004</v>
      </c>
      <c r="F4906" t="str">
        <f t="shared" si="152"/>
        <v>Old</v>
      </c>
      <c r="G4906" t="str">
        <f t="shared" si="153"/>
        <v>Existing</v>
      </c>
    </row>
    <row r="4907" spans="1:7" ht="19" x14ac:dyDescent="0.25">
      <c r="A4907" s="7">
        <v>2014</v>
      </c>
      <c r="B4907" s="7" t="s">
        <v>620</v>
      </c>
      <c r="C4907" s="7" t="s">
        <v>8</v>
      </c>
      <c r="D4907" s="24">
        <v>746219.37</v>
      </c>
      <c r="E4907">
        <f>INDEX('B. Store opening dates'!$B$5:$B$2448,MATCH('A. Sales by store'!B4907,'B. Store opening dates'!$A$5:$A$2448,0))</f>
        <v>2004</v>
      </c>
      <c r="F4907" t="str">
        <f t="shared" si="152"/>
        <v>Old</v>
      </c>
      <c r="G4907" t="str">
        <f t="shared" si="153"/>
        <v>Existing</v>
      </c>
    </row>
    <row r="4908" spans="1:7" ht="19" x14ac:dyDescent="0.25">
      <c r="A4908" s="7">
        <v>2015</v>
      </c>
      <c r="B4908" s="7" t="s">
        <v>621</v>
      </c>
      <c r="C4908" s="7" t="s">
        <v>5</v>
      </c>
      <c r="D4908" s="24">
        <v>764723.69</v>
      </c>
      <c r="E4908">
        <f>INDEX('B. Store opening dates'!$B$5:$B$2448,MATCH('A. Sales by store'!B4908,'B. Store opening dates'!$A$5:$A$2448,0))</f>
        <v>2004</v>
      </c>
      <c r="F4908" t="str">
        <f t="shared" si="152"/>
        <v>Old</v>
      </c>
      <c r="G4908" t="str">
        <f t="shared" si="153"/>
        <v>Existing</v>
      </c>
    </row>
    <row r="4909" spans="1:7" ht="19" x14ac:dyDescent="0.25">
      <c r="A4909" s="7">
        <v>2014</v>
      </c>
      <c r="B4909" s="7" t="s">
        <v>621</v>
      </c>
      <c r="C4909" s="7" t="s">
        <v>5</v>
      </c>
      <c r="D4909" s="24">
        <v>847635.77</v>
      </c>
      <c r="E4909">
        <f>INDEX('B. Store opening dates'!$B$5:$B$2448,MATCH('A. Sales by store'!B4909,'B. Store opening dates'!$A$5:$A$2448,0))</f>
        <v>2004</v>
      </c>
      <c r="F4909" t="str">
        <f t="shared" si="152"/>
        <v>Old</v>
      </c>
      <c r="G4909" t="str">
        <f t="shared" si="153"/>
        <v>Existing</v>
      </c>
    </row>
    <row r="4910" spans="1:7" ht="19" x14ac:dyDescent="0.25">
      <c r="A4910" s="7">
        <v>2015</v>
      </c>
      <c r="B4910" s="7" t="s">
        <v>621</v>
      </c>
      <c r="C4910" s="7" t="s">
        <v>6</v>
      </c>
      <c r="D4910" s="24">
        <v>218111.46</v>
      </c>
      <c r="E4910">
        <f>INDEX('B. Store opening dates'!$B$5:$B$2448,MATCH('A. Sales by store'!B4910,'B. Store opening dates'!$A$5:$A$2448,0))</f>
        <v>2004</v>
      </c>
      <c r="F4910" t="str">
        <f t="shared" si="152"/>
        <v>Old</v>
      </c>
      <c r="G4910" t="str">
        <f t="shared" si="153"/>
        <v>Existing</v>
      </c>
    </row>
    <row r="4911" spans="1:7" ht="19" x14ac:dyDescent="0.25">
      <c r="A4911" s="7">
        <v>2014</v>
      </c>
      <c r="B4911" s="7" t="s">
        <v>621</v>
      </c>
      <c r="C4911" s="7" t="s">
        <v>6</v>
      </c>
      <c r="D4911" s="24">
        <v>153476.18</v>
      </c>
      <c r="E4911">
        <f>INDEX('B. Store opening dates'!$B$5:$B$2448,MATCH('A. Sales by store'!B4911,'B. Store opening dates'!$A$5:$A$2448,0))</f>
        <v>2004</v>
      </c>
      <c r="F4911" t="str">
        <f t="shared" si="152"/>
        <v>Old</v>
      </c>
      <c r="G4911" t="str">
        <f t="shared" si="153"/>
        <v>Existing</v>
      </c>
    </row>
    <row r="4912" spans="1:7" ht="19" x14ac:dyDescent="0.25">
      <c r="A4912" s="7">
        <v>2015</v>
      </c>
      <c r="B4912" s="7" t="s">
        <v>621</v>
      </c>
      <c r="C4912" s="7" t="s">
        <v>7</v>
      </c>
      <c r="D4912" s="24">
        <v>112388.35</v>
      </c>
      <c r="E4912">
        <f>INDEX('B. Store opening dates'!$B$5:$B$2448,MATCH('A. Sales by store'!B4912,'B. Store opening dates'!$A$5:$A$2448,0))</f>
        <v>2004</v>
      </c>
      <c r="F4912" t="str">
        <f t="shared" si="152"/>
        <v>Old</v>
      </c>
      <c r="G4912" t="str">
        <f t="shared" si="153"/>
        <v>Existing</v>
      </c>
    </row>
    <row r="4913" spans="1:7" ht="19" x14ac:dyDescent="0.25">
      <c r="A4913" s="7">
        <v>2014</v>
      </c>
      <c r="B4913" s="7" t="s">
        <v>621</v>
      </c>
      <c r="C4913" s="7" t="s">
        <v>7</v>
      </c>
      <c r="D4913" s="24">
        <v>118941.91</v>
      </c>
      <c r="E4913">
        <f>INDEX('B. Store opening dates'!$B$5:$B$2448,MATCH('A. Sales by store'!B4913,'B. Store opening dates'!$A$5:$A$2448,0))</f>
        <v>2004</v>
      </c>
      <c r="F4913" t="str">
        <f t="shared" si="152"/>
        <v>Old</v>
      </c>
      <c r="G4913" t="str">
        <f t="shared" si="153"/>
        <v>Existing</v>
      </c>
    </row>
    <row r="4914" spans="1:7" ht="19" x14ac:dyDescent="0.25">
      <c r="A4914" s="7">
        <v>2015</v>
      </c>
      <c r="B4914" s="7" t="s">
        <v>621</v>
      </c>
      <c r="C4914" s="7" t="s">
        <v>8</v>
      </c>
      <c r="D4914" s="24">
        <v>549341.67000000004</v>
      </c>
      <c r="E4914">
        <f>INDEX('B. Store opening dates'!$B$5:$B$2448,MATCH('A. Sales by store'!B4914,'B. Store opening dates'!$A$5:$A$2448,0))</f>
        <v>2004</v>
      </c>
      <c r="F4914" t="str">
        <f t="shared" si="152"/>
        <v>Old</v>
      </c>
      <c r="G4914" t="str">
        <f t="shared" si="153"/>
        <v>Existing</v>
      </c>
    </row>
    <row r="4915" spans="1:7" ht="19" x14ac:dyDescent="0.25">
      <c r="A4915" s="7">
        <v>2014</v>
      </c>
      <c r="B4915" s="7" t="s">
        <v>621</v>
      </c>
      <c r="C4915" s="7" t="s">
        <v>8</v>
      </c>
      <c r="D4915" s="24">
        <v>565095.56000000006</v>
      </c>
      <c r="E4915">
        <f>INDEX('B. Store opening dates'!$B$5:$B$2448,MATCH('A. Sales by store'!B4915,'B. Store opening dates'!$A$5:$A$2448,0))</f>
        <v>2004</v>
      </c>
      <c r="F4915" t="str">
        <f t="shared" si="152"/>
        <v>Old</v>
      </c>
      <c r="G4915" t="str">
        <f t="shared" si="153"/>
        <v>Existing</v>
      </c>
    </row>
    <row r="4916" spans="1:7" ht="19" x14ac:dyDescent="0.25">
      <c r="A4916" s="7">
        <v>2015</v>
      </c>
      <c r="B4916" s="7" t="s">
        <v>622</v>
      </c>
      <c r="C4916" s="7" t="s">
        <v>5</v>
      </c>
      <c r="D4916" s="24">
        <v>655964.31000000006</v>
      </c>
      <c r="E4916">
        <f>INDEX('B. Store opening dates'!$B$5:$B$2448,MATCH('A. Sales by store'!B4916,'B. Store opening dates'!$A$5:$A$2448,0))</f>
        <v>2004</v>
      </c>
      <c r="F4916" t="str">
        <f t="shared" si="152"/>
        <v>Old</v>
      </c>
      <c r="G4916" t="str">
        <f t="shared" si="153"/>
        <v>Existing</v>
      </c>
    </row>
    <row r="4917" spans="1:7" ht="19" x14ac:dyDescent="0.25">
      <c r="A4917" s="7">
        <v>2014</v>
      </c>
      <c r="B4917" s="7" t="s">
        <v>622</v>
      </c>
      <c r="C4917" s="7" t="s">
        <v>5</v>
      </c>
      <c r="D4917" s="24">
        <v>715296.47</v>
      </c>
      <c r="E4917">
        <f>INDEX('B. Store opening dates'!$B$5:$B$2448,MATCH('A. Sales by store'!B4917,'B. Store opening dates'!$A$5:$A$2448,0))</f>
        <v>2004</v>
      </c>
      <c r="F4917" t="str">
        <f t="shared" si="152"/>
        <v>Old</v>
      </c>
      <c r="G4917" t="str">
        <f t="shared" si="153"/>
        <v>Existing</v>
      </c>
    </row>
    <row r="4918" spans="1:7" ht="19" x14ac:dyDescent="0.25">
      <c r="A4918" s="7">
        <v>2015</v>
      </c>
      <c r="B4918" s="7" t="s">
        <v>622</v>
      </c>
      <c r="C4918" s="7" t="s">
        <v>6</v>
      </c>
      <c r="D4918" s="24">
        <v>302534.34999999998</v>
      </c>
      <c r="E4918">
        <f>INDEX('B. Store opening dates'!$B$5:$B$2448,MATCH('A. Sales by store'!B4918,'B. Store opening dates'!$A$5:$A$2448,0))</f>
        <v>2004</v>
      </c>
      <c r="F4918" t="str">
        <f t="shared" si="152"/>
        <v>Old</v>
      </c>
      <c r="G4918" t="str">
        <f t="shared" si="153"/>
        <v>Existing</v>
      </c>
    </row>
    <row r="4919" spans="1:7" ht="19" x14ac:dyDescent="0.25">
      <c r="A4919" s="7">
        <v>2014</v>
      </c>
      <c r="B4919" s="7" t="s">
        <v>622</v>
      </c>
      <c r="C4919" s="7" t="s">
        <v>6</v>
      </c>
      <c r="D4919" s="24">
        <v>220573.23</v>
      </c>
      <c r="E4919">
        <f>INDEX('B. Store opening dates'!$B$5:$B$2448,MATCH('A. Sales by store'!B4919,'B. Store opening dates'!$A$5:$A$2448,0))</f>
        <v>2004</v>
      </c>
      <c r="F4919" t="str">
        <f t="shared" si="152"/>
        <v>Old</v>
      </c>
      <c r="G4919" t="str">
        <f t="shared" si="153"/>
        <v>Existing</v>
      </c>
    </row>
    <row r="4920" spans="1:7" ht="19" x14ac:dyDescent="0.25">
      <c r="A4920" s="7">
        <v>2015</v>
      </c>
      <c r="B4920" s="7" t="s">
        <v>622</v>
      </c>
      <c r="C4920" s="7" t="s">
        <v>7</v>
      </c>
      <c r="D4920" s="24">
        <v>51421.64</v>
      </c>
      <c r="E4920">
        <f>INDEX('B. Store opening dates'!$B$5:$B$2448,MATCH('A. Sales by store'!B4920,'B. Store opening dates'!$A$5:$A$2448,0))</f>
        <v>2004</v>
      </c>
      <c r="F4920" t="str">
        <f t="shared" si="152"/>
        <v>Old</v>
      </c>
      <c r="G4920" t="str">
        <f t="shared" si="153"/>
        <v>Existing</v>
      </c>
    </row>
    <row r="4921" spans="1:7" ht="19" x14ac:dyDescent="0.25">
      <c r="A4921" s="7">
        <v>2014</v>
      </c>
      <c r="B4921" s="7" t="s">
        <v>622</v>
      </c>
      <c r="C4921" s="7" t="s">
        <v>7</v>
      </c>
      <c r="D4921" s="24">
        <v>54744.89</v>
      </c>
      <c r="E4921">
        <f>INDEX('B. Store opening dates'!$B$5:$B$2448,MATCH('A. Sales by store'!B4921,'B. Store opening dates'!$A$5:$A$2448,0))</f>
        <v>2004</v>
      </c>
      <c r="F4921" t="str">
        <f t="shared" si="152"/>
        <v>Old</v>
      </c>
      <c r="G4921" t="str">
        <f t="shared" si="153"/>
        <v>Existing</v>
      </c>
    </row>
    <row r="4922" spans="1:7" ht="19" x14ac:dyDescent="0.25">
      <c r="A4922" s="7">
        <v>2015</v>
      </c>
      <c r="B4922" s="7" t="s">
        <v>622</v>
      </c>
      <c r="C4922" s="7" t="s">
        <v>8</v>
      </c>
      <c r="D4922" s="24">
        <v>656061.26</v>
      </c>
      <c r="E4922">
        <f>INDEX('B. Store opening dates'!$B$5:$B$2448,MATCH('A. Sales by store'!B4922,'B. Store opening dates'!$A$5:$A$2448,0))</f>
        <v>2004</v>
      </c>
      <c r="F4922" t="str">
        <f t="shared" si="152"/>
        <v>Old</v>
      </c>
      <c r="G4922" t="str">
        <f t="shared" si="153"/>
        <v>Existing</v>
      </c>
    </row>
    <row r="4923" spans="1:7" ht="19" x14ac:dyDescent="0.25">
      <c r="A4923" s="7">
        <v>2014</v>
      </c>
      <c r="B4923" s="7" t="s">
        <v>622</v>
      </c>
      <c r="C4923" s="7" t="s">
        <v>8</v>
      </c>
      <c r="D4923" s="24">
        <v>677175.94</v>
      </c>
      <c r="E4923">
        <f>INDEX('B. Store opening dates'!$B$5:$B$2448,MATCH('A. Sales by store'!B4923,'B. Store opening dates'!$A$5:$A$2448,0))</f>
        <v>2004</v>
      </c>
      <c r="F4923" t="str">
        <f t="shared" si="152"/>
        <v>Old</v>
      </c>
      <c r="G4923" t="str">
        <f t="shared" si="153"/>
        <v>Existing</v>
      </c>
    </row>
    <row r="4924" spans="1:7" ht="19" x14ac:dyDescent="0.25">
      <c r="A4924" s="7">
        <v>2015</v>
      </c>
      <c r="B4924" s="7" t="s">
        <v>623</v>
      </c>
      <c r="C4924" s="7" t="s">
        <v>5</v>
      </c>
      <c r="D4924" s="24">
        <v>624253.69999999995</v>
      </c>
      <c r="E4924">
        <f>INDEX('B. Store opening dates'!$B$5:$B$2448,MATCH('A. Sales by store'!B4924,'B. Store opening dates'!$A$5:$A$2448,0))</f>
        <v>2004</v>
      </c>
      <c r="F4924" t="str">
        <f t="shared" si="152"/>
        <v>Old</v>
      </c>
      <c r="G4924" t="str">
        <f t="shared" si="153"/>
        <v>Existing</v>
      </c>
    </row>
    <row r="4925" spans="1:7" ht="19" x14ac:dyDescent="0.25">
      <c r="A4925" s="7">
        <v>2014</v>
      </c>
      <c r="B4925" s="7" t="s">
        <v>623</v>
      </c>
      <c r="C4925" s="7" t="s">
        <v>5</v>
      </c>
      <c r="D4925" s="24">
        <v>689193.15</v>
      </c>
      <c r="E4925">
        <f>INDEX('B. Store opening dates'!$B$5:$B$2448,MATCH('A. Sales by store'!B4925,'B. Store opening dates'!$A$5:$A$2448,0))</f>
        <v>2004</v>
      </c>
      <c r="F4925" t="str">
        <f t="shared" si="152"/>
        <v>Old</v>
      </c>
      <c r="G4925" t="str">
        <f t="shared" si="153"/>
        <v>Existing</v>
      </c>
    </row>
    <row r="4926" spans="1:7" ht="19" x14ac:dyDescent="0.25">
      <c r="A4926" s="7">
        <v>2015</v>
      </c>
      <c r="B4926" s="7" t="s">
        <v>623</v>
      </c>
      <c r="C4926" s="7" t="s">
        <v>6</v>
      </c>
      <c r="D4926" s="24">
        <v>485496.69</v>
      </c>
      <c r="E4926">
        <f>INDEX('B. Store opening dates'!$B$5:$B$2448,MATCH('A. Sales by store'!B4926,'B. Store opening dates'!$A$5:$A$2448,0))</f>
        <v>2004</v>
      </c>
      <c r="F4926" t="str">
        <f t="shared" si="152"/>
        <v>Old</v>
      </c>
      <c r="G4926" t="str">
        <f t="shared" si="153"/>
        <v>Existing</v>
      </c>
    </row>
    <row r="4927" spans="1:7" ht="19" x14ac:dyDescent="0.25">
      <c r="A4927" s="7">
        <v>2014</v>
      </c>
      <c r="B4927" s="7" t="s">
        <v>623</v>
      </c>
      <c r="C4927" s="7" t="s">
        <v>6</v>
      </c>
      <c r="D4927" s="24">
        <v>342623.38</v>
      </c>
      <c r="E4927">
        <f>INDEX('B. Store opening dates'!$B$5:$B$2448,MATCH('A. Sales by store'!B4927,'B. Store opening dates'!$A$5:$A$2448,0))</f>
        <v>2004</v>
      </c>
      <c r="F4927" t="str">
        <f t="shared" si="152"/>
        <v>Old</v>
      </c>
      <c r="G4927" t="str">
        <f t="shared" si="153"/>
        <v>Existing</v>
      </c>
    </row>
    <row r="4928" spans="1:7" ht="19" x14ac:dyDescent="0.25">
      <c r="A4928" s="7">
        <v>2015</v>
      </c>
      <c r="B4928" s="7" t="s">
        <v>623</v>
      </c>
      <c r="C4928" s="7" t="s">
        <v>7</v>
      </c>
      <c r="D4928" s="24">
        <v>168009.99</v>
      </c>
      <c r="E4928">
        <f>INDEX('B. Store opening dates'!$B$5:$B$2448,MATCH('A. Sales by store'!B4928,'B. Store opening dates'!$A$5:$A$2448,0))</f>
        <v>2004</v>
      </c>
      <c r="F4928" t="str">
        <f t="shared" si="152"/>
        <v>Old</v>
      </c>
      <c r="G4928" t="str">
        <f t="shared" si="153"/>
        <v>Existing</v>
      </c>
    </row>
    <row r="4929" spans="1:7" ht="19" x14ac:dyDescent="0.25">
      <c r="A4929" s="7">
        <v>2014</v>
      </c>
      <c r="B4929" s="7" t="s">
        <v>623</v>
      </c>
      <c r="C4929" s="7" t="s">
        <v>7</v>
      </c>
      <c r="D4929" s="24">
        <v>176817.8</v>
      </c>
      <c r="E4929">
        <f>INDEX('B. Store opening dates'!$B$5:$B$2448,MATCH('A. Sales by store'!B4929,'B. Store opening dates'!$A$5:$A$2448,0))</f>
        <v>2004</v>
      </c>
      <c r="F4929" t="str">
        <f t="shared" si="152"/>
        <v>Old</v>
      </c>
      <c r="G4929" t="str">
        <f t="shared" si="153"/>
        <v>Existing</v>
      </c>
    </row>
    <row r="4930" spans="1:7" ht="19" x14ac:dyDescent="0.25">
      <c r="A4930" s="7">
        <v>2015</v>
      </c>
      <c r="B4930" s="7" t="s">
        <v>623</v>
      </c>
      <c r="C4930" s="7" t="s">
        <v>8</v>
      </c>
      <c r="D4930" s="24">
        <v>402270.04</v>
      </c>
      <c r="E4930">
        <f>INDEX('B. Store opening dates'!$B$5:$B$2448,MATCH('A. Sales by store'!B4930,'B. Store opening dates'!$A$5:$A$2448,0))</f>
        <v>2004</v>
      </c>
      <c r="F4930" t="str">
        <f t="shared" si="152"/>
        <v>Old</v>
      </c>
      <c r="G4930" t="str">
        <f t="shared" si="153"/>
        <v>Existing</v>
      </c>
    </row>
    <row r="4931" spans="1:7" ht="19" x14ac:dyDescent="0.25">
      <c r="A4931" s="7">
        <v>2014</v>
      </c>
      <c r="B4931" s="7" t="s">
        <v>623</v>
      </c>
      <c r="C4931" s="7" t="s">
        <v>8</v>
      </c>
      <c r="D4931" s="24">
        <v>421819.01</v>
      </c>
      <c r="E4931">
        <f>INDEX('B. Store opening dates'!$B$5:$B$2448,MATCH('A. Sales by store'!B4931,'B. Store opening dates'!$A$5:$A$2448,0))</f>
        <v>2004</v>
      </c>
      <c r="F4931" t="str">
        <f t="shared" si="152"/>
        <v>Old</v>
      </c>
      <c r="G4931" t="str">
        <f t="shared" si="153"/>
        <v>Existing</v>
      </c>
    </row>
    <row r="4932" spans="1:7" ht="19" x14ac:dyDescent="0.25">
      <c r="A4932" s="7">
        <v>2015</v>
      </c>
      <c r="B4932" s="7" t="s">
        <v>624</v>
      </c>
      <c r="C4932" s="7" t="s">
        <v>5</v>
      </c>
      <c r="D4932" s="24">
        <v>631527.98</v>
      </c>
      <c r="E4932">
        <f>INDEX('B. Store opening dates'!$B$5:$B$2448,MATCH('A. Sales by store'!B4932,'B. Store opening dates'!$A$5:$A$2448,0))</f>
        <v>2004</v>
      </c>
      <c r="F4932" t="str">
        <f t="shared" si="152"/>
        <v>Old</v>
      </c>
      <c r="G4932" t="str">
        <f t="shared" si="153"/>
        <v>Existing</v>
      </c>
    </row>
    <row r="4933" spans="1:7" ht="19" x14ac:dyDescent="0.25">
      <c r="A4933" s="7">
        <v>2014</v>
      </c>
      <c r="B4933" s="7" t="s">
        <v>624</v>
      </c>
      <c r="C4933" s="7" t="s">
        <v>5</v>
      </c>
      <c r="D4933" s="24">
        <v>688141.3</v>
      </c>
      <c r="E4933">
        <f>INDEX('B. Store opening dates'!$B$5:$B$2448,MATCH('A. Sales by store'!B4933,'B. Store opening dates'!$A$5:$A$2448,0))</f>
        <v>2004</v>
      </c>
      <c r="F4933" t="str">
        <f t="shared" ref="F4933:F4996" si="154">IF(A4933 = 2015, IF(E4933&lt; 2015, "Old","New"),IF(E4933 &lt; 2014, "Old","New"))</f>
        <v>Old</v>
      </c>
      <c r="G4933" t="str">
        <f t="shared" ref="G4933:G4996" si="155">IF(A4933 = 2015, IF(E4933&lt; 2015, "Existing","New"),"Existing")</f>
        <v>Existing</v>
      </c>
    </row>
    <row r="4934" spans="1:7" ht="19" x14ac:dyDescent="0.25">
      <c r="A4934" s="7">
        <v>2015</v>
      </c>
      <c r="B4934" s="7" t="s">
        <v>624</v>
      </c>
      <c r="C4934" s="7" t="s">
        <v>6</v>
      </c>
      <c r="D4934" s="24">
        <v>259596.72</v>
      </c>
      <c r="E4934">
        <f>INDEX('B. Store opening dates'!$B$5:$B$2448,MATCH('A. Sales by store'!B4934,'B. Store opening dates'!$A$5:$A$2448,0))</f>
        <v>2004</v>
      </c>
      <c r="F4934" t="str">
        <f t="shared" si="154"/>
        <v>Old</v>
      </c>
      <c r="G4934" t="str">
        <f t="shared" si="155"/>
        <v>Existing</v>
      </c>
    </row>
    <row r="4935" spans="1:7" ht="19" x14ac:dyDescent="0.25">
      <c r="A4935" s="7">
        <v>2014</v>
      </c>
      <c r="B4935" s="7" t="s">
        <v>624</v>
      </c>
      <c r="C4935" s="7" t="s">
        <v>6</v>
      </c>
      <c r="D4935" s="24">
        <v>191168.83</v>
      </c>
      <c r="E4935">
        <f>INDEX('B. Store opening dates'!$B$5:$B$2448,MATCH('A. Sales by store'!B4935,'B. Store opening dates'!$A$5:$A$2448,0))</f>
        <v>2004</v>
      </c>
      <c r="F4935" t="str">
        <f t="shared" si="154"/>
        <v>Old</v>
      </c>
      <c r="G4935" t="str">
        <f t="shared" si="155"/>
        <v>Existing</v>
      </c>
    </row>
    <row r="4936" spans="1:7" ht="19" x14ac:dyDescent="0.25">
      <c r="A4936" s="7">
        <v>2015</v>
      </c>
      <c r="B4936" s="7" t="s">
        <v>624</v>
      </c>
      <c r="C4936" s="7" t="s">
        <v>7</v>
      </c>
      <c r="D4936" s="24">
        <v>76268.009999999995</v>
      </c>
      <c r="E4936">
        <f>INDEX('B. Store opening dates'!$B$5:$B$2448,MATCH('A. Sales by store'!B4936,'B. Store opening dates'!$A$5:$A$2448,0))</f>
        <v>2004</v>
      </c>
      <c r="F4936" t="str">
        <f t="shared" si="154"/>
        <v>Old</v>
      </c>
      <c r="G4936" t="str">
        <f t="shared" si="155"/>
        <v>Existing</v>
      </c>
    </row>
    <row r="4937" spans="1:7" ht="19" x14ac:dyDescent="0.25">
      <c r="A4937" s="7">
        <v>2014</v>
      </c>
      <c r="B4937" s="7" t="s">
        <v>624</v>
      </c>
      <c r="C4937" s="7" t="s">
        <v>7</v>
      </c>
      <c r="D4937" s="24">
        <v>79699.44</v>
      </c>
      <c r="E4937">
        <f>INDEX('B. Store opening dates'!$B$5:$B$2448,MATCH('A. Sales by store'!B4937,'B. Store opening dates'!$A$5:$A$2448,0))</f>
        <v>2004</v>
      </c>
      <c r="F4937" t="str">
        <f t="shared" si="154"/>
        <v>Old</v>
      </c>
      <c r="G4937" t="str">
        <f t="shared" si="155"/>
        <v>Existing</v>
      </c>
    </row>
    <row r="4938" spans="1:7" ht="19" x14ac:dyDescent="0.25">
      <c r="A4938" s="7">
        <v>2015</v>
      </c>
      <c r="B4938" s="7" t="s">
        <v>624</v>
      </c>
      <c r="C4938" s="7" t="s">
        <v>8</v>
      </c>
      <c r="D4938" s="24">
        <v>728221.67</v>
      </c>
      <c r="E4938">
        <f>INDEX('B. Store opening dates'!$B$5:$B$2448,MATCH('A. Sales by store'!B4938,'B. Store opening dates'!$A$5:$A$2448,0))</f>
        <v>2004</v>
      </c>
      <c r="F4938" t="str">
        <f t="shared" si="154"/>
        <v>Old</v>
      </c>
      <c r="G4938" t="str">
        <f t="shared" si="155"/>
        <v>Existing</v>
      </c>
    </row>
    <row r="4939" spans="1:7" ht="19" x14ac:dyDescent="0.25">
      <c r="A4939" s="7">
        <v>2014</v>
      </c>
      <c r="B4939" s="7" t="s">
        <v>624</v>
      </c>
      <c r="C4939" s="7" t="s">
        <v>8</v>
      </c>
      <c r="D4939" s="24">
        <v>758400.94</v>
      </c>
      <c r="E4939">
        <f>INDEX('B. Store opening dates'!$B$5:$B$2448,MATCH('A. Sales by store'!B4939,'B. Store opening dates'!$A$5:$A$2448,0))</f>
        <v>2004</v>
      </c>
      <c r="F4939" t="str">
        <f t="shared" si="154"/>
        <v>Old</v>
      </c>
      <c r="G4939" t="str">
        <f t="shared" si="155"/>
        <v>Existing</v>
      </c>
    </row>
    <row r="4940" spans="1:7" ht="19" x14ac:dyDescent="0.25">
      <c r="A4940" s="7">
        <v>2015</v>
      </c>
      <c r="B4940" s="7" t="s">
        <v>625</v>
      </c>
      <c r="C4940" s="7" t="s">
        <v>5</v>
      </c>
      <c r="D4940" s="24">
        <v>804135.72</v>
      </c>
      <c r="E4940">
        <f>INDEX('B. Store opening dates'!$B$5:$B$2448,MATCH('A. Sales by store'!B4940,'B. Store opening dates'!$A$5:$A$2448,0))</f>
        <v>2004</v>
      </c>
      <c r="F4940" t="str">
        <f t="shared" si="154"/>
        <v>Old</v>
      </c>
      <c r="G4940" t="str">
        <f t="shared" si="155"/>
        <v>Existing</v>
      </c>
    </row>
    <row r="4941" spans="1:7" ht="19" x14ac:dyDescent="0.25">
      <c r="A4941" s="7">
        <v>2014</v>
      </c>
      <c r="B4941" s="7" t="s">
        <v>625</v>
      </c>
      <c r="C4941" s="7" t="s">
        <v>5</v>
      </c>
      <c r="D4941" s="24">
        <v>881004.71</v>
      </c>
      <c r="E4941">
        <f>INDEX('B. Store opening dates'!$B$5:$B$2448,MATCH('A. Sales by store'!B4941,'B. Store opening dates'!$A$5:$A$2448,0))</f>
        <v>2004</v>
      </c>
      <c r="F4941" t="str">
        <f t="shared" si="154"/>
        <v>Old</v>
      </c>
      <c r="G4941" t="str">
        <f t="shared" si="155"/>
        <v>Existing</v>
      </c>
    </row>
    <row r="4942" spans="1:7" ht="19" x14ac:dyDescent="0.25">
      <c r="A4942" s="7">
        <v>2015</v>
      </c>
      <c r="B4942" s="7" t="s">
        <v>625</v>
      </c>
      <c r="C4942" s="7" t="s">
        <v>6</v>
      </c>
      <c r="D4942" s="24">
        <v>554252.77</v>
      </c>
      <c r="E4942">
        <f>INDEX('B. Store opening dates'!$B$5:$B$2448,MATCH('A. Sales by store'!B4942,'B. Store opening dates'!$A$5:$A$2448,0))</f>
        <v>2004</v>
      </c>
      <c r="F4942" t="str">
        <f t="shared" si="154"/>
        <v>Old</v>
      </c>
      <c r="G4942" t="str">
        <f t="shared" si="155"/>
        <v>Existing</v>
      </c>
    </row>
    <row r="4943" spans="1:7" ht="19" x14ac:dyDescent="0.25">
      <c r="A4943" s="7">
        <v>2014</v>
      </c>
      <c r="B4943" s="7" t="s">
        <v>625</v>
      </c>
      <c r="C4943" s="7" t="s">
        <v>6</v>
      </c>
      <c r="D4943" s="24">
        <v>387830.55</v>
      </c>
      <c r="E4943">
        <f>INDEX('B. Store opening dates'!$B$5:$B$2448,MATCH('A. Sales by store'!B4943,'B. Store opening dates'!$A$5:$A$2448,0))</f>
        <v>2004</v>
      </c>
      <c r="F4943" t="str">
        <f t="shared" si="154"/>
        <v>Old</v>
      </c>
      <c r="G4943" t="str">
        <f t="shared" si="155"/>
        <v>Existing</v>
      </c>
    </row>
    <row r="4944" spans="1:7" ht="19" x14ac:dyDescent="0.25">
      <c r="A4944" s="7">
        <v>2015</v>
      </c>
      <c r="B4944" s="7" t="s">
        <v>625</v>
      </c>
      <c r="C4944" s="7" t="s">
        <v>7</v>
      </c>
      <c r="D4944" s="24">
        <v>63557.01</v>
      </c>
      <c r="E4944">
        <f>INDEX('B. Store opening dates'!$B$5:$B$2448,MATCH('A. Sales by store'!B4944,'B. Store opening dates'!$A$5:$A$2448,0))</f>
        <v>2004</v>
      </c>
      <c r="F4944" t="str">
        <f t="shared" si="154"/>
        <v>Old</v>
      </c>
      <c r="G4944" t="str">
        <f t="shared" si="155"/>
        <v>Existing</v>
      </c>
    </row>
    <row r="4945" spans="1:7" ht="19" x14ac:dyDescent="0.25">
      <c r="A4945" s="7">
        <v>2014</v>
      </c>
      <c r="B4945" s="7" t="s">
        <v>625</v>
      </c>
      <c r="C4945" s="7" t="s">
        <v>7</v>
      </c>
      <c r="D4945" s="24">
        <v>66693.37</v>
      </c>
      <c r="E4945">
        <f>INDEX('B. Store opening dates'!$B$5:$B$2448,MATCH('A. Sales by store'!B4945,'B. Store opening dates'!$A$5:$A$2448,0))</f>
        <v>2004</v>
      </c>
      <c r="F4945" t="str">
        <f t="shared" si="154"/>
        <v>Old</v>
      </c>
      <c r="G4945" t="str">
        <f t="shared" si="155"/>
        <v>Existing</v>
      </c>
    </row>
    <row r="4946" spans="1:7" ht="19" x14ac:dyDescent="0.25">
      <c r="A4946" s="7">
        <v>2015</v>
      </c>
      <c r="B4946" s="7" t="s">
        <v>625</v>
      </c>
      <c r="C4946" s="7" t="s">
        <v>8</v>
      </c>
      <c r="D4946" s="24">
        <v>518772.81</v>
      </c>
      <c r="E4946">
        <f>INDEX('B. Store opening dates'!$B$5:$B$2448,MATCH('A. Sales by store'!B4946,'B. Store opening dates'!$A$5:$A$2448,0))</f>
        <v>2004</v>
      </c>
      <c r="F4946" t="str">
        <f t="shared" si="154"/>
        <v>Old</v>
      </c>
      <c r="G4946" t="str">
        <f t="shared" si="155"/>
        <v>Existing</v>
      </c>
    </row>
    <row r="4947" spans="1:7" ht="19" x14ac:dyDescent="0.25">
      <c r="A4947" s="7">
        <v>2014</v>
      </c>
      <c r="B4947" s="7" t="s">
        <v>625</v>
      </c>
      <c r="C4947" s="7" t="s">
        <v>8</v>
      </c>
      <c r="D4947" s="24">
        <v>535283.89</v>
      </c>
      <c r="E4947">
        <f>INDEX('B. Store opening dates'!$B$5:$B$2448,MATCH('A. Sales by store'!B4947,'B. Store opening dates'!$A$5:$A$2448,0))</f>
        <v>2004</v>
      </c>
      <c r="F4947" t="str">
        <f t="shared" si="154"/>
        <v>Old</v>
      </c>
      <c r="G4947" t="str">
        <f t="shared" si="155"/>
        <v>Existing</v>
      </c>
    </row>
    <row r="4948" spans="1:7" ht="19" x14ac:dyDescent="0.25">
      <c r="A4948" s="7">
        <v>2015</v>
      </c>
      <c r="B4948" s="7" t="s">
        <v>626</v>
      </c>
      <c r="C4948" s="7" t="s">
        <v>5</v>
      </c>
      <c r="D4948" s="24">
        <v>527206.71</v>
      </c>
      <c r="E4948">
        <f>INDEX('B. Store opening dates'!$B$5:$B$2448,MATCH('A. Sales by store'!B4948,'B. Store opening dates'!$A$5:$A$2448,0))</f>
        <v>2004</v>
      </c>
      <c r="F4948" t="str">
        <f t="shared" si="154"/>
        <v>Old</v>
      </c>
      <c r="G4948" t="str">
        <f t="shared" si="155"/>
        <v>Existing</v>
      </c>
    </row>
    <row r="4949" spans="1:7" ht="19" x14ac:dyDescent="0.25">
      <c r="A4949" s="7">
        <v>2014</v>
      </c>
      <c r="B4949" s="7" t="s">
        <v>626</v>
      </c>
      <c r="C4949" s="7" t="s">
        <v>5</v>
      </c>
      <c r="D4949" s="24">
        <v>583562.48</v>
      </c>
      <c r="E4949">
        <f>INDEX('B. Store opening dates'!$B$5:$B$2448,MATCH('A. Sales by store'!B4949,'B. Store opening dates'!$A$5:$A$2448,0))</f>
        <v>2004</v>
      </c>
      <c r="F4949" t="str">
        <f t="shared" si="154"/>
        <v>Old</v>
      </c>
      <c r="G4949" t="str">
        <f t="shared" si="155"/>
        <v>Existing</v>
      </c>
    </row>
    <row r="4950" spans="1:7" ht="19" x14ac:dyDescent="0.25">
      <c r="A4950" s="7">
        <v>2015</v>
      </c>
      <c r="B4950" s="7" t="s">
        <v>626</v>
      </c>
      <c r="C4950" s="7" t="s">
        <v>6</v>
      </c>
      <c r="D4950" s="24">
        <v>542872.18000000005</v>
      </c>
      <c r="E4950">
        <f>INDEX('B. Store opening dates'!$B$5:$B$2448,MATCH('A. Sales by store'!B4950,'B. Store opening dates'!$A$5:$A$2448,0))</f>
        <v>2004</v>
      </c>
      <c r="F4950" t="str">
        <f t="shared" si="154"/>
        <v>Old</v>
      </c>
      <c r="G4950" t="str">
        <f t="shared" si="155"/>
        <v>Existing</v>
      </c>
    </row>
    <row r="4951" spans="1:7" ht="19" x14ac:dyDescent="0.25">
      <c r="A4951" s="7">
        <v>2014</v>
      </c>
      <c r="B4951" s="7" t="s">
        <v>626</v>
      </c>
      <c r="C4951" s="7" t="s">
        <v>6</v>
      </c>
      <c r="D4951" s="24">
        <v>388281.15</v>
      </c>
      <c r="E4951">
        <f>INDEX('B. Store opening dates'!$B$5:$B$2448,MATCH('A. Sales by store'!B4951,'B. Store opening dates'!$A$5:$A$2448,0))</f>
        <v>2004</v>
      </c>
      <c r="F4951" t="str">
        <f t="shared" si="154"/>
        <v>Old</v>
      </c>
      <c r="G4951" t="str">
        <f t="shared" si="155"/>
        <v>Existing</v>
      </c>
    </row>
    <row r="4952" spans="1:7" ht="19" x14ac:dyDescent="0.25">
      <c r="A4952" s="7">
        <v>2015</v>
      </c>
      <c r="B4952" s="7" t="s">
        <v>626</v>
      </c>
      <c r="C4952" s="7" t="s">
        <v>7</v>
      </c>
      <c r="D4952" s="24">
        <v>89218.74</v>
      </c>
      <c r="E4952">
        <f>INDEX('B. Store opening dates'!$B$5:$B$2448,MATCH('A. Sales by store'!B4952,'B. Store opening dates'!$A$5:$A$2448,0))</f>
        <v>2004</v>
      </c>
      <c r="F4952" t="str">
        <f t="shared" si="154"/>
        <v>Old</v>
      </c>
      <c r="G4952" t="str">
        <f t="shared" si="155"/>
        <v>Existing</v>
      </c>
    </row>
    <row r="4953" spans="1:7" ht="19" x14ac:dyDescent="0.25">
      <c r="A4953" s="7">
        <v>2014</v>
      </c>
      <c r="B4953" s="7" t="s">
        <v>626</v>
      </c>
      <c r="C4953" s="7" t="s">
        <v>7</v>
      </c>
      <c r="D4953" s="24">
        <v>93620.84</v>
      </c>
      <c r="E4953">
        <f>INDEX('B. Store opening dates'!$B$5:$B$2448,MATCH('A. Sales by store'!B4953,'B. Store opening dates'!$A$5:$A$2448,0))</f>
        <v>2004</v>
      </c>
      <c r="F4953" t="str">
        <f t="shared" si="154"/>
        <v>Old</v>
      </c>
      <c r="G4953" t="str">
        <f t="shared" si="155"/>
        <v>Existing</v>
      </c>
    </row>
    <row r="4954" spans="1:7" ht="19" x14ac:dyDescent="0.25">
      <c r="A4954" s="7">
        <v>2015</v>
      </c>
      <c r="B4954" s="7" t="s">
        <v>626</v>
      </c>
      <c r="C4954" s="7" t="s">
        <v>8</v>
      </c>
      <c r="D4954" s="24">
        <v>712813.21</v>
      </c>
      <c r="E4954">
        <f>INDEX('B. Store opening dates'!$B$5:$B$2448,MATCH('A. Sales by store'!B4954,'B. Store opening dates'!$A$5:$A$2448,0))</f>
        <v>2004</v>
      </c>
      <c r="F4954" t="str">
        <f t="shared" si="154"/>
        <v>Old</v>
      </c>
      <c r="G4954" t="str">
        <f t="shared" si="155"/>
        <v>Existing</v>
      </c>
    </row>
    <row r="4955" spans="1:7" ht="19" x14ac:dyDescent="0.25">
      <c r="A4955" s="7">
        <v>2014</v>
      </c>
      <c r="B4955" s="7" t="s">
        <v>626</v>
      </c>
      <c r="C4955" s="7" t="s">
        <v>8</v>
      </c>
      <c r="D4955" s="24">
        <v>738450.65</v>
      </c>
      <c r="E4955">
        <f>INDEX('B. Store opening dates'!$B$5:$B$2448,MATCH('A. Sales by store'!B4955,'B. Store opening dates'!$A$5:$A$2448,0))</f>
        <v>2004</v>
      </c>
      <c r="F4955" t="str">
        <f t="shared" si="154"/>
        <v>Old</v>
      </c>
      <c r="G4955" t="str">
        <f t="shared" si="155"/>
        <v>Existing</v>
      </c>
    </row>
    <row r="4956" spans="1:7" ht="19" x14ac:dyDescent="0.25">
      <c r="A4956" s="7">
        <v>2015</v>
      </c>
      <c r="B4956" s="7" t="s">
        <v>627</v>
      </c>
      <c r="C4956" s="7" t="s">
        <v>5</v>
      </c>
      <c r="D4956" s="24">
        <v>628096.79</v>
      </c>
      <c r="E4956">
        <f>INDEX('B. Store opening dates'!$B$5:$B$2448,MATCH('A. Sales by store'!B4956,'B. Store opening dates'!$A$5:$A$2448,0))</f>
        <v>2004</v>
      </c>
      <c r="F4956" t="str">
        <f t="shared" si="154"/>
        <v>Old</v>
      </c>
      <c r="G4956" t="str">
        <f t="shared" si="155"/>
        <v>Existing</v>
      </c>
    </row>
    <row r="4957" spans="1:7" ht="19" x14ac:dyDescent="0.25">
      <c r="A4957" s="7">
        <v>2014</v>
      </c>
      <c r="B4957" s="7" t="s">
        <v>627</v>
      </c>
      <c r="C4957" s="7" t="s">
        <v>5</v>
      </c>
      <c r="D4957" s="24">
        <v>686119.41</v>
      </c>
      <c r="E4957">
        <f>INDEX('B. Store opening dates'!$B$5:$B$2448,MATCH('A. Sales by store'!B4957,'B. Store opening dates'!$A$5:$A$2448,0))</f>
        <v>2004</v>
      </c>
      <c r="F4957" t="str">
        <f t="shared" si="154"/>
        <v>Old</v>
      </c>
      <c r="G4957" t="str">
        <f t="shared" si="155"/>
        <v>Existing</v>
      </c>
    </row>
    <row r="4958" spans="1:7" ht="19" x14ac:dyDescent="0.25">
      <c r="A4958" s="7">
        <v>2015</v>
      </c>
      <c r="B4958" s="7" t="s">
        <v>627</v>
      </c>
      <c r="C4958" s="7" t="s">
        <v>6</v>
      </c>
      <c r="D4958" s="24">
        <v>394475.42</v>
      </c>
      <c r="E4958">
        <f>INDEX('B. Store opening dates'!$B$5:$B$2448,MATCH('A. Sales by store'!B4958,'B. Store opening dates'!$A$5:$A$2448,0))</f>
        <v>2004</v>
      </c>
      <c r="F4958" t="str">
        <f t="shared" si="154"/>
        <v>Old</v>
      </c>
      <c r="G4958" t="str">
        <f t="shared" si="155"/>
        <v>Existing</v>
      </c>
    </row>
    <row r="4959" spans="1:7" ht="19" x14ac:dyDescent="0.25">
      <c r="A4959" s="7">
        <v>2014</v>
      </c>
      <c r="B4959" s="7" t="s">
        <v>627</v>
      </c>
      <c r="C4959" s="7" t="s">
        <v>6</v>
      </c>
      <c r="D4959" s="24">
        <v>289689.27</v>
      </c>
      <c r="E4959">
        <f>INDEX('B. Store opening dates'!$B$5:$B$2448,MATCH('A. Sales by store'!B4959,'B. Store opening dates'!$A$5:$A$2448,0))</f>
        <v>2004</v>
      </c>
      <c r="F4959" t="str">
        <f t="shared" si="154"/>
        <v>Old</v>
      </c>
      <c r="G4959" t="str">
        <f t="shared" si="155"/>
        <v>Existing</v>
      </c>
    </row>
    <row r="4960" spans="1:7" ht="19" x14ac:dyDescent="0.25">
      <c r="A4960" s="7">
        <v>2015</v>
      </c>
      <c r="B4960" s="7" t="s">
        <v>627</v>
      </c>
      <c r="C4960" s="7" t="s">
        <v>7</v>
      </c>
      <c r="D4960" s="24">
        <v>129324.62</v>
      </c>
      <c r="E4960">
        <f>INDEX('B. Store opening dates'!$B$5:$B$2448,MATCH('A. Sales by store'!B4960,'B. Store opening dates'!$A$5:$A$2448,0))</f>
        <v>2004</v>
      </c>
      <c r="F4960" t="str">
        <f t="shared" si="154"/>
        <v>Old</v>
      </c>
      <c r="G4960" t="str">
        <f t="shared" si="155"/>
        <v>Existing</v>
      </c>
    </row>
    <row r="4961" spans="1:7" ht="19" x14ac:dyDescent="0.25">
      <c r="A4961" s="7">
        <v>2014</v>
      </c>
      <c r="B4961" s="7" t="s">
        <v>627</v>
      </c>
      <c r="C4961" s="7" t="s">
        <v>7</v>
      </c>
      <c r="D4961" s="24">
        <v>135911.07</v>
      </c>
      <c r="E4961">
        <f>INDEX('B. Store opening dates'!$B$5:$B$2448,MATCH('A. Sales by store'!B4961,'B. Store opening dates'!$A$5:$A$2448,0))</f>
        <v>2004</v>
      </c>
      <c r="F4961" t="str">
        <f t="shared" si="154"/>
        <v>Old</v>
      </c>
      <c r="G4961" t="str">
        <f t="shared" si="155"/>
        <v>Existing</v>
      </c>
    </row>
    <row r="4962" spans="1:7" ht="19" x14ac:dyDescent="0.25">
      <c r="A4962" s="7">
        <v>2015</v>
      </c>
      <c r="B4962" s="7" t="s">
        <v>627</v>
      </c>
      <c r="C4962" s="7" t="s">
        <v>8</v>
      </c>
      <c r="D4962" s="24">
        <v>428307.24</v>
      </c>
      <c r="E4962">
        <f>INDEX('B. Store opening dates'!$B$5:$B$2448,MATCH('A. Sales by store'!B4962,'B. Store opening dates'!$A$5:$A$2448,0))</f>
        <v>2004</v>
      </c>
      <c r="F4962" t="str">
        <f t="shared" si="154"/>
        <v>Old</v>
      </c>
      <c r="G4962" t="str">
        <f t="shared" si="155"/>
        <v>Existing</v>
      </c>
    </row>
    <row r="4963" spans="1:7" ht="19" x14ac:dyDescent="0.25">
      <c r="A4963" s="7">
        <v>2014</v>
      </c>
      <c r="B4963" s="7" t="s">
        <v>627</v>
      </c>
      <c r="C4963" s="7" t="s">
        <v>8</v>
      </c>
      <c r="D4963" s="24">
        <v>443879.86</v>
      </c>
      <c r="E4963">
        <f>INDEX('B. Store opening dates'!$B$5:$B$2448,MATCH('A. Sales by store'!B4963,'B. Store opening dates'!$A$5:$A$2448,0))</f>
        <v>2004</v>
      </c>
      <c r="F4963" t="str">
        <f t="shared" si="154"/>
        <v>Old</v>
      </c>
      <c r="G4963" t="str">
        <f t="shared" si="155"/>
        <v>Existing</v>
      </c>
    </row>
    <row r="4964" spans="1:7" ht="19" x14ac:dyDescent="0.25">
      <c r="A4964" s="7">
        <v>2015</v>
      </c>
      <c r="B4964" s="7" t="s">
        <v>628</v>
      </c>
      <c r="C4964" s="7" t="s">
        <v>5</v>
      </c>
      <c r="D4964" s="24">
        <v>670248.85</v>
      </c>
      <c r="E4964">
        <f>INDEX('B. Store opening dates'!$B$5:$B$2448,MATCH('A. Sales by store'!B4964,'B. Store opening dates'!$A$5:$A$2448,0))</f>
        <v>2004</v>
      </c>
      <c r="F4964" t="str">
        <f t="shared" si="154"/>
        <v>Old</v>
      </c>
      <c r="G4964" t="str">
        <f t="shared" si="155"/>
        <v>Existing</v>
      </c>
    </row>
    <row r="4965" spans="1:7" ht="19" x14ac:dyDescent="0.25">
      <c r="A4965" s="7">
        <v>2014</v>
      </c>
      <c r="B4965" s="7" t="s">
        <v>628</v>
      </c>
      <c r="C4965" s="7" t="s">
        <v>5</v>
      </c>
      <c r="D4965" s="24">
        <v>735994.06</v>
      </c>
      <c r="E4965">
        <f>INDEX('B. Store opening dates'!$B$5:$B$2448,MATCH('A. Sales by store'!B4965,'B. Store opening dates'!$A$5:$A$2448,0))</f>
        <v>2004</v>
      </c>
      <c r="F4965" t="str">
        <f t="shared" si="154"/>
        <v>Old</v>
      </c>
      <c r="G4965" t="str">
        <f t="shared" si="155"/>
        <v>Existing</v>
      </c>
    </row>
    <row r="4966" spans="1:7" ht="19" x14ac:dyDescent="0.25">
      <c r="A4966" s="7">
        <v>2015</v>
      </c>
      <c r="B4966" s="7" t="s">
        <v>628</v>
      </c>
      <c r="C4966" s="7" t="s">
        <v>6</v>
      </c>
      <c r="D4966" s="24">
        <v>444541.04</v>
      </c>
      <c r="E4966">
        <f>INDEX('B. Store opening dates'!$B$5:$B$2448,MATCH('A. Sales by store'!B4966,'B. Store opening dates'!$A$5:$A$2448,0))</f>
        <v>2004</v>
      </c>
      <c r="F4966" t="str">
        <f t="shared" si="154"/>
        <v>Old</v>
      </c>
      <c r="G4966" t="str">
        <f t="shared" si="155"/>
        <v>Existing</v>
      </c>
    </row>
    <row r="4967" spans="1:7" ht="19" x14ac:dyDescent="0.25">
      <c r="A4967" s="7">
        <v>2014</v>
      </c>
      <c r="B4967" s="7" t="s">
        <v>628</v>
      </c>
      <c r="C4967" s="7" t="s">
        <v>6</v>
      </c>
      <c r="D4967" s="24">
        <v>325144.33</v>
      </c>
      <c r="E4967">
        <f>INDEX('B. Store opening dates'!$B$5:$B$2448,MATCH('A. Sales by store'!B4967,'B. Store opening dates'!$A$5:$A$2448,0))</f>
        <v>2004</v>
      </c>
      <c r="F4967" t="str">
        <f t="shared" si="154"/>
        <v>Old</v>
      </c>
      <c r="G4967" t="str">
        <f t="shared" si="155"/>
        <v>Existing</v>
      </c>
    </row>
    <row r="4968" spans="1:7" ht="19" x14ac:dyDescent="0.25">
      <c r="A4968" s="7">
        <v>2015</v>
      </c>
      <c r="B4968" s="7" t="s">
        <v>628</v>
      </c>
      <c r="C4968" s="7" t="s">
        <v>7</v>
      </c>
      <c r="D4968" s="24">
        <v>90284</v>
      </c>
      <c r="E4968">
        <f>INDEX('B. Store opening dates'!$B$5:$B$2448,MATCH('A. Sales by store'!B4968,'B. Store opening dates'!$A$5:$A$2448,0))</f>
        <v>2004</v>
      </c>
      <c r="F4968" t="str">
        <f t="shared" si="154"/>
        <v>Old</v>
      </c>
      <c r="G4968" t="str">
        <f t="shared" si="155"/>
        <v>Existing</v>
      </c>
    </row>
    <row r="4969" spans="1:7" ht="19" x14ac:dyDescent="0.25">
      <c r="A4969" s="7">
        <v>2014</v>
      </c>
      <c r="B4969" s="7" t="s">
        <v>628</v>
      </c>
      <c r="C4969" s="7" t="s">
        <v>7</v>
      </c>
      <c r="D4969" s="24">
        <v>95696.83</v>
      </c>
      <c r="E4969">
        <f>INDEX('B. Store opening dates'!$B$5:$B$2448,MATCH('A. Sales by store'!B4969,'B. Store opening dates'!$A$5:$A$2448,0))</f>
        <v>2004</v>
      </c>
      <c r="F4969" t="str">
        <f t="shared" si="154"/>
        <v>Old</v>
      </c>
      <c r="G4969" t="str">
        <f t="shared" si="155"/>
        <v>Existing</v>
      </c>
    </row>
    <row r="4970" spans="1:7" ht="19" x14ac:dyDescent="0.25">
      <c r="A4970" s="7">
        <v>2015</v>
      </c>
      <c r="B4970" s="7" t="s">
        <v>628</v>
      </c>
      <c r="C4970" s="7" t="s">
        <v>8</v>
      </c>
      <c r="D4970" s="24">
        <v>744979.38</v>
      </c>
      <c r="E4970">
        <f>INDEX('B. Store opening dates'!$B$5:$B$2448,MATCH('A. Sales by store'!B4970,'B. Store opening dates'!$A$5:$A$2448,0))</f>
        <v>2004</v>
      </c>
      <c r="F4970" t="str">
        <f t="shared" si="154"/>
        <v>Old</v>
      </c>
      <c r="G4970" t="str">
        <f t="shared" si="155"/>
        <v>Existing</v>
      </c>
    </row>
    <row r="4971" spans="1:7" ht="19" x14ac:dyDescent="0.25">
      <c r="A4971" s="7">
        <v>2014</v>
      </c>
      <c r="B4971" s="7" t="s">
        <v>628</v>
      </c>
      <c r="C4971" s="7" t="s">
        <v>8</v>
      </c>
      <c r="D4971" s="24">
        <v>773169.39</v>
      </c>
      <c r="E4971">
        <f>INDEX('B. Store opening dates'!$B$5:$B$2448,MATCH('A. Sales by store'!B4971,'B. Store opening dates'!$A$5:$A$2448,0))</f>
        <v>2004</v>
      </c>
      <c r="F4971" t="str">
        <f t="shared" si="154"/>
        <v>Old</v>
      </c>
      <c r="G4971" t="str">
        <f t="shared" si="155"/>
        <v>Existing</v>
      </c>
    </row>
    <row r="4972" spans="1:7" ht="19" x14ac:dyDescent="0.25">
      <c r="A4972" s="7">
        <v>2015</v>
      </c>
      <c r="B4972" s="7" t="s">
        <v>629</v>
      </c>
      <c r="C4972" s="7" t="s">
        <v>5</v>
      </c>
      <c r="D4972" s="24">
        <v>491809.11</v>
      </c>
      <c r="E4972">
        <f>INDEX('B. Store opening dates'!$B$5:$B$2448,MATCH('A. Sales by store'!B4972,'B. Store opening dates'!$A$5:$A$2448,0))</f>
        <v>2004</v>
      </c>
      <c r="F4972" t="str">
        <f t="shared" si="154"/>
        <v>Old</v>
      </c>
      <c r="G4972" t="str">
        <f t="shared" si="155"/>
        <v>Existing</v>
      </c>
    </row>
    <row r="4973" spans="1:7" ht="19" x14ac:dyDescent="0.25">
      <c r="A4973" s="7">
        <v>2014</v>
      </c>
      <c r="B4973" s="7" t="s">
        <v>629</v>
      </c>
      <c r="C4973" s="7" t="s">
        <v>5</v>
      </c>
      <c r="D4973" s="24">
        <v>542319.79</v>
      </c>
      <c r="E4973">
        <f>INDEX('B. Store opening dates'!$B$5:$B$2448,MATCH('A. Sales by store'!B4973,'B. Store opening dates'!$A$5:$A$2448,0))</f>
        <v>2004</v>
      </c>
      <c r="F4973" t="str">
        <f t="shared" si="154"/>
        <v>Old</v>
      </c>
      <c r="G4973" t="str">
        <f t="shared" si="155"/>
        <v>Existing</v>
      </c>
    </row>
    <row r="4974" spans="1:7" ht="19" x14ac:dyDescent="0.25">
      <c r="A4974" s="7">
        <v>2015</v>
      </c>
      <c r="B4974" s="7" t="s">
        <v>629</v>
      </c>
      <c r="C4974" s="7" t="s">
        <v>6</v>
      </c>
      <c r="D4974" s="24">
        <v>412678.34</v>
      </c>
      <c r="E4974">
        <f>INDEX('B. Store opening dates'!$B$5:$B$2448,MATCH('A. Sales by store'!B4974,'B. Store opening dates'!$A$5:$A$2448,0))</f>
        <v>2004</v>
      </c>
      <c r="F4974" t="str">
        <f t="shared" si="154"/>
        <v>Old</v>
      </c>
      <c r="G4974" t="str">
        <f t="shared" si="155"/>
        <v>Existing</v>
      </c>
    </row>
    <row r="4975" spans="1:7" ht="19" x14ac:dyDescent="0.25">
      <c r="A4975" s="7">
        <v>2014</v>
      </c>
      <c r="B4975" s="7" t="s">
        <v>629</v>
      </c>
      <c r="C4975" s="7" t="s">
        <v>6</v>
      </c>
      <c r="D4975" s="24">
        <v>297135.02</v>
      </c>
      <c r="E4975">
        <f>INDEX('B. Store opening dates'!$B$5:$B$2448,MATCH('A. Sales by store'!B4975,'B. Store opening dates'!$A$5:$A$2448,0))</f>
        <v>2004</v>
      </c>
      <c r="F4975" t="str">
        <f t="shared" si="154"/>
        <v>Old</v>
      </c>
      <c r="G4975" t="str">
        <f t="shared" si="155"/>
        <v>Existing</v>
      </c>
    </row>
    <row r="4976" spans="1:7" ht="19" x14ac:dyDescent="0.25">
      <c r="A4976" s="7">
        <v>2015</v>
      </c>
      <c r="B4976" s="7" t="s">
        <v>629</v>
      </c>
      <c r="C4976" s="7" t="s">
        <v>7</v>
      </c>
      <c r="D4976" s="24">
        <v>173544.73</v>
      </c>
      <c r="E4976">
        <f>INDEX('B. Store opening dates'!$B$5:$B$2448,MATCH('A. Sales by store'!B4976,'B. Store opening dates'!$A$5:$A$2448,0))</f>
        <v>2004</v>
      </c>
      <c r="F4976" t="str">
        <f t="shared" si="154"/>
        <v>Old</v>
      </c>
      <c r="G4976" t="str">
        <f t="shared" si="155"/>
        <v>Existing</v>
      </c>
    </row>
    <row r="4977" spans="1:7" ht="19" x14ac:dyDescent="0.25">
      <c r="A4977" s="7">
        <v>2014</v>
      </c>
      <c r="B4977" s="7" t="s">
        <v>629</v>
      </c>
      <c r="C4977" s="7" t="s">
        <v>7</v>
      </c>
      <c r="D4977" s="24">
        <v>181420.7</v>
      </c>
      <c r="E4977">
        <f>INDEX('B. Store opening dates'!$B$5:$B$2448,MATCH('A. Sales by store'!B4977,'B. Store opening dates'!$A$5:$A$2448,0))</f>
        <v>2004</v>
      </c>
      <c r="F4977" t="str">
        <f t="shared" si="154"/>
        <v>Old</v>
      </c>
      <c r="G4977" t="str">
        <f t="shared" si="155"/>
        <v>Existing</v>
      </c>
    </row>
    <row r="4978" spans="1:7" ht="19" x14ac:dyDescent="0.25">
      <c r="A4978" s="7">
        <v>2015</v>
      </c>
      <c r="B4978" s="7" t="s">
        <v>629</v>
      </c>
      <c r="C4978" s="7" t="s">
        <v>8</v>
      </c>
      <c r="D4978" s="24">
        <v>565861.32999999996</v>
      </c>
      <c r="E4978">
        <f>INDEX('B. Store opening dates'!$B$5:$B$2448,MATCH('A. Sales by store'!B4978,'B. Store opening dates'!$A$5:$A$2448,0))</f>
        <v>2004</v>
      </c>
      <c r="F4978" t="str">
        <f t="shared" si="154"/>
        <v>Old</v>
      </c>
      <c r="G4978" t="str">
        <f t="shared" si="155"/>
        <v>Existing</v>
      </c>
    </row>
    <row r="4979" spans="1:7" ht="19" x14ac:dyDescent="0.25">
      <c r="A4979" s="7">
        <v>2014</v>
      </c>
      <c r="B4979" s="7" t="s">
        <v>629</v>
      </c>
      <c r="C4979" s="7" t="s">
        <v>8</v>
      </c>
      <c r="D4979" s="24">
        <v>587114.22</v>
      </c>
      <c r="E4979">
        <f>INDEX('B. Store opening dates'!$B$5:$B$2448,MATCH('A. Sales by store'!B4979,'B. Store opening dates'!$A$5:$A$2448,0))</f>
        <v>2004</v>
      </c>
      <c r="F4979" t="str">
        <f t="shared" si="154"/>
        <v>Old</v>
      </c>
      <c r="G4979" t="str">
        <f t="shared" si="155"/>
        <v>Existing</v>
      </c>
    </row>
    <row r="4980" spans="1:7" ht="19" x14ac:dyDescent="0.25">
      <c r="A4980" s="7">
        <v>2015</v>
      </c>
      <c r="B4980" s="7" t="s">
        <v>630</v>
      </c>
      <c r="C4980" s="7" t="s">
        <v>5</v>
      </c>
      <c r="D4980" s="24">
        <v>603870.85</v>
      </c>
      <c r="E4980">
        <f>INDEX('B. Store opening dates'!$B$5:$B$2448,MATCH('A. Sales by store'!B4980,'B. Store opening dates'!$A$5:$A$2448,0))</f>
        <v>2004</v>
      </c>
      <c r="F4980" t="str">
        <f t="shared" si="154"/>
        <v>Old</v>
      </c>
      <c r="G4980" t="str">
        <f t="shared" si="155"/>
        <v>Existing</v>
      </c>
    </row>
    <row r="4981" spans="1:7" ht="19" x14ac:dyDescent="0.25">
      <c r="A4981" s="7">
        <v>2014</v>
      </c>
      <c r="B4981" s="7" t="s">
        <v>630</v>
      </c>
      <c r="C4981" s="7" t="s">
        <v>5</v>
      </c>
      <c r="D4981" s="24">
        <v>666885.82999999996</v>
      </c>
      <c r="E4981">
        <f>INDEX('B. Store opening dates'!$B$5:$B$2448,MATCH('A. Sales by store'!B4981,'B. Store opening dates'!$A$5:$A$2448,0))</f>
        <v>2004</v>
      </c>
      <c r="F4981" t="str">
        <f t="shared" si="154"/>
        <v>Old</v>
      </c>
      <c r="G4981" t="str">
        <f t="shared" si="155"/>
        <v>Existing</v>
      </c>
    </row>
    <row r="4982" spans="1:7" ht="19" x14ac:dyDescent="0.25">
      <c r="A4982" s="7">
        <v>2015</v>
      </c>
      <c r="B4982" s="7" t="s">
        <v>630</v>
      </c>
      <c r="C4982" s="7" t="s">
        <v>6</v>
      </c>
      <c r="D4982" s="24">
        <v>435635.5</v>
      </c>
      <c r="E4982">
        <f>INDEX('B. Store opening dates'!$B$5:$B$2448,MATCH('A. Sales by store'!B4982,'B. Store opening dates'!$A$5:$A$2448,0))</f>
        <v>2004</v>
      </c>
      <c r="F4982" t="str">
        <f t="shared" si="154"/>
        <v>Old</v>
      </c>
      <c r="G4982" t="str">
        <f t="shared" si="155"/>
        <v>Existing</v>
      </c>
    </row>
    <row r="4983" spans="1:7" ht="19" x14ac:dyDescent="0.25">
      <c r="A4983" s="7">
        <v>2014</v>
      </c>
      <c r="B4983" s="7" t="s">
        <v>630</v>
      </c>
      <c r="C4983" s="7" t="s">
        <v>6</v>
      </c>
      <c r="D4983" s="24">
        <v>309636.84999999998</v>
      </c>
      <c r="E4983">
        <f>INDEX('B. Store opening dates'!$B$5:$B$2448,MATCH('A. Sales by store'!B4983,'B. Store opening dates'!$A$5:$A$2448,0))</f>
        <v>2004</v>
      </c>
      <c r="F4983" t="str">
        <f t="shared" si="154"/>
        <v>Old</v>
      </c>
      <c r="G4983" t="str">
        <f t="shared" si="155"/>
        <v>Existing</v>
      </c>
    </row>
    <row r="4984" spans="1:7" ht="19" x14ac:dyDescent="0.25">
      <c r="A4984" s="7">
        <v>2015</v>
      </c>
      <c r="B4984" s="7" t="s">
        <v>630</v>
      </c>
      <c r="C4984" s="7" t="s">
        <v>7</v>
      </c>
      <c r="D4984" s="24">
        <v>206902.39999999999</v>
      </c>
      <c r="E4984">
        <f>INDEX('B. Store opening dates'!$B$5:$B$2448,MATCH('A. Sales by store'!B4984,'B. Store opening dates'!$A$5:$A$2448,0))</f>
        <v>2004</v>
      </c>
      <c r="F4984" t="str">
        <f t="shared" si="154"/>
        <v>Old</v>
      </c>
      <c r="G4984" t="str">
        <f t="shared" si="155"/>
        <v>Existing</v>
      </c>
    </row>
    <row r="4985" spans="1:7" ht="19" x14ac:dyDescent="0.25">
      <c r="A4985" s="7">
        <v>2014</v>
      </c>
      <c r="B4985" s="7" t="s">
        <v>630</v>
      </c>
      <c r="C4985" s="7" t="s">
        <v>7</v>
      </c>
      <c r="D4985" s="24">
        <v>218830.38</v>
      </c>
      <c r="E4985">
        <f>INDEX('B. Store opening dates'!$B$5:$B$2448,MATCH('A. Sales by store'!B4985,'B. Store opening dates'!$A$5:$A$2448,0))</f>
        <v>2004</v>
      </c>
      <c r="F4985" t="str">
        <f t="shared" si="154"/>
        <v>Old</v>
      </c>
      <c r="G4985" t="str">
        <f t="shared" si="155"/>
        <v>Existing</v>
      </c>
    </row>
    <row r="4986" spans="1:7" ht="19" x14ac:dyDescent="0.25">
      <c r="A4986" s="7">
        <v>2015</v>
      </c>
      <c r="B4986" s="7" t="s">
        <v>630</v>
      </c>
      <c r="C4986" s="7" t="s">
        <v>8</v>
      </c>
      <c r="D4986" s="24">
        <v>761811.18</v>
      </c>
      <c r="E4986">
        <f>INDEX('B. Store opening dates'!$B$5:$B$2448,MATCH('A. Sales by store'!B4986,'B. Store opening dates'!$A$5:$A$2448,0))</f>
        <v>2004</v>
      </c>
      <c r="F4986" t="str">
        <f t="shared" si="154"/>
        <v>Old</v>
      </c>
      <c r="G4986" t="str">
        <f t="shared" si="155"/>
        <v>Existing</v>
      </c>
    </row>
    <row r="4987" spans="1:7" ht="19" x14ac:dyDescent="0.25">
      <c r="A4987" s="7">
        <v>2014</v>
      </c>
      <c r="B4987" s="7" t="s">
        <v>630</v>
      </c>
      <c r="C4987" s="7" t="s">
        <v>8</v>
      </c>
      <c r="D4987" s="24">
        <v>789133.13</v>
      </c>
      <c r="E4987">
        <f>INDEX('B. Store opening dates'!$B$5:$B$2448,MATCH('A. Sales by store'!B4987,'B. Store opening dates'!$A$5:$A$2448,0))</f>
        <v>2004</v>
      </c>
      <c r="F4987" t="str">
        <f t="shared" si="154"/>
        <v>Old</v>
      </c>
      <c r="G4987" t="str">
        <f t="shared" si="155"/>
        <v>Existing</v>
      </c>
    </row>
    <row r="4988" spans="1:7" ht="19" x14ac:dyDescent="0.25">
      <c r="A4988" s="7">
        <v>2015</v>
      </c>
      <c r="B4988" s="7" t="s">
        <v>631</v>
      </c>
      <c r="C4988" s="7" t="s">
        <v>5</v>
      </c>
      <c r="D4988" s="24">
        <v>832411.55</v>
      </c>
      <c r="E4988">
        <f>INDEX('B. Store opening dates'!$B$5:$B$2448,MATCH('A. Sales by store'!B4988,'B. Store opening dates'!$A$5:$A$2448,0))</f>
        <v>2004</v>
      </c>
      <c r="F4988" t="str">
        <f t="shared" si="154"/>
        <v>Old</v>
      </c>
      <c r="G4988" t="str">
        <f t="shared" si="155"/>
        <v>Existing</v>
      </c>
    </row>
    <row r="4989" spans="1:7" ht="19" x14ac:dyDescent="0.25">
      <c r="A4989" s="7">
        <v>2014</v>
      </c>
      <c r="B4989" s="7" t="s">
        <v>631</v>
      </c>
      <c r="C4989" s="7" t="s">
        <v>5</v>
      </c>
      <c r="D4989" s="24">
        <v>909893.67</v>
      </c>
      <c r="E4989">
        <f>INDEX('B. Store opening dates'!$B$5:$B$2448,MATCH('A. Sales by store'!B4989,'B. Store opening dates'!$A$5:$A$2448,0))</f>
        <v>2004</v>
      </c>
      <c r="F4989" t="str">
        <f t="shared" si="154"/>
        <v>Old</v>
      </c>
      <c r="G4989" t="str">
        <f t="shared" si="155"/>
        <v>Existing</v>
      </c>
    </row>
    <row r="4990" spans="1:7" ht="19" x14ac:dyDescent="0.25">
      <c r="A4990" s="7">
        <v>2015</v>
      </c>
      <c r="B4990" s="7" t="s">
        <v>631</v>
      </c>
      <c r="C4990" s="7" t="s">
        <v>6</v>
      </c>
      <c r="D4990" s="24">
        <v>494545.48</v>
      </c>
      <c r="E4990">
        <f>INDEX('B. Store opening dates'!$B$5:$B$2448,MATCH('A. Sales by store'!B4990,'B. Store opening dates'!$A$5:$A$2448,0))</f>
        <v>2004</v>
      </c>
      <c r="F4990" t="str">
        <f t="shared" si="154"/>
        <v>Old</v>
      </c>
      <c r="G4990" t="str">
        <f t="shared" si="155"/>
        <v>Existing</v>
      </c>
    </row>
    <row r="4991" spans="1:7" ht="19" x14ac:dyDescent="0.25">
      <c r="A4991" s="7">
        <v>2014</v>
      </c>
      <c r="B4991" s="7" t="s">
        <v>631</v>
      </c>
      <c r="C4991" s="7" t="s">
        <v>6</v>
      </c>
      <c r="D4991" s="24">
        <v>360497.63</v>
      </c>
      <c r="E4991">
        <f>INDEX('B. Store opening dates'!$B$5:$B$2448,MATCH('A. Sales by store'!B4991,'B. Store opening dates'!$A$5:$A$2448,0))</f>
        <v>2004</v>
      </c>
      <c r="F4991" t="str">
        <f t="shared" si="154"/>
        <v>Old</v>
      </c>
      <c r="G4991" t="str">
        <f t="shared" si="155"/>
        <v>Existing</v>
      </c>
    </row>
    <row r="4992" spans="1:7" ht="19" x14ac:dyDescent="0.25">
      <c r="A4992" s="7">
        <v>2015</v>
      </c>
      <c r="B4992" s="7" t="s">
        <v>631</v>
      </c>
      <c r="C4992" s="7" t="s">
        <v>7</v>
      </c>
      <c r="D4992" s="24">
        <v>69412.100000000006</v>
      </c>
      <c r="E4992">
        <f>INDEX('B. Store opening dates'!$B$5:$B$2448,MATCH('A. Sales by store'!B4992,'B. Store opening dates'!$A$5:$A$2448,0))</f>
        <v>2004</v>
      </c>
      <c r="F4992" t="str">
        <f t="shared" si="154"/>
        <v>Old</v>
      </c>
      <c r="G4992" t="str">
        <f t="shared" si="155"/>
        <v>Existing</v>
      </c>
    </row>
    <row r="4993" spans="1:7" ht="19" x14ac:dyDescent="0.25">
      <c r="A4993" s="7">
        <v>2014</v>
      </c>
      <c r="B4993" s="7" t="s">
        <v>631</v>
      </c>
      <c r="C4993" s="7" t="s">
        <v>7</v>
      </c>
      <c r="D4993" s="24">
        <v>72831.69</v>
      </c>
      <c r="E4993">
        <f>INDEX('B. Store opening dates'!$B$5:$B$2448,MATCH('A. Sales by store'!B4993,'B. Store opening dates'!$A$5:$A$2448,0))</f>
        <v>2004</v>
      </c>
      <c r="F4993" t="str">
        <f t="shared" si="154"/>
        <v>Old</v>
      </c>
      <c r="G4993" t="str">
        <f t="shared" si="155"/>
        <v>Existing</v>
      </c>
    </row>
    <row r="4994" spans="1:7" ht="19" x14ac:dyDescent="0.25">
      <c r="A4994" s="7">
        <v>2015</v>
      </c>
      <c r="B4994" s="7" t="s">
        <v>631</v>
      </c>
      <c r="C4994" s="7" t="s">
        <v>8</v>
      </c>
      <c r="D4994" s="24">
        <v>517650.02</v>
      </c>
      <c r="E4994">
        <f>INDEX('B. Store opening dates'!$B$5:$B$2448,MATCH('A. Sales by store'!B4994,'B. Store opening dates'!$A$5:$A$2448,0))</f>
        <v>2004</v>
      </c>
      <c r="F4994" t="str">
        <f t="shared" si="154"/>
        <v>Old</v>
      </c>
      <c r="G4994" t="str">
        <f t="shared" si="155"/>
        <v>Existing</v>
      </c>
    </row>
    <row r="4995" spans="1:7" ht="19" x14ac:dyDescent="0.25">
      <c r="A4995" s="7">
        <v>2014</v>
      </c>
      <c r="B4995" s="7" t="s">
        <v>631</v>
      </c>
      <c r="C4995" s="7" t="s">
        <v>8</v>
      </c>
      <c r="D4995" s="24">
        <v>543588.56000000006</v>
      </c>
      <c r="E4995">
        <f>INDEX('B. Store opening dates'!$B$5:$B$2448,MATCH('A. Sales by store'!B4995,'B. Store opening dates'!$A$5:$A$2448,0))</f>
        <v>2004</v>
      </c>
      <c r="F4995" t="str">
        <f t="shared" si="154"/>
        <v>Old</v>
      </c>
      <c r="G4995" t="str">
        <f t="shared" si="155"/>
        <v>Existing</v>
      </c>
    </row>
    <row r="4996" spans="1:7" ht="19" x14ac:dyDescent="0.25">
      <c r="A4996" s="7">
        <v>2015</v>
      </c>
      <c r="B4996" s="7" t="s">
        <v>632</v>
      </c>
      <c r="C4996" s="7" t="s">
        <v>5</v>
      </c>
      <c r="D4996" s="24">
        <v>501221</v>
      </c>
      <c r="E4996">
        <f>INDEX('B. Store opening dates'!$B$5:$B$2448,MATCH('A. Sales by store'!B4996,'B. Store opening dates'!$A$5:$A$2448,0))</f>
        <v>2004</v>
      </c>
      <c r="F4996" t="str">
        <f t="shared" si="154"/>
        <v>Old</v>
      </c>
      <c r="G4996" t="str">
        <f t="shared" si="155"/>
        <v>Existing</v>
      </c>
    </row>
    <row r="4997" spans="1:7" ht="19" x14ac:dyDescent="0.25">
      <c r="A4997" s="7">
        <v>2014</v>
      </c>
      <c r="B4997" s="7" t="s">
        <v>632</v>
      </c>
      <c r="C4997" s="7" t="s">
        <v>5</v>
      </c>
      <c r="D4997" s="24">
        <v>553448.34</v>
      </c>
      <c r="E4997">
        <f>INDEX('B. Store opening dates'!$B$5:$B$2448,MATCH('A. Sales by store'!B4997,'B. Store opening dates'!$A$5:$A$2448,0))</f>
        <v>2004</v>
      </c>
      <c r="F4997" t="str">
        <f t="shared" ref="F4997:F5060" si="156">IF(A4997 = 2015, IF(E4997&lt; 2015, "Old","New"),IF(E4997 &lt; 2014, "Old","New"))</f>
        <v>Old</v>
      </c>
      <c r="G4997" t="str">
        <f t="shared" ref="G4997:G5060" si="157">IF(A4997 = 2015, IF(E4997&lt; 2015, "Existing","New"),"Existing")</f>
        <v>Existing</v>
      </c>
    </row>
    <row r="4998" spans="1:7" ht="19" x14ac:dyDescent="0.25">
      <c r="A4998" s="7">
        <v>2015</v>
      </c>
      <c r="B4998" s="7" t="s">
        <v>632</v>
      </c>
      <c r="C4998" s="7" t="s">
        <v>6</v>
      </c>
      <c r="D4998" s="24">
        <v>539224.71</v>
      </c>
      <c r="E4998">
        <f>INDEX('B. Store opening dates'!$B$5:$B$2448,MATCH('A. Sales by store'!B4998,'B. Store opening dates'!$A$5:$A$2448,0))</f>
        <v>2004</v>
      </c>
      <c r="F4998" t="str">
        <f t="shared" si="156"/>
        <v>Old</v>
      </c>
      <c r="G4998" t="str">
        <f t="shared" si="157"/>
        <v>Existing</v>
      </c>
    </row>
    <row r="4999" spans="1:7" ht="19" x14ac:dyDescent="0.25">
      <c r="A4999" s="7">
        <v>2014</v>
      </c>
      <c r="B4999" s="7" t="s">
        <v>632</v>
      </c>
      <c r="C4999" s="7" t="s">
        <v>6</v>
      </c>
      <c r="D4999" s="24">
        <v>392703.98</v>
      </c>
      <c r="E4999">
        <f>INDEX('B. Store opening dates'!$B$5:$B$2448,MATCH('A. Sales by store'!B4999,'B. Store opening dates'!$A$5:$A$2448,0))</f>
        <v>2004</v>
      </c>
      <c r="F4999" t="str">
        <f t="shared" si="156"/>
        <v>Old</v>
      </c>
      <c r="G4999" t="str">
        <f t="shared" si="157"/>
        <v>Existing</v>
      </c>
    </row>
    <row r="5000" spans="1:7" ht="19" x14ac:dyDescent="0.25">
      <c r="A5000" s="7">
        <v>2015</v>
      </c>
      <c r="B5000" s="7" t="s">
        <v>632</v>
      </c>
      <c r="C5000" s="7" t="s">
        <v>7</v>
      </c>
      <c r="D5000" s="24">
        <v>136066.81</v>
      </c>
      <c r="E5000">
        <f>INDEX('B. Store opening dates'!$B$5:$B$2448,MATCH('A. Sales by store'!B5000,'B. Store opening dates'!$A$5:$A$2448,0))</f>
        <v>2004</v>
      </c>
      <c r="F5000" t="str">
        <f t="shared" si="156"/>
        <v>Old</v>
      </c>
      <c r="G5000" t="str">
        <f t="shared" si="157"/>
        <v>Existing</v>
      </c>
    </row>
    <row r="5001" spans="1:7" ht="19" x14ac:dyDescent="0.25">
      <c r="A5001" s="7">
        <v>2014</v>
      </c>
      <c r="B5001" s="7" t="s">
        <v>632</v>
      </c>
      <c r="C5001" s="7" t="s">
        <v>7</v>
      </c>
      <c r="D5001" s="24">
        <v>144390.5</v>
      </c>
      <c r="E5001">
        <f>INDEX('B. Store opening dates'!$B$5:$B$2448,MATCH('A. Sales by store'!B5001,'B. Store opening dates'!$A$5:$A$2448,0))</f>
        <v>2004</v>
      </c>
      <c r="F5001" t="str">
        <f t="shared" si="156"/>
        <v>Old</v>
      </c>
      <c r="G5001" t="str">
        <f t="shared" si="157"/>
        <v>Existing</v>
      </c>
    </row>
    <row r="5002" spans="1:7" ht="19" x14ac:dyDescent="0.25">
      <c r="A5002" s="7">
        <v>2015</v>
      </c>
      <c r="B5002" s="7" t="s">
        <v>632</v>
      </c>
      <c r="C5002" s="7" t="s">
        <v>8</v>
      </c>
      <c r="D5002" s="24">
        <v>702661.61</v>
      </c>
      <c r="E5002">
        <f>INDEX('B. Store opening dates'!$B$5:$B$2448,MATCH('A. Sales by store'!B5002,'B. Store opening dates'!$A$5:$A$2448,0))</f>
        <v>2004</v>
      </c>
      <c r="F5002" t="str">
        <f t="shared" si="156"/>
        <v>Old</v>
      </c>
      <c r="G5002" t="str">
        <f t="shared" si="157"/>
        <v>Existing</v>
      </c>
    </row>
    <row r="5003" spans="1:7" ht="19" x14ac:dyDescent="0.25">
      <c r="A5003" s="7">
        <v>2014</v>
      </c>
      <c r="B5003" s="7" t="s">
        <v>632</v>
      </c>
      <c r="C5003" s="7" t="s">
        <v>8</v>
      </c>
      <c r="D5003" s="24">
        <v>731969.91</v>
      </c>
      <c r="E5003">
        <f>INDEX('B. Store opening dates'!$B$5:$B$2448,MATCH('A. Sales by store'!B5003,'B. Store opening dates'!$A$5:$A$2448,0))</f>
        <v>2004</v>
      </c>
      <c r="F5003" t="str">
        <f t="shared" si="156"/>
        <v>Old</v>
      </c>
      <c r="G5003" t="str">
        <f t="shared" si="157"/>
        <v>Existing</v>
      </c>
    </row>
    <row r="5004" spans="1:7" ht="19" x14ac:dyDescent="0.25">
      <c r="A5004" s="7">
        <v>2015</v>
      </c>
      <c r="B5004" s="7" t="s">
        <v>633</v>
      </c>
      <c r="C5004" s="7" t="s">
        <v>5</v>
      </c>
      <c r="D5004" s="24">
        <v>922858.31</v>
      </c>
      <c r="E5004">
        <f>INDEX('B. Store opening dates'!$B$5:$B$2448,MATCH('A. Sales by store'!B5004,'B. Store opening dates'!$A$5:$A$2448,0))</f>
        <v>2004</v>
      </c>
      <c r="F5004" t="str">
        <f t="shared" si="156"/>
        <v>Old</v>
      </c>
      <c r="G5004" t="str">
        <f t="shared" si="157"/>
        <v>Existing</v>
      </c>
    </row>
    <row r="5005" spans="1:7" ht="19" x14ac:dyDescent="0.25">
      <c r="A5005" s="7">
        <v>2014</v>
      </c>
      <c r="B5005" s="7" t="s">
        <v>633</v>
      </c>
      <c r="C5005" s="7" t="s">
        <v>5</v>
      </c>
      <c r="D5005" s="24">
        <v>1017618.25</v>
      </c>
      <c r="E5005">
        <f>INDEX('B. Store opening dates'!$B$5:$B$2448,MATCH('A. Sales by store'!B5005,'B. Store opening dates'!$A$5:$A$2448,0))</f>
        <v>2004</v>
      </c>
      <c r="F5005" t="str">
        <f t="shared" si="156"/>
        <v>Old</v>
      </c>
      <c r="G5005" t="str">
        <f t="shared" si="157"/>
        <v>Existing</v>
      </c>
    </row>
    <row r="5006" spans="1:7" ht="19" x14ac:dyDescent="0.25">
      <c r="A5006" s="7">
        <v>2015</v>
      </c>
      <c r="B5006" s="7" t="s">
        <v>633</v>
      </c>
      <c r="C5006" s="7" t="s">
        <v>6</v>
      </c>
      <c r="D5006" s="24">
        <v>247387.35</v>
      </c>
      <c r="E5006">
        <f>INDEX('B. Store opening dates'!$B$5:$B$2448,MATCH('A. Sales by store'!B5006,'B. Store opening dates'!$A$5:$A$2448,0))</f>
        <v>2004</v>
      </c>
      <c r="F5006" t="str">
        <f t="shared" si="156"/>
        <v>Old</v>
      </c>
      <c r="G5006" t="str">
        <f t="shared" si="157"/>
        <v>Existing</v>
      </c>
    </row>
    <row r="5007" spans="1:7" ht="19" x14ac:dyDescent="0.25">
      <c r="A5007" s="7">
        <v>2014</v>
      </c>
      <c r="B5007" s="7" t="s">
        <v>633</v>
      </c>
      <c r="C5007" s="7" t="s">
        <v>6</v>
      </c>
      <c r="D5007" s="24">
        <v>180690.44</v>
      </c>
      <c r="E5007">
        <f>INDEX('B. Store opening dates'!$B$5:$B$2448,MATCH('A. Sales by store'!B5007,'B. Store opening dates'!$A$5:$A$2448,0))</f>
        <v>2004</v>
      </c>
      <c r="F5007" t="str">
        <f t="shared" si="156"/>
        <v>Old</v>
      </c>
      <c r="G5007" t="str">
        <f t="shared" si="157"/>
        <v>Existing</v>
      </c>
    </row>
    <row r="5008" spans="1:7" ht="19" x14ac:dyDescent="0.25">
      <c r="A5008" s="7">
        <v>2015</v>
      </c>
      <c r="B5008" s="7" t="s">
        <v>633</v>
      </c>
      <c r="C5008" s="7" t="s">
        <v>7</v>
      </c>
      <c r="D5008" s="24">
        <v>214087.96</v>
      </c>
      <c r="E5008">
        <f>INDEX('B. Store opening dates'!$B$5:$B$2448,MATCH('A. Sales by store'!B5008,'B. Store opening dates'!$A$5:$A$2448,0))</f>
        <v>2004</v>
      </c>
      <c r="F5008" t="str">
        <f t="shared" si="156"/>
        <v>Old</v>
      </c>
      <c r="G5008" t="str">
        <f t="shared" si="157"/>
        <v>Existing</v>
      </c>
    </row>
    <row r="5009" spans="1:7" ht="19" x14ac:dyDescent="0.25">
      <c r="A5009" s="7">
        <v>2014</v>
      </c>
      <c r="B5009" s="7" t="s">
        <v>633</v>
      </c>
      <c r="C5009" s="7" t="s">
        <v>7</v>
      </c>
      <c r="D5009" s="24">
        <v>225216.9</v>
      </c>
      <c r="E5009">
        <f>INDEX('B. Store opening dates'!$B$5:$B$2448,MATCH('A. Sales by store'!B5009,'B. Store opening dates'!$A$5:$A$2448,0))</f>
        <v>2004</v>
      </c>
      <c r="F5009" t="str">
        <f t="shared" si="156"/>
        <v>Old</v>
      </c>
      <c r="G5009" t="str">
        <f t="shared" si="157"/>
        <v>Existing</v>
      </c>
    </row>
    <row r="5010" spans="1:7" ht="19" x14ac:dyDescent="0.25">
      <c r="A5010" s="7">
        <v>2015</v>
      </c>
      <c r="B5010" s="7" t="s">
        <v>633</v>
      </c>
      <c r="C5010" s="7" t="s">
        <v>8</v>
      </c>
      <c r="D5010" s="24">
        <v>642619.71</v>
      </c>
      <c r="E5010">
        <f>INDEX('B. Store opening dates'!$B$5:$B$2448,MATCH('A. Sales by store'!B5010,'B. Store opening dates'!$A$5:$A$2448,0))</f>
        <v>2004</v>
      </c>
      <c r="F5010" t="str">
        <f t="shared" si="156"/>
        <v>Old</v>
      </c>
      <c r="G5010" t="str">
        <f t="shared" si="157"/>
        <v>Existing</v>
      </c>
    </row>
    <row r="5011" spans="1:7" ht="19" x14ac:dyDescent="0.25">
      <c r="A5011" s="7">
        <v>2014</v>
      </c>
      <c r="B5011" s="7" t="s">
        <v>633</v>
      </c>
      <c r="C5011" s="7" t="s">
        <v>8</v>
      </c>
      <c r="D5011" s="24">
        <v>664136.26</v>
      </c>
      <c r="E5011">
        <f>INDEX('B. Store opening dates'!$B$5:$B$2448,MATCH('A. Sales by store'!B5011,'B. Store opening dates'!$A$5:$A$2448,0))</f>
        <v>2004</v>
      </c>
      <c r="F5011" t="str">
        <f t="shared" si="156"/>
        <v>Old</v>
      </c>
      <c r="G5011" t="str">
        <f t="shared" si="157"/>
        <v>Existing</v>
      </c>
    </row>
    <row r="5012" spans="1:7" ht="19" x14ac:dyDescent="0.25">
      <c r="A5012" s="7">
        <v>2015</v>
      </c>
      <c r="B5012" s="7" t="s">
        <v>634</v>
      </c>
      <c r="C5012" s="7" t="s">
        <v>5</v>
      </c>
      <c r="D5012" s="24">
        <v>642602.66</v>
      </c>
      <c r="E5012">
        <f>INDEX('B. Store opening dates'!$B$5:$B$2448,MATCH('A. Sales by store'!B5012,'B. Store opening dates'!$A$5:$A$2448,0))</f>
        <v>2004</v>
      </c>
      <c r="F5012" t="str">
        <f t="shared" si="156"/>
        <v>Old</v>
      </c>
      <c r="G5012" t="str">
        <f t="shared" si="157"/>
        <v>Existing</v>
      </c>
    </row>
    <row r="5013" spans="1:7" ht="19" x14ac:dyDescent="0.25">
      <c r="A5013" s="7">
        <v>2014</v>
      </c>
      <c r="B5013" s="7" t="s">
        <v>634</v>
      </c>
      <c r="C5013" s="7" t="s">
        <v>5</v>
      </c>
      <c r="D5013" s="24">
        <v>707083.5</v>
      </c>
      <c r="E5013">
        <f>INDEX('B. Store opening dates'!$B$5:$B$2448,MATCH('A. Sales by store'!B5013,'B. Store opening dates'!$A$5:$A$2448,0))</f>
        <v>2004</v>
      </c>
      <c r="F5013" t="str">
        <f t="shared" si="156"/>
        <v>Old</v>
      </c>
      <c r="G5013" t="str">
        <f t="shared" si="157"/>
        <v>Existing</v>
      </c>
    </row>
    <row r="5014" spans="1:7" ht="19" x14ac:dyDescent="0.25">
      <c r="A5014" s="7">
        <v>2015</v>
      </c>
      <c r="B5014" s="7" t="s">
        <v>634</v>
      </c>
      <c r="C5014" s="7" t="s">
        <v>6</v>
      </c>
      <c r="D5014" s="24">
        <v>234362.13</v>
      </c>
      <c r="E5014">
        <f>INDEX('B. Store opening dates'!$B$5:$B$2448,MATCH('A. Sales by store'!B5014,'B. Store opening dates'!$A$5:$A$2448,0))</f>
        <v>2004</v>
      </c>
      <c r="F5014" t="str">
        <f t="shared" si="156"/>
        <v>Old</v>
      </c>
      <c r="G5014" t="str">
        <f t="shared" si="157"/>
        <v>Existing</v>
      </c>
    </row>
    <row r="5015" spans="1:7" ht="19" x14ac:dyDescent="0.25">
      <c r="A5015" s="7">
        <v>2014</v>
      </c>
      <c r="B5015" s="7" t="s">
        <v>634</v>
      </c>
      <c r="C5015" s="7" t="s">
        <v>6</v>
      </c>
      <c r="D5015" s="24">
        <v>164015.54999999999</v>
      </c>
      <c r="E5015">
        <f>INDEX('B. Store opening dates'!$B$5:$B$2448,MATCH('A. Sales by store'!B5015,'B. Store opening dates'!$A$5:$A$2448,0))</f>
        <v>2004</v>
      </c>
      <c r="F5015" t="str">
        <f t="shared" si="156"/>
        <v>Old</v>
      </c>
      <c r="G5015" t="str">
        <f t="shared" si="157"/>
        <v>Existing</v>
      </c>
    </row>
    <row r="5016" spans="1:7" ht="19" x14ac:dyDescent="0.25">
      <c r="A5016" s="7">
        <v>2015</v>
      </c>
      <c r="B5016" s="7" t="s">
        <v>634</v>
      </c>
      <c r="C5016" s="7" t="s">
        <v>7</v>
      </c>
      <c r="D5016" s="24">
        <v>241598.5</v>
      </c>
      <c r="E5016">
        <f>INDEX('B. Store opening dates'!$B$5:$B$2448,MATCH('A. Sales by store'!B5016,'B. Store opening dates'!$A$5:$A$2448,0))</f>
        <v>2004</v>
      </c>
      <c r="F5016" t="str">
        <f t="shared" si="156"/>
        <v>Old</v>
      </c>
      <c r="G5016" t="str">
        <f t="shared" si="157"/>
        <v>Existing</v>
      </c>
    </row>
    <row r="5017" spans="1:7" ht="19" x14ac:dyDescent="0.25">
      <c r="A5017" s="7">
        <v>2014</v>
      </c>
      <c r="B5017" s="7" t="s">
        <v>634</v>
      </c>
      <c r="C5017" s="7" t="s">
        <v>7</v>
      </c>
      <c r="D5017" s="24">
        <v>253661.83</v>
      </c>
      <c r="E5017">
        <f>INDEX('B. Store opening dates'!$B$5:$B$2448,MATCH('A. Sales by store'!B5017,'B. Store opening dates'!$A$5:$A$2448,0))</f>
        <v>2004</v>
      </c>
      <c r="F5017" t="str">
        <f t="shared" si="156"/>
        <v>Old</v>
      </c>
      <c r="G5017" t="str">
        <f t="shared" si="157"/>
        <v>Existing</v>
      </c>
    </row>
    <row r="5018" spans="1:7" ht="19" x14ac:dyDescent="0.25">
      <c r="A5018" s="7">
        <v>2015</v>
      </c>
      <c r="B5018" s="7" t="s">
        <v>634</v>
      </c>
      <c r="C5018" s="7" t="s">
        <v>8</v>
      </c>
      <c r="D5018" s="24">
        <v>619812.09</v>
      </c>
      <c r="E5018">
        <f>INDEX('B. Store opening dates'!$B$5:$B$2448,MATCH('A. Sales by store'!B5018,'B. Store opening dates'!$A$5:$A$2448,0))</f>
        <v>2004</v>
      </c>
      <c r="F5018" t="str">
        <f t="shared" si="156"/>
        <v>Old</v>
      </c>
      <c r="G5018" t="str">
        <f t="shared" si="157"/>
        <v>Existing</v>
      </c>
    </row>
    <row r="5019" spans="1:7" ht="19" x14ac:dyDescent="0.25">
      <c r="A5019" s="7">
        <v>2014</v>
      </c>
      <c r="B5019" s="7" t="s">
        <v>634</v>
      </c>
      <c r="C5019" s="7" t="s">
        <v>8</v>
      </c>
      <c r="D5019" s="24">
        <v>648444.02</v>
      </c>
      <c r="E5019">
        <f>INDEX('B. Store opening dates'!$B$5:$B$2448,MATCH('A. Sales by store'!B5019,'B. Store opening dates'!$A$5:$A$2448,0))</f>
        <v>2004</v>
      </c>
      <c r="F5019" t="str">
        <f t="shared" si="156"/>
        <v>Old</v>
      </c>
      <c r="G5019" t="str">
        <f t="shared" si="157"/>
        <v>Existing</v>
      </c>
    </row>
    <row r="5020" spans="1:7" ht="19" x14ac:dyDescent="0.25">
      <c r="A5020" s="7">
        <v>2015</v>
      </c>
      <c r="B5020" s="7" t="s">
        <v>635</v>
      </c>
      <c r="C5020" s="7" t="s">
        <v>5</v>
      </c>
      <c r="D5020" s="24">
        <v>685868.27</v>
      </c>
      <c r="E5020">
        <f>INDEX('B. Store opening dates'!$B$5:$B$2448,MATCH('A. Sales by store'!B5020,'B. Store opening dates'!$A$5:$A$2448,0))</f>
        <v>2004</v>
      </c>
      <c r="F5020" t="str">
        <f t="shared" si="156"/>
        <v>Old</v>
      </c>
      <c r="G5020" t="str">
        <f t="shared" si="157"/>
        <v>Existing</v>
      </c>
    </row>
    <row r="5021" spans="1:7" ht="19" x14ac:dyDescent="0.25">
      <c r="A5021" s="7">
        <v>2014</v>
      </c>
      <c r="B5021" s="7" t="s">
        <v>635</v>
      </c>
      <c r="C5021" s="7" t="s">
        <v>5</v>
      </c>
      <c r="D5021" s="24">
        <v>746131.09</v>
      </c>
      <c r="E5021">
        <f>INDEX('B. Store opening dates'!$B$5:$B$2448,MATCH('A. Sales by store'!B5021,'B. Store opening dates'!$A$5:$A$2448,0))</f>
        <v>2004</v>
      </c>
      <c r="F5021" t="str">
        <f t="shared" si="156"/>
        <v>Old</v>
      </c>
      <c r="G5021" t="str">
        <f t="shared" si="157"/>
        <v>Existing</v>
      </c>
    </row>
    <row r="5022" spans="1:7" ht="19" x14ac:dyDescent="0.25">
      <c r="A5022" s="7">
        <v>2015</v>
      </c>
      <c r="B5022" s="7" t="s">
        <v>635</v>
      </c>
      <c r="C5022" s="7" t="s">
        <v>6</v>
      </c>
      <c r="D5022" s="24">
        <v>502926.06</v>
      </c>
      <c r="E5022">
        <f>INDEX('B. Store opening dates'!$B$5:$B$2448,MATCH('A. Sales by store'!B5022,'B. Store opening dates'!$A$5:$A$2448,0))</f>
        <v>2004</v>
      </c>
      <c r="F5022" t="str">
        <f t="shared" si="156"/>
        <v>Old</v>
      </c>
      <c r="G5022" t="str">
        <f t="shared" si="157"/>
        <v>Existing</v>
      </c>
    </row>
    <row r="5023" spans="1:7" ht="19" x14ac:dyDescent="0.25">
      <c r="A5023" s="7">
        <v>2014</v>
      </c>
      <c r="B5023" s="7" t="s">
        <v>635</v>
      </c>
      <c r="C5023" s="7" t="s">
        <v>6</v>
      </c>
      <c r="D5023" s="24">
        <v>362646.45</v>
      </c>
      <c r="E5023">
        <f>INDEX('B. Store opening dates'!$B$5:$B$2448,MATCH('A. Sales by store'!B5023,'B. Store opening dates'!$A$5:$A$2448,0))</f>
        <v>2004</v>
      </c>
      <c r="F5023" t="str">
        <f t="shared" si="156"/>
        <v>Old</v>
      </c>
      <c r="G5023" t="str">
        <f t="shared" si="157"/>
        <v>Existing</v>
      </c>
    </row>
    <row r="5024" spans="1:7" ht="19" x14ac:dyDescent="0.25">
      <c r="A5024" s="7">
        <v>2015</v>
      </c>
      <c r="B5024" s="7" t="s">
        <v>635</v>
      </c>
      <c r="C5024" s="7" t="s">
        <v>7</v>
      </c>
      <c r="D5024" s="24">
        <v>115311.52</v>
      </c>
      <c r="E5024">
        <f>INDEX('B. Store opening dates'!$B$5:$B$2448,MATCH('A. Sales by store'!B5024,'B. Store opening dates'!$A$5:$A$2448,0))</f>
        <v>2004</v>
      </c>
      <c r="F5024" t="str">
        <f t="shared" si="156"/>
        <v>Old</v>
      </c>
      <c r="G5024" t="str">
        <f t="shared" si="157"/>
        <v>Existing</v>
      </c>
    </row>
    <row r="5025" spans="1:7" ht="19" x14ac:dyDescent="0.25">
      <c r="A5025" s="7">
        <v>2014</v>
      </c>
      <c r="B5025" s="7" t="s">
        <v>635</v>
      </c>
      <c r="C5025" s="7" t="s">
        <v>7</v>
      </c>
      <c r="D5025" s="24">
        <v>121120.3</v>
      </c>
      <c r="E5025">
        <f>INDEX('B. Store opening dates'!$B$5:$B$2448,MATCH('A. Sales by store'!B5025,'B. Store opening dates'!$A$5:$A$2448,0))</f>
        <v>2004</v>
      </c>
      <c r="F5025" t="str">
        <f t="shared" si="156"/>
        <v>Old</v>
      </c>
      <c r="G5025" t="str">
        <f t="shared" si="157"/>
        <v>Existing</v>
      </c>
    </row>
    <row r="5026" spans="1:7" ht="19" x14ac:dyDescent="0.25">
      <c r="A5026" s="7">
        <v>2015</v>
      </c>
      <c r="B5026" s="7" t="s">
        <v>635</v>
      </c>
      <c r="C5026" s="7" t="s">
        <v>8</v>
      </c>
      <c r="D5026" s="24">
        <v>673350.17</v>
      </c>
      <c r="E5026">
        <f>INDEX('B. Store opening dates'!$B$5:$B$2448,MATCH('A. Sales by store'!B5026,'B. Store opening dates'!$A$5:$A$2448,0))</f>
        <v>2004</v>
      </c>
      <c r="F5026" t="str">
        <f t="shared" si="156"/>
        <v>Old</v>
      </c>
      <c r="G5026" t="str">
        <f t="shared" si="157"/>
        <v>Existing</v>
      </c>
    </row>
    <row r="5027" spans="1:7" ht="19" x14ac:dyDescent="0.25">
      <c r="A5027" s="7">
        <v>2014</v>
      </c>
      <c r="B5027" s="7" t="s">
        <v>635</v>
      </c>
      <c r="C5027" s="7" t="s">
        <v>8</v>
      </c>
      <c r="D5027" s="24">
        <v>705747.54</v>
      </c>
      <c r="E5027">
        <f>INDEX('B. Store opening dates'!$B$5:$B$2448,MATCH('A. Sales by store'!B5027,'B. Store opening dates'!$A$5:$A$2448,0))</f>
        <v>2004</v>
      </c>
      <c r="F5027" t="str">
        <f t="shared" si="156"/>
        <v>Old</v>
      </c>
      <c r="G5027" t="str">
        <f t="shared" si="157"/>
        <v>Existing</v>
      </c>
    </row>
    <row r="5028" spans="1:7" ht="19" x14ac:dyDescent="0.25">
      <c r="A5028" s="7">
        <v>2015</v>
      </c>
      <c r="B5028" s="7" t="s">
        <v>636</v>
      </c>
      <c r="C5028" s="7" t="s">
        <v>5</v>
      </c>
      <c r="D5028" s="24">
        <v>534812.42000000004</v>
      </c>
      <c r="E5028">
        <f>INDEX('B. Store opening dates'!$B$5:$B$2448,MATCH('A. Sales by store'!B5028,'B. Store opening dates'!$A$5:$A$2448,0))</f>
        <v>2004</v>
      </c>
      <c r="F5028" t="str">
        <f t="shared" si="156"/>
        <v>Old</v>
      </c>
      <c r="G5028" t="str">
        <f t="shared" si="157"/>
        <v>Existing</v>
      </c>
    </row>
    <row r="5029" spans="1:7" ht="19" x14ac:dyDescent="0.25">
      <c r="A5029" s="7">
        <v>2014</v>
      </c>
      <c r="B5029" s="7" t="s">
        <v>636</v>
      </c>
      <c r="C5029" s="7" t="s">
        <v>5</v>
      </c>
      <c r="D5029" s="24">
        <v>585242.68999999994</v>
      </c>
      <c r="E5029">
        <f>INDEX('B. Store opening dates'!$B$5:$B$2448,MATCH('A. Sales by store'!B5029,'B. Store opening dates'!$A$5:$A$2448,0))</f>
        <v>2004</v>
      </c>
      <c r="F5029" t="str">
        <f t="shared" si="156"/>
        <v>Old</v>
      </c>
      <c r="G5029" t="str">
        <f t="shared" si="157"/>
        <v>Existing</v>
      </c>
    </row>
    <row r="5030" spans="1:7" ht="19" x14ac:dyDescent="0.25">
      <c r="A5030" s="7">
        <v>2015</v>
      </c>
      <c r="B5030" s="7" t="s">
        <v>636</v>
      </c>
      <c r="C5030" s="7" t="s">
        <v>6</v>
      </c>
      <c r="D5030" s="24">
        <v>271098.25</v>
      </c>
      <c r="E5030">
        <f>INDEX('B. Store opening dates'!$B$5:$B$2448,MATCH('A. Sales by store'!B5030,'B. Store opening dates'!$A$5:$A$2448,0))</f>
        <v>2004</v>
      </c>
      <c r="F5030" t="str">
        <f t="shared" si="156"/>
        <v>Old</v>
      </c>
      <c r="G5030" t="str">
        <f t="shared" si="157"/>
        <v>Existing</v>
      </c>
    </row>
    <row r="5031" spans="1:7" ht="19" x14ac:dyDescent="0.25">
      <c r="A5031" s="7">
        <v>2014</v>
      </c>
      <c r="B5031" s="7" t="s">
        <v>636</v>
      </c>
      <c r="C5031" s="7" t="s">
        <v>6</v>
      </c>
      <c r="D5031" s="24">
        <v>200919.49</v>
      </c>
      <c r="E5031">
        <f>INDEX('B. Store opening dates'!$B$5:$B$2448,MATCH('A. Sales by store'!B5031,'B. Store opening dates'!$A$5:$A$2448,0))</f>
        <v>2004</v>
      </c>
      <c r="F5031" t="str">
        <f t="shared" si="156"/>
        <v>Old</v>
      </c>
      <c r="G5031" t="str">
        <f t="shared" si="157"/>
        <v>Existing</v>
      </c>
    </row>
    <row r="5032" spans="1:7" ht="19" x14ac:dyDescent="0.25">
      <c r="A5032" s="7">
        <v>2015</v>
      </c>
      <c r="B5032" s="7" t="s">
        <v>636</v>
      </c>
      <c r="C5032" s="7" t="s">
        <v>7</v>
      </c>
      <c r="D5032" s="24">
        <v>176393.82</v>
      </c>
      <c r="E5032">
        <f>INDEX('B. Store opening dates'!$B$5:$B$2448,MATCH('A. Sales by store'!B5032,'B. Store opening dates'!$A$5:$A$2448,0))</f>
        <v>2004</v>
      </c>
      <c r="F5032" t="str">
        <f t="shared" si="156"/>
        <v>Old</v>
      </c>
      <c r="G5032" t="str">
        <f t="shared" si="157"/>
        <v>Existing</v>
      </c>
    </row>
    <row r="5033" spans="1:7" ht="19" x14ac:dyDescent="0.25">
      <c r="A5033" s="7">
        <v>2014</v>
      </c>
      <c r="B5033" s="7" t="s">
        <v>636</v>
      </c>
      <c r="C5033" s="7" t="s">
        <v>7</v>
      </c>
      <c r="D5033" s="24">
        <v>184962.6</v>
      </c>
      <c r="E5033">
        <f>INDEX('B. Store opening dates'!$B$5:$B$2448,MATCH('A. Sales by store'!B5033,'B. Store opening dates'!$A$5:$A$2448,0))</f>
        <v>2004</v>
      </c>
      <c r="F5033" t="str">
        <f t="shared" si="156"/>
        <v>Old</v>
      </c>
      <c r="G5033" t="str">
        <f t="shared" si="157"/>
        <v>Existing</v>
      </c>
    </row>
    <row r="5034" spans="1:7" ht="19" x14ac:dyDescent="0.25">
      <c r="A5034" s="7">
        <v>2015</v>
      </c>
      <c r="B5034" s="7" t="s">
        <v>636</v>
      </c>
      <c r="C5034" s="7" t="s">
        <v>8</v>
      </c>
      <c r="D5034" s="24">
        <v>779773.5</v>
      </c>
      <c r="E5034">
        <f>INDEX('B. Store opening dates'!$B$5:$B$2448,MATCH('A. Sales by store'!B5034,'B. Store opening dates'!$A$5:$A$2448,0))</f>
        <v>2004</v>
      </c>
      <c r="F5034" t="str">
        <f t="shared" si="156"/>
        <v>Old</v>
      </c>
      <c r="G5034" t="str">
        <f t="shared" si="157"/>
        <v>Existing</v>
      </c>
    </row>
    <row r="5035" spans="1:7" ht="19" x14ac:dyDescent="0.25">
      <c r="A5035" s="7">
        <v>2014</v>
      </c>
      <c r="B5035" s="7" t="s">
        <v>636</v>
      </c>
      <c r="C5035" s="7" t="s">
        <v>8</v>
      </c>
      <c r="D5035" s="24">
        <v>808198.08</v>
      </c>
      <c r="E5035">
        <f>INDEX('B. Store opening dates'!$B$5:$B$2448,MATCH('A. Sales by store'!B5035,'B. Store opening dates'!$A$5:$A$2448,0))</f>
        <v>2004</v>
      </c>
      <c r="F5035" t="str">
        <f t="shared" si="156"/>
        <v>Old</v>
      </c>
      <c r="G5035" t="str">
        <f t="shared" si="157"/>
        <v>Existing</v>
      </c>
    </row>
    <row r="5036" spans="1:7" ht="19" x14ac:dyDescent="0.25">
      <c r="A5036" s="7">
        <v>2015</v>
      </c>
      <c r="B5036" s="7" t="s">
        <v>637</v>
      </c>
      <c r="C5036" s="7" t="s">
        <v>5</v>
      </c>
      <c r="D5036" s="24">
        <v>884719.53</v>
      </c>
      <c r="E5036">
        <f>INDEX('B. Store opening dates'!$B$5:$B$2448,MATCH('A. Sales by store'!B5036,'B. Store opening dates'!$A$5:$A$2448,0))</f>
        <v>2004</v>
      </c>
      <c r="F5036" t="str">
        <f t="shared" si="156"/>
        <v>Old</v>
      </c>
      <c r="G5036" t="str">
        <f t="shared" si="157"/>
        <v>Existing</v>
      </c>
    </row>
    <row r="5037" spans="1:7" ht="19" x14ac:dyDescent="0.25">
      <c r="A5037" s="7">
        <v>2014</v>
      </c>
      <c r="B5037" s="7" t="s">
        <v>637</v>
      </c>
      <c r="C5037" s="7" t="s">
        <v>5</v>
      </c>
      <c r="D5037" s="24">
        <v>973983.12</v>
      </c>
      <c r="E5037">
        <f>INDEX('B. Store opening dates'!$B$5:$B$2448,MATCH('A. Sales by store'!B5037,'B. Store opening dates'!$A$5:$A$2448,0))</f>
        <v>2004</v>
      </c>
      <c r="F5037" t="str">
        <f t="shared" si="156"/>
        <v>Old</v>
      </c>
      <c r="G5037" t="str">
        <f t="shared" si="157"/>
        <v>Existing</v>
      </c>
    </row>
    <row r="5038" spans="1:7" ht="19" x14ac:dyDescent="0.25">
      <c r="A5038" s="7">
        <v>2015</v>
      </c>
      <c r="B5038" s="7" t="s">
        <v>637</v>
      </c>
      <c r="C5038" s="7" t="s">
        <v>6</v>
      </c>
      <c r="D5038" s="24">
        <v>211016.41</v>
      </c>
      <c r="E5038">
        <f>INDEX('B. Store opening dates'!$B$5:$B$2448,MATCH('A. Sales by store'!B5038,'B. Store opening dates'!$A$5:$A$2448,0))</f>
        <v>2004</v>
      </c>
      <c r="F5038" t="str">
        <f t="shared" si="156"/>
        <v>Old</v>
      </c>
      <c r="G5038" t="str">
        <f t="shared" si="157"/>
        <v>Existing</v>
      </c>
    </row>
    <row r="5039" spans="1:7" ht="19" x14ac:dyDescent="0.25">
      <c r="A5039" s="7">
        <v>2014</v>
      </c>
      <c r="B5039" s="7" t="s">
        <v>637</v>
      </c>
      <c r="C5039" s="7" t="s">
        <v>6</v>
      </c>
      <c r="D5039" s="24">
        <v>147098.54999999999</v>
      </c>
      <c r="E5039">
        <f>INDEX('B. Store opening dates'!$B$5:$B$2448,MATCH('A. Sales by store'!B5039,'B. Store opening dates'!$A$5:$A$2448,0))</f>
        <v>2004</v>
      </c>
      <c r="F5039" t="str">
        <f t="shared" si="156"/>
        <v>Old</v>
      </c>
      <c r="G5039" t="str">
        <f t="shared" si="157"/>
        <v>Existing</v>
      </c>
    </row>
    <row r="5040" spans="1:7" ht="19" x14ac:dyDescent="0.25">
      <c r="A5040" s="7">
        <v>2015</v>
      </c>
      <c r="B5040" s="7" t="s">
        <v>637</v>
      </c>
      <c r="C5040" s="7" t="s">
        <v>7</v>
      </c>
      <c r="D5040" s="24">
        <v>151865.68</v>
      </c>
      <c r="E5040">
        <f>INDEX('B. Store opening dates'!$B$5:$B$2448,MATCH('A. Sales by store'!B5040,'B. Store opening dates'!$A$5:$A$2448,0))</f>
        <v>2004</v>
      </c>
      <c r="F5040" t="str">
        <f t="shared" si="156"/>
        <v>Old</v>
      </c>
      <c r="G5040" t="str">
        <f t="shared" si="157"/>
        <v>Existing</v>
      </c>
    </row>
    <row r="5041" spans="1:7" ht="19" x14ac:dyDescent="0.25">
      <c r="A5041" s="7">
        <v>2014</v>
      </c>
      <c r="B5041" s="7" t="s">
        <v>637</v>
      </c>
      <c r="C5041" s="7" t="s">
        <v>7</v>
      </c>
      <c r="D5041" s="24">
        <v>158776.23000000001</v>
      </c>
      <c r="E5041">
        <f>INDEX('B. Store opening dates'!$B$5:$B$2448,MATCH('A. Sales by store'!B5041,'B. Store opening dates'!$A$5:$A$2448,0))</f>
        <v>2004</v>
      </c>
      <c r="F5041" t="str">
        <f t="shared" si="156"/>
        <v>Old</v>
      </c>
      <c r="G5041" t="str">
        <f t="shared" si="157"/>
        <v>Existing</v>
      </c>
    </row>
    <row r="5042" spans="1:7" ht="19" x14ac:dyDescent="0.25">
      <c r="A5042" s="7">
        <v>2015</v>
      </c>
      <c r="B5042" s="7" t="s">
        <v>637</v>
      </c>
      <c r="C5042" s="7" t="s">
        <v>8</v>
      </c>
      <c r="D5042" s="24">
        <v>727861.61</v>
      </c>
      <c r="E5042">
        <f>INDEX('B. Store opening dates'!$B$5:$B$2448,MATCH('A. Sales by store'!B5042,'B. Store opening dates'!$A$5:$A$2448,0))</f>
        <v>2004</v>
      </c>
      <c r="F5042" t="str">
        <f t="shared" si="156"/>
        <v>Old</v>
      </c>
      <c r="G5042" t="str">
        <f t="shared" si="157"/>
        <v>Existing</v>
      </c>
    </row>
    <row r="5043" spans="1:7" ht="19" x14ac:dyDescent="0.25">
      <c r="A5043" s="7">
        <v>2014</v>
      </c>
      <c r="B5043" s="7" t="s">
        <v>637</v>
      </c>
      <c r="C5043" s="7" t="s">
        <v>8</v>
      </c>
      <c r="D5043" s="24">
        <v>755285.22</v>
      </c>
      <c r="E5043">
        <f>INDEX('B. Store opening dates'!$B$5:$B$2448,MATCH('A. Sales by store'!B5043,'B. Store opening dates'!$A$5:$A$2448,0))</f>
        <v>2004</v>
      </c>
      <c r="F5043" t="str">
        <f t="shared" si="156"/>
        <v>Old</v>
      </c>
      <c r="G5043" t="str">
        <f t="shared" si="157"/>
        <v>Existing</v>
      </c>
    </row>
    <row r="5044" spans="1:7" ht="19" x14ac:dyDescent="0.25">
      <c r="A5044" s="7">
        <v>2015</v>
      </c>
      <c r="B5044" s="7" t="s">
        <v>638</v>
      </c>
      <c r="C5044" s="7" t="s">
        <v>5</v>
      </c>
      <c r="D5044" s="24">
        <v>931693.79</v>
      </c>
      <c r="E5044">
        <f>INDEX('B. Store opening dates'!$B$5:$B$2448,MATCH('A. Sales by store'!B5044,'B. Store opening dates'!$A$5:$A$2448,0))</f>
        <v>2004</v>
      </c>
      <c r="F5044" t="str">
        <f t="shared" si="156"/>
        <v>Old</v>
      </c>
      <c r="G5044" t="str">
        <f t="shared" si="157"/>
        <v>Existing</v>
      </c>
    </row>
    <row r="5045" spans="1:7" ht="19" x14ac:dyDescent="0.25">
      <c r="A5045" s="7">
        <v>2014</v>
      </c>
      <c r="B5045" s="7" t="s">
        <v>638</v>
      </c>
      <c r="C5045" s="7" t="s">
        <v>5</v>
      </c>
      <c r="D5045" s="24">
        <v>1014286.32</v>
      </c>
      <c r="E5045">
        <f>INDEX('B. Store opening dates'!$B$5:$B$2448,MATCH('A. Sales by store'!B5045,'B. Store opening dates'!$A$5:$A$2448,0))</f>
        <v>2004</v>
      </c>
      <c r="F5045" t="str">
        <f t="shared" si="156"/>
        <v>Old</v>
      </c>
      <c r="G5045" t="str">
        <f t="shared" si="157"/>
        <v>Existing</v>
      </c>
    </row>
    <row r="5046" spans="1:7" ht="19" x14ac:dyDescent="0.25">
      <c r="A5046" s="7">
        <v>2015</v>
      </c>
      <c r="B5046" s="7" t="s">
        <v>638</v>
      </c>
      <c r="C5046" s="7" t="s">
        <v>6</v>
      </c>
      <c r="D5046" s="24">
        <v>561156.96</v>
      </c>
      <c r="E5046">
        <f>INDEX('B. Store opening dates'!$B$5:$B$2448,MATCH('A. Sales by store'!B5046,'B. Store opening dates'!$A$5:$A$2448,0))</f>
        <v>2004</v>
      </c>
      <c r="F5046" t="str">
        <f t="shared" si="156"/>
        <v>Old</v>
      </c>
      <c r="G5046" t="str">
        <f t="shared" si="157"/>
        <v>Existing</v>
      </c>
    </row>
    <row r="5047" spans="1:7" ht="19" x14ac:dyDescent="0.25">
      <c r="A5047" s="7">
        <v>2014</v>
      </c>
      <c r="B5047" s="7" t="s">
        <v>638</v>
      </c>
      <c r="C5047" s="7" t="s">
        <v>6</v>
      </c>
      <c r="D5047" s="24">
        <v>402030.45</v>
      </c>
      <c r="E5047">
        <f>INDEX('B. Store opening dates'!$B$5:$B$2448,MATCH('A. Sales by store'!B5047,'B. Store opening dates'!$A$5:$A$2448,0))</f>
        <v>2004</v>
      </c>
      <c r="F5047" t="str">
        <f t="shared" si="156"/>
        <v>Old</v>
      </c>
      <c r="G5047" t="str">
        <f t="shared" si="157"/>
        <v>Existing</v>
      </c>
    </row>
    <row r="5048" spans="1:7" ht="19" x14ac:dyDescent="0.25">
      <c r="A5048" s="7">
        <v>2015</v>
      </c>
      <c r="B5048" s="7" t="s">
        <v>638</v>
      </c>
      <c r="C5048" s="7" t="s">
        <v>7</v>
      </c>
      <c r="D5048" s="24">
        <v>84084.77</v>
      </c>
      <c r="E5048">
        <f>INDEX('B. Store opening dates'!$B$5:$B$2448,MATCH('A. Sales by store'!B5048,'B. Store opening dates'!$A$5:$A$2448,0))</f>
        <v>2004</v>
      </c>
      <c r="F5048" t="str">
        <f t="shared" si="156"/>
        <v>Old</v>
      </c>
      <c r="G5048" t="str">
        <f t="shared" si="157"/>
        <v>Existing</v>
      </c>
    </row>
    <row r="5049" spans="1:7" ht="19" x14ac:dyDescent="0.25">
      <c r="A5049" s="7">
        <v>2014</v>
      </c>
      <c r="B5049" s="7" t="s">
        <v>638</v>
      </c>
      <c r="C5049" s="7" t="s">
        <v>7</v>
      </c>
      <c r="D5049" s="24">
        <v>89388.9</v>
      </c>
      <c r="E5049">
        <f>INDEX('B. Store opening dates'!$B$5:$B$2448,MATCH('A. Sales by store'!B5049,'B. Store opening dates'!$A$5:$A$2448,0))</f>
        <v>2004</v>
      </c>
      <c r="F5049" t="str">
        <f t="shared" si="156"/>
        <v>Old</v>
      </c>
      <c r="G5049" t="str">
        <f t="shared" si="157"/>
        <v>Existing</v>
      </c>
    </row>
    <row r="5050" spans="1:7" ht="19" x14ac:dyDescent="0.25">
      <c r="A5050" s="7">
        <v>2015</v>
      </c>
      <c r="B5050" s="7" t="s">
        <v>638</v>
      </c>
      <c r="C5050" s="7" t="s">
        <v>8</v>
      </c>
      <c r="D5050" s="24">
        <v>454117.1</v>
      </c>
      <c r="E5050">
        <f>INDEX('B. Store opening dates'!$B$5:$B$2448,MATCH('A. Sales by store'!B5050,'B. Store opening dates'!$A$5:$A$2448,0))</f>
        <v>2004</v>
      </c>
      <c r="F5050" t="str">
        <f t="shared" si="156"/>
        <v>Old</v>
      </c>
      <c r="G5050" t="str">
        <f t="shared" si="157"/>
        <v>Existing</v>
      </c>
    </row>
    <row r="5051" spans="1:7" ht="19" x14ac:dyDescent="0.25">
      <c r="A5051" s="7">
        <v>2014</v>
      </c>
      <c r="B5051" s="7" t="s">
        <v>638</v>
      </c>
      <c r="C5051" s="7" t="s">
        <v>8</v>
      </c>
      <c r="D5051" s="24">
        <v>468866.87</v>
      </c>
      <c r="E5051">
        <f>INDEX('B. Store opening dates'!$B$5:$B$2448,MATCH('A. Sales by store'!B5051,'B. Store opening dates'!$A$5:$A$2448,0))</f>
        <v>2004</v>
      </c>
      <c r="F5051" t="str">
        <f t="shared" si="156"/>
        <v>Old</v>
      </c>
      <c r="G5051" t="str">
        <f t="shared" si="157"/>
        <v>Existing</v>
      </c>
    </row>
    <row r="5052" spans="1:7" ht="19" x14ac:dyDescent="0.25">
      <c r="A5052" s="7">
        <v>2015</v>
      </c>
      <c r="B5052" s="7" t="s">
        <v>639</v>
      </c>
      <c r="C5052" s="7" t="s">
        <v>5</v>
      </c>
      <c r="D5052" s="24">
        <v>762227</v>
      </c>
      <c r="E5052">
        <f>INDEX('B. Store opening dates'!$B$5:$B$2448,MATCH('A. Sales by store'!B5052,'B. Store opening dates'!$A$5:$A$2448,0))</f>
        <v>2004</v>
      </c>
      <c r="F5052" t="str">
        <f t="shared" si="156"/>
        <v>Old</v>
      </c>
      <c r="G5052" t="str">
        <f t="shared" si="157"/>
        <v>Existing</v>
      </c>
    </row>
    <row r="5053" spans="1:7" ht="19" x14ac:dyDescent="0.25">
      <c r="A5053" s="7">
        <v>2014</v>
      </c>
      <c r="B5053" s="7" t="s">
        <v>639</v>
      </c>
      <c r="C5053" s="7" t="s">
        <v>5</v>
      </c>
      <c r="D5053" s="24">
        <v>842531.28</v>
      </c>
      <c r="E5053">
        <f>INDEX('B. Store opening dates'!$B$5:$B$2448,MATCH('A. Sales by store'!B5053,'B. Store opening dates'!$A$5:$A$2448,0))</f>
        <v>2004</v>
      </c>
      <c r="F5053" t="str">
        <f t="shared" si="156"/>
        <v>Old</v>
      </c>
      <c r="G5053" t="str">
        <f t="shared" si="157"/>
        <v>Existing</v>
      </c>
    </row>
    <row r="5054" spans="1:7" ht="19" x14ac:dyDescent="0.25">
      <c r="A5054" s="7">
        <v>2015</v>
      </c>
      <c r="B5054" s="7" t="s">
        <v>639</v>
      </c>
      <c r="C5054" s="7" t="s">
        <v>6</v>
      </c>
      <c r="D5054" s="24">
        <v>334958.65000000002</v>
      </c>
      <c r="E5054">
        <f>INDEX('B. Store opening dates'!$B$5:$B$2448,MATCH('A. Sales by store'!B5054,'B. Store opening dates'!$A$5:$A$2448,0))</f>
        <v>2004</v>
      </c>
      <c r="F5054" t="str">
        <f t="shared" si="156"/>
        <v>Old</v>
      </c>
      <c r="G5054" t="str">
        <f t="shared" si="157"/>
        <v>Existing</v>
      </c>
    </row>
    <row r="5055" spans="1:7" ht="19" x14ac:dyDescent="0.25">
      <c r="A5055" s="7">
        <v>2014</v>
      </c>
      <c r="B5055" s="7" t="s">
        <v>639</v>
      </c>
      <c r="C5055" s="7" t="s">
        <v>6</v>
      </c>
      <c r="D5055" s="24">
        <v>245395.64</v>
      </c>
      <c r="E5055">
        <f>INDEX('B. Store opening dates'!$B$5:$B$2448,MATCH('A. Sales by store'!B5055,'B. Store opening dates'!$A$5:$A$2448,0))</f>
        <v>2004</v>
      </c>
      <c r="F5055" t="str">
        <f t="shared" si="156"/>
        <v>Old</v>
      </c>
      <c r="G5055" t="str">
        <f t="shared" si="157"/>
        <v>Existing</v>
      </c>
    </row>
    <row r="5056" spans="1:7" ht="19" x14ac:dyDescent="0.25">
      <c r="A5056" s="7">
        <v>2015</v>
      </c>
      <c r="B5056" s="7" t="s">
        <v>639</v>
      </c>
      <c r="C5056" s="7" t="s">
        <v>7</v>
      </c>
      <c r="D5056" s="24">
        <v>68252.25</v>
      </c>
      <c r="E5056">
        <f>INDEX('B. Store opening dates'!$B$5:$B$2448,MATCH('A. Sales by store'!B5056,'B. Store opening dates'!$A$5:$A$2448,0))</f>
        <v>2004</v>
      </c>
      <c r="F5056" t="str">
        <f t="shared" si="156"/>
        <v>Old</v>
      </c>
      <c r="G5056" t="str">
        <f t="shared" si="157"/>
        <v>Existing</v>
      </c>
    </row>
    <row r="5057" spans="1:7" ht="19" x14ac:dyDescent="0.25">
      <c r="A5057" s="7">
        <v>2014</v>
      </c>
      <c r="B5057" s="7" t="s">
        <v>639</v>
      </c>
      <c r="C5057" s="7" t="s">
        <v>7</v>
      </c>
      <c r="D5057" s="24">
        <v>72677.509999999995</v>
      </c>
      <c r="E5057">
        <f>INDEX('B. Store opening dates'!$B$5:$B$2448,MATCH('A. Sales by store'!B5057,'B. Store opening dates'!$A$5:$A$2448,0))</f>
        <v>2004</v>
      </c>
      <c r="F5057" t="str">
        <f t="shared" si="156"/>
        <v>Old</v>
      </c>
      <c r="G5057" t="str">
        <f t="shared" si="157"/>
        <v>Existing</v>
      </c>
    </row>
    <row r="5058" spans="1:7" ht="19" x14ac:dyDescent="0.25">
      <c r="A5058" s="7">
        <v>2015</v>
      </c>
      <c r="B5058" s="7" t="s">
        <v>639</v>
      </c>
      <c r="C5058" s="7" t="s">
        <v>8</v>
      </c>
      <c r="D5058" s="24">
        <v>660028.23</v>
      </c>
      <c r="E5058">
        <f>INDEX('B. Store opening dates'!$B$5:$B$2448,MATCH('A. Sales by store'!B5058,'B. Store opening dates'!$A$5:$A$2448,0))</f>
        <v>2004</v>
      </c>
      <c r="F5058" t="str">
        <f t="shared" si="156"/>
        <v>Old</v>
      </c>
      <c r="G5058" t="str">
        <f t="shared" si="157"/>
        <v>Existing</v>
      </c>
    </row>
    <row r="5059" spans="1:7" ht="19" x14ac:dyDescent="0.25">
      <c r="A5059" s="7">
        <v>2014</v>
      </c>
      <c r="B5059" s="7" t="s">
        <v>639</v>
      </c>
      <c r="C5059" s="7" t="s">
        <v>8</v>
      </c>
      <c r="D5059" s="24">
        <v>685514.93</v>
      </c>
      <c r="E5059">
        <f>INDEX('B. Store opening dates'!$B$5:$B$2448,MATCH('A. Sales by store'!B5059,'B. Store opening dates'!$A$5:$A$2448,0))</f>
        <v>2004</v>
      </c>
      <c r="F5059" t="str">
        <f t="shared" si="156"/>
        <v>Old</v>
      </c>
      <c r="G5059" t="str">
        <f t="shared" si="157"/>
        <v>Existing</v>
      </c>
    </row>
    <row r="5060" spans="1:7" ht="19" x14ac:dyDescent="0.25">
      <c r="A5060" s="7">
        <v>2015</v>
      </c>
      <c r="B5060" s="7" t="s">
        <v>640</v>
      </c>
      <c r="C5060" s="7" t="s">
        <v>5</v>
      </c>
      <c r="D5060" s="24">
        <v>672381.78</v>
      </c>
      <c r="E5060">
        <f>INDEX('B. Store opening dates'!$B$5:$B$2448,MATCH('A. Sales by store'!B5060,'B. Store opening dates'!$A$5:$A$2448,0))</f>
        <v>2004</v>
      </c>
      <c r="F5060" t="str">
        <f t="shared" si="156"/>
        <v>Old</v>
      </c>
      <c r="G5060" t="str">
        <f t="shared" si="157"/>
        <v>Existing</v>
      </c>
    </row>
    <row r="5061" spans="1:7" ht="19" x14ac:dyDescent="0.25">
      <c r="A5061" s="7">
        <v>2014</v>
      </c>
      <c r="B5061" s="7" t="s">
        <v>640</v>
      </c>
      <c r="C5061" s="7" t="s">
        <v>5</v>
      </c>
      <c r="D5061" s="24">
        <v>735889.66</v>
      </c>
      <c r="E5061">
        <f>INDEX('B. Store opening dates'!$B$5:$B$2448,MATCH('A. Sales by store'!B5061,'B. Store opening dates'!$A$5:$A$2448,0))</f>
        <v>2004</v>
      </c>
      <c r="F5061" t="str">
        <f t="shared" ref="F5061:F5124" si="158">IF(A5061 = 2015, IF(E5061&lt; 2015, "Old","New"),IF(E5061 &lt; 2014, "Old","New"))</f>
        <v>Old</v>
      </c>
      <c r="G5061" t="str">
        <f t="shared" ref="G5061:G5124" si="159">IF(A5061 = 2015, IF(E5061&lt; 2015, "Existing","New"),"Existing")</f>
        <v>Existing</v>
      </c>
    </row>
    <row r="5062" spans="1:7" ht="19" x14ac:dyDescent="0.25">
      <c r="A5062" s="7">
        <v>2015</v>
      </c>
      <c r="B5062" s="7" t="s">
        <v>640</v>
      </c>
      <c r="C5062" s="7" t="s">
        <v>6</v>
      </c>
      <c r="D5062" s="24">
        <v>432250.45</v>
      </c>
      <c r="E5062">
        <f>INDEX('B. Store opening dates'!$B$5:$B$2448,MATCH('A. Sales by store'!B5062,'B. Store opening dates'!$A$5:$A$2448,0))</f>
        <v>2004</v>
      </c>
      <c r="F5062" t="str">
        <f t="shared" si="158"/>
        <v>Old</v>
      </c>
      <c r="G5062" t="str">
        <f t="shared" si="159"/>
        <v>Existing</v>
      </c>
    </row>
    <row r="5063" spans="1:7" ht="19" x14ac:dyDescent="0.25">
      <c r="A5063" s="7">
        <v>2014</v>
      </c>
      <c r="B5063" s="7" t="s">
        <v>640</v>
      </c>
      <c r="C5063" s="7" t="s">
        <v>6</v>
      </c>
      <c r="D5063" s="24">
        <v>310415.38</v>
      </c>
      <c r="E5063">
        <f>INDEX('B. Store opening dates'!$B$5:$B$2448,MATCH('A. Sales by store'!B5063,'B. Store opening dates'!$A$5:$A$2448,0))</f>
        <v>2004</v>
      </c>
      <c r="F5063" t="str">
        <f t="shared" si="158"/>
        <v>Old</v>
      </c>
      <c r="G5063" t="str">
        <f t="shared" si="159"/>
        <v>Existing</v>
      </c>
    </row>
    <row r="5064" spans="1:7" ht="19" x14ac:dyDescent="0.25">
      <c r="A5064" s="7">
        <v>2015</v>
      </c>
      <c r="B5064" s="7" t="s">
        <v>640</v>
      </c>
      <c r="C5064" s="7" t="s">
        <v>7</v>
      </c>
      <c r="D5064" s="24">
        <v>206458.16</v>
      </c>
      <c r="E5064">
        <f>INDEX('B. Store opening dates'!$B$5:$B$2448,MATCH('A. Sales by store'!B5064,'B. Store opening dates'!$A$5:$A$2448,0))</f>
        <v>2004</v>
      </c>
      <c r="F5064" t="str">
        <f t="shared" si="158"/>
        <v>Old</v>
      </c>
      <c r="G5064" t="str">
        <f t="shared" si="159"/>
        <v>Existing</v>
      </c>
    </row>
    <row r="5065" spans="1:7" ht="19" x14ac:dyDescent="0.25">
      <c r="A5065" s="7">
        <v>2014</v>
      </c>
      <c r="B5065" s="7" t="s">
        <v>640</v>
      </c>
      <c r="C5065" s="7" t="s">
        <v>7</v>
      </c>
      <c r="D5065" s="24">
        <v>219705.98</v>
      </c>
      <c r="E5065">
        <f>INDEX('B. Store opening dates'!$B$5:$B$2448,MATCH('A. Sales by store'!B5065,'B. Store opening dates'!$A$5:$A$2448,0))</f>
        <v>2004</v>
      </c>
      <c r="F5065" t="str">
        <f t="shared" si="158"/>
        <v>Old</v>
      </c>
      <c r="G5065" t="str">
        <f t="shared" si="159"/>
        <v>Existing</v>
      </c>
    </row>
    <row r="5066" spans="1:7" ht="19" x14ac:dyDescent="0.25">
      <c r="A5066" s="7">
        <v>2015</v>
      </c>
      <c r="B5066" s="7" t="s">
        <v>640</v>
      </c>
      <c r="C5066" s="7" t="s">
        <v>8</v>
      </c>
      <c r="D5066" s="24">
        <v>770545.52</v>
      </c>
      <c r="E5066">
        <f>INDEX('B. Store opening dates'!$B$5:$B$2448,MATCH('A. Sales by store'!B5066,'B. Store opening dates'!$A$5:$A$2448,0))</f>
        <v>2004</v>
      </c>
      <c r="F5066" t="str">
        <f t="shared" si="158"/>
        <v>Old</v>
      </c>
      <c r="G5066" t="str">
        <f t="shared" si="159"/>
        <v>Existing</v>
      </c>
    </row>
    <row r="5067" spans="1:7" ht="19" x14ac:dyDescent="0.25">
      <c r="A5067" s="7">
        <v>2014</v>
      </c>
      <c r="B5067" s="7" t="s">
        <v>640</v>
      </c>
      <c r="C5067" s="7" t="s">
        <v>8</v>
      </c>
      <c r="D5067" s="24">
        <v>804161.95</v>
      </c>
      <c r="E5067">
        <f>INDEX('B. Store opening dates'!$B$5:$B$2448,MATCH('A. Sales by store'!B5067,'B. Store opening dates'!$A$5:$A$2448,0))</f>
        <v>2004</v>
      </c>
      <c r="F5067" t="str">
        <f t="shared" si="158"/>
        <v>Old</v>
      </c>
      <c r="G5067" t="str">
        <f t="shared" si="159"/>
        <v>Existing</v>
      </c>
    </row>
    <row r="5068" spans="1:7" ht="19" x14ac:dyDescent="0.25">
      <c r="A5068" s="7">
        <v>2015</v>
      </c>
      <c r="B5068" s="7" t="s">
        <v>641</v>
      </c>
      <c r="C5068" s="7" t="s">
        <v>5</v>
      </c>
      <c r="D5068" s="24">
        <v>528047.74</v>
      </c>
      <c r="E5068">
        <f>INDEX('B. Store opening dates'!$B$5:$B$2448,MATCH('A. Sales by store'!B5068,'B. Store opening dates'!$A$5:$A$2448,0))</f>
        <v>2004</v>
      </c>
      <c r="F5068" t="str">
        <f t="shared" si="158"/>
        <v>Old</v>
      </c>
      <c r="G5068" t="str">
        <f t="shared" si="159"/>
        <v>Existing</v>
      </c>
    </row>
    <row r="5069" spans="1:7" ht="19" x14ac:dyDescent="0.25">
      <c r="A5069" s="7">
        <v>2014</v>
      </c>
      <c r="B5069" s="7" t="s">
        <v>641</v>
      </c>
      <c r="C5069" s="7" t="s">
        <v>5</v>
      </c>
      <c r="D5069" s="24">
        <v>575081.36</v>
      </c>
      <c r="E5069">
        <f>INDEX('B. Store opening dates'!$B$5:$B$2448,MATCH('A. Sales by store'!B5069,'B. Store opening dates'!$A$5:$A$2448,0))</f>
        <v>2004</v>
      </c>
      <c r="F5069" t="str">
        <f t="shared" si="158"/>
        <v>Old</v>
      </c>
      <c r="G5069" t="str">
        <f t="shared" si="159"/>
        <v>Existing</v>
      </c>
    </row>
    <row r="5070" spans="1:7" ht="19" x14ac:dyDescent="0.25">
      <c r="A5070" s="7">
        <v>2015</v>
      </c>
      <c r="B5070" s="7" t="s">
        <v>641</v>
      </c>
      <c r="C5070" s="7" t="s">
        <v>6</v>
      </c>
      <c r="D5070" s="24">
        <v>459386.8</v>
      </c>
      <c r="E5070">
        <f>INDEX('B. Store opening dates'!$B$5:$B$2448,MATCH('A. Sales by store'!B5070,'B. Store opening dates'!$A$5:$A$2448,0))</f>
        <v>2004</v>
      </c>
      <c r="F5070" t="str">
        <f t="shared" si="158"/>
        <v>Old</v>
      </c>
      <c r="G5070" t="str">
        <f t="shared" si="159"/>
        <v>Existing</v>
      </c>
    </row>
    <row r="5071" spans="1:7" ht="19" x14ac:dyDescent="0.25">
      <c r="A5071" s="7">
        <v>2014</v>
      </c>
      <c r="B5071" s="7" t="s">
        <v>641</v>
      </c>
      <c r="C5071" s="7" t="s">
        <v>6</v>
      </c>
      <c r="D5071" s="24">
        <v>340327.74</v>
      </c>
      <c r="E5071">
        <f>INDEX('B. Store opening dates'!$B$5:$B$2448,MATCH('A. Sales by store'!B5071,'B. Store opening dates'!$A$5:$A$2448,0))</f>
        <v>2004</v>
      </c>
      <c r="F5071" t="str">
        <f t="shared" si="158"/>
        <v>Old</v>
      </c>
      <c r="G5071" t="str">
        <f t="shared" si="159"/>
        <v>Existing</v>
      </c>
    </row>
    <row r="5072" spans="1:7" ht="19" x14ac:dyDescent="0.25">
      <c r="A5072" s="7">
        <v>2015</v>
      </c>
      <c r="B5072" s="7" t="s">
        <v>641</v>
      </c>
      <c r="C5072" s="7" t="s">
        <v>7</v>
      </c>
      <c r="D5072" s="24">
        <v>143432.10999999999</v>
      </c>
      <c r="E5072">
        <f>INDEX('B. Store opening dates'!$B$5:$B$2448,MATCH('A. Sales by store'!B5072,'B. Store opening dates'!$A$5:$A$2448,0))</f>
        <v>2004</v>
      </c>
      <c r="F5072" t="str">
        <f t="shared" si="158"/>
        <v>Old</v>
      </c>
      <c r="G5072" t="str">
        <f t="shared" si="159"/>
        <v>Existing</v>
      </c>
    </row>
    <row r="5073" spans="1:7" ht="19" x14ac:dyDescent="0.25">
      <c r="A5073" s="7">
        <v>2014</v>
      </c>
      <c r="B5073" s="7" t="s">
        <v>641</v>
      </c>
      <c r="C5073" s="7" t="s">
        <v>7</v>
      </c>
      <c r="D5073" s="24">
        <v>152876.74</v>
      </c>
      <c r="E5073">
        <f>INDEX('B. Store opening dates'!$B$5:$B$2448,MATCH('A. Sales by store'!B5073,'B. Store opening dates'!$A$5:$A$2448,0))</f>
        <v>2004</v>
      </c>
      <c r="F5073" t="str">
        <f t="shared" si="158"/>
        <v>Old</v>
      </c>
      <c r="G5073" t="str">
        <f t="shared" si="159"/>
        <v>Existing</v>
      </c>
    </row>
    <row r="5074" spans="1:7" ht="19" x14ac:dyDescent="0.25">
      <c r="A5074" s="7">
        <v>2015</v>
      </c>
      <c r="B5074" s="7" t="s">
        <v>641</v>
      </c>
      <c r="C5074" s="7" t="s">
        <v>8</v>
      </c>
      <c r="D5074" s="24">
        <v>603446.36</v>
      </c>
      <c r="E5074">
        <f>INDEX('B. Store opening dates'!$B$5:$B$2448,MATCH('A. Sales by store'!B5074,'B. Store opening dates'!$A$5:$A$2448,0))</f>
        <v>2004</v>
      </c>
      <c r="F5074" t="str">
        <f t="shared" si="158"/>
        <v>Old</v>
      </c>
      <c r="G5074" t="str">
        <f t="shared" si="159"/>
        <v>Existing</v>
      </c>
    </row>
    <row r="5075" spans="1:7" ht="19" x14ac:dyDescent="0.25">
      <c r="A5075" s="7">
        <v>2014</v>
      </c>
      <c r="B5075" s="7" t="s">
        <v>641</v>
      </c>
      <c r="C5075" s="7" t="s">
        <v>8</v>
      </c>
      <c r="D5075" s="24">
        <v>626166.19999999995</v>
      </c>
      <c r="E5075">
        <f>INDEX('B. Store opening dates'!$B$5:$B$2448,MATCH('A. Sales by store'!B5075,'B. Store opening dates'!$A$5:$A$2448,0))</f>
        <v>2004</v>
      </c>
      <c r="F5075" t="str">
        <f t="shared" si="158"/>
        <v>Old</v>
      </c>
      <c r="G5075" t="str">
        <f t="shared" si="159"/>
        <v>Existing</v>
      </c>
    </row>
    <row r="5076" spans="1:7" ht="19" x14ac:dyDescent="0.25">
      <c r="A5076" s="7">
        <v>2015</v>
      </c>
      <c r="B5076" s="7" t="s">
        <v>642</v>
      </c>
      <c r="C5076" s="7" t="s">
        <v>5</v>
      </c>
      <c r="D5076" s="24">
        <v>864344.55</v>
      </c>
      <c r="E5076">
        <f>INDEX('B. Store opening dates'!$B$5:$B$2448,MATCH('A. Sales by store'!B5076,'B. Store opening dates'!$A$5:$A$2448,0))</f>
        <v>2004</v>
      </c>
      <c r="F5076" t="str">
        <f t="shared" si="158"/>
        <v>Old</v>
      </c>
      <c r="G5076" t="str">
        <f t="shared" si="159"/>
        <v>Existing</v>
      </c>
    </row>
    <row r="5077" spans="1:7" ht="19" x14ac:dyDescent="0.25">
      <c r="A5077" s="7">
        <v>2014</v>
      </c>
      <c r="B5077" s="7" t="s">
        <v>642</v>
      </c>
      <c r="C5077" s="7" t="s">
        <v>5</v>
      </c>
      <c r="D5077" s="24">
        <v>955405.28</v>
      </c>
      <c r="E5077">
        <f>INDEX('B. Store opening dates'!$B$5:$B$2448,MATCH('A. Sales by store'!B5077,'B. Store opening dates'!$A$5:$A$2448,0))</f>
        <v>2004</v>
      </c>
      <c r="F5077" t="str">
        <f t="shared" si="158"/>
        <v>Old</v>
      </c>
      <c r="G5077" t="str">
        <f t="shared" si="159"/>
        <v>Existing</v>
      </c>
    </row>
    <row r="5078" spans="1:7" ht="19" x14ac:dyDescent="0.25">
      <c r="A5078" s="7">
        <v>2015</v>
      </c>
      <c r="B5078" s="7" t="s">
        <v>642</v>
      </c>
      <c r="C5078" s="7" t="s">
        <v>6</v>
      </c>
      <c r="D5078" s="24">
        <v>525105.22</v>
      </c>
      <c r="E5078">
        <f>INDEX('B. Store opening dates'!$B$5:$B$2448,MATCH('A. Sales by store'!B5078,'B. Store opening dates'!$A$5:$A$2448,0))</f>
        <v>2004</v>
      </c>
      <c r="F5078" t="str">
        <f t="shared" si="158"/>
        <v>Old</v>
      </c>
      <c r="G5078" t="str">
        <f t="shared" si="159"/>
        <v>Existing</v>
      </c>
    </row>
    <row r="5079" spans="1:7" ht="19" x14ac:dyDescent="0.25">
      <c r="A5079" s="7">
        <v>2014</v>
      </c>
      <c r="B5079" s="7" t="s">
        <v>642</v>
      </c>
      <c r="C5079" s="7" t="s">
        <v>6</v>
      </c>
      <c r="D5079" s="24">
        <v>387422.12</v>
      </c>
      <c r="E5079">
        <f>INDEX('B. Store opening dates'!$B$5:$B$2448,MATCH('A. Sales by store'!B5079,'B. Store opening dates'!$A$5:$A$2448,0))</f>
        <v>2004</v>
      </c>
      <c r="F5079" t="str">
        <f t="shared" si="158"/>
        <v>Old</v>
      </c>
      <c r="G5079" t="str">
        <f t="shared" si="159"/>
        <v>Existing</v>
      </c>
    </row>
    <row r="5080" spans="1:7" ht="19" x14ac:dyDescent="0.25">
      <c r="A5080" s="7">
        <v>2015</v>
      </c>
      <c r="B5080" s="7" t="s">
        <v>642</v>
      </c>
      <c r="C5080" s="7" t="s">
        <v>7</v>
      </c>
      <c r="D5080" s="24">
        <v>197671.06</v>
      </c>
      <c r="E5080">
        <f>INDEX('B. Store opening dates'!$B$5:$B$2448,MATCH('A. Sales by store'!B5080,'B. Store opening dates'!$A$5:$A$2448,0))</f>
        <v>2004</v>
      </c>
      <c r="F5080" t="str">
        <f t="shared" si="158"/>
        <v>Old</v>
      </c>
      <c r="G5080" t="str">
        <f t="shared" si="159"/>
        <v>Existing</v>
      </c>
    </row>
    <row r="5081" spans="1:7" ht="19" x14ac:dyDescent="0.25">
      <c r="A5081" s="7">
        <v>2014</v>
      </c>
      <c r="B5081" s="7" t="s">
        <v>642</v>
      </c>
      <c r="C5081" s="7" t="s">
        <v>7</v>
      </c>
      <c r="D5081" s="24">
        <v>207759.84</v>
      </c>
      <c r="E5081">
        <f>INDEX('B. Store opening dates'!$B$5:$B$2448,MATCH('A. Sales by store'!B5081,'B. Store opening dates'!$A$5:$A$2448,0))</f>
        <v>2004</v>
      </c>
      <c r="F5081" t="str">
        <f t="shared" si="158"/>
        <v>Old</v>
      </c>
      <c r="G5081" t="str">
        <f t="shared" si="159"/>
        <v>Existing</v>
      </c>
    </row>
    <row r="5082" spans="1:7" ht="19" x14ac:dyDescent="0.25">
      <c r="A5082" s="7">
        <v>2015</v>
      </c>
      <c r="B5082" s="7" t="s">
        <v>642</v>
      </c>
      <c r="C5082" s="7" t="s">
        <v>8</v>
      </c>
      <c r="D5082" s="24">
        <v>694861.77</v>
      </c>
      <c r="E5082">
        <f>INDEX('B. Store opening dates'!$B$5:$B$2448,MATCH('A. Sales by store'!B5082,'B. Store opening dates'!$A$5:$A$2448,0))</f>
        <v>2004</v>
      </c>
      <c r="F5082" t="str">
        <f t="shared" si="158"/>
        <v>Old</v>
      </c>
      <c r="G5082" t="str">
        <f t="shared" si="159"/>
        <v>Existing</v>
      </c>
    </row>
    <row r="5083" spans="1:7" ht="19" x14ac:dyDescent="0.25">
      <c r="A5083" s="7">
        <v>2014</v>
      </c>
      <c r="B5083" s="7" t="s">
        <v>642</v>
      </c>
      <c r="C5083" s="7" t="s">
        <v>8</v>
      </c>
      <c r="D5083" s="24">
        <v>715660.66</v>
      </c>
      <c r="E5083">
        <f>INDEX('B. Store opening dates'!$B$5:$B$2448,MATCH('A. Sales by store'!B5083,'B. Store opening dates'!$A$5:$A$2448,0))</f>
        <v>2004</v>
      </c>
      <c r="F5083" t="str">
        <f t="shared" si="158"/>
        <v>Old</v>
      </c>
      <c r="G5083" t="str">
        <f t="shared" si="159"/>
        <v>Existing</v>
      </c>
    </row>
    <row r="5084" spans="1:7" ht="19" x14ac:dyDescent="0.25">
      <c r="A5084" s="7">
        <v>2015</v>
      </c>
      <c r="B5084" s="7" t="s">
        <v>643</v>
      </c>
      <c r="C5084" s="7" t="s">
        <v>5</v>
      </c>
      <c r="D5084" s="24">
        <v>541760.39</v>
      </c>
      <c r="E5084">
        <f>INDEX('B. Store opening dates'!$B$5:$B$2448,MATCH('A. Sales by store'!B5084,'B. Store opening dates'!$A$5:$A$2448,0))</f>
        <v>2004</v>
      </c>
      <c r="F5084" t="str">
        <f t="shared" si="158"/>
        <v>Old</v>
      </c>
      <c r="G5084" t="str">
        <f t="shared" si="159"/>
        <v>Existing</v>
      </c>
    </row>
    <row r="5085" spans="1:7" ht="19" x14ac:dyDescent="0.25">
      <c r="A5085" s="7">
        <v>2014</v>
      </c>
      <c r="B5085" s="7" t="s">
        <v>643</v>
      </c>
      <c r="C5085" s="7" t="s">
        <v>5</v>
      </c>
      <c r="D5085" s="24">
        <v>593393.06000000006</v>
      </c>
      <c r="E5085">
        <f>INDEX('B. Store opening dates'!$B$5:$B$2448,MATCH('A. Sales by store'!B5085,'B. Store opening dates'!$A$5:$A$2448,0))</f>
        <v>2004</v>
      </c>
      <c r="F5085" t="str">
        <f t="shared" si="158"/>
        <v>Old</v>
      </c>
      <c r="G5085" t="str">
        <f t="shared" si="159"/>
        <v>Existing</v>
      </c>
    </row>
    <row r="5086" spans="1:7" ht="19" x14ac:dyDescent="0.25">
      <c r="A5086" s="7">
        <v>2015</v>
      </c>
      <c r="B5086" s="7" t="s">
        <v>643</v>
      </c>
      <c r="C5086" s="7" t="s">
        <v>6</v>
      </c>
      <c r="D5086" s="24">
        <v>458774.36</v>
      </c>
      <c r="E5086">
        <f>INDEX('B. Store opening dates'!$B$5:$B$2448,MATCH('A. Sales by store'!B5086,'B. Store opening dates'!$A$5:$A$2448,0))</f>
        <v>2004</v>
      </c>
      <c r="F5086" t="str">
        <f t="shared" si="158"/>
        <v>Old</v>
      </c>
      <c r="G5086" t="str">
        <f t="shared" si="159"/>
        <v>Existing</v>
      </c>
    </row>
    <row r="5087" spans="1:7" ht="19" x14ac:dyDescent="0.25">
      <c r="A5087" s="7">
        <v>2014</v>
      </c>
      <c r="B5087" s="7" t="s">
        <v>643</v>
      </c>
      <c r="C5087" s="7" t="s">
        <v>6</v>
      </c>
      <c r="D5087" s="24">
        <v>336570.96</v>
      </c>
      <c r="E5087">
        <f>INDEX('B. Store opening dates'!$B$5:$B$2448,MATCH('A. Sales by store'!B5087,'B. Store opening dates'!$A$5:$A$2448,0))</f>
        <v>2004</v>
      </c>
      <c r="F5087" t="str">
        <f t="shared" si="158"/>
        <v>Old</v>
      </c>
      <c r="G5087" t="str">
        <f t="shared" si="159"/>
        <v>Existing</v>
      </c>
    </row>
    <row r="5088" spans="1:7" ht="19" x14ac:dyDescent="0.25">
      <c r="A5088" s="7">
        <v>2015</v>
      </c>
      <c r="B5088" s="7" t="s">
        <v>643</v>
      </c>
      <c r="C5088" s="7" t="s">
        <v>7</v>
      </c>
      <c r="D5088" s="24">
        <v>217196.69</v>
      </c>
      <c r="E5088">
        <f>INDEX('B. Store opening dates'!$B$5:$B$2448,MATCH('A. Sales by store'!B5088,'B. Store opening dates'!$A$5:$A$2448,0))</f>
        <v>2004</v>
      </c>
      <c r="F5088" t="str">
        <f t="shared" si="158"/>
        <v>Old</v>
      </c>
      <c r="G5088" t="str">
        <f t="shared" si="159"/>
        <v>Existing</v>
      </c>
    </row>
    <row r="5089" spans="1:7" ht="19" x14ac:dyDescent="0.25">
      <c r="A5089" s="7">
        <v>2014</v>
      </c>
      <c r="B5089" s="7" t="s">
        <v>643</v>
      </c>
      <c r="C5089" s="7" t="s">
        <v>7</v>
      </c>
      <c r="D5089" s="24">
        <v>231561.39</v>
      </c>
      <c r="E5089">
        <f>INDEX('B. Store opening dates'!$B$5:$B$2448,MATCH('A. Sales by store'!B5089,'B. Store opening dates'!$A$5:$A$2448,0))</f>
        <v>2004</v>
      </c>
      <c r="F5089" t="str">
        <f t="shared" si="158"/>
        <v>Old</v>
      </c>
      <c r="G5089" t="str">
        <f t="shared" si="159"/>
        <v>Existing</v>
      </c>
    </row>
    <row r="5090" spans="1:7" ht="19" x14ac:dyDescent="0.25">
      <c r="A5090" s="7">
        <v>2015</v>
      </c>
      <c r="B5090" s="7" t="s">
        <v>643</v>
      </c>
      <c r="C5090" s="7" t="s">
        <v>8</v>
      </c>
      <c r="D5090" s="24">
        <v>496326.2</v>
      </c>
      <c r="E5090">
        <f>INDEX('B. Store opening dates'!$B$5:$B$2448,MATCH('A. Sales by store'!B5090,'B. Store opening dates'!$A$5:$A$2448,0))</f>
        <v>2004</v>
      </c>
      <c r="F5090" t="str">
        <f t="shared" si="158"/>
        <v>Old</v>
      </c>
      <c r="G5090" t="str">
        <f t="shared" si="159"/>
        <v>Existing</v>
      </c>
    </row>
    <row r="5091" spans="1:7" ht="19" x14ac:dyDescent="0.25">
      <c r="A5091" s="7">
        <v>2014</v>
      </c>
      <c r="B5091" s="7" t="s">
        <v>643</v>
      </c>
      <c r="C5091" s="7" t="s">
        <v>8</v>
      </c>
      <c r="D5091" s="24">
        <v>515605.38</v>
      </c>
      <c r="E5091">
        <f>INDEX('B. Store opening dates'!$B$5:$B$2448,MATCH('A. Sales by store'!B5091,'B. Store opening dates'!$A$5:$A$2448,0))</f>
        <v>2004</v>
      </c>
      <c r="F5091" t="str">
        <f t="shared" si="158"/>
        <v>Old</v>
      </c>
      <c r="G5091" t="str">
        <f t="shared" si="159"/>
        <v>Existing</v>
      </c>
    </row>
    <row r="5092" spans="1:7" ht="19" x14ac:dyDescent="0.25">
      <c r="A5092" s="7">
        <v>2015</v>
      </c>
      <c r="B5092" s="7" t="s">
        <v>644</v>
      </c>
      <c r="C5092" s="7" t="s">
        <v>5</v>
      </c>
      <c r="D5092" s="24">
        <v>660748.49</v>
      </c>
      <c r="E5092">
        <f>INDEX('B. Store opening dates'!$B$5:$B$2448,MATCH('A. Sales by store'!B5092,'B. Store opening dates'!$A$5:$A$2448,0))</f>
        <v>2004</v>
      </c>
      <c r="F5092" t="str">
        <f t="shared" si="158"/>
        <v>Old</v>
      </c>
      <c r="G5092" t="str">
        <f t="shared" si="159"/>
        <v>Existing</v>
      </c>
    </row>
    <row r="5093" spans="1:7" ht="19" x14ac:dyDescent="0.25">
      <c r="A5093" s="7">
        <v>2014</v>
      </c>
      <c r="B5093" s="7" t="s">
        <v>644</v>
      </c>
      <c r="C5093" s="7" t="s">
        <v>5</v>
      </c>
      <c r="D5093" s="24">
        <v>718364.14</v>
      </c>
      <c r="E5093">
        <f>INDEX('B. Store opening dates'!$B$5:$B$2448,MATCH('A. Sales by store'!B5093,'B. Store opening dates'!$A$5:$A$2448,0))</f>
        <v>2004</v>
      </c>
      <c r="F5093" t="str">
        <f t="shared" si="158"/>
        <v>Old</v>
      </c>
      <c r="G5093" t="str">
        <f t="shared" si="159"/>
        <v>Existing</v>
      </c>
    </row>
    <row r="5094" spans="1:7" ht="19" x14ac:dyDescent="0.25">
      <c r="A5094" s="7">
        <v>2015</v>
      </c>
      <c r="B5094" s="7" t="s">
        <v>644</v>
      </c>
      <c r="C5094" s="7" t="s">
        <v>6</v>
      </c>
      <c r="D5094" s="24">
        <v>214242.99</v>
      </c>
      <c r="E5094">
        <f>INDEX('B. Store opening dates'!$B$5:$B$2448,MATCH('A. Sales by store'!B5094,'B. Store opening dates'!$A$5:$A$2448,0))</f>
        <v>2004</v>
      </c>
      <c r="F5094" t="str">
        <f t="shared" si="158"/>
        <v>Old</v>
      </c>
      <c r="G5094" t="str">
        <f t="shared" si="159"/>
        <v>Existing</v>
      </c>
    </row>
    <row r="5095" spans="1:7" ht="19" x14ac:dyDescent="0.25">
      <c r="A5095" s="7">
        <v>2014</v>
      </c>
      <c r="B5095" s="7" t="s">
        <v>644</v>
      </c>
      <c r="C5095" s="7" t="s">
        <v>6</v>
      </c>
      <c r="D5095" s="24">
        <v>147688.35999999999</v>
      </c>
      <c r="E5095">
        <f>INDEX('B. Store opening dates'!$B$5:$B$2448,MATCH('A. Sales by store'!B5095,'B. Store opening dates'!$A$5:$A$2448,0))</f>
        <v>2004</v>
      </c>
      <c r="F5095" t="str">
        <f t="shared" si="158"/>
        <v>Old</v>
      </c>
      <c r="G5095" t="str">
        <f t="shared" si="159"/>
        <v>Existing</v>
      </c>
    </row>
    <row r="5096" spans="1:7" ht="19" x14ac:dyDescent="0.25">
      <c r="A5096" s="7">
        <v>2015</v>
      </c>
      <c r="B5096" s="7" t="s">
        <v>644</v>
      </c>
      <c r="C5096" s="7" t="s">
        <v>7</v>
      </c>
      <c r="D5096" s="24">
        <v>73381.16</v>
      </c>
      <c r="E5096">
        <f>INDEX('B. Store opening dates'!$B$5:$B$2448,MATCH('A. Sales by store'!B5096,'B. Store opening dates'!$A$5:$A$2448,0))</f>
        <v>2004</v>
      </c>
      <c r="F5096" t="str">
        <f t="shared" si="158"/>
        <v>Old</v>
      </c>
      <c r="G5096" t="str">
        <f t="shared" si="159"/>
        <v>Existing</v>
      </c>
    </row>
    <row r="5097" spans="1:7" ht="19" x14ac:dyDescent="0.25">
      <c r="A5097" s="7">
        <v>2014</v>
      </c>
      <c r="B5097" s="7" t="s">
        <v>644</v>
      </c>
      <c r="C5097" s="7" t="s">
        <v>7</v>
      </c>
      <c r="D5097" s="24">
        <v>76830.41</v>
      </c>
      <c r="E5097">
        <f>INDEX('B. Store opening dates'!$B$5:$B$2448,MATCH('A. Sales by store'!B5097,'B. Store opening dates'!$A$5:$A$2448,0))</f>
        <v>2004</v>
      </c>
      <c r="F5097" t="str">
        <f t="shared" si="158"/>
        <v>Old</v>
      </c>
      <c r="G5097" t="str">
        <f t="shared" si="159"/>
        <v>Existing</v>
      </c>
    </row>
    <row r="5098" spans="1:7" ht="19" x14ac:dyDescent="0.25">
      <c r="A5098" s="7">
        <v>2015</v>
      </c>
      <c r="B5098" s="7" t="s">
        <v>644</v>
      </c>
      <c r="C5098" s="7" t="s">
        <v>8</v>
      </c>
      <c r="D5098" s="24">
        <v>786138.06</v>
      </c>
      <c r="E5098">
        <f>INDEX('B. Store opening dates'!$B$5:$B$2448,MATCH('A. Sales by store'!B5098,'B. Store opening dates'!$A$5:$A$2448,0))</f>
        <v>2004</v>
      </c>
      <c r="F5098" t="str">
        <f t="shared" si="158"/>
        <v>Old</v>
      </c>
      <c r="G5098" t="str">
        <f t="shared" si="159"/>
        <v>Existing</v>
      </c>
    </row>
    <row r="5099" spans="1:7" ht="19" x14ac:dyDescent="0.25">
      <c r="A5099" s="7">
        <v>2014</v>
      </c>
      <c r="B5099" s="7" t="s">
        <v>644</v>
      </c>
      <c r="C5099" s="7" t="s">
        <v>8</v>
      </c>
      <c r="D5099" s="24">
        <v>813139.56</v>
      </c>
      <c r="E5099">
        <f>INDEX('B. Store opening dates'!$B$5:$B$2448,MATCH('A. Sales by store'!B5099,'B. Store opening dates'!$A$5:$A$2448,0))</f>
        <v>2004</v>
      </c>
      <c r="F5099" t="str">
        <f t="shared" si="158"/>
        <v>Old</v>
      </c>
      <c r="G5099" t="str">
        <f t="shared" si="159"/>
        <v>Existing</v>
      </c>
    </row>
    <row r="5100" spans="1:7" ht="19" x14ac:dyDescent="0.25">
      <c r="A5100" s="7">
        <v>2015</v>
      </c>
      <c r="B5100" s="7" t="s">
        <v>645</v>
      </c>
      <c r="C5100" s="7" t="s">
        <v>5</v>
      </c>
      <c r="D5100" s="24">
        <v>936065.86</v>
      </c>
      <c r="E5100">
        <f>INDEX('B. Store opening dates'!$B$5:$B$2448,MATCH('A. Sales by store'!B5100,'B. Store opening dates'!$A$5:$A$2448,0))</f>
        <v>2004</v>
      </c>
      <c r="F5100" t="str">
        <f t="shared" si="158"/>
        <v>Old</v>
      </c>
      <c r="G5100" t="str">
        <f t="shared" si="159"/>
        <v>Existing</v>
      </c>
    </row>
    <row r="5101" spans="1:7" ht="19" x14ac:dyDescent="0.25">
      <c r="A5101" s="7">
        <v>2014</v>
      </c>
      <c r="B5101" s="7" t="s">
        <v>645</v>
      </c>
      <c r="C5101" s="7" t="s">
        <v>5</v>
      </c>
      <c r="D5101" s="24">
        <v>1032029.21</v>
      </c>
      <c r="E5101">
        <f>INDEX('B. Store opening dates'!$B$5:$B$2448,MATCH('A. Sales by store'!B5101,'B. Store opening dates'!$A$5:$A$2448,0))</f>
        <v>2004</v>
      </c>
      <c r="F5101" t="str">
        <f t="shared" si="158"/>
        <v>Old</v>
      </c>
      <c r="G5101" t="str">
        <f t="shared" si="159"/>
        <v>Existing</v>
      </c>
    </row>
    <row r="5102" spans="1:7" ht="19" x14ac:dyDescent="0.25">
      <c r="A5102" s="7">
        <v>2015</v>
      </c>
      <c r="B5102" s="7" t="s">
        <v>645</v>
      </c>
      <c r="C5102" s="7" t="s">
        <v>6</v>
      </c>
      <c r="D5102" s="24">
        <v>519164.21</v>
      </c>
      <c r="E5102">
        <f>INDEX('B. Store opening dates'!$B$5:$B$2448,MATCH('A. Sales by store'!B5102,'B. Store opening dates'!$A$5:$A$2448,0))</f>
        <v>2004</v>
      </c>
      <c r="F5102" t="str">
        <f t="shared" si="158"/>
        <v>Old</v>
      </c>
      <c r="G5102" t="str">
        <f t="shared" si="159"/>
        <v>Existing</v>
      </c>
    </row>
    <row r="5103" spans="1:7" ht="19" x14ac:dyDescent="0.25">
      <c r="A5103" s="7">
        <v>2014</v>
      </c>
      <c r="B5103" s="7" t="s">
        <v>645</v>
      </c>
      <c r="C5103" s="7" t="s">
        <v>6</v>
      </c>
      <c r="D5103" s="24">
        <v>384188.28</v>
      </c>
      <c r="E5103">
        <f>INDEX('B. Store opening dates'!$B$5:$B$2448,MATCH('A. Sales by store'!B5103,'B. Store opening dates'!$A$5:$A$2448,0))</f>
        <v>2004</v>
      </c>
      <c r="F5103" t="str">
        <f t="shared" si="158"/>
        <v>Old</v>
      </c>
      <c r="G5103" t="str">
        <f t="shared" si="159"/>
        <v>Existing</v>
      </c>
    </row>
    <row r="5104" spans="1:7" ht="19" x14ac:dyDescent="0.25">
      <c r="A5104" s="7">
        <v>2015</v>
      </c>
      <c r="B5104" s="7" t="s">
        <v>645</v>
      </c>
      <c r="C5104" s="7" t="s">
        <v>7</v>
      </c>
      <c r="D5104" s="24">
        <v>135481.47</v>
      </c>
      <c r="E5104">
        <f>INDEX('B. Store opening dates'!$B$5:$B$2448,MATCH('A. Sales by store'!B5104,'B. Store opening dates'!$A$5:$A$2448,0))</f>
        <v>2004</v>
      </c>
      <c r="F5104" t="str">
        <f t="shared" si="158"/>
        <v>Old</v>
      </c>
      <c r="G5104" t="str">
        <f t="shared" si="159"/>
        <v>Existing</v>
      </c>
    </row>
    <row r="5105" spans="1:7" ht="19" x14ac:dyDescent="0.25">
      <c r="A5105" s="7">
        <v>2014</v>
      </c>
      <c r="B5105" s="7" t="s">
        <v>645</v>
      </c>
      <c r="C5105" s="7" t="s">
        <v>7</v>
      </c>
      <c r="D5105" s="24">
        <v>143203.09</v>
      </c>
      <c r="E5105">
        <f>INDEX('B. Store opening dates'!$B$5:$B$2448,MATCH('A. Sales by store'!B5105,'B. Store opening dates'!$A$5:$A$2448,0))</f>
        <v>2004</v>
      </c>
      <c r="F5105" t="str">
        <f t="shared" si="158"/>
        <v>Old</v>
      </c>
      <c r="G5105" t="str">
        <f t="shared" si="159"/>
        <v>Existing</v>
      </c>
    </row>
    <row r="5106" spans="1:7" ht="19" x14ac:dyDescent="0.25">
      <c r="A5106" s="7">
        <v>2015</v>
      </c>
      <c r="B5106" s="7" t="s">
        <v>645</v>
      </c>
      <c r="C5106" s="7" t="s">
        <v>8</v>
      </c>
      <c r="D5106" s="24">
        <v>490111.19</v>
      </c>
      <c r="E5106">
        <f>INDEX('B. Store opening dates'!$B$5:$B$2448,MATCH('A. Sales by store'!B5106,'B. Store opening dates'!$A$5:$A$2448,0))</f>
        <v>2004</v>
      </c>
      <c r="F5106" t="str">
        <f t="shared" si="158"/>
        <v>Old</v>
      </c>
      <c r="G5106" t="str">
        <f t="shared" si="159"/>
        <v>Existing</v>
      </c>
    </row>
    <row r="5107" spans="1:7" ht="19" x14ac:dyDescent="0.25">
      <c r="A5107" s="7">
        <v>2014</v>
      </c>
      <c r="B5107" s="7" t="s">
        <v>645</v>
      </c>
      <c r="C5107" s="7" t="s">
        <v>8</v>
      </c>
      <c r="D5107" s="24">
        <v>508847.94</v>
      </c>
      <c r="E5107">
        <f>INDEX('B. Store opening dates'!$B$5:$B$2448,MATCH('A. Sales by store'!B5107,'B. Store opening dates'!$A$5:$A$2448,0))</f>
        <v>2004</v>
      </c>
      <c r="F5107" t="str">
        <f t="shared" si="158"/>
        <v>Old</v>
      </c>
      <c r="G5107" t="str">
        <f t="shared" si="159"/>
        <v>Existing</v>
      </c>
    </row>
    <row r="5108" spans="1:7" ht="19" x14ac:dyDescent="0.25">
      <c r="A5108" s="7">
        <v>2015</v>
      </c>
      <c r="B5108" s="7" t="s">
        <v>646</v>
      </c>
      <c r="C5108" s="7" t="s">
        <v>5</v>
      </c>
      <c r="D5108" s="24">
        <v>703313.34</v>
      </c>
      <c r="E5108">
        <f>INDEX('B. Store opening dates'!$B$5:$B$2448,MATCH('A. Sales by store'!B5108,'B. Store opening dates'!$A$5:$A$2448,0))</f>
        <v>2004</v>
      </c>
      <c r="F5108" t="str">
        <f t="shared" si="158"/>
        <v>Old</v>
      </c>
      <c r="G5108" t="str">
        <f t="shared" si="159"/>
        <v>Existing</v>
      </c>
    </row>
    <row r="5109" spans="1:7" ht="19" x14ac:dyDescent="0.25">
      <c r="A5109" s="7">
        <v>2014</v>
      </c>
      <c r="B5109" s="7" t="s">
        <v>646</v>
      </c>
      <c r="C5109" s="7" t="s">
        <v>5</v>
      </c>
      <c r="D5109" s="24">
        <v>778229.86</v>
      </c>
      <c r="E5109">
        <f>INDEX('B. Store opening dates'!$B$5:$B$2448,MATCH('A. Sales by store'!B5109,'B. Store opening dates'!$A$5:$A$2448,0))</f>
        <v>2004</v>
      </c>
      <c r="F5109" t="str">
        <f t="shared" si="158"/>
        <v>Old</v>
      </c>
      <c r="G5109" t="str">
        <f t="shared" si="159"/>
        <v>Existing</v>
      </c>
    </row>
    <row r="5110" spans="1:7" ht="19" x14ac:dyDescent="0.25">
      <c r="A5110" s="7">
        <v>2015</v>
      </c>
      <c r="B5110" s="7" t="s">
        <v>646</v>
      </c>
      <c r="C5110" s="7" t="s">
        <v>6</v>
      </c>
      <c r="D5110" s="24">
        <v>476555.53</v>
      </c>
      <c r="E5110">
        <f>INDEX('B. Store opening dates'!$B$5:$B$2448,MATCH('A. Sales by store'!B5110,'B. Store opening dates'!$A$5:$A$2448,0))</f>
        <v>2004</v>
      </c>
      <c r="F5110" t="str">
        <f t="shared" si="158"/>
        <v>Old</v>
      </c>
      <c r="G5110" t="str">
        <f t="shared" si="159"/>
        <v>Existing</v>
      </c>
    </row>
    <row r="5111" spans="1:7" ht="19" x14ac:dyDescent="0.25">
      <c r="A5111" s="7">
        <v>2014</v>
      </c>
      <c r="B5111" s="7" t="s">
        <v>646</v>
      </c>
      <c r="C5111" s="7" t="s">
        <v>6</v>
      </c>
      <c r="D5111" s="24">
        <v>332955.83</v>
      </c>
      <c r="E5111">
        <f>INDEX('B. Store opening dates'!$B$5:$B$2448,MATCH('A. Sales by store'!B5111,'B. Store opening dates'!$A$5:$A$2448,0))</f>
        <v>2004</v>
      </c>
      <c r="F5111" t="str">
        <f t="shared" si="158"/>
        <v>Old</v>
      </c>
      <c r="G5111" t="str">
        <f t="shared" si="159"/>
        <v>Existing</v>
      </c>
    </row>
    <row r="5112" spans="1:7" ht="19" x14ac:dyDescent="0.25">
      <c r="A5112" s="7">
        <v>2015</v>
      </c>
      <c r="B5112" s="7" t="s">
        <v>646</v>
      </c>
      <c r="C5112" s="7" t="s">
        <v>7</v>
      </c>
      <c r="D5112" s="24">
        <v>70821.06</v>
      </c>
      <c r="E5112">
        <f>INDEX('B. Store opening dates'!$B$5:$B$2448,MATCH('A. Sales by store'!B5112,'B. Store opening dates'!$A$5:$A$2448,0))</f>
        <v>2004</v>
      </c>
      <c r="F5112" t="str">
        <f t="shared" si="158"/>
        <v>Old</v>
      </c>
      <c r="G5112" t="str">
        <f t="shared" si="159"/>
        <v>Existing</v>
      </c>
    </row>
    <row r="5113" spans="1:7" ht="19" x14ac:dyDescent="0.25">
      <c r="A5113" s="7">
        <v>2014</v>
      </c>
      <c r="B5113" s="7" t="s">
        <v>646</v>
      </c>
      <c r="C5113" s="7" t="s">
        <v>7</v>
      </c>
      <c r="D5113" s="24">
        <v>74467.47</v>
      </c>
      <c r="E5113">
        <f>INDEX('B. Store opening dates'!$B$5:$B$2448,MATCH('A. Sales by store'!B5113,'B. Store opening dates'!$A$5:$A$2448,0))</f>
        <v>2004</v>
      </c>
      <c r="F5113" t="str">
        <f t="shared" si="158"/>
        <v>Old</v>
      </c>
      <c r="G5113" t="str">
        <f t="shared" si="159"/>
        <v>Existing</v>
      </c>
    </row>
    <row r="5114" spans="1:7" ht="19" x14ac:dyDescent="0.25">
      <c r="A5114" s="7">
        <v>2015</v>
      </c>
      <c r="B5114" s="7" t="s">
        <v>646</v>
      </c>
      <c r="C5114" s="7" t="s">
        <v>8</v>
      </c>
      <c r="D5114" s="24">
        <v>398938.8</v>
      </c>
      <c r="E5114">
        <f>INDEX('B. Store opening dates'!$B$5:$B$2448,MATCH('A. Sales by store'!B5114,'B. Store opening dates'!$A$5:$A$2448,0))</f>
        <v>2004</v>
      </c>
      <c r="F5114" t="str">
        <f t="shared" si="158"/>
        <v>Old</v>
      </c>
      <c r="G5114" t="str">
        <f t="shared" si="159"/>
        <v>Existing</v>
      </c>
    </row>
    <row r="5115" spans="1:7" ht="19" x14ac:dyDescent="0.25">
      <c r="A5115" s="7">
        <v>2014</v>
      </c>
      <c r="B5115" s="7" t="s">
        <v>646</v>
      </c>
      <c r="C5115" s="7" t="s">
        <v>8</v>
      </c>
      <c r="D5115" s="24">
        <v>415936.26</v>
      </c>
      <c r="E5115">
        <f>INDEX('B. Store opening dates'!$B$5:$B$2448,MATCH('A. Sales by store'!B5115,'B. Store opening dates'!$A$5:$A$2448,0))</f>
        <v>2004</v>
      </c>
      <c r="F5115" t="str">
        <f t="shared" si="158"/>
        <v>Old</v>
      </c>
      <c r="G5115" t="str">
        <f t="shared" si="159"/>
        <v>Existing</v>
      </c>
    </row>
    <row r="5116" spans="1:7" ht="19" x14ac:dyDescent="0.25">
      <c r="A5116" s="7">
        <v>2015</v>
      </c>
      <c r="B5116" s="7" t="s">
        <v>647</v>
      </c>
      <c r="C5116" s="7" t="s">
        <v>5</v>
      </c>
      <c r="D5116" s="24">
        <v>700460.96</v>
      </c>
      <c r="E5116">
        <f>INDEX('B. Store opening dates'!$B$5:$B$2448,MATCH('A. Sales by store'!B5116,'B. Store opening dates'!$A$5:$A$2448,0))</f>
        <v>2004</v>
      </c>
      <c r="F5116" t="str">
        <f t="shared" si="158"/>
        <v>Old</v>
      </c>
      <c r="G5116" t="str">
        <f t="shared" si="159"/>
        <v>Existing</v>
      </c>
    </row>
    <row r="5117" spans="1:7" ht="19" x14ac:dyDescent="0.25">
      <c r="A5117" s="7">
        <v>2014</v>
      </c>
      <c r="B5117" s="7" t="s">
        <v>647</v>
      </c>
      <c r="C5117" s="7" t="s">
        <v>5</v>
      </c>
      <c r="D5117" s="24">
        <v>771911.62</v>
      </c>
      <c r="E5117">
        <f>INDEX('B. Store opening dates'!$B$5:$B$2448,MATCH('A. Sales by store'!B5117,'B. Store opening dates'!$A$5:$A$2448,0))</f>
        <v>2004</v>
      </c>
      <c r="F5117" t="str">
        <f t="shared" si="158"/>
        <v>Old</v>
      </c>
      <c r="G5117" t="str">
        <f t="shared" si="159"/>
        <v>Existing</v>
      </c>
    </row>
    <row r="5118" spans="1:7" ht="19" x14ac:dyDescent="0.25">
      <c r="A5118" s="7">
        <v>2015</v>
      </c>
      <c r="B5118" s="7" t="s">
        <v>647</v>
      </c>
      <c r="C5118" s="7" t="s">
        <v>6</v>
      </c>
      <c r="D5118" s="24">
        <v>285980.94</v>
      </c>
      <c r="E5118">
        <f>INDEX('B. Store opening dates'!$B$5:$B$2448,MATCH('A. Sales by store'!B5118,'B. Store opening dates'!$A$5:$A$2448,0))</f>
        <v>2004</v>
      </c>
      <c r="F5118" t="str">
        <f t="shared" si="158"/>
        <v>Old</v>
      </c>
      <c r="G5118" t="str">
        <f t="shared" si="159"/>
        <v>Existing</v>
      </c>
    </row>
    <row r="5119" spans="1:7" ht="19" x14ac:dyDescent="0.25">
      <c r="A5119" s="7">
        <v>2014</v>
      </c>
      <c r="B5119" s="7" t="s">
        <v>647</v>
      </c>
      <c r="C5119" s="7" t="s">
        <v>6</v>
      </c>
      <c r="D5119" s="24">
        <v>210816.06</v>
      </c>
      <c r="E5119">
        <f>INDEX('B. Store opening dates'!$B$5:$B$2448,MATCH('A. Sales by store'!B5119,'B. Store opening dates'!$A$5:$A$2448,0))</f>
        <v>2004</v>
      </c>
      <c r="F5119" t="str">
        <f t="shared" si="158"/>
        <v>Old</v>
      </c>
      <c r="G5119" t="str">
        <f t="shared" si="159"/>
        <v>Existing</v>
      </c>
    </row>
    <row r="5120" spans="1:7" ht="19" x14ac:dyDescent="0.25">
      <c r="A5120" s="7">
        <v>2015</v>
      </c>
      <c r="B5120" s="7" t="s">
        <v>647</v>
      </c>
      <c r="C5120" s="7" t="s">
        <v>7</v>
      </c>
      <c r="D5120" s="24">
        <v>142164.93</v>
      </c>
      <c r="E5120">
        <f>INDEX('B. Store opening dates'!$B$5:$B$2448,MATCH('A. Sales by store'!B5120,'B. Store opening dates'!$A$5:$A$2448,0))</f>
        <v>2004</v>
      </c>
      <c r="F5120" t="str">
        <f t="shared" si="158"/>
        <v>Old</v>
      </c>
      <c r="G5120" t="str">
        <f t="shared" si="159"/>
        <v>Existing</v>
      </c>
    </row>
    <row r="5121" spans="1:7" ht="19" x14ac:dyDescent="0.25">
      <c r="A5121" s="7">
        <v>2014</v>
      </c>
      <c r="B5121" s="7" t="s">
        <v>647</v>
      </c>
      <c r="C5121" s="7" t="s">
        <v>7</v>
      </c>
      <c r="D5121" s="24">
        <v>150462.85999999999</v>
      </c>
      <c r="E5121">
        <f>INDEX('B. Store opening dates'!$B$5:$B$2448,MATCH('A. Sales by store'!B5121,'B. Store opening dates'!$A$5:$A$2448,0))</f>
        <v>2004</v>
      </c>
      <c r="F5121" t="str">
        <f t="shared" si="158"/>
        <v>Old</v>
      </c>
      <c r="G5121" t="str">
        <f t="shared" si="159"/>
        <v>Existing</v>
      </c>
    </row>
    <row r="5122" spans="1:7" ht="19" x14ac:dyDescent="0.25">
      <c r="A5122" s="7">
        <v>2015</v>
      </c>
      <c r="B5122" s="7" t="s">
        <v>647</v>
      </c>
      <c r="C5122" s="7" t="s">
        <v>8</v>
      </c>
      <c r="D5122" s="24">
        <v>459063.22</v>
      </c>
      <c r="E5122">
        <f>INDEX('B. Store opening dates'!$B$5:$B$2448,MATCH('A. Sales by store'!B5122,'B. Store opening dates'!$A$5:$A$2448,0))</f>
        <v>2004</v>
      </c>
      <c r="F5122" t="str">
        <f t="shared" si="158"/>
        <v>Old</v>
      </c>
      <c r="G5122" t="str">
        <f t="shared" si="159"/>
        <v>Existing</v>
      </c>
    </row>
    <row r="5123" spans="1:7" ht="19" x14ac:dyDescent="0.25">
      <c r="A5123" s="7">
        <v>2014</v>
      </c>
      <c r="B5123" s="7" t="s">
        <v>647</v>
      </c>
      <c r="C5123" s="7" t="s">
        <v>8</v>
      </c>
      <c r="D5123" s="24">
        <v>478525.03</v>
      </c>
      <c r="E5123">
        <f>INDEX('B. Store opening dates'!$B$5:$B$2448,MATCH('A. Sales by store'!B5123,'B. Store opening dates'!$A$5:$A$2448,0))</f>
        <v>2004</v>
      </c>
      <c r="F5123" t="str">
        <f t="shared" si="158"/>
        <v>Old</v>
      </c>
      <c r="G5123" t="str">
        <f t="shared" si="159"/>
        <v>Existing</v>
      </c>
    </row>
    <row r="5124" spans="1:7" ht="19" x14ac:dyDescent="0.25">
      <c r="A5124" s="7">
        <v>2015</v>
      </c>
      <c r="B5124" s="7" t="s">
        <v>648</v>
      </c>
      <c r="C5124" s="7" t="s">
        <v>5</v>
      </c>
      <c r="D5124" s="24">
        <v>606793.21</v>
      </c>
      <c r="E5124">
        <f>INDEX('B. Store opening dates'!$B$5:$B$2448,MATCH('A. Sales by store'!B5124,'B. Store opening dates'!$A$5:$A$2448,0))</f>
        <v>2004</v>
      </c>
      <c r="F5124" t="str">
        <f t="shared" si="158"/>
        <v>Old</v>
      </c>
      <c r="G5124" t="str">
        <f t="shared" si="159"/>
        <v>Existing</v>
      </c>
    </row>
    <row r="5125" spans="1:7" ht="19" x14ac:dyDescent="0.25">
      <c r="A5125" s="7">
        <v>2014</v>
      </c>
      <c r="B5125" s="7" t="s">
        <v>648</v>
      </c>
      <c r="C5125" s="7" t="s">
        <v>5</v>
      </c>
      <c r="D5125" s="24">
        <v>668176.85</v>
      </c>
      <c r="E5125">
        <f>INDEX('B. Store opening dates'!$B$5:$B$2448,MATCH('A. Sales by store'!B5125,'B. Store opening dates'!$A$5:$A$2448,0))</f>
        <v>2004</v>
      </c>
      <c r="F5125" t="str">
        <f t="shared" ref="F5125:F5188" si="160">IF(A5125 = 2015, IF(E5125&lt; 2015, "Old","New"),IF(E5125 &lt; 2014, "Old","New"))</f>
        <v>Old</v>
      </c>
      <c r="G5125" t="str">
        <f t="shared" ref="G5125:G5188" si="161">IF(A5125 = 2015, IF(E5125&lt; 2015, "Existing","New"),"Existing")</f>
        <v>Existing</v>
      </c>
    </row>
    <row r="5126" spans="1:7" ht="19" x14ac:dyDescent="0.25">
      <c r="A5126" s="7">
        <v>2015</v>
      </c>
      <c r="B5126" s="7" t="s">
        <v>648</v>
      </c>
      <c r="C5126" s="7" t="s">
        <v>6</v>
      </c>
      <c r="D5126" s="24">
        <v>325575.59000000003</v>
      </c>
      <c r="E5126">
        <f>INDEX('B. Store opening dates'!$B$5:$B$2448,MATCH('A. Sales by store'!B5126,'B. Store opening dates'!$A$5:$A$2448,0))</f>
        <v>2004</v>
      </c>
      <c r="F5126" t="str">
        <f t="shared" si="160"/>
        <v>Old</v>
      </c>
      <c r="G5126" t="str">
        <f t="shared" si="161"/>
        <v>Existing</v>
      </c>
    </row>
    <row r="5127" spans="1:7" ht="19" x14ac:dyDescent="0.25">
      <c r="A5127" s="7">
        <v>2014</v>
      </c>
      <c r="B5127" s="7" t="s">
        <v>648</v>
      </c>
      <c r="C5127" s="7" t="s">
        <v>6</v>
      </c>
      <c r="D5127" s="24">
        <v>226753.66</v>
      </c>
      <c r="E5127">
        <f>INDEX('B. Store opening dates'!$B$5:$B$2448,MATCH('A. Sales by store'!B5127,'B. Store opening dates'!$A$5:$A$2448,0))</f>
        <v>2004</v>
      </c>
      <c r="F5127" t="str">
        <f t="shared" si="160"/>
        <v>Old</v>
      </c>
      <c r="G5127" t="str">
        <f t="shared" si="161"/>
        <v>Existing</v>
      </c>
    </row>
    <row r="5128" spans="1:7" ht="19" x14ac:dyDescent="0.25">
      <c r="A5128" s="7">
        <v>2015</v>
      </c>
      <c r="B5128" s="7" t="s">
        <v>648</v>
      </c>
      <c r="C5128" s="7" t="s">
        <v>7</v>
      </c>
      <c r="D5128" s="24">
        <v>237359.38</v>
      </c>
      <c r="E5128">
        <f>INDEX('B. Store opening dates'!$B$5:$B$2448,MATCH('A. Sales by store'!B5128,'B. Store opening dates'!$A$5:$A$2448,0))</f>
        <v>2004</v>
      </c>
      <c r="F5128" t="str">
        <f t="shared" si="160"/>
        <v>Old</v>
      </c>
      <c r="G5128" t="str">
        <f t="shared" si="161"/>
        <v>Existing</v>
      </c>
    </row>
    <row r="5129" spans="1:7" ht="19" x14ac:dyDescent="0.25">
      <c r="A5129" s="7">
        <v>2014</v>
      </c>
      <c r="B5129" s="7" t="s">
        <v>648</v>
      </c>
      <c r="C5129" s="7" t="s">
        <v>7</v>
      </c>
      <c r="D5129" s="24">
        <v>250367.4</v>
      </c>
      <c r="E5129">
        <f>INDEX('B. Store opening dates'!$B$5:$B$2448,MATCH('A. Sales by store'!B5129,'B. Store opening dates'!$A$5:$A$2448,0))</f>
        <v>2004</v>
      </c>
      <c r="F5129" t="str">
        <f t="shared" si="160"/>
        <v>Old</v>
      </c>
      <c r="G5129" t="str">
        <f t="shared" si="161"/>
        <v>Existing</v>
      </c>
    </row>
    <row r="5130" spans="1:7" ht="19" x14ac:dyDescent="0.25">
      <c r="A5130" s="7">
        <v>2015</v>
      </c>
      <c r="B5130" s="7" t="s">
        <v>648</v>
      </c>
      <c r="C5130" s="7" t="s">
        <v>8</v>
      </c>
      <c r="D5130" s="24">
        <v>676102.28</v>
      </c>
      <c r="E5130">
        <f>INDEX('B. Store opening dates'!$B$5:$B$2448,MATCH('A. Sales by store'!B5130,'B. Store opening dates'!$A$5:$A$2448,0))</f>
        <v>2004</v>
      </c>
      <c r="F5130" t="str">
        <f t="shared" si="160"/>
        <v>Old</v>
      </c>
      <c r="G5130" t="str">
        <f t="shared" si="161"/>
        <v>Existing</v>
      </c>
    </row>
    <row r="5131" spans="1:7" ht="19" x14ac:dyDescent="0.25">
      <c r="A5131" s="7">
        <v>2014</v>
      </c>
      <c r="B5131" s="7" t="s">
        <v>648</v>
      </c>
      <c r="C5131" s="7" t="s">
        <v>8</v>
      </c>
      <c r="D5131" s="24">
        <v>696458.89</v>
      </c>
      <c r="E5131">
        <f>INDEX('B. Store opening dates'!$B$5:$B$2448,MATCH('A. Sales by store'!B5131,'B. Store opening dates'!$A$5:$A$2448,0))</f>
        <v>2004</v>
      </c>
      <c r="F5131" t="str">
        <f t="shared" si="160"/>
        <v>Old</v>
      </c>
      <c r="G5131" t="str">
        <f t="shared" si="161"/>
        <v>Existing</v>
      </c>
    </row>
    <row r="5132" spans="1:7" ht="19" x14ac:dyDescent="0.25">
      <c r="A5132" s="7">
        <v>2015</v>
      </c>
      <c r="B5132" s="7" t="s">
        <v>649</v>
      </c>
      <c r="C5132" s="7" t="s">
        <v>5</v>
      </c>
      <c r="D5132" s="24">
        <v>515294.64</v>
      </c>
      <c r="E5132">
        <f>INDEX('B. Store opening dates'!$B$5:$B$2448,MATCH('A. Sales by store'!B5132,'B. Store opening dates'!$A$5:$A$2448,0))</f>
        <v>2004</v>
      </c>
      <c r="F5132" t="str">
        <f t="shared" si="160"/>
        <v>Old</v>
      </c>
      <c r="G5132" t="str">
        <f t="shared" si="161"/>
        <v>Existing</v>
      </c>
    </row>
    <row r="5133" spans="1:7" ht="19" x14ac:dyDescent="0.25">
      <c r="A5133" s="7">
        <v>2014</v>
      </c>
      <c r="B5133" s="7" t="s">
        <v>649</v>
      </c>
      <c r="C5133" s="7" t="s">
        <v>5</v>
      </c>
      <c r="D5133" s="24">
        <v>566647.75</v>
      </c>
      <c r="E5133">
        <f>INDEX('B. Store opening dates'!$B$5:$B$2448,MATCH('A. Sales by store'!B5133,'B. Store opening dates'!$A$5:$A$2448,0))</f>
        <v>2004</v>
      </c>
      <c r="F5133" t="str">
        <f t="shared" si="160"/>
        <v>Old</v>
      </c>
      <c r="G5133" t="str">
        <f t="shared" si="161"/>
        <v>Existing</v>
      </c>
    </row>
    <row r="5134" spans="1:7" ht="19" x14ac:dyDescent="0.25">
      <c r="A5134" s="7">
        <v>2015</v>
      </c>
      <c r="B5134" s="7" t="s">
        <v>649</v>
      </c>
      <c r="C5134" s="7" t="s">
        <v>6</v>
      </c>
      <c r="D5134" s="24">
        <v>439538.84</v>
      </c>
      <c r="E5134">
        <f>INDEX('B. Store opening dates'!$B$5:$B$2448,MATCH('A. Sales by store'!B5134,'B. Store opening dates'!$A$5:$A$2448,0))</f>
        <v>2004</v>
      </c>
      <c r="F5134" t="str">
        <f t="shared" si="160"/>
        <v>Old</v>
      </c>
      <c r="G5134" t="str">
        <f t="shared" si="161"/>
        <v>Existing</v>
      </c>
    </row>
    <row r="5135" spans="1:7" ht="19" x14ac:dyDescent="0.25">
      <c r="A5135" s="7">
        <v>2014</v>
      </c>
      <c r="B5135" s="7" t="s">
        <v>649</v>
      </c>
      <c r="C5135" s="7" t="s">
        <v>6</v>
      </c>
      <c r="D5135" s="24">
        <v>309297.64</v>
      </c>
      <c r="E5135">
        <f>INDEX('B. Store opening dates'!$B$5:$B$2448,MATCH('A. Sales by store'!B5135,'B. Store opening dates'!$A$5:$A$2448,0))</f>
        <v>2004</v>
      </c>
      <c r="F5135" t="str">
        <f t="shared" si="160"/>
        <v>Old</v>
      </c>
      <c r="G5135" t="str">
        <f t="shared" si="161"/>
        <v>Existing</v>
      </c>
    </row>
    <row r="5136" spans="1:7" ht="19" x14ac:dyDescent="0.25">
      <c r="A5136" s="7">
        <v>2015</v>
      </c>
      <c r="B5136" s="7" t="s">
        <v>649</v>
      </c>
      <c r="C5136" s="7" t="s">
        <v>7</v>
      </c>
      <c r="D5136" s="24">
        <v>110253.71</v>
      </c>
      <c r="E5136">
        <f>INDEX('B. Store opening dates'!$B$5:$B$2448,MATCH('A. Sales by store'!B5136,'B. Store opening dates'!$A$5:$A$2448,0))</f>
        <v>2004</v>
      </c>
      <c r="F5136" t="str">
        <f t="shared" si="160"/>
        <v>Old</v>
      </c>
      <c r="G5136" t="str">
        <f t="shared" si="161"/>
        <v>Existing</v>
      </c>
    </row>
    <row r="5137" spans="1:7" ht="19" x14ac:dyDescent="0.25">
      <c r="A5137" s="7">
        <v>2014</v>
      </c>
      <c r="B5137" s="7" t="s">
        <v>649</v>
      </c>
      <c r="C5137" s="7" t="s">
        <v>7</v>
      </c>
      <c r="D5137" s="24">
        <v>117421.05</v>
      </c>
      <c r="E5137">
        <f>INDEX('B. Store opening dates'!$B$5:$B$2448,MATCH('A. Sales by store'!B5137,'B. Store opening dates'!$A$5:$A$2448,0))</f>
        <v>2004</v>
      </c>
      <c r="F5137" t="str">
        <f t="shared" si="160"/>
        <v>Old</v>
      </c>
      <c r="G5137" t="str">
        <f t="shared" si="161"/>
        <v>Existing</v>
      </c>
    </row>
    <row r="5138" spans="1:7" ht="19" x14ac:dyDescent="0.25">
      <c r="A5138" s="7">
        <v>2015</v>
      </c>
      <c r="B5138" s="7" t="s">
        <v>649</v>
      </c>
      <c r="C5138" s="7" t="s">
        <v>8</v>
      </c>
      <c r="D5138" s="24">
        <v>667192.96</v>
      </c>
      <c r="E5138">
        <f>INDEX('B. Store opening dates'!$B$5:$B$2448,MATCH('A. Sales by store'!B5138,'B. Store opening dates'!$A$5:$A$2448,0))</f>
        <v>2004</v>
      </c>
      <c r="F5138" t="str">
        <f t="shared" si="160"/>
        <v>Old</v>
      </c>
      <c r="G5138" t="str">
        <f t="shared" si="161"/>
        <v>Existing</v>
      </c>
    </row>
    <row r="5139" spans="1:7" ht="19" x14ac:dyDescent="0.25">
      <c r="A5139" s="7">
        <v>2014</v>
      </c>
      <c r="B5139" s="7" t="s">
        <v>649</v>
      </c>
      <c r="C5139" s="7" t="s">
        <v>8</v>
      </c>
      <c r="D5139" s="24">
        <v>696952.2</v>
      </c>
      <c r="E5139">
        <f>INDEX('B. Store opening dates'!$B$5:$B$2448,MATCH('A. Sales by store'!B5139,'B. Store opening dates'!$A$5:$A$2448,0))</f>
        <v>2004</v>
      </c>
      <c r="F5139" t="str">
        <f t="shared" si="160"/>
        <v>Old</v>
      </c>
      <c r="G5139" t="str">
        <f t="shared" si="161"/>
        <v>Existing</v>
      </c>
    </row>
    <row r="5140" spans="1:7" ht="19" x14ac:dyDescent="0.25">
      <c r="A5140" s="7">
        <v>2015</v>
      </c>
      <c r="B5140" s="7" t="s">
        <v>650</v>
      </c>
      <c r="C5140" s="7" t="s">
        <v>5</v>
      </c>
      <c r="D5140" s="24">
        <v>512098.63</v>
      </c>
      <c r="E5140">
        <f>INDEX('B. Store opening dates'!$B$5:$B$2448,MATCH('A. Sales by store'!B5140,'B. Store opening dates'!$A$5:$A$2448,0))</f>
        <v>2004</v>
      </c>
      <c r="F5140" t="str">
        <f t="shared" si="160"/>
        <v>Old</v>
      </c>
      <c r="G5140" t="str">
        <f t="shared" si="161"/>
        <v>Existing</v>
      </c>
    </row>
    <row r="5141" spans="1:7" ht="19" x14ac:dyDescent="0.25">
      <c r="A5141" s="7">
        <v>2014</v>
      </c>
      <c r="B5141" s="7" t="s">
        <v>650</v>
      </c>
      <c r="C5141" s="7" t="s">
        <v>5</v>
      </c>
      <c r="D5141" s="24">
        <v>558375.41</v>
      </c>
      <c r="E5141">
        <f>INDEX('B. Store opening dates'!$B$5:$B$2448,MATCH('A. Sales by store'!B5141,'B. Store opening dates'!$A$5:$A$2448,0))</f>
        <v>2004</v>
      </c>
      <c r="F5141" t="str">
        <f t="shared" si="160"/>
        <v>Old</v>
      </c>
      <c r="G5141" t="str">
        <f t="shared" si="161"/>
        <v>Existing</v>
      </c>
    </row>
    <row r="5142" spans="1:7" ht="19" x14ac:dyDescent="0.25">
      <c r="A5142" s="7">
        <v>2015</v>
      </c>
      <c r="B5142" s="7" t="s">
        <v>650</v>
      </c>
      <c r="C5142" s="7" t="s">
        <v>6</v>
      </c>
      <c r="D5142" s="24">
        <v>355660.83</v>
      </c>
      <c r="E5142">
        <f>INDEX('B. Store opening dates'!$B$5:$B$2448,MATCH('A. Sales by store'!B5142,'B. Store opening dates'!$A$5:$A$2448,0))</f>
        <v>2004</v>
      </c>
      <c r="F5142" t="str">
        <f t="shared" si="160"/>
        <v>Old</v>
      </c>
      <c r="G5142" t="str">
        <f t="shared" si="161"/>
        <v>Existing</v>
      </c>
    </row>
    <row r="5143" spans="1:7" ht="19" x14ac:dyDescent="0.25">
      <c r="A5143" s="7">
        <v>2014</v>
      </c>
      <c r="B5143" s="7" t="s">
        <v>650</v>
      </c>
      <c r="C5143" s="7" t="s">
        <v>6</v>
      </c>
      <c r="D5143" s="24">
        <v>253002.93</v>
      </c>
      <c r="E5143">
        <f>INDEX('B. Store opening dates'!$B$5:$B$2448,MATCH('A. Sales by store'!B5143,'B. Store opening dates'!$A$5:$A$2448,0))</f>
        <v>2004</v>
      </c>
      <c r="F5143" t="str">
        <f t="shared" si="160"/>
        <v>Old</v>
      </c>
      <c r="G5143" t="str">
        <f t="shared" si="161"/>
        <v>Existing</v>
      </c>
    </row>
    <row r="5144" spans="1:7" ht="19" x14ac:dyDescent="0.25">
      <c r="A5144" s="7">
        <v>2015</v>
      </c>
      <c r="B5144" s="7" t="s">
        <v>650</v>
      </c>
      <c r="C5144" s="7" t="s">
        <v>7</v>
      </c>
      <c r="D5144" s="24">
        <v>154285.06</v>
      </c>
      <c r="E5144">
        <f>INDEX('B. Store opening dates'!$B$5:$B$2448,MATCH('A. Sales by store'!B5144,'B. Store opening dates'!$A$5:$A$2448,0))</f>
        <v>2004</v>
      </c>
      <c r="F5144" t="str">
        <f t="shared" si="160"/>
        <v>Old</v>
      </c>
      <c r="G5144" t="str">
        <f t="shared" si="161"/>
        <v>Existing</v>
      </c>
    </row>
    <row r="5145" spans="1:7" ht="19" x14ac:dyDescent="0.25">
      <c r="A5145" s="7">
        <v>2014</v>
      </c>
      <c r="B5145" s="7" t="s">
        <v>650</v>
      </c>
      <c r="C5145" s="7" t="s">
        <v>7</v>
      </c>
      <c r="D5145" s="24">
        <v>161199.22</v>
      </c>
      <c r="E5145">
        <f>INDEX('B. Store opening dates'!$B$5:$B$2448,MATCH('A. Sales by store'!B5145,'B. Store opening dates'!$A$5:$A$2448,0))</f>
        <v>2004</v>
      </c>
      <c r="F5145" t="str">
        <f t="shared" si="160"/>
        <v>Old</v>
      </c>
      <c r="G5145" t="str">
        <f t="shared" si="161"/>
        <v>Existing</v>
      </c>
    </row>
    <row r="5146" spans="1:7" ht="19" x14ac:dyDescent="0.25">
      <c r="A5146" s="7">
        <v>2015</v>
      </c>
      <c r="B5146" s="7" t="s">
        <v>650</v>
      </c>
      <c r="C5146" s="7" t="s">
        <v>8</v>
      </c>
      <c r="D5146" s="24">
        <v>650982.31999999995</v>
      </c>
      <c r="E5146">
        <f>INDEX('B. Store opening dates'!$B$5:$B$2448,MATCH('A. Sales by store'!B5146,'B. Store opening dates'!$A$5:$A$2448,0))</f>
        <v>2004</v>
      </c>
      <c r="F5146" t="str">
        <f t="shared" si="160"/>
        <v>Old</v>
      </c>
      <c r="G5146" t="str">
        <f t="shared" si="161"/>
        <v>Existing</v>
      </c>
    </row>
    <row r="5147" spans="1:7" ht="19" x14ac:dyDescent="0.25">
      <c r="A5147" s="7">
        <v>2014</v>
      </c>
      <c r="B5147" s="7" t="s">
        <v>650</v>
      </c>
      <c r="C5147" s="7" t="s">
        <v>8</v>
      </c>
      <c r="D5147" s="24">
        <v>673122.91</v>
      </c>
      <c r="E5147">
        <f>INDEX('B. Store opening dates'!$B$5:$B$2448,MATCH('A. Sales by store'!B5147,'B. Store opening dates'!$A$5:$A$2448,0))</f>
        <v>2004</v>
      </c>
      <c r="F5147" t="str">
        <f t="shared" si="160"/>
        <v>Old</v>
      </c>
      <c r="G5147" t="str">
        <f t="shared" si="161"/>
        <v>Existing</v>
      </c>
    </row>
    <row r="5148" spans="1:7" ht="19" x14ac:dyDescent="0.25">
      <c r="A5148" s="7">
        <v>2015</v>
      </c>
      <c r="B5148" s="7" t="s">
        <v>651</v>
      </c>
      <c r="C5148" s="7" t="s">
        <v>5</v>
      </c>
      <c r="D5148" s="24">
        <v>656730.06000000006</v>
      </c>
      <c r="E5148">
        <f>INDEX('B. Store opening dates'!$B$5:$B$2448,MATCH('A. Sales by store'!B5148,'B. Store opening dates'!$A$5:$A$2448,0))</f>
        <v>2004</v>
      </c>
      <c r="F5148" t="str">
        <f t="shared" si="160"/>
        <v>Old</v>
      </c>
      <c r="G5148" t="str">
        <f t="shared" si="161"/>
        <v>Existing</v>
      </c>
    </row>
    <row r="5149" spans="1:7" ht="19" x14ac:dyDescent="0.25">
      <c r="A5149" s="7">
        <v>2014</v>
      </c>
      <c r="B5149" s="7" t="s">
        <v>651</v>
      </c>
      <c r="C5149" s="7" t="s">
        <v>5</v>
      </c>
      <c r="D5149" s="24">
        <v>717780.47999999998</v>
      </c>
      <c r="E5149">
        <f>INDEX('B. Store opening dates'!$B$5:$B$2448,MATCH('A. Sales by store'!B5149,'B. Store opening dates'!$A$5:$A$2448,0))</f>
        <v>2004</v>
      </c>
      <c r="F5149" t="str">
        <f t="shared" si="160"/>
        <v>Old</v>
      </c>
      <c r="G5149" t="str">
        <f t="shared" si="161"/>
        <v>Existing</v>
      </c>
    </row>
    <row r="5150" spans="1:7" ht="19" x14ac:dyDescent="0.25">
      <c r="A5150" s="7">
        <v>2015</v>
      </c>
      <c r="B5150" s="7" t="s">
        <v>651</v>
      </c>
      <c r="C5150" s="7" t="s">
        <v>6</v>
      </c>
      <c r="D5150" s="24">
        <v>467607.73</v>
      </c>
      <c r="E5150">
        <f>INDEX('B. Store opening dates'!$B$5:$B$2448,MATCH('A. Sales by store'!B5150,'B. Store opening dates'!$A$5:$A$2448,0))</f>
        <v>2004</v>
      </c>
      <c r="F5150" t="str">
        <f t="shared" si="160"/>
        <v>Old</v>
      </c>
      <c r="G5150" t="str">
        <f t="shared" si="161"/>
        <v>Existing</v>
      </c>
    </row>
    <row r="5151" spans="1:7" ht="19" x14ac:dyDescent="0.25">
      <c r="A5151" s="7">
        <v>2014</v>
      </c>
      <c r="B5151" s="7" t="s">
        <v>651</v>
      </c>
      <c r="C5151" s="7" t="s">
        <v>6</v>
      </c>
      <c r="D5151" s="24">
        <v>323575.14</v>
      </c>
      <c r="E5151">
        <f>INDEX('B. Store opening dates'!$B$5:$B$2448,MATCH('A. Sales by store'!B5151,'B. Store opening dates'!$A$5:$A$2448,0))</f>
        <v>2004</v>
      </c>
      <c r="F5151" t="str">
        <f t="shared" si="160"/>
        <v>Old</v>
      </c>
      <c r="G5151" t="str">
        <f t="shared" si="161"/>
        <v>Existing</v>
      </c>
    </row>
    <row r="5152" spans="1:7" ht="19" x14ac:dyDescent="0.25">
      <c r="A5152" s="7">
        <v>2015</v>
      </c>
      <c r="B5152" s="7" t="s">
        <v>651</v>
      </c>
      <c r="C5152" s="7" t="s">
        <v>7</v>
      </c>
      <c r="D5152" s="24">
        <v>164580.51</v>
      </c>
      <c r="E5152">
        <f>INDEX('B. Store opening dates'!$B$5:$B$2448,MATCH('A. Sales by store'!B5152,'B. Store opening dates'!$A$5:$A$2448,0))</f>
        <v>2004</v>
      </c>
      <c r="F5152" t="str">
        <f t="shared" si="160"/>
        <v>Old</v>
      </c>
      <c r="G5152" t="str">
        <f t="shared" si="161"/>
        <v>Existing</v>
      </c>
    </row>
    <row r="5153" spans="1:7" ht="19" x14ac:dyDescent="0.25">
      <c r="A5153" s="7">
        <v>2014</v>
      </c>
      <c r="B5153" s="7" t="s">
        <v>651</v>
      </c>
      <c r="C5153" s="7" t="s">
        <v>7</v>
      </c>
      <c r="D5153" s="24">
        <v>173771.17</v>
      </c>
      <c r="E5153">
        <f>INDEX('B. Store opening dates'!$B$5:$B$2448,MATCH('A. Sales by store'!B5153,'B. Store opening dates'!$A$5:$A$2448,0))</f>
        <v>2004</v>
      </c>
      <c r="F5153" t="str">
        <f t="shared" si="160"/>
        <v>Old</v>
      </c>
      <c r="G5153" t="str">
        <f t="shared" si="161"/>
        <v>Existing</v>
      </c>
    </row>
    <row r="5154" spans="1:7" ht="19" x14ac:dyDescent="0.25">
      <c r="A5154" s="7">
        <v>2015</v>
      </c>
      <c r="B5154" s="7" t="s">
        <v>651</v>
      </c>
      <c r="C5154" s="7" t="s">
        <v>8</v>
      </c>
      <c r="D5154" s="24">
        <v>737807.17</v>
      </c>
      <c r="E5154">
        <f>INDEX('B. Store opening dates'!$B$5:$B$2448,MATCH('A. Sales by store'!B5154,'B. Store opening dates'!$A$5:$A$2448,0))</f>
        <v>2004</v>
      </c>
      <c r="F5154" t="str">
        <f t="shared" si="160"/>
        <v>Old</v>
      </c>
      <c r="G5154" t="str">
        <f t="shared" si="161"/>
        <v>Existing</v>
      </c>
    </row>
    <row r="5155" spans="1:7" ht="19" x14ac:dyDescent="0.25">
      <c r="A5155" s="7">
        <v>2014</v>
      </c>
      <c r="B5155" s="7" t="s">
        <v>651</v>
      </c>
      <c r="C5155" s="7" t="s">
        <v>8</v>
      </c>
      <c r="D5155" s="24">
        <v>759764.69</v>
      </c>
      <c r="E5155">
        <f>INDEX('B. Store opening dates'!$B$5:$B$2448,MATCH('A. Sales by store'!B5155,'B. Store opening dates'!$A$5:$A$2448,0))</f>
        <v>2004</v>
      </c>
      <c r="F5155" t="str">
        <f t="shared" si="160"/>
        <v>Old</v>
      </c>
      <c r="G5155" t="str">
        <f t="shared" si="161"/>
        <v>Existing</v>
      </c>
    </row>
    <row r="5156" spans="1:7" ht="19" x14ac:dyDescent="0.25">
      <c r="A5156" s="7">
        <v>2015</v>
      </c>
      <c r="B5156" s="7" t="s">
        <v>652</v>
      </c>
      <c r="C5156" s="7" t="s">
        <v>5</v>
      </c>
      <c r="D5156" s="24">
        <v>729861.25</v>
      </c>
      <c r="E5156">
        <f>INDEX('B. Store opening dates'!$B$5:$B$2448,MATCH('A. Sales by store'!B5156,'B. Store opening dates'!$A$5:$A$2448,0))</f>
        <v>2004</v>
      </c>
      <c r="F5156" t="str">
        <f t="shared" si="160"/>
        <v>Old</v>
      </c>
      <c r="G5156" t="str">
        <f t="shared" si="161"/>
        <v>Existing</v>
      </c>
    </row>
    <row r="5157" spans="1:7" ht="19" x14ac:dyDescent="0.25">
      <c r="A5157" s="7">
        <v>2014</v>
      </c>
      <c r="B5157" s="7" t="s">
        <v>652</v>
      </c>
      <c r="C5157" s="7" t="s">
        <v>5</v>
      </c>
      <c r="D5157" s="24">
        <v>796575.94</v>
      </c>
      <c r="E5157">
        <f>INDEX('B. Store opening dates'!$B$5:$B$2448,MATCH('A. Sales by store'!B5157,'B. Store opening dates'!$A$5:$A$2448,0))</f>
        <v>2004</v>
      </c>
      <c r="F5157" t="str">
        <f t="shared" si="160"/>
        <v>Old</v>
      </c>
      <c r="G5157" t="str">
        <f t="shared" si="161"/>
        <v>Existing</v>
      </c>
    </row>
    <row r="5158" spans="1:7" ht="19" x14ac:dyDescent="0.25">
      <c r="A5158" s="7">
        <v>2015</v>
      </c>
      <c r="B5158" s="7" t="s">
        <v>652</v>
      </c>
      <c r="C5158" s="7" t="s">
        <v>6</v>
      </c>
      <c r="D5158" s="24">
        <v>422689.84</v>
      </c>
      <c r="E5158">
        <f>INDEX('B. Store opening dates'!$B$5:$B$2448,MATCH('A. Sales by store'!B5158,'B. Store opening dates'!$A$5:$A$2448,0))</f>
        <v>2004</v>
      </c>
      <c r="F5158" t="str">
        <f t="shared" si="160"/>
        <v>Old</v>
      </c>
      <c r="G5158" t="str">
        <f t="shared" si="161"/>
        <v>Existing</v>
      </c>
    </row>
    <row r="5159" spans="1:7" ht="19" x14ac:dyDescent="0.25">
      <c r="A5159" s="7">
        <v>2014</v>
      </c>
      <c r="B5159" s="7" t="s">
        <v>652</v>
      </c>
      <c r="C5159" s="7" t="s">
        <v>6</v>
      </c>
      <c r="D5159" s="24">
        <v>308881.59000000003</v>
      </c>
      <c r="E5159">
        <f>INDEX('B. Store opening dates'!$B$5:$B$2448,MATCH('A. Sales by store'!B5159,'B. Store opening dates'!$A$5:$A$2448,0))</f>
        <v>2004</v>
      </c>
      <c r="F5159" t="str">
        <f t="shared" si="160"/>
        <v>Old</v>
      </c>
      <c r="G5159" t="str">
        <f t="shared" si="161"/>
        <v>Existing</v>
      </c>
    </row>
    <row r="5160" spans="1:7" ht="19" x14ac:dyDescent="0.25">
      <c r="A5160" s="7">
        <v>2015</v>
      </c>
      <c r="B5160" s="7" t="s">
        <v>652</v>
      </c>
      <c r="C5160" s="7" t="s">
        <v>7</v>
      </c>
      <c r="D5160" s="24">
        <v>204130.42</v>
      </c>
      <c r="E5160">
        <f>INDEX('B. Store opening dates'!$B$5:$B$2448,MATCH('A. Sales by store'!B5160,'B. Store opening dates'!$A$5:$A$2448,0))</f>
        <v>2004</v>
      </c>
      <c r="F5160" t="str">
        <f t="shared" si="160"/>
        <v>Old</v>
      </c>
      <c r="G5160" t="str">
        <f t="shared" si="161"/>
        <v>Existing</v>
      </c>
    </row>
    <row r="5161" spans="1:7" ht="19" x14ac:dyDescent="0.25">
      <c r="A5161" s="7">
        <v>2014</v>
      </c>
      <c r="B5161" s="7" t="s">
        <v>652</v>
      </c>
      <c r="C5161" s="7" t="s">
        <v>7</v>
      </c>
      <c r="D5161" s="24">
        <v>213689.79</v>
      </c>
      <c r="E5161">
        <f>INDEX('B. Store opening dates'!$B$5:$B$2448,MATCH('A. Sales by store'!B5161,'B. Store opening dates'!$A$5:$A$2448,0))</f>
        <v>2004</v>
      </c>
      <c r="F5161" t="str">
        <f t="shared" si="160"/>
        <v>Old</v>
      </c>
      <c r="G5161" t="str">
        <f t="shared" si="161"/>
        <v>Existing</v>
      </c>
    </row>
    <row r="5162" spans="1:7" ht="19" x14ac:dyDescent="0.25">
      <c r="A5162" s="7">
        <v>2015</v>
      </c>
      <c r="B5162" s="7" t="s">
        <v>652</v>
      </c>
      <c r="C5162" s="7" t="s">
        <v>8</v>
      </c>
      <c r="D5162" s="24">
        <v>491233.25</v>
      </c>
      <c r="E5162">
        <f>INDEX('B. Store opening dates'!$B$5:$B$2448,MATCH('A. Sales by store'!B5162,'B. Store opening dates'!$A$5:$A$2448,0))</f>
        <v>2004</v>
      </c>
      <c r="F5162" t="str">
        <f t="shared" si="160"/>
        <v>Old</v>
      </c>
      <c r="G5162" t="str">
        <f t="shared" si="161"/>
        <v>Existing</v>
      </c>
    </row>
    <row r="5163" spans="1:7" ht="19" x14ac:dyDescent="0.25">
      <c r="A5163" s="7">
        <v>2014</v>
      </c>
      <c r="B5163" s="7" t="s">
        <v>652</v>
      </c>
      <c r="C5163" s="7" t="s">
        <v>8</v>
      </c>
      <c r="D5163" s="24">
        <v>509917.47</v>
      </c>
      <c r="E5163">
        <f>INDEX('B. Store opening dates'!$B$5:$B$2448,MATCH('A. Sales by store'!B5163,'B. Store opening dates'!$A$5:$A$2448,0))</f>
        <v>2004</v>
      </c>
      <c r="F5163" t="str">
        <f t="shared" si="160"/>
        <v>Old</v>
      </c>
      <c r="G5163" t="str">
        <f t="shared" si="161"/>
        <v>Existing</v>
      </c>
    </row>
    <row r="5164" spans="1:7" ht="19" x14ac:dyDescent="0.25">
      <c r="A5164" s="7">
        <v>2015</v>
      </c>
      <c r="B5164" s="7" t="s">
        <v>653</v>
      </c>
      <c r="C5164" s="7" t="s">
        <v>5</v>
      </c>
      <c r="D5164" s="24">
        <v>522395.05</v>
      </c>
      <c r="E5164">
        <f>INDEX('B. Store opening dates'!$B$5:$B$2448,MATCH('A. Sales by store'!B5164,'B. Store opening dates'!$A$5:$A$2448,0))</f>
        <v>2004</v>
      </c>
      <c r="F5164" t="str">
        <f t="shared" si="160"/>
        <v>Old</v>
      </c>
      <c r="G5164" t="str">
        <f t="shared" si="161"/>
        <v>Existing</v>
      </c>
    </row>
    <row r="5165" spans="1:7" ht="19" x14ac:dyDescent="0.25">
      <c r="A5165" s="7">
        <v>2014</v>
      </c>
      <c r="B5165" s="7" t="s">
        <v>653</v>
      </c>
      <c r="C5165" s="7" t="s">
        <v>5</v>
      </c>
      <c r="D5165" s="24">
        <v>578123.44999999995</v>
      </c>
      <c r="E5165">
        <f>INDEX('B. Store opening dates'!$B$5:$B$2448,MATCH('A. Sales by store'!B5165,'B. Store opening dates'!$A$5:$A$2448,0))</f>
        <v>2004</v>
      </c>
      <c r="F5165" t="str">
        <f t="shared" si="160"/>
        <v>Old</v>
      </c>
      <c r="G5165" t="str">
        <f t="shared" si="161"/>
        <v>Existing</v>
      </c>
    </row>
    <row r="5166" spans="1:7" ht="19" x14ac:dyDescent="0.25">
      <c r="A5166" s="7">
        <v>2015</v>
      </c>
      <c r="B5166" s="7" t="s">
        <v>653</v>
      </c>
      <c r="C5166" s="7" t="s">
        <v>6</v>
      </c>
      <c r="D5166" s="24">
        <v>463493.77</v>
      </c>
      <c r="E5166">
        <f>INDEX('B. Store opening dates'!$B$5:$B$2448,MATCH('A. Sales by store'!B5166,'B. Store opening dates'!$A$5:$A$2448,0))</f>
        <v>2004</v>
      </c>
      <c r="F5166" t="str">
        <f t="shared" si="160"/>
        <v>Old</v>
      </c>
      <c r="G5166" t="str">
        <f t="shared" si="161"/>
        <v>Existing</v>
      </c>
    </row>
    <row r="5167" spans="1:7" ht="19" x14ac:dyDescent="0.25">
      <c r="A5167" s="7">
        <v>2014</v>
      </c>
      <c r="B5167" s="7" t="s">
        <v>653</v>
      </c>
      <c r="C5167" s="7" t="s">
        <v>6</v>
      </c>
      <c r="D5167" s="24">
        <v>322811.44</v>
      </c>
      <c r="E5167">
        <f>INDEX('B. Store opening dates'!$B$5:$B$2448,MATCH('A. Sales by store'!B5167,'B. Store opening dates'!$A$5:$A$2448,0))</f>
        <v>2004</v>
      </c>
      <c r="F5167" t="str">
        <f t="shared" si="160"/>
        <v>Old</v>
      </c>
      <c r="G5167" t="str">
        <f t="shared" si="161"/>
        <v>Existing</v>
      </c>
    </row>
    <row r="5168" spans="1:7" ht="19" x14ac:dyDescent="0.25">
      <c r="A5168" s="7">
        <v>2015</v>
      </c>
      <c r="B5168" s="7" t="s">
        <v>653</v>
      </c>
      <c r="C5168" s="7" t="s">
        <v>7</v>
      </c>
      <c r="D5168" s="24">
        <v>145163.25</v>
      </c>
      <c r="E5168">
        <f>INDEX('B. Store opening dates'!$B$5:$B$2448,MATCH('A. Sales by store'!B5168,'B. Store opening dates'!$A$5:$A$2448,0))</f>
        <v>2004</v>
      </c>
      <c r="F5168" t="str">
        <f t="shared" si="160"/>
        <v>Old</v>
      </c>
      <c r="G5168" t="str">
        <f t="shared" si="161"/>
        <v>Existing</v>
      </c>
    </row>
    <row r="5169" spans="1:7" ht="19" x14ac:dyDescent="0.25">
      <c r="A5169" s="7">
        <v>2014</v>
      </c>
      <c r="B5169" s="7" t="s">
        <v>653</v>
      </c>
      <c r="C5169" s="7" t="s">
        <v>7</v>
      </c>
      <c r="D5169" s="24">
        <v>154239.62</v>
      </c>
      <c r="E5169">
        <f>INDEX('B. Store opening dates'!$B$5:$B$2448,MATCH('A. Sales by store'!B5169,'B. Store opening dates'!$A$5:$A$2448,0))</f>
        <v>2004</v>
      </c>
      <c r="F5169" t="str">
        <f t="shared" si="160"/>
        <v>Old</v>
      </c>
      <c r="G5169" t="str">
        <f t="shared" si="161"/>
        <v>Existing</v>
      </c>
    </row>
    <row r="5170" spans="1:7" ht="19" x14ac:dyDescent="0.25">
      <c r="A5170" s="7">
        <v>2015</v>
      </c>
      <c r="B5170" s="7" t="s">
        <v>653</v>
      </c>
      <c r="C5170" s="7" t="s">
        <v>8</v>
      </c>
      <c r="D5170" s="24">
        <v>617368.69999999995</v>
      </c>
      <c r="E5170">
        <f>INDEX('B. Store opening dates'!$B$5:$B$2448,MATCH('A. Sales by store'!B5170,'B. Store opening dates'!$A$5:$A$2448,0))</f>
        <v>2004</v>
      </c>
      <c r="F5170" t="str">
        <f t="shared" si="160"/>
        <v>Old</v>
      </c>
      <c r="G5170" t="str">
        <f t="shared" si="161"/>
        <v>Existing</v>
      </c>
    </row>
    <row r="5171" spans="1:7" ht="19" x14ac:dyDescent="0.25">
      <c r="A5171" s="7">
        <v>2014</v>
      </c>
      <c r="B5171" s="7" t="s">
        <v>653</v>
      </c>
      <c r="C5171" s="7" t="s">
        <v>8</v>
      </c>
      <c r="D5171" s="24">
        <v>637294.72</v>
      </c>
      <c r="E5171">
        <f>INDEX('B. Store opening dates'!$B$5:$B$2448,MATCH('A. Sales by store'!B5171,'B. Store opening dates'!$A$5:$A$2448,0))</f>
        <v>2004</v>
      </c>
      <c r="F5171" t="str">
        <f t="shared" si="160"/>
        <v>Old</v>
      </c>
      <c r="G5171" t="str">
        <f t="shared" si="161"/>
        <v>Existing</v>
      </c>
    </row>
    <row r="5172" spans="1:7" ht="19" x14ac:dyDescent="0.25">
      <c r="A5172" s="7">
        <v>2015</v>
      </c>
      <c r="B5172" s="7" t="s">
        <v>654</v>
      </c>
      <c r="C5172" s="7" t="s">
        <v>5</v>
      </c>
      <c r="D5172" s="24">
        <v>905355.27</v>
      </c>
      <c r="E5172">
        <f>INDEX('B. Store opening dates'!$B$5:$B$2448,MATCH('A. Sales by store'!B5172,'B. Store opening dates'!$A$5:$A$2448,0))</f>
        <v>2004</v>
      </c>
      <c r="F5172" t="str">
        <f t="shared" si="160"/>
        <v>Old</v>
      </c>
      <c r="G5172" t="str">
        <f t="shared" si="161"/>
        <v>Existing</v>
      </c>
    </row>
    <row r="5173" spans="1:7" ht="19" x14ac:dyDescent="0.25">
      <c r="A5173" s="7">
        <v>2014</v>
      </c>
      <c r="B5173" s="7" t="s">
        <v>654</v>
      </c>
      <c r="C5173" s="7" t="s">
        <v>5</v>
      </c>
      <c r="D5173" s="24">
        <v>993372.38</v>
      </c>
      <c r="E5173">
        <f>INDEX('B. Store opening dates'!$B$5:$B$2448,MATCH('A. Sales by store'!B5173,'B. Store opening dates'!$A$5:$A$2448,0))</f>
        <v>2004</v>
      </c>
      <c r="F5173" t="str">
        <f t="shared" si="160"/>
        <v>Old</v>
      </c>
      <c r="G5173" t="str">
        <f t="shared" si="161"/>
        <v>Existing</v>
      </c>
    </row>
    <row r="5174" spans="1:7" ht="19" x14ac:dyDescent="0.25">
      <c r="A5174" s="7">
        <v>2015</v>
      </c>
      <c r="B5174" s="7" t="s">
        <v>654</v>
      </c>
      <c r="C5174" s="7" t="s">
        <v>6</v>
      </c>
      <c r="D5174" s="24">
        <v>274855.12</v>
      </c>
      <c r="E5174">
        <f>INDEX('B. Store opening dates'!$B$5:$B$2448,MATCH('A. Sales by store'!B5174,'B. Store opening dates'!$A$5:$A$2448,0))</f>
        <v>2004</v>
      </c>
      <c r="F5174" t="str">
        <f t="shared" si="160"/>
        <v>Old</v>
      </c>
      <c r="G5174" t="str">
        <f t="shared" si="161"/>
        <v>Existing</v>
      </c>
    </row>
    <row r="5175" spans="1:7" ht="19" x14ac:dyDescent="0.25">
      <c r="A5175" s="7">
        <v>2014</v>
      </c>
      <c r="B5175" s="7" t="s">
        <v>654</v>
      </c>
      <c r="C5175" s="7" t="s">
        <v>6</v>
      </c>
      <c r="D5175" s="24">
        <v>195692.64</v>
      </c>
      <c r="E5175">
        <f>INDEX('B. Store opening dates'!$B$5:$B$2448,MATCH('A. Sales by store'!B5175,'B. Store opening dates'!$A$5:$A$2448,0))</f>
        <v>2004</v>
      </c>
      <c r="F5175" t="str">
        <f t="shared" si="160"/>
        <v>Old</v>
      </c>
      <c r="G5175" t="str">
        <f t="shared" si="161"/>
        <v>Existing</v>
      </c>
    </row>
    <row r="5176" spans="1:7" ht="19" x14ac:dyDescent="0.25">
      <c r="A5176" s="7">
        <v>2015</v>
      </c>
      <c r="B5176" s="7" t="s">
        <v>654</v>
      </c>
      <c r="C5176" s="7" t="s">
        <v>7</v>
      </c>
      <c r="D5176" s="24">
        <v>133244.66</v>
      </c>
      <c r="E5176">
        <f>INDEX('B. Store opening dates'!$B$5:$B$2448,MATCH('A. Sales by store'!B5176,'B. Store opening dates'!$A$5:$A$2448,0))</f>
        <v>2004</v>
      </c>
      <c r="F5176" t="str">
        <f t="shared" si="160"/>
        <v>Old</v>
      </c>
      <c r="G5176" t="str">
        <f t="shared" si="161"/>
        <v>Existing</v>
      </c>
    </row>
    <row r="5177" spans="1:7" ht="19" x14ac:dyDescent="0.25">
      <c r="A5177" s="7">
        <v>2014</v>
      </c>
      <c r="B5177" s="7" t="s">
        <v>654</v>
      </c>
      <c r="C5177" s="7" t="s">
        <v>7</v>
      </c>
      <c r="D5177" s="24">
        <v>141426.26999999999</v>
      </c>
      <c r="E5177">
        <f>INDEX('B. Store opening dates'!$B$5:$B$2448,MATCH('A. Sales by store'!B5177,'B. Store opening dates'!$A$5:$A$2448,0))</f>
        <v>2004</v>
      </c>
      <c r="F5177" t="str">
        <f t="shared" si="160"/>
        <v>Old</v>
      </c>
      <c r="G5177" t="str">
        <f t="shared" si="161"/>
        <v>Existing</v>
      </c>
    </row>
    <row r="5178" spans="1:7" ht="19" x14ac:dyDescent="0.25">
      <c r="A5178" s="7">
        <v>2015</v>
      </c>
      <c r="B5178" s="7" t="s">
        <v>654</v>
      </c>
      <c r="C5178" s="7" t="s">
        <v>8</v>
      </c>
      <c r="D5178" s="24">
        <v>426548.86</v>
      </c>
      <c r="E5178">
        <f>INDEX('B. Store opening dates'!$B$5:$B$2448,MATCH('A. Sales by store'!B5178,'B. Store opening dates'!$A$5:$A$2448,0))</f>
        <v>2004</v>
      </c>
      <c r="F5178" t="str">
        <f t="shared" si="160"/>
        <v>Old</v>
      </c>
      <c r="G5178" t="str">
        <f t="shared" si="161"/>
        <v>Existing</v>
      </c>
    </row>
    <row r="5179" spans="1:7" ht="19" x14ac:dyDescent="0.25">
      <c r="A5179" s="7">
        <v>2014</v>
      </c>
      <c r="B5179" s="7" t="s">
        <v>654</v>
      </c>
      <c r="C5179" s="7" t="s">
        <v>8</v>
      </c>
      <c r="D5179" s="24">
        <v>445439.65</v>
      </c>
      <c r="E5179">
        <f>INDEX('B. Store opening dates'!$B$5:$B$2448,MATCH('A. Sales by store'!B5179,'B. Store opening dates'!$A$5:$A$2448,0))</f>
        <v>2004</v>
      </c>
      <c r="F5179" t="str">
        <f t="shared" si="160"/>
        <v>Old</v>
      </c>
      <c r="G5179" t="str">
        <f t="shared" si="161"/>
        <v>Existing</v>
      </c>
    </row>
    <row r="5180" spans="1:7" ht="19" x14ac:dyDescent="0.25">
      <c r="A5180" s="7">
        <v>2015</v>
      </c>
      <c r="B5180" s="7" t="s">
        <v>655</v>
      </c>
      <c r="C5180" s="7" t="s">
        <v>5</v>
      </c>
      <c r="D5180" s="24">
        <v>791393.29</v>
      </c>
      <c r="E5180">
        <f>INDEX('B. Store opening dates'!$B$5:$B$2448,MATCH('A. Sales by store'!B5180,'B. Store opening dates'!$A$5:$A$2448,0))</f>
        <v>2004</v>
      </c>
      <c r="F5180" t="str">
        <f t="shared" si="160"/>
        <v>Old</v>
      </c>
      <c r="G5180" t="str">
        <f t="shared" si="161"/>
        <v>Existing</v>
      </c>
    </row>
    <row r="5181" spans="1:7" ht="19" x14ac:dyDescent="0.25">
      <c r="A5181" s="7">
        <v>2014</v>
      </c>
      <c r="B5181" s="7" t="s">
        <v>655</v>
      </c>
      <c r="C5181" s="7" t="s">
        <v>5</v>
      </c>
      <c r="D5181" s="24">
        <v>875827.59</v>
      </c>
      <c r="E5181">
        <f>INDEX('B. Store opening dates'!$B$5:$B$2448,MATCH('A. Sales by store'!B5181,'B. Store opening dates'!$A$5:$A$2448,0))</f>
        <v>2004</v>
      </c>
      <c r="F5181" t="str">
        <f t="shared" si="160"/>
        <v>Old</v>
      </c>
      <c r="G5181" t="str">
        <f t="shared" si="161"/>
        <v>Existing</v>
      </c>
    </row>
    <row r="5182" spans="1:7" ht="19" x14ac:dyDescent="0.25">
      <c r="A5182" s="7">
        <v>2015</v>
      </c>
      <c r="B5182" s="7" t="s">
        <v>655</v>
      </c>
      <c r="C5182" s="7" t="s">
        <v>6</v>
      </c>
      <c r="D5182" s="24">
        <v>563473.85</v>
      </c>
      <c r="E5182">
        <f>INDEX('B. Store opening dates'!$B$5:$B$2448,MATCH('A. Sales by store'!B5182,'B. Store opening dates'!$A$5:$A$2448,0))</f>
        <v>2004</v>
      </c>
      <c r="F5182" t="str">
        <f t="shared" si="160"/>
        <v>Old</v>
      </c>
      <c r="G5182" t="str">
        <f t="shared" si="161"/>
        <v>Existing</v>
      </c>
    </row>
    <row r="5183" spans="1:7" ht="19" x14ac:dyDescent="0.25">
      <c r="A5183" s="7">
        <v>2014</v>
      </c>
      <c r="B5183" s="7" t="s">
        <v>655</v>
      </c>
      <c r="C5183" s="7" t="s">
        <v>6</v>
      </c>
      <c r="D5183" s="24">
        <v>417873.72</v>
      </c>
      <c r="E5183">
        <f>INDEX('B. Store opening dates'!$B$5:$B$2448,MATCH('A. Sales by store'!B5183,'B. Store opening dates'!$A$5:$A$2448,0))</f>
        <v>2004</v>
      </c>
      <c r="F5183" t="str">
        <f t="shared" si="160"/>
        <v>Old</v>
      </c>
      <c r="G5183" t="str">
        <f t="shared" si="161"/>
        <v>Existing</v>
      </c>
    </row>
    <row r="5184" spans="1:7" ht="19" x14ac:dyDescent="0.25">
      <c r="A5184" s="7">
        <v>2015</v>
      </c>
      <c r="B5184" s="7" t="s">
        <v>655</v>
      </c>
      <c r="C5184" s="7" t="s">
        <v>7</v>
      </c>
      <c r="D5184" s="24">
        <v>83483.98</v>
      </c>
      <c r="E5184">
        <f>INDEX('B. Store opening dates'!$B$5:$B$2448,MATCH('A. Sales by store'!B5184,'B. Store opening dates'!$A$5:$A$2448,0))</f>
        <v>2004</v>
      </c>
      <c r="F5184" t="str">
        <f t="shared" si="160"/>
        <v>Old</v>
      </c>
      <c r="G5184" t="str">
        <f t="shared" si="161"/>
        <v>Existing</v>
      </c>
    </row>
    <row r="5185" spans="1:7" ht="19" x14ac:dyDescent="0.25">
      <c r="A5185" s="7">
        <v>2014</v>
      </c>
      <c r="B5185" s="7" t="s">
        <v>655</v>
      </c>
      <c r="C5185" s="7" t="s">
        <v>7</v>
      </c>
      <c r="D5185" s="24">
        <v>87773.95</v>
      </c>
      <c r="E5185">
        <f>INDEX('B. Store opening dates'!$B$5:$B$2448,MATCH('A. Sales by store'!B5185,'B. Store opening dates'!$A$5:$A$2448,0))</f>
        <v>2004</v>
      </c>
      <c r="F5185" t="str">
        <f t="shared" si="160"/>
        <v>Old</v>
      </c>
      <c r="G5185" t="str">
        <f t="shared" si="161"/>
        <v>Existing</v>
      </c>
    </row>
    <row r="5186" spans="1:7" ht="19" x14ac:dyDescent="0.25">
      <c r="A5186" s="7">
        <v>2015</v>
      </c>
      <c r="B5186" s="7" t="s">
        <v>655</v>
      </c>
      <c r="C5186" s="7" t="s">
        <v>8</v>
      </c>
      <c r="D5186" s="24">
        <v>518671.46</v>
      </c>
      <c r="E5186">
        <f>INDEX('B. Store opening dates'!$B$5:$B$2448,MATCH('A. Sales by store'!B5186,'B. Store opening dates'!$A$5:$A$2448,0))</f>
        <v>2004</v>
      </c>
      <c r="F5186" t="str">
        <f t="shared" si="160"/>
        <v>Old</v>
      </c>
      <c r="G5186" t="str">
        <f t="shared" si="161"/>
        <v>Existing</v>
      </c>
    </row>
    <row r="5187" spans="1:7" ht="19" x14ac:dyDescent="0.25">
      <c r="A5187" s="7">
        <v>2014</v>
      </c>
      <c r="B5187" s="7" t="s">
        <v>655</v>
      </c>
      <c r="C5187" s="7" t="s">
        <v>8</v>
      </c>
      <c r="D5187" s="24">
        <v>535479.91</v>
      </c>
      <c r="E5187">
        <f>INDEX('B. Store opening dates'!$B$5:$B$2448,MATCH('A. Sales by store'!B5187,'B. Store opening dates'!$A$5:$A$2448,0))</f>
        <v>2004</v>
      </c>
      <c r="F5187" t="str">
        <f t="shared" si="160"/>
        <v>Old</v>
      </c>
      <c r="G5187" t="str">
        <f t="shared" si="161"/>
        <v>Existing</v>
      </c>
    </row>
    <row r="5188" spans="1:7" ht="19" x14ac:dyDescent="0.25">
      <c r="A5188" s="7">
        <v>2015</v>
      </c>
      <c r="B5188" s="7" t="s">
        <v>656</v>
      </c>
      <c r="C5188" s="7" t="s">
        <v>5</v>
      </c>
      <c r="D5188" s="24">
        <v>796328.06</v>
      </c>
      <c r="E5188">
        <f>INDEX('B. Store opening dates'!$B$5:$B$2448,MATCH('A. Sales by store'!B5188,'B. Store opening dates'!$A$5:$A$2448,0))</f>
        <v>2004</v>
      </c>
      <c r="F5188" t="str">
        <f t="shared" si="160"/>
        <v>Old</v>
      </c>
      <c r="G5188" t="str">
        <f t="shared" si="161"/>
        <v>Existing</v>
      </c>
    </row>
    <row r="5189" spans="1:7" ht="19" x14ac:dyDescent="0.25">
      <c r="A5189" s="7">
        <v>2014</v>
      </c>
      <c r="B5189" s="7" t="s">
        <v>656</v>
      </c>
      <c r="C5189" s="7" t="s">
        <v>5</v>
      </c>
      <c r="D5189" s="24">
        <v>878784.84</v>
      </c>
      <c r="E5189">
        <f>INDEX('B. Store opening dates'!$B$5:$B$2448,MATCH('A. Sales by store'!B5189,'B. Store opening dates'!$A$5:$A$2448,0))</f>
        <v>2004</v>
      </c>
      <c r="F5189" t="str">
        <f t="shared" ref="F5189:F5252" si="162">IF(A5189 = 2015, IF(E5189&lt; 2015, "Old","New"),IF(E5189 &lt; 2014, "Old","New"))</f>
        <v>Old</v>
      </c>
      <c r="G5189" t="str">
        <f t="shared" ref="G5189:G5252" si="163">IF(A5189 = 2015, IF(E5189&lt; 2015, "Existing","New"),"Existing")</f>
        <v>Existing</v>
      </c>
    </row>
    <row r="5190" spans="1:7" ht="19" x14ac:dyDescent="0.25">
      <c r="A5190" s="7">
        <v>2015</v>
      </c>
      <c r="B5190" s="7" t="s">
        <v>656</v>
      </c>
      <c r="C5190" s="7" t="s">
        <v>6</v>
      </c>
      <c r="D5190" s="24">
        <v>215521.83</v>
      </c>
      <c r="E5190">
        <f>INDEX('B. Store opening dates'!$B$5:$B$2448,MATCH('A. Sales by store'!B5190,'B. Store opening dates'!$A$5:$A$2448,0))</f>
        <v>2004</v>
      </c>
      <c r="F5190" t="str">
        <f t="shared" si="162"/>
        <v>Old</v>
      </c>
      <c r="G5190" t="str">
        <f t="shared" si="163"/>
        <v>Existing</v>
      </c>
    </row>
    <row r="5191" spans="1:7" ht="19" x14ac:dyDescent="0.25">
      <c r="A5191" s="7">
        <v>2014</v>
      </c>
      <c r="B5191" s="7" t="s">
        <v>656</v>
      </c>
      <c r="C5191" s="7" t="s">
        <v>6</v>
      </c>
      <c r="D5191" s="24">
        <v>154784.67000000001</v>
      </c>
      <c r="E5191">
        <f>INDEX('B. Store opening dates'!$B$5:$B$2448,MATCH('A. Sales by store'!B5191,'B. Store opening dates'!$A$5:$A$2448,0))</f>
        <v>2004</v>
      </c>
      <c r="F5191" t="str">
        <f t="shared" si="162"/>
        <v>Old</v>
      </c>
      <c r="G5191" t="str">
        <f t="shared" si="163"/>
        <v>Existing</v>
      </c>
    </row>
    <row r="5192" spans="1:7" ht="19" x14ac:dyDescent="0.25">
      <c r="A5192" s="7">
        <v>2015</v>
      </c>
      <c r="B5192" s="7" t="s">
        <v>656</v>
      </c>
      <c r="C5192" s="7" t="s">
        <v>7</v>
      </c>
      <c r="D5192" s="24">
        <v>164964.4</v>
      </c>
      <c r="E5192">
        <f>INDEX('B. Store opening dates'!$B$5:$B$2448,MATCH('A. Sales by store'!B5192,'B. Store opening dates'!$A$5:$A$2448,0))</f>
        <v>2004</v>
      </c>
      <c r="F5192" t="str">
        <f t="shared" si="162"/>
        <v>Old</v>
      </c>
      <c r="G5192" t="str">
        <f t="shared" si="163"/>
        <v>Existing</v>
      </c>
    </row>
    <row r="5193" spans="1:7" ht="19" x14ac:dyDescent="0.25">
      <c r="A5193" s="7">
        <v>2014</v>
      </c>
      <c r="B5193" s="7" t="s">
        <v>656</v>
      </c>
      <c r="C5193" s="7" t="s">
        <v>7</v>
      </c>
      <c r="D5193" s="24">
        <v>174542.23</v>
      </c>
      <c r="E5193">
        <f>INDEX('B. Store opening dates'!$B$5:$B$2448,MATCH('A. Sales by store'!B5193,'B. Store opening dates'!$A$5:$A$2448,0))</f>
        <v>2004</v>
      </c>
      <c r="F5193" t="str">
        <f t="shared" si="162"/>
        <v>Old</v>
      </c>
      <c r="G5193" t="str">
        <f t="shared" si="163"/>
        <v>Existing</v>
      </c>
    </row>
    <row r="5194" spans="1:7" ht="19" x14ac:dyDescent="0.25">
      <c r="A5194" s="7">
        <v>2015</v>
      </c>
      <c r="B5194" s="7" t="s">
        <v>656</v>
      </c>
      <c r="C5194" s="7" t="s">
        <v>8</v>
      </c>
      <c r="D5194" s="24">
        <v>510748.63</v>
      </c>
      <c r="E5194">
        <f>INDEX('B. Store opening dates'!$B$5:$B$2448,MATCH('A. Sales by store'!B5194,'B. Store opening dates'!$A$5:$A$2448,0))</f>
        <v>2004</v>
      </c>
      <c r="F5194" t="str">
        <f t="shared" si="162"/>
        <v>Old</v>
      </c>
      <c r="G5194" t="str">
        <f t="shared" si="163"/>
        <v>Existing</v>
      </c>
    </row>
    <row r="5195" spans="1:7" ht="19" x14ac:dyDescent="0.25">
      <c r="A5195" s="7">
        <v>2014</v>
      </c>
      <c r="B5195" s="7" t="s">
        <v>656</v>
      </c>
      <c r="C5195" s="7" t="s">
        <v>8</v>
      </c>
      <c r="D5195" s="24">
        <v>532144.43000000005</v>
      </c>
      <c r="E5195">
        <f>INDEX('B. Store opening dates'!$B$5:$B$2448,MATCH('A. Sales by store'!B5195,'B. Store opening dates'!$A$5:$A$2448,0))</f>
        <v>2004</v>
      </c>
      <c r="F5195" t="str">
        <f t="shared" si="162"/>
        <v>Old</v>
      </c>
      <c r="G5195" t="str">
        <f t="shared" si="163"/>
        <v>Existing</v>
      </c>
    </row>
    <row r="5196" spans="1:7" ht="19" x14ac:dyDescent="0.25">
      <c r="A5196" s="7">
        <v>2015</v>
      </c>
      <c r="B5196" s="7" t="s">
        <v>657</v>
      </c>
      <c r="C5196" s="7" t="s">
        <v>5</v>
      </c>
      <c r="D5196" s="24">
        <v>901084.67</v>
      </c>
      <c r="E5196">
        <f>INDEX('B. Store opening dates'!$B$5:$B$2448,MATCH('A. Sales by store'!B5196,'B. Store opening dates'!$A$5:$A$2448,0))</f>
        <v>2004</v>
      </c>
      <c r="F5196" t="str">
        <f t="shared" si="162"/>
        <v>Old</v>
      </c>
      <c r="G5196" t="str">
        <f t="shared" si="163"/>
        <v>Existing</v>
      </c>
    </row>
    <row r="5197" spans="1:7" ht="19" x14ac:dyDescent="0.25">
      <c r="A5197" s="7">
        <v>2014</v>
      </c>
      <c r="B5197" s="7" t="s">
        <v>657</v>
      </c>
      <c r="C5197" s="7" t="s">
        <v>5</v>
      </c>
      <c r="D5197" s="24">
        <v>985914.65</v>
      </c>
      <c r="E5197">
        <f>INDEX('B. Store opening dates'!$B$5:$B$2448,MATCH('A. Sales by store'!B5197,'B. Store opening dates'!$A$5:$A$2448,0))</f>
        <v>2004</v>
      </c>
      <c r="F5197" t="str">
        <f t="shared" si="162"/>
        <v>Old</v>
      </c>
      <c r="G5197" t="str">
        <f t="shared" si="163"/>
        <v>Existing</v>
      </c>
    </row>
    <row r="5198" spans="1:7" ht="19" x14ac:dyDescent="0.25">
      <c r="A5198" s="7">
        <v>2015</v>
      </c>
      <c r="B5198" s="7" t="s">
        <v>657</v>
      </c>
      <c r="C5198" s="7" t="s">
        <v>6</v>
      </c>
      <c r="D5198" s="24">
        <v>266515.88</v>
      </c>
      <c r="E5198">
        <f>INDEX('B. Store opening dates'!$B$5:$B$2448,MATCH('A. Sales by store'!B5198,'B. Store opening dates'!$A$5:$A$2448,0))</f>
        <v>2004</v>
      </c>
      <c r="F5198" t="str">
        <f t="shared" si="162"/>
        <v>Old</v>
      </c>
      <c r="G5198" t="str">
        <f t="shared" si="163"/>
        <v>Existing</v>
      </c>
    </row>
    <row r="5199" spans="1:7" ht="19" x14ac:dyDescent="0.25">
      <c r="A5199" s="7">
        <v>2014</v>
      </c>
      <c r="B5199" s="7" t="s">
        <v>657</v>
      </c>
      <c r="C5199" s="7" t="s">
        <v>6</v>
      </c>
      <c r="D5199" s="24">
        <v>183800.83</v>
      </c>
      <c r="E5199">
        <f>INDEX('B. Store opening dates'!$B$5:$B$2448,MATCH('A. Sales by store'!B5199,'B. Store opening dates'!$A$5:$A$2448,0))</f>
        <v>2004</v>
      </c>
      <c r="F5199" t="str">
        <f t="shared" si="162"/>
        <v>Old</v>
      </c>
      <c r="G5199" t="str">
        <f t="shared" si="163"/>
        <v>Existing</v>
      </c>
    </row>
    <row r="5200" spans="1:7" ht="19" x14ac:dyDescent="0.25">
      <c r="A5200" s="7">
        <v>2015</v>
      </c>
      <c r="B5200" s="7" t="s">
        <v>657</v>
      </c>
      <c r="C5200" s="7" t="s">
        <v>7</v>
      </c>
      <c r="D5200" s="24">
        <v>52149.55</v>
      </c>
      <c r="E5200">
        <f>INDEX('B. Store opening dates'!$B$5:$B$2448,MATCH('A. Sales by store'!B5200,'B. Store opening dates'!$A$5:$A$2448,0))</f>
        <v>2004</v>
      </c>
      <c r="F5200" t="str">
        <f t="shared" si="162"/>
        <v>Old</v>
      </c>
      <c r="G5200" t="str">
        <f t="shared" si="163"/>
        <v>Existing</v>
      </c>
    </row>
    <row r="5201" spans="1:7" ht="19" x14ac:dyDescent="0.25">
      <c r="A5201" s="7">
        <v>2014</v>
      </c>
      <c r="B5201" s="7" t="s">
        <v>657</v>
      </c>
      <c r="C5201" s="7" t="s">
        <v>7</v>
      </c>
      <c r="D5201" s="24">
        <v>54602.39</v>
      </c>
      <c r="E5201">
        <f>INDEX('B. Store opening dates'!$B$5:$B$2448,MATCH('A. Sales by store'!B5201,'B. Store opening dates'!$A$5:$A$2448,0))</f>
        <v>2004</v>
      </c>
      <c r="F5201" t="str">
        <f t="shared" si="162"/>
        <v>Old</v>
      </c>
      <c r="G5201" t="str">
        <f t="shared" si="163"/>
        <v>Existing</v>
      </c>
    </row>
    <row r="5202" spans="1:7" ht="19" x14ac:dyDescent="0.25">
      <c r="A5202" s="7">
        <v>2015</v>
      </c>
      <c r="B5202" s="7" t="s">
        <v>657</v>
      </c>
      <c r="C5202" s="7" t="s">
        <v>8</v>
      </c>
      <c r="D5202" s="24">
        <v>766185.27</v>
      </c>
      <c r="E5202">
        <f>INDEX('B. Store opening dates'!$B$5:$B$2448,MATCH('A. Sales by store'!B5202,'B. Store opening dates'!$A$5:$A$2448,0))</f>
        <v>2004</v>
      </c>
      <c r="F5202" t="str">
        <f t="shared" si="162"/>
        <v>Old</v>
      </c>
      <c r="G5202" t="str">
        <f t="shared" si="163"/>
        <v>Existing</v>
      </c>
    </row>
    <row r="5203" spans="1:7" ht="19" x14ac:dyDescent="0.25">
      <c r="A5203" s="7">
        <v>2014</v>
      </c>
      <c r="B5203" s="7" t="s">
        <v>657</v>
      </c>
      <c r="C5203" s="7" t="s">
        <v>8</v>
      </c>
      <c r="D5203" s="24">
        <v>792973.98</v>
      </c>
      <c r="E5203">
        <f>INDEX('B. Store opening dates'!$B$5:$B$2448,MATCH('A. Sales by store'!B5203,'B. Store opening dates'!$A$5:$A$2448,0))</f>
        <v>2004</v>
      </c>
      <c r="F5203" t="str">
        <f t="shared" si="162"/>
        <v>Old</v>
      </c>
      <c r="G5203" t="str">
        <f t="shared" si="163"/>
        <v>Existing</v>
      </c>
    </row>
    <row r="5204" spans="1:7" ht="19" x14ac:dyDescent="0.25">
      <c r="A5204" s="7">
        <v>2015</v>
      </c>
      <c r="B5204" s="7" t="s">
        <v>658</v>
      </c>
      <c r="C5204" s="7" t="s">
        <v>5</v>
      </c>
      <c r="D5204" s="24">
        <v>568914.71</v>
      </c>
      <c r="E5204">
        <f>INDEX('B. Store opening dates'!$B$5:$B$2448,MATCH('A. Sales by store'!B5204,'B. Store opening dates'!$A$5:$A$2448,0))</f>
        <v>2004</v>
      </c>
      <c r="F5204" t="str">
        <f t="shared" si="162"/>
        <v>Old</v>
      </c>
      <c r="G5204" t="str">
        <f t="shared" si="163"/>
        <v>Existing</v>
      </c>
    </row>
    <row r="5205" spans="1:7" ht="19" x14ac:dyDescent="0.25">
      <c r="A5205" s="7">
        <v>2014</v>
      </c>
      <c r="B5205" s="7" t="s">
        <v>658</v>
      </c>
      <c r="C5205" s="7" t="s">
        <v>5</v>
      </c>
      <c r="D5205" s="24">
        <v>625594.52</v>
      </c>
      <c r="E5205">
        <f>INDEX('B. Store opening dates'!$B$5:$B$2448,MATCH('A. Sales by store'!B5205,'B. Store opening dates'!$A$5:$A$2448,0))</f>
        <v>2004</v>
      </c>
      <c r="F5205" t="str">
        <f t="shared" si="162"/>
        <v>Old</v>
      </c>
      <c r="G5205" t="str">
        <f t="shared" si="163"/>
        <v>Existing</v>
      </c>
    </row>
    <row r="5206" spans="1:7" ht="19" x14ac:dyDescent="0.25">
      <c r="A5206" s="7">
        <v>2015</v>
      </c>
      <c r="B5206" s="7" t="s">
        <v>658</v>
      </c>
      <c r="C5206" s="7" t="s">
        <v>6</v>
      </c>
      <c r="D5206" s="24">
        <v>278606.78000000003</v>
      </c>
      <c r="E5206">
        <f>INDEX('B. Store opening dates'!$B$5:$B$2448,MATCH('A. Sales by store'!B5206,'B. Store opening dates'!$A$5:$A$2448,0))</f>
        <v>2004</v>
      </c>
      <c r="F5206" t="str">
        <f t="shared" si="162"/>
        <v>Old</v>
      </c>
      <c r="G5206" t="str">
        <f t="shared" si="163"/>
        <v>Existing</v>
      </c>
    </row>
    <row r="5207" spans="1:7" ht="19" x14ac:dyDescent="0.25">
      <c r="A5207" s="7">
        <v>2014</v>
      </c>
      <c r="B5207" s="7" t="s">
        <v>658</v>
      </c>
      <c r="C5207" s="7" t="s">
        <v>6</v>
      </c>
      <c r="D5207" s="24">
        <v>202325.72</v>
      </c>
      <c r="E5207">
        <f>INDEX('B. Store opening dates'!$B$5:$B$2448,MATCH('A. Sales by store'!B5207,'B. Store opening dates'!$A$5:$A$2448,0))</f>
        <v>2004</v>
      </c>
      <c r="F5207" t="str">
        <f t="shared" si="162"/>
        <v>Old</v>
      </c>
      <c r="G5207" t="str">
        <f t="shared" si="163"/>
        <v>Existing</v>
      </c>
    </row>
    <row r="5208" spans="1:7" ht="19" x14ac:dyDescent="0.25">
      <c r="A5208" s="7">
        <v>2015</v>
      </c>
      <c r="B5208" s="7" t="s">
        <v>658</v>
      </c>
      <c r="C5208" s="7" t="s">
        <v>7</v>
      </c>
      <c r="D5208" s="24">
        <v>177559.25</v>
      </c>
      <c r="E5208">
        <f>INDEX('B. Store opening dates'!$B$5:$B$2448,MATCH('A. Sales by store'!B5208,'B. Store opening dates'!$A$5:$A$2448,0))</f>
        <v>2004</v>
      </c>
      <c r="F5208" t="str">
        <f t="shared" si="162"/>
        <v>Old</v>
      </c>
      <c r="G5208" t="str">
        <f t="shared" si="163"/>
        <v>Existing</v>
      </c>
    </row>
    <row r="5209" spans="1:7" ht="19" x14ac:dyDescent="0.25">
      <c r="A5209" s="7">
        <v>2014</v>
      </c>
      <c r="B5209" s="7" t="s">
        <v>658</v>
      </c>
      <c r="C5209" s="7" t="s">
        <v>7</v>
      </c>
      <c r="D5209" s="24">
        <v>185499.21</v>
      </c>
      <c r="E5209">
        <f>INDEX('B. Store opening dates'!$B$5:$B$2448,MATCH('A. Sales by store'!B5209,'B. Store opening dates'!$A$5:$A$2448,0))</f>
        <v>2004</v>
      </c>
      <c r="F5209" t="str">
        <f t="shared" si="162"/>
        <v>Old</v>
      </c>
      <c r="G5209" t="str">
        <f t="shared" si="163"/>
        <v>Existing</v>
      </c>
    </row>
    <row r="5210" spans="1:7" ht="19" x14ac:dyDescent="0.25">
      <c r="A5210" s="7">
        <v>2015</v>
      </c>
      <c r="B5210" s="7" t="s">
        <v>658</v>
      </c>
      <c r="C5210" s="7" t="s">
        <v>8</v>
      </c>
      <c r="D5210" s="24">
        <v>703560.86</v>
      </c>
      <c r="E5210">
        <f>INDEX('B. Store opening dates'!$B$5:$B$2448,MATCH('A. Sales by store'!B5210,'B. Store opening dates'!$A$5:$A$2448,0))</f>
        <v>2004</v>
      </c>
      <c r="F5210" t="str">
        <f t="shared" si="162"/>
        <v>Old</v>
      </c>
      <c r="G5210" t="str">
        <f t="shared" si="163"/>
        <v>Existing</v>
      </c>
    </row>
    <row r="5211" spans="1:7" ht="19" x14ac:dyDescent="0.25">
      <c r="A5211" s="7">
        <v>2014</v>
      </c>
      <c r="B5211" s="7" t="s">
        <v>658</v>
      </c>
      <c r="C5211" s="7" t="s">
        <v>8</v>
      </c>
      <c r="D5211" s="24">
        <v>725260.4</v>
      </c>
      <c r="E5211">
        <f>INDEX('B. Store opening dates'!$B$5:$B$2448,MATCH('A. Sales by store'!B5211,'B. Store opening dates'!$A$5:$A$2448,0))</f>
        <v>2004</v>
      </c>
      <c r="F5211" t="str">
        <f t="shared" si="162"/>
        <v>Old</v>
      </c>
      <c r="G5211" t="str">
        <f t="shared" si="163"/>
        <v>Existing</v>
      </c>
    </row>
    <row r="5212" spans="1:7" ht="19" x14ac:dyDescent="0.25">
      <c r="A5212" s="7">
        <v>2015</v>
      </c>
      <c r="B5212" s="7" t="s">
        <v>659</v>
      </c>
      <c r="C5212" s="7" t="s">
        <v>5</v>
      </c>
      <c r="D5212" s="24">
        <v>750961.31</v>
      </c>
      <c r="E5212">
        <f>INDEX('B. Store opening dates'!$B$5:$B$2448,MATCH('A. Sales by store'!B5212,'B. Store opening dates'!$A$5:$A$2448,0))</f>
        <v>2004</v>
      </c>
      <c r="F5212" t="str">
        <f t="shared" si="162"/>
        <v>Old</v>
      </c>
      <c r="G5212" t="str">
        <f t="shared" si="163"/>
        <v>Existing</v>
      </c>
    </row>
    <row r="5213" spans="1:7" ht="19" x14ac:dyDescent="0.25">
      <c r="A5213" s="7">
        <v>2014</v>
      </c>
      <c r="B5213" s="7" t="s">
        <v>659</v>
      </c>
      <c r="C5213" s="7" t="s">
        <v>5</v>
      </c>
      <c r="D5213" s="24">
        <v>817152.21</v>
      </c>
      <c r="E5213">
        <f>INDEX('B. Store opening dates'!$B$5:$B$2448,MATCH('A. Sales by store'!B5213,'B. Store opening dates'!$A$5:$A$2448,0))</f>
        <v>2004</v>
      </c>
      <c r="F5213" t="str">
        <f t="shared" si="162"/>
        <v>Old</v>
      </c>
      <c r="G5213" t="str">
        <f t="shared" si="163"/>
        <v>Existing</v>
      </c>
    </row>
    <row r="5214" spans="1:7" ht="19" x14ac:dyDescent="0.25">
      <c r="A5214" s="7">
        <v>2015</v>
      </c>
      <c r="B5214" s="7" t="s">
        <v>659</v>
      </c>
      <c r="C5214" s="7" t="s">
        <v>6</v>
      </c>
      <c r="D5214" s="24">
        <v>318231.67</v>
      </c>
      <c r="E5214">
        <f>INDEX('B. Store opening dates'!$B$5:$B$2448,MATCH('A. Sales by store'!B5214,'B. Store opening dates'!$A$5:$A$2448,0))</f>
        <v>2004</v>
      </c>
      <c r="F5214" t="str">
        <f t="shared" si="162"/>
        <v>Old</v>
      </c>
      <c r="G5214" t="str">
        <f t="shared" si="163"/>
        <v>Existing</v>
      </c>
    </row>
    <row r="5215" spans="1:7" ht="19" x14ac:dyDescent="0.25">
      <c r="A5215" s="7">
        <v>2014</v>
      </c>
      <c r="B5215" s="7" t="s">
        <v>659</v>
      </c>
      <c r="C5215" s="7" t="s">
        <v>6</v>
      </c>
      <c r="D5215" s="24">
        <v>234219.31</v>
      </c>
      <c r="E5215">
        <f>INDEX('B. Store opening dates'!$B$5:$B$2448,MATCH('A. Sales by store'!B5215,'B. Store opening dates'!$A$5:$A$2448,0))</f>
        <v>2004</v>
      </c>
      <c r="F5215" t="str">
        <f t="shared" si="162"/>
        <v>Old</v>
      </c>
      <c r="G5215" t="str">
        <f t="shared" si="163"/>
        <v>Existing</v>
      </c>
    </row>
    <row r="5216" spans="1:7" ht="19" x14ac:dyDescent="0.25">
      <c r="A5216" s="7">
        <v>2015</v>
      </c>
      <c r="B5216" s="7" t="s">
        <v>659</v>
      </c>
      <c r="C5216" s="7" t="s">
        <v>7</v>
      </c>
      <c r="D5216" s="24">
        <v>121746.65</v>
      </c>
      <c r="E5216">
        <f>INDEX('B. Store opening dates'!$B$5:$B$2448,MATCH('A. Sales by store'!B5216,'B. Store opening dates'!$A$5:$A$2448,0))</f>
        <v>2004</v>
      </c>
      <c r="F5216" t="str">
        <f t="shared" si="162"/>
        <v>Old</v>
      </c>
      <c r="G5216" t="str">
        <f t="shared" si="163"/>
        <v>Existing</v>
      </c>
    </row>
    <row r="5217" spans="1:7" ht="19" x14ac:dyDescent="0.25">
      <c r="A5217" s="7">
        <v>2014</v>
      </c>
      <c r="B5217" s="7" t="s">
        <v>659</v>
      </c>
      <c r="C5217" s="7" t="s">
        <v>7</v>
      </c>
      <c r="D5217" s="24">
        <v>128232.28</v>
      </c>
      <c r="E5217">
        <f>INDEX('B. Store opening dates'!$B$5:$B$2448,MATCH('A. Sales by store'!B5217,'B. Store opening dates'!$A$5:$A$2448,0))</f>
        <v>2004</v>
      </c>
      <c r="F5217" t="str">
        <f t="shared" si="162"/>
        <v>Old</v>
      </c>
      <c r="G5217" t="str">
        <f t="shared" si="163"/>
        <v>Existing</v>
      </c>
    </row>
    <row r="5218" spans="1:7" ht="19" x14ac:dyDescent="0.25">
      <c r="A5218" s="7">
        <v>2015</v>
      </c>
      <c r="B5218" s="7" t="s">
        <v>659</v>
      </c>
      <c r="C5218" s="7" t="s">
        <v>8</v>
      </c>
      <c r="D5218" s="24">
        <v>600034.11</v>
      </c>
      <c r="E5218">
        <f>INDEX('B. Store opening dates'!$B$5:$B$2448,MATCH('A. Sales by store'!B5218,'B. Store opening dates'!$A$5:$A$2448,0))</f>
        <v>2004</v>
      </c>
      <c r="F5218" t="str">
        <f t="shared" si="162"/>
        <v>Old</v>
      </c>
      <c r="G5218" t="str">
        <f t="shared" si="163"/>
        <v>Existing</v>
      </c>
    </row>
    <row r="5219" spans="1:7" ht="19" x14ac:dyDescent="0.25">
      <c r="A5219" s="7">
        <v>2014</v>
      </c>
      <c r="B5219" s="7" t="s">
        <v>659</v>
      </c>
      <c r="C5219" s="7" t="s">
        <v>8</v>
      </c>
      <c r="D5219" s="24">
        <v>621386.07999999996</v>
      </c>
      <c r="E5219">
        <f>INDEX('B. Store opening dates'!$B$5:$B$2448,MATCH('A. Sales by store'!B5219,'B. Store opening dates'!$A$5:$A$2448,0))</f>
        <v>2004</v>
      </c>
      <c r="F5219" t="str">
        <f t="shared" si="162"/>
        <v>Old</v>
      </c>
      <c r="G5219" t="str">
        <f t="shared" si="163"/>
        <v>Existing</v>
      </c>
    </row>
    <row r="5220" spans="1:7" ht="19" x14ac:dyDescent="0.25">
      <c r="A5220" s="7">
        <v>2015</v>
      </c>
      <c r="B5220" s="7" t="s">
        <v>660</v>
      </c>
      <c r="C5220" s="7" t="s">
        <v>5</v>
      </c>
      <c r="D5220" s="24">
        <v>593184.04</v>
      </c>
      <c r="E5220">
        <f>INDEX('B. Store opening dates'!$B$5:$B$2448,MATCH('A. Sales by store'!B5220,'B. Store opening dates'!$A$5:$A$2448,0))</f>
        <v>2004</v>
      </c>
      <c r="F5220" t="str">
        <f t="shared" si="162"/>
        <v>Old</v>
      </c>
      <c r="G5220" t="str">
        <f t="shared" si="163"/>
        <v>Existing</v>
      </c>
    </row>
    <row r="5221" spans="1:7" ht="19" x14ac:dyDescent="0.25">
      <c r="A5221" s="7">
        <v>2014</v>
      </c>
      <c r="B5221" s="7" t="s">
        <v>660</v>
      </c>
      <c r="C5221" s="7" t="s">
        <v>5</v>
      </c>
      <c r="D5221" s="24">
        <v>653579.01</v>
      </c>
      <c r="E5221">
        <f>INDEX('B. Store opening dates'!$B$5:$B$2448,MATCH('A. Sales by store'!B5221,'B. Store opening dates'!$A$5:$A$2448,0))</f>
        <v>2004</v>
      </c>
      <c r="F5221" t="str">
        <f t="shared" si="162"/>
        <v>Old</v>
      </c>
      <c r="G5221" t="str">
        <f t="shared" si="163"/>
        <v>Existing</v>
      </c>
    </row>
    <row r="5222" spans="1:7" ht="19" x14ac:dyDescent="0.25">
      <c r="A5222" s="7">
        <v>2015</v>
      </c>
      <c r="B5222" s="7" t="s">
        <v>660</v>
      </c>
      <c r="C5222" s="7" t="s">
        <v>6</v>
      </c>
      <c r="D5222" s="24">
        <v>514929.84</v>
      </c>
      <c r="E5222">
        <f>INDEX('B. Store opening dates'!$B$5:$B$2448,MATCH('A. Sales by store'!B5222,'B. Store opening dates'!$A$5:$A$2448,0))</f>
        <v>2004</v>
      </c>
      <c r="F5222" t="str">
        <f t="shared" si="162"/>
        <v>Old</v>
      </c>
      <c r="G5222" t="str">
        <f t="shared" si="163"/>
        <v>Existing</v>
      </c>
    </row>
    <row r="5223" spans="1:7" ht="19" x14ac:dyDescent="0.25">
      <c r="A5223" s="7">
        <v>2014</v>
      </c>
      <c r="B5223" s="7" t="s">
        <v>660</v>
      </c>
      <c r="C5223" s="7" t="s">
        <v>6</v>
      </c>
      <c r="D5223" s="24">
        <v>366444.39</v>
      </c>
      <c r="E5223">
        <f>INDEX('B. Store opening dates'!$B$5:$B$2448,MATCH('A. Sales by store'!B5223,'B. Store opening dates'!$A$5:$A$2448,0))</f>
        <v>2004</v>
      </c>
      <c r="F5223" t="str">
        <f t="shared" si="162"/>
        <v>Old</v>
      </c>
      <c r="G5223" t="str">
        <f t="shared" si="163"/>
        <v>Existing</v>
      </c>
    </row>
    <row r="5224" spans="1:7" ht="19" x14ac:dyDescent="0.25">
      <c r="A5224" s="7">
        <v>2015</v>
      </c>
      <c r="B5224" s="7" t="s">
        <v>660</v>
      </c>
      <c r="C5224" s="7" t="s">
        <v>7</v>
      </c>
      <c r="D5224" s="24">
        <v>187817.56</v>
      </c>
      <c r="E5224">
        <f>INDEX('B. Store opening dates'!$B$5:$B$2448,MATCH('A. Sales by store'!B5224,'B. Store opening dates'!$A$5:$A$2448,0))</f>
        <v>2004</v>
      </c>
      <c r="F5224" t="str">
        <f t="shared" si="162"/>
        <v>Old</v>
      </c>
      <c r="G5224" t="str">
        <f t="shared" si="163"/>
        <v>Existing</v>
      </c>
    </row>
    <row r="5225" spans="1:7" ht="19" x14ac:dyDescent="0.25">
      <c r="A5225" s="7">
        <v>2014</v>
      </c>
      <c r="B5225" s="7" t="s">
        <v>660</v>
      </c>
      <c r="C5225" s="7" t="s">
        <v>7</v>
      </c>
      <c r="D5225" s="24">
        <v>200205.73</v>
      </c>
      <c r="E5225">
        <f>INDEX('B. Store opening dates'!$B$5:$B$2448,MATCH('A. Sales by store'!B5225,'B. Store opening dates'!$A$5:$A$2448,0))</f>
        <v>2004</v>
      </c>
      <c r="F5225" t="str">
        <f t="shared" si="162"/>
        <v>Old</v>
      </c>
      <c r="G5225" t="str">
        <f t="shared" si="163"/>
        <v>Existing</v>
      </c>
    </row>
    <row r="5226" spans="1:7" ht="19" x14ac:dyDescent="0.25">
      <c r="A5226" s="7">
        <v>2015</v>
      </c>
      <c r="B5226" s="7" t="s">
        <v>660</v>
      </c>
      <c r="C5226" s="7" t="s">
        <v>8</v>
      </c>
      <c r="D5226" s="24">
        <v>739267.33</v>
      </c>
      <c r="E5226">
        <f>INDEX('B. Store opening dates'!$B$5:$B$2448,MATCH('A. Sales by store'!B5226,'B. Store opening dates'!$A$5:$A$2448,0))</f>
        <v>2004</v>
      </c>
      <c r="F5226" t="str">
        <f t="shared" si="162"/>
        <v>Old</v>
      </c>
      <c r="G5226" t="str">
        <f t="shared" si="163"/>
        <v>Existing</v>
      </c>
    </row>
    <row r="5227" spans="1:7" ht="19" x14ac:dyDescent="0.25">
      <c r="A5227" s="7">
        <v>2014</v>
      </c>
      <c r="B5227" s="7" t="s">
        <v>660</v>
      </c>
      <c r="C5227" s="7" t="s">
        <v>8</v>
      </c>
      <c r="D5227" s="24">
        <v>770197.05</v>
      </c>
      <c r="E5227">
        <f>INDEX('B. Store opening dates'!$B$5:$B$2448,MATCH('A. Sales by store'!B5227,'B. Store opening dates'!$A$5:$A$2448,0))</f>
        <v>2004</v>
      </c>
      <c r="F5227" t="str">
        <f t="shared" si="162"/>
        <v>Old</v>
      </c>
      <c r="G5227" t="str">
        <f t="shared" si="163"/>
        <v>Existing</v>
      </c>
    </row>
    <row r="5228" spans="1:7" ht="19" x14ac:dyDescent="0.25">
      <c r="A5228" s="7">
        <v>2015</v>
      </c>
      <c r="B5228" s="7" t="s">
        <v>661</v>
      </c>
      <c r="C5228" s="7" t="s">
        <v>5</v>
      </c>
      <c r="D5228" s="24">
        <v>825253.06</v>
      </c>
      <c r="E5228">
        <f>INDEX('B. Store opening dates'!$B$5:$B$2448,MATCH('A. Sales by store'!B5228,'B. Store opening dates'!$A$5:$A$2448,0))</f>
        <v>2004</v>
      </c>
      <c r="F5228" t="str">
        <f t="shared" si="162"/>
        <v>Old</v>
      </c>
      <c r="G5228" t="str">
        <f t="shared" si="163"/>
        <v>Existing</v>
      </c>
    </row>
    <row r="5229" spans="1:7" ht="19" x14ac:dyDescent="0.25">
      <c r="A5229" s="7">
        <v>2014</v>
      </c>
      <c r="B5229" s="7" t="s">
        <v>661</v>
      </c>
      <c r="C5229" s="7" t="s">
        <v>5</v>
      </c>
      <c r="D5229" s="24">
        <v>906660.22</v>
      </c>
      <c r="E5229">
        <f>INDEX('B. Store opening dates'!$B$5:$B$2448,MATCH('A. Sales by store'!B5229,'B. Store opening dates'!$A$5:$A$2448,0))</f>
        <v>2004</v>
      </c>
      <c r="F5229" t="str">
        <f t="shared" si="162"/>
        <v>Old</v>
      </c>
      <c r="G5229" t="str">
        <f t="shared" si="163"/>
        <v>Existing</v>
      </c>
    </row>
    <row r="5230" spans="1:7" ht="19" x14ac:dyDescent="0.25">
      <c r="A5230" s="7">
        <v>2015</v>
      </c>
      <c r="B5230" s="7" t="s">
        <v>661</v>
      </c>
      <c r="C5230" s="7" t="s">
        <v>6</v>
      </c>
      <c r="D5230" s="24">
        <v>303153.86</v>
      </c>
      <c r="E5230">
        <f>INDEX('B. Store opening dates'!$B$5:$B$2448,MATCH('A. Sales by store'!B5230,'B. Store opening dates'!$A$5:$A$2448,0))</f>
        <v>2004</v>
      </c>
      <c r="F5230" t="str">
        <f t="shared" si="162"/>
        <v>Old</v>
      </c>
      <c r="G5230" t="str">
        <f t="shared" si="163"/>
        <v>Existing</v>
      </c>
    </row>
    <row r="5231" spans="1:7" ht="19" x14ac:dyDescent="0.25">
      <c r="A5231" s="7">
        <v>2014</v>
      </c>
      <c r="B5231" s="7" t="s">
        <v>661</v>
      </c>
      <c r="C5231" s="7" t="s">
        <v>6</v>
      </c>
      <c r="D5231" s="24">
        <v>218622.36</v>
      </c>
      <c r="E5231">
        <f>INDEX('B. Store opening dates'!$B$5:$B$2448,MATCH('A. Sales by store'!B5231,'B. Store opening dates'!$A$5:$A$2448,0))</f>
        <v>2004</v>
      </c>
      <c r="F5231" t="str">
        <f t="shared" si="162"/>
        <v>Old</v>
      </c>
      <c r="G5231" t="str">
        <f t="shared" si="163"/>
        <v>Existing</v>
      </c>
    </row>
    <row r="5232" spans="1:7" ht="19" x14ac:dyDescent="0.25">
      <c r="A5232" s="7">
        <v>2015</v>
      </c>
      <c r="B5232" s="7" t="s">
        <v>661</v>
      </c>
      <c r="C5232" s="7" t="s">
        <v>7</v>
      </c>
      <c r="D5232" s="24">
        <v>61265.09</v>
      </c>
      <c r="E5232">
        <f>INDEX('B. Store opening dates'!$B$5:$B$2448,MATCH('A. Sales by store'!B5232,'B. Store opening dates'!$A$5:$A$2448,0))</f>
        <v>2004</v>
      </c>
      <c r="F5232" t="str">
        <f t="shared" si="162"/>
        <v>Old</v>
      </c>
      <c r="G5232" t="str">
        <f t="shared" si="163"/>
        <v>Existing</v>
      </c>
    </row>
    <row r="5233" spans="1:7" ht="19" x14ac:dyDescent="0.25">
      <c r="A5233" s="7">
        <v>2014</v>
      </c>
      <c r="B5233" s="7" t="s">
        <v>661</v>
      </c>
      <c r="C5233" s="7" t="s">
        <v>7</v>
      </c>
      <c r="D5233" s="24">
        <v>65173.77</v>
      </c>
      <c r="E5233">
        <f>INDEX('B. Store opening dates'!$B$5:$B$2448,MATCH('A. Sales by store'!B5233,'B. Store opening dates'!$A$5:$A$2448,0))</f>
        <v>2004</v>
      </c>
      <c r="F5233" t="str">
        <f t="shared" si="162"/>
        <v>Old</v>
      </c>
      <c r="G5233" t="str">
        <f t="shared" si="163"/>
        <v>Existing</v>
      </c>
    </row>
    <row r="5234" spans="1:7" ht="19" x14ac:dyDescent="0.25">
      <c r="A5234" s="7">
        <v>2015</v>
      </c>
      <c r="B5234" s="7" t="s">
        <v>661</v>
      </c>
      <c r="C5234" s="7" t="s">
        <v>8</v>
      </c>
      <c r="D5234" s="24">
        <v>599709.84</v>
      </c>
      <c r="E5234">
        <f>INDEX('B. Store opening dates'!$B$5:$B$2448,MATCH('A. Sales by store'!B5234,'B. Store opening dates'!$A$5:$A$2448,0))</f>
        <v>2004</v>
      </c>
      <c r="F5234" t="str">
        <f t="shared" si="162"/>
        <v>Old</v>
      </c>
      <c r="G5234" t="str">
        <f t="shared" si="163"/>
        <v>Existing</v>
      </c>
    </row>
    <row r="5235" spans="1:7" ht="19" x14ac:dyDescent="0.25">
      <c r="A5235" s="7">
        <v>2014</v>
      </c>
      <c r="B5235" s="7" t="s">
        <v>661</v>
      </c>
      <c r="C5235" s="7" t="s">
        <v>8</v>
      </c>
      <c r="D5235" s="24">
        <v>626351.96</v>
      </c>
      <c r="E5235">
        <f>INDEX('B. Store opening dates'!$B$5:$B$2448,MATCH('A. Sales by store'!B5235,'B. Store opening dates'!$A$5:$A$2448,0))</f>
        <v>2004</v>
      </c>
      <c r="F5235" t="str">
        <f t="shared" si="162"/>
        <v>Old</v>
      </c>
      <c r="G5235" t="str">
        <f t="shared" si="163"/>
        <v>Existing</v>
      </c>
    </row>
    <row r="5236" spans="1:7" ht="19" x14ac:dyDescent="0.25">
      <c r="A5236" s="7">
        <v>2015</v>
      </c>
      <c r="B5236" s="7" t="s">
        <v>662</v>
      </c>
      <c r="C5236" s="7" t="s">
        <v>5</v>
      </c>
      <c r="D5236" s="24">
        <v>895036.32</v>
      </c>
      <c r="E5236">
        <f>INDEX('B. Store opening dates'!$B$5:$B$2448,MATCH('A. Sales by store'!B5236,'B. Store opening dates'!$A$5:$A$2448,0))</f>
        <v>2004</v>
      </c>
      <c r="F5236" t="str">
        <f t="shared" si="162"/>
        <v>Old</v>
      </c>
      <c r="G5236" t="str">
        <f t="shared" si="163"/>
        <v>Existing</v>
      </c>
    </row>
    <row r="5237" spans="1:7" ht="19" x14ac:dyDescent="0.25">
      <c r="A5237" s="7">
        <v>2014</v>
      </c>
      <c r="B5237" s="7" t="s">
        <v>662</v>
      </c>
      <c r="C5237" s="7" t="s">
        <v>5</v>
      </c>
      <c r="D5237" s="24">
        <v>976104.31</v>
      </c>
      <c r="E5237">
        <f>INDEX('B. Store opening dates'!$B$5:$B$2448,MATCH('A. Sales by store'!B5237,'B. Store opening dates'!$A$5:$A$2448,0))</f>
        <v>2004</v>
      </c>
      <c r="F5237" t="str">
        <f t="shared" si="162"/>
        <v>Old</v>
      </c>
      <c r="G5237" t="str">
        <f t="shared" si="163"/>
        <v>Existing</v>
      </c>
    </row>
    <row r="5238" spans="1:7" ht="19" x14ac:dyDescent="0.25">
      <c r="A5238" s="7">
        <v>2015</v>
      </c>
      <c r="B5238" s="7" t="s">
        <v>662</v>
      </c>
      <c r="C5238" s="7" t="s">
        <v>6</v>
      </c>
      <c r="D5238" s="24">
        <v>501916.03</v>
      </c>
      <c r="E5238">
        <f>INDEX('B. Store opening dates'!$B$5:$B$2448,MATCH('A. Sales by store'!B5238,'B. Store opening dates'!$A$5:$A$2448,0))</f>
        <v>2004</v>
      </c>
      <c r="F5238" t="str">
        <f t="shared" si="162"/>
        <v>Old</v>
      </c>
      <c r="G5238" t="str">
        <f t="shared" si="163"/>
        <v>Existing</v>
      </c>
    </row>
    <row r="5239" spans="1:7" ht="19" x14ac:dyDescent="0.25">
      <c r="A5239" s="7">
        <v>2014</v>
      </c>
      <c r="B5239" s="7" t="s">
        <v>662</v>
      </c>
      <c r="C5239" s="7" t="s">
        <v>6</v>
      </c>
      <c r="D5239" s="24">
        <v>371289.4</v>
      </c>
      <c r="E5239">
        <f>INDEX('B. Store opening dates'!$B$5:$B$2448,MATCH('A. Sales by store'!B5239,'B. Store opening dates'!$A$5:$A$2448,0))</f>
        <v>2004</v>
      </c>
      <c r="F5239" t="str">
        <f t="shared" si="162"/>
        <v>Old</v>
      </c>
      <c r="G5239" t="str">
        <f t="shared" si="163"/>
        <v>Existing</v>
      </c>
    </row>
    <row r="5240" spans="1:7" ht="19" x14ac:dyDescent="0.25">
      <c r="A5240" s="7">
        <v>2015</v>
      </c>
      <c r="B5240" s="7" t="s">
        <v>662</v>
      </c>
      <c r="C5240" s="7" t="s">
        <v>7</v>
      </c>
      <c r="D5240" s="24">
        <v>51058.94</v>
      </c>
      <c r="E5240">
        <f>INDEX('B. Store opening dates'!$B$5:$B$2448,MATCH('A. Sales by store'!B5240,'B. Store opening dates'!$A$5:$A$2448,0))</f>
        <v>2004</v>
      </c>
      <c r="F5240" t="str">
        <f t="shared" si="162"/>
        <v>Old</v>
      </c>
      <c r="G5240" t="str">
        <f t="shared" si="163"/>
        <v>Existing</v>
      </c>
    </row>
    <row r="5241" spans="1:7" ht="19" x14ac:dyDescent="0.25">
      <c r="A5241" s="7">
        <v>2014</v>
      </c>
      <c r="B5241" s="7" t="s">
        <v>662</v>
      </c>
      <c r="C5241" s="7" t="s">
        <v>7</v>
      </c>
      <c r="D5241" s="24">
        <v>54406.94</v>
      </c>
      <c r="E5241">
        <f>INDEX('B. Store opening dates'!$B$5:$B$2448,MATCH('A. Sales by store'!B5241,'B. Store opening dates'!$A$5:$A$2448,0))</f>
        <v>2004</v>
      </c>
      <c r="F5241" t="str">
        <f t="shared" si="162"/>
        <v>Old</v>
      </c>
      <c r="G5241" t="str">
        <f t="shared" si="163"/>
        <v>Existing</v>
      </c>
    </row>
    <row r="5242" spans="1:7" ht="19" x14ac:dyDescent="0.25">
      <c r="A5242" s="7">
        <v>2015</v>
      </c>
      <c r="B5242" s="7" t="s">
        <v>662</v>
      </c>
      <c r="C5242" s="7" t="s">
        <v>8</v>
      </c>
      <c r="D5242" s="24">
        <v>750611.05</v>
      </c>
      <c r="E5242">
        <f>INDEX('B. Store opening dates'!$B$5:$B$2448,MATCH('A. Sales by store'!B5242,'B. Store opening dates'!$A$5:$A$2448,0))</f>
        <v>2004</v>
      </c>
      <c r="F5242" t="str">
        <f t="shared" si="162"/>
        <v>Old</v>
      </c>
      <c r="G5242" t="str">
        <f t="shared" si="163"/>
        <v>Existing</v>
      </c>
    </row>
    <row r="5243" spans="1:7" ht="19" x14ac:dyDescent="0.25">
      <c r="A5243" s="7">
        <v>2014</v>
      </c>
      <c r="B5243" s="7" t="s">
        <v>662</v>
      </c>
      <c r="C5243" s="7" t="s">
        <v>8</v>
      </c>
      <c r="D5243" s="24">
        <v>780151.12</v>
      </c>
      <c r="E5243">
        <f>INDEX('B. Store opening dates'!$B$5:$B$2448,MATCH('A. Sales by store'!B5243,'B. Store opening dates'!$A$5:$A$2448,0))</f>
        <v>2004</v>
      </c>
      <c r="F5243" t="str">
        <f t="shared" si="162"/>
        <v>Old</v>
      </c>
      <c r="G5243" t="str">
        <f t="shared" si="163"/>
        <v>Existing</v>
      </c>
    </row>
    <row r="5244" spans="1:7" ht="19" x14ac:dyDescent="0.25">
      <c r="A5244" s="7">
        <v>2015</v>
      </c>
      <c r="B5244" s="7" t="s">
        <v>663</v>
      </c>
      <c r="C5244" s="7" t="s">
        <v>5</v>
      </c>
      <c r="D5244" s="24">
        <v>892045.69</v>
      </c>
      <c r="E5244">
        <f>INDEX('B. Store opening dates'!$B$5:$B$2448,MATCH('A. Sales by store'!B5244,'B. Store opening dates'!$A$5:$A$2448,0))</f>
        <v>2004</v>
      </c>
      <c r="F5244" t="str">
        <f t="shared" si="162"/>
        <v>Old</v>
      </c>
      <c r="G5244" t="str">
        <f t="shared" si="163"/>
        <v>Existing</v>
      </c>
    </row>
    <row r="5245" spans="1:7" ht="19" x14ac:dyDescent="0.25">
      <c r="A5245" s="7">
        <v>2014</v>
      </c>
      <c r="B5245" s="7" t="s">
        <v>663</v>
      </c>
      <c r="C5245" s="7" t="s">
        <v>5</v>
      </c>
      <c r="D5245" s="24">
        <v>986370.87</v>
      </c>
      <c r="E5245">
        <f>INDEX('B. Store opening dates'!$B$5:$B$2448,MATCH('A. Sales by store'!B5245,'B. Store opening dates'!$A$5:$A$2448,0))</f>
        <v>2004</v>
      </c>
      <c r="F5245" t="str">
        <f t="shared" si="162"/>
        <v>Old</v>
      </c>
      <c r="G5245" t="str">
        <f t="shared" si="163"/>
        <v>Existing</v>
      </c>
    </row>
    <row r="5246" spans="1:7" ht="19" x14ac:dyDescent="0.25">
      <c r="A5246" s="7">
        <v>2015</v>
      </c>
      <c r="B5246" s="7" t="s">
        <v>663</v>
      </c>
      <c r="C5246" s="7" t="s">
        <v>6</v>
      </c>
      <c r="D5246" s="24">
        <v>289212.83</v>
      </c>
      <c r="E5246">
        <f>INDEX('B. Store opening dates'!$B$5:$B$2448,MATCH('A. Sales by store'!B5246,'B. Store opening dates'!$A$5:$A$2448,0))</f>
        <v>2004</v>
      </c>
      <c r="F5246" t="str">
        <f t="shared" si="162"/>
        <v>Old</v>
      </c>
      <c r="G5246" t="str">
        <f t="shared" si="163"/>
        <v>Existing</v>
      </c>
    </row>
    <row r="5247" spans="1:7" ht="19" x14ac:dyDescent="0.25">
      <c r="A5247" s="7">
        <v>2014</v>
      </c>
      <c r="B5247" s="7" t="s">
        <v>663</v>
      </c>
      <c r="C5247" s="7" t="s">
        <v>6</v>
      </c>
      <c r="D5247" s="24">
        <v>213443.4</v>
      </c>
      <c r="E5247">
        <f>INDEX('B. Store opening dates'!$B$5:$B$2448,MATCH('A. Sales by store'!B5247,'B. Store opening dates'!$A$5:$A$2448,0))</f>
        <v>2004</v>
      </c>
      <c r="F5247" t="str">
        <f t="shared" si="162"/>
        <v>Old</v>
      </c>
      <c r="G5247" t="str">
        <f t="shared" si="163"/>
        <v>Existing</v>
      </c>
    </row>
    <row r="5248" spans="1:7" ht="19" x14ac:dyDescent="0.25">
      <c r="A5248" s="7">
        <v>2015</v>
      </c>
      <c r="B5248" s="7" t="s">
        <v>663</v>
      </c>
      <c r="C5248" s="7" t="s">
        <v>7</v>
      </c>
      <c r="D5248" s="24">
        <v>218550.45</v>
      </c>
      <c r="E5248">
        <f>INDEX('B. Store opening dates'!$B$5:$B$2448,MATCH('A. Sales by store'!B5248,'B. Store opening dates'!$A$5:$A$2448,0))</f>
        <v>2004</v>
      </c>
      <c r="F5248" t="str">
        <f t="shared" si="162"/>
        <v>Old</v>
      </c>
      <c r="G5248" t="str">
        <f t="shared" si="163"/>
        <v>Existing</v>
      </c>
    </row>
    <row r="5249" spans="1:7" ht="19" x14ac:dyDescent="0.25">
      <c r="A5249" s="7">
        <v>2014</v>
      </c>
      <c r="B5249" s="7" t="s">
        <v>663</v>
      </c>
      <c r="C5249" s="7" t="s">
        <v>7</v>
      </c>
      <c r="D5249" s="24">
        <v>232769.63</v>
      </c>
      <c r="E5249">
        <f>INDEX('B. Store opening dates'!$B$5:$B$2448,MATCH('A. Sales by store'!B5249,'B. Store opening dates'!$A$5:$A$2448,0))</f>
        <v>2004</v>
      </c>
      <c r="F5249" t="str">
        <f t="shared" si="162"/>
        <v>Old</v>
      </c>
      <c r="G5249" t="str">
        <f t="shared" si="163"/>
        <v>Existing</v>
      </c>
    </row>
    <row r="5250" spans="1:7" ht="19" x14ac:dyDescent="0.25">
      <c r="A5250" s="7">
        <v>2015</v>
      </c>
      <c r="B5250" s="7" t="s">
        <v>663</v>
      </c>
      <c r="C5250" s="7" t="s">
        <v>8</v>
      </c>
      <c r="D5250" s="24">
        <v>784580.72</v>
      </c>
      <c r="E5250">
        <f>INDEX('B. Store opening dates'!$B$5:$B$2448,MATCH('A. Sales by store'!B5250,'B. Store opening dates'!$A$5:$A$2448,0))</f>
        <v>2004</v>
      </c>
      <c r="F5250" t="str">
        <f t="shared" si="162"/>
        <v>Old</v>
      </c>
      <c r="G5250" t="str">
        <f t="shared" si="163"/>
        <v>Existing</v>
      </c>
    </row>
    <row r="5251" spans="1:7" ht="19" x14ac:dyDescent="0.25">
      <c r="A5251" s="7">
        <v>2014</v>
      </c>
      <c r="B5251" s="7" t="s">
        <v>663</v>
      </c>
      <c r="C5251" s="7" t="s">
        <v>8</v>
      </c>
      <c r="D5251" s="24">
        <v>813681.86</v>
      </c>
      <c r="E5251">
        <f>INDEX('B. Store opening dates'!$B$5:$B$2448,MATCH('A. Sales by store'!B5251,'B. Store opening dates'!$A$5:$A$2448,0))</f>
        <v>2004</v>
      </c>
      <c r="F5251" t="str">
        <f t="shared" si="162"/>
        <v>Old</v>
      </c>
      <c r="G5251" t="str">
        <f t="shared" si="163"/>
        <v>Existing</v>
      </c>
    </row>
    <row r="5252" spans="1:7" ht="19" x14ac:dyDescent="0.25">
      <c r="A5252" s="7">
        <v>2015</v>
      </c>
      <c r="B5252" s="7" t="s">
        <v>664</v>
      </c>
      <c r="C5252" s="7" t="s">
        <v>5</v>
      </c>
      <c r="D5252" s="24">
        <v>911605.5</v>
      </c>
      <c r="E5252">
        <f>INDEX('B. Store opening dates'!$B$5:$B$2448,MATCH('A. Sales by store'!B5252,'B. Store opening dates'!$A$5:$A$2448,0))</f>
        <v>2004</v>
      </c>
      <c r="F5252" t="str">
        <f t="shared" si="162"/>
        <v>Old</v>
      </c>
      <c r="G5252" t="str">
        <f t="shared" si="163"/>
        <v>Existing</v>
      </c>
    </row>
    <row r="5253" spans="1:7" ht="19" x14ac:dyDescent="0.25">
      <c r="A5253" s="7">
        <v>2014</v>
      </c>
      <c r="B5253" s="7" t="s">
        <v>664</v>
      </c>
      <c r="C5253" s="7" t="s">
        <v>5</v>
      </c>
      <c r="D5253" s="24">
        <v>996885.53</v>
      </c>
      <c r="E5253">
        <f>INDEX('B. Store opening dates'!$B$5:$B$2448,MATCH('A. Sales by store'!B5253,'B. Store opening dates'!$A$5:$A$2448,0))</f>
        <v>2004</v>
      </c>
      <c r="F5253" t="str">
        <f t="shared" ref="F5253:F5316" si="164">IF(A5253 = 2015, IF(E5253&lt; 2015, "Old","New"),IF(E5253 &lt; 2014, "Old","New"))</f>
        <v>Old</v>
      </c>
      <c r="G5253" t="str">
        <f t="shared" ref="G5253:G5316" si="165">IF(A5253 = 2015, IF(E5253&lt; 2015, "Existing","New"),"Existing")</f>
        <v>Existing</v>
      </c>
    </row>
    <row r="5254" spans="1:7" ht="19" x14ac:dyDescent="0.25">
      <c r="A5254" s="7">
        <v>2015</v>
      </c>
      <c r="B5254" s="7" t="s">
        <v>664</v>
      </c>
      <c r="C5254" s="7" t="s">
        <v>6</v>
      </c>
      <c r="D5254" s="24">
        <v>376362.97</v>
      </c>
      <c r="E5254">
        <f>INDEX('B. Store opening dates'!$B$5:$B$2448,MATCH('A. Sales by store'!B5254,'B. Store opening dates'!$A$5:$A$2448,0))</f>
        <v>2004</v>
      </c>
      <c r="F5254" t="str">
        <f t="shared" si="164"/>
        <v>Old</v>
      </c>
      <c r="G5254" t="str">
        <f t="shared" si="165"/>
        <v>Existing</v>
      </c>
    </row>
    <row r="5255" spans="1:7" ht="19" x14ac:dyDescent="0.25">
      <c r="A5255" s="7">
        <v>2014</v>
      </c>
      <c r="B5255" s="7" t="s">
        <v>664</v>
      </c>
      <c r="C5255" s="7" t="s">
        <v>6</v>
      </c>
      <c r="D5255" s="24">
        <v>276755.86</v>
      </c>
      <c r="E5255">
        <f>INDEX('B. Store opening dates'!$B$5:$B$2448,MATCH('A. Sales by store'!B5255,'B. Store opening dates'!$A$5:$A$2448,0))</f>
        <v>2004</v>
      </c>
      <c r="F5255" t="str">
        <f t="shared" si="164"/>
        <v>Old</v>
      </c>
      <c r="G5255" t="str">
        <f t="shared" si="165"/>
        <v>Existing</v>
      </c>
    </row>
    <row r="5256" spans="1:7" ht="19" x14ac:dyDescent="0.25">
      <c r="A5256" s="7">
        <v>2015</v>
      </c>
      <c r="B5256" s="7" t="s">
        <v>664</v>
      </c>
      <c r="C5256" s="7" t="s">
        <v>7</v>
      </c>
      <c r="D5256" s="24">
        <v>73256.87</v>
      </c>
      <c r="E5256">
        <f>INDEX('B. Store opening dates'!$B$5:$B$2448,MATCH('A. Sales by store'!B5256,'B. Store opening dates'!$A$5:$A$2448,0))</f>
        <v>2004</v>
      </c>
      <c r="F5256" t="str">
        <f t="shared" si="164"/>
        <v>Old</v>
      </c>
      <c r="G5256" t="str">
        <f t="shared" si="165"/>
        <v>Existing</v>
      </c>
    </row>
    <row r="5257" spans="1:7" ht="19" x14ac:dyDescent="0.25">
      <c r="A5257" s="7">
        <v>2014</v>
      </c>
      <c r="B5257" s="7" t="s">
        <v>664</v>
      </c>
      <c r="C5257" s="7" t="s">
        <v>7</v>
      </c>
      <c r="D5257" s="24">
        <v>77501.75</v>
      </c>
      <c r="E5257">
        <f>INDEX('B. Store opening dates'!$B$5:$B$2448,MATCH('A. Sales by store'!B5257,'B. Store opening dates'!$A$5:$A$2448,0))</f>
        <v>2004</v>
      </c>
      <c r="F5257" t="str">
        <f t="shared" si="164"/>
        <v>Old</v>
      </c>
      <c r="G5257" t="str">
        <f t="shared" si="165"/>
        <v>Existing</v>
      </c>
    </row>
    <row r="5258" spans="1:7" ht="19" x14ac:dyDescent="0.25">
      <c r="A5258" s="7">
        <v>2015</v>
      </c>
      <c r="B5258" s="7" t="s">
        <v>664</v>
      </c>
      <c r="C5258" s="7" t="s">
        <v>8</v>
      </c>
      <c r="D5258" s="24">
        <v>776464.46</v>
      </c>
      <c r="E5258">
        <f>INDEX('B. Store opening dates'!$B$5:$B$2448,MATCH('A. Sales by store'!B5258,'B. Store opening dates'!$A$5:$A$2448,0))</f>
        <v>2004</v>
      </c>
      <c r="F5258" t="str">
        <f t="shared" si="164"/>
        <v>Old</v>
      </c>
      <c r="G5258" t="str">
        <f t="shared" si="165"/>
        <v>Existing</v>
      </c>
    </row>
    <row r="5259" spans="1:7" ht="19" x14ac:dyDescent="0.25">
      <c r="A5259" s="7">
        <v>2014</v>
      </c>
      <c r="B5259" s="7" t="s">
        <v>664</v>
      </c>
      <c r="C5259" s="7" t="s">
        <v>8</v>
      </c>
      <c r="D5259" s="24">
        <v>806611.26</v>
      </c>
      <c r="E5259">
        <f>INDEX('B. Store opening dates'!$B$5:$B$2448,MATCH('A. Sales by store'!B5259,'B. Store opening dates'!$A$5:$A$2448,0))</f>
        <v>2004</v>
      </c>
      <c r="F5259" t="str">
        <f t="shared" si="164"/>
        <v>Old</v>
      </c>
      <c r="G5259" t="str">
        <f t="shared" si="165"/>
        <v>Existing</v>
      </c>
    </row>
    <row r="5260" spans="1:7" ht="19" x14ac:dyDescent="0.25">
      <c r="A5260" s="7">
        <v>2015</v>
      </c>
      <c r="B5260" s="7" t="s">
        <v>665</v>
      </c>
      <c r="C5260" s="7" t="s">
        <v>5</v>
      </c>
      <c r="D5260" s="24">
        <v>594871.25</v>
      </c>
      <c r="E5260">
        <f>INDEX('B. Store opening dates'!$B$5:$B$2448,MATCH('A. Sales by store'!B5260,'B. Store opening dates'!$A$5:$A$2448,0))</f>
        <v>2004</v>
      </c>
      <c r="F5260" t="str">
        <f t="shared" si="164"/>
        <v>Old</v>
      </c>
      <c r="G5260" t="str">
        <f t="shared" si="165"/>
        <v>Existing</v>
      </c>
    </row>
    <row r="5261" spans="1:7" ht="19" x14ac:dyDescent="0.25">
      <c r="A5261" s="7">
        <v>2014</v>
      </c>
      <c r="B5261" s="7" t="s">
        <v>665</v>
      </c>
      <c r="C5261" s="7" t="s">
        <v>5</v>
      </c>
      <c r="D5261" s="24">
        <v>654829.94999999995</v>
      </c>
      <c r="E5261">
        <f>INDEX('B. Store opening dates'!$B$5:$B$2448,MATCH('A. Sales by store'!B5261,'B. Store opening dates'!$A$5:$A$2448,0))</f>
        <v>2004</v>
      </c>
      <c r="F5261" t="str">
        <f t="shared" si="164"/>
        <v>Old</v>
      </c>
      <c r="G5261" t="str">
        <f t="shared" si="165"/>
        <v>Existing</v>
      </c>
    </row>
    <row r="5262" spans="1:7" ht="19" x14ac:dyDescent="0.25">
      <c r="A5262" s="7">
        <v>2015</v>
      </c>
      <c r="B5262" s="7" t="s">
        <v>665</v>
      </c>
      <c r="C5262" s="7" t="s">
        <v>6</v>
      </c>
      <c r="D5262" s="24">
        <v>512204.35</v>
      </c>
      <c r="E5262">
        <f>INDEX('B. Store opening dates'!$B$5:$B$2448,MATCH('A. Sales by store'!B5262,'B. Store opening dates'!$A$5:$A$2448,0))</f>
        <v>2004</v>
      </c>
      <c r="F5262" t="str">
        <f t="shared" si="164"/>
        <v>Old</v>
      </c>
      <c r="G5262" t="str">
        <f t="shared" si="165"/>
        <v>Existing</v>
      </c>
    </row>
    <row r="5263" spans="1:7" ht="19" x14ac:dyDescent="0.25">
      <c r="A5263" s="7">
        <v>2014</v>
      </c>
      <c r="B5263" s="7" t="s">
        <v>665</v>
      </c>
      <c r="C5263" s="7" t="s">
        <v>6</v>
      </c>
      <c r="D5263" s="24">
        <v>367478.2</v>
      </c>
      <c r="E5263">
        <f>INDEX('B. Store opening dates'!$B$5:$B$2448,MATCH('A. Sales by store'!B5263,'B. Store opening dates'!$A$5:$A$2448,0))</f>
        <v>2004</v>
      </c>
      <c r="F5263" t="str">
        <f t="shared" si="164"/>
        <v>Old</v>
      </c>
      <c r="G5263" t="str">
        <f t="shared" si="165"/>
        <v>Existing</v>
      </c>
    </row>
    <row r="5264" spans="1:7" ht="19" x14ac:dyDescent="0.25">
      <c r="A5264" s="7">
        <v>2015</v>
      </c>
      <c r="B5264" s="7" t="s">
        <v>665</v>
      </c>
      <c r="C5264" s="7" t="s">
        <v>7</v>
      </c>
      <c r="D5264" s="24">
        <v>186849.59</v>
      </c>
      <c r="E5264">
        <f>INDEX('B. Store opening dates'!$B$5:$B$2448,MATCH('A. Sales by store'!B5264,'B. Store opening dates'!$A$5:$A$2448,0))</f>
        <v>2004</v>
      </c>
      <c r="F5264" t="str">
        <f t="shared" si="164"/>
        <v>Old</v>
      </c>
      <c r="G5264" t="str">
        <f t="shared" si="165"/>
        <v>Existing</v>
      </c>
    </row>
    <row r="5265" spans="1:7" ht="19" x14ac:dyDescent="0.25">
      <c r="A5265" s="7">
        <v>2014</v>
      </c>
      <c r="B5265" s="7" t="s">
        <v>665</v>
      </c>
      <c r="C5265" s="7" t="s">
        <v>7</v>
      </c>
      <c r="D5265" s="24">
        <v>195547.12</v>
      </c>
      <c r="E5265">
        <f>INDEX('B. Store opening dates'!$B$5:$B$2448,MATCH('A. Sales by store'!B5265,'B. Store opening dates'!$A$5:$A$2448,0))</f>
        <v>2004</v>
      </c>
      <c r="F5265" t="str">
        <f t="shared" si="164"/>
        <v>Old</v>
      </c>
      <c r="G5265" t="str">
        <f t="shared" si="165"/>
        <v>Existing</v>
      </c>
    </row>
    <row r="5266" spans="1:7" ht="19" x14ac:dyDescent="0.25">
      <c r="A5266" s="7">
        <v>2015</v>
      </c>
      <c r="B5266" s="7" t="s">
        <v>665</v>
      </c>
      <c r="C5266" s="7" t="s">
        <v>8</v>
      </c>
      <c r="D5266" s="24">
        <v>430109.2</v>
      </c>
      <c r="E5266">
        <f>INDEX('B. Store opening dates'!$B$5:$B$2448,MATCH('A. Sales by store'!B5266,'B. Store opening dates'!$A$5:$A$2448,0))</f>
        <v>2004</v>
      </c>
      <c r="F5266" t="str">
        <f t="shared" si="164"/>
        <v>Old</v>
      </c>
      <c r="G5266" t="str">
        <f t="shared" si="165"/>
        <v>Existing</v>
      </c>
    </row>
    <row r="5267" spans="1:7" ht="19" x14ac:dyDescent="0.25">
      <c r="A5267" s="7">
        <v>2014</v>
      </c>
      <c r="B5267" s="7" t="s">
        <v>665</v>
      </c>
      <c r="C5267" s="7" t="s">
        <v>8</v>
      </c>
      <c r="D5267" s="24">
        <v>443077.6</v>
      </c>
      <c r="E5267">
        <f>INDEX('B. Store opening dates'!$B$5:$B$2448,MATCH('A. Sales by store'!B5267,'B. Store opening dates'!$A$5:$A$2448,0))</f>
        <v>2004</v>
      </c>
      <c r="F5267" t="str">
        <f t="shared" si="164"/>
        <v>Old</v>
      </c>
      <c r="G5267" t="str">
        <f t="shared" si="165"/>
        <v>Existing</v>
      </c>
    </row>
    <row r="5268" spans="1:7" ht="19" x14ac:dyDescent="0.25">
      <c r="A5268" s="7">
        <v>2015</v>
      </c>
      <c r="B5268" s="7" t="s">
        <v>666</v>
      </c>
      <c r="C5268" s="7" t="s">
        <v>5</v>
      </c>
      <c r="D5268" s="24">
        <v>589570.15</v>
      </c>
      <c r="E5268">
        <f>INDEX('B. Store opening dates'!$B$5:$B$2448,MATCH('A. Sales by store'!B5268,'B. Store opening dates'!$A$5:$A$2448,0))</f>
        <v>2004</v>
      </c>
      <c r="F5268" t="str">
        <f t="shared" si="164"/>
        <v>Old</v>
      </c>
      <c r="G5268" t="str">
        <f t="shared" si="165"/>
        <v>Existing</v>
      </c>
    </row>
    <row r="5269" spans="1:7" ht="19" x14ac:dyDescent="0.25">
      <c r="A5269" s="7">
        <v>2014</v>
      </c>
      <c r="B5269" s="7" t="s">
        <v>666</v>
      </c>
      <c r="C5269" s="7" t="s">
        <v>5</v>
      </c>
      <c r="D5269" s="24">
        <v>651970.85</v>
      </c>
      <c r="E5269">
        <f>INDEX('B. Store opening dates'!$B$5:$B$2448,MATCH('A. Sales by store'!B5269,'B. Store opening dates'!$A$5:$A$2448,0))</f>
        <v>2004</v>
      </c>
      <c r="F5269" t="str">
        <f t="shared" si="164"/>
        <v>Old</v>
      </c>
      <c r="G5269" t="str">
        <f t="shared" si="165"/>
        <v>Existing</v>
      </c>
    </row>
    <row r="5270" spans="1:7" ht="19" x14ac:dyDescent="0.25">
      <c r="A5270" s="7">
        <v>2015</v>
      </c>
      <c r="B5270" s="7" t="s">
        <v>666</v>
      </c>
      <c r="C5270" s="7" t="s">
        <v>6</v>
      </c>
      <c r="D5270" s="24">
        <v>531830.16</v>
      </c>
      <c r="E5270">
        <f>INDEX('B. Store opening dates'!$B$5:$B$2448,MATCH('A. Sales by store'!B5270,'B. Store opening dates'!$A$5:$A$2448,0))</f>
        <v>2004</v>
      </c>
      <c r="F5270" t="str">
        <f t="shared" si="164"/>
        <v>Old</v>
      </c>
      <c r="G5270" t="str">
        <f t="shared" si="165"/>
        <v>Existing</v>
      </c>
    </row>
    <row r="5271" spans="1:7" ht="19" x14ac:dyDescent="0.25">
      <c r="A5271" s="7">
        <v>2014</v>
      </c>
      <c r="B5271" s="7" t="s">
        <v>666</v>
      </c>
      <c r="C5271" s="7" t="s">
        <v>6</v>
      </c>
      <c r="D5271" s="24">
        <v>379626.5</v>
      </c>
      <c r="E5271">
        <f>INDEX('B. Store opening dates'!$B$5:$B$2448,MATCH('A. Sales by store'!B5271,'B. Store opening dates'!$A$5:$A$2448,0))</f>
        <v>2004</v>
      </c>
      <c r="F5271" t="str">
        <f t="shared" si="164"/>
        <v>Old</v>
      </c>
      <c r="G5271" t="str">
        <f t="shared" si="165"/>
        <v>Existing</v>
      </c>
    </row>
    <row r="5272" spans="1:7" ht="19" x14ac:dyDescent="0.25">
      <c r="A5272" s="7">
        <v>2015</v>
      </c>
      <c r="B5272" s="7" t="s">
        <v>666</v>
      </c>
      <c r="C5272" s="7" t="s">
        <v>7</v>
      </c>
      <c r="D5272" s="24">
        <v>233367.31</v>
      </c>
      <c r="E5272">
        <f>INDEX('B. Store opening dates'!$B$5:$B$2448,MATCH('A. Sales by store'!B5272,'B. Store opening dates'!$A$5:$A$2448,0))</f>
        <v>2004</v>
      </c>
      <c r="F5272" t="str">
        <f t="shared" si="164"/>
        <v>Old</v>
      </c>
      <c r="G5272" t="str">
        <f t="shared" si="165"/>
        <v>Existing</v>
      </c>
    </row>
    <row r="5273" spans="1:7" ht="19" x14ac:dyDescent="0.25">
      <c r="A5273" s="7">
        <v>2014</v>
      </c>
      <c r="B5273" s="7" t="s">
        <v>666</v>
      </c>
      <c r="C5273" s="7" t="s">
        <v>7</v>
      </c>
      <c r="D5273" s="24">
        <v>244881.72</v>
      </c>
      <c r="E5273">
        <f>INDEX('B. Store opening dates'!$B$5:$B$2448,MATCH('A. Sales by store'!B5273,'B. Store opening dates'!$A$5:$A$2448,0))</f>
        <v>2004</v>
      </c>
      <c r="F5273" t="str">
        <f t="shared" si="164"/>
        <v>Old</v>
      </c>
      <c r="G5273" t="str">
        <f t="shared" si="165"/>
        <v>Existing</v>
      </c>
    </row>
    <row r="5274" spans="1:7" ht="19" x14ac:dyDescent="0.25">
      <c r="A5274" s="7">
        <v>2015</v>
      </c>
      <c r="B5274" s="7" t="s">
        <v>666</v>
      </c>
      <c r="C5274" s="7" t="s">
        <v>8</v>
      </c>
      <c r="D5274" s="24">
        <v>496756.52</v>
      </c>
      <c r="E5274">
        <f>INDEX('B. Store opening dates'!$B$5:$B$2448,MATCH('A. Sales by store'!B5274,'B. Store opening dates'!$A$5:$A$2448,0))</f>
        <v>2004</v>
      </c>
      <c r="F5274" t="str">
        <f t="shared" si="164"/>
        <v>Old</v>
      </c>
      <c r="G5274" t="str">
        <f t="shared" si="165"/>
        <v>Existing</v>
      </c>
    </row>
    <row r="5275" spans="1:7" ht="19" x14ac:dyDescent="0.25">
      <c r="A5275" s="7">
        <v>2014</v>
      </c>
      <c r="B5275" s="7" t="s">
        <v>666</v>
      </c>
      <c r="C5275" s="7" t="s">
        <v>8</v>
      </c>
      <c r="D5275" s="24">
        <v>520601.46</v>
      </c>
      <c r="E5275">
        <f>INDEX('B. Store opening dates'!$B$5:$B$2448,MATCH('A. Sales by store'!B5275,'B. Store opening dates'!$A$5:$A$2448,0))</f>
        <v>2004</v>
      </c>
      <c r="F5275" t="str">
        <f t="shared" si="164"/>
        <v>Old</v>
      </c>
      <c r="G5275" t="str">
        <f t="shared" si="165"/>
        <v>Existing</v>
      </c>
    </row>
    <row r="5276" spans="1:7" ht="19" x14ac:dyDescent="0.25">
      <c r="A5276" s="7">
        <v>2015</v>
      </c>
      <c r="B5276" s="7" t="s">
        <v>667</v>
      </c>
      <c r="C5276" s="7" t="s">
        <v>5</v>
      </c>
      <c r="D5276" s="24">
        <v>871035.35</v>
      </c>
      <c r="E5276">
        <f>INDEX('B. Store opening dates'!$B$5:$B$2448,MATCH('A. Sales by store'!B5276,'B. Store opening dates'!$A$5:$A$2448,0))</f>
        <v>2004</v>
      </c>
      <c r="F5276" t="str">
        <f t="shared" si="164"/>
        <v>Old</v>
      </c>
      <c r="G5276" t="str">
        <f t="shared" si="165"/>
        <v>Existing</v>
      </c>
    </row>
    <row r="5277" spans="1:7" ht="19" x14ac:dyDescent="0.25">
      <c r="A5277" s="7">
        <v>2014</v>
      </c>
      <c r="B5277" s="7" t="s">
        <v>667</v>
      </c>
      <c r="C5277" s="7" t="s">
        <v>5</v>
      </c>
      <c r="D5277" s="24">
        <v>962672.98</v>
      </c>
      <c r="E5277">
        <f>INDEX('B. Store opening dates'!$B$5:$B$2448,MATCH('A. Sales by store'!B5277,'B. Store opening dates'!$A$5:$A$2448,0))</f>
        <v>2004</v>
      </c>
      <c r="F5277" t="str">
        <f t="shared" si="164"/>
        <v>Old</v>
      </c>
      <c r="G5277" t="str">
        <f t="shared" si="165"/>
        <v>Existing</v>
      </c>
    </row>
    <row r="5278" spans="1:7" ht="19" x14ac:dyDescent="0.25">
      <c r="A5278" s="7">
        <v>2015</v>
      </c>
      <c r="B5278" s="7" t="s">
        <v>667</v>
      </c>
      <c r="C5278" s="7" t="s">
        <v>6</v>
      </c>
      <c r="D5278" s="24">
        <v>349405.6</v>
      </c>
      <c r="E5278">
        <f>INDEX('B. Store opening dates'!$B$5:$B$2448,MATCH('A. Sales by store'!B5278,'B. Store opening dates'!$A$5:$A$2448,0))</f>
        <v>2004</v>
      </c>
      <c r="F5278" t="str">
        <f t="shared" si="164"/>
        <v>Old</v>
      </c>
      <c r="G5278" t="str">
        <f t="shared" si="165"/>
        <v>Existing</v>
      </c>
    </row>
    <row r="5279" spans="1:7" ht="19" x14ac:dyDescent="0.25">
      <c r="A5279" s="7">
        <v>2014</v>
      </c>
      <c r="B5279" s="7" t="s">
        <v>667</v>
      </c>
      <c r="C5279" s="7" t="s">
        <v>6</v>
      </c>
      <c r="D5279" s="24">
        <v>253099.05</v>
      </c>
      <c r="E5279">
        <f>INDEX('B. Store opening dates'!$B$5:$B$2448,MATCH('A. Sales by store'!B5279,'B. Store opening dates'!$A$5:$A$2448,0))</f>
        <v>2004</v>
      </c>
      <c r="F5279" t="str">
        <f t="shared" si="164"/>
        <v>Old</v>
      </c>
      <c r="G5279" t="str">
        <f t="shared" si="165"/>
        <v>Existing</v>
      </c>
    </row>
    <row r="5280" spans="1:7" ht="19" x14ac:dyDescent="0.25">
      <c r="A5280" s="7">
        <v>2015</v>
      </c>
      <c r="B5280" s="7" t="s">
        <v>667</v>
      </c>
      <c r="C5280" s="7" t="s">
        <v>7</v>
      </c>
      <c r="D5280" s="24">
        <v>56971.43</v>
      </c>
      <c r="E5280">
        <f>INDEX('B. Store opening dates'!$B$5:$B$2448,MATCH('A. Sales by store'!B5280,'B. Store opening dates'!$A$5:$A$2448,0))</f>
        <v>2004</v>
      </c>
      <c r="F5280" t="str">
        <f t="shared" si="164"/>
        <v>Old</v>
      </c>
      <c r="G5280" t="str">
        <f t="shared" si="165"/>
        <v>Existing</v>
      </c>
    </row>
    <row r="5281" spans="1:7" ht="19" x14ac:dyDescent="0.25">
      <c r="A5281" s="7">
        <v>2014</v>
      </c>
      <c r="B5281" s="7" t="s">
        <v>667</v>
      </c>
      <c r="C5281" s="7" t="s">
        <v>7</v>
      </c>
      <c r="D5281" s="24">
        <v>60155.19</v>
      </c>
      <c r="E5281">
        <f>INDEX('B. Store opening dates'!$B$5:$B$2448,MATCH('A. Sales by store'!B5281,'B. Store opening dates'!$A$5:$A$2448,0))</f>
        <v>2004</v>
      </c>
      <c r="F5281" t="str">
        <f t="shared" si="164"/>
        <v>Old</v>
      </c>
      <c r="G5281" t="str">
        <f t="shared" si="165"/>
        <v>Existing</v>
      </c>
    </row>
    <row r="5282" spans="1:7" ht="19" x14ac:dyDescent="0.25">
      <c r="A5282" s="7">
        <v>2015</v>
      </c>
      <c r="B5282" s="7" t="s">
        <v>667</v>
      </c>
      <c r="C5282" s="7" t="s">
        <v>8</v>
      </c>
      <c r="D5282" s="24">
        <v>561611.39</v>
      </c>
      <c r="E5282">
        <f>INDEX('B. Store opening dates'!$B$5:$B$2448,MATCH('A. Sales by store'!B5282,'B. Store opening dates'!$A$5:$A$2448,0))</f>
        <v>2004</v>
      </c>
      <c r="F5282" t="str">
        <f t="shared" si="164"/>
        <v>Old</v>
      </c>
      <c r="G5282" t="str">
        <f t="shared" si="165"/>
        <v>Existing</v>
      </c>
    </row>
    <row r="5283" spans="1:7" ht="19" x14ac:dyDescent="0.25">
      <c r="A5283" s="7">
        <v>2014</v>
      </c>
      <c r="B5283" s="7" t="s">
        <v>667</v>
      </c>
      <c r="C5283" s="7" t="s">
        <v>8</v>
      </c>
      <c r="D5283" s="24">
        <v>583932.89</v>
      </c>
      <c r="E5283">
        <f>INDEX('B. Store opening dates'!$B$5:$B$2448,MATCH('A. Sales by store'!B5283,'B. Store opening dates'!$A$5:$A$2448,0))</f>
        <v>2004</v>
      </c>
      <c r="F5283" t="str">
        <f t="shared" si="164"/>
        <v>Old</v>
      </c>
      <c r="G5283" t="str">
        <f t="shared" si="165"/>
        <v>Existing</v>
      </c>
    </row>
    <row r="5284" spans="1:7" ht="19" x14ac:dyDescent="0.25">
      <c r="A5284" s="7">
        <v>2015</v>
      </c>
      <c r="B5284" s="7" t="s">
        <v>668</v>
      </c>
      <c r="C5284" s="7" t="s">
        <v>5</v>
      </c>
      <c r="D5284" s="24">
        <v>764879.99</v>
      </c>
      <c r="E5284">
        <f>INDEX('B. Store opening dates'!$B$5:$B$2448,MATCH('A. Sales by store'!B5284,'B. Store opening dates'!$A$5:$A$2448,0))</f>
        <v>2004</v>
      </c>
      <c r="F5284" t="str">
        <f t="shared" si="164"/>
        <v>Old</v>
      </c>
      <c r="G5284" t="str">
        <f t="shared" si="165"/>
        <v>Existing</v>
      </c>
    </row>
    <row r="5285" spans="1:7" ht="19" x14ac:dyDescent="0.25">
      <c r="A5285" s="7">
        <v>2014</v>
      </c>
      <c r="B5285" s="7" t="s">
        <v>668</v>
      </c>
      <c r="C5285" s="7" t="s">
        <v>5</v>
      </c>
      <c r="D5285" s="24">
        <v>839936.12</v>
      </c>
      <c r="E5285">
        <f>INDEX('B. Store opening dates'!$B$5:$B$2448,MATCH('A. Sales by store'!B5285,'B. Store opening dates'!$A$5:$A$2448,0))</f>
        <v>2004</v>
      </c>
      <c r="F5285" t="str">
        <f t="shared" si="164"/>
        <v>Old</v>
      </c>
      <c r="G5285" t="str">
        <f t="shared" si="165"/>
        <v>Existing</v>
      </c>
    </row>
    <row r="5286" spans="1:7" ht="19" x14ac:dyDescent="0.25">
      <c r="A5286" s="7">
        <v>2015</v>
      </c>
      <c r="B5286" s="7" t="s">
        <v>668</v>
      </c>
      <c r="C5286" s="7" t="s">
        <v>6</v>
      </c>
      <c r="D5286" s="24">
        <v>554387.94999999995</v>
      </c>
      <c r="E5286">
        <f>INDEX('B. Store opening dates'!$B$5:$B$2448,MATCH('A. Sales by store'!B5286,'B. Store opening dates'!$A$5:$A$2448,0))</f>
        <v>2004</v>
      </c>
      <c r="F5286" t="str">
        <f t="shared" si="164"/>
        <v>Old</v>
      </c>
      <c r="G5286" t="str">
        <f t="shared" si="165"/>
        <v>Existing</v>
      </c>
    </row>
    <row r="5287" spans="1:7" ht="19" x14ac:dyDescent="0.25">
      <c r="A5287" s="7">
        <v>2014</v>
      </c>
      <c r="B5287" s="7" t="s">
        <v>668</v>
      </c>
      <c r="C5287" s="7" t="s">
        <v>6</v>
      </c>
      <c r="D5287" s="24">
        <v>407598.54</v>
      </c>
      <c r="E5287">
        <f>INDEX('B. Store opening dates'!$B$5:$B$2448,MATCH('A. Sales by store'!B5287,'B. Store opening dates'!$A$5:$A$2448,0))</f>
        <v>2004</v>
      </c>
      <c r="F5287" t="str">
        <f t="shared" si="164"/>
        <v>Old</v>
      </c>
      <c r="G5287" t="str">
        <f t="shared" si="165"/>
        <v>Existing</v>
      </c>
    </row>
    <row r="5288" spans="1:7" ht="19" x14ac:dyDescent="0.25">
      <c r="A5288" s="7">
        <v>2015</v>
      </c>
      <c r="B5288" s="7" t="s">
        <v>668</v>
      </c>
      <c r="C5288" s="7" t="s">
        <v>7</v>
      </c>
      <c r="D5288" s="24">
        <v>141840.57999999999</v>
      </c>
      <c r="E5288">
        <f>INDEX('B. Store opening dates'!$B$5:$B$2448,MATCH('A. Sales by store'!B5288,'B. Store opening dates'!$A$5:$A$2448,0))</f>
        <v>2004</v>
      </c>
      <c r="F5288" t="str">
        <f t="shared" si="164"/>
        <v>Old</v>
      </c>
      <c r="G5288" t="str">
        <f t="shared" si="165"/>
        <v>Existing</v>
      </c>
    </row>
    <row r="5289" spans="1:7" ht="19" x14ac:dyDescent="0.25">
      <c r="A5289" s="7">
        <v>2014</v>
      </c>
      <c r="B5289" s="7" t="s">
        <v>668</v>
      </c>
      <c r="C5289" s="7" t="s">
        <v>7</v>
      </c>
      <c r="D5289" s="24">
        <v>148607.81</v>
      </c>
      <c r="E5289">
        <f>INDEX('B. Store opening dates'!$B$5:$B$2448,MATCH('A. Sales by store'!B5289,'B. Store opening dates'!$A$5:$A$2448,0))</f>
        <v>2004</v>
      </c>
      <c r="F5289" t="str">
        <f t="shared" si="164"/>
        <v>Old</v>
      </c>
      <c r="G5289" t="str">
        <f t="shared" si="165"/>
        <v>Existing</v>
      </c>
    </row>
    <row r="5290" spans="1:7" ht="19" x14ac:dyDescent="0.25">
      <c r="A5290" s="7">
        <v>2015</v>
      </c>
      <c r="B5290" s="7" t="s">
        <v>668</v>
      </c>
      <c r="C5290" s="7" t="s">
        <v>8</v>
      </c>
      <c r="D5290" s="24">
        <v>779415.72</v>
      </c>
      <c r="E5290">
        <f>INDEX('B. Store opening dates'!$B$5:$B$2448,MATCH('A. Sales by store'!B5290,'B. Store opening dates'!$A$5:$A$2448,0))</f>
        <v>2004</v>
      </c>
      <c r="F5290" t="str">
        <f t="shared" si="164"/>
        <v>Old</v>
      </c>
      <c r="G5290" t="str">
        <f t="shared" si="165"/>
        <v>Existing</v>
      </c>
    </row>
    <row r="5291" spans="1:7" ht="19" x14ac:dyDescent="0.25">
      <c r="A5291" s="7">
        <v>2014</v>
      </c>
      <c r="B5291" s="7" t="s">
        <v>668</v>
      </c>
      <c r="C5291" s="7" t="s">
        <v>8</v>
      </c>
      <c r="D5291" s="24">
        <v>815330.82</v>
      </c>
      <c r="E5291">
        <f>INDEX('B. Store opening dates'!$B$5:$B$2448,MATCH('A. Sales by store'!B5291,'B. Store opening dates'!$A$5:$A$2448,0))</f>
        <v>2004</v>
      </c>
      <c r="F5291" t="str">
        <f t="shared" si="164"/>
        <v>Old</v>
      </c>
      <c r="G5291" t="str">
        <f t="shared" si="165"/>
        <v>Existing</v>
      </c>
    </row>
    <row r="5292" spans="1:7" ht="19" x14ac:dyDescent="0.25">
      <c r="A5292" s="7">
        <v>2015</v>
      </c>
      <c r="B5292" s="7" t="s">
        <v>669</v>
      </c>
      <c r="C5292" s="7" t="s">
        <v>5</v>
      </c>
      <c r="D5292" s="24">
        <v>791860.8</v>
      </c>
      <c r="E5292">
        <f>INDEX('B. Store opening dates'!$B$5:$B$2448,MATCH('A. Sales by store'!B5292,'B. Store opening dates'!$A$5:$A$2448,0))</f>
        <v>2005</v>
      </c>
      <c r="F5292" t="str">
        <f t="shared" si="164"/>
        <v>Old</v>
      </c>
      <c r="G5292" t="str">
        <f t="shared" si="165"/>
        <v>Existing</v>
      </c>
    </row>
    <row r="5293" spans="1:7" ht="19" x14ac:dyDescent="0.25">
      <c r="A5293" s="7">
        <v>2014</v>
      </c>
      <c r="B5293" s="7" t="s">
        <v>669</v>
      </c>
      <c r="C5293" s="7" t="s">
        <v>5</v>
      </c>
      <c r="D5293" s="24">
        <v>874286.95</v>
      </c>
      <c r="E5293">
        <f>INDEX('B. Store opening dates'!$B$5:$B$2448,MATCH('A. Sales by store'!B5293,'B. Store opening dates'!$A$5:$A$2448,0))</f>
        <v>2005</v>
      </c>
      <c r="F5293" t="str">
        <f t="shared" si="164"/>
        <v>Old</v>
      </c>
      <c r="G5293" t="str">
        <f t="shared" si="165"/>
        <v>Existing</v>
      </c>
    </row>
    <row r="5294" spans="1:7" ht="19" x14ac:dyDescent="0.25">
      <c r="A5294" s="7">
        <v>2015</v>
      </c>
      <c r="B5294" s="7" t="s">
        <v>669</v>
      </c>
      <c r="C5294" s="7" t="s">
        <v>6</v>
      </c>
      <c r="D5294" s="24">
        <v>204252.43</v>
      </c>
      <c r="E5294">
        <f>INDEX('B. Store opening dates'!$B$5:$B$2448,MATCH('A. Sales by store'!B5294,'B. Store opening dates'!$A$5:$A$2448,0))</f>
        <v>2005</v>
      </c>
      <c r="F5294" t="str">
        <f t="shared" si="164"/>
        <v>Old</v>
      </c>
      <c r="G5294" t="str">
        <f t="shared" si="165"/>
        <v>Existing</v>
      </c>
    </row>
    <row r="5295" spans="1:7" ht="19" x14ac:dyDescent="0.25">
      <c r="A5295" s="7">
        <v>2014</v>
      </c>
      <c r="B5295" s="7" t="s">
        <v>669</v>
      </c>
      <c r="C5295" s="7" t="s">
        <v>6</v>
      </c>
      <c r="D5295" s="24">
        <v>151720.99</v>
      </c>
      <c r="E5295">
        <f>INDEX('B. Store opening dates'!$B$5:$B$2448,MATCH('A. Sales by store'!B5295,'B. Store opening dates'!$A$5:$A$2448,0))</f>
        <v>2005</v>
      </c>
      <c r="F5295" t="str">
        <f t="shared" si="164"/>
        <v>Old</v>
      </c>
      <c r="G5295" t="str">
        <f t="shared" si="165"/>
        <v>Existing</v>
      </c>
    </row>
    <row r="5296" spans="1:7" ht="19" x14ac:dyDescent="0.25">
      <c r="A5296" s="7">
        <v>2015</v>
      </c>
      <c r="B5296" s="7" t="s">
        <v>669</v>
      </c>
      <c r="C5296" s="7" t="s">
        <v>7</v>
      </c>
      <c r="D5296" s="24">
        <v>208725.68</v>
      </c>
      <c r="E5296">
        <f>INDEX('B. Store opening dates'!$B$5:$B$2448,MATCH('A. Sales by store'!B5296,'B. Store opening dates'!$A$5:$A$2448,0))</f>
        <v>2005</v>
      </c>
      <c r="F5296" t="str">
        <f t="shared" si="164"/>
        <v>Old</v>
      </c>
      <c r="G5296" t="str">
        <f t="shared" si="165"/>
        <v>Existing</v>
      </c>
    </row>
    <row r="5297" spans="1:7" ht="19" x14ac:dyDescent="0.25">
      <c r="A5297" s="7">
        <v>2014</v>
      </c>
      <c r="B5297" s="7" t="s">
        <v>669</v>
      </c>
      <c r="C5297" s="7" t="s">
        <v>7</v>
      </c>
      <c r="D5297" s="24">
        <v>218045.13</v>
      </c>
      <c r="E5297">
        <f>INDEX('B. Store opening dates'!$B$5:$B$2448,MATCH('A. Sales by store'!B5297,'B. Store opening dates'!$A$5:$A$2448,0))</f>
        <v>2005</v>
      </c>
      <c r="F5297" t="str">
        <f t="shared" si="164"/>
        <v>Old</v>
      </c>
      <c r="G5297" t="str">
        <f t="shared" si="165"/>
        <v>Existing</v>
      </c>
    </row>
    <row r="5298" spans="1:7" ht="19" x14ac:dyDescent="0.25">
      <c r="A5298" s="7">
        <v>2015</v>
      </c>
      <c r="B5298" s="7" t="s">
        <v>669</v>
      </c>
      <c r="C5298" s="7" t="s">
        <v>8</v>
      </c>
      <c r="D5298" s="24">
        <v>642961.26</v>
      </c>
      <c r="E5298">
        <f>INDEX('B. Store opening dates'!$B$5:$B$2448,MATCH('A. Sales by store'!B5298,'B. Store opening dates'!$A$5:$A$2448,0))</f>
        <v>2005</v>
      </c>
      <c r="F5298" t="str">
        <f t="shared" si="164"/>
        <v>Old</v>
      </c>
      <c r="G5298" t="str">
        <f t="shared" si="165"/>
        <v>Existing</v>
      </c>
    </row>
    <row r="5299" spans="1:7" ht="19" x14ac:dyDescent="0.25">
      <c r="A5299" s="7">
        <v>2014</v>
      </c>
      <c r="B5299" s="7" t="s">
        <v>669</v>
      </c>
      <c r="C5299" s="7" t="s">
        <v>8</v>
      </c>
      <c r="D5299" s="24">
        <v>674560.89</v>
      </c>
      <c r="E5299">
        <f>INDEX('B. Store opening dates'!$B$5:$B$2448,MATCH('A. Sales by store'!B5299,'B. Store opening dates'!$A$5:$A$2448,0))</f>
        <v>2005</v>
      </c>
      <c r="F5299" t="str">
        <f t="shared" si="164"/>
        <v>Old</v>
      </c>
      <c r="G5299" t="str">
        <f t="shared" si="165"/>
        <v>Existing</v>
      </c>
    </row>
    <row r="5300" spans="1:7" ht="19" x14ac:dyDescent="0.25">
      <c r="A5300" s="7">
        <v>2015</v>
      </c>
      <c r="B5300" s="7" t="s">
        <v>670</v>
      </c>
      <c r="C5300" s="7" t="s">
        <v>5</v>
      </c>
      <c r="D5300" s="24">
        <v>567748.09</v>
      </c>
      <c r="E5300">
        <f>INDEX('B. Store opening dates'!$B$5:$B$2448,MATCH('A. Sales by store'!B5300,'B. Store opening dates'!$A$5:$A$2448,0))</f>
        <v>2005</v>
      </c>
      <c r="F5300" t="str">
        <f t="shared" si="164"/>
        <v>Old</v>
      </c>
      <c r="G5300" t="str">
        <f t="shared" si="165"/>
        <v>Existing</v>
      </c>
    </row>
    <row r="5301" spans="1:7" ht="19" x14ac:dyDescent="0.25">
      <c r="A5301" s="7">
        <v>2014</v>
      </c>
      <c r="B5301" s="7" t="s">
        <v>670</v>
      </c>
      <c r="C5301" s="7" t="s">
        <v>5</v>
      </c>
      <c r="D5301" s="24">
        <v>617921.61</v>
      </c>
      <c r="E5301">
        <f>INDEX('B. Store opening dates'!$B$5:$B$2448,MATCH('A. Sales by store'!B5301,'B. Store opening dates'!$A$5:$A$2448,0))</f>
        <v>2005</v>
      </c>
      <c r="F5301" t="str">
        <f t="shared" si="164"/>
        <v>Old</v>
      </c>
      <c r="G5301" t="str">
        <f t="shared" si="165"/>
        <v>Existing</v>
      </c>
    </row>
    <row r="5302" spans="1:7" ht="19" x14ac:dyDescent="0.25">
      <c r="A5302" s="7">
        <v>2015</v>
      </c>
      <c r="B5302" s="7" t="s">
        <v>670</v>
      </c>
      <c r="C5302" s="7" t="s">
        <v>6</v>
      </c>
      <c r="D5302" s="24">
        <v>383602.57</v>
      </c>
      <c r="E5302">
        <f>INDEX('B. Store opening dates'!$B$5:$B$2448,MATCH('A. Sales by store'!B5302,'B. Store opening dates'!$A$5:$A$2448,0))</f>
        <v>2005</v>
      </c>
      <c r="F5302" t="str">
        <f t="shared" si="164"/>
        <v>Old</v>
      </c>
      <c r="G5302" t="str">
        <f t="shared" si="165"/>
        <v>Existing</v>
      </c>
    </row>
    <row r="5303" spans="1:7" ht="19" x14ac:dyDescent="0.25">
      <c r="A5303" s="7">
        <v>2014</v>
      </c>
      <c r="B5303" s="7" t="s">
        <v>670</v>
      </c>
      <c r="C5303" s="7" t="s">
        <v>6</v>
      </c>
      <c r="D5303" s="24">
        <v>278810.73</v>
      </c>
      <c r="E5303">
        <f>INDEX('B. Store opening dates'!$B$5:$B$2448,MATCH('A. Sales by store'!B5303,'B. Store opening dates'!$A$5:$A$2448,0))</f>
        <v>2005</v>
      </c>
      <c r="F5303" t="str">
        <f t="shared" si="164"/>
        <v>Old</v>
      </c>
      <c r="G5303" t="str">
        <f t="shared" si="165"/>
        <v>Existing</v>
      </c>
    </row>
    <row r="5304" spans="1:7" ht="19" x14ac:dyDescent="0.25">
      <c r="A5304" s="7">
        <v>2015</v>
      </c>
      <c r="B5304" s="7" t="s">
        <v>670</v>
      </c>
      <c r="C5304" s="7" t="s">
        <v>7</v>
      </c>
      <c r="D5304" s="24">
        <v>138128.54</v>
      </c>
      <c r="E5304">
        <f>INDEX('B. Store opening dates'!$B$5:$B$2448,MATCH('A. Sales by store'!B5304,'B. Store opening dates'!$A$5:$A$2448,0))</f>
        <v>2005</v>
      </c>
      <c r="F5304" t="str">
        <f t="shared" si="164"/>
        <v>Old</v>
      </c>
      <c r="G5304" t="str">
        <f t="shared" si="165"/>
        <v>Existing</v>
      </c>
    </row>
    <row r="5305" spans="1:7" ht="19" x14ac:dyDescent="0.25">
      <c r="A5305" s="7">
        <v>2014</v>
      </c>
      <c r="B5305" s="7" t="s">
        <v>670</v>
      </c>
      <c r="C5305" s="7" t="s">
        <v>7</v>
      </c>
      <c r="D5305" s="24">
        <v>145901.99</v>
      </c>
      <c r="E5305">
        <f>INDEX('B. Store opening dates'!$B$5:$B$2448,MATCH('A. Sales by store'!B5305,'B. Store opening dates'!$A$5:$A$2448,0))</f>
        <v>2005</v>
      </c>
      <c r="F5305" t="str">
        <f t="shared" si="164"/>
        <v>Old</v>
      </c>
      <c r="G5305" t="str">
        <f t="shared" si="165"/>
        <v>Existing</v>
      </c>
    </row>
    <row r="5306" spans="1:7" ht="19" x14ac:dyDescent="0.25">
      <c r="A5306" s="7">
        <v>2015</v>
      </c>
      <c r="B5306" s="7" t="s">
        <v>670</v>
      </c>
      <c r="C5306" s="7" t="s">
        <v>8</v>
      </c>
      <c r="D5306" s="24">
        <v>596328.19999999995</v>
      </c>
      <c r="E5306">
        <f>INDEX('B. Store opening dates'!$B$5:$B$2448,MATCH('A. Sales by store'!B5306,'B. Store opening dates'!$A$5:$A$2448,0))</f>
        <v>2005</v>
      </c>
      <c r="F5306" t="str">
        <f t="shared" si="164"/>
        <v>Old</v>
      </c>
      <c r="G5306" t="str">
        <f t="shared" si="165"/>
        <v>Existing</v>
      </c>
    </row>
    <row r="5307" spans="1:7" ht="19" x14ac:dyDescent="0.25">
      <c r="A5307" s="7">
        <v>2014</v>
      </c>
      <c r="B5307" s="7" t="s">
        <v>670</v>
      </c>
      <c r="C5307" s="7" t="s">
        <v>8</v>
      </c>
      <c r="D5307" s="24">
        <v>617240.37</v>
      </c>
      <c r="E5307">
        <f>INDEX('B. Store opening dates'!$B$5:$B$2448,MATCH('A. Sales by store'!B5307,'B. Store opening dates'!$A$5:$A$2448,0))</f>
        <v>2005</v>
      </c>
      <c r="F5307" t="str">
        <f t="shared" si="164"/>
        <v>Old</v>
      </c>
      <c r="G5307" t="str">
        <f t="shared" si="165"/>
        <v>Existing</v>
      </c>
    </row>
    <row r="5308" spans="1:7" ht="19" x14ac:dyDescent="0.25">
      <c r="A5308" s="7">
        <v>2015</v>
      </c>
      <c r="B5308" s="7" t="s">
        <v>671</v>
      </c>
      <c r="C5308" s="7" t="s">
        <v>5</v>
      </c>
      <c r="D5308" s="24">
        <v>606452.93000000005</v>
      </c>
      <c r="E5308">
        <f>INDEX('B. Store opening dates'!$B$5:$B$2448,MATCH('A. Sales by store'!B5308,'B. Store opening dates'!$A$5:$A$2448,0))</f>
        <v>2005</v>
      </c>
      <c r="F5308" t="str">
        <f t="shared" si="164"/>
        <v>Old</v>
      </c>
      <c r="G5308" t="str">
        <f t="shared" si="165"/>
        <v>Existing</v>
      </c>
    </row>
    <row r="5309" spans="1:7" ht="19" x14ac:dyDescent="0.25">
      <c r="A5309" s="7">
        <v>2014</v>
      </c>
      <c r="B5309" s="7" t="s">
        <v>671</v>
      </c>
      <c r="C5309" s="7" t="s">
        <v>5</v>
      </c>
      <c r="D5309" s="24">
        <v>661179.07999999996</v>
      </c>
      <c r="E5309">
        <f>INDEX('B. Store opening dates'!$B$5:$B$2448,MATCH('A. Sales by store'!B5309,'B. Store opening dates'!$A$5:$A$2448,0))</f>
        <v>2005</v>
      </c>
      <c r="F5309" t="str">
        <f t="shared" si="164"/>
        <v>Old</v>
      </c>
      <c r="G5309" t="str">
        <f t="shared" si="165"/>
        <v>Existing</v>
      </c>
    </row>
    <row r="5310" spans="1:7" ht="19" x14ac:dyDescent="0.25">
      <c r="A5310" s="7">
        <v>2015</v>
      </c>
      <c r="B5310" s="7" t="s">
        <v>671</v>
      </c>
      <c r="C5310" s="7" t="s">
        <v>6</v>
      </c>
      <c r="D5310" s="24">
        <v>311046.98</v>
      </c>
      <c r="E5310">
        <f>INDEX('B. Store opening dates'!$B$5:$B$2448,MATCH('A. Sales by store'!B5310,'B. Store opening dates'!$A$5:$A$2448,0))</f>
        <v>2005</v>
      </c>
      <c r="F5310" t="str">
        <f t="shared" si="164"/>
        <v>Old</v>
      </c>
      <c r="G5310" t="str">
        <f t="shared" si="165"/>
        <v>Existing</v>
      </c>
    </row>
    <row r="5311" spans="1:7" ht="19" x14ac:dyDescent="0.25">
      <c r="A5311" s="7">
        <v>2014</v>
      </c>
      <c r="B5311" s="7" t="s">
        <v>671</v>
      </c>
      <c r="C5311" s="7" t="s">
        <v>6</v>
      </c>
      <c r="D5311" s="24">
        <v>214668.99</v>
      </c>
      <c r="E5311">
        <f>INDEX('B. Store opening dates'!$B$5:$B$2448,MATCH('A. Sales by store'!B5311,'B. Store opening dates'!$A$5:$A$2448,0))</f>
        <v>2005</v>
      </c>
      <c r="F5311" t="str">
        <f t="shared" si="164"/>
        <v>Old</v>
      </c>
      <c r="G5311" t="str">
        <f t="shared" si="165"/>
        <v>Existing</v>
      </c>
    </row>
    <row r="5312" spans="1:7" ht="19" x14ac:dyDescent="0.25">
      <c r="A5312" s="7">
        <v>2015</v>
      </c>
      <c r="B5312" s="7" t="s">
        <v>671</v>
      </c>
      <c r="C5312" s="7" t="s">
        <v>7</v>
      </c>
      <c r="D5312" s="24">
        <v>116338.85</v>
      </c>
      <c r="E5312">
        <f>INDEX('B. Store opening dates'!$B$5:$B$2448,MATCH('A. Sales by store'!B5312,'B. Store opening dates'!$A$5:$A$2448,0))</f>
        <v>2005</v>
      </c>
      <c r="F5312" t="str">
        <f t="shared" si="164"/>
        <v>Old</v>
      </c>
      <c r="G5312" t="str">
        <f t="shared" si="165"/>
        <v>Existing</v>
      </c>
    </row>
    <row r="5313" spans="1:7" ht="19" x14ac:dyDescent="0.25">
      <c r="A5313" s="7">
        <v>2014</v>
      </c>
      <c r="B5313" s="7" t="s">
        <v>671</v>
      </c>
      <c r="C5313" s="7" t="s">
        <v>7</v>
      </c>
      <c r="D5313" s="24">
        <v>123741.8</v>
      </c>
      <c r="E5313">
        <f>INDEX('B. Store opening dates'!$B$5:$B$2448,MATCH('A. Sales by store'!B5313,'B. Store opening dates'!$A$5:$A$2448,0))</f>
        <v>2005</v>
      </c>
      <c r="F5313" t="str">
        <f t="shared" si="164"/>
        <v>Old</v>
      </c>
      <c r="G5313" t="str">
        <f t="shared" si="165"/>
        <v>Existing</v>
      </c>
    </row>
    <row r="5314" spans="1:7" ht="19" x14ac:dyDescent="0.25">
      <c r="A5314" s="7">
        <v>2015</v>
      </c>
      <c r="B5314" s="7" t="s">
        <v>671</v>
      </c>
      <c r="C5314" s="7" t="s">
        <v>8</v>
      </c>
      <c r="D5314" s="24">
        <v>549137.91</v>
      </c>
      <c r="E5314">
        <f>INDEX('B. Store opening dates'!$B$5:$B$2448,MATCH('A. Sales by store'!B5314,'B. Store opening dates'!$A$5:$A$2448,0))</f>
        <v>2005</v>
      </c>
      <c r="F5314" t="str">
        <f t="shared" si="164"/>
        <v>Old</v>
      </c>
      <c r="G5314" t="str">
        <f t="shared" si="165"/>
        <v>Existing</v>
      </c>
    </row>
    <row r="5315" spans="1:7" ht="19" x14ac:dyDescent="0.25">
      <c r="A5315" s="7">
        <v>2014</v>
      </c>
      <c r="B5315" s="7" t="s">
        <v>671</v>
      </c>
      <c r="C5315" s="7" t="s">
        <v>8</v>
      </c>
      <c r="D5315" s="24">
        <v>570204.17000000004</v>
      </c>
      <c r="E5315">
        <f>INDEX('B. Store opening dates'!$B$5:$B$2448,MATCH('A. Sales by store'!B5315,'B. Store opening dates'!$A$5:$A$2448,0))</f>
        <v>2005</v>
      </c>
      <c r="F5315" t="str">
        <f t="shared" si="164"/>
        <v>Old</v>
      </c>
      <c r="G5315" t="str">
        <f t="shared" si="165"/>
        <v>Existing</v>
      </c>
    </row>
    <row r="5316" spans="1:7" ht="19" x14ac:dyDescent="0.25">
      <c r="A5316" s="7">
        <v>2015</v>
      </c>
      <c r="B5316" s="7" t="s">
        <v>672</v>
      </c>
      <c r="C5316" s="7" t="s">
        <v>5</v>
      </c>
      <c r="D5316" s="24">
        <v>649023.92000000004</v>
      </c>
      <c r="E5316">
        <f>INDEX('B. Store opening dates'!$B$5:$B$2448,MATCH('A. Sales by store'!B5316,'B. Store opening dates'!$A$5:$A$2448,0))</f>
        <v>2005</v>
      </c>
      <c r="F5316" t="str">
        <f t="shared" si="164"/>
        <v>Old</v>
      </c>
      <c r="G5316" t="str">
        <f t="shared" si="165"/>
        <v>Existing</v>
      </c>
    </row>
    <row r="5317" spans="1:7" ht="19" x14ac:dyDescent="0.25">
      <c r="A5317" s="7">
        <v>2014</v>
      </c>
      <c r="B5317" s="7" t="s">
        <v>672</v>
      </c>
      <c r="C5317" s="7" t="s">
        <v>5</v>
      </c>
      <c r="D5317" s="24">
        <v>709198.83</v>
      </c>
      <c r="E5317">
        <f>INDEX('B. Store opening dates'!$B$5:$B$2448,MATCH('A. Sales by store'!B5317,'B. Store opening dates'!$A$5:$A$2448,0))</f>
        <v>2005</v>
      </c>
      <c r="F5317" t="str">
        <f t="shared" ref="F5317:F5380" si="166">IF(A5317 = 2015, IF(E5317&lt; 2015, "Old","New"),IF(E5317 &lt; 2014, "Old","New"))</f>
        <v>Old</v>
      </c>
      <c r="G5317" t="str">
        <f t="shared" ref="G5317:G5380" si="167">IF(A5317 = 2015, IF(E5317&lt; 2015, "Existing","New"),"Existing")</f>
        <v>Existing</v>
      </c>
    </row>
    <row r="5318" spans="1:7" ht="19" x14ac:dyDescent="0.25">
      <c r="A5318" s="7">
        <v>2015</v>
      </c>
      <c r="B5318" s="7" t="s">
        <v>672</v>
      </c>
      <c r="C5318" s="7" t="s">
        <v>6</v>
      </c>
      <c r="D5318" s="24">
        <v>439188.85</v>
      </c>
      <c r="E5318">
        <f>INDEX('B. Store opening dates'!$B$5:$B$2448,MATCH('A. Sales by store'!B5318,'B. Store opening dates'!$A$5:$A$2448,0))</f>
        <v>2005</v>
      </c>
      <c r="F5318" t="str">
        <f t="shared" si="166"/>
        <v>Old</v>
      </c>
      <c r="G5318" t="str">
        <f t="shared" si="167"/>
        <v>Existing</v>
      </c>
    </row>
    <row r="5319" spans="1:7" ht="19" x14ac:dyDescent="0.25">
      <c r="A5319" s="7">
        <v>2014</v>
      </c>
      <c r="B5319" s="7" t="s">
        <v>672</v>
      </c>
      <c r="C5319" s="7" t="s">
        <v>6</v>
      </c>
      <c r="D5319" s="24">
        <v>315245.02</v>
      </c>
      <c r="E5319">
        <f>INDEX('B. Store opening dates'!$B$5:$B$2448,MATCH('A. Sales by store'!B5319,'B. Store opening dates'!$A$5:$A$2448,0))</f>
        <v>2005</v>
      </c>
      <c r="F5319" t="str">
        <f t="shared" si="166"/>
        <v>Old</v>
      </c>
      <c r="G5319" t="str">
        <f t="shared" si="167"/>
        <v>Existing</v>
      </c>
    </row>
    <row r="5320" spans="1:7" ht="19" x14ac:dyDescent="0.25">
      <c r="A5320" s="7">
        <v>2015</v>
      </c>
      <c r="B5320" s="7" t="s">
        <v>672</v>
      </c>
      <c r="C5320" s="7" t="s">
        <v>7</v>
      </c>
      <c r="D5320" s="24">
        <v>62038.36</v>
      </c>
      <c r="E5320">
        <f>INDEX('B. Store opening dates'!$B$5:$B$2448,MATCH('A. Sales by store'!B5320,'B. Store opening dates'!$A$5:$A$2448,0))</f>
        <v>2005</v>
      </c>
      <c r="F5320" t="str">
        <f t="shared" si="166"/>
        <v>Old</v>
      </c>
      <c r="G5320" t="str">
        <f t="shared" si="167"/>
        <v>Existing</v>
      </c>
    </row>
    <row r="5321" spans="1:7" ht="19" x14ac:dyDescent="0.25">
      <c r="A5321" s="7">
        <v>2014</v>
      </c>
      <c r="B5321" s="7" t="s">
        <v>672</v>
      </c>
      <c r="C5321" s="7" t="s">
        <v>7</v>
      </c>
      <c r="D5321" s="24">
        <v>66134.100000000006</v>
      </c>
      <c r="E5321">
        <f>INDEX('B. Store opening dates'!$B$5:$B$2448,MATCH('A. Sales by store'!B5321,'B. Store opening dates'!$A$5:$A$2448,0))</f>
        <v>2005</v>
      </c>
      <c r="F5321" t="str">
        <f t="shared" si="166"/>
        <v>Old</v>
      </c>
      <c r="G5321" t="str">
        <f t="shared" si="167"/>
        <v>Existing</v>
      </c>
    </row>
    <row r="5322" spans="1:7" ht="19" x14ac:dyDescent="0.25">
      <c r="A5322" s="7">
        <v>2015</v>
      </c>
      <c r="B5322" s="7" t="s">
        <v>672</v>
      </c>
      <c r="C5322" s="7" t="s">
        <v>8</v>
      </c>
      <c r="D5322" s="24">
        <v>489136.14</v>
      </c>
      <c r="E5322">
        <f>INDEX('B. Store opening dates'!$B$5:$B$2448,MATCH('A. Sales by store'!B5322,'B. Store opening dates'!$A$5:$A$2448,0))</f>
        <v>2005</v>
      </c>
      <c r="F5322" t="str">
        <f t="shared" si="166"/>
        <v>Old</v>
      </c>
      <c r="G5322" t="str">
        <f t="shared" si="167"/>
        <v>Existing</v>
      </c>
    </row>
    <row r="5323" spans="1:7" ht="19" x14ac:dyDescent="0.25">
      <c r="A5323" s="7">
        <v>2014</v>
      </c>
      <c r="B5323" s="7" t="s">
        <v>672</v>
      </c>
      <c r="C5323" s="7" t="s">
        <v>8</v>
      </c>
      <c r="D5323" s="24">
        <v>513171.95</v>
      </c>
      <c r="E5323">
        <f>INDEX('B. Store opening dates'!$B$5:$B$2448,MATCH('A. Sales by store'!B5323,'B. Store opening dates'!$A$5:$A$2448,0))</f>
        <v>2005</v>
      </c>
      <c r="F5323" t="str">
        <f t="shared" si="166"/>
        <v>Old</v>
      </c>
      <c r="G5323" t="str">
        <f t="shared" si="167"/>
        <v>Existing</v>
      </c>
    </row>
    <row r="5324" spans="1:7" ht="19" x14ac:dyDescent="0.25">
      <c r="A5324" s="7">
        <v>2015</v>
      </c>
      <c r="B5324" s="7" t="s">
        <v>673</v>
      </c>
      <c r="C5324" s="7" t="s">
        <v>5</v>
      </c>
      <c r="D5324" s="24">
        <v>559277.88</v>
      </c>
      <c r="E5324">
        <f>INDEX('B. Store opening dates'!$B$5:$B$2448,MATCH('A. Sales by store'!B5324,'B. Store opening dates'!$A$5:$A$2448,0))</f>
        <v>2005</v>
      </c>
      <c r="F5324" t="str">
        <f t="shared" si="166"/>
        <v>Old</v>
      </c>
      <c r="G5324" t="str">
        <f t="shared" si="167"/>
        <v>Existing</v>
      </c>
    </row>
    <row r="5325" spans="1:7" ht="19" x14ac:dyDescent="0.25">
      <c r="A5325" s="7">
        <v>2014</v>
      </c>
      <c r="B5325" s="7" t="s">
        <v>673</v>
      </c>
      <c r="C5325" s="7" t="s">
        <v>5</v>
      </c>
      <c r="D5325" s="24">
        <v>611227.04</v>
      </c>
      <c r="E5325">
        <f>INDEX('B. Store opening dates'!$B$5:$B$2448,MATCH('A. Sales by store'!B5325,'B. Store opening dates'!$A$5:$A$2448,0))</f>
        <v>2005</v>
      </c>
      <c r="F5325" t="str">
        <f t="shared" si="166"/>
        <v>Old</v>
      </c>
      <c r="G5325" t="str">
        <f t="shared" si="167"/>
        <v>Existing</v>
      </c>
    </row>
    <row r="5326" spans="1:7" ht="19" x14ac:dyDescent="0.25">
      <c r="A5326" s="7">
        <v>2015</v>
      </c>
      <c r="B5326" s="7" t="s">
        <v>673</v>
      </c>
      <c r="C5326" s="7" t="s">
        <v>6</v>
      </c>
      <c r="D5326" s="24">
        <v>361088.8</v>
      </c>
      <c r="E5326">
        <f>INDEX('B. Store opening dates'!$B$5:$B$2448,MATCH('A. Sales by store'!B5326,'B. Store opening dates'!$A$5:$A$2448,0))</f>
        <v>2005</v>
      </c>
      <c r="F5326" t="str">
        <f t="shared" si="166"/>
        <v>Old</v>
      </c>
      <c r="G5326" t="str">
        <f t="shared" si="167"/>
        <v>Existing</v>
      </c>
    </row>
    <row r="5327" spans="1:7" ht="19" x14ac:dyDescent="0.25">
      <c r="A5327" s="7">
        <v>2014</v>
      </c>
      <c r="B5327" s="7" t="s">
        <v>673</v>
      </c>
      <c r="C5327" s="7" t="s">
        <v>6</v>
      </c>
      <c r="D5327" s="24">
        <v>250907.83</v>
      </c>
      <c r="E5327">
        <f>INDEX('B. Store opening dates'!$B$5:$B$2448,MATCH('A. Sales by store'!B5327,'B. Store opening dates'!$A$5:$A$2448,0))</f>
        <v>2005</v>
      </c>
      <c r="F5327" t="str">
        <f t="shared" si="166"/>
        <v>Old</v>
      </c>
      <c r="G5327" t="str">
        <f t="shared" si="167"/>
        <v>Existing</v>
      </c>
    </row>
    <row r="5328" spans="1:7" ht="19" x14ac:dyDescent="0.25">
      <c r="A5328" s="7">
        <v>2015</v>
      </c>
      <c r="B5328" s="7" t="s">
        <v>673</v>
      </c>
      <c r="C5328" s="7" t="s">
        <v>7</v>
      </c>
      <c r="D5328" s="24">
        <v>190015.13</v>
      </c>
      <c r="E5328">
        <f>INDEX('B. Store opening dates'!$B$5:$B$2448,MATCH('A. Sales by store'!B5328,'B. Store opening dates'!$A$5:$A$2448,0))</f>
        <v>2005</v>
      </c>
      <c r="F5328" t="str">
        <f t="shared" si="166"/>
        <v>Old</v>
      </c>
      <c r="G5328" t="str">
        <f t="shared" si="167"/>
        <v>Existing</v>
      </c>
    </row>
    <row r="5329" spans="1:7" ht="19" x14ac:dyDescent="0.25">
      <c r="A5329" s="7">
        <v>2014</v>
      </c>
      <c r="B5329" s="7" t="s">
        <v>673</v>
      </c>
      <c r="C5329" s="7" t="s">
        <v>7</v>
      </c>
      <c r="D5329" s="24">
        <v>200393.59</v>
      </c>
      <c r="E5329">
        <f>INDEX('B. Store opening dates'!$B$5:$B$2448,MATCH('A. Sales by store'!B5329,'B. Store opening dates'!$A$5:$A$2448,0))</f>
        <v>2005</v>
      </c>
      <c r="F5329" t="str">
        <f t="shared" si="166"/>
        <v>Old</v>
      </c>
      <c r="G5329" t="str">
        <f t="shared" si="167"/>
        <v>Existing</v>
      </c>
    </row>
    <row r="5330" spans="1:7" ht="19" x14ac:dyDescent="0.25">
      <c r="A5330" s="7">
        <v>2015</v>
      </c>
      <c r="B5330" s="7" t="s">
        <v>673</v>
      </c>
      <c r="C5330" s="7" t="s">
        <v>8</v>
      </c>
      <c r="D5330" s="24">
        <v>404323.73</v>
      </c>
      <c r="E5330">
        <f>INDEX('B. Store opening dates'!$B$5:$B$2448,MATCH('A. Sales by store'!B5330,'B. Store opening dates'!$A$5:$A$2448,0))</f>
        <v>2005</v>
      </c>
      <c r="F5330" t="str">
        <f t="shared" si="166"/>
        <v>Old</v>
      </c>
      <c r="G5330" t="str">
        <f t="shared" si="167"/>
        <v>Existing</v>
      </c>
    </row>
    <row r="5331" spans="1:7" ht="19" x14ac:dyDescent="0.25">
      <c r="A5331" s="7">
        <v>2014</v>
      </c>
      <c r="B5331" s="7" t="s">
        <v>673</v>
      </c>
      <c r="C5331" s="7" t="s">
        <v>8</v>
      </c>
      <c r="D5331" s="24">
        <v>420841.75</v>
      </c>
      <c r="E5331">
        <f>INDEX('B. Store opening dates'!$B$5:$B$2448,MATCH('A. Sales by store'!B5331,'B. Store opening dates'!$A$5:$A$2448,0))</f>
        <v>2005</v>
      </c>
      <c r="F5331" t="str">
        <f t="shared" si="166"/>
        <v>Old</v>
      </c>
      <c r="G5331" t="str">
        <f t="shared" si="167"/>
        <v>Existing</v>
      </c>
    </row>
    <row r="5332" spans="1:7" ht="19" x14ac:dyDescent="0.25">
      <c r="A5332" s="7">
        <v>2015</v>
      </c>
      <c r="B5332" s="7" t="s">
        <v>674</v>
      </c>
      <c r="C5332" s="7" t="s">
        <v>5</v>
      </c>
      <c r="D5332" s="24">
        <v>743517.92</v>
      </c>
      <c r="E5332">
        <f>INDEX('B. Store opening dates'!$B$5:$B$2448,MATCH('A. Sales by store'!B5332,'B. Store opening dates'!$A$5:$A$2448,0))</f>
        <v>2005</v>
      </c>
      <c r="F5332" t="str">
        <f t="shared" si="166"/>
        <v>Old</v>
      </c>
      <c r="G5332" t="str">
        <f t="shared" si="167"/>
        <v>Existing</v>
      </c>
    </row>
    <row r="5333" spans="1:7" ht="19" x14ac:dyDescent="0.25">
      <c r="A5333" s="7">
        <v>2014</v>
      </c>
      <c r="B5333" s="7" t="s">
        <v>674</v>
      </c>
      <c r="C5333" s="7" t="s">
        <v>5</v>
      </c>
      <c r="D5333" s="24">
        <v>811247.12</v>
      </c>
      <c r="E5333">
        <f>INDEX('B. Store opening dates'!$B$5:$B$2448,MATCH('A. Sales by store'!B5333,'B. Store opening dates'!$A$5:$A$2448,0))</f>
        <v>2005</v>
      </c>
      <c r="F5333" t="str">
        <f t="shared" si="166"/>
        <v>Old</v>
      </c>
      <c r="G5333" t="str">
        <f t="shared" si="167"/>
        <v>Existing</v>
      </c>
    </row>
    <row r="5334" spans="1:7" ht="19" x14ac:dyDescent="0.25">
      <c r="A5334" s="7">
        <v>2015</v>
      </c>
      <c r="B5334" s="7" t="s">
        <v>674</v>
      </c>
      <c r="C5334" s="7" t="s">
        <v>6</v>
      </c>
      <c r="D5334" s="24">
        <v>427674.12</v>
      </c>
      <c r="E5334">
        <f>INDEX('B. Store opening dates'!$B$5:$B$2448,MATCH('A. Sales by store'!B5334,'B. Store opening dates'!$A$5:$A$2448,0))</f>
        <v>2005</v>
      </c>
      <c r="F5334" t="str">
        <f t="shared" si="166"/>
        <v>Old</v>
      </c>
      <c r="G5334" t="str">
        <f t="shared" si="167"/>
        <v>Existing</v>
      </c>
    </row>
    <row r="5335" spans="1:7" ht="19" x14ac:dyDescent="0.25">
      <c r="A5335" s="7">
        <v>2014</v>
      </c>
      <c r="B5335" s="7" t="s">
        <v>674</v>
      </c>
      <c r="C5335" s="7" t="s">
        <v>6</v>
      </c>
      <c r="D5335" s="24">
        <v>311331.53000000003</v>
      </c>
      <c r="E5335">
        <f>INDEX('B. Store opening dates'!$B$5:$B$2448,MATCH('A. Sales by store'!B5335,'B. Store opening dates'!$A$5:$A$2448,0))</f>
        <v>2005</v>
      </c>
      <c r="F5335" t="str">
        <f t="shared" si="166"/>
        <v>Old</v>
      </c>
      <c r="G5335" t="str">
        <f t="shared" si="167"/>
        <v>Existing</v>
      </c>
    </row>
    <row r="5336" spans="1:7" ht="19" x14ac:dyDescent="0.25">
      <c r="A5336" s="7">
        <v>2015</v>
      </c>
      <c r="B5336" s="7" t="s">
        <v>674</v>
      </c>
      <c r="C5336" s="7" t="s">
        <v>7</v>
      </c>
      <c r="D5336" s="24">
        <v>86719.92</v>
      </c>
      <c r="E5336">
        <f>INDEX('B. Store opening dates'!$B$5:$B$2448,MATCH('A. Sales by store'!B5336,'B. Store opening dates'!$A$5:$A$2448,0))</f>
        <v>2005</v>
      </c>
      <c r="F5336" t="str">
        <f t="shared" si="166"/>
        <v>Old</v>
      </c>
      <c r="G5336" t="str">
        <f t="shared" si="167"/>
        <v>Existing</v>
      </c>
    </row>
    <row r="5337" spans="1:7" ht="19" x14ac:dyDescent="0.25">
      <c r="A5337" s="7">
        <v>2014</v>
      </c>
      <c r="B5337" s="7" t="s">
        <v>674</v>
      </c>
      <c r="C5337" s="7" t="s">
        <v>7</v>
      </c>
      <c r="D5337" s="24">
        <v>91353.36</v>
      </c>
      <c r="E5337">
        <f>INDEX('B. Store opening dates'!$B$5:$B$2448,MATCH('A. Sales by store'!B5337,'B. Store opening dates'!$A$5:$A$2448,0))</f>
        <v>2005</v>
      </c>
      <c r="F5337" t="str">
        <f t="shared" si="166"/>
        <v>Old</v>
      </c>
      <c r="G5337" t="str">
        <f t="shared" si="167"/>
        <v>Existing</v>
      </c>
    </row>
    <row r="5338" spans="1:7" ht="19" x14ac:dyDescent="0.25">
      <c r="A5338" s="7">
        <v>2015</v>
      </c>
      <c r="B5338" s="7" t="s">
        <v>674</v>
      </c>
      <c r="C5338" s="7" t="s">
        <v>8</v>
      </c>
      <c r="D5338" s="24">
        <v>732311.27</v>
      </c>
      <c r="E5338">
        <f>INDEX('B. Store opening dates'!$B$5:$B$2448,MATCH('A. Sales by store'!B5338,'B. Store opening dates'!$A$5:$A$2448,0))</f>
        <v>2005</v>
      </c>
      <c r="F5338" t="str">
        <f t="shared" si="166"/>
        <v>Old</v>
      </c>
      <c r="G5338" t="str">
        <f t="shared" si="167"/>
        <v>Existing</v>
      </c>
    </row>
    <row r="5339" spans="1:7" ht="19" x14ac:dyDescent="0.25">
      <c r="A5339" s="7">
        <v>2014</v>
      </c>
      <c r="B5339" s="7" t="s">
        <v>674</v>
      </c>
      <c r="C5339" s="7" t="s">
        <v>8</v>
      </c>
      <c r="D5339" s="24">
        <v>758891.92</v>
      </c>
      <c r="E5339">
        <f>INDEX('B. Store opening dates'!$B$5:$B$2448,MATCH('A. Sales by store'!B5339,'B. Store opening dates'!$A$5:$A$2448,0))</f>
        <v>2005</v>
      </c>
      <c r="F5339" t="str">
        <f t="shared" si="166"/>
        <v>Old</v>
      </c>
      <c r="G5339" t="str">
        <f t="shared" si="167"/>
        <v>Existing</v>
      </c>
    </row>
    <row r="5340" spans="1:7" ht="19" x14ac:dyDescent="0.25">
      <c r="A5340" s="7">
        <v>2015</v>
      </c>
      <c r="B5340" s="7" t="s">
        <v>675</v>
      </c>
      <c r="C5340" s="7" t="s">
        <v>5</v>
      </c>
      <c r="D5340" s="24">
        <v>739728.16</v>
      </c>
      <c r="E5340">
        <f>INDEX('B. Store opening dates'!$B$5:$B$2448,MATCH('A. Sales by store'!B5340,'B. Store opening dates'!$A$5:$A$2448,0))</f>
        <v>2005</v>
      </c>
      <c r="F5340" t="str">
        <f t="shared" si="166"/>
        <v>Old</v>
      </c>
      <c r="G5340" t="str">
        <f t="shared" si="167"/>
        <v>Existing</v>
      </c>
    </row>
    <row r="5341" spans="1:7" ht="19" x14ac:dyDescent="0.25">
      <c r="A5341" s="7">
        <v>2014</v>
      </c>
      <c r="B5341" s="7" t="s">
        <v>675</v>
      </c>
      <c r="C5341" s="7" t="s">
        <v>5</v>
      </c>
      <c r="D5341" s="24">
        <v>812988.58</v>
      </c>
      <c r="E5341">
        <f>INDEX('B. Store opening dates'!$B$5:$B$2448,MATCH('A. Sales by store'!B5341,'B. Store opening dates'!$A$5:$A$2448,0))</f>
        <v>2005</v>
      </c>
      <c r="F5341" t="str">
        <f t="shared" si="166"/>
        <v>Old</v>
      </c>
      <c r="G5341" t="str">
        <f t="shared" si="167"/>
        <v>Existing</v>
      </c>
    </row>
    <row r="5342" spans="1:7" ht="19" x14ac:dyDescent="0.25">
      <c r="A5342" s="7">
        <v>2015</v>
      </c>
      <c r="B5342" s="7" t="s">
        <v>675</v>
      </c>
      <c r="C5342" s="7" t="s">
        <v>6</v>
      </c>
      <c r="D5342" s="24">
        <v>476578.47</v>
      </c>
      <c r="E5342">
        <f>INDEX('B. Store opening dates'!$B$5:$B$2448,MATCH('A. Sales by store'!B5342,'B. Store opening dates'!$A$5:$A$2448,0))</f>
        <v>2005</v>
      </c>
      <c r="F5342" t="str">
        <f t="shared" si="166"/>
        <v>Old</v>
      </c>
      <c r="G5342" t="str">
        <f t="shared" si="167"/>
        <v>Existing</v>
      </c>
    </row>
    <row r="5343" spans="1:7" ht="19" x14ac:dyDescent="0.25">
      <c r="A5343" s="7">
        <v>2014</v>
      </c>
      <c r="B5343" s="7" t="s">
        <v>675</v>
      </c>
      <c r="C5343" s="7" t="s">
        <v>6</v>
      </c>
      <c r="D5343" s="24">
        <v>341841.96</v>
      </c>
      <c r="E5343">
        <f>INDEX('B. Store opening dates'!$B$5:$B$2448,MATCH('A. Sales by store'!B5343,'B. Store opening dates'!$A$5:$A$2448,0))</f>
        <v>2005</v>
      </c>
      <c r="F5343" t="str">
        <f t="shared" si="166"/>
        <v>Old</v>
      </c>
      <c r="G5343" t="str">
        <f t="shared" si="167"/>
        <v>Existing</v>
      </c>
    </row>
    <row r="5344" spans="1:7" ht="19" x14ac:dyDescent="0.25">
      <c r="A5344" s="7">
        <v>2015</v>
      </c>
      <c r="B5344" s="7" t="s">
        <v>675</v>
      </c>
      <c r="C5344" s="7" t="s">
        <v>7</v>
      </c>
      <c r="D5344" s="24">
        <v>215920.43</v>
      </c>
      <c r="E5344">
        <f>INDEX('B. Store opening dates'!$B$5:$B$2448,MATCH('A. Sales by store'!B5344,'B. Store opening dates'!$A$5:$A$2448,0))</f>
        <v>2005</v>
      </c>
      <c r="F5344" t="str">
        <f t="shared" si="166"/>
        <v>Old</v>
      </c>
      <c r="G5344" t="str">
        <f t="shared" si="167"/>
        <v>Existing</v>
      </c>
    </row>
    <row r="5345" spans="1:7" ht="19" x14ac:dyDescent="0.25">
      <c r="A5345" s="7">
        <v>2014</v>
      </c>
      <c r="B5345" s="7" t="s">
        <v>675</v>
      </c>
      <c r="C5345" s="7" t="s">
        <v>7</v>
      </c>
      <c r="D5345" s="24">
        <v>225894.86</v>
      </c>
      <c r="E5345">
        <f>INDEX('B. Store opening dates'!$B$5:$B$2448,MATCH('A. Sales by store'!B5345,'B. Store opening dates'!$A$5:$A$2448,0))</f>
        <v>2005</v>
      </c>
      <c r="F5345" t="str">
        <f t="shared" si="166"/>
        <v>Old</v>
      </c>
      <c r="G5345" t="str">
        <f t="shared" si="167"/>
        <v>Existing</v>
      </c>
    </row>
    <row r="5346" spans="1:7" ht="19" x14ac:dyDescent="0.25">
      <c r="A5346" s="7">
        <v>2015</v>
      </c>
      <c r="B5346" s="7" t="s">
        <v>675</v>
      </c>
      <c r="C5346" s="7" t="s">
        <v>8</v>
      </c>
      <c r="D5346" s="24">
        <v>575433.32999999996</v>
      </c>
      <c r="E5346">
        <f>INDEX('B. Store opening dates'!$B$5:$B$2448,MATCH('A. Sales by store'!B5346,'B. Store opening dates'!$A$5:$A$2448,0))</f>
        <v>2005</v>
      </c>
      <c r="F5346" t="str">
        <f t="shared" si="166"/>
        <v>Old</v>
      </c>
      <c r="G5346" t="str">
        <f t="shared" si="167"/>
        <v>Existing</v>
      </c>
    </row>
    <row r="5347" spans="1:7" ht="19" x14ac:dyDescent="0.25">
      <c r="A5347" s="7">
        <v>2014</v>
      </c>
      <c r="B5347" s="7" t="s">
        <v>675</v>
      </c>
      <c r="C5347" s="7" t="s">
        <v>8</v>
      </c>
      <c r="D5347" s="24">
        <v>595863.62</v>
      </c>
      <c r="E5347">
        <f>INDEX('B. Store opening dates'!$B$5:$B$2448,MATCH('A. Sales by store'!B5347,'B. Store opening dates'!$A$5:$A$2448,0))</f>
        <v>2005</v>
      </c>
      <c r="F5347" t="str">
        <f t="shared" si="166"/>
        <v>Old</v>
      </c>
      <c r="G5347" t="str">
        <f t="shared" si="167"/>
        <v>Existing</v>
      </c>
    </row>
    <row r="5348" spans="1:7" ht="19" x14ac:dyDescent="0.25">
      <c r="A5348" s="7">
        <v>2015</v>
      </c>
      <c r="B5348" s="7" t="s">
        <v>676</v>
      </c>
      <c r="C5348" s="7" t="s">
        <v>5</v>
      </c>
      <c r="D5348" s="24">
        <v>590056.68000000005</v>
      </c>
      <c r="E5348">
        <f>INDEX('B. Store opening dates'!$B$5:$B$2448,MATCH('A. Sales by store'!B5348,'B. Store opening dates'!$A$5:$A$2448,0))</f>
        <v>2005</v>
      </c>
      <c r="F5348" t="str">
        <f t="shared" si="166"/>
        <v>Old</v>
      </c>
      <c r="G5348" t="str">
        <f t="shared" si="167"/>
        <v>Existing</v>
      </c>
    </row>
    <row r="5349" spans="1:7" ht="19" x14ac:dyDescent="0.25">
      <c r="A5349" s="7">
        <v>2014</v>
      </c>
      <c r="B5349" s="7" t="s">
        <v>676</v>
      </c>
      <c r="C5349" s="7" t="s">
        <v>5</v>
      </c>
      <c r="D5349" s="24">
        <v>648896.61</v>
      </c>
      <c r="E5349">
        <f>INDEX('B. Store opening dates'!$B$5:$B$2448,MATCH('A. Sales by store'!B5349,'B. Store opening dates'!$A$5:$A$2448,0))</f>
        <v>2005</v>
      </c>
      <c r="F5349" t="str">
        <f t="shared" si="166"/>
        <v>Old</v>
      </c>
      <c r="G5349" t="str">
        <f t="shared" si="167"/>
        <v>Existing</v>
      </c>
    </row>
    <row r="5350" spans="1:7" ht="19" x14ac:dyDescent="0.25">
      <c r="A5350" s="7">
        <v>2015</v>
      </c>
      <c r="B5350" s="7" t="s">
        <v>676</v>
      </c>
      <c r="C5350" s="7" t="s">
        <v>6</v>
      </c>
      <c r="D5350" s="24">
        <v>563011.68999999994</v>
      </c>
      <c r="E5350">
        <f>INDEX('B. Store opening dates'!$B$5:$B$2448,MATCH('A. Sales by store'!B5350,'B. Store opening dates'!$A$5:$A$2448,0))</f>
        <v>2005</v>
      </c>
      <c r="F5350" t="str">
        <f t="shared" si="166"/>
        <v>Old</v>
      </c>
      <c r="G5350" t="str">
        <f t="shared" si="167"/>
        <v>Existing</v>
      </c>
    </row>
    <row r="5351" spans="1:7" ht="19" x14ac:dyDescent="0.25">
      <c r="A5351" s="7">
        <v>2014</v>
      </c>
      <c r="B5351" s="7" t="s">
        <v>676</v>
      </c>
      <c r="C5351" s="7" t="s">
        <v>6</v>
      </c>
      <c r="D5351" s="24">
        <v>403289.37</v>
      </c>
      <c r="E5351">
        <f>INDEX('B. Store opening dates'!$B$5:$B$2448,MATCH('A. Sales by store'!B5351,'B. Store opening dates'!$A$5:$A$2448,0))</f>
        <v>2005</v>
      </c>
      <c r="F5351" t="str">
        <f t="shared" si="166"/>
        <v>Old</v>
      </c>
      <c r="G5351" t="str">
        <f t="shared" si="167"/>
        <v>Existing</v>
      </c>
    </row>
    <row r="5352" spans="1:7" ht="19" x14ac:dyDescent="0.25">
      <c r="A5352" s="7">
        <v>2015</v>
      </c>
      <c r="B5352" s="7" t="s">
        <v>676</v>
      </c>
      <c r="C5352" s="7" t="s">
        <v>7</v>
      </c>
      <c r="D5352" s="24">
        <v>80910.789999999994</v>
      </c>
      <c r="E5352">
        <f>INDEX('B. Store opening dates'!$B$5:$B$2448,MATCH('A. Sales by store'!B5352,'B. Store opening dates'!$A$5:$A$2448,0))</f>
        <v>2005</v>
      </c>
      <c r="F5352" t="str">
        <f t="shared" si="166"/>
        <v>Old</v>
      </c>
      <c r="G5352" t="str">
        <f t="shared" si="167"/>
        <v>Existing</v>
      </c>
    </row>
    <row r="5353" spans="1:7" ht="19" x14ac:dyDescent="0.25">
      <c r="A5353" s="7">
        <v>2014</v>
      </c>
      <c r="B5353" s="7" t="s">
        <v>676</v>
      </c>
      <c r="C5353" s="7" t="s">
        <v>7</v>
      </c>
      <c r="D5353" s="24">
        <v>85085.06</v>
      </c>
      <c r="E5353">
        <f>INDEX('B. Store opening dates'!$B$5:$B$2448,MATCH('A. Sales by store'!B5353,'B. Store opening dates'!$A$5:$A$2448,0))</f>
        <v>2005</v>
      </c>
      <c r="F5353" t="str">
        <f t="shared" si="166"/>
        <v>Old</v>
      </c>
      <c r="G5353" t="str">
        <f t="shared" si="167"/>
        <v>Existing</v>
      </c>
    </row>
    <row r="5354" spans="1:7" ht="19" x14ac:dyDescent="0.25">
      <c r="A5354" s="7">
        <v>2015</v>
      </c>
      <c r="B5354" s="7" t="s">
        <v>676</v>
      </c>
      <c r="C5354" s="7" t="s">
        <v>8</v>
      </c>
      <c r="D5354" s="24">
        <v>688502.15</v>
      </c>
      <c r="E5354">
        <f>INDEX('B. Store opening dates'!$B$5:$B$2448,MATCH('A. Sales by store'!B5354,'B. Store opening dates'!$A$5:$A$2448,0))</f>
        <v>2005</v>
      </c>
      <c r="F5354" t="str">
        <f t="shared" si="166"/>
        <v>Old</v>
      </c>
      <c r="G5354" t="str">
        <f t="shared" si="167"/>
        <v>Existing</v>
      </c>
    </row>
    <row r="5355" spans="1:7" ht="19" x14ac:dyDescent="0.25">
      <c r="A5355" s="7">
        <v>2014</v>
      </c>
      <c r="B5355" s="7" t="s">
        <v>676</v>
      </c>
      <c r="C5355" s="7" t="s">
        <v>8</v>
      </c>
      <c r="D5355" s="24">
        <v>719892.21</v>
      </c>
      <c r="E5355">
        <f>INDEX('B. Store opening dates'!$B$5:$B$2448,MATCH('A. Sales by store'!B5355,'B. Store opening dates'!$A$5:$A$2448,0))</f>
        <v>2005</v>
      </c>
      <c r="F5355" t="str">
        <f t="shared" si="166"/>
        <v>Old</v>
      </c>
      <c r="G5355" t="str">
        <f t="shared" si="167"/>
        <v>Existing</v>
      </c>
    </row>
    <row r="5356" spans="1:7" ht="19" x14ac:dyDescent="0.25">
      <c r="A5356" s="7">
        <v>2015</v>
      </c>
      <c r="B5356" s="7" t="s">
        <v>677</v>
      </c>
      <c r="C5356" s="7" t="s">
        <v>5</v>
      </c>
      <c r="D5356" s="24">
        <v>611019.43000000005</v>
      </c>
      <c r="E5356">
        <f>INDEX('B. Store opening dates'!$B$5:$B$2448,MATCH('A. Sales by store'!B5356,'B. Store opening dates'!$A$5:$A$2448,0))</f>
        <v>2005</v>
      </c>
      <c r="F5356" t="str">
        <f t="shared" si="166"/>
        <v>Old</v>
      </c>
      <c r="G5356" t="str">
        <f t="shared" si="167"/>
        <v>Existing</v>
      </c>
    </row>
    <row r="5357" spans="1:7" ht="19" x14ac:dyDescent="0.25">
      <c r="A5357" s="7">
        <v>2014</v>
      </c>
      <c r="B5357" s="7" t="s">
        <v>677</v>
      </c>
      <c r="C5357" s="7" t="s">
        <v>5</v>
      </c>
      <c r="D5357" s="24">
        <v>676211.81</v>
      </c>
      <c r="E5357">
        <f>INDEX('B. Store opening dates'!$B$5:$B$2448,MATCH('A. Sales by store'!B5357,'B. Store opening dates'!$A$5:$A$2448,0))</f>
        <v>2005</v>
      </c>
      <c r="F5357" t="str">
        <f t="shared" si="166"/>
        <v>Old</v>
      </c>
      <c r="G5357" t="str">
        <f t="shared" si="167"/>
        <v>Existing</v>
      </c>
    </row>
    <row r="5358" spans="1:7" ht="19" x14ac:dyDescent="0.25">
      <c r="A5358" s="7">
        <v>2015</v>
      </c>
      <c r="B5358" s="7" t="s">
        <v>677</v>
      </c>
      <c r="C5358" s="7" t="s">
        <v>6</v>
      </c>
      <c r="D5358" s="24">
        <v>585123.02</v>
      </c>
      <c r="E5358">
        <f>INDEX('B. Store opening dates'!$B$5:$B$2448,MATCH('A. Sales by store'!B5358,'B. Store opening dates'!$A$5:$A$2448,0))</f>
        <v>2005</v>
      </c>
      <c r="F5358" t="str">
        <f t="shared" si="166"/>
        <v>Old</v>
      </c>
      <c r="G5358" t="str">
        <f t="shared" si="167"/>
        <v>Existing</v>
      </c>
    </row>
    <row r="5359" spans="1:7" ht="19" x14ac:dyDescent="0.25">
      <c r="A5359" s="7">
        <v>2014</v>
      </c>
      <c r="B5359" s="7" t="s">
        <v>677</v>
      </c>
      <c r="C5359" s="7" t="s">
        <v>6</v>
      </c>
      <c r="D5359" s="24">
        <v>431693.39</v>
      </c>
      <c r="E5359">
        <f>INDEX('B. Store opening dates'!$B$5:$B$2448,MATCH('A. Sales by store'!B5359,'B. Store opening dates'!$A$5:$A$2448,0))</f>
        <v>2005</v>
      </c>
      <c r="F5359" t="str">
        <f t="shared" si="166"/>
        <v>Old</v>
      </c>
      <c r="G5359" t="str">
        <f t="shared" si="167"/>
        <v>Existing</v>
      </c>
    </row>
    <row r="5360" spans="1:7" ht="19" x14ac:dyDescent="0.25">
      <c r="A5360" s="7">
        <v>2015</v>
      </c>
      <c r="B5360" s="7" t="s">
        <v>677</v>
      </c>
      <c r="C5360" s="7" t="s">
        <v>7</v>
      </c>
      <c r="D5360" s="24">
        <v>155068.39000000001</v>
      </c>
      <c r="E5360">
        <f>INDEX('B. Store opening dates'!$B$5:$B$2448,MATCH('A. Sales by store'!B5360,'B. Store opening dates'!$A$5:$A$2448,0))</f>
        <v>2005</v>
      </c>
      <c r="F5360" t="str">
        <f t="shared" si="166"/>
        <v>Old</v>
      </c>
      <c r="G5360" t="str">
        <f t="shared" si="167"/>
        <v>Existing</v>
      </c>
    </row>
    <row r="5361" spans="1:7" ht="19" x14ac:dyDescent="0.25">
      <c r="A5361" s="7">
        <v>2014</v>
      </c>
      <c r="B5361" s="7" t="s">
        <v>677</v>
      </c>
      <c r="C5361" s="7" t="s">
        <v>7</v>
      </c>
      <c r="D5361" s="24">
        <v>164942.06</v>
      </c>
      <c r="E5361">
        <f>INDEX('B. Store opening dates'!$B$5:$B$2448,MATCH('A. Sales by store'!B5361,'B. Store opening dates'!$A$5:$A$2448,0))</f>
        <v>2005</v>
      </c>
      <c r="F5361" t="str">
        <f t="shared" si="166"/>
        <v>Old</v>
      </c>
      <c r="G5361" t="str">
        <f t="shared" si="167"/>
        <v>Existing</v>
      </c>
    </row>
    <row r="5362" spans="1:7" ht="19" x14ac:dyDescent="0.25">
      <c r="A5362" s="7">
        <v>2015</v>
      </c>
      <c r="B5362" s="7" t="s">
        <v>677</v>
      </c>
      <c r="C5362" s="7" t="s">
        <v>8</v>
      </c>
      <c r="D5362" s="24">
        <v>495736.11</v>
      </c>
      <c r="E5362">
        <f>INDEX('B. Store opening dates'!$B$5:$B$2448,MATCH('A. Sales by store'!B5362,'B. Store opening dates'!$A$5:$A$2448,0))</f>
        <v>2005</v>
      </c>
      <c r="F5362" t="str">
        <f t="shared" si="166"/>
        <v>Old</v>
      </c>
      <c r="G5362" t="str">
        <f t="shared" si="167"/>
        <v>Existing</v>
      </c>
    </row>
    <row r="5363" spans="1:7" ht="19" x14ac:dyDescent="0.25">
      <c r="A5363" s="7">
        <v>2014</v>
      </c>
      <c r="B5363" s="7" t="s">
        <v>677</v>
      </c>
      <c r="C5363" s="7" t="s">
        <v>8</v>
      </c>
      <c r="D5363" s="24">
        <v>513234.42</v>
      </c>
      <c r="E5363">
        <f>INDEX('B. Store opening dates'!$B$5:$B$2448,MATCH('A. Sales by store'!B5363,'B. Store opening dates'!$A$5:$A$2448,0))</f>
        <v>2005</v>
      </c>
      <c r="F5363" t="str">
        <f t="shared" si="166"/>
        <v>Old</v>
      </c>
      <c r="G5363" t="str">
        <f t="shared" si="167"/>
        <v>Existing</v>
      </c>
    </row>
    <row r="5364" spans="1:7" ht="19" x14ac:dyDescent="0.25">
      <c r="A5364" s="7">
        <v>2015</v>
      </c>
      <c r="B5364" s="7" t="s">
        <v>678</v>
      </c>
      <c r="C5364" s="7" t="s">
        <v>5</v>
      </c>
      <c r="D5364" s="24">
        <v>774074.4</v>
      </c>
      <c r="E5364">
        <f>INDEX('B. Store opening dates'!$B$5:$B$2448,MATCH('A. Sales by store'!B5364,'B. Store opening dates'!$A$5:$A$2448,0))</f>
        <v>2005</v>
      </c>
      <c r="F5364" t="str">
        <f t="shared" si="166"/>
        <v>Old</v>
      </c>
      <c r="G5364" t="str">
        <f t="shared" si="167"/>
        <v>Existing</v>
      </c>
    </row>
    <row r="5365" spans="1:7" ht="19" x14ac:dyDescent="0.25">
      <c r="A5365" s="7">
        <v>2014</v>
      </c>
      <c r="B5365" s="7" t="s">
        <v>678</v>
      </c>
      <c r="C5365" s="7" t="s">
        <v>5</v>
      </c>
      <c r="D5365" s="24">
        <v>851511.74</v>
      </c>
      <c r="E5365">
        <f>INDEX('B. Store opening dates'!$B$5:$B$2448,MATCH('A. Sales by store'!B5365,'B. Store opening dates'!$A$5:$A$2448,0))</f>
        <v>2005</v>
      </c>
      <c r="F5365" t="str">
        <f t="shared" si="166"/>
        <v>Old</v>
      </c>
      <c r="G5365" t="str">
        <f t="shared" si="167"/>
        <v>Existing</v>
      </c>
    </row>
    <row r="5366" spans="1:7" ht="19" x14ac:dyDescent="0.25">
      <c r="A5366" s="7">
        <v>2015</v>
      </c>
      <c r="B5366" s="7" t="s">
        <v>678</v>
      </c>
      <c r="C5366" s="7" t="s">
        <v>6</v>
      </c>
      <c r="D5366" s="24">
        <v>540233.63</v>
      </c>
      <c r="E5366">
        <f>INDEX('B. Store opening dates'!$B$5:$B$2448,MATCH('A. Sales by store'!B5366,'B. Store opening dates'!$A$5:$A$2448,0))</f>
        <v>2005</v>
      </c>
      <c r="F5366" t="str">
        <f t="shared" si="166"/>
        <v>Old</v>
      </c>
      <c r="G5366" t="str">
        <f t="shared" si="167"/>
        <v>Existing</v>
      </c>
    </row>
    <row r="5367" spans="1:7" ht="19" x14ac:dyDescent="0.25">
      <c r="A5367" s="7">
        <v>2014</v>
      </c>
      <c r="B5367" s="7" t="s">
        <v>678</v>
      </c>
      <c r="C5367" s="7" t="s">
        <v>6</v>
      </c>
      <c r="D5367" s="24">
        <v>376257.42</v>
      </c>
      <c r="E5367">
        <f>INDEX('B. Store opening dates'!$B$5:$B$2448,MATCH('A. Sales by store'!B5367,'B. Store opening dates'!$A$5:$A$2448,0))</f>
        <v>2005</v>
      </c>
      <c r="F5367" t="str">
        <f t="shared" si="166"/>
        <v>Old</v>
      </c>
      <c r="G5367" t="str">
        <f t="shared" si="167"/>
        <v>Existing</v>
      </c>
    </row>
    <row r="5368" spans="1:7" ht="19" x14ac:dyDescent="0.25">
      <c r="A5368" s="7">
        <v>2015</v>
      </c>
      <c r="B5368" s="7" t="s">
        <v>678</v>
      </c>
      <c r="C5368" s="7" t="s">
        <v>7</v>
      </c>
      <c r="D5368" s="24">
        <v>106871.2</v>
      </c>
      <c r="E5368">
        <f>INDEX('B. Store opening dates'!$B$5:$B$2448,MATCH('A. Sales by store'!B5368,'B. Store opening dates'!$A$5:$A$2448,0))</f>
        <v>2005</v>
      </c>
      <c r="F5368" t="str">
        <f t="shared" si="166"/>
        <v>Old</v>
      </c>
      <c r="G5368" t="str">
        <f t="shared" si="167"/>
        <v>Existing</v>
      </c>
    </row>
    <row r="5369" spans="1:7" ht="19" x14ac:dyDescent="0.25">
      <c r="A5369" s="7">
        <v>2014</v>
      </c>
      <c r="B5369" s="7" t="s">
        <v>678</v>
      </c>
      <c r="C5369" s="7" t="s">
        <v>7</v>
      </c>
      <c r="D5369" s="24">
        <v>111725.58</v>
      </c>
      <c r="E5369">
        <f>INDEX('B. Store opening dates'!$B$5:$B$2448,MATCH('A. Sales by store'!B5369,'B. Store opening dates'!$A$5:$A$2448,0))</f>
        <v>2005</v>
      </c>
      <c r="F5369" t="str">
        <f t="shared" si="166"/>
        <v>Old</v>
      </c>
      <c r="G5369" t="str">
        <f t="shared" si="167"/>
        <v>Existing</v>
      </c>
    </row>
    <row r="5370" spans="1:7" ht="19" x14ac:dyDescent="0.25">
      <c r="A5370" s="7">
        <v>2015</v>
      </c>
      <c r="B5370" s="7" t="s">
        <v>678</v>
      </c>
      <c r="C5370" s="7" t="s">
        <v>8</v>
      </c>
      <c r="D5370" s="24">
        <v>674766.14</v>
      </c>
      <c r="E5370">
        <f>INDEX('B. Store opening dates'!$B$5:$B$2448,MATCH('A. Sales by store'!B5370,'B. Store opening dates'!$A$5:$A$2448,0))</f>
        <v>2005</v>
      </c>
      <c r="F5370" t="str">
        <f t="shared" si="166"/>
        <v>Old</v>
      </c>
      <c r="G5370" t="str">
        <f t="shared" si="167"/>
        <v>Existing</v>
      </c>
    </row>
    <row r="5371" spans="1:7" ht="19" x14ac:dyDescent="0.25">
      <c r="A5371" s="7">
        <v>2014</v>
      </c>
      <c r="B5371" s="7" t="s">
        <v>678</v>
      </c>
      <c r="C5371" s="7" t="s">
        <v>8</v>
      </c>
      <c r="D5371" s="24">
        <v>698407.32</v>
      </c>
      <c r="E5371">
        <f>INDEX('B. Store opening dates'!$B$5:$B$2448,MATCH('A. Sales by store'!B5371,'B. Store opening dates'!$A$5:$A$2448,0))</f>
        <v>2005</v>
      </c>
      <c r="F5371" t="str">
        <f t="shared" si="166"/>
        <v>Old</v>
      </c>
      <c r="G5371" t="str">
        <f t="shared" si="167"/>
        <v>Existing</v>
      </c>
    </row>
    <row r="5372" spans="1:7" ht="19" x14ac:dyDescent="0.25">
      <c r="A5372" s="7">
        <v>2015</v>
      </c>
      <c r="B5372" s="7" t="s">
        <v>679</v>
      </c>
      <c r="C5372" s="7" t="s">
        <v>5</v>
      </c>
      <c r="D5372" s="24">
        <v>892682.83</v>
      </c>
      <c r="E5372">
        <f>INDEX('B. Store opening dates'!$B$5:$B$2448,MATCH('A. Sales by store'!B5372,'B. Store opening dates'!$A$5:$A$2448,0))</f>
        <v>2005</v>
      </c>
      <c r="F5372" t="str">
        <f t="shared" si="166"/>
        <v>Old</v>
      </c>
      <c r="G5372" t="str">
        <f t="shared" si="167"/>
        <v>Existing</v>
      </c>
    </row>
    <row r="5373" spans="1:7" ht="19" x14ac:dyDescent="0.25">
      <c r="A5373" s="7">
        <v>2014</v>
      </c>
      <c r="B5373" s="7" t="s">
        <v>679</v>
      </c>
      <c r="C5373" s="7" t="s">
        <v>5</v>
      </c>
      <c r="D5373" s="24">
        <v>979213.7</v>
      </c>
      <c r="E5373">
        <f>INDEX('B. Store opening dates'!$B$5:$B$2448,MATCH('A. Sales by store'!B5373,'B. Store opening dates'!$A$5:$A$2448,0))</f>
        <v>2005</v>
      </c>
      <c r="F5373" t="str">
        <f t="shared" si="166"/>
        <v>Old</v>
      </c>
      <c r="G5373" t="str">
        <f t="shared" si="167"/>
        <v>Existing</v>
      </c>
    </row>
    <row r="5374" spans="1:7" ht="19" x14ac:dyDescent="0.25">
      <c r="A5374" s="7">
        <v>2015</v>
      </c>
      <c r="B5374" s="7" t="s">
        <v>679</v>
      </c>
      <c r="C5374" s="7" t="s">
        <v>6</v>
      </c>
      <c r="D5374" s="24">
        <v>403892.94</v>
      </c>
      <c r="E5374">
        <f>INDEX('B. Store opening dates'!$B$5:$B$2448,MATCH('A. Sales by store'!B5374,'B. Store opening dates'!$A$5:$A$2448,0))</f>
        <v>2005</v>
      </c>
      <c r="F5374" t="str">
        <f t="shared" si="166"/>
        <v>Old</v>
      </c>
      <c r="G5374" t="str">
        <f t="shared" si="167"/>
        <v>Existing</v>
      </c>
    </row>
    <row r="5375" spans="1:7" ht="19" x14ac:dyDescent="0.25">
      <c r="A5375" s="7">
        <v>2014</v>
      </c>
      <c r="B5375" s="7" t="s">
        <v>679</v>
      </c>
      <c r="C5375" s="7" t="s">
        <v>6</v>
      </c>
      <c r="D5375" s="24">
        <v>297731.38</v>
      </c>
      <c r="E5375">
        <f>INDEX('B. Store opening dates'!$B$5:$B$2448,MATCH('A. Sales by store'!B5375,'B. Store opening dates'!$A$5:$A$2448,0))</f>
        <v>2005</v>
      </c>
      <c r="F5375" t="str">
        <f t="shared" si="166"/>
        <v>Old</v>
      </c>
      <c r="G5375" t="str">
        <f t="shared" si="167"/>
        <v>Existing</v>
      </c>
    </row>
    <row r="5376" spans="1:7" ht="19" x14ac:dyDescent="0.25">
      <c r="A5376" s="7">
        <v>2015</v>
      </c>
      <c r="B5376" s="7" t="s">
        <v>679</v>
      </c>
      <c r="C5376" s="7" t="s">
        <v>7</v>
      </c>
      <c r="D5376" s="24">
        <v>114845.61</v>
      </c>
      <c r="E5376">
        <f>INDEX('B. Store opening dates'!$B$5:$B$2448,MATCH('A. Sales by store'!B5376,'B. Store opening dates'!$A$5:$A$2448,0))</f>
        <v>2005</v>
      </c>
      <c r="F5376" t="str">
        <f t="shared" si="166"/>
        <v>Old</v>
      </c>
      <c r="G5376" t="str">
        <f t="shared" si="167"/>
        <v>Existing</v>
      </c>
    </row>
    <row r="5377" spans="1:7" ht="19" x14ac:dyDescent="0.25">
      <c r="A5377" s="7">
        <v>2014</v>
      </c>
      <c r="B5377" s="7" t="s">
        <v>679</v>
      </c>
      <c r="C5377" s="7" t="s">
        <v>7</v>
      </c>
      <c r="D5377" s="24">
        <v>121438.68</v>
      </c>
      <c r="E5377">
        <f>INDEX('B. Store opening dates'!$B$5:$B$2448,MATCH('A. Sales by store'!B5377,'B. Store opening dates'!$A$5:$A$2448,0))</f>
        <v>2005</v>
      </c>
      <c r="F5377" t="str">
        <f t="shared" si="166"/>
        <v>Old</v>
      </c>
      <c r="G5377" t="str">
        <f t="shared" si="167"/>
        <v>Existing</v>
      </c>
    </row>
    <row r="5378" spans="1:7" ht="19" x14ac:dyDescent="0.25">
      <c r="A5378" s="7">
        <v>2015</v>
      </c>
      <c r="B5378" s="7" t="s">
        <v>679</v>
      </c>
      <c r="C5378" s="7" t="s">
        <v>8</v>
      </c>
      <c r="D5378" s="24">
        <v>529759.52</v>
      </c>
      <c r="E5378">
        <f>INDEX('B. Store opening dates'!$B$5:$B$2448,MATCH('A. Sales by store'!B5378,'B. Store opening dates'!$A$5:$A$2448,0))</f>
        <v>2005</v>
      </c>
      <c r="F5378" t="str">
        <f t="shared" si="166"/>
        <v>Old</v>
      </c>
      <c r="G5378" t="str">
        <f t="shared" si="167"/>
        <v>Existing</v>
      </c>
    </row>
    <row r="5379" spans="1:7" ht="19" x14ac:dyDescent="0.25">
      <c r="A5379" s="7">
        <v>2014</v>
      </c>
      <c r="B5379" s="7" t="s">
        <v>679</v>
      </c>
      <c r="C5379" s="7" t="s">
        <v>8</v>
      </c>
      <c r="D5379" s="24">
        <v>553847.36</v>
      </c>
      <c r="E5379">
        <f>INDEX('B. Store opening dates'!$B$5:$B$2448,MATCH('A. Sales by store'!B5379,'B. Store opening dates'!$A$5:$A$2448,0))</f>
        <v>2005</v>
      </c>
      <c r="F5379" t="str">
        <f t="shared" si="166"/>
        <v>Old</v>
      </c>
      <c r="G5379" t="str">
        <f t="shared" si="167"/>
        <v>Existing</v>
      </c>
    </row>
    <row r="5380" spans="1:7" ht="19" x14ac:dyDescent="0.25">
      <c r="A5380" s="7">
        <v>2015</v>
      </c>
      <c r="B5380" s="7" t="s">
        <v>680</v>
      </c>
      <c r="C5380" s="7" t="s">
        <v>5</v>
      </c>
      <c r="D5380" s="24">
        <v>523567.09</v>
      </c>
      <c r="E5380">
        <f>INDEX('B. Store opening dates'!$B$5:$B$2448,MATCH('A. Sales by store'!B5380,'B. Store opening dates'!$A$5:$A$2448,0))</f>
        <v>2005</v>
      </c>
      <c r="F5380" t="str">
        <f t="shared" si="166"/>
        <v>Old</v>
      </c>
      <c r="G5380" t="str">
        <f t="shared" si="167"/>
        <v>Existing</v>
      </c>
    </row>
    <row r="5381" spans="1:7" ht="19" x14ac:dyDescent="0.25">
      <c r="A5381" s="7">
        <v>2014</v>
      </c>
      <c r="B5381" s="7" t="s">
        <v>680</v>
      </c>
      <c r="C5381" s="7" t="s">
        <v>5</v>
      </c>
      <c r="D5381" s="24">
        <v>578714.97</v>
      </c>
      <c r="E5381">
        <f>INDEX('B. Store opening dates'!$B$5:$B$2448,MATCH('A. Sales by store'!B5381,'B. Store opening dates'!$A$5:$A$2448,0))</f>
        <v>2005</v>
      </c>
      <c r="F5381" t="str">
        <f t="shared" ref="F5381:F5444" si="168">IF(A5381 = 2015, IF(E5381&lt; 2015, "Old","New"),IF(E5381 &lt; 2014, "Old","New"))</f>
        <v>Old</v>
      </c>
      <c r="G5381" t="str">
        <f t="shared" ref="G5381:G5444" si="169">IF(A5381 = 2015, IF(E5381&lt; 2015, "Existing","New"),"Existing")</f>
        <v>Existing</v>
      </c>
    </row>
    <row r="5382" spans="1:7" ht="19" x14ac:dyDescent="0.25">
      <c r="A5382" s="7">
        <v>2015</v>
      </c>
      <c r="B5382" s="7" t="s">
        <v>680</v>
      </c>
      <c r="C5382" s="7" t="s">
        <v>6</v>
      </c>
      <c r="D5382" s="24">
        <v>242736.14</v>
      </c>
      <c r="E5382">
        <f>INDEX('B. Store opening dates'!$B$5:$B$2448,MATCH('A. Sales by store'!B5382,'B. Store opening dates'!$A$5:$A$2448,0))</f>
        <v>2005</v>
      </c>
      <c r="F5382" t="str">
        <f t="shared" si="168"/>
        <v>Old</v>
      </c>
      <c r="G5382" t="str">
        <f t="shared" si="169"/>
        <v>Existing</v>
      </c>
    </row>
    <row r="5383" spans="1:7" ht="19" x14ac:dyDescent="0.25">
      <c r="A5383" s="7">
        <v>2014</v>
      </c>
      <c r="B5383" s="7" t="s">
        <v>680</v>
      </c>
      <c r="C5383" s="7" t="s">
        <v>6</v>
      </c>
      <c r="D5383" s="24">
        <v>179559.74</v>
      </c>
      <c r="E5383">
        <f>INDEX('B. Store opening dates'!$B$5:$B$2448,MATCH('A. Sales by store'!B5383,'B. Store opening dates'!$A$5:$A$2448,0))</f>
        <v>2005</v>
      </c>
      <c r="F5383" t="str">
        <f t="shared" si="168"/>
        <v>Old</v>
      </c>
      <c r="G5383" t="str">
        <f t="shared" si="169"/>
        <v>Existing</v>
      </c>
    </row>
    <row r="5384" spans="1:7" ht="19" x14ac:dyDescent="0.25">
      <c r="A5384" s="7">
        <v>2015</v>
      </c>
      <c r="B5384" s="7" t="s">
        <v>680</v>
      </c>
      <c r="C5384" s="7" t="s">
        <v>7</v>
      </c>
      <c r="D5384" s="24">
        <v>172506.58</v>
      </c>
      <c r="E5384">
        <f>INDEX('B. Store opening dates'!$B$5:$B$2448,MATCH('A. Sales by store'!B5384,'B. Store opening dates'!$A$5:$A$2448,0))</f>
        <v>2005</v>
      </c>
      <c r="F5384" t="str">
        <f t="shared" si="168"/>
        <v>Old</v>
      </c>
      <c r="G5384" t="str">
        <f t="shared" si="169"/>
        <v>Existing</v>
      </c>
    </row>
    <row r="5385" spans="1:7" ht="19" x14ac:dyDescent="0.25">
      <c r="A5385" s="7">
        <v>2014</v>
      </c>
      <c r="B5385" s="7" t="s">
        <v>680</v>
      </c>
      <c r="C5385" s="7" t="s">
        <v>7</v>
      </c>
      <c r="D5385" s="24">
        <v>180753.94</v>
      </c>
      <c r="E5385">
        <f>INDEX('B. Store opening dates'!$B$5:$B$2448,MATCH('A. Sales by store'!B5385,'B. Store opening dates'!$A$5:$A$2448,0))</f>
        <v>2005</v>
      </c>
      <c r="F5385" t="str">
        <f t="shared" si="168"/>
        <v>Old</v>
      </c>
      <c r="G5385" t="str">
        <f t="shared" si="169"/>
        <v>Existing</v>
      </c>
    </row>
    <row r="5386" spans="1:7" ht="19" x14ac:dyDescent="0.25">
      <c r="A5386" s="7">
        <v>2015</v>
      </c>
      <c r="B5386" s="7" t="s">
        <v>680</v>
      </c>
      <c r="C5386" s="7" t="s">
        <v>8</v>
      </c>
      <c r="D5386" s="24">
        <v>578948.68000000005</v>
      </c>
      <c r="E5386">
        <f>INDEX('B. Store opening dates'!$B$5:$B$2448,MATCH('A. Sales by store'!B5386,'B. Store opening dates'!$A$5:$A$2448,0))</f>
        <v>2005</v>
      </c>
      <c r="F5386" t="str">
        <f t="shared" si="168"/>
        <v>Old</v>
      </c>
      <c r="G5386" t="str">
        <f t="shared" si="169"/>
        <v>Existing</v>
      </c>
    </row>
    <row r="5387" spans="1:7" ht="19" x14ac:dyDescent="0.25">
      <c r="A5387" s="7">
        <v>2014</v>
      </c>
      <c r="B5387" s="7" t="s">
        <v>680</v>
      </c>
      <c r="C5387" s="7" t="s">
        <v>8</v>
      </c>
      <c r="D5387" s="24">
        <v>607265.68999999994</v>
      </c>
      <c r="E5387">
        <f>INDEX('B. Store opening dates'!$B$5:$B$2448,MATCH('A. Sales by store'!B5387,'B. Store opening dates'!$A$5:$A$2448,0))</f>
        <v>2005</v>
      </c>
      <c r="F5387" t="str">
        <f t="shared" si="168"/>
        <v>Old</v>
      </c>
      <c r="G5387" t="str">
        <f t="shared" si="169"/>
        <v>Existing</v>
      </c>
    </row>
    <row r="5388" spans="1:7" ht="19" x14ac:dyDescent="0.25">
      <c r="A5388" s="7">
        <v>2015</v>
      </c>
      <c r="B5388" s="7" t="s">
        <v>681</v>
      </c>
      <c r="C5388" s="7" t="s">
        <v>5</v>
      </c>
      <c r="D5388" s="24">
        <v>763694.28</v>
      </c>
      <c r="E5388">
        <f>INDEX('B. Store opening dates'!$B$5:$B$2448,MATCH('A. Sales by store'!B5388,'B. Store opening dates'!$A$5:$A$2448,0))</f>
        <v>2005</v>
      </c>
      <c r="F5388" t="str">
        <f t="shared" si="168"/>
        <v>Old</v>
      </c>
      <c r="G5388" t="str">
        <f t="shared" si="169"/>
        <v>Existing</v>
      </c>
    </row>
    <row r="5389" spans="1:7" ht="19" x14ac:dyDescent="0.25">
      <c r="A5389" s="7">
        <v>2014</v>
      </c>
      <c r="B5389" s="7" t="s">
        <v>681</v>
      </c>
      <c r="C5389" s="7" t="s">
        <v>5</v>
      </c>
      <c r="D5389" s="24">
        <v>835204.12</v>
      </c>
      <c r="E5389">
        <f>INDEX('B. Store opening dates'!$B$5:$B$2448,MATCH('A. Sales by store'!B5389,'B. Store opening dates'!$A$5:$A$2448,0))</f>
        <v>2005</v>
      </c>
      <c r="F5389" t="str">
        <f t="shared" si="168"/>
        <v>Old</v>
      </c>
      <c r="G5389" t="str">
        <f t="shared" si="169"/>
        <v>Existing</v>
      </c>
    </row>
    <row r="5390" spans="1:7" ht="19" x14ac:dyDescent="0.25">
      <c r="A5390" s="7">
        <v>2015</v>
      </c>
      <c r="B5390" s="7" t="s">
        <v>681</v>
      </c>
      <c r="C5390" s="7" t="s">
        <v>6</v>
      </c>
      <c r="D5390" s="24">
        <v>540466.67000000004</v>
      </c>
      <c r="E5390">
        <f>INDEX('B. Store opening dates'!$B$5:$B$2448,MATCH('A. Sales by store'!B5390,'B. Store opening dates'!$A$5:$A$2448,0))</f>
        <v>2005</v>
      </c>
      <c r="F5390" t="str">
        <f t="shared" si="168"/>
        <v>Old</v>
      </c>
      <c r="G5390" t="str">
        <f t="shared" si="169"/>
        <v>Existing</v>
      </c>
    </row>
    <row r="5391" spans="1:7" ht="19" x14ac:dyDescent="0.25">
      <c r="A5391" s="7">
        <v>2014</v>
      </c>
      <c r="B5391" s="7" t="s">
        <v>681</v>
      </c>
      <c r="C5391" s="7" t="s">
        <v>6</v>
      </c>
      <c r="D5391" s="24">
        <v>379200.66</v>
      </c>
      <c r="E5391">
        <f>INDEX('B. Store opening dates'!$B$5:$B$2448,MATCH('A. Sales by store'!B5391,'B. Store opening dates'!$A$5:$A$2448,0))</f>
        <v>2005</v>
      </c>
      <c r="F5391" t="str">
        <f t="shared" si="168"/>
        <v>Old</v>
      </c>
      <c r="G5391" t="str">
        <f t="shared" si="169"/>
        <v>Existing</v>
      </c>
    </row>
    <row r="5392" spans="1:7" ht="19" x14ac:dyDescent="0.25">
      <c r="A5392" s="7">
        <v>2015</v>
      </c>
      <c r="B5392" s="7" t="s">
        <v>681</v>
      </c>
      <c r="C5392" s="7" t="s">
        <v>7</v>
      </c>
      <c r="D5392" s="24">
        <v>84582.21</v>
      </c>
      <c r="E5392">
        <f>INDEX('B. Store opening dates'!$B$5:$B$2448,MATCH('A. Sales by store'!B5392,'B. Store opening dates'!$A$5:$A$2448,0))</f>
        <v>2005</v>
      </c>
      <c r="F5392" t="str">
        <f t="shared" si="168"/>
        <v>Old</v>
      </c>
      <c r="G5392" t="str">
        <f t="shared" si="169"/>
        <v>Existing</v>
      </c>
    </row>
    <row r="5393" spans="1:7" ht="19" x14ac:dyDescent="0.25">
      <c r="A5393" s="7">
        <v>2014</v>
      </c>
      <c r="B5393" s="7" t="s">
        <v>681</v>
      </c>
      <c r="C5393" s="7" t="s">
        <v>7</v>
      </c>
      <c r="D5393" s="24">
        <v>89549.7</v>
      </c>
      <c r="E5393">
        <f>INDEX('B. Store opening dates'!$B$5:$B$2448,MATCH('A. Sales by store'!B5393,'B. Store opening dates'!$A$5:$A$2448,0))</f>
        <v>2005</v>
      </c>
      <c r="F5393" t="str">
        <f t="shared" si="168"/>
        <v>Old</v>
      </c>
      <c r="G5393" t="str">
        <f t="shared" si="169"/>
        <v>Existing</v>
      </c>
    </row>
    <row r="5394" spans="1:7" ht="19" x14ac:dyDescent="0.25">
      <c r="A5394" s="7">
        <v>2015</v>
      </c>
      <c r="B5394" s="7" t="s">
        <v>681</v>
      </c>
      <c r="C5394" s="7" t="s">
        <v>8</v>
      </c>
      <c r="D5394" s="24">
        <v>652081.44999999995</v>
      </c>
      <c r="E5394">
        <f>INDEX('B. Store opening dates'!$B$5:$B$2448,MATCH('A. Sales by store'!B5394,'B. Store opening dates'!$A$5:$A$2448,0))</f>
        <v>2005</v>
      </c>
      <c r="F5394" t="str">
        <f t="shared" si="168"/>
        <v>Old</v>
      </c>
      <c r="G5394" t="str">
        <f t="shared" si="169"/>
        <v>Existing</v>
      </c>
    </row>
    <row r="5395" spans="1:7" ht="19" x14ac:dyDescent="0.25">
      <c r="A5395" s="7">
        <v>2014</v>
      </c>
      <c r="B5395" s="7" t="s">
        <v>681</v>
      </c>
      <c r="C5395" s="7" t="s">
        <v>8</v>
      </c>
      <c r="D5395" s="24">
        <v>671275.34</v>
      </c>
      <c r="E5395">
        <f>INDEX('B. Store opening dates'!$B$5:$B$2448,MATCH('A. Sales by store'!B5395,'B. Store opening dates'!$A$5:$A$2448,0))</f>
        <v>2005</v>
      </c>
      <c r="F5395" t="str">
        <f t="shared" si="168"/>
        <v>Old</v>
      </c>
      <c r="G5395" t="str">
        <f t="shared" si="169"/>
        <v>Existing</v>
      </c>
    </row>
    <row r="5396" spans="1:7" ht="19" x14ac:dyDescent="0.25">
      <c r="A5396" s="7">
        <v>2015</v>
      </c>
      <c r="B5396" s="7" t="s">
        <v>682</v>
      </c>
      <c r="C5396" s="7" t="s">
        <v>5</v>
      </c>
      <c r="D5396" s="24">
        <v>643059.12</v>
      </c>
      <c r="E5396">
        <f>INDEX('B. Store opening dates'!$B$5:$B$2448,MATCH('A. Sales by store'!B5396,'B. Store opening dates'!$A$5:$A$2448,0))</f>
        <v>2005</v>
      </c>
      <c r="F5396" t="str">
        <f t="shared" si="168"/>
        <v>Old</v>
      </c>
      <c r="G5396" t="str">
        <f t="shared" si="169"/>
        <v>Existing</v>
      </c>
    </row>
    <row r="5397" spans="1:7" ht="19" x14ac:dyDescent="0.25">
      <c r="A5397" s="7">
        <v>2014</v>
      </c>
      <c r="B5397" s="7" t="s">
        <v>682</v>
      </c>
      <c r="C5397" s="7" t="s">
        <v>5</v>
      </c>
      <c r="D5397" s="24">
        <v>704305.2</v>
      </c>
      <c r="E5397">
        <f>INDEX('B. Store opening dates'!$B$5:$B$2448,MATCH('A. Sales by store'!B5397,'B. Store opening dates'!$A$5:$A$2448,0))</f>
        <v>2005</v>
      </c>
      <c r="F5397" t="str">
        <f t="shared" si="168"/>
        <v>Old</v>
      </c>
      <c r="G5397" t="str">
        <f t="shared" si="169"/>
        <v>Existing</v>
      </c>
    </row>
    <row r="5398" spans="1:7" ht="19" x14ac:dyDescent="0.25">
      <c r="A5398" s="7">
        <v>2015</v>
      </c>
      <c r="B5398" s="7" t="s">
        <v>682</v>
      </c>
      <c r="C5398" s="7" t="s">
        <v>6</v>
      </c>
      <c r="D5398" s="24">
        <v>556313.64</v>
      </c>
      <c r="E5398">
        <f>INDEX('B. Store opening dates'!$B$5:$B$2448,MATCH('A. Sales by store'!B5398,'B. Store opening dates'!$A$5:$A$2448,0))</f>
        <v>2005</v>
      </c>
      <c r="F5398" t="str">
        <f t="shared" si="168"/>
        <v>Old</v>
      </c>
      <c r="G5398" t="str">
        <f t="shared" si="169"/>
        <v>Existing</v>
      </c>
    </row>
    <row r="5399" spans="1:7" ht="19" x14ac:dyDescent="0.25">
      <c r="A5399" s="7">
        <v>2014</v>
      </c>
      <c r="B5399" s="7" t="s">
        <v>682</v>
      </c>
      <c r="C5399" s="7" t="s">
        <v>6</v>
      </c>
      <c r="D5399" s="24">
        <v>392443.69</v>
      </c>
      <c r="E5399">
        <f>INDEX('B. Store opening dates'!$B$5:$B$2448,MATCH('A. Sales by store'!B5399,'B. Store opening dates'!$A$5:$A$2448,0))</f>
        <v>2005</v>
      </c>
      <c r="F5399" t="str">
        <f t="shared" si="168"/>
        <v>Old</v>
      </c>
      <c r="G5399" t="str">
        <f t="shared" si="169"/>
        <v>Existing</v>
      </c>
    </row>
    <row r="5400" spans="1:7" ht="19" x14ac:dyDescent="0.25">
      <c r="A5400" s="7">
        <v>2015</v>
      </c>
      <c r="B5400" s="7" t="s">
        <v>682</v>
      </c>
      <c r="C5400" s="7" t="s">
        <v>7</v>
      </c>
      <c r="D5400" s="24">
        <v>164268.04999999999</v>
      </c>
      <c r="E5400">
        <f>INDEX('B. Store opening dates'!$B$5:$B$2448,MATCH('A. Sales by store'!B5400,'B. Store opening dates'!$A$5:$A$2448,0))</f>
        <v>2005</v>
      </c>
      <c r="F5400" t="str">
        <f t="shared" si="168"/>
        <v>Old</v>
      </c>
      <c r="G5400" t="str">
        <f t="shared" si="169"/>
        <v>Existing</v>
      </c>
    </row>
    <row r="5401" spans="1:7" ht="19" x14ac:dyDescent="0.25">
      <c r="A5401" s="7">
        <v>2014</v>
      </c>
      <c r="B5401" s="7" t="s">
        <v>682</v>
      </c>
      <c r="C5401" s="7" t="s">
        <v>7</v>
      </c>
      <c r="D5401" s="24">
        <v>173273.11</v>
      </c>
      <c r="E5401">
        <f>INDEX('B. Store opening dates'!$B$5:$B$2448,MATCH('A. Sales by store'!B5401,'B. Store opening dates'!$A$5:$A$2448,0))</f>
        <v>2005</v>
      </c>
      <c r="F5401" t="str">
        <f t="shared" si="168"/>
        <v>Old</v>
      </c>
      <c r="G5401" t="str">
        <f t="shared" si="169"/>
        <v>Existing</v>
      </c>
    </row>
    <row r="5402" spans="1:7" ht="19" x14ac:dyDescent="0.25">
      <c r="A5402" s="7">
        <v>2015</v>
      </c>
      <c r="B5402" s="7" t="s">
        <v>682</v>
      </c>
      <c r="C5402" s="7" t="s">
        <v>8</v>
      </c>
      <c r="D5402" s="24">
        <v>470420.44</v>
      </c>
      <c r="E5402">
        <f>INDEX('B. Store opening dates'!$B$5:$B$2448,MATCH('A. Sales by store'!B5402,'B. Store opening dates'!$A$5:$A$2448,0))</f>
        <v>2005</v>
      </c>
      <c r="F5402" t="str">
        <f t="shared" si="168"/>
        <v>Old</v>
      </c>
      <c r="G5402" t="str">
        <f t="shared" si="169"/>
        <v>Existing</v>
      </c>
    </row>
    <row r="5403" spans="1:7" ht="19" x14ac:dyDescent="0.25">
      <c r="A5403" s="7">
        <v>2014</v>
      </c>
      <c r="B5403" s="7" t="s">
        <v>682</v>
      </c>
      <c r="C5403" s="7" t="s">
        <v>8</v>
      </c>
      <c r="D5403" s="24">
        <v>484608.88</v>
      </c>
      <c r="E5403">
        <f>INDEX('B. Store opening dates'!$B$5:$B$2448,MATCH('A. Sales by store'!B5403,'B. Store opening dates'!$A$5:$A$2448,0))</f>
        <v>2005</v>
      </c>
      <c r="F5403" t="str">
        <f t="shared" si="168"/>
        <v>Old</v>
      </c>
      <c r="G5403" t="str">
        <f t="shared" si="169"/>
        <v>Existing</v>
      </c>
    </row>
    <row r="5404" spans="1:7" ht="19" x14ac:dyDescent="0.25">
      <c r="A5404" s="7">
        <v>2015</v>
      </c>
      <c r="B5404" s="7" t="s">
        <v>683</v>
      </c>
      <c r="C5404" s="7" t="s">
        <v>5</v>
      </c>
      <c r="D5404" s="24">
        <v>716100.58</v>
      </c>
      <c r="E5404">
        <f>INDEX('B. Store opening dates'!$B$5:$B$2448,MATCH('A. Sales by store'!B5404,'B. Store opening dates'!$A$5:$A$2448,0))</f>
        <v>2005</v>
      </c>
      <c r="F5404" t="str">
        <f t="shared" si="168"/>
        <v>Old</v>
      </c>
      <c r="G5404" t="str">
        <f t="shared" si="169"/>
        <v>Existing</v>
      </c>
    </row>
    <row r="5405" spans="1:7" ht="19" x14ac:dyDescent="0.25">
      <c r="A5405" s="7">
        <v>2014</v>
      </c>
      <c r="B5405" s="7" t="s">
        <v>683</v>
      </c>
      <c r="C5405" s="7" t="s">
        <v>5</v>
      </c>
      <c r="D5405" s="24">
        <v>787597.58</v>
      </c>
      <c r="E5405">
        <f>INDEX('B. Store opening dates'!$B$5:$B$2448,MATCH('A. Sales by store'!B5405,'B. Store opening dates'!$A$5:$A$2448,0))</f>
        <v>2005</v>
      </c>
      <c r="F5405" t="str">
        <f t="shared" si="168"/>
        <v>Old</v>
      </c>
      <c r="G5405" t="str">
        <f t="shared" si="169"/>
        <v>Existing</v>
      </c>
    </row>
    <row r="5406" spans="1:7" ht="19" x14ac:dyDescent="0.25">
      <c r="A5406" s="7">
        <v>2015</v>
      </c>
      <c r="B5406" s="7" t="s">
        <v>683</v>
      </c>
      <c r="C5406" s="7" t="s">
        <v>6</v>
      </c>
      <c r="D5406" s="24">
        <v>379402.66</v>
      </c>
      <c r="E5406">
        <f>INDEX('B. Store opening dates'!$B$5:$B$2448,MATCH('A. Sales by store'!B5406,'B. Store opening dates'!$A$5:$A$2448,0))</f>
        <v>2005</v>
      </c>
      <c r="F5406" t="str">
        <f t="shared" si="168"/>
        <v>Old</v>
      </c>
      <c r="G5406" t="str">
        <f t="shared" si="169"/>
        <v>Existing</v>
      </c>
    </row>
    <row r="5407" spans="1:7" ht="19" x14ac:dyDescent="0.25">
      <c r="A5407" s="7">
        <v>2014</v>
      </c>
      <c r="B5407" s="7" t="s">
        <v>683</v>
      </c>
      <c r="C5407" s="7" t="s">
        <v>6</v>
      </c>
      <c r="D5407" s="24">
        <v>275102.96999999997</v>
      </c>
      <c r="E5407">
        <f>INDEX('B. Store opening dates'!$B$5:$B$2448,MATCH('A. Sales by store'!B5407,'B. Store opening dates'!$A$5:$A$2448,0))</f>
        <v>2005</v>
      </c>
      <c r="F5407" t="str">
        <f t="shared" si="168"/>
        <v>Old</v>
      </c>
      <c r="G5407" t="str">
        <f t="shared" si="169"/>
        <v>Existing</v>
      </c>
    </row>
    <row r="5408" spans="1:7" ht="19" x14ac:dyDescent="0.25">
      <c r="A5408" s="7">
        <v>2015</v>
      </c>
      <c r="B5408" s="7" t="s">
        <v>683</v>
      </c>
      <c r="C5408" s="7" t="s">
        <v>7</v>
      </c>
      <c r="D5408" s="24">
        <v>241887.73</v>
      </c>
      <c r="E5408">
        <f>INDEX('B. Store opening dates'!$B$5:$B$2448,MATCH('A. Sales by store'!B5408,'B. Store opening dates'!$A$5:$A$2448,0))</f>
        <v>2005</v>
      </c>
      <c r="F5408" t="str">
        <f t="shared" si="168"/>
        <v>Old</v>
      </c>
      <c r="G5408" t="str">
        <f t="shared" si="169"/>
        <v>Existing</v>
      </c>
    </row>
    <row r="5409" spans="1:7" ht="19" x14ac:dyDescent="0.25">
      <c r="A5409" s="7">
        <v>2014</v>
      </c>
      <c r="B5409" s="7" t="s">
        <v>683</v>
      </c>
      <c r="C5409" s="7" t="s">
        <v>7</v>
      </c>
      <c r="D5409" s="24">
        <v>254675.66</v>
      </c>
      <c r="E5409">
        <f>INDEX('B. Store opening dates'!$B$5:$B$2448,MATCH('A. Sales by store'!B5409,'B. Store opening dates'!$A$5:$A$2448,0))</f>
        <v>2005</v>
      </c>
      <c r="F5409" t="str">
        <f t="shared" si="168"/>
        <v>Old</v>
      </c>
      <c r="G5409" t="str">
        <f t="shared" si="169"/>
        <v>Existing</v>
      </c>
    </row>
    <row r="5410" spans="1:7" ht="19" x14ac:dyDescent="0.25">
      <c r="A5410" s="7">
        <v>2015</v>
      </c>
      <c r="B5410" s="7" t="s">
        <v>683</v>
      </c>
      <c r="C5410" s="7" t="s">
        <v>8</v>
      </c>
      <c r="D5410" s="24">
        <v>794500.04</v>
      </c>
      <c r="E5410">
        <f>INDEX('B. Store opening dates'!$B$5:$B$2448,MATCH('A. Sales by store'!B5410,'B. Store opening dates'!$A$5:$A$2448,0))</f>
        <v>2005</v>
      </c>
      <c r="F5410" t="str">
        <f t="shared" si="168"/>
        <v>Old</v>
      </c>
      <c r="G5410" t="str">
        <f t="shared" si="169"/>
        <v>Existing</v>
      </c>
    </row>
    <row r="5411" spans="1:7" ht="19" x14ac:dyDescent="0.25">
      <c r="A5411" s="7">
        <v>2014</v>
      </c>
      <c r="B5411" s="7" t="s">
        <v>683</v>
      </c>
      <c r="C5411" s="7" t="s">
        <v>8</v>
      </c>
      <c r="D5411" s="24">
        <v>819706.11</v>
      </c>
      <c r="E5411">
        <f>INDEX('B. Store opening dates'!$B$5:$B$2448,MATCH('A. Sales by store'!B5411,'B. Store opening dates'!$A$5:$A$2448,0))</f>
        <v>2005</v>
      </c>
      <c r="F5411" t="str">
        <f t="shared" si="168"/>
        <v>Old</v>
      </c>
      <c r="G5411" t="str">
        <f t="shared" si="169"/>
        <v>Existing</v>
      </c>
    </row>
    <row r="5412" spans="1:7" ht="19" x14ac:dyDescent="0.25">
      <c r="A5412" s="7">
        <v>2015</v>
      </c>
      <c r="B5412" s="7" t="s">
        <v>684</v>
      </c>
      <c r="C5412" s="7" t="s">
        <v>5</v>
      </c>
      <c r="D5412" s="24">
        <v>769295.37</v>
      </c>
      <c r="E5412">
        <f>INDEX('B. Store opening dates'!$B$5:$B$2448,MATCH('A. Sales by store'!B5412,'B. Store opening dates'!$A$5:$A$2448,0))</f>
        <v>2005</v>
      </c>
      <c r="F5412" t="str">
        <f t="shared" si="168"/>
        <v>Old</v>
      </c>
      <c r="G5412" t="str">
        <f t="shared" si="169"/>
        <v>Existing</v>
      </c>
    </row>
    <row r="5413" spans="1:7" ht="19" x14ac:dyDescent="0.25">
      <c r="A5413" s="7">
        <v>2014</v>
      </c>
      <c r="B5413" s="7" t="s">
        <v>684</v>
      </c>
      <c r="C5413" s="7" t="s">
        <v>5</v>
      </c>
      <c r="D5413" s="24">
        <v>849207.39</v>
      </c>
      <c r="E5413">
        <f>INDEX('B. Store opening dates'!$B$5:$B$2448,MATCH('A. Sales by store'!B5413,'B. Store opening dates'!$A$5:$A$2448,0))</f>
        <v>2005</v>
      </c>
      <c r="F5413" t="str">
        <f t="shared" si="168"/>
        <v>Old</v>
      </c>
      <c r="G5413" t="str">
        <f t="shared" si="169"/>
        <v>Existing</v>
      </c>
    </row>
    <row r="5414" spans="1:7" ht="19" x14ac:dyDescent="0.25">
      <c r="A5414" s="7">
        <v>2015</v>
      </c>
      <c r="B5414" s="7" t="s">
        <v>684</v>
      </c>
      <c r="C5414" s="7" t="s">
        <v>6</v>
      </c>
      <c r="D5414" s="24">
        <v>593377.43000000005</v>
      </c>
      <c r="E5414">
        <f>INDEX('B. Store opening dates'!$B$5:$B$2448,MATCH('A. Sales by store'!B5414,'B. Store opening dates'!$A$5:$A$2448,0))</f>
        <v>2005</v>
      </c>
      <c r="F5414" t="str">
        <f t="shared" si="168"/>
        <v>Old</v>
      </c>
      <c r="G5414" t="str">
        <f t="shared" si="169"/>
        <v>Existing</v>
      </c>
    </row>
    <row r="5415" spans="1:7" ht="19" x14ac:dyDescent="0.25">
      <c r="A5415" s="7">
        <v>2014</v>
      </c>
      <c r="B5415" s="7" t="s">
        <v>684</v>
      </c>
      <c r="C5415" s="7" t="s">
        <v>6</v>
      </c>
      <c r="D5415" s="24">
        <v>418335.96</v>
      </c>
      <c r="E5415">
        <f>INDEX('B. Store opening dates'!$B$5:$B$2448,MATCH('A. Sales by store'!B5415,'B. Store opening dates'!$A$5:$A$2448,0))</f>
        <v>2005</v>
      </c>
      <c r="F5415" t="str">
        <f t="shared" si="168"/>
        <v>Old</v>
      </c>
      <c r="G5415" t="str">
        <f t="shared" si="169"/>
        <v>Existing</v>
      </c>
    </row>
    <row r="5416" spans="1:7" ht="19" x14ac:dyDescent="0.25">
      <c r="A5416" s="7">
        <v>2015</v>
      </c>
      <c r="B5416" s="7" t="s">
        <v>684</v>
      </c>
      <c r="C5416" s="7" t="s">
        <v>7</v>
      </c>
      <c r="D5416" s="24">
        <v>225391.65</v>
      </c>
      <c r="E5416">
        <f>INDEX('B. Store opening dates'!$B$5:$B$2448,MATCH('A. Sales by store'!B5416,'B. Store opening dates'!$A$5:$A$2448,0))</f>
        <v>2005</v>
      </c>
      <c r="F5416" t="str">
        <f t="shared" si="168"/>
        <v>Old</v>
      </c>
      <c r="G5416" t="str">
        <f t="shared" si="169"/>
        <v>Existing</v>
      </c>
    </row>
    <row r="5417" spans="1:7" ht="19" x14ac:dyDescent="0.25">
      <c r="A5417" s="7">
        <v>2014</v>
      </c>
      <c r="B5417" s="7" t="s">
        <v>684</v>
      </c>
      <c r="C5417" s="7" t="s">
        <v>7</v>
      </c>
      <c r="D5417" s="24">
        <v>238916.35</v>
      </c>
      <c r="E5417">
        <f>INDEX('B. Store opening dates'!$B$5:$B$2448,MATCH('A. Sales by store'!B5417,'B. Store opening dates'!$A$5:$A$2448,0))</f>
        <v>2005</v>
      </c>
      <c r="F5417" t="str">
        <f t="shared" si="168"/>
        <v>Old</v>
      </c>
      <c r="G5417" t="str">
        <f t="shared" si="169"/>
        <v>Existing</v>
      </c>
    </row>
    <row r="5418" spans="1:7" ht="19" x14ac:dyDescent="0.25">
      <c r="A5418" s="7">
        <v>2015</v>
      </c>
      <c r="B5418" s="7" t="s">
        <v>684</v>
      </c>
      <c r="C5418" s="7" t="s">
        <v>8</v>
      </c>
      <c r="D5418" s="24">
        <v>730254.92</v>
      </c>
      <c r="E5418">
        <f>INDEX('B. Store opening dates'!$B$5:$B$2448,MATCH('A. Sales by store'!B5418,'B. Store opening dates'!$A$5:$A$2448,0))</f>
        <v>2005</v>
      </c>
      <c r="F5418" t="str">
        <f t="shared" si="168"/>
        <v>Old</v>
      </c>
      <c r="G5418" t="str">
        <f t="shared" si="169"/>
        <v>Existing</v>
      </c>
    </row>
    <row r="5419" spans="1:7" ht="19" x14ac:dyDescent="0.25">
      <c r="A5419" s="7">
        <v>2014</v>
      </c>
      <c r="B5419" s="7" t="s">
        <v>684</v>
      </c>
      <c r="C5419" s="7" t="s">
        <v>8</v>
      </c>
      <c r="D5419" s="24">
        <v>761688.64</v>
      </c>
      <c r="E5419">
        <f>INDEX('B. Store opening dates'!$B$5:$B$2448,MATCH('A. Sales by store'!B5419,'B. Store opening dates'!$A$5:$A$2448,0))</f>
        <v>2005</v>
      </c>
      <c r="F5419" t="str">
        <f t="shared" si="168"/>
        <v>Old</v>
      </c>
      <c r="G5419" t="str">
        <f t="shared" si="169"/>
        <v>Existing</v>
      </c>
    </row>
    <row r="5420" spans="1:7" ht="19" x14ac:dyDescent="0.25">
      <c r="A5420" s="7">
        <v>2015</v>
      </c>
      <c r="B5420" s="7" t="s">
        <v>685</v>
      </c>
      <c r="C5420" s="7" t="s">
        <v>5</v>
      </c>
      <c r="D5420" s="24">
        <v>792754.2</v>
      </c>
      <c r="E5420">
        <f>INDEX('B. Store opening dates'!$B$5:$B$2448,MATCH('A. Sales by store'!B5420,'B. Store opening dates'!$A$5:$A$2448,0))</f>
        <v>2005</v>
      </c>
      <c r="F5420" t="str">
        <f t="shared" si="168"/>
        <v>Old</v>
      </c>
      <c r="G5420" t="str">
        <f t="shared" si="169"/>
        <v>Existing</v>
      </c>
    </row>
    <row r="5421" spans="1:7" ht="19" x14ac:dyDescent="0.25">
      <c r="A5421" s="7">
        <v>2014</v>
      </c>
      <c r="B5421" s="7" t="s">
        <v>685</v>
      </c>
      <c r="C5421" s="7" t="s">
        <v>5</v>
      </c>
      <c r="D5421" s="24">
        <v>861959.35</v>
      </c>
      <c r="E5421">
        <f>INDEX('B. Store opening dates'!$B$5:$B$2448,MATCH('A. Sales by store'!B5421,'B. Store opening dates'!$A$5:$A$2448,0))</f>
        <v>2005</v>
      </c>
      <c r="F5421" t="str">
        <f t="shared" si="168"/>
        <v>Old</v>
      </c>
      <c r="G5421" t="str">
        <f t="shared" si="169"/>
        <v>Existing</v>
      </c>
    </row>
    <row r="5422" spans="1:7" ht="19" x14ac:dyDescent="0.25">
      <c r="A5422" s="7">
        <v>2015</v>
      </c>
      <c r="B5422" s="7" t="s">
        <v>685</v>
      </c>
      <c r="C5422" s="7" t="s">
        <v>6</v>
      </c>
      <c r="D5422" s="24">
        <v>301493.2</v>
      </c>
      <c r="E5422">
        <f>INDEX('B. Store opening dates'!$B$5:$B$2448,MATCH('A. Sales by store'!B5422,'B. Store opening dates'!$A$5:$A$2448,0))</f>
        <v>2005</v>
      </c>
      <c r="F5422" t="str">
        <f t="shared" si="168"/>
        <v>Old</v>
      </c>
      <c r="G5422" t="str">
        <f t="shared" si="169"/>
        <v>Existing</v>
      </c>
    </row>
    <row r="5423" spans="1:7" ht="19" x14ac:dyDescent="0.25">
      <c r="A5423" s="7">
        <v>2014</v>
      </c>
      <c r="B5423" s="7" t="s">
        <v>685</v>
      </c>
      <c r="C5423" s="7" t="s">
        <v>6</v>
      </c>
      <c r="D5423" s="24">
        <v>221534.23</v>
      </c>
      <c r="E5423">
        <f>INDEX('B. Store opening dates'!$B$5:$B$2448,MATCH('A. Sales by store'!B5423,'B. Store opening dates'!$A$5:$A$2448,0))</f>
        <v>2005</v>
      </c>
      <c r="F5423" t="str">
        <f t="shared" si="168"/>
        <v>Old</v>
      </c>
      <c r="G5423" t="str">
        <f t="shared" si="169"/>
        <v>Existing</v>
      </c>
    </row>
    <row r="5424" spans="1:7" ht="19" x14ac:dyDescent="0.25">
      <c r="A5424" s="7">
        <v>2015</v>
      </c>
      <c r="B5424" s="7" t="s">
        <v>685</v>
      </c>
      <c r="C5424" s="7" t="s">
        <v>7</v>
      </c>
      <c r="D5424" s="24">
        <v>147790.66</v>
      </c>
      <c r="E5424">
        <f>INDEX('B. Store opening dates'!$B$5:$B$2448,MATCH('A. Sales by store'!B5424,'B. Store opening dates'!$A$5:$A$2448,0))</f>
        <v>2005</v>
      </c>
      <c r="F5424" t="str">
        <f t="shared" si="168"/>
        <v>Old</v>
      </c>
      <c r="G5424" t="str">
        <f t="shared" si="169"/>
        <v>Existing</v>
      </c>
    </row>
    <row r="5425" spans="1:7" ht="19" x14ac:dyDescent="0.25">
      <c r="A5425" s="7">
        <v>2014</v>
      </c>
      <c r="B5425" s="7" t="s">
        <v>685</v>
      </c>
      <c r="C5425" s="7" t="s">
        <v>7</v>
      </c>
      <c r="D5425" s="24">
        <v>155427.09</v>
      </c>
      <c r="E5425">
        <f>INDEX('B. Store opening dates'!$B$5:$B$2448,MATCH('A. Sales by store'!B5425,'B. Store opening dates'!$A$5:$A$2448,0))</f>
        <v>2005</v>
      </c>
      <c r="F5425" t="str">
        <f t="shared" si="168"/>
        <v>Old</v>
      </c>
      <c r="G5425" t="str">
        <f t="shared" si="169"/>
        <v>Existing</v>
      </c>
    </row>
    <row r="5426" spans="1:7" ht="19" x14ac:dyDescent="0.25">
      <c r="A5426" s="7">
        <v>2015</v>
      </c>
      <c r="B5426" s="7" t="s">
        <v>685</v>
      </c>
      <c r="C5426" s="7" t="s">
        <v>8</v>
      </c>
      <c r="D5426" s="24">
        <v>593541.68000000005</v>
      </c>
      <c r="E5426">
        <f>INDEX('B. Store opening dates'!$B$5:$B$2448,MATCH('A. Sales by store'!B5426,'B. Store opening dates'!$A$5:$A$2448,0))</f>
        <v>2005</v>
      </c>
      <c r="F5426" t="str">
        <f t="shared" si="168"/>
        <v>Old</v>
      </c>
      <c r="G5426" t="str">
        <f t="shared" si="169"/>
        <v>Existing</v>
      </c>
    </row>
    <row r="5427" spans="1:7" ht="19" x14ac:dyDescent="0.25">
      <c r="A5427" s="7">
        <v>2014</v>
      </c>
      <c r="B5427" s="7" t="s">
        <v>685</v>
      </c>
      <c r="C5427" s="7" t="s">
        <v>8</v>
      </c>
      <c r="D5427" s="24">
        <v>617733.05000000005</v>
      </c>
      <c r="E5427">
        <f>INDEX('B. Store opening dates'!$B$5:$B$2448,MATCH('A. Sales by store'!B5427,'B. Store opening dates'!$A$5:$A$2448,0))</f>
        <v>2005</v>
      </c>
      <c r="F5427" t="str">
        <f t="shared" si="168"/>
        <v>Old</v>
      </c>
      <c r="G5427" t="str">
        <f t="shared" si="169"/>
        <v>Existing</v>
      </c>
    </row>
    <row r="5428" spans="1:7" ht="19" x14ac:dyDescent="0.25">
      <c r="A5428" s="7">
        <v>2015</v>
      </c>
      <c r="B5428" s="7" t="s">
        <v>686</v>
      </c>
      <c r="C5428" s="7" t="s">
        <v>5</v>
      </c>
      <c r="D5428" s="24">
        <v>728066.04</v>
      </c>
      <c r="E5428">
        <f>INDEX('B. Store opening dates'!$B$5:$B$2448,MATCH('A. Sales by store'!B5428,'B. Store opening dates'!$A$5:$A$2448,0))</f>
        <v>2005</v>
      </c>
      <c r="F5428" t="str">
        <f t="shared" si="168"/>
        <v>Old</v>
      </c>
      <c r="G5428" t="str">
        <f t="shared" si="169"/>
        <v>Existing</v>
      </c>
    </row>
    <row r="5429" spans="1:7" ht="19" x14ac:dyDescent="0.25">
      <c r="A5429" s="7">
        <v>2014</v>
      </c>
      <c r="B5429" s="7" t="s">
        <v>686</v>
      </c>
      <c r="C5429" s="7" t="s">
        <v>5</v>
      </c>
      <c r="D5429" s="24">
        <v>806150.41</v>
      </c>
      <c r="E5429">
        <f>INDEX('B. Store opening dates'!$B$5:$B$2448,MATCH('A. Sales by store'!B5429,'B. Store opening dates'!$A$5:$A$2448,0))</f>
        <v>2005</v>
      </c>
      <c r="F5429" t="str">
        <f t="shared" si="168"/>
        <v>Old</v>
      </c>
      <c r="G5429" t="str">
        <f t="shared" si="169"/>
        <v>Existing</v>
      </c>
    </row>
    <row r="5430" spans="1:7" ht="19" x14ac:dyDescent="0.25">
      <c r="A5430" s="7">
        <v>2015</v>
      </c>
      <c r="B5430" s="7" t="s">
        <v>686</v>
      </c>
      <c r="C5430" s="7" t="s">
        <v>6</v>
      </c>
      <c r="D5430" s="24">
        <v>407744.02</v>
      </c>
      <c r="E5430">
        <f>INDEX('B. Store opening dates'!$B$5:$B$2448,MATCH('A. Sales by store'!B5430,'B. Store opening dates'!$A$5:$A$2448,0))</f>
        <v>2005</v>
      </c>
      <c r="F5430" t="str">
        <f t="shared" si="168"/>
        <v>Old</v>
      </c>
      <c r="G5430" t="str">
        <f t="shared" si="169"/>
        <v>Existing</v>
      </c>
    </row>
    <row r="5431" spans="1:7" ht="19" x14ac:dyDescent="0.25">
      <c r="A5431" s="7">
        <v>2014</v>
      </c>
      <c r="B5431" s="7" t="s">
        <v>686</v>
      </c>
      <c r="C5431" s="7" t="s">
        <v>6</v>
      </c>
      <c r="D5431" s="24">
        <v>299647.76</v>
      </c>
      <c r="E5431">
        <f>INDEX('B. Store opening dates'!$B$5:$B$2448,MATCH('A. Sales by store'!B5431,'B. Store opening dates'!$A$5:$A$2448,0))</f>
        <v>2005</v>
      </c>
      <c r="F5431" t="str">
        <f t="shared" si="168"/>
        <v>Old</v>
      </c>
      <c r="G5431" t="str">
        <f t="shared" si="169"/>
        <v>Existing</v>
      </c>
    </row>
    <row r="5432" spans="1:7" ht="19" x14ac:dyDescent="0.25">
      <c r="A5432" s="7">
        <v>2015</v>
      </c>
      <c r="B5432" s="7" t="s">
        <v>686</v>
      </c>
      <c r="C5432" s="7" t="s">
        <v>7</v>
      </c>
      <c r="D5432" s="24">
        <v>216530.13</v>
      </c>
      <c r="E5432">
        <f>INDEX('B. Store opening dates'!$B$5:$B$2448,MATCH('A. Sales by store'!B5432,'B. Store opening dates'!$A$5:$A$2448,0))</f>
        <v>2005</v>
      </c>
      <c r="F5432" t="str">
        <f t="shared" si="168"/>
        <v>Old</v>
      </c>
      <c r="G5432" t="str">
        <f t="shared" si="169"/>
        <v>Existing</v>
      </c>
    </row>
    <row r="5433" spans="1:7" ht="19" x14ac:dyDescent="0.25">
      <c r="A5433" s="7">
        <v>2014</v>
      </c>
      <c r="B5433" s="7" t="s">
        <v>686</v>
      </c>
      <c r="C5433" s="7" t="s">
        <v>7</v>
      </c>
      <c r="D5433" s="24">
        <v>227472.07</v>
      </c>
      <c r="E5433">
        <f>INDEX('B. Store opening dates'!$B$5:$B$2448,MATCH('A. Sales by store'!B5433,'B. Store opening dates'!$A$5:$A$2448,0))</f>
        <v>2005</v>
      </c>
      <c r="F5433" t="str">
        <f t="shared" si="168"/>
        <v>Old</v>
      </c>
      <c r="G5433" t="str">
        <f t="shared" si="169"/>
        <v>Existing</v>
      </c>
    </row>
    <row r="5434" spans="1:7" ht="19" x14ac:dyDescent="0.25">
      <c r="A5434" s="7">
        <v>2015</v>
      </c>
      <c r="B5434" s="7" t="s">
        <v>686</v>
      </c>
      <c r="C5434" s="7" t="s">
        <v>8</v>
      </c>
      <c r="D5434" s="24">
        <v>534887.78</v>
      </c>
      <c r="E5434">
        <f>INDEX('B. Store opening dates'!$B$5:$B$2448,MATCH('A. Sales by store'!B5434,'B. Store opening dates'!$A$5:$A$2448,0))</f>
        <v>2005</v>
      </c>
      <c r="F5434" t="str">
        <f t="shared" si="168"/>
        <v>Old</v>
      </c>
      <c r="G5434" t="str">
        <f t="shared" si="169"/>
        <v>Existing</v>
      </c>
    </row>
    <row r="5435" spans="1:7" ht="19" x14ac:dyDescent="0.25">
      <c r="A5435" s="7">
        <v>2014</v>
      </c>
      <c r="B5435" s="7" t="s">
        <v>686</v>
      </c>
      <c r="C5435" s="7" t="s">
        <v>8</v>
      </c>
      <c r="D5435" s="24">
        <v>550921.79</v>
      </c>
      <c r="E5435">
        <f>INDEX('B. Store opening dates'!$B$5:$B$2448,MATCH('A. Sales by store'!B5435,'B. Store opening dates'!$A$5:$A$2448,0))</f>
        <v>2005</v>
      </c>
      <c r="F5435" t="str">
        <f t="shared" si="168"/>
        <v>Old</v>
      </c>
      <c r="G5435" t="str">
        <f t="shared" si="169"/>
        <v>Existing</v>
      </c>
    </row>
    <row r="5436" spans="1:7" ht="19" x14ac:dyDescent="0.25">
      <c r="A5436" s="7">
        <v>2015</v>
      </c>
      <c r="B5436" s="7" t="s">
        <v>687</v>
      </c>
      <c r="C5436" s="7" t="s">
        <v>5</v>
      </c>
      <c r="D5436" s="24">
        <v>783235.6</v>
      </c>
      <c r="E5436">
        <f>INDEX('B. Store opening dates'!$B$5:$B$2448,MATCH('A. Sales by store'!B5436,'B. Store opening dates'!$A$5:$A$2448,0))</f>
        <v>2005</v>
      </c>
      <c r="F5436" t="str">
        <f t="shared" si="168"/>
        <v>Old</v>
      </c>
      <c r="G5436" t="str">
        <f t="shared" si="169"/>
        <v>Existing</v>
      </c>
    </row>
    <row r="5437" spans="1:7" ht="19" x14ac:dyDescent="0.25">
      <c r="A5437" s="7">
        <v>2014</v>
      </c>
      <c r="B5437" s="7" t="s">
        <v>687</v>
      </c>
      <c r="C5437" s="7" t="s">
        <v>5</v>
      </c>
      <c r="D5437" s="24">
        <v>852567.36</v>
      </c>
      <c r="E5437">
        <f>INDEX('B. Store opening dates'!$B$5:$B$2448,MATCH('A. Sales by store'!B5437,'B. Store opening dates'!$A$5:$A$2448,0))</f>
        <v>2005</v>
      </c>
      <c r="F5437" t="str">
        <f t="shared" si="168"/>
        <v>Old</v>
      </c>
      <c r="G5437" t="str">
        <f t="shared" si="169"/>
        <v>Existing</v>
      </c>
    </row>
    <row r="5438" spans="1:7" ht="19" x14ac:dyDescent="0.25">
      <c r="A5438" s="7">
        <v>2015</v>
      </c>
      <c r="B5438" s="7" t="s">
        <v>687</v>
      </c>
      <c r="C5438" s="7" t="s">
        <v>6</v>
      </c>
      <c r="D5438" s="24">
        <v>560709.66</v>
      </c>
      <c r="E5438">
        <f>INDEX('B. Store opening dates'!$B$5:$B$2448,MATCH('A. Sales by store'!B5438,'B. Store opening dates'!$A$5:$A$2448,0))</f>
        <v>2005</v>
      </c>
      <c r="F5438" t="str">
        <f t="shared" si="168"/>
        <v>Old</v>
      </c>
      <c r="G5438" t="str">
        <f t="shared" si="169"/>
        <v>Existing</v>
      </c>
    </row>
    <row r="5439" spans="1:7" ht="19" x14ac:dyDescent="0.25">
      <c r="A5439" s="7">
        <v>2014</v>
      </c>
      <c r="B5439" s="7" t="s">
        <v>687</v>
      </c>
      <c r="C5439" s="7" t="s">
        <v>6</v>
      </c>
      <c r="D5439" s="24">
        <v>392668.56</v>
      </c>
      <c r="E5439">
        <f>INDEX('B. Store opening dates'!$B$5:$B$2448,MATCH('A. Sales by store'!B5439,'B. Store opening dates'!$A$5:$A$2448,0))</f>
        <v>2005</v>
      </c>
      <c r="F5439" t="str">
        <f t="shared" si="168"/>
        <v>Old</v>
      </c>
      <c r="G5439" t="str">
        <f t="shared" si="169"/>
        <v>Existing</v>
      </c>
    </row>
    <row r="5440" spans="1:7" ht="19" x14ac:dyDescent="0.25">
      <c r="A5440" s="7">
        <v>2015</v>
      </c>
      <c r="B5440" s="7" t="s">
        <v>687</v>
      </c>
      <c r="C5440" s="7" t="s">
        <v>7</v>
      </c>
      <c r="D5440" s="24">
        <v>210872.3</v>
      </c>
      <c r="E5440">
        <f>INDEX('B. Store opening dates'!$B$5:$B$2448,MATCH('A. Sales by store'!B5440,'B. Store opening dates'!$A$5:$A$2448,0))</f>
        <v>2005</v>
      </c>
      <c r="F5440" t="str">
        <f t="shared" si="168"/>
        <v>Old</v>
      </c>
      <c r="G5440" t="str">
        <f t="shared" si="169"/>
        <v>Existing</v>
      </c>
    </row>
    <row r="5441" spans="1:7" ht="19" x14ac:dyDescent="0.25">
      <c r="A5441" s="7">
        <v>2014</v>
      </c>
      <c r="B5441" s="7" t="s">
        <v>687</v>
      </c>
      <c r="C5441" s="7" t="s">
        <v>7</v>
      </c>
      <c r="D5441" s="24">
        <v>220436.35</v>
      </c>
      <c r="E5441">
        <f>INDEX('B. Store opening dates'!$B$5:$B$2448,MATCH('A. Sales by store'!B5441,'B. Store opening dates'!$A$5:$A$2448,0))</f>
        <v>2005</v>
      </c>
      <c r="F5441" t="str">
        <f t="shared" si="168"/>
        <v>Old</v>
      </c>
      <c r="G5441" t="str">
        <f t="shared" si="169"/>
        <v>Existing</v>
      </c>
    </row>
    <row r="5442" spans="1:7" ht="19" x14ac:dyDescent="0.25">
      <c r="A5442" s="7">
        <v>2015</v>
      </c>
      <c r="B5442" s="7" t="s">
        <v>687</v>
      </c>
      <c r="C5442" s="7" t="s">
        <v>8</v>
      </c>
      <c r="D5442" s="24">
        <v>400665.48</v>
      </c>
      <c r="E5442">
        <f>INDEX('B. Store opening dates'!$B$5:$B$2448,MATCH('A. Sales by store'!B5442,'B. Store opening dates'!$A$5:$A$2448,0))</f>
        <v>2005</v>
      </c>
      <c r="F5442" t="str">
        <f t="shared" si="168"/>
        <v>Old</v>
      </c>
      <c r="G5442" t="str">
        <f t="shared" si="169"/>
        <v>Existing</v>
      </c>
    </row>
    <row r="5443" spans="1:7" ht="19" x14ac:dyDescent="0.25">
      <c r="A5443" s="7">
        <v>2014</v>
      </c>
      <c r="B5443" s="7" t="s">
        <v>687</v>
      </c>
      <c r="C5443" s="7" t="s">
        <v>8</v>
      </c>
      <c r="D5443" s="24">
        <v>412881.48</v>
      </c>
      <c r="E5443">
        <f>INDEX('B. Store opening dates'!$B$5:$B$2448,MATCH('A. Sales by store'!B5443,'B. Store opening dates'!$A$5:$A$2448,0))</f>
        <v>2005</v>
      </c>
      <c r="F5443" t="str">
        <f t="shared" si="168"/>
        <v>Old</v>
      </c>
      <c r="G5443" t="str">
        <f t="shared" si="169"/>
        <v>Existing</v>
      </c>
    </row>
    <row r="5444" spans="1:7" ht="19" x14ac:dyDescent="0.25">
      <c r="A5444" s="7">
        <v>2015</v>
      </c>
      <c r="B5444" s="7" t="s">
        <v>688</v>
      </c>
      <c r="C5444" s="7" t="s">
        <v>5</v>
      </c>
      <c r="D5444" s="24">
        <v>909670.03</v>
      </c>
      <c r="E5444">
        <f>INDEX('B. Store opening dates'!$B$5:$B$2448,MATCH('A. Sales by store'!B5444,'B. Store opening dates'!$A$5:$A$2448,0))</f>
        <v>2005</v>
      </c>
      <c r="F5444" t="str">
        <f t="shared" si="168"/>
        <v>Old</v>
      </c>
      <c r="G5444" t="str">
        <f t="shared" si="169"/>
        <v>Existing</v>
      </c>
    </row>
    <row r="5445" spans="1:7" ht="19" x14ac:dyDescent="0.25">
      <c r="A5445" s="7">
        <v>2014</v>
      </c>
      <c r="B5445" s="7" t="s">
        <v>688</v>
      </c>
      <c r="C5445" s="7" t="s">
        <v>5</v>
      </c>
      <c r="D5445" s="24">
        <v>995114.71</v>
      </c>
      <c r="E5445">
        <f>INDEX('B. Store opening dates'!$B$5:$B$2448,MATCH('A. Sales by store'!B5445,'B. Store opening dates'!$A$5:$A$2448,0))</f>
        <v>2005</v>
      </c>
      <c r="F5445" t="str">
        <f t="shared" ref="F5445:F5508" si="170">IF(A5445 = 2015, IF(E5445&lt; 2015, "Old","New"),IF(E5445 &lt; 2014, "Old","New"))</f>
        <v>Old</v>
      </c>
      <c r="G5445" t="str">
        <f t="shared" ref="G5445:G5508" si="171">IF(A5445 = 2015, IF(E5445&lt; 2015, "Existing","New"),"Existing")</f>
        <v>Existing</v>
      </c>
    </row>
    <row r="5446" spans="1:7" ht="19" x14ac:dyDescent="0.25">
      <c r="A5446" s="7">
        <v>2015</v>
      </c>
      <c r="B5446" s="7" t="s">
        <v>688</v>
      </c>
      <c r="C5446" s="7" t="s">
        <v>6</v>
      </c>
      <c r="D5446" s="24">
        <v>352252.91</v>
      </c>
      <c r="E5446">
        <f>INDEX('B. Store opening dates'!$B$5:$B$2448,MATCH('A. Sales by store'!B5446,'B. Store opening dates'!$A$5:$A$2448,0))</f>
        <v>2005</v>
      </c>
      <c r="F5446" t="str">
        <f t="shared" si="170"/>
        <v>Old</v>
      </c>
      <c r="G5446" t="str">
        <f t="shared" si="171"/>
        <v>Existing</v>
      </c>
    </row>
    <row r="5447" spans="1:7" ht="19" x14ac:dyDescent="0.25">
      <c r="A5447" s="7">
        <v>2014</v>
      </c>
      <c r="B5447" s="7" t="s">
        <v>688</v>
      </c>
      <c r="C5447" s="7" t="s">
        <v>6</v>
      </c>
      <c r="D5447" s="24">
        <v>254974.62</v>
      </c>
      <c r="E5447">
        <f>INDEX('B. Store opening dates'!$B$5:$B$2448,MATCH('A. Sales by store'!B5447,'B. Store opening dates'!$A$5:$A$2448,0))</f>
        <v>2005</v>
      </c>
      <c r="F5447" t="str">
        <f t="shared" si="170"/>
        <v>Old</v>
      </c>
      <c r="G5447" t="str">
        <f t="shared" si="171"/>
        <v>Existing</v>
      </c>
    </row>
    <row r="5448" spans="1:7" ht="19" x14ac:dyDescent="0.25">
      <c r="A5448" s="7">
        <v>2015</v>
      </c>
      <c r="B5448" s="7" t="s">
        <v>688</v>
      </c>
      <c r="C5448" s="7" t="s">
        <v>7</v>
      </c>
      <c r="D5448" s="24">
        <v>185347.85</v>
      </c>
      <c r="E5448">
        <f>INDEX('B. Store opening dates'!$B$5:$B$2448,MATCH('A. Sales by store'!B5448,'B. Store opening dates'!$A$5:$A$2448,0))</f>
        <v>2005</v>
      </c>
      <c r="F5448" t="str">
        <f t="shared" si="170"/>
        <v>Old</v>
      </c>
      <c r="G5448" t="str">
        <f t="shared" si="171"/>
        <v>Existing</v>
      </c>
    </row>
    <row r="5449" spans="1:7" ht="19" x14ac:dyDescent="0.25">
      <c r="A5449" s="7">
        <v>2014</v>
      </c>
      <c r="B5449" s="7" t="s">
        <v>688</v>
      </c>
      <c r="C5449" s="7" t="s">
        <v>7</v>
      </c>
      <c r="D5449" s="24">
        <v>193928.46</v>
      </c>
      <c r="E5449">
        <f>INDEX('B. Store opening dates'!$B$5:$B$2448,MATCH('A. Sales by store'!B5449,'B. Store opening dates'!$A$5:$A$2448,0))</f>
        <v>2005</v>
      </c>
      <c r="F5449" t="str">
        <f t="shared" si="170"/>
        <v>Old</v>
      </c>
      <c r="G5449" t="str">
        <f t="shared" si="171"/>
        <v>Existing</v>
      </c>
    </row>
    <row r="5450" spans="1:7" ht="19" x14ac:dyDescent="0.25">
      <c r="A5450" s="7">
        <v>2015</v>
      </c>
      <c r="B5450" s="7" t="s">
        <v>688</v>
      </c>
      <c r="C5450" s="7" t="s">
        <v>8</v>
      </c>
      <c r="D5450" s="24">
        <v>463702.81</v>
      </c>
      <c r="E5450">
        <f>INDEX('B. Store opening dates'!$B$5:$B$2448,MATCH('A. Sales by store'!B5450,'B. Store opening dates'!$A$5:$A$2448,0))</f>
        <v>2005</v>
      </c>
      <c r="F5450" t="str">
        <f t="shared" si="170"/>
        <v>Old</v>
      </c>
      <c r="G5450" t="str">
        <f t="shared" si="171"/>
        <v>Existing</v>
      </c>
    </row>
    <row r="5451" spans="1:7" ht="19" x14ac:dyDescent="0.25">
      <c r="A5451" s="7">
        <v>2014</v>
      </c>
      <c r="B5451" s="7" t="s">
        <v>688</v>
      </c>
      <c r="C5451" s="7" t="s">
        <v>8</v>
      </c>
      <c r="D5451" s="24">
        <v>483458.6</v>
      </c>
      <c r="E5451">
        <f>INDEX('B. Store opening dates'!$B$5:$B$2448,MATCH('A. Sales by store'!B5451,'B. Store opening dates'!$A$5:$A$2448,0))</f>
        <v>2005</v>
      </c>
      <c r="F5451" t="str">
        <f t="shared" si="170"/>
        <v>Old</v>
      </c>
      <c r="G5451" t="str">
        <f t="shared" si="171"/>
        <v>Existing</v>
      </c>
    </row>
    <row r="5452" spans="1:7" ht="19" x14ac:dyDescent="0.25">
      <c r="A5452" s="7">
        <v>2015</v>
      </c>
      <c r="B5452" s="7" t="s">
        <v>689</v>
      </c>
      <c r="C5452" s="7" t="s">
        <v>5</v>
      </c>
      <c r="D5452" s="24">
        <v>676177.4</v>
      </c>
      <c r="E5452">
        <f>INDEX('B. Store opening dates'!$B$5:$B$2448,MATCH('A. Sales by store'!B5452,'B. Store opening dates'!$A$5:$A$2448,0))</f>
        <v>2005</v>
      </c>
      <c r="F5452" t="str">
        <f t="shared" si="170"/>
        <v>Old</v>
      </c>
      <c r="G5452" t="str">
        <f t="shared" si="171"/>
        <v>Existing</v>
      </c>
    </row>
    <row r="5453" spans="1:7" ht="19" x14ac:dyDescent="0.25">
      <c r="A5453" s="7">
        <v>2014</v>
      </c>
      <c r="B5453" s="7" t="s">
        <v>689</v>
      </c>
      <c r="C5453" s="7" t="s">
        <v>5</v>
      </c>
      <c r="D5453" s="24">
        <v>748313.97</v>
      </c>
      <c r="E5453">
        <f>INDEX('B. Store opening dates'!$B$5:$B$2448,MATCH('A. Sales by store'!B5453,'B. Store opening dates'!$A$5:$A$2448,0))</f>
        <v>2005</v>
      </c>
      <c r="F5453" t="str">
        <f t="shared" si="170"/>
        <v>Old</v>
      </c>
      <c r="G5453" t="str">
        <f t="shared" si="171"/>
        <v>Existing</v>
      </c>
    </row>
    <row r="5454" spans="1:7" ht="19" x14ac:dyDescent="0.25">
      <c r="A5454" s="7">
        <v>2015</v>
      </c>
      <c r="B5454" s="7" t="s">
        <v>689</v>
      </c>
      <c r="C5454" s="7" t="s">
        <v>6</v>
      </c>
      <c r="D5454" s="24">
        <v>423820.91</v>
      </c>
      <c r="E5454">
        <f>INDEX('B. Store opening dates'!$B$5:$B$2448,MATCH('A. Sales by store'!B5454,'B. Store opening dates'!$A$5:$A$2448,0))</f>
        <v>2005</v>
      </c>
      <c r="F5454" t="str">
        <f t="shared" si="170"/>
        <v>Old</v>
      </c>
      <c r="G5454" t="str">
        <f t="shared" si="171"/>
        <v>Existing</v>
      </c>
    </row>
    <row r="5455" spans="1:7" ht="19" x14ac:dyDescent="0.25">
      <c r="A5455" s="7">
        <v>2014</v>
      </c>
      <c r="B5455" s="7" t="s">
        <v>689</v>
      </c>
      <c r="C5455" s="7" t="s">
        <v>6</v>
      </c>
      <c r="D5455" s="24">
        <v>312013.59000000003</v>
      </c>
      <c r="E5455">
        <f>INDEX('B. Store opening dates'!$B$5:$B$2448,MATCH('A. Sales by store'!B5455,'B. Store opening dates'!$A$5:$A$2448,0))</f>
        <v>2005</v>
      </c>
      <c r="F5455" t="str">
        <f t="shared" si="170"/>
        <v>Old</v>
      </c>
      <c r="G5455" t="str">
        <f t="shared" si="171"/>
        <v>Existing</v>
      </c>
    </row>
    <row r="5456" spans="1:7" ht="19" x14ac:dyDescent="0.25">
      <c r="A5456" s="7">
        <v>2015</v>
      </c>
      <c r="B5456" s="7" t="s">
        <v>689</v>
      </c>
      <c r="C5456" s="7" t="s">
        <v>7</v>
      </c>
      <c r="D5456" s="24">
        <v>177287.41</v>
      </c>
      <c r="E5456">
        <f>INDEX('B. Store opening dates'!$B$5:$B$2448,MATCH('A. Sales by store'!B5456,'B. Store opening dates'!$A$5:$A$2448,0))</f>
        <v>2005</v>
      </c>
      <c r="F5456" t="str">
        <f t="shared" si="170"/>
        <v>Old</v>
      </c>
      <c r="G5456" t="str">
        <f t="shared" si="171"/>
        <v>Existing</v>
      </c>
    </row>
    <row r="5457" spans="1:7" ht="19" x14ac:dyDescent="0.25">
      <c r="A5457" s="7">
        <v>2014</v>
      </c>
      <c r="B5457" s="7" t="s">
        <v>689</v>
      </c>
      <c r="C5457" s="7" t="s">
        <v>7</v>
      </c>
      <c r="D5457" s="24">
        <v>186751.81</v>
      </c>
      <c r="E5457">
        <f>INDEX('B. Store opening dates'!$B$5:$B$2448,MATCH('A. Sales by store'!B5457,'B. Store opening dates'!$A$5:$A$2448,0))</f>
        <v>2005</v>
      </c>
      <c r="F5457" t="str">
        <f t="shared" si="170"/>
        <v>Old</v>
      </c>
      <c r="G5457" t="str">
        <f t="shared" si="171"/>
        <v>Existing</v>
      </c>
    </row>
    <row r="5458" spans="1:7" ht="19" x14ac:dyDescent="0.25">
      <c r="A5458" s="7">
        <v>2015</v>
      </c>
      <c r="B5458" s="7" t="s">
        <v>689</v>
      </c>
      <c r="C5458" s="7" t="s">
        <v>8</v>
      </c>
      <c r="D5458" s="24">
        <v>668385.87</v>
      </c>
      <c r="E5458">
        <f>INDEX('B. Store opening dates'!$B$5:$B$2448,MATCH('A. Sales by store'!B5458,'B. Store opening dates'!$A$5:$A$2448,0))</f>
        <v>2005</v>
      </c>
      <c r="F5458" t="str">
        <f t="shared" si="170"/>
        <v>Old</v>
      </c>
      <c r="G5458" t="str">
        <f t="shared" si="171"/>
        <v>Existing</v>
      </c>
    </row>
    <row r="5459" spans="1:7" ht="19" x14ac:dyDescent="0.25">
      <c r="A5459" s="7">
        <v>2014</v>
      </c>
      <c r="B5459" s="7" t="s">
        <v>689</v>
      </c>
      <c r="C5459" s="7" t="s">
        <v>8</v>
      </c>
      <c r="D5459" s="24">
        <v>694749.25</v>
      </c>
      <c r="E5459">
        <f>INDEX('B. Store opening dates'!$B$5:$B$2448,MATCH('A. Sales by store'!B5459,'B. Store opening dates'!$A$5:$A$2448,0))</f>
        <v>2005</v>
      </c>
      <c r="F5459" t="str">
        <f t="shared" si="170"/>
        <v>Old</v>
      </c>
      <c r="G5459" t="str">
        <f t="shared" si="171"/>
        <v>Existing</v>
      </c>
    </row>
    <row r="5460" spans="1:7" ht="19" x14ac:dyDescent="0.25">
      <c r="A5460" s="7">
        <v>2015</v>
      </c>
      <c r="B5460" s="7" t="s">
        <v>690</v>
      </c>
      <c r="C5460" s="7" t="s">
        <v>5</v>
      </c>
      <c r="D5460" s="24">
        <v>789767.84</v>
      </c>
      <c r="E5460">
        <f>INDEX('B. Store opening dates'!$B$5:$B$2448,MATCH('A. Sales by store'!B5460,'B. Store opening dates'!$A$5:$A$2448,0))</f>
        <v>2005</v>
      </c>
      <c r="F5460" t="str">
        <f t="shared" si="170"/>
        <v>Old</v>
      </c>
      <c r="G5460" t="str">
        <f t="shared" si="171"/>
        <v>Existing</v>
      </c>
    </row>
    <row r="5461" spans="1:7" ht="19" x14ac:dyDescent="0.25">
      <c r="A5461" s="7">
        <v>2014</v>
      </c>
      <c r="B5461" s="7" t="s">
        <v>690</v>
      </c>
      <c r="C5461" s="7" t="s">
        <v>5</v>
      </c>
      <c r="D5461" s="24">
        <v>874310.77</v>
      </c>
      <c r="E5461">
        <f>INDEX('B. Store opening dates'!$B$5:$B$2448,MATCH('A. Sales by store'!B5461,'B. Store opening dates'!$A$5:$A$2448,0))</f>
        <v>2005</v>
      </c>
      <c r="F5461" t="str">
        <f t="shared" si="170"/>
        <v>Old</v>
      </c>
      <c r="G5461" t="str">
        <f t="shared" si="171"/>
        <v>Existing</v>
      </c>
    </row>
    <row r="5462" spans="1:7" ht="19" x14ac:dyDescent="0.25">
      <c r="A5462" s="7">
        <v>2015</v>
      </c>
      <c r="B5462" s="7" t="s">
        <v>690</v>
      </c>
      <c r="C5462" s="7" t="s">
        <v>6</v>
      </c>
      <c r="D5462" s="24">
        <v>258702.45</v>
      </c>
      <c r="E5462">
        <f>INDEX('B. Store opening dates'!$B$5:$B$2448,MATCH('A. Sales by store'!B5462,'B. Store opening dates'!$A$5:$A$2448,0))</f>
        <v>2005</v>
      </c>
      <c r="F5462" t="str">
        <f t="shared" si="170"/>
        <v>Old</v>
      </c>
      <c r="G5462" t="str">
        <f t="shared" si="171"/>
        <v>Existing</v>
      </c>
    </row>
    <row r="5463" spans="1:7" ht="19" x14ac:dyDescent="0.25">
      <c r="A5463" s="7">
        <v>2014</v>
      </c>
      <c r="B5463" s="7" t="s">
        <v>690</v>
      </c>
      <c r="C5463" s="7" t="s">
        <v>6</v>
      </c>
      <c r="D5463" s="24">
        <v>182464.4</v>
      </c>
      <c r="E5463">
        <f>INDEX('B. Store opening dates'!$B$5:$B$2448,MATCH('A. Sales by store'!B5463,'B. Store opening dates'!$A$5:$A$2448,0))</f>
        <v>2005</v>
      </c>
      <c r="F5463" t="str">
        <f t="shared" si="170"/>
        <v>Old</v>
      </c>
      <c r="G5463" t="str">
        <f t="shared" si="171"/>
        <v>Existing</v>
      </c>
    </row>
    <row r="5464" spans="1:7" ht="19" x14ac:dyDescent="0.25">
      <c r="A5464" s="7">
        <v>2015</v>
      </c>
      <c r="B5464" s="7" t="s">
        <v>690</v>
      </c>
      <c r="C5464" s="7" t="s">
        <v>7</v>
      </c>
      <c r="D5464" s="24">
        <v>234319.22</v>
      </c>
      <c r="E5464">
        <f>INDEX('B. Store opening dates'!$B$5:$B$2448,MATCH('A. Sales by store'!B5464,'B. Store opening dates'!$A$5:$A$2448,0))</f>
        <v>2005</v>
      </c>
      <c r="F5464" t="str">
        <f t="shared" si="170"/>
        <v>Old</v>
      </c>
      <c r="G5464" t="str">
        <f t="shared" si="171"/>
        <v>Existing</v>
      </c>
    </row>
    <row r="5465" spans="1:7" ht="19" x14ac:dyDescent="0.25">
      <c r="A5465" s="7">
        <v>2014</v>
      </c>
      <c r="B5465" s="7" t="s">
        <v>690</v>
      </c>
      <c r="C5465" s="7" t="s">
        <v>7</v>
      </c>
      <c r="D5465" s="24">
        <v>247202.19</v>
      </c>
      <c r="E5465">
        <f>INDEX('B. Store opening dates'!$B$5:$B$2448,MATCH('A. Sales by store'!B5465,'B. Store opening dates'!$A$5:$A$2448,0))</f>
        <v>2005</v>
      </c>
      <c r="F5465" t="str">
        <f t="shared" si="170"/>
        <v>Old</v>
      </c>
      <c r="G5465" t="str">
        <f t="shared" si="171"/>
        <v>Existing</v>
      </c>
    </row>
    <row r="5466" spans="1:7" ht="19" x14ac:dyDescent="0.25">
      <c r="A5466" s="7">
        <v>2015</v>
      </c>
      <c r="B5466" s="7" t="s">
        <v>690</v>
      </c>
      <c r="C5466" s="7" t="s">
        <v>8</v>
      </c>
      <c r="D5466" s="24">
        <v>664488.07999999996</v>
      </c>
      <c r="E5466">
        <f>INDEX('B. Store opening dates'!$B$5:$B$2448,MATCH('A. Sales by store'!B5466,'B. Store opening dates'!$A$5:$A$2448,0))</f>
        <v>2005</v>
      </c>
      <c r="F5466" t="str">
        <f t="shared" si="170"/>
        <v>Old</v>
      </c>
      <c r="G5466" t="str">
        <f t="shared" si="171"/>
        <v>Existing</v>
      </c>
    </row>
    <row r="5467" spans="1:7" ht="19" x14ac:dyDescent="0.25">
      <c r="A5467" s="7">
        <v>2014</v>
      </c>
      <c r="B5467" s="7" t="s">
        <v>690</v>
      </c>
      <c r="C5467" s="7" t="s">
        <v>8</v>
      </c>
      <c r="D5467" s="24">
        <v>697325.55</v>
      </c>
      <c r="E5467">
        <f>INDEX('B. Store opening dates'!$B$5:$B$2448,MATCH('A. Sales by store'!B5467,'B. Store opening dates'!$A$5:$A$2448,0))</f>
        <v>2005</v>
      </c>
      <c r="F5467" t="str">
        <f t="shared" si="170"/>
        <v>Old</v>
      </c>
      <c r="G5467" t="str">
        <f t="shared" si="171"/>
        <v>Existing</v>
      </c>
    </row>
    <row r="5468" spans="1:7" ht="19" x14ac:dyDescent="0.25">
      <c r="A5468" s="7">
        <v>2015</v>
      </c>
      <c r="B5468" s="7" t="s">
        <v>691</v>
      </c>
      <c r="C5468" s="7" t="s">
        <v>5</v>
      </c>
      <c r="D5468" s="24">
        <v>778156.27</v>
      </c>
      <c r="E5468">
        <f>INDEX('B. Store opening dates'!$B$5:$B$2448,MATCH('A. Sales by store'!B5468,'B. Store opening dates'!$A$5:$A$2448,0))</f>
        <v>2005</v>
      </c>
      <c r="F5468" t="str">
        <f t="shared" si="170"/>
        <v>Old</v>
      </c>
      <c r="G5468" t="str">
        <f t="shared" si="171"/>
        <v>Existing</v>
      </c>
    </row>
    <row r="5469" spans="1:7" ht="19" x14ac:dyDescent="0.25">
      <c r="A5469" s="7">
        <v>2014</v>
      </c>
      <c r="B5469" s="7" t="s">
        <v>691</v>
      </c>
      <c r="C5469" s="7" t="s">
        <v>5</v>
      </c>
      <c r="D5469" s="24">
        <v>852220.35</v>
      </c>
      <c r="E5469">
        <f>INDEX('B. Store opening dates'!$B$5:$B$2448,MATCH('A. Sales by store'!B5469,'B. Store opening dates'!$A$5:$A$2448,0))</f>
        <v>2005</v>
      </c>
      <c r="F5469" t="str">
        <f t="shared" si="170"/>
        <v>Old</v>
      </c>
      <c r="G5469" t="str">
        <f t="shared" si="171"/>
        <v>Existing</v>
      </c>
    </row>
    <row r="5470" spans="1:7" ht="19" x14ac:dyDescent="0.25">
      <c r="A5470" s="7">
        <v>2015</v>
      </c>
      <c r="B5470" s="7" t="s">
        <v>691</v>
      </c>
      <c r="C5470" s="7" t="s">
        <v>6</v>
      </c>
      <c r="D5470" s="24">
        <v>472715.45</v>
      </c>
      <c r="E5470">
        <f>INDEX('B. Store opening dates'!$B$5:$B$2448,MATCH('A. Sales by store'!B5470,'B. Store opening dates'!$A$5:$A$2448,0))</f>
        <v>2005</v>
      </c>
      <c r="F5470" t="str">
        <f t="shared" si="170"/>
        <v>Old</v>
      </c>
      <c r="G5470" t="str">
        <f t="shared" si="171"/>
        <v>Existing</v>
      </c>
    </row>
    <row r="5471" spans="1:7" ht="19" x14ac:dyDescent="0.25">
      <c r="A5471" s="7">
        <v>2014</v>
      </c>
      <c r="B5471" s="7" t="s">
        <v>691</v>
      </c>
      <c r="C5471" s="7" t="s">
        <v>6</v>
      </c>
      <c r="D5471" s="24">
        <v>349334.99</v>
      </c>
      <c r="E5471">
        <f>INDEX('B. Store opening dates'!$B$5:$B$2448,MATCH('A. Sales by store'!B5471,'B. Store opening dates'!$A$5:$A$2448,0))</f>
        <v>2005</v>
      </c>
      <c r="F5471" t="str">
        <f t="shared" si="170"/>
        <v>Old</v>
      </c>
      <c r="G5471" t="str">
        <f t="shared" si="171"/>
        <v>Existing</v>
      </c>
    </row>
    <row r="5472" spans="1:7" ht="19" x14ac:dyDescent="0.25">
      <c r="A5472" s="7">
        <v>2015</v>
      </c>
      <c r="B5472" s="7" t="s">
        <v>691</v>
      </c>
      <c r="C5472" s="7" t="s">
        <v>7</v>
      </c>
      <c r="D5472" s="24">
        <v>187476.25</v>
      </c>
      <c r="E5472">
        <f>INDEX('B. Store opening dates'!$B$5:$B$2448,MATCH('A. Sales by store'!B5472,'B. Store opening dates'!$A$5:$A$2448,0))</f>
        <v>2005</v>
      </c>
      <c r="F5472" t="str">
        <f t="shared" si="170"/>
        <v>Old</v>
      </c>
      <c r="G5472" t="str">
        <f t="shared" si="171"/>
        <v>Existing</v>
      </c>
    </row>
    <row r="5473" spans="1:7" ht="19" x14ac:dyDescent="0.25">
      <c r="A5473" s="7">
        <v>2014</v>
      </c>
      <c r="B5473" s="7" t="s">
        <v>691</v>
      </c>
      <c r="C5473" s="7" t="s">
        <v>7</v>
      </c>
      <c r="D5473" s="24">
        <v>197597.47</v>
      </c>
      <c r="E5473">
        <f>INDEX('B. Store opening dates'!$B$5:$B$2448,MATCH('A. Sales by store'!B5473,'B. Store opening dates'!$A$5:$A$2448,0))</f>
        <v>2005</v>
      </c>
      <c r="F5473" t="str">
        <f t="shared" si="170"/>
        <v>Old</v>
      </c>
      <c r="G5473" t="str">
        <f t="shared" si="171"/>
        <v>Existing</v>
      </c>
    </row>
    <row r="5474" spans="1:7" ht="19" x14ac:dyDescent="0.25">
      <c r="A5474" s="7">
        <v>2015</v>
      </c>
      <c r="B5474" s="7" t="s">
        <v>691</v>
      </c>
      <c r="C5474" s="7" t="s">
        <v>8</v>
      </c>
      <c r="D5474" s="24">
        <v>640338.31000000006</v>
      </c>
      <c r="E5474">
        <f>INDEX('B. Store opening dates'!$B$5:$B$2448,MATCH('A. Sales by store'!B5474,'B. Store opening dates'!$A$5:$A$2448,0))</f>
        <v>2005</v>
      </c>
      <c r="F5474" t="str">
        <f t="shared" si="170"/>
        <v>Old</v>
      </c>
      <c r="G5474" t="str">
        <f t="shared" si="171"/>
        <v>Existing</v>
      </c>
    </row>
    <row r="5475" spans="1:7" ht="19" x14ac:dyDescent="0.25">
      <c r="A5475" s="7">
        <v>2014</v>
      </c>
      <c r="B5475" s="7" t="s">
        <v>691</v>
      </c>
      <c r="C5475" s="7" t="s">
        <v>8</v>
      </c>
      <c r="D5475" s="24">
        <v>663588.46</v>
      </c>
      <c r="E5475">
        <f>INDEX('B. Store opening dates'!$B$5:$B$2448,MATCH('A. Sales by store'!B5475,'B. Store opening dates'!$A$5:$A$2448,0))</f>
        <v>2005</v>
      </c>
      <c r="F5475" t="str">
        <f t="shared" si="170"/>
        <v>Old</v>
      </c>
      <c r="G5475" t="str">
        <f t="shared" si="171"/>
        <v>Existing</v>
      </c>
    </row>
    <row r="5476" spans="1:7" ht="19" x14ac:dyDescent="0.25">
      <c r="A5476" s="7">
        <v>2015</v>
      </c>
      <c r="B5476" s="7" t="s">
        <v>692</v>
      </c>
      <c r="C5476" s="7" t="s">
        <v>5</v>
      </c>
      <c r="D5476" s="24">
        <v>630507.47</v>
      </c>
      <c r="E5476">
        <f>INDEX('B. Store opening dates'!$B$5:$B$2448,MATCH('A. Sales by store'!B5476,'B. Store opening dates'!$A$5:$A$2448,0))</f>
        <v>2005</v>
      </c>
      <c r="F5476" t="str">
        <f t="shared" si="170"/>
        <v>Old</v>
      </c>
      <c r="G5476" t="str">
        <f t="shared" si="171"/>
        <v>Existing</v>
      </c>
    </row>
    <row r="5477" spans="1:7" ht="19" x14ac:dyDescent="0.25">
      <c r="A5477" s="7">
        <v>2014</v>
      </c>
      <c r="B5477" s="7" t="s">
        <v>692</v>
      </c>
      <c r="C5477" s="7" t="s">
        <v>5</v>
      </c>
      <c r="D5477" s="24">
        <v>689941.31</v>
      </c>
      <c r="E5477">
        <f>INDEX('B. Store opening dates'!$B$5:$B$2448,MATCH('A. Sales by store'!B5477,'B. Store opening dates'!$A$5:$A$2448,0))</f>
        <v>2005</v>
      </c>
      <c r="F5477" t="str">
        <f t="shared" si="170"/>
        <v>Old</v>
      </c>
      <c r="G5477" t="str">
        <f t="shared" si="171"/>
        <v>Existing</v>
      </c>
    </row>
    <row r="5478" spans="1:7" ht="19" x14ac:dyDescent="0.25">
      <c r="A5478" s="7">
        <v>2015</v>
      </c>
      <c r="B5478" s="7" t="s">
        <v>692</v>
      </c>
      <c r="C5478" s="7" t="s">
        <v>6</v>
      </c>
      <c r="D5478" s="24">
        <v>298807.65999999997</v>
      </c>
      <c r="E5478">
        <f>INDEX('B. Store opening dates'!$B$5:$B$2448,MATCH('A. Sales by store'!B5478,'B. Store opening dates'!$A$5:$A$2448,0))</f>
        <v>2005</v>
      </c>
      <c r="F5478" t="str">
        <f t="shared" si="170"/>
        <v>Old</v>
      </c>
      <c r="G5478" t="str">
        <f t="shared" si="171"/>
        <v>Existing</v>
      </c>
    </row>
    <row r="5479" spans="1:7" ht="19" x14ac:dyDescent="0.25">
      <c r="A5479" s="7">
        <v>2014</v>
      </c>
      <c r="B5479" s="7" t="s">
        <v>692</v>
      </c>
      <c r="C5479" s="7" t="s">
        <v>6</v>
      </c>
      <c r="D5479" s="24">
        <v>216842.23</v>
      </c>
      <c r="E5479">
        <f>INDEX('B. Store opening dates'!$B$5:$B$2448,MATCH('A. Sales by store'!B5479,'B. Store opening dates'!$A$5:$A$2448,0))</f>
        <v>2005</v>
      </c>
      <c r="F5479" t="str">
        <f t="shared" si="170"/>
        <v>Old</v>
      </c>
      <c r="G5479" t="str">
        <f t="shared" si="171"/>
        <v>Existing</v>
      </c>
    </row>
    <row r="5480" spans="1:7" ht="19" x14ac:dyDescent="0.25">
      <c r="A5480" s="7">
        <v>2015</v>
      </c>
      <c r="B5480" s="7" t="s">
        <v>692</v>
      </c>
      <c r="C5480" s="7" t="s">
        <v>7</v>
      </c>
      <c r="D5480" s="24">
        <v>206335.68</v>
      </c>
      <c r="E5480">
        <f>INDEX('B. Store opening dates'!$B$5:$B$2448,MATCH('A. Sales by store'!B5480,'B. Store opening dates'!$A$5:$A$2448,0))</f>
        <v>2005</v>
      </c>
      <c r="F5480" t="str">
        <f t="shared" si="170"/>
        <v>Old</v>
      </c>
      <c r="G5480" t="str">
        <f t="shared" si="171"/>
        <v>Existing</v>
      </c>
    </row>
    <row r="5481" spans="1:7" ht="19" x14ac:dyDescent="0.25">
      <c r="A5481" s="7">
        <v>2014</v>
      </c>
      <c r="B5481" s="7" t="s">
        <v>692</v>
      </c>
      <c r="C5481" s="7" t="s">
        <v>7</v>
      </c>
      <c r="D5481" s="24">
        <v>218393.66</v>
      </c>
      <c r="E5481">
        <f>INDEX('B. Store opening dates'!$B$5:$B$2448,MATCH('A. Sales by store'!B5481,'B. Store opening dates'!$A$5:$A$2448,0))</f>
        <v>2005</v>
      </c>
      <c r="F5481" t="str">
        <f t="shared" si="170"/>
        <v>Old</v>
      </c>
      <c r="G5481" t="str">
        <f t="shared" si="171"/>
        <v>Existing</v>
      </c>
    </row>
    <row r="5482" spans="1:7" ht="19" x14ac:dyDescent="0.25">
      <c r="A5482" s="7">
        <v>2015</v>
      </c>
      <c r="B5482" s="7" t="s">
        <v>692</v>
      </c>
      <c r="C5482" s="7" t="s">
        <v>8</v>
      </c>
      <c r="D5482" s="24">
        <v>684109.96</v>
      </c>
      <c r="E5482">
        <f>INDEX('B. Store opening dates'!$B$5:$B$2448,MATCH('A. Sales by store'!B5482,'B. Store opening dates'!$A$5:$A$2448,0))</f>
        <v>2005</v>
      </c>
      <c r="F5482" t="str">
        <f t="shared" si="170"/>
        <v>Old</v>
      </c>
      <c r="G5482" t="str">
        <f t="shared" si="171"/>
        <v>Existing</v>
      </c>
    </row>
    <row r="5483" spans="1:7" ht="19" x14ac:dyDescent="0.25">
      <c r="A5483" s="7">
        <v>2014</v>
      </c>
      <c r="B5483" s="7" t="s">
        <v>692</v>
      </c>
      <c r="C5483" s="7" t="s">
        <v>8</v>
      </c>
      <c r="D5483" s="24">
        <v>710242.06</v>
      </c>
      <c r="E5483">
        <f>INDEX('B. Store opening dates'!$B$5:$B$2448,MATCH('A. Sales by store'!B5483,'B. Store opening dates'!$A$5:$A$2448,0))</f>
        <v>2005</v>
      </c>
      <c r="F5483" t="str">
        <f t="shared" si="170"/>
        <v>Old</v>
      </c>
      <c r="G5483" t="str">
        <f t="shared" si="171"/>
        <v>Existing</v>
      </c>
    </row>
    <row r="5484" spans="1:7" ht="19" x14ac:dyDescent="0.25">
      <c r="A5484" s="7">
        <v>2015</v>
      </c>
      <c r="B5484" s="7" t="s">
        <v>693</v>
      </c>
      <c r="C5484" s="7" t="s">
        <v>5</v>
      </c>
      <c r="D5484" s="24">
        <v>560293.93000000005</v>
      </c>
      <c r="E5484">
        <f>INDEX('B. Store opening dates'!$B$5:$B$2448,MATCH('A. Sales by store'!B5484,'B. Store opening dates'!$A$5:$A$2448,0))</f>
        <v>2005</v>
      </c>
      <c r="F5484" t="str">
        <f t="shared" si="170"/>
        <v>Old</v>
      </c>
      <c r="G5484" t="str">
        <f t="shared" si="171"/>
        <v>Existing</v>
      </c>
    </row>
    <row r="5485" spans="1:7" ht="19" x14ac:dyDescent="0.25">
      <c r="A5485" s="7">
        <v>2014</v>
      </c>
      <c r="B5485" s="7" t="s">
        <v>693</v>
      </c>
      <c r="C5485" s="7" t="s">
        <v>5</v>
      </c>
      <c r="D5485" s="24">
        <v>616351.25</v>
      </c>
      <c r="E5485">
        <f>INDEX('B. Store opening dates'!$B$5:$B$2448,MATCH('A. Sales by store'!B5485,'B. Store opening dates'!$A$5:$A$2448,0))</f>
        <v>2005</v>
      </c>
      <c r="F5485" t="str">
        <f t="shared" si="170"/>
        <v>Old</v>
      </c>
      <c r="G5485" t="str">
        <f t="shared" si="171"/>
        <v>Existing</v>
      </c>
    </row>
    <row r="5486" spans="1:7" ht="19" x14ac:dyDescent="0.25">
      <c r="A5486" s="7">
        <v>2015</v>
      </c>
      <c r="B5486" s="7" t="s">
        <v>693</v>
      </c>
      <c r="C5486" s="7" t="s">
        <v>6</v>
      </c>
      <c r="D5486" s="24">
        <v>567127.27</v>
      </c>
      <c r="E5486">
        <f>INDEX('B. Store opening dates'!$B$5:$B$2448,MATCH('A. Sales by store'!B5486,'B. Store opening dates'!$A$5:$A$2448,0))</f>
        <v>2005</v>
      </c>
      <c r="F5486" t="str">
        <f t="shared" si="170"/>
        <v>Old</v>
      </c>
      <c r="G5486" t="str">
        <f t="shared" si="171"/>
        <v>Existing</v>
      </c>
    </row>
    <row r="5487" spans="1:7" ht="19" x14ac:dyDescent="0.25">
      <c r="A5487" s="7">
        <v>2014</v>
      </c>
      <c r="B5487" s="7" t="s">
        <v>693</v>
      </c>
      <c r="C5487" s="7" t="s">
        <v>6</v>
      </c>
      <c r="D5487" s="24">
        <v>420054.05</v>
      </c>
      <c r="E5487">
        <f>INDEX('B. Store opening dates'!$B$5:$B$2448,MATCH('A. Sales by store'!B5487,'B. Store opening dates'!$A$5:$A$2448,0))</f>
        <v>2005</v>
      </c>
      <c r="F5487" t="str">
        <f t="shared" si="170"/>
        <v>Old</v>
      </c>
      <c r="G5487" t="str">
        <f t="shared" si="171"/>
        <v>Existing</v>
      </c>
    </row>
    <row r="5488" spans="1:7" ht="19" x14ac:dyDescent="0.25">
      <c r="A5488" s="7">
        <v>2015</v>
      </c>
      <c r="B5488" s="7" t="s">
        <v>693</v>
      </c>
      <c r="C5488" s="7" t="s">
        <v>7</v>
      </c>
      <c r="D5488" s="24">
        <v>114461.38</v>
      </c>
      <c r="E5488">
        <f>INDEX('B. Store opening dates'!$B$5:$B$2448,MATCH('A. Sales by store'!B5488,'B. Store opening dates'!$A$5:$A$2448,0))</f>
        <v>2005</v>
      </c>
      <c r="F5488" t="str">
        <f t="shared" si="170"/>
        <v>Old</v>
      </c>
      <c r="G5488" t="str">
        <f t="shared" si="171"/>
        <v>Existing</v>
      </c>
    </row>
    <row r="5489" spans="1:7" ht="19" x14ac:dyDescent="0.25">
      <c r="A5489" s="7">
        <v>2014</v>
      </c>
      <c r="B5489" s="7" t="s">
        <v>693</v>
      </c>
      <c r="C5489" s="7" t="s">
        <v>7</v>
      </c>
      <c r="D5489" s="24">
        <v>119988.58</v>
      </c>
      <c r="E5489">
        <f>INDEX('B. Store opening dates'!$B$5:$B$2448,MATCH('A. Sales by store'!B5489,'B. Store opening dates'!$A$5:$A$2448,0))</f>
        <v>2005</v>
      </c>
      <c r="F5489" t="str">
        <f t="shared" si="170"/>
        <v>Old</v>
      </c>
      <c r="G5489" t="str">
        <f t="shared" si="171"/>
        <v>Existing</v>
      </c>
    </row>
    <row r="5490" spans="1:7" ht="19" x14ac:dyDescent="0.25">
      <c r="A5490" s="7">
        <v>2015</v>
      </c>
      <c r="B5490" s="7" t="s">
        <v>693</v>
      </c>
      <c r="C5490" s="7" t="s">
        <v>8</v>
      </c>
      <c r="D5490" s="24">
        <v>763178.01</v>
      </c>
      <c r="E5490">
        <f>INDEX('B. Store opening dates'!$B$5:$B$2448,MATCH('A. Sales by store'!B5490,'B. Store opening dates'!$A$5:$A$2448,0))</f>
        <v>2005</v>
      </c>
      <c r="F5490" t="str">
        <f t="shared" si="170"/>
        <v>Old</v>
      </c>
      <c r="G5490" t="str">
        <f t="shared" si="171"/>
        <v>Existing</v>
      </c>
    </row>
    <row r="5491" spans="1:7" ht="19" x14ac:dyDescent="0.25">
      <c r="A5491" s="7">
        <v>2014</v>
      </c>
      <c r="B5491" s="7" t="s">
        <v>693</v>
      </c>
      <c r="C5491" s="7" t="s">
        <v>8</v>
      </c>
      <c r="D5491" s="24">
        <v>786117.46</v>
      </c>
      <c r="E5491">
        <f>INDEX('B. Store opening dates'!$B$5:$B$2448,MATCH('A. Sales by store'!B5491,'B. Store opening dates'!$A$5:$A$2448,0))</f>
        <v>2005</v>
      </c>
      <c r="F5491" t="str">
        <f t="shared" si="170"/>
        <v>Old</v>
      </c>
      <c r="G5491" t="str">
        <f t="shared" si="171"/>
        <v>Existing</v>
      </c>
    </row>
    <row r="5492" spans="1:7" ht="19" x14ac:dyDescent="0.25">
      <c r="A5492" s="7">
        <v>2015</v>
      </c>
      <c r="B5492" s="7" t="s">
        <v>694</v>
      </c>
      <c r="C5492" s="7" t="s">
        <v>5</v>
      </c>
      <c r="D5492" s="24">
        <v>642605.9</v>
      </c>
      <c r="E5492">
        <f>INDEX('B. Store opening dates'!$B$5:$B$2448,MATCH('A. Sales by store'!B5492,'B. Store opening dates'!$A$5:$A$2448,0))</f>
        <v>2005</v>
      </c>
      <c r="F5492" t="str">
        <f t="shared" si="170"/>
        <v>Old</v>
      </c>
      <c r="G5492" t="str">
        <f t="shared" si="171"/>
        <v>Existing</v>
      </c>
    </row>
    <row r="5493" spans="1:7" ht="19" x14ac:dyDescent="0.25">
      <c r="A5493" s="7">
        <v>2014</v>
      </c>
      <c r="B5493" s="7" t="s">
        <v>694</v>
      </c>
      <c r="C5493" s="7" t="s">
        <v>5</v>
      </c>
      <c r="D5493" s="24">
        <v>711699.61</v>
      </c>
      <c r="E5493">
        <f>INDEX('B. Store opening dates'!$B$5:$B$2448,MATCH('A. Sales by store'!B5493,'B. Store opening dates'!$A$5:$A$2448,0))</f>
        <v>2005</v>
      </c>
      <c r="F5493" t="str">
        <f t="shared" si="170"/>
        <v>Old</v>
      </c>
      <c r="G5493" t="str">
        <f t="shared" si="171"/>
        <v>Existing</v>
      </c>
    </row>
    <row r="5494" spans="1:7" ht="19" x14ac:dyDescent="0.25">
      <c r="A5494" s="7">
        <v>2015</v>
      </c>
      <c r="B5494" s="7" t="s">
        <v>694</v>
      </c>
      <c r="C5494" s="7" t="s">
        <v>6</v>
      </c>
      <c r="D5494" s="24">
        <v>559151.74</v>
      </c>
      <c r="E5494">
        <f>INDEX('B. Store opening dates'!$B$5:$B$2448,MATCH('A. Sales by store'!B5494,'B. Store opening dates'!$A$5:$A$2448,0))</f>
        <v>2005</v>
      </c>
      <c r="F5494" t="str">
        <f t="shared" si="170"/>
        <v>Old</v>
      </c>
      <c r="G5494" t="str">
        <f t="shared" si="171"/>
        <v>Existing</v>
      </c>
    </row>
    <row r="5495" spans="1:7" ht="19" x14ac:dyDescent="0.25">
      <c r="A5495" s="7">
        <v>2014</v>
      </c>
      <c r="B5495" s="7" t="s">
        <v>694</v>
      </c>
      <c r="C5495" s="7" t="s">
        <v>6</v>
      </c>
      <c r="D5495" s="24">
        <v>388554.53</v>
      </c>
      <c r="E5495">
        <f>INDEX('B. Store opening dates'!$B$5:$B$2448,MATCH('A. Sales by store'!B5495,'B. Store opening dates'!$A$5:$A$2448,0))</f>
        <v>2005</v>
      </c>
      <c r="F5495" t="str">
        <f t="shared" si="170"/>
        <v>Old</v>
      </c>
      <c r="G5495" t="str">
        <f t="shared" si="171"/>
        <v>Existing</v>
      </c>
    </row>
    <row r="5496" spans="1:7" ht="19" x14ac:dyDescent="0.25">
      <c r="A5496" s="7">
        <v>2015</v>
      </c>
      <c r="B5496" s="7" t="s">
        <v>694</v>
      </c>
      <c r="C5496" s="7" t="s">
        <v>7</v>
      </c>
      <c r="D5496" s="24">
        <v>122074.76</v>
      </c>
      <c r="E5496">
        <f>INDEX('B. Store opening dates'!$B$5:$B$2448,MATCH('A. Sales by store'!B5496,'B. Store opening dates'!$A$5:$A$2448,0))</f>
        <v>2005</v>
      </c>
      <c r="F5496" t="str">
        <f t="shared" si="170"/>
        <v>Old</v>
      </c>
      <c r="G5496" t="str">
        <f t="shared" si="171"/>
        <v>Existing</v>
      </c>
    </row>
    <row r="5497" spans="1:7" ht="19" x14ac:dyDescent="0.25">
      <c r="A5497" s="7">
        <v>2014</v>
      </c>
      <c r="B5497" s="7" t="s">
        <v>694</v>
      </c>
      <c r="C5497" s="7" t="s">
        <v>7</v>
      </c>
      <c r="D5497" s="24">
        <v>128938.05</v>
      </c>
      <c r="E5497">
        <f>INDEX('B. Store opening dates'!$B$5:$B$2448,MATCH('A. Sales by store'!B5497,'B. Store opening dates'!$A$5:$A$2448,0))</f>
        <v>2005</v>
      </c>
      <c r="F5497" t="str">
        <f t="shared" si="170"/>
        <v>Old</v>
      </c>
      <c r="G5497" t="str">
        <f t="shared" si="171"/>
        <v>Existing</v>
      </c>
    </row>
    <row r="5498" spans="1:7" ht="19" x14ac:dyDescent="0.25">
      <c r="A5498" s="7">
        <v>2015</v>
      </c>
      <c r="B5498" s="7" t="s">
        <v>694</v>
      </c>
      <c r="C5498" s="7" t="s">
        <v>8</v>
      </c>
      <c r="D5498" s="24">
        <v>609691.05000000005</v>
      </c>
      <c r="E5498">
        <f>INDEX('B. Store opening dates'!$B$5:$B$2448,MATCH('A. Sales by store'!B5498,'B. Store opening dates'!$A$5:$A$2448,0))</f>
        <v>2005</v>
      </c>
      <c r="F5498" t="str">
        <f t="shared" si="170"/>
        <v>Old</v>
      </c>
      <c r="G5498" t="str">
        <f t="shared" si="171"/>
        <v>Existing</v>
      </c>
    </row>
    <row r="5499" spans="1:7" ht="19" x14ac:dyDescent="0.25">
      <c r="A5499" s="7">
        <v>2014</v>
      </c>
      <c r="B5499" s="7" t="s">
        <v>694</v>
      </c>
      <c r="C5499" s="7" t="s">
        <v>8</v>
      </c>
      <c r="D5499" s="24">
        <v>639950.09</v>
      </c>
      <c r="E5499">
        <f>INDEX('B. Store opening dates'!$B$5:$B$2448,MATCH('A. Sales by store'!B5499,'B. Store opening dates'!$A$5:$A$2448,0))</f>
        <v>2005</v>
      </c>
      <c r="F5499" t="str">
        <f t="shared" si="170"/>
        <v>Old</v>
      </c>
      <c r="G5499" t="str">
        <f t="shared" si="171"/>
        <v>Existing</v>
      </c>
    </row>
    <row r="5500" spans="1:7" ht="19" x14ac:dyDescent="0.25">
      <c r="A5500" s="7">
        <v>2015</v>
      </c>
      <c r="B5500" s="7" t="s">
        <v>695</v>
      </c>
      <c r="C5500" s="7" t="s">
        <v>5</v>
      </c>
      <c r="D5500" s="24">
        <v>692581.45</v>
      </c>
      <c r="E5500">
        <f>INDEX('B. Store opening dates'!$B$5:$B$2448,MATCH('A. Sales by store'!B5500,'B. Store opening dates'!$A$5:$A$2448,0))</f>
        <v>2005</v>
      </c>
      <c r="F5500" t="str">
        <f t="shared" si="170"/>
        <v>Old</v>
      </c>
      <c r="G5500" t="str">
        <f t="shared" si="171"/>
        <v>Existing</v>
      </c>
    </row>
    <row r="5501" spans="1:7" ht="19" x14ac:dyDescent="0.25">
      <c r="A5501" s="7">
        <v>2014</v>
      </c>
      <c r="B5501" s="7" t="s">
        <v>695</v>
      </c>
      <c r="C5501" s="7" t="s">
        <v>5</v>
      </c>
      <c r="D5501" s="24">
        <v>766725.38</v>
      </c>
      <c r="E5501">
        <f>INDEX('B. Store opening dates'!$B$5:$B$2448,MATCH('A. Sales by store'!B5501,'B. Store opening dates'!$A$5:$A$2448,0))</f>
        <v>2005</v>
      </c>
      <c r="F5501" t="str">
        <f t="shared" si="170"/>
        <v>Old</v>
      </c>
      <c r="G5501" t="str">
        <f t="shared" si="171"/>
        <v>Existing</v>
      </c>
    </row>
    <row r="5502" spans="1:7" ht="19" x14ac:dyDescent="0.25">
      <c r="A5502" s="7">
        <v>2015</v>
      </c>
      <c r="B5502" s="7" t="s">
        <v>695</v>
      </c>
      <c r="C5502" s="7" t="s">
        <v>6</v>
      </c>
      <c r="D5502" s="24">
        <v>282140.90000000002</v>
      </c>
      <c r="E5502">
        <f>INDEX('B. Store opening dates'!$B$5:$B$2448,MATCH('A. Sales by store'!B5502,'B. Store opening dates'!$A$5:$A$2448,0))</f>
        <v>2005</v>
      </c>
      <c r="F5502" t="str">
        <f t="shared" si="170"/>
        <v>Old</v>
      </c>
      <c r="G5502" t="str">
        <f t="shared" si="171"/>
        <v>Existing</v>
      </c>
    </row>
    <row r="5503" spans="1:7" ht="19" x14ac:dyDescent="0.25">
      <c r="A5503" s="7">
        <v>2014</v>
      </c>
      <c r="B5503" s="7" t="s">
        <v>695</v>
      </c>
      <c r="C5503" s="7" t="s">
        <v>6</v>
      </c>
      <c r="D5503" s="24">
        <v>198815.43</v>
      </c>
      <c r="E5503">
        <f>INDEX('B. Store opening dates'!$B$5:$B$2448,MATCH('A. Sales by store'!B5503,'B. Store opening dates'!$A$5:$A$2448,0))</f>
        <v>2005</v>
      </c>
      <c r="F5503" t="str">
        <f t="shared" si="170"/>
        <v>Old</v>
      </c>
      <c r="G5503" t="str">
        <f t="shared" si="171"/>
        <v>Existing</v>
      </c>
    </row>
    <row r="5504" spans="1:7" ht="19" x14ac:dyDescent="0.25">
      <c r="A5504" s="7">
        <v>2015</v>
      </c>
      <c r="B5504" s="7" t="s">
        <v>695</v>
      </c>
      <c r="C5504" s="7" t="s">
        <v>7</v>
      </c>
      <c r="D5504" s="24">
        <v>69506.289999999994</v>
      </c>
      <c r="E5504">
        <f>INDEX('B. Store opening dates'!$B$5:$B$2448,MATCH('A. Sales by store'!B5504,'B. Store opening dates'!$A$5:$A$2448,0))</f>
        <v>2005</v>
      </c>
      <c r="F5504" t="str">
        <f t="shared" si="170"/>
        <v>Old</v>
      </c>
      <c r="G5504" t="str">
        <f t="shared" si="171"/>
        <v>Existing</v>
      </c>
    </row>
    <row r="5505" spans="1:7" ht="19" x14ac:dyDescent="0.25">
      <c r="A5505" s="7">
        <v>2014</v>
      </c>
      <c r="B5505" s="7" t="s">
        <v>695</v>
      </c>
      <c r="C5505" s="7" t="s">
        <v>7</v>
      </c>
      <c r="D5505" s="24">
        <v>72892.820000000007</v>
      </c>
      <c r="E5505">
        <f>INDEX('B. Store opening dates'!$B$5:$B$2448,MATCH('A. Sales by store'!B5505,'B. Store opening dates'!$A$5:$A$2448,0))</f>
        <v>2005</v>
      </c>
      <c r="F5505" t="str">
        <f t="shared" si="170"/>
        <v>Old</v>
      </c>
      <c r="G5505" t="str">
        <f t="shared" si="171"/>
        <v>Existing</v>
      </c>
    </row>
    <row r="5506" spans="1:7" ht="19" x14ac:dyDescent="0.25">
      <c r="A5506" s="7">
        <v>2015</v>
      </c>
      <c r="B5506" s="7" t="s">
        <v>695</v>
      </c>
      <c r="C5506" s="7" t="s">
        <v>8</v>
      </c>
      <c r="D5506" s="24">
        <v>761892.87</v>
      </c>
      <c r="E5506">
        <f>INDEX('B. Store opening dates'!$B$5:$B$2448,MATCH('A. Sales by store'!B5506,'B. Store opening dates'!$A$5:$A$2448,0))</f>
        <v>2005</v>
      </c>
      <c r="F5506" t="str">
        <f t="shared" si="170"/>
        <v>Old</v>
      </c>
      <c r="G5506" t="str">
        <f t="shared" si="171"/>
        <v>Existing</v>
      </c>
    </row>
    <row r="5507" spans="1:7" ht="19" x14ac:dyDescent="0.25">
      <c r="A5507" s="7">
        <v>2014</v>
      </c>
      <c r="B5507" s="7" t="s">
        <v>695</v>
      </c>
      <c r="C5507" s="7" t="s">
        <v>8</v>
      </c>
      <c r="D5507" s="24">
        <v>796895.05</v>
      </c>
      <c r="E5507">
        <f>INDEX('B. Store opening dates'!$B$5:$B$2448,MATCH('A. Sales by store'!B5507,'B. Store opening dates'!$A$5:$A$2448,0))</f>
        <v>2005</v>
      </c>
      <c r="F5507" t="str">
        <f t="shared" si="170"/>
        <v>Old</v>
      </c>
      <c r="G5507" t="str">
        <f t="shared" si="171"/>
        <v>Existing</v>
      </c>
    </row>
    <row r="5508" spans="1:7" ht="19" x14ac:dyDescent="0.25">
      <c r="A5508" s="7">
        <v>2015</v>
      </c>
      <c r="B5508" s="7" t="s">
        <v>696</v>
      </c>
      <c r="C5508" s="7" t="s">
        <v>5</v>
      </c>
      <c r="D5508" s="24">
        <v>562681.06000000006</v>
      </c>
      <c r="E5508">
        <f>INDEX('B. Store opening dates'!$B$5:$B$2448,MATCH('A. Sales by store'!B5508,'B. Store opening dates'!$A$5:$A$2448,0))</f>
        <v>2005</v>
      </c>
      <c r="F5508" t="str">
        <f t="shared" si="170"/>
        <v>Old</v>
      </c>
      <c r="G5508" t="str">
        <f t="shared" si="171"/>
        <v>Existing</v>
      </c>
    </row>
    <row r="5509" spans="1:7" ht="19" x14ac:dyDescent="0.25">
      <c r="A5509" s="7">
        <v>2014</v>
      </c>
      <c r="B5509" s="7" t="s">
        <v>696</v>
      </c>
      <c r="C5509" s="7" t="s">
        <v>5</v>
      </c>
      <c r="D5509" s="24">
        <v>613618.76</v>
      </c>
      <c r="E5509">
        <f>INDEX('B. Store opening dates'!$B$5:$B$2448,MATCH('A. Sales by store'!B5509,'B. Store opening dates'!$A$5:$A$2448,0))</f>
        <v>2005</v>
      </c>
      <c r="F5509" t="str">
        <f t="shared" ref="F5509:F5572" si="172">IF(A5509 = 2015, IF(E5509&lt; 2015, "Old","New"),IF(E5509 &lt; 2014, "Old","New"))</f>
        <v>Old</v>
      </c>
      <c r="G5509" t="str">
        <f t="shared" ref="G5509:G5572" si="173">IF(A5509 = 2015, IF(E5509&lt; 2015, "Existing","New"),"Existing")</f>
        <v>Existing</v>
      </c>
    </row>
    <row r="5510" spans="1:7" ht="19" x14ac:dyDescent="0.25">
      <c r="A5510" s="7">
        <v>2015</v>
      </c>
      <c r="B5510" s="7" t="s">
        <v>696</v>
      </c>
      <c r="C5510" s="7" t="s">
        <v>6</v>
      </c>
      <c r="D5510" s="24">
        <v>241837.59</v>
      </c>
      <c r="E5510">
        <f>INDEX('B. Store opening dates'!$B$5:$B$2448,MATCH('A. Sales by store'!B5510,'B. Store opening dates'!$A$5:$A$2448,0))</f>
        <v>2005</v>
      </c>
      <c r="F5510" t="str">
        <f t="shared" si="172"/>
        <v>Old</v>
      </c>
      <c r="G5510" t="str">
        <f t="shared" si="173"/>
        <v>Existing</v>
      </c>
    </row>
    <row r="5511" spans="1:7" ht="19" x14ac:dyDescent="0.25">
      <c r="A5511" s="7">
        <v>2014</v>
      </c>
      <c r="B5511" s="7" t="s">
        <v>696</v>
      </c>
      <c r="C5511" s="7" t="s">
        <v>6</v>
      </c>
      <c r="D5511" s="24">
        <v>167039.1</v>
      </c>
      <c r="E5511">
        <f>INDEX('B. Store opening dates'!$B$5:$B$2448,MATCH('A. Sales by store'!B5511,'B. Store opening dates'!$A$5:$A$2448,0))</f>
        <v>2005</v>
      </c>
      <c r="F5511" t="str">
        <f t="shared" si="172"/>
        <v>Old</v>
      </c>
      <c r="G5511" t="str">
        <f t="shared" si="173"/>
        <v>Existing</v>
      </c>
    </row>
    <row r="5512" spans="1:7" ht="19" x14ac:dyDescent="0.25">
      <c r="A5512" s="7">
        <v>2015</v>
      </c>
      <c r="B5512" s="7" t="s">
        <v>696</v>
      </c>
      <c r="C5512" s="7" t="s">
        <v>7</v>
      </c>
      <c r="D5512" s="24">
        <v>129715.81</v>
      </c>
      <c r="E5512">
        <f>INDEX('B. Store opening dates'!$B$5:$B$2448,MATCH('A. Sales by store'!B5512,'B. Store opening dates'!$A$5:$A$2448,0))</f>
        <v>2005</v>
      </c>
      <c r="F5512" t="str">
        <f t="shared" si="172"/>
        <v>Old</v>
      </c>
      <c r="G5512" t="str">
        <f t="shared" si="173"/>
        <v>Existing</v>
      </c>
    </row>
    <row r="5513" spans="1:7" ht="19" x14ac:dyDescent="0.25">
      <c r="A5513" s="7">
        <v>2014</v>
      </c>
      <c r="B5513" s="7" t="s">
        <v>696</v>
      </c>
      <c r="C5513" s="7" t="s">
        <v>7</v>
      </c>
      <c r="D5513" s="24">
        <v>137947.89000000001</v>
      </c>
      <c r="E5513">
        <f>INDEX('B. Store opening dates'!$B$5:$B$2448,MATCH('A. Sales by store'!B5513,'B. Store opening dates'!$A$5:$A$2448,0))</f>
        <v>2005</v>
      </c>
      <c r="F5513" t="str">
        <f t="shared" si="172"/>
        <v>Old</v>
      </c>
      <c r="G5513" t="str">
        <f t="shared" si="173"/>
        <v>Existing</v>
      </c>
    </row>
    <row r="5514" spans="1:7" ht="19" x14ac:dyDescent="0.25">
      <c r="A5514" s="7">
        <v>2015</v>
      </c>
      <c r="B5514" s="7" t="s">
        <v>696</v>
      </c>
      <c r="C5514" s="7" t="s">
        <v>8</v>
      </c>
      <c r="D5514" s="24">
        <v>419240.93</v>
      </c>
      <c r="E5514">
        <f>INDEX('B. Store opening dates'!$B$5:$B$2448,MATCH('A. Sales by store'!B5514,'B. Store opening dates'!$A$5:$A$2448,0))</f>
        <v>2005</v>
      </c>
      <c r="F5514" t="str">
        <f t="shared" si="172"/>
        <v>Old</v>
      </c>
      <c r="G5514" t="str">
        <f t="shared" si="173"/>
        <v>Existing</v>
      </c>
    </row>
    <row r="5515" spans="1:7" ht="19" x14ac:dyDescent="0.25">
      <c r="A5515" s="7">
        <v>2014</v>
      </c>
      <c r="B5515" s="7" t="s">
        <v>696</v>
      </c>
      <c r="C5515" s="7" t="s">
        <v>8</v>
      </c>
      <c r="D5515" s="24">
        <v>434859.34</v>
      </c>
      <c r="E5515">
        <f>INDEX('B. Store opening dates'!$B$5:$B$2448,MATCH('A. Sales by store'!B5515,'B. Store opening dates'!$A$5:$A$2448,0))</f>
        <v>2005</v>
      </c>
      <c r="F5515" t="str">
        <f t="shared" si="172"/>
        <v>Old</v>
      </c>
      <c r="G5515" t="str">
        <f t="shared" si="173"/>
        <v>Existing</v>
      </c>
    </row>
    <row r="5516" spans="1:7" ht="19" x14ac:dyDescent="0.25">
      <c r="A5516" s="7">
        <v>2015</v>
      </c>
      <c r="B5516" s="7" t="s">
        <v>697</v>
      </c>
      <c r="C5516" s="7" t="s">
        <v>5</v>
      </c>
      <c r="D5516" s="24">
        <v>497100.58</v>
      </c>
      <c r="E5516">
        <f>INDEX('B. Store opening dates'!$B$5:$B$2448,MATCH('A. Sales by store'!B5516,'B. Store opening dates'!$A$5:$A$2448,0))</f>
        <v>2005</v>
      </c>
      <c r="F5516" t="str">
        <f t="shared" si="172"/>
        <v>Old</v>
      </c>
      <c r="G5516" t="str">
        <f t="shared" si="173"/>
        <v>Existing</v>
      </c>
    </row>
    <row r="5517" spans="1:7" ht="19" x14ac:dyDescent="0.25">
      <c r="A5517" s="7">
        <v>2014</v>
      </c>
      <c r="B5517" s="7" t="s">
        <v>697</v>
      </c>
      <c r="C5517" s="7" t="s">
        <v>5</v>
      </c>
      <c r="D5517" s="24">
        <v>549725.27</v>
      </c>
      <c r="E5517">
        <f>INDEX('B. Store opening dates'!$B$5:$B$2448,MATCH('A. Sales by store'!B5517,'B. Store opening dates'!$A$5:$A$2448,0))</f>
        <v>2005</v>
      </c>
      <c r="F5517" t="str">
        <f t="shared" si="172"/>
        <v>Old</v>
      </c>
      <c r="G5517" t="str">
        <f t="shared" si="173"/>
        <v>Existing</v>
      </c>
    </row>
    <row r="5518" spans="1:7" ht="19" x14ac:dyDescent="0.25">
      <c r="A5518" s="7">
        <v>2015</v>
      </c>
      <c r="B5518" s="7" t="s">
        <v>697</v>
      </c>
      <c r="C5518" s="7" t="s">
        <v>6</v>
      </c>
      <c r="D5518" s="24">
        <v>233828.84</v>
      </c>
      <c r="E5518">
        <f>INDEX('B. Store opening dates'!$B$5:$B$2448,MATCH('A. Sales by store'!B5518,'B. Store opening dates'!$A$5:$A$2448,0))</f>
        <v>2005</v>
      </c>
      <c r="F5518" t="str">
        <f t="shared" si="172"/>
        <v>Old</v>
      </c>
      <c r="G5518" t="str">
        <f t="shared" si="173"/>
        <v>Existing</v>
      </c>
    </row>
    <row r="5519" spans="1:7" ht="19" x14ac:dyDescent="0.25">
      <c r="A5519" s="7">
        <v>2014</v>
      </c>
      <c r="B5519" s="7" t="s">
        <v>697</v>
      </c>
      <c r="C5519" s="7" t="s">
        <v>6</v>
      </c>
      <c r="D5519" s="24">
        <v>162403.96</v>
      </c>
      <c r="E5519">
        <f>INDEX('B. Store opening dates'!$B$5:$B$2448,MATCH('A. Sales by store'!B5519,'B. Store opening dates'!$A$5:$A$2448,0))</f>
        <v>2005</v>
      </c>
      <c r="F5519" t="str">
        <f t="shared" si="172"/>
        <v>Old</v>
      </c>
      <c r="G5519" t="str">
        <f t="shared" si="173"/>
        <v>Existing</v>
      </c>
    </row>
    <row r="5520" spans="1:7" ht="19" x14ac:dyDescent="0.25">
      <c r="A5520" s="7">
        <v>2015</v>
      </c>
      <c r="B5520" s="7" t="s">
        <v>697</v>
      </c>
      <c r="C5520" s="7" t="s">
        <v>7</v>
      </c>
      <c r="D5520" s="24">
        <v>155834.03</v>
      </c>
      <c r="E5520">
        <f>INDEX('B. Store opening dates'!$B$5:$B$2448,MATCH('A. Sales by store'!B5520,'B. Store opening dates'!$A$5:$A$2448,0))</f>
        <v>2005</v>
      </c>
      <c r="F5520" t="str">
        <f t="shared" si="172"/>
        <v>Old</v>
      </c>
      <c r="G5520" t="str">
        <f t="shared" si="173"/>
        <v>Existing</v>
      </c>
    </row>
    <row r="5521" spans="1:7" ht="19" x14ac:dyDescent="0.25">
      <c r="A5521" s="7">
        <v>2014</v>
      </c>
      <c r="B5521" s="7" t="s">
        <v>697</v>
      </c>
      <c r="C5521" s="7" t="s">
        <v>7</v>
      </c>
      <c r="D5521" s="24">
        <v>163788.69</v>
      </c>
      <c r="E5521">
        <f>INDEX('B. Store opening dates'!$B$5:$B$2448,MATCH('A. Sales by store'!B5521,'B. Store opening dates'!$A$5:$A$2448,0))</f>
        <v>2005</v>
      </c>
      <c r="F5521" t="str">
        <f t="shared" si="172"/>
        <v>Old</v>
      </c>
      <c r="G5521" t="str">
        <f t="shared" si="173"/>
        <v>Existing</v>
      </c>
    </row>
    <row r="5522" spans="1:7" ht="19" x14ac:dyDescent="0.25">
      <c r="A5522" s="7">
        <v>2015</v>
      </c>
      <c r="B5522" s="7" t="s">
        <v>697</v>
      </c>
      <c r="C5522" s="7" t="s">
        <v>8</v>
      </c>
      <c r="D5522" s="24">
        <v>578904.81999999995</v>
      </c>
      <c r="E5522">
        <f>INDEX('B. Store opening dates'!$B$5:$B$2448,MATCH('A. Sales by store'!B5522,'B. Store opening dates'!$A$5:$A$2448,0))</f>
        <v>2005</v>
      </c>
      <c r="F5522" t="str">
        <f t="shared" si="172"/>
        <v>Old</v>
      </c>
      <c r="G5522" t="str">
        <f t="shared" si="173"/>
        <v>Existing</v>
      </c>
    </row>
    <row r="5523" spans="1:7" ht="19" x14ac:dyDescent="0.25">
      <c r="A5523" s="7">
        <v>2014</v>
      </c>
      <c r="B5523" s="7" t="s">
        <v>697</v>
      </c>
      <c r="C5523" s="7" t="s">
        <v>8</v>
      </c>
      <c r="D5523" s="24">
        <v>602798.37</v>
      </c>
      <c r="E5523">
        <f>INDEX('B. Store opening dates'!$B$5:$B$2448,MATCH('A. Sales by store'!B5523,'B. Store opening dates'!$A$5:$A$2448,0))</f>
        <v>2005</v>
      </c>
      <c r="F5523" t="str">
        <f t="shared" si="172"/>
        <v>Old</v>
      </c>
      <c r="G5523" t="str">
        <f t="shared" si="173"/>
        <v>Existing</v>
      </c>
    </row>
    <row r="5524" spans="1:7" ht="19" x14ac:dyDescent="0.25">
      <c r="A5524" s="7">
        <v>2015</v>
      </c>
      <c r="B5524" s="7" t="s">
        <v>698</v>
      </c>
      <c r="C5524" s="7" t="s">
        <v>5</v>
      </c>
      <c r="D5524" s="24">
        <v>868408.12</v>
      </c>
      <c r="E5524">
        <f>INDEX('B. Store opening dates'!$B$5:$B$2448,MATCH('A. Sales by store'!B5524,'B. Store opening dates'!$A$5:$A$2448,0))</f>
        <v>2005</v>
      </c>
      <c r="F5524" t="str">
        <f t="shared" si="172"/>
        <v>Old</v>
      </c>
      <c r="G5524" t="str">
        <f t="shared" si="173"/>
        <v>Existing</v>
      </c>
    </row>
    <row r="5525" spans="1:7" ht="19" x14ac:dyDescent="0.25">
      <c r="A5525" s="7">
        <v>2014</v>
      </c>
      <c r="B5525" s="7" t="s">
        <v>698</v>
      </c>
      <c r="C5525" s="7" t="s">
        <v>5</v>
      </c>
      <c r="D5525" s="24">
        <v>948579.06</v>
      </c>
      <c r="E5525">
        <f>INDEX('B. Store opening dates'!$B$5:$B$2448,MATCH('A. Sales by store'!B5525,'B. Store opening dates'!$A$5:$A$2448,0))</f>
        <v>2005</v>
      </c>
      <c r="F5525" t="str">
        <f t="shared" si="172"/>
        <v>Old</v>
      </c>
      <c r="G5525" t="str">
        <f t="shared" si="173"/>
        <v>Existing</v>
      </c>
    </row>
    <row r="5526" spans="1:7" ht="19" x14ac:dyDescent="0.25">
      <c r="A5526" s="7">
        <v>2015</v>
      </c>
      <c r="B5526" s="7" t="s">
        <v>698</v>
      </c>
      <c r="C5526" s="7" t="s">
        <v>6</v>
      </c>
      <c r="D5526" s="24">
        <v>413625.27</v>
      </c>
      <c r="E5526">
        <f>INDEX('B. Store opening dates'!$B$5:$B$2448,MATCH('A. Sales by store'!B5526,'B. Store opening dates'!$A$5:$A$2448,0))</f>
        <v>2005</v>
      </c>
      <c r="F5526" t="str">
        <f t="shared" si="172"/>
        <v>Old</v>
      </c>
      <c r="G5526" t="str">
        <f t="shared" si="173"/>
        <v>Existing</v>
      </c>
    </row>
    <row r="5527" spans="1:7" ht="19" x14ac:dyDescent="0.25">
      <c r="A5527" s="7">
        <v>2014</v>
      </c>
      <c r="B5527" s="7" t="s">
        <v>698</v>
      </c>
      <c r="C5527" s="7" t="s">
        <v>6</v>
      </c>
      <c r="D5527" s="24">
        <v>287960.86</v>
      </c>
      <c r="E5527">
        <f>INDEX('B. Store opening dates'!$B$5:$B$2448,MATCH('A. Sales by store'!B5527,'B. Store opening dates'!$A$5:$A$2448,0))</f>
        <v>2005</v>
      </c>
      <c r="F5527" t="str">
        <f t="shared" si="172"/>
        <v>Old</v>
      </c>
      <c r="G5527" t="str">
        <f t="shared" si="173"/>
        <v>Existing</v>
      </c>
    </row>
    <row r="5528" spans="1:7" ht="19" x14ac:dyDescent="0.25">
      <c r="A5528" s="7">
        <v>2015</v>
      </c>
      <c r="B5528" s="7" t="s">
        <v>698</v>
      </c>
      <c r="C5528" s="7" t="s">
        <v>7</v>
      </c>
      <c r="D5528" s="24">
        <v>215015.12</v>
      </c>
      <c r="E5528">
        <f>INDEX('B. Store opening dates'!$B$5:$B$2448,MATCH('A. Sales by store'!B5528,'B. Store opening dates'!$A$5:$A$2448,0))</f>
        <v>2005</v>
      </c>
      <c r="F5528" t="str">
        <f t="shared" si="172"/>
        <v>Old</v>
      </c>
      <c r="G5528" t="str">
        <f t="shared" si="173"/>
        <v>Existing</v>
      </c>
    </row>
    <row r="5529" spans="1:7" ht="19" x14ac:dyDescent="0.25">
      <c r="A5529" s="7">
        <v>2014</v>
      </c>
      <c r="B5529" s="7" t="s">
        <v>698</v>
      </c>
      <c r="C5529" s="7" t="s">
        <v>7</v>
      </c>
      <c r="D5529" s="24">
        <v>227129.08</v>
      </c>
      <c r="E5529">
        <f>INDEX('B. Store opening dates'!$B$5:$B$2448,MATCH('A. Sales by store'!B5529,'B. Store opening dates'!$A$5:$A$2448,0))</f>
        <v>2005</v>
      </c>
      <c r="F5529" t="str">
        <f t="shared" si="172"/>
        <v>Old</v>
      </c>
      <c r="G5529" t="str">
        <f t="shared" si="173"/>
        <v>Existing</v>
      </c>
    </row>
    <row r="5530" spans="1:7" ht="19" x14ac:dyDescent="0.25">
      <c r="A5530" s="7">
        <v>2015</v>
      </c>
      <c r="B5530" s="7" t="s">
        <v>698</v>
      </c>
      <c r="C5530" s="7" t="s">
        <v>8</v>
      </c>
      <c r="D5530" s="24">
        <v>737192.13</v>
      </c>
      <c r="E5530">
        <f>INDEX('B. Store opening dates'!$B$5:$B$2448,MATCH('A. Sales by store'!B5530,'B. Store opening dates'!$A$5:$A$2448,0))</f>
        <v>2005</v>
      </c>
      <c r="F5530" t="str">
        <f t="shared" si="172"/>
        <v>Old</v>
      </c>
      <c r="G5530" t="str">
        <f t="shared" si="173"/>
        <v>Existing</v>
      </c>
    </row>
    <row r="5531" spans="1:7" ht="19" x14ac:dyDescent="0.25">
      <c r="A5531" s="7">
        <v>2014</v>
      </c>
      <c r="B5531" s="7" t="s">
        <v>698</v>
      </c>
      <c r="C5531" s="7" t="s">
        <v>8</v>
      </c>
      <c r="D5531" s="24">
        <v>771042.99</v>
      </c>
      <c r="E5531">
        <f>INDEX('B. Store opening dates'!$B$5:$B$2448,MATCH('A. Sales by store'!B5531,'B. Store opening dates'!$A$5:$A$2448,0))</f>
        <v>2005</v>
      </c>
      <c r="F5531" t="str">
        <f t="shared" si="172"/>
        <v>Old</v>
      </c>
      <c r="G5531" t="str">
        <f t="shared" si="173"/>
        <v>Existing</v>
      </c>
    </row>
    <row r="5532" spans="1:7" ht="19" x14ac:dyDescent="0.25">
      <c r="A5532" s="7">
        <v>2015</v>
      </c>
      <c r="B5532" s="7" t="s">
        <v>699</v>
      </c>
      <c r="C5532" s="7" t="s">
        <v>5</v>
      </c>
      <c r="D5532" s="24">
        <v>621312.38</v>
      </c>
      <c r="E5532">
        <f>INDEX('B. Store opening dates'!$B$5:$B$2448,MATCH('A. Sales by store'!B5532,'B. Store opening dates'!$A$5:$A$2448,0))</f>
        <v>2005</v>
      </c>
      <c r="F5532" t="str">
        <f t="shared" si="172"/>
        <v>Old</v>
      </c>
      <c r="G5532" t="str">
        <f t="shared" si="173"/>
        <v>Existing</v>
      </c>
    </row>
    <row r="5533" spans="1:7" ht="19" x14ac:dyDescent="0.25">
      <c r="A5533" s="7">
        <v>2014</v>
      </c>
      <c r="B5533" s="7" t="s">
        <v>699</v>
      </c>
      <c r="C5533" s="7" t="s">
        <v>5</v>
      </c>
      <c r="D5533" s="24">
        <v>681296</v>
      </c>
      <c r="E5533">
        <f>INDEX('B. Store opening dates'!$B$5:$B$2448,MATCH('A. Sales by store'!B5533,'B. Store opening dates'!$A$5:$A$2448,0))</f>
        <v>2005</v>
      </c>
      <c r="F5533" t="str">
        <f t="shared" si="172"/>
        <v>Old</v>
      </c>
      <c r="G5533" t="str">
        <f t="shared" si="173"/>
        <v>Existing</v>
      </c>
    </row>
    <row r="5534" spans="1:7" ht="19" x14ac:dyDescent="0.25">
      <c r="A5534" s="7">
        <v>2015</v>
      </c>
      <c r="B5534" s="7" t="s">
        <v>699</v>
      </c>
      <c r="C5534" s="7" t="s">
        <v>6</v>
      </c>
      <c r="D5534" s="24">
        <v>203084.71</v>
      </c>
      <c r="E5534">
        <f>INDEX('B. Store opening dates'!$B$5:$B$2448,MATCH('A. Sales by store'!B5534,'B. Store opening dates'!$A$5:$A$2448,0))</f>
        <v>2005</v>
      </c>
      <c r="F5534" t="str">
        <f t="shared" si="172"/>
        <v>Old</v>
      </c>
      <c r="G5534" t="str">
        <f t="shared" si="173"/>
        <v>Existing</v>
      </c>
    </row>
    <row r="5535" spans="1:7" ht="19" x14ac:dyDescent="0.25">
      <c r="A5535" s="7">
        <v>2014</v>
      </c>
      <c r="B5535" s="7" t="s">
        <v>699</v>
      </c>
      <c r="C5535" s="7" t="s">
        <v>6</v>
      </c>
      <c r="D5535" s="24">
        <v>144852.9</v>
      </c>
      <c r="E5535">
        <f>INDEX('B. Store opening dates'!$B$5:$B$2448,MATCH('A. Sales by store'!B5535,'B. Store opening dates'!$A$5:$A$2448,0))</f>
        <v>2005</v>
      </c>
      <c r="F5535" t="str">
        <f t="shared" si="172"/>
        <v>Old</v>
      </c>
      <c r="G5535" t="str">
        <f t="shared" si="173"/>
        <v>Existing</v>
      </c>
    </row>
    <row r="5536" spans="1:7" ht="19" x14ac:dyDescent="0.25">
      <c r="A5536" s="7">
        <v>2015</v>
      </c>
      <c r="B5536" s="7" t="s">
        <v>699</v>
      </c>
      <c r="C5536" s="7" t="s">
        <v>7</v>
      </c>
      <c r="D5536" s="24">
        <v>83267.91</v>
      </c>
      <c r="E5536">
        <f>INDEX('B. Store opening dates'!$B$5:$B$2448,MATCH('A. Sales by store'!B5536,'B. Store opening dates'!$A$5:$A$2448,0))</f>
        <v>2005</v>
      </c>
      <c r="F5536" t="str">
        <f t="shared" si="172"/>
        <v>Old</v>
      </c>
      <c r="G5536" t="str">
        <f t="shared" si="173"/>
        <v>Existing</v>
      </c>
    </row>
    <row r="5537" spans="1:7" ht="19" x14ac:dyDescent="0.25">
      <c r="A5537" s="7">
        <v>2014</v>
      </c>
      <c r="B5537" s="7" t="s">
        <v>699</v>
      </c>
      <c r="C5537" s="7" t="s">
        <v>7</v>
      </c>
      <c r="D5537" s="24">
        <v>87670.94</v>
      </c>
      <c r="E5537">
        <f>INDEX('B. Store opening dates'!$B$5:$B$2448,MATCH('A. Sales by store'!B5537,'B. Store opening dates'!$A$5:$A$2448,0))</f>
        <v>2005</v>
      </c>
      <c r="F5537" t="str">
        <f t="shared" si="172"/>
        <v>Old</v>
      </c>
      <c r="G5537" t="str">
        <f t="shared" si="173"/>
        <v>Existing</v>
      </c>
    </row>
    <row r="5538" spans="1:7" ht="19" x14ac:dyDescent="0.25">
      <c r="A5538" s="7">
        <v>2015</v>
      </c>
      <c r="B5538" s="7" t="s">
        <v>699</v>
      </c>
      <c r="C5538" s="7" t="s">
        <v>8</v>
      </c>
      <c r="D5538" s="24">
        <v>476961.07</v>
      </c>
      <c r="E5538">
        <f>INDEX('B. Store opening dates'!$B$5:$B$2448,MATCH('A. Sales by store'!B5538,'B. Store opening dates'!$A$5:$A$2448,0))</f>
        <v>2005</v>
      </c>
      <c r="F5538" t="str">
        <f t="shared" si="172"/>
        <v>Old</v>
      </c>
      <c r="G5538" t="str">
        <f t="shared" si="173"/>
        <v>Existing</v>
      </c>
    </row>
    <row r="5539" spans="1:7" ht="19" x14ac:dyDescent="0.25">
      <c r="A5539" s="7">
        <v>2014</v>
      </c>
      <c r="B5539" s="7" t="s">
        <v>699</v>
      </c>
      <c r="C5539" s="7" t="s">
        <v>8</v>
      </c>
      <c r="D5539" s="24">
        <v>494002.71</v>
      </c>
      <c r="E5539">
        <f>INDEX('B. Store opening dates'!$B$5:$B$2448,MATCH('A. Sales by store'!B5539,'B. Store opening dates'!$A$5:$A$2448,0))</f>
        <v>2005</v>
      </c>
      <c r="F5539" t="str">
        <f t="shared" si="172"/>
        <v>Old</v>
      </c>
      <c r="G5539" t="str">
        <f t="shared" si="173"/>
        <v>Existing</v>
      </c>
    </row>
    <row r="5540" spans="1:7" ht="19" x14ac:dyDescent="0.25">
      <c r="A5540" s="7">
        <v>2015</v>
      </c>
      <c r="B5540" s="7" t="s">
        <v>700</v>
      </c>
      <c r="C5540" s="7" t="s">
        <v>5</v>
      </c>
      <c r="D5540" s="24">
        <v>816058.4</v>
      </c>
      <c r="E5540">
        <f>INDEX('B. Store opening dates'!$B$5:$B$2448,MATCH('A. Sales by store'!B5540,'B. Store opening dates'!$A$5:$A$2448,0))</f>
        <v>2005</v>
      </c>
      <c r="F5540" t="str">
        <f t="shared" si="172"/>
        <v>Old</v>
      </c>
      <c r="G5540" t="str">
        <f t="shared" si="173"/>
        <v>Existing</v>
      </c>
    </row>
    <row r="5541" spans="1:7" ht="19" x14ac:dyDescent="0.25">
      <c r="A5541" s="7">
        <v>2014</v>
      </c>
      <c r="B5541" s="7" t="s">
        <v>700</v>
      </c>
      <c r="C5541" s="7" t="s">
        <v>5</v>
      </c>
      <c r="D5541" s="24">
        <v>892894.85</v>
      </c>
      <c r="E5541">
        <f>INDEX('B. Store opening dates'!$B$5:$B$2448,MATCH('A. Sales by store'!B5541,'B. Store opening dates'!$A$5:$A$2448,0))</f>
        <v>2005</v>
      </c>
      <c r="F5541" t="str">
        <f t="shared" si="172"/>
        <v>Old</v>
      </c>
      <c r="G5541" t="str">
        <f t="shared" si="173"/>
        <v>Existing</v>
      </c>
    </row>
    <row r="5542" spans="1:7" ht="19" x14ac:dyDescent="0.25">
      <c r="A5542" s="7">
        <v>2015</v>
      </c>
      <c r="B5542" s="7" t="s">
        <v>700</v>
      </c>
      <c r="C5542" s="7" t="s">
        <v>6</v>
      </c>
      <c r="D5542" s="24">
        <v>220333.71</v>
      </c>
      <c r="E5542">
        <f>INDEX('B. Store opening dates'!$B$5:$B$2448,MATCH('A. Sales by store'!B5542,'B. Store opening dates'!$A$5:$A$2448,0))</f>
        <v>2005</v>
      </c>
      <c r="F5542" t="str">
        <f t="shared" si="172"/>
        <v>Old</v>
      </c>
      <c r="G5542" t="str">
        <f t="shared" si="173"/>
        <v>Existing</v>
      </c>
    </row>
    <row r="5543" spans="1:7" ht="19" x14ac:dyDescent="0.25">
      <c r="A5543" s="7">
        <v>2014</v>
      </c>
      <c r="B5543" s="7" t="s">
        <v>700</v>
      </c>
      <c r="C5543" s="7" t="s">
        <v>6</v>
      </c>
      <c r="D5543" s="24">
        <v>163253.53</v>
      </c>
      <c r="E5543">
        <f>INDEX('B. Store opening dates'!$B$5:$B$2448,MATCH('A. Sales by store'!B5543,'B. Store opening dates'!$A$5:$A$2448,0))</f>
        <v>2005</v>
      </c>
      <c r="F5543" t="str">
        <f t="shared" si="172"/>
        <v>Old</v>
      </c>
      <c r="G5543" t="str">
        <f t="shared" si="173"/>
        <v>Existing</v>
      </c>
    </row>
    <row r="5544" spans="1:7" ht="19" x14ac:dyDescent="0.25">
      <c r="A5544" s="7">
        <v>2015</v>
      </c>
      <c r="B5544" s="7" t="s">
        <v>700</v>
      </c>
      <c r="C5544" s="7" t="s">
        <v>7</v>
      </c>
      <c r="D5544" s="24">
        <v>76773.59</v>
      </c>
      <c r="E5544">
        <f>INDEX('B. Store opening dates'!$B$5:$B$2448,MATCH('A. Sales by store'!B5544,'B. Store opening dates'!$A$5:$A$2448,0))</f>
        <v>2005</v>
      </c>
      <c r="F5544" t="str">
        <f t="shared" si="172"/>
        <v>Old</v>
      </c>
      <c r="G5544" t="str">
        <f t="shared" si="173"/>
        <v>Existing</v>
      </c>
    </row>
    <row r="5545" spans="1:7" ht="19" x14ac:dyDescent="0.25">
      <c r="A5545" s="7">
        <v>2014</v>
      </c>
      <c r="B5545" s="7" t="s">
        <v>700</v>
      </c>
      <c r="C5545" s="7" t="s">
        <v>7</v>
      </c>
      <c r="D5545" s="24">
        <v>80672.3</v>
      </c>
      <c r="E5545">
        <f>INDEX('B. Store opening dates'!$B$5:$B$2448,MATCH('A. Sales by store'!B5545,'B. Store opening dates'!$A$5:$A$2448,0))</f>
        <v>2005</v>
      </c>
      <c r="F5545" t="str">
        <f t="shared" si="172"/>
        <v>Old</v>
      </c>
      <c r="G5545" t="str">
        <f t="shared" si="173"/>
        <v>Existing</v>
      </c>
    </row>
    <row r="5546" spans="1:7" ht="19" x14ac:dyDescent="0.25">
      <c r="A5546" s="7">
        <v>2015</v>
      </c>
      <c r="B5546" s="7" t="s">
        <v>700</v>
      </c>
      <c r="C5546" s="7" t="s">
        <v>8</v>
      </c>
      <c r="D5546" s="24">
        <v>685671.31</v>
      </c>
      <c r="E5546">
        <f>INDEX('B. Store opening dates'!$B$5:$B$2448,MATCH('A. Sales by store'!B5546,'B. Store opening dates'!$A$5:$A$2448,0))</f>
        <v>2005</v>
      </c>
      <c r="F5546" t="str">
        <f t="shared" si="172"/>
        <v>Old</v>
      </c>
      <c r="G5546" t="str">
        <f t="shared" si="173"/>
        <v>Existing</v>
      </c>
    </row>
    <row r="5547" spans="1:7" ht="19" x14ac:dyDescent="0.25">
      <c r="A5547" s="7">
        <v>2014</v>
      </c>
      <c r="B5547" s="7" t="s">
        <v>700</v>
      </c>
      <c r="C5547" s="7" t="s">
        <v>8</v>
      </c>
      <c r="D5547" s="24">
        <v>710839.32</v>
      </c>
      <c r="E5547">
        <f>INDEX('B. Store opening dates'!$B$5:$B$2448,MATCH('A. Sales by store'!B5547,'B. Store opening dates'!$A$5:$A$2448,0))</f>
        <v>2005</v>
      </c>
      <c r="F5547" t="str">
        <f t="shared" si="172"/>
        <v>Old</v>
      </c>
      <c r="G5547" t="str">
        <f t="shared" si="173"/>
        <v>Existing</v>
      </c>
    </row>
    <row r="5548" spans="1:7" ht="19" x14ac:dyDescent="0.25">
      <c r="A5548" s="7">
        <v>2015</v>
      </c>
      <c r="B5548" s="7" t="s">
        <v>701</v>
      </c>
      <c r="C5548" s="7" t="s">
        <v>5</v>
      </c>
      <c r="D5548" s="24">
        <v>786713.06</v>
      </c>
      <c r="E5548">
        <f>INDEX('B. Store opening dates'!$B$5:$B$2448,MATCH('A. Sales by store'!B5548,'B. Store opening dates'!$A$5:$A$2448,0))</f>
        <v>2005</v>
      </c>
      <c r="F5548" t="str">
        <f t="shared" si="172"/>
        <v>Old</v>
      </c>
      <c r="G5548" t="str">
        <f t="shared" si="173"/>
        <v>Existing</v>
      </c>
    </row>
    <row r="5549" spans="1:7" ht="19" x14ac:dyDescent="0.25">
      <c r="A5549" s="7">
        <v>2014</v>
      </c>
      <c r="B5549" s="7" t="s">
        <v>701</v>
      </c>
      <c r="C5549" s="7" t="s">
        <v>5</v>
      </c>
      <c r="D5549" s="24">
        <v>856489.41</v>
      </c>
      <c r="E5549">
        <f>INDEX('B. Store opening dates'!$B$5:$B$2448,MATCH('A. Sales by store'!B5549,'B. Store opening dates'!$A$5:$A$2448,0))</f>
        <v>2005</v>
      </c>
      <c r="F5549" t="str">
        <f t="shared" si="172"/>
        <v>Old</v>
      </c>
      <c r="G5549" t="str">
        <f t="shared" si="173"/>
        <v>Existing</v>
      </c>
    </row>
    <row r="5550" spans="1:7" ht="19" x14ac:dyDescent="0.25">
      <c r="A5550" s="7">
        <v>2015</v>
      </c>
      <c r="B5550" s="7" t="s">
        <v>701</v>
      </c>
      <c r="C5550" s="7" t="s">
        <v>6</v>
      </c>
      <c r="D5550" s="24">
        <v>345120.9</v>
      </c>
      <c r="E5550">
        <f>INDEX('B. Store opening dates'!$B$5:$B$2448,MATCH('A. Sales by store'!B5550,'B. Store opening dates'!$A$5:$A$2448,0))</f>
        <v>2005</v>
      </c>
      <c r="F5550" t="str">
        <f t="shared" si="172"/>
        <v>Old</v>
      </c>
      <c r="G5550" t="str">
        <f t="shared" si="173"/>
        <v>Existing</v>
      </c>
    </row>
    <row r="5551" spans="1:7" ht="19" x14ac:dyDescent="0.25">
      <c r="A5551" s="7">
        <v>2014</v>
      </c>
      <c r="B5551" s="7" t="s">
        <v>701</v>
      </c>
      <c r="C5551" s="7" t="s">
        <v>6</v>
      </c>
      <c r="D5551" s="24">
        <v>254052.3</v>
      </c>
      <c r="E5551">
        <f>INDEX('B. Store opening dates'!$B$5:$B$2448,MATCH('A. Sales by store'!B5551,'B. Store opening dates'!$A$5:$A$2448,0))</f>
        <v>2005</v>
      </c>
      <c r="F5551" t="str">
        <f t="shared" si="172"/>
        <v>Old</v>
      </c>
      <c r="G5551" t="str">
        <f t="shared" si="173"/>
        <v>Existing</v>
      </c>
    </row>
    <row r="5552" spans="1:7" ht="19" x14ac:dyDescent="0.25">
      <c r="A5552" s="7">
        <v>2015</v>
      </c>
      <c r="B5552" s="7" t="s">
        <v>701</v>
      </c>
      <c r="C5552" s="7" t="s">
        <v>7</v>
      </c>
      <c r="D5552" s="24">
        <v>164580.26999999999</v>
      </c>
      <c r="E5552">
        <f>INDEX('B. Store opening dates'!$B$5:$B$2448,MATCH('A. Sales by store'!B5552,'B. Store opening dates'!$A$5:$A$2448,0))</f>
        <v>2005</v>
      </c>
      <c r="F5552" t="str">
        <f t="shared" si="172"/>
        <v>Old</v>
      </c>
      <c r="G5552" t="str">
        <f t="shared" si="173"/>
        <v>Existing</v>
      </c>
    </row>
    <row r="5553" spans="1:7" ht="19" x14ac:dyDescent="0.25">
      <c r="A5553" s="7">
        <v>2014</v>
      </c>
      <c r="B5553" s="7" t="s">
        <v>701</v>
      </c>
      <c r="C5553" s="7" t="s">
        <v>7</v>
      </c>
      <c r="D5553" s="24">
        <v>172882.81</v>
      </c>
      <c r="E5553">
        <f>INDEX('B. Store opening dates'!$B$5:$B$2448,MATCH('A. Sales by store'!B5553,'B. Store opening dates'!$A$5:$A$2448,0))</f>
        <v>2005</v>
      </c>
      <c r="F5553" t="str">
        <f t="shared" si="172"/>
        <v>Old</v>
      </c>
      <c r="G5553" t="str">
        <f t="shared" si="173"/>
        <v>Existing</v>
      </c>
    </row>
    <row r="5554" spans="1:7" ht="19" x14ac:dyDescent="0.25">
      <c r="A5554" s="7">
        <v>2015</v>
      </c>
      <c r="B5554" s="7" t="s">
        <v>701</v>
      </c>
      <c r="C5554" s="7" t="s">
        <v>8</v>
      </c>
      <c r="D5554" s="24">
        <v>576426.66</v>
      </c>
      <c r="E5554">
        <f>INDEX('B. Store opening dates'!$B$5:$B$2448,MATCH('A. Sales by store'!B5554,'B. Store opening dates'!$A$5:$A$2448,0))</f>
        <v>2005</v>
      </c>
      <c r="F5554" t="str">
        <f t="shared" si="172"/>
        <v>Old</v>
      </c>
      <c r="G5554" t="str">
        <f t="shared" si="173"/>
        <v>Existing</v>
      </c>
    </row>
    <row r="5555" spans="1:7" ht="19" x14ac:dyDescent="0.25">
      <c r="A5555" s="7">
        <v>2014</v>
      </c>
      <c r="B5555" s="7" t="s">
        <v>701</v>
      </c>
      <c r="C5555" s="7" t="s">
        <v>8</v>
      </c>
      <c r="D5555" s="24">
        <v>598055.81000000006</v>
      </c>
      <c r="E5555">
        <f>INDEX('B. Store opening dates'!$B$5:$B$2448,MATCH('A. Sales by store'!B5555,'B. Store opening dates'!$A$5:$A$2448,0))</f>
        <v>2005</v>
      </c>
      <c r="F5555" t="str">
        <f t="shared" si="172"/>
        <v>Old</v>
      </c>
      <c r="G5555" t="str">
        <f t="shared" si="173"/>
        <v>Existing</v>
      </c>
    </row>
    <row r="5556" spans="1:7" ht="19" x14ac:dyDescent="0.25">
      <c r="A5556" s="7">
        <v>2015</v>
      </c>
      <c r="B5556" s="7" t="s">
        <v>702</v>
      </c>
      <c r="C5556" s="7" t="s">
        <v>5</v>
      </c>
      <c r="D5556" s="24">
        <v>597829.36</v>
      </c>
      <c r="E5556">
        <f>INDEX('B. Store opening dates'!$B$5:$B$2448,MATCH('A. Sales by store'!B5556,'B. Store opening dates'!$A$5:$A$2448,0))</f>
        <v>2005</v>
      </c>
      <c r="F5556" t="str">
        <f t="shared" si="172"/>
        <v>Old</v>
      </c>
      <c r="G5556" t="str">
        <f t="shared" si="173"/>
        <v>Existing</v>
      </c>
    </row>
    <row r="5557" spans="1:7" ht="19" x14ac:dyDescent="0.25">
      <c r="A5557" s="7">
        <v>2014</v>
      </c>
      <c r="B5557" s="7" t="s">
        <v>702</v>
      </c>
      <c r="C5557" s="7" t="s">
        <v>5</v>
      </c>
      <c r="D5557" s="24">
        <v>650180</v>
      </c>
      <c r="E5557">
        <f>INDEX('B. Store opening dates'!$B$5:$B$2448,MATCH('A. Sales by store'!B5557,'B. Store opening dates'!$A$5:$A$2448,0))</f>
        <v>2005</v>
      </c>
      <c r="F5557" t="str">
        <f t="shared" si="172"/>
        <v>Old</v>
      </c>
      <c r="G5557" t="str">
        <f t="shared" si="173"/>
        <v>Existing</v>
      </c>
    </row>
    <row r="5558" spans="1:7" ht="19" x14ac:dyDescent="0.25">
      <c r="A5558" s="7">
        <v>2015</v>
      </c>
      <c r="B5558" s="7" t="s">
        <v>702</v>
      </c>
      <c r="C5558" s="7" t="s">
        <v>6</v>
      </c>
      <c r="D5558" s="24">
        <v>344507.05</v>
      </c>
      <c r="E5558">
        <f>INDEX('B. Store opening dates'!$B$5:$B$2448,MATCH('A. Sales by store'!B5558,'B. Store opening dates'!$A$5:$A$2448,0))</f>
        <v>2005</v>
      </c>
      <c r="F5558" t="str">
        <f t="shared" si="172"/>
        <v>Old</v>
      </c>
      <c r="G5558" t="str">
        <f t="shared" si="173"/>
        <v>Existing</v>
      </c>
    </row>
    <row r="5559" spans="1:7" ht="19" x14ac:dyDescent="0.25">
      <c r="A5559" s="7">
        <v>2014</v>
      </c>
      <c r="B5559" s="7" t="s">
        <v>702</v>
      </c>
      <c r="C5559" s="7" t="s">
        <v>6</v>
      </c>
      <c r="D5559" s="24">
        <v>253288.47</v>
      </c>
      <c r="E5559">
        <f>INDEX('B. Store opening dates'!$B$5:$B$2448,MATCH('A. Sales by store'!B5559,'B. Store opening dates'!$A$5:$A$2448,0))</f>
        <v>2005</v>
      </c>
      <c r="F5559" t="str">
        <f t="shared" si="172"/>
        <v>Old</v>
      </c>
      <c r="G5559" t="str">
        <f t="shared" si="173"/>
        <v>Existing</v>
      </c>
    </row>
    <row r="5560" spans="1:7" ht="19" x14ac:dyDescent="0.25">
      <c r="A5560" s="7">
        <v>2015</v>
      </c>
      <c r="B5560" s="7" t="s">
        <v>702</v>
      </c>
      <c r="C5560" s="7" t="s">
        <v>7</v>
      </c>
      <c r="D5560" s="24">
        <v>51147</v>
      </c>
      <c r="E5560">
        <f>INDEX('B. Store opening dates'!$B$5:$B$2448,MATCH('A. Sales by store'!B5560,'B. Store opening dates'!$A$5:$A$2448,0))</f>
        <v>2005</v>
      </c>
      <c r="F5560" t="str">
        <f t="shared" si="172"/>
        <v>Old</v>
      </c>
      <c r="G5560" t="str">
        <f t="shared" si="173"/>
        <v>Existing</v>
      </c>
    </row>
    <row r="5561" spans="1:7" ht="19" x14ac:dyDescent="0.25">
      <c r="A5561" s="7">
        <v>2014</v>
      </c>
      <c r="B5561" s="7" t="s">
        <v>702</v>
      </c>
      <c r="C5561" s="7" t="s">
        <v>7</v>
      </c>
      <c r="D5561" s="24">
        <v>53957.4</v>
      </c>
      <c r="E5561">
        <f>INDEX('B. Store opening dates'!$B$5:$B$2448,MATCH('A. Sales by store'!B5561,'B. Store opening dates'!$A$5:$A$2448,0))</f>
        <v>2005</v>
      </c>
      <c r="F5561" t="str">
        <f t="shared" si="172"/>
        <v>Old</v>
      </c>
      <c r="G5561" t="str">
        <f t="shared" si="173"/>
        <v>Existing</v>
      </c>
    </row>
    <row r="5562" spans="1:7" ht="19" x14ac:dyDescent="0.25">
      <c r="A5562" s="7">
        <v>2015</v>
      </c>
      <c r="B5562" s="7" t="s">
        <v>702</v>
      </c>
      <c r="C5562" s="7" t="s">
        <v>8</v>
      </c>
      <c r="D5562" s="24">
        <v>584329.48</v>
      </c>
      <c r="E5562">
        <f>INDEX('B. Store opening dates'!$B$5:$B$2448,MATCH('A. Sales by store'!B5562,'B. Store opening dates'!$A$5:$A$2448,0))</f>
        <v>2005</v>
      </c>
      <c r="F5562" t="str">
        <f t="shared" si="172"/>
        <v>Old</v>
      </c>
      <c r="G5562" t="str">
        <f t="shared" si="173"/>
        <v>Existing</v>
      </c>
    </row>
    <row r="5563" spans="1:7" ht="19" x14ac:dyDescent="0.25">
      <c r="A5563" s="7">
        <v>2014</v>
      </c>
      <c r="B5563" s="7" t="s">
        <v>702</v>
      </c>
      <c r="C5563" s="7" t="s">
        <v>8</v>
      </c>
      <c r="D5563" s="24">
        <v>606426.63</v>
      </c>
      <c r="E5563">
        <f>INDEX('B. Store opening dates'!$B$5:$B$2448,MATCH('A. Sales by store'!B5563,'B. Store opening dates'!$A$5:$A$2448,0))</f>
        <v>2005</v>
      </c>
      <c r="F5563" t="str">
        <f t="shared" si="172"/>
        <v>Old</v>
      </c>
      <c r="G5563" t="str">
        <f t="shared" si="173"/>
        <v>Existing</v>
      </c>
    </row>
    <row r="5564" spans="1:7" ht="19" x14ac:dyDescent="0.25">
      <c r="A5564" s="7">
        <v>2015</v>
      </c>
      <c r="B5564" s="7" t="s">
        <v>703</v>
      </c>
      <c r="C5564" s="7" t="s">
        <v>5</v>
      </c>
      <c r="D5564" s="24">
        <v>929647.98</v>
      </c>
      <c r="E5564">
        <f>INDEX('B. Store opening dates'!$B$5:$B$2448,MATCH('A. Sales by store'!B5564,'B. Store opening dates'!$A$5:$A$2448,0))</f>
        <v>2005</v>
      </c>
      <c r="F5564" t="str">
        <f t="shared" si="172"/>
        <v>Old</v>
      </c>
      <c r="G5564" t="str">
        <f t="shared" si="173"/>
        <v>Existing</v>
      </c>
    </row>
    <row r="5565" spans="1:7" ht="19" x14ac:dyDescent="0.25">
      <c r="A5565" s="7">
        <v>2014</v>
      </c>
      <c r="B5565" s="7" t="s">
        <v>703</v>
      </c>
      <c r="C5565" s="7" t="s">
        <v>5</v>
      </c>
      <c r="D5565" s="24">
        <v>1017803.79</v>
      </c>
      <c r="E5565">
        <f>INDEX('B. Store opening dates'!$B$5:$B$2448,MATCH('A. Sales by store'!B5565,'B. Store opening dates'!$A$5:$A$2448,0))</f>
        <v>2005</v>
      </c>
      <c r="F5565" t="str">
        <f t="shared" si="172"/>
        <v>Old</v>
      </c>
      <c r="G5565" t="str">
        <f t="shared" si="173"/>
        <v>Existing</v>
      </c>
    </row>
    <row r="5566" spans="1:7" ht="19" x14ac:dyDescent="0.25">
      <c r="A5566" s="7">
        <v>2015</v>
      </c>
      <c r="B5566" s="7" t="s">
        <v>703</v>
      </c>
      <c r="C5566" s="7" t="s">
        <v>6</v>
      </c>
      <c r="D5566" s="24">
        <v>207777.93</v>
      </c>
      <c r="E5566">
        <f>INDEX('B. Store opening dates'!$B$5:$B$2448,MATCH('A. Sales by store'!B5566,'B. Store opening dates'!$A$5:$A$2448,0))</f>
        <v>2005</v>
      </c>
      <c r="F5566" t="str">
        <f t="shared" si="172"/>
        <v>Old</v>
      </c>
      <c r="G5566" t="str">
        <f t="shared" si="173"/>
        <v>Existing</v>
      </c>
    </row>
    <row r="5567" spans="1:7" ht="19" x14ac:dyDescent="0.25">
      <c r="A5567" s="7">
        <v>2014</v>
      </c>
      <c r="B5567" s="7" t="s">
        <v>703</v>
      </c>
      <c r="C5567" s="7" t="s">
        <v>6</v>
      </c>
      <c r="D5567" s="24">
        <v>148508.92000000001</v>
      </c>
      <c r="E5567">
        <f>INDEX('B. Store opening dates'!$B$5:$B$2448,MATCH('A. Sales by store'!B5567,'B. Store opening dates'!$A$5:$A$2448,0))</f>
        <v>2005</v>
      </c>
      <c r="F5567" t="str">
        <f t="shared" si="172"/>
        <v>Old</v>
      </c>
      <c r="G5567" t="str">
        <f t="shared" si="173"/>
        <v>Existing</v>
      </c>
    </row>
    <row r="5568" spans="1:7" ht="19" x14ac:dyDescent="0.25">
      <c r="A5568" s="7">
        <v>2015</v>
      </c>
      <c r="B5568" s="7" t="s">
        <v>703</v>
      </c>
      <c r="C5568" s="7" t="s">
        <v>7</v>
      </c>
      <c r="D5568" s="24">
        <v>59638.400000000001</v>
      </c>
      <c r="E5568">
        <f>INDEX('B. Store opening dates'!$B$5:$B$2448,MATCH('A. Sales by store'!B5568,'B. Store opening dates'!$A$5:$A$2448,0))</f>
        <v>2005</v>
      </c>
      <c r="F5568" t="str">
        <f t="shared" si="172"/>
        <v>Old</v>
      </c>
      <c r="G5568" t="str">
        <f t="shared" si="173"/>
        <v>Existing</v>
      </c>
    </row>
    <row r="5569" spans="1:7" ht="19" x14ac:dyDescent="0.25">
      <c r="A5569" s="7">
        <v>2014</v>
      </c>
      <c r="B5569" s="7" t="s">
        <v>703</v>
      </c>
      <c r="C5569" s="7" t="s">
        <v>7</v>
      </c>
      <c r="D5569" s="24">
        <v>63051.1</v>
      </c>
      <c r="E5569">
        <f>INDEX('B. Store opening dates'!$B$5:$B$2448,MATCH('A. Sales by store'!B5569,'B. Store opening dates'!$A$5:$A$2448,0))</f>
        <v>2005</v>
      </c>
      <c r="F5569" t="str">
        <f t="shared" si="172"/>
        <v>Old</v>
      </c>
      <c r="G5569" t="str">
        <f t="shared" si="173"/>
        <v>Existing</v>
      </c>
    </row>
    <row r="5570" spans="1:7" ht="19" x14ac:dyDescent="0.25">
      <c r="A5570" s="7">
        <v>2015</v>
      </c>
      <c r="B5570" s="7" t="s">
        <v>703</v>
      </c>
      <c r="C5570" s="7" t="s">
        <v>8</v>
      </c>
      <c r="D5570" s="24">
        <v>738633.17</v>
      </c>
      <c r="E5570">
        <f>INDEX('B. Store opening dates'!$B$5:$B$2448,MATCH('A. Sales by store'!B5570,'B. Store opening dates'!$A$5:$A$2448,0))</f>
        <v>2005</v>
      </c>
      <c r="F5570" t="str">
        <f t="shared" si="172"/>
        <v>Old</v>
      </c>
      <c r="G5570" t="str">
        <f t="shared" si="173"/>
        <v>Existing</v>
      </c>
    </row>
    <row r="5571" spans="1:7" ht="19" x14ac:dyDescent="0.25">
      <c r="A5571" s="7">
        <v>2014</v>
      </c>
      <c r="B5571" s="7" t="s">
        <v>703</v>
      </c>
      <c r="C5571" s="7" t="s">
        <v>8</v>
      </c>
      <c r="D5571" s="24">
        <v>771884.57</v>
      </c>
      <c r="E5571">
        <f>INDEX('B. Store opening dates'!$B$5:$B$2448,MATCH('A. Sales by store'!B5571,'B. Store opening dates'!$A$5:$A$2448,0))</f>
        <v>2005</v>
      </c>
      <c r="F5571" t="str">
        <f t="shared" si="172"/>
        <v>Old</v>
      </c>
      <c r="G5571" t="str">
        <f t="shared" si="173"/>
        <v>Existing</v>
      </c>
    </row>
    <row r="5572" spans="1:7" ht="19" x14ac:dyDescent="0.25">
      <c r="A5572" s="7">
        <v>2015</v>
      </c>
      <c r="B5572" s="7" t="s">
        <v>704</v>
      </c>
      <c r="C5572" s="7" t="s">
        <v>5</v>
      </c>
      <c r="D5572" s="24">
        <v>659065.53</v>
      </c>
      <c r="E5572">
        <f>INDEX('B. Store opening dates'!$B$5:$B$2448,MATCH('A. Sales by store'!B5572,'B. Store opening dates'!$A$5:$A$2448,0))</f>
        <v>2005</v>
      </c>
      <c r="F5572" t="str">
        <f t="shared" si="172"/>
        <v>Old</v>
      </c>
      <c r="G5572" t="str">
        <f t="shared" si="173"/>
        <v>Existing</v>
      </c>
    </row>
    <row r="5573" spans="1:7" ht="19" x14ac:dyDescent="0.25">
      <c r="A5573" s="7">
        <v>2014</v>
      </c>
      <c r="B5573" s="7" t="s">
        <v>704</v>
      </c>
      <c r="C5573" s="7" t="s">
        <v>5</v>
      </c>
      <c r="D5573" s="24">
        <v>728433.17</v>
      </c>
      <c r="E5573">
        <f>INDEX('B. Store opening dates'!$B$5:$B$2448,MATCH('A. Sales by store'!B5573,'B. Store opening dates'!$A$5:$A$2448,0))</f>
        <v>2005</v>
      </c>
      <c r="F5573" t="str">
        <f t="shared" ref="F5573:F5636" si="174">IF(A5573 = 2015, IF(E5573&lt; 2015, "Old","New"),IF(E5573 &lt; 2014, "Old","New"))</f>
        <v>Old</v>
      </c>
      <c r="G5573" t="str">
        <f t="shared" ref="G5573:G5636" si="175">IF(A5573 = 2015, IF(E5573&lt; 2015, "Existing","New"),"Existing")</f>
        <v>Existing</v>
      </c>
    </row>
    <row r="5574" spans="1:7" ht="19" x14ac:dyDescent="0.25">
      <c r="A5574" s="7">
        <v>2015</v>
      </c>
      <c r="B5574" s="7" t="s">
        <v>704</v>
      </c>
      <c r="C5574" s="7" t="s">
        <v>6</v>
      </c>
      <c r="D5574" s="24">
        <v>582480.37</v>
      </c>
      <c r="E5574">
        <f>INDEX('B. Store opening dates'!$B$5:$B$2448,MATCH('A. Sales by store'!B5574,'B. Store opening dates'!$A$5:$A$2448,0))</f>
        <v>2005</v>
      </c>
      <c r="F5574" t="str">
        <f t="shared" si="174"/>
        <v>Old</v>
      </c>
      <c r="G5574" t="str">
        <f t="shared" si="175"/>
        <v>Existing</v>
      </c>
    </row>
    <row r="5575" spans="1:7" ht="19" x14ac:dyDescent="0.25">
      <c r="A5575" s="7">
        <v>2014</v>
      </c>
      <c r="B5575" s="7" t="s">
        <v>704</v>
      </c>
      <c r="C5575" s="7" t="s">
        <v>6</v>
      </c>
      <c r="D5575" s="24">
        <v>432665.26</v>
      </c>
      <c r="E5575">
        <f>INDEX('B. Store opening dates'!$B$5:$B$2448,MATCH('A. Sales by store'!B5575,'B. Store opening dates'!$A$5:$A$2448,0))</f>
        <v>2005</v>
      </c>
      <c r="F5575" t="str">
        <f t="shared" si="174"/>
        <v>Old</v>
      </c>
      <c r="G5575" t="str">
        <f t="shared" si="175"/>
        <v>Existing</v>
      </c>
    </row>
    <row r="5576" spans="1:7" ht="19" x14ac:dyDescent="0.25">
      <c r="A5576" s="7">
        <v>2015</v>
      </c>
      <c r="B5576" s="7" t="s">
        <v>704</v>
      </c>
      <c r="C5576" s="7" t="s">
        <v>7</v>
      </c>
      <c r="D5576" s="24">
        <v>50984.32</v>
      </c>
      <c r="E5576">
        <f>INDEX('B. Store opening dates'!$B$5:$B$2448,MATCH('A. Sales by store'!B5576,'B. Store opening dates'!$A$5:$A$2448,0))</f>
        <v>2005</v>
      </c>
      <c r="F5576" t="str">
        <f t="shared" si="174"/>
        <v>Old</v>
      </c>
      <c r="G5576" t="str">
        <f t="shared" si="175"/>
        <v>Existing</v>
      </c>
    </row>
    <row r="5577" spans="1:7" ht="19" x14ac:dyDescent="0.25">
      <c r="A5577" s="7">
        <v>2014</v>
      </c>
      <c r="B5577" s="7" t="s">
        <v>704</v>
      </c>
      <c r="C5577" s="7" t="s">
        <v>7</v>
      </c>
      <c r="D5577" s="24">
        <v>53532.99</v>
      </c>
      <c r="E5577">
        <f>INDEX('B. Store opening dates'!$B$5:$B$2448,MATCH('A. Sales by store'!B5577,'B. Store opening dates'!$A$5:$A$2448,0))</f>
        <v>2005</v>
      </c>
      <c r="F5577" t="str">
        <f t="shared" si="174"/>
        <v>Old</v>
      </c>
      <c r="G5577" t="str">
        <f t="shared" si="175"/>
        <v>Existing</v>
      </c>
    </row>
    <row r="5578" spans="1:7" ht="19" x14ac:dyDescent="0.25">
      <c r="A5578" s="7">
        <v>2015</v>
      </c>
      <c r="B5578" s="7" t="s">
        <v>704</v>
      </c>
      <c r="C5578" s="7" t="s">
        <v>8</v>
      </c>
      <c r="D5578" s="24">
        <v>604581.76</v>
      </c>
      <c r="E5578">
        <f>INDEX('B. Store opening dates'!$B$5:$B$2448,MATCH('A. Sales by store'!B5578,'B. Store opening dates'!$A$5:$A$2448,0))</f>
        <v>2005</v>
      </c>
      <c r="F5578" t="str">
        <f t="shared" si="174"/>
        <v>Old</v>
      </c>
      <c r="G5578" t="str">
        <f t="shared" si="175"/>
        <v>Existing</v>
      </c>
    </row>
    <row r="5579" spans="1:7" ht="19" x14ac:dyDescent="0.25">
      <c r="A5579" s="7">
        <v>2014</v>
      </c>
      <c r="B5579" s="7" t="s">
        <v>704</v>
      </c>
      <c r="C5579" s="7" t="s">
        <v>8</v>
      </c>
      <c r="D5579" s="24">
        <v>631018.43999999994</v>
      </c>
      <c r="E5579">
        <f>INDEX('B. Store opening dates'!$B$5:$B$2448,MATCH('A. Sales by store'!B5579,'B. Store opening dates'!$A$5:$A$2448,0))</f>
        <v>2005</v>
      </c>
      <c r="F5579" t="str">
        <f t="shared" si="174"/>
        <v>Old</v>
      </c>
      <c r="G5579" t="str">
        <f t="shared" si="175"/>
        <v>Existing</v>
      </c>
    </row>
    <row r="5580" spans="1:7" ht="19" x14ac:dyDescent="0.25">
      <c r="A5580" s="7">
        <v>2015</v>
      </c>
      <c r="B5580" s="7" t="s">
        <v>705</v>
      </c>
      <c r="C5580" s="7" t="s">
        <v>5</v>
      </c>
      <c r="D5580" s="24">
        <v>924043.68</v>
      </c>
      <c r="E5580">
        <f>INDEX('B. Store opening dates'!$B$5:$B$2448,MATCH('A. Sales by store'!B5580,'B. Store opening dates'!$A$5:$A$2448,0))</f>
        <v>2005</v>
      </c>
      <c r="F5580" t="str">
        <f t="shared" si="174"/>
        <v>Old</v>
      </c>
      <c r="G5580" t="str">
        <f t="shared" si="175"/>
        <v>Existing</v>
      </c>
    </row>
    <row r="5581" spans="1:7" ht="19" x14ac:dyDescent="0.25">
      <c r="A5581" s="7">
        <v>2014</v>
      </c>
      <c r="B5581" s="7" t="s">
        <v>705</v>
      </c>
      <c r="C5581" s="7" t="s">
        <v>5</v>
      </c>
      <c r="D5581" s="24">
        <v>1021803.74</v>
      </c>
      <c r="E5581">
        <f>INDEX('B. Store opening dates'!$B$5:$B$2448,MATCH('A. Sales by store'!B5581,'B. Store opening dates'!$A$5:$A$2448,0))</f>
        <v>2005</v>
      </c>
      <c r="F5581" t="str">
        <f t="shared" si="174"/>
        <v>Old</v>
      </c>
      <c r="G5581" t="str">
        <f t="shared" si="175"/>
        <v>Existing</v>
      </c>
    </row>
    <row r="5582" spans="1:7" ht="19" x14ac:dyDescent="0.25">
      <c r="A5582" s="7">
        <v>2015</v>
      </c>
      <c r="B5582" s="7" t="s">
        <v>705</v>
      </c>
      <c r="C5582" s="7" t="s">
        <v>6</v>
      </c>
      <c r="D5582" s="24">
        <v>291057.7</v>
      </c>
      <c r="E5582">
        <f>INDEX('B. Store opening dates'!$B$5:$B$2448,MATCH('A. Sales by store'!B5582,'B. Store opening dates'!$A$5:$A$2448,0))</f>
        <v>2005</v>
      </c>
      <c r="F5582" t="str">
        <f t="shared" si="174"/>
        <v>Old</v>
      </c>
      <c r="G5582" t="str">
        <f t="shared" si="175"/>
        <v>Existing</v>
      </c>
    </row>
    <row r="5583" spans="1:7" ht="19" x14ac:dyDescent="0.25">
      <c r="A5583" s="7">
        <v>2014</v>
      </c>
      <c r="B5583" s="7" t="s">
        <v>705</v>
      </c>
      <c r="C5583" s="7" t="s">
        <v>6</v>
      </c>
      <c r="D5583" s="24">
        <v>206420.73</v>
      </c>
      <c r="E5583">
        <f>INDEX('B. Store opening dates'!$B$5:$B$2448,MATCH('A. Sales by store'!B5583,'B. Store opening dates'!$A$5:$A$2448,0))</f>
        <v>2005</v>
      </c>
      <c r="F5583" t="str">
        <f t="shared" si="174"/>
        <v>Old</v>
      </c>
      <c r="G5583" t="str">
        <f t="shared" si="175"/>
        <v>Existing</v>
      </c>
    </row>
    <row r="5584" spans="1:7" ht="19" x14ac:dyDescent="0.25">
      <c r="A5584" s="7">
        <v>2015</v>
      </c>
      <c r="B5584" s="7" t="s">
        <v>705</v>
      </c>
      <c r="C5584" s="7" t="s">
        <v>7</v>
      </c>
      <c r="D5584" s="24">
        <v>237978.12</v>
      </c>
      <c r="E5584">
        <f>INDEX('B. Store opening dates'!$B$5:$B$2448,MATCH('A. Sales by store'!B5584,'B. Store opening dates'!$A$5:$A$2448,0))</f>
        <v>2005</v>
      </c>
      <c r="F5584" t="str">
        <f t="shared" si="174"/>
        <v>Old</v>
      </c>
      <c r="G5584" t="str">
        <f t="shared" si="175"/>
        <v>Existing</v>
      </c>
    </row>
    <row r="5585" spans="1:7" ht="19" x14ac:dyDescent="0.25">
      <c r="A5585" s="7">
        <v>2014</v>
      </c>
      <c r="B5585" s="7" t="s">
        <v>705</v>
      </c>
      <c r="C5585" s="7" t="s">
        <v>7</v>
      </c>
      <c r="D5585" s="24">
        <v>253020.59</v>
      </c>
      <c r="E5585">
        <f>INDEX('B. Store opening dates'!$B$5:$B$2448,MATCH('A. Sales by store'!B5585,'B. Store opening dates'!$A$5:$A$2448,0))</f>
        <v>2005</v>
      </c>
      <c r="F5585" t="str">
        <f t="shared" si="174"/>
        <v>Old</v>
      </c>
      <c r="G5585" t="str">
        <f t="shared" si="175"/>
        <v>Existing</v>
      </c>
    </row>
    <row r="5586" spans="1:7" ht="19" x14ac:dyDescent="0.25">
      <c r="A5586" s="7">
        <v>2015</v>
      </c>
      <c r="B5586" s="7" t="s">
        <v>705</v>
      </c>
      <c r="C5586" s="7" t="s">
        <v>8</v>
      </c>
      <c r="D5586" s="24">
        <v>404061.1</v>
      </c>
      <c r="E5586">
        <f>INDEX('B. Store opening dates'!$B$5:$B$2448,MATCH('A. Sales by store'!B5586,'B. Store opening dates'!$A$5:$A$2448,0))</f>
        <v>2005</v>
      </c>
      <c r="F5586" t="str">
        <f t="shared" si="174"/>
        <v>Old</v>
      </c>
      <c r="G5586" t="str">
        <f t="shared" si="175"/>
        <v>Existing</v>
      </c>
    </row>
    <row r="5587" spans="1:7" ht="19" x14ac:dyDescent="0.25">
      <c r="A5587" s="7">
        <v>2014</v>
      </c>
      <c r="B5587" s="7" t="s">
        <v>705</v>
      </c>
      <c r="C5587" s="7" t="s">
        <v>8</v>
      </c>
      <c r="D5587" s="24">
        <v>424205.51</v>
      </c>
      <c r="E5587">
        <f>INDEX('B. Store opening dates'!$B$5:$B$2448,MATCH('A. Sales by store'!B5587,'B. Store opening dates'!$A$5:$A$2448,0))</f>
        <v>2005</v>
      </c>
      <c r="F5587" t="str">
        <f t="shared" si="174"/>
        <v>Old</v>
      </c>
      <c r="G5587" t="str">
        <f t="shared" si="175"/>
        <v>Existing</v>
      </c>
    </row>
    <row r="5588" spans="1:7" ht="19" x14ac:dyDescent="0.25">
      <c r="A5588" s="7">
        <v>2015</v>
      </c>
      <c r="B5588" s="7" t="s">
        <v>706</v>
      </c>
      <c r="C5588" s="7" t="s">
        <v>5</v>
      </c>
      <c r="D5588" s="24">
        <v>486951.21</v>
      </c>
      <c r="E5588">
        <f>INDEX('B. Store opening dates'!$B$5:$B$2448,MATCH('A. Sales by store'!B5588,'B. Store opening dates'!$A$5:$A$2448,0))</f>
        <v>2005</v>
      </c>
      <c r="F5588" t="str">
        <f t="shared" si="174"/>
        <v>Old</v>
      </c>
      <c r="G5588" t="str">
        <f t="shared" si="175"/>
        <v>Existing</v>
      </c>
    </row>
    <row r="5589" spans="1:7" ht="19" x14ac:dyDescent="0.25">
      <c r="A5589" s="7">
        <v>2014</v>
      </c>
      <c r="B5589" s="7" t="s">
        <v>706</v>
      </c>
      <c r="C5589" s="7" t="s">
        <v>5</v>
      </c>
      <c r="D5589" s="24">
        <v>530171.94999999995</v>
      </c>
      <c r="E5589">
        <f>INDEX('B. Store opening dates'!$B$5:$B$2448,MATCH('A. Sales by store'!B5589,'B. Store opening dates'!$A$5:$A$2448,0))</f>
        <v>2005</v>
      </c>
      <c r="F5589" t="str">
        <f t="shared" si="174"/>
        <v>Old</v>
      </c>
      <c r="G5589" t="str">
        <f t="shared" si="175"/>
        <v>Existing</v>
      </c>
    </row>
    <row r="5590" spans="1:7" ht="19" x14ac:dyDescent="0.25">
      <c r="A5590" s="7">
        <v>2015</v>
      </c>
      <c r="B5590" s="7" t="s">
        <v>706</v>
      </c>
      <c r="C5590" s="7" t="s">
        <v>6</v>
      </c>
      <c r="D5590" s="24">
        <v>217986.89</v>
      </c>
      <c r="E5590">
        <f>INDEX('B. Store opening dates'!$B$5:$B$2448,MATCH('A. Sales by store'!B5590,'B. Store opening dates'!$A$5:$A$2448,0))</f>
        <v>2005</v>
      </c>
      <c r="F5590" t="str">
        <f t="shared" si="174"/>
        <v>Old</v>
      </c>
      <c r="G5590" t="str">
        <f t="shared" si="175"/>
        <v>Existing</v>
      </c>
    </row>
    <row r="5591" spans="1:7" ht="19" x14ac:dyDescent="0.25">
      <c r="A5591" s="7">
        <v>2014</v>
      </c>
      <c r="B5591" s="7" t="s">
        <v>706</v>
      </c>
      <c r="C5591" s="7" t="s">
        <v>6</v>
      </c>
      <c r="D5591" s="24">
        <v>155947.72</v>
      </c>
      <c r="E5591">
        <f>INDEX('B. Store opening dates'!$B$5:$B$2448,MATCH('A. Sales by store'!B5591,'B. Store opening dates'!$A$5:$A$2448,0))</f>
        <v>2005</v>
      </c>
      <c r="F5591" t="str">
        <f t="shared" si="174"/>
        <v>Old</v>
      </c>
      <c r="G5591" t="str">
        <f t="shared" si="175"/>
        <v>Existing</v>
      </c>
    </row>
    <row r="5592" spans="1:7" ht="19" x14ac:dyDescent="0.25">
      <c r="A5592" s="7">
        <v>2015</v>
      </c>
      <c r="B5592" s="7" t="s">
        <v>706</v>
      </c>
      <c r="C5592" s="7" t="s">
        <v>7</v>
      </c>
      <c r="D5592" s="24">
        <v>62529.68</v>
      </c>
      <c r="E5592">
        <f>INDEX('B. Store opening dates'!$B$5:$B$2448,MATCH('A. Sales by store'!B5592,'B. Store opening dates'!$A$5:$A$2448,0))</f>
        <v>2005</v>
      </c>
      <c r="F5592" t="str">
        <f t="shared" si="174"/>
        <v>Old</v>
      </c>
      <c r="G5592" t="str">
        <f t="shared" si="175"/>
        <v>Existing</v>
      </c>
    </row>
    <row r="5593" spans="1:7" ht="19" x14ac:dyDescent="0.25">
      <c r="A5593" s="7">
        <v>2014</v>
      </c>
      <c r="B5593" s="7" t="s">
        <v>706</v>
      </c>
      <c r="C5593" s="7" t="s">
        <v>7</v>
      </c>
      <c r="D5593" s="24">
        <v>66590.98</v>
      </c>
      <c r="E5593">
        <f>INDEX('B. Store opening dates'!$B$5:$B$2448,MATCH('A. Sales by store'!B5593,'B. Store opening dates'!$A$5:$A$2448,0))</f>
        <v>2005</v>
      </c>
      <c r="F5593" t="str">
        <f t="shared" si="174"/>
        <v>Old</v>
      </c>
      <c r="G5593" t="str">
        <f t="shared" si="175"/>
        <v>Existing</v>
      </c>
    </row>
    <row r="5594" spans="1:7" ht="19" x14ac:dyDescent="0.25">
      <c r="A5594" s="7">
        <v>2015</v>
      </c>
      <c r="B5594" s="7" t="s">
        <v>706</v>
      </c>
      <c r="C5594" s="7" t="s">
        <v>8</v>
      </c>
      <c r="D5594" s="24">
        <v>548718.61</v>
      </c>
      <c r="E5594">
        <f>INDEX('B. Store opening dates'!$B$5:$B$2448,MATCH('A. Sales by store'!B5594,'B. Store opening dates'!$A$5:$A$2448,0))</f>
        <v>2005</v>
      </c>
      <c r="F5594" t="str">
        <f t="shared" si="174"/>
        <v>Old</v>
      </c>
      <c r="G5594" t="str">
        <f t="shared" si="175"/>
        <v>Existing</v>
      </c>
    </row>
    <row r="5595" spans="1:7" ht="19" x14ac:dyDescent="0.25">
      <c r="A5595" s="7">
        <v>2014</v>
      </c>
      <c r="B5595" s="7" t="s">
        <v>706</v>
      </c>
      <c r="C5595" s="7" t="s">
        <v>8</v>
      </c>
      <c r="D5595" s="24">
        <v>565085.31000000006</v>
      </c>
      <c r="E5595">
        <f>INDEX('B. Store opening dates'!$B$5:$B$2448,MATCH('A. Sales by store'!B5595,'B. Store opening dates'!$A$5:$A$2448,0))</f>
        <v>2005</v>
      </c>
      <c r="F5595" t="str">
        <f t="shared" si="174"/>
        <v>Old</v>
      </c>
      <c r="G5595" t="str">
        <f t="shared" si="175"/>
        <v>Existing</v>
      </c>
    </row>
    <row r="5596" spans="1:7" ht="19" x14ac:dyDescent="0.25">
      <c r="A5596" s="7">
        <v>2015</v>
      </c>
      <c r="B5596" s="7" t="s">
        <v>707</v>
      </c>
      <c r="C5596" s="7" t="s">
        <v>5</v>
      </c>
      <c r="D5596" s="24">
        <v>801258.19</v>
      </c>
      <c r="E5596">
        <f>INDEX('B. Store opening dates'!$B$5:$B$2448,MATCH('A. Sales by store'!B5596,'B. Store opening dates'!$A$5:$A$2448,0))</f>
        <v>2005</v>
      </c>
      <c r="F5596" t="str">
        <f t="shared" si="174"/>
        <v>Old</v>
      </c>
      <c r="G5596" t="str">
        <f t="shared" si="175"/>
        <v>Existing</v>
      </c>
    </row>
    <row r="5597" spans="1:7" ht="19" x14ac:dyDescent="0.25">
      <c r="A5597" s="7">
        <v>2014</v>
      </c>
      <c r="B5597" s="7" t="s">
        <v>707</v>
      </c>
      <c r="C5597" s="7" t="s">
        <v>5</v>
      </c>
      <c r="D5597" s="24">
        <v>883954.75</v>
      </c>
      <c r="E5597">
        <f>INDEX('B. Store opening dates'!$B$5:$B$2448,MATCH('A. Sales by store'!B5597,'B. Store opening dates'!$A$5:$A$2448,0))</f>
        <v>2005</v>
      </c>
      <c r="F5597" t="str">
        <f t="shared" si="174"/>
        <v>Old</v>
      </c>
      <c r="G5597" t="str">
        <f t="shared" si="175"/>
        <v>Existing</v>
      </c>
    </row>
    <row r="5598" spans="1:7" ht="19" x14ac:dyDescent="0.25">
      <c r="A5598" s="7">
        <v>2015</v>
      </c>
      <c r="B5598" s="7" t="s">
        <v>707</v>
      </c>
      <c r="C5598" s="7" t="s">
        <v>6</v>
      </c>
      <c r="D5598" s="24">
        <v>249785.79</v>
      </c>
      <c r="E5598">
        <f>INDEX('B. Store opening dates'!$B$5:$B$2448,MATCH('A. Sales by store'!B5598,'B. Store opening dates'!$A$5:$A$2448,0))</f>
        <v>2005</v>
      </c>
      <c r="F5598" t="str">
        <f t="shared" si="174"/>
        <v>Old</v>
      </c>
      <c r="G5598" t="str">
        <f t="shared" si="175"/>
        <v>Existing</v>
      </c>
    </row>
    <row r="5599" spans="1:7" ht="19" x14ac:dyDescent="0.25">
      <c r="A5599" s="7">
        <v>2014</v>
      </c>
      <c r="B5599" s="7" t="s">
        <v>707</v>
      </c>
      <c r="C5599" s="7" t="s">
        <v>6</v>
      </c>
      <c r="D5599" s="24">
        <v>181411.21</v>
      </c>
      <c r="E5599">
        <f>INDEX('B. Store opening dates'!$B$5:$B$2448,MATCH('A. Sales by store'!B5599,'B. Store opening dates'!$A$5:$A$2448,0))</f>
        <v>2005</v>
      </c>
      <c r="F5599" t="str">
        <f t="shared" si="174"/>
        <v>Old</v>
      </c>
      <c r="G5599" t="str">
        <f t="shared" si="175"/>
        <v>Existing</v>
      </c>
    </row>
    <row r="5600" spans="1:7" ht="19" x14ac:dyDescent="0.25">
      <c r="A5600" s="7">
        <v>2015</v>
      </c>
      <c r="B5600" s="7" t="s">
        <v>707</v>
      </c>
      <c r="C5600" s="7" t="s">
        <v>7</v>
      </c>
      <c r="D5600" s="24">
        <v>235940.77</v>
      </c>
      <c r="E5600">
        <f>INDEX('B. Store opening dates'!$B$5:$B$2448,MATCH('A. Sales by store'!B5600,'B. Store opening dates'!$A$5:$A$2448,0))</f>
        <v>2005</v>
      </c>
      <c r="F5600" t="str">
        <f t="shared" si="174"/>
        <v>Old</v>
      </c>
      <c r="G5600" t="str">
        <f t="shared" si="175"/>
        <v>Existing</v>
      </c>
    </row>
    <row r="5601" spans="1:7" ht="19" x14ac:dyDescent="0.25">
      <c r="A5601" s="7">
        <v>2014</v>
      </c>
      <c r="B5601" s="7" t="s">
        <v>707</v>
      </c>
      <c r="C5601" s="7" t="s">
        <v>7</v>
      </c>
      <c r="D5601" s="24">
        <v>248383.62</v>
      </c>
      <c r="E5601">
        <f>INDEX('B. Store opening dates'!$B$5:$B$2448,MATCH('A. Sales by store'!B5601,'B. Store opening dates'!$A$5:$A$2448,0))</f>
        <v>2005</v>
      </c>
      <c r="F5601" t="str">
        <f t="shared" si="174"/>
        <v>Old</v>
      </c>
      <c r="G5601" t="str">
        <f t="shared" si="175"/>
        <v>Existing</v>
      </c>
    </row>
    <row r="5602" spans="1:7" ht="19" x14ac:dyDescent="0.25">
      <c r="A5602" s="7">
        <v>2015</v>
      </c>
      <c r="B5602" s="7" t="s">
        <v>707</v>
      </c>
      <c r="C5602" s="7" t="s">
        <v>8</v>
      </c>
      <c r="D5602" s="24">
        <v>711172.96</v>
      </c>
      <c r="E5602">
        <f>INDEX('B. Store opening dates'!$B$5:$B$2448,MATCH('A. Sales by store'!B5602,'B. Store opening dates'!$A$5:$A$2448,0))</f>
        <v>2005</v>
      </c>
      <c r="F5602" t="str">
        <f t="shared" si="174"/>
        <v>Old</v>
      </c>
      <c r="G5602" t="str">
        <f t="shared" si="175"/>
        <v>Existing</v>
      </c>
    </row>
    <row r="5603" spans="1:7" ht="19" x14ac:dyDescent="0.25">
      <c r="A5603" s="7">
        <v>2014</v>
      </c>
      <c r="B5603" s="7" t="s">
        <v>707</v>
      </c>
      <c r="C5603" s="7" t="s">
        <v>8</v>
      </c>
      <c r="D5603" s="24">
        <v>738284.56</v>
      </c>
      <c r="E5603">
        <f>INDEX('B. Store opening dates'!$B$5:$B$2448,MATCH('A. Sales by store'!B5603,'B. Store opening dates'!$A$5:$A$2448,0))</f>
        <v>2005</v>
      </c>
      <c r="F5603" t="str">
        <f t="shared" si="174"/>
        <v>Old</v>
      </c>
      <c r="G5603" t="str">
        <f t="shared" si="175"/>
        <v>Existing</v>
      </c>
    </row>
    <row r="5604" spans="1:7" ht="19" x14ac:dyDescent="0.25">
      <c r="A5604" s="7">
        <v>2015</v>
      </c>
      <c r="B5604" s="7" t="s">
        <v>708</v>
      </c>
      <c r="C5604" s="7" t="s">
        <v>5</v>
      </c>
      <c r="D5604" s="24">
        <v>603671.30000000005</v>
      </c>
      <c r="E5604">
        <f>INDEX('B. Store opening dates'!$B$5:$B$2448,MATCH('A. Sales by store'!B5604,'B. Store opening dates'!$A$5:$A$2448,0))</f>
        <v>2005</v>
      </c>
      <c r="F5604" t="str">
        <f t="shared" si="174"/>
        <v>Old</v>
      </c>
      <c r="G5604" t="str">
        <f t="shared" si="175"/>
        <v>Existing</v>
      </c>
    </row>
    <row r="5605" spans="1:7" ht="19" x14ac:dyDescent="0.25">
      <c r="A5605" s="7">
        <v>2014</v>
      </c>
      <c r="B5605" s="7" t="s">
        <v>708</v>
      </c>
      <c r="C5605" s="7" t="s">
        <v>5</v>
      </c>
      <c r="D5605" s="24">
        <v>659282.23</v>
      </c>
      <c r="E5605">
        <f>INDEX('B. Store opening dates'!$B$5:$B$2448,MATCH('A. Sales by store'!B5605,'B. Store opening dates'!$A$5:$A$2448,0))</f>
        <v>2005</v>
      </c>
      <c r="F5605" t="str">
        <f t="shared" si="174"/>
        <v>Old</v>
      </c>
      <c r="G5605" t="str">
        <f t="shared" si="175"/>
        <v>Existing</v>
      </c>
    </row>
    <row r="5606" spans="1:7" ht="19" x14ac:dyDescent="0.25">
      <c r="A5606" s="7">
        <v>2015</v>
      </c>
      <c r="B5606" s="7" t="s">
        <v>708</v>
      </c>
      <c r="C5606" s="7" t="s">
        <v>6</v>
      </c>
      <c r="D5606" s="24">
        <v>351282.36</v>
      </c>
      <c r="E5606">
        <f>INDEX('B. Store opening dates'!$B$5:$B$2448,MATCH('A. Sales by store'!B5606,'B. Store opening dates'!$A$5:$A$2448,0))</f>
        <v>2005</v>
      </c>
      <c r="F5606" t="str">
        <f t="shared" si="174"/>
        <v>Old</v>
      </c>
      <c r="G5606" t="str">
        <f t="shared" si="175"/>
        <v>Existing</v>
      </c>
    </row>
    <row r="5607" spans="1:7" ht="19" x14ac:dyDescent="0.25">
      <c r="A5607" s="7">
        <v>2014</v>
      </c>
      <c r="B5607" s="7" t="s">
        <v>708</v>
      </c>
      <c r="C5607" s="7" t="s">
        <v>6</v>
      </c>
      <c r="D5607" s="24">
        <v>249754.05</v>
      </c>
      <c r="E5607">
        <f>INDEX('B. Store opening dates'!$B$5:$B$2448,MATCH('A. Sales by store'!B5607,'B. Store opening dates'!$A$5:$A$2448,0))</f>
        <v>2005</v>
      </c>
      <c r="F5607" t="str">
        <f t="shared" si="174"/>
        <v>Old</v>
      </c>
      <c r="G5607" t="str">
        <f t="shared" si="175"/>
        <v>Existing</v>
      </c>
    </row>
    <row r="5608" spans="1:7" ht="19" x14ac:dyDescent="0.25">
      <c r="A5608" s="7">
        <v>2015</v>
      </c>
      <c r="B5608" s="7" t="s">
        <v>708</v>
      </c>
      <c r="C5608" s="7" t="s">
        <v>7</v>
      </c>
      <c r="D5608" s="24">
        <v>239499.67</v>
      </c>
      <c r="E5608">
        <f>INDEX('B. Store opening dates'!$B$5:$B$2448,MATCH('A. Sales by store'!B5608,'B. Store opening dates'!$A$5:$A$2448,0))</f>
        <v>2005</v>
      </c>
      <c r="F5608" t="str">
        <f t="shared" si="174"/>
        <v>Old</v>
      </c>
      <c r="G5608" t="str">
        <f t="shared" si="175"/>
        <v>Existing</v>
      </c>
    </row>
    <row r="5609" spans="1:7" ht="19" x14ac:dyDescent="0.25">
      <c r="A5609" s="7">
        <v>2014</v>
      </c>
      <c r="B5609" s="7" t="s">
        <v>708</v>
      </c>
      <c r="C5609" s="7" t="s">
        <v>7</v>
      </c>
      <c r="D5609" s="24">
        <v>250744.56</v>
      </c>
      <c r="E5609">
        <f>INDEX('B. Store opening dates'!$B$5:$B$2448,MATCH('A. Sales by store'!B5609,'B. Store opening dates'!$A$5:$A$2448,0))</f>
        <v>2005</v>
      </c>
      <c r="F5609" t="str">
        <f t="shared" si="174"/>
        <v>Old</v>
      </c>
      <c r="G5609" t="str">
        <f t="shared" si="175"/>
        <v>Existing</v>
      </c>
    </row>
    <row r="5610" spans="1:7" ht="19" x14ac:dyDescent="0.25">
      <c r="A5610" s="7">
        <v>2015</v>
      </c>
      <c r="B5610" s="7" t="s">
        <v>708</v>
      </c>
      <c r="C5610" s="7" t="s">
        <v>8</v>
      </c>
      <c r="D5610" s="24">
        <v>449571.8</v>
      </c>
      <c r="E5610">
        <f>INDEX('B. Store opening dates'!$B$5:$B$2448,MATCH('A. Sales by store'!B5610,'B. Store opening dates'!$A$5:$A$2448,0))</f>
        <v>2005</v>
      </c>
      <c r="F5610" t="str">
        <f t="shared" si="174"/>
        <v>Old</v>
      </c>
      <c r="G5610" t="str">
        <f t="shared" si="175"/>
        <v>Existing</v>
      </c>
    </row>
    <row r="5611" spans="1:7" ht="19" x14ac:dyDescent="0.25">
      <c r="A5611" s="7">
        <v>2014</v>
      </c>
      <c r="B5611" s="7" t="s">
        <v>708</v>
      </c>
      <c r="C5611" s="7" t="s">
        <v>8</v>
      </c>
      <c r="D5611" s="24">
        <v>467757.33</v>
      </c>
      <c r="E5611">
        <f>INDEX('B. Store opening dates'!$B$5:$B$2448,MATCH('A. Sales by store'!B5611,'B. Store opening dates'!$A$5:$A$2448,0))</f>
        <v>2005</v>
      </c>
      <c r="F5611" t="str">
        <f t="shared" si="174"/>
        <v>Old</v>
      </c>
      <c r="G5611" t="str">
        <f t="shared" si="175"/>
        <v>Existing</v>
      </c>
    </row>
    <row r="5612" spans="1:7" ht="19" x14ac:dyDescent="0.25">
      <c r="A5612" s="7">
        <v>2015</v>
      </c>
      <c r="B5612" s="7" t="s">
        <v>709</v>
      </c>
      <c r="C5612" s="7" t="s">
        <v>5</v>
      </c>
      <c r="D5612" s="24">
        <v>885215.47</v>
      </c>
      <c r="E5612">
        <f>INDEX('B. Store opening dates'!$B$5:$B$2448,MATCH('A. Sales by store'!B5612,'B. Store opening dates'!$A$5:$A$2448,0))</f>
        <v>2005</v>
      </c>
      <c r="F5612" t="str">
        <f t="shared" si="174"/>
        <v>Old</v>
      </c>
      <c r="G5612" t="str">
        <f t="shared" si="175"/>
        <v>Existing</v>
      </c>
    </row>
    <row r="5613" spans="1:7" ht="19" x14ac:dyDescent="0.25">
      <c r="A5613" s="7">
        <v>2014</v>
      </c>
      <c r="B5613" s="7" t="s">
        <v>709</v>
      </c>
      <c r="C5613" s="7" t="s">
        <v>5</v>
      </c>
      <c r="D5613" s="24">
        <v>962735.56</v>
      </c>
      <c r="E5613">
        <f>INDEX('B. Store opening dates'!$B$5:$B$2448,MATCH('A. Sales by store'!B5613,'B. Store opening dates'!$A$5:$A$2448,0))</f>
        <v>2005</v>
      </c>
      <c r="F5613" t="str">
        <f t="shared" si="174"/>
        <v>Old</v>
      </c>
      <c r="G5613" t="str">
        <f t="shared" si="175"/>
        <v>Existing</v>
      </c>
    </row>
    <row r="5614" spans="1:7" ht="19" x14ac:dyDescent="0.25">
      <c r="A5614" s="7">
        <v>2015</v>
      </c>
      <c r="B5614" s="7" t="s">
        <v>709</v>
      </c>
      <c r="C5614" s="7" t="s">
        <v>6</v>
      </c>
      <c r="D5614" s="24">
        <v>446572.67</v>
      </c>
      <c r="E5614">
        <f>INDEX('B. Store opening dates'!$B$5:$B$2448,MATCH('A. Sales by store'!B5614,'B. Store opening dates'!$A$5:$A$2448,0))</f>
        <v>2005</v>
      </c>
      <c r="F5614" t="str">
        <f t="shared" si="174"/>
        <v>Old</v>
      </c>
      <c r="G5614" t="str">
        <f t="shared" si="175"/>
        <v>Existing</v>
      </c>
    </row>
    <row r="5615" spans="1:7" ht="19" x14ac:dyDescent="0.25">
      <c r="A5615" s="7">
        <v>2014</v>
      </c>
      <c r="B5615" s="7" t="s">
        <v>709</v>
      </c>
      <c r="C5615" s="7" t="s">
        <v>6</v>
      </c>
      <c r="D5615" s="24">
        <v>330839.62</v>
      </c>
      <c r="E5615">
        <f>INDEX('B. Store opening dates'!$B$5:$B$2448,MATCH('A. Sales by store'!B5615,'B. Store opening dates'!$A$5:$A$2448,0))</f>
        <v>2005</v>
      </c>
      <c r="F5615" t="str">
        <f t="shared" si="174"/>
        <v>Old</v>
      </c>
      <c r="G5615" t="str">
        <f t="shared" si="175"/>
        <v>Existing</v>
      </c>
    </row>
    <row r="5616" spans="1:7" ht="19" x14ac:dyDescent="0.25">
      <c r="A5616" s="7">
        <v>2015</v>
      </c>
      <c r="B5616" s="7" t="s">
        <v>709</v>
      </c>
      <c r="C5616" s="7" t="s">
        <v>7</v>
      </c>
      <c r="D5616" s="24">
        <v>148137.79</v>
      </c>
      <c r="E5616">
        <f>INDEX('B. Store opening dates'!$B$5:$B$2448,MATCH('A. Sales by store'!B5616,'B. Store opening dates'!$A$5:$A$2448,0))</f>
        <v>2005</v>
      </c>
      <c r="F5616" t="str">
        <f t="shared" si="174"/>
        <v>Old</v>
      </c>
      <c r="G5616" t="str">
        <f t="shared" si="175"/>
        <v>Existing</v>
      </c>
    </row>
    <row r="5617" spans="1:7" ht="19" x14ac:dyDescent="0.25">
      <c r="A5617" s="7">
        <v>2014</v>
      </c>
      <c r="B5617" s="7" t="s">
        <v>709</v>
      </c>
      <c r="C5617" s="7" t="s">
        <v>7</v>
      </c>
      <c r="D5617" s="24">
        <v>157834.41</v>
      </c>
      <c r="E5617">
        <f>INDEX('B. Store opening dates'!$B$5:$B$2448,MATCH('A. Sales by store'!B5617,'B. Store opening dates'!$A$5:$A$2448,0))</f>
        <v>2005</v>
      </c>
      <c r="F5617" t="str">
        <f t="shared" si="174"/>
        <v>Old</v>
      </c>
      <c r="G5617" t="str">
        <f t="shared" si="175"/>
        <v>Existing</v>
      </c>
    </row>
    <row r="5618" spans="1:7" ht="19" x14ac:dyDescent="0.25">
      <c r="A5618" s="7">
        <v>2015</v>
      </c>
      <c r="B5618" s="7" t="s">
        <v>709</v>
      </c>
      <c r="C5618" s="7" t="s">
        <v>8</v>
      </c>
      <c r="D5618" s="24">
        <v>770661.81</v>
      </c>
      <c r="E5618">
        <f>INDEX('B. Store opening dates'!$B$5:$B$2448,MATCH('A. Sales by store'!B5618,'B. Store opening dates'!$A$5:$A$2448,0))</f>
        <v>2005</v>
      </c>
      <c r="F5618" t="str">
        <f t="shared" si="174"/>
        <v>Old</v>
      </c>
      <c r="G5618" t="str">
        <f t="shared" si="175"/>
        <v>Existing</v>
      </c>
    </row>
    <row r="5619" spans="1:7" ht="19" x14ac:dyDescent="0.25">
      <c r="A5619" s="7">
        <v>2014</v>
      </c>
      <c r="B5619" s="7" t="s">
        <v>709</v>
      </c>
      <c r="C5619" s="7" t="s">
        <v>8</v>
      </c>
      <c r="D5619" s="24">
        <v>806181.44</v>
      </c>
      <c r="E5619">
        <f>INDEX('B. Store opening dates'!$B$5:$B$2448,MATCH('A. Sales by store'!B5619,'B. Store opening dates'!$A$5:$A$2448,0))</f>
        <v>2005</v>
      </c>
      <c r="F5619" t="str">
        <f t="shared" si="174"/>
        <v>Old</v>
      </c>
      <c r="G5619" t="str">
        <f t="shared" si="175"/>
        <v>Existing</v>
      </c>
    </row>
    <row r="5620" spans="1:7" ht="19" x14ac:dyDescent="0.25">
      <c r="A5620" s="7">
        <v>2015</v>
      </c>
      <c r="B5620" s="7" t="s">
        <v>710</v>
      </c>
      <c r="C5620" s="7" t="s">
        <v>5</v>
      </c>
      <c r="D5620" s="24">
        <v>830973.38</v>
      </c>
      <c r="E5620">
        <f>INDEX('B. Store opening dates'!$B$5:$B$2448,MATCH('A. Sales by store'!B5620,'B. Store opening dates'!$A$5:$A$2448,0))</f>
        <v>2005</v>
      </c>
      <c r="F5620" t="str">
        <f t="shared" si="174"/>
        <v>Old</v>
      </c>
      <c r="G5620" t="str">
        <f t="shared" si="175"/>
        <v>Existing</v>
      </c>
    </row>
    <row r="5621" spans="1:7" ht="19" x14ac:dyDescent="0.25">
      <c r="A5621" s="7">
        <v>2014</v>
      </c>
      <c r="B5621" s="7" t="s">
        <v>710</v>
      </c>
      <c r="C5621" s="7" t="s">
        <v>5</v>
      </c>
      <c r="D5621" s="24">
        <v>903577.4</v>
      </c>
      <c r="E5621">
        <f>INDEX('B. Store opening dates'!$B$5:$B$2448,MATCH('A. Sales by store'!B5621,'B. Store opening dates'!$A$5:$A$2448,0))</f>
        <v>2005</v>
      </c>
      <c r="F5621" t="str">
        <f t="shared" si="174"/>
        <v>Old</v>
      </c>
      <c r="G5621" t="str">
        <f t="shared" si="175"/>
        <v>Existing</v>
      </c>
    </row>
    <row r="5622" spans="1:7" ht="19" x14ac:dyDescent="0.25">
      <c r="A5622" s="7">
        <v>2015</v>
      </c>
      <c r="B5622" s="7" t="s">
        <v>710</v>
      </c>
      <c r="C5622" s="7" t="s">
        <v>6</v>
      </c>
      <c r="D5622" s="24">
        <v>446674.54</v>
      </c>
      <c r="E5622">
        <f>INDEX('B. Store opening dates'!$B$5:$B$2448,MATCH('A. Sales by store'!B5622,'B. Store opening dates'!$A$5:$A$2448,0))</f>
        <v>2005</v>
      </c>
      <c r="F5622" t="str">
        <f t="shared" si="174"/>
        <v>Old</v>
      </c>
      <c r="G5622" t="str">
        <f t="shared" si="175"/>
        <v>Existing</v>
      </c>
    </row>
    <row r="5623" spans="1:7" ht="19" x14ac:dyDescent="0.25">
      <c r="A5623" s="7">
        <v>2014</v>
      </c>
      <c r="B5623" s="7" t="s">
        <v>710</v>
      </c>
      <c r="C5623" s="7" t="s">
        <v>6</v>
      </c>
      <c r="D5623" s="24">
        <v>323402.45</v>
      </c>
      <c r="E5623">
        <f>INDEX('B. Store opening dates'!$B$5:$B$2448,MATCH('A. Sales by store'!B5623,'B. Store opening dates'!$A$5:$A$2448,0))</f>
        <v>2005</v>
      </c>
      <c r="F5623" t="str">
        <f t="shared" si="174"/>
        <v>Old</v>
      </c>
      <c r="G5623" t="str">
        <f t="shared" si="175"/>
        <v>Existing</v>
      </c>
    </row>
    <row r="5624" spans="1:7" ht="19" x14ac:dyDescent="0.25">
      <c r="A5624" s="7">
        <v>2015</v>
      </c>
      <c r="B5624" s="7" t="s">
        <v>710</v>
      </c>
      <c r="C5624" s="7" t="s">
        <v>7</v>
      </c>
      <c r="D5624" s="24">
        <v>213137.82</v>
      </c>
      <c r="E5624">
        <f>INDEX('B. Store opening dates'!$B$5:$B$2448,MATCH('A. Sales by store'!B5624,'B. Store opening dates'!$A$5:$A$2448,0))</f>
        <v>2005</v>
      </c>
      <c r="F5624" t="str">
        <f t="shared" si="174"/>
        <v>Old</v>
      </c>
      <c r="G5624" t="str">
        <f t="shared" si="175"/>
        <v>Existing</v>
      </c>
    </row>
    <row r="5625" spans="1:7" ht="19" x14ac:dyDescent="0.25">
      <c r="A5625" s="7">
        <v>2014</v>
      </c>
      <c r="B5625" s="7" t="s">
        <v>710</v>
      </c>
      <c r="C5625" s="7" t="s">
        <v>7</v>
      </c>
      <c r="D5625" s="24">
        <v>225636.15</v>
      </c>
      <c r="E5625">
        <f>INDEX('B. Store opening dates'!$B$5:$B$2448,MATCH('A. Sales by store'!B5625,'B. Store opening dates'!$A$5:$A$2448,0))</f>
        <v>2005</v>
      </c>
      <c r="F5625" t="str">
        <f t="shared" si="174"/>
        <v>Old</v>
      </c>
      <c r="G5625" t="str">
        <f t="shared" si="175"/>
        <v>Existing</v>
      </c>
    </row>
    <row r="5626" spans="1:7" ht="19" x14ac:dyDescent="0.25">
      <c r="A5626" s="7">
        <v>2015</v>
      </c>
      <c r="B5626" s="7" t="s">
        <v>710</v>
      </c>
      <c r="C5626" s="7" t="s">
        <v>8</v>
      </c>
      <c r="D5626" s="24">
        <v>523322.03</v>
      </c>
      <c r="E5626">
        <f>INDEX('B. Store opening dates'!$B$5:$B$2448,MATCH('A. Sales by store'!B5626,'B. Store opening dates'!$A$5:$A$2448,0))</f>
        <v>2005</v>
      </c>
      <c r="F5626" t="str">
        <f t="shared" si="174"/>
        <v>Old</v>
      </c>
      <c r="G5626" t="str">
        <f t="shared" si="175"/>
        <v>Existing</v>
      </c>
    </row>
    <row r="5627" spans="1:7" ht="19" x14ac:dyDescent="0.25">
      <c r="A5627" s="7">
        <v>2014</v>
      </c>
      <c r="B5627" s="7" t="s">
        <v>710</v>
      </c>
      <c r="C5627" s="7" t="s">
        <v>8</v>
      </c>
      <c r="D5627" s="24">
        <v>542384.68000000005</v>
      </c>
      <c r="E5627">
        <f>INDEX('B. Store opening dates'!$B$5:$B$2448,MATCH('A. Sales by store'!B5627,'B. Store opening dates'!$A$5:$A$2448,0))</f>
        <v>2005</v>
      </c>
      <c r="F5627" t="str">
        <f t="shared" si="174"/>
        <v>Old</v>
      </c>
      <c r="G5627" t="str">
        <f t="shared" si="175"/>
        <v>Existing</v>
      </c>
    </row>
    <row r="5628" spans="1:7" ht="19" x14ac:dyDescent="0.25">
      <c r="A5628" s="7">
        <v>2015</v>
      </c>
      <c r="B5628" s="7" t="s">
        <v>711</v>
      </c>
      <c r="C5628" s="7" t="s">
        <v>5</v>
      </c>
      <c r="D5628" s="24">
        <v>559676.97</v>
      </c>
      <c r="E5628">
        <f>INDEX('B. Store opening dates'!$B$5:$B$2448,MATCH('A. Sales by store'!B5628,'B. Store opening dates'!$A$5:$A$2448,0))</f>
        <v>2005</v>
      </c>
      <c r="F5628" t="str">
        <f t="shared" si="174"/>
        <v>Old</v>
      </c>
      <c r="G5628" t="str">
        <f t="shared" si="175"/>
        <v>Existing</v>
      </c>
    </row>
    <row r="5629" spans="1:7" ht="19" x14ac:dyDescent="0.25">
      <c r="A5629" s="7">
        <v>2014</v>
      </c>
      <c r="B5629" s="7" t="s">
        <v>711</v>
      </c>
      <c r="C5629" s="7" t="s">
        <v>5</v>
      </c>
      <c r="D5629" s="24">
        <v>609211.31000000006</v>
      </c>
      <c r="E5629">
        <f>INDEX('B. Store opening dates'!$B$5:$B$2448,MATCH('A. Sales by store'!B5629,'B. Store opening dates'!$A$5:$A$2448,0))</f>
        <v>2005</v>
      </c>
      <c r="F5629" t="str">
        <f t="shared" si="174"/>
        <v>Old</v>
      </c>
      <c r="G5629" t="str">
        <f t="shared" si="175"/>
        <v>Existing</v>
      </c>
    </row>
    <row r="5630" spans="1:7" ht="19" x14ac:dyDescent="0.25">
      <c r="A5630" s="7">
        <v>2015</v>
      </c>
      <c r="B5630" s="7" t="s">
        <v>711</v>
      </c>
      <c r="C5630" s="7" t="s">
        <v>6</v>
      </c>
      <c r="D5630" s="24">
        <v>593973.01</v>
      </c>
      <c r="E5630">
        <f>INDEX('B. Store opening dates'!$B$5:$B$2448,MATCH('A. Sales by store'!B5630,'B. Store opening dates'!$A$5:$A$2448,0))</f>
        <v>2005</v>
      </c>
      <c r="F5630" t="str">
        <f t="shared" si="174"/>
        <v>Old</v>
      </c>
      <c r="G5630" t="str">
        <f t="shared" si="175"/>
        <v>Existing</v>
      </c>
    </row>
    <row r="5631" spans="1:7" ht="19" x14ac:dyDescent="0.25">
      <c r="A5631" s="7">
        <v>2014</v>
      </c>
      <c r="B5631" s="7" t="s">
        <v>711</v>
      </c>
      <c r="C5631" s="7" t="s">
        <v>6</v>
      </c>
      <c r="D5631" s="24">
        <v>424410.25</v>
      </c>
      <c r="E5631">
        <f>INDEX('B. Store opening dates'!$B$5:$B$2448,MATCH('A. Sales by store'!B5631,'B. Store opening dates'!$A$5:$A$2448,0))</f>
        <v>2005</v>
      </c>
      <c r="F5631" t="str">
        <f t="shared" si="174"/>
        <v>Old</v>
      </c>
      <c r="G5631" t="str">
        <f t="shared" si="175"/>
        <v>Existing</v>
      </c>
    </row>
    <row r="5632" spans="1:7" ht="19" x14ac:dyDescent="0.25">
      <c r="A5632" s="7">
        <v>2015</v>
      </c>
      <c r="B5632" s="7" t="s">
        <v>711</v>
      </c>
      <c r="C5632" s="7" t="s">
        <v>7</v>
      </c>
      <c r="D5632" s="24">
        <v>151634.59</v>
      </c>
      <c r="E5632">
        <f>INDEX('B. Store opening dates'!$B$5:$B$2448,MATCH('A. Sales by store'!B5632,'B. Store opening dates'!$A$5:$A$2448,0))</f>
        <v>2005</v>
      </c>
      <c r="F5632" t="str">
        <f t="shared" si="174"/>
        <v>Old</v>
      </c>
      <c r="G5632" t="str">
        <f t="shared" si="175"/>
        <v>Existing</v>
      </c>
    </row>
    <row r="5633" spans="1:7" ht="19" x14ac:dyDescent="0.25">
      <c r="A5633" s="7">
        <v>2014</v>
      </c>
      <c r="B5633" s="7" t="s">
        <v>711</v>
      </c>
      <c r="C5633" s="7" t="s">
        <v>7</v>
      </c>
      <c r="D5633" s="24">
        <v>161188.42000000001</v>
      </c>
      <c r="E5633">
        <f>INDEX('B. Store opening dates'!$B$5:$B$2448,MATCH('A. Sales by store'!B5633,'B. Store opening dates'!$A$5:$A$2448,0))</f>
        <v>2005</v>
      </c>
      <c r="F5633" t="str">
        <f t="shared" si="174"/>
        <v>Old</v>
      </c>
      <c r="G5633" t="str">
        <f t="shared" si="175"/>
        <v>Existing</v>
      </c>
    </row>
    <row r="5634" spans="1:7" ht="19" x14ac:dyDescent="0.25">
      <c r="A5634" s="7">
        <v>2015</v>
      </c>
      <c r="B5634" s="7" t="s">
        <v>711</v>
      </c>
      <c r="C5634" s="7" t="s">
        <v>8</v>
      </c>
      <c r="D5634" s="24">
        <v>791233.65</v>
      </c>
      <c r="E5634">
        <f>INDEX('B. Store opening dates'!$B$5:$B$2448,MATCH('A. Sales by store'!B5634,'B. Store opening dates'!$A$5:$A$2448,0))</f>
        <v>2005</v>
      </c>
      <c r="F5634" t="str">
        <f t="shared" si="174"/>
        <v>Old</v>
      </c>
      <c r="G5634" t="str">
        <f t="shared" si="175"/>
        <v>Existing</v>
      </c>
    </row>
    <row r="5635" spans="1:7" ht="19" x14ac:dyDescent="0.25">
      <c r="A5635" s="7">
        <v>2014</v>
      </c>
      <c r="B5635" s="7" t="s">
        <v>711</v>
      </c>
      <c r="C5635" s="7" t="s">
        <v>8</v>
      </c>
      <c r="D5635" s="24">
        <v>823334.62</v>
      </c>
      <c r="E5635">
        <f>INDEX('B. Store opening dates'!$B$5:$B$2448,MATCH('A. Sales by store'!B5635,'B. Store opening dates'!$A$5:$A$2448,0))</f>
        <v>2005</v>
      </c>
      <c r="F5635" t="str">
        <f t="shared" si="174"/>
        <v>Old</v>
      </c>
      <c r="G5635" t="str">
        <f t="shared" si="175"/>
        <v>Existing</v>
      </c>
    </row>
    <row r="5636" spans="1:7" ht="19" x14ac:dyDescent="0.25">
      <c r="A5636" s="7">
        <v>2015</v>
      </c>
      <c r="B5636" s="7" t="s">
        <v>712</v>
      </c>
      <c r="C5636" s="7" t="s">
        <v>5</v>
      </c>
      <c r="D5636" s="24">
        <v>819429.4</v>
      </c>
      <c r="E5636">
        <f>INDEX('B. Store opening dates'!$B$5:$B$2448,MATCH('A. Sales by store'!B5636,'B. Store opening dates'!$A$5:$A$2448,0))</f>
        <v>2005</v>
      </c>
      <c r="F5636" t="str">
        <f t="shared" si="174"/>
        <v>Old</v>
      </c>
      <c r="G5636" t="str">
        <f t="shared" si="175"/>
        <v>Existing</v>
      </c>
    </row>
    <row r="5637" spans="1:7" ht="19" x14ac:dyDescent="0.25">
      <c r="A5637" s="7">
        <v>2014</v>
      </c>
      <c r="B5637" s="7" t="s">
        <v>712</v>
      </c>
      <c r="C5637" s="7" t="s">
        <v>5</v>
      </c>
      <c r="D5637" s="24">
        <v>890882.01</v>
      </c>
      <c r="E5637">
        <f>INDEX('B. Store opening dates'!$B$5:$B$2448,MATCH('A. Sales by store'!B5637,'B. Store opening dates'!$A$5:$A$2448,0))</f>
        <v>2005</v>
      </c>
      <c r="F5637" t="str">
        <f t="shared" ref="F5637:F5700" si="176">IF(A5637 = 2015, IF(E5637&lt; 2015, "Old","New"),IF(E5637 &lt; 2014, "Old","New"))</f>
        <v>Old</v>
      </c>
      <c r="G5637" t="str">
        <f t="shared" ref="G5637:G5700" si="177">IF(A5637 = 2015, IF(E5637&lt; 2015, "Existing","New"),"Existing")</f>
        <v>Existing</v>
      </c>
    </row>
    <row r="5638" spans="1:7" ht="19" x14ac:dyDescent="0.25">
      <c r="A5638" s="7">
        <v>2015</v>
      </c>
      <c r="B5638" s="7" t="s">
        <v>712</v>
      </c>
      <c r="C5638" s="7" t="s">
        <v>6</v>
      </c>
      <c r="D5638" s="24">
        <v>277574.2</v>
      </c>
      <c r="E5638">
        <f>INDEX('B. Store opening dates'!$B$5:$B$2448,MATCH('A. Sales by store'!B5638,'B. Store opening dates'!$A$5:$A$2448,0))</f>
        <v>2005</v>
      </c>
      <c r="F5638" t="str">
        <f t="shared" si="176"/>
        <v>Old</v>
      </c>
      <c r="G5638" t="str">
        <f t="shared" si="177"/>
        <v>Existing</v>
      </c>
    </row>
    <row r="5639" spans="1:7" ht="19" x14ac:dyDescent="0.25">
      <c r="A5639" s="7">
        <v>2014</v>
      </c>
      <c r="B5639" s="7" t="s">
        <v>712</v>
      </c>
      <c r="C5639" s="7" t="s">
        <v>6</v>
      </c>
      <c r="D5639" s="24">
        <v>203432.14</v>
      </c>
      <c r="E5639">
        <f>INDEX('B. Store opening dates'!$B$5:$B$2448,MATCH('A. Sales by store'!B5639,'B. Store opening dates'!$A$5:$A$2448,0))</f>
        <v>2005</v>
      </c>
      <c r="F5639" t="str">
        <f t="shared" si="176"/>
        <v>Old</v>
      </c>
      <c r="G5639" t="str">
        <f t="shared" si="177"/>
        <v>Existing</v>
      </c>
    </row>
    <row r="5640" spans="1:7" ht="19" x14ac:dyDescent="0.25">
      <c r="A5640" s="7">
        <v>2015</v>
      </c>
      <c r="B5640" s="7" t="s">
        <v>712</v>
      </c>
      <c r="C5640" s="7" t="s">
        <v>7</v>
      </c>
      <c r="D5640" s="24">
        <v>168048.72</v>
      </c>
      <c r="E5640">
        <f>INDEX('B. Store opening dates'!$B$5:$B$2448,MATCH('A. Sales by store'!B5640,'B. Store opening dates'!$A$5:$A$2448,0))</f>
        <v>2005</v>
      </c>
      <c r="F5640" t="str">
        <f t="shared" si="176"/>
        <v>Old</v>
      </c>
      <c r="G5640" t="str">
        <f t="shared" si="177"/>
        <v>Existing</v>
      </c>
    </row>
    <row r="5641" spans="1:7" ht="19" x14ac:dyDescent="0.25">
      <c r="A5641" s="7">
        <v>2014</v>
      </c>
      <c r="B5641" s="7" t="s">
        <v>712</v>
      </c>
      <c r="C5641" s="7" t="s">
        <v>7</v>
      </c>
      <c r="D5641" s="24">
        <v>177093.66</v>
      </c>
      <c r="E5641">
        <f>INDEX('B. Store opening dates'!$B$5:$B$2448,MATCH('A. Sales by store'!B5641,'B. Store opening dates'!$A$5:$A$2448,0))</f>
        <v>2005</v>
      </c>
      <c r="F5641" t="str">
        <f t="shared" si="176"/>
        <v>Old</v>
      </c>
      <c r="G5641" t="str">
        <f t="shared" si="177"/>
        <v>Existing</v>
      </c>
    </row>
    <row r="5642" spans="1:7" ht="19" x14ac:dyDescent="0.25">
      <c r="A5642" s="7">
        <v>2015</v>
      </c>
      <c r="B5642" s="7" t="s">
        <v>712</v>
      </c>
      <c r="C5642" s="7" t="s">
        <v>8</v>
      </c>
      <c r="D5642" s="24">
        <v>420776.12</v>
      </c>
      <c r="E5642">
        <f>INDEX('B. Store opening dates'!$B$5:$B$2448,MATCH('A. Sales by store'!B5642,'B. Store opening dates'!$A$5:$A$2448,0))</f>
        <v>2005</v>
      </c>
      <c r="F5642" t="str">
        <f t="shared" si="176"/>
        <v>Old</v>
      </c>
      <c r="G5642" t="str">
        <f t="shared" si="177"/>
        <v>Existing</v>
      </c>
    </row>
    <row r="5643" spans="1:7" ht="19" x14ac:dyDescent="0.25">
      <c r="A5643" s="7">
        <v>2014</v>
      </c>
      <c r="B5643" s="7" t="s">
        <v>712</v>
      </c>
      <c r="C5643" s="7" t="s">
        <v>8</v>
      </c>
      <c r="D5643" s="24">
        <v>440974</v>
      </c>
      <c r="E5643">
        <f>INDEX('B. Store opening dates'!$B$5:$B$2448,MATCH('A. Sales by store'!B5643,'B. Store opening dates'!$A$5:$A$2448,0))</f>
        <v>2005</v>
      </c>
      <c r="F5643" t="str">
        <f t="shared" si="176"/>
        <v>Old</v>
      </c>
      <c r="G5643" t="str">
        <f t="shared" si="177"/>
        <v>Existing</v>
      </c>
    </row>
    <row r="5644" spans="1:7" ht="19" x14ac:dyDescent="0.25">
      <c r="A5644" s="7">
        <v>2015</v>
      </c>
      <c r="B5644" s="7" t="s">
        <v>713</v>
      </c>
      <c r="C5644" s="7" t="s">
        <v>5</v>
      </c>
      <c r="D5644" s="24">
        <v>761146.88</v>
      </c>
      <c r="E5644">
        <f>INDEX('B. Store opening dates'!$B$5:$B$2448,MATCH('A. Sales by store'!B5644,'B. Store opening dates'!$A$5:$A$2448,0))</f>
        <v>2005</v>
      </c>
      <c r="F5644" t="str">
        <f t="shared" si="176"/>
        <v>Old</v>
      </c>
      <c r="G5644" t="str">
        <f t="shared" si="177"/>
        <v>Existing</v>
      </c>
    </row>
    <row r="5645" spans="1:7" ht="19" x14ac:dyDescent="0.25">
      <c r="A5645" s="7">
        <v>2014</v>
      </c>
      <c r="B5645" s="7" t="s">
        <v>713</v>
      </c>
      <c r="C5645" s="7" t="s">
        <v>5</v>
      </c>
      <c r="D5645" s="24">
        <v>837855.46</v>
      </c>
      <c r="E5645">
        <f>INDEX('B. Store opening dates'!$B$5:$B$2448,MATCH('A. Sales by store'!B5645,'B. Store opening dates'!$A$5:$A$2448,0))</f>
        <v>2005</v>
      </c>
      <c r="F5645" t="str">
        <f t="shared" si="176"/>
        <v>Old</v>
      </c>
      <c r="G5645" t="str">
        <f t="shared" si="177"/>
        <v>Existing</v>
      </c>
    </row>
    <row r="5646" spans="1:7" ht="19" x14ac:dyDescent="0.25">
      <c r="A5646" s="7">
        <v>2015</v>
      </c>
      <c r="B5646" s="7" t="s">
        <v>713</v>
      </c>
      <c r="C5646" s="7" t="s">
        <v>6</v>
      </c>
      <c r="D5646" s="24">
        <v>483655.57</v>
      </c>
      <c r="E5646">
        <f>INDEX('B. Store opening dates'!$B$5:$B$2448,MATCH('A. Sales by store'!B5646,'B. Store opening dates'!$A$5:$A$2448,0))</f>
        <v>2005</v>
      </c>
      <c r="F5646" t="str">
        <f t="shared" si="176"/>
        <v>Old</v>
      </c>
      <c r="G5646" t="str">
        <f t="shared" si="177"/>
        <v>Existing</v>
      </c>
    </row>
    <row r="5647" spans="1:7" ht="19" x14ac:dyDescent="0.25">
      <c r="A5647" s="7">
        <v>2014</v>
      </c>
      <c r="B5647" s="7" t="s">
        <v>713</v>
      </c>
      <c r="C5647" s="7" t="s">
        <v>6</v>
      </c>
      <c r="D5647" s="24">
        <v>357719.89</v>
      </c>
      <c r="E5647">
        <f>INDEX('B. Store opening dates'!$B$5:$B$2448,MATCH('A. Sales by store'!B5647,'B. Store opening dates'!$A$5:$A$2448,0))</f>
        <v>2005</v>
      </c>
      <c r="F5647" t="str">
        <f t="shared" si="176"/>
        <v>Old</v>
      </c>
      <c r="G5647" t="str">
        <f t="shared" si="177"/>
        <v>Existing</v>
      </c>
    </row>
    <row r="5648" spans="1:7" ht="19" x14ac:dyDescent="0.25">
      <c r="A5648" s="7">
        <v>2015</v>
      </c>
      <c r="B5648" s="7" t="s">
        <v>713</v>
      </c>
      <c r="C5648" s="7" t="s">
        <v>7</v>
      </c>
      <c r="D5648" s="24">
        <v>99959</v>
      </c>
      <c r="E5648">
        <f>INDEX('B. Store opening dates'!$B$5:$B$2448,MATCH('A. Sales by store'!B5648,'B. Store opening dates'!$A$5:$A$2448,0))</f>
        <v>2005</v>
      </c>
      <c r="F5648" t="str">
        <f t="shared" si="176"/>
        <v>Old</v>
      </c>
      <c r="G5648" t="str">
        <f t="shared" si="177"/>
        <v>Existing</v>
      </c>
    </row>
    <row r="5649" spans="1:7" ht="19" x14ac:dyDescent="0.25">
      <c r="A5649" s="7">
        <v>2014</v>
      </c>
      <c r="B5649" s="7" t="s">
        <v>713</v>
      </c>
      <c r="C5649" s="7" t="s">
        <v>7</v>
      </c>
      <c r="D5649" s="24">
        <v>104821.52</v>
      </c>
      <c r="E5649">
        <f>INDEX('B. Store opening dates'!$B$5:$B$2448,MATCH('A. Sales by store'!B5649,'B. Store opening dates'!$A$5:$A$2448,0))</f>
        <v>2005</v>
      </c>
      <c r="F5649" t="str">
        <f t="shared" si="176"/>
        <v>Old</v>
      </c>
      <c r="G5649" t="str">
        <f t="shared" si="177"/>
        <v>Existing</v>
      </c>
    </row>
    <row r="5650" spans="1:7" ht="19" x14ac:dyDescent="0.25">
      <c r="A5650" s="7">
        <v>2015</v>
      </c>
      <c r="B5650" s="7" t="s">
        <v>713</v>
      </c>
      <c r="C5650" s="7" t="s">
        <v>8</v>
      </c>
      <c r="D5650" s="24">
        <v>533695.99</v>
      </c>
      <c r="E5650">
        <f>INDEX('B. Store opening dates'!$B$5:$B$2448,MATCH('A. Sales by store'!B5650,'B. Store opening dates'!$A$5:$A$2448,0))</f>
        <v>2005</v>
      </c>
      <c r="F5650" t="str">
        <f t="shared" si="176"/>
        <v>Old</v>
      </c>
      <c r="G5650" t="str">
        <f t="shared" si="177"/>
        <v>Existing</v>
      </c>
    </row>
    <row r="5651" spans="1:7" ht="19" x14ac:dyDescent="0.25">
      <c r="A5651" s="7">
        <v>2014</v>
      </c>
      <c r="B5651" s="7" t="s">
        <v>713</v>
      </c>
      <c r="C5651" s="7" t="s">
        <v>8</v>
      </c>
      <c r="D5651" s="24">
        <v>550120.87</v>
      </c>
      <c r="E5651">
        <f>INDEX('B. Store opening dates'!$B$5:$B$2448,MATCH('A. Sales by store'!B5651,'B. Store opening dates'!$A$5:$A$2448,0))</f>
        <v>2005</v>
      </c>
      <c r="F5651" t="str">
        <f t="shared" si="176"/>
        <v>Old</v>
      </c>
      <c r="G5651" t="str">
        <f t="shared" si="177"/>
        <v>Existing</v>
      </c>
    </row>
    <row r="5652" spans="1:7" ht="19" x14ac:dyDescent="0.25">
      <c r="A5652" s="7">
        <v>2015</v>
      </c>
      <c r="B5652" s="7" t="s">
        <v>714</v>
      </c>
      <c r="C5652" s="7" t="s">
        <v>5</v>
      </c>
      <c r="D5652" s="24">
        <v>577072.23</v>
      </c>
      <c r="E5652">
        <f>INDEX('B. Store opening dates'!$B$5:$B$2448,MATCH('A. Sales by store'!B5652,'B. Store opening dates'!$A$5:$A$2448,0))</f>
        <v>2005</v>
      </c>
      <c r="F5652" t="str">
        <f t="shared" si="176"/>
        <v>Old</v>
      </c>
      <c r="G5652" t="str">
        <f t="shared" si="177"/>
        <v>Existing</v>
      </c>
    </row>
    <row r="5653" spans="1:7" ht="19" x14ac:dyDescent="0.25">
      <c r="A5653" s="7">
        <v>2014</v>
      </c>
      <c r="B5653" s="7" t="s">
        <v>714</v>
      </c>
      <c r="C5653" s="7" t="s">
        <v>5</v>
      </c>
      <c r="D5653" s="24">
        <v>638661.15</v>
      </c>
      <c r="E5653">
        <f>INDEX('B. Store opening dates'!$B$5:$B$2448,MATCH('A. Sales by store'!B5653,'B. Store opening dates'!$A$5:$A$2448,0))</f>
        <v>2005</v>
      </c>
      <c r="F5653" t="str">
        <f t="shared" si="176"/>
        <v>Old</v>
      </c>
      <c r="G5653" t="str">
        <f t="shared" si="177"/>
        <v>Existing</v>
      </c>
    </row>
    <row r="5654" spans="1:7" ht="19" x14ac:dyDescent="0.25">
      <c r="A5654" s="7">
        <v>2015</v>
      </c>
      <c r="B5654" s="7" t="s">
        <v>714</v>
      </c>
      <c r="C5654" s="7" t="s">
        <v>6</v>
      </c>
      <c r="D5654" s="24">
        <v>588595.21</v>
      </c>
      <c r="E5654">
        <f>INDEX('B. Store opening dates'!$B$5:$B$2448,MATCH('A. Sales by store'!B5654,'B. Store opening dates'!$A$5:$A$2448,0))</f>
        <v>2005</v>
      </c>
      <c r="F5654" t="str">
        <f t="shared" si="176"/>
        <v>Old</v>
      </c>
      <c r="G5654" t="str">
        <f t="shared" si="177"/>
        <v>Existing</v>
      </c>
    </row>
    <row r="5655" spans="1:7" ht="19" x14ac:dyDescent="0.25">
      <c r="A5655" s="7">
        <v>2014</v>
      </c>
      <c r="B5655" s="7" t="s">
        <v>714</v>
      </c>
      <c r="C5655" s="7" t="s">
        <v>6</v>
      </c>
      <c r="D5655" s="24">
        <v>420372.3</v>
      </c>
      <c r="E5655">
        <f>INDEX('B. Store opening dates'!$B$5:$B$2448,MATCH('A. Sales by store'!B5655,'B. Store opening dates'!$A$5:$A$2448,0))</f>
        <v>2005</v>
      </c>
      <c r="F5655" t="str">
        <f t="shared" si="176"/>
        <v>Old</v>
      </c>
      <c r="G5655" t="str">
        <f t="shared" si="177"/>
        <v>Existing</v>
      </c>
    </row>
    <row r="5656" spans="1:7" ht="19" x14ac:dyDescent="0.25">
      <c r="A5656" s="7">
        <v>2015</v>
      </c>
      <c r="B5656" s="7" t="s">
        <v>714</v>
      </c>
      <c r="C5656" s="7" t="s">
        <v>7</v>
      </c>
      <c r="D5656" s="24">
        <v>223381.14</v>
      </c>
      <c r="E5656">
        <f>INDEX('B. Store opening dates'!$B$5:$B$2448,MATCH('A. Sales by store'!B5656,'B. Store opening dates'!$A$5:$A$2448,0))</f>
        <v>2005</v>
      </c>
      <c r="F5656" t="str">
        <f t="shared" si="176"/>
        <v>Old</v>
      </c>
      <c r="G5656" t="str">
        <f t="shared" si="177"/>
        <v>Existing</v>
      </c>
    </row>
    <row r="5657" spans="1:7" ht="19" x14ac:dyDescent="0.25">
      <c r="A5657" s="7">
        <v>2014</v>
      </c>
      <c r="B5657" s="7" t="s">
        <v>714</v>
      </c>
      <c r="C5657" s="7" t="s">
        <v>7</v>
      </c>
      <c r="D5657" s="24">
        <v>233932.76</v>
      </c>
      <c r="E5657">
        <f>INDEX('B. Store opening dates'!$B$5:$B$2448,MATCH('A. Sales by store'!B5657,'B. Store opening dates'!$A$5:$A$2448,0))</f>
        <v>2005</v>
      </c>
      <c r="F5657" t="str">
        <f t="shared" si="176"/>
        <v>Old</v>
      </c>
      <c r="G5657" t="str">
        <f t="shared" si="177"/>
        <v>Existing</v>
      </c>
    </row>
    <row r="5658" spans="1:7" ht="19" x14ac:dyDescent="0.25">
      <c r="A5658" s="7">
        <v>2015</v>
      </c>
      <c r="B5658" s="7" t="s">
        <v>714</v>
      </c>
      <c r="C5658" s="7" t="s">
        <v>8</v>
      </c>
      <c r="D5658" s="24">
        <v>726818.95</v>
      </c>
      <c r="E5658">
        <f>INDEX('B. Store opening dates'!$B$5:$B$2448,MATCH('A. Sales by store'!B5658,'B. Store opening dates'!$A$5:$A$2448,0))</f>
        <v>2005</v>
      </c>
      <c r="F5658" t="str">
        <f t="shared" si="176"/>
        <v>Old</v>
      </c>
      <c r="G5658" t="str">
        <f t="shared" si="177"/>
        <v>Existing</v>
      </c>
    </row>
    <row r="5659" spans="1:7" ht="19" x14ac:dyDescent="0.25">
      <c r="A5659" s="7">
        <v>2014</v>
      </c>
      <c r="B5659" s="7" t="s">
        <v>714</v>
      </c>
      <c r="C5659" s="7" t="s">
        <v>8</v>
      </c>
      <c r="D5659" s="24">
        <v>753606.58</v>
      </c>
      <c r="E5659">
        <f>INDEX('B. Store opening dates'!$B$5:$B$2448,MATCH('A. Sales by store'!B5659,'B. Store opening dates'!$A$5:$A$2448,0))</f>
        <v>2005</v>
      </c>
      <c r="F5659" t="str">
        <f t="shared" si="176"/>
        <v>Old</v>
      </c>
      <c r="G5659" t="str">
        <f t="shared" si="177"/>
        <v>Existing</v>
      </c>
    </row>
    <row r="5660" spans="1:7" ht="19" x14ac:dyDescent="0.25">
      <c r="A5660" s="7">
        <v>2015</v>
      </c>
      <c r="B5660" s="7" t="s">
        <v>715</v>
      </c>
      <c r="C5660" s="7" t="s">
        <v>5</v>
      </c>
      <c r="D5660" s="24">
        <v>747427.36</v>
      </c>
      <c r="E5660">
        <f>INDEX('B. Store opening dates'!$B$5:$B$2448,MATCH('A. Sales by store'!B5660,'B. Store opening dates'!$A$5:$A$2448,0))</f>
        <v>2005</v>
      </c>
      <c r="F5660" t="str">
        <f t="shared" si="176"/>
        <v>Old</v>
      </c>
      <c r="G5660" t="str">
        <f t="shared" si="177"/>
        <v>Existing</v>
      </c>
    </row>
    <row r="5661" spans="1:7" ht="19" x14ac:dyDescent="0.25">
      <c r="A5661" s="7">
        <v>2014</v>
      </c>
      <c r="B5661" s="7" t="s">
        <v>715</v>
      </c>
      <c r="C5661" s="7" t="s">
        <v>5</v>
      </c>
      <c r="D5661" s="24">
        <v>818447.74</v>
      </c>
      <c r="E5661">
        <f>INDEX('B. Store opening dates'!$B$5:$B$2448,MATCH('A. Sales by store'!B5661,'B. Store opening dates'!$A$5:$A$2448,0))</f>
        <v>2005</v>
      </c>
      <c r="F5661" t="str">
        <f t="shared" si="176"/>
        <v>Old</v>
      </c>
      <c r="G5661" t="str">
        <f t="shared" si="177"/>
        <v>Existing</v>
      </c>
    </row>
    <row r="5662" spans="1:7" ht="19" x14ac:dyDescent="0.25">
      <c r="A5662" s="7">
        <v>2015</v>
      </c>
      <c r="B5662" s="7" t="s">
        <v>715</v>
      </c>
      <c r="C5662" s="7" t="s">
        <v>6</v>
      </c>
      <c r="D5662" s="24">
        <v>203608.04</v>
      </c>
      <c r="E5662">
        <f>INDEX('B. Store opening dates'!$B$5:$B$2448,MATCH('A. Sales by store'!B5662,'B. Store opening dates'!$A$5:$A$2448,0))</f>
        <v>2005</v>
      </c>
      <c r="F5662" t="str">
        <f t="shared" si="176"/>
        <v>Old</v>
      </c>
      <c r="G5662" t="str">
        <f t="shared" si="177"/>
        <v>Existing</v>
      </c>
    </row>
    <row r="5663" spans="1:7" ht="19" x14ac:dyDescent="0.25">
      <c r="A5663" s="7">
        <v>2014</v>
      </c>
      <c r="B5663" s="7" t="s">
        <v>715</v>
      </c>
      <c r="C5663" s="7" t="s">
        <v>6</v>
      </c>
      <c r="D5663" s="24">
        <v>140587.23000000001</v>
      </c>
      <c r="E5663">
        <f>INDEX('B. Store opening dates'!$B$5:$B$2448,MATCH('A. Sales by store'!B5663,'B. Store opening dates'!$A$5:$A$2448,0))</f>
        <v>2005</v>
      </c>
      <c r="F5663" t="str">
        <f t="shared" si="176"/>
        <v>Old</v>
      </c>
      <c r="G5663" t="str">
        <f t="shared" si="177"/>
        <v>Existing</v>
      </c>
    </row>
    <row r="5664" spans="1:7" ht="19" x14ac:dyDescent="0.25">
      <c r="A5664" s="7">
        <v>2015</v>
      </c>
      <c r="B5664" s="7" t="s">
        <v>715</v>
      </c>
      <c r="C5664" s="7" t="s">
        <v>7</v>
      </c>
      <c r="D5664" s="24">
        <v>188457.98</v>
      </c>
      <c r="E5664">
        <f>INDEX('B. Store opening dates'!$B$5:$B$2448,MATCH('A. Sales by store'!B5664,'B. Store opening dates'!$A$5:$A$2448,0))</f>
        <v>2005</v>
      </c>
      <c r="F5664" t="str">
        <f t="shared" si="176"/>
        <v>Old</v>
      </c>
      <c r="G5664" t="str">
        <f t="shared" si="177"/>
        <v>Existing</v>
      </c>
    </row>
    <row r="5665" spans="1:7" ht="19" x14ac:dyDescent="0.25">
      <c r="A5665" s="7">
        <v>2014</v>
      </c>
      <c r="B5665" s="7" t="s">
        <v>715</v>
      </c>
      <c r="C5665" s="7" t="s">
        <v>7</v>
      </c>
      <c r="D5665" s="24">
        <v>198566.12</v>
      </c>
      <c r="E5665">
        <f>INDEX('B. Store opening dates'!$B$5:$B$2448,MATCH('A. Sales by store'!B5665,'B. Store opening dates'!$A$5:$A$2448,0))</f>
        <v>2005</v>
      </c>
      <c r="F5665" t="str">
        <f t="shared" si="176"/>
        <v>Old</v>
      </c>
      <c r="G5665" t="str">
        <f t="shared" si="177"/>
        <v>Existing</v>
      </c>
    </row>
    <row r="5666" spans="1:7" ht="19" x14ac:dyDescent="0.25">
      <c r="A5666" s="7">
        <v>2015</v>
      </c>
      <c r="B5666" s="7" t="s">
        <v>715</v>
      </c>
      <c r="C5666" s="7" t="s">
        <v>8</v>
      </c>
      <c r="D5666" s="24">
        <v>793121.21</v>
      </c>
      <c r="E5666">
        <f>INDEX('B. Store opening dates'!$B$5:$B$2448,MATCH('A. Sales by store'!B5666,'B. Store opening dates'!$A$5:$A$2448,0))</f>
        <v>2005</v>
      </c>
      <c r="F5666" t="str">
        <f t="shared" si="176"/>
        <v>Old</v>
      </c>
      <c r="G5666" t="str">
        <f t="shared" si="177"/>
        <v>Existing</v>
      </c>
    </row>
    <row r="5667" spans="1:7" ht="19" x14ac:dyDescent="0.25">
      <c r="A5667" s="7">
        <v>2014</v>
      </c>
      <c r="B5667" s="7" t="s">
        <v>715</v>
      </c>
      <c r="C5667" s="7" t="s">
        <v>8</v>
      </c>
      <c r="D5667" s="24">
        <v>820957.97</v>
      </c>
      <c r="E5667">
        <f>INDEX('B. Store opening dates'!$B$5:$B$2448,MATCH('A. Sales by store'!B5667,'B. Store opening dates'!$A$5:$A$2448,0))</f>
        <v>2005</v>
      </c>
      <c r="F5667" t="str">
        <f t="shared" si="176"/>
        <v>Old</v>
      </c>
      <c r="G5667" t="str">
        <f t="shared" si="177"/>
        <v>Existing</v>
      </c>
    </row>
    <row r="5668" spans="1:7" ht="19" x14ac:dyDescent="0.25">
      <c r="A5668" s="7">
        <v>2015</v>
      </c>
      <c r="B5668" s="7" t="s">
        <v>716</v>
      </c>
      <c r="C5668" s="7" t="s">
        <v>5</v>
      </c>
      <c r="D5668" s="24">
        <v>763471.04</v>
      </c>
      <c r="E5668">
        <f>INDEX('B. Store opening dates'!$B$5:$B$2448,MATCH('A. Sales by store'!B5668,'B. Store opening dates'!$A$5:$A$2448,0))</f>
        <v>2005</v>
      </c>
      <c r="F5668" t="str">
        <f t="shared" si="176"/>
        <v>Old</v>
      </c>
      <c r="G5668" t="str">
        <f t="shared" si="177"/>
        <v>Existing</v>
      </c>
    </row>
    <row r="5669" spans="1:7" ht="19" x14ac:dyDescent="0.25">
      <c r="A5669" s="7">
        <v>2014</v>
      </c>
      <c r="B5669" s="7" t="s">
        <v>716</v>
      </c>
      <c r="C5669" s="7" t="s">
        <v>5</v>
      </c>
      <c r="D5669" s="24">
        <v>846352.96</v>
      </c>
      <c r="E5669">
        <f>INDEX('B. Store opening dates'!$B$5:$B$2448,MATCH('A. Sales by store'!B5669,'B. Store opening dates'!$A$5:$A$2448,0))</f>
        <v>2005</v>
      </c>
      <c r="F5669" t="str">
        <f t="shared" si="176"/>
        <v>Old</v>
      </c>
      <c r="G5669" t="str">
        <f t="shared" si="177"/>
        <v>Existing</v>
      </c>
    </row>
    <row r="5670" spans="1:7" ht="19" x14ac:dyDescent="0.25">
      <c r="A5670" s="7">
        <v>2015</v>
      </c>
      <c r="B5670" s="7" t="s">
        <v>716</v>
      </c>
      <c r="C5670" s="7" t="s">
        <v>6</v>
      </c>
      <c r="D5670" s="24">
        <v>384548.19</v>
      </c>
      <c r="E5670">
        <f>INDEX('B. Store opening dates'!$B$5:$B$2448,MATCH('A. Sales by store'!B5670,'B. Store opening dates'!$A$5:$A$2448,0))</f>
        <v>2005</v>
      </c>
      <c r="F5670" t="str">
        <f t="shared" si="176"/>
        <v>Old</v>
      </c>
      <c r="G5670" t="str">
        <f t="shared" si="177"/>
        <v>Existing</v>
      </c>
    </row>
    <row r="5671" spans="1:7" ht="19" x14ac:dyDescent="0.25">
      <c r="A5671" s="7">
        <v>2014</v>
      </c>
      <c r="B5671" s="7" t="s">
        <v>716</v>
      </c>
      <c r="C5671" s="7" t="s">
        <v>6</v>
      </c>
      <c r="D5671" s="24">
        <v>281747.07</v>
      </c>
      <c r="E5671">
        <f>INDEX('B. Store opening dates'!$B$5:$B$2448,MATCH('A. Sales by store'!B5671,'B. Store opening dates'!$A$5:$A$2448,0))</f>
        <v>2005</v>
      </c>
      <c r="F5671" t="str">
        <f t="shared" si="176"/>
        <v>Old</v>
      </c>
      <c r="G5671" t="str">
        <f t="shared" si="177"/>
        <v>Existing</v>
      </c>
    </row>
    <row r="5672" spans="1:7" ht="19" x14ac:dyDescent="0.25">
      <c r="A5672" s="7">
        <v>2015</v>
      </c>
      <c r="B5672" s="7" t="s">
        <v>716</v>
      </c>
      <c r="C5672" s="7" t="s">
        <v>7</v>
      </c>
      <c r="D5672" s="24">
        <v>179417.8</v>
      </c>
      <c r="E5672">
        <f>INDEX('B. Store opening dates'!$B$5:$B$2448,MATCH('A. Sales by store'!B5672,'B. Store opening dates'!$A$5:$A$2448,0))</f>
        <v>2005</v>
      </c>
      <c r="F5672" t="str">
        <f t="shared" si="176"/>
        <v>Old</v>
      </c>
      <c r="G5672" t="str">
        <f t="shared" si="177"/>
        <v>Existing</v>
      </c>
    </row>
    <row r="5673" spans="1:7" ht="19" x14ac:dyDescent="0.25">
      <c r="A5673" s="7">
        <v>2014</v>
      </c>
      <c r="B5673" s="7" t="s">
        <v>716</v>
      </c>
      <c r="C5673" s="7" t="s">
        <v>7</v>
      </c>
      <c r="D5673" s="24">
        <v>191153.39</v>
      </c>
      <c r="E5673">
        <f>INDEX('B. Store opening dates'!$B$5:$B$2448,MATCH('A. Sales by store'!B5673,'B. Store opening dates'!$A$5:$A$2448,0))</f>
        <v>2005</v>
      </c>
      <c r="F5673" t="str">
        <f t="shared" si="176"/>
        <v>Old</v>
      </c>
      <c r="G5673" t="str">
        <f t="shared" si="177"/>
        <v>Existing</v>
      </c>
    </row>
    <row r="5674" spans="1:7" ht="19" x14ac:dyDescent="0.25">
      <c r="A5674" s="7">
        <v>2015</v>
      </c>
      <c r="B5674" s="7" t="s">
        <v>716</v>
      </c>
      <c r="C5674" s="7" t="s">
        <v>8</v>
      </c>
      <c r="D5674" s="24">
        <v>603441.78</v>
      </c>
      <c r="E5674">
        <f>INDEX('B. Store opening dates'!$B$5:$B$2448,MATCH('A. Sales by store'!B5674,'B. Store opening dates'!$A$5:$A$2448,0))</f>
        <v>2005</v>
      </c>
      <c r="F5674" t="str">
        <f t="shared" si="176"/>
        <v>Old</v>
      </c>
      <c r="G5674" t="str">
        <f t="shared" si="177"/>
        <v>Existing</v>
      </c>
    </row>
    <row r="5675" spans="1:7" ht="19" x14ac:dyDescent="0.25">
      <c r="A5675" s="7">
        <v>2014</v>
      </c>
      <c r="B5675" s="7" t="s">
        <v>716</v>
      </c>
      <c r="C5675" s="7" t="s">
        <v>8</v>
      </c>
      <c r="D5675" s="24">
        <v>621786.43000000005</v>
      </c>
      <c r="E5675">
        <f>INDEX('B. Store opening dates'!$B$5:$B$2448,MATCH('A. Sales by store'!B5675,'B. Store opening dates'!$A$5:$A$2448,0))</f>
        <v>2005</v>
      </c>
      <c r="F5675" t="str">
        <f t="shared" si="176"/>
        <v>Old</v>
      </c>
      <c r="G5675" t="str">
        <f t="shared" si="177"/>
        <v>Existing</v>
      </c>
    </row>
    <row r="5676" spans="1:7" ht="19" x14ac:dyDescent="0.25">
      <c r="A5676" s="7">
        <v>2015</v>
      </c>
      <c r="B5676" s="7" t="s">
        <v>717</v>
      </c>
      <c r="C5676" s="7" t="s">
        <v>5</v>
      </c>
      <c r="D5676" s="24">
        <v>745886.13</v>
      </c>
      <c r="E5676">
        <f>INDEX('B. Store opening dates'!$B$5:$B$2448,MATCH('A. Sales by store'!B5676,'B. Store opening dates'!$A$5:$A$2448,0))</f>
        <v>2005</v>
      </c>
      <c r="F5676" t="str">
        <f t="shared" si="176"/>
        <v>Old</v>
      </c>
      <c r="G5676" t="str">
        <f t="shared" si="177"/>
        <v>Existing</v>
      </c>
    </row>
    <row r="5677" spans="1:7" ht="19" x14ac:dyDescent="0.25">
      <c r="A5677" s="7">
        <v>2014</v>
      </c>
      <c r="B5677" s="7" t="s">
        <v>717</v>
      </c>
      <c r="C5677" s="7" t="s">
        <v>5</v>
      </c>
      <c r="D5677" s="24">
        <v>826340.08</v>
      </c>
      <c r="E5677">
        <f>INDEX('B. Store opening dates'!$B$5:$B$2448,MATCH('A. Sales by store'!B5677,'B. Store opening dates'!$A$5:$A$2448,0))</f>
        <v>2005</v>
      </c>
      <c r="F5677" t="str">
        <f t="shared" si="176"/>
        <v>Old</v>
      </c>
      <c r="G5677" t="str">
        <f t="shared" si="177"/>
        <v>Existing</v>
      </c>
    </row>
    <row r="5678" spans="1:7" ht="19" x14ac:dyDescent="0.25">
      <c r="A5678" s="7">
        <v>2015</v>
      </c>
      <c r="B5678" s="7" t="s">
        <v>717</v>
      </c>
      <c r="C5678" s="7" t="s">
        <v>6</v>
      </c>
      <c r="D5678" s="24">
        <v>283078.84999999998</v>
      </c>
      <c r="E5678">
        <f>INDEX('B. Store opening dates'!$B$5:$B$2448,MATCH('A. Sales by store'!B5678,'B. Store opening dates'!$A$5:$A$2448,0))</f>
        <v>2005</v>
      </c>
      <c r="F5678" t="str">
        <f t="shared" si="176"/>
        <v>Old</v>
      </c>
      <c r="G5678" t="str">
        <f t="shared" si="177"/>
        <v>Existing</v>
      </c>
    </row>
    <row r="5679" spans="1:7" ht="19" x14ac:dyDescent="0.25">
      <c r="A5679" s="7">
        <v>2014</v>
      </c>
      <c r="B5679" s="7" t="s">
        <v>717</v>
      </c>
      <c r="C5679" s="7" t="s">
        <v>6</v>
      </c>
      <c r="D5679" s="24">
        <v>195001.82</v>
      </c>
      <c r="E5679">
        <f>INDEX('B. Store opening dates'!$B$5:$B$2448,MATCH('A. Sales by store'!B5679,'B. Store opening dates'!$A$5:$A$2448,0))</f>
        <v>2005</v>
      </c>
      <c r="F5679" t="str">
        <f t="shared" si="176"/>
        <v>Old</v>
      </c>
      <c r="G5679" t="str">
        <f t="shared" si="177"/>
        <v>Existing</v>
      </c>
    </row>
    <row r="5680" spans="1:7" ht="19" x14ac:dyDescent="0.25">
      <c r="A5680" s="7">
        <v>2015</v>
      </c>
      <c r="B5680" s="7" t="s">
        <v>717</v>
      </c>
      <c r="C5680" s="7" t="s">
        <v>7</v>
      </c>
      <c r="D5680" s="24">
        <v>163114.04999999999</v>
      </c>
      <c r="E5680">
        <f>INDEX('B. Store opening dates'!$B$5:$B$2448,MATCH('A. Sales by store'!B5680,'B. Store opening dates'!$A$5:$A$2448,0))</f>
        <v>2005</v>
      </c>
      <c r="F5680" t="str">
        <f t="shared" si="176"/>
        <v>Old</v>
      </c>
      <c r="G5680" t="str">
        <f t="shared" si="177"/>
        <v>Existing</v>
      </c>
    </row>
    <row r="5681" spans="1:7" ht="19" x14ac:dyDescent="0.25">
      <c r="A5681" s="7">
        <v>2014</v>
      </c>
      <c r="B5681" s="7" t="s">
        <v>717</v>
      </c>
      <c r="C5681" s="7" t="s">
        <v>7</v>
      </c>
      <c r="D5681" s="24">
        <v>171751.55</v>
      </c>
      <c r="E5681">
        <f>INDEX('B. Store opening dates'!$B$5:$B$2448,MATCH('A. Sales by store'!B5681,'B. Store opening dates'!$A$5:$A$2448,0))</f>
        <v>2005</v>
      </c>
      <c r="F5681" t="str">
        <f t="shared" si="176"/>
        <v>Old</v>
      </c>
      <c r="G5681" t="str">
        <f t="shared" si="177"/>
        <v>Existing</v>
      </c>
    </row>
    <row r="5682" spans="1:7" ht="19" x14ac:dyDescent="0.25">
      <c r="A5682" s="7">
        <v>2015</v>
      </c>
      <c r="B5682" s="7" t="s">
        <v>717</v>
      </c>
      <c r="C5682" s="7" t="s">
        <v>8</v>
      </c>
      <c r="D5682" s="24">
        <v>482648.52</v>
      </c>
      <c r="E5682">
        <f>INDEX('B. Store opening dates'!$B$5:$B$2448,MATCH('A. Sales by store'!B5682,'B. Store opening dates'!$A$5:$A$2448,0))</f>
        <v>2005</v>
      </c>
      <c r="F5682" t="str">
        <f t="shared" si="176"/>
        <v>Old</v>
      </c>
      <c r="G5682" t="str">
        <f t="shared" si="177"/>
        <v>Existing</v>
      </c>
    </row>
    <row r="5683" spans="1:7" ht="19" x14ac:dyDescent="0.25">
      <c r="A5683" s="7">
        <v>2014</v>
      </c>
      <c r="B5683" s="7" t="s">
        <v>717</v>
      </c>
      <c r="C5683" s="7" t="s">
        <v>8</v>
      </c>
      <c r="D5683" s="24">
        <v>499645.92</v>
      </c>
      <c r="E5683">
        <f>INDEX('B. Store opening dates'!$B$5:$B$2448,MATCH('A. Sales by store'!B5683,'B. Store opening dates'!$A$5:$A$2448,0))</f>
        <v>2005</v>
      </c>
      <c r="F5683" t="str">
        <f t="shared" si="176"/>
        <v>Old</v>
      </c>
      <c r="G5683" t="str">
        <f t="shared" si="177"/>
        <v>Existing</v>
      </c>
    </row>
    <row r="5684" spans="1:7" ht="19" x14ac:dyDescent="0.25">
      <c r="A5684" s="7">
        <v>2015</v>
      </c>
      <c r="B5684" s="7" t="s">
        <v>718</v>
      </c>
      <c r="C5684" s="7" t="s">
        <v>5</v>
      </c>
      <c r="D5684" s="24">
        <v>782958.48</v>
      </c>
      <c r="E5684">
        <f>INDEX('B. Store opening dates'!$B$5:$B$2448,MATCH('A. Sales by store'!B5684,'B. Store opening dates'!$A$5:$A$2448,0))</f>
        <v>2005</v>
      </c>
      <c r="F5684" t="str">
        <f t="shared" si="176"/>
        <v>Old</v>
      </c>
      <c r="G5684" t="str">
        <f t="shared" si="177"/>
        <v>Existing</v>
      </c>
    </row>
    <row r="5685" spans="1:7" ht="19" x14ac:dyDescent="0.25">
      <c r="A5685" s="7">
        <v>2014</v>
      </c>
      <c r="B5685" s="7" t="s">
        <v>718</v>
      </c>
      <c r="C5685" s="7" t="s">
        <v>5</v>
      </c>
      <c r="D5685" s="24">
        <v>867368.99</v>
      </c>
      <c r="E5685">
        <f>INDEX('B. Store opening dates'!$B$5:$B$2448,MATCH('A. Sales by store'!B5685,'B. Store opening dates'!$A$5:$A$2448,0))</f>
        <v>2005</v>
      </c>
      <c r="F5685" t="str">
        <f t="shared" si="176"/>
        <v>Old</v>
      </c>
      <c r="G5685" t="str">
        <f t="shared" si="177"/>
        <v>Existing</v>
      </c>
    </row>
    <row r="5686" spans="1:7" ht="19" x14ac:dyDescent="0.25">
      <c r="A5686" s="7">
        <v>2015</v>
      </c>
      <c r="B5686" s="7" t="s">
        <v>718</v>
      </c>
      <c r="C5686" s="7" t="s">
        <v>6</v>
      </c>
      <c r="D5686" s="24">
        <v>572376.44999999995</v>
      </c>
      <c r="E5686">
        <f>INDEX('B. Store opening dates'!$B$5:$B$2448,MATCH('A. Sales by store'!B5686,'B. Store opening dates'!$A$5:$A$2448,0))</f>
        <v>2005</v>
      </c>
      <c r="F5686" t="str">
        <f t="shared" si="176"/>
        <v>Old</v>
      </c>
      <c r="G5686" t="str">
        <f t="shared" si="177"/>
        <v>Existing</v>
      </c>
    </row>
    <row r="5687" spans="1:7" ht="19" x14ac:dyDescent="0.25">
      <c r="A5687" s="7">
        <v>2014</v>
      </c>
      <c r="B5687" s="7" t="s">
        <v>718</v>
      </c>
      <c r="C5687" s="7" t="s">
        <v>6</v>
      </c>
      <c r="D5687" s="24">
        <v>422790.9</v>
      </c>
      <c r="E5687">
        <f>INDEX('B. Store opening dates'!$B$5:$B$2448,MATCH('A. Sales by store'!B5687,'B. Store opening dates'!$A$5:$A$2448,0))</f>
        <v>2005</v>
      </c>
      <c r="F5687" t="str">
        <f t="shared" si="176"/>
        <v>Old</v>
      </c>
      <c r="G5687" t="str">
        <f t="shared" si="177"/>
        <v>Existing</v>
      </c>
    </row>
    <row r="5688" spans="1:7" ht="19" x14ac:dyDescent="0.25">
      <c r="A5688" s="7">
        <v>2015</v>
      </c>
      <c r="B5688" s="7" t="s">
        <v>718</v>
      </c>
      <c r="C5688" s="7" t="s">
        <v>7</v>
      </c>
      <c r="D5688" s="24">
        <v>241256.6</v>
      </c>
      <c r="E5688">
        <f>INDEX('B. Store opening dates'!$B$5:$B$2448,MATCH('A. Sales by store'!B5688,'B. Store opening dates'!$A$5:$A$2448,0))</f>
        <v>2005</v>
      </c>
      <c r="F5688" t="str">
        <f t="shared" si="176"/>
        <v>Old</v>
      </c>
      <c r="G5688" t="str">
        <f t="shared" si="177"/>
        <v>Existing</v>
      </c>
    </row>
    <row r="5689" spans="1:7" ht="19" x14ac:dyDescent="0.25">
      <c r="A5689" s="7">
        <v>2014</v>
      </c>
      <c r="B5689" s="7" t="s">
        <v>718</v>
      </c>
      <c r="C5689" s="7" t="s">
        <v>7</v>
      </c>
      <c r="D5689" s="24">
        <v>257010.52</v>
      </c>
      <c r="E5689">
        <f>INDEX('B. Store opening dates'!$B$5:$B$2448,MATCH('A. Sales by store'!B5689,'B. Store opening dates'!$A$5:$A$2448,0))</f>
        <v>2005</v>
      </c>
      <c r="F5689" t="str">
        <f t="shared" si="176"/>
        <v>Old</v>
      </c>
      <c r="G5689" t="str">
        <f t="shared" si="177"/>
        <v>Existing</v>
      </c>
    </row>
    <row r="5690" spans="1:7" ht="19" x14ac:dyDescent="0.25">
      <c r="A5690" s="7">
        <v>2015</v>
      </c>
      <c r="B5690" s="7" t="s">
        <v>718</v>
      </c>
      <c r="C5690" s="7" t="s">
        <v>8</v>
      </c>
      <c r="D5690" s="24">
        <v>559144.39</v>
      </c>
      <c r="E5690">
        <f>INDEX('B. Store opening dates'!$B$5:$B$2448,MATCH('A. Sales by store'!B5690,'B. Store opening dates'!$A$5:$A$2448,0))</f>
        <v>2005</v>
      </c>
      <c r="F5690" t="str">
        <f t="shared" si="176"/>
        <v>Old</v>
      </c>
      <c r="G5690" t="str">
        <f t="shared" si="177"/>
        <v>Existing</v>
      </c>
    </row>
    <row r="5691" spans="1:7" ht="19" x14ac:dyDescent="0.25">
      <c r="A5691" s="7">
        <v>2014</v>
      </c>
      <c r="B5691" s="7" t="s">
        <v>718</v>
      </c>
      <c r="C5691" s="7" t="s">
        <v>8</v>
      </c>
      <c r="D5691" s="24">
        <v>580184.13</v>
      </c>
      <c r="E5691">
        <f>INDEX('B. Store opening dates'!$B$5:$B$2448,MATCH('A. Sales by store'!B5691,'B. Store opening dates'!$A$5:$A$2448,0))</f>
        <v>2005</v>
      </c>
      <c r="F5691" t="str">
        <f t="shared" si="176"/>
        <v>Old</v>
      </c>
      <c r="G5691" t="str">
        <f t="shared" si="177"/>
        <v>Existing</v>
      </c>
    </row>
    <row r="5692" spans="1:7" ht="19" x14ac:dyDescent="0.25">
      <c r="A5692" s="7">
        <v>2015</v>
      </c>
      <c r="B5692" s="7" t="s">
        <v>719</v>
      </c>
      <c r="C5692" s="7" t="s">
        <v>5</v>
      </c>
      <c r="D5692" s="24">
        <v>470560.01</v>
      </c>
      <c r="E5692">
        <f>INDEX('B. Store opening dates'!$B$5:$B$2448,MATCH('A. Sales by store'!B5692,'B. Store opening dates'!$A$5:$A$2448,0))</f>
        <v>2005</v>
      </c>
      <c r="F5692" t="str">
        <f t="shared" si="176"/>
        <v>Old</v>
      </c>
      <c r="G5692" t="str">
        <f t="shared" si="177"/>
        <v>Existing</v>
      </c>
    </row>
    <row r="5693" spans="1:7" ht="19" x14ac:dyDescent="0.25">
      <c r="A5693" s="7">
        <v>2014</v>
      </c>
      <c r="B5693" s="7" t="s">
        <v>719</v>
      </c>
      <c r="C5693" s="7" t="s">
        <v>5</v>
      </c>
      <c r="D5693" s="24">
        <v>519840.75</v>
      </c>
      <c r="E5693">
        <f>INDEX('B. Store opening dates'!$B$5:$B$2448,MATCH('A. Sales by store'!B5693,'B. Store opening dates'!$A$5:$A$2448,0))</f>
        <v>2005</v>
      </c>
      <c r="F5693" t="str">
        <f t="shared" si="176"/>
        <v>Old</v>
      </c>
      <c r="G5693" t="str">
        <f t="shared" si="177"/>
        <v>Existing</v>
      </c>
    </row>
    <row r="5694" spans="1:7" ht="19" x14ac:dyDescent="0.25">
      <c r="A5694" s="7">
        <v>2015</v>
      </c>
      <c r="B5694" s="7" t="s">
        <v>719</v>
      </c>
      <c r="C5694" s="7" t="s">
        <v>6</v>
      </c>
      <c r="D5694" s="24">
        <v>384912.41</v>
      </c>
      <c r="E5694">
        <f>INDEX('B. Store opening dates'!$B$5:$B$2448,MATCH('A. Sales by store'!B5694,'B. Store opening dates'!$A$5:$A$2448,0))</f>
        <v>2005</v>
      </c>
      <c r="F5694" t="str">
        <f t="shared" si="176"/>
        <v>Old</v>
      </c>
      <c r="G5694" t="str">
        <f t="shared" si="177"/>
        <v>Existing</v>
      </c>
    </row>
    <row r="5695" spans="1:7" ht="19" x14ac:dyDescent="0.25">
      <c r="A5695" s="7">
        <v>2014</v>
      </c>
      <c r="B5695" s="7" t="s">
        <v>719</v>
      </c>
      <c r="C5695" s="7" t="s">
        <v>6</v>
      </c>
      <c r="D5695" s="24">
        <v>276522.28999999998</v>
      </c>
      <c r="E5695">
        <f>INDEX('B. Store opening dates'!$B$5:$B$2448,MATCH('A. Sales by store'!B5695,'B. Store opening dates'!$A$5:$A$2448,0))</f>
        <v>2005</v>
      </c>
      <c r="F5695" t="str">
        <f t="shared" si="176"/>
        <v>Old</v>
      </c>
      <c r="G5695" t="str">
        <f t="shared" si="177"/>
        <v>Existing</v>
      </c>
    </row>
    <row r="5696" spans="1:7" ht="19" x14ac:dyDescent="0.25">
      <c r="A5696" s="7">
        <v>2015</v>
      </c>
      <c r="B5696" s="7" t="s">
        <v>719</v>
      </c>
      <c r="C5696" s="7" t="s">
        <v>7</v>
      </c>
      <c r="D5696" s="24">
        <v>189795.17</v>
      </c>
      <c r="E5696">
        <f>INDEX('B. Store opening dates'!$B$5:$B$2448,MATCH('A. Sales by store'!B5696,'B. Store opening dates'!$A$5:$A$2448,0))</f>
        <v>2005</v>
      </c>
      <c r="F5696" t="str">
        <f t="shared" si="176"/>
        <v>Old</v>
      </c>
      <c r="G5696" t="str">
        <f t="shared" si="177"/>
        <v>Existing</v>
      </c>
    </row>
    <row r="5697" spans="1:7" ht="19" x14ac:dyDescent="0.25">
      <c r="A5697" s="7">
        <v>2014</v>
      </c>
      <c r="B5697" s="7" t="s">
        <v>719</v>
      </c>
      <c r="C5697" s="7" t="s">
        <v>7</v>
      </c>
      <c r="D5697" s="24">
        <v>200874.64</v>
      </c>
      <c r="E5697">
        <f>INDEX('B. Store opening dates'!$B$5:$B$2448,MATCH('A. Sales by store'!B5697,'B. Store opening dates'!$A$5:$A$2448,0))</f>
        <v>2005</v>
      </c>
      <c r="F5697" t="str">
        <f t="shared" si="176"/>
        <v>Old</v>
      </c>
      <c r="G5697" t="str">
        <f t="shared" si="177"/>
        <v>Existing</v>
      </c>
    </row>
    <row r="5698" spans="1:7" ht="19" x14ac:dyDescent="0.25">
      <c r="A5698" s="7">
        <v>2015</v>
      </c>
      <c r="B5698" s="7" t="s">
        <v>719</v>
      </c>
      <c r="C5698" s="7" t="s">
        <v>8</v>
      </c>
      <c r="D5698" s="24">
        <v>537435.97</v>
      </c>
      <c r="E5698">
        <f>INDEX('B. Store opening dates'!$B$5:$B$2448,MATCH('A. Sales by store'!B5698,'B. Store opening dates'!$A$5:$A$2448,0))</f>
        <v>2005</v>
      </c>
      <c r="F5698" t="str">
        <f t="shared" si="176"/>
        <v>Old</v>
      </c>
      <c r="G5698" t="str">
        <f t="shared" si="177"/>
        <v>Existing</v>
      </c>
    </row>
    <row r="5699" spans="1:7" ht="19" x14ac:dyDescent="0.25">
      <c r="A5699" s="7">
        <v>2014</v>
      </c>
      <c r="B5699" s="7" t="s">
        <v>719</v>
      </c>
      <c r="C5699" s="7" t="s">
        <v>8</v>
      </c>
      <c r="D5699" s="24">
        <v>562780.37</v>
      </c>
      <c r="E5699">
        <f>INDEX('B. Store opening dates'!$B$5:$B$2448,MATCH('A. Sales by store'!B5699,'B. Store opening dates'!$A$5:$A$2448,0))</f>
        <v>2005</v>
      </c>
      <c r="F5699" t="str">
        <f t="shared" si="176"/>
        <v>Old</v>
      </c>
      <c r="G5699" t="str">
        <f t="shared" si="177"/>
        <v>Existing</v>
      </c>
    </row>
    <row r="5700" spans="1:7" ht="19" x14ac:dyDescent="0.25">
      <c r="A5700" s="7">
        <v>2015</v>
      </c>
      <c r="B5700" s="7" t="s">
        <v>720</v>
      </c>
      <c r="C5700" s="7" t="s">
        <v>5</v>
      </c>
      <c r="D5700" s="24">
        <v>888367.35</v>
      </c>
      <c r="E5700">
        <f>INDEX('B. Store opening dates'!$B$5:$B$2448,MATCH('A. Sales by store'!B5700,'B. Store opening dates'!$A$5:$A$2448,0))</f>
        <v>2005</v>
      </c>
      <c r="F5700" t="str">
        <f t="shared" si="176"/>
        <v>Old</v>
      </c>
      <c r="G5700" t="str">
        <f t="shared" si="177"/>
        <v>Existing</v>
      </c>
    </row>
    <row r="5701" spans="1:7" ht="19" x14ac:dyDescent="0.25">
      <c r="A5701" s="7">
        <v>2014</v>
      </c>
      <c r="B5701" s="7" t="s">
        <v>720</v>
      </c>
      <c r="C5701" s="7" t="s">
        <v>5</v>
      </c>
      <c r="D5701" s="24">
        <v>967375.02</v>
      </c>
      <c r="E5701">
        <f>INDEX('B. Store opening dates'!$B$5:$B$2448,MATCH('A. Sales by store'!B5701,'B. Store opening dates'!$A$5:$A$2448,0))</f>
        <v>2005</v>
      </c>
      <c r="F5701" t="str">
        <f t="shared" ref="F5701:F5764" si="178">IF(A5701 = 2015, IF(E5701&lt; 2015, "Old","New"),IF(E5701 &lt; 2014, "Old","New"))</f>
        <v>Old</v>
      </c>
      <c r="G5701" t="str">
        <f t="shared" ref="G5701:G5764" si="179">IF(A5701 = 2015, IF(E5701&lt; 2015, "Existing","New"),"Existing")</f>
        <v>Existing</v>
      </c>
    </row>
    <row r="5702" spans="1:7" ht="19" x14ac:dyDescent="0.25">
      <c r="A5702" s="7">
        <v>2015</v>
      </c>
      <c r="B5702" s="7" t="s">
        <v>720</v>
      </c>
      <c r="C5702" s="7" t="s">
        <v>6</v>
      </c>
      <c r="D5702" s="24">
        <v>451813.41</v>
      </c>
      <c r="E5702">
        <f>INDEX('B. Store opening dates'!$B$5:$B$2448,MATCH('A. Sales by store'!B5702,'B. Store opening dates'!$A$5:$A$2448,0))</f>
        <v>2005</v>
      </c>
      <c r="F5702" t="str">
        <f t="shared" si="178"/>
        <v>Old</v>
      </c>
      <c r="G5702" t="str">
        <f t="shared" si="179"/>
        <v>Existing</v>
      </c>
    </row>
    <row r="5703" spans="1:7" ht="19" x14ac:dyDescent="0.25">
      <c r="A5703" s="7">
        <v>2014</v>
      </c>
      <c r="B5703" s="7" t="s">
        <v>720</v>
      </c>
      <c r="C5703" s="7" t="s">
        <v>6</v>
      </c>
      <c r="D5703" s="24">
        <v>326828.3</v>
      </c>
      <c r="E5703">
        <f>INDEX('B. Store opening dates'!$B$5:$B$2448,MATCH('A. Sales by store'!B5703,'B. Store opening dates'!$A$5:$A$2448,0))</f>
        <v>2005</v>
      </c>
      <c r="F5703" t="str">
        <f t="shared" si="178"/>
        <v>Old</v>
      </c>
      <c r="G5703" t="str">
        <f t="shared" si="179"/>
        <v>Existing</v>
      </c>
    </row>
    <row r="5704" spans="1:7" ht="19" x14ac:dyDescent="0.25">
      <c r="A5704" s="7">
        <v>2015</v>
      </c>
      <c r="B5704" s="7" t="s">
        <v>720</v>
      </c>
      <c r="C5704" s="7" t="s">
        <v>7</v>
      </c>
      <c r="D5704" s="24">
        <v>65530.85</v>
      </c>
      <c r="E5704">
        <f>INDEX('B. Store opening dates'!$B$5:$B$2448,MATCH('A. Sales by store'!B5704,'B. Store opening dates'!$A$5:$A$2448,0))</f>
        <v>2005</v>
      </c>
      <c r="F5704" t="str">
        <f t="shared" si="178"/>
        <v>Old</v>
      </c>
      <c r="G5704" t="str">
        <f t="shared" si="179"/>
        <v>Existing</v>
      </c>
    </row>
    <row r="5705" spans="1:7" ht="19" x14ac:dyDescent="0.25">
      <c r="A5705" s="7">
        <v>2014</v>
      </c>
      <c r="B5705" s="7" t="s">
        <v>720</v>
      </c>
      <c r="C5705" s="7" t="s">
        <v>7</v>
      </c>
      <c r="D5705" s="24">
        <v>69557.149999999994</v>
      </c>
      <c r="E5705">
        <f>INDEX('B. Store opening dates'!$B$5:$B$2448,MATCH('A. Sales by store'!B5705,'B. Store opening dates'!$A$5:$A$2448,0))</f>
        <v>2005</v>
      </c>
      <c r="F5705" t="str">
        <f t="shared" si="178"/>
        <v>Old</v>
      </c>
      <c r="G5705" t="str">
        <f t="shared" si="179"/>
        <v>Existing</v>
      </c>
    </row>
    <row r="5706" spans="1:7" ht="19" x14ac:dyDescent="0.25">
      <c r="A5706" s="7">
        <v>2015</v>
      </c>
      <c r="B5706" s="7" t="s">
        <v>720</v>
      </c>
      <c r="C5706" s="7" t="s">
        <v>8</v>
      </c>
      <c r="D5706" s="24">
        <v>789197.35</v>
      </c>
      <c r="E5706">
        <f>INDEX('B. Store opening dates'!$B$5:$B$2448,MATCH('A. Sales by store'!B5706,'B. Store opening dates'!$A$5:$A$2448,0))</f>
        <v>2005</v>
      </c>
      <c r="F5706" t="str">
        <f t="shared" si="178"/>
        <v>Old</v>
      </c>
      <c r="G5706" t="str">
        <f t="shared" si="179"/>
        <v>Existing</v>
      </c>
    </row>
    <row r="5707" spans="1:7" ht="19" x14ac:dyDescent="0.25">
      <c r="A5707" s="7">
        <v>2014</v>
      </c>
      <c r="B5707" s="7" t="s">
        <v>720</v>
      </c>
      <c r="C5707" s="7" t="s">
        <v>8</v>
      </c>
      <c r="D5707" s="24">
        <v>814021.25</v>
      </c>
      <c r="E5707">
        <f>INDEX('B. Store opening dates'!$B$5:$B$2448,MATCH('A. Sales by store'!B5707,'B. Store opening dates'!$A$5:$A$2448,0))</f>
        <v>2005</v>
      </c>
      <c r="F5707" t="str">
        <f t="shared" si="178"/>
        <v>Old</v>
      </c>
      <c r="G5707" t="str">
        <f t="shared" si="179"/>
        <v>Existing</v>
      </c>
    </row>
    <row r="5708" spans="1:7" ht="19" x14ac:dyDescent="0.25">
      <c r="A5708" s="7">
        <v>2015</v>
      </c>
      <c r="B5708" s="7" t="s">
        <v>721</v>
      </c>
      <c r="C5708" s="7" t="s">
        <v>5</v>
      </c>
      <c r="D5708" s="24">
        <v>711319.98</v>
      </c>
      <c r="E5708">
        <f>INDEX('B. Store opening dates'!$B$5:$B$2448,MATCH('A. Sales by store'!B5708,'B. Store opening dates'!$A$5:$A$2448,0))</f>
        <v>2005</v>
      </c>
      <c r="F5708" t="str">
        <f t="shared" si="178"/>
        <v>Old</v>
      </c>
      <c r="G5708" t="str">
        <f t="shared" si="179"/>
        <v>Existing</v>
      </c>
    </row>
    <row r="5709" spans="1:7" ht="19" x14ac:dyDescent="0.25">
      <c r="A5709" s="7">
        <v>2014</v>
      </c>
      <c r="B5709" s="7" t="s">
        <v>721</v>
      </c>
      <c r="C5709" s="7" t="s">
        <v>5</v>
      </c>
      <c r="D5709" s="24">
        <v>782676.82</v>
      </c>
      <c r="E5709">
        <f>INDEX('B. Store opening dates'!$B$5:$B$2448,MATCH('A. Sales by store'!B5709,'B. Store opening dates'!$A$5:$A$2448,0))</f>
        <v>2005</v>
      </c>
      <c r="F5709" t="str">
        <f t="shared" si="178"/>
        <v>Old</v>
      </c>
      <c r="G5709" t="str">
        <f t="shared" si="179"/>
        <v>Existing</v>
      </c>
    </row>
    <row r="5710" spans="1:7" ht="19" x14ac:dyDescent="0.25">
      <c r="A5710" s="7">
        <v>2015</v>
      </c>
      <c r="B5710" s="7" t="s">
        <v>721</v>
      </c>
      <c r="C5710" s="7" t="s">
        <v>6</v>
      </c>
      <c r="D5710" s="24">
        <v>450249.62</v>
      </c>
      <c r="E5710">
        <f>INDEX('B. Store opening dates'!$B$5:$B$2448,MATCH('A. Sales by store'!B5710,'B. Store opening dates'!$A$5:$A$2448,0))</f>
        <v>2005</v>
      </c>
      <c r="F5710" t="str">
        <f t="shared" si="178"/>
        <v>Old</v>
      </c>
      <c r="G5710" t="str">
        <f t="shared" si="179"/>
        <v>Existing</v>
      </c>
    </row>
    <row r="5711" spans="1:7" ht="19" x14ac:dyDescent="0.25">
      <c r="A5711" s="7">
        <v>2014</v>
      </c>
      <c r="B5711" s="7" t="s">
        <v>721</v>
      </c>
      <c r="C5711" s="7" t="s">
        <v>6</v>
      </c>
      <c r="D5711" s="24">
        <v>320564.78999999998</v>
      </c>
      <c r="E5711">
        <f>INDEX('B. Store opening dates'!$B$5:$B$2448,MATCH('A. Sales by store'!B5711,'B. Store opening dates'!$A$5:$A$2448,0))</f>
        <v>2005</v>
      </c>
      <c r="F5711" t="str">
        <f t="shared" si="178"/>
        <v>Old</v>
      </c>
      <c r="G5711" t="str">
        <f t="shared" si="179"/>
        <v>Existing</v>
      </c>
    </row>
    <row r="5712" spans="1:7" ht="19" x14ac:dyDescent="0.25">
      <c r="A5712" s="7">
        <v>2015</v>
      </c>
      <c r="B5712" s="7" t="s">
        <v>721</v>
      </c>
      <c r="C5712" s="7" t="s">
        <v>7</v>
      </c>
      <c r="D5712" s="24">
        <v>132499.56</v>
      </c>
      <c r="E5712">
        <f>INDEX('B. Store opening dates'!$B$5:$B$2448,MATCH('A. Sales by store'!B5712,'B. Store opening dates'!$A$5:$A$2448,0))</f>
        <v>2005</v>
      </c>
      <c r="F5712" t="str">
        <f t="shared" si="178"/>
        <v>Old</v>
      </c>
      <c r="G5712" t="str">
        <f t="shared" si="179"/>
        <v>Existing</v>
      </c>
    </row>
    <row r="5713" spans="1:7" ht="19" x14ac:dyDescent="0.25">
      <c r="A5713" s="7">
        <v>2014</v>
      </c>
      <c r="B5713" s="7" t="s">
        <v>721</v>
      </c>
      <c r="C5713" s="7" t="s">
        <v>7</v>
      </c>
      <c r="D5713" s="24">
        <v>138984.28</v>
      </c>
      <c r="E5713">
        <f>INDEX('B. Store opening dates'!$B$5:$B$2448,MATCH('A. Sales by store'!B5713,'B. Store opening dates'!$A$5:$A$2448,0))</f>
        <v>2005</v>
      </c>
      <c r="F5713" t="str">
        <f t="shared" si="178"/>
        <v>Old</v>
      </c>
      <c r="G5713" t="str">
        <f t="shared" si="179"/>
        <v>Existing</v>
      </c>
    </row>
    <row r="5714" spans="1:7" ht="19" x14ac:dyDescent="0.25">
      <c r="A5714" s="7">
        <v>2015</v>
      </c>
      <c r="B5714" s="7" t="s">
        <v>721</v>
      </c>
      <c r="C5714" s="7" t="s">
        <v>8</v>
      </c>
      <c r="D5714" s="24">
        <v>593645.23</v>
      </c>
      <c r="E5714">
        <f>INDEX('B. Store opening dates'!$B$5:$B$2448,MATCH('A. Sales by store'!B5714,'B. Store opening dates'!$A$5:$A$2448,0))</f>
        <v>2005</v>
      </c>
      <c r="F5714" t="str">
        <f t="shared" si="178"/>
        <v>Old</v>
      </c>
      <c r="G5714" t="str">
        <f t="shared" si="179"/>
        <v>Existing</v>
      </c>
    </row>
    <row r="5715" spans="1:7" ht="19" x14ac:dyDescent="0.25">
      <c r="A5715" s="7">
        <v>2014</v>
      </c>
      <c r="B5715" s="7" t="s">
        <v>721</v>
      </c>
      <c r="C5715" s="7" t="s">
        <v>8</v>
      </c>
      <c r="D5715" s="24">
        <v>612039.61</v>
      </c>
      <c r="E5715">
        <f>INDEX('B. Store opening dates'!$B$5:$B$2448,MATCH('A. Sales by store'!B5715,'B. Store opening dates'!$A$5:$A$2448,0))</f>
        <v>2005</v>
      </c>
      <c r="F5715" t="str">
        <f t="shared" si="178"/>
        <v>Old</v>
      </c>
      <c r="G5715" t="str">
        <f t="shared" si="179"/>
        <v>Existing</v>
      </c>
    </row>
    <row r="5716" spans="1:7" ht="19" x14ac:dyDescent="0.25">
      <c r="A5716" s="7">
        <v>2015</v>
      </c>
      <c r="B5716" s="7" t="s">
        <v>722</v>
      </c>
      <c r="C5716" s="7" t="s">
        <v>5</v>
      </c>
      <c r="D5716" s="24">
        <v>504835.79</v>
      </c>
      <c r="E5716">
        <f>INDEX('B. Store opening dates'!$B$5:$B$2448,MATCH('A. Sales by store'!B5716,'B. Store opening dates'!$A$5:$A$2448,0))</f>
        <v>2005</v>
      </c>
      <c r="F5716" t="str">
        <f t="shared" si="178"/>
        <v>Old</v>
      </c>
      <c r="G5716" t="str">
        <f t="shared" si="179"/>
        <v>Existing</v>
      </c>
    </row>
    <row r="5717" spans="1:7" ht="19" x14ac:dyDescent="0.25">
      <c r="A5717" s="7">
        <v>2014</v>
      </c>
      <c r="B5717" s="7" t="s">
        <v>722</v>
      </c>
      <c r="C5717" s="7" t="s">
        <v>5</v>
      </c>
      <c r="D5717" s="24">
        <v>556839.43999999994</v>
      </c>
      <c r="E5717">
        <f>INDEX('B. Store opening dates'!$B$5:$B$2448,MATCH('A. Sales by store'!B5717,'B. Store opening dates'!$A$5:$A$2448,0))</f>
        <v>2005</v>
      </c>
      <c r="F5717" t="str">
        <f t="shared" si="178"/>
        <v>Old</v>
      </c>
      <c r="G5717" t="str">
        <f t="shared" si="179"/>
        <v>Existing</v>
      </c>
    </row>
    <row r="5718" spans="1:7" ht="19" x14ac:dyDescent="0.25">
      <c r="A5718" s="7">
        <v>2015</v>
      </c>
      <c r="B5718" s="7" t="s">
        <v>722</v>
      </c>
      <c r="C5718" s="7" t="s">
        <v>6</v>
      </c>
      <c r="D5718" s="24">
        <v>280846.78000000003</v>
      </c>
      <c r="E5718">
        <f>INDEX('B. Store opening dates'!$B$5:$B$2448,MATCH('A. Sales by store'!B5718,'B. Store opening dates'!$A$5:$A$2448,0))</f>
        <v>2005</v>
      </c>
      <c r="F5718" t="str">
        <f t="shared" si="178"/>
        <v>Old</v>
      </c>
      <c r="G5718" t="str">
        <f t="shared" si="179"/>
        <v>Existing</v>
      </c>
    </row>
    <row r="5719" spans="1:7" ht="19" x14ac:dyDescent="0.25">
      <c r="A5719" s="7">
        <v>2014</v>
      </c>
      <c r="B5719" s="7" t="s">
        <v>722</v>
      </c>
      <c r="C5719" s="7" t="s">
        <v>6</v>
      </c>
      <c r="D5719" s="24">
        <v>202956.12</v>
      </c>
      <c r="E5719">
        <f>INDEX('B. Store opening dates'!$B$5:$B$2448,MATCH('A. Sales by store'!B5719,'B. Store opening dates'!$A$5:$A$2448,0))</f>
        <v>2005</v>
      </c>
      <c r="F5719" t="str">
        <f t="shared" si="178"/>
        <v>Old</v>
      </c>
      <c r="G5719" t="str">
        <f t="shared" si="179"/>
        <v>Existing</v>
      </c>
    </row>
    <row r="5720" spans="1:7" ht="19" x14ac:dyDescent="0.25">
      <c r="A5720" s="7">
        <v>2015</v>
      </c>
      <c r="B5720" s="7" t="s">
        <v>722</v>
      </c>
      <c r="C5720" s="7" t="s">
        <v>7</v>
      </c>
      <c r="D5720" s="24">
        <v>90054.39</v>
      </c>
      <c r="E5720">
        <f>INDEX('B. Store opening dates'!$B$5:$B$2448,MATCH('A. Sales by store'!B5720,'B. Store opening dates'!$A$5:$A$2448,0))</f>
        <v>2005</v>
      </c>
      <c r="F5720" t="str">
        <f t="shared" si="178"/>
        <v>Old</v>
      </c>
      <c r="G5720" t="str">
        <f t="shared" si="179"/>
        <v>Existing</v>
      </c>
    </row>
    <row r="5721" spans="1:7" ht="19" x14ac:dyDescent="0.25">
      <c r="A5721" s="7">
        <v>2014</v>
      </c>
      <c r="B5721" s="7" t="s">
        <v>722</v>
      </c>
      <c r="C5721" s="7" t="s">
        <v>7</v>
      </c>
      <c r="D5721" s="24">
        <v>95116.2</v>
      </c>
      <c r="E5721">
        <f>INDEX('B. Store opening dates'!$B$5:$B$2448,MATCH('A. Sales by store'!B5721,'B. Store opening dates'!$A$5:$A$2448,0))</f>
        <v>2005</v>
      </c>
      <c r="F5721" t="str">
        <f t="shared" si="178"/>
        <v>Old</v>
      </c>
      <c r="G5721" t="str">
        <f t="shared" si="179"/>
        <v>Existing</v>
      </c>
    </row>
    <row r="5722" spans="1:7" ht="19" x14ac:dyDescent="0.25">
      <c r="A5722" s="7">
        <v>2015</v>
      </c>
      <c r="B5722" s="7" t="s">
        <v>722</v>
      </c>
      <c r="C5722" s="7" t="s">
        <v>8</v>
      </c>
      <c r="D5722" s="24">
        <v>788746.62</v>
      </c>
      <c r="E5722">
        <f>INDEX('B. Store opening dates'!$B$5:$B$2448,MATCH('A. Sales by store'!B5722,'B. Store opening dates'!$A$5:$A$2448,0))</f>
        <v>2005</v>
      </c>
      <c r="F5722" t="str">
        <f t="shared" si="178"/>
        <v>Old</v>
      </c>
      <c r="G5722" t="str">
        <f t="shared" si="179"/>
        <v>Existing</v>
      </c>
    </row>
    <row r="5723" spans="1:7" ht="19" x14ac:dyDescent="0.25">
      <c r="A5723" s="7">
        <v>2014</v>
      </c>
      <c r="B5723" s="7" t="s">
        <v>722</v>
      </c>
      <c r="C5723" s="7" t="s">
        <v>8</v>
      </c>
      <c r="D5723" s="24">
        <v>819183.17</v>
      </c>
      <c r="E5723">
        <f>INDEX('B. Store opening dates'!$B$5:$B$2448,MATCH('A. Sales by store'!B5723,'B. Store opening dates'!$A$5:$A$2448,0))</f>
        <v>2005</v>
      </c>
      <c r="F5723" t="str">
        <f t="shared" si="178"/>
        <v>Old</v>
      </c>
      <c r="G5723" t="str">
        <f t="shared" si="179"/>
        <v>Existing</v>
      </c>
    </row>
    <row r="5724" spans="1:7" ht="19" x14ac:dyDescent="0.25">
      <c r="A5724" s="7">
        <v>2015</v>
      </c>
      <c r="B5724" s="7" t="s">
        <v>723</v>
      </c>
      <c r="C5724" s="7" t="s">
        <v>5</v>
      </c>
      <c r="D5724" s="24">
        <v>842677.84</v>
      </c>
      <c r="E5724">
        <f>INDEX('B. Store opening dates'!$B$5:$B$2448,MATCH('A. Sales by store'!B5724,'B. Store opening dates'!$A$5:$A$2448,0))</f>
        <v>2005</v>
      </c>
      <c r="F5724" t="str">
        <f t="shared" si="178"/>
        <v>Old</v>
      </c>
      <c r="G5724" t="str">
        <f t="shared" si="179"/>
        <v>Existing</v>
      </c>
    </row>
    <row r="5725" spans="1:7" ht="19" x14ac:dyDescent="0.25">
      <c r="A5725" s="7">
        <v>2014</v>
      </c>
      <c r="B5725" s="7" t="s">
        <v>723</v>
      </c>
      <c r="C5725" s="7" t="s">
        <v>5</v>
      </c>
      <c r="D5725" s="24">
        <v>930511.77</v>
      </c>
      <c r="E5725">
        <f>INDEX('B. Store opening dates'!$B$5:$B$2448,MATCH('A. Sales by store'!B5725,'B. Store opening dates'!$A$5:$A$2448,0))</f>
        <v>2005</v>
      </c>
      <c r="F5725" t="str">
        <f t="shared" si="178"/>
        <v>Old</v>
      </c>
      <c r="G5725" t="str">
        <f t="shared" si="179"/>
        <v>Existing</v>
      </c>
    </row>
    <row r="5726" spans="1:7" ht="19" x14ac:dyDescent="0.25">
      <c r="A5726" s="7">
        <v>2015</v>
      </c>
      <c r="B5726" s="7" t="s">
        <v>723</v>
      </c>
      <c r="C5726" s="7" t="s">
        <v>6</v>
      </c>
      <c r="D5726" s="24">
        <v>488584.98</v>
      </c>
      <c r="E5726">
        <f>INDEX('B. Store opening dates'!$B$5:$B$2448,MATCH('A. Sales by store'!B5726,'B. Store opening dates'!$A$5:$A$2448,0))</f>
        <v>2005</v>
      </c>
      <c r="F5726" t="str">
        <f t="shared" si="178"/>
        <v>Old</v>
      </c>
      <c r="G5726" t="str">
        <f t="shared" si="179"/>
        <v>Existing</v>
      </c>
    </row>
    <row r="5727" spans="1:7" ht="19" x14ac:dyDescent="0.25">
      <c r="A5727" s="7">
        <v>2014</v>
      </c>
      <c r="B5727" s="7" t="s">
        <v>723</v>
      </c>
      <c r="C5727" s="7" t="s">
        <v>6</v>
      </c>
      <c r="D5727" s="24">
        <v>359832.99</v>
      </c>
      <c r="E5727">
        <f>INDEX('B. Store opening dates'!$B$5:$B$2448,MATCH('A. Sales by store'!B5727,'B. Store opening dates'!$A$5:$A$2448,0))</f>
        <v>2005</v>
      </c>
      <c r="F5727" t="str">
        <f t="shared" si="178"/>
        <v>Old</v>
      </c>
      <c r="G5727" t="str">
        <f t="shared" si="179"/>
        <v>Existing</v>
      </c>
    </row>
    <row r="5728" spans="1:7" ht="19" x14ac:dyDescent="0.25">
      <c r="A5728" s="7">
        <v>2015</v>
      </c>
      <c r="B5728" s="7" t="s">
        <v>723</v>
      </c>
      <c r="C5728" s="7" t="s">
        <v>7</v>
      </c>
      <c r="D5728" s="24">
        <v>171731.63</v>
      </c>
      <c r="E5728">
        <f>INDEX('B. Store opening dates'!$B$5:$B$2448,MATCH('A. Sales by store'!B5728,'B. Store opening dates'!$A$5:$A$2448,0))</f>
        <v>2005</v>
      </c>
      <c r="F5728" t="str">
        <f t="shared" si="178"/>
        <v>Old</v>
      </c>
      <c r="G5728" t="str">
        <f t="shared" si="179"/>
        <v>Existing</v>
      </c>
    </row>
    <row r="5729" spans="1:7" ht="19" x14ac:dyDescent="0.25">
      <c r="A5729" s="7">
        <v>2014</v>
      </c>
      <c r="B5729" s="7" t="s">
        <v>723</v>
      </c>
      <c r="C5729" s="7" t="s">
        <v>7</v>
      </c>
      <c r="D5729" s="24">
        <v>180062.43</v>
      </c>
      <c r="E5729">
        <f>INDEX('B. Store opening dates'!$B$5:$B$2448,MATCH('A. Sales by store'!B5729,'B. Store opening dates'!$A$5:$A$2448,0))</f>
        <v>2005</v>
      </c>
      <c r="F5729" t="str">
        <f t="shared" si="178"/>
        <v>Old</v>
      </c>
      <c r="G5729" t="str">
        <f t="shared" si="179"/>
        <v>Existing</v>
      </c>
    </row>
    <row r="5730" spans="1:7" ht="19" x14ac:dyDescent="0.25">
      <c r="A5730" s="7">
        <v>2015</v>
      </c>
      <c r="B5730" s="7" t="s">
        <v>723</v>
      </c>
      <c r="C5730" s="7" t="s">
        <v>8</v>
      </c>
      <c r="D5730" s="24">
        <v>690381.46</v>
      </c>
      <c r="E5730">
        <f>INDEX('B. Store opening dates'!$B$5:$B$2448,MATCH('A. Sales by store'!B5730,'B. Store opening dates'!$A$5:$A$2448,0))</f>
        <v>2005</v>
      </c>
      <c r="F5730" t="str">
        <f t="shared" si="178"/>
        <v>Old</v>
      </c>
      <c r="G5730" t="str">
        <f t="shared" si="179"/>
        <v>Existing</v>
      </c>
    </row>
    <row r="5731" spans="1:7" ht="19" x14ac:dyDescent="0.25">
      <c r="A5731" s="7">
        <v>2014</v>
      </c>
      <c r="B5731" s="7" t="s">
        <v>723</v>
      </c>
      <c r="C5731" s="7" t="s">
        <v>8</v>
      </c>
      <c r="D5731" s="24">
        <v>723296.56</v>
      </c>
      <c r="E5731">
        <f>INDEX('B. Store opening dates'!$B$5:$B$2448,MATCH('A. Sales by store'!B5731,'B. Store opening dates'!$A$5:$A$2448,0))</f>
        <v>2005</v>
      </c>
      <c r="F5731" t="str">
        <f t="shared" si="178"/>
        <v>Old</v>
      </c>
      <c r="G5731" t="str">
        <f t="shared" si="179"/>
        <v>Existing</v>
      </c>
    </row>
    <row r="5732" spans="1:7" ht="19" x14ac:dyDescent="0.25">
      <c r="A5732" s="7">
        <v>2015</v>
      </c>
      <c r="B5732" s="7" t="s">
        <v>724</v>
      </c>
      <c r="C5732" s="7" t="s">
        <v>5</v>
      </c>
      <c r="D5732" s="24">
        <v>935260.96</v>
      </c>
      <c r="E5732">
        <f>INDEX('B. Store opening dates'!$B$5:$B$2448,MATCH('A. Sales by store'!B5732,'B. Store opening dates'!$A$5:$A$2448,0))</f>
        <v>2005</v>
      </c>
      <c r="F5732" t="str">
        <f t="shared" si="178"/>
        <v>Old</v>
      </c>
      <c r="G5732" t="str">
        <f t="shared" si="179"/>
        <v>Existing</v>
      </c>
    </row>
    <row r="5733" spans="1:7" ht="19" x14ac:dyDescent="0.25">
      <c r="A5733" s="7">
        <v>2014</v>
      </c>
      <c r="B5733" s="7" t="s">
        <v>724</v>
      </c>
      <c r="C5733" s="7" t="s">
        <v>5</v>
      </c>
      <c r="D5733" s="24">
        <v>1018752.95</v>
      </c>
      <c r="E5733">
        <f>INDEX('B. Store opening dates'!$B$5:$B$2448,MATCH('A. Sales by store'!B5733,'B. Store opening dates'!$A$5:$A$2448,0))</f>
        <v>2005</v>
      </c>
      <c r="F5733" t="str">
        <f t="shared" si="178"/>
        <v>Old</v>
      </c>
      <c r="G5733" t="str">
        <f t="shared" si="179"/>
        <v>Existing</v>
      </c>
    </row>
    <row r="5734" spans="1:7" ht="19" x14ac:dyDescent="0.25">
      <c r="A5734" s="7">
        <v>2015</v>
      </c>
      <c r="B5734" s="7" t="s">
        <v>724</v>
      </c>
      <c r="C5734" s="7" t="s">
        <v>6</v>
      </c>
      <c r="D5734" s="24">
        <v>582044.88</v>
      </c>
      <c r="E5734">
        <f>INDEX('B. Store opening dates'!$B$5:$B$2448,MATCH('A. Sales by store'!B5734,'B. Store opening dates'!$A$5:$A$2448,0))</f>
        <v>2005</v>
      </c>
      <c r="F5734" t="str">
        <f t="shared" si="178"/>
        <v>Old</v>
      </c>
      <c r="G5734" t="str">
        <f t="shared" si="179"/>
        <v>Existing</v>
      </c>
    </row>
    <row r="5735" spans="1:7" ht="19" x14ac:dyDescent="0.25">
      <c r="A5735" s="7">
        <v>2014</v>
      </c>
      <c r="B5735" s="7" t="s">
        <v>724</v>
      </c>
      <c r="C5735" s="7" t="s">
        <v>6</v>
      </c>
      <c r="D5735" s="24">
        <v>414154.95</v>
      </c>
      <c r="E5735">
        <f>INDEX('B. Store opening dates'!$B$5:$B$2448,MATCH('A. Sales by store'!B5735,'B. Store opening dates'!$A$5:$A$2448,0))</f>
        <v>2005</v>
      </c>
      <c r="F5735" t="str">
        <f t="shared" si="178"/>
        <v>Old</v>
      </c>
      <c r="G5735" t="str">
        <f t="shared" si="179"/>
        <v>Existing</v>
      </c>
    </row>
    <row r="5736" spans="1:7" ht="19" x14ac:dyDescent="0.25">
      <c r="A5736" s="7">
        <v>2015</v>
      </c>
      <c r="B5736" s="7" t="s">
        <v>724</v>
      </c>
      <c r="C5736" s="7" t="s">
        <v>7</v>
      </c>
      <c r="D5736" s="24">
        <v>225812.84</v>
      </c>
      <c r="E5736">
        <f>INDEX('B. Store opening dates'!$B$5:$B$2448,MATCH('A. Sales by store'!B5736,'B. Store opening dates'!$A$5:$A$2448,0))</f>
        <v>2005</v>
      </c>
      <c r="F5736" t="str">
        <f t="shared" si="178"/>
        <v>Old</v>
      </c>
      <c r="G5736" t="str">
        <f t="shared" si="179"/>
        <v>Existing</v>
      </c>
    </row>
    <row r="5737" spans="1:7" ht="19" x14ac:dyDescent="0.25">
      <c r="A5737" s="7">
        <v>2014</v>
      </c>
      <c r="B5737" s="7" t="s">
        <v>724</v>
      </c>
      <c r="C5737" s="7" t="s">
        <v>7</v>
      </c>
      <c r="D5737" s="24">
        <v>236255.45</v>
      </c>
      <c r="E5737">
        <f>INDEX('B. Store opening dates'!$B$5:$B$2448,MATCH('A. Sales by store'!B5737,'B. Store opening dates'!$A$5:$A$2448,0))</f>
        <v>2005</v>
      </c>
      <c r="F5737" t="str">
        <f t="shared" si="178"/>
        <v>Old</v>
      </c>
      <c r="G5737" t="str">
        <f t="shared" si="179"/>
        <v>Existing</v>
      </c>
    </row>
    <row r="5738" spans="1:7" ht="19" x14ac:dyDescent="0.25">
      <c r="A5738" s="7">
        <v>2015</v>
      </c>
      <c r="B5738" s="7" t="s">
        <v>724</v>
      </c>
      <c r="C5738" s="7" t="s">
        <v>8</v>
      </c>
      <c r="D5738" s="24">
        <v>419568.21</v>
      </c>
      <c r="E5738">
        <f>INDEX('B. Store opening dates'!$B$5:$B$2448,MATCH('A. Sales by store'!B5738,'B. Store opening dates'!$A$5:$A$2448,0))</f>
        <v>2005</v>
      </c>
      <c r="F5738" t="str">
        <f t="shared" si="178"/>
        <v>Old</v>
      </c>
      <c r="G5738" t="str">
        <f t="shared" si="179"/>
        <v>Existing</v>
      </c>
    </row>
    <row r="5739" spans="1:7" ht="19" x14ac:dyDescent="0.25">
      <c r="A5739" s="7">
        <v>2014</v>
      </c>
      <c r="B5739" s="7" t="s">
        <v>724</v>
      </c>
      <c r="C5739" s="7" t="s">
        <v>8</v>
      </c>
      <c r="D5739" s="24">
        <v>438634.23</v>
      </c>
      <c r="E5739">
        <f>INDEX('B. Store opening dates'!$B$5:$B$2448,MATCH('A. Sales by store'!B5739,'B. Store opening dates'!$A$5:$A$2448,0))</f>
        <v>2005</v>
      </c>
      <c r="F5739" t="str">
        <f t="shared" si="178"/>
        <v>Old</v>
      </c>
      <c r="G5739" t="str">
        <f t="shared" si="179"/>
        <v>Existing</v>
      </c>
    </row>
    <row r="5740" spans="1:7" ht="19" x14ac:dyDescent="0.25">
      <c r="A5740" s="7">
        <v>2015</v>
      </c>
      <c r="B5740" s="7" t="s">
        <v>725</v>
      </c>
      <c r="C5740" s="7" t="s">
        <v>5</v>
      </c>
      <c r="D5740" s="24">
        <v>644189.18000000005</v>
      </c>
      <c r="E5740">
        <f>INDEX('B. Store opening dates'!$B$5:$B$2448,MATCH('A. Sales by store'!B5740,'B. Store opening dates'!$A$5:$A$2448,0))</f>
        <v>2005</v>
      </c>
      <c r="F5740" t="str">
        <f t="shared" si="178"/>
        <v>Old</v>
      </c>
      <c r="G5740" t="str">
        <f t="shared" si="179"/>
        <v>Existing</v>
      </c>
    </row>
    <row r="5741" spans="1:7" ht="19" x14ac:dyDescent="0.25">
      <c r="A5741" s="7">
        <v>2014</v>
      </c>
      <c r="B5741" s="7" t="s">
        <v>725</v>
      </c>
      <c r="C5741" s="7" t="s">
        <v>5</v>
      </c>
      <c r="D5741" s="24">
        <v>710732.24</v>
      </c>
      <c r="E5741">
        <f>INDEX('B. Store opening dates'!$B$5:$B$2448,MATCH('A. Sales by store'!B5741,'B. Store opening dates'!$A$5:$A$2448,0))</f>
        <v>2005</v>
      </c>
      <c r="F5741" t="str">
        <f t="shared" si="178"/>
        <v>Old</v>
      </c>
      <c r="G5741" t="str">
        <f t="shared" si="179"/>
        <v>Existing</v>
      </c>
    </row>
    <row r="5742" spans="1:7" ht="19" x14ac:dyDescent="0.25">
      <c r="A5742" s="7">
        <v>2015</v>
      </c>
      <c r="B5742" s="7" t="s">
        <v>725</v>
      </c>
      <c r="C5742" s="7" t="s">
        <v>6</v>
      </c>
      <c r="D5742" s="24">
        <v>336069.74</v>
      </c>
      <c r="E5742">
        <f>INDEX('B. Store opening dates'!$B$5:$B$2448,MATCH('A. Sales by store'!B5742,'B. Store opening dates'!$A$5:$A$2448,0))</f>
        <v>2005</v>
      </c>
      <c r="F5742" t="str">
        <f t="shared" si="178"/>
        <v>Old</v>
      </c>
      <c r="G5742" t="str">
        <f t="shared" si="179"/>
        <v>Existing</v>
      </c>
    </row>
    <row r="5743" spans="1:7" ht="19" x14ac:dyDescent="0.25">
      <c r="A5743" s="7">
        <v>2014</v>
      </c>
      <c r="B5743" s="7" t="s">
        <v>725</v>
      </c>
      <c r="C5743" s="7" t="s">
        <v>6</v>
      </c>
      <c r="D5743" s="24">
        <v>248463.91</v>
      </c>
      <c r="E5743">
        <f>INDEX('B. Store opening dates'!$B$5:$B$2448,MATCH('A. Sales by store'!B5743,'B. Store opening dates'!$A$5:$A$2448,0))</f>
        <v>2005</v>
      </c>
      <c r="F5743" t="str">
        <f t="shared" si="178"/>
        <v>Old</v>
      </c>
      <c r="G5743" t="str">
        <f t="shared" si="179"/>
        <v>Existing</v>
      </c>
    </row>
    <row r="5744" spans="1:7" ht="19" x14ac:dyDescent="0.25">
      <c r="A5744" s="7">
        <v>2015</v>
      </c>
      <c r="B5744" s="7" t="s">
        <v>725</v>
      </c>
      <c r="C5744" s="7" t="s">
        <v>7</v>
      </c>
      <c r="D5744" s="24">
        <v>54192.5</v>
      </c>
      <c r="E5744">
        <f>INDEX('B. Store opening dates'!$B$5:$B$2448,MATCH('A. Sales by store'!B5744,'B. Store opening dates'!$A$5:$A$2448,0))</f>
        <v>2005</v>
      </c>
      <c r="F5744" t="str">
        <f t="shared" si="178"/>
        <v>Old</v>
      </c>
      <c r="G5744" t="str">
        <f t="shared" si="179"/>
        <v>Existing</v>
      </c>
    </row>
    <row r="5745" spans="1:7" ht="19" x14ac:dyDescent="0.25">
      <c r="A5745" s="7">
        <v>2014</v>
      </c>
      <c r="B5745" s="7" t="s">
        <v>725</v>
      </c>
      <c r="C5745" s="7" t="s">
        <v>7</v>
      </c>
      <c r="D5745" s="24">
        <v>57155.95</v>
      </c>
      <c r="E5745">
        <f>INDEX('B. Store opening dates'!$B$5:$B$2448,MATCH('A. Sales by store'!B5745,'B. Store opening dates'!$A$5:$A$2448,0))</f>
        <v>2005</v>
      </c>
      <c r="F5745" t="str">
        <f t="shared" si="178"/>
        <v>Old</v>
      </c>
      <c r="G5745" t="str">
        <f t="shared" si="179"/>
        <v>Existing</v>
      </c>
    </row>
    <row r="5746" spans="1:7" ht="19" x14ac:dyDescent="0.25">
      <c r="A5746" s="7">
        <v>2015</v>
      </c>
      <c r="B5746" s="7" t="s">
        <v>725</v>
      </c>
      <c r="C5746" s="7" t="s">
        <v>8</v>
      </c>
      <c r="D5746" s="24">
        <v>646147.31000000006</v>
      </c>
      <c r="E5746">
        <f>INDEX('B. Store opening dates'!$B$5:$B$2448,MATCH('A. Sales by store'!B5746,'B. Store opening dates'!$A$5:$A$2448,0))</f>
        <v>2005</v>
      </c>
      <c r="F5746" t="str">
        <f t="shared" si="178"/>
        <v>Old</v>
      </c>
      <c r="G5746" t="str">
        <f t="shared" si="179"/>
        <v>Existing</v>
      </c>
    </row>
    <row r="5747" spans="1:7" ht="19" x14ac:dyDescent="0.25">
      <c r="A5747" s="7">
        <v>2014</v>
      </c>
      <c r="B5747" s="7" t="s">
        <v>725</v>
      </c>
      <c r="C5747" s="7" t="s">
        <v>8</v>
      </c>
      <c r="D5747" s="24">
        <v>677801.9</v>
      </c>
      <c r="E5747">
        <f>INDEX('B. Store opening dates'!$B$5:$B$2448,MATCH('A. Sales by store'!B5747,'B. Store opening dates'!$A$5:$A$2448,0))</f>
        <v>2005</v>
      </c>
      <c r="F5747" t="str">
        <f t="shared" si="178"/>
        <v>Old</v>
      </c>
      <c r="G5747" t="str">
        <f t="shared" si="179"/>
        <v>Existing</v>
      </c>
    </row>
    <row r="5748" spans="1:7" ht="19" x14ac:dyDescent="0.25">
      <c r="A5748" s="7">
        <v>2015</v>
      </c>
      <c r="B5748" s="7" t="s">
        <v>726</v>
      </c>
      <c r="C5748" s="7" t="s">
        <v>5</v>
      </c>
      <c r="D5748" s="24">
        <v>917976.83</v>
      </c>
      <c r="E5748">
        <f>INDEX('B. Store opening dates'!$B$5:$B$2448,MATCH('A. Sales by store'!B5748,'B. Store opening dates'!$A$5:$A$2448,0))</f>
        <v>2005</v>
      </c>
      <c r="F5748" t="str">
        <f t="shared" si="178"/>
        <v>Old</v>
      </c>
      <c r="G5748" t="str">
        <f t="shared" si="179"/>
        <v>Existing</v>
      </c>
    </row>
    <row r="5749" spans="1:7" ht="19" x14ac:dyDescent="0.25">
      <c r="A5749" s="7">
        <v>2014</v>
      </c>
      <c r="B5749" s="7" t="s">
        <v>726</v>
      </c>
      <c r="C5749" s="7" t="s">
        <v>5</v>
      </c>
      <c r="D5749" s="24">
        <v>1008816.13</v>
      </c>
      <c r="E5749">
        <f>INDEX('B. Store opening dates'!$B$5:$B$2448,MATCH('A. Sales by store'!B5749,'B. Store opening dates'!$A$5:$A$2448,0))</f>
        <v>2005</v>
      </c>
      <c r="F5749" t="str">
        <f t="shared" si="178"/>
        <v>Old</v>
      </c>
      <c r="G5749" t="str">
        <f t="shared" si="179"/>
        <v>Existing</v>
      </c>
    </row>
    <row r="5750" spans="1:7" ht="19" x14ac:dyDescent="0.25">
      <c r="A5750" s="7">
        <v>2015</v>
      </c>
      <c r="B5750" s="7" t="s">
        <v>726</v>
      </c>
      <c r="C5750" s="7" t="s">
        <v>6</v>
      </c>
      <c r="D5750" s="24">
        <v>484612.54</v>
      </c>
      <c r="E5750">
        <f>INDEX('B. Store opening dates'!$B$5:$B$2448,MATCH('A. Sales by store'!B5750,'B. Store opening dates'!$A$5:$A$2448,0))</f>
        <v>2005</v>
      </c>
      <c r="F5750" t="str">
        <f t="shared" si="178"/>
        <v>Old</v>
      </c>
      <c r="G5750" t="str">
        <f t="shared" si="179"/>
        <v>Existing</v>
      </c>
    </row>
    <row r="5751" spans="1:7" ht="19" x14ac:dyDescent="0.25">
      <c r="A5751" s="7">
        <v>2014</v>
      </c>
      <c r="B5751" s="7" t="s">
        <v>726</v>
      </c>
      <c r="C5751" s="7" t="s">
        <v>6</v>
      </c>
      <c r="D5751" s="24">
        <v>347677.36</v>
      </c>
      <c r="E5751">
        <f>INDEX('B. Store opening dates'!$B$5:$B$2448,MATCH('A. Sales by store'!B5751,'B. Store opening dates'!$A$5:$A$2448,0))</f>
        <v>2005</v>
      </c>
      <c r="F5751" t="str">
        <f t="shared" si="178"/>
        <v>Old</v>
      </c>
      <c r="G5751" t="str">
        <f t="shared" si="179"/>
        <v>Existing</v>
      </c>
    </row>
    <row r="5752" spans="1:7" ht="19" x14ac:dyDescent="0.25">
      <c r="A5752" s="7">
        <v>2015</v>
      </c>
      <c r="B5752" s="7" t="s">
        <v>726</v>
      </c>
      <c r="C5752" s="7" t="s">
        <v>7</v>
      </c>
      <c r="D5752" s="24">
        <v>127319.9</v>
      </c>
      <c r="E5752">
        <f>INDEX('B. Store opening dates'!$B$5:$B$2448,MATCH('A. Sales by store'!B5752,'B. Store opening dates'!$A$5:$A$2448,0))</f>
        <v>2005</v>
      </c>
      <c r="F5752" t="str">
        <f t="shared" si="178"/>
        <v>Old</v>
      </c>
      <c r="G5752" t="str">
        <f t="shared" si="179"/>
        <v>Existing</v>
      </c>
    </row>
    <row r="5753" spans="1:7" ht="19" x14ac:dyDescent="0.25">
      <c r="A5753" s="7">
        <v>2014</v>
      </c>
      <c r="B5753" s="7" t="s">
        <v>726</v>
      </c>
      <c r="C5753" s="7" t="s">
        <v>7</v>
      </c>
      <c r="D5753" s="24">
        <v>134600.73000000001</v>
      </c>
      <c r="E5753">
        <f>INDEX('B. Store opening dates'!$B$5:$B$2448,MATCH('A. Sales by store'!B5753,'B. Store opening dates'!$A$5:$A$2448,0))</f>
        <v>2005</v>
      </c>
      <c r="F5753" t="str">
        <f t="shared" si="178"/>
        <v>Old</v>
      </c>
      <c r="G5753" t="str">
        <f t="shared" si="179"/>
        <v>Existing</v>
      </c>
    </row>
    <row r="5754" spans="1:7" ht="19" x14ac:dyDescent="0.25">
      <c r="A5754" s="7">
        <v>2015</v>
      </c>
      <c r="B5754" s="7" t="s">
        <v>726</v>
      </c>
      <c r="C5754" s="7" t="s">
        <v>8</v>
      </c>
      <c r="D5754" s="24">
        <v>609768.78</v>
      </c>
      <c r="E5754">
        <f>INDEX('B. Store opening dates'!$B$5:$B$2448,MATCH('A. Sales by store'!B5754,'B. Store opening dates'!$A$5:$A$2448,0))</f>
        <v>2005</v>
      </c>
      <c r="F5754" t="str">
        <f t="shared" si="178"/>
        <v>Old</v>
      </c>
      <c r="G5754" t="str">
        <f t="shared" si="179"/>
        <v>Existing</v>
      </c>
    </row>
    <row r="5755" spans="1:7" ht="19" x14ac:dyDescent="0.25">
      <c r="A5755" s="7">
        <v>2014</v>
      </c>
      <c r="B5755" s="7" t="s">
        <v>726</v>
      </c>
      <c r="C5755" s="7" t="s">
        <v>8</v>
      </c>
      <c r="D5755" s="24">
        <v>636905.32999999996</v>
      </c>
      <c r="E5755">
        <f>INDEX('B. Store opening dates'!$B$5:$B$2448,MATCH('A. Sales by store'!B5755,'B. Store opening dates'!$A$5:$A$2448,0))</f>
        <v>2005</v>
      </c>
      <c r="F5755" t="str">
        <f t="shared" si="178"/>
        <v>Old</v>
      </c>
      <c r="G5755" t="str">
        <f t="shared" si="179"/>
        <v>Existing</v>
      </c>
    </row>
    <row r="5756" spans="1:7" ht="19" x14ac:dyDescent="0.25">
      <c r="A5756" s="7">
        <v>2015</v>
      </c>
      <c r="B5756" s="7" t="s">
        <v>727</v>
      </c>
      <c r="C5756" s="7" t="s">
        <v>5</v>
      </c>
      <c r="D5756" s="24">
        <v>550774.64</v>
      </c>
      <c r="E5756">
        <f>INDEX('B. Store opening dates'!$B$5:$B$2448,MATCH('A. Sales by store'!B5756,'B. Store opening dates'!$A$5:$A$2448,0))</f>
        <v>2005</v>
      </c>
      <c r="F5756" t="str">
        <f t="shared" si="178"/>
        <v>Old</v>
      </c>
      <c r="G5756" t="str">
        <f t="shared" si="179"/>
        <v>Existing</v>
      </c>
    </row>
    <row r="5757" spans="1:7" ht="19" x14ac:dyDescent="0.25">
      <c r="A5757" s="7">
        <v>2014</v>
      </c>
      <c r="B5757" s="7" t="s">
        <v>727</v>
      </c>
      <c r="C5757" s="7" t="s">
        <v>5</v>
      </c>
      <c r="D5757" s="24">
        <v>609889.11</v>
      </c>
      <c r="E5757">
        <f>INDEX('B. Store opening dates'!$B$5:$B$2448,MATCH('A. Sales by store'!B5757,'B. Store opening dates'!$A$5:$A$2448,0))</f>
        <v>2005</v>
      </c>
      <c r="F5757" t="str">
        <f t="shared" si="178"/>
        <v>Old</v>
      </c>
      <c r="G5757" t="str">
        <f t="shared" si="179"/>
        <v>Existing</v>
      </c>
    </row>
    <row r="5758" spans="1:7" ht="19" x14ac:dyDescent="0.25">
      <c r="A5758" s="7">
        <v>2015</v>
      </c>
      <c r="B5758" s="7" t="s">
        <v>727</v>
      </c>
      <c r="C5758" s="7" t="s">
        <v>6</v>
      </c>
      <c r="D5758" s="24">
        <v>325536.28000000003</v>
      </c>
      <c r="E5758">
        <f>INDEX('B. Store opening dates'!$B$5:$B$2448,MATCH('A. Sales by store'!B5758,'B. Store opening dates'!$A$5:$A$2448,0))</f>
        <v>2005</v>
      </c>
      <c r="F5758" t="str">
        <f t="shared" si="178"/>
        <v>Old</v>
      </c>
      <c r="G5758" t="str">
        <f t="shared" si="179"/>
        <v>Existing</v>
      </c>
    </row>
    <row r="5759" spans="1:7" ht="19" x14ac:dyDescent="0.25">
      <c r="A5759" s="7">
        <v>2014</v>
      </c>
      <c r="B5759" s="7" t="s">
        <v>727</v>
      </c>
      <c r="C5759" s="7" t="s">
        <v>6</v>
      </c>
      <c r="D5759" s="24">
        <v>240333.41</v>
      </c>
      <c r="E5759">
        <f>INDEX('B. Store opening dates'!$B$5:$B$2448,MATCH('A. Sales by store'!B5759,'B. Store opening dates'!$A$5:$A$2448,0))</f>
        <v>2005</v>
      </c>
      <c r="F5759" t="str">
        <f t="shared" si="178"/>
        <v>Old</v>
      </c>
      <c r="G5759" t="str">
        <f t="shared" si="179"/>
        <v>Existing</v>
      </c>
    </row>
    <row r="5760" spans="1:7" ht="19" x14ac:dyDescent="0.25">
      <c r="A5760" s="7">
        <v>2015</v>
      </c>
      <c r="B5760" s="7" t="s">
        <v>727</v>
      </c>
      <c r="C5760" s="7" t="s">
        <v>7</v>
      </c>
      <c r="D5760" s="24">
        <v>227599.34</v>
      </c>
      <c r="E5760">
        <f>INDEX('B. Store opening dates'!$B$5:$B$2448,MATCH('A. Sales by store'!B5760,'B. Store opening dates'!$A$5:$A$2448,0))</f>
        <v>2005</v>
      </c>
      <c r="F5760" t="str">
        <f t="shared" si="178"/>
        <v>Old</v>
      </c>
      <c r="G5760" t="str">
        <f t="shared" si="179"/>
        <v>Existing</v>
      </c>
    </row>
    <row r="5761" spans="1:7" ht="19" x14ac:dyDescent="0.25">
      <c r="A5761" s="7">
        <v>2014</v>
      </c>
      <c r="B5761" s="7" t="s">
        <v>727</v>
      </c>
      <c r="C5761" s="7" t="s">
        <v>7</v>
      </c>
      <c r="D5761" s="24">
        <v>239612.48</v>
      </c>
      <c r="E5761">
        <f>INDEX('B. Store opening dates'!$B$5:$B$2448,MATCH('A. Sales by store'!B5761,'B. Store opening dates'!$A$5:$A$2448,0))</f>
        <v>2005</v>
      </c>
      <c r="F5761" t="str">
        <f t="shared" si="178"/>
        <v>Old</v>
      </c>
      <c r="G5761" t="str">
        <f t="shared" si="179"/>
        <v>Existing</v>
      </c>
    </row>
    <row r="5762" spans="1:7" ht="19" x14ac:dyDescent="0.25">
      <c r="A5762" s="7">
        <v>2015</v>
      </c>
      <c r="B5762" s="7" t="s">
        <v>727</v>
      </c>
      <c r="C5762" s="7" t="s">
        <v>8</v>
      </c>
      <c r="D5762" s="24">
        <v>570847.69999999995</v>
      </c>
      <c r="E5762">
        <f>INDEX('B. Store opening dates'!$B$5:$B$2448,MATCH('A. Sales by store'!B5762,'B. Store opening dates'!$A$5:$A$2448,0))</f>
        <v>2005</v>
      </c>
      <c r="F5762" t="str">
        <f t="shared" si="178"/>
        <v>Old</v>
      </c>
      <c r="G5762" t="str">
        <f t="shared" si="179"/>
        <v>Existing</v>
      </c>
    </row>
    <row r="5763" spans="1:7" ht="19" x14ac:dyDescent="0.25">
      <c r="A5763" s="7">
        <v>2014</v>
      </c>
      <c r="B5763" s="7" t="s">
        <v>727</v>
      </c>
      <c r="C5763" s="7" t="s">
        <v>8</v>
      </c>
      <c r="D5763" s="24">
        <v>593431.82999999996</v>
      </c>
      <c r="E5763">
        <f>INDEX('B. Store opening dates'!$B$5:$B$2448,MATCH('A. Sales by store'!B5763,'B. Store opening dates'!$A$5:$A$2448,0))</f>
        <v>2005</v>
      </c>
      <c r="F5763" t="str">
        <f t="shared" si="178"/>
        <v>Old</v>
      </c>
      <c r="G5763" t="str">
        <f t="shared" si="179"/>
        <v>Existing</v>
      </c>
    </row>
    <row r="5764" spans="1:7" ht="19" x14ac:dyDescent="0.25">
      <c r="A5764" s="7">
        <v>2015</v>
      </c>
      <c r="B5764" s="7" t="s">
        <v>728</v>
      </c>
      <c r="C5764" s="7" t="s">
        <v>5</v>
      </c>
      <c r="D5764" s="24">
        <v>795712.74</v>
      </c>
      <c r="E5764">
        <f>INDEX('B. Store opening dates'!$B$5:$B$2448,MATCH('A. Sales by store'!B5764,'B. Store opening dates'!$A$5:$A$2448,0))</f>
        <v>2005</v>
      </c>
      <c r="F5764" t="str">
        <f t="shared" si="178"/>
        <v>Old</v>
      </c>
      <c r="G5764" t="str">
        <f t="shared" si="179"/>
        <v>Existing</v>
      </c>
    </row>
    <row r="5765" spans="1:7" ht="19" x14ac:dyDescent="0.25">
      <c r="A5765" s="7">
        <v>2014</v>
      </c>
      <c r="B5765" s="7" t="s">
        <v>728</v>
      </c>
      <c r="C5765" s="7" t="s">
        <v>5</v>
      </c>
      <c r="D5765" s="24">
        <v>871315.85</v>
      </c>
      <c r="E5765">
        <f>INDEX('B. Store opening dates'!$B$5:$B$2448,MATCH('A. Sales by store'!B5765,'B. Store opening dates'!$A$5:$A$2448,0))</f>
        <v>2005</v>
      </c>
      <c r="F5765" t="str">
        <f t="shared" ref="F5765:F5828" si="180">IF(A5765 = 2015, IF(E5765&lt; 2015, "Old","New"),IF(E5765 &lt; 2014, "Old","New"))</f>
        <v>Old</v>
      </c>
      <c r="G5765" t="str">
        <f t="shared" ref="G5765:G5828" si="181">IF(A5765 = 2015, IF(E5765&lt; 2015, "Existing","New"),"Existing")</f>
        <v>Existing</v>
      </c>
    </row>
    <row r="5766" spans="1:7" ht="19" x14ac:dyDescent="0.25">
      <c r="A5766" s="7">
        <v>2015</v>
      </c>
      <c r="B5766" s="7" t="s">
        <v>728</v>
      </c>
      <c r="C5766" s="7" t="s">
        <v>6</v>
      </c>
      <c r="D5766" s="24">
        <v>271557.2</v>
      </c>
      <c r="E5766">
        <f>INDEX('B. Store opening dates'!$B$5:$B$2448,MATCH('A. Sales by store'!B5766,'B. Store opening dates'!$A$5:$A$2448,0))</f>
        <v>2005</v>
      </c>
      <c r="F5766" t="str">
        <f t="shared" si="180"/>
        <v>Old</v>
      </c>
      <c r="G5766" t="str">
        <f t="shared" si="181"/>
        <v>Existing</v>
      </c>
    </row>
    <row r="5767" spans="1:7" ht="19" x14ac:dyDescent="0.25">
      <c r="A5767" s="7">
        <v>2014</v>
      </c>
      <c r="B5767" s="7" t="s">
        <v>728</v>
      </c>
      <c r="C5767" s="7" t="s">
        <v>6</v>
      </c>
      <c r="D5767" s="24">
        <v>187382.05</v>
      </c>
      <c r="E5767">
        <f>INDEX('B. Store opening dates'!$B$5:$B$2448,MATCH('A. Sales by store'!B5767,'B. Store opening dates'!$A$5:$A$2448,0))</f>
        <v>2005</v>
      </c>
      <c r="F5767" t="str">
        <f t="shared" si="180"/>
        <v>Old</v>
      </c>
      <c r="G5767" t="str">
        <f t="shared" si="181"/>
        <v>Existing</v>
      </c>
    </row>
    <row r="5768" spans="1:7" ht="19" x14ac:dyDescent="0.25">
      <c r="A5768" s="7">
        <v>2015</v>
      </c>
      <c r="B5768" s="7" t="s">
        <v>728</v>
      </c>
      <c r="C5768" s="7" t="s">
        <v>7</v>
      </c>
      <c r="D5768" s="24">
        <v>98477.48</v>
      </c>
      <c r="E5768">
        <f>INDEX('B. Store opening dates'!$B$5:$B$2448,MATCH('A. Sales by store'!B5768,'B. Store opening dates'!$A$5:$A$2448,0))</f>
        <v>2005</v>
      </c>
      <c r="F5768" t="str">
        <f t="shared" si="180"/>
        <v>Old</v>
      </c>
      <c r="G5768" t="str">
        <f t="shared" si="181"/>
        <v>Existing</v>
      </c>
    </row>
    <row r="5769" spans="1:7" ht="19" x14ac:dyDescent="0.25">
      <c r="A5769" s="7">
        <v>2014</v>
      </c>
      <c r="B5769" s="7" t="s">
        <v>728</v>
      </c>
      <c r="C5769" s="7" t="s">
        <v>7</v>
      </c>
      <c r="D5769" s="24">
        <v>103455.46</v>
      </c>
      <c r="E5769">
        <f>INDEX('B. Store opening dates'!$B$5:$B$2448,MATCH('A. Sales by store'!B5769,'B. Store opening dates'!$A$5:$A$2448,0))</f>
        <v>2005</v>
      </c>
      <c r="F5769" t="str">
        <f t="shared" si="180"/>
        <v>Old</v>
      </c>
      <c r="G5769" t="str">
        <f t="shared" si="181"/>
        <v>Existing</v>
      </c>
    </row>
    <row r="5770" spans="1:7" ht="19" x14ac:dyDescent="0.25">
      <c r="A5770" s="7">
        <v>2015</v>
      </c>
      <c r="B5770" s="7" t="s">
        <v>728</v>
      </c>
      <c r="C5770" s="7" t="s">
        <v>8</v>
      </c>
      <c r="D5770" s="24">
        <v>505038.84</v>
      </c>
      <c r="E5770">
        <f>INDEX('B. Store opening dates'!$B$5:$B$2448,MATCH('A. Sales by store'!B5770,'B. Store opening dates'!$A$5:$A$2448,0))</f>
        <v>2005</v>
      </c>
      <c r="F5770" t="str">
        <f t="shared" si="180"/>
        <v>Old</v>
      </c>
      <c r="G5770" t="str">
        <f t="shared" si="181"/>
        <v>Existing</v>
      </c>
    </row>
    <row r="5771" spans="1:7" ht="19" x14ac:dyDescent="0.25">
      <c r="A5771" s="7">
        <v>2014</v>
      </c>
      <c r="B5771" s="7" t="s">
        <v>728</v>
      </c>
      <c r="C5771" s="7" t="s">
        <v>8</v>
      </c>
      <c r="D5771" s="24">
        <v>523993.76</v>
      </c>
      <c r="E5771">
        <f>INDEX('B. Store opening dates'!$B$5:$B$2448,MATCH('A. Sales by store'!B5771,'B. Store opening dates'!$A$5:$A$2448,0))</f>
        <v>2005</v>
      </c>
      <c r="F5771" t="str">
        <f t="shared" si="180"/>
        <v>Old</v>
      </c>
      <c r="G5771" t="str">
        <f t="shared" si="181"/>
        <v>Existing</v>
      </c>
    </row>
    <row r="5772" spans="1:7" ht="19" x14ac:dyDescent="0.25">
      <c r="A5772" s="7">
        <v>2015</v>
      </c>
      <c r="B5772" s="7" t="s">
        <v>729</v>
      </c>
      <c r="C5772" s="7" t="s">
        <v>5</v>
      </c>
      <c r="D5772" s="24">
        <v>709111.06</v>
      </c>
      <c r="E5772">
        <f>INDEX('B. Store opening dates'!$B$5:$B$2448,MATCH('A. Sales by store'!B5772,'B. Store opening dates'!$A$5:$A$2448,0))</f>
        <v>2005</v>
      </c>
      <c r="F5772" t="str">
        <f t="shared" si="180"/>
        <v>Old</v>
      </c>
      <c r="G5772" t="str">
        <f t="shared" si="181"/>
        <v>Existing</v>
      </c>
    </row>
    <row r="5773" spans="1:7" ht="19" x14ac:dyDescent="0.25">
      <c r="A5773" s="7">
        <v>2014</v>
      </c>
      <c r="B5773" s="7" t="s">
        <v>729</v>
      </c>
      <c r="C5773" s="7" t="s">
        <v>5</v>
      </c>
      <c r="D5773" s="24">
        <v>782275.06</v>
      </c>
      <c r="E5773">
        <f>INDEX('B. Store opening dates'!$B$5:$B$2448,MATCH('A. Sales by store'!B5773,'B. Store opening dates'!$A$5:$A$2448,0))</f>
        <v>2005</v>
      </c>
      <c r="F5773" t="str">
        <f t="shared" si="180"/>
        <v>Old</v>
      </c>
      <c r="G5773" t="str">
        <f t="shared" si="181"/>
        <v>Existing</v>
      </c>
    </row>
    <row r="5774" spans="1:7" ht="19" x14ac:dyDescent="0.25">
      <c r="A5774" s="7">
        <v>2015</v>
      </c>
      <c r="B5774" s="7" t="s">
        <v>729</v>
      </c>
      <c r="C5774" s="7" t="s">
        <v>6</v>
      </c>
      <c r="D5774" s="24">
        <v>272645.27</v>
      </c>
      <c r="E5774">
        <f>INDEX('B. Store opening dates'!$B$5:$B$2448,MATCH('A. Sales by store'!B5774,'B. Store opening dates'!$A$5:$A$2448,0))</f>
        <v>2005</v>
      </c>
      <c r="F5774" t="str">
        <f t="shared" si="180"/>
        <v>Old</v>
      </c>
      <c r="G5774" t="str">
        <f t="shared" si="181"/>
        <v>Existing</v>
      </c>
    </row>
    <row r="5775" spans="1:7" ht="19" x14ac:dyDescent="0.25">
      <c r="A5775" s="7">
        <v>2014</v>
      </c>
      <c r="B5775" s="7" t="s">
        <v>729</v>
      </c>
      <c r="C5775" s="7" t="s">
        <v>6</v>
      </c>
      <c r="D5775" s="24">
        <v>197728.21</v>
      </c>
      <c r="E5775">
        <f>INDEX('B. Store opening dates'!$B$5:$B$2448,MATCH('A. Sales by store'!B5775,'B. Store opening dates'!$A$5:$A$2448,0))</f>
        <v>2005</v>
      </c>
      <c r="F5775" t="str">
        <f t="shared" si="180"/>
        <v>Old</v>
      </c>
      <c r="G5775" t="str">
        <f t="shared" si="181"/>
        <v>Existing</v>
      </c>
    </row>
    <row r="5776" spans="1:7" ht="19" x14ac:dyDescent="0.25">
      <c r="A5776" s="7">
        <v>2015</v>
      </c>
      <c r="B5776" s="7" t="s">
        <v>729</v>
      </c>
      <c r="C5776" s="7" t="s">
        <v>7</v>
      </c>
      <c r="D5776" s="24">
        <v>69529.320000000007</v>
      </c>
      <c r="E5776">
        <f>INDEX('B. Store opening dates'!$B$5:$B$2448,MATCH('A. Sales by store'!B5776,'B. Store opening dates'!$A$5:$A$2448,0))</f>
        <v>2005</v>
      </c>
      <c r="F5776" t="str">
        <f t="shared" si="180"/>
        <v>Old</v>
      </c>
      <c r="G5776" t="str">
        <f t="shared" si="181"/>
        <v>Existing</v>
      </c>
    </row>
    <row r="5777" spans="1:7" ht="19" x14ac:dyDescent="0.25">
      <c r="A5777" s="7">
        <v>2014</v>
      </c>
      <c r="B5777" s="7" t="s">
        <v>729</v>
      </c>
      <c r="C5777" s="7" t="s">
        <v>7</v>
      </c>
      <c r="D5777" s="24">
        <v>73850.259999999995</v>
      </c>
      <c r="E5777">
        <f>INDEX('B. Store opening dates'!$B$5:$B$2448,MATCH('A. Sales by store'!B5777,'B. Store opening dates'!$A$5:$A$2448,0))</f>
        <v>2005</v>
      </c>
      <c r="F5777" t="str">
        <f t="shared" si="180"/>
        <v>Old</v>
      </c>
      <c r="G5777" t="str">
        <f t="shared" si="181"/>
        <v>Existing</v>
      </c>
    </row>
    <row r="5778" spans="1:7" ht="19" x14ac:dyDescent="0.25">
      <c r="A5778" s="7">
        <v>2015</v>
      </c>
      <c r="B5778" s="7" t="s">
        <v>729</v>
      </c>
      <c r="C5778" s="7" t="s">
        <v>8</v>
      </c>
      <c r="D5778" s="24">
        <v>743531.09</v>
      </c>
      <c r="E5778">
        <f>INDEX('B. Store opening dates'!$B$5:$B$2448,MATCH('A. Sales by store'!B5778,'B. Store opening dates'!$A$5:$A$2448,0))</f>
        <v>2005</v>
      </c>
      <c r="F5778" t="str">
        <f t="shared" si="180"/>
        <v>Old</v>
      </c>
      <c r="G5778" t="str">
        <f t="shared" si="181"/>
        <v>Existing</v>
      </c>
    </row>
    <row r="5779" spans="1:7" ht="19" x14ac:dyDescent="0.25">
      <c r="A5779" s="7">
        <v>2014</v>
      </c>
      <c r="B5779" s="7" t="s">
        <v>729</v>
      </c>
      <c r="C5779" s="7" t="s">
        <v>8</v>
      </c>
      <c r="D5779" s="24">
        <v>772974.12</v>
      </c>
      <c r="E5779">
        <f>INDEX('B. Store opening dates'!$B$5:$B$2448,MATCH('A. Sales by store'!B5779,'B. Store opening dates'!$A$5:$A$2448,0))</f>
        <v>2005</v>
      </c>
      <c r="F5779" t="str">
        <f t="shared" si="180"/>
        <v>Old</v>
      </c>
      <c r="G5779" t="str">
        <f t="shared" si="181"/>
        <v>Existing</v>
      </c>
    </row>
    <row r="5780" spans="1:7" ht="19" x14ac:dyDescent="0.25">
      <c r="A5780" s="7">
        <v>2015</v>
      </c>
      <c r="B5780" s="7" t="s">
        <v>730</v>
      </c>
      <c r="C5780" s="7" t="s">
        <v>5</v>
      </c>
      <c r="D5780" s="24">
        <v>592528.16</v>
      </c>
      <c r="E5780">
        <f>INDEX('B. Store opening dates'!$B$5:$B$2448,MATCH('A. Sales by store'!B5780,'B. Store opening dates'!$A$5:$A$2448,0))</f>
        <v>2005</v>
      </c>
      <c r="F5780" t="str">
        <f t="shared" si="180"/>
        <v>Old</v>
      </c>
      <c r="G5780" t="str">
        <f t="shared" si="181"/>
        <v>Existing</v>
      </c>
    </row>
    <row r="5781" spans="1:7" ht="19" x14ac:dyDescent="0.25">
      <c r="A5781" s="7">
        <v>2014</v>
      </c>
      <c r="B5781" s="7" t="s">
        <v>730</v>
      </c>
      <c r="C5781" s="7" t="s">
        <v>5</v>
      </c>
      <c r="D5781" s="24">
        <v>654256.63</v>
      </c>
      <c r="E5781">
        <f>INDEX('B. Store opening dates'!$B$5:$B$2448,MATCH('A. Sales by store'!B5781,'B. Store opening dates'!$A$5:$A$2448,0))</f>
        <v>2005</v>
      </c>
      <c r="F5781" t="str">
        <f t="shared" si="180"/>
        <v>Old</v>
      </c>
      <c r="G5781" t="str">
        <f t="shared" si="181"/>
        <v>Existing</v>
      </c>
    </row>
    <row r="5782" spans="1:7" ht="19" x14ac:dyDescent="0.25">
      <c r="A5782" s="7">
        <v>2015</v>
      </c>
      <c r="B5782" s="7" t="s">
        <v>730</v>
      </c>
      <c r="C5782" s="7" t="s">
        <v>6</v>
      </c>
      <c r="D5782" s="24">
        <v>333790.98</v>
      </c>
      <c r="E5782">
        <f>INDEX('B. Store opening dates'!$B$5:$B$2448,MATCH('A. Sales by store'!B5782,'B. Store opening dates'!$A$5:$A$2448,0))</f>
        <v>2005</v>
      </c>
      <c r="F5782" t="str">
        <f t="shared" si="180"/>
        <v>Old</v>
      </c>
      <c r="G5782" t="str">
        <f t="shared" si="181"/>
        <v>Existing</v>
      </c>
    </row>
    <row r="5783" spans="1:7" ht="19" x14ac:dyDescent="0.25">
      <c r="A5783" s="7">
        <v>2014</v>
      </c>
      <c r="B5783" s="7" t="s">
        <v>730</v>
      </c>
      <c r="C5783" s="7" t="s">
        <v>6</v>
      </c>
      <c r="D5783" s="24">
        <v>243658.64</v>
      </c>
      <c r="E5783">
        <f>INDEX('B. Store opening dates'!$B$5:$B$2448,MATCH('A. Sales by store'!B5783,'B. Store opening dates'!$A$5:$A$2448,0))</f>
        <v>2005</v>
      </c>
      <c r="F5783" t="str">
        <f t="shared" si="180"/>
        <v>Old</v>
      </c>
      <c r="G5783" t="str">
        <f t="shared" si="181"/>
        <v>Existing</v>
      </c>
    </row>
    <row r="5784" spans="1:7" ht="19" x14ac:dyDescent="0.25">
      <c r="A5784" s="7">
        <v>2015</v>
      </c>
      <c r="B5784" s="7" t="s">
        <v>730</v>
      </c>
      <c r="C5784" s="7" t="s">
        <v>7</v>
      </c>
      <c r="D5784" s="24">
        <v>135125.54</v>
      </c>
      <c r="E5784">
        <f>INDEX('B. Store opening dates'!$B$5:$B$2448,MATCH('A. Sales by store'!B5784,'B. Store opening dates'!$A$5:$A$2448,0))</f>
        <v>2005</v>
      </c>
      <c r="F5784" t="str">
        <f t="shared" si="180"/>
        <v>Old</v>
      </c>
      <c r="G5784" t="str">
        <f t="shared" si="181"/>
        <v>Existing</v>
      </c>
    </row>
    <row r="5785" spans="1:7" ht="19" x14ac:dyDescent="0.25">
      <c r="A5785" s="7">
        <v>2014</v>
      </c>
      <c r="B5785" s="7" t="s">
        <v>730</v>
      </c>
      <c r="C5785" s="7" t="s">
        <v>7</v>
      </c>
      <c r="D5785" s="24">
        <v>142069.60999999999</v>
      </c>
      <c r="E5785">
        <f>INDEX('B. Store opening dates'!$B$5:$B$2448,MATCH('A. Sales by store'!B5785,'B. Store opening dates'!$A$5:$A$2448,0))</f>
        <v>2005</v>
      </c>
      <c r="F5785" t="str">
        <f t="shared" si="180"/>
        <v>Old</v>
      </c>
      <c r="G5785" t="str">
        <f t="shared" si="181"/>
        <v>Existing</v>
      </c>
    </row>
    <row r="5786" spans="1:7" ht="19" x14ac:dyDescent="0.25">
      <c r="A5786" s="7">
        <v>2015</v>
      </c>
      <c r="B5786" s="7" t="s">
        <v>730</v>
      </c>
      <c r="C5786" s="7" t="s">
        <v>8</v>
      </c>
      <c r="D5786" s="24">
        <v>547967.26</v>
      </c>
      <c r="E5786">
        <f>INDEX('B. Store opening dates'!$B$5:$B$2448,MATCH('A. Sales by store'!B5786,'B. Store opening dates'!$A$5:$A$2448,0))</f>
        <v>2005</v>
      </c>
      <c r="F5786" t="str">
        <f t="shared" si="180"/>
        <v>Old</v>
      </c>
      <c r="G5786" t="str">
        <f t="shared" si="181"/>
        <v>Existing</v>
      </c>
    </row>
    <row r="5787" spans="1:7" ht="19" x14ac:dyDescent="0.25">
      <c r="A5787" s="7">
        <v>2014</v>
      </c>
      <c r="B5787" s="7" t="s">
        <v>730</v>
      </c>
      <c r="C5787" s="7" t="s">
        <v>8</v>
      </c>
      <c r="D5787" s="24">
        <v>566631.19999999995</v>
      </c>
      <c r="E5787">
        <f>INDEX('B. Store opening dates'!$B$5:$B$2448,MATCH('A. Sales by store'!B5787,'B. Store opening dates'!$A$5:$A$2448,0))</f>
        <v>2005</v>
      </c>
      <c r="F5787" t="str">
        <f t="shared" si="180"/>
        <v>Old</v>
      </c>
      <c r="G5787" t="str">
        <f t="shared" si="181"/>
        <v>Existing</v>
      </c>
    </row>
    <row r="5788" spans="1:7" ht="19" x14ac:dyDescent="0.25">
      <c r="A5788" s="7">
        <v>2015</v>
      </c>
      <c r="B5788" s="7" t="s">
        <v>731</v>
      </c>
      <c r="C5788" s="7" t="s">
        <v>5</v>
      </c>
      <c r="D5788" s="24">
        <v>879105.91</v>
      </c>
      <c r="E5788">
        <f>INDEX('B. Store opening dates'!$B$5:$B$2448,MATCH('A. Sales by store'!B5788,'B. Store opening dates'!$A$5:$A$2448,0))</f>
        <v>2005</v>
      </c>
      <c r="F5788" t="str">
        <f t="shared" si="180"/>
        <v>Old</v>
      </c>
      <c r="G5788" t="str">
        <f t="shared" si="181"/>
        <v>Existing</v>
      </c>
    </row>
    <row r="5789" spans="1:7" ht="19" x14ac:dyDescent="0.25">
      <c r="A5789" s="7">
        <v>2014</v>
      </c>
      <c r="B5789" s="7" t="s">
        <v>731</v>
      </c>
      <c r="C5789" s="7" t="s">
        <v>5</v>
      </c>
      <c r="D5789" s="24">
        <v>962975.06</v>
      </c>
      <c r="E5789">
        <f>INDEX('B. Store opening dates'!$B$5:$B$2448,MATCH('A. Sales by store'!B5789,'B. Store opening dates'!$A$5:$A$2448,0))</f>
        <v>2005</v>
      </c>
      <c r="F5789" t="str">
        <f t="shared" si="180"/>
        <v>Old</v>
      </c>
      <c r="G5789" t="str">
        <f t="shared" si="181"/>
        <v>Existing</v>
      </c>
    </row>
    <row r="5790" spans="1:7" ht="19" x14ac:dyDescent="0.25">
      <c r="A5790" s="7">
        <v>2015</v>
      </c>
      <c r="B5790" s="7" t="s">
        <v>731</v>
      </c>
      <c r="C5790" s="7" t="s">
        <v>6</v>
      </c>
      <c r="D5790" s="24">
        <v>298794.65000000002</v>
      </c>
      <c r="E5790">
        <f>INDEX('B. Store opening dates'!$B$5:$B$2448,MATCH('A. Sales by store'!B5790,'B. Store opening dates'!$A$5:$A$2448,0))</f>
        <v>2005</v>
      </c>
      <c r="F5790" t="str">
        <f t="shared" si="180"/>
        <v>Old</v>
      </c>
      <c r="G5790" t="str">
        <f t="shared" si="181"/>
        <v>Existing</v>
      </c>
    </row>
    <row r="5791" spans="1:7" ht="19" x14ac:dyDescent="0.25">
      <c r="A5791" s="7">
        <v>2014</v>
      </c>
      <c r="B5791" s="7" t="s">
        <v>731</v>
      </c>
      <c r="C5791" s="7" t="s">
        <v>6</v>
      </c>
      <c r="D5791" s="24">
        <v>205863.36</v>
      </c>
      <c r="E5791">
        <f>INDEX('B. Store opening dates'!$B$5:$B$2448,MATCH('A. Sales by store'!B5791,'B. Store opening dates'!$A$5:$A$2448,0))</f>
        <v>2005</v>
      </c>
      <c r="F5791" t="str">
        <f t="shared" si="180"/>
        <v>Old</v>
      </c>
      <c r="G5791" t="str">
        <f t="shared" si="181"/>
        <v>Existing</v>
      </c>
    </row>
    <row r="5792" spans="1:7" ht="19" x14ac:dyDescent="0.25">
      <c r="A5792" s="7">
        <v>2015</v>
      </c>
      <c r="B5792" s="7" t="s">
        <v>731</v>
      </c>
      <c r="C5792" s="7" t="s">
        <v>7</v>
      </c>
      <c r="D5792" s="24">
        <v>153831.59</v>
      </c>
      <c r="E5792">
        <f>INDEX('B. Store opening dates'!$B$5:$B$2448,MATCH('A. Sales by store'!B5792,'B. Store opening dates'!$A$5:$A$2448,0))</f>
        <v>2005</v>
      </c>
      <c r="F5792" t="str">
        <f t="shared" si="180"/>
        <v>Old</v>
      </c>
      <c r="G5792" t="str">
        <f t="shared" si="181"/>
        <v>Existing</v>
      </c>
    </row>
    <row r="5793" spans="1:7" ht="19" x14ac:dyDescent="0.25">
      <c r="A5793" s="7">
        <v>2014</v>
      </c>
      <c r="B5793" s="7" t="s">
        <v>731</v>
      </c>
      <c r="C5793" s="7" t="s">
        <v>7</v>
      </c>
      <c r="D5793" s="24">
        <v>163907.47</v>
      </c>
      <c r="E5793">
        <f>INDEX('B. Store opening dates'!$B$5:$B$2448,MATCH('A. Sales by store'!B5793,'B. Store opening dates'!$A$5:$A$2448,0))</f>
        <v>2005</v>
      </c>
      <c r="F5793" t="str">
        <f t="shared" si="180"/>
        <v>Old</v>
      </c>
      <c r="G5793" t="str">
        <f t="shared" si="181"/>
        <v>Existing</v>
      </c>
    </row>
    <row r="5794" spans="1:7" ht="19" x14ac:dyDescent="0.25">
      <c r="A5794" s="7">
        <v>2015</v>
      </c>
      <c r="B5794" s="7" t="s">
        <v>731</v>
      </c>
      <c r="C5794" s="7" t="s">
        <v>8</v>
      </c>
      <c r="D5794" s="24">
        <v>749685.19</v>
      </c>
      <c r="E5794">
        <f>INDEX('B. Store opening dates'!$B$5:$B$2448,MATCH('A. Sales by store'!B5794,'B. Store opening dates'!$A$5:$A$2448,0))</f>
        <v>2005</v>
      </c>
      <c r="F5794" t="str">
        <f t="shared" si="180"/>
        <v>Old</v>
      </c>
      <c r="G5794" t="str">
        <f t="shared" si="181"/>
        <v>Existing</v>
      </c>
    </row>
    <row r="5795" spans="1:7" ht="19" x14ac:dyDescent="0.25">
      <c r="A5795" s="7">
        <v>2014</v>
      </c>
      <c r="B5795" s="7" t="s">
        <v>731</v>
      </c>
      <c r="C5795" s="7" t="s">
        <v>8</v>
      </c>
      <c r="D5795" s="24">
        <v>776182.69</v>
      </c>
      <c r="E5795">
        <f>INDEX('B. Store opening dates'!$B$5:$B$2448,MATCH('A. Sales by store'!B5795,'B. Store opening dates'!$A$5:$A$2448,0))</f>
        <v>2005</v>
      </c>
      <c r="F5795" t="str">
        <f t="shared" si="180"/>
        <v>Old</v>
      </c>
      <c r="G5795" t="str">
        <f t="shared" si="181"/>
        <v>Existing</v>
      </c>
    </row>
    <row r="5796" spans="1:7" ht="19" x14ac:dyDescent="0.25">
      <c r="A5796" s="7">
        <v>2015</v>
      </c>
      <c r="B5796" s="7" t="s">
        <v>732</v>
      </c>
      <c r="C5796" s="7" t="s">
        <v>5</v>
      </c>
      <c r="D5796" s="24">
        <v>787452.82</v>
      </c>
      <c r="E5796">
        <f>INDEX('B. Store opening dates'!$B$5:$B$2448,MATCH('A. Sales by store'!B5796,'B. Store opening dates'!$A$5:$A$2448,0))</f>
        <v>2005</v>
      </c>
      <c r="F5796" t="str">
        <f t="shared" si="180"/>
        <v>Old</v>
      </c>
      <c r="G5796" t="str">
        <f t="shared" si="181"/>
        <v>Existing</v>
      </c>
    </row>
    <row r="5797" spans="1:7" ht="19" x14ac:dyDescent="0.25">
      <c r="A5797" s="7">
        <v>2014</v>
      </c>
      <c r="B5797" s="7" t="s">
        <v>732</v>
      </c>
      <c r="C5797" s="7" t="s">
        <v>5</v>
      </c>
      <c r="D5797" s="24">
        <v>867201.72</v>
      </c>
      <c r="E5797">
        <f>INDEX('B. Store opening dates'!$B$5:$B$2448,MATCH('A. Sales by store'!B5797,'B. Store opening dates'!$A$5:$A$2448,0))</f>
        <v>2005</v>
      </c>
      <c r="F5797" t="str">
        <f t="shared" si="180"/>
        <v>Old</v>
      </c>
      <c r="G5797" t="str">
        <f t="shared" si="181"/>
        <v>Existing</v>
      </c>
    </row>
    <row r="5798" spans="1:7" ht="19" x14ac:dyDescent="0.25">
      <c r="A5798" s="7">
        <v>2015</v>
      </c>
      <c r="B5798" s="7" t="s">
        <v>732</v>
      </c>
      <c r="C5798" s="7" t="s">
        <v>6</v>
      </c>
      <c r="D5798" s="24">
        <v>317723.63</v>
      </c>
      <c r="E5798">
        <f>INDEX('B. Store opening dates'!$B$5:$B$2448,MATCH('A. Sales by store'!B5798,'B. Store opening dates'!$A$5:$A$2448,0))</f>
        <v>2005</v>
      </c>
      <c r="F5798" t="str">
        <f t="shared" si="180"/>
        <v>Old</v>
      </c>
      <c r="G5798" t="str">
        <f t="shared" si="181"/>
        <v>Existing</v>
      </c>
    </row>
    <row r="5799" spans="1:7" ht="19" x14ac:dyDescent="0.25">
      <c r="A5799" s="7">
        <v>2014</v>
      </c>
      <c r="B5799" s="7" t="s">
        <v>732</v>
      </c>
      <c r="C5799" s="7" t="s">
        <v>6</v>
      </c>
      <c r="D5799" s="24">
        <v>229041.48</v>
      </c>
      <c r="E5799">
        <f>INDEX('B. Store opening dates'!$B$5:$B$2448,MATCH('A. Sales by store'!B5799,'B. Store opening dates'!$A$5:$A$2448,0))</f>
        <v>2005</v>
      </c>
      <c r="F5799" t="str">
        <f t="shared" si="180"/>
        <v>Old</v>
      </c>
      <c r="G5799" t="str">
        <f t="shared" si="181"/>
        <v>Existing</v>
      </c>
    </row>
    <row r="5800" spans="1:7" ht="19" x14ac:dyDescent="0.25">
      <c r="A5800" s="7">
        <v>2015</v>
      </c>
      <c r="B5800" s="7" t="s">
        <v>732</v>
      </c>
      <c r="C5800" s="7" t="s">
        <v>7</v>
      </c>
      <c r="D5800" s="24">
        <v>92165.23</v>
      </c>
      <c r="E5800">
        <f>INDEX('B. Store opening dates'!$B$5:$B$2448,MATCH('A. Sales by store'!B5800,'B. Store opening dates'!$A$5:$A$2448,0))</f>
        <v>2005</v>
      </c>
      <c r="F5800" t="str">
        <f t="shared" si="180"/>
        <v>Old</v>
      </c>
      <c r="G5800" t="str">
        <f t="shared" si="181"/>
        <v>Existing</v>
      </c>
    </row>
    <row r="5801" spans="1:7" ht="19" x14ac:dyDescent="0.25">
      <c r="A5801" s="7">
        <v>2014</v>
      </c>
      <c r="B5801" s="7" t="s">
        <v>732</v>
      </c>
      <c r="C5801" s="7" t="s">
        <v>7</v>
      </c>
      <c r="D5801" s="24">
        <v>97218.19</v>
      </c>
      <c r="E5801">
        <f>INDEX('B. Store opening dates'!$B$5:$B$2448,MATCH('A. Sales by store'!B5801,'B. Store opening dates'!$A$5:$A$2448,0))</f>
        <v>2005</v>
      </c>
      <c r="F5801" t="str">
        <f t="shared" si="180"/>
        <v>Old</v>
      </c>
      <c r="G5801" t="str">
        <f t="shared" si="181"/>
        <v>Existing</v>
      </c>
    </row>
    <row r="5802" spans="1:7" ht="19" x14ac:dyDescent="0.25">
      <c r="A5802" s="7">
        <v>2015</v>
      </c>
      <c r="B5802" s="7" t="s">
        <v>732</v>
      </c>
      <c r="C5802" s="7" t="s">
        <v>8</v>
      </c>
      <c r="D5802" s="24">
        <v>642491.52</v>
      </c>
      <c r="E5802">
        <f>INDEX('B. Store opening dates'!$B$5:$B$2448,MATCH('A. Sales by store'!B5802,'B. Store opening dates'!$A$5:$A$2448,0))</f>
        <v>2005</v>
      </c>
      <c r="F5802" t="str">
        <f t="shared" si="180"/>
        <v>Old</v>
      </c>
      <c r="G5802" t="str">
        <f t="shared" si="181"/>
        <v>Existing</v>
      </c>
    </row>
    <row r="5803" spans="1:7" ht="19" x14ac:dyDescent="0.25">
      <c r="A5803" s="7">
        <v>2014</v>
      </c>
      <c r="B5803" s="7" t="s">
        <v>732</v>
      </c>
      <c r="C5803" s="7" t="s">
        <v>8</v>
      </c>
      <c r="D5803" s="24">
        <v>662266.99</v>
      </c>
      <c r="E5803">
        <f>INDEX('B. Store opening dates'!$B$5:$B$2448,MATCH('A. Sales by store'!B5803,'B. Store opening dates'!$A$5:$A$2448,0))</f>
        <v>2005</v>
      </c>
      <c r="F5803" t="str">
        <f t="shared" si="180"/>
        <v>Old</v>
      </c>
      <c r="G5803" t="str">
        <f t="shared" si="181"/>
        <v>Existing</v>
      </c>
    </row>
    <row r="5804" spans="1:7" ht="19" x14ac:dyDescent="0.25">
      <c r="A5804" s="7">
        <v>2015</v>
      </c>
      <c r="B5804" s="7" t="s">
        <v>733</v>
      </c>
      <c r="C5804" s="7" t="s">
        <v>5</v>
      </c>
      <c r="D5804" s="24">
        <v>602819.97</v>
      </c>
      <c r="E5804">
        <f>INDEX('B. Store opening dates'!$B$5:$B$2448,MATCH('A. Sales by store'!B5804,'B. Store opening dates'!$A$5:$A$2448,0))</f>
        <v>2005</v>
      </c>
      <c r="F5804" t="str">
        <f t="shared" si="180"/>
        <v>Old</v>
      </c>
      <c r="G5804" t="str">
        <f t="shared" si="181"/>
        <v>Existing</v>
      </c>
    </row>
    <row r="5805" spans="1:7" ht="19" x14ac:dyDescent="0.25">
      <c r="A5805" s="7">
        <v>2014</v>
      </c>
      <c r="B5805" s="7" t="s">
        <v>733</v>
      </c>
      <c r="C5805" s="7" t="s">
        <v>5</v>
      </c>
      <c r="D5805" s="24">
        <v>656206.59</v>
      </c>
      <c r="E5805">
        <f>INDEX('B. Store opening dates'!$B$5:$B$2448,MATCH('A. Sales by store'!B5805,'B. Store opening dates'!$A$5:$A$2448,0))</f>
        <v>2005</v>
      </c>
      <c r="F5805" t="str">
        <f t="shared" si="180"/>
        <v>Old</v>
      </c>
      <c r="G5805" t="str">
        <f t="shared" si="181"/>
        <v>Existing</v>
      </c>
    </row>
    <row r="5806" spans="1:7" ht="19" x14ac:dyDescent="0.25">
      <c r="A5806" s="7">
        <v>2015</v>
      </c>
      <c r="B5806" s="7" t="s">
        <v>733</v>
      </c>
      <c r="C5806" s="7" t="s">
        <v>6</v>
      </c>
      <c r="D5806" s="24">
        <v>450619.98</v>
      </c>
      <c r="E5806">
        <f>INDEX('B. Store opening dates'!$B$5:$B$2448,MATCH('A. Sales by store'!B5806,'B. Store opening dates'!$A$5:$A$2448,0))</f>
        <v>2005</v>
      </c>
      <c r="F5806" t="str">
        <f t="shared" si="180"/>
        <v>Old</v>
      </c>
      <c r="G5806" t="str">
        <f t="shared" si="181"/>
        <v>Existing</v>
      </c>
    </row>
    <row r="5807" spans="1:7" ht="19" x14ac:dyDescent="0.25">
      <c r="A5807" s="7">
        <v>2014</v>
      </c>
      <c r="B5807" s="7" t="s">
        <v>733</v>
      </c>
      <c r="C5807" s="7" t="s">
        <v>6</v>
      </c>
      <c r="D5807" s="24">
        <v>316538.01</v>
      </c>
      <c r="E5807">
        <f>INDEX('B. Store opening dates'!$B$5:$B$2448,MATCH('A. Sales by store'!B5807,'B. Store opening dates'!$A$5:$A$2448,0))</f>
        <v>2005</v>
      </c>
      <c r="F5807" t="str">
        <f t="shared" si="180"/>
        <v>Old</v>
      </c>
      <c r="G5807" t="str">
        <f t="shared" si="181"/>
        <v>Existing</v>
      </c>
    </row>
    <row r="5808" spans="1:7" ht="19" x14ac:dyDescent="0.25">
      <c r="A5808" s="7">
        <v>2015</v>
      </c>
      <c r="B5808" s="7" t="s">
        <v>733</v>
      </c>
      <c r="C5808" s="7" t="s">
        <v>7</v>
      </c>
      <c r="D5808" s="24">
        <v>87328.75</v>
      </c>
      <c r="E5808">
        <f>INDEX('B. Store opening dates'!$B$5:$B$2448,MATCH('A. Sales by store'!B5808,'B. Store opening dates'!$A$5:$A$2448,0))</f>
        <v>2005</v>
      </c>
      <c r="F5808" t="str">
        <f t="shared" si="180"/>
        <v>Old</v>
      </c>
      <c r="G5808" t="str">
        <f t="shared" si="181"/>
        <v>Existing</v>
      </c>
    </row>
    <row r="5809" spans="1:7" ht="19" x14ac:dyDescent="0.25">
      <c r="A5809" s="7">
        <v>2014</v>
      </c>
      <c r="B5809" s="7" t="s">
        <v>733</v>
      </c>
      <c r="C5809" s="7" t="s">
        <v>7</v>
      </c>
      <c r="D5809" s="24">
        <v>92112.24</v>
      </c>
      <c r="E5809">
        <f>INDEX('B. Store opening dates'!$B$5:$B$2448,MATCH('A. Sales by store'!B5809,'B. Store opening dates'!$A$5:$A$2448,0))</f>
        <v>2005</v>
      </c>
      <c r="F5809" t="str">
        <f t="shared" si="180"/>
        <v>Old</v>
      </c>
      <c r="G5809" t="str">
        <f t="shared" si="181"/>
        <v>Existing</v>
      </c>
    </row>
    <row r="5810" spans="1:7" ht="19" x14ac:dyDescent="0.25">
      <c r="A5810" s="7">
        <v>2015</v>
      </c>
      <c r="B5810" s="7" t="s">
        <v>733</v>
      </c>
      <c r="C5810" s="7" t="s">
        <v>8</v>
      </c>
      <c r="D5810" s="24">
        <v>547108.22</v>
      </c>
      <c r="E5810">
        <f>INDEX('B. Store opening dates'!$B$5:$B$2448,MATCH('A. Sales by store'!B5810,'B. Store opening dates'!$A$5:$A$2448,0))</f>
        <v>2005</v>
      </c>
      <c r="F5810" t="str">
        <f t="shared" si="180"/>
        <v>Old</v>
      </c>
      <c r="G5810" t="str">
        <f t="shared" si="181"/>
        <v>Existing</v>
      </c>
    </row>
    <row r="5811" spans="1:7" ht="19" x14ac:dyDescent="0.25">
      <c r="A5811" s="7">
        <v>2014</v>
      </c>
      <c r="B5811" s="7" t="s">
        <v>733</v>
      </c>
      <c r="C5811" s="7" t="s">
        <v>8</v>
      </c>
      <c r="D5811" s="24">
        <v>564686.01</v>
      </c>
      <c r="E5811">
        <f>INDEX('B. Store opening dates'!$B$5:$B$2448,MATCH('A. Sales by store'!B5811,'B. Store opening dates'!$A$5:$A$2448,0))</f>
        <v>2005</v>
      </c>
      <c r="F5811" t="str">
        <f t="shared" si="180"/>
        <v>Old</v>
      </c>
      <c r="G5811" t="str">
        <f t="shared" si="181"/>
        <v>Existing</v>
      </c>
    </row>
    <row r="5812" spans="1:7" ht="19" x14ac:dyDescent="0.25">
      <c r="A5812" s="7">
        <v>2015</v>
      </c>
      <c r="B5812" s="7" t="s">
        <v>734</v>
      </c>
      <c r="C5812" s="7" t="s">
        <v>5</v>
      </c>
      <c r="D5812" s="24">
        <v>666251.46</v>
      </c>
      <c r="E5812">
        <f>INDEX('B. Store opening dates'!$B$5:$B$2448,MATCH('A. Sales by store'!B5812,'B. Store opening dates'!$A$5:$A$2448,0))</f>
        <v>2005</v>
      </c>
      <c r="F5812" t="str">
        <f t="shared" si="180"/>
        <v>Old</v>
      </c>
      <c r="G5812" t="str">
        <f t="shared" si="181"/>
        <v>Existing</v>
      </c>
    </row>
    <row r="5813" spans="1:7" ht="19" x14ac:dyDescent="0.25">
      <c r="A5813" s="7">
        <v>2014</v>
      </c>
      <c r="B5813" s="7" t="s">
        <v>734</v>
      </c>
      <c r="C5813" s="7" t="s">
        <v>5</v>
      </c>
      <c r="D5813" s="24">
        <v>731228.99</v>
      </c>
      <c r="E5813">
        <f>INDEX('B. Store opening dates'!$B$5:$B$2448,MATCH('A. Sales by store'!B5813,'B. Store opening dates'!$A$5:$A$2448,0))</f>
        <v>2005</v>
      </c>
      <c r="F5813" t="str">
        <f t="shared" si="180"/>
        <v>Old</v>
      </c>
      <c r="G5813" t="str">
        <f t="shared" si="181"/>
        <v>Existing</v>
      </c>
    </row>
    <row r="5814" spans="1:7" ht="19" x14ac:dyDescent="0.25">
      <c r="A5814" s="7">
        <v>2015</v>
      </c>
      <c r="B5814" s="7" t="s">
        <v>734</v>
      </c>
      <c r="C5814" s="7" t="s">
        <v>6</v>
      </c>
      <c r="D5814" s="24">
        <v>359574.99</v>
      </c>
      <c r="E5814">
        <f>INDEX('B. Store opening dates'!$B$5:$B$2448,MATCH('A. Sales by store'!B5814,'B. Store opening dates'!$A$5:$A$2448,0))</f>
        <v>2005</v>
      </c>
      <c r="F5814" t="str">
        <f t="shared" si="180"/>
        <v>Old</v>
      </c>
      <c r="G5814" t="str">
        <f t="shared" si="181"/>
        <v>Existing</v>
      </c>
    </row>
    <row r="5815" spans="1:7" ht="19" x14ac:dyDescent="0.25">
      <c r="A5815" s="7">
        <v>2014</v>
      </c>
      <c r="B5815" s="7" t="s">
        <v>734</v>
      </c>
      <c r="C5815" s="7" t="s">
        <v>6</v>
      </c>
      <c r="D5815" s="24">
        <v>254000.5</v>
      </c>
      <c r="E5815">
        <f>INDEX('B. Store opening dates'!$B$5:$B$2448,MATCH('A. Sales by store'!B5815,'B. Store opening dates'!$A$5:$A$2448,0))</f>
        <v>2005</v>
      </c>
      <c r="F5815" t="str">
        <f t="shared" si="180"/>
        <v>Old</v>
      </c>
      <c r="G5815" t="str">
        <f t="shared" si="181"/>
        <v>Existing</v>
      </c>
    </row>
    <row r="5816" spans="1:7" ht="19" x14ac:dyDescent="0.25">
      <c r="A5816" s="7">
        <v>2015</v>
      </c>
      <c r="B5816" s="7" t="s">
        <v>734</v>
      </c>
      <c r="C5816" s="7" t="s">
        <v>7</v>
      </c>
      <c r="D5816" s="24">
        <v>64089.23</v>
      </c>
      <c r="E5816">
        <f>INDEX('B. Store opening dates'!$B$5:$B$2448,MATCH('A. Sales by store'!B5816,'B. Store opening dates'!$A$5:$A$2448,0))</f>
        <v>2005</v>
      </c>
      <c r="F5816" t="str">
        <f t="shared" si="180"/>
        <v>Old</v>
      </c>
      <c r="G5816" t="str">
        <f t="shared" si="181"/>
        <v>Existing</v>
      </c>
    </row>
    <row r="5817" spans="1:7" ht="19" x14ac:dyDescent="0.25">
      <c r="A5817" s="7">
        <v>2014</v>
      </c>
      <c r="B5817" s="7" t="s">
        <v>734</v>
      </c>
      <c r="C5817" s="7" t="s">
        <v>7</v>
      </c>
      <c r="D5817" s="24">
        <v>67122.75</v>
      </c>
      <c r="E5817">
        <f>INDEX('B. Store opening dates'!$B$5:$B$2448,MATCH('A. Sales by store'!B5817,'B. Store opening dates'!$A$5:$A$2448,0))</f>
        <v>2005</v>
      </c>
      <c r="F5817" t="str">
        <f t="shared" si="180"/>
        <v>Old</v>
      </c>
      <c r="G5817" t="str">
        <f t="shared" si="181"/>
        <v>Existing</v>
      </c>
    </row>
    <row r="5818" spans="1:7" ht="19" x14ac:dyDescent="0.25">
      <c r="A5818" s="7">
        <v>2015</v>
      </c>
      <c r="B5818" s="7" t="s">
        <v>734</v>
      </c>
      <c r="C5818" s="7" t="s">
        <v>8</v>
      </c>
      <c r="D5818" s="24">
        <v>499420.71</v>
      </c>
      <c r="E5818">
        <f>INDEX('B. Store opening dates'!$B$5:$B$2448,MATCH('A. Sales by store'!B5818,'B. Store opening dates'!$A$5:$A$2448,0))</f>
        <v>2005</v>
      </c>
      <c r="F5818" t="str">
        <f t="shared" si="180"/>
        <v>Old</v>
      </c>
      <c r="G5818" t="str">
        <f t="shared" si="181"/>
        <v>Existing</v>
      </c>
    </row>
    <row r="5819" spans="1:7" ht="19" x14ac:dyDescent="0.25">
      <c r="A5819" s="7">
        <v>2014</v>
      </c>
      <c r="B5819" s="7" t="s">
        <v>734</v>
      </c>
      <c r="C5819" s="7" t="s">
        <v>8</v>
      </c>
      <c r="D5819" s="24">
        <v>517794.46</v>
      </c>
      <c r="E5819">
        <f>INDEX('B. Store opening dates'!$B$5:$B$2448,MATCH('A. Sales by store'!B5819,'B. Store opening dates'!$A$5:$A$2448,0))</f>
        <v>2005</v>
      </c>
      <c r="F5819" t="str">
        <f t="shared" si="180"/>
        <v>Old</v>
      </c>
      <c r="G5819" t="str">
        <f t="shared" si="181"/>
        <v>Existing</v>
      </c>
    </row>
    <row r="5820" spans="1:7" ht="19" x14ac:dyDescent="0.25">
      <c r="A5820" s="7">
        <v>2015</v>
      </c>
      <c r="B5820" s="7" t="s">
        <v>735</v>
      </c>
      <c r="C5820" s="7" t="s">
        <v>5</v>
      </c>
      <c r="D5820" s="24">
        <v>694529.85</v>
      </c>
      <c r="E5820">
        <f>INDEX('B. Store opening dates'!$B$5:$B$2448,MATCH('A. Sales by store'!B5820,'B. Store opening dates'!$A$5:$A$2448,0))</f>
        <v>2005</v>
      </c>
      <c r="F5820" t="str">
        <f t="shared" si="180"/>
        <v>Old</v>
      </c>
      <c r="G5820" t="str">
        <f t="shared" si="181"/>
        <v>Existing</v>
      </c>
    </row>
    <row r="5821" spans="1:7" ht="19" x14ac:dyDescent="0.25">
      <c r="A5821" s="7">
        <v>2014</v>
      </c>
      <c r="B5821" s="7" t="s">
        <v>735</v>
      </c>
      <c r="C5821" s="7" t="s">
        <v>5</v>
      </c>
      <c r="D5821" s="24">
        <v>766452.95</v>
      </c>
      <c r="E5821">
        <f>INDEX('B. Store opening dates'!$B$5:$B$2448,MATCH('A. Sales by store'!B5821,'B. Store opening dates'!$A$5:$A$2448,0))</f>
        <v>2005</v>
      </c>
      <c r="F5821" t="str">
        <f t="shared" si="180"/>
        <v>Old</v>
      </c>
      <c r="G5821" t="str">
        <f t="shared" si="181"/>
        <v>Existing</v>
      </c>
    </row>
    <row r="5822" spans="1:7" ht="19" x14ac:dyDescent="0.25">
      <c r="A5822" s="7">
        <v>2015</v>
      </c>
      <c r="B5822" s="7" t="s">
        <v>735</v>
      </c>
      <c r="C5822" s="7" t="s">
        <v>6</v>
      </c>
      <c r="D5822" s="24">
        <v>546902.98</v>
      </c>
      <c r="E5822">
        <f>INDEX('B. Store opening dates'!$B$5:$B$2448,MATCH('A. Sales by store'!B5822,'B. Store opening dates'!$A$5:$A$2448,0))</f>
        <v>2005</v>
      </c>
      <c r="F5822" t="str">
        <f t="shared" si="180"/>
        <v>Old</v>
      </c>
      <c r="G5822" t="str">
        <f t="shared" si="181"/>
        <v>Existing</v>
      </c>
    </row>
    <row r="5823" spans="1:7" ht="19" x14ac:dyDescent="0.25">
      <c r="A5823" s="7">
        <v>2014</v>
      </c>
      <c r="B5823" s="7" t="s">
        <v>735</v>
      </c>
      <c r="C5823" s="7" t="s">
        <v>6</v>
      </c>
      <c r="D5823" s="24">
        <v>402899.1</v>
      </c>
      <c r="E5823">
        <f>INDEX('B. Store opening dates'!$B$5:$B$2448,MATCH('A. Sales by store'!B5823,'B. Store opening dates'!$A$5:$A$2448,0))</f>
        <v>2005</v>
      </c>
      <c r="F5823" t="str">
        <f t="shared" si="180"/>
        <v>Old</v>
      </c>
      <c r="G5823" t="str">
        <f t="shared" si="181"/>
        <v>Existing</v>
      </c>
    </row>
    <row r="5824" spans="1:7" ht="19" x14ac:dyDescent="0.25">
      <c r="A5824" s="7">
        <v>2015</v>
      </c>
      <c r="B5824" s="7" t="s">
        <v>735</v>
      </c>
      <c r="C5824" s="7" t="s">
        <v>7</v>
      </c>
      <c r="D5824" s="24">
        <v>52335.31</v>
      </c>
      <c r="E5824">
        <f>INDEX('B. Store opening dates'!$B$5:$B$2448,MATCH('A. Sales by store'!B5824,'B. Store opening dates'!$A$5:$A$2448,0))</f>
        <v>2005</v>
      </c>
      <c r="F5824" t="str">
        <f t="shared" si="180"/>
        <v>Old</v>
      </c>
      <c r="G5824" t="str">
        <f t="shared" si="181"/>
        <v>Existing</v>
      </c>
    </row>
    <row r="5825" spans="1:7" ht="19" x14ac:dyDescent="0.25">
      <c r="A5825" s="7">
        <v>2014</v>
      </c>
      <c r="B5825" s="7" t="s">
        <v>735</v>
      </c>
      <c r="C5825" s="7" t="s">
        <v>7</v>
      </c>
      <c r="D5825" s="24">
        <v>55537.79</v>
      </c>
      <c r="E5825">
        <f>INDEX('B. Store opening dates'!$B$5:$B$2448,MATCH('A. Sales by store'!B5825,'B. Store opening dates'!$A$5:$A$2448,0))</f>
        <v>2005</v>
      </c>
      <c r="F5825" t="str">
        <f t="shared" si="180"/>
        <v>Old</v>
      </c>
      <c r="G5825" t="str">
        <f t="shared" si="181"/>
        <v>Existing</v>
      </c>
    </row>
    <row r="5826" spans="1:7" ht="19" x14ac:dyDescent="0.25">
      <c r="A5826" s="7">
        <v>2015</v>
      </c>
      <c r="B5826" s="7" t="s">
        <v>735</v>
      </c>
      <c r="C5826" s="7" t="s">
        <v>8</v>
      </c>
      <c r="D5826" s="24">
        <v>661380.28</v>
      </c>
      <c r="E5826">
        <f>INDEX('B. Store opening dates'!$B$5:$B$2448,MATCH('A. Sales by store'!B5826,'B. Store opening dates'!$A$5:$A$2448,0))</f>
        <v>2005</v>
      </c>
      <c r="F5826" t="str">
        <f t="shared" si="180"/>
        <v>Old</v>
      </c>
      <c r="G5826" t="str">
        <f t="shared" si="181"/>
        <v>Existing</v>
      </c>
    </row>
    <row r="5827" spans="1:7" ht="19" x14ac:dyDescent="0.25">
      <c r="A5827" s="7">
        <v>2014</v>
      </c>
      <c r="B5827" s="7" t="s">
        <v>735</v>
      </c>
      <c r="C5827" s="7" t="s">
        <v>8</v>
      </c>
      <c r="D5827" s="24">
        <v>685216.47</v>
      </c>
      <c r="E5827">
        <f>INDEX('B. Store opening dates'!$B$5:$B$2448,MATCH('A. Sales by store'!B5827,'B. Store opening dates'!$A$5:$A$2448,0))</f>
        <v>2005</v>
      </c>
      <c r="F5827" t="str">
        <f t="shared" si="180"/>
        <v>Old</v>
      </c>
      <c r="G5827" t="str">
        <f t="shared" si="181"/>
        <v>Existing</v>
      </c>
    </row>
    <row r="5828" spans="1:7" ht="19" x14ac:dyDescent="0.25">
      <c r="A5828" s="7">
        <v>2015</v>
      </c>
      <c r="B5828" s="7" t="s">
        <v>736</v>
      </c>
      <c r="C5828" s="7" t="s">
        <v>5</v>
      </c>
      <c r="D5828" s="24">
        <v>786615.59</v>
      </c>
      <c r="E5828">
        <f>INDEX('B. Store opening dates'!$B$5:$B$2448,MATCH('A. Sales by store'!B5828,'B. Store opening dates'!$A$5:$A$2448,0))</f>
        <v>2005</v>
      </c>
      <c r="F5828" t="str">
        <f t="shared" si="180"/>
        <v>Old</v>
      </c>
      <c r="G5828" t="str">
        <f t="shared" si="181"/>
        <v>Existing</v>
      </c>
    </row>
    <row r="5829" spans="1:7" ht="19" x14ac:dyDescent="0.25">
      <c r="A5829" s="7">
        <v>2014</v>
      </c>
      <c r="B5829" s="7" t="s">
        <v>736</v>
      </c>
      <c r="C5829" s="7" t="s">
        <v>5</v>
      </c>
      <c r="D5829" s="24">
        <v>857674.76</v>
      </c>
      <c r="E5829">
        <f>INDEX('B. Store opening dates'!$B$5:$B$2448,MATCH('A. Sales by store'!B5829,'B. Store opening dates'!$A$5:$A$2448,0))</f>
        <v>2005</v>
      </c>
      <c r="F5829" t="str">
        <f t="shared" ref="F5829:F5892" si="182">IF(A5829 = 2015, IF(E5829&lt; 2015, "Old","New"),IF(E5829 &lt; 2014, "Old","New"))</f>
        <v>Old</v>
      </c>
      <c r="G5829" t="str">
        <f t="shared" ref="G5829:G5892" si="183">IF(A5829 = 2015, IF(E5829&lt; 2015, "Existing","New"),"Existing")</f>
        <v>Existing</v>
      </c>
    </row>
    <row r="5830" spans="1:7" ht="19" x14ac:dyDescent="0.25">
      <c r="A5830" s="7">
        <v>2015</v>
      </c>
      <c r="B5830" s="7" t="s">
        <v>736</v>
      </c>
      <c r="C5830" s="7" t="s">
        <v>6</v>
      </c>
      <c r="D5830" s="24">
        <v>578786.46</v>
      </c>
      <c r="E5830">
        <f>INDEX('B. Store opening dates'!$B$5:$B$2448,MATCH('A. Sales by store'!B5830,'B. Store opening dates'!$A$5:$A$2448,0))</f>
        <v>2005</v>
      </c>
      <c r="F5830" t="str">
        <f t="shared" si="182"/>
        <v>Old</v>
      </c>
      <c r="G5830" t="str">
        <f t="shared" si="183"/>
        <v>Existing</v>
      </c>
    </row>
    <row r="5831" spans="1:7" ht="19" x14ac:dyDescent="0.25">
      <c r="A5831" s="7">
        <v>2014</v>
      </c>
      <c r="B5831" s="7" t="s">
        <v>736</v>
      </c>
      <c r="C5831" s="7" t="s">
        <v>6</v>
      </c>
      <c r="D5831" s="24">
        <v>412552.18</v>
      </c>
      <c r="E5831">
        <f>INDEX('B. Store opening dates'!$B$5:$B$2448,MATCH('A. Sales by store'!B5831,'B. Store opening dates'!$A$5:$A$2448,0))</f>
        <v>2005</v>
      </c>
      <c r="F5831" t="str">
        <f t="shared" si="182"/>
        <v>Old</v>
      </c>
      <c r="G5831" t="str">
        <f t="shared" si="183"/>
        <v>Existing</v>
      </c>
    </row>
    <row r="5832" spans="1:7" ht="19" x14ac:dyDescent="0.25">
      <c r="A5832" s="7">
        <v>2015</v>
      </c>
      <c r="B5832" s="7" t="s">
        <v>736</v>
      </c>
      <c r="C5832" s="7" t="s">
        <v>7</v>
      </c>
      <c r="D5832" s="24">
        <v>243548.37</v>
      </c>
      <c r="E5832">
        <f>INDEX('B. Store opening dates'!$B$5:$B$2448,MATCH('A. Sales by store'!B5832,'B. Store opening dates'!$A$5:$A$2448,0))</f>
        <v>2005</v>
      </c>
      <c r="F5832" t="str">
        <f t="shared" si="182"/>
        <v>Old</v>
      </c>
      <c r="G5832" t="str">
        <f t="shared" si="183"/>
        <v>Existing</v>
      </c>
    </row>
    <row r="5833" spans="1:7" ht="19" x14ac:dyDescent="0.25">
      <c r="A5833" s="7">
        <v>2014</v>
      </c>
      <c r="B5833" s="7" t="s">
        <v>736</v>
      </c>
      <c r="C5833" s="7" t="s">
        <v>7</v>
      </c>
      <c r="D5833" s="24">
        <v>258187.31</v>
      </c>
      <c r="E5833">
        <f>INDEX('B. Store opening dates'!$B$5:$B$2448,MATCH('A. Sales by store'!B5833,'B. Store opening dates'!$A$5:$A$2448,0))</f>
        <v>2005</v>
      </c>
      <c r="F5833" t="str">
        <f t="shared" si="182"/>
        <v>Old</v>
      </c>
      <c r="G5833" t="str">
        <f t="shared" si="183"/>
        <v>Existing</v>
      </c>
    </row>
    <row r="5834" spans="1:7" ht="19" x14ac:dyDescent="0.25">
      <c r="A5834" s="7">
        <v>2015</v>
      </c>
      <c r="B5834" s="7" t="s">
        <v>736</v>
      </c>
      <c r="C5834" s="7" t="s">
        <v>8</v>
      </c>
      <c r="D5834" s="24">
        <v>582282.64</v>
      </c>
      <c r="E5834">
        <f>INDEX('B. Store opening dates'!$B$5:$B$2448,MATCH('A. Sales by store'!B5834,'B. Store opening dates'!$A$5:$A$2448,0))</f>
        <v>2005</v>
      </c>
      <c r="F5834" t="str">
        <f t="shared" si="182"/>
        <v>Old</v>
      </c>
      <c r="G5834" t="str">
        <f t="shared" si="183"/>
        <v>Existing</v>
      </c>
    </row>
    <row r="5835" spans="1:7" ht="19" x14ac:dyDescent="0.25">
      <c r="A5835" s="7">
        <v>2014</v>
      </c>
      <c r="B5835" s="7" t="s">
        <v>736</v>
      </c>
      <c r="C5835" s="7" t="s">
        <v>8</v>
      </c>
      <c r="D5835" s="24">
        <v>610313.23</v>
      </c>
      <c r="E5835">
        <f>INDEX('B. Store opening dates'!$B$5:$B$2448,MATCH('A. Sales by store'!B5835,'B. Store opening dates'!$A$5:$A$2448,0))</f>
        <v>2005</v>
      </c>
      <c r="F5835" t="str">
        <f t="shared" si="182"/>
        <v>Old</v>
      </c>
      <c r="G5835" t="str">
        <f t="shared" si="183"/>
        <v>Existing</v>
      </c>
    </row>
    <row r="5836" spans="1:7" ht="19" x14ac:dyDescent="0.25">
      <c r="A5836" s="7">
        <v>2015</v>
      </c>
      <c r="B5836" s="7" t="s">
        <v>737</v>
      </c>
      <c r="C5836" s="7" t="s">
        <v>5</v>
      </c>
      <c r="D5836" s="24">
        <v>773566.3</v>
      </c>
      <c r="E5836">
        <f>INDEX('B. Store opening dates'!$B$5:$B$2448,MATCH('A. Sales by store'!B5836,'B. Store opening dates'!$A$5:$A$2448,0))</f>
        <v>2005</v>
      </c>
      <c r="F5836" t="str">
        <f t="shared" si="182"/>
        <v>Old</v>
      </c>
      <c r="G5836" t="str">
        <f t="shared" si="183"/>
        <v>Existing</v>
      </c>
    </row>
    <row r="5837" spans="1:7" ht="19" x14ac:dyDescent="0.25">
      <c r="A5837" s="7">
        <v>2014</v>
      </c>
      <c r="B5837" s="7" t="s">
        <v>737</v>
      </c>
      <c r="C5837" s="7" t="s">
        <v>5</v>
      </c>
      <c r="D5837" s="24">
        <v>848485.87</v>
      </c>
      <c r="E5837">
        <f>INDEX('B. Store opening dates'!$B$5:$B$2448,MATCH('A. Sales by store'!B5837,'B. Store opening dates'!$A$5:$A$2448,0))</f>
        <v>2005</v>
      </c>
      <c r="F5837" t="str">
        <f t="shared" si="182"/>
        <v>Old</v>
      </c>
      <c r="G5837" t="str">
        <f t="shared" si="183"/>
        <v>Existing</v>
      </c>
    </row>
    <row r="5838" spans="1:7" ht="19" x14ac:dyDescent="0.25">
      <c r="A5838" s="7">
        <v>2015</v>
      </c>
      <c r="B5838" s="7" t="s">
        <v>737</v>
      </c>
      <c r="C5838" s="7" t="s">
        <v>6</v>
      </c>
      <c r="D5838" s="24">
        <v>381806.74</v>
      </c>
      <c r="E5838">
        <f>INDEX('B. Store opening dates'!$B$5:$B$2448,MATCH('A. Sales by store'!B5838,'B. Store opening dates'!$A$5:$A$2448,0))</f>
        <v>2005</v>
      </c>
      <c r="F5838" t="str">
        <f t="shared" si="182"/>
        <v>Old</v>
      </c>
      <c r="G5838" t="str">
        <f t="shared" si="183"/>
        <v>Existing</v>
      </c>
    </row>
    <row r="5839" spans="1:7" ht="19" x14ac:dyDescent="0.25">
      <c r="A5839" s="7">
        <v>2014</v>
      </c>
      <c r="B5839" s="7" t="s">
        <v>737</v>
      </c>
      <c r="C5839" s="7" t="s">
        <v>6</v>
      </c>
      <c r="D5839" s="24">
        <v>263415.53000000003</v>
      </c>
      <c r="E5839">
        <f>INDEX('B. Store opening dates'!$B$5:$B$2448,MATCH('A. Sales by store'!B5839,'B. Store opening dates'!$A$5:$A$2448,0))</f>
        <v>2005</v>
      </c>
      <c r="F5839" t="str">
        <f t="shared" si="182"/>
        <v>Old</v>
      </c>
      <c r="G5839" t="str">
        <f t="shared" si="183"/>
        <v>Existing</v>
      </c>
    </row>
    <row r="5840" spans="1:7" ht="19" x14ac:dyDescent="0.25">
      <c r="A5840" s="7">
        <v>2015</v>
      </c>
      <c r="B5840" s="7" t="s">
        <v>737</v>
      </c>
      <c r="C5840" s="7" t="s">
        <v>7</v>
      </c>
      <c r="D5840" s="24">
        <v>220127.17</v>
      </c>
      <c r="E5840">
        <f>INDEX('B. Store opening dates'!$B$5:$B$2448,MATCH('A. Sales by store'!B5840,'B. Store opening dates'!$A$5:$A$2448,0))</f>
        <v>2005</v>
      </c>
      <c r="F5840" t="str">
        <f t="shared" si="182"/>
        <v>Old</v>
      </c>
      <c r="G5840" t="str">
        <f t="shared" si="183"/>
        <v>Existing</v>
      </c>
    </row>
    <row r="5841" spans="1:7" ht="19" x14ac:dyDescent="0.25">
      <c r="A5841" s="7">
        <v>2014</v>
      </c>
      <c r="B5841" s="7" t="s">
        <v>737</v>
      </c>
      <c r="C5841" s="7" t="s">
        <v>7</v>
      </c>
      <c r="D5841" s="24">
        <v>233260.58</v>
      </c>
      <c r="E5841">
        <f>INDEX('B. Store opening dates'!$B$5:$B$2448,MATCH('A. Sales by store'!B5841,'B. Store opening dates'!$A$5:$A$2448,0))</f>
        <v>2005</v>
      </c>
      <c r="F5841" t="str">
        <f t="shared" si="182"/>
        <v>Old</v>
      </c>
      <c r="G5841" t="str">
        <f t="shared" si="183"/>
        <v>Existing</v>
      </c>
    </row>
    <row r="5842" spans="1:7" ht="19" x14ac:dyDescent="0.25">
      <c r="A5842" s="7">
        <v>2015</v>
      </c>
      <c r="B5842" s="7" t="s">
        <v>737</v>
      </c>
      <c r="C5842" s="7" t="s">
        <v>8</v>
      </c>
      <c r="D5842" s="24">
        <v>400512.59</v>
      </c>
      <c r="E5842">
        <f>INDEX('B. Store opening dates'!$B$5:$B$2448,MATCH('A. Sales by store'!B5842,'B. Store opening dates'!$A$5:$A$2448,0))</f>
        <v>2005</v>
      </c>
      <c r="F5842" t="str">
        <f t="shared" si="182"/>
        <v>Old</v>
      </c>
      <c r="G5842" t="str">
        <f t="shared" si="183"/>
        <v>Existing</v>
      </c>
    </row>
    <row r="5843" spans="1:7" ht="19" x14ac:dyDescent="0.25">
      <c r="A5843" s="7">
        <v>2014</v>
      </c>
      <c r="B5843" s="7" t="s">
        <v>737</v>
      </c>
      <c r="C5843" s="7" t="s">
        <v>8</v>
      </c>
      <c r="D5843" s="24">
        <v>419575.5</v>
      </c>
      <c r="E5843">
        <f>INDEX('B. Store opening dates'!$B$5:$B$2448,MATCH('A. Sales by store'!B5843,'B. Store opening dates'!$A$5:$A$2448,0))</f>
        <v>2005</v>
      </c>
      <c r="F5843" t="str">
        <f t="shared" si="182"/>
        <v>Old</v>
      </c>
      <c r="G5843" t="str">
        <f t="shared" si="183"/>
        <v>Existing</v>
      </c>
    </row>
    <row r="5844" spans="1:7" ht="19" x14ac:dyDescent="0.25">
      <c r="A5844" s="7">
        <v>2015</v>
      </c>
      <c r="B5844" s="7" t="s">
        <v>738</v>
      </c>
      <c r="C5844" s="7" t="s">
        <v>5</v>
      </c>
      <c r="D5844" s="24">
        <v>647366.32999999996</v>
      </c>
      <c r="E5844">
        <f>INDEX('B. Store opening dates'!$B$5:$B$2448,MATCH('A. Sales by store'!B5844,'B. Store opening dates'!$A$5:$A$2448,0))</f>
        <v>2005</v>
      </c>
      <c r="F5844" t="str">
        <f t="shared" si="182"/>
        <v>Old</v>
      </c>
      <c r="G5844" t="str">
        <f t="shared" si="183"/>
        <v>Existing</v>
      </c>
    </row>
    <row r="5845" spans="1:7" ht="19" x14ac:dyDescent="0.25">
      <c r="A5845" s="7">
        <v>2014</v>
      </c>
      <c r="B5845" s="7" t="s">
        <v>738</v>
      </c>
      <c r="C5845" s="7" t="s">
        <v>5</v>
      </c>
      <c r="D5845" s="24">
        <v>715006.24</v>
      </c>
      <c r="E5845">
        <f>INDEX('B. Store opening dates'!$B$5:$B$2448,MATCH('A. Sales by store'!B5845,'B. Store opening dates'!$A$5:$A$2448,0))</f>
        <v>2005</v>
      </c>
      <c r="F5845" t="str">
        <f t="shared" si="182"/>
        <v>Old</v>
      </c>
      <c r="G5845" t="str">
        <f t="shared" si="183"/>
        <v>Existing</v>
      </c>
    </row>
    <row r="5846" spans="1:7" ht="19" x14ac:dyDescent="0.25">
      <c r="A5846" s="7">
        <v>2015</v>
      </c>
      <c r="B5846" s="7" t="s">
        <v>738</v>
      </c>
      <c r="C5846" s="7" t="s">
        <v>6</v>
      </c>
      <c r="D5846" s="24">
        <v>353258.05</v>
      </c>
      <c r="E5846">
        <f>INDEX('B. Store opening dates'!$B$5:$B$2448,MATCH('A. Sales by store'!B5846,'B. Store opening dates'!$A$5:$A$2448,0))</f>
        <v>2005</v>
      </c>
      <c r="F5846" t="str">
        <f t="shared" si="182"/>
        <v>Old</v>
      </c>
      <c r="G5846" t="str">
        <f t="shared" si="183"/>
        <v>Existing</v>
      </c>
    </row>
    <row r="5847" spans="1:7" ht="19" x14ac:dyDescent="0.25">
      <c r="A5847" s="7">
        <v>2014</v>
      </c>
      <c r="B5847" s="7" t="s">
        <v>738</v>
      </c>
      <c r="C5847" s="7" t="s">
        <v>6</v>
      </c>
      <c r="D5847" s="24">
        <v>255501.15</v>
      </c>
      <c r="E5847">
        <f>INDEX('B. Store opening dates'!$B$5:$B$2448,MATCH('A. Sales by store'!B5847,'B. Store opening dates'!$A$5:$A$2448,0))</f>
        <v>2005</v>
      </c>
      <c r="F5847" t="str">
        <f t="shared" si="182"/>
        <v>Old</v>
      </c>
      <c r="G5847" t="str">
        <f t="shared" si="183"/>
        <v>Existing</v>
      </c>
    </row>
    <row r="5848" spans="1:7" ht="19" x14ac:dyDescent="0.25">
      <c r="A5848" s="7">
        <v>2015</v>
      </c>
      <c r="B5848" s="7" t="s">
        <v>738</v>
      </c>
      <c r="C5848" s="7" t="s">
        <v>7</v>
      </c>
      <c r="D5848" s="24">
        <v>192247.22</v>
      </c>
      <c r="E5848">
        <f>INDEX('B. Store opening dates'!$B$5:$B$2448,MATCH('A. Sales by store'!B5848,'B. Store opening dates'!$A$5:$A$2448,0))</f>
        <v>2005</v>
      </c>
      <c r="F5848" t="str">
        <f t="shared" si="182"/>
        <v>Old</v>
      </c>
      <c r="G5848" t="str">
        <f t="shared" si="183"/>
        <v>Existing</v>
      </c>
    </row>
    <row r="5849" spans="1:7" ht="19" x14ac:dyDescent="0.25">
      <c r="A5849" s="7">
        <v>2014</v>
      </c>
      <c r="B5849" s="7" t="s">
        <v>738</v>
      </c>
      <c r="C5849" s="7" t="s">
        <v>7</v>
      </c>
      <c r="D5849" s="24">
        <v>202304.08</v>
      </c>
      <c r="E5849">
        <f>INDEX('B. Store opening dates'!$B$5:$B$2448,MATCH('A. Sales by store'!B5849,'B. Store opening dates'!$A$5:$A$2448,0))</f>
        <v>2005</v>
      </c>
      <c r="F5849" t="str">
        <f t="shared" si="182"/>
        <v>Old</v>
      </c>
      <c r="G5849" t="str">
        <f t="shared" si="183"/>
        <v>Existing</v>
      </c>
    </row>
    <row r="5850" spans="1:7" ht="19" x14ac:dyDescent="0.25">
      <c r="A5850" s="7">
        <v>2015</v>
      </c>
      <c r="B5850" s="7" t="s">
        <v>738</v>
      </c>
      <c r="C5850" s="7" t="s">
        <v>8</v>
      </c>
      <c r="D5850" s="24">
        <v>458848.05</v>
      </c>
      <c r="E5850">
        <f>INDEX('B. Store opening dates'!$B$5:$B$2448,MATCH('A. Sales by store'!B5850,'B. Store opening dates'!$A$5:$A$2448,0))</f>
        <v>2005</v>
      </c>
      <c r="F5850" t="str">
        <f t="shared" si="182"/>
        <v>Old</v>
      </c>
      <c r="G5850" t="str">
        <f t="shared" si="183"/>
        <v>Existing</v>
      </c>
    </row>
    <row r="5851" spans="1:7" ht="19" x14ac:dyDescent="0.25">
      <c r="A5851" s="7">
        <v>2014</v>
      </c>
      <c r="B5851" s="7" t="s">
        <v>738</v>
      </c>
      <c r="C5851" s="7" t="s">
        <v>8</v>
      </c>
      <c r="D5851" s="24">
        <v>478935.18</v>
      </c>
      <c r="E5851">
        <f>INDEX('B. Store opening dates'!$B$5:$B$2448,MATCH('A. Sales by store'!B5851,'B. Store opening dates'!$A$5:$A$2448,0))</f>
        <v>2005</v>
      </c>
      <c r="F5851" t="str">
        <f t="shared" si="182"/>
        <v>Old</v>
      </c>
      <c r="G5851" t="str">
        <f t="shared" si="183"/>
        <v>Existing</v>
      </c>
    </row>
    <row r="5852" spans="1:7" ht="19" x14ac:dyDescent="0.25">
      <c r="A5852" s="7">
        <v>2015</v>
      </c>
      <c r="B5852" s="7" t="s">
        <v>739</v>
      </c>
      <c r="C5852" s="7" t="s">
        <v>5</v>
      </c>
      <c r="D5852" s="24">
        <v>913488.54</v>
      </c>
      <c r="E5852">
        <f>INDEX('B. Store opening dates'!$B$5:$B$2448,MATCH('A. Sales by store'!B5852,'B. Store opening dates'!$A$5:$A$2448,0))</f>
        <v>2005</v>
      </c>
      <c r="F5852" t="str">
        <f t="shared" si="182"/>
        <v>Old</v>
      </c>
      <c r="G5852" t="str">
        <f t="shared" si="183"/>
        <v>Existing</v>
      </c>
    </row>
    <row r="5853" spans="1:7" ht="19" x14ac:dyDescent="0.25">
      <c r="A5853" s="7">
        <v>2014</v>
      </c>
      <c r="B5853" s="7" t="s">
        <v>739</v>
      </c>
      <c r="C5853" s="7" t="s">
        <v>5</v>
      </c>
      <c r="D5853" s="24">
        <v>1010421.76</v>
      </c>
      <c r="E5853">
        <f>INDEX('B. Store opening dates'!$B$5:$B$2448,MATCH('A. Sales by store'!B5853,'B. Store opening dates'!$A$5:$A$2448,0))</f>
        <v>2005</v>
      </c>
      <c r="F5853" t="str">
        <f t="shared" si="182"/>
        <v>Old</v>
      </c>
      <c r="G5853" t="str">
        <f t="shared" si="183"/>
        <v>Existing</v>
      </c>
    </row>
    <row r="5854" spans="1:7" ht="19" x14ac:dyDescent="0.25">
      <c r="A5854" s="7">
        <v>2015</v>
      </c>
      <c r="B5854" s="7" t="s">
        <v>739</v>
      </c>
      <c r="C5854" s="7" t="s">
        <v>6</v>
      </c>
      <c r="D5854" s="24">
        <v>514072.1</v>
      </c>
      <c r="E5854">
        <f>INDEX('B. Store opening dates'!$B$5:$B$2448,MATCH('A. Sales by store'!B5854,'B. Store opening dates'!$A$5:$A$2448,0))</f>
        <v>2005</v>
      </c>
      <c r="F5854" t="str">
        <f t="shared" si="182"/>
        <v>Old</v>
      </c>
      <c r="G5854" t="str">
        <f t="shared" si="183"/>
        <v>Existing</v>
      </c>
    </row>
    <row r="5855" spans="1:7" ht="19" x14ac:dyDescent="0.25">
      <c r="A5855" s="7">
        <v>2014</v>
      </c>
      <c r="B5855" s="7" t="s">
        <v>739</v>
      </c>
      <c r="C5855" s="7" t="s">
        <v>6</v>
      </c>
      <c r="D5855" s="24">
        <v>366060.48</v>
      </c>
      <c r="E5855">
        <f>INDEX('B. Store opening dates'!$B$5:$B$2448,MATCH('A. Sales by store'!B5855,'B. Store opening dates'!$A$5:$A$2448,0))</f>
        <v>2005</v>
      </c>
      <c r="F5855" t="str">
        <f t="shared" si="182"/>
        <v>Old</v>
      </c>
      <c r="G5855" t="str">
        <f t="shared" si="183"/>
        <v>Existing</v>
      </c>
    </row>
    <row r="5856" spans="1:7" ht="19" x14ac:dyDescent="0.25">
      <c r="A5856" s="7">
        <v>2015</v>
      </c>
      <c r="B5856" s="7" t="s">
        <v>739</v>
      </c>
      <c r="C5856" s="7" t="s">
        <v>7</v>
      </c>
      <c r="D5856" s="24">
        <v>218675.11</v>
      </c>
      <c r="E5856">
        <f>INDEX('B. Store opening dates'!$B$5:$B$2448,MATCH('A. Sales by store'!B5856,'B. Store opening dates'!$A$5:$A$2448,0))</f>
        <v>2005</v>
      </c>
      <c r="F5856" t="str">
        <f t="shared" si="182"/>
        <v>Old</v>
      </c>
      <c r="G5856" t="str">
        <f t="shared" si="183"/>
        <v>Existing</v>
      </c>
    </row>
    <row r="5857" spans="1:7" ht="19" x14ac:dyDescent="0.25">
      <c r="A5857" s="7">
        <v>2014</v>
      </c>
      <c r="B5857" s="7" t="s">
        <v>739</v>
      </c>
      <c r="C5857" s="7" t="s">
        <v>7</v>
      </c>
      <c r="D5857" s="24">
        <v>229219.66</v>
      </c>
      <c r="E5857">
        <f>INDEX('B. Store opening dates'!$B$5:$B$2448,MATCH('A. Sales by store'!B5857,'B. Store opening dates'!$A$5:$A$2448,0))</f>
        <v>2005</v>
      </c>
      <c r="F5857" t="str">
        <f t="shared" si="182"/>
        <v>Old</v>
      </c>
      <c r="G5857" t="str">
        <f t="shared" si="183"/>
        <v>Existing</v>
      </c>
    </row>
    <row r="5858" spans="1:7" ht="19" x14ac:dyDescent="0.25">
      <c r="A5858" s="7">
        <v>2015</v>
      </c>
      <c r="B5858" s="7" t="s">
        <v>739</v>
      </c>
      <c r="C5858" s="7" t="s">
        <v>8</v>
      </c>
      <c r="D5858" s="24">
        <v>730544.22</v>
      </c>
      <c r="E5858">
        <f>INDEX('B. Store opening dates'!$B$5:$B$2448,MATCH('A. Sales by store'!B5858,'B. Store opening dates'!$A$5:$A$2448,0))</f>
        <v>2005</v>
      </c>
      <c r="F5858" t="str">
        <f t="shared" si="182"/>
        <v>Old</v>
      </c>
      <c r="G5858" t="str">
        <f t="shared" si="183"/>
        <v>Existing</v>
      </c>
    </row>
    <row r="5859" spans="1:7" ht="19" x14ac:dyDescent="0.25">
      <c r="A5859" s="7">
        <v>2014</v>
      </c>
      <c r="B5859" s="7" t="s">
        <v>739</v>
      </c>
      <c r="C5859" s="7" t="s">
        <v>8</v>
      </c>
      <c r="D5859" s="24">
        <v>760070.8</v>
      </c>
      <c r="E5859">
        <f>INDEX('B. Store opening dates'!$B$5:$B$2448,MATCH('A. Sales by store'!B5859,'B. Store opening dates'!$A$5:$A$2448,0))</f>
        <v>2005</v>
      </c>
      <c r="F5859" t="str">
        <f t="shared" si="182"/>
        <v>Old</v>
      </c>
      <c r="G5859" t="str">
        <f t="shared" si="183"/>
        <v>Existing</v>
      </c>
    </row>
    <row r="5860" spans="1:7" ht="19" x14ac:dyDescent="0.25">
      <c r="A5860" s="7">
        <v>2015</v>
      </c>
      <c r="B5860" s="7" t="s">
        <v>740</v>
      </c>
      <c r="C5860" s="7" t="s">
        <v>5</v>
      </c>
      <c r="D5860" s="24">
        <v>739921.75</v>
      </c>
      <c r="E5860">
        <f>INDEX('B. Store opening dates'!$B$5:$B$2448,MATCH('A. Sales by store'!B5860,'B. Store opening dates'!$A$5:$A$2448,0))</f>
        <v>2005</v>
      </c>
      <c r="F5860" t="str">
        <f t="shared" si="182"/>
        <v>Old</v>
      </c>
      <c r="G5860" t="str">
        <f t="shared" si="183"/>
        <v>Existing</v>
      </c>
    </row>
    <row r="5861" spans="1:7" ht="19" x14ac:dyDescent="0.25">
      <c r="A5861" s="7">
        <v>2014</v>
      </c>
      <c r="B5861" s="7" t="s">
        <v>740</v>
      </c>
      <c r="C5861" s="7" t="s">
        <v>5</v>
      </c>
      <c r="D5861" s="24">
        <v>808421.75</v>
      </c>
      <c r="E5861">
        <f>INDEX('B. Store opening dates'!$B$5:$B$2448,MATCH('A. Sales by store'!B5861,'B. Store opening dates'!$A$5:$A$2448,0))</f>
        <v>2005</v>
      </c>
      <c r="F5861" t="str">
        <f t="shared" si="182"/>
        <v>Old</v>
      </c>
      <c r="G5861" t="str">
        <f t="shared" si="183"/>
        <v>Existing</v>
      </c>
    </row>
    <row r="5862" spans="1:7" ht="19" x14ac:dyDescent="0.25">
      <c r="A5862" s="7">
        <v>2015</v>
      </c>
      <c r="B5862" s="7" t="s">
        <v>740</v>
      </c>
      <c r="C5862" s="7" t="s">
        <v>6</v>
      </c>
      <c r="D5862" s="24">
        <v>587325.73</v>
      </c>
      <c r="E5862">
        <f>INDEX('B. Store opening dates'!$B$5:$B$2448,MATCH('A. Sales by store'!B5862,'B. Store opening dates'!$A$5:$A$2448,0))</f>
        <v>2005</v>
      </c>
      <c r="F5862" t="str">
        <f t="shared" si="182"/>
        <v>Old</v>
      </c>
      <c r="G5862" t="str">
        <f t="shared" si="183"/>
        <v>Existing</v>
      </c>
    </row>
    <row r="5863" spans="1:7" ht="19" x14ac:dyDescent="0.25">
      <c r="A5863" s="7">
        <v>2014</v>
      </c>
      <c r="B5863" s="7" t="s">
        <v>740</v>
      </c>
      <c r="C5863" s="7" t="s">
        <v>6</v>
      </c>
      <c r="D5863" s="24">
        <v>418328.76</v>
      </c>
      <c r="E5863">
        <f>INDEX('B. Store opening dates'!$B$5:$B$2448,MATCH('A. Sales by store'!B5863,'B. Store opening dates'!$A$5:$A$2448,0))</f>
        <v>2005</v>
      </c>
      <c r="F5863" t="str">
        <f t="shared" si="182"/>
        <v>Old</v>
      </c>
      <c r="G5863" t="str">
        <f t="shared" si="183"/>
        <v>Existing</v>
      </c>
    </row>
    <row r="5864" spans="1:7" ht="19" x14ac:dyDescent="0.25">
      <c r="A5864" s="7">
        <v>2015</v>
      </c>
      <c r="B5864" s="7" t="s">
        <v>740</v>
      </c>
      <c r="C5864" s="7" t="s">
        <v>7</v>
      </c>
      <c r="D5864" s="24">
        <v>75819.350000000006</v>
      </c>
      <c r="E5864">
        <f>INDEX('B. Store opening dates'!$B$5:$B$2448,MATCH('A. Sales by store'!B5864,'B. Store opening dates'!$A$5:$A$2448,0))</f>
        <v>2005</v>
      </c>
      <c r="F5864" t="str">
        <f t="shared" si="182"/>
        <v>Old</v>
      </c>
      <c r="G5864" t="str">
        <f t="shared" si="183"/>
        <v>Existing</v>
      </c>
    </row>
    <row r="5865" spans="1:7" ht="19" x14ac:dyDescent="0.25">
      <c r="A5865" s="7">
        <v>2014</v>
      </c>
      <c r="B5865" s="7" t="s">
        <v>740</v>
      </c>
      <c r="C5865" s="7" t="s">
        <v>7</v>
      </c>
      <c r="D5865" s="24">
        <v>79708.75</v>
      </c>
      <c r="E5865">
        <f>INDEX('B. Store opening dates'!$B$5:$B$2448,MATCH('A. Sales by store'!B5865,'B. Store opening dates'!$A$5:$A$2448,0))</f>
        <v>2005</v>
      </c>
      <c r="F5865" t="str">
        <f t="shared" si="182"/>
        <v>Old</v>
      </c>
      <c r="G5865" t="str">
        <f t="shared" si="183"/>
        <v>Existing</v>
      </c>
    </row>
    <row r="5866" spans="1:7" ht="19" x14ac:dyDescent="0.25">
      <c r="A5866" s="7">
        <v>2015</v>
      </c>
      <c r="B5866" s="7" t="s">
        <v>740</v>
      </c>
      <c r="C5866" s="7" t="s">
        <v>8</v>
      </c>
      <c r="D5866" s="24">
        <v>729582.97</v>
      </c>
      <c r="E5866">
        <f>INDEX('B. Store opening dates'!$B$5:$B$2448,MATCH('A. Sales by store'!B5866,'B. Store opening dates'!$A$5:$A$2448,0))</f>
        <v>2005</v>
      </c>
      <c r="F5866" t="str">
        <f t="shared" si="182"/>
        <v>Old</v>
      </c>
      <c r="G5866" t="str">
        <f t="shared" si="183"/>
        <v>Existing</v>
      </c>
    </row>
    <row r="5867" spans="1:7" ht="19" x14ac:dyDescent="0.25">
      <c r="A5867" s="7">
        <v>2014</v>
      </c>
      <c r="B5867" s="7" t="s">
        <v>740</v>
      </c>
      <c r="C5867" s="7" t="s">
        <v>8</v>
      </c>
      <c r="D5867" s="24">
        <v>765441.52</v>
      </c>
      <c r="E5867">
        <f>INDEX('B. Store opening dates'!$B$5:$B$2448,MATCH('A. Sales by store'!B5867,'B. Store opening dates'!$A$5:$A$2448,0))</f>
        <v>2005</v>
      </c>
      <c r="F5867" t="str">
        <f t="shared" si="182"/>
        <v>Old</v>
      </c>
      <c r="G5867" t="str">
        <f t="shared" si="183"/>
        <v>Existing</v>
      </c>
    </row>
    <row r="5868" spans="1:7" ht="19" x14ac:dyDescent="0.25">
      <c r="A5868" s="7">
        <v>2015</v>
      </c>
      <c r="B5868" s="7" t="s">
        <v>741</v>
      </c>
      <c r="C5868" s="7" t="s">
        <v>5</v>
      </c>
      <c r="D5868" s="24">
        <v>805728.46</v>
      </c>
      <c r="E5868">
        <f>INDEX('B. Store opening dates'!$B$5:$B$2448,MATCH('A. Sales by store'!B5868,'B. Store opening dates'!$A$5:$A$2448,0))</f>
        <v>2005</v>
      </c>
      <c r="F5868" t="str">
        <f t="shared" si="182"/>
        <v>Old</v>
      </c>
      <c r="G5868" t="str">
        <f t="shared" si="183"/>
        <v>Existing</v>
      </c>
    </row>
    <row r="5869" spans="1:7" ht="19" x14ac:dyDescent="0.25">
      <c r="A5869" s="7">
        <v>2014</v>
      </c>
      <c r="B5869" s="7" t="s">
        <v>741</v>
      </c>
      <c r="C5869" s="7" t="s">
        <v>5</v>
      </c>
      <c r="D5869" s="24">
        <v>884087.53</v>
      </c>
      <c r="E5869">
        <f>INDEX('B. Store opening dates'!$B$5:$B$2448,MATCH('A. Sales by store'!B5869,'B. Store opening dates'!$A$5:$A$2448,0))</f>
        <v>2005</v>
      </c>
      <c r="F5869" t="str">
        <f t="shared" si="182"/>
        <v>Old</v>
      </c>
      <c r="G5869" t="str">
        <f t="shared" si="183"/>
        <v>Existing</v>
      </c>
    </row>
    <row r="5870" spans="1:7" ht="19" x14ac:dyDescent="0.25">
      <c r="A5870" s="7">
        <v>2015</v>
      </c>
      <c r="B5870" s="7" t="s">
        <v>741</v>
      </c>
      <c r="C5870" s="7" t="s">
        <v>6</v>
      </c>
      <c r="D5870" s="24">
        <v>458069.13</v>
      </c>
      <c r="E5870">
        <f>INDEX('B. Store opening dates'!$B$5:$B$2448,MATCH('A. Sales by store'!B5870,'B. Store opening dates'!$A$5:$A$2448,0))</f>
        <v>2005</v>
      </c>
      <c r="F5870" t="str">
        <f t="shared" si="182"/>
        <v>Old</v>
      </c>
      <c r="G5870" t="str">
        <f t="shared" si="183"/>
        <v>Existing</v>
      </c>
    </row>
    <row r="5871" spans="1:7" ht="19" x14ac:dyDescent="0.25">
      <c r="A5871" s="7">
        <v>2014</v>
      </c>
      <c r="B5871" s="7" t="s">
        <v>741</v>
      </c>
      <c r="C5871" s="7" t="s">
        <v>6</v>
      </c>
      <c r="D5871" s="24">
        <v>321651.53000000003</v>
      </c>
      <c r="E5871">
        <f>INDEX('B. Store opening dates'!$B$5:$B$2448,MATCH('A. Sales by store'!B5871,'B. Store opening dates'!$A$5:$A$2448,0))</f>
        <v>2005</v>
      </c>
      <c r="F5871" t="str">
        <f t="shared" si="182"/>
        <v>Old</v>
      </c>
      <c r="G5871" t="str">
        <f t="shared" si="183"/>
        <v>Existing</v>
      </c>
    </row>
    <row r="5872" spans="1:7" ht="19" x14ac:dyDescent="0.25">
      <c r="A5872" s="7">
        <v>2015</v>
      </c>
      <c r="B5872" s="7" t="s">
        <v>741</v>
      </c>
      <c r="C5872" s="7" t="s">
        <v>7</v>
      </c>
      <c r="D5872" s="24">
        <v>160178.74</v>
      </c>
      <c r="E5872">
        <f>INDEX('B. Store opening dates'!$B$5:$B$2448,MATCH('A. Sales by store'!B5872,'B. Store opening dates'!$A$5:$A$2448,0))</f>
        <v>2005</v>
      </c>
      <c r="F5872" t="str">
        <f t="shared" si="182"/>
        <v>Old</v>
      </c>
      <c r="G5872" t="str">
        <f t="shared" si="183"/>
        <v>Existing</v>
      </c>
    </row>
    <row r="5873" spans="1:7" ht="19" x14ac:dyDescent="0.25">
      <c r="A5873" s="7">
        <v>2014</v>
      </c>
      <c r="B5873" s="7" t="s">
        <v>741</v>
      </c>
      <c r="C5873" s="7" t="s">
        <v>7</v>
      </c>
      <c r="D5873" s="24">
        <v>168919.75</v>
      </c>
      <c r="E5873">
        <f>INDEX('B. Store opening dates'!$B$5:$B$2448,MATCH('A. Sales by store'!B5873,'B. Store opening dates'!$A$5:$A$2448,0))</f>
        <v>2005</v>
      </c>
      <c r="F5873" t="str">
        <f t="shared" si="182"/>
        <v>Old</v>
      </c>
      <c r="G5873" t="str">
        <f t="shared" si="183"/>
        <v>Existing</v>
      </c>
    </row>
    <row r="5874" spans="1:7" ht="19" x14ac:dyDescent="0.25">
      <c r="A5874" s="7">
        <v>2015</v>
      </c>
      <c r="B5874" s="7" t="s">
        <v>741</v>
      </c>
      <c r="C5874" s="7" t="s">
        <v>8</v>
      </c>
      <c r="D5874" s="24">
        <v>471234</v>
      </c>
      <c r="E5874">
        <f>INDEX('B. Store opening dates'!$B$5:$B$2448,MATCH('A. Sales by store'!B5874,'B. Store opening dates'!$A$5:$A$2448,0))</f>
        <v>2005</v>
      </c>
      <c r="F5874" t="str">
        <f t="shared" si="182"/>
        <v>Old</v>
      </c>
      <c r="G5874" t="str">
        <f t="shared" si="183"/>
        <v>Existing</v>
      </c>
    </row>
    <row r="5875" spans="1:7" ht="19" x14ac:dyDescent="0.25">
      <c r="A5875" s="7">
        <v>2014</v>
      </c>
      <c r="B5875" s="7" t="s">
        <v>741</v>
      </c>
      <c r="C5875" s="7" t="s">
        <v>8</v>
      </c>
      <c r="D5875" s="24">
        <v>488208.66</v>
      </c>
      <c r="E5875">
        <f>INDEX('B. Store opening dates'!$B$5:$B$2448,MATCH('A. Sales by store'!B5875,'B. Store opening dates'!$A$5:$A$2448,0))</f>
        <v>2005</v>
      </c>
      <c r="F5875" t="str">
        <f t="shared" si="182"/>
        <v>Old</v>
      </c>
      <c r="G5875" t="str">
        <f t="shared" si="183"/>
        <v>Existing</v>
      </c>
    </row>
    <row r="5876" spans="1:7" ht="19" x14ac:dyDescent="0.25">
      <c r="A5876" s="7">
        <v>2015</v>
      </c>
      <c r="B5876" s="7" t="s">
        <v>742</v>
      </c>
      <c r="C5876" s="7" t="s">
        <v>5</v>
      </c>
      <c r="D5876" s="24">
        <v>491379.33</v>
      </c>
      <c r="E5876">
        <f>INDEX('B. Store opening dates'!$B$5:$B$2448,MATCH('A. Sales by store'!B5876,'B. Store opening dates'!$A$5:$A$2448,0))</f>
        <v>2005</v>
      </c>
      <c r="F5876" t="str">
        <f t="shared" si="182"/>
        <v>Old</v>
      </c>
      <c r="G5876" t="str">
        <f t="shared" si="183"/>
        <v>Existing</v>
      </c>
    </row>
    <row r="5877" spans="1:7" ht="19" x14ac:dyDescent="0.25">
      <c r="A5877" s="7">
        <v>2014</v>
      </c>
      <c r="B5877" s="7" t="s">
        <v>742</v>
      </c>
      <c r="C5877" s="7" t="s">
        <v>5</v>
      </c>
      <c r="D5877" s="24">
        <v>544679.87</v>
      </c>
      <c r="E5877">
        <f>INDEX('B. Store opening dates'!$B$5:$B$2448,MATCH('A. Sales by store'!B5877,'B. Store opening dates'!$A$5:$A$2448,0))</f>
        <v>2005</v>
      </c>
      <c r="F5877" t="str">
        <f t="shared" si="182"/>
        <v>Old</v>
      </c>
      <c r="G5877" t="str">
        <f t="shared" si="183"/>
        <v>Existing</v>
      </c>
    </row>
    <row r="5878" spans="1:7" ht="19" x14ac:dyDescent="0.25">
      <c r="A5878" s="7">
        <v>2015</v>
      </c>
      <c r="B5878" s="7" t="s">
        <v>742</v>
      </c>
      <c r="C5878" s="7" t="s">
        <v>6</v>
      </c>
      <c r="D5878" s="24">
        <v>525508.52</v>
      </c>
      <c r="E5878">
        <f>INDEX('B. Store opening dates'!$B$5:$B$2448,MATCH('A. Sales by store'!B5878,'B. Store opening dates'!$A$5:$A$2448,0))</f>
        <v>2005</v>
      </c>
      <c r="F5878" t="str">
        <f t="shared" si="182"/>
        <v>Old</v>
      </c>
      <c r="G5878" t="str">
        <f t="shared" si="183"/>
        <v>Existing</v>
      </c>
    </row>
    <row r="5879" spans="1:7" ht="19" x14ac:dyDescent="0.25">
      <c r="A5879" s="7">
        <v>2014</v>
      </c>
      <c r="B5879" s="7" t="s">
        <v>742</v>
      </c>
      <c r="C5879" s="7" t="s">
        <v>6</v>
      </c>
      <c r="D5879" s="24">
        <v>372668.95</v>
      </c>
      <c r="E5879">
        <f>INDEX('B. Store opening dates'!$B$5:$B$2448,MATCH('A. Sales by store'!B5879,'B. Store opening dates'!$A$5:$A$2448,0))</f>
        <v>2005</v>
      </c>
      <c r="F5879" t="str">
        <f t="shared" si="182"/>
        <v>Old</v>
      </c>
      <c r="G5879" t="str">
        <f t="shared" si="183"/>
        <v>Existing</v>
      </c>
    </row>
    <row r="5880" spans="1:7" ht="19" x14ac:dyDescent="0.25">
      <c r="A5880" s="7">
        <v>2015</v>
      </c>
      <c r="B5880" s="7" t="s">
        <v>742</v>
      </c>
      <c r="C5880" s="7" t="s">
        <v>7</v>
      </c>
      <c r="D5880" s="24">
        <v>167547.24</v>
      </c>
      <c r="E5880">
        <f>INDEX('B. Store opening dates'!$B$5:$B$2448,MATCH('A. Sales by store'!B5880,'B. Store opening dates'!$A$5:$A$2448,0))</f>
        <v>2005</v>
      </c>
      <c r="F5880" t="str">
        <f t="shared" si="182"/>
        <v>Old</v>
      </c>
      <c r="G5880" t="str">
        <f t="shared" si="183"/>
        <v>Existing</v>
      </c>
    </row>
    <row r="5881" spans="1:7" ht="19" x14ac:dyDescent="0.25">
      <c r="A5881" s="7">
        <v>2014</v>
      </c>
      <c r="B5881" s="7" t="s">
        <v>742</v>
      </c>
      <c r="C5881" s="7" t="s">
        <v>7</v>
      </c>
      <c r="D5881" s="24">
        <v>178604.98</v>
      </c>
      <c r="E5881">
        <f>INDEX('B. Store opening dates'!$B$5:$B$2448,MATCH('A. Sales by store'!B5881,'B. Store opening dates'!$A$5:$A$2448,0))</f>
        <v>2005</v>
      </c>
      <c r="F5881" t="str">
        <f t="shared" si="182"/>
        <v>Old</v>
      </c>
      <c r="G5881" t="str">
        <f t="shared" si="183"/>
        <v>Existing</v>
      </c>
    </row>
    <row r="5882" spans="1:7" ht="19" x14ac:dyDescent="0.25">
      <c r="A5882" s="7">
        <v>2015</v>
      </c>
      <c r="B5882" s="7" t="s">
        <v>742</v>
      </c>
      <c r="C5882" s="7" t="s">
        <v>8</v>
      </c>
      <c r="D5882" s="24">
        <v>558648.93000000005</v>
      </c>
      <c r="E5882">
        <f>INDEX('B. Store opening dates'!$B$5:$B$2448,MATCH('A. Sales by store'!B5882,'B. Store opening dates'!$A$5:$A$2448,0))</f>
        <v>2005</v>
      </c>
      <c r="F5882" t="str">
        <f t="shared" si="182"/>
        <v>Old</v>
      </c>
      <c r="G5882" t="str">
        <f t="shared" si="183"/>
        <v>Existing</v>
      </c>
    </row>
    <row r="5883" spans="1:7" ht="19" x14ac:dyDescent="0.25">
      <c r="A5883" s="7">
        <v>2014</v>
      </c>
      <c r="B5883" s="7" t="s">
        <v>742</v>
      </c>
      <c r="C5883" s="7" t="s">
        <v>8</v>
      </c>
      <c r="D5883" s="24">
        <v>583541.56999999995</v>
      </c>
      <c r="E5883">
        <f>INDEX('B. Store opening dates'!$B$5:$B$2448,MATCH('A. Sales by store'!B5883,'B. Store opening dates'!$A$5:$A$2448,0))</f>
        <v>2005</v>
      </c>
      <c r="F5883" t="str">
        <f t="shared" si="182"/>
        <v>Old</v>
      </c>
      <c r="G5883" t="str">
        <f t="shared" si="183"/>
        <v>Existing</v>
      </c>
    </row>
    <row r="5884" spans="1:7" ht="19" x14ac:dyDescent="0.25">
      <c r="A5884" s="7">
        <v>2015</v>
      </c>
      <c r="B5884" s="7" t="s">
        <v>743</v>
      </c>
      <c r="C5884" s="7" t="s">
        <v>5</v>
      </c>
      <c r="D5884" s="24">
        <v>932901.58</v>
      </c>
      <c r="E5884">
        <f>INDEX('B. Store opening dates'!$B$5:$B$2448,MATCH('A. Sales by store'!B5884,'B. Store opening dates'!$A$5:$A$2448,0))</f>
        <v>2005</v>
      </c>
      <c r="F5884" t="str">
        <f t="shared" si="182"/>
        <v>Old</v>
      </c>
      <c r="G5884" t="str">
        <f t="shared" si="183"/>
        <v>Existing</v>
      </c>
    </row>
    <row r="5885" spans="1:7" ht="19" x14ac:dyDescent="0.25">
      <c r="A5885" s="7">
        <v>2014</v>
      </c>
      <c r="B5885" s="7" t="s">
        <v>743</v>
      </c>
      <c r="C5885" s="7" t="s">
        <v>5</v>
      </c>
      <c r="D5885" s="24">
        <v>1022062.11</v>
      </c>
      <c r="E5885">
        <f>INDEX('B. Store opening dates'!$B$5:$B$2448,MATCH('A. Sales by store'!B5885,'B. Store opening dates'!$A$5:$A$2448,0))</f>
        <v>2005</v>
      </c>
      <c r="F5885" t="str">
        <f t="shared" si="182"/>
        <v>Old</v>
      </c>
      <c r="G5885" t="str">
        <f t="shared" si="183"/>
        <v>Existing</v>
      </c>
    </row>
    <row r="5886" spans="1:7" ht="19" x14ac:dyDescent="0.25">
      <c r="A5886" s="7">
        <v>2015</v>
      </c>
      <c r="B5886" s="7" t="s">
        <v>743</v>
      </c>
      <c r="C5886" s="7" t="s">
        <v>6</v>
      </c>
      <c r="D5886" s="24">
        <v>246291.66</v>
      </c>
      <c r="E5886">
        <f>INDEX('B. Store opening dates'!$B$5:$B$2448,MATCH('A. Sales by store'!B5886,'B. Store opening dates'!$A$5:$A$2448,0))</f>
        <v>2005</v>
      </c>
      <c r="F5886" t="str">
        <f t="shared" si="182"/>
        <v>Old</v>
      </c>
      <c r="G5886" t="str">
        <f t="shared" si="183"/>
        <v>Existing</v>
      </c>
    </row>
    <row r="5887" spans="1:7" ht="19" x14ac:dyDescent="0.25">
      <c r="A5887" s="7">
        <v>2014</v>
      </c>
      <c r="B5887" s="7" t="s">
        <v>743</v>
      </c>
      <c r="C5887" s="7" t="s">
        <v>6</v>
      </c>
      <c r="D5887" s="24">
        <v>176978.4</v>
      </c>
      <c r="E5887">
        <f>INDEX('B. Store opening dates'!$B$5:$B$2448,MATCH('A. Sales by store'!B5887,'B. Store opening dates'!$A$5:$A$2448,0))</f>
        <v>2005</v>
      </c>
      <c r="F5887" t="str">
        <f t="shared" si="182"/>
        <v>Old</v>
      </c>
      <c r="G5887" t="str">
        <f t="shared" si="183"/>
        <v>Existing</v>
      </c>
    </row>
    <row r="5888" spans="1:7" ht="19" x14ac:dyDescent="0.25">
      <c r="A5888" s="7">
        <v>2015</v>
      </c>
      <c r="B5888" s="7" t="s">
        <v>743</v>
      </c>
      <c r="C5888" s="7" t="s">
        <v>7</v>
      </c>
      <c r="D5888" s="24">
        <v>193407.62</v>
      </c>
      <c r="E5888">
        <f>INDEX('B. Store opening dates'!$B$5:$B$2448,MATCH('A. Sales by store'!B5888,'B. Store opening dates'!$A$5:$A$2448,0))</f>
        <v>2005</v>
      </c>
      <c r="F5888" t="str">
        <f t="shared" si="182"/>
        <v>Old</v>
      </c>
      <c r="G5888" t="str">
        <f t="shared" si="183"/>
        <v>Existing</v>
      </c>
    </row>
    <row r="5889" spans="1:7" ht="19" x14ac:dyDescent="0.25">
      <c r="A5889" s="7">
        <v>2014</v>
      </c>
      <c r="B5889" s="7" t="s">
        <v>743</v>
      </c>
      <c r="C5889" s="7" t="s">
        <v>7</v>
      </c>
      <c r="D5889" s="24">
        <v>205973.59</v>
      </c>
      <c r="E5889">
        <f>INDEX('B. Store opening dates'!$B$5:$B$2448,MATCH('A. Sales by store'!B5889,'B. Store opening dates'!$A$5:$A$2448,0))</f>
        <v>2005</v>
      </c>
      <c r="F5889" t="str">
        <f t="shared" si="182"/>
        <v>Old</v>
      </c>
      <c r="G5889" t="str">
        <f t="shared" si="183"/>
        <v>Existing</v>
      </c>
    </row>
    <row r="5890" spans="1:7" ht="19" x14ac:dyDescent="0.25">
      <c r="A5890" s="7">
        <v>2015</v>
      </c>
      <c r="B5890" s="7" t="s">
        <v>743</v>
      </c>
      <c r="C5890" s="7" t="s">
        <v>8</v>
      </c>
      <c r="D5890" s="24">
        <v>737488.78</v>
      </c>
      <c r="E5890">
        <f>INDEX('B. Store opening dates'!$B$5:$B$2448,MATCH('A. Sales by store'!B5890,'B. Store opening dates'!$A$5:$A$2448,0))</f>
        <v>2005</v>
      </c>
      <c r="F5890" t="str">
        <f t="shared" si="182"/>
        <v>Old</v>
      </c>
      <c r="G5890" t="str">
        <f t="shared" si="183"/>
        <v>Existing</v>
      </c>
    </row>
    <row r="5891" spans="1:7" ht="19" x14ac:dyDescent="0.25">
      <c r="A5891" s="7">
        <v>2014</v>
      </c>
      <c r="B5891" s="7" t="s">
        <v>743</v>
      </c>
      <c r="C5891" s="7" t="s">
        <v>8</v>
      </c>
      <c r="D5891" s="24">
        <v>774299.39</v>
      </c>
      <c r="E5891">
        <f>INDEX('B. Store opening dates'!$B$5:$B$2448,MATCH('A. Sales by store'!B5891,'B. Store opening dates'!$A$5:$A$2448,0))</f>
        <v>2005</v>
      </c>
      <c r="F5891" t="str">
        <f t="shared" si="182"/>
        <v>Old</v>
      </c>
      <c r="G5891" t="str">
        <f t="shared" si="183"/>
        <v>Existing</v>
      </c>
    </row>
    <row r="5892" spans="1:7" ht="19" x14ac:dyDescent="0.25">
      <c r="A5892" s="7">
        <v>2015</v>
      </c>
      <c r="B5892" s="7" t="s">
        <v>744</v>
      </c>
      <c r="C5892" s="7" t="s">
        <v>5</v>
      </c>
      <c r="D5892" s="24">
        <v>674365.19</v>
      </c>
      <c r="E5892">
        <f>INDEX('B. Store opening dates'!$B$5:$B$2448,MATCH('A. Sales by store'!B5892,'B. Store opening dates'!$A$5:$A$2448,0))</f>
        <v>2005</v>
      </c>
      <c r="F5892" t="str">
        <f t="shared" si="182"/>
        <v>Old</v>
      </c>
      <c r="G5892" t="str">
        <f t="shared" si="183"/>
        <v>Existing</v>
      </c>
    </row>
    <row r="5893" spans="1:7" ht="19" x14ac:dyDescent="0.25">
      <c r="A5893" s="7">
        <v>2014</v>
      </c>
      <c r="B5893" s="7" t="s">
        <v>744</v>
      </c>
      <c r="C5893" s="7" t="s">
        <v>5</v>
      </c>
      <c r="D5893" s="24">
        <v>742370.37</v>
      </c>
      <c r="E5893">
        <f>INDEX('B. Store opening dates'!$B$5:$B$2448,MATCH('A. Sales by store'!B5893,'B. Store opening dates'!$A$5:$A$2448,0))</f>
        <v>2005</v>
      </c>
      <c r="F5893" t="str">
        <f t="shared" ref="F5893:F5956" si="184">IF(A5893 = 2015, IF(E5893&lt; 2015, "Old","New"),IF(E5893 &lt; 2014, "Old","New"))</f>
        <v>Old</v>
      </c>
      <c r="G5893" t="str">
        <f t="shared" ref="G5893:G5956" si="185">IF(A5893 = 2015, IF(E5893&lt; 2015, "Existing","New"),"Existing")</f>
        <v>Existing</v>
      </c>
    </row>
    <row r="5894" spans="1:7" ht="19" x14ac:dyDescent="0.25">
      <c r="A5894" s="7">
        <v>2015</v>
      </c>
      <c r="B5894" s="7" t="s">
        <v>744</v>
      </c>
      <c r="C5894" s="7" t="s">
        <v>6</v>
      </c>
      <c r="D5894" s="24">
        <v>415479.51</v>
      </c>
      <c r="E5894">
        <f>INDEX('B. Store opening dates'!$B$5:$B$2448,MATCH('A. Sales by store'!B5894,'B. Store opening dates'!$A$5:$A$2448,0))</f>
        <v>2005</v>
      </c>
      <c r="F5894" t="str">
        <f t="shared" si="184"/>
        <v>Old</v>
      </c>
      <c r="G5894" t="str">
        <f t="shared" si="185"/>
        <v>Existing</v>
      </c>
    </row>
    <row r="5895" spans="1:7" ht="19" x14ac:dyDescent="0.25">
      <c r="A5895" s="7">
        <v>2014</v>
      </c>
      <c r="B5895" s="7" t="s">
        <v>744</v>
      </c>
      <c r="C5895" s="7" t="s">
        <v>6</v>
      </c>
      <c r="D5895" s="24">
        <v>304440.09999999998</v>
      </c>
      <c r="E5895">
        <f>INDEX('B. Store opening dates'!$B$5:$B$2448,MATCH('A. Sales by store'!B5895,'B. Store opening dates'!$A$5:$A$2448,0))</f>
        <v>2005</v>
      </c>
      <c r="F5895" t="str">
        <f t="shared" si="184"/>
        <v>Old</v>
      </c>
      <c r="G5895" t="str">
        <f t="shared" si="185"/>
        <v>Existing</v>
      </c>
    </row>
    <row r="5896" spans="1:7" ht="19" x14ac:dyDescent="0.25">
      <c r="A5896" s="7">
        <v>2015</v>
      </c>
      <c r="B5896" s="7" t="s">
        <v>744</v>
      </c>
      <c r="C5896" s="7" t="s">
        <v>7</v>
      </c>
      <c r="D5896" s="24">
        <v>61620.73</v>
      </c>
      <c r="E5896">
        <f>INDEX('B. Store opening dates'!$B$5:$B$2448,MATCH('A. Sales by store'!B5896,'B. Store opening dates'!$A$5:$A$2448,0))</f>
        <v>2005</v>
      </c>
      <c r="F5896" t="str">
        <f t="shared" si="184"/>
        <v>Old</v>
      </c>
      <c r="G5896" t="str">
        <f t="shared" si="185"/>
        <v>Existing</v>
      </c>
    </row>
    <row r="5897" spans="1:7" ht="19" x14ac:dyDescent="0.25">
      <c r="A5897" s="7">
        <v>2014</v>
      </c>
      <c r="B5897" s="7" t="s">
        <v>744</v>
      </c>
      <c r="C5897" s="7" t="s">
        <v>7</v>
      </c>
      <c r="D5897" s="24">
        <v>64421.43</v>
      </c>
      <c r="E5897">
        <f>INDEX('B. Store opening dates'!$B$5:$B$2448,MATCH('A. Sales by store'!B5897,'B. Store opening dates'!$A$5:$A$2448,0))</f>
        <v>2005</v>
      </c>
      <c r="F5897" t="str">
        <f t="shared" si="184"/>
        <v>Old</v>
      </c>
      <c r="G5897" t="str">
        <f t="shared" si="185"/>
        <v>Existing</v>
      </c>
    </row>
    <row r="5898" spans="1:7" ht="19" x14ac:dyDescent="0.25">
      <c r="A5898" s="7">
        <v>2015</v>
      </c>
      <c r="B5898" s="7" t="s">
        <v>744</v>
      </c>
      <c r="C5898" s="7" t="s">
        <v>8</v>
      </c>
      <c r="D5898" s="24">
        <v>788556.13</v>
      </c>
      <c r="E5898">
        <f>INDEX('B. Store opening dates'!$B$5:$B$2448,MATCH('A. Sales by store'!B5898,'B. Store opening dates'!$A$5:$A$2448,0))</f>
        <v>2005</v>
      </c>
      <c r="F5898" t="str">
        <f t="shared" si="184"/>
        <v>Old</v>
      </c>
      <c r="G5898" t="str">
        <f t="shared" si="185"/>
        <v>Existing</v>
      </c>
    </row>
    <row r="5899" spans="1:7" ht="19" x14ac:dyDescent="0.25">
      <c r="A5899" s="7">
        <v>2014</v>
      </c>
      <c r="B5899" s="7" t="s">
        <v>744</v>
      </c>
      <c r="C5899" s="7" t="s">
        <v>8</v>
      </c>
      <c r="D5899" s="24">
        <v>826472.16</v>
      </c>
      <c r="E5899">
        <f>INDEX('B. Store opening dates'!$B$5:$B$2448,MATCH('A. Sales by store'!B5899,'B. Store opening dates'!$A$5:$A$2448,0))</f>
        <v>2005</v>
      </c>
      <c r="F5899" t="str">
        <f t="shared" si="184"/>
        <v>Old</v>
      </c>
      <c r="G5899" t="str">
        <f t="shared" si="185"/>
        <v>Existing</v>
      </c>
    </row>
    <row r="5900" spans="1:7" ht="19" x14ac:dyDescent="0.25">
      <c r="A5900" s="7">
        <v>2015</v>
      </c>
      <c r="B5900" s="7" t="s">
        <v>745</v>
      </c>
      <c r="C5900" s="7" t="s">
        <v>5</v>
      </c>
      <c r="D5900" s="24">
        <v>474743.99</v>
      </c>
      <c r="E5900">
        <f>INDEX('B. Store opening dates'!$B$5:$B$2448,MATCH('A. Sales by store'!B5900,'B. Store opening dates'!$A$5:$A$2448,0))</f>
        <v>2005</v>
      </c>
      <c r="F5900" t="str">
        <f t="shared" si="184"/>
        <v>Old</v>
      </c>
      <c r="G5900" t="str">
        <f t="shared" si="185"/>
        <v>Existing</v>
      </c>
    </row>
    <row r="5901" spans="1:7" ht="19" x14ac:dyDescent="0.25">
      <c r="A5901" s="7">
        <v>2014</v>
      </c>
      <c r="B5901" s="7" t="s">
        <v>745</v>
      </c>
      <c r="C5901" s="7" t="s">
        <v>5</v>
      </c>
      <c r="D5901" s="24">
        <v>516295.47</v>
      </c>
      <c r="E5901">
        <f>INDEX('B. Store opening dates'!$B$5:$B$2448,MATCH('A. Sales by store'!B5901,'B. Store opening dates'!$A$5:$A$2448,0))</f>
        <v>2005</v>
      </c>
      <c r="F5901" t="str">
        <f t="shared" si="184"/>
        <v>Old</v>
      </c>
      <c r="G5901" t="str">
        <f t="shared" si="185"/>
        <v>Existing</v>
      </c>
    </row>
    <row r="5902" spans="1:7" ht="19" x14ac:dyDescent="0.25">
      <c r="A5902" s="7">
        <v>2015</v>
      </c>
      <c r="B5902" s="7" t="s">
        <v>745</v>
      </c>
      <c r="C5902" s="7" t="s">
        <v>6</v>
      </c>
      <c r="D5902" s="24">
        <v>274964.99</v>
      </c>
      <c r="E5902">
        <f>INDEX('B. Store opening dates'!$B$5:$B$2448,MATCH('A. Sales by store'!B5902,'B. Store opening dates'!$A$5:$A$2448,0))</f>
        <v>2005</v>
      </c>
      <c r="F5902" t="str">
        <f t="shared" si="184"/>
        <v>Old</v>
      </c>
      <c r="G5902" t="str">
        <f t="shared" si="185"/>
        <v>Existing</v>
      </c>
    </row>
    <row r="5903" spans="1:7" ht="19" x14ac:dyDescent="0.25">
      <c r="A5903" s="7">
        <v>2014</v>
      </c>
      <c r="B5903" s="7" t="s">
        <v>745</v>
      </c>
      <c r="C5903" s="7" t="s">
        <v>6</v>
      </c>
      <c r="D5903" s="24">
        <v>203257.14</v>
      </c>
      <c r="E5903">
        <f>INDEX('B. Store opening dates'!$B$5:$B$2448,MATCH('A. Sales by store'!B5903,'B. Store opening dates'!$A$5:$A$2448,0))</f>
        <v>2005</v>
      </c>
      <c r="F5903" t="str">
        <f t="shared" si="184"/>
        <v>Old</v>
      </c>
      <c r="G5903" t="str">
        <f t="shared" si="185"/>
        <v>Existing</v>
      </c>
    </row>
    <row r="5904" spans="1:7" ht="19" x14ac:dyDescent="0.25">
      <c r="A5904" s="7">
        <v>2015</v>
      </c>
      <c r="B5904" s="7" t="s">
        <v>745</v>
      </c>
      <c r="C5904" s="7" t="s">
        <v>7</v>
      </c>
      <c r="D5904" s="24">
        <v>56434.73</v>
      </c>
      <c r="E5904">
        <f>INDEX('B. Store opening dates'!$B$5:$B$2448,MATCH('A. Sales by store'!B5904,'B. Store opening dates'!$A$5:$A$2448,0))</f>
        <v>2005</v>
      </c>
      <c r="F5904" t="str">
        <f t="shared" si="184"/>
        <v>Old</v>
      </c>
      <c r="G5904" t="str">
        <f t="shared" si="185"/>
        <v>Existing</v>
      </c>
    </row>
    <row r="5905" spans="1:7" ht="19" x14ac:dyDescent="0.25">
      <c r="A5905" s="7">
        <v>2014</v>
      </c>
      <c r="B5905" s="7" t="s">
        <v>745</v>
      </c>
      <c r="C5905" s="7" t="s">
        <v>7</v>
      </c>
      <c r="D5905" s="24">
        <v>59616.03</v>
      </c>
      <c r="E5905">
        <f>INDEX('B. Store opening dates'!$B$5:$B$2448,MATCH('A. Sales by store'!B5905,'B. Store opening dates'!$A$5:$A$2448,0))</f>
        <v>2005</v>
      </c>
      <c r="F5905" t="str">
        <f t="shared" si="184"/>
        <v>Old</v>
      </c>
      <c r="G5905" t="str">
        <f t="shared" si="185"/>
        <v>Existing</v>
      </c>
    </row>
    <row r="5906" spans="1:7" ht="19" x14ac:dyDescent="0.25">
      <c r="A5906" s="7">
        <v>2015</v>
      </c>
      <c r="B5906" s="7" t="s">
        <v>745</v>
      </c>
      <c r="C5906" s="7" t="s">
        <v>8</v>
      </c>
      <c r="D5906" s="24">
        <v>614895.05000000005</v>
      </c>
      <c r="E5906">
        <f>INDEX('B. Store opening dates'!$B$5:$B$2448,MATCH('A. Sales by store'!B5906,'B. Store opening dates'!$A$5:$A$2448,0))</f>
        <v>2005</v>
      </c>
      <c r="F5906" t="str">
        <f t="shared" si="184"/>
        <v>Old</v>
      </c>
      <c r="G5906" t="str">
        <f t="shared" si="185"/>
        <v>Existing</v>
      </c>
    </row>
    <row r="5907" spans="1:7" ht="19" x14ac:dyDescent="0.25">
      <c r="A5907" s="7">
        <v>2014</v>
      </c>
      <c r="B5907" s="7" t="s">
        <v>745</v>
      </c>
      <c r="C5907" s="7" t="s">
        <v>8</v>
      </c>
      <c r="D5907" s="24">
        <v>639809.63</v>
      </c>
      <c r="E5907">
        <f>INDEX('B. Store opening dates'!$B$5:$B$2448,MATCH('A. Sales by store'!B5907,'B. Store opening dates'!$A$5:$A$2448,0))</f>
        <v>2005</v>
      </c>
      <c r="F5907" t="str">
        <f t="shared" si="184"/>
        <v>Old</v>
      </c>
      <c r="G5907" t="str">
        <f t="shared" si="185"/>
        <v>Existing</v>
      </c>
    </row>
    <row r="5908" spans="1:7" ht="19" x14ac:dyDescent="0.25">
      <c r="A5908" s="7">
        <v>2015</v>
      </c>
      <c r="B5908" s="7" t="s">
        <v>746</v>
      </c>
      <c r="C5908" s="7" t="s">
        <v>5</v>
      </c>
      <c r="D5908" s="24">
        <v>681741.64</v>
      </c>
      <c r="E5908">
        <f>INDEX('B. Store opening dates'!$B$5:$B$2448,MATCH('A. Sales by store'!B5908,'B. Store opening dates'!$A$5:$A$2448,0))</f>
        <v>2005</v>
      </c>
      <c r="F5908" t="str">
        <f t="shared" si="184"/>
        <v>Old</v>
      </c>
      <c r="G5908" t="str">
        <f t="shared" si="185"/>
        <v>Existing</v>
      </c>
    </row>
    <row r="5909" spans="1:7" ht="19" x14ac:dyDescent="0.25">
      <c r="A5909" s="7">
        <v>2014</v>
      </c>
      <c r="B5909" s="7" t="s">
        <v>746</v>
      </c>
      <c r="C5909" s="7" t="s">
        <v>5</v>
      </c>
      <c r="D5909" s="24">
        <v>741072.18</v>
      </c>
      <c r="E5909">
        <f>INDEX('B. Store opening dates'!$B$5:$B$2448,MATCH('A. Sales by store'!B5909,'B. Store opening dates'!$A$5:$A$2448,0))</f>
        <v>2005</v>
      </c>
      <c r="F5909" t="str">
        <f t="shared" si="184"/>
        <v>Old</v>
      </c>
      <c r="G5909" t="str">
        <f t="shared" si="185"/>
        <v>Existing</v>
      </c>
    </row>
    <row r="5910" spans="1:7" ht="19" x14ac:dyDescent="0.25">
      <c r="A5910" s="7">
        <v>2015</v>
      </c>
      <c r="B5910" s="7" t="s">
        <v>746</v>
      </c>
      <c r="C5910" s="7" t="s">
        <v>6</v>
      </c>
      <c r="D5910" s="24">
        <v>453795.96</v>
      </c>
      <c r="E5910">
        <f>INDEX('B. Store opening dates'!$B$5:$B$2448,MATCH('A. Sales by store'!B5910,'B. Store opening dates'!$A$5:$A$2448,0))</f>
        <v>2005</v>
      </c>
      <c r="F5910" t="str">
        <f t="shared" si="184"/>
        <v>Old</v>
      </c>
      <c r="G5910" t="str">
        <f t="shared" si="185"/>
        <v>Existing</v>
      </c>
    </row>
    <row r="5911" spans="1:7" ht="19" x14ac:dyDescent="0.25">
      <c r="A5911" s="7">
        <v>2014</v>
      </c>
      <c r="B5911" s="7" t="s">
        <v>746</v>
      </c>
      <c r="C5911" s="7" t="s">
        <v>6</v>
      </c>
      <c r="D5911" s="24">
        <v>337272.56</v>
      </c>
      <c r="E5911">
        <f>INDEX('B. Store opening dates'!$B$5:$B$2448,MATCH('A. Sales by store'!B5911,'B. Store opening dates'!$A$5:$A$2448,0))</f>
        <v>2005</v>
      </c>
      <c r="F5911" t="str">
        <f t="shared" si="184"/>
        <v>Old</v>
      </c>
      <c r="G5911" t="str">
        <f t="shared" si="185"/>
        <v>Existing</v>
      </c>
    </row>
    <row r="5912" spans="1:7" ht="19" x14ac:dyDescent="0.25">
      <c r="A5912" s="7">
        <v>2015</v>
      </c>
      <c r="B5912" s="7" t="s">
        <v>746</v>
      </c>
      <c r="C5912" s="7" t="s">
        <v>7</v>
      </c>
      <c r="D5912" s="24">
        <v>241458.41</v>
      </c>
      <c r="E5912">
        <f>INDEX('B. Store opening dates'!$B$5:$B$2448,MATCH('A. Sales by store'!B5912,'B. Store opening dates'!$A$5:$A$2448,0))</f>
        <v>2005</v>
      </c>
      <c r="F5912" t="str">
        <f t="shared" si="184"/>
        <v>Old</v>
      </c>
      <c r="G5912" t="str">
        <f t="shared" si="185"/>
        <v>Existing</v>
      </c>
    </row>
    <row r="5913" spans="1:7" ht="19" x14ac:dyDescent="0.25">
      <c r="A5913" s="7">
        <v>2014</v>
      </c>
      <c r="B5913" s="7" t="s">
        <v>746</v>
      </c>
      <c r="C5913" s="7" t="s">
        <v>7</v>
      </c>
      <c r="D5913" s="24">
        <v>253986.52</v>
      </c>
      <c r="E5913">
        <f>INDEX('B. Store opening dates'!$B$5:$B$2448,MATCH('A. Sales by store'!B5913,'B. Store opening dates'!$A$5:$A$2448,0))</f>
        <v>2005</v>
      </c>
      <c r="F5913" t="str">
        <f t="shared" si="184"/>
        <v>Old</v>
      </c>
      <c r="G5913" t="str">
        <f t="shared" si="185"/>
        <v>Existing</v>
      </c>
    </row>
    <row r="5914" spans="1:7" ht="19" x14ac:dyDescent="0.25">
      <c r="A5914" s="7">
        <v>2015</v>
      </c>
      <c r="B5914" s="7" t="s">
        <v>746</v>
      </c>
      <c r="C5914" s="7" t="s">
        <v>8</v>
      </c>
      <c r="D5914" s="24">
        <v>627554.72</v>
      </c>
      <c r="E5914">
        <f>INDEX('B. Store opening dates'!$B$5:$B$2448,MATCH('A. Sales by store'!B5914,'B. Store opening dates'!$A$5:$A$2448,0))</f>
        <v>2005</v>
      </c>
      <c r="F5914" t="str">
        <f t="shared" si="184"/>
        <v>Old</v>
      </c>
      <c r="G5914" t="str">
        <f t="shared" si="185"/>
        <v>Existing</v>
      </c>
    </row>
    <row r="5915" spans="1:7" ht="19" x14ac:dyDescent="0.25">
      <c r="A5915" s="7">
        <v>2014</v>
      </c>
      <c r="B5915" s="7" t="s">
        <v>746</v>
      </c>
      <c r="C5915" s="7" t="s">
        <v>8</v>
      </c>
      <c r="D5915" s="24">
        <v>651117.13</v>
      </c>
      <c r="E5915">
        <f>INDEX('B. Store opening dates'!$B$5:$B$2448,MATCH('A. Sales by store'!B5915,'B. Store opening dates'!$A$5:$A$2448,0))</f>
        <v>2005</v>
      </c>
      <c r="F5915" t="str">
        <f t="shared" si="184"/>
        <v>Old</v>
      </c>
      <c r="G5915" t="str">
        <f t="shared" si="185"/>
        <v>Existing</v>
      </c>
    </row>
    <row r="5916" spans="1:7" ht="19" x14ac:dyDescent="0.25">
      <c r="A5916" s="7">
        <v>2015</v>
      </c>
      <c r="B5916" s="7" t="s">
        <v>747</v>
      </c>
      <c r="C5916" s="7" t="s">
        <v>5</v>
      </c>
      <c r="D5916" s="24">
        <v>817419.62</v>
      </c>
      <c r="E5916">
        <f>INDEX('B. Store opening dates'!$B$5:$B$2448,MATCH('A. Sales by store'!B5916,'B. Store opening dates'!$A$5:$A$2448,0))</f>
        <v>2005</v>
      </c>
      <c r="F5916" t="str">
        <f t="shared" si="184"/>
        <v>Old</v>
      </c>
      <c r="G5916" t="str">
        <f t="shared" si="185"/>
        <v>Existing</v>
      </c>
    </row>
    <row r="5917" spans="1:7" ht="19" x14ac:dyDescent="0.25">
      <c r="A5917" s="7">
        <v>2014</v>
      </c>
      <c r="B5917" s="7" t="s">
        <v>747</v>
      </c>
      <c r="C5917" s="7" t="s">
        <v>5</v>
      </c>
      <c r="D5917" s="24">
        <v>903615.93</v>
      </c>
      <c r="E5917">
        <f>INDEX('B. Store opening dates'!$B$5:$B$2448,MATCH('A. Sales by store'!B5917,'B. Store opening dates'!$A$5:$A$2448,0))</f>
        <v>2005</v>
      </c>
      <c r="F5917" t="str">
        <f t="shared" si="184"/>
        <v>Old</v>
      </c>
      <c r="G5917" t="str">
        <f t="shared" si="185"/>
        <v>Existing</v>
      </c>
    </row>
    <row r="5918" spans="1:7" ht="19" x14ac:dyDescent="0.25">
      <c r="A5918" s="7">
        <v>2015</v>
      </c>
      <c r="B5918" s="7" t="s">
        <v>747</v>
      </c>
      <c r="C5918" s="7" t="s">
        <v>6</v>
      </c>
      <c r="D5918" s="24">
        <v>385561.41</v>
      </c>
      <c r="E5918">
        <f>INDEX('B. Store opening dates'!$B$5:$B$2448,MATCH('A. Sales by store'!B5918,'B. Store opening dates'!$A$5:$A$2448,0))</f>
        <v>2005</v>
      </c>
      <c r="F5918" t="str">
        <f t="shared" si="184"/>
        <v>Old</v>
      </c>
      <c r="G5918" t="str">
        <f t="shared" si="185"/>
        <v>Existing</v>
      </c>
    </row>
    <row r="5919" spans="1:7" ht="19" x14ac:dyDescent="0.25">
      <c r="A5919" s="7">
        <v>2014</v>
      </c>
      <c r="B5919" s="7" t="s">
        <v>747</v>
      </c>
      <c r="C5919" s="7" t="s">
        <v>6</v>
      </c>
      <c r="D5919" s="24">
        <v>269276.99</v>
      </c>
      <c r="E5919">
        <f>INDEX('B. Store opening dates'!$B$5:$B$2448,MATCH('A. Sales by store'!B5919,'B. Store opening dates'!$A$5:$A$2448,0))</f>
        <v>2005</v>
      </c>
      <c r="F5919" t="str">
        <f t="shared" si="184"/>
        <v>Old</v>
      </c>
      <c r="G5919" t="str">
        <f t="shared" si="185"/>
        <v>Existing</v>
      </c>
    </row>
    <row r="5920" spans="1:7" ht="19" x14ac:dyDescent="0.25">
      <c r="A5920" s="7">
        <v>2015</v>
      </c>
      <c r="B5920" s="7" t="s">
        <v>747</v>
      </c>
      <c r="C5920" s="7" t="s">
        <v>7</v>
      </c>
      <c r="D5920" s="24">
        <v>206821.88</v>
      </c>
      <c r="E5920">
        <f>INDEX('B. Store opening dates'!$B$5:$B$2448,MATCH('A. Sales by store'!B5920,'B. Store opening dates'!$A$5:$A$2448,0))</f>
        <v>2005</v>
      </c>
      <c r="F5920" t="str">
        <f t="shared" si="184"/>
        <v>Old</v>
      </c>
      <c r="G5920" t="str">
        <f t="shared" si="185"/>
        <v>Existing</v>
      </c>
    </row>
    <row r="5921" spans="1:7" ht="19" x14ac:dyDescent="0.25">
      <c r="A5921" s="7">
        <v>2014</v>
      </c>
      <c r="B5921" s="7" t="s">
        <v>747</v>
      </c>
      <c r="C5921" s="7" t="s">
        <v>7</v>
      </c>
      <c r="D5921" s="24">
        <v>216298.01</v>
      </c>
      <c r="E5921">
        <f>INDEX('B. Store opening dates'!$B$5:$B$2448,MATCH('A. Sales by store'!B5921,'B. Store opening dates'!$A$5:$A$2448,0))</f>
        <v>2005</v>
      </c>
      <c r="F5921" t="str">
        <f t="shared" si="184"/>
        <v>Old</v>
      </c>
      <c r="G5921" t="str">
        <f t="shared" si="185"/>
        <v>Existing</v>
      </c>
    </row>
    <row r="5922" spans="1:7" ht="19" x14ac:dyDescent="0.25">
      <c r="A5922" s="7">
        <v>2015</v>
      </c>
      <c r="B5922" s="7" t="s">
        <v>747</v>
      </c>
      <c r="C5922" s="7" t="s">
        <v>8</v>
      </c>
      <c r="D5922" s="24">
        <v>484671.22</v>
      </c>
      <c r="E5922">
        <f>INDEX('B. Store opening dates'!$B$5:$B$2448,MATCH('A. Sales by store'!B5922,'B. Store opening dates'!$A$5:$A$2448,0))</f>
        <v>2005</v>
      </c>
      <c r="F5922" t="str">
        <f t="shared" si="184"/>
        <v>Old</v>
      </c>
      <c r="G5922" t="str">
        <f t="shared" si="185"/>
        <v>Existing</v>
      </c>
    </row>
    <row r="5923" spans="1:7" ht="19" x14ac:dyDescent="0.25">
      <c r="A5923" s="7">
        <v>2014</v>
      </c>
      <c r="B5923" s="7" t="s">
        <v>747</v>
      </c>
      <c r="C5923" s="7" t="s">
        <v>8</v>
      </c>
      <c r="D5923" s="24">
        <v>499728.24</v>
      </c>
      <c r="E5923">
        <f>INDEX('B. Store opening dates'!$B$5:$B$2448,MATCH('A. Sales by store'!B5923,'B. Store opening dates'!$A$5:$A$2448,0))</f>
        <v>2005</v>
      </c>
      <c r="F5923" t="str">
        <f t="shared" si="184"/>
        <v>Old</v>
      </c>
      <c r="G5923" t="str">
        <f t="shared" si="185"/>
        <v>Existing</v>
      </c>
    </row>
    <row r="5924" spans="1:7" ht="19" x14ac:dyDescent="0.25">
      <c r="A5924" s="7">
        <v>2015</v>
      </c>
      <c r="B5924" s="7" t="s">
        <v>748</v>
      </c>
      <c r="C5924" s="7" t="s">
        <v>5</v>
      </c>
      <c r="D5924" s="24">
        <v>494467.93</v>
      </c>
      <c r="E5924">
        <f>INDEX('B. Store opening dates'!$B$5:$B$2448,MATCH('A. Sales by store'!B5924,'B. Store opening dates'!$A$5:$A$2448,0))</f>
        <v>2005</v>
      </c>
      <c r="F5924" t="str">
        <f t="shared" si="184"/>
        <v>Old</v>
      </c>
      <c r="G5924" t="str">
        <f t="shared" si="185"/>
        <v>Existing</v>
      </c>
    </row>
    <row r="5925" spans="1:7" ht="19" x14ac:dyDescent="0.25">
      <c r="A5925" s="7">
        <v>2014</v>
      </c>
      <c r="B5925" s="7" t="s">
        <v>748</v>
      </c>
      <c r="C5925" s="7" t="s">
        <v>5</v>
      </c>
      <c r="D5925" s="24">
        <v>540853.68000000005</v>
      </c>
      <c r="E5925">
        <f>INDEX('B. Store opening dates'!$B$5:$B$2448,MATCH('A. Sales by store'!B5925,'B. Store opening dates'!$A$5:$A$2448,0))</f>
        <v>2005</v>
      </c>
      <c r="F5925" t="str">
        <f t="shared" si="184"/>
        <v>Old</v>
      </c>
      <c r="G5925" t="str">
        <f t="shared" si="185"/>
        <v>Existing</v>
      </c>
    </row>
    <row r="5926" spans="1:7" ht="19" x14ac:dyDescent="0.25">
      <c r="A5926" s="7">
        <v>2015</v>
      </c>
      <c r="B5926" s="7" t="s">
        <v>748</v>
      </c>
      <c r="C5926" s="7" t="s">
        <v>6</v>
      </c>
      <c r="D5926" s="24">
        <v>580079.69999999995</v>
      </c>
      <c r="E5926">
        <f>INDEX('B. Store opening dates'!$B$5:$B$2448,MATCH('A. Sales by store'!B5926,'B. Store opening dates'!$A$5:$A$2448,0))</f>
        <v>2005</v>
      </c>
      <c r="F5926" t="str">
        <f t="shared" si="184"/>
        <v>Old</v>
      </c>
      <c r="G5926" t="str">
        <f t="shared" si="185"/>
        <v>Existing</v>
      </c>
    </row>
    <row r="5927" spans="1:7" ht="19" x14ac:dyDescent="0.25">
      <c r="A5927" s="7">
        <v>2014</v>
      </c>
      <c r="B5927" s="7" t="s">
        <v>748</v>
      </c>
      <c r="C5927" s="7" t="s">
        <v>6</v>
      </c>
      <c r="D5927" s="24">
        <v>408664.69</v>
      </c>
      <c r="E5927">
        <f>INDEX('B. Store opening dates'!$B$5:$B$2448,MATCH('A. Sales by store'!B5927,'B. Store opening dates'!$A$5:$A$2448,0))</f>
        <v>2005</v>
      </c>
      <c r="F5927" t="str">
        <f t="shared" si="184"/>
        <v>Old</v>
      </c>
      <c r="G5927" t="str">
        <f t="shared" si="185"/>
        <v>Existing</v>
      </c>
    </row>
    <row r="5928" spans="1:7" ht="19" x14ac:dyDescent="0.25">
      <c r="A5928" s="7">
        <v>2015</v>
      </c>
      <c r="B5928" s="7" t="s">
        <v>748</v>
      </c>
      <c r="C5928" s="7" t="s">
        <v>7</v>
      </c>
      <c r="D5928" s="24">
        <v>127134.69</v>
      </c>
      <c r="E5928">
        <f>INDEX('B. Store opening dates'!$B$5:$B$2448,MATCH('A. Sales by store'!B5928,'B. Store opening dates'!$A$5:$A$2448,0))</f>
        <v>2005</v>
      </c>
      <c r="F5928" t="str">
        <f t="shared" si="184"/>
        <v>Old</v>
      </c>
      <c r="G5928" t="str">
        <f t="shared" si="185"/>
        <v>Existing</v>
      </c>
    </row>
    <row r="5929" spans="1:7" ht="19" x14ac:dyDescent="0.25">
      <c r="A5929" s="7">
        <v>2014</v>
      </c>
      <c r="B5929" s="7" t="s">
        <v>748</v>
      </c>
      <c r="C5929" s="7" t="s">
        <v>7</v>
      </c>
      <c r="D5929" s="24">
        <v>133769.48000000001</v>
      </c>
      <c r="E5929">
        <f>INDEX('B. Store opening dates'!$B$5:$B$2448,MATCH('A. Sales by store'!B5929,'B. Store opening dates'!$A$5:$A$2448,0))</f>
        <v>2005</v>
      </c>
      <c r="F5929" t="str">
        <f t="shared" si="184"/>
        <v>Old</v>
      </c>
      <c r="G5929" t="str">
        <f t="shared" si="185"/>
        <v>Existing</v>
      </c>
    </row>
    <row r="5930" spans="1:7" ht="19" x14ac:dyDescent="0.25">
      <c r="A5930" s="7">
        <v>2015</v>
      </c>
      <c r="B5930" s="7" t="s">
        <v>748</v>
      </c>
      <c r="C5930" s="7" t="s">
        <v>8</v>
      </c>
      <c r="D5930" s="24">
        <v>594320.93000000005</v>
      </c>
      <c r="E5930">
        <f>INDEX('B. Store opening dates'!$B$5:$B$2448,MATCH('A. Sales by store'!B5930,'B. Store opening dates'!$A$5:$A$2448,0))</f>
        <v>2005</v>
      </c>
      <c r="F5930" t="str">
        <f t="shared" si="184"/>
        <v>Old</v>
      </c>
      <c r="G5930" t="str">
        <f t="shared" si="185"/>
        <v>Existing</v>
      </c>
    </row>
    <row r="5931" spans="1:7" ht="19" x14ac:dyDescent="0.25">
      <c r="A5931" s="7">
        <v>2014</v>
      </c>
      <c r="B5931" s="7" t="s">
        <v>748</v>
      </c>
      <c r="C5931" s="7" t="s">
        <v>8</v>
      </c>
      <c r="D5931" s="24">
        <v>617283.04</v>
      </c>
      <c r="E5931">
        <f>INDEX('B. Store opening dates'!$B$5:$B$2448,MATCH('A. Sales by store'!B5931,'B. Store opening dates'!$A$5:$A$2448,0))</f>
        <v>2005</v>
      </c>
      <c r="F5931" t="str">
        <f t="shared" si="184"/>
        <v>Old</v>
      </c>
      <c r="G5931" t="str">
        <f t="shared" si="185"/>
        <v>Existing</v>
      </c>
    </row>
    <row r="5932" spans="1:7" ht="19" x14ac:dyDescent="0.25">
      <c r="A5932" s="7">
        <v>2015</v>
      </c>
      <c r="B5932" s="7" t="s">
        <v>749</v>
      </c>
      <c r="C5932" s="7" t="s">
        <v>5</v>
      </c>
      <c r="D5932" s="24">
        <v>560782</v>
      </c>
      <c r="E5932">
        <f>INDEX('B. Store opening dates'!$B$5:$B$2448,MATCH('A. Sales by store'!B5932,'B. Store opening dates'!$A$5:$A$2448,0))</f>
        <v>2005</v>
      </c>
      <c r="F5932" t="str">
        <f t="shared" si="184"/>
        <v>Old</v>
      </c>
      <c r="G5932" t="str">
        <f t="shared" si="185"/>
        <v>Existing</v>
      </c>
    </row>
    <row r="5933" spans="1:7" ht="19" x14ac:dyDescent="0.25">
      <c r="A5933" s="7">
        <v>2014</v>
      </c>
      <c r="B5933" s="7" t="s">
        <v>749</v>
      </c>
      <c r="C5933" s="7" t="s">
        <v>5</v>
      </c>
      <c r="D5933" s="24">
        <v>620780.35</v>
      </c>
      <c r="E5933">
        <f>INDEX('B. Store opening dates'!$B$5:$B$2448,MATCH('A. Sales by store'!B5933,'B. Store opening dates'!$A$5:$A$2448,0))</f>
        <v>2005</v>
      </c>
      <c r="F5933" t="str">
        <f t="shared" si="184"/>
        <v>Old</v>
      </c>
      <c r="G5933" t="str">
        <f t="shared" si="185"/>
        <v>Existing</v>
      </c>
    </row>
    <row r="5934" spans="1:7" ht="19" x14ac:dyDescent="0.25">
      <c r="A5934" s="7">
        <v>2015</v>
      </c>
      <c r="B5934" s="7" t="s">
        <v>749</v>
      </c>
      <c r="C5934" s="7" t="s">
        <v>6</v>
      </c>
      <c r="D5934" s="24">
        <v>588758.54</v>
      </c>
      <c r="E5934">
        <f>INDEX('B. Store opening dates'!$B$5:$B$2448,MATCH('A. Sales by store'!B5934,'B. Store opening dates'!$A$5:$A$2448,0))</f>
        <v>2005</v>
      </c>
      <c r="F5934" t="str">
        <f t="shared" si="184"/>
        <v>Old</v>
      </c>
      <c r="G5934" t="str">
        <f t="shared" si="185"/>
        <v>Existing</v>
      </c>
    </row>
    <row r="5935" spans="1:7" ht="19" x14ac:dyDescent="0.25">
      <c r="A5935" s="7">
        <v>2014</v>
      </c>
      <c r="B5935" s="7" t="s">
        <v>749</v>
      </c>
      <c r="C5935" s="7" t="s">
        <v>6</v>
      </c>
      <c r="D5935" s="24">
        <v>408815.44</v>
      </c>
      <c r="E5935">
        <f>INDEX('B. Store opening dates'!$B$5:$B$2448,MATCH('A. Sales by store'!B5935,'B. Store opening dates'!$A$5:$A$2448,0))</f>
        <v>2005</v>
      </c>
      <c r="F5935" t="str">
        <f t="shared" si="184"/>
        <v>Old</v>
      </c>
      <c r="G5935" t="str">
        <f t="shared" si="185"/>
        <v>Existing</v>
      </c>
    </row>
    <row r="5936" spans="1:7" ht="19" x14ac:dyDescent="0.25">
      <c r="A5936" s="7">
        <v>2015</v>
      </c>
      <c r="B5936" s="7" t="s">
        <v>749</v>
      </c>
      <c r="C5936" s="7" t="s">
        <v>7</v>
      </c>
      <c r="D5936" s="24">
        <v>220363.51</v>
      </c>
      <c r="E5936">
        <f>INDEX('B. Store opening dates'!$B$5:$B$2448,MATCH('A. Sales by store'!B5936,'B. Store opening dates'!$A$5:$A$2448,0))</f>
        <v>2005</v>
      </c>
      <c r="F5936" t="str">
        <f t="shared" si="184"/>
        <v>Old</v>
      </c>
      <c r="G5936" t="str">
        <f t="shared" si="185"/>
        <v>Existing</v>
      </c>
    </row>
    <row r="5937" spans="1:7" ht="19" x14ac:dyDescent="0.25">
      <c r="A5937" s="7">
        <v>2014</v>
      </c>
      <c r="B5937" s="7" t="s">
        <v>749</v>
      </c>
      <c r="C5937" s="7" t="s">
        <v>7</v>
      </c>
      <c r="D5937" s="24">
        <v>230527.53</v>
      </c>
      <c r="E5937">
        <f>INDEX('B. Store opening dates'!$B$5:$B$2448,MATCH('A. Sales by store'!B5937,'B. Store opening dates'!$A$5:$A$2448,0))</f>
        <v>2005</v>
      </c>
      <c r="F5937" t="str">
        <f t="shared" si="184"/>
        <v>Old</v>
      </c>
      <c r="G5937" t="str">
        <f t="shared" si="185"/>
        <v>Existing</v>
      </c>
    </row>
    <row r="5938" spans="1:7" ht="19" x14ac:dyDescent="0.25">
      <c r="A5938" s="7">
        <v>2015</v>
      </c>
      <c r="B5938" s="7" t="s">
        <v>749</v>
      </c>
      <c r="C5938" s="7" t="s">
        <v>8</v>
      </c>
      <c r="D5938" s="24">
        <v>419419.47</v>
      </c>
      <c r="E5938">
        <f>INDEX('B. Store opening dates'!$B$5:$B$2448,MATCH('A. Sales by store'!B5938,'B. Store opening dates'!$A$5:$A$2448,0))</f>
        <v>2005</v>
      </c>
      <c r="F5938" t="str">
        <f t="shared" si="184"/>
        <v>Old</v>
      </c>
      <c r="G5938" t="str">
        <f t="shared" si="185"/>
        <v>Existing</v>
      </c>
    </row>
    <row r="5939" spans="1:7" ht="19" x14ac:dyDescent="0.25">
      <c r="A5939" s="7">
        <v>2014</v>
      </c>
      <c r="B5939" s="7" t="s">
        <v>749</v>
      </c>
      <c r="C5939" s="7" t="s">
        <v>8</v>
      </c>
      <c r="D5939" s="24">
        <v>432390.7</v>
      </c>
      <c r="E5939">
        <f>INDEX('B. Store opening dates'!$B$5:$B$2448,MATCH('A. Sales by store'!B5939,'B. Store opening dates'!$A$5:$A$2448,0))</f>
        <v>2005</v>
      </c>
      <c r="F5939" t="str">
        <f t="shared" si="184"/>
        <v>Old</v>
      </c>
      <c r="G5939" t="str">
        <f t="shared" si="185"/>
        <v>Existing</v>
      </c>
    </row>
    <row r="5940" spans="1:7" ht="19" x14ac:dyDescent="0.25">
      <c r="A5940" s="7">
        <v>2015</v>
      </c>
      <c r="B5940" s="7" t="s">
        <v>750</v>
      </c>
      <c r="C5940" s="7" t="s">
        <v>5</v>
      </c>
      <c r="D5940" s="24">
        <v>729163.14</v>
      </c>
      <c r="E5940">
        <f>INDEX('B. Store opening dates'!$B$5:$B$2448,MATCH('A. Sales by store'!B5940,'B. Store opening dates'!$A$5:$A$2448,0))</f>
        <v>2005</v>
      </c>
      <c r="F5940" t="str">
        <f t="shared" si="184"/>
        <v>Old</v>
      </c>
      <c r="G5940" t="str">
        <f t="shared" si="185"/>
        <v>Existing</v>
      </c>
    </row>
    <row r="5941" spans="1:7" ht="19" x14ac:dyDescent="0.25">
      <c r="A5941" s="7">
        <v>2014</v>
      </c>
      <c r="B5941" s="7" t="s">
        <v>750</v>
      </c>
      <c r="C5941" s="7" t="s">
        <v>5</v>
      </c>
      <c r="D5941" s="24">
        <v>796983.01</v>
      </c>
      <c r="E5941">
        <f>INDEX('B. Store opening dates'!$B$5:$B$2448,MATCH('A. Sales by store'!B5941,'B. Store opening dates'!$A$5:$A$2448,0))</f>
        <v>2005</v>
      </c>
      <c r="F5941" t="str">
        <f t="shared" si="184"/>
        <v>Old</v>
      </c>
      <c r="G5941" t="str">
        <f t="shared" si="185"/>
        <v>Existing</v>
      </c>
    </row>
    <row r="5942" spans="1:7" ht="19" x14ac:dyDescent="0.25">
      <c r="A5942" s="7">
        <v>2015</v>
      </c>
      <c r="B5942" s="7" t="s">
        <v>750</v>
      </c>
      <c r="C5942" s="7" t="s">
        <v>6</v>
      </c>
      <c r="D5942" s="24">
        <v>342844.6</v>
      </c>
      <c r="E5942">
        <f>INDEX('B. Store opening dates'!$B$5:$B$2448,MATCH('A. Sales by store'!B5942,'B. Store opening dates'!$A$5:$A$2448,0))</f>
        <v>2005</v>
      </c>
      <c r="F5942" t="str">
        <f t="shared" si="184"/>
        <v>Old</v>
      </c>
      <c r="G5942" t="str">
        <f t="shared" si="185"/>
        <v>Existing</v>
      </c>
    </row>
    <row r="5943" spans="1:7" ht="19" x14ac:dyDescent="0.25">
      <c r="A5943" s="7">
        <v>2014</v>
      </c>
      <c r="B5943" s="7" t="s">
        <v>750</v>
      </c>
      <c r="C5943" s="7" t="s">
        <v>6</v>
      </c>
      <c r="D5943" s="24">
        <v>253515.82</v>
      </c>
      <c r="E5943">
        <f>INDEX('B. Store opening dates'!$B$5:$B$2448,MATCH('A. Sales by store'!B5943,'B. Store opening dates'!$A$5:$A$2448,0))</f>
        <v>2005</v>
      </c>
      <c r="F5943" t="str">
        <f t="shared" si="184"/>
        <v>Old</v>
      </c>
      <c r="G5943" t="str">
        <f t="shared" si="185"/>
        <v>Existing</v>
      </c>
    </row>
    <row r="5944" spans="1:7" ht="19" x14ac:dyDescent="0.25">
      <c r="A5944" s="7">
        <v>2015</v>
      </c>
      <c r="B5944" s="7" t="s">
        <v>750</v>
      </c>
      <c r="C5944" s="7" t="s">
        <v>7</v>
      </c>
      <c r="D5944" s="24">
        <v>125561.83</v>
      </c>
      <c r="E5944">
        <f>INDEX('B. Store opening dates'!$B$5:$B$2448,MATCH('A. Sales by store'!B5944,'B. Store opening dates'!$A$5:$A$2448,0))</f>
        <v>2005</v>
      </c>
      <c r="F5944" t="str">
        <f t="shared" si="184"/>
        <v>Old</v>
      </c>
      <c r="G5944" t="str">
        <f t="shared" si="185"/>
        <v>Existing</v>
      </c>
    </row>
    <row r="5945" spans="1:7" ht="19" x14ac:dyDescent="0.25">
      <c r="A5945" s="7">
        <v>2014</v>
      </c>
      <c r="B5945" s="7" t="s">
        <v>750</v>
      </c>
      <c r="C5945" s="7" t="s">
        <v>7</v>
      </c>
      <c r="D5945" s="24">
        <v>131758.59</v>
      </c>
      <c r="E5945">
        <f>INDEX('B. Store opening dates'!$B$5:$B$2448,MATCH('A. Sales by store'!B5945,'B. Store opening dates'!$A$5:$A$2448,0))</f>
        <v>2005</v>
      </c>
      <c r="F5945" t="str">
        <f t="shared" si="184"/>
        <v>Old</v>
      </c>
      <c r="G5945" t="str">
        <f t="shared" si="185"/>
        <v>Existing</v>
      </c>
    </row>
    <row r="5946" spans="1:7" ht="19" x14ac:dyDescent="0.25">
      <c r="A5946" s="7">
        <v>2015</v>
      </c>
      <c r="B5946" s="7" t="s">
        <v>750</v>
      </c>
      <c r="C5946" s="7" t="s">
        <v>8</v>
      </c>
      <c r="D5946" s="24">
        <v>493816.08</v>
      </c>
      <c r="E5946">
        <f>INDEX('B. Store opening dates'!$B$5:$B$2448,MATCH('A. Sales by store'!B5946,'B. Store opening dates'!$A$5:$A$2448,0))</f>
        <v>2005</v>
      </c>
      <c r="F5946" t="str">
        <f t="shared" si="184"/>
        <v>Old</v>
      </c>
      <c r="G5946" t="str">
        <f t="shared" si="185"/>
        <v>Existing</v>
      </c>
    </row>
    <row r="5947" spans="1:7" ht="19" x14ac:dyDescent="0.25">
      <c r="A5947" s="7">
        <v>2014</v>
      </c>
      <c r="B5947" s="7" t="s">
        <v>750</v>
      </c>
      <c r="C5947" s="7" t="s">
        <v>8</v>
      </c>
      <c r="D5947" s="24">
        <v>512266.73</v>
      </c>
      <c r="E5947">
        <f>INDEX('B. Store opening dates'!$B$5:$B$2448,MATCH('A. Sales by store'!B5947,'B. Store opening dates'!$A$5:$A$2448,0))</f>
        <v>2005</v>
      </c>
      <c r="F5947" t="str">
        <f t="shared" si="184"/>
        <v>Old</v>
      </c>
      <c r="G5947" t="str">
        <f t="shared" si="185"/>
        <v>Existing</v>
      </c>
    </row>
    <row r="5948" spans="1:7" ht="19" x14ac:dyDescent="0.25">
      <c r="A5948" s="7">
        <v>2015</v>
      </c>
      <c r="B5948" s="7" t="s">
        <v>751</v>
      </c>
      <c r="C5948" s="7" t="s">
        <v>5</v>
      </c>
      <c r="D5948" s="24">
        <v>795348.56</v>
      </c>
      <c r="E5948">
        <f>INDEX('B. Store opening dates'!$B$5:$B$2448,MATCH('A. Sales by store'!B5948,'B. Store opening dates'!$A$5:$A$2448,0))</f>
        <v>2005</v>
      </c>
      <c r="F5948" t="str">
        <f t="shared" si="184"/>
        <v>Old</v>
      </c>
      <c r="G5948" t="str">
        <f t="shared" si="185"/>
        <v>Existing</v>
      </c>
    </row>
    <row r="5949" spans="1:7" ht="19" x14ac:dyDescent="0.25">
      <c r="A5949" s="7">
        <v>2014</v>
      </c>
      <c r="B5949" s="7" t="s">
        <v>751</v>
      </c>
      <c r="C5949" s="7" t="s">
        <v>5</v>
      </c>
      <c r="D5949" s="24">
        <v>873192.35</v>
      </c>
      <c r="E5949">
        <f>INDEX('B. Store opening dates'!$B$5:$B$2448,MATCH('A. Sales by store'!B5949,'B. Store opening dates'!$A$5:$A$2448,0))</f>
        <v>2005</v>
      </c>
      <c r="F5949" t="str">
        <f t="shared" si="184"/>
        <v>Old</v>
      </c>
      <c r="G5949" t="str">
        <f t="shared" si="185"/>
        <v>Existing</v>
      </c>
    </row>
    <row r="5950" spans="1:7" ht="19" x14ac:dyDescent="0.25">
      <c r="A5950" s="7">
        <v>2015</v>
      </c>
      <c r="B5950" s="7" t="s">
        <v>751</v>
      </c>
      <c r="C5950" s="7" t="s">
        <v>6</v>
      </c>
      <c r="D5950" s="24">
        <v>426280.92</v>
      </c>
      <c r="E5950">
        <f>INDEX('B. Store opening dates'!$B$5:$B$2448,MATCH('A. Sales by store'!B5950,'B. Store opening dates'!$A$5:$A$2448,0))</f>
        <v>2005</v>
      </c>
      <c r="F5950" t="str">
        <f t="shared" si="184"/>
        <v>Old</v>
      </c>
      <c r="G5950" t="str">
        <f t="shared" si="185"/>
        <v>Existing</v>
      </c>
    </row>
    <row r="5951" spans="1:7" ht="19" x14ac:dyDescent="0.25">
      <c r="A5951" s="7">
        <v>2014</v>
      </c>
      <c r="B5951" s="7" t="s">
        <v>751</v>
      </c>
      <c r="C5951" s="7" t="s">
        <v>6</v>
      </c>
      <c r="D5951" s="24">
        <v>294987.90999999997</v>
      </c>
      <c r="E5951">
        <f>INDEX('B. Store opening dates'!$B$5:$B$2448,MATCH('A. Sales by store'!B5951,'B. Store opening dates'!$A$5:$A$2448,0))</f>
        <v>2005</v>
      </c>
      <c r="F5951" t="str">
        <f t="shared" si="184"/>
        <v>Old</v>
      </c>
      <c r="G5951" t="str">
        <f t="shared" si="185"/>
        <v>Existing</v>
      </c>
    </row>
    <row r="5952" spans="1:7" ht="19" x14ac:dyDescent="0.25">
      <c r="A5952" s="7">
        <v>2015</v>
      </c>
      <c r="B5952" s="7" t="s">
        <v>751</v>
      </c>
      <c r="C5952" s="7" t="s">
        <v>7</v>
      </c>
      <c r="D5952" s="24">
        <v>129563.05</v>
      </c>
      <c r="E5952">
        <f>INDEX('B. Store opening dates'!$B$5:$B$2448,MATCH('A. Sales by store'!B5952,'B. Store opening dates'!$A$5:$A$2448,0))</f>
        <v>2005</v>
      </c>
      <c r="F5952" t="str">
        <f t="shared" si="184"/>
        <v>Old</v>
      </c>
      <c r="G5952" t="str">
        <f t="shared" si="185"/>
        <v>Existing</v>
      </c>
    </row>
    <row r="5953" spans="1:7" ht="19" x14ac:dyDescent="0.25">
      <c r="A5953" s="7">
        <v>2014</v>
      </c>
      <c r="B5953" s="7" t="s">
        <v>751</v>
      </c>
      <c r="C5953" s="7" t="s">
        <v>7</v>
      </c>
      <c r="D5953" s="24">
        <v>137421</v>
      </c>
      <c r="E5953">
        <f>INDEX('B. Store opening dates'!$B$5:$B$2448,MATCH('A. Sales by store'!B5953,'B. Store opening dates'!$A$5:$A$2448,0))</f>
        <v>2005</v>
      </c>
      <c r="F5953" t="str">
        <f t="shared" si="184"/>
        <v>Old</v>
      </c>
      <c r="G5953" t="str">
        <f t="shared" si="185"/>
        <v>Existing</v>
      </c>
    </row>
    <row r="5954" spans="1:7" ht="19" x14ac:dyDescent="0.25">
      <c r="A5954" s="7">
        <v>2015</v>
      </c>
      <c r="B5954" s="7" t="s">
        <v>751</v>
      </c>
      <c r="C5954" s="7" t="s">
        <v>8</v>
      </c>
      <c r="D5954" s="24">
        <v>415233.74</v>
      </c>
      <c r="E5954">
        <f>INDEX('B. Store opening dates'!$B$5:$B$2448,MATCH('A. Sales by store'!B5954,'B. Store opening dates'!$A$5:$A$2448,0))</f>
        <v>2005</v>
      </c>
      <c r="F5954" t="str">
        <f t="shared" si="184"/>
        <v>Old</v>
      </c>
      <c r="G5954" t="str">
        <f t="shared" si="185"/>
        <v>Existing</v>
      </c>
    </row>
    <row r="5955" spans="1:7" ht="19" x14ac:dyDescent="0.25">
      <c r="A5955" s="7">
        <v>2014</v>
      </c>
      <c r="B5955" s="7" t="s">
        <v>751</v>
      </c>
      <c r="C5955" s="7" t="s">
        <v>8</v>
      </c>
      <c r="D5955" s="24">
        <v>427128.51</v>
      </c>
      <c r="E5955">
        <f>INDEX('B. Store opening dates'!$B$5:$B$2448,MATCH('A. Sales by store'!B5955,'B. Store opening dates'!$A$5:$A$2448,0))</f>
        <v>2005</v>
      </c>
      <c r="F5955" t="str">
        <f t="shared" si="184"/>
        <v>Old</v>
      </c>
      <c r="G5955" t="str">
        <f t="shared" si="185"/>
        <v>Existing</v>
      </c>
    </row>
    <row r="5956" spans="1:7" ht="19" x14ac:dyDescent="0.25">
      <c r="A5956" s="7">
        <v>2015</v>
      </c>
      <c r="B5956" s="7" t="s">
        <v>752</v>
      </c>
      <c r="C5956" s="7" t="s">
        <v>5</v>
      </c>
      <c r="D5956" s="24">
        <v>637803.25</v>
      </c>
      <c r="E5956">
        <f>INDEX('B. Store opening dates'!$B$5:$B$2448,MATCH('A. Sales by store'!B5956,'B. Store opening dates'!$A$5:$A$2448,0))</f>
        <v>2005</v>
      </c>
      <c r="F5956" t="str">
        <f t="shared" si="184"/>
        <v>Old</v>
      </c>
      <c r="G5956" t="str">
        <f t="shared" si="185"/>
        <v>Existing</v>
      </c>
    </row>
    <row r="5957" spans="1:7" ht="19" x14ac:dyDescent="0.25">
      <c r="A5957" s="7">
        <v>2014</v>
      </c>
      <c r="B5957" s="7" t="s">
        <v>752</v>
      </c>
      <c r="C5957" s="7" t="s">
        <v>5</v>
      </c>
      <c r="D5957" s="24">
        <v>699492.05</v>
      </c>
      <c r="E5957">
        <f>INDEX('B. Store opening dates'!$B$5:$B$2448,MATCH('A. Sales by store'!B5957,'B. Store opening dates'!$A$5:$A$2448,0))</f>
        <v>2005</v>
      </c>
      <c r="F5957" t="str">
        <f t="shared" ref="F5957:F6020" si="186">IF(A5957 = 2015, IF(E5957&lt; 2015, "Old","New"),IF(E5957 &lt; 2014, "Old","New"))</f>
        <v>Old</v>
      </c>
      <c r="G5957" t="str">
        <f t="shared" ref="G5957:G6020" si="187">IF(A5957 = 2015, IF(E5957&lt; 2015, "Existing","New"),"Existing")</f>
        <v>Existing</v>
      </c>
    </row>
    <row r="5958" spans="1:7" ht="19" x14ac:dyDescent="0.25">
      <c r="A5958" s="7">
        <v>2015</v>
      </c>
      <c r="B5958" s="7" t="s">
        <v>752</v>
      </c>
      <c r="C5958" s="7" t="s">
        <v>6</v>
      </c>
      <c r="D5958" s="24">
        <v>234307.64</v>
      </c>
      <c r="E5958">
        <f>INDEX('B. Store opening dates'!$B$5:$B$2448,MATCH('A. Sales by store'!B5958,'B. Store opening dates'!$A$5:$A$2448,0))</f>
        <v>2005</v>
      </c>
      <c r="F5958" t="str">
        <f t="shared" si="186"/>
        <v>Old</v>
      </c>
      <c r="G5958" t="str">
        <f t="shared" si="187"/>
        <v>Existing</v>
      </c>
    </row>
    <row r="5959" spans="1:7" ht="19" x14ac:dyDescent="0.25">
      <c r="A5959" s="7">
        <v>2014</v>
      </c>
      <c r="B5959" s="7" t="s">
        <v>752</v>
      </c>
      <c r="C5959" s="7" t="s">
        <v>6</v>
      </c>
      <c r="D5959" s="24">
        <v>166309.65</v>
      </c>
      <c r="E5959">
        <f>INDEX('B. Store opening dates'!$B$5:$B$2448,MATCH('A. Sales by store'!B5959,'B. Store opening dates'!$A$5:$A$2448,0))</f>
        <v>2005</v>
      </c>
      <c r="F5959" t="str">
        <f t="shared" si="186"/>
        <v>Old</v>
      </c>
      <c r="G5959" t="str">
        <f t="shared" si="187"/>
        <v>Existing</v>
      </c>
    </row>
    <row r="5960" spans="1:7" ht="19" x14ac:dyDescent="0.25">
      <c r="A5960" s="7">
        <v>2015</v>
      </c>
      <c r="B5960" s="7" t="s">
        <v>752</v>
      </c>
      <c r="C5960" s="7" t="s">
        <v>7</v>
      </c>
      <c r="D5960" s="24">
        <v>171578.6</v>
      </c>
      <c r="E5960">
        <f>INDEX('B. Store opening dates'!$B$5:$B$2448,MATCH('A. Sales by store'!B5960,'B. Store opening dates'!$A$5:$A$2448,0))</f>
        <v>2005</v>
      </c>
      <c r="F5960" t="str">
        <f t="shared" si="186"/>
        <v>Old</v>
      </c>
      <c r="G5960" t="str">
        <f t="shared" si="187"/>
        <v>Existing</v>
      </c>
    </row>
    <row r="5961" spans="1:7" ht="19" x14ac:dyDescent="0.25">
      <c r="A5961" s="7">
        <v>2014</v>
      </c>
      <c r="B5961" s="7" t="s">
        <v>752</v>
      </c>
      <c r="C5961" s="7" t="s">
        <v>7</v>
      </c>
      <c r="D5961" s="24">
        <v>180778.71</v>
      </c>
      <c r="E5961">
        <f>INDEX('B. Store opening dates'!$B$5:$B$2448,MATCH('A. Sales by store'!B5961,'B. Store opening dates'!$A$5:$A$2448,0))</f>
        <v>2005</v>
      </c>
      <c r="F5961" t="str">
        <f t="shared" si="186"/>
        <v>Old</v>
      </c>
      <c r="G5961" t="str">
        <f t="shared" si="187"/>
        <v>Existing</v>
      </c>
    </row>
    <row r="5962" spans="1:7" ht="19" x14ac:dyDescent="0.25">
      <c r="A5962" s="7">
        <v>2015</v>
      </c>
      <c r="B5962" s="7" t="s">
        <v>752</v>
      </c>
      <c r="C5962" s="7" t="s">
        <v>8</v>
      </c>
      <c r="D5962" s="24">
        <v>497106.32</v>
      </c>
      <c r="E5962">
        <f>INDEX('B. Store opening dates'!$B$5:$B$2448,MATCH('A. Sales by store'!B5962,'B. Store opening dates'!$A$5:$A$2448,0))</f>
        <v>2005</v>
      </c>
      <c r="F5962" t="str">
        <f t="shared" si="186"/>
        <v>Old</v>
      </c>
      <c r="G5962" t="str">
        <f t="shared" si="187"/>
        <v>Existing</v>
      </c>
    </row>
    <row r="5963" spans="1:7" ht="19" x14ac:dyDescent="0.25">
      <c r="A5963" s="7">
        <v>2014</v>
      </c>
      <c r="B5963" s="7" t="s">
        <v>752</v>
      </c>
      <c r="C5963" s="7" t="s">
        <v>8</v>
      </c>
      <c r="D5963" s="24">
        <v>512026.64</v>
      </c>
      <c r="E5963">
        <f>INDEX('B. Store opening dates'!$B$5:$B$2448,MATCH('A. Sales by store'!B5963,'B. Store opening dates'!$A$5:$A$2448,0))</f>
        <v>2005</v>
      </c>
      <c r="F5963" t="str">
        <f t="shared" si="186"/>
        <v>Old</v>
      </c>
      <c r="G5963" t="str">
        <f t="shared" si="187"/>
        <v>Existing</v>
      </c>
    </row>
    <row r="5964" spans="1:7" ht="19" x14ac:dyDescent="0.25">
      <c r="A5964" s="7">
        <v>2015</v>
      </c>
      <c r="B5964" s="7" t="s">
        <v>753</v>
      </c>
      <c r="C5964" s="7" t="s">
        <v>5</v>
      </c>
      <c r="D5964" s="24">
        <v>663875.02</v>
      </c>
      <c r="E5964">
        <f>INDEX('B. Store opening dates'!$B$5:$B$2448,MATCH('A. Sales by store'!B5964,'B. Store opening dates'!$A$5:$A$2448,0))</f>
        <v>2005</v>
      </c>
      <c r="F5964" t="str">
        <f t="shared" si="186"/>
        <v>Old</v>
      </c>
      <c r="G5964" t="str">
        <f t="shared" si="187"/>
        <v>Existing</v>
      </c>
    </row>
    <row r="5965" spans="1:7" ht="19" x14ac:dyDescent="0.25">
      <c r="A5965" s="7">
        <v>2014</v>
      </c>
      <c r="B5965" s="7" t="s">
        <v>753</v>
      </c>
      <c r="C5965" s="7" t="s">
        <v>5</v>
      </c>
      <c r="D5965" s="24">
        <v>734223.37</v>
      </c>
      <c r="E5965">
        <f>INDEX('B. Store opening dates'!$B$5:$B$2448,MATCH('A. Sales by store'!B5965,'B. Store opening dates'!$A$5:$A$2448,0))</f>
        <v>2005</v>
      </c>
      <c r="F5965" t="str">
        <f t="shared" si="186"/>
        <v>Old</v>
      </c>
      <c r="G5965" t="str">
        <f t="shared" si="187"/>
        <v>Existing</v>
      </c>
    </row>
    <row r="5966" spans="1:7" ht="19" x14ac:dyDescent="0.25">
      <c r="A5966" s="7">
        <v>2015</v>
      </c>
      <c r="B5966" s="7" t="s">
        <v>753</v>
      </c>
      <c r="C5966" s="7" t="s">
        <v>6</v>
      </c>
      <c r="D5966" s="24">
        <v>511023.2</v>
      </c>
      <c r="E5966">
        <f>INDEX('B. Store opening dates'!$B$5:$B$2448,MATCH('A. Sales by store'!B5966,'B. Store opening dates'!$A$5:$A$2448,0))</f>
        <v>2005</v>
      </c>
      <c r="F5966" t="str">
        <f t="shared" si="186"/>
        <v>Old</v>
      </c>
      <c r="G5966" t="str">
        <f t="shared" si="187"/>
        <v>Existing</v>
      </c>
    </row>
    <row r="5967" spans="1:7" ht="19" x14ac:dyDescent="0.25">
      <c r="A5967" s="7">
        <v>2014</v>
      </c>
      <c r="B5967" s="7" t="s">
        <v>753</v>
      </c>
      <c r="C5967" s="7" t="s">
        <v>6</v>
      </c>
      <c r="D5967" s="24">
        <v>366804.3</v>
      </c>
      <c r="E5967">
        <f>INDEX('B. Store opening dates'!$B$5:$B$2448,MATCH('A. Sales by store'!B5967,'B. Store opening dates'!$A$5:$A$2448,0))</f>
        <v>2005</v>
      </c>
      <c r="F5967" t="str">
        <f t="shared" si="186"/>
        <v>Old</v>
      </c>
      <c r="G5967" t="str">
        <f t="shared" si="187"/>
        <v>Existing</v>
      </c>
    </row>
    <row r="5968" spans="1:7" ht="19" x14ac:dyDescent="0.25">
      <c r="A5968" s="7">
        <v>2015</v>
      </c>
      <c r="B5968" s="7" t="s">
        <v>753</v>
      </c>
      <c r="C5968" s="7" t="s">
        <v>7</v>
      </c>
      <c r="D5968" s="24">
        <v>70309.05</v>
      </c>
      <c r="E5968">
        <f>INDEX('B. Store opening dates'!$B$5:$B$2448,MATCH('A. Sales by store'!B5968,'B. Store opening dates'!$A$5:$A$2448,0))</f>
        <v>2005</v>
      </c>
      <c r="F5968" t="str">
        <f t="shared" si="186"/>
        <v>Old</v>
      </c>
      <c r="G5968" t="str">
        <f t="shared" si="187"/>
        <v>Existing</v>
      </c>
    </row>
    <row r="5969" spans="1:7" ht="19" x14ac:dyDescent="0.25">
      <c r="A5969" s="7">
        <v>2014</v>
      </c>
      <c r="B5969" s="7" t="s">
        <v>753</v>
      </c>
      <c r="C5969" s="7" t="s">
        <v>7</v>
      </c>
      <c r="D5969" s="24">
        <v>74687.53</v>
      </c>
      <c r="E5969">
        <f>INDEX('B. Store opening dates'!$B$5:$B$2448,MATCH('A. Sales by store'!B5969,'B. Store opening dates'!$A$5:$A$2448,0))</f>
        <v>2005</v>
      </c>
      <c r="F5969" t="str">
        <f t="shared" si="186"/>
        <v>Old</v>
      </c>
      <c r="G5969" t="str">
        <f t="shared" si="187"/>
        <v>Existing</v>
      </c>
    </row>
    <row r="5970" spans="1:7" ht="19" x14ac:dyDescent="0.25">
      <c r="A5970" s="7">
        <v>2015</v>
      </c>
      <c r="B5970" s="7" t="s">
        <v>753</v>
      </c>
      <c r="C5970" s="7" t="s">
        <v>8</v>
      </c>
      <c r="D5970" s="24">
        <v>520364.41</v>
      </c>
      <c r="E5970">
        <f>INDEX('B. Store opening dates'!$B$5:$B$2448,MATCH('A. Sales by store'!B5970,'B. Store opening dates'!$A$5:$A$2448,0))</f>
        <v>2005</v>
      </c>
      <c r="F5970" t="str">
        <f t="shared" si="186"/>
        <v>Old</v>
      </c>
      <c r="G5970" t="str">
        <f t="shared" si="187"/>
        <v>Existing</v>
      </c>
    </row>
    <row r="5971" spans="1:7" ht="19" x14ac:dyDescent="0.25">
      <c r="A5971" s="7">
        <v>2014</v>
      </c>
      <c r="B5971" s="7" t="s">
        <v>753</v>
      </c>
      <c r="C5971" s="7" t="s">
        <v>8</v>
      </c>
      <c r="D5971" s="24">
        <v>537934.39</v>
      </c>
      <c r="E5971">
        <f>INDEX('B. Store opening dates'!$B$5:$B$2448,MATCH('A. Sales by store'!B5971,'B. Store opening dates'!$A$5:$A$2448,0))</f>
        <v>2005</v>
      </c>
      <c r="F5971" t="str">
        <f t="shared" si="186"/>
        <v>Old</v>
      </c>
      <c r="G5971" t="str">
        <f t="shared" si="187"/>
        <v>Existing</v>
      </c>
    </row>
    <row r="5972" spans="1:7" ht="19" x14ac:dyDescent="0.25">
      <c r="A5972" s="7">
        <v>2015</v>
      </c>
      <c r="B5972" s="7" t="s">
        <v>754</v>
      </c>
      <c r="C5972" s="7" t="s">
        <v>5</v>
      </c>
      <c r="D5972" s="24">
        <v>750067.84</v>
      </c>
      <c r="E5972">
        <f>INDEX('B. Store opening dates'!$B$5:$B$2448,MATCH('A. Sales by store'!B5972,'B. Store opening dates'!$A$5:$A$2448,0))</f>
        <v>2005</v>
      </c>
      <c r="F5972" t="str">
        <f t="shared" si="186"/>
        <v>Old</v>
      </c>
      <c r="G5972" t="str">
        <f t="shared" si="187"/>
        <v>Existing</v>
      </c>
    </row>
    <row r="5973" spans="1:7" ht="19" x14ac:dyDescent="0.25">
      <c r="A5973" s="7">
        <v>2014</v>
      </c>
      <c r="B5973" s="7" t="s">
        <v>754</v>
      </c>
      <c r="C5973" s="7" t="s">
        <v>5</v>
      </c>
      <c r="D5973" s="24">
        <v>831602.14</v>
      </c>
      <c r="E5973">
        <f>INDEX('B. Store opening dates'!$B$5:$B$2448,MATCH('A. Sales by store'!B5973,'B. Store opening dates'!$A$5:$A$2448,0))</f>
        <v>2005</v>
      </c>
      <c r="F5973" t="str">
        <f t="shared" si="186"/>
        <v>Old</v>
      </c>
      <c r="G5973" t="str">
        <f t="shared" si="187"/>
        <v>Existing</v>
      </c>
    </row>
    <row r="5974" spans="1:7" ht="19" x14ac:dyDescent="0.25">
      <c r="A5974" s="7">
        <v>2015</v>
      </c>
      <c r="B5974" s="7" t="s">
        <v>754</v>
      </c>
      <c r="C5974" s="7" t="s">
        <v>6</v>
      </c>
      <c r="D5974" s="24">
        <v>519766.47</v>
      </c>
      <c r="E5974">
        <f>INDEX('B. Store opening dates'!$B$5:$B$2448,MATCH('A. Sales by store'!B5974,'B. Store opening dates'!$A$5:$A$2448,0))</f>
        <v>2005</v>
      </c>
      <c r="F5974" t="str">
        <f t="shared" si="186"/>
        <v>Old</v>
      </c>
      <c r="G5974" t="str">
        <f t="shared" si="187"/>
        <v>Existing</v>
      </c>
    </row>
    <row r="5975" spans="1:7" ht="19" x14ac:dyDescent="0.25">
      <c r="A5975" s="7">
        <v>2014</v>
      </c>
      <c r="B5975" s="7" t="s">
        <v>754</v>
      </c>
      <c r="C5975" s="7" t="s">
        <v>6</v>
      </c>
      <c r="D5975" s="24">
        <v>373955.6</v>
      </c>
      <c r="E5975">
        <f>INDEX('B. Store opening dates'!$B$5:$B$2448,MATCH('A. Sales by store'!B5975,'B. Store opening dates'!$A$5:$A$2448,0))</f>
        <v>2005</v>
      </c>
      <c r="F5975" t="str">
        <f t="shared" si="186"/>
        <v>Old</v>
      </c>
      <c r="G5975" t="str">
        <f t="shared" si="187"/>
        <v>Existing</v>
      </c>
    </row>
    <row r="5976" spans="1:7" ht="19" x14ac:dyDescent="0.25">
      <c r="A5976" s="7">
        <v>2015</v>
      </c>
      <c r="B5976" s="7" t="s">
        <v>754</v>
      </c>
      <c r="C5976" s="7" t="s">
        <v>7</v>
      </c>
      <c r="D5976" s="24">
        <v>163341.07</v>
      </c>
      <c r="E5976">
        <f>INDEX('B. Store opening dates'!$B$5:$B$2448,MATCH('A. Sales by store'!B5976,'B. Store opening dates'!$A$5:$A$2448,0))</f>
        <v>2005</v>
      </c>
      <c r="F5976" t="str">
        <f t="shared" si="186"/>
        <v>Old</v>
      </c>
      <c r="G5976" t="str">
        <f t="shared" si="187"/>
        <v>Existing</v>
      </c>
    </row>
    <row r="5977" spans="1:7" ht="19" x14ac:dyDescent="0.25">
      <c r="A5977" s="7">
        <v>2014</v>
      </c>
      <c r="B5977" s="7" t="s">
        <v>754</v>
      </c>
      <c r="C5977" s="7" t="s">
        <v>7</v>
      </c>
      <c r="D5977" s="24">
        <v>172715.23</v>
      </c>
      <c r="E5977">
        <f>INDEX('B. Store opening dates'!$B$5:$B$2448,MATCH('A. Sales by store'!B5977,'B. Store opening dates'!$A$5:$A$2448,0))</f>
        <v>2005</v>
      </c>
      <c r="F5977" t="str">
        <f t="shared" si="186"/>
        <v>Old</v>
      </c>
      <c r="G5977" t="str">
        <f t="shared" si="187"/>
        <v>Existing</v>
      </c>
    </row>
    <row r="5978" spans="1:7" ht="19" x14ac:dyDescent="0.25">
      <c r="A5978" s="7">
        <v>2015</v>
      </c>
      <c r="B5978" s="7" t="s">
        <v>754</v>
      </c>
      <c r="C5978" s="7" t="s">
        <v>8</v>
      </c>
      <c r="D5978" s="24">
        <v>702154.2</v>
      </c>
      <c r="E5978">
        <f>INDEX('B. Store opening dates'!$B$5:$B$2448,MATCH('A. Sales by store'!B5978,'B. Store opening dates'!$A$5:$A$2448,0))</f>
        <v>2005</v>
      </c>
      <c r="F5978" t="str">
        <f t="shared" si="186"/>
        <v>Old</v>
      </c>
      <c r="G5978" t="str">
        <f t="shared" si="187"/>
        <v>Existing</v>
      </c>
    </row>
    <row r="5979" spans="1:7" ht="19" x14ac:dyDescent="0.25">
      <c r="A5979" s="7">
        <v>2014</v>
      </c>
      <c r="B5979" s="7" t="s">
        <v>754</v>
      </c>
      <c r="C5979" s="7" t="s">
        <v>8</v>
      </c>
      <c r="D5979" s="24">
        <v>722416.41</v>
      </c>
      <c r="E5979">
        <f>INDEX('B. Store opening dates'!$B$5:$B$2448,MATCH('A. Sales by store'!B5979,'B. Store opening dates'!$A$5:$A$2448,0))</f>
        <v>2005</v>
      </c>
      <c r="F5979" t="str">
        <f t="shared" si="186"/>
        <v>Old</v>
      </c>
      <c r="G5979" t="str">
        <f t="shared" si="187"/>
        <v>Existing</v>
      </c>
    </row>
    <row r="5980" spans="1:7" ht="19" x14ac:dyDescent="0.25">
      <c r="A5980" s="7">
        <v>2015</v>
      </c>
      <c r="B5980" s="7" t="s">
        <v>755</v>
      </c>
      <c r="C5980" s="7" t="s">
        <v>5</v>
      </c>
      <c r="D5980" s="24">
        <v>560495.18999999994</v>
      </c>
      <c r="E5980">
        <f>INDEX('B. Store opening dates'!$B$5:$B$2448,MATCH('A. Sales by store'!B5980,'B. Store opening dates'!$A$5:$A$2448,0))</f>
        <v>2005</v>
      </c>
      <c r="F5980" t="str">
        <f t="shared" si="186"/>
        <v>Old</v>
      </c>
      <c r="G5980" t="str">
        <f t="shared" si="187"/>
        <v>Existing</v>
      </c>
    </row>
    <row r="5981" spans="1:7" ht="19" x14ac:dyDescent="0.25">
      <c r="A5981" s="7">
        <v>2014</v>
      </c>
      <c r="B5981" s="7" t="s">
        <v>755</v>
      </c>
      <c r="C5981" s="7" t="s">
        <v>5</v>
      </c>
      <c r="D5981" s="24">
        <v>616092.80000000005</v>
      </c>
      <c r="E5981">
        <f>INDEX('B. Store opening dates'!$B$5:$B$2448,MATCH('A. Sales by store'!B5981,'B. Store opening dates'!$A$5:$A$2448,0))</f>
        <v>2005</v>
      </c>
      <c r="F5981" t="str">
        <f t="shared" si="186"/>
        <v>Old</v>
      </c>
      <c r="G5981" t="str">
        <f t="shared" si="187"/>
        <v>Existing</v>
      </c>
    </row>
    <row r="5982" spans="1:7" ht="19" x14ac:dyDescent="0.25">
      <c r="A5982" s="7">
        <v>2015</v>
      </c>
      <c r="B5982" s="7" t="s">
        <v>755</v>
      </c>
      <c r="C5982" s="7" t="s">
        <v>6</v>
      </c>
      <c r="D5982" s="24">
        <v>333664.27</v>
      </c>
      <c r="E5982">
        <f>INDEX('B. Store opening dates'!$B$5:$B$2448,MATCH('A. Sales by store'!B5982,'B. Store opening dates'!$A$5:$A$2448,0))</f>
        <v>2005</v>
      </c>
      <c r="F5982" t="str">
        <f t="shared" si="186"/>
        <v>Old</v>
      </c>
      <c r="G5982" t="str">
        <f t="shared" si="187"/>
        <v>Existing</v>
      </c>
    </row>
    <row r="5983" spans="1:7" ht="19" x14ac:dyDescent="0.25">
      <c r="A5983" s="7">
        <v>2014</v>
      </c>
      <c r="B5983" s="7" t="s">
        <v>755</v>
      </c>
      <c r="C5983" s="7" t="s">
        <v>6</v>
      </c>
      <c r="D5983" s="24">
        <v>241622.01</v>
      </c>
      <c r="E5983">
        <f>INDEX('B. Store opening dates'!$B$5:$B$2448,MATCH('A. Sales by store'!B5983,'B. Store opening dates'!$A$5:$A$2448,0))</f>
        <v>2005</v>
      </c>
      <c r="F5983" t="str">
        <f t="shared" si="186"/>
        <v>Old</v>
      </c>
      <c r="G5983" t="str">
        <f t="shared" si="187"/>
        <v>Existing</v>
      </c>
    </row>
    <row r="5984" spans="1:7" ht="19" x14ac:dyDescent="0.25">
      <c r="A5984" s="7">
        <v>2015</v>
      </c>
      <c r="B5984" s="7" t="s">
        <v>755</v>
      </c>
      <c r="C5984" s="7" t="s">
        <v>7</v>
      </c>
      <c r="D5984" s="24">
        <v>108559.97</v>
      </c>
      <c r="E5984">
        <f>INDEX('B. Store opening dates'!$B$5:$B$2448,MATCH('A. Sales by store'!B5984,'B. Store opening dates'!$A$5:$A$2448,0))</f>
        <v>2005</v>
      </c>
      <c r="F5984" t="str">
        <f t="shared" si="186"/>
        <v>Old</v>
      </c>
      <c r="G5984" t="str">
        <f t="shared" si="187"/>
        <v>Existing</v>
      </c>
    </row>
    <row r="5985" spans="1:7" ht="19" x14ac:dyDescent="0.25">
      <c r="A5985" s="7">
        <v>2014</v>
      </c>
      <c r="B5985" s="7" t="s">
        <v>755</v>
      </c>
      <c r="C5985" s="7" t="s">
        <v>7</v>
      </c>
      <c r="D5985" s="24">
        <v>114871.4</v>
      </c>
      <c r="E5985">
        <f>INDEX('B. Store opening dates'!$B$5:$B$2448,MATCH('A. Sales by store'!B5985,'B. Store opening dates'!$A$5:$A$2448,0))</f>
        <v>2005</v>
      </c>
      <c r="F5985" t="str">
        <f t="shared" si="186"/>
        <v>Old</v>
      </c>
      <c r="G5985" t="str">
        <f t="shared" si="187"/>
        <v>Existing</v>
      </c>
    </row>
    <row r="5986" spans="1:7" ht="19" x14ac:dyDescent="0.25">
      <c r="A5986" s="7">
        <v>2015</v>
      </c>
      <c r="B5986" s="7" t="s">
        <v>755</v>
      </c>
      <c r="C5986" s="7" t="s">
        <v>8</v>
      </c>
      <c r="D5986" s="24">
        <v>481291.17</v>
      </c>
      <c r="E5986">
        <f>INDEX('B. Store opening dates'!$B$5:$B$2448,MATCH('A. Sales by store'!B5986,'B. Store opening dates'!$A$5:$A$2448,0))</f>
        <v>2005</v>
      </c>
      <c r="F5986" t="str">
        <f t="shared" si="186"/>
        <v>Old</v>
      </c>
      <c r="G5986" t="str">
        <f t="shared" si="187"/>
        <v>Existing</v>
      </c>
    </row>
    <row r="5987" spans="1:7" ht="19" x14ac:dyDescent="0.25">
      <c r="A5987" s="7">
        <v>2014</v>
      </c>
      <c r="B5987" s="7" t="s">
        <v>755</v>
      </c>
      <c r="C5987" s="7" t="s">
        <v>8</v>
      </c>
      <c r="D5987" s="24">
        <v>502360.48</v>
      </c>
      <c r="E5987">
        <f>INDEX('B. Store opening dates'!$B$5:$B$2448,MATCH('A. Sales by store'!B5987,'B. Store opening dates'!$A$5:$A$2448,0))</f>
        <v>2005</v>
      </c>
      <c r="F5987" t="str">
        <f t="shared" si="186"/>
        <v>Old</v>
      </c>
      <c r="G5987" t="str">
        <f t="shared" si="187"/>
        <v>Existing</v>
      </c>
    </row>
    <row r="5988" spans="1:7" ht="19" x14ac:dyDescent="0.25">
      <c r="A5988" s="7">
        <v>2015</v>
      </c>
      <c r="B5988" s="7" t="s">
        <v>756</v>
      </c>
      <c r="C5988" s="7" t="s">
        <v>5</v>
      </c>
      <c r="D5988" s="24">
        <v>766375.61</v>
      </c>
      <c r="E5988">
        <f>INDEX('B. Store opening dates'!$B$5:$B$2448,MATCH('A. Sales by store'!B5988,'B. Store opening dates'!$A$5:$A$2448,0))</f>
        <v>2005</v>
      </c>
      <c r="F5988" t="str">
        <f t="shared" si="186"/>
        <v>Old</v>
      </c>
      <c r="G5988" t="str">
        <f t="shared" si="187"/>
        <v>Existing</v>
      </c>
    </row>
    <row r="5989" spans="1:7" ht="19" x14ac:dyDescent="0.25">
      <c r="A5989" s="7">
        <v>2014</v>
      </c>
      <c r="B5989" s="7" t="s">
        <v>756</v>
      </c>
      <c r="C5989" s="7" t="s">
        <v>5</v>
      </c>
      <c r="D5989" s="24">
        <v>835943.69</v>
      </c>
      <c r="E5989">
        <f>INDEX('B. Store opening dates'!$B$5:$B$2448,MATCH('A. Sales by store'!B5989,'B. Store opening dates'!$A$5:$A$2448,0))</f>
        <v>2005</v>
      </c>
      <c r="F5989" t="str">
        <f t="shared" si="186"/>
        <v>Old</v>
      </c>
      <c r="G5989" t="str">
        <f t="shared" si="187"/>
        <v>Existing</v>
      </c>
    </row>
    <row r="5990" spans="1:7" ht="19" x14ac:dyDescent="0.25">
      <c r="A5990" s="7">
        <v>2015</v>
      </c>
      <c r="B5990" s="7" t="s">
        <v>756</v>
      </c>
      <c r="C5990" s="7" t="s">
        <v>6</v>
      </c>
      <c r="D5990" s="24">
        <v>369199.89</v>
      </c>
      <c r="E5990">
        <f>INDEX('B. Store opening dates'!$B$5:$B$2448,MATCH('A. Sales by store'!B5990,'B. Store opening dates'!$A$5:$A$2448,0))</f>
        <v>2005</v>
      </c>
      <c r="F5990" t="str">
        <f t="shared" si="186"/>
        <v>Old</v>
      </c>
      <c r="G5990" t="str">
        <f t="shared" si="187"/>
        <v>Existing</v>
      </c>
    </row>
    <row r="5991" spans="1:7" ht="19" x14ac:dyDescent="0.25">
      <c r="A5991" s="7">
        <v>2014</v>
      </c>
      <c r="B5991" s="7" t="s">
        <v>756</v>
      </c>
      <c r="C5991" s="7" t="s">
        <v>6</v>
      </c>
      <c r="D5991" s="24">
        <v>273609.59999999998</v>
      </c>
      <c r="E5991">
        <f>INDEX('B. Store opening dates'!$B$5:$B$2448,MATCH('A. Sales by store'!B5991,'B. Store opening dates'!$A$5:$A$2448,0))</f>
        <v>2005</v>
      </c>
      <c r="F5991" t="str">
        <f t="shared" si="186"/>
        <v>Old</v>
      </c>
      <c r="G5991" t="str">
        <f t="shared" si="187"/>
        <v>Existing</v>
      </c>
    </row>
    <row r="5992" spans="1:7" ht="19" x14ac:dyDescent="0.25">
      <c r="A5992" s="7">
        <v>2015</v>
      </c>
      <c r="B5992" s="7" t="s">
        <v>756</v>
      </c>
      <c r="C5992" s="7" t="s">
        <v>7</v>
      </c>
      <c r="D5992" s="24">
        <v>233745.08</v>
      </c>
      <c r="E5992">
        <f>INDEX('B. Store opening dates'!$B$5:$B$2448,MATCH('A. Sales by store'!B5992,'B. Store opening dates'!$A$5:$A$2448,0))</f>
        <v>2005</v>
      </c>
      <c r="F5992" t="str">
        <f t="shared" si="186"/>
        <v>Old</v>
      </c>
      <c r="G5992" t="str">
        <f t="shared" si="187"/>
        <v>Existing</v>
      </c>
    </row>
    <row r="5993" spans="1:7" ht="19" x14ac:dyDescent="0.25">
      <c r="A5993" s="7">
        <v>2014</v>
      </c>
      <c r="B5993" s="7" t="s">
        <v>756</v>
      </c>
      <c r="C5993" s="7" t="s">
        <v>7</v>
      </c>
      <c r="D5993" s="24">
        <v>247142.39999999999</v>
      </c>
      <c r="E5993">
        <f>INDEX('B. Store opening dates'!$B$5:$B$2448,MATCH('A. Sales by store'!B5993,'B. Store opening dates'!$A$5:$A$2448,0))</f>
        <v>2005</v>
      </c>
      <c r="F5993" t="str">
        <f t="shared" si="186"/>
        <v>Old</v>
      </c>
      <c r="G5993" t="str">
        <f t="shared" si="187"/>
        <v>Existing</v>
      </c>
    </row>
    <row r="5994" spans="1:7" ht="19" x14ac:dyDescent="0.25">
      <c r="A5994" s="7">
        <v>2015</v>
      </c>
      <c r="B5994" s="7" t="s">
        <v>756</v>
      </c>
      <c r="C5994" s="7" t="s">
        <v>8</v>
      </c>
      <c r="D5994" s="24">
        <v>741285.4</v>
      </c>
      <c r="E5994">
        <f>INDEX('B. Store opening dates'!$B$5:$B$2448,MATCH('A. Sales by store'!B5994,'B. Store opening dates'!$A$5:$A$2448,0))</f>
        <v>2005</v>
      </c>
      <c r="F5994" t="str">
        <f t="shared" si="186"/>
        <v>Old</v>
      </c>
      <c r="G5994" t="str">
        <f t="shared" si="187"/>
        <v>Existing</v>
      </c>
    </row>
    <row r="5995" spans="1:7" ht="19" x14ac:dyDescent="0.25">
      <c r="A5995" s="7">
        <v>2014</v>
      </c>
      <c r="B5995" s="7" t="s">
        <v>756</v>
      </c>
      <c r="C5995" s="7" t="s">
        <v>8</v>
      </c>
      <c r="D5995" s="24">
        <v>776693.39</v>
      </c>
      <c r="E5995">
        <f>INDEX('B. Store opening dates'!$B$5:$B$2448,MATCH('A. Sales by store'!B5995,'B. Store opening dates'!$A$5:$A$2448,0))</f>
        <v>2005</v>
      </c>
      <c r="F5995" t="str">
        <f t="shared" si="186"/>
        <v>Old</v>
      </c>
      <c r="G5995" t="str">
        <f t="shared" si="187"/>
        <v>Existing</v>
      </c>
    </row>
    <row r="5996" spans="1:7" ht="19" x14ac:dyDescent="0.25">
      <c r="A5996" s="7">
        <v>2015</v>
      </c>
      <c r="B5996" s="7" t="s">
        <v>757</v>
      </c>
      <c r="C5996" s="7" t="s">
        <v>5</v>
      </c>
      <c r="D5996" s="24">
        <v>926184.36</v>
      </c>
      <c r="E5996">
        <f>INDEX('B. Store opening dates'!$B$5:$B$2448,MATCH('A. Sales by store'!B5996,'B. Store opening dates'!$A$5:$A$2448,0))</f>
        <v>2005</v>
      </c>
      <c r="F5996" t="str">
        <f t="shared" si="186"/>
        <v>Old</v>
      </c>
      <c r="G5996" t="str">
        <f t="shared" si="187"/>
        <v>Existing</v>
      </c>
    </row>
    <row r="5997" spans="1:7" ht="19" x14ac:dyDescent="0.25">
      <c r="A5997" s="7">
        <v>2014</v>
      </c>
      <c r="B5997" s="7" t="s">
        <v>757</v>
      </c>
      <c r="C5997" s="7" t="s">
        <v>5</v>
      </c>
      <c r="D5997" s="24">
        <v>1026488.87</v>
      </c>
      <c r="E5997">
        <f>INDEX('B. Store opening dates'!$B$5:$B$2448,MATCH('A. Sales by store'!B5997,'B. Store opening dates'!$A$5:$A$2448,0))</f>
        <v>2005</v>
      </c>
      <c r="F5997" t="str">
        <f t="shared" si="186"/>
        <v>Old</v>
      </c>
      <c r="G5997" t="str">
        <f t="shared" si="187"/>
        <v>Existing</v>
      </c>
    </row>
    <row r="5998" spans="1:7" ht="19" x14ac:dyDescent="0.25">
      <c r="A5998" s="7">
        <v>2015</v>
      </c>
      <c r="B5998" s="7" t="s">
        <v>757</v>
      </c>
      <c r="C5998" s="7" t="s">
        <v>6</v>
      </c>
      <c r="D5998" s="24">
        <v>428051.66</v>
      </c>
      <c r="E5998">
        <f>INDEX('B. Store opening dates'!$B$5:$B$2448,MATCH('A. Sales by store'!B5998,'B. Store opening dates'!$A$5:$A$2448,0))</f>
        <v>2005</v>
      </c>
      <c r="F5998" t="str">
        <f t="shared" si="186"/>
        <v>Old</v>
      </c>
      <c r="G5998" t="str">
        <f t="shared" si="187"/>
        <v>Existing</v>
      </c>
    </row>
    <row r="5999" spans="1:7" ht="19" x14ac:dyDescent="0.25">
      <c r="A5999" s="7">
        <v>2014</v>
      </c>
      <c r="B5999" s="7" t="s">
        <v>757</v>
      </c>
      <c r="C5999" s="7" t="s">
        <v>6</v>
      </c>
      <c r="D5999" s="24">
        <v>306880.28999999998</v>
      </c>
      <c r="E5999">
        <f>INDEX('B. Store opening dates'!$B$5:$B$2448,MATCH('A. Sales by store'!B5999,'B. Store opening dates'!$A$5:$A$2448,0))</f>
        <v>2005</v>
      </c>
      <c r="F5999" t="str">
        <f t="shared" si="186"/>
        <v>Old</v>
      </c>
      <c r="G5999" t="str">
        <f t="shared" si="187"/>
        <v>Existing</v>
      </c>
    </row>
    <row r="6000" spans="1:7" ht="19" x14ac:dyDescent="0.25">
      <c r="A6000" s="7">
        <v>2015</v>
      </c>
      <c r="B6000" s="7" t="s">
        <v>757</v>
      </c>
      <c r="C6000" s="7" t="s">
        <v>7</v>
      </c>
      <c r="D6000" s="24">
        <v>128781.4</v>
      </c>
      <c r="E6000">
        <f>INDEX('B. Store opening dates'!$B$5:$B$2448,MATCH('A. Sales by store'!B6000,'B. Store opening dates'!$A$5:$A$2448,0))</f>
        <v>2005</v>
      </c>
      <c r="F6000" t="str">
        <f t="shared" si="186"/>
        <v>Old</v>
      </c>
      <c r="G6000" t="str">
        <f t="shared" si="187"/>
        <v>Existing</v>
      </c>
    </row>
    <row r="6001" spans="1:7" ht="19" x14ac:dyDescent="0.25">
      <c r="A6001" s="7">
        <v>2014</v>
      </c>
      <c r="B6001" s="7" t="s">
        <v>757</v>
      </c>
      <c r="C6001" s="7" t="s">
        <v>7</v>
      </c>
      <c r="D6001" s="24">
        <v>135584.37</v>
      </c>
      <c r="E6001">
        <f>INDEX('B. Store opening dates'!$B$5:$B$2448,MATCH('A. Sales by store'!B6001,'B. Store opening dates'!$A$5:$A$2448,0))</f>
        <v>2005</v>
      </c>
      <c r="F6001" t="str">
        <f t="shared" si="186"/>
        <v>Old</v>
      </c>
      <c r="G6001" t="str">
        <f t="shared" si="187"/>
        <v>Existing</v>
      </c>
    </row>
    <row r="6002" spans="1:7" ht="19" x14ac:dyDescent="0.25">
      <c r="A6002" s="7">
        <v>2015</v>
      </c>
      <c r="B6002" s="7" t="s">
        <v>757</v>
      </c>
      <c r="C6002" s="7" t="s">
        <v>8</v>
      </c>
      <c r="D6002" s="24">
        <v>470928.03</v>
      </c>
      <c r="E6002">
        <f>INDEX('B. Store opening dates'!$B$5:$B$2448,MATCH('A. Sales by store'!B6002,'B. Store opening dates'!$A$5:$A$2448,0))</f>
        <v>2005</v>
      </c>
      <c r="F6002" t="str">
        <f t="shared" si="186"/>
        <v>Old</v>
      </c>
      <c r="G6002" t="str">
        <f t="shared" si="187"/>
        <v>Existing</v>
      </c>
    </row>
    <row r="6003" spans="1:7" ht="19" x14ac:dyDescent="0.25">
      <c r="A6003" s="7">
        <v>2014</v>
      </c>
      <c r="B6003" s="7" t="s">
        <v>757</v>
      </c>
      <c r="C6003" s="7" t="s">
        <v>8</v>
      </c>
      <c r="D6003" s="24">
        <v>492679.89</v>
      </c>
      <c r="E6003">
        <f>INDEX('B. Store opening dates'!$B$5:$B$2448,MATCH('A. Sales by store'!B6003,'B. Store opening dates'!$A$5:$A$2448,0))</f>
        <v>2005</v>
      </c>
      <c r="F6003" t="str">
        <f t="shared" si="186"/>
        <v>Old</v>
      </c>
      <c r="G6003" t="str">
        <f t="shared" si="187"/>
        <v>Existing</v>
      </c>
    </row>
    <row r="6004" spans="1:7" ht="19" x14ac:dyDescent="0.25">
      <c r="A6004" s="7">
        <v>2015</v>
      </c>
      <c r="B6004" s="7" t="s">
        <v>758</v>
      </c>
      <c r="C6004" s="7" t="s">
        <v>5</v>
      </c>
      <c r="D6004" s="24">
        <v>745365.28</v>
      </c>
      <c r="E6004">
        <f>INDEX('B. Store opening dates'!$B$5:$B$2448,MATCH('A. Sales by store'!B6004,'B. Store opening dates'!$A$5:$A$2448,0))</f>
        <v>2005</v>
      </c>
      <c r="F6004" t="str">
        <f t="shared" si="186"/>
        <v>Old</v>
      </c>
      <c r="G6004" t="str">
        <f t="shared" si="187"/>
        <v>Existing</v>
      </c>
    </row>
    <row r="6005" spans="1:7" ht="19" x14ac:dyDescent="0.25">
      <c r="A6005" s="7">
        <v>2014</v>
      </c>
      <c r="B6005" s="7" t="s">
        <v>758</v>
      </c>
      <c r="C6005" s="7" t="s">
        <v>5</v>
      </c>
      <c r="D6005" s="24">
        <v>823157.2</v>
      </c>
      <c r="E6005">
        <f>INDEX('B. Store opening dates'!$B$5:$B$2448,MATCH('A. Sales by store'!B6005,'B. Store opening dates'!$A$5:$A$2448,0))</f>
        <v>2005</v>
      </c>
      <c r="F6005" t="str">
        <f t="shared" si="186"/>
        <v>Old</v>
      </c>
      <c r="G6005" t="str">
        <f t="shared" si="187"/>
        <v>Existing</v>
      </c>
    </row>
    <row r="6006" spans="1:7" ht="19" x14ac:dyDescent="0.25">
      <c r="A6006" s="7">
        <v>2015</v>
      </c>
      <c r="B6006" s="7" t="s">
        <v>758</v>
      </c>
      <c r="C6006" s="7" t="s">
        <v>6</v>
      </c>
      <c r="D6006" s="24">
        <v>456766.84</v>
      </c>
      <c r="E6006">
        <f>INDEX('B. Store opening dates'!$B$5:$B$2448,MATCH('A. Sales by store'!B6006,'B. Store opening dates'!$A$5:$A$2448,0))</f>
        <v>2005</v>
      </c>
      <c r="F6006" t="str">
        <f t="shared" si="186"/>
        <v>Old</v>
      </c>
      <c r="G6006" t="str">
        <f t="shared" si="187"/>
        <v>Existing</v>
      </c>
    </row>
    <row r="6007" spans="1:7" ht="19" x14ac:dyDescent="0.25">
      <c r="A6007" s="7">
        <v>2014</v>
      </c>
      <c r="B6007" s="7" t="s">
        <v>758</v>
      </c>
      <c r="C6007" s="7" t="s">
        <v>6</v>
      </c>
      <c r="D6007" s="24">
        <v>324298.82</v>
      </c>
      <c r="E6007">
        <f>INDEX('B. Store opening dates'!$B$5:$B$2448,MATCH('A. Sales by store'!B6007,'B. Store opening dates'!$A$5:$A$2448,0))</f>
        <v>2005</v>
      </c>
      <c r="F6007" t="str">
        <f t="shared" si="186"/>
        <v>Old</v>
      </c>
      <c r="G6007" t="str">
        <f t="shared" si="187"/>
        <v>Existing</v>
      </c>
    </row>
    <row r="6008" spans="1:7" ht="19" x14ac:dyDescent="0.25">
      <c r="A6008" s="7">
        <v>2015</v>
      </c>
      <c r="B6008" s="7" t="s">
        <v>758</v>
      </c>
      <c r="C6008" s="7" t="s">
        <v>7</v>
      </c>
      <c r="D6008" s="24">
        <v>232664.71</v>
      </c>
      <c r="E6008">
        <f>INDEX('B. Store opening dates'!$B$5:$B$2448,MATCH('A. Sales by store'!B6008,'B. Store opening dates'!$A$5:$A$2448,0))</f>
        <v>2005</v>
      </c>
      <c r="F6008" t="str">
        <f t="shared" si="186"/>
        <v>Old</v>
      </c>
      <c r="G6008" t="str">
        <f t="shared" si="187"/>
        <v>Existing</v>
      </c>
    </row>
    <row r="6009" spans="1:7" ht="19" x14ac:dyDescent="0.25">
      <c r="A6009" s="7">
        <v>2014</v>
      </c>
      <c r="B6009" s="7" t="s">
        <v>758</v>
      </c>
      <c r="C6009" s="7" t="s">
        <v>7</v>
      </c>
      <c r="D6009" s="24">
        <v>245538.43</v>
      </c>
      <c r="E6009">
        <f>INDEX('B. Store opening dates'!$B$5:$B$2448,MATCH('A. Sales by store'!B6009,'B. Store opening dates'!$A$5:$A$2448,0))</f>
        <v>2005</v>
      </c>
      <c r="F6009" t="str">
        <f t="shared" si="186"/>
        <v>Old</v>
      </c>
      <c r="G6009" t="str">
        <f t="shared" si="187"/>
        <v>Existing</v>
      </c>
    </row>
    <row r="6010" spans="1:7" ht="19" x14ac:dyDescent="0.25">
      <c r="A6010" s="7">
        <v>2015</v>
      </c>
      <c r="B6010" s="7" t="s">
        <v>758</v>
      </c>
      <c r="C6010" s="7" t="s">
        <v>8</v>
      </c>
      <c r="D6010" s="24">
        <v>776519.88</v>
      </c>
      <c r="E6010">
        <f>INDEX('B. Store opening dates'!$B$5:$B$2448,MATCH('A. Sales by store'!B6010,'B. Store opening dates'!$A$5:$A$2448,0))</f>
        <v>2005</v>
      </c>
      <c r="F6010" t="str">
        <f t="shared" si="186"/>
        <v>Old</v>
      </c>
      <c r="G6010" t="str">
        <f t="shared" si="187"/>
        <v>Existing</v>
      </c>
    </row>
    <row r="6011" spans="1:7" ht="19" x14ac:dyDescent="0.25">
      <c r="A6011" s="7">
        <v>2014</v>
      </c>
      <c r="B6011" s="7" t="s">
        <v>758</v>
      </c>
      <c r="C6011" s="7" t="s">
        <v>8</v>
      </c>
      <c r="D6011" s="24">
        <v>806414.74</v>
      </c>
      <c r="E6011">
        <f>INDEX('B. Store opening dates'!$B$5:$B$2448,MATCH('A. Sales by store'!B6011,'B. Store opening dates'!$A$5:$A$2448,0))</f>
        <v>2005</v>
      </c>
      <c r="F6011" t="str">
        <f t="shared" si="186"/>
        <v>Old</v>
      </c>
      <c r="G6011" t="str">
        <f t="shared" si="187"/>
        <v>Existing</v>
      </c>
    </row>
    <row r="6012" spans="1:7" ht="19" x14ac:dyDescent="0.25">
      <c r="A6012" s="7">
        <v>2015</v>
      </c>
      <c r="B6012" s="7" t="s">
        <v>759</v>
      </c>
      <c r="C6012" s="7" t="s">
        <v>5</v>
      </c>
      <c r="D6012" s="24">
        <v>936248.09</v>
      </c>
      <c r="E6012">
        <f>INDEX('B. Store opening dates'!$B$5:$B$2448,MATCH('A. Sales by store'!B6012,'B. Store opening dates'!$A$5:$A$2448,0))</f>
        <v>2005</v>
      </c>
      <c r="F6012" t="str">
        <f t="shared" si="186"/>
        <v>Old</v>
      </c>
      <c r="G6012" t="str">
        <f t="shared" si="187"/>
        <v>Existing</v>
      </c>
    </row>
    <row r="6013" spans="1:7" ht="19" x14ac:dyDescent="0.25">
      <c r="A6013" s="7">
        <v>2014</v>
      </c>
      <c r="B6013" s="7" t="s">
        <v>759</v>
      </c>
      <c r="C6013" s="7" t="s">
        <v>5</v>
      </c>
      <c r="D6013" s="24">
        <v>1018990.32</v>
      </c>
      <c r="E6013">
        <f>INDEX('B. Store opening dates'!$B$5:$B$2448,MATCH('A. Sales by store'!B6013,'B. Store opening dates'!$A$5:$A$2448,0))</f>
        <v>2005</v>
      </c>
      <c r="F6013" t="str">
        <f t="shared" si="186"/>
        <v>Old</v>
      </c>
      <c r="G6013" t="str">
        <f t="shared" si="187"/>
        <v>Existing</v>
      </c>
    </row>
    <row r="6014" spans="1:7" ht="19" x14ac:dyDescent="0.25">
      <c r="A6014" s="7">
        <v>2015</v>
      </c>
      <c r="B6014" s="7" t="s">
        <v>759</v>
      </c>
      <c r="C6014" s="7" t="s">
        <v>6</v>
      </c>
      <c r="D6014" s="24">
        <v>421523.22</v>
      </c>
      <c r="E6014">
        <f>INDEX('B. Store opening dates'!$B$5:$B$2448,MATCH('A. Sales by store'!B6014,'B. Store opening dates'!$A$5:$A$2448,0))</f>
        <v>2005</v>
      </c>
      <c r="F6014" t="str">
        <f t="shared" si="186"/>
        <v>Old</v>
      </c>
      <c r="G6014" t="str">
        <f t="shared" si="187"/>
        <v>Existing</v>
      </c>
    </row>
    <row r="6015" spans="1:7" ht="19" x14ac:dyDescent="0.25">
      <c r="A6015" s="7">
        <v>2014</v>
      </c>
      <c r="B6015" s="7" t="s">
        <v>759</v>
      </c>
      <c r="C6015" s="7" t="s">
        <v>6</v>
      </c>
      <c r="D6015" s="24">
        <v>308697.17</v>
      </c>
      <c r="E6015">
        <f>INDEX('B. Store opening dates'!$B$5:$B$2448,MATCH('A. Sales by store'!B6015,'B. Store opening dates'!$A$5:$A$2448,0))</f>
        <v>2005</v>
      </c>
      <c r="F6015" t="str">
        <f t="shared" si="186"/>
        <v>Old</v>
      </c>
      <c r="G6015" t="str">
        <f t="shared" si="187"/>
        <v>Existing</v>
      </c>
    </row>
    <row r="6016" spans="1:7" ht="19" x14ac:dyDescent="0.25">
      <c r="A6016" s="7">
        <v>2015</v>
      </c>
      <c r="B6016" s="7" t="s">
        <v>759</v>
      </c>
      <c r="C6016" s="7" t="s">
        <v>7</v>
      </c>
      <c r="D6016" s="24">
        <v>180424.9</v>
      </c>
      <c r="E6016">
        <f>INDEX('B. Store opening dates'!$B$5:$B$2448,MATCH('A. Sales by store'!B6016,'B. Store opening dates'!$A$5:$A$2448,0))</f>
        <v>2005</v>
      </c>
      <c r="F6016" t="str">
        <f t="shared" si="186"/>
        <v>Old</v>
      </c>
      <c r="G6016" t="str">
        <f t="shared" si="187"/>
        <v>Existing</v>
      </c>
    </row>
    <row r="6017" spans="1:7" ht="19" x14ac:dyDescent="0.25">
      <c r="A6017" s="7">
        <v>2014</v>
      </c>
      <c r="B6017" s="7" t="s">
        <v>759</v>
      </c>
      <c r="C6017" s="7" t="s">
        <v>7</v>
      </c>
      <c r="D6017" s="24">
        <v>190561.18</v>
      </c>
      <c r="E6017">
        <f>INDEX('B. Store opening dates'!$B$5:$B$2448,MATCH('A. Sales by store'!B6017,'B. Store opening dates'!$A$5:$A$2448,0))</f>
        <v>2005</v>
      </c>
      <c r="F6017" t="str">
        <f t="shared" si="186"/>
        <v>Old</v>
      </c>
      <c r="G6017" t="str">
        <f t="shared" si="187"/>
        <v>Existing</v>
      </c>
    </row>
    <row r="6018" spans="1:7" ht="19" x14ac:dyDescent="0.25">
      <c r="A6018" s="7">
        <v>2015</v>
      </c>
      <c r="B6018" s="7" t="s">
        <v>759</v>
      </c>
      <c r="C6018" s="7" t="s">
        <v>8</v>
      </c>
      <c r="D6018" s="24">
        <v>492276.74</v>
      </c>
      <c r="E6018">
        <f>INDEX('B. Store opening dates'!$B$5:$B$2448,MATCH('A. Sales by store'!B6018,'B. Store opening dates'!$A$5:$A$2448,0))</f>
        <v>2005</v>
      </c>
      <c r="F6018" t="str">
        <f t="shared" si="186"/>
        <v>Old</v>
      </c>
      <c r="G6018" t="str">
        <f t="shared" si="187"/>
        <v>Existing</v>
      </c>
    </row>
    <row r="6019" spans="1:7" ht="19" x14ac:dyDescent="0.25">
      <c r="A6019" s="7">
        <v>2014</v>
      </c>
      <c r="B6019" s="7" t="s">
        <v>759</v>
      </c>
      <c r="C6019" s="7" t="s">
        <v>8</v>
      </c>
      <c r="D6019" s="24">
        <v>509793.1</v>
      </c>
      <c r="E6019">
        <f>INDEX('B. Store opening dates'!$B$5:$B$2448,MATCH('A. Sales by store'!B6019,'B. Store opening dates'!$A$5:$A$2448,0))</f>
        <v>2005</v>
      </c>
      <c r="F6019" t="str">
        <f t="shared" si="186"/>
        <v>Old</v>
      </c>
      <c r="G6019" t="str">
        <f t="shared" si="187"/>
        <v>Existing</v>
      </c>
    </row>
    <row r="6020" spans="1:7" ht="19" x14ac:dyDescent="0.25">
      <c r="A6020" s="7">
        <v>2015</v>
      </c>
      <c r="B6020" s="7" t="s">
        <v>760</v>
      </c>
      <c r="C6020" s="7" t="s">
        <v>5</v>
      </c>
      <c r="D6020" s="24">
        <v>576304.65</v>
      </c>
      <c r="E6020">
        <f>INDEX('B. Store opening dates'!$B$5:$B$2448,MATCH('A. Sales by store'!B6020,'B. Store opening dates'!$A$5:$A$2448,0))</f>
        <v>2005</v>
      </c>
      <c r="F6020" t="str">
        <f t="shared" si="186"/>
        <v>Old</v>
      </c>
      <c r="G6020" t="str">
        <f t="shared" si="187"/>
        <v>Existing</v>
      </c>
    </row>
    <row r="6021" spans="1:7" ht="19" x14ac:dyDescent="0.25">
      <c r="A6021" s="7">
        <v>2014</v>
      </c>
      <c r="B6021" s="7" t="s">
        <v>760</v>
      </c>
      <c r="C6021" s="7" t="s">
        <v>5</v>
      </c>
      <c r="D6021" s="24">
        <v>627675.97</v>
      </c>
      <c r="E6021">
        <f>INDEX('B. Store opening dates'!$B$5:$B$2448,MATCH('A. Sales by store'!B6021,'B. Store opening dates'!$A$5:$A$2448,0))</f>
        <v>2005</v>
      </c>
      <c r="F6021" t="str">
        <f t="shared" ref="F6021:F6084" si="188">IF(A6021 = 2015, IF(E6021&lt; 2015, "Old","New"),IF(E6021 &lt; 2014, "Old","New"))</f>
        <v>Old</v>
      </c>
      <c r="G6021" t="str">
        <f t="shared" ref="G6021:G6084" si="189">IF(A6021 = 2015, IF(E6021&lt; 2015, "Existing","New"),"Existing")</f>
        <v>Existing</v>
      </c>
    </row>
    <row r="6022" spans="1:7" ht="19" x14ac:dyDescent="0.25">
      <c r="A6022" s="7">
        <v>2015</v>
      </c>
      <c r="B6022" s="7" t="s">
        <v>760</v>
      </c>
      <c r="C6022" s="7" t="s">
        <v>6</v>
      </c>
      <c r="D6022" s="24">
        <v>251190.9</v>
      </c>
      <c r="E6022">
        <f>INDEX('B. Store opening dates'!$B$5:$B$2448,MATCH('A. Sales by store'!B6022,'B. Store opening dates'!$A$5:$A$2448,0))</f>
        <v>2005</v>
      </c>
      <c r="F6022" t="str">
        <f t="shared" si="188"/>
        <v>Old</v>
      </c>
      <c r="G6022" t="str">
        <f t="shared" si="189"/>
        <v>Existing</v>
      </c>
    </row>
    <row r="6023" spans="1:7" ht="19" x14ac:dyDescent="0.25">
      <c r="A6023" s="7">
        <v>2014</v>
      </c>
      <c r="B6023" s="7" t="s">
        <v>760</v>
      </c>
      <c r="C6023" s="7" t="s">
        <v>6</v>
      </c>
      <c r="D6023" s="24">
        <v>181564.44</v>
      </c>
      <c r="E6023">
        <f>INDEX('B. Store opening dates'!$B$5:$B$2448,MATCH('A. Sales by store'!B6023,'B. Store opening dates'!$A$5:$A$2448,0))</f>
        <v>2005</v>
      </c>
      <c r="F6023" t="str">
        <f t="shared" si="188"/>
        <v>Old</v>
      </c>
      <c r="G6023" t="str">
        <f t="shared" si="189"/>
        <v>Existing</v>
      </c>
    </row>
    <row r="6024" spans="1:7" ht="19" x14ac:dyDescent="0.25">
      <c r="A6024" s="7">
        <v>2015</v>
      </c>
      <c r="B6024" s="7" t="s">
        <v>760</v>
      </c>
      <c r="C6024" s="7" t="s">
        <v>7</v>
      </c>
      <c r="D6024" s="24">
        <v>225614.93</v>
      </c>
      <c r="E6024">
        <f>INDEX('B. Store opening dates'!$B$5:$B$2448,MATCH('A. Sales by store'!B6024,'B. Store opening dates'!$A$5:$A$2448,0))</f>
        <v>2005</v>
      </c>
      <c r="F6024" t="str">
        <f t="shared" si="188"/>
        <v>Old</v>
      </c>
      <c r="G6024" t="str">
        <f t="shared" si="189"/>
        <v>Existing</v>
      </c>
    </row>
    <row r="6025" spans="1:7" ht="19" x14ac:dyDescent="0.25">
      <c r="A6025" s="7">
        <v>2014</v>
      </c>
      <c r="B6025" s="7" t="s">
        <v>760</v>
      </c>
      <c r="C6025" s="7" t="s">
        <v>7</v>
      </c>
      <c r="D6025" s="24">
        <v>239646.63</v>
      </c>
      <c r="E6025">
        <f>INDEX('B. Store opening dates'!$B$5:$B$2448,MATCH('A. Sales by store'!B6025,'B. Store opening dates'!$A$5:$A$2448,0))</f>
        <v>2005</v>
      </c>
      <c r="F6025" t="str">
        <f t="shared" si="188"/>
        <v>Old</v>
      </c>
      <c r="G6025" t="str">
        <f t="shared" si="189"/>
        <v>Existing</v>
      </c>
    </row>
    <row r="6026" spans="1:7" ht="19" x14ac:dyDescent="0.25">
      <c r="A6026" s="7">
        <v>2015</v>
      </c>
      <c r="B6026" s="7" t="s">
        <v>760</v>
      </c>
      <c r="C6026" s="7" t="s">
        <v>8</v>
      </c>
      <c r="D6026" s="24">
        <v>577548.64</v>
      </c>
      <c r="E6026">
        <f>INDEX('B. Store opening dates'!$B$5:$B$2448,MATCH('A. Sales by store'!B6026,'B. Store opening dates'!$A$5:$A$2448,0))</f>
        <v>2005</v>
      </c>
      <c r="F6026" t="str">
        <f t="shared" si="188"/>
        <v>Old</v>
      </c>
      <c r="G6026" t="str">
        <f t="shared" si="189"/>
        <v>Existing</v>
      </c>
    </row>
    <row r="6027" spans="1:7" ht="19" x14ac:dyDescent="0.25">
      <c r="A6027" s="7">
        <v>2014</v>
      </c>
      <c r="B6027" s="7" t="s">
        <v>760</v>
      </c>
      <c r="C6027" s="7" t="s">
        <v>8</v>
      </c>
      <c r="D6027" s="24">
        <v>604170.57999999996</v>
      </c>
      <c r="E6027">
        <f>INDEX('B. Store opening dates'!$B$5:$B$2448,MATCH('A. Sales by store'!B6027,'B. Store opening dates'!$A$5:$A$2448,0))</f>
        <v>2005</v>
      </c>
      <c r="F6027" t="str">
        <f t="shared" si="188"/>
        <v>Old</v>
      </c>
      <c r="G6027" t="str">
        <f t="shared" si="189"/>
        <v>Existing</v>
      </c>
    </row>
    <row r="6028" spans="1:7" ht="19" x14ac:dyDescent="0.25">
      <c r="A6028" s="7">
        <v>2015</v>
      </c>
      <c r="B6028" s="7" t="s">
        <v>761</v>
      </c>
      <c r="C6028" s="7" t="s">
        <v>5</v>
      </c>
      <c r="D6028" s="24">
        <v>919893.24</v>
      </c>
      <c r="E6028">
        <f>INDEX('B. Store opening dates'!$B$5:$B$2448,MATCH('A. Sales by store'!B6028,'B. Store opening dates'!$A$5:$A$2448,0))</f>
        <v>2005</v>
      </c>
      <c r="F6028" t="str">
        <f t="shared" si="188"/>
        <v>Old</v>
      </c>
      <c r="G6028" t="str">
        <f t="shared" si="189"/>
        <v>Existing</v>
      </c>
    </row>
    <row r="6029" spans="1:7" ht="19" x14ac:dyDescent="0.25">
      <c r="A6029" s="7">
        <v>2014</v>
      </c>
      <c r="B6029" s="7" t="s">
        <v>761</v>
      </c>
      <c r="C6029" s="7" t="s">
        <v>5</v>
      </c>
      <c r="D6029" s="24">
        <v>1008669.39</v>
      </c>
      <c r="E6029">
        <f>INDEX('B. Store opening dates'!$B$5:$B$2448,MATCH('A. Sales by store'!B6029,'B. Store opening dates'!$A$5:$A$2448,0))</f>
        <v>2005</v>
      </c>
      <c r="F6029" t="str">
        <f t="shared" si="188"/>
        <v>Old</v>
      </c>
      <c r="G6029" t="str">
        <f t="shared" si="189"/>
        <v>Existing</v>
      </c>
    </row>
    <row r="6030" spans="1:7" ht="19" x14ac:dyDescent="0.25">
      <c r="A6030" s="7">
        <v>2015</v>
      </c>
      <c r="B6030" s="7" t="s">
        <v>761</v>
      </c>
      <c r="C6030" s="7" t="s">
        <v>6</v>
      </c>
      <c r="D6030" s="24">
        <v>228432.51</v>
      </c>
      <c r="E6030">
        <f>INDEX('B. Store opening dates'!$B$5:$B$2448,MATCH('A. Sales by store'!B6030,'B. Store opening dates'!$A$5:$A$2448,0))</f>
        <v>2005</v>
      </c>
      <c r="F6030" t="str">
        <f t="shared" si="188"/>
        <v>Old</v>
      </c>
      <c r="G6030" t="str">
        <f t="shared" si="189"/>
        <v>Existing</v>
      </c>
    </row>
    <row r="6031" spans="1:7" ht="19" x14ac:dyDescent="0.25">
      <c r="A6031" s="7">
        <v>2014</v>
      </c>
      <c r="B6031" s="7" t="s">
        <v>761</v>
      </c>
      <c r="C6031" s="7" t="s">
        <v>6</v>
      </c>
      <c r="D6031" s="24">
        <v>163037.29999999999</v>
      </c>
      <c r="E6031">
        <f>INDEX('B. Store opening dates'!$B$5:$B$2448,MATCH('A. Sales by store'!B6031,'B. Store opening dates'!$A$5:$A$2448,0))</f>
        <v>2005</v>
      </c>
      <c r="F6031" t="str">
        <f t="shared" si="188"/>
        <v>Old</v>
      </c>
      <c r="G6031" t="str">
        <f t="shared" si="189"/>
        <v>Existing</v>
      </c>
    </row>
    <row r="6032" spans="1:7" ht="19" x14ac:dyDescent="0.25">
      <c r="A6032" s="7">
        <v>2015</v>
      </c>
      <c r="B6032" s="7" t="s">
        <v>761</v>
      </c>
      <c r="C6032" s="7" t="s">
        <v>7</v>
      </c>
      <c r="D6032" s="24">
        <v>189454.37</v>
      </c>
      <c r="E6032">
        <f>INDEX('B. Store opening dates'!$B$5:$B$2448,MATCH('A. Sales by store'!B6032,'B. Store opening dates'!$A$5:$A$2448,0))</f>
        <v>2005</v>
      </c>
      <c r="F6032" t="str">
        <f t="shared" si="188"/>
        <v>Old</v>
      </c>
      <c r="G6032" t="str">
        <f t="shared" si="189"/>
        <v>Existing</v>
      </c>
    </row>
    <row r="6033" spans="1:7" ht="19" x14ac:dyDescent="0.25">
      <c r="A6033" s="7">
        <v>2014</v>
      </c>
      <c r="B6033" s="7" t="s">
        <v>761</v>
      </c>
      <c r="C6033" s="7" t="s">
        <v>7</v>
      </c>
      <c r="D6033" s="24">
        <v>199724.03</v>
      </c>
      <c r="E6033">
        <f>INDEX('B. Store opening dates'!$B$5:$B$2448,MATCH('A. Sales by store'!B6033,'B. Store opening dates'!$A$5:$A$2448,0))</f>
        <v>2005</v>
      </c>
      <c r="F6033" t="str">
        <f t="shared" si="188"/>
        <v>Old</v>
      </c>
      <c r="G6033" t="str">
        <f t="shared" si="189"/>
        <v>Existing</v>
      </c>
    </row>
    <row r="6034" spans="1:7" ht="19" x14ac:dyDescent="0.25">
      <c r="A6034" s="7">
        <v>2015</v>
      </c>
      <c r="B6034" s="7" t="s">
        <v>761</v>
      </c>
      <c r="C6034" s="7" t="s">
        <v>8</v>
      </c>
      <c r="D6034" s="24">
        <v>644539.98</v>
      </c>
      <c r="E6034">
        <f>INDEX('B. Store opening dates'!$B$5:$B$2448,MATCH('A. Sales by store'!B6034,'B. Store opening dates'!$A$5:$A$2448,0))</f>
        <v>2005</v>
      </c>
      <c r="F6034" t="str">
        <f t="shared" si="188"/>
        <v>Old</v>
      </c>
      <c r="G6034" t="str">
        <f t="shared" si="189"/>
        <v>Existing</v>
      </c>
    </row>
    <row r="6035" spans="1:7" ht="19" x14ac:dyDescent="0.25">
      <c r="A6035" s="7">
        <v>2014</v>
      </c>
      <c r="B6035" s="7" t="s">
        <v>761</v>
      </c>
      <c r="C6035" s="7" t="s">
        <v>8</v>
      </c>
      <c r="D6035" s="24">
        <v>675387.11</v>
      </c>
      <c r="E6035">
        <f>INDEX('B. Store opening dates'!$B$5:$B$2448,MATCH('A. Sales by store'!B6035,'B. Store opening dates'!$A$5:$A$2448,0))</f>
        <v>2005</v>
      </c>
      <c r="F6035" t="str">
        <f t="shared" si="188"/>
        <v>Old</v>
      </c>
      <c r="G6035" t="str">
        <f t="shared" si="189"/>
        <v>Existing</v>
      </c>
    </row>
    <row r="6036" spans="1:7" ht="19" x14ac:dyDescent="0.25">
      <c r="A6036" s="7">
        <v>2015</v>
      </c>
      <c r="B6036" s="7" t="s">
        <v>762</v>
      </c>
      <c r="C6036" s="7" t="s">
        <v>5</v>
      </c>
      <c r="D6036" s="24">
        <v>695231.87</v>
      </c>
      <c r="E6036">
        <f>INDEX('B. Store opening dates'!$B$5:$B$2448,MATCH('A. Sales by store'!B6036,'B. Store opening dates'!$A$5:$A$2448,0))</f>
        <v>2005</v>
      </c>
      <c r="F6036" t="str">
        <f t="shared" si="188"/>
        <v>Old</v>
      </c>
      <c r="G6036" t="str">
        <f t="shared" si="189"/>
        <v>Existing</v>
      </c>
    </row>
    <row r="6037" spans="1:7" ht="19" x14ac:dyDescent="0.25">
      <c r="A6037" s="7">
        <v>2014</v>
      </c>
      <c r="B6037" s="7" t="s">
        <v>762</v>
      </c>
      <c r="C6037" s="7" t="s">
        <v>5</v>
      </c>
      <c r="D6037" s="24">
        <v>757971.92</v>
      </c>
      <c r="E6037">
        <f>INDEX('B. Store opening dates'!$B$5:$B$2448,MATCH('A. Sales by store'!B6037,'B. Store opening dates'!$A$5:$A$2448,0))</f>
        <v>2005</v>
      </c>
      <c r="F6037" t="str">
        <f t="shared" si="188"/>
        <v>Old</v>
      </c>
      <c r="G6037" t="str">
        <f t="shared" si="189"/>
        <v>Existing</v>
      </c>
    </row>
    <row r="6038" spans="1:7" ht="19" x14ac:dyDescent="0.25">
      <c r="A6038" s="7">
        <v>2015</v>
      </c>
      <c r="B6038" s="7" t="s">
        <v>762</v>
      </c>
      <c r="C6038" s="7" t="s">
        <v>6</v>
      </c>
      <c r="D6038" s="24">
        <v>470200.71</v>
      </c>
      <c r="E6038">
        <f>INDEX('B. Store opening dates'!$B$5:$B$2448,MATCH('A. Sales by store'!B6038,'B. Store opening dates'!$A$5:$A$2448,0))</f>
        <v>2005</v>
      </c>
      <c r="F6038" t="str">
        <f t="shared" si="188"/>
        <v>Old</v>
      </c>
      <c r="G6038" t="str">
        <f t="shared" si="189"/>
        <v>Existing</v>
      </c>
    </row>
    <row r="6039" spans="1:7" ht="19" x14ac:dyDescent="0.25">
      <c r="A6039" s="7">
        <v>2014</v>
      </c>
      <c r="B6039" s="7" t="s">
        <v>762</v>
      </c>
      <c r="C6039" s="7" t="s">
        <v>6</v>
      </c>
      <c r="D6039" s="24">
        <v>344649.91</v>
      </c>
      <c r="E6039">
        <f>INDEX('B. Store opening dates'!$B$5:$B$2448,MATCH('A. Sales by store'!B6039,'B. Store opening dates'!$A$5:$A$2448,0))</f>
        <v>2005</v>
      </c>
      <c r="F6039" t="str">
        <f t="shared" si="188"/>
        <v>Old</v>
      </c>
      <c r="G6039" t="str">
        <f t="shared" si="189"/>
        <v>Existing</v>
      </c>
    </row>
    <row r="6040" spans="1:7" ht="19" x14ac:dyDescent="0.25">
      <c r="A6040" s="7">
        <v>2015</v>
      </c>
      <c r="B6040" s="7" t="s">
        <v>762</v>
      </c>
      <c r="C6040" s="7" t="s">
        <v>7</v>
      </c>
      <c r="D6040" s="24">
        <v>238519.22</v>
      </c>
      <c r="E6040">
        <f>INDEX('B. Store opening dates'!$B$5:$B$2448,MATCH('A. Sales by store'!B6040,'B. Store opening dates'!$A$5:$A$2448,0))</f>
        <v>2005</v>
      </c>
      <c r="F6040" t="str">
        <f t="shared" si="188"/>
        <v>Old</v>
      </c>
      <c r="G6040" t="str">
        <f t="shared" si="189"/>
        <v>Existing</v>
      </c>
    </row>
    <row r="6041" spans="1:7" ht="19" x14ac:dyDescent="0.25">
      <c r="A6041" s="7">
        <v>2014</v>
      </c>
      <c r="B6041" s="7" t="s">
        <v>762</v>
      </c>
      <c r="C6041" s="7" t="s">
        <v>7</v>
      </c>
      <c r="D6041" s="24">
        <v>254341.88</v>
      </c>
      <c r="E6041">
        <f>INDEX('B. Store opening dates'!$B$5:$B$2448,MATCH('A. Sales by store'!B6041,'B. Store opening dates'!$A$5:$A$2448,0))</f>
        <v>2005</v>
      </c>
      <c r="F6041" t="str">
        <f t="shared" si="188"/>
        <v>Old</v>
      </c>
      <c r="G6041" t="str">
        <f t="shared" si="189"/>
        <v>Existing</v>
      </c>
    </row>
    <row r="6042" spans="1:7" ht="19" x14ac:dyDescent="0.25">
      <c r="A6042" s="7">
        <v>2015</v>
      </c>
      <c r="B6042" s="7" t="s">
        <v>762</v>
      </c>
      <c r="C6042" s="7" t="s">
        <v>8</v>
      </c>
      <c r="D6042" s="24">
        <v>568933</v>
      </c>
      <c r="E6042">
        <f>INDEX('B. Store opening dates'!$B$5:$B$2448,MATCH('A. Sales by store'!B6042,'B. Store opening dates'!$A$5:$A$2448,0))</f>
        <v>2005</v>
      </c>
      <c r="F6042" t="str">
        <f t="shared" si="188"/>
        <v>Old</v>
      </c>
      <c r="G6042" t="str">
        <f t="shared" si="189"/>
        <v>Existing</v>
      </c>
    </row>
    <row r="6043" spans="1:7" ht="19" x14ac:dyDescent="0.25">
      <c r="A6043" s="7">
        <v>2014</v>
      </c>
      <c r="B6043" s="7" t="s">
        <v>762</v>
      </c>
      <c r="C6043" s="7" t="s">
        <v>8</v>
      </c>
      <c r="D6043" s="24">
        <v>585874.41</v>
      </c>
      <c r="E6043">
        <f>INDEX('B. Store opening dates'!$B$5:$B$2448,MATCH('A. Sales by store'!B6043,'B. Store opening dates'!$A$5:$A$2448,0))</f>
        <v>2005</v>
      </c>
      <c r="F6043" t="str">
        <f t="shared" si="188"/>
        <v>Old</v>
      </c>
      <c r="G6043" t="str">
        <f t="shared" si="189"/>
        <v>Existing</v>
      </c>
    </row>
    <row r="6044" spans="1:7" ht="19" x14ac:dyDescent="0.25">
      <c r="A6044" s="7">
        <v>2015</v>
      </c>
      <c r="B6044" s="7" t="s">
        <v>763</v>
      </c>
      <c r="C6044" s="7" t="s">
        <v>5</v>
      </c>
      <c r="D6044" s="24">
        <v>569072.75</v>
      </c>
      <c r="E6044">
        <f>INDEX('B. Store opening dates'!$B$5:$B$2448,MATCH('A. Sales by store'!B6044,'B. Store opening dates'!$A$5:$A$2448,0))</f>
        <v>2005</v>
      </c>
      <c r="F6044" t="str">
        <f t="shared" si="188"/>
        <v>Old</v>
      </c>
      <c r="G6044" t="str">
        <f t="shared" si="189"/>
        <v>Existing</v>
      </c>
    </row>
    <row r="6045" spans="1:7" ht="19" x14ac:dyDescent="0.25">
      <c r="A6045" s="7">
        <v>2014</v>
      </c>
      <c r="B6045" s="7" t="s">
        <v>763</v>
      </c>
      <c r="C6045" s="7" t="s">
        <v>5</v>
      </c>
      <c r="D6045" s="24">
        <v>627070.55000000005</v>
      </c>
      <c r="E6045">
        <f>INDEX('B. Store opening dates'!$B$5:$B$2448,MATCH('A. Sales by store'!B6045,'B. Store opening dates'!$A$5:$A$2448,0))</f>
        <v>2005</v>
      </c>
      <c r="F6045" t="str">
        <f t="shared" si="188"/>
        <v>Old</v>
      </c>
      <c r="G6045" t="str">
        <f t="shared" si="189"/>
        <v>Existing</v>
      </c>
    </row>
    <row r="6046" spans="1:7" ht="19" x14ac:dyDescent="0.25">
      <c r="A6046" s="7">
        <v>2015</v>
      </c>
      <c r="B6046" s="7" t="s">
        <v>763</v>
      </c>
      <c r="C6046" s="7" t="s">
        <v>6</v>
      </c>
      <c r="D6046" s="24">
        <v>245556.06</v>
      </c>
      <c r="E6046">
        <f>INDEX('B. Store opening dates'!$B$5:$B$2448,MATCH('A. Sales by store'!B6046,'B. Store opening dates'!$A$5:$A$2448,0))</f>
        <v>2005</v>
      </c>
      <c r="F6046" t="str">
        <f t="shared" si="188"/>
        <v>Old</v>
      </c>
      <c r="G6046" t="str">
        <f t="shared" si="189"/>
        <v>Existing</v>
      </c>
    </row>
    <row r="6047" spans="1:7" ht="19" x14ac:dyDescent="0.25">
      <c r="A6047" s="7">
        <v>2014</v>
      </c>
      <c r="B6047" s="7" t="s">
        <v>763</v>
      </c>
      <c r="C6047" s="7" t="s">
        <v>6</v>
      </c>
      <c r="D6047" s="24">
        <v>175831.6</v>
      </c>
      <c r="E6047">
        <f>INDEX('B. Store opening dates'!$B$5:$B$2448,MATCH('A. Sales by store'!B6047,'B. Store opening dates'!$A$5:$A$2448,0))</f>
        <v>2005</v>
      </c>
      <c r="F6047" t="str">
        <f t="shared" si="188"/>
        <v>Old</v>
      </c>
      <c r="G6047" t="str">
        <f t="shared" si="189"/>
        <v>Existing</v>
      </c>
    </row>
    <row r="6048" spans="1:7" ht="19" x14ac:dyDescent="0.25">
      <c r="A6048" s="7">
        <v>2015</v>
      </c>
      <c r="B6048" s="7" t="s">
        <v>763</v>
      </c>
      <c r="C6048" s="7" t="s">
        <v>7</v>
      </c>
      <c r="D6048" s="24">
        <v>214049.08</v>
      </c>
      <c r="E6048">
        <f>INDEX('B. Store opening dates'!$B$5:$B$2448,MATCH('A. Sales by store'!B6048,'B. Store opening dates'!$A$5:$A$2448,0))</f>
        <v>2005</v>
      </c>
      <c r="F6048" t="str">
        <f t="shared" si="188"/>
        <v>Old</v>
      </c>
      <c r="G6048" t="str">
        <f t="shared" si="189"/>
        <v>Existing</v>
      </c>
    </row>
    <row r="6049" spans="1:7" ht="19" x14ac:dyDescent="0.25">
      <c r="A6049" s="7">
        <v>2014</v>
      </c>
      <c r="B6049" s="7" t="s">
        <v>763</v>
      </c>
      <c r="C6049" s="7" t="s">
        <v>7</v>
      </c>
      <c r="D6049" s="24">
        <v>227378.76</v>
      </c>
      <c r="E6049">
        <f>INDEX('B. Store opening dates'!$B$5:$B$2448,MATCH('A. Sales by store'!B6049,'B. Store opening dates'!$A$5:$A$2448,0))</f>
        <v>2005</v>
      </c>
      <c r="F6049" t="str">
        <f t="shared" si="188"/>
        <v>Old</v>
      </c>
      <c r="G6049" t="str">
        <f t="shared" si="189"/>
        <v>Existing</v>
      </c>
    </row>
    <row r="6050" spans="1:7" ht="19" x14ac:dyDescent="0.25">
      <c r="A6050" s="7">
        <v>2015</v>
      </c>
      <c r="B6050" s="7" t="s">
        <v>763</v>
      </c>
      <c r="C6050" s="7" t="s">
        <v>8</v>
      </c>
      <c r="D6050" s="24">
        <v>477829.27</v>
      </c>
      <c r="E6050">
        <f>INDEX('B. Store opening dates'!$B$5:$B$2448,MATCH('A. Sales by store'!B6050,'B. Store opening dates'!$A$5:$A$2448,0))</f>
        <v>2005</v>
      </c>
      <c r="F6050" t="str">
        <f t="shared" si="188"/>
        <v>Old</v>
      </c>
      <c r="G6050" t="str">
        <f t="shared" si="189"/>
        <v>Existing</v>
      </c>
    </row>
    <row r="6051" spans="1:7" ht="19" x14ac:dyDescent="0.25">
      <c r="A6051" s="7">
        <v>2014</v>
      </c>
      <c r="B6051" s="7" t="s">
        <v>763</v>
      </c>
      <c r="C6051" s="7" t="s">
        <v>8</v>
      </c>
      <c r="D6051" s="24">
        <v>494149.48</v>
      </c>
      <c r="E6051">
        <f>INDEX('B. Store opening dates'!$B$5:$B$2448,MATCH('A. Sales by store'!B6051,'B. Store opening dates'!$A$5:$A$2448,0))</f>
        <v>2005</v>
      </c>
      <c r="F6051" t="str">
        <f t="shared" si="188"/>
        <v>Old</v>
      </c>
      <c r="G6051" t="str">
        <f t="shared" si="189"/>
        <v>Existing</v>
      </c>
    </row>
    <row r="6052" spans="1:7" ht="19" x14ac:dyDescent="0.25">
      <c r="A6052" s="7">
        <v>2015</v>
      </c>
      <c r="B6052" s="7" t="s">
        <v>764</v>
      </c>
      <c r="C6052" s="7" t="s">
        <v>5</v>
      </c>
      <c r="D6052" s="24">
        <v>600252.01</v>
      </c>
      <c r="E6052">
        <f>INDEX('B. Store opening dates'!$B$5:$B$2448,MATCH('A. Sales by store'!B6052,'B. Store opening dates'!$A$5:$A$2448,0))</f>
        <v>2005</v>
      </c>
      <c r="F6052" t="str">
        <f t="shared" si="188"/>
        <v>Old</v>
      </c>
      <c r="G6052" t="str">
        <f t="shared" si="189"/>
        <v>Existing</v>
      </c>
    </row>
    <row r="6053" spans="1:7" ht="19" x14ac:dyDescent="0.25">
      <c r="A6053" s="7">
        <v>2014</v>
      </c>
      <c r="B6053" s="7" t="s">
        <v>764</v>
      </c>
      <c r="C6053" s="7" t="s">
        <v>5</v>
      </c>
      <c r="D6053" s="24">
        <v>665345.63</v>
      </c>
      <c r="E6053">
        <f>INDEX('B. Store opening dates'!$B$5:$B$2448,MATCH('A. Sales by store'!B6053,'B. Store opening dates'!$A$5:$A$2448,0))</f>
        <v>2005</v>
      </c>
      <c r="F6053" t="str">
        <f t="shared" si="188"/>
        <v>Old</v>
      </c>
      <c r="G6053" t="str">
        <f t="shared" si="189"/>
        <v>Existing</v>
      </c>
    </row>
    <row r="6054" spans="1:7" ht="19" x14ac:dyDescent="0.25">
      <c r="A6054" s="7">
        <v>2015</v>
      </c>
      <c r="B6054" s="7" t="s">
        <v>764</v>
      </c>
      <c r="C6054" s="7" t="s">
        <v>6</v>
      </c>
      <c r="D6054" s="24">
        <v>412640.97</v>
      </c>
      <c r="E6054">
        <f>INDEX('B. Store opening dates'!$B$5:$B$2448,MATCH('A. Sales by store'!B6054,'B. Store opening dates'!$A$5:$A$2448,0))</f>
        <v>2005</v>
      </c>
      <c r="F6054" t="str">
        <f t="shared" si="188"/>
        <v>Old</v>
      </c>
      <c r="G6054" t="str">
        <f t="shared" si="189"/>
        <v>Existing</v>
      </c>
    </row>
    <row r="6055" spans="1:7" ht="19" x14ac:dyDescent="0.25">
      <c r="A6055" s="7">
        <v>2014</v>
      </c>
      <c r="B6055" s="7" t="s">
        <v>764</v>
      </c>
      <c r="C6055" s="7" t="s">
        <v>6</v>
      </c>
      <c r="D6055" s="24">
        <v>303843.02</v>
      </c>
      <c r="E6055">
        <f>INDEX('B. Store opening dates'!$B$5:$B$2448,MATCH('A. Sales by store'!B6055,'B. Store opening dates'!$A$5:$A$2448,0))</f>
        <v>2005</v>
      </c>
      <c r="F6055" t="str">
        <f t="shared" si="188"/>
        <v>Old</v>
      </c>
      <c r="G6055" t="str">
        <f t="shared" si="189"/>
        <v>Existing</v>
      </c>
    </row>
    <row r="6056" spans="1:7" ht="19" x14ac:dyDescent="0.25">
      <c r="A6056" s="7">
        <v>2015</v>
      </c>
      <c r="B6056" s="7" t="s">
        <v>764</v>
      </c>
      <c r="C6056" s="7" t="s">
        <v>7</v>
      </c>
      <c r="D6056" s="24">
        <v>156109.99</v>
      </c>
      <c r="E6056">
        <f>INDEX('B. Store opening dates'!$B$5:$B$2448,MATCH('A. Sales by store'!B6056,'B. Store opening dates'!$A$5:$A$2448,0))</f>
        <v>2005</v>
      </c>
      <c r="F6056" t="str">
        <f t="shared" si="188"/>
        <v>Old</v>
      </c>
      <c r="G6056" t="str">
        <f t="shared" si="189"/>
        <v>Existing</v>
      </c>
    </row>
    <row r="6057" spans="1:7" ht="19" x14ac:dyDescent="0.25">
      <c r="A6057" s="7">
        <v>2014</v>
      </c>
      <c r="B6057" s="7" t="s">
        <v>764</v>
      </c>
      <c r="C6057" s="7" t="s">
        <v>7</v>
      </c>
      <c r="D6057" s="24">
        <v>164972.4</v>
      </c>
      <c r="E6057">
        <f>INDEX('B. Store opening dates'!$B$5:$B$2448,MATCH('A. Sales by store'!B6057,'B. Store opening dates'!$A$5:$A$2448,0))</f>
        <v>2005</v>
      </c>
      <c r="F6057" t="str">
        <f t="shared" si="188"/>
        <v>Old</v>
      </c>
      <c r="G6057" t="str">
        <f t="shared" si="189"/>
        <v>Existing</v>
      </c>
    </row>
    <row r="6058" spans="1:7" ht="19" x14ac:dyDescent="0.25">
      <c r="A6058" s="7">
        <v>2015</v>
      </c>
      <c r="B6058" s="7" t="s">
        <v>764</v>
      </c>
      <c r="C6058" s="7" t="s">
        <v>8</v>
      </c>
      <c r="D6058" s="24">
        <v>744728.19</v>
      </c>
      <c r="E6058">
        <f>INDEX('B. Store opening dates'!$B$5:$B$2448,MATCH('A. Sales by store'!B6058,'B. Store opening dates'!$A$5:$A$2448,0))</f>
        <v>2005</v>
      </c>
      <c r="F6058" t="str">
        <f t="shared" si="188"/>
        <v>Old</v>
      </c>
      <c r="G6058" t="str">
        <f t="shared" si="189"/>
        <v>Existing</v>
      </c>
    </row>
    <row r="6059" spans="1:7" ht="19" x14ac:dyDescent="0.25">
      <c r="A6059" s="7">
        <v>2014</v>
      </c>
      <c r="B6059" s="7" t="s">
        <v>764</v>
      </c>
      <c r="C6059" s="7" t="s">
        <v>8</v>
      </c>
      <c r="D6059" s="24">
        <v>769820.23</v>
      </c>
      <c r="E6059">
        <f>INDEX('B. Store opening dates'!$B$5:$B$2448,MATCH('A. Sales by store'!B6059,'B. Store opening dates'!$A$5:$A$2448,0))</f>
        <v>2005</v>
      </c>
      <c r="F6059" t="str">
        <f t="shared" si="188"/>
        <v>Old</v>
      </c>
      <c r="G6059" t="str">
        <f t="shared" si="189"/>
        <v>Existing</v>
      </c>
    </row>
    <row r="6060" spans="1:7" ht="19" x14ac:dyDescent="0.25">
      <c r="A6060" s="7">
        <v>2015</v>
      </c>
      <c r="B6060" s="7" t="s">
        <v>765</v>
      </c>
      <c r="C6060" s="7" t="s">
        <v>5</v>
      </c>
      <c r="D6060" s="24">
        <v>761260.22</v>
      </c>
      <c r="E6060">
        <f>INDEX('B. Store opening dates'!$B$5:$B$2448,MATCH('A. Sales by store'!B6060,'B. Store opening dates'!$A$5:$A$2448,0))</f>
        <v>2005</v>
      </c>
      <c r="F6060" t="str">
        <f t="shared" si="188"/>
        <v>Old</v>
      </c>
      <c r="G6060" t="str">
        <f t="shared" si="189"/>
        <v>Existing</v>
      </c>
    </row>
    <row r="6061" spans="1:7" ht="19" x14ac:dyDescent="0.25">
      <c r="A6061" s="7">
        <v>2014</v>
      </c>
      <c r="B6061" s="7" t="s">
        <v>765</v>
      </c>
      <c r="C6061" s="7" t="s">
        <v>5</v>
      </c>
      <c r="D6061" s="24">
        <v>843085.96</v>
      </c>
      <c r="E6061">
        <f>INDEX('B. Store opening dates'!$B$5:$B$2448,MATCH('A. Sales by store'!B6061,'B. Store opening dates'!$A$5:$A$2448,0))</f>
        <v>2005</v>
      </c>
      <c r="F6061" t="str">
        <f t="shared" si="188"/>
        <v>Old</v>
      </c>
      <c r="G6061" t="str">
        <f t="shared" si="189"/>
        <v>Existing</v>
      </c>
    </row>
    <row r="6062" spans="1:7" ht="19" x14ac:dyDescent="0.25">
      <c r="A6062" s="7">
        <v>2015</v>
      </c>
      <c r="B6062" s="7" t="s">
        <v>765</v>
      </c>
      <c r="C6062" s="7" t="s">
        <v>6</v>
      </c>
      <c r="D6062" s="24">
        <v>435625.16</v>
      </c>
      <c r="E6062">
        <f>INDEX('B. Store opening dates'!$B$5:$B$2448,MATCH('A. Sales by store'!B6062,'B. Store opening dates'!$A$5:$A$2448,0))</f>
        <v>2005</v>
      </c>
      <c r="F6062" t="str">
        <f t="shared" si="188"/>
        <v>Old</v>
      </c>
      <c r="G6062" t="str">
        <f t="shared" si="189"/>
        <v>Existing</v>
      </c>
    </row>
    <row r="6063" spans="1:7" ht="19" x14ac:dyDescent="0.25">
      <c r="A6063" s="7">
        <v>2014</v>
      </c>
      <c r="B6063" s="7" t="s">
        <v>765</v>
      </c>
      <c r="C6063" s="7" t="s">
        <v>6</v>
      </c>
      <c r="D6063" s="24">
        <v>311613.96000000002</v>
      </c>
      <c r="E6063">
        <f>INDEX('B. Store opening dates'!$B$5:$B$2448,MATCH('A. Sales by store'!B6063,'B. Store opening dates'!$A$5:$A$2448,0))</f>
        <v>2005</v>
      </c>
      <c r="F6063" t="str">
        <f t="shared" si="188"/>
        <v>Old</v>
      </c>
      <c r="G6063" t="str">
        <f t="shared" si="189"/>
        <v>Existing</v>
      </c>
    </row>
    <row r="6064" spans="1:7" ht="19" x14ac:dyDescent="0.25">
      <c r="A6064" s="7">
        <v>2015</v>
      </c>
      <c r="B6064" s="7" t="s">
        <v>765</v>
      </c>
      <c r="C6064" s="7" t="s">
        <v>7</v>
      </c>
      <c r="D6064" s="24">
        <v>177934.03</v>
      </c>
      <c r="E6064">
        <f>INDEX('B. Store opening dates'!$B$5:$B$2448,MATCH('A. Sales by store'!B6064,'B. Store opening dates'!$A$5:$A$2448,0))</f>
        <v>2005</v>
      </c>
      <c r="F6064" t="str">
        <f t="shared" si="188"/>
        <v>Old</v>
      </c>
      <c r="G6064" t="str">
        <f t="shared" si="189"/>
        <v>Existing</v>
      </c>
    </row>
    <row r="6065" spans="1:7" ht="19" x14ac:dyDescent="0.25">
      <c r="A6065" s="7">
        <v>2014</v>
      </c>
      <c r="B6065" s="7" t="s">
        <v>765</v>
      </c>
      <c r="C6065" s="7" t="s">
        <v>7</v>
      </c>
      <c r="D6065" s="24">
        <v>189097.14</v>
      </c>
      <c r="E6065">
        <f>INDEX('B. Store opening dates'!$B$5:$B$2448,MATCH('A. Sales by store'!B6065,'B. Store opening dates'!$A$5:$A$2448,0))</f>
        <v>2005</v>
      </c>
      <c r="F6065" t="str">
        <f t="shared" si="188"/>
        <v>Old</v>
      </c>
      <c r="G6065" t="str">
        <f t="shared" si="189"/>
        <v>Existing</v>
      </c>
    </row>
    <row r="6066" spans="1:7" ht="19" x14ac:dyDescent="0.25">
      <c r="A6066" s="7">
        <v>2015</v>
      </c>
      <c r="B6066" s="7" t="s">
        <v>765</v>
      </c>
      <c r="C6066" s="7" t="s">
        <v>8</v>
      </c>
      <c r="D6066" s="24">
        <v>522294.06</v>
      </c>
      <c r="E6066">
        <f>INDEX('B. Store opening dates'!$B$5:$B$2448,MATCH('A. Sales by store'!B6066,'B. Store opening dates'!$A$5:$A$2448,0))</f>
        <v>2005</v>
      </c>
      <c r="F6066" t="str">
        <f t="shared" si="188"/>
        <v>Old</v>
      </c>
      <c r="G6066" t="str">
        <f t="shared" si="189"/>
        <v>Existing</v>
      </c>
    </row>
    <row r="6067" spans="1:7" ht="19" x14ac:dyDescent="0.25">
      <c r="A6067" s="7">
        <v>2014</v>
      </c>
      <c r="B6067" s="7" t="s">
        <v>765</v>
      </c>
      <c r="C6067" s="7" t="s">
        <v>8</v>
      </c>
      <c r="D6067" s="24">
        <v>542083.97</v>
      </c>
      <c r="E6067">
        <f>INDEX('B. Store opening dates'!$B$5:$B$2448,MATCH('A. Sales by store'!B6067,'B. Store opening dates'!$A$5:$A$2448,0))</f>
        <v>2005</v>
      </c>
      <c r="F6067" t="str">
        <f t="shared" si="188"/>
        <v>Old</v>
      </c>
      <c r="G6067" t="str">
        <f t="shared" si="189"/>
        <v>Existing</v>
      </c>
    </row>
    <row r="6068" spans="1:7" ht="19" x14ac:dyDescent="0.25">
      <c r="A6068" s="7">
        <v>2015</v>
      </c>
      <c r="B6068" s="7" t="s">
        <v>766</v>
      </c>
      <c r="C6068" s="7" t="s">
        <v>5</v>
      </c>
      <c r="D6068" s="24">
        <v>670507.67000000004</v>
      </c>
      <c r="E6068">
        <f>INDEX('B. Store opening dates'!$B$5:$B$2448,MATCH('A. Sales by store'!B6068,'B. Store opening dates'!$A$5:$A$2448,0))</f>
        <v>2005</v>
      </c>
      <c r="F6068" t="str">
        <f t="shared" si="188"/>
        <v>Old</v>
      </c>
      <c r="G6068" t="str">
        <f t="shared" si="189"/>
        <v>Existing</v>
      </c>
    </row>
    <row r="6069" spans="1:7" ht="19" x14ac:dyDescent="0.25">
      <c r="A6069" s="7">
        <v>2014</v>
      </c>
      <c r="B6069" s="7" t="s">
        <v>766</v>
      </c>
      <c r="C6069" s="7" t="s">
        <v>5</v>
      </c>
      <c r="D6069" s="24">
        <v>734513.19</v>
      </c>
      <c r="E6069">
        <f>INDEX('B. Store opening dates'!$B$5:$B$2448,MATCH('A. Sales by store'!B6069,'B. Store opening dates'!$A$5:$A$2448,0))</f>
        <v>2005</v>
      </c>
      <c r="F6069" t="str">
        <f t="shared" si="188"/>
        <v>Old</v>
      </c>
      <c r="G6069" t="str">
        <f t="shared" si="189"/>
        <v>Existing</v>
      </c>
    </row>
    <row r="6070" spans="1:7" ht="19" x14ac:dyDescent="0.25">
      <c r="A6070" s="7">
        <v>2015</v>
      </c>
      <c r="B6070" s="7" t="s">
        <v>766</v>
      </c>
      <c r="C6070" s="7" t="s">
        <v>6</v>
      </c>
      <c r="D6070" s="24">
        <v>430366.93</v>
      </c>
      <c r="E6070">
        <f>INDEX('B. Store opening dates'!$B$5:$B$2448,MATCH('A. Sales by store'!B6070,'B. Store opening dates'!$A$5:$A$2448,0))</f>
        <v>2005</v>
      </c>
      <c r="F6070" t="str">
        <f t="shared" si="188"/>
        <v>Old</v>
      </c>
      <c r="G6070" t="str">
        <f t="shared" si="189"/>
        <v>Existing</v>
      </c>
    </row>
    <row r="6071" spans="1:7" ht="19" x14ac:dyDescent="0.25">
      <c r="A6071" s="7">
        <v>2014</v>
      </c>
      <c r="B6071" s="7" t="s">
        <v>766</v>
      </c>
      <c r="C6071" s="7" t="s">
        <v>6</v>
      </c>
      <c r="D6071" s="24">
        <v>314287.68</v>
      </c>
      <c r="E6071">
        <f>INDEX('B. Store opening dates'!$B$5:$B$2448,MATCH('A. Sales by store'!B6071,'B. Store opening dates'!$A$5:$A$2448,0))</f>
        <v>2005</v>
      </c>
      <c r="F6071" t="str">
        <f t="shared" si="188"/>
        <v>Old</v>
      </c>
      <c r="G6071" t="str">
        <f t="shared" si="189"/>
        <v>Existing</v>
      </c>
    </row>
    <row r="6072" spans="1:7" ht="19" x14ac:dyDescent="0.25">
      <c r="A6072" s="7">
        <v>2015</v>
      </c>
      <c r="B6072" s="7" t="s">
        <v>766</v>
      </c>
      <c r="C6072" s="7" t="s">
        <v>7</v>
      </c>
      <c r="D6072" s="24">
        <v>56165.01</v>
      </c>
      <c r="E6072">
        <f>INDEX('B. Store opening dates'!$B$5:$B$2448,MATCH('A. Sales by store'!B6072,'B. Store opening dates'!$A$5:$A$2448,0))</f>
        <v>2005</v>
      </c>
      <c r="F6072" t="str">
        <f t="shared" si="188"/>
        <v>Old</v>
      </c>
      <c r="G6072" t="str">
        <f t="shared" si="189"/>
        <v>Existing</v>
      </c>
    </row>
    <row r="6073" spans="1:7" ht="19" x14ac:dyDescent="0.25">
      <c r="A6073" s="7">
        <v>2014</v>
      </c>
      <c r="B6073" s="7" t="s">
        <v>766</v>
      </c>
      <c r="C6073" s="7" t="s">
        <v>7</v>
      </c>
      <c r="D6073" s="24">
        <v>59619.75</v>
      </c>
      <c r="E6073">
        <f>INDEX('B. Store opening dates'!$B$5:$B$2448,MATCH('A. Sales by store'!B6073,'B. Store opening dates'!$A$5:$A$2448,0))</f>
        <v>2005</v>
      </c>
      <c r="F6073" t="str">
        <f t="shared" si="188"/>
        <v>Old</v>
      </c>
      <c r="G6073" t="str">
        <f t="shared" si="189"/>
        <v>Existing</v>
      </c>
    </row>
    <row r="6074" spans="1:7" ht="19" x14ac:dyDescent="0.25">
      <c r="A6074" s="7">
        <v>2015</v>
      </c>
      <c r="B6074" s="7" t="s">
        <v>766</v>
      </c>
      <c r="C6074" s="7" t="s">
        <v>8</v>
      </c>
      <c r="D6074" s="24">
        <v>566202.09</v>
      </c>
      <c r="E6074">
        <f>INDEX('B. Store opening dates'!$B$5:$B$2448,MATCH('A. Sales by store'!B6074,'B. Store opening dates'!$A$5:$A$2448,0))</f>
        <v>2005</v>
      </c>
      <c r="F6074" t="str">
        <f t="shared" si="188"/>
        <v>Old</v>
      </c>
      <c r="G6074" t="str">
        <f t="shared" si="189"/>
        <v>Existing</v>
      </c>
    </row>
    <row r="6075" spans="1:7" ht="19" x14ac:dyDescent="0.25">
      <c r="A6075" s="7">
        <v>2014</v>
      </c>
      <c r="B6075" s="7" t="s">
        <v>766</v>
      </c>
      <c r="C6075" s="7" t="s">
        <v>8</v>
      </c>
      <c r="D6075" s="24">
        <v>583426.02</v>
      </c>
      <c r="E6075">
        <f>INDEX('B. Store opening dates'!$B$5:$B$2448,MATCH('A. Sales by store'!B6075,'B. Store opening dates'!$A$5:$A$2448,0))</f>
        <v>2005</v>
      </c>
      <c r="F6075" t="str">
        <f t="shared" si="188"/>
        <v>Old</v>
      </c>
      <c r="G6075" t="str">
        <f t="shared" si="189"/>
        <v>Existing</v>
      </c>
    </row>
    <row r="6076" spans="1:7" ht="19" x14ac:dyDescent="0.25">
      <c r="A6076" s="7">
        <v>2015</v>
      </c>
      <c r="B6076" s="7" t="s">
        <v>767</v>
      </c>
      <c r="C6076" s="7" t="s">
        <v>5</v>
      </c>
      <c r="D6076" s="24">
        <v>801502.81</v>
      </c>
      <c r="E6076">
        <f>INDEX('B. Store opening dates'!$B$5:$B$2448,MATCH('A. Sales by store'!B6076,'B. Store opening dates'!$A$5:$A$2448,0))</f>
        <v>2005</v>
      </c>
      <c r="F6076" t="str">
        <f t="shared" si="188"/>
        <v>Old</v>
      </c>
      <c r="G6076" t="str">
        <f t="shared" si="189"/>
        <v>Existing</v>
      </c>
    </row>
    <row r="6077" spans="1:7" ht="19" x14ac:dyDescent="0.25">
      <c r="A6077" s="7">
        <v>2014</v>
      </c>
      <c r="B6077" s="7" t="s">
        <v>767</v>
      </c>
      <c r="C6077" s="7" t="s">
        <v>5</v>
      </c>
      <c r="D6077" s="24">
        <v>875988.7</v>
      </c>
      <c r="E6077">
        <f>INDEX('B. Store opening dates'!$B$5:$B$2448,MATCH('A. Sales by store'!B6077,'B. Store opening dates'!$A$5:$A$2448,0))</f>
        <v>2005</v>
      </c>
      <c r="F6077" t="str">
        <f t="shared" si="188"/>
        <v>Old</v>
      </c>
      <c r="G6077" t="str">
        <f t="shared" si="189"/>
        <v>Existing</v>
      </c>
    </row>
    <row r="6078" spans="1:7" ht="19" x14ac:dyDescent="0.25">
      <c r="A6078" s="7">
        <v>2015</v>
      </c>
      <c r="B6078" s="7" t="s">
        <v>767</v>
      </c>
      <c r="C6078" s="7" t="s">
        <v>6</v>
      </c>
      <c r="D6078" s="24">
        <v>506085.24</v>
      </c>
      <c r="E6078">
        <f>INDEX('B. Store opening dates'!$B$5:$B$2448,MATCH('A. Sales by store'!B6078,'B. Store opening dates'!$A$5:$A$2448,0))</f>
        <v>2005</v>
      </c>
      <c r="F6078" t="str">
        <f t="shared" si="188"/>
        <v>Old</v>
      </c>
      <c r="G6078" t="str">
        <f t="shared" si="189"/>
        <v>Existing</v>
      </c>
    </row>
    <row r="6079" spans="1:7" ht="19" x14ac:dyDescent="0.25">
      <c r="A6079" s="7">
        <v>2014</v>
      </c>
      <c r="B6079" s="7" t="s">
        <v>767</v>
      </c>
      <c r="C6079" s="7" t="s">
        <v>6</v>
      </c>
      <c r="D6079" s="24">
        <v>349057.69</v>
      </c>
      <c r="E6079">
        <f>INDEX('B. Store opening dates'!$B$5:$B$2448,MATCH('A. Sales by store'!B6079,'B. Store opening dates'!$A$5:$A$2448,0))</f>
        <v>2005</v>
      </c>
      <c r="F6079" t="str">
        <f t="shared" si="188"/>
        <v>Old</v>
      </c>
      <c r="G6079" t="str">
        <f t="shared" si="189"/>
        <v>Existing</v>
      </c>
    </row>
    <row r="6080" spans="1:7" ht="19" x14ac:dyDescent="0.25">
      <c r="A6080" s="7">
        <v>2015</v>
      </c>
      <c r="B6080" s="7" t="s">
        <v>767</v>
      </c>
      <c r="C6080" s="7" t="s">
        <v>7</v>
      </c>
      <c r="D6080" s="24">
        <v>165957.21</v>
      </c>
      <c r="E6080">
        <f>INDEX('B. Store opening dates'!$B$5:$B$2448,MATCH('A. Sales by store'!B6080,'B. Store opening dates'!$A$5:$A$2448,0))</f>
        <v>2005</v>
      </c>
      <c r="F6080" t="str">
        <f t="shared" si="188"/>
        <v>Old</v>
      </c>
      <c r="G6080" t="str">
        <f t="shared" si="189"/>
        <v>Existing</v>
      </c>
    </row>
    <row r="6081" spans="1:7" ht="19" x14ac:dyDescent="0.25">
      <c r="A6081" s="7">
        <v>2014</v>
      </c>
      <c r="B6081" s="7" t="s">
        <v>767</v>
      </c>
      <c r="C6081" s="7" t="s">
        <v>7</v>
      </c>
      <c r="D6081" s="24">
        <v>174903.27</v>
      </c>
      <c r="E6081">
        <f>INDEX('B. Store opening dates'!$B$5:$B$2448,MATCH('A. Sales by store'!B6081,'B. Store opening dates'!$A$5:$A$2448,0))</f>
        <v>2005</v>
      </c>
      <c r="F6081" t="str">
        <f t="shared" si="188"/>
        <v>Old</v>
      </c>
      <c r="G6081" t="str">
        <f t="shared" si="189"/>
        <v>Existing</v>
      </c>
    </row>
    <row r="6082" spans="1:7" ht="19" x14ac:dyDescent="0.25">
      <c r="A6082" s="7">
        <v>2015</v>
      </c>
      <c r="B6082" s="7" t="s">
        <v>767</v>
      </c>
      <c r="C6082" s="7" t="s">
        <v>8</v>
      </c>
      <c r="D6082" s="24">
        <v>780358.88</v>
      </c>
      <c r="E6082">
        <f>INDEX('B. Store opening dates'!$B$5:$B$2448,MATCH('A. Sales by store'!B6082,'B. Store opening dates'!$A$5:$A$2448,0))</f>
        <v>2005</v>
      </c>
      <c r="F6082" t="str">
        <f t="shared" si="188"/>
        <v>Old</v>
      </c>
      <c r="G6082" t="str">
        <f t="shared" si="189"/>
        <v>Existing</v>
      </c>
    </row>
    <row r="6083" spans="1:7" ht="19" x14ac:dyDescent="0.25">
      <c r="A6083" s="7">
        <v>2014</v>
      </c>
      <c r="B6083" s="7" t="s">
        <v>767</v>
      </c>
      <c r="C6083" s="7" t="s">
        <v>8</v>
      </c>
      <c r="D6083" s="24">
        <v>813500.62</v>
      </c>
      <c r="E6083">
        <f>INDEX('B. Store opening dates'!$B$5:$B$2448,MATCH('A. Sales by store'!B6083,'B. Store opening dates'!$A$5:$A$2448,0))</f>
        <v>2005</v>
      </c>
      <c r="F6083" t="str">
        <f t="shared" si="188"/>
        <v>Old</v>
      </c>
      <c r="G6083" t="str">
        <f t="shared" si="189"/>
        <v>Existing</v>
      </c>
    </row>
    <row r="6084" spans="1:7" ht="19" x14ac:dyDescent="0.25">
      <c r="A6084" s="7">
        <v>2015</v>
      </c>
      <c r="B6084" s="7" t="s">
        <v>768</v>
      </c>
      <c r="C6084" s="7" t="s">
        <v>5</v>
      </c>
      <c r="D6084" s="24">
        <v>778591.55</v>
      </c>
      <c r="E6084">
        <f>INDEX('B. Store opening dates'!$B$5:$B$2448,MATCH('A. Sales by store'!B6084,'B. Store opening dates'!$A$5:$A$2448,0))</f>
        <v>2005</v>
      </c>
      <c r="F6084" t="str">
        <f t="shared" si="188"/>
        <v>Old</v>
      </c>
      <c r="G6084" t="str">
        <f t="shared" si="189"/>
        <v>Existing</v>
      </c>
    </row>
    <row r="6085" spans="1:7" ht="19" x14ac:dyDescent="0.25">
      <c r="A6085" s="7">
        <v>2014</v>
      </c>
      <c r="B6085" s="7" t="s">
        <v>768</v>
      </c>
      <c r="C6085" s="7" t="s">
        <v>5</v>
      </c>
      <c r="D6085" s="24">
        <v>859554.62</v>
      </c>
      <c r="E6085">
        <f>INDEX('B. Store opening dates'!$B$5:$B$2448,MATCH('A. Sales by store'!B6085,'B. Store opening dates'!$A$5:$A$2448,0))</f>
        <v>2005</v>
      </c>
      <c r="F6085" t="str">
        <f t="shared" ref="F6085:F6148" si="190">IF(A6085 = 2015, IF(E6085&lt; 2015, "Old","New"),IF(E6085 &lt; 2014, "Old","New"))</f>
        <v>Old</v>
      </c>
      <c r="G6085" t="str">
        <f t="shared" ref="G6085:G6148" si="191">IF(A6085 = 2015, IF(E6085&lt; 2015, "Existing","New"),"Existing")</f>
        <v>Existing</v>
      </c>
    </row>
    <row r="6086" spans="1:7" ht="19" x14ac:dyDescent="0.25">
      <c r="A6086" s="7">
        <v>2015</v>
      </c>
      <c r="B6086" s="7" t="s">
        <v>768</v>
      </c>
      <c r="C6086" s="7" t="s">
        <v>6</v>
      </c>
      <c r="D6086" s="24">
        <v>381941.77</v>
      </c>
      <c r="E6086">
        <f>INDEX('B. Store opening dates'!$B$5:$B$2448,MATCH('A. Sales by store'!B6086,'B. Store opening dates'!$A$5:$A$2448,0))</f>
        <v>2005</v>
      </c>
      <c r="F6086" t="str">
        <f t="shared" si="190"/>
        <v>Old</v>
      </c>
      <c r="G6086" t="str">
        <f t="shared" si="191"/>
        <v>Existing</v>
      </c>
    </row>
    <row r="6087" spans="1:7" ht="19" x14ac:dyDescent="0.25">
      <c r="A6087" s="7">
        <v>2014</v>
      </c>
      <c r="B6087" s="7" t="s">
        <v>768</v>
      </c>
      <c r="C6087" s="7" t="s">
        <v>6</v>
      </c>
      <c r="D6087" s="24">
        <v>279281.58</v>
      </c>
      <c r="E6087">
        <f>INDEX('B. Store opening dates'!$B$5:$B$2448,MATCH('A. Sales by store'!B6087,'B. Store opening dates'!$A$5:$A$2448,0))</f>
        <v>2005</v>
      </c>
      <c r="F6087" t="str">
        <f t="shared" si="190"/>
        <v>Old</v>
      </c>
      <c r="G6087" t="str">
        <f t="shared" si="191"/>
        <v>Existing</v>
      </c>
    </row>
    <row r="6088" spans="1:7" ht="19" x14ac:dyDescent="0.25">
      <c r="A6088" s="7">
        <v>2015</v>
      </c>
      <c r="B6088" s="7" t="s">
        <v>768</v>
      </c>
      <c r="C6088" s="7" t="s">
        <v>7</v>
      </c>
      <c r="D6088" s="24">
        <v>121196.37</v>
      </c>
      <c r="E6088">
        <f>INDEX('B. Store opening dates'!$B$5:$B$2448,MATCH('A. Sales by store'!B6088,'B. Store opening dates'!$A$5:$A$2448,0))</f>
        <v>2005</v>
      </c>
      <c r="F6088" t="str">
        <f t="shared" si="190"/>
        <v>Old</v>
      </c>
      <c r="G6088" t="str">
        <f t="shared" si="191"/>
        <v>Existing</v>
      </c>
    </row>
    <row r="6089" spans="1:7" ht="19" x14ac:dyDescent="0.25">
      <c r="A6089" s="7">
        <v>2014</v>
      </c>
      <c r="B6089" s="7" t="s">
        <v>768</v>
      </c>
      <c r="C6089" s="7" t="s">
        <v>7</v>
      </c>
      <c r="D6089" s="24">
        <v>127180.43</v>
      </c>
      <c r="E6089">
        <f>INDEX('B. Store opening dates'!$B$5:$B$2448,MATCH('A. Sales by store'!B6089,'B. Store opening dates'!$A$5:$A$2448,0))</f>
        <v>2005</v>
      </c>
      <c r="F6089" t="str">
        <f t="shared" si="190"/>
        <v>Old</v>
      </c>
      <c r="G6089" t="str">
        <f t="shared" si="191"/>
        <v>Existing</v>
      </c>
    </row>
    <row r="6090" spans="1:7" ht="19" x14ac:dyDescent="0.25">
      <c r="A6090" s="7">
        <v>2015</v>
      </c>
      <c r="B6090" s="7" t="s">
        <v>768</v>
      </c>
      <c r="C6090" s="7" t="s">
        <v>8</v>
      </c>
      <c r="D6090" s="24">
        <v>761059</v>
      </c>
      <c r="E6090">
        <f>INDEX('B. Store opening dates'!$B$5:$B$2448,MATCH('A. Sales by store'!B6090,'B. Store opening dates'!$A$5:$A$2448,0))</f>
        <v>2005</v>
      </c>
      <c r="F6090" t="str">
        <f t="shared" si="190"/>
        <v>Old</v>
      </c>
      <c r="G6090" t="str">
        <f t="shared" si="191"/>
        <v>Existing</v>
      </c>
    </row>
    <row r="6091" spans="1:7" ht="19" x14ac:dyDescent="0.25">
      <c r="A6091" s="7">
        <v>2014</v>
      </c>
      <c r="B6091" s="7" t="s">
        <v>768</v>
      </c>
      <c r="C6091" s="7" t="s">
        <v>8</v>
      </c>
      <c r="D6091" s="24">
        <v>797557.59</v>
      </c>
      <c r="E6091">
        <f>INDEX('B. Store opening dates'!$B$5:$B$2448,MATCH('A. Sales by store'!B6091,'B. Store opening dates'!$A$5:$A$2448,0))</f>
        <v>2005</v>
      </c>
      <c r="F6091" t="str">
        <f t="shared" si="190"/>
        <v>Old</v>
      </c>
      <c r="G6091" t="str">
        <f t="shared" si="191"/>
        <v>Existing</v>
      </c>
    </row>
    <row r="6092" spans="1:7" ht="19" x14ac:dyDescent="0.25">
      <c r="A6092" s="7">
        <v>2015</v>
      </c>
      <c r="B6092" s="7" t="s">
        <v>769</v>
      </c>
      <c r="C6092" s="7" t="s">
        <v>5</v>
      </c>
      <c r="D6092" s="24">
        <v>816307.53</v>
      </c>
      <c r="E6092">
        <f>INDEX('B. Store opening dates'!$B$5:$B$2448,MATCH('A. Sales by store'!B6092,'B. Store opening dates'!$A$5:$A$2448,0))</f>
        <v>2005</v>
      </c>
      <c r="F6092" t="str">
        <f t="shared" si="190"/>
        <v>Old</v>
      </c>
      <c r="G6092" t="str">
        <f t="shared" si="191"/>
        <v>Existing</v>
      </c>
    </row>
    <row r="6093" spans="1:7" ht="19" x14ac:dyDescent="0.25">
      <c r="A6093" s="7">
        <v>2014</v>
      </c>
      <c r="B6093" s="7" t="s">
        <v>769</v>
      </c>
      <c r="C6093" s="7" t="s">
        <v>5</v>
      </c>
      <c r="D6093" s="24">
        <v>899945.35</v>
      </c>
      <c r="E6093">
        <f>INDEX('B. Store opening dates'!$B$5:$B$2448,MATCH('A. Sales by store'!B6093,'B. Store opening dates'!$A$5:$A$2448,0))</f>
        <v>2005</v>
      </c>
      <c r="F6093" t="str">
        <f t="shared" si="190"/>
        <v>Old</v>
      </c>
      <c r="G6093" t="str">
        <f t="shared" si="191"/>
        <v>Existing</v>
      </c>
    </row>
    <row r="6094" spans="1:7" ht="19" x14ac:dyDescent="0.25">
      <c r="A6094" s="7">
        <v>2015</v>
      </c>
      <c r="B6094" s="7" t="s">
        <v>769</v>
      </c>
      <c r="C6094" s="7" t="s">
        <v>6</v>
      </c>
      <c r="D6094" s="24">
        <v>416398.14</v>
      </c>
      <c r="E6094">
        <f>INDEX('B. Store opening dates'!$B$5:$B$2448,MATCH('A. Sales by store'!B6094,'B. Store opening dates'!$A$5:$A$2448,0))</f>
        <v>2005</v>
      </c>
      <c r="F6094" t="str">
        <f t="shared" si="190"/>
        <v>Old</v>
      </c>
      <c r="G6094" t="str">
        <f t="shared" si="191"/>
        <v>Existing</v>
      </c>
    </row>
    <row r="6095" spans="1:7" ht="19" x14ac:dyDescent="0.25">
      <c r="A6095" s="7">
        <v>2014</v>
      </c>
      <c r="B6095" s="7" t="s">
        <v>769</v>
      </c>
      <c r="C6095" s="7" t="s">
        <v>6</v>
      </c>
      <c r="D6095" s="24">
        <v>289081.02</v>
      </c>
      <c r="E6095">
        <f>INDEX('B. Store opening dates'!$B$5:$B$2448,MATCH('A. Sales by store'!B6095,'B. Store opening dates'!$A$5:$A$2448,0))</f>
        <v>2005</v>
      </c>
      <c r="F6095" t="str">
        <f t="shared" si="190"/>
        <v>Old</v>
      </c>
      <c r="G6095" t="str">
        <f t="shared" si="191"/>
        <v>Existing</v>
      </c>
    </row>
    <row r="6096" spans="1:7" ht="19" x14ac:dyDescent="0.25">
      <c r="A6096" s="7">
        <v>2015</v>
      </c>
      <c r="B6096" s="7" t="s">
        <v>769</v>
      </c>
      <c r="C6096" s="7" t="s">
        <v>7</v>
      </c>
      <c r="D6096" s="24">
        <v>178464.79</v>
      </c>
      <c r="E6096">
        <f>INDEX('B. Store opening dates'!$B$5:$B$2448,MATCH('A. Sales by store'!B6096,'B. Store opening dates'!$A$5:$A$2448,0))</f>
        <v>2005</v>
      </c>
      <c r="F6096" t="str">
        <f t="shared" si="190"/>
        <v>Old</v>
      </c>
      <c r="G6096" t="str">
        <f t="shared" si="191"/>
        <v>Existing</v>
      </c>
    </row>
    <row r="6097" spans="1:7" ht="19" x14ac:dyDescent="0.25">
      <c r="A6097" s="7">
        <v>2014</v>
      </c>
      <c r="B6097" s="7" t="s">
        <v>769</v>
      </c>
      <c r="C6097" s="7" t="s">
        <v>7</v>
      </c>
      <c r="D6097" s="24">
        <v>186717.25</v>
      </c>
      <c r="E6097">
        <f>INDEX('B. Store opening dates'!$B$5:$B$2448,MATCH('A. Sales by store'!B6097,'B. Store opening dates'!$A$5:$A$2448,0))</f>
        <v>2005</v>
      </c>
      <c r="F6097" t="str">
        <f t="shared" si="190"/>
        <v>Old</v>
      </c>
      <c r="G6097" t="str">
        <f t="shared" si="191"/>
        <v>Existing</v>
      </c>
    </row>
    <row r="6098" spans="1:7" ht="19" x14ac:dyDescent="0.25">
      <c r="A6098" s="7">
        <v>2015</v>
      </c>
      <c r="B6098" s="7" t="s">
        <v>769</v>
      </c>
      <c r="C6098" s="7" t="s">
        <v>8</v>
      </c>
      <c r="D6098" s="24">
        <v>520887.17</v>
      </c>
      <c r="E6098">
        <f>INDEX('B. Store opening dates'!$B$5:$B$2448,MATCH('A. Sales by store'!B6098,'B. Store opening dates'!$A$5:$A$2448,0))</f>
        <v>2005</v>
      </c>
      <c r="F6098" t="str">
        <f t="shared" si="190"/>
        <v>Old</v>
      </c>
      <c r="G6098" t="str">
        <f t="shared" si="191"/>
        <v>Existing</v>
      </c>
    </row>
    <row r="6099" spans="1:7" ht="19" x14ac:dyDescent="0.25">
      <c r="A6099" s="7">
        <v>2014</v>
      </c>
      <c r="B6099" s="7" t="s">
        <v>769</v>
      </c>
      <c r="C6099" s="7" t="s">
        <v>8</v>
      </c>
      <c r="D6099" s="24">
        <v>539291.43000000005</v>
      </c>
      <c r="E6099">
        <f>INDEX('B. Store opening dates'!$B$5:$B$2448,MATCH('A. Sales by store'!B6099,'B. Store opening dates'!$A$5:$A$2448,0))</f>
        <v>2005</v>
      </c>
      <c r="F6099" t="str">
        <f t="shared" si="190"/>
        <v>Old</v>
      </c>
      <c r="G6099" t="str">
        <f t="shared" si="191"/>
        <v>Existing</v>
      </c>
    </row>
    <row r="6100" spans="1:7" ht="19" x14ac:dyDescent="0.25">
      <c r="A6100" s="7">
        <v>2015</v>
      </c>
      <c r="B6100" s="7" t="s">
        <v>770</v>
      </c>
      <c r="C6100" s="7" t="s">
        <v>5</v>
      </c>
      <c r="D6100" s="24">
        <v>714856.56</v>
      </c>
      <c r="E6100">
        <f>INDEX('B. Store opening dates'!$B$5:$B$2448,MATCH('A. Sales by store'!B6100,'B. Store opening dates'!$A$5:$A$2448,0))</f>
        <v>2005</v>
      </c>
      <c r="F6100" t="str">
        <f t="shared" si="190"/>
        <v>Old</v>
      </c>
      <c r="G6100" t="str">
        <f t="shared" si="191"/>
        <v>Existing</v>
      </c>
    </row>
    <row r="6101" spans="1:7" ht="19" x14ac:dyDescent="0.25">
      <c r="A6101" s="7">
        <v>2014</v>
      </c>
      <c r="B6101" s="7" t="s">
        <v>770</v>
      </c>
      <c r="C6101" s="7" t="s">
        <v>5</v>
      </c>
      <c r="D6101" s="24">
        <v>779144.93</v>
      </c>
      <c r="E6101">
        <f>INDEX('B. Store opening dates'!$B$5:$B$2448,MATCH('A. Sales by store'!B6101,'B. Store opening dates'!$A$5:$A$2448,0))</f>
        <v>2005</v>
      </c>
      <c r="F6101" t="str">
        <f t="shared" si="190"/>
        <v>Old</v>
      </c>
      <c r="G6101" t="str">
        <f t="shared" si="191"/>
        <v>Existing</v>
      </c>
    </row>
    <row r="6102" spans="1:7" ht="19" x14ac:dyDescent="0.25">
      <c r="A6102" s="7">
        <v>2015</v>
      </c>
      <c r="B6102" s="7" t="s">
        <v>770</v>
      </c>
      <c r="C6102" s="7" t="s">
        <v>6</v>
      </c>
      <c r="D6102" s="24">
        <v>541438.21</v>
      </c>
      <c r="E6102">
        <f>INDEX('B. Store opening dates'!$B$5:$B$2448,MATCH('A. Sales by store'!B6102,'B. Store opening dates'!$A$5:$A$2448,0))</f>
        <v>2005</v>
      </c>
      <c r="F6102" t="str">
        <f t="shared" si="190"/>
        <v>Old</v>
      </c>
      <c r="G6102" t="str">
        <f t="shared" si="191"/>
        <v>Existing</v>
      </c>
    </row>
    <row r="6103" spans="1:7" ht="19" x14ac:dyDescent="0.25">
      <c r="A6103" s="7">
        <v>2014</v>
      </c>
      <c r="B6103" s="7" t="s">
        <v>770</v>
      </c>
      <c r="C6103" s="7" t="s">
        <v>6</v>
      </c>
      <c r="D6103" s="24">
        <v>397392.64000000001</v>
      </c>
      <c r="E6103">
        <f>INDEX('B. Store opening dates'!$B$5:$B$2448,MATCH('A. Sales by store'!B6103,'B. Store opening dates'!$A$5:$A$2448,0))</f>
        <v>2005</v>
      </c>
      <c r="F6103" t="str">
        <f t="shared" si="190"/>
        <v>Old</v>
      </c>
      <c r="G6103" t="str">
        <f t="shared" si="191"/>
        <v>Existing</v>
      </c>
    </row>
    <row r="6104" spans="1:7" ht="19" x14ac:dyDescent="0.25">
      <c r="A6104" s="7">
        <v>2015</v>
      </c>
      <c r="B6104" s="7" t="s">
        <v>770</v>
      </c>
      <c r="C6104" s="7" t="s">
        <v>7</v>
      </c>
      <c r="D6104" s="24">
        <v>124098.88</v>
      </c>
      <c r="E6104">
        <f>INDEX('B. Store opening dates'!$B$5:$B$2448,MATCH('A. Sales by store'!B6104,'B. Store opening dates'!$A$5:$A$2448,0))</f>
        <v>2005</v>
      </c>
      <c r="F6104" t="str">
        <f t="shared" si="190"/>
        <v>Old</v>
      </c>
      <c r="G6104" t="str">
        <f t="shared" si="191"/>
        <v>Existing</v>
      </c>
    </row>
    <row r="6105" spans="1:7" ht="19" x14ac:dyDescent="0.25">
      <c r="A6105" s="7">
        <v>2014</v>
      </c>
      <c r="B6105" s="7" t="s">
        <v>770</v>
      </c>
      <c r="C6105" s="7" t="s">
        <v>7</v>
      </c>
      <c r="D6105" s="24">
        <v>130437.42</v>
      </c>
      <c r="E6105">
        <f>INDEX('B. Store opening dates'!$B$5:$B$2448,MATCH('A. Sales by store'!B6105,'B. Store opening dates'!$A$5:$A$2448,0))</f>
        <v>2005</v>
      </c>
      <c r="F6105" t="str">
        <f t="shared" si="190"/>
        <v>Old</v>
      </c>
      <c r="G6105" t="str">
        <f t="shared" si="191"/>
        <v>Existing</v>
      </c>
    </row>
    <row r="6106" spans="1:7" ht="19" x14ac:dyDescent="0.25">
      <c r="A6106" s="7">
        <v>2015</v>
      </c>
      <c r="B6106" s="7" t="s">
        <v>770</v>
      </c>
      <c r="C6106" s="7" t="s">
        <v>8</v>
      </c>
      <c r="D6106" s="24">
        <v>688642.16</v>
      </c>
      <c r="E6106">
        <f>INDEX('B. Store opening dates'!$B$5:$B$2448,MATCH('A. Sales by store'!B6106,'B. Store opening dates'!$A$5:$A$2448,0))</f>
        <v>2005</v>
      </c>
      <c r="F6106" t="str">
        <f t="shared" si="190"/>
        <v>Old</v>
      </c>
      <c r="G6106" t="str">
        <f t="shared" si="191"/>
        <v>Existing</v>
      </c>
    </row>
    <row r="6107" spans="1:7" ht="19" x14ac:dyDescent="0.25">
      <c r="A6107" s="7">
        <v>2014</v>
      </c>
      <c r="B6107" s="7" t="s">
        <v>770</v>
      </c>
      <c r="C6107" s="7" t="s">
        <v>8</v>
      </c>
      <c r="D6107" s="24">
        <v>719409.94</v>
      </c>
      <c r="E6107">
        <f>INDEX('B. Store opening dates'!$B$5:$B$2448,MATCH('A. Sales by store'!B6107,'B. Store opening dates'!$A$5:$A$2448,0))</f>
        <v>2005</v>
      </c>
      <c r="F6107" t="str">
        <f t="shared" si="190"/>
        <v>Old</v>
      </c>
      <c r="G6107" t="str">
        <f t="shared" si="191"/>
        <v>Existing</v>
      </c>
    </row>
    <row r="6108" spans="1:7" ht="19" x14ac:dyDescent="0.25">
      <c r="A6108" s="7">
        <v>2015</v>
      </c>
      <c r="B6108" s="7" t="s">
        <v>771</v>
      </c>
      <c r="C6108" s="7" t="s">
        <v>5</v>
      </c>
      <c r="D6108" s="24">
        <v>682659.91</v>
      </c>
      <c r="E6108">
        <f>INDEX('B. Store opening dates'!$B$5:$B$2448,MATCH('A. Sales by store'!B6108,'B. Store opening dates'!$A$5:$A$2448,0))</f>
        <v>2005</v>
      </c>
      <c r="F6108" t="str">
        <f t="shared" si="190"/>
        <v>Old</v>
      </c>
      <c r="G6108" t="str">
        <f t="shared" si="191"/>
        <v>Existing</v>
      </c>
    </row>
    <row r="6109" spans="1:7" ht="19" x14ac:dyDescent="0.25">
      <c r="A6109" s="7">
        <v>2014</v>
      </c>
      <c r="B6109" s="7" t="s">
        <v>771</v>
      </c>
      <c r="C6109" s="7" t="s">
        <v>5</v>
      </c>
      <c r="D6109" s="24">
        <v>752445.48</v>
      </c>
      <c r="E6109">
        <f>INDEX('B. Store opening dates'!$B$5:$B$2448,MATCH('A. Sales by store'!B6109,'B. Store opening dates'!$A$5:$A$2448,0))</f>
        <v>2005</v>
      </c>
      <c r="F6109" t="str">
        <f t="shared" si="190"/>
        <v>Old</v>
      </c>
      <c r="G6109" t="str">
        <f t="shared" si="191"/>
        <v>Existing</v>
      </c>
    </row>
    <row r="6110" spans="1:7" ht="19" x14ac:dyDescent="0.25">
      <c r="A6110" s="7">
        <v>2015</v>
      </c>
      <c r="B6110" s="7" t="s">
        <v>771</v>
      </c>
      <c r="C6110" s="7" t="s">
        <v>6</v>
      </c>
      <c r="D6110" s="24">
        <v>248632.52</v>
      </c>
      <c r="E6110">
        <f>INDEX('B. Store opening dates'!$B$5:$B$2448,MATCH('A. Sales by store'!B6110,'B. Store opening dates'!$A$5:$A$2448,0))</f>
        <v>2005</v>
      </c>
      <c r="F6110" t="str">
        <f t="shared" si="190"/>
        <v>Old</v>
      </c>
      <c r="G6110" t="str">
        <f t="shared" si="191"/>
        <v>Existing</v>
      </c>
    </row>
    <row r="6111" spans="1:7" ht="19" x14ac:dyDescent="0.25">
      <c r="A6111" s="7">
        <v>2014</v>
      </c>
      <c r="B6111" s="7" t="s">
        <v>771</v>
      </c>
      <c r="C6111" s="7" t="s">
        <v>6</v>
      </c>
      <c r="D6111" s="24">
        <v>174072.25</v>
      </c>
      <c r="E6111">
        <f>INDEX('B. Store opening dates'!$B$5:$B$2448,MATCH('A. Sales by store'!B6111,'B. Store opening dates'!$A$5:$A$2448,0))</f>
        <v>2005</v>
      </c>
      <c r="F6111" t="str">
        <f t="shared" si="190"/>
        <v>Old</v>
      </c>
      <c r="G6111" t="str">
        <f t="shared" si="191"/>
        <v>Existing</v>
      </c>
    </row>
    <row r="6112" spans="1:7" ht="19" x14ac:dyDescent="0.25">
      <c r="A6112" s="7">
        <v>2015</v>
      </c>
      <c r="B6112" s="7" t="s">
        <v>771</v>
      </c>
      <c r="C6112" s="7" t="s">
        <v>7</v>
      </c>
      <c r="D6112" s="24">
        <v>74021.11</v>
      </c>
      <c r="E6112">
        <f>INDEX('B. Store opening dates'!$B$5:$B$2448,MATCH('A. Sales by store'!B6112,'B. Store opening dates'!$A$5:$A$2448,0))</f>
        <v>2005</v>
      </c>
      <c r="F6112" t="str">
        <f t="shared" si="190"/>
        <v>Old</v>
      </c>
      <c r="G6112" t="str">
        <f t="shared" si="191"/>
        <v>Existing</v>
      </c>
    </row>
    <row r="6113" spans="1:7" ht="19" x14ac:dyDescent="0.25">
      <c r="A6113" s="7">
        <v>2014</v>
      </c>
      <c r="B6113" s="7" t="s">
        <v>771</v>
      </c>
      <c r="C6113" s="7" t="s">
        <v>7</v>
      </c>
      <c r="D6113" s="24">
        <v>78138.17</v>
      </c>
      <c r="E6113">
        <f>INDEX('B. Store opening dates'!$B$5:$B$2448,MATCH('A. Sales by store'!B6113,'B. Store opening dates'!$A$5:$A$2448,0))</f>
        <v>2005</v>
      </c>
      <c r="F6113" t="str">
        <f t="shared" si="190"/>
        <v>Old</v>
      </c>
      <c r="G6113" t="str">
        <f t="shared" si="191"/>
        <v>Existing</v>
      </c>
    </row>
    <row r="6114" spans="1:7" ht="19" x14ac:dyDescent="0.25">
      <c r="A6114" s="7">
        <v>2015</v>
      </c>
      <c r="B6114" s="7" t="s">
        <v>771</v>
      </c>
      <c r="C6114" s="7" t="s">
        <v>8</v>
      </c>
      <c r="D6114" s="24">
        <v>698299.48</v>
      </c>
      <c r="E6114">
        <f>INDEX('B. Store opening dates'!$B$5:$B$2448,MATCH('A. Sales by store'!B6114,'B. Store opening dates'!$A$5:$A$2448,0))</f>
        <v>2005</v>
      </c>
      <c r="F6114" t="str">
        <f t="shared" si="190"/>
        <v>Old</v>
      </c>
      <c r="G6114" t="str">
        <f t="shared" si="191"/>
        <v>Existing</v>
      </c>
    </row>
    <row r="6115" spans="1:7" ht="19" x14ac:dyDescent="0.25">
      <c r="A6115" s="7">
        <v>2014</v>
      </c>
      <c r="B6115" s="7" t="s">
        <v>771</v>
      </c>
      <c r="C6115" s="7" t="s">
        <v>8</v>
      </c>
      <c r="D6115" s="24">
        <v>731641.03</v>
      </c>
      <c r="E6115">
        <f>INDEX('B. Store opening dates'!$B$5:$B$2448,MATCH('A. Sales by store'!B6115,'B. Store opening dates'!$A$5:$A$2448,0))</f>
        <v>2005</v>
      </c>
      <c r="F6115" t="str">
        <f t="shared" si="190"/>
        <v>Old</v>
      </c>
      <c r="G6115" t="str">
        <f t="shared" si="191"/>
        <v>Existing</v>
      </c>
    </row>
    <row r="6116" spans="1:7" ht="19" x14ac:dyDescent="0.25">
      <c r="A6116" s="7">
        <v>2015</v>
      </c>
      <c r="B6116" s="7" t="s">
        <v>772</v>
      </c>
      <c r="C6116" s="7" t="s">
        <v>5</v>
      </c>
      <c r="D6116" s="24">
        <v>586456.02</v>
      </c>
      <c r="E6116">
        <f>INDEX('B. Store opening dates'!$B$5:$B$2448,MATCH('A. Sales by store'!B6116,'B. Store opening dates'!$A$5:$A$2448,0))</f>
        <v>2005</v>
      </c>
      <c r="F6116" t="str">
        <f t="shared" si="190"/>
        <v>Old</v>
      </c>
      <c r="G6116" t="str">
        <f t="shared" si="191"/>
        <v>Existing</v>
      </c>
    </row>
    <row r="6117" spans="1:7" ht="19" x14ac:dyDescent="0.25">
      <c r="A6117" s="7">
        <v>2014</v>
      </c>
      <c r="B6117" s="7" t="s">
        <v>772</v>
      </c>
      <c r="C6117" s="7" t="s">
        <v>5</v>
      </c>
      <c r="D6117" s="24">
        <v>641928.18000000005</v>
      </c>
      <c r="E6117">
        <f>INDEX('B. Store opening dates'!$B$5:$B$2448,MATCH('A. Sales by store'!B6117,'B. Store opening dates'!$A$5:$A$2448,0))</f>
        <v>2005</v>
      </c>
      <c r="F6117" t="str">
        <f t="shared" si="190"/>
        <v>Old</v>
      </c>
      <c r="G6117" t="str">
        <f t="shared" si="191"/>
        <v>Existing</v>
      </c>
    </row>
    <row r="6118" spans="1:7" ht="19" x14ac:dyDescent="0.25">
      <c r="A6118" s="7">
        <v>2015</v>
      </c>
      <c r="B6118" s="7" t="s">
        <v>772</v>
      </c>
      <c r="C6118" s="7" t="s">
        <v>6</v>
      </c>
      <c r="D6118" s="24">
        <v>579812.37</v>
      </c>
      <c r="E6118">
        <f>INDEX('B. Store opening dates'!$B$5:$B$2448,MATCH('A. Sales by store'!B6118,'B. Store opening dates'!$A$5:$A$2448,0))</f>
        <v>2005</v>
      </c>
      <c r="F6118" t="str">
        <f t="shared" si="190"/>
        <v>Old</v>
      </c>
      <c r="G6118" t="str">
        <f t="shared" si="191"/>
        <v>Existing</v>
      </c>
    </row>
    <row r="6119" spans="1:7" ht="19" x14ac:dyDescent="0.25">
      <c r="A6119" s="7">
        <v>2014</v>
      </c>
      <c r="B6119" s="7" t="s">
        <v>772</v>
      </c>
      <c r="C6119" s="7" t="s">
        <v>6</v>
      </c>
      <c r="D6119" s="24">
        <v>420212.27</v>
      </c>
      <c r="E6119">
        <f>INDEX('B. Store opening dates'!$B$5:$B$2448,MATCH('A. Sales by store'!B6119,'B. Store opening dates'!$A$5:$A$2448,0))</f>
        <v>2005</v>
      </c>
      <c r="F6119" t="str">
        <f t="shared" si="190"/>
        <v>Old</v>
      </c>
      <c r="G6119" t="str">
        <f t="shared" si="191"/>
        <v>Existing</v>
      </c>
    </row>
    <row r="6120" spans="1:7" ht="19" x14ac:dyDescent="0.25">
      <c r="A6120" s="7">
        <v>2015</v>
      </c>
      <c r="B6120" s="7" t="s">
        <v>772</v>
      </c>
      <c r="C6120" s="7" t="s">
        <v>7</v>
      </c>
      <c r="D6120" s="24">
        <v>108102.25</v>
      </c>
      <c r="E6120">
        <f>INDEX('B. Store opening dates'!$B$5:$B$2448,MATCH('A. Sales by store'!B6120,'B. Store opening dates'!$A$5:$A$2448,0))</f>
        <v>2005</v>
      </c>
      <c r="F6120" t="str">
        <f t="shared" si="190"/>
        <v>Old</v>
      </c>
      <c r="G6120" t="str">
        <f t="shared" si="191"/>
        <v>Existing</v>
      </c>
    </row>
    <row r="6121" spans="1:7" ht="19" x14ac:dyDescent="0.25">
      <c r="A6121" s="7">
        <v>2014</v>
      </c>
      <c r="B6121" s="7" t="s">
        <v>772</v>
      </c>
      <c r="C6121" s="7" t="s">
        <v>7</v>
      </c>
      <c r="D6121" s="24">
        <v>113097.17</v>
      </c>
      <c r="E6121">
        <f>INDEX('B. Store opening dates'!$B$5:$B$2448,MATCH('A. Sales by store'!B6121,'B. Store opening dates'!$A$5:$A$2448,0))</f>
        <v>2005</v>
      </c>
      <c r="F6121" t="str">
        <f t="shared" si="190"/>
        <v>Old</v>
      </c>
      <c r="G6121" t="str">
        <f t="shared" si="191"/>
        <v>Existing</v>
      </c>
    </row>
    <row r="6122" spans="1:7" ht="19" x14ac:dyDescent="0.25">
      <c r="A6122" s="7">
        <v>2015</v>
      </c>
      <c r="B6122" s="7" t="s">
        <v>772</v>
      </c>
      <c r="C6122" s="7" t="s">
        <v>8</v>
      </c>
      <c r="D6122" s="24">
        <v>495162.23</v>
      </c>
      <c r="E6122">
        <f>INDEX('B. Store opening dates'!$B$5:$B$2448,MATCH('A. Sales by store'!B6122,'B. Store opening dates'!$A$5:$A$2448,0))</f>
        <v>2005</v>
      </c>
      <c r="F6122" t="str">
        <f t="shared" si="190"/>
        <v>Old</v>
      </c>
      <c r="G6122" t="str">
        <f t="shared" si="191"/>
        <v>Existing</v>
      </c>
    </row>
    <row r="6123" spans="1:7" ht="19" x14ac:dyDescent="0.25">
      <c r="A6123" s="7">
        <v>2014</v>
      </c>
      <c r="B6123" s="7" t="s">
        <v>772</v>
      </c>
      <c r="C6123" s="7" t="s">
        <v>8</v>
      </c>
      <c r="D6123" s="24">
        <v>512214.1</v>
      </c>
      <c r="E6123">
        <f>INDEX('B. Store opening dates'!$B$5:$B$2448,MATCH('A. Sales by store'!B6123,'B. Store opening dates'!$A$5:$A$2448,0))</f>
        <v>2005</v>
      </c>
      <c r="F6123" t="str">
        <f t="shared" si="190"/>
        <v>Old</v>
      </c>
      <c r="G6123" t="str">
        <f t="shared" si="191"/>
        <v>Existing</v>
      </c>
    </row>
    <row r="6124" spans="1:7" ht="19" x14ac:dyDescent="0.25">
      <c r="A6124" s="7">
        <v>2015</v>
      </c>
      <c r="B6124" s="7" t="s">
        <v>773</v>
      </c>
      <c r="C6124" s="7" t="s">
        <v>5</v>
      </c>
      <c r="D6124" s="24">
        <v>927940.62</v>
      </c>
      <c r="E6124">
        <f>INDEX('B. Store opening dates'!$B$5:$B$2448,MATCH('A. Sales by store'!B6124,'B. Store opening dates'!$A$5:$A$2448,0))</f>
        <v>2005</v>
      </c>
      <c r="F6124" t="str">
        <f t="shared" si="190"/>
        <v>Old</v>
      </c>
      <c r="G6124" t="str">
        <f t="shared" si="191"/>
        <v>Existing</v>
      </c>
    </row>
    <row r="6125" spans="1:7" ht="19" x14ac:dyDescent="0.25">
      <c r="A6125" s="7">
        <v>2014</v>
      </c>
      <c r="B6125" s="7" t="s">
        <v>773</v>
      </c>
      <c r="C6125" s="7" t="s">
        <v>5</v>
      </c>
      <c r="D6125" s="24">
        <v>1019490.63</v>
      </c>
      <c r="E6125">
        <f>INDEX('B. Store opening dates'!$B$5:$B$2448,MATCH('A. Sales by store'!B6125,'B. Store opening dates'!$A$5:$A$2448,0))</f>
        <v>2005</v>
      </c>
      <c r="F6125" t="str">
        <f t="shared" si="190"/>
        <v>Old</v>
      </c>
      <c r="G6125" t="str">
        <f t="shared" si="191"/>
        <v>Existing</v>
      </c>
    </row>
    <row r="6126" spans="1:7" ht="19" x14ac:dyDescent="0.25">
      <c r="A6126" s="7">
        <v>2015</v>
      </c>
      <c r="B6126" s="7" t="s">
        <v>773</v>
      </c>
      <c r="C6126" s="7" t="s">
        <v>6</v>
      </c>
      <c r="D6126" s="24">
        <v>209995.93</v>
      </c>
      <c r="E6126">
        <f>INDEX('B. Store opening dates'!$B$5:$B$2448,MATCH('A. Sales by store'!B6126,'B. Store opening dates'!$A$5:$A$2448,0))</f>
        <v>2005</v>
      </c>
      <c r="F6126" t="str">
        <f t="shared" si="190"/>
        <v>Old</v>
      </c>
      <c r="G6126" t="str">
        <f t="shared" si="191"/>
        <v>Existing</v>
      </c>
    </row>
    <row r="6127" spans="1:7" ht="19" x14ac:dyDescent="0.25">
      <c r="A6127" s="7">
        <v>2014</v>
      </c>
      <c r="B6127" s="7" t="s">
        <v>773</v>
      </c>
      <c r="C6127" s="7" t="s">
        <v>6</v>
      </c>
      <c r="D6127" s="24">
        <v>147904.42000000001</v>
      </c>
      <c r="E6127">
        <f>INDEX('B. Store opening dates'!$B$5:$B$2448,MATCH('A. Sales by store'!B6127,'B. Store opening dates'!$A$5:$A$2448,0))</f>
        <v>2005</v>
      </c>
      <c r="F6127" t="str">
        <f t="shared" si="190"/>
        <v>Old</v>
      </c>
      <c r="G6127" t="str">
        <f t="shared" si="191"/>
        <v>Existing</v>
      </c>
    </row>
    <row r="6128" spans="1:7" ht="19" x14ac:dyDescent="0.25">
      <c r="A6128" s="7">
        <v>2015</v>
      </c>
      <c r="B6128" s="7" t="s">
        <v>773</v>
      </c>
      <c r="C6128" s="7" t="s">
        <v>7</v>
      </c>
      <c r="D6128" s="24">
        <v>210074.45</v>
      </c>
      <c r="E6128">
        <f>INDEX('B. Store opening dates'!$B$5:$B$2448,MATCH('A. Sales by store'!B6128,'B. Store opening dates'!$A$5:$A$2448,0))</f>
        <v>2005</v>
      </c>
      <c r="F6128" t="str">
        <f t="shared" si="190"/>
        <v>Old</v>
      </c>
      <c r="G6128" t="str">
        <f t="shared" si="191"/>
        <v>Existing</v>
      </c>
    </row>
    <row r="6129" spans="1:7" ht="19" x14ac:dyDescent="0.25">
      <c r="A6129" s="7">
        <v>2014</v>
      </c>
      <c r="B6129" s="7" t="s">
        <v>773</v>
      </c>
      <c r="C6129" s="7" t="s">
        <v>7</v>
      </c>
      <c r="D6129" s="24">
        <v>221785.51</v>
      </c>
      <c r="E6129">
        <f>INDEX('B. Store opening dates'!$B$5:$B$2448,MATCH('A. Sales by store'!B6129,'B. Store opening dates'!$A$5:$A$2448,0))</f>
        <v>2005</v>
      </c>
      <c r="F6129" t="str">
        <f t="shared" si="190"/>
        <v>Old</v>
      </c>
      <c r="G6129" t="str">
        <f t="shared" si="191"/>
        <v>Existing</v>
      </c>
    </row>
    <row r="6130" spans="1:7" ht="19" x14ac:dyDescent="0.25">
      <c r="A6130" s="7">
        <v>2015</v>
      </c>
      <c r="B6130" s="7" t="s">
        <v>773</v>
      </c>
      <c r="C6130" s="7" t="s">
        <v>8</v>
      </c>
      <c r="D6130" s="24">
        <v>409835.9</v>
      </c>
      <c r="E6130">
        <f>INDEX('B. Store opening dates'!$B$5:$B$2448,MATCH('A. Sales by store'!B6130,'B. Store opening dates'!$A$5:$A$2448,0))</f>
        <v>2005</v>
      </c>
      <c r="F6130" t="str">
        <f t="shared" si="190"/>
        <v>Old</v>
      </c>
      <c r="G6130" t="str">
        <f t="shared" si="191"/>
        <v>Existing</v>
      </c>
    </row>
    <row r="6131" spans="1:7" ht="19" x14ac:dyDescent="0.25">
      <c r="A6131" s="7">
        <v>2014</v>
      </c>
      <c r="B6131" s="7" t="s">
        <v>773</v>
      </c>
      <c r="C6131" s="7" t="s">
        <v>8</v>
      </c>
      <c r="D6131" s="24">
        <v>427254.83</v>
      </c>
      <c r="E6131">
        <f>INDEX('B. Store opening dates'!$B$5:$B$2448,MATCH('A. Sales by store'!B6131,'B. Store opening dates'!$A$5:$A$2448,0))</f>
        <v>2005</v>
      </c>
      <c r="F6131" t="str">
        <f t="shared" si="190"/>
        <v>Old</v>
      </c>
      <c r="G6131" t="str">
        <f t="shared" si="191"/>
        <v>Existing</v>
      </c>
    </row>
    <row r="6132" spans="1:7" ht="19" x14ac:dyDescent="0.25">
      <c r="A6132" s="7">
        <v>2015</v>
      </c>
      <c r="B6132" s="7" t="s">
        <v>774</v>
      </c>
      <c r="C6132" s="7" t="s">
        <v>5</v>
      </c>
      <c r="D6132" s="24">
        <v>585611.89</v>
      </c>
      <c r="E6132">
        <f>INDEX('B. Store opening dates'!$B$5:$B$2448,MATCH('A. Sales by store'!B6132,'B. Store opening dates'!$A$5:$A$2448,0))</f>
        <v>2005</v>
      </c>
      <c r="F6132" t="str">
        <f t="shared" si="190"/>
        <v>Old</v>
      </c>
      <c r="G6132" t="str">
        <f t="shared" si="191"/>
        <v>Existing</v>
      </c>
    </row>
    <row r="6133" spans="1:7" ht="19" x14ac:dyDescent="0.25">
      <c r="A6133" s="7">
        <v>2014</v>
      </c>
      <c r="B6133" s="7" t="s">
        <v>774</v>
      </c>
      <c r="C6133" s="7" t="s">
        <v>5</v>
      </c>
      <c r="D6133" s="24">
        <v>646323.32999999996</v>
      </c>
      <c r="E6133">
        <f>INDEX('B. Store opening dates'!$B$5:$B$2448,MATCH('A. Sales by store'!B6133,'B. Store opening dates'!$A$5:$A$2448,0))</f>
        <v>2005</v>
      </c>
      <c r="F6133" t="str">
        <f t="shared" si="190"/>
        <v>Old</v>
      </c>
      <c r="G6133" t="str">
        <f t="shared" si="191"/>
        <v>Existing</v>
      </c>
    </row>
    <row r="6134" spans="1:7" ht="19" x14ac:dyDescent="0.25">
      <c r="A6134" s="7">
        <v>2015</v>
      </c>
      <c r="B6134" s="7" t="s">
        <v>774</v>
      </c>
      <c r="C6134" s="7" t="s">
        <v>6</v>
      </c>
      <c r="D6134" s="24">
        <v>560750.62</v>
      </c>
      <c r="E6134">
        <f>INDEX('B. Store opening dates'!$B$5:$B$2448,MATCH('A. Sales by store'!B6134,'B. Store opening dates'!$A$5:$A$2448,0))</f>
        <v>2005</v>
      </c>
      <c r="F6134" t="str">
        <f t="shared" si="190"/>
        <v>Old</v>
      </c>
      <c r="G6134" t="str">
        <f t="shared" si="191"/>
        <v>Existing</v>
      </c>
    </row>
    <row r="6135" spans="1:7" ht="19" x14ac:dyDescent="0.25">
      <c r="A6135" s="7">
        <v>2014</v>
      </c>
      <c r="B6135" s="7" t="s">
        <v>774</v>
      </c>
      <c r="C6135" s="7" t="s">
        <v>6</v>
      </c>
      <c r="D6135" s="24">
        <v>399478</v>
      </c>
      <c r="E6135">
        <f>INDEX('B. Store opening dates'!$B$5:$B$2448,MATCH('A. Sales by store'!B6135,'B. Store opening dates'!$A$5:$A$2448,0))</f>
        <v>2005</v>
      </c>
      <c r="F6135" t="str">
        <f t="shared" si="190"/>
        <v>Old</v>
      </c>
      <c r="G6135" t="str">
        <f t="shared" si="191"/>
        <v>Existing</v>
      </c>
    </row>
    <row r="6136" spans="1:7" ht="19" x14ac:dyDescent="0.25">
      <c r="A6136" s="7">
        <v>2015</v>
      </c>
      <c r="B6136" s="7" t="s">
        <v>774</v>
      </c>
      <c r="C6136" s="7" t="s">
        <v>7</v>
      </c>
      <c r="D6136" s="24">
        <v>189488.29</v>
      </c>
      <c r="E6136">
        <f>INDEX('B. Store opening dates'!$B$5:$B$2448,MATCH('A. Sales by store'!B6136,'B. Store opening dates'!$A$5:$A$2448,0))</f>
        <v>2005</v>
      </c>
      <c r="F6136" t="str">
        <f t="shared" si="190"/>
        <v>Old</v>
      </c>
      <c r="G6136" t="str">
        <f t="shared" si="191"/>
        <v>Existing</v>
      </c>
    </row>
    <row r="6137" spans="1:7" ht="19" x14ac:dyDescent="0.25">
      <c r="A6137" s="7">
        <v>2014</v>
      </c>
      <c r="B6137" s="7" t="s">
        <v>774</v>
      </c>
      <c r="C6137" s="7" t="s">
        <v>7</v>
      </c>
      <c r="D6137" s="24">
        <v>201571.83</v>
      </c>
      <c r="E6137">
        <f>INDEX('B. Store opening dates'!$B$5:$B$2448,MATCH('A. Sales by store'!B6137,'B. Store opening dates'!$A$5:$A$2448,0))</f>
        <v>2005</v>
      </c>
      <c r="F6137" t="str">
        <f t="shared" si="190"/>
        <v>Old</v>
      </c>
      <c r="G6137" t="str">
        <f t="shared" si="191"/>
        <v>Existing</v>
      </c>
    </row>
    <row r="6138" spans="1:7" ht="19" x14ac:dyDescent="0.25">
      <c r="A6138" s="7">
        <v>2015</v>
      </c>
      <c r="B6138" s="7" t="s">
        <v>774</v>
      </c>
      <c r="C6138" s="7" t="s">
        <v>8</v>
      </c>
      <c r="D6138" s="24">
        <v>590868.25</v>
      </c>
      <c r="E6138">
        <f>INDEX('B. Store opening dates'!$B$5:$B$2448,MATCH('A. Sales by store'!B6138,'B. Store opening dates'!$A$5:$A$2448,0))</f>
        <v>2005</v>
      </c>
      <c r="F6138" t="str">
        <f t="shared" si="190"/>
        <v>Old</v>
      </c>
      <c r="G6138" t="str">
        <f t="shared" si="191"/>
        <v>Existing</v>
      </c>
    </row>
    <row r="6139" spans="1:7" ht="19" x14ac:dyDescent="0.25">
      <c r="A6139" s="7">
        <v>2014</v>
      </c>
      <c r="B6139" s="7" t="s">
        <v>774</v>
      </c>
      <c r="C6139" s="7" t="s">
        <v>8</v>
      </c>
      <c r="D6139" s="24">
        <v>620447.75</v>
      </c>
      <c r="E6139">
        <f>INDEX('B. Store opening dates'!$B$5:$B$2448,MATCH('A. Sales by store'!B6139,'B. Store opening dates'!$A$5:$A$2448,0))</f>
        <v>2005</v>
      </c>
      <c r="F6139" t="str">
        <f t="shared" si="190"/>
        <v>Old</v>
      </c>
      <c r="G6139" t="str">
        <f t="shared" si="191"/>
        <v>Existing</v>
      </c>
    </row>
    <row r="6140" spans="1:7" ht="19" x14ac:dyDescent="0.25">
      <c r="A6140" s="7">
        <v>2015</v>
      </c>
      <c r="B6140" s="7" t="s">
        <v>775</v>
      </c>
      <c r="C6140" s="7" t="s">
        <v>5</v>
      </c>
      <c r="D6140" s="24">
        <v>761517.47</v>
      </c>
      <c r="E6140">
        <f>INDEX('B. Store opening dates'!$B$5:$B$2448,MATCH('A. Sales by store'!B6140,'B. Store opening dates'!$A$5:$A$2448,0))</f>
        <v>2005</v>
      </c>
      <c r="F6140" t="str">
        <f t="shared" si="190"/>
        <v>Old</v>
      </c>
      <c r="G6140" t="str">
        <f t="shared" si="191"/>
        <v>Existing</v>
      </c>
    </row>
    <row r="6141" spans="1:7" ht="19" x14ac:dyDescent="0.25">
      <c r="A6141" s="7">
        <v>2014</v>
      </c>
      <c r="B6141" s="7" t="s">
        <v>775</v>
      </c>
      <c r="C6141" s="7" t="s">
        <v>5</v>
      </c>
      <c r="D6141" s="24">
        <v>843596.5</v>
      </c>
      <c r="E6141">
        <f>INDEX('B. Store opening dates'!$B$5:$B$2448,MATCH('A. Sales by store'!B6141,'B. Store opening dates'!$A$5:$A$2448,0))</f>
        <v>2005</v>
      </c>
      <c r="F6141" t="str">
        <f t="shared" si="190"/>
        <v>Old</v>
      </c>
      <c r="G6141" t="str">
        <f t="shared" si="191"/>
        <v>Existing</v>
      </c>
    </row>
    <row r="6142" spans="1:7" ht="19" x14ac:dyDescent="0.25">
      <c r="A6142" s="7">
        <v>2015</v>
      </c>
      <c r="B6142" s="7" t="s">
        <v>775</v>
      </c>
      <c r="C6142" s="7" t="s">
        <v>6</v>
      </c>
      <c r="D6142" s="24">
        <v>316333.78999999998</v>
      </c>
      <c r="E6142">
        <f>INDEX('B. Store opening dates'!$B$5:$B$2448,MATCH('A. Sales by store'!B6142,'B. Store opening dates'!$A$5:$A$2448,0))</f>
        <v>2005</v>
      </c>
      <c r="F6142" t="str">
        <f t="shared" si="190"/>
        <v>Old</v>
      </c>
      <c r="G6142" t="str">
        <f t="shared" si="191"/>
        <v>Existing</v>
      </c>
    </row>
    <row r="6143" spans="1:7" ht="19" x14ac:dyDescent="0.25">
      <c r="A6143" s="7">
        <v>2014</v>
      </c>
      <c r="B6143" s="7" t="s">
        <v>775</v>
      </c>
      <c r="C6143" s="7" t="s">
        <v>6</v>
      </c>
      <c r="D6143" s="24">
        <v>229760.69</v>
      </c>
      <c r="E6143">
        <f>INDEX('B. Store opening dates'!$B$5:$B$2448,MATCH('A. Sales by store'!B6143,'B. Store opening dates'!$A$5:$A$2448,0))</f>
        <v>2005</v>
      </c>
      <c r="F6143" t="str">
        <f t="shared" si="190"/>
        <v>Old</v>
      </c>
      <c r="G6143" t="str">
        <f t="shared" si="191"/>
        <v>Existing</v>
      </c>
    </row>
    <row r="6144" spans="1:7" ht="19" x14ac:dyDescent="0.25">
      <c r="A6144" s="7">
        <v>2015</v>
      </c>
      <c r="B6144" s="7" t="s">
        <v>775</v>
      </c>
      <c r="C6144" s="7" t="s">
        <v>7</v>
      </c>
      <c r="D6144" s="24">
        <v>52172.32</v>
      </c>
      <c r="E6144">
        <f>INDEX('B. Store opening dates'!$B$5:$B$2448,MATCH('A. Sales by store'!B6144,'B. Store opening dates'!$A$5:$A$2448,0))</f>
        <v>2005</v>
      </c>
      <c r="F6144" t="str">
        <f t="shared" si="190"/>
        <v>Old</v>
      </c>
      <c r="G6144" t="str">
        <f t="shared" si="191"/>
        <v>Existing</v>
      </c>
    </row>
    <row r="6145" spans="1:7" ht="19" x14ac:dyDescent="0.25">
      <c r="A6145" s="7">
        <v>2014</v>
      </c>
      <c r="B6145" s="7" t="s">
        <v>775</v>
      </c>
      <c r="C6145" s="7" t="s">
        <v>7</v>
      </c>
      <c r="D6145" s="24">
        <v>55556.35</v>
      </c>
      <c r="E6145">
        <f>INDEX('B. Store opening dates'!$B$5:$B$2448,MATCH('A. Sales by store'!B6145,'B. Store opening dates'!$A$5:$A$2448,0))</f>
        <v>2005</v>
      </c>
      <c r="F6145" t="str">
        <f t="shared" si="190"/>
        <v>Old</v>
      </c>
      <c r="G6145" t="str">
        <f t="shared" si="191"/>
        <v>Existing</v>
      </c>
    </row>
    <row r="6146" spans="1:7" ht="19" x14ac:dyDescent="0.25">
      <c r="A6146" s="7">
        <v>2015</v>
      </c>
      <c r="B6146" s="7" t="s">
        <v>775</v>
      </c>
      <c r="C6146" s="7" t="s">
        <v>8</v>
      </c>
      <c r="D6146" s="24">
        <v>676097.6</v>
      </c>
      <c r="E6146">
        <f>INDEX('B. Store opening dates'!$B$5:$B$2448,MATCH('A. Sales by store'!B6146,'B. Store opening dates'!$A$5:$A$2448,0))</f>
        <v>2005</v>
      </c>
      <c r="F6146" t="str">
        <f t="shared" si="190"/>
        <v>Old</v>
      </c>
      <c r="G6146" t="str">
        <f t="shared" si="191"/>
        <v>Existing</v>
      </c>
    </row>
    <row r="6147" spans="1:7" ht="19" x14ac:dyDescent="0.25">
      <c r="A6147" s="7">
        <v>2014</v>
      </c>
      <c r="B6147" s="7" t="s">
        <v>775</v>
      </c>
      <c r="C6147" s="7" t="s">
        <v>8</v>
      </c>
      <c r="D6147" s="24">
        <v>699222.54</v>
      </c>
      <c r="E6147">
        <f>INDEX('B. Store opening dates'!$B$5:$B$2448,MATCH('A. Sales by store'!B6147,'B. Store opening dates'!$A$5:$A$2448,0))</f>
        <v>2005</v>
      </c>
      <c r="F6147" t="str">
        <f t="shared" si="190"/>
        <v>Old</v>
      </c>
      <c r="G6147" t="str">
        <f t="shared" si="191"/>
        <v>Existing</v>
      </c>
    </row>
    <row r="6148" spans="1:7" ht="19" x14ac:dyDescent="0.25">
      <c r="A6148" s="7">
        <v>2015</v>
      </c>
      <c r="B6148" s="7" t="s">
        <v>776</v>
      </c>
      <c r="C6148" s="7" t="s">
        <v>5</v>
      </c>
      <c r="D6148" s="24">
        <v>683938</v>
      </c>
      <c r="E6148">
        <f>INDEX('B. Store opening dates'!$B$5:$B$2448,MATCH('A. Sales by store'!B6148,'B. Store opening dates'!$A$5:$A$2448,0))</f>
        <v>2005</v>
      </c>
      <c r="F6148" t="str">
        <f t="shared" si="190"/>
        <v>Old</v>
      </c>
      <c r="G6148" t="str">
        <f t="shared" si="191"/>
        <v>Existing</v>
      </c>
    </row>
    <row r="6149" spans="1:7" ht="19" x14ac:dyDescent="0.25">
      <c r="A6149" s="7">
        <v>2014</v>
      </c>
      <c r="B6149" s="7" t="s">
        <v>776</v>
      </c>
      <c r="C6149" s="7" t="s">
        <v>5</v>
      </c>
      <c r="D6149" s="24">
        <v>746521.29</v>
      </c>
      <c r="E6149">
        <f>INDEX('B. Store opening dates'!$B$5:$B$2448,MATCH('A. Sales by store'!B6149,'B. Store opening dates'!$A$5:$A$2448,0))</f>
        <v>2005</v>
      </c>
      <c r="F6149" t="str">
        <f t="shared" ref="F6149:F6212" si="192">IF(A6149 = 2015, IF(E6149&lt; 2015, "Old","New"),IF(E6149 &lt; 2014, "Old","New"))</f>
        <v>Old</v>
      </c>
      <c r="G6149" t="str">
        <f t="shared" ref="G6149:G6212" si="193">IF(A6149 = 2015, IF(E6149&lt; 2015, "Existing","New"),"Existing")</f>
        <v>Existing</v>
      </c>
    </row>
    <row r="6150" spans="1:7" ht="19" x14ac:dyDescent="0.25">
      <c r="A6150" s="7">
        <v>2015</v>
      </c>
      <c r="B6150" s="7" t="s">
        <v>776</v>
      </c>
      <c r="C6150" s="7" t="s">
        <v>6</v>
      </c>
      <c r="D6150" s="24">
        <v>354681.46</v>
      </c>
      <c r="E6150">
        <f>INDEX('B. Store opening dates'!$B$5:$B$2448,MATCH('A. Sales by store'!B6150,'B. Store opening dates'!$A$5:$A$2448,0))</f>
        <v>2005</v>
      </c>
      <c r="F6150" t="str">
        <f t="shared" si="192"/>
        <v>Old</v>
      </c>
      <c r="G6150" t="str">
        <f t="shared" si="193"/>
        <v>Existing</v>
      </c>
    </row>
    <row r="6151" spans="1:7" ht="19" x14ac:dyDescent="0.25">
      <c r="A6151" s="7">
        <v>2014</v>
      </c>
      <c r="B6151" s="7" t="s">
        <v>776</v>
      </c>
      <c r="C6151" s="7" t="s">
        <v>6</v>
      </c>
      <c r="D6151" s="24">
        <v>251688.19</v>
      </c>
      <c r="E6151">
        <f>INDEX('B. Store opening dates'!$B$5:$B$2448,MATCH('A. Sales by store'!B6151,'B. Store opening dates'!$A$5:$A$2448,0))</f>
        <v>2005</v>
      </c>
      <c r="F6151" t="str">
        <f t="shared" si="192"/>
        <v>Old</v>
      </c>
      <c r="G6151" t="str">
        <f t="shared" si="193"/>
        <v>Existing</v>
      </c>
    </row>
    <row r="6152" spans="1:7" ht="19" x14ac:dyDescent="0.25">
      <c r="A6152" s="7">
        <v>2015</v>
      </c>
      <c r="B6152" s="7" t="s">
        <v>776</v>
      </c>
      <c r="C6152" s="7" t="s">
        <v>7</v>
      </c>
      <c r="D6152" s="24">
        <v>122290.14</v>
      </c>
      <c r="E6152">
        <f>INDEX('B. Store opening dates'!$B$5:$B$2448,MATCH('A. Sales by store'!B6152,'B. Store opening dates'!$A$5:$A$2448,0))</f>
        <v>2005</v>
      </c>
      <c r="F6152" t="str">
        <f t="shared" si="192"/>
        <v>Old</v>
      </c>
      <c r="G6152" t="str">
        <f t="shared" si="193"/>
        <v>Existing</v>
      </c>
    </row>
    <row r="6153" spans="1:7" ht="19" x14ac:dyDescent="0.25">
      <c r="A6153" s="7">
        <v>2014</v>
      </c>
      <c r="B6153" s="7" t="s">
        <v>776</v>
      </c>
      <c r="C6153" s="7" t="s">
        <v>7</v>
      </c>
      <c r="D6153" s="24">
        <v>130010.47</v>
      </c>
      <c r="E6153">
        <f>INDEX('B. Store opening dates'!$B$5:$B$2448,MATCH('A. Sales by store'!B6153,'B. Store opening dates'!$A$5:$A$2448,0))</f>
        <v>2005</v>
      </c>
      <c r="F6153" t="str">
        <f t="shared" si="192"/>
        <v>Old</v>
      </c>
      <c r="G6153" t="str">
        <f t="shared" si="193"/>
        <v>Existing</v>
      </c>
    </row>
    <row r="6154" spans="1:7" ht="19" x14ac:dyDescent="0.25">
      <c r="A6154" s="7">
        <v>2015</v>
      </c>
      <c r="B6154" s="7" t="s">
        <v>776</v>
      </c>
      <c r="C6154" s="7" t="s">
        <v>8</v>
      </c>
      <c r="D6154" s="24">
        <v>532215.94999999995</v>
      </c>
      <c r="E6154">
        <f>INDEX('B. Store opening dates'!$B$5:$B$2448,MATCH('A. Sales by store'!B6154,'B. Store opening dates'!$A$5:$A$2448,0))</f>
        <v>2005</v>
      </c>
      <c r="F6154" t="str">
        <f t="shared" si="192"/>
        <v>Old</v>
      </c>
      <c r="G6154" t="str">
        <f t="shared" si="193"/>
        <v>Existing</v>
      </c>
    </row>
    <row r="6155" spans="1:7" ht="19" x14ac:dyDescent="0.25">
      <c r="A6155" s="7">
        <v>2014</v>
      </c>
      <c r="B6155" s="7" t="s">
        <v>776</v>
      </c>
      <c r="C6155" s="7" t="s">
        <v>8</v>
      </c>
      <c r="D6155" s="24">
        <v>556520.56000000006</v>
      </c>
      <c r="E6155">
        <f>INDEX('B. Store opening dates'!$B$5:$B$2448,MATCH('A. Sales by store'!B6155,'B. Store opening dates'!$A$5:$A$2448,0))</f>
        <v>2005</v>
      </c>
      <c r="F6155" t="str">
        <f t="shared" si="192"/>
        <v>Old</v>
      </c>
      <c r="G6155" t="str">
        <f t="shared" si="193"/>
        <v>Existing</v>
      </c>
    </row>
    <row r="6156" spans="1:7" ht="19" x14ac:dyDescent="0.25">
      <c r="A6156" s="7">
        <v>2015</v>
      </c>
      <c r="B6156" s="7" t="s">
        <v>777</v>
      </c>
      <c r="C6156" s="7" t="s">
        <v>5</v>
      </c>
      <c r="D6156" s="24">
        <v>570918.48</v>
      </c>
      <c r="E6156">
        <f>INDEX('B. Store opening dates'!$B$5:$B$2448,MATCH('A. Sales by store'!B6156,'B. Store opening dates'!$A$5:$A$2448,0))</f>
        <v>2005</v>
      </c>
      <c r="F6156" t="str">
        <f t="shared" si="192"/>
        <v>Old</v>
      </c>
      <c r="G6156" t="str">
        <f t="shared" si="193"/>
        <v>Existing</v>
      </c>
    </row>
    <row r="6157" spans="1:7" ht="19" x14ac:dyDescent="0.25">
      <c r="A6157" s="7">
        <v>2014</v>
      </c>
      <c r="B6157" s="7" t="s">
        <v>777</v>
      </c>
      <c r="C6157" s="7" t="s">
        <v>5</v>
      </c>
      <c r="D6157" s="24">
        <v>628095.18000000005</v>
      </c>
      <c r="E6157">
        <f>INDEX('B. Store opening dates'!$B$5:$B$2448,MATCH('A. Sales by store'!B6157,'B. Store opening dates'!$A$5:$A$2448,0))</f>
        <v>2005</v>
      </c>
      <c r="F6157" t="str">
        <f t="shared" si="192"/>
        <v>Old</v>
      </c>
      <c r="G6157" t="str">
        <f t="shared" si="193"/>
        <v>Existing</v>
      </c>
    </row>
    <row r="6158" spans="1:7" ht="19" x14ac:dyDescent="0.25">
      <c r="A6158" s="7">
        <v>2015</v>
      </c>
      <c r="B6158" s="7" t="s">
        <v>777</v>
      </c>
      <c r="C6158" s="7" t="s">
        <v>6</v>
      </c>
      <c r="D6158" s="24">
        <v>214890.23</v>
      </c>
      <c r="E6158">
        <f>INDEX('B. Store opening dates'!$B$5:$B$2448,MATCH('A. Sales by store'!B6158,'B. Store opening dates'!$A$5:$A$2448,0))</f>
        <v>2005</v>
      </c>
      <c r="F6158" t="str">
        <f t="shared" si="192"/>
        <v>Old</v>
      </c>
      <c r="G6158" t="str">
        <f t="shared" si="193"/>
        <v>Existing</v>
      </c>
    </row>
    <row r="6159" spans="1:7" ht="19" x14ac:dyDescent="0.25">
      <c r="A6159" s="7">
        <v>2014</v>
      </c>
      <c r="B6159" s="7" t="s">
        <v>777</v>
      </c>
      <c r="C6159" s="7" t="s">
        <v>6</v>
      </c>
      <c r="D6159" s="24">
        <v>148999.04000000001</v>
      </c>
      <c r="E6159">
        <f>INDEX('B. Store opening dates'!$B$5:$B$2448,MATCH('A. Sales by store'!B6159,'B. Store opening dates'!$A$5:$A$2448,0))</f>
        <v>2005</v>
      </c>
      <c r="F6159" t="str">
        <f t="shared" si="192"/>
        <v>Old</v>
      </c>
      <c r="G6159" t="str">
        <f t="shared" si="193"/>
        <v>Existing</v>
      </c>
    </row>
    <row r="6160" spans="1:7" ht="19" x14ac:dyDescent="0.25">
      <c r="A6160" s="7">
        <v>2015</v>
      </c>
      <c r="B6160" s="7" t="s">
        <v>777</v>
      </c>
      <c r="C6160" s="7" t="s">
        <v>7</v>
      </c>
      <c r="D6160" s="24">
        <v>91420.44</v>
      </c>
      <c r="E6160">
        <f>INDEX('B. Store opening dates'!$B$5:$B$2448,MATCH('A. Sales by store'!B6160,'B. Store opening dates'!$A$5:$A$2448,0))</f>
        <v>2005</v>
      </c>
      <c r="F6160" t="str">
        <f t="shared" si="192"/>
        <v>Old</v>
      </c>
      <c r="G6160" t="str">
        <f t="shared" si="193"/>
        <v>Existing</v>
      </c>
    </row>
    <row r="6161" spans="1:7" ht="19" x14ac:dyDescent="0.25">
      <c r="A6161" s="7">
        <v>2014</v>
      </c>
      <c r="B6161" s="7" t="s">
        <v>777</v>
      </c>
      <c r="C6161" s="7" t="s">
        <v>7</v>
      </c>
      <c r="D6161" s="24">
        <v>96898.86</v>
      </c>
      <c r="E6161">
        <f>INDEX('B. Store opening dates'!$B$5:$B$2448,MATCH('A. Sales by store'!B6161,'B. Store opening dates'!$A$5:$A$2448,0))</f>
        <v>2005</v>
      </c>
      <c r="F6161" t="str">
        <f t="shared" si="192"/>
        <v>Old</v>
      </c>
      <c r="G6161" t="str">
        <f t="shared" si="193"/>
        <v>Existing</v>
      </c>
    </row>
    <row r="6162" spans="1:7" ht="19" x14ac:dyDescent="0.25">
      <c r="A6162" s="7">
        <v>2015</v>
      </c>
      <c r="B6162" s="7" t="s">
        <v>777</v>
      </c>
      <c r="C6162" s="7" t="s">
        <v>8</v>
      </c>
      <c r="D6162" s="24">
        <v>405960.15</v>
      </c>
      <c r="E6162">
        <f>INDEX('B. Store opening dates'!$B$5:$B$2448,MATCH('A. Sales by store'!B6162,'B. Store opening dates'!$A$5:$A$2448,0))</f>
        <v>2005</v>
      </c>
      <c r="F6162" t="str">
        <f t="shared" si="192"/>
        <v>Old</v>
      </c>
      <c r="G6162" t="str">
        <f t="shared" si="193"/>
        <v>Existing</v>
      </c>
    </row>
    <row r="6163" spans="1:7" ht="19" x14ac:dyDescent="0.25">
      <c r="A6163" s="7">
        <v>2014</v>
      </c>
      <c r="B6163" s="7" t="s">
        <v>777</v>
      </c>
      <c r="C6163" s="7" t="s">
        <v>8</v>
      </c>
      <c r="D6163" s="24">
        <v>421199.2</v>
      </c>
      <c r="E6163">
        <f>INDEX('B. Store opening dates'!$B$5:$B$2448,MATCH('A. Sales by store'!B6163,'B. Store opening dates'!$A$5:$A$2448,0))</f>
        <v>2005</v>
      </c>
      <c r="F6163" t="str">
        <f t="shared" si="192"/>
        <v>Old</v>
      </c>
      <c r="G6163" t="str">
        <f t="shared" si="193"/>
        <v>Existing</v>
      </c>
    </row>
    <row r="6164" spans="1:7" ht="19" x14ac:dyDescent="0.25">
      <c r="A6164" s="7">
        <v>2015</v>
      </c>
      <c r="B6164" s="7" t="s">
        <v>778</v>
      </c>
      <c r="C6164" s="7" t="s">
        <v>5</v>
      </c>
      <c r="D6164" s="24">
        <v>492914.03</v>
      </c>
      <c r="E6164">
        <f>INDEX('B. Store opening dates'!$B$5:$B$2448,MATCH('A. Sales by store'!B6164,'B. Store opening dates'!$A$5:$A$2448,0))</f>
        <v>2005</v>
      </c>
      <c r="F6164" t="str">
        <f t="shared" si="192"/>
        <v>Old</v>
      </c>
      <c r="G6164" t="str">
        <f t="shared" si="193"/>
        <v>Existing</v>
      </c>
    </row>
    <row r="6165" spans="1:7" ht="19" x14ac:dyDescent="0.25">
      <c r="A6165" s="7">
        <v>2014</v>
      </c>
      <c r="B6165" s="7" t="s">
        <v>778</v>
      </c>
      <c r="C6165" s="7" t="s">
        <v>5</v>
      </c>
      <c r="D6165" s="24">
        <v>544011.23</v>
      </c>
      <c r="E6165">
        <f>INDEX('B. Store opening dates'!$B$5:$B$2448,MATCH('A. Sales by store'!B6165,'B. Store opening dates'!$A$5:$A$2448,0))</f>
        <v>2005</v>
      </c>
      <c r="F6165" t="str">
        <f t="shared" si="192"/>
        <v>Old</v>
      </c>
      <c r="G6165" t="str">
        <f t="shared" si="193"/>
        <v>Existing</v>
      </c>
    </row>
    <row r="6166" spans="1:7" ht="19" x14ac:dyDescent="0.25">
      <c r="A6166" s="7">
        <v>2015</v>
      </c>
      <c r="B6166" s="7" t="s">
        <v>778</v>
      </c>
      <c r="C6166" s="7" t="s">
        <v>6</v>
      </c>
      <c r="D6166" s="24">
        <v>303451.51</v>
      </c>
      <c r="E6166">
        <f>INDEX('B. Store opening dates'!$B$5:$B$2448,MATCH('A. Sales by store'!B6166,'B. Store opening dates'!$A$5:$A$2448,0))</f>
        <v>2005</v>
      </c>
      <c r="F6166" t="str">
        <f t="shared" si="192"/>
        <v>Old</v>
      </c>
      <c r="G6166" t="str">
        <f t="shared" si="193"/>
        <v>Existing</v>
      </c>
    </row>
    <row r="6167" spans="1:7" ht="19" x14ac:dyDescent="0.25">
      <c r="A6167" s="7">
        <v>2014</v>
      </c>
      <c r="B6167" s="7" t="s">
        <v>778</v>
      </c>
      <c r="C6167" s="7" t="s">
        <v>6</v>
      </c>
      <c r="D6167" s="24">
        <v>217253.93</v>
      </c>
      <c r="E6167">
        <f>INDEX('B. Store opening dates'!$B$5:$B$2448,MATCH('A. Sales by store'!B6167,'B. Store opening dates'!$A$5:$A$2448,0))</f>
        <v>2005</v>
      </c>
      <c r="F6167" t="str">
        <f t="shared" si="192"/>
        <v>Old</v>
      </c>
      <c r="G6167" t="str">
        <f t="shared" si="193"/>
        <v>Existing</v>
      </c>
    </row>
    <row r="6168" spans="1:7" ht="19" x14ac:dyDescent="0.25">
      <c r="A6168" s="7">
        <v>2015</v>
      </c>
      <c r="B6168" s="7" t="s">
        <v>778</v>
      </c>
      <c r="C6168" s="7" t="s">
        <v>7</v>
      </c>
      <c r="D6168" s="24">
        <v>130360.28</v>
      </c>
      <c r="E6168">
        <f>INDEX('B. Store opening dates'!$B$5:$B$2448,MATCH('A. Sales by store'!B6168,'B. Store opening dates'!$A$5:$A$2448,0))</f>
        <v>2005</v>
      </c>
      <c r="F6168" t="str">
        <f t="shared" si="192"/>
        <v>Old</v>
      </c>
      <c r="G6168" t="str">
        <f t="shared" si="193"/>
        <v>Existing</v>
      </c>
    </row>
    <row r="6169" spans="1:7" ht="19" x14ac:dyDescent="0.25">
      <c r="A6169" s="7">
        <v>2014</v>
      </c>
      <c r="B6169" s="7" t="s">
        <v>778</v>
      </c>
      <c r="C6169" s="7" t="s">
        <v>7</v>
      </c>
      <c r="D6169" s="24">
        <v>137303.96</v>
      </c>
      <c r="E6169">
        <f>INDEX('B. Store opening dates'!$B$5:$B$2448,MATCH('A. Sales by store'!B6169,'B. Store opening dates'!$A$5:$A$2448,0))</f>
        <v>2005</v>
      </c>
      <c r="F6169" t="str">
        <f t="shared" si="192"/>
        <v>Old</v>
      </c>
      <c r="G6169" t="str">
        <f t="shared" si="193"/>
        <v>Existing</v>
      </c>
    </row>
    <row r="6170" spans="1:7" ht="19" x14ac:dyDescent="0.25">
      <c r="A6170" s="7">
        <v>2015</v>
      </c>
      <c r="B6170" s="7" t="s">
        <v>778</v>
      </c>
      <c r="C6170" s="7" t="s">
        <v>8</v>
      </c>
      <c r="D6170" s="24">
        <v>608207.98</v>
      </c>
      <c r="E6170">
        <f>INDEX('B. Store opening dates'!$B$5:$B$2448,MATCH('A. Sales by store'!B6170,'B. Store opening dates'!$A$5:$A$2448,0))</f>
        <v>2005</v>
      </c>
      <c r="F6170" t="str">
        <f t="shared" si="192"/>
        <v>Old</v>
      </c>
      <c r="G6170" t="str">
        <f t="shared" si="193"/>
        <v>Existing</v>
      </c>
    </row>
    <row r="6171" spans="1:7" ht="19" x14ac:dyDescent="0.25">
      <c r="A6171" s="7">
        <v>2014</v>
      </c>
      <c r="B6171" s="7" t="s">
        <v>778</v>
      </c>
      <c r="C6171" s="7" t="s">
        <v>8</v>
      </c>
      <c r="D6171" s="24">
        <v>636851.38</v>
      </c>
      <c r="E6171">
        <f>INDEX('B. Store opening dates'!$B$5:$B$2448,MATCH('A. Sales by store'!B6171,'B. Store opening dates'!$A$5:$A$2448,0))</f>
        <v>2005</v>
      </c>
      <c r="F6171" t="str">
        <f t="shared" si="192"/>
        <v>Old</v>
      </c>
      <c r="G6171" t="str">
        <f t="shared" si="193"/>
        <v>Existing</v>
      </c>
    </row>
    <row r="6172" spans="1:7" ht="19" x14ac:dyDescent="0.25">
      <c r="A6172" s="7">
        <v>2015</v>
      </c>
      <c r="B6172" s="7" t="s">
        <v>779</v>
      </c>
      <c r="C6172" s="7" t="s">
        <v>5</v>
      </c>
      <c r="D6172" s="24">
        <v>566757.56000000006</v>
      </c>
      <c r="E6172">
        <f>INDEX('B. Store opening dates'!$B$5:$B$2448,MATCH('A. Sales by store'!B6172,'B. Store opening dates'!$A$5:$A$2448,0))</f>
        <v>2005</v>
      </c>
      <c r="F6172" t="str">
        <f t="shared" si="192"/>
        <v>Old</v>
      </c>
      <c r="G6172" t="str">
        <f t="shared" si="193"/>
        <v>Existing</v>
      </c>
    </row>
    <row r="6173" spans="1:7" ht="19" x14ac:dyDescent="0.25">
      <c r="A6173" s="7">
        <v>2014</v>
      </c>
      <c r="B6173" s="7" t="s">
        <v>779</v>
      </c>
      <c r="C6173" s="7" t="s">
        <v>5</v>
      </c>
      <c r="D6173" s="24">
        <v>616400.02</v>
      </c>
      <c r="E6173">
        <f>INDEX('B. Store opening dates'!$B$5:$B$2448,MATCH('A. Sales by store'!B6173,'B. Store opening dates'!$A$5:$A$2448,0))</f>
        <v>2005</v>
      </c>
      <c r="F6173" t="str">
        <f t="shared" si="192"/>
        <v>Old</v>
      </c>
      <c r="G6173" t="str">
        <f t="shared" si="193"/>
        <v>Existing</v>
      </c>
    </row>
    <row r="6174" spans="1:7" ht="19" x14ac:dyDescent="0.25">
      <c r="A6174" s="7">
        <v>2015</v>
      </c>
      <c r="B6174" s="7" t="s">
        <v>779</v>
      </c>
      <c r="C6174" s="7" t="s">
        <v>6</v>
      </c>
      <c r="D6174" s="24">
        <v>303235.46000000002</v>
      </c>
      <c r="E6174">
        <f>INDEX('B. Store opening dates'!$B$5:$B$2448,MATCH('A. Sales by store'!B6174,'B. Store opening dates'!$A$5:$A$2448,0))</f>
        <v>2005</v>
      </c>
      <c r="F6174" t="str">
        <f t="shared" si="192"/>
        <v>Old</v>
      </c>
      <c r="G6174" t="str">
        <f t="shared" si="193"/>
        <v>Existing</v>
      </c>
    </row>
    <row r="6175" spans="1:7" ht="19" x14ac:dyDescent="0.25">
      <c r="A6175" s="7">
        <v>2014</v>
      </c>
      <c r="B6175" s="7" t="s">
        <v>779</v>
      </c>
      <c r="C6175" s="7" t="s">
        <v>6</v>
      </c>
      <c r="D6175" s="24">
        <v>221428.57</v>
      </c>
      <c r="E6175">
        <f>INDEX('B. Store opening dates'!$B$5:$B$2448,MATCH('A. Sales by store'!B6175,'B. Store opening dates'!$A$5:$A$2448,0))</f>
        <v>2005</v>
      </c>
      <c r="F6175" t="str">
        <f t="shared" si="192"/>
        <v>Old</v>
      </c>
      <c r="G6175" t="str">
        <f t="shared" si="193"/>
        <v>Existing</v>
      </c>
    </row>
    <row r="6176" spans="1:7" ht="19" x14ac:dyDescent="0.25">
      <c r="A6176" s="7">
        <v>2015</v>
      </c>
      <c r="B6176" s="7" t="s">
        <v>779</v>
      </c>
      <c r="C6176" s="7" t="s">
        <v>7</v>
      </c>
      <c r="D6176" s="24">
        <v>51707.38</v>
      </c>
      <c r="E6176">
        <f>INDEX('B. Store opening dates'!$B$5:$B$2448,MATCH('A. Sales by store'!B6176,'B. Store opening dates'!$A$5:$A$2448,0))</f>
        <v>2005</v>
      </c>
      <c r="F6176" t="str">
        <f t="shared" si="192"/>
        <v>Old</v>
      </c>
      <c r="G6176" t="str">
        <f t="shared" si="193"/>
        <v>Existing</v>
      </c>
    </row>
    <row r="6177" spans="1:7" ht="19" x14ac:dyDescent="0.25">
      <c r="A6177" s="7">
        <v>2014</v>
      </c>
      <c r="B6177" s="7" t="s">
        <v>779</v>
      </c>
      <c r="C6177" s="7" t="s">
        <v>7</v>
      </c>
      <c r="D6177" s="24">
        <v>55059.59</v>
      </c>
      <c r="E6177">
        <f>INDEX('B. Store opening dates'!$B$5:$B$2448,MATCH('A. Sales by store'!B6177,'B. Store opening dates'!$A$5:$A$2448,0))</f>
        <v>2005</v>
      </c>
      <c r="F6177" t="str">
        <f t="shared" si="192"/>
        <v>Old</v>
      </c>
      <c r="G6177" t="str">
        <f t="shared" si="193"/>
        <v>Existing</v>
      </c>
    </row>
    <row r="6178" spans="1:7" ht="19" x14ac:dyDescent="0.25">
      <c r="A6178" s="7">
        <v>2015</v>
      </c>
      <c r="B6178" s="7" t="s">
        <v>779</v>
      </c>
      <c r="C6178" s="7" t="s">
        <v>8</v>
      </c>
      <c r="D6178" s="24">
        <v>439592.28</v>
      </c>
      <c r="E6178">
        <f>INDEX('B. Store opening dates'!$B$5:$B$2448,MATCH('A. Sales by store'!B6178,'B. Store opening dates'!$A$5:$A$2448,0))</f>
        <v>2005</v>
      </c>
      <c r="F6178" t="str">
        <f t="shared" si="192"/>
        <v>Old</v>
      </c>
      <c r="G6178" t="str">
        <f t="shared" si="193"/>
        <v>Existing</v>
      </c>
    </row>
    <row r="6179" spans="1:7" ht="19" x14ac:dyDescent="0.25">
      <c r="A6179" s="7">
        <v>2014</v>
      </c>
      <c r="B6179" s="7" t="s">
        <v>779</v>
      </c>
      <c r="C6179" s="7" t="s">
        <v>8</v>
      </c>
      <c r="D6179" s="24">
        <v>458757.17</v>
      </c>
      <c r="E6179">
        <f>INDEX('B. Store opening dates'!$B$5:$B$2448,MATCH('A. Sales by store'!B6179,'B. Store opening dates'!$A$5:$A$2448,0))</f>
        <v>2005</v>
      </c>
      <c r="F6179" t="str">
        <f t="shared" si="192"/>
        <v>Old</v>
      </c>
      <c r="G6179" t="str">
        <f t="shared" si="193"/>
        <v>Existing</v>
      </c>
    </row>
    <row r="6180" spans="1:7" ht="19" x14ac:dyDescent="0.25">
      <c r="A6180" s="7">
        <v>2015</v>
      </c>
      <c r="B6180" s="7" t="s">
        <v>780</v>
      </c>
      <c r="C6180" s="7" t="s">
        <v>5</v>
      </c>
      <c r="D6180" s="24">
        <v>844999.63</v>
      </c>
      <c r="E6180">
        <f>INDEX('B. Store opening dates'!$B$5:$B$2448,MATCH('A. Sales by store'!B6180,'B. Store opening dates'!$A$5:$A$2448,0))</f>
        <v>2005</v>
      </c>
      <c r="F6180" t="str">
        <f t="shared" si="192"/>
        <v>Old</v>
      </c>
      <c r="G6180" t="str">
        <f t="shared" si="193"/>
        <v>Existing</v>
      </c>
    </row>
    <row r="6181" spans="1:7" ht="19" x14ac:dyDescent="0.25">
      <c r="A6181" s="7">
        <v>2014</v>
      </c>
      <c r="B6181" s="7" t="s">
        <v>780</v>
      </c>
      <c r="C6181" s="7" t="s">
        <v>5</v>
      </c>
      <c r="D6181" s="24">
        <v>920356.11</v>
      </c>
      <c r="E6181">
        <f>INDEX('B. Store opening dates'!$B$5:$B$2448,MATCH('A. Sales by store'!B6181,'B. Store opening dates'!$A$5:$A$2448,0))</f>
        <v>2005</v>
      </c>
      <c r="F6181" t="str">
        <f t="shared" si="192"/>
        <v>Old</v>
      </c>
      <c r="G6181" t="str">
        <f t="shared" si="193"/>
        <v>Existing</v>
      </c>
    </row>
    <row r="6182" spans="1:7" ht="19" x14ac:dyDescent="0.25">
      <c r="A6182" s="7">
        <v>2015</v>
      </c>
      <c r="B6182" s="7" t="s">
        <v>780</v>
      </c>
      <c r="C6182" s="7" t="s">
        <v>6</v>
      </c>
      <c r="D6182" s="24">
        <v>326843.28000000003</v>
      </c>
      <c r="E6182">
        <f>INDEX('B. Store opening dates'!$B$5:$B$2448,MATCH('A. Sales by store'!B6182,'B. Store opening dates'!$A$5:$A$2448,0))</f>
        <v>2005</v>
      </c>
      <c r="F6182" t="str">
        <f t="shared" si="192"/>
        <v>Old</v>
      </c>
      <c r="G6182" t="str">
        <f t="shared" si="193"/>
        <v>Existing</v>
      </c>
    </row>
    <row r="6183" spans="1:7" ht="19" x14ac:dyDescent="0.25">
      <c r="A6183" s="7">
        <v>2014</v>
      </c>
      <c r="B6183" s="7" t="s">
        <v>780</v>
      </c>
      <c r="C6183" s="7" t="s">
        <v>6</v>
      </c>
      <c r="D6183" s="24">
        <v>240517.96</v>
      </c>
      <c r="E6183">
        <f>INDEX('B. Store opening dates'!$B$5:$B$2448,MATCH('A. Sales by store'!B6183,'B. Store opening dates'!$A$5:$A$2448,0))</f>
        <v>2005</v>
      </c>
      <c r="F6183" t="str">
        <f t="shared" si="192"/>
        <v>Old</v>
      </c>
      <c r="G6183" t="str">
        <f t="shared" si="193"/>
        <v>Existing</v>
      </c>
    </row>
    <row r="6184" spans="1:7" ht="19" x14ac:dyDescent="0.25">
      <c r="A6184" s="7">
        <v>2015</v>
      </c>
      <c r="B6184" s="7" t="s">
        <v>780</v>
      </c>
      <c r="C6184" s="7" t="s">
        <v>7</v>
      </c>
      <c r="D6184" s="24">
        <v>126414.08</v>
      </c>
      <c r="E6184">
        <f>INDEX('B. Store opening dates'!$B$5:$B$2448,MATCH('A. Sales by store'!B6184,'B. Store opening dates'!$A$5:$A$2448,0))</f>
        <v>2005</v>
      </c>
      <c r="F6184" t="str">
        <f t="shared" si="192"/>
        <v>Old</v>
      </c>
      <c r="G6184" t="str">
        <f t="shared" si="193"/>
        <v>Existing</v>
      </c>
    </row>
    <row r="6185" spans="1:7" ht="19" x14ac:dyDescent="0.25">
      <c r="A6185" s="7">
        <v>2014</v>
      </c>
      <c r="B6185" s="7" t="s">
        <v>780</v>
      </c>
      <c r="C6185" s="7" t="s">
        <v>7</v>
      </c>
      <c r="D6185" s="24">
        <v>132680.51</v>
      </c>
      <c r="E6185">
        <f>INDEX('B. Store opening dates'!$B$5:$B$2448,MATCH('A. Sales by store'!B6185,'B. Store opening dates'!$A$5:$A$2448,0))</f>
        <v>2005</v>
      </c>
      <c r="F6185" t="str">
        <f t="shared" si="192"/>
        <v>Old</v>
      </c>
      <c r="G6185" t="str">
        <f t="shared" si="193"/>
        <v>Existing</v>
      </c>
    </row>
    <row r="6186" spans="1:7" ht="19" x14ac:dyDescent="0.25">
      <c r="A6186" s="7">
        <v>2015</v>
      </c>
      <c r="B6186" s="7" t="s">
        <v>780</v>
      </c>
      <c r="C6186" s="7" t="s">
        <v>8</v>
      </c>
      <c r="D6186" s="24">
        <v>786540.45</v>
      </c>
      <c r="E6186">
        <f>INDEX('B. Store opening dates'!$B$5:$B$2448,MATCH('A. Sales by store'!B6186,'B. Store opening dates'!$A$5:$A$2448,0))</f>
        <v>2005</v>
      </c>
      <c r="F6186" t="str">
        <f t="shared" si="192"/>
        <v>Old</v>
      </c>
      <c r="G6186" t="str">
        <f t="shared" si="193"/>
        <v>Existing</v>
      </c>
    </row>
    <row r="6187" spans="1:7" ht="19" x14ac:dyDescent="0.25">
      <c r="A6187" s="7">
        <v>2014</v>
      </c>
      <c r="B6187" s="7" t="s">
        <v>780</v>
      </c>
      <c r="C6187" s="7" t="s">
        <v>8</v>
      </c>
      <c r="D6187" s="24">
        <v>809781.09</v>
      </c>
      <c r="E6187">
        <f>INDEX('B. Store opening dates'!$B$5:$B$2448,MATCH('A. Sales by store'!B6187,'B. Store opening dates'!$A$5:$A$2448,0))</f>
        <v>2005</v>
      </c>
      <c r="F6187" t="str">
        <f t="shared" si="192"/>
        <v>Old</v>
      </c>
      <c r="G6187" t="str">
        <f t="shared" si="193"/>
        <v>Existing</v>
      </c>
    </row>
    <row r="6188" spans="1:7" ht="19" x14ac:dyDescent="0.25">
      <c r="A6188" s="7">
        <v>2015</v>
      </c>
      <c r="B6188" s="7" t="s">
        <v>781</v>
      </c>
      <c r="C6188" s="7" t="s">
        <v>5</v>
      </c>
      <c r="D6188" s="24">
        <v>543059.30000000005</v>
      </c>
      <c r="E6188">
        <f>INDEX('B. Store opening dates'!$B$5:$B$2448,MATCH('A. Sales by store'!B6188,'B. Store opening dates'!$A$5:$A$2448,0))</f>
        <v>2005</v>
      </c>
      <c r="F6188" t="str">
        <f t="shared" si="192"/>
        <v>Old</v>
      </c>
      <c r="G6188" t="str">
        <f t="shared" si="193"/>
        <v>Existing</v>
      </c>
    </row>
    <row r="6189" spans="1:7" ht="19" x14ac:dyDescent="0.25">
      <c r="A6189" s="7">
        <v>2014</v>
      </c>
      <c r="B6189" s="7" t="s">
        <v>781</v>
      </c>
      <c r="C6189" s="7" t="s">
        <v>5</v>
      </c>
      <c r="D6189" s="24">
        <v>591352.55000000005</v>
      </c>
      <c r="E6189">
        <f>INDEX('B. Store opening dates'!$B$5:$B$2448,MATCH('A. Sales by store'!B6189,'B. Store opening dates'!$A$5:$A$2448,0))</f>
        <v>2005</v>
      </c>
      <c r="F6189" t="str">
        <f t="shared" si="192"/>
        <v>Old</v>
      </c>
      <c r="G6189" t="str">
        <f t="shared" si="193"/>
        <v>Existing</v>
      </c>
    </row>
    <row r="6190" spans="1:7" ht="19" x14ac:dyDescent="0.25">
      <c r="A6190" s="7">
        <v>2015</v>
      </c>
      <c r="B6190" s="7" t="s">
        <v>781</v>
      </c>
      <c r="C6190" s="7" t="s">
        <v>6</v>
      </c>
      <c r="D6190" s="24">
        <v>499490.11</v>
      </c>
      <c r="E6190">
        <f>INDEX('B. Store opening dates'!$B$5:$B$2448,MATCH('A. Sales by store'!B6190,'B. Store opening dates'!$A$5:$A$2448,0))</f>
        <v>2005</v>
      </c>
      <c r="F6190" t="str">
        <f t="shared" si="192"/>
        <v>Old</v>
      </c>
      <c r="G6190" t="str">
        <f t="shared" si="193"/>
        <v>Existing</v>
      </c>
    </row>
    <row r="6191" spans="1:7" ht="19" x14ac:dyDescent="0.25">
      <c r="A6191" s="7">
        <v>2014</v>
      </c>
      <c r="B6191" s="7" t="s">
        <v>781</v>
      </c>
      <c r="C6191" s="7" t="s">
        <v>6</v>
      </c>
      <c r="D6191" s="24">
        <v>367040.37</v>
      </c>
      <c r="E6191">
        <f>INDEX('B. Store opening dates'!$B$5:$B$2448,MATCH('A. Sales by store'!B6191,'B. Store opening dates'!$A$5:$A$2448,0))</f>
        <v>2005</v>
      </c>
      <c r="F6191" t="str">
        <f t="shared" si="192"/>
        <v>Old</v>
      </c>
      <c r="G6191" t="str">
        <f t="shared" si="193"/>
        <v>Existing</v>
      </c>
    </row>
    <row r="6192" spans="1:7" ht="19" x14ac:dyDescent="0.25">
      <c r="A6192" s="7">
        <v>2015</v>
      </c>
      <c r="B6192" s="7" t="s">
        <v>781</v>
      </c>
      <c r="C6192" s="7" t="s">
        <v>7</v>
      </c>
      <c r="D6192" s="24">
        <v>202089.85</v>
      </c>
      <c r="E6192">
        <f>INDEX('B. Store opening dates'!$B$5:$B$2448,MATCH('A. Sales by store'!B6192,'B. Store opening dates'!$A$5:$A$2448,0))</f>
        <v>2005</v>
      </c>
      <c r="F6192" t="str">
        <f t="shared" si="192"/>
        <v>Old</v>
      </c>
      <c r="G6192" t="str">
        <f t="shared" si="193"/>
        <v>Existing</v>
      </c>
    </row>
    <row r="6193" spans="1:7" ht="19" x14ac:dyDescent="0.25">
      <c r="A6193" s="7">
        <v>2014</v>
      </c>
      <c r="B6193" s="7" t="s">
        <v>781</v>
      </c>
      <c r="C6193" s="7" t="s">
        <v>7</v>
      </c>
      <c r="D6193" s="24">
        <v>211810.19</v>
      </c>
      <c r="E6193">
        <f>INDEX('B. Store opening dates'!$B$5:$B$2448,MATCH('A. Sales by store'!B6193,'B. Store opening dates'!$A$5:$A$2448,0))</f>
        <v>2005</v>
      </c>
      <c r="F6193" t="str">
        <f t="shared" si="192"/>
        <v>Old</v>
      </c>
      <c r="G6193" t="str">
        <f t="shared" si="193"/>
        <v>Existing</v>
      </c>
    </row>
    <row r="6194" spans="1:7" ht="19" x14ac:dyDescent="0.25">
      <c r="A6194" s="7">
        <v>2015</v>
      </c>
      <c r="B6194" s="7" t="s">
        <v>781</v>
      </c>
      <c r="C6194" s="7" t="s">
        <v>8</v>
      </c>
      <c r="D6194" s="24">
        <v>727928.7</v>
      </c>
      <c r="E6194">
        <f>INDEX('B. Store opening dates'!$B$5:$B$2448,MATCH('A. Sales by store'!B6194,'B. Store opening dates'!$A$5:$A$2448,0))</f>
        <v>2005</v>
      </c>
      <c r="F6194" t="str">
        <f t="shared" si="192"/>
        <v>Old</v>
      </c>
      <c r="G6194" t="str">
        <f t="shared" si="193"/>
        <v>Existing</v>
      </c>
    </row>
    <row r="6195" spans="1:7" ht="19" x14ac:dyDescent="0.25">
      <c r="A6195" s="7">
        <v>2014</v>
      </c>
      <c r="B6195" s="7" t="s">
        <v>781</v>
      </c>
      <c r="C6195" s="7" t="s">
        <v>8</v>
      </c>
      <c r="D6195" s="24">
        <v>763320.01</v>
      </c>
      <c r="E6195">
        <f>INDEX('B. Store opening dates'!$B$5:$B$2448,MATCH('A. Sales by store'!B6195,'B. Store opening dates'!$A$5:$A$2448,0))</f>
        <v>2005</v>
      </c>
      <c r="F6195" t="str">
        <f t="shared" si="192"/>
        <v>Old</v>
      </c>
      <c r="G6195" t="str">
        <f t="shared" si="193"/>
        <v>Existing</v>
      </c>
    </row>
    <row r="6196" spans="1:7" ht="19" x14ac:dyDescent="0.25">
      <c r="A6196" s="7">
        <v>2015</v>
      </c>
      <c r="B6196" s="7" t="s">
        <v>782</v>
      </c>
      <c r="C6196" s="7" t="s">
        <v>5</v>
      </c>
      <c r="D6196" s="24">
        <v>589103.24</v>
      </c>
      <c r="E6196">
        <f>INDEX('B. Store opening dates'!$B$5:$B$2448,MATCH('A. Sales by store'!B6196,'B. Store opening dates'!$A$5:$A$2448,0))</f>
        <v>2005</v>
      </c>
      <c r="F6196" t="str">
        <f t="shared" si="192"/>
        <v>Old</v>
      </c>
      <c r="G6196" t="str">
        <f t="shared" si="193"/>
        <v>Existing</v>
      </c>
    </row>
    <row r="6197" spans="1:7" ht="19" x14ac:dyDescent="0.25">
      <c r="A6197" s="7">
        <v>2014</v>
      </c>
      <c r="B6197" s="7" t="s">
        <v>782</v>
      </c>
      <c r="C6197" s="7" t="s">
        <v>5</v>
      </c>
      <c r="D6197" s="24">
        <v>653000.24</v>
      </c>
      <c r="E6197">
        <f>INDEX('B. Store opening dates'!$B$5:$B$2448,MATCH('A. Sales by store'!B6197,'B. Store opening dates'!$A$5:$A$2448,0))</f>
        <v>2005</v>
      </c>
      <c r="F6197" t="str">
        <f t="shared" si="192"/>
        <v>Old</v>
      </c>
      <c r="G6197" t="str">
        <f t="shared" si="193"/>
        <v>Existing</v>
      </c>
    </row>
    <row r="6198" spans="1:7" ht="19" x14ac:dyDescent="0.25">
      <c r="A6198" s="7">
        <v>2015</v>
      </c>
      <c r="B6198" s="7" t="s">
        <v>782</v>
      </c>
      <c r="C6198" s="7" t="s">
        <v>6</v>
      </c>
      <c r="D6198" s="24">
        <v>482496.95</v>
      </c>
      <c r="E6198">
        <f>INDEX('B. Store opening dates'!$B$5:$B$2448,MATCH('A. Sales by store'!B6198,'B. Store opening dates'!$A$5:$A$2448,0))</f>
        <v>2005</v>
      </c>
      <c r="F6198" t="str">
        <f t="shared" si="192"/>
        <v>Old</v>
      </c>
      <c r="G6198" t="str">
        <f t="shared" si="193"/>
        <v>Existing</v>
      </c>
    </row>
    <row r="6199" spans="1:7" ht="19" x14ac:dyDescent="0.25">
      <c r="A6199" s="7">
        <v>2014</v>
      </c>
      <c r="B6199" s="7" t="s">
        <v>782</v>
      </c>
      <c r="C6199" s="7" t="s">
        <v>6</v>
      </c>
      <c r="D6199" s="24">
        <v>338047.55</v>
      </c>
      <c r="E6199">
        <f>INDEX('B. Store opening dates'!$B$5:$B$2448,MATCH('A. Sales by store'!B6199,'B. Store opening dates'!$A$5:$A$2448,0))</f>
        <v>2005</v>
      </c>
      <c r="F6199" t="str">
        <f t="shared" si="192"/>
        <v>Old</v>
      </c>
      <c r="G6199" t="str">
        <f t="shared" si="193"/>
        <v>Existing</v>
      </c>
    </row>
    <row r="6200" spans="1:7" ht="19" x14ac:dyDescent="0.25">
      <c r="A6200" s="7">
        <v>2015</v>
      </c>
      <c r="B6200" s="7" t="s">
        <v>782</v>
      </c>
      <c r="C6200" s="7" t="s">
        <v>7</v>
      </c>
      <c r="D6200" s="24">
        <v>121536.91</v>
      </c>
      <c r="E6200">
        <f>INDEX('B. Store opening dates'!$B$5:$B$2448,MATCH('A. Sales by store'!B6200,'B. Store opening dates'!$A$5:$A$2448,0))</f>
        <v>2005</v>
      </c>
      <c r="F6200" t="str">
        <f t="shared" si="192"/>
        <v>Old</v>
      </c>
      <c r="G6200" t="str">
        <f t="shared" si="193"/>
        <v>Existing</v>
      </c>
    </row>
    <row r="6201" spans="1:7" ht="19" x14ac:dyDescent="0.25">
      <c r="A6201" s="7">
        <v>2014</v>
      </c>
      <c r="B6201" s="7" t="s">
        <v>782</v>
      </c>
      <c r="C6201" s="7" t="s">
        <v>7</v>
      </c>
      <c r="D6201" s="24">
        <v>127159.7</v>
      </c>
      <c r="E6201">
        <f>INDEX('B. Store opening dates'!$B$5:$B$2448,MATCH('A. Sales by store'!B6201,'B. Store opening dates'!$A$5:$A$2448,0))</f>
        <v>2005</v>
      </c>
      <c r="F6201" t="str">
        <f t="shared" si="192"/>
        <v>Old</v>
      </c>
      <c r="G6201" t="str">
        <f t="shared" si="193"/>
        <v>Existing</v>
      </c>
    </row>
    <row r="6202" spans="1:7" ht="19" x14ac:dyDescent="0.25">
      <c r="A6202" s="7">
        <v>2015</v>
      </c>
      <c r="B6202" s="7" t="s">
        <v>782</v>
      </c>
      <c r="C6202" s="7" t="s">
        <v>8</v>
      </c>
      <c r="D6202" s="24">
        <v>427199.37</v>
      </c>
      <c r="E6202">
        <f>INDEX('B. Store opening dates'!$B$5:$B$2448,MATCH('A. Sales by store'!B6202,'B. Store opening dates'!$A$5:$A$2448,0))</f>
        <v>2005</v>
      </c>
      <c r="F6202" t="str">
        <f t="shared" si="192"/>
        <v>Old</v>
      </c>
      <c r="G6202" t="str">
        <f t="shared" si="193"/>
        <v>Existing</v>
      </c>
    </row>
    <row r="6203" spans="1:7" ht="19" x14ac:dyDescent="0.25">
      <c r="A6203" s="7">
        <v>2014</v>
      </c>
      <c r="B6203" s="7" t="s">
        <v>782</v>
      </c>
      <c r="C6203" s="7" t="s">
        <v>8</v>
      </c>
      <c r="D6203" s="24">
        <v>439685.07</v>
      </c>
      <c r="E6203">
        <f>INDEX('B. Store opening dates'!$B$5:$B$2448,MATCH('A. Sales by store'!B6203,'B. Store opening dates'!$A$5:$A$2448,0))</f>
        <v>2005</v>
      </c>
      <c r="F6203" t="str">
        <f t="shared" si="192"/>
        <v>Old</v>
      </c>
      <c r="G6203" t="str">
        <f t="shared" si="193"/>
        <v>Existing</v>
      </c>
    </row>
    <row r="6204" spans="1:7" ht="19" x14ac:dyDescent="0.25">
      <c r="A6204" s="7">
        <v>2015</v>
      </c>
      <c r="B6204" s="7" t="s">
        <v>783</v>
      </c>
      <c r="C6204" s="7" t="s">
        <v>5</v>
      </c>
      <c r="D6204" s="24">
        <v>844656.93</v>
      </c>
      <c r="E6204">
        <f>INDEX('B. Store opening dates'!$B$5:$B$2448,MATCH('A. Sales by store'!B6204,'B. Store opening dates'!$A$5:$A$2448,0))</f>
        <v>2005</v>
      </c>
      <c r="F6204" t="str">
        <f t="shared" si="192"/>
        <v>Old</v>
      </c>
      <c r="G6204" t="str">
        <f t="shared" si="193"/>
        <v>Existing</v>
      </c>
    </row>
    <row r="6205" spans="1:7" ht="19" x14ac:dyDescent="0.25">
      <c r="A6205" s="7">
        <v>2014</v>
      </c>
      <c r="B6205" s="7" t="s">
        <v>783</v>
      </c>
      <c r="C6205" s="7" t="s">
        <v>5</v>
      </c>
      <c r="D6205" s="24">
        <v>922649.78</v>
      </c>
      <c r="E6205">
        <f>INDEX('B. Store opening dates'!$B$5:$B$2448,MATCH('A. Sales by store'!B6205,'B. Store opening dates'!$A$5:$A$2448,0))</f>
        <v>2005</v>
      </c>
      <c r="F6205" t="str">
        <f t="shared" si="192"/>
        <v>Old</v>
      </c>
      <c r="G6205" t="str">
        <f t="shared" si="193"/>
        <v>Existing</v>
      </c>
    </row>
    <row r="6206" spans="1:7" ht="19" x14ac:dyDescent="0.25">
      <c r="A6206" s="7">
        <v>2015</v>
      </c>
      <c r="B6206" s="7" t="s">
        <v>783</v>
      </c>
      <c r="C6206" s="7" t="s">
        <v>6</v>
      </c>
      <c r="D6206" s="24">
        <v>413539.34</v>
      </c>
      <c r="E6206">
        <f>INDEX('B. Store opening dates'!$B$5:$B$2448,MATCH('A. Sales by store'!B6206,'B. Store opening dates'!$A$5:$A$2448,0))</f>
        <v>2005</v>
      </c>
      <c r="F6206" t="str">
        <f t="shared" si="192"/>
        <v>Old</v>
      </c>
      <c r="G6206" t="str">
        <f t="shared" si="193"/>
        <v>Existing</v>
      </c>
    </row>
    <row r="6207" spans="1:7" ht="19" x14ac:dyDescent="0.25">
      <c r="A6207" s="7">
        <v>2014</v>
      </c>
      <c r="B6207" s="7" t="s">
        <v>783</v>
      </c>
      <c r="C6207" s="7" t="s">
        <v>6</v>
      </c>
      <c r="D6207" s="24">
        <v>300722.05</v>
      </c>
      <c r="E6207">
        <f>INDEX('B. Store opening dates'!$B$5:$B$2448,MATCH('A. Sales by store'!B6207,'B. Store opening dates'!$A$5:$A$2448,0))</f>
        <v>2005</v>
      </c>
      <c r="F6207" t="str">
        <f t="shared" si="192"/>
        <v>Old</v>
      </c>
      <c r="G6207" t="str">
        <f t="shared" si="193"/>
        <v>Existing</v>
      </c>
    </row>
    <row r="6208" spans="1:7" ht="19" x14ac:dyDescent="0.25">
      <c r="A6208" s="7">
        <v>2015</v>
      </c>
      <c r="B6208" s="7" t="s">
        <v>783</v>
      </c>
      <c r="C6208" s="7" t="s">
        <v>7</v>
      </c>
      <c r="D6208" s="24">
        <v>52736.73</v>
      </c>
      <c r="E6208">
        <f>INDEX('B. Store opening dates'!$B$5:$B$2448,MATCH('A. Sales by store'!B6208,'B. Store opening dates'!$A$5:$A$2448,0))</f>
        <v>2005</v>
      </c>
      <c r="F6208" t="str">
        <f t="shared" si="192"/>
        <v>Old</v>
      </c>
      <c r="G6208" t="str">
        <f t="shared" si="193"/>
        <v>Existing</v>
      </c>
    </row>
    <row r="6209" spans="1:7" ht="19" x14ac:dyDescent="0.25">
      <c r="A6209" s="7">
        <v>2014</v>
      </c>
      <c r="B6209" s="7" t="s">
        <v>783</v>
      </c>
      <c r="C6209" s="7" t="s">
        <v>7</v>
      </c>
      <c r="D6209" s="24">
        <v>55485.97</v>
      </c>
      <c r="E6209">
        <f>INDEX('B. Store opening dates'!$B$5:$B$2448,MATCH('A. Sales by store'!B6209,'B. Store opening dates'!$A$5:$A$2448,0))</f>
        <v>2005</v>
      </c>
      <c r="F6209" t="str">
        <f t="shared" si="192"/>
        <v>Old</v>
      </c>
      <c r="G6209" t="str">
        <f t="shared" si="193"/>
        <v>Existing</v>
      </c>
    </row>
    <row r="6210" spans="1:7" ht="19" x14ac:dyDescent="0.25">
      <c r="A6210" s="7">
        <v>2015</v>
      </c>
      <c r="B6210" s="7" t="s">
        <v>783</v>
      </c>
      <c r="C6210" s="7" t="s">
        <v>8</v>
      </c>
      <c r="D6210" s="24">
        <v>620501.15</v>
      </c>
      <c r="E6210">
        <f>INDEX('B. Store opening dates'!$B$5:$B$2448,MATCH('A. Sales by store'!B6210,'B. Store opening dates'!$A$5:$A$2448,0))</f>
        <v>2005</v>
      </c>
      <c r="F6210" t="str">
        <f t="shared" si="192"/>
        <v>Old</v>
      </c>
      <c r="G6210" t="str">
        <f t="shared" si="193"/>
        <v>Existing</v>
      </c>
    </row>
    <row r="6211" spans="1:7" ht="19" x14ac:dyDescent="0.25">
      <c r="A6211" s="7">
        <v>2014</v>
      </c>
      <c r="B6211" s="7" t="s">
        <v>783</v>
      </c>
      <c r="C6211" s="7" t="s">
        <v>8</v>
      </c>
      <c r="D6211" s="24">
        <v>647957.56000000006</v>
      </c>
      <c r="E6211">
        <f>INDEX('B. Store opening dates'!$B$5:$B$2448,MATCH('A. Sales by store'!B6211,'B. Store opening dates'!$A$5:$A$2448,0))</f>
        <v>2005</v>
      </c>
      <c r="F6211" t="str">
        <f t="shared" si="192"/>
        <v>Old</v>
      </c>
      <c r="G6211" t="str">
        <f t="shared" si="193"/>
        <v>Existing</v>
      </c>
    </row>
    <row r="6212" spans="1:7" ht="19" x14ac:dyDescent="0.25">
      <c r="A6212" s="7">
        <v>2015</v>
      </c>
      <c r="B6212" s="7" t="s">
        <v>784</v>
      </c>
      <c r="C6212" s="7" t="s">
        <v>5</v>
      </c>
      <c r="D6212" s="24">
        <v>601810.46</v>
      </c>
      <c r="E6212">
        <f>INDEX('B. Store opening dates'!$B$5:$B$2448,MATCH('A. Sales by store'!B6212,'B. Store opening dates'!$A$5:$A$2448,0))</f>
        <v>2005</v>
      </c>
      <c r="F6212" t="str">
        <f t="shared" si="192"/>
        <v>Old</v>
      </c>
      <c r="G6212" t="str">
        <f t="shared" si="193"/>
        <v>Existing</v>
      </c>
    </row>
    <row r="6213" spans="1:7" ht="19" x14ac:dyDescent="0.25">
      <c r="A6213" s="7">
        <v>2014</v>
      </c>
      <c r="B6213" s="7" t="s">
        <v>784</v>
      </c>
      <c r="C6213" s="7" t="s">
        <v>5</v>
      </c>
      <c r="D6213" s="24">
        <v>660424.46</v>
      </c>
      <c r="E6213">
        <f>INDEX('B. Store opening dates'!$B$5:$B$2448,MATCH('A. Sales by store'!B6213,'B. Store opening dates'!$A$5:$A$2448,0))</f>
        <v>2005</v>
      </c>
      <c r="F6213" t="str">
        <f t="shared" ref="F6213:F6276" si="194">IF(A6213 = 2015, IF(E6213&lt; 2015, "Old","New"),IF(E6213 &lt; 2014, "Old","New"))</f>
        <v>Old</v>
      </c>
      <c r="G6213" t="str">
        <f t="shared" ref="G6213:G6276" si="195">IF(A6213 = 2015, IF(E6213&lt; 2015, "Existing","New"),"Existing")</f>
        <v>Existing</v>
      </c>
    </row>
    <row r="6214" spans="1:7" ht="19" x14ac:dyDescent="0.25">
      <c r="A6214" s="7">
        <v>2015</v>
      </c>
      <c r="B6214" s="7" t="s">
        <v>784</v>
      </c>
      <c r="C6214" s="7" t="s">
        <v>6</v>
      </c>
      <c r="D6214" s="24">
        <v>279070.76</v>
      </c>
      <c r="E6214">
        <f>INDEX('B. Store opening dates'!$B$5:$B$2448,MATCH('A. Sales by store'!B6214,'B. Store opening dates'!$A$5:$A$2448,0))</f>
        <v>2005</v>
      </c>
      <c r="F6214" t="str">
        <f t="shared" si="194"/>
        <v>Old</v>
      </c>
      <c r="G6214" t="str">
        <f t="shared" si="195"/>
        <v>Existing</v>
      </c>
    </row>
    <row r="6215" spans="1:7" ht="19" x14ac:dyDescent="0.25">
      <c r="A6215" s="7">
        <v>2014</v>
      </c>
      <c r="B6215" s="7" t="s">
        <v>784</v>
      </c>
      <c r="C6215" s="7" t="s">
        <v>6</v>
      </c>
      <c r="D6215" s="24">
        <v>206095.98</v>
      </c>
      <c r="E6215">
        <f>INDEX('B. Store opening dates'!$B$5:$B$2448,MATCH('A. Sales by store'!B6215,'B. Store opening dates'!$A$5:$A$2448,0))</f>
        <v>2005</v>
      </c>
      <c r="F6215" t="str">
        <f t="shared" si="194"/>
        <v>Old</v>
      </c>
      <c r="G6215" t="str">
        <f t="shared" si="195"/>
        <v>Existing</v>
      </c>
    </row>
    <row r="6216" spans="1:7" ht="19" x14ac:dyDescent="0.25">
      <c r="A6216" s="7">
        <v>2015</v>
      </c>
      <c r="B6216" s="7" t="s">
        <v>784</v>
      </c>
      <c r="C6216" s="7" t="s">
        <v>7</v>
      </c>
      <c r="D6216" s="24">
        <v>94686.95</v>
      </c>
      <c r="E6216">
        <f>INDEX('B. Store opening dates'!$B$5:$B$2448,MATCH('A. Sales by store'!B6216,'B. Store opening dates'!$A$5:$A$2448,0))</f>
        <v>2005</v>
      </c>
      <c r="F6216" t="str">
        <f t="shared" si="194"/>
        <v>Old</v>
      </c>
      <c r="G6216" t="str">
        <f t="shared" si="195"/>
        <v>Existing</v>
      </c>
    </row>
    <row r="6217" spans="1:7" ht="19" x14ac:dyDescent="0.25">
      <c r="A6217" s="7">
        <v>2014</v>
      </c>
      <c r="B6217" s="7" t="s">
        <v>784</v>
      </c>
      <c r="C6217" s="7" t="s">
        <v>7</v>
      </c>
      <c r="D6217" s="24">
        <v>100612.71</v>
      </c>
      <c r="E6217">
        <f>INDEX('B. Store opening dates'!$B$5:$B$2448,MATCH('A. Sales by store'!B6217,'B. Store opening dates'!$A$5:$A$2448,0))</f>
        <v>2005</v>
      </c>
      <c r="F6217" t="str">
        <f t="shared" si="194"/>
        <v>Old</v>
      </c>
      <c r="G6217" t="str">
        <f t="shared" si="195"/>
        <v>Existing</v>
      </c>
    </row>
    <row r="6218" spans="1:7" ht="19" x14ac:dyDescent="0.25">
      <c r="A6218" s="7">
        <v>2015</v>
      </c>
      <c r="B6218" s="7" t="s">
        <v>784</v>
      </c>
      <c r="C6218" s="7" t="s">
        <v>8</v>
      </c>
      <c r="D6218" s="24">
        <v>567322.52</v>
      </c>
      <c r="E6218">
        <f>INDEX('B. Store opening dates'!$B$5:$B$2448,MATCH('A. Sales by store'!B6218,'B. Store opening dates'!$A$5:$A$2448,0))</f>
        <v>2005</v>
      </c>
      <c r="F6218" t="str">
        <f t="shared" si="194"/>
        <v>Old</v>
      </c>
      <c r="G6218" t="str">
        <f t="shared" si="195"/>
        <v>Existing</v>
      </c>
    </row>
    <row r="6219" spans="1:7" ht="19" x14ac:dyDescent="0.25">
      <c r="A6219" s="7">
        <v>2014</v>
      </c>
      <c r="B6219" s="7" t="s">
        <v>784</v>
      </c>
      <c r="C6219" s="7" t="s">
        <v>8</v>
      </c>
      <c r="D6219" s="24">
        <v>586256.55000000005</v>
      </c>
      <c r="E6219">
        <f>INDEX('B. Store opening dates'!$B$5:$B$2448,MATCH('A. Sales by store'!B6219,'B. Store opening dates'!$A$5:$A$2448,0))</f>
        <v>2005</v>
      </c>
      <c r="F6219" t="str">
        <f t="shared" si="194"/>
        <v>Old</v>
      </c>
      <c r="G6219" t="str">
        <f t="shared" si="195"/>
        <v>Existing</v>
      </c>
    </row>
    <row r="6220" spans="1:7" ht="19" x14ac:dyDescent="0.25">
      <c r="A6220" s="7">
        <v>2015</v>
      </c>
      <c r="B6220" s="7" t="s">
        <v>785</v>
      </c>
      <c r="C6220" s="7" t="s">
        <v>5</v>
      </c>
      <c r="D6220" s="24">
        <v>508812.73</v>
      </c>
      <c r="E6220">
        <f>INDEX('B. Store opening dates'!$B$5:$B$2448,MATCH('A. Sales by store'!B6220,'B. Store opening dates'!$A$5:$A$2448,0))</f>
        <v>2005</v>
      </c>
      <c r="F6220" t="str">
        <f t="shared" si="194"/>
        <v>Old</v>
      </c>
      <c r="G6220" t="str">
        <f t="shared" si="195"/>
        <v>Existing</v>
      </c>
    </row>
    <row r="6221" spans="1:7" ht="19" x14ac:dyDescent="0.25">
      <c r="A6221" s="7">
        <v>2014</v>
      </c>
      <c r="B6221" s="7" t="s">
        <v>785</v>
      </c>
      <c r="C6221" s="7" t="s">
        <v>5</v>
      </c>
      <c r="D6221" s="24">
        <v>560539.47</v>
      </c>
      <c r="E6221">
        <f>INDEX('B. Store opening dates'!$B$5:$B$2448,MATCH('A. Sales by store'!B6221,'B. Store opening dates'!$A$5:$A$2448,0))</f>
        <v>2005</v>
      </c>
      <c r="F6221" t="str">
        <f t="shared" si="194"/>
        <v>Old</v>
      </c>
      <c r="G6221" t="str">
        <f t="shared" si="195"/>
        <v>Existing</v>
      </c>
    </row>
    <row r="6222" spans="1:7" ht="19" x14ac:dyDescent="0.25">
      <c r="A6222" s="7">
        <v>2015</v>
      </c>
      <c r="B6222" s="7" t="s">
        <v>785</v>
      </c>
      <c r="C6222" s="7" t="s">
        <v>6</v>
      </c>
      <c r="D6222" s="24">
        <v>250530.5</v>
      </c>
      <c r="E6222">
        <f>INDEX('B. Store opening dates'!$B$5:$B$2448,MATCH('A. Sales by store'!B6222,'B. Store opening dates'!$A$5:$A$2448,0))</f>
        <v>2005</v>
      </c>
      <c r="F6222" t="str">
        <f t="shared" si="194"/>
        <v>Old</v>
      </c>
      <c r="G6222" t="str">
        <f t="shared" si="195"/>
        <v>Existing</v>
      </c>
    </row>
    <row r="6223" spans="1:7" ht="19" x14ac:dyDescent="0.25">
      <c r="A6223" s="7">
        <v>2014</v>
      </c>
      <c r="B6223" s="7" t="s">
        <v>785</v>
      </c>
      <c r="C6223" s="7" t="s">
        <v>6</v>
      </c>
      <c r="D6223" s="24">
        <v>182377.13</v>
      </c>
      <c r="E6223">
        <f>INDEX('B. Store opening dates'!$B$5:$B$2448,MATCH('A. Sales by store'!B6223,'B. Store opening dates'!$A$5:$A$2448,0))</f>
        <v>2005</v>
      </c>
      <c r="F6223" t="str">
        <f t="shared" si="194"/>
        <v>Old</v>
      </c>
      <c r="G6223" t="str">
        <f t="shared" si="195"/>
        <v>Existing</v>
      </c>
    </row>
    <row r="6224" spans="1:7" ht="19" x14ac:dyDescent="0.25">
      <c r="A6224" s="7">
        <v>2015</v>
      </c>
      <c r="B6224" s="7" t="s">
        <v>785</v>
      </c>
      <c r="C6224" s="7" t="s">
        <v>7</v>
      </c>
      <c r="D6224" s="24">
        <v>61022.33</v>
      </c>
      <c r="E6224">
        <f>INDEX('B. Store opening dates'!$B$5:$B$2448,MATCH('A. Sales by store'!B6224,'B. Store opening dates'!$A$5:$A$2448,0))</f>
        <v>2005</v>
      </c>
      <c r="F6224" t="str">
        <f t="shared" si="194"/>
        <v>Old</v>
      </c>
      <c r="G6224" t="str">
        <f t="shared" si="195"/>
        <v>Existing</v>
      </c>
    </row>
    <row r="6225" spans="1:7" ht="19" x14ac:dyDescent="0.25">
      <c r="A6225" s="7">
        <v>2014</v>
      </c>
      <c r="B6225" s="7" t="s">
        <v>785</v>
      </c>
      <c r="C6225" s="7" t="s">
        <v>7</v>
      </c>
      <c r="D6225" s="24">
        <v>64811.55</v>
      </c>
      <c r="E6225">
        <f>INDEX('B. Store opening dates'!$B$5:$B$2448,MATCH('A. Sales by store'!B6225,'B. Store opening dates'!$A$5:$A$2448,0))</f>
        <v>2005</v>
      </c>
      <c r="F6225" t="str">
        <f t="shared" si="194"/>
        <v>Old</v>
      </c>
      <c r="G6225" t="str">
        <f t="shared" si="195"/>
        <v>Existing</v>
      </c>
    </row>
    <row r="6226" spans="1:7" ht="19" x14ac:dyDescent="0.25">
      <c r="A6226" s="7">
        <v>2015</v>
      </c>
      <c r="B6226" s="7" t="s">
        <v>785</v>
      </c>
      <c r="C6226" s="7" t="s">
        <v>8</v>
      </c>
      <c r="D6226" s="24">
        <v>705245.07</v>
      </c>
      <c r="E6226">
        <f>INDEX('B. Store opening dates'!$B$5:$B$2448,MATCH('A. Sales by store'!B6226,'B. Store opening dates'!$A$5:$A$2448,0))</f>
        <v>2005</v>
      </c>
      <c r="F6226" t="str">
        <f t="shared" si="194"/>
        <v>Old</v>
      </c>
      <c r="G6226" t="str">
        <f t="shared" si="195"/>
        <v>Existing</v>
      </c>
    </row>
    <row r="6227" spans="1:7" ht="19" x14ac:dyDescent="0.25">
      <c r="A6227" s="7">
        <v>2014</v>
      </c>
      <c r="B6227" s="7" t="s">
        <v>785</v>
      </c>
      <c r="C6227" s="7" t="s">
        <v>8</v>
      </c>
      <c r="D6227" s="24">
        <v>740308.7</v>
      </c>
      <c r="E6227">
        <f>INDEX('B. Store opening dates'!$B$5:$B$2448,MATCH('A. Sales by store'!B6227,'B. Store opening dates'!$A$5:$A$2448,0))</f>
        <v>2005</v>
      </c>
      <c r="F6227" t="str">
        <f t="shared" si="194"/>
        <v>Old</v>
      </c>
      <c r="G6227" t="str">
        <f t="shared" si="195"/>
        <v>Existing</v>
      </c>
    </row>
    <row r="6228" spans="1:7" ht="19" x14ac:dyDescent="0.25">
      <c r="A6228" s="7">
        <v>2015</v>
      </c>
      <c r="B6228" s="7" t="s">
        <v>786</v>
      </c>
      <c r="C6228" s="7" t="s">
        <v>5</v>
      </c>
      <c r="D6228" s="24">
        <v>854358.65</v>
      </c>
      <c r="E6228">
        <f>INDEX('B. Store opening dates'!$B$5:$B$2448,MATCH('A. Sales by store'!B6228,'B. Store opening dates'!$A$5:$A$2448,0))</f>
        <v>2005</v>
      </c>
      <c r="F6228" t="str">
        <f t="shared" si="194"/>
        <v>Old</v>
      </c>
      <c r="G6228" t="str">
        <f t="shared" si="195"/>
        <v>Existing</v>
      </c>
    </row>
    <row r="6229" spans="1:7" ht="19" x14ac:dyDescent="0.25">
      <c r="A6229" s="7">
        <v>2014</v>
      </c>
      <c r="B6229" s="7" t="s">
        <v>786</v>
      </c>
      <c r="C6229" s="7" t="s">
        <v>5</v>
      </c>
      <c r="D6229" s="24">
        <v>934473.76</v>
      </c>
      <c r="E6229">
        <f>INDEX('B. Store opening dates'!$B$5:$B$2448,MATCH('A. Sales by store'!B6229,'B. Store opening dates'!$A$5:$A$2448,0))</f>
        <v>2005</v>
      </c>
      <c r="F6229" t="str">
        <f t="shared" si="194"/>
        <v>Old</v>
      </c>
      <c r="G6229" t="str">
        <f t="shared" si="195"/>
        <v>Existing</v>
      </c>
    </row>
    <row r="6230" spans="1:7" ht="19" x14ac:dyDescent="0.25">
      <c r="A6230" s="7">
        <v>2015</v>
      </c>
      <c r="B6230" s="7" t="s">
        <v>786</v>
      </c>
      <c r="C6230" s="7" t="s">
        <v>6</v>
      </c>
      <c r="D6230" s="24">
        <v>392578.5</v>
      </c>
      <c r="E6230">
        <f>INDEX('B. Store opening dates'!$B$5:$B$2448,MATCH('A. Sales by store'!B6230,'B. Store opening dates'!$A$5:$A$2448,0))</f>
        <v>2005</v>
      </c>
      <c r="F6230" t="str">
        <f t="shared" si="194"/>
        <v>Old</v>
      </c>
      <c r="G6230" t="str">
        <f t="shared" si="195"/>
        <v>Existing</v>
      </c>
    </row>
    <row r="6231" spans="1:7" ht="19" x14ac:dyDescent="0.25">
      <c r="A6231" s="7">
        <v>2014</v>
      </c>
      <c r="B6231" s="7" t="s">
        <v>786</v>
      </c>
      <c r="C6231" s="7" t="s">
        <v>6</v>
      </c>
      <c r="D6231" s="24">
        <v>285991.90000000002</v>
      </c>
      <c r="E6231">
        <f>INDEX('B. Store opening dates'!$B$5:$B$2448,MATCH('A. Sales by store'!B6231,'B. Store opening dates'!$A$5:$A$2448,0))</f>
        <v>2005</v>
      </c>
      <c r="F6231" t="str">
        <f t="shared" si="194"/>
        <v>Old</v>
      </c>
      <c r="G6231" t="str">
        <f t="shared" si="195"/>
        <v>Existing</v>
      </c>
    </row>
    <row r="6232" spans="1:7" ht="19" x14ac:dyDescent="0.25">
      <c r="A6232" s="7">
        <v>2015</v>
      </c>
      <c r="B6232" s="7" t="s">
        <v>786</v>
      </c>
      <c r="C6232" s="7" t="s">
        <v>7</v>
      </c>
      <c r="D6232" s="24">
        <v>92615.52</v>
      </c>
      <c r="E6232">
        <f>INDEX('B. Store opening dates'!$B$5:$B$2448,MATCH('A. Sales by store'!B6232,'B. Store opening dates'!$A$5:$A$2448,0))</f>
        <v>2005</v>
      </c>
      <c r="F6232" t="str">
        <f t="shared" si="194"/>
        <v>Old</v>
      </c>
      <c r="G6232" t="str">
        <f t="shared" si="195"/>
        <v>Existing</v>
      </c>
    </row>
    <row r="6233" spans="1:7" ht="19" x14ac:dyDescent="0.25">
      <c r="A6233" s="7">
        <v>2014</v>
      </c>
      <c r="B6233" s="7" t="s">
        <v>786</v>
      </c>
      <c r="C6233" s="7" t="s">
        <v>7</v>
      </c>
      <c r="D6233" s="24">
        <v>98114.72</v>
      </c>
      <c r="E6233">
        <f>INDEX('B. Store opening dates'!$B$5:$B$2448,MATCH('A. Sales by store'!B6233,'B. Store opening dates'!$A$5:$A$2448,0))</f>
        <v>2005</v>
      </c>
      <c r="F6233" t="str">
        <f t="shared" si="194"/>
        <v>Old</v>
      </c>
      <c r="G6233" t="str">
        <f t="shared" si="195"/>
        <v>Existing</v>
      </c>
    </row>
    <row r="6234" spans="1:7" ht="19" x14ac:dyDescent="0.25">
      <c r="A6234" s="7">
        <v>2015</v>
      </c>
      <c r="B6234" s="7" t="s">
        <v>786</v>
      </c>
      <c r="C6234" s="7" t="s">
        <v>8</v>
      </c>
      <c r="D6234" s="24">
        <v>643848.41</v>
      </c>
      <c r="E6234">
        <f>INDEX('B. Store opening dates'!$B$5:$B$2448,MATCH('A. Sales by store'!B6234,'B. Store opening dates'!$A$5:$A$2448,0))</f>
        <v>2005</v>
      </c>
      <c r="F6234" t="str">
        <f t="shared" si="194"/>
        <v>Old</v>
      </c>
      <c r="G6234" t="str">
        <f t="shared" si="195"/>
        <v>Existing</v>
      </c>
    </row>
    <row r="6235" spans="1:7" ht="19" x14ac:dyDescent="0.25">
      <c r="A6235" s="7">
        <v>2014</v>
      </c>
      <c r="B6235" s="7" t="s">
        <v>786</v>
      </c>
      <c r="C6235" s="7" t="s">
        <v>8</v>
      </c>
      <c r="D6235" s="24">
        <v>670785.02</v>
      </c>
      <c r="E6235">
        <f>INDEX('B. Store opening dates'!$B$5:$B$2448,MATCH('A. Sales by store'!B6235,'B. Store opening dates'!$A$5:$A$2448,0))</f>
        <v>2005</v>
      </c>
      <c r="F6235" t="str">
        <f t="shared" si="194"/>
        <v>Old</v>
      </c>
      <c r="G6235" t="str">
        <f t="shared" si="195"/>
        <v>Existing</v>
      </c>
    </row>
    <row r="6236" spans="1:7" ht="19" x14ac:dyDescent="0.25">
      <c r="A6236" s="7">
        <v>2015</v>
      </c>
      <c r="B6236" s="7" t="s">
        <v>787</v>
      </c>
      <c r="C6236" s="7" t="s">
        <v>5</v>
      </c>
      <c r="D6236" s="24">
        <v>807472.2</v>
      </c>
      <c r="E6236">
        <f>INDEX('B. Store opening dates'!$B$5:$B$2448,MATCH('A. Sales by store'!B6236,'B. Store opening dates'!$A$5:$A$2448,0))</f>
        <v>2005</v>
      </c>
      <c r="F6236" t="str">
        <f t="shared" si="194"/>
        <v>Old</v>
      </c>
      <c r="G6236" t="str">
        <f t="shared" si="195"/>
        <v>Existing</v>
      </c>
    </row>
    <row r="6237" spans="1:7" ht="19" x14ac:dyDescent="0.25">
      <c r="A6237" s="7">
        <v>2014</v>
      </c>
      <c r="B6237" s="7" t="s">
        <v>787</v>
      </c>
      <c r="C6237" s="7" t="s">
        <v>5</v>
      </c>
      <c r="D6237" s="24">
        <v>881546.65</v>
      </c>
      <c r="E6237">
        <f>INDEX('B. Store opening dates'!$B$5:$B$2448,MATCH('A. Sales by store'!B6237,'B. Store opening dates'!$A$5:$A$2448,0))</f>
        <v>2005</v>
      </c>
      <c r="F6237" t="str">
        <f t="shared" si="194"/>
        <v>Old</v>
      </c>
      <c r="G6237" t="str">
        <f t="shared" si="195"/>
        <v>Existing</v>
      </c>
    </row>
    <row r="6238" spans="1:7" ht="19" x14ac:dyDescent="0.25">
      <c r="A6238" s="7">
        <v>2015</v>
      </c>
      <c r="B6238" s="7" t="s">
        <v>787</v>
      </c>
      <c r="C6238" s="7" t="s">
        <v>6</v>
      </c>
      <c r="D6238" s="24">
        <v>224826.35</v>
      </c>
      <c r="E6238">
        <f>INDEX('B. Store opening dates'!$B$5:$B$2448,MATCH('A. Sales by store'!B6238,'B. Store opening dates'!$A$5:$A$2448,0))</f>
        <v>2005</v>
      </c>
      <c r="F6238" t="str">
        <f t="shared" si="194"/>
        <v>Old</v>
      </c>
      <c r="G6238" t="str">
        <f t="shared" si="195"/>
        <v>Existing</v>
      </c>
    </row>
    <row r="6239" spans="1:7" ht="19" x14ac:dyDescent="0.25">
      <c r="A6239" s="7">
        <v>2014</v>
      </c>
      <c r="B6239" s="7" t="s">
        <v>787</v>
      </c>
      <c r="C6239" s="7" t="s">
        <v>6</v>
      </c>
      <c r="D6239" s="24">
        <v>156635.07</v>
      </c>
      <c r="E6239">
        <f>INDEX('B. Store opening dates'!$B$5:$B$2448,MATCH('A. Sales by store'!B6239,'B. Store opening dates'!$A$5:$A$2448,0))</f>
        <v>2005</v>
      </c>
      <c r="F6239" t="str">
        <f t="shared" si="194"/>
        <v>Old</v>
      </c>
      <c r="G6239" t="str">
        <f t="shared" si="195"/>
        <v>Existing</v>
      </c>
    </row>
    <row r="6240" spans="1:7" ht="19" x14ac:dyDescent="0.25">
      <c r="A6240" s="7">
        <v>2015</v>
      </c>
      <c r="B6240" s="7" t="s">
        <v>787</v>
      </c>
      <c r="C6240" s="7" t="s">
        <v>7</v>
      </c>
      <c r="D6240" s="24">
        <v>133459.42000000001</v>
      </c>
      <c r="E6240">
        <f>INDEX('B. Store opening dates'!$B$5:$B$2448,MATCH('A. Sales by store'!B6240,'B. Store opening dates'!$A$5:$A$2448,0))</f>
        <v>2005</v>
      </c>
      <c r="F6240" t="str">
        <f t="shared" si="194"/>
        <v>Old</v>
      </c>
      <c r="G6240" t="str">
        <f t="shared" si="195"/>
        <v>Existing</v>
      </c>
    </row>
    <row r="6241" spans="1:7" ht="19" x14ac:dyDescent="0.25">
      <c r="A6241" s="7">
        <v>2014</v>
      </c>
      <c r="B6241" s="7" t="s">
        <v>787</v>
      </c>
      <c r="C6241" s="7" t="s">
        <v>7</v>
      </c>
      <c r="D6241" s="24">
        <v>140635.66</v>
      </c>
      <c r="E6241">
        <f>INDEX('B. Store opening dates'!$B$5:$B$2448,MATCH('A. Sales by store'!B6241,'B. Store opening dates'!$A$5:$A$2448,0))</f>
        <v>2005</v>
      </c>
      <c r="F6241" t="str">
        <f t="shared" si="194"/>
        <v>Old</v>
      </c>
      <c r="G6241" t="str">
        <f t="shared" si="195"/>
        <v>Existing</v>
      </c>
    </row>
    <row r="6242" spans="1:7" ht="19" x14ac:dyDescent="0.25">
      <c r="A6242" s="7">
        <v>2015</v>
      </c>
      <c r="B6242" s="7" t="s">
        <v>787</v>
      </c>
      <c r="C6242" s="7" t="s">
        <v>8</v>
      </c>
      <c r="D6242" s="24">
        <v>654583.18000000005</v>
      </c>
      <c r="E6242">
        <f>INDEX('B. Store opening dates'!$B$5:$B$2448,MATCH('A. Sales by store'!B6242,'B. Store opening dates'!$A$5:$A$2448,0))</f>
        <v>2005</v>
      </c>
      <c r="F6242" t="str">
        <f t="shared" si="194"/>
        <v>Old</v>
      </c>
      <c r="G6242" t="str">
        <f t="shared" si="195"/>
        <v>Existing</v>
      </c>
    </row>
    <row r="6243" spans="1:7" ht="19" x14ac:dyDescent="0.25">
      <c r="A6243" s="7">
        <v>2014</v>
      </c>
      <c r="B6243" s="7" t="s">
        <v>787</v>
      </c>
      <c r="C6243" s="7" t="s">
        <v>8</v>
      </c>
      <c r="D6243" s="24">
        <v>678556.38</v>
      </c>
      <c r="E6243">
        <f>INDEX('B. Store opening dates'!$B$5:$B$2448,MATCH('A. Sales by store'!B6243,'B. Store opening dates'!$A$5:$A$2448,0))</f>
        <v>2005</v>
      </c>
      <c r="F6243" t="str">
        <f t="shared" si="194"/>
        <v>Old</v>
      </c>
      <c r="G6243" t="str">
        <f t="shared" si="195"/>
        <v>Existing</v>
      </c>
    </row>
    <row r="6244" spans="1:7" ht="19" x14ac:dyDescent="0.25">
      <c r="A6244" s="7">
        <v>2015</v>
      </c>
      <c r="B6244" s="7" t="s">
        <v>788</v>
      </c>
      <c r="C6244" s="7" t="s">
        <v>5</v>
      </c>
      <c r="D6244" s="24">
        <v>576932.62</v>
      </c>
      <c r="E6244">
        <f>INDEX('B. Store opening dates'!$B$5:$B$2448,MATCH('A. Sales by store'!B6244,'B. Store opening dates'!$A$5:$A$2448,0))</f>
        <v>2005</v>
      </c>
      <c r="F6244" t="str">
        <f t="shared" si="194"/>
        <v>Old</v>
      </c>
      <c r="G6244" t="str">
        <f t="shared" si="195"/>
        <v>Existing</v>
      </c>
    </row>
    <row r="6245" spans="1:7" ht="19" x14ac:dyDescent="0.25">
      <c r="A6245" s="7">
        <v>2014</v>
      </c>
      <c r="B6245" s="7" t="s">
        <v>788</v>
      </c>
      <c r="C6245" s="7" t="s">
        <v>5</v>
      </c>
      <c r="D6245" s="24">
        <v>637213.31000000006</v>
      </c>
      <c r="E6245">
        <f>INDEX('B. Store opening dates'!$B$5:$B$2448,MATCH('A. Sales by store'!B6245,'B. Store opening dates'!$A$5:$A$2448,0))</f>
        <v>2005</v>
      </c>
      <c r="F6245" t="str">
        <f t="shared" si="194"/>
        <v>Old</v>
      </c>
      <c r="G6245" t="str">
        <f t="shared" si="195"/>
        <v>Existing</v>
      </c>
    </row>
    <row r="6246" spans="1:7" ht="19" x14ac:dyDescent="0.25">
      <c r="A6246" s="7">
        <v>2015</v>
      </c>
      <c r="B6246" s="7" t="s">
        <v>788</v>
      </c>
      <c r="C6246" s="7" t="s">
        <v>6</v>
      </c>
      <c r="D6246" s="24">
        <v>549874.97</v>
      </c>
      <c r="E6246">
        <f>INDEX('B. Store opening dates'!$B$5:$B$2448,MATCH('A. Sales by store'!B6246,'B. Store opening dates'!$A$5:$A$2448,0))</f>
        <v>2005</v>
      </c>
      <c r="F6246" t="str">
        <f t="shared" si="194"/>
        <v>Old</v>
      </c>
      <c r="G6246" t="str">
        <f t="shared" si="195"/>
        <v>Existing</v>
      </c>
    </row>
    <row r="6247" spans="1:7" ht="19" x14ac:dyDescent="0.25">
      <c r="A6247" s="7">
        <v>2014</v>
      </c>
      <c r="B6247" s="7" t="s">
        <v>788</v>
      </c>
      <c r="C6247" s="7" t="s">
        <v>6</v>
      </c>
      <c r="D6247" s="24">
        <v>400233.44</v>
      </c>
      <c r="E6247">
        <f>INDEX('B. Store opening dates'!$B$5:$B$2448,MATCH('A. Sales by store'!B6247,'B. Store opening dates'!$A$5:$A$2448,0))</f>
        <v>2005</v>
      </c>
      <c r="F6247" t="str">
        <f t="shared" si="194"/>
        <v>Old</v>
      </c>
      <c r="G6247" t="str">
        <f t="shared" si="195"/>
        <v>Existing</v>
      </c>
    </row>
    <row r="6248" spans="1:7" ht="19" x14ac:dyDescent="0.25">
      <c r="A6248" s="7">
        <v>2015</v>
      </c>
      <c r="B6248" s="7" t="s">
        <v>788</v>
      </c>
      <c r="C6248" s="7" t="s">
        <v>7</v>
      </c>
      <c r="D6248" s="24">
        <v>209862.81</v>
      </c>
      <c r="E6248">
        <f>INDEX('B. Store opening dates'!$B$5:$B$2448,MATCH('A. Sales by store'!B6248,'B. Store opening dates'!$A$5:$A$2448,0))</f>
        <v>2005</v>
      </c>
      <c r="F6248" t="str">
        <f t="shared" si="194"/>
        <v>Old</v>
      </c>
      <c r="G6248" t="str">
        <f t="shared" si="195"/>
        <v>Existing</v>
      </c>
    </row>
    <row r="6249" spans="1:7" ht="19" x14ac:dyDescent="0.25">
      <c r="A6249" s="7">
        <v>2014</v>
      </c>
      <c r="B6249" s="7" t="s">
        <v>788</v>
      </c>
      <c r="C6249" s="7" t="s">
        <v>7</v>
      </c>
      <c r="D6249" s="24">
        <v>219288.77</v>
      </c>
      <c r="E6249">
        <f>INDEX('B. Store opening dates'!$B$5:$B$2448,MATCH('A. Sales by store'!B6249,'B. Store opening dates'!$A$5:$A$2448,0))</f>
        <v>2005</v>
      </c>
      <c r="F6249" t="str">
        <f t="shared" si="194"/>
        <v>Old</v>
      </c>
      <c r="G6249" t="str">
        <f t="shared" si="195"/>
        <v>Existing</v>
      </c>
    </row>
    <row r="6250" spans="1:7" ht="19" x14ac:dyDescent="0.25">
      <c r="A6250" s="7">
        <v>2015</v>
      </c>
      <c r="B6250" s="7" t="s">
        <v>788</v>
      </c>
      <c r="C6250" s="7" t="s">
        <v>8</v>
      </c>
      <c r="D6250" s="24">
        <v>711112.11</v>
      </c>
      <c r="E6250">
        <f>INDEX('B. Store opening dates'!$B$5:$B$2448,MATCH('A. Sales by store'!B6250,'B. Store opening dates'!$A$5:$A$2448,0))</f>
        <v>2005</v>
      </c>
      <c r="F6250" t="str">
        <f t="shared" si="194"/>
        <v>Old</v>
      </c>
      <c r="G6250" t="str">
        <f t="shared" si="195"/>
        <v>Existing</v>
      </c>
    </row>
    <row r="6251" spans="1:7" ht="19" x14ac:dyDescent="0.25">
      <c r="A6251" s="7">
        <v>2014</v>
      </c>
      <c r="B6251" s="7" t="s">
        <v>788</v>
      </c>
      <c r="C6251" s="7" t="s">
        <v>8</v>
      </c>
      <c r="D6251" s="24">
        <v>746544.22</v>
      </c>
      <c r="E6251">
        <f>INDEX('B. Store opening dates'!$B$5:$B$2448,MATCH('A. Sales by store'!B6251,'B. Store opening dates'!$A$5:$A$2448,0))</f>
        <v>2005</v>
      </c>
      <c r="F6251" t="str">
        <f t="shared" si="194"/>
        <v>Old</v>
      </c>
      <c r="G6251" t="str">
        <f t="shared" si="195"/>
        <v>Existing</v>
      </c>
    </row>
    <row r="6252" spans="1:7" ht="19" x14ac:dyDescent="0.25">
      <c r="A6252" s="7">
        <v>2015</v>
      </c>
      <c r="B6252" s="7" t="s">
        <v>789</v>
      </c>
      <c r="C6252" s="7" t="s">
        <v>5</v>
      </c>
      <c r="D6252" s="24">
        <v>711055.48</v>
      </c>
      <c r="E6252">
        <f>INDEX('B. Store opening dates'!$B$5:$B$2448,MATCH('A. Sales by store'!B6252,'B. Store opening dates'!$A$5:$A$2448,0))</f>
        <v>2005</v>
      </c>
      <c r="F6252" t="str">
        <f t="shared" si="194"/>
        <v>Old</v>
      </c>
      <c r="G6252" t="str">
        <f t="shared" si="195"/>
        <v>Existing</v>
      </c>
    </row>
    <row r="6253" spans="1:7" ht="19" x14ac:dyDescent="0.25">
      <c r="A6253" s="7">
        <v>2014</v>
      </c>
      <c r="B6253" s="7" t="s">
        <v>789</v>
      </c>
      <c r="C6253" s="7" t="s">
        <v>5</v>
      </c>
      <c r="D6253" s="24">
        <v>776646.4</v>
      </c>
      <c r="E6253">
        <f>INDEX('B. Store opening dates'!$B$5:$B$2448,MATCH('A. Sales by store'!B6253,'B. Store opening dates'!$A$5:$A$2448,0))</f>
        <v>2005</v>
      </c>
      <c r="F6253" t="str">
        <f t="shared" si="194"/>
        <v>Old</v>
      </c>
      <c r="G6253" t="str">
        <f t="shared" si="195"/>
        <v>Existing</v>
      </c>
    </row>
    <row r="6254" spans="1:7" ht="19" x14ac:dyDescent="0.25">
      <c r="A6254" s="7">
        <v>2015</v>
      </c>
      <c r="B6254" s="7" t="s">
        <v>789</v>
      </c>
      <c r="C6254" s="7" t="s">
        <v>6</v>
      </c>
      <c r="D6254" s="24">
        <v>557896.17000000004</v>
      </c>
      <c r="E6254">
        <f>INDEX('B. Store opening dates'!$B$5:$B$2448,MATCH('A. Sales by store'!B6254,'B. Store opening dates'!$A$5:$A$2448,0))</f>
        <v>2005</v>
      </c>
      <c r="F6254" t="str">
        <f t="shared" si="194"/>
        <v>Old</v>
      </c>
      <c r="G6254" t="str">
        <f t="shared" si="195"/>
        <v>Existing</v>
      </c>
    </row>
    <row r="6255" spans="1:7" ht="19" x14ac:dyDescent="0.25">
      <c r="A6255" s="7">
        <v>2014</v>
      </c>
      <c r="B6255" s="7" t="s">
        <v>789</v>
      </c>
      <c r="C6255" s="7" t="s">
        <v>6</v>
      </c>
      <c r="D6255" s="24">
        <v>386396.08</v>
      </c>
      <c r="E6255">
        <f>INDEX('B. Store opening dates'!$B$5:$B$2448,MATCH('A. Sales by store'!B6255,'B. Store opening dates'!$A$5:$A$2448,0))</f>
        <v>2005</v>
      </c>
      <c r="F6255" t="str">
        <f t="shared" si="194"/>
        <v>Old</v>
      </c>
      <c r="G6255" t="str">
        <f t="shared" si="195"/>
        <v>Existing</v>
      </c>
    </row>
    <row r="6256" spans="1:7" ht="19" x14ac:dyDescent="0.25">
      <c r="A6256" s="7">
        <v>2015</v>
      </c>
      <c r="B6256" s="7" t="s">
        <v>789</v>
      </c>
      <c r="C6256" s="7" t="s">
        <v>7</v>
      </c>
      <c r="D6256" s="24">
        <v>164459.76</v>
      </c>
      <c r="E6256">
        <f>INDEX('B. Store opening dates'!$B$5:$B$2448,MATCH('A. Sales by store'!B6256,'B. Store opening dates'!$A$5:$A$2448,0))</f>
        <v>2005</v>
      </c>
      <c r="F6256" t="str">
        <f t="shared" si="194"/>
        <v>Old</v>
      </c>
      <c r="G6256" t="str">
        <f t="shared" si="195"/>
        <v>Existing</v>
      </c>
    </row>
    <row r="6257" spans="1:7" ht="19" x14ac:dyDescent="0.25">
      <c r="A6257" s="7">
        <v>2014</v>
      </c>
      <c r="B6257" s="7" t="s">
        <v>789</v>
      </c>
      <c r="C6257" s="7" t="s">
        <v>7</v>
      </c>
      <c r="D6257" s="24">
        <v>174578.64</v>
      </c>
      <c r="E6257">
        <f>INDEX('B. Store opening dates'!$B$5:$B$2448,MATCH('A. Sales by store'!B6257,'B. Store opening dates'!$A$5:$A$2448,0))</f>
        <v>2005</v>
      </c>
      <c r="F6257" t="str">
        <f t="shared" si="194"/>
        <v>Old</v>
      </c>
      <c r="G6257" t="str">
        <f t="shared" si="195"/>
        <v>Existing</v>
      </c>
    </row>
    <row r="6258" spans="1:7" ht="19" x14ac:dyDescent="0.25">
      <c r="A6258" s="7">
        <v>2015</v>
      </c>
      <c r="B6258" s="7" t="s">
        <v>789</v>
      </c>
      <c r="C6258" s="7" t="s">
        <v>8</v>
      </c>
      <c r="D6258" s="24">
        <v>778945.34</v>
      </c>
      <c r="E6258">
        <f>INDEX('B. Store opening dates'!$B$5:$B$2448,MATCH('A. Sales by store'!B6258,'B. Store opening dates'!$A$5:$A$2448,0))</f>
        <v>2005</v>
      </c>
      <c r="F6258" t="str">
        <f t="shared" si="194"/>
        <v>Old</v>
      </c>
      <c r="G6258" t="str">
        <f t="shared" si="195"/>
        <v>Existing</v>
      </c>
    </row>
    <row r="6259" spans="1:7" ht="19" x14ac:dyDescent="0.25">
      <c r="A6259" s="7">
        <v>2014</v>
      </c>
      <c r="B6259" s="7" t="s">
        <v>789</v>
      </c>
      <c r="C6259" s="7" t="s">
        <v>8</v>
      </c>
      <c r="D6259" s="24">
        <v>815857.37</v>
      </c>
      <c r="E6259">
        <f>INDEX('B. Store opening dates'!$B$5:$B$2448,MATCH('A. Sales by store'!B6259,'B. Store opening dates'!$A$5:$A$2448,0))</f>
        <v>2005</v>
      </c>
      <c r="F6259" t="str">
        <f t="shared" si="194"/>
        <v>Old</v>
      </c>
      <c r="G6259" t="str">
        <f t="shared" si="195"/>
        <v>Existing</v>
      </c>
    </row>
    <row r="6260" spans="1:7" ht="19" x14ac:dyDescent="0.25">
      <c r="A6260" s="7">
        <v>2015</v>
      </c>
      <c r="B6260" s="7" t="s">
        <v>790</v>
      </c>
      <c r="C6260" s="7" t="s">
        <v>5</v>
      </c>
      <c r="D6260" s="24">
        <v>603912.52</v>
      </c>
      <c r="E6260">
        <f>INDEX('B. Store opening dates'!$B$5:$B$2448,MATCH('A. Sales by store'!B6260,'B. Store opening dates'!$A$5:$A$2448,0))</f>
        <v>2005</v>
      </c>
      <c r="F6260" t="str">
        <f t="shared" si="194"/>
        <v>Old</v>
      </c>
      <c r="G6260" t="str">
        <f t="shared" si="195"/>
        <v>Existing</v>
      </c>
    </row>
    <row r="6261" spans="1:7" ht="19" x14ac:dyDescent="0.25">
      <c r="A6261" s="7">
        <v>2014</v>
      </c>
      <c r="B6261" s="7" t="s">
        <v>790</v>
      </c>
      <c r="C6261" s="7" t="s">
        <v>5</v>
      </c>
      <c r="D6261" s="24">
        <v>666504.5</v>
      </c>
      <c r="E6261">
        <f>INDEX('B. Store opening dates'!$B$5:$B$2448,MATCH('A. Sales by store'!B6261,'B. Store opening dates'!$A$5:$A$2448,0))</f>
        <v>2005</v>
      </c>
      <c r="F6261" t="str">
        <f t="shared" si="194"/>
        <v>Old</v>
      </c>
      <c r="G6261" t="str">
        <f t="shared" si="195"/>
        <v>Existing</v>
      </c>
    </row>
    <row r="6262" spans="1:7" ht="19" x14ac:dyDescent="0.25">
      <c r="A6262" s="7">
        <v>2015</v>
      </c>
      <c r="B6262" s="7" t="s">
        <v>790</v>
      </c>
      <c r="C6262" s="7" t="s">
        <v>6</v>
      </c>
      <c r="D6262" s="24">
        <v>379611.3</v>
      </c>
      <c r="E6262">
        <f>INDEX('B. Store opening dates'!$B$5:$B$2448,MATCH('A. Sales by store'!B6262,'B. Store opening dates'!$A$5:$A$2448,0))</f>
        <v>2005</v>
      </c>
      <c r="F6262" t="str">
        <f t="shared" si="194"/>
        <v>Old</v>
      </c>
      <c r="G6262" t="str">
        <f t="shared" si="195"/>
        <v>Existing</v>
      </c>
    </row>
    <row r="6263" spans="1:7" ht="19" x14ac:dyDescent="0.25">
      <c r="A6263" s="7">
        <v>2014</v>
      </c>
      <c r="B6263" s="7" t="s">
        <v>790</v>
      </c>
      <c r="C6263" s="7" t="s">
        <v>6</v>
      </c>
      <c r="D6263" s="24">
        <v>281843.84999999998</v>
      </c>
      <c r="E6263">
        <f>INDEX('B. Store opening dates'!$B$5:$B$2448,MATCH('A. Sales by store'!B6263,'B. Store opening dates'!$A$5:$A$2448,0))</f>
        <v>2005</v>
      </c>
      <c r="F6263" t="str">
        <f t="shared" si="194"/>
        <v>Old</v>
      </c>
      <c r="G6263" t="str">
        <f t="shared" si="195"/>
        <v>Existing</v>
      </c>
    </row>
    <row r="6264" spans="1:7" ht="19" x14ac:dyDescent="0.25">
      <c r="A6264" s="7">
        <v>2015</v>
      </c>
      <c r="B6264" s="7" t="s">
        <v>790</v>
      </c>
      <c r="C6264" s="7" t="s">
        <v>7</v>
      </c>
      <c r="D6264" s="24">
        <v>114647.35</v>
      </c>
      <c r="E6264">
        <f>INDEX('B. Store opening dates'!$B$5:$B$2448,MATCH('A. Sales by store'!B6264,'B. Store opening dates'!$A$5:$A$2448,0))</f>
        <v>2005</v>
      </c>
      <c r="F6264" t="str">
        <f t="shared" si="194"/>
        <v>Old</v>
      </c>
      <c r="G6264" t="str">
        <f t="shared" si="195"/>
        <v>Existing</v>
      </c>
    </row>
    <row r="6265" spans="1:7" ht="19" x14ac:dyDescent="0.25">
      <c r="A6265" s="7">
        <v>2014</v>
      </c>
      <c r="B6265" s="7" t="s">
        <v>790</v>
      </c>
      <c r="C6265" s="7" t="s">
        <v>7</v>
      </c>
      <c r="D6265" s="24">
        <v>120572.88</v>
      </c>
      <c r="E6265">
        <f>INDEX('B. Store opening dates'!$B$5:$B$2448,MATCH('A. Sales by store'!B6265,'B. Store opening dates'!$A$5:$A$2448,0))</f>
        <v>2005</v>
      </c>
      <c r="F6265" t="str">
        <f t="shared" si="194"/>
        <v>Old</v>
      </c>
      <c r="G6265" t="str">
        <f t="shared" si="195"/>
        <v>Existing</v>
      </c>
    </row>
    <row r="6266" spans="1:7" ht="19" x14ac:dyDescent="0.25">
      <c r="A6266" s="7">
        <v>2015</v>
      </c>
      <c r="B6266" s="7" t="s">
        <v>790</v>
      </c>
      <c r="C6266" s="7" t="s">
        <v>8</v>
      </c>
      <c r="D6266" s="24">
        <v>791575.57</v>
      </c>
      <c r="E6266">
        <f>INDEX('B. Store opening dates'!$B$5:$B$2448,MATCH('A. Sales by store'!B6266,'B. Store opening dates'!$A$5:$A$2448,0))</f>
        <v>2005</v>
      </c>
      <c r="F6266" t="str">
        <f t="shared" si="194"/>
        <v>Old</v>
      </c>
      <c r="G6266" t="str">
        <f t="shared" si="195"/>
        <v>Existing</v>
      </c>
    </row>
    <row r="6267" spans="1:7" ht="19" x14ac:dyDescent="0.25">
      <c r="A6267" s="7">
        <v>2014</v>
      </c>
      <c r="B6267" s="7" t="s">
        <v>790</v>
      </c>
      <c r="C6267" s="7" t="s">
        <v>8</v>
      </c>
      <c r="D6267" s="24">
        <v>814637.61</v>
      </c>
      <c r="E6267">
        <f>INDEX('B. Store opening dates'!$B$5:$B$2448,MATCH('A. Sales by store'!B6267,'B. Store opening dates'!$A$5:$A$2448,0))</f>
        <v>2005</v>
      </c>
      <c r="F6267" t="str">
        <f t="shared" si="194"/>
        <v>Old</v>
      </c>
      <c r="G6267" t="str">
        <f t="shared" si="195"/>
        <v>Existing</v>
      </c>
    </row>
    <row r="6268" spans="1:7" ht="19" x14ac:dyDescent="0.25">
      <c r="A6268" s="7">
        <v>2015</v>
      </c>
      <c r="B6268" s="7" t="s">
        <v>791</v>
      </c>
      <c r="C6268" s="7" t="s">
        <v>5</v>
      </c>
      <c r="D6268" s="24">
        <v>512344.97</v>
      </c>
      <c r="E6268">
        <f>INDEX('B. Store opening dates'!$B$5:$B$2448,MATCH('A. Sales by store'!B6268,'B. Store opening dates'!$A$5:$A$2448,0))</f>
        <v>2005</v>
      </c>
      <c r="F6268" t="str">
        <f t="shared" si="194"/>
        <v>Old</v>
      </c>
      <c r="G6268" t="str">
        <f t="shared" si="195"/>
        <v>Existing</v>
      </c>
    </row>
    <row r="6269" spans="1:7" ht="19" x14ac:dyDescent="0.25">
      <c r="A6269" s="7">
        <v>2014</v>
      </c>
      <c r="B6269" s="7" t="s">
        <v>791</v>
      </c>
      <c r="C6269" s="7" t="s">
        <v>5</v>
      </c>
      <c r="D6269" s="24">
        <v>561506.65</v>
      </c>
      <c r="E6269">
        <f>INDEX('B. Store opening dates'!$B$5:$B$2448,MATCH('A. Sales by store'!B6269,'B. Store opening dates'!$A$5:$A$2448,0))</f>
        <v>2005</v>
      </c>
      <c r="F6269" t="str">
        <f t="shared" si="194"/>
        <v>Old</v>
      </c>
      <c r="G6269" t="str">
        <f t="shared" si="195"/>
        <v>Existing</v>
      </c>
    </row>
    <row r="6270" spans="1:7" ht="19" x14ac:dyDescent="0.25">
      <c r="A6270" s="7">
        <v>2015</v>
      </c>
      <c r="B6270" s="7" t="s">
        <v>791</v>
      </c>
      <c r="C6270" s="7" t="s">
        <v>6</v>
      </c>
      <c r="D6270" s="24">
        <v>497387.71</v>
      </c>
      <c r="E6270">
        <f>INDEX('B. Store opening dates'!$B$5:$B$2448,MATCH('A. Sales by store'!B6270,'B. Store opening dates'!$A$5:$A$2448,0))</f>
        <v>2005</v>
      </c>
      <c r="F6270" t="str">
        <f t="shared" si="194"/>
        <v>Old</v>
      </c>
      <c r="G6270" t="str">
        <f t="shared" si="195"/>
        <v>Existing</v>
      </c>
    </row>
    <row r="6271" spans="1:7" ht="19" x14ac:dyDescent="0.25">
      <c r="A6271" s="7">
        <v>2014</v>
      </c>
      <c r="B6271" s="7" t="s">
        <v>791</v>
      </c>
      <c r="C6271" s="7" t="s">
        <v>6</v>
      </c>
      <c r="D6271" s="24">
        <v>359689</v>
      </c>
      <c r="E6271">
        <f>INDEX('B. Store opening dates'!$B$5:$B$2448,MATCH('A. Sales by store'!B6271,'B. Store opening dates'!$A$5:$A$2448,0))</f>
        <v>2005</v>
      </c>
      <c r="F6271" t="str">
        <f t="shared" si="194"/>
        <v>Old</v>
      </c>
      <c r="G6271" t="str">
        <f t="shared" si="195"/>
        <v>Existing</v>
      </c>
    </row>
    <row r="6272" spans="1:7" ht="19" x14ac:dyDescent="0.25">
      <c r="A6272" s="7">
        <v>2015</v>
      </c>
      <c r="B6272" s="7" t="s">
        <v>791</v>
      </c>
      <c r="C6272" s="7" t="s">
        <v>7</v>
      </c>
      <c r="D6272" s="24">
        <v>239016.15</v>
      </c>
      <c r="E6272">
        <f>INDEX('B. Store opening dates'!$B$5:$B$2448,MATCH('A. Sales by store'!B6272,'B. Store opening dates'!$A$5:$A$2448,0))</f>
        <v>2005</v>
      </c>
      <c r="F6272" t="str">
        <f t="shared" si="194"/>
        <v>Old</v>
      </c>
      <c r="G6272" t="str">
        <f t="shared" si="195"/>
        <v>Existing</v>
      </c>
    </row>
    <row r="6273" spans="1:7" ht="19" x14ac:dyDescent="0.25">
      <c r="A6273" s="7">
        <v>2014</v>
      </c>
      <c r="B6273" s="7" t="s">
        <v>791</v>
      </c>
      <c r="C6273" s="7" t="s">
        <v>7</v>
      </c>
      <c r="D6273" s="24">
        <v>252084.19</v>
      </c>
      <c r="E6273">
        <f>INDEX('B. Store opening dates'!$B$5:$B$2448,MATCH('A. Sales by store'!B6273,'B. Store opening dates'!$A$5:$A$2448,0))</f>
        <v>2005</v>
      </c>
      <c r="F6273" t="str">
        <f t="shared" si="194"/>
        <v>Old</v>
      </c>
      <c r="G6273" t="str">
        <f t="shared" si="195"/>
        <v>Existing</v>
      </c>
    </row>
    <row r="6274" spans="1:7" ht="19" x14ac:dyDescent="0.25">
      <c r="A6274" s="7">
        <v>2015</v>
      </c>
      <c r="B6274" s="7" t="s">
        <v>791</v>
      </c>
      <c r="C6274" s="7" t="s">
        <v>8</v>
      </c>
      <c r="D6274" s="24">
        <v>709175.21</v>
      </c>
      <c r="E6274">
        <f>INDEX('B. Store opening dates'!$B$5:$B$2448,MATCH('A. Sales by store'!B6274,'B. Store opening dates'!$A$5:$A$2448,0))</f>
        <v>2005</v>
      </c>
      <c r="F6274" t="str">
        <f t="shared" si="194"/>
        <v>Old</v>
      </c>
      <c r="G6274" t="str">
        <f t="shared" si="195"/>
        <v>Existing</v>
      </c>
    </row>
    <row r="6275" spans="1:7" ht="19" x14ac:dyDescent="0.25">
      <c r="A6275" s="7">
        <v>2014</v>
      </c>
      <c r="B6275" s="7" t="s">
        <v>791</v>
      </c>
      <c r="C6275" s="7" t="s">
        <v>8</v>
      </c>
      <c r="D6275" s="24">
        <v>744207.23</v>
      </c>
      <c r="E6275">
        <f>INDEX('B. Store opening dates'!$B$5:$B$2448,MATCH('A. Sales by store'!B6275,'B. Store opening dates'!$A$5:$A$2448,0))</f>
        <v>2005</v>
      </c>
      <c r="F6275" t="str">
        <f t="shared" si="194"/>
        <v>Old</v>
      </c>
      <c r="G6275" t="str">
        <f t="shared" si="195"/>
        <v>Existing</v>
      </c>
    </row>
    <row r="6276" spans="1:7" ht="19" x14ac:dyDescent="0.25">
      <c r="A6276" s="7">
        <v>2015</v>
      </c>
      <c r="B6276" s="7" t="s">
        <v>792</v>
      </c>
      <c r="C6276" s="7" t="s">
        <v>5</v>
      </c>
      <c r="D6276" s="24">
        <v>589881.74</v>
      </c>
      <c r="E6276">
        <f>INDEX('B. Store opening dates'!$B$5:$B$2448,MATCH('A. Sales by store'!B6276,'B. Store opening dates'!$A$5:$A$2448,0))</f>
        <v>2005</v>
      </c>
      <c r="F6276" t="str">
        <f t="shared" si="194"/>
        <v>Old</v>
      </c>
      <c r="G6276" t="str">
        <f t="shared" si="195"/>
        <v>Existing</v>
      </c>
    </row>
    <row r="6277" spans="1:7" ht="19" x14ac:dyDescent="0.25">
      <c r="A6277" s="7">
        <v>2014</v>
      </c>
      <c r="B6277" s="7" t="s">
        <v>792</v>
      </c>
      <c r="C6277" s="7" t="s">
        <v>5</v>
      </c>
      <c r="D6277" s="24">
        <v>643235.99</v>
      </c>
      <c r="E6277">
        <f>INDEX('B. Store opening dates'!$B$5:$B$2448,MATCH('A. Sales by store'!B6277,'B. Store opening dates'!$A$5:$A$2448,0))</f>
        <v>2005</v>
      </c>
      <c r="F6277" t="str">
        <f t="shared" ref="F6277:F6340" si="196">IF(A6277 = 2015, IF(E6277&lt; 2015, "Old","New"),IF(E6277 &lt; 2014, "Old","New"))</f>
        <v>Old</v>
      </c>
      <c r="G6277" t="str">
        <f t="shared" ref="G6277:G6340" si="197">IF(A6277 = 2015, IF(E6277&lt; 2015, "Existing","New"),"Existing")</f>
        <v>Existing</v>
      </c>
    </row>
    <row r="6278" spans="1:7" ht="19" x14ac:dyDescent="0.25">
      <c r="A6278" s="7">
        <v>2015</v>
      </c>
      <c r="B6278" s="7" t="s">
        <v>792</v>
      </c>
      <c r="C6278" s="7" t="s">
        <v>6</v>
      </c>
      <c r="D6278" s="24">
        <v>462787.84000000003</v>
      </c>
      <c r="E6278">
        <f>INDEX('B. Store opening dates'!$B$5:$B$2448,MATCH('A. Sales by store'!B6278,'B. Store opening dates'!$A$5:$A$2448,0))</f>
        <v>2005</v>
      </c>
      <c r="F6278" t="str">
        <f t="shared" si="196"/>
        <v>Old</v>
      </c>
      <c r="G6278" t="str">
        <f t="shared" si="197"/>
        <v>Existing</v>
      </c>
    </row>
    <row r="6279" spans="1:7" ht="19" x14ac:dyDescent="0.25">
      <c r="A6279" s="7">
        <v>2014</v>
      </c>
      <c r="B6279" s="7" t="s">
        <v>792</v>
      </c>
      <c r="C6279" s="7" t="s">
        <v>6</v>
      </c>
      <c r="D6279" s="24">
        <v>324693.59000000003</v>
      </c>
      <c r="E6279">
        <f>INDEX('B. Store opening dates'!$B$5:$B$2448,MATCH('A. Sales by store'!B6279,'B. Store opening dates'!$A$5:$A$2448,0))</f>
        <v>2005</v>
      </c>
      <c r="F6279" t="str">
        <f t="shared" si="196"/>
        <v>Old</v>
      </c>
      <c r="G6279" t="str">
        <f t="shared" si="197"/>
        <v>Existing</v>
      </c>
    </row>
    <row r="6280" spans="1:7" ht="19" x14ac:dyDescent="0.25">
      <c r="A6280" s="7">
        <v>2015</v>
      </c>
      <c r="B6280" s="7" t="s">
        <v>792</v>
      </c>
      <c r="C6280" s="7" t="s">
        <v>7</v>
      </c>
      <c r="D6280" s="24">
        <v>58335.55</v>
      </c>
      <c r="E6280">
        <f>INDEX('B. Store opening dates'!$B$5:$B$2448,MATCH('A. Sales by store'!B6280,'B. Store opening dates'!$A$5:$A$2448,0))</f>
        <v>2005</v>
      </c>
      <c r="F6280" t="str">
        <f t="shared" si="196"/>
        <v>Old</v>
      </c>
      <c r="G6280" t="str">
        <f t="shared" si="197"/>
        <v>Existing</v>
      </c>
    </row>
    <row r="6281" spans="1:7" ht="19" x14ac:dyDescent="0.25">
      <c r="A6281" s="7">
        <v>2014</v>
      </c>
      <c r="B6281" s="7" t="s">
        <v>792</v>
      </c>
      <c r="C6281" s="7" t="s">
        <v>7</v>
      </c>
      <c r="D6281" s="24">
        <v>61277.56</v>
      </c>
      <c r="E6281">
        <f>INDEX('B. Store opening dates'!$B$5:$B$2448,MATCH('A. Sales by store'!B6281,'B. Store opening dates'!$A$5:$A$2448,0))</f>
        <v>2005</v>
      </c>
      <c r="F6281" t="str">
        <f t="shared" si="196"/>
        <v>Old</v>
      </c>
      <c r="G6281" t="str">
        <f t="shared" si="197"/>
        <v>Existing</v>
      </c>
    </row>
    <row r="6282" spans="1:7" ht="19" x14ac:dyDescent="0.25">
      <c r="A6282" s="7">
        <v>2015</v>
      </c>
      <c r="B6282" s="7" t="s">
        <v>792</v>
      </c>
      <c r="C6282" s="7" t="s">
        <v>8</v>
      </c>
      <c r="D6282" s="24">
        <v>645737.93000000005</v>
      </c>
      <c r="E6282">
        <f>INDEX('B. Store opening dates'!$B$5:$B$2448,MATCH('A. Sales by store'!B6282,'B. Store opening dates'!$A$5:$A$2448,0))</f>
        <v>2005</v>
      </c>
      <c r="F6282" t="str">
        <f t="shared" si="196"/>
        <v>Old</v>
      </c>
      <c r="G6282" t="str">
        <f t="shared" si="197"/>
        <v>Existing</v>
      </c>
    </row>
    <row r="6283" spans="1:7" ht="19" x14ac:dyDescent="0.25">
      <c r="A6283" s="7">
        <v>2014</v>
      </c>
      <c r="B6283" s="7" t="s">
        <v>792</v>
      </c>
      <c r="C6283" s="7" t="s">
        <v>8</v>
      </c>
      <c r="D6283" s="24">
        <v>677450.39</v>
      </c>
      <c r="E6283">
        <f>INDEX('B. Store opening dates'!$B$5:$B$2448,MATCH('A. Sales by store'!B6283,'B. Store opening dates'!$A$5:$A$2448,0))</f>
        <v>2005</v>
      </c>
      <c r="F6283" t="str">
        <f t="shared" si="196"/>
        <v>Old</v>
      </c>
      <c r="G6283" t="str">
        <f t="shared" si="197"/>
        <v>Existing</v>
      </c>
    </row>
    <row r="6284" spans="1:7" ht="19" x14ac:dyDescent="0.25">
      <c r="A6284" s="7">
        <v>2015</v>
      </c>
      <c r="B6284" s="7" t="s">
        <v>793</v>
      </c>
      <c r="C6284" s="7" t="s">
        <v>5</v>
      </c>
      <c r="D6284" s="24">
        <v>761637.27</v>
      </c>
      <c r="E6284">
        <f>INDEX('B. Store opening dates'!$B$5:$B$2448,MATCH('A. Sales by store'!B6284,'B. Store opening dates'!$A$5:$A$2448,0))</f>
        <v>2005</v>
      </c>
      <c r="F6284" t="str">
        <f t="shared" si="196"/>
        <v>Old</v>
      </c>
      <c r="G6284" t="str">
        <f t="shared" si="197"/>
        <v>Existing</v>
      </c>
    </row>
    <row r="6285" spans="1:7" ht="19" x14ac:dyDescent="0.25">
      <c r="A6285" s="7">
        <v>2014</v>
      </c>
      <c r="B6285" s="7" t="s">
        <v>793</v>
      </c>
      <c r="C6285" s="7" t="s">
        <v>5</v>
      </c>
      <c r="D6285" s="24">
        <v>843155.42</v>
      </c>
      <c r="E6285">
        <f>INDEX('B. Store opening dates'!$B$5:$B$2448,MATCH('A. Sales by store'!B6285,'B. Store opening dates'!$A$5:$A$2448,0))</f>
        <v>2005</v>
      </c>
      <c r="F6285" t="str">
        <f t="shared" si="196"/>
        <v>Old</v>
      </c>
      <c r="G6285" t="str">
        <f t="shared" si="197"/>
        <v>Existing</v>
      </c>
    </row>
    <row r="6286" spans="1:7" ht="19" x14ac:dyDescent="0.25">
      <c r="A6286" s="7">
        <v>2015</v>
      </c>
      <c r="B6286" s="7" t="s">
        <v>793</v>
      </c>
      <c r="C6286" s="7" t="s">
        <v>6</v>
      </c>
      <c r="D6286" s="24">
        <v>482576.6</v>
      </c>
      <c r="E6286">
        <f>INDEX('B. Store opening dates'!$B$5:$B$2448,MATCH('A. Sales by store'!B6286,'B. Store opening dates'!$A$5:$A$2448,0))</f>
        <v>2005</v>
      </c>
      <c r="F6286" t="str">
        <f t="shared" si="196"/>
        <v>Old</v>
      </c>
      <c r="G6286" t="str">
        <f t="shared" si="197"/>
        <v>Existing</v>
      </c>
    </row>
    <row r="6287" spans="1:7" ht="19" x14ac:dyDescent="0.25">
      <c r="A6287" s="7">
        <v>2014</v>
      </c>
      <c r="B6287" s="7" t="s">
        <v>793</v>
      </c>
      <c r="C6287" s="7" t="s">
        <v>6</v>
      </c>
      <c r="D6287" s="24">
        <v>347573.48</v>
      </c>
      <c r="E6287">
        <f>INDEX('B. Store opening dates'!$B$5:$B$2448,MATCH('A. Sales by store'!B6287,'B. Store opening dates'!$A$5:$A$2448,0))</f>
        <v>2005</v>
      </c>
      <c r="F6287" t="str">
        <f t="shared" si="196"/>
        <v>Old</v>
      </c>
      <c r="G6287" t="str">
        <f t="shared" si="197"/>
        <v>Existing</v>
      </c>
    </row>
    <row r="6288" spans="1:7" ht="19" x14ac:dyDescent="0.25">
      <c r="A6288" s="7">
        <v>2015</v>
      </c>
      <c r="B6288" s="7" t="s">
        <v>793</v>
      </c>
      <c r="C6288" s="7" t="s">
        <v>7</v>
      </c>
      <c r="D6288" s="24">
        <v>122528.48</v>
      </c>
      <c r="E6288">
        <f>INDEX('B. Store opening dates'!$B$5:$B$2448,MATCH('A. Sales by store'!B6288,'B. Store opening dates'!$A$5:$A$2448,0))</f>
        <v>2005</v>
      </c>
      <c r="F6288" t="str">
        <f t="shared" si="196"/>
        <v>Old</v>
      </c>
      <c r="G6288" t="str">
        <f t="shared" si="197"/>
        <v>Existing</v>
      </c>
    </row>
    <row r="6289" spans="1:7" ht="19" x14ac:dyDescent="0.25">
      <c r="A6289" s="7">
        <v>2014</v>
      </c>
      <c r="B6289" s="7" t="s">
        <v>793</v>
      </c>
      <c r="C6289" s="7" t="s">
        <v>7</v>
      </c>
      <c r="D6289" s="24">
        <v>128941.31</v>
      </c>
      <c r="E6289">
        <f>INDEX('B. Store opening dates'!$B$5:$B$2448,MATCH('A. Sales by store'!B6289,'B. Store opening dates'!$A$5:$A$2448,0))</f>
        <v>2005</v>
      </c>
      <c r="F6289" t="str">
        <f t="shared" si="196"/>
        <v>Old</v>
      </c>
      <c r="G6289" t="str">
        <f t="shared" si="197"/>
        <v>Existing</v>
      </c>
    </row>
    <row r="6290" spans="1:7" ht="19" x14ac:dyDescent="0.25">
      <c r="A6290" s="7">
        <v>2015</v>
      </c>
      <c r="B6290" s="7" t="s">
        <v>793</v>
      </c>
      <c r="C6290" s="7" t="s">
        <v>8</v>
      </c>
      <c r="D6290" s="24">
        <v>761528.77</v>
      </c>
      <c r="E6290">
        <f>INDEX('B. Store opening dates'!$B$5:$B$2448,MATCH('A. Sales by store'!B6290,'B. Store opening dates'!$A$5:$A$2448,0))</f>
        <v>2005</v>
      </c>
      <c r="F6290" t="str">
        <f t="shared" si="196"/>
        <v>Old</v>
      </c>
      <c r="G6290" t="str">
        <f t="shared" si="197"/>
        <v>Existing</v>
      </c>
    </row>
    <row r="6291" spans="1:7" ht="19" x14ac:dyDescent="0.25">
      <c r="A6291" s="7">
        <v>2014</v>
      </c>
      <c r="B6291" s="7" t="s">
        <v>793</v>
      </c>
      <c r="C6291" s="7" t="s">
        <v>8</v>
      </c>
      <c r="D6291" s="24">
        <v>788867.39</v>
      </c>
      <c r="E6291">
        <f>INDEX('B. Store opening dates'!$B$5:$B$2448,MATCH('A. Sales by store'!B6291,'B. Store opening dates'!$A$5:$A$2448,0))</f>
        <v>2005</v>
      </c>
      <c r="F6291" t="str">
        <f t="shared" si="196"/>
        <v>Old</v>
      </c>
      <c r="G6291" t="str">
        <f t="shared" si="197"/>
        <v>Existing</v>
      </c>
    </row>
    <row r="6292" spans="1:7" ht="19" x14ac:dyDescent="0.25">
      <c r="A6292" s="7">
        <v>2015</v>
      </c>
      <c r="B6292" s="7" t="s">
        <v>794</v>
      </c>
      <c r="C6292" s="7" t="s">
        <v>5</v>
      </c>
      <c r="D6292" s="24">
        <v>765499.04</v>
      </c>
      <c r="E6292">
        <f>INDEX('B. Store opening dates'!$B$5:$B$2448,MATCH('A. Sales by store'!B6292,'B. Store opening dates'!$A$5:$A$2448,0))</f>
        <v>2005</v>
      </c>
      <c r="F6292" t="str">
        <f t="shared" si="196"/>
        <v>Old</v>
      </c>
      <c r="G6292" t="str">
        <f t="shared" si="197"/>
        <v>Existing</v>
      </c>
    </row>
    <row r="6293" spans="1:7" ht="19" x14ac:dyDescent="0.25">
      <c r="A6293" s="7">
        <v>2014</v>
      </c>
      <c r="B6293" s="7" t="s">
        <v>794</v>
      </c>
      <c r="C6293" s="7" t="s">
        <v>5</v>
      </c>
      <c r="D6293" s="24">
        <v>846301.85</v>
      </c>
      <c r="E6293">
        <f>INDEX('B. Store opening dates'!$B$5:$B$2448,MATCH('A. Sales by store'!B6293,'B. Store opening dates'!$A$5:$A$2448,0))</f>
        <v>2005</v>
      </c>
      <c r="F6293" t="str">
        <f t="shared" si="196"/>
        <v>Old</v>
      </c>
      <c r="G6293" t="str">
        <f t="shared" si="197"/>
        <v>Existing</v>
      </c>
    </row>
    <row r="6294" spans="1:7" ht="19" x14ac:dyDescent="0.25">
      <c r="A6294" s="7">
        <v>2015</v>
      </c>
      <c r="B6294" s="7" t="s">
        <v>794</v>
      </c>
      <c r="C6294" s="7" t="s">
        <v>6</v>
      </c>
      <c r="D6294" s="24">
        <v>310370.32</v>
      </c>
      <c r="E6294">
        <f>INDEX('B. Store opening dates'!$B$5:$B$2448,MATCH('A. Sales by store'!B6294,'B. Store opening dates'!$A$5:$A$2448,0))</f>
        <v>2005</v>
      </c>
      <c r="F6294" t="str">
        <f t="shared" si="196"/>
        <v>Old</v>
      </c>
      <c r="G6294" t="str">
        <f t="shared" si="197"/>
        <v>Existing</v>
      </c>
    </row>
    <row r="6295" spans="1:7" ht="19" x14ac:dyDescent="0.25">
      <c r="A6295" s="7">
        <v>2014</v>
      </c>
      <c r="B6295" s="7" t="s">
        <v>794</v>
      </c>
      <c r="C6295" s="7" t="s">
        <v>6</v>
      </c>
      <c r="D6295" s="24">
        <v>224247.69</v>
      </c>
      <c r="E6295">
        <f>INDEX('B. Store opening dates'!$B$5:$B$2448,MATCH('A. Sales by store'!B6295,'B. Store opening dates'!$A$5:$A$2448,0))</f>
        <v>2005</v>
      </c>
      <c r="F6295" t="str">
        <f t="shared" si="196"/>
        <v>Old</v>
      </c>
      <c r="G6295" t="str">
        <f t="shared" si="197"/>
        <v>Existing</v>
      </c>
    </row>
    <row r="6296" spans="1:7" ht="19" x14ac:dyDescent="0.25">
      <c r="A6296" s="7">
        <v>2015</v>
      </c>
      <c r="B6296" s="7" t="s">
        <v>794</v>
      </c>
      <c r="C6296" s="7" t="s">
        <v>7</v>
      </c>
      <c r="D6296" s="24">
        <v>148879.95000000001</v>
      </c>
      <c r="E6296">
        <f>INDEX('B. Store opening dates'!$B$5:$B$2448,MATCH('A. Sales by store'!B6296,'B. Store opening dates'!$A$5:$A$2448,0))</f>
        <v>2005</v>
      </c>
      <c r="F6296" t="str">
        <f t="shared" si="196"/>
        <v>Old</v>
      </c>
      <c r="G6296" t="str">
        <f t="shared" si="197"/>
        <v>Existing</v>
      </c>
    </row>
    <row r="6297" spans="1:7" ht="19" x14ac:dyDescent="0.25">
      <c r="A6297" s="7">
        <v>2014</v>
      </c>
      <c r="B6297" s="7" t="s">
        <v>794</v>
      </c>
      <c r="C6297" s="7" t="s">
        <v>7</v>
      </c>
      <c r="D6297" s="24">
        <v>156654.13</v>
      </c>
      <c r="E6297">
        <f>INDEX('B. Store opening dates'!$B$5:$B$2448,MATCH('A. Sales by store'!B6297,'B. Store opening dates'!$A$5:$A$2448,0))</f>
        <v>2005</v>
      </c>
      <c r="F6297" t="str">
        <f t="shared" si="196"/>
        <v>Old</v>
      </c>
      <c r="G6297" t="str">
        <f t="shared" si="197"/>
        <v>Existing</v>
      </c>
    </row>
    <row r="6298" spans="1:7" ht="19" x14ac:dyDescent="0.25">
      <c r="A6298" s="7">
        <v>2015</v>
      </c>
      <c r="B6298" s="7" t="s">
        <v>794</v>
      </c>
      <c r="C6298" s="7" t="s">
        <v>8</v>
      </c>
      <c r="D6298" s="24">
        <v>699157.78</v>
      </c>
      <c r="E6298">
        <f>INDEX('B. Store opening dates'!$B$5:$B$2448,MATCH('A. Sales by store'!B6298,'B. Store opening dates'!$A$5:$A$2448,0))</f>
        <v>2005</v>
      </c>
      <c r="F6298" t="str">
        <f t="shared" si="196"/>
        <v>Old</v>
      </c>
      <c r="G6298" t="str">
        <f t="shared" si="197"/>
        <v>Existing</v>
      </c>
    </row>
    <row r="6299" spans="1:7" ht="19" x14ac:dyDescent="0.25">
      <c r="A6299" s="7">
        <v>2014</v>
      </c>
      <c r="B6299" s="7" t="s">
        <v>794</v>
      </c>
      <c r="C6299" s="7" t="s">
        <v>8</v>
      </c>
      <c r="D6299" s="24">
        <v>724988.66</v>
      </c>
      <c r="E6299">
        <f>INDEX('B. Store opening dates'!$B$5:$B$2448,MATCH('A. Sales by store'!B6299,'B. Store opening dates'!$A$5:$A$2448,0))</f>
        <v>2005</v>
      </c>
      <c r="F6299" t="str">
        <f t="shared" si="196"/>
        <v>Old</v>
      </c>
      <c r="G6299" t="str">
        <f t="shared" si="197"/>
        <v>Existing</v>
      </c>
    </row>
    <row r="6300" spans="1:7" ht="19" x14ac:dyDescent="0.25">
      <c r="A6300" s="7">
        <v>2015</v>
      </c>
      <c r="B6300" s="7" t="s">
        <v>795</v>
      </c>
      <c r="C6300" s="7" t="s">
        <v>5</v>
      </c>
      <c r="D6300" s="24">
        <v>748543.74</v>
      </c>
      <c r="E6300">
        <f>INDEX('B. Store opening dates'!$B$5:$B$2448,MATCH('A. Sales by store'!B6300,'B. Store opening dates'!$A$5:$A$2448,0))</f>
        <v>2005</v>
      </c>
      <c r="F6300" t="str">
        <f t="shared" si="196"/>
        <v>Old</v>
      </c>
      <c r="G6300" t="str">
        <f t="shared" si="197"/>
        <v>Existing</v>
      </c>
    </row>
    <row r="6301" spans="1:7" ht="19" x14ac:dyDescent="0.25">
      <c r="A6301" s="7">
        <v>2014</v>
      </c>
      <c r="B6301" s="7" t="s">
        <v>795</v>
      </c>
      <c r="C6301" s="7" t="s">
        <v>5</v>
      </c>
      <c r="D6301" s="24">
        <v>825259.81</v>
      </c>
      <c r="E6301">
        <f>INDEX('B. Store opening dates'!$B$5:$B$2448,MATCH('A. Sales by store'!B6301,'B. Store opening dates'!$A$5:$A$2448,0))</f>
        <v>2005</v>
      </c>
      <c r="F6301" t="str">
        <f t="shared" si="196"/>
        <v>Old</v>
      </c>
      <c r="G6301" t="str">
        <f t="shared" si="197"/>
        <v>Existing</v>
      </c>
    </row>
    <row r="6302" spans="1:7" ht="19" x14ac:dyDescent="0.25">
      <c r="A6302" s="7">
        <v>2015</v>
      </c>
      <c r="B6302" s="7" t="s">
        <v>795</v>
      </c>
      <c r="C6302" s="7" t="s">
        <v>6</v>
      </c>
      <c r="D6302" s="24">
        <v>255167.2</v>
      </c>
      <c r="E6302">
        <f>INDEX('B. Store opening dates'!$B$5:$B$2448,MATCH('A. Sales by store'!B6302,'B. Store opening dates'!$A$5:$A$2448,0))</f>
        <v>2005</v>
      </c>
      <c r="F6302" t="str">
        <f t="shared" si="196"/>
        <v>Old</v>
      </c>
      <c r="G6302" t="str">
        <f t="shared" si="197"/>
        <v>Existing</v>
      </c>
    </row>
    <row r="6303" spans="1:7" ht="19" x14ac:dyDescent="0.25">
      <c r="A6303" s="7">
        <v>2014</v>
      </c>
      <c r="B6303" s="7" t="s">
        <v>795</v>
      </c>
      <c r="C6303" s="7" t="s">
        <v>6</v>
      </c>
      <c r="D6303" s="24">
        <v>183244.01</v>
      </c>
      <c r="E6303">
        <f>INDEX('B. Store opening dates'!$B$5:$B$2448,MATCH('A. Sales by store'!B6303,'B. Store opening dates'!$A$5:$A$2448,0))</f>
        <v>2005</v>
      </c>
      <c r="F6303" t="str">
        <f t="shared" si="196"/>
        <v>Old</v>
      </c>
      <c r="G6303" t="str">
        <f t="shared" si="197"/>
        <v>Existing</v>
      </c>
    </row>
    <row r="6304" spans="1:7" ht="19" x14ac:dyDescent="0.25">
      <c r="A6304" s="7">
        <v>2015</v>
      </c>
      <c r="B6304" s="7" t="s">
        <v>795</v>
      </c>
      <c r="C6304" s="7" t="s">
        <v>7</v>
      </c>
      <c r="D6304" s="24">
        <v>71134.75</v>
      </c>
      <c r="E6304">
        <f>INDEX('B. Store opening dates'!$B$5:$B$2448,MATCH('A. Sales by store'!B6304,'B. Store opening dates'!$A$5:$A$2448,0))</f>
        <v>2005</v>
      </c>
      <c r="F6304" t="str">
        <f t="shared" si="196"/>
        <v>Old</v>
      </c>
      <c r="G6304" t="str">
        <f t="shared" si="197"/>
        <v>Existing</v>
      </c>
    </row>
    <row r="6305" spans="1:7" ht="19" x14ac:dyDescent="0.25">
      <c r="A6305" s="7">
        <v>2014</v>
      </c>
      <c r="B6305" s="7" t="s">
        <v>795</v>
      </c>
      <c r="C6305" s="7" t="s">
        <v>7</v>
      </c>
      <c r="D6305" s="24">
        <v>75460.070000000007</v>
      </c>
      <c r="E6305">
        <f>INDEX('B. Store opening dates'!$B$5:$B$2448,MATCH('A. Sales by store'!B6305,'B. Store opening dates'!$A$5:$A$2448,0))</f>
        <v>2005</v>
      </c>
      <c r="F6305" t="str">
        <f t="shared" si="196"/>
        <v>Old</v>
      </c>
      <c r="G6305" t="str">
        <f t="shared" si="197"/>
        <v>Existing</v>
      </c>
    </row>
    <row r="6306" spans="1:7" ht="19" x14ac:dyDescent="0.25">
      <c r="A6306" s="7">
        <v>2015</v>
      </c>
      <c r="B6306" s="7" t="s">
        <v>795</v>
      </c>
      <c r="C6306" s="7" t="s">
        <v>8</v>
      </c>
      <c r="D6306" s="24">
        <v>462720.89</v>
      </c>
      <c r="E6306">
        <f>INDEX('B. Store opening dates'!$B$5:$B$2448,MATCH('A. Sales by store'!B6306,'B. Store opening dates'!$A$5:$A$2448,0))</f>
        <v>2005</v>
      </c>
      <c r="F6306" t="str">
        <f t="shared" si="196"/>
        <v>Old</v>
      </c>
      <c r="G6306" t="str">
        <f t="shared" si="197"/>
        <v>Existing</v>
      </c>
    </row>
    <row r="6307" spans="1:7" ht="19" x14ac:dyDescent="0.25">
      <c r="A6307" s="7">
        <v>2014</v>
      </c>
      <c r="B6307" s="7" t="s">
        <v>795</v>
      </c>
      <c r="C6307" s="7" t="s">
        <v>8</v>
      </c>
      <c r="D6307" s="24">
        <v>478010.87</v>
      </c>
      <c r="E6307">
        <f>INDEX('B. Store opening dates'!$B$5:$B$2448,MATCH('A. Sales by store'!B6307,'B. Store opening dates'!$A$5:$A$2448,0))</f>
        <v>2005</v>
      </c>
      <c r="F6307" t="str">
        <f t="shared" si="196"/>
        <v>Old</v>
      </c>
      <c r="G6307" t="str">
        <f t="shared" si="197"/>
        <v>Existing</v>
      </c>
    </row>
    <row r="6308" spans="1:7" ht="19" x14ac:dyDescent="0.25">
      <c r="A6308" s="7">
        <v>2015</v>
      </c>
      <c r="B6308" s="7" t="s">
        <v>796</v>
      </c>
      <c r="C6308" s="7" t="s">
        <v>5</v>
      </c>
      <c r="D6308" s="24">
        <v>474351.67</v>
      </c>
      <c r="E6308">
        <f>INDEX('B. Store opening dates'!$B$5:$B$2448,MATCH('A. Sales by store'!B6308,'B. Store opening dates'!$A$5:$A$2448,0))</f>
        <v>2005</v>
      </c>
      <c r="F6308" t="str">
        <f t="shared" si="196"/>
        <v>Old</v>
      </c>
      <c r="G6308" t="str">
        <f t="shared" si="197"/>
        <v>Existing</v>
      </c>
    </row>
    <row r="6309" spans="1:7" ht="19" x14ac:dyDescent="0.25">
      <c r="A6309" s="7">
        <v>2014</v>
      </c>
      <c r="B6309" s="7" t="s">
        <v>796</v>
      </c>
      <c r="C6309" s="7" t="s">
        <v>5</v>
      </c>
      <c r="D6309" s="24">
        <v>523703.46</v>
      </c>
      <c r="E6309">
        <f>INDEX('B. Store opening dates'!$B$5:$B$2448,MATCH('A. Sales by store'!B6309,'B. Store opening dates'!$A$5:$A$2448,0))</f>
        <v>2005</v>
      </c>
      <c r="F6309" t="str">
        <f t="shared" si="196"/>
        <v>Old</v>
      </c>
      <c r="G6309" t="str">
        <f t="shared" si="197"/>
        <v>Existing</v>
      </c>
    </row>
    <row r="6310" spans="1:7" ht="19" x14ac:dyDescent="0.25">
      <c r="A6310" s="7">
        <v>2015</v>
      </c>
      <c r="B6310" s="7" t="s">
        <v>796</v>
      </c>
      <c r="C6310" s="7" t="s">
        <v>6</v>
      </c>
      <c r="D6310" s="24">
        <v>590306.03</v>
      </c>
      <c r="E6310">
        <f>INDEX('B. Store opening dates'!$B$5:$B$2448,MATCH('A. Sales by store'!B6310,'B. Store opening dates'!$A$5:$A$2448,0))</f>
        <v>2005</v>
      </c>
      <c r="F6310" t="str">
        <f t="shared" si="196"/>
        <v>Old</v>
      </c>
      <c r="G6310" t="str">
        <f t="shared" si="197"/>
        <v>Existing</v>
      </c>
    </row>
    <row r="6311" spans="1:7" ht="19" x14ac:dyDescent="0.25">
      <c r="A6311" s="7">
        <v>2014</v>
      </c>
      <c r="B6311" s="7" t="s">
        <v>796</v>
      </c>
      <c r="C6311" s="7" t="s">
        <v>6</v>
      </c>
      <c r="D6311" s="24">
        <v>412781.98</v>
      </c>
      <c r="E6311">
        <f>INDEX('B. Store opening dates'!$B$5:$B$2448,MATCH('A. Sales by store'!B6311,'B. Store opening dates'!$A$5:$A$2448,0))</f>
        <v>2005</v>
      </c>
      <c r="F6311" t="str">
        <f t="shared" si="196"/>
        <v>Old</v>
      </c>
      <c r="G6311" t="str">
        <f t="shared" si="197"/>
        <v>Existing</v>
      </c>
    </row>
    <row r="6312" spans="1:7" ht="19" x14ac:dyDescent="0.25">
      <c r="A6312" s="7">
        <v>2015</v>
      </c>
      <c r="B6312" s="7" t="s">
        <v>796</v>
      </c>
      <c r="C6312" s="7" t="s">
        <v>7</v>
      </c>
      <c r="D6312" s="24">
        <v>239454.47</v>
      </c>
      <c r="E6312">
        <f>INDEX('B. Store opening dates'!$B$5:$B$2448,MATCH('A. Sales by store'!B6312,'B. Store opening dates'!$A$5:$A$2448,0))</f>
        <v>2005</v>
      </c>
      <c r="F6312" t="str">
        <f t="shared" si="196"/>
        <v>Old</v>
      </c>
      <c r="G6312" t="str">
        <f t="shared" si="197"/>
        <v>Existing</v>
      </c>
    </row>
    <row r="6313" spans="1:7" ht="19" x14ac:dyDescent="0.25">
      <c r="A6313" s="7">
        <v>2014</v>
      </c>
      <c r="B6313" s="7" t="s">
        <v>796</v>
      </c>
      <c r="C6313" s="7" t="s">
        <v>7</v>
      </c>
      <c r="D6313" s="24">
        <v>254884.44</v>
      </c>
      <c r="E6313">
        <f>INDEX('B. Store opening dates'!$B$5:$B$2448,MATCH('A. Sales by store'!B6313,'B. Store opening dates'!$A$5:$A$2448,0))</f>
        <v>2005</v>
      </c>
      <c r="F6313" t="str">
        <f t="shared" si="196"/>
        <v>Old</v>
      </c>
      <c r="G6313" t="str">
        <f t="shared" si="197"/>
        <v>Existing</v>
      </c>
    </row>
    <row r="6314" spans="1:7" ht="19" x14ac:dyDescent="0.25">
      <c r="A6314" s="7">
        <v>2015</v>
      </c>
      <c r="B6314" s="7" t="s">
        <v>796</v>
      </c>
      <c r="C6314" s="7" t="s">
        <v>8</v>
      </c>
      <c r="D6314" s="24">
        <v>560203.86</v>
      </c>
      <c r="E6314">
        <f>INDEX('B. Store opening dates'!$B$5:$B$2448,MATCH('A. Sales by store'!B6314,'B. Store opening dates'!$A$5:$A$2448,0))</f>
        <v>2005</v>
      </c>
      <c r="F6314" t="str">
        <f t="shared" si="196"/>
        <v>Old</v>
      </c>
      <c r="G6314" t="str">
        <f t="shared" si="197"/>
        <v>Existing</v>
      </c>
    </row>
    <row r="6315" spans="1:7" ht="19" x14ac:dyDescent="0.25">
      <c r="A6315" s="7">
        <v>2014</v>
      </c>
      <c r="B6315" s="7" t="s">
        <v>796</v>
      </c>
      <c r="C6315" s="7" t="s">
        <v>8</v>
      </c>
      <c r="D6315" s="24">
        <v>580093.25</v>
      </c>
      <c r="E6315">
        <f>INDEX('B. Store opening dates'!$B$5:$B$2448,MATCH('A. Sales by store'!B6315,'B. Store opening dates'!$A$5:$A$2448,0))</f>
        <v>2005</v>
      </c>
      <c r="F6315" t="str">
        <f t="shared" si="196"/>
        <v>Old</v>
      </c>
      <c r="G6315" t="str">
        <f t="shared" si="197"/>
        <v>Existing</v>
      </c>
    </row>
    <row r="6316" spans="1:7" ht="19" x14ac:dyDescent="0.25">
      <c r="A6316" s="7">
        <v>2015</v>
      </c>
      <c r="B6316" s="7" t="s">
        <v>797</v>
      </c>
      <c r="C6316" s="7" t="s">
        <v>5</v>
      </c>
      <c r="D6316" s="24">
        <v>809292.72</v>
      </c>
      <c r="E6316">
        <f>INDEX('B. Store opening dates'!$B$5:$B$2448,MATCH('A. Sales by store'!B6316,'B. Store opening dates'!$A$5:$A$2448,0))</f>
        <v>2005</v>
      </c>
      <c r="F6316" t="str">
        <f t="shared" si="196"/>
        <v>Old</v>
      </c>
      <c r="G6316" t="str">
        <f t="shared" si="197"/>
        <v>Existing</v>
      </c>
    </row>
    <row r="6317" spans="1:7" ht="19" x14ac:dyDescent="0.25">
      <c r="A6317" s="7">
        <v>2014</v>
      </c>
      <c r="B6317" s="7" t="s">
        <v>797</v>
      </c>
      <c r="C6317" s="7" t="s">
        <v>5</v>
      </c>
      <c r="D6317" s="24">
        <v>890014.15</v>
      </c>
      <c r="E6317">
        <f>INDEX('B. Store opening dates'!$B$5:$B$2448,MATCH('A. Sales by store'!B6317,'B. Store opening dates'!$A$5:$A$2448,0))</f>
        <v>2005</v>
      </c>
      <c r="F6317" t="str">
        <f t="shared" si="196"/>
        <v>Old</v>
      </c>
      <c r="G6317" t="str">
        <f t="shared" si="197"/>
        <v>Existing</v>
      </c>
    </row>
    <row r="6318" spans="1:7" ht="19" x14ac:dyDescent="0.25">
      <c r="A6318" s="7">
        <v>2015</v>
      </c>
      <c r="B6318" s="7" t="s">
        <v>797</v>
      </c>
      <c r="C6318" s="7" t="s">
        <v>6</v>
      </c>
      <c r="D6318" s="24">
        <v>429731.36</v>
      </c>
      <c r="E6318">
        <f>INDEX('B. Store opening dates'!$B$5:$B$2448,MATCH('A. Sales by store'!B6318,'B. Store opening dates'!$A$5:$A$2448,0))</f>
        <v>2005</v>
      </c>
      <c r="F6318" t="str">
        <f t="shared" si="196"/>
        <v>Old</v>
      </c>
      <c r="G6318" t="str">
        <f t="shared" si="197"/>
        <v>Existing</v>
      </c>
    </row>
    <row r="6319" spans="1:7" ht="19" x14ac:dyDescent="0.25">
      <c r="A6319" s="7">
        <v>2014</v>
      </c>
      <c r="B6319" s="7" t="s">
        <v>797</v>
      </c>
      <c r="C6319" s="7" t="s">
        <v>6</v>
      </c>
      <c r="D6319" s="24">
        <v>313909.59999999998</v>
      </c>
      <c r="E6319">
        <f>INDEX('B. Store opening dates'!$B$5:$B$2448,MATCH('A. Sales by store'!B6319,'B. Store opening dates'!$A$5:$A$2448,0))</f>
        <v>2005</v>
      </c>
      <c r="F6319" t="str">
        <f t="shared" si="196"/>
        <v>Old</v>
      </c>
      <c r="G6319" t="str">
        <f t="shared" si="197"/>
        <v>Existing</v>
      </c>
    </row>
    <row r="6320" spans="1:7" ht="19" x14ac:dyDescent="0.25">
      <c r="A6320" s="7">
        <v>2015</v>
      </c>
      <c r="B6320" s="7" t="s">
        <v>797</v>
      </c>
      <c r="C6320" s="7" t="s">
        <v>7</v>
      </c>
      <c r="D6320" s="24">
        <v>174386.61</v>
      </c>
      <c r="E6320">
        <f>INDEX('B. Store opening dates'!$B$5:$B$2448,MATCH('A. Sales by store'!B6320,'B. Store opening dates'!$A$5:$A$2448,0))</f>
        <v>2005</v>
      </c>
      <c r="F6320" t="str">
        <f t="shared" si="196"/>
        <v>Old</v>
      </c>
      <c r="G6320" t="str">
        <f t="shared" si="197"/>
        <v>Existing</v>
      </c>
    </row>
    <row r="6321" spans="1:7" ht="19" x14ac:dyDescent="0.25">
      <c r="A6321" s="7">
        <v>2014</v>
      </c>
      <c r="B6321" s="7" t="s">
        <v>797</v>
      </c>
      <c r="C6321" s="7" t="s">
        <v>7</v>
      </c>
      <c r="D6321" s="24">
        <v>184898.8</v>
      </c>
      <c r="E6321">
        <f>INDEX('B. Store opening dates'!$B$5:$B$2448,MATCH('A. Sales by store'!B6321,'B. Store opening dates'!$A$5:$A$2448,0))</f>
        <v>2005</v>
      </c>
      <c r="F6321" t="str">
        <f t="shared" si="196"/>
        <v>Old</v>
      </c>
      <c r="G6321" t="str">
        <f t="shared" si="197"/>
        <v>Existing</v>
      </c>
    </row>
    <row r="6322" spans="1:7" ht="19" x14ac:dyDescent="0.25">
      <c r="A6322" s="7">
        <v>2015</v>
      </c>
      <c r="B6322" s="7" t="s">
        <v>797</v>
      </c>
      <c r="C6322" s="7" t="s">
        <v>8</v>
      </c>
      <c r="D6322" s="24">
        <v>526806.9</v>
      </c>
      <c r="E6322">
        <f>INDEX('B. Store opening dates'!$B$5:$B$2448,MATCH('A. Sales by store'!B6322,'B. Store opening dates'!$A$5:$A$2448,0))</f>
        <v>2005</v>
      </c>
      <c r="F6322" t="str">
        <f t="shared" si="196"/>
        <v>Old</v>
      </c>
      <c r="G6322" t="str">
        <f t="shared" si="197"/>
        <v>Existing</v>
      </c>
    </row>
    <row r="6323" spans="1:7" ht="19" x14ac:dyDescent="0.25">
      <c r="A6323" s="7">
        <v>2014</v>
      </c>
      <c r="B6323" s="7" t="s">
        <v>797</v>
      </c>
      <c r="C6323" s="7" t="s">
        <v>8</v>
      </c>
      <c r="D6323" s="24">
        <v>543193.81999999995</v>
      </c>
      <c r="E6323">
        <f>INDEX('B. Store opening dates'!$B$5:$B$2448,MATCH('A. Sales by store'!B6323,'B. Store opening dates'!$A$5:$A$2448,0))</f>
        <v>2005</v>
      </c>
      <c r="F6323" t="str">
        <f t="shared" si="196"/>
        <v>Old</v>
      </c>
      <c r="G6323" t="str">
        <f t="shared" si="197"/>
        <v>Existing</v>
      </c>
    </row>
    <row r="6324" spans="1:7" ht="19" x14ac:dyDescent="0.25">
      <c r="A6324" s="7">
        <v>2015</v>
      </c>
      <c r="B6324" s="7" t="s">
        <v>798</v>
      </c>
      <c r="C6324" s="7" t="s">
        <v>5</v>
      </c>
      <c r="D6324" s="24">
        <v>776379.68</v>
      </c>
      <c r="E6324">
        <f>INDEX('B. Store opening dates'!$B$5:$B$2448,MATCH('A. Sales by store'!B6324,'B. Store opening dates'!$A$5:$A$2448,0))</f>
        <v>2005</v>
      </c>
      <c r="F6324" t="str">
        <f t="shared" si="196"/>
        <v>Old</v>
      </c>
      <c r="G6324" t="str">
        <f t="shared" si="197"/>
        <v>Existing</v>
      </c>
    </row>
    <row r="6325" spans="1:7" ht="19" x14ac:dyDescent="0.25">
      <c r="A6325" s="7">
        <v>2014</v>
      </c>
      <c r="B6325" s="7" t="s">
        <v>798</v>
      </c>
      <c r="C6325" s="7" t="s">
        <v>5</v>
      </c>
      <c r="D6325" s="24">
        <v>857522.14</v>
      </c>
      <c r="E6325">
        <f>INDEX('B. Store opening dates'!$B$5:$B$2448,MATCH('A. Sales by store'!B6325,'B. Store opening dates'!$A$5:$A$2448,0))</f>
        <v>2005</v>
      </c>
      <c r="F6325" t="str">
        <f t="shared" si="196"/>
        <v>Old</v>
      </c>
      <c r="G6325" t="str">
        <f t="shared" si="197"/>
        <v>Existing</v>
      </c>
    </row>
    <row r="6326" spans="1:7" ht="19" x14ac:dyDescent="0.25">
      <c r="A6326" s="7">
        <v>2015</v>
      </c>
      <c r="B6326" s="7" t="s">
        <v>798</v>
      </c>
      <c r="C6326" s="7" t="s">
        <v>6</v>
      </c>
      <c r="D6326" s="24">
        <v>391594.4</v>
      </c>
      <c r="E6326">
        <f>INDEX('B. Store opening dates'!$B$5:$B$2448,MATCH('A. Sales by store'!B6326,'B. Store opening dates'!$A$5:$A$2448,0))</f>
        <v>2005</v>
      </c>
      <c r="F6326" t="str">
        <f t="shared" si="196"/>
        <v>Old</v>
      </c>
      <c r="G6326" t="str">
        <f t="shared" si="197"/>
        <v>Existing</v>
      </c>
    </row>
    <row r="6327" spans="1:7" ht="19" x14ac:dyDescent="0.25">
      <c r="A6327" s="7">
        <v>2014</v>
      </c>
      <c r="B6327" s="7" t="s">
        <v>798</v>
      </c>
      <c r="C6327" s="7" t="s">
        <v>6</v>
      </c>
      <c r="D6327" s="24">
        <v>278131.51</v>
      </c>
      <c r="E6327">
        <f>INDEX('B. Store opening dates'!$B$5:$B$2448,MATCH('A. Sales by store'!B6327,'B. Store opening dates'!$A$5:$A$2448,0))</f>
        <v>2005</v>
      </c>
      <c r="F6327" t="str">
        <f t="shared" si="196"/>
        <v>Old</v>
      </c>
      <c r="G6327" t="str">
        <f t="shared" si="197"/>
        <v>Existing</v>
      </c>
    </row>
    <row r="6328" spans="1:7" ht="19" x14ac:dyDescent="0.25">
      <c r="A6328" s="7">
        <v>2015</v>
      </c>
      <c r="B6328" s="7" t="s">
        <v>798</v>
      </c>
      <c r="C6328" s="7" t="s">
        <v>7</v>
      </c>
      <c r="D6328" s="24">
        <v>217407.97</v>
      </c>
      <c r="E6328">
        <f>INDEX('B. Store opening dates'!$B$5:$B$2448,MATCH('A. Sales by store'!B6328,'B. Store opening dates'!$A$5:$A$2448,0))</f>
        <v>2005</v>
      </c>
      <c r="F6328" t="str">
        <f t="shared" si="196"/>
        <v>Old</v>
      </c>
      <c r="G6328" t="str">
        <f t="shared" si="197"/>
        <v>Existing</v>
      </c>
    </row>
    <row r="6329" spans="1:7" ht="19" x14ac:dyDescent="0.25">
      <c r="A6329" s="7">
        <v>2014</v>
      </c>
      <c r="B6329" s="7" t="s">
        <v>798</v>
      </c>
      <c r="C6329" s="7" t="s">
        <v>7</v>
      </c>
      <c r="D6329" s="24">
        <v>231279.95</v>
      </c>
      <c r="E6329">
        <f>INDEX('B. Store opening dates'!$B$5:$B$2448,MATCH('A. Sales by store'!B6329,'B. Store opening dates'!$A$5:$A$2448,0))</f>
        <v>2005</v>
      </c>
      <c r="F6329" t="str">
        <f t="shared" si="196"/>
        <v>Old</v>
      </c>
      <c r="G6329" t="str">
        <f t="shared" si="197"/>
        <v>Existing</v>
      </c>
    </row>
    <row r="6330" spans="1:7" ht="19" x14ac:dyDescent="0.25">
      <c r="A6330" s="7">
        <v>2015</v>
      </c>
      <c r="B6330" s="7" t="s">
        <v>798</v>
      </c>
      <c r="C6330" s="7" t="s">
        <v>8</v>
      </c>
      <c r="D6330" s="24">
        <v>482074.59</v>
      </c>
      <c r="E6330">
        <f>INDEX('B. Store opening dates'!$B$5:$B$2448,MATCH('A. Sales by store'!B6330,'B. Store opening dates'!$A$5:$A$2448,0))</f>
        <v>2005</v>
      </c>
      <c r="F6330" t="str">
        <f t="shared" si="196"/>
        <v>Old</v>
      </c>
      <c r="G6330" t="str">
        <f t="shared" si="197"/>
        <v>Existing</v>
      </c>
    </row>
    <row r="6331" spans="1:7" ht="19" x14ac:dyDescent="0.25">
      <c r="A6331" s="7">
        <v>2014</v>
      </c>
      <c r="B6331" s="7" t="s">
        <v>798</v>
      </c>
      <c r="C6331" s="7" t="s">
        <v>8</v>
      </c>
      <c r="D6331" s="24">
        <v>502963.68</v>
      </c>
      <c r="E6331">
        <f>INDEX('B. Store opening dates'!$B$5:$B$2448,MATCH('A. Sales by store'!B6331,'B. Store opening dates'!$A$5:$A$2448,0))</f>
        <v>2005</v>
      </c>
      <c r="F6331" t="str">
        <f t="shared" si="196"/>
        <v>Old</v>
      </c>
      <c r="G6331" t="str">
        <f t="shared" si="197"/>
        <v>Existing</v>
      </c>
    </row>
    <row r="6332" spans="1:7" ht="19" x14ac:dyDescent="0.25">
      <c r="A6332" s="7">
        <v>2015</v>
      </c>
      <c r="B6332" s="7" t="s">
        <v>799</v>
      </c>
      <c r="C6332" s="7" t="s">
        <v>5</v>
      </c>
      <c r="D6332" s="24">
        <v>752293.83</v>
      </c>
      <c r="E6332">
        <f>INDEX('B. Store opening dates'!$B$5:$B$2448,MATCH('A. Sales by store'!B6332,'B. Store opening dates'!$A$5:$A$2448,0))</f>
        <v>2005</v>
      </c>
      <c r="F6332" t="str">
        <f t="shared" si="196"/>
        <v>Old</v>
      </c>
      <c r="G6332" t="str">
        <f t="shared" si="197"/>
        <v>Existing</v>
      </c>
    </row>
    <row r="6333" spans="1:7" ht="19" x14ac:dyDescent="0.25">
      <c r="A6333" s="7">
        <v>2014</v>
      </c>
      <c r="B6333" s="7" t="s">
        <v>799</v>
      </c>
      <c r="C6333" s="7" t="s">
        <v>5</v>
      </c>
      <c r="D6333" s="24">
        <v>817923.13</v>
      </c>
      <c r="E6333">
        <f>INDEX('B. Store opening dates'!$B$5:$B$2448,MATCH('A. Sales by store'!B6333,'B. Store opening dates'!$A$5:$A$2448,0))</f>
        <v>2005</v>
      </c>
      <c r="F6333" t="str">
        <f t="shared" si="196"/>
        <v>Old</v>
      </c>
      <c r="G6333" t="str">
        <f t="shared" si="197"/>
        <v>Existing</v>
      </c>
    </row>
    <row r="6334" spans="1:7" ht="19" x14ac:dyDescent="0.25">
      <c r="A6334" s="7">
        <v>2015</v>
      </c>
      <c r="B6334" s="7" t="s">
        <v>799</v>
      </c>
      <c r="C6334" s="7" t="s">
        <v>6</v>
      </c>
      <c r="D6334" s="24">
        <v>203336.12</v>
      </c>
      <c r="E6334">
        <f>INDEX('B. Store opening dates'!$B$5:$B$2448,MATCH('A. Sales by store'!B6334,'B. Store opening dates'!$A$5:$A$2448,0))</f>
        <v>2005</v>
      </c>
      <c r="F6334" t="str">
        <f t="shared" si="196"/>
        <v>Old</v>
      </c>
      <c r="G6334" t="str">
        <f t="shared" si="197"/>
        <v>Existing</v>
      </c>
    </row>
    <row r="6335" spans="1:7" ht="19" x14ac:dyDescent="0.25">
      <c r="A6335" s="7">
        <v>2014</v>
      </c>
      <c r="B6335" s="7" t="s">
        <v>799</v>
      </c>
      <c r="C6335" s="7" t="s">
        <v>6</v>
      </c>
      <c r="D6335" s="24">
        <v>147097.34</v>
      </c>
      <c r="E6335">
        <f>INDEX('B. Store opening dates'!$B$5:$B$2448,MATCH('A. Sales by store'!B6335,'B. Store opening dates'!$A$5:$A$2448,0))</f>
        <v>2005</v>
      </c>
      <c r="F6335" t="str">
        <f t="shared" si="196"/>
        <v>Old</v>
      </c>
      <c r="G6335" t="str">
        <f t="shared" si="197"/>
        <v>Existing</v>
      </c>
    </row>
    <row r="6336" spans="1:7" ht="19" x14ac:dyDescent="0.25">
      <c r="A6336" s="7">
        <v>2015</v>
      </c>
      <c r="B6336" s="7" t="s">
        <v>799</v>
      </c>
      <c r="C6336" s="7" t="s">
        <v>7</v>
      </c>
      <c r="D6336" s="24">
        <v>149704.12</v>
      </c>
      <c r="E6336">
        <f>INDEX('B. Store opening dates'!$B$5:$B$2448,MATCH('A. Sales by store'!B6336,'B. Store opening dates'!$A$5:$A$2448,0))</f>
        <v>2005</v>
      </c>
      <c r="F6336" t="str">
        <f t="shared" si="196"/>
        <v>Old</v>
      </c>
      <c r="G6336" t="str">
        <f t="shared" si="197"/>
        <v>Existing</v>
      </c>
    </row>
    <row r="6337" spans="1:7" ht="19" x14ac:dyDescent="0.25">
      <c r="A6337" s="7">
        <v>2014</v>
      </c>
      <c r="B6337" s="7" t="s">
        <v>799</v>
      </c>
      <c r="C6337" s="7" t="s">
        <v>7</v>
      </c>
      <c r="D6337" s="24">
        <v>157483.04</v>
      </c>
      <c r="E6337">
        <f>INDEX('B. Store opening dates'!$B$5:$B$2448,MATCH('A. Sales by store'!B6337,'B. Store opening dates'!$A$5:$A$2448,0))</f>
        <v>2005</v>
      </c>
      <c r="F6337" t="str">
        <f t="shared" si="196"/>
        <v>Old</v>
      </c>
      <c r="G6337" t="str">
        <f t="shared" si="197"/>
        <v>Existing</v>
      </c>
    </row>
    <row r="6338" spans="1:7" ht="19" x14ac:dyDescent="0.25">
      <c r="A6338" s="7">
        <v>2015</v>
      </c>
      <c r="B6338" s="7" t="s">
        <v>799</v>
      </c>
      <c r="C6338" s="7" t="s">
        <v>8</v>
      </c>
      <c r="D6338" s="24">
        <v>765850.28</v>
      </c>
      <c r="E6338">
        <f>INDEX('B. Store opening dates'!$B$5:$B$2448,MATCH('A. Sales by store'!B6338,'B. Store opening dates'!$A$5:$A$2448,0))</f>
        <v>2005</v>
      </c>
      <c r="F6338" t="str">
        <f t="shared" si="196"/>
        <v>Old</v>
      </c>
      <c r="G6338" t="str">
        <f t="shared" si="197"/>
        <v>Existing</v>
      </c>
    </row>
    <row r="6339" spans="1:7" ht="19" x14ac:dyDescent="0.25">
      <c r="A6339" s="7">
        <v>2014</v>
      </c>
      <c r="B6339" s="7" t="s">
        <v>799</v>
      </c>
      <c r="C6339" s="7" t="s">
        <v>8</v>
      </c>
      <c r="D6339" s="24">
        <v>803987.91</v>
      </c>
      <c r="E6339">
        <f>INDEX('B. Store opening dates'!$B$5:$B$2448,MATCH('A. Sales by store'!B6339,'B. Store opening dates'!$A$5:$A$2448,0))</f>
        <v>2005</v>
      </c>
      <c r="F6339" t="str">
        <f t="shared" si="196"/>
        <v>Old</v>
      </c>
      <c r="G6339" t="str">
        <f t="shared" si="197"/>
        <v>Existing</v>
      </c>
    </row>
    <row r="6340" spans="1:7" ht="19" x14ac:dyDescent="0.25">
      <c r="A6340" s="7">
        <v>2015</v>
      </c>
      <c r="B6340" s="7" t="s">
        <v>800</v>
      </c>
      <c r="C6340" s="7" t="s">
        <v>5</v>
      </c>
      <c r="D6340" s="24">
        <v>653203.97</v>
      </c>
      <c r="E6340">
        <f>INDEX('B. Store opening dates'!$B$5:$B$2448,MATCH('A. Sales by store'!B6340,'B. Store opening dates'!$A$5:$A$2448,0))</f>
        <v>2005</v>
      </c>
      <c r="F6340" t="str">
        <f t="shared" si="196"/>
        <v>Old</v>
      </c>
      <c r="G6340" t="str">
        <f t="shared" si="197"/>
        <v>Existing</v>
      </c>
    </row>
    <row r="6341" spans="1:7" ht="19" x14ac:dyDescent="0.25">
      <c r="A6341" s="7">
        <v>2014</v>
      </c>
      <c r="B6341" s="7" t="s">
        <v>800</v>
      </c>
      <c r="C6341" s="7" t="s">
        <v>5</v>
      </c>
      <c r="D6341" s="24">
        <v>710586.82</v>
      </c>
      <c r="E6341">
        <f>INDEX('B. Store opening dates'!$B$5:$B$2448,MATCH('A. Sales by store'!B6341,'B. Store opening dates'!$A$5:$A$2448,0))</f>
        <v>2005</v>
      </c>
      <c r="F6341" t="str">
        <f t="shared" ref="F6341:F6404" si="198">IF(A6341 = 2015, IF(E6341&lt; 2015, "Old","New"),IF(E6341 &lt; 2014, "Old","New"))</f>
        <v>Old</v>
      </c>
      <c r="G6341" t="str">
        <f t="shared" ref="G6341:G6404" si="199">IF(A6341 = 2015, IF(E6341&lt; 2015, "Existing","New"),"Existing")</f>
        <v>Existing</v>
      </c>
    </row>
    <row r="6342" spans="1:7" ht="19" x14ac:dyDescent="0.25">
      <c r="A6342" s="7">
        <v>2015</v>
      </c>
      <c r="B6342" s="7" t="s">
        <v>800</v>
      </c>
      <c r="C6342" s="7" t="s">
        <v>6</v>
      </c>
      <c r="D6342" s="24">
        <v>557547.31999999995</v>
      </c>
      <c r="E6342">
        <f>INDEX('B. Store opening dates'!$B$5:$B$2448,MATCH('A. Sales by store'!B6342,'B. Store opening dates'!$A$5:$A$2448,0))</f>
        <v>2005</v>
      </c>
      <c r="F6342" t="str">
        <f t="shared" si="198"/>
        <v>Old</v>
      </c>
      <c r="G6342" t="str">
        <f t="shared" si="199"/>
        <v>Existing</v>
      </c>
    </row>
    <row r="6343" spans="1:7" ht="19" x14ac:dyDescent="0.25">
      <c r="A6343" s="7">
        <v>2014</v>
      </c>
      <c r="B6343" s="7" t="s">
        <v>800</v>
      </c>
      <c r="C6343" s="7" t="s">
        <v>6</v>
      </c>
      <c r="D6343" s="24">
        <v>403359.52</v>
      </c>
      <c r="E6343">
        <f>INDEX('B. Store opening dates'!$B$5:$B$2448,MATCH('A. Sales by store'!B6343,'B. Store opening dates'!$A$5:$A$2448,0))</f>
        <v>2005</v>
      </c>
      <c r="F6343" t="str">
        <f t="shared" si="198"/>
        <v>Old</v>
      </c>
      <c r="G6343" t="str">
        <f t="shared" si="199"/>
        <v>Existing</v>
      </c>
    </row>
    <row r="6344" spans="1:7" ht="19" x14ac:dyDescent="0.25">
      <c r="A6344" s="7">
        <v>2015</v>
      </c>
      <c r="B6344" s="7" t="s">
        <v>800</v>
      </c>
      <c r="C6344" s="7" t="s">
        <v>7</v>
      </c>
      <c r="D6344" s="24">
        <v>214707.33</v>
      </c>
      <c r="E6344">
        <f>INDEX('B. Store opening dates'!$B$5:$B$2448,MATCH('A. Sales by store'!B6344,'B. Store opening dates'!$A$5:$A$2448,0))</f>
        <v>2005</v>
      </c>
      <c r="F6344" t="str">
        <f t="shared" si="198"/>
        <v>Old</v>
      </c>
      <c r="G6344" t="str">
        <f t="shared" si="199"/>
        <v>Existing</v>
      </c>
    </row>
    <row r="6345" spans="1:7" ht="19" x14ac:dyDescent="0.25">
      <c r="A6345" s="7">
        <v>2014</v>
      </c>
      <c r="B6345" s="7" t="s">
        <v>800</v>
      </c>
      <c r="C6345" s="7" t="s">
        <v>7</v>
      </c>
      <c r="D6345" s="24">
        <v>228203.59</v>
      </c>
      <c r="E6345">
        <f>INDEX('B. Store opening dates'!$B$5:$B$2448,MATCH('A. Sales by store'!B6345,'B. Store opening dates'!$A$5:$A$2448,0))</f>
        <v>2005</v>
      </c>
      <c r="F6345" t="str">
        <f t="shared" si="198"/>
        <v>Old</v>
      </c>
      <c r="G6345" t="str">
        <f t="shared" si="199"/>
        <v>Existing</v>
      </c>
    </row>
    <row r="6346" spans="1:7" ht="19" x14ac:dyDescent="0.25">
      <c r="A6346" s="7">
        <v>2015</v>
      </c>
      <c r="B6346" s="7" t="s">
        <v>800</v>
      </c>
      <c r="C6346" s="7" t="s">
        <v>8</v>
      </c>
      <c r="D6346" s="24">
        <v>794346.2</v>
      </c>
      <c r="E6346">
        <f>INDEX('B. Store opening dates'!$B$5:$B$2448,MATCH('A. Sales by store'!B6346,'B. Store opening dates'!$A$5:$A$2448,0))</f>
        <v>2005</v>
      </c>
      <c r="F6346" t="str">
        <f t="shared" si="198"/>
        <v>Old</v>
      </c>
      <c r="G6346" t="str">
        <f t="shared" si="199"/>
        <v>Existing</v>
      </c>
    </row>
    <row r="6347" spans="1:7" ht="19" x14ac:dyDescent="0.25">
      <c r="A6347" s="7">
        <v>2014</v>
      </c>
      <c r="B6347" s="7" t="s">
        <v>800</v>
      </c>
      <c r="C6347" s="7" t="s">
        <v>8</v>
      </c>
      <c r="D6347" s="24">
        <v>830076.62</v>
      </c>
      <c r="E6347">
        <f>INDEX('B. Store opening dates'!$B$5:$B$2448,MATCH('A. Sales by store'!B6347,'B. Store opening dates'!$A$5:$A$2448,0))</f>
        <v>2005</v>
      </c>
      <c r="F6347" t="str">
        <f t="shared" si="198"/>
        <v>Old</v>
      </c>
      <c r="G6347" t="str">
        <f t="shared" si="199"/>
        <v>Existing</v>
      </c>
    </row>
    <row r="6348" spans="1:7" ht="19" x14ac:dyDescent="0.25">
      <c r="A6348" s="7">
        <v>2015</v>
      </c>
      <c r="B6348" s="7" t="s">
        <v>801</v>
      </c>
      <c r="C6348" s="7" t="s">
        <v>5</v>
      </c>
      <c r="D6348" s="24">
        <v>868006.33</v>
      </c>
      <c r="E6348">
        <f>INDEX('B. Store opening dates'!$B$5:$B$2448,MATCH('A. Sales by store'!B6348,'B. Store opening dates'!$A$5:$A$2448,0))</f>
        <v>2005</v>
      </c>
      <c r="F6348" t="str">
        <f t="shared" si="198"/>
        <v>Old</v>
      </c>
      <c r="G6348" t="str">
        <f t="shared" si="199"/>
        <v>Existing</v>
      </c>
    </row>
    <row r="6349" spans="1:7" ht="19" x14ac:dyDescent="0.25">
      <c r="A6349" s="7">
        <v>2014</v>
      </c>
      <c r="B6349" s="7" t="s">
        <v>801</v>
      </c>
      <c r="C6349" s="7" t="s">
        <v>5</v>
      </c>
      <c r="D6349" s="24">
        <v>956122.28</v>
      </c>
      <c r="E6349">
        <f>INDEX('B. Store opening dates'!$B$5:$B$2448,MATCH('A. Sales by store'!B6349,'B. Store opening dates'!$A$5:$A$2448,0))</f>
        <v>2005</v>
      </c>
      <c r="F6349" t="str">
        <f t="shared" si="198"/>
        <v>Old</v>
      </c>
      <c r="G6349" t="str">
        <f t="shared" si="199"/>
        <v>Existing</v>
      </c>
    </row>
    <row r="6350" spans="1:7" ht="19" x14ac:dyDescent="0.25">
      <c r="A6350" s="7">
        <v>2015</v>
      </c>
      <c r="B6350" s="7" t="s">
        <v>801</v>
      </c>
      <c r="C6350" s="7" t="s">
        <v>6</v>
      </c>
      <c r="D6350" s="24">
        <v>404889.66</v>
      </c>
      <c r="E6350">
        <f>INDEX('B. Store opening dates'!$B$5:$B$2448,MATCH('A. Sales by store'!B6350,'B. Store opening dates'!$A$5:$A$2448,0))</f>
        <v>2005</v>
      </c>
      <c r="F6350" t="str">
        <f t="shared" si="198"/>
        <v>Old</v>
      </c>
      <c r="G6350" t="str">
        <f t="shared" si="199"/>
        <v>Existing</v>
      </c>
    </row>
    <row r="6351" spans="1:7" ht="19" x14ac:dyDescent="0.25">
      <c r="A6351" s="7">
        <v>2014</v>
      </c>
      <c r="B6351" s="7" t="s">
        <v>801</v>
      </c>
      <c r="C6351" s="7" t="s">
        <v>6</v>
      </c>
      <c r="D6351" s="24">
        <v>291021.37</v>
      </c>
      <c r="E6351">
        <f>INDEX('B. Store opening dates'!$B$5:$B$2448,MATCH('A. Sales by store'!B6351,'B. Store opening dates'!$A$5:$A$2448,0))</f>
        <v>2005</v>
      </c>
      <c r="F6351" t="str">
        <f t="shared" si="198"/>
        <v>Old</v>
      </c>
      <c r="G6351" t="str">
        <f t="shared" si="199"/>
        <v>Existing</v>
      </c>
    </row>
    <row r="6352" spans="1:7" ht="19" x14ac:dyDescent="0.25">
      <c r="A6352" s="7">
        <v>2015</v>
      </c>
      <c r="B6352" s="7" t="s">
        <v>801</v>
      </c>
      <c r="C6352" s="7" t="s">
        <v>7</v>
      </c>
      <c r="D6352" s="24">
        <v>234683.28</v>
      </c>
      <c r="E6352">
        <f>INDEX('B. Store opening dates'!$B$5:$B$2448,MATCH('A. Sales by store'!B6352,'B. Store opening dates'!$A$5:$A$2448,0))</f>
        <v>2005</v>
      </c>
      <c r="F6352" t="str">
        <f t="shared" si="198"/>
        <v>Old</v>
      </c>
      <c r="G6352" t="str">
        <f t="shared" si="199"/>
        <v>Existing</v>
      </c>
    </row>
    <row r="6353" spans="1:7" ht="19" x14ac:dyDescent="0.25">
      <c r="A6353" s="7">
        <v>2014</v>
      </c>
      <c r="B6353" s="7" t="s">
        <v>801</v>
      </c>
      <c r="C6353" s="7" t="s">
        <v>7</v>
      </c>
      <c r="D6353" s="24">
        <v>246937.86</v>
      </c>
      <c r="E6353">
        <f>INDEX('B. Store opening dates'!$B$5:$B$2448,MATCH('A. Sales by store'!B6353,'B. Store opening dates'!$A$5:$A$2448,0))</f>
        <v>2005</v>
      </c>
      <c r="F6353" t="str">
        <f t="shared" si="198"/>
        <v>Old</v>
      </c>
      <c r="G6353" t="str">
        <f t="shared" si="199"/>
        <v>Existing</v>
      </c>
    </row>
    <row r="6354" spans="1:7" ht="19" x14ac:dyDescent="0.25">
      <c r="A6354" s="7">
        <v>2015</v>
      </c>
      <c r="B6354" s="7" t="s">
        <v>801</v>
      </c>
      <c r="C6354" s="7" t="s">
        <v>8</v>
      </c>
      <c r="D6354" s="24">
        <v>746924.66</v>
      </c>
      <c r="E6354">
        <f>INDEX('B. Store opening dates'!$B$5:$B$2448,MATCH('A. Sales by store'!B6354,'B. Store opening dates'!$A$5:$A$2448,0))</f>
        <v>2005</v>
      </c>
      <c r="F6354" t="str">
        <f t="shared" si="198"/>
        <v>Old</v>
      </c>
      <c r="G6354" t="str">
        <f t="shared" si="199"/>
        <v>Existing</v>
      </c>
    </row>
    <row r="6355" spans="1:7" ht="19" x14ac:dyDescent="0.25">
      <c r="A6355" s="7">
        <v>2014</v>
      </c>
      <c r="B6355" s="7" t="s">
        <v>801</v>
      </c>
      <c r="C6355" s="7" t="s">
        <v>8</v>
      </c>
      <c r="D6355" s="24">
        <v>776775.83</v>
      </c>
      <c r="E6355">
        <f>INDEX('B. Store opening dates'!$B$5:$B$2448,MATCH('A. Sales by store'!B6355,'B. Store opening dates'!$A$5:$A$2448,0))</f>
        <v>2005</v>
      </c>
      <c r="F6355" t="str">
        <f t="shared" si="198"/>
        <v>Old</v>
      </c>
      <c r="G6355" t="str">
        <f t="shared" si="199"/>
        <v>Existing</v>
      </c>
    </row>
    <row r="6356" spans="1:7" ht="19" x14ac:dyDescent="0.25">
      <c r="A6356" s="7">
        <v>2015</v>
      </c>
      <c r="B6356" s="7" t="s">
        <v>802</v>
      </c>
      <c r="C6356" s="7" t="s">
        <v>5</v>
      </c>
      <c r="D6356" s="24">
        <v>904796.65</v>
      </c>
      <c r="E6356">
        <f>INDEX('B. Store opening dates'!$B$5:$B$2448,MATCH('A. Sales by store'!B6356,'B. Store opening dates'!$A$5:$A$2448,0))</f>
        <v>2005</v>
      </c>
      <c r="F6356" t="str">
        <f t="shared" si="198"/>
        <v>Old</v>
      </c>
      <c r="G6356" t="str">
        <f t="shared" si="199"/>
        <v>Existing</v>
      </c>
    </row>
    <row r="6357" spans="1:7" ht="19" x14ac:dyDescent="0.25">
      <c r="A6357" s="7">
        <v>2014</v>
      </c>
      <c r="B6357" s="7" t="s">
        <v>802</v>
      </c>
      <c r="C6357" s="7" t="s">
        <v>5</v>
      </c>
      <c r="D6357" s="24">
        <v>992065.61</v>
      </c>
      <c r="E6357">
        <f>INDEX('B. Store opening dates'!$B$5:$B$2448,MATCH('A. Sales by store'!B6357,'B. Store opening dates'!$A$5:$A$2448,0))</f>
        <v>2005</v>
      </c>
      <c r="F6357" t="str">
        <f t="shared" si="198"/>
        <v>Old</v>
      </c>
      <c r="G6357" t="str">
        <f t="shared" si="199"/>
        <v>Existing</v>
      </c>
    </row>
    <row r="6358" spans="1:7" ht="19" x14ac:dyDescent="0.25">
      <c r="A6358" s="7">
        <v>2015</v>
      </c>
      <c r="B6358" s="7" t="s">
        <v>802</v>
      </c>
      <c r="C6358" s="7" t="s">
        <v>6</v>
      </c>
      <c r="D6358" s="24">
        <v>444983.68</v>
      </c>
      <c r="E6358">
        <f>INDEX('B. Store opening dates'!$B$5:$B$2448,MATCH('A. Sales by store'!B6358,'B. Store opening dates'!$A$5:$A$2448,0))</f>
        <v>2005</v>
      </c>
      <c r="F6358" t="str">
        <f t="shared" si="198"/>
        <v>Old</v>
      </c>
      <c r="G6358" t="str">
        <f t="shared" si="199"/>
        <v>Existing</v>
      </c>
    </row>
    <row r="6359" spans="1:7" ht="19" x14ac:dyDescent="0.25">
      <c r="A6359" s="7">
        <v>2014</v>
      </c>
      <c r="B6359" s="7" t="s">
        <v>802</v>
      </c>
      <c r="C6359" s="7" t="s">
        <v>6</v>
      </c>
      <c r="D6359" s="24">
        <v>323003.71999999997</v>
      </c>
      <c r="E6359">
        <f>INDEX('B. Store opening dates'!$B$5:$B$2448,MATCH('A. Sales by store'!B6359,'B. Store opening dates'!$A$5:$A$2448,0))</f>
        <v>2005</v>
      </c>
      <c r="F6359" t="str">
        <f t="shared" si="198"/>
        <v>Old</v>
      </c>
      <c r="G6359" t="str">
        <f t="shared" si="199"/>
        <v>Existing</v>
      </c>
    </row>
    <row r="6360" spans="1:7" ht="19" x14ac:dyDescent="0.25">
      <c r="A6360" s="7">
        <v>2015</v>
      </c>
      <c r="B6360" s="7" t="s">
        <v>802</v>
      </c>
      <c r="C6360" s="7" t="s">
        <v>7</v>
      </c>
      <c r="D6360" s="24">
        <v>180281.83</v>
      </c>
      <c r="E6360">
        <f>INDEX('B. Store opening dates'!$B$5:$B$2448,MATCH('A. Sales by store'!B6360,'B. Store opening dates'!$A$5:$A$2448,0))</f>
        <v>2005</v>
      </c>
      <c r="F6360" t="str">
        <f t="shared" si="198"/>
        <v>Old</v>
      </c>
      <c r="G6360" t="str">
        <f t="shared" si="199"/>
        <v>Existing</v>
      </c>
    </row>
    <row r="6361" spans="1:7" ht="19" x14ac:dyDescent="0.25">
      <c r="A6361" s="7">
        <v>2014</v>
      </c>
      <c r="B6361" s="7" t="s">
        <v>802</v>
      </c>
      <c r="C6361" s="7" t="s">
        <v>7</v>
      </c>
      <c r="D6361" s="24">
        <v>189500.58</v>
      </c>
      <c r="E6361">
        <f>INDEX('B. Store opening dates'!$B$5:$B$2448,MATCH('A. Sales by store'!B6361,'B. Store opening dates'!$A$5:$A$2448,0))</f>
        <v>2005</v>
      </c>
      <c r="F6361" t="str">
        <f t="shared" si="198"/>
        <v>Old</v>
      </c>
      <c r="G6361" t="str">
        <f t="shared" si="199"/>
        <v>Existing</v>
      </c>
    </row>
    <row r="6362" spans="1:7" ht="19" x14ac:dyDescent="0.25">
      <c r="A6362" s="7">
        <v>2015</v>
      </c>
      <c r="B6362" s="7" t="s">
        <v>802</v>
      </c>
      <c r="C6362" s="7" t="s">
        <v>8</v>
      </c>
      <c r="D6362" s="24">
        <v>617755.18999999994</v>
      </c>
      <c r="E6362">
        <f>INDEX('B. Store opening dates'!$B$5:$B$2448,MATCH('A. Sales by store'!B6362,'B. Store opening dates'!$A$5:$A$2448,0))</f>
        <v>2005</v>
      </c>
      <c r="F6362" t="str">
        <f t="shared" si="198"/>
        <v>Old</v>
      </c>
      <c r="G6362" t="str">
        <f t="shared" si="199"/>
        <v>Existing</v>
      </c>
    </row>
    <row r="6363" spans="1:7" ht="19" x14ac:dyDescent="0.25">
      <c r="A6363" s="7">
        <v>2014</v>
      </c>
      <c r="B6363" s="7" t="s">
        <v>802</v>
      </c>
      <c r="C6363" s="7" t="s">
        <v>8</v>
      </c>
      <c r="D6363" s="24">
        <v>641528.85</v>
      </c>
      <c r="E6363">
        <f>INDEX('B. Store opening dates'!$B$5:$B$2448,MATCH('A. Sales by store'!B6363,'B. Store opening dates'!$A$5:$A$2448,0))</f>
        <v>2005</v>
      </c>
      <c r="F6363" t="str">
        <f t="shared" si="198"/>
        <v>Old</v>
      </c>
      <c r="G6363" t="str">
        <f t="shared" si="199"/>
        <v>Existing</v>
      </c>
    </row>
    <row r="6364" spans="1:7" ht="19" x14ac:dyDescent="0.25">
      <c r="A6364" s="7">
        <v>2015</v>
      </c>
      <c r="B6364" s="7" t="s">
        <v>803</v>
      </c>
      <c r="C6364" s="7" t="s">
        <v>5</v>
      </c>
      <c r="D6364" s="24">
        <v>500802.48</v>
      </c>
      <c r="E6364">
        <f>INDEX('B. Store opening dates'!$B$5:$B$2448,MATCH('A. Sales by store'!B6364,'B. Store opening dates'!$A$5:$A$2448,0))</f>
        <v>2005</v>
      </c>
      <c r="F6364" t="str">
        <f t="shared" si="198"/>
        <v>Old</v>
      </c>
      <c r="G6364" t="str">
        <f t="shared" si="199"/>
        <v>Existing</v>
      </c>
    </row>
    <row r="6365" spans="1:7" ht="19" x14ac:dyDescent="0.25">
      <c r="A6365" s="7">
        <v>2014</v>
      </c>
      <c r="B6365" s="7" t="s">
        <v>803</v>
      </c>
      <c r="C6365" s="7" t="s">
        <v>5</v>
      </c>
      <c r="D6365" s="24">
        <v>555222.85</v>
      </c>
      <c r="E6365">
        <f>INDEX('B. Store opening dates'!$B$5:$B$2448,MATCH('A. Sales by store'!B6365,'B. Store opening dates'!$A$5:$A$2448,0))</f>
        <v>2005</v>
      </c>
      <c r="F6365" t="str">
        <f t="shared" si="198"/>
        <v>Old</v>
      </c>
      <c r="G6365" t="str">
        <f t="shared" si="199"/>
        <v>Existing</v>
      </c>
    </row>
    <row r="6366" spans="1:7" ht="19" x14ac:dyDescent="0.25">
      <c r="A6366" s="7">
        <v>2015</v>
      </c>
      <c r="B6366" s="7" t="s">
        <v>803</v>
      </c>
      <c r="C6366" s="7" t="s">
        <v>6</v>
      </c>
      <c r="D6366" s="24">
        <v>413962.47</v>
      </c>
      <c r="E6366">
        <f>INDEX('B. Store opening dates'!$B$5:$B$2448,MATCH('A. Sales by store'!B6366,'B. Store opening dates'!$A$5:$A$2448,0))</f>
        <v>2005</v>
      </c>
      <c r="F6366" t="str">
        <f t="shared" si="198"/>
        <v>Old</v>
      </c>
      <c r="G6366" t="str">
        <f t="shared" si="199"/>
        <v>Existing</v>
      </c>
    </row>
    <row r="6367" spans="1:7" ht="19" x14ac:dyDescent="0.25">
      <c r="A6367" s="7">
        <v>2014</v>
      </c>
      <c r="B6367" s="7" t="s">
        <v>803</v>
      </c>
      <c r="C6367" s="7" t="s">
        <v>6</v>
      </c>
      <c r="D6367" s="24">
        <v>294451.46999999997</v>
      </c>
      <c r="E6367">
        <f>INDEX('B. Store opening dates'!$B$5:$B$2448,MATCH('A. Sales by store'!B6367,'B. Store opening dates'!$A$5:$A$2448,0))</f>
        <v>2005</v>
      </c>
      <c r="F6367" t="str">
        <f t="shared" si="198"/>
        <v>Old</v>
      </c>
      <c r="G6367" t="str">
        <f t="shared" si="199"/>
        <v>Existing</v>
      </c>
    </row>
    <row r="6368" spans="1:7" ht="19" x14ac:dyDescent="0.25">
      <c r="A6368" s="7">
        <v>2015</v>
      </c>
      <c r="B6368" s="7" t="s">
        <v>803</v>
      </c>
      <c r="C6368" s="7" t="s">
        <v>7</v>
      </c>
      <c r="D6368" s="24">
        <v>104682.62</v>
      </c>
      <c r="E6368">
        <f>INDEX('B. Store opening dates'!$B$5:$B$2448,MATCH('A. Sales by store'!B6368,'B. Store opening dates'!$A$5:$A$2448,0))</f>
        <v>2005</v>
      </c>
      <c r="F6368" t="str">
        <f t="shared" si="198"/>
        <v>Old</v>
      </c>
      <c r="G6368" t="str">
        <f t="shared" si="199"/>
        <v>Existing</v>
      </c>
    </row>
    <row r="6369" spans="1:7" ht="19" x14ac:dyDescent="0.25">
      <c r="A6369" s="7">
        <v>2014</v>
      </c>
      <c r="B6369" s="7" t="s">
        <v>803</v>
      </c>
      <c r="C6369" s="7" t="s">
        <v>7</v>
      </c>
      <c r="D6369" s="24">
        <v>110152.36</v>
      </c>
      <c r="E6369">
        <f>INDEX('B. Store opening dates'!$B$5:$B$2448,MATCH('A. Sales by store'!B6369,'B. Store opening dates'!$A$5:$A$2448,0))</f>
        <v>2005</v>
      </c>
      <c r="F6369" t="str">
        <f t="shared" si="198"/>
        <v>Old</v>
      </c>
      <c r="G6369" t="str">
        <f t="shared" si="199"/>
        <v>Existing</v>
      </c>
    </row>
    <row r="6370" spans="1:7" ht="19" x14ac:dyDescent="0.25">
      <c r="A6370" s="7">
        <v>2015</v>
      </c>
      <c r="B6370" s="7" t="s">
        <v>803</v>
      </c>
      <c r="C6370" s="7" t="s">
        <v>8</v>
      </c>
      <c r="D6370" s="24">
        <v>696809.27</v>
      </c>
      <c r="E6370">
        <f>INDEX('B. Store opening dates'!$B$5:$B$2448,MATCH('A. Sales by store'!B6370,'B. Store opening dates'!$A$5:$A$2448,0))</f>
        <v>2005</v>
      </c>
      <c r="F6370" t="str">
        <f t="shared" si="198"/>
        <v>Old</v>
      </c>
      <c r="G6370" t="str">
        <f t="shared" si="199"/>
        <v>Existing</v>
      </c>
    </row>
    <row r="6371" spans="1:7" ht="19" x14ac:dyDescent="0.25">
      <c r="A6371" s="7">
        <v>2014</v>
      </c>
      <c r="B6371" s="7" t="s">
        <v>803</v>
      </c>
      <c r="C6371" s="7" t="s">
        <v>8</v>
      </c>
      <c r="D6371" s="24">
        <v>727445.3</v>
      </c>
      <c r="E6371">
        <f>INDEX('B. Store opening dates'!$B$5:$B$2448,MATCH('A. Sales by store'!B6371,'B. Store opening dates'!$A$5:$A$2448,0))</f>
        <v>2005</v>
      </c>
      <c r="F6371" t="str">
        <f t="shared" si="198"/>
        <v>Old</v>
      </c>
      <c r="G6371" t="str">
        <f t="shared" si="199"/>
        <v>Existing</v>
      </c>
    </row>
    <row r="6372" spans="1:7" ht="19" x14ac:dyDescent="0.25">
      <c r="A6372" s="7">
        <v>2015</v>
      </c>
      <c r="B6372" s="7" t="s">
        <v>804</v>
      </c>
      <c r="C6372" s="7" t="s">
        <v>5</v>
      </c>
      <c r="D6372" s="24">
        <v>489426.35</v>
      </c>
      <c r="E6372">
        <f>INDEX('B. Store opening dates'!$B$5:$B$2448,MATCH('A. Sales by store'!B6372,'B. Store opening dates'!$A$5:$A$2448,0))</f>
        <v>2005</v>
      </c>
      <c r="F6372" t="str">
        <f t="shared" si="198"/>
        <v>Old</v>
      </c>
      <c r="G6372" t="str">
        <f t="shared" si="199"/>
        <v>Existing</v>
      </c>
    </row>
    <row r="6373" spans="1:7" ht="19" x14ac:dyDescent="0.25">
      <c r="A6373" s="7">
        <v>2014</v>
      </c>
      <c r="B6373" s="7" t="s">
        <v>804</v>
      </c>
      <c r="C6373" s="7" t="s">
        <v>5</v>
      </c>
      <c r="D6373" s="24">
        <v>540339</v>
      </c>
      <c r="E6373">
        <f>INDEX('B. Store opening dates'!$B$5:$B$2448,MATCH('A. Sales by store'!B6373,'B. Store opening dates'!$A$5:$A$2448,0))</f>
        <v>2005</v>
      </c>
      <c r="F6373" t="str">
        <f t="shared" si="198"/>
        <v>Old</v>
      </c>
      <c r="G6373" t="str">
        <f t="shared" si="199"/>
        <v>Existing</v>
      </c>
    </row>
    <row r="6374" spans="1:7" ht="19" x14ac:dyDescent="0.25">
      <c r="A6374" s="7">
        <v>2015</v>
      </c>
      <c r="B6374" s="7" t="s">
        <v>804</v>
      </c>
      <c r="C6374" s="7" t="s">
        <v>6</v>
      </c>
      <c r="D6374" s="24">
        <v>262619.93</v>
      </c>
      <c r="E6374">
        <f>INDEX('B. Store opening dates'!$B$5:$B$2448,MATCH('A. Sales by store'!B6374,'B. Store opening dates'!$A$5:$A$2448,0))</f>
        <v>2005</v>
      </c>
      <c r="F6374" t="str">
        <f t="shared" si="198"/>
        <v>Old</v>
      </c>
      <c r="G6374" t="str">
        <f t="shared" si="199"/>
        <v>Existing</v>
      </c>
    </row>
    <row r="6375" spans="1:7" ht="19" x14ac:dyDescent="0.25">
      <c r="A6375" s="7">
        <v>2014</v>
      </c>
      <c r="B6375" s="7" t="s">
        <v>804</v>
      </c>
      <c r="C6375" s="7" t="s">
        <v>6</v>
      </c>
      <c r="D6375" s="24">
        <v>192382.82</v>
      </c>
      <c r="E6375">
        <f>INDEX('B. Store opening dates'!$B$5:$B$2448,MATCH('A. Sales by store'!B6375,'B. Store opening dates'!$A$5:$A$2448,0))</f>
        <v>2005</v>
      </c>
      <c r="F6375" t="str">
        <f t="shared" si="198"/>
        <v>Old</v>
      </c>
      <c r="G6375" t="str">
        <f t="shared" si="199"/>
        <v>Existing</v>
      </c>
    </row>
    <row r="6376" spans="1:7" ht="19" x14ac:dyDescent="0.25">
      <c r="A6376" s="7">
        <v>2015</v>
      </c>
      <c r="B6376" s="7" t="s">
        <v>804</v>
      </c>
      <c r="C6376" s="7" t="s">
        <v>7</v>
      </c>
      <c r="D6376" s="24">
        <v>103340.66</v>
      </c>
      <c r="E6376">
        <f>INDEX('B. Store opening dates'!$B$5:$B$2448,MATCH('A. Sales by store'!B6376,'B. Store opening dates'!$A$5:$A$2448,0))</f>
        <v>2005</v>
      </c>
      <c r="F6376" t="str">
        <f t="shared" si="198"/>
        <v>Old</v>
      </c>
      <c r="G6376" t="str">
        <f t="shared" si="199"/>
        <v>Existing</v>
      </c>
    </row>
    <row r="6377" spans="1:7" ht="19" x14ac:dyDescent="0.25">
      <c r="A6377" s="7">
        <v>2014</v>
      </c>
      <c r="B6377" s="7" t="s">
        <v>804</v>
      </c>
      <c r="C6377" s="7" t="s">
        <v>7</v>
      </c>
      <c r="D6377" s="24">
        <v>108385.95</v>
      </c>
      <c r="E6377">
        <f>INDEX('B. Store opening dates'!$B$5:$B$2448,MATCH('A. Sales by store'!B6377,'B. Store opening dates'!$A$5:$A$2448,0))</f>
        <v>2005</v>
      </c>
      <c r="F6377" t="str">
        <f t="shared" si="198"/>
        <v>Old</v>
      </c>
      <c r="G6377" t="str">
        <f t="shared" si="199"/>
        <v>Existing</v>
      </c>
    </row>
    <row r="6378" spans="1:7" ht="19" x14ac:dyDescent="0.25">
      <c r="A6378" s="7">
        <v>2015</v>
      </c>
      <c r="B6378" s="7" t="s">
        <v>804</v>
      </c>
      <c r="C6378" s="7" t="s">
        <v>8</v>
      </c>
      <c r="D6378" s="24">
        <v>740657.92</v>
      </c>
      <c r="E6378">
        <f>INDEX('B. Store opening dates'!$B$5:$B$2448,MATCH('A. Sales by store'!B6378,'B. Store opening dates'!$A$5:$A$2448,0))</f>
        <v>2005</v>
      </c>
      <c r="F6378" t="str">
        <f t="shared" si="198"/>
        <v>Old</v>
      </c>
      <c r="G6378" t="str">
        <f t="shared" si="199"/>
        <v>Existing</v>
      </c>
    </row>
    <row r="6379" spans="1:7" ht="19" x14ac:dyDescent="0.25">
      <c r="A6379" s="7">
        <v>2014</v>
      </c>
      <c r="B6379" s="7" t="s">
        <v>804</v>
      </c>
      <c r="C6379" s="7" t="s">
        <v>8</v>
      </c>
      <c r="D6379" s="24">
        <v>767443.91</v>
      </c>
      <c r="E6379">
        <f>INDEX('B. Store opening dates'!$B$5:$B$2448,MATCH('A. Sales by store'!B6379,'B. Store opening dates'!$A$5:$A$2448,0))</f>
        <v>2005</v>
      </c>
      <c r="F6379" t="str">
        <f t="shared" si="198"/>
        <v>Old</v>
      </c>
      <c r="G6379" t="str">
        <f t="shared" si="199"/>
        <v>Existing</v>
      </c>
    </row>
    <row r="6380" spans="1:7" ht="19" x14ac:dyDescent="0.25">
      <c r="A6380" s="7">
        <v>2015</v>
      </c>
      <c r="B6380" s="7" t="s">
        <v>805</v>
      </c>
      <c r="C6380" s="7" t="s">
        <v>5</v>
      </c>
      <c r="D6380" s="24">
        <v>645809.75</v>
      </c>
      <c r="E6380">
        <f>INDEX('B. Store opening dates'!$B$5:$B$2448,MATCH('A. Sales by store'!B6380,'B. Store opening dates'!$A$5:$A$2448,0))</f>
        <v>2005</v>
      </c>
      <c r="F6380" t="str">
        <f t="shared" si="198"/>
        <v>Old</v>
      </c>
      <c r="G6380" t="str">
        <f t="shared" si="199"/>
        <v>Existing</v>
      </c>
    </row>
    <row r="6381" spans="1:7" ht="19" x14ac:dyDescent="0.25">
      <c r="A6381" s="7">
        <v>2014</v>
      </c>
      <c r="B6381" s="7" t="s">
        <v>805</v>
      </c>
      <c r="C6381" s="7" t="s">
        <v>5</v>
      </c>
      <c r="D6381" s="24">
        <v>713785.47</v>
      </c>
      <c r="E6381">
        <f>INDEX('B. Store opening dates'!$B$5:$B$2448,MATCH('A. Sales by store'!B6381,'B. Store opening dates'!$A$5:$A$2448,0))</f>
        <v>2005</v>
      </c>
      <c r="F6381" t="str">
        <f t="shared" si="198"/>
        <v>Old</v>
      </c>
      <c r="G6381" t="str">
        <f t="shared" si="199"/>
        <v>Existing</v>
      </c>
    </row>
    <row r="6382" spans="1:7" ht="19" x14ac:dyDescent="0.25">
      <c r="A6382" s="7">
        <v>2015</v>
      </c>
      <c r="B6382" s="7" t="s">
        <v>805</v>
      </c>
      <c r="C6382" s="7" t="s">
        <v>6</v>
      </c>
      <c r="D6382" s="24">
        <v>359607.21</v>
      </c>
      <c r="E6382">
        <f>INDEX('B. Store opening dates'!$B$5:$B$2448,MATCH('A. Sales by store'!B6382,'B. Store opening dates'!$A$5:$A$2448,0))</f>
        <v>2005</v>
      </c>
      <c r="F6382" t="str">
        <f t="shared" si="198"/>
        <v>Old</v>
      </c>
      <c r="G6382" t="str">
        <f t="shared" si="199"/>
        <v>Existing</v>
      </c>
    </row>
    <row r="6383" spans="1:7" ht="19" x14ac:dyDescent="0.25">
      <c r="A6383" s="7">
        <v>2014</v>
      </c>
      <c r="B6383" s="7" t="s">
        <v>805</v>
      </c>
      <c r="C6383" s="7" t="s">
        <v>6</v>
      </c>
      <c r="D6383" s="24">
        <v>252248.7</v>
      </c>
      <c r="E6383">
        <f>INDEX('B. Store opening dates'!$B$5:$B$2448,MATCH('A. Sales by store'!B6383,'B. Store opening dates'!$A$5:$A$2448,0))</f>
        <v>2005</v>
      </c>
      <c r="F6383" t="str">
        <f t="shared" si="198"/>
        <v>Old</v>
      </c>
      <c r="G6383" t="str">
        <f t="shared" si="199"/>
        <v>Existing</v>
      </c>
    </row>
    <row r="6384" spans="1:7" ht="19" x14ac:dyDescent="0.25">
      <c r="A6384" s="7">
        <v>2015</v>
      </c>
      <c r="B6384" s="7" t="s">
        <v>805</v>
      </c>
      <c r="C6384" s="7" t="s">
        <v>7</v>
      </c>
      <c r="D6384" s="24">
        <v>242320.36</v>
      </c>
      <c r="E6384">
        <f>INDEX('B. Store opening dates'!$B$5:$B$2448,MATCH('A. Sales by store'!B6384,'B. Store opening dates'!$A$5:$A$2448,0))</f>
        <v>2005</v>
      </c>
      <c r="F6384" t="str">
        <f t="shared" si="198"/>
        <v>Old</v>
      </c>
      <c r="G6384" t="str">
        <f t="shared" si="199"/>
        <v>Existing</v>
      </c>
    </row>
    <row r="6385" spans="1:7" ht="19" x14ac:dyDescent="0.25">
      <c r="A6385" s="7">
        <v>2014</v>
      </c>
      <c r="B6385" s="7" t="s">
        <v>805</v>
      </c>
      <c r="C6385" s="7" t="s">
        <v>7</v>
      </c>
      <c r="D6385" s="24">
        <v>256161.99</v>
      </c>
      <c r="E6385">
        <f>INDEX('B. Store opening dates'!$B$5:$B$2448,MATCH('A. Sales by store'!B6385,'B. Store opening dates'!$A$5:$A$2448,0))</f>
        <v>2005</v>
      </c>
      <c r="F6385" t="str">
        <f t="shared" si="198"/>
        <v>Old</v>
      </c>
      <c r="G6385" t="str">
        <f t="shared" si="199"/>
        <v>Existing</v>
      </c>
    </row>
    <row r="6386" spans="1:7" ht="19" x14ac:dyDescent="0.25">
      <c r="A6386" s="7">
        <v>2015</v>
      </c>
      <c r="B6386" s="7" t="s">
        <v>805</v>
      </c>
      <c r="C6386" s="7" t="s">
        <v>8</v>
      </c>
      <c r="D6386" s="24">
        <v>405890.65</v>
      </c>
      <c r="E6386">
        <f>INDEX('B. Store opening dates'!$B$5:$B$2448,MATCH('A. Sales by store'!B6386,'B. Store opening dates'!$A$5:$A$2448,0))</f>
        <v>2005</v>
      </c>
      <c r="F6386" t="str">
        <f t="shared" si="198"/>
        <v>Old</v>
      </c>
      <c r="G6386" t="str">
        <f t="shared" si="199"/>
        <v>Existing</v>
      </c>
    </row>
    <row r="6387" spans="1:7" ht="19" x14ac:dyDescent="0.25">
      <c r="A6387" s="7">
        <v>2014</v>
      </c>
      <c r="B6387" s="7" t="s">
        <v>805</v>
      </c>
      <c r="C6387" s="7" t="s">
        <v>8</v>
      </c>
      <c r="D6387" s="24">
        <v>422715.38</v>
      </c>
      <c r="E6387">
        <f>INDEX('B. Store opening dates'!$B$5:$B$2448,MATCH('A. Sales by store'!B6387,'B. Store opening dates'!$A$5:$A$2448,0))</f>
        <v>2005</v>
      </c>
      <c r="F6387" t="str">
        <f t="shared" si="198"/>
        <v>Old</v>
      </c>
      <c r="G6387" t="str">
        <f t="shared" si="199"/>
        <v>Existing</v>
      </c>
    </row>
    <row r="6388" spans="1:7" ht="19" x14ac:dyDescent="0.25">
      <c r="A6388" s="7">
        <v>2015</v>
      </c>
      <c r="B6388" s="7" t="s">
        <v>806</v>
      </c>
      <c r="C6388" s="7" t="s">
        <v>5</v>
      </c>
      <c r="D6388" s="24">
        <v>622733.21</v>
      </c>
      <c r="E6388">
        <f>INDEX('B. Store opening dates'!$B$5:$B$2448,MATCH('A. Sales by store'!B6388,'B. Store opening dates'!$A$5:$A$2448,0))</f>
        <v>2005</v>
      </c>
      <c r="F6388" t="str">
        <f t="shared" si="198"/>
        <v>Old</v>
      </c>
      <c r="G6388" t="str">
        <f t="shared" si="199"/>
        <v>Existing</v>
      </c>
    </row>
    <row r="6389" spans="1:7" ht="19" x14ac:dyDescent="0.25">
      <c r="A6389" s="7">
        <v>2014</v>
      </c>
      <c r="B6389" s="7" t="s">
        <v>806</v>
      </c>
      <c r="C6389" s="7" t="s">
        <v>5</v>
      </c>
      <c r="D6389" s="24">
        <v>684058.64</v>
      </c>
      <c r="E6389">
        <f>INDEX('B. Store opening dates'!$B$5:$B$2448,MATCH('A. Sales by store'!B6389,'B. Store opening dates'!$A$5:$A$2448,0))</f>
        <v>2005</v>
      </c>
      <c r="F6389" t="str">
        <f t="shared" si="198"/>
        <v>Old</v>
      </c>
      <c r="G6389" t="str">
        <f t="shared" si="199"/>
        <v>Existing</v>
      </c>
    </row>
    <row r="6390" spans="1:7" ht="19" x14ac:dyDescent="0.25">
      <c r="A6390" s="7">
        <v>2015</v>
      </c>
      <c r="B6390" s="7" t="s">
        <v>806</v>
      </c>
      <c r="C6390" s="7" t="s">
        <v>6</v>
      </c>
      <c r="D6390" s="24">
        <v>258557.1</v>
      </c>
      <c r="E6390">
        <f>INDEX('B. Store opening dates'!$B$5:$B$2448,MATCH('A. Sales by store'!B6390,'B. Store opening dates'!$A$5:$A$2448,0))</f>
        <v>2005</v>
      </c>
      <c r="F6390" t="str">
        <f t="shared" si="198"/>
        <v>Old</v>
      </c>
      <c r="G6390" t="str">
        <f t="shared" si="199"/>
        <v>Existing</v>
      </c>
    </row>
    <row r="6391" spans="1:7" ht="19" x14ac:dyDescent="0.25">
      <c r="A6391" s="7">
        <v>2014</v>
      </c>
      <c r="B6391" s="7" t="s">
        <v>806</v>
      </c>
      <c r="C6391" s="7" t="s">
        <v>6</v>
      </c>
      <c r="D6391" s="24">
        <v>184562.01</v>
      </c>
      <c r="E6391">
        <f>INDEX('B. Store opening dates'!$B$5:$B$2448,MATCH('A. Sales by store'!B6391,'B. Store opening dates'!$A$5:$A$2448,0))</f>
        <v>2005</v>
      </c>
      <c r="F6391" t="str">
        <f t="shared" si="198"/>
        <v>Old</v>
      </c>
      <c r="G6391" t="str">
        <f t="shared" si="199"/>
        <v>Existing</v>
      </c>
    </row>
    <row r="6392" spans="1:7" ht="19" x14ac:dyDescent="0.25">
      <c r="A6392" s="7">
        <v>2015</v>
      </c>
      <c r="B6392" s="7" t="s">
        <v>806</v>
      </c>
      <c r="C6392" s="7" t="s">
        <v>7</v>
      </c>
      <c r="D6392" s="24">
        <v>113814.17</v>
      </c>
      <c r="E6392">
        <f>INDEX('B. Store opening dates'!$B$5:$B$2448,MATCH('A. Sales by store'!B6392,'B. Store opening dates'!$A$5:$A$2448,0))</f>
        <v>2005</v>
      </c>
      <c r="F6392" t="str">
        <f t="shared" si="198"/>
        <v>Old</v>
      </c>
      <c r="G6392" t="str">
        <f t="shared" si="199"/>
        <v>Existing</v>
      </c>
    </row>
    <row r="6393" spans="1:7" ht="19" x14ac:dyDescent="0.25">
      <c r="A6393" s="7">
        <v>2014</v>
      </c>
      <c r="B6393" s="7" t="s">
        <v>806</v>
      </c>
      <c r="C6393" s="7" t="s">
        <v>7</v>
      </c>
      <c r="D6393" s="24">
        <v>119623.11</v>
      </c>
      <c r="E6393">
        <f>INDEX('B. Store opening dates'!$B$5:$B$2448,MATCH('A. Sales by store'!B6393,'B. Store opening dates'!$A$5:$A$2448,0))</f>
        <v>2005</v>
      </c>
      <c r="F6393" t="str">
        <f t="shared" si="198"/>
        <v>Old</v>
      </c>
      <c r="G6393" t="str">
        <f t="shared" si="199"/>
        <v>Existing</v>
      </c>
    </row>
    <row r="6394" spans="1:7" ht="19" x14ac:dyDescent="0.25">
      <c r="A6394" s="7">
        <v>2015</v>
      </c>
      <c r="B6394" s="7" t="s">
        <v>806</v>
      </c>
      <c r="C6394" s="7" t="s">
        <v>8</v>
      </c>
      <c r="D6394" s="24">
        <v>769562.77</v>
      </c>
      <c r="E6394">
        <f>INDEX('B. Store opening dates'!$B$5:$B$2448,MATCH('A. Sales by store'!B6394,'B. Store opening dates'!$A$5:$A$2448,0))</f>
        <v>2005</v>
      </c>
      <c r="F6394" t="str">
        <f t="shared" si="198"/>
        <v>Old</v>
      </c>
      <c r="G6394" t="str">
        <f t="shared" si="199"/>
        <v>Existing</v>
      </c>
    </row>
    <row r="6395" spans="1:7" ht="19" x14ac:dyDescent="0.25">
      <c r="A6395" s="7">
        <v>2014</v>
      </c>
      <c r="B6395" s="7" t="s">
        <v>806</v>
      </c>
      <c r="C6395" s="7" t="s">
        <v>8</v>
      </c>
      <c r="D6395" s="24">
        <v>791838.11</v>
      </c>
      <c r="E6395">
        <f>INDEX('B. Store opening dates'!$B$5:$B$2448,MATCH('A. Sales by store'!B6395,'B. Store opening dates'!$A$5:$A$2448,0))</f>
        <v>2005</v>
      </c>
      <c r="F6395" t="str">
        <f t="shared" si="198"/>
        <v>Old</v>
      </c>
      <c r="G6395" t="str">
        <f t="shared" si="199"/>
        <v>Existing</v>
      </c>
    </row>
    <row r="6396" spans="1:7" ht="19" x14ac:dyDescent="0.25">
      <c r="A6396" s="7">
        <v>2015</v>
      </c>
      <c r="B6396" s="7" t="s">
        <v>807</v>
      </c>
      <c r="C6396" s="7" t="s">
        <v>5</v>
      </c>
      <c r="D6396" s="24">
        <v>506765.71</v>
      </c>
      <c r="E6396">
        <f>INDEX('B. Store opening dates'!$B$5:$B$2448,MATCH('A. Sales by store'!B6396,'B. Store opening dates'!$A$5:$A$2448,0))</f>
        <v>2005</v>
      </c>
      <c r="F6396" t="str">
        <f t="shared" si="198"/>
        <v>Old</v>
      </c>
      <c r="G6396" t="str">
        <f t="shared" si="199"/>
        <v>Existing</v>
      </c>
    </row>
    <row r="6397" spans="1:7" ht="19" x14ac:dyDescent="0.25">
      <c r="A6397" s="7">
        <v>2014</v>
      </c>
      <c r="B6397" s="7" t="s">
        <v>807</v>
      </c>
      <c r="C6397" s="7" t="s">
        <v>5</v>
      </c>
      <c r="D6397" s="24">
        <v>559751.16</v>
      </c>
      <c r="E6397">
        <f>INDEX('B. Store opening dates'!$B$5:$B$2448,MATCH('A. Sales by store'!B6397,'B. Store opening dates'!$A$5:$A$2448,0))</f>
        <v>2005</v>
      </c>
      <c r="F6397" t="str">
        <f t="shared" si="198"/>
        <v>Old</v>
      </c>
      <c r="G6397" t="str">
        <f t="shared" si="199"/>
        <v>Existing</v>
      </c>
    </row>
    <row r="6398" spans="1:7" ht="19" x14ac:dyDescent="0.25">
      <c r="A6398" s="7">
        <v>2015</v>
      </c>
      <c r="B6398" s="7" t="s">
        <v>807</v>
      </c>
      <c r="C6398" s="7" t="s">
        <v>6</v>
      </c>
      <c r="D6398" s="24">
        <v>566206.61</v>
      </c>
      <c r="E6398">
        <f>INDEX('B. Store opening dates'!$B$5:$B$2448,MATCH('A. Sales by store'!B6398,'B. Store opening dates'!$A$5:$A$2448,0))</f>
        <v>2005</v>
      </c>
      <c r="F6398" t="str">
        <f t="shared" si="198"/>
        <v>Old</v>
      </c>
      <c r="G6398" t="str">
        <f t="shared" si="199"/>
        <v>Existing</v>
      </c>
    </row>
    <row r="6399" spans="1:7" ht="19" x14ac:dyDescent="0.25">
      <c r="A6399" s="7">
        <v>2014</v>
      </c>
      <c r="B6399" s="7" t="s">
        <v>807</v>
      </c>
      <c r="C6399" s="7" t="s">
        <v>6</v>
      </c>
      <c r="D6399" s="24">
        <v>401284.1</v>
      </c>
      <c r="E6399">
        <f>INDEX('B. Store opening dates'!$B$5:$B$2448,MATCH('A. Sales by store'!B6399,'B. Store opening dates'!$A$5:$A$2448,0))</f>
        <v>2005</v>
      </c>
      <c r="F6399" t="str">
        <f t="shared" si="198"/>
        <v>Old</v>
      </c>
      <c r="G6399" t="str">
        <f t="shared" si="199"/>
        <v>Existing</v>
      </c>
    </row>
    <row r="6400" spans="1:7" ht="19" x14ac:dyDescent="0.25">
      <c r="A6400" s="7">
        <v>2015</v>
      </c>
      <c r="B6400" s="7" t="s">
        <v>807</v>
      </c>
      <c r="C6400" s="7" t="s">
        <v>7</v>
      </c>
      <c r="D6400" s="24">
        <v>109521.11</v>
      </c>
      <c r="E6400">
        <f>INDEX('B. Store opening dates'!$B$5:$B$2448,MATCH('A. Sales by store'!B6400,'B. Store opening dates'!$A$5:$A$2448,0))</f>
        <v>2005</v>
      </c>
      <c r="F6400" t="str">
        <f t="shared" si="198"/>
        <v>Old</v>
      </c>
      <c r="G6400" t="str">
        <f t="shared" si="199"/>
        <v>Existing</v>
      </c>
    </row>
    <row r="6401" spans="1:7" ht="19" x14ac:dyDescent="0.25">
      <c r="A6401" s="7">
        <v>2014</v>
      </c>
      <c r="B6401" s="7" t="s">
        <v>807</v>
      </c>
      <c r="C6401" s="7" t="s">
        <v>7</v>
      </c>
      <c r="D6401" s="24">
        <v>114930.33</v>
      </c>
      <c r="E6401">
        <f>INDEX('B. Store opening dates'!$B$5:$B$2448,MATCH('A. Sales by store'!B6401,'B. Store opening dates'!$A$5:$A$2448,0))</f>
        <v>2005</v>
      </c>
      <c r="F6401" t="str">
        <f t="shared" si="198"/>
        <v>Old</v>
      </c>
      <c r="G6401" t="str">
        <f t="shared" si="199"/>
        <v>Existing</v>
      </c>
    </row>
    <row r="6402" spans="1:7" ht="19" x14ac:dyDescent="0.25">
      <c r="A6402" s="7">
        <v>2015</v>
      </c>
      <c r="B6402" s="7" t="s">
        <v>807</v>
      </c>
      <c r="C6402" s="7" t="s">
        <v>8</v>
      </c>
      <c r="D6402" s="24">
        <v>725364.75</v>
      </c>
      <c r="E6402">
        <f>INDEX('B. Store opening dates'!$B$5:$B$2448,MATCH('A. Sales by store'!B6402,'B. Store opening dates'!$A$5:$A$2448,0))</f>
        <v>2005</v>
      </c>
      <c r="F6402" t="str">
        <f t="shared" si="198"/>
        <v>Old</v>
      </c>
      <c r="G6402" t="str">
        <f t="shared" si="199"/>
        <v>Existing</v>
      </c>
    </row>
    <row r="6403" spans="1:7" ht="19" x14ac:dyDescent="0.25">
      <c r="A6403" s="7">
        <v>2014</v>
      </c>
      <c r="B6403" s="7" t="s">
        <v>807</v>
      </c>
      <c r="C6403" s="7" t="s">
        <v>8</v>
      </c>
      <c r="D6403" s="24">
        <v>750263.74</v>
      </c>
      <c r="E6403">
        <f>INDEX('B. Store opening dates'!$B$5:$B$2448,MATCH('A. Sales by store'!B6403,'B. Store opening dates'!$A$5:$A$2448,0))</f>
        <v>2005</v>
      </c>
      <c r="F6403" t="str">
        <f t="shared" si="198"/>
        <v>Old</v>
      </c>
      <c r="G6403" t="str">
        <f t="shared" si="199"/>
        <v>Existing</v>
      </c>
    </row>
    <row r="6404" spans="1:7" ht="19" x14ac:dyDescent="0.25">
      <c r="A6404" s="7">
        <v>2015</v>
      </c>
      <c r="B6404" s="7" t="s">
        <v>808</v>
      </c>
      <c r="C6404" s="7" t="s">
        <v>5</v>
      </c>
      <c r="D6404" s="24">
        <v>918457.33</v>
      </c>
      <c r="E6404">
        <f>INDEX('B. Store opening dates'!$B$5:$B$2448,MATCH('A. Sales by store'!B6404,'B. Store opening dates'!$A$5:$A$2448,0))</f>
        <v>2005</v>
      </c>
      <c r="F6404" t="str">
        <f t="shared" si="198"/>
        <v>Old</v>
      </c>
      <c r="G6404" t="str">
        <f t="shared" si="199"/>
        <v>Existing</v>
      </c>
    </row>
    <row r="6405" spans="1:7" ht="19" x14ac:dyDescent="0.25">
      <c r="A6405" s="7">
        <v>2014</v>
      </c>
      <c r="B6405" s="7" t="s">
        <v>808</v>
      </c>
      <c r="C6405" s="7" t="s">
        <v>5</v>
      </c>
      <c r="D6405" s="24">
        <v>1003819.88</v>
      </c>
      <c r="E6405">
        <f>INDEX('B. Store opening dates'!$B$5:$B$2448,MATCH('A. Sales by store'!B6405,'B. Store opening dates'!$A$5:$A$2448,0))</f>
        <v>2005</v>
      </c>
      <c r="F6405" t="str">
        <f t="shared" ref="F6405:F6468" si="200">IF(A6405 = 2015, IF(E6405&lt; 2015, "Old","New"),IF(E6405 &lt; 2014, "Old","New"))</f>
        <v>Old</v>
      </c>
      <c r="G6405" t="str">
        <f t="shared" ref="G6405:G6468" si="201">IF(A6405 = 2015, IF(E6405&lt; 2015, "Existing","New"),"Existing")</f>
        <v>Existing</v>
      </c>
    </row>
    <row r="6406" spans="1:7" ht="19" x14ac:dyDescent="0.25">
      <c r="A6406" s="7">
        <v>2015</v>
      </c>
      <c r="B6406" s="7" t="s">
        <v>808</v>
      </c>
      <c r="C6406" s="7" t="s">
        <v>6</v>
      </c>
      <c r="D6406" s="24">
        <v>203807.72</v>
      </c>
      <c r="E6406">
        <f>INDEX('B. Store opening dates'!$B$5:$B$2448,MATCH('A. Sales by store'!B6406,'B. Store opening dates'!$A$5:$A$2448,0))</f>
        <v>2005</v>
      </c>
      <c r="F6406" t="str">
        <f t="shared" si="200"/>
        <v>Old</v>
      </c>
      <c r="G6406" t="str">
        <f t="shared" si="201"/>
        <v>Existing</v>
      </c>
    </row>
    <row r="6407" spans="1:7" ht="19" x14ac:dyDescent="0.25">
      <c r="A6407" s="7">
        <v>2014</v>
      </c>
      <c r="B6407" s="7" t="s">
        <v>808</v>
      </c>
      <c r="C6407" s="7" t="s">
        <v>6</v>
      </c>
      <c r="D6407" s="24">
        <v>146616.78</v>
      </c>
      <c r="E6407">
        <f>INDEX('B. Store opening dates'!$B$5:$B$2448,MATCH('A. Sales by store'!B6407,'B. Store opening dates'!$A$5:$A$2448,0))</f>
        <v>2005</v>
      </c>
      <c r="F6407" t="str">
        <f t="shared" si="200"/>
        <v>Old</v>
      </c>
      <c r="G6407" t="str">
        <f t="shared" si="201"/>
        <v>Existing</v>
      </c>
    </row>
    <row r="6408" spans="1:7" ht="19" x14ac:dyDescent="0.25">
      <c r="A6408" s="7">
        <v>2015</v>
      </c>
      <c r="B6408" s="7" t="s">
        <v>808</v>
      </c>
      <c r="C6408" s="7" t="s">
        <v>7</v>
      </c>
      <c r="D6408" s="24">
        <v>215421.38</v>
      </c>
      <c r="E6408">
        <f>INDEX('B. Store opening dates'!$B$5:$B$2448,MATCH('A. Sales by store'!B6408,'B. Store opening dates'!$A$5:$A$2448,0))</f>
        <v>2005</v>
      </c>
      <c r="F6408" t="str">
        <f t="shared" si="200"/>
        <v>Old</v>
      </c>
      <c r="G6408" t="str">
        <f t="shared" si="201"/>
        <v>Existing</v>
      </c>
    </row>
    <row r="6409" spans="1:7" ht="19" x14ac:dyDescent="0.25">
      <c r="A6409" s="7">
        <v>2014</v>
      </c>
      <c r="B6409" s="7" t="s">
        <v>808</v>
      </c>
      <c r="C6409" s="7" t="s">
        <v>7</v>
      </c>
      <c r="D6409" s="24">
        <v>225301.92</v>
      </c>
      <c r="E6409">
        <f>INDEX('B. Store opening dates'!$B$5:$B$2448,MATCH('A. Sales by store'!B6409,'B. Store opening dates'!$A$5:$A$2448,0))</f>
        <v>2005</v>
      </c>
      <c r="F6409" t="str">
        <f t="shared" si="200"/>
        <v>Old</v>
      </c>
      <c r="G6409" t="str">
        <f t="shared" si="201"/>
        <v>Existing</v>
      </c>
    </row>
    <row r="6410" spans="1:7" ht="19" x14ac:dyDescent="0.25">
      <c r="A6410" s="7">
        <v>2015</v>
      </c>
      <c r="B6410" s="7" t="s">
        <v>808</v>
      </c>
      <c r="C6410" s="7" t="s">
        <v>8</v>
      </c>
      <c r="D6410" s="24">
        <v>597784.19999999995</v>
      </c>
      <c r="E6410">
        <f>INDEX('B. Store opening dates'!$B$5:$B$2448,MATCH('A. Sales by store'!B6410,'B. Store opening dates'!$A$5:$A$2448,0))</f>
        <v>2005</v>
      </c>
      <c r="F6410" t="str">
        <f t="shared" si="200"/>
        <v>Old</v>
      </c>
      <c r="G6410" t="str">
        <f t="shared" si="201"/>
        <v>Existing</v>
      </c>
    </row>
    <row r="6411" spans="1:7" ht="19" x14ac:dyDescent="0.25">
      <c r="A6411" s="7">
        <v>2014</v>
      </c>
      <c r="B6411" s="7" t="s">
        <v>808</v>
      </c>
      <c r="C6411" s="7" t="s">
        <v>8</v>
      </c>
      <c r="D6411" s="24">
        <v>617608.43999999994</v>
      </c>
      <c r="E6411">
        <f>INDEX('B. Store opening dates'!$B$5:$B$2448,MATCH('A. Sales by store'!B6411,'B. Store opening dates'!$A$5:$A$2448,0))</f>
        <v>2005</v>
      </c>
      <c r="F6411" t="str">
        <f t="shared" si="200"/>
        <v>Old</v>
      </c>
      <c r="G6411" t="str">
        <f t="shared" si="201"/>
        <v>Existing</v>
      </c>
    </row>
    <row r="6412" spans="1:7" ht="19" x14ac:dyDescent="0.25">
      <c r="A6412" s="7">
        <v>2015</v>
      </c>
      <c r="B6412" s="7" t="s">
        <v>809</v>
      </c>
      <c r="C6412" s="7" t="s">
        <v>5</v>
      </c>
      <c r="D6412" s="24">
        <v>932463.55</v>
      </c>
      <c r="E6412">
        <f>INDEX('B. Store opening dates'!$B$5:$B$2448,MATCH('A. Sales by store'!B6412,'B. Store opening dates'!$A$5:$A$2448,0))</f>
        <v>2005</v>
      </c>
      <c r="F6412" t="str">
        <f t="shared" si="200"/>
        <v>Old</v>
      </c>
      <c r="G6412" t="str">
        <f t="shared" si="201"/>
        <v>Existing</v>
      </c>
    </row>
    <row r="6413" spans="1:7" ht="19" x14ac:dyDescent="0.25">
      <c r="A6413" s="7">
        <v>2014</v>
      </c>
      <c r="B6413" s="7" t="s">
        <v>809</v>
      </c>
      <c r="C6413" s="7" t="s">
        <v>5</v>
      </c>
      <c r="D6413" s="24">
        <v>1028662.95</v>
      </c>
      <c r="E6413">
        <f>INDEX('B. Store opening dates'!$B$5:$B$2448,MATCH('A. Sales by store'!B6413,'B. Store opening dates'!$A$5:$A$2448,0))</f>
        <v>2005</v>
      </c>
      <c r="F6413" t="str">
        <f t="shared" si="200"/>
        <v>Old</v>
      </c>
      <c r="G6413" t="str">
        <f t="shared" si="201"/>
        <v>Existing</v>
      </c>
    </row>
    <row r="6414" spans="1:7" ht="19" x14ac:dyDescent="0.25">
      <c r="A6414" s="7">
        <v>2015</v>
      </c>
      <c r="B6414" s="7" t="s">
        <v>809</v>
      </c>
      <c r="C6414" s="7" t="s">
        <v>6</v>
      </c>
      <c r="D6414" s="24">
        <v>406738.99</v>
      </c>
      <c r="E6414">
        <f>INDEX('B. Store opening dates'!$B$5:$B$2448,MATCH('A. Sales by store'!B6414,'B. Store opening dates'!$A$5:$A$2448,0))</f>
        <v>2005</v>
      </c>
      <c r="F6414" t="str">
        <f t="shared" si="200"/>
        <v>Old</v>
      </c>
      <c r="G6414" t="str">
        <f t="shared" si="201"/>
        <v>Existing</v>
      </c>
    </row>
    <row r="6415" spans="1:7" ht="19" x14ac:dyDescent="0.25">
      <c r="A6415" s="7">
        <v>2014</v>
      </c>
      <c r="B6415" s="7" t="s">
        <v>809</v>
      </c>
      <c r="C6415" s="7" t="s">
        <v>6</v>
      </c>
      <c r="D6415" s="24">
        <v>280373.93</v>
      </c>
      <c r="E6415">
        <f>INDEX('B. Store opening dates'!$B$5:$B$2448,MATCH('A. Sales by store'!B6415,'B. Store opening dates'!$A$5:$A$2448,0))</f>
        <v>2005</v>
      </c>
      <c r="F6415" t="str">
        <f t="shared" si="200"/>
        <v>Old</v>
      </c>
      <c r="G6415" t="str">
        <f t="shared" si="201"/>
        <v>Existing</v>
      </c>
    </row>
    <row r="6416" spans="1:7" ht="19" x14ac:dyDescent="0.25">
      <c r="A6416" s="7">
        <v>2015</v>
      </c>
      <c r="B6416" s="7" t="s">
        <v>809</v>
      </c>
      <c r="C6416" s="7" t="s">
        <v>7</v>
      </c>
      <c r="D6416" s="24">
        <v>123760.97</v>
      </c>
      <c r="E6416">
        <f>INDEX('B. Store opening dates'!$B$5:$B$2448,MATCH('A. Sales by store'!B6416,'B. Store opening dates'!$A$5:$A$2448,0))</f>
        <v>2005</v>
      </c>
      <c r="F6416" t="str">
        <f t="shared" si="200"/>
        <v>Old</v>
      </c>
      <c r="G6416" t="str">
        <f t="shared" si="201"/>
        <v>Existing</v>
      </c>
    </row>
    <row r="6417" spans="1:7" ht="19" x14ac:dyDescent="0.25">
      <c r="A6417" s="7">
        <v>2014</v>
      </c>
      <c r="B6417" s="7" t="s">
        <v>809</v>
      </c>
      <c r="C6417" s="7" t="s">
        <v>7</v>
      </c>
      <c r="D6417" s="24">
        <v>131015.98</v>
      </c>
      <c r="E6417">
        <f>INDEX('B. Store opening dates'!$B$5:$B$2448,MATCH('A. Sales by store'!B6417,'B. Store opening dates'!$A$5:$A$2448,0))</f>
        <v>2005</v>
      </c>
      <c r="F6417" t="str">
        <f t="shared" si="200"/>
        <v>Old</v>
      </c>
      <c r="G6417" t="str">
        <f t="shared" si="201"/>
        <v>Existing</v>
      </c>
    </row>
    <row r="6418" spans="1:7" ht="19" x14ac:dyDescent="0.25">
      <c r="A6418" s="7">
        <v>2015</v>
      </c>
      <c r="B6418" s="7" t="s">
        <v>809</v>
      </c>
      <c r="C6418" s="7" t="s">
        <v>8</v>
      </c>
      <c r="D6418" s="24">
        <v>559998.6</v>
      </c>
      <c r="E6418">
        <f>INDEX('B. Store opening dates'!$B$5:$B$2448,MATCH('A. Sales by store'!B6418,'B. Store opening dates'!$A$5:$A$2448,0))</f>
        <v>2005</v>
      </c>
      <c r="F6418" t="str">
        <f t="shared" si="200"/>
        <v>Old</v>
      </c>
      <c r="G6418" t="str">
        <f t="shared" si="201"/>
        <v>Existing</v>
      </c>
    </row>
    <row r="6419" spans="1:7" ht="19" x14ac:dyDescent="0.25">
      <c r="A6419" s="7">
        <v>2014</v>
      </c>
      <c r="B6419" s="7" t="s">
        <v>809</v>
      </c>
      <c r="C6419" s="7" t="s">
        <v>8</v>
      </c>
      <c r="D6419" s="24">
        <v>582357.09</v>
      </c>
      <c r="E6419">
        <f>INDEX('B. Store opening dates'!$B$5:$B$2448,MATCH('A. Sales by store'!B6419,'B. Store opening dates'!$A$5:$A$2448,0))</f>
        <v>2005</v>
      </c>
      <c r="F6419" t="str">
        <f t="shared" si="200"/>
        <v>Old</v>
      </c>
      <c r="G6419" t="str">
        <f t="shared" si="201"/>
        <v>Existing</v>
      </c>
    </row>
    <row r="6420" spans="1:7" ht="19" x14ac:dyDescent="0.25">
      <c r="A6420" s="7">
        <v>2015</v>
      </c>
      <c r="B6420" s="7" t="s">
        <v>810</v>
      </c>
      <c r="C6420" s="7" t="s">
        <v>5</v>
      </c>
      <c r="D6420" s="24">
        <v>766311.64</v>
      </c>
      <c r="E6420">
        <f>INDEX('B. Store opening dates'!$B$5:$B$2448,MATCH('A. Sales by store'!B6420,'B. Store opening dates'!$A$5:$A$2448,0))</f>
        <v>2005</v>
      </c>
      <c r="F6420" t="str">
        <f t="shared" si="200"/>
        <v>Old</v>
      </c>
      <c r="G6420" t="str">
        <f t="shared" si="201"/>
        <v>Existing</v>
      </c>
    </row>
    <row r="6421" spans="1:7" ht="19" x14ac:dyDescent="0.25">
      <c r="A6421" s="7">
        <v>2014</v>
      </c>
      <c r="B6421" s="7" t="s">
        <v>810</v>
      </c>
      <c r="C6421" s="7" t="s">
        <v>5</v>
      </c>
      <c r="D6421" s="24">
        <v>833559.01</v>
      </c>
      <c r="E6421">
        <f>INDEX('B. Store opening dates'!$B$5:$B$2448,MATCH('A. Sales by store'!B6421,'B. Store opening dates'!$A$5:$A$2448,0))</f>
        <v>2005</v>
      </c>
      <c r="F6421" t="str">
        <f t="shared" si="200"/>
        <v>Old</v>
      </c>
      <c r="G6421" t="str">
        <f t="shared" si="201"/>
        <v>Existing</v>
      </c>
    </row>
    <row r="6422" spans="1:7" ht="19" x14ac:dyDescent="0.25">
      <c r="A6422" s="7">
        <v>2015</v>
      </c>
      <c r="B6422" s="7" t="s">
        <v>810</v>
      </c>
      <c r="C6422" s="7" t="s">
        <v>6</v>
      </c>
      <c r="D6422" s="24">
        <v>273590.02</v>
      </c>
      <c r="E6422">
        <f>INDEX('B. Store opening dates'!$B$5:$B$2448,MATCH('A. Sales by store'!B6422,'B. Store opening dates'!$A$5:$A$2448,0))</f>
        <v>2005</v>
      </c>
      <c r="F6422" t="str">
        <f t="shared" si="200"/>
        <v>Old</v>
      </c>
      <c r="G6422" t="str">
        <f t="shared" si="201"/>
        <v>Existing</v>
      </c>
    </row>
    <row r="6423" spans="1:7" ht="19" x14ac:dyDescent="0.25">
      <c r="A6423" s="7">
        <v>2014</v>
      </c>
      <c r="B6423" s="7" t="s">
        <v>810</v>
      </c>
      <c r="C6423" s="7" t="s">
        <v>6</v>
      </c>
      <c r="D6423" s="24">
        <v>196402.09</v>
      </c>
      <c r="E6423">
        <f>INDEX('B. Store opening dates'!$B$5:$B$2448,MATCH('A. Sales by store'!B6423,'B. Store opening dates'!$A$5:$A$2448,0))</f>
        <v>2005</v>
      </c>
      <c r="F6423" t="str">
        <f t="shared" si="200"/>
        <v>Old</v>
      </c>
      <c r="G6423" t="str">
        <f t="shared" si="201"/>
        <v>Existing</v>
      </c>
    </row>
    <row r="6424" spans="1:7" ht="19" x14ac:dyDescent="0.25">
      <c r="A6424" s="7">
        <v>2015</v>
      </c>
      <c r="B6424" s="7" t="s">
        <v>810</v>
      </c>
      <c r="C6424" s="7" t="s">
        <v>7</v>
      </c>
      <c r="D6424" s="24">
        <v>178042.78</v>
      </c>
      <c r="E6424">
        <f>INDEX('B. Store opening dates'!$B$5:$B$2448,MATCH('A. Sales by store'!B6424,'B. Store opening dates'!$A$5:$A$2448,0))</f>
        <v>2005</v>
      </c>
      <c r="F6424" t="str">
        <f t="shared" si="200"/>
        <v>Old</v>
      </c>
      <c r="G6424" t="str">
        <f t="shared" si="201"/>
        <v>Existing</v>
      </c>
    </row>
    <row r="6425" spans="1:7" ht="19" x14ac:dyDescent="0.25">
      <c r="A6425" s="7">
        <v>2014</v>
      </c>
      <c r="B6425" s="7" t="s">
        <v>810</v>
      </c>
      <c r="C6425" s="7" t="s">
        <v>7</v>
      </c>
      <c r="D6425" s="24">
        <v>186250.26</v>
      </c>
      <c r="E6425">
        <f>INDEX('B. Store opening dates'!$B$5:$B$2448,MATCH('A. Sales by store'!B6425,'B. Store opening dates'!$A$5:$A$2448,0))</f>
        <v>2005</v>
      </c>
      <c r="F6425" t="str">
        <f t="shared" si="200"/>
        <v>Old</v>
      </c>
      <c r="G6425" t="str">
        <f t="shared" si="201"/>
        <v>Existing</v>
      </c>
    </row>
    <row r="6426" spans="1:7" ht="19" x14ac:dyDescent="0.25">
      <c r="A6426" s="7">
        <v>2015</v>
      </c>
      <c r="B6426" s="7" t="s">
        <v>810</v>
      </c>
      <c r="C6426" s="7" t="s">
        <v>8</v>
      </c>
      <c r="D6426" s="24">
        <v>606035.5</v>
      </c>
      <c r="E6426">
        <f>INDEX('B. Store opening dates'!$B$5:$B$2448,MATCH('A. Sales by store'!B6426,'B. Store opening dates'!$A$5:$A$2448,0))</f>
        <v>2005</v>
      </c>
      <c r="F6426" t="str">
        <f t="shared" si="200"/>
        <v>Old</v>
      </c>
      <c r="G6426" t="str">
        <f t="shared" si="201"/>
        <v>Existing</v>
      </c>
    </row>
    <row r="6427" spans="1:7" ht="19" x14ac:dyDescent="0.25">
      <c r="A6427" s="7">
        <v>2014</v>
      </c>
      <c r="B6427" s="7" t="s">
        <v>810</v>
      </c>
      <c r="C6427" s="7" t="s">
        <v>8</v>
      </c>
      <c r="D6427" s="24">
        <v>626789.39</v>
      </c>
      <c r="E6427">
        <f>INDEX('B. Store opening dates'!$B$5:$B$2448,MATCH('A. Sales by store'!B6427,'B. Store opening dates'!$A$5:$A$2448,0))</f>
        <v>2005</v>
      </c>
      <c r="F6427" t="str">
        <f t="shared" si="200"/>
        <v>Old</v>
      </c>
      <c r="G6427" t="str">
        <f t="shared" si="201"/>
        <v>Existing</v>
      </c>
    </row>
    <row r="6428" spans="1:7" ht="19" x14ac:dyDescent="0.25">
      <c r="A6428" s="7">
        <v>2015</v>
      </c>
      <c r="B6428" s="7" t="s">
        <v>811</v>
      </c>
      <c r="C6428" s="7" t="s">
        <v>5</v>
      </c>
      <c r="D6428" s="24">
        <v>606081.56000000006</v>
      </c>
      <c r="E6428">
        <f>INDEX('B. Store opening dates'!$B$5:$B$2448,MATCH('A. Sales by store'!B6428,'B. Store opening dates'!$A$5:$A$2448,0))</f>
        <v>2005</v>
      </c>
      <c r="F6428" t="str">
        <f t="shared" si="200"/>
        <v>Old</v>
      </c>
      <c r="G6428" t="str">
        <f t="shared" si="201"/>
        <v>Existing</v>
      </c>
    </row>
    <row r="6429" spans="1:7" ht="19" x14ac:dyDescent="0.25">
      <c r="A6429" s="7">
        <v>2014</v>
      </c>
      <c r="B6429" s="7" t="s">
        <v>811</v>
      </c>
      <c r="C6429" s="7" t="s">
        <v>5</v>
      </c>
      <c r="D6429" s="24">
        <v>661400.67000000004</v>
      </c>
      <c r="E6429">
        <f>INDEX('B. Store opening dates'!$B$5:$B$2448,MATCH('A. Sales by store'!B6429,'B. Store opening dates'!$A$5:$A$2448,0))</f>
        <v>2005</v>
      </c>
      <c r="F6429" t="str">
        <f t="shared" si="200"/>
        <v>Old</v>
      </c>
      <c r="G6429" t="str">
        <f t="shared" si="201"/>
        <v>Existing</v>
      </c>
    </row>
    <row r="6430" spans="1:7" ht="19" x14ac:dyDescent="0.25">
      <c r="A6430" s="7">
        <v>2015</v>
      </c>
      <c r="B6430" s="7" t="s">
        <v>811</v>
      </c>
      <c r="C6430" s="7" t="s">
        <v>6</v>
      </c>
      <c r="D6430" s="24">
        <v>539252.87</v>
      </c>
      <c r="E6430">
        <f>INDEX('B. Store opening dates'!$B$5:$B$2448,MATCH('A. Sales by store'!B6430,'B. Store opening dates'!$A$5:$A$2448,0))</f>
        <v>2005</v>
      </c>
      <c r="F6430" t="str">
        <f t="shared" si="200"/>
        <v>Old</v>
      </c>
      <c r="G6430" t="str">
        <f t="shared" si="201"/>
        <v>Existing</v>
      </c>
    </row>
    <row r="6431" spans="1:7" ht="19" x14ac:dyDescent="0.25">
      <c r="A6431" s="7">
        <v>2014</v>
      </c>
      <c r="B6431" s="7" t="s">
        <v>811</v>
      </c>
      <c r="C6431" s="7" t="s">
        <v>6</v>
      </c>
      <c r="D6431" s="24">
        <v>399177.12</v>
      </c>
      <c r="E6431">
        <f>INDEX('B. Store opening dates'!$B$5:$B$2448,MATCH('A. Sales by store'!B6431,'B. Store opening dates'!$A$5:$A$2448,0))</f>
        <v>2005</v>
      </c>
      <c r="F6431" t="str">
        <f t="shared" si="200"/>
        <v>Old</v>
      </c>
      <c r="G6431" t="str">
        <f t="shared" si="201"/>
        <v>Existing</v>
      </c>
    </row>
    <row r="6432" spans="1:7" ht="19" x14ac:dyDescent="0.25">
      <c r="A6432" s="7">
        <v>2015</v>
      </c>
      <c r="B6432" s="7" t="s">
        <v>811</v>
      </c>
      <c r="C6432" s="7" t="s">
        <v>7</v>
      </c>
      <c r="D6432" s="24">
        <v>197554.72</v>
      </c>
      <c r="E6432">
        <f>INDEX('B. Store opening dates'!$B$5:$B$2448,MATCH('A. Sales by store'!B6432,'B. Store opening dates'!$A$5:$A$2448,0))</f>
        <v>2005</v>
      </c>
      <c r="F6432" t="str">
        <f t="shared" si="200"/>
        <v>Old</v>
      </c>
      <c r="G6432" t="str">
        <f t="shared" si="201"/>
        <v>Existing</v>
      </c>
    </row>
    <row r="6433" spans="1:7" ht="19" x14ac:dyDescent="0.25">
      <c r="A6433" s="7">
        <v>2014</v>
      </c>
      <c r="B6433" s="7" t="s">
        <v>811</v>
      </c>
      <c r="C6433" s="7" t="s">
        <v>7</v>
      </c>
      <c r="D6433" s="24">
        <v>207615.21</v>
      </c>
      <c r="E6433">
        <f>INDEX('B. Store opening dates'!$B$5:$B$2448,MATCH('A. Sales by store'!B6433,'B. Store opening dates'!$A$5:$A$2448,0))</f>
        <v>2005</v>
      </c>
      <c r="F6433" t="str">
        <f t="shared" si="200"/>
        <v>Old</v>
      </c>
      <c r="G6433" t="str">
        <f t="shared" si="201"/>
        <v>Existing</v>
      </c>
    </row>
    <row r="6434" spans="1:7" ht="19" x14ac:dyDescent="0.25">
      <c r="A6434" s="7">
        <v>2015</v>
      </c>
      <c r="B6434" s="7" t="s">
        <v>811</v>
      </c>
      <c r="C6434" s="7" t="s">
        <v>8</v>
      </c>
      <c r="D6434" s="24">
        <v>659791.49</v>
      </c>
      <c r="E6434">
        <f>INDEX('B. Store opening dates'!$B$5:$B$2448,MATCH('A. Sales by store'!B6434,'B. Store opening dates'!$A$5:$A$2448,0))</f>
        <v>2005</v>
      </c>
      <c r="F6434" t="str">
        <f t="shared" si="200"/>
        <v>Old</v>
      </c>
      <c r="G6434" t="str">
        <f t="shared" si="201"/>
        <v>Existing</v>
      </c>
    </row>
    <row r="6435" spans="1:7" ht="19" x14ac:dyDescent="0.25">
      <c r="A6435" s="7">
        <v>2014</v>
      </c>
      <c r="B6435" s="7" t="s">
        <v>811</v>
      </c>
      <c r="C6435" s="7" t="s">
        <v>8</v>
      </c>
      <c r="D6435" s="24">
        <v>681130.7</v>
      </c>
      <c r="E6435">
        <f>INDEX('B. Store opening dates'!$B$5:$B$2448,MATCH('A. Sales by store'!B6435,'B. Store opening dates'!$A$5:$A$2448,0))</f>
        <v>2005</v>
      </c>
      <c r="F6435" t="str">
        <f t="shared" si="200"/>
        <v>Old</v>
      </c>
      <c r="G6435" t="str">
        <f t="shared" si="201"/>
        <v>Existing</v>
      </c>
    </row>
    <row r="6436" spans="1:7" ht="19" x14ac:dyDescent="0.25">
      <c r="A6436" s="7">
        <v>2015</v>
      </c>
      <c r="B6436" s="7" t="s">
        <v>812</v>
      </c>
      <c r="C6436" s="7" t="s">
        <v>5</v>
      </c>
      <c r="D6436" s="24">
        <v>582922.46</v>
      </c>
      <c r="E6436">
        <f>INDEX('B. Store opening dates'!$B$5:$B$2448,MATCH('A. Sales by store'!B6436,'B. Store opening dates'!$A$5:$A$2448,0))</f>
        <v>2005</v>
      </c>
      <c r="F6436" t="str">
        <f t="shared" si="200"/>
        <v>Old</v>
      </c>
      <c r="G6436" t="str">
        <f t="shared" si="201"/>
        <v>Existing</v>
      </c>
    </row>
    <row r="6437" spans="1:7" ht="19" x14ac:dyDescent="0.25">
      <c r="A6437" s="7">
        <v>2014</v>
      </c>
      <c r="B6437" s="7" t="s">
        <v>812</v>
      </c>
      <c r="C6437" s="7" t="s">
        <v>5</v>
      </c>
      <c r="D6437" s="24">
        <v>640949.4</v>
      </c>
      <c r="E6437">
        <f>INDEX('B. Store opening dates'!$B$5:$B$2448,MATCH('A. Sales by store'!B6437,'B. Store opening dates'!$A$5:$A$2448,0))</f>
        <v>2005</v>
      </c>
      <c r="F6437" t="str">
        <f t="shared" si="200"/>
        <v>Old</v>
      </c>
      <c r="G6437" t="str">
        <f t="shared" si="201"/>
        <v>Existing</v>
      </c>
    </row>
    <row r="6438" spans="1:7" ht="19" x14ac:dyDescent="0.25">
      <c r="A6438" s="7">
        <v>2015</v>
      </c>
      <c r="B6438" s="7" t="s">
        <v>812</v>
      </c>
      <c r="C6438" s="7" t="s">
        <v>6</v>
      </c>
      <c r="D6438" s="24">
        <v>577468.42000000004</v>
      </c>
      <c r="E6438">
        <f>INDEX('B. Store opening dates'!$B$5:$B$2448,MATCH('A. Sales by store'!B6438,'B. Store opening dates'!$A$5:$A$2448,0))</f>
        <v>2005</v>
      </c>
      <c r="F6438" t="str">
        <f t="shared" si="200"/>
        <v>Old</v>
      </c>
      <c r="G6438" t="str">
        <f t="shared" si="201"/>
        <v>Existing</v>
      </c>
    </row>
    <row r="6439" spans="1:7" ht="19" x14ac:dyDescent="0.25">
      <c r="A6439" s="7">
        <v>2014</v>
      </c>
      <c r="B6439" s="7" t="s">
        <v>812</v>
      </c>
      <c r="C6439" s="7" t="s">
        <v>6</v>
      </c>
      <c r="D6439" s="24">
        <v>424567.19</v>
      </c>
      <c r="E6439">
        <f>INDEX('B. Store opening dates'!$B$5:$B$2448,MATCH('A. Sales by store'!B6439,'B. Store opening dates'!$A$5:$A$2448,0))</f>
        <v>2005</v>
      </c>
      <c r="F6439" t="str">
        <f t="shared" si="200"/>
        <v>Old</v>
      </c>
      <c r="G6439" t="str">
        <f t="shared" si="201"/>
        <v>Existing</v>
      </c>
    </row>
    <row r="6440" spans="1:7" ht="19" x14ac:dyDescent="0.25">
      <c r="A6440" s="7">
        <v>2015</v>
      </c>
      <c r="B6440" s="7" t="s">
        <v>812</v>
      </c>
      <c r="C6440" s="7" t="s">
        <v>7</v>
      </c>
      <c r="D6440" s="24">
        <v>109668.35</v>
      </c>
      <c r="E6440">
        <f>INDEX('B. Store opening dates'!$B$5:$B$2448,MATCH('A. Sales by store'!B6440,'B. Store opening dates'!$A$5:$A$2448,0))</f>
        <v>2005</v>
      </c>
      <c r="F6440" t="str">
        <f t="shared" si="200"/>
        <v>Old</v>
      </c>
      <c r="G6440" t="str">
        <f t="shared" si="201"/>
        <v>Existing</v>
      </c>
    </row>
    <row r="6441" spans="1:7" ht="19" x14ac:dyDescent="0.25">
      <c r="A6441" s="7">
        <v>2014</v>
      </c>
      <c r="B6441" s="7" t="s">
        <v>812</v>
      </c>
      <c r="C6441" s="7" t="s">
        <v>7</v>
      </c>
      <c r="D6441" s="24">
        <v>116731.21</v>
      </c>
      <c r="E6441">
        <f>INDEX('B. Store opening dates'!$B$5:$B$2448,MATCH('A. Sales by store'!B6441,'B. Store opening dates'!$A$5:$A$2448,0))</f>
        <v>2005</v>
      </c>
      <c r="F6441" t="str">
        <f t="shared" si="200"/>
        <v>Old</v>
      </c>
      <c r="G6441" t="str">
        <f t="shared" si="201"/>
        <v>Existing</v>
      </c>
    </row>
    <row r="6442" spans="1:7" ht="19" x14ac:dyDescent="0.25">
      <c r="A6442" s="7">
        <v>2015</v>
      </c>
      <c r="B6442" s="7" t="s">
        <v>812</v>
      </c>
      <c r="C6442" s="7" t="s">
        <v>8</v>
      </c>
      <c r="D6442" s="24">
        <v>435634.91</v>
      </c>
      <c r="E6442">
        <f>INDEX('B. Store opening dates'!$B$5:$B$2448,MATCH('A. Sales by store'!B6442,'B. Store opening dates'!$A$5:$A$2448,0))</f>
        <v>2005</v>
      </c>
      <c r="F6442" t="str">
        <f t="shared" si="200"/>
        <v>Old</v>
      </c>
      <c r="G6442" t="str">
        <f t="shared" si="201"/>
        <v>Existing</v>
      </c>
    </row>
    <row r="6443" spans="1:7" ht="19" x14ac:dyDescent="0.25">
      <c r="A6443" s="7">
        <v>2014</v>
      </c>
      <c r="B6443" s="7" t="s">
        <v>812</v>
      </c>
      <c r="C6443" s="7" t="s">
        <v>8</v>
      </c>
      <c r="D6443" s="24">
        <v>455245.26</v>
      </c>
      <c r="E6443">
        <f>INDEX('B. Store opening dates'!$B$5:$B$2448,MATCH('A. Sales by store'!B6443,'B. Store opening dates'!$A$5:$A$2448,0))</f>
        <v>2005</v>
      </c>
      <c r="F6443" t="str">
        <f t="shared" si="200"/>
        <v>Old</v>
      </c>
      <c r="G6443" t="str">
        <f t="shared" si="201"/>
        <v>Existing</v>
      </c>
    </row>
    <row r="6444" spans="1:7" ht="19" x14ac:dyDescent="0.25">
      <c r="A6444" s="7">
        <v>2015</v>
      </c>
      <c r="B6444" s="7" t="s">
        <v>813</v>
      </c>
      <c r="C6444" s="7" t="s">
        <v>5</v>
      </c>
      <c r="D6444" s="24">
        <v>828731.98</v>
      </c>
      <c r="E6444">
        <f>INDEX('B. Store opening dates'!$B$5:$B$2448,MATCH('A. Sales by store'!B6444,'B. Store opening dates'!$A$5:$A$2448,0))</f>
        <v>2005</v>
      </c>
      <c r="F6444" t="str">
        <f t="shared" si="200"/>
        <v>Old</v>
      </c>
      <c r="G6444" t="str">
        <f t="shared" si="201"/>
        <v>Existing</v>
      </c>
    </row>
    <row r="6445" spans="1:7" ht="19" x14ac:dyDescent="0.25">
      <c r="A6445" s="7">
        <v>2014</v>
      </c>
      <c r="B6445" s="7" t="s">
        <v>813</v>
      </c>
      <c r="C6445" s="7" t="s">
        <v>5</v>
      </c>
      <c r="D6445" s="24">
        <v>908250.69</v>
      </c>
      <c r="E6445">
        <f>INDEX('B. Store opening dates'!$B$5:$B$2448,MATCH('A. Sales by store'!B6445,'B. Store opening dates'!$A$5:$A$2448,0))</f>
        <v>2005</v>
      </c>
      <c r="F6445" t="str">
        <f t="shared" si="200"/>
        <v>Old</v>
      </c>
      <c r="G6445" t="str">
        <f t="shared" si="201"/>
        <v>Existing</v>
      </c>
    </row>
    <row r="6446" spans="1:7" ht="19" x14ac:dyDescent="0.25">
      <c r="A6446" s="7">
        <v>2015</v>
      </c>
      <c r="B6446" s="7" t="s">
        <v>813</v>
      </c>
      <c r="C6446" s="7" t="s">
        <v>6</v>
      </c>
      <c r="D6446" s="24">
        <v>351941.79</v>
      </c>
      <c r="E6446">
        <f>INDEX('B. Store opening dates'!$B$5:$B$2448,MATCH('A. Sales by store'!B6446,'B. Store opening dates'!$A$5:$A$2448,0))</f>
        <v>2005</v>
      </c>
      <c r="F6446" t="str">
        <f t="shared" si="200"/>
        <v>Old</v>
      </c>
      <c r="G6446" t="str">
        <f t="shared" si="201"/>
        <v>Existing</v>
      </c>
    </row>
    <row r="6447" spans="1:7" ht="19" x14ac:dyDescent="0.25">
      <c r="A6447" s="7">
        <v>2014</v>
      </c>
      <c r="B6447" s="7" t="s">
        <v>813</v>
      </c>
      <c r="C6447" s="7" t="s">
        <v>6</v>
      </c>
      <c r="D6447" s="24">
        <v>255967.61</v>
      </c>
      <c r="E6447">
        <f>INDEX('B. Store opening dates'!$B$5:$B$2448,MATCH('A. Sales by store'!B6447,'B. Store opening dates'!$A$5:$A$2448,0))</f>
        <v>2005</v>
      </c>
      <c r="F6447" t="str">
        <f t="shared" si="200"/>
        <v>Old</v>
      </c>
      <c r="G6447" t="str">
        <f t="shared" si="201"/>
        <v>Existing</v>
      </c>
    </row>
    <row r="6448" spans="1:7" ht="19" x14ac:dyDescent="0.25">
      <c r="A6448" s="7">
        <v>2015</v>
      </c>
      <c r="B6448" s="7" t="s">
        <v>813</v>
      </c>
      <c r="C6448" s="7" t="s">
        <v>7</v>
      </c>
      <c r="D6448" s="24">
        <v>149702.12</v>
      </c>
      <c r="E6448">
        <f>INDEX('B. Store opening dates'!$B$5:$B$2448,MATCH('A. Sales by store'!B6448,'B. Store opening dates'!$A$5:$A$2448,0))</f>
        <v>2005</v>
      </c>
      <c r="F6448" t="str">
        <f t="shared" si="200"/>
        <v>Old</v>
      </c>
      <c r="G6448" t="str">
        <f t="shared" si="201"/>
        <v>Existing</v>
      </c>
    </row>
    <row r="6449" spans="1:7" ht="19" x14ac:dyDescent="0.25">
      <c r="A6449" s="7">
        <v>2014</v>
      </c>
      <c r="B6449" s="7" t="s">
        <v>813</v>
      </c>
      <c r="C6449" s="7" t="s">
        <v>7</v>
      </c>
      <c r="D6449" s="24">
        <v>157286.20000000001</v>
      </c>
      <c r="E6449">
        <f>INDEX('B. Store opening dates'!$B$5:$B$2448,MATCH('A. Sales by store'!B6449,'B. Store opening dates'!$A$5:$A$2448,0))</f>
        <v>2005</v>
      </c>
      <c r="F6449" t="str">
        <f t="shared" si="200"/>
        <v>Old</v>
      </c>
      <c r="G6449" t="str">
        <f t="shared" si="201"/>
        <v>Existing</v>
      </c>
    </row>
    <row r="6450" spans="1:7" ht="19" x14ac:dyDescent="0.25">
      <c r="A6450" s="7">
        <v>2015</v>
      </c>
      <c r="B6450" s="7" t="s">
        <v>813</v>
      </c>
      <c r="C6450" s="7" t="s">
        <v>8</v>
      </c>
      <c r="D6450" s="24">
        <v>490133.89</v>
      </c>
      <c r="E6450">
        <f>INDEX('B. Store opening dates'!$B$5:$B$2448,MATCH('A. Sales by store'!B6450,'B. Store opening dates'!$A$5:$A$2448,0))</f>
        <v>2005</v>
      </c>
      <c r="F6450" t="str">
        <f t="shared" si="200"/>
        <v>Old</v>
      </c>
      <c r="G6450" t="str">
        <f t="shared" si="201"/>
        <v>Existing</v>
      </c>
    </row>
    <row r="6451" spans="1:7" ht="19" x14ac:dyDescent="0.25">
      <c r="A6451" s="7">
        <v>2014</v>
      </c>
      <c r="B6451" s="7" t="s">
        <v>813</v>
      </c>
      <c r="C6451" s="7" t="s">
        <v>8</v>
      </c>
      <c r="D6451" s="24">
        <v>513499.34</v>
      </c>
      <c r="E6451">
        <f>INDEX('B. Store opening dates'!$B$5:$B$2448,MATCH('A. Sales by store'!B6451,'B. Store opening dates'!$A$5:$A$2448,0))</f>
        <v>2005</v>
      </c>
      <c r="F6451" t="str">
        <f t="shared" si="200"/>
        <v>Old</v>
      </c>
      <c r="G6451" t="str">
        <f t="shared" si="201"/>
        <v>Existing</v>
      </c>
    </row>
    <row r="6452" spans="1:7" ht="19" x14ac:dyDescent="0.25">
      <c r="A6452" s="7">
        <v>2015</v>
      </c>
      <c r="B6452" s="7" t="s">
        <v>814</v>
      </c>
      <c r="C6452" s="7" t="s">
        <v>5</v>
      </c>
      <c r="D6452" s="24">
        <v>822208.74</v>
      </c>
      <c r="E6452">
        <f>INDEX('B. Store opening dates'!$B$5:$B$2448,MATCH('A. Sales by store'!B6452,'B. Store opening dates'!$A$5:$A$2448,0))</f>
        <v>2006</v>
      </c>
      <c r="F6452" t="str">
        <f t="shared" si="200"/>
        <v>Old</v>
      </c>
      <c r="G6452" t="str">
        <f t="shared" si="201"/>
        <v>Existing</v>
      </c>
    </row>
    <row r="6453" spans="1:7" ht="19" x14ac:dyDescent="0.25">
      <c r="A6453" s="7">
        <v>2014</v>
      </c>
      <c r="B6453" s="7" t="s">
        <v>814</v>
      </c>
      <c r="C6453" s="7" t="s">
        <v>5</v>
      </c>
      <c r="D6453" s="24">
        <v>908943.84</v>
      </c>
      <c r="E6453">
        <f>INDEX('B. Store opening dates'!$B$5:$B$2448,MATCH('A. Sales by store'!B6453,'B. Store opening dates'!$A$5:$A$2448,0))</f>
        <v>2006</v>
      </c>
      <c r="F6453" t="str">
        <f t="shared" si="200"/>
        <v>Old</v>
      </c>
      <c r="G6453" t="str">
        <f t="shared" si="201"/>
        <v>Existing</v>
      </c>
    </row>
    <row r="6454" spans="1:7" ht="19" x14ac:dyDescent="0.25">
      <c r="A6454" s="7">
        <v>2015</v>
      </c>
      <c r="B6454" s="7" t="s">
        <v>814</v>
      </c>
      <c r="C6454" s="7" t="s">
        <v>6</v>
      </c>
      <c r="D6454" s="24">
        <v>554693.14</v>
      </c>
      <c r="E6454">
        <f>INDEX('B. Store opening dates'!$B$5:$B$2448,MATCH('A. Sales by store'!B6454,'B. Store opening dates'!$A$5:$A$2448,0))</f>
        <v>2006</v>
      </c>
      <c r="F6454" t="str">
        <f t="shared" si="200"/>
        <v>Old</v>
      </c>
      <c r="G6454" t="str">
        <f t="shared" si="201"/>
        <v>Existing</v>
      </c>
    </row>
    <row r="6455" spans="1:7" ht="19" x14ac:dyDescent="0.25">
      <c r="A6455" s="7">
        <v>2014</v>
      </c>
      <c r="B6455" s="7" t="s">
        <v>814</v>
      </c>
      <c r="C6455" s="7" t="s">
        <v>6</v>
      </c>
      <c r="D6455" s="24">
        <v>382897.13</v>
      </c>
      <c r="E6455">
        <f>INDEX('B. Store opening dates'!$B$5:$B$2448,MATCH('A. Sales by store'!B6455,'B. Store opening dates'!$A$5:$A$2448,0))</f>
        <v>2006</v>
      </c>
      <c r="F6455" t="str">
        <f t="shared" si="200"/>
        <v>Old</v>
      </c>
      <c r="G6455" t="str">
        <f t="shared" si="201"/>
        <v>Existing</v>
      </c>
    </row>
    <row r="6456" spans="1:7" ht="19" x14ac:dyDescent="0.25">
      <c r="A6456" s="7">
        <v>2015</v>
      </c>
      <c r="B6456" s="7" t="s">
        <v>814</v>
      </c>
      <c r="C6456" s="7" t="s">
        <v>7</v>
      </c>
      <c r="D6456" s="24">
        <v>50145.19</v>
      </c>
      <c r="E6456">
        <f>INDEX('B. Store opening dates'!$B$5:$B$2448,MATCH('A. Sales by store'!B6456,'B. Store opening dates'!$A$5:$A$2448,0))</f>
        <v>2006</v>
      </c>
      <c r="F6456" t="str">
        <f t="shared" si="200"/>
        <v>Old</v>
      </c>
      <c r="G6456" t="str">
        <f t="shared" si="201"/>
        <v>Existing</v>
      </c>
    </row>
    <row r="6457" spans="1:7" ht="19" x14ac:dyDescent="0.25">
      <c r="A6457" s="7">
        <v>2014</v>
      </c>
      <c r="B6457" s="7" t="s">
        <v>814</v>
      </c>
      <c r="C6457" s="7" t="s">
        <v>7</v>
      </c>
      <c r="D6457" s="24">
        <v>52463.98</v>
      </c>
      <c r="E6457">
        <f>INDEX('B. Store opening dates'!$B$5:$B$2448,MATCH('A. Sales by store'!B6457,'B. Store opening dates'!$A$5:$A$2448,0))</f>
        <v>2006</v>
      </c>
      <c r="F6457" t="str">
        <f t="shared" si="200"/>
        <v>Old</v>
      </c>
      <c r="G6457" t="str">
        <f t="shared" si="201"/>
        <v>Existing</v>
      </c>
    </row>
    <row r="6458" spans="1:7" ht="19" x14ac:dyDescent="0.25">
      <c r="A6458" s="7">
        <v>2015</v>
      </c>
      <c r="B6458" s="7" t="s">
        <v>814</v>
      </c>
      <c r="C6458" s="7" t="s">
        <v>8</v>
      </c>
      <c r="D6458" s="24">
        <v>715712.05</v>
      </c>
      <c r="E6458">
        <f>INDEX('B. Store opening dates'!$B$5:$B$2448,MATCH('A. Sales by store'!B6458,'B. Store opening dates'!$A$5:$A$2448,0))</f>
        <v>2006</v>
      </c>
      <c r="F6458" t="str">
        <f t="shared" si="200"/>
        <v>Old</v>
      </c>
      <c r="G6458" t="str">
        <f t="shared" si="201"/>
        <v>Existing</v>
      </c>
    </row>
    <row r="6459" spans="1:7" ht="19" x14ac:dyDescent="0.25">
      <c r="A6459" s="7">
        <v>2014</v>
      </c>
      <c r="B6459" s="7" t="s">
        <v>814</v>
      </c>
      <c r="C6459" s="7" t="s">
        <v>8</v>
      </c>
      <c r="D6459" s="24">
        <v>750047.37</v>
      </c>
      <c r="E6459">
        <f>INDEX('B. Store opening dates'!$B$5:$B$2448,MATCH('A. Sales by store'!B6459,'B. Store opening dates'!$A$5:$A$2448,0))</f>
        <v>2006</v>
      </c>
      <c r="F6459" t="str">
        <f t="shared" si="200"/>
        <v>Old</v>
      </c>
      <c r="G6459" t="str">
        <f t="shared" si="201"/>
        <v>Existing</v>
      </c>
    </row>
    <row r="6460" spans="1:7" ht="19" x14ac:dyDescent="0.25">
      <c r="A6460" s="7">
        <v>2015</v>
      </c>
      <c r="B6460" s="7" t="s">
        <v>815</v>
      </c>
      <c r="C6460" s="7" t="s">
        <v>5</v>
      </c>
      <c r="D6460" s="24">
        <v>667774.75</v>
      </c>
      <c r="E6460">
        <f>INDEX('B. Store opening dates'!$B$5:$B$2448,MATCH('A. Sales by store'!B6460,'B. Store opening dates'!$A$5:$A$2448,0))</f>
        <v>2006</v>
      </c>
      <c r="F6460" t="str">
        <f t="shared" si="200"/>
        <v>Old</v>
      </c>
      <c r="G6460" t="str">
        <f t="shared" si="201"/>
        <v>Existing</v>
      </c>
    </row>
    <row r="6461" spans="1:7" ht="19" x14ac:dyDescent="0.25">
      <c r="A6461" s="7">
        <v>2014</v>
      </c>
      <c r="B6461" s="7" t="s">
        <v>815</v>
      </c>
      <c r="C6461" s="7" t="s">
        <v>5</v>
      </c>
      <c r="D6461" s="24">
        <v>727541.02</v>
      </c>
      <c r="E6461">
        <f>INDEX('B. Store opening dates'!$B$5:$B$2448,MATCH('A. Sales by store'!B6461,'B. Store opening dates'!$A$5:$A$2448,0))</f>
        <v>2006</v>
      </c>
      <c r="F6461" t="str">
        <f t="shared" si="200"/>
        <v>Old</v>
      </c>
      <c r="G6461" t="str">
        <f t="shared" si="201"/>
        <v>Existing</v>
      </c>
    </row>
    <row r="6462" spans="1:7" ht="19" x14ac:dyDescent="0.25">
      <c r="A6462" s="7">
        <v>2015</v>
      </c>
      <c r="B6462" s="7" t="s">
        <v>815</v>
      </c>
      <c r="C6462" s="7" t="s">
        <v>6</v>
      </c>
      <c r="D6462" s="24">
        <v>356825.34</v>
      </c>
      <c r="E6462">
        <f>INDEX('B. Store opening dates'!$B$5:$B$2448,MATCH('A. Sales by store'!B6462,'B. Store opening dates'!$A$5:$A$2448,0))</f>
        <v>2006</v>
      </c>
      <c r="F6462" t="str">
        <f t="shared" si="200"/>
        <v>Old</v>
      </c>
      <c r="G6462" t="str">
        <f t="shared" si="201"/>
        <v>Existing</v>
      </c>
    </row>
    <row r="6463" spans="1:7" ht="19" x14ac:dyDescent="0.25">
      <c r="A6463" s="7">
        <v>2014</v>
      </c>
      <c r="B6463" s="7" t="s">
        <v>815</v>
      </c>
      <c r="C6463" s="7" t="s">
        <v>6</v>
      </c>
      <c r="D6463" s="24">
        <v>261722.42</v>
      </c>
      <c r="E6463">
        <f>INDEX('B. Store opening dates'!$B$5:$B$2448,MATCH('A. Sales by store'!B6463,'B. Store opening dates'!$A$5:$A$2448,0))</f>
        <v>2006</v>
      </c>
      <c r="F6463" t="str">
        <f t="shared" si="200"/>
        <v>Old</v>
      </c>
      <c r="G6463" t="str">
        <f t="shared" si="201"/>
        <v>Existing</v>
      </c>
    </row>
    <row r="6464" spans="1:7" ht="19" x14ac:dyDescent="0.25">
      <c r="A6464" s="7">
        <v>2015</v>
      </c>
      <c r="B6464" s="7" t="s">
        <v>815</v>
      </c>
      <c r="C6464" s="7" t="s">
        <v>7</v>
      </c>
      <c r="D6464" s="24">
        <v>167160.42000000001</v>
      </c>
      <c r="E6464">
        <f>INDEX('B. Store opening dates'!$B$5:$B$2448,MATCH('A. Sales by store'!B6464,'B. Store opening dates'!$A$5:$A$2448,0))</f>
        <v>2006</v>
      </c>
      <c r="F6464" t="str">
        <f t="shared" si="200"/>
        <v>Old</v>
      </c>
      <c r="G6464" t="str">
        <f t="shared" si="201"/>
        <v>Existing</v>
      </c>
    </row>
    <row r="6465" spans="1:7" ht="19" x14ac:dyDescent="0.25">
      <c r="A6465" s="7">
        <v>2014</v>
      </c>
      <c r="B6465" s="7" t="s">
        <v>815</v>
      </c>
      <c r="C6465" s="7" t="s">
        <v>7</v>
      </c>
      <c r="D6465" s="24">
        <v>177944.2</v>
      </c>
      <c r="E6465">
        <f>INDEX('B. Store opening dates'!$B$5:$B$2448,MATCH('A. Sales by store'!B6465,'B. Store opening dates'!$A$5:$A$2448,0))</f>
        <v>2006</v>
      </c>
      <c r="F6465" t="str">
        <f t="shared" si="200"/>
        <v>Old</v>
      </c>
      <c r="G6465" t="str">
        <f t="shared" si="201"/>
        <v>Existing</v>
      </c>
    </row>
    <row r="6466" spans="1:7" ht="19" x14ac:dyDescent="0.25">
      <c r="A6466" s="7">
        <v>2015</v>
      </c>
      <c r="B6466" s="7" t="s">
        <v>815</v>
      </c>
      <c r="C6466" s="7" t="s">
        <v>8</v>
      </c>
      <c r="D6466" s="24">
        <v>669192.79</v>
      </c>
      <c r="E6466">
        <f>INDEX('B. Store opening dates'!$B$5:$B$2448,MATCH('A. Sales by store'!B6466,'B. Store opening dates'!$A$5:$A$2448,0))</f>
        <v>2006</v>
      </c>
      <c r="F6466" t="str">
        <f t="shared" si="200"/>
        <v>Old</v>
      </c>
      <c r="G6466" t="str">
        <f t="shared" si="201"/>
        <v>Existing</v>
      </c>
    </row>
    <row r="6467" spans="1:7" ht="19" x14ac:dyDescent="0.25">
      <c r="A6467" s="7">
        <v>2014</v>
      </c>
      <c r="B6467" s="7" t="s">
        <v>815</v>
      </c>
      <c r="C6467" s="7" t="s">
        <v>8</v>
      </c>
      <c r="D6467" s="24">
        <v>694312.29</v>
      </c>
      <c r="E6467">
        <f>INDEX('B. Store opening dates'!$B$5:$B$2448,MATCH('A. Sales by store'!B6467,'B. Store opening dates'!$A$5:$A$2448,0))</f>
        <v>2006</v>
      </c>
      <c r="F6467" t="str">
        <f t="shared" si="200"/>
        <v>Old</v>
      </c>
      <c r="G6467" t="str">
        <f t="shared" si="201"/>
        <v>Existing</v>
      </c>
    </row>
    <row r="6468" spans="1:7" ht="19" x14ac:dyDescent="0.25">
      <c r="A6468" s="7">
        <v>2015</v>
      </c>
      <c r="B6468" s="7" t="s">
        <v>816</v>
      </c>
      <c r="C6468" s="7" t="s">
        <v>5</v>
      </c>
      <c r="D6468" s="24">
        <v>554401.03</v>
      </c>
      <c r="E6468">
        <f>INDEX('B. Store opening dates'!$B$5:$B$2448,MATCH('A. Sales by store'!B6468,'B. Store opening dates'!$A$5:$A$2448,0))</f>
        <v>2006</v>
      </c>
      <c r="F6468" t="str">
        <f t="shared" si="200"/>
        <v>Old</v>
      </c>
      <c r="G6468" t="str">
        <f t="shared" si="201"/>
        <v>Existing</v>
      </c>
    </row>
    <row r="6469" spans="1:7" ht="19" x14ac:dyDescent="0.25">
      <c r="A6469" s="7">
        <v>2014</v>
      </c>
      <c r="B6469" s="7" t="s">
        <v>816</v>
      </c>
      <c r="C6469" s="7" t="s">
        <v>5</v>
      </c>
      <c r="D6469" s="24">
        <v>613010.42000000004</v>
      </c>
      <c r="E6469">
        <f>INDEX('B. Store opening dates'!$B$5:$B$2448,MATCH('A. Sales by store'!B6469,'B. Store opening dates'!$A$5:$A$2448,0))</f>
        <v>2006</v>
      </c>
      <c r="F6469" t="str">
        <f t="shared" ref="F6469:F6532" si="202">IF(A6469 = 2015, IF(E6469&lt; 2015, "Old","New"),IF(E6469 &lt; 2014, "Old","New"))</f>
        <v>Old</v>
      </c>
      <c r="G6469" t="str">
        <f t="shared" ref="G6469:G6532" si="203">IF(A6469 = 2015, IF(E6469&lt; 2015, "Existing","New"),"Existing")</f>
        <v>Existing</v>
      </c>
    </row>
    <row r="6470" spans="1:7" ht="19" x14ac:dyDescent="0.25">
      <c r="A6470" s="7">
        <v>2015</v>
      </c>
      <c r="B6470" s="7" t="s">
        <v>816</v>
      </c>
      <c r="C6470" s="7" t="s">
        <v>6</v>
      </c>
      <c r="D6470" s="24">
        <v>262721.84999999998</v>
      </c>
      <c r="E6470">
        <f>INDEX('B. Store opening dates'!$B$5:$B$2448,MATCH('A. Sales by store'!B6470,'B. Store opening dates'!$A$5:$A$2448,0))</f>
        <v>2006</v>
      </c>
      <c r="F6470" t="str">
        <f t="shared" si="202"/>
        <v>Old</v>
      </c>
      <c r="G6470" t="str">
        <f t="shared" si="203"/>
        <v>Existing</v>
      </c>
    </row>
    <row r="6471" spans="1:7" ht="19" x14ac:dyDescent="0.25">
      <c r="A6471" s="7">
        <v>2014</v>
      </c>
      <c r="B6471" s="7" t="s">
        <v>816</v>
      </c>
      <c r="C6471" s="7" t="s">
        <v>6</v>
      </c>
      <c r="D6471" s="24">
        <v>186067.12</v>
      </c>
      <c r="E6471">
        <f>INDEX('B. Store opening dates'!$B$5:$B$2448,MATCH('A. Sales by store'!B6471,'B. Store opening dates'!$A$5:$A$2448,0))</f>
        <v>2006</v>
      </c>
      <c r="F6471" t="str">
        <f t="shared" si="202"/>
        <v>Old</v>
      </c>
      <c r="G6471" t="str">
        <f t="shared" si="203"/>
        <v>Existing</v>
      </c>
    </row>
    <row r="6472" spans="1:7" ht="19" x14ac:dyDescent="0.25">
      <c r="A6472" s="7">
        <v>2015</v>
      </c>
      <c r="B6472" s="7" t="s">
        <v>816</v>
      </c>
      <c r="C6472" s="7" t="s">
        <v>7</v>
      </c>
      <c r="D6472" s="24">
        <v>216181.59</v>
      </c>
      <c r="E6472">
        <f>INDEX('B. Store opening dates'!$B$5:$B$2448,MATCH('A. Sales by store'!B6472,'B. Store opening dates'!$A$5:$A$2448,0))</f>
        <v>2006</v>
      </c>
      <c r="F6472" t="str">
        <f t="shared" si="202"/>
        <v>Old</v>
      </c>
      <c r="G6472" t="str">
        <f t="shared" si="203"/>
        <v>Existing</v>
      </c>
    </row>
    <row r="6473" spans="1:7" ht="19" x14ac:dyDescent="0.25">
      <c r="A6473" s="7">
        <v>2014</v>
      </c>
      <c r="B6473" s="7" t="s">
        <v>816</v>
      </c>
      <c r="C6473" s="7" t="s">
        <v>7</v>
      </c>
      <c r="D6473" s="24">
        <v>230475.59</v>
      </c>
      <c r="E6473">
        <f>INDEX('B. Store opening dates'!$B$5:$B$2448,MATCH('A. Sales by store'!B6473,'B. Store opening dates'!$A$5:$A$2448,0))</f>
        <v>2006</v>
      </c>
      <c r="F6473" t="str">
        <f t="shared" si="202"/>
        <v>Old</v>
      </c>
      <c r="G6473" t="str">
        <f t="shared" si="203"/>
        <v>Existing</v>
      </c>
    </row>
    <row r="6474" spans="1:7" ht="19" x14ac:dyDescent="0.25">
      <c r="A6474" s="7">
        <v>2015</v>
      </c>
      <c r="B6474" s="7" t="s">
        <v>816</v>
      </c>
      <c r="C6474" s="7" t="s">
        <v>8</v>
      </c>
      <c r="D6474" s="24">
        <v>452832.23</v>
      </c>
      <c r="E6474">
        <f>INDEX('B. Store opening dates'!$B$5:$B$2448,MATCH('A. Sales by store'!B6474,'B. Store opening dates'!$A$5:$A$2448,0))</f>
        <v>2006</v>
      </c>
      <c r="F6474" t="str">
        <f t="shared" si="202"/>
        <v>Old</v>
      </c>
      <c r="G6474" t="str">
        <f t="shared" si="203"/>
        <v>Existing</v>
      </c>
    </row>
    <row r="6475" spans="1:7" ht="19" x14ac:dyDescent="0.25">
      <c r="A6475" s="7">
        <v>2014</v>
      </c>
      <c r="B6475" s="7" t="s">
        <v>816</v>
      </c>
      <c r="C6475" s="7" t="s">
        <v>8</v>
      </c>
      <c r="D6475" s="24">
        <v>472067.48</v>
      </c>
      <c r="E6475">
        <f>INDEX('B. Store opening dates'!$B$5:$B$2448,MATCH('A. Sales by store'!B6475,'B. Store opening dates'!$A$5:$A$2448,0))</f>
        <v>2006</v>
      </c>
      <c r="F6475" t="str">
        <f t="shared" si="202"/>
        <v>Old</v>
      </c>
      <c r="G6475" t="str">
        <f t="shared" si="203"/>
        <v>Existing</v>
      </c>
    </row>
    <row r="6476" spans="1:7" ht="19" x14ac:dyDescent="0.25">
      <c r="A6476" s="7">
        <v>2015</v>
      </c>
      <c r="B6476" s="7" t="s">
        <v>817</v>
      </c>
      <c r="C6476" s="7" t="s">
        <v>5</v>
      </c>
      <c r="D6476" s="24">
        <v>491552.36</v>
      </c>
      <c r="E6476">
        <f>INDEX('B. Store opening dates'!$B$5:$B$2448,MATCH('A. Sales by store'!B6476,'B. Store opening dates'!$A$5:$A$2448,0))</f>
        <v>2006</v>
      </c>
      <c r="F6476" t="str">
        <f t="shared" si="202"/>
        <v>Old</v>
      </c>
      <c r="G6476" t="str">
        <f t="shared" si="203"/>
        <v>Existing</v>
      </c>
    </row>
    <row r="6477" spans="1:7" ht="19" x14ac:dyDescent="0.25">
      <c r="A6477" s="7">
        <v>2014</v>
      </c>
      <c r="B6477" s="7" t="s">
        <v>817</v>
      </c>
      <c r="C6477" s="7" t="s">
        <v>5</v>
      </c>
      <c r="D6477" s="24">
        <v>539309.73</v>
      </c>
      <c r="E6477">
        <f>INDEX('B. Store opening dates'!$B$5:$B$2448,MATCH('A. Sales by store'!B6477,'B. Store opening dates'!$A$5:$A$2448,0))</f>
        <v>2006</v>
      </c>
      <c r="F6477" t="str">
        <f t="shared" si="202"/>
        <v>Old</v>
      </c>
      <c r="G6477" t="str">
        <f t="shared" si="203"/>
        <v>Existing</v>
      </c>
    </row>
    <row r="6478" spans="1:7" ht="19" x14ac:dyDescent="0.25">
      <c r="A6478" s="7">
        <v>2015</v>
      </c>
      <c r="B6478" s="7" t="s">
        <v>817</v>
      </c>
      <c r="C6478" s="7" t="s">
        <v>6</v>
      </c>
      <c r="D6478" s="24">
        <v>412201.3</v>
      </c>
      <c r="E6478">
        <f>INDEX('B. Store opening dates'!$B$5:$B$2448,MATCH('A. Sales by store'!B6478,'B. Store opening dates'!$A$5:$A$2448,0))</f>
        <v>2006</v>
      </c>
      <c r="F6478" t="str">
        <f t="shared" si="202"/>
        <v>Old</v>
      </c>
      <c r="G6478" t="str">
        <f t="shared" si="203"/>
        <v>Existing</v>
      </c>
    </row>
    <row r="6479" spans="1:7" ht="19" x14ac:dyDescent="0.25">
      <c r="A6479" s="7">
        <v>2014</v>
      </c>
      <c r="B6479" s="7" t="s">
        <v>817</v>
      </c>
      <c r="C6479" s="7" t="s">
        <v>6</v>
      </c>
      <c r="D6479" s="24">
        <v>304615.09000000003</v>
      </c>
      <c r="E6479">
        <f>INDEX('B. Store opening dates'!$B$5:$B$2448,MATCH('A. Sales by store'!B6479,'B. Store opening dates'!$A$5:$A$2448,0))</f>
        <v>2006</v>
      </c>
      <c r="F6479" t="str">
        <f t="shared" si="202"/>
        <v>Old</v>
      </c>
      <c r="G6479" t="str">
        <f t="shared" si="203"/>
        <v>Existing</v>
      </c>
    </row>
    <row r="6480" spans="1:7" ht="19" x14ac:dyDescent="0.25">
      <c r="A6480" s="7">
        <v>2015</v>
      </c>
      <c r="B6480" s="7" t="s">
        <v>817</v>
      </c>
      <c r="C6480" s="7" t="s">
        <v>7</v>
      </c>
      <c r="D6480" s="24">
        <v>185056.84</v>
      </c>
      <c r="E6480">
        <f>INDEX('B. Store opening dates'!$B$5:$B$2448,MATCH('A. Sales by store'!B6480,'B. Store opening dates'!$A$5:$A$2448,0))</f>
        <v>2006</v>
      </c>
      <c r="F6480" t="str">
        <f t="shared" si="202"/>
        <v>Old</v>
      </c>
      <c r="G6480" t="str">
        <f t="shared" si="203"/>
        <v>Existing</v>
      </c>
    </row>
    <row r="6481" spans="1:7" ht="19" x14ac:dyDescent="0.25">
      <c r="A6481" s="7">
        <v>2014</v>
      </c>
      <c r="B6481" s="7" t="s">
        <v>817</v>
      </c>
      <c r="C6481" s="7" t="s">
        <v>7</v>
      </c>
      <c r="D6481" s="24">
        <v>194444.09</v>
      </c>
      <c r="E6481">
        <f>INDEX('B. Store opening dates'!$B$5:$B$2448,MATCH('A. Sales by store'!B6481,'B. Store opening dates'!$A$5:$A$2448,0))</f>
        <v>2006</v>
      </c>
      <c r="F6481" t="str">
        <f t="shared" si="202"/>
        <v>Old</v>
      </c>
      <c r="G6481" t="str">
        <f t="shared" si="203"/>
        <v>Existing</v>
      </c>
    </row>
    <row r="6482" spans="1:7" ht="19" x14ac:dyDescent="0.25">
      <c r="A6482" s="7">
        <v>2015</v>
      </c>
      <c r="B6482" s="7" t="s">
        <v>817</v>
      </c>
      <c r="C6482" s="7" t="s">
        <v>8</v>
      </c>
      <c r="D6482" s="24">
        <v>463034.52</v>
      </c>
      <c r="E6482">
        <f>INDEX('B. Store opening dates'!$B$5:$B$2448,MATCH('A. Sales by store'!B6482,'B. Store opening dates'!$A$5:$A$2448,0))</f>
        <v>2006</v>
      </c>
      <c r="F6482" t="str">
        <f t="shared" si="202"/>
        <v>Old</v>
      </c>
      <c r="G6482" t="str">
        <f t="shared" si="203"/>
        <v>Existing</v>
      </c>
    </row>
    <row r="6483" spans="1:7" ht="19" x14ac:dyDescent="0.25">
      <c r="A6483" s="7">
        <v>2014</v>
      </c>
      <c r="B6483" s="7" t="s">
        <v>817</v>
      </c>
      <c r="C6483" s="7" t="s">
        <v>8</v>
      </c>
      <c r="D6483" s="24">
        <v>484719.53</v>
      </c>
      <c r="E6483">
        <f>INDEX('B. Store opening dates'!$B$5:$B$2448,MATCH('A. Sales by store'!B6483,'B. Store opening dates'!$A$5:$A$2448,0))</f>
        <v>2006</v>
      </c>
      <c r="F6483" t="str">
        <f t="shared" si="202"/>
        <v>Old</v>
      </c>
      <c r="G6483" t="str">
        <f t="shared" si="203"/>
        <v>Existing</v>
      </c>
    </row>
    <row r="6484" spans="1:7" ht="19" x14ac:dyDescent="0.25">
      <c r="A6484" s="7">
        <v>2015</v>
      </c>
      <c r="B6484" s="7" t="s">
        <v>818</v>
      </c>
      <c r="C6484" s="7" t="s">
        <v>5</v>
      </c>
      <c r="D6484" s="24">
        <v>754903.33</v>
      </c>
      <c r="E6484">
        <f>INDEX('B. Store opening dates'!$B$5:$B$2448,MATCH('A. Sales by store'!B6484,'B. Store opening dates'!$A$5:$A$2448,0))</f>
        <v>2006</v>
      </c>
      <c r="F6484" t="str">
        <f t="shared" si="202"/>
        <v>Old</v>
      </c>
      <c r="G6484" t="str">
        <f t="shared" si="203"/>
        <v>Existing</v>
      </c>
    </row>
    <row r="6485" spans="1:7" ht="19" x14ac:dyDescent="0.25">
      <c r="A6485" s="7">
        <v>2014</v>
      </c>
      <c r="B6485" s="7" t="s">
        <v>818</v>
      </c>
      <c r="C6485" s="7" t="s">
        <v>5</v>
      </c>
      <c r="D6485" s="24">
        <v>830830.52</v>
      </c>
      <c r="E6485">
        <f>INDEX('B. Store opening dates'!$B$5:$B$2448,MATCH('A. Sales by store'!B6485,'B. Store opening dates'!$A$5:$A$2448,0))</f>
        <v>2006</v>
      </c>
      <c r="F6485" t="str">
        <f t="shared" si="202"/>
        <v>Old</v>
      </c>
      <c r="G6485" t="str">
        <f t="shared" si="203"/>
        <v>Existing</v>
      </c>
    </row>
    <row r="6486" spans="1:7" ht="19" x14ac:dyDescent="0.25">
      <c r="A6486" s="7">
        <v>2015</v>
      </c>
      <c r="B6486" s="7" t="s">
        <v>818</v>
      </c>
      <c r="C6486" s="7" t="s">
        <v>6</v>
      </c>
      <c r="D6486" s="24">
        <v>305986.25</v>
      </c>
      <c r="E6486">
        <f>INDEX('B. Store opening dates'!$B$5:$B$2448,MATCH('A. Sales by store'!B6486,'B. Store opening dates'!$A$5:$A$2448,0))</f>
        <v>2006</v>
      </c>
      <c r="F6486" t="str">
        <f t="shared" si="202"/>
        <v>Old</v>
      </c>
      <c r="G6486" t="str">
        <f t="shared" si="203"/>
        <v>Existing</v>
      </c>
    </row>
    <row r="6487" spans="1:7" ht="19" x14ac:dyDescent="0.25">
      <c r="A6487" s="7">
        <v>2014</v>
      </c>
      <c r="B6487" s="7" t="s">
        <v>818</v>
      </c>
      <c r="C6487" s="7" t="s">
        <v>6</v>
      </c>
      <c r="D6487" s="24">
        <v>222523.19</v>
      </c>
      <c r="E6487">
        <f>INDEX('B. Store opening dates'!$B$5:$B$2448,MATCH('A. Sales by store'!B6487,'B. Store opening dates'!$A$5:$A$2448,0))</f>
        <v>2006</v>
      </c>
      <c r="F6487" t="str">
        <f t="shared" si="202"/>
        <v>Old</v>
      </c>
      <c r="G6487" t="str">
        <f t="shared" si="203"/>
        <v>Existing</v>
      </c>
    </row>
    <row r="6488" spans="1:7" ht="19" x14ac:dyDescent="0.25">
      <c r="A6488" s="7">
        <v>2015</v>
      </c>
      <c r="B6488" s="7" t="s">
        <v>818</v>
      </c>
      <c r="C6488" s="7" t="s">
        <v>7</v>
      </c>
      <c r="D6488" s="24">
        <v>145834.35</v>
      </c>
      <c r="E6488">
        <f>INDEX('B. Store opening dates'!$B$5:$B$2448,MATCH('A. Sales by store'!B6488,'B. Store opening dates'!$A$5:$A$2448,0))</f>
        <v>2006</v>
      </c>
      <c r="F6488" t="str">
        <f t="shared" si="202"/>
        <v>Old</v>
      </c>
      <c r="G6488" t="str">
        <f t="shared" si="203"/>
        <v>Existing</v>
      </c>
    </row>
    <row r="6489" spans="1:7" ht="19" x14ac:dyDescent="0.25">
      <c r="A6489" s="7">
        <v>2014</v>
      </c>
      <c r="B6489" s="7" t="s">
        <v>818</v>
      </c>
      <c r="C6489" s="7" t="s">
        <v>7</v>
      </c>
      <c r="D6489" s="24">
        <v>154994.26</v>
      </c>
      <c r="E6489">
        <f>INDEX('B. Store opening dates'!$B$5:$B$2448,MATCH('A. Sales by store'!B6489,'B. Store opening dates'!$A$5:$A$2448,0))</f>
        <v>2006</v>
      </c>
      <c r="F6489" t="str">
        <f t="shared" si="202"/>
        <v>Old</v>
      </c>
      <c r="G6489" t="str">
        <f t="shared" si="203"/>
        <v>Existing</v>
      </c>
    </row>
    <row r="6490" spans="1:7" ht="19" x14ac:dyDescent="0.25">
      <c r="A6490" s="7">
        <v>2015</v>
      </c>
      <c r="B6490" s="7" t="s">
        <v>818</v>
      </c>
      <c r="C6490" s="7" t="s">
        <v>8</v>
      </c>
      <c r="D6490" s="24">
        <v>758515.54</v>
      </c>
      <c r="E6490">
        <f>INDEX('B. Store opening dates'!$B$5:$B$2448,MATCH('A. Sales by store'!B6490,'B. Store opening dates'!$A$5:$A$2448,0))</f>
        <v>2006</v>
      </c>
      <c r="F6490" t="str">
        <f t="shared" si="202"/>
        <v>Old</v>
      </c>
      <c r="G6490" t="str">
        <f t="shared" si="203"/>
        <v>Existing</v>
      </c>
    </row>
    <row r="6491" spans="1:7" ht="19" x14ac:dyDescent="0.25">
      <c r="A6491" s="7">
        <v>2014</v>
      </c>
      <c r="B6491" s="7" t="s">
        <v>818</v>
      </c>
      <c r="C6491" s="7" t="s">
        <v>8</v>
      </c>
      <c r="D6491" s="24">
        <v>793965.04</v>
      </c>
      <c r="E6491">
        <f>INDEX('B. Store opening dates'!$B$5:$B$2448,MATCH('A. Sales by store'!B6491,'B. Store opening dates'!$A$5:$A$2448,0))</f>
        <v>2006</v>
      </c>
      <c r="F6491" t="str">
        <f t="shared" si="202"/>
        <v>Old</v>
      </c>
      <c r="G6491" t="str">
        <f t="shared" si="203"/>
        <v>Existing</v>
      </c>
    </row>
    <row r="6492" spans="1:7" ht="19" x14ac:dyDescent="0.25">
      <c r="A6492" s="7">
        <v>2015</v>
      </c>
      <c r="B6492" s="7" t="s">
        <v>819</v>
      </c>
      <c r="C6492" s="7" t="s">
        <v>5</v>
      </c>
      <c r="D6492" s="24">
        <v>925099.61</v>
      </c>
      <c r="E6492">
        <f>INDEX('B. Store opening dates'!$B$5:$B$2448,MATCH('A. Sales by store'!B6492,'B. Store opening dates'!$A$5:$A$2448,0))</f>
        <v>2006</v>
      </c>
      <c r="F6492" t="str">
        <f t="shared" si="202"/>
        <v>Old</v>
      </c>
      <c r="G6492" t="str">
        <f t="shared" si="203"/>
        <v>Existing</v>
      </c>
    </row>
    <row r="6493" spans="1:7" ht="19" x14ac:dyDescent="0.25">
      <c r="A6493" s="7">
        <v>2014</v>
      </c>
      <c r="B6493" s="7" t="s">
        <v>819</v>
      </c>
      <c r="C6493" s="7" t="s">
        <v>5</v>
      </c>
      <c r="D6493" s="24">
        <v>1013981.74</v>
      </c>
      <c r="E6493">
        <f>INDEX('B. Store opening dates'!$B$5:$B$2448,MATCH('A. Sales by store'!B6493,'B. Store opening dates'!$A$5:$A$2448,0))</f>
        <v>2006</v>
      </c>
      <c r="F6493" t="str">
        <f t="shared" si="202"/>
        <v>Old</v>
      </c>
      <c r="G6493" t="str">
        <f t="shared" si="203"/>
        <v>Existing</v>
      </c>
    </row>
    <row r="6494" spans="1:7" ht="19" x14ac:dyDescent="0.25">
      <c r="A6494" s="7">
        <v>2015</v>
      </c>
      <c r="B6494" s="7" t="s">
        <v>819</v>
      </c>
      <c r="C6494" s="7" t="s">
        <v>6</v>
      </c>
      <c r="D6494" s="24">
        <v>241754.64</v>
      </c>
      <c r="E6494">
        <f>INDEX('B. Store opening dates'!$B$5:$B$2448,MATCH('A. Sales by store'!B6494,'B. Store opening dates'!$A$5:$A$2448,0))</f>
        <v>2006</v>
      </c>
      <c r="F6494" t="str">
        <f t="shared" si="202"/>
        <v>Old</v>
      </c>
      <c r="G6494" t="str">
        <f t="shared" si="203"/>
        <v>Existing</v>
      </c>
    </row>
    <row r="6495" spans="1:7" ht="19" x14ac:dyDescent="0.25">
      <c r="A6495" s="7">
        <v>2014</v>
      </c>
      <c r="B6495" s="7" t="s">
        <v>819</v>
      </c>
      <c r="C6495" s="7" t="s">
        <v>6</v>
      </c>
      <c r="D6495" s="24">
        <v>172194.73</v>
      </c>
      <c r="E6495">
        <f>INDEX('B. Store opening dates'!$B$5:$B$2448,MATCH('A. Sales by store'!B6495,'B. Store opening dates'!$A$5:$A$2448,0))</f>
        <v>2006</v>
      </c>
      <c r="F6495" t="str">
        <f t="shared" si="202"/>
        <v>Old</v>
      </c>
      <c r="G6495" t="str">
        <f t="shared" si="203"/>
        <v>Existing</v>
      </c>
    </row>
    <row r="6496" spans="1:7" ht="19" x14ac:dyDescent="0.25">
      <c r="A6496" s="7">
        <v>2015</v>
      </c>
      <c r="B6496" s="7" t="s">
        <v>819</v>
      </c>
      <c r="C6496" s="7" t="s">
        <v>7</v>
      </c>
      <c r="D6496" s="24">
        <v>54865.17</v>
      </c>
      <c r="E6496">
        <f>INDEX('B. Store opening dates'!$B$5:$B$2448,MATCH('A. Sales by store'!B6496,'B. Store opening dates'!$A$5:$A$2448,0))</f>
        <v>2006</v>
      </c>
      <c r="F6496" t="str">
        <f t="shared" si="202"/>
        <v>Old</v>
      </c>
      <c r="G6496" t="str">
        <f t="shared" si="203"/>
        <v>Existing</v>
      </c>
    </row>
    <row r="6497" spans="1:7" ht="19" x14ac:dyDescent="0.25">
      <c r="A6497" s="7">
        <v>2014</v>
      </c>
      <c r="B6497" s="7" t="s">
        <v>819</v>
      </c>
      <c r="C6497" s="7" t="s">
        <v>7</v>
      </c>
      <c r="D6497" s="24">
        <v>58116.13</v>
      </c>
      <c r="E6497">
        <f>INDEX('B. Store opening dates'!$B$5:$B$2448,MATCH('A. Sales by store'!B6497,'B. Store opening dates'!$A$5:$A$2448,0))</f>
        <v>2006</v>
      </c>
      <c r="F6497" t="str">
        <f t="shared" si="202"/>
        <v>Old</v>
      </c>
      <c r="G6497" t="str">
        <f t="shared" si="203"/>
        <v>Existing</v>
      </c>
    </row>
    <row r="6498" spans="1:7" ht="19" x14ac:dyDescent="0.25">
      <c r="A6498" s="7">
        <v>2015</v>
      </c>
      <c r="B6498" s="7" t="s">
        <v>819</v>
      </c>
      <c r="C6498" s="7" t="s">
        <v>8</v>
      </c>
      <c r="D6498" s="24">
        <v>603905.9</v>
      </c>
      <c r="E6498">
        <f>INDEX('B. Store opening dates'!$B$5:$B$2448,MATCH('A. Sales by store'!B6498,'B. Store opening dates'!$A$5:$A$2448,0))</f>
        <v>2006</v>
      </c>
      <c r="F6498" t="str">
        <f t="shared" si="202"/>
        <v>Old</v>
      </c>
      <c r="G6498" t="str">
        <f t="shared" si="203"/>
        <v>Existing</v>
      </c>
    </row>
    <row r="6499" spans="1:7" ht="19" x14ac:dyDescent="0.25">
      <c r="A6499" s="7">
        <v>2014</v>
      </c>
      <c r="B6499" s="7" t="s">
        <v>819</v>
      </c>
      <c r="C6499" s="7" t="s">
        <v>8</v>
      </c>
      <c r="D6499" s="24">
        <v>631526.41</v>
      </c>
      <c r="E6499">
        <f>INDEX('B. Store opening dates'!$B$5:$B$2448,MATCH('A. Sales by store'!B6499,'B. Store opening dates'!$A$5:$A$2448,0))</f>
        <v>2006</v>
      </c>
      <c r="F6499" t="str">
        <f t="shared" si="202"/>
        <v>Old</v>
      </c>
      <c r="G6499" t="str">
        <f t="shared" si="203"/>
        <v>Existing</v>
      </c>
    </row>
    <row r="6500" spans="1:7" ht="19" x14ac:dyDescent="0.25">
      <c r="A6500" s="7">
        <v>2015</v>
      </c>
      <c r="B6500" s="7" t="s">
        <v>820</v>
      </c>
      <c r="C6500" s="7" t="s">
        <v>5</v>
      </c>
      <c r="D6500" s="24">
        <v>468914.39</v>
      </c>
      <c r="E6500">
        <f>INDEX('B. Store opening dates'!$B$5:$B$2448,MATCH('A. Sales by store'!B6500,'B. Store opening dates'!$A$5:$A$2448,0))</f>
        <v>2006</v>
      </c>
      <c r="F6500" t="str">
        <f t="shared" si="202"/>
        <v>Old</v>
      </c>
      <c r="G6500" t="str">
        <f t="shared" si="203"/>
        <v>Existing</v>
      </c>
    </row>
    <row r="6501" spans="1:7" ht="19" x14ac:dyDescent="0.25">
      <c r="A6501" s="7">
        <v>2014</v>
      </c>
      <c r="B6501" s="7" t="s">
        <v>820</v>
      </c>
      <c r="C6501" s="7" t="s">
        <v>5</v>
      </c>
      <c r="D6501" s="24">
        <v>510972.25</v>
      </c>
      <c r="E6501">
        <f>INDEX('B. Store opening dates'!$B$5:$B$2448,MATCH('A. Sales by store'!B6501,'B. Store opening dates'!$A$5:$A$2448,0))</f>
        <v>2006</v>
      </c>
      <c r="F6501" t="str">
        <f t="shared" si="202"/>
        <v>Old</v>
      </c>
      <c r="G6501" t="str">
        <f t="shared" si="203"/>
        <v>Existing</v>
      </c>
    </row>
    <row r="6502" spans="1:7" ht="19" x14ac:dyDescent="0.25">
      <c r="A6502" s="7">
        <v>2015</v>
      </c>
      <c r="B6502" s="7" t="s">
        <v>820</v>
      </c>
      <c r="C6502" s="7" t="s">
        <v>6</v>
      </c>
      <c r="D6502" s="24">
        <v>509520.59</v>
      </c>
      <c r="E6502">
        <f>INDEX('B. Store opening dates'!$B$5:$B$2448,MATCH('A. Sales by store'!B6502,'B. Store opening dates'!$A$5:$A$2448,0))</f>
        <v>2006</v>
      </c>
      <c r="F6502" t="str">
        <f t="shared" si="202"/>
        <v>Old</v>
      </c>
      <c r="G6502" t="str">
        <f t="shared" si="203"/>
        <v>Existing</v>
      </c>
    </row>
    <row r="6503" spans="1:7" ht="19" x14ac:dyDescent="0.25">
      <c r="A6503" s="7">
        <v>2014</v>
      </c>
      <c r="B6503" s="7" t="s">
        <v>820</v>
      </c>
      <c r="C6503" s="7" t="s">
        <v>6</v>
      </c>
      <c r="D6503" s="24">
        <v>352920.7</v>
      </c>
      <c r="E6503">
        <f>INDEX('B. Store opening dates'!$B$5:$B$2448,MATCH('A. Sales by store'!B6503,'B. Store opening dates'!$A$5:$A$2448,0))</f>
        <v>2006</v>
      </c>
      <c r="F6503" t="str">
        <f t="shared" si="202"/>
        <v>Old</v>
      </c>
      <c r="G6503" t="str">
        <f t="shared" si="203"/>
        <v>Existing</v>
      </c>
    </row>
    <row r="6504" spans="1:7" ht="19" x14ac:dyDescent="0.25">
      <c r="A6504" s="7">
        <v>2015</v>
      </c>
      <c r="B6504" s="7" t="s">
        <v>820</v>
      </c>
      <c r="C6504" s="7" t="s">
        <v>7</v>
      </c>
      <c r="D6504" s="24">
        <v>64642.64</v>
      </c>
      <c r="E6504">
        <f>INDEX('B. Store opening dates'!$B$5:$B$2448,MATCH('A. Sales by store'!B6504,'B. Store opening dates'!$A$5:$A$2448,0))</f>
        <v>2006</v>
      </c>
      <c r="F6504" t="str">
        <f t="shared" si="202"/>
        <v>Old</v>
      </c>
      <c r="G6504" t="str">
        <f t="shared" si="203"/>
        <v>Existing</v>
      </c>
    </row>
    <row r="6505" spans="1:7" ht="19" x14ac:dyDescent="0.25">
      <c r="A6505" s="7">
        <v>2014</v>
      </c>
      <c r="B6505" s="7" t="s">
        <v>820</v>
      </c>
      <c r="C6505" s="7" t="s">
        <v>7</v>
      </c>
      <c r="D6505" s="24">
        <v>68554.33</v>
      </c>
      <c r="E6505">
        <f>INDEX('B. Store opening dates'!$B$5:$B$2448,MATCH('A. Sales by store'!B6505,'B. Store opening dates'!$A$5:$A$2448,0))</f>
        <v>2006</v>
      </c>
      <c r="F6505" t="str">
        <f t="shared" si="202"/>
        <v>Old</v>
      </c>
      <c r="G6505" t="str">
        <f t="shared" si="203"/>
        <v>Existing</v>
      </c>
    </row>
    <row r="6506" spans="1:7" ht="19" x14ac:dyDescent="0.25">
      <c r="A6506" s="7">
        <v>2015</v>
      </c>
      <c r="B6506" s="7" t="s">
        <v>820</v>
      </c>
      <c r="C6506" s="7" t="s">
        <v>8</v>
      </c>
      <c r="D6506" s="24">
        <v>633006.30000000005</v>
      </c>
      <c r="E6506">
        <f>INDEX('B. Store opening dates'!$B$5:$B$2448,MATCH('A. Sales by store'!B6506,'B. Store opening dates'!$A$5:$A$2448,0))</f>
        <v>2006</v>
      </c>
      <c r="F6506" t="str">
        <f t="shared" si="202"/>
        <v>Old</v>
      </c>
      <c r="G6506" t="str">
        <f t="shared" si="203"/>
        <v>Existing</v>
      </c>
    </row>
    <row r="6507" spans="1:7" ht="19" x14ac:dyDescent="0.25">
      <c r="A6507" s="7">
        <v>2014</v>
      </c>
      <c r="B6507" s="7" t="s">
        <v>820</v>
      </c>
      <c r="C6507" s="7" t="s">
        <v>8</v>
      </c>
      <c r="D6507" s="24">
        <v>664587.38</v>
      </c>
      <c r="E6507">
        <f>INDEX('B. Store opening dates'!$B$5:$B$2448,MATCH('A. Sales by store'!B6507,'B. Store opening dates'!$A$5:$A$2448,0))</f>
        <v>2006</v>
      </c>
      <c r="F6507" t="str">
        <f t="shared" si="202"/>
        <v>Old</v>
      </c>
      <c r="G6507" t="str">
        <f t="shared" si="203"/>
        <v>Existing</v>
      </c>
    </row>
    <row r="6508" spans="1:7" ht="19" x14ac:dyDescent="0.25">
      <c r="A6508" s="7">
        <v>2015</v>
      </c>
      <c r="B6508" s="7" t="s">
        <v>821</v>
      </c>
      <c r="C6508" s="7" t="s">
        <v>5</v>
      </c>
      <c r="D6508" s="24">
        <v>836381.36</v>
      </c>
      <c r="E6508">
        <f>INDEX('B. Store opening dates'!$B$5:$B$2448,MATCH('A. Sales by store'!B6508,'B. Store opening dates'!$A$5:$A$2448,0))</f>
        <v>2006</v>
      </c>
      <c r="F6508" t="str">
        <f t="shared" si="202"/>
        <v>Old</v>
      </c>
      <c r="G6508" t="str">
        <f t="shared" si="203"/>
        <v>Existing</v>
      </c>
    </row>
    <row r="6509" spans="1:7" ht="19" x14ac:dyDescent="0.25">
      <c r="A6509" s="7">
        <v>2014</v>
      </c>
      <c r="B6509" s="7" t="s">
        <v>821</v>
      </c>
      <c r="C6509" s="7" t="s">
        <v>5</v>
      </c>
      <c r="D6509" s="24">
        <v>918036.11</v>
      </c>
      <c r="E6509">
        <f>INDEX('B. Store opening dates'!$B$5:$B$2448,MATCH('A. Sales by store'!B6509,'B. Store opening dates'!$A$5:$A$2448,0))</f>
        <v>2006</v>
      </c>
      <c r="F6509" t="str">
        <f t="shared" si="202"/>
        <v>Old</v>
      </c>
      <c r="G6509" t="str">
        <f t="shared" si="203"/>
        <v>Existing</v>
      </c>
    </row>
    <row r="6510" spans="1:7" ht="19" x14ac:dyDescent="0.25">
      <c r="A6510" s="7">
        <v>2015</v>
      </c>
      <c r="B6510" s="7" t="s">
        <v>821</v>
      </c>
      <c r="C6510" s="7" t="s">
        <v>6</v>
      </c>
      <c r="D6510" s="24">
        <v>224169.48</v>
      </c>
      <c r="E6510">
        <f>INDEX('B. Store opening dates'!$B$5:$B$2448,MATCH('A. Sales by store'!B6510,'B. Store opening dates'!$A$5:$A$2448,0))</f>
        <v>2006</v>
      </c>
      <c r="F6510" t="str">
        <f t="shared" si="202"/>
        <v>Old</v>
      </c>
      <c r="G6510" t="str">
        <f t="shared" si="203"/>
        <v>Existing</v>
      </c>
    </row>
    <row r="6511" spans="1:7" ht="19" x14ac:dyDescent="0.25">
      <c r="A6511" s="7">
        <v>2014</v>
      </c>
      <c r="B6511" s="7" t="s">
        <v>821</v>
      </c>
      <c r="C6511" s="7" t="s">
        <v>6</v>
      </c>
      <c r="D6511" s="24">
        <v>156619.20000000001</v>
      </c>
      <c r="E6511">
        <f>INDEX('B. Store opening dates'!$B$5:$B$2448,MATCH('A. Sales by store'!B6511,'B. Store opening dates'!$A$5:$A$2448,0))</f>
        <v>2006</v>
      </c>
      <c r="F6511" t="str">
        <f t="shared" si="202"/>
        <v>Old</v>
      </c>
      <c r="G6511" t="str">
        <f t="shared" si="203"/>
        <v>Existing</v>
      </c>
    </row>
    <row r="6512" spans="1:7" ht="19" x14ac:dyDescent="0.25">
      <c r="A6512" s="7">
        <v>2015</v>
      </c>
      <c r="B6512" s="7" t="s">
        <v>821</v>
      </c>
      <c r="C6512" s="7" t="s">
        <v>7</v>
      </c>
      <c r="D6512" s="24">
        <v>224224.75</v>
      </c>
      <c r="E6512">
        <f>INDEX('B. Store opening dates'!$B$5:$B$2448,MATCH('A. Sales by store'!B6512,'B. Store opening dates'!$A$5:$A$2448,0))</f>
        <v>2006</v>
      </c>
      <c r="F6512" t="str">
        <f t="shared" si="202"/>
        <v>Old</v>
      </c>
      <c r="G6512" t="str">
        <f t="shared" si="203"/>
        <v>Existing</v>
      </c>
    </row>
    <row r="6513" spans="1:7" ht="19" x14ac:dyDescent="0.25">
      <c r="A6513" s="7">
        <v>2014</v>
      </c>
      <c r="B6513" s="7" t="s">
        <v>821</v>
      </c>
      <c r="C6513" s="7" t="s">
        <v>7</v>
      </c>
      <c r="D6513" s="24">
        <v>235332.4</v>
      </c>
      <c r="E6513">
        <f>INDEX('B. Store opening dates'!$B$5:$B$2448,MATCH('A. Sales by store'!B6513,'B. Store opening dates'!$A$5:$A$2448,0))</f>
        <v>2006</v>
      </c>
      <c r="F6513" t="str">
        <f t="shared" si="202"/>
        <v>Old</v>
      </c>
      <c r="G6513" t="str">
        <f t="shared" si="203"/>
        <v>Existing</v>
      </c>
    </row>
    <row r="6514" spans="1:7" ht="19" x14ac:dyDescent="0.25">
      <c r="A6514" s="7">
        <v>2015</v>
      </c>
      <c r="B6514" s="7" t="s">
        <v>821</v>
      </c>
      <c r="C6514" s="7" t="s">
        <v>8</v>
      </c>
      <c r="D6514" s="24">
        <v>626563.42000000004</v>
      </c>
      <c r="E6514">
        <f>INDEX('B. Store opening dates'!$B$5:$B$2448,MATCH('A. Sales by store'!B6514,'B. Store opening dates'!$A$5:$A$2448,0))</f>
        <v>2006</v>
      </c>
      <c r="F6514" t="str">
        <f t="shared" si="202"/>
        <v>Old</v>
      </c>
      <c r="G6514" t="str">
        <f t="shared" si="203"/>
        <v>Existing</v>
      </c>
    </row>
    <row r="6515" spans="1:7" ht="19" x14ac:dyDescent="0.25">
      <c r="A6515" s="7">
        <v>2014</v>
      </c>
      <c r="B6515" s="7" t="s">
        <v>821</v>
      </c>
      <c r="C6515" s="7" t="s">
        <v>8</v>
      </c>
      <c r="D6515" s="24">
        <v>657944.30000000005</v>
      </c>
      <c r="E6515">
        <f>INDEX('B. Store opening dates'!$B$5:$B$2448,MATCH('A. Sales by store'!B6515,'B. Store opening dates'!$A$5:$A$2448,0))</f>
        <v>2006</v>
      </c>
      <c r="F6515" t="str">
        <f t="shared" si="202"/>
        <v>Old</v>
      </c>
      <c r="G6515" t="str">
        <f t="shared" si="203"/>
        <v>Existing</v>
      </c>
    </row>
    <row r="6516" spans="1:7" ht="19" x14ac:dyDescent="0.25">
      <c r="A6516" s="7">
        <v>2015</v>
      </c>
      <c r="B6516" s="7" t="s">
        <v>822</v>
      </c>
      <c r="C6516" s="7" t="s">
        <v>5</v>
      </c>
      <c r="D6516" s="24">
        <v>889761.7</v>
      </c>
      <c r="E6516">
        <f>INDEX('B. Store opening dates'!$B$5:$B$2448,MATCH('A. Sales by store'!B6516,'B. Store opening dates'!$A$5:$A$2448,0))</f>
        <v>2006</v>
      </c>
      <c r="F6516" t="str">
        <f t="shared" si="202"/>
        <v>Old</v>
      </c>
      <c r="G6516" t="str">
        <f t="shared" si="203"/>
        <v>Existing</v>
      </c>
    </row>
    <row r="6517" spans="1:7" ht="19" x14ac:dyDescent="0.25">
      <c r="A6517" s="7">
        <v>2014</v>
      </c>
      <c r="B6517" s="7" t="s">
        <v>822</v>
      </c>
      <c r="C6517" s="7" t="s">
        <v>5</v>
      </c>
      <c r="D6517" s="24">
        <v>984635.47</v>
      </c>
      <c r="E6517">
        <f>INDEX('B. Store opening dates'!$B$5:$B$2448,MATCH('A. Sales by store'!B6517,'B. Store opening dates'!$A$5:$A$2448,0))</f>
        <v>2006</v>
      </c>
      <c r="F6517" t="str">
        <f t="shared" si="202"/>
        <v>Old</v>
      </c>
      <c r="G6517" t="str">
        <f t="shared" si="203"/>
        <v>Existing</v>
      </c>
    </row>
    <row r="6518" spans="1:7" ht="19" x14ac:dyDescent="0.25">
      <c r="A6518" s="7">
        <v>2015</v>
      </c>
      <c r="B6518" s="7" t="s">
        <v>822</v>
      </c>
      <c r="C6518" s="7" t="s">
        <v>6</v>
      </c>
      <c r="D6518" s="24">
        <v>201366.26</v>
      </c>
      <c r="E6518">
        <f>INDEX('B. Store opening dates'!$B$5:$B$2448,MATCH('A. Sales by store'!B6518,'B. Store opening dates'!$A$5:$A$2448,0))</f>
        <v>2006</v>
      </c>
      <c r="F6518" t="str">
        <f t="shared" si="202"/>
        <v>Old</v>
      </c>
      <c r="G6518" t="str">
        <f t="shared" si="203"/>
        <v>Existing</v>
      </c>
    </row>
    <row r="6519" spans="1:7" ht="19" x14ac:dyDescent="0.25">
      <c r="A6519" s="7">
        <v>2014</v>
      </c>
      <c r="B6519" s="7" t="s">
        <v>822</v>
      </c>
      <c r="C6519" s="7" t="s">
        <v>6</v>
      </c>
      <c r="D6519" s="24">
        <v>142892.66</v>
      </c>
      <c r="E6519">
        <f>INDEX('B. Store opening dates'!$B$5:$B$2448,MATCH('A. Sales by store'!B6519,'B. Store opening dates'!$A$5:$A$2448,0))</f>
        <v>2006</v>
      </c>
      <c r="F6519" t="str">
        <f t="shared" si="202"/>
        <v>Old</v>
      </c>
      <c r="G6519" t="str">
        <f t="shared" si="203"/>
        <v>Existing</v>
      </c>
    </row>
    <row r="6520" spans="1:7" ht="19" x14ac:dyDescent="0.25">
      <c r="A6520" s="7">
        <v>2015</v>
      </c>
      <c r="B6520" s="7" t="s">
        <v>822</v>
      </c>
      <c r="C6520" s="7" t="s">
        <v>7</v>
      </c>
      <c r="D6520" s="24">
        <v>205658.05</v>
      </c>
      <c r="E6520">
        <f>INDEX('B. Store opening dates'!$B$5:$B$2448,MATCH('A. Sales by store'!B6520,'B. Store opening dates'!$A$5:$A$2448,0))</f>
        <v>2006</v>
      </c>
      <c r="F6520" t="str">
        <f t="shared" si="202"/>
        <v>Old</v>
      </c>
      <c r="G6520" t="str">
        <f t="shared" si="203"/>
        <v>Existing</v>
      </c>
    </row>
    <row r="6521" spans="1:7" ht="19" x14ac:dyDescent="0.25">
      <c r="A6521" s="7">
        <v>2014</v>
      </c>
      <c r="B6521" s="7" t="s">
        <v>822</v>
      </c>
      <c r="C6521" s="7" t="s">
        <v>7</v>
      </c>
      <c r="D6521" s="24">
        <v>217262.56</v>
      </c>
      <c r="E6521">
        <f>INDEX('B. Store opening dates'!$B$5:$B$2448,MATCH('A. Sales by store'!B6521,'B. Store opening dates'!$A$5:$A$2448,0))</f>
        <v>2006</v>
      </c>
      <c r="F6521" t="str">
        <f t="shared" si="202"/>
        <v>Old</v>
      </c>
      <c r="G6521" t="str">
        <f t="shared" si="203"/>
        <v>Existing</v>
      </c>
    </row>
    <row r="6522" spans="1:7" ht="19" x14ac:dyDescent="0.25">
      <c r="A6522" s="7">
        <v>2015</v>
      </c>
      <c r="B6522" s="7" t="s">
        <v>822</v>
      </c>
      <c r="C6522" s="7" t="s">
        <v>8</v>
      </c>
      <c r="D6522" s="24">
        <v>788037.15</v>
      </c>
      <c r="E6522">
        <f>INDEX('B. Store opening dates'!$B$5:$B$2448,MATCH('A. Sales by store'!B6522,'B. Store opening dates'!$A$5:$A$2448,0))</f>
        <v>2006</v>
      </c>
      <c r="F6522" t="str">
        <f t="shared" si="202"/>
        <v>Old</v>
      </c>
      <c r="G6522" t="str">
        <f t="shared" si="203"/>
        <v>Existing</v>
      </c>
    </row>
    <row r="6523" spans="1:7" ht="19" x14ac:dyDescent="0.25">
      <c r="A6523" s="7">
        <v>2014</v>
      </c>
      <c r="B6523" s="7" t="s">
        <v>822</v>
      </c>
      <c r="C6523" s="7" t="s">
        <v>8</v>
      </c>
      <c r="D6523" s="24">
        <v>816183.93</v>
      </c>
      <c r="E6523">
        <f>INDEX('B. Store opening dates'!$B$5:$B$2448,MATCH('A. Sales by store'!B6523,'B. Store opening dates'!$A$5:$A$2448,0))</f>
        <v>2006</v>
      </c>
      <c r="F6523" t="str">
        <f t="shared" si="202"/>
        <v>Old</v>
      </c>
      <c r="G6523" t="str">
        <f t="shared" si="203"/>
        <v>Existing</v>
      </c>
    </row>
    <row r="6524" spans="1:7" ht="19" x14ac:dyDescent="0.25">
      <c r="A6524" s="7">
        <v>2015</v>
      </c>
      <c r="B6524" s="7" t="s">
        <v>823</v>
      </c>
      <c r="C6524" s="7" t="s">
        <v>5</v>
      </c>
      <c r="D6524" s="24">
        <v>857951.38</v>
      </c>
      <c r="E6524">
        <f>INDEX('B. Store opening dates'!$B$5:$B$2448,MATCH('A. Sales by store'!B6524,'B. Store opening dates'!$A$5:$A$2448,0))</f>
        <v>2006</v>
      </c>
      <c r="F6524" t="str">
        <f t="shared" si="202"/>
        <v>Old</v>
      </c>
      <c r="G6524" t="str">
        <f t="shared" si="203"/>
        <v>Existing</v>
      </c>
    </row>
    <row r="6525" spans="1:7" ht="19" x14ac:dyDescent="0.25">
      <c r="A6525" s="7">
        <v>2014</v>
      </c>
      <c r="B6525" s="7" t="s">
        <v>823</v>
      </c>
      <c r="C6525" s="7" t="s">
        <v>5</v>
      </c>
      <c r="D6525" s="24">
        <v>942223.85</v>
      </c>
      <c r="E6525">
        <f>INDEX('B. Store opening dates'!$B$5:$B$2448,MATCH('A. Sales by store'!B6525,'B. Store opening dates'!$A$5:$A$2448,0))</f>
        <v>2006</v>
      </c>
      <c r="F6525" t="str">
        <f t="shared" si="202"/>
        <v>Old</v>
      </c>
      <c r="G6525" t="str">
        <f t="shared" si="203"/>
        <v>Existing</v>
      </c>
    </row>
    <row r="6526" spans="1:7" ht="19" x14ac:dyDescent="0.25">
      <c r="A6526" s="7">
        <v>2015</v>
      </c>
      <c r="B6526" s="7" t="s">
        <v>823</v>
      </c>
      <c r="C6526" s="7" t="s">
        <v>6</v>
      </c>
      <c r="D6526" s="24">
        <v>280195.44</v>
      </c>
      <c r="E6526">
        <f>INDEX('B. Store opening dates'!$B$5:$B$2448,MATCH('A. Sales by store'!B6526,'B. Store opening dates'!$A$5:$A$2448,0))</f>
        <v>2006</v>
      </c>
      <c r="F6526" t="str">
        <f t="shared" si="202"/>
        <v>Old</v>
      </c>
      <c r="G6526" t="str">
        <f t="shared" si="203"/>
        <v>Existing</v>
      </c>
    </row>
    <row r="6527" spans="1:7" ht="19" x14ac:dyDescent="0.25">
      <c r="A6527" s="7">
        <v>2014</v>
      </c>
      <c r="B6527" s="7" t="s">
        <v>823</v>
      </c>
      <c r="C6527" s="7" t="s">
        <v>6</v>
      </c>
      <c r="D6527" s="24">
        <v>201147.57</v>
      </c>
      <c r="E6527">
        <f>INDEX('B. Store opening dates'!$B$5:$B$2448,MATCH('A. Sales by store'!B6527,'B. Store opening dates'!$A$5:$A$2448,0))</f>
        <v>2006</v>
      </c>
      <c r="F6527" t="str">
        <f t="shared" si="202"/>
        <v>Old</v>
      </c>
      <c r="G6527" t="str">
        <f t="shared" si="203"/>
        <v>Existing</v>
      </c>
    </row>
    <row r="6528" spans="1:7" ht="19" x14ac:dyDescent="0.25">
      <c r="A6528" s="7">
        <v>2015</v>
      </c>
      <c r="B6528" s="7" t="s">
        <v>823</v>
      </c>
      <c r="C6528" s="7" t="s">
        <v>7</v>
      </c>
      <c r="D6528" s="24">
        <v>213848.48</v>
      </c>
      <c r="E6528">
        <f>INDEX('B. Store opening dates'!$B$5:$B$2448,MATCH('A. Sales by store'!B6528,'B. Store opening dates'!$A$5:$A$2448,0))</f>
        <v>2006</v>
      </c>
      <c r="F6528" t="str">
        <f t="shared" si="202"/>
        <v>Old</v>
      </c>
      <c r="G6528" t="str">
        <f t="shared" si="203"/>
        <v>Existing</v>
      </c>
    </row>
    <row r="6529" spans="1:7" ht="19" x14ac:dyDescent="0.25">
      <c r="A6529" s="7">
        <v>2014</v>
      </c>
      <c r="B6529" s="7" t="s">
        <v>823</v>
      </c>
      <c r="C6529" s="7" t="s">
        <v>7</v>
      </c>
      <c r="D6529" s="24">
        <v>224081.17</v>
      </c>
      <c r="E6529">
        <f>INDEX('B. Store opening dates'!$B$5:$B$2448,MATCH('A. Sales by store'!B6529,'B. Store opening dates'!$A$5:$A$2448,0))</f>
        <v>2006</v>
      </c>
      <c r="F6529" t="str">
        <f t="shared" si="202"/>
        <v>Old</v>
      </c>
      <c r="G6529" t="str">
        <f t="shared" si="203"/>
        <v>Existing</v>
      </c>
    </row>
    <row r="6530" spans="1:7" ht="19" x14ac:dyDescent="0.25">
      <c r="A6530" s="7">
        <v>2015</v>
      </c>
      <c r="B6530" s="7" t="s">
        <v>823</v>
      </c>
      <c r="C6530" s="7" t="s">
        <v>8</v>
      </c>
      <c r="D6530" s="24">
        <v>751123.09</v>
      </c>
      <c r="E6530">
        <f>INDEX('B. Store opening dates'!$B$5:$B$2448,MATCH('A. Sales by store'!B6530,'B. Store opening dates'!$A$5:$A$2448,0))</f>
        <v>2006</v>
      </c>
      <c r="F6530" t="str">
        <f t="shared" si="202"/>
        <v>Old</v>
      </c>
      <c r="G6530" t="str">
        <f t="shared" si="203"/>
        <v>Existing</v>
      </c>
    </row>
    <row r="6531" spans="1:7" ht="19" x14ac:dyDescent="0.25">
      <c r="A6531" s="7">
        <v>2014</v>
      </c>
      <c r="B6531" s="7" t="s">
        <v>823</v>
      </c>
      <c r="C6531" s="7" t="s">
        <v>8</v>
      </c>
      <c r="D6531" s="24">
        <v>783172.84</v>
      </c>
      <c r="E6531">
        <f>INDEX('B. Store opening dates'!$B$5:$B$2448,MATCH('A. Sales by store'!B6531,'B. Store opening dates'!$A$5:$A$2448,0))</f>
        <v>2006</v>
      </c>
      <c r="F6531" t="str">
        <f t="shared" si="202"/>
        <v>Old</v>
      </c>
      <c r="G6531" t="str">
        <f t="shared" si="203"/>
        <v>Existing</v>
      </c>
    </row>
    <row r="6532" spans="1:7" ht="19" x14ac:dyDescent="0.25">
      <c r="A6532" s="7">
        <v>2015</v>
      </c>
      <c r="B6532" s="7" t="s">
        <v>824</v>
      </c>
      <c r="C6532" s="7" t="s">
        <v>5</v>
      </c>
      <c r="D6532" s="24">
        <v>890622.31</v>
      </c>
      <c r="E6532">
        <f>INDEX('B. Store opening dates'!$B$5:$B$2448,MATCH('A. Sales by store'!B6532,'B. Store opening dates'!$A$5:$A$2448,0))</f>
        <v>2006</v>
      </c>
      <c r="F6532" t="str">
        <f t="shared" si="202"/>
        <v>Old</v>
      </c>
      <c r="G6532" t="str">
        <f t="shared" si="203"/>
        <v>Existing</v>
      </c>
    </row>
    <row r="6533" spans="1:7" ht="19" x14ac:dyDescent="0.25">
      <c r="A6533" s="7">
        <v>2014</v>
      </c>
      <c r="B6533" s="7" t="s">
        <v>824</v>
      </c>
      <c r="C6533" s="7" t="s">
        <v>5</v>
      </c>
      <c r="D6533" s="24">
        <v>981172.6</v>
      </c>
      <c r="E6533">
        <f>INDEX('B. Store opening dates'!$B$5:$B$2448,MATCH('A. Sales by store'!B6533,'B. Store opening dates'!$A$5:$A$2448,0))</f>
        <v>2006</v>
      </c>
      <c r="F6533" t="str">
        <f t="shared" ref="F6533:F6596" si="204">IF(A6533 = 2015, IF(E6533&lt; 2015, "Old","New"),IF(E6533 &lt; 2014, "Old","New"))</f>
        <v>Old</v>
      </c>
      <c r="G6533" t="str">
        <f t="shared" ref="G6533:G6596" si="205">IF(A6533 = 2015, IF(E6533&lt; 2015, "Existing","New"),"Existing")</f>
        <v>Existing</v>
      </c>
    </row>
    <row r="6534" spans="1:7" ht="19" x14ac:dyDescent="0.25">
      <c r="A6534" s="7">
        <v>2015</v>
      </c>
      <c r="B6534" s="7" t="s">
        <v>824</v>
      </c>
      <c r="C6534" s="7" t="s">
        <v>6</v>
      </c>
      <c r="D6534" s="24">
        <v>245795.63</v>
      </c>
      <c r="E6534">
        <f>INDEX('B. Store opening dates'!$B$5:$B$2448,MATCH('A. Sales by store'!B6534,'B. Store opening dates'!$A$5:$A$2448,0))</f>
        <v>2006</v>
      </c>
      <c r="F6534" t="str">
        <f t="shared" si="204"/>
        <v>Old</v>
      </c>
      <c r="G6534" t="str">
        <f t="shared" si="205"/>
        <v>Existing</v>
      </c>
    </row>
    <row r="6535" spans="1:7" ht="19" x14ac:dyDescent="0.25">
      <c r="A6535" s="7">
        <v>2014</v>
      </c>
      <c r="B6535" s="7" t="s">
        <v>824</v>
      </c>
      <c r="C6535" s="7" t="s">
        <v>6</v>
      </c>
      <c r="D6535" s="24">
        <v>177557.04</v>
      </c>
      <c r="E6535">
        <f>INDEX('B. Store opening dates'!$B$5:$B$2448,MATCH('A. Sales by store'!B6535,'B. Store opening dates'!$A$5:$A$2448,0))</f>
        <v>2006</v>
      </c>
      <c r="F6535" t="str">
        <f t="shared" si="204"/>
        <v>Old</v>
      </c>
      <c r="G6535" t="str">
        <f t="shared" si="205"/>
        <v>Existing</v>
      </c>
    </row>
    <row r="6536" spans="1:7" ht="19" x14ac:dyDescent="0.25">
      <c r="A6536" s="7">
        <v>2015</v>
      </c>
      <c r="B6536" s="7" t="s">
        <v>824</v>
      </c>
      <c r="C6536" s="7" t="s">
        <v>7</v>
      </c>
      <c r="D6536" s="24">
        <v>70897.279999999999</v>
      </c>
      <c r="E6536">
        <f>INDEX('B. Store opening dates'!$B$5:$B$2448,MATCH('A. Sales by store'!B6536,'B. Store opening dates'!$A$5:$A$2448,0))</f>
        <v>2006</v>
      </c>
      <c r="F6536" t="str">
        <f t="shared" si="204"/>
        <v>Old</v>
      </c>
      <c r="G6536" t="str">
        <f t="shared" si="205"/>
        <v>Existing</v>
      </c>
    </row>
    <row r="6537" spans="1:7" ht="19" x14ac:dyDescent="0.25">
      <c r="A6537" s="7">
        <v>2014</v>
      </c>
      <c r="B6537" s="7" t="s">
        <v>824</v>
      </c>
      <c r="C6537" s="7" t="s">
        <v>7</v>
      </c>
      <c r="D6537" s="24">
        <v>74244.02</v>
      </c>
      <c r="E6537">
        <f>INDEX('B. Store opening dates'!$B$5:$B$2448,MATCH('A. Sales by store'!B6537,'B. Store opening dates'!$A$5:$A$2448,0))</f>
        <v>2006</v>
      </c>
      <c r="F6537" t="str">
        <f t="shared" si="204"/>
        <v>Old</v>
      </c>
      <c r="G6537" t="str">
        <f t="shared" si="205"/>
        <v>Existing</v>
      </c>
    </row>
    <row r="6538" spans="1:7" ht="19" x14ac:dyDescent="0.25">
      <c r="A6538" s="7">
        <v>2015</v>
      </c>
      <c r="B6538" s="7" t="s">
        <v>824</v>
      </c>
      <c r="C6538" s="7" t="s">
        <v>8</v>
      </c>
      <c r="D6538" s="24">
        <v>693497.52</v>
      </c>
      <c r="E6538">
        <f>INDEX('B. Store opening dates'!$B$5:$B$2448,MATCH('A. Sales by store'!B6538,'B. Store opening dates'!$A$5:$A$2448,0))</f>
        <v>2006</v>
      </c>
      <c r="F6538" t="str">
        <f t="shared" si="204"/>
        <v>Old</v>
      </c>
      <c r="G6538" t="str">
        <f t="shared" si="205"/>
        <v>Existing</v>
      </c>
    </row>
    <row r="6539" spans="1:7" ht="19" x14ac:dyDescent="0.25">
      <c r="A6539" s="7">
        <v>2014</v>
      </c>
      <c r="B6539" s="7" t="s">
        <v>824</v>
      </c>
      <c r="C6539" s="7" t="s">
        <v>8</v>
      </c>
      <c r="D6539" s="24">
        <v>717968.93</v>
      </c>
      <c r="E6539">
        <f>INDEX('B. Store opening dates'!$B$5:$B$2448,MATCH('A. Sales by store'!B6539,'B. Store opening dates'!$A$5:$A$2448,0))</f>
        <v>2006</v>
      </c>
      <c r="F6539" t="str">
        <f t="shared" si="204"/>
        <v>Old</v>
      </c>
      <c r="G6539" t="str">
        <f t="shared" si="205"/>
        <v>Existing</v>
      </c>
    </row>
    <row r="6540" spans="1:7" ht="19" x14ac:dyDescent="0.25">
      <c r="A6540" s="7">
        <v>2015</v>
      </c>
      <c r="B6540" s="7" t="s">
        <v>825</v>
      </c>
      <c r="C6540" s="7" t="s">
        <v>5</v>
      </c>
      <c r="D6540" s="24">
        <v>729556.58</v>
      </c>
      <c r="E6540">
        <f>INDEX('B. Store opening dates'!$B$5:$B$2448,MATCH('A. Sales by store'!B6540,'B. Store opening dates'!$A$5:$A$2448,0))</f>
        <v>2006</v>
      </c>
      <c r="F6540" t="str">
        <f t="shared" si="204"/>
        <v>Old</v>
      </c>
      <c r="G6540" t="str">
        <f t="shared" si="205"/>
        <v>Existing</v>
      </c>
    </row>
    <row r="6541" spans="1:7" ht="19" x14ac:dyDescent="0.25">
      <c r="A6541" s="7">
        <v>2014</v>
      </c>
      <c r="B6541" s="7" t="s">
        <v>825</v>
      </c>
      <c r="C6541" s="7" t="s">
        <v>5</v>
      </c>
      <c r="D6541" s="24">
        <v>795668.01</v>
      </c>
      <c r="E6541">
        <f>INDEX('B. Store opening dates'!$B$5:$B$2448,MATCH('A. Sales by store'!B6541,'B. Store opening dates'!$A$5:$A$2448,0))</f>
        <v>2006</v>
      </c>
      <c r="F6541" t="str">
        <f t="shared" si="204"/>
        <v>Old</v>
      </c>
      <c r="G6541" t="str">
        <f t="shared" si="205"/>
        <v>Existing</v>
      </c>
    </row>
    <row r="6542" spans="1:7" ht="19" x14ac:dyDescent="0.25">
      <c r="A6542" s="7">
        <v>2015</v>
      </c>
      <c r="B6542" s="7" t="s">
        <v>825</v>
      </c>
      <c r="C6542" s="7" t="s">
        <v>6</v>
      </c>
      <c r="D6542" s="24">
        <v>364698.62</v>
      </c>
      <c r="E6542">
        <f>INDEX('B. Store opening dates'!$B$5:$B$2448,MATCH('A. Sales by store'!B6542,'B. Store opening dates'!$A$5:$A$2448,0))</f>
        <v>2006</v>
      </c>
      <c r="F6542" t="str">
        <f t="shared" si="204"/>
        <v>Old</v>
      </c>
      <c r="G6542" t="str">
        <f t="shared" si="205"/>
        <v>Existing</v>
      </c>
    </row>
    <row r="6543" spans="1:7" ht="19" x14ac:dyDescent="0.25">
      <c r="A6543" s="7">
        <v>2014</v>
      </c>
      <c r="B6543" s="7" t="s">
        <v>825</v>
      </c>
      <c r="C6543" s="7" t="s">
        <v>6</v>
      </c>
      <c r="D6543" s="24">
        <v>252112.19</v>
      </c>
      <c r="E6543">
        <f>INDEX('B. Store opening dates'!$B$5:$B$2448,MATCH('A. Sales by store'!B6543,'B. Store opening dates'!$A$5:$A$2448,0))</f>
        <v>2006</v>
      </c>
      <c r="F6543" t="str">
        <f t="shared" si="204"/>
        <v>Old</v>
      </c>
      <c r="G6543" t="str">
        <f t="shared" si="205"/>
        <v>Existing</v>
      </c>
    </row>
    <row r="6544" spans="1:7" ht="19" x14ac:dyDescent="0.25">
      <c r="A6544" s="7">
        <v>2015</v>
      </c>
      <c r="B6544" s="7" t="s">
        <v>825</v>
      </c>
      <c r="C6544" s="7" t="s">
        <v>7</v>
      </c>
      <c r="D6544" s="24">
        <v>241392.31</v>
      </c>
      <c r="E6544">
        <f>INDEX('B. Store opening dates'!$B$5:$B$2448,MATCH('A. Sales by store'!B6544,'B. Store opening dates'!$A$5:$A$2448,0))</f>
        <v>2006</v>
      </c>
      <c r="F6544" t="str">
        <f t="shared" si="204"/>
        <v>Old</v>
      </c>
      <c r="G6544" t="str">
        <f t="shared" si="205"/>
        <v>Existing</v>
      </c>
    </row>
    <row r="6545" spans="1:7" ht="19" x14ac:dyDescent="0.25">
      <c r="A6545" s="7">
        <v>2014</v>
      </c>
      <c r="B6545" s="7" t="s">
        <v>825</v>
      </c>
      <c r="C6545" s="7" t="s">
        <v>7</v>
      </c>
      <c r="D6545" s="24">
        <v>255520.25</v>
      </c>
      <c r="E6545">
        <f>INDEX('B. Store opening dates'!$B$5:$B$2448,MATCH('A. Sales by store'!B6545,'B. Store opening dates'!$A$5:$A$2448,0))</f>
        <v>2006</v>
      </c>
      <c r="F6545" t="str">
        <f t="shared" si="204"/>
        <v>Old</v>
      </c>
      <c r="G6545" t="str">
        <f t="shared" si="205"/>
        <v>Existing</v>
      </c>
    </row>
    <row r="6546" spans="1:7" ht="19" x14ac:dyDescent="0.25">
      <c r="A6546" s="7">
        <v>2015</v>
      </c>
      <c r="B6546" s="7" t="s">
        <v>825</v>
      </c>
      <c r="C6546" s="7" t="s">
        <v>8</v>
      </c>
      <c r="D6546" s="24">
        <v>740169.68</v>
      </c>
      <c r="E6546">
        <f>INDEX('B. Store opening dates'!$B$5:$B$2448,MATCH('A. Sales by store'!B6546,'B. Store opening dates'!$A$5:$A$2448,0))</f>
        <v>2006</v>
      </c>
      <c r="F6546" t="str">
        <f t="shared" si="204"/>
        <v>Old</v>
      </c>
      <c r="G6546" t="str">
        <f t="shared" si="205"/>
        <v>Existing</v>
      </c>
    </row>
    <row r="6547" spans="1:7" ht="19" x14ac:dyDescent="0.25">
      <c r="A6547" s="7">
        <v>2014</v>
      </c>
      <c r="B6547" s="7" t="s">
        <v>825</v>
      </c>
      <c r="C6547" s="7" t="s">
        <v>8</v>
      </c>
      <c r="D6547" s="24">
        <v>770470.47</v>
      </c>
      <c r="E6547">
        <f>INDEX('B. Store opening dates'!$B$5:$B$2448,MATCH('A. Sales by store'!B6547,'B. Store opening dates'!$A$5:$A$2448,0))</f>
        <v>2006</v>
      </c>
      <c r="F6547" t="str">
        <f t="shared" si="204"/>
        <v>Old</v>
      </c>
      <c r="G6547" t="str">
        <f t="shared" si="205"/>
        <v>Existing</v>
      </c>
    </row>
    <row r="6548" spans="1:7" ht="19" x14ac:dyDescent="0.25">
      <c r="A6548" s="7">
        <v>2015</v>
      </c>
      <c r="B6548" s="7" t="s">
        <v>826</v>
      </c>
      <c r="C6548" s="7" t="s">
        <v>5</v>
      </c>
      <c r="D6548" s="24">
        <v>689385.34</v>
      </c>
      <c r="E6548">
        <f>INDEX('B. Store opening dates'!$B$5:$B$2448,MATCH('A. Sales by store'!B6548,'B. Store opening dates'!$A$5:$A$2448,0))</f>
        <v>2006</v>
      </c>
      <c r="F6548" t="str">
        <f t="shared" si="204"/>
        <v>Old</v>
      </c>
      <c r="G6548" t="str">
        <f t="shared" si="205"/>
        <v>Existing</v>
      </c>
    </row>
    <row r="6549" spans="1:7" ht="19" x14ac:dyDescent="0.25">
      <c r="A6549" s="7">
        <v>2014</v>
      </c>
      <c r="B6549" s="7" t="s">
        <v>826</v>
      </c>
      <c r="C6549" s="7" t="s">
        <v>5</v>
      </c>
      <c r="D6549" s="24">
        <v>761794.01</v>
      </c>
      <c r="E6549">
        <f>INDEX('B. Store opening dates'!$B$5:$B$2448,MATCH('A. Sales by store'!B6549,'B. Store opening dates'!$A$5:$A$2448,0))</f>
        <v>2006</v>
      </c>
      <c r="F6549" t="str">
        <f t="shared" si="204"/>
        <v>Old</v>
      </c>
      <c r="G6549" t="str">
        <f t="shared" si="205"/>
        <v>Existing</v>
      </c>
    </row>
    <row r="6550" spans="1:7" ht="19" x14ac:dyDescent="0.25">
      <c r="A6550" s="7">
        <v>2015</v>
      </c>
      <c r="B6550" s="7" t="s">
        <v>826</v>
      </c>
      <c r="C6550" s="7" t="s">
        <v>6</v>
      </c>
      <c r="D6550" s="24">
        <v>324123.7</v>
      </c>
      <c r="E6550">
        <f>INDEX('B. Store opening dates'!$B$5:$B$2448,MATCH('A. Sales by store'!B6550,'B. Store opening dates'!$A$5:$A$2448,0))</f>
        <v>2006</v>
      </c>
      <c r="F6550" t="str">
        <f t="shared" si="204"/>
        <v>Old</v>
      </c>
      <c r="G6550" t="str">
        <f t="shared" si="205"/>
        <v>Existing</v>
      </c>
    </row>
    <row r="6551" spans="1:7" ht="19" x14ac:dyDescent="0.25">
      <c r="A6551" s="7">
        <v>2014</v>
      </c>
      <c r="B6551" s="7" t="s">
        <v>826</v>
      </c>
      <c r="C6551" s="7" t="s">
        <v>6</v>
      </c>
      <c r="D6551" s="24">
        <v>231015.78</v>
      </c>
      <c r="E6551">
        <f>INDEX('B. Store opening dates'!$B$5:$B$2448,MATCH('A. Sales by store'!B6551,'B. Store opening dates'!$A$5:$A$2448,0))</f>
        <v>2006</v>
      </c>
      <c r="F6551" t="str">
        <f t="shared" si="204"/>
        <v>Old</v>
      </c>
      <c r="G6551" t="str">
        <f t="shared" si="205"/>
        <v>Existing</v>
      </c>
    </row>
    <row r="6552" spans="1:7" ht="19" x14ac:dyDescent="0.25">
      <c r="A6552" s="7">
        <v>2015</v>
      </c>
      <c r="B6552" s="7" t="s">
        <v>826</v>
      </c>
      <c r="C6552" s="7" t="s">
        <v>7</v>
      </c>
      <c r="D6552" s="24">
        <v>144397.49</v>
      </c>
      <c r="E6552">
        <f>INDEX('B. Store opening dates'!$B$5:$B$2448,MATCH('A. Sales by store'!B6552,'B. Store opening dates'!$A$5:$A$2448,0))</f>
        <v>2006</v>
      </c>
      <c r="F6552" t="str">
        <f t="shared" si="204"/>
        <v>Old</v>
      </c>
      <c r="G6552" t="str">
        <f t="shared" si="205"/>
        <v>Existing</v>
      </c>
    </row>
    <row r="6553" spans="1:7" ht="19" x14ac:dyDescent="0.25">
      <c r="A6553" s="7">
        <v>2014</v>
      </c>
      <c r="B6553" s="7" t="s">
        <v>826</v>
      </c>
      <c r="C6553" s="7" t="s">
        <v>7</v>
      </c>
      <c r="D6553" s="24">
        <v>152663.48000000001</v>
      </c>
      <c r="E6553">
        <f>INDEX('B. Store opening dates'!$B$5:$B$2448,MATCH('A. Sales by store'!B6553,'B. Store opening dates'!$A$5:$A$2448,0))</f>
        <v>2006</v>
      </c>
      <c r="F6553" t="str">
        <f t="shared" si="204"/>
        <v>Old</v>
      </c>
      <c r="G6553" t="str">
        <f t="shared" si="205"/>
        <v>Existing</v>
      </c>
    </row>
    <row r="6554" spans="1:7" ht="19" x14ac:dyDescent="0.25">
      <c r="A6554" s="7">
        <v>2015</v>
      </c>
      <c r="B6554" s="7" t="s">
        <v>826</v>
      </c>
      <c r="C6554" s="7" t="s">
        <v>8</v>
      </c>
      <c r="D6554" s="24">
        <v>407911.95</v>
      </c>
      <c r="E6554">
        <f>INDEX('B. Store opening dates'!$B$5:$B$2448,MATCH('A. Sales by store'!B6554,'B. Store opening dates'!$A$5:$A$2448,0))</f>
        <v>2006</v>
      </c>
      <c r="F6554" t="str">
        <f t="shared" si="204"/>
        <v>Old</v>
      </c>
      <c r="G6554" t="str">
        <f t="shared" si="205"/>
        <v>Existing</v>
      </c>
    </row>
    <row r="6555" spans="1:7" ht="19" x14ac:dyDescent="0.25">
      <c r="A6555" s="7">
        <v>2014</v>
      </c>
      <c r="B6555" s="7" t="s">
        <v>826</v>
      </c>
      <c r="C6555" s="7" t="s">
        <v>8</v>
      </c>
      <c r="D6555" s="24">
        <v>422785.23</v>
      </c>
      <c r="E6555">
        <f>INDEX('B. Store opening dates'!$B$5:$B$2448,MATCH('A. Sales by store'!B6555,'B. Store opening dates'!$A$5:$A$2448,0))</f>
        <v>2006</v>
      </c>
      <c r="F6555" t="str">
        <f t="shared" si="204"/>
        <v>Old</v>
      </c>
      <c r="G6555" t="str">
        <f t="shared" si="205"/>
        <v>Existing</v>
      </c>
    </row>
    <row r="6556" spans="1:7" ht="19" x14ac:dyDescent="0.25">
      <c r="A6556" s="7">
        <v>2015</v>
      </c>
      <c r="B6556" s="7" t="s">
        <v>827</v>
      </c>
      <c r="C6556" s="7" t="s">
        <v>5</v>
      </c>
      <c r="D6556" s="24">
        <v>904878.75</v>
      </c>
      <c r="E6556">
        <f>INDEX('B. Store opening dates'!$B$5:$B$2448,MATCH('A. Sales by store'!B6556,'B. Store opening dates'!$A$5:$A$2448,0))</f>
        <v>2006</v>
      </c>
      <c r="F6556" t="str">
        <f t="shared" si="204"/>
        <v>Old</v>
      </c>
      <c r="G6556" t="str">
        <f t="shared" si="205"/>
        <v>Existing</v>
      </c>
    </row>
    <row r="6557" spans="1:7" ht="19" x14ac:dyDescent="0.25">
      <c r="A6557" s="7">
        <v>2014</v>
      </c>
      <c r="B6557" s="7" t="s">
        <v>827</v>
      </c>
      <c r="C6557" s="7" t="s">
        <v>5</v>
      </c>
      <c r="D6557" s="24">
        <v>990744.47</v>
      </c>
      <c r="E6557">
        <f>INDEX('B. Store opening dates'!$B$5:$B$2448,MATCH('A. Sales by store'!B6557,'B. Store opening dates'!$A$5:$A$2448,0))</f>
        <v>2006</v>
      </c>
      <c r="F6557" t="str">
        <f t="shared" si="204"/>
        <v>Old</v>
      </c>
      <c r="G6557" t="str">
        <f t="shared" si="205"/>
        <v>Existing</v>
      </c>
    </row>
    <row r="6558" spans="1:7" ht="19" x14ac:dyDescent="0.25">
      <c r="A6558" s="7">
        <v>2015</v>
      </c>
      <c r="B6558" s="7" t="s">
        <v>827</v>
      </c>
      <c r="C6558" s="7" t="s">
        <v>6</v>
      </c>
      <c r="D6558" s="24">
        <v>482686.94</v>
      </c>
      <c r="E6558">
        <f>INDEX('B. Store opening dates'!$B$5:$B$2448,MATCH('A. Sales by store'!B6558,'B. Store opening dates'!$A$5:$A$2448,0))</f>
        <v>2006</v>
      </c>
      <c r="F6558" t="str">
        <f t="shared" si="204"/>
        <v>Old</v>
      </c>
      <c r="G6558" t="str">
        <f t="shared" si="205"/>
        <v>Existing</v>
      </c>
    </row>
    <row r="6559" spans="1:7" ht="19" x14ac:dyDescent="0.25">
      <c r="A6559" s="7">
        <v>2014</v>
      </c>
      <c r="B6559" s="7" t="s">
        <v>827</v>
      </c>
      <c r="C6559" s="7" t="s">
        <v>6</v>
      </c>
      <c r="D6559" s="24">
        <v>348817.07</v>
      </c>
      <c r="E6559">
        <f>INDEX('B. Store opening dates'!$B$5:$B$2448,MATCH('A. Sales by store'!B6559,'B. Store opening dates'!$A$5:$A$2448,0))</f>
        <v>2006</v>
      </c>
      <c r="F6559" t="str">
        <f t="shared" si="204"/>
        <v>Old</v>
      </c>
      <c r="G6559" t="str">
        <f t="shared" si="205"/>
        <v>Existing</v>
      </c>
    </row>
    <row r="6560" spans="1:7" ht="19" x14ac:dyDescent="0.25">
      <c r="A6560" s="7">
        <v>2015</v>
      </c>
      <c r="B6560" s="7" t="s">
        <v>827</v>
      </c>
      <c r="C6560" s="7" t="s">
        <v>7</v>
      </c>
      <c r="D6560" s="24">
        <v>98675.31</v>
      </c>
      <c r="E6560">
        <f>INDEX('B. Store opening dates'!$B$5:$B$2448,MATCH('A. Sales by store'!B6560,'B. Store opening dates'!$A$5:$A$2448,0))</f>
        <v>2006</v>
      </c>
      <c r="F6560" t="str">
        <f t="shared" si="204"/>
        <v>Old</v>
      </c>
      <c r="G6560" t="str">
        <f t="shared" si="205"/>
        <v>Existing</v>
      </c>
    </row>
    <row r="6561" spans="1:7" ht="19" x14ac:dyDescent="0.25">
      <c r="A6561" s="7">
        <v>2014</v>
      </c>
      <c r="B6561" s="7" t="s">
        <v>827</v>
      </c>
      <c r="C6561" s="7" t="s">
        <v>7</v>
      </c>
      <c r="D6561" s="24">
        <v>104967.4</v>
      </c>
      <c r="E6561">
        <f>INDEX('B. Store opening dates'!$B$5:$B$2448,MATCH('A. Sales by store'!B6561,'B. Store opening dates'!$A$5:$A$2448,0))</f>
        <v>2006</v>
      </c>
      <c r="F6561" t="str">
        <f t="shared" si="204"/>
        <v>Old</v>
      </c>
      <c r="G6561" t="str">
        <f t="shared" si="205"/>
        <v>Existing</v>
      </c>
    </row>
    <row r="6562" spans="1:7" ht="19" x14ac:dyDescent="0.25">
      <c r="A6562" s="7">
        <v>2015</v>
      </c>
      <c r="B6562" s="7" t="s">
        <v>827</v>
      </c>
      <c r="C6562" s="7" t="s">
        <v>8</v>
      </c>
      <c r="D6562" s="24">
        <v>677998.79</v>
      </c>
      <c r="E6562">
        <f>INDEX('B. Store opening dates'!$B$5:$B$2448,MATCH('A. Sales by store'!B6562,'B. Store opening dates'!$A$5:$A$2448,0))</f>
        <v>2006</v>
      </c>
      <c r="F6562" t="str">
        <f t="shared" si="204"/>
        <v>Old</v>
      </c>
      <c r="G6562" t="str">
        <f t="shared" si="205"/>
        <v>Existing</v>
      </c>
    </row>
    <row r="6563" spans="1:7" ht="19" x14ac:dyDescent="0.25">
      <c r="A6563" s="7">
        <v>2014</v>
      </c>
      <c r="B6563" s="7" t="s">
        <v>827</v>
      </c>
      <c r="C6563" s="7" t="s">
        <v>8</v>
      </c>
      <c r="D6563" s="24">
        <v>698964.7</v>
      </c>
      <c r="E6563">
        <f>INDEX('B. Store opening dates'!$B$5:$B$2448,MATCH('A. Sales by store'!B6563,'B. Store opening dates'!$A$5:$A$2448,0))</f>
        <v>2006</v>
      </c>
      <c r="F6563" t="str">
        <f t="shared" si="204"/>
        <v>Old</v>
      </c>
      <c r="G6563" t="str">
        <f t="shared" si="205"/>
        <v>Existing</v>
      </c>
    </row>
    <row r="6564" spans="1:7" ht="19" x14ac:dyDescent="0.25">
      <c r="A6564" s="7">
        <v>2015</v>
      </c>
      <c r="B6564" s="7" t="s">
        <v>828</v>
      </c>
      <c r="C6564" s="7" t="s">
        <v>5</v>
      </c>
      <c r="D6564" s="24">
        <v>584508</v>
      </c>
      <c r="E6564">
        <f>INDEX('B. Store opening dates'!$B$5:$B$2448,MATCH('A. Sales by store'!B6564,'B. Store opening dates'!$A$5:$A$2448,0))</f>
        <v>2006</v>
      </c>
      <c r="F6564" t="str">
        <f t="shared" si="204"/>
        <v>Old</v>
      </c>
      <c r="G6564" t="str">
        <f t="shared" si="205"/>
        <v>Existing</v>
      </c>
    </row>
    <row r="6565" spans="1:7" ht="19" x14ac:dyDescent="0.25">
      <c r="A6565" s="7">
        <v>2014</v>
      </c>
      <c r="B6565" s="7" t="s">
        <v>828</v>
      </c>
      <c r="C6565" s="7" t="s">
        <v>5</v>
      </c>
      <c r="D6565" s="24">
        <v>636464.65</v>
      </c>
      <c r="E6565">
        <f>INDEX('B. Store opening dates'!$B$5:$B$2448,MATCH('A. Sales by store'!B6565,'B. Store opening dates'!$A$5:$A$2448,0))</f>
        <v>2006</v>
      </c>
      <c r="F6565" t="str">
        <f t="shared" si="204"/>
        <v>Old</v>
      </c>
      <c r="G6565" t="str">
        <f t="shared" si="205"/>
        <v>Existing</v>
      </c>
    </row>
    <row r="6566" spans="1:7" ht="19" x14ac:dyDescent="0.25">
      <c r="A6566" s="7">
        <v>2015</v>
      </c>
      <c r="B6566" s="7" t="s">
        <v>828</v>
      </c>
      <c r="C6566" s="7" t="s">
        <v>6</v>
      </c>
      <c r="D6566" s="24">
        <v>376325.24</v>
      </c>
      <c r="E6566">
        <f>INDEX('B. Store opening dates'!$B$5:$B$2448,MATCH('A. Sales by store'!B6566,'B. Store opening dates'!$A$5:$A$2448,0))</f>
        <v>2006</v>
      </c>
      <c r="F6566" t="str">
        <f t="shared" si="204"/>
        <v>Old</v>
      </c>
      <c r="G6566" t="str">
        <f t="shared" si="205"/>
        <v>Existing</v>
      </c>
    </row>
    <row r="6567" spans="1:7" ht="19" x14ac:dyDescent="0.25">
      <c r="A6567" s="7">
        <v>2014</v>
      </c>
      <c r="B6567" s="7" t="s">
        <v>828</v>
      </c>
      <c r="C6567" s="7" t="s">
        <v>6</v>
      </c>
      <c r="D6567" s="24">
        <v>277151.87</v>
      </c>
      <c r="E6567">
        <f>INDEX('B. Store opening dates'!$B$5:$B$2448,MATCH('A. Sales by store'!B6567,'B. Store opening dates'!$A$5:$A$2448,0))</f>
        <v>2006</v>
      </c>
      <c r="F6567" t="str">
        <f t="shared" si="204"/>
        <v>Old</v>
      </c>
      <c r="G6567" t="str">
        <f t="shared" si="205"/>
        <v>Existing</v>
      </c>
    </row>
    <row r="6568" spans="1:7" ht="19" x14ac:dyDescent="0.25">
      <c r="A6568" s="7">
        <v>2015</v>
      </c>
      <c r="B6568" s="7" t="s">
        <v>828</v>
      </c>
      <c r="C6568" s="7" t="s">
        <v>7</v>
      </c>
      <c r="D6568" s="24">
        <v>120291.52</v>
      </c>
      <c r="E6568">
        <f>INDEX('B. Store opening dates'!$B$5:$B$2448,MATCH('A. Sales by store'!B6568,'B. Store opening dates'!$A$5:$A$2448,0))</f>
        <v>2006</v>
      </c>
      <c r="F6568" t="str">
        <f t="shared" si="204"/>
        <v>Old</v>
      </c>
      <c r="G6568" t="str">
        <f t="shared" si="205"/>
        <v>Existing</v>
      </c>
    </row>
    <row r="6569" spans="1:7" ht="19" x14ac:dyDescent="0.25">
      <c r="A6569" s="7">
        <v>2014</v>
      </c>
      <c r="B6569" s="7" t="s">
        <v>828</v>
      </c>
      <c r="C6569" s="7" t="s">
        <v>7</v>
      </c>
      <c r="D6569" s="24">
        <v>126025.3</v>
      </c>
      <c r="E6569">
        <f>INDEX('B. Store opening dates'!$B$5:$B$2448,MATCH('A. Sales by store'!B6569,'B. Store opening dates'!$A$5:$A$2448,0))</f>
        <v>2006</v>
      </c>
      <c r="F6569" t="str">
        <f t="shared" si="204"/>
        <v>Old</v>
      </c>
      <c r="G6569" t="str">
        <f t="shared" si="205"/>
        <v>Existing</v>
      </c>
    </row>
    <row r="6570" spans="1:7" ht="19" x14ac:dyDescent="0.25">
      <c r="A6570" s="7">
        <v>2015</v>
      </c>
      <c r="B6570" s="7" t="s">
        <v>828</v>
      </c>
      <c r="C6570" s="7" t="s">
        <v>8</v>
      </c>
      <c r="D6570" s="24">
        <v>738988.44</v>
      </c>
      <c r="E6570">
        <f>INDEX('B. Store opening dates'!$B$5:$B$2448,MATCH('A. Sales by store'!B6570,'B. Store opening dates'!$A$5:$A$2448,0))</f>
        <v>2006</v>
      </c>
      <c r="F6570" t="str">
        <f t="shared" si="204"/>
        <v>Old</v>
      </c>
      <c r="G6570" t="str">
        <f t="shared" si="205"/>
        <v>Existing</v>
      </c>
    </row>
    <row r="6571" spans="1:7" ht="19" x14ac:dyDescent="0.25">
      <c r="A6571" s="7">
        <v>2014</v>
      </c>
      <c r="B6571" s="7" t="s">
        <v>828</v>
      </c>
      <c r="C6571" s="7" t="s">
        <v>8</v>
      </c>
      <c r="D6571" s="24">
        <v>768450.47</v>
      </c>
      <c r="E6571">
        <f>INDEX('B. Store opening dates'!$B$5:$B$2448,MATCH('A. Sales by store'!B6571,'B. Store opening dates'!$A$5:$A$2448,0))</f>
        <v>2006</v>
      </c>
      <c r="F6571" t="str">
        <f t="shared" si="204"/>
        <v>Old</v>
      </c>
      <c r="G6571" t="str">
        <f t="shared" si="205"/>
        <v>Existing</v>
      </c>
    </row>
    <row r="6572" spans="1:7" ht="19" x14ac:dyDescent="0.25">
      <c r="A6572" s="7">
        <v>2015</v>
      </c>
      <c r="B6572" s="7" t="s">
        <v>829</v>
      </c>
      <c r="C6572" s="7" t="s">
        <v>5</v>
      </c>
      <c r="D6572" s="24">
        <v>489251.54</v>
      </c>
      <c r="E6572">
        <f>INDEX('B. Store opening dates'!$B$5:$B$2448,MATCH('A. Sales by store'!B6572,'B. Store opening dates'!$A$5:$A$2448,0))</f>
        <v>2006</v>
      </c>
      <c r="F6572" t="str">
        <f t="shared" si="204"/>
        <v>Old</v>
      </c>
      <c r="G6572" t="str">
        <f t="shared" si="205"/>
        <v>Existing</v>
      </c>
    </row>
    <row r="6573" spans="1:7" ht="19" x14ac:dyDescent="0.25">
      <c r="A6573" s="7">
        <v>2014</v>
      </c>
      <c r="B6573" s="7" t="s">
        <v>829</v>
      </c>
      <c r="C6573" s="7" t="s">
        <v>5</v>
      </c>
      <c r="D6573" s="24">
        <v>542306.52</v>
      </c>
      <c r="E6573">
        <f>INDEX('B. Store opening dates'!$B$5:$B$2448,MATCH('A. Sales by store'!B6573,'B. Store opening dates'!$A$5:$A$2448,0))</f>
        <v>2006</v>
      </c>
      <c r="F6573" t="str">
        <f t="shared" si="204"/>
        <v>Old</v>
      </c>
      <c r="G6573" t="str">
        <f t="shared" si="205"/>
        <v>Existing</v>
      </c>
    </row>
    <row r="6574" spans="1:7" ht="19" x14ac:dyDescent="0.25">
      <c r="A6574" s="7">
        <v>2015</v>
      </c>
      <c r="B6574" s="7" t="s">
        <v>829</v>
      </c>
      <c r="C6574" s="7" t="s">
        <v>6</v>
      </c>
      <c r="D6574" s="24">
        <v>595973.01</v>
      </c>
      <c r="E6574">
        <f>INDEX('B. Store opening dates'!$B$5:$B$2448,MATCH('A. Sales by store'!B6574,'B. Store opening dates'!$A$5:$A$2448,0))</f>
        <v>2006</v>
      </c>
      <c r="F6574" t="str">
        <f t="shared" si="204"/>
        <v>Old</v>
      </c>
      <c r="G6574" t="str">
        <f t="shared" si="205"/>
        <v>Existing</v>
      </c>
    </row>
    <row r="6575" spans="1:7" ht="19" x14ac:dyDescent="0.25">
      <c r="A6575" s="7">
        <v>2014</v>
      </c>
      <c r="B6575" s="7" t="s">
        <v>829</v>
      </c>
      <c r="C6575" s="7" t="s">
        <v>6</v>
      </c>
      <c r="D6575" s="24">
        <v>420479.65</v>
      </c>
      <c r="E6575">
        <f>INDEX('B. Store opening dates'!$B$5:$B$2448,MATCH('A. Sales by store'!B6575,'B. Store opening dates'!$A$5:$A$2448,0))</f>
        <v>2006</v>
      </c>
      <c r="F6575" t="str">
        <f t="shared" si="204"/>
        <v>Old</v>
      </c>
      <c r="G6575" t="str">
        <f t="shared" si="205"/>
        <v>Existing</v>
      </c>
    </row>
    <row r="6576" spans="1:7" ht="19" x14ac:dyDescent="0.25">
      <c r="A6576" s="7">
        <v>2015</v>
      </c>
      <c r="B6576" s="7" t="s">
        <v>829</v>
      </c>
      <c r="C6576" s="7" t="s">
        <v>7</v>
      </c>
      <c r="D6576" s="24">
        <v>168945.94</v>
      </c>
      <c r="E6576">
        <f>INDEX('B. Store opening dates'!$B$5:$B$2448,MATCH('A. Sales by store'!B6576,'B. Store opening dates'!$A$5:$A$2448,0))</f>
        <v>2006</v>
      </c>
      <c r="F6576" t="str">
        <f t="shared" si="204"/>
        <v>Old</v>
      </c>
      <c r="G6576" t="str">
        <f t="shared" si="205"/>
        <v>Existing</v>
      </c>
    </row>
    <row r="6577" spans="1:7" ht="19" x14ac:dyDescent="0.25">
      <c r="A6577" s="7">
        <v>2014</v>
      </c>
      <c r="B6577" s="7" t="s">
        <v>829</v>
      </c>
      <c r="C6577" s="7" t="s">
        <v>7</v>
      </c>
      <c r="D6577" s="24">
        <v>177827.84</v>
      </c>
      <c r="E6577">
        <f>INDEX('B. Store opening dates'!$B$5:$B$2448,MATCH('A. Sales by store'!B6577,'B. Store opening dates'!$A$5:$A$2448,0))</f>
        <v>2006</v>
      </c>
      <c r="F6577" t="str">
        <f t="shared" si="204"/>
        <v>Old</v>
      </c>
      <c r="G6577" t="str">
        <f t="shared" si="205"/>
        <v>Existing</v>
      </c>
    </row>
    <row r="6578" spans="1:7" ht="19" x14ac:dyDescent="0.25">
      <c r="A6578" s="7">
        <v>2015</v>
      </c>
      <c r="B6578" s="7" t="s">
        <v>829</v>
      </c>
      <c r="C6578" s="7" t="s">
        <v>8</v>
      </c>
      <c r="D6578" s="24">
        <v>453928.63</v>
      </c>
      <c r="E6578">
        <f>INDEX('B. Store opening dates'!$B$5:$B$2448,MATCH('A. Sales by store'!B6578,'B. Store opening dates'!$A$5:$A$2448,0))</f>
        <v>2006</v>
      </c>
      <c r="F6578" t="str">
        <f t="shared" si="204"/>
        <v>Old</v>
      </c>
      <c r="G6578" t="str">
        <f t="shared" si="205"/>
        <v>Existing</v>
      </c>
    </row>
    <row r="6579" spans="1:7" ht="19" x14ac:dyDescent="0.25">
      <c r="A6579" s="7">
        <v>2014</v>
      </c>
      <c r="B6579" s="7" t="s">
        <v>829</v>
      </c>
      <c r="C6579" s="7" t="s">
        <v>8</v>
      </c>
      <c r="D6579" s="24">
        <v>475595.33</v>
      </c>
      <c r="E6579">
        <f>INDEX('B. Store opening dates'!$B$5:$B$2448,MATCH('A. Sales by store'!B6579,'B. Store opening dates'!$A$5:$A$2448,0))</f>
        <v>2006</v>
      </c>
      <c r="F6579" t="str">
        <f t="shared" si="204"/>
        <v>Old</v>
      </c>
      <c r="G6579" t="str">
        <f t="shared" si="205"/>
        <v>Existing</v>
      </c>
    </row>
    <row r="6580" spans="1:7" ht="19" x14ac:dyDescent="0.25">
      <c r="A6580" s="7">
        <v>2015</v>
      </c>
      <c r="B6580" s="7" t="s">
        <v>830</v>
      </c>
      <c r="C6580" s="7" t="s">
        <v>5</v>
      </c>
      <c r="D6580" s="24">
        <v>612576.86</v>
      </c>
      <c r="E6580">
        <f>INDEX('B. Store opening dates'!$B$5:$B$2448,MATCH('A. Sales by store'!B6580,'B. Store opening dates'!$A$5:$A$2448,0))</f>
        <v>2006</v>
      </c>
      <c r="F6580" t="str">
        <f t="shared" si="204"/>
        <v>Old</v>
      </c>
      <c r="G6580" t="str">
        <f t="shared" si="205"/>
        <v>Existing</v>
      </c>
    </row>
    <row r="6581" spans="1:7" ht="19" x14ac:dyDescent="0.25">
      <c r="A6581" s="7">
        <v>2014</v>
      </c>
      <c r="B6581" s="7" t="s">
        <v>830</v>
      </c>
      <c r="C6581" s="7" t="s">
        <v>5</v>
      </c>
      <c r="D6581" s="24">
        <v>676976.81</v>
      </c>
      <c r="E6581">
        <f>INDEX('B. Store opening dates'!$B$5:$B$2448,MATCH('A. Sales by store'!B6581,'B. Store opening dates'!$A$5:$A$2448,0))</f>
        <v>2006</v>
      </c>
      <c r="F6581" t="str">
        <f t="shared" si="204"/>
        <v>Old</v>
      </c>
      <c r="G6581" t="str">
        <f t="shared" si="205"/>
        <v>Existing</v>
      </c>
    </row>
    <row r="6582" spans="1:7" ht="19" x14ac:dyDescent="0.25">
      <c r="A6582" s="7">
        <v>2015</v>
      </c>
      <c r="B6582" s="7" t="s">
        <v>830</v>
      </c>
      <c r="C6582" s="7" t="s">
        <v>6</v>
      </c>
      <c r="D6582" s="24">
        <v>552780.78</v>
      </c>
      <c r="E6582">
        <f>INDEX('B. Store opening dates'!$B$5:$B$2448,MATCH('A. Sales by store'!B6582,'B. Store opening dates'!$A$5:$A$2448,0))</f>
        <v>2006</v>
      </c>
      <c r="F6582" t="str">
        <f t="shared" si="204"/>
        <v>Old</v>
      </c>
      <c r="G6582" t="str">
        <f t="shared" si="205"/>
        <v>Existing</v>
      </c>
    </row>
    <row r="6583" spans="1:7" ht="19" x14ac:dyDescent="0.25">
      <c r="A6583" s="7">
        <v>2014</v>
      </c>
      <c r="B6583" s="7" t="s">
        <v>830</v>
      </c>
      <c r="C6583" s="7" t="s">
        <v>6</v>
      </c>
      <c r="D6583" s="24">
        <v>396845.97</v>
      </c>
      <c r="E6583">
        <f>INDEX('B. Store opening dates'!$B$5:$B$2448,MATCH('A. Sales by store'!B6583,'B. Store opening dates'!$A$5:$A$2448,0))</f>
        <v>2006</v>
      </c>
      <c r="F6583" t="str">
        <f t="shared" si="204"/>
        <v>Old</v>
      </c>
      <c r="G6583" t="str">
        <f t="shared" si="205"/>
        <v>Existing</v>
      </c>
    </row>
    <row r="6584" spans="1:7" ht="19" x14ac:dyDescent="0.25">
      <c r="A6584" s="7">
        <v>2015</v>
      </c>
      <c r="B6584" s="7" t="s">
        <v>830</v>
      </c>
      <c r="C6584" s="7" t="s">
        <v>7</v>
      </c>
      <c r="D6584" s="24">
        <v>210493.95</v>
      </c>
      <c r="E6584">
        <f>INDEX('B. Store opening dates'!$B$5:$B$2448,MATCH('A. Sales by store'!B6584,'B. Store opening dates'!$A$5:$A$2448,0))</f>
        <v>2006</v>
      </c>
      <c r="F6584" t="str">
        <f t="shared" si="204"/>
        <v>Old</v>
      </c>
      <c r="G6584" t="str">
        <f t="shared" si="205"/>
        <v>Existing</v>
      </c>
    </row>
    <row r="6585" spans="1:7" ht="19" x14ac:dyDescent="0.25">
      <c r="A6585" s="7">
        <v>2014</v>
      </c>
      <c r="B6585" s="7" t="s">
        <v>830</v>
      </c>
      <c r="C6585" s="7" t="s">
        <v>7</v>
      </c>
      <c r="D6585" s="24">
        <v>222819.51</v>
      </c>
      <c r="E6585">
        <f>INDEX('B. Store opening dates'!$B$5:$B$2448,MATCH('A. Sales by store'!B6585,'B. Store opening dates'!$A$5:$A$2448,0))</f>
        <v>2006</v>
      </c>
      <c r="F6585" t="str">
        <f t="shared" si="204"/>
        <v>Old</v>
      </c>
      <c r="G6585" t="str">
        <f t="shared" si="205"/>
        <v>Existing</v>
      </c>
    </row>
    <row r="6586" spans="1:7" ht="19" x14ac:dyDescent="0.25">
      <c r="A6586" s="7">
        <v>2015</v>
      </c>
      <c r="B6586" s="7" t="s">
        <v>830</v>
      </c>
      <c r="C6586" s="7" t="s">
        <v>8</v>
      </c>
      <c r="D6586" s="24">
        <v>436383.94</v>
      </c>
      <c r="E6586">
        <f>INDEX('B. Store opening dates'!$B$5:$B$2448,MATCH('A. Sales by store'!B6586,'B. Store opening dates'!$A$5:$A$2448,0))</f>
        <v>2006</v>
      </c>
      <c r="F6586" t="str">
        <f t="shared" si="204"/>
        <v>Old</v>
      </c>
      <c r="G6586" t="str">
        <f t="shared" si="205"/>
        <v>Existing</v>
      </c>
    </row>
    <row r="6587" spans="1:7" ht="19" x14ac:dyDescent="0.25">
      <c r="A6587" s="7">
        <v>2014</v>
      </c>
      <c r="B6587" s="7" t="s">
        <v>830</v>
      </c>
      <c r="C6587" s="7" t="s">
        <v>8</v>
      </c>
      <c r="D6587" s="24">
        <v>456795.8</v>
      </c>
      <c r="E6587">
        <f>INDEX('B. Store opening dates'!$B$5:$B$2448,MATCH('A. Sales by store'!B6587,'B. Store opening dates'!$A$5:$A$2448,0))</f>
        <v>2006</v>
      </c>
      <c r="F6587" t="str">
        <f t="shared" si="204"/>
        <v>Old</v>
      </c>
      <c r="G6587" t="str">
        <f t="shared" si="205"/>
        <v>Existing</v>
      </c>
    </row>
    <row r="6588" spans="1:7" ht="19" x14ac:dyDescent="0.25">
      <c r="A6588" s="7">
        <v>2015</v>
      </c>
      <c r="B6588" s="7" t="s">
        <v>831</v>
      </c>
      <c r="C6588" s="7" t="s">
        <v>5</v>
      </c>
      <c r="D6588" s="24">
        <v>588037.94999999995</v>
      </c>
      <c r="E6588">
        <f>INDEX('B. Store opening dates'!$B$5:$B$2448,MATCH('A. Sales by store'!B6588,'B. Store opening dates'!$A$5:$A$2448,0))</f>
        <v>2006</v>
      </c>
      <c r="F6588" t="str">
        <f t="shared" si="204"/>
        <v>Old</v>
      </c>
      <c r="G6588" t="str">
        <f t="shared" si="205"/>
        <v>Existing</v>
      </c>
    </row>
    <row r="6589" spans="1:7" ht="19" x14ac:dyDescent="0.25">
      <c r="A6589" s="7">
        <v>2014</v>
      </c>
      <c r="B6589" s="7" t="s">
        <v>831</v>
      </c>
      <c r="C6589" s="7" t="s">
        <v>5</v>
      </c>
      <c r="D6589" s="24">
        <v>640427.09</v>
      </c>
      <c r="E6589">
        <f>INDEX('B. Store opening dates'!$B$5:$B$2448,MATCH('A. Sales by store'!B6589,'B. Store opening dates'!$A$5:$A$2448,0))</f>
        <v>2006</v>
      </c>
      <c r="F6589" t="str">
        <f t="shared" si="204"/>
        <v>Old</v>
      </c>
      <c r="G6589" t="str">
        <f t="shared" si="205"/>
        <v>Existing</v>
      </c>
    </row>
    <row r="6590" spans="1:7" ht="19" x14ac:dyDescent="0.25">
      <c r="A6590" s="7">
        <v>2015</v>
      </c>
      <c r="B6590" s="7" t="s">
        <v>831</v>
      </c>
      <c r="C6590" s="7" t="s">
        <v>6</v>
      </c>
      <c r="D6590" s="24">
        <v>298354.90000000002</v>
      </c>
      <c r="E6590">
        <f>INDEX('B. Store opening dates'!$B$5:$B$2448,MATCH('A. Sales by store'!B6590,'B. Store opening dates'!$A$5:$A$2448,0))</f>
        <v>2006</v>
      </c>
      <c r="F6590" t="str">
        <f t="shared" si="204"/>
        <v>Old</v>
      </c>
      <c r="G6590" t="str">
        <f t="shared" si="205"/>
        <v>Existing</v>
      </c>
    </row>
    <row r="6591" spans="1:7" ht="19" x14ac:dyDescent="0.25">
      <c r="A6591" s="7">
        <v>2014</v>
      </c>
      <c r="B6591" s="7" t="s">
        <v>831</v>
      </c>
      <c r="C6591" s="7" t="s">
        <v>6</v>
      </c>
      <c r="D6591" s="24">
        <v>215368.6</v>
      </c>
      <c r="E6591">
        <f>INDEX('B. Store opening dates'!$B$5:$B$2448,MATCH('A. Sales by store'!B6591,'B. Store opening dates'!$A$5:$A$2448,0))</f>
        <v>2006</v>
      </c>
      <c r="F6591" t="str">
        <f t="shared" si="204"/>
        <v>Old</v>
      </c>
      <c r="G6591" t="str">
        <f t="shared" si="205"/>
        <v>Existing</v>
      </c>
    </row>
    <row r="6592" spans="1:7" ht="19" x14ac:dyDescent="0.25">
      <c r="A6592" s="7">
        <v>2015</v>
      </c>
      <c r="B6592" s="7" t="s">
        <v>831</v>
      </c>
      <c r="C6592" s="7" t="s">
        <v>7</v>
      </c>
      <c r="D6592" s="24">
        <v>214185.4</v>
      </c>
      <c r="E6592">
        <f>INDEX('B. Store opening dates'!$B$5:$B$2448,MATCH('A. Sales by store'!B6592,'B. Store opening dates'!$A$5:$A$2448,0))</f>
        <v>2006</v>
      </c>
      <c r="F6592" t="str">
        <f t="shared" si="204"/>
        <v>Old</v>
      </c>
      <c r="G6592" t="str">
        <f t="shared" si="205"/>
        <v>Existing</v>
      </c>
    </row>
    <row r="6593" spans="1:7" ht="19" x14ac:dyDescent="0.25">
      <c r="A6593" s="7">
        <v>2014</v>
      </c>
      <c r="B6593" s="7" t="s">
        <v>831</v>
      </c>
      <c r="C6593" s="7" t="s">
        <v>7</v>
      </c>
      <c r="D6593" s="24">
        <v>227135.69</v>
      </c>
      <c r="E6593">
        <f>INDEX('B. Store opening dates'!$B$5:$B$2448,MATCH('A. Sales by store'!B6593,'B. Store opening dates'!$A$5:$A$2448,0))</f>
        <v>2006</v>
      </c>
      <c r="F6593" t="str">
        <f t="shared" si="204"/>
        <v>Old</v>
      </c>
      <c r="G6593" t="str">
        <f t="shared" si="205"/>
        <v>Existing</v>
      </c>
    </row>
    <row r="6594" spans="1:7" ht="19" x14ac:dyDescent="0.25">
      <c r="A6594" s="7">
        <v>2015</v>
      </c>
      <c r="B6594" s="7" t="s">
        <v>831</v>
      </c>
      <c r="C6594" s="7" t="s">
        <v>8</v>
      </c>
      <c r="D6594" s="24">
        <v>554958.9</v>
      </c>
      <c r="E6594">
        <f>INDEX('B. Store opening dates'!$B$5:$B$2448,MATCH('A. Sales by store'!B6594,'B. Store opening dates'!$A$5:$A$2448,0))</f>
        <v>2006</v>
      </c>
      <c r="F6594" t="str">
        <f t="shared" si="204"/>
        <v>Old</v>
      </c>
      <c r="G6594" t="str">
        <f t="shared" si="205"/>
        <v>Existing</v>
      </c>
    </row>
    <row r="6595" spans="1:7" ht="19" x14ac:dyDescent="0.25">
      <c r="A6595" s="7">
        <v>2014</v>
      </c>
      <c r="B6595" s="7" t="s">
        <v>831</v>
      </c>
      <c r="C6595" s="7" t="s">
        <v>8</v>
      </c>
      <c r="D6595" s="24">
        <v>574322.4</v>
      </c>
      <c r="E6595">
        <f>INDEX('B. Store opening dates'!$B$5:$B$2448,MATCH('A. Sales by store'!B6595,'B. Store opening dates'!$A$5:$A$2448,0))</f>
        <v>2006</v>
      </c>
      <c r="F6595" t="str">
        <f t="shared" si="204"/>
        <v>Old</v>
      </c>
      <c r="G6595" t="str">
        <f t="shared" si="205"/>
        <v>Existing</v>
      </c>
    </row>
    <row r="6596" spans="1:7" ht="19" x14ac:dyDescent="0.25">
      <c r="A6596" s="7">
        <v>2015</v>
      </c>
      <c r="B6596" s="7" t="s">
        <v>832</v>
      </c>
      <c r="C6596" s="7" t="s">
        <v>5</v>
      </c>
      <c r="D6596" s="24">
        <v>487971.27</v>
      </c>
      <c r="E6596">
        <f>INDEX('B. Store opening dates'!$B$5:$B$2448,MATCH('A. Sales by store'!B6596,'B. Store opening dates'!$A$5:$A$2448,0))</f>
        <v>2006</v>
      </c>
      <c r="F6596" t="str">
        <f t="shared" si="204"/>
        <v>Old</v>
      </c>
      <c r="G6596" t="str">
        <f t="shared" si="205"/>
        <v>Existing</v>
      </c>
    </row>
    <row r="6597" spans="1:7" ht="19" x14ac:dyDescent="0.25">
      <c r="A6597" s="7">
        <v>2014</v>
      </c>
      <c r="B6597" s="7" t="s">
        <v>832</v>
      </c>
      <c r="C6597" s="7" t="s">
        <v>5</v>
      </c>
      <c r="D6597" s="24">
        <v>535716.06999999995</v>
      </c>
      <c r="E6597">
        <f>INDEX('B. Store opening dates'!$B$5:$B$2448,MATCH('A. Sales by store'!B6597,'B. Store opening dates'!$A$5:$A$2448,0))</f>
        <v>2006</v>
      </c>
      <c r="F6597" t="str">
        <f t="shared" ref="F6597:F6660" si="206">IF(A6597 = 2015, IF(E6597&lt; 2015, "Old","New"),IF(E6597 &lt; 2014, "Old","New"))</f>
        <v>Old</v>
      </c>
      <c r="G6597" t="str">
        <f t="shared" ref="G6597:G6660" si="207">IF(A6597 = 2015, IF(E6597&lt; 2015, "Existing","New"),"Existing")</f>
        <v>Existing</v>
      </c>
    </row>
    <row r="6598" spans="1:7" ht="19" x14ac:dyDescent="0.25">
      <c r="A6598" s="7">
        <v>2015</v>
      </c>
      <c r="B6598" s="7" t="s">
        <v>832</v>
      </c>
      <c r="C6598" s="7" t="s">
        <v>6</v>
      </c>
      <c r="D6598" s="24">
        <v>371962.65</v>
      </c>
      <c r="E6598">
        <f>INDEX('B. Store opening dates'!$B$5:$B$2448,MATCH('A. Sales by store'!B6598,'B. Store opening dates'!$A$5:$A$2448,0))</f>
        <v>2006</v>
      </c>
      <c r="F6598" t="str">
        <f t="shared" si="206"/>
        <v>Old</v>
      </c>
      <c r="G6598" t="str">
        <f t="shared" si="207"/>
        <v>Existing</v>
      </c>
    </row>
    <row r="6599" spans="1:7" ht="19" x14ac:dyDescent="0.25">
      <c r="A6599" s="7">
        <v>2014</v>
      </c>
      <c r="B6599" s="7" t="s">
        <v>832</v>
      </c>
      <c r="C6599" s="7" t="s">
        <v>6</v>
      </c>
      <c r="D6599" s="24">
        <v>275783.59999999998</v>
      </c>
      <c r="E6599">
        <f>INDEX('B. Store opening dates'!$B$5:$B$2448,MATCH('A. Sales by store'!B6599,'B. Store opening dates'!$A$5:$A$2448,0))</f>
        <v>2006</v>
      </c>
      <c r="F6599" t="str">
        <f t="shared" si="206"/>
        <v>Old</v>
      </c>
      <c r="G6599" t="str">
        <f t="shared" si="207"/>
        <v>Existing</v>
      </c>
    </row>
    <row r="6600" spans="1:7" ht="19" x14ac:dyDescent="0.25">
      <c r="A6600" s="7">
        <v>2015</v>
      </c>
      <c r="B6600" s="7" t="s">
        <v>832</v>
      </c>
      <c r="C6600" s="7" t="s">
        <v>7</v>
      </c>
      <c r="D6600" s="24">
        <v>87245.35</v>
      </c>
      <c r="E6600">
        <f>INDEX('B. Store opening dates'!$B$5:$B$2448,MATCH('A. Sales by store'!B6600,'B. Store opening dates'!$A$5:$A$2448,0))</f>
        <v>2006</v>
      </c>
      <c r="F6600" t="str">
        <f t="shared" si="206"/>
        <v>Old</v>
      </c>
      <c r="G6600" t="str">
        <f t="shared" si="207"/>
        <v>Existing</v>
      </c>
    </row>
    <row r="6601" spans="1:7" ht="19" x14ac:dyDescent="0.25">
      <c r="A6601" s="7">
        <v>2014</v>
      </c>
      <c r="B6601" s="7" t="s">
        <v>832</v>
      </c>
      <c r="C6601" s="7" t="s">
        <v>7</v>
      </c>
      <c r="D6601" s="24">
        <v>92145.95</v>
      </c>
      <c r="E6601">
        <f>INDEX('B. Store opening dates'!$B$5:$B$2448,MATCH('A. Sales by store'!B6601,'B. Store opening dates'!$A$5:$A$2448,0))</f>
        <v>2006</v>
      </c>
      <c r="F6601" t="str">
        <f t="shared" si="206"/>
        <v>Old</v>
      </c>
      <c r="G6601" t="str">
        <f t="shared" si="207"/>
        <v>Existing</v>
      </c>
    </row>
    <row r="6602" spans="1:7" ht="19" x14ac:dyDescent="0.25">
      <c r="A6602" s="7">
        <v>2015</v>
      </c>
      <c r="B6602" s="7" t="s">
        <v>832</v>
      </c>
      <c r="C6602" s="7" t="s">
        <v>8</v>
      </c>
      <c r="D6602" s="24">
        <v>576159.72</v>
      </c>
      <c r="E6602">
        <f>INDEX('B. Store opening dates'!$B$5:$B$2448,MATCH('A. Sales by store'!B6602,'B. Store opening dates'!$A$5:$A$2448,0))</f>
        <v>2006</v>
      </c>
      <c r="F6602" t="str">
        <f t="shared" si="206"/>
        <v>Old</v>
      </c>
      <c r="G6602" t="str">
        <f t="shared" si="207"/>
        <v>Existing</v>
      </c>
    </row>
    <row r="6603" spans="1:7" ht="19" x14ac:dyDescent="0.25">
      <c r="A6603" s="7">
        <v>2014</v>
      </c>
      <c r="B6603" s="7" t="s">
        <v>832</v>
      </c>
      <c r="C6603" s="7" t="s">
        <v>8</v>
      </c>
      <c r="D6603" s="24">
        <v>604242.14</v>
      </c>
      <c r="E6603">
        <f>INDEX('B. Store opening dates'!$B$5:$B$2448,MATCH('A. Sales by store'!B6603,'B. Store opening dates'!$A$5:$A$2448,0))</f>
        <v>2006</v>
      </c>
      <c r="F6603" t="str">
        <f t="shared" si="206"/>
        <v>Old</v>
      </c>
      <c r="G6603" t="str">
        <f t="shared" si="207"/>
        <v>Existing</v>
      </c>
    </row>
    <row r="6604" spans="1:7" ht="19" x14ac:dyDescent="0.25">
      <c r="A6604" s="7">
        <v>2015</v>
      </c>
      <c r="B6604" s="7" t="s">
        <v>833</v>
      </c>
      <c r="C6604" s="7" t="s">
        <v>5</v>
      </c>
      <c r="D6604" s="24">
        <v>800805.06</v>
      </c>
      <c r="E6604">
        <f>INDEX('B. Store opening dates'!$B$5:$B$2448,MATCH('A. Sales by store'!B6604,'B. Store opening dates'!$A$5:$A$2448,0))</f>
        <v>2006</v>
      </c>
      <c r="F6604" t="str">
        <f t="shared" si="206"/>
        <v>Old</v>
      </c>
      <c r="G6604" t="str">
        <f t="shared" si="207"/>
        <v>Existing</v>
      </c>
    </row>
    <row r="6605" spans="1:7" ht="19" x14ac:dyDescent="0.25">
      <c r="A6605" s="7">
        <v>2014</v>
      </c>
      <c r="B6605" s="7" t="s">
        <v>833</v>
      </c>
      <c r="C6605" s="7" t="s">
        <v>5</v>
      </c>
      <c r="D6605" s="24">
        <v>874360.1</v>
      </c>
      <c r="E6605">
        <f>INDEX('B. Store opening dates'!$B$5:$B$2448,MATCH('A. Sales by store'!B6605,'B. Store opening dates'!$A$5:$A$2448,0))</f>
        <v>2006</v>
      </c>
      <c r="F6605" t="str">
        <f t="shared" si="206"/>
        <v>Old</v>
      </c>
      <c r="G6605" t="str">
        <f t="shared" si="207"/>
        <v>Existing</v>
      </c>
    </row>
    <row r="6606" spans="1:7" ht="19" x14ac:dyDescent="0.25">
      <c r="A6606" s="7">
        <v>2015</v>
      </c>
      <c r="B6606" s="7" t="s">
        <v>833</v>
      </c>
      <c r="C6606" s="7" t="s">
        <v>6</v>
      </c>
      <c r="D6606" s="24">
        <v>465163.54</v>
      </c>
      <c r="E6606">
        <f>INDEX('B. Store opening dates'!$B$5:$B$2448,MATCH('A. Sales by store'!B6606,'B. Store opening dates'!$A$5:$A$2448,0))</f>
        <v>2006</v>
      </c>
      <c r="F6606" t="str">
        <f t="shared" si="206"/>
        <v>Old</v>
      </c>
      <c r="G6606" t="str">
        <f t="shared" si="207"/>
        <v>Existing</v>
      </c>
    </row>
    <row r="6607" spans="1:7" ht="19" x14ac:dyDescent="0.25">
      <c r="A6607" s="7">
        <v>2014</v>
      </c>
      <c r="B6607" s="7" t="s">
        <v>833</v>
      </c>
      <c r="C6607" s="7" t="s">
        <v>6</v>
      </c>
      <c r="D6607" s="24">
        <v>334367.07</v>
      </c>
      <c r="E6607">
        <f>INDEX('B. Store opening dates'!$B$5:$B$2448,MATCH('A. Sales by store'!B6607,'B. Store opening dates'!$A$5:$A$2448,0))</f>
        <v>2006</v>
      </c>
      <c r="F6607" t="str">
        <f t="shared" si="206"/>
        <v>Old</v>
      </c>
      <c r="G6607" t="str">
        <f t="shared" si="207"/>
        <v>Existing</v>
      </c>
    </row>
    <row r="6608" spans="1:7" ht="19" x14ac:dyDescent="0.25">
      <c r="A6608" s="7">
        <v>2015</v>
      </c>
      <c r="B6608" s="7" t="s">
        <v>833</v>
      </c>
      <c r="C6608" s="7" t="s">
        <v>7</v>
      </c>
      <c r="D6608" s="24">
        <v>219522.03</v>
      </c>
      <c r="E6608">
        <f>INDEX('B. Store opening dates'!$B$5:$B$2448,MATCH('A. Sales by store'!B6608,'B. Store opening dates'!$A$5:$A$2448,0))</f>
        <v>2006</v>
      </c>
      <c r="F6608" t="str">
        <f t="shared" si="206"/>
        <v>Old</v>
      </c>
      <c r="G6608" t="str">
        <f t="shared" si="207"/>
        <v>Existing</v>
      </c>
    </row>
    <row r="6609" spans="1:7" ht="19" x14ac:dyDescent="0.25">
      <c r="A6609" s="7">
        <v>2014</v>
      </c>
      <c r="B6609" s="7" t="s">
        <v>833</v>
      </c>
      <c r="C6609" s="7" t="s">
        <v>7</v>
      </c>
      <c r="D6609" s="24">
        <v>229409.2</v>
      </c>
      <c r="E6609">
        <f>INDEX('B. Store opening dates'!$B$5:$B$2448,MATCH('A. Sales by store'!B6609,'B. Store opening dates'!$A$5:$A$2448,0))</f>
        <v>2006</v>
      </c>
      <c r="F6609" t="str">
        <f t="shared" si="206"/>
        <v>Old</v>
      </c>
      <c r="G6609" t="str">
        <f t="shared" si="207"/>
        <v>Existing</v>
      </c>
    </row>
    <row r="6610" spans="1:7" ht="19" x14ac:dyDescent="0.25">
      <c r="A6610" s="7">
        <v>2015</v>
      </c>
      <c r="B6610" s="7" t="s">
        <v>833</v>
      </c>
      <c r="C6610" s="7" t="s">
        <v>8</v>
      </c>
      <c r="D6610" s="24">
        <v>539462.55000000005</v>
      </c>
      <c r="E6610">
        <f>INDEX('B. Store opening dates'!$B$5:$B$2448,MATCH('A. Sales by store'!B6610,'B. Store opening dates'!$A$5:$A$2448,0))</f>
        <v>2006</v>
      </c>
      <c r="F6610" t="str">
        <f t="shared" si="206"/>
        <v>Old</v>
      </c>
      <c r="G6610" t="str">
        <f t="shared" si="207"/>
        <v>Existing</v>
      </c>
    </row>
    <row r="6611" spans="1:7" ht="19" x14ac:dyDescent="0.25">
      <c r="A6611" s="7">
        <v>2014</v>
      </c>
      <c r="B6611" s="7" t="s">
        <v>833</v>
      </c>
      <c r="C6611" s="7" t="s">
        <v>8</v>
      </c>
      <c r="D6611" s="24">
        <v>560903.89</v>
      </c>
      <c r="E6611">
        <f>INDEX('B. Store opening dates'!$B$5:$B$2448,MATCH('A. Sales by store'!B6611,'B. Store opening dates'!$A$5:$A$2448,0))</f>
        <v>2006</v>
      </c>
      <c r="F6611" t="str">
        <f t="shared" si="206"/>
        <v>Old</v>
      </c>
      <c r="G6611" t="str">
        <f t="shared" si="207"/>
        <v>Existing</v>
      </c>
    </row>
    <row r="6612" spans="1:7" ht="19" x14ac:dyDescent="0.25">
      <c r="A6612" s="7">
        <v>2015</v>
      </c>
      <c r="B6612" s="7" t="s">
        <v>834</v>
      </c>
      <c r="C6612" s="7" t="s">
        <v>5</v>
      </c>
      <c r="D6612" s="24">
        <v>781083.39</v>
      </c>
      <c r="E6612">
        <f>INDEX('B. Store opening dates'!$B$5:$B$2448,MATCH('A. Sales by store'!B6612,'B. Store opening dates'!$A$5:$A$2448,0))</f>
        <v>2006</v>
      </c>
      <c r="F6612" t="str">
        <f t="shared" si="206"/>
        <v>Old</v>
      </c>
      <c r="G6612" t="str">
        <f t="shared" si="207"/>
        <v>Existing</v>
      </c>
    </row>
    <row r="6613" spans="1:7" ht="19" x14ac:dyDescent="0.25">
      <c r="A6613" s="7">
        <v>2014</v>
      </c>
      <c r="B6613" s="7" t="s">
        <v>834</v>
      </c>
      <c r="C6613" s="7" t="s">
        <v>5</v>
      </c>
      <c r="D6613" s="24">
        <v>865600.63</v>
      </c>
      <c r="E6613">
        <f>INDEX('B. Store opening dates'!$B$5:$B$2448,MATCH('A. Sales by store'!B6613,'B. Store opening dates'!$A$5:$A$2448,0))</f>
        <v>2006</v>
      </c>
      <c r="F6613" t="str">
        <f t="shared" si="206"/>
        <v>Old</v>
      </c>
      <c r="G6613" t="str">
        <f t="shared" si="207"/>
        <v>Existing</v>
      </c>
    </row>
    <row r="6614" spans="1:7" ht="19" x14ac:dyDescent="0.25">
      <c r="A6614" s="7">
        <v>2015</v>
      </c>
      <c r="B6614" s="7" t="s">
        <v>834</v>
      </c>
      <c r="C6614" s="7" t="s">
        <v>6</v>
      </c>
      <c r="D6614" s="24">
        <v>483999.93</v>
      </c>
      <c r="E6614">
        <f>INDEX('B. Store opening dates'!$B$5:$B$2448,MATCH('A. Sales by store'!B6614,'B. Store opening dates'!$A$5:$A$2448,0))</f>
        <v>2006</v>
      </c>
      <c r="F6614" t="str">
        <f t="shared" si="206"/>
        <v>Old</v>
      </c>
      <c r="G6614" t="str">
        <f t="shared" si="207"/>
        <v>Existing</v>
      </c>
    </row>
    <row r="6615" spans="1:7" ht="19" x14ac:dyDescent="0.25">
      <c r="A6615" s="7">
        <v>2014</v>
      </c>
      <c r="B6615" s="7" t="s">
        <v>834</v>
      </c>
      <c r="C6615" s="7" t="s">
        <v>6</v>
      </c>
      <c r="D6615" s="24">
        <v>350373.5</v>
      </c>
      <c r="E6615">
        <f>INDEX('B. Store opening dates'!$B$5:$B$2448,MATCH('A. Sales by store'!B6615,'B. Store opening dates'!$A$5:$A$2448,0))</f>
        <v>2006</v>
      </c>
      <c r="F6615" t="str">
        <f t="shared" si="206"/>
        <v>Old</v>
      </c>
      <c r="G6615" t="str">
        <f t="shared" si="207"/>
        <v>Existing</v>
      </c>
    </row>
    <row r="6616" spans="1:7" ht="19" x14ac:dyDescent="0.25">
      <c r="A6616" s="7">
        <v>2015</v>
      </c>
      <c r="B6616" s="7" t="s">
        <v>834</v>
      </c>
      <c r="C6616" s="7" t="s">
        <v>7</v>
      </c>
      <c r="D6616" s="24">
        <v>159371.46</v>
      </c>
      <c r="E6616">
        <f>INDEX('B. Store opening dates'!$B$5:$B$2448,MATCH('A. Sales by store'!B6616,'B. Store opening dates'!$A$5:$A$2448,0))</f>
        <v>2006</v>
      </c>
      <c r="F6616" t="str">
        <f t="shared" si="206"/>
        <v>Old</v>
      </c>
      <c r="G6616" t="str">
        <f t="shared" si="207"/>
        <v>Existing</v>
      </c>
    </row>
    <row r="6617" spans="1:7" ht="19" x14ac:dyDescent="0.25">
      <c r="A6617" s="7">
        <v>2014</v>
      </c>
      <c r="B6617" s="7" t="s">
        <v>834</v>
      </c>
      <c r="C6617" s="7" t="s">
        <v>7</v>
      </c>
      <c r="D6617" s="24">
        <v>169217.63</v>
      </c>
      <c r="E6617">
        <f>INDEX('B. Store opening dates'!$B$5:$B$2448,MATCH('A. Sales by store'!B6617,'B. Store opening dates'!$A$5:$A$2448,0))</f>
        <v>2006</v>
      </c>
      <c r="F6617" t="str">
        <f t="shared" si="206"/>
        <v>Old</v>
      </c>
      <c r="G6617" t="str">
        <f t="shared" si="207"/>
        <v>Existing</v>
      </c>
    </row>
    <row r="6618" spans="1:7" ht="19" x14ac:dyDescent="0.25">
      <c r="A6618" s="7">
        <v>2015</v>
      </c>
      <c r="B6618" s="7" t="s">
        <v>834</v>
      </c>
      <c r="C6618" s="7" t="s">
        <v>8</v>
      </c>
      <c r="D6618" s="24">
        <v>506856.44</v>
      </c>
      <c r="E6618">
        <f>INDEX('B. Store opening dates'!$B$5:$B$2448,MATCH('A. Sales by store'!B6618,'B. Store opening dates'!$A$5:$A$2448,0))</f>
        <v>2006</v>
      </c>
      <c r="F6618" t="str">
        <f t="shared" si="206"/>
        <v>Old</v>
      </c>
      <c r="G6618" t="str">
        <f t="shared" si="207"/>
        <v>Existing</v>
      </c>
    </row>
    <row r="6619" spans="1:7" ht="19" x14ac:dyDescent="0.25">
      <c r="A6619" s="7">
        <v>2014</v>
      </c>
      <c r="B6619" s="7" t="s">
        <v>834</v>
      </c>
      <c r="C6619" s="7" t="s">
        <v>8</v>
      </c>
      <c r="D6619" s="24">
        <v>521945.54</v>
      </c>
      <c r="E6619">
        <f>INDEX('B. Store opening dates'!$B$5:$B$2448,MATCH('A. Sales by store'!B6619,'B. Store opening dates'!$A$5:$A$2448,0))</f>
        <v>2006</v>
      </c>
      <c r="F6619" t="str">
        <f t="shared" si="206"/>
        <v>Old</v>
      </c>
      <c r="G6619" t="str">
        <f t="shared" si="207"/>
        <v>Existing</v>
      </c>
    </row>
    <row r="6620" spans="1:7" ht="19" x14ac:dyDescent="0.25">
      <c r="A6620" s="7">
        <v>2015</v>
      </c>
      <c r="B6620" s="7" t="s">
        <v>835</v>
      </c>
      <c r="C6620" s="7" t="s">
        <v>5</v>
      </c>
      <c r="D6620" s="24">
        <v>685432.87</v>
      </c>
      <c r="E6620">
        <f>INDEX('B. Store opening dates'!$B$5:$B$2448,MATCH('A. Sales by store'!B6620,'B. Store opening dates'!$A$5:$A$2448,0))</f>
        <v>2006</v>
      </c>
      <c r="F6620" t="str">
        <f t="shared" si="206"/>
        <v>Old</v>
      </c>
      <c r="G6620" t="str">
        <f t="shared" si="207"/>
        <v>Existing</v>
      </c>
    </row>
    <row r="6621" spans="1:7" ht="19" x14ac:dyDescent="0.25">
      <c r="A6621" s="7">
        <v>2014</v>
      </c>
      <c r="B6621" s="7" t="s">
        <v>835</v>
      </c>
      <c r="C6621" s="7" t="s">
        <v>5</v>
      </c>
      <c r="D6621" s="24">
        <v>745937.38</v>
      </c>
      <c r="E6621">
        <f>INDEX('B. Store opening dates'!$B$5:$B$2448,MATCH('A. Sales by store'!B6621,'B. Store opening dates'!$A$5:$A$2448,0))</f>
        <v>2006</v>
      </c>
      <c r="F6621" t="str">
        <f t="shared" si="206"/>
        <v>Old</v>
      </c>
      <c r="G6621" t="str">
        <f t="shared" si="207"/>
        <v>Existing</v>
      </c>
    </row>
    <row r="6622" spans="1:7" ht="19" x14ac:dyDescent="0.25">
      <c r="A6622" s="7">
        <v>2015</v>
      </c>
      <c r="B6622" s="7" t="s">
        <v>835</v>
      </c>
      <c r="C6622" s="7" t="s">
        <v>6</v>
      </c>
      <c r="D6622" s="24">
        <v>236591.14</v>
      </c>
      <c r="E6622">
        <f>INDEX('B. Store opening dates'!$B$5:$B$2448,MATCH('A. Sales by store'!B6622,'B. Store opening dates'!$A$5:$A$2448,0))</f>
        <v>2006</v>
      </c>
      <c r="F6622" t="str">
        <f t="shared" si="206"/>
        <v>Old</v>
      </c>
      <c r="G6622" t="str">
        <f t="shared" si="207"/>
        <v>Existing</v>
      </c>
    </row>
    <row r="6623" spans="1:7" ht="19" x14ac:dyDescent="0.25">
      <c r="A6623" s="7">
        <v>2014</v>
      </c>
      <c r="B6623" s="7" t="s">
        <v>835</v>
      </c>
      <c r="C6623" s="7" t="s">
        <v>6</v>
      </c>
      <c r="D6623" s="24">
        <v>164972.38</v>
      </c>
      <c r="E6623">
        <f>INDEX('B. Store opening dates'!$B$5:$B$2448,MATCH('A. Sales by store'!B6623,'B. Store opening dates'!$A$5:$A$2448,0))</f>
        <v>2006</v>
      </c>
      <c r="F6623" t="str">
        <f t="shared" si="206"/>
        <v>Old</v>
      </c>
      <c r="G6623" t="str">
        <f t="shared" si="207"/>
        <v>Existing</v>
      </c>
    </row>
    <row r="6624" spans="1:7" ht="19" x14ac:dyDescent="0.25">
      <c r="A6624" s="7">
        <v>2015</v>
      </c>
      <c r="B6624" s="7" t="s">
        <v>835</v>
      </c>
      <c r="C6624" s="7" t="s">
        <v>7</v>
      </c>
      <c r="D6624" s="24">
        <v>114685.54</v>
      </c>
      <c r="E6624">
        <f>INDEX('B. Store opening dates'!$B$5:$B$2448,MATCH('A. Sales by store'!B6624,'B. Store opening dates'!$A$5:$A$2448,0))</f>
        <v>2006</v>
      </c>
      <c r="F6624" t="str">
        <f t="shared" si="206"/>
        <v>Old</v>
      </c>
      <c r="G6624" t="str">
        <f t="shared" si="207"/>
        <v>Existing</v>
      </c>
    </row>
    <row r="6625" spans="1:7" ht="19" x14ac:dyDescent="0.25">
      <c r="A6625" s="7">
        <v>2014</v>
      </c>
      <c r="B6625" s="7" t="s">
        <v>835</v>
      </c>
      <c r="C6625" s="7" t="s">
        <v>7</v>
      </c>
      <c r="D6625" s="24">
        <v>122132.54</v>
      </c>
      <c r="E6625">
        <f>INDEX('B. Store opening dates'!$B$5:$B$2448,MATCH('A. Sales by store'!B6625,'B. Store opening dates'!$A$5:$A$2448,0))</f>
        <v>2006</v>
      </c>
      <c r="F6625" t="str">
        <f t="shared" si="206"/>
        <v>Old</v>
      </c>
      <c r="G6625" t="str">
        <f t="shared" si="207"/>
        <v>Existing</v>
      </c>
    </row>
    <row r="6626" spans="1:7" ht="19" x14ac:dyDescent="0.25">
      <c r="A6626" s="7">
        <v>2015</v>
      </c>
      <c r="B6626" s="7" t="s">
        <v>835</v>
      </c>
      <c r="C6626" s="7" t="s">
        <v>8</v>
      </c>
      <c r="D6626" s="24">
        <v>705317.96</v>
      </c>
      <c r="E6626">
        <f>INDEX('B. Store opening dates'!$B$5:$B$2448,MATCH('A. Sales by store'!B6626,'B. Store opening dates'!$A$5:$A$2448,0))</f>
        <v>2006</v>
      </c>
      <c r="F6626" t="str">
        <f t="shared" si="206"/>
        <v>Old</v>
      </c>
      <c r="G6626" t="str">
        <f t="shared" si="207"/>
        <v>Existing</v>
      </c>
    </row>
    <row r="6627" spans="1:7" ht="19" x14ac:dyDescent="0.25">
      <c r="A6627" s="7">
        <v>2014</v>
      </c>
      <c r="B6627" s="7" t="s">
        <v>835</v>
      </c>
      <c r="C6627" s="7" t="s">
        <v>8</v>
      </c>
      <c r="D6627" s="24">
        <v>725796.09</v>
      </c>
      <c r="E6627">
        <f>INDEX('B. Store opening dates'!$B$5:$B$2448,MATCH('A. Sales by store'!B6627,'B. Store opening dates'!$A$5:$A$2448,0))</f>
        <v>2006</v>
      </c>
      <c r="F6627" t="str">
        <f t="shared" si="206"/>
        <v>Old</v>
      </c>
      <c r="G6627" t="str">
        <f t="shared" si="207"/>
        <v>Existing</v>
      </c>
    </row>
    <row r="6628" spans="1:7" ht="19" x14ac:dyDescent="0.25">
      <c r="A6628" s="7">
        <v>2015</v>
      </c>
      <c r="B6628" s="7" t="s">
        <v>836</v>
      </c>
      <c r="C6628" s="7" t="s">
        <v>5</v>
      </c>
      <c r="D6628" s="24">
        <v>535685.51</v>
      </c>
      <c r="E6628">
        <f>INDEX('B. Store opening dates'!$B$5:$B$2448,MATCH('A. Sales by store'!B6628,'B. Store opening dates'!$A$5:$A$2448,0))</f>
        <v>2006</v>
      </c>
      <c r="F6628" t="str">
        <f t="shared" si="206"/>
        <v>Old</v>
      </c>
      <c r="G6628" t="str">
        <f t="shared" si="207"/>
        <v>Existing</v>
      </c>
    </row>
    <row r="6629" spans="1:7" ht="19" x14ac:dyDescent="0.25">
      <c r="A6629" s="7">
        <v>2014</v>
      </c>
      <c r="B6629" s="7" t="s">
        <v>836</v>
      </c>
      <c r="C6629" s="7" t="s">
        <v>5</v>
      </c>
      <c r="D6629" s="24">
        <v>591686.18000000005</v>
      </c>
      <c r="E6629">
        <f>INDEX('B. Store opening dates'!$B$5:$B$2448,MATCH('A. Sales by store'!B6629,'B. Store opening dates'!$A$5:$A$2448,0))</f>
        <v>2006</v>
      </c>
      <c r="F6629" t="str">
        <f t="shared" si="206"/>
        <v>Old</v>
      </c>
      <c r="G6629" t="str">
        <f t="shared" si="207"/>
        <v>Existing</v>
      </c>
    </row>
    <row r="6630" spans="1:7" ht="19" x14ac:dyDescent="0.25">
      <c r="A6630" s="7">
        <v>2015</v>
      </c>
      <c r="B6630" s="7" t="s">
        <v>836</v>
      </c>
      <c r="C6630" s="7" t="s">
        <v>6</v>
      </c>
      <c r="D6630" s="24">
        <v>234039.38</v>
      </c>
      <c r="E6630">
        <f>INDEX('B. Store opening dates'!$B$5:$B$2448,MATCH('A. Sales by store'!B6630,'B. Store opening dates'!$A$5:$A$2448,0))</f>
        <v>2006</v>
      </c>
      <c r="F6630" t="str">
        <f t="shared" si="206"/>
        <v>Old</v>
      </c>
      <c r="G6630" t="str">
        <f t="shared" si="207"/>
        <v>Existing</v>
      </c>
    </row>
    <row r="6631" spans="1:7" ht="19" x14ac:dyDescent="0.25">
      <c r="A6631" s="7">
        <v>2014</v>
      </c>
      <c r="B6631" s="7" t="s">
        <v>836</v>
      </c>
      <c r="C6631" s="7" t="s">
        <v>6</v>
      </c>
      <c r="D6631" s="24">
        <v>170115.8</v>
      </c>
      <c r="E6631">
        <f>INDEX('B. Store opening dates'!$B$5:$B$2448,MATCH('A. Sales by store'!B6631,'B. Store opening dates'!$A$5:$A$2448,0))</f>
        <v>2006</v>
      </c>
      <c r="F6631" t="str">
        <f t="shared" si="206"/>
        <v>Old</v>
      </c>
      <c r="G6631" t="str">
        <f t="shared" si="207"/>
        <v>Existing</v>
      </c>
    </row>
    <row r="6632" spans="1:7" ht="19" x14ac:dyDescent="0.25">
      <c r="A6632" s="7">
        <v>2015</v>
      </c>
      <c r="B6632" s="7" t="s">
        <v>836</v>
      </c>
      <c r="C6632" s="7" t="s">
        <v>7</v>
      </c>
      <c r="D6632" s="24">
        <v>112306.86</v>
      </c>
      <c r="E6632">
        <f>INDEX('B. Store opening dates'!$B$5:$B$2448,MATCH('A. Sales by store'!B6632,'B. Store opening dates'!$A$5:$A$2448,0))</f>
        <v>2006</v>
      </c>
      <c r="F6632" t="str">
        <f t="shared" si="206"/>
        <v>Old</v>
      </c>
      <c r="G6632" t="str">
        <f t="shared" si="207"/>
        <v>Existing</v>
      </c>
    </row>
    <row r="6633" spans="1:7" ht="19" x14ac:dyDescent="0.25">
      <c r="A6633" s="7">
        <v>2014</v>
      </c>
      <c r="B6633" s="7" t="s">
        <v>836</v>
      </c>
      <c r="C6633" s="7" t="s">
        <v>7</v>
      </c>
      <c r="D6633" s="24">
        <v>118923.72</v>
      </c>
      <c r="E6633">
        <f>INDEX('B. Store opening dates'!$B$5:$B$2448,MATCH('A. Sales by store'!B6633,'B. Store opening dates'!$A$5:$A$2448,0))</f>
        <v>2006</v>
      </c>
      <c r="F6633" t="str">
        <f t="shared" si="206"/>
        <v>Old</v>
      </c>
      <c r="G6633" t="str">
        <f t="shared" si="207"/>
        <v>Existing</v>
      </c>
    </row>
    <row r="6634" spans="1:7" ht="19" x14ac:dyDescent="0.25">
      <c r="A6634" s="7">
        <v>2015</v>
      </c>
      <c r="B6634" s="7" t="s">
        <v>836</v>
      </c>
      <c r="C6634" s="7" t="s">
        <v>8</v>
      </c>
      <c r="D6634" s="24">
        <v>755161.65</v>
      </c>
      <c r="E6634">
        <f>INDEX('B. Store opening dates'!$B$5:$B$2448,MATCH('A. Sales by store'!B6634,'B. Store opening dates'!$A$5:$A$2448,0))</f>
        <v>2006</v>
      </c>
      <c r="F6634" t="str">
        <f t="shared" si="206"/>
        <v>Old</v>
      </c>
      <c r="G6634" t="str">
        <f t="shared" si="207"/>
        <v>Existing</v>
      </c>
    </row>
    <row r="6635" spans="1:7" ht="19" x14ac:dyDescent="0.25">
      <c r="A6635" s="7">
        <v>2014</v>
      </c>
      <c r="B6635" s="7" t="s">
        <v>836</v>
      </c>
      <c r="C6635" s="7" t="s">
        <v>8</v>
      </c>
      <c r="D6635" s="24">
        <v>784096.88</v>
      </c>
      <c r="E6635">
        <f>INDEX('B. Store opening dates'!$B$5:$B$2448,MATCH('A. Sales by store'!B6635,'B. Store opening dates'!$A$5:$A$2448,0))</f>
        <v>2006</v>
      </c>
      <c r="F6635" t="str">
        <f t="shared" si="206"/>
        <v>Old</v>
      </c>
      <c r="G6635" t="str">
        <f t="shared" si="207"/>
        <v>Existing</v>
      </c>
    </row>
    <row r="6636" spans="1:7" ht="19" x14ac:dyDescent="0.25">
      <c r="A6636" s="7">
        <v>2015</v>
      </c>
      <c r="B6636" s="7" t="s">
        <v>837</v>
      </c>
      <c r="C6636" s="7" t="s">
        <v>5</v>
      </c>
      <c r="D6636" s="24">
        <v>796586.46</v>
      </c>
      <c r="E6636">
        <f>INDEX('B. Store opening dates'!$B$5:$B$2448,MATCH('A. Sales by store'!B6636,'B. Store opening dates'!$A$5:$A$2448,0))</f>
        <v>2006</v>
      </c>
      <c r="F6636" t="str">
        <f t="shared" si="206"/>
        <v>Old</v>
      </c>
      <c r="G6636" t="str">
        <f t="shared" si="207"/>
        <v>Existing</v>
      </c>
    </row>
    <row r="6637" spans="1:7" ht="19" x14ac:dyDescent="0.25">
      <c r="A6637" s="7">
        <v>2014</v>
      </c>
      <c r="B6637" s="7" t="s">
        <v>837</v>
      </c>
      <c r="C6637" s="7" t="s">
        <v>5</v>
      </c>
      <c r="D6637" s="24">
        <v>883049.95</v>
      </c>
      <c r="E6637">
        <f>INDEX('B. Store opening dates'!$B$5:$B$2448,MATCH('A. Sales by store'!B6637,'B. Store opening dates'!$A$5:$A$2448,0))</f>
        <v>2006</v>
      </c>
      <c r="F6637" t="str">
        <f t="shared" si="206"/>
        <v>Old</v>
      </c>
      <c r="G6637" t="str">
        <f t="shared" si="207"/>
        <v>Existing</v>
      </c>
    </row>
    <row r="6638" spans="1:7" ht="19" x14ac:dyDescent="0.25">
      <c r="A6638" s="7">
        <v>2015</v>
      </c>
      <c r="B6638" s="7" t="s">
        <v>837</v>
      </c>
      <c r="C6638" s="7" t="s">
        <v>6</v>
      </c>
      <c r="D6638" s="24">
        <v>586485.92000000004</v>
      </c>
      <c r="E6638">
        <f>INDEX('B. Store opening dates'!$B$5:$B$2448,MATCH('A. Sales by store'!B6638,'B. Store opening dates'!$A$5:$A$2448,0))</f>
        <v>2006</v>
      </c>
      <c r="F6638" t="str">
        <f t="shared" si="206"/>
        <v>Old</v>
      </c>
      <c r="G6638" t="str">
        <f t="shared" si="207"/>
        <v>Existing</v>
      </c>
    </row>
    <row r="6639" spans="1:7" ht="19" x14ac:dyDescent="0.25">
      <c r="A6639" s="7">
        <v>2014</v>
      </c>
      <c r="B6639" s="7" t="s">
        <v>837</v>
      </c>
      <c r="C6639" s="7" t="s">
        <v>6</v>
      </c>
      <c r="D6639" s="24">
        <v>416804.78</v>
      </c>
      <c r="E6639">
        <f>INDEX('B. Store opening dates'!$B$5:$B$2448,MATCH('A. Sales by store'!B6639,'B. Store opening dates'!$A$5:$A$2448,0))</f>
        <v>2006</v>
      </c>
      <c r="F6639" t="str">
        <f t="shared" si="206"/>
        <v>Old</v>
      </c>
      <c r="G6639" t="str">
        <f t="shared" si="207"/>
        <v>Existing</v>
      </c>
    </row>
    <row r="6640" spans="1:7" ht="19" x14ac:dyDescent="0.25">
      <c r="A6640" s="7">
        <v>2015</v>
      </c>
      <c r="B6640" s="7" t="s">
        <v>837</v>
      </c>
      <c r="C6640" s="7" t="s">
        <v>7</v>
      </c>
      <c r="D6640" s="24">
        <v>127975.99</v>
      </c>
      <c r="E6640">
        <f>INDEX('B. Store opening dates'!$B$5:$B$2448,MATCH('A. Sales by store'!B6640,'B. Store opening dates'!$A$5:$A$2448,0))</f>
        <v>2006</v>
      </c>
      <c r="F6640" t="str">
        <f t="shared" si="206"/>
        <v>Old</v>
      </c>
      <c r="G6640" t="str">
        <f t="shared" si="207"/>
        <v>Existing</v>
      </c>
    </row>
    <row r="6641" spans="1:7" ht="19" x14ac:dyDescent="0.25">
      <c r="A6641" s="7">
        <v>2014</v>
      </c>
      <c r="B6641" s="7" t="s">
        <v>837</v>
      </c>
      <c r="C6641" s="7" t="s">
        <v>7</v>
      </c>
      <c r="D6641" s="24">
        <v>135065.71</v>
      </c>
      <c r="E6641">
        <f>INDEX('B. Store opening dates'!$B$5:$B$2448,MATCH('A. Sales by store'!B6641,'B. Store opening dates'!$A$5:$A$2448,0))</f>
        <v>2006</v>
      </c>
      <c r="F6641" t="str">
        <f t="shared" si="206"/>
        <v>Old</v>
      </c>
      <c r="G6641" t="str">
        <f t="shared" si="207"/>
        <v>Existing</v>
      </c>
    </row>
    <row r="6642" spans="1:7" ht="19" x14ac:dyDescent="0.25">
      <c r="A6642" s="7">
        <v>2015</v>
      </c>
      <c r="B6642" s="7" t="s">
        <v>837</v>
      </c>
      <c r="C6642" s="7" t="s">
        <v>8</v>
      </c>
      <c r="D6642" s="24">
        <v>711886.28</v>
      </c>
      <c r="E6642">
        <f>INDEX('B. Store opening dates'!$B$5:$B$2448,MATCH('A. Sales by store'!B6642,'B. Store opening dates'!$A$5:$A$2448,0))</f>
        <v>2006</v>
      </c>
      <c r="F6642" t="str">
        <f t="shared" si="206"/>
        <v>Old</v>
      </c>
      <c r="G6642" t="str">
        <f t="shared" si="207"/>
        <v>Existing</v>
      </c>
    </row>
    <row r="6643" spans="1:7" ht="19" x14ac:dyDescent="0.25">
      <c r="A6643" s="7">
        <v>2014</v>
      </c>
      <c r="B6643" s="7" t="s">
        <v>837</v>
      </c>
      <c r="C6643" s="7" t="s">
        <v>8</v>
      </c>
      <c r="D6643" s="24">
        <v>738188.84</v>
      </c>
      <c r="E6643">
        <f>INDEX('B. Store opening dates'!$B$5:$B$2448,MATCH('A. Sales by store'!B6643,'B. Store opening dates'!$A$5:$A$2448,0))</f>
        <v>2006</v>
      </c>
      <c r="F6643" t="str">
        <f t="shared" si="206"/>
        <v>Old</v>
      </c>
      <c r="G6643" t="str">
        <f t="shared" si="207"/>
        <v>Existing</v>
      </c>
    </row>
    <row r="6644" spans="1:7" ht="19" x14ac:dyDescent="0.25">
      <c r="A6644" s="7">
        <v>2015</v>
      </c>
      <c r="B6644" s="7" t="s">
        <v>838</v>
      </c>
      <c r="C6644" s="7" t="s">
        <v>5</v>
      </c>
      <c r="D6644" s="24">
        <v>593109.26</v>
      </c>
      <c r="E6644">
        <f>INDEX('B. Store opening dates'!$B$5:$B$2448,MATCH('A. Sales by store'!B6644,'B. Store opening dates'!$A$5:$A$2448,0))</f>
        <v>2006</v>
      </c>
      <c r="F6644" t="str">
        <f t="shared" si="206"/>
        <v>Old</v>
      </c>
      <c r="G6644" t="str">
        <f t="shared" si="207"/>
        <v>Existing</v>
      </c>
    </row>
    <row r="6645" spans="1:7" ht="19" x14ac:dyDescent="0.25">
      <c r="A6645" s="7">
        <v>2014</v>
      </c>
      <c r="B6645" s="7" t="s">
        <v>838</v>
      </c>
      <c r="C6645" s="7" t="s">
        <v>5</v>
      </c>
      <c r="D6645" s="24">
        <v>645927.24</v>
      </c>
      <c r="E6645">
        <f>INDEX('B. Store opening dates'!$B$5:$B$2448,MATCH('A. Sales by store'!B6645,'B. Store opening dates'!$A$5:$A$2448,0))</f>
        <v>2006</v>
      </c>
      <c r="F6645" t="str">
        <f t="shared" si="206"/>
        <v>Old</v>
      </c>
      <c r="G6645" t="str">
        <f t="shared" si="207"/>
        <v>Existing</v>
      </c>
    </row>
    <row r="6646" spans="1:7" ht="19" x14ac:dyDescent="0.25">
      <c r="A6646" s="7">
        <v>2015</v>
      </c>
      <c r="B6646" s="7" t="s">
        <v>838</v>
      </c>
      <c r="C6646" s="7" t="s">
        <v>6</v>
      </c>
      <c r="D6646" s="24">
        <v>211851.61</v>
      </c>
      <c r="E6646">
        <f>INDEX('B. Store opening dates'!$B$5:$B$2448,MATCH('A. Sales by store'!B6646,'B. Store opening dates'!$A$5:$A$2448,0))</f>
        <v>2006</v>
      </c>
      <c r="F6646" t="str">
        <f t="shared" si="206"/>
        <v>Old</v>
      </c>
      <c r="G6646" t="str">
        <f t="shared" si="207"/>
        <v>Existing</v>
      </c>
    </row>
    <row r="6647" spans="1:7" ht="19" x14ac:dyDescent="0.25">
      <c r="A6647" s="7">
        <v>2014</v>
      </c>
      <c r="B6647" s="7" t="s">
        <v>838</v>
      </c>
      <c r="C6647" s="7" t="s">
        <v>6</v>
      </c>
      <c r="D6647" s="24">
        <v>156765.60999999999</v>
      </c>
      <c r="E6647">
        <f>INDEX('B. Store opening dates'!$B$5:$B$2448,MATCH('A. Sales by store'!B6647,'B. Store opening dates'!$A$5:$A$2448,0))</f>
        <v>2006</v>
      </c>
      <c r="F6647" t="str">
        <f t="shared" si="206"/>
        <v>Old</v>
      </c>
      <c r="G6647" t="str">
        <f t="shared" si="207"/>
        <v>Existing</v>
      </c>
    </row>
    <row r="6648" spans="1:7" ht="19" x14ac:dyDescent="0.25">
      <c r="A6648" s="7">
        <v>2015</v>
      </c>
      <c r="B6648" s="7" t="s">
        <v>838</v>
      </c>
      <c r="C6648" s="7" t="s">
        <v>7</v>
      </c>
      <c r="D6648" s="24">
        <v>173056.41</v>
      </c>
      <c r="E6648">
        <f>INDEX('B. Store opening dates'!$B$5:$B$2448,MATCH('A. Sales by store'!B6648,'B. Store opening dates'!$A$5:$A$2448,0))</f>
        <v>2006</v>
      </c>
      <c r="F6648" t="str">
        <f t="shared" si="206"/>
        <v>Old</v>
      </c>
      <c r="G6648" t="str">
        <f t="shared" si="207"/>
        <v>Existing</v>
      </c>
    </row>
    <row r="6649" spans="1:7" ht="19" x14ac:dyDescent="0.25">
      <c r="A6649" s="7">
        <v>2014</v>
      </c>
      <c r="B6649" s="7" t="s">
        <v>838</v>
      </c>
      <c r="C6649" s="7" t="s">
        <v>7</v>
      </c>
      <c r="D6649" s="24">
        <v>183453.68</v>
      </c>
      <c r="E6649">
        <f>INDEX('B. Store opening dates'!$B$5:$B$2448,MATCH('A. Sales by store'!B6649,'B. Store opening dates'!$A$5:$A$2448,0))</f>
        <v>2006</v>
      </c>
      <c r="F6649" t="str">
        <f t="shared" si="206"/>
        <v>Old</v>
      </c>
      <c r="G6649" t="str">
        <f t="shared" si="207"/>
        <v>Existing</v>
      </c>
    </row>
    <row r="6650" spans="1:7" ht="19" x14ac:dyDescent="0.25">
      <c r="A6650" s="7">
        <v>2015</v>
      </c>
      <c r="B6650" s="7" t="s">
        <v>838</v>
      </c>
      <c r="C6650" s="7" t="s">
        <v>8</v>
      </c>
      <c r="D6650" s="24">
        <v>441170.77</v>
      </c>
      <c r="E6650">
        <f>INDEX('B. Store opening dates'!$B$5:$B$2448,MATCH('A. Sales by store'!B6650,'B. Store opening dates'!$A$5:$A$2448,0))</f>
        <v>2006</v>
      </c>
      <c r="F6650" t="str">
        <f t="shared" si="206"/>
        <v>Old</v>
      </c>
      <c r="G6650" t="str">
        <f t="shared" si="207"/>
        <v>Existing</v>
      </c>
    </row>
    <row r="6651" spans="1:7" ht="19" x14ac:dyDescent="0.25">
      <c r="A6651" s="7">
        <v>2014</v>
      </c>
      <c r="B6651" s="7" t="s">
        <v>838</v>
      </c>
      <c r="C6651" s="7" t="s">
        <v>8</v>
      </c>
      <c r="D6651" s="24">
        <v>462978.48</v>
      </c>
      <c r="E6651">
        <f>INDEX('B. Store opening dates'!$B$5:$B$2448,MATCH('A. Sales by store'!B6651,'B. Store opening dates'!$A$5:$A$2448,0))</f>
        <v>2006</v>
      </c>
      <c r="F6651" t="str">
        <f t="shared" si="206"/>
        <v>Old</v>
      </c>
      <c r="G6651" t="str">
        <f t="shared" si="207"/>
        <v>Existing</v>
      </c>
    </row>
    <row r="6652" spans="1:7" ht="19" x14ac:dyDescent="0.25">
      <c r="A6652" s="7">
        <v>2015</v>
      </c>
      <c r="B6652" s="7" t="s">
        <v>839</v>
      </c>
      <c r="C6652" s="7" t="s">
        <v>5</v>
      </c>
      <c r="D6652" s="24">
        <v>558636.05000000005</v>
      </c>
      <c r="E6652">
        <f>INDEX('B. Store opening dates'!$B$5:$B$2448,MATCH('A. Sales by store'!B6652,'B. Store opening dates'!$A$5:$A$2448,0))</f>
        <v>2006</v>
      </c>
      <c r="F6652" t="str">
        <f t="shared" si="206"/>
        <v>Old</v>
      </c>
      <c r="G6652" t="str">
        <f t="shared" si="207"/>
        <v>Existing</v>
      </c>
    </row>
    <row r="6653" spans="1:7" ht="19" x14ac:dyDescent="0.25">
      <c r="A6653" s="7">
        <v>2014</v>
      </c>
      <c r="B6653" s="7" t="s">
        <v>839</v>
      </c>
      <c r="C6653" s="7" t="s">
        <v>5</v>
      </c>
      <c r="D6653" s="24">
        <v>615212.80000000005</v>
      </c>
      <c r="E6653">
        <f>INDEX('B. Store opening dates'!$B$5:$B$2448,MATCH('A. Sales by store'!B6653,'B. Store opening dates'!$A$5:$A$2448,0))</f>
        <v>2006</v>
      </c>
      <c r="F6653" t="str">
        <f t="shared" si="206"/>
        <v>Old</v>
      </c>
      <c r="G6653" t="str">
        <f t="shared" si="207"/>
        <v>Existing</v>
      </c>
    </row>
    <row r="6654" spans="1:7" ht="19" x14ac:dyDescent="0.25">
      <c r="A6654" s="7">
        <v>2015</v>
      </c>
      <c r="B6654" s="7" t="s">
        <v>839</v>
      </c>
      <c r="C6654" s="7" t="s">
        <v>6</v>
      </c>
      <c r="D6654" s="24">
        <v>482684.35</v>
      </c>
      <c r="E6654">
        <f>INDEX('B. Store opening dates'!$B$5:$B$2448,MATCH('A. Sales by store'!B6654,'B. Store opening dates'!$A$5:$A$2448,0))</f>
        <v>2006</v>
      </c>
      <c r="F6654" t="str">
        <f t="shared" si="206"/>
        <v>Old</v>
      </c>
      <c r="G6654" t="str">
        <f t="shared" si="207"/>
        <v>Existing</v>
      </c>
    </row>
    <row r="6655" spans="1:7" ht="19" x14ac:dyDescent="0.25">
      <c r="A6655" s="7">
        <v>2014</v>
      </c>
      <c r="B6655" s="7" t="s">
        <v>839</v>
      </c>
      <c r="C6655" s="7" t="s">
        <v>6</v>
      </c>
      <c r="D6655" s="24">
        <v>342889.41</v>
      </c>
      <c r="E6655">
        <f>INDEX('B. Store opening dates'!$B$5:$B$2448,MATCH('A. Sales by store'!B6655,'B. Store opening dates'!$A$5:$A$2448,0))</f>
        <v>2006</v>
      </c>
      <c r="F6655" t="str">
        <f t="shared" si="206"/>
        <v>Old</v>
      </c>
      <c r="G6655" t="str">
        <f t="shared" si="207"/>
        <v>Existing</v>
      </c>
    </row>
    <row r="6656" spans="1:7" ht="19" x14ac:dyDescent="0.25">
      <c r="A6656" s="7">
        <v>2015</v>
      </c>
      <c r="B6656" s="7" t="s">
        <v>839</v>
      </c>
      <c r="C6656" s="7" t="s">
        <v>7</v>
      </c>
      <c r="D6656" s="24">
        <v>114469.8</v>
      </c>
      <c r="E6656">
        <f>INDEX('B. Store opening dates'!$B$5:$B$2448,MATCH('A. Sales by store'!B6656,'B. Store opening dates'!$A$5:$A$2448,0))</f>
        <v>2006</v>
      </c>
      <c r="F6656" t="str">
        <f t="shared" si="206"/>
        <v>Old</v>
      </c>
      <c r="G6656" t="str">
        <f t="shared" si="207"/>
        <v>Existing</v>
      </c>
    </row>
    <row r="6657" spans="1:7" ht="19" x14ac:dyDescent="0.25">
      <c r="A6657" s="7">
        <v>2014</v>
      </c>
      <c r="B6657" s="7" t="s">
        <v>839</v>
      </c>
      <c r="C6657" s="7" t="s">
        <v>7</v>
      </c>
      <c r="D6657" s="24">
        <v>120918.6</v>
      </c>
      <c r="E6657">
        <f>INDEX('B. Store opening dates'!$B$5:$B$2448,MATCH('A. Sales by store'!B6657,'B. Store opening dates'!$A$5:$A$2448,0))</f>
        <v>2006</v>
      </c>
      <c r="F6657" t="str">
        <f t="shared" si="206"/>
        <v>Old</v>
      </c>
      <c r="G6657" t="str">
        <f t="shared" si="207"/>
        <v>Existing</v>
      </c>
    </row>
    <row r="6658" spans="1:7" ht="19" x14ac:dyDescent="0.25">
      <c r="A6658" s="7">
        <v>2015</v>
      </c>
      <c r="B6658" s="7" t="s">
        <v>839</v>
      </c>
      <c r="C6658" s="7" t="s">
        <v>8</v>
      </c>
      <c r="D6658" s="24">
        <v>706006.34</v>
      </c>
      <c r="E6658">
        <f>INDEX('B. Store opening dates'!$B$5:$B$2448,MATCH('A. Sales by store'!B6658,'B. Store opening dates'!$A$5:$A$2448,0))</f>
        <v>2006</v>
      </c>
      <c r="F6658" t="str">
        <f t="shared" si="206"/>
        <v>Old</v>
      </c>
      <c r="G6658" t="str">
        <f t="shared" si="207"/>
        <v>Existing</v>
      </c>
    </row>
    <row r="6659" spans="1:7" ht="19" x14ac:dyDescent="0.25">
      <c r="A6659" s="7">
        <v>2014</v>
      </c>
      <c r="B6659" s="7" t="s">
        <v>839</v>
      </c>
      <c r="C6659" s="7" t="s">
        <v>8</v>
      </c>
      <c r="D6659" s="24">
        <v>731057.32</v>
      </c>
      <c r="E6659">
        <f>INDEX('B. Store opening dates'!$B$5:$B$2448,MATCH('A. Sales by store'!B6659,'B. Store opening dates'!$A$5:$A$2448,0))</f>
        <v>2006</v>
      </c>
      <c r="F6659" t="str">
        <f t="shared" si="206"/>
        <v>Old</v>
      </c>
      <c r="G6659" t="str">
        <f t="shared" si="207"/>
        <v>Existing</v>
      </c>
    </row>
    <row r="6660" spans="1:7" ht="19" x14ac:dyDescent="0.25">
      <c r="A6660" s="7">
        <v>2015</v>
      </c>
      <c r="B6660" s="7" t="s">
        <v>840</v>
      </c>
      <c r="C6660" s="7" t="s">
        <v>5</v>
      </c>
      <c r="D6660" s="24">
        <v>505875.91</v>
      </c>
      <c r="E6660">
        <f>INDEX('B. Store opening dates'!$B$5:$B$2448,MATCH('A. Sales by store'!B6660,'B. Store opening dates'!$A$5:$A$2448,0))</f>
        <v>2006</v>
      </c>
      <c r="F6660" t="str">
        <f t="shared" si="206"/>
        <v>Old</v>
      </c>
      <c r="G6660" t="str">
        <f t="shared" si="207"/>
        <v>Existing</v>
      </c>
    </row>
    <row r="6661" spans="1:7" ht="19" x14ac:dyDescent="0.25">
      <c r="A6661" s="7">
        <v>2014</v>
      </c>
      <c r="B6661" s="7" t="s">
        <v>840</v>
      </c>
      <c r="C6661" s="7" t="s">
        <v>5</v>
      </c>
      <c r="D6661" s="24">
        <v>558357.89</v>
      </c>
      <c r="E6661">
        <f>INDEX('B. Store opening dates'!$B$5:$B$2448,MATCH('A. Sales by store'!B6661,'B. Store opening dates'!$A$5:$A$2448,0))</f>
        <v>2006</v>
      </c>
      <c r="F6661" t="str">
        <f t="shared" ref="F6661:F6724" si="208">IF(A6661 = 2015, IF(E6661&lt; 2015, "Old","New"),IF(E6661 &lt; 2014, "Old","New"))</f>
        <v>Old</v>
      </c>
      <c r="G6661" t="str">
        <f t="shared" ref="G6661:G6724" si="209">IF(A6661 = 2015, IF(E6661&lt; 2015, "Existing","New"),"Existing")</f>
        <v>Existing</v>
      </c>
    </row>
    <row r="6662" spans="1:7" ht="19" x14ac:dyDescent="0.25">
      <c r="A6662" s="7">
        <v>2015</v>
      </c>
      <c r="B6662" s="7" t="s">
        <v>840</v>
      </c>
      <c r="C6662" s="7" t="s">
        <v>6</v>
      </c>
      <c r="D6662" s="24">
        <v>483825.11</v>
      </c>
      <c r="E6662">
        <f>INDEX('B. Store opening dates'!$B$5:$B$2448,MATCH('A. Sales by store'!B6662,'B. Store opening dates'!$A$5:$A$2448,0))</f>
        <v>2006</v>
      </c>
      <c r="F6662" t="str">
        <f t="shared" si="208"/>
        <v>Old</v>
      </c>
      <c r="G6662" t="str">
        <f t="shared" si="209"/>
        <v>Existing</v>
      </c>
    </row>
    <row r="6663" spans="1:7" ht="19" x14ac:dyDescent="0.25">
      <c r="A6663" s="7">
        <v>2014</v>
      </c>
      <c r="B6663" s="7" t="s">
        <v>840</v>
      </c>
      <c r="C6663" s="7" t="s">
        <v>6</v>
      </c>
      <c r="D6663" s="24">
        <v>342642.5</v>
      </c>
      <c r="E6663">
        <f>INDEX('B. Store opening dates'!$B$5:$B$2448,MATCH('A. Sales by store'!B6663,'B. Store opening dates'!$A$5:$A$2448,0))</f>
        <v>2006</v>
      </c>
      <c r="F6663" t="str">
        <f t="shared" si="208"/>
        <v>Old</v>
      </c>
      <c r="G6663" t="str">
        <f t="shared" si="209"/>
        <v>Existing</v>
      </c>
    </row>
    <row r="6664" spans="1:7" ht="19" x14ac:dyDescent="0.25">
      <c r="A6664" s="7">
        <v>2015</v>
      </c>
      <c r="B6664" s="7" t="s">
        <v>840</v>
      </c>
      <c r="C6664" s="7" t="s">
        <v>7</v>
      </c>
      <c r="D6664" s="24">
        <v>185882.51</v>
      </c>
      <c r="E6664">
        <f>INDEX('B. Store opening dates'!$B$5:$B$2448,MATCH('A. Sales by store'!B6664,'B. Store opening dates'!$A$5:$A$2448,0))</f>
        <v>2006</v>
      </c>
      <c r="F6664" t="str">
        <f t="shared" si="208"/>
        <v>Old</v>
      </c>
      <c r="G6664" t="str">
        <f t="shared" si="209"/>
        <v>Existing</v>
      </c>
    </row>
    <row r="6665" spans="1:7" ht="19" x14ac:dyDescent="0.25">
      <c r="A6665" s="7">
        <v>2014</v>
      </c>
      <c r="B6665" s="7" t="s">
        <v>840</v>
      </c>
      <c r="C6665" s="7" t="s">
        <v>7</v>
      </c>
      <c r="D6665" s="24">
        <v>196887.76</v>
      </c>
      <c r="E6665">
        <f>INDEX('B. Store opening dates'!$B$5:$B$2448,MATCH('A. Sales by store'!B6665,'B. Store opening dates'!$A$5:$A$2448,0))</f>
        <v>2006</v>
      </c>
      <c r="F6665" t="str">
        <f t="shared" si="208"/>
        <v>Old</v>
      </c>
      <c r="G6665" t="str">
        <f t="shared" si="209"/>
        <v>Existing</v>
      </c>
    </row>
    <row r="6666" spans="1:7" ht="19" x14ac:dyDescent="0.25">
      <c r="A6666" s="7">
        <v>2015</v>
      </c>
      <c r="B6666" s="7" t="s">
        <v>840</v>
      </c>
      <c r="C6666" s="7" t="s">
        <v>8</v>
      </c>
      <c r="D6666" s="24">
        <v>406227.19</v>
      </c>
      <c r="E6666">
        <f>INDEX('B. Store opening dates'!$B$5:$B$2448,MATCH('A. Sales by store'!B6666,'B. Store opening dates'!$A$5:$A$2448,0))</f>
        <v>2006</v>
      </c>
      <c r="F6666" t="str">
        <f t="shared" si="208"/>
        <v>Old</v>
      </c>
      <c r="G6666" t="str">
        <f t="shared" si="209"/>
        <v>Existing</v>
      </c>
    </row>
    <row r="6667" spans="1:7" ht="19" x14ac:dyDescent="0.25">
      <c r="A6667" s="7">
        <v>2014</v>
      </c>
      <c r="B6667" s="7" t="s">
        <v>840</v>
      </c>
      <c r="C6667" s="7" t="s">
        <v>8</v>
      </c>
      <c r="D6667" s="24">
        <v>424986.07</v>
      </c>
      <c r="E6667">
        <f>INDEX('B. Store opening dates'!$B$5:$B$2448,MATCH('A. Sales by store'!B6667,'B. Store opening dates'!$A$5:$A$2448,0))</f>
        <v>2006</v>
      </c>
      <c r="F6667" t="str">
        <f t="shared" si="208"/>
        <v>Old</v>
      </c>
      <c r="G6667" t="str">
        <f t="shared" si="209"/>
        <v>Existing</v>
      </c>
    </row>
    <row r="6668" spans="1:7" ht="19" x14ac:dyDescent="0.25">
      <c r="A6668" s="7">
        <v>2015</v>
      </c>
      <c r="B6668" s="7" t="s">
        <v>841</v>
      </c>
      <c r="C6668" s="7" t="s">
        <v>5</v>
      </c>
      <c r="D6668" s="24">
        <v>699281.53</v>
      </c>
      <c r="E6668">
        <f>INDEX('B. Store opening dates'!$B$5:$B$2448,MATCH('A. Sales by store'!B6668,'B. Store opening dates'!$A$5:$A$2448,0))</f>
        <v>2006</v>
      </c>
      <c r="F6668" t="str">
        <f t="shared" si="208"/>
        <v>Old</v>
      </c>
      <c r="G6668" t="str">
        <f t="shared" si="209"/>
        <v>Existing</v>
      </c>
    </row>
    <row r="6669" spans="1:7" ht="19" x14ac:dyDescent="0.25">
      <c r="A6669" s="7">
        <v>2014</v>
      </c>
      <c r="B6669" s="7" t="s">
        <v>841</v>
      </c>
      <c r="C6669" s="7" t="s">
        <v>5</v>
      </c>
      <c r="D6669" s="24">
        <v>773488.33</v>
      </c>
      <c r="E6669">
        <f>INDEX('B. Store opening dates'!$B$5:$B$2448,MATCH('A. Sales by store'!B6669,'B. Store opening dates'!$A$5:$A$2448,0))</f>
        <v>2006</v>
      </c>
      <c r="F6669" t="str">
        <f t="shared" si="208"/>
        <v>Old</v>
      </c>
      <c r="G6669" t="str">
        <f t="shared" si="209"/>
        <v>Existing</v>
      </c>
    </row>
    <row r="6670" spans="1:7" ht="19" x14ac:dyDescent="0.25">
      <c r="A6670" s="7">
        <v>2015</v>
      </c>
      <c r="B6670" s="7" t="s">
        <v>841</v>
      </c>
      <c r="C6670" s="7" t="s">
        <v>6</v>
      </c>
      <c r="D6670" s="24">
        <v>364181.77</v>
      </c>
      <c r="E6670">
        <f>INDEX('B. Store opening dates'!$B$5:$B$2448,MATCH('A. Sales by store'!B6670,'B. Store opening dates'!$A$5:$A$2448,0))</f>
        <v>2006</v>
      </c>
      <c r="F6670" t="str">
        <f t="shared" si="208"/>
        <v>Old</v>
      </c>
      <c r="G6670" t="str">
        <f t="shared" si="209"/>
        <v>Existing</v>
      </c>
    </row>
    <row r="6671" spans="1:7" ht="19" x14ac:dyDescent="0.25">
      <c r="A6671" s="7">
        <v>2014</v>
      </c>
      <c r="B6671" s="7" t="s">
        <v>841</v>
      </c>
      <c r="C6671" s="7" t="s">
        <v>6</v>
      </c>
      <c r="D6671" s="24">
        <v>264859.53999999998</v>
      </c>
      <c r="E6671">
        <f>INDEX('B. Store opening dates'!$B$5:$B$2448,MATCH('A. Sales by store'!B6671,'B. Store opening dates'!$A$5:$A$2448,0))</f>
        <v>2006</v>
      </c>
      <c r="F6671" t="str">
        <f t="shared" si="208"/>
        <v>Old</v>
      </c>
      <c r="G6671" t="str">
        <f t="shared" si="209"/>
        <v>Existing</v>
      </c>
    </row>
    <row r="6672" spans="1:7" ht="19" x14ac:dyDescent="0.25">
      <c r="A6672" s="7">
        <v>2015</v>
      </c>
      <c r="B6672" s="7" t="s">
        <v>841</v>
      </c>
      <c r="C6672" s="7" t="s">
        <v>7</v>
      </c>
      <c r="D6672" s="24">
        <v>226281.24</v>
      </c>
      <c r="E6672">
        <f>INDEX('B. Store opening dates'!$B$5:$B$2448,MATCH('A. Sales by store'!B6672,'B. Store opening dates'!$A$5:$A$2448,0))</f>
        <v>2006</v>
      </c>
      <c r="F6672" t="str">
        <f t="shared" si="208"/>
        <v>Old</v>
      </c>
      <c r="G6672" t="str">
        <f t="shared" si="209"/>
        <v>Existing</v>
      </c>
    </row>
    <row r="6673" spans="1:7" ht="19" x14ac:dyDescent="0.25">
      <c r="A6673" s="7">
        <v>2014</v>
      </c>
      <c r="B6673" s="7" t="s">
        <v>841</v>
      </c>
      <c r="C6673" s="7" t="s">
        <v>7</v>
      </c>
      <c r="D6673" s="24">
        <v>239030.13</v>
      </c>
      <c r="E6673">
        <f>INDEX('B. Store opening dates'!$B$5:$B$2448,MATCH('A. Sales by store'!B6673,'B. Store opening dates'!$A$5:$A$2448,0))</f>
        <v>2006</v>
      </c>
      <c r="F6673" t="str">
        <f t="shared" si="208"/>
        <v>Old</v>
      </c>
      <c r="G6673" t="str">
        <f t="shared" si="209"/>
        <v>Existing</v>
      </c>
    </row>
    <row r="6674" spans="1:7" ht="19" x14ac:dyDescent="0.25">
      <c r="A6674" s="7">
        <v>2015</v>
      </c>
      <c r="B6674" s="7" t="s">
        <v>841</v>
      </c>
      <c r="C6674" s="7" t="s">
        <v>8</v>
      </c>
      <c r="D6674" s="24">
        <v>534542.09</v>
      </c>
      <c r="E6674">
        <f>INDEX('B. Store opening dates'!$B$5:$B$2448,MATCH('A. Sales by store'!B6674,'B. Store opening dates'!$A$5:$A$2448,0))</f>
        <v>2006</v>
      </c>
      <c r="F6674" t="str">
        <f t="shared" si="208"/>
        <v>Old</v>
      </c>
      <c r="G6674" t="str">
        <f t="shared" si="209"/>
        <v>Existing</v>
      </c>
    </row>
    <row r="6675" spans="1:7" ht="19" x14ac:dyDescent="0.25">
      <c r="A6675" s="7">
        <v>2014</v>
      </c>
      <c r="B6675" s="7" t="s">
        <v>841</v>
      </c>
      <c r="C6675" s="7" t="s">
        <v>8</v>
      </c>
      <c r="D6675" s="24">
        <v>551673.93000000005</v>
      </c>
      <c r="E6675">
        <f>INDEX('B. Store opening dates'!$B$5:$B$2448,MATCH('A. Sales by store'!B6675,'B. Store opening dates'!$A$5:$A$2448,0))</f>
        <v>2006</v>
      </c>
      <c r="F6675" t="str">
        <f t="shared" si="208"/>
        <v>Old</v>
      </c>
      <c r="G6675" t="str">
        <f t="shared" si="209"/>
        <v>Existing</v>
      </c>
    </row>
    <row r="6676" spans="1:7" ht="19" x14ac:dyDescent="0.25">
      <c r="A6676" s="7">
        <v>2015</v>
      </c>
      <c r="B6676" s="7" t="s">
        <v>842</v>
      </c>
      <c r="C6676" s="7" t="s">
        <v>5</v>
      </c>
      <c r="D6676" s="24">
        <v>489135.55</v>
      </c>
      <c r="E6676">
        <f>INDEX('B. Store opening dates'!$B$5:$B$2448,MATCH('A. Sales by store'!B6676,'B. Store opening dates'!$A$5:$A$2448,0))</f>
        <v>2006</v>
      </c>
      <c r="F6676" t="str">
        <f t="shared" si="208"/>
        <v>Old</v>
      </c>
      <c r="G6676" t="str">
        <f t="shared" si="209"/>
        <v>Existing</v>
      </c>
    </row>
    <row r="6677" spans="1:7" ht="19" x14ac:dyDescent="0.25">
      <c r="A6677" s="7">
        <v>2014</v>
      </c>
      <c r="B6677" s="7" t="s">
        <v>842</v>
      </c>
      <c r="C6677" s="7" t="s">
        <v>5</v>
      </c>
      <c r="D6677" s="24">
        <v>537262.98</v>
      </c>
      <c r="E6677">
        <f>INDEX('B. Store opening dates'!$B$5:$B$2448,MATCH('A. Sales by store'!B6677,'B. Store opening dates'!$A$5:$A$2448,0))</f>
        <v>2006</v>
      </c>
      <c r="F6677" t="str">
        <f t="shared" si="208"/>
        <v>Old</v>
      </c>
      <c r="G6677" t="str">
        <f t="shared" si="209"/>
        <v>Existing</v>
      </c>
    </row>
    <row r="6678" spans="1:7" ht="19" x14ac:dyDescent="0.25">
      <c r="A6678" s="7">
        <v>2015</v>
      </c>
      <c r="B6678" s="7" t="s">
        <v>842</v>
      </c>
      <c r="C6678" s="7" t="s">
        <v>6</v>
      </c>
      <c r="D6678" s="24">
        <v>418353.44</v>
      </c>
      <c r="E6678">
        <f>INDEX('B. Store opening dates'!$B$5:$B$2448,MATCH('A. Sales by store'!B6678,'B. Store opening dates'!$A$5:$A$2448,0))</f>
        <v>2006</v>
      </c>
      <c r="F6678" t="str">
        <f t="shared" si="208"/>
        <v>Old</v>
      </c>
      <c r="G6678" t="str">
        <f t="shared" si="209"/>
        <v>Existing</v>
      </c>
    </row>
    <row r="6679" spans="1:7" ht="19" x14ac:dyDescent="0.25">
      <c r="A6679" s="7">
        <v>2014</v>
      </c>
      <c r="B6679" s="7" t="s">
        <v>842</v>
      </c>
      <c r="C6679" s="7" t="s">
        <v>6</v>
      </c>
      <c r="D6679" s="24">
        <v>297191.67</v>
      </c>
      <c r="E6679">
        <f>INDEX('B. Store opening dates'!$B$5:$B$2448,MATCH('A. Sales by store'!B6679,'B. Store opening dates'!$A$5:$A$2448,0))</f>
        <v>2006</v>
      </c>
      <c r="F6679" t="str">
        <f t="shared" si="208"/>
        <v>Old</v>
      </c>
      <c r="G6679" t="str">
        <f t="shared" si="209"/>
        <v>Existing</v>
      </c>
    </row>
    <row r="6680" spans="1:7" ht="19" x14ac:dyDescent="0.25">
      <c r="A6680" s="7">
        <v>2015</v>
      </c>
      <c r="B6680" s="7" t="s">
        <v>842</v>
      </c>
      <c r="C6680" s="7" t="s">
        <v>7</v>
      </c>
      <c r="D6680" s="24">
        <v>106816.81</v>
      </c>
      <c r="E6680">
        <f>INDEX('B. Store opening dates'!$B$5:$B$2448,MATCH('A. Sales by store'!B6680,'B. Store opening dates'!$A$5:$A$2448,0))</f>
        <v>2006</v>
      </c>
      <c r="F6680" t="str">
        <f t="shared" si="208"/>
        <v>Old</v>
      </c>
      <c r="G6680" t="str">
        <f t="shared" si="209"/>
        <v>Existing</v>
      </c>
    </row>
    <row r="6681" spans="1:7" ht="19" x14ac:dyDescent="0.25">
      <c r="A6681" s="7">
        <v>2014</v>
      </c>
      <c r="B6681" s="7" t="s">
        <v>842</v>
      </c>
      <c r="C6681" s="7" t="s">
        <v>7</v>
      </c>
      <c r="D6681" s="24">
        <v>112454.76</v>
      </c>
      <c r="E6681">
        <f>INDEX('B. Store opening dates'!$B$5:$B$2448,MATCH('A. Sales by store'!B6681,'B. Store opening dates'!$A$5:$A$2448,0))</f>
        <v>2006</v>
      </c>
      <c r="F6681" t="str">
        <f t="shared" si="208"/>
        <v>Old</v>
      </c>
      <c r="G6681" t="str">
        <f t="shared" si="209"/>
        <v>Existing</v>
      </c>
    </row>
    <row r="6682" spans="1:7" ht="19" x14ac:dyDescent="0.25">
      <c r="A6682" s="7">
        <v>2015</v>
      </c>
      <c r="B6682" s="7" t="s">
        <v>842</v>
      </c>
      <c r="C6682" s="7" t="s">
        <v>8</v>
      </c>
      <c r="D6682" s="24">
        <v>420650.5</v>
      </c>
      <c r="E6682">
        <f>INDEX('B. Store opening dates'!$B$5:$B$2448,MATCH('A. Sales by store'!B6682,'B. Store opening dates'!$A$5:$A$2448,0))</f>
        <v>2006</v>
      </c>
      <c r="F6682" t="str">
        <f t="shared" si="208"/>
        <v>Old</v>
      </c>
      <c r="G6682" t="str">
        <f t="shared" si="209"/>
        <v>Existing</v>
      </c>
    </row>
    <row r="6683" spans="1:7" ht="19" x14ac:dyDescent="0.25">
      <c r="A6683" s="7">
        <v>2014</v>
      </c>
      <c r="B6683" s="7" t="s">
        <v>842</v>
      </c>
      <c r="C6683" s="7" t="s">
        <v>8</v>
      </c>
      <c r="D6683" s="24">
        <v>439771.03</v>
      </c>
      <c r="E6683">
        <f>INDEX('B. Store opening dates'!$B$5:$B$2448,MATCH('A. Sales by store'!B6683,'B. Store opening dates'!$A$5:$A$2448,0))</f>
        <v>2006</v>
      </c>
      <c r="F6683" t="str">
        <f t="shared" si="208"/>
        <v>Old</v>
      </c>
      <c r="G6683" t="str">
        <f t="shared" si="209"/>
        <v>Existing</v>
      </c>
    </row>
    <row r="6684" spans="1:7" ht="19" x14ac:dyDescent="0.25">
      <c r="A6684" s="7">
        <v>2015</v>
      </c>
      <c r="B6684" s="7" t="s">
        <v>843</v>
      </c>
      <c r="C6684" s="7" t="s">
        <v>5</v>
      </c>
      <c r="D6684" s="24">
        <v>747311.87</v>
      </c>
      <c r="E6684">
        <f>INDEX('B. Store opening dates'!$B$5:$B$2448,MATCH('A. Sales by store'!B6684,'B. Store opening dates'!$A$5:$A$2448,0))</f>
        <v>2006</v>
      </c>
      <c r="F6684" t="str">
        <f t="shared" si="208"/>
        <v>Old</v>
      </c>
      <c r="G6684" t="str">
        <f t="shared" si="209"/>
        <v>Existing</v>
      </c>
    </row>
    <row r="6685" spans="1:7" ht="19" x14ac:dyDescent="0.25">
      <c r="A6685" s="7">
        <v>2014</v>
      </c>
      <c r="B6685" s="7" t="s">
        <v>843</v>
      </c>
      <c r="C6685" s="7" t="s">
        <v>5</v>
      </c>
      <c r="D6685" s="24">
        <v>823917.47</v>
      </c>
      <c r="E6685">
        <f>INDEX('B. Store opening dates'!$B$5:$B$2448,MATCH('A. Sales by store'!B6685,'B. Store opening dates'!$A$5:$A$2448,0))</f>
        <v>2006</v>
      </c>
      <c r="F6685" t="str">
        <f t="shared" si="208"/>
        <v>Old</v>
      </c>
      <c r="G6685" t="str">
        <f t="shared" si="209"/>
        <v>Existing</v>
      </c>
    </row>
    <row r="6686" spans="1:7" ht="19" x14ac:dyDescent="0.25">
      <c r="A6686" s="7">
        <v>2015</v>
      </c>
      <c r="B6686" s="7" t="s">
        <v>843</v>
      </c>
      <c r="C6686" s="7" t="s">
        <v>6</v>
      </c>
      <c r="D6686" s="24">
        <v>482324.96</v>
      </c>
      <c r="E6686">
        <f>INDEX('B. Store opening dates'!$B$5:$B$2448,MATCH('A. Sales by store'!B6686,'B. Store opening dates'!$A$5:$A$2448,0))</f>
        <v>2006</v>
      </c>
      <c r="F6686" t="str">
        <f t="shared" si="208"/>
        <v>Old</v>
      </c>
      <c r="G6686" t="str">
        <f t="shared" si="209"/>
        <v>Existing</v>
      </c>
    </row>
    <row r="6687" spans="1:7" ht="19" x14ac:dyDescent="0.25">
      <c r="A6687" s="7">
        <v>2014</v>
      </c>
      <c r="B6687" s="7" t="s">
        <v>843</v>
      </c>
      <c r="C6687" s="7" t="s">
        <v>6</v>
      </c>
      <c r="D6687" s="24">
        <v>345720.48</v>
      </c>
      <c r="E6687">
        <f>INDEX('B. Store opening dates'!$B$5:$B$2448,MATCH('A. Sales by store'!B6687,'B. Store opening dates'!$A$5:$A$2448,0))</f>
        <v>2006</v>
      </c>
      <c r="F6687" t="str">
        <f t="shared" si="208"/>
        <v>Old</v>
      </c>
      <c r="G6687" t="str">
        <f t="shared" si="209"/>
        <v>Existing</v>
      </c>
    </row>
    <row r="6688" spans="1:7" ht="19" x14ac:dyDescent="0.25">
      <c r="A6688" s="7">
        <v>2015</v>
      </c>
      <c r="B6688" s="7" t="s">
        <v>843</v>
      </c>
      <c r="C6688" s="7" t="s">
        <v>7</v>
      </c>
      <c r="D6688" s="24">
        <v>130742.69</v>
      </c>
      <c r="E6688">
        <f>INDEX('B. Store opening dates'!$B$5:$B$2448,MATCH('A. Sales by store'!B6688,'B. Store opening dates'!$A$5:$A$2448,0))</f>
        <v>2006</v>
      </c>
      <c r="F6688" t="str">
        <f t="shared" si="208"/>
        <v>Old</v>
      </c>
      <c r="G6688" t="str">
        <f t="shared" si="209"/>
        <v>Existing</v>
      </c>
    </row>
    <row r="6689" spans="1:7" ht="19" x14ac:dyDescent="0.25">
      <c r="A6689" s="7">
        <v>2014</v>
      </c>
      <c r="B6689" s="7" t="s">
        <v>843</v>
      </c>
      <c r="C6689" s="7" t="s">
        <v>7</v>
      </c>
      <c r="D6689" s="24">
        <v>138587.20000000001</v>
      </c>
      <c r="E6689">
        <f>INDEX('B. Store opening dates'!$B$5:$B$2448,MATCH('A. Sales by store'!B6689,'B. Store opening dates'!$A$5:$A$2448,0))</f>
        <v>2006</v>
      </c>
      <c r="F6689" t="str">
        <f t="shared" si="208"/>
        <v>Old</v>
      </c>
      <c r="G6689" t="str">
        <f t="shared" si="209"/>
        <v>Existing</v>
      </c>
    </row>
    <row r="6690" spans="1:7" ht="19" x14ac:dyDescent="0.25">
      <c r="A6690" s="7">
        <v>2015</v>
      </c>
      <c r="B6690" s="7" t="s">
        <v>843</v>
      </c>
      <c r="C6690" s="7" t="s">
        <v>8</v>
      </c>
      <c r="D6690" s="24">
        <v>482744.11</v>
      </c>
      <c r="E6690">
        <f>INDEX('B. Store opening dates'!$B$5:$B$2448,MATCH('A. Sales by store'!B6690,'B. Store opening dates'!$A$5:$A$2448,0))</f>
        <v>2006</v>
      </c>
      <c r="F6690" t="str">
        <f t="shared" si="208"/>
        <v>Old</v>
      </c>
      <c r="G6690" t="str">
        <f t="shared" si="209"/>
        <v>Existing</v>
      </c>
    </row>
    <row r="6691" spans="1:7" ht="19" x14ac:dyDescent="0.25">
      <c r="A6691" s="7">
        <v>2014</v>
      </c>
      <c r="B6691" s="7" t="s">
        <v>843</v>
      </c>
      <c r="C6691" s="7" t="s">
        <v>8</v>
      </c>
      <c r="D6691" s="24">
        <v>502272.89</v>
      </c>
      <c r="E6691">
        <f>INDEX('B. Store opening dates'!$B$5:$B$2448,MATCH('A. Sales by store'!B6691,'B. Store opening dates'!$A$5:$A$2448,0))</f>
        <v>2006</v>
      </c>
      <c r="F6691" t="str">
        <f t="shared" si="208"/>
        <v>Old</v>
      </c>
      <c r="G6691" t="str">
        <f t="shared" si="209"/>
        <v>Existing</v>
      </c>
    </row>
    <row r="6692" spans="1:7" ht="19" x14ac:dyDescent="0.25">
      <c r="A6692" s="7">
        <v>2015</v>
      </c>
      <c r="B6692" s="7" t="s">
        <v>844</v>
      </c>
      <c r="C6692" s="7" t="s">
        <v>5</v>
      </c>
      <c r="D6692" s="24">
        <v>764393.42</v>
      </c>
      <c r="E6692">
        <f>INDEX('B. Store opening dates'!$B$5:$B$2448,MATCH('A. Sales by store'!B6692,'B. Store opening dates'!$A$5:$A$2448,0))</f>
        <v>2006</v>
      </c>
      <c r="F6692" t="str">
        <f t="shared" si="208"/>
        <v>Old</v>
      </c>
      <c r="G6692" t="str">
        <f t="shared" si="209"/>
        <v>Existing</v>
      </c>
    </row>
    <row r="6693" spans="1:7" ht="19" x14ac:dyDescent="0.25">
      <c r="A6693" s="7">
        <v>2014</v>
      </c>
      <c r="B6693" s="7" t="s">
        <v>844</v>
      </c>
      <c r="C6693" s="7" t="s">
        <v>5</v>
      </c>
      <c r="D6693" s="24">
        <v>831818</v>
      </c>
      <c r="E6693">
        <f>INDEX('B. Store opening dates'!$B$5:$B$2448,MATCH('A. Sales by store'!B6693,'B. Store opening dates'!$A$5:$A$2448,0))</f>
        <v>2006</v>
      </c>
      <c r="F6693" t="str">
        <f t="shared" si="208"/>
        <v>Old</v>
      </c>
      <c r="G6693" t="str">
        <f t="shared" si="209"/>
        <v>Existing</v>
      </c>
    </row>
    <row r="6694" spans="1:7" ht="19" x14ac:dyDescent="0.25">
      <c r="A6694" s="7">
        <v>2015</v>
      </c>
      <c r="B6694" s="7" t="s">
        <v>844</v>
      </c>
      <c r="C6694" s="7" t="s">
        <v>6</v>
      </c>
      <c r="D6694" s="24">
        <v>477555.76</v>
      </c>
      <c r="E6694">
        <f>INDEX('B. Store opening dates'!$B$5:$B$2448,MATCH('A. Sales by store'!B6694,'B. Store opening dates'!$A$5:$A$2448,0))</f>
        <v>2006</v>
      </c>
      <c r="F6694" t="str">
        <f t="shared" si="208"/>
        <v>Old</v>
      </c>
      <c r="G6694" t="str">
        <f t="shared" si="209"/>
        <v>Existing</v>
      </c>
    </row>
    <row r="6695" spans="1:7" ht="19" x14ac:dyDescent="0.25">
      <c r="A6695" s="7">
        <v>2014</v>
      </c>
      <c r="B6695" s="7" t="s">
        <v>844</v>
      </c>
      <c r="C6695" s="7" t="s">
        <v>6</v>
      </c>
      <c r="D6695" s="24">
        <v>331065.5</v>
      </c>
      <c r="E6695">
        <f>INDEX('B. Store opening dates'!$B$5:$B$2448,MATCH('A. Sales by store'!B6695,'B. Store opening dates'!$A$5:$A$2448,0))</f>
        <v>2006</v>
      </c>
      <c r="F6695" t="str">
        <f t="shared" si="208"/>
        <v>Old</v>
      </c>
      <c r="G6695" t="str">
        <f t="shared" si="209"/>
        <v>Existing</v>
      </c>
    </row>
    <row r="6696" spans="1:7" ht="19" x14ac:dyDescent="0.25">
      <c r="A6696" s="7">
        <v>2015</v>
      </c>
      <c r="B6696" s="7" t="s">
        <v>844</v>
      </c>
      <c r="C6696" s="7" t="s">
        <v>7</v>
      </c>
      <c r="D6696" s="24">
        <v>200048.48</v>
      </c>
      <c r="E6696">
        <f>INDEX('B. Store opening dates'!$B$5:$B$2448,MATCH('A. Sales by store'!B6696,'B. Store opening dates'!$A$5:$A$2448,0))</f>
        <v>2006</v>
      </c>
      <c r="F6696" t="str">
        <f t="shared" si="208"/>
        <v>Old</v>
      </c>
      <c r="G6696" t="str">
        <f t="shared" si="209"/>
        <v>Existing</v>
      </c>
    </row>
    <row r="6697" spans="1:7" ht="19" x14ac:dyDescent="0.25">
      <c r="A6697" s="7">
        <v>2014</v>
      </c>
      <c r="B6697" s="7" t="s">
        <v>844</v>
      </c>
      <c r="C6697" s="7" t="s">
        <v>7</v>
      </c>
      <c r="D6697" s="24">
        <v>209224.02</v>
      </c>
      <c r="E6697">
        <f>INDEX('B. Store opening dates'!$B$5:$B$2448,MATCH('A. Sales by store'!B6697,'B. Store opening dates'!$A$5:$A$2448,0))</f>
        <v>2006</v>
      </c>
      <c r="F6697" t="str">
        <f t="shared" si="208"/>
        <v>Old</v>
      </c>
      <c r="G6697" t="str">
        <f t="shared" si="209"/>
        <v>Existing</v>
      </c>
    </row>
    <row r="6698" spans="1:7" ht="19" x14ac:dyDescent="0.25">
      <c r="A6698" s="7">
        <v>2015</v>
      </c>
      <c r="B6698" s="7" t="s">
        <v>844</v>
      </c>
      <c r="C6698" s="7" t="s">
        <v>8</v>
      </c>
      <c r="D6698" s="24">
        <v>423123.75</v>
      </c>
      <c r="E6698">
        <f>INDEX('B. Store opening dates'!$B$5:$B$2448,MATCH('A. Sales by store'!B6698,'B. Store opening dates'!$A$5:$A$2448,0))</f>
        <v>2006</v>
      </c>
      <c r="F6698" t="str">
        <f t="shared" si="208"/>
        <v>Old</v>
      </c>
      <c r="G6698" t="str">
        <f t="shared" si="209"/>
        <v>Existing</v>
      </c>
    </row>
    <row r="6699" spans="1:7" ht="19" x14ac:dyDescent="0.25">
      <c r="A6699" s="7">
        <v>2014</v>
      </c>
      <c r="B6699" s="7" t="s">
        <v>844</v>
      </c>
      <c r="C6699" s="7" t="s">
        <v>8</v>
      </c>
      <c r="D6699" s="24">
        <v>441207.35</v>
      </c>
      <c r="E6699">
        <f>INDEX('B. Store opening dates'!$B$5:$B$2448,MATCH('A. Sales by store'!B6699,'B. Store opening dates'!$A$5:$A$2448,0))</f>
        <v>2006</v>
      </c>
      <c r="F6699" t="str">
        <f t="shared" si="208"/>
        <v>Old</v>
      </c>
      <c r="G6699" t="str">
        <f t="shared" si="209"/>
        <v>Existing</v>
      </c>
    </row>
    <row r="6700" spans="1:7" ht="19" x14ac:dyDescent="0.25">
      <c r="A6700" s="7">
        <v>2015</v>
      </c>
      <c r="B6700" s="7" t="s">
        <v>845</v>
      </c>
      <c r="C6700" s="7" t="s">
        <v>5</v>
      </c>
      <c r="D6700" s="24">
        <v>736350.49</v>
      </c>
      <c r="E6700">
        <f>INDEX('B. Store opening dates'!$B$5:$B$2448,MATCH('A. Sales by store'!B6700,'B. Store opening dates'!$A$5:$A$2448,0))</f>
        <v>2006</v>
      </c>
      <c r="F6700" t="str">
        <f t="shared" si="208"/>
        <v>Old</v>
      </c>
      <c r="G6700" t="str">
        <f t="shared" si="209"/>
        <v>Existing</v>
      </c>
    </row>
    <row r="6701" spans="1:7" ht="19" x14ac:dyDescent="0.25">
      <c r="A6701" s="7">
        <v>2014</v>
      </c>
      <c r="B6701" s="7" t="s">
        <v>845</v>
      </c>
      <c r="C6701" s="7" t="s">
        <v>5</v>
      </c>
      <c r="D6701" s="24">
        <v>809342.93</v>
      </c>
      <c r="E6701">
        <f>INDEX('B. Store opening dates'!$B$5:$B$2448,MATCH('A. Sales by store'!B6701,'B. Store opening dates'!$A$5:$A$2448,0))</f>
        <v>2006</v>
      </c>
      <c r="F6701" t="str">
        <f t="shared" si="208"/>
        <v>Old</v>
      </c>
      <c r="G6701" t="str">
        <f t="shared" si="209"/>
        <v>Existing</v>
      </c>
    </row>
    <row r="6702" spans="1:7" ht="19" x14ac:dyDescent="0.25">
      <c r="A6702" s="7">
        <v>2015</v>
      </c>
      <c r="B6702" s="7" t="s">
        <v>845</v>
      </c>
      <c r="C6702" s="7" t="s">
        <v>6</v>
      </c>
      <c r="D6702" s="24">
        <v>413159.64</v>
      </c>
      <c r="E6702">
        <f>INDEX('B. Store opening dates'!$B$5:$B$2448,MATCH('A. Sales by store'!B6702,'B. Store opening dates'!$A$5:$A$2448,0))</f>
        <v>2006</v>
      </c>
      <c r="F6702" t="str">
        <f t="shared" si="208"/>
        <v>Old</v>
      </c>
      <c r="G6702" t="str">
        <f t="shared" si="209"/>
        <v>Existing</v>
      </c>
    </row>
    <row r="6703" spans="1:7" ht="19" x14ac:dyDescent="0.25">
      <c r="A6703" s="7">
        <v>2014</v>
      </c>
      <c r="B6703" s="7" t="s">
        <v>845</v>
      </c>
      <c r="C6703" s="7" t="s">
        <v>6</v>
      </c>
      <c r="D6703" s="24">
        <v>301818.58</v>
      </c>
      <c r="E6703">
        <f>INDEX('B. Store opening dates'!$B$5:$B$2448,MATCH('A. Sales by store'!B6703,'B. Store opening dates'!$A$5:$A$2448,0))</f>
        <v>2006</v>
      </c>
      <c r="F6703" t="str">
        <f t="shared" si="208"/>
        <v>Old</v>
      </c>
      <c r="G6703" t="str">
        <f t="shared" si="209"/>
        <v>Existing</v>
      </c>
    </row>
    <row r="6704" spans="1:7" ht="19" x14ac:dyDescent="0.25">
      <c r="A6704" s="7">
        <v>2015</v>
      </c>
      <c r="B6704" s="7" t="s">
        <v>845</v>
      </c>
      <c r="C6704" s="7" t="s">
        <v>7</v>
      </c>
      <c r="D6704" s="24">
        <v>227869.12</v>
      </c>
      <c r="E6704">
        <f>INDEX('B. Store opening dates'!$B$5:$B$2448,MATCH('A. Sales by store'!B6704,'B. Store opening dates'!$A$5:$A$2448,0))</f>
        <v>2006</v>
      </c>
      <c r="F6704" t="str">
        <f t="shared" si="208"/>
        <v>Old</v>
      </c>
      <c r="G6704" t="str">
        <f t="shared" si="209"/>
        <v>Existing</v>
      </c>
    </row>
    <row r="6705" spans="1:7" ht="19" x14ac:dyDescent="0.25">
      <c r="A6705" s="7">
        <v>2014</v>
      </c>
      <c r="B6705" s="7" t="s">
        <v>845</v>
      </c>
      <c r="C6705" s="7" t="s">
        <v>7</v>
      </c>
      <c r="D6705" s="24">
        <v>239413.4</v>
      </c>
      <c r="E6705">
        <f>INDEX('B. Store opening dates'!$B$5:$B$2448,MATCH('A. Sales by store'!B6705,'B. Store opening dates'!$A$5:$A$2448,0))</f>
        <v>2006</v>
      </c>
      <c r="F6705" t="str">
        <f t="shared" si="208"/>
        <v>Old</v>
      </c>
      <c r="G6705" t="str">
        <f t="shared" si="209"/>
        <v>Existing</v>
      </c>
    </row>
    <row r="6706" spans="1:7" ht="19" x14ac:dyDescent="0.25">
      <c r="A6706" s="7">
        <v>2015</v>
      </c>
      <c r="B6706" s="7" t="s">
        <v>845</v>
      </c>
      <c r="C6706" s="7" t="s">
        <v>8</v>
      </c>
      <c r="D6706" s="24">
        <v>587001.55000000005</v>
      </c>
      <c r="E6706">
        <f>INDEX('B. Store opening dates'!$B$5:$B$2448,MATCH('A. Sales by store'!B6706,'B. Store opening dates'!$A$5:$A$2448,0))</f>
        <v>2006</v>
      </c>
      <c r="F6706" t="str">
        <f t="shared" si="208"/>
        <v>Old</v>
      </c>
      <c r="G6706" t="str">
        <f t="shared" si="209"/>
        <v>Existing</v>
      </c>
    </row>
    <row r="6707" spans="1:7" ht="19" x14ac:dyDescent="0.25">
      <c r="A6707" s="7">
        <v>2014</v>
      </c>
      <c r="B6707" s="7" t="s">
        <v>845</v>
      </c>
      <c r="C6707" s="7" t="s">
        <v>8</v>
      </c>
      <c r="D6707" s="24">
        <v>609824.59</v>
      </c>
      <c r="E6707">
        <f>INDEX('B. Store opening dates'!$B$5:$B$2448,MATCH('A. Sales by store'!B6707,'B. Store opening dates'!$A$5:$A$2448,0))</f>
        <v>2006</v>
      </c>
      <c r="F6707" t="str">
        <f t="shared" si="208"/>
        <v>Old</v>
      </c>
      <c r="G6707" t="str">
        <f t="shared" si="209"/>
        <v>Existing</v>
      </c>
    </row>
    <row r="6708" spans="1:7" ht="19" x14ac:dyDescent="0.25">
      <c r="A6708" s="7">
        <v>2015</v>
      </c>
      <c r="B6708" s="7" t="s">
        <v>846</v>
      </c>
      <c r="C6708" s="7" t="s">
        <v>5</v>
      </c>
      <c r="D6708" s="24">
        <v>640480.65</v>
      </c>
      <c r="E6708">
        <f>INDEX('B. Store opening dates'!$B$5:$B$2448,MATCH('A. Sales by store'!B6708,'B. Store opening dates'!$A$5:$A$2448,0))</f>
        <v>2006</v>
      </c>
      <c r="F6708" t="str">
        <f t="shared" si="208"/>
        <v>Old</v>
      </c>
      <c r="G6708" t="str">
        <f t="shared" si="209"/>
        <v>Existing</v>
      </c>
    </row>
    <row r="6709" spans="1:7" ht="19" x14ac:dyDescent="0.25">
      <c r="A6709" s="7">
        <v>2014</v>
      </c>
      <c r="B6709" s="7" t="s">
        <v>846</v>
      </c>
      <c r="C6709" s="7" t="s">
        <v>5</v>
      </c>
      <c r="D6709" s="24">
        <v>708042.38</v>
      </c>
      <c r="E6709">
        <f>INDEX('B. Store opening dates'!$B$5:$B$2448,MATCH('A. Sales by store'!B6709,'B. Store opening dates'!$A$5:$A$2448,0))</f>
        <v>2006</v>
      </c>
      <c r="F6709" t="str">
        <f t="shared" si="208"/>
        <v>Old</v>
      </c>
      <c r="G6709" t="str">
        <f t="shared" si="209"/>
        <v>Existing</v>
      </c>
    </row>
    <row r="6710" spans="1:7" ht="19" x14ac:dyDescent="0.25">
      <c r="A6710" s="7">
        <v>2015</v>
      </c>
      <c r="B6710" s="7" t="s">
        <v>846</v>
      </c>
      <c r="C6710" s="7" t="s">
        <v>6</v>
      </c>
      <c r="D6710" s="24">
        <v>210395.51999999999</v>
      </c>
      <c r="E6710">
        <f>INDEX('B. Store opening dates'!$B$5:$B$2448,MATCH('A. Sales by store'!B6710,'B. Store opening dates'!$A$5:$A$2448,0))</f>
        <v>2006</v>
      </c>
      <c r="F6710" t="str">
        <f t="shared" si="208"/>
        <v>Old</v>
      </c>
      <c r="G6710" t="str">
        <f t="shared" si="209"/>
        <v>Existing</v>
      </c>
    </row>
    <row r="6711" spans="1:7" ht="19" x14ac:dyDescent="0.25">
      <c r="A6711" s="7">
        <v>2014</v>
      </c>
      <c r="B6711" s="7" t="s">
        <v>846</v>
      </c>
      <c r="C6711" s="7" t="s">
        <v>6</v>
      </c>
      <c r="D6711" s="24">
        <v>152743.57999999999</v>
      </c>
      <c r="E6711">
        <f>INDEX('B. Store opening dates'!$B$5:$B$2448,MATCH('A. Sales by store'!B6711,'B. Store opening dates'!$A$5:$A$2448,0))</f>
        <v>2006</v>
      </c>
      <c r="F6711" t="str">
        <f t="shared" si="208"/>
        <v>Old</v>
      </c>
      <c r="G6711" t="str">
        <f t="shared" si="209"/>
        <v>Existing</v>
      </c>
    </row>
    <row r="6712" spans="1:7" ht="19" x14ac:dyDescent="0.25">
      <c r="A6712" s="7">
        <v>2015</v>
      </c>
      <c r="B6712" s="7" t="s">
        <v>846</v>
      </c>
      <c r="C6712" s="7" t="s">
        <v>7</v>
      </c>
      <c r="D6712" s="24">
        <v>144353.41</v>
      </c>
      <c r="E6712">
        <f>INDEX('B. Store opening dates'!$B$5:$B$2448,MATCH('A. Sales by store'!B6712,'B. Store opening dates'!$A$5:$A$2448,0))</f>
        <v>2006</v>
      </c>
      <c r="F6712" t="str">
        <f t="shared" si="208"/>
        <v>Old</v>
      </c>
      <c r="G6712" t="str">
        <f t="shared" si="209"/>
        <v>Existing</v>
      </c>
    </row>
    <row r="6713" spans="1:7" ht="19" x14ac:dyDescent="0.25">
      <c r="A6713" s="7">
        <v>2014</v>
      </c>
      <c r="B6713" s="7" t="s">
        <v>846</v>
      </c>
      <c r="C6713" s="7" t="s">
        <v>7</v>
      </c>
      <c r="D6713" s="24">
        <v>152430.75</v>
      </c>
      <c r="E6713">
        <f>INDEX('B. Store opening dates'!$B$5:$B$2448,MATCH('A. Sales by store'!B6713,'B. Store opening dates'!$A$5:$A$2448,0))</f>
        <v>2006</v>
      </c>
      <c r="F6713" t="str">
        <f t="shared" si="208"/>
        <v>Old</v>
      </c>
      <c r="G6713" t="str">
        <f t="shared" si="209"/>
        <v>Existing</v>
      </c>
    </row>
    <row r="6714" spans="1:7" ht="19" x14ac:dyDescent="0.25">
      <c r="A6714" s="7">
        <v>2015</v>
      </c>
      <c r="B6714" s="7" t="s">
        <v>846</v>
      </c>
      <c r="C6714" s="7" t="s">
        <v>8</v>
      </c>
      <c r="D6714" s="24">
        <v>667353.44999999995</v>
      </c>
      <c r="E6714">
        <f>INDEX('B. Store opening dates'!$B$5:$B$2448,MATCH('A. Sales by store'!B6714,'B. Store opening dates'!$A$5:$A$2448,0))</f>
        <v>2006</v>
      </c>
      <c r="F6714" t="str">
        <f t="shared" si="208"/>
        <v>Old</v>
      </c>
      <c r="G6714" t="str">
        <f t="shared" si="209"/>
        <v>Existing</v>
      </c>
    </row>
    <row r="6715" spans="1:7" ht="19" x14ac:dyDescent="0.25">
      <c r="A6715" s="7">
        <v>2014</v>
      </c>
      <c r="B6715" s="7" t="s">
        <v>846</v>
      </c>
      <c r="C6715" s="7" t="s">
        <v>8</v>
      </c>
      <c r="D6715" s="24">
        <v>695836.87</v>
      </c>
      <c r="E6715">
        <f>INDEX('B. Store opening dates'!$B$5:$B$2448,MATCH('A. Sales by store'!B6715,'B. Store opening dates'!$A$5:$A$2448,0))</f>
        <v>2006</v>
      </c>
      <c r="F6715" t="str">
        <f t="shared" si="208"/>
        <v>Old</v>
      </c>
      <c r="G6715" t="str">
        <f t="shared" si="209"/>
        <v>Existing</v>
      </c>
    </row>
    <row r="6716" spans="1:7" ht="19" x14ac:dyDescent="0.25">
      <c r="A6716" s="7">
        <v>2015</v>
      </c>
      <c r="B6716" s="7" t="s">
        <v>847</v>
      </c>
      <c r="C6716" s="7" t="s">
        <v>5</v>
      </c>
      <c r="D6716" s="24">
        <v>928716.31</v>
      </c>
      <c r="E6716">
        <f>INDEX('B. Store opening dates'!$B$5:$B$2448,MATCH('A. Sales by store'!B6716,'B. Store opening dates'!$A$5:$A$2448,0))</f>
        <v>2006</v>
      </c>
      <c r="F6716" t="str">
        <f t="shared" si="208"/>
        <v>Old</v>
      </c>
      <c r="G6716" t="str">
        <f t="shared" si="209"/>
        <v>Existing</v>
      </c>
    </row>
    <row r="6717" spans="1:7" ht="19" x14ac:dyDescent="0.25">
      <c r="A6717" s="7">
        <v>2014</v>
      </c>
      <c r="B6717" s="7" t="s">
        <v>847</v>
      </c>
      <c r="C6717" s="7" t="s">
        <v>5</v>
      </c>
      <c r="D6717" s="24">
        <v>1020641</v>
      </c>
      <c r="E6717">
        <f>INDEX('B. Store opening dates'!$B$5:$B$2448,MATCH('A. Sales by store'!B6717,'B. Store opening dates'!$A$5:$A$2448,0))</f>
        <v>2006</v>
      </c>
      <c r="F6717" t="str">
        <f t="shared" si="208"/>
        <v>Old</v>
      </c>
      <c r="G6717" t="str">
        <f t="shared" si="209"/>
        <v>Existing</v>
      </c>
    </row>
    <row r="6718" spans="1:7" ht="19" x14ac:dyDescent="0.25">
      <c r="A6718" s="7">
        <v>2015</v>
      </c>
      <c r="B6718" s="7" t="s">
        <v>847</v>
      </c>
      <c r="C6718" s="7" t="s">
        <v>6</v>
      </c>
      <c r="D6718" s="24">
        <v>397464.61</v>
      </c>
      <c r="E6718">
        <f>INDEX('B. Store opening dates'!$B$5:$B$2448,MATCH('A. Sales by store'!B6718,'B. Store opening dates'!$A$5:$A$2448,0))</f>
        <v>2006</v>
      </c>
      <c r="F6718" t="str">
        <f t="shared" si="208"/>
        <v>Old</v>
      </c>
      <c r="G6718" t="str">
        <f t="shared" si="209"/>
        <v>Existing</v>
      </c>
    </row>
    <row r="6719" spans="1:7" ht="19" x14ac:dyDescent="0.25">
      <c r="A6719" s="7">
        <v>2014</v>
      </c>
      <c r="B6719" s="7" t="s">
        <v>847</v>
      </c>
      <c r="C6719" s="7" t="s">
        <v>6</v>
      </c>
      <c r="D6719" s="24">
        <v>293408.12</v>
      </c>
      <c r="E6719">
        <f>INDEX('B. Store opening dates'!$B$5:$B$2448,MATCH('A. Sales by store'!B6719,'B. Store opening dates'!$A$5:$A$2448,0))</f>
        <v>2006</v>
      </c>
      <c r="F6719" t="str">
        <f t="shared" si="208"/>
        <v>Old</v>
      </c>
      <c r="G6719" t="str">
        <f t="shared" si="209"/>
        <v>Existing</v>
      </c>
    </row>
    <row r="6720" spans="1:7" ht="19" x14ac:dyDescent="0.25">
      <c r="A6720" s="7">
        <v>2015</v>
      </c>
      <c r="B6720" s="7" t="s">
        <v>847</v>
      </c>
      <c r="C6720" s="7" t="s">
        <v>7</v>
      </c>
      <c r="D6720" s="24">
        <v>212054.44</v>
      </c>
      <c r="E6720">
        <f>INDEX('B. Store opening dates'!$B$5:$B$2448,MATCH('A. Sales by store'!B6720,'B. Store opening dates'!$A$5:$A$2448,0))</f>
        <v>2006</v>
      </c>
      <c r="F6720" t="str">
        <f t="shared" si="208"/>
        <v>Old</v>
      </c>
      <c r="G6720" t="str">
        <f t="shared" si="209"/>
        <v>Existing</v>
      </c>
    </row>
    <row r="6721" spans="1:7" ht="19" x14ac:dyDescent="0.25">
      <c r="A6721" s="7">
        <v>2014</v>
      </c>
      <c r="B6721" s="7" t="s">
        <v>847</v>
      </c>
      <c r="C6721" s="7" t="s">
        <v>7</v>
      </c>
      <c r="D6721" s="24">
        <v>224734</v>
      </c>
      <c r="E6721">
        <f>INDEX('B. Store opening dates'!$B$5:$B$2448,MATCH('A. Sales by store'!B6721,'B. Store opening dates'!$A$5:$A$2448,0))</f>
        <v>2006</v>
      </c>
      <c r="F6721" t="str">
        <f t="shared" si="208"/>
        <v>Old</v>
      </c>
      <c r="G6721" t="str">
        <f t="shared" si="209"/>
        <v>Existing</v>
      </c>
    </row>
    <row r="6722" spans="1:7" ht="19" x14ac:dyDescent="0.25">
      <c r="A6722" s="7">
        <v>2015</v>
      </c>
      <c r="B6722" s="7" t="s">
        <v>847</v>
      </c>
      <c r="C6722" s="7" t="s">
        <v>8</v>
      </c>
      <c r="D6722" s="24">
        <v>513555.41</v>
      </c>
      <c r="E6722">
        <f>INDEX('B. Store opening dates'!$B$5:$B$2448,MATCH('A. Sales by store'!B6722,'B. Store opening dates'!$A$5:$A$2448,0))</f>
        <v>2006</v>
      </c>
      <c r="F6722" t="str">
        <f t="shared" si="208"/>
        <v>Old</v>
      </c>
      <c r="G6722" t="str">
        <f t="shared" si="209"/>
        <v>Existing</v>
      </c>
    </row>
    <row r="6723" spans="1:7" ht="19" x14ac:dyDescent="0.25">
      <c r="A6723" s="7">
        <v>2014</v>
      </c>
      <c r="B6723" s="7" t="s">
        <v>847</v>
      </c>
      <c r="C6723" s="7" t="s">
        <v>8</v>
      </c>
      <c r="D6723" s="24">
        <v>534175.93000000005</v>
      </c>
      <c r="E6723">
        <f>INDEX('B. Store opening dates'!$B$5:$B$2448,MATCH('A. Sales by store'!B6723,'B. Store opening dates'!$A$5:$A$2448,0))</f>
        <v>2006</v>
      </c>
      <c r="F6723" t="str">
        <f t="shared" si="208"/>
        <v>Old</v>
      </c>
      <c r="G6723" t="str">
        <f t="shared" si="209"/>
        <v>Existing</v>
      </c>
    </row>
    <row r="6724" spans="1:7" ht="19" x14ac:dyDescent="0.25">
      <c r="A6724" s="7">
        <v>2015</v>
      </c>
      <c r="B6724" s="7" t="s">
        <v>848</v>
      </c>
      <c r="C6724" s="7" t="s">
        <v>5</v>
      </c>
      <c r="D6724" s="24">
        <v>852905.95</v>
      </c>
      <c r="E6724">
        <f>INDEX('B. Store opening dates'!$B$5:$B$2448,MATCH('A. Sales by store'!B6724,'B. Store opening dates'!$A$5:$A$2448,0))</f>
        <v>2006</v>
      </c>
      <c r="F6724" t="str">
        <f t="shared" si="208"/>
        <v>Old</v>
      </c>
      <c r="G6724" t="str">
        <f t="shared" si="209"/>
        <v>Existing</v>
      </c>
    </row>
    <row r="6725" spans="1:7" ht="19" x14ac:dyDescent="0.25">
      <c r="A6725" s="7">
        <v>2014</v>
      </c>
      <c r="B6725" s="7" t="s">
        <v>848</v>
      </c>
      <c r="C6725" s="7" t="s">
        <v>5</v>
      </c>
      <c r="D6725" s="24">
        <v>945537.01</v>
      </c>
      <c r="E6725">
        <f>INDEX('B. Store opening dates'!$B$5:$B$2448,MATCH('A. Sales by store'!B6725,'B. Store opening dates'!$A$5:$A$2448,0))</f>
        <v>2006</v>
      </c>
      <c r="F6725" t="str">
        <f t="shared" ref="F6725:F6788" si="210">IF(A6725 = 2015, IF(E6725&lt; 2015, "Old","New"),IF(E6725 &lt; 2014, "Old","New"))</f>
        <v>Old</v>
      </c>
      <c r="G6725" t="str">
        <f t="shared" ref="G6725:G6788" si="211">IF(A6725 = 2015, IF(E6725&lt; 2015, "Existing","New"),"Existing")</f>
        <v>Existing</v>
      </c>
    </row>
    <row r="6726" spans="1:7" ht="19" x14ac:dyDescent="0.25">
      <c r="A6726" s="7">
        <v>2015</v>
      </c>
      <c r="B6726" s="7" t="s">
        <v>848</v>
      </c>
      <c r="C6726" s="7" t="s">
        <v>6</v>
      </c>
      <c r="D6726" s="24">
        <v>476557.74</v>
      </c>
      <c r="E6726">
        <f>INDEX('B. Store opening dates'!$B$5:$B$2448,MATCH('A. Sales by store'!B6726,'B. Store opening dates'!$A$5:$A$2448,0))</f>
        <v>2006</v>
      </c>
      <c r="F6726" t="str">
        <f t="shared" si="210"/>
        <v>Old</v>
      </c>
      <c r="G6726" t="str">
        <f t="shared" si="211"/>
        <v>Existing</v>
      </c>
    </row>
    <row r="6727" spans="1:7" ht="19" x14ac:dyDescent="0.25">
      <c r="A6727" s="7">
        <v>2014</v>
      </c>
      <c r="B6727" s="7" t="s">
        <v>848</v>
      </c>
      <c r="C6727" s="7" t="s">
        <v>6</v>
      </c>
      <c r="D6727" s="24">
        <v>333403.81</v>
      </c>
      <c r="E6727">
        <f>INDEX('B. Store opening dates'!$B$5:$B$2448,MATCH('A. Sales by store'!B6727,'B. Store opening dates'!$A$5:$A$2448,0))</f>
        <v>2006</v>
      </c>
      <c r="F6727" t="str">
        <f t="shared" si="210"/>
        <v>Old</v>
      </c>
      <c r="G6727" t="str">
        <f t="shared" si="211"/>
        <v>Existing</v>
      </c>
    </row>
    <row r="6728" spans="1:7" ht="19" x14ac:dyDescent="0.25">
      <c r="A6728" s="7">
        <v>2015</v>
      </c>
      <c r="B6728" s="7" t="s">
        <v>848</v>
      </c>
      <c r="C6728" s="7" t="s">
        <v>7</v>
      </c>
      <c r="D6728" s="24">
        <v>202293.84</v>
      </c>
      <c r="E6728">
        <f>INDEX('B. Store opening dates'!$B$5:$B$2448,MATCH('A. Sales by store'!B6728,'B. Store opening dates'!$A$5:$A$2448,0))</f>
        <v>2006</v>
      </c>
      <c r="F6728" t="str">
        <f t="shared" si="210"/>
        <v>Old</v>
      </c>
      <c r="G6728" t="str">
        <f t="shared" si="211"/>
        <v>Existing</v>
      </c>
    </row>
    <row r="6729" spans="1:7" ht="19" x14ac:dyDescent="0.25">
      <c r="A6729" s="7">
        <v>2014</v>
      </c>
      <c r="B6729" s="7" t="s">
        <v>848</v>
      </c>
      <c r="C6729" s="7" t="s">
        <v>7</v>
      </c>
      <c r="D6729" s="24">
        <v>212732.06</v>
      </c>
      <c r="E6729">
        <f>INDEX('B. Store opening dates'!$B$5:$B$2448,MATCH('A. Sales by store'!B6729,'B. Store opening dates'!$A$5:$A$2448,0))</f>
        <v>2006</v>
      </c>
      <c r="F6729" t="str">
        <f t="shared" si="210"/>
        <v>Old</v>
      </c>
      <c r="G6729" t="str">
        <f t="shared" si="211"/>
        <v>Existing</v>
      </c>
    </row>
    <row r="6730" spans="1:7" ht="19" x14ac:dyDescent="0.25">
      <c r="A6730" s="7">
        <v>2015</v>
      </c>
      <c r="B6730" s="7" t="s">
        <v>848</v>
      </c>
      <c r="C6730" s="7" t="s">
        <v>8</v>
      </c>
      <c r="D6730" s="24">
        <v>645628.31000000006</v>
      </c>
      <c r="E6730">
        <f>INDEX('B. Store opening dates'!$B$5:$B$2448,MATCH('A. Sales by store'!B6730,'B. Store opening dates'!$A$5:$A$2448,0))</f>
        <v>2006</v>
      </c>
      <c r="F6730" t="str">
        <f t="shared" si="210"/>
        <v>Old</v>
      </c>
      <c r="G6730" t="str">
        <f t="shared" si="211"/>
        <v>Existing</v>
      </c>
    </row>
    <row r="6731" spans="1:7" ht="19" x14ac:dyDescent="0.25">
      <c r="A6731" s="7">
        <v>2014</v>
      </c>
      <c r="B6731" s="7" t="s">
        <v>848</v>
      </c>
      <c r="C6731" s="7" t="s">
        <v>8</v>
      </c>
      <c r="D6731" s="24">
        <v>669251.56000000006</v>
      </c>
      <c r="E6731">
        <f>INDEX('B. Store opening dates'!$B$5:$B$2448,MATCH('A. Sales by store'!B6731,'B. Store opening dates'!$A$5:$A$2448,0))</f>
        <v>2006</v>
      </c>
      <c r="F6731" t="str">
        <f t="shared" si="210"/>
        <v>Old</v>
      </c>
      <c r="G6731" t="str">
        <f t="shared" si="211"/>
        <v>Existing</v>
      </c>
    </row>
    <row r="6732" spans="1:7" ht="19" x14ac:dyDescent="0.25">
      <c r="A6732" s="7">
        <v>2015</v>
      </c>
      <c r="B6732" s="7" t="s">
        <v>849</v>
      </c>
      <c r="C6732" s="7" t="s">
        <v>5</v>
      </c>
      <c r="D6732" s="24">
        <v>729173.38</v>
      </c>
      <c r="E6732">
        <f>INDEX('B. Store opening dates'!$B$5:$B$2448,MATCH('A. Sales by store'!B6732,'B. Store opening dates'!$A$5:$A$2448,0))</f>
        <v>2006</v>
      </c>
      <c r="F6732" t="str">
        <f t="shared" si="210"/>
        <v>Old</v>
      </c>
      <c r="G6732" t="str">
        <f t="shared" si="211"/>
        <v>Existing</v>
      </c>
    </row>
    <row r="6733" spans="1:7" ht="19" x14ac:dyDescent="0.25">
      <c r="A6733" s="7">
        <v>2014</v>
      </c>
      <c r="B6733" s="7" t="s">
        <v>849</v>
      </c>
      <c r="C6733" s="7" t="s">
        <v>5</v>
      </c>
      <c r="D6733" s="24">
        <v>797273.44</v>
      </c>
      <c r="E6733">
        <f>INDEX('B. Store opening dates'!$B$5:$B$2448,MATCH('A. Sales by store'!B6733,'B. Store opening dates'!$A$5:$A$2448,0))</f>
        <v>2006</v>
      </c>
      <c r="F6733" t="str">
        <f t="shared" si="210"/>
        <v>Old</v>
      </c>
      <c r="G6733" t="str">
        <f t="shared" si="211"/>
        <v>Existing</v>
      </c>
    </row>
    <row r="6734" spans="1:7" ht="19" x14ac:dyDescent="0.25">
      <c r="A6734" s="7">
        <v>2015</v>
      </c>
      <c r="B6734" s="7" t="s">
        <v>849</v>
      </c>
      <c r="C6734" s="7" t="s">
        <v>6</v>
      </c>
      <c r="D6734" s="24">
        <v>582794.93999999994</v>
      </c>
      <c r="E6734">
        <f>INDEX('B. Store opening dates'!$B$5:$B$2448,MATCH('A. Sales by store'!B6734,'B. Store opening dates'!$A$5:$A$2448,0))</f>
        <v>2006</v>
      </c>
      <c r="F6734" t="str">
        <f t="shared" si="210"/>
        <v>Old</v>
      </c>
      <c r="G6734" t="str">
        <f t="shared" si="211"/>
        <v>Existing</v>
      </c>
    </row>
    <row r="6735" spans="1:7" ht="19" x14ac:dyDescent="0.25">
      <c r="A6735" s="7">
        <v>2014</v>
      </c>
      <c r="B6735" s="7" t="s">
        <v>849</v>
      </c>
      <c r="C6735" s="7" t="s">
        <v>6</v>
      </c>
      <c r="D6735" s="24">
        <v>416172.23</v>
      </c>
      <c r="E6735">
        <f>INDEX('B. Store opening dates'!$B$5:$B$2448,MATCH('A. Sales by store'!B6735,'B. Store opening dates'!$A$5:$A$2448,0))</f>
        <v>2006</v>
      </c>
      <c r="F6735" t="str">
        <f t="shared" si="210"/>
        <v>Old</v>
      </c>
      <c r="G6735" t="str">
        <f t="shared" si="211"/>
        <v>Existing</v>
      </c>
    </row>
    <row r="6736" spans="1:7" ht="19" x14ac:dyDescent="0.25">
      <c r="A6736" s="7">
        <v>2015</v>
      </c>
      <c r="B6736" s="7" t="s">
        <v>849</v>
      </c>
      <c r="C6736" s="7" t="s">
        <v>7</v>
      </c>
      <c r="D6736" s="24">
        <v>89197.79</v>
      </c>
      <c r="E6736">
        <f>INDEX('B. Store opening dates'!$B$5:$B$2448,MATCH('A. Sales by store'!B6736,'B. Store opening dates'!$A$5:$A$2448,0))</f>
        <v>2006</v>
      </c>
      <c r="F6736" t="str">
        <f t="shared" si="210"/>
        <v>Old</v>
      </c>
      <c r="G6736" t="str">
        <f t="shared" si="211"/>
        <v>Existing</v>
      </c>
    </row>
    <row r="6737" spans="1:7" ht="19" x14ac:dyDescent="0.25">
      <c r="A6737" s="7">
        <v>2014</v>
      </c>
      <c r="B6737" s="7" t="s">
        <v>849</v>
      </c>
      <c r="C6737" s="7" t="s">
        <v>7</v>
      </c>
      <c r="D6737" s="24">
        <v>94029.88</v>
      </c>
      <c r="E6737">
        <f>INDEX('B. Store opening dates'!$B$5:$B$2448,MATCH('A. Sales by store'!B6737,'B. Store opening dates'!$A$5:$A$2448,0))</f>
        <v>2006</v>
      </c>
      <c r="F6737" t="str">
        <f t="shared" si="210"/>
        <v>Old</v>
      </c>
      <c r="G6737" t="str">
        <f t="shared" si="211"/>
        <v>Existing</v>
      </c>
    </row>
    <row r="6738" spans="1:7" ht="19" x14ac:dyDescent="0.25">
      <c r="A6738" s="7">
        <v>2015</v>
      </c>
      <c r="B6738" s="7" t="s">
        <v>849</v>
      </c>
      <c r="C6738" s="7" t="s">
        <v>8</v>
      </c>
      <c r="D6738" s="24">
        <v>623730.15</v>
      </c>
      <c r="E6738">
        <f>INDEX('B. Store opening dates'!$B$5:$B$2448,MATCH('A. Sales by store'!B6738,'B. Store opening dates'!$A$5:$A$2448,0))</f>
        <v>2006</v>
      </c>
      <c r="F6738" t="str">
        <f t="shared" si="210"/>
        <v>Old</v>
      </c>
      <c r="G6738" t="str">
        <f t="shared" si="211"/>
        <v>Existing</v>
      </c>
    </row>
    <row r="6739" spans="1:7" ht="19" x14ac:dyDescent="0.25">
      <c r="A6739" s="7">
        <v>2014</v>
      </c>
      <c r="B6739" s="7" t="s">
        <v>849</v>
      </c>
      <c r="C6739" s="7" t="s">
        <v>8</v>
      </c>
      <c r="D6739" s="24">
        <v>648645.27</v>
      </c>
      <c r="E6739">
        <f>INDEX('B. Store opening dates'!$B$5:$B$2448,MATCH('A. Sales by store'!B6739,'B. Store opening dates'!$A$5:$A$2448,0))</f>
        <v>2006</v>
      </c>
      <c r="F6739" t="str">
        <f t="shared" si="210"/>
        <v>Old</v>
      </c>
      <c r="G6739" t="str">
        <f t="shared" si="211"/>
        <v>Existing</v>
      </c>
    </row>
    <row r="6740" spans="1:7" ht="19" x14ac:dyDescent="0.25">
      <c r="A6740" s="7">
        <v>2015</v>
      </c>
      <c r="B6740" s="7" t="s">
        <v>850</v>
      </c>
      <c r="C6740" s="7" t="s">
        <v>5</v>
      </c>
      <c r="D6740" s="24">
        <v>616722.81999999995</v>
      </c>
      <c r="E6740">
        <f>INDEX('B. Store opening dates'!$B$5:$B$2448,MATCH('A. Sales by store'!B6740,'B. Store opening dates'!$A$5:$A$2448,0))</f>
        <v>2006</v>
      </c>
      <c r="F6740" t="str">
        <f t="shared" si="210"/>
        <v>Old</v>
      </c>
      <c r="G6740" t="str">
        <f t="shared" si="211"/>
        <v>Existing</v>
      </c>
    </row>
    <row r="6741" spans="1:7" ht="19" x14ac:dyDescent="0.25">
      <c r="A6741" s="7">
        <v>2014</v>
      </c>
      <c r="B6741" s="7" t="s">
        <v>850</v>
      </c>
      <c r="C6741" s="7" t="s">
        <v>5</v>
      </c>
      <c r="D6741" s="24">
        <v>672788.44</v>
      </c>
      <c r="E6741">
        <f>INDEX('B. Store opening dates'!$B$5:$B$2448,MATCH('A. Sales by store'!B6741,'B. Store opening dates'!$A$5:$A$2448,0))</f>
        <v>2006</v>
      </c>
      <c r="F6741" t="str">
        <f t="shared" si="210"/>
        <v>Old</v>
      </c>
      <c r="G6741" t="str">
        <f t="shared" si="211"/>
        <v>Existing</v>
      </c>
    </row>
    <row r="6742" spans="1:7" ht="19" x14ac:dyDescent="0.25">
      <c r="A6742" s="7">
        <v>2015</v>
      </c>
      <c r="B6742" s="7" t="s">
        <v>850</v>
      </c>
      <c r="C6742" s="7" t="s">
        <v>6</v>
      </c>
      <c r="D6742" s="24">
        <v>322882.82</v>
      </c>
      <c r="E6742">
        <f>INDEX('B. Store opening dates'!$B$5:$B$2448,MATCH('A. Sales by store'!B6742,'B. Store opening dates'!$A$5:$A$2448,0))</f>
        <v>2006</v>
      </c>
      <c r="F6742" t="str">
        <f t="shared" si="210"/>
        <v>Old</v>
      </c>
      <c r="G6742" t="str">
        <f t="shared" si="211"/>
        <v>Existing</v>
      </c>
    </row>
    <row r="6743" spans="1:7" ht="19" x14ac:dyDescent="0.25">
      <c r="A6743" s="7">
        <v>2014</v>
      </c>
      <c r="B6743" s="7" t="s">
        <v>850</v>
      </c>
      <c r="C6743" s="7" t="s">
        <v>6</v>
      </c>
      <c r="D6743" s="24">
        <v>233230.65</v>
      </c>
      <c r="E6743">
        <f>INDEX('B. Store opening dates'!$B$5:$B$2448,MATCH('A. Sales by store'!B6743,'B. Store opening dates'!$A$5:$A$2448,0))</f>
        <v>2006</v>
      </c>
      <c r="F6743" t="str">
        <f t="shared" si="210"/>
        <v>Old</v>
      </c>
      <c r="G6743" t="str">
        <f t="shared" si="211"/>
        <v>Existing</v>
      </c>
    </row>
    <row r="6744" spans="1:7" ht="19" x14ac:dyDescent="0.25">
      <c r="A6744" s="7">
        <v>2015</v>
      </c>
      <c r="B6744" s="7" t="s">
        <v>850</v>
      </c>
      <c r="C6744" s="7" t="s">
        <v>7</v>
      </c>
      <c r="D6744" s="24">
        <v>144716.15</v>
      </c>
      <c r="E6744">
        <f>INDEX('B. Store opening dates'!$B$5:$B$2448,MATCH('A. Sales by store'!B6744,'B. Store opening dates'!$A$5:$A$2448,0))</f>
        <v>2006</v>
      </c>
      <c r="F6744" t="str">
        <f t="shared" si="210"/>
        <v>Old</v>
      </c>
      <c r="G6744" t="str">
        <f t="shared" si="211"/>
        <v>Existing</v>
      </c>
    </row>
    <row r="6745" spans="1:7" ht="19" x14ac:dyDescent="0.25">
      <c r="A6745" s="7">
        <v>2014</v>
      </c>
      <c r="B6745" s="7" t="s">
        <v>850</v>
      </c>
      <c r="C6745" s="7" t="s">
        <v>7</v>
      </c>
      <c r="D6745" s="24">
        <v>153359.73000000001</v>
      </c>
      <c r="E6745">
        <f>INDEX('B. Store opening dates'!$B$5:$B$2448,MATCH('A. Sales by store'!B6745,'B. Store opening dates'!$A$5:$A$2448,0))</f>
        <v>2006</v>
      </c>
      <c r="F6745" t="str">
        <f t="shared" si="210"/>
        <v>Old</v>
      </c>
      <c r="G6745" t="str">
        <f t="shared" si="211"/>
        <v>Existing</v>
      </c>
    </row>
    <row r="6746" spans="1:7" ht="19" x14ac:dyDescent="0.25">
      <c r="A6746" s="7">
        <v>2015</v>
      </c>
      <c r="B6746" s="7" t="s">
        <v>850</v>
      </c>
      <c r="C6746" s="7" t="s">
        <v>8</v>
      </c>
      <c r="D6746" s="24">
        <v>488010.26</v>
      </c>
      <c r="E6746">
        <f>INDEX('B. Store opening dates'!$B$5:$B$2448,MATCH('A. Sales by store'!B6746,'B. Store opening dates'!$A$5:$A$2448,0))</f>
        <v>2006</v>
      </c>
      <c r="F6746" t="str">
        <f t="shared" si="210"/>
        <v>Old</v>
      </c>
      <c r="G6746" t="str">
        <f t="shared" si="211"/>
        <v>Existing</v>
      </c>
    </row>
    <row r="6747" spans="1:7" ht="19" x14ac:dyDescent="0.25">
      <c r="A6747" s="7">
        <v>2014</v>
      </c>
      <c r="B6747" s="7" t="s">
        <v>850</v>
      </c>
      <c r="C6747" s="7" t="s">
        <v>8</v>
      </c>
      <c r="D6747" s="24">
        <v>503199.35</v>
      </c>
      <c r="E6747">
        <f>INDEX('B. Store opening dates'!$B$5:$B$2448,MATCH('A. Sales by store'!B6747,'B. Store opening dates'!$A$5:$A$2448,0))</f>
        <v>2006</v>
      </c>
      <c r="F6747" t="str">
        <f t="shared" si="210"/>
        <v>Old</v>
      </c>
      <c r="G6747" t="str">
        <f t="shared" si="211"/>
        <v>Existing</v>
      </c>
    </row>
    <row r="6748" spans="1:7" ht="19" x14ac:dyDescent="0.25">
      <c r="A6748" s="7">
        <v>2015</v>
      </c>
      <c r="B6748" s="7" t="s">
        <v>851</v>
      </c>
      <c r="C6748" s="7" t="s">
        <v>5</v>
      </c>
      <c r="D6748" s="24">
        <v>731836.82</v>
      </c>
      <c r="E6748">
        <f>INDEX('B. Store opening dates'!$B$5:$B$2448,MATCH('A. Sales by store'!B6748,'B. Store opening dates'!$A$5:$A$2448,0))</f>
        <v>2006</v>
      </c>
      <c r="F6748" t="str">
        <f t="shared" si="210"/>
        <v>Old</v>
      </c>
      <c r="G6748" t="str">
        <f t="shared" si="211"/>
        <v>Existing</v>
      </c>
    </row>
    <row r="6749" spans="1:7" ht="19" x14ac:dyDescent="0.25">
      <c r="A6749" s="7">
        <v>2014</v>
      </c>
      <c r="B6749" s="7" t="s">
        <v>851</v>
      </c>
      <c r="C6749" s="7" t="s">
        <v>5</v>
      </c>
      <c r="D6749" s="24">
        <v>795821.48</v>
      </c>
      <c r="E6749">
        <f>INDEX('B. Store opening dates'!$B$5:$B$2448,MATCH('A. Sales by store'!B6749,'B. Store opening dates'!$A$5:$A$2448,0))</f>
        <v>2006</v>
      </c>
      <c r="F6749" t="str">
        <f t="shared" si="210"/>
        <v>Old</v>
      </c>
      <c r="G6749" t="str">
        <f t="shared" si="211"/>
        <v>Existing</v>
      </c>
    </row>
    <row r="6750" spans="1:7" ht="19" x14ac:dyDescent="0.25">
      <c r="A6750" s="7">
        <v>2015</v>
      </c>
      <c r="B6750" s="7" t="s">
        <v>851</v>
      </c>
      <c r="C6750" s="7" t="s">
        <v>6</v>
      </c>
      <c r="D6750" s="24">
        <v>437574.07</v>
      </c>
      <c r="E6750">
        <f>INDEX('B. Store opening dates'!$B$5:$B$2448,MATCH('A. Sales by store'!B6750,'B. Store opening dates'!$A$5:$A$2448,0))</f>
        <v>2006</v>
      </c>
      <c r="F6750" t="str">
        <f t="shared" si="210"/>
        <v>Old</v>
      </c>
      <c r="G6750" t="str">
        <f t="shared" si="211"/>
        <v>Existing</v>
      </c>
    </row>
    <row r="6751" spans="1:7" ht="19" x14ac:dyDescent="0.25">
      <c r="A6751" s="7">
        <v>2014</v>
      </c>
      <c r="B6751" s="7" t="s">
        <v>851</v>
      </c>
      <c r="C6751" s="7" t="s">
        <v>6</v>
      </c>
      <c r="D6751" s="24">
        <v>305638.68</v>
      </c>
      <c r="E6751">
        <f>INDEX('B. Store opening dates'!$B$5:$B$2448,MATCH('A. Sales by store'!B6751,'B. Store opening dates'!$A$5:$A$2448,0))</f>
        <v>2006</v>
      </c>
      <c r="F6751" t="str">
        <f t="shared" si="210"/>
        <v>Old</v>
      </c>
      <c r="G6751" t="str">
        <f t="shared" si="211"/>
        <v>Existing</v>
      </c>
    </row>
    <row r="6752" spans="1:7" ht="19" x14ac:dyDescent="0.25">
      <c r="A6752" s="7">
        <v>2015</v>
      </c>
      <c r="B6752" s="7" t="s">
        <v>851</v>
      </c>
      <c r="C6752" s="7" t="s">
        <v>7</v>
      </c>
      <c r="D6752" s="24">
        <v>143978.07</v>
      </c>
      <c r="E6752">
        <f>INDEX('B. Store opening dates'!$B$5:$B$2448,MATCH('A. Sales by store'!B6752,'B. Store opening dates'!$A$5:$A$2448,0))</f>
        <v>2006</v>
      </c>
      <c r="F6752" t="str">
        <f t="shared" si="210"/>
        <v>Old</v>
      </c>
      <c r="G6752" t="str">
        <f t="shared" si="211"/>
        <v>Existing</v>
      </c>
    </row>
    <row r="6753" spans="1:7" ht="19" x14ac:dyDescent="0.25">
      <c r="A6753" s="7">
        <v>2014</v>
      </c>
      <c r="B6753" s="7" t="s">
        <v>851</v>
      </c>
      <c r="C6753" s="7" t="s">
        <v>7</v>
      </c>
      <c r="D6753" s="24">
        <v>153226.59</v>
      </c>
      <c r="E6753">
        <f>INDEX('B. Store opening dates'!$B$5:$B$2448,MATCH('A. Sales by store'!B6753,'B. Store opening dates'!$A$5:$A$2448,0))</f>
        <v>2006</v>
      </c>
      <c r="F6753" t="str">
        <f t="shared" si="210"/>
        <v>Old</v>
      </c>
      <c r="G6753" t="str">
        <f t="shared" si="211"/>
        <v>Existing</v>
      </c>
    </row>
    <row r="6754" spans="1:7" ht="19" x14ac:dyDescent="0.25">
      <c r="A6754" s="7">
        <v>2015</v>
      </c>
      <c r="B6754" s="7" t="s">
        <v>851</v>
      </c>
      <c r="C6754" s="7" t="s">
        <v>8</v>
      </c>
      <c r="D6754" s="24">
        <v>789370.53</v>
      </c>
      <c r="E6754">
        <f>INDEX('B. Store opening dates'!$B$5:$B$2448,MATCH('A. Sales by store'!B6754,'B. Store opening dates'!$A$5:$A$2448,0))</f>
        <v>2006</v>
      </c>
      <c r="F6754" t="str">
        <f t="shared" si="210"/>
        <v>Old</v>
      </c>
      <c r="G6754" t="str">
        <f t="shared" si="211"/>
        <v>Existing</v>
      </c>
    </row>
    <row r="6755" spans="1:7" ht="19" x14ac:dyDescent="0.25">
      <c r="A6755" s="7">
        <v>2014</v>
      </c>
      <c r="B6755" s="7" t="s">
        <v>851</v>
      </c>
      <c r="C6755" s="7" t="s">
        <v>8</v>
      </c>
      <c r="D6755" s="24">
        <v>812753.62</v>
      </c>
      <c r="E6755">
        <f>INDEX('B. Store opening dates'!$B$5:$B$2448,MATCH('A. Sales by store'!B6755,'B. Store opening dates'!$A$5:$A$2448,0))</f>
        <v>2006</v>
      </c>
      <c r="F6755" t="str">
        <f t="shared" si="210"/>
        <v>Old</v>
      </c>
      <c r="G6755" t="str">
        <f t="shared" si="211"/>
        <v>Existing</v>
      </c>
    </row>
    <row r="6756" spans="1:7" ht="19" x14ac:dyDescent="0.25">
      <c r="A6756" s="7">
        <v>2015</v>
      </c>
      <c r="B6756" s="7" t="s">
        <v>852</v>
      </c>
      <c r="C6756" s="7" t="s">
        <v>5</v>
      </c>
      <c r="D6756" s="24">
        <v>640525.48</v>
      </c>
      <c r="E6756">
        <f>INDEX('B. Store opening dates'!$B$5:$B$2448,MATCH('A. Sales by store'!B6756,'B. Store opening dates'!$A$5:$A$2448,0))</f>
        <v>2006</v>
      </c>
      <c r="F6756" t="str">
        <f t="shared" si="210"/>
        <v>Old</v>
      </c>
      <c r="G6756" t="str">
        <f t="shared" si="211"/>
        <v>Existing</v>
      </c>
    </row>
    <row r="6757" spans="1:7" ht="19" x14ac:dyDescent="0.25">
      <c r="A6757" s="7">
        <v>2014</v>
      </c>
      <c r="B6757" s="7" t="s">
        <v>852</v>
      </c>
      <c r="C6757" s="7" t="s">
        <v>5</v>
      </c>
      <c r="D6757" s="24">
        <v>698595.18</v>
      </c>
      <c r="E6757">
        <f>INDEX('B. Store opening dates'!$B$5:$B$2448,MATCH('A. Sales by store'!B6757,'B. Store opening dates'!$A$5:$A$2448,0))</f>
        <v>2006</v>
      </c>
      <c r="F6757" t="str">
        <f t="shared" si="210"/>
        <v>Old</v>
      </c>
      <c r="G6757" t="str">
        <f t="shared" si="211"/>
        <v>Existing</v>
      </c>
    </row>
    <row r="6758" spans="1:7" ht="19" x14ac:dyDescent="0.25">
      <c r="A6758" s="7">
        <v>2015</v>
      </c>
      <c r="B6758" s="7" t="s">
        <v>852</v>
      </c>
      <c r="C6758" s="7" t="s">
        <v>6</v>
      </c>
      <c r="D6758" s="24">
        <v>404555.82</v>
      </c>
      <c r="E6758">
        <f>INDEX('B. Store opening dates'!$B$5:$B$2448,MATCH('A. Sales by store'!B6758,'B. Store opening dates'!$A$5:$A$2448,0))</f>
        <v>2006</v>
      </c>
      <c r="F6758" t="str">
        <f t="shared" si="210"/>
        <v>Old</v>
      </c>
      <c r="G6758" t="str">
        <f t="shared" si="211"/>
        <v>Existing</v>
      </c>
    </row>
    <row r="6759" spans="1:7" ht="19" x14ac:dyDescent="0.25">
      <c r="A6759" s="7">
        <v>2014</v>
      </c>
      <c r="B6759" s="7" t="s">
        <v>852</v>
      </c>
      <c r="C6759" s="7" t="s">
        <v>6</v>
      </c>
      <c r="D6759" s="24">
        <v>289704.56</v>
      </c>
      <c r="E6759">
        <f>INDEX('B. Store opening dates'!$B$5:$B$2448,MATCH('A. Sales by store'!B6759,'B. Store opening dates'!$A$5:$A$2448,0))</f>
        <v>2006</v>
      </c>
      <c r="F6759" t="str">
        <f t="shared" si="210"/>
        <v>Old</v>
      </c>
      <c r="G6759" t="str">
        <f t="shared" si="211"/>
        <v>Existing</v>
      </c>
    </row>
    <row r="6760" spans="1:7" ht="19" x14ac:dyDescent="0.25">
      <c r="A6760" s="7">
        <v>2015</v>
      </c>
      <c r="B6760" s="7" t="s">
        <v>852</v>
      </c>
      <c r="C6760" s="7" t="s">
        <v>7</v>
      </c>
      <c r="D6760" s="24">
        <v>211357.26</v>
      </c>
      <c r="E6760">
        <f>INDEX('B. Store opening dates'!$B$5:$B$2448,MATCH('A. Sales by store'!B6760,'B. Store opening dates'!$A$5:$A$2448,0))</f>
        <v>2006</v>
      </c>
      <c r="F6760" t="str">
        <f t="shared" si="210"/>
        <v>Old</v>
      </c>
      <c r="G6760" t="str">
        <f t="shared" si="211"/>
        <v>Existing</v>
      </c>
    </row>
    <row r="6761" spans="1:7" ht="19" x14ac:dyDescent="0.25">
      <c r="A6761" s="7">
        <v>2014</v>
      </c>
      <c r="B6761" s="7" t="s">
        <v>852</v>
      </c>
      <c r="C6761" s="7" t="s">
        <v>7</v>
      </c>
      <c r="D6761" s="24">
        <v>224475.88</v>
      </c>
      <c r="E6761">
        <f>INDEX('B. Store opening dates'!$B$5:$B$2448,MATCH('A. Sales by store'!B6761,'B. Store opening dates'!$A$5:$A$2448,0))</f>
        <v>2006</v>
      </c>
      <c r="F6761" t="str">
        <f t="shared" si="210"/>
        <v>Old</v>
      </c>
      <c r="G6761" t="str">
        <f t="shared" si="211"/>
        <v>Existing</v>
      </c>
    </row>
    <row r="6762" spans="1:7" ht="19" x14ac:dyDescent="0.25">
      <c r="A6762" s="7">
        <v>2015</v>
      </c>
      <c r="B6762" s="7" t="s">
        <v>852</v>
      </c>
      <c r="C6762" s="7" t="s">
        <v>8</v>
      </c>
      <c r="D6762" s="24">
        <v>755129.32</v>
      </c>
      <c r="E6762">
        <f>INDEX('B. Store opening dates'!$B$5:$B$2448,MATCH('A. Sales by store'!B6762,'B. Store opening dates'!$A$5:$A$2448,0))</f>
        <v>2006</v>
      </c>
      <c r="F6762" t="str">
        <f t="shared" si="210"/>
        <v>Old</v>
      </c>
      <c r="G6762" t="str">
        <f t="shared" si="211"/>
        <v>Existing</v>
      </c>
    </row>
    <row r="6763" spans="1:7" ht="19" x14ac:dyDescent="0.25">
      <c r="A6763" s="7">
        <v>2014</v>
      </c>
      <c r="B6763" s="7" t="s">
        <v>852</v>
      </c>
      <c r="C6763" s="7" t="s">
        <v>8</v>
      </c>
      <c r="D6763" s="24">
        <v>785482.85</v>
      </c>
      <c r="E6763">
        <f>INDEX('B. Store opening dates'!$B$5:$B$2448,MATCH('A. Sales by store'!B6763,'B. Store opening dates'!$A$5:$A$2448,0))</f>
        <v>2006</v>
      </c>
      <c r="F6763" t="str">
        <f t="shared" si="210"/>
        <v>Old</v>
      </c>
      <c r="G6763" t="str">
        <f t="shared" si="211"/>
        <v>Existing</v>
      </c>
    </row>
    <row r="6764" spans="1:7" ht="19" x14ac:dyDescent="0.25">
      <c r="A6764" s="7">
        <v>2015</v>
      </c>
      <c r="B6764" s="7" t="s">
        <v>853</v>
      </c>
      <c r="C6764" s="7" t="s">
        <v>5</v>
      </c>
      <c r="D6764" s="24">
        <v>709786.49</v>
      </c>
      <c r="E6764">
        <f>INDEX('B. Store opening dates'!$B$5:$B$2448,MATCH('A. Sales by store'!B6764,'B. Store opening dates'!$A$5:$A$2448,0))</f>
        <v>2006</v>
      </c>
      <c r="F6764" t="str">
        <f t="shared" si="210"/>
        <v>Old</v>
      </c>
      <c r="G6764" t="str">
        <f t="shared" si="211"/>
        <v>Existing</v>
      </c>
    </row>
    <row r="6765" spans="1:7" ht="19" x14ac:dyDescent="0.25">
      <c r="A6765" s="7">
        <v>2014</v>
      </c>
      <c r="B6765" s="7" t="s">
        <v>853</v>
      </c>
      <c r="C6765" s="7" t="s">
        <v>5</v>
      </c>
      <c r="D6765" s="24">
        <v>786476.3</v>
      </c>
      <c r="E6765">
        <f>INDEX('B. Store opening dates'!$B$5:$B$2448,MATCH('A. Sales by store'!B6765,'B. Store opening dates'!$A$5:$A$2448,0))</f>
        <v>2006</v>
      </c>
      <c r="F6765" t="str">
        <f t="shared" si="210"/>
        <v>Old</v>
      </c>
      <c r="G6765" t="str">
        <f t="shared" si="211"/>
        <v>Existing</v>
      </c>
    </row>
    <row r="6766" spans="1:7" ht="19" x14ac:dyDescent="0.25">
      <c r="A6766" s="7">
        <v>2015</v>
      </c>
      <c r="B6766" s="7" t="s">
        <v>853</v>
      </c>
      <c r="C6766" s="7" t="s">
        <v>6</v>
      </c>
      <c r="D6766" s="24">
        <v>490536.79</v>
      </c>
      <c r="E6766">
        <f>INDEX('B. Store opening dates'!$B$5:$B$2448,MATCH('A. Sales by store'!B6766,'B. Store opening dates'!$A$5:$A$2448,0))</f>
        <v>2006</v>
      </c>
      <c r="F6766" t="str">
        <f t="shared" si="210"/>
        <v>Old</v>
      </c>
      <c r="G6766" t="str">
        <f t="shared" si="211"/>
        <v>Existing</v>
      </c>
    </row>
    <row r="6767" spans="1:7" ht="19" x14ac:dyDescent="0.25">
      <c r="A6767" s="7">
        <v>2014</v>
      </c>
      <c r="B6767" s="7" t="s">
        <v>853</v>
      </c>
      <c r="C6767" s="7" t="s">
        <v>6</v>
      </c>
      <c r="D6767" s="24">
        <v>359928.79</v>
      </c>
      <c r="E6767">
        <f>INDEX('B. Store opening dates'!$B$5:$B$2448,MATCH('A. Sales by store'!B6767,'B. Store opening dates'!$A$5:$A$2448,0))</f>
        <v>2006</v>
      </c>
      <c r="F6767" t="str">
        <f t="shared" si="210"/>
        <v>Old</v>
      </c>
      <c r="G6767" t="str">
        <f t="shared" si="211"/>
        <v>Existing</v>
      </c>
    </row>
    <row r="6768" spans="1:7" ht="19" x14ac:dyDescent="0.25">
      <c r="A6768" s="7">
        <v>2015</v>
      </c>
      <c r="B6768" s="7" t="s">
        <v>853</v>
      </c>
      <c r="C6768" s="7" t="s">
        <v>7</v>
      </c>
      <c r="D6768" s="24">
        <v>145820.73000000001</v>
      </c>
      <c r="E6768">
        <f>INDEX('B. Store opening dates'!$B$5:$B$2448,MATCH('A. Sales by store'!B6768,'B. Store opening dates'!$A$5:$A$2448,0))</f>
        <v>2006</v>
      </c>
      <c r="F6768" t="str">
        <f t="shared" si="210"/>
        <v>Old</v>
      </c>
      <c r="G6768" t="str">
        <f t="shared" si="211"/>
        <v>Existing</v>
      </c>
    </row>
    <row r="6769" spans="1:7" ht="19" x14ac:dyDescent="0.25">
      <c r="A6769" s="7">
        <v>2014</v>
      </c>
      <c r="B6769" s="7" t="s">
        <v>853</v>
      </c>
      <c r="C6769" s="7" t="s">
        <v>7</v>
      </c>
      <c r="D6769" s="24">
        <v>154514.07</v>
      </c>
      <c r="E6769">
        <f>INDEX('B. Store opening dates'!$B$5:$B$2448,MATCH('A. Sales by store'!B6769,'B. Store opening dates'!$A$5:$A$2448,0))</f>
        <v>2006</v>
      </c>
      <c r="F6769" t="str">
        <f t="shared" si="210"/>
        <v>Old</v>
      </c>
      <c r="G6769" t="str">
        <f t="shared" si="211"/>
        <v>Existing</v>
      </c>
    </row>
    <row r="6770" spans="1:7" ht="19" x14ac:dyDescent="0.25">
      <c r="A6770" s="7">
        <v>2015</v>
      </c>
      <c r="B6770" s="7" t="s">
        <v>853</v>
      </c>
      <c r="C6770" s="7" t="s">
        <v>8</v>
      </c>
      <c r="D6770" s="24">
        <v>651058.54</v>
      </c>
      <c r="E6770">
        <f>INDEX('B. Store opening dates'!$B$5:$B$2448,MATCH('A. Sales by store'!B6770,'B. Store opening dates'!$A$5:$A$2448,0))</f>
        <v>2006</v>
      </c>
      <c r="F6770" t="str">
        <f t="shared" si="210"/>
        <v>Old</v>
      </c>
      <c r="G6770" t="str">
        <f t="shared" si="211"/>
        <v>Existing</v>
      </c>
    </row>
    <row r="6771" spans="1:7" ht="19" x14ac:dyDescent="0.25">
      <c r="A6771" s="7">
        <v>2014</v>
      </c>
      <c r="B6771" s="7" t="s">
        <v>853</v>
      </c>
      <c r="C6771" s="7" t="s">
        <v>8</v>
      </c>
      <c r="D6771" s="24">
        <v>669838.06999999995</v>
      </c>
      <c r="E6771">
        <f>INDEX('B. Store opening dates'!$B$5:$B$2448,MATCH('A. Sales by store'!B6771,'B. Store opening dates'!$A$5:$A$2448,0))</f>
        <v>2006</v>
      </c>
      <c r="F6771" t="str">
        <f t="shared" si="210"/>
        <v>Old</v>
      </c>
      <c r="G6771" t="str">
        <f t="shared" si="211"/>
        <v>Existing</v>
      </c>
    </row>
    <row r="6772" spans="1:7" ht="19" x14ac:dyDescent="0.25">
      <c r="A6772" s="7">
        <v>2015</v>
      </c>
      <c r="B6772" s="7" t="s">
        <v>854</v>
      </c>
      <c r="C6772" s="7" t="s">
        <v>5</v>
      </c>
      <c r="D6772" s="24">
        <v>495344.69</v>
      </c>
      <c r="E6772">
        <f>INDEX('B. Store opening dates'!$B$5:$B$2448,MATCH('A. Sales by store'!B6772,'B. Store opening dates'!$A$5:$A$2448,0))</f>
        <v>2006</v>
      </c>
      <c r="F6772" t="str">
        <f t="shared" si="210"/>
        <v>Old</v>
      </c>
      <c r="G6772" t="str">
        <f t="shared" si="211"/>
        <v>Existing</v>
      </c>
    </row>
    <row r="6773" spans="1:7" ht="19" x14ac:dyDescent="0.25">
      <c r="A6773" s="7">
        <v>2014</v>
      </c>
      <c r="B6773" s="7" t="s">
        <v>854</v>
      </c>
      <c r="C6773" s="7" t="s">
        <v>5</v>
      </c>
      <c r="D6773" s="24">
        <v>542771.67000000004</v>
      </c>
      <c r="E6773">
        <f>INDEX('B. Store opening dates'!$B$5:$B$2448,MATCH('A. Sales by store'!B6773,'B. Store opening dates'!$A$5:$A$2448,0))</f>
        <v>2006</v>
      </c>
      <c r="F6773" t="str">
        <f t="shared" si="210"/>
        <v>Old</v>
      </c>
      <c r="G6773" t="str">
        <f t="shared" si="211"/>
        <v>Existing</v>
      </c>
    </row>
    <row r="6774" spans="1:7" ht="19" x14ac:dyDescent="0.25">
      <c r="A6774" s="7">
        <v>2015</v>
      </c>
      <c r="B6774" s="7" t="s">
        <v>854</v>
      </c>
      <c r="C6774" s="7" t="s">
        <v>6</v>
      </c>
      <c r="D6774" s="24">
        <v>332545.08</v>
      </c>
      <c r="E6774">
        <f>INDEX('B. Store opening dates'!$B$5:$B$2448,MATCH('A. Sales by store'!B6774,'B. Store opening dates'!$A$5:$A$2448,0))</f>
        <v>2006</v>
      </c>
      <c r="F6774" t="str">
        <f t="shared" si="210"/>
        <v>Old</v>
      </c>
      <c r="G6774" t="str">
        <f t="shared" si="211"/>
        <v>Existing</v>
      </c>
    </row>
    <row r="6775" spans="1:7" ht="19" x14ac:dyDescent="0.25">
      <c r="A6775" s="7">
        <v>2014</v>
      </c>
      <c r="B6775" s="7" t="s">
        <v>854</v>
      </c>
      <c r="C6775" s="7" t="s">
        <v>6</v>
      </c>
      <c r="D6775" s="24">
        <v>236022.37</v>
      </c>
      <c r="E6775">
        <f>INDEX('B. Store opening dates'!$B$5:$B$2448,MATCH('A. Sales by store'!B6775,'B. Store opening dates'!$A$5:$A$2448,0))</f>
        <v>2006</v>
      </c>
      <c r="F6775" t="str">
        <f t="shared" si="210"/>
        <v>Old</v>
      </c>
      <c r="G6775" t="str">
        <f t="shared" si="211"/>
        <v>Existing</v>
      </c>
    </row>
    <row r="6776" spans="1:7" ht="19" x14ac:dyDescent="0.25">
      <c r="A6776" s="7">
        <v>2015</v>
      </c>
      <c r="B6776" s="7" t="s">
        <v>854</v>
      </c>
      <c r="C6776" s="7" t="s">
        <v>7</v>
      </c>
      <c r="D6776" s="24">
        <v>63834.75</v>
      </c>
      <c r="E6776">
        <f>INDEX('B. Store opening dates'!$B$5:$B$2448,MATCH('A. Sales by store'!B6776,'B. Store opening dates'!$A$5:$A$2448,0))</f>
        <v>2006</v>
      </c>
      <c r="F6776" t="str">
        <f t="shared" si="210"/>
        <v>Old</v>
      </c>
      <c r="G6776" t="str">
        <f t="shared" si="211"/>
        <v>Existing</v>
      </c>
    </row>
    <row r="6777" spans="1:7" ht="19" x14ac:dyDescent="0.25">
      <c r="A6777" s="7">
        <v>2014</v>
      </c>
      <c r="B6777" s="7" t="s">
        <v>854</v>
      </c>
      <c r="C6777" s="7" t="s">
        <v>7</v>
      </c>
      <c r="D6777" s="24">
        <v>66758.78</v>
      </c>
      <c r="E6777">
        <f>INDEX('B. Store opening dates'!$B$5:$B$2448,MATCH('A. Sales by store'!B6777,'B. Store opening dates'!$A$5:$A$2448,0))</f>
        <v>2006</v>
      </c>
      <c r="F6777" t="str">
        <f t="shared" si="210"/>
        <v>Old</v>
      </c>
      <c r="G6777" t="str">
        <f t="shared" si="211"/>
        <v>Existing</v>
      </c>
    </row>
    <row r="6778" spans="1:7" ht="19" x14ac:dyDescent="0.25">
      <c r="A6778" s="7">
        <v>2015</v>
      </c>
      <c r="B6778" s="7" t="s">
        <v>854</v>
      </c>
      <c r="C6778" s="7" t="s">
        <v>8</v>
      </c>
      <c r="D6778" s="24">
        <v>655128.76</v>
      </c>
      <c r="E6778">
        <f>INDEX('B. Store opening dates'!$B$5:$B$2448,MATCH('A. Sales by store'!B6778,'B. Store opening dates'!$A$5:$A$2448,0))</f>
        <v>2006</v>
      </c>
      <c r="F6778" t="str">
        <f t="shared" si="210"/>
        <v>Old</v>
      </c>
      <c r="G6778" t="str">
        <f t="shared" si="211"/>
        <v>Existing</v>
      </c>
    </row>
    <row r="6779" spans="1:7" ht="19" x14ac:dyDescent="0.25">
      <c r="A6779" s="7">
        <v>2014</v>
      </c>
      <c r="B6779" s="7" t="s">
        <v>854</v>
      </c>
      <c r="C6779" s="7" t="s">
        <v>8</v>
      </c>
      <c r="D6779" s="24">
        <v>677888.07</v>
      </c>
      <c r="E6779">
        <f>INDEX('B. Store opening dates'!$B$5:$B$2448,MATCH('A. Sales by store'!B6779,'B. Store opening dates'!$A$5:$A$2448,0))</f>
        <v>2006</v>
      </c>
      <c r="F6779" t="str">
        <f t="shared" si="210"/>
        <v>Old</v>
      </c>
      <c r="G6779" t="str">
        <f t="shared" si="211"/>
        <v>Existing</v>
      </c>
    </row>
    <row r="6780" spans="1:7" ht="19" x14ac:dyDescent="0.25">
      <c r="A6780" s="7">
        <v>2015</v>
      </c>
      <c r="B6780" s="7" t="s">
        <v>855</v>
      </c>
      <c r="C6780" s="7" t="s">
        <v>5</v>
      </c>
      <c r="D6780" s="24">
        <v>523210.29</v>
      </c>
      <c r="E6780">
        <f>INDEX('B. Store opening dates'!$B$5:$B$2448,MATCH('A. Sales by store'!B6780,'B. Store opening dates'!$A$5:$A$2448,0))</f>
        <v>2006</v>
      </c>
      <c r="F6780" t="str">
        <f t="shared" si="210"/>
        <v>Old</v>
      </c>
      <c r="G6780" t="str">
        <f t="shared" si="211"/>
        <v>Existing</v>
      </c>
    </row>
    <row r="6781" spans="1:7" ht="19" x14ac:dyDescent="0.25">
      <c r="A6781" s="7">
        <v>2014</v>
      </c>
      <c r="B6781" s="7" t="s">
        <v>855</v>
      </c>
      <c r="C6781" s="7" t="s">
        <v>5</v>
      </c>
      <c r="D6781" s="24">
        <v>569818.56000000006</v>
      </c>
      <c r="E6781">
        <f>INDEX('B. Store opening dates'!$B$5:$B$2448,MATCH('A. Sales by store'!B6781,'B. Store opening dates'!$A$5:$A$2448,0))</f>
        <v>2006</v>
      </c>
      <c r="F6781" t="str">
        <f t="shared" si="210"/>
        <v>Old</v>
      </c>
      <c r="G6781" t="str">
        <f t="shared" si="211"/>
        <v>Existing</v>
      </c>
    </row>
    <row r="6782" spans="1:7" ht="19" x14ac:dyDescent="0.25">
      <c r="A6782" s="7">
        <v>2015</v>
      </c>
      <c r="B6782" s="7" t="s">
        <v>855</v>
      </c>
      <c r="C6782" s="7" t="s">
        <v>6</v>
      </c>
      <c r="D6782" s="24">
        <v>463271.35</v>
      </c>
      <c r="E6782">
        <f>INDEX('B. Store opening dates'!$B$5:$B$2448,MATCH('A. Sales by store'!B6782,'B. Store opening dates'!$A$5:$A$2448,0))</f>
        <v>2006</v>
      </c>
      <c r="F6782" t="str">
        <f t="shared" si="210"/>
        <v>Old</v>
      </c>
      <c r="G6782" t="str">
        <f t="shared" si="211"/>
        <v>Existing</v>
      </c>
    </row>
    <row r="6783" spans="1:7" ht="19" x14ac:dyDescent="0.25">
      <c r="A6783" s="7">
        <v>2014</v>
      </c>
      <c r="B6783" s="7" t="s">
        <v>855</v>
      </c>
      <c r="C6783" s="7" t="s">
        <v>6</v>
      </c>
      <c r="D6783" s="24">
        <v>324053.25</v>
      </c>
      <c r="E6783">
        <f>INDEX('B. Store opening dates'!$B$5:$B$2448,MATCH('A. Sales by store'!B6783,'B. Store opening dates'!$A$5:$A$2448,0))</f>
        <v>2006</v>
      </c>
      <c r="F6783" t="str">
        <f t="shared" si="210"/>
        <v>Old</v>
      </c>
      <c r="G6783" t="str">
        <f t="shared" si="211"/>
        <v>Existing</v>
      </c>
    </row>
    <row r="6784" spans="1:7" ht="19" x14ac:dyDescent="0.25">
      <c r="A6784" s="7">
        <v>2015</v>
      </c>
      <c r="B6784" s="7" t="s">
        <v>855</v>
      </c>
      <c r="C6784" s="7" t="s">
        <v>7</v>
      </c>
      <c r="D6784" s="24">
        <v>88925.58</v>
      </c>
      <c r="E6784">
        <f>INDEX('B. Store opening dates'!$B$5:$B$2448,MATCH('A. Sales by store'!B6784,'B. Store opening dates'!$A$5:$A$2448,0))</f>
        <v>2006</v>
      </c>
      <c r="F6784" t="str">
        <f t="shared" si="210"/>
        <v>Old</v>
      </c>
      <c r="G6784" t="str">
        <f t="shared" si="211"/>
        <v>Existing</v>
      </c>
    </row>
    <row r="6785" spans="1:7" ht="19" x14ac:dyDescent="0.25">
      <c r="A6785" s="7">
        <v>2014</v>
      </c>
      <c r="B6785" s="7" t="s">
        <v>855</v>
      </c>
      <c r="C6785" s="7" t="s">
        <v>7</v>
      </c>
      <c r="D6785" s="24">
        <v>93669.1</v>
      </c>
      <c r="E6785">
        <f>INDEX('B. Store opening dates'!$B$5:$B$2448,MATCH('A. Sales by store'!B6785,'B. Store opening dates'!$A$5:$A$2448,0))</f>
        <v>2006</v>
      </c>
      <c r="F6785" t="str">
        <f t="shared" si="210"/>
        <v>Old</v>
      </c>
      <c r="G6785" t="str">
        <f t="shared" si="211"/>
        <v>Existing</v>
      </c>
    </row>
    <row r="6786" spans="1:7" ht="19" x14ac:dyDescent="0.25">
      <c r="A6786" s="7">
        <v>2015</v>
      </c>
      <c r="B6786" s="7" t="s">
        <v>855</v>
      </c>
      <c r="C6786" s="7" t="s">
        <v>8</v>
      </c>
      <c r="D6786" s="24">
        <v>628349.48</v>
      </c>
      <c r="E6786">
        <f>INDEX('B. Store opening dates'!$B$5:$B$2448,MATCH('A. Sales by store'!B6786,'B. Store opening dates'!$A$5:$A$2448,0))</f>
        <v>2006</v>
      </c>
      <c r="F6786" t="str">
        <f t="shared" si="210"/>
        <v>Old</v>
      </c>
      <c r="G6786" t="str">
        <f t="shared" si="211"/>
        <v>Existing</v>
      </c>
    </row>
    <row r="6787" spans="1:7" ht="19" x14ac:dyDescent="0.25">
      <c r="A6787" s="7">
        <v>2014</v>
      </c>
      <c r="B6787" s="7" t="s">
        <v>855</v>
      </c>
      <c r="C6787" s="7" t="s">
        <v>8</v>
      </c>
      <c r="D6787" s="24">
        <v>646966.63</v>
      </c>
      <c r="E6787">
        <f>INDEX('B. Store opening dates'!$B$5:$B$2448,MATCH('A. Sales by store'!B6787,'B. Store opening dates'!$A$5:$A$2448,0))</f>
        <v>2006</v>
      </c>
      <c r="F6787" t="str">
        <f t="shared" si="210"/>
        <v>Old</v>
      </c>
      <c r="G6787" t="str">
        <f t="shared" si="211"/>
        <v>Existing</v>
      </c>
    </row>
    <row r="6788" spans="1:7" ht="19" x14ac:dyDescent="0.25">
      <c r="A6788" s="7">
        <v>2015</v>
      </c>
      <c r="B6788" s="7" t="s">
        <v>856</v>
      </c>
      <c r="C6788" s="7" t="s">
        <v>5</v>
      </c>
      <c r="D6788" s="24">
        <v>542960.23</v>
      </c>
      <c r="E6788">
        <f>INDEX('B. Store opening dates'!$B$5:$B$2448,MATCH('A. Sales by store'!B6788,'B. Store opening dates'!$A$5:$A$2448,0))</f>
        <v>2006</v>
      </c>
      <c r="F6788" t="str">
        <f t="shared" si="210"/>
        <v>Old</v>
      </c>
      <c r="G6788" t="str">
        <f t="shared" si="211"/>
        <v>Existing</v>
      </c>
    </row>
    <row r="6789" spans="1:7" ht="19" x14ac:dyDescent="0.25">
      <c r="A6789" s="7">
        <v>2014</v>
      </c>
      <c r="B6789" s="7" t="s">
        <v>856</v>
      </c>
      <c r="C6789" s="7" t="s">
        <v>5</v>
      </c>
      <c r="D6789" s="24">
        <v>590575.43999999994</v>
      </c>
      <c r="E6789">
        <f>INDEX('B. Store opening dates'!$B$5:$B$2448,MATCH('A. Sales by store'!B6789,'B. Store opening dates'!$A$5:$A$2448,0))</f>
        <v>2006</v>
      </c>
      <c r="F6789" t="str">
        <f t="shared" ref="F6789:F6852" si="212">IF(A6789 = 2015, IF(E6789&lt; 2015, "Old","New"),IF(E6789 &lt; 2014, "Old","New"))</f>
        <v>Old</v>
      </c>
      <c r="G6789" t="str">
        <f t="shared" ref="G6789:G6852" si="213">IF(A6789 = 2015, IF(E6789&lt; 2015, "Existing","New"),"Existing")</f>
        <v>Existing</v>
      </c>
    </row>
    <row r="6790" spans="1:7" ht="19" x14ac:dyDescent="0.25">
      <c r="A6790" s="7">
        <v>2015</v>
      </c>
      <c r="B6790" s="7" t="s">
        <v>856</v>
      </c>
      <c r="C6790" s="7" t="s">
        <v>6</v>
      </c>
      <c r="D6790" s="24">
        <v>234915.44</v>
      </c>
      <c r="E6790">
        <f>INDEX('B. Store opening dates'!$B$5:$B$2448,MATCH('A. Sales by store'!B6790,'B. Store opening dates'!$A$5:$A$2448,0))</f>
        <v>2006</v>
      </c>
      <c r="F6790" t="str">
        <f t="shared" si="212"/>
        <v>Old</v>
      </c>
      <c r="G6790" t="str">
        <f t="shared" si="213"/>
        <v>Existing</v>
      </c>
    </row>
    <row r="6791" spans="1:7" ht="19" x14ac:dyDescent="0.25">
      <c r="A6791" s="7">
        <v>2014</v>
      </c>
      <c r="B6791" s="7" t="s">
        <v>856</v>
      </c>
      <c r="C6791" s="7" t="s">
        <v>6</v>
      </c>
      <c r="D6791" s="24">
        <v>173851.12</v>
      </c>
      <c r="E6791">
        <f>INDEX('B. Store opening dates'!$B$5:$B$2448,MATCH('A. Sales by store'!B6791,'B. Store opening dates'!$A$5:$A$2448,0))</f>
        <v>2006</v>
      </c>
      <c r="F6791" t="str">
        <f t="shared" si="212"/>
        <v>Old</v>
      </c>
      <c r="G6791" t="str">
        <f t="shared" si="213"/>
        <v>Existing</v>
      </c>
    </row>
    <row r="6792" spans="1:7" ht="19" x14ac:dyDescent="0.25">
      <c r="A6792" s="7">
        <v>2015</v>
      </c>
      <c r="B6792" s="7" t="s">
        <v>856</v>
      </c>
      <c r="C6792" s="7" t="s">
        <v>7</v>
      </c>
      <c r="D6792" s="24">
        <v>220301.6</v>
      </c>
      <c r="E6792">
        <f>INDEX('B. Store opening dates'!$B$5:$B$2448,MATCH('A. Sales by store'!B6792,'B. Store opening dates'!$A$5:$A$2448,0))</f>
        <v>2006</v>
      </c>
      <c r="F6792" t="str">
        <f t="shared" si="212"/>
        <v>Old</v>
      </c>
      <c r="G6792" t="str">
        <f t="shared" si="213"/>
        <v>Existing</v>
      </c>
    </row>
    <row r="6793" spans="1:7" ht="19" x14ac:dyDescent="0.25">
      <c r="A6793" s="7">
        <v>2014</v>
      </c>
      <c r="B6793" s="7" t="s">
        <v>856</v>
      </c>
      <c r="C6793" s="7" t="s">
        <v>7</v>
      </c>
      <c r="D6793" s="24">
        <v>233003.61</v>
      </c>
      <c r="E6793">
        <f>INDEX('B. Store opening dates'!$B$5:$B$2448,MATCH('A. Sales by store'!B6793,'B. Store opening dates'!$A$5:$A$2448,0))</f>
        <v>2006</v>
      </c>
      <c r="F6793" t="str">
        <f t="shared" si="212"/>
        <v>Old</v>
      </c>
      <c r="G6793" t="str">
        <f t="shared" si="213"/>
        <v>Existing</v>
      </c>
    </row>
    <row r="6794" spans="1:7" ht="19" x14ac:dyDescent="0.25">
      <c r="A6794" s="7">
        <v>2015</v>
      </c>
      <c r="B6794" s="7" t="s">
        <v>856</v>
      </c>
      <c r="C6794" s="7" t="s">
        <v>8</v>
      </c>
      <c r="D6794" s="24">
        <v>686241.79</v>
      </c>
      <c r="E6794">
        <f>INDEX('B. Store opening dates'!$B$5:$B$2448,MATCH('A. Sales by store'!B6794,'B. Store opening dates'!$A$5:$A$2448,0))</f>
        <v>2006</v>
      </c>
      <c r="F6794" t="str">
        <f t="shared" si="212"/>
        <v>Old</v>
      </c>
      <c r="G6794" t="str">
        <f t="shared" si="213"/>
        <v>Existing</v>
      </c>
    </row>
    <row r="6795" spans="1:7" ht="19" x14ac:dyDescent="0.25">
      <c r="A6795" s="7">
        <v>2014</v>
      </c>
      <c r="B6795" s="7" t="s">
        <v>856</v>
      </c>
      <c r="C6795" s="7" t="s">
        <v>8</v>
      </c>
      <c r="D6795" s="24">
        <v>717736.66</v>
      </c>
      <c r="E6795">
        <f>INDEX('B. Store opening dates'!$B$5:$B$2448,MATCH('A. Sales by store'!B6795,'B. Store opening dates'!$A$5:$A$2448,0))</f>
        <v>2006</v>
      </c>
      <c r="F6795" t="str">
        <f t="shared" si="212"/>
        <v>Old</v>
      </c>
      <c r="G6795" t="str">
        <f t="shared" si="213"/>
        <v>Existing</v>
      </c>
    </row>
    <row r="6796" spans="1:7" ht="19" x14ac:dyDescent="0.25">
      <c r="A6796" s="7">
        <v>2015</v>
      </c>
      <c r="B6796" s="7" t="s">
        <v>857</v>
      </c>
      <c r="C6796" s="7" t="s">
        <v>5</v>
      </c>
      <c r="D6796" s="24">
        <v>874721.78</v>
      </c>
      <c r="E6796">
        <f>INDEX('B. Store opening dates'!$B$5:$B$2448,MATCH('A. Sales by store'!B6796,'B. Store opening dates'!$A$5:$A$2448,0))</f>
        <v>2006</v>
      </c>
      <c r="F6796" t="str">
        <f t="shared" si="212"/>
        <v>Old</v>
      </c>
      <c r="G6796" t="str">
        <f t="shared" si="213"/>
        <v>Existing</v>
      </c>
    </row>
    <row r="6797" spans="1:7" ht="19" x14ac:dyDescent="0.25">
      <c r="A6797" s="7">
        <v>2014</v>
      </c>
      <c r="B6797" s="7" t="s">
        <v>857</v>
      </c>
      <c r="C6797" s="7" t="s">
        <v>5</v>
      </c>
      <c r="D6797" s="24">
        <v>962198.87</v>
      </c>
      <c r="E6797">
        <f>INDEX('B. Store opening dates'!$B$5:$B$2448,MATCH('A. Sales by store'!B6797,'B. Store opening dates'!$A$5:$A$2448,0))</f>
        <v>2006</v>
      </c>
      <c r="F6797" t="str">
        <f t="shared" si="212"/>
        <v>Old</v>
      </c>
      <c r="G6797" t="str">
        <f t="shared" si="213"/>
        <v>Existing</v>
      </c>
    </row>
    <row r="6798" spans="1:7" ht="19" x14ac:dyDescent="0.25">
      <c r="A6798" s="7">
        <v>2015</v>
      </c>
      <c r="B6798" s="7" t="s">
        <v>857</v>
      </c>
      <c r="C6798" s="7" t="s">
        <v>6</v>
      </c>
      <c r="D6798" s="24">
        <v>393615.32</v>
      </c>
      <c r="E6798">
        <f>INDEX('B. Store opening dates'!$B$5:$B$2448,MATCH('A. Sales by store'!B6798,'B. Store opening dates'!$A$5:$A$2448,0))</f>
        <v>2006</v>
      </c>
      <c r="F6798" t="str">
        <f t="shared" si="212"/>
        <v>Old</v>
      </c>
      <c r="G6798" t="str">
        <f t="shared" si="213"/>
        <v>Existing</v>
      </c>
    </row>
    <row r="6799" spans="1:7" ht="19" x14ac:dyDescent="0.25">
      <c r="A6799" s="7">
        <v>2014</v>
      </c>
      <c r="B6799" s="7" t="s">
        <v>857</v>
      </c>
      <c r="C6799" s="7" t="s">
        <v>6</v>
      </c>
      <c r="D6799" s="24">
        <v>272888.75</v>
      </c>
      <c r="E6799">
        <f>INDEX('B. Store opening dates'!$B$5:$B$2448,MATCH('A. Sales by store'!B6799,'B. Store opening dates'!$A$5:$A$2448,0))</f>
        <v>2006</v>
      </c>
      <c r="F6799" t="str">
        <f t="shared" si="212"/>
        <v>Old</v>
      </c>
      <c r="G6799" t="str">
        <f t="shared" si="213"/>
        <v>Existing</v>
      </c>
    </row>
    <row r="6800" spans="1:7" ht="19" x14ac:dyDescent="0.25">
      <c r="A6800" s="7">
        <v>2015</v>
      </c>
      <c r="B6800" s="7" t="s">
        <v>857</v>
      </c>
      <c r="C6800" s="7" t="s">
        <v>7</v>
      </c>
      <c r="D6800" s="24">
        <v>229440.24</v>
      </c>
      <c r="E6800">
        <f>INDEX('B. Store opening dates'!$B$5:$B$2448,MATCH('A. Sales by store'!B6800,'B. Store opening dates'!$A$5:$A$2448,0))</f>
        <v>2006</v>
      </c>
      <c r="F6800" t="str">
        <f t="shared" si="212"/>
        <v>Old</v>
      </c>
      <c r="G6800" t="str">
        <f t="shared" si="213"/>
        <v>Existing</v>
      </c>
    </row>
    <row r="6801" spans="1:7" ht="19" x14ac:dyDescent="0.25">
      <c r="A6801" s="7">
        <v>2014</v>
      </c>
      <c r="B6801" s="7" t="s">
        <v>857</v>
      </c>
      <c r="C6801" s="7" t="s">
        <v>7</v>
      </c>
      <c r="D6801" s="24">
        <v>240572.51</v>
      </c>
      <c r="E6801">
        <f>INDEX('B. Store opening dates'!$B$5:$B$2448,MATCH('A. Sales by store'!B6801,'B. Store opening dates'!$A$5:$A$2448,0))</f>
        <v>2006</v>
      </c>
      <c r="F6801" t="str">
        <f t="shared" si="212"/>
        <v>Old</v>
      </c>
      <c r="G6801" t="str">
        <f t="shared" si="213"/>
        <v>Existing</v>
      </c>
    </row>
    <row r="6802" spans="1:7" ht="19" x14ac:dyDescent="0.25">
      <c r="A6802" s="7">
        <v>2015</v>
      </c>
      <c r="B6802" s="7" t="s">
        <v>857</v>
      </c>
      <c r="C6802" s="7" t="s">
        <v>8</v>
      </c>
      <c r="D6802" s="24">
        <v>681572.41</v>
      </c>
      <c r="E6802">
        <f>INDEX('B. Store opening dates'!$B$5:$B$2448,MATCH('A. Sales by store'!B6802,'B. Store opening dates'!$A$5:$A$2448,0))</f>
        <v>2006</v>
      </c>
      <c r="F6802" t="str">
        <f t="shared" si="212"/>
        <v>Old</v>
      </c>
      <c r="G6802" t="str">
        <f t="shared" si="213"/>
        <v>Existing</v>
      </c>
    </row>
    <row r="6803" spans="1:7" ht="19" x14ac:dyDescent="0.25">
      <c r="A6803" s="7">
        <v>2014</v>
      </c>
      <c r="B6803" s="7" t="s">
        <v>857</v>
      </c>
      <c r="C6803" s="7" t="s">
        <v>8</v>
      </c>
      <c r="D6803" s="24">
        <v>703409.91</v>
      </c>
      <c r="E6803">
        <f>INDEX('B. Store opening dates'!$B$5:$B$2448,MATCH('A. Sales by store'!B6803,'B. Store opening dates'!$A$5:$A$2448,0))</f>
        <v>2006</v>
      </c>
      <c r="F6803" t="str">
        <f t="shared" si="212"/>
        <v>Old</v>
      </c>
      <c r="G6803" t="str">
        <f t="shared" si="213"/>
        <v>Existing</v>
      </c>
    </row>
    <row r="6804" spans="1:7" ht="19" x14ac:dyDescent="0.25">
      <c r="A6804" s="7">
        <v>2015</v>
      </c>
      <c r="B6804" s="7" t="s">
        <v>858</v>
      </c>
      <c r="C6804" s="7" t="s">
        <v>5</v>
      </c>
      <c r="D6804" s="24">
        <v>533270.18999999994</v>
      </c>
      <c r="E6804">
        <f>INDEX('B. Store opening dates'!$B$5:$B$2448,MATCH('A. Sales by store'!B6804,'B. Store opening dates'!$A$5:$A$2448,0))</f>
        <v>2006</v>
      </c>
      <c r="F6804" t="str">
        <f t="shared" si="212"/>
        <v>Old</v>
      </c>
      <c r="G6804" t="str">
        <f t="shared" si="213"/>
        <v>Existing</v>
      </c>
    </row>
    <row r="6805" spans="1:7" ht="19" x14ac:dyDescent="0.25">
      <c r="A6805" s="7">
        <v>2014</v>
      </c>
      <c r="B6805" s="7" t="s">
        <v>858</v>
      </c>
      <c r="C6805" s="7" t="s">
        <v>5</v>
      </c>
      <c r="D6805" s="24">
        <v>581714.86</v>
      </c>
      <c r="E6805">
        <f>INDEX('B. Store opening dates'!$B$5:$B$2448,MATCH('A. Sales by store'!B6805,'B. Store opening dates'!$A$5:$A$2448,0))</f>
        <v>2006</v>
      </c>
      <c r="F6805" t="str">
        <f t="shared" si="212"/>
        <v>Old</v>
      </c>
      <c r="G6805" t="str">
        <f t="shared" si="213"/>
        <v>Existing</v>
      </c>
    </row>
    <row r="6806" spans="1:7" ht="19" x14ac:dyDescent="0.25">
      <c r="A6806" s="7">
        <v>2015</v>
      </c>
      <c r="B6806" s="7" t="s">
        <v>858</v>
      </c>
      <c r="C6806" s="7" t="s">
        <v>6</v>
      </c>
      <c r="D6806" s="24">
        <v>555665.57999999996</v>
      </c>
      <c r="E6806">
        <f>INDEX('B. Store opening dates'!$B$5:$B$2448,MATCH('A. Sales by store'!B6806,'B. Store opening dates'!$A$5:$A$2448,0))</f>
        <v>2006</v>
      </c>
      <c r="F6806" t="str">
        <f t="shared" si="212"/>
        <v>Old</v>
      </c>
      <c r="G6806" t="str">
        <f t="shared" si="213"/>
        <v>Existing</v>
      </c>
    </row>
    <row r="6807" spans="1:7" ht="19" x14ac:dyDescent="0.25">
      <c r="A6807" s="7">
        <v>2014</v>
      </c>
      <c r="B6807" s="7" t="s">
        <v>858</v>
      </c>
      <c r="C6807" s="7" t="s">
        <v>6</v>
      </c>
      <c r="D6807" s="24">
        <v>408146.4</v>
      </c>
      <c r="E6807">
        <f>INDEX('B. Store opening dates'!$B$5:$B$2448,MATCH('A. Sales by store'!B6807,'B. Store opening dates'!$A$5:$A$2448,0))</f>
        <v>2006</v>
      </c>
      <c r="F6807" t="str">
        <f t="shared" si="212"/>
        <v>Old</v>
      </c>
      <c r="G6807" t="str">
        <f t="shared" si="213"/>
        <v>Existing</v>
      </c>
    </row>
    <row r="6808" spans="1:7" ht="19" x14ac:dyDescent="0.25">
      <c r="A6808" s="7">
        <v>2015</v>
      </c>
      <c r="B6808" s="7" t="s">
        <v>858</v>
      </c>
      <c r="C6808" s="7" t="s">
        <v>7</v>
      </c>
      <c r="D6808" s="24">
        <v>142926.18</v>
      </c>
      <c r="E6808">
        <f>INDEX('B. Store opening dates'!$B$5:$B$2448,MATCH('A. Sales by store'!B6808,'B. Store opening dates'!$A$5:$A$2448,0))</f>
        <v>2006</v>
      </c>
      <c r="F6808" t="str">
        <f t="shared" si="212"/>
        <v>Old</v>
      </c>
      <c r="G6808" t="str">
        <f t="shared" si="213"/>
        <v>Existing</v>
      </c>
    </row>
    <row r="6809" spans="1:7" ht="19" x14ac:dyDescent="0.25">
      <c r="A6809" s="7">
        <v>2014</v>
      </c>
      <c r="B6809" s="7" t="s">
        <v>858</v>
      </c>
      <c r="C6809" s="7" t="s">
        <v>7</v>
      </c>
      <c r="D6809" s="24">
        <v>151781.26</v>
      </c>
      <c r="E6809">
        <f>INDEX('B. Store opening dates'!$B$5:$B$2448,MATCH('A. Sales by store'!B6809,'B. Store opening dates'!$A$5:$A$2448,0))</f>
        <v>2006</v>
      </c>
      <c r="F6809" t="str">
        <f t="shared" si="212"/>
        <v>Old</v>
      </c>
      <c r="G6809" t="str">
        <f t="shared" si="213"/>
        <v>Existing</v>
      </c>
    </row>
    <row r="6810" spans="1:7" ht="19" x14ac:dyDescent="0.25">
      <c r="A6810" s="7">
        <v>2015</v>
      </c>
      <c r="B6810" s="7" t="s">
        <v>858</v>
      </c>
      <c r="C6810" s="7" t="s">
        <v>8</v>
      </c>
      <c r="D6810" s="24">
        <v>735295.6</v>
      </c>
      <c r="E6810">
        <f>INDEX('B. Store opening dates'!$B$5:$B$2448,MATCH('A. Sales by store'!B6810,'B. Store opening dates'!$A$5:$A$2448,0))</f>
        <v>2006</v>
      </c>
      <c r="F6810" t="str">
        <f t="shared" si="212"/>
        <v>Old</v>
      </c>
      <c r="G6810" t="str">
        <f t="shared" si="213"/>
        <v>Existing</v>
      </c>
    </row>
    <row r="6811" spans="1:7" ht="19" x14ac:dyDescent="0.25">
      <c r="A6811" s="7">
        <v>2014</v>
      </c>
      <c r="B6811" s="7" t="s">
        <v>858</v>
      </c>
      <c r="C6811" s="7" t="s">
        <v>8</v>
      </c>
      <c r="D6811" s="24">
        <v>770215.39</v>
      </c>
      <c r="E6811">
        <f>INDEX('B. Store opening dates'!$B$5:$B$2448,MATCH('A. Sales by store'!B6811,'B. Store opening dates'!$A$5:$A$2448,0))</f>
        <v>2006</v>
      </c>
      <c r="F6811" t="str">
        <f t="shared" si="212"/>
        <v>Old</v>
      </c>
      <c r="G6811" t="str">
        <f t="shared" si="213"/>
        <v>Existing</v>
      </c>
    </row>
    <row r="6812" spans="1:7" ht="19" x14ac:dyDescent="0.25">
      <c r="A6812" s="7">
        <v>2015</v>
      </c>
      <c r="B6812" s="7" t="s">
        <v>859</v>
      </c>
      <c r="C6812" s="7" t="s">
        <v>5</v>
      </c>
      <c r="D6812" s="24">
        <v>527270.82999999996</v>
      </c>
      <c r="E6812">
        <f>INDEX('B. Store opening dates'!$B$5:$B$2448,MATCH('A. Sales by store'!B6812,'B. Store opening dates'!$A$5:$A$2448,0))</f>
        <v>2006</v>
      </c>
      <c r="F6812" t="str">
        <f t="shared" si="212"/>
        <v>Old</v>
      </c>
      <c r="G6812" t="str">
        <f t="shared" si="213"/>
        <v>Existing</v>
      </c>
    </row>
    <row r="6813" spans="1:7" ht="19" x14ac:dyDescent="0.25">
      <c r="A6813" s="7">
        <v>2014</v>
      </c>
      <c r="B6813" s="7" t="s">
        <v>859</v>
      </c>
      <c r="C6813" s="7" t="s">
        <v>5</v>
      </c>
      <c r="D6813" s="24">
        <v>578448.16</v>
      </c>
      <c r="E6813">
        <f>INDEX('B. Store opening dates'!$B$5:$B$2448,MATCH('A. Sales by store'!B6813,'B. Store opening dates'!$A$5:$A$2448,0))</f>
        <v>2006</v>
      </c>
      <c r="F6813" t="str">
        <f t="shared" si="212"/>
        <v>Old</v>
      </c>
      <c r="G6813" t="str">
        <f t="shared" si="213"/>
        <v>Existing</v>
      </c>
    </row>
    <row r="6814" spans="1:7" ht="19" x14ac:dyDescent="0.25">
      <c r="A6814" s="7">
        <v>2015</v>
      </c>
      <c r="B6814" s="7" t="s">
        <v>859</v>
      </c>
      <c r="C6814" s="7" t="s">
        <v>6</v>
      </c>
      <c r="D6814" s="24">
        <v>466291.6</v>
      </c>
      <c r="E6814">
        <f>INDEX('B. Store opening dates'!$B$5:$B$2448,MATCH('A. Sales by store'!B6814,'B. Store opening dates'!$A$5:$A$2448,0))</f>
        <v>2006</v>
      </c>
      <c r="F6814" t="str">
        <f t="shared" si="212"/>
        <v>Old</v>
      </c>
      <c r="G6814" t="str">
        <f t="shared" si="213"/>
        <v>Existing</v>
      </c>
    </row>
    <row r="6815" spans="1:7" ht="19" x14ac:dyDescent="0.25">
      <c r="A6815" s="7">
        <v>2014</v>
      </c>
      <c r="B6815" s="7" t="s">
        <v>859</v>
      </c>
      <c r="C6815" s="7" t="s">
        <v>6</v>
      </c>
      <c r="D6815" s="24">
        <v>344255.35</v>
      </c>
      <c r="E6815">
        <f>INDEX('B. Store opening dates'!$B$5:$B$2448,MATCH('A. Sales by store'!B6815,'B. Store opening dates'!$A$5:$A$2448,0))</f>
        <v>2006</v>
      </c>
      <c r="F6815" t="str">
        <f t="shared" si="212"/>
        <v>Old</v>
      </c>
      <c r="G6815" t="str">
        <f t="shared" si="213"/>
        <v>Existing</v>
      </c>
    </row>
    <row r="6816" spans="1:7" ht="19" x14ac:dyDescent="0.25">
      <c r="A6816" s="7">
        <v>2015</v>
      </c>
      <c r="B6816" s="7" t="s">
        <v>859</v>
      </c>
      <c r="C6816" s="7" t="s">
        <v>7</v>
      </c>
      <c r="D6816" s="24">
        <v>235494.99</v>
      </c>
      <c r="E6816">
        <f>INDEX('B. Store opening dates'!$B$5:$B$2448,MATCH('A. Sales by store'!B6816,'B. Store opening dates'!$A$5:$A$2448,0))</f>
        <v>2006</v>
      </c>
      <c r="F6816" t="str">
        <f t="shared" si="212"/>
        <v>Old</v>
      </c>
      <c r="G6816" t="str">
        <f t="shared" si="213"/>
        <v>Existing</v>
      </c>
    </row>
    <row r="6817" spans="1:7" ht="19" x14ac:dyDescent="0.25">
      <c r="A6817" s="7">
        <v>2014</v>
      </c>
      <c r="B6817" s="7" t="s">
        <v>859</v>
      </c>
      <c r="C6817" s="7" t="s">
        <v>7</v>
      </c>
      <c r="D6817" s="24">
        <v>250953.04</v>
      </c>
      <c r="E6817">
        <f>INDEX('B. Store opening dates'!$B$5:$B$2448,MATCH('A. Sales by store'!B6817,'B. Store opening dates'!$A$5:$A$2448,0))</f>
        <v>2006</v>
      </c>
      <c r="F6817" t="str">
        <f t="shared" si="212"/>
        <v>Old</v>
      </c>
      <c r="G6817" t="str">
        <f t="shared" si="213"/>
        <v>Existing</v>
      </c>
    </row>
    <row r="6818" spans="1:7" ht="19" x14ac:dyDescent="0.25">
      <c r="A6818" s="7">
        <v>2015</v>
      </c>
      <c r="B6818" s="7" t="s">
        <v>859</v>
      </c>
      <c r="C6818" s="7" t="s">
        <v>8</v>
      </c>
      <c r="D6818" s="24">
        <v>620974.75</v>
      </c>
      <c r="E6818">
        <f>INDEX('B. Store opening dates'!$B$5:$B$2448,MATCH('A. Sales by store'!B6818,'B. Store opening dates'!$A$5:$A$2448,0))</f>
        <v>2006</v>
      </c>
      <c r="F6818" t="str">
        <f t="shared" si="212"/>
        <v>Old</v>
      </c>
      <c r="G6818" t="str">
        <f t="shared" si="213"/>
        <v>Existing</v>
      </c>
    </row>
    <row r="6819" spans="1:7" ht="19" x14ac:dyDescent="0.25">
      <c r="A6819" s="7">
        <v>2014</v>
      </c>
      <c r="B6819" s="7" t="s">
        <v>859</v>
      </c>
      <c r="C6819" s="7" t="s">
        <v>8</v>
      </c>
      <c r="D6819" s="24">
        <v>648703.34</v>
      </c>
      <c r="E6819">
        <f>INDEX('B. Store opening dates'!$B$5:$B$2448,MATCH('A. Sales by store'!B6819,'B. Store opening dates'!$A$5:$A$2448,0))</f>
        <v>2006</v>
      </c>
      <c r="F6819" t="str">
        <f t="shared" si="212"/>
        <v>Old</v>
      </c>
      <c r="G6819" t="str">
        <f t="shared" si="213"/>
        <v>Existing</v>
      </c>
    </row>
    <row r="6820" spans="1:7" ht="19" x14ac:dyDescent="0.25">
      <c r="A6820" s="7">
        <v>2015</v>
      </c>
      <c r="B6820" s="7" t="s">
        <v>860</v>
      </c>
      <c r="C6820" s="7" t="s">
        <v>5</v>
      </c>
      <c r="D6820" s="24">
        <v>833701.21</v>
      </c>
      <c r="E6820">
        <f>INDEX('B. Store opening dates'!$B$5:$B$2448,MATCH('A. Sales by store'!B6820,'B. Store opening dates'!$A$5:$A$2448,0))</f>
        <v>2006</v>
      </c>
      <c r="F6820" t="str">
        <f t="shared" si="212"/>
        <v>Old</v>
      </c>
      <c r="G6820" t="str">
        <f t="shared" si="213"/>
        <v>Existing</v>
      </c>
    </row>
    <row r="6821" spans="1:7" ht="19" x14ac:dyDescent="0.25">
      <c r="A6821" s="7">
        <v>2014</v>
      </c>
      <c r="B6821" s="7" t="s">
        <v>860</v>
      </c>
      <c r="C6821" s="7" t="s">
        <v>5</v>
      </c>
      <c r="D6821" s="24">
        <v>912682.7</v>
      </c>
      <c r="E6821">
        <f>INDEX('B. Store opening dates'!$B$5:$B$2448,MATCH('A. Sales by store'!B6821,'B. Store opening dates'!$A$5:$A$2448,0))</f>
        <v>2006</v>
      </c>
      <c r="F6821" t="str">
        <f t="shared" si="212"/>
        <v>Old</v>
      </c>
      <c r="G6821" t="str">
        <f t="shared" si="213"/>
        <v>Existing</v>
      </c>
    </row>
    <row r="6822" spans="1:7" ht="19" x14ac:dyDescent="0.25">
      <c r="A6822" s="7">
        <v>2015</v>
      </c>
      <c r="B6822" s="7" t="s">
        <v>860</v>
      </c>
      <c r="C6822" s="7" t="s">
        <v>6</v>
      </c>
      <c r="D6822" s="24">
        <v>539785.16</v>
      </c>
      <c r="E6822">
        <f>INDEX('B. Store opening dates'!$B$5:$B$2448,MATCH('A. Sales by store'!B6822,'B. Store opening dates'!$A$5:$A$2448,0))</f>
        <v>2006</v>
      </c>
      <c r="F6822" t="str">
        <f t="shared" si="212"/>
        <v>Old</v>
      </c>
      <c r="G6822" t="str">
        <f t="shared" si="213"/>
        <v>Existing</v>
      </c>
    </row>
    <row r="6823" spans="1:7" ht="19" x14ac:dyDescent="0.25">
      <c r="A6823" s="7">
        <v>2014</v>
      </c>
      <c r="B6823" s="7" t="s">
        <v>860</v>
      </c>
      <c r="C6823" s="7" t="s">
        <v>6</v>
      </c>
      <c r="D6823" s="24">
        <v>376082.66</v>
      </c>
      <c r="E6823">
        <f>INDEX('B. Store opening dates'!$B$5:$B$2448,MATCH('A. Sales by store'!B6823,'B. Store opening dates'!$A$5:$A$2448,0))</f>
        <v>2006</v>
      </c>
      <c r="F6823" t="str">
        <f t="shared" si="212"/>
        <v>Old</v>
      </c>
      <c r="G6823" t="str">
        <f t="shared" si="213"/>
        <v>Existing</v>
      </c>
    </row>
    <row r="6824" spans="1:7" ht="19" x14ac:dyDescent="0.25">
      <c r="A6824" s="7">
        <v>2015</v>
      </c>
      <c r="B6824" s="7" t="s">
        <v>860</v>
      </c>
      <c r="C6824" s="7" t="s">
        <v>7</v>
      </c>
      <c r="D6824" s="24">
        <v>211862.03</v>
      </c>
      <c r="E6824">
        <f>INDEX('B. Store opening dates'!$B$5:$B$2448,MATCH('A. Sales by store'!B6824,'B. Store opening dates'!$A$5:$A$2448,0))</f>
        <v>2006</v>
      </c>
      <c r="F6824" t="str">
        <f t="shared" si="212"/>
        <v>Old</v>
      </c>
      <c r="G6824" t="str">
        <f t="shared" si="213"/>
        <v>Existing</v>
      </c>
    </row>
    <row r="6825" spans="1:7" ht="19" x14ac:dyDescent="0.25">
      <c r="A6825" s="7">
        <v>2014</v>
      </c>
      <c r="B6825" s="7" t="s">
        <v>860</v>
      </c>
      <c r="C6825" s="7" t="s">
        <v>7</v>
      </c>
      <c r="D6825" s="24">
        <v>221873.36</v>
      </c>
      <c r="E6825">
        <f>INDEX('B. Store opening dates'!$B$5:$B$2448,MATCH('A. Sales by store'!B6825,'B. Store opening dates'!$A$5:$A$2448,0))</f>
        <v>2006</v>
      </c>
      <c r="F6825" t="str">
        <f t="shared" si="212"/>
        <v>Old</v>
      </c>
      <c r="G6825" t="str">
        <f t="shared" si="213"/>
        <v>Existing</v>
      </c>
    </row>
    <row r="6826" spans="1:7" ht="19" x14ac:dyDescent="0.25">
      <c r="A6826" s="7">
        <v>2015</v>
      </c>
      <c r="B6826" s="7" t="s">
        <v>860</v>
      </c>
      <c r="C6826" s="7" t="s">
        <v>8</v>
      </c>
      <c r="D6826" s="24">
        <v>746434.99</v>
      </c>
      <c r="E6826">
        <f>INDEX('B. Store opening dates'!$B$5:$B$2448,MATCH('A. Sales by store'!B6826,'B. Store opening dates'!$A$5:$A$2448,0))</f>
        <v>2006</v>
      </c>
      <c r="F6826" t="str">
        <f t="shared" si="212"/>
        <v>Old</v>
      </c>
      <c r="G6826" t="str">
        <f t="shared" si="213"/>
        <v>Existing</v>
      </c>
    </row>
    <row r="6827" spans="1:7" ht="19" x14ac:dyDescent="0.25">
      <c r="A6827" s="7">
        <v>2014</v>
      </c>
      <c r="B6827" s="7" t="s">
        <v>860</v>
      </c>
      <c r="C6827" s="7" t="s">
        <v>8</v>
      </c>
      <c r="D6827" s="24">
        <v>771148.31</v>
      </c>
      <c r="E6827">
        <f>INDEX('B. Store opening dates'!$B$5:$B$2448,MATCH('A. Sales by store'!B6827,'B. Store opening dates'!$A$5:$A$2448,0))</f>
        <v>2006</v>
      </c>
      <c r="F6827" t="str">
        <f t="shared" si="212"/>
        <v>Old</v>
      </c>
      <c r="G6827" t="str">
        <f t="shared" si="213"/>
        <v>Existing</v>
      </c>
    </row>
    <row r="6828" spans="1:7" ht="19" x14ac:dyDescent="0.25">
      <c r="A6828" s="7">
        <v>2015</v>
      </c>
      <c r="B6828" s="7" t="s">
        <v>861</v>
      </c>
      <c r="C6828" s="7" t="s">
        <v>5</v>
      </c>
      <c r="D6828" s="24">
        <v>555810.85</v>
      </c>
      <c r="E6828">
        <f>INDEX('B. Store opening dates'!$B$5:$B$2448,MATCH('A. Sales by store'!B6828,'B. Store opening dates'!$A$5:$A$2448,0))</f>
        <v>2006</v>
      </c>
      <c r="F6828" t="str">
        <f t="shared" si="212"/>
        <v>Old</v>
      </c>
      <c r="G6828" t="str">
        <f t="shared" si="213"/>
        <v>Existing</v>
      </c>
    </row>
    <row r="6829" spans="1:7" ht="19" x14ac:dyDescent="0.25">
      <c r="A6829" s="7">
        <v>2014</v>
      </c>
      <c r="B6829" s="7" t="s">
        <v>861</v>
      </c>
      <c r="C6829" s="7" t="s">
        <v>5</v>
      </c>
      <c r="D6829" s="24">
        <v>613948.13</v>
      </c>
      <c r="E6829">
        <f>INDEX('B. Store opening dates'!$B$5:$B$2448,MATCH('A. Sales by store'!B6829,'B. Store opening dates'!$A$5:$A$2448,0))</f>
        <v>2006</v>
      </c>
      <c r="F6829" t="str">
        <f t="shared" si="212"/>
        <v>Old</v>
      </c>
      <c r="G6829" t="str">
        <f t="shared" si="213"/>
        <v>Existing</v>
      </c>
    </row>
    <row r="6830" spans="1:7" ht="19" x14ac:dyDescent="0.25">
      <c r="A6830" s="7">
        <v>2015</v>
      </c>
      <c r="B6830" s="7" t="s">
        <v>861</v>
      </c>
      <c r="C6830" s="7" t="s">
        <v>6</v>
      </c>
      <c r="D6830" s="24">
        <v>253926.49</v>
      </c>
      <c r="E6830">
        <f>INDEX('B. Store opening dates'!$B$5:$B$2448,MATCH('A. Sales by store'!B6830,'B. Store opening dates'!$A$5:$A$2448,0))</f>
        <v>2006</v>
      </c>
      <c r="F6830" t="str">
        <f t="shared" si="212"/>
        <v>Old</v>
      </c>
      <c r="G6830" t="str">
        <f t="shared" si="213"/>
        <v>Existing</v>
      </c>
    </row>
    <row r="6831" spans="1:7" ht="19" x14ac:dyDescent="0.25">
      <c r="A6831" s="7">
        <v>2014</v>
      </c>
      <c r="B6831" s="7" t="s">
        <v>861</v>
      </c>
      <c r="C6831" s="7" t="s">
        <v>6</v>
      </c>
      <c r="D6831" s="24">
        <v>186214.43</v>
      </c>
      <c r="E6831">
        <f>INDEX('B. Store opening dates'!$B$5:$B$2448,MATCH('A. Sales by store'!B6831,'B. Store opening dates'!$A$5:$A$2448,0))</f>
        <v>2006</v>
      </c>
      <c r="F6831" t="str">
        <f t="shared" si="212"/>
        <v>Old</v>
      </c>
      <c r="G6831" t="str">
        <f t="shared" si="213"/>
        <v>Existing</v>
      </c>
    </row>
    <row r="6832" spans="1:7" ht="19" x14ac:dyDescent="0.25">
      <c r="A6832" s="7">
        <v>2015</v>
      </c>
      <c r="B6832" s="7" t="s">
        <v>861</v>
      </c>
      <c r="C6832" s="7" t="s">
        <v>7</v>
      </c>
      <c r="D6832" s="24">
        <v>109571.8</v>
      </c>
      <c r="E6832">
        <f>INDEX('B. Store opening dates'!$B$5:$B$2448,MATCH('A. Sales by store'!B6832,'B. Store opening dates'!$A$5:$A$2448,0))</f>
        <v>2006</v>
      </c>
      <c r="F6832" t="str">
        <f t="shared" si="212"/>
        <v>Old</v>
      </c>
      <c r="G6832" t="str">
        <f t="shared" si="213"/>
        <v>Existing</v>
      </c>
    </row>
    <row r="6833" spans="1:7" ht="19" x14ac:dyDescent="0.25">
      <c r="A6833" s="7">
        <v>2014</v>
      </c>
      <c r="B6833" s="7" t="s">
        <v>861</v>
      </c>
      <c r="C6833" s="7" t="s">
        <v>7</v>
      </c>
      <c r="D6833" s="24">
        <v>116614.14</v>
      </c>
      <c r="E6833">
        <f>INDEX('B. Store opening dates'!$B$5:$B$2448,MATCH('A. Sales by store'!B6833,'B. Store opening dates'!$A$5:$A$2448,0))</f>
        <v>2006</v>
      </c>
      <c r="F6833" t="str">
        <f t="shared" si="212"/>
        <v>Old</v>
      </c>
      <c r="G6833" t="str">
        <f t="shared" si="213"/>
        <v>Existing</v>
      </c>
    </row>
    <row r="6834" spans="1:7" ht="19" x14ac:dyDescent="0.25">
      <c r="A6834" s="7">
        <v>2015</v>
      </c>
      <c r="B6834" s="7" t="s">
        <v>861</v>
      </c>
      <c r="C6834" s="7" t="s">
        <v>8</v>
      </c>
      <c r="D6834" s="24">
        <v>770841.99</v>
      </c>
      <c r="E6834">
        <f>INDEX('B. Store opening dates'!$B$5:$B$2448,MATCH('A. Sales by store'!B6834,'B. Store opening dates'!$A$5:$A$2448,0))</f>
        <v>2006</v>
      </c>
      <c r="F6834" t="str">
        <f t="shared" si="212"/>
        <v>Old</v>
      </c>
      <c r="G6834" t="str">
        <f t="shared" si="213"/>
        <v>Existing</v>
      </c>
    </row>
    <row r="6835" spans="1:7" ht="19" x14ac:dyDescent="0.25">
      <c r="A6835" s="7">
        <v>2014</v>
      </c>
      <c r="B6835" s="7" t="s">
        <v>861</v>
      </c>
      <c r="C6835" s="7" t="s">
        <v>8</v>
      </c>
      <c r="D6835" s="24">
        <v>799866.93</v>
      </c>
      <c r="E6835">
        <f>INDEX('B. Store opening dates'!$B$5:$B$2448,MATCH('A. Sales by store'!B6835,'B. Store opening dates'!$A$5:$A$2448,0))</f>
        <v>2006</v>
      </c>
      <c r="F6835" t="str">
        <f t="shared" si="212"/>
        <v>Old</v>
      </c>
      <c r="G6835" t="str">
        <f t="shared" si="213"/>
        <v>Existing</v>
      </c>
    </row>
    <row r="6836" spans="1:7" ht="19" x14ac:dyDescent="0.25">
      <c r="A6836" s="7">
        <v>2015</v>
      </c>
      <c r="B6836" s="7" t="s">
        <v>862</v>
      </c>
      <c r="C6836" s="7" t="s">
        <v>5</v>
      </c>
      <c r="D6836" s="24">
        <v>926785.16</v>
      </c>
      <c r="E6836">
        <f>INDEX('B. Store opening dates'!$B$5:$B$2448,MATCH('A. Sales by store'!B6836,'B. Store opening dates'!$A$5:$A$2448,0))</f>
        <v>2006</v>
      </c>
      <c r="F6836" t="str">
        <f t="shared" si="212"/>
        <v>Old</v>
      </c>
      <c r="G6836" t="str">
        <f t="shared" si="213"/>
        <v>Existing</v>
      </c>
    </row>
    <row r="6837" spans="1:7" ht="19" x14ac:dyDescent="0.25">
      <c r="A6837" s="7">
        <v>2014</v>
      </c>
      <c r="B6837" s="7" t="s">
        <v>862</v>
      </c>
      <c r="C6837" s="7" t="s">
        <v>5</v>
      </c>
      <c r="D6837" s="24">
        <v>1023330.23</v>
      </c>
      <c r="E6837">
        <f>INDEX('B. Store opening dates'!$B$5:$B$2448,MATCH('A. Sales by store'!B6837,'B. Store opening dates'!$A$5:$A$2448,0))</f>
        <v>2006</v>
      </c>
      <c r="F6837" t="str">
        <f t="shared" si="212"/>
        <v>Old</v>
      </c>
      <c r="G6837" t="str">
        <f t="shared" si="213"/>
        <v>Existing</v>
      </c>
    </row>
    <row r="6838" spans="1:7" ht="19" x14ac:dyDescent="0.25">
      <c r="A6838" s="7">
        <v>2015</v>
      </c>
      <c r="B6838" s="7" t="s">
        <v>862</v>
      </c>
      <c r="C6838" s="7" t="s">
        <v>6</v>
      </c>
      <c r="D6838" s="24">
        <v>451816.73</v>
      </c>
      <c r="E6838">
        <f>INDEX('B. Store opening dates'!$B$5:$B$2448,MATCH('A. Sales by store'!B6838,'B. Store opening dates'!$A$5:$A$2448,0))</f>
        <v>2006</v>
      </c>
      <c r="F6838" t="str">
        <f t="shared" si="212"/>
        <v>Old</v>
      </c>
      <c r="G6838" t="str">
        <f t="shared" si="213"/>
        <v>Existing</v>
      </c>
    </row>
    <row r="6839" spans="1:7" ht="19" x14ac:dyDescent="0.25">
      <c r="A6839" s="7">
        <v>2014</v>
      </c>
      <c r="B6839" s="7" t="s">
        <v>862</v>
      </c>
      <c r="C6839" s="7" t="s">
        <v>6</v>
      </c>
      <c r="D6839" s="24">
        <v>320114.86</v>
      </c>
      <c r="E6839">
        <f>INDEX('B. Store opening dates'!$B$5:$B$2448,MATCH('A. Sales by store'!B6839,'B. Store opening dates'!$A$5:$A$2448,0))</f>
        <v>2006</v>
      </c>
      <c r="F6839" t="str">
        <f t="shared" si="212"/>
        <v>Old</v>
      </c>
      <c r="G6839" t="str">
        <f t="shared" si="213"/>
        <v>Existing</v>
      </c>
    </row>
    <row r="6840" spans="1:7" ht="19" x14ac:dyDescent="0.25">
      <c r="A6840" s="7">
        <v>2015</v>
      </c>
      <c r="B6840" s="7" t="s">
        <v>862</v>
      </c>
      <c r="C6840" s="7" t="s">
        <v>7</v>
      </c>
      <c r="D6840" s="24">
        <v>135706.43</v>
      </c>
      <c r="E6840">
        <f>INDEX('B. Store opening dates'!$B$5:$B$2448,MATCH('A. Sales by store'!B6840,'B. Store opening dates'!$A$5:$A$2448,0))</f>
        <v>2006</v>
      </c>
      <c r="F6840" t="str">
        <f t="shared" si="212"/>
        <v>Old</v>
      </c>
      <c r="G6840" t="str">
        <f t="shared" si="213"/>
        <v>Existing</v>
      </c>
    </row>
    <row r="6841" spans="1:7" ht="19" x14ac:dyDescent="0.25">
      <c r="A6841" s="7">
        <v>2014</v>
      </c>
      <c r="B6841" s="7" t="s">
        <v>862</v>
      </c>
      <c r="C6841" s="7" t="s">
        <v>7</v>
      </c>
      <c r="D6841" s="24">
        <v>144215.23000000001</v>
      </c>
      <c r="E6841">
        <f>INDEX('B. Store opening dates'!$B$5:$B$2448,MATCH('A. Sales by store'!B6841,'B. Store opening dates'!$A$5:$A$2448,0))</f>
        <v>2006</v>
      </c>
      <c r="F6841" t="str">
        <f t="shared" si="212"/>
        <v>Old</v>
      </c>
      <c r="G6841" t="str">
        <f t="shared" si="213"/>
        <v>Existing</v>
      </c>
    </row>
    <row r="6842" spans="1:7" ht="19" x14ac:dyDescent="0.25">
      <c r="A6842" s="7">
        <v>2015</v>
      </c>
      <c r="B6842" s="7" t="s">
        <v>862</v>
      </c>
      <c r="C6842" s="7" t="s">
        <v>8</v>
      </c>
      <c r="D6842" s="24">
        <v>638702.49</v>
      </c>
      <c r="E6842">
        <f>INDEX('B. Store opening dates'!$B$5:$B$2448,MATCH('A. Sales by store'!B6842,'B. Store opening dates'!$A$5:$A$2448,0))</f>
        <v>2006</v>
      </c>
      <c r="F6842" t="str">
        <f t="shared" si="212"/>
        <v>Old</v>
      </c>
      <c r="G6842" t="str">
        <f t="shared" si="213"/>
        <v>Existing</v>
      </c>
    </row>
    <row r="6843" spans="1:7" ht="19" x14ac:dyDescent="0.25">
      <c r="A6843" s="7">
        <v>2014</v>
      </c>
      <c r="B6843" s="7" t="s">
        <v>862</v>
      </c>
      <c r="C6843" s="7" t="s">
        <v>8</v>
      </c>
      <c r="D6843" s="24">
        <v>662256.23</v>
      </c>
      <c r="E6843">
        <f>INDEX('B. Store opening dates'!$B$5:$B$2448,MATCH('A. Sales by store'!B6843,'B. Store opening dates'!$A$5:$A$2448,0))</f>
        <v>2006</v>
      </c>
      <c r="F6843" t="str">
        <f t="shared" si="212"/>
        <v>Old</v>
      </c>
      <c r="G6843" t="str">
        <f t="shared" si="213"/>
        <v>Existing</v>
      </c>
    </row>
    <row r="6844" spans="1:7" ht="19" x14ac:dyDescent="0.25">
      <c r="A6844" s="7">
        <v>2015</v>
      </c>
      <c r="B6844" s="7" t="s">
        <v>863</v>
      </c>
      <c r="C6844" s="7" t="s">
        <v>5</v>
      </c>
      <c r="D6844" s="24">
        <v>600374.01</v>
      </c>
      <c r="E6844">
        <f>INDEX('B. Store opening dates'!$B$5:$B$2448,MATCH('A. Sales by store'!B6844,'B. Store opening dates'!$A$5:$A$2448,0))</f>
        <v>2006</v>
      </c>
      <c r="F6844" t="str">
        <f t="shared" si="212"/>
        <v>Old</v>
      </c>
      <c r="G6844" t="str">
        <f t="shared" si="213"/>
        <v>Existing</v>
      </c>
    </row>
    <row r="6845" spans="1:7" ht="19" x14ac:dyDescent="0.25">
      <c r="A6845" s="7">
        <v>2014</v>
      </c>
      <c r="B6845" s="7" t="s">
        <v>863</v>
      </c>
      <c r="C6845" s="7" t="s">
        <v>5</v>
      </c>
      <c r="D6845" s="24">
        <v>661914.44999999995</v>
      </c>
      <c r="E6845">
        <f>INDEX('B. Store opening dates'!$B$5:$B$2448,MATCH('A. Sales by store'!B6845,'B. Store opening dates'!$A$5:$A$2448,0))</f>
        <v>2006</v>
      </c>
      <c r="F6845" t="str">
        <f t="shared" si="212"/>
        <v>Old</v>
      </c>
      <c r="G6845" t="str">
        <f t="shared" si="213"/>
        <v>Existing</v>
      </c>
    </row>
    <row r="6846" spans="1:7" ht="19" x14ac:dyDescent="0.25">
      <c r="A6846" s="7">
        <v>2015</v>
      </c>
      <c r="B6846" s="7" t="s">
        <v>863</v>
      </c>
      <c r="C6846" s="7" t="s">
        <v>6</v>
      </c>
      <c r="D6846" s="24">
        <v>500754.74</v>
      </c>
      <c r="E6846">
        <f>INDEX('B. Store opening dates'!$B$5:$B$2448,MATCH('A. Sales by store'!B6846,'B. Store opening dates'!$A$5:$A$2448,0))</f>
        <v>2006</v>
      </c>
      <c r="F6846" t="str">
        <f t="shared" si="212"/>
        <v>Old</v>
      </c>
      <c r="G6846" t="str">
        <f t="shared" si="213"/>
        <v>Existing</v>
      </c>
    </row>
    <row r="6847" spans="1:7" ht="19" x14ac:dyDescent="0.25">
      <c r="A6847" s="7">
        <v>2014</v>
      </c>
      <c r="B6847" s="7" t="s">
        <v>863</v>
      </c>
      <c r="C6847" s="7" t="s">
        <v>6</v>
      </c>
      <c r="D6847" s="24">
        <v>353732.3</v>
      </c>
      <c r="E6847">
        <f>INDEX('B. Store opening dates'!$B$5:$B$2448,MATCH('A. Sales by store'!B6847,'B. Store opening dates'!$A$5:$A$2448,0))</f>
        <v>2006</v>
      </c>
      <c r="F6847" t="str">
        <f t="shared" si="212"/>
        <v>Old</v>
      </c>
      <c r="G6847" t="str">
        <f t="shared" si="213"/>
        <v>Existing</v>
      </c>
    </row>
    <row r="6848" spans="1:7" ht="19" x14ac:dyDescent="0.25">
      <c r="A6848" s="7">
        <v>2015</v>
      </c>
      <c r="B6848" s="7" t="s">
        <v>863</v>
      </c>
      <c r="C6848" s="7" t="s">
        <v>7</v>
      </c>
      <c r="D6848" s="24">
        <v>109477.05</v>
      </c>
      <c r="E6848">
        <f>INDEX('B. Store opening dates'!$B$5:$B$2448,MATCH('A. Sales by store'!B6848,'B. Store opening dates'!$A$5:$A$2448,0))</f>
        <v>2006</v>
      </c>
      <c r="F6848" t="str">
        <f t="shared" si="212"/>
        <v>Old</v>
      </c>
      <c r="G6848" t="str">
        <f t="shared" si="213"/>
        <v>Existing</v>
      </c>
    </row>
    <row r="6849" spans="1:7" ht="19" x14ac:dyDescent="0.25">
      <c r="A6849" s="7">
        <v>2014</v>
      </c>
      <c r="B6849" s="7" t="s">
        <v>863</v>
      </c>
      <c r="C6849" s="7" t="s">
        <v>7</v>
      </c>
      <c r="D6849" s="24">
        <v>115006.38</v>
      </c>
      <c r="E6849">
        <f>INDEX('B. Store opening dates'!$B$5:$B$2448,MATCH('A. Sales by store'!B6849,'B. Store opening dates'!$A$5:$A$2448,0))</f>
        <v>2006</v>
      </c>
      <c r="F6849" t="str">
        <f t="shared" si="212"/>
        <v>Old</v>
      </c>
      <c r="G6849" t="str">
        <f t="shared" si="213"/>
        <v>Existing</v>
      </c>
    </row>
    <row r="6850" spans="1:7" ht="19" x14ac:dyDescent="0.25">
      <c r="A6850" s="7">
        <v>2015</v>
      </c>
      <c r="B6850" s="7" t="s">
        <v>863</v>
      </c>
      <c r="C6850" s="7" t="s">
        <v>8</v>
      </c>
      <c r="D6850" s="24">
        <v>715398.07</v>
      </c>
      <c r="E6850">
        <f>INDEX('B. Store opening dates'!$B$5:$B$2448,MATCH('A. Sales by store'!B6850,'B. Store opening dates'!$A$5:$A$2448,0))</f>
        <v>2006</v>
      </c>
      <c r="F6850" t="str">
        <f t="shared" si="212"/>
        <v>Old</v>
      </c>
      <c r="G6850" t="str">
        <f t="shared" si="213"/>
        <v>Existing</v>
      </c>
    </row>
    <row r="6851" spans="1:7" ht="19" x14ac:dyDescent="0.25">
      <c r="A6851" s="7">
        <v>2014</v>
      </c>
      <c r="B6851" s="7" t="s">
        <v>863</v>
      </c>
      <c r="C6851" s="7" t="s">
        <v>8</v>
      </c>
      <c r="D6851" s="24">
        <v>736955.68</v>
      </c>
      <c r="E6851">
        <f>INDEX('B. Store opening dates'!$B$5:$B$2448,MATCH('A. Sales by store'!B6851,'B. Store opening dates'!$A$5:$A$2448,0))</f>
        <v>2006</v>
      </c>
      <c r="F6851" t="str">
        <f t="shared" si="212"/>
        <v>Old</v>
      </c>
      <c r="G6851" t="str">
        <f t="shared" si="213"/>
        <v>Existing</v>
      </c>
    </row>
    <row r="6852" spans="1:7" ht="19" x14ac:dyDescent="0.25">
      <c r="A6852" s="7">
        <v>2015</v>
      </c>
      <c r="B6852" s="7" t="s">
        <v>864</v>
      </c>
      <c r="C6852" s="7" t="s">
        <v>5</v>
      </c>
      <c r="D6852" s="24">
        <v>793784.41</v>
      </c>
      <c r="E6852">
        <f>INDEX('B. Store opening dates'!$B$5:$B$2448,MATCH('A. Sales by store'!B6852,'B. Store opening dates'!$A$5:$A$2448,0))</f>
        <v>2006</v>
      </c>
      <c r="F6852" t="str">
        <f t="shared" si="212"/>
        <v>Old</v>
      </c>
      <c r="G6852" t="str">
        <f t="shared" si="213"/>
        <v>Existing</v>
      </c>
    </row>
    <row r="6853" spans="1:7" ht="19" x14ac:dyDescent="0.25">
      <c r="A6853" s="7">
        <v>2014</v>
      </c>
      <c r="B6853" s="7" t="s">
        <v>864</v>
      </c>
      <c r="C6853" s="7" t="s">
        <v>5</v>
      </c>
      <c r="D6853" s="24">
        <v>875496.44</v>
      </c>
      <c r="E6853">
        <f>INDEX('B. Store opening dates'!$B$5:$B$2448,MATCH('A. Sales by store'!B6853,'B. Store opening dates'!$A$5:$A$2448,0))</f>
        <v>2006</v>
      </c>
      <c r="F6853" t="str">
        <f t="shared" ref="F6853:F6916" si="214">IF(A6853 = 2015, IF(E6853&lt; 2015, "Old","New"),IF(E6853 &lt; 2014, "Old","New"))</f>
        <v>Old</v>
      </c>
      <c r="G6853" t="str">
        <f t="shared" ref="G6853:G6916" si="215">IF(A6853 = 2015, IF(E6853&lt; 2015, "Existing","New"),"Existing")</f>
        <v>Existing</v>
      </c>
    </row>
    <row r="6854" spans="1:7" ht="19" x14ac:dyDescent="0.25">
      <c r="A6854" s="7">
        <v>2015</v>
      </c>
      <c r="B6854" s="7" t="s">
        <v>864</v>
      </c>
      <c r="C6854" s="7" t="s">
        <v>6</v>
      </c>
      <c r="D6854" s="24">
        <v>353126.31</v>
      </c>
      <c r="E6854">
        <f>INDEX('B. Store opening dates'!$B$5:$B$2448,MATCH('A. Sales by store'!B6854,'B. Store opening dates'!$A$5:$A$2448,0))</f>
        <v>2006</v>
      </c>
      <c r="F6854" t="str">
        <f t="shared" si="214"/>
        <v>Old</v>
      </c>
      <c r="G6854" t="str">
        <f t="shared" si="215"/>
        <v>Existing</v>
      </c>
    </row>
    <row r="6855" spans="1:7" ht="19" x14ac:dyDescent="0.25">
      <c r="A6855" s="7">
        <v>2014</v>
      </c>
      <c r="B6855" s="7" t="s">
        <v>864</v>
      </c>
      <c r="C6855" s="7" t="s">
        <v>6</v>
      </c>
      <c r="D6855" s="24">
        <v>260512.6</v>
      </c>
      <c r="E6855">
        <f>INDEX('B. Store opening dates'!$B$5:$B$2448,MATCH('A. Sales by store'!B6855,'B. Store opening dates'!$A$5:$A$2448,0))</f>
        <v>2006</v>
      </c>
      <c r="F6855" t="str">
        <f t="shared" si="214"/>
        <v>Old</v>
      </c>
      <c r="G6855" t="str">
        <f t="shared" si="215"/>
        <v>Existing</v>
      </c>
    </row>
    <row r="6856" spans="1:7" ht="19" x14ac:dyDescent="0.25">
      <c r="A6856" s="7">
        <v>2015</v>
      </c>
      <c r="B6856" s="7" t="s">
        <v>864</v>
      </c>
      <c r="C6856" s="7" t="s">
        <v>7</v>
      </c>
      <c r="D6856" s="24">
        <v>69926.69</v>
      </c>
      <c r="E6856">
        <f>INDEX('B. Store opening dates'!$B$5:$B$2448,MATCH('A. Sales by store'!B6856,'B. Store opening dates'!$A$5:$A$2448,0))</f>
        <v>2006</v>
      </c>
      <c r="F6856" t="str">
        <f t="shared" si="214"/>
        <v>Old</v>
      </c>
      <c r="G6856" t="str">
        <f t="shared" si="215"/>
        <v>Existing</v>
      </c>
    </row>
    <row r="6857" spans="1:7" ht="19" x14ac:dyDescent="0.25">
      <c r="A6857" s="7">
        <v>2014</v>
      </c>
      <c r="B6857" s="7" t="s">
        <v>864</v>
      </c>
      <c r="C6857" s="7" t="s">
        <v>7</v>
      </c>
      <c r="D6857" s="24">
        <v>73136.710000000006</v>
      </c>
      <c r="E6857">
        <f>INDEX('B. Store opening dates'!$B$5:$B$2448,MATCH('A. Sales by store'!B6857,'B. Store opening dates'!$A$5:$A$2448,0))</f>
        <v>2006</v>
      </c>
      <c r="F6857" t="str">
        <f t="shared" si="214"/>
        <v>Old</v>
      </c>
      <c r="G6857" t="str">
        <f t="shared" si="215"/>
        <v>Existing</v>
      </c>
    </row>
    <row r="6858" spans="1:7" ht="19" x14ac:dyDescent="0.25">
      <c r="A6858" s="7">
        <v>2015</v>
      </c>
      <c r="B6858" s="7" t="s">
        <v>864</v>
      </c>
      <c r="C6858" s="7" t="s">
        <v>8</v>
      </c>
      <c r="D6858" s="24">
        <v>471324.65</v>
      </c>
      <c r="E6858">
        <f>INDEX('B. Store opening dates'!$B$5:$B$2448,MATCH('A. Sales by store'!B6858,'B. Store opening dates'!$A$5:$A$2448,0))</f>
        <v>2006</v>
      </c>
      <c r="F6858" t="str">
        <f t="shared" si="214"/>
        <v>Old</v>
      </c>
      <c r="G6858" t="str">
        <f t="shared" si="215"/>
        <v>Existing</v>
      </c>
    </row>
    <row r="6859" spans="1:7" ht="19" x14ac:dyDescent="0.25">
      <c r="A6859" s="7">
        <v>2014</v>
      </c>
      <c r="B6859" s="7" t="s">
        <v>864</v>
      </c>
      <c r="C6859" s="7" t="s">
        <v>8</v>
      </c>
      <c r="D6859" s="24">
        <v>485428.98</v>
      </c>
      <c r="E6859">
        <f>INDEX('B. Store opening dates'!$B$5:$B$2448,MATCH('A. Sales by store'!B6859,'B. Store opening dates'!$A$5:$A$2448,0))</f>
        <v>2006</v>
      </c>
      <c r="F6859" t="str">
        <f t="shared" si="214"/>
        <v>Old</v>
      </c>
      <c r="G6859" t="str">
        <f t="shared" si="215"/>
        <v>Existing</v>
      </c>
    </row>
    <row r="6860" spans="1:7" ht="19" x14ac:dyDescent="0.25">
      <c r="A6860" s="7">
        <v>2015</v>
      </c>
      <c r="B6860" s="7" t="s">
        <v>865</v>
      </c>
      <c r="C6860" s="7" t="s">
        <v>5</v>
      </c>
      <c r="D6860" s="24">
        <v>671905.72</v>
      </c>
      <c r="E6860">
        <f>INDEX('B. Store opening dates'!$B$5:$B$2448,MATCH('A. Sales by store'!B6860,'B. Store opening dates'!$A$5:$A$2448,0))</f>
        <v>2006</v>
      </c>
      <c r="F6860" t="str">
        <f t="shared" si="214"/>
        <v>Old</v>
      </c>
      <c r="G6860" t="str">
        <f t="shared" si="215"/>
        <v>Existing</v>
      </c>
    </row>
    <row r="6861" spans="1:7" ht="19" x14ac:dyDescent="0.25">
      <c r="A6861" s="7">
        <v>2014</v>
      </c>
      <c r="B6861" s="7" t="s">
        <v>865</v>
      </c>
      <c r="C6861" s="7" t="s">
        <v>5</v>
      </c>
      <c r="D6861" s="24">
        <v>743692.13</v>
      </c>
      <c r="E6861">
        <f>INDEX('B. Store opening dates'!$B$5:$B$2448,MATCH('A. Sales by store'!B6861,'B. Store opening dates'!$A$5:$A$2448,0))</f>
        <v>2006</v>
      </c>
      <c r="F6861" t="str">
        <f t="shared" si="214"/>
        <v>Old</v>
      </c>
      <c r="G6861" t="str">
        <f t="shared" si="215"/>
        <v>Existing</v>
      </c>
    </row>
    <row r="6862" spans="1:7" ht="19" x14ac:dyDescent="0.25">
      <c r="A6862" s="7">
        <v>2015</v>
      </c>
      <c r="B6862" s="7" t="s">
        <v>865</v>
      </c>
      <c r="C6862" s="7" t="s">
        <v>6</v>
      </c>
      <c r="D6862" s="24">
        <v>405633.43</v>
      </c>
      <c r="E6862">
        <f>INDEX('B. Store opening dates'!$B$5:$B$2448,MATCH('A. Sales by store'!B6862,'B. Store opening dates'!$A$5:$A$2448,0))</f>
        <v>2006</v>
      </c>
      <c r="F6862" t="str">
        <f t="shared" si="214"/>
        <v>Old</v>
      </c>
      <c r="G6862" t="str">
        <f t="shared" si="215"/>
        <v>Existing</v>
      </c>
    </row>
    <row r="6863" spans="1:7" ht="19" x14ac:dyDescent="0.25">
      <c r="A6863" s="7">
        <v>2014</v>
      </c>
      <c r="B6863" s="7" t="s">
        <v>865</v>
      </c>
      <c r="C6863" s="7" t="s">
        <v>6</v>
      </c>
      <c r="D6863" s="24">
        <v>282261.8</v>
      </c>
      <c r="E6863">
        <f>INDEX('B. Store opening dates'!$B$5:$B$2448,MATCH('A. Sales by store'!B6863,'B. Store opening dates'!$A$5:$A$2448,0))</f>
        <v>2006</v>
      </c>
      <c r="F6863" t="str">
        <f t="shared" si="214"/>
        <v>Old</v>
      </c>
      <c r="G6863" t="str">
        <f t="shared" si="215"/>
        <v>Existing</v>
      </c>
    </row>
    <row r="6864" spans="1:7" ht="19" x14ac:dyDescent="0.25">
      <c r="A6864" s="7">
        <v>2015</v>
      </c>
      <c r="B6864" s="7" t="s">
        <v>865</v>
      </c>
      <c r="C6864" s="7" t="s">
        <v>7</v>
      </c>
      <c r="D6864" s="24">
        <v>130597.79</v>
      </c>
      <c r="E6864">
        <f>INDEX('B. Store opening dates'!$B$5:$B$2448,MATCH('A. Sales by store'!B6864,'B. Store opening dates'!$A$5:$A$2448,0))</f>
        <v>2006</v>
      </c>
      <c r="F6864" t="str">
        <f t="shared" si="214"/>
        <v>Old</v>
      </c>
      <c r="G6864" t="str">
        <f t="shared" si="215"/>
        <v>Existing</v>
      </c>
    </row>
    <row r="6865" spans="1:7" ht="19" x14ac:dyDescent="0.25">
      <c r="A6865" s="7">
        <v>2014</v>
      </c>
      <c r="B6865" s="7" t="s">
        <v>865</v>
      </c>
      <c r="C6865" s="7" t="s">
        <v>7</v>
      </c>
      <c r="D6865" s="24">
        <v>139036.35</v>
      </c>
      <c r="E6865">
        <f>INDEX('B. Store opening dates'!$B$5:$B$2448,MATCH('A. Sales by store'!B6865,'B. Store opening dates'!$A$5:$A$2448,0))</f>
        <v>2006</v>
      </c>
      <c r="F6865" t="str">
        <f t="shared" si="214"/>
        <v>Old</v>
      </c>
      <c r="G6865" t="str">
        <f t="shared" si="215"/>
        <v>Existing</v>
      </c>
    </row>
    <row r="6866" spans="1:7" ht="19" x14ac:dyDescent="0.25">
      <c r="A6866" s="7">
        <v>2015</v>
      </c>
      <c r="B6866" s="7" t="s">
        <v>865</v>
      </c>
      <c r="C6866" s="7" t="s">
        <v>8</v>
      </c>
      <c r="D6866" s="24">
        <v>550209.46</v>
      </c>
      <c r="E6866">
        <f>INDEX('B. Store opening dates'!$B$5:$B$2448,MATCH('A. Sales by store'!B6866,'B. Store opening dates'!$A$5:$A$2448,0))</f>
        <v>2006</v>
      </c>
      <c r="F6866" t="str">
        <f t="shared" si="214"/>
        <v>Old</v>
      </c>
      <c r="G6866" t="str">
        <f t="shared" si="215"/>
        <v>Existing</v>
      </c>
    </row>
    <row r="6867" spans="1:7" ht="19" x14ac:dyDescent="0.25">
      <c r="A6867" s="7">
        <v>2014</v>
      </c>
      <c r="B6867" s="7" t="s">
        <v>865</v>
      </c>
      <c r="C6867" s="7" t="s">
        <v>8</v>
      </c>
      <c r="D6867" s="24">
        <v>576507.99</v>
      </c>
      <c r="E6867">
        <f>INDEX('B. Store opening dates'!$B$5:$B$2448,MATCH('A. Sales by store'!B6867,'B. Store opening dates'!$A$5:$A$2448,0))</f>
        <v>2006</v>
      </c>
      <c r="F6867" t="str">
        <f t="shared" si="214"/>
        <v>Old</v>
      </c>
      <c r="G6867" t="str">
        <f t="shared" si="215"/>
        <v>Existing</v>
      </c>
    </row>
    <row r="6868" spans="1:7" ht="19" x14ac:dyDescent="0.25">
      <c r="A6868" s="7">
        <v>2015</v>
      </c>
      <c r="B6868" s="7" t="s">
        <v>866</v>
      </c>
      <c r="C6868" s="7" t="s">
        <v>5</v>
      </c>
      <c r="D6868" s="24">
        <v>809625.74</v>
      </c>
      <c r="E6868">
        <f>INDEX('B. Store opening dates'!$B$5:$B$2448,MATCH('A. Sales by store'!B6868,'B. Store opening dates'!$A$5:$A$2448,0))</f>
        <v>2006</v>
      </c>
      <c r="F6868" t="str">
        <f t="shared" si="214"/>
        <v>Old</v>
      </c>
      <c r="G6868" t="str">
        <f t="shared" si="215"/>
        <v>Existing</v>
      </c>
    </row>
    <row r="6869" spans="1:7" ht="19" x14ac:dyDescent="0.25">
      <c r="A6869" s="7">
        <v>2014</v>
      </c>
      <c r="B6869" s="7" t="s">
        <v>866</v>
      </c>
      <c r="C6869" s="7" t="s">
        <v>5</v>
      </c>
      <c r="D6869" s="24">
        <v>889282.57</v>
      </c>
      <c r="E6869">
        <f>INDEX('B. Store opening dates'!$B$5:$B$2448,MATCH('A. Sales by store'!B6869,'B. Store opening dates'!$A$5:$A$2448,0))</f>
        <v>2006</v>
      </c>
      <c r="F6869" t="str">
        <f t="shared" si="214"/>
        <v>Old</v>
      </c>
      <c r="G6869" t="str">
        <f t="shared" si="215"/>
        <v>Existing</v>
      </c>
    </row>
    <row r="6870" spans="1:7" ht="19" x14ac:dyDescent="0.25">
      <c r="A6870" s="7">
        <v>2015</v>
      </c>
      <c r="B6870" s="7" t="s">
        <v>866</v>
      </c>
      <c r="C6870" s="7" t="s">
        <v>6</v>
      </c>
      <c r="D6870" s="24">
        <v>353783.86</v>
      </c>
      <c r="E6870">
        <f>INDEX('B. Store opening dates'!$B$5:$B$2448,MATCH('A. Sales by store'!B6870,'B. Store opening dates'!$A$5:$A$2448,0))</f>
        <v>2006</v>
      </c>
      <c r="F6870" t="str">
        <f t="shared" si="214"/>
        <v>Old</v>
      </c>
      <c r="G6870" t="str">
        <f t="shared" si="215"/>
        <v>Existing</v>
      </c>
    </row>
    <row r="6871" spans="1:7" ht="19" x14ac:dyDescent="0.25">
      <c r="A6871" s="7">
        <v>2014</v>
      </c>
      <c r="B6871" s="7" t="s">
        <v>866</v>
      </c>
      <c r="C6871" s="7" t="s">
        <v>6</v>
      </c>
      <c r="D6871" s="24">
        <v>247719.71</v>
      </c>
      <c r="E6871">
        <f>INDEX('B. Store opening dates'!$B$5:$B$2448,MATCH('A. Sales by store'!B6871,'B. Store opening dates'!$A$5:$A$2448,0))</f>
        <v>2006</v>
      </c>
      <c r="F6871" t="str">
        <f t="shared" si="214"/>
        <v>Old</v>
      </c>
      <c r="G6871" t="str">
        <f t="shared" si="215"/>
        <v>Existing</v>
      </c>
    </row>
    <row r="6872" spans="1:7" ht="19" x14ac:dyDescent="0.25">
      <c r="A6872" s="7">
        <v>2015</v>
      </c>
      <c r="B6872" s="7" t="s">
        <v>866</v>
      </c>
      <c r="C6872" s="7" t="s">
        <v>7</v>
      </c>
      <c r="D6872" s="24">
        <v>136810.4</v>
      </c>
      <c r="E6872">
        <f>INDEX('B. Store opening dates'!$B$5:$B$2448,MATCH('A. Sales by store'!B6872,'B. Store opening dates'!$A$5:$A$2448,0))</f>
        <v>2006</v>
      </c>
      <c r="F6872" t="str">
        <f t="shared" si="214"/>
        <v>Old</v>
      </c>
      <c r="G6872" t="str">
        <f t="shared" si="215"/>
        <v>Existing</v>
      </c>
    </row>
    <row r="6873" spans="1:7" ht="19" x14ac:dyDescent="0.25">
      <c r="A6873" s="7">
        <v>2014</v>
      </c>
      <c r="B6873" s="7" t="s">
        <v>866</v>
      </c>
      <c r="C6873" s="7" t="s">
        <v>7</v>
      </c>
      <c r="D6873" s="24">
        <v>143871.76999999999</v>
      </c>
      <c r="E6873">
        <f>INDEX('B. Store opening dates'!$B$5:$B$2448,MATCH('A. Sales by store'!B6873,'B. Store opening dates'!$A$5:$A$2448,0))</f>
        <v>2006</v>
      </c>
      <c r="F6873" t="str">
        <f t="shared" si="214"/>
        <v>Old</v>
      </c>
      <c r="G6873" t="str">
        <f t="shared" si="215"/>
        <v>Existing</v>
      </c>
    </row>
    <row r="6874" spans="1:7" ht="19" x14ac:dyDescent="0.25">
      <c r="A6874" s="7">
        <v>2015</v>
      </c>
      <c r="B6874" s="7" t="s">
        <v>866</v>
      </c>
      <c r="C6874" s="7" t="s">
        <v>8</v>
      </c>
      <c r="D6874" s="24">
        <v>541382.03</v>
      </c>
      <c r="E6874">
        <f>INDEX('B. Store opening dates'!$B$5:$B$2448,MATCH('A. Sales by store'!B6874,'B. Store opening dates'!$A$5:$A$2448,0))</f>
        <v>2006</v>
      </c>
      <c r="F6874" t="str">
        <f t="shared" si="214"/>
        <v>Old</v>
      </c>
      <c r="G6874" t="str">
        <f t="shared" si="215"/>
        <v>Existing</v>
      </c>
    </row>
    <row r="6875" spans="1:7" ht="19" x14ac:dyDescent="0.25">
      <c r="A6875" s="7">
        <v>2014</v>
      </c>
      <c r="B6875" s="7" t="s">
        <v>866</v>
      </c>
      <c r="C6875" s="7" t="s">
        <v>8</v>
      </c>
      <c r="D6875" s="24">
        <v>557582.69999999995</v>
      </c>
      <c r="E6875">
        <f>INDEX('B. Store opening dates'!$B$5:$B$2448,MATCH('A. Sales by store'!B6875,'B. Store opening dates'!$A$5:$A$2448,0))</f>
        <v>2006</v>
      </c>
      <c r="F6875" t="str">
        <f t="shared" si="214"/>
        <v>Old</v>
      </c>
      <c r="G6875" t="str">
        <f t="shared" si="215"/>
        <v>Existing</v>
      </c>
    </row>
    <row r="6876" spans="1:7" ht="19" x14ac:dyDescent="0.25">
      <c r="A6876" s="7">
        <v>2015</v>
      </c>
      <c r="B6876" s="7" t="s">
        <v>867</v>
      </c>
      <c r="C6876" s="7" t="s">
        <v>5</v>
      </c>
      <c r="D6876" s="24">
        <v>736461.14</v>
      </c>
      <c r="E6876">
        <f>INDEX('B. Store opening dates'!$B$5:$B$2448,MATCH('A. Sales by store'!B6876,'B. Store opening dates'!$A$5:$A$2448,0))</f>
        <v>2006</v>
      </c>
      <c r="F6876" t="str">
        <f t="shared" si="214"/>
        <v>Old</v>
      </c>
      <c r="G6876" t="str">
        <f t="shared" si="215"/>
        <v>Existing</v>
      </c>
    </row>
    <row r="6877" spans="1:7" ht="19" x14ac:dyDescent="0.25">
      <c r="A6877" s="7">
        <v>2014</v>
      </c>
      <c r="B6877" s="7" t="s">
        <v>867</v>
      </c>
      <c r="C6877" s="7" t="s">
        <v>5</v>
      </c>
      <c r="D6877" s="24">
        <v>806998.97</v>
      </c>
      <c r="E6877">
        <f>INDEX('B. Store opening dates'!$B$5:$B$2448,MATCH('A. Sales by store'!B6877,'B. Store opening dates'!$A$5:$A$2448,0))</f>
        <v>2006</v>
      </c>
      <c r="F6877" t="str">
        <f t="shared" si="214"/>
        <v>Old</v>
      </c>
      <c r="G6877" t="str">
        <f t="shared" si="215"/>
        <v>Existing</v>
      </c>
    </row>
    <row r="6878" spans="1:7" ht="19" x14ac:dyDescent="0.25">
      <c r="A6878" s="7">
        <v>2015</v>
      </c>
      <c r="B6878" s="7" t="s">
        <v>867</v>
      </c>
      <c r="C6878" s="7" t="s">
        <v>6</v>
      </c>
      <c r="D6878" s="24">
        <v>350618.63</v>
      </c>
      <c r="E6878">
        <f>INDEX('B. Store opening dates'!$B$5:$B$2448,MATCH('A. Sales by store'!B6878,'B. Store opening dates'!$A$5:$A$2448,0))</f>
        <v>2006</v>
      </c>
      <c r="F6878" t="str">
        <f t="shared" si="214"/>
        <v>Old</v>
      </c>
      <c r="G6878" t="str">
        <f t="shared" si="215"/>
        <v>Existing</v>
      </c>
    </row>
    <row r="6879" spans="1:7" ht="19" x14ac:dyDescent="0.25">
      <c r="A6879" s="7">
        <v>2014</v>
      </c>
      <c r="B6879" s="7" t="s">
        <v>867</v>
      </c>
      <c r="C6879" s="7" t="s">
        <v>6</v>
      </c>
      <c r="D6879" s="24">
        <v>247878.39999999999</v>
      </c>
      <c r="E6879">
        <f>INDEX('B. Store opening dates'!$B$5:$B$2448,MATCH('A. Sales by store'!B6879,'B. Store opening dates'!$A$5:$A$2448,0))</f>
        <v>2006</v>
      </c>
      <c r="F6879" t="str">
        <f t="shared" si="214"/>
        <v>Old</v>
      </c>
      <c r="G6879" t="str">
        <f t="shared" si="215"/>
        <v>Existing</v>
      </c>
    </row>
    <row r="6880" spans="1:7" ht="19" x14ac:dyDescent="0.25">
      <c r="A6880" s="7">
        <v>2015</v>
      </c>
      <c r="B6880" s="7" t="s">
        <v>867</v>
      </c>
      <c r="C6880" s="7" t="s">
        <v>7</v>
      </c>
      <c r="D6880" s="24">
        <v>126105.92</v>
      </c>
      <c r="E6880">
        <f>INDEX('B. Store opening dates'!$B$5:$B$2448,MATCH('A. Sales by store'!B6880,'B. Store opening dates'!$A$5:$A$2448,0))</f>
        <v>2006</v>
      </c>
      <c r="F6880" t="str">
        <f t="shared" si="214"/>
        <v>Old</v>
      </c>
      <c r="G6880" t="str">
        <f t="shared" si="215"/>
        <v>Existing</v>
      </c>
    </row>
    <row r="6881" spans="1:7" ht="19" x14ac:dyDescent="0.25">
      <c r="A6881" s="7">
        <v>2014</v>
      </c>
      <c r="B6881" s="7" t="s">
        <v>867</v>
      </c>
      <c r="C6881" s="7" t="s">
        <v>7</v>
      </c>
      <c r="D6881" s="24">
        <v>132781.28</v>
      </c>
      <c r="E6881">
        <f>INDEX('B. Store opening dates'!$B$5:$B$2448,MATCH('A. Sales by store'!B6881,'B. Store opening dates'!$A$5:$A$2448,0))</f>
        <v>2006</v>
      </c>
      <c r="F6881" t="str">
        <f t="shared" si="214"/>
        <v>Old</v>
      </c>
      <c r="G6881" t="str">
        <f t="shared" si="215"/>
        <v>Existing</v>
      </c>
    </row>
    <row r="6882" spans="1:7" ht="19" x14ac:dyDescent="0.25">
      <c r="A6882" s="7">
        <v>2015</v>
      </c>
      <c r="B6882" s="7" t="s">
        <v>867</v>
      </c>
      <c r="C6882" s="7" t="s">
        <v>8</v>
      </c>
      <c r="D6882" s="24">
        <v>578590.31999999995</v>
      </c>
      <c r="E6882">
        <f>INDEX('B. Store opening dates'!$B$5:$B$2448,MATCH('A. Sales by store'!B6882,'B. Store opening dates'!$A$5:$A$2448,0))</f>
        <v>2006</v>
      </c>
      <c r="F6882" t="str">
        <f t="shared" si="214"/>
        <v>Old</v>
      </c>
      <c r="G6882" t="str">
        <f t="shared" si="215"/>
        <v>Existing</v>
      </c>
    </row>
    <row r="6883" spans="1:7" ht="19" x14ac:dyDescent="0.25">
      <c r="A6883" s="7">
        <v>2014</v>
      </c>
      <c r="B6883" s="7" t="s">
        <v>867</v>
      </c>
      <c r="C6883" s="7" t="s">
        <v>8</v>
      </c>
      <c r="D6883" s="24">
        <v>601902.57999999996</v>
      </c>
      <c r="E6883">
        <f>INDEX('B. Store opening dates'!$B$5:$B$2448,MATCH('A. Sales by store'!B6883,'B. Store opening dates'!$A$5:$A$2448,0))</f>
        <v>2006</v>
      </c>
      <c r="F6883" t="str">
        <f t="shared" si="214"/>
        <v>Old</v>
      </c>
      <c r="G6883" t="str">
        <f t="shared" si="215"/>
        <v>Existing</v>
      </c>
    </row>
    <row r="6884" spans="1:7" ht="19" x14ac:dyDescent="0.25">
      <c r="A6884" s="7">
        <v>2015</v>
      </c>
      <c r="B6884" s="7" t="s">
        <v>868</v>
      </c>
      <c r="C6884" s="7" t="s">
        <v>5</v>
      </c>
      <c r="D6884" s="24">
        <v>589872.65</v>
      </c>
      <c r="E6884">
        <f>INDEX('B. Store opening dates'!$B$5:$B$2448,MATCH('A. Sales by store'!B6884,'B. Store opening dates'!$A$5:$A$2448,0))</f>
        <v>2006</v>
      </c>
      <c r="F6884" t="str">
        <f t="shared" si="214"/>
        <v>Old</v>
      </c>
      <c r="G6884" t="str">
        <f t="shared" si="215"/>
        <v>Existing</v>
      </c>
    </row>
    <row r="6885" spans="1:7" ht="19" x14ac:dyDescent="0.25">
      <c r="A6885" s="7">
        <v>2014</v>
      </c>
      <c r="B6885" s="7" t="s">
        <v>868</v>
      </c>
      <c r="C6885" s="7" t="s">
        <v>5</v>
      </c>
      <c r="D6885" s="24">
        <v>645160.77</v>
      </c>
      <c r="E6885">
        <f>INDEX('B. Store opening dates'!$B$5:$B$2448,MATCH('A. Sales by store'!B6885,'B. Store opening dates'!$A$5:$A$2448,0))</f>
        <v>2006</v>
      </c>
      <c r="F6885" t="str">
        <f t="shared" si="214"/>
        <v>Old</v>
      </c>
      <c r="G6885" t="str">
        <f t="shared" si="215"/>
        <v>Existing</v>
      </c>
    </row>
    <row r="6886" spans="1:7" ht="19" x14ac:dyDescent="0.25">
      <c r="A6886" s="7">
        <v>2015</v>
      </c>
      <c r="B6886" s="7" t="s">
        <v>868</v>
      </c>
      <c r="C6886" s="7" t="s">
        <v>6</v>
      </c>
      <c r="D6886" s="24">
        <v>305371.59999999998</v>
      </c>
      <c r="E6886">
        <f>INDEX('B. Store opening dates'!$B$5:$B$2448,MATCH('A. Sales by store'!B6886,'B. Store opening dates'!$A$5:$A$2448,0))</f>
        <v>2006</v>
      </c>
      <c r="F6886" t="str">
        <f t="shared" si="214"/>
        <v>Old</v>
      </c>
      <c r="G6886" t="str">
        <f t="shared" si="215"/>
        <v>Existing</v>
      </c>
    </row>
    <row r="6887" spans="1:7" ht="19" x14ac:dyDescent="0.25">
      <c r="A6887" s="7">
        <v>2014</v>
      </c>
      <c r="B6887" s="7" t="s">
        <v>868</v>
      </c>
      <c r="C6887" s="7" t="s">
        <v>6</v>
      </c>
      <c r="D6887" s="24">
        <v>211482.78</v>
      </c>
      <c r="E6887">
        <f>INDEX('B. Store opening dates'!$B$5:$B$2448,MATCH('A. Sales by store'!B6887,'B. Store opening dates'!$A$5:$A$2448,0))</f>
        <v>2006</v>
      </c>
      <c r="F6887" t="str">
        <f t="shared" si="214"/>
        <v>Old</v>
      </c>
      <c r="G6887" t="str">
        <f t="shared" si="215"/>
        <v>Existing</v>
      </c>
    </row>
    <row r="6888" spans="1:7" ht="19" x14ac:dyDescent="0.25">
      <c r="A6888" s="7">
        <v>2015</v>
      </c>
      <c r="B6888" s="7" t="s">
        <v>868</v>
      </c>
      <c r="C6888" s="7" t="s">
        <v>7</v>
      </c>
      <c r="D6888" s="24">
        <v>188763.21</v>
      </c>
      <c r="E6888">
        <f>INDEX('B. Store opening dates'!$B$5:$B$2448,MATCH('A. Sales by store'!B6888,'B. Store opening dates'!$A$5:$A$2448,0))</f>
        <v>2006</v>
      </c>
      <c r="F6888" t="str">
        <f t="shared" si="214"/>
        <v>Old</v>
      </c>
      <c r="G6888" t="str">
        <f t="shared" si="215"/>
        <v>Existing</v>
      </c>
    </row>
    <row r="6889" spans="1:7" ht="19" x14ac:dyDescent="0.25">
      <c r="A6889" s="7">
        <v>2014</v>
      </c>
      <c r="B6889" s="7" t="s">
        <v>868</v>
      </c>
      <c r="C6889" s="7" t="s">
        <v>7</v>
      </c>
      <c r="D6889" s="24">
        <v>199128.14</v>
      </c>
      <c r="E6889">
        <f>INDEX('B. Store opening dates'!$B$5:$B$2448,MATCH('A. Sales by store'!B6889,'B. Store opening dates'!$A$5:$A$2448,0))</f>
        <v>2006</v>
      </c>
      <c r="F6889" t="str">
        <f t="shared" si="214"/>
        <v>Old</v>
      </c>
      <c r="G6889" t="str">
        <f t="shared" si="215"/>
        <v>Existing</v>
      </c>
    </row>
    <row r="6890" spans="1:7" ht="19" x14ac:dyDescent="0.25">
      <c r="A6890" s="7">
        <v>2015</v>
      </c>
      <c r="B6890" s="7" t="s">
        <v>868</v>
      </c>
      <c r="C6890" s="7" t="s">
        <v>8</v>
      </c>
      <c r="D6890" s="24">
        <v>452368.26</v>
      </c>
      <c r="E6890">
        <f>INDEX('B. Store opening dates'!$B$5:$B$2448,MATCH('A. Sales by store'!B6890,'B. Store opening dates'!$A$5:$A$2448,0))</f>
        <v>2006</v>
      </c>
      <c r="F6890" t="str">
        <f t="shared" si="214"/>
        <v>Old</v>
      </c>
      <c r="G6890" t="str">
        <f t="shared" si="215"/>
        <v>Existing</v>
      </c>
    </row>
    <row r="6891" spans="1:7" ht="19" x14ac:dyDescent="0.25">
      <c r="A6891" s="7">
        <v>2014</v>
      </c>
      <c r="B6891" s="7" t="s">
        <v>868</v>
      </c>
      <c r="C6891" s="7" t="s">
        <v>8</v>
      </c>
      <c r="D6891" s="24">
        <v>469283.82</v>
      </c>
      <c r="E6891">
        <f>INDEX('B. Store opening dates'!$B$5:$B$2448,MATCH('A. Sales by store'!B6891,'B. Store opening dates'!$A$5:$A$2448,0))</f>
        <v>2006</v>
      </c>
      <c r="F6891" t="str">
        <f t="shared" si="214"/>
        <v>Old</v>
      </c>
      <c r="G6891" t="str">
        <f t="shared" si="215"/>
        <v>Existing</v>
      </c>
    </row>
    <row r="6892" spans="1:7" ht="19" x14ac:dyDescent="0.25">
      <c r="A6892" s="7">
        <v>2015</v>
      </c>
      <c r="B6892" s="7" t="s">
        <v>869</v>
      </c>
      <c r="C6892" s="7" t="s">
        <v>5</v>
      </c>
      <c r="D6892" s="24">
        <v>756662.09</v>
      </c>
      <c r="E6892">
        <f>INDEX('B. Store opening dates'!$B$5:$B$2448,MATCH('A. Sales by store'!B6892,'B. Store opening dates'!$A$5:$A$2448,0))</f>
        <v>2006</v>
      </c>
      <c r="F6892" t="str">
        <f t="shared" si="214"/>
        <v>Old</v>
      </c>
      <c r="G6892" t="str">
        <f t="shared" si="215"/>
        <v>Existing</v>
      </c>
    </row>
    <row r="6893" spans="1:7" ht="19" x14ac:dyDescent="0.25">
      <c r="A6893" s="7">
        <v>2014</v>
      </c>
      <c r="B6893" s="7" t="s">
        <v>869</v>
      </c>
      <c r="C6893" s="7" t="s">
        <v>5</v>
      </c>
      <c r="D6893" s="24">
        <v>830854.63</v>
      </c>
      <c r="E6893">
        <f>INDEX('B. Store opening dates'!$B$5:$B$2448,MATCH('A. Sales by store'!B6893,'B. Store opening dates'!$A$5:$A$2448,0))</f>
        <v>2006</v>
      </c>
      <c r="F6893" t="str">
        <f t="shared" si="214"/>
        <v>Old</v>
      </c>
      <c r="G6893" t="str">
        <f t="shared" si="215"/>
        <v>Existing</v>
      </c>
    </row>
    <row r="6894" spans="1:7" ht="19" x14ac:dyDescent="0.25">
      <c r="A6894" s="7">
        <v>2015</v>
      </c>
      <c r="B6894" s="7" t="s">
        <v>869</v>
      </c>
      <c r="C6894" s="7" t="s">
        <v>6</v>
      </c>
      <c r="D6894" s="24">
        <v>429847.19</v>
      </c>
      <c r="E6894">
        <f>INDEX('B. Store opening dates'!$B$5:$B$2448,MATCH('A. Sales by store'!B6894,'B. Store opening dates'!$A$5:$A$2448,0))</f>
        <v>2006</v>
      </c>
      <c r="F6894" t="str">
        <f t="shared" si="214"/>
        <v>Old</v>
      </c>
      <c r="G6894" t="str">
        <f t="shared" si="215"/>
        <v>Existing</v>
      </c>
    </row>
    <row r="6895" spans="1:7" ht="19" x14ac:dyDescent="0.25">
      <c r="A6895" s="7">
        <v>2014</v>
      </c>
      <c r="B6895" s="7" t="s">
        <v>869</v>
      </c>
      <c r="C6895" s="7" t="s">
        <v>6</v>
      </c>
      <c r="D6895" s="24">
        <v>296683.61</v>
      </c>
      <c r="E6895">
        <f>INDEX('B. Store opening dates'!$B$5:$B$2448,MATCH('A. Sales by store'!B6895,'B. Store opening dates'!$A$5:$A$2448,0))</f>
        <v>2006</v>
      </c>
      <c r="F6895" t="str">
        <f t="shared" si="214"/>
        <v>Old</v>
      </c>
      <c r="G6895" t="str">
        <f t="shared" si="215"/>
        <v>Existing</v>
      </c>
    </row>
    <row r="6896" spans="1:7" ht="19" x14ac:dyDescent="0.25">
      <c r="A6896" s="7">
        <v>2015</v>
      </c>
      <c r="B6896" s="7" t="s">
        <v>869</v>
      </c>
      <c r="C6896" s="7" t="s">
        <v>7</v>
      </c>
      <c r="D6896" s="24">
        <v>104220.09</v>
      </c>
      <c r="E6896">
        <f>INDEX('B. Store opening dates'!$B$5:$B$2448,MATCH('A. Sales by store'!B6896,'B. Store opening dates'!$A$5:$A$2448,0))</f>
        <v>2006</v>
      </c>
      <c r="F6896" t="str">
        <f t="shared" si="214"/>
        <v>Old</v>
      </c>
      <c r="G6896" t="str">
        <f t="shared" si="215"/>
        <v>Existing</v>
      </c>
    </row>
    <row r="6897" spans="1:7" ht="19" x14ac:dyDescent="0.25">
      <c r="A6897" s="7">
        <v>2014</v>
      </c>
      <c r="B6897" s="7" t="s">
        <v>869</v>
      </c>
      <c r="C6897" s="7" t="s">
        <v>7</v>
      </c>
      <c r="D6897" s="24">
        <v>110779.46</v>
      </c>
      <c r="E6897">
        <f>INDEX('B. Store opening dates'!$B$5:$B$2448,MATCH('A. Sales by store'!B6897,'B. Store opening dates'!$A$5:$A$2448,0))</f>
        <v>2006</v>
      </c>
      <c r="F6897" t="str">
        <f t="shared" si="214"/>
        <v>Old</v>
      </c>
      <c r="G6897" t="str">
        <f t="shared" si="215"/>
        <v>Existing</v>
      </c>
    </row>
    <row r="6898" spans="1:7" ht="19" x14ac:dyDescent="0.25">
      <c r="A6898" s="7">
        <v>2015</v>
      </c>
      <c r="B6898" s="7" t="s">
        <v>869</v>
      </c>
      <c r="C6898" s="7" t="s">
        <v>8</v>
      </c>
      <c r="D6898" s="24">
        <v>755849.19</v>
      </c>
      <c r="E6898">
        <f>INDEX('B. Store opening dates'!$B$5:$B$2448,MATCH('A. Sales by store'!B6898,'B. Store opening dates'!$A$5:$A$2448,0))</f>
        <v>2006</v>
      </c>
      <c r="F6898" t="str">
        <f t="shared" si="214"/>
        <v>Old</v>
      </c>
      <c r="G6898" t="str">
        <f t="shared" si="215"/>
        <v>Existing</v>
      </c>
    </row>
    <row r="6899" spans="1:7" ht="19" x14ac:dyDescent="0.25">
      <c r="A6899" s="7">
        <v>2014</v>
      </c>
      <c r="B6899" s="7" t="s">
        <v>869</v>
      </c>
      <c r="C6899" s="7" t="s">
        <v>8</v>
      </c>
      <c r="D6899" s="24">
        <v>791731.97</v>
      </c>
      <c r="E6899">
        <f>INDEX('B. Store opening dates'!$B$5:$B$2448,MATCH('A. Sales by store'!B6899,'B. Store opening dates'!$A$5:$A$2448,0))</f>
        <v>2006</v>
      </c>
      <c r="F6899" t="str">
        <f t="shared" si="214"/>
        <v>Old</v>
      </c>
      <c r="G6899" t="str">
        <f t="shared" si="215"/>
        <v>Existing</v>
      </c>
    </row>
    <row r="6900" spans="1:7" ht="19" x14ac:dyDescent="0.25">
      <c r="A6900" s="7">
        <v>2015</v>
      </c>
      <c r="B6900" s="7" t="s">
        <v>870</v>
      </c>
      <c r="C6900" s="7" t="s">
        <v>5</v>
      </c>
      <c r="D6900" s="24">
        <v>543981.62</v>
      </c>
      <c r="E6900">
        <f>INDEX('B. Store opening dates'!$B$5:$B$2448,MATCH('A. Sales by store'!B6900,'B. Store opening dates'!$A$5:$A$2448,0))</f>
        <v>2006</v>
      </c>
      <c r="F6900" t="str">
        <f t="shared" si="214"/>
        <v>Old</v>
      </c>
      <c r="G6900" t="str">
        <f t="shared" si="215"/>
        <v>Existing</v>
      </c>
    </row>
    <row r="6901" spans="1:7" ht="19" x14ac:dyDescent="0.25">
      <c r="A6901" s="7">
        <v>2014</v>
      </c>
      <c r="B6901" s="7" t="s">
        <v>870</v>
      </c>
      <c r="C6901" s="7" t="s">
        <v>5</v>
      </c>
      <c r="D6901" s="24">
        <v>602342.51</v>
      </c>
      <c r="E6901">
        <f>INDEX('B. Store opening dates'!$B$5:$B$2448,MATCH('A. Sales by store'!B6901,'B. Store opening dates'!$A$5:$A$2448,0))</f>
        <v>2006</v>
      </c>
      <c r="F6901" t="str">
        <f t="shared" si="214"/>
        <v>Old</v>
      </c>
      <c r="G6901" t="str">
        <f t="shared" si="215"/>
        <v>Existing</v>
      </c>
    </row>
    <row r="6902" spans="1:7" ht="19" x14ac:dyDescent="0.25">
      <c r="A6902" s="7">
        <v>2015</v>
      </c>
      <c r="B6902" s="7" t="s">
        <v>870</v>
      </c>
      <c r="C6902" s="7" t="s">
        <v>6</v>
      </c>
      <c r="D6902" s="24">
        <v>579350.12</v>
      </c>
      <c r="E6902">
        <f>INDEX('B. Store opening dates'!$B$5:$B$2448,MATCH('A. Sales by store'!B6902,'B. Store opening dates'!$A$5:$A$2448,0))</f>
        <v>2006</v>
      </c>
      <c r="F6902" t="str">
        <f t="shared" si="214"/>
        <v>Old</v>
      </c>
      <c r="G6902" t="str">
        <f t="shared" si="215"/>
        <v>Existing</v>
      </c>
    </row>
    <row r="6903" spans="1:7" ht="19" x14ac:dyDescent="0.25">
      <c r="A6903" s="7">
        <v>2014</v>
      </c>
      <c r="B6903" s="7" t="s">
        <v>870</v>
      </c>
      <c r="C6903" s="7" t="s">
        <v>6</v>
      </c>
      <c r="D6903" s="24">
        <v>424340.59</v>
      </c>
      <c r="E6903">
        <f>INDEX('B. Store opening dates'!$B$5:$B$2448,MATCH('A. Sales by store'!B6903,'B. Store opening dates'!$A$5:$A$2448,0))</f>
        <v>2006</v>
      </c>
      <c r="F6903" t="str">
        <f t="shared" si="214"/>
        <v>Old</v>
      </c>
      <c r="G6903" t="str">
        <f t="shared" si="215"/>
        <v>Existing</v>
      </c>
    </row>
    <row r="6904" spans="1:7" ht="19" x14ac:dyDescent="0.25">
      <c r="A6904" s="7">
        <v>2015</v>
      </c>
      <c r="B6904" s="7" t="s">
        <v>870</v>
      </c>
      <c r="C6904" s="7" t="s">
        <v>7</v>
      </c>
      <c r="D6904" s="24">
        <v>73959.28</v>
      </c>
      <c r="E6904">
        <f>INDEX('B. Store opening dates'!$B$5:$B$2448,MATCH('A. Sales by store'!B6904,'B. Store opening dates'!$A$5:$A$2448,0))</f>
        <v>2006</v>
      </c>
      <c r="F6904" t="str">
        <f t="shared" si="214"/>
        <v>Old</v>
      </c>
      <c r="G6904" t="str">
        <f t="shared" si="215"/>
        <v>Existing</v>
      </c>
    </row>
    <row r="6905" spans="1:7" ht="19" x14ac:dyDescent="0.25">
      <c r="A6905" s="7">
        <v>2014</v>
      </c>
      <c r="B6905" s="7" t="s">
        <v>870</v>
      </c>
      <c r="C6905" s="7" t="s">
        <v>7</v>
      </c>
      <c r="D6905" s="24">
        <v>78512.929999999993</v>
      </c>
      <c r="E6905">
        <f>INDEX('B. Store opening dates'!$B$5:$B$2448,MATCH('A. Sales by store'!B6905,'B. Store opening dates'!$A$5:$A$2448,0))</f>
        <v>2006</v>
      </c>
      <c r="F6905" t="str">
        <f t="shared" si="214"/>
        <v>Old</v>
      </c>
      <c r="G6905" t="str">
        <f t="shared" si="215"/>
        <v>Existing</v>
      </c>
    </row>
    <row r="6906" spans="1:7" ht="19" x14ac:dyDescent="0.25">
      <c r="A6906" s="7">
        <v>2015</v>
      </c>
      <c r="B6906" s="7" t="s">
        <v>870</v>
      </c>
      <c r="C6906" s="7" t="s">
        <v>8</v>
      </c>
      <c r="D6906" s="24">
        <v>683839.44</v>
      </c>
      <c r="E6906">
        <f>INDEX('B. Store opening dates'!$B$5:$B$2448,MATCH('A. Sales by store'!B6906,'B. Store opening dates'!$A$5:$A$2448,0))</f>
        <v>2006</v>
      </c>
      <c r="F6906" t="str">
        <f t="shared" si="214"/>
        <v>Old</v>
      </c>
      <c r="G6906" t="str">
        <f t="shared" si="215"/>
        <v>Existing</v>
      </c>
    </row>
    <row r="6907" spans="1:7" ht="19" x14ac:dyDescent="0.25">
      <c r="A6907" s="7">
        <v>2014</v>
      </c>
      <c r="B6907" s="7" t="s">
        <v>870</v>
      </c>
      <c r="C6907" s="7" t="s">
        <v>8</v>
      </c>
      <c r="D6907" s="24">
        <v>708399.12</v>
      </c>
      <c r="E6907">
        <f>INDEX('B. Store opening dates'!$B$5:$B$2448,MATCH('A. Sales by store'!B6907,'B. Store opening dates'!$A$5:$A$2448,0))</f>
        <v>2006</v>
      </c>
      <c r="F6907" t="str">
        <f t="shared" si="214"/>
        <v>Old</v>
      </c>
      <c r="G6907" t="str">
        <f t="shared" si="215"/>
        <v>Existing</v>
      </c>
    </row>
    <row r="6908" spans="1:7" ht="19" x14ac:dyDescent="0.25">
      <c r="A6908" s="7">
        <v>2015</v>
      </c>
      <c r="B6908" s="7" t="s">
        <v>871</v>
      </c>
      <c r="C6908" s="7" t="s">
        <v>5</v>
      </c>
      <c r="D6908" s="24">
        <v>507425.09</v>
      </c>
      <c r="E6908">
        <f>INDEX('B. Store opening dates'!$B$5:$B$2448,MATCH('A. Sales by store'!B6908,'B. Store opening dates'!$A$5:$A$2448,0))</f>
        <v>2006</v>
      </c>
      <c r="F6908" t="str">
        <f t="shared" si="214"/>
        <v>Old</v>
      </c>
      <c r="G6908" t="str">
        <f t="shared" si="215"/>
        <v>Existing</v>
      </c>
    </row>
    <row r="6909" spans="1:7" ht="19" x14ac:dyDescent="0.25">
      <c r="A6909" s="7">
        <v>2014</v>
      </c>
      <c r="B6909" s="7" t="s">
        <v>871</v>
      </c>
      <c r="C6909" s="7" t="s">
        <v>5</v>
      </c>
      <c r="D6909" s="24">
        <v>554155.98</v>
      </c>
      <c r="E6909">
        <f>INDEX('B. Store opening dates'!$B$5:$B$2448,MATCH('A. Sales by store'!B6909,'B. Store opening dates'!$A$5:$A$2448,0))</f>
        <v>2006</v>
      </c>
      <c r="F6909" t="str">
        <f t="shared" si="214"/>
        <v>Old</v>
      </c>
      <c r="G6909" t="str">
        <f t="shared" si="215"/>
        <v>Existing</v>
      </c>
    </row>
    <row r="6910" spans="1:7" ht="19" x14ac:dyDescent="0.25">
      <c r="A6910" s="7">
        <v>2015</v>
      </c>
      <c r="B6910" s="7" t="s">
        <v>871</v>
      </c>
      <c r="C6910" s="7" t="s">
        <v>6</v>
      </c>
      <c r="D6910" s="24">
        <v>294626.8</v>
      </c>
      <c r="E6910">
        <f>INDEX('B. Store opening dates'!$B$5:$B$2448,MATCH('A. Sales by store'!B6910,'B. Store opening dates'!$A$5:$A$2448,0))</f>
        <v>2006</v>
      </c>
      <c r="F6910" t="str">
        <f t="shared" si="214"/>
        <v>Old</v>
      </c>
      <c r="G6910" t="str">
        <f t="shared" si="215"/>
        <v>Existing</v>
      </c>
    </row>
    <row r="6911" spans="1:7" ht="19" x14ac:dyDescent="0.25">
      <c r="A6911" s="7">
        <v>2014</v>
      </c>
      <c r="B6911" s="7" t="s">
        <v>871</v>
      </c>
      <c r="C6911" s="7" t="s">
        <v>6</v>
      </c>
      <c r="D6911" s="24">
        <v>213686.54</v>
      </c>
      <c r="E6911">
        <f>INDEX('B. Store opening dates'!$B$5:$B$2448,MATCH('A. Sales by store'!B6911,'B. Store opening dates'!$A$5:$A$2448,0))</f>
        <v>2006</v>
      </c>
      <c r="F6911" t="str">
        <f t="shared" si="214"/>
        <v>Old</v>
      </c>
      <c r="G6911" t="str">
        <f t="shared" si="215"/>
        <v>Existing</v>
      </c>
    </row>
    <row r="6912" spans="1:7" ht="19" x14ac:dyDescent="0.25">
      <c r="A6912" s="7">
        <v>2015</v>
      </c>
      <c r="B6912" s="7" t="s">
        <v>871</v>
      </c>
      <c r="C6912" s="7" t="s">
        <v>7</v>
      </c>
      <c r="D6912" s="24">
        <v>174312.7</v>
      </c>
      <c r="E6912">
        <f>INDEX('B. Store opening dates'!$B$5:$B$2448,MATCH('A. Sales by store'!B6912,'B. Store opening dates'!$A$5:$A$2448,0))</f>
        <v>2006</v>
      </c>
      <c r="F6912" t="str">
        <f t="shared" si="214"/>
        <v>Old</v>
      </c>
      <c r="G6912" t="str">
        <f t="shared" si="215"/>
        <v>Existing</v>
      </c>
    </row>
    <row r="6913" spans="1:7" ht="19" x14ac:dyDescent="0.25">
      <c r="A6913" s="7">
        <v>2014</v>
      </c>
      <c r="B6913" s="7" t="s">
        <v>871</v>
      </c>
      <c r="C6913" s="7" t="s">
        <v>7</v>
      </c>
      <c r="D6913" s="24">
        <v>183030.21</v>
      </c>
      <c r="E6913">
        <f>INDEX('B. Store opening dates'!$B$5:$B$2448,MATCH('A. Sales by store'!B6913,'B. Store opening dates'!$A$5:$A$2448,0))</f>
        <v>2006</v>
      </c>
      <c r="F6913" t="str">
        <f t="shared" si="214"/>
        <v>Old</v>
      </c>
      <c r="G6913" t="str">
        <f t="shared" si="215"/>
        <v>Existing</v>
      </c>
    </row>
    <row r="6914" spans="1:7" ht="19" x14ac:dyDescent="0.25">
      <c r="A6914" s="7">
        <v>2015</v>
      </c>
      <c r="B6914" s="7" t="s">
        <v>871</v>
      </c>
      <c r="C6914" s="7" t="s">
        <v>8</v>
      </c>
      <c r="D6914" s="24">
        <v>529783.57999999996</v>
      </c>
      <c r="E6914">
        <f>INDEX('B. Store opening dates'!$B$5:$B$2448,MATCH('A. Sales by store'!B6914,'B. Store opening dates'!$A$5:$A$2448,0))</f>
        <v>2006</v>
      </c>
      <c r="F6914" t="str">
        <f t="shared" si="214"/>
        <v>Old</v>
      </c>
      <c r="G6914" t="str">
        <f t="shared" si="215"/>
        <v>Existing</v>
      </c>
    </row>
    <row r="6915" spans="1:7" ht="19" x14ac:dyDescent="0.25">
      <c r="A6915" s="7">
        <v>2014</v>
      </c>
      <c r="B6915" s="7" t="s">
        <v>871</v>
      </c>
      <c r="C6915" s="7" t="s">
        <v>8</v>
      </c>
      <c r="D6915" s="24">
        <v>547101.05000000005</v>
      </c>
      <c r="E6915">
        <f>INDEX('B. Store opening dates'!$B$5:$B$2448,MATCH('A. Sales by store'!B6915,'B. Store opening dates'!$A$5:$A$2448,0))</f>
        <v>2006</v>
      </c>
      <c r="F6915" t="str">
        <f t="shared" si="214"/>
        <v>Old</v>
      </c>
      <c r="G6915" t="str">
        <f t="shared" si="215"/>
        <v>Existing</v>
      </c>
    </row>
    <row r="6916" spans="1:7" ht="19" x14ac:dyDescent="0.25">
      <c r="A6916" s="7">
        <v>2015</v>
      </c>
      <c r="B6916" s="7" t="s">
        <v>872</v>
      </c>
      <c r="C6916" s="7" t="s">
        <v>5</v>
      </c>
      <c r="D6916" s="24">
        <v>613776.57999999996</v>
      </c>
      <c r="E6916">
        <f>INDEX('B. Store opening dates'!$B$5:$B$2448,MATCH('A. Sales by store'!B6916,'B. Store opening dates'!$A$5:$A$2448,0))</f>
        <v>2006</v>
      </c>
      <c r="F6916" t="str">
        <f t="shared" si="214"/>
        <v>Old</v>
      </c>
      <c r="G6916" t="str">
        <f t="shared" si="215"/>
        <v>Existing</v>
      </c>
    </row>
    <row r="6917" spans="1:7" ht="19" x14ac:dyDescent="0.25">
      <c r="A6917" s="7">
        <v>2014</v>
      </c>
      <c r="B6917" s="7" t="s">
        <v>872</v>
      </c>
      <c r="C6917" s="7" t="s">
        <v>5</v>
      </c>
      <c r="D6917" s="24">
        <v>674961.93</v>
      </c>
      <c r="E6917">
        <f>INDEX('B. Store opening dates'!$B$5:$B$2448,MATCH('A. Sales by store'!B6917,'B. Store opening dates'!$A$5:$A$2448,0))</f>
        <v>2006</v>
      </c>
      <c r="F6917" t="str">
        <f t="shared" ref="F6917:F6980" si="216">IF(A6917 = 2015, IF(E6917&lt; 2015, "Old","New"),IF(E6917 &lt; 2014, "Old","New"))</f>
        <v>Old</v>
      </c>
      <c r="G6917" t="str">
        <f t="shared" ref="G6917:G6980" si="217">IF(A6917 = 2015, IF(E6917&lt; 2015, "Existing","New"),"Existing")</f>
        <v>Existing</v>
      </c>
    </row>
    <row r="6918" spans="1:7" ht="19" x14ac:dyDescent="0.25">
      <c r="A6918" s="7">
        <v>2015</v>
      </c>
      <c r="B6918" s="7" t="s">
        <v>872</v>
      </c>
      <c r="C6918" s="7" t="s">
        <v>6</v>
      </c>
      <c r="D6918" s="24">
        <v>241875.22</v>
      </c>
      <c r="E6918">
        <f>INDEX('B. Store opening dates'!$B$5:$B$2448,MATCH('A. Sales by store'!B6918,'B. Store opening dates'!$A$5:$A$2448,0))</f>
        <v>2006</v>
      </c>
      <c r="F6918" t="str">
        <f t="shared" si="216"/>
        <v>Old</v>
      </c>
      <c r="G6918" t="str">
        <f t="shared" si="217"/>
        <v>Existing</v>
      </c>
    </row>
    <row r="6919" spans="1:7" ht="19" x14ac:dyDescent="0.25">
      <c r="A6919" s="7">
        <v>2014</v>
      </c>
      <c r="B6919" s="7" t="s">
        <v>872</v>
      </c>
      <c r="C6919" s="7" t="s">
        <v>6</v>
      </c>
      <c r="D6919" s="24">
        <v>172131.44</v>
      </c>
      <c r="E6919">
        <f>INDEX('B. Store opening dates'!$B$5:$B$2448,MATCH('A. Sales by store'!B6919,'B. Store opening dates'!$A$5:$A$2448,0))</f>
        <v>2006</v>
      </c>
      <c r="F6919" t="str">
        <f t="shared" si="216"/>
        <v>Old</v>
      </c>
      <c r="G6919" t="str">
        <f t="shared" si="217"/>
        <v>Existing</v>
      </c>
    </row>
    <row r="6920" spans="1:7" ht="19" x14ac:dyDescent="0.25">
      <c r="A6920" s="7">
        <v>2015</v>
      </c>
      <c r="B6920" s="7" t="s">
        <v>872</v>
      </c>
      <c r="C6920" s="7" t="s">
        <v>7</v>
      </c>
      <c r="D6920" s="24">
        <v>95051.01</v>
      </c>
      <c r="E6920">
        <f>INDEX('B. Store opening dates'!$B$5:$B$2448,MATCH('A. Sales by store'!B6920,'B. Store opening dates'!$A$5:$A$2448,0))</f>
        <v>2006</v>
      </c>
      <c r="F6920" t="str">
        <f t="shared" si="216"/>
        <v>Old</v>
      </c>
      <c r="G6920" t="str">
        <f t="shared" si="217"/>
        <v>Existing</v>
      </c>
    </row>
    <row r="6921" spans="1:7" ht="19" x14ac:dyDescent="0.25">
      <c r="A6921" s="7">
        <v>2014</v>
      </c>
      <c r="B6921" s="7" t="s">
        <v>872</v>
      </c>
      <c r="C6921" s="7" t="s">
        <v>7</v>
      </c>
      <c r="D6921" s="24">
        <v>99783.29</v>
      </c>
      <c r="E6921">
        <f>INDEX('B. Store opening dates'!$B$5:$B$2448,MATCH('A. Sales by store'!B6921,'B. Store opening dates'!$A$5:$A$2448,0))</f>
        <v>2006</v>
      </c>
      <c r="F6921" t="str">
        <f t="shared" si="216"/>
        <v>Old</v>
      </c>
      <c r="G6921" t="str">
        <f t="shared" si="217"/>
        <v>Existing</v>
      </c>
    </row>
    <row r="6922" spans="1:7" ht="19" x14ac:dyDescent="0.25">
      <c r="A6922" s="7">
        <v>2015</v>
      </c>
      <c r="B6922" s="7" t="s">
        <v>872</v>
      </c>
      <c r="C6922" s="7" t="s">
        <v>8</v>
      </c>
      <c r="D6922" s="24">
        <v>692686.61</v>
      </c>
      <c r="E6922">
        <f>INDEX('B. Store opening dates'!$B$5:$B$2448,MATCH('A. Sales by store'!B6922,'B. Store opening dates'!$A$5:$A$2448,0))</f>
        <v>2006</v>
      </c>
      <c r="F6922" t="str">
        <f t="shared" si="216"/>
        <v>Old</v>
      </c>
      <c r="G6922" t="str">
        <f t="shared" si="217"/>
        <v>Existing</v>
      </c>
    </row>
    <row r="6923" spans="1:7" ht="19" x14ac:dyDescent="0.25">
      <c r="A6923" s="7">
        <v>2014</v>
      </c>
      <c r="B6923" s="7" t="s">
        <v>872</v>
      </c>
      <c r="C6923" s="7" t="s">
        <v>8</v>
      </c>
      <c r="D6923" s="24">
        <v>721856.66</v>
      </c>
      <c r="E6923">
        <f>INDEX('B. Store opening dates'!$B$5:$B$2448,MATCH('A. Sales by store'!B6923,'B. Store opening dates'!$A$5:$A$2448,0))</f>
        <v>2006</v>
      </c>
      <c r="F6923" t="str">
        <f t="shared" si="216"/>
        <v>Old</v>
      </c>
      <c r="G6923" t="str">
        <f t="shared" si="217"/>
        <v>Existing</v>
      </c>
    </row>
    <row r="6924" spans="1:7" ht="19" x14ac:dyDescent="0.25">
      <c r="A6924" s="7">
        <v>2015</v>
      </c>
      <c r="B6924" s="7" t="s">
        <v>873</v>
      </c>
      <c r="C6924" s="7" t="s">
        <v>5</v>
      </c>
      <c r="D6924" s="24">
        <v>770542.32</v>
      </c>
      <c r="E6924">
        <f>INDEX('B. Store opening dates'!$B$5:$B$2448,MATCH('A. Sales by store'!B6924,'B. Store opening dates'!$A$5:$A$2448,0))</f>
        <v>2006</v>
      </c>
      <c r="F6924" t="str">
        <f t="shared" si="216"/>
        <v>Old</v>
      </c>
      <c r="G6924" t="str">
        <f t="shared" si="217"/>
        <v>Existing</v>
      </c>
    </row>
    <row r="6925" spans="1:7" ht="19" x14ac:dyDescent="0.25">
      <c r="A6925" s="7">
        <v>2014</v>
      </c>
      <c r="B6925" s="7" t="s">
        <v>873</v>
      </c>
      <c r="C6925" s="7" t="s">
        <v>5</v>
      </c>
      <c r="D6925" s="24">
        <v>847525.07</v>
      </c>
      <c r="E6925">
        <f>INDEX('B. Store opening dates'!$B$5:$B$2448,MATCH('A. Sales by store'!B6925,'B. Store opening dates'!$A$5:$A$2448,0))</f>
        <v>2006</v>
      </c>
      <c r="F6925" t="str">
        <f t="shared" si="216"/>
        <v>Old</v>
      </c>
      <c r="G6925" t="str">
        <f t="shared" si="217"/>
        <v>Existing</v>
      </c>
    </row>
    <row r="6926" spans="1:7" ht="19" x14ac:dyDescent="0.25">
      <c r="A6926" s="7">
        <v>2015</v>
      </c>
      <c r="B6926" s="7" t="s">
        <v>873</v>
      </c>
      <c r="C6926" s="7" t="s">
        <v>6</v>
      </c>
      <c r="D6926" s="24">
        <v>308159.81</v>
      </c>
      <c r="E6926">
        <f>INDEX('B. Store opening dates'!$B$5:$B$2448,MATCH('A. Sales by store'!B6926,'B. Store opening dates'!$A$5:$A$2448,0))</f>
        <v>2006</v>
      </c>
      <c r="F6926" t="str">
        <f t="shared" si="216"/>
        <v>Old</v>
      </c>
      <c r="G6926" t="str">
        <f t="shared" si="217"/>
        <v>Existing</v>
      </c>
    </row>
    <row r="6927" spans="1:7" ht="19" x14ac:dyDescent="0.25">
      <c r="A6927" s="7">
        <v>2014</v>
      </c>
      <c r="B6927" s="7" t="s">
        <v>873</v>
      </c>
      <c r="C6927" s="7" t="s">
        <v>6</v>
      </c>
      <c r="D6927" s="24">
        <v>220651.51</v>
      </c>
      <c r="E6927">
        <f>INDEX('B. Store opening dates'!$B$5:$B$2448,MATCH('A. Sales by store'!B6927,'B. Store opening dates'!$A$5:$A$2448,0))</f>
        <v>2006</v>
      </c>
      <c r="F6927" t="str">
        <f t="shared" si="216"/>
        <v>Old</v>
      </c>
      <c r="G6927" t="str">
        <f t="shared" si="217"/>
        <v>Existing</v>
      </c>
    </row>
    <row r="6928" spans="1:7" ht="19" x14ac:dyDescent="0.25">
      <c r="A6928" s="7">
        <v>2015</v>
      </c>
      <c r="B6928" s="7" t="s">
        <v>873</v>
      </c>
      <c r="C6928" s="7" t="s">
        <v>7</v>
      </c>
      <c r="D6928" s="24">
        <v>72392.22</v>
      </c>
      <c r="E6928">
        <f>INDEX('B. Store opening dates'!$B$5:$B$2448,MATCH('A. Sales by store'!B6928,'B. Store opening dates'!$A$5:$A$2448,0))</f>
        <v>2006</v>
      </c>
      <c r="F6928" t="str">
        <f t="shared" si="216"/>
        <v>Old</v>
      </c>
      <c r="G6928" t="str">
        <f t="shared" si="217"/>
        <v>Existing</v>
      </c>
    </row>
    <row r="6929" spans="1:7" ht="19" x14ac:dyDescent="0.25">
      <c r="A6929" s="7">
        <v>2014</v>
      </c>
      <c r="B6929" s="7" t="s">
        <v>873</v>
      </c>
      <c r="C6929" s="7" t="s">
        <v>7</v>
      </c>
      <c r="D6929" s="24">
        <v>76029.75</v>
      </c>
      <c r="E6929">
        <f>INDEX('B. Store opening dates'!$B$5:$B$2448,MATCH('A. Sales by store'!B6929,'B. Store opening dates'!$A$5:$A$2448,0))</f>
        <v>2006</v>
      </c>
      <c r="F6929" t="str">
        <f t="shared" si="216"/>
        <v>Old</v>
      </c>
      <c r="G6929" t="str">
        <f t="shared" si="217"/>
        <v>Existing</v>
      </c>
    </row>
    <row r="6930" spans="1:7" ht="19" x14ac:dyDescent="0.25">
      <c r="A6930" s="7">
        <v>2015</v>
      </c>
      <c r="B6930" s="7" t="s">
        <v>873</v>
      </c>
      <c r="C6930" s="7" t="s">
        <v>8</v>
      </c>
      <c r="D6930" s="24">
        <v>725731.13</v>
      </c>
      <c r="E6930">
        <f>INDEX('B. Store opening dates'!$B$5:$B$2448,MATCH('A. Sales by store'!B6930,'B. Store opening dates'!$A$5:$A$2448,0))</f>
        <v>2006</v>
      </c>
      <c r="F6930" t="str">
        <f t="shared" si="216"/>
        <v>Old</v>
      </c>
      <c r="G6930" t="str">
        <f t="shared" si="217"/>
        <v>Existing</v>
      </c>
    </row>
    <row r="6931" spans="1:7" ht="19" x14ac:dyDescent="0.25">
      <c r="A6931" s="7">
        <v>2014</v>
      </c>
      <c r="B6931" s="7" t="s">
        <v>873</v>
      </c>
      <c r="C6931" s="7" t="s">
        <v>8</v>
      </c>
      <c r="D6931" s="24">
        <v>761611.08</v>
      </c>
      <c r="E6931">
        <f>INDEX('B. Store opening dates'!$B$5:$B$2448,MATCH('A. Sales by store'!B6931,'B. Store opening dates'!$A$5:$A$2448,0))</f>
        <v>2006</v>
      </c>
      <c r="F6931" t="str">
        <f t="shared" si="216"/>
        <v>Old</v>
      </c>
      <c r="G6931" t="str">
        <f t="shared" si="217"/>
        <v>Existing</v>
      </c>
    </row>
    <row r="6932" spans="1:7" ht="19" x14ac:dyDescent="0.25">
      <c r="A6932" s="7">
        <v>2015</v>
      </c>
      <c r="B6932" s="7" t="s">
        <v>874</v>
      </c>
      <c r="C6932" s="7" t="s">
        <v>5</v>
      </c>
      <c r="D6932" s="24">
        <v>572638.03</v>
      </c>
      <c r="E6932">
        <f>INDEX('B. Store opening dates'!$B$5:$B$2448,MATCH('A. Sales by store'!B6932,'B. Store opening dates'!$A$5:$A$2448,0))</f>
        <v>2006</v>
      </c>
      <c r="F6932" t="str">
        <f t="shared" si="216"/>
        <v>Old</v>
      </c>
      <c r="G6932" t="str">
        <f t="shared" si="217"/>
        <v>Existing</v>
      </c>
    </row>
    <row r="6933" spans="1:7" ht="19" x14ac:dyDescent="0.25">
      <c r="A6933" s="7">
        <v>2014</v>
      </c>
      <c r="B6933" s="7" t="s">
        <v>874</v>
      </c>
      <c r="C6933" s="7" t="s">
        <v>5</v>
      </c>
      <c r="D6933" s="24">
        <v>625215.4</v>
      </c>
      <c r="E6933">
        <f>INDEX('B. Store opening dates'!$B$5:$B$2448,MATCH('A. Sales by store'!B6933,'B. Store opening dates'!$A$5:$A$2448,0))</f>
        <v>2006</v>
      </c>
      <c r="F6933" t="str">
        <f t="shared" si="216"/>
        <v>Old</v>
      </c>
      <c r="G6933" t="str">
        <f t="shared" si="217"/>
        <v>Existing</v>
      </c>
    </row>
    <row r="6934" spans="1:7" ht="19" x14ac:dyDescent="0.25">
      <c r="A6934" s="7">
        <v>2015</v>
      </c>
      <c r="B6934" s="7" t="s">
        <v>874</v>
      </c>
      <c r="C6934" s="7" t="s">
        <v>6</v>
      </c>
      <c r="D6934" s="24">
        <v>345497.02</v>
      </c>
      <c r="E6934">
        <f>INDEX('B. Store opening dates'!$B$5:$B$2448,MATCH('A. Sales by store'!B6934,'B. Store opening dates'!$A$5:$A$2448,0))</f>
        <v>2006</v>
      </c>
      <c r="F6934" t="str">
        <f t="shared" si="216"/>
        <v>Old</v>
      </c>
      <c r="G6934" t="str">
        <f t="shared" si="217"/>
        <v>Existing</v>
      </c>
    </row>
    <row r="6935" spans="1:7" ht="19" x14ac:dyDescent="0.25">
      <c r="A6935" s="7">
        <v>2014</v>
      </c>
      <c r="B6935" s="7" t="s">
        <v>874</v>
      </c>
      <c r="C6935" s="7" t="s">
        <v>6</v>
      </c>
      <c r="D6935" s="24">
        <v>239556.9</v>
      </c>
      <c r="E6935">
        <f>INDEX('B. Store opening dates'!$B$5:$B$2448,MATCH('A. Sales by store'!B6935,'B. Store opening dates'!$A$5:$A$2448,0))</f>
        <v>2006</v>
      </c>
      <c r="F6935" t="str">
        <f t="shared" si="216"/>
        <v>Old</v>
      </c>
      <c r="G6935" t="str">
        <f t="shared" si="217"/>
        <v>Existing</v>
      </c>
    </row>
    <row r="6936" spans="1:7" ht="19" x14ac:dyDescent="0.25">
      <c r="A6936" s="7">
        <v>2015</v>
      </c>
      <c r="B6936" s="7" t="s">
        <v>874</v>
      </c>
      <c r="C6936" s="7" t="s">
        <v>7</v>
      </c>
      <c r="D6936" s="24">
        <v>129689.19</v>
      </c>
      <c r="E6936">
        <f>INDEX('B. Store opening dates'!$B$5:$B$2448,MATCH('A. Sales by store'!B6936,'B. Store opening dates'!$A$5:$A$2448,0))</f>
        <v>2006</v>
      </c>
      <c r="F6936" t="str">
        <f t="shared" si="216"/>
        <v>Old</v>
      </c>
      <c r="G6936" t="str">
        <f t="shared" si="217"/>
        <v>Existing</v>
      </c>
    </row>
    <row r="6937" spans="1:7" ht="19" x14ac:dyDescent="0.25">
      <c r="A6937" s="7">
        <v>2014</v>
      </c>
      <c r="B6937" s="7" t="s">
        <v>874</v>
      </c>
      <c r="C6937" s="7" t="s">
        <v>7</v>
      </c>
      <c r="D6937" s="24">
        <v>137368.29</v>
      </c>
      <c r="E6937">
        <f>INDEX('B. Store opening dates'!$B$5:$B$2448,MATCH('A. Sales by store'!B6937,'B. Store opening dates'!$A$5:$A$2448,0))</f>
        <v>2006</v>
      </c>
      <c r="F6937" t="str">
        <f t="shared" si="216"/>
        <v>Old</v>
      </c>
      <c r="G6937" t="str">
        <f t="shared" si="217"/>
        <v>Existing</v>
      </c>
    </row>
    <row r="6938" spans="1:7" ht="19" x14ac:dyDescent="0.25">
      <c r="A6938" s="7">
        <v>2015</v>
      </c>
      <c r="B6938" s="7" t="s">
        <v>874</v>
      </c>
      <c r="C6938" s="7" t="s">
        <v>8</v>
      </c>
      <c r="D6938" s="24">
        <v>571656.46</v>
      </c>
      <c r="E6938">
        <f>INDEX('B. Store opening dates'!$B$5:$B$2448,MATCH('A. Sales by store'!B6938,'B. Store opening dates'!$A$5:$A$2448,0))</f>
        <v>2006</v>
      </c>
      <c r="F6938" t="str">
        <f t="shared" si="216"/>
        <v>Old</v>
      </c>
      <c r="G6938" t="str">
        <f t="shared" si="217"/>
        <v>Existing</v>
      </c>
    </row>
    <row r="6939" spans="1:7" ht="19" x14ac:dyDescent="0.25">
      <c r="A6939" s="7">
        <v>2014</v>
      </c>
      <c r="B6939" s="7" t="s">
        <v>874</v>
      </c>
      <c r="C6939" s="7" t="s">
        <v>8</v>
      </c>
      <c r="D6939" s="24">
        <v>588465.03</v>
      </c>
      <c r="E6939">
        <f>INDEX('B. Store opening dates'!$B$5:$B$2448,MATCH('A. Sales by store'!B6939,'B. Store opening dates'!$A$5:$A$2448,0))</f>
        <v>2006</v>
      </c>
      <c r="F6939" t="str">
        <f t="shared" si="216"/>
        <v>Old</v>
      </c>
      <c r="G6939" t="str">
        <f t="shared" si="217"/>
        <v>Existing</v>
      </c>
    </row>
    <row r="6940" spans="1:7" ht="19" x14ac:dyDescent="0.25">
      <c r="A6940" s="7">
        <v>2015</v>
      </c>
      <c r="B6940" s="7" t="s">
        <v>875</v>
      </c>
      <c r="C6940" s="7" t="s">
        <v>5</v>
      </c>
      <c r="D6940" s="24">
        <v>696377.88</v>
      </c>
      <c r="E6940">
        <f>INDEX('B. Store opening dates'!$B$5:$B$2448,MATCH('A. Sales by store'!B6940,'B. Store opening dates'!$A$5:$A$2448,0))</f>
        <v>2006</v>
      </c>
      <c r="F6940" t="str">
        <f t="shared" si="216"/>
        <v>Old</v>
      </c>
      <c r="G6940" t="str">
        <f t="shared" si="217"/>
        <v>Existing</v>
      </c>
    </row>
    <row r="6941" spans="1:7" ht="19" x14ac:dyDescent="0.25">
      <c r="A6941" s="7">
        <v>2014</v>
      </c>
      <c r="B6941" s="7" t="s">
        <v>875</v>
      </c>
      <c r="C6941" s="7" t="s">
        <v>5</v>
      </c>
      <c r="D6941" s="24">
        <v>757403.8</v>
      </c>
      <c r="E6941">
        <f>INDEX('B. Store opening dates'!$B$5:$B$2448,MATCH('A. Sales by store'!B6941,'B. Store opening dates'!$A$5:$A$2448,0))</f>
        <v>2006</v>
      </c>
      <c r="F6941" t="str">
        <f t="shared" si="216"/>
        <v>Old</v>
      </c>
      <c r="G6941" t="str">
        <f t="shared" si="217"/>
        <v>Existing</v>
      </c>
    </row>
    <row r="6942" spans="1:7" ht="19" x14ac:dyDescent="0.25">
      <c r="A6942" s="7">
        <v>2015</v>
      </c>
      <c r="B6942" s="7" t="s">
        <v>875</v>
      </c>
      <c r="C6942" s="7" t="s">
        <v>6</v>
      </c>
      <c r="D6942" s="24">
        <v>400518.58</v>
      </c>
      <c r="E6942">
        <f>INDEX('B. Store opening dates'!$B$5:$B$2448,MATCH('A. Sales by store'!B6942,'B. Store opening dates'!$A$5:$A$2448,0))</f>
        <v>2006</v>
      </c>
      <c r="F6942" t="str">
        <f t="shared" si="216"/>
        <v>Old</v>
      </c>
      <c r="G6942" t="str">
        <f t="shared" si="217"/>
        <v>Existing</v>
      </c>
    </row>
    <row r="6943" spans="1:7" ht="19" x14ac:dyDescent="0.25">
      <c r="A6943" s="7">
        <v>2014</v>
      </c>
      <c r="B6943" s="7" t="s">
        <v>875</v>
      </c>
      <c r="C6943" s="7" t="s">
        <v>6</v>
      </c>
      <c r="D6943" s="24">
        <v>281323.3</v>
      </c>
      <c r="E6943">
        <f>INDEX('B. Store opening dates'!$B$5:$B$2448,MATCH('A. Sales by store'!B6943,'B. Store opening dates'!$A$5:$A$2448,0))</f>
        <v>2006</v>
      </c>
      <c r="F6943" t="str">
        <f t="shared" si="216"/>
        <v>Old</v>
      </c>
      <c r="G6943" t="str">
        <f t="shared" si="217"/>
        <v>Existing</v>
      </c>
    </row>
    <row r="6944" spans="1:7" ht="19" x14ac:dyDescent="0.25">
      <c r="A6944" s="7">
        <v>2015</v>
      </c>
      <c r="B6944" s="7" t="s">
        <v>875</v>
      </c>
      <c r="C6944" s="7" t="s">
        <v>7</v>
      </c>
      <c r="D6944" s="24">
        <v>199375.39</v>
      </c>
      <c r="E6944">
        <f>INDEX('B. Store opening dates'!$B$5:$B$2448,MATCH('A. Sales by store'!B6944,'B. Store opening dates'!$A$5:$A$2448,0))</f>
        <v>2006</v>
      </c>
      <c r="F6944" t="str">
        <f t="shared" si="216"/>
        <v>Old</v>
      </c>
      <c r="G6944" t="str">
        <f t="shared" si="217"/>
        <v>Existing</v>
      </c>
    </row>
    <row r="6945" spans="1:7" ht="19" x14ac:dyDescent="0.25">
      <c r="A6945" s="7">
        <v>2014</v>
      </c>
      <c r="B6945" s="7" t="s">
        <v>875</v>
      </c>
      <c r="C6945" s="7" t="s">
        <v>7</v>
      </c>
      <c r="D6945" s="24">
        <v>212586.55</v>
      </c>
      <c r="E6945">
        <f>INDEX('B. Store opening dates'!$B$5:$B$2448,MATCH('A. Sales by store'!B6945,'B. Store opening dates'!$A$5:$A$2448,0))</f>
        <v>2006</v>
      </c>
      <c r="F6945" t="str">
        <f t="shared" si="216"/>
        <v>Old</v>
      </c>
      <c r="G6945" t="str">
        <f t="shared" si="217"/>
        <v>Existing</v>
      </c>
    </row>
    <row r="6946" spans="1:7" ht="19" x14ac:dyDescent="0.25">
      <c r="A6946" s="7">
        <v>2015</v>
      </c>
      <c r="B6946" s="7" t="s">
        <v>875</v>
      </c>
      <c r="C6946" s="7" t="s">
        <v>8</v>
      </c>
      <c r="D6946" s="24">
        <v>572803.77</v>
      </c>
      <c r="E6946">
        <f>INDEX('B. Store opening dates'!$B$5:$B$2448,MATCH('A. Sales by store'!B6946,'B. Store opening dates'!$A$5:$A$2448,0))</f>
        <v>2006</v>
      </c>
      <c r="F6946" t="str">
        <f t="shared" si="216"/>
        <v>Old</v>
      </c>
      <c r="G6946" t="str">
        <f t="shared" si="217"/>
        <v>Existing</v>
      </c>
    </row>
    <row r="6947" spans="1:7" ht="19" x14ac:dyDescent="0.25">
      <c r="A6947" s="7">
        <v>2014</v>
      </c>
      <c r="B6947" s="7" t="s">
        <v>875</v>
      </c>
      <c r="C6947" s="7" t="s">
        <v>8</v>
      </c>
      <c r="D6947" s="24">
        <v>597474.99</v>
      </c>
      <c r="E6947">
        <f>INDEX('B. Store opening dates'!$B$5:$B$2448,MATCH('A. Sales by store'!B6947,'B. Store opening dates'!$A$5:$A$2448,0))</f>
        <v>2006</v>
      </c>
      <c r="F6947" t="str">
        <f t="shared" si="216"/>
        <v>Old</v>
      </c>
      <c r="G6947" t="str">
        <f t="shared" si="217"/>
        <v>Existing</v>
      </c>
    </row>
    <row r="6948" spans="1:7" ht="19" x14ac:dyDescent="0.25">
      <c r="A6948" s="7">
        <v>2015</v>
      </c>
      <c r="B6948" s="7" t="s">
        <v>876</v>
      </c>
      <c r="C6948" s="7" t="s">
        <v>5</v>
      </c>
      <c r="D6948" s="24">
        <v>815119.2</v>
      </c>
      <c r="E6948">
        <f>INDEX('B. Store opening dates'!$B$5:$B$2448,MATCH('A. Sales by store'!B6948,'B. Store opening dates'!$A$5:$A$2448,0))</f>
        <v>2006</v>
      </c>
      <c r="F6948" t="str">
        <f t="shared" si="216"/>
        <v>Old</v>
      </c>
      <c r="G6948" t="str">
        <f t="shared" si="217"/>
        <v>Existing</v>
      </c>
    </row>
    <row r="6949" spans="1:7" ht="19" x14ac:dyDescent="0.25">
      <c r="A6949" s="7">
        <v>2014</v>
      </c>
      <c r="B6949" s="7" t="s">
        <v>876</v>
      </c>
      <c r="C6949" s="7" t="s">
        <v>5</v>
      </c>
      <c r="D6949" s="24">
        <v>893397.17</v>
      </c>
      <c r="E6949">
        <f>INDEX('B. Store opening dates'!$B$5:$B$2448,MATCH('A. Sales by store'!B6949,'B. Store opening dates'!$A$5:$A$2448,0))</f>
        <v>2006</v>
      </c>
      <c r="F6949" t="str">
        <f t="shared" si="216"/>
        <v>Old</v>
      </c>
      <c r="G6949" t="str">
        <f t="shared" si="217"/>
        <v>Existing</v>
      </c>
    </row>
    <row r="6950" spans="1:7" ht="19" x14ac:dyDescent="0.25">
      <c r="A6950" s="7">
        <v>2015</v>
      </c>
      <c r="B6950" s="7" t="s">
        <v>876</v>
      </c>
      <c r="C6950" s="7" t="s">
        <v>6</v>
      </c>
      <c r="D6950" s="24">
        <v>212197.71</v>
      </c>
      <c r="E6950">
        <f>INDEX('B. Store opening dates'!$B$5:$B$2448,MATCH('A. Sales by store'!B6950,'B. Store opening dates'!$A$5:$A$2448,0))</f>
        <v>2006</v>
      </c>
      <c r="F6950" t="str">
        <f t="shared" si="216"/>
        <v>Old</v>
      </c>
      <c r="G6950" t="str">
        <f t="shared" si="217"/>
        <v>Existing</v>
      </c>
    </row>
    <row r="6951" spans="1:7" ht="19" x14ac:dyDescent="0.25">
      <c r="A6951" s="7">
        <v>2014</v>
      </c>
      <c r="B6951" s="7" t="s">
        <v>876</v>
      </c>
      <c r="C6951" s="7" t="s">
        <v>6</v>
      </c>
      <c r="D6951" s="24">
        <v>151489.26999999999</v>
      </c>
      <c r="E6951">
        <f>INDEX('B. Store opening dates'!$B$5:$B$2448,MATCH('A. Sales by store'!B6951,'B. Store opening dates'!$A$5:$A$2448,0))</f>
        <v>2006</v>
      </c>
      <c r="F6951" t="str">
        <f t="shared" si="216"/>
        <v>Old</v>
      </c>
      <c r="G6951" t="str">
        <f t="shared" si="217"/>
        <v>Existing</v>
      </c>
    </row>
    <row r="6952" spans="1:7" ht="19" x14ac:dyDescent="0.25">
      <c r="A6952" s="7">
        <v>2015</v>
      </c>
      <c r="B6952" s="7" t="s">
        <v>876</v>
      </c>
      <c r="C6952" s="7" t="s">
        <v>7</v>
      </c>
      <c r="D6952" s="24">
        <v>101701.62</v>
      </c>
      <c r="E6952">
        <f>INDEX('B. Store opening dates'!$B$5:$B$2448,MATCH('A. Sales by store'!B6952,'B. Store opening dates'!$A$5:$A$2448,0))</f>
        <v>2006</v>
      </c>
      <c r="F6952" t="str">
        <f t="shared" si="216"/>
        <v>Old</v>
      </c>
      <c r="G6952" t="str">
        <f t="shared" si="217"/>
        <v>Existing</v>
      </c>
    </row>
    <row r="6953" spans="1:7" ht="19" x14ac:dyDescent="0.25">
      <c r="A6953" s="7">
        <v>2014</v>
      </c>
      <c r="B6953" s="7" t="s">
        <v>876</v>
      </c>
      <c r="C6953" s="7" t="s">
        <v>7</v>
      </c>
      <c r="D6953" s="24">
        <v>106947.38</v>
      </c>
      <c r="E6953">
        <f>INDEX('B. Store opening dates'!$B$5:$B$2448,MATCH('A. Sales by store'!B6953,'B. Store opening dates'!$A$5:$A$2448,0))</f>
        <v>2006</v>
      </c>
      <c r="F6953" t="str">
        <f t="shared" si="216"/>
        <v>Old</v>
      </c>
      <c r="G6953" t="str">
        <f t="shared" si="217"/>
        <v>Existing</v>
      </c>
    </row>
    <row r="6954" spans="1:7" ht="19" x14ac:dyDescent="0.25">
      <c r="A6954" s="7">
        <v>2015</v>
      </c>
      <c r="B6954" s="7" t="s">
        <v>876</v>
      </c>
      <c r="C6954" s="7" t="s">
        <v>8</v>
      </c>
      <c r="D6954" s="24">
        <v>641679.35</v>
      </c>
      <c r="E6954">
        <f>INDEX('B. Store opening dates'!$B$5:$B$2448,MATCH('A. Sales by store'!B6954,'B. Store opening dates'!$A$5:$A$2448,0))</f>
        <v>2006</v>
      </c>
      <c r="F6954" t="str">
        <f t="shared" si="216"/>
        <v>Old</v>
      </c>
      <c r="G6954" t="str">
        <f t="shared" si="217"/>
        <v>Existing</v>
      </c>
    </row>
    <row r="6955" spans="1:7" ht="19" x14ac:dyDescent="0.25">
      <c r="A6955" s="7">
        <v>2014</v>
      </c>
      <c r="B6955" s="7" t="s">
        <v>876</v>
      </c>
      <c r="C6955" s="7" t="s">
        <v>8</v>
      </c>
      <c r="D6955" s="24">
        <v>668741.94999999995</v>
      </c>
      <c r="E6955">
        <f>INDEX('B. Store opening dates'!$B$5:$B$2448,MATCH('A. Sales by store'!B6955,'B. Store opening dates'!$A$5:$A$2448,0))</f>
        <v>2006</v>
      </c>
      <c r="F6955" t="str">
        <f t="shared" si="216"/>
        <v>Old</v>
      </c>
      <c r="G6955" t="str">
        <f t="shared" si="217"/>
        <v>Existing</v>
      </c>
    </row>
    <row r="6956" spans="1:7" ht="19" x14ac:dyDescent="0.25">
      <c r="A6956" s="7">
        <v>2015</v>
      </c>
      <c r="B6956" s="7" t="s">
        <v>877</v>
      </c>
      <c r="C6956" s="7" t="s">
        <v>5</v>
      </c>
      <c r="D6956" s="24">
        <v>580551.67000000004</v>
      </c>
      <c r="E6956">
        <f>INDEX('B. Store opening dates'!$B$5:$B$2448,MATCH('A. Sales by store'!B6956,'B. Store opening dates'!$A$5:$A$2448,0))</f>
        <v>2006</v>
      </c>
      <c r="F6956" t="str">
        <f t="shared" si="216"/>
        <v>Old</v>
      </c>
      <c r="G6956" t="str">
        <f t="shared" si="217"/>
        <v>Existing</v>
      </c>
    </row>
    <row r="6957" spans="1:7" ht="19" x14ac:dyDescent="0.25">
      <c r="A6957" s="7">
        <v>2014</v>
      </c>
      <c r="B6957" s="7" t="s">
        <v>877</v>
      </c>
      <c r="C6957" s="7" t="s">
        <v>5</v>
      </c>
      <c r="D6957" s="24">
        <v>633039.62</v>
      </c>
      <c r="E6957">
        <f>INDEX('B. Store opening dates'!$B$5:$B$2448,MATCH('A. Sales by store'!B6957,'B. Store opening dates'!$A$5:$A$2448,0))</f>
        <v>2006</v>
      </c>
      <c r="F6957" t="str">
        <f t="shared" si="216"/>
        <v>Old</v>
      </c>
      <c r="G6957" t="str">
        <f t="shared" si="217"/>
        <v>Existing</v>
      </c>
    </row>
    <row r="6958" spans="1:7" ht="19" x14ac:dyDescent="0.25">
      <c r="A6958" s="7">
        <v>2015</v>
      </c>
      <c r="B6958" s="7" t="s">
        <v>877</v>
      </c>
      <c r="C6958" s="7" t="s">
        <v>6</v>
      </c>
      <c r="D6958" s="24">
        <v>252104.98</v>
      </c>
      <c r="E6958">
        <f>INDEX('B. Store opening dates'!$B$5:$B$2448,MATCH('A. Sales by store'!B6958,'B. Store opening dates'!$A$5:$A$2448,0))</f>
        <v>2006</v>
      </c>
      <c r="F6958" t="str">
        <f t="shared" si="216"/>
        <v>Old</v>
      </c>
      <c r="G6958" t="str">
        <f t="shared" si="217"/>
        <v>Existing</v>
      </c>
    </row>
    <row r="6959" spans="1:7" ht="19" x14ac:dyDescent="0.25">
      <c r="A6959" s="7">
        <v>2014</v>
      </c>
      <c r="B6959" s="7" t="s">
        <v>877</v>
      </c>
      <c r="C6959" s="7" t="s">
        <v>6</v>
      </c>
      <c r="D6959" s="24">
        <v>184369.32</v>
      </c>
      <c r="E6959">
        <f>INDEX('B. Store opening dates'!$B$5:$B$2448,MATCH('A. Sales by store'!B6959,'B. Store opening dates'!$A$5:$A$2448,0))</f>
        <v>2006</v>
      </c>
      <c r="F6959" t="str">
        <f t="shared" si="216"/>
        <v>Old</v>
      </c>
      <c r="G6959" t="str">
        <f t="shared" si="217"/>
        <v>Existing</v>
      </c>
    </row>
    <row r="6960" spans="1:7" ht="19" x14ac:dyDescent="0.25">
      <c r="A6960" s="7">
        <v>2015</v>
      </c>
      <c r="B6960" s="7" t="s">
        <v>877</v>
      </c>
      <c r="C6960" s="7" t="s">
        <v>7</v>
      </c>
      <c r="D6960" s="24">
        <v>152850.26999999999</v>
      </c>
      <c r="E6960">
        <f>INDEX('B. Store opening dates'!$B$5:$B$2448,MATCH('A. Sales by store'!B6960,'B. Store opening dates'!$A$5:$A$2448,0))</f>
        <v>2006</v>
      </c>
      <c r="F6960" t="str">
        <f t="shared" si="216"/>
        <v>Old</v>
      </c>
      <c r="G6960" t="str">
        <f t="shared" si="217"/>
        <v>Existing</v>
      </c>
    </row>
    <row r="6961" spans="1:7" ht="19" x14ac:dyDescent="0.25">
      <c r="A6961" s="7">
        <v>2014</v>
      </c>
      <c r="B6961" s="7" t="s">
        <v>877</v>
      </c>
      <c r="C6961" s="7" t="s">
        <v>7</v>
      </c>
      <c r="D6961" s="24">
        <v>162618.13</v>
      </c>
      <c r="E6961">
        <f>INDEX('B. Store opening dates'!$B$5:$B$2448,MATCH('A. Sales by store'!B6961,'B. Store opening dates'!$A$5:$A$2448,0))</f>
        <v>2006</v>
      </c>
      <c r="F6961" t="str">
        <f t="shared" si="216"/>
        <v>Old</v>
      </c>
      <c r="G6961" t="str">
        <f t="shared" si="217"/>
        <v>Existing</v>
      </c>
    </row>
    <row r="6962" spans="1:7" ht="19" x14ac:dyDescent="0.25">
      <c r="A6962" s="7">
        <v>2015</v>
      </c>
      <c r="B6962" s="7" t="s">
        <v>877</v>
      </c>
      <c r="C6962" s="7" t="s">
        <v>8</v>
      </c>
      <c r="D6962" s="24">
        <v>478012.41</v>
      </c>
      <c r="E6962">
        <f>INDEX('B. Store opening dates'!$B$5:$B$2448,MATCH('A. Sales by store'!B6962,'B. Store opening dates'!$A$5:$A$2448,0))</f>
        <v>2006</v>
      </c>
      <c r="F6962" t="str">
        <f t="shared" si="216"/>
        <v>Old</v>
      </c>
      <c r="G6962" t="str">
        <f t="shared" si="217"/>
        <v>Existing</v>
      </c>
    </row>
    <row r="6963" spans="1:7" ht="19" x14ac:dyDescent="0.25">
      <c r="A6963" s="7">
        <v>2014</v>
      </c>
      <c r="B6963" s="7" t="s">
        <v>877</v>
      </c>
      <c r="C6963" s="7" t="s">
        <v>8</v>
      </c>
      <c r="D6963" s="24">
        <v>491651.56</v>
      </c>
      <c r="E6963">
        <f>INDEX('B. Store opening dates'!$B$5:$B$2448,MATCH('A. Sales by store'!B6963,'B. Store opening dates'!$A$5:$A$2448,0))</f>
        <v>2006</v>
      </c>
      <c r="F6963" t="str">
        <f t="shared" si="216"/>
        <v>Old</v>
      </c>
      <c r="G6963" t="str">
        <f t="shared" si="217"/>
        <v>Existing</v>
      </c>
    </row>
    <row r="6964" spans="1:7" ht="19" x14ac:dyDescent="0.25">
      <c r="A6964" s="7">
        <v>2015</v>
      </c>
      <c r="B6964" s="7" t="s">
        <v>878</v>
      </c>
      <c r="C6964" s="7" t="s">
        <v>5</v>
      </c>
      <c r="D6964" s="24">
        <v>660824.81999999995</v>
      </c>
      <c r="E6964">
        <f>INDEX('B. Store opening dates'!$B$5:$B$2448,MATCH('A. Sales by store'!B6964,'B. Store opening dates'!$A$5:$A$2448,0))</f>
        <v>2006</v>
      </c>
      <c r="F6964" t="str">
        <f t="shared" si="216"/>
        <v>Old</v>
      </c>
      <c r="G6964" t="str">
        <f t="shared" si="217"/>
        <v>Existing</v>
      </c>
    </row>
    <row r="6965" spans="1:7" ht="19" x14ac:dyDescent="0.25">
      <c r="A6965" s="7">
        <v>2014</v>
      </c>
      <c r="B6965" s="7" t="s">
        <v>878</v>
      </c>
      <c r="C6965" s="7" t="s">
        <v>5</v>
      </c>
      <c r="D6965" s="24">
        <v>732557.37</v>
      </c>
      <c r="E6965">
        <f>INDEX('B. Store opening dates'!$B$5:$B$2448,MATCH('A. Sales by store'!B6965,'B. Store opening dates'!$A$5:$A$2448,0))</f>
        <v>2006</v>
      </c>
      <c r="F6965" t="str">
        <f t="shared" si="216"/>
        <v>Old</v>
      </c>
      <c r="G6965" t="str">
        <f t="shared" si="217"/>
        <v>Existing</v>
      </c>
    </row>
    <row r="6966" spans="1:7" ht="19" x14ac:dyDescent="0.25">
      <c r="A6966" s="7">
        <v>2015</v>
      </c>
      <c r="B6966" s="7" t="s">
        <v>878</v>
      </c>
      <c r="C6966" s="7" t="s">
        <v>6</v>
      </c>
      <c r="D6966" s="24">
        <v>575134.73</v>
      </c>
      <c r="E6966">
        <f>INDEX('B. Store opening dates'!$B$5:$B$2448,MATCH('A. Sales by store'!B6966,'B. Store opening dates'!$A$5:$A$2448,0))</f>
        <v>2006</v>
      </c>
      <c r="F6966" t="str">
        <f t="shared" si="216"/>
        <v>Old</v>
      </c>
      <c r="G6966" t="str">
        <f t="shared" si="217"/>
        <v>Existing</v>
      </c>
    </row>
    <row r="6967" spans="1:7" ht="19" x14ac:dyDescent="0.25">
      <c r="A6967" s="7">
        <v>2014</v>
      </c>
      <c r="B6967" s="7" t="s">
        <v>878</v>
      </c>
      <c r="C6967" s="7" t="s">
        <v>6</v>
      </c>
      <c r="D6967" s="24">
        <v>426628.5</v>
      </c>
      <c r="E6967">
        <f>INDEX('B. Store opening dates'!$B$5:$B$2448,MATCH('A. Sales by store'!B6967,'B. Store opening dates'!$A$5:$A$2448,0))</f>
        <v>2006</v>
      </c>
      <c r="F6967" t="str">
        <f t="shared" si="216"/>
        <v>Old</v>
      </c>
      <c r="G6967" t="str">
        <f t="shared" si="217"/>
        <v>Existing</v>
      </c>
    </row>
    <row r="6968" spans="1:7" ht="19" x14ac:dyDescent="0.25">
      <c r="A6968" s="7">
        <v>2015</v>
      </c>
      <c r="B6968" s="7" t="s">
        <v>878</v>
      </c>
      <c r="C6968" s="7" t="s">
        <v>7</v>
      </c>
      <c r="D6968" s="24">
        <v>186583.22</v>
      </c>
      <c r="E6968">
        <f>INDEX('B. Store opening dates'!$B$5:$B$2448,MATCH('A. Sales by store'!B6968,'B. Store opening dates'!$A$5:$A$2448,0))</f>
        <v>2006</v>
      </c>
      <c r="F6968" t="str">
        <f t="shared" si="216"/>
        <v>Old</v>
      </c>
      <c r="G6968" t="str">
        <f t="shared" si="217"/>
        <v>Existing</v>
      </c>
    </row>
    <row r="6969" spans="1:7" ht="19" x14ac:dyDescent="0.25">
      <c r="A6969" s="7">
        <v>2014</v>
      </c>
      <c r="B6969" s="7" t="s">
        <v>878</v>
      </c>
      <c r="C6969" s="7" t="s">
        <v>7</v>
      </c>
      <c r="D6969" s="24">
        <v>198706.88</v>
      </c>
      <c r="E6969">
        <f>INDEX('B. Store opening dates'!$B$5:$B$2448,MATCH('A. Sales by store'!B6969,'B. Store opening dates'!$A$5:$A$2448,0))</f>
        <v>2006</v>
      </c>
      <c r="F6969" t="str">
        <f t="shared" si="216"/>
        <v>Old</v>
      </c>
      <c r="G6969" t="str">
        <f t="shared" si="217"/>
        <v>Existing</v>
      </c>
    </row>
    <row r="6970" spans="1:7" ht="19" x14ac:dyDescent="0.25">
      <c r="A6970" s="7">
        <v>2015</v>
      </c>
      <c r="B6970" s="7" t="s">
        <v>878</v>
      </c>
      <c r="C6970" s="7" t="s">
        <v>8</v>
      </c>
      <c r="D6970" s="24">
        <v>505060.82</v>
      </c>
      <c r="E6970">
        <f>INDEX('B. Store opening dates'!$B$5:$B$2448,MATCH('A. Sales by store'!B6970,'B. Store opening dates'!$A$5:$A$2448,0))</f>
        <v>2006</v>
      </c>
      <c r="F6970" t="str">
        <f t="shared" si="216"/>
        <v>Old</v>
      </c>
      <c r="G6970" t="str">
        <f t="shared" si="217"/>
        <v>Existing</v>
      </c>
    </row>
    <row r="6971" spans="1:7" ht="19" x14ac:dyDescent="0.25">
      <c r="A6971" s="7">
        <v>2014</v>
      </c>
      <c r="B6971" s="7" t="s">
        <v>878</v>
      </c>
      <c r="C6971" s="7" t="s">
        <v>8</v>
      </c>
      <c r="D6971" s="24">
        <v>527686.19999999995</v>
      </c>
      <c r="E6971">
        <f>INDEX('B. Store opening dates'!$B$5:$B$2448,MATCH('A. Sales by store'!B6971,'B. Store opening dates'!$A$5:$A$2448,0))</f>
        <v>2006</v>
      </c>
      <c r="F6971" t="str">
        <f t="shared" si="216"/>
        <v>Old</v>
      </c>
      <c r="G6971" t="str">
        <f t="shared" si="217"/>
        <v>Existing</v>
      </c>
    </row>
    <row r="6972" spans="1:7" ht="19" x14ac:dyDescent="0.25">
      <c r="A6972" s="7">
        <v>2015</v>
      </c>
      <c r="B6972" s="7" t="s">
        <v>879</v>
      </c>
      <c r="C6972" s="7" t="s">
        <v>5</v>
      </c>
      <c r="D6972" s="24">
        <v>800561.51</v>
      </c>
      <c r="E6972">
        <f>INDEX('B. Store opening dates'!$B$5:$B$2448,MATCH('A. Sales by store'!B6972,'B. Store opening dates'!$A$5:$A$2448,0))</f>
        <v>2006</v>
      </c>
      <c r="F6972" t="str">
        <f t="shared" si="216"/>
        <v>Old</v>
      </c>
      <c r="G6972" t="str">
        <f t="shared" si="217"/>
        <v>Existing</v>
      </c>
    </row>
    <row r="6973" spans="1:7" ht="19" x14ac:dyDescent="0.25">
      <c r="A6973" s="7">
        <v>2014</v>
      </c>
      <c r="B6973" s="7" t="s">
        <v>879</v>
      </c>
      <c r="C6973" s="7" t="s">
        <v>5</v>
      </c>
      <c r="D6973" s="24">
        <v>871188.73</v>
      </c>
      <c r="E6973">
        <f>INDEX('B. Store opening dates'!$B$5:$B$2448,MATCH('A. Sales by store'!B6973,'B. Store opening dates'!$A$5:$A$2448,0))</f>
        <v>2006</v>
      </c>
      <c r="F6973" t="str">
        <f t="shared" si="216"/>
        <v>Old</v>
      </c>
      <c r="G6973" t="str">
        <f t="shared" si="217"/>
        <v>Existing</v>
      </c>
    </row>
    <row r="6974" spans="1:7" ht="19" x14ac:dyDescent="0.25">
      <c r="A6974" s="7">
        <v>2015</v>
      </c>
      <c r="B6974" s="7" t="s">
        <v>879</v>
      </c>
      <c r="C6974" s="7" t="s">
        <v>6</v>
      </c>
      <c r="D6974" s="24">
        <v>359623.45</v>
      </c>
      <c r="E6974">
        <f>INDEX('B. Store opening dates'!$B$5:$B$2448,MATCH('A. Sales by store'!B6974,'B. Store opening dates'!$A$5:$A$2448,0))</f>
        <v>2006</v>
      </c>
      <c r="F6974" t="str">
        <f t="shared" si="216"/>
        <v>Old</v>
      </c>
      <c r="G6974" t="str">
        <f t="shared" si="217"/>
        <v>Existing</v>
      </c>
    </row>
    <row r="6975" spans="1:7" ht="19" x14ac:dyDescent="0.25">
      <c r="A6975" s="7">
        <v>2014</v>
      </c>
      <c r="B6975" s="7" t="s">
        <v>879</v>
      </c>
      <c r="C6975" s="7" t="s">
        <v>6</v>
      </c>
      <c r="D6975" s="24">
        <v>260672.55</v>
      </c>
      <c r="E6975">
        <f>INDEX('B. Store opening dates'!$B$5:$B$2448,MATCH('A. Sales by store'!B6975,'B. Store opening dates'!$A$5:$A$2448,0))</f>
        <v>2006</v>
      </c>
      <c r="F6975" t="str">
        <f t="shared" si="216"/>
        <v>Old</v>
      </c>
      <c r="G6975" t="str">
        <f t="shared" si="217"/>
        <v>Existing</v>
      </c>
    </row>
    <row r="6976" spans="1:7" ht="19" x14ac:dyDescent="0.25">
      <c r="A6976" s="7">
        <v>2015</v>
      </c>
      <c r="B6976" s="7" t="s">
        <v>879</v>
      </c>
      <c r="C6976" s="7" t="s">
        <v>7</v>
      </c>
      <c r="D6976" s="24">
        <v>217385.27</v>
      </c>
      <c r="E6976">
        <f>INDEX('B. Store opening dates'!$B$5:$B$2448,MATCH('A. Sales by store'!B6976,'B. Store opening dates'!$A$5:$A$2448,0))</f>
        <v>2006</v>
      </c>
      <c r="F6976" t="str">
        <f t="shared" si="216"/>
        <v>Old</v>
      </c>
      <c r="G6976" t="str">
        <f t="shared" si="217"/>
        <v>Existing</v>
      </c>
    </row>
    <row r="6977" spans="1:7" ht="19" x14ac:dyDescent="0.25">
      <c r="A6977" s="7">
        <v>2014</v>
      </c>
      <c r="B6977" s="7" t="s">
        <v>879</v>
      </c>
      <c r="C6977" s="7" t="s">
        <v>7</v>
      </c>
      <c r="D6977" s="24">
        <v>228688.49</v>
      </c>
      <c r="E6977">
        <f>INDEX('B. Store opening dates'!$B$5:$B$2448,MATCH('A. Sales by store'!B6977,'B. Store opening dates'!$A$5:$A$2448,0))</f>
        <v>2006</v>
      </c>
      <c r="F6977" t="str">
        <f t="shared" si="216"/>
        <v>Old</v>
      </c>
      <c r="G6977" t="str">
        <f t="shared" si="217"/>
        <v>Existing</v>
      </c>
    </row>
    <row r="6978" spans="1:7" ht="19" x14ac:dyDescent="0.25">
      <c r="A6978" s="7">
        <v>2015</v>
      </c>
      <c r="B6978" s="7" t="s">
        <v>879</v>
      </c>
      <c r="C6978" s="7" t="s">
        <v>8</v>
      </c>
      <c r="D6978" s="24">
        <v>558045.92000000004</v>
      </c>
      <c r="E6978">
        <f>INDEX('B. Store opening dates'!$B$5:$B$2448,MATCH('A. Sales by store'!B6978,'B. Store opening dates'!$A$5:$A$2448,0))</f>
        <v>2006</v>
      </c>
      <c r="F6978" t="str">
        <f t="shared" si="216"/>
        <v>Old</v>
      </c>
      <c r="G6978" t="str">
        <f t="shared" si="217"/>
        <v>Existing</v>
      </c>
    </row>
    <row r="6979" spans="1:7" ht="19" x14ac:dyDescent="0.25">
      <c r="A6979" s="7">
        <v>2014</v>
      </c>
      <c r="B6979" s="7" t="s">
        <v>879</v>
      </c>
      <c r="C6979" s="7" t="s">
        <v>8</v>
      </c>
      <c r="D6979" s="24">
        <v>581901.29</v>
      </c>
      <c r="E6979">
        <f>INDEX('B. Store opening dates'!$B$5:$B$2448,MATCH('A. Sales by store'!B6979,'B. Store opening dates'!$A$5:$A$2448,0))</f>
        <v>2006</v>
      </c>
      <c r="F6979" t="str">
        <f t="shared" si="216"/>
        <v>Old</v>
      </c>
      <c r="G6979" t="str">
        <f t="shared" si="217"/>
        <v>Existing</v>
      </c>
    </row>
    <row r="6980" spans="1:7" ht="19" x14ac:dyDescent="0.25">
      <c r="A6980" s="7">
        <v>2015</v>
      </c>
      <c r="B6980" s="7" t="s">
        <v>880</v>
      </c>
      <c r="C6980" s="7" t="s">
        <v>5</v>
      </c>
      <c r="D6980" s="24">
        <v>526445.05000000005</v>
      </c>
      <c r="E6980">
        <f>INDEX('B. Store opening dates'!$B$5:$B$2448,MATCH('A. Sales by store'!B6980,'B. Store opening dates'!$A$5:$A$2448,0))</f>
        <v>2006</v>
      </c>
      <c r="F6980" t="str">
        <f t="shared" si="216"/>
        <v>Old</v>
      </c>
      <c r="G6980" t="str">
        <f t="shared" si="217"/>
        <v>Existing</v>
      </c>
    </row>
    <row r="6981" spans="1:7" ht="19" x14ac:dyDescent="0.25">
      <c r="A6981" s="7">
        <v>2014</v>
      </c>
      <c r="B6981" s="7" t="s">
        <v>880</v>
      </c>
      <c r="C6981" s="7" t="s">
        <v>5</v>
      </c>
      <c r="D6981" s="24">
        <v>576560</v>
      </c>
      <c r="E6981">
        <f>INDEX('B. Store opening dates'!$B$5:$B$2448,MATCH('A. Sales by store'!B6981,'B. Store opening dates'!$A$5:$A$2448,0))</f>
        <v>2006</v>
      </c>
      <c r="F6981" t="str">
        <f t="shared" ref="F6981:F7044" si="218">IF(A6981 = 2015, IF(E6981&lt; 2015, "Old","New"),IF(E6981 &lt; 2014, "Old","New"))</f>
        <v>Old</v>
      </c>
      <c r="G6981" t="str">
        <f t="shared" ref="G6981:G7044" si="219">IF(A6981 = 2015, IF(E6981&lt; 2015, "Existing","New"),"Existing")</f>
        <v>Existing</v>
      </c>
    </row>
    <row r="6982" spans="1:7" ht="19" x14ac:dyDescent="0.25">
      <c r="A6982" s="7">
        <v>2015</v>
      </c>
      <c r="B6982" s="7" t="s">
        <v>880</v>
      </c>
      <c r="C6982" s="7" t="s">
        <v>6</v>
      </c>
      <c r="D6982" s="24">
        <v>263354</v>
      </c>
      <c r="E6982">
        <f>INDEX('B. Store opening dates'!$B$5:$B$2448,MATCH('A. Sales by store'!B6982,'B. Store opening dates'!$A$5:$A$2448,0))</f>
        <v>2006</v>
      </c>
      <c r="F6982" t="str">
        <f t="shared" si="218"/>
        <v>Old</v>
      </c>
      <c r="G6982" t="str">
        <f t="shared" si="219"/>
        <v>Existing</v>
      </c>
    </row>
    <row r="6983" spans="1:7" ht="19" x14ac:dyDescent="0.25">
      <c r="A6983" s="7">
        <v>2014</v>
      </c>
      <c r="B6983" s="7" t="s">
        <v>880</v>
      </c>
      <c r="C6983" s="7" t="s">
        <v>6</v>
      </c>
      <c r="D6983" s="24">
        <v>191974.61</v>
      </c>
      <c r="E6983">
        <f>INDEX('B. Store opening dates'!$B$5:$B$2448,MATCH('A. Sales by store'!B6983,'B. Store opening dates'!$A$5:$A$2448,0))</f>
        <v>2006</v>
      </c>
      <c r="F6983" t="str">
        <f t="shared" si="218"/>
        <v>Old</v>
      </c>
      <c r="G6983" t="str">
        <f t="shared" si="219"/>
        <v>Existing</v>
      </c>
    </row>
    <row r="6984" spans="1:7" ht="19" x14ac:dyDescent="0.25">
      <c r="A6984" s="7">
        <v>2015</v>
      </c>
      <c r="B6984" s="7" t="s">
        <v>880</v>
      </c>
      <c r="C6984" s="7" t="s">
        <v>7</v>
      </c>
      <c r="D6984" s="24">
        <v>81822.740000000005</v>
      </c>
      <c r="E6984">
        <f>INDEX('B. Store opening dates'!$B$5:$B$2448,MATCH('A. Sales by store'!B6984,'B. Store opening dates'!$A$5:$A$2448,0))</f>
        <v>2006</v>
      </c>
      <c r="F6984" t="str">
        <f t="shared" si="218"/>
        <v>Old</v>
      </c>
      <c r="G6984" t="str">
        <f t="shared" si="219"/>
        <v>Existing</v>
      </c>
    </row>
    <row r="6985" spans="1:7" ht="19" x14ac:dyDescent="0.25">
      <c r="A6985" s="7">
        <v>2014</v>
      </c>
      <c r="B6985" s="7" t="s">
        <v>880</v>
      </c>
      <c r="C6985" s="7" t="s">
        <v>7</v>
      </c>
      <c r="D6985" s="24">
        <v>85864.56</v>
      </c>
      <c r="E6985">
        <f>INDEX('B. Store opening dates'!$B$5:$B$2448,MATCH('A. Sales by store'!B6985,'B. Store opening dates'!$A$5:$A$2448,0))</f>
        <v>2006</v>
      </c>
      <c r="F6985" t="str">
        <f t="shared" si="218"/>
        <v>Old</v>
      </c>
      <c r="G6985" t="str">
        <f t="shared" si="219"/>
        <v>Existing</v>
      </c>
    </row>
    <row r="6986" spans="1:7" ht="19" x14ac:dyDescent="0.25">
      <c r="A6986" s="7">
        <v>2015</v>
      </c>
      <c r="B6986" s="7" t="s">
        <v>880</v>
      </c>
      <c r="C6986" s="7" t="s">
        <v>8</v>
      </c>
      <c r="D6986" s="24">
        <v>571255.99</v>
      </c>
      <c r="E6986">
        <f>INDEX('B. Store opening dates'!$B$5:$B$2448,MATCH('A. Sales by store'!B6986,'B. Store opening dates'!$A$5:$A$2448,0))</f>
        <v>2006</v>
      </c>
      <c r="F6986" t="str">
        <f t="shared" si="218"/>
        <v>Old</v>
      </c>
      <c r="G6986" t="str">
        <f t="shared" si="219"/>
        <v>Existing</v>
      </c>
    </row>
    <row r="6987" spans="1:7" ht="19" x14ac:dyDescent="0.25">
      <c r="A6987" s="7">
        <v>2014</v>
      </c>
      <c r="B6987" s="7" t="s">
        <v>880</v>
      </c>
      <c r="C6987" s="7" t="s">
        <v>8</v>
      </c>
      <c r="D6987" s="24">
        <v>593126.5</v>
      </c>
      <c r="E6987">
        <f>INDEX('B. Store opening dates'!$B$5:$B$2448,MATCH('A. Sales by store'!B6987,'B. Store opening dates'!$A$5:$A$2448,0))</f>
        <v>2006</v>
      </c>
      <c r="F6987" t="str">
        <f t="shared" si="218"/>
        <v>Old</v>
      </c>
      <c r="G6987" t="str">
        <f t="shared" si="219"/>
        <v>Existing</v>
      </c>
    </row>
    <row r="6988" spans="1:7" ht="19" x14ac:dyDescent="0.25">
      <c r="A6988" s="7">
        <v>2015</v>
      </c>
      <c r="B6988" s="7" t="s">
        <v>881</v>
      </c>
      <c r="C6988" s="7" t="s">
        <v>5</v>
      </c>
      <c r="D6988" s="24">
        <v>928836.88</v>
      </c>
      <c r="E6988">
        <f>INDEX('B. Store opening dates'!$B$5:$B$2448,MATCH('A. Sales by store'!B6988,'B. Store opening dates'!$A$5:$A$2448,0))</f>
        <v>2006</v>
      </c>
      <c r="F6988" t="str">
        <f t="shared" si="218"/>
        <v>Old</v>
      </c>
      <c r="G6988" t="str">
        <f t="shared" si="219"/>
        <v>Existing</v>
      </c>
    </row>
    <row r="6989" spans="1:7" ht="19" x14ac:dyDescent="0.25">
      <c r="A6989" s="7">
        <v>2014</v>
      </c>
      <c r="B6989" s="7" t="s">
        <v>881</v>
      </c>
      <c r="C6989" s="7" t="s">
        <v>5</v>
      </c>
      <c r="D6989" s="24">
        <v>1013310.49</v>
      </c>
      <c r="E6989">
        <f>INDEX('B. Store opening dates'!$B$5:$B$2448,MATCH('A. Sales by store'!B6989,'B. Store opening dates'!$A$5:$A$2448,0))</f>
        <v>2006</v>
      </c>
      <c r="F6989" t="str">
        <f t="shared" si="218"/>
        <v>Old</v>
      </c>
      <c r="G6989" t="str">
        <f t="shared" si="219"/>
        <v>Existing</v>
      </c>
    </row>
    <row r="6990" spans="1:7" ht="19" x14ac:dyDescent="0.25">
      <c r="A6990" s="7">
        <v>2015</v>
      </c>
      <c r="B6990" s="7" t="s">
        <v>881</v>
      </c>
      <c r="C6990" s="7" t="s">
        <v>6</v>
      </c>
      <c r="D6990" s="24">
        <v>216029.82</v>
      </c>
      <c r="E6990">
        <f>INDEX('B. Store opening dates'!$B$5:$B$2448,MATCH('A. Sales by store'!B6990,'B. Store opening dates'!$A$5:$A$2448,0))</f>
        <v>2006</v>
      </c>
      <c r="F6990" t="str">
        <f t="shared" si="218"/>
        <v>Old</v>
      </c>
      <c r="G6990" t="str">
        <f t="shared" si="219"/>
        <v>Existing</v>
      </c>
    </row>
    <row r="6991" spans="1:7" ht="19" x14ac:dyDescent="0.25">
      <c r="A6991" s="7">
        <v>2014</v>
      </c>
      <c r="B6991" s="7" t="s">
        <v>881</v>
      </c>
      <c r="C6991" s="7" t="s">
        <v>6</v>
      </c>
      <c r="D6991" s="24">
        <v>152221.46</v>
      </c>
      <c r="E6991">
        <f>INDEX('B. Store opening dates'!$B$5:$B$2448,MATCH('A. Sales by store'!B6991,'B. Store opening dates'!$A$5:$A$2448,0))</f>
        <v>2006</v>
      </c>
      <c r="F6991" t="str">
        <f t="shared" si="218"/>
        <v>Old</v>
      </c>
      <c r="G6991" t="str">
        <f t="shared" si="219"/>
        <v>Existing</v>
      </c>
    </row>
    <row r="6992" spans="1:7" ht="19" x14ac:dyDescent="0.25">
      <c r="A6992" s="7">
        <v>2015</v>
      </c>
      <c r="B6992" s="7" t="s">
        <v>881</v>
      </c>
      <c r="C6992" s="7" t="s">
        <v>7</v>
      </c>
      <c r="D6992" s="24">
        <v>151067.1</v>
      </c>
      <c r="E6992">
        <f>INDEX('B. Store opening dates'!$B$5:$B$2448,MATCH('A. Sales by store'!B6992,'B. Store opening dates'!$A$5:$A$2448,0))</f>
        <v>2006</v>
      </c>
      <c r="F6992" t="str">
        <f t="shared" si="218"/>
        <v>Old</v>
      </c>
      <c r="G6992" t="str">
        <f t="shared" si="219"/>
        <v>Existing</v>
      </c>
    </row>
    <row r="6993" spans="1:7" ht="19" x14ac:dyDescent="0.25">
      <c r="A6993" s="7">
        <v>2014</v>
      </c>
      <c r="B6993" s="7" t="s">
        <v>881</v>
      </c>
      <c r="C6993" s="7" t="s">
        <v>7</v>
      </c>
      <c r="D6993" s="24">
        <v>158973.5</v>
      </c>
      <c r="E6993">
        <f>INDEX('B. Store opening dates'!$B$5:$B$2448,MATCH('A. Sales by store'!B6993,'B. Store opening dates'!$A$5:$A$2448,0))</f>
        <v>2006</v>
      </c>
      <c r="F6993" t="str">
        <f t="shared" si="218"/>
        <v>Old</v>
      </c>
      <c r="G6993" t="str">
        <f t="shared" si="219"/>
        <v>Existing</v>
      </c>
    </row>
    <row r="6994" spans="1:7" ht="19" x14ac:dyDescent="0.25">
      <c r="A6994" s="7">
        <v>2015</v>
      </c>
      <c r="B6994" s="7" t="s">
        <v>881</v>
      </c>
      <c r="C6994" s="7" t="s">
        <v>8</v>
      </c>
      <c r="D6994" s="24">
        <v>523290.2</v>
      </c>
      <c r="E6994">
        <f>INDEX('B. Store opening dates'!$B$5:$B$2448,MATCH('A. Sales by store'!B6994,'B. Store opening dates'!$A$5:$A$2448,0))</f>
        <v>2006</v>
      </c>
      <c r="F6994" t="str">
        <f t="shared" si="218"/>
        <v>Old</v>
      </c>
      <c r="G6994" t="str">
        <f t="shared" si="219"/>
        <v>Existing</v>
      </c>
    </row>
    <row r="6995" spans="1:7" ht="19" x14ac:dyDescent="0.25">
      <c r="A6995" s="7">
        <v>2014</v>
      </c>
      <c r="B6995" s="7" t="s">
        <v>881</v>
      </c>
      <c r="C6995" s="7" t="s">
        <v>8</v>
      </c>
      <c r="D6995" s="24">
        <v>547561.31999999995</v>
      </c>
      <c r="E6995">
        <f>INDEX('B. Store opening dates'!$B$5:$B$2448,MATCH('A. Sales by store'!B6995,'B. Store opening dates'!$A$5:$A$2448,0))</f>
        <v>2006</v>
      </c>
      <c r="F6995" t="str">
        <f t="shared" si="218"/>
        <v>Old</v>
      </c>
      <c r="G6995" t="str">
        <f t="shared" si="219"/>
        <v>Existing</v>
      </c>
    </row>
    <row r="6996" spans="1:7" ht="19" x14ac:dyDescent="0.25">
      <c r="A6996" s="7">
        <v>2015</v>
      </c>
      <c r="B6996" s="7" t="s">
        <v>882</v>
      </c>
      <c r="C6996" s="7" t="s">
        <v>5</v>
      </c>
      <c r="D6996" s="24">
        <v>569399.26</v>
      </c>
      <c r="E6996">
        <f>INDEX('B. Store opening dates'!$B$5:$B$2448,MATCH('A. Sales by store'!B6996,'B. Store opening dates'!$A$5:$A$2448,0))</f>
        <v>2006</v>
      </c>
      <c r="F6996" t="str">
        <f t="shared" si="218"/>
        <v>Old</v>
      </c>
      <c r="G6996" t="str">
        <f t="shared" si="219"/>
        <v>Existing</v>
      </c>
    </row>
    <row r="6997" spans="1:7" ht="19" x14ac:dyDescent="0.25">
      <c r="A6997" s="7">
        <v>2014</v>
      </c>
      <c r="B6997" s="7" t="s">
        <v>882</v>
      </c>
      <c r="C6997" s="7" t="s">
        <v>5</v>
      </c>
      <c r="D6997" s="24">
        <v>627974.80000000005</v>
      </c>
      <c r="E6997">
        <f>INDEX('B. Store opening dates'!$B$5:$B$2448,MATCH('A. Sales by store'!B6997,'B. Store opening dates'!$A$5:$A$2448,0))</f>
        <v>2006</v>
      </c>
      <c r="F6997" t="str">
        <f t="shared" si="218"/>
        <v>Old</v>
      </c>
      <c r="G6997" t="str">
        <f t="shared" si="219"/>
        <v>Existing</v>
      </c>
    </row>
    <row r="6998" spans="1:7" ht="19" x14ac:dyDescent="0.25">
      <c r="A6998" s="7">
        <v>2015</v>
      </c>
      <c r="B6998" s="7" t="s">
        <v>882</v>
      </c>
      <c r="C6998" s="7" t="s">
        <v>6</v>
      </c>
      <c r="D6998" s="24">
        <v>518311.6</v>
      </c>
      <c r="E6998">
        <f>INDEX('B. Store opening dates'!$B$5:$B$2448,MATCH('A. Sales by store'!B6998,'B. Store opening dates'!$A$5:$A$2448,0))</f>
        <v>2006</v>
      </c>
      <c r="F6998" t="str">
        <f t="shared" si="218"/>
        <v>Old</v>
      </c>
      <c r="G6998" t="str">
        <f t="shared" si="219"/>
        <v>Existing</v>
      </c>
    </row>
    <row r="6999" spans="1:7" ht="19" x14ac:dyDescent="0.25">
      <c r="A6999" s="7">
        <v>2014</v>
      </c>
      <c r="B6999" s="7" t="s">
        <v>882</v>
      </c>
      <c r="C6999" s="7" t="s">
        <v>6</v>
      </c>
      <c r="D6999" s="24">
        <v>382956.86</v>
      </c>
      <c r="E6999">
        <f>INDEX('B. Store opening dates'!$B$5:$B$2448,MATCH('A. Sales by store'!B6999,'B. Store opening dates'!$A$5:$A$2448,0))</f>
        <v>2006</v>
      </c>
      <c r="F6999" t="str">
        <f t="shared" si="218"/>
        <v>Old</v>
      </c>
      <c r="G6999" t="str">
        <f t="shared" si="219"/>
        <v>Existing</v>
      </c>
    </row>
    <row r="7000" spans="1:7" ht="19" x14ac:dyDescent="0.25">
      <c r="A7000" s="7">
        <v>2015</v>
      </c>
      <c r="B7000" s="7" t="s">
        <v>882</v>
      </c>
      <c r="C7000" s="7" t="s">
        <v>7</v>
      </c>
      <c r="D7000" s="24">
        <v>192130.05</v>
      </c>
      <c r="E7000">
        <f>INDEX('B. Store opening dates'!$B$5:$B$2448,MATCH('A. Sales by store'!B7000,'B. Store opening dates'!$A$5:$A$2448,0))</f>
        <v>2006</v>
      </c>
      <c r="F7000" t="str">
        <f t="shared" si="218"/>
        <v>Old</v>
      </c>
      <c r="G7000" t="str">
        <f t="shared" si="219"/>
        <v>Existing</v>
      </c>
    </row>
    <row r="7001" spans="1:7" ht="19" x14ac:dyDescent="0.25">
      <c r="A7001" s="7">
        <v>2014</v>
      </c>
      <c r="B7001" s="7" t="s">
        <v>882</v>
      </c>
      <c r="C7001" s="7" t="s">
        <v>7</v>
      </c>
      <c r="D7001" s="24">
        <v>202192.48</v>
      </c>
      <c r="E7001">
        <f>INDEX('B. Store opening dates'!$B$5:$B$2448,MATCH('A. Sales by store'!B7001,'B. Store opening dates'!$A$5:$A$2448,0))</f>
        <v>2006</v>
      </c>
      <c r="F7001" t="str">
        <f t="shared" si="218"/>
        <v>Old</v>
      </c>
      <c r="G7001" t="str">
        <f t="shared" si="219"/>
        <v>Existing</v>
      </c>
    </row>
    <row r="7002" spans="1:7" ht="19" x14ac:dyDescent="0.25">
      <c r="A7002" s="7">
        <v>2015</v>
      </c>
      <c r="B7002" s="7" t="s">
        <v>882</v>
      </c>
      <c r="C7002" s="7" t="s">
        <v>8</v>
      </c>
      <c r="D7002" s="24">
        <v>447745.05</v>
      </c>
      <c r="E7002">
        <f>INDEX('B. Store opening dates'!$B$5:$B$2448,MATCH('A. Sales by store'!B7002,'B. Store opening dates'!$A$5:$A$2448,0))</f>
        <v>2006</v>
      </c>
      <c r="F7002" t="str">
        <f t="shared" si="218"/>
        <v>Old</v>
      </c>
      <c r="G7002" t="str">
        <f t="shared" si="219"/>
        <v>Existing</v>
      </c>
    </row>
    <row r="7003" spans="1:7" ht="19" x14ac:dyDescent="0.25">
      <c r="A7003" s="7">
        <v>2014</v>
      </c>
      <c r="B7003" s="7" t="s">
        <v>882</v>
      </c>
      <c r="C7003" s="7" t="s">
        <v>8</v>
      </c>
      <c r="D7003" s="24">
        <v>462795.77</v>
      </c>
      <c r="E7003">
        <f>INDEX('B. Store opening dates'!$B$5:$B$2448,MATCH('A. Sales by store'!B7003,'B. Store opening dates'!$A$5:$A$2448,0))</f>
        <v>2006</v>
      </c>
      <c r="F7003" t="str">
        <f t="shared" si="218"/>
        <v>Old</v>
      </c>
      <c r="G7003" t="str">
        <f t="shared" si="219"/>
        <v>Existing</v>
      </c>
    </row>
    <row r="7004" spans="1:7" ht="19" x14ac:dyDescent="0.25">
      <c r="A7004" s="7">
        <v>2015</v>
      </c>
      <c r="B7004" s="7" t="s">
        <v>883</v>
      </c>
      <c r="C7004" s="7" t="s">
        <v>5</v>
      </c>
      <c r="D7004" s="24">
        <v>776303.65</v>
      </c>
      <c r="E7004">
        <f>INDEX('B. Store opening dates'!$B$5:$B$2448,MATCH('A. Sales by store'!B7004,'B. Store opening dates'!$A$5:$A$2448,0))</f>
        <v>2006</v>
      </c>
      <c r="F7004" t="str">
        <f t="shared" si="218"/>
        <v>Old</v>
      </c>
      <c r="G7004" t="str">
        <f t="shared" si="219"/>
        <v>Existing</v>
      </c>
    </row>
    <row r="7005" spans="1:7" ht="19" x14ac:dyDescent="0.25">
      <c r="A7005" s="7">
        <v>2014</v>
      </c>
      <c r="B7005" s="7" t="s">
        <v>883</v>
      </c>
      <c r="C7005" s="7" t="s">
        <v>5</v>
      </c>
      <c r="D7005" s="24">
        <v>851199.3</v>
      </c>
      <c r="E7005">
        <f>INDEX('B. Store opening dates'!$B$5:$B$2448,MATCH('A. Sales by store'!B7005,'B. Store opening dates'!$A$5:$A$2448,0))</f>
        <v>2006</v>
      </c>
      <c r="F7005" t="str">
        <f t="shared" si="218"/>
        <v>Old</v>
      </c>
      <c r="G7005" t="str">
        <f t="shared" si="219"/>
        <v>Existing</v>
      </c>
    </row>
    <row r="7006" spans="1:7" ht="19" x14ac:dyDescent="0.25">
      <c r="A7006" s="7">
        <v>2015</v>
      </c>
      <c r="B7006" s="7" t="s">
        <v>883</v>
      </c>
      <c r="C7006" s="7" t="s">
        <v>6</v>
      </c>
      <c r="D7006" s="24">
        <v>253864.57</v>
      </c>
      <c r="E7006">
        <f>INDEX('B. Store opening dates'!$B$5:$B$2448,MATCH('A. Sales by store'!B7006,'B. Store opening dates'!$A$5:$A$2448,0))</f>
        <v>2006</v>
      </c>
      <c r="F7006" t="str">
        <f t="shared" si="218"/>
        <v>Old</v>
      </c>
      <c r="G7006" t="str">
        <f t="shared" si="219"/>
        <v>Existing</v>
      </c>
    </row>
    <row r="7007" spans="1:7" ht="19" x14ac:dyDescent="0.25">
      <c r="A7007" s="7">
        <v>2014</v>
      </c>
      <c r="B7007" s="7" t="s">
        <v>883</v>
      </c>
      <c r="C7007" s="7" t="s">
        <v>6</v>
      </c>
      <c r="D7007" s="24">
        <v>179556.22</v>
      </c>
      <c r="E7007">
        <f>INDEX('B. Store opening dates'!$B$5:$B$2448,MATCH('A. Sales by store'!B7007,'B. Store opening dates'!$A$5:$A$2448,0))</f>
        <v>2006</v>
      </c>
      <c r="F7007" t="str">
        <f t="shared" si="218"/>
        <v>Old</v>
      </c>
      <c r="G7007" t="str">
        <f t="shared" si="219"/>
        <v>Existing</v>
      </c>
    </row>
    <row r="7008" spans="1:7" ht="19" x14ac:dyDescent="0.25">
      <c r="A7008" s="7">
        <v>2015</v>
      </c>
      <c r="B7008" s="7" t="s">
        <v>883</v>
      </c>
      <c r="C7008" s="7" t="s">
        <v>7</v>
      </c>
      <c r="D7008" s="24">
        <v>218913.73</v>
      </c>
      <c r="E7008">
        <f>INDEX('B. Store opening dates'!$B$5:$B$2448,MATCH('A. Sales by store'!B7008,'B. Store opening dates'!$A$5:$A$2448,0))</f>
        <v>2006</v>
      </c>
      <c r="F7008" t="str">
        <f t="shared" si="218"/>
        <v>Old</v>
      </c>
      <c r="G7008" t="str">
        <f t="shared" si="219"/>
        <v>Existing</v>
      </c>
    </row>
    <row r="7009" spans="1:7" ht="19" x14ac:dyDescent="0.25">
      <c r="A7009" s="7">
        <v>2014</v>
      </c>
      <c r="B7009" s="7" t="s">
        <v>883</v>
      </c>
      <c r="C7009" s="7" t="s">
        <v>7</v>
      </c>
      <c r="D7009" s="24">
        <v>230148.19</v>
      </c>
      <c r="E7009">
        <f>INDEX('B. Store opening dates'!$B$5:$B$2448,MATCH('A. Sales by store'!B7009,'B. Store opening dates'!$A$5:$A$2448,0))</f>
        <v>2006</v>
      </c>
      <c r="F7009" t="str">
        <f t="shared" si="218"/>
        <v>Old</v>
      </c>
      <c r="G7009" t="str">
        <f t="shared" si="219"/>
        <v>Existing</v>
      </c>
    </row>
    <row r="7010" spans="1:7" ht="19" x14ac:dyDescent="0.25">
      <c r="A7010" s="7">
        <v>2015</v>
      </c>
      <c r="B7010" s="7" t="s">
        <v>883</v>
      </c>
      <c r="C7010" s="7" t="s">
        <v>8</v>
      </c>
      <c r="D7010" s="24">
        <v>778077.1</v>
      </c>
      <c r="E7010">
        <f>INDEX('B. Store opening dates'!$B$5:$B$2448,MATCH('A. Sales by store'!B7010,'B. Store opening dates'!$A$5:$A$2448,0))</f>
        <v>2006</v>
      </c>
      <c r="F7010" t="str">
        <f t="shared" si="218"/>
        <v>Old</v>
      </c>
      <c r="G7010" t="str">
        <f t="shared" si="219"/>
        <v>Existing</v>
      </c>
    </row>
    <row r="7011" spans="1:7" ht="19" x14ac:dyDescent="0.25">
      <c r="A7011" s="7">
        <v>2014</v>
      </c>
      <c r="B7011" s="7" t="s">
        <v>883</v>
      </c>
      <c r="C7011" s="7" t="s">
        <v>8</v>
      </c>
      <c r="D7011" s="24">
        <v>809503.46</v>
      </c>
      <c r="E7011">
        <f>INDEX('B. Store opening dates'!$B$5:$B$2448,MATCH('A. Sales by store'!B7011,'B. Store opening dates'!$A$5:$A$2448,0))</f>
        <v>2006</v>
      </c>
      <c r="F7011" t="str">
        <f t="shared" si="218"/>
        <v>Old</v>
      </c>
      <c r="G7011" t="str">
        <f t="shared" si="219"/>
        <v>Existing</v>
      </c>
    </row>
    <row r="7012" spans="1:7" ht="19" x14ac:dyDescent="0.25">
      <c r="A7012" s="7">
        <v>2015</v>
      </c>
      <c r="B7012" s="7" t="s">
        <v>884</v>
      </c>
      <c r="C7012" s="7" t="s">
        <v>5</v>
      </c>
      <c r="D7012" s="24">
        <v>544203.64</v>
      </c>
      <c r="E7012">
        <f>INDEX('B. Store opening dates'!$B$5:$B$2448,MATCH('A. Sales by store'!B7012,'B. Store opening dates'!$A$5:$A$2448,0))</f>
        <v>2006</v>
      </c>
      <c r="F7012" t="str">
        <f t="shared" si="218"/>
        <v>Old</v>
      </c>
      <c r="G7012" t="str">
        <f t="shared" si="219"/>
        <v>Existing</v>
      </c>
    </row>
    <row r="7013" spans="1:7" ht="19" x14ac:dyDescent="0.25">
      <c r="A7013" s="7">
        <v>2014</v>
      </c>
      <c r="B7013" s="7" t="s">
        <v>884</v>
      </c>
      <c r="C7013" s="7" t="s">
        <v>5</v>
      </c>
      <c r="D7013" s="24">
        <v>593443.89</v>
      </c>
      <c r="E7013">
        <f>INDEX('B. Store opening dates'!$B$5:$B$2448,MATCH('A. Sales by store'!B7013,'B. Store opening dates'!$A$5:$A$2448,0))</f>
        <v>2006</v>
      </c>
      <c r="F7013" t="str">
        <f t="shared" si="218"/>
        <v>Old</v>
      </c>
      <c r="G7013" t="str">
        <f t="shared" si="219"/>
        <v>Existing</v>
      </c>
    </row>
    <row r="7014" spans="1:7" ht="19" x14ac:dyDescent="0.25">
      <c r="A7014" s="7">
        <v>2015</v>
      </c>
      <c r="B7014" s="7" t="s">
        <v>884</v>
      </c>
      <c r="C7014" s="7" t="s">
        <v>6</v>
      </c>
      <c r="D7014" s="24">
        <v>356895.67</v>
      </c>
      <c r="E7014">
        <f>INDEX('B. Store opening dates'!$B$5:$B$2448,MATCH('A. Sales by store'!B7014,'B. Store opening dates'!$A$5:$A$2448,0))</f>
        <v>2006</v>
      </c>
      <c r="F7014" t="str">
        <f t="shared" si="218"/>
        <v>Old</v>
      </c>
      <c r="G7014" t="str">
        <f t="shared" si="219"/>
        <v>Existing</v>
      </c>
    </row>
    <row r="7015" spans="1:7" ht="19" x14ac:dyDescent="0.25">
      <c r="A7015" s="7">
        <v>2014</v>
      </c>
      <c r="B7015" s="7" t="s">
        <v>884</v>
      </c>
      <c r="C7015" s="7" t="s">
        <v>6</v>
      </c>
      <c r="D7015" s="24">
        <v>264732.03999999998</v>
      </c>
      <c r="E7015">
        <f>INDEX('B. Store opening dates'!$B$5:$B$2448,MATCH('A. Sales by store'!B7015,'B. Store opening dates'!$A$5:$A$2448,0))</f>
        <v>2006</v>
      </c>
      <c r="F7015" t="str">
        <f t="shared" si="218"/>
        <v>Old</v>
      </c>
      <c r="G7015" t="str">
        <f t="shared" si="219"/>
        <v>Existing</v>
      </c>
    </row>
    <row r="7016" spans="1:7" ht="19" x14ac:dyDescent="0.25">
      <c r="A7016" s="7">
        <v>2015</v>
      </c>
      <c r="B7016" s="7" t="s">
        <v>884</v>
      </c>
      <c r="C7016" s="7" t="s">
        <v>7</v>
      </c>
      <c r="D7016" s="24">
        <v>237510.95</v>
      </c>
      <c r="E7016">
        <f>INDEX('B. Store opening dates'!$B$5:$B$2448,MATCH('A. Sales by store'!B7016,'B. Store opening dates'!$A$5:$A$2448,0))</f>
        <v>2006</v>
      </c>
      <c r="F7016" t="str">
        <f t="shared" si="218"/>
        <v>Old</v>
      </c>
      <c r="G7016" t="str">
        <f t="shared" si="219"/>
        <v>Existing</v>
      </c>
    </row>
    <row r="7017" spans="1:7" ht="19" x14ac:dyDescent="0.25">
      <c r="A7017" s="7">
        <v>2014</v>
      </c>
      <c r="B7017" s="7" t="s">
        <v>884</v>
      </c>
      <c r="C7017" s="7" t="s">
        <v>7</v>
      </c>
      <c r="D7017" s="24">
        <v>250399.62</v>
      </c>
      <c r="E7017">
        <f>INDEX('B. Store opening dates'!$B$5:$B$2448,MATCH('A. Sales by store'!B7017,'B. Store opening dates'!$A$5:$A$2448,0))</f>
        <v>2006</v>
      </c>
      <c r="F7017" t="str">
        <f t="shared" si="218"/>
        <v>Old</v>
      </c>
      <c r="G7017" t="str">
        <f t="shared" si="219"/>
        <v>Existing</v>
      </c>
    </row>
    <row r="7018" spans="1:7" ht="19" x14ac:dyDescent="0.25">
      <c r="A7018" s="7">
        <v>2015</v>
      </c>
      <c r="B7018" s="7" t="s">
        <v>884</v>
      </c>
      <c r="C7018" s="7" t="s">
        <v>8</v>
      </c>
      <c r="D7018" s="24">
        <v>468895.89</v>
      </c>
      <c r="E7018">
        <f>INDEX('B. Store opening dates'!$B$5:$B$2448,MATCH('A. Sales by store'!B7018,'B. Store opening dates'!$A$5:$A$2448,0))</f>
        <v>2006</v>
      </c>
      <c r="F7018" t="str">
        <f t="shared" si="218"/>
        <v>Old</v>
      </c>
      <c r="G7018" t="str">
        <f t="shared" si="219"/>
        <v>Existing</v>
      </c>
    </row>
    <row r="7019" spans="1:7" ht="19" x14ac:dyDescent="0.25">
      <c r="A7019" s="7">
        <v>2014</v>
      </c>
      <c r="B7019" s="7" t="s">
        <v>884</v>
      </c>
      <c r="C7019" s="7" t="s">
        <v>8</v>
      </c>
      <c r="D7019" s="24">
        <v>485084.64</v>
      </c>
      <c r="E7019">
        <f>INDEX('B. Store opening dates'!$B$5:$B$2448,MATCH('A. Sales by store'!B7019,'B. Store opening dates'!$A$5:$A$2448,0))</f>
        <v>2006</v>
      </c>
      <c r="F7019" t="str">
        <f t="shared" si="218"/>
        <v>Old</v>
      </c>
      <c r="G7019" t="str">
        <f t="shared" si="219"/>
        <v>Existing</v>
      </c>
    </row>
    <row r="7020" spans="1:7" ht="19" x14ac:dyDescent="0.25">
      <c r="A7020" s="7">
        <v>2015</v>
      </c>
      <c r="B7020" s="7" t="s">
        <v>885</v>
      </c>
      <c r="C7020" s="7" t="s">
        <v>5</v>
      </c>
      <c r="D7020" s="24">
        <v>620633.31999999995</v>
      </c>
      <c r="E7020">
        <f>INDEX('B. Store opening dates'!$B$5:$B$2448,MATCH('A. Sales by store'!B7020,'B. Store opening dates'!$A$5:$A$2448,0))</f>
        <v>2006</v>
      </c>
      <c r="F7020" t="str">
        <f t="shared" si="218"/>
        <v>Old</v>
      </c>
      <c r="G7020" t="str">
        <f t="shared" si="219"/>
        <v>Existing</v>
      </c>
    </row>
    <row r="7021" spans="1:7" ht="19" x14ac:dyDescent="0.25">
      <c r="A7021" s="7">
        <v>2014</v>
      </c>
      <c r="B7021" s="7" t="s">
        <v>885</v>
      </c>
      <c r="C7021" s="7" t="s">
        <v>5</v>
      </c>
      <c r="D7021" s="24">
        <v>684910.58</v>
      </c>
      <c r="E7021">
        <f>INDEX('B. Store opening dates'!$B$5:$B$2448,MATCH('A. Sales by store'!B7021,'B. Store opening dates'!$A$5:$A$2448,0))</f>
        <v>2006</v>
      </c>
      <c r="F7021" t="str">
        <f t="shared" si="218"/>
        <v>Old</v>
      </c>
      <c r="G7021" t="str">
        <f t="shared" si="219"/>
        <v>Existing</v>
      </c>
    </row>
    <row r="7022" spans="1:7" ht="19" x14ac:dyDescent="0.25">
      <c r="A7022" s="7">
        <v>2015</v>
      </c>
      <c r="B7022" s="7" t="s">
        <v>885</v>
      </c>
      <c r="C7022" s="7" t="s">
        <v>6</v>
      </c>
      <c r="D7022" s="24">
        <v>301550.24</v>
      </c>
      <c r="E7022">
        <f>INDEX('B. Store opening dates'!$B$5:$B$2448,MATCH('A. Sales by store'!B7022,'B. Store opening dates'!$A$5:$A$2448,0))</f>
        <v>2006</v>
      </c>
      <c r="F7022" t="str">
        <f t="shared" si="218"/>
        <v>Old</v>
      </c>
      <c r="G7022" t="str">
        <f t="shared" si="219"/>
        <v>Existing</v>
      </c>
    </row>
    <row r="7023" spans="1:7" ht="19" x14ac:dyDescent="0.25">
      <c r="A7023" s="7">
        <v>2014</v>
      </c>
      <c r="B7023" s="7" t="s">
        <v>885</v>
      </c>
      <c r="C7023" s="7" t="s">
        <v>6</v>
      </c>
      <c r="D7023" s="24">
        <v>219956.59</v>
      </c>
      <c r="E7023">
        <f>INDEX('B. Store opening dates'!$B$5:$B$2448,MATCH('A. Sales by store'!B7023,'B. Store opening dates'!$A$5:$A$2448,0))</f>
        <v>2006</v>
      </c>
      <c r="F7023" t="str">
        <f t="shared" si="218"/>
        <v>Old</v>
      </c>
      <c r="G7023" t="str">
        <f t="shared" si="219"/>
        <v>Existing</v>
      </c>
    </row>
    <row r="7024" spans="1:7" ht="19" x14ac:dyDescent="0.25">
      <c r="A7024" s="7">
        <v>2015</v>
      </c>
      <c r="B7024" s="7" t="s">
        <v>885</v>
      </c>
      <c r="C7024" s="7" t="s">
        <v>7</v>
      </c>
      <c r="D7024" s="24">
        <v>103128.62</v>
      </c>
      <c r="E7024">
        <f>INDEX('B. Store opening dates'!$B$5:$B$2448,MATCH('A. Sales by store'!B7024,'B. Store opening dates'!$A$5:$A$2448,0))</f>
        <v>2006</v>
      </c>
      <c r="F7024" t="str">
        <f t="shared" si="218"/>
        <v>Old</v>
      </c>
      <c r="G7024" t="str">
        <f t="shared" si="219"/>
        <v>Existing</v>
      </c>
    </row>
    <row r="7025" spans="1:7" ht="19" x14ac:dyDescent="0.25">
      <c r="A7025" s="7">
        <v>2014</v>
      </c>
      <c r="B7025" s="7" t="s">
        <v>885</v>
      </c>
      <c r="C7025" s="7" t="s">
        <v>7</v>
      </c>
      <c r="D7025" s="24">
        <v>108809</v>
      </c>
      <c r="E7025">
        <f>INDEX('B. Store opening dates'!$B$5:$B$2448,MATCH('A. Sales by store'!B7025,'B. Store opening dates'!$A$5:$A$2448,0))</f>
        <v>2006</v>
      </c>
      <c r="F7025" t="str">
        <f t="shared" si="218"/>
        <v>Old</v>
      </c>
      <c r="G7025" t="str">
        <f t="shared" si="219"/>
        <v>Existing</v>
      </c>
    </row>
    <row r="7026" spans="1:7" ht="19" x14ac:dyDescent="0.25">
      <c r="A7026" s="7">
        <v>2015</v>
      </c>
      <c r="B7026" s="7" t="s">
        <v>885</v>
      </c>
      <c r="C7026" s="7" t="s">
        <v>8</v>
      </c>
      <c r="D7026" s="24">
        <v>670098.39</v>
      </c>
      <c r="E7026">
        <f>INDEX('B. Store opening dates'!$B$5:$B$2448,MATCH('A. Sales by store'!B7026,'B. Store opening dates'!$A$5:$A$2448,0))</f>
        <v>2006</v>
      </c>
      <c r="F7026" t="str">
        <f t="shared" si="218"/>
        <v>Old</v>
      </c>
      <c r="G7026" t="str">
        <f t="shared" si="219"/>
        <v>Existing</v>
      </c>
    </row>
    <row r="7027" spans="1:7" ht="19" x14ac:dyDescent="0.25">
      <c r="A7027" s="7">
        <v>2014</v>
      </c>
      <c r="B7027" s="7" t="s">
        <v>885</v>
      </c>
      <c r="C7027" s="7" t="s">
        <v>8</v>
      </c>
      <c r="D7027" s="24">
        <v>692283.04</v>
      </c>
      <c r="E7027">
        <f>INDEX('B. Store opening dates'!$B$5:$B$2448,MATCH('A. Sales by store'!B7027,'B. Store opening dates'!$A$5:$A$2448,0))</f>
        <v>2006</v>
      </c>
      <c r="F7027" t="str">
        <f t="shared" si="218"/>
        <v>Old</v>
      </c>
      <c r="G7027" t="str">
        <f t="shared" si="219"/>
        <v>Existing</v>
      </c>
    </row>
    <row r="7028" spans="1:7" ht="19" x14ac:dyDescent="0.25">
      <c r="A7028" s="7">
        <v>2015</v>
      </c>
      <c r="B7028" s="7" t="s">
        <v>886</v>
      </c>
      <c r="C7028" s="7" t="s">
        <v>5</v>
      </c>
      <c r="D7028" s="24">
        <v>663118.11</v>
      </c>
      <c r="E7028">
        <f>INDEX('B. Store opening dates'!$B$5:$B$2448,MATCH('A. Sales by store'!B7028,'B. Store opening dates'!$A$5:$A$2448,0))</f>
        <v>2006</v>
      </c>
      <c r="F7028" t="str">
        <f t="shared" si="218"/>
        <v>Old</v>
      </c>
      <c r="G7028" t="str">
        <f t="shared" si="219"/>
        <v>Existing</v>
      </c>
    </row>
    <row r="7029" spans="1:7" ht="19" x14ac:dyDescent="0.25">
      <c r="A7029" s="7">
        <v>2014</v>
      </c>
      <c r="B7029" s="7" t="s">
        <v>886</v>
      </c>
      <c r="C7029" s="7" t="s">
        <v>5</v>
      </c>
      <c r="D7029" s="24">
        <v>732529.33</v>
      </c>
      <c r="E7029">
        <f>INDEX('B. Store opening dates'!$B$5:$B$2448,MATCH('A. Sales by store'!B7029,'B. Store opening dates'!$A$5:$A$2448,0))</f>
        <v>2006</v>
      </c>
      <c r="F7029" t="str">
        <f t="shared" si="218"/>
        <v>Old</v>
      </c>
      <c r="G7029" t="str">
        <f t="shared" si="219"/>
        <v>Existing</v>
      </c>
    </row>
    <row r="7030" spans="1:7" ht="19" x14ac:dyDescent="0.25">
      <c r="A7030" s="7">
        <v>2015</v>
      </c>
      <c r="B7030" s="7" t="s">
        <v>886</v>
      </c>
      <c r="C7030" s="7" t="s">
        <v>6</v>
      </c>
      <c r="D7030" s="24">
        <v>573414.06000000006</v>
      </c>
      <c r="E7030">
        <f>INDEX('B. Store opening dates'!$B$5:$B$2448,MATCH('A. Sales by store'!B7030,'B. Store opening dates'!$A$5:$A$2448,0))</f>
        <v>2006</v>
      </c>
      <c r="F7030" t="str">
        <f t="shared" si="218"/>
        <v>Old</v>
      </c>
      <c r="G7030" t="str">
        <f t="shared" si="219"/>
        <v>Existing</v>
      </c>
    </row>
    <row r="7031" spans="1:7" ht="19" x14ac:dyDescent="0.25">
      <c r="A7031" s="7">
        <v>2014</v>
      </c>
      <c r="B7031" s="7" t="s">
        <v>886</v>
      </c>
      <c r="C7031" s="7" t="s">
        <v>6</v>
      </c>
      <c r="D7031" s="24">
        <v>418277.97</v>
      </c>
      <c r="E7031">
        <f>INDEX('B. Store opening dates'!$B$5:$B$2448,MATCH('A. Sales by store'!B7031,'B. Store opening dates'!$A$5:$A$2448,0))</f>
        <v>2006</v>
      </c>
      <c r="F7031" t="str">
        <f t="shared" si="218"/>
        <v>Old</v>
      </c>
      <c r="G7031" t="str">
        <f t="shared" si="219"/>
        <v>Existing</v>
      </c>
    </row>
    <row r="7032" spans="1:7" ht="19" x14ac:dyDescent="0.25">
      <c r="A7032" s="7">
        <v>2015</v>
      </c>
      <c r="B7032" s="7" t="s">
        <v>886</v>
      </c>
      <c r="C7032" s="7" t="s">
        <v>7</v>
      </c>
      <c r="D7032" s="24">
        <v>105584.34</v>
      </c>
      <c r="E7032">
        <f>INDEX('B. Store opening dates'!$B$5:$B$2448,MATCH('A. Sales by store'!B7032,'B. Store opening dates'!$A$5:$A$2448,0))</f>
        <v>2006</v>
      </c>
      <c r="F7032" t="str">
        <f t="shared" si="218"/>
        <v>Old</v>
      </c>
      <c r="G7032" t="str">
        <f t="shared" si="219"/>
        <v>Existing</v>
      </c>
    </row>
    <row r="7033" spans="1:7" ht="19" x14ac:dyDescent="0.25">
      <c r="A7033" s="7">
        <v>2014</v>
      </c>
      <c r="B7033" s="7" t="s">
        <v>886</v>
      </c>
      <c r="C7033" s="7" t="s">
        <v>7</v>
      </c>
      <c r="D7033" s="24">
        <v>111402.36</v>
      </c>
      <c r="E7033">
        <f>INDEX('B. Store opening dates'!$B$5:$B$2448,MATCH('A. Sales by store'!B7033,'B. Store opening dates'!$A$5:$A$2448,0))</f>
        <v>2006</v>
      </c>
      <c r="F7033" t="str">
        <f t="shared" si="218"/>
        <v>Old</v>
      </c>
      <c r="G7033" t="str">
        <f t="shared" si="219"/>
        <v>Existing</v>
      </c>
    </row>
    <row r="7034" spans="1:7" ht="19" x14ac:dyDescent="0.25">
      <c r="A7034" s="7">
        <v>2015</v>
      </c>
      <c r="B7034" s="7" t="s">
        <v>886</v>
      </c>
      <c r="C7034" s="7" t="s">
        <v>8</v>
      </c>
      <c r="D7034" s="24">
        <v>634930.31999999995</v>
      </c>
      <c r="E7034">
        <f>INDEX('B. Store opening dates'!$B$5:$B$2448,MATCH('A. Sales by store'!B7034,'B. Store opening dates'!$A$5:$A$2448,0))</f>
        <v>2006</v>
      </c>
      <c r="F7034" t="str">
        <f t="shared" si="218"/>
        <v>Old</v>
      </c>
      <c r="G7034" t="str">
        <f t="shared" si="219"/>
        <v>Existing</v>
      </c>
    </row>
    <row r="7035" spans="1:7" ht="19" x14ac:dyDescent="0.25">
      <c r="A7035" s="7">
        <v>2014</v>
      </c>
      <c r="B7035" s="7" t="s">
        <v>886</v>
      </c>
      <c r="C7035" s="7" t="s">
        <v>8</v>
      </c>
      <c r="D7035" s="24">
        <v>654821.9</v>
      </c>
      <c r="E7035">
        <f>INDEX('B. Store opening dates'!$B$5:$B$2448,MATCH('A. Sales by store'!B7035,'B. Store opening dates'!$A$5:$A$2448,0))</f>
        <v>2006</v>
      </c>
      <c r="F7035" t="str">
        <f t="shared" si="218"/>
        <v>Old</v>
      </c>
      <c r="G7035" t="str">
        <f t="shared" si="219"/>
        <v>Existing</v>
      </c>
    </row>
    <row r="7036" spans="1:7" ht="19" x14ac:dyDescent="0.25">
      <c r="A7036" s="7">
        <v>2015</v>
      </c>
      <c r="B7036" s="7" t="s">
        <v>887</v>
      </c>
      <c r="C7036" s="7" t="s">
        <v>5</v>
      </c>
      <c r="D7036" s="24">
        <v>923443.93</v>
      </c>
      <c r="E7036">
        <f>INDEX('B. Store opening dates'!$B$5:$B$2448,MATCH('A. Sales by store'!B7036,'B. Store opening dates'!$A$5:$A$2448,0))</f>
        <v>2006</v>
      </c>
      <c r="F7036" t="str">
        <f t="shared" si="218"/>
        <v>Old</v>
      </c>
      <c r="G7036" t="str">
        <f t="shared" si="219"/>
        <v>Existing</v>
      </c>
    </row>
    <row r="7037" spans="1:7" ht="19" x14ac:dyDescent="0.25">
      <c r="A7037" s="7">
        <v>2014</v>
      </c>
      <c r="B7037" s="7" t="s">
        <v>887</v>
      </c>
      <c r="C7037" s="7" t="s">
        <v>5</v>
      </c>
      <c r="D7037" s="24">
        <v>1004781.66</v>
      </c>
      <c r="E7037">
        <f>INDEX('B. Store opening dates'!$B$5:$B$2448,MATCH('A. Sales by store'!B7037,'B. Store opening dates'!$A$5:$A$2448,0))</f>
        <v>2006</v>
      </c>
      <c r="F7037" t="str">
        <f t="shared" si="218"/>
        <v>Old</v>
      </c>
      <c r="G7037" t="str">
        <f t="shared" si="219"/>
        <v>Existing</v>
      </c>
    </row>
    <row r="7038" spans="1:7" ht="19" x14ac:dyDescent="0.25">
      <c r="A7038" s="7">
        <v>2015</v>
      </c>
      <c r="B7038" s="7" t="s">
        <v>887</v>
      </c>
      <c r="C7038" s="7" t="s">
        <v>6</v>
      </c>
      <c r="D7038" s="24">
        <v>394590.46</v>
      </c>
      <c r="E7038">
        <f>INDEX('B. Store opening dates'!$B$5:$B$2448,MATCH('A. Sales by store'!B7038,'B. Store opening dates'!$A$5:$A$2448,0))</f>
        <v>2006</v>
      </c>
      <c r="F7038" t="str">
        <f t="shared" si="218"/>
        <v>Old</v>
      </c>
      <c r="G7038" t="str">
        <f t="shared" si="219"/>
        <v>Existing</v>
      </c>
    </row>
    <row r="7039" spans="1:7" ht="19" x14ac:dyDescent="0.25">
      <c r="A7039" s="7">
        <v>2014</v>
      </c>
      <c r="B7039" s="7" t="s">
        <v>887</v>
      </c>
      <c r="C7039" s="7" t="s">
        <v>6</v>
      </c>
      <c r="D7039" s="24">
        <v>276101.11</v>
      </c>
      <c r="E7039">
        <f>INDEX('B. Store opening dates'!$B$5:$B$2448,MATCH('A. Sales by store'!B7039,'B. Store opening dates'!$A$5:$A$2448,0))</f>
        <v>2006</v>
      </c>
      <c r="F7039" t="str">
        <f t="shared" si="218"/>
        <v>Old</v>
      </c>
      <c r="G7039" t="str">
        <f t="shared" si="219"/>
        <v>Existing</v>
      </c>
    </row>
    <row r="7040" spans="1:7" ht="19" x14ac:dyDescent="0.25">
      <c r="A7040" s="7">
        <v>2015</v>
      </c>
      <c r="B7040" s="7" t="s">
        <v>887</v>
      </c>
      <c r="C7040" s="7" t="s">
        <v>7</v>
      </c>
      <c r="D7040" s="24">
        <v>159794.81</v>
      </c>
      <c r="E7040">
        <f>INDEX('B. Store opening dates'!$B$5:$B$2448,MATCH('A. Sales by store'!B7040,'B. Store opening dates'!$A$5:$A$2448,0))</f>
        <v>2006</v>
      </c>
      <c r="F7040" t="str">
        <f t="shared" si="218"/>
        <v>Old</v>
      </c>
      <c r="G7040" t="str">
        <f t="shared" si="219"/>
        <v>Existing</v>
      </c>
    </row>
    <row r="7041" spans="1:7" ht="19" x14ac:dyDescent="0.25">
      <c r="A7041" s="7">
        <v>2014</v>
      </c>
      <c r="B7041" s="7" t="s">
        <v>887</v>
      </c>
      <c r="C7041" s="7" t="s">
        <v>7</v>
      </c>
      <c r="D7041" s="24">
        <v>169573.58</v>
      </c>
      <c r="E7041">
        <f>INDEX('B. Store opening dates'!$B$5:$B$2448,MATCH('A. Sales by store'!B7041,'B. Store opening dates'!$A$5:$A$2448,0))</f>
        <v>2006</v>
      </c>
      <c r="F7041" t="str">
        <f t="shared" si="218"/>
        <v>Old</v>
      </c>
      <c r="G7041" t="str">
        <f t="shared" si="219"/>
        <v>Existing</v>
      </c>
    </row>
    <row r="7042" spans="1:7" ht="19" x14ac:dyDescent="0.25">
      <c r="A7042" s="7">
        <v>2015</v>
      </c>
      <c r="B7042" s="7" t="s">
        <v>887</v>
      </c>
      <c r="C7042" s="7" t="s">
        <v>8</v>
      </c>
      <c r="D7042" s="24">
        <v>474935.26</v>
      </c>
      <c r="E7042">
        <f>INDEX('B. Store opening dates'!$B$5:$B$2448,MATCH('A. Sales by store'!B7042,'B. Store opening dates'!$A$5:$A$2448,0))</f>
        <v>2006</v>
      </c>
      <c r="F7042" t="str">
        <f t="shared" si="218"/>
        <v>Old</v>
      </c>
      <c r="G7042" t="str">
        <f t="shared" si="219"/>
        <v>Existing</v>
      </c>
    </row>
    <row r="7043" spans="1:7" ht="19" x14ac:dyDescent="0.25">
      <c r="A7043" s="7">
        <v>2014</v>
      </c>
      <c r="B7043" s="7" t="s">
        <v>887</v>
      </c>
      <c r="C7043" s="7" t="s">
        <v>8</v>
      </c>
      <c r="D7043" s="24">
        <v>492251.71</v>
      </c>
      <c r="E7043">
        <f>INDEX('B. Store opening dates'!$B$5:$B$2448,MATCH('A. Sales by store'!B7043,'B. Store opening dates'!$A$5:$A$2448,0))</f>
        <v>2006</v>
      </c>
      <c r="F7043" t="str">
        <f t="shared" si="218"/>
        <v>Old</v>
      </c>
      <c r="G7043" t="str">
        <f t="shared" si="219"/>
        <v>Existing</v>
      </c>
    </row>
    <row r="7044" spans="1:7" ht="19" x14ac:dyDescent="0.25">
      <c r="A7044" s="7">
        <v>2015</v>
      </c>
      <c r="B7044" s="7" t="s">
        <v>888</v>
      </c>
      <c r="C7044" s="7" t="s">
        <v>5</v>
      </c>
      <c r="D7044" s="24">
        <v>662176.82999999996</v>
      </c>
      <c r="E7044">
        <f>INDEX('B. Store opening dates'!$B$5:$B$2448,MATCH('A. Sales by store'!B7044,'B. Store opening dates'!$A$5:$A$2448,0))</f>
        <v>2006</v>
      </c>
      <c r="F7044" t="str">
        <f t="shared" si="218"/>
        <v>Old</v>
      </c>
      <c r="G7044" t="str">
        <f t="shared" si="219"/>
        <v>Existing</v>
      </c>
    </row>
    <row r="7045" spans="1:7" ht="19" x14ac:dyDescent="0.25">
      <c r="A7045" s="7">
        <v>2014</v>
      </c>
      <c r="B7045" s="7" t="s">
        <v>888</v>
      </c>
      <c r="C7045" s="7" t="s">
        <v>5</v>
      </c>
      <c r="D7045" s="24">
        <v>720844.73</v>
      </c>
      <c r="E7045">
        <f>INDEX('B. Store opening dates'!$B$5:$B$2448,MATCH('A. Sales by store'!B7045,'B. Store opening dates'!$A$5:$A$2448,0))</f>
        <v>2006</v>
      </c>
      <c r="F7045" t="str">
        <f t="shared" ref="F7045:F7108" si="220">IF(A7045 = 2015, IF(E7045&lt; 2015, "Old","New"),IF(E7045 &lt; 2014, "Old","New"))</f>
        <v>Old</v>
      </c>
      <c r="G7045" t="str">
        <f t="shared" ref="G7045:G7108" si="221">IF(A7045 = 2015, IF(E7045&lt; 2015, "Existing","New"),"Existing")</f>
        <v>Existing</v>
      </c>
    </row>
    <row r="7046" spans="1:7" ht="19" x14ac:dyDescent="0.25">
      <c r="A7046" s="7">
        <v>2015</v>
      </c>
      <c r="B7046" s="7" t="s">
        <v>888</v>
      </c>
      <c r="C7046" s="7" t="s">
        <v>6</v>
      </c>
      <c r="D7046" s="24">
        <v>324876.64</v>
      </c>
      <c r="E7046">
        <f>INDEX('B. Store opening dates'!$B$5:$B$2448,MATCH('A. Sales by store'!B7046,'B. Store opening dates'!$A$5:$A$2448,0))</f>
        <v>2006</v>
      </c>
      <c r="F7046" t="str">
        <f t="shared" si="220"/>
        <v>Old</v>
      </c>
      <c r="G7046" t="str">
        <f t="shared" si="221"/>
        <v>Existing</v>
      </c>
    </row>
    <row r="7047" spans="1:7" ht="19" x14ac:dyDescent="0.25">
      <c r="A7047" s="7">
        <v>2014</v>
      </c>
      <c r="B7047" s="7" t="s">
        <v>888</v>
      </c>
      <c r="C7047" s="7" t="s">
        <v>6</v>
      </c>
      <c r="D7047" s="24">
        <v>225109.23</v>
      </c>
      <c r="E7047">
        <f>INDEX('B. Store opening dates'!$B$5:$B$2448,MATCH('A. Sales by store'!B7047,'B. Store opening dates'!$A$5:$A$2448,0))</f>
        <v>2006</v>
      </c>
      <c r="F7047" t="str">
        <f t="shared" si="220"/>
        <v>Old</v>
      </c>
      <c r="G7047" t="str">
        <f t="shared" si="221"/>
        <v>Existing</v>
      </c>
    </row>
    <row r="7048" spans="1:7" ht="19" x14ac:dyDescent="0.25">
      <c r="A7048" s="7">
        <v>2015</v>
      </c>
      <c r="B7048" s="7" t="s">
        <v>888</v>
      </c>
      <c r="C7048" s="7" t="s">
        <v>7</v>
      </c>
      <c r="D7048" s="24">
        <v>110198.68</v>
      </c>
      <c r="E7048">
        <f>INDEX('B. Store opening dates'!$B$5:$B$2448,MATCH('A. Sales by store'!B7048,'B. Store opening dates'!$A$5:$A$2448,0))</f>
        <v>2006</v>
      </c>
      <c r="F7048" t="str">
        <f t="shared" si="220"/>
        <v>Old</v>
      </c>
      <c r="G7048" t="str">
        <f t="shared" si="221"/>
        <v>Existing</v>
      </c>
    </row>
    <row r="7049" spans="1:7" ht="19" x14ac:dyDescent="0.25">
      <c r="A7049" s="7">
        <v>2014</v>
      </c>
      <c r="B7049" s="7" t="s">
        <v>888</v>
      </c>
      <c r="C7049" s="7" t="s">
        <v>7</v>
      </c>
      <c r="D7049" s="24">
        <v>115263.59</v>
      </c>
      <c r="E7049">
        <f>INDEX('B. Store opening dates'!$B$5:$B$2448,MATCH('A. Sales by store'!B7049,'B. Store opening dates'!$A$5:$A$2448,0))</f>
        <v>2006</v>
      </c>
      <c r="F7049" t="str">
        <f t="shared" si="220"/>
        <v>Old</v>
      </c>
      <c r="G7049" t="str">
        <f t="shared" si="221"/>
        <v>Existing</v>
      </c>
    </row>
    <row r="7050" spans="1:7" ht="19" x14ac:dyDescent="0.25">
      <c r="A7050" s="7">
        <v>2015</v>
      </c>
      <c r="B7050" s="7" t="s">
        <v>888</v>
      </c>
      <c r="C7050" s="7" t="s">
        <v>8</v>
      </c>
      <c r="D7050" s="24">
        <v>676899.45</v>
      </c>
      <c r="E7050">
        <f>INDEX('B. Store opening dates'!$B$5:$B$2448,MATCH('A. Sales by store'!B7050,'B. Store opening dates'!$A$5:$A$2448,0))</f>
        <v>2006</v>
      </c>
      <c r="F7050" t="str">
        <f t="shared" si="220"/>
        <v>Old</v>
      </c>
      <c r="G7050" t="str">
        <f t="shared" si="221"/>
        <v>Existing</v>
      </c>
    </row>
    <row r="7051" spans="1:7" ht="19" x14ac:dyDescent="0.25">
      <c r="A7051" s="7">
        <v>2014</v>
      </c>
      <c r="B7051" s="7" t="s">
        <v>888</v>
      </c>
      <c r="C7051" s="7" t="s">
        <v>8</v>
      </c>
      <c r="D7051" s="24">
        <v>700125.2</v>
      </c>
      <c r="E7051">
        <f>INDEX('B. Store opening dates'!$B$5:$B$2448,MATCH('A. Sales by store'!B7051,'B. Store opening dates'!$A$5:$A$2448,0))</f>
        <v>2006</v>
      </c>
      <c r="F7051" t="str">
        <f t="shared" si="220"/>
        <v>Old</v>
      </c>
      <c r="G7051" t="str">
        <f t="shared" si="221"/>
        <v>Existing</v>
      </c>
    </row>
    <row r="7052" spans="1:7" ht="19" x14ac:dyDescent="0.25">
      <c r="A7052" s="7">
        <v>2015</v>
      </c>
      <c r="B7052" s="7" t="s">
        <v>889</v>
      </c>
      <c r="C7052" s="7" t="s">
        <v>5</v>
      </c>
      <c r="D7052" s="24">
        <v>551784.53</v>
      </c>
      <c r="E7052">
        <f>INDEX('B. Store opening dates'!$B$5:$B$2448,MATCH('A. Sales by store'!B7052,'B. Store opening dates'!$A$5:$A$2448,0))</f>
        <v>2006</v>
      </c>
      <c r="F7052" t="str">
        <f t="shared" si="220"/>
        <v>Old</v>
      </c>
      <c r="G7052" t="str">
        <f t="shared" si="221"/>
        <v>Existing</v>
      </c>
    </row>
    <row r="7053" spans="1:7" ht="19" x14ac:dyDescent="0.25">
      <c r="A7053" s="7">
        <v>2014</v>
      </c>
      <c r="B7053" s="7" t="s">
        <v>889</v>
      </c>
      <c r="C7053" s="7" t="s">
        <v>5</v>
      </c>
      <c r="D7053" s="24">
        <v>609239.76</v>
      </c>
      <c r="E7053">
        <f>INDEX('B. Store opening dates'!$B$5:$B$2448,MATCH('A. Sales by store'!B7053,'B. Store opening dates'!$A$5:$A$2448,0))</f>
        <v>2006</v>
      </c>
      <c r="F7053" t="str">
        <f t="shared" si="220"/>
        <v>Old</v>
      </c>
      <c r="G7053" t="str">
        <f t="shared" si="221"/>
        <v>Existing</v>
      </c>
    </row>
    <row r="7054" spans="1:7" ht="19" x14ac:dyDescent="0.25">
      <c r="A7054" s="7">
        <v>2015</v>
      </c>
      <c r="B7054" s="7" t="s">
        <v>889</v>
      </c>
      <c r="C7054" s="7" t="s">
        <v>6</v>
      </c>
      <c r="D7054" s="24">
        <v>245219.12</v>
      </c>
      <c r="E7054">
        <f>INDEX('B. Store opening dates'!$B$5:$B$2448,MATCH('A. Sales by store'!B7054,'B. Store opening dates'!$A$5:$A$2448,0))</f>
        <v>2006</v>
      </c>
      <c r="F7054" t="str">
        <f t="shared" si="220"/>
        <v>Old</v>
      </c>
      <c r="G7054" t="str">
        <f t="shared" si="221"/>
        <v>Existing</v>
      </c>
    </row>
    <row r="7055" spans="1:7" ht="19" x14ac:dyDescent="0.25">
      <c r="A7055" s="7">
        <v>2014</v>
      </c>
      <c r="B7055" s="7" t="s">
        <v>889</v>
      </c>
      <c r="C7055" s="7" t="s">
        <v>6</v>
      </c>
      <c r="D7055" s="24">
        <v>177676.62</v>
      </c>
      <c r="E7055">
        <f>INDEX('B. Store opening dates'!$B$5:$B$2448,MATCH('A. Sales by store'!B7055,'B. Store opening dates'!$A$5:$A$2448,0))</f>
        <v>2006</v>
      </c>
      <c r="F7055" t="str">
        <f t="shared" si="220"/>
        <v>Old</v>
      </c>
      <c r="G7055" t="str">
        <f t="shared" si="221"/>
        <v>Existing</v>
      </c>
    </row>
    <row r="7056" spans="1:7" ht="19" x14ac:dyDescent="0.25">
      <c r="A7056" s="7">
        <v>2015</v>
      </c>
      <c r="B7056" s="7" t="s">
        <v>889</v>
      </c>
      <c r="C7056" s="7" t="s">
        <v>7</v>
      </c>
      <c r="D7056" s="24">
        <v>208739.16</v>
      </c>
      <c r="E7056">
        <f>INDEX('B. Store opening dates'!$B$5:$B$2448,MATCH('A. Sales by store'!B7056,'B. Store opening dates'!$A$5:$A$2448,0))</f>
        <v>2006</v>
      </c>
      <c r="F7056" t="str">
        <f t="shared" si="220"/>
        <v>Old</v>
      </c>
      <c r="G7056" t="str">
        <f t="shared" si="221"/>
        <v>Existing</v>
      </c>
    </row>
    <row r="7057" spans="1:7" ht="19" x14ac:dyDescent="0.25">
      <c r="A7057" s="7">
        <v>2014</v>
      </c>
      <c r="B7057" s="7" t="s">
        <v>889</v>
      </c>
      <c r="C7057" s="7" t="s">
        <v>7</v>
      </c>
      <c r="D7057" s="24">
        <v>221514.43</v>
      </c>
      <c r="E7057">
        <f>INDEX('B. Store opening dates'!$B$5:$B$2448,MATCH('A. Sales by store'!B7057,'B. Store opening dates'!$A$5:$A$2448,0))</f>
        <v>2006</v>
      </c>
      <c r="F7057" t="str">
        <f t="shared" si="220"/>
        <v>Old</v>
      </c>
      <c r="G7057" t="str">
        <f t="shared" si="221"/>
        <v>Existing</v>
      </c>
    </row>
    <row r="7058" spans="1:7" ht="19" x14ac:dyDescent="0.25">
      <c r="A7058" s="7">
        <v>2015</v>
      </c>
      <c r="B7058" s="7" t="s">
        <v>889</v>
      </c>
      <c r="C7058" s="7" t="s">
        <v>8</v>
      </c>
      <c r="D7058" s="24">
        <v>543221.68999999994</v>
      </c>
      <c r="E7058">
        <f>INDEX('B. Store opening dates'!$B$5:$B$2448,MATCH('A. Sales by store'!B7058,'B. Store opening dates'!$A$5:$A$2448,0))</f>
        <v>2006</v>
      </c>
      <c r="F7058" t="str">
        <f t="shared" si="220"/>
        <v>Old</v>
      </c>
      <c r="G7058" t="str">
        <f t="shared" si="221"/>
        <v>Existing</v>
      </c>
    </row>
    <row r="7059" spans="1:7" ht="19" x14ac:dyDescent="0.25">
      <c r="A7059" s="7">
        <v>2014</v>
      </c>
      <c r="B7059" s="7" t="s">
        <v>889</v>
      </c>
      <c r="C7059" s="7" t="s">
        <v>8</v>
      </c>
      <c r="D7059" s="24">
        <v>565638.27</v>
      </c>
      <c r="E7059">
        <f>INDEX('B. Store opening dates'!$B$5:$B$2448,MATCH('A. Sales by store'!B7059,'B. Store opening dates'!$A$5:$A$2448,0))</f>
        <v>2006</v>
      </c>
      <c r="F7059" t="str">
        <f t="shared" si="220"/>
        <v>Old</v>
      </c>
      <c r="G7059" t="str">
        <f t="shared" si="221"/>
        <v>Existing</v>
      </c>
    </row>
    <row r="7060" spans="1:7" ht="19" x14ac:dyDescent="0.25">
      <c r="A7060" s="7">
        <v>2015</v>
      </c>
      <c r="B7060" s="7" t="s">
        <v>890</v>
      </c>
      <c r="C7060" s="7" t="s">
        <v>5</v>
      </c>
      <c r="D7060" s="24">
        <v>544314.61</v>
      </c>
      <c r="E7060">
        <f>INDEX('B. Store opening dates'!$B$5:$B$2448,MATCH('A. Sales by store'!B7060,'B. Store opening dates'!$A$5:$A$2448,0))</f>
        <v>2006</v>
      </c>
      <c r="F7060" t="str">
        <f t="shared" si="220"/>
        <v>Old</v>
      </c>
      <c r="G7060" t="str">
        <f t="shared" si="221"/>
        <v>Existing</v>
      </c>
    </row>
    <row r="7061" spans="1:7" ht="19" x14ac:dyDescent="0.25">
      <c r="A7061" s="7">
        <v>2014</v>
      </c>
      <c r="B7061" s="7" t="s">
        <v>890</v>
      </c>
      <c r="C7061" s="7" t="s">
        <v>5</v>
      </c>
      <c r="D7061" s="24">
        <v>593893.06999999995</v>
      </c>
      <c r="E7061">
        <f>INDEX('B. Store opening dates'!$B$5:$B$2448,MATCH('A. Sales by store'!B7061,'B. Store opening dates'!$A$5:$A$2448,0))</f>
        <v>2006</v>
      </c>
      <c r="F7061" t="str">
        <f t="shared" si="220"/>
        <v>Old</v>
      </c>
      <c r="G7061" t="str">
        <f t="shared" si="221"/>
        <v>Existing</v>
      </c>
    </row>
    <row r="7062" spans="1:7" ht="19" x14ac:dyDescent="0.25">
      <c r="A7062" s="7">
        <v>2015</v>
      </c>
      <c r="B7062" s="7" t="s">
        <v>890</v>
      </c>
      <c r="C7062" s="7" t="s">
        <v>6</v>
      </c>
      <c r="D7062" s="24">
        <v>507515.85</v>
      </c>
      <c r="E7062">
        <f>INDEX('B. Store opening dates'!$B$5:$B$2448,MATCH('A. Sales by store'!B7062,'B. Store opening dates'!$A$5:$A$2448,0))</f>
        <v>2006</v>
      </c>
      <c r="F7062" t="str">
        <f t="shared" si="220"/>
        <v>Old</v>
      </c>
      <c r="G7062" t="str">
        <f t="shared" si="221"/>
        <v>Existing</v>
      </c>
    </row>
    <row r="7063" spans="1:7" ht="19" x14ac:dyDescent="0.25">
      <c r="A7063" s="7">
        <v>2014</v>
      </c>
      <c r="B7063" s="7" t="s">
        <v>890</v>
      </c>
      <c r="C7063" s="7" t="s">
        <v>6</v>
      </c>
      <c r="D7063" s="24">
        <v>358102.4</v>
      </c>
      <c r="E7063">
        <f>INDEX('B. Store opening dates'!$B$5:$B$2448,MATCH('A. Sales by store'!B7063,'B. Store opening dates'!$A$5:$A$2448,0))</f>
        <v>2006</v>
      </c>
      <c r="F7063" t="str">
        <f t="shared" si="220"/>
        <v>Old</v>
      </c>
      <c r="G7063" t="str">
        <f t="shared" si="221"/>
        <v>Existing</v>
      </c>
    </row>
    <row r="7064" spans="1:7" ht="19" x14ac:dyDescent="0.25">
      <c r="A7064" s="7">
        <v>2015</v>
      </c>
      <c r="B7064" s="7" t="s">
        <v>890</v>
      </c>
      <c r="C7064" s="7" t="s">
        <v>7</v>
      </c>
      <c r="D7064" s="24">
        <v>100421.1</v>
      </c>
      <c r="E7064">
        <f>INDEX('B. Store opening dates'!$B$5:$B$2448,MATCH('A. Sales by store'!B7064,'B. Store opening dates'!$A$5:$A$2448,0))</f>
        <v>2006</v>
      </c>
      <c r="F7064" t="str">
        <f t="shared" si="220"/>
        <v>Old</v>
      </c>
      <c r="G7064" t="str">
        <f t="shared" si="221"/>
        <v>Existing</v>
      </c>
    </row>
    <row r="7065" spans="1:7" ht="19" x14ac:dyDescent="0.25">
      <c r="A7065" s="7">
        <v>2014</v>
      </c>
      <c r="B7065" s="7" t="s">
        <v>890</v>
      </c>
      <c r="C7065" s="7" t="s">
        <v>7</v>
      </c>
      <c r="D7065" s="24">
        <v>106370.88</v>
      </c>
      <c r="E7065">
        <f>INDEX('B. Store opening dates'!$B$5:$B$2448,MATCH('A. Sales by store'!B7065,'B. Store opening dates'!$A$5:$A$2448,0))</f>
        <v>2006</v>
      </c>
      <c r="F7065" t="str">
        <f t="shared" si="220"/>
        <v>Old</v>
      </c>
      <c r="G7065" t="str">
        <f t="shared" si="221"/>
        <v>Existing</v>
      </c>
    </row>
    <row r="7066" spans="1:7" ht="19" x14ac:dyDescent="0.25">
      <c r="A7066" s="7">
        <v>2015</v>
      </c>
      <c r="B7066" s="7" t="s">
        <v>890</v>
      </c>
      <c r="C7066" s="7" t="s">
        <v>8</v>
      </c>
      <c r="D7066" s="24">
        <v>428809.84</v>
      </c>
      <c r="E7066">
        <f>INDEX('B. Store opening dates'!$B$5:$B$2448,MATCH('A. Sales by store'!B7066,'B. Store opening dates'!$A$5:$A$2448,0))</f>
        <v>2006</v>
      </c>
      <c r="F7066" t="str">
        <f t="shared" si="220"/>
        <v>Old</v>
      </c>
      <c r="G7066" t="str">
        <f t="shared" si="221"/>
        <v>Existing</v>
      </c>
    </row>
    <row r="7067" spans="1:7" ht="19" x14ac:dyDescent="0.25">
      <c r="A7067" s="7">
        <v>2014</v>
      </c>
      <c r="B7067" s="7" t="s">
        <v>890</v>
      </c>
      <c r="C7067" s="7" t="s">
        <v>8</v>
      </c>
      <c r="D7067" s="24">
        <v>446721.7</v>
      </c>
      <c r="E7067">
        <f>INDEX('B. Store opening dates'!$B$5:$B$2448,MATCH('A. Sales by store'!B7067,'B. Store opening dates'!$A$5:$A$2448,0))</f>
        <v>2006</v>
      </c>
      <c r="F7067" t="str">
        <f t="shared" si="220"/>
        <v>Old</v>
      </c>
      <c r="G7067" t="str">
        <f t="shared" si="221"/>
        <v>Existing</v>
      </c>
    </row>
    <row r="7068" spans="1:7" ht="19" x14ac:dyDescent="0.25">
      <c r="A7068" s="7">
        <v>2015</v>
      </c>
      <c r="B7068" s="7" t="s">
        <v>891</v>
      </c>
      <c r="C7068" s="7" t="s">
        <v>5</v>
      </c>
      <c r="D7068" s="24">
        <v>795760.4</v>
      </c>
      <c r="E7068">
        <f>INDEX('B. Store opening dates'!$B$5:$B$2448,MATCH('A. Sales by store'!B7068,'B. Store opening dates'!$A$5:$A$2448,0))</f>
        <v>2006</v>
      </c>
      <c r="F7068" t="str">
        <f t="shared" si="220"/>
        <v>Old</v>
      </c>
      <c r="G7068" t="str">
        <f t="shared" si="221"/>
        <v>Existing</v>
      </c>
    </row>
    <row r="7069" spans="1:7" ht="19" x14ac:dyDescent="0.25">
      <c r="A7069" s="7">
        <v>2014</v>
      </c>
      <c r="B7069" s="7" t="s">
        <v>891</v>
      </c>
      <c r="C7069" s="7" t="s">
        <v>5</v>
      </c>
      <c r="D7069" s="24">
        <v>872151.02</v>
      </c>
      <c r="E7069">
        <f>INDEX('B. Store opening dates'!$B$5:$B$2448,MATCH('A. Sales by store'!B7069,'B. Store opening dates'!$A$5:$A$2448,0))</f>
        <v>2006</v>
      </c>
      <c r="F7069" t="str">
        <f t="shared" si="220"/>
        <v>Old</v>
      </c>
      <c r="G7069" t="str">
        <f t="shared" si="221"/>
        <v>Existing</v>
      </c>
    </row>
    <row r="7070" spans="1:7" ht="19" x14ac:dyDescent="0.25">
      <c r="A7070" s="7">
        <v>2015</v>
      </c>
      <c r="B7070" s="7" t="s">
        <v>891</v>
      </c>
      <c r="C7070" s="7" t="s">
        <v>6</v>
      </c>
      <c r="D7070" s="24">
        <v>256489.35</v>
      </c>
      <c r="E7070">
        <f>INDEX('B. Store opening dates'!$B$5:$B$2448,MATCH('A. Sales by store'!B7070,'B. Store opening dates'!$A$5:$A$2448,0))</f>
        <v>2006</v>
      </c>
      <c r="F7070" t="str">
        <f t="shared" si="220"/>
        <v>Old</v>
      </c>
      <c r="G7070" t="str">
        <f t="shared" si="221"/>
        <v>Existing</v>
      </c>
    </row>
    <row r="7071" spans="1:7" ht="19" x14ac:dyDescent="0.25">
      <c r="A7071" s="7">
        <v>2014</v>
      </c>
      <c r="B7071" s="7" t="s">
        <v>891</v>
      </c>
      <c r="C7071" s="7" t="s">
        <v>6</v>
      </c>
      <c r="D7071" s="24">
        <v>179622.64</v>
      </c>
      <c r="E7071">
        <f>INDEX('B. Store opening dates'!$B$5:$B$2448,MATCH('A. Sales by store'!B7071,'B. Store opening dates'!$A$5:$A$2448,0))</f>
        <v>2006</v>
      </c>
      <c r="F7071" t="str">
        <f t="shared" si="220"/>
        <v>Old</v>
      </c>
      <c r="G7071" t="str">
        <f t="shared" si="221"/>
        <v>Existing</v>
      </c>
    </row>
    <row r="7072" spans="1:7" ht="19" x14ac:dyDescent="0.25">
      <c r="A7072" s="7">
        <v>2015</v>
      </c>
      <c r="B7072" s="7" t="s">
        <v>891</v>
      </c>
      <c r="C7072" s="7" t="s">
        <v>7</v>
      </c>
      <c r="D7072" s="24">
        <v>202863.07</v>
      </c>
      <c r="E7072">
        <f>INDEX('B. Store opening dates'!$B$5:$B$2448,MATCH('A. Sales by store'!B7072,'B. Store opening dates'!$A$5:$A$2448,0))</f>
        <v>2006</v>
      </c>
      <c r="F7072" t="str">
        <f t="shared" si="220"/>
        <v>Old</v>
      </c>
      <c r="G7072" t="str">
        <f t="shared" si="221"/>
        <v>Existing</v>
      </c>
    </row>
    <row r="7073" spans="1:7" ht="19" x14ac:dyDescent="0.25">
      <c r="A7073" s="7">
        <v>2014</v>
      </c>
      <c r="B7073" s="7" t="s">
        <v>891</v>
      </c>
      <c r="C7073" s="7" t="s">
        <v>7</v>
      </c>
      <c r="D7073" s="24">
        <v>216029.65</v>
      </c>
      <c r="E7073">
        <f>INDEX('B. Store opening dates'!$B$5:$B$2448,MATCH('A. Sales by store'!B7073,'B. Store opening dates'!$A$5:$A$2448,0))</f>
        <v>2006</v>
      </c>
      <c r="F7073" t="str">
        <f t="shared" si="220"/>
        <v>Old</v>
      </c>
      <c r="G7073" t="str">
        <f t="shared" si="221"/>
        <v>Existing</v>
      </c>
    </row>
    <row r="7074" spans="1:7" ht="19" x14ac:dyDescent="0.25">
      <c r="A7074" s="7">
        <v>2015</v>
      </c>
      <c r="B7074" s="7" t="s">
        <v>891</v>
      </c>
      <c r="C7074" s="7" t="s">
        <v>8</v>
      </c>
      <c r="D7074" s="24">
        <v>558512.76</v>
      </c>
      <c r="E7074">
        <f>INDEX('B. Store opening dates'!$B$5:$B$2448,MATCH('A. Sales by store'!B7074,'B. Store opening dates'!$A$5:$A$2448,0))</f>
        <v>2006</v>
      </c>
      <c r="F7074" t="str">
        <f t="shared" si="220"/>
        <v>Old</v>
      </c>
      <c r="G7074" t="str">
        <f t="shared" si="221"/>
        <v>Existing</v>
      </c>
    </row>
    <row r="7075" spans="1:7" ht="19" x14ac:dyDescent="0.25">
      <c r="A7075" s="7">
        <v>2014</v>
      </c>
      <c r="B7075" s="7" t="s">
        <v>891</v>
      </c>
      <c r="C7075" s="7" t="s">
        <v>8</v>
      </c>
      <c r="D7075" s="24">
        <v>584946.01</v>
      </c>
      <c r="E7075">
        <f>INDEX('B. Store opening dates'!$B$5:$B$2448,MATCH('A. Sales by store'!B7075,'B. Store opening dates'!$A$5:$A$2448,0))</f>
        <v>2006</v>
      </c>
      <c r="F7075" t="str">
        <f t="shared" si="220"/>
        <v>Old</v>
      </c>
      <c r="G7075" t="str">
        <f t="shared" si="221"/>
        <v>Existing</v>
      </c>
    </row>
    <row r="7076" spans="1:7" ht="19" x14ac:dyDescent="0.25">
      <c r="A7076" s="7">
        <v>2015</v>
      </c>
      <c r="B7076" s="7" t="s">
        <v>892</v>
      </c>
      <c r="C7076" s="7" t="s">
        <v>5</v>
      </c>
      <c r="D7076" s="24">
        <v>743708.98</v>
      </c>
      <c r="E7076">
        <f>INDEX('B. Store opening dates'!$B$5:$B$2448,MATCH('A. Sales by store'!B7076,'B. Store opening dates'!$A$5:$A$2448,0))</f>
        <v>2006</v>
      </c>
      <c r="F7076" t="str">
        <f t="shared" si="220"/>
        <v>Old</v>
      </c>
      <c r="G7076" t="str">
        <f t="shared" si="221"/>
        <v>Existing</v>
      </c>
    </row>
    <row r="7077" spans="1:7" ht="19" x14ac:dyDescent="0.25">
      <c r="A7077" s="7">
        <v>2014</v>
      </c>
      <c r="B7077" s="7" t="s">
        <v>892</v>
      </c>
      <c r="C7077" s="7" t="s">
        <v>5</v>
      </c>
      <c r="D7077" s="24">
        <v>817577.92</v>
      </c>
      <c r="E7077">
        <f>INDEX('B. Store opening dates'!$B$5:$B$2448,MATCH('A. Sales by store'!B7077,'B. Store opening dates'!$A$5:$A$2448,0))</f>
        <v>2006</v>
      </c>
      <c r="F7077" t="str">
        <f t="shared" si="220"/>
        <v>Old</v>
      </c>
      <c r="G7077" t="str">
        <f t="shared" si="221"/>
        <v>Existing</v>
      </c>
    </row>
    <row r="7078" spans="1:7" ht="19" x14ac:dyDescent="0.25">
      <c r="A7078" s="7">
        <v>2015</v>
      </c>
      <c r="B7078" s="7" t="s">
        <v>892</v>
      </c>
      <c r="C7078" s="7" t="s">
        <v>6</v>
      </c>
      <c r="D7078" s="24">
        <v>225770.09</v>
      </c>
      <c r="E7078">
        <f>INDEX('B. Store opening dates'!$B$5:$B$2448,MATCH('A. Sales by store'!B7078,'B. Store opening dates'!$A$5:$A$2448,0))</f>
        <v>2006</v>
      </c>
      <c r="F7078" t="str">
        <f t="shared" si="220"/>
        <v>Old</v>
      </c>
      <c r="G7078" t="str">
        <f t="shared" si="221"/>
        <v>Existing</v>
      </c>
    </row>
    <row r="7079" spans="1:7" ht="19" x14ac:dyDescent="0.25">
      <c r="A7079" s="7">
        <v>2014</v>
      </c>
      <c r="B7079" s="7" t="s">
        <v>892</v>
      </c>
      <c r="C7079" s="7" t="s">
        <v>6</v>
      </c>
      <c r="D7079" s="24">
        <v>159258.26</v>
      </c>
      <c r="E7079">
        <f>INDEX('B. Store opening dates'!$B$5:$B$2448,MATCH('A. Sales by store'!B7079,'B. Store opening dates'!$A$5:$A$2448,0))</f>
        <v>2006</v>
      </c>
      <c r="F7079" t="str">
        <f t="shared" si="220"/>
        <v>Old</v>
      </c>
      <c r="G7079" t="str">
        <f t="shared" si="221"/>
        <v>Existing</v>
      </c>
    </row>
    <row r="7080" spans="1:7" ht="19" x14ac:dyDescent="0.25">
      <c r="A7080" s="7">
        <v>2015</v>
      </c>
      <c r="B7080" s="7" t="s">
        <v>892</v>
      </c>
      <c r="C7080" s="7" t="s">
        <v>7</v>
      </c>
      <c r="D7080" s="24">
        <v>99972.79</v>
      </c>
      <c r="E7080">
        <f>INDEX('B. Store opening dates'!$B$5:$B$2448,MATCH('A. Sales by store'!B7080,'B. Store opening dates'!$A$5:$A$2448,0))</f>
        <v>2006</v>
      </c>
      <c r="F7080" t="str">
        <f t="shared" si="220"/>
        <v>Old</v>
      </c>
      <c r="G7080" t="str">
        <f t="shared" si="221"/>
        <v>Existing</v>
      </c>
    </row>
    <row r="7081" spans="1:7" ht="19" x14ac:dyDescent="0.25">
      <c r="A7081" s="7">
        <v>2014</v>
      </c>
      <c r="B7081" s="7" t="s">
        <v>892</v>
      </c>
      <c r="C7081" s="7" t="s">
        <v>7</v>
      </c>
      <c r="D7081" s="24">
        <v>104962.22</v>
      </c>
      <c r="E7081">
        <f>INDEX('B. Store opening dates'!$B$5:$B$2448,MATCH('A. Sales by store'!B7081,'B. Store opening dates'!$A$5:$A$2448,0))</f>
        <v>2006</v>
      </c>
      <c r="F7081" t="str">
        <f t="shared" si="220"/>
        <v>Old</v>
      </c>
      <c r="G7081" t="str">
        <f t="shared" si="221"/>
        <v>Existing</v>
      </c>
    </row>
    <row r="7082" spans="1:7" ht="19" x14ac:dyDescent="0.25">
      <c r="A7082" s="7">
        <v>2015</v>
      </c>
      <c r="B7082" s="7" t="s">
        <v>892</v>
      </c>
      <c r="C7082" s="7" t="s">
        <v>8</v>
      </c>
      <c r="D7082" s="24">
        <v>671238.06</v>
      </c>
      <c r="E7082">
        <f>INDEX('B. Store opening dates'!$B$5:$B$2448,MATCH('A. Sales by store'!B7082,'B. Store opening dates'!$A$5:$A$2448,0))</f>
        <v>2006</v>
      </c>
      <c r="F7082" t="str">
        <f t="shared" si="220"/>
        <v>Old</v>
      </c>
      <c r="G7082" t="str">
        <f t="shared" si="221"/>
        <v>Existing</v>
      </c>
    </row>
    <row r="7083" spans="1:7" ht="19" x14ac:dyDescent="0.25">
      <c r="A7083" s="7">
        <v>2014</v>
      </c>
      <c r="B7083" s="7" t="s">
        <v>892</v>
      </c>
      <c r="C7083" s="7" t="s">
        <v>8</v>
      </c>
      <c r="D7083" s="24">
        <v>701981.34</v>
      </c>
      <c r="E7083">
        <f>INDEX('B. Store opening dates'!$B$5:$B$2448,MATCH('A. Sales by store'!B7083,'B. Store opening dates'!$A$5:$A$2448,0))</f>
        <v>2006</v>
      </c>
      <c r="F7083" t="str">
        <f t="shared" si="220"/>
        <v>Old</v>
      </c>
      <c r="G7083" t="str">
        <f t="shared" si="221"/>
        <v>Existing</v>
      </c>
    </row>
    <row r="7084" spans="1:7" ht="19" x14ac:dyDescent="0.25">
      <c r="A7084" s="7">
        <v>2015</v>
      </c>
      <c r="B7084" s="7" t="s">
        <v>893</v>
      </c>
      <c r="C7084" s="7" t="s">
        <v>5</v>
      </c>
      <c r="D7084" s="24">
        <v>897420.13</v>
      </c>
      <c r="E7084">
        <f>INDEX('B. Store opening dates'!$B$5:$B$2448,MATCH('A. Sales by store'!B7084,'B. Store opening dates'!$A$5:$A$2448,0))</f>
        <v>2006</v>
      </c>
      <c r="F7084" t="str">
        <f t="shared" si="220"/>
        <v>Old</v>
      </c>
      <c r="G7084" t="str">
        <f t="shared" si="221"/>
        <v>Existing</v>
      </c>
    </row>
    <row r="7085" spans="1:7" ht="19" x14ac:dyDescent="0.25">
      <c r="A7085" s="7">
        <v>2014</v>
      </c>
      <c r="B7085" s="7" t="s">
        <v>893</v>
      </c>
      <c r="C7085" s="7" t="s">
        <v>5</v>
      </c>
      <c r="D7085" s="24">
        <v>980745.53</v>
      </c>
      <c r="E7085">
        <f>INDEX('B. Store opening dates'!$B$5:$B$2448,MATCH('A. Sales by store'!B7085,'B. Store opening dates'!$A$5:$A$2448,0))</f>
        <v>2006</v>
      </c>
      <c r="F7085" t="str">
        <f t="shared" si="220"/>
        <v>Old</v>
      </c>
      <c r="G7085" t="str">
        <f t="shared" si="221"/>
        <v>Existing</v>
      </c>
    </row>
    <row r="7086" spans="1:7" ht="19" x14ac:dyDescent="0.25">
      <c r="A7086" s="7">
        <v>2015</v>
      </c>
      <c r="B7086" s="7" t="s">
        <v>893</v>
      </c>
      <c r="C7086" s="7" t="s">
        <v>6</v>
      </c>
      <c r="D7086" s="24">
        <v>282153.37</v>
      </c>
      <c r="E7086">
        <f>INDEX('B. Store opening dates'!$B$5:$B$2448,MATCH('A. Sales by store'!B7086,'B. Store opening dates'!$A$5:$A$2448,0))</f>
        <v>2006</v>
      </c>
      <c r="F7086" t="str">
        <f t="shared" si="220"/>
        <v>Old</v>
      </c>
      <c r="G7086" t="str">
        <f t="shared" si="221"/>
        <v>Existing</v>
      </c>
    </row>
    <row r="7087" spans="1:7" ht="19" x14ac:dyDescent="0.25">
      <c r="A7087" s="7">
        <v>2014</v>
      </c>
      <c r="B7087" s="7" t="s">
        <v>893</v>
      </c>
      <c r="C7087" s="7" t="s">
        <v>6</v>
      </c>
      <c r="D7087" s="24">
        <v>197275.3</v>
      </c>
      <c r="E7087">
        <f>INDEX('B. Store opening dates'!$B$5:$B$2448,MATCH('A. Sales by store'!B7087,'B. Store opening dates'!$A$5:$A$2448,0))</f>
        <v>2006</v>
      </c>
      <c r="F7087" t="str">
        <f t="shared" si="220"/>
        <v>Old</v>
      </c>
      <c r="G7087" t="str">
        <f t="shared" si="221"/>
        <v>Existing</v>
      </c>
    </row>
    <row r="7088" spans="1:7" ht="19" x14ac:dyDescent="0.25">
      <c r="A7088" s="7">
        <v>2015</v>
      </c>
      <c r="B7088" s="7" t="s">
        <v>893</v>
      </c>
      <c r="C7088" s="7" t="s">
        <v>7</v>
      </c>
      <c r="D7088" s="24">
        <v>129828.6</v>
      </c>
      <c r="E7088">
        <f>INDEX('B. Store opening dates'!$B$5:$B$2448,MATCH('A. Sales by store'!B7088,'B. Store opening dates'!$A$5:$A$2448,0))</f>
        <v>2006</v>
      </c>
      <c r="F7088" t="str">
        <f t="shared" si="220"/>
        <v>Old</v>
      </c>
      <c r="G7088" t="str">
        <f t="shared" si="221"/>
        <v>Existing</v>
      </c>
    </row>
    <row r="7089" spans="1:7" ht="19" x14ac:dyDescent="0.25">
      <c r="A7089" s="7">
        <v>2014</v>
      </c>
      <c r="B7089" s="7" t="s">
        <v>893</v>
      </c>
      <c r="C7089" s="7" t="s">
        <v>7</v>
      </c>
      <c r="D7089" s="24">
        <v>137381.87</v>
      </c>
      <c r="E7089">
        <f>INDEX('B. Store opening dates'!$B$5:$B$2448,MATCH('A. Sales by store'!B7089,'B. Store opening dates'!$A$5:$A$2448,0))</f>
        <v>2006</v>
      </c>
      <c r="F7089" t="str">
        <f t="shared" si="220"/>
        <v>Old</v>
      </c>
      <c r="G7089" t="str">
        <f t="shared" si="221"/>
        <v>Existing</v>
      </c>
    </row>
    <row r="7090" spans="1:7" ht="19" x14ac:dyDescent="0.25">
      <c r="A7090" s="7">
        <v>2015</v>
      </c>
      <c r="B7090" s="7" t="s">
        <v>893</v>
      </c>
      <c r="C7090" s="7" t="s">
        <v>8</v>
      </c>
      <c r="D7090" s="24">
        <v>540520.82999999996</v>
      </c>
      <c r="E7090">
        <f>INDEX('B. Store opening dates'!$B$5:$B$2448,MATCH('A. Sales by store'!B7090,'B. Store opening dates'!$A$5:$A$2448,0))</f>
        <v>2006</v>
      </c>
      <c r="F7090" t="str">
        <f t="shared" si="220"/>
        <v>Old</v>
      </c>
      <c r="G7090" t="str">
        <f t="shared" si="221"/>
        <v>Existing</v>
      </c>
    </row>
    <row r="7091" spans="1:7" ht="19" x14ac:dyDescent="0.25">
      <c r="A7091" s="7">
        <v>2014</v>
      </c>
      <c r="B7091" s="7" t="s">
        <v>893</v>
      </c>
      <c r="C7091" s="7" t="s">
        <v>8</v>
      </c>
      <c r="D7091" s="24">
        <v>556286.27</v>
      </c>
      <c r="E7091">
        <f>INDEX('B. Store opening dates'!$B$5:$B$2448,MATCH('A. Sales by store'!B7091,'B. Store opening dates'!$A$5:$A$2448,0))</f>
        <v>2006</v>
      </c>
      <c r="F7091" t="str">
        <f t="shared" si="220"/>
        <v>Old</v>
      </c>
      <c r="G7091" t="str">
        <f t="shared" si="221"/>
        <v>Existing</v>
      </c>
    </row>
    <row r="7092" spans="1:7" ht="19" x14ac:dyDescent="0.25">
      <c r="A7092" s="7">
        <v>2015</v>
      </c>
      <c r="B7092" s="7" t="s">
        <v>894</v>
      </c>
      <c r="C7092" s="7" t="s">
        <v>5</v>
      </c>
      <c r="D7092" s="24">
        <v>670526.54</v>
      </c>
      <c r="E7092">
        <f>INDEX('B. Store opening dates'!$B$5:$B$2448,MATCH('A. Sales by store'!B7092,'B. Store opening dates'!$A$5:$A$2448,0))</f>
        <v>2006</v>
      </c>
      <c r="F7092" t="str">
        <f t="shared" si="220"/>
        <v>Old</v>
      </c>
      <c r="G7092" t="str">
        <f t="shared" si="221"/>
        <v>Existing</v>
      </c>
    </row>
    <row r="7093" spans="1:7" ht="19" x14ac:dyDescent="0.25">
      <c r="A7093" s="7">
        <v>2014</v>
      </c>
      <c r="B7093" s="7" t="s">
        <v>894</v>
      </c>
      <c r="C7093" s="7" t="s">
        <v>5</v>
      </c>
      <c r="D7093" s="24">
        <v>738044.83</v>
      </c>
      <c r="E7093">
        <f>INDEX('B. Store opening dates'!$B$5:$B$2448,MATCH('A. Sales by store'!B7093,'B. Store opening dates'!$A$5:$A$2448,0))</f>
        <v>2006</v>
      </c>
      <c r="F7093" t="str">
        <f t="shared" si="220"/>
        <v>Old</v>
      </c>
      <c r="G7093" t="str">
        <f t="shared" si="221"/>
        <v>Existing</v>
      </c>
    </row>
    <row r="7094" spans="1:7" ht="19" x14ac:dyDescent="0.25">
      <c r="A7094" s="7">
        <v>2015</v>
      </c>
      <c r="B7094" s="7" t="s">
        <v>894</v>
      </c>
      <c r="C7094" s="7" t="s">
        <v>6</v>
      </c>
      <c r="D7094" s="24">
        <v>490360.65</v>
      </c>
      <c r="E7094">
        <f>INDEX('B. Store opening dates'!$B$5:$B$2448,MATCH('A. Sales by store'!B7094,'B. Store opening dates'!$A$5:$A$2448,0))</f>
        <v>2006</v>
      </c>
      <c r="F7094" t="str">
        <f t="shared" si="220"/>
        <v>Old</v>
      </c>
      <c r="G7094" t="str">
        <f t="shared" si="221"/>
        <v>Existing</v>
      </c>
    </row>
    <row r="7095" spans="1:7" ht="19" x14ac:dyDescent="0.25">
      <c r="A7095" s="7">
        <v>2014</v>
      </c>
      <c r="B7095" s="7" t="s">
        <v>894</v>
      </c>
      <c r="C7095" s="7" t="s">
        <v>6</v>
      </c>
      <c r="D7095" s="24">
        <v>362743.14</v>
      </c>
      <c r="E7095">
        <f>INDEX('B. Store opening dates'!$B$5:$B$2448,MATCH('A. Sales by store'!B7095,'B. Store opening dates'!$A$5:$A$2448,0))</f>
        <v>2006</v>
      </c>
      <c r="F7095" t="str">
        <f t="shared" si="220"/>
        <v>Old</v>
      </c>
      <c r="G7095" t="str">
        <f t="shared" si="221"/>
        <v>Existing</v>
      </c>
    </row>
    <row r="7096" spans="1:7" ht="19" x14ac:dyDescent="0.25">
      <c r="A7096" s="7">
        <v>2015</v>
      </c>
      <c r="B7096" s="7" t="s">
        <v>894</v>
      </c>
      <c r="C7096" s="7" t="s">
        <v>7</v>
      </c>
      <c r="D7096" s="24">
        <v>180091.93</v>
      </c>
      <c r="E7096">
        <f>INDEX('B. Store opening dates'!$B$5:$B$2448,MATCH('A. Sales by store'!B7096,'B. Store opening dates'!$A$5:$A$2448,0))</f>
        <v>2006</v>
      </c>
      <c r="F7096" t="str">
        <f t="shared" si="220"/>
        <v>Old</v>
      </c>
      <c r="G7096" t="str">
        <f t="shared" si="221"/>
        <v>Existing</v>
      </c>
    </row>
    <row r="7097" spans="1:7" ht="19" x14ac:dyDescent="0.25">
      <c r="A7097" s="7">
        <v>2014</v>
      </c>
      <c r="B7097" s="7" t="s">
        <v>894</v>
      </c>
      <c r="C7097" s="7" t="s">
        <v>7</v>
      </c>
      <c r="D7097" s="24">
        <v>191628.72</v>
      </c>
      <c r="E7097">
        <f>INDEX('B. Store opening dates'!$B$5:$B$2448,MATCH('A. Sales by store'!B7097,'B. Store opening dates'!$A$5:$A$2448,0))</f>
        <v>2006</v>
      </c>
      <c r="F7097" t="str">
        <f t="shared" si="220"/>
        <v>Old</v>
      </c>
      <c r="G7097" t="str">
        <f t="shared" si="221"/>
        <v>Existing</v>
      </c>
    </row>
    <row r="7098" spans="1:7" ht="19" x14ac:dyDescent="0.25">
      <c r="A7098" s="7">
        <v>2015</v>
      </c>
      <c r="B7098" s="7" t="s">
        <v>894</v>
      </c>
      <c r="C7098" s="7" t="s">
        <v>8</v>
      </c>
      <c r="D7098" s="24">
        <v>548938.88</v>
      </c>
      <c r="E7098">
        <f>INDEX('B. Store opening dates'!$B$5:$B$2448,MATCH('A. Sales by store'!B7098,'B. Store opening dates'!$A$5:$A$2448,0))</f>
        <v>2006</v>
      </c>
      <c r="F7098" t="str">
        <f t="shared" si="220"/>
        <v>Old</v>
      </c>
      <c r="G7098" t="str">
        <f t="shared" si="221"/>
        <v>Existing</v>
      </c>
    </row>
    <row r="7099" spans="1:7" ht="19" x14ac:dyDescent="0.25">
      <c r="A7099" s="7">
        <v>2014</v>
      </c>
      <c r="B7099" s="7" t="s">
        <v>894</v>
      </c>
      <c r="C7099" s="7" t="s">
        <v>8</v>
      </c>
      <c r="D7099" s="24">
        <v>566100.59</v>
      </c>
      <c r="E7099">
        <f>INDEX('B. Store opening dates'!$B$5:$B$2448,MATCH('A. Sales by store'!B7099,'B. Store opening dates'!$A$5:$A$2448,0))</f>
        <v>2006</v>
      </c>
      <c r="F7099" t="str">
        <f t="shared" si="220"/>
        <v>Old</v>
      </c>
      <c r="G7099" t="str">
        <f t="shared" si="221"/>
        <v>Existing</v>
      </c>
    </row>
    <row r="7100" spans="1:7" ht="19" x14ac:dyDescent="0.25">
      <c r="A7100" s="7">
        <v>2015</v>
      </c>
      <c r="B7100" s="7" t="s">
        <v>895</v>
      </c>
      <c r="C7100" s="7" t="s">
        <v>5</v>
      </c>
      <c r="D7100" s="24">
        <v>690910.39</v>
      </c>
      <c r="E7100">
        <f>INDEX('B. Store opening dates'!$B$5:$B$2448,MATCH('A. Sales by store'!B7100,'B. Store opening dates'!$A$5:$A$2448,0))</f>
        <v>2006</v>
      </c>
      <c r="F7100" t="str">
        <f t="shared" si="220"/>
        <v>Old</v>
      </c>
      <c r="G7100" t="str">
        <f t="shared" si="221"/>
        <v>Existing</v>
      </c>
    </row>
    <row r="7101" spans="1:7" ht="19" x14ac:dyDescent="0.25">
      <c r="A7101" s="7">
        <v>2014</v>
      </c>
      <c r="B7101" s="7" t="s">
        <v>895</v>
      </c>
      <c r="C7101" s="7" t="s">
        <v>5</v>
      </c>
      <c r="D7101" s="24">
        <v>757300</v>
      </c>
      <c r="E7101">
        <f>INDEX('B. Store opening dates'!$B$5:$B$2448,MATCH('A. Sales by store'!B7101,'B. Store opening dates'!$A$5:$A$2448,0))</f>
        <v>2006</v>
      </c>
      <c r="F7101" t="str">
        <f t="shared" si="220"/>
        <v>Old</v>
      </c>
      <c r="G7101" t="str">
        <f t="shared" si="221"/>
        <v>Existing</v>
      </c>
    </row>
    <row r="7102" spans="1:7" ht="19" x14ac:dyDescent="0.25">
      <c r="A7102" s="7">
        <v>2015</v>
      </c>
      <c r="B7102" s="7" t="s">
        <v>895</v>
      </c>
      <c r="C7102" s="7" t="s">
        <v>6</v>
      </c>
      <c r="D7102" s="24">
        <v>562637.76</v>
      </c>
      <c r="E7102">
        <f>INDEX('B. Store opening dates'!$B$5:$B$2448,MATCH('A. Sales by store'!B7102,'B. Store opening dates'!$A$5:$A$2448,0))</f>
        <v>2006</v>
      </c>
      <c r="F7102" t="str">
        <f t="shared" si="220"/>
        <v>Old</v>
      </c>
      <c r="G7102" t="str">
        <f t="shared" si="221"/>
        <v>Existing</v>
      </c>
    </row>
    <row r="7103" spans="1:7" ht="19" x14ac:dyDescent="0.25">
      <c r="A7103" s="7">
        <v>2014</v>
      </c>
      <c r="B7103" s="7" t="s">
        <v>895</v>
      </c>
      <c r="C7103" s="7" t="s">
        <v>6</v>
      </c>
      <c r="D7103" s="24">
        <v>398375.83</v>
      </c>
      <c r="E7103">
        <f>INDEX('B. Store opening dates'!$B$5:$B$2448,MATCH('A. Sales by store'!B7103,'B. Store opening dates'!$A$5:$A$2448,0))</f>
        <v>2006</v>
      </c>
      <c r="F7103" t="str">
        <f t="shared" si="220"/>
        <v>Old</v>
      </c>
      <c r="G7103" t="str">
        <f t="shared" si="221"/>
        <v>Existing</v>
      </c>
    </row>
    <row r="7104" spans="1:7" ht="19" x14ac:dyDescent="0.25">
      <c r="A7104" s="7">
        <v>2015</v>
      </c>
      <c r="B7104" s="7" t="s">
        <v>895</v>
      </c>
      <c r="C7104" s="7" t="s">
        <v>7</v>
      </c>
      <c r="D7104" s="24">
        <v>201260.87</v>
      </c>
      <c r="E7104">
        <f>INDEX('B. Store opening dates'!$B$5:$B$2448,MATCH('A. Sales by store'!B7104,'B. Store opening dates'!$A$5:$A$2448,0))</f>
        <v>2006</v>
      </c>
      <c r="F7104" t="str">
        <f t="shared" si="220"/>
        <v>Old</v>
      </c>
      <c r="G7104" t="str">
        <f t="shared" si="221"/>
        <v>Existing</v>
      </c>
    </row>
    <row r="7105" spans="1:7" ht="19" x14ac:dyDescent="0.25">
      <c r="A7105" s="7">
        <v>2014</v>
      </c>
      <c r="B7105" s="7" t="s">
        <v>895</v>
      </c>
      <c r="C7105" s="7" t="s">
        <v>7</v>
      </c>
      <c r="D7105" s="24">
        <v>211516.13</v>
      </c>
      <c r="E7105">
        <f>INDEX('B. Store opening dates'!$B$5:$B$2448,MATCH('A. Sales by store'!B7105,'B. Store opening dates'!$A$5:$A$2448,0))</f>
        <v>2006</v>
      </c>
      <c r="F7105" t="str">
        <f t="shared" si="220"/>
        <v>Old</v>
      </c>
      <c r="G7105" t="str">
        <f t="shared" si="221"/>
        <v>Existing</v>
      </c>
    </row>
    <row r="7106" spans="1:7" ht="19" x14ac:dyDescent="0.25">
      <c r="A7106" s="7">
        <v>2015</v>
      </c>
      <c r="B7106" s="7" t="s">
        <v>895</v>
      </c>
      <c r="C7106" s="7" t="s">
        <v>8</v>
      </c>
      <c r="D7106" s="24">
        <v>523287.64</v>
      </c>
      <c r="E7106">
        <f>INDEX('B. Store opening dates'!$B$5:$B$2448,MATCH('A. Sales by store'!B7106,'B. Store opening dates'!$A$5:$A$2448,0))</f>
        <v>2006</v>
      </c>
      <c r="F7106" t="str">
        <f t="shared" si="220"/>
        <v>Old</v>
      </c>
      <c r="G7106" t="str">
        <f t="shared" si="221"/>
        <v>Existing</v>
      </c>
    </row>
    <row r="7107" spans="1:7" ht="19" x14ac:dyDescent="0.25">
      <c r="A7107" s="7">
        <v>2014</v>
      </c>
      <c r="B7107" s="7" t="s">
        <v>895</v>
      </c>
      <c r="C7107" s="7" t="s">
        <v>8</v>
      </c>
      <c r="D7107" s="24">
        <v>544542.38</v>
      </c>
      <c r="E7107">
        <f>INDEX('B. Store opening dates'!$B$5:$B$2448,MATCH('A. Sales by store'!B7107,'B. Store opening dates'!$A$5:$A$2448,0))</f>
        <v>2006</v>
      </c>
      <c r="F7107" t="str">
        <f t="shared" si="220"/>
        <v>Old</v>
      </c>
      <c r="G7107" t="str">
        <f t="shared" si="221"/>
        <v>Existing</v>
      </c>
    </row>
    <row r="7108" spans="1:7" ht="19" x14ac:dyDescent="0.25">
      <c r="A7108" s="7">
        <v>2015</v>
      </c>
      <c r="B7108" s="7" t="s">
        <v>896</v>
      </c>
      <c r="C7108" s="7" t="s">
        <v>5</v>
      </c>
      <c r="D7108" s="24">
        <v>661981.89</v>
      </c>
      <c r="E7108">
        <f>INDEX('B. Store opening dates'!$B$5:$B$2448,MATCH('A. Sales by store'!B7108,'B. Store opening dates'!$A$5:$A$2448,0))</f>
        <v>2006</v>
      </c>
      <c r="F7108" t="str">
        <f t="shared" si="220"/>
        <v>Old</v>
      </c>
      <c r="G7108" t="str">
        <f t="shared" si="221"/>
        <v>Existing</v>
      </c>
    </row>
    <row r="7109" spans="1:7" ht="19" x14ac:dyDescent="0.25">
      <c r="A7109" s="7">
        <v>2014</v>
      </c>
      <c r="B7109" s="7" t="s">
        <v>896</v>
      </c>
      <c r="C7109" s="7" t="s">
        <v>5</v>
      </c>
      <c r="D7109" s="24">
        <v>724267.36</v>
      </c>
      <c r="E7109">
        <f>INDEX('B. Store opening dates'!$B$5:$B$2448,MATCH('A. Sales by store'!B7109,'B. Store opening dates'!$A$5:$A$2448,0))</f>
        <v>2006</v>
      </c>
      <c r="F7109" t="str">
        <f t="shared" ref="F7109:F7172" si="222">IF(A7109 = 2015, IF(E7109&lt; 2015, "Old","New"),IF(E7109 &lt; 2014, "Old","New"))</f>
        <v>Old</v>
      </c>
      <c r="G7109" t="str">
        <f t="shared" ref="G7109:G7172" si="223">IF(A7109 = 2015, IF(E7109&lt; 2015, "Existing","New"),"Existing")</f>
        <v>Existing</v>
      </c>
    </row>
    <row r="7110" spans="1:7" ht="19" x14ac:dyDescent="0.25">
      <c r="A7110" s="7">
        <v>2015</v>
      </c>
      <c r="B7110" s="7" t="s">
        <v>896</v>
      </c>
      <c r="C7110" s="7" t="s">
        <v>6</v>
      </c>
      <c r="D7110" s="24">
        <v>578295.80000000005</v>
      </c>
      <c r="E7110">
        <f>INDEX('B. Store opening dates'!$B$5:$B$2448,MATCH('A. Sales by store'!B7110,'B. Store opening dates'!$A$5:$A$2448,0))</f>
        <v>2006</v>
      </c>
      <c r="F7110" t="str">
        <f t="shared" si="222"/>
        <v>Old</v>
      </c>
      <c r="G7110" t="str">
        <f t="shared" si="223"/>
        <v>Existing</v>
      </c>
    </row>
    <row r="7111" spans="1:7" ht="19" x14ac:dyDescent="0.25">
      <c r="A7111" s="7">
        <v>2014</v>
      </c>
      <c r="B7111" s="7" t="s">
        <v>896</v>
      </c>
      <c r="C7111" s="7" t="s">
        <v>6</v>
      </c>
      <c r="D7111" s="24">
        <v>424600.36</v>
      </c>
      <c r="E7111">
        <f>INDEX('B. Store opening dates'!$B$5:$B$2448,MATCH('A. Sales by store'!B7111,'B. Store opening dates'!$A$5:$A$2448,0))</f>
        <v>2006</v>
      </c>
      <c r="F7111" t="str">
        <f t="shared" si="222"/>
        <v>Old</v>
      </c>
      <c r="G7111" t="str">
        <f t="shared" si="223"/>
        <v>Existing</v>
      </c>
    </row>
    <row r="7112" spans="1:7" ht="19" x14ac:dyDescent="0.25">
      <c r="A7112" s="7">
        <v>2015</v>
      </c>
      <c r="B7112" s="7" t="s">
        <v>896</v>
      </c>
      <c r="C7112" s="7" t="s">
        <v>7</v>
      </c>
      <c r="D7112" s="24">
        <v>122098.4</v>
      </c>
      <c r="E7112">
        <f>INDEX('B. Store opening dates'!$B$5:$B$2448,MATCH('A. Sales by store'!B7112,'B. Store opening dates'!$A$5:$A$2448,0))</f>
        <v>2006</v>
      </c>
      <c r="F7112" t="str">
        <f t="shared" si="222"/>
        <v>Old</v>
      </c>
      <c r="G7112" t="str">
        <f t="shared" si="223"/>
        <v>Existing</v>
      </c>
    </row>
    <row r="7113" spans="1:7" ht="19" x14ac:dyDescent="0.25">
      <c r="A7113" s="7">
        <v>2014</v>
      </c>
      <c r="B7113" s="7" t="s">
        <v>896</v>
      </c>
      <c r="C7113" s="7" t="s">
        <v>7</v>
      </c>
      <c r="D7113" s="24">
        <v>127940.81</v>
      </c>
      <c r="E7113">
        <f>INDEX('B. Store opening dates'!$B$5:$B$2448,MATCH('A. Sales by store'!B7113,'B. Store opening dates'!$A$5:$A$2448,0))</f>
        <v>2006</v>
      </c>
      <c r="F7113" t="str">
        <f t="shared" si="222"/>
        <v>Old</v>
      </c>
      <c r="G7113" t="str">
        <f t="shared" si="223"/>
        <v>Existing</v>
      </c>
    </row>
    <row r="7114" spans="1:7" ht="19" x14ac:dyDescent="0.25">
      <c r="A7114" s="7">
        <v>2015</v>
      </c>
      <c r="B7114" s="7" t="s">
        <v>896</v>
      </c>
      <c r="C7114" s="7" t="s">
        <v>8</v>
      </c>
      <c r="D7114" s="24">
        <v>452406.37</v>
      </c>
      <c r="E7114">
        <f>INDEX('B. Store opening dates'!$B$5:$B$2448,MATCH('A. Sales by store'!B7114,'B. Store opening dates'!$A$5:$A$2448,0))</f>
        <v>2006</v>
      </c>
      <c r="F7114" t="str">
        <f t="shared" si="222"/>
        <v>Old</v>
      </c>
      <c r="G7114" t="str">
        <f t="shared" si="223"/>
        <v>Existing</v>
      </c>
    </row>
    <row r="7115" spans="1:7" ht="19" x14ac:dyDescent="0.25">
      <c r="A7115" s="7">
        <v>2014</v>
      </c>
      <c r="B7115" s="7" t="s">
        <v>896</v>
      </c>
      <c r="C7115" s="7" t="s">
        <v>8</v>
      </c>
      <c r="D7115" s="24">
        <v>466712.89</v>
      </c>
      <c r="E7115">
        <f>INDEX('B. Store opening dates'!$B$5:$B$2448,MATCH('A. Sales by store'!B7115,'B. Store opening dates'!$A$5:$A$2448,0))</f>
        <v>2006</v>
      </c>
      <c r="F7115" t="str">
        <f t="shared" si="222"/>
        <v>Old</v>
      </c>
      <c r="G7115" t="str">
        <f t="shared" si="223"/>
        <v>Existing</v>
      </c>
    </row>
    <row r="7116" spans="1:7" ht="19" x14ac:dyDescent="0.25">
      <c r="A7116" s="7">
        <v>2015</v>
      </c>
      <c r="B7116" s="7" t="s">
        <v>897</v>
      </c>
      <c r="C7116" s="7" t="s">
        <v>5</v>
      </c>
      <c r="D7116" s="24">
        <v>500596.24</v>
      </c>
      <c r="E7116">
        <f>INDEX('B. Store opening dates'!$B$5:$B$2448,MATCH('A. Sales by store'!B7116,'B. Store opening dates'!$A$5:$A$2448,0))</f>
        <v>2006</v>
      </c>
      <c r="F7116" t="str">
        <f t="shared" si="222"/>
        <v>Old</v>
      </c>
      <c r="G7116" t="str">
        <f t="shared" si="223"/>
        <v>Existing</v>
      </c>
    </row>
    <row r="7117" spans="1:7" ht="19" x14ac:dyDescent="0.25">
      <c r="A7117" s="7">
        <v>2014</v>
      </c>
      <c r="B7117" s="7" t="s">
        <v>897</v>
      </c>
      <c r="C7117" s="7" t="s">
        <v>5</v>
      </c>
      <c r="D7117" s="24">
        <v>554079.39</v>
      </c>
      <c r="E7117">
        <f>INDEX('B. Store opening dates'!$B$5:$B$2448,MATCH('A. Sales by store'!B7117,'B. Store opening dates'!$A$5:$A$2448,0))</f>
        <v>2006</v>
      </c>
      <c r="F7117" t="str">
        <f t="shared" si="222"/>
        <v>Old</v>
      </c>
      <c r="G7117" t="str">
        <f t="shared" si="223"/>
        <v>Existing</v>
      </c>
    </row>
    <row r="7118" spans="1:7" ht="19" x14ac:dyDescent="0.25">
      <c r="A7118" s="7">
        <v>2015</v>
      </c>
      <c r="B7118" s="7" t="s">
        <v>897</v>
      </c>
      <c r="C7118" s="7" t="s">
        <v>6</v>
      </c>
      <c r="D7118" s="24">
        <v>202317.11</v>
      </c>
      <c r="E7118">
        <f>INDEX('B. Store opening dates'!$B$5:$B$2448,MATCH('A. Sales by store'!B7118,'B. Store opening dates'!$A$5:$A$2448,0))</f>
        <v>2006</v>
      </c>
      <c r="F7118" t="str">
        <f t="shared" si="222"/>
        <v>Old</v>
      </c>
      <c r="G7118" t="str">
        <f t="shared" si="223"/>
        <v>Existing</v>
      </c>
    </row>
    <row r="7119" spans="1:7" ht="19" x14ac:dyDescent="0.25">
      <c r="A7119" s="7">
        <v>2014</v>
      </c>
      <c r="B7119" s="7" t="s">
        <v>897</v>
      </c>
      <c r="C7119" s="7" t="s">
        <v>6</v>
      </c>
      <c r="D7119" s="24">
        <v>139533.93</v>
      </c>
      <c r="E7119">
        <f>INDEX('B. Store opening dates'!$B$5:$B$2448,MATCH('A. Sales by store'!B7119,'B. Store opening dates'!$A$5:$A$2448,0))</f>
        <v>2006</v>
      </c>
      <c r="F7119" t="str">
        <f t="shared" si="222"/>
        <v>Old</v>
      </c>
      <c r="G7119" t="str">
        <f t="shared" si="223"/>
        <v>Existing</v>
      </c>
    </row>
    <row r="7120" spans="1:7" ht="19" x14ac:dyDescent="0.25">
      <c r="A7120" s="7">
        <v>2015</v>
      </c>
      <c r="B7120" s="7" t="s">
        <v>897</v>
      </c>
      <c r="C7120" s="7" t="s">
        <v>7</v>
      </c>
      <c r="D7120" s="24">
        <v>54164.3</v>
      </c>
      <c r="E7120">
        <f>INDEX('B. Store opening dates'!$B$5:$B$2448,MATCH('A. Sales by store'!B7120,'B. Store opening dates'!$A$5:$A$2448,0))</f>
        <v>2006</v>
      </c>
      <c r="F7120" t="str">
        <f t="shared" si="222"/>
        <v>Old</v>
      </c>
      <c r="G7120" t="str">
        <f t="shared" si="223"/>
        <v>Existing</v>
      </c>
    </row>
    <row r="7121" spans="1:7" ht="19" x14ac:dyDescent="0.25">
      <c r="A7121" s="7">
        <v>2014</v>
      </c>
      <c r="B7121" s="7" t="s">
        <v>897</v>
      </c>
      <c r="C7121" s="7" t="s">
        <v>7</v>
      </c>
      <c r="D7121" s="24">
        <v>57321.43</v>
      </c>
      <c r="E7121">
        <f>INDEX('B. Store opening dates'!$B$5:$B$2448,MATCH('A. Sales by store'!B7121,'B. Store opening dates'!$A$5:$A$2448,0))</f>
        <v>2006</v>
      </c>
      <c r="F7121" t="str">
        <f t="shared" si="222"/>
        <v>Old</v>
      </c>
      <c r="G7121" t="str">
        <f t="shared" si="223"/>
        <v>Existing</v>
      </c>
    </row>
    <row r="7122" spans="1:7" ht="19" x14ac:dyDescent="0.25">
      <c r="A7122" s="7">
        <v>2015</v>
      </c>
      <c r="B7122" s="7" t="s">
        <v>897</v>
      </c>
      <c r="C7122" s="7" t="s">
        <v>8</v>
      </c>
      <c r="D7122" s="24">
        <v>457277.71</v>
      </c>
      <c r="E7122">
        <f>INDEX('B. Store opening dates'!$B$5:$B$2448,MATCH('A. Sales by store'!B7122,'B. Store opening dates'!$A$5:$A$2448,0))</f>
        <v>2006</v>
      </c>
      <c r="F7122" t="str">
        <f t="shared" si="222"/>
        <v>Old</v>
      </c>
      <c r="G7122" t="str">
        <f t="shared" si="223"/>
        <v>Existing</v>
      </c>
    </row>
    <row r="7123" spans="1:7" ht="19" x14ac:dyDescent="0.25">
      <c r="A7123" s="7">
        <v>2014</v>
      </c>
      <c r="B7123" s="7" t="s">
        <v>897</v>
      </c>
      <c r="C7123" s="7" t="s">
        <v>8</v>
      </c>
      <c r="D7123" s="24">
        <v>479548.68</v>
      </c>
      <c r="E7123">
        <f>INDEX('B. Store opening dates'!$B$5:$B$2448,MATCH('A. Sales by store'!B7123,'B. Store opening dates'!$A$5:$A$2448,0))</f>
        <v>2006</v>
      </c>
      <c r="F7123" t="str">
        <f t="shared" si="222"/>
        <v>Old</v>
      </c>
      <c r="G7123" t="str">
        <f t="shared" si="223"/>
        <v>Existing</v>
      </c>
    </row>
    <row r="7124" spans="1:7" ht="19" x14ac:dyDescent="0.25">
      <c r="A7124" s="7">
        <v>2015</v>
      </c>
      <c r="B7124" s="7" t="s">
        <v>898</v>
      </c>
      <c r="C7124" s="7" t="s">
        <v>5</v>
      </c>
      <c r="D7124" s="24">
        <v>747165.39</v>
      </c>
      <c r="E7124">
        <f>INDEX('B. Store opening dates'!$B$5:$B$2448,MATCH('A. Sales by store'!B7124,'B. Store opening dates'!$A$5:$A$2448,0))</f>
        <v>2006</v>
      </c>
      <c r="F7124" t="str">
        <f t="shared" si="222"/>
        <v>Old</v>
      </c>
      <c r="G7124" t="str">
        <f t="shared" si="223"/>
        <v>Existing</v>
      </c>
    </row>
    <row r="7125" spans="1:7" ht="19" x14ac:dyDescent="0.25">
      <c r="A7125" s="7">
        <v>2014</v>
      </c>
      <c r="B7125" s="7" t="s">
        <v>898</v>
      </c>
      <c r="C7125" s="7" t="s">
        <v>5</v>
      </c>
      <c r="D7125" s="24">
        <v>815075.13</v>
      </c>
      <c r="E7125">
        <f>INDEX('B. Store opening dates'!$B$5:$B$2448,MATCH('A. Sales by store'!B7125,'B. Store opening dates'!$A$5:$A$2448,0))</f>
        <v>2006</v>
      </c>
      <c r="F7125" t="str">
        <f t="shared" si="222"/>
        <v>Old</v>
      </c>
      <c r="G7125" t="str">
        <f t="shared" si="223"/>
        <v>Existing</v>
      </c>
    </row>
    <row r="7126" spans="1:7" ht="19" x14ac:dyDescent="0.25">
      <c r="A7126" s="7">
        <v>2015</v>
      </c>
      <c r="B7126" s="7" t="s">
        <v>898</v>
      </c>
      <c r="C7126" s="7" t="s">
        <v>6</v>
      </c>
      <c r="D7126" s="24">
        <v>424211.08</v>
      </c>
      <c r="E7126">
        <f>INDEX('B. Store opening dates'!$B$5:$B$2448,MATCH('A. Sales by store'!B7126,'B. Store opening dates'!$A$5:$A$2448,0))</f>
        <v>2006</v>
      </c>
      <c r="F7126" t="str">
        <f t="shared" si="222"/>
        <v>Old</v>
      </c>
      <c r="G7126" t="str">
        <f t="shared" si="223"/>
        <v>Existing</v>
      </c>
    </row>
    <row r="7127" spans="1:7" ht="19" x14ac:dyDescent="0.25">
      <c r="A7127" s="7">
        <v>2014</v>
      </c>
      <c r="B7127" s="7" t="s">
        <v>898</v>
      </c>
      <c r="C7127" s="7" t="s">
        <v>6</v>
      </c>
      <c r="D7127" s="24">
        <v>299571.27</v>
      </c>
      <c r="E7127">
        <f>INDEX('B. Store opening dates'!$B$5:$B$2448,MATCH('A. Sales by store'!B7127,'B. Store opening dates'!$A$5:$A$2448,0))</f>
        <v>2006</v>
      </c>
      <c r="F7127" t="str">
        <f t="shared" si="222"/>
        <v>Old</v>
      </c>
      <c r="G7127" t="str">
        <f t="shared" si="223"/>
        <v>Existing</v>
      </c>
    </row>
    <row r="7128" spans="1:7" ht="19" x14ac:dyDescent="0.25">
      <c r="A7128" s="7">
        <v>2015</v>
      </c>
      <c r="B7128" s="7" t="s">
        <v>898</v>
      </c>
      <c r="C7128" s="7" t="s">
        <v>7</v>
      </c>
      <c r="D7128" s="24">
        <v>144522.60999999999</v>
      </c>
      <c r="E7128">
        <f>INDEX('B. Store opening dates'!$B$5:$B$2448,MATCH('A. Sales by store'!B7128,'B. Store opening dates'!$A$5:$A$2448,0))</f>
        <v>2006</v>
      </c>
      <c r="F7128" t="str">
        <f t="shared" si="222"/>
        <v>Old</v>
      </c>
      <c r="G7128" t="str">
        <f t="shared" si="223"/>
        <v>Existing</v>
      </c>
    </row>
    <row r="7129" spans="1:7" ht="19" x14ac:dyDescent="0.25">
      <c r="A7129" s="7">
        <v>2014</v>
      </c>
      <c r="B7129" s="7" t="s">
        <v>898</v>
      </c>
      <c r="C7129" s="7" t="s">
        <v>7</v>
      </c>
      <c r="D7129" s="24">
        <v>151208.34</v>
      </c>
      <c r="E7129">
        <f>INDEX('B. Store opening dates'!$B$5:$B$2448,MATCH('A. Sales by store'!B7129,'B. Store opening dates'!$A$5:$A$2448,0))</f>
        <v>2006</v>
      </c>
      <c r="F7129" t="str">
        <f t="shared" si="222"/>
        <v>Old</v>
      </c>
      <c r="G7129" t="str">
        <f t="shared" si="223"/>
        <v>Existing</v>
      </c>
    </row>
    <row r="7130" spans="1:7" ht="19" x14ac:dyDescent="0.25">
      <c r="A7130" s="7">
        <v>2015</v>
      </c>
      <c r="B7130" s="7" t="s">
        <v>898</v>
      </c>
      <c r="C7130" s="7" t="s">
        <v>8</v>
      </c>
      <c r="D7130" s="24">
        <v>769803.96</v>
      </c>
      <c r="E7130">
        <f>INDEX('B. Store opening dates'!$B$5:$B$2448,MATCH('A. Sales by store'!B7130,'B. Store opening dates'!$A$5:$A$2448,0))</f>
        <v>2006</v>
      </c>
      <c r="F7130" t="str">
        <f t="shared" si="222"/>
        <v>Old</v>
      </c>
      <c r="G7130" t="str">
        <f t="shared" si="223"/>
        <v>Existing</v>
      </c>
    </row>
    <row r="7131" spans="1:7" ht="19" x14ac:dyDescent="0.25">
      <c r="A7131" s="7">
        <v>2014</v>
      </c>
      <c r="B7131" s="7" t="s">
        <v>898</v>
      </c>
      <c r="C7131" s="7" t="s">
        <v>8</v>
      </c>
      <c r="D7131" s="24">
        <v>807527.23</v>
      </c>
      <c r="E7131">
        <f>INDEX('B. Store opening dates'!$B$5:$B$2448,MATCH('A. Sales by store'!B7131,'B. Store opening dates'!$A$5:$A$2448,0))</f>
        <v>2006</v>
      </c>
      <c r="F7131" t="str">
        <f t="shared" si="222"/>
        <v>Old</v>
      </c>
      <c r="G7131" t="str">
        <f t="shared" si="223"/>
        <v>Existing</v>
      </c>
    </row>
    <row r="7132" spans="1:7" ht="19" x14ac:dyDescent="0.25">
      <c r="A7132" s="7">
        <v>2015</v>
      </c>
      <c r="B7132" s="7" t="s">
        <v>899</v>
      </c>
      <c r="C7132" s="7" t="s">
        <v>5</v>
      </c>
      <c r="D7132" s="24">
        <v>585667.6</v>
      </c>
      <c r="E7132">
        <f>INDEX('B. Store opening dates'!$B$5:$B$2448,MATCH('A. Sales by store'!B7132,'B. Store opening dates'!$A$5:$A$2448,0))</f>
        <v>2006</v>
      </c>
      <c r="F7132" t="str">
        <f t="shared" si="222"/>
        <v>Old</v>
      </c>
      <c r="G7132" t="str">
        <f t="shared" si="223"/>
        <v>Existing</v>
      </c>
    </row>
    <row r="7133" spans="1:7" ht="19" x14ac:dyDescent="0.25">
      <c r="A7133" s="7">
        <v>2014</v>
      </c>
      <c r="B7133" s="7" t="s">
        <v>899</v>
      </c>
      <c r="C7133" s="7" t="s">
        <v>5</v>
      </c>
      <c r="D7133" s="24">
        <v>645960.31999999995</v>
      </c>
      <c r="E7133">
        <f>INDEX('B. Store opening dates'!$B$5:$B$2448,MATCH('A. Sales by store'!B7133,'B. Store opening dates'!$A$5:$A$2448,0))</f>
        <v>2006</v>
      </c>
      <c r="F7133" t="str">
        <f t="shared" si="222"/>
        <v>Old</v>
      </c>
      <c r="G7133" t="str">
        <f t="shared" si="223"/>
        <v>Existing</v>
      </c>
    </row>
    <row r="7134" spans="1:7" ht="19" x14ac:dyDescent="0.25">
      <c r="A7134" s="7">
        <v>2015</v>
      </c>
      <c r="B7134" s="7" t="s">
        <v>899</v>
      </c>
      <c r="C7134" s="7" t="s">
        <v>6</v>
      </c>
      <c r="D7134" s="24">
        <v>473684.95</v>
      </c>
      <c r="E7134">
        <f>INDEX('B. Store opening dates'!$B$5:$B$2448,MATCH('A. Sales by store'!B7134,'B. Store opening dates'!$A$5:$A$2448,0))</f>
        <v>2006</v>
      </c>
      <c r="F7134" t="str">
        <f t="shared" si="222"/>
        <v>Old</v>
      </c>
      <c r="G7134" t="str">
        <f t="shared" si="223"/>
        <v>Existing</v>
      </c>
    </row>
    <row r="7135" spans="1:7" ht="19" x14ac:dyDescent="0.25">
      <c r="A7135" s="7">
        <v>2014</v>
      </c>
      <c r="B7135" s="7" t="s">
        <v>899</v>
      </c>
      <c r="C7135" s="7" t="s">
        <v>6</v>
      </c>
      <c r="D7135" s="24">
        <v>350564.11</v>
      </c>
      <c r="E7135">
        <f>INDEX('B. Store opening dates'!$B$5:$B$2448,MATCH('A. Sales by store'!B7135,'B. Store opening dates'!$A$5:$A$2448,0))</f>
        <v>2006</v>
      </c>
      <c r="F7135" t="str">
        <f t="shared" si="222"/>
        <v>Old</v>
      </c>
      <c r="G7135" t="str">
        <f t="shared" si="223"/>
        <v>Existing</v>
      </c>
    </row>
    <row r="7136" spans="1:7" ht="19" x14ac:dyDescent="0.25">
      <c r="A7136" s="7">
        <v>2015</v>
      </c>
      <c r="B7136" s="7" t="s">
        <v>899</v>
      </c>
      <c r="C7136" s="7" t="s">
        <v>7</v>
      </c>
      <c r="D7136" s="24">
        <v>169857.74</v>
      </c>
      <c r="E7136">
        <f>INDEX('B. Store opening dates'!$B$5:$B$2448,MATCH('A. Sales by store'!B7136,'B. Store opening dates'!$A$5:$A$2448,0))</f>
        <v>2006</v>
      </c>
      <c r="F7136" t="str">
        <f t="shared" si="222"/>
        <v>Old</v>
      </c>
      <c r="G7136" t="str">
        <f t="shared" si="223"/>
        <v>Existing</v>
      </c>
    </row>
    <row r="7137" spans="1:7" ht="19" x14ac:dyDescent="0.25">
      <c r="A7137" s="7">
        <v>2014</v>
      </c>
      <c r="B7137" s="7" t="s">
        <v>899</v>
      </c>
      <c r="C7137" s="7" t="s">
        <v>7</v>
      </c>
      <c r="D7137" s="24">
        <v>179632.8</v>
      </c>
      <c r="E7137">
        <f>INDEX('B. Store opening dates'!$B$5:$B$2448,MATCH('A. Sales by store'!B7137,'B. Store opening dates'!$A$5:$A$2448,0))</f>
        <v>2006</v>
      </c>
      <c r="F7137" t="str">
        <f t="shared" si="222"/>
        <v>Old</v>
      </c>
      <c r="G7137" t="str">
        <f t="shared" si="223"/>
        <v>Existing</v>
      </c>
    </row>
    <row r="7138" spans="1:7" ht="19" x14ac:dyDescent="0.25">
      <c r="A7138" s="7">
        <v>2015</v>
      </c>
      <c r="B7138" s="7" t="s">
        <v>899</v>
      </c>
      <c r="C7138" s="7" t="s">
        <v>8</v>
      </c>
      <c r="D7138" s="24">
        <v>522511.93</v>
      </c>
      <c r="E7138">
        <f>INDEX('B. Store opening dates'!$B$5:$B$2448,MATCH('A. Sales by store'!B7138,'B. Store opening dates'!$A$5:$A$2448,0))</f>
        <v>2006</v>
      </c>
      <c r="F7138" t="str">
        <f t="shared" si="222"/>
        <v>Old</v>
      </c>
      <c r="G7138" t="str">
        <f t="shared" si="223"/>
        <v>Existing</v>
      </c>
    </row>
    <row r="7139" spans="1:7" ht="19" x14ac:dyDescent="0.25">
      <c r="A7139" s="7">
        <v>2014</v>
      </c>
      <c r="B7139" s="7" t="s">
        <v>899</v>
      </c>
      <c r="C7139" s="7" t="s">
        <v>8</v>
      </c>
      <c r="D7139" s="24">
        <v>547892.21</v>
      </c>
      <c r="E7139">
        <f>INDEX('B. Store opening dates'!$B$5:$B$2448,MATCH('A. Sales by store'!B7139,'B. Store opening dates'!$A$5:$A$2448,0))</f>
        <v>2006</v>
      </c>
      <c r="F7139" t="str">
        <f t="shared" si="222"/>
        <v>Old</v>
      </c>
      <c r="G7139" t="str">
        <f t="shared" si="223"/>
        <v>Existing</v>
      </c>
    </row>
    <row r="7140" spans="1:7" ht="19" x14ac:dyDescent="0.25">
      <c r="A7140" s="7">
        <v>2015</v>
      </c>
      <c r="B7140" s="7" t="s">
        <v>900</v>
      </c>
      <c r="C7140" s="7" t="s">
        <v>5</v>
      </c>
      <c r="D7140" s="24">
        <v>917549.25</v>
      </c>
      <c r="E7140">
        <f>INDEX('B. Store opening dates'!$B$5:$B$2448,MATCH('A. Sales by store'!B7140,'B. Store opening dates'!$A$5:$A$2448,0))</f>
        <v>2006</v>
      </c>
      <c r="F7140" t="str">
        <f t="shared" si="222"/>
        <v>Old</v>
      </c>
      <c r="G7140" t="str">
        <f t="shared" si="223"/>
        <v>Existing</v>
      </c>
    </row>
    <row r="7141" spans="1:7" ht="19" x14ac:dyDescent="0.25">
      <c r="A7141" s="7">
        <v>2014</v>
      </c>
      <c r="B7141" s="7" t="s">
        <v>900</v>
      </c>
      <c r="C7141" s="7" t="s">
        <v>5</v>
      </c>
      <c r="D7141" s="24">
        <v>1012020.18</v>
      </c>
      <c r="E7141">
        <f>INDEX('B. Store opening dates'!$B$5:$B$2448,MATCH('A. Sales by store'!B7141,'B. Store opening dates'!$A$5:$A$2448,0))</f>
        <v>2006</v>
      </c>
      <c r="F7141" t="str">
        <f t="shared" si="222"/>
        <v>Old</v>
      </c>
      <c r="G7141" t="str">
        <f t="shared" si="223"/>
        <v>Existing</v>
      </c>
    </row>
    <row r="7142" spans="1:7" ht="19" x14ac:dyDescent="0.25">
      <c r="A7142" s="7">
        <v>2015</v>
      </c>
      <c r="B7142" s="7" t="s">
        <v>900</v>
      </c>
      <c r="C7142" s="7" t="s">
        <v>6</v>
      </c>
      <c r="D7142" s="24">
        <v>533873.21</v>
      </c>
      <c r="E7142">
        <f>INDEX('B. Store opening dates'!$B$5:$B$2448,MATCH('A. Sales by store'!B7142,'B. Store opening dates'!$A$5:$A$2448,0))</f>
        <v>2006</v>
      </c>
      <c r="F7142" t="str">
        <f t="shared" si="222"/>
        <v>Old</v>
      </c>
      <c r="G7142" t="str">
        <f t="shared" si="223"/>
        <v>Existing</v>
      </c>
    </row>
    <row r="7143" spans="1:7" ht="19" x14ac:dyDescent="0.25">
      <c r="A7143" s="7">
        <v>2014</v>
      </c>
      <c r="B7143" s="7" t="s">
        <v>900</v>
      </c>
      <c r="C7143" s="7" t="s">
        <v>6</v>
      </c>
      <c r="D7143" s="24">
        <v>382898.57</v>
      </c>
      <c r="E7143">
        <f>INDEX('B. Store opening dates'!$B$5:$B$2448,MATCH('A. Sales by store'!B7143,'B. Store opening dates'!$A$5:$A$2448,0))</f>
        <v>2006</v>
      </c>
      <c r="F7143" t="str">
        <f t="shared" si="222"/>
        <v>Old</v>
      </c>
      <c r="G7143" t="str">
        <f t="shared" si="223"/>
        <v>Existing</v>
      </c>
    </row>
    <row r="7144" spans="1:7" ht="19" x14ac:dyDescent="0.25">
      <c r="A7144" s="7">
        <v>2015</v>
      </c>
      <c r="B7144" s="7" t="s">
        <v>900</v>
      </c>
      <c r="C7144" s="7" t="s">
        <v>7</v>
      </c>
      <c r="D7144" s="24">
        <v>157405.97</v>
      </c>
      <c r="E7144">
        <f>INDEX('B. Store opening dates'!$B$5:$B$2448,MATCH('A. Sales by store'!B7144,'B. Store opening dates'!$A$5:$A$2448,0))</f>
        <v>2006</v>
      </c>
      <c r="F7144" t="str">
        <f t="shared" si="222"/>
        <v>Old</v>
      </c>
      <c r="G7144" t="str">
        <f t="shared" si="223"/>
        <v>Existing</v>
      </c>
    </row>
    <row r="7145" spans="1:7" ht="19" x14ac:dyDescent="0.25">
      <c r="A7145" s="7">
        <v>2014</v>
      </c>
      <c r="B7145" s="7" t="s">
        <v>900</v>
      </c>
      <c r="C7145" s="7" t="s">
        <v>7</v>
      </c>
      <c r="D7145" s="24">
        <v>166949.70000000001</v>
      </c>
      <c r="E7145">
        <f>INDEX('B. Store opening dates'!$B$5:$B$2448,MATCH('A. Sales by store'!B7145,'B. Store opening dates'!$A$5:$A$2448,0))</f>
        <v>2006</v>
      </c>
      <c r="F7145" t="str">
        <f t="shared" si="222"/>
        <v>Old</v>
      </c>
      <c r="G7145" t="str">
        <f t="shared" si="223"/>
        <v>Existing</v>
      </c>
    </row>
    <row r="7146" spans="1:7" ht="19" x14ac:dyDescent="0.25">
      <c r="A7146" s="7">
        <v>2015</v>
      </c>
      <c r="B7146" s="7" t="s">
        <v>900</v>
      </c>
      <c r="C7146" s="7" t="s">
        <v>8</v>
      </c>
      <c r="D7146" s="24">
        <v>414447.6</v>
      </c>
      <c r="E7146">
        <f>INDEX('B. Store opening dates'!$B$5:$B$2448,MATCH('A. Sales by store'!B7146,'B. Store opening dates'!$A$5:$A$2448,0))</f>
        <v>2006</v>
      </c>
      <c r="F7146" t="str">
        <f t="shared" si="222"/>
        <v>Old</v>
      </c>
      <c r="G7146" t="str">
        <f t="shared" si="223"/>
        <v>Existing</v>
      </c>
    </row>
    <row r="7147" spans="1:7" ht="19" x14ac:dyDescent="0.25">
      <c r="A7147" s="7">
        <v>2014</v>
      </c>
      <c r="B7147" s="7" t="s">
        <v>900</v>
      </c>
      <c r="C7147" s="7" t="s">
        <v>8</v>
      </c>
      <c r="D7147" s="24">
        <v>426538.08</v>
      </c>
      <c r="E7147">
        <f>INDEX('B. Store opening dates'!$B$5:$B$2448,MATCH('A. Sales by store'!B7147,'B. Store opening dates'!$A$5:$A$2448,0))</f>
        <v>2006</v>
      </c>
      <c r="F7147" t="str">
        <f t="shared" si="222"/>
        <v>Old</v>
      </c>
      <c r="G7147" t="str">
        <f t="shared" si="223"/>
        <v>Existing</v>
      </c>
    </row>
    <row r="7148" spans="1:7" ht="19" x14ac:dyDescent="0.25">
      <c r="A7148" s="7">
        <v>2015</v>
      </c>
      <c r="B7148" s="7" t="s">
        <v>901</v>
      </c>
      <c r="C7148" s="7" t="s">
        <v>5</v>
      </c>
      <c r="D7148" s="24">
        <v>811865.96</v>
      </c>
      <c r="E7148">
        <f>INDEX('B. Store opening dates'!$B$5:$B$2448,MATCH('A. Sales by store'!B7148,'B. Store opening dates'!$A$5:$A$2448,0))</f>
        <v>2006</v>
      </c>
      <c r="F7148" t="str">
        <f t="shared" si="222"/>
        <v>Old</v>
      </c>
      <c r="G7148" t="str">
        <f t="shared" si="223"/>
        <v>Existing</v>
      </c>
    </row>
    <row r="7149" spans="1:7" ht="19" x14ac:dyDescent="0.25">
      <c r="A7149" s="7">
        <v>2014</v>
      </c>
      <c r="B7149" s="7" t="s">
        <v>901</v>
      </c>
      <c r="C7149" s="7" t="s">
        <v>5</v>
      </c>
      <c r="D7149" s="24">
        <v>900009.44</v>
      </c>
      <c r="E7149">
        <f>INDEX('B. Store opening dates'!$B$5:$B$2448,MATCH('A. Sales by store'!B7149,'B. Store opening dates'!$A$5:$A$2448,0))</f>
        <v>2006</v>
      </c>
      <c r="F7149" t="str">
        <f t="shared" si="222"/>
        <v>Old</v>
      </c>
      <c r="G7149" t="str">
        <f t="shared" si="223"/>
        <v>Existing</v>
      </c>
    </row>
    <row r="7150" spans="1:7" ht="19" x14ac:dyDescent="0.25">
      <c r="A7150" s="7">
        <v>2015</v>
      </c>
      <c r="B7150" s="7" t="s">
        <v>901</v>
      </c>
      <c r="C7150" s="7" t="s">
        <v>6</v>
      </c>
      <c r="D7150" s="24">
        <v>225215.55</v>
      </c>
      <c r="E7150">
        <f>INDEX('B. Store opening dates'!$B$5:$B$2448,MATCH('A. Sales by store'!B7150,'B. Store opening dates'!$A$5:$A$2448,0))</f>
        <v>2006</v>
      </c>
      <c r="F7150" t="str">
        <f t="shared" si="222"/>
        <v>Old</v>
      </c>
      <c r="G7150" t="str">
        <f t="shared" si="223"/>
        <v>Existing</v>
      </c>
    </row>
    <row r="7151" spans="1:7" ht="19" x14ac:dyDescent="0.25">
      <c r="A7151" s="7">
        <v>2014</v>
      </c>
      <c r="B7151" s="7" t="s">
        <v>901</v>
      </c>
      <c r="C7151" s="7" t="s">
        <v>6</v>
      </c>
      <c r="D7151" s="24">
        <v>158392.91</v>
      </c>
      <c r="E7151">
        <f>INDEX('B. Store opening dates'!$B$5:$B$2448,MATCH('A. Sales by store'!B7151,'B. Store opening dates'!$A$5:$A$2448,0))</f>
        <v>2006</v>
      </c>
      <c r="F7151" t="str">
        <f t="shared" si="222"/>
        <v>Old</v>
      </c>
      <c r="G7151" t="str">
        <f t="shared" si="223"/>
        <v>Existing</v>
      </c>
    </row>
    <row r="7152" spans="1:7" ht="19" x14ac:dyDescent="0.25">
      <c r="A7152" s="7">
        <v>2015</v>
      </c>
      <c r="B7152" s="7" t="s">
        <v>901</v>
      </c>
      <c r="C7152" s="7" t="s">
        <v>7</v>
      </c>
      <c r="D7152" s="24">
        <v>93030.63</v>
      </c>
      <c r="E7152">
        <f>INDEX('B. Store opening dates'!$B$5:$B$2448,MATCH('A. Sales by store'!B7152,'B. Store opening dates'!$A$5:$A$2448,0))</f>
        <v>2006</v>
      </c>
      <c r="F7152" t="str">
        <f t="shared" si="222"/>
        <v>Old</v>
      </c>
      <c r="G7152" t="str">
        <f t="shared" si="223"/>
        <v>Existing</v>
      </c>
    </row>
    <row r="7153" spans="1:7" ht="19" x14ac:dyDescent="0.25">
      <c r="A7153" s="7">
        <v>2014</v>
      </c>
      <c r="B7153" s="7" t="s">
        <v>901</v>
      </c>
      <c r="C7153" s="7" t="s">
        <v>7</v>
      </c>
      <c r="D7153" s="24">
        <v>98143.98</v>
      </c>
      <c r="E7153">
        <f>INDEX('B. Store opening dates'!$B$5:$B$2448,MATCH('A. Sales by store'!B7153,'B. Store opening dates'!$A$5:$A$2448,0))</f>
        <v>2006</v>
      </c>
      <c r="F7153" t="str">
        <f t="shared" si="222"/>
        <v>Old</v>
      </c>
      <c r="G7153" t="str">
        <f t="shared" si="223"/>
        <v>Existing</v>
      </c>
    </row>
    <row r="7154" spans="1:7" ht="19" x14ac:dyDescent="0.25">
      <c r="A7154" s="7">
        <v>2015</v>
      </c>
      <c r="B7154" s="7" t="s">
        <v>901</v>
      </c>
      <c r="C7154" s="7" t="s">
        <v>8</v>
      </c>
      <c r="D7154" s="24">
        <v>766150.71</v>
      </c>
      <c r="E7154">
        <f>INDEX('B. Store opening dates'!$B$5:$B$2448,MATCH('A. Sales by store'!B7154,'B. Store opening dates'!$A$5:$A$2448,0))</f>
        <v>2006</v>
      </c>
      <c r="F7154" t="str">
        <f t="shared" si="222"/>
        <v>Old</v>
      </c>
      <c r="G7154" t="str">
        <f t="shared" si="223"/>
        <v>Existing</v>
      </c>
    </row>
    <row r="7155" spans="1:7" ht="19" x14ac:dyDescent="0.25">
      <c r="A7155" s="7">
        <v>2014</v>
      </c>
      <c r="B7155" s="7" t="s">
        <v>901</v>
      </c>
      <c r="C7155" s="7" t="s">
        <v>8</v>
      </c>
      <c r="D7155" s="24">
        <v>790895.16</v>
      </c>
      <c r="E7155">
        <f>INDEX('B. Store opening dates'!$B$5:$B$2448,MATCH('A. Sales by store'!B7155,'B. Store opening dates'!$A$5:$A$2448,0))</f>
        <v>2006</v>
      </c>
      <c r="F7155" t="str">
        <f t="shared" si="222"/>
        <v>Old</v>
      </c>
      <c r="G7155" t="str">
        <f t="shared" si="223"/>
        <v>Existing</v>
      </c>
    </row>
    <row r="7156" spans="1:7" ht="19" x14ac:dyDescent="0.25">
      <c r="A7156" s="7">
        <v>2015</v>
      </c>
      <c r="B7156" s="7" t="s">
        <v>902</v>
      </c>
      <c r="C7156" s="7" t="s">
        <v>5</v>
      </c>
      <c r="D7156" s="24">
        <v>741088.93</v>
      </c>
      <c r="E7156">
        <f>INDEX('B. Store opening dates'!$B$5:$B$2448,MATCH('A. Sales by store'!B7156,'B. Store opening dates'!$A$5:$A$2448,0))</f>
        <v>2006</v>
      </c>
      <c r="F7156" t="str">
        <f t="shared" si="222"/>
        <v>Old</v>
      </c>
      <c r="G7156" t="str">
        <f t="shared" si="223"/>
        <v>Existing</v>
      </c>
    </row>
    <row r="7157" spans="1:7" ht="19" x14ac:dyDescent="0.25">
      <c r="A7157" s="7">
        <v>2014</v>
      </c>
      <c r="B7157" s="7" t="s">
        <v>902</v>
      </c>
      <c r="C7157" s="7" t="s">
        <v>5</v>
      </c>
      <c r="D7157" s="24">
        <v>811785.47</v>
      </c>
      <c r="E7157">
        <f>INDEX('B. Store opening dates'!$B$5:$B$2448,MATCH('A. Sales by store'!B7157,'B. Store opening dates'!$A$5:$A$2448,0))</f>
        <v>2006</v>
      </c>
      <c r="F7157" t="str">
        <f t="shared" si="222"/>
        <v>Old</v>
      </c>
      <c r="G7157" t="str">
        <f t="shared" si="223"/>
        <v>Existing</v>
      </c>
    </row>
    <row r="7158" spans="1:7" ht="19" x14ac:dyDescent="0.25">
      <c r="A7158" s="7">
        <v>2015</v>
      </c>
      <c r="B7158" s="7" t="s">
        <v>902</v>
      </c>
      <c r="C7158" s="7" t="s">
        <v>6</v>
      </c>
      <c r="D7158" s="24">
        <v>261455.83</v>
      </c>
      <c r="E7158">
        <f>INDEX('B. Store opening dates'!$B$5:$B$2448,MATCH('A. Sales by store'!B7158,'B. Store opening dates'!$A$5:$A$2448,0))</f>
        <v>2006</v>
      </c>
      <c r="F7158" t="str">
        <f t="shared" si="222"/>
        <v>Old</v>
      </c>
      <c r="G7158" t="str">
        <f t="shared" si="223"/>
        <v>Existing</v>
      </c>
    </row>
    <row r="7159" spans="1:7" ht="19" x14ac:dyDescent="0.25">
      <c r="A7159" s="7">
        <v>2014</v>
      </c>
      <c r="B7159" s="7" t="s">
        <v>902</v>
      </c>
      <c r="C7159" s="7" t="s">
        <v>6</v>
      </c>
      <c r="D7159" s="24">
        <v>183514.46</v>
      </c>
      <c r="E7159">
        <f>INDEX('B. Store opening dates'!$B$5:$B$2448,MATCH('A. Sales by store'!B7159,'B. Store opening dates'!$A$5:$A$2448,0))</f>
        <v>2006</v>
      </c>
      <c r="F7159" t="str">
        <f t="shared" si="222"/>
        <v>Old</v>
      </c>
      <c r="G7159" t="str">
        <f t="shared" si="223"/>
        <v>Existing</v>
      </c>
    </row>
    <row r="7160" spans="1:7" ht="19" x14ac:dyDescent="0.25">
      <c r="A7160" s="7">
        <v>2015</v>
      </c>
      <c r="B7160" s="7" t="s">
        <v>902</v>
      </c>
      <c r="C7160" s="7" t="s">
        <v>7</v>
      </c>
      <c r="D7160" s="24">
        <v>72096.070000000007</v>
      </c>
      <c r="E7160">
        <f>INDEX('B. Store opening dates'!$B$5:$B$2448,MATCH('A. Sales by store'!B7160,'B. Store opening dates'!$A$5:$A$2448,0))</f>
        <v>2006</v>
      </c>
      <c r="F7160" t="str">
        <f t="shared" si="222"/>
        <v>Old</v>
      </c>
      <c r="G7160" t="str">
        <f t="shared" si="223"/>
        <v>Existing</v>
      </c>
    </row>
    <row r="7161" spans="1:7" ht="19" x14ac:dyDescent="0.25">
      <c r="A7161" s="7">
        <v>2014</v>
      </c>
      <c r="B7161" s="7" t="s">
        <v>902</v>
      </c>
      <c r="C7161" s="7" t="s">
        <v>7</v>
      </c>
      <c r="D7161" s="24">
        <v>75656.25</v>
      </c>
      <c r="E7161">
        <f>INDEX('B. Store opening dates'!$B$5:$B$2448,MATCH('A. Sales by store'!B7161,'B. Store opening dates'!$A$5:$A$2448,0))</f>
        <v>2006</v>
      </c>
      <c r="F7161" t="str">
        <f t="shared" si="222"/>
        <v>Old</v>
      </c>
      <c r="G7161" t="str">
        <f t="shared" si="223"/>
        <v>Existing</v>
      </c>
    </row>
    <row r="7162" spans="1:7" ht="19" x14ac:dyDescent="0.25">
      <c r="A7162" s="7">
        <v>2015</v>
      </c>
      <c r="B7162" s="7" t="s">
        <v>902</v>
      </c>
      <c r="C7162" s="7" t="s">
        <v>8</v>
      </c>
      <c r="D7162" s="24">
        <v>580658.46</v>
      </c>
      <c r="E7162">
        <f>INDEX('B. Store opening dates'!$B$5:$B$2448,MATCH('A. Sales by store'!B7162,'B. Store opening dates'!$A$5:$A$2448,0))</f>
        <v>2006</v>
      </c>
      <c r="F7162" t="str">
        <f t="shared" si="222"/>
        <v>Old</v>
      </c>
      <c r="G7162" t="str">
        <f t="shared" si="223"/>
        <v>Existing</v>
      </c>
    </row>
    <row r="7163" spans="1:7" ht="19" x14ac:dyDescent="0.25">
      <c r="A7163" s="7">
        <v>2014</v>
      </c>
      <c r="B7163" s="7" t="s">
        <v>902</v>
      </c>
      <c r="C7163" s="7" t="s">
        <v>8</v>
      </c>
      <c r="D7163" s="24">
        <v>603335.15</v>
      </c>
      <c r="E7163">
        <f>INDEX('B. Store opening dates'!$B$5:$B$2448,MATCH('A. Sales by store'!B7163,'B. Store opening dates'!$A$5:$A$2448,0))</f>
        <v>2006</v>
      </c>
      <c r="F7163" t="str">
        <f t="shared" si="222"/>
        <v>Old</v>
      </c>
      <c r="G7163" t="str">
        <f t="shared" si="223"/>
        <v>Existing</v>
      </c>
    </row>
    <row r="7164" spans="1:7" ht="19" x14ac:dyDescent="0.25">
      <c r="A7164" s="7">
        <v>2015</v>
      </c>
      <c r="B7164" s="7" t="s">
        <v>903</v>
      </c>
      <c r="C7164" s="7" t="s">
        <v>5</v>
      </c>
      <c r="D7164" s="24">
        <v>876704.33</v>
      </c>
      <c r="E7164">
        <f>INDEX('B. Store opening dates'!$B$5:$B$2448,MATCH('A. Sales by store'!B7164,'B. Store opening dates'!$A$5:$A$2448,0))</f>
        <v>2006</v>
      </c>
      <c r="F7164" t="str">
        <f t="shared" si="222"/>
        <v>Old</v>
      </c>
      <c r="G7164" t="str">
        <f t="shared" si="223"/>
        <v>Existing</v>
      </c>
    </row>
    <row r="7165" spans="1:7" ht="19" x14ac:dyDescent="0.25">
      <c r="A7165" s="7">
        <v>2014</v>
      </c>
      <c r="B7165" s="7" t="s">
        <v>903</v>
      </c>
      <c r="C7165" s="7" t="s">
        <v>5</v>
      </c>
      <c r="D7165" s="24">
        <v>970507.96</v>
      </c>
      <c r="E7165">
        <f>INDEX('B. Store opening dates'!$B$5:$B$2448,MATCH('A. Sales by store'!B7165,'B. Store opening dates'!$A$5:$A$2448,0))</f>
        <v>2006</v>
      </c>
      <c r="F7165" t="str">
        <f t="shared" si="222"/>
        <v>Old</v>
      </c>
      <c r="G7165" t="str">
        <f t="shared" si="223"/>
        <v>Existing</v>
      </c>
    </row>
    <row r="7166" spans="1:7" ht="19" x14ac:dyDescent="0.25">
      <c r="A7166" s="7">
        <v>2015</v>
      </c>
      <c r="B7166" s="7" t="s">
        <v>903</v>
      </c>
      <c r="C7166" s="7" t="s">
        <v>6</v>
      </c>
      <c r="D7166" s="24">
        <v>499788.43</v>
      </c>
      <c r="E7166">
        <f>INDEX('B. Store opening dates'!$B$5:$B$2448,MATCH('A. Sales by store'!B7166,'B. Store opening dates'!$A$5:$A$2448,0))</f>
        <v>2006</v>
      </c>
      <c r="F7166" t="str">
        <f t="shared" si="222"/>
        <v>Old</v>
      </c>
      <c r="G7166" t="str">
        <f t="shared" si="223"/>
        <v>Existing</v>
      </c>
    </row>
    <row r="7167" spans="1:7" ht="19" x14ac:dyDescent="0.25">
      <c r="A7167" s="7">
        <v>2014</v>
      </c>
      <c r="B7167" s="7" t="s">
        <v>903</v>
      </c>
      <c r="C7167" s="7" t="s">
        <v>6</v>
      </c>
      <c r="D7167" s="24">
        <v>347314.96</v>
      </c>
      <c r="E7167">
        <f>INDEX('B. Store opening dates'!$B$5:$B$2448,MATCH('A. Sales by store'!B7167,'B. Store opening dates'!$A$5:$A$2448,0))</f>
        <v>2006</v>
      </c>
      <c r="F7167" t="str">
        <f t="shared" si="222"/>
        <v>Old</v>
      </c>
      <c r="G7167" t="str">
        <f t="shared" si="223"/>
        <v>Existing</v>
      </c>
    </row>
    <row r="7168" spans="1:7" ht="19" x14ac:dyDescent="0.25">
      <c r="A7168" s="7">
        <v>2015</v>
      </c>
      <c r="B7168" s="7" t="s">
        <v>903</v>
      </c>
      <c r="C7168" s="7" t="s">
        <v>7</v>
      </c>
      <c r="D7168" s="24">
        <v>234733.06</v>
      </c>
      <c r="E7168">
        <f>INDEX('B. Store opening dates'!$B$5:$B$2448,MATCH('A. Sales by store'!B7168,'B. Store opening dates'!$A$5:$A$2448,0))</f>
        <v>2006</v>
      </c>
      <c r="F7168" t="str">
        <f t="shared" si="222"/>
        <v>Old</v>
      </c>
      <c r="G7168" t="str">
        <f t="shared" si="223"/>
        <v>Existing</v>
      </c>
    </row>
    <row r="7169" spans="1:7" ht="19" x14ac:dyDescent="0.25">
      <c r="A7169" s="7">
        <v>2014</v>
      </c>
      <c r="B7169" s="7" t="s">
        <v>903</v>
      </c>
      <c r="C7169" s="7" t="s">
        <v>7</v>
      </c>
      <c r="D7169" s="24">
        <v>249604.17</v>
      </c>
      <c r="E7169">
        <f>INDEX('B. Store opening dates'!$B$5:$B$2448,MATCH('A. Sales by store'!B7169,'B. Store opening dates'!$A$5:$A$2448,0))</f>
        <v>2006</v>
      </c>
      <c r="F7169" t="str">
        <f t="shared" si="222"/>
        <v>Old</v>
      </c>
      <c r="G7169" t="str">
        <f t="shared" si="223"/>
        <v>Existing</v>
      </c>
    </row>
    <row r="7170" spans="1:7" ht="19" x14ac:dyDescent="0.25">
      <c r="A7170" s="7">
        <v>2015</v>
      </c>
      <c r="B7170" s="7" t="s">
        <v>903</v>
      </c>
      <c r="C7170" s="7" t="s">
        <v>8</v>
      </c>
      <c r="D7170" s="24">
        <v>687526.95</v>
      </c>
      <c r="E7170">
        <f>INDEX('B. Store opening dates'!$B$5:$B$2448,MATCH('A. Sales by store'!B7170,'B. Store opening dates'!$A$5:$A$2448,0))</f>
        <v>2006</v>
      </c>
      <c r="F7170" t="str">
        <f t="shared" si="222"/>
        <v>Old</v>
      </c>
      <c r="G7170" t="str">
        <f t="shared" si="223"/>
        <v>Existing</v>
      </c>
    </row>
    <row r="7171" spans="1:7" ht="19" x14ac:dyDescent="0.25">
      <c r="A7171" s="7">
        <v>2014</v>
      </c>
      <c r="B7171" s="7" t="s">
        <v>903</v>
      </c>
      <c r="C7171" s="7" t="s">
        <v>8</v>
      </c>
      <c r="D7171" s="24">
        <v>712555.38</v>
      </c>
      <c r="E7171">
        <f>INDEX('B. Store opening dates'!$B$5:$B$2448,MATCH('A. Sales by store'!B7171,'B. Store opening dates'!$A$5:$A$2448,0))</f>
        <v>2006</v>
      </c>
      <c r="F7171" t="str">
        <f t="shared" si="222"/>
        <v>Old</v>
      </c>
      <c r="G7171" t="str">
        <f t="shared" si="223"/>
        <v>Existing</v>
      </c>
    </row>
    <row r="7172" spans="1:7" ht="19" x14ac:dyDescent="0.25">
      <c r="A7172" s="7">
        <v>2015</v>
      </c>
      <c r="B7172" s="7" t="s">
        <v>904</v>
      </c>
      <c r="C7172" s="7" t="s">
        <v>5</v>
      </c>
      <c r="D7172" s="24">
        <v>515969.95</v>
      </c>
      <c r="E7172">
        <f>INDEX('B. Store opening dates'!$B$5:$B$2448,MATCH('A. Sales by store'!B7172,'B. Store opening dates'!$A$5:$A$2448,0))</f>
        <v>2006</v>
      </c>
      <c r="F7172" t="str">
        <f t="shared" si="222"/>
        <v>Old</v>
      </c>
      <c r="G7172" t="str">
        <f t="shared" si="223"/>
        <v>Existing</v>
      </c>
    </row>
    <row r="7173" spans="1:7" ht="19" x14ac:dyDescent="0.25">
      <c r="A7173" s="7">
        <v>2014</v>
      </c>
      <c r="B7173" s="7" t="s">
        <v>904</v>
      </c>
      <c r="C7173" s="7" t="s">
        <v>5</v>
      </c>
      <c r="D7173" s="24">
        <v>565010.13</v>
      </c>
      <c r="E7173">
        <f>INDEX('B. Store opening dates'!$B$5:$B$2448,MATCH('A. Sales by store'!B7173,'B. Store opening dates'!$A$5:$A$2448,0))</f>
        <v>2006</v>
      </c>
      <c r="F7173" t="str">
        <f t="shared" ref="F7173:F7236" si="224">IF(A7173 = 2015, IF(E7173&lt; 2015, "Old","New"),IF(E7173 &lt; 2014, "Old","New"))</f>
        <v>Old</v>
      </c>
      <c r="G7173" t="str">
        <f t="shared" ref="G7173:G7236" si="225">IF(A7173 = 2015, IF(E7173&lt; 2015, "Existing","New"),"Existing")</f>
        <v>Existing</v>
      </c>
    </row>
    <row r="7174" spans="1:7" ht="19" x14ac:dyDescent="0.25">
      <c r="A7174" s="7">
        <v>2015</v>
      </c>
      <c r="B7174" s="7" t="s">
        <v>904</v>
      </c>
      <c r="C7174" s="7" t="s">
        <v>6</v>
      </c>
      <c r="D7174" s="24">
        <v>431930.08</v>
      </c>
      <c r="E7174">
        <f>INDEX('B. Store opening dates'!$B$5:$B$2448,MATCH('A. Sales by store'!B7174,'B. Store opening dates'!$A$5:$A$2448,0))</f>
        <v>2006</v>
      </c>
      <c r="F7174" t="str">
        <f t="shared" si="224"/>
        <v>Old</v>
      </c>
      <c r="G7174" t="str">
        <f t="shared" si="225"/>
        <v>Existing</v>
      </c>
    </row>
    <row r="7175" spans="1:7" ht="19" x14ac:dyDescent="0.25">
      <c r="A7175" s="7">
        <v>2014</v>
      </c>
      <c r="B7175" s="7" t="s">
        <v>904</v>
      </c>
      <c r="C7175" s="7" t="s">
        <v>6</v>
      </c>
      <c r="D7175" s="24">
        <v>320144.36</v>
      </c>
      <c r="E7175">
        <f>INDEX('B. Store opening dates'!$B$5:$B$2448,MATCH('A. Sales by store'!B7175,'B. Store opening dates'!$A$5:$A$2448,0))</f>
        <v>2006</v>
      </c>
      <c r="F7175" t="str">
        <f t="shared" si="224"/>
        <v>Old</v>
      </c>
      <c r="G7175" t="str">
        <f t="shared" si="225"/>
        <v>Existing</v>
      </c>
    </row>
    <row r="7176" spans="1:7" ht="19" x14ac:dyDescent="0.25">
      <c r="A7176" s="7">
        <v>2015</v>
      </c>
      <c r="B7176" s="7" t="s">
        <v>904</v>
      </c>
      <c r="C7176" s="7" t="s">
        <v>7</v>
      </c>
      <c r="D7176" s="24">
        <v>116683.51</v>
      </c>
      <c r="E7176">
        <f>INDEX('B. Store opening dates'!$B$5:$B$2448,MATCH('A. Sales by store'!B7176,'B. Store opening dates'!$A$5:$A$2448,0))</f>
        <v>2006</v>
      </c>
      <c r="F7176" t="str">
        <f t="shared" si="224"/>
        <v>Old</v>
      </c>
      <c r="G7176" t="str">
        <f t="shared" si="225"/>
        <v>Existing</v>
      </c>
    </row>
    <row r="7177" spans="1:7" ht="19" x14ac:dyDescent="0.25">
      <c r="A7177" s="7">
        <v>2014</v>
      </c>
      <c r="B7177" s="7" t="s">
        <v>904</v>
      </c>
      <c r="C7177" s="7" t="s">
        <v>7</v>
      </c>
      <c r="D7177" s="24">
        <v>123969.07</v>
      </c>
      <c r="E7177">
        <f>INDEX('B. Store opening dates'!$B$5:$B$2448,MATCH('A. Sales by store'!B7177,'B. Store opening dates'!$A$5:$A$2448,0))</f>
        <v>2006</v>
      </c>
      <c r="F7177" t="str">
        <f t="shared" si="224"/>
        <v>Old</v>
      </c>
      <c r="G7177" t="str">
        <f t="shared" si="225"/>
        <v>Existing</v>
      </c>
    </row>
    <row r="7178" spans="1:7" ht="19" x14ac:dyDescent="0.25">
      <c r="A7178" s="7">
        <v>2015</v>
      </c>
      <c r="B7178" s="7" t="s">
        <v>904</v>
      </c>
      <c r="C7178" s="7" t="s">
        <v>8</v>
      </c>
      <c r="D7178" s="24">
        <v>481660.55</v>
      </c>
      <c r="E7178">
        <f>INDEX('B. Store opening dates'!$B$5:$B$2448,MATCH('A. Sales by store'!B7178,'B. Store opening dates'!$A$5:$A$2448,0))</f>
        <v>2006</v>
      </c>
      <c r="F7178" t="str">
        <f t="shared" si="224"/>
        <v>Old</v>
      </c>
      <c r="G7178" t="str">
        <f t="shared" si="225"/>
        <v>Existing</v>
      </c>
    </row>
    <row r="7179" spans="1:7" ht="19" x14ac:dyDescent="0.25">
      <c r="A7179" s="7">
        <v>2014</v>
      </c>
      <c r="B7179" s="7" t="s">
        <v>904</v>
      </c>
      <c r="C7179" s="7" t="s">
        <v>8</v>
      </c>
      <c r="D7179" s="24">
        <v>503533</v>
      </c>
      <c r="E7179">
        <f>INDEX('B. Store opening dates'!$B$5:$B$2448,MATCH('A. Sales by store'!B7179,'B. Store opening dates'!$A$5:$A$2448,0))</f>
        <v>2006</v>
      </c>
      <c r="F7179" t="str">
        <f t="shared" si="224"/>
        <v>Old</v>
      </c>
      <c r="G7179" t="str">
        <f t="shared" si="225"/>
        <v>Existing</v>
      </c>
    </row>
    <row r="7180" spans="1:7" ht="19" x14ac:dyDescent="0.25">
      <c r="A7180" s="7">
        <v>2015</v>
      </c>
      <c r="B7180" s="7" t="s">
        <v>905</v>
      </c>
      <c r="C7180" s="7" t="s">
        <v>5</v>
      </c>
      <c r="D7180" s="24">
        <v>797972.54</v>
      </c>
      <c r="E7180">
        <f>INDEX('B. Store opening dates'!$B$5:$B$2448,MATCH('A. Sales by store'!B7180,'B. Store opening dates'!$A$5:$A$2448,0))</f>
        <v>2006</v>
      </c>
      <c r="F7180" t="str">
        <f t="shared" si="224"/>
        <v>Old</v>
      </c>
      <c r="G7180" t="str">
        <f t="shared" si="225"/>
        <v>Existing</v>
      </c>
    </row>
    <row r="7181" spans="1:7" ht="19" x14ac:dyDescent="0.25">
      <c r="A7181" s="7">
        <v>2014</v>
      </c>
      <c r="B7181" s="7" t="s">
        <v>905</v>
      </c>
      <c r="C7181" s="7" t="s">
        <v>5</v>
      </c>
      <c r="D7181" s="24">
        <v>883684.16</v>
      </c>
      <c r="E7181">
        <f>INDEX('B. Store opening dates'!$B$5:$B$2448,MATCH('A. Sales by store'!B7181,'B. Store opening dates'!$A$5:$A$2448,0))</f>
        <v>2006</v>
      </c>
      <c r="F7181" t="str">
        <f t="shared" si="224"/>
        <v>Old</v>
      </c>
      <c r="G7181" t="str">
        <f t="shared" si="225"/>
        <v>Existing</v>
      </c>
    </row>
    <row r="7182" spans="1:7" ht="19" x14ac:dyDescent="0.25">
      <c r="A7182" s="7">
        <v>2015</v>
      </c>
      <c r="B7182" s="7" t="s">
        <v>905</v>
      </c>
      <c r="C7182" s="7" t="s">
        <v>6</v>
      </c>
      <c r="D7182" s="24">
        <v>575687.64</v>
      </c>
      <c r="E7182">
        <f>INDEX('B. Store opening dates'!$B$5:$B$2448,MATCH('A. Sales by store'!B7182,'B. Store opening dates'!$A$5:$A$2448,0))</f>
        <v>2006</v>
      </c>
      <c r="F7182" t="str">
        <f t="shared" si="224"/>
        <v>Old</v>
      </c>
      <c r="G7182" t="str">
        <f t="shared" si="225"/>
        <v>Existing</v>
      </c>
    </row>
    <row r="7183" spans="1:7" ht="19" x14ac:dyDescent="0.25">
      <c r="A7183" s="7">
        <v>2014</v>
      </c>
      <c r="B7183" s="7" t="s">
        <v>905</v>
      </c>
      <c r="C7183" s="7" t="s">
        <v>6</v>
      </c>
      <c r="D7183" s="24">
        <v>402877.28</v>
      </c>
      <c r="E7183">
        <f>INDEX('B. Store opening dates'!$B$5:$B$2448,MATCH('A. Sales by store'!B7183,'B. Store opening dates'!$A$5:$A$2448,0))</f>
        <v>2006</v>
      </c>
      <c r="F7183" t="str">
        <f t="shared" si="224"/>
        <v>Old</v>
      </c>
      <c r="G7183" t="str">
        <f t="shared" si="225"/>
        <v>Existing</v>
      </c>
    </row>
    <row r="7184" spans="1:7" ht="19" x14ac:dyDescent="0.25">
      <c r="A7184" s="7">
        <v>2015</v>
      </c>
      <c r="B7184" s="7" t="s">
        <v>905</v>
      </c>
      <c r="C7184" s="7" t="s">
        <v>7</v>
      </c>
      <c r="D7184" s="24">
        <v>185843.89</v>
      </c>
      <c r="E7184">
        <f>INDEX('B. Store opening dates'!$B$5:$B$2448,MATCH('A. Sales by store'!B7184,'B. Store opening dates'!$A$5:$A$2448,0))</f>
        <v>2006</v>
      </c>
      <c r="F7184" t="str">
        <f t="shared" si="224"/>
        <v>Old</v>
      </c>
      <c r="G7184" t="str">
        <f t="shared" si="225"/>
        <v>Existing</v>
      </c>
    </row>
    <row r="7185" spans="1:7" ht="19" x14ac:dyDescent="0.25">
      <c r="A7185" s="7">
        <v>2014</v>
      </c>
      <c r="B7185" s="7" t="s">
        <v>905</v>
      </c>
      <c r="C7185" s="7" t="s">
        <v>7</v>
      </c>
      <c r="D7185" s="24">
        <v>194523.83</v>
      </c>
      <c r="E7185">
        <f>INDEX('B. Store opening dates'!$B$5:$B$2448,MATCH('A. Sales by store'!B7185,'B. Store opening dates'!$A$5:$A$2448,0))</f>
        <v>2006</v>
      </c>
      <c r="F7185" t="str">
        <f t="shared" si="224"/>
        <v>Old</v>
      </c>
      <c r="G7185" t="str">
        <f t="shared" si="225"/>
        <v>Existing</v>
      </c>
    </row>
    <row r="7186" spans="1:7" ht="19" x14ac:dyDescent="0.25">
      <c r="A7186" s="7">
        <v>2015</v>
      </c>
      <c r="B7186" s="7" t="s">
        <v>905</v>
      </c>
      <c r="C7186" s="7" t="s">
        <v>8</v>
      </c>
      <c r="D7186" s="24">
        <v>726258.36</v>
      </c>
      <c r="E7186">
        <f>INDEX('B. Store opening dates'!$B$5:$B$2448,MATCH('A. Sales by store'!B7186,'B. Store opening dates'!$A$5:$A$2448,0))</f>
        <v>2006</v>
      </c>
      <c r="F7186" t="str">
        <f t="shared" si="224"/>
        <v>Old</v>
      </c>
      <c r="G7186" t="str">
        <f t="shared" si="225"/>
        <v>Existing</v>
      </c>
    </row>
    <row r="7187" spans="1:7" ht="19" x14ac:dyDescent="0.25">
      <c r="A7187" s="7">
        <v>2014</v>
      </c>
      <c r="B7187" s="7" t="s">
        <v>905</v>
      </c>
      <c r="C7187" s="7" t="s">
        <v>8</v>
      </c>
      <c r="D7187" s="24">
        <v>747800.43</v>
      </c>
      <c r="E7187">
        <f>INDEX('B. Store opening dates'!$B$5:$B$2448,MATCH('A. Sales by store'!B7187,'B. Store opening dates'!$A$5:$A$2448,0))</f>
        <v>2006</v>
      </c>
      <c r="F7187" t="str">
        <f t="shared" si="224"/>
        <v>Old</v>
      </c>
      <c r="G7187" t="str">
        <f t="shared" si="225"/>
        <v>Existing</v>
      </c>
    </row>
    <row r="7188" spans="1:7" ht="19" x14ac:dyDescent="0.25">
      <c r="A7188" s="7">
        <v>2015</v>
      </c>
      <c r="B7188" s="7" t="s">
        <v>906</v>
      </c>
      <c r="C7188" s="7" t="s">
        <v>5</v>
      </c>
      <c r="D7188" s="24">
        <v>629305.79</v>
      </c>
      <c r="E7188">
        <f>INDEX('B. Store opening dates'!$B$5:$B$2448,MATCH('A. Sales by store'!B7188,'B. Store opening dates'!$A$5:$A$2448,0))</f>
        <v>2006</v>
      </c>
      <c r="F7188" t="str">
        <f t="shared" si="224"/>
        <v>Old</v>
      </c>
      <c r="G7188" t="str">
        <f t="shared" si="225"/>
        <v>Existing</v>
      </c>
    </row>
    <row r="7189" spans="1:7" ht="19" x14ac:dyDescent="0.25">
      <c r="A7189" s="7">
        <v>2014</v>
      </c>
      <c r="B7189" s="7" t="s">
        <v>906</v>
      </c>
      <c r="C7189" s="7" t="s">
        <v>5</v>
      </c>
      <c r="D7189" s="24">
        <v>684574.87</v>
      </c>
      <c r="E7189">
        <f>INDEX('B. Store opening dates'!$B$5:$B$2448,MATCH('A. Sales by store'!B7189,'B. Store opening dates'!$A$5:$A$2448,0))</f>
        <v>2006</v>
      </c>
      <c r="F7189" t="str">
        <f t="shared" si="224"/>
        <v>Old</v>
      </c>
      <c r="G7189" t="str">
        <f t="shared" si="225"/>
        <v>Existing</v>
      </c>
    </row>
    <row r="7190" spans="1:7" ht="19" x14ac:dyDescent="0.25">
      <c r="A7190" s="7">
        <v>2015</v>
      </c>
      <c r="B7190" s="7" t="s">
        <v>906</v>
      </c>
      <c r="C7190" s="7" t="s">
        <v>6</v>
      </c>
      <c r="D7190" s="24">
        <v>541245.98</v>
      </c>
      <c r="E7190">
        <f>INDEX('B. Store opening dates'!$B$5:$B$2448,MATCH('A. Sales by store'!B7190,'B. Store opening dates'!$A$5:$A$2448,0))</f>
        <v>2006</v>
      </c>
      <c r="F7190" t="str">
        <f t="shared" si="224"/>
        <v>Old</v>
      </c>
      <c r="G7190" t="str">
        <f t="shared" si="225"/>
        <v>Existing</v>
      </c>
    </row>
    <row r="7191" spans="1:7" ht="19" x14ac:dyDescent="0.25">
      <c r="A7191" s="7">
        <v>2014</v>
      </c>
      <c r="B7191" s="7" t="s">
        <v>906</v>
      </c>
      <c r="C7191" s="7" t="s">
        <v>6</v>
      </c>
      <c r="D7191" s="24">
        <v>388740.92</v>
      </c>
      <c r="E7191">
        <f>INDEX('B. Store opening dates'!$B$5:$B$2448,MATCH('A. Sales by store'!B7191,'B. Store opening dates'!$A$5:$A$2448,0))</f>
        <v>2006</v>
      </c>
      <c r="F7191" t="str">
        <f t="shared" si="224"/>
        <v>Old</v>
      </c>
      <c r="G7191" t="str">
        <f t="shared" si="225"/>
        <v>Existing</v>
      </c>
    </row>
    <row r="7192" spans="1:7" ht="19" x14ac:dyDescent="0.25">
      <c r="A7192" s="7">
        <v>2015</v>
      </c>
      <c r="B7192" s="7" t="s">
        <v>906</v>
      </c>
      <c r="C7192" s="7" t="s">
        <v>7</v>
      </c>
      <c r="D7192" s="24">
        <v>106089.41</v>
      </c>
      <c r="E7192">
        <f>INDEX('B. Store opening dates'!$B$5:$B$2448,MATCH('A. Sales by store'!B7192,'B. Store opening dates'!$A$5:$A$2448,0))</f>
        <v>2006</v>
      </c>
      <c r="F7192" t="str">
        <f t="shared" si="224"/>
        <v>Old</v>
      </c>
      <c r="G7192" t="str">
        <f t="shared" si="225"/>
        <v>Existing</v>
      </c>
    </row>
    <row r="7193" spans="1:7" ht="19" x14ac:dyDescent="0.25">
      <c r="A7193" s="7">
        <v>2014</v>
      </c>
      <c r="B7193" s="7" t="s">
        <v>906</v>
      </c>
      <c r="C7193" s="7" t="s">
        <v>7</v>
      </c>
      <c r="D7193" s="24">
        <v>112973.38</v>
      </c>
      <c r="E7193">
        <f>INDEX('B. Store opening dates'!$B$5:$B$2448,MATCH('A. Sales by store'!B7193,'B. Store opening dates'!$A$5:$A$2448,0))</f>
        <v>2006</v>
      </c>
      <c r="F7193" t="str">
        <f t="shared" si="224"/>
        <v>Old</v>
      </c>
      <c r="G7193" t="str">
        <f t="shared" si="225"/>
        <v>Existing</v>
      </c>
    </row>
    <row r="7194" spans="1:7" ht="19" x14ac:dyDescent="0.25">
      <c r="A7194" s="7">
        <v>2015</v>
      </c>
      <c r="B7194" s="7" t="s">
        <v>906</v>
      </c>
      <c r="C7194" s="7" t="s">
        <v>8</v>
      </c>
      <c r="D7194" s="24">
        <v>472729.54</v>
      </c>
      <c r="E7194">
        <f>INDEX('B. Store opening dates'!$B$5:$B$2448,MATCH('A. Sales by store'!B7194,'B. Store opening dates'!$A$5:$A$2448,0))</f>
        <v>2006</v>
      </c>
      <c r="F7194" t="str">
        <f t="shared" si="224"/>
        <v>Old</v>
      </c>
      <c r="G7194" t="str">
        <f t="shared" si="225"/>
        <v>Existing</v>
      </c>
    </row>
    <row r="7195" spans="1:7" ht="19" x14ac:dyDescent="0.25">
      <c r="A7195" s="7">
        <v>2014</v>
      </c>
      <c r="B7195" s="7" t="s">
        <v>906</v>
      </c>
      <c r="C7195" s="7" t="s">
        <v>8</v>
      </c>
      <c r="D7195" s="24">
        <v>490228.11</v>
      </c>
      <c r="E7195">
        <f>INDEX('B. Store opening dates'!$B$5:$B$2448,MATCH('A. Sales by store'!B7195,'B. Store opening dates'!$A$5:$A$2448,0))</f>
        <v>2006</v>
      </c>
      <c r="F7195" t="str">
        <f t="shared" si="224"/>
        <v>Old</v>
      </c>
      <c r="G7195" t="str">
        <f t="shared" si="225"/>
        <v>Existing</v>
      </c>
    </row>
    <row r="7196" spans="1:7" ht="19" x14ac:dyDescent="0.25">
      <c r="A7196" s="7">
        <v>2015</v>
      </c>
      <c r="B7196" s="7" t="s">
        <v>907</v>
      </c>
      <c r="C7196" s="7" t="s">
        <v>5</v>
      </c>
      <c r="D7196" s="24">
        <v>863157.44</v>
      </c>
      <c r="E7196">
        <f>INDEX('B. Store opening dates'!$B$5:$B$2448,MATCH('A. Sales by store'!B7196,'B. Store opening dates'!$A$5:$A$2448,0))</f>
        <v>2006</v>
      </c>
      <c r="F7196" t="str">
        <f t="shared" si="224"/>
        <v>Old</v>
      </c>
      <c r="G7196" t="str">
        <f t="shared" si="225"/>
        <v>Existing</v>
      </c>
    </row>
    <row r="7197" spans="1:7" ht="19" x14ac:dyDescent="0.25">
      <c r="A7197" s="7">
        <v>2014</v>
      </c>
      <c r="B7197" s="7" t="s">
        <v>907</v>
      </c>
      <c r="C7197" s="7" t="s">
        <v>5</v>
      </c>
      <c r="D7197" s="24">
        <v>956557.56</v>
      </c>
      <c r="E7197">
        <f>INDEX('B. Store opening dates'!$B$5:$B$2448,MATCH('A. Sales by store'!B7197,'B. Store opening dates'!$A$5:$A$2448,0))</f>
        <v>2006</v>
      </c>
      <c r="F7197" t="str">
        <f t="shared" si="224"/>
        <v>Old</v>
      </c>
      <c r="G7197" t="str">
        <f t="shared" si="225"/>
        <v>Existing</v>
      </c>
    </row>
    <row r="7198" spans="1:7" ht="19" x14ac:dyDescent="0.25">
      <c r="A7198" s="7">
        <v>2015</v>
      </c>
      <c r="B7198" s="7" t="s">
        <v>907</v>
      </c>
      <c r="C7198" s="7" t="s">
        <v>6</v>
      </c>
      <c r="D7198" s="24">
        <v>433930.23999999999</v>
      </c>
      <c r="E7198">
        <f>INDEX('B. Store opening dates'!$B$5:$B$2448,MATCH('A. Sales by store'!B7198,'B. Store opening dates'!$A$5:$A$2448,0))</f>
        <v>2006</v>
      </c>
      <c r="F7198" t="str">
        <f t="shared" si="224"/>
        <v>Old</v>
      </c>
      <c r="G7198" t="str">
        <f t="shared" si="225"/>
        <v>Existing</v>
      </c>
    </row>
    <row r="7199" spans="1:7" ht="19" x14ac:dyDescent="0.25">
      <c r="A7199" s="7">
        <v>2014</v>
      </c>
      <c r="B7199" s="7" t="s">
        <v>907</v>
      </c>
      <c r="C7199" s="7" t="s">
        <v>6</v>
      </c>
      <c r="D7199" s="24">
        <v>311967.38</v>
      </c>
      <c r="E7199">
        <f>INDEX('B. Store opening dates'!$B$5:$B$2448,MATCH('A. Sales by store'!B7199,'B. Store opening dates'!$A$5:$A$2448,0))</f>
        <v>2006</v>
      </c>
      <c r="F7199" t="str">
        <f t="shared" si="224"/>
        <v>Old</v>
      </c>
      <c r="G7199" t="str">
        <f t="shared" si="225"/>
        <v>Existing</v>
      </c>
    </row>
    <row r="7200" spans="1:7" ht="19" x14ac:dyDescent="0.25">
      <c r="A7200" s="7">
        <v>2015</v>
      </c>
      <c r="B7200" s="7" t="s">
        <v>907</v>
      </c>
      <c r="C7200" s="7" t="s">
        <v>7</v>
      </c>
      <c r="D7200" s="24">
        <v>197910.79</v>
      </c>
      <c r="E7200">
        <f>INDEX('B. Store opening dates'!$B$5:$B$2448,MATCH('A. Sales by store'!B7200,'B. Store opening dates'!$A$5:$A$2448,0))</f>
        <v>2006</v>
      </c>
      <c r="F7200" t="str">
        <f t="shared" si="224"/>
        <v>Old</v>
      </c>
      <c r="G7200" t="str">
        <f t="shared" si="225"/>
        <v>Existing</v>
      </c>
    </row>
    <row r="7201" spans="1:7" ht="19" x14ac:dyDescent="0.25">
      <c r="A7201" s="7">
        <v>2014</v>
      </c>
      <c r="B7201" s="7" t="s">
        <v>907</v>
      </c>
      <c r="C7201" s="7" t="s">
        <v>7</v>
      </c>
      <c r="D7201" s="24">
        <v>208464.13</v>
      </c>
      <c r="E7201">
        <f>INDEX('B. Store opening dates'!$B$5:$B$2448,MATCH('A. Sales by store'!B7201,'B. Store opening dates'!$A$5:$A$2448,0))</f>
        <v>2006</v>
      </c>
      <c r="F7201" t="str">
        <f t="shared" si="224"/>
        <v>Old</v>
      </c>
      <c r="G7201" t="str">
        <f t="shared" si="225"/>
        <v>Existing</v>
      </c>
    </row>
    <row r="7202" spans="1:7" ht="19" x14ac:dyDescent="0.25">
      <c r="A7202" s="7">
        <v>2015</v>
      </c>
      <c r="B7202" s="7" t="s">
        <v>907</v>
      </c>
      <c r="C7202" s="7" t="s">
        <v>8</v>
      </c>
      <c r="D7202" s="24">
        <v>638708.39</v>
      </c>
      <c r="E7202">
        <f>INDEX('B. Store opening dates'!$B$5:$B$2448,MATCH('A. Sales by store'!B7202,'B. Store opening dates'!$A$5:$A$2448,0))</f>
        <v>2006</v>
      </c>
      <c r="F7202" t="str">
        <f t="shared" si="224"/>
        <v>Old</v>
      </c>
      <c r="G7202" t="str">
        <f t="shared" si="225"/>
        <v>Existing</v>
      </c>
    </row>
    <row r="7203" spans="1:7" ht="19" x14ac:dyDescent="0.25">
      <c r="A7203" s="7">
        <v>2014</v>
      </c>
      <c r="B7203" s="7" t="s">
        <v>907</v>
      </c>
      <c r="C7203" s="7" t="s">
        <v>8</v>
      </c>
      <c r="D7203" s="24">
        <v>664711.26</v>
      </c>
      <c r="E7203">
        <f>INDEX('B. Store opening dates'!$B$5:$B$2448,MATCH('A. Sales by store'!B7203,'B. Store opening dates'!$A$5:$A$2448,0))</f>
        <v>2006</v>
      </c>
      <c r="F7203" t="str">
        <f t="shared" si="224"/>
        <v>Old</v>
      </c>
      <c r="G7203" t="str">
        <f t="shared" si="225"/>
        <v>Existing</v>
      </c>
    </row>
    <row r="7204" spans="1:7" ht="19" x14ac:dyDescent="0.25">
      <c r="A7204" s="7">
        <v>2015</v>
      </c>
      <c r="B7204" s="7" t="s">
        <v>908</v>
      </c>
      <c r="C7204" s="7" t="s">
        <v>5</v>
      </c>
      <c r="D7204" s="24">
        <v>823734.3</v>
      </c>
      <c r="E7204">
        <f>INDEX('B. Store opening dates'!$B$5:$B$2448,MATCH('A. Sales by store'!B7204,'B. Store opening dates'!$A$5:$A$2448,0))</f>
        <v>2006</v>
      </c>
      <c r="F7204" t="str">
        <f t="shared" si="224"/>
        <v>Old</v>
      </c>
      <c r="G7204" t="str">
        <f t="shared" si="225"/>
        <v>Existing</v>
      </c>
    </row>
    <row r="7205" spans="1:7" ht="19" x14ac:dyDescent="0.25">
      <c r="A7205" s="7">
        <v>2014</v>
      </c>
      <c r="B7205" s="7" t="s">
        <v>908</v>
      </c>
      <c r="C7205" s="7" t="s">
        <v>5</v>
      </c>
      <c r="D7205" s="24">
        <v>910096.52</v>
      </c>
      <c r="E7205">
        <f>INDEX('B. Store opening dates'!$B$5:$B$2448,MATCH('A. Sales by store'!B7205,'B. Store opening dates'!$A$5:$A$2448,0))</f>
        <v>2006</v>
      </c>
      <c r="F7205" t="str">
        <f t="shared" si="224"/>
        <v>Old</v>
      </c>
      <c r="G7205" t="str">
        <f t="shared" si="225"/>
        <v>Existing</v>
      </c>
    </row>
    <row r="7206" spans="1:7" ht="19" x14ac:dyDescent="0.25">
      <c r="A7206" s="7">
        <v>2015</v>
      </c>
      <c r="B7206" s="7" t="s">
        <v>908</v>
      </c>
      <c r="C7206" s="7" t="s">
        <v>6</v>
      </c>
      <c r="D7206" s="24">
        <v>374410.28</v>
      </c>
      <c r="E7206">
        <f>INDEX('B. Store opening dates'!$B$5:$B$2448,MATCH('A. Sales by store'!B7206,'B. Store opening dates'!$A$5:$A$2448,0))</f>
        <v>2006</v>
      </c>
      <c r="F7206" t="str">
        <f t="shared" si="224"/>
        <v>Old</v>
      </c>
      <c r="G7206" t="str">
        <f t="shared" si="225"/>
        <v>Existing</v>
      </c>
    </row>
    <row r="7207" spans="1:7" ht="19" x14ac:dyDescent="0.25">
      <c r="A7207" s="7">
        <v>2014</v>
      </c>
      <c r="B7207" s="7" t="s">
        <v>908</v>
      </c>
      <c r="C7207" s="7" t="s">
        <v>6</v>
      </c>
      <c r="D7207" s="24">
        <v>274196.2</v>
      </c>
      <c r="E7207">
        <f>INDEX('B. Store opening dates'!$B$5:$B$2448,MATCH('A. Sales by store'!B7207,'B. Store opening dates'!$A$5:$A$2448,0))</f>
        <v>2006</v>
      </c>
      <c r="F7207" t="str">
        <f t="shared" si="224"/>
        <v>Old</v>
      </c>
      <c r="G7207" t="str">
        <f t="shared" si="225"/>
        <v>Existing</v>
      </c>
    </row>
    <row r="7208" spans="1:7" ht="19" x14ac:dyDescent="0.25">
      <c r="A7208" s="7">
        <v>2015</v>
      </c>
      <c r="B7208" s="7" t="s">
        <v>908</v>
      </c>
      <c r="C7208" s="7" t="s">
        <v>7</v>
      </c>
      <c r="D7208" s="24">
        <v>98240.94</v>
      </c>
      <c r="E7208">
        <f>INDEX('B. Store opening dates'!$B$5:$B$2448,MATCH('A. Sales by store'!B7208,'B. Store opening dates'!$A$5:$A$2448,0))</f>
        <v>2006</v>
      </c>
      <c r="F7208" t="str">
        <f t="shared" si="224"/>
        <v>Old</v>
      </c>
      <c r="G7208" t="str">
        <f t="shared" si="225"/>
        <v>Existing</v>
      </c>
    </row>
    <row r="7209" spans="1:7" ht="19" x14ac:dyDescent="0.25">
      <c r="A7209" s="7">
        <v>2014</v>
      </c>
      <c r="B7209" s="7" t="s">
        <v>908</v>
      </c>
      <c r="C7209" s="7" t="s">
        <v>7</v>
      </c>
      <c r="D7209" s="24">
        <v>103060.84</v>
      </c>
      <c r="E7209">
        <f>INDEX('B. Store opening dates'!$B$5:$B$2448,MATCH('A. Sales by store'!B7209,'B. Store opening dates'!$A$5:$A$2448,0))</f>
        <v>2006</v>
      </c>
      <c r="F7209" t="str">
        <f t="shared" si="224"/>
        <v>Old</v>
      </c>
      <c r="G7209" t="str">
        <f t="shared" si="225"/>
        <v>Existing</v>
      </c>
    </row>
    <row r="7210" spans="1:7" ht="19" x14ac:dyDescent="0.25">
      <c r="A7210" s="7">
        <v>2015</v>
      </c>
      <c r="B7210" s="7" t="s">
        <v>908</v>
      </c>
      <c r="C7210" s="7" t="s">
        <v>8</v>
      </c>
      <c r="D7210" s="24">
        <v>660191.15</v>
      </c>
      <c r="E7210">
        <f>INDEX('B. Store opening dates'!$B$5:$B$2448,MATCH('A. Sales by store'!B7210,'B. Store opening dates'!$A$5:$A$2448,0))</f>
        <v>2006</v>
      </c>
      <c r="F7210" t="str">
        <f t="shared" si="224"/>
        <v>Old</v>
      </c>
      <c r="G7210" t="str">
        <f t="shared" si="225"/>
        <v>Existing</v>
      </c>
    </row>
    <row r="7211" spans="1:7" ht="19" x14ac:dyDescent="0.25">
      <c r="A7211" s="7">
        <v>2014</v>
      </c>
      <c r="B7211" s="7" t="s">
        <v>908</v>
      </c>
      <c r="C7211" s="7" t="s">
        <v>8</v>
      </c>
      <c r="D7211" s="24">
        <v>684267.47</v>
      </c>
      <c r="E7211">
        <f>INDEX('B. Store opening dates'!$B$5:$B$2448,MATCH('A. Sales by store'!B7211,'B. Store opening dates'!$A$5:$A$2448,0))</f>
        <v>2006</v>
      </c>
      <c r="F7211" t="str">
        <f t="shared" si="224"/>
        <v>Old</v>
      </c>
      <c r="G7211" t="str">
        <f t="shared" si="225"/>
        <v>Existing</v>
      </c>
    </row>
    <row r="7212" spans="1:7" ht="19" x14ac:dyDescent="0.25">
      <c r="A7212" s="7">
        <v>2015</v>
      </c>
      <c r="B7212" s="7" t="s">
        <v>909</v>
      </c>
      <c r="C7212" s="7" t="s">
        <v>5</v>
      </c>
      <c r="D7212" s="24">
        <v>789778.85</v>
      </c>
      <c r="E7212">
        <f>INDEX('B. Store opening dates'!$B$5:$B$2448,MATCH('A. Sales by store'!B7212,'B. Store opening dates'!$A$5:$A$2448,0))</f>
        <v>2006</v>
      </c>
      <c r="F7212" t="str">
        <f t="shared" si="224"/>
        <v>Old</v>
      </c>
      <c r="G7212" t="str">
        <f t="shared" si="225"/>
        <v>Existing</v>
      </c>
    </row>
    <row r="7213" spans="1:7" ht="19" x14ac:dyDescent="0.25">
      <c r="A7213" s="7">
        <v>2014</v>
      </c>
      <c r="B7213" s="7" t="s">
        <v>909</v>
      </c>
      <c r="C7213" s="7" t="s">
        <v>5</v>
      </c>
      <c r="D7213" s="24">
        <v>863332.04</v>
      </c>
      <c r="E7213">
        <f>INDEX('B. Store opening dates'!$B$5:$B$2448,MATCH('A. Sales by store'!B7213,'B. Store opening dates'!$A$5:$A$2448,0))</f>
        <v>2006</v>
      </c>
      <c r="F7213" t="str">
        <f t="shared" si="224"/>
        <v>Old</v>
      </c>
      <c r="G7213" t="str">
        <f t="shared" si="225"/>
        <v>Existing</v>
      </c>
    </row>
    <row r="7214" spans="1:7" ht="19" x14ac:dyDescent="0.25">
      <c r="A7214" s="7">
        <v>2015</v>
      </c>
      <c r="B7214" s="7" t="s">
        <v>909</v>
      </c>
      <c r="C7214" s="7" t="s">
        <v>6</v>
      </c>
      <c r="D7214" s="24">
        <v>595540.68000000005</v>
      </c>
      <c r="E7214">
        <f>INDEX('B. Store opening dates'!$B$5:$B$2448,MATCH('A. Sales by store'!B7214,'B. Store opening dates'!$A$5:$A$2448,0))</f>
        <v>2006</v>
      </c>
      <c r="F7214" t="str">
        <f t="shared" si="224"/>
        <v>Old</v>
      </c>
      <c r="G7214" t="str">
        <f t="shared" si="225"/>
        <v>Existing</v>
      </c>
    </row>
    <row r="7215" spans="1:7" ht="19" x14ac:dyDescent="0.25">
      <c r="A7215" s="7">
        <v>2014</v>
      </c>
      <c r="B7215" s="7" t="s">
        <v>909</v>
      </c>
      <c r="C7215" s="7" t="s">
        <v>6</v>
      </c>
      <c r="D7215" s="24">
        <v>426883.5</v>
      </c>
      <c r="E7215">
        <f>INDEX('B. Store opening dates'!$B$5:$B$2448,MATCH('A. Sales by store'!B7215,'B. Store opening dates'!$A$5:$A$2448,0))</f>
        <v>2006</v>
      </c>
      <c r="F7215" t="str">
        <f t="shared" si="224"/>
        <v>Old</v>
      </c>
      <c r="G7215" t="str">
        <f t="shared" si="225"/>
        <v>Existing</v>
      </c>
    </row>
    <row r="7216" spans="1:7" ht="19" x14ac:dyDescent="0.25">
      <c r="A7216" s="7">
        <v>2015</v>
      </c>
      <c r="B7216" s="7" t="s">
        <v>909</v>
      </c>
      <c r="C7216" s="7" t="s">
        <v>7</v>
      </c>
      <c r="D7216" s="24">
        <v>229038.58</v>
      </c>
      <c r="E7216">
        <f>INDEX('B. Store opening dates'!$B$5:$B$2448,MATCH('A. Sales by store'!B7216,'B. Store opening dates'!$A$5:$A$2448,0))</f>
        <v>2006</v>
      </c>
      <c r="F7216" t="str">
        <f t="shared" si="224"/>
        <v>Old</v>
      </c>
      <c r="G7216" t="str">
        <f t="shared" si="225"/>
        <v>Existing</v>
      </c>
    </row>
    <row r="7217" spans="1:7" ht="19" x14ac:dyDescent="0.25">
      <c r="A7217" s="7">
        <v>2014</v>
      </c>
      <c r="B7217" s="7" t="s">
        <v>909</v>
      </c>
      <c r="C7217" s="7" t="s">
        <v>7</v>
      </c>
      <c r="D7217" s="24">
        <v>242184.71</v>
      </c>
      <c r="E7217">
        <f>INDEX('B. Store opening dates'!$B$5:$B$2448,MATCH('A. Sales by store'!B7217,'B. Store opening dates'!$A$5:$A$2448,0))</f>
        <v>2006</v>
      </c>
      <c r="F7217" t="str">
        <f t="shared" si="224"/>
        <v>Old</v>
      </c>
      <c r="G7217" t="str">
        <f t="shared" si="225"/>
        <v>Existing</v>
      </c>
    </row>
    <row r="7218" spans="1:7" ht="19" x14ac:dyDescent="0.25">
      <c r="A7218" s="7">
        <v>2015</v>
      </c>
      <c r="B7218" s="7" t="s">
        <v>909</v>
      </c>
      <c r="C7218" s="7" t="s">
        <v>8</v>
      </c>
      <c r="D7218" s="24">
        <v>645941.94999999995</v>
      </c>
      <c r="E7218">
        <f>INDEX('B. Store opening dates'!$B$5:$B$2448,MATCH('A. Sales by store'!B7218,'B. Store opening dates'!$A$5:$A$2448,0))</f>
        <v>2006</v>
      </c>
      <c r="F7218" t="str">
        <f t="shared" si="224"/>
        <v>Old</v>
      </c>
      <c r="G7218" t="str">
        <f t="shared" si="225"/>
        <v>Existing</v>
      </c>
    </row>
    <row r="7219" spans="1:7" ht="19" x14ac:dyDescent="0.25">
      <c r="A7219" s="7">
        <v>2014</v>
      </c>
      <c r="B7219" s="7" t="s">
        <v>909</v>
      </c>
      <c r="C7219" s="7" t="s">
        <v>8</v>
      </c>
      <c r="D7219" s="24">
        <v>667401</v>
      </c>
      <c r="E7219">
        <f>INDEX('B. Store opening dates'!$B$5:$B$2448,MATCH('A. Sales by store'!B7219,'B. Store opening dates'!$A$5:$A$2448,0))</f>
        <v>2006</v>
      </c>
      <c r="F7219" t="str">
        <f t="shared" si="224"/>
        <v>Old</v>
      </c>
      <c r="G7219" t="str">
        <f t="shared" si="225"/>
        <v>Existing</v>
      </c>
    </row>
    <row r="7220" spans="1:7" ht="19" x14ac:dyDescent="0.25">
      <c r="A7220" s="7">
        <v>2015</v>
      </c>
      <c r="B7220" s="7" t="s">
        <v>910</v>
      </c>
      <c r="C7220" s="7" t="s">
        <v>5</v>
      </c>
      <c r="D7220" s="24">
        <v>517356.31</v>
      </c>
      <c r="E7220">
        <f>INDEX('B. Store opening dates'!$B$5:$B$2448,MATCH('A. Sales by store'!B7220,'B. Store opening dates'!$A$5:$A$2448,0))</f>
        <v>2006</v>
      </c>
      <c r="F7220" t="str">
        <f t="shared" si="224"/>
        <v>Old</v>
      </c>
      <c r="G7220" t="str">
        <f t="shared" si="225"/>
        <v>Existing</v>
      </c>
    </row>
    <row r="7221" spans="1:7" ht="19" x14ac:dyDescent="0.25">
      <c r="A7221" s="7">
        <v>2014</v>
      </c>
      <c r="B7221" s="7" t="s">
        <v>910</v>
      </c>
      <c r="C7221" s="7" t="s">
        <v>5</v>
      </c>
      <c r="D7221" s="24">
        <v>566301.72</v>
      </c>
      <c r="E7221">
        <f>INDEX('B. Store opening dates'!$B$5:$B$2448,MATCH('A. Sales by store'!B7221,'B. Store opening dates'!$A$5:$A$2448,0))</f>
        <v>2006</v>
      </c>
      <c r="F7221" t="str">
        <f t="shared" si="224"/>
        <v>Old</v>
      </c>
      <c r="G7221" t="str">
        <f t="shared" si="225"/>
        <v>Existing</v>
      </c>
    </row>
    <row r="7222" spans="1:7" ht="19" x14ac:dyDescent="0.25">
      <c r="A7222" s="7">
        <v>2015</v>
      </c>
      <c r="B7222" s="7" t="s">
        <v>910</v>
      </c>
      <c r="C7222" s="7" t="s">
        <v>6</v>
      </c>
      <c r="D7222" s="24">
        <v>567902.93999999994</v>
      </c>
      <c r="E7222">
        <f>INDEX('B. Store opening dates'!$B$5:$B$2448,MATCH('A. Sales by store'!B7222,'B. Store opening dates'!$A$5:$A$2448,0))</f>
        <v>2006</v>
      </c>
      <c r="F7222" t="str">
        <f t="shared" si="224"/>
        <v>Old</v>
      </c>
      <c r="G7222" t="str">
        <f t="shared" si="225"/>
        <v>Existing</v>
      </c>
    </row>
    <row r="7223" spans="1:7" ht="19" x14ac:dyDescent="0.25">
      <c r="A7223" s="7">
        <v>2014</v>
      </c>
      <c r="B7223" s="7" t="s">
        <v>910</v>
      </c>
      <c r="C7223" s="7" t="s">
        <v>6</v>
      </c>
      <c r="D7223" s="24">
        <v>415856.35</v>
      </c>
      <c r="E7223">
        <f>INDEX('B. Store opening dates'!$B$5:$B$2448,MATCH('A. Sales by store'!B7223,'B. Store opening dates'!$A$5:$A$2448,0))</f>
        <v>2006</v>
      </c>
      <c r="F7223" t="str">
        <f t="shared" si="224"/>
        <v>Old</v>
      </c>
      <c r="G7223" t="str">
        <f t="shared" si="225"/>
        <v>Existing</v>
      </c>
    </row>
    <row r="7224" spans="1:7" ht="19" x14ac:dyDescent="0.25">
      <c r="A7224" s="7">
        <v>2015</v>
      </c>
      <c r="B7224" s="7" t="s">
        <v>910</v>
      </c>
      <c r="C7224" s="7" t="s">
        <v>7</v>
      </c>
      <c r="D7224" s="24">
        <v>59440.12</v>
      </c>
      <c r="E7224">
        <f>INDEX('B. Store opening dates'!$B$5:$B$2448,MATCH('A. Sales by store'!B7224,'B. Store opening dates'!$A$5:$A$2448,0))</f>
        <v>2006</v>
      </c>
      <c r="F7224" t="str">
        <f t="shared" si="224"/>
        <v>Old</v>
      </c>
      <c r="G7224" t="str">
        <f t="shared" si="225"/>
        <v>Existing</v>
      </c>
    </row>
    <row r="7225" spans="1:7" ht="19" x14ac:dyDescent="0.25">
      <c r="A7225" s="7">
        <v>2014</v>
      </c>
      <c r="B7225" s="7" t="s">
        <v>910</v>
      </c>
      <c r="C7225" s="7" t="s">
        <v>7</v>
      </c>
      <c r="D7225" s="24">
        <v>63077.19</v>
      </c>
      <c r="E7225">
        <f>INDEX('B. Store opening dates'!$B$5:$B$2448,MATCH('A. Sales by store'!B7225,'B. Store opening dates'!$A$5:$A$2448,0))</f>
        <v>2006</v>
      </c>
      <c r="F7225" t="str">
        <f t="shared" si="224"/>
        <v>Old</v>
      </c>
      <c r="G7225" t="str">
        <f t="shared" si="225"/>
        <v>Existing</v>
      </c>
    </row>
    <row r="7226" spans="1:7" ht="19" x14ac:dyDescent="0.25">
      <c r="A7226" s="7">
        <v>2015</v>
      </c>
      <c r="B7226" s="7" t="s">
        <v>910</v>
      </c>
      <c r="C7226" s="7" t="s">
        <v>8</v>
      </c>
      <c r="D7226" s="24">
        <v>646514.35</v>
      </c>
      <c r="E7226">
        <f>INDEX('B. Store opening dates'!$B$5:$B$2448,MATCH('A. Sales by store'!B7226,'B. Store opening dates'!$A$5:$A$2448,0))</f>
        <v>2006</v>
      </c>
      <c r="F7226" t="str">
        <f t="shared" si="224"/>
        <v>Old</v>
      </c>
      <c r="G7226" t="str">
        <f t="shared" si="225"/>
        <v>Existing</v>
      </c>
    </row>
    <row r="7227" spans="1:7" ht="19" x14ac:dyDescent="0.25">
      <c r="A7227" s="7">
        <v>2014</v>
      </c>
      <c r="B7227" s="7" t="s">
        <v>910</v>
      </c>
      <c r="C7227" s="7" t="s">
        <v>8</v>
      </c>
      <c r="D7227" s="24">
        <v>670351.19999999995</v>
      </c>
      <c r="E7227">
        <f>INDEX('B. Store opening dates'!$B$5:$B$2448,MATCH('A. Sales by store'!B7227,'B. Store opening dates'!$A$5:$A$2448,0))</f>
        <v>2006</v>
      </c>
      <c r="F7227" t="str">
        <f t="shared" si="224"/>
        <v>Old</v>
      </c>
      <c r="G7227" t="str">
        <f t="shared" si="225"/>
        <v>Existing</v>
      </c>
    </row>
    <row r="7228" spans="1:7" ht="19" x14ac:dyDescent="0.25">
      <c r="A7228" s="7">
        <v>2015</v>
      </c>
      <c r="B7228" s="7" t="s">
        <v>911</v>
      </c>
      <c r="C7228" s="7" t="s">
        <v>5</v>
      </c>
      <c r="D7228" s="24">
        <v>665406.16</v>
      </c>
      <c r="E7228">
        <f>INDEX('B. Store opening dates'!$B$5:$B$2448,MATCH('A. Sales by store'!B7228,'B. Store opening dates'!$A$5:$A$2448,0))</f>
        <v>2006</v>
      </c>
      <c r="F7228" t="str">
        <f t="shared" si="224"/>
        <v>Old</v>
      </c>
      <c r="G7228" t="str">
        <f t="shared" si="225"/>
        <v>Existing</v>
      </c>
    </row>
    <row r="7229" spans="1:7" ht="19" x14ac:dyDescent="0.25">
      <c r="A7229" s="7">
        <v>2014</v>
      </c>
      <c r="B7229" s="7" t="s">
        <v>911</v>
      </c>
      <c r="C7229" s="7" t="s">
        <v>5</v>
      </c>
      <c r="D7229" s="24">
        <v>725234.63</v>
      </c>
      <c r="E7229">
        <f>INDEX('B. Store opening dates'!$B$5:$B$2448,MATCH('A. Sales by store'!B7229,'B. Store opening dates'!$A$5:$A$2448,0))</f>
        <v>2006</v>
      </c>
      <c r="F7229" t="str">
        <f t="shared" si="224"/>
        <v>Old</v>
      </c>
      <c r="G7229" t="str">
        <f t="shared" si="225"/>
        <v>Existing</v>
      </c>
    </row>
    <row r="7230" spans="1:7" ht="19" x14ac:dyDescent="0.25">
      <c r="A7230" s="7">
        <v>2015</v>
      </c>
      <c r="B7230" s="7" t="s">
        <v>911</v>
      </c>
      <c r="C7230" s="7" t="s">
        <v>6</v>
      </c>
      <c r="D7230" s="24">
        <v>593822.94999999995</v>
      </c>
      <c r="E7230">
        <f>INDEX('B. Store opening dates'!$B$5:$B$2448,MATCH('A. Sales by store'!B7230,'B. Store opening dates'!$A$5:$A$2448,0))</f>
        <v>2006</v>
      </c>
      <c r="F7230" t="str">
        <f t="shared" si="224"/>
        <v>Old</v>
      </c>
      <c r="G7230" t="str">
        <f t="shared" si="225"/>
        <v>Existing</v>
      </c>
    </row>
    <row r="7231" spans="1:7" ht="19" x14ac:dyDescent="0.25">
      <c r="A7231" s="7">
        <v>2014</v>
      </c>
      <c r="B7231" s="7" t="s">
        <v>911</v>
      </c>
      <c r="C7231" s="7" t="s">
        <v>6</v>
      </c>
      <c r="D7231" s="24">
        <v>417221.48</v>
      </c>
      <c r="E7231">
        <f>INDEX('B. Store opening dates'!$B$5:$B$2448,MATCH('A. Sales by store'!B7231,'B. Store opening dates'!$A$5:$A$2448,0))</f>
        <v>2006</v>
      </c>
      <c r="F7231" t="str">
        <f t="shared" si="224"/>
        <v>Old</v>
      </c>
      <c r="G7231" t="str">
        <f t="shared" si="225"/>
        <v>Existing</v>
      </c>
    </row>
    <row r="7232" spans="1:7" ht="19" x14ac:dyDescent="0.25">
      <c r="A7232" s="7">
        <v>2015</v>
      </c>
      <c r="B7232" s="7" t="s">
        <v>911</v>
      </c>
      <c r="C7232" s="7" t="s">
        <v>7</v>
      </c>
      <c r="D7232" s="24">
        <v>142360.5</v>
      </c>
      <c r="E7232">
        <f>INDEX('B. Store opening dates'!$B$5:$B$2448,MATCH('A. Sales by store'!B7232,'B. Store opening dates'!$A$5:$A$2448,0))</f>
        <v>2006</v>
      </c>
      <c r="F7232" t="str">
        <f t="shared" si="224"/>
        <v>Old</v>
      </c>
      <c r="G7232" t="str">
        <f t="shared" si="225"/>
        <v>Existing</v>
      </c>
    </row>
    <row r="7233" spans="1:7" ht="19" x14ac:dyDescent="0.25">
      <c r="A7233" s="7">
        <v>2014</v>
      </c>
      <c r="B7233" s="7" t="s">
        <v>911</v>
      </c>
      <c r="C7233" s="7" t="s">
        <v>7</v>
      </c>
      <c r="D7233" s="24">
        <v>150923.42000000001</v>
      </c>
      <c r="E7233">
        <f>INDEX('B. Store opening dates'!$B$5:$B$2448,MATCH('A. Sales by store'!B7233,'B. Store opening dates'!$A$5:$A$2448,0))</f>
        <v>2006</v>
      </c>
      <c r="F7233" t="str">
        <f t="shared" si="224"/>
        <v>Old</v>
      </c>
      <c r="G7233" t="str">
        <f t="shared" si="225"/>
        <v>Existing</v>
      </c>
    </row>
    <row r="7234" spans="1:7" ht="19" x14ac:dyDescent="0.25">
      <c r="A7234" s="7">
        <v>2015</v>
      </c>
      <c r="B7234" s="7" t="s">
        <v>911</v>
      </c>
      <c r="C7234" s="7" t="s">
        <v>8</v>
      </c>
      <c r="D7234" s="24">
        <v>581950.85</v>
      </c>
      <c r="E7234">
        <f>INDEX('B. Store opening dates'!$B$5:$B$2448,MATCH('A. Sales by store'!B7234,'B. Store opening dates'!$A$5:$A$2448,0))</f>
        <v>2006</v>
      </c>
      <c r="F7234" t="str">
        <f t="shared" si="224"/>
        <v>Old</v>
      </c>
      <c r="G7234" t="str">
        <f t="shared" si="225"/>
        <v>Existing</v>
      </c>
    </row>
    <row r="7235" spans="1:7" ht="19" x14ac:dyDescent="0.25">
      <c r="A7235" s="7">
        <v>2014</v>
      </c>
      <c r="B7235" s="7" t="s">
        <v>911</v>
      </c>
      <c r="C7235" s="7" t="s">
        <v>8</v>
      </c>
      <c r="D7235" s="24">
        <v>608440.71</v>
      </c>
      <c r="E7235">
        <f>INDEX('B. Store opening dates'!$B$5:$B$2448,MATCH('A. Sales by store'!B7235,'B. Store opening dates'!$A$5:$A$2448,0))</f>
        <v>2006</v>
      </c>
      <c r="F7235" t="str">
        <f t="shared" si="224"/>
        <v>Old</v>
      </c>
      <c r="G7235" t="str">
        <f t="shared" si="225"/>
        <v>Existing</v>
      </c>
    </row>
    <row r="7236" spans="1:7" ht="19" x14ac:dyDescent="0.25">
      <c r="A7236" s="7">
        <v>2015</v>
      </c>
      <c r="B7236" s="7" t="s">
        <v>912</v>
      </c>
      <c r="C7236" s="7" t="s">
        <v>5</v>
      </c>
      <c r="D7236" s="24">
        <v>638846.4</v>
      </c>
      <c r="E7236">
        <f>INDEX('B. Store opening dates'!$B$5:$B$2448,MATCH('A. Sales by store'!B7236,'B. Store opening dates'!$A$5:$A$2448,0))</f>
        <v>2006</v>
      </c>
      <c r="F7236" t="str">
        <f t="shared" si="224"/>
        <v>Old</v>
      </c>
      <c r="G7236" t="str">
        <f t="shared" si="225"/>
        <v>Existing</v>
      </c>
    </row>
    <row r="7237" spans="1:7" ht="19" x14ac:dyDescent="0.25">
      <c r="A7237" s="7">
        <v>2014</v>
      </c>
      <c r="B7237" s="7" t="s">
        <v>912</v>
      </c>
      <c r="C7237" s="7" t="s">
        <v>5</v>
      </c>
      <c r="D7237" s="24">
        <v>697808.06</v>
      </c>
      <c r="E7237">
        <f>INDEX('B. Store opening dates'!$B$5:$B$2448,MATCH('A. Sales by store'!B7237,'B. Store opening dates'!$A$5:$A$2448,0))</f>
        <v>2006</v>
      </c>
      <c r="F7237" t="str">
        <f t="shared" ref="F7237:F7300" si="226">IF(A7237 = 2015, IF(E7237&lt; 2015, "Old","New"),IF(E7237 &lt; 2014, "Old","New"))</f>
        <v>Old</v>
      </c>
      <c r="G7237" t="str">
        <f t="shared" ref="G7237:G7300" si="227">IF(A7237 = 2015, IF(E7237&lt; 2015, "Existing","New"),"Existing")</f>
        <v>Existing</v>
      </c>
    </row>
    <row r="7238" spans="1:7" ht="19" x14ac:dyDescent="0.25">
      <c r="A7238" s="7">
        <v>2015</v>
      </c>
      <c r="B7238" s="7" t="s">
        <v>912</v>
      </c>
      <c r="C7238" s="7" t="s">
        <v>6</v>
      </c>
      <c r="D7238" s="24">
        <v>528498.43999999994</v>
      </c>
      <c r="E7238">
        <f>INDEX('B. Store opening dates'!$B$5:$B$2448,MATCH('A. Sales by store'!B7238,'B. Store opening dates'!$A$5:$A$2448,0))</f>
        <v>2006</v>
      </c>
      <c r="F7238" t="str">
        <f t="shared" si="226"/>
        <v>Old</v>
      </c>
      <c r="G7238" t="str">
        <f t="shared" si="227"/>
        <v>Existing</v>
      </c>
    </row>
    <row r="7239" spans="1:7" ht="19" x14ac:dyDescent="0.25">
      <c r="A7239" s="7">
        <v>2014</v>
      </c>
      <c r="B7239" s="7" t="s">
        <v>912</v>
      </c>
      <c r="C7239" s="7" t="s">
        <v>6</v>
      </c>
      <c r="D7239" s="24">
        <v>387504.21</v>
      </c>
      <c r="E7239">
        <f>INDEX('B. Store opening dates'!$B$5:$B$2448,MATCH('A. Sales by store'!B7239,'B. Store opening dates'!$A$5:$A$2448,0))</f>
        <v>2006</v>
      </c>
      <c r="F7239" t="str">
        <f t="shared" si="226"/>
        <v>Old</v>
      </c>
      <c r="G7239" t="str">
        <f t="shared" si="227"/>
        <v>Existing</v>
      </c>
    </row>
    <row r="7240" spans="1:7" ht="19" x14ac:dyDescent="0.25">
      <c r="A7240" s="7">
        <v>2015</v>
      </c>
      <c r="B7240" s="7" t="s">
        <v>912</v>
      </c>
      <c r="C7240" s="7" t="s">
        <v>7</v>
      </c>
      <c r="D7240" s="24">
        <v>202921.95</v>
      </c>
      <c r="E7240">
        <f>INDEX('B. Store opening dates'!$B$5:$B$2448,MATCH('A. Sales by store'!B7240,'B. Store opening dates'!$A$5:$A$2448,0))</f>
        <v>2006</v>
      </c>
      <c r="F7240" t="str">
        <f t="shared" si="226"/>
        <v>Old</v>
      </c>
      <c r="G7240" t="str">
        <f t="shared" si="227"/>
        <v>Existing</v>
      </c>
    </row>
    <row r="7241" spans="1:7" ht="19" x14ac:dyDescent="0.25">
      <c r="A7241" s="7">
        <v>2014</v>
      </c>
      <c r="B7241" s="7" t="s">
        <v>912</v>
      </c>
      <c r="C7241" s="7" t="s">
        <v>7</v>
      </c>
      <c r="D7241" s="24">
        <v>215694.87</v>
      </c>
      <c r="E7241">
        <f>INDEX('B. Store opening dates'!$B$5:$B$2448,MATCH('A. Sales by store'!B7241,'B. Store opening dates'!$A$5:$A$2448,0))</f>
        <v>2006</v>
      </c>
      <c r="F7241" t="str">
        <f t="shared" si="226"/>
        <v>Old</v>
      </c>
      <c r="G7241" t="str">
        <f t="shared" si="227"/>
        <v>Existing</v>
      </c>
    </row>
    <row r="7242" spans="1:7" ht="19" x14ac:dyDescent="0.25">
      <c r="A7242" s="7">
        <v>2015</v>
      </c>
      <c r="B7242" s="7" t="s">
        <v>912</v>
      </c>
      <c r="C7242" s="7" t="s">
        <v>8</v>
      </c>
      <c r="D7242" s="24">
        <v>558381.19999999995</v>
      </c>
      <c r="E7242">
        <f>INDEX('B. Store opening dates'!$B$5:$B$2448,MATCH('A. Sales by store'!B7242,'B. Store opening dates'!$A$5:$A$2448,0))</f>
        <v>2006</v>
      </c>
      <c r="F7242" t="str">
        <f t="shared" si="226"/>
        <v>Old</v>
      </c>
      <c r="G7242" t="str">
        <f t="shared" si="227"/>
        <v>Existing</v>
      </c>
    </row>
    <row r="7243" spans="1:7" ht="19" x14ac:dyDescent="0.25">
      <c r="A7243" s="7">
        <v>2014</v>
      </c>
      <c r="B7243" s="7" t="s">
        <v>912</v>
      </c>
      <c r="C7243" s="7" t="s">
        <v>8</v>
      </c>
      <c r="D7243" s="24">
        <v>575968.49</v>
      </c>
      <c r="E7243">
        <f>INDEX('B. Store opening dates'!$B$5:$B$2448,MATCH('A. Sales by store'!B7243,'B. Store opening dates'!$A$5:$A$2448,0))</f>
        <v>2006</v>
      </c>
      <c r="F7243" t="str">
        <f t="shared" si="226"/>
        <v>Old</v>
      </c>
      <c r="G7243" t="str">
        <f t="shared" si="227"/>
        <v>Existing</v>
      </c>
    </row>
    <row r="7244" spans="1:7" ht="19" x14ac:dyDescent="0.25">
      <c r="A7244" s="7">
        <v>2015</v>
      </c>
      <c r="B7244" s="7" t="s">
        <v>913</v>
      </c>
      <c r="C7244" s="7" t="s">
        <v>5</v>
      </c>
      <c r="D7244" s="24">
        <v>692256.84</v>
      </c>
      <c r="E7244">
        <f>INDEX('B. Store opening dates'!$B$5:$B$2448,MATCH('A. Sales by store'!B7244,'B. Store opening dates'!$A$5:$A$2448,0))</f>
        <v>2006</v>
      </c>
      <c r="F7244" t="str">
        <f t="shared" si="226"/>
        <v>Old</v>
      </c>
      <c r="G7244" t="str">
        <f t="shared" si="227"/>
        <v>Existing</v>
      </c>
    </row>
    <row r="7245" spans="1:7" ht="19" x14ac:dyDescent="0.25">
      <c r="A7245" s="7">
        <v>2014</v>
      </c>
      <c r="B7245" s="7" t="s">
        <v>913</v>
      </c>
      <c r="C7245" s="7" t="s">
        <v>5</v>
      </c>
      <c r="D7245" s="24">
        <v>764177.68</v>
      </c>
      <c r="E7245">
        <f>INDEX('B. Store opening dates'!$B$5:$B$2448,MATCH('A. Sales by store'!B7245,'B. Store opening dates'!$A$5:$A$2448,0))</f>
        <v>2006</v>
      </c>
      <c r="F7245" t="str">
        <f t="shared" si="226"/>
        <v>Old</v>
      </c>
      <c r="G7245" t="str">
        <f t="shared" si="227"/>
        <v>Existing</v>
      </c>
    </row>
    <row r="7246" spans="1:7" ht="19" x14ac:dyDescent="0.25">
      <c r="A7246" s="7">
        <v>2015</v>
      </c>
      <c r="B7246" s="7" t="s">
        <v>913</v>
      </c>
      <c r="C7246" s="7" t="s">
        <v>6</v>
      </c>
      <c r="D7246" s="24">
        <v>550578.52</v>
      </c>
      <c r="E7246">
        <f>INDEX('B. Store opening dates'!$B$5:$B$2448,MATCH('A. Sales by store'!B7246,'B. Store opening dates'!$A$5:$A$2448,0))</f>
        <v>2006</v>
      </c>
      <c r="F7246" t="str">
        <f t="shared" si="226"/>
        <v>Old</v>
      </c>
      <c r="G7246" t="str">
        <f t="shared" si="227"/>
        <v>Existing</v>
      </c>
    </row>
    <row r="7247" spans="1:7" ht="19" x14ac:dyDescent="0.25">
      <c r="A7247" s="7">
        <v>2014</v>
      </c>
      <c r="B7247" s="7" t="s">
        <v>913</v>
      </c>
      <c r="C7247" s="7" t="s">
        <v>6</v>
      </c>
      <c r="D7247" s="24">
        <v>392602.43</v>
      </c>
      <c r="E7247">
        <f>INDEX('B. Store opening dates'!$B$5:$B$2448,MATCH('A. Sales by store'!B7247,'B. Store opening dates'!$A$5:$A$2448,0))</f>
        <v>2006</v>
      </c>
      <c r="F7247" t="str">
        <f t="shared" si="226"/>
        <v>Old</v>
      </c>
      <c r="G7247" t="str">
        <f t="shared" si="227"/>
        <v>Existing</v>
      </c>
    </row>
    <row r="7248" spans="1:7" ht="19" x14ac:dyDescent="0.25">
      <c r="A7248" s="7">
        <v>2015</v>
      </c>
      <c r="B7248" s="7" t="s">
        <v>913</v>
      </c>
      <c r="C7248" s="7" t="s">
        <v>7</v>
      </c>
      <c r="D7248" s="24">
        <v>158173.6</v>
      </c>
      <c r="E7248">
        <f>INDEX('B. Store opening dates'!$B$5:$B$2448,MATCH('A. Sales by store'!B7248,'B. Store opening dates'!$A$5:$A$2448,0))</f>
        <v>2006</v>
      </c>
      <c r="F7248" t="str">
        <f t="shared" si="226"/>
        <v>Old</v>
      </c>
      <c r="G7248" t="str">
        <f t="shared" si="227"/>
        <v>Existing</v>
      </c>
    </row>
    <row r="7249" spans="1:7" ht="19" x14ac:dyDescent="0.25">
      <c r="A7249" s="7">
        <v>2014</v>
      </c>
      <c r="B7249" s="7" t="s">
        <v>913</v>
      </c>
      <c r="C7249" s="7" t="s">
        <v>7</v>
      </c>
      <c r="D7249" s="24">
        <v>165335.01</v>
      </c>
      <c r="E7249">
        <f>INDEX('B. Store opening dates'!$B$5:$B$2448,MATCH('A. Sales by store'!B7249,'B. Store opening dates'!$A$5:$A$2448,0))</f>
        <v>2006</v>
      </c>
      <c r="F7249" t="str">
        <f t="shared" si="226"/>
        <v>Old</v>
      </c>
      <c r="G7249" t="str">
        <f t="shared" si="227"/>
        <v>Existing</v>
      </c>
    </row>
    <row r="7250" spans="1:7" ht="19" x14ac:dyDescent="0.25">
      <c r="A7250" s="7">
        <v>2015</v>
      </c>
      <c r="B7250" s="7" t="s">
        <v>913</v>
      </c>
      <c r="C7250" s="7" t="s">
        <v>8</v>
      </c>
      <c r="D7250" s="24">
        <v>659619.78</v>
      </c>
      <c r="E7250">
        <f>INDEX('B. Store opening dates'!$B$5:$B$2448,MATCH('A. Sales by store'!B7250,'B. Store opening dates'!$A$5:$A$2448,0))</f>
        <v>2006</v>
      </c>
      <c r="F7250" t="str">
        <f t="shared" si="226"/>
        <v>Old</v>
      </c>
      <c r="G7250" t="str">
        <f t="shared" si="227"/>
        <v>Existing</v>
      </c>
    </row>
    <row r="7251" spans="1:7" ht="19" x14ac:dyDescent="0.25">
      <c r="A7251" s="7">
        <v>2014</v>
      </c>
      <c r="B7251" s="7" t="s">
        <v>913</v>
      </c>
      <c r="C7251" s="7" t="s">
        <v>8</v>
      </c>
      <c r="D7251" s="24">
        <v>690640.28</v>
      </c>
      <c r="E7251">
        <f>INDEX('B. Store opening dates'!$B$5:$B$2448,MATCH('A. Sales by store'!B7251,'B. Store opening dates'!$A$5:$A$2448,0))</f>
        <v>2006</v>
      </c>
      <c r="F7251" t="str">
        <f t="shared" si="226"/>
        <v>Old</v>
      </c>
      <c r="G7251" t="str">
        <f t="shared" si="227"/>
        <v>Existing</v>
      </c>
    </row>
    <row r="7252" spans="1:7" ht="19" x14ac:dyDescent="0.25">
      <c r="A7252" s="7">
        <v>2015</v>
      </c>
      <c r="B7252" s="7" t="s">
        <v>914</v>
      </c>
      <c r="C7252" s="7" t="s">
        <v>5</v>
      </c>
      <c r="D7252" s="24">
        <v>561021.4</v>
      </c>
      <c r="E7252">
        <f>INDEX('B. Store opening dates'!$B$5:$B$2448,MATCH('A. Sales by store'!B7252,'B. Store opening dates'!$A$5:$A$2448,0))</f>
        <v>2006</v>
      </c>
      <c r="F7252" t="str">
        <f t="shared" si="226"/>
        <v>Old</v>
      </c>
      <c r="G7252" t="str">
        <f t="shared" si="227"/>
        <v>Existing</v>
      </c>
    </row>
    <row r="7253" spans="1:7" ht="19" x14ac:dyDescent="0.25">
      <c r="A7253" s="7">
        <v>2014</v>
      </c>
      <c r="B7253" s="7" t="s">
        <v>914</v>
      </c>
      <c r="C7253" s="7" t="s">
        <v>5</v>
      </c>
      <c r="D7253" s="24">
        <v>621894.61</v>
      </c>
      <c r="E7253">
        <f>INDEX('B. Store opening dates'!$B$5:$B$2448,MATCH('A. Sales by store'!B7253,'B. Store opening dates'!$A$5:$A$2448,0))</f>
        <v>2006</v>
      </c>
      <c r="F7253" t="str">
        <f t="shared" si="226"/>
        <v>Old</v>
      </c>
      <c r="G7253" t="str">
        <f t="shared" si="227"/>
        <v>Existing</v>
      </c>
    </row>
    <row r="7254" spans="1:7" ht="19" x14ac:dyDescent="0.25">
      <c r="A7254" s="7">
        <v>2015</v>
      </c>
      <c r="B7254" s="7" t="s">
        <v>914</v>
      </c>
      <c r="C7254" s="7" t="s">
        <v>6</v>
      </c>
      <c r="D7254" s="24">
        <v>242313.34</v>
      </c>
      <c r="E7254">
        <f>INDEX('B. Store opening dates'!$B$5:$B$2448,MATCH('A. Sales by store'!B7254,'B. Store opening dates'!$A$5:$A$2448,0))</f>
        <v>2006</v>
      </c>
      <c r="F7254" t="str">
        <f t="shared" si="226"/>
        <v>Old</v>
      </c>
      <c r="G7254" t="str">
        <f t="shared" si="227"/>
        <v>Existing</v>
      </c>
    </row>
    <row r="7255" spans="1:7" ht="19" x14ac:dyDescent="0.25">
      <c r="A7255" s="7">
        <v>2014</v>
      </c>
      <c r="B7255" s="7" t="s">
        <v>914</v>
      </c>
      <c r="C7255" s="7" t="s">
        <v>6</v>
      </c>
      <c r="D7255" s="24">
        <v>173059.36</v>
      </c>
      <c r="E7255">
        <f>INDEX('B. Store opening dates'!$B$5:$B$2448,MATCH('A. Sales by store'!B7255,'B. Store opening dates'!$A$5:$A$2448,0))</f>
        <v>2006</v>
      </c>
      <c r="F7255" t="str">
        <f t="shared" si="226"/>
        <v>Old</v>
      </c>
      <c r="G7255" t="str">
        <f t="shared" si="227"/>
        <v>Existing</v>
      </c>
    </row>
    <row r="7256" spans="1:7" ht="19" x14ac:dyDescent="0.25">
      <c r="A7256" s="7">
        <v>2015</v>
      </c>
      <c r="B7256" s="7" t="s">
        <v>914</v>
      </c>
      <c r="C7256" s="7" t="s">
        <v>7</v>
      </c>
      <c r="D7256" s="24">
        <v>83674.33</v>
      </c>
      <c r="E7256">
        <f>INDEX('B. Store opening dates'!$B$5:$B$2448,MATCH('A. Sales by store'!B7256,'B. Store opening dates'!$A$5:$A$2448,0))</f>
        <v>2006</v>
      </c>
      <c r="F7256" t="str">
        <f t="shared" si="226"/>
        <v>Old</v>
      </c>
      <c r="G7256" t="str">
        <f t="shared" si="227"/>
        <v>Existing</v>
      </c>
    </row>
    <row r="7257" spans="1:7" ht="19" x14ac:dyDescent="0.25">
      <c r="A7257" s="7">
        <v>2014</v>
      </c>
      <c r="B7257" s="7" t="s">
        <v>914</v>
      </c>
      <c r="C7257" s="7" t="s">
        <v>7</v>
      </c>
      <c r="D7257" s="24">
        <v>88333.69</v>
      </c>
      <c r="E7257">
        <f>INDEX('B. Store opening dates'!$B$5:$B$2448,MATCH('A. Sales by store'!B7257,'B. Store opening dates'!$A$5:$A$2448,0))</f>
        <v>2006</v>
      </c>
      <c r="F7257" t="str">
        <f t="shared" si="226"/>
        <v>Old</v>
      </c>
      <c r="G7257" t="str">
        <f t="shared" si="227"/>
        <v>Existing</v>
      </c>
    </row>
    <row r="7258" spans="1:7" ht="19" x14ac:dyDescent="0.25">
      <c r="A7258" s="7">
        <v>2015</v>
      </c>
      <c r="B7258" s="7" t="s">
        <v>914</v>
      </c>
      <c r="C7258" s="7" t="s">
        <v>8</v>
      </c>
      <c r="D7258" s="24">
        <v>426838.72</v>
      </c>
      <c r="E7258">
        <f>INDEX('B. Store opening dates'!$B$5:$B$2448,MATCH('A. Sales by store'!B7258,'B. Store opening dates'!$A$5:$A$2448,0))</f>
        <v>2006</v>
      </c>
      <c r="F7258" t="str">
        <f t="shared" si="226"/>
        <v>Old</v>
      </c>
      <c r="G7258" t="str">
        <f t="shared" si="227"/>
        <v>Existing</v>
      </c>
    </row>
    <row r="7259" spans="1:7" ht="19" x14ac:dyDescent="0.25">
      <c r="A7259" s="7">
        <v>2014</v>
      </c>
      <c r="B7259" s="7" t="s">
        <v>914</v>
      </c>
      <c r="C7259" s="7" t="s">
        <v>8</v>
      </c>
      <c r="D7259" s="24">
        <v>439468.7</v>
      </c>
      <c r="E7259">
        <f>INDEX('B. Store opening dates'!$B$5:$B$2448,MATCH('A. Sales by store'!B7259,'B. Store opening dates'!$A$5:$A$2448,0))</f>
        <v>2006</v>
      </c>
      <c r="F7259" t="str">
        <f t="shared" si="226"/>
        <v>Old</v>
      </c>
      <c r="G7259" t="str">
        <f t="shared" si="227"/>
        <v>Existing</v>
      </c>
    </row>
    <row r="7260" spans="1:7" ht="19" x14ac:dyDescent="0.25">
      <c r="A7260" s="7">
        <v>2015</v>
      </c>
      <c r="B7260" s="7" t="s">
        <v>915</v>
      </c>
      <c r="C7260" s="7" t="s">
        <v>5</v>
      </c>
      <c r="D7260" s="24">
        <v>832322.55</v>
      </c>
      <c r="E7260">
        <f>INDEX('B. Store opening dates'!$B$5:$B$2448,MATCH('A. Sales by store'!B7260,'B. Store opening dates'!$A$5:$A$2448,0))</f>
        <v>2006</v>
      </c>
      <c r="F7260" t="str">
        <f t="shared" si="226"/>
        <v>Old</v>
      </c>
      <c r="G7260" t="str">
        <f t="shared" si="227"/>
        <v>Existing</v>
      </c>
    </row>
    <row r="7261" spans="1:7" ht="19" x14ac:dyDescent="0.25">
      <c r="A7261" s="7">
        <v>2014</v>
      </c>
      <c r="B7261" s="7" t="s">
        <v>915</v>
      </c>
      <c r="C7261" s="7" t="s">
        <v>5</v>
      </c>
      <c r="D7261" s="24">
        <v>908597.77</v>
      </c>
      <c r="E7261">
        <f>INDEX('B. Store opening dates'!$B$5:$B$2448,MATCH('A. Sales by store'!B7261,'B. Store opening dates'!$A$5:$A$2448,0))</f>
        <v>2006</v>
      </c>
      <c r="F7261" t="str">
        <f t="shared" si="226"/>
        <v>Old</v>
      </c>
      <c r="G7261" t="str">
        <f t="shared" si="227"/>
        <v>Existing</v>
      </c>
    </row>
    <row r="7262" spans="1:7" ht="19" x14ac:dyDescent="0.25">
      <c r="A7262" s="7">
        <v>2015</v>
      </c>
      <c r="B7262" s="7" t="s">
        <v>915</v>
      </c>
      <c r="C7262" s="7" t="s">
        <v>6</v>
      </c>
      <c r="D7262" s="24">
        <v>420023.55</v>
      </c>
      <c r="E7262">
        <f>INDEX('B. Store opening dates'!$B$5:$B$2448,MATCH('A. Sales by store'!B7262,'B. Store opening dates'!$A$5:$A$2448,0))</f>
        <v>2006</v>
      </c>
      <c r="F7262" t="str">
        <f t="shared" si="226"/>
        <v>Old</v>
      </c>
      <c r="G7262" t="str">
        <f t="shared" si="227"/>
        <v>Existing</v>
      </c>
    </row>
    <row r="7263" spans="1:7" ht="19" x14ac:dyDescent="0.25">
      <c r="A7263" s="7">
        <v>2014</v>
      </c>
      <c r="B7263" s="7" t="s">
        <v>915</v>
      </c>
      <c r="C7263" s="7" t="s">
        <v>6</v>
      </c>
      <c r="D7263" s="24">
        <v>291408.64000000001</v>
      </c>
      <c r="E7263">
        <f>INDEX('B. Store opening dates'!$B$5:$B$2448,MATCH('A. Sales by store'!B7263,'B. Store opening dates'!$A$5:$A$2448,0))</f>
        <v>2006</v>
      </c>
      <c r="F7263" t="str">
        <f t="shared" si="226"/>
        <v>Old</v>
      </c>
      <c r="G7263" t="str">
        <f t="shared" si="227"/>
        <v>Existing</v>
      </c>
    </row>
    <row r="7264" spans="1:7" ht="19" x14ac:dyDescent="0.25">
      <c r="A7264" s="7">
        <v>2015</v>
      </c>
      <c r="B7264" s="7" t="s">
        <v>915</v>
      </c>
      <c r="C7264" s="7" t="s">
        <v>7</v>
      </c>
      <c r="D7264" s="24">
        <v>142128.9</v>
      </c>
      <c r="E7264">
        <f>INDEX('B. Store opening dates'!$B$5:$B$2448,MATCH('A. Sales by store'!B7264,'B. Store opening dates'!$A$5:$A$2448,0))</f>
        <v>2006</v>
      </c>
      <c r="F7264" t="str">
        <f t="shared" si="226"/>
        <v>Old</v>
      </c>
      <c r="G7264" t="str">
        <f t="shared" si="227"/>
        <v>Existing</v>
      </c>
    </row>
    <row r="7265" spans="1:7" ht="19" x14ac:dyDescent="0.25">
      <c r="A7265" s="7">
        <v>2014</v>
      </c>
      <c r="B7265" s="7" t="s">
        <v>915</v>
      </c>
      <c r="C7265" s="7" t="s">
        <v>7</v>
      </c>
      <c r="D7265" s="24">
        <v>149294.19</v>
      </c>
      <c r="E7265">
        <f>INDEX('B. Store opening dates'!$B$5:$B$2448,MATCH('A. Sales by store'!B7265,'B. Store opening dates'!$A$5:$A$2448,0))</f>
        <v>2006</v>
      </c>
      <c r="F7265" t="str">
        <f t="shared" si="226"/>
        <v>Old</v>
      </c>
      <c r="G7265" t="str">
        <f t="shared" si="227"/>
        <v>Existing</v>
      </c>
    </row>
    <row r="7266" spans="1:7" ht="19" x14ac:dyDescent="0.25">
      <c r="A7266" s="7">
        <v>2015</v>
      </c>
      <c r="B7266" s="7" t="s">
        <v>915</v>
      </c>
      <c r="C7266" s="7" t="s">
        <v>8</v>
      </c>
      <c r="D7266" s="24">
        <v>564536.65</v>
      </c>
      <c r="E7266">
        <f>INDEX('B. Store opening dates'!$B$5:$B$2448,MATCH('A. Sales by store'!B7266,'B. Store opening dates'!$A$5:$A$2448,0))</f>
        <v>2006</v>
      </c>
      <c r="F7266" t="str">
        <f t="shared" si="226"/>
        <v>Old</v>
      </c>
      <c r="G7266" t="str">
        <f t="shared" si="227"/>
        <v>Existing</v>
      </c>
    </row>
    <row r="7267" spans="1:7" ht="19" x14ac:dyDescent="0.25">
      <c r="A7267" s="7">
        <v>2014</v>
      </c>
      <c r="B7267" s="7" t="s">
        <v>915</v>
      </c>
      <c r="C7267" s="7" t="s">
        <v>8</v>
      </c>
      <c r="D7267" s="24">
        <v>584580.11</v>
      </c>
      <c r="E7267">
        <f>INDEX('B. Store opening dates'!$B$5:$B$2448,MATCH('A. Sales by store'!B7267,'B. Store opening dates'!$A$5:$A$2448,0))</f>
        <v>2006</v>
      </c>
      <c r="F7267" t="str">
        <f t="shared" si="226"/>
        <v>Old</v>
      </c>
      <c r="G7267" t="str">
        <f t="shared" si="227"/>
        <v>Existing</v>
      </c>
    </row>
    <row r="7268" spans="1:7" ht="19" x14ac:dyDescent="0.25">
      <c r="A7268" s="7">
        <v>2015</v>
      </c>
      <c r="B7268" s="7" t="s">
        <v>916</v>
      </c>
      <c r="C7268" s="7" t="s">
        <v>5</v>
      </c>
      <c r="D7268" s="24">
        <v>506040.68</v>
      </c>
      <c r="E7268">
        <f>INDEX('B. Store opening dates'!$B$5:$B$2448,MATCH('A. Sales by store'!B7268,'B. Store opening dates'!$A$5:$A$2448,0))</f>
        <v>2006</v>
      </c>
      <c r="F7268" t="str">
        <f t="shared" si="226"/>
        <v>Old</v>
      </c>
      <c r="G7268" t="str">
        <f t="shared" si="227"/>
        <v>Existing</v>
      </c>
    </row>
    <row r="7269" spans="1:7" ht="19" x14ac:dyDescent="0.25">
      <c r="A7269" s="7">
        <v>2014</v>
      </c>
      <c r="B7269" s="7" t="s">
        <v>916</v>
      </c>
      <c r="C7269" s="7" t="s">
        <v>5</v>
      </c>
      <c r="D7269" s="24">
        <v>550598.93999999994</v>
      </c>
      <c r="E7269">
        <f>INDEX('B. Store opening dates'!$B$5:$B$2448,MATCH('A. Sales by store'!B7269,'B. Store opening dates'!$A$5:$A$2448,0))</f>
        <v>2006</v>
      </c>
      <c r="F7269" t="str">
        <f t="shared" si="226"/>
        <v>Old</v>
      </c>
      <c r="G7269" t="str">
        <f t="shared" si="227"/>
        <v>Existing</v>
      </c>
    </row>
    <row r="7270" spans="1:7" ht="19" x14ac:dyDescent="0.25">
      <c r="A7270" s="7">
        <v>2015</v>
      </c>
      <c r="B7270" s="7" t="s">
        <v>916</v>
      </c>
      <c r="C7270" s="7" t="s">
        <v>6</v>
      </c>
      <c r="D7270" s="24">
        <v>542844.31999999995</v>
      </c>
      <c r="E7270">
        <f>INDEX('B. Store opening dates'!$B$5:$B$2448,MATCH('A. Sales by store'!B7270,'B. Store opening dates'!$A$5:$A$2448,0))</f>
        <v>2006</v>
      </c>
      <c r="F7270" t="str">
        <f t="shared" si="226"/>
        <v>Old</v>
      </c>
      <c r="G7270" t="str">
        <f t="shared" si="227"/>
        <v>Existing</v>
      </c>
    </row>
    <row r="7271" spans="1:7" ht="19" x14ac:dyDescent="0.25">
      <c r="A7271" s="7">
        <v>2014</v>
      </c>
      <c r="B7271" s="7" t="s">
        <v>916</v>
      </c>
      <c r="C7271" s="7" t="s">
        <v>6</v>
      </c>
      <c r="D7271" s="24">
        <v>390391.08</v>
      </c>
      <c r="E7271">
        <f>INDEX('B. Store opening dates'!$B$5:$B$2448,MATCH('A. Sales by store'!B7271,'B. Store opening dates'!$A$5:$A$2448,0))</f>
        <v>2006</v>
      </c>
      <c r="F7271" t="str">
        <f t="shared" si="226"/>
        <v>Old</v>
      </c>
      <c r="G7271" t="str">
        <f t="shared" si="227"/>
        <v>Existing</v>
      </c>
    </row>
    <row r="7272" spans="1:7" ht="19" x14ac:dyDescent="0.25">
      <c r="A7272" s="7">
        <v>2015</v>
      </c>
      <c r="B7272" s="7" t="s">
        <v>916</v>
      </c>
      <c r="C7272" s="7" t="s">
        <v>7</v>
      </c>
      <c r="D7272" s="24">
        <v>159161.32</v>
      </c>
      <c r="E7272">
        <f>INDEX('B. Store opening dates'!$B$5:$B$2448,MATCH('A. Sales by store'!B7272,'B. Store opening dates'!$A$5:$A$2448,0))</f>
        <v>2006</v>
      </c>
      <c r="F7272" t="str">
        <f t="shared" si="226"/>
        <v>Old</v>
      </c>
      <c r="G7272" t="str">
        <f t="shared" si="227"/>
        <v>Existing</v>
      </c>
    </row>
    <row r="7273" spans="1:7" ht="19" x14ac:dyDescent="0.25">
      <c r="A7273" s="7">
        <v>2014</v>
      </c>
      <c r="B7273" s="7" t="s">
        <v>916</v>
      </c>
      <c r="C7273" s="7" t="s">
        <v>7</v>
      </c>
      <c r="D7273" s="24">
        <v>168718.47</v>
      </c>
      <c r="E7273">
        <f>INDEX('B. Store opening dates'!$B$5:$B$2448,MATCH('A. Sales by store'!B7273,'B. Store opening dates'!$A$5:$A$2448,0))</f>
        <v>2006</v>
      </c>
      <c r="F7273" t="str">
        <f t="shared" si="226"/>
        <v>Old</v>
      </c>
      <c r="G7273" t="str">
        <f t="shared" si="227"/>
        <v>Existing</v>
      </c>
    </row>
    <row r="7274" spans="1:7" ht="19" x14ac:dyDescent="0.25">
      <c r="A7274" s="7">
        <v>2015</v>
      </c>
      <c r="B7274" s="7" t="s">
        <v>916</v>
      </c>
      <c r="C7274" s="7" t="s">
        <v>8</v>
      </c>
      <c r="D7274" s="24">
        <v>787920.23</v>
      </c>
      <c r="E7274">
        <f>INDEX('B. Store opening dates'!$B$5:$B$2448,MATCH('A. Sales by store'!B7274,'B. Store opening dates'!$A$5:$A$2448,0))</f>
        <v>2006</v>
      </c>
      <c r="F7274" t="str">
        <f t="shared" si="226"/>
        <v>Old</v>
      </c>
      <c r="G7274" t="str">
        <f t="shared" si="227"/>
        <v>Existing</v>
      </c>
    </row>
    <row r="7275" spans="1:7" ht="19" x14ac:dyDescent="0.25">
      <c r="A7275" s="7">
        <v>2014</v>
      </c>
      <c r="B7275" s="7" t="s">
        <v>916</v>
      </c>
      <c r="C7275" s="7" t="s">
        <v>8</v>
      </c>
      <c r="D7275" s="24">
        <v>816214.83</v>
      </c>
      <c r="E7275">
        <f>INDEX('B. Store opening dates'!$B$5:$B$2448,MATCH('A. Sales by store'!B7275,'B. Store opening dates'!$A$5:$A$2448,0))</f>
        <v>2006</v>
      </c>
      <c r="F7275" t="str">
        <f t="shared" si="226"/>
        <v>Old</v>
      </c>
      <c r="G7275" t="str">
        <f t="shared" si="227"/>
        <v>Existing</v>
      </c>
    </row>
    <row r="7276" spans="1:7" ht="19" x14ac:dyDescent="0.25">
      <c r="A7276" s="7">
        <v>2015</v>
      </c>
      <c r="B7276" s="7" t="s">
        <v>917</v>
      </c>
      <c r="C7276" s="7" t="s">
        <v>5</v>
      </c>
      <c r="D7276" s="24">
        <v>887044.85</v>
      </c>
      <c r="E7276">
        <f>INDEX('B. Store opening dates'!$B$5:$B$2448,MATCH('A. Sales by store'!B7276,'B. Store opening dates'!$A$5:$A$2448,0))</f>
        <v>2006</v>
      </c>
      <c r="F7276" t="str">
        <f t="shared" si="226"/>
        <v>Old</v>
      </c>
      <c r="G7276" t="str">
        <f t="shared" si="227"/>
        <v>Existing</v>
      </c>
    </row>
    <row r="7277" spans="1:7" ht="19" x14ac:dyDescent="0.25">
      <c r="A7277" s="7">
        <v>2014</v>
      </c>
      <c r="B7277" s="7" t="s">
        <v>917</v>
      </c>
      <c r="C7277" s="7" t="s">
        <v>5</v>
      </c>
      <c r="D7277" s="24">
        <v>975557.41</v>
      </c>
      <c r="E7277">
        <f>INDEX('B. Store opening dates'!$B$5:$B$2448,MATCH('A. Sales by store'!B7277,'B. Store opening dates'!$A$5:$A$2448,0))</f>
        <v>2006</v>
      </c>
      <c r="F7277" t="str">
        <f t="shared" si="226"/>
        <v>Old</v>
      </c>
      <c r="G7277" t="str">
        <f t="shared" si="227"/>
        <v>Existing</v>
      </c>
    </row>
    <row r="7278" spans="1:7" ht="19" x14ac:dyDescent="0.25">
      <c r="A7278" s="7">
        <v>2015</v>
      </c>
      <c r="B7278" s="7" t="s">
        <v>917</v>
      </c>
      <c r="C7278" s="7" t="s">
        <v>6</v>
      </c>
      <c r="D7278" s="24">
        <v>450231.98</v>
      </c>
      <c r="E7278">
        <f>INDEX('B. Store opening dates'!$B$5:$B$2448,MATCH('A. Sales by store'!B7278,'B. Store opening dates'!$A$5:$A$2448,0))</f>
        <v>2006</v>
      </c>
      <c r="F7278" t="str">
        <f t="shared" si="226"/>
        <v>Old</v>
      </c>
      <c r="G7278" t="str">
        <f t="shared" si="227"/>
        <v>Existing</v>
      </c>
    </row>
    <row r="7279" spans="1:7" ht="19" x14ac:dyDescent="0.25">
      <c r="A7279" s="7">
        <v>2014</v>
      </c>
      <c r="B7279" s="7" t="s">
        <v>917</v>
      </c>
      <c r="C7279" s="7" t="s">
        <v>6</v>
      </c>
      <c r="D7279" s="24">
        <v>312353.84000000003</v>
      </c>
      <c r="E7279">
        <f>INDEX('B. Store opening dates'!$B$5:$B$2448,MATCH('A. Sales by store'!B7279,'B. Store opening dates'!$A$5:$A$2448,0))</f>
        <v>2006</v>
      </c>
      <c r="F7279" t="str">
        <f t="shared" si="226"/>
        <v>Old</v>
      </c>
      <c r="G7279" t="str">
        <f t="shared" si="227"/>
        <v>Existing</v>
      </c>
    </row>
    <row r="7280" spans="1:7" ht="19" x14ac:dyDescent="0.25">
      <c r="A7280" s="7">
        <v>2015</v>
      </c>
      <c r="B7280" s="7" t="s">
        <v>917</v>
      </c>
      <c r="C7280" s="7" t="s">
        <v>7</v>
      </c>
      <c r="D7280" s="24">
        <v>241614.98</v>
      </c>
      <c r="E7280">
        <f>INDEX('B. Store opening dates'!$B$5:$B$2448,MATCH('A. Sales by store'!B7280,'B. Store opening dates'!$A$5:$A$2448,0))</f>
        <v>2006</v>
      </c>
      <c r="F7280" t="str">
        <f t="shared" si="226"/>
        <v>Old</v>
      </c>
      <c r="G7280" t="str">
        <f t="shared" si="227"/>
        <v>Existing</v>
      </c>
    </row>
    <row r="7281" spans="1:7" ht="19" x14ac:dyDescent="0.25">
      <c r="A7281" s="7">
        <v>2014</v>
      </c>
      <c r="B7281" s="7" t="s">
        <v>917</v>
      </c>
      <c r="C7281" s="7" t="s">
        <v>7</v>
      </c>
      <c r="D7281" s="24">
        <v>254847.35999999999</v>
      </c>
      <c r="E7281">
        <f>INDEX('B. Store opening dates'!$B$5:$B$2448,MATCH('A. Sales by store'!B7281,'B. Store opening dates'!$A$5:$A$2448,0))</f>
        <v>2006</v>
      </c>
      <c r="F7281" t="str">
        <f t="shared" si="226"/>
        <v>Old</v>
      </c>
      <c r="G7281" t="str">
        <f t="shared" si="227"/>
        <v>Existing</v>
      </c>
    </row>
    <row r="7282" spans="1:7" ht="19" x14ac:dyDescent="0.25">
      <c r="A7282" s="7">
        <v>2015</v>
      </c>
      <c r="B7282" s="7" t="s">
        <v>917</v>
      </c>
      <c r="C7282" s="7" t="s">
        <v>8</v>
      </c>
      <c r="D7282" s="24">
        <v>561117.73</v>
      </c>
      <c r="E7282">
        <f>INDEX('B. Store opening dates'!$B$5:$B$2448,MATCH('A. Sales by store'!B7282,'B. Store opening dates'!$A$5:$A$2448,0))</f>
        <v>2006</v>
      </c>
      <c r="F7282" t="str">
        <f t="shared" si="226"/>
        <v>Old</v>
      </c>
      <c r="G7282" t="str">
        <f t="shared" si="227"/>
        <v>Existing</v>
      </c>
    </row>
    <row r="7283" spans="1:7" ht="19" x14ac:dyDescent="0.25">
      <c r="A7283" s="7">
        <v>2014</v>
      </c>
      <c r="B7283" s="7" t="s">
        <v>917</v>
      </c>
      <c r="C7283" s="7" t="s">
        <v>8</v>
      </c>
      <c r="D7283" s="24">
        <v>577508.12</v>
      </c>
      <c r="E7283">
        <f>INDEX('B. Store opening dates'!$B$5:$B$2448,MATCH('A. Sales by store'!B7283,'B. Store opening dates'!$A$5:$A$2448,0))</f>
        <v>2006</v>
      </c>
      <c r="F7283" t="str">
        <f t="shared" si="226"/>
        <v>Old</v>
      </c>
      <c r="G7283" t="str">
        <f t="shared" si="227"/>
        <v>Existing</v>
      </c>
    </row>
    <row r="7284" spans="1:7" ht="19" x14ac:dyDescent="0.25">
      <c r="A7284" s="7">
        <v>2015</v>
      </c>
      <c r="B7284" s="7" t="s">
        <v>918</v>
      </c>
      <c r="C7284" s="7" t="s">
        <v>5</v>
      </c>
      <c r="D7284" s="24">
        <v>517390.55</v>
      </c>
      <c r="E7284">
        <f>INDEX('B. Store opening dates'!$B$5:$B$2448,MATCH('A. Sales by store'!B7284,'B. Store opening dates'!$A$5:$A$2448,0))</f>
        <v>2006</v>
      </c>
      <c r="F7284" t="str">
        <f t="shared" si="226"/>
        <v>Old</v>
      </c>
      <c r="G7284" t="str">
        <f t="shared" si="227"/>
        <v>Existing</v>
      </c>
    </row>
    <row r="7285" spans="1:7" ht="19" x14ac:dyDescent="0.25">
      <c r="A7285" s="7">
        <v>2014</v>
      </c>
      <c r="B7285" s="7" t="s">
        <v>918</v>
      </c>
      <c r="C7285" s="7" t="s">
        <v>5</v>
      </c>
      <c r="D7285" s="24">
        <v>572522.56999999995</v>
      </c>
      <c r="E7285">
        <f>INDEX('B. Store opening dates'!$B$5:$B$2448,MATCH('A. Sales by store'!B7285,'B. Store opening dates'!$A$5:$A$2448,0))</f>
        <v>2006</v>
      </c>
      <c r="F7285" t="str">
        <f t="shared" si="226"/>
        <v>Old</v>
      </c>
      <c r="G7285" t="str">
        <f t="shared" si="227"/>
        <v>Existing</v>
      </c>
    </row>
    <row r="7286" spans="1:7" ht="19" x14ac:dyDescent="0.25">
      <c r="A7286" s="7">
        <v>2015</v>
      </c>
      <c r="B7286" s="7" t="s">
        <v>918</v>
      </c>
      <c r="C7286" s="7" t="s">
        <v>6</v>
      </c>
      <c r="D7286" s="24">
        <v>333313.86</v>
      </c>
      <c r="E7286">
        <f>INDEX('B. Store opening dates'!$B$5:$B$2448,MATCH('A. Sales by store'!B7286,'B. Store opening dates'!$A$5:$A$2448,0))</f>
        <v>2006</v>
      </c>
      <c r="F7286" t="str">
        <f t="shared" si="226"/>
        <v>Old</v>
      </c>
      <c r="G7286" t="str">
        <f t="shared" si="227"/>
        <v>Existing</v>
      </c>
    </row>
    <row r="7287" spans="1:7" ht="19" x14ac:dyDescent="0.25">
      <c r="A7287" s="7">
        <v>2014</v>
      </c>
      <c r="B7287" s="7" t="s">
        <v>918</v>
      </c>
      <c r="C7287" s="7" t="s">
        <v>6</v>
      </c>
      <c r="D7287" s="24">
        <v>240990.18</v>
      </c>
      <c r="E7287">
        <f>INDEX('B. Store opening dates'!$B$5:$B$2448,MATCH('A. Sales by store'!B7287,'B. Store opening dates'!$A$5:$A$2448,0))</f>
        <v>2006</v>
      </c>
      <c r="F7287" t="str">
        <f t="shared" si="226"/>
        <v>Old</v>
      </c>
      <c r="G7287" t="str">
        <f t="shared" si="227"/>
        <v>Existing</v>
      </c>
    </row>
    <row r="7288" spans="1:7" ht="19" x14ac:dyDescent="0.25">
      <c r="A7288" s="7">
        <v>2015</v>
      </c>
      <c r="B7288" s="7" t="s">
        <v>918</v>
      </c>
      <c r="C7288" s="7" t="s">
        <v>7</v>
      </c>
      <c r="D7288" s="24">
        <v>72945.8</v>
      </c>
      <c r="E7288">
        <f>INDEX('B. Store opening dates'!$B$5:$B$2448,MATCH('A. Sales by store'!B7288,'B. Store opening dates'!$A$5:$A$2448,0))</f>
        <v>2006</v>
      </c>
      <c r="F7288" t="str">
        <f t="shared" si="226"/>
        <v>Old</v>
      </c>
      <c r="G7288" t="str">
        <f t="shared" si="227"/>
        <v>Existing</v>
      </c>
    </row>
    <row r="7289" spans="1:7" ht="19" x14ac:dyDescent="0.25">
      <c r="A7289" s="7">
        <v>2014</v>
      </c>
      <c r="B7289" s="7" t="s">
        <v>918</v>
      </c>
      <c r="C7289" s="7" t="s">
        <v>7</v>
      </c>
      <c r="D7289" s="24">
        <v>77274.89</v>
      </c>
      <c r="E7289">
        <f>INDEX('B. Store opening dates'!$B$5:$B$2448,MATCH('A. Sales by store'!B7289,'B. Store opening dates'!$A$5:$A$2448,0))</f>
        <v>2006</v>
      </c>
      <c r="F7289" t="str">
        <f t="shared" si="226"/>
        <v>Old</v>
      </c>
      <c r="G7289" t="str">
        <f t="shared" si="227"/>
        <v>Existing</v>
      </c>
    </row>
    <row r="7290" spans="1:7" ht="19" x14ac:dyDescent="0.25">
      <c r="A7290" s="7">
        <v>2015</v>
      </c>
      <c r="B7290" s="7" t="s">
        <v>918</v>
      </c>
      <c r="C7290" s="7" t="s">
        <v>8</v>
      </c>
      <c r="D7290" s="24">
        <v>428248.73</v>
      </c>
      <c r="E7290">
        <f>INDEX('B. Store opening dates'!$B$5:$B$2448,MATCH('A. Sales by store'!B7290,'B. Store opening dates'!$A$5:$A$2448,0))</f>
        <v>2006</v>
      </c>
      <c r="F7290" t="str">
        <f t="shared" si="226"/>
        <v>Old</v>
      </c>
      <c r="G7290" t="str">
        <f t="shared" si="227"/>
        <v>Existing</v>
      </c>
    </row>
    <row r="7291" spans="1:7" ht="19" x14ac:dyDescent="0.25">
      <c r="A7291" s="7">
        <v>2014</v>
      </c>
      <c r="B7291" s="7" t="s">
        <v>918</v>
      </c>
      <c r="C7291" s="7" t="s">
        <v>8</v>
      </c>
      <c r="D7291" s="24">
        <v>449259.24</v>
      </c>
      <c r="E7291">
        <f>INDEX('B. Store opening dates'!$B$5:$B$2448,MATCH('A. Sales by store'!B7291,'B. Store opening dates'!$A$5:$A$2448,0))</f>
        <v>2006</v>
      </c>
      <c r="F7291" t="str">
        <f t="shared" si="226"/>
        <v>Old</v>
      </c>
      <c r="G7291" t="str">
        <f t="shared" si="227"/>
        <v>Existing</v>
      </c>
    </row>
    <row r="7292" spans="1:7" ht="19" x14ac:dyDescent="0.25">
      <c r="A7292" s="7">
        <v>2015</v>
      </c>
      <c r="B7292" s="7" t="s">
        <v>919</v>
      </c>
      <c r="C7292" s="7" t="s">
        <v>5</v>
      </c>
      <c r="D7292" s="24">
        <v>629287.69999999995</v>
      </c>
      <c r="E7292">
        <f>INDEX('B. Store opening dates'!$B$5:$B$2448,MATCH('A. Sales by store'!B7292,'B. Store opening dates'!$A$5:$A$2448,0))</f>
        <v>2006</v>
      </c>
      <c r="F7292" t="str">
        <f t="shared" si="226"/>
        <v>Old</v>
      </c>
      <c r="G7292" t="str">
        <f t="shared" si="227"/>
        <v>Existing</v>
      </c>
    </row>
    <row r="7293" spans="1:7" ht="19" x14ac:dyDescent="0.25">
      <c r="A7293" s="7">
        <v>2014</v>
      </c>
      <c r="B7293" s="7" t="s">
        <v>919</v>
      </c>
      <c r="C7293" s="7" t="s">
        <v>5</v>
      </c>
      <c r="D7293" s="24">
        <v>693659.44</v>
      </c>
      <c r="E7293">
        <f>INDEX('B. Store opening dates'!$B$5:$B$2448,MATCH('A. Sales by store'!B7293,'B. Store opening dates'!$A$5:$A$2448,0))</f>
        <v>2006</v>
      </c>
      <c r="F7293" t="str">
        <f t="shared" si="226"/>
        <v>Old</v>
      </c>
      <c r="G7293" t="str">
        <f t="shared" si="227"/>
        <v>Existing</v>
      </c>
    </row>
    <row r="7294" spans="1:7" ht="19" x14ac:dyDescent="0.25">
      <c r="A7294" s="7">
        <v>2015</v>
      </c>
      <c r="B7294" s="7" t="s">
        <v>919</v>
      </c>
      <c r="C7294" s="7" t="s">
        <v>6</v>
      </c>
      <c r="D7294" s="24">
        <v>236996.99</v>
      </c>
      <c r="E7294">
        <f>INDEX('B. Store opening dates'!$B$5:$B$2448,MATCH('A. Sales by store'!B7294,'B. Store opening dates'!$A$5:$A$2448,0))</f>
        <v>2006</v>
      </c>
      <c r="F7294" t="str">
        <f t="shared" si="226"/>
        <v>Old</v>
      </c>
      <c r="G7294" t="str">
        <f t="shared" si="227"/>
        <v>Existing</v>
      </c>
    </row>
    <row r="7295" spans="1:7" ht="19" x14ac:dyDescent="0.25">
      <c r="A7295" s="7">
        <v>2014</v>
      </c>
      <c r="B7295" s="7" t="s">
        <v>919</v>
      </c>
      <c r="C7295" s="7" t="s">
        <v>6</v>
      </c>
      <c r="D7295" s="24">
        <v>171206.3</v>
      </c>
      <c r="E7295">
        <f>INDEX('B. Store opening dates'!$B$5:$B$2448,MATCH('A. Sales by store'!B7295,'B. Store opening dates'!$A$5:$A$2448,0))</f>
        <v>2006</v>
      </c>
      <c r="F7295" t="str">
        <f t="shared" si="226"/>
        <v>Old</v>
      </c>
      <c r="G7295" t="str">
        <f t="shared" si="227"/>
        <v>Existing</v>
      </c>
    </row>
    <row r="7296" spans="1:7" ht="19" x14ac:dyDescent="0.25">
      <c r="A7296" s="7">
        <v>2015</v>
      </c>
      <c r="B7296" s="7" t="s">
        <v>919</v>
      </c>
      <c r="C7296" s="7" t="s">
        <v>7</v>
      </c>
      <c r="D7296" s="24">
        <v>50687.4</v>
      </c>
      <c r="E7296">
        <f>INDEX('B. Store opening dates'!$B$5:$B$2448,MATCH('A. Sales by store'!B7296,'B. Store opening dates'!$A$5:$A$2448,0))</f>
        <v>2006</v>
      </c>
      <c r="F7296" t="str">
        <f t="shared" si="226"/>
        <v>Old</v>
      </c>
      <c r="G7296" t="str">
        <f t="shared" si="227"/>
        <v>Existing</v>
      </c>
    </row>
    <row r="7297" spans="1:7" ht="19" x14ac:dyDescent="0.25">
      <c r="A7297" s="7">
        <v>2014</v>
      </c>
      <c r="B7297" s="7" t="s">
        <v>919</v>
      </c>
      <c r="C7297" s="7" t="s">
        <v>7</v>
      </c>
      <c r="D7297" s="24">
        <v>53676.37</v>
      </c>
      <c r="E7297">
        <f>INDEX('B. Store opening dates'!$B$5:$B$2448,MATCH('A. Sales by store'!B7297,'B. Store opening dates'!$A$5:$A$2448,0))</f>
        <v>2006</v>
      </c>
      <c r="F7297" t="str">
        <f t="shared" si="226"/>
        <v>Old</v>
      </c>
      <c r="G7297" t="str">
        <f t="shared" si="227"/>
        <v>Existing</v>
      </c>
    </row>
    <row r="7298" spans="1:7" ht="19" x14ac:dyDescent="0.25">
      <c r="A7298" s="7">
        <v>2015</v>
      </c>
      <c r="B7298" s="7" t="s">
        <v>919</v>
      </c>
      <c r="C7298" s="7" t="s">
        <v>8</v>
      </c>
      <c r="D7298" s="24">
        <v>688969.65</v>
      </c>
      <c r="E7298">
        <f>INDEX('B. Store opening dates'!$B$5:$B$2448,MATCH('A. Sales by store'!B7298,'B. Store opening dates'!$A$5:$A$2448,0))</f>
        <v>2006</v>
      </c>
      <c r="F7298" t="str">
        <f t="shared" si="226"/>
        <v>Old</v>
      </c>
      <c r="G7298" t="str">
        <f t="shared" si="227"/>
        <v>Existing</v>
      </c>
    </row>
    <row r="7299" spans="1:7" ht="19" x14ac:dyDescent="0.25">
      <c r="A7299" s="7">
        <v>2014</v>
      </c>
      <c r="B7299" s="7" t="s">
        <v>919</v>
      </c>
      <c r="C7299" s="7" t="s">
        <v>8</v>
      </c>
      <c r="D7299" s="24">
        <v>719523.71</v>
      </c>
      <c r="E7299">
        <f>INDEX('B. Store opening dates'!$B$5:$B$2448,MATCH('A. Sales by store'!B7299,'B. Store opening dates'!$A$5:$A$2448,0))</f>
        <v>2006</v>
      </c>
      <c r="F7299" t="str">
        <f t="shared" si="226"/>
        <v>Old</v>
      </c>
      <c r="G7299" t="str">
        <f t="shared" si="227"/>
        <v>Existing</v>
      </c>
    </row>
    <row r="7300" spans="1:7" ht="19" x14ac:dyDescent="0.25">
      <c r="A7300" s="7">
        <v>2015</v>
      </c>
      <c r="B7300" s="7" t="s">
        <v>920</v>
      </c>
      <c r="C7300" s="7" t="s">
        <v>5</v>
      </c>
      <c r="D7300" s="24">
        <v>539603.65</v>
      </c>
      <c r="E7300">
        <f>INDEX('B. Store opening dates'!$B$5:$B$2448,MATCH('A. Sales by store'!B7300,'B. Store opening dates'!$A$5:$A$2448,0))</f>
        <v>2006</v>
      </c>
      <c r="F7300" t="str">
        <f t="shared" si="226"/>
        <v>Old</v>
      </c>
      <c r="G7300" t="str">
        <f t="shared" si="227"/>
        <v>Existing</v>
      </c>
    </row>
    <row r="7301" spans="1:7" ht="19" x14ac:dyDescent="0.25">
      <c r="A7301" s="7">
        <v>2014</v>
      </c>
      <c r="B7301" s="7" t="s">
        <v>920</v>
      </c>
      <c r="C7301" s="7" t="s">
        <v>5</v>
      </c>
      <c r="D7301" s="24">
        <v>592845.34</v>
      </c>
      <c r="E7301">
        <f>INDEX('B. Store opening dates'!$B$5:$B$2448,MATCH('A. Sales by store'!B7301,'B. Store opening dates'!$A$5:$A$2448,0))</f>
        <v>2006</v>
      </c>
      <c r="F7301" t="str">
        <f t="shared" ref="F7301:F7364" si="228">IF(A7301 = 2015, IF(E7301&lt; 2015, "Old","New"),IF(E7301 &lt; 2014, "Old","New"))</f>
        <v>Old</v>
      </c>
      <c r="G7301" t="str">
        <f t="shared" ref="G7301:G7364" si="229">IF(A7301 = 2015, IF(E7301&lt; 2015, "Existing","New"),"Existing")</f>
        <v>Existing</v>
      </c>
    </row>
    <row r="7302" spans="1:7" ht="19" x14ac:dyDescent="0.25">
      <c r="A7302" s="7">
        <v>2015</v>
      </c>
      <c r="B7302" s="7" t="s">
        <v>920</v>
      </c>
      <c r="C7302" s="7" t="s">
        <v>6</v>
      </c>
      <c r="D7302" s="24">
        <v>517056.34</v>
      </c>
      <c r="E7302">
        <f>INDEX('B. Store opening dates'!$B$5:$B$2448,MATCH('A. Sales by store'!B7302,'B. Store opening dates'!$A$5:$A$2448,0))</f>
        <v>2006</v>
      </c>
      <c r="F7302" t="str">
        <f t="shared" si="228"/>
        <v>Old</v>
      </c>
      <c r="G7302" t="str">
        <f t="shared" si="229"/>
        <v>Existing</v>
      </c>
    </row>
    <row r="7303" spans="1:7" ht="19" x14ac:dyDescent="0.25">
      <c r="A7303" s="7">
        <v>2014</v>
      </c>
      <c r="B7303" s="7" t="s">
        <v>920</v>
      </c>
      <c r="C7303" s="7" t="s">
        <v>6</v>
      </c>
      <c r="D7303" s="24">
        <v>359313.91999999998</v>
      </c>
      <c r="E7303">
        <f>INDEX('B. Store opening dates'!$B$5:$B$2448,MATCH('A. Sales by store'!B7303,'B. Store opening dates'!$A$5:$A$2448,0))</f>
        <v>2006</v>
      </c>
      <c r="F7303" t="str">
        <f t="shared" si="228"/>
        <v>Old</v>
      </c>
      <c r="G7303" t="str">
        <f t="shared" si="229"/>
        <v>Existing</v>
      </c>
    </row>
    <row r="7304" spans="1:7" ht="19" x14ac:dyDescent="0.25">
      <c r="A7304" s="7">
        <v>2015</v>
      </c>
      <c r="B7304" s="7" t="s">
        <v>920</v>
      </c>
      <c r="C7304" s="7" t="s">
        <v>7</v>
      </c>
      <c r="D7304" s="24">
        <v>178200.27</v>
      </c>
      <c r="E7304">
        <f>INDEX('B. Store opening dates'!$B$5:$B$2448,MATCH('A. Sales by store'!B7304,'B. Store opening dates'!$A$5:$A$2448,0))</f>
        <v>2006</v>
      </c>
      <c r="F7304" t="str">
        <f t="shared" si="228"/>
        <v>Old</v>
      </c>
      <c r="G7304" t="str">
        <f t="shared" si="229"/>
        <v>Existing</v>
      </c>
    </row>
    <row r="7305" spans="1:7" ht="19" x14ac:dyDescent="0.25">
      <c r="A7305" s="7">
        <v>2014</v>
      </c>
      <c r="B7305" s="7" t="s">
        <v>920</v>
      </c>
      <c r="C7305" s="7" t="s">
        <v>7</v>
      </c>
      <c r="D7305" s="24">
        <v>188391.52</v>
      </c>
      <c r="E7305">
        <f>INDEX('B. Store opening dates'!$B$5:$B$2448,MATCH('A. Sales by store'!B7305,'B. Store opening dates'!$A$5:$A$2448,0))</f>
        <v>2006</v>
      </c>
      <c r="F7305" t="str">
        <f t="shared" si="228"/>
        <v>Old</v>
      </c>
      <c r="G7305" t="str">
        <f t="shared" si="229"/>
        <v>Existing</v>
      </c>
    </row>
    <row r="7306" spans="1:7" ht="19" x14ac:dyDescent="0.25">
      <c r="A7306" s="7">
        <v>2015</v>
      </c>
      <c r="B7306" s="7" t="s">
        <v>920</v>
      </c>
      <c r="C7306" s="7" t="s">
        <v>8</v>
      </c>
      <c r="D7306" s="24">
        <v>613732.31000000006</v>
      </c>
      <c r="E7306">
        <f>INDEX('B. Store opening dates'!$B$5:$B$2448,MATCH('A. Sales by store'!B7306,'B. Store opening dates'!$A$5:$A$2448,0))</f>
        <v>2006</v>
      </c>
      <c r="F7306" t="str">
        <f t="shared" si="228"/>
        <v>Old</v>
      </c>
      <c r="G7306" t="str">
        <f t="shared" si="229"/>
        <v>Existing</v>
      </c>
    </row>
    <row r="7307" spans="1:7" ht="19" x14ac:dyDescent="0.25">
      <c r="A7307" s="7">
        <v>2014</v>
      </c>
      <c r="B7307" s="7" t="s">
        <v>920</v>
      </c>
      <c r="C7307" s="7" t="s">
        <v>8</v>
      </c>
      <c r="D7307" s="24">
        <v>635687.44999999995</v>
      </c>
      <c r="E7307">
        <f>INDEX('B. Store opening dates'!$B$5:$B$2448,MATCH('A. Sales by store'!B7307,'B. Store opening dates'!$A$5:$A$2448,0))</f>
        <v>2006</v>
      </c>
      <c r="F7307" t="str">
        <f t="shared" si="228"/>
        <v>Old</v>
      </c>
      <c r="G7307" t="str">
        <f t="shared" si="229"/>
        <v>Existing</v>
      </c>
    </row>
    <row r="7308" spans="1:7" ht="19" x14ac:dyDescent="0.25">
      <c r="A7308" s="7">
        <v>2015</v>
      </c>
      <c r="B7308" s="7" t="s">
        <v>921</v>
      </c>
      <c r="C7308" s="7" t="s">
        <v>5</v>
      </c>
      <c r="D7308" s="24">
        <v>628111.05000000005</v>
      </c>
      <c r="E7308">
        <f>INDEX('B. Store opening dates'!$B$5:$B$2448,MATCH('A. Sales by store'!B7308,'B. Store opening dates'!$A$5:$A$2448,0))</f>
        <v>2006</v>
      </c>
      <c r="F7308" t="str">
        <f t="shared" si="228"/>
        <v>Old</v>
      </c>
      <c r="G7308" t="str">
        <f t="shared" si="229"/>
        <v>Existing</v>
      </c>
    </row>
    <row r="7309" spans="1:7" ht="19" x14ac:dyDescent="0.25">
      <c r="A7309" s="7">
        <v>2014</v>
      </c>
      <c r="B7309" s="7" t="s">
        <v>921</v>
      </c>
      <c r="C7309" s="7" t="s">
        <v>5</v>
      </c>
      <c r="D7309" s="24">
        <v>688325.99</v>
      </c>
      <c r="E7309">
        <f>INDEX('B. Store opening dates'!$B$5:$B$2448,MATCH('A. Sales by store'!B7309,'B. Store opening dates'!$A$5:$A$2448,0))</f>
        <v>2006</v>
      </c>
      <c r="F7309" t="str">
        <f t="shared" si="228"/>
        <v>Old</v>
      </c>
      <c r="G7309" t="str">
        <f t="shared" si="229"/>
        <v>Existing</v>
      </c>
    </row>
    <row r="7310" spans="1:7" ht="19" x14ac:dyDescent="0.25">
      <c r="A7310" s="7">
        <v>2015</v>
      </c>
      <c r="B7310" s="7" t="s">
        <v>921</v>
      </c>
      <c r="C7310" s="7" t="s">
        <v>6</v>
      </c>
      <c r="D7310" s="24">
        <v>397194.89</v>
      </c>
      <c r="E7310">
        <f>INDEX('B. Store opening dates'!$B$5:$B$2448,MATCH('A. Sales by store'!B7310,'B. Store opening dates'!$A$5:$A$2448,0))</f>
        <v>2006</v>
      </c>
      <c r="F7310" t="str">
        <f t="shared" si="228"/>
        <v>Old</v>
      </c>
      <c r="G7310" t="str">
        <f t="shared" si="229"/>
        <v>Existing</v>
      </c>
    </row>
    <row r="7311" spans="1:7" ht="19" x14ac:dyDescent="0.25">
      <c r="A7311" s="7">
        <v>2014</v>
      </c>
      <c r="B7311" s="7" t="s">
        <v>921</v>
      </c>
      <c r="C7311" s="7" t="s">
        <v>6</v>
      </c>
      <c r="D7311" s="24">
        <v>279668.71999999997</v>
      </c>
      <c r="E7311">
        <f>INDEX('B. Store opening dates'!$B$5:$B$2448,MATCH('A. Sales by store'!B7311,'B. Store opening dates'!$A$5:$A$2448,0))</f>
        <v>2006</v>
      </c>
      <c r="F7311" t="str">
        <f t="shared" si="228"/>
        <v>Old</v>
      </c>
      <c r="G7311" t="str">
        <f t="shared" si="229"/>
        <v>Existing</v>
      </c>
    </row>
    <row r="7312" spans="1:7" ht="19" x14ac:dyDescent="0.25">
      <c r="A7312" s="7">
        <v>2015</v>
      </c>
      <c r="B7312" s="7" t="s">
        <v>921</v>
      </c>
      <c r="C7312" s="7" t="s">
        <v>7</v>
      </c>
      <c r="D7312" s="24">
        <v>162267.54</v>
      </c>
      <c r="E7312">
        <f>INDEX('B. Store opening dates'!$B$5:$B$2448,MATCH('A. Sales by store'!B7312,'B. Store opening dates'!$A$5:$A$2448,0))</f>
        <v>2006</v>
      </c>
      <c r="F7312" t="str">
        <f t="shared" si="228"/>
        <v>Old</v>
      </c>
      <c r="G7312" t="str">
        <f t="shared" si="229"/>
        <v>Existing</v>
      </c>
    </row>
    <row r="7313" spans="1:7" ht="19" x14ac:dyDescent="0.25">
      <c r="A7313" s="7">
        <v>2014</v>
      </c>
      <c r="B7313" s="7" t="s">
        <v>921</v>
      </c>
      <c r="C7313" s="7" t="s">
        <v>7</v>
      </c>
      <c r="D7313" s="24">
        <v>171028.52</v>
      </c>
      <c r="E7313">
        <f>INDEX('B. Store opening dates'!$B$5:$B$2448,MATCH('A. Sales by store'!B7313,'B. Store opening dates'!$A$5:$A$2448,0))</f>
        <v>2006</v>
      </c>
      <c r="F7313" t="str">
        <f t="shared" si="228"/>
        <v>Old</v>
      </c>
      <c r="G7313" t="str">
        <f t="shared" si="229"/>
        <v>Existing</v>
      </c>
    </row>
    <row r="7314" spans="1:7" ht="19" x14ac:dyDescent="0.25">
      <c r="A7314" s="7">
        <v>2015</v>
      </c>
      <c r="B7314" s="7" t="s">
        <v>921</v>
      </c>
      <c r="C7314" s="7" t="s">
        <v>8</v>
      </c>
      <c r="D7314" s="24">
        <v>434431.93</v>
      </c>
      <c r="E7314">
        <f>INDEX('B. Store opening dates'!$B$5:$B$2448,MATCH('A. Sales by store'!B7314,'B. Store opening dates'!$A$5:$A$2448,0))</f>
        <v>2006</v>
      </c>
      <c r="F7314" t="str">
        <f t="shared" si="228"/>
        <v>Old</v>
      </c>
      <c r="G7314" t="str">
        <f t="shared" si="229"/>
        <v>Existing</v>
      </c>
    </row>
    <row r="7315" spans="1:7" ht="19" x14ac:dyDescent="0.25">
      <c r="A7315" s="7">
        <v>2014</v>
      </c>
      <c r="B7315" s="7" t="s">
        <v>921</v>
      </c>
      <c r="C7315" s="7" t="s">
        <v>8</v>
      </c>
      <c r="D7315" s="24">
        <v>451387.88</v>
      </c>
      <c r="E7315">
        <f>INDEX('B. Store opening dates'!$B$5:$B$2448,MATCH('A. Sales by store'!B7315,'B. Store opening dates'!$A$5:$A$2448,0))</f>
        <v>2006</v>
      </c>
      <c r="F7315" t="str">
        <f t="shared" si="228"/>
        <v>Old</v>
      </c>
      <c r="G7315" t="str">
        <f t="shared" si="229"/>
        <v>Existing</v>
      </c>
    </row>
    <row r="7316" spans="1:7" ht="19" x14ac:dyDescent="0.25">
      <c r="A7316" s="7">
        <v>2015</v>
      </c>
      <c r="B7316" s="7" t="s">
        <v>922</v>
      </c>
      <c r="C7316" s="7" t="s">
        <v>5</v>
      </c>
      <c r="D7316" s="24">
        <v>799289.11</v>
      </c>
      <c r="E7316">
        <f>INDEX('B. Store opening dates'!$B$5:$B$2448,MATCH('A. Sales by store'!B7316,'B. Store opening dates'!$A$5:$A$2448,0))</f>
        <v>2006</v>
      </c>
      <c r="F7316" t="str">
        <f t="shared" si="228"/>
        <v>Old</v>
      </c>
      <c r="G7316" t="str">
        <f t="shared" si="229"/>
        <v>Existing</v>
      </c>
    </row>
    <row r="7317" spans="1:7" ht="19" x14ac:dyDescent="0.25">
      <c r="A7317" s="7">
        <v>2014</v>
      </c>
      <c r="B7317" s="7" t="s">
        <v>922</v>
      </c>
      <c r="C7317" s="7" t="s">
        <v>5</v>
      </c>
      <c r="D7317" s="24">
        <v>879510.19</v>
      </c>
      <c r="E7317">
        <f>INDEX('B. Store opening dates'!$B$5:$B$2448,MATCH('A. Sales by store'!B7317,'B. Store opening dates'!$A$5:$A$2448,0))</f>
        <v>2006</v>
      </c>
      <c r="F7317" t="str">
        <f t="shared" si="228"/>
        <v>Old</v>
      </c>
      <c r="G7317" t="str">
        <f t="shared" si="229"/>
        <v>Existing</v>
      </c>
    </row>
    <row r="7318" spans="1:7" ht="19" x14ac:dyDescent="0.25">
      <c r="A7318" s="7">
        <v>2015</v>
      </c>
      <c r="B7318" s="7" t="s">
        <v>922</v>
      </c>
      <c r="C7318" s="7" t="s">
        <v>6</v>
      </c>
      <c r="D7318" s="24">
        <v>316305.39</v>
      </c>
      <c r="E7318">
        <f>INDEX('B. Store opening dates'!$B$5:$B$2448,MATCH('A. Sales by store'!B7318,'B. Store opening dates'!$A$5:$A$2448,0))</f>
        <v>2006</v>
      </c>
      <c r="F7318" t="str">
        <f t="shared" si="228"/>
        <v>Old</v>
      </c>
      <c r="G7318" t="str">
        <f t="shared" si="229"/>
        <v>Existing</v>
      </c>
    </row>
    <row r="7319" spans="1:7" ht="19" x14ac:dyDescent="0.25">
      <c r="A7319" s="7">
        <v>2014</v>
      </c>
      <c r="B7319" s="7" t="s">
        <v>922</v>
      </c>
      <c r="C7319" s="7" t="s">
        <v>6</v>
      </c>
      <c r="D7319" s="24">
        <v>219921.25</v>
      </c>
      <c r="E7319">
        <f>INDEX('B. Store opening dates'!$B$5:$B$2448,MATCH('A. Sales by store'!B7319,'B. Store opening dates'!$A$5:$A$2448,0))</f>
        <v>2006</v>
      </c>
      <c r="F7319" t="str">
        <f t="shared" si="228"/>
        <v>Old</v>
      </c>
      <c r="G7319" t="str">
        <f t="shared" si="229"/>
        <v>Existing</v>
      </c>
    </row>
    <row r="7320" spans="1:7" ht="19" x14ac:dyDescent="0.25">
      <c r="A7320" s="7">
        <v>2015</v>
      </c>
      <c r="B7320" s="7" t="s">
        <v>922</v>
      </c>
      <c r="C7320" s="7" t="s">
        <v>7</v>
      </c>
      <c r="D7320" s="24">
        <v>68238.210000000006</v>
      </c>
      <c r="E7320">
        <f>INDEX('B. Store opening dates'!$B$5:$B$2448,MATCH('A. Sales by store'!B7320,'B. Store opening dates'!$A$5:$A$2448,0))</f>
        <v>2006</v>
      </c>
      <c r="F7320" t="str">
        <f t="shared" si="228"/>
        <v>Old</v>
      </c>
      <c r="G7320" t="str">
        <f t="shared" si="229"/>
        <v>Existing</v>
      </c>
    </row>
    <row r="7321" spans="1:7" ht="19" x14ac:dyDescent="0.25">
      <c r="A7321" s="7">
        <v>2014</v>
      </c>
      <c r="B7321" s="7" t="s">
        <v>922</v>
      </c>
      <c r="C7321" s="7" t="s">
        <v>7</v>
      </c>
      <c r="D7321" s="24">
        <v>71840.22</v>
      </c>
      <c r="E7321">
        <f>INDEX('B. Store opening dates'!$B$5:$B$2448,MATCH('A. Sales by store'!B7321,'B. Store opening dates'!$A$5:$A$2448,0))</f>
        <v>2006</v>
      </c>
      <c r="F7321" t="str">
        <f t="shared" si="228"/>
        <v>Old</v>
      </c>
      <c r="G7321" t="str">
        <f t="shared" si="229"/>
        <v>Existing</v>
      </c>
    </row>
    <row r="7322" spans="1:7" ht="19" x14ac:dyDescent="0.25">
      <c r="A7322" s="7">
        <v>2015</v>
      </c>
      <c r="B7322" s="7" t="s">
        <v>922</v>
      </c>
      <c r="C7322" s="7" t="s">
        <v>8</v>
      </c>
      <c r="D7322" s="24">
        <v>528145.31000000006</v>
      </c>
      <c r="E7322">
        <f>INDEX('B. Store opening dates'!$B$5:$B$2448,MATCH('A. Sales by store'!B7322,'B. Store opening dates'!$A$5:$A$2448,0))</f>
        <v>2006</v>
      </c>
      <c r="F7322" t="str">
        <f t="shared" si="228"/>
        <v>Old</v>
      </c>
      <c r="G7322" t="str">
        <f t="shared" si="229"/>
        <v>Existing</v>
      </c>
    </row>
    <row r="7323" spans="1:7" ht="19" x14ac:dyDescent="0.25">
      <c r="A7323" s="7">
        <v>2014</v>
      </c>
      <c r="B7323" s="7" t="s">
        <v>922</v>
      </c>
      <c r="C7323" s="7" t="s">
        <v>8</v>
      </c>
      <c r="D7323" s="24">
        <v>547958.56000000006</v>
      </c>
      <c r="E7323">
        <f>INDEX('B. Store opening dates'!$B$5:$B$2448,MATCH('A. Sales by store'!B7323,'B. Store opening dates'!$A$5:$A$2448,0))</f>
        <v>2006</v>
      </c>
      <c r="F7323" t="str">
        <f t="shared" si="228"/>
        <v>Old</v>
      </c>
      <c r="G7323" t="str">
        <f t="shared" si="229"/>
        <v>Existing</v>
      </c>
    </row>
    <row r="7324" spans="1:7" ht="19" x14ac:dyDescent="0.25">
      <c r="A7324" s="7">
        <v>2015</v>
      </c>
      <c r="B7324" s="7" t="s">
        <v>923</v>
      </c>
      <c r="C7324" s="7" t="s">
        <v>5</v>
      </c>
      <c r="D7324" s="24">
        <v>761380.23</v>
      </c>
      <c r="E7324">
        <f>INDEX('B. Store opening dates'!$B$5:$B$2448,MATCH('A. Sales by store'!B7324,'B. Store opening dates'!$A$5:$A$2448,0))</f>
        <v>2006</v>
      </c>
      <c r="F7324" t="str">
        <f t="shared" si="228"/>
        <v>Old</v>
      </c>
      <c r="G7324" t="str">
        <f t="shared" si="229"/>
        <v>Existing</v>
      </c>
    </row>
    <row r="7325" spans="1:7" ht="19" x14ac:dyDescent="0.25">
      <c r="A7325" s="7">
        <v>2014</v>
      </c>
      <c r="B7325" s="7" t="s">
        <v>923</v>
      </c>
      <c r="C7325" s="7" t="s">
        <v>5</v>
      </c>
      <c r="D7325" s="24">
        <v>829300.19</v>
      </c>
      <c r="E7325">
        <f>INDEX('B. Store opening dates'!$B$5:$B$2448,MATCH('A. Sales by store'!B7325,'B. Store opening dates'!$A$5:$A$2448,0))</f>
        <v>2006</v>
      </c>
      <c r="F7325" t="str">
        <f t="shared" si="228"/>
        <v>Old</v>
      </c>
      <c r="G7325" t="str">
        <f t="shared" si="229"/>
        <v>Existing</v>
      </c>
    </row>
    <row r="7326" spans="1:7" ht="19" x14ac:dyDescent="0.25">
      <c r="A7326" s="7">
        <v>2015</v>
      </c>
      <c r="B7326" s="7" t="s">
        <v>923</v>
      </c>
      <c r="C7326" s="7" t="s">
        <v>6</v>
      </c>
      <c r="D7326" s="24">
        <v>452220.84</v>
      </c>
      <c r="E7326">
        <f>INDEX('B. Store opening dates'!$B$5:$B$2448,MATCH('A. Sales by store'!B7326,'B. Store opening dates'!$A$5:$A$2448,0))</f>
        <v>2006</v>
      </c>
      <c r="F7326" t="str">
        <f t="shared" si="228"/>
        <v>Old</v>
      </c>
      <c r="G7326" t="str">
        <f t="shared" si="229"/>
        <v>Existing</v>
      </c>
    </row>
    <row r="7327" spans="1:7" ht="19" x14ac:dyDescent="0.25">
      <c r="A7327" s="7">
        <v>2014</v>
      </c>
      <c r="B7327" s="7" t="s">
        <v>923</v>
      </c>
      <c r="C7327" s="7" t="s">
        <v>6</v>
      </c>
      <c r="D7327" s="24">
        <v>317357.96999999997</v>
      </c>
      <c r="E7327">
        <f>INDEX('B. Store opening dates'!$B$5:$B$2448,MATCH('A. Sales by store'!B7327,'B. Store opening dates'!$A$5:$A$2448,0))</f>
        <v>2006</v>
      </c>
      <c r="F7327" t="str">
        <f t="shared" si="228"/>
        <v>Old</v>
      </c>
      <c r="G7327" t="str">
        <f t="shared" si="229"/>
        <v>Existing</v>
      </c>
    </row>
    <row r="7328" spans="1:7" ht="19" x14ac:dyDescent="0.25">
      <c r="A7328" s="7">
        <v>2015</v>
      </c>
      <c r="B7328" s="7" t="s">
        <v>923</v>
      </c>
      <c r="C7328" s="7" t="s">
        <v>7</v>
      </c>
      <c r="D7328" s="24">
        <v>160304.9</v>
      </c>
      <c r="E7328">
        <f>INDEX('B. Store opening dates'!$B$5:$B$2448,MATCH('A. Sales by store'!B7328,'B. Store opening dates'!$A$5:$A$2448,0))</f>
        <v>2006</v>
      </c>
      <c r="F7328" t="str">
        <f t="shared" si="228"/>
        <v>Old</v>
      </c>
      <c r="G7328" t="str">
        <f t="shared" si="229"/>
        <v>Existing</v>
      </c>
    </row>
    <row r="7329" spans="1:7" ht="19" x14ac:dyDescent="0.25">
      <c r="A7329" s="7">
        <v>2014</v>
      </c>
      <c r="B7329" s="7" t="s">
        <v>923</v>
      </c>
      <c r="C7329" s="7" t="s">
        <v>7</v>
      </c>
      <c r="D7329" s="24">
        <v>169902.99</v>
      </c>
      <c r="E7329">
        <f>INDEX('B. Store opening dates'!$B$5:$B$2448,MATCH('A. Sales by store'!B7329,'B. Store opening dates'!$A$5:$A$2448,0))</f>
        <v>2006</v>
      </c>
      <c r="F7329" t="str">
        <f t="shared" si="228"/>
        <v>Old</v>
      </c>
      <c r="G7329" t="str">
        <f t="shared" si="229"/>
        <v>Existing</v>
      </c>
    </row>
    <row r="7330" spans="1:7" ht="19" x14ac:dyDescent="0.25">
      <c r="A7330" s="7">
        <v>2015</v>
      </c>
      <c r="B7330" s="7" t="s">
        <v>923</v>
      </c>
      <c r="C7330" s="7" t="s">
        <v>8</v>
      </c>
      <c r="D7330" s="24">
        <v>486919.9</v>
      </c>
      <c r="E7330">
        <f>INDEX('B. Store opening dates'!$B$5:$B$2448,MATCH('A. Sales by store'!B7330,'B. Store opening dates'!$A$5:$A$2448,0))</f>
        <v>2006</v>
      </c>
      <c r="F7330" t="str">
        <f t="shared" si="228"/>
        <v>Old</v>
      </c>
      <c r="G7330" t="str">
        <f t="shared" si="229"/>
        <v>Existing</v>
      </c>
    </row>
    <row r="7331" spans="1:7" ht="19" x14ac:dyDescent="0.25">
      <c r="A7331" s="7">
        <v>2014</v>
      </c>
      <c r="B7331" s="7" t="s">
        <v>923</v>
      </c>
      <c r="C7331" s="7" t="s">
        <v>8</v>
      </c>
      <c r="D7331" s="24">
        <v>507670.5</v>
      </c>
      <c r="E7331">
        <f>INDEX('B. Store opening dates'!$B$5:$B$2448,MATCH('A. Sales by store'!B7331,'B. Store opening dates'!$A$5:$A$2448,0))</f>
        <v>2006</v>
      </c>
      <c r="F7331" t="str">
        <f t="shared" si="228"/>
        <v>Old</v>
      </c>
      <c r="G7331" t="str">
        <f t="shared" si="229"/>
        <v>Existing</v>
      </c>
    </row>
    <row r="7332" spans="1:7" ht="19" x14ac:dyDescent="0.25">
      <c r="A7332" s="7">
        <v>2015</v>
      </c>
      <c r="B7332" s="7" t="s">
        <v>924</v>
      </c>
      <c r="C7332" s="7" t="s">
        <v>5</v>
      </c>
      <c r="D7332" s="24">
        <v>869409.78</v>
      </c>
      <c r="E7332">
        <f>INDEX('B. Store opening dates'!$B$5:$B$2448,MATCH('A. Sales by store'!B7332,'B. Store opening dates'!$A$5:$A$2448,0))</f>
        <v>2006</v>
      </c>
      <c r="F7332" t="str">
        <f t="shared" si="228"/>
        <v>Old</v>
      </c>
      <c r="G7332" t="str">
        <f t="shared" si="229"/>
        <v>Existing</v>
      </c>
    </row>
    <row r="7333" spans="1:7" ht="19" x14ac:dyDescent="0.25">
      <c r="A7333" s="7">
        <v>2014</v>
      </c>
      <c r="B7333" s="7" t="s">
        <v>924</v>
      </c>
      <c r="C7333" s="7" t="s">
        <v>5</v>
      </c>
      <c r="D7333" s="24">
        <v>955734.25</v>
      </c>
      <c r="E7333">
        <f>INDEX('B. Store opening dates'!$B$5:$B$2448,MATCH('A. Sales by store'!B7333,'B. Store opening dates'!$A$5:$A$2448,0))</f>
        <v>2006</v>
      </c>
      <c r="F7333" t="str">
        <f t="shared" si="228"/>
        <v>Old</v>
      </c>
      <c r="G7333" t="str">
        <f t="shared" si="229"/>
        <v>Existing</v>
      </c>
    </row>
    <row r="7334" spans="1:7" ht="19" x14ac:dyDescent="0.25">
      <c r="A7334" s="7">
        <v>2015</v>
      </c>
      <c r="B7334" s="7" t="s">
        <v>924</v>
      </c>
      <c r="C7334" s="7" t="s">
        <v>6</v>
      </c>
      <c r="D7334" s="24">
        <v>547187.54</v>
      </c>
      <c r="E7334">
        <f>INDEX('B. Store opening dates'!$B$5:$B$2448,MATCH('A. Sales by store'!B7334,'B. Store opening dates'!$A$5:$A$2448,0))</f>
        <v>2006</v>
      </c>
      <c r="F7334" t="str">
        <f t="shared" si="228"/>
        <v>Old</v>
      </c>
      <c r="G7334" t="str">
        <f t="shared" si="229"/>
        <v>Existing</v>
      </c>
    </row>
    <row r="7335" spans="1:7" ht="19" x14ac:dyDescent="0.25">
      <c r="A7335" s="7">
        <v>2014</v>
      </c>
      <c r="B7335" s="7" t="s">
        <v>924</v>
      </c>
      <c r="C7335" s="7" t="s">
        <v>6</v>
      </c>
      <c r="D7335" s="24">
        <v>382368.87</v>
      </c>
      <c r="E7335">
        <f>INDEX('B. Store opening dates'!$B$5:$B$2448,MATCH('A. Sales by store'!B7335,'B. Store opening dates'!$A$5:$A$2448,0))</f>
        <v>2006</v>
      </c>
      <c r="F7335" t="str">
        <f t="shared" si="228"/>
        <v>Old</v>
      </c>
      <c r="G7335" t="str">
        <f t="shared" si="229"/>
        <v>Existing</v>
      </c>
    </row>
    <row r="7336" spans="1:7" ht="19" x14ac:dyDescent="0.25">
      <c r="A7336" s="7">
        <v>2015</v>
      </c>
      <c r="B7336" s="7" t="s">
        <v>924</v>
      </c>
      <c r="C7336" s="7" t="s">
        <v>7</v>
      </c>
      <c r="D7336" s="24">
        <v>53170.17</v>
      </c>
      <c r="E7336">
        <f>INDEX('B. Store opening dates'!$B$5:$B$2448,MATCH('A. Sales by store'!B7336,'B. Store opening dates'!$A$5:$A$2448,0))</f>
        <v>2006</v>
      </c>
      <c r="F7336" t="str">
        <f t="shared" si="228"/>
        <v>Old</v>
      </c>
      <c r="G7336" t="str">
        <f t="shared" si="229"/>
        <v>Existing</v>
      </c>
    </row>
    <row r="7337" spans="1:7" ht="19" x14ac:dyDescent="0.25">
      <c r="A7337" s="7">
        <v>2014</v>
      </c>
      <c r="B7337" s="7" t="s">
        <v>924</v>
      </c>
      <c r="C7337" s="7" t="s">
        <v>7</v>
      </c>
      <c r="D7337" s="24">
        <v>56601.26</v>
      </c>
      <c r="E7337">
        <f>INDEX('B. Store opening dates'!$B$5:$B$2448,MATCH('A. Sales by store'!B7337,'B. Store opening dates'!$A$5:$A$2448,0))</f>
        <v>2006</v>
      </c>
      <c r="F7337" t="str">
        <f t="shared" si="228"/>
        <v>Old</v>
      </c>
      <c r="G7337" t="str">
        <f t="shared" si="229"/>
        <v>Existing</v>
      </c>
    </row>
    <row r="7338" spans="1:7" ht="19" x14ac:dyDescent="0.25">
      <c r="A7338" s="7">
        <v>2015</v>
      </c>
      <c r="B7338" s="7" t="s">
        <v>924</v>
      </c>
      <c r="C7338" s="7" t="s">
        <v>8</v>
      </c>
      <c r="D7338" s="24">
        <v>747503.67</v>
      </c>
      <c r="E7338">
        <f>INDEX('B. Store opening dates'!$B$5:$B$2448,MATCH('A. Sales by store'!B7338,'B. Store opening dates'!$A$5:$A$2448,0))</f>
        <v>2006</v>
      </c>
      <c r="F7338" t="str">
        <f t="shared" si="228"/>
        <v>Old</v>
      </c>
      <c r="G7338" t="str">
        <f t="shared" si="229"/>
        <v>Existing</v>
      </c>
    </row>
    <row r="7339" spans="1:7" ht="19" x14ac:dyDescent="0.25">
      <c r="A7339" s="7">
        <v>2014</v>
      </c>
      <c r="B7339" s="7" t="s">
        <v>924</v>
      </c>
      <c r="C7339" s="7" t="s">
        <v>8</v>
      </c>
      <c r="D7339" s="24">
        <v>781629.19</v>
      </c>
      <c r="E7339">
        <f>INDEX('B. Store opening dates'!$B$5:$B$2448,MATCH('A. Sales by store'!B7339,'B. Store opening dates'!$A$5:$A$2448,0))</f>
        <v>2006</v>
      </c>
      <c r="F7339" t="str">
        <f t="shared" si="228"/>
        <v>Old</v>
      </c>
      <c r="G7339" t="str">
        <f t="shared" si="229"/>
        <v>Existing</v>
      </c>
    </row>
    <row r="7340" spans="1:7" ht="19" x14ac:dyDescent="0.25">
      <c r="A7340" s="7">
        <v>2015</v>
      </c>
      <c r="B7340" s="7" t="s">
        <v>925</v>
      </c>
      <c r="C7340" s="7" t="s">
        <v>5</v>
      </c>
      <c r="D7340" s="24">
        <v>650309.28</v>
      </c>
      <c r="E7340">
        <f>INDEX('B. Store opening dates'!$B$5:$B$2448,MATCH('A. Sales by store'!B7340,'B. Store opening dates'!$A$5:$A$2448,0))</f>
        <v>2006</v>
      </c>
      <c r="F7340" t="str">
        <f t="shared" si="228"/>
        <v>Old</v>
      </c>
      <c r="G7340" t="str">
        <f t="shared" si="229"/>
        <v>Existing</v>
      </c>
    </row>
    <row r="7341" spans="1:7" ht="19" x14ac:dyDescent="0.25">
      <c r="A7341" s="7">
        <v>2014</v>
      </c>
      <c r="B7341" s="7" t="s">
        <v>925</v>
      </c>
      <c r="C7341" s="7" t="s">
        <v>5</v>
      </c>
      <c r="D7341" s="24">
        <v>710132.54</v>
      </c>
      <c r="E7341">
        <f>INDEX('B. Store opening dates'!$B$5:$B$2448,MATCH('A. Sales by store'!B7341,'B. Store opening dates'!$A$5:$A$2448,0))</f>
        <v>2006</v>
      </c>
      <c r="F7341" t="str">
        <f t="shared" si="228"/>
        <v>Old</v>
      </c>
      <c r="G7341" t="str">
        <f t="shared" si="229"/>
        <v>Existing</v>
      </c>
    </row>
    <row r="7342" spans="1:7" ht="19" x14ac:dyDescent="0.25">
      <c r="A7342" s="7">
        <v>2015</v>
      </c>
      <c r="B7342" s="7" t="s">
        <v>925</v>
      </c>
      <c r="C7342" s="7" t="s">
        <v>6</v>
      </c>
      <c r="D7342" s="24">
        <v>452571.45</v>
      </c>
      <c r="E7342">
        <f>INDEX('B. Store opening dates'!$B$5:$B$2448,MATCH('A. Sales by store'!B7342,'B. Store opening dates'!$A$5:$A$2448,0))</f>
        <v>2006</v>
      </c>
      <c r="F7342" t="str">
        <f t="shared" si="228"/>
        <v>Old</v>
      </c>
      <c r="G7342" t="str">
        <f t="shared" si="229"/>
        <v>Existing</v>
      </c>
    </row>
    <row r="7343" spans="1:7" ht="19" x14ac:dyDescent="0.25">
      <c r="A7343" s="7">
        <v>2014</v>
      </c>
      <c r="B7343" s="7" t="s">
        <v>925</v>
      </c>
      <c r="C7343" s="7" t="s">
        <v>6</v>
      </c>
      <c r="D7343" s="24">
        <v>322842.25</v>
      </c>
      <c r="E7343">
        <f>INDEX('B. Store opening dates'!$B$5:$B$2448,MATCH('A. Sales by store'!B7343,'B. Store opening dates'!$A$5:$A$2448,0))</f>
        <v>2006</v>
      </c>
      <c r="F7343" t="str">
        <f t="shared" si="228"/>
        <v>Old</v>
      </c>
      <c r="G7343" t="str">
        <f t="shared" si="229"/>
        <v>Existing</v>
      </c>
    </row>
    <row r="7344" spans="1:7" ht="19" x14ac:dyDescent="0.25">
      <c r="A7344" s="7">
        <v>2015</v>
      </c>
      <c r="B7344" s="7" t="s">
        <v>925</v>
      </c>
      <c r="C7344" s="7" t="s">
        <v>7</v>
      </c>
      <c r="D7344" s="24">
        <v>147784.19</v>
      </c>
      <c r="E7344">
        <f>INDEX('B. Store opening dates'!$B$5:$B$2448,MATCH('A. Sales by store'!B7344,'B. Store opening dates'!$A$5:$A$2448,0))</f>
        <v>2006</v>
      </c>
      <c r="F7344" t="str">
        <f t="shared" si="228"/>
        <v>Old</v>
      </c>
      <c r="G7344" t="str">
        <f t="shared" si="229"/>
        <v>Existing</v>
      </c>
    </row>
    <row r="7345" spans="1:7" ht="19" x14ac:dyDescent="0.25">
      <c r="A7345" s="7">
        <v>2014</v>
      </c>
      <c r="B7345" s="7" t="s">
        <v>925</v>
      </c>
      <c r="C7345" s="7" t="s">
        <v>7</v>
      </c>
      <c r="D7345" s="24">
        <v>155947</v>
      </c>
      <c r="E7345">
        <f>INDEX('B. Store opening dates'!$B$5:$B$2448,MATCH('A. Sales by store'!B7345,'B. Store opening dates'!$A$5:$A$2448,0))</f>
        <v>2006</v>
      </c>
      <c r="F7345" t="str">
        <f t="shared" si="228"/>
        <v>Old</v>
      </c>
      <c r="G7345" t="str">
        <f t="shared" si="229"/>
        <v>Existing</v>
      </c>
    </row>
    <row r="7346" spans="1:7" ht="19" x14ac:dyDescent="0.25">
      <c r="A7346" s="7">
        <v>2015</v>
      </c>
      <c r="B7346" s="7" t="s">
        <v>925</v>
      </c>
      <c r="C7346" s="7" t="s">
        <v>8</v>
      </c>
      <c r="D7346" s="24">
        <v>711332.4</v>
      </c>
      <c r="E7346">
        <f>INDEX('B. Store opening dates'!$B$5:$B$2448,MATCH('A. Sales by store'!B7346,'B. Store opening dates'!$A$5:$A$2448,0))</f>
        <v>2006</v>
      </c>
      <c r="F7346" t="str">
        <f t="shared" si="228"/>
        <v>Old</v>
      </c>
      <c r="G7346" t="str">
        <f t="shared" si="229"/>
        <v>Existing</v>
      </c>
    </row>
    <row r="7347" spans="1:7" ht="19" x14ac:dyDescent="0.25">
      <c r="A7347" s="7">
        <v>2014</v>
      </c>
      <c r="B7347" s="7" t="s">
        <v>925</v>
      </c>
      <c r="C7347" s="7" t="s">
        <v>8</v>
      </c>
      <c r="D7347" s="24">
        <v>738128.25</v>
      </c>
      <c r="E7347">
        <f>INDEX('B. Store opening dates'!$B$5:$B$2448,MATCH('A. Sales by store'!B7347,'B. Store opening dates'!$A$5:$A$2448,0))</f>
        <v>2006</v>
      </c>
      <c r="F7347" t="str">
        <f t="shared" si="228"/>
        <v>Old</v>
      </c>
      <c r="G7347" t="str">
        <f t="shared" si="229"/>
        <v>Existing</v>
      </c>
    </row>
    <row r="7348" spans="1:7" ht="19" x14ac:dyDescent="0.25">
      <c r="A7348" s="7">
        <v>2015</v>
      </c>
      <c r="B7348" s="7" t="s">
        <v>926</v>
      </c>
      <c r="C7348" s="7" t="s">
        <v>5</v>
      </c>
      <c r="D7348" s="24">
        <v>764987.62</v>
      </c>
      <c r="E7348">
        <f>INDEX('B. Store opening dates'!$B$5:$B$2448,MATCH('A. Sales by store'!B7348,'B. Store opening dates'!$A$5:$A$2448,0))</f>
        <v>2006</v>
      </c>
      <c r="F7348" t="str">
        <f t="shared" si="228"/>
        <v>Old</v>
      </c>
      <c r="G7348" t="str">
        <f t="shared" si="229"/>
        <v>Existing</v>
      </c>
    </row>
    <row r="7349" spans="1:7" ht="19" x14ac:dyDescent="0.25">
      <c r="A7349" s="7">
        <v>2014</v>
      </c>
      <c r="B7349" s="7" t="s">
        <v>926</v>
      </c>
      <c r="C7349" s="7" t="s">
        <v>5</v>
      </c>
      <c r="D7349" s="24">
        <v>841997.06</v>
      </c>
      <c r="E7349">
        <f>INDEX('B. Store opening dates'!$B$5:$B$2448,MATCH('A. Sales by store'!B7349,'B. Store opening dates'!$A$5:$A$2448,0))</f>
        <v>2006</v>
      </c>
      <c r="F7349" t="str">
        <f t="shared" si="228"/>
        <v>Old</v>
      </c>
      <c r="G7349" t="str">
        <f t="shared" si="229"/>
        <v>Existing</v>
      </c>
    </row>
    <row r="7350" spans="1:7" ht="19" x14ac:dyDescent="0.25">
      <c r="A7350" s="7">
        <v>2015</v>
      </c>
      <c r="B7350" s="7" t="s">
        <v>926</v>
      </c>
      <c r="C7350" s="7" t="s">
        <v>6</v>
      </c>
      <c r="D7350" s="24">
        <v>488646.18</v>
      </c>
      <c r="E7350">
        <f>INDEX('B. Store opening dates'!$B$5:$B$2448,MATCH('A. Sales by store'!B7350,'B. Store opening dates'!$A$5:$A$2448,0))</f>
        <v>2006</v>
      </c>
      <c r="F7350" t="str">
        <f t="shared" si="228"/>
        <v>Old</v>
      </c>
      <c r="G7350" t="str">
        <f t="shared" si="229"/>
        <v>Existing</v>
      </c>
    </row>
    <row r="7351" spans="1:7" ht="19" x14ac:dyDescent="0.25">
      <c r="A7351" s="7">
        <v>2014</v>
      </c>
      <c r="B7351" s="7" t="s">
        <v>926</v>
      </c>
      <c r="C7351" s="7" t="s">
        <v>6</v>
      </c>
      <c r="D7351" s="24">
        <v>349104.08</v>
      </c>
      <c r="E7351">
        <f>INDEX('B. Store opening dates'!$B$5:$B$2448,MATCH('A. Sales by store'!B7351,'B. Store opening dates'!$A$5:$A$2448,0))</f>
        <v>2006</v>
      </c>
      <c r="F7351" t="str">
        <f t="shared" si="228"/>
        <v>Old</v>
      </c>
      <c r="G7351" t="str">
        <f t="shared" si="229"/>
        <v>Existing</v>
      </c>
    </row>
    <row r="7352" spans="1:7" ht="19" x14ac:dyDescent="0.25">
      <c r="A7352" s="7">
        <v>2015</v>
      </c>
      <c r="B7352" s="7" t="s">
        <v>926</v>
      </c>
      <c r="C7352" s="7" t="s">
        <v>7</v>
      </c>
      <c r="D7352" s="24">
        <v>120414.29</v>
      </c>
      <c r="E7352">
        <f>INDEX('B. Store opening dates'!$B$5:$B$2448,MATCH('A. Sales by store'!B7352,'B. Store opening dates'!$A$5:$A$2448,0))</f>
        <v>2006</v>
      </c>
      <c r="F7352" t="str">
        <f t="shared" si="228"/>
        <v>Old</v>
      </c>
      <c r="G7352" t="str">
        <f t="shared" si="229"/>
        <v>Existing</v>
      </c>
    </row>
    <row r="7353" spans="1:7" ht="19" x14ac:dyDescent="0.25">
      <c r="A7353" s="7">
        <v>2014</v>
      </c>
      <c r="B7353" s="7" t="s">
        <v>926</v>
      </c>
      <c r="C7353" s="7" t="s">
        <v>7</v>
      </c>
      <c r="D7353" s="24">
        <v>126477.4</v>
      </c>
      <c r="E7353">
        <f>INDEX('B. Store opening dates'!$B$5:$B$2448,MATCH('A. Sales by store'!B7353,'B. Store opening dates'!$A$5:$A$2448,0))</f>
        <v>2006</v>
      </c>
      <c r="F7353" t="str">
        <f t="shared" si="228"/>
        <v>Old</v>
      </c>
      <c r="G7353" t="str">
        <f t="shared" si="229"/>
        <v>Existing</v>
      </c>
    </row>
    <row r="7354" spans="1:7" ht="19" x14ac:dyDescent="0.25">
      <c r="A7354" s="7">
        <v>2015</v>
      </c>
      <c r="B7354" s="7" t="s">
        <v>926</v>
      </c>
      <c r="C7354" s="7" t="s">
        <v>8</v>
      </c>
      <c r="D7354" s="24">
        <v>592217.43000000005</v>
      </c>
      <c r="E7354">
        <f>INDEX('B. Store opening dates'!$B$5:$B$2448,MATCH('A. Sales by store'!B7354,'B. Store opening dates'!$A$5:$A$2448,0))</f>
        <v>2006</v>
      </c>
      <c r="F7354" t="str">
        <f t="shared" si="228"/>
        <v>Old</v>
      </c>
      <c r="G7354" t="str">
        <f t="shared" si="229"/>
        <v>Existing</v>
      </c>
    </row>
    <row r="7355" spans="1:7" ht="19" x14ac:dyDescent="0.25">
      <c r="A7355" s="7">
        <v>2014</v>
      </c>
      <c r="B7355" s="7" t="s">
        <v>926</v>
      </c>
      <c r="C7355" s="7" t="s">
        <v>8</v>
      </c>
      <c r="D7355" s="24">
        <v>621441.96</v>
      </c>
      <c r="E7355">
        <f>INDEX('B. Store opening dates'!$B$5:$B$2448,MATCH('A. Sales by store'!B7355,'B. Store opening dates'!$A$5:$A$2448,0))</f>
        <v>2006</v>
      </c>
      <c r="F7355" t="str">
        <f t="shared" si="228"/>
        <v>Old</v>
      </c>
      <c r="G7355" t="str">
        <f t="shared" si="229"/>
        <v>Existing</v>
      </c>
    </row>
    <row r="7356" spans="1:7" ht="19" x14ac:dyDescent="0.25">
      <c r="A7356" s="7">
        <v>2015</v>
      </c>
      <c r="B7356" s="7" t="s">
        <v>927</v>
      </c>
      <c r="C7356" s="7" t="s">
        <v>5</v>
      </c>
      <c r="D7356" s="24">
        <v>785580.62</v>
      </c>
      <c r="E7356">
        <f>INDEX('B. Store opening dates'!$B$5:$B$2448,MATCH('A. Sales by store'!B7356,'B. Store opening dates'!$A$5:$A$2448,0))</f>
        <v>2006</v>
      </c>
      <c r="F7356" t="str">
        <f t="shared" si="228"/>
        <v>Old</v>
      </c>
      <c r="G7356" t="str">
        <f t="shared" si="229"/>
        <v>Existing</v>
      </c>
    </row>
    <row r="7357" spans="1:7" ht="19" x14ac:dyDescent="0.25">
      <c r="A7357" s="7">
        <v>2014</v>
      </c>
      <c r="B7357" s="7" t="s">
        <v>927</v>
      </c>
      <c r="C7357" s="7" t="s">
        <v>5</v>
      </c>
      <c r="D7357" s="24">
        <v>865956.73</v>
      </c>
      <c r="E7357">
        <f>INDEX('B. Store opening dates'!$B$5:$B$2448,MATCH('A. Sales by store'!B7357,'B. Store opening dates'!$A$5:$A$2448,0))</f>
        <v>2006</v>
      </c>
      <c r="F7357" t="str">
        <f t="shared" si="228"/>
        <v>Old</v>
      </c>
      <c r="G7357" t="str">
        <f t="shared" si="229"/>
        <v>Existing</v>
      </c>
    </row>
    <row r="7358" spans="1:7" ht="19" x14ac:dyDescent="0.25">
      <c r="A7358" s="7">
        <v>2015</v>
      </c>
      <c r="B7358" s="7" t="s">
        <v>927</v>
      </c>
      <c r="C7358" s="7" t="s">
        <v>6</v>
      </c>
      <c r="D7358" s="24">
        <v>575552.43000000005</v>
      </c>
      <c r="E7358">
        <f>INDEX('B. Store opening dates'!$B$5:$B$2448,MATCH('A. Sales by store'!B7358,'B. Store opening dates'!$A$5:$A$2448,0))</f>
        <v>2006</v>
      </c>
      <c r="F7358" t="str">
        <f t="shared" si="228"/>
        <v>Old</v>
      </c>
      <c r="G7358" t="str">
        <f t="shared" si="229"/>
        <v>Existing</v>
      </c>
    </row>
    <row r="7359" spans="1:7" ht="19" x14ac:dyDescent="0.25">
      <c r="A7359" s="7">
        <v>2014</v>
      </c>
      <c r="B7359" s="7" t="s">
        <v>927</v>
      </c>
      <c r="C7359" s="7" t="s">
        <v>6</v>
      </c>
      <c r="D7359" s="24">
        <v>407351.03</v>
      </c>
      <c r="E7359">
        <f>INDEX('B. Store opening dates'!$B$5:$B$2448,MATCH('A. Sales by store'!B7359,'B. Store opening dates'!$A$5:$A$2448,0))</f>
        <v>2006</v>
      </c>
      <c r="F7359" t="str">
        <f t="shared" si="228"/>
        <v>Old</v>
      </c>
      <c r="G7359" t="str">
        <f t="shared" si="229"/>
        <v>Existing</v>
      </c>
    </row>
    <row r="7360" spans="1:7" ht="19" x14ac:dyDescent="0.25">
      <c r="A7360" s="7">
        <v>2015</v>
      </c>
      <c r="B7360" s="7" t="s">
        <v>927</v>
      </c>
      <c r="C7360" s="7" t="s">
        <v>7</v>
      </c>
      <c r="D7360" s="24">
        <v>61544.81</v>
      </c>
      <c r="E7360">
        <f>INDEX('B. Store opening dates'!$B$5:$B$2448,MATCH('A. Sales by store'!B7360,'B. Store opening dates'!$A$5:$A$2448,0))</f>
        <v>2006</v>
      </c>
      <c r="F7360" t="str">
        <f t="shared" si="228"/>
        <v>Old</v>
      </c>
      <c r="G7360" t="str">
        <f t="shared" si="229"/>
        <v>Existing</v>
      </c>
    </row>
    <row r="7361" spans="1:7" ht="19" x14ac:dyDescent="0.25">
      <c r="A7361" s="7">
        <v>2014</v>
      </c>
      <c r="B7361" s="7" t="s">
        <v>927</v>
      </c>
      <c r="C7361" s="7" t="s">
        <v>7</v>
      </c>
      <c r="D7361" s="24">
        <v>64605.7</v>
      </c>
      <c r="E7361">
        <f>INDEX('B. Store opening dates'!$B$5:$B$2448,MATCH('A. Sales by store'!B7361,'B. Store opening dates'!$A$5:$A$2448,0))</f>
        <v>2006</v>
      </c>
      <c r="F7361" t="str">
        <f t="shared" si="228"/>
        <v>Old</v>
      </c>
      <c r="G7361" t="str">
        <f t="shared" si="229"/>
        <v>Existing</v>
      </c>
    </row>
    <row r="7362" spans="1:7" ht="19" x14ac:dyDescent="0.25">
      <c r="A7362" s="7">
        <v>2015</v>
      </c>
      <c r="B7362" s="7" t="s">
        <v>927</v>
      </c>
      <c r="C7362" s="7" t="s">
        <v>8</v>
      </c>
      <c r="D7362" s="24">
        <v>513537.24</v>
      </c>
      <c r="E7362">
        <f>INDEX('B. Store opening dates'!$B$5:$B$2448,MATCH('A. Sales by store'!B7362,'B. Store opening dates'!$A$5:$A$2448,0))</f>
        <v>2006</v>
      </c>
      <c r="F7362" t="str">
        <f t="shared" si="228"/>
        <v>Old</v>
      </c>
      <c r="G7362" t="str">
        <f t="shared" si="229"/>
        <v>Existing</v>
      </c>
    </row>
    <row r="7363" spans="1:7" ht="19" x14ac:dyDescent="0.25">
      <c r="A7363" s="7">
        <v>2014</v>
      </c>
      <c r="B7363" s="7" t="s">
        <v>927</v>
      </c>
      <c r="C7363" s="7" t="s">
        <v>8</v>
      </c>
      <c r="D7363" s="24">
        <v>530019.96</v>
      </c>
      <c r="E7363">
        <f>INDEX('B. Store opening dates'!$B$5:$B$2448,MATCH('A. Sales by store'!B7363,'B. Store opening dates'!$A$5:$A$2448,0))</f>
        <v>2006</v>
      </c>
      <c r="F7363" t="str">
        <f t="shared" si="228"/>
        <v>Old</v>
      </c>
      <c r="G7363" t="str">
        <f t="shared" si="229"/>
        <v>Existing</v>
      </c>
    </row>
    <row r="7364" spans="1:7" ht="19" x14ac:dyDescent="0.25">
      <c r="A7364" s="7">
        <v>2015</v>
      </c>
      <c r="B7364" s="7" t="s">
        <v>928</v>
      </c>
      <c r="C7364" s="7" t="s">
        <v>5</v>
      </c>
      <c r="D7364" s="24">
        <v>717034.04</v>
      </c>
      <c r="E7364">
        <f>INDEX('B. Store opening dates'!$B$5:$B$2448,MATCH('A. Sales by store'!B7364,'B. Store opening dates'!$A$5:$A$2448,0))</f>
        <v>2006</v>
      </c>
      <c r="F7364" t="str">
        <f t="shared" si="228"/>
        <v>Old</v>
      </c>
      <c r="G7364" t="str">
        <f t="shared" si="229"/>
        <v>Existing</v>
      </c>
    </row>
    <row r="7365" spans="1:7" ht="19" x14ac:dyDescent="0.25">
      <c r="A7365" s="7">
        <v>2014</v>
      </c>
      <c r="B7365" s="7" t="s">
        <v>928</v>
      </c>
      <c r="C7365" s="7" t="s">
        <v>5</v>
      </c>
      <c r="D7365" s="24">
        <v>781406.76</v>
      </c>
      <c r="E7365">
        <f>INDEX('B. Store opening dates'!$B$5:$B$2448,MATCH('A. Sales by store'!B7365,'B. Store opening dates'!$A$5:$A$2448,0))</f>
        <v>2006</v>
      </c>
      <c r="F7365" t="str">
        <f t="shared" ref="F7365:F7428" si="230">IF(A7365 = 2015, IF(E7365&lt; 2015, "Old","New"),IF(E7365 &lt; 2014, "Old","New"))</f>
        <v>Old</v>
      </c>
      <c r="G7365" t="str">
        <f t="shared" ref="G7365:G7428" si="231">IF(A7365 = 2015, IF(E7365&lt; 2015, "Existing","New"),"Existing")</f>
        <v>Existing</v>
      </c>
    </row>
    <row r="7366" spans="1:7" ht="19" x14ac:dyDescent="0.25">
      <c r="A7366" s="7">
        <v>2015</v>
      </c>
      <c r="B7366" s="7" t="s">
        <v>928</v>
      </c>
      <c r="C7366" s="7" t="s">
        <v>6</v>
      </c>
      <c r="D7366" s="24">
        <v>253649.18</v>
      </c>
      <c r="E7366">
        <f>INDEX('B. Store opening dates'!$B$5:$B$2448,MATCH('A. Sales by store'!B7366,'B. Store opening dates'!$A$5:$A$2448,0))</f>
        <v>2006</v>
      </c>
      <c r="F7366" t="str">
        <f t="shared" si="230"/>
        <v>Old</v>
      </c>
      <c r="G7366" t="str">
        <f t="shared" si="231"/>
        <v>Existing</v>
      </c>
    </row>
    <row r="7367" spans="1:7" ht="19" x14ac:dyDescent="0.25">
      <c r="A7367" s="7">
        <v>2014</v>
      </c>
      <c r="B7367" s="7" t="s">
        <v>928</v>
      </c>
      <c r="C7367" s="7" t="s">
        <v>6</v>
      </c>
      <c r="D7367" s="24">
        <v>185719.49</v>
      </c>
      <c r="E7367">
        <f>INDEX('B. Store opening dates'!$B$5:$B$2448,MATCH('A. Sales by store'!B7367,'B. Store opening dates'!$A$5:$A$2448,0))</f>
        <v>2006</v>
      </c>
      <c r="F7367" t="str">
        <f t="shared" si="230"/>
        <v>Old</v>
      </c>
      <c r="G7367" t="str">
        <f t="shared" si="231"/>
        <v>Existing</v>
      </c>
    </row>
    <row r="7368" spans="1:7" ht="19" x14ac:dyDescent="0.25">
      <c r="A7368" s="7">
        <v>2015</v>
      </c>
      <c r="B7368" s="7" t="s">
        <v>928</v>
      </c>
      <c r="C7368" s="7" t="s">
        <v>7</v>
      </c>
      <c r="D7368" s="24">
        <v>104894.26</v>
      </c>
      <c r="E7368">
        <f>INDEX('B. Store opening dates'!$B$5:$B$2448,MATCH('A. Sales by store'!B7368,'B. Store opening dates'!$A$5:$A$2448,0))</f>
        <v>2006</v>
      </c>
      <c r="F7368" t="str">
        <f t="shared" si="230"/>
        <v>Old</v>
      </c>
      <c r="G7368" t="str">
        <f t="shared" si="231"/>
        <v>Existing</v>
      </c>
    </row>
    <row r="7369" spans="1:7" ht="19" x14ac:dyDescent="0.25">
      <c r="A7369" s="7">
        <v>2014</v>
      </c>
      <c r="B7369" s="7" t="s">
        <v>928</v>
      </c>
      <c r="C7369" s="7" t="s">
        <v>7</v>
      </c>
      <c r="D7369" s="24">
        <v>111624.31</v>
      </c>
      <c r="E7369">
        <f>INDEX('B. Store opening dates'!$B$5:$B$2448,MATCH('A. Sales by store'!B7369,'B. Store opening dates'!$A$5:$A$2448,0))</f>
        <v>2006</v>
      </c>
      <c r="F7369" t="str">
        <f t="shared" si="230"/>
        <v>Old</v>
      </c>
      <c r="G7369" t="str">
        <f t="shared" si="231"/>
        <v>Existing</v>
      </c>
    </row>
    <row r="7370" spans="1:7" ht="19" x14ac:dyDescent="0.25">
      <c r="A7370" s="7">
        <v>2015</v>
      </c>
      <c r="B7370" s="7" t="s">
        <v>928</v>
      </c>
      <c r="C7370" s="7" t="s">
        <v>8</v>
      </c>
      <c r="D7370" s="24">
        <v>528721.66</v>
      </c>
      <c r="E7370">
        <f>INDEX('B. Store opening dates'!$B$5:$B$2448,MATCH('A. Sales by store'!B7370,'B. Store opening dates'!$A$5:$A$2448,0))</f>
        <v>2006</v>
      </c>
      <c r="F7370" t="str">
        <f t="shared" si="230"/>
        <v>Old</v>
      </c>
      <c r="G7370" t="str">
        <f t="shared" si="231"/>
        <v>Existing</v>
      </c>
    </row>
    <row r="7371" spans="1:7" ht="19" x14ac:dyDescent="0.25">
      <c r="A7371" s="7">
        <v>2014</v>
      </c>
      <c r="B7371" s="7" t="s">
        <v>928</v>
      </c>
      <c r="C7371" s="7" t="s">
        <v>8</v>
      </c>
      <c r="D7371" s="24">
        <v>553338.61</v>
      </c>
      <c r="E7371">
        <f>INDEX('B. Store opening dates'!$B$5:$B$2448,MATCH('A. Sales by store'!B7371,'B. Store opening dates'!$A$5:$A$2448,0))</f>
        <v>2006</v>
      </c>
      <c r="F7371" t="str">
        <f t="shared" si="230"/>
        <v>Old</v>
      </c>
      <c r="G7371" t="str">
        <f t="shared" si="231"/>
        <v>Existing</v>
      </c>
    </row>
    <row r="7372" spans="1:7" ht="19" x14ac:dyDescent="0.25">
      <c r="A7372" s="7">
        <v>2015</v>
      </c>
      <c r="B7372" s="7" t="s">
        <v>929</v>
      </c>
      <c r="C7372" s="7" t="s">
        <v>5</v>
      </c>
      <c r="D7372" s="24">
        <v>631326.79</v>
      </c>
      <c r="E7372">
        <f>INDEX('B. Store opening dates'!$B$5:$B$2448,MATCH('A. Sales by store'!B7372,'B. Store opening dates'!$A$5:$A$2448,0))</f>
        <v>2006</v>
      </c>
      <c r="F7372" t="str">
        <f t="shared" si="230"/>
        <v>Old</v>
      </c>
      <c r="G7372" t="str">
        <f t="shared" si="231"/>
        <v>Existing</v>
      </c>
    </row>
    <row r="7373" spans="1:7" ht="19" x14ac:dyDescent="0.25">
      <c r="A7373" s="7">
        <v>2014</v>
      </c>
      <c r="B7373" s="7" t="s">
        <v>929</v>
      </c>
      <c r="C7373" s="7" t="s">
        <v>5</v>
      </c>
      <c r="D7373" s="24">
        <v>690508.08</v>
      </c>
      <c r="E7373">
        <f>INDEX('B. Store opening dates'!$B$5:$B$2448,MATCH('A. Sales by store'!B7373,'B. Store opening dates'!$A$5:$A$2448,0))</f>
        <v>2006</v>
      </c>
      <c r="F7373" t="str">
        <f t="shared" si="230"/>
        <v>Old</v>
      </c>
      <c r="G7373" t="str">
        <f t="shared" si="231"/>
        <v>Existing</v>
      </c>
    </row>
    <row r="7374" spans="1:7" ht="19" x14ac:dyDescent="0.25">
      <c r="A7374" s="7">
        <v>2015</v>
      </c>
      <c r="B7374" s="7" t="s">
        <v>929</v>
      </c>
      <c r="C7374" s="7" t="s">
        <v>6</v>
      </c>
      <c r="D7374" s="24">
        <v>575283.06000000006</v>
      </c>
      <c r="E7374">
        <f>INDEX('B. Store opening dates'!$B$5:$B$2448,MATCH('A. Sales by store'!B7374,'B. Store opening dates'!$A$5:$A$2448,0))</f>
        <v>2006</v>
      </c>
      <c r="F7374" t="str">
        <f t="shared" si="230"/>
        <v>Old</v>
      </c>
      <c r="G7374" t="str">
        <f t="shared" si="231"/>
        <v>Existing</v>
      </c>
    </row>
    <row r="7375" spans="1:7" ht="19" x14ac:dyDescent="0.25">
      <c r="A7375" s="7">
        <v>2014</v>
      </c>
      <c r="B7375" s="7" t="s">
        <v>929</v>
      </c>
      <c r="C7375" s="7" t="s">
        <v>6</v>
      </c>
      <c r="D7375" s="24">
        <v>419842.29</v>
      </c>
      <c r="E7375">
        <f>INDEX('B. Store opening dates'!$B$5:$B$2448,MATCH('A. Sales by store'!B7375,'B. Store opening dates'!$A$5:$A$2448,0))</f>
        <v>2006</v>
      </c>
      <c r="F7375" t="str">
        <f t="shared" si="230"/>
        <v>Old</v>
      </c>
      <c r="G7375" t="str">
        <f t="shared" si="231"/>
        <v>Existing</v>
      </c>
    </row>
    <row r="7376" spans="1:7" ht="19" x14ac:dyDescent="0.25">
      <c r="A7376" s="7">
        <v>2015</v>
      </c>
      <c r="B7376" s="7" t="s">
        <v>929</v>
      </c>
      <c r="C7376" s="7" t="s">
        <v>7</v>
      </c>
      <c r="D7376" s="24">
        <v>135605.47</v>
      </c>
      <c r="E7376">
        <f>INDEX('B. Store opening dates'!$B$5:$B$2448,MATCH('A. Sales by store'!B7376,'B. Store opening dates'!$A$5:$A$2448,0))</f>
        <v>2006</v>
      </c>
      <c r="F7376" t="str">
        <f t="shared" si="230"/>
        <v>Old</v>
      </c>
      <c r="G7376" t="str">
        <f t="shared" si="231"/>
        <v>Existing</v>
      </c>
    </row>
    <row r="7377" spans="1:7" ht="19" x14ac:dyDescent="0.25">
      <c r="A7377" s="7">
        <v>2014</v>
      </c>
      <c r="B7377" s="7" t="s">
        <v>929</v>
      </c>
      <c r="C7377" s="7" t="s">
        <v>7</v>
      </c>
      <c r="D7377" s="24">
        <v>142084.24</v>
      </c>
      <c r="E7377">
        <f>INDEX('B. Store opening dates'!$B$5:$B$2448,MATCH('A. Sales by store'!B7377,'B. Store opening dates'!$A$5:$A$2448,0))</f>
        <v>2006</v>
      </c>
      <c r="F7377" t="str">
        <f t="shared" si="230"/>
        <v>Old</v>
      </c>
      <c r="G7377" t="str">
        <f t="shared" si="231"/>
        <v>Existing</v>
      </c>
    </row>
    <row r="7378" spans="1:7" ht="19" x14ac:dyDescent="0.25">
      <c r="A7378" s="7">
        <v>2015</v>
      </c>
      <c r="B7378" s="7" t="s">
        <v>929</v>
      </c>
      <c r="C7378" s="7" t="s">
        <v>8</v>
      </c>
      <c r="D7378" s="24">
        <v>478175.11</v>
      </c>
      <c r="E7378">
        <f>INDEX('B. Store opening dates'!$B$5:$B$2448,MATCH('A. Sales by store'!B7378,'B. Store opening dates'!$A$5:$A$2448,0))</f>
        <v>2006</v>
      </c>
      <c r="F7378" t="str">
        <f t="shared" si="230"/>
        <v>Old</v>
      </c>
      <c r="G7378" t="str">
        <f t="shared" si="231"/>
        <v>Existing</v>
      </c>
    </row>
    <row r="7379" spans="1:7" ht="19" x14ac:dyDescent="0.25">
      <c r="A7379" s="7">
        <v>2014</v>
      </c>
      <c r="B7379" s="7" t="s">
        <v>929</v>
      </c>
      <c r="C7379" s="7" t="s">
        <v>8</v>
      </c>
      <c r="D7379" s="24">
        <v>501786.41</v>
      </c>
      <c r="E7379">
        <f>INDEX('B. Store opening dates'!$B$5:$B$2448,MATCH('A. Sales by store'!B7379,'B. Store opening dates'!$A$5:$A$2448,0))</f>
        <v>2006</v>
      </c>
      <c r="F7379" t="str">
        <f t="shared" si="230"/>
        <v>Old</v>
      </c>
      <c r="G7379" t="str">
        <f t="shared" si="231"/>
        <v>Existing</v>
      </c>
    </row>
    <row r="7380" spans="1:7" ht="19" x14ac:dyDescent="0.25">
      <c r="A7380" s="7">
        <v>2015</v>
      </c>
      <c r="B7380" s="7" t="s">
        <v>930</v>
      </c>
      <c r="C7380" s="7" t="s">
        <v>5</v>
      </c>
      <c r="D7380" s="24">
        <v>491507.01</v>
      </c>
      <c r="E7380">
        <f>INDEX('B. Store opening dates'!$B$5:$B$2448,MATCH('A. Sales by store'!B7380,'B. Store opening dates'!$A$5:$A$2448,0))</f>
        <v>2006</v>
      </c>
      <c r="F7380" t="str">
        <f t="shared" si="230"/>
        <v>Old</v>
      </c>
      <c r="G7380" t="str">
        <f t="shared" si="231"/>
        <v>Existing</v>
      </c>
    </row>
    <row r="7381" spans="1:7" ht="19" x14ac:dyDescent="0.25">
      <c r="A7381" s="7">
        <v>2014</v>
      </c>
      <c r="B7381" s="7" t="s">
        <v>930</v>
      </c>
      <c r="C7381" s="7" t="s">
        <v>5</v>
      </c>
      <c r="D7381" s="24">
        <v>539089.68999999994</v>
      </c>
      <c r="E7381">
        <f>INDEX('B. Store opening dates'!$B$5:$B$2448,MATCH('A. Sales by store'!B7381,'B. Store opening dates'!$A$5:$A$2448,0))</f>
        <v>2006</v>
      </c>
      <c r="F7381" t="str">
        <f t="shared" si="230"/>
        <v>Old</v>
      </c>
      <c r="G7381" t="str">
        <f t="shared" si="231"/>
        <v>Existing</v>
      </c>
    </row>
    <row r="7382" spans="1:7" ht="19" x14ac:dyDescent="0.25">
      <c r="A7382" s="7">
        <v>2015</v>
      </c>
      <c r="B7382" s="7" t="s">
        <v>930</v>
      </c>
      <c r="C7382" s="7" t="s">
        <v>6</v>
      </c>
      <c r="D7382" s="24">
        <v>456026.17</v>
      </c>
      <c r="E7382">
        <f>INDEX('B. Store opening dates'!$B$5:$B$2448,MATCH('A. Sales by store'!B7382,'B. Store opening dates'!$A$5:$A$2448,0))</f>
        <v>2006</v>
      </c>
      <c r="F7382" t="str">
        <f t="shared" si="230"/>
        <v>Old</v>
      </c>
      <c r="G7382" t="str">
        <f t="shared" si="231"/>
        <v>Existing</v>
      </c>
    </row>
    <row r="7383" spans="1:7" ht="19" x14ac:dyDescent="0.25">
      <c r="A7383" s="7">
        <v>2014</v>
      </c>
      <c r="B7383" s="7" t="s">
        <v>930</v>
      </c>
      <c r="C7383" s="7" t="s">
        <v>6</v>
      </c>
      <c r="D7383" s="24">
        <v>315471.62</v>
      </c>
      <c r="E7383">
        <f>INDEX('B. Store opening dates'!$B$5:$B$2448,MATCH('A. Sales by store'!B7383,'B. Store opening dates'!$A$5:$A$2448,0))</f>
        <v>2006</v>
      </c>
      <c r="F7383" t="str">
        <f t="shared" si="230"/>
        <v>Old</v>
      </c>
      <c r="G7383" t="str">
        <f t="shared" si="231"/>
        <v>Existing</v>
      </c>
    </row>
    <row r="7384" spans="1:7" ht="19" x14ac:dyDescent="0.25">
      <c r="A7384" s="7">
        <v>2015</v>
      </c>
      <c r="B7384" s="7" t="s">
        <v>930</v>
      </c>
      <c r="C7384" s="7" t="s">
        <v>7</v>
      </c>
      <c r="D7384" s="24">
        <v>94195.81</v>
      </c>
      <c r="E7384">
        <f>INDEX('B. Store opening dates'!$B$5:$B$2448,MATCH('A. Sales by store'!B7384,'B. Store opening dates'!$A$5:$A$2448,0))</f>
        <v>2006</v>
      </c>
      <c r="F7384" t="str">
        <f t="shared" si="230"/>
        <v>Old</v>
      </c>
      <c r="G7384" t="str">
        <f t="shared" si="231"/>
        <v>Existing</v>
      </c>
    </row>
    <row r="7385" spans="1:7" ht="19" x14ac:dyDescent="0.25">
      <c r="A7385" s="7">
        <v>2014</v>
      </c>
      <c r="B7385" s="7" t="s">
        <v>930</v>
      </c>
      <c r="C7385" s="7" t="s">
        <v>7</v>
      </c>
      <c r="D7385" s="24">
        <v>99602.21</v>
      </c>
      <c r="E7385">
        <f>INDEX('B. Store opening dates'!$B$5:$B$2448,MATCH('A. Sales by store'!B7385,'B. Store opening dates'!$A$5:$A$2448,0))</f>
        <v>2006</v>
      </c>
      <c r="F7385" t="str">
        <f t="shared" si="230"/>
        <v>Old</v>
      </c>
      <c r="G7385" t="str">
        <f t="shared" si="231"/>
        <v>Existing</v>
      </c>
    </row>
    <row r="7386" spans="1:7" ht="19" x14ac:dyDescent="0.25">
      <c r="A7386" s="7">
        <v>2015</v>
      </c>
      <c r="B7386" s="7" t="s">
        <v>930</v>
      </c>
      <c r="C7386" s="7" t="s">
        <v>8</v>
      </c>
      <c r="D7386" s="24">
        <v>743726.71</v>
      </c>
      <c r="E7386">
        <f>INDEX('B. Store opening dates'!$B$5:$B$2448,MATCH('A. Sales by store'!B7386,'B. Store opening dates'!$A$5:$A$2448,0))</f>
        <v>2006</v>
      </c>
      <c r="F7386" t="str">
        <f t="shared" si="230"/>
        <v>Old</v>
      </c>
      <c r="G7386" t="str">
        <f t="shared" si="231"/>
        <v>Existing</v>
      </c>
    </row>
    <row r="7387" spans="1:7" ht="19" x14ac:dyDescent="0.25">
      <c r="A7387" s="7">
        <v>2014</v>
      </c>
      <c r="B7387" s="7" t="s">
        <v>930</v>
      </c>
      <c r="C7387" s="7" t="s">
        <v>8</v>
      </c>
      <c r="D7387" s="24">
        <v>780536.76</v>
      </c>
      <c r="E7387">
        <f>INDEX('B. Store opening dates'!$B$5:$B$2448,MATCH('A. Sales by store'!B7387,'B. Store opening dates'!$A$5:$A$2448,0))</f>
        <v>2006</v>
      </c>
      <c r="F7387" t="str">
        <f t="shared" si="230"/>
        <v>Old</v>
      </c>
      <c r="G7387" t="str">
        <f t="shared" si="231"/>
        <v>Existing</v>
      </c>
    </row>
    <row r="7388" spans="1:7" ht="19" x14ac:dyDescent="0.25">
      <c r="A7388" s="7">
        <v>2015</v>
      </c>
      <c r="B7388" s="7" t="s">
        <v>931</v>
      </c>
      <c r="C7388" s="7" t="s">
        <v>5</v>
      </c>
      <c r="D7388" s="24">
        <v>556869.69999999995</v>
      </c>
      <c r="E7388">
        <f>INDEX('B. Store opening dates'!$B$5:$B$2448,MATCH('A. Sales by store'!B7388,'B. Store opening dates'!$A$5:$A$2448,0))</f>
        <v>2006</v>
      </c>
      <c r="F7388" t="str">
        <f t="shared" si="230"/>
        <v>Old</v>
      </c>
      <c r="G7388" t="str">
        <f t="shared" si="231"/>
        <v>Existing</v>
      </c>
    </row>
    <row r="7389" spans="1:7" ht="19" x14ac:dyDescent="0.25">
      <c r="A7389" s="7">
        <v>2014</v>
      </c>
      <c r="B7389" s="7" t="s">
        <v>931</v>
      </c>
      <c r="C7389" s="7" t="s">
        <v>5</v>
      </c>
      <c r="D7389" s="24">
        <v>607165.56000000006</v>
      </c>
      <c r="E7389">
        <f>INDEX('B. Store opening dates'!$B$5:$B$2448,MATCH('A. Sales by store'!B7389,'B. Store opening dates'!$A$5:$A$2448,0))</f>
        <v>2006</v>
      </c>
      <c r="F7389" t="str">
        <f t="shared" si="230"/>
        <v>Old</v>
      </c>
      <c r="G7389" t="str">
        <f t="shared" si="231"/>
        <v>Existing</v>
      </c>
    </row>
    <row r="7390" spans="1:7" ht="19" x14ac:dyDescent="0.25">
      <c r="A7390" s="7">
        <v>2015</v>
      </c>
      <c r="B7390" s="7" t="s">
        <v>931</v>
      </c>
      <c r="C7390" s="7" t="s">
        <v>6</v>
      </c>
      <c r="D7390" s="24">
        <v>362279.92</v>
      </c>
      <c r="E7390">
        <f>INDEX('B. Store opening dates'!$B$5:$B$2448,MATCH('A. Sales by store'!B7390,'B. Store opening dates'!$A$5:$A$2448,0))</f>
        <v>2006</v>
      </c>
      <c r="F7390" t="str">
        <f t="shared" si="230"/>
        <v>Old</v>
      </c>
      <c r="G7390" t="str">
        <f t="shared" si="231"/>
        <v>Existing</v>
      </c>
    </row>
    <row r="7391" spans="1:7" ht="19" x14ac:dyDescent="0.25">
      <c r="A7391" s="7">
        <v>2014</v>
      </c>
      <c r="B7391" s="7" t="s">
        <v>931</v>
      </c>
      <c r="C7391" s="7" t="s">
        <v>6</v>
      </c>
      <c r="D7391" s="24">
        <v>261998.12</v>
      </c>
      <c r="E7391">
        <f>INDEX('B. Store opening dates'!$B$5:$B$2448,MATCH('A. Sales by store'!B7391,'B. Store opening dates'!$A$5:$A$2448,0))</f>
        <v>2006</v>
      </c>
      <c r="F7391" t="str">
        <f t="shared" si="230"/>
        <v>Old</v>
      </c>
      <c r="G7391" t="str">
        <f t="shared" si="231"/>
        <v>Existing</v>
      </c>
    </row>
    <row r="7392" spans="1:7" ht="19" x14ac:dyDescent="0.25">
      <c r="A7392" s="7">
        <v>2015</v>
      </c>
      <c r="B7392" s="7" t="s">
        <v>931</v>
      </c>
      <c r="C7392" s="7" t="s">
        <v>7</v>
      </c>
      <c r="D7392" s="24">
        <v>125214.25</v>
      </c>
      <c r="E7392">
        <f>INDEX('B. Store opening dates'!$B$5:$B$2448,MATCH('A. Sales by store'!B7392,'B. Store opening dates'!$A$5:$A$2448,0))</f>
        <v>2006</v>
      </c>
      <c r="F7392" t="str">
        <f t="shared" si="230"/>
        <v>Old</v>
      </c>
      <c r="G7392" t="str">
        <f t="shared" si="231"/>
        <v>Existing</v>
      </c>
    </row>
    <row r="7393" spans="1:7" ht="19" x14ac:dyDescent="0.25">
      <c r="A7393" s="7">
        <v>2014</v>
      </c>
      <c r="B7393" s="7" t="s">
        <v>931</v>
      </c>
      <c r="C7393" s="7" t="s">
        <v>7</v>
      </c>
      <c r="D7393" s="24">
        <v>131773.91</v>
      </c>
      <c r="E7393">
        <f>INDEX('B. Store opening dates'!$B$5:$B$2448,MATCH('A. Sales by store'!B7393,'B. Store opening dates'!$A$5:$A$2448,0))</f>
        <v>2006</v>
      </c>
      <c r="F7393" t="str">
        <f t="shared" si="230"/>
        <v>Old</v>
      </c>
      <c r="G7393" t="str">
        <f t="shared" si="231"/>
        <v>Existing</v>
      </c>
    </row>
    <row r="7394" spans="1:7" ht="19" x14ac:dyDescent="0.25">
      <c r="A7394" s="7">
        <v>2015</v>
      </c>
      <c r="B7394" s="7" t="s">
        <v>931</v>
      </c>
      <c r="C7394" s="7" t="s">
        <v>8</v>
      </c>
      <c r="D7394" s="24">
        <v>476391</v>
      </c>
      <c r="E7394">
        <f>INDEX('B. Store opening dates'!$B$5:$B$2448,MATCH('A. Sales by store'!B7394,'B. Store opening dates'!$A$5:$A$2448,0))</f>
        <v>2006</v>
      </c>
      <c r="F7394" t="str">
        <f t="shared" si="230"/>
        <v>Old</v>
      </c>
      <c r="G7394" t="str">
        <f t="shared" si="231"/>
        <v>Existing</v>
      </c>
    </row>
    <row r="7395" spans="1:7" ht="19" x14ac:dyDescent="0.25">
      <c r="A7395" s="7">
        <v>2014</v>
      </c>
      <c r="B7395" s="7" t="s">
        <v>931</v>
      </c>
      <c r="C7395" s="7" t="s">
        <v>8</v>
      </c>
      <c r="D7395" s="24">
        <v>492545.03</v>
      </c>
      <c r="E7395">
        <f>INDEX('B. Store opening dates'!$B$5:$B$2448,MATCH('A. Sales by store'!B7395,'B. Store opening dates'!$A$5:$A$2448,0))</f>
        <v>2006</v>
      </c>
      <c r="F7395" t="str">
        <f t="shared" si="230"/>
        <v>Old</v>
      </c>
      <c r="G7395" t="str">
        <f t="shared" si="231"/>
        <v>Existing</v>
      </c>
    </row>
    <row r="7396" spans="1:7" ht="19" x14ac:dyDescent="0.25">
      <c r="A7396" s="7">
        <v>2015</v>
      </c>
      <c r="B7396" s="7" t="s">
        <v>932</v>
      </c>
      <c r="C7396" s="7" t="s">
        <v>5</v>
      </c>
      <c r="D7396" s="24">
        <v>581345.29</v>
      </c>
      <c r="E7396">
        <f>INDEX('B. Store opening dates'!$B$5:$B$2448,MATCH('A. Sales by store'!B7396,'B. Store opening dates'!$A$5:$A$2448,0))</f>
        <v>2006</v>
      </c>
      <c r="F7396" t="str">
        <f t="shared" si="230"/>
        <v>Old</v>
      </c>
      <c r="G7396" t="str">
        <f t="shared" si="231"/>
        <v>Existing</v>
      </c>
    </row>
    <row r="7397" spans="1:7" ht="19" x14ac:dyDescent="0.25">
      <c r="A7397" s="7">
        <v>2014</v>
      </c>
      <c r="B7397" s="7" t="s">
        <v>932</v>
      </c>
      <c r="C7397" s="7" t="s">
        <v>5</v>
      </c>
      <c r="D7397" s="24">
        <v>634858.18000000005</v>
      </c>
      <c r="E7397">
        <f>INDEX('B. Store opening dates'!$B$5:$B$2448,MATCH('A. Sales by store'!B7397,'B. Store opening dates'!$A$5:$A$2448,0))</f>
        <v>2006</v>
      </c>
      <c r="F7397" t="str">
        <f t="shared" si="230"/>
        <v>Old</v>
      </c>
      <c r="G7397" t="str">
        <f t="shared" si="231"/>
        <v>Existing</v>
      </c>
    </row>
    <row r="7398" spans="1:7" ht="19" x14ac:dyDescent="0.25">
      <c r="A7398" s="7">
        <v>2015</v>
      </c>
      <c r="B7398" s="7" t="s">
        <v>932</v>
      </c>
      <c r="C7398" s="7" t="s">
        <v>6</v>
      </c>
      <c r="D7398" s="24">
        <v>367596.97</v>
      </c>
      <c r="E7398">
        <f>INDEX('B. Store opening dates'!$B$5:$B$2448,MATCH('A. Sales by store'!B7398,'B. Store opening dates'!$A$5:$A$2448,0))</f>
        <v>2006</v>
      </c>
      <c r="F7398" t="str">
        <f t="shared" si="230"/>
        <v>Old</v>
      </c>
      <c r="G7398" t="str">
        <f t="shared" si="231"/>
        <v>Existing</v>
      </c>
    </row>
    <row r="7399" spans="1:7" ht="19" x14ac:dyDescent="0.25">
      <c r="A7399" s="7">
        <v>2014</v>
      </c>
      <c r="B7399" s="7" t="s">
        <v>932</v>
      </c>
      <c r="C7399" s="7" t="s">
        <v>6</v>
      </c>
      <c r="D7399" s="24">
        <v>269481.88</v>
      </c>
      <c r="E7399">
        <f>INDEX('B. Store opening dates'!$B$5:$B$2448,MATCH('A. Sales by store'!B7399,'B. Store opening dates'!$A$5:$A$2448,0))</f>
        <v>2006</v>
      </c>
      <c r="F7399" t="str">
        <f t="shared" si="230"/>
        <v>Old</v>
      </c>
      <c r="G7399" t="str">
        <f t="shared" si="231"/>
        <v>Existing</v>
      </c>
    </row>
    <row r="7400" spans="1:7" ht="19" x14ac:dyDescent="0.25">
      <c r="A7400" s="7">
        <v>2015</v>
      </c>
      <c r="B7400" s="7" t="s">
        <v>932</v>
      </c>
      <c r="C7400" s="7" t="s">
        <v>7</v>
      </c>
      <c r="D7400" s="24">
        <v>210282.06</v>
      </c>
      <c r="E7400">
        <f>INDEX('B. Store opening dates'!$B$5:$B$2448,MATCH('A. Sales by store'!B7400,'B. Store opening dates'!$A$5:$A$2448,0))</f>
        <v>2006</v>
      </c>
      <c r="F7400" t="str">
        <f t="shared" si="230"/>
        <v>Old</v>
      </c>
      <c r="G7400" t="str">
        <f t="shared" si="231"/>
        <v>Existing</v>
      </c>
    </row>
    <row r="7401" spans="1:7" ht="19" x14ac:dyDescent="0.25">
      <c r="A7401" s="7">
        <v>2014</v>
      </c>
      <c r="B7401" s="7" t="s">
        <v>932</v>
      </c>
      <c r="C7401" s="7" t="s">
        <v>7</v>
      </c>
      <c r="D7401" s="24">
        <v>223986.2</v>
      </c>
      <c r="E7401">
        <f>INDEX('B. Store opening dates'!$B$5:$B$2448,MATCH('A. Sales by store'!B7401,'B. Store opening dates'!$A$5:$A$2448,0))</f>
        <v>2006</v>
      </c>
      <c r="F7401" t="str">
        <f t="shared" si="230"/>
        <v>Old</v>
      </c>
      <c r="G7401" t="str">
        <f t="shared" si="231"/>
        <v>Existing</v>
      </c>
    </row>
    <row r="7402" spans="1:7" ht="19" x14ac:dyDescent="0.25">
      <c r="A7402" s="7">
        <v>2015</v>
      </c>
      <c r="B7402" s="7" t="s">
        <v>932</v>
      </c>
      <c r="C7402" s="7" t="s">
        <v>8</v>
      </c>
      <c r="D7402" s="24">
        <v>445054.28</v>
      </c>
      <c r="E7402">
        <f>INDEX('B. Store opening dates'!$B$5:$B$2448,MATCH('A. Sales by store'!B7402,'B. Store opening dates'!$A$5:$A$2448,0))</f>
        <v>2006</v>
      </c>
      <c r="F7402" t="str">
        <f t="shared" si="230"/>
        <v>Old</v>
      </c>
      <c r="G7402" t="str">
        <f t="shared" si="231"/>
        <v>Existing</v>
      </c>
    </row>
    <row r="7403" spans="1:7" ht="19" x14ac:dyDescent="0.25">
      <c r="A7403" s="7">
        <v>2014</v>
      </c>
      <c r="B7403" s="7" t="s">
        <v>932</v>
      </c>
      <c r="C7403" s="7" t="s">
        <v>8</v>
      </c>
      <c r="D7403" s="24">
        <v>464833.47</v>
      </c>
      <c r="E7403">
        <f>INDEX('B. Store opening dates'!$B$5:$B$2448,MATCH('A. Sales by store'!B7403,'B. Store opening dates'!$A$5:$A$2448,0))</f>
        <v>2006</v>
      </c>
      <c r="F7403" t="str">
        <f t="shared" si="230"/>
        <v>Old</v>
      </c>
      <c r="G7403" t="str">
        <f t="shared" si="231"/>
        <v>Existing</v>
      </c>
    </row>
    <row r="7404" spans="1:7" ht="19" x14ac:dyDescent="0.25">
      <c r="A7404" s="7">
        <v>2015</v>
      </c>
      <c r="B7404" s="7" t="s">
        <v>933</v>
      </c>
      <c r="C7404" s="7" t="s">
        <v>5</v>
      </c>
      <c r="D7404" s="24">
        <v>894252.98</v>
      </c>
      <c r="E7404">
        <f>INDEX('B. Store opening dates'!$B$5:$B$2448,MATCH('A. Sales by store'!B7404,'B. Store opening dates'!$A$5:$A$2448,0))</f>
        <v>2006</v>
      </c>
      <c r="F7404" t="str">
        <f t="shared" si="230"/>
        <v>Old</v>
      </c>
      <c r="G7404" t="str">
        <f t="shared" si="231"/>
        <v>Existing</v>
      </c>
    </row>
    <row r="7405" spans="1:7" ht="19" x14ac:dyDescent="0.25">
      <c r="A7405" s="7">
        <v>2014</v>
      </c>
      <c r="B7405" s="7" t="s">
        <v>933</v>
      </c>
      <c r="C7405" s="7" t="s">
        <v>5</v>
      </c>
      <c r="D7405" s="24">
        <v>982463.63</v>
      </c>
      <c r="E7405">
        <f>INDEX('B. Store opening dates'!$B$5:$B$2448,MATCH('A. Sales by store'!B7405,'B. Store opening dates'!$A$5:$A$2448,0))</f>
        <v>2006</v>
      </c>
      <c r="F7405" t="str">
        <f t="shared" si="230"/>
        <v>Old</v>
      </c>
      <c r="G7405" t="str">
        <f t="shared" si="231"/>
        <v>Existing</v>
      </c>
    </row>
    <row r="7406" spans="1:7" ht="19" x14ac:dyDescent="0.25">
      <c r="A7406" s="7">
        <v>2015</v>
      </c>
      <c r="B7406" s="7" t="s">
        <v>933</v>
      </c>
      <c r="C7406" s="7" t="s">
        <v>6</v>
      </c>
      <c r="D7406" s="24">
        <v>550492.72</v>
      </c>
      <c r="E7406">
        <f>INDEX('B. Store opening dates'!$B$5:$B$2448,MATCH('A. Sales by store'!B7406,'B. Store opening dates'!$A$5:$A$2448,0))</f>
        <v>2006</v>
      </c>
      <c r="F7406" t="str">
        <f t="shared" si="230"/>
        <v>Old</v>
      </c>
      <c r="G7406" t="str">
        <f t="shared" si="231"/>
        <v>Existing</v>
      </c>
    </row>
    <row r="7407" spans="1:7" ht="19" x14ac:dyDescent="0.25">
      <c r="A7407" s="7">
        <v>2014</v>
      </c>
      <c r="B7407" s="7" t="s">
        <v>933</v>
      </c>
      <c r="C7407" s="7" t="s">
        <v>6</v>
      </c>
      <c r="D7407" s="24">
        <v>393550.06</v>
      </c>
      <c r="E7407">
        <f>INDEX('B. Store opening dates'!$B$5:$B$2448,MATCH('A. Sales by store'!B7407,'B. Store opening dates'!$A$5:$A$2448,0))</f>
        <v>2006</v>
      </c>
      <c r="F7407" t="str">
        <f t="shared" si="230"/>
        <v>Old</v>
      </c>
      <c r="G7407" t="str">
        <f t="shared" si="231"/>
        <v>Existing</v>
      </c>
    </row>
    <row r="7408" spans="1:7" ht="19" x14ac:dyDescent="0.25">
      <c r="A7408" s="7">
        <v>2015</v>
      </c>
      <c r="B7408" s="7" t="s">
        <v>933</v>
      </c>
      <c r="C7408" s="7" t="s">
        <v>7</v>
      </c>
      <c r="D7408" s="24">
        <v>238207.35</v>
      </c>
      <c r="E7408">
        <f>INDEX('B. Store opening dates'!$B$5:$B$2448,MATCH('A. Sales by store'!B7408,'B. Store opening dates'!$A$5:$A$2448,0))</f>
        <v>2006</v>
      </c>
      <c r="F7408" t="str">
        <f t="shared" si="230"/>
        <v>Old</v>
      </c>
      <c r="G7408" t="str">
        <f t="shared" si="231"/>
        <v>Existing</v>
      </c>
    </row>
    <row r="7409" spans="1:7" ht="19" x14ac:dyDescent="0.25">
      <c r="A7409" s="7">
        <v>2014</v>
      </c>
      <c r="B7409" s="7" t="s">
        <v>933</v>
      </c>
      <c r="C7409" s="7" t="s">
        <v>7</v>
      </c>
      <c r="D7409" s="24">
        <v>250794.08</v>
      </c>
      <c r="E7409">
        <f>INDEX('B. Store opening dates'!$B$5:$B$2448,MATCH('A. Sales by store'!B7409,'B. Store opening dates'!$A$5:$A$2448,0))</f>
        <v>2006</v>
      </c>
      <c r="F7409" t="str">
        <f t="shared" si="230"/>
        <v>Old</v>
      </c>
      <c r="G7409" t="str">
        <f t="shared" si="231"/>
        <v>Existing</v>
      </c>
    </row>
    <row r="7410" spans="1:7" ht="19" x14ac:dyDescent="0.25">
      <c r="A7410" s="7">
        <v>2015</v>
      </c>
      <c r="B7410" s="7" t="s">
        <v>933</v>
      </c>
      <c r="C7410" s="7" t="s">
        <v>8</v>
      </c>
      <c r="D7410" s="24">
        <v>712762.15</v>
      </c>
      <c r="E7410">
        <f>INDEX('B. Store opening dates'!$B$5:$B$2448,MATCH('A. Sales by store'!B7410,'B. Store opening dates'!$A$5:$A$2448,0))</f>
        <v>2006</v>
      </c>
      <c r="F7410" t="str">
        <f t="shared" si="230"/>
        <v>Old</v>
      </c>
      <c r="G7410" t="str">
        <f t="shared" si="231"/>
        <v>Existing</v>
      </c>
    </row>
    <row r="7411" spans="1:7" ht="19" x14ac:dyDescent="0.25">
      <c r="A7411" s="7">
        <v>2014</v>
      </c>
      <c r="B7411" s="7" t="s">
        <v>933</v>
      </c>
      <c r="C7411" s="7" t="s">
        <v>8</v>
      </c>
      <c r="D7411" s="24">
        <v>741973.76</v>
      </c>
      <c r="E7411">
        <f>INDEX('B. Store opening dates'!$B$5:$B$2448,MATCH('A. Sales by store'!B7411,'B. Store opening dates'!$A$5:$A$2448,0))</f>
        <v>2006</v>
      </c>
      <c r="F7411" t="str">
        <f t="shared" si="230"/>
        <v>Old</v>
      </c>
      <c r="G7411" t="str">
        <f t="shared" si="231"/>
        <v>Existing</v>
      </c>
    </row>
    <row r="7412" spans="1:7" ht="19" x14ac:dyDescent="0.25">
      <c r="A7412" s="7">
        <v>2015</v>
      </c>
      <c r="B7412" s="7" t="s">
        <v>934</v>
      </c>
      <c r="C7412" s="7" t="s">
        <v>5</v>
      </c>
      <c r="D7412" s="24">
        <v>540978.68999999994</v>
      </c>
      <c r="E7412">
        <f>INDEX('B. Store opening dates'!$B$5:$B$2448,MATCH('A. Sales by store'!B7412,'B. Store opening dates'!$A$5:$A$2448,0))</f>
        <v>2006</v>
      </c>
      <c r="F7412" t="str">
        <f t="shared" si="230"/>
        <v>Old</v>
      </c>
      <c r="G7412" t="str">
        <f t="shared" si="231"/>
        <v>Existing</v>
      </c>
    </row>
    <row r="7413" spans="1:7" ht="19" x14ac:dyDescent="0.25">
      <c r="A7413" s="7">
        <v>2014</v>
      </c>
      <c r="B7413" s="7" t="s">
        <v>934</v>
      </c>
      <c r="C7413" s="7" t="s">
        <v>5</v>
      </c>
      <c r="D7413" s="24">
        <v>590057.76</v>
      </c>
      <c r="E7413">
        <f>INDEX('B. Store opening dates'!$B$5:$B$2448,MATCH('A. Sales by store'!B7413,'B. Store opening dates'!$A$5:$A$2448,0))</f>
        <v>2006</v>
      </c>
      <c r="F7413" t="str">
        <f t="shared" si="230"/>
        <v>Old</v>
      </c>
      <c r="G7413" t="str">
        <f t="shared" si="231"/>
        <v>Existing</v>
      </c>
    </row>
    <row r="7414" spans="1:7" ht="19" x14ac:dyDescent="0.25">
      <c r="A7414" s="7">
        <v>2015</v>
      </c>
      <c r="B7414" s="7" t="s">
        <v>934</v>
      </c>
      <c r="C7414" s="7" t="s">
        <v>6</v>
      </c>
      <c r="D7414" s="24">
        <v>547982.31000000006</v>
      </c>
      <c r="E7414">
        <f>INDEX('B. Store opening dates'!$B$5:$B$2448,MATCH('A. Sales by store'!B7414,'B. Store opening dates'!$A$5:$A$2448,0))</f>
        <v>2006</v>
      </c>
      <c r="F7414" t="str">
        <f t="shared" si="230"/>
        <v>Old</v>
      </c>
      <c r="G7414" t="str">
        <f t="shared" si="231"/>
        <v>Existing</v>
      </c>
    </row>
    <row r="7415" spans="1:7" ht="19" x14ac:dyDescent="0.25">
      <c r="A7415" s="7">
        <v>2014</v>
      </c>
      <c r="B7415" s="7" t="s">
        <v>934</v>
      </c>
      <c r="C7415" s="7" t="s">
        <v>6</v>
      </c>
      <c r="D7415" s="24">
        <v>401491.6</v>
      </c>
      <c r="E7415">
        <f>INDEX('B. Store opening dates'!$B$5:$B$2448,MATCH('A. Sales by store'!B7415,'B. Store opening dates'!$A$5:$A$2448,0))</f>
        <v>2006</v>
      </c>
      <c r="F7415" t="str">
        <f t="shared" si="230"/>
        <v>Old</v>
      </c>
      <c r="G7415" t="str">
        <f t="shared" si="231"/>
        <v>Existing</v>
      </c>
    </row>
    <row r="7416" spans="1:7" ht="19" x14ac:dyDescent="0.25">
      <c r="A7416" s="7">
        <v>2015</v>
      </c>
      <c r="B7416" s="7" t="s">
        <v>934</v>
      </c>
      <c r="C7416" s="7" t="s">
        <v>7</v>
      </c>
      <c r="D7416" s="24">
        <v>145870.79999999999</v>
      </c>
      <c r="E7416">
        <f>INDEX('B. Store opening dates'!$B$5:$B$2448,MATCH('A. Sales by store'!B7416,'B. Store opening dates'!$A$5:$A$2448,0))</f>
        <v>2006</v>
      </c>
      <c r="F7416" t="str">
        <f t="shared" si="230"/>
        <v>Old</v>
      </c>
      <c r="G7416" t="str">
        <f t="shared" si="231"/>
        <v>Existing</v>
      </c>
    </row>
    <row r="7417" spans="1:7" ht="19" x14ac:dyDescent="0.25">
      <c r="A7417" s="7">
        <v>2014</v>
      </c>
      <c r="B7417" s="7" t="s">
        <v>934</v>
      </c>
      <c r="C7417" s="7" t="s">
        <v>7</v>
      </c>
      <c r="D7417" s="24">
        <v>155428.66</v>
      </c>
      <c r="E7417">
        <f>INDEX('B. Store opening dates'!$B$5:$B$2448,MATCH('A. Sales by store'!B7417,'B. Store opening dates'!$A$5:$A$2448,0))</f>
        <v>2006</v>
      </c>
      <c r="F7417" t="str">
        <f t="shared" si="230"/>
        <v>Old</v>
      </c>
      <c r="G7417" t="str">
        <f t="shared" si="231"/>
        <v>Existing</v>
      </c>
    </row>
    <row r="7418" spans="1:7" ht="19" x14ac:dyDescent="0.25">
      <c r="A7418" s="7">
        <v>2015</v>
      </c>
      <c r="B7418" s="7" t="s">
        <v>934</v>
      </c>
      <c r="C7418" s="7" t="s">
        <v>8</v>
      </c>
      <c r="D7418" s="24">
        <v>748421.34</v>
      </c>
      <c r="E7418">
        <f>INDEX('B. Store opening dates'!$B$5:$B$2448,MATCH('A. Sales by store'!B7418,'B. Store opening dates'!$A$5:$A$2448,0))</f>
        <v>2006</v>
      </c>
      <c r="F7418" t="str">
        <f t="shared" si="230"/>
        <v>Old</v>
      </c>
      <c r="G7418" t="str">
        <f t="shared" si="231"/>
        <v>Existing</v>
      </c>
    </row>
    <row r="7419" spans="1:7" ht="19" x14ac:dyDescent="0.25">
      <c r="A7419" s="7">
        <v>2014</v>
      </c>
      <c r="B7419" s="7" t="s">
        <v>934</v>
      </c>
      <c r="C7419" s="7" t="s">
        <v>8</v>
      </c>
      <c r="D7419" s="24">
        <v>772664.28</v>
      </c>
      <c r="E7419">
        <f>INDEX('B. Store opening dates'!$B$5:$B$2448,MATCH('A. Sales by store'!B7419,'B. Store opening dates'!$A$5:$A$2448,0))</f>
        <v>2006</v>
      </c>
      <c r="F7419" t="str">
        <f t="shared" si="230"/>
        <v>Old</v>
      </c>
      <c r="G7419" t="str">
        <f t="shared" si="231"/>
        <v>Existing</v>
      </c>
    </row>
    <row r="7420" spans="1:7" ht="19" x14ac:dyDescent="0.25">
      <c r="A7420" s="7">
        <v>2015</v>
      </c>
      <c r="B7420" s="7" t="s">
        <v>935</v>
      </c>
      <c r="C7420" s="7" t="s">
        <v>5</v>
      </c>
      <c r="D7420" s="24">
        <v>753938.56</v>
      </c>
      <c r="E7420">
        <f>INDEX('B. Store opening dates'!$B$5:$B$2448,MATCH('A. Sales by store'!B7420,'B. Store opening dates'!$A$5:$A$2448,0))</f>
        <v>2006</v>
      </c>
      <c r="F7420" t="str">
        <f t="shared" si="230"/>
        <v>Old</v>
      </c>
      <c r="G7420" t="str">
        <f t="shared" si="231"/>
        <v>Existing</v>
      </c>
    </row>
    <row r="7421" spans="1:7" ht="19" x14ac:dyDescent="0.25">
      <c r="A7421" s="7">
        <v>2014</v>
      </c>
      <c r="B7421" s="7" t="s">
        <v>935</v>
      </c>
      <c r="C7421" s="7" t="s">
        <v>5</v>
      </c>
      <c r="D7421" s="24">
        <v>829474</v>
      </c>
      <c r="E7421">
        <f>INDEX('B. Store opening dates'!$B$5:$B$2448,MATCH('A. Sales by store'!B7421,'B. Store opening dates'!$A$5:$A$2448,0))</f>
        <v>2006</v>
      </c>
      <c r="F7421" t="str">
        <f t="shared" si="230"/>
        <v>Old</v>
      </c>
      <c r="G7421" t="str">
        <f t="shared" si="231"/>
        <v>Existing</v>
      </c>
    </row>
    <row r="7422" spans="1:7" ht="19" x14ac:dyDescent="0.25">
      <c r="A7422" s="7">
        <v>2015</v>
      </c>
      <c r="B7422" s="7" t="s">
        <v>935</v>
      </c>
      <c r="C7422" s="7" t="s">
        <v>6</v>
      </c>
      <c r="D7422" s="24">
        <v>298513.95</v>
      </c>
      <c r="E7422">
        <f>INDEX('B. Store opening dates'!$B$5:$B$2448,MATCH('A. Sales by store'!B7422,'B. Store opening dates'!$A$5:$A$2448,0))</f>
        <v>2006</v>
      </c>
      <c r="F7422" t="str">
        <f t="shared" si="230"/>
        <v>Old</v>
      </c>
      <c r="G7422" t="str">
        <f t="shared" si="231"/>
        <v>Existing</v>
      </c>
    </row>
    <row r="7423" spans="1:7" ht="19" x14ac:dyDescent="0.25">
      <c r="A7423" s="7">
        <v>2014</v>
      </c>
      <c r="B7423" s="7" t="s">
        <v>935</v>
      </c>
      <c r="C7423" s="7" t="s">
        <v>6</v>
      </c>
      <c r="D7423" s="24">
        <v>220222.52</v>
      </c>
      <c r="E7423">
        <f>INDEX('B. Store opening dates'!$B$5:$B$2448,MATCH('A. Sales by store'!B7423,'B. Store opening dates'!$A$5:$A$2448,0))</f>
        <v>2006</v>
      </c>
      <c r="F7423" t="str">
        <f t="shared" si="230"/>
        <v>Old</v>
      </c>
      <c r="G7423" t="str">
        <f t="shared" si="231"/>
        <v>Existing</v>
      </c>
    </row>
    <row r="7424" spans="1:7" ht="19" x14ac:dyDescent="0.25">
      <c r="A7424" s="7">
        <v>2015</v>
      </c>
      <c r="B7424" s="7" t="s">
        <v>935</v>
      </c>
      <c r="C7424" s="7" t="s">
        <v>7</v>
      </c>
      <c r="D7424" s="24">
        <v>193451.51999999999</v>
      </c>
      <c r="E7424">
        <f>INDEX('B. Store opening dates'!$B$5:$B$2448,MATCH('A. Sales by store'!B7424,'B. Store opening dates'!$A$5:$A$2448,0))</f>
        <v>2006</v>
      </c>
      <c r="F7424" t="str">
        <f t="shared" si="230"/>
        <v>Old</v>
      </c>
      <c r="G7424" t="str">
        <f t="shared" si="231"/>
        <v>Existing</v>
      </c>
    </row>
    <row r="7425" spans="1:7" ht="19" x14ac:dyDescent="0.25">
      <c r="A7425" s="7">
        <v>2014</v>
      </c>
      <c r="B7425" s="7" t="s">
        <v>935</v>
      </c>
      <c r="C7425" s="7" t="s">
        <v>7</v>
      </c>
      <c r="D7425" s="24">
        <v>205543.06</v>
      </c>
      <c r="E7425">
        <f>INDEX('B. Store opening dates'!$B$5:$B$2448,MATCH('A. Sales by store'!B7425,'B. Store opening dates'!$A$5:$A$2448,0))</f>
        <v>2006</v>
      </c>
      <c r="F7425" t="str">
        <f t="shared" si="230"/>
        <v>Old</v>
      </c>
      <c r="G7425" t="str">
        <f t="shared" si="231"/>
        <v>Existing</v>
      </c>
    </row>
    <row r="7426" spans="1:7" ht="19" x14ac:dyDescent="0.25">
      <c r="A7426" s="7">
        <v>2015</v>
      </c>
      <c r="B7426" s="7" t="s">
        <v>935</v>
      </c>
      <c r="C7426" s="7" t="s">
        <v>8</v>
      </c>
      <c r="D7426" s="24">
        <v>451172.46</v>
      </c>
      <c r="E7426">
        <f>INDEX('B. Store opening dates'!$B$5:$B$2448,MATCH('A. Sales by store'!B7426,'B. Store opening dates'!$A$5:$A$2448,0))</f>
        <v>2006</v>
      </c>
      <c r="F7426" t="str">
        <f t="shared" si="230"/>
        <v>Old</v>
      </c>
      <c r="G7426" t="str">
        <f t="shared" si="231"/>
        <v>Existing</v>
      </c>
    </row>
    <row r="7427" spans="1:7" ht="19" x14ac:dyDescent="0.25">
      <c r="A7427" s="7">
        <v>2014</v>
      </c>
      <c r="B7427" s="7" t="s">
        <v>935</v>
      </c>
      <c r="C7427" s="7" t="s">
        <v>8</v>
      </c>
      <c r="D7427" s="24">
        <v>469254.13</v>
      </c>
      <c r="E7427">
        <f>INDEX('B. Store opening dates'!$B$5:$B$2448,MATCH('A. Sales by store'!B7427,'B. Store opening dates'!$A$5:$A$2448,0))</f>
        <v>2006</v>
      </c>
      <c r="F7427" t="str">
        <f t="shared" si="230"/>
        <v>Old</v>
      </c>
      <c r="G7427" t="str">
        <f t="shared" si="231"/>
        <v>Existing</v>
      </c>
    </row>
    <row r="7428" spans="1:7" ht="19" x14ac:dyDescent="0.25">
      <c r="A7428" s="7">
        <v>2015</v>
      </c>
      <c r="B7428" s="7" t="s">
        <v>936</v>
      </c>
      <c r="C7428" s="7" t="s">
        <v>5</v>
      </c>
      <c r="D7428" s="24">
        <v>808901.31</v>
      </c>
      <c r="E7428">
        <f>INDEX('B. Store opening dates'!$B$5:$B$2448,MATCH('A. Sales by store'!B7428,'B. Store opening dates'!$A$5:$A$2448,0))</f>
        <v>2006</v>
      </c>
      <c r="F7428" t="str">
        <f t="shared" si="230"/>
        <v>Old</v>
      </c>
      <c r="G7428" t="str">
        <f t="shared" si="231"/>
        <v>Existing</v>
      </c>
    </row>
    <row r="7429" spans="1:7" ht="19" x14ac:dyDescent="0.25">
      <c r="A7429" s="7">
        <v>2014</v>
      </c>
      <c r="B7429" s="7" t="s">
        <v>936</v>
      </c>
      <c r="C7429" s="7" t="s">
        <v>5</v>
      </c>
      <c r="D7429" s="24">
        <v>890224.61</v>
      </c>
      <c r="E7429">
        <f>INDEX('B. Store opening dates'!$B$5:$B$2448,MATCH('A. Sales by store'!B7429,'B. Store opening dates'!$A$5:$A$2448,0))</f>
        <v>2006</v>
      </c>
      <c r="F7429" t="str">
        <f t="shared" ref="F7429:F7492" si="232">IF(A7429 = 2015, IF(E7429&lt; 2015, "Old","New"),IF(E7429 &lt; 2014, "Old","New"))</f>
        <v>Old</v>
      </c>
      <c r="G7429" t="str">
        <f t="shared" ref="G7429:G7492" si="233">IF(A7429 = 2015, IF(E7429&lt; 2015, "Existing","New"),"Existing")</f>
        <v>Existing</v>
      </c>
    </row>
    <row r="7430" spans="1:7" ht="19" x14ac:dyDescent="0.25">
      <c r="A7430" s="7">
        <v>2015</v>
      </c>
      <c r="B7430" s="7" t="s">
        <v>936</v>
      </c>
      <c r="C7430" s="7" t="s">
        <v>6</v>
      </c>
      <c r="D7430" s="24">
        <v>239896.36</v>
      </c>
      <c r="E7430">
        <f>INDEX('B. Store opening dates'!$B$5:$B$2448,MATCH('A. Sales by store'!B7430,'B. Store opening dates'!$A$5:$A$2448,0))</f>
        <v>2006</v>
      </c>
      <c r="F7430" t="str">
        <f t="shared" si="232"/>
        <v>Old</v>
      </c>
      <c r="G7430" t="str">
        <f t="shared" si="233"/>
        <v>Existing</v>
      </c>
    </row>
    <row r="7431" spans="1:7" ht="19" x14ac:dyDescent="0.25">
      <c r="A7431" s="7">
        <v>2014</v>
      </c>
      <c r="B7431" s="7" t="s">
        <v>936</v>
      </c>
      <c r="C7431" s="7" t="s">
        <v>6</v>
      </c>
      <c r="D7431" s="24">
        <v>177144.27</v>
      </c>
      <c r="E7431">
        <f>INDEX('B. Store opening dates'!$B$5:$B$2448,MATCH('A. Sales by store'!B7431,'B. Store opening dates'!$A$5:$A$2448,0))</f>
        <v>2006</v>
      </c>
      <c r="F7431" t="str">
        <f t="shared" si="232"/>
        <v>Old</v>
      </c>
      <c r="G7431" t="str">
        <f t="shared" si="233"/>
        <v>Existing</v>
      </c>
    </row>
    <row r="7432" spans="1:7" ht="19" x14ac:dyDescent="0.25">
      <c r="A7432" s="7">
        <v>2015</v>
      </c>
      <c r="B7432" s="7" t="s">
        <v>936</v>
      </c>
      <c r="C7432" s="7" t="s">
        <v>7</v>
      </c>
      <c r="D7432" s="24">
        <v>91649.67</v>
      </c>
      <c r="E7432">
        <f>INDEX('B. Store opening dates'!$B$5:$B$2448,MATCH('A. Sales by store'!B7432,'B. Store opening dates'!$A$5:$A$2448,0))</f>
        <v>2006</v>
      </c>
      <c r="F7432" t="str">
        <f t="shared" si="232"/>
        <v>Old</v>
      </c>
      <c r="G7432" t="str">
        <f t="shared" si="233"/>
        <v>Existing</v>
      </c>
    </row>
    <row r="7433" spans="1:7" ht="19" x14ac:dyDescent="0.25">
      <c r="A7433" s="7">
        <v>2014</v>
      </c>
      <c r="B7433" s="7" t="s">
        <v>936</v>
      </c>
      <c r="C7433" s="7" t="s">
        <v>7</v>
      </c>
      <c r="D7433" s="24">
        <v>96153.27</v>
      </c>
      <c r="E7433">
        <f>INDEX('B. Store opening dates'!$B$5:$B$2448,MATCH('A. Sales by store'!B7433,'B. Store opening dates'!$A$5:$A$2448,0))</f>
        <v>2006</v>
      </c>
      <c r="F7433" t="str">
        <f t="shared" si="232"/>
        <v>Old</v>
      </c>
      <c r="G7433" t="str">
        <f t="shared" si="233"/>
        <v>Existing</v>
      </c>
    </row>
    <row r="7434" spans="1:7" ht="19" x14ac:dyDescent="0.25">
      <c r="A7434" s="7">
        <v>2015</v>
      </c>
      <c r="B7434" s="7" t="s">
        <v>936</v>
      </c>
      <c r="C7434" s="7" t="s">
        <v>8</v>
      </c>
      <c r="D7434" s="24">
        <v>522586.01</v>
      </c>
      <c r="E7434">
        <f>INDEX('B. Store opening dates'!$B$5:$B$2448,MATCH('A. Sales by store'!B7434,'B. Store opening dates'!$A$5:$A$2448,0))</f>
        <v>2006</v>
      </c>
      <c r="F7434" t="str">
        <f t="shared" si="232"/>
        <v>Old</v>
      </c>
      <c r="G7434" t="str">
        <f t="shared" si="233"/>
        <v>Existing</v>
      </c>
    </row>
    <row r="7435" spans="1:7" ht="19" x14ac:dyDescent="0.25">
      <c r="A7435" s="7">
        <v>2014</v>
      </c>
      <c r="B7435" s="7" t="s">
        <v>936</v>
      </c>
      <c r="C7435" s="7" t="s">
        <v>8</v>
      </c>
      <c r="D7435" s="24">
        <v>541948.26</v>
      </c>
      <c r="E7435">
        <f>INDEX('B. Store opening dates'!$B$5:$B$2448,MATCH('A. Sales by store'!B7435,'B. Store opening dates'!$A$5:$A$2448,0))</f>
        <v>2006</v>
      </c>
      <c r="F7435" t="str">
        <f t="shared" si="232"/>
        <v>Old</v>
      </c>
      <c r="G7435" t="str">
        <f t="shared" si="233"/>
        <v>Existing</v>
      </c>
    </row>
    <row r="7436" spans="1:7" ht="19" x14ac:dyDescent="0.25">
      <c r="A7436" s="7">
        <v>2015</v>
      </c>
      <c r="B7436" s="7" t="s">
        <v>937</v>
      </c>
      <c r="C7436" s="7" t="s">
        <v>5</v>
      </c>
      <c r="D7436" s="24">
        <v>515914.2</v>
      </c>
      <c r="E7436">
        <f>INDEX('B. Store opening dates'!$B$5:$B$2448,MATCH('A. Sales by store'!B7436,'B. Store opening dates'!$A$5:$A$2448,0))</f>
        <v>2006</v>
      </c>
      <c r="F7436" t="str">
        <f t="shared" si="232"/>
        <v>Old</v>
      </c>
      <c r="G7436" t="str">
        <f t="shared" si="233"/>
        <v>Existing</v>
      </c>
    </row>
    <row r="7437" spans="1:7" ht="19" x14ac:dyDescent="0.25">
      <c r="A7437" s="7">
        <v>2014</v>
      </c>
      <c r="B7437" s="7" t="s">
        <v>937</v>
      </c>
      <c r="C7437" s="7" t="s">
        <v>5</v>
      </c>
      <c r="D7437" s="24">
        <v>560888.24</v>
      </c>
      <c r="E7437">
        <f>INDEX('B. Store opening dates'!$B$5:$B$2448,MATCH('A. Sales by store'!B7437,'B. Store opening dates'!$A$5:$A$2448,0))</f>
        <v>2006</v>
      </c>
      <c r="F7437" t="str">
        <f t="shared" si="232"/>
        <v>Old</v>
      </c>
      <c r="G7437" t="str">
        <f t="shared" si="233"/>
        <v>Existing</v>
      </c>
    </row>
    <row r="7438" spans="1:7" ht="19" x14ac:dyDescent="0.25">
      <c r="A7438" s="7">
        <v>2015</v>
      </c>
      <c r="B7438" s="7" t="s">
        <v>937</v>
      </c>
      <c r="C7438" s="7" t="s">
        <v>6</v>
      </c>
      <c r="D7438" s="24">
        <v>333037.8</v>
      </c>
      <c r="E7438">
        <f>INDEX('B. Store opening dates'!$B$5:$B$2448,MATCH('A. Sales by store'!B7438,'B. Store opening dates'!$A$5:$A$2448,0))</f>
        <v>2006</v>
      </c>
      <c r="F7438" t="str">
        <f t="shared" si="232"/>
        <v>Old</v>
      </c>
      <c r="G7438" t="str">
        <f t="shared" si="233"/>
        <v>Existing</v>
      </c>
    </row>
    <row r="7439" spans="1:7" ht="19" x14ac:dyDescent="0.25">
      <c r="A7439" s="7">
        <v>2014</v>
      </c>
      <c r="B7439" s="7" t="s">
        <v>937</v>
      </c>
      <c r="C7439" s="7" t="s">
        <v>6</v>
      </c>
      <c r="D7439" s="24">
        <v>239073.39</v>
      </c>
      <c r="E7439">
        <f>INDEX('B. Store opening dates'!$B$5:$B$2448,MATCH('A. Sales by store'!B7439,'B. Store opening dates'!$A$5:$A$2448,0))</f>
        <v>2006</v>
      </c>
      <c r="F7439" t="str">
        <f t="shared" si="232"/>
        <v>Old</v>
      </c>
      <c r="G7439" t="str">
        <f t="shared" si="233"/>
        <v>Existing</v>
      </c>
    </row>
    <row r="7440" spans="1:7" ht="19" x14ac:dyDescent="0.25">
      <c r="A7440" s="7">
        <v>2015</v>
      </c>
      <c r="B7440" s="7" t="s">
        <v>937</v>
      </c>
      <c r="C7440" s="7" t="s">
        <v>7</v>
      </c>
      <c r="D7440" s="24">
        <v>120254.94</v>
      </c>
      <c r="E7440">
        <f>INDEX('B. Store opening dates'!$B$5:$B$2448,MATCH('A. Sales by store'!B7440,'B. Store opening dates'!$A$5:$A$2448,0))</f>
        <v>2006</v>
      </c>
      <c r="F7440" t="str">
        <f t="shared" si="232"/>
        <v>Old</v>
      </c>
      <c r="G7440" t="str">
        <f t="shared" si="233"/>
        <v>Existing</v>
      </c>
    </row>
    <row r="7441" spans="1:7" ht="19" x14ac:dyDescent="0.25">
      <c r="A7441" s="7">
        <v>2014</v>
      </c>
      <c r="B7441" s="7" t="s">
        <v>937</v>
      </c>
      <c r="C7441" s="7" t="s">
        <v>7</v>
      </c>
      <c r="D7441" s="24">
        <v>127575.93</v>
      </c>
      <c r="E7441">
        <f>INDEX('B. Store opening dates'!$B$5:$B$2448,MATCH('A. Sales by store'!B7441,'B. Store opening dates'!$A$5:$A$2448,0))</f>
        <v>2006</v>
      </c>
      <c r="F7441" t="str">
        <f t="shared" si="232"/>
        <v>Old</v>
      </c>
      <c r="G7441" t="str">
        <f t="shared" si="233"/>
        <v>Existing</v>
      </c>
    </row>
    <row r="7442" spans="1:7" ht="19" x14ac:dyDescent="0.25">
      <c r="A7442" s="7">
        <v>2015</v>
      </c>
      <c r="B7442" s="7" t="s">
        <v>937</v>
      </c>
      <c r="C7442" s="7" t="s">
        <v>8</v>
      </c>
      <c r="D7442" s="24">
        <v>465644.98</v>
      </c>
      <c r="E7442">
        <f>INDEX('B. Store opening dates'!$B$5:$B$2448,MATCH('A. Sales by store'!B7442,'B. Store opening dates'!$A$5:$A$2448,0))</f>
        <v>2006</v>
      </c>
      <c r="F7442" t="str">
        <f t="shared" si="232"/>
        <v>Old</v>
      </c>
      <c r="G7442" t="str">
        <f t="shared" si="233"/>
        <v>Existing</v>
      </c>
    </row>
    <row r="7443" spans="1:7" ht="19" x14ac:dyDescent="0.25">
      <c r="A7443" s="7">
        <v>2014</v>
      </c>
      <c r="B7443" s="7" t="s">
        <v>937</v>
      </c>
      <c r="C7443" s="7" t="s">
        <v>8</v>
      </c>
      <c r="D7443" s="24">
        <v>483663.74</v>
      </c>
      <c r="E7443">
        <f>INDEX('B. Store opening dates'!$B$5:$B$2448,MATCH('A. Sales by store'!B7443,'B. Store opening dates'!$A$5:$A$2448,0))</f>
        <v>2006</v>
      </c>
      <c r="F7443" t="str">
        <f t="shared" si="232"/>
        <v>Old</v>
      </c>
      <c r="G7443" t="str">
        <f t="shared" si="233"/>
        <v>Existing</v>
      </c>
    </row>
    <row r="7444" spans="1:7" ht="19" x14ac:dyDescent="0.25">
      <c r="A7444" s="7">
        <v>2015</v>
      </c>
      <c r="B7444" s="7" t="s">
        <v>938</v>
      </c>
      <c r="C7444" s="7" t="s">
        <v>5</v>
      </c>
      <c r="D7444" s="24">
        <v>555652.68000000005</v>
      </c>
      <c r="E7444">
        <f>INDEX('B. Store opening dates'!$B$5:$B$2448,MATCH('A. Sales by store'!B7444,'B. Store opening dates'!$A$5:$A$2448,0))</f>
        <v>2006</v>
      </c>
      <c r="F7444" t="str">
        <f t="shared" si="232"/>
        <v>Old</v>
      </c>
      <c r="G7444" t="str">
        <f t="shared" si="233"/>
        <v>Existing</v>
      </c>
    </row>
    <row r="7445" spans="1:7" ht="19" x14ac:dyDescent="0.25">
      <c r="A7445" s="7">
        <v>2014</v>
      </c>
      <c r="B7445" s="7" t="s">
        <v>938</v>
      </c>
      <c r="C7445" s="7" t="s">
        <v>5</v>
      </c>
      <c r="D7445" s="24">
        <v>612446.6</v>
      </c>
      <c r="E7445">
        <f>INDEX('B. Store opening dates'!$B$5:$B$2448,MATCH('A. Sales by store'!B7445,'B. Store opening dates'!$A$5:$A$2448,0))</f>
        <v>2006</v>
      </c>
      <c r="F7445" t="str">
        <f t="shared" si="232"/>
        <v>Old</v>
      </c>
      <c r="G7445" t="str">
        <f t="shared" si="233"/>
        <v>Existing</v>
      </c>
    </row>
    <row r="7446" spans="1:7" ht="19" x14ac:dyDescent="0.25">
      <c r="A7446" s="7">
        <v>2015</v>
      </c>
      <c r="B7446" s="7" t="s">
        <v>938</v>
      </c>
      <c r="C7446" s="7" t="s">
        <v>6</v>
      </c>
      <c r="D7446" s="24">
        <v>217063.63</v>
      </c>
      <c r="E7446">
        <f>INDEX('B. Store opening dates'!$B$5:$B$2448,MATCH('A. Sales by store'!B7446,'B. Store opening dates'!$A$5:$A$2448,0))</f>
        <v>2006</v>
      </c>
      <c r="F7446" t="str">
        <f t="shared" si="232"/>
        <v>Old</v>
      </c>
      <c r="G7446" t="str">
        <f t="shared" si="233"/>
        <v>Existing</v>
      </c>
    </row>
    <row r="7447" spans="1:7" ht="19" x14ac:dyDescent="0.25">
      <c r="A7447" s="7">
        <v>2014</v>
      </c>
      <c r="B7447" s="7" t="s">
        <v>938</v>
      </c>
      <c r="C7447" s="7" t="s">
        <v>6</v>
      </c>
      <c r="D7447" s="24">
        <v>151268.65</v>
      </c>
      <c r="E7447">
        <f>INDEX('B. Store opening dates'!$B$5:$B$2448,MATCH('A. Sales by store'!B7447,'B. Store opening dates'!$A$5:$A$2448,0))</f>
        <v>2006</v>
      </c>
      <c r="F7447" t="str">
        <f t="shared" si="232"/>
        <v>Old</v>
      </c>
      <c r="G7447" t="str">
        <f t="shared" si="233"/>
        <v>Existing</v>
      </c>
    </row>
    <row r="7448" spans="1:7" ht="19" x14ac:dyDescent="0.25">
      <c r="A7448" s="7">
        <v>2015</v>
      </c>
      <c r="B7448" s="7" t="s">
        <v>938</v>
      </c>
      <c r="C7448" s="7" t="s">
        <v>7</v>
      </c>
      <c r="D7448" s="24">
        <v>110873.58</v>
      </c>
      <c r="E7448">
        <f>INDEX('B. Store opening dates'!$B$5:$B$2448,MATCH('A. Sales by store'!B7448,'B. Store opening dates'!$A$5:$A$2448,0))</f>
        <v>2006</v>
      </c>
      <c r="F7448" t="str">
        <f t="shared" si="232"/>
        <v>Old</v>
      </c>
      <c r="G7448" t="str">
        <f t="shared" si="233"/>
        <v>Existing</v>
      </c>
    </row>
    <row r="7449" spans="1:7" ht="19" x14ac:dyDescent="0.25">
      <c r="A7449" s="7">
        <v>2014</v>
      </c>
      <c r="B7449" s="7" t="s">
        <v>938</v>
      </c>
      <c r="C7449" s="7" t="s">
        <v>7</v>
      </c>
      <c r="D7449" s="24">
        <v>116571.41</v>
      </c>
      <c r="E7449">
        <f>INDEX('B. Store opening dates'!$B$5:$B$2448,MATCH('A. Sales by store'!B7449,'B. Store opening dates'!$A$5:$A$2448,0))</f>
        <v>2006</v>
      </c>
      <c r="F7449" t="str">
        <f t="shared" si="232"/>
        <v>Old</v>
      </c>
      <c r="G7449" t="str">
        <f t="shared" si="233"/>
        <v>Existing</v>
      </c>
    </row>
    <row r="7450" spans="1:7" ht="19" x14ac:dyDescent="0.25">
      <c r="A7450" s="7">
        <v>2015</v>
      </c>
      <c r="B7450" s="7" t="s">
        <v>938</v>
      </c>
      <c r="C7450" s="7" t="s">
        <v>8</v>
      </c>
      <c r="D7450" s="24">
        <v>680723.53</v>
      </c>
      <c r="E7450">
        <f>INDEX('B. Store opening dates'!$B$5:$B$2448,MATCH('A. Sales by store'!B7450,'B. Store opening dates'!$A$5:$A$2448,0))</f>
        <v>2006</v>
      </c>
      <c r="F7450" t="str">
        <f t="shared" si="232"/>
        <v>Old</v>
      </c>
      <c r="G7450" t="str">
        <f t="shared" si="233"/>
        <v>Existing</v>
      </c>
    </row>
    <row r="7451" spans="1:7" ht="19" x14ac:dyDescent="0.25">
      <c r="A7451" s="7">
        <v>2014</v>
      </c>
      <c r="B7451" s="7" t="s">
        <v>938</v>
      </c>
      <c r="C7451" s="7" t="s">
        <v>8</v>
      </c>
      <c r="D7451" s="24">
        <v>704609.97</v>
      </c>
      <c r="E7451">
        <f>INDEX('B. Store opening dates'!$B$5:$B$2448,MATCH('A. Sales by store'!B7451,'B. Store opening dates'!$A$5:$A$2448,0))</f>
        <v>2006</v>
      </c>
      <c r="F7451" t="str">
        <f t="shared" si="232"/>
        <v>Old</v>
      </c>
      <c r="G7451" t="str">
        <f t="shared" si="233"/>
        <v>Existing</v>
      </c>
    </row>
    <row r="7452" spans="1:7" ht="19" x14ac:dyDescent="0.25">
      <c r="A7452" s="7">
        <v>2015</v>
      </c>
      <c r="B7452" s="7" t="s">
        <v>939</v>
      </c>
      <c r="C7452" s="7" t="s">
        <v>5</v>
      </c>
      <c r="D7452" s="24">
        <v>475586.59</v>
      </c>
      <c r="E7452">
        <f>INDEX('B. Store opening dates'!$B$5:$B$2448,MATCH('A. Sales by store'!B7452,'B. Store opening dates'!$A$5:$A$2448,0))</f>
        <v>2006</v>
      </c>
      <c r="F7452" t="str">
        <f t="shared" si="232"/>
        <v>Old</v>
      </c>
      <c r="G7452" t="str">
        <f t="shared" si="233"/>
        <v>Existing</v>
      </c>
    </row>
    <row r="7453" spans="1:7" ht="19" x14ac:dyDescent="0.25">
      <c r="A7453" s="7">
        <v>2014</v>
      </c>
      <c r="B7453" s="7" t="s">
        <v>939</v>
      </c>
      <c r="C7453" s="7" t="s">
        <v>5</v>
      </c>
      <c r="D7453" s="24">
        <v>519852.42</v>
      </c>
      <c r="E7453">
        <f>INDEX('B. Store opening dates'!$B$5:$B$2448,MATCH('A. Sales by store'!B7453,'B. Store opening dates'!$A$5:$A$2448,0))</f>
        <v>2006</v>
      </c>
      <c r="F7453" t="str">
        <f t="shared" si="232"/>
        <v>Old</v>
      </c>
      <c r="G7453" t="str">
        <f t="shared" si="233"/>
        <v>Existing</v>
      </c>
    </row>
    <row r="7454" spans="1:7" ht="19" x14ac:dyDescent="0.25">
      <c r="A7454" s="7">
        <v>2015</v>
      </c>
      <c r="B7454" s="7" t="s">
        <v>939</v>
      </c>
      <c r="C7454" s="7" t="s">
        <v>6</v>
      </c>
      <c r="D7454" s="24">
        <v>481725.85</v>
      </c>
      <c r="E7454">
        <f>INDEX('B. Store opening dates'!$B$5:$B$2448,MATCH('A. Sales by store'!B7454,'B. Store opening dates'!$A$5:$A$2448,0))</f>
        <v>2006</v>
      </c>
      <c r="F7454" t="str">
        <f t="shared" si="232"/>
        <v>Old</v>
      </c>
      <c r="G7454" t="str">
        <f t="shared" si="233"/>
        <v>Existing</v>
      </c>
    </row>
    <row r="7455" spans="1:7" ht="19" x14ac:dyDescent="0.25">
      <c r="A7455" s="7">
        <v>2014</v>
      </c>
      <c r="B7455" s="7" t="s">
        <v>939</v>
      </c>
      <c r="C7455" s="7" t="s">
        <v>6</v>
      </c>
      <c r="D7455" s="24">
        <v>340160.82</v>
      </c>
      <c r="E7455">
        <f>INDEX('B. Store opening dates'!$B$5:$B$2448,MATCH('A. Sales by store'!B7455,'B. Store opening dates'!$A$5:$A$2448,0))</f>
        <v>2006</v>
      </c>
      <c r="F7455" t="str">
        <f t="shared" si="232"/>
        <v>Old</v>
      </c>
      <c r="G7455" t="str">
        <f t="shared" si="233"/>
        <v>Existing</v>
      </c>
    </row>
    <row r="7456" spans="1:7" ht="19" x14ac:dyDescent="0.25">
      <c r="A7456" s="7">
        <v>2015</v>
      </c>
      <c r="B7456" s="7" t="s">
        <v>939</v>
      </c>
      <c r="C7456" s="7" t="s">
        <v>7</v>
      </c>
      <c r="D7456" s="24">
        <v>144805.95000000001</v>
      </c>
      <c r="E7456">
        <f>INDEX('B. Store opening dates'!$B$5:$B$2448,MATCH('A. Sales by store'!B7456,'B. Store opening dates'!$A$5:$A$2448,0))</f>
        <v>2006</v>
      </c>
      <c r="F7456" t="str">
        <f t="shared" si="232"/>
        <v>Old</v>
      </c>
      <c r="G7456" t="str">
        <f t="shared" si="233"/>
        <v>Existing</v>
      </c>
    </row>
    <row r="7457" spans="1:7" ht="19" x14ac:dyDescent="0.25">
      <c r="A7457" s="7">
        <v>2014</v>
      </c>
      <c r="B7457" s="7" t="s">
        <v>939</v>
      </c>
      <c r="C7457" s="7" t="s">
        <v>7</v>
      </c>
      <c r="D7457" s="24">
        <v>151382.93</v>
      </c>
      <c r="E7457">
        <f>INDEX('B. Store opening dates'!$B$5:$B$2448,MATCH('A. Sales by store'!B7457,'B. Store opening dates'!$A$5:$A$2448,0))</f>
        <v>2006</v>
      </c>
      <c r="F7457" t="str">
        <f t="shared" si="232"/>
        <v>Old</v>
      </c>
      <c r="G7457" t="str">
        <f t="shared" si="233"/>
        <v>Existing</v>
      </c>
    </row>
    <row r="7458" spans="1:7" ht="19" x14ac:dyDescent="0.25">
      <c r="A7458" s="7">
        <v>2015</v>
      </c>
      <c r="B7458" s="7" t="s">
        <v>939</v>
      </c>
      <c r="C7458" s="7" t="s">
        <v>8</v>
      </c>
      <c r="D7458" s="24">
        <v>430982.22</v>
      </c>
      <c r="E7458">
        <f>INDEX('B. Store opening dates'!$B$5:$B$2448,MATCH('A. Sales by store'!B7458,'B. Store opening dates'!$A$5:$A$2448,0))</f>
        <v>2006</v>
      </c>
      <c r="F7458" t="str">
        <f t="shared" si="232"/>
        <v>Old</v>
      </c>
      <c r="G7458" t="str">
        <f t="shared" si="233"/>
        <v>Existing</v>
      </c>
    </row>
    <row r="7459" spans="1:7" ht="19" x14ac:dyDescent="0.25">
      <c r="A7459" s="7">
        <v>2014</v>
      </c>
      <c r="B7459" s="7" t="s">
        <v>939</v>
      </c>
      <c r="C7459" s="7" t="s">
        <v>8</v>
      </c>
      <c r="D7459" s="24">
        <v>452211.41</v>
      </c>
      <c r="E7459">
        <f>INDEX('B. Store opening dates'!$B$5:$B$2448,MATCH('A. Sales by store'!B7459,'B. Store opening dates'!$A$5:$A$2448,0))</f>
        <v>2006</v>
      </c>
      <c r="F7459" t="str">
        <f t="shared" si="232"/>
        <v>Old</v>
      </c>
      <c r="G7459" t="str">
        <f t="shared" si="233"/>
        <v>Existing</v>
      </c>
    </row>
    <row r="7460" spans="1:7" ht="19" x14ac:dyDescent="0.25">
      <c r="A7460" s="7">
        <v>2015</v>
      </c>
      <c r="B7460" s="7" t="s">
        <v>940</v>
      </c>
      <c r="C7460" s="7" t="s">
        <v>5</v>
      </c>
      <c r="D7460" s="24">
        <v>670509.67000000004</v>
      </c>
      <c r="E7460">
        <f>INDEX('B. Store opening dates'!$B$5:$B$2448,MATCH('A. Sales by store'!B7460,'B. Store opening dates'!$A$5:$A$2448,0))</f>
        <v>2006</v>
      </c>
      <c r="F7460" t="str">
        <f t="shared" si="232"/>
        <v>Old</v>
      </c>
      <c r="G7460" t="str">
        <f t="shared" si="233"/>
        <v>Existing</v>
      </c>
    </row>
    <row r="7461" spans="1:7" ht="19" x14ac:dyDescent="0.25">
      <c r="A7461" s="7">
        <v>2014</v>
      </c>
      <c r="B7461" s="7" t="s">
        <v>940</v>
      </c>
      <c r="C7461" s="7" t="s">
        <v>5</v>
      </c>
      <c r="D7461" s="24">
        <v>738991.28</v>
      </c>
      <c r="E7461">
        <f>INDEX('B. Store opening dates'!$B$5:$B$2448,MATCH('A. Sales by store'!B7461,'B. Store opening dates'!$A$5:$A$2448,0))</f>
        <v>2006</v>
      </c>
      <c r="F7461" t="str">
        <f t="shared" si="232"/>
        <v>Old</v>
      </c>
      <c r="G7461" t="str">
        <f t="shared" si="233"/>
        <v>Existing</v>
      </c>
    </row>
    <row r="7462" spans="1:7" ht="19" x14ac:dyDescent="0.25">
      <c r="A7462" s="7">
        <v>2015</v>
      </c>
      <c r="B7462" s="7" t="s">
        <v>940</v>
      </c>
      <c r="C7462" s="7" t="s">
        <v>6</v>
      </c>
      <c r="D7462" s="24">
        <v>240451.43</v>
      </c>
      <c r="E7462">
        <f>INDEX('B. Store opening dates'!$B$5:$B$2448,MATCH('A. Sales by store'!B7462,'B. Store opening dates'!$A$5:$A$2448,0))</f>
        <v>2006</v>
      </c>
      <c r="F7462" t="str">
        <f t="shared" si="232"/>
        <v>Old</v>
      </c>
      <c r="G7462" t="str">
        <f t="shared" si="233"/>
        <v>Existing</v>
      </c>
    </row>
    <row r="7463" spans="1:7" ht="19" x14ac:dyDescent="0.25">
      <c r="A7463" s="7">
        <v>2014</v>
      </c>
      <c r="B7463" s="7" t="s">
        <v>940</v>
      </c>
      <c r="C7463" s="7" t="s">
        <v>6</v>
      </c>
      <c r="D7463" s="24">
        <v>177027.88</v>
      </c>
      <c r="E7463">
        <f>INDEX('B. Store opening dates'!$B$5:$B$2448,MATCH('A. Sales by store'!B7463,'B. Store opening dates'!$A$5:$A$2448,0))</f>
        <v>2006</v>
      </c>
      <c r="F7463" t="str">
        <f t="shared" si="232"/>
        <v>Old</v>
      </c>
      <c r="G7463" t="str">
        <f t="shared" si="233"/>
        <v>Existing</v>
      </c>
    </row>
    <row r="7464" spans="1:7" ht="19" x14ac:dyDescent="0.25">
      <c r="A7464" s="7">
        <v>2015</v>
      </c>
      <c r="B7464" s="7" t="s">
        <v>940</v>
      </c>
      <c r="C7464" s="7" t="s">
        <v>7</v>
      </c>
      <c r="D7464" s="24">
        <v>150600.99</v>
      </c>
      <c r="E7464">
        <f>INDEX('B. Store opening dates'!$B$5:$B$2448,MATCH('A. Sales by store'!B7464,'B. Store opening dates'!$A$5:$A$2448,0))</f>
        <v>2006</v>
      </c>
      <c r="F7464" t="str">
        <f t="shared" si="232"/>
        <v>Old</v>
      </c>
      <c r="G7464" t="str">
        <f t="shared" si="233"/>
        <v>Existing</v>
      </c>
    </row>
    <row r="7465" spans="1:7" ht="19" x14ac:dyDescent="0.25">
      <c r="A7465" s="7">
        <v>2014</v>
      </c>
      <c r="B7465" s="7" t="s">
        <v>940</v>
      </c>
      <c r="C7465" s="7" t="s">
        <v>7</v>
      </c>
      <c r="D7465" s="24">
        <v>158006.25</v>
      </c>
      <c r="E7465">
        <f>INDEX('B. Store opening dates'!$B$5:$B$2448,MATCH('A. Sales by store'!B7465,'B. Store opening dates'!$A$5:$A$2448,0))</f>
        <v>2006</v>
      </c>
      <c r="F7465" t="str">
        <f t="shared" si="232"/>
        <v>Old</v>
      </c>
      <c r="G7465" t="str">
        <f t="shared" si="233"/>
        <v>Existing</v>
      </c>
    </row>
    <row r="7466" spans="1:7" ht="19" x14ac:dyDescent="0.25">
      <c r="A7466" s="7">
        <v>2015</v>
      </c>
      <c r="B7466" s="7" t="s">
        <v>940</v>
      </c>
      <c r="C7466" s="7" t="s">
        <v>8</v>
      </c>
      <c r="D7466" s="24">
        <v>488220.64</v>
      </c>
      <c r="E7466">
        <f>INDEX('B. Store opening dates'!$B$5:$B$2448,MATCH('A. Sales by store'!B7466,'B. Store opening dates'!$A$5:$A$2448,0))</f>
        <v>2006</v>
      </c>
      <c r="F7466" t="str">
        <f t="shared" si="232"/>
        <v>Old</v>
      </c>
      <c r="G7466" t="str">
        <f t="shared" si="233"/>
        <v>Existing</v>
      </c>
    </row>
    <row r="7467" spans="1:7" ht="19" x14ac:dyDescent="0.25">
      <c r="A7467" s="7">
        <v>2014</v>
      </c>
      <c r="B7467" s="7" t="s">
        <v>940</v>
      </c>
      <c r="C7467" s="7" t="s">
        <v>8</v>
      </c>
      <c r="D7467" s="24">
        <v>507959.52</v>
      </c>
      <c r="E7467">
        <f>INDEX('B. Store opening dates'!$B$5:$B$2448,MATCH('A. Sales by store'!B7467,'B. Store opening dates'!$A$5:$A$2448,0))</f>
        <v>2006</v>
      </c>
      <c r="F7467" t="str">
        <f t="shared" si="232"/>
        <v>Old</v>
      </c>
      <c r="G7467" t="str">
        <f t="shared" si="233"/>
        <v>Existing</v>
      </c>
    </row>
    <row r="7468" spans="1:7" ht="19" x14ac:dyDescent="0.25">
      <c r="A7468" s="7">
        <v>2015</v>
      </c>
      <c r="B7468" s="7" t="s">
        <v>941</v>
      </c>
      <c r="C7468" s="7" t="s">
        <v>5</v>
      </c>
      <c r="D7468" s="24">
        <v>672372.04</v>
      </c>
      <c r="E7468">
        <f>INDEX('B. Store opening dates'!$B$5:$B$2448,MATCH('A. Sales by store'!B7468,'B. Store opening dates'!$A$5:$A$2448,0))</f>
        <v>2006</v>
      </c>
      <c r="F7468" t="str">
        <f t="shared" si="232"/>
        <v>Old</v>
      </c>
      <c r="G7468" t="str">
        <f t="shared" si="233"/>
        <v>Existing</v>
      </c>
    </row>
    <row r="7469" spans="1:7" ht="19" x14ac:dyDescent="0.25">
      <c r="A7469" s="7">
        <v>2014</v>
      </c>
      <c r="B7469" s="7" t="s">
        <v>941</v>
      </c>
      <c r="C7469" s="7" t="s">
        <v>5</v>
      </c>
      <c r="D7469" s="24">
        <v>733454.67</v>
      </c>
      <c r="E7469">
        <f>INDEX('B. Store opening dates'!$B$5:$B$2448,MATCH('A. Sales by store'!B7469,'B. Store opening dates'!$A$5:$A$2448,0))</f>
        <v>2006</v>
      </c>
      <c r="F7469" t="str">
        <f t="shared" si="232"/>
        <v>Old</v>
      </c>
      <c r="G7469" t="str">
        <f t="shared" si="233"/>
        <v>Existing</v>
      </c>
    </row>
    <row r="7470" spans="1:7" ht="19" x14ac:dyDescent="0.25">
      <c r="A7470" s="7">
        <v>2015</v>
      </c>
      <c r="B7470" s="7" t="s">
        <v>941</v>
      </c>
      <c r="C7470" s="7" t="s">
        <v>6</v>
      </c>
      <c r="D7470" s="24">
        <v>513341.32</v>
      </c>
      <c r="E7470">
        <f>INDEX('B. Store opening dates'!$B$5:$B$2448,MATCH('A. Sales by store'!B7470,'B. Store opening dates'!$A$5:$A$2448,0))</f>
        <v>2006</v>
      </c>
      <c r="F7470" t="str">
        <f t="shared" si="232"/>
        <v>Old</v>
      </c>
      <c r="G7470" t="str">
        <f t="shared" si="233"/>
        <v>Existing</v>
      </c>
    </row>
    <row r="7471" spans="1:7" ht="19" x14ac:dyDescent="0.25">
      <c r="A7471" s="7">
        <v>2014</v>
      </c>
      <c r="B7471" s="7" t="s">
        <v>941</v>
      </c>
      <c r="C7471" s="7" t="s">
        <v>6</v>
      </c>
      <c r="D7471" s="24">
        <v>362191.97</v>
      </c>
      <c r="E7471">
        <f>INDEX('B. Store opening dates'!$B$5:$B$2448,MATCH('A. Sales by store'!B7471,'B. Store opening dates'!$A$5:$A$2448,0))</f>
        <v>2006</v>
      </c>
      <c r="F7471" t="str">
        <f t="shared" si="232"/>
        <v>Old</v>
      </c>
      <c r="G7471" t="str">
        <f t="shared" si="233"/>
        <v>Existing</v>
      </c>
    </row>
    <row r="7472" spans="1:7" ht="19" x14ac:dyDescent="0.25">
      <c r="A7472" s="7">
        <v>2015</v>
      </c>
      <c r="B7472" s="7" t="s">
        <v>941</v>
      </c>
      <c r="C7472" s="7" t="s">
        <v>7</v>
      </c>
      <c r="D7472" s="24">
        <v>95019.64</v>
      </c>
      <c r="E7472">
        <f>INDEX('B. Store opening dates'!$B$5:$B$2448,MATCH('A. Sales by store'!B7472,'B. Store opening dates'!$A$5:$A$2448,0))</f>
        <v>2006</v>
      </c>
      <c r="F7472" t="str">
        <f t="shared" si="232"/>
        <v>Old</v>
      </c>
      <c r="G7472" t="str">
        <f t="shared" si="233"/>
        <v>Existing</v>
      </c>
    </row>
    <row r="7473" spans="1:7" ht="19" x14ac:dyDescent="0.25">
      <c r="A7473" s="7">
        <v>2014</v>
      </c>
      <c r="B7473" s="7" t="s">
        <v>941</v>
      </c>
      <c r="C7473" s="7" t="s">
        <v>7</v>
      </c>
      <c r="D7473" s="24">
        <v>100833.47</v>
      </c>
      <c r="E7473">
        <f>INDEX('B. Store opening dates'!$B$5:$B$2448,MATCH('A. Sales by store'!B7473,'B. Store opening dates'!$A$5:$A$2448,0))</f>
        <v>2006</v>
      </c>
      <c r="F7473" t="str">
        <f t="shared" si="232"/>
        <v>Old</v>
      </c>
      <c r="G7473" t="str">
        <f t="shared" si="233"/>
        <v>Existing</v>
      </c>
    </row>
    <row r="7474" spans="1:7" ht="19" x14ac:dyDescent="0.25">
      <c r="A7474" s="7">
        <v>2015</v>
      </c>
      <c r="B7474" s="7" t="s">
        <v>941</v>
      </c>
      <c r="C7474" s="7" t="s">
        <v>8</v>
      </c>
      <c r="D7474" s="24">
        <v>767836.87</v>
      </c>
      <c r="E7474">
        <f>INDEX('B. Store opening dates'!$B$5:$B$2448,MATCH('A. Sales by store'!B7474,'B. Store opening dates'!$A$5:$A$2448,0))</f>
        <v>2006</v>
      </c>
      <c r="F7474" t="str">
        <f t="shared" si="232"/>
        <v>Old</v>
      </c>
      <c r="G7474" t="str">
        <f t="shared" si="233"/>
        <v>Existing</v>
      </c>
    </row>
    <row r="7475" spans="1:7" ht="19" x14ac:dyDescent="0.25">
      <c r="A7475" s="7">
        <v>2014</v>
      </c>
      <c r="B7475" s="7" t="s">
        <v>941</v>
      </c>
      <c r="C7475" s="7" t="s">
        <v>8</v>
      </c>
      <c r="D7475" s="24">
        <v>794556.21</v>
      </c>
      <c r="E7475">
        <f>INDEX('B. Store opening dates'!$B$5:$B$2448,MATCH('A. Sales by store'!B7475,'B. Store opening dates'!$A$5:$A$2448,0))</f>
        <v>2006</v>
      </c>
      <c r="F7475" t="str">
        <f t="shared" si="232"/>
        <v>Old</v>
      </c>
      <c r="G7475" t="str">
        <f t="shared" si="233"/>
        <v>Existing</v>
      </c>
    </row>
    <row r="7476" spans="1:7" ht="19" x14ac:dyDescent="0.25">
      <c r="A7476" s="7">
        <v>2015</v>
      </c>
      <c r="B7476" s="7" t="s">
        <v>942</v>
      </c>
      <c r="C7476" s="7" t="s">
        <v>5</v>
      </c>
      <c r="D7476" s="24">
        <v>810473.25</v>
      </c>
      <c r="E7476">
        <f>INDEX('B. Store opening dates'!$B$5:$B$2448,MATCH('A. Sales by store'!B7476,'B. Store opening dates'!$A$5:$A$2448,0))</f>
        <v>2006</v>
      </c>
      <c r="F7476" t="str">
        <f t="shared" si="232"/>
        <v>Old</v>
      </c>
      <c r="G7476" t="str">
        <f t="shared" si="233"/>
        <v>Existing</v>
      </c>
    </row>
    <row r="7477" spans="1:7" ht="19" x14ac:dyDescent="0.25">
      <c r="A7477" s="7">
        <v>2014</v>
      </c>
      <c r="B7477" s="7" t="s">
        <v>942</v>
      </c>
      <c r="C7477" s="7" t="s">
        <v>5</v>
      </c>
      <c r="D7477" s="24">
        <v>887690.91</v>
      </c>
      <c r="E7477">
        <f>INDEX('B. Store opening dates'!$B$5:$B$2448,MATCH('A. Sales by store'!B7477,'B. Store opening dates'!$A$5:$A$2448,0))</f>
        <v>2006</v>
      </c>
      <c r="F7477" t="str">
        <f t="shared" si="232"/>
        <v>Old</v>
      </c>
      <c r="G7477" t="str">
        <f t="shared" si="233"/>
        <v>Existing</v>
      </c>
    </row>
    <row r="7478" spans="1:7" ht="19" x14ac:dyDescent="0.25">
      <c r="A7478" s="7">
        <v>2015</v>
      </c>
      <c r="B7478" s="7" t="s">
        <v>942</v>
      </c>
      <c r="C7478" s="7" t="s">
        <v>6</v>
      </c>
      <c r="D7478" s="24">
        <v>474346.72</v>
      </c>
      <c r="E7478">
        <f>INDEX('B. Store opening dates'!$B$5:$B$2448,MATCH('A. Sales by store'!B7478,'B. Store opening dates'!$A$5:$A$2448,0))</f>
        <v>2006</v>
      </c>
      <c r="F7478" t="str">
        <f t="shared" si="232"/>
        <v>Old</v>
      </c>
      <c r="G7478" t="str">
        <f t="shared" si="233"/>
        <v>Existing</v>
      </c>
    </row>
    <row r="7479" spans="1:7" ht="19" x14ac:dyDescent="0.25">
      <c r="A7479" s="7">
        <v>2014</v>
      </c>
      <c r="B7479" s="7" t="s">
        <v>942</v>
      </c>
      <c r="C7479" s="7" t="s">
        <v>6</v>
      </c>
      <c r="D7479" s="24">
        <v>328422.14</v>
      </c>
      <c r="E7479">
        <f>INDEX('B. Store opening dates'!$B$5:$B$2448,MATCH('A. Sales by store'!B7479,'B. Store opening dates'!$A$5:$A$2448,0))</f>
        <v>2006</v>
      </c>
      <c r="F7479" t="str">
        <f t="shared" si="232"/>
        <v>Old</v>
      </c>
      <c r="G7479" t="str">
        <f t="shared" si="233"/>
        <v>Existing</v>
      </c>
    </row>
    <row r="7480" spans="1:7" ht="19" x14ac:dyDescent="0.25">
      <c r="A7480" s="7">
        <v>2015</v>
      </c>
      <c r="B7480" s="7" t="s">
        <v>942</v>
      </c>
      <c r="C7480" s="7" t="s">
        <v>7</v>
      </c>
      <c r="D7480" s="24">
        <v>150241.26999999999</v>
      </c>
      <c r="E7480">
        <f>INDEX('B. Store opening dates'!$B$5:$B$2448,MATCH('A. Sales by store'!B7480,'B. Store opening dates'!$A$5:$A$2448,0))</f>
        <v>2006</v>
      </c>
      <c r="F7480" t="str">
        <f t="shared" si="232"/>
        <v>Old</v>
      </c>
      <c r="G7480" t="str">
        <f t="shared" si="233"/>
        <v>Existing</v>
      </c>
    </row>
    <row r="7481" spans="1:7" ht="19" x14ac:dyDescent="0.25">
      <c r="A7481" s="7">
        <v>2014</v>
      </c>
      <c r="B7481" s="7" t="s">
        <v>942</v>
      </c>
      <c r="C7481" s="7" t="s">
        <v>7</v>
      </c>
      <c r="D7481" s="24">
        <v>157999.29</v>
      </c>
      <c r="E7481">
        <f>INDEX('B. Store opening dates'!$B$5:$B$2448,MATCH('A. Sales by store'!B7481,'B. Store opening dates'!$A$5:$A$2448,0))</f>
        <v>2006</v>
      </c>
      <c r="F7481" t="str">
        <f t="shared" si="232"/>
        <v>Old</v>
      </c>
      <c r="G7481" t="str">
        <f t="shared" si="233"/>
        <v>Existing</v>
      </c>
    </row>
    <row r="7482" spans="1:7" ht="19" x14ac:dyDescent="0.25">
      <c r="A7482" s="7">
        <v>2015</v>
      </c>
      <c r="B7482" s="7" t="s">
        <v>942</v>
      </c>
      <c r="C7482" s="7" t="s">
        <v>8</v>
      </c>
      <c r="D7482" s="24">
        <v>685769.76</v>
      </c>
      <c r="E7482">
        <f>INDEX('B. Store opening dates'!$B$5:$B$2448,MATCH('A. Sales by store'!B7482,'B. Store opening dates'!$A$5:$A$2448,0))</f>
        <v>2006</v>
      </c>
      <c r="F7482" t="str">
        <f t="shared" si="232"/>
        <v>Old</v>
      </c>
      <c r="G7482" t="str">
        <f t="shared" si="233"/>
        <v>Existing</v>
      </c>
    </row>
    <row r="7483" spans="1:7" ht="19" x14ac:dyDescent="0.25">
      <c r="A7483" s="7">
        <v>2014</v>
      </c>
      <c r="B7483" s="7" t="s">
        <v>942</v>
      </c>
      <c r="C7483" s="7" t="s">
        <v>8</v>
      </c>
      <c r="D7483" s="24">
        <v>716220.39</v>
      </c>
      <c r="E7483">
        <f>INDEX('B. Store opening dates'!$B$5:$B$2448,MATCH('A. Sales by store'!B7483,'B. Store opening dates'!$A$5:$A$2448,0))</f>
        <v>2006</v>
      </c>
      <c r="F7483" t="str">
        <f t="shared" si="232"/>
        <v>Old</v>
      </c>
      <c r="G7483" t="str">
        <f t="shared" si="233"/>
        <v>Existing</v>
      </c>
    </row>
    <row r="7484" spans="1:7" ht="19" x14ac:dyDescent="0.25">
      <c r="A7484" s="7">
        <v>2015</v>
      </c>
      <c r="B7484" s="7" t="s">
        <v>943</v>
      </c>
      <c r="C7484" s="7" t="s">
        <v>5</v>
      </c>
      <c r="D7484" s="24">
        <v>711962.85</v>
      </c>
      <c r="E7484">
        <f>INDEX('B. Store opening dates'!$B$5:$B$2448,MATCH('A. Sales by store'!B7484,'B. Store opening dates'!$A$5:$A$2448,0))</f>
        <v>2006</v>
      </c>
      <c r="F7484" t="str">
        <f t="shared" si="232"/>
        <v>Old</v>
      </c>
      <c r="G7484" t="str">
        <f t="shared" si="233"/>
        <v>Existing</v>
      </c>
    </row>
    <row r="7485" spans="1:7" ht="19" x14ac:dyDescent="0.25">
      <c r="A7485" s="7">
        <v>2014</v>
      </c>
      <c r="B7485" s="7" t="s">
        <v>943</v>
      </c>
      <c r="C7485" s="7" t="s">
        <v>5</v>
      </c>
      <c r="D7485" s="24">
        <v>781139.86</v>
      </c>
      <c r="E7485">
        <f>INDEX('B. Store opening dates'!$B$5:$B$2448,MATCH('A. Sales by store'!B7485,'B. Store opening dates'!$A$5:$A$2448,0))</f>
        <v>2006</v>
      </c>
      <c r="F7485" t="str">
        <f t="shared" si="232"/>
        <v>Old</v>
      </c>
      <c r="G7485" t="str">
        <f t="shared" si="233"/>
        <v>Existing</v>
      </c>
    </row>
    <row r="7486" spans="1:7" ht="19" x14ac:dyDescent="0.25">
      <c r="A7486" s="7">
        <v>2015</v>
      </c>
      <c r="B7486" s="7" t="s">
        <v>943</v>
      </c>
      <c r="C7486" s="7" t="s">
        <v>6</v>
      </c>
      <c r="D7486" s="24">
        <v>534851.96</v>
      </c>
      <c r="E7486">
        <f>INDEX('B. Store opening dates'!$B$5:$B$2448,MATCH('A. Sales by store'!B7486,'B. Store opening dates'!$A$5:$A$2448,0))</f>
        <v>2006</v>
      </c>
      <c r="F7486" t="str">
        <f t="shared" si="232"/>
        <v>Old</v>
      </c>
      <c r="G7486" t="str">
        <f t="shared" si="233"/>
        <v>Existing</v>
      </c>
    </row>
    <row r="7487" spans="1:7" ht="19" x14ac:dyDescent="0.25">
      <c r="A7487" s="7">
        <v>2014</v>
      </c>
      <c r="B7487" s="7" t="s">
        <v>943</v>
      </c>
      <c r="C7487" s="7" t="s">
        <v>6</v>
      </c>
      <c r="D7487" s="24">
        <v>393160.94</v>
      </c>
      <c r="E7487">
        <f>INDEX('B. Store opening dates'!$B$5:$B$2448,MATCH('A. Sales by store'!B7487,'B. Store opening dates'!$A$5:$A$2448,0))</f>
        <v>2006</v>
      </c>
      <c r="F7487" t="str">
        <f t="shared" si="232"/>
        <v>Old</v>
      </c>
      <c r="G7487" t="str">
        <f t="shared" si="233"/>
        <v>Existing</v>
      </c>
    </row>
    <row r="7488" spans="1:7" ht="19" x14ac:dyDescent="0.25">
      <c r="A7488" s="7">
        <v>2015</v>
      </c>
      <c r="B7488" s="7" t="s">
        <v>943</v>
      </c>
      <c r="C7488" s="7" t="s">
        <v>7</v>
      </c>
      <c r="D7488" s="24">
        <v>147461.87</v>
      </c>
      <c r="E7488">
        <f>INDEX('B. Store opening dates'!$B$5:$B$2448,MATCH('A. Sales by store'!B7488,'B. Store opening dates'!$A$5:$A$2448,0))</f>
        <v>2006</v>
      </c>
      <c r="F7488" t="str">
        <f t="shared" si="232"/>
        <v>Old</v>
      </c>
      <c r="G7488" t="str">
        <f t="shared" si="233"/>
        <v>Existing</v>
      </c>
    </row>
    <row r="7489" spans="1:7" ht="19" x14ac:dyDescent="0.25">
      <c r="A7489" s="7">
        <v>2014</v>
      </c>
      <c r="B7489" s="7" t="s">
        <v>943</v>
      </c>
      <c r="C7489" s="7" t="s">
        <v>7</v>
      </c>
      <c r="D7489" s="24">
        <v>154093.49</v>
      </c>
      <c r="E7489">
        <f>INDEX('B. Store opening dates'!$B$5:$B$2448,MATCH('A. Sales by store'!B7489,'B. Store opening dates'!$A$5:$A$2448,0))</f>
        <v>2006</v>
      </c>
      <c r="F7489" t="str">
        <f t="shared" si="232"/>
        <v>Old</v>
      </c>
      <c r="G7489" t="str">
        <f t="shared" si="233"/>
        <v>Existing</v>
      </c>
    </row>
    <row r="7490" spans="1:7" ht="19" x14ac:dyDescent="0.25">
      <c r="A7490" s="7">
        <v>2015</v>
      </c>
      <c r="B7490" s="7" t="s">
        <v>943</v>
      </c>
      <c r="C7490" s="7" t="s">
        <v>8</v>
      </c>
      <c r="D7490" s="24">
        <v>749212.22</v>
      </c>
      <c r="E7490">
        <f>INDEX('B. Store opening dates'!$B$5:$B$2448,MATCH('A. Sales by store'!B7490,'B. Store opening dates'!$A$5:$A$2448,0))</f>
        <v>2006</v>
      </c>
      <c r="F7490" t="str">
        <f t="shared" si="232"/>
        <v>Old</v>
      </c>
      <c r="G7490" t="str">
        <f t="shared" si="233"/>
        <v>Existing</v>
      </c>
    </row>
    <row r="7491" spans="1:7" ht="19" x14ac:dyDescent="0.25">
      <c r="A7491" s="7">
        <v>2014</v>
      </c>
      <c r="B7491" s="7" t="s">
        <v>943</v>
      </c>
      <c r="C7491" s="7" t="s">
        <v>8</v>
      </c>
      <c r="D7491" s="24">
        <v>785826.95</v>
      </c>
      <c r="E7491">
        <f>INDEX('B. Store opening dates'!$B$5:$B$2448,MATCH('A. Sales by store'!B7491,'B. Store opening dates'!$A$5:$A$2448,0))</f>
        <v>2006</v>
      </c>
      <c r="F7491" t="str">
        <f t="shared" si="232"/>
        <v>Old</v>
      </c>
      <c r="G7491" t="str">
        <f t="shared" si="233"/>
        <v>Existing</v>
      </c>
    </row>
    <row r="7492" spans="1:7" ht="19" x14ac:dyDescent="0.25">
      <c r="A7492" s="7">
        <v>2015</v>
      </c>
      <c r="B7492" s="7" t="s">
        <v>944</v>
      </c>
      <c r="C7492" s="7" t="s">
        <v>5</v>
      </c>
      <c r="D7492" s="24">
        <v>736176.37</v>
      </c>
      <c r="E7492">
        <f>INDEX('B. Store opening dates'!$B$5:$B$2448,MATCH('A. Sales by store'!B7492,'B. Store opening dates'!$A$5:$A$2448,0))</f>
        <v>2006</v>
      </c>
      <c r="F7492" t="str">
        <f t="shared" si="232"/>
        <v>Old</v>
      </c>
      <c r="G7492" t="str">
        <f t="shared" si="233"/>
        <v>Existing</v>
      </c>
    </row>
    <row r="7493" spans="1:7" ht="19" x14ac:dyDescent="0.25">
      <c r="A7493" s="7">
        <v>2014</v>
      </c>
      <c r="B7493" s="7" t="s">
        <v>944</v>
      </c>
      <c r="C7493" s="7" t="s">
        <v>5</v>
      </c>
      <c r="D7493" s="24">
        <v>807204.54</v>
      </c>
      <c r="E7493">
        <f>INDEX('B. Store opening dates'!$B$5:$B$2448,MATCH('A. Sales by store'!B7493,'B. Store opening dates'!$A$5:$A$2448,0))</f>
        <v>2006</v>
      </c>
      <c r="F7493" t="str">
        <f t="shared" ref="F7493:F7556" si="234">IF(A7493 = 2015, IF(E7493&lt; 2015, "Old","New"),IF(E7493 &lt; 2014, "Old","New"))</f>
        <v>Old</v>
      </c>
      <c r="G7493" t="str">
        <f t="shared" ref="G7493:G7556" si="235">IF(A7493 = 2015, IF(E7493&lt; 2015, "Existing","New"),"Existing")</f>
        <v>Existing</v>
      </c>
    </row>
    <row r="7494" spans="1:7" ht="19" x14ac:dyDescent="0.25">
      <c r="A7494" s="7">
        <v>2015</v>
      </c>
      <c r="B7494" s="7" t="s">
        <v>944</v>
      </c>
      <c r="C7494" s="7" t="s">
        <v>6</v>
      </c>
      <c r="D7494" s="24">
        <v>388060.65</v>
      </c>
      <c r="E7494">
        <f>INDEX('B. Store opening dates'!$B$5:$B$2448,MATCH('A. Sales by store'!B7494,'B. Store opening dates'!$A$5:$A$2448,0))</f>
        <v>2006</v>
      </c>
      <c r="F7494" t="str">
        <f t="shared" si="234"/>
        <v>Old</v>
      </c>
      <c r="G7494" t="str">
        <f t="shared" si="235"/>
        <v>Existing</v>
      </c>
    </row>
    <row r="7495" spans="1:7" ht="19" x14ac:dyDescent="0.25">
      <c r="A7495" s="7">
        <v>2014</v>
      </c>
      <c r="B7495" s="7" t="s">
        <v>944</v>
      </c>
      <c r="C7495" s="7" t="s">
        <v>6</v>
      </c>
      <c r="D7495" s="24">
        <v>283956.81</v>
      </c>
      <c r="E7495">
        <f>INDEX('B. Store opening dates'!$B$5:$B$2448,MATCH('A. Sales by store'!B7495,'B. Store opening dates'!$A$5:$A$2448,0))</f>
        <v>2006</v>
      </c>
      <c r="F7495" t="str">
        <f t="shared" si="234"/>
        <v>Old</v>
      </c>
      <c r="G7495" t="str">
        <f t="shared" si="235"/>
        <v>Existing</v>
      </c>
    </row>
    <row r="7496" spans="1:7" ht="19" x14ac:dyDescent="0.25">
      <c r="A7496" s="7">
        <v>2015</v>
      </c>
      <c r="B7496" s="7" t="s">
        <v>944</v>
      </c>
      <c r="C7496" s="7" t="s">
        <v>7</v>
      </c>
      <c r="D7496" s="24">
        <v>69011.490000000005</v>
      </c>
      <c r="E7496">
        <f>INDEX('B. Store opening dates'!$B$5:$B$2448,MATCH('A. Sales by store'!B7496,'B. Store opening dates'!$A$5:$A$2448,0))</f>
        <v>2006</v>
      </c>
      <c r="F7496" t="str">
        <f t="shared" si="234"/>
        <v>Old</v>
      </c>
      <c r="G7496" t="str">
        <f t="shared" si="235"/>
        <v>Existing</v>
      </c>
    </row>
    <row r="7497" spans="1:7" ht="19" x14ac:dyDescent="0.25">
      <c r="A7497" s="7">
        <v>2014</v>
      </c>
      <c r="B7497" s="7" t="s">
        <v>944</v>
      </c>
      <c r="C7497" s="7" t="s">
        <v>7</v>
      </c>
      <c r="D7497" s="24">
        <v>72306.48</v>
      </c>
      <c r="E7497">
        <f>INDEX('B. Store opening dates'!$B$5:$B$2448,MATCH('A. Sales by store'!B7497,'B. Store opening dates'!$A$5:$A$2448,0))</f>
        <v>2006</v>
      </c>
      <c r="F7497" t="str">
        <f t="shared" si="234"/>
        <v>Old</v>
      </c>
      <c r="G7497" t="str">
        <f t="shared" si="235"/>
        <v>Existing</v>
      </c>
    </row>
    <row r="7498" spans="1:7" ht="19" x14ac:dyDescent="0.25">
      <c r="A7498" s="7">
        <v>2015</v>
      </c>
      <c r="B7498" s="7" t="s">
        <v>944</v>
      </c>
      <c r="C7498" s="7" t="s">
        <v>8</v>
      </c>
      <c r="D7498" s="24">
        <v>727244.36</v>
      </c>
      <c r="E7498">
        <f>INDEX('B. Store opening dates'!$B$5:$B$2448,MATCH('A. Sales by store'!B7498,'B. Store opening dates'!$A$5:$A$2448,0))</f>
        <v>2006</v>
      </c>
      <c r="F7498" t="str">
        <f t="shared" si="234"/>
        <v>Old</v>
      </c>
      <c r="G7498" t="str">
        <f t="shared" si="235"/>
        <v>Existing</v>
      </c>
    </row>
    <row r="7499" spans="1:7" ht="19" x14ac:dyDescent="0.25">
      <c r="A7499" s="7">
        <v>2014</v>
      </c>
      <c r="B7499" s="7" t="s">
        <v>944</v>
      </c>
      <c r="C7499" s="7" t="s">
        <v>8</v>
      </c>
      <c r="D7499" s="24">
        <v>754434.7</v>
      </c>
      <c r="E7499">
        <f>INDEX('B. Store opening dates'!$B$5:$B$2448,MATCH('A. Sales by store'!B7499,'B. Store opening dates'!$A$5:$A$2448,0))</f>
        <v>2006</v>
      </c>
      <c r="F7499" t="str">
        <f t="shared" si="234"/>
        <v>Old</v>
      </c>
      <c r="G7499" t="str">
        <f t="shared" si="235"/>
        <v>Existing</v>
      </c>
    </row>
    <row r="7500" spans="1:7" ht="19" x14ac:dyDescent="0.25">
      <c r="A7500" s="7">
        <v>2015</v>
      </c>
      <c r="B7500" s="7" t="s">
        <v>945</v>
      </c>
      <c r="C7500" s="7" t="s">
        <v>5</v>
      </c>
      <c r="D7500" s="24">
        <v>875061.19</v>
      </c>
      <c r="E7500">
        <f>INDEX('B. Store opening dates'!$B$5:$B$2448,MATCH('A. Sales by store'!B7500,'B. Store opening dates'!$A$5:$A$2448,0))</f>
        <v>2006</v>
      </c>
      <c r="F7500" t="str">
        <f t="shared" si="234"/>
        <v>Old</v>
      </c>
      <c r="G7500" t="str">
        <f t="shared" si="235"/>
        <v>Existing</v>
      </c>
    </row>
    <row r="7501" spans="1:7" ht="19" x14ac:dyDescent="0.25">
      <c r="A7501" s="7">
        <v>2014</v>
      </c>
      <c r="B7501" s="7" t="s">
        <v>945</v>
      </c>
      <c r="C7501" s="7" t="s">
        <v>5</v>
      </c>
      <c r="D7501" s="24">
        <v>955638.6</v>
      </c>
      <c r="E7501">
        <f>INDEX('B. Store opening dates'!$B$5:$B$2448,MATCH('A. Sales by store'!B7501,'B. Store opening dates'!$A$5:$A$2448,0))</f>
        <v>2006</v>
      </c>
      <c r="F7501" t="str">
        <f t="shared" si="234"/>
        <v>Old</v>
      </c>
      <c r="G7501" t="str">
        <f t="shared" si="235"/>
        <v>Existing</v>
      </c>
    </row>
    <row r="7502" spans="1:7" ht="19" x14ac:dyDescent="0.25">
      <c r="A7502" s="7">
        <v>2015</v>
      </c>
      <c r="B7502" s="7" t="s">
        <v>945</v>
      </c>
      <c r="C7502" s="7" t="s">
        <v>6</v>
      </c>
      <c r="D7502" s="24">
        <v>267503.2</v>
      </c>
      <c r="E7502">
        <f>INDEX('B. Store opening dates'!$B$5:$B$2448,MATCH('A. Sales by store'!B7502,'B. Store opening dates'!$A$5:$A$2448,0))</f>
        <v>2006</v>
      </c>
      <c r="F7502" t="str">
        <f t="shared" si="234"/>
        <v>Old</v>
      </c>
      <c r="G7502" t="str">
        <f t="shared" si="235"/>
        <v>Existing</v>
      </c>
    </row>
    <row r="7503" spans="1:7" ht="19" x14ac:dyDescent="0.25">
      <c r="A7503" s="7">
        <v>2014</v>
      </c>
      <c r="B7503" s="7" t="s">
        <v>945</v>
      </c>
      <c r="C7503" s="7" t="s">
        <v>6</v>
      </c>
      <c r="D7503" s="24">
        <v>196026.63</v>
      </c>
      <c r="E7503">
        <f>INDEX('B. Store opening dates'!$B$5:$B$2448,MATCH('A. Sales by store'!B7503,'B. Store opening dates'!$A$5:$A$2448,0))</f>
        <v>2006</v>
      </c>
      <c r="F7503" t="str">
        <f t="shared" si="234"/>
        <v>Old</v>
      </c>
      <c r="G7503" t="str">
        <f t="shared" si="235"/>
        <v>Existing</v>
      </c>
    </row>
    <row r="7504" spans="1:7" ht="19" x14ac:dyDescent="0.25">
      <c r="A7504" s="7">
        <v>2015</v>
      </c>
      <c r="B7504" s="7" t="s">
        <v>945</v>
      </c>
      <c r="C7504" s="7" t="s">
        <v>7</v>
      </c>
      <c r="D7504" s="24">
        <v>179979.74</v>
      </c>
      <c r="E7504">
        <f>INDEX('B. Store opening dates'!$B$5:$B$2448,MATCH('A. Sales by store'!B7504,'B. Store opening dates'!$A$5:$A$2448,0))</f>
        <v>2006</v>
      </c>
      <c r="F7504" t="str">
        <f t="shared" si="234"/>
        <v>Old</v>
      </c>
      <c r="G7504" t="str">
        <f t="shared" si="235"/>
        <v>Existing</v>
      </c>
    </row>
    <row r="7505" spans="1:7" ht="19" x14ac:dyDescent="0.25">
      <c r="A7505" s="7">
        <v>2014</v>
      </c>
      <c r="B7505" s="7" t="s">
        <v>945</v>
      </c>
      <c r="C7505" s="7" t="s">
        <v>7</v>
      </c>
      <c r="D7505" s="24">
        <v>190706.45</v>
      </c>
      <c r="E7505">
        <f>INDEX('B. Store opening dates'!$B$5:$B$2448,MATCH('A. Sales by store'!B7505,'B. Store opening dates'!$A$5:$A$2448,0))</f>
        <v>2006</v>
      </c>
      <c r="F7505" t="str">
        <f t="shared" si="234"/>
        <v>Old</v>
      </c>
      <c r="G7505" t="str">
        <f t="shared" si="235"/>
        <v>Existing</v>
      </c>
    </row>
    <row r="7506" spans="1:7" ht="19" x14ac:dyDescent="0.25">
      <c r="A7506" s="7">
        <v>2015</v>
      </c>
      <c r="B7506" s="7" t="s">
        <v>945</v>
      </c>
      <c r="C7506" s="7" t="s">
        <v>8</v>
      </c>
      <c r="D7506" s="24">
        <v>677189.57</v>
      </c>
      <c r="E7506">
        <f>INDEX('B. Store opening dates'!$B$5:$B$2448,MATCH('A. Sales by store'!B7506,'B. Store opening dates'!$A$5:$A$2448,0))</f>
        <v>2006</v>
      </c>
      <c r="F7506" t="str">
        <f t="shared" si="234"/>
        <v>Old</v>
      </c>
      <c r="G7506" t="str">
        <f t="shared" si="235"/>
        <v>Existing</v>
      </c>
    </row>
    <row r="7507" spans="1:7" ht="19" x14ac:dyDescent="0.25">
      <c r="A7507" s="7">
        <v>2014</v>
      </c>
      <c r="B7507" s="7" t="s">
        <v>945</v>
      </c>
      <c r="C7507" s="7" t="s">
        <v>8</v>
      </c>
      <c r="D7507" s="24">
        <v>704225.87</v>
      </c>
      <c r="E7507">
        <f>INDEX('B. Store opening dates'!$B$5:$B$2448,MATCH('A. Sales by store'!B7507,'B. Store opening dates'!$A$5:$A$2448,0))</f>
        <v>2006</v>
      </c>
      <c r="F7507" t="str">
        <f t="shared" si="234"/>
        <v>Old</v>
      </c>
      <c r="G7507" t="str">
        <f t="shared" si="235"/>
        <v>Existing</v>
      </c>
    </row>
    <row r="7508" spans="1:7" ht="19" x14ac:dyDescent="0.25">
      <c r="A7508" s="7">
        <v>2015</v>
      </c>
      <c r="B7508" s="7" t="s">
        <v>946</v>
      </c>
      <c r="C7508" s="7" t="s">
        <v>5</v>
      </c>
      <c r="D7508" s="24">
        <v>798179.87</v>
      </c>
      <c r="E7508">
        <f>INDEX('B. Store opening dates'!$B$5:$B$2448,MATCH('A. Sales by store'!B7508,'B. Store opening dates'!$A$5:$A$2448,0))</f>
        <v>2006</v>
      </c>
      <c r="F7508" t="str">
        <f t="shared" si="234"/>
        <v>Old</v>
      </c>
      <c r="G7508" t="str">
        <f t="shared" si="235"/>
        <v>Existing</v>
      </c>
    </row>
    <row r="7509" spans="1:7" ht="19" x14ac:dyDescent="0.25">
      <c r="A7509" s="7">
        <v>2014</v>
      </c>
      <c r="B7509" s="7" t="s">
        <v>946</v>
      </c>
      <c r="C7509" s="7" t="s">
        <v>5</v>
      </c>
      <c r="D7509" s="24">
        <v>873587.98</v>
      </c>
      <c r="E7509">
        <f>INDEX('B. Store opening dates'!$B$5:$B$2448,MATCH('A. Sales by store'!B7509,'B. Store opening dates'!$A$5:$A$2448,0))</f>
        <v>2006</v>
      </c>
      <c r="F7509" t="str">
        <f t="shared" si="234"/>
        <v>Old</v>
      </c>
      <c r="G7509" t="str">
        <f t="shared" si="235"/>
        <v>Existing</v>
      </c>
    </row>
    <row r="7510" spans="1:7" ht="19" x14ac:dyDescent="0.25">
      <c r="A7510" s="7">
        <v>2015</v>
      </c>
      <c r="B7510" s="7" t="s">
        <v>946</v>
      </c>
      <c r="C7510" s="7" t="s">
        <v>6</v>
      </c>
      <c r="D7510" s="24">
        <v>264618.18</v>
      </c>
      <c r="E7510">
        <f>INDEX('B. Store opening dates'!$B$5:$B$2448,MATCH('A. Sales by store'!B7510,'B. Store opening dates'!$A$5:$A$2448,0))</f>
        <v>2006</v>
      </c>
      <c r="F7510" t="str">
        <f t="shared" si="234"/>
        <v>Old</v>
      </c>
      <c r="G7510" t="str">
        <f t="shared" si="235"/>
        <v>Existing</v>
      </c>
    </row>
    <row r="7511" spans="1:7" ht="19" x14ac:dyDescent="0.25">
      <c r="A7511" s="7">
        <v>2014</v>
      </c>
      <c r="B7511" s="7" t="s">
        <v>946</v>
      </c>
      <c r="C7511" s="7" t="s">
        <v>6</v>
      </c>
      <c r="D7511" s="24">
        <v>193758.73</v>
      </c>
      <c r="E7511">
        <f>INDEX('B. Store opening dates'!$B$5:$B$2448,MATCH('A. Sales by store'!B7511,'B. Store opening dates'!$A$5:$A$2448,0))</f>
        <v>2006</v>
      </c>
      <c r="F7511" t="str">
        <f t="shared" si="234"/>
        <v>Old</v>
      </c>
      <c r="G7511" t="str">
        <f t="shared" si="235"/>
        <v>Existing</v>
      </c>
    </row>
    <row r="7512" spans="1:7" ht="19" x14ac:dyDescent="0.25">
      <c r="A7512" s="7">
        <v>2015</v>
      </c>
      <c r="B7512" s="7" t="s">
        <v>946</v>
      </c>
      <c r="C7512" s="7" t="s">
        <v>7</v>
      </c>
      <c r="D7512" s="24">
        <v>132532.42000000001</v>
      </c>
      <c r="E7512">
        <f>INDEX('B. Store opening dates'!$B$5:$B$2448,MATCH('A. Sales by store'!B7512,'B. Store opening dates'!$A$5:$A$2448,0))</f>
        <v>2006</v>
      </c>
      <c r="F7512" t="str">
        <f t="shared" si="234"/>
        <v>Old</v>
      </c>
      <c r="G7512" t="str">
        <f t="shared" si="235"/>
        <v>Existing</v>
      </c>
    </row>
    <row r="7513" spans="1:7" ht="19" x14ac:dyDescent="0.25">
      <c r="A7513" s="7">
        <v>2014</v>
      </c>
      <c r="B7513" s="7" t="s">
        <v>946</v>
      </c>
      <c r="C7513" s="7" t="s">
        <v>7</v>
      </c>
      <c r="D7513" s="24">
        <v>140708.17000000001</v>
      </c>
      <c r="E7513">
        <f>INDEX('B. Store opening dates'!$B$5:$B$2448,MATCH('A. Sales by store'!B7513,'B. Store opening dates'!$A$5:$A$2448,0))</f>
        <v>2006</v>
      </c>
      <c r="F7513" t="str">
        <f t="shared" si="234"/>
        <v>Old</v>
      </c>
      <c r="G7513" t="str">
        <f t="shared" si="235"/>
        <v>Existing</v>
      </c>
    </row>
    <row r="7514" spans="1:7" ht="19" x14ac:dyDescent="0.25">
      <c r="A7514" s="7">
        <v>2015</v>
      </c>
      <c r="B7514" s="7" t="s">
        <v>946</v>
      </c>
      <c r="C7514" s="7" t="s">
        <v>8</v>
      </c>
      <c r="D7514" s="24">
        <v>668161.21</v>
      </c>
      <c r="E7514">
        <f>INDEX('B. Store opening dates'!$B$5:$B$2448,MATCH('A. Sales by store'!B7514,'B. Store opening dates'!$A$5:$A$2448,0))</f>
        <v>2006</v>
      </c>
      <c r="F7514" t="str">
        <f t="shared" si="234"/>
        <v>Old</v>
      </c>
      <c r="G7514" t="str">
        <f t="shared" si="235"/>
        <v>Existing</v>
      </c>
    </row>
    <row r="7515" spans="1:7" ht="19" x14ac:dyDescent="0.25">
      <c r="A7515" s="7">
        <v>2014</v>
      </c>
      <c r="B7515" s="7" t="s">
        <v>946</v>
      </c>
      <c r="C7515" s="7" t="s">
        <v>8</v>
      </c>
      <c r="D7515" s="24">
        <v>694936.22</v>
      </c>
      <c r="E7515">
        <f>INDEX('B. Store opening dates'!$B$5:$B$2448,MATCH('A. Sales by store'!B7515,'B. Store opening dates'!$A$5:$A$2448,0))</f>
        <v>2006</v>
      </c>
      <c r="F7515" t="str">
        <f t="shared" si="234"/>
        <v>Old</v>
      </c>
      <c r="G7515" t="str">
        <f t="shared" si="235"/>
        <v>Existing</v>
      </c>
    </row>
    <row r="7516" spans="1:7" ht="19" x14ac:dyDescent="0.25">
      <c r="A7516" s="7">
        <v>2015</v>
      </c>
      <c r="B7516" s="7" t="s">
        <v>947</v>
      </c>
      <c r="C7516" s="7" t="s">
        <v>5</v>
      </c>
      <c r="D7516" s="24">
        <v>855370.29</v>
      </c>
      <c r="E7516">
        <f>INDEX('B. Store opening dates'!$B$5:$B$2448,MATCH('A. Sales by store'!B7516,'B. Store opening dates'!$A$5:$A$2448,0))</f>
        <v>2006</v>
      </c>
      <c r="F7516" t="str">
        <f t="shared" si="234"/>
        <v>Old</v>
      </c>
      <c r="G7516" t="str">
        <f t="shared" si="235"/>
        <v>Existing</v>
      </c>
    </row>
    <row r="7517" spans="1:7" ht="19" x14ac:dyDescent="0.25">
      <c r="A7517" s="7">
        <v>2014</v>
      </c>
      <c r="B7517" s="7" t="s">
        <v>947</v>
      </c>
      <c r="C7517" s="7" t="s">
        <v>5</v>
      </c>
      <c r="D7517" s="24">
        <v>946224.16</v>
      </c>
      <c r="E7517">
        <f>INDEX('B. Store opening dates'!$B$5:$B$2448,MATCH('A. Sales by store'!B7517,'B. Store opening dates'!$A$5:$A$2448,0))</f>
        <v>2006</v>
      </c>
      <c r="F7517" t="str">
        <f t="shared" si="234"/>
        <v>Old</v>
      </c>
      <c r="G7517" t="str">
        <f t="shared" si="235"/>
        <v>Existing</v>
      </c>
    </row>
    <row r="7518" spans="1:7" ht="19" x14ac:dyDescent="0.25">
      <c r="A7518" s="7">
        <v>2015</v>
      </c>
      <c r="B7518" s="7" t="s">
        <v>947</v>
      </c>
      <c r="C7518" s="7" t="s">
        <v>6</v>
      </c>
      <c r="D7518" s="24">
        <v>579547.96</v>
      </c>
      <c r="E7518">
        <f>INDEX('B. Store opening dates'!$B$5:$B$2448,MATCH('A. Sales by store'!B7518,'B. Store opening dates'!$A$5:$A$2448,0))</f>
        <v>2006</v>
      </c>
      <c r="F7518" t="str">
        <f t="shared" si="234"/>
        <v>Old</v>
      </c>
      <c r="G7518" t="str">
        <f t="shared" si="235"/>
        <v>Existing</v>
      </c>
    </row>
    <row r="7519" spans="1:7" ht="19" x14ac:dyDescent="0.25">
      <c r="A7519" s="7">
        <v>2014</v>
      </c>
      <c r="B7519" s="7" t="s">
        <v>947</v>
      </c>
      <c r="C7519" s="7" t="s">
        <v>6</v>
      </c>
      <c r="D7519" s="24">
        <v>399601.09</v>
      </c>
      <c r="E7519">
        <f>INDEX('B. Store opening dates'!$B$5:$B$2448,MATCH('A. Sales by store'!B7519,'B. Store opening dates'!$A$5:$A$2448,0))</f>
        <v>2006</v>
      </c>
      <c r="F7519" t="str">
        <f t="shared" si="234"/>
        <v>Old</v>
      </c>
      <c r="G7519" t="str">
        <f t="shared" si="235"/>
        <v>Existing</v>
      </c>
    </row>
    <row r="7520" spans="1:7" ht="19" x14ac:dyDescent="0.25">
      <c r="A7520" s="7">
        <v>2015</v>
      </c>
      <c r="B7520" s="7" t="s">
        <v>947</v>
      </c>
      <c r="C7520" s="7" t="s">
        <v>7</v>
      </c>
      <c r="D7520" s="24">
        <v>171646.79</v>
      </c>
      <c r="E7520">
        <f>INDEX('B. Store opening dates'!$B$5:$B$2448,MATCH('A. Sales by store'!B7520,'B. Store opening dates'!$A$5:$A$2448,0))</f>
        <v>2006</v>
      </c>
      <c r="F7520" t="str">
        <f t="shared" si="234"/>
        <v>Old</v>
      </c>
      <c r="G7520" t="str">
        <f t="shared" si="235"/>
        <v>Existing</v>
      </c>
    </row>
    <row r="7521" spans="1:7" ht="19" x14ac:dyDescent="0.25">
      <c r="A7521" s="7">
        <v>2014</v>
      </c>
      <c r="B7521" s="7" t="s">
        <v>947</v>
      </c>
      <c r="C7521" s="7" t="s">
        <v>7</v>
      </c>
      <c r="D7521" s="24">
        <v>179570.25</v>
      </c>
      <c r="E7521">
        <f>INDEX('B. Store opening dates'!$B$5:$B$2448,MATCH('A. Sales by store'!B7521,'B. Store opening dates'!$A$5:$A$2448,0))</f>
        <v>2006</v>
      </c>
      <c r="F7521" t="str">
        <f t="shared" si="234"/>
        <v>Old</v>
      </c>
      <c r="G7521" t="str">
        <f t="shared" si="235"/>
        <v>Existing</v>
      </c>
    </row>
    <row r="7522" spans="1:7" ht="19" x14ac:dyDescent="0.25">
      <c r="A7522" s="7">
        <v>2015</v>
      </c>
      <c r="B7522" s="7" t="s">
        <v>947</v>
      </c>
      <c r="C7522" s="7" t="s">
        <v>8</v>
      </c>
      <c r="D7522" s="24">
        <v>400231.62</v>
      </c>
      <c r="E7522">
        <f>INDEX('B. Store opening dates'!$B$5:$B$2448,MATCH('A. Sales by store'!B7522,'B. Store opening dates'!$A$5:$A$2448,0))</f>
        <v>2006</v>
      </c>
      <c r="F7522" t="str">
        <f t="shared" si="234"/>
        <v>Old</v>
      </c>
      <c r="G7522" t="str">
        <f t="shared" si="235"/>
        <v>Existing</v>
      </c>
    </row>
    <row r="7523" spans="1:7" ht="19" x14ac:dyDescent="0.25">
      <c r="A7523" s="7">
        <v>2014</v>
      </c>
      <c r="B7523" s="7" t="s">
        <v>947</v>
      </c>
      <c r="C7523" s="7" t="s">
        <v>8</v>
      </c>
      <c r="D7523" s="24">
        <v>417556.08</v>
      </c>
      <c r="E7523">
        <f>INDEX('B. Store opening dates'!$B$5:$B$2448,MATCH('A. Sales by store'!B7523,'B. Store opening dates'!$A$5:$A$2448,0))</f>
        <v>2006</v>
      </c>
      <c r="F7523" t="str">
        <f t="shared" si="234"/>
        <v>Old</v>
      </c>
      <c r="G7523" t="str">
        <f t="shared" si="235"/>
        <v>Existing</v>
      </c>
    </row>
    <row r="7524" spans="1:7" ht="19" x14ac:dyDescent="0.25">
      <c r="A7524" s="7">
        <v>2015</v>
      </c>
      <c r="B7524" s="7" t="s">
        <v>948</v>
      </c>
      <c r="C7524" s="7" t="s">
        <v>5</v>
      </c>
      <c r="D7524" s="24">
        <v>649373.44999999995</v>
      </c>
      <c r="E7524">
        <f>INDEX('B. Store opening dates'!$B$5:$B$2448,MATCH('A. Sales by store'!B7524,'B. Store opening dates'!$A$5:$A$2448,0))</f>
        <v>2006</v>
      </c>
      <c r="F7524" t="str">
        <f t="shared" si="234"/>
        <v>Old</v>
      </c>
      <c r="G7524" t="str">
        <f t="shared" si="235"/>
        <v>Existing</v>
      </c>
    </row>
    <row r="7525" spans="1:7" ht="19" x14ac:dyDescent="0.25">
      <c r="A7525" s="7">
        <v>2014</v>
      </c>
      <c r="B7525" s="7" t="s">
        <v>948</v>
      </c>
      <c r="C7525" s="7" t="s">
        <v>5</v>
      </c>
      <c r="D7525" s="24">
        <v>710034.85</v>
      </c>
      <c r="E7525">
        <f>INDEX('B. Store opening dates'!$B$5:$B$2448,MATCH('A. Sales by store'!B7525,'B. Store opening dates'!$A$5:$A$2448,0))</f>
        <v>2006</v>
      </c>
      <c r="F7525" t="str">
        <f t="shared" si="234"/>
        <v>Old</v>
      </c>
      <c r="G7525" t="str">
        <f t="shared" si="235"/>
        <v>Existing</v>
      </c>
    </row>
    <row r="7526" spans="1:7" ht="19" x14ac:dyDescent="0.25">
      <c r="A7526" s="7">
        <v>2015</v>
      </c>
      <c r="B7526" s="7" t="s">
        <v>948</v>
      </c>
      <c r="C7526" s="7" t="s">
        <v>6</v>
      </c>
      <c r="D7526" s="24">
        <v>586370.37</v>
      </c>
      <c r="E7526">
        <f>INDEX('B. Store opening dates'!$B$5:$B$2448,MATCH('A. Sales by store'!B7526,'B. Store opening dates'!$A$5:$A$2448,0))</f>
        <v>2006</v>
      </c>
      <c r="F7526" t="str">
        <f t="shared" si="234"/>
        <v>Old</v>
      </c>
      <c r="G7526" t="str">
        <f t="shared" si="235"/>
        <v>Existing</v>
      </c>
    </row>
    <row r="7527" spans="1:7" ht="19" x14ac:dyDescent="0.25">
      <c r="A7527" s="7">
        <v>2014</v>
      </c>
      <c r="B7527" s="7" t="s">
        <v>948</v>
      </c>
      <c r="C7527" s="7" t="s">
        <v>6</v>
      </c>
      <c r="D7527" s="24">
        <v>414037.22</v>
      </c>
      <c r="E7527">
        <f>INDEX('B. Store opening dates'!$B$5:$B$2448,MATCH('A. Sales by store'!B7527,'B. Store opening dates'!$A$5:$A$2448,0))</f>
        <v>2006</v>
      </c>
      <c r="F7527" t="str">
        <f t="shared" si="234"/>
        <v>Old</v>
      </c>
      <c r="G7527" t="str">
        <f t="shared" si="235"/>
        <v>Existing</v>
      </c>
    </row>
    <row r="7528" spans="1:7" ht="19" x14ac:dyDescent="0.25">
      <c r="A7528" s="7">
        <v>2015</v>
      </c>
      <c r="B7528" s="7" t="s">
        <v>948</v>
      </c>
      <c r="C7528" s="7" t="s">
        <v>7</v>
      </c>
      <c r="D7528" s="24">
        <v>164496.29999999999</v>
      </c>
      <c r="E7528">
        <f>INDEX('B. Store opening dates'!$B$5:$B$2448,MATCH('A. Sales by store'!B7528,'B. Store opening dates'!$A$5:$A$2448,0))</f>
        <v>2006</v>
      </c>
      <c r="F7528" t="str">
        <f t="shared" si="234"/>
        <v>Old</v>
      </c>
      <c r="G7528" t="str">
        <f t="shared" si="235"/>
        <v>Existing</v>
      </c>
    </row>
    <row r="7529" spans="1:7" ht="19" x14ac:dyDescent="0.25">
      <c r="A7529" s="7">
        <v>2014</v>
      </c>
      <c r="B7529" s="7" t="s">
        <v>948</v>
      </c>
      <c r="C7529" s="7" t="s">
        <v>7</v>
      </c>
      <c r="D7529" s="24">
        <v>173388.69</v>
      </c>
      <c r="E7529">
        <f>INDEX('B. Store opening dates'!$B$5:$B$2448,MATCH('A. Sales by store'!B7529,'B. Store opening dates'!$A$5:$A$2448,0))</f>
        <v>2006</v>
      </c>
      <c r="F7529" t="str">
        <f t="shared" si="234"/>
        <v>Old</v>
      </c>
      <c r="G7529" t="str">
        <f t="shared" si="235"/>
        <v>Existing</v>
      </c>
    </row>
    <row r="7530" spans="1:7" ht="19" x14ac:dyDescent="0.25">
      <c r="A7530" s="7">
        <v>2015</v>
      </c>
      <c r="B7530" s="7" t="s">
        <v>948</v>
      </c>
      <c r="C7530" s="7" t="s">
        <v>8</v>
      </c>
      <c r="D7530" s="24">
        <v>565342.27</v>
      </c>
      <c r="E7530">
        <f>INDEX('B. Store opening dates'!$B$5:$B$2448,MATCH('A. Sales by store'!B7530,'B. Store opening dates'!$A$5:$A$2448,0))</f>
        <v>2006</v>
      </c>
      <c r="F7530" t="str">
        <f t="shared" si="234"/>
        <v>Old</v>
      </c>
      <c r="G7530" t="str">
        <f t="shared" si="235"/>
        <v>Existing</v>
      </c>
    </row>
    <row r="7531" spans="1:7" ht="19" x14ac:dyDescent="0.25">
      <c r="A7531" s="7">
        <v>2014</v>
      </c>
      <c r="B7531" s="7" t="s">
        <v>948</v>
      </c>
      <c r="C7531" s="7" t="s">
        <v>8</v>
      </c>
      <c r="D7531" s="24">
        <v>583182.6</v>
      </c>
      <c r="E7531">
        <f>INDEX('B. Store opening dates'!$B$5:$B$2448,MATCH('A. Sales by store'!B7531,'B. Store opening dates'!$A$5:$A$2448,0))</f>
        <v>2006</v>
      </c>
      <c r="F7531" t="str">
        <f t="shared" si="234"/>
        <v>Old</v>
      </c>
      <c r="G7531" t="str">
        <f t="shared" si="235"/>
        <v>Existing</v>
      </c>
    </row>
    <row r="7532" spans="1:7" ht="19" x14ac:dyDescent="0.25">
      <c r="A7532" s="7">
        <v>2015</v>
      </c>
      <c r="B7532" s="7" t="s">
        <v>949</v>
      </c>
      <c r="C7532" s="7" t="s">
        <v>5</v>
      </c>
      <c r="D7532" s="24">
        <v>651297.4</v>
      </c>
      <c r="E7532">
        <f>INDEX('B. Store opening dates'!$B$5:$B$2448,MATCH('A. Sales by store'!B7532,'B. Store opening dates'!$A$5:$A$2448,0))</f>
        <v>2006</v>
      </c>
      <c r="F7532" t="str">
        <f t="shared" si="234"/>
        <v>Old</v>
      </c>
      <c r="G7532" t="str">
        <f t="shared" si="235"/>
        <v>Existing</v>
      </c>
    </row>
    <row r="7533" spans="1:7" ht="19" x14ac:dyDescent="0.25">
      <c r="A7533" s="7">
        <v>2014</v>
      </c>
      <c r="B7533" s="7" t="s">
        <v>949</v>
      </c>
      <c r="C7533" s="7" t="s">
        <v>5</v>
      </c>
      <c r="D7533" s="24">
        <v>719835.92</v>
      </c>
      <c r="E7533">
        <f>INDEX('B. Store opening dates'!$B$5:$B$2448,MATCH('A. Sales by store'!B7533,'B. Store opening dates'!$A$5:$A$2448,0))</f>
        <v>2006</v>
      </c>
      <c r="F7533" t="str">
        <f t="shared" si="234"/>
        <v>Old</v>
      </c>
      <c r="G7533" t="str">
        <f t="shared" si="235"/>
        <v>Existing</v>
      </c>
    </row>
    <row r="7534" spans="1:7" ht="19" x14ac:dyDescent="0.25">
      <c r="A7534" s="7">
        <v>2015</v>
      </c>
      <c r="B7534" s="7" t="s">
        <v>949</v>
      </c>
      <c r="C7534" s="7" t="s">
        <v>6</v>
      </c>
      <c r="D7534" s="24">
        <v>490105.95</v>
      </c>
      <c r="E7534">
        <f>INDEX('B. Store opening dates'!$B$5:$B$2448,MATCH('A. Sales by store'!B7534,'B. Store opening dates'!$A$5:$A$2448,0))</f>
        <v>2006</v>
      </c>
      <c r="F7534" t="str">
        <f t="shared" si="234"/>
        <v>Old</v>
      </c>
      <c r="G7534" t="str">
        <f t="shared" si="235"/>
        <v>Existing</v>
      </c>
    </row>
    <row r="7535" spans="1:7" ht="19" x14ac:dyDescent="0.25">
      <c r="A7535" s="7">
        <v>2014</v>
      </c>
      <c r="B7535" s="7" t="s">
        <v>949</v>
      </c>
      <c r="C7535" s="7" t="s">
        <v>6</v>
      </c>
      <c r="D7535" s="24">
        <v>345635.68</v>
      </c>
      <c r="E7535">
        <f>INDEX('B. Store opening dates'!$B$5:$B$2448,MATCH('A. Sales by store'!B7535,'B. Store opening dates'!$A$5:$A$2448,0))</f>
        <v>2006</v>
      </c>
      <c r="F7535" t="str">
        <f t="shared" si="234"/>
        <v>Old</v>
      </c>
      <c r="G7535" t="str">
        <f t="shared" si="235"/>
        <v>Existing</v>
      </c>
    </row>
    <row r="7536" spans="1:7" ht="19" x14ac:dyDescent="0.25">
      <c r="A7536" s="7">
        <v>2015</v>
      </c>
      <c r="B7536" s="7" t="s">
        <v>949</v>
      </c>
      <c r="C7536" s="7" t="s">
        <v>7</v>
      </c>
      <c r="D7536" s="24">
        <v>167580</v>
      </c>
      <c r="E7536">
        <f>INDEX('B. Store opening dates'!$B$5:$B$2448,MATCH('A. Sales by store'!B7536,'B. Store opening dates'!$A$5:$A$2448,0))</f>
        <v>2006</v>
      </c>
      <c r="F7536" t="str">
        <f t="shared" si="234"/>
        <v>Old</v>
      </c>
      <c r="G7536" t="str">
        <f t="shared" si="235"/>
        <v>Existing</v>
      </c>
    </row>
    <row r="7537" spans="1:7" ht="19" x14ac:dyDescent="0.25">
      <c r="A7537" s="7">
        <v>2014</v>
      </c>
      <c r="B7537" s="7" t="s">
        <v>949</v>
      </c>
      <c r="C7537" s="7" t="s">
        <v>7</v>
      </c>
      <c r="D7537" s="24">
        <v>176924.11</v>
      </c>
      <c r="E7537">
        <f>INDEX('B. Store opening dates'!$B$5:$B$2448,MATCH('A. Sales by store'!B7537,'B. Store opening dates'!$A$5:$A$2448,0))</f>
        <v>2006</v>
      </c>
      <c r="F7537" t="str">
        <f t="shared" si="234"/>
        <v>Old</v>
      </c>
      <c r="G7537" t="str">
        <f t="shared" si="235"/>
        <v>Existing</v>
      </c>
    </row>
    <row r="7538" spans="1:7" ht="19" x14ac:dyDescent="0.25">
      <c r="A7538" s="7">
        <v>2015</v>
      </c>
      <c r="B7538" s="7" t="s">
        <v>949</v>
      </c>
      <c r="C7538" s="7" t="s">
        <v>8</v>
      </c>
      <c r="D7538" s="24">
        <v>444958.32</v>
      </c>
      <c r="E7538">
        <f>INDEX('B. Store opening dates'!$B$5:$B$2448,MATCH('A. Sales by store'!B7538,'B. Store opening dates'!$A$5:$A$2448,0))</f>
        <v>2006</v>
      </c>
      <c r="F7538" t="str">
        <f t="shared" si="234"/>
        <v>Old</v>
      </c>
      <c r="G7538" t="str">
        <f t="shared" si="235"/>
        <v>Existing</v>
      </c>
    </row>
    <row r="7539" spans="1:7" ht="19" x14ac:dyDescent="0.25">
      <c r="A7539" s="7">
        <v>2014</v>
      </c>
      <c r="B7539" s="7" t="s">
        <v>949</v>
      </c>
      <c r="C7539" s="7" t="s">
        <v>8</v>
      </c>
      <c r="D7539" s="24">
        <v>458690.21</v>
      </c>
      <c r="E7539">
        <f>INDEX('B. Store opening dates'!$B$5:$B$2448,MATCH('A. Sales by store'!B7539,'B. Store opening dates'!$A$5:$A$2448,0))</f>
        <v>2006</v>
      </c>
      <c r="F7539" t="str">
        <f t="shared" si="234"/>
        <v>Old</v>
      </c>
      <c r="G7539" t="str">
        <f t="shared" si="235"/>
        <v>Existing</v>
      </c>
    </row>
    <row r="7540" spans="1:7" ht="19" x14ac:dyDescent="0.25">
      <c r="A7540" s="7">
        <v>2015</v>
      </c>
      <c r="B7540" s="7" t="s">
        <v>950</v>
      </c>
      <c r="C7540" s="7" t="s">
        <v>5</v>
      </c>
      <c r="D7540" s="24">
        <v>683638.71</v>
      </c>
      <c r="E7540">
        <f>INDEX('B. Store opening dates'!$B$5:$B$2448,MATCH('A. Sales by store'!B7540,'B. Store opening dates'!$A$5:$A$2448,0))</f>
        <v>2006</v>
      </c>
      <c r="F7540" t="str">
        <f t="shared" si="234"/>
        <v>Old</v>
      </c>
      <c r="G7540" t="str">
        <f t="shared" si="235"/>
        <v>Existing</v>
      </c>
    </row>
    <row r="7541" spans="1:7" ht="19" x14ac:dyDescent="0.25">
      <c r="A7541" s="7">
        <v>2014</v>
      </c>
      <c r="B7541" s="7" t="s">
        <v>950</v>
      </c>
      <c r="C7541" s="7" t="s">
        <v>5</v>
      </c>
      <c r="D7541" s="24">
        <v>754435.99</v>
      </c>
      <c r="E7541">
        <f>INDEX('B. Store opening dates'!$B$5:$B$2448,MATCH('A. Sales by store'!B7541,'B. Store opening dates'!$A$5:$A$2448,0))</f>
        <v>2006</v>
      </c>
      <c r="F7541" t="str">
        <f t="shared" si="234"/>
        <v>Old</v>
      </c>
      <c r="G7541" t="str">
        <f t="shared" si="235"/>
        <v>Existing</v>
      </c>
    </row>
    <row r="7542" spans="1:7" ht="19" x14ac:dyDescent="0.25">
      <c r="A7542" s="7">
        <v>2015</v>
      </c>
      <c r="B7542" s="7" t="s">
        <v>950</v>
      </c>
      <c r="C7542" s="7" t="s">
        <v>6</v>
      </c>
      <c r="D7542" s="24">
        <v>539338.42000000004</v>
      </c>
      <c r="E7542">
        <f>INDEX('B. Store opening dates'!$B$5:$B$2448,MATCH('A. Sales by store'!B7542,'B. Store opening dates'!$A$5:$A$2448,0))</f>
        <v>2006</v>
      </c>
      <c r="F7542" t="str">
        <f t="shared" si="234"/>
        <v>Old</v>
      </c>
      <c r="G7542" t="str">
        <f t="shared" si="235"/>
        <v>Existing</v>
      </c>
    </row>
    <row r="7543" spans="1:7" ht="19" x14ac:dyDescent="0.25">
      <c r="A7543" s="7">
        <v>2014</v>
      </c>
      <c r="B7543" s="7" t="s">
        <v>950</v>
      </c>
      <c r="C7543" s="7" t="s">
        <v>6</v>
      </c>
      <c r="D7543" s="24">
        <v>380401.23</v>
      </c>
      <c r="E7543">
        <f>INDEX('B. Store opening dates'!$B$5:$B$2448,MATCH('A. Sales by store'!B7543,'B. Store opening dates'!$A$5:$A$2448,0))</f>
        <v>2006</v>
      </c>
      <c r="F7543" t="str">
        <f t="shared" si="234"/>
        <v>Old</v>
      </c>
      <c r="G7543" t="str">
        <f t="shared" si="235"/>
        <v>Existing</v>
      </c>
    </row>
    <row r="7544" spans="1:7" ht="19" x14ac:dyDescent="0.25">
      <c r="A7544" s="7">
        <v>2015</v>
      </c>
      <c r="B7544" s="7" t="s">
        <v>950</v>
      </c>
      <c r="C7544" s="7" t="s">
        <v>7</v>
      </c>
      <c r="D7544" s="24">
        <v>83839.53</v>
      </c>
      <c r="E7544">
        <f>INDEX('B. Store opening dates'!$B$5:$B$2448,MATCH('A. Sales by store'!B7544,'B. Store opening dates'!$A$5:$A$2448,0))</f>
        <v>2006</v>
      </c>
      <c r="F7544" t="str">
        <f t="shared" si="234"/>
        <v>Old</v>
      </c>
      <c r="G7544" t="str">
        <f t="shared" si="235"/>
        <v>Existing</v>
      </c>
    </row>
    <row r="7545" spans="1:7" ht="19" x14ac:dyDescent="0.25">
      <c r="A7545" s="7">
        <v>2014</v>
      </c>
      <c r="B7545" s="7" t="s">
        <v>950</v>
      </c>
      <c r="C7545" s="7" t="s">
        <v>7</v>
      </c>
      <c r="D7545" s="24">
        <v>88483.76</v>
      </c>
      <c r="E7545">
        <f>INDEX('B. Store opening dates'!$B$5:$B$2448,MATCH('A. Sales by store'!B7545,'B. Store opening dates'!$A$5:$A$2448,0))</f>
        <v>2006</v>
      </c>
      <c r="F7545" t="str">
        <f t="shared" si="234"/>
        <v>Old</v>
      </c>
      <c r="G7545" t="str">
        <f t="shared" si="235"/>
        <v>Existing</v>
      </c>
    </row>
    <row r="7546" spans="1:7" ht="19" x14ac:dyDescent="0.25">
      <c r="A7546" s="7">
        <v>2015</v>
      </c>
      <c r="B7546" s="7" t="s">
        <v>950</v>
      </c>
      <c r="C7546" s="7" t="s">
        <v>8</v>
      </c>
      <c r="D7546" s="24">
        <v>785258.71</v>
      </c>
      <c r="E7546">
        <f>INDEX('B. Store opening dates'!$B$5:$B$2448,MATCH('A. Sales by store'!B7546,'B. Store opening dates'!$A$5:$A$2448,0))</f>
        <v>2006</v>
      </c>
      <c r="F7546" t="str">
        <f t="shared" si="234"/>
        <v>Old</v>
      </c>
      <c r="G7546" t="str">
        <f t="shared" si="235"/>
        <v>Existing</v>
      </c>
    </row>
    <row r="7547" spans="1:7" ht="19" x14ac:dyDescent="0.25">
      <c r="A7547" s="7">
        <v>2014</v>
      </c>
      <c r="B7547" s="7" t="s">
        <v>950</v>
      </c>
      <c r="C7547" s="7" t="s">
        <v>8</v>
      </c>
      <c r="D7547" s="24">
        <v>815218.88</v>
      </c>
      <c r="E7547">
        <f>INDEX('B. Store opening dates'!$B$5:$B$2448,MATCH('A. Sales by store'!B7547,'B. Store opening dates'!$A$5:$A$2448,0))</f>
        <v>2006</v>
      </c>
      <c r="F7547" t="str">
        <f t="shared" si="234"/>
        <v>Old</v>
      </c>
      <c r="G7547" t="str">
        <f t="shared" si="235"/>
        <v>Existing</v>
      </c>
    </row>
    <row r="7548" spans="1:7" ht="19" x14ac:dyDescent="0.25">
      <c r="A7548" s="7">
        <v>2015</v>
      </c>
      <c r="B7548" s="7" t="s">
        <v>951</v>
      </c>
      <c r="C7548" s="7" t="s">
        <v>5</v>
      </c>
      <c r="D7548" s="24">
        <v>557352.67000000004</v>
      </c>
      <c r="E7548">
        <f>INDEX('B. Store opening dates'!$B$5:$B$2448,MATCH('A. Sales by store'!B7548,'B. Store opening dates'!$A$5:$A$2448,0))</f>
        <v>2006</v>
      </c>
      <c r="F7548" t="str">
        <f t="shared" si="234"/>
        <v>Old</v>
      </c>
      <c r="G7548" t="str">
        <f t="shared" si="235"/>
        <v>Existing</v>
      </c>
    </row>
    <row r="7549" spans="1:7" ht="19" x14ac:dyDescent="0.25">
      <c r="A7549" s="7">
        <v>2014</v>
      </c>
      <c r="B7549" s="7" t="s">
        <v>951</v>
      </c>
      <c r="C7549" s="7" t="s">
        <v>5</v>
      </c>
      <c r="D7549" s="24">
        <v>609512.06000000006</v>
      </c>
      <c r="E7549">
        <f>INDEX('B. Store opening dates'!$B$5:$B$2448,MATCH('A. Sales by store'!B7549,'B. Store opening dates'!$A$5:$A$2448,0))</f>
        <v>2006</v>
      </c>
      <c r="F7549" t="str">
        <f t="shared" si="234"/>
        <v>Old</v>
      </c>
      <c r="G7549" t="str">
        <f t="shared" si="235"/>
        <v>Existing</v>
      </c>
    </row>
    <row r="7550" spans="1:7" ht="19" x14ac:dyDescent="0.25">
      <c r="A7550" s="7">
        <v>2015</v>
      </c>
      <c r="B7550" s="7" t="s">
        <v>951</v>
      </c>
      <c r="C7550" s="7" t="s">
        <v>6</v>
      </c>
      <c r="D7550" s="24">
        <v>445326.58</v>
      </c>
      <c r="E7550">
        <f>INDEX('B. Store opening dates'!$B$5:$B$2448,MATCH('A. Sales by store'!B7550,'B. Store opening dates'!$A$5:$A$2448,0))</f>
        <v>2006</v>
      </c>
      <c r="F7550" t="str">
        <f t="shared" si="234"/>
        <v>Old</v>
      </c>
      <c r="G7550" t="str">
        <f t="shared" si="235"/>
        <v>Existing</v>
      </c>
    </row>
    <row r="7551" spans="1:7" ht="19" x14ac:dyDescent="0.25">
      <c r="A7551" s="7">
        <v>2014</v>
      </c>
      <c r="B7551" s="7" t="s">
        <v>951</v>
      </c>
      <c r="C7551" s="7" t="s">
        <v>6</v>
      </c>
      <c r="D7551" s="24">
        <v>327229.17</v>
      </c>
      <c r="E7551">
        <f>INDEX('B. Store opening dates'!$B$5:$B$2448,MATCH('A. Sales by store'!B7551,'B. Store opening dates'!$A$5:$A$2448,0))</f>
        <v>2006</v>
      </c>
      <c r="F7551" t="str">
        <f t="shared" si="234"/>
        <v>Old</v>
      </c>
      <c r="G7551" t="str">
        <f t="shared" si="235"/>
        <v>Existing</v>
      </c>
    </row>
    <row r="7552" spans="1:7" ht="19" x14ac:dyDescent="0.25">
      <c r="A7552" s="7">
        <v>2015</v>
      </c>
      <c r="B7552" s="7" t="s">
        <v>951</v>
      </c>
      <c r="C7552" s="7" t="s">
        <v>7</v>
      </c>
      <c r="D7552" s="24">
        <v>119610.12</v>
      </c>
      <c r="E7552">
        <f>INDEX('B. Store opening dates'!$B$5:$B$2448,MATCH('A. Sales by store'!B7552,'B. Store opening dates'!$A$5:$A$2448,0))</f>
        <v>2006</v>
      </c>
      <c r="F7552" t="str">
        <f t="shared" si="234"/>
        <v>Old</v>
      </c>
      <c r="G7552" t="str">
        <f t="shared" si="235"/>
        <v>Existing</v>
      </c>
    </row>
    <row r="7553" spans="1:7" ht="19" x14ac:dyDescent="0.25">
      <c r="A7553" s="7">
        <v>2014</v>
      </c>
      <c r="B7553" s="7" t="s">
        <v>951</v>
      </c>
      <c r="C7553" s="7" t="s">
        <v>7</v>
      </c>
      <c r="D7553" s="24">
        <v>127059.67</v>
      </c>
      <c r="E7553">
        <f>INDEX('B. Store opening dates'!$B$5:$B$2448,MATCH('A. Sales by store'!B7553,'B. Store opening dates'!$A$5:$A$2448,0))</f>
        <v>2006</v>
      </c>
      <c r="F7553" t="str">
        <f t="shared" si="234"/>
        <v>Old</v>
      </c>
      <c r="G7553" t="str">
        <f t="shared" si="235"/>
        <v>Existing</v>
      </c>
    </row>
    <row r="7554" spans="1:7" ht="19" x14ac:dyDescent="0.25">
      <c r="A7554" s="7">
        <v>2015</v>
      </c>
      <c r="B7554" s="7" t="s">
        <v>951</v>
      </c>
      <c r="C7554" s="7" t="s">
        <v>8</v>
      </c>
      <c r="D7554" s="24">
        <v>581844.78</v>
      </c>
      <c r="E7554">
        <f>INDEX('B. Store opening dates'!$B$5:$B$2448,MATCH('A. Sales by store'!B7554,'B. Store opening dates'!$A$5:$A$2448,0))</f>
        <v>2006</v>
      </c>
      <c r="F7554" t="str">
        <f t="shared" si="234"/>
        <v>Old</v>
      </c>
      <c r="G7554" t="str">
        <f t="shared" si="235"/>
        <v>Existing</v>
      </c>
    </row>
    <row r="7555" spans="1:7" ht="19" x14ac:dyDescent="0.25">
      <c r="A7555" s="7">
        <v>2014</v>
      </c>
      <c r="B7555" s="7" t="s">
        <v>951</v>
      </c>
      <c r="C7555" s="7" t="s">
        <v>8</v>
      </c>
      <c r="D7555" s="24">
        <v>609077.51</v>
      </c>
      <c r="E7555">
        <f>INDEX('B. Store opening dates'!$B$5:$B$2448,MATCH('A. Sales by store'!B7555,'B. Store opening dates'!$A$5:$A$2448,0))</f>
        <v>2006</v>
      </c>
      <c r="F7555" t="str">
        <f t="shared" si="234"/>
        <v>Old</v>
      </c>
      <c r="G7555" t="str">
        <f t="shared" si="235"/>
        <v>Existing</v>
      </c>
    </row>
    <row r="7556" spans="1:7" ht="19" x14ac:dyDescent="0.25">
      <c r="A7556" s="7">
        <v>2015</v>
      </c>
      <c r="B7556" s="7" t="s">
        <v>952</v>
      </c>
      <c r="C7556" s="7" t="s">
        <v>5</v>
      </c>
      <c r="D7556" s="24">
        <v>917634.13</v>
      </c>
      <c r="E7556">
        <f>INDEX('B. Store opening dates'!$B$5:$B$2448,MATCH('A. Sales by store'!B7556,'B. Store opening dates'!$A$5:$A$2448,0))</f>
        <v>2006</v>
      </c>
      <c r="F7556" t="str">
        <f t="shared" si="234"/>
        <v>Old</v>
      </c>
      <c r="G7556" t="str">
        <f t="shared" si="235"/>
        <v>Existing</v>
      </c>
    </row>
    <row r="7557" spans="1:7" ht="19" x14ac:dyDescent="0.25">
      <c r="A7557" s="7">
        <v>2014</v>
      </c>
      <c r="B7557" s="7" t="s">
        <v>952</v>
      </c>
      <c r="C7557" s="7" t="s">
        <v>5</v>
      </c>
      <c r="D7557" s="24">
        <v>1012373.95</v>
      </c>
      <c r="E7557">
        <f>INDEX('B. Store opening dates'!$B$5:$B$2448,MATCH('A. Sales by store'!B7557,'B. Store opening dates'!$A$5:$A$2448,0))</f>
        <v>2006</v>
      </c>
      <c r="F7557" t="str">
        <f t="shared" ref="F7557:F7620" si="236">IF(A7557 = 2015, IF(E7557&lt; 2015, "Old","New"),IF(E7557 &lt; 2014, "Old","New"))</f>
        <v>Old</v>
      </c>
      <c r="G7557" t="str">
        <f t="shared" ref="G7557:G7620" si="237">IF(A7557 = 2015, IF(E7557&lt; 2015, "Existing","New"),"Existing")</f>
        <v>Existing</v>
      </c>
    </row>
    <row r="7558" spans="1:7" ht="19" x14ac:dyDescent="0.25">
      <c r="A7558" s="7">
        <v>2015</v>
      </c>
      <c r="B7558" s="7" t="s">
        <v>952</v>
      </c>
      <c r="C7558" s="7" t="s">
        <v>6</v>
      </c>
      <c r="D7558" s="24">
        <v>275489.61</v>
      </c>
      <c r="E7558">
        <f>INDEX('B. Store opening dates'!$B$5:$B$2448,MATCH('A. Sales by store'!B7558,'B. Store opening dates'!$A$5:$A$2448,0))</f>
        <v>2006</v>
      </c>
      <c r="F7558" t="str">
        <f t="shared" si="236"/>
        <v>Old</v>
      </c>
      <c r="G7558" t="str">
        <f t="shared" si="237"/>
        <v>Existing</v>
      </c>
    </row>
    <row r="7559" spans="1:7" ht="19" x14ac:dyDescent="0.25">
      <c r="A7559" s="7">
        <v>2014</v>
      </c>
      <c r="B7559" s="7" t="s">
        <v>952</v>
      </c>
      <c r="C7559" s="7" t="s">
        <v>6</v>
      </c>
      <c r="D7559" s="24">
        <v>192219.81</v>
      </c>
      <c r="E7559">
        <f>INDEX('B. Store opening dates'!$B$5:$B$2448,MATCH('A. Sales by store'!B7559,'B. Store opening dates'!$A$5:$A$2448,0))</f>
        <v>2006</v>
      </c>
      <c r="F7559" t="str">
        <f t="shared" si="236"/>
        <v>Old</v>
      </c>
      <c r="G7559" t="str">
        <f t="shared" si="237"/>
        <v>Existing</v>
      </c>
    </row>
    <row r="7560" spans="1:7" ht="19" x14ac:dyDescent="0.25">
      <c r="A7560" s="7">
        <v>2015</v>
      </c>
      <c r="B7560" s="7" t="s">
        <v>952</v>
      </c>
      <c r="C7560" s="7" t="s">
        <v>7</v>
      </c>
      <c r="D7560" s="24">
        <v>202838.96</v>
      </c>
      <c r="E7560">
        <f>INDEX('B. Store opening dates'!$B$5:$B$2448,MATCH('A. Sales by store'!B7560,'B. Store opening dates'!$A$5:$A$2448,0))</f>
        <v>2006</v>
      </c>
      <c r="F7560" t="str">
        <f t="shared" si="236"/>
        <v>Old</v>
      </c>
      <c r="G7560" t="str">
        <f t="shared" si="237"/>
        <v>Existing</v>
      </c>
    </row>
    <row r="7561" spans="1:7" ht="19" x14ac:dyDescent="0.25">
      <c r="A7561" s="7">
        <v>2014</v>
      </c>
      <c r="B7561" s="7" t="s">
        <v>952</v>
      </c>
      <c r="C7561" s="7" t="s">
        <v>7</v>
      </c>
      <c r="D7561" s="24">
        <v>215342.52</v>
      </c>
      <c r="E7561">
        <f>INDEX('B. Store opening dates'!$B$5:$B$2448,MATCH('A. Sales by store'!B7561,'B. Store opening dates'!$A$5:$A$2448,0))</f>
        <v>2006</v>
      </c>
      <c r="F7561" t="str">
        <f t="shared" si="236"/>
        <v>Old</v>
      </c>
      <c r="G7561" t="str">
        <f t="shared" si="237"/>
        <v>Existing</v>
      </c>
    </row>
    <row r="7562" spans="1:7" ht="19" x14ac:dyDescent="0.25">
      <c r="A7562" s="7">
        <v>2015</v>
      </c>
      <c r="B7562" s="7" t="s">
        <v>952</v>
      </c>
      <c r="C7562" s="7" t="s">
        <v>8</v>
      </c>
      <c r="D7562" s="24">
        <v>645107.68000000005</v>
      </c>
      <c r="E7562">
        <f>INDEX('B. Store opening dates'!$B$5:$B$2448,MATCH('A. Sales by store'!B7562,'B. Store opening dates'!$A$5:$A$2448,0))</f>
        <v>2006</v>
      </c>
      <c r="F7562" t="str">
        <f t="shared" si="236"/>
        <v>Old</v>
      </c>
      <c r="G7562" t="str">
        <f t="shared" si="237"/>
        <v>Existing</v>
      </c>
    </row>
    <row r="7563" spans="1:7" ht="19" x14ac:dyDescent="0.25">
      <c r="A7563" s="7">
        <v>2014</v>
      </c>
      <c r="B7563" s="7" t="s">
        <v>952</v>
      </c>
      <c r="C7563" s="7" t="s">
        <v>8</v>
      </c>
      <c r="D7563" s="24">
        <v>669492.15</v>
      </c>
      <c r="E7563">
        <f>INDEX('B. Store opening dates'!$B$5:$B$2448,MATCH('A. Sales by store'!B7563,'B. Store opening dates'!$A$5:$A$2448,0))</f>
        <v>2006</v>
      </c>
      <c r="F7563" t="str">
        <f t="shared" si="236"/>
        <v>Old</v>
      </c>
      <c r="G7563" t="str">
        <f t="shared" si="237"/>
        <v>Existing</v>
      </c>
    </row>
    <row r="7564" spans="1:7" ht="19" x14ac:dyDescent="0.25">
      <c r="A7564" s="7">
        <v>2015</v>
      </c>
      <c r="B7564" s="7" t="s">
        <v>953</v>
      </c>
      <c r="C7564" s="7" t="s">
        <v>5</v>
      </c>
      <c r="D7564" s="24">
        <v>652886.23</v>
      </c>
      <c r="E7564">
        <f>INDEX('B. Store opening dates'!$B$5:$B$2448,MATCH('A. Sales by store'!B7564,'B. Store opening dates'!$A$5:$A$2448,0))</f>
        <v>2006</v>
      </c>
      <c r="F7564" t="str">
        <f t="shared" si="236"/>
        <v>Old</v>
      </c>
      <c r="G7564" t="str">
        <f t="shared" si="237"/>
        <v>Existing</v>
      </c>
    </row>
    <row r="7565" spans="1:7" ht="19" x14ac:dyDescent="0.25">
      <c r="A7565" s="7">
        <v>2014</v>
      </c>
      <c r="B7565" s="7" t="s">
        <v>953</v>
      </c>
      <c r="C7565" s="7" t="s">
        <v>5</v>
      </c>
      <c r="D7565" s="24">
        <v>715838.92</v>
      </c>
      <c r="E7565">
        <f>INDEX('B. Store opening dates'!$B$5:$B$2448,MATCH('A. Sales by store'!B7565,'B. Store opening dates'!$A$5:$A$2448,0))</f>
        <v>2006</v>
      </c>
      <c r="F7565" t="str">
        <f t="shared" si="236"/>
        <v>Old</v>
      </c>
      <c r="G7565" t="str">
        <f t="shared" si="237"/>
        <v>Existing</v>
      </c>
    </row>
    <row r="7566" spans="1:7" ht="19" x14ac:dyDescent="0.25">
      <c r="A7566" s="7">
        <v>2015</v>
      </c>
      <c r="B7566" s="7" t="s">
        <v>953</v>
      </c>
      <c r="C7566" s="7" t="s">
        <v>6</v>
      </c>
      <c r="D7566" s="24">
        <v>295647.90000000002</v>
      </c>
      <c r="E7566">
        <f>INDEX('B. Store opening dates'!$B$5:$B$2448,MATCH('A. Sales by store'!B7566,'B. Store opening dates'!$A$5:$A$2448,0))</f>
        <v>2006</v>
      </c>
      <c r="F7566" t="str">
        <f t="shared" si="236"/>
        <v>Old</v>
      </c>
      <c r="G7566" t="str">
        <f t="shared" si="237"/>
        <v>Existing</v>
      </c>
    </row>
    <row r="7567" spans="1:7" ht="19" x14ac:dyDescent="0.25">
      <c r="A7567" s="7">
        <v>2014</v>
      </c>
      <c r="B7567" s="7" t="s">
        <v>953</v>
      </c>
      <c r="C7567" s="7" t="s">
        <v>6</v>
      </c>
      <c r="D7567" s="24">
        <v>204481.2</v>
      </c>
      <c r="E7567">
        <f>INDEX('B. Store opening dates'!$B$5:$B$2448,MATCH('A. Sales by store'!B7567,'B. Store opening dates'!$A$5:$A$2448,0))</f>
        <v>2006</v>
      </c>
      <c r="F7567" t="str">
        <f t="shared" si="236"/>
        <v>Old</v>
      </c>
      <c r="G7567" t="str">
        <f t="shared" si="237"/>
        <v>Existing</v>
      </c>
    </row>
    <row r="7568" spans="1:7" ht="19" x14ac:dyDescent="0.25">
      <c r="A7568" s="7">
        <v>2015</v>
      </c>
      <c r="B7568" s="7" t="s">
        <v>953</v>
      </c>
      <c r="C7568" s="7" t="s">
        <v>7</v>
      </c>
      <c r="D7568" s="24">
        <v>184627.51</v>
      </c>
      <c r="E7568">
        <f>INDEX('B. Store opening dates'!$B$5:$B$2448,MATCH('A. Sales by store'!B7568,'B. Store opening dates'!$A$5:$A$2448,0))</f>
        <v>2006</v>
      </c>
      <c r="F7568" t="str">
        <f t="shared" si="236"/>
        <v>Old</v>
      </c>
      <c r="G7568" t="str">
        <f t="shared" si="237"/>
        <v>Existing</v>
      </c>
    </row>
    <row r="7569" spans="1:7" ht="19" x14ac:dyDescent="0.25">
      <c r="A7569" s="7">
        <v>2014</v>
      </c>
      <c r="B7569" s="7" t="s">
        <v>953</v>
      </c>
      <c r="C7569" s="7" t="s">
        <v>7</v>
      </c>
      <c r="D7569" s="24">
        <v>193238.02</v>
      </c>
      <c r="E7569">
        <f>INDEX('B. Store opening dates'!$B$5:$B$2448,MATCH('A. Sales by store'!B7569,'B. Store opening dates'!$A$5:$A$2448,0))</f>
        <v>2006</v>
      </c>
      <c r="F7569" t="str">
        <f t="shared" si="236"/>
        <v>Old</v>
      </c>
      <c r="G7569" t="str">
        <f t="shared" si="237"/>
        <v>Existing</v>
      </c>
    </row>
    <row r="7570" spans="1:7" ht="19" x14ac:dyDescent="0.25">
      <c r="A7570" s="7">
        <v>2015</v>
      </c>
      <c r="B7570" s="7" t="s">
        <v>953</v>
      </c>
      <c r="C7570" s="7" t="s">
        <v>8</v>
      </c>
      <c r="D7570" s="24">
        <v>613629.53</v>
      </c>
      <c r="E7570">
        <f>INDEX('B. Store opening dates'!$B$5:$B$2448,MATCH('A. Sales by store'!B7570,'B. Store opening dates'!$A$5:$A$2448,0))</f>
        <v>2006</v>
      </c>
      <c r="F7570" t="str">
        <f t="shared" si="236"/>
        <v>Old</v>
      </c>
      <c r="G7570" t="str">
        <f t="shared" si="237"/>
        <v>Existing</v>
      </c>
    </row>
    <row r="7571" spans="1:7" ht="19" x14ac:dyDescent="0.25">
      <c r="A7571" s="7">
        <v>2014</v>
      </c>
      <c r="B7571" s="7" t="s">
        <v>953</v>
      </c>
      <c r="C7571" s="7" t="s">
        <v>8</v>
      </c>
      <c r="D7571" s="24">
        <v>633628.66</v>
      </c>
      <c r="E7571">
        <f>INDEX('B. Store opening dates'!$B$5:$B$2448,MATCH('A. Sales by store'!B7571,'B. Store opening dates'!$A$5:$A$2448,0))</f>
        <v>2006</v>
      </c>
      <c r="F7571" t="str">
        <f t="shared" si="236"/>
        <v>Old</v>
      </c>
      <c r="G7571" t="str">
        <f t="shared" si="237"/>
        <v>Existing</v>
      </c>
    </row>
    <row r="7572" spans="1:7" ht="19" x14ac:dyDescent="0.25">
      <c r="A7572" s="7">
        <v>2015</v>
      </c>
      <c r="B7572" s="7" t="s">
        <v>954</v>
      </c>
      <c r="C7572" s="7" t="s">
        <v>5</v>
      </c>
      <c r="D7572" s="24">
        <v>501771.61</v>
      </c>
      <c r="E7572">
        <f>INDEX('B. Store opening dates'!$B$5:$B$2448,MATCH('A. Sales by store'!B7572,'B. Store opening dates'!$A$5:$A$2448,0))</f>
        <v>2006</v>
      </c>
      <c r="F7572" t="str">
        <f t="shared" si="236"/>
        <v>Old</v>
      </c>
      <c r="G7572" t="str">
        <f t="shared" si="237"/>
        <v>Existing</v>
      </c>
    </row>
    <row r="7573" spans="1:7" ht="19" x14ac:dyDescent="0.25">
      <c r="A7573" s="7">
        <v>2014</v>
      </c>
      <c r="B7573" s="7" t="s">
        <v>954</v>
      </c>
      <c r="C7573" s="7" t="s">
        <v>5</v>
      </c>
      <c r="D7573" s="24">
        <v>547507.01</v>
      </c>
      <c r="E7573">
        <f>INDEX('B. Store opening dates'!$B$5:$B$2448,MATCH('A. Sales by store'!B7573,'B. Store opening dates'!$A$5:$A$2448,0))</f>
        <v>2006</v>
      </c>
      <c r="F7573" t="str">
        <f t="shared" si="236"/>
        <v>Old</v>
      </c>
      <c r="G7573" t="str">
        <f t="shared" si="237"/>
        <v>Existing</v>
      </c>
    </row>
    <row r="7574" spans="1:7" ht="19" x14ac:dyDescent="0.25">
      <c r="A7574" s="7">
        <v>2015</v>
      </c>
      <c r="B7574" s="7" t="s">
        <v>954</v>
      </c>
      <c r="C7574" s="7" t="s">
        <v>6</v>
      </c>
      <c r="D7574" s="24">
        <v>437962.5</v>
      </c>
      <c r="E7574">
        <f>INDEX('B. Store opening dates'!$B$5:$B$2448,MATCH('A. Sales by store'!B7574,'B. Store opening dates'!$A$5:$A$2448,0))</f>
        <v>2006</v>
      </c>
      <c r="F7574" t="str">
        <f t="shared" si="236"/>
        <v>Old</v>
      </c>
      <c r="G7574" t="str">
        <f t="shared" si="237"/>
        <v>Existing</v>
      </c>
    </row>
    <row r="7575" spans="1:7" ht="19" x14ac:dyDescent="0.25">
      <c r="A7575" s="7">
        <v>2014</v>
      </c>
      <c r="B7575" s="7" t="s">
        <v>954</v>
      </c>
      <c r="C7575" s="7" t="s">
        <v>6</v>
      </c>
      <c r="D7575" s="24">
        <v>312263.84000000003</v>
      </c>
      <c r="E7575">
        <f>INDEX('B. Store opening dates'!$B$5:$B$2448,MATCH('A. Sales by store'!B7575,'B. Store opening dates'!$A$5:$A$2448,0))</f>
        <v>2006</v>
      </c>
      <c r="F7575" t="str">
        <f t="shared" si="236"/>
        <v>Old</v>
      </c>
      <c r="G7575" t="str">
        <f t="shared" si="237"/>
        <v>Existing</v>
      </c>
    </row>
    <row r="7576" spans="1:7" ht="19" x14ac:dyDescent="0.25">
      <c r="A7576" s="7">
        <v>2015</v>
      </c>
      <c r="B7576" s="7" t="s">
        <v>954</v>
      </c>
      <c r="C7576" s="7" t="s">
        <v>7</v>
      </c>
      <c r="D7576" s="24">
        <v>104233.45</v>
      </c>
      <c r="E7576">
        <f>INDEX('B. Store opening dates'!$B$5:$B$2448,MATCH('A. Sales by store'!B7576,'B. Store opening dates'!$A$5:$A$2448,0))</f>
        <v>2006</v>
      </c>
      <c r="F7576" t="str">
        <f t="shared" si="236"/>
        <v>Old</v>
      </c>
      <c r="G7576" t="str">
        <f t="shared" si="237"/>
        <v>Existing</v>
      </c>
    </row>
    <row r="7577" spans="1:7" ht="19" x14ac:dyDescent="0.25">
      <c r="A7577" s="7">
        <v>2014</v>
      </c>
      <c r="B7577" s="7" t="s">
        <v>954</v>
      </c>
      <c r="C7577" s="7" t="s">
        <v>7</v>
      </c>
      <c r="D7577" s="24">
        <v>110575.4</v>
      </c>
      <c r="E7577">
        <f>INDEX('B. Store opening dates'!$B$5:$B$2448,MATCH('A. Sales by store'!B7577,'B. Store opening dates'!$A$5:$A$2448,0))</f>
        <v>2006</v>
      </c>
      <c r="F7577" t="str">
        <f t="shared" si="236"/>
        <v>Old</v>
      </c>
      <c r="G7577" t="str">
        <f t="shared" si="237"/>
        <v>Existing</v>
      </c>
    </row>
    <row r="7578" spans="1:7" ht="19" x14ac:dyDescent="0.25">
      <c r="A7578" s="7">
        <v>2015</v>
      </c>
      <c r="B7578" s="7" t="s">
        <v>954</v>
      </c>
      <c r="C7578" s="7" t="s">
        <v>8</v>
      </c>
      <c r="D7578" s="24">
        <v>700534.96</v>
      </c>
      <c r="E7578">
        <f>INDEX('B. Store opening dates'!$B$5:$B$2448,MATCH('A. Sales by store'!B7578,'B. Store opening dates'!$A$5:$A$2448,0))</f>
        <v>2006</v>
      </c>
      <c r="F7578" t="str">
        <f t="shared" si="236"/>
        <v>Old</v>
      </c>
      <c r="G7578" t="str">
        <f t="shared" si="237"/>
        <v>Existing</v>
      </c>
    </row>
    <row r="7579" spans="1:7" ht="19" x14ac:dyDescent="0.25">
      <c r="A7579" s="7">
        <v>2014</v>
      </c>
      <c r="B7579" s="7" t="s">
        <v>954</v>
      </c>
      <c r="C7579" s="7" t="s">
        <v>8</v>
      </c>
      <c r="D7579" s="24">
        <v>733016.64</v>
      </c>
      <c r="E7579">
        <f>INDEX('B. Store opening dates'!$B$5:$B$2448,MATCH('A. Sales by store'!B7579,'B. Store opening dates'!$A$5:$A$2448,0))</f>
        <v>2006</v>
      </c>
      <c r="F7579" t="str">
        <f t="shared" si="236"/>
        <v>Old</v>
      </c>
      <c r="G7579" t="str">
        <f t="shared" si="237"/>
        <v>Existing</v>
      </c>
    </row>
    <row r="7580" spans="1:7" ht="19" x14ac:dyDescent="0.25">
      <c r="A7580" s="7">
        <v>2015</v>
      </c>
      <c r="B7580" s="7" t="s">
        <v>955</v>
      </c>
      <c r="C7580" s="7" t="s">
        <v>5</v>
      </c>
      <c r="D7580" s="24">
        <v>676109.3</v>
      </c>
      <c r="E7580">
        <f>INDEX('B. Store opening dates'!$B$5:$B$2448,MATCH('A. Sales by store'!B7580,'B. Store opening dates'!$A$5:$A$2448,0))</f>
        <v>2006</v>
      </c>
      <c r="F7580" t="str">
        <f t="shared" si="236"/>
        <v>Old</v>
      </c>
      <c r="G7580" t="str">
        <f t="shared" si="237"/>
        <v>Existing</v>
      </c>
    </row>
    <row r="7581" spans="1:7" ht="19" x14ac:dyDescent="0.25">
      <c r="A7581" s="7">
        <v>2014</v>
      </c>
      <c r="B7581" s="7" t="s">
        <v>955</v>
      </c>
      <c r="C7581" s="7" t="s">
        <v>5</v>
      </c>
      <c r="D7581" s="24">
        <v>735630.22</v>
      </c>
      <c r="E7581">
        <f>INDEX('B. Store opening dates'!$B$5:$B$2448,MATCH('A. Sales by store'!B7581,'B. Store opening dates'!$A$5:$A$2448,0))</f>
        <v>2006</v>
      </c>
      <c r="F7581" t="str">
        <f t="shared" si="236"/>
        <v>Old</v>
      </c>
      <c r="G7581" t="str">
        <f t="shared" si="237"/>
        <v>Existing</v>
      </c>
    </row>
    <row r="7582" spans="1:7" ht="19" x14ac:dyDescent="0.25">
      <c r="A7582" s="7">
        <v>2015</v>
      </c>
      <c r="B7582" s="7" t="s">
        <v>955</v>
      </c>
      <c r="C7582" s="7" t="s">
        <v>6</v>
      </c>
      <c r="D7582" s="24">
        <v>348854.58</v>
      </c>
      <c r="E7582">
        <f>INDEX('B. Store opening dates'!$B$5:$B$2448,MATCH('A. Sales by store'!B7582,'B. Store opening dates'!$A$5:$A$2448,0))</f>
        <v>2006</v>
      </c>
      <c r="F7582" t="str">
        <f t="shared" si="236"/>
        <v>Old</v>
      </c>
      <c r="G7582" t="str">
        <f t="shared" si="237"/>
        <v>Existing</v>
      </c>
    </row>
    <row r="7583" spans="1:7" ht="19" x14ac:dyDescent="0.25">
      <c r="A7583" s="7">
        <v>2014</v>
      </c>
      <c r="B7583" s="7" t="s">
        <v>955</v>
      </c>
      <c r="C7583" s="7" t="s">
        <v>6</v>
      </c>
      <c r="D7583" s="24">
        <v>242111.56</v>
      </c>
      <c r="E7583">
        <f>INDEX('B. Store opening dates'!$B$5:$B$2448,MATCH('A. Sales by store'!B7583,'B. Store opening dates'!$A$5:$A$2448,0))</f>
        <v>2006</v>
      </c>
      <c r="F7583" t="str">
        <f t="shared" si="236"/>
        <v>Old</v>
      </c>
      <c r="G7583" t="str">
        <f t="shared" si="237"/>
        <v>Existing</v>
      </c>
    </row>
    <row r="7584" spans="1:7" ht="19" x14ac:dyDescent="0.25">
      <c r="A7584" s="7">
        <v>2015</v>
      </c>
      <c r="B7584" s="7" t="s">
        <v>955</v>
      </c>
      <c r="C7584" s="7" t="s">
        <v>7</v>
      </c>
      <c r="D7584" s="24">
        <v>240537.69</v>
      </c>
      <c r="E7584">
        <f>INDEX('B. Store opening dates'!$B$5:$B$2448,MATCH('A. Sales by store'!B7584,'B. Store opening dates'!$A$5:$A$2448,0))</f>
        <v>2006</v>
      </c>
      <c r="F7584" t="str">
        <f t="shared" si="236"/>
        <v>Old</v>
      </c>
      <c r="G7584" t="str">
        <f t="shared" si="237"/>
        <v>Existing</v>
      </c>
    </row>
    <row r="7585" spans="1:7" ht="19" x14ac:dyDescent="0.25">
      <c r="A7585" s="7">
        <v>2014</v>
      </c>
      <c r="B7585" s="7" t="s">
        <v>955</v>
      </c>
      <c r="C7585" s="7" t="s">
        <v>7</v>
      </c>
      <c r="D7585" s="24">
        <v>252567.42</v>
      </c>
      <c r="E7585">
        <f>INDEX('B. Store opening dates'!$B$5:$B$2448,MATCH('A. Sales by store'!B7585,'B. Store opening dates'!$A$5:$A$2448,0))</f>
        <v>2006</v>
      </c>
      <c r="F7585" t="str">
        <f t="shared" si="236"/>
        <v>Old</v>
      </c>
      <c r="G7585" t="str">
        <f t="shared" si="237"/>
        <v>Existing</v>
      </c>
    </row>
    <row r="7586" spans="1:7" ht="19" x14ac:dyDescent="0.25">
      <c r="A7586" s="7">
        <v>2015</v>
      </c>
      <c r="B7586" s="7" t="s">
        <v>955</v>
      </c>
      <c r="C7586" s="7" t="s">
        <v>8</v>
      </c>
      <c r="D7586" s="24">
        <v>781480.7</v>
      </c>
      <c r="E7586">
        <f>INDEX('B. Store opening dates'!$B$5:$B$2448,MATCH('A. Sales by store'!B7586,'B. Store opening dates'!$A$5:$A$2448,0))</f>
        <v>2006</v>
      </c>
      <c r="F7586" t="str">
        <f t="shared" si="236"/>
        <v>Old</v>
      </c>
      <c r="G7586" t="str">
        <f t="shared" si="237"/>
        <v>Existing</v>
      </c>
    </row>
    <row r="7587" spans="1:7" ht="19" x14ac:dyDescent="0.25">
      <c r="A7587" s="7">
        <v>2014</v>
      </c>
      <c r="B7587" s="7" t="s">
        <v>955</v>
      </c>
      <c r="C7587" s="7" t="s">
        <v>8</v>
      </c>
      <c r="D7587" s="24">
        <v>809380.66</v>
      </c>
      <c r="E7587">
        <f>INDEX('B. Store opening dates'!$B$5:$B$2448,MATCH('A. Sales by store'!B7587,'B. Store opening dates'!$A$5:$A$2448,0))</f>
        <v>2006</v>
      </c>
      <c r="F7587" t="str">
        <f t="shared" si="236"/>
        <v>Old</v>
      </c>
      <c r="G7587" t="str">
        <f t="shared" si="237"/>
        <v>Existing</v>
      </c>
    </row>
    <row r="7588" spans="1:7" ht="19" x14ac:dyDescent="0.25">
      <c r="A7588" s="7">
        <v>2015</v>
      </c>
      <c r="B7588" s="7" t="s">
        <v>956</v>
      </c>
      <c r="C7588" s="7" t="s">
        <v>5</v>
      </c>
      <c r="D7588" s="24">
        <v>579576.64</v>
      </c>
      <c r="E7588">
        <f>INDEX('B. Store opening dates'!$B$5:$B$2448,MATCH('A. Sales by store'!B7588,'B. Store opening dates'!$A$5:$A$2448,0))</f>
        <v>2006</v>
      </c>
      <c r="F7588" t="str">
        <f t="shared" si="236"/>
        <v>Old</v>
      </c>
      <c r="G7588" t="str">
        <f t="shared" si="237"/>
        <v>Existing</v>
      </c>
    </row>
    <row r="7589" spans="1:7" ht="19" x14ac:dyDescent="0.25">
      <c r="A7589" s="7">
        <v>2014</v>
      </c>
      <c r="B7589" s="7" t="s">
        <v>956</v>
      </c>
      <c r="C7589" s="7" t="s">
        <v>5</v>
      </c>
      <c r="D7589" s="24">
        <v>638357.27</v>
      </c>
      <c r="E7589">
        <f>INDEX('B. Store opening dates'!$B$5:$B$2448,MATCH('A. Sales by store'!B7589,'B. Store opening dates'!$A$5:$A$2448,0))</f>
        <v>2006</v>
      </c>
      <c r="F7589" t="str">
        <f t="shared" si="236"/>
        <v>Old</v>
      </c>
      <c r="G7589" t="str">
        <f t="shared" si="237"/>
        <v>Existing</v>
      </c>
    </row>
    <row r="7590" spans="1:7" ht="19" x14ac:dyDescent="0.25">
      <c r="A7590" s="7">
        <v>2015</v>
      </c>
      <c r="B7590" s="7" t="s">
        <v>956</v>
      </c>
      <c r="C7590" s="7" t="s">
        <v>6</v>
      </c>
      <c r="D7590" s="24">
        <v>326050.28999999998</v>
      </c>
      <c r="E7590">
        <f>INDEX('B. Store opening dates'!$B$5:$B$2448,MATCH('A. Sales by store'!B7590,'B. Store opening dates'!$A$5:$A$2448,0))</f>
        <v>2006</v>
      </c>
      <c r="F7590" t="str">
        <f t="shared" si="236"/>
        <v>Old</v>
      </c>
      <c r="G7590" t="str">
        <f t="shared" si="237"/>
        <v>Existing</v>
      </c>
    </row>
    <row r="7591" spans="1:7" ht="19" x14ac:dyDescent="0.25">
      <c r="A7591" s="7">
        <v>2014</v>
      </c>
      <c r="B7591" s="7" t="s">
        <v>956</v>
      </c>
      <c r="C7591" s="7" t="s">
        <v>6</v>
      </c>
      <c r="D7591" s="24">
        <v>239277.31</v>
      </c>
      <c r="E7591">
        <f>INDEX('B. Store opening dates'!$B$5:$B$2448,MATCH('A. Sales by store'!B7591,'B. Store opening dates'!$A$5:$A$2448,0))</f>
        <v>2006</v>
      </c>
      <c r="F7591" t="str">
        <f t="shared" si="236"/>
        <v>Old</v>
      </c>
      <c r="G7591" t="str">
        <f t="shared" si="237"/>
        <v>Existing</v>
      </c>
    </row>
    <row r="7592" spans="1:7" ht="19" x14ac:dyDescent="0.25">
      <c r="A7592" s="7">
        <v>2015</v>
      </c>
      <c r="B7592" s="7" t="s">
        <v>956</v>
      </c>
      <c r="C7592" s="7" t="s">
        <v>7</v>
      </c>
      <c r="D7592" s="24">
        <v>242429.74</v>
      </c>
      <c r="E7592">
        <f>INDEX('B. Store opening dates'!$B$5:$B$2448,MATCH('A. Sales by store'!B7592,'B. Store opening dates'!$A$5:$A$2448,0))</f>
        <v>2006</v>
      </c>
      <c r="F7592" t="str">
        <f t="shared" si="236"/>
        <v>Old</v>
      </c>
      <c r="G7592" t="str">
        <f t="shared" si="237"/>
        <v>Existing</v>
      </c>
    </row>
    <row r="7593" spans="1:7" ht="19" x14ac:dyDescent="0.25">
      <c r="A7593" s="7">
        <v>2014</v>
      </c>
      <c r="B7593" s="7" t="s">
        <v>956</v>
      </c>
      <c r="C7593" s="7" t="s">
        <v>7</v>
      </c>
      <c r="D7593" s="24">
        <v>254935.26</v>
      </c>
      <c r="E7593">
        <f>INDEX('B. Store opening dates'!$B$5:$B$2448,MATCH('A. Sales by store'!B7593,'B. Store opening dates'!$A$5:$A$2448,0))</f>
        <v>2006</v>
      </c>
      <c r="F7593" t="str">
        <f t="shared" si="236"/>
        <v>Old</v>
      </c>
      <c r="G7593" t="str">
        <f t="shared" si="237"/>
        <v>Existing</v>
      </c>
    </row>
    <row r="7594" spans="1:7" ht="19" x14ac:dyDescent="0.25">
      <c r="A7594" s="7">
        <v>2015</v>
      </c>
      <c r="B7594" s="7" t="s">
        <v>956</v>
      </c>
      <c r="C7594" s="7" t="s">
        <v>8</v>
      </c>
      <c r="D7594" s="24">
        <v>578647.05000000005</v>
      </c>
      <c r="E7594">
        <f>INDEX('B. Store opening dates'!$B$5:$B$2448,MATCH('A. Sales by store'!B7594,'B. Store opening dates'!$A$5:$A$2448,0))</f>
        <v>2006</v>
      </c>
      <c r="F7594" t="str">
        <f t="shared" si="236"/>
        <v>Old</v>
      </c>
      <c r="G7594" t="str">
        <f t="shared" si="237"/>
        <v>Existing</v>
      </c>
    </row>
    <row r="7595" spans="1:7" ht="19" x14ac:dyDescent="0.25">
      <c r="A7595" s="7">
        <v>2014</v>
      </c>
      <c r="B7595" s="7" t="s">
        <v>956</v>
      </c>
      <c r="C7595" s="7" t="s">
        <v>8</v>
      </c>
      <c r="D7595" s="24">
        <v>597014.12</v>
      </c>
      <c r="E7595">
        <f>INDEX('B. Store opening dates'!$B$5:$B$2448,MATCH('A. Sales by store'!B7595,'B. Store opening dates'!$A$5:$A$2448,0))</f>
        <v>2006</v>
      </c>
      <c r="F7595" t="str">
        <f t="shared" si="236"/>
        <v>Old</v>
      </c>
      <c r="G7595" t="str">
        <f t="shared" si="237"/>
        <v>Existing</v>
      </c>
    </row>
    <row r="7596" spans="1:7" ht="19" x14ac:dyDescent="0.25">
      <c r="A7596" s="7">
        <v>2015</v>
      </c>
      <c r="B7596" s="7" t="s">
        <v>957</v>
      </c>
      <c r="C7596" s="7" t="s">
        <v>5</v>
      </c>
      <c r="D7596" s="24">
        <v>773903.29</v>
      </c>
      <c r="E7596">
        <f>INDEX('B. Store opening dates'!$B$5:$B$2448,MATCH('A. Sales by store'!B7596,'B. Store opening dates'!$A$5:$A$2448,0))</f>
        <v>2006</v>
      </c>
      <c r="F7596" t="str">
        <f t="shared" si="236"/>
        <v>Old</v>
      </c>
      <c r="G7596" t="str">
        <f t="shared" si="237"/>
        <v>Existing</v>
      </c>
    </row>
    <row r="7597" spans="1:7" ht="19" x14ac:dyDescent="0.25">
      <c r="A7597" s="7">
        <v>2014</v>
      </c>
      <c r="B7597" s="7" t="s">
        <v>957</v>
      </c>
      <c r="C7597" s="7" t="s">
        <v>5</v>
      </c>
      <c r="D7597" s="24">
        <v>850685.29</v>
      </c>
      <c r="E7597">
        <f>INDEX('B. Store opening dates'!$B$5:$B$2448,MATCH('A. Sales by store'!B7597,'B. Store opening dates'!$A$5:$A$2448,0))</f>
        <v>2006</v>
      </c>
      <c r="F7597" t="str">
        <f t="shared" si="236"/>
        <v>Old</v>
      </c>
      <c r="G7597" t="str">
        <f t="shared" si="237"/>
        <v>Existing</v>
      </c>
    </row>
    <row r="7598" spans="1:7" ht="19" x14ac:dyDescent="0.25">
      <c r="A7598" s="7">
        <v>2015</v>
      </c>
      <c r="B7598" s="7" t="s">
        <v>957</v>
      </c>
      <c r="C7598" s="7" t="s">
        <v>6</v>
      </c>
      <c r="D7598" s="24">
        <v>441662.39</v>
      </c>
      <c r="E7598">
        <f>INDEX('B. Store opening dates'!$B$5:$B$2448,MATCH('A. Sales by store'!B7598,'B. Store opening dates'!$A$5:$A$2448,0))</f>
        <v>2006</v>
      </c>
      <c r="F7598" t="str">
        <f t="shared" si="236"/>
        <v>Old</v>
      </c>
      <c r="G7598" t="str">
        <f t="shared" si="237"/>
        <v>Existing</v>
      </c>
    </row>
    <row r="7599" spans="1:7" ht="19" x14ac:dyDescent="0.25">
      <c r="A7599" s="7">
        <v>2014</v>
      </c>
      <c r="B7599" s="7" t="s">
        <v>957</v>
      </c>
      <c r="C7599" s="7" t="s">
        <v>6</v>
      </c>
      <c r="D7599" s="24">
        <v>327358.06</v>
      </c>
      <c r="E7599">
        <f>INDEX('B. Store opening dates'!$B$5:$B$2448,MATCH('A. Sales by store'!B7599,'B. Store opening dates'!$A$5:$A$2448,0))</f>
        <v>2006</v>
      </c>
      <c r="F7599" t="str">
        <f t="shared" si="236"/>
        <v>Old</v>
      </c>
      <c r="G7599" t="str">
        <f t="shared" si="237"/>
        <v>Existing</v>
      </c>
    </row>
    <row r="7600" spans="1:7" ht="19" x14ac:dyDescent="0.25">
      <c r="A7600" s="7">
        <v>2015</v>
      </c>
      <c r="B7600" s="7" t="s">
        <v>957</v>
      </c>
      <c r="C7600" s="7" t="s">
        <v>7</v>
      </c>
      <c r="D7600" s="24">
        <v>98446.74</v>
      </c>
      <c r="E7600">
        <f>INDEX('B. Store opening dates'!$B$5:$B$2448,MATCH('A. Sales by store'!B7600,'B. Store opening dates'!$A$5:$A$2448,0))</f>
        <v>2006</v>
      </c>
      <c r="F7600" t="str">
        <f t="shared" si="236"/>
        <v>Old</v>
      </c>
      <c r="G7600" t="str">
        <f t="shared" si="237"/>
        <v>Existing</v>
      </c>
    </row>
    <row r="7601" spans="1:7" ht="19" x14ac:dyDescent="0.25">
      <c r="A7601" s="7">
        <v>2014</v>
      </c>
      <c r="B7601" s="7" t="s">
        <v>957</v>
      </c>
      <c r="C7601" s="7" t="s">
        <v>7</v>
      </c>
      <c r="D7601" s="24">
        <v>104752.33</v>
      </c>
      <c r="E7601">
        <f>INDEX('B. Store opening dates'!$B$5:$B$2448,MATCH('A. Sales by store'!B7601,'B. Store opening dates'!$A$5:$A$2448,0))</f>
        <v>2006</v>
      </c>
      <c r="F7601" t="str">
        <f t="shared" si="236"/>
        <v>Old</v>
      </c>
      <c r="G7601" t="str">
        <f t="shared" si="237"/>
        <v>Existing</v>
      </c>
    </row>
    <row r="7602" spans="1:7" ht="19" x14ac:dyDescent="0.25">
      <c r="A7602" s="7">
        <v>2015</v>
      </c>
      <c r="B7602" s="7" t="s">
        <v>957</v>
      </c>
      <c r="C7602" s="7" t="s">
        <v>8</v>
      </c>
      <c r="D7602" s="24">
        <v>747456.57</v>
      </c>
      <c r="E7602">
        <f>INDEX('B. Store opening dates'!$B$5:$B$2448,MATCH('A. Sales by store'!B7602,'B. Store opening dates'!$A$5:$A$2448,0))</f>
        <v>2006</v>
      </c>
      <c r="F7602" t="str">
        <f t="shared" si="236"/>
        <v>Old</v>
      </c>
      <c r="G7602" t="str">
        <f t="shared" si="237"/>
        <v>Existing</v>
      </c>
    </row>
    <row r="7603" spans="1:7" ht="19" x14ac:dyDescent="0.25">
      <c r="A7603" s="7">
        <v>2014</v>
      </c>
      <c r="B7603" s="7" t="s">
        <v>957</v>
      </c>
      <c r="C7603" s="7" t="s">
        <v>8</v>
      </c>
      <c r="D7603" s="24">
        <v>781171.11</v>
      </c>
      <c r="E7603">
        <f>INDEX('B. Store opening dates'!$B$5:$B$2448,MATCH('A. Sales by store'!B7603,'B. Store opening dates'!$A$5:$A$2448,0))</f>
        <v>2006</v>
      </c>
      <c r="F7603" t="str">
        <f t="shared" si="236"/>
        <v>Old</v>
      </c>
      <c r="G7603" t="str">
        <f t="shared" si="237"/>
        <v>Existing</v>
      </c>
    </row>
    <row r="7604" spans="1:7" ht="19" x14ac:dyDescent="0.25">
      <c r="A7604" s="7">
        <v>2015</v>
      </c>
      <c r="B7604" s="7" t="s">
        <v>958</v>
      </c>
      <c r="C7604" s="7" t="s">
        <v>5</v>
      </c>
      <c r="D7604" s="24">
        <v>482619.2</v>
      </c>
      <c r="E7604">
        <f>INDEX('B. Store opening dates'!$B$5:$B$2448,MATCH('A. Sales by store'!B7604,'B. Store opening dates'!$A$5:$A$2448,0))</f>
        <v>2006</v>
      </c>
      <c r="F7604" t="str">
        <f t="shared" si="236"/>
        <v>Old</v>
      </c>
      <c r="G7604" t="str">
        <f t="shared" si="237"/>
        <v>Existing</v>
      </c>
    </row>
    <row r="7605" spans="1:7" ht="19" x14ac:dyDescent="0.25">
      <c r="A7605" s="7">
        <v>2014</v>
      </c>
      <c r="B7605" s="7" t="s">
        <v>958</v>
      </c>
      <c r="C7605" s="7" t="s">
        <v>5</v>
      </c>
      <c r="D7605" s="24">
        <v>527801.36</v>
      </c>
      <c r="E7605">
        <f>INDEX('B. Store opening dates'!$B$5:$B$2448,MATCH('A. Sales by store'!B7605,'B. Store opening dates'!$A$5:$A$2448,0))</f>
        <v>2006</v>
      </c>
      <c r="F7605" t="str">
        <f t="shared" si="236"/>
        <v>Old</v>
      </c>
      <c r="G7605" t="str">
        <f t="shared" si="237"/>
        <v>Existing</v>
      </c>
    </row>
    <row r="7606" spans="1:7" ht="19" x14ac:dyDescent="0.25">
      <c r="A7606" s="7">
        <v>2015</v>
      </c>
      <c r="B7606" s="7" t="s">
        <v>958</v>
      </c>
      <c r="C7606" s="7" t="s">
        <v>6</v>
      </c>
      <c r="D7606" s="24">
        <v>327143.07</v>
      </c>
      <c r="E7606">
        <f>INDEX('B. Store opening dates'!$B$5:$B$2448,MATCH('A. Sales by store'!B7606,'B. Store opening dates'!$A$5:$A$2448,0))</f>
        <v>2006</v>
      </c>
      <c r="F7606" t="str">
        <f t="shared" si="236"/>
        <v>Old</v>
      </c>
      <c r="G7606" t="str">
        <f t="shared" si="237"/>
        <v>Existing</v>
      </c>
    </row>
    <row r="7607" spans="1:7" ht="19" x14ac:dyDescent="0.25">
      <c r="A7607" s="7">
        <v>2014</v>
      </c>
      <c r="B7607" s="7" t="s">
        <v>958</v>
      </c>
      <c r="C7607" s="7" t="s">
        <v>6</v>
      </c>
      <c r="D7607" s="24">
        <v>240529.59</v>
      </c>
      <c r="E7607">
        <f>INDEX('B. Store opening dates'!$B$5:$B$2448,MATCH('A. Sales by store'!B7607,'B. Store opening dates'!$A$5:$A$2448,0))</f>
        <v>2006</v>
      </c>
      <c r="F7607" t="str">
        <f t="shared" si="236"/>
        <v>Old</v>
      </c>
      <c r="G7607" t="str">
        <f t="shared" si="237"/>
        <v>Existing</v>
      </c>
    </row>
    <row r="7608" spans="1:7" ht="19" x14ac:dyDescent="0.25">
      <c r="A7608" s="7">
        <v>2015</v>
      </c>
      <c r="B7608" s="7" t="s">
        <v>958</v>
      </c>
      <c r="C7608" s="7" t="s">
        <v>7</v>
      </c>
      <c r="D7608" s="24">
        <v>239386.37</v>
      </c>
      <c r="E7608">
        <f>INDEX('B. Store opening dates'!$B$5:$B$2448,MATCH('A. Sales by store'!B7608,'B. Store opening dates'!$A$5:$A$2448,0))</f>
        <v>2006</v>
      </c>
      <c r="F7608" t="str">
        <f t="shared" si="236"/>
        <v>Old</v>
      </c>
      <c r="G7608" t="str">
        <f t="shared" si="237"/>
        <v>Existing</v>
      </c>
    </row>
    <row r="7609" spans="1:7" ht="19" x14ac:dyDescent="0.25">
      <c r="A7609" s="7">
        <v>2014</v>
      </c>
      <c r="B7609" s="7" t="s">
        <v>958</v>
      </c>
      <c r="C7609" s="7" t="s">
        <v>7</v>
      </c>
      <c r="D7609" s="24">
        <v>255044.8</v>
      </c>
      <c r="E7609">
        <f>INDEX('B. Store opening dates'!$B$5:$B$2448,MATCH('A. Sales by store'!B7609,'B. Store opening dates'!$A$5:$A$2448,0))</f>
        <v>2006</v>
      </c>
      <c r="F7609" t="str">
        <f t="shared" si="236"/>
        <v>Old</v>
      </c>
      <c r="G7609" t="str">
        <f t="shared" si="237"/>
        <v>Existing</v>
      </c>
    </row>
    <row r="7610" spans="1:7" ht="19" x14ac:dyDescent="0.25">
      <c r="A7610" s="7">
        <v>2015</v>
      </c>
      <c r="B7610" s="7" t="s">
        <v>958</v>
      </c>
      <c r="C7610" s="7" t="s">
        <v>8</v>
      </c>
      <c r="D7610" s="24">
        <v>792643.01</v>
      </c>
      <c r="E7610">
        <f>INDEX('B. Store opening dates'!$B$5:$B$2448,MATCH('A. Sales by store'!B7610,'B. Store opening dates'!$A$5:$A$2448,0))</f>
        <v>2006</v>
      </c>
      <c r="F7610" t="str">
        <f t="shared" si="236"/>
        <v>Old</v>
      </c>
      <c r="G7610" t="str">
        <f t="shared" si="237"/>
        <v>Existing</v>
      </c>
    </row>
    <row r="7611" spans="1:7" ht="19" x14ac:dyDescent="0.25">
      <c r="A7611" s="7">
        <v>2014</v>
      </c>
      <c r="B7611" s="7" t="s">
        <v>958</v>
      </c>
      <c r="C7611" s="7" t="s">
        <v>8</v>
      </c>
      <c r="D7611" s="24">
        <v>818614</v>
      </c>
      <c r="E7611">
        <f>INDEX('B. Store opening dates'!$B$5:$B$2448,MATCH('A. Sales by store'!B7611,'B. Store opening dates'!$A$5:$A$2448,0))</f>
        <v>2006</v>
      </c>
      <c r="F7611" t="str">
        <f t="shared" si="236"/>
        <v>Old</v>
      </c>
      <c r="G7611" t="str">
        <f t="shared" si="237"/>
        <v>Existing</v>
      </c>
    </row>
    <row r="7612" spans="1:7" ht="19" x14ac:dyDescent="0.25">
      <c r="A7612" s="7">
        <v>2015</v>
      </c>
      <c r="B7612" s="7" t="s">
        <v>959</v>
      </c>
      <c r="C7612" s="7" t="s">
        <v>5</v>
      </c>
      <c r="D7612" s="24">
        <v>897369.03</v>
      </c>
      <c r="E7612">
        <f>INDEX('B. Store opening dates'!$B$5:$B$2448,MATCH('A. Sales by store'!B7612,'B. Store opening dates'!$A$5:$A$2448,0))</f>
        <v>2006</v>
      </c>
      <c r="F7612" t="str">
        <f t="shared" si="236"/>
        <v>Old</v>
      </c>
      <c r="G7612" t="str">
        <f t="shared" si="237"/>
        <v>Existing</v>
      </c>
    </row>
    <row r="7613" spans="1:7" ht="19" x14ac:dyDescent="0.25">
      <c r="A7613" s="7">
        <v>2014</v>
      </c>
      <c r="B7613" s="7" t="s">
        <v>959</v>
      </c>
      <c r="C7613" s="7" t="s">
        <v>5</v>
      </c>
      <c r="D7613" s="24">
        <v>991152.49</v>
      </c>
      <c r="E7613">
        <f>INDEX('B. Store opening dates'!$B$5:$B$2448,MATCH('A. Sales by store'!B7613,'B. Store opening dates'!$A$5:$A$2448,0))</f>
        <v>2006</v>
      </c>
      <c r="F7613" t="str">
        <f t="shared" si="236"/>
        <v>Old</v>
      </c>
      <c r="G7613" t="str">
        <f t="shared" si="237"/>
        <v>Existing</v>
      </c>
    </row>
    <row r="7614" spans="1:7" ht="19" x14ac:dyDescent="0.25">
      <c r="A7614" s="7">
        <v>2015</v>
      </c>
      <c r="B7614" s="7" t="s">
        <v>959</v>
      </c>
      <c r="C7614" s="7" t="s">
        <v>6</v>
      </c>
      <c r="D7614" s="24">
        <v>571833.18000000005</v>
      </c>
      <c r="E7614">
        <f>INDEX('B. Store opening dates'!$B$5:$B$2448,MATCH('A. Sales by store'!B7614,'B. Store opening dates'!$A$5:$A$2448,0))</f>
        <v>2006</v>
      </c>
      <c r="F7614" t="str">
        <f t="shared" si="236"/>
        <v>Old</v>
      </c>
      <c r="G7614" t="str">
        <f t="shared" si="237"/>
        <v>Existing</v>
      </c>
    </row>
    <row r="7615" spans="1:7" ht="19" x14ac:dyDescent="0.25">
      <c r="A7615" s="7">
        <v>2014</v>
      </c>
      <c r="B7615" s="7" t="s">
        <v>959</v>
      </c>
      <c r="C7615" s="7" t="s">
        <v>6</v>
      </c>
      <c r="D7615" s="24">
        <v>399807.41</v>
      </c>
      <c r="E7615">
        <f>INDEX('B. Store opening dates'!$B$5:$B$2448,MATCH('A. Sales by store'!B7615,'B. Store opening dates'!$A$5:$A$2448,0))</f>
        <v>2006</v>
      </c>
      <c r="F7615" t="str">
        <f t="shared" si="236"/>
        <v>Old</v>
      </c>
      <c r="G7615" t="str">
        <f t="shared" si="237"/>
        <v>Existing</v>
      </c>
    </row>
    <row r="7616" spans="1:7" ht="19" x14ac:dyDescent="0.25">
      <c r="A7616" s="7">
        <v>2015</v>
      </c>
      <c r="B7616" s="7" t="s">
        <v>959</v>
      </c>
      <c r="C7616" s="7" t="s">
        <v>7</v>
      </c>
      <c r="D7616" s="24">
        <v>227073.86</v>
      </c>
      <c r="E7616">
        <f>INDEX('B. Store opening dates'!$B$5:$B$2448,MATCH('A. Sales by store'!B7616,'B. Store opening dates'!$A$5:$A$2448,0))</f>
        <v>2006</v>
      </c>
      <c r="F7616" t="str">
        <f t="shared" si="236"/>
        <v>Old</v>
      </c>
      <c r="G7616" t="str">
        <f t="shared" si="237"/>
        <v>Existing</v>
      </c>
    </row>
    <row r="7617" spans="1:7" ht="19" x14ac:dyDescent="0.25">
      <c r="A7617" s="7">
        <v>2014</v>
      </c>
      <c r="B7617" s="7" t="s">
        <v>959</v>
      </c>
      <c r="C7617" s="7" t="s">
        <v>7</v>
      </c>
      <c r="D7617" s="24">
        <v>239098.32</v>
      </c>
      <c r="E7617">
        <f>INDEX('B. Store opening dates'!$B$5:$B$2448,MATCH('A. Sales by store'!B7617,'B. Store opening dates'!$A$5:$A$2448,0))</f>
        <v>2006</v>
      </c>
      <c r="F7617" t="str">
        <f t="shared" si="236"/>
        <v>Old</v>
      </c>
      <c r="G7617" t="str">
        <f t="shared" si="237"/>
        <v>Existing</v>
      </c>
    </row>
    <row r="7618" spans="1:7" ht="19" x14ac:dyDescent="0.25">
      <c r="A7618" s="7">
        <v>2015</v>
      </c>
      <c r="B7618" s="7" t="s">
        <v>959</v>
      </c>
      <c r="C7618" s="7" t="s">
        <v>8</v>
      </c>
      <c r="D7618" s="24">
        <v>756425.49</v>
      </c>
      <c r="E7618">
        <f>INDEX('B. Store opening dates'!$B$5:$B$2448,MATCH('A. Sales by store'!B7618,'B. Store opening dates'!$A$5:$A$2448,0))</f>
        <v>2006</v>
      </c>
      <c r="F7618" t="str">
        <f t="shared" si="236"/>
        <v>Old</v>
      </c>
      <c r="G7618" t="str">
        <f t="shared" si="237"/>
        <v>Existing</v>
      </c>
    </row>
    <row r="7619" spans="1:7" ht="19" x14ac:dyDescent="0.25">
      <c r="A7619" s="7">
        <v>2014</v>
      </c>
      <c r="B7619" s="7" t="s">
        <v>959</v>
      </c>
      <c r="C7619" s="7" t="s">
        <v>8</v>
      </c>
      <c r="D7619" s="24">
        <v>781548.85</v>
      </c>
      <c r="E7619">
        <f>INDEX('B. Store opening dates'!$B$5:$B$2448,MATCH('A. Sales by store'!B7619,'B. Store opening dates'!$A$5:$A$2448,0))</f>
        <v>2006</v>
      </c>
      <c r="F7619" t="str">
        <f t="shared" si="236"/>
        <v>Old</v>
      </c>
      <c r="G7619" t="str">
        <f t="shared" si="237"/>
        <v>Existing</v>
      </c>
    </row>
    <row r="7620" spans="1:7" ht="19" x14ac:dyDescent="0.25">
      <c r="A7620" s="7">
        <v>2015</v>
      </c>
      <c r="B7620" s="7" t="s">
        <v>960</v>
      </c>
      <c r="C7620" s="7" t="s">
        <v>5</v>
      </c>
      <c r="D7620" s="24">
        <v>560358.09</v>
      </c>
      <c r="E7620">
        <f>INDEX('B. Store opening dates'!$B$5:$B$2448,MATCH('A. Sales by store'!B7620,'B. Store opening dates'!$A$5:$A$2448,0))</f>
        <v>2006</v>
      </c>
      <c r="F7620" t="str">
        <f t="shared" si="236"/>
        <v>Old</v>
      </c>
      <c r="G7620" t="str">
        <f t="shared" si="237"/>
        <v>Existing</v>
      </c>
    </row>
    <row r="7621" spans="1:7" ht="19" x14ac:dyDescent="0.25">
      <c r="A7621" s="7">
        <v>2014</v>
      </c>
      <c r="B7621" s="7" t="s">
        <v>960</v>
      </c>
      <c r="C7621" s="7" t="s">
        <v>5</v>
      </c>
      <c r="D7621" s="24">
        <v>618340.37</v>
      </c>
      <c r="E7621">
        <f>INDEX('B. Store opening dates'!$B$5:$B$2448,MATCH('A. Sales by store'!B7621,'B. Store opening dates'!$A$5:$A$2448,0))</f>
        <v>2006</v>
      </c>
      <c r="F7621" t="str">
        <f t="shared" ref="F7621:F7684" si="238">IF(A7621 = 2015, IF(E7621&lt; 2015, "Old","New"),IF(E7621 &lt; 2014, "Old","New"))</f>
        <v>Old</v>
      </c>
      <c r="G7621" t="str">
        <f t="shared" ref="G7621:G7684" si="239">IF(A7621 = 2015, IF(E7621&lt; 2015, "Existing","New"),"Existing")</f>
        <v>Existing</v>
      </c>
    </row>
    <row r="7622" spans="1:7" ht="19" x14ac:dyDescent="0.25">
      <c r="A7622" s="7">
        <v>2015</v>
      </c>
      <c r="B7622" s="7" t="s">
        <v>960</v>
      </c>
      <c r="C7622" s="7" t="s">
        <v>6</v>
      </c>
      <c r="D7622" s="24">
        <v>573227.46</v>
      </c>
      <c r="E7622">
        <f>INDEX('B. Store opening dates'!$B$5:$B$2448,MATCH('A. Sales by store'!B7622,'B. Store opening dates'!$A$5:$A$2448,0))</f>
        <v>2006</v>
      </c>
      <c r="F7622" t="str">
        <f t="shared" si="238"/>
        <v>Old</v>
      </c>
      <c r="G7622" t="str">
        <f t="shared" si="239"/>
        <v>Existing</v>
      </c>
    </row>
    <row r="7623" spans="1:7" ht="19" x14ac:dyDescent="0.25">
      <c r="A7623" s="7">
        <v>2014</v>
      </c>
      <c r="B7623" s="7" t="s">
        <v>960</v>
      </c>
      <c r="C7623" s="7" t="s">
        <v>6</v>
      </c>
      <c r="D7623" s="24">
        <v>395800.14</v>
      </c>
      <c r="E7623">
        <f>INDEX('B. Store opening dates'!$B$5:$B$2448,MATCH('A. Sales by store'!B7623,'B. Store opening dates'!$A$5:$A$2448,0))</f>
        <v>2006</v>
      </c>
      <c r="F7623" t="str">
        <f t="shared" si="238"/>
        <v>Old</v>
      </c>
      <c r="G7623" t="str">
        <f t="shared" si="239"/>
        <v>Existing</v>
      </c>
    </row>
    <row r="7624" spans="1:7" ht="19" x14ac:dyDescent="0.25">
      <c r="A7624" s="7">
        <v>2015</v>
      </c>
      <c r="B7624" s="7" t="s">
        <v>960</v>
      </c>
      <c r="C7624" s="7" t="s">
        <v>7</v>
      </c>
      <c r="D7624" s="24">
        <v>103524.49</v>
      </c>
      <c r="E7624">
        <f>INDEX('B. Store opening dates'!$B$5:$B$2448,MATCH('A. Sales by store'!B7624,'B. Store opening dates'!$A$5:$A$2448,0))</f>
        <v>2006</v>
      </c>
      <c r="F7624" t="str">
        <f t="shared" si="238"/>
        <v>Old</v>
      </c>
      <c r="G7624" t="str">
        <f t="shared" si="239"/>
        <v>Existing</v>
      </c>
    </row>
    <row r="7625" spans="1:7" ht="19" x14ac:dyDescent="0.25">
      <c r="A7625" s="7">
        <v>2014</v>
      </c>
      <c r="B7625" s="7" t="s">
        <v>960</v>
      </c>
      <c r="C7625" s="7" t="s">
        <v>7</v>
      </c>
      <c r="D7625" s="24">
        <v>109137.59</v>
      </c>
      <c r="E7625">
        <f>INDEX('B. Store opening dates'!$B$5:$B$2448,MATCH('A. Sales by store'!B7625,'B. Store opening dates'!$A$5:$A$2448,0))</f>
        <v>2006</v>
      </c>
      <c r="F7625" t="str">
        <f t="shared" si="238"/>
        <v>Old</v>
      </c>
      <c r="G7625" t="str">
        <f t="shared" si="239"/>
        <v>Existing</v>
      </c>
    </row>
    <row r="7626" spans="1:7" ht="19" x14ac:dyDescent="0.25">
      <c r="A7626" s="7">
        <v>2015</v>
      </c>
      <c r="B7626" s="7" t="s">
        <v>960</v>
      </c>
      <c r="C7626" s="7" t="s">
        <v>8</v>
      </c>
      <c r="D7626" s="24">
        <v>479614.1</v>
      </c>
      <c r="E7626">
        <f>INDEX('B. Store opening dates'!$B$5:$B$2448,MATCH('A. Sales by store'!B7626,'B. Store opening dates'!$A$5:$A$2448,0))</f>
        <v>2006</v>
      </c>
      <c r="F7626" t="str">
        <f t="shared" si="238"/>
        <v>Old</v>
      </c>
      <c r="G7626" t="str">
        <f t="shared" si="239"/>
        <v>Existing</v>
      </c>
    </row>
    <row r="7627" spans="1:7" ht="19" x14ac:dyDescent="0.25">
      <c r="A7627" s="7">
        <v>2014</v>
      </c>
      <c r="B7627" s="7" t="s">
        <v>960</v>
      </c>
      <c r="C7627" s="7" t="s">
        <v>8</v>
      </c>
      <c r="D7627" s="24">
        <v>494183.85</v>
      </c>
      <c r="E7627">
        <f>INDEX('B. Store opening dates'!$B$5:$B$2448,MATCH('A. Sales by store'!B7627,'B. Store opening dates'!$A$5:$A$2448,0))</f>
        <v>2006</v>
      </c>
      <c r="F7627" t="str">
        <f t="shared" si="238"/>
        <v>Old</v>
      </c>
      <c r="G7627" t="str">
        <f t="shared" si="239"/>
        <v>Existing</v>
      </c>
    </row>
    <row r="7628" spans="1:7" ht="19" x14ac:dyDescent="0.25">
      <c r="A7628" s="7">
        <v>2015</v>
      </c>
      <c r="B7628" s="7" t="s">
        <v>961</v>
      </c>
      <c r="C7628" s="7" t="s">
        <v>5</v>
      </c>
      <c r="D7628" s="24">
        <v>807476.14</v>
      </c>
      <c r="E7628">
        <f>INDEX('B. Store opening dates'!$B$5:$B$2448,MATCH('A. Sales by store'!B7628,'B. Store opening dates'!$A$5:$A$2448,0))</f>
        <v>2006</v>
      </c>
      <c r="F7628" t="str">
        <f t="shared" si="238"/>
        <v>Old</v>
      </c>
      <c r="G7628" t="str">
        <f t="shared" si="239"/>
        <v>Existing</v>
      </c>
    </row>
    <row r="7629" spans="1:7" ht="19" x14ac:dyDescent="0.25">
      <c r="A7629" s="7">
        <v>2014</v>
      </c>
      <c r="B7629" s="7" t="s">
        <v>961</v>
      </c>
      <c r="C7629" s="7" t="s">
        <v>5</v>
      </c>
      <c r="D7629" s="24">
        <v>888521.33</v>
      </c>
      <c r="E7629">
        <f>INDEX('B. Store opening dates'!$B$5:$B$2448,MATCH('A. Sales by store'!B7629,'B. Store opening dates'!$A$5:$A$2448,0))</f>
        <v>2006</v>
      </c>
      <c r="F7629" t="str">
        <f t="shared" si="238"/>
        <v>Old</v>
      </c>
      <c r="G7629" t="str">
        <f t="shared" si="239"/>
        <v>Existing</v>
      </c>
    </row>
    <row r="7630" spans="1:7" ht="19" x14ac:dyDescent="0.25">
      <c r="A7630" s="7">
        <v>2015</v>
      </c>
      <c r="B7630" s="7" t="s">
        <v>961</v>
      </c>
      <c r="C7630" s="7" t="s">
        <v>6</v>
      </c>
      <c r="D7630" s="24">
        <v>484504.24</v>
      </c>
      <c r="E7630">
        <f>INDEX('B. Store opening dates'!$B$5:$B$2448,MATCH('A. Sales by store'!B7630,'B. Store opening dates'!$A$5:$A$2448,0))</f>
        <v>2006</v>
      </c>
      <c r="F7630" t="str">
        <f t="shared" si="238"/>
        <v>Old</v>
      </c>
      <c r="G7630" t="str">
        <f t="shared" si="239"/>
        <v>Existing</v>
      </c>
    </row>
    <row r="7631" spans="1:7" ht="19" x14ac:dyDescent="0.25">
      <c r="A7631" s="7">
        <v>2014</v>
      </c>
      <c r="B7631" s="7" t="s">
        <v>961</v>
      </c>
      <c r="C7631" s="7" t="s">
        <v>6</v>
      </c>
      <c r="D7631" s="24">
        <v>335084.32</v>
      </c>
      <c r="E7631">
        <f>INDEX('B. Store opening dates'!$B$5:$B$2448,MATCH('A. Sales by store'!B7631,'B. Store opening dates'!$A$5:$A$2448,0))</f>
        <v>2006</v>
      </c>
      <c r="F7631" t="str">
        <f t="shared" si="238"/>
        <v>Old</v>
      </c>
      <c r="G7631" t="str">
        <f t="shared" si="239"/>
        <v>Existing</v>
      </c>
    </row>
    <row r="7632" spans="1:7" ht="19" x14ac:dyDescent="0.25">
      <c r="A7632" s="7">
        <v>2015</v>
      </c>
      <c r="B7632" s="7" t="s">
        <v>961</v>
      </c>
      <c r="C7632" s="7" t="s">
        <v>7</v>
      </c>
      <c r="D7632" s="24">
        <v>208792.81</v>
      </c>
      <c r="E7632">
        <f>INDEX('B. Store opening dates'!$B$5:$B$2448,MATCH('A. Sales by store'!B7632,'B. Store opening dates'!$A$5:$A$2448,0))</f>
        <v>2006</v>
      </c>
      <c r="F7632" t="str">
        <f t="shared" si="238"/>
        <v>Old</v>
      </c>
      <c r="G7632" t="str">
        <f t="shared" si="239"/>
        <v>Existing</v>
      </c>
    </row>
    <row r="7633" spans="1:7" ht="19" x14ac:dyDescent="0.25">
      <c r="A7633" s="7">
        <v>2014</v>
      </c>
      <c r="B7633" s="7" t="s">
        <v>961</v>
      </c>
      <c r="C7633" s="7" t="s">
        <v>7</v>
      </c>
      <c r="D7633" s="24">
        <v>221759.37</v>
      </c>
      <c r="E7633">
        <f>INDEX('B. Store opening dates'!$B$5:$B$2448,MATCH('A. Sales by store'!B7633,'B. Store opening dates'!$A$5:$A$2448,0))</f>
        <v>2006</v>
      </c>
      <c r="F7633" t="str">
        <f t="shared" si="238"/>
        <v>Old</v>
      </c>
      <c r="G7633" t="str">
        <f t="shared" si="239"/>
        <v>Existing</v>
      </c>
    </row>
    <row r="7634" spans="1:7" ht="19" x14ac:dyDescent="0.25">
      <c r="A7634" s="7">
        <v>2015</v>
      </c>
      <c r="B7634" s="7" t="s">
        <v>961</v>
      </c>
      <c r="C7634" s="7" t="s">
        <v>8</v>
      </c>
      <c r="D7634" s="24">
        <v>596808.69999999995</v>
      </c>
      <c r="E7634">
        <f>INDEX('B. Store opening dates'!$B$5:$B$2448,MATCH('A. Sales by store'!B7634,'B. Store opening dates'!$A$5:$A$2448,0))</f>
        <v>2006</v>
      </c>
      <c r="F7634" t="str">
        <f t="shared" si="238"/>
        <v>Old</v>
      </c>
      <c r="G7634" t="str">
        <f t="shared" si="239"/>
        <v>Existing</v>
      </c>
    </row>
    <row r="7635" spans="1:7" ht="19" x14ac:dyDescent="0.25">
      <c r="A7635" s="7">
        <v>2014</v>
      </c>
      <c r="B7635" s="7" t="s">
        <v>961</v>
      </c>
      <c r="C7635" s="7" t="s">
        <v>8</v>
      </c>
      <c r="D7635" s="24">
        <v>625637.34</v>
      </c>
      <c r="E7635">
        <f>INDEX('B. Store opening dates'!$B$5:$B$2448,MATCH('A. Sales by store'!B7635,'B. Store opening dates'!$A$5:$A$2448,0))</f>
        <v>2006</v>
      </c>
      <c r="F7635" t="str">
        <f t="shared" si="238"/>
        <v>Old</v>
      </c>
      <c r="G7635" t="str">
        <f t="shared" si="239"/>
        <v>Existing</v>
      </c>
    </row>
    <row r="7636" spans="1:7" ht="19" x14ac:dyDescent="0.25">
      <c r="A7636" s="7">
        <v>2015</v>
      </c>
      <c r="B7636" s="7" t="s">
        <v>962</v>
      </c>
      <c r="C7636" s="7" t="s">
        <v>5</v>
      </c>
      <c r="D7636" s="24">
        <v>580118.54</v>
      </c>
      <c r="E7636">
        <f>INDEX('B. Store opening dates'!$B$5:$B$2448,MATCH('A. Sales by store'!B7636,'B. Store opening dates'!$A$5:$A$2448,0))</f>
        <v>2006</v>
      </c>
      <c r="F7636" t="str">
        <f t="shared" si="238"/>
        <v>Old</v>
      </c>
      <c r="G7636" t="str">
        <f t="shared" si="239"/>
        <v>Existing</v>
      </c>
    </row>
    <row r="7637" spans="1:7" ht="19" x14ac:dyDescent="0.25">
      <c r="A7637" s="7">
        <v>2014</v>
      </c>
      <c r="B7637" s="7" t="s">
        <v>962</v>
      </c>
      <c r="C7637" s="7" t="s">
        <v>5</v>
      </c>
      <c r="D7637" s="24">
        <v>638089.98</v>
      </c>
      <c r="E7637">
        <f>INDEX('B. Store opening dates'!$B$5:$B$2448,MATCH('A. Sales by store'!B7637,'B. Store opening dates'!$A$5:$A$2448,0))</f>
        <v>2006</v>
      </c>
      <c r="F7637" t="str">
        <f t="shared" si="238"/>
        <v>Old</v>
      </c>
      <c r="G7637" t="str">
        <f t="shared" si="239"/>
        <v>Existing</v>
      </c>
    </row>
    <row r="7638" spans="1:7" ht="19" x14ac:dyDescent="0.25">
      <c r="A7638" s="7">
        <v>2015</v>
      </c>
      <c r="B7638" s="7" t="s">
        <v>962</v>
      </c>
      <c r="C7638" s="7" t="s">
        <v>6</v>
      </c>
      <c r="D7638" s="24">
        <v>403986.16</v>
      </c>
      <c r="E7638">
        <f>INDEX('B. Store opening dates'!$B$5:$B$2448,MATCH('A. Sales by store'!B7638,'B. Store opening dates'!$A$5:$A$2448,0))</f>
        <v>2006</v>
      </c>
      <c r="F7638" t="str">
        <f t="shared" si="238"/>
        <v>Old</v>
      </c>
      <c r="G7638" t="str">
        <f t="shared" si="239"/>
        <v>Existing</v>
      </c>
    </row>
    <row r="7639" spans="1:7" ht="19" x14ac:dyDescent="0.25">
      <c r="A7639" s="7">
        <v>2014</v>
      </c>
      <c r="B7639" s="7" t="s">
        <v>962</v>
      </c>
      <c r="C7639" s="7" t="s">
        <v>6</v>
      </c>
      <c r="D7639" s="24">
        <v>290490.39</v>
      </c>
      <c r="E7639">
        <f>INDEX('B. Store opening dates'!$B$5:$B$2448,MATCH('A. Sales by store'!B7639,'B. Store opening dates'!$A$5:$A$2448,0))</f>
        <v>2006</v>
      </c>
      <c r="F7639" t="str">
        <f t="shared" si="238"/>
        <v>Old</v>
      </c>
      <c r="G7639" t="str">
        <f t="shared" si="239"/>
        <v>Existing</v>
      </c>
    </row>
    <row r="7640" spans="1:7" ht="19" x14ac:dyDescent="0.25">
      <c r="A7640" s="7">
        <v>2015</v>
      </c>
      <c r="B7640" s="7" t="s">
        <v>962</v>
      </c>
      <c r="C7640" s="7" t="s">
        <v>7</v>
      </c>
      <c r="D7640" s="24">
        <v>139167.31</v>
      </c>
      <c r="E7640">
        <f>INDEX('B. Store opening dates'!$B$5:$B$2448,MATCH('A. Sales by store'!B7640,'B. Store opening dates'!$A$5:$A$2448,0))</f>
        <v>2006</v>
      </c>
      <c r="F7640" t="str">
        <f t="shared" si="238"/>
        <v>Old</v>
      </c>
      <c r="G7640" t="str">
        <f t="shared" si="239"/>
        <v>Existing</v>
      </c>
    </row>
    <row r="7641" spans="1:7" ht="19" x14ac:dyDescent="0.25">
      <c r="A7641" s="7">
        <v>2014</v>
      </c>
      <c r="B7641" s="7" t="s">
        <v>962</v>
      </c>
      <c r="C7641" s="7" t="s">
        <v>7</v>
      </c>
      <c r="D7641" s="24">
        <v>147620.24</v>
      </c>
      <c r="E7641">
        <f>INDEX('B. Store opening dates'!$B$5:$B$2448,MATCH('A. Sales by store'!B7641,'B. Store opening dates'!$A$5:$A$2448,0))</f>
        <v>2006</v>
      </c>
      <c r="F7641" t="str">
        <f t="shared" si="238"/>
        <v>Old</v>
      </c>
      <c r="G7641" t="str">
        <f t="shared" si="239"/>
        <v>Existing</v>
      </c>
    </row>
    <row r="7642" spans="1:7" ht="19" x14ac:dyDescent="0.25">
      <c r="A7642" s="7">
        <v>2015</v>
      </c>
      <c r="B7642" s="7" t="s">
        <v>962</v>
      </c>
      <c r="C7642" s="7" t="s">
        <v>8</v>
      </c>
      <c r="D7642" s="24">
        <v>450064.14</v>
      </c>
      <c r="E7642">
        <f>INDEX('B. Store opening dates'!$B$5:$B$2448,MATCH('A. Sales by store'!B7642,'B. Store opening dates'!$A$5:$A$2448,0))</f>
        <v>2006</v>
      </c>
      <c r="F7642" t="str">
        <f t="shared" si="238"/>
        <v>Old</v>
      </c>
      <c r="G7642" t="str">
        <f t="shared" si="239"/>
        <v>Existing</v>
      </c>
    </row>
    <row r="7643" spans="1:7" ht="19" x14ac:dyDescent="0.25">
      <c r="A7643" s="7">
        <v>2014</v>
      </c>
      <c r="B7643" s="7" t="s">
        <v>962</v>
      </c>
      <c r="C7643" s="7" t="s">
        <v>8</v>
      </c>
      <c r="D7643" s="24">
        <v>466325.1</v>
      </c>
      <c r="E7643">
        <f>INDEX('B. Store opening dates'!$B$5:$B$2448,MATCH('A. Sales by store'!B7643,'B. Store opening dates'!$A$5:$A$2448,0))</f>
        <v>2006</v>
      </c>
      <c r="F7643" t="str">
        <f t="shared" si="238"/>
        <v>Old</v>
      </c>
      <c r="G7643" t="str">
        <f t="shared" si="239"/>
        <v>Existing</v>
      </c>
    </row>
    <row r="7644" spans="1:7" ht="19" x14ac:dyDescent="0.25">
      <c r="A7644" s="7">
        <v>2015</v>
      </c>
      <c r="B7644" s="7" t="s">
        <v>963</v>
      </c>
      <c r="C7644" s="7" t="s">
        <v>5</v>
      </c>
      <c r="D7644" s="24">
        <v>505619.02</v>
      </c>
      <c r="E7644">
        <f>INDEX('B. Store opening dates'!$B$5:$B$2448,MATCH('A. Sales by store'!B7644,'B. Store opening dates'!$A$5:$A$2448,0))</f>
        <v>2006</v>
      </c>
      <c r="F7644" t="str">
        <f t="shared" si="238"/>
        <v>Old</v>
      </c>
      <c r="G7644" t="str">
        <f t="shared" si="239"/>
        <v>Existing</v>
      </c>
    </row>
    <row r="7645" spans="1:7" ht="19" x14ac:dyDescent="0.25">
      <c r="A7645" s="7">
        <v>2014</v>
      </c>
      <c r="B7645" s="7" t="s">
        <v>963</v>
      </c>
      <c r="C7645" s="7" t="s">
        <v>5</v>
      </c>
      <c r="D7645" s="24">
        <v>556635</v>
      </c>
      <c r="E7645">
        <f>INDEX('B. Store opening dates'!$B$5:$B$2448,MATCH('A. Sales by store'!B7645,'B. Store opening dates'!$A$5:$A$2448,0))</f>
        <v>2006</v>
      </c>
      <c r="F7645" t="str">
        <f t="shared" si="238"/>
        <v>Old</v>
      </c>
      <c r="G7645" t="str">
        <f t="shared" si="239"/>
        <v>Existing</v>
      </c>
    </row>
    <row r="7646" spans="1:7" ht="19" x14ac:dyDescent="0.25">
      <c r="A7646" s="7">
        <v>2015</v>
      </c>
      <c r="B7646" s="7" t="s">
        <v>963</v>
      </c>
      <c r="C7646" s="7" t="s">
        <v>6</v>
      </c>
      <c r="D7646" s="24">
        <v>468931.11</v>
      </c>
      <c r="E7646">
        <f>INDEX('B. Store opening dates'!$B$5:$B$2448,MATCH('A. Sales by store'!B7646,'B. Store opening dates'!$A$5:$A$2448,0))</f>
        <v>2006</v>
      </c>
      <c r="F7646" t="str">
        <f t="shared" si="238"/>
        <v>Old</v>
      </c>
      <c r="G7646" t="str">
        <f t="shared" si="239"/>
        <v>Existing</v>
      </c>
    </row>
    <row r="7647" spans="1:7" ht="19" x14ac:dyDescent="0.25">
      <c r="A7647" s="7">
        <v>2014</v>
      </c>
      <c r="B7647" s="7" t="s">
        <v>963</v>
      </c>
      <c r="C7647" s="7" t="s">
        <v>6</v>
      </c>
      <c r="D7647" s="24">
        <v>336252.08</v>
      </c>
      <c r="E7647">
        <f>INDEX('B. Store opening dates'!$B$5:$B$2448,MATCH('A. Sales by store'!B7647,'B. Store opening dates'!$A$5:$A$2448,0))</f>
        <v>2006</v>
      </c>
      <c r="F7647" t="str">
        <f t="shared" si="238"/>
        <v>Old</v>
      </c>
      <c r="G7647" t="str">
        <f t="shared" si="239"/>
        <v>Existing</v>
      </c>
    </row>
    <row r="7648" spans="1:7" ht="19" x14ac:dyDescent="0.25">
      <c r="A7648" s="7">
        <v>2015</v>
      </c>
      <c r="B7648" s="7" t="s">
        <v>963</v>
      </c>
      <c r="C7648" s="7" t="s">
        <v>7</v>
      </c>
      <c r="D7648" s="24">
        <v>192867.65</v>
      </c>
      <c r="E7648">
        <f>INDEX('B. Store opening dates'!$B$5:$B$2448,MATCH('A. Sales by store'!B7648,'B. Store opening dates'!$A$5:$A$2448,0))</f>
        <v>2006</v>
      </c>
      <c r="F7648" t="str">
        <f t="shared" si="238"/>
        <v>Old</v>
      </c>
      <c r="G7648" t="str">
        <f t="shared" si="239"/>
        <v>Existing</v>
      </c>
    </row>
    <row r="7649" spans="1:7" ht="19" x14ac:dyDescent="0.25">
      <c r="A7649" s="7">
        <v>2014</v>
      </c>
      <c r="B7649" s="7" t="s">
        <v>963</v>
      </c>
      <c r="C7649" s="7" t="s">
        <v>7</v>
      </c>
      <c r="D7649" s="24">
        <v>204500.6</v>
      </c>
      <c r="E7649">
        <f>INDEX('B. Store opening dates'!$B$5:$B$2448,MATCH('A. Sales by store'!B7649,'B. Store opening dates'!$A$5:$A$2448,0))</f>
        <v>2006</v>
      </c>
      <c r="F7649" t="str">
        <f t="shared" si="238"/>
        <v>Old</v>
      </c>
      <c r="G7649" t="str">
        <f t="shared" si="239"/>
        <v>Existing</v>
      </c>
    </row>
    <row r="7650" spans="1:7" ht="19" x14ac:dyDescent="0.25">
      <c r="A7650" s="7">
        <v>2015</v>
      </c>
      <c r="B7650" s="7" t="s">
        <v>963</v>
      </c>
      <c r="C7650" s="7" t="s">
        <v>8</v>
      </c>
      <c r="D7650" s="24">
        <v>787340.37</v>
      </c>
      <c r="E7650">
        <f>INDEX('B. Store opening dates'!$B$5:$B$2448,MATCH('A. Sales by store'!B7650,'B. Store opening dates'!$A$5:$A$2448,0))</f>
        <v>2006</v>
      </c>
      <c r="F7650" t="str">
        <f t="shared" si="238"/>
        <v>Old</v>
      </c>
      <c r="G7650" t="str">
        <f t="shared" si="239"/>
        <v>Existing</v>
      </c>
    </row>
    <row r="7651" spans="1:7" ht="19" x14ac:dyDescent="0.25">
      <c r="A7651" s="7">
        <v>2014</v>
      </c>
      <c r="B7651" s="7" t="s">
        <v>963</v>
      </c>
      <c r="C7651" s="7" t="s">
        <v>8</v>
      </c>
      <c r="D7651" s="24">
        <v>822689.12</v>
      </c>
      <c r="E7651">
        <f>INDEX('B. Store opening dates'!$B$5:$B$2448,MATCH('A. Sales by store'!B7651,'B. Store opening dates'!$A$5:$A$2448,0))</f>
        <v>2006</v>
      </c>
      <c r="F7651" t="str">
        <f t="shared" si="238"/>
        <v>Old</v>
      </c>
      <c r="G7651" t="str">
        <f t="shared" si="239"/>
        <v>Existing</v>
      </c>
    </row>
    <row r="7652" spans="1:7" ht="19" x14ac:dyDescent="0.25">
      <c r="A7652" s="7">
        <v>2015</v>
      </c>
      <c r="B7652" s="7" t="s">
        <v>964</v>
      </c>
      <c r="C7652" s="7" t="s">
        <v>5</v>
      </c>
      <c r="D7652" s="24">
        <v>642714.81999999995</v>
      </c>
      <c r="E7652">
        <f>INDEX('B. Store opening dates'!$B$5:$B$2448,MATCH('A. Sales by store'!B7652,'B. Store opening dates'!$A$5:$A$2448,0))</f>
        <v>2007</v>
      </c>
      <c r="F7652" t="str">
        <f t="shared" si="238"/>
        <v>Old</v>
      </c>
      <c r="G7652" t="str">
        <f t="shared" si="239"/>
        <v>Existing</v>
      </c>
    </row>
    <row r="7653" spans="1:7" ht="19" x14ac:dyDescent="0.25">
      <c r="A7653" s="7">
        <v>2014</v>
      </c>
      <c r="B7653" s="7" t="s">
        <v>964</v>
      </c>
      <c r="C7653" s="7" t="s">
        <v>5</v>
      </c>
      <c r="D7653" s="24">
        <v>699795.65</v>
      </c>
      <c r="E7653">
        <f>INDEX('B. Store opening dates'!$B$5:$B$2448,MATCH('A. Sales by store'!B7653,'B. Store opening dates'!$A$5:$A$2448,0))</f>
        <v>2007</v>
      </c>
      <c r="F7653" t="str">
        <f t="shared" si="238"/>
        <v>Old</v>
      </c>
      <c r="G7653" t="str">
        <f t="shared" si="239"/>
        <v>Existing</v>
      </c>
    </row>
    <row r="7654" spans="1:7" ht="19" x14ac:dyDescent="0.25">
      <c r="A7654" s="7">
        <v>2015</v>
      </c>
      <c r="B7654" s="7" t="s">
        <v>964</v>
      </c>
      <c r="C7654" s="7" t="s">
        <v>6</v>
      </c>
      <c r="D7654" s="24">
        <v>274581.43</v>
      </c>
      <c r="E7654">
        <f>INDEX('B. Store opening dates'!$B$5:$B$2448,MATCH('A. Sales by store'!B7654,'B. Store opening dates'!$A$5:$A$2448,0))</f>
        <v>2007</v>
      </c>
      <c r="F7654" t="str">
        <f t="shared" si="238"/>
        <v>Old</v>
      </c>
      <c r="G7654" t="str">
        <f t="shared" si="239"/>
        <v>Existing</v>
      </c>
    </row>
    <row r="7655" spans="1:7" ht="19" x14ac:dyDescent="0.25">
      <c r="A7655" s="7">
        <v>2014</v>
      </c>
      <c r="B7655" s="7" t="s">
        <v>964</v>
      </c>
      <c r="C7655" s="7" t="s">
        <v>6</v>
      </c>
      <c r="D7655" s="24">
        <v>194322.92</v>
      </c>
      <c r="E7655">
        <f>INDEX('B. Store opening dates'!$B$5:$B$2448,MATCH('A. Sales by store'!B7655,'B. Store opening dates'!$A$5:$A$2448,0))</f>
        <v>2007</v>
      </c>
      <c r="F7655" t="str">
        <f t="shared" si="238"/>
        <v>Old</v>
      </c>
      <c r="G7655" t="str">
        <f t="shared" si="239"/>
        <v>Existing</v>
      </c>
    </row>
    <row r="7656" spans="1:7" ht="19" x14ac:dyDescent="0.25">
      <c r="A7656" s="7">
        <v>2015</v>
      </c>
      <c r="B7656" s="7" t="s">
        <v>964</v>
      </c>
      <c r="C7656" s="7" t="s">
        <v>7</v>
      </c>
      <c r="D7656" s="24">
        <v>187395.83</v>
      </c>
      <c r="E7656">
        <f>INDEX('B. Store opening dates'!$B$5:$B$2448,MATCH('A. Sales by store'!B7656,'B. Store opening dates'!$A$5:$A$2448,0))</f>
        <v>2007</v>
      </c>
      <c r="F7656" t="str">
        <f t="shared" si="238"/>
        <v>Old</v>
      </c>
      <c r="G7656" t="str">
        <f t="shared" si="239"/>
        <v>Existing</v>
      </c>
    </row>
    <row r="7657" spans="1:7" ht="19" x14ac:dyDescent="0.25">
      <c r="A7657" s="7">
        <v>2014</v>
      </c>
      <c r="B7657" s="7" t="s">
        <v>964</v>
      </c>
      <c r="C7657" s="7" t="s">
        <v>7</v>
      </c>
      <c r="D7657" s="24">
        <v>198074.91</v>
      </c>
      <c r="E7657">
        <f>INDEX('B. Store opening dates'!$B$5:$B$2448,MATCH('A. Sales by store'!B7657,'B. Store opening dates'!$A$5:$A$2448,0))</f>
        <v>2007</v>
      </c>
      <c r="F7657" t="str">
        <f t="shared" si="238"/>
        <v>Old</v>
      </c>
      <c r="G7657" t="str">
        <f t="shared" si="239"/>
        <v>Existing</v>
      </c>
    </row>
    <row r="7658" spans="1:7" ht="19" x14ac:dyDescent="0.25">
      <c r="A7658" s="7">
        <v>2015</v>
      </c>
      <c r="B7658" s="7" t="s">
        <v>964</v>
      </c>
      <c r="C7658" s="7" t="s">
        <v>8</v>
      </c>
      <c r="D7658" s="24">
        <v>607107.37</v>
      </c>
      <c r="E7658">
        <f>INDEX('B. Store opening dates'!$B$5:$B$2448,MATCH('A. Sales by store'!B7658,'B. Store opening dates'!$A$5:$A$2448,0))</f>
        <v>2007</v>
      </c>
      <c r="F7658" t="str">
        <f t="shared" si="238"/>
        <v>Old</v>
      </c>
      <c r="G7658" t="str">
        <f t="shared" si="239"/>
        <v>Existing</v>
      </c>
    </row>
    <row r="7659" spans="1:7" ht="19" x14ac:dyDescent="0.25">
      <c r="A7659" s="7">
        <v>2014</v>
      </c>
      <c r="B7659" s="7" t="s">
        <v>964</v>
      </c>
      <c r="C7659" s="7" t="s">
        <v>8</v>
      </c>
      <c r="D7659" s="24">
        <v>630054.93000000005</v>
      </c>
      <c r="E7659">
        <f>INDEX('B. Store opening dates'!$B$5:$B$2448,MATCH('A. Sales by store'!B7659,'B. Store opening dates'!$A$5:$A$2448,0))</f>
        <v>2007</v>
      </c>
      <c r="F7659" t="str">
        <f t="shared" si="238"/>
        <v>Old</v>
      </c>
      <c r="G7659" t="str">
        <f t="shared" si="239"/>
        <v>Existing</v>
      </c>
    </row>
    <row r="7660" spans="1:7" ht="19" x14ac:dyDescent="0.25">
      <c r="A7660" s="7">
        <v>2015</v>
      </c>
      <c r="B7660" s="7" t="s">
        <v>965</v>
      </c>
      <c r="C7660" s="7" t="s">
        <v>5</v>
      </c>
      <c r="D7660" s="24">
        <v>842621.27</v>
      </c>
      <c r="E7660">
        <f>INDEX('B. Store opening dates'!$B$5:$B$2448,MATCH('A. Sales by store'!B7660,'B. Store opening dates'!$A$5:$A$2448,0))</f>
        <v>2007</v>
      </c>
      <c r="F7660" t="str">
        <f t="shared" si="238"/>
        <v>Old</v>
      </c>
      <c r="G7660" t="str">
        <f t="shared" si="239"/>
        <v>Existing</v>
      </c>
    </row>
    <row r="7661" spans="1:7" ht="19" x14ac:dyDescent="0.25">
      <c r="A7661" s="7">
        <v>2014</v>
      </c>
      <c r="B7661" s="7" t="s">
        <v>965</v>
      </c>
      <c r="C7661" s="7" t="s">
        <v>5</v>
      </c>
      <c r="D7661" s="24">
        <v>923299.9</v>
      </c>
      <c r="E7661">
        <f>INDEX('B. Store opening dates'!$B$5:$B$2448,MATCH('A. Sales by store'!B7661,'B. Store opening dates'!$A$5:$A$2448,0))</f>
        <v>2007</v>
      </c>
      <c r="F7661" t="str">
        <f t="shared" si="238"/>
        <v>Old</v>
      </c>
      <c r="G7661" t="str">
        <f t="shared" si="239"/>
        <v>Existing</v>
      </c>
    </row>
    <row r="7662" spans="1:7" ht="19" x14ac:dyDescent="0.25">
      <c r="A7662" s="7">
        <v>2015</v>
      </c>
      <c r="B7662" s="7" t="s">
        <v>965</v>
      </c>
      <c r="C7662" s="7" t="s">
        <v>6</v>
      </c>
      <c r="D7662" s="24">
        <v>578911.79</v>
      </c>
      <c r="E7662">
        <f>INDEX('B. Store opening dates'!$B$5:$B$2448,MATCH('A. Sales by store'!B7662,'B. Store opening dates'!$A$5:$A$2448,0))</f>
        <v>2007</v>
      </c>
      <c r="F7662" t="str">
        <f t="shared" si="238"/>
        <v>Old</v>
      </c>
      <c r="G7662" t="str">
        <f t="shared" si="239"/>
        <v>Existing</v>
      </c>
    </row>
    <row r="7663" spans="1:7" ht="19" x14ac:dyDescent="0.25">
      <c r="A7663" s="7">
        <v>2014</v>
      </c>
      <c r="B7663" s="7" t="s">
        <v>965</v>
      </c>
      <c r="C7663" s="7" t="s">
        <v>6</v>
      </c>
      <c r="D7663" s="24">
        <v>421689.63</v>
      </c>
      <c r="E7663">
        <f>INDEX('B. Store opening dates'!$B$5:$B$2448,MATCH('A. Sales by store'!B7663,'B. Store opening dates'!$A$5:$A$2448,0))</f>
        <v>2007</v>
      </c>
      <c r="F7663" t="str">
        <f t="shared" si="238"/>
        <v>Old</v>
      </c>
      <c r="G7663" t="str">
        <f t="shared" si="239"/>
        <v>Existing</v>
      </c>
    </row>
    <row r="7664" spans="1:7" ht="19" x14ac:dyDescent="0.25">
      <c r="A7664" s="7">
        <v>2015</v>
      </c>
      <c r="B7664" s="7" t="s">
        <v>965</v>
      </c>
      <c r="C7664" s="7" t="s">
        <v>7</v>
      </c>
      <c r="D7664" s="24">
        <v>126584.37</v>
      </c>
      <c r="E7664">
        <f>INDEX('B. Store opening dates'!$B$5:$B$2448,MATCH('A. Sales by store'!B7664,'B. Store opening dates'!$A$5:$A$2448,0))</f>
        <v>2007</v>
      </c>
      <c r="F7664" t="str">
        <f t="shared" si="238"/>
        <v>Old</v>
      </c>
      <c r="G7664" t="str">
        <f t="shared" si="239"/>
        <v>Existing</v>
      </c>
    </row>
    <row r="7665" spans="1:7" ht="19" x14ac:dyDescent="0.25">
      <c r="A7665" s="7">
        <v>2014</v>
      </c>
      <c r="B7665" s="7" t="s">
        <v>965</v>
      </c>
      <c r="C7665" s="7" t="s">
        <v>7</v>
      </c>
      <c r="D7665" s="24">
        <v>134229.13</v>
      </c>
      <c r="E7665">
        <f>INDEX('B. Store opening dates'!$B$5:$B$2448,MATCH('A. Sales by store'!B7665,'B. Store opening dates'!$A$5:$A$2448,0))</f>
        <v>2007</v>
      </c>
      <c r="F7665" t="str">
        <f t="shared" si="238"/>
        <v>Old</v>
      </c>
      <c r="G7665" t="str">
        <f t="shared" si="239"/>
        <v>Existing</v>
      </c>
    </row>
    <row r="7666" spans="1:7" ht="19" x14ac:dyDescent="0.25">
      <c r="A7666" s="7">
        <v>2015</v>
      </c>
      <c r="B7666" s="7" t="s">
        <v>965</v>
      </c>
      <c r="C7666" s="7" t="s">
        <v>8</v>
      </c>
      <c r="D7666" s="24">
        <v>540590.28</v>
      </c>
      <c r="E7666">
        <f>INDEX('B. Store opening dates'!$B$5:$B$2448,MATCH('A. Sales by store'!B7666,'B. Store opening dates'!$A$5:$A$2448,0))</f>
        <v>2007</v>
      </c>
      <c r="F7666" t="str">
        <f t="shared" si="238"/>
        <v>Old</v>
      </c>
      <c r="G7666" t="str">
        <f t="shared" si="239"/>
        <v>Existing</v>
      </c>
    </row>
    <row r="7667" spans="1:7" ht="19" x14ac:dyDescent="0.25">
      <c r="A7667" s="7">
        <v>2014</v>
      </c>
      <c r="B7667" s="7" t="s">
        <v>965</v>
      </c>
      <c r="C7667" s="7" t="s">
        <v>8</v>
      </c>
      <c r="D7667" s="24">
        <v>563196.66</v>
      </c>
      <c r="E7667">
        <f>INDEX('B. Store opening dates'!$B$5:$B$2448,MATCH('A. Sales by store'!B7667,'B. Store opening dates'!$A$5:$A$2448,0))</f>
        <v>2007</v>
      </c>
      <c r="F7667" t="str">
        <f t="shared" si="238"/>
        <v>Old</v>
      </c>
      <c r="G7667" t="str">
        <f t="shared" si="239"/>
        <v>Existing</v>
      </c>
    </row>
    <row r="7668" spans="1:7" ht="19" x14ac:dyDescent="0.25">
      <c r="A7668" s="7">
        <v>2015</v>
      </c>
      <c r="B7668" s="7" t="s">
        <v>966</v>
      </c>
      <c r="C7668" s="7" t="s">
        <v>5</v>
      </c>
      <c r="D7668" s="24">
        <v>662408.57999999996</v>
      </c>
      <c r="E7668">
        <f>INDEX('B. Store opening dates'!$B$5:$B$2448,MATCH('A. Sales by store'!B7668,'B. Store opening dates'!$A$5:$A$2448,0))</f>
        <v>2007</v>
      </c>
      <c r="F7668" t="str">
        <f t="shared" si="238"/>
        <v>Old</v>
      </c>
      <c r="G7668" t="str">
        <f t="shared" si="239"/>
        <v>Existing</v>
      </c>
    </row>
    <row r="7669" spans="1:7" ht="19" x14ac:dyDescent="0.25">
      <c r="A7669" s="7">
        <v>2014</v>
      </c>
      <c r="B7669" s="7" t="s">
        <v>966</v>
      </c>
      <c r="C7669" s="7" t="s">
        <v>5</v>
      </c>
      <c r="D7669" s="24">
        <v>721657.41</v>
      </c>
      <c r="E7669">
        <f>INDEX('B. Store opening dates'!$B$5:$B$2448,MATCH('A. Sales by store'!B7669,'B. Store opening dates'!$A$5:$A$2448,0))</f>
        <v>2007</v>
      </c>
      <c r="F7669" t="str">
        <f t="shared" si="238"/>
        <v>Old</v>
      </c>
      <c r="G7669" t="str">
        <f t="shared" si="239"/>
        <v>Existing</v>
      </c>
    </row>
    <row r="7670" spans="1:7" ht="19" x14ac:dyDescent="0.25">
      <c r="A7670" s="7">
        <v>2015</v>
      </c>
      <c r="B7670" s="7" t="s">
        <v>966</v>
      </c>
      <c r="C7670" s="7" t="s">
        <v>6</v>
      </c>
      <c r="D7670" s="24">
        <v>517837.71</v>
      </c>
      <c r="E7670">
        <f>INDEX('B. Store opening dates'!$B$5:$B$2448,MATCH('A. Sales by store'!B7670,'B. Store opening dates'!$A$5:$A$2448,0))</f>
        <v>2007</v>
      </c>
      <c r="F7670" t="str">
        <f t="shared" si="238"/>
        <v>Old</v>
      </c>
      <c r="G7670" t="str">
        <f t="shared" si="239"/>
        <v>Existing</v>
      </c>
    </row>
    <row r="7671" spans="1:7" ht="19" x14ac:dyDescent="0.25">
      <c r="A7671" s="7">
        <v>2014</v>
      </c>
      <c r="B7671" s="7" t="s">
        <v>966</v>
      </c>
      <c r="C7671" s="7" t="s">
        <v>6</v>
      </c>
      <c r="D7671" s="24">
        <v>377412.58</v>
      </c>
      <c r="E7671">
        <f>INDEX('B. Store opening dates'!$B$5:$B$2448,MATCH('A. Sales by store'!B7671,'B. Store opening dates'!$A$5:$A$2448,0))</f>
        <v>2007</v>
      </c>
      <c r="F7671" t="str">
        <f t="shared" si="238"/>
        <v>Old</v>
      </c>
      <c r="G7671" t="str">
        <f t="shared" si="239"/>
        <v>Existing</v>
      </c>
    </row>
    <row r="7672" spans="1:7" ht="19" x14ac:dyDescent="0.25">
      <c r="A7672" s="7">
        <v>2015</v>
      </c>
      <c r="B7672" s="7" t="s">
        <v>966</v>
      </c>
      <c r="C7672" s="7" t="s">
        <v>7</v>
      </c>
      <c r="D7672" s="24">
        <v>193927.89</v>
      </c>
      <c r="E7672">
        <f>INDEX('B. Store opening dates'!$B$5:$B$2448,MATCH('A. Sales by store'!B7672,'B. Store opening dates'!$A$5:$A$2448,0))</f>
        <v>2007</v>
      </c>
      <c r="F7672" t="str">
        <f t="shared" si="238"/>
        <v>Old</v>
      </c>
      <c r="G7672" t="str">
        <f t="shared" si="239"/>
        <v>Existing</v>
      </c>
    </row>
    <row r="7673" spans="1:7" ht="19" x14ac:dyDescent="0.25">
      <c r="A7673" s="7">
        <v>2014</v>
      </c>
      <c r="B7673" s="7" t="s">
        <v>966</v>
      </c>
      <c r="C7673" s="7" t="s">
        <v>7</v>
      </c>
      <c r="D7673" s="24">
        <v>204859.8</v>
      </c>
      <c r="E7673">
        <f>INDEX('B. Store opening dates'!$B$5:$B$2448,MATCH('A. Sales by store'!B7673,'B. Store opening dates'!$A$5:$A$2448,0))</f>
        <v>2007</v>
      </c>
      <c r="F7673" t="str">
        <f t="shared" si="238"/>
        <v>Old</v>
      </c>
      <c r="G7673" t="str">
        <f t="shared" si="239"/>
        <v>Existing</v>
      </c>
    </row>
    <row r="7674" spans="1:7" ht="19" x14ac:dyDescent="0.25">
      <c r="A7674" s="7">
        <v>2015</v>
      </c>
      <c r="B7674" s="7" t="s">
        <v>966</v>
      </c>
      <c r="C7674" s="7" t="s">
        <v>8</v>
      </c>
      <c r="D7674" s="24">
        <v>604766.9</v>
      </c>
      <c r="E7674">
        <f>INDEX('B. Store opening dates'!$B$5:$B$2448,MATCH('A. Sales by store'!B7674,'B. Store opening dates'!$A$5:$A$2448,0))</f>
        <v>2007</v>
      </c>
      <c r="F7674" t="str">
        <f t="shared" si="238"/>
        <v>Old</v>
      </c>
      <c r="G7674" t="str">
        <f t="shared" si="239"/>
        <v>Existing</v>
      </c>
    </row>
    <row r="7675" spans="1:7" ht="19" x14ac:dyDescent="0.25">
      <c r="A7675" s="7">
        <v>2014</v>
      </c>
      <c r="B7675" s="7" t="s">
        <v>966</v>
      </c>
      <c r="C7675" s="7" t="s">
        <v>8</v>
      </c>
      <c r="D7675" s="24">
        <v>629532.56000000006</v>
      </c>
      <c r="E7675">
        <f>INDEX('B. Store opening dates'!$B$5:$B$2448,MATCH('A. Sales by store'!B7675,'B. Store opening dates'!$A$5:$A$2448,0))</f>
        <v>2007</v>
      </c>
      <c r="F7675" t="str">
        <f t="shared" si="238"/>
        <v>Old</v>
      </c>
      <c r="G7675" t="str">
        <f t="shared" si="239"/>
        <v>Existing</v>
      </c>
    </row>
    <row r="7676" spans="1:7" ht="19" x14ac:dyDescent="0.25">
      <c r="A7676" s="7">
        <v>2015</v>
      </c>
      <c r="B7676" s="7" t="s">
        <v>967</v>
      </c>
      <c r="C7676" s="7" t="s">
        <v>5</v>
      </c>
      <c r="D7676" s="24">
        <v>695553.65</v>
      </c>
      <c r="E7676">
        <f>INDEX('B. Store opening dates'!$B$5:$B$2448,MATCH('A. Sales by store'!B7676,'B. Store opening dates'!$A$5:$A$2448,0))</f>
        <v>2007</v>
      </c>
      <c r="F7676" t="str">
        <f t="shared" si="238"/>
        <v>Old</v>
      </c>
      <c r="G7676" t="str">
        <f t="shared" si="239"/>
        <v>Existing</v>
      </c>
    </row>
    <row r="7677" spans="1:7" ht="19" x14ac:dyDescent="0.25">
      <c r="A7677" s="7">
        <v>2014</v>
      </c>
      <c r="B7677" s="7" t="s">
        <v>967</v>
      </c>
      <c r="C7677" s="7" t="s">
        <v>5</v>
      </c>
      <c r="D7677" s="24">
        <v>768670.34</v>
      </c>
      <c r="E7677">
        <f>INDEX('B. Store opening dates'!$B$5:$B$2448,MATCH('A. Sales by store'!B7677,'B. Store opening dates'!$A$5:$A$2448,0))</f>
        <v>2007</v>
      </c>
      <c r="F7677" t="str">
        <f t="shared" si="238"/>
        <v>Old</v>
      </c>
      <c r="G7677" t="str">
        <f t="shared" si="239"/>
        <v>Existing</v>
      </c>
    </row>
    <row r="7678" spans="1:7" ht="19" x14ac:dyDescent="0.25">
      <c r="A7678" s="7">
        <v>2015</v>
      </c>
      <c r="B7678" s="7" t="s">
        <v>967</v>
      </c>
      <c r="C7678" s="7" t="s">
        <v>6</v>
      </c>
      <c r="D7678" s="24">
        <v>499262.22</v>
      </c>
      <c r="E7678">
        <f>INDEX('B. Store opening dates'!$B$5:$B$2448,MATCH('A. Sales by store'!B7678,'B. Store opening dates'!$A$5:$A$2448,0))</f>
        <v>2007</v>
      </c>
      <c r="F7678" t="str">
        <f t="shared" si="238"/>
        <v>Old</v>
      </c>
      <c r="G7678" t="str">
        <f t="shared" si="239"/>
        <v>Existing</v>
      </c>
    </row>
    <row r="7679" spans="1:7" ht="19" x14ac:dyDescent="0.25">
      <c r="A7679" s="7">
        <v>2014</v>
      </c>
      <c r="B7679" s="7" t="s">
        <v>967</v>
      </c>
      <c r="C7679" s="7" t="s">
        <v>6</v>
      </c>
      <c r="D7679" s="24">
        <v>368989.72</v>
      </c>
      <c r="E7679">
        <f>INDEX('B. Store opening dates'!$B$5:$B$2448,MATCH('A. Sales by store'!B7679,'B. Store opening dates'!$A$5:$A$2448,0))</f>
        <v>2007</v>
      </c>
      <c r="F7679" t="str">
        <f t="shared" si="238"/>
        <v>Old</v>
      </c>
      <c r="G7679" t="str">
        <f t="shared" si="239"/>
        <v>Existing</v>
      </c>
    </row>
    <row r="7680" spans="1:7" ht="19" x14ac:dyDescent="0.25">
      <c r="A7680" s="7">
        <v>2015</v>
      </c>
      <c r="B7680" s="7" t="s">
        <v>967</v>
      </c>
      <c r="C7680" s="7" t="s">
        <v>7</v>
      </c>
      <c r="D7680" s="24">
        <v>62608.41</v>
      </c>
      <c r="E7680">
        <f>INDEX('B. Store opening dates'!$B$5:$B$2448,MATCH('A. Sales by store'!B7680,'B. Store opening dates'!$A$5:$A$2448,0))</f>
        <v>2007</v>
      </c>
      <c r="F7680" t="str">
        <f t="shared" si="238"/>
        <v>Old</v>
      </c>
      <c r="G7680" t="str">
        <f t="shared" si="239"/>
        <v>Existing</v>
      </c>
    </row>
    <row r="7681" spans="1:7" ht="19" x14ac:dyDescent="0.25">
      <c r="A7681" s="7">
        <v>2014</v>
      </c>
      <c r="B7681" s="7" t="s">
        <v>967</v>
      </c>
      <c r="C7681" s="7" t="s">
        <v>7</v>
      </c>
      <c r="D7681" s="24">
        <v>66130.679999999993</v>
      </c>
      <c r="E7681">
        <f>INDEX('B. Store opening dates'!$B$5:$B$2448,MATCH('A. Sales by store'!B7681,'B. Store opening dates'!$A$5:$A$2448,0))</f>
        <v>2007</v>
      </c>
      <c r="F7681" t="str">
        <f t="shared" si="238"/>
        <v>Old</v>
      </c>
      <c r="G7681" t="str">
        <f t="shared" si="239"/>
        <v>Existing</v>
      </c>
    </row>
    <row r="7682" spans="1:7" ht="19" x14ac:dyDescent="0.25">
      <c r="A7682" s="7">
        <v>2015</v>
      </c>
      <c r="B7682" s="7" t="s">
        <v>967</v>
      </c>
      <c r="C7682" s="7" t="s">
        <v>8</v>
      </c>
      <c r="D7682" s="24">
        <v>548383.28</v>
      </c>
      <c r="E7682">
        <f>INDEX('B. Store opening dates'!$B$5:$B$2448,MATCH('A. Sales by store'!B7682,'B. Store opening dates'!$A$5:$A$2448,0))</f>
        <v>2007</v>
      </c>
      <c r="F7682" t="str">
        <f t="shared" si="238"/>
        <v>Old</v>
      </c>
      <c r="G7682" t="str">
        <f t="shared" si="239"/>
        <v>Existing</v>
      </c>
    </row>
    <row r="7683" spans="1:7" ht="19" x14ac:dyDescent="0.25">
      <c r="A7683" s="7">
        <v>2014</v>
      </c>
      <c r="B7683" s="7" t="s">
        <v>967</v>
      </c>
      <c r="C7683" s="7" t="s">
        <v>8</v>
      </c>
      <c r="D7683" s="24">
        <v>568486.29</v>
      </c>
      <c r="E7683">
        <f>INDEX('B. Store opening dates'!$B$5:$B$2448,MATCH('A. Sales by store'!B7683,'B. Store opening dates'!$A$5:$A$2448,0))</f>
        <v>2007</v>
      </c>
      <c r="F7683" t="str">
        <f t="shared" si="238"/>
        <v>Old</v>
      </c>
      <c r="G7683" t="str">
        <f t="shared" si="239"/>
        <v>Existing</v>
      </c>
    </row>
    <row r="7684" spans="1:7" ht="19" x14ac:dyDescent="0.25">
      <c r="A7684" s="7">
        <v>2015</v>
      </c>
      <c r="B7684" s="7" t="s">
        <v>968</v>
      </c>
      <c r="C7684" s="7" t="s">
        <v>5</v>
      </c>
      <c r="D7684" s="24">
        <v>650348.11</v>
      </c>
      <c r="E7684">
        <f>INDEX('B. Store opening dates'!$B$5:$B$2448,MATCH('A. Sales by store'!B7684,'B. Store opening dates'!$A$5:$A$2448,0))</f>
        <v>2007</v>
      </c>
      <c r="F7684" t="str">
        <f t="shared" si="238"/>
        <v>Old</v>
      </c>
      <c r="G7684" t="str">
        <f t="shared" si="239"/>
        <v>Existing</v>
      </c>
    </row>
    <row r="7685" spans="1:7" ht="19" x14ac:dyDescent="0.25">
      <c r="A7685" s="7">
        <v>2014</v>
      </c>
      <c r="B7685" s="7" t="s">
        <v>968</v>
      </c>
      <c r="C7685" s="7" t="s">
        <v>5</v>
      </c>
      <c r="D7685" s="24">
        <v>720883.09</v>
      </c>
      <c r="E7685">
        <f>INDEX('B. Store opening dates'!$B$5:$B$2448,MATCH('A. Sales by store'!B7685,'B. Store opening dates'!$A$5:$A$2448,0))</f>
        <v>2007</v>
      </c>
      <c r="F7685" t="str">
        <f t="shared" ref="F7685:F7748" si="240">IF(A7685 = 2015, IF(E7685&lt; 2015, "Old","New"),IF(E7685 &lt; 2014, "Old","New"))</f>
        <v>Old</v>
      </c>
      <c r="G7685" t="str">
        <f t="shared" ref="G7685:G7748" si="241">IF(A7685 = 2015, IF(E7685&lt; 2015, "Existing","New"),"Existing")</f>
        <v>Existing</v>
      </c>
    </row>
    <row r="7686" spans="1:7" ht="19" x14ac:dyDescent="0.25">
      <c r="A7686" s="7">
        <v>2015</v>
      </c>
      <c r="B7686" s="7" t="s">
        <v>968</v>
      </c>
      <c r="C7686" s="7" t="s">
        <v>6</v>
      </c>
      <c r="D7686" s="24">
        <v>265523.15000000002</v>
      </c>
      <c r="E7686">
        <f>INDEX('B. Store opening dates'!$B$5:$B$2448,MATCH('A. Sales by store'!B7686,'B. Store opening dates'!$A$5:$A$2448,0))</f>
        <v>2007</v>
      </c>
      <c r="F7686" t="str">
        <f t="shared" si="240"/>
        <v>Old</v>
      </c>
      <c r="G7686" t="str">
        <f t="shared" si="241"/>
        <v>Existing</v>
      </c>
    </row>
    <row r="7687" spans="1:7" ht="19" x14ac:dyDescent="0.25">
      <c r="A7687" s="7">
        <v>2014</v>
      </c>
      <c r="B7687" s="7" t="s">
        <v>968</v>
      </c>
      <c r="C7687" s="7" t="s">
        <v>6</v>
      </c>
      <c r="D7687" s="24">
        <v>187538.04</v>
      </c>
      <c r="E7687">
        <f>INDEX('B. Store opening dates'!$B$5:$B$2448,MATCH('A. Sales by store'!B7687,'B. Store opening dates'!$A$5:$A$2448,0))</f>
        <v>2007</v>
      </c>
      <c r="F7687" t="str">
        <f t="shared" si="240"/>
        <v>Old</v>
      </c>
      <c r="G7687" t="str">
        <f t="shared" si="241"/>
        <v>Existing</v>
      </c>
    </row>
    <row r="7688" spans="1:7" ht="19" x14ac:dyDescent="0.25">
      <c r="A7688" s="7">
        <v>2015</v>
      </c>
      <c r="B7688" s="7" t="s">
        <v>968</v>
      </c>
      <c r="C7688" s="7" t="s">
        <v>7</v>
      </c>
      <c r="D7688" s="24">
        <v>106073.78</v>
      </c>
      <c r="E7688">
        <f>INDEX('B. Store opening dates'!$B$5:$B$2448,MATCH('A. Sales by store'!B7688,'B. Store opening dates'!$A$5:$A$2448,0))</f>
        <v>2007</v>
      </c>
      <c r="F7688" t="str">
        <f t="shared" si="240"/>
        <v>Old</v>
      </c>
      <c r="G7688" t="str">
        <f t="shared" si="241"/>
        <v>Existing</v>
      </c>
    </row>
    <row r="7689" spans="1:7" ht="19" x14ac:dyDescent="0.25">
      <c r="A7689" s="7">
        <v>2014</v>
      </c>
      <c r="B7689" s="7" t="s">
        <v>968</v>
      </c>
      <c r="C7689" s="7" t="s">
        <v>7</v>
      </c>
      <c r="D7689" s="24">
        <v>111745.32</v>
      </c>
      <c r="E7689">
        <f>INDEX('B. Store opening dates'!$B$5:$B$2448,MATCH('A. Sales by store'!B7689,'B. Store opening dates'!$A$5:$A$2448,0))</f>
        <v>2007</v>
      </c>
      <c r="F7689" t="str">
        <f t="shared" si="240"/>
        <v>Old</v>
      </c>
      <c r="G7689" t="str">
        <f t="shared" si="241"/>
        <v>Existing</v>
      </c>
    </row>
    <row r="7690" spans="1:7" ht="19" x14ac:dyDescent="0.25">
      <c r="A7690" s="7">
        <v>2015</v>
      </c>
      <c r="B7690" s="7" t="s">
        <v>968</v>
      </c>
      <c r="C7690" s="7" t="s">
        <v>8</v>
      </c>
      <c r="D7690" s="24">
        <v>463801.49</v>
      </c>
      <c r="E7690">
        <f>INDEX('B. Store opening dates'!$B$5:$B$2448,MATCH('A. Sales by store'!B7690,'B. Store opening dates'!$A$5:$A$2448,0))</f>
        <v>2007</v>
      </c>
      <c r="F7690" t="str">
        <f t="shared" si="240"/>
        <v>Old</v>
      </c>
      <c r="G7690" t="str">
        <f t="shared" si="241"/>
        <v>Existing</v>
      </c>
    </row>
    <row r="7691" spans="1:7" ht="19" x14ac:dyDescent="0.25">
      <c r="A7691" s="7">
        <v>2014</v>
      </c>
      <c r="B7691" s="7" t="s">
        <v>968</v>
      </c>
      <c r="C7691" s="7" t="s">
        <v>8</v>
      </c>
      <c r="D7691" s="24">
        <v>484845.29</v>
      </c>
      <c r="E7691">
        <f>INDEX('B. Store opening dates'!$B$5:$B$2448,MATCH('A. Sales by store'!B7691,'B. Store opening dates'!$A$5:$A$2448,0))</f>
        <v>2007</v>
      </c>
      <c r="F7691" t="str">
        <f t="shared" si="240"/>
        <v>Old</v>
      </c>
      <c r="G7691" t="str">
        <f t="shared" si="241"/>
        <v>Existing</v>
      </c>
    </row>
    <row r="7692" spans="1:7" ht="19" x14ac:dyDescent="0.25">
      <c r="A7692" s="7">
        <v>2015</v>
      </c>
      <c r="B7692" s="7" t="s">
        <v>969</v>
      </c>
      <c r="C7692" s="7" t="s">
        <v>5</v>
      </c>
      <c r="D7692" s="24">
        <v>719753.38</v>
      </c>
      <c r="E7692">
        <f>INDEX('B. Store opening dates'!$B$5:$B$2448,MATCH('A. Sales by store'!B7692,'B. Store opening dates'!$A$5:$A$2448,0))</f>
        <v>2007</v>
      </c>
      <c r="F7692" t="str">
        <f t="shared" si="240"/>
        <v>Old</v>
      </c>
      <c r="G7692" t="str">
        <f t="shared" si="241"/>
        <v>Existing</v>
      </c>
    </row>
    <row r="7693" spans="1:7" ht="19" x14ac:dyDescent="0.25">
      <c r="A7693" s="7">
        <v>2014</v>
      </c>
      <c r="B7693" s="7" t="s">
        <v>969</v>
      </c>
      <c r="C7693" s="7" t="s">
        <v>5</v>
      </c>
      <c r="D7693" s="24">
        <v>794409.34</v>
      </c>
      <c r="E7693">
        <f>INDEX('B. Store opening dates'!$B$5:$B$2448,MATCH('A. Sales by store'!B7693,'B. Store opening dates'!$A$5:$A$2448,0))</f>
        <v>2007</v>
      </c>
      <c r="F7693" t="str">
        <f t="shared" si="240"/>
        <v>Old</v>
      </c>
      <c r="G7693" t="str">
        <f t="shared" si="241"/>
        <v>Existing</v>
      </c>
    </row>
    <row r="7694" spans="1:7" ht="19" x14ac:dyDescent="0.25">
      <c r="A7694" s="7">
        <v>2015</v>
      </c>
      <c r="B7694" s="7" t="s">
        <v>969</v>
      </c>
      <c r="C7694" s="7" t="s">
        <v>6</v>
      </c>
      <c r="D7694" s="24">
        <v>363258.31</v>
      </c>
      <c r="E7694">
        <f>INDEX('B. Store opening dates'!$B$5:$B$2448,MATCH('A. Sales by store'!B7694,'B. Store opening dates'!$A$5:$A$2448,0))</f>
        <v>2007</v>
      </c>
      <c r="F7694" t="str">
        <f t="shared" si="240"/>
        <v>Old</v>
      </c>
      <c r="G7694" t="str">
        <f t="shared" si="241"/>
        <v>Existing</v>
      </c>
    </row>
    <row r="7695" spans="1:7" ht="19" x14ac:dyDescent="0.25">
      <c r="A7695" s="7">
        <v>2014</v>
      </c>
      <c r="B7695" s="7" t="s">
        <v>969</v>
      </c>
      <c r="C7695" s="7" t="s">
        <v>6</v>
      </c>
      <c r="D7695" s="24">
        <v>265875.08</v>
      </c>
      <c r="E7695">
        <f>INDEX('B. Store opening dates'!$B$5:$B$2448,MATCH('A. Sales by store'!B7695,'B. Store opening dates'!$A$5:$A$2448,0))</f>
        <v>2007</v>
      </c>
      <c r="F7695" t="str">
        <f t="shared" si="240"/>
        <v>Old</v>
      </c>
      <c r="G7695" t="str">
        <f t="shared" si="241"/>
        <v>Existing</v>
      </c>
    </row>
    <row r="7696" spans="1:7" ht="19" x14ac:dyDescent="0.25">
      <c r="A7696" s="7">
        <v>2015</v>
      </c>
      <c r="B7696" s="7" t="s">
        <v>969</v>
      </c>
      <c r="C7696" s="7" t="s">
        <v>7</v>
      </c>
      <c r="D7696" s="24">
        <v>196202.74</v>
      </c>
      <c r="E7696">
        <f>INDEX('B. Store opening dates'!$B$5:$B$2448,MATCH('A. Sales by store'!B7696,'B. Store opening dates'!$A$5:$A$2448,0))</f>
        <v>2007</v>
      </c>
      <c r="F7696" t="str">
        <f t="shared" si="240"/>
        <v>Old</v>
      </c>
      <c r="G7696" t="str">
        <f t="shared" si="241"/>
        <v>Existing</v>
      </c>
    </row>
    <row r="7697" spans="1:7" ht="19" x14ac:dyDescent="0.25">
      <c r="A7697" s="7">
        <v>2014</v>
      </c>
      <c r="B7697" s="7" t="s">
        <v>969</v>
      </c>
      <c r="C7697" s="7" t="s">
        <v>7</v>
      </c>
      <c r="D7697" s="24">
        <v>207281.11</v>
      </c>
      <c r="E7697">
        <f>INDEX('B. Store opening dates'!$B$5:$B$2448,MATCH('A. Sales by store'!B7697,'B. Store opening dates'!$A$5:$A$2448,0))</f>
        <v>2007</v>
      </c>
      <c r="F7697" t="str">
        <f t="shared" si="240"/>
        <v>Old</v>
      </c>
      <c r="G7697" t="str">
        <f t="shared" si="241"/>
        <v>Existing</v>
      </c>
    </row>
    <row r="7698" spans="1:7" ht="19" x14ac:dyDescent="0.25">
      <c r="A7698" s="7">
        <v>2015</v>
      </c>
      <c r="B7698" s="7" t="s">
        <v>969</v>
      </c>
      <c r="C7698" s="7" t="s">
        <v>8</v>
      </c>
      <c r="D7698" s="24">
        <v>654781.63</v>
      </c>
      <c r="E7698">
        <f>INDEX('B. Store opening dates'!$B$5:$B$2448,MATCH('A. Sales by store'!B7698,'B. Store opening dates'!$A$5:$A$2448,0))</f>
        <v>2007</v>
      </c>
      <c r="F7698" t="str">
        <f t="shared" si="240"/>
        <v>Old</v>
      </c>
      <c r="G7698" t="str">
        <f t="shared" si="241"/>
        <v>Existing</v>
      </c>
    </row>
    <row r="7699" spans="1:7" ht="19" x14ac:dyDescent="0.25">
      <c r="A7699" s="7">
        <v>2014</v>
      </c>
      <c r="B7699" s="7" t="s">
        <v>969</v>
      </c>
      <c r="C7699" s="7" t="s">
        <v>8</v>
      </c>
      <c r="D7699" s="24">
        <v>684654.1</v>
      </c>
      <c r="E7699">
        <f>INDEX('B. Store opening dates'!$B$5:$B$2448,MATCH('A. Sales by store'!B7699,'B. Store opening dates'!$A$5:$A$2448,0))</f>
        <v>2007</v>
      </c>
      <c r="F7699" t="str">
        <f t="shared" si="240"/>
        <v>Old</v>
      </c>
      <c r="G7699" t="str">
        <f t="shared" si="241"/>
        <v>Existing</v>
      </c>
    </row>
    <row r="7700" spans="1:7" ht="19" x14ac:dyDescent="0.25">
      <c r="A7700" s="7">
        <v>2015</v>
      </c>
      <c r="B7700" s="7" t="s">
        <v>970</v>
      </c>
      <c r="C7700" s="7" t="s">
        <v>5</v>
      </c>
      <c r="D7700" s="24">
        <v>825702.42</v>
      </c>
      <c r="E7700">
        <f>INDEX('B. Store opening dates'!$B$5:$B$2448,MATCH('A. Sales by store'!B7700,'B. Store opening dates'!$A$5:$A$2448,0))</f>
        <v>2007</v>
      </c>
      <c r="F7700" t="str">
        <f t="shared" si="240"/>
        <v>Old</v>
      </c>
      <c r="G7700" t="str">
        <f t="shared" si="241"/>
        <v>Existing</v>
      </c>
    </row>
    <row r="7701" spans="1:7" ht="19" x14ac:dyDescent="0.25">
      <c r="A7701" s="7">
        <v>2014</v>
      </c>
      <c r="B7701" s="7" t="s">
        <v>970</v>
      </c>
      <c r="C7701" s="7" t="s">
        <v>5</v>
      </c>
      <c r="D7701" s="24">
        <v>913545.75</v>
      </c>
      <c r="E7701">
        <f>INDEX('B. Store opening dates'!$B$5:$B$2448,MATCH('A. Sales by store'!B7701,'B. Store opening dates'!$A$5:$A$2448,0))</f>
        <v>2007</v>
      </c>
      <c r="F7701" t="str">
        <f t="shared" si="240"/>
        <v>Old</v>
      </c>
      <c r="G7701" t="str">
        <f t="shared" si="241"/>
        <v>Existing</v>
      </c>
    </row>
    <row r="7702" spans="1:7" ht="19" x14ac:dyDescent="0.25">
      <c r="A7702" s="7">
        <v>2015</v>
      </c>
      <c r="B7702" s="7" t="s">
        <v>970</v>
      </c>
      <c r="C7702" s="7" t="s">
        <v>6</v>
      </c>
      <c r="D7702" s="24">
        <v>423239.53</v>
      </c>
      <c r="E7702">
        <f>INDEX('B. Store opening dates'!$B$5:$B$2448,MATCH('A. Sales by store'!B7702,'B. Store opening dates'!$A$5:$A$2448,0))</f>
        <v>2007</v>
      </c>
      <c r="F7702" t="str">
        <f t="shared" si="240"/>
        <v>Old</v>
      </c>
      <c r="G7702" t="str">
        <f t="shared" si="241"/>
        <v>Existing</v>
      </c>
    </row>
    <row r="7703" spans="1:7" ht="19" x14ac:dyDescent="0.25">
      <c r="A7703" s="7">
        <v>2014</v>
      </c>
      <c r="B7703" s="7" t="s">
        <v>970</v>
      </c>
      <c r="C7703" s="7" t="s">
        <v>6</v>
      </c>
      <c r="D7703" s="24">
        <v>302200.82</v>
      </c>
      <c r="E7703">
        <f>INDEX('B. Store opening dates'!$B$5:$B$2448,MATCH('A. Sales by store'!B7703,'B. Store opening dates'!$A$5:$A$2448,0))</f>
        <v>2007</v>
      </c>
      <c r="F7703" t="str">
        <f t="shared" si="240"/>
        <v>Old</v>
      </c>
      <c r="G7703" t="str">
        <f t="shared" si="241"/>
        <v>Existing</v>
      </c>
    </row>
    <row r="7704" spans="1:7" ht="19" x14ac:dyDescent="0.25">
      <c r="A7704" s="7">
        <v>2015</v>
      </c>
      <c r="B7704" s="7" t="s">
        <v>970</v>
      </c>
      <c r="C7704" s="7" t="s">
        <v>7</v>
      </c>
      <c r="D7704" s="24">
        <v>77388.210000000006</v>
      </c>
      <c r="E7704">
        <f>INDEX('B. Store opening dates'!$B$5:$B$2448,MATCH('A. Sales by store'!B7704,'B. Store opening dates'!$A$5:$A$2448,0))</f>
        <v>2007</v>
      </c>
      <c r="F7704" t="str">
        <f t="shared" si="240"/>
        <v>Old</v>
      </c>
      <c r="G7704" t="str">
        <f t="shared" si="241"/>
        <v>Existing</v>
      </c>
    </row>
    <row r="7705" spans="1:7" ht="19" x14ac:dyDescent="0.25">
      <c r="A7705" s="7">
        <v>2014</v>
      </c>
      <c r="B7705" s="7" t="s">
        <v>970</v>
      </c>
      <c r="C7705" s="7" t="s">
        <v>7</v>
      </c>
      <c r="D7705" s="24">
        <v>82428.479999999996</v>
      </c>
      <c r="E7705">
        <f>INDEX('B. Store opening dates'!$B$5:$B$2448,MATCH('A. Sales by store'!B7705,'B. Store opening dates'!$A$5:$A$2448,0))</f>
        <v>2007</v>
      </c>
      <c r="F7705" t="str">
        <f t="shared" si="240"/>
        <v>Old</v>
      </c>
      <c r="G7705" t="str">
        <f t="shared" si="241"/>
        <v>Existing</v>
      </c>
    </row>
    <row r="7706" spans="1:7" ht="19" x14ac:dyDescent="0.25">
      <c r="A7706" s="7">
        <v>2015</v>
      </c>
      <c r="B7706" s="7" t="s">
        <v>970</v>
      </c>
      <c r="C7706" s="7" t="s">
        <v>8</v>
      </c>
      <c r="D7706" s="24">
        <v>473407.51</v>
      </c>
      <c r="E7706">
        <f>INDEX('B. Store opening dates'!$B$5:$B$2448,MATCH('A. Sales by store'!B7706,'B. Store opening dates'!$A$5:$A$2448,0))</f>
        <v>2007</v>
      </c>
      <c r="F7706" t="str">
        <f t="shared" si="240"/>
        <v>Old</v>
      </c>
      <c r="G7706" t="str">
        <f t="shared" si="241"/>
        <v>Existing</v>
      </c>
    </row>
    <row r="7707" spans="1:7" ht="19" x14ac:dyDescent="0.25">
      <c r="A7707" s="7">
        <v>2014</v>
      </c>
      <c r="B7707" s="7" t="s">
        <v>970</v>
      </c>
      <c r="C7707" s="7" t="s">
        <v>8</v>
      </c>
      <c r="D7707" s="24">
        <v>487668.2</v>
      </c>
      <c r="E7707">
        <f>INDEX('B. Store opening dates'!$B$5:$B$2448,MATCH('A. Sales by store'!B7707,'B. Store opening dates'!$A$5:$A$2448,0))</f>
        <v>2007</v>
      </c>
      <c r="F7707" t="str">
        <f t="shared" si="240"/>
        <v>Old</v>
      </c>
      <c r="G7707" t="str">
        <f t="shared" si="241"/>
        <v>Existing</v>
      </c>
    </row>
    <row r="7708" spans="1:7" ht="19" x14ac:dyDescent="0.25">
      <c r="A7708" s="7">
        <v>2015</v>
      </c>
      <c r="B7708" s="7" t="s">
        <v>971</v>
      </c>
      <c r="C7708" s="7" t="s">
        <v>5</v>
      </c>
      <c r="D7708" s="24">
        <v>499378.49</v>
      </c>
      <c r="E7708">
        <f>INDEX('B. Store opening dates'!$B$5:$B$2448,MATCH('A. Sales by store'!B7708,'B. Store opening dates'!$A$5:$A$2448,0))</f>
        <v>2007</v>
      </c>
      <c r="F7708" t="str">
        <f t="shared" si="240"/>
        <v>Old</v>
      </c>
      <c r="G7708" t="str">
        <f t="shared" si="241"/>
        <v>Existing</v>
      </c>
    </row>
    <row r="7709" spans="1:7" ht="19" x14ac:dyDescent="0.25">
      <c r="A7709" s="7">
        <v>2014</v>
      </c>
      <c r="B7709" s="7" t="s">
        <v>971</v>
      </c>
      <c r="C7709" s="7" t="s">
        <v>5</v>
      </c>
      <c r="D7709" s="24">
        <v>546692.92000000004</v>
      </c>
      <c r="E7709">
        <f>INDEX('B. Store opening dates'!$B$5:$B$2448,MATCH('A. Sales by store'!B7709,'B. Store opening dates'!$A$5:$A$2448,0))</f>
        <v>2007</v>
      </c>
      <c r="F7709" t="str">
        <f t="shared" si="240"/>
        <v>Old</v>
      </c>
      <c r="G7709" t="str">
        <f t="shared" si="241"/>
        <v>Existing</v>
      </c>
    </row>
    <row r="7710" spans="1:7" ht="19" x14ac:dyDescent="0.25">
      <c r="A7710" s="7">
        <v>2015</v>
      </c>
      <c r="B7710" s="7" t="s">
        <v>971</v>
      </c>
      <c r="C7710" s="7" t="s">
        <v>6</v>
      </c>
      <c r="D7710" s="24">
        <v>586050.23</v>
      </c>
      <c r="E7710">
        <f>INDEX('B. Store opening dates'!$B$5:$B$2448,MATCH('A. Sales by store'!B7710,'B. Store opening dates'!$A$5:$A$2448,0))</f>
        <v>2007</v>
      </c>
      <c r="F7710" t="str">
        <f t="shared" si="240"/>
        <v>Old</v>
      </c>
      <c r="G7710" t="str">
        <f t="shared" si="241"/>
        <v>Existing</v>
      </c>
    </row>
    <row r="7711" spans="1:7" ht="19" x14ac:dyDescent="0.25">
      <c r="A7711" s="7">
        <v>2014</v>
      </c>
      <c r="B7711" s="7" t="s">
        <v>971</v>
      </c>
      <c r="C7711" s="7" t="s">
        <v>6</v>
      </c>
      <c r="D7711" s="24">
        <v>405254.78</v>
      </c>
      <c r="E7711">
        <f>INDEX('B. Store opening dates'!$B$5:$B$2448,MATCH('A. Sales by store'!B7711,'B. Store opening dates'!$A$5:$A$2448,0))</f>
        <v>2007</v>
      </c>
      <c r="F7711" t="str">
        <f t="shared" si="240"/>
        <v>Old</v>
      </c>
      <c r="G7711" t="str">
        <f t="shared" si="241"/>
        <v>Existing</v>
      </c>
    </row>
    <row r="7712" spans="1:7" ht="19" x14ac:dyDescent="0.25">
      <c r="A7712" s="7">
        <v>2015</v>
      </c>
      <c r="B7712" s="7" t="s">
        <v>971</v>
      </c>
      <c r="C7712" s="7" t="s">
        <v>7</v>
      </c>
      <c r="D7712" s="24">
        <v>134221.89000000001</v>
      </c>
      <c r="E7712">
        <f>INDEX('B. Store opening dates'!$B$5:$B$2448,MATCH('A. Sales by store'!B7712,'B. Store opening dates'!$A$5:$A$2448,0))</f>
        <v>2007</v>
      </c>
      <c r="F7712" t="str">
        <f t="shared" si="240"/>
        <v>Old</v>
      </c>
      <c r="G7712" t="str">
        <f t="shared" si="241"/>
        <v>Existing</v>
      </c>
    </row>
    <row r="7713" spans="1:7" ht="19" x14ac:dyDescent="0.25">
      <c r="A7713" s="7">
        <v>2014</v>
      </c>
      <c r="B7713" s="7" t="s">
        <v>971</v>
      </c>
      <c r="C7713" s="7" t="s">
        <v>7</v>
      </c>
      <c r="D7713" s="24">
        <v>141874.15</v>
      </c>
      <c r="E7713">
        <f>INDEX('B. Store opening dates'!$B$5:$B$2448,MATCH('A. Sales by store'!B7713,'B. Store opening dates'!$A$5:$A$2448,0))</f>
        <v>2007</v>
      </c>
      <c r="F7713" t="str">
        <f t="shared" si="240"/>
        <v>Old</v>
      </c>
      <c r="G7713" t="str">
        <f t="shared" si="241"/>
        <v>Existing</v>
      </c>
    </row>
    <row r="7714" spans="1:7" ht="19" x14ac:dyDescent="0.25">
      <c r="A7714" s="7">
        <v>2015</v>
      </c>
      <c r="B7714" s="7" t="s">
        <v>971</v>
      </c>
      <c r="C7714" s="7" t="s">
        <v>8</v>
      </c>
      <c r="D7714" s="24">
        <v>441165.79</v>
      </c>
      <c r="E7714">
        <f>INDEX('B. Store opening dates'!$B$5:$B$2448,MATCH('A. Sales by store'!B7714,'B. Store opening dates'!$A$5:$A$2448,0))</f>
        <v>2007</v>
      </c>
      <c r="F7714" t="str">
        <f t="shared" si="240"/>
        <v>Old</v>
      </c>
      <c r="G7714" t="str">
        <f t="shared" si="241"/>
        <v>Existing</v>
      </c>
    </row>
    <row r="7715" spans="1:7" ht="19" x14ac:dyDescent="0.25">
      <c r="A7715" s="7">
        <v>2014</v>
      </c>
      <c r="B7715" s="7" t="s">
        <v>971</v>
      </c>
      <c r="C7715" s="7" t="s">
        <v>8</v>
      </c>
      <c r="D7715" s="24">
        <v>454435.74</v>
      </c>
      <c r="E7715">
        <f>INDEX('B. Store opening dates'!$B$5:$B$2448,MATCH('A. Sales by store'!B7715,'B. Store opening dates'!$A$5:$A$2448,0))</f>
        <v>2007</v>
      </c>
      <c r="F7715" t="str">
        <f t="shared" si="240"/>
        <v>Old</v>
      </c>
      <c r="G7715" t="str">
        <f t="shared" si="241"/>
        <v>Existing</v>
      </c>
    </row>
    <row r="7716" spans="1:7" ht="19" x14ac:dyDescent="0.25">
      <c r="A7716" s="7">
        <v>2015</v>
      </c>
      <c r="B7716" s="7" t="s">
        <v>972</v>
      </c>
      <c r="C7716" s="7" t="s">
        <v>5</v>
      </c>
      <c r="D7716" s="24">
        <v>679791.08</v>
      </c>
      <c r="E7716">
        <f>INDEX('B. Store opening dates'!$B$5:$B$2448,MATCH('A. Sales by store'!B7716,'B. Store opening dates'!$A$5:$A$2448,0))</f>
        <v>2007</v>
      </c>
      <c r="F7716" t="str">
        <f t="shared" si="240"/>
        <v>Old</v>
      </c>
      <c r="G7716" t="str">
        <f t="shared" si="241"/>
        <v>Existing</v>
      </c>
    </row>
    <row r="7717" spans="1:7" ht="19" x14ac:dyDescent="0.25">
      <c r="A7717" s="7">
        <v>2014</v>
      </c>
      <c r="B7717" s="7" t="s">
        <v>972</v>
      </c>
      <c r="C7717" s="7" t="s">
        <v>5</v>
      </c>
      <c r="D7717" s="24">
        <v>753015.77</v>
      </c>
      <c r="E7717">
        <f>INDEX('B. Store opening dates'!$B$5:$B$2448,MATCH('A. Sales by store'!B7717,'B. Store opening dates'!$A$5:$A$2448,0))</f>
        <v>2007</v>
      </c>
      <c r="F7717" t="str">
        <f t="shared" si="240"/>
        <v>Old</v>
      </c>
      <c r="G7717" t="str">
        <f t="shared" si="241"/>
        <v>Existing</v>
      </c>
    </row>
    <row r="7718" spans="1:7" ht="19" x14ac:dyDescent="0.25">
      <c r="A7718" s="7">
        <v>2015</v>
      </c>
      <c r="B7718" s="7" t="s">
        <v>972</v>
      </c>
      <c r="C7718" s="7" t="s">
        <v>6</v>
      </c>
      <c r="D7718" s="24">
        <v>516967.64</v>
      </c>
      <c r="E7718">
        <f>INDEX('B. Store opening dates'!$B$5:$B$2448,MATCH('A. Sales by store'!B7718,'B. Store opening dates'!$A$5:$A$2448,0))</f>
        <v>2007</v>
      </c>
      <c r="F7718" t="str">
        <f t="shared" si="240"/>
        <v>Old</v>
      </c>
      <c r="G7718" t="str">
        <f t="shared" si="241"/>
        <v>Existing</v>
      </c>
    </row>
    <row r="7719" spans="1:7" ht="19" x14ac:dyDescent="0.25">
      <c r="A7719" s="7">
        <v>2014</v>
      </c>
      <c r="B7719" s="7" t="s">
        <v>972</v>
      </c>
      <c r="C7719" s="7" t="s">
        <v>6</v>
      </c>
      <c r="D7719" s="24">
        <v>376680.08</v>
      </c>
      <c r="E7719">
        <f>INDEX('B. Store opening dates'!$B$5:$B$2448,MATCH('A. Sales by store'!B7719,'B. Store opening dates'!$A$5:$A$2448,0))</f>
        <v>2007</v>
      </c>
      <c r="F7719" t="str">
        <f t="shared" si="240"/>
        <v>Old</v>
      </c>
      <c r="G7719" t="str">
        <f t="shared" si="241"/>
        <v>Existing</v>
      </c>
    </row>
    <row r="7720" spans="1:7" ht="19" x14ac:dyDescent="0.25">
      <c r="A7720" s="7">
        <v>2015</v>
      </c>
      <c r="B7720" s="7" t="s">
        <v>972</v>
      </c>
      <c r="C7720" s="7" t="s">
        <v>7</v>
      </c>
      <c r="D7720" s="24">
        <v>213235.72</v>
      </c>
      <c r="E7720">
        <f>INDEX('B. Store opening dates'!$B$5:$B$2448,MATCH('A. Sales by store'!B7720,'B. Store opening dates'!$A$5:$A$2448,0))</f>
        <v>2007</v>
      </c>
      <c r="F7720" t="str">
        <f t="shared" si="240"/>
        <v>Old</v>
      </c>
      <c r="G7720" t="str">
        <f t="shared" si="241"/>
        <v>Existing</v>
      </c>
    </row>
    <row r="7721" spans="1:7" ht="19" x14ac:dyDescent="0.25">
      <c r="A7721" s="7">
        <v>2014</v>
      </c>
      <c r="B7721" s="7" t="s">
        <v>972</v>
      </c>
      <c r="C7721" s="7" t="s">
        <v>7</v>
      </c>
      <c r="D7721" s="24">
        <v>223699.5</v>
      </c>
      <c r="E7721">
        <f>INDEX('B. Store opening dates'!$B$5:$B$2448,MATCH('A. Sales by store'!B7721,'B. Store opening dates'!$A$5:$A$2448,0))</f>
        <v>2007</v>
      </c>
      <c r="F7721" t="str">
        <f t="shared" si="240"/>
        <v>Old</v>
      </c>
      <c r="G7721" t="str">
        <f t="shared" si="241"/>
        <v>Existing</v>
      </c>
    </row>
    <row r="7722" spans="1:7" ht="19" x14ac:dyDescent="0.25">
      <c r="A7722" s="7">
        <v>2015</v>
      </c>
      <c r="B7722" s="7" t="s">
        <v>972</v>
      </c>
      <c r="C7722" s="7" t="s">
        <v>8</v>
      </c>
      <c r="D7722" s="24">
        <v>644720.78</v>
      </c>
      <c r="E7722">
        <f>INDEX('B. Store opening dates'!$B$5:$B$2448,MATCH('A. Sales by store'!B7722,'B. Store opening dates'!$A$5:$A$2448,0))</f>
        <v>2007</v>
      </c>
      <c r="F7722" t="str">
        <f t="shared" si="240"/>
        <v>Old</v>
      </c>
      <c r="G7722" t="str">
        <f t="shared" si="241"/>
        <v>Existing</v>
      </c>
    </row>
    <row r="7723" spans="1:7" ht="19" x14ac:dyDescent="0.25">
      <c r="A7723" s="7">
        <v>2014</v>
      </c>
      <c r="B7723" s="7" t="s">
        <v>972</v>
      </c>
      <c r="C7723" s="7" t="s">
        <v>8</v>
      </c>
      <c r="D7723" s="24">
        <v>667359.56999999995</v>
      </c>
      <c r="E7723">
        <f>INDEX('B. Store opening dates'!$B$5:$B$2448,MATCH('A. Sales by store'!B7723,'B. Store opening dates'!$A$5:$A$2448,0))</f>
        <v>2007</v>
      </c>
      <c r="F7723" t="str">
        <f t="shared" si="240"/>
        <v>Old</v>
      </c>
      <c r="G7723" t="str">
        <f t="shared" si="241"/>
        <v>Existing</v>
      </c>
    </row>
    <row r="7724" spans="1:7" ht="19" x14ac:dyDescent="0.25">
      <c r="A7724" s="7">
        <v>2015</v>
      </c>
      <c r="B7724" s="7" t="s">
        <v>973</v>
      </c>
      <c r="C7724" s="7" t="s">
        <v>5</v>
      </c>
      <c r="D7724" s="24">
        <v>581747.74</v>
      </c>
      <c r="E7724">
        <f>INDEX('B. Store opening dates'!$B$5:$B$2448,MATCH('A. Sales by store'!B7724,'B. Store opening dates'!$A$5:$A$2448,0))</f>
        <v>2007</v>
      </c>
      <c r="F7724" t="str">
        <f t="shared" si="240"/>
        <v>Old</v>
      </c>
      <c r="G7724" t="str">
        <f t="shared" si="241"/>
        <v>Existing</v>
      </c>
    </row>
    <row r="7725" spans="1:7" ht="19" x14ac:dyDescent="0.25">
      <c r="A7725" s="7">
        <v>2014</v>
      </c>
      <c r="B7725" s="7" t="s">
        <v>973</v>
      </c>
      <c r="C7725" s="7" t="s">
        <v>5</v>
      </c>
      <c r="D7725" s="24">
        <v>635405.31999999995</v>
      </c>
      <c r="E7725">
        <f>INDEX('B. Store opening dates'!$B$5:$B$2448,MATCH('A. Sales by store'!B7725,'B. Store opening dates'!$A$5:$A$2448,0))</f>
        <v>2007</v>
      </c>
      <c r="F7725" t="str">
        <f t="shared" si="240"/>
        <v>Old</v>
      </c>
      <c r="G7725" t="str">
        <f t="shared" si="241"/>
        <v>Existing</v>
      </c>
    </row>
    <row r="7726" spans="1:7" ht="19" x14ac:dyDescent="0.25">
      <c r="A7726" s="7">
        <v>2015</v>
      </c>
      <c r="B7726" s="7" t="s">
        <v>973</v>
      </c>
      <c r="C7726" s="7" t="s">
        <v>6</v>
      </c>
      <c r="D7726" s="24">
        <v>268119.26</v>
      </c>
      <c r="E7726">
        <f>INDEX('B. Store opening dates'!$B$5:$B$2448,MATCH('A. Sales by store'!B7726,'B. Store opening dates'!$A$5:$A$2448,0))</f>
        <v>2007</v>
      </c>
      <c r="F7726" t="str">
        <f t="shared" si="240"/>
        <v>Old</v>
      </c>
      <c r="G7726" t="str">
        <f t="shared" si="241"/>
        <v>Existing</v>
      </c>
    </row>
    <row r="7727" spans="1:7" ht="19" x14ac:dyDescent="0.25">
      <c r="A7727" s="7">
        <v>2014</v>
      </c>
      <c r="B7727" s="7" t="s">
        <v>973</v>
      </c>
      <c r="C7727" s="7" t="s">
        <v>6</v>
      </c>
      <c r="D7727" s="24">
        <v>197928.33</v>
      </c>
      <c r="E7727">
        <f>INDEX('B. Store opening dates'!$B$5:$B$2448,MATCH('A. Sales by store'!B7727,'B. Store opening dates'!$A$5:$A$2448,0))</f>
        <v>2007</v>
      </c>
      <c r="F7727" t="str">
        <f t="shared" si="240"/>
        <v>Old</v>
      </c>
      <c r="G7727" t="str">
        <f t="shared" si="241"/>
        <v>Existing</v>
      </c>
    </row>
    <row r="7728" spans="1:7" ht="19" x14ac:dyDescent="0.25">
      <c r="A7728" s="7">
        <v>2015</v>
      </c>
      <c r="B7728" s="7" t="s">
        <v>973</v>
      </c>
      <c r="C7728" s="7" t="s">
        <v>7</v>
      </c>
      <c r="D7728" s="24">
        <v>52516.9</v>
      </c>
      <c r="E7728">
        <f>INDEX('B. Store opening dates'!$B$5:$B$2448,MATCH('A. Sales by store'!B7728,'B. Store opening dates'!$A$5:$A$2448,0))</f>
        <v>2007</v>
      </c>
      <c r="F7728" t="str">
        <f t="shared" si="240"/>
        <v>Old</v>
      </c>
      <c r="G7728" t="str">
        <f t="shared" si="241"/>
        <v>Existing</v>
      </c>
    </row>
    <row r="7729" spans="1:7" ht="19" x14ac:dyDescent="0.25">
      <c r="A7729" s="7">
        <v>2014</v>
      </c>
      <c r="B7729" s="7" t="s">
        <v>973</v>
      </c>
      <c r="C7729" s="7" t="s">
        <v>7</v>
      </c>
      <c r="D7729" s="24">
        <v>54942.64</v>
      </c>
      <c r="E7729">
        <f>INDEX('B. Store opening dates'!$B$5:$B$2448,MATCH('A. Sales by store'!B7729,'B. Store opening dates'!$A$5:$A$2448,0))</f>
        <v>2007</v>
      </c>
      <c r="F7729" t="str">
        <f t="shared" si="240"/>
        <v>Old</v>
      </c>
      <c r="G7729" t="str">
        <f t="shared" si="241"/>
        <v>Existing</v>
      </c>
    </row>
    <row r="7730" spans="1:7" ht="19" x14ac:dyDescent="0.25">
      <c r="A7730" s="7">
        <v>2015</v>
      </c>
      <c r="B7730" s="7" t="s">
        <v>973</v>
      </c>
      <c r="C7730" s="7" t="s">
        <v>8</v>
      </c>
      <c r="D7730" s="24">
        <v>768324.57</v>
      </c>
      <c r="E7730">
        <f>INDEX('B. Store opening dates'!$B$5:$B$2448,MATCH('A. Sales by store'!B7730,'B. Store opening dates'!$A$5:$A$2448,0))</f>
        <v>2007</v>
      </c>
      <c r="F7730" t="str">
        <f t="shared" si="240"/>
        <v>Old</v>
      </c>
      <c r="G7730" t="str">
        <f t="shared" si="241"/>
        <v>Existing</v>
      </c>
    </row>
    <row r="7731" spans="1:7" ht="19" x14ac:dyDescent="0.25">
      <c r="A7731" s="7">
        <v>2014</v>
      </c>
      <c r="B7731" s="7" t="s">
        <v>973</v>
      </c>
      <c r="C7731" s="7" t="s">
        <v>8</v>
      </c>
      <c r="D7731" s="24">
        <v>806444.84</v>
      </c>
      <c r="E7731">
        <f>INDEX('B. Store opening dates'!$B$5:$B$2448,MATCH('A. Sales by store'!B7731,'B. Store opening dates'!$A$5:$A$2448,0))</f>
        <v>2007</v>
      </c>
      <c r="F7731" t="str">
        <f t="shared" si="240"/>
        <v>Old</v>
      </c>
      <c r="G7731" t="str">
        <f t="shared" si="241"/>
        <v>Existing</v>
      </c>
    </row>
    <row r="7732" spans="1:7" ht="19" x14ac:dyDescent="0.25">
      <c r="A7732" s="7">
        <v>2015</v>
      </c>
      <c r="B7732" s="7" t="s">
        <v>974</v>
      </c>
      <c r="C7732" s="7" t="s">
        <v>5</v>
      </c>
      <c r="D7732" s="24">
        <v>484741.32</v>
      </c>
      <c r="E7732">
        <f>INDEX('B. Store opening dates'!$B$5:$B$2448,MATCH('A. Sales by store'!B7732,'B. Store opening dates'!$A$5:$A$2448,0))</f>
        <v>2007</v>
      </c>
      <c r="F7732" t="str">
        <f t="shared" si="240"/>
        <v>Old</v>
      </c>
      <c r="G7732" t="str">
        <f t="shared" si="241"/>
        <v>Existing</v>
      </c>
    </row>
    <row r="7733" spans="1:7" ht="19" x14ac:dyDescent="0.25">
      <c r="A7733" s="7">
        <v>2014</v>
      </c>
      <c r="B7733" s="7" t="s">
        <v>974</v>
      </c>
      <c r="C7733" s="7" t="s">
        <v>5</v>
      </c>
      <c r="D7733" s="24">
        <v>531782.29</v>
      </c>
      <c r="E7733">
        <f>INDEX('B. Store opening dates'!$B$5:$B$2448,MATCH('A. Sales by store'!B7733,'B. Store opening dates'!$A$5:$A$2448,0))</f>
        <v>2007</v>
      </c>
      <c r="F7733" t="str">
        <f t="shared" si="240"/>
        <v>Old</v>
      </c>
      <c r="G7733" t="str">
        <f t="shared" si="241"/>
        <v>Existing</v>
      </c>
    </row>
    <row r="7734" spans="1:7" ht="19" x14ac:dyDescent="0.25">
      <c r="A7734" s="7">
        <v>2015</v>
      </c>
      <c r="B7734" s="7" t="s">
        <v>974</v>
      </c>
      <c r="C7734" s="7" t="s">
        <v>6</v>
      </c>
      <c r="D7734" s="24">
        <v>451887.46</v>
      </c>
      <c r="E7734">
        <f>INDEX('B. Store opening dates'!$B$5:$B$2448,MATCH('A. Sales by store'!B7734,'B. Store opening dates'!$A$5:$A$2448,0))</f>
        <v>2007</v>
      </c>
      <c r="F7734" t="str">
        <f t="shared" si="240"/>
        <v>Old</v>
      </c>
      <c r="G7734" t="str">
        <f t="shared" si="241"/>
        <v>Existing</v>
      </c>
    </row>
    <row r="7735" spans="1:7" ht="19" x14ac:dyDescent="0.25">
      <c r="A7735" s="7">
        <v>2014</v>
      </c>
      <c r="B7735" s="7" t="s">
        <v>974</v>
      </c>
      <c r="C7735" s="7" t="s">
        <v>6</v>
      </c>
      <c r="D7735" s="24">
        <v>331762.31</v>
      </c>
      <c r="E7735">
        <f>INDEX('B. Store opening dates'!$B$5:$B$2448,MATCH('A. Sales by store'!B7735,'B. Store opening dates'!$A$5:$A$2448,0))</f>
        <v>2007</v>
      </c>
      <c r="F7735" t="str">
        <f t="shared" si="240"/>
        <v>Old</v>
      </c>
      <c r="G7735" t="str">
        <f t="shared" si="241"/>
        <v>Existing</v>
      </c>
    </row>
    <row r="7736" spans="1:7" ht="19" x14ac:dyDescent="0.25">
      <c r="A7736" s="7">
        <v>2015</v>
      </c>
      <c r="B7736" s="7" t="s">
        <v>974</v>
      </c>
      <c r="C7736" s="7" t="s">
        <v>7</v>
      </c>
      <c r="D7736" s="24">
        <v>49863.67</v>
      </c>
      <c r="E7736">
        <f>INDEX('B. Store opening dates'!$B$5:$B$2448,MATCH('A. Sales by store'!B7736,'B. Store opening dates'!$A$5:$A$2448,0))</f>
        <v>2007</v>
      </c>
      <c r="F7736" t="str">
        <f t="shared" si="240"/>
        <v>Old</v>
      </c>
      <c r="G7736" t="str">
        <f t="shared" si="241"/>
        <v>Existing</v>
      </c>
    </row>
    <row r="7737" spans="1:7" ht="19" x14ac:dyDescent="0.25">
      <c r="A7737" s="7">
        <v>2014</v>
      </c>
      <c r="B7737" s="7" t="s">
        <v>974</v>
      </c>
      <c r="C7737" s="7" t="s">
        <v>7</v>
      </c>
      <c r="D7737" s="24">
        <v>52122.17</v>
      </c>
      <c r="E7737">
        <f>INDEX('B. Store opening dates'!$B$5:$B$2448,MATCH('A. Sales by store'!B7737,'B. Store opening dates'!$A$5:$A$2448,0))</f>
        <v>2007</v>
      </c>
      <c r="F7737" t="str">
        <f t="shared" si="240"/>
        <v>Old</v>
      </c>
      <c r="G7737" t="str">
        <f t="shared" si="241"/>
        <v>Existing</v>
      </c>
    </row>
    <row r="7738" spans="1:7" ht="19" x14ac:dyDescent="0.25">
      <c r="A7738" s="7">
        <v>2015</v>
      </c>
      <c r="B7738" s="7" t="s">
        <v>974</v>
      </c>
      <c r="C7738" s="7" t="s">
        <v>8</v>
      </c>
      <c r="D7738" s="24">
        <v>462097.57</v>
      </c>
      <c r="E7738">
        <f>INDEX('B. Store opening dates'!$B$5:$B$2448,MATCH('A. Sales by store'!B7738,'B. Store opening dates'!$A$5:$A$2448,0))</f>
        <v>2007</v>
      </c>
      <c r="F7738" t="str">
        <f t="shared" si="240"/>
        <v>Old</v>
      </c>
      <c r="G7738" t="str">
        <f t="shared" si="241"/>
        <v>Existing</v>
      </c>
    </row>
    <row r="7739" spans="1:7" ht="19" x14ac:dyDescent="0.25">
      <c r="A7739" s="7">
        <v>2014</v>
      </c>
      <c r="B7739" s="7" t="s">
        <v>974</v>
      </c>
      <c r="C7739" s="7" t="s">
        <v>8</v>
      </c>
      <c r="D7739" s="24">
        <v>479307.6</v>
      </c>
      <c r="E7739">
        <f>INDEX('B. Store opening dates'!$B$5:$B$2448,MATCH('A. Sales by store'!B7739,'B. Store opening dates'!$A$5:$A$2448,0))</f>
        <v>2007</v>
      </c>
      <c r="F7739" t="str">
        <f t="shared" si="240"/>
        <v>Old</v>
      </c>
      <c r="G7739" t="str">
        <f t="shared" si="241"/>
        <v>Existing</v>
      </c>
    </row>
    <row r="7740" spans="1:7" ht="19" x14ac:dyDescent="0.25">
      <c r="A7740" s="7">
        <v>2015</v>
      </c>
      <c r="B7740" s="7" t="s">
        <v>975</v>
      </c>
      <c r="C7740" s="7" t="s">
        <v>5</v>
      </c>
      <c r="D7740" s="24">
        <v>588051.57999999996</v>
      </c>
      <c r="E7740">
        <f>INDEX('B. Store opening dates'!$B$5:$B$2448,MATCH('A. Sales by store'!B7740,'B. Store opening dates'!$A$5:$A$2448,0))</f>
        <v>2007</v>
      </c>
      <c r="F7740" t="str">
        <f t="shared" si="240"/>
        <v>Old</v>
      </c>
      <c r="G7740" t="str">
        <f t="shared" si="241"/>
        <v>Existing</v>
      </c>
    </row>
    <row r="7741" spans="1:7" ht="19" x14ac:dyDescent="0.25">
      <c r="A7741" s="7">
        <v>2014</v>
      </c>
      <c r="B7741" s="7" t="s">
        <v>975</v>
      </c>
      <c r="C7741" s="7" t="s">
        <v>5</v>
      </c>
      <c r="D7741" s="24">
        <v>643762.19999999995</v>
      </c>
      <c r="E7741">
        <f>INDEX('B. Store opening dates'!$B$5:$B$2448,MATCH('A. Sales by store'!B7741,'B. Store opening dates'!$A$5:$A$2448,0))</f>
        <v>2007</v>
      </c>
      <c r="F7741" t="str">
        <f t="shared" si="240"/>
        <v>Old</v>
      </c>
      <c r="G7741" t="str">
        <f t="shared" si="241"/>
        <v>Existing</v>
      </c>
    </row>
    <row r="7742" spans="1:7" ht="19" x14ac:dyDescent="0.25">
      <c r="A7742" s="7">
        <v>2015</v>
      </c>
      <c r="B7742" s="7" t="s">
        <v>975</v>
      </c>
      <c r="C7742" s="7" t="s">
        <v>6</v>
      </c>
      <c r="D7742" s="24">
        <v>539020.91</v>
      </c>
      <c r="E7742">
        <f>INDEX('B. Store opening dates'!$B$5:$B$2448,MATCH('A. Sales by store'!B7742,'B. Store opening dates'!$A$5:$A$2448,0))</f>
        <v>2007</v>
      </c>
      <c r="F7742" t="str">
        <f t="shared" si="240"/>
        <v>Old</v>
      </c>
      <c r="G7742" t="str">
        <f t="shared" si="241"/>
        <v>Existing</v>
      </c>
    </row>
    <row r="7743" spans="1:7" ht="19" x14ac:dyDescent="0.25">
      <c r="A7743" s="7">
        <v>2014</v>
      </c>
      <c r="B7743" s="7" t="s">
        <v>975</v>
      </c>
      <c r="C7743" s="7" t="s">
        <v>6</v>
      </c>
      <c r="D7743" s="24">
        <v>383054.53</v>
      </c>
      <c r="E7743">
        <f>INDEX('B. Store opening dates'!$B$5:$B$2448,MATCH('A. Sales by store'!B7743,'B. Store opening dates'!$A$5:$A$2448,0))</f>
        <v>2007</v>
      </c>
      <c r="F7743" t="str">
        <f t="shared" si="240"/>
        <v>Old</v>
      </c>
      <c r="G7743" t="str">
        <f t="shared" si="241"/>
        <v>Existing</v>
      </c>
    </row>
    <row r="7744" spans="1:7" ht="19" x14ac:dyDescent="0.25">
      <c r="A7744" s="7">
        <v>2015</v>
      </c>
      <c r="B7744" s="7" t="s">
        <v>975</v>
      </c>
      <c r="C7744" s="7" t="s">
        <v>7</v>
      </c>
      <c r="D7744" s="24">
        <v>135472.76999999999</v>
      </c>
      <c r="E7744">
        <f>INDEX('B. Store opening dates'!$B$5:$B$2448,MATCH('A. Sales by store'!B7744,'B. Store opening dates'!$A$5:$A$2448,0))</f>
        <v>2007</v>
      </c>
      <c r="F7744" t="str">
        <f t="shared" si="240"/>
        <v>Old</v>
      </c>
      <c r="G7744" t="str">
        <f t="shared" si="241"/>
        <v>Existing</v>
      </c>
    </row>
    <row r="7745" spans="1:7" ht="19" x14ac:dyDescent="0.25">
      <c r="A7745" s="7">
        <v>2014</v>
      </c>
      <c r="B7745" s="7" t="s">
        <v>975</v>
      </c>
      <c r="C7745" s="7" t="s">
        <v>7</v>
      </c>
      <c r="D7745" s="24">
        <v>141825.48000000001</v>
      </c>
      <c r="E7745">
        <f>INDEX('B. Store opening dates'!$B$5:$B$2448,MATCH('A. Sales by store'!B7745,'B. Store opening dates'!$A$5:$A$2448,0))</f>
        <v>2007</v>
      </c>
      <c r="F7745" t="str">
        <f t="shared" si="240"/>
        <v>Old</v>
      </c>
      <c r="G7745" t="str">
        <f t="shared" si="241"/>
        <v>Existing</v>
      </c>
    </row>
    <row r="7746" spans="1:7" ht="19" x14ac:dyDescent="0.25">
      <c r="A7746" s="7">
        <v>2015</v>
      </c>
      <c r="B7746" s="7" t="s">
        <v>975</v>
      </c>
      <c r="C7746" s="7" t="s">
        <v>8</v>
      </c>
      <c r="D7746" s="24">
        <v>729828.5</v>
      </c>
      <c r="E7746">
        <f>INDEX('B. Store opening dates'!$B$5:$B$2448,MATCH('A. Sales by store'!B7746,'B. Store opening dates'!$A$5:$A$2448,0))</f>
        <v>2007</v>
      </c>
      <c r="F7746" t="str">
        <f t="shared" si="240"/>
        <v>Old</v>
      </c>
      <c r="G7746" t="str">
        <f t="shared" si="241"/>
        <v>Existing</v>
      </c>
    </row>
    <row r="7747" spans="1:7" ht="19" x14ac:dyDescent="0.25">
      <c r="A7747" s="7">
        <v>2014</v>
      </c>
      <c r="B7747" s="7" t="s">
        <v>975</v>
      </c>
      <c r="C7747" s="7" t="s">
        <v>8</v>
      </c>
      <c r="D7747" s="24">
        <v>765976.05</v>
      </c>
      <c r="E7747">
        <f>INDEX('B. Store opening dates'!$B$5:$B$2448,MATCH('A. Sales by store'!B7747,'B. Store opening dates'!$A$5:$A$2448,0))</f>
        <v>2007</v>
      </c>
      <c r="F7747" t="str">
        <f t="shared" si="240"/>
        <v>Old</v>
      </c>
      <c r="G7747" t="str">
        <f t="shared" si="241"/>
        <v>Existing</v>
      </c>
    </row>
    <row r="7748" spans="1:7" ht="19" x14ac:dyDescent="0.25">
      <c r="A7748" s="7">
        <v>2015</v>
      </c>
      <c r="B7748" s="7" t="s">
        <v>976</v>
      </c>
      <c r="C7748" s="7" t="s">
        <v>5</v>
      </c>
      <c r="D7748" s="24">
        <v>568719.24</v>
      </c>
      <c r="E7748">
        <f>INDEX('B. Store opening dates'!$B$5:$B$2448,MATCH('A. Sales by store'!B7748,'B. Store opening dates'!$A$5:$A$2448,0))</f>
        <v>2007</v>
      </c>
      <c r="F7748" t="str">
        <f t="shared" si="240"/>
        <v>Old</v>
      </c>
      <c r="G7748" t="str">
        <f t="shared" si="241"/>
        <v>Existing</v>
      </c>
    </row>
    <row r="7749" spans="1:7" ht="19" x14ac:dyDescent="0.25">
      <c r="A7749" s="7">
        <v>2014</v>
      </c>
      <c r="B7749" s="7" t="s">
        <v>976</v>
      </c>
      <c r="C7749" s="7" t="s">
        <v>5</v>
      </c>
      <c r="D7749" s="24">
        <v>624852.72</v>
      </c>
      <c r="E7749">
        <f>INDEX('B. Store opening dates'!$B$5:$B$2448,MATCH('A. Sales by store'!B7749,'B. Store opening dates'!$A$5:$A$2448,0))</f>
        <v>2007</v>
      </c>
      <c r="F7749" t="str">
        <f t="shared" ref="F7749:F7812" si="242">IF(A7749 = 2015, IF(E7749&lt; 2015, "Old","New"),IF(E7749 &lt; 2014, "Old","New"))</f>
        <v>Old</v>
      </c>
      <c r="G7749" t="str">
        <f t="shared" ref="G7749:G7812" si="243">IF(A7749 = 2015, IF(E7749&lt; 2015, "Existing","New"),"Existing")</f>
        <v>Existing</v>
      </c>
    </row>
    <row r="7750" spans="1:7" ht="19" x14ac:dyDescent="0.25">
      <c r="A7750" s="7">
        <v>2015</v>
      </c>
      <c r="B7750" s="7" t="s">
        <v>976</v>
      </c>
      <c r="C7750" s="7" t="s">
        <v>6</v>
      </c>
      <c r="D7750" s="24">
        <v>276169.36</v>
      </c>
      <c r="E7750">
        <f>INDEX('B. Store opening dates'!$B$5:$B$2448,MATCH('A. Sales by store'!B7750,'B. Store opening dates'!$A$5:$A$2448,0))</f>
        <v>2007</v>
      </c>
      <c r="F7750" t="str">
        <f t="shared" si="242"/>
        <v>Old</v>
      </c>
      <c r="G7750" t="str">
        <f t="shared" si="243"/>
        <v>Existing</v>
      </c>
    </row>
    <row r="7751" spans="1:7" ht="19" x14ac:dyDescent="0.25">
      <c r="A7751" s="7">
        <v>2014</v>
      </c>
      <c r="B7751" s="7" t="s">
        <v>976</v>
      </c>
      <c r="C7751" s="7" t="s">
        <v>6</v>
      </c>
      <c r="D7751" s="24">
        <v>201500.5</v>
      </c>
      <c r="E7751">
        <f>INDEX('B. Store opening dates'!$B$5:$B$2448,MATCH('A. Sales by store'!B7751,'B. Store opening dates'!$A$5:$A$2448,0))</f>
        <v>2007</v>
      </c>
      <c r="F7751" t="str">
        <f t="shared" si="242"/>
        <v>Old</v>
      </c>
      <c r="G7751" t="str">
        <f t="shared" si="243"/>
        <v>Existing</v>
      </c>
    </row>
    <row r="7752" spans="1:7" ht="19" x14ac:dyDescent="0.25">
      <c r="A7752" s="7">
        <v>2015</v>
      </c>
      <c r="B7752" s="7" t="s">
        <v>976</v>
      </c>
      <c r="C7752" s="7" t="s">
        <v>7</v>
      </c>
      <c r="D7752" s="24">
        <v>147445.4</v>
      </c>
      <c r="E7752">
        <f>INDEX('B. Store opening dates'!$B$5:$B$2448,MATCH('A. Sales by store'!B7752,'B. Store opening dates'!$A$5:$A$2448,0))</f>
        <v>2007</v>
      </c>
      <c r="F7752" t="str">
        <f t="shared" si="242"/>
        <v>Old</v>
      </c>
      <c r="G7752" t="str">
        <f t="shared" si="243"/>
        <v>Existing</v>
      </c>
    </row>
    <row r="7753" spans="1:7" ht="19" x14ac:dyDescent="0.25">
      <c r="A7753" s="7">
        <v>2014</v>
      </c>
      <c r="B7753" s="7" t="s">
        <v>976</v>
      </c>
      <c r="C7753" s="7" t="s">
        <v>7</v>
      </c>
      <c r="D7753" s="24">
        <v>154553.46</v>
      </c>
      <c r="E7753">
        <f>INDEX('B. Store opening dates'!$B$5:$B$2448,MATCH('A. Sales by store'!B7753,'B. Store opening dates'!$A$5:$A$2448,0))</f>
        <v>2007</v>
      </c>
      <c r="F7753" t="str">
        <f t="shared" si="242"/>
        <v>Old</v>
      </c>
      <c r="G7753" t="str">
        <f t="shared" si="243"/>
        <v>Existing</v>
      </c>
    </row>
    <row r="7754" spans="1:7" ht="19" x14ac:dyDescent="0.25">
      <c r="A7754" s="7">
        <v>2015</v>
      </c>
      <c r="B7754" s="7" t="s">
        <v>976</v>
      </c>
      <c r="C7754" s="7" t="s">
        <v>8</v>
      </c>
      <c r="D7754" s="24">
        <v>772631.22</v>
      </c>
      <c r="E7754">
        <f>INDEX('B. Store opening dates'!$B$5:$B$2448,MATCH('A. Sales by store'!B7754,'B. Store opening dates'!$A$5:$A$2448,0))</f>
        <v>2007</v>
      </c>
      <c r="F7754" t="str">
        <f t="shared" si="242"/>
        <v>Old</v>
      </c>
      <c r="G7754" t="str">
        <f t="shared" si="243"/>
        <v>Existing</v>
      </c>
    </row>
    <row r="7755" spans="1:7" ht="19" x14ac:dyDescent="0.25">
      <c r="A7755" s="7">
        <v>2014</v>
      </c>
      <c r="B7755" s="7" t="s">
        <v>976</v>
      </c>
      <c r="C7755" s="7" t="s">
        <v>8</v>
      </c>
      <c r="D7755" s="24">
        <v>806073.78</v>
      </c>
      <c r="E7755">
        <f>INDEX('B. Store opening dates'!$B$5:$B$2448,MATCH('A. Sales by store'!B7755,'B. Store opening dates'!$A$5:$A$2448,0))</f>
        <v>2007</v>
      </c>
      <c r="F7755" t="str">
        <f t="shared" si="242"/>
        <v>Old</v>
      </c>
      <c r="G7755" t="str">
        <f t="shared" si="243"/>
        <v>Existing</v>
      </c>
    </row>
    <row r="7756" spans="1:7" ht="19" x14ac:dyDescent="0.25">
      <c r="A7756" s="7">
        <v>2015</v>
      </c>
      <c r="B7756" s="7" t="s">
        <v>977</v>
      </c>
      <c r="C7756" s="7" t="s">
        <v>5</v>
      </c>
      <c r="D7756" s="24">
        <v>843803.52</v>
      </c>
      <c r="E7756">
        <f>INDEX('B. Store opening dates'!$B$5:$B$2448,MATCH('A. Sales by store'!B7756,'B. Store opening dates'!$A$5:$A$2448,0))</f>
        <v>2007</v>
      </c>
      <c r="F7756" t="str">
        <f t="shared" si="242"/>
        <v>Old</v>
      </c>
      <c r="G7756" t="str">
        <f t="shared" si="243"/>
        <v>Existing</v>
      </c>
    </row>
    <row r="7757" spans="1:7" ht="19" x14ac:dyDescent="0.25">
      <c r="A7757" s="7">
        <v>2014</v>
      </c>
      <c r="B7757" s="7" t="s">
        <v>977</v>
      </c>
      <c r="C7757" s="7" t="s">
        <v>5</v>
      </c>
      <c r="D7757" s="24">
        <v>923727.52</v>
      </c>
      <c r="E7757">
        <f>INDEX('B. Store opening dates'!$B$5:$B$2448,MATCH('A. Sales by store'!B7757,'B. Store opening dates'!$A$5:$A$2448,0))</f>
        <v>2007</v>
      </c>
      <c r="F7757" t="str">
        <f t="shared" si="242"/>
        <v>Old</v>
      </c>
      <c r="G7757" t="str">
        <f t="shared" si="243"/>
        <v>Existing</v>
      </c>
    </row>
    <row r="7758" spans="1:7" ht="19" x14ac:dyDescent="0.25">
      <c r="A7758" s="7">
        <v>2015</v>
      </c>
      <c r="B7758" s="7" t="s">
        <v>977</v>
      </c>
      <c r="C7758" s="7" t="s">
        <v>6</v>
      </c>
      <c r="D7758" s="24">
        <v>389469.69</v>
      </c>
      <c r="E7758">
        <f>INDEX('B. Store opening dates'!$B$5:$B$2448,MATCH('A. Sales by store'!B7758,'B. Store opening dates'!$A$5:$A$2448,0))</f>
        <v>2007</v>
      </c>
      <c r="F7758" t="str">
        <f t="shared" si="242"/>
        <v>Old</v>
      </c>
      <c r="G7758" t="str">
        <f t="shared" si="243"/>
        <v>Existing</v>
      </c>
    </row>
    <row r="7759" spans="1:7" ht="19" x14ac:dyDescent="0.25">
      <c r="A7759" s="7">
        <v>2014</v>
      </c>
      <c r="B7759" s="7" t="s">
        <v>977</v>
      </c>
      <c r="C7759" s="7" t="s">
        <v>6</v>
      </c>
      <c r="D7759" s="24">
        <v>269779.90999999997</v>
      </c>
      <c r="E7759">
        <f>INDEX('B. Store opening dates'!$B$5:$B$2448,MATCH('A. Sales by store'!B7759,'B. Store opening dates'!$A$5:$A$2448,0))</f>
        <v>2007</v>
      </c>
      <c r="F7759" t="str">
        <f t="shared" si="242"/>
        <v>Old</v>
      </c>
      <c r="G7759" t="str">
        <f t="shared" si="243"/>
        <v>Existing</v>
      </c>
    </row>
    <row r="7760" spans="1:7" ht="19" x14ac:dyDescent="0.25">
      <c r="A7760" s="7">
        <v>2015</v>
      </c>
      <c r="B7760" s="7" t="s">
        <v>977</v>
      </c>
      <c r="C7760" s="7" t="s">
        <v>7</v>
      </c>
      <c r="D7760" s="24">
        <v>124158.45</v>
      </c>
      <c r="E7760">
        <f>INDEX('B. Store opening dates'!$B$5:$B$2448,MATCH('A. Sales by store'!B7760,'B. Store opening dates'!$A$5:$A$2448,0))</f>
        <v>2007</v>
      </c>
      <c r="F7760" t="str">
        <f t="shared" si="242"/>
        <v>Old</v>
      </c>
      <c r="G7760" t="str">
        <f t="shared" si="243"/>
        <v>Existing</v>
      </c>
    </row>
    <row r="7761" spans="1:7" ht="19" x14ac:dyDescent="0.25">
      <c r="A7761" s="7">
        <v>2014</v>
      </c>
      <c r="B7761" s="7" t="s">
        <v>977</v>
      </c>
      <c r="C7761" s="7" t="s">
        <v>7</v>
      </c>
      <c r="D7761" s="24">
        <v>130549.49</v>
      </c>
      <c r="E7761">
        <f>INDEX('B. Store opening dates'!$B$5:$B$2448,MATCH('A. Sales by store'!B7761,'B. Store opening dates'!$A$5:$A$2448,0))</f>
        <v>2007</v>
      </c>
      <c r="F7761" t="str">
        <f t="shared" si="242"/>
        <v>Old</v>
      </c>
      <c r="G7761" t="str">
        <f t="shared" si="243"/>
        <v>Existing</v>
      </c>
    </row>
    <row r="7762" spans="1:7" ht="19" x14ac:dyDescent="0.25">
      <c r="A7762" s="7">
        <v>2015</v>
      </c>
      <c r="B7762" s="7" t="s">
        <v>977</v>
      </c>
      <c r="C7762" s="7" t="s">
        <v>8</v>
      </c>
      <c r="D7762" s="24">
        <v>631550.75</v>
      </c>
      <c r="E7762">
        <f>INDEX('B. Store opening dates'!$B$5:$B$2448,MATCH('A. Sales by store'!B7762,'B. Store opening dates'!$A$5:$A$2448,0))</f>
        <v>2007</v>
      </c>
      <c r="F7762" t="str">
        <f t="shared" si="242"/>
        <v>Old</v>
      </c>
      <c r="G7762" t="str">
        <f t="shared" si="243"/>
        <v>Existing</v>
      </c>
    </row>
    <row r="7763" spans="1:7" ht="19" x14ac:dyDescent="0.25">
      <c r="A7763" s="7">
        <v>2014</v>
      </c>
      <c r="B7763" s="7" t="s">
        <v>977</v>
      </c>
      <c r="C7763" s="7" t="s">
        <v>8</v>
      </c>
      <c r="D7763" s="24">
        <v>653020.09</v>
      </c>
      <c r="E7763">
        <f>INDEX('B. Store opening dates'!$B$5:$B$2448,MATCH('A. Sales by store'!B7763,'B. Store opening dates'!$A$5:$A$2448,0))</f>
        <v>2007</v>
      </c>
      <c r="F7763" t="str">
        <f t="shared" si="242"/>
        <v>Old</v>
      </c>
      <c r="G7763" t="str">
        <f t="shared" si="243"/>
        <v>Existing</v>
      </c>
    </row>
    <row r="7764" spans="1:7" ht="19" x14ac:dyDescent="0.25">
      <c r="A7764" s="7">
        <v>2015</v>
      </c>
      <c r="B7764" s="7" t="s">
        <v>978</v>
      </c>
      <c r="C7764" s="7" t="s">
        <v>5</v>
      </c>
      <c r="D7764" s="24">
        <v>896652.66</v>
      </c>
      <c r="E7764">
        <f>INDEX('B. Store opening dates'!$B$5:$B$2448,MATCH('A. Sales by store'!B7764,'B. Store opening dates'!$A$5:$A$2448,0))</f>
        <v>2007</v>
      </c>
      <c r="F7764" t="str">
        <f t="shared" si="242"/>
        <v>Old</v>
      </c>
      <c r="G7764" t="str">
        <f t="shared" si="243"/>
        <v>Existing</v>
      </c>
    </row>
    <row r="7765" spans="1:7" ht="19" x14ac:dyDescent="0.25">
      <c r="A7765" s="7">
        <v>2014</v>
      </c>
      <c r="B7765" s="7" t="s">
        <v>978</v>
      </c>
      <c r="C7765" s="7" t="s">
        <v>5</v>
      </c>
      <c r="D7765" s="24">
        <v>990542.44</v>
      </c>
      <c r="E7765">
        <f>INDEX('B. Store opening dates'!$B$5:$B$2448,MATCH('A. Sales by store'!B7765,'B. Store opening dates'!$A$5:$A$2448,0))</f>
        <v>2007</v>
      </c>
      <c r="F7765" t="str">
        <f t="shared" si="242"/>
        <v>Old</v>
      </c>
      <c r="G7765" t="str">
        <f t="shared" si="243"/>
        <v>Existing</v>
      </c>
    </row>
    <row r="7766" spans="1:7" ht="19" x14ac:dyDescent="0.25">
      <c r="A7766" s="7">
        <v>2015</v>
      </c>
      <c r="B7766" s="7" t="s">
        <v>978</v>
      </c>
      <c r="C7766" s="7" t="s">
        <v>6</v>
      </c>
      <c r="D7766" s="24">
        <v>248761.29</v>
      </c>
      <c r="E7766">
        <f>INDEX('B. Store opening dates'!$B$5:$B$2448,MATCH('A. Sales by store'!B7766,'B. Store opening dates'!$A$5:$A$2448,0))</f>
        <v>2007</v>
      </c>
      <c r="F7766" t="str">
        <f t="shared" si="242"/>
        <v>Old</v>
      </c>
      <c r="G7766" t="str">
        <f t="shared" si="243"/>
        <v>Existing</v>
      </c>
    </row>
    <row r="7767" spans="1:7" ht="19" x14ac:dyDescent="0.25">
      <c r="A7767" s="7">
        <v>2014</v>
      </c>
      <c r="B7767" s="7" t="s">
        <v>978</v>
      </c>
      <c r="C7767" s="7" t="s">
        <v>6</v>
      </c>
      <c r="D7767" s="24">
        <v>180792.81</v>
      </c>
      <c r="E7767">
        <f>INDEX('B. Store opening dates'!$B$5:$B$2448,MATCH('A. Sales by store'!B7767,'B. Store opening dates'!$A$5:$A$2448,0))</f>
        <v>2007</v>
      </c>
      <c r="F7767" t="str">
        <f t="shared" si="242"/>
        <v>Old</v>
      </c>
      <c r="G7767" t="str">
        <f t="shared" si="243"/>
        <v>Existing</v>
      </c>
    </row>
    <row r="7768" spans="1:7" ht="19" x14ac:dyDescent="0.25">
      <c r="A7768" s="7">
        <v>2015</v>
      </c>
      <c r="B7768" s="7" t="s">
        <v>978</v>
      </c>
      <c r="C7768" s="7" t="s">
        <v>7</v>
      </c>
      <c r="D7768" s="24">
        <v>93714.48</v>
      </c>
      <c r="E7768">
        <f>INDEX('B. Store opening dates'!$B$5:$B$2448,MATCH('A. Sales by store'!B7768,'B. Store opening dates'!$A$5:$A$2448,0))</f>
        <v>2007</v>
      </c>
      <c r="F7768" t="str">
        <f t="shared" si="242"/>
        <v>Old</v>
      </c>
      <c r="G7768" t="str">
        <f t="shared" si="243"/>
        <v>Existing</v>
      </c>
    </row>
    <row r="7769" spans="1:7" ht="19" x14ac:dyDescent="0.25">
      <c r="A7769" s="7">
        <v>2014</v>
      </c>
      <c r="B7769" s="7" t="s">
        <v>978</v>
      </c>
      <c r="C7769" s="7" t="s">
        <v>7</v>
      </c>
      <c r="D7769" s="24">
        <v>98669.3</v>
      </c>
      <c r="E7769">
        <f>INDEX('B. Store opening dates'!$B$5:$B$2448,MATCH('A. Sales by store'!B7769,'B. Store opening dates'!$A$5:$A$2448,0))</f>
        <v>2007</v>
      </c>
      <c r="F7769" t="str">
        <f t="shared" si="242"/>
        <v>Old</v>
      </c>
      <c r="G7769" t="str">
        <f t="shared" si="243"/>
        <v>Existing</v>
      </c>
    </row>
    <row r="7770" spans="1:7" ht="19" x14ac:dyDescent="0.25">
      <c r="A7770" s="7">
        <v>2015</v>
      </c>
      <c r="B7770" s="7" t="s">
        <v>978</v>
      </c>
      <c r="C7770" s="7" t="s">
        <v>8</v>
      </c>
      <c r="D7770" s="24">
        <v>464826.73</v>
      </c>
      <c r="E7770">
        <f>INDEX('B. Store opening dates'!$B$5:$B$2448,MATCH('A. Sales by store'!B7770,'B. Store opening dates'!$A$5:$A$2448,0))</f>
        <v>2007</v>
      </c>
      <c r="F7770" t="str">
        <f t="shared" si="242"/>
        <v>Old</v>
      </c>
      <c r="G7770" t="str">
        <f t="shared" si="243"/>
        <v>Existing</v>
      </c>
    </row>
    <row r="7771" spans="1:7" ht="19" x14ac:dyDescent="0.25">
      <c r="A7771" s="7">
        <v>2014</v>
      </c>
      <c r="B7771" s="7" t="s">
        <v>978</v>
      </c>
      <c r="C7771" s="7" t="s">
        <v>8</v>
      </c>
      <c r="D7771" s="24">
        <v>488121.18</v>
      </c>
      <c r="E7771">
        <f>INDEX('B. Store opening dates'!$B$5:$B$2448,MATCH('A. Sales by store'!B7771,'B. Store opening dates'!$A$5:$A$2448,0))</f>
        <v>2007</v>
      </c>
      <c r="F7771" t="str">
        <f t="shared" si="242"/>
        <v>Old</v>
      </c>
      <c r="G7771" t="str">
        <f t="shared" si="243"/>
        <v>Existing</v>
      </c>
    </row>
    <row r="7772" spans="1:7" ht="19" x14ac:dyDescent="0.25">
      <c r="A7772" s="7">
        <v>2015</v>
      </c>
      <c r="B7772" s="7" t="s">
        <v>979</v>
      </c>
      <c r="C7772" s="7" t="s">
        <v>5</v>
      </c>
      <c r="D7772" s="24">
        <v>649720.03</v>
      </c>
      <c r="E7772">
        <f>INDEX('B. Store opening dates'!$B$5:$B$2448,MATCH('A. Sales by store'!B7772,'B. Store opening dates'!$A$5:$A$2448,0))</f>
        <v>2007</v>
      </c>
      <c r="F7772" t="str">
        <f t="shared" si="242"/>
        <v>Old</v>
      </c>
      <c r="G7772" t="str">
        <f t="shared" si="243"/>
        <v>Existing</v>
      </c>
    </row>
    <row r="7773" spans="1:7" ht="19" x14ac:dyDescent="0.25">
      <c r="A7773" s="7">
        <v>2014</v>
      </c>
      <c r="B7773" s="7" t="s">
        <v>979</v>
      </c>
      <c r="C7773" s="7" t="s">
        <v>5</v>
      </c>
      <c r="D7773" s="24">
        <v>706879.25</v>
      </c>
      <c r="E7773">
        <f>INDEX('B. Store opening dates'!$B$5:$B$2448,MATCH('A. Sales by store'!B7773,'B. Store opening dates'!$A$5:$A$2448,0))</f>
        <v>2007</v>
      </c>
      <c r="F7773" t="str">
        <f t="shared" si="242"/>
        <v>Old</v>
      </c>
      <c r="G7773" t="str">
        <f t="shared" si="243"/>
        <v>Existing</v>
      </c>
    </row>
    <row r="7774" spans="1:7" ht="19" x14ac:dyDescent="0.25">
      <c r="A7774" s="7">
        <v>2015</v>
      </c>
      <c r="B7774" s="7" t="s">
        <v>979</v>
      </c>
      <c r="C7774" s="7" t="s">
        <v>6</v>
      </c>
      <c r="D7774" s="24">
        <v>593153.07999999996</v>
      </c>
      <c r="E7774">
        <f>INDEX('B. Store opening dates'!$B$5:$B$2448,MATCH('A. Sales by store'!B7774,'B. Store opening dates'!$A$5:$A$2448,0))</f>
        <v>2007</v>
      </c>
      <c r="F7774" t="str">
        <f t="shared" si="242"/>
        <v>Old</v>
      </c>
      <c r="G7774" t="str">
        <f t="shared" si="243"/>
        <v>Existing</v>
      </c>
    </row>
    <row r="7775" spans="1:7" ht="19" x14ac:dyDescent="0.25">
      <c r="A7775" s="7">
        <v>2014</v>
      </c>
      <c r="B7775" s="7" t="s">
        <v>979</v>
      </c>
      <c r="C7775" s="7" t="s">
        <v>6</v>
      </c>
      <c r="D7775" s="24">
        <v>425407.29</v>
      </c>
      <c r="E7775">
        <f>INDEX('B. Store opening dates'!$B$5:$B$2448,MATCH('A. Sales by store'!B7775,'B. Store opening dates'!$A$5:$A$2448,0))</f>
        <v>2007</v>
      </c>
      <c r="F7775" t="str">
        <f t="shared" si="242"/>
        <v>Old</v>
      </c>
      <c r="G7775" t="str">
        <f t="shared" si="243"/>
        <v>Existing</v>
      </c>
    </row>
    <row r="7776" spans="1:7" ht="19" x14ac:dyDescent="0.25">
      <c r="A7776" s="7">
        <v>2015</v>
      </c>
      <c r="B7776" s="7" t="s">
        <v>979</v>
      </c>
      <c r="C7776" s="7" t="s">
        <v>7</v>
      </c>
      <c r="D7776" s="24">
        <v>191407.25</v>
      </c>
      <c r="E7776">
        <f>INDEX('B. Store opening dates'!$B$5:$B$2448,MATCH('A. Sales by store'!B7776,'B. Store opening dates'!$A$5:$A$2448,0))</f>
        <v>2007</v>
      </c>
      <c r="F7776" t="str">
        <f t="shared" si="242"/>
        <v>Old</v>
      </c>
      <c r="G7776" t="str">
        <f t="shared" si="243"/>
        <v>Existing</v>
      </c>
    </row>
    <row r="7777" spans="1:7" ht="19" x14ac:dyDescent="0.25">
      <c r="A7777" s="7">
        <v>2014</v>
      </c>
      <c r="B7777" s="7" t="s">
        <v>979</v>
      </c>
      <c r="C7777" s="7" t="s">
        <v>7</v>
      </c>
      <c r="D7777" s="24">
        <v>203837.35</v>
      </c>
      <c r="E7777">
        <f>INDEX('B. Store opening dates'!$B$5:$B$2448,MATCH('A. Sales by store'!B7777,'B. Store opening dates'!$A$5:$A$2448,0))</f>
        <v>2007</v>
      </c>
      <c r="F7777" t="str">
        <f t="shared" si="242"/>
        <v>Old</v>
      </c>
      <c r="G7777" t="str">
        <f t="shared" si="243"/>
        <v>Existing</v>
      </c>
    </row>
    <row r="7778" spans="1:7" ht="19" x14ac:dyDescent="0.25">
      <c r="A7778" s="7">
        <v>2015</v>
      </c>
      <c r="B7778" s="7" t="s">
        <v>979</v>
      </c>
      <c r="C7778" s="7" t="s">
        <v>8</v>
      </c>
      <c r="D7778" s="24">
        <v>722566.91</v>
      </c>
      <c r="E7778">
        <f>INDEX('B. Store opening dates'!$B$5:$B$2448,MATCH('A. Sales by store'!B7778,'B. Store opening dates'!$A$5:$A$2448,0))</f>
        <v>2007</v>
      </c>
      <c r="F7778" t="str">
        <f t="shared" si="242"/>
        <v>Old</v>
      </c>
      <c r="G7778" t="str">
        <f t="shared" si="243"/>
        <v>Existing</v>
      </c>
    </row>
    <row r="7779" spans="1:7" ht="19" x14ac:dyDescent="0.25">
      <c r="A7779" s="7">
        <v>2014</v>
      </c>
      <c r="B7779" s="7" t="s">
        <v>979</v>
      </c>
      <c r="C7779" s="7" t="s">
        <v>8</v>
      </c>
      <c r="D7779" s="24">
        <v>743585.02</v>
      </c>
      <c r="E7779">
        <f>INDEX('B. Store opening dates'!$B$5:$B$2448,MATCH('A. Sales by store'!B7779,'B. Store opening dates'!$A$5:$A$2448,0))</f>
        <v>2007</v>
      </c>
      <c r="F7779" t="str">
        <f t="shared" si="242"/>
        <v>Old</v>
      </c>
      <c r="G7779" t="str">
        <f t="shared" si="243"/>
        <v>Existing</v>
      </c>
    </row>
    <row r="7780" spans="1:7" ht="19" x14ac:dyDescent="0.25">
      <c r="A7780" s="7">
        <v>2015</v>
      </c>
      <c r="B7780" s="7" t="s">
        <v>980</v>
      </c>
      <c r="C7780" s="7" t="s">
        <v>5</v>
      </c>
      <c r="D7780" s="24">
        <v>873264.96</v>
      </c>
      <c r="E7780">
        <f>INDEX('B. Store opening dates'!$B$5:$B$2448,MATCH('A. Sales by store'!B7780,'B. Store opening dates'!$A$5:$A$2448,0))</f>
        <v>2007</v>
      </c>
      <c r="F7780" t="str">
        <f t="shared" si="242"/>
        <v>Old</v>
      </c>
      <c r="G7780" t="str">
        <f t="shared" si="243"/>
        <v>Existing</v>
      </c>
    </row>
    <row r="7781" spans="1:7" ht="19" x14ac:dyDescent="0.25">
      <c r="A7781" s="7">
        <v>2014</v>
      </c>
      <c r="B7781" s="7" t="s">
        <v>980</v>
      </c>
      <c r="C7781" s="7" t="s">
        <v>5</v>
      </c>
      <c r="D7781" s="24">
        <v>966508.92</v>
      </c>
      <c r="E7781">
        <f>INDEX('B. Store opening dates'!$B$5:$B$2448,MATCH('A. Sales by store'!B7781,'B. Store opening dates'!$A$5:$A$2448,0))</f>
        <v>2007</v>
      </c>
      <c r="F7781" t="str">
        <f t="shared" si="242"/>
        <v>Old</v>
      </c>
      <c r="G7781" t="str">
        <f t="shared" si="243"/>
        <v>Existing</v>
      </c>
    </row>
    <row r="7782" spans="1:7" ht="19" x14ac:dyDescent="0.25">
      <c r="A7782" s="7">
        <v>2015</v>
      </c>
      <c r="B7782" s="7" t="s">
        <v>980</v>
      </c>
      <c r="C7782" s="7" t="s">
        <v>6</v>
      </c>
      <c r="D7782" s="24">
        <v>244243.82</v>
      </c>
      <c r="E7782">
        <f>INDEX('B. Store opening dates'!$B$5:$B$2448,MATCH('A. Sales by store'!B7782,'B. Store opening dates'!$A$5:$A$2448,0))</f>
        <v>2007</v>
      </c>
      <c r="F7782" t="str">
        <f t="shared" si="242"/>
        <v>Old</v>
      </c>
      <c r="G7782" t="str">
        <f t="shared" si="243"/>
        <v>Existing</v>
      </c>
    </row>
    <row r="7783" spans="1:7" ht="19" x14ac:dyDescent="0.25">
      <c r="A7783" s="7">
        <v>2014</v>
      </c>
      <c r="B7783" s="7" t="s">
        <v>980</v>
      </c>
      <c r="C7783" s="7" t="s">
        <v>6</v>
      </c>
      <c r="D7783" s="24">
        <v>174027.18</v>
      </c>
      <c r="E7783">
        <f>INDEX('B. Store opening dates'!$B$5:$B$2448,MATCH('A. Sales by store'!B7783,'B. Store opening dates'!$A$5:$A$2448,0))</f>
        <v>2007</v>
      </c>
      <c r="F7783" t="str">
        <f t="shared" si="242"/>
        <v>Old</v>
      </c>
      <c r="G7783" t="str">
        <f t="shared" si="243"/>
        <v>Existing</v>
      </c>
    </row>
    <row r="7784" spans="1:7" ht="19" x14ac:dyDescent="0.25">
      <c r="A7784" s="7">
        <v>2015</v>
      </c>
      <c r="B7784" s="7" t="s">
        <v>980</v>
      </c>
      <c r="C7784" s="7" t="s">
        <v>7</v>
      </c>
      <c r="D7784" s="24">
        <v>211209.94</v>
      </c>
      <c r="E7784">
        <f>INDEX('B. Store opening dates'!$B$5:$B$2448,MATCH('A. Sales by store'!B7784,'B. Store opening dates'!$A$5:$A$2448,0))</f>
        <v>2007</v>
      </c>
      <c r="F7784" t="str">
        <f t="shared" si="242"/>
        <v>Old</v>
      </c>
      <c r="G7784" t="str">
        <f t="shared" si="243"/>
        <v>Existing</v>
      </c>
    </row>
    <row r="7785" spans="1:7" ht="19" x14ac:dyDescent="0.25">
      <c r="A7785" s="7">
        <v>2014</v>
      </c>
      <c r="B7785" s="7" t="s">
        <v>980</v>
      </c>
      <c r="C7785" s="7" t="s">
        <v>7</v>
      </c>
      <c r="D7785" s="24">
        <v>222595.56</v>
      </c>
      <c r="E7785">
        <f>INDEX('B. Store opening dates'!$B$5:$B$2448,MATCH('A. Sales by store'!B7785,'B. Store opening dates'!$A$5:$A$2448,0))</f>
        <v>2007</v>
      </c>
      <c r="F7785" t="str">
        <f t="shared" si="242"/>
        <v>Old</v>
      </c>
      <c r="G7785" t="str">
        <f t="shared" si="243"/>
        <v>Existing</v>
      </c>
    </row>
    <row r="7786" spans="1:7" ht="19" x14ac:dyDescent="0.25">
      <c r="A7786" s="7">
        <v>2015</v>
      </c>
      <c r="B7786" s="7" t="s">
        <v>980</v>
      </c>
      <c r="C7786" s="7" t="s">
        <v>8</v>
      </c>
      <c r="D7786" s="24">
        <v>761808.06</v>
      </c>
      <c r="E7786">
        <f>INDEX('B. Store opening dates'!$B$5:$B$2448,MATCH('A. Sales by store'!B7786,'B. Store opening dates'!$A$5:$A$2448,0))</f>
        <v>2007</v>
      </c>
      <c r="F7786" t="str">
        <f t="shared" si="242"/>
        <v>Old</v>
      </c>
      <c r="G7786" t="str">
        <f t="shared" si="243"/>
        <v>Existing</v>
      </c>
    </row>
    <row r="7787" spans="1:7" ht="19" x14ac:dyDescent="0.25">
      <c r="A7787" s="7">
        <v>2014</v>
      </c>
      <c r="B7787" s="7" t="s">
        <v>980</v>
      </c>
      <c r="C7787" s="7" t="s">
        <v>8</v>
      </c>
      <c r="D7787" s="24">
        <v>789795.55</v>
      </c>
      <c r="E7787">
        <f>INDEX('B. Store opening dates'!$B$5:$B$2448,MATCH('A. Sales by store'!B7787,'B. Store opening dates'!$A$5:$A$2448,0))</f>
        <v>2007</v>
      </c>
      <c r="F7787" t="str">
        <f t="shared" si="242"/>
        <v>Old</v>
      </c>
      <c r="G7787" t="str">
        <f t="shared" si="243"/>
        <v>Existing</v>
      </c>
    </row>
    <row r="7788" spans="1:7" ht="19" x14ac:dyDescent="0.25">
      <c r="A7788" s="7">
        <v>2015</v>
      </c>
      <c r="B7788" s="7" t="s">
        <v>981</v>
      </c>
      <c r="C7788" s="7" t="s">
        <v>5</v>
      </c>
      <c r="D7788" s="24">
        <v>543142.74</v>
      </c>
      <c r="E7788">
        <f>INDEX('B. Store opening dates'!$B$5:$B$2448,MATCH('A. Sales by store'!B7788,'B. Store opening dates'!$A$5:$A$2448,0))</f>
        <v>2007</v>
      </c>
      <c r="F7788" t="str">
        <f t="shared" si="242"/>
        <v>Old</v>
      </c>
      <c r="G7788" t="str">
        <f t="shared" si="243"/>
        <v>Existing</v>
      </c>
    </row>
    <row r="7789" spans="1:7" ht="19" x14ac:dyDescent="0.25">
      <c r="A7789" s="7">
        <v>2014</v>
      </c>
      <c r="B7789" s="7" t="s">
        <v>981</v>
      </c>
      <c r="C7789" s="7" t="s">
        <v>5</v>
      </c>
      <c r="D7789" s="24">
        <v>600734.07999999996</v>
      </c>
      <c r="E7789">
        <f>INDEX('B. Store opening dates'!$B$5:$B$2448,MATCH('A. Sales by store'!B7789,'B. Store opening dates'!$A$5:$A$2448,0))</f>
        <v>2007</v>
      </c>
      <c r="F7789" t="str">
        <f t="shared" si="242"/>
        <v>Old</v>
      </c>
      <c r="G7789" t="str">
        <f t="shared" si="243"/>
        <v>Existing</v>
      </c>
    </row>
    <row r="7790" spans="1:7" ht="19" x14ac:dyDescent="0.25">
      <c r="A7790" s="7">
        <v>2015</v>
      </c>
      <c r="B7790" s="7" t="s">
        <v>981</v>
      </c>
      <c r="C7790" s="7" t="s">
        <v>6</v>
      </c>
      <c r="D7790" s="24">
        <v>516553.82</v>
      </c>
      <c r="E7790">
        <f>INDEX('B. Store opening dates'!$B$5:$B$2448,MATCH('A. Sales by store'!B7790,'B. Store opening dates'!$A$5:$A$2448,0))</f>
        <v>2007</v>
      </c>
      <c r="F7790" t="str">
        <f t="shared" si="242"/>
        <v>Old</v>
      </c>
      <c r="G7790" t="str">
        <f t="shared" si="243"/>
        <v>Existing</v>
      </c>
    </row>
    <row r="7791" spans="1:7" ht="19" x14ac:dyDescent="0.25">
      <c r="A7791" s="7">
        <v>2014</v>
      </c>
      <c r="B7791" s="7" t="s">
        <v>981</v>
      </c>
      <c r="C7791" s="7" t="s">
        <v>6</v>
      </c>
      <c r="D7791" s="24">
        <v>362875.18</v>
      </c>
      <c r="E7791">
        <f>INDEX('B. Store opening dates'!$B$5:$B$2448,MATCH('A. Sales by store'!B7791,'B. Store opening dates'!$A$5:$A$2448,0))</f>
        <v>2007</v>
      </c>
      <c r="F7791" t="str">
        <f t="shared" si="242"/>
        <v>Old</v>
      </c>
      <c r="G7791" t="str">
        <f t="shared" si="243"/>
        <v>Existing</v>
      </c>
    </row>
    <row r="7792" spans="1:7" ht="19" x14ac:dyDescent="0.25">
      <c r="A7792" s="7">
        <v>2015</v>
      </c>
      <c r="B7792" s="7" t="s">
        <v>981</v>
      </c>
      <c r="C7792" s="7" t="s">
        <v>7</v>
      </c>
      <c r="D7792" s="24">
        <v>240552.35</v>
      </c>
      <c r="E7792">
        <f>INDEX('B. Store opening dates'!$B$5:$B$2448,MATCH('A. Sales by store'!B7792,'B. Store opening dates'!$A$5:$A$2448,0))</f>
        <v>2007</v>
      </c>
      <c r="F7792" t="str">
        <f t="shared" si="242"/>
        <v>Old</v>
      </c>
      <c r="G7792" t="str">
        <f t="shared" si="243"/>
        <v>Existing</v>
      </c>
    </row>
    <row r="7793" spans="1:7" ht="19" x14ac:dyDescent="0.25">
      <c r="A7793" s="7">
        <v>2014</v>
      </c>
      <c r="B7793" s="7" t="s">
        <v>981</v>
      </c>
      <c r="C7793" s="7" t="s">
        <v>7</v>
      </c>
      <c r="D7793" s="24">
        <v>252251.45</v>
      </c>
      <c r="E7793">
        <f>INDEX('B. Store opening dates'!$B$5:$B$2448,MATCH('A. Sales by store'!B7793,'B. Store opening dates'!$A$5:$A$2448,0))</f>
        <v>2007</v>
      </c>
      <c r="F7793" t="str">
        <f t="shared" si="242"/>
        <v>Old</v>
      </c>
      <c r="G7793" t="str">
        <f t="shared" si="243"/>
        <v>Existing</v>
      </c>
    </row>
    <row r="7794" spans="1:7" ht="19" x14ac:dyDescent="0.25">
      <c r="A7794" s="7">
        <v>2015</v>
      </c>
      <c r="B7794" s="7" t="s">
        <v>981</v>
      </c>
      <c r="C7794" s="7" t="s">
        <v>8</v>
      </c>
      <c r="D7794" s="24">
        <v>571336.63</v>
      </c>
      <c r="E7794">
        <f>INDEX('B. Store opening dates'!$B$5:$B$2448,MATCH('A. Sales by store'!B7794,'B. Store opening dates'!$A$5:$A$2448,0))</f>
        <v>2007</v>
      </c>
      <c r="F7794" t="str">
        <f t="shared" si="242"/>
        <v>Old</v>
      </c>
      <c r="G7794" t="str">
        <f t="shared" si="243"/>
        <v>Existing</v>
      </c>
    </row>
    <row r="7795" spans="1:7" ht="19" x14ac:dyDescent="0.25">
      <c r="A7795" s="7">
        <v>2014</v>
      </c>
      <c r="B7795" s="7" t="s">
        <v>981</v>
      </c>
      <c r="C7795" s="7" t="s">
        <v>8</v>
      </c>
      <c r="D7795" s="24">
        <v>593685.66</v>
      </c>
      <c r="E7795">
        <f>INDEX('B. Store opening dates'!$B$5:$B$2448,MATCH('A. Sales by store'!B7795,'B. Store opening dates'!$A$5:$A$2448,0))</f>
        <v>2007</v>
      </c>
      <c r="F7795" t="str">
        <f t="shared" si="242"/>
        <v>Old</v>
      </c>
      <c r="G7795" t="str">
        <f t="shared" si="243"/>
        <v>Existing</v>
      </c>
    </row>
    <row r="7796" spans="1:7" ht="19" x14ac:dyDescent="0.25">
      <c r="A7796" s="7">
        <v>2015</v>
      </c>
      <c r="B7796" s="7" t="s">
        <v>982</v>
      </c>
      <c r="C7796" s="7" t="s">
        <v>5</v>
      </c>
      <c r="D7796" s="24">
        <v>930114.29</v>
      </c>
      <c r="E7796">
        <f>INDEX('B. Store opening dates'!$B$5:$B$2448,MATCH('A. Sales by store'!B7796,'B. Store opening dates'!$A$5:$A$2448,0))</f>
        <v>2007</v>
      </c>
      <c r="F7796" t="str">
        <f t="shared" si="242"/>
        <v>Old</v>
      </c>
      <c r="G7796" t="str">
        <f t="shared" si="243"/>
        <v>Existing</v>
      </c>
    </row>
    <row r="7797" spans="1:7" ht="19" x14ac:dyDescent="0.25">
      <c r="A7797" s="7">
        <v>2014</v>
      </c>
      <c r="B7797" s="7" t="s">
        <v>982</v>
      </c>
      <c r="C7797" s="7" t="s">
        <v>5</v>
      </c>
      <c r="D7797" s="24">
        <v>1014992.63</v>
      </c>
      <c r="E7797">
        <f>INDEX('B. Store opening dates'!$B$5:$B$2448,MATCH('A. Sales by store'!B7797,'B. Store opening dates'!$A$5:$A$2448,0))</f>
        <v>2007</v>
      </c>
      <c r="F7797" t="str">
        <f t="shared" si="242"/>
        <v>Old</v>
      </c>
      <c r="G7797" t="str">
        <f t="shared" si="243"/>
        <v>Existing</v>
      </c>
    </row>
    <row r="7798" spans="1:7" ht="19" x14ac:dyDescent="0.25">
      <c r="A7798" s="7">
        <v>2015</v>
      </c>
      <c r="B7798" s="7" t="s">
        <v>982</v>
      </c>
      <c r="C7798" s="7" t="s">
        <v>6</v>
      </c>
      <c r="D7798" s="24">
        <v>476941.52</v>
      </c>
      <c r="E7798">
        <f>INDEX('B. Store opening dates'!$B$5:$B$2448,MATCH('A. Sales by store'!B7798,'B. Store opening dates'!$A$5:$A$2448,0))</f>
        <v>2007</v>
      </c>
      <c r="F7798" t="str">
        <f t="shared" si="242"/>
        <v>Old</v>
      </c>
      <c r="G7798" t="str">
        <f t="shared" si="243"/>
        <v>Existing</v>
      </c>
    </row>
    <row r="7799" spans="1:7" ht="19" x14ac:dyDescent="0.25">
      <c r="A7799" s="7">
        <v>2014</v>
      </c>
      <c r="B7799" s="7" t="s">
        <v>982</v>
      </c>
      <c r="C7799" s="7" t="s">
        <v>6</v>
      </c>
      <c r="D7799" s="24">
        <v>331539.65000000002</v>
      </c>
      <c r="E7799">
        <f>INDEX('B. Store opening dates'!$B$5:$B$2448,MATCH('A. Sales by store'!B7799,'B. Store opening dates'!$A$5:$A$2448,0))</f>
        <v>2007</v>
      </c>
      <c r="F7799" t="str">
        <f t="shared" si="242"/>
        <v>Old</v>
      </c>
      <c r="G7799" t="str">
        <f t="shared" si="243"/>
        <v>Existing</v>
      </c>
    </row>
    <row r="7800" spans="1:7" ht="19" x14ac:dyDescent="0.25">
      <c r="A7800" s="7">
        <v>2015</v>
      </c>
      <c r="B7800" s="7" t="s">
        <v>982</v>
      </c>
      <c r="C7800" s="7" t="s">
        <v>7</v>
      </c>
      <c r="D7800" s="24">
        <v>171571.95</v>
      </c>
      <c r="E7800">
        <f>INDEX('B. Store opening dates'!$B$5:$B$2448,MATCH('A. Sales by store'!B7800,'B. Store opening dates'!$A$5:$A$2448,0))</f>
        <v>2007</v>
      </c>
      <c r="F7800" t="str">
        <f t="shared" si="242"/>
        <v>Old</v>
      </c>
      <c r="G7800" t="str">
        <f t="shared" si="243"/>
        <v>Existing</v>
      </c>
    </row>
    <row r="7801" spans="1:7" ht="19" x14ac:dyDescent="0.25">
      <c r="A7801" s="7">
        <v>2014</v>
      </c>
      <c r="B7801" s="7" t="s">
        <v>982</v>
      </c>
      <c r="C7801" s="7" t="s">
        <v>7</v>
      </c>
      <c r="D7801" s="24">
        <v>182274.15</v>
      </c>
      <c r="E7801">
        <f>INDEX('B. Store opening dates'!$B$5:$B$2448,MATCH('A. Sales by store'!B7801,'B. Store opening dates'!$A$5:$A$2448,0))</f>
        <v>2007</v>
      </c>
      <c r="F7801" t="str">
        <f t="shared" si="242"/>
        <v>Old</v>
      </c>
      <c r="G7801" t="str">
        <f t="shared" si="243"/>
        <v>Existing</v>
      </c>
    </row>
    <row r="7802" spans="1:7" ht="19" x14ac:dyDescent="0.25">
      <c r="A7802" s="7">
        <v>2015</v>
      </c>
      <c r="B7802" s="7" t="s">
        <v>982</v>
      </c>
      <c r="C7802" s="7" t="s">
        <v>8</v>
      </c>
      <c r="D7802" s="24">
        <v>424776.5</v>
      </c>
      <c r="E7802">
        <f>INDEX('B. Store opening dates'!$B$5:$B$2448,MATCH('A. Sales by store'!B7802,'B. Store opening dates'!$A$5:$A$2448,0))</f>
        <v>2007</v>
      </c>
      <c r="F7802" t="str">
        <f t="shared" si="242"/>
        <v>Old</v>
      </c>
      <c r="G7802" t="str">
        <f t="shared" si="243"/>
        <v>Existing</v>
      </c>
    </row>
    <row r="7803" spans="1:7" ht="19" x14ac:dyDescent="0.25">
      <c r="A7803" s="7">
        <v>2014</v>
      </c>
      <c r="B7803" s="7" t="s">
        <v>982</v>
      </c>
      <c r="C7803" s="7" t="s">
        <v>8</v>
      </c>
      <c r="D7803" s="24">
        <v>436898.52</v>
      </c>
      <c r="E7803">
        <f>INDEX('B. Store opening dates'!$B$5:$B$2448,MATCH('A. Sales by store'!B7803,'B. Store opening dates'!$A$5:$A$2448,0))</f>
        <v>2007</v>
      </c>
      <c r="F7803" t="str">
        <f t="shared" si="242"/>
        <v>Old</v>
      </c>
      <c r="G7803" t="str">
        <f t="shared" si="243"/>
        <v>Existing</v>
      </c>
    </row>
    <row r="7804" spans="1:7" ht="19" x14ac:dyDescent="0.25">
      <c r="A7804" s="7">
        <v>2015</v>
      </c>
      <c r="B7804" s="7" t="s">
        <v>983</v>
      </c>
      <c r="C7804" s="7" t="s">
        <v>5</v>
      </c>
      <c r="D7804" s="24">
        <v>838979.1</v>
      </c>
      <c r="E7804">
        <f>INDEX('B. Store opening dates'!$B$5:$B$2448,MATCH('A. Sales by store'!B7804,'B. Store opening dates'!$A$5:$A$2448,0))</f>
        <v>2007</v>
      </c>
      <c r="F7804" t="str">
        <f t="shared" si="242"/>
        <v>Old</v>
      </c>
      <c r="G7804" t="str">
        <f t="shared" si="243"/>
        <v>Existing</v>
      </c>
    </row>
    <row r="7805" spans="1:7" ht="19" x14ac:dyDescent="0.25">
      <c r="A7805" s="7">
        <v>2014</v>
      </c>
      <c r="B7805" s="7" t="s">
        <v>983</v>
      </c>
      <c r="C7805" s="7" t="s">
        <v>5</v>
      </c>
      <c r="D7805" s="24">
        <v>925991.6</v>
      </c>
      <c r="E7805">
        <f>INDEX('B. Store opening dates'!$B$5:$B$2448,MATCH('A. Sales by store'!B7805,'B. Store opening dates'!$A$5:$A$2448,0))</f>
        <v>2007</v>
      </c>
      <c r="F7805" t="str">
        <f t="shared" si="242"/>
        <v>Old</v>
      </c>
      <c r="G7805" t="str">
        <f t="shared" si="243"/>
        <v>Existing</v>
      </c>
    </row>
    <row r="7806" spans="1:7" ht="19" x14ac:dyDescent="0.25">
      <c r="A7806" s="7">
        <v>2015</v>
      </c>
      <c r="B7806" s="7" t="s">
        <v>983</v>
      </c>
      <c r="C7806" s="7" t="s">
        <v>6</v>
      </c>
      <c r="D7806" s="24">
        <v>547910.65</v>
      </c>
      <c r="E7806">
        <f>INDEX('B. Store opening dates'!$B$5:$B$2448,MATCH('A. Sales by store'!B7806,'B. Store opening dates'!$A$5:$A$2448,0))</f>
        <v>2007</v>
      </c>
      <c r="F7806" t="str">
        <f t="shared" si="242"/>
        <v>Old</v>
      </c>
      <c r="G7806" t="str">
        <f t="shared" si="243"/>
        <v>Existing</v>
      </c>
    </row>
    <row r="7807" spans="1:7" ht="19" x14ac:dyDescent="0.25">
      <c r="A7807" s="7">
        <v>2014</v>
      </c>
      <c r="B7807" s="7" t="s">
        <v>983</v>
      </c>
      <c r="C7807" s="7" t="s">
        <v>6</v>
      </c>
      <c r="D7807" s="24">
        <v>398329.43</v>
      </c>
      <c r="E7807">
        <f>INDEX('B. Store opening dates'!$B$5:$B$2448,MATCH('A. Sales by store'!B7807,'B. Store opening dates'!$A$5:$A$2448,0))</f>
        <v>2007</v>
      </c>
      <c r="F7807" t="str">
        <f t="shared" si="242"/>
        <v>Old</v>
      </c>
      <c r="G7807" t="str">
        <f t="shared" si="243"/>
        <v>Existing</v>
      </c>
    </row>
    <row r="7808" spans="1:7" ht="19" x14ac:dyDescent="0.25">
      <c r="A7808" s="7">
        <v>2015</v>
      </c>
      <c r="B7808" s="7" t="s">
        <v>983</v>
      </c>
      <c r="C7808" s="7" t="s">
        <v>7</v>
      </c>
      <c r="D7808" s="24">
        <v>183083.2</v>
      </c>
      <c r="E7808">
        <f>INDEX('B. Store opening dates'!$B$5:$B$2448,MATCH('A. Sales by store'!B7808,'B. Store opening dates'!$A$5:$A$2448,0))</f>
        <v>2007</v>
      </c>
      <c r="F7808" t="str">
        <f t="shared" si="242"/>
        <v>Old</v>
      </c>
      <c r="G7808" t="str">
        <f t="shared" si="243"/>
        <v>Existing</v>
      </c>
    </row>
    <row r="7809" spans="1:7" ht="19" x14ac:dyDescent="0.25">
      <c r="A7809" s="7">
        <v>2014</v>
      </c>
      <c r="B7809" s="7" t="s">
        <v>983</v>
      </c>
      <c r="C7809" s="7" t="s">
        <v>7</v>
      </c>
      <c r="D7809" s="24">
        <v>194752.21</v>
      </c>
      <c r="E7809">
        <f>INDEX('B. Store opening dates'!$B$5:$B$2448,MATCH('A. Sales by store'!B7809,'B. Store opening dates'!$A$5:$A$2448,0))</f>
        <v>2007</v>
      </c>
      <c r="F7809" t="str">
        <f t="shared" si="242"/>
        <v>Old</v>
      </c>
      <c r="G7809" t="str">
        <f t="shared" si="243"/>
        <v>Existing</v>
      </c>
    </row>
    <row r="7810" spans="1:7" ht="19" x14ac:dyDescent="0.25">
      <c r="A7810" s="7">
        <v>2015</v>
      </c>
      <c r="B7810" s="7" t="s">
        <v>983</v>
      </c>
      <c r="C7810" s="7" t="s">
        <v>8</v>
      </c>
      <c r="D7810" s="24">
        <v>705009.78</v>
      </c>
      <c r="E7810">
        <f>INDEX('B. Store opening dates'!$B$5:$B$2448,MATCH('A. Sales by store'!B7810,'B. Store opening dates'!$A$5:$A$2448,0))</f>
        <v>2007</v>
      </c>
      <c r="F7810" t="str">
        <f t="shared" si="242"/>
        <v>Old</v>
      </c>
      <c r="G7810" t="str">
        <f t="shared" si="243"/>
        <v>Existing</v>
      </c>
    </row>
    <row r="7811" spans="1:7" ht="19" x14ac:dyDescent="0.25">
      <c r="A7811" s="7">
        <v>2014</v>
      </c>
      <c r="B7811" s="7" t="s">
        <v>983</v>
      </c>
      <c r="C7811" s="7" t="s">
        <v>8</v>
      </c>
      <c r="D7811" s="24">
        <v>738249.94</v>
      </c>
      <c r="E7811">
        <f>INDEX('B. Store opening dates'!$B$5:$B$2448,MATCH('A. Sales by store'!B7811,'B. Store opening dates'!$A$5:$A$2448,0))</f>
        <v>2007</v>
      </c>
      <c r="F7811" t="str">
        <f t="shared" si="242"/>
        <v>Old</v>
      </c>
      <c r="G7811" t="str">
        <f t="shared" si="243"/>
        <v>Existing</v>
      </c>
    </row>
    <row r="7812" spans="1:7" ht="19" x14ac:dyDescent="0.25">
      <c r="A7812" s="7">
        <v>2015</v>
      </c>
      <c r="B7812" s="7" t="s">
        <v>984</v>
      </c>
      <c r="C7812" s="7" t="s">
        <v>5</v>
      </c>
      <c r="D7812" s="24">
        <v>818186.36</v>
      </c>
      <c r="E7812">
        <f>INDEX('B. Store opening dates'!$B$5:$B$2448,MATCH('A. Sales by store'!B7812,'B. Store opening dates'!$A$5:$A$2448,0))</f>
        <v>2007</v>
      </c>
      <c r="F7812" t="str">
        <f t="shared" si="242"/>
        <v>Old</v>
      </c>
      <c r="G7812" t="str">
        <f t="shared" si="243"/>
        <v>Existing</v>
      </c>
    </row>
    <row r="7813" spans="1:7" ht="19" x14ac:dyDescent="0.25">
      <c r="A7813" s="7">
        <v>2014</v>
      </c>
      <c r="B7813" s="7" t="s">
        <v>984</v>
      </c>
      <c r="C7813" s="7" t="s">
        <v>5</v>
      </c>
      <c r="D7813" s="24">
        <v>899372.81</v>
      </c>
      <c r="E7813">
        <f>INDEX('B. Store opening dates'!$B$5:$B$2448,MATCH('A. Sales by store'!B7813,'B. Store opening dates'!$A$5:$A$2448,0))</f>
        <v>2007</v>
      </c>
      <c r="F7813" t="str">
        <f t="shared" ref="F7813:F7876" si="244">IF(A7813 = 2015, IF(E7813&lt; 2015, "Old","New"),IF(E7813 &lt; 2014, "Old","New"))</f>
        <v>Old</v>
      </c>
      <c r="G7813" t="str">
        <f t="shared" ref="G7813:G7876" si="245">IF(A7813 = 2015, IF(E7813&lt; 2015, "Existing","New"),"Existing")</f>
        <v>Existing</v>
      </c>
    </row>
    <row r="7814" spans="1:7" ht="19" x14ac:dyDescent="0.25">
      <c r="A7814" s="7">
        <v>2015</v>
      </c>
      <c r="B7814" s="7" t="s">
        <v>984</v>
      </c>
      <c r="C7814" s="7" t="s">
        <v>6</v>
      </c>
      <c r="D7814" s="24">
        <v>367228.65</v>
      </c>
      <c r="E7814">
        <f>INDEX('B. Store opening dates'!$B$5:$B$2448,MATCH('A. Sales by store'!B7814,'B. Store opening dates'!$A$5:$A$2448,0))</f>
        <v>2007</v>
      </c>
      <c r="F7814" t="str">
        <f t="shared" si="244"/>
        <v>Old</v>
      </c>
      <c r="G7814" t="str">
        <f t="shared" si="245"/>
        <v>Existing</v>
      </c>
    </row>
    <row r="7815" spans="1:7" ht="19" x14ac:dyDescent="0.25">
      <c r="A7815" s="7">
        <v>2014</v>
      </c>
      <c r="B7815" s="7" t="s">
        <v>984</v>
      </c>
      <c r="C7815" s="7" t="s">
        <v>6</v>
      </c>
      <c r="D7815" s="24">
        <v>260819.95</v>
      </c>
      <c r="E7815">
        <f>INDEX('B. Store opening dates'!$B$5:$B$2448,MATCH('A. Sales by store'!B7815,'B. Store opening dates'!$A$5:$A$2448,0))</f>
        <v>2007</v>
      </c>
      <c r="F7815" t="str">
        <f t="shared" si="244"/>
        <v>Old</v>
      </c>
      <c r="G7815" t="str">
        <f t="shared" si="245"/>
        <v>Existing</v>
      </c>
    </row>
    <row r="7816" spans="1:7" ht="19" x14ac:dyDescent="0.25">
      <c r="A7816" s="7">
        <v>2015</v>
      </c>
      <c r="B7816" s="7" t="s">
        <v>984</v>
      </c>
      <c r="C7816" s="7" t="s">
        <v>7</v>
      </c>
      <c r="D7816" s="24">
        <v>198478.87</v>
      </c>
      <c r="E7816">
        <f>INDEX('B. Store opening dates'!$B$5:$B$2448,MATCH('A. Sales by store'!B7816,'B. Store opening dates'!$A$5:$A$2448,0))</f>
        <v>2007</v>
      </c>
      <c r="F7816" t="str">
        <f t="shared" si="244"/>
        <v>Old</v>
      </c>
      <c r="G7816" t="str">
        <f t="shared" si="245"/>
        <v>Existing</v>
      </c>
    </row>
    <row r="7817" spans="1:7" ht="19" x14ac:dyDescent="0.25">
      <c r="A7817" s="7">
        <v>2014</v>
      </c>
      <c r="B7817" s="7" t="s">
        <v>984</v>
      </c>
      <c r="C7817" s="7" t="s">
        <v>7</v>
      </c>
      <c r="D7817" s="24">
        <v>211545.87</v>
      </c>
      <c r="E7817">
        <f>INDEX('B. Store opening dates'!$B$5:$B$2448,MATCH('A. Sales by store'!B7817,'B. Store opening dates'!$A$5:$A$2448,0))</f>
        <v>2007</v>
      </c>
      <c r="F7817" t="str">
        <f t="shared" si="244"/>
        <v>Old</v>
      </c>
      <c r="G7817" t="str">
        <f t="shared" si="245"/>
        <v>Existing</v>
      </c>
    </row>
    <row r="7818" spans="1:7" ht="19" x14ac:dyDescent="0.25">
      <c r="A7818" s="7">
        <v>2015</v>
      </c>
      <c r="B7818" s="7" t="s">
        <v>984</v>
      </c>
      <c r="C7818" s="7" t="s">
        <v>8</v>
      </c>
      <c r="D7818" s="24">
        <v>728535.47</v>
      </c>
      <c r="E7818">
        <f>INDEX('B. Store opening dates'!$B$5:$B$2448,MATCH('A. Sales by store'!B7818,'B. Store opening dates'!$A$5:$A$2448,0))</f>
        <v>2007</v>
      </c>
      <c r="F7818" t="str">
        <f t="shared" si="244"/>
        <v>Old</v>
      </c>
      <c r="G7818" t="str">
        <f t="shared" si="245"/>
        <v>Existing</v>
      </c>
    </row>
    <row r="7819" spans="1:7" ht="19" x14ac:dyDescent="0.25">
      <c r="A7819" s="7">
        <v>2014</v>
      </c>
      <c r="B7819" s="7" t="s">
        <v>984</v>
      </c>
      <c r="C7819" s="7" t="s">
        <v>8</v>
      </c>
      <c r="D7819" s="24">
        <v>750550.14</v>
      </c>
      <c r="E7819">
        <f>INDEX('B. Store opening dates'!$B$5:$B$2448,MATCH('A. Sales by store'!B7819,'B. Store opening dates'!$A$5:$A$2448,0))</f>
        <v>2007</v>
      </c>
      <c r="F7819" t="str">
        <f t="shared" si="244"/>
        <v>Old</v>
      </c>
      <c r="G7819" t="str">
        <f t="shared" si="245"/>
        <v>Existing</v>
      </c>
    </row>
    <row r="7820" spans="1:7" ht="19" x14ac:dyDescent="0.25">
      <c r="A7820" s="7">
        <v>2015</v>
      </c>
      <c r="B7820" s="7" t="s">
        <v>985</v>
      </c>
      <c r="C7820" s="7" t="s">
        <v>5</v>
      </c>
      <c r="D7820" s="24">
        <v>831827.18</v>
      </c>
      <c r="E7820">
        <f>INDEX('B. Store opening dates'!$B$5:$B$2448,MATCH('A. Sales by store'!B7820,'B. Store opening dates'!$A$5:$A$2448,0))</f>
        <v>2007</v>
      </c>
      <c r="F7820" t="str">
        <f t="shared" si="244"/>
        <v>Old</v>
      </c>
      <c r="G7820" t="str">
        <f t="shared" si="245"/>
        <v>Existing</v>
      </c>
    </row>
    <row r="7821" spans="1:7" ht="19" x14ac:dyDescent="0.25">
      <c r="A7821" s="7">
        <v>2014</v>
      </c>
      <c r="B7821" s="7" t="s">
        <v>985</v>
      </c>
      <c r="C7821" s="7" t="s">
        <v>5</v>
      </c>
      <c r="D7821" s="24">
        <v>914839.92</v>
      </c>
      <c r="E7821">
        <f>INDEX('B. Store opening dates'!$B$5:$B$2448,MATCH('A. Sales by store'!B7821,'B. Store opening dates'!$A$5:$A$2448,0))</f>
        <v>2007</v>
      </c>
      <c r="F7821" t="str">
        <f t="shared" si="244"/>
        <v>Old</v>
      </c>
      <c r="G7821" t="str">
        <f t="shared" si="245"/>
        <v>Existing</v>
      </c>
    </row>
    <row r="7822" spans="1:7" ht="19" x14ac:dyDescent="0.25">
      <c r="A7822" s="7">
        <v>2015</v>
      </c>
      <c r="B7822" s="7" t="s">
        <v>985</v>
      </c>
      <c r="C7822" s="7" t="s">
        <v>6</v>
      </c>
      <c r="D7822" s="24">
        <v>596064.43999999994</v>
      </c>
      <c r="E7822">
        <f>INDEX('B. Store opening dates'!$B$5:$B$2448,MATCH('A. Sales by store'!B7822,'B. Store opening dates'!$A$5:$A$2448,0))</f>
        <v>2007</v>
      </c>
      <c r="F7822" t="str">
        <f t="shared" si="244"/>
        <v>Old</v>
      </c>
      <c r="G7822" t="str">
        <f t="shared" si="245"/>
        <v>Existing</v>
      </c>
    </row>
    <row r="7823" spans="1:7" ht="19" x14ac:dyDescent="0.25">
      <c r="A7823" s="7">
        <v>2014</v>
      </c>
      <c r="B7823" s="7" t="s">
        <v>985</v>
      </c>
      <c r="C7823" s="7" t="s">
        <v>6</v>
      </c>
      <c r="D7823" s="24">
        <v>441282.91</v>
      </c>
      <c r="E7823">
        <f>INDEX('B. Store opening dates'!$B$5:$B$2448,MATCH('A. Sales by store'!B7823,'B. Store opening dates'!$A$5:$A$2448,0))</f>
        <v>2007</v>
      </c>
      <c r="F7823" t="str">
        <f t="shared" si="244"/>
        <v>Old</v>
      </c>
      <c r="G7823" t="str">
        <f t="shared" si="245"/>
        <v>Existing</v>
      </c>
    </row>
    <row r="7824" spans="1:7" ht="19" x14ac:dyDescent="0.25">
      <c r="A7824" s="7">
        <v>2015</v>
      </c>
      <c r="B7824" s="7" t="s">
        <v>985</v>
      </c>
      <c r="C7824" s="7" t="s">
        <v>7</v>
      </c>
      <c r="D7824" s="24">
        <v>196686.17</v>
      </c>
      <c r="E7824">
        <f>INDEX('B. Store opening dates'!$B$5:$B$2448,MATCH('A. Sales by store'!B7824,'B. Store opening dates'!$A$5:$A$2448,0))</f>
        <v>2007</v>
      </c>
      <c r="F7824" t="str">
        <f t="shared" si="244"/>
        <v>Old</v>
      </c>
      <c r="G7824" t="str">
        <f t="shared" si="245"/>
        <v>Existing</v>
      </c>
    </row>
    <row r="7825" spans="1:7" ht="19" x14ac:dyDescent="0.25">
      <c r="A7825" s="7">
        <v>2014</v>
      </c>
      <c r="B7825" s="7" t="s">
        <v>985</v>
      </c>
      <c r="C7825" s="7" t="s">
        <v>7</v>
      </c>
      <c r="D7825" s="24">
        <v>207071.08</v>
      </c>
      <c r="E7825">
        <f>INDEX('B. Store opening dates'!$B$5:$B$2448,MATCH('A. Sales by store'!B7825,'B. Store opening dates'!$A$5:$A$2448,0))</f>
        <v>2007</v>
      </c>
      <c r="F7825" t="str">
        <f t="shared" si="244"/>
        <v>Old</v>
      </c>
      <c r="G7825" t="str">
        <f t="shared" si="245"/>
        <v>Existing</v>
      </c>
    </row>
    <row r="7826" spans="1:7" ht="19" x14ac:dyDescent="0.25">
      <c r="A7826" s="7">
        <v>2015</v>
      </c>
      <c r="B7826" s="7" t="s">
        <v>985</v>
      </c>
      <c r="C7826" s="7" t="s">
        <v>8</v>
      </c>
      <c r="D7826" s="24">
        <v>789899.57</v>
      </c>
      <c r="E7826">
        <f>INDEX('B. Store opening dates'!$B$5:$B$2448,MATCH('A. Sales by store'!B7826,'B. Store opening dates'!$A$5:$A$2448,0))</f>
        <v>2007</v>
      </c>
      <c r="F7826" t="str">
        <f t="shared" si="244"/>
        <v>Old</v>
      </c>
      <c r="G7826" t="str">
        <f t="shared" si="245"/>
        <v>Existing</v>
      </c>
    </row>
    <row r="7827" spans="1:7" ht="19" x14ac:dyDescent="0.25">
      <c r="A7827" s="7">
        <v>2014</v>
      </c>
      <c r="B7827" s="7" t="s">
        <v>985</v>
      </c>
      <c r="C7827" s="7" t="s">
        <v>8</v>
      </c>
      <c r="D7827" s="24">
        <v>821001.74</v>
      </c>
      <c r="E7827">
        <f>INDEX('B. Store opening dates'!$B$5:$B$2448,MATCH('A. Sales by store'!B7827,'B. Store opening dates'!$A$5:$A$2448,0))</f>
        <v>2007</v>
      </c>
      <c r="F7827" t="str">
        <f t="shared" si="244"/>
        <v>Old</v>
      </c>
      <c r="G7827" t="str">
        <f t="shared" si="245"/>
        <v>Existing</v>
      </c>
    </row>
    <row r="7828" spans="1:7" ht="19" x14ac:dyDescent="0.25">
      <c r="A7828" s="7">
        <v>2015</v>
      </c>
      <c r="B7828" s="7" t="s">
        <v>986</v>
      </c>
      <c r="C7828" s="7" t="s">
        <v>5</v>
      </c>
      <c r="D7828" s="24">
        <v>678435</v>
      </c>
      <c r="E7828">
        <f>INDEX('B. Store opening dates'!$B$5:$B$2448,MATCH('A. Sales by store'!B7828,'B. Store opening dates'!$A$5:$A$2448,0))</f>
        <v>2007</v>
      </c>
      <c r="F7828" t="str">
        <f t="shared" si="244"/>
        <v>Old</v>
      </c>
      <c r="G7828" t="str">
        <f t="shared" si="245"/>
        <v>Existing</v>
      </c>
    </row>
    <row r="7829" spans="1:7" ht="19" x14ac:dyDescent="0.25">
      <c r="A7829" s="7">
        <v>2014</v>
      </c>
      <c r="B7829" s="7" t="s">
        <v>986</v>
      </c>
      <c r="C7829" s="7" t="s">
        <v>5</v>
      </c>
      <c r="D7829" s="24">
        <v>743434.61</v>
      </c>
      <c r="E7829">
        <f>INDEX('B. Store opening dates'!$B$5:$B$2448,MATCH('A. Sales by store'!B7829,'B. Store opening dates'!$A$5:$A$2448,0))</f>
        <v>2007</v>
      </c>
      <c r="F7829" t="str">
        <f t="shared" si="244"/>
        <v>Old</v>
      </c>
      <c r="G7829" t="str">
        <f t="shared" si="245"/>
        <v>Existing</v>
      </c>
    </row>
    <row r="7830" spans="1:7" ht="19" x14ac:dyDescent="0.25">
      <c r="A7830" s="7">
        <v>2015</v>
      </c>
      <c r="B7830" s="7" t="s">
        <v>986</v>
      </c>
      <c r="C7830" s="7" t="s">
        <v>6</v>
      </c>
      <c r="D7830" s="24">
        <v>239785.62</v>
      </c>
      <c r="E7830">
        <f>INDEX('B. Store opening dates'!$B$5:$B$2448,MATCH('A. Sales by store'!B7830,'B. Store opening dates'!$A$5:$A$2448,0))</f>
        <v>2007</v>
      </c>
      <c r="F7830" t="str">
        <f t="shared" si="244"/>
        <v>Old</v>
      </c>
      <c r="G7830" t="str">
        <f t="shared" si="245"/>
        <v>Existing</v>
      </c>
    </row>
    <row r="7831" spans="1:7" ht="19" x14ac:dyDescent="0.25">
      <c r="A7831" s="7">
        <v>2014</v>
      </c>
      <c r="B7831" s="7" t="s">
        <v>986</v>
      </c>
      <c r="C7831" s="7" t="s">
        <v>6</v>
      </c>
      <c r="D7831" s="24">
        <v>174588.06</v>
      </c>
      <c r="E7831">
        <f>INDEX('B. Store opening dates'!$B$5:$B$2448,MATCH('A. Sales by store'!B7831,'B. Store opening dates'!$A$5:$A$2448,0))</f>
        <v>2007</v>
      </c>
      <c r="F7831" t="str">
        <f t="shared" si="244"/>
        <v>Old</v>
      </c>
      <c r="G7831" t="str">
        <f t="shared" si="245"/>
        <v>Existing</v>
      </c>
    </row>
    <row r="7832" spans="1:7" ht="19" x14ac:dyDescent="0.25">
      <c r="A7832" s="7">
        <v>2015</v>
      </c>
      <c r="B7832" s="7" t="s">
        <v>986</v>
      </c>
      <c r="C7832" s="7" t="s">
        <v>7</v>
      </c>
      <c r="D7832" s="24">
        <v>232595.45</v>
      </c>
      <c r="E7832">
        <f>INDEX('B. Store opening dates'!$B$5:$B$2448,MATCH('A. Sales by store'!B7832,'B. Store opening dates'!$A$5:$A$2448,0))</f>
        <v>2007</v>
      </c>
      <c r="F7832" t="str">
        <f t="shared" si="244"/>
        <v>Old</v>
      </c>
      <c r="G7832" t="str">
        <f t="shared" si="245"/>
        <v>Existing</v>
      </c>
    </row>
    <row r="7833" spans="1:7" ht="19" x14ac:dyDescent="0.25">
      <c r="A7833" s="7">
        <v>2014</v>
      </c>
      <c r="B7833" s="7" t="s">
        <v>986</v>
      </c>
      <c r="C7833" s="7" t="s">
        <v>7</v>
      </c>
      <c r="D7833" s="24">
        <v>246620.43</v>
      </c>
      <c r="E7833">
        <f>INDEX('B. Store opening dates'!$B$5:$B$2448,MATCH('A. Sales by store'!B7833,'B. Store opening dates'!$A$5:$A$2448,0))</f>
        <v>2007</v>
      </c>
      <c r="F7833" t="str">
        <f t="shared" si="244"/>
        <v>Old</v>
      </c>
      <c r="G7833" t="str">
        <f t="shared" si="245"/>
        <v>Existing</v>
      </c>
    </row>
    <row r="7834" spans="1:7" ht="19" x14ac:dyDescent="0.25">
      <c r="A7834" s="7">
        <v>2015</v>
      </c>
      <c r="B7834" s="7" t="s">
        <v>986</v>
      </c>
      <c r="C7834" s="7" t="s">
        <v>8</v>
      </c>
      <c r="D7834" s="24">
        <v>446255.64</v>
      </c>
      <c r="E7834">
        <f>INDEX('B. Store opening dates'!$B$5:$B$2448,MATCH('A. Sales by store'!B7834,'B. Store opening dates'!$A$5:$A$2448,0))</f>
        <v>2007</v>
      </c>
      <c r="F7834" t="str">
        <f t="shared" si="244"/>
        <v>Old</v>
      </c>
      <c r="G7834" t="str">
        <f t="shared" si="245"/>
        <v>Existing</v>
      </c>
    </row>
    <row r="7835" spans="1:7" ht="19" x14ac:dyDescent="0.25">
      <c r="A7835" s="7">
        <v>2014</v>
      </c>
      <c r="B7835" s="7" t="s">
        <v>986</v>
      </c>
      <c r="C7835" s="7" t="s">
        <v>8</v>
      </c>
      <c r="D7835" s="24">
        <v>467487.17</v>
      </c>
      <c r="E7835">
        <f>INDEX('B. Store opening dates'!$B$5:$B$2448,MATCH('A. Sales by store'!B7835,'B. Store opening dates'!$A$5:$A$2448,0))</f>
        <v>2007</v>
      </c>
      <c r="F7835" t="str">
        <f t="shared" si="244"/>
        <v>Old</v>
      </c>
      <c r="G7835" t="str">
        <f t="shared" si="245"/>
        <v>Existing</v>
      </c>
    </row>
    <row r="7836" spans="1:7" ht="19" x14ac:dyDescent="0.25">
      <c r="A7836" s="7">
        <v>2015</v>
      </c>
      <c r="B7836" s="7" t="s">
        <v>987</v>
      </c>
      <c r="C7836" s="7" t="s">
        <v>5</v>
      </c>
      <c r="D7836" s="24">
        <v>751637.49</v>
      </c>
      <c r="E7836">
        <f>INDEX('B. Store opening dates'!$B$5:$B$2448,MATCH('A. Sales by store'!B7836,'B. Store opening dates'!$A$5:$A$2448,0))</f>
        <v>2007</v>
      </c>
      <c r="F7836" t="str">
        <f t="shared" si="244"/>
        <v>Old</v>
      </c>
      <c r="G7836" t="str">
        <f t="shared" si="245"/>
        <v>Existing</v>
      </c>
    </row>
    <row r="7837" spans="1:7" ht="19" x14ac:dyDescent="0.25">
      <c r="A7837" s="7">
        <v>2014</v>
      </c>
      <c r="B7837" s="7" t="s">
        <v>987</v>
      </c>
      <c r="C7837" s="7" t="s">
        <v>5</v>
      </c>
      <c r="D7837" s="24">
        <v>830318.05</v>
      </c>
      <c r="E7837">
        <f>INDEX('B. Store opening dates'!$B$5:$B$2448,MATCH('A. Sales by store'!B7837,'B. Store opening dates'!$A$5:$A$2448,0))</f>
        <v>2007</v>
      </c>
      <c r="F7837" t="str">
        <f t="shared" si="244"/>
        <v>Old</v>
      </c>
      <c r="G7837" t="str">
        <f t="shared" si="245"/>
        <v>Existing</v>
      </c>
    </row>
    <row r="7838" spans="1:7" ht="19" x14ac:dyDescent="0.25">
      <c r="A7838" s="7">
        <v>2015</v>
      </c>
      <c r="B7838" s="7" t="s">
        <v>987</v>
      </c>
      <c r="C7838" s="7" t="s">
        <v>6</v>
      </c>
      <c r="D7838" s="24">
        <v>558010.76</v>
      </c>
      <c r="E7838">
        <f>INDEX('B. Store opening dates'!$B$5:$B$2448,MATCH('A. Sales by store'!B7838,'B. Store opening dates'!$A$5:$A$2448,0))</f>
        <v>2007</v>
      </c>
      <c r="F7838" t="str">
        <f t="shared" si="244"/>
        <v>Old</v>
      </c>
      <c r="G7838" t="str">
        <f t="shared" si="245"/>
        <v>Existing</v>
      </c>
    </row>
    <row r="7839" spans="1:7" ht="19" x14ac:dyDescent="0.25">
      <c r="A7839" s="7">
        <v>2014</v>
      </c>
      <c r="B7839" s="7" t="s">
        <v>987</v>
      </c>
      <c r="C7839" s="7" t="s">
        <v>6</v>
      </c>
      <c r="D7839" s="24">
        <v>385348.14</v>
      </c>
      <c r="E7839">
        <f>INDEX('B. Store opening dates'!$B$5:$B$2448,MATCH('A. Sales by store'!B7839,'B. Store opening dates'!$A$5:$A$2448,0))</f>
        <v>2007</v>
      </c>
      <c r="F7839" t="str">
        <f t="shared" si="244"/>
        <v>Old</v>
      </c>
      <c r="G7839" t="str">
        <f t="shared" si="245"/>
        <v>Existing</v>
      </c>
    </row>
    <row r="7840" spans="1:7" ht="19" x14ac:dyDescent="0.25">
      <c r="A7840" s="7">
        <v>2015</v>
      </c>
      <c r="B7840" s="7" t="s">
        <v>987</v>
      </c>
      <c r="C7840" s="7" t="s">
        <v>7</v>
      </c>
      <c r="D7840" s="24">
        <v>133139.99</v>
      </c>
      <c r="E7840">
        <f>INDEX('B. Store opening dates'!$B$5:$B$2448,MATCH('A. Sales by store'!B7840,'B. Store opening dates'!$A$5:$A$2448,0))</f>
        <v>2007</v>
      </c>
      <c r="F7840" t="str">
        <f t="shared" si="244"/>
        <v>Old</v>
      </c>
      <c r="G7840" t="str">
        <f t="shared" si="245"/>
        <v>Existing</v>
      </c>
    </row>
    <row r="7841" spans="1:7" ht="19" x14ac:dyDescent="0.25">
      <c r="A7841" s="7">
        <v>2014</v>
      </c>
      <c r="B7841" s="7" t="s">
        <v>987</v>
      </c>
      <c r="C7841" s="7" t="s">
        <v>7</v>
      </c>
      <c r="D7841" s="24">
        <v>141717.66</v>
      </c>
      <c r="E7841">
        <f>INDEX('B. Store opening dates'!$B$5:$B$2448,MATCH('A. Sales by store'!B7841,'B. Store opening dates'!$A$5:$A$2448,0))</f>
        <v>2007</v>
      </c>
      <c r="F7841" t="str">
        <f t="shared" si="244"/>
        <v>Old</v>
      </c>
      <c r="G7841" t="str">
        <f t="shared" si="245"/>
        <v>Existing</v>
      </c>
    </row>
    <row r="7842" spans="1:7" ht="19" x14ac:dyDescent="0.25">
      <c r="A7842" s="7">
        <v>2015</v>
      </c>
      <c r="B7842" s="7" t="s">
        <v>987</v>
      </c>
      <c r="C7842" s="7" t="s">
        <v>8</v>
      </c>
      <c r="D7842" s="24">
        <v>560003.26</v>
      </c>
      <c r="E7842">
        <f>INDEX('B. Store opening dates'!$B$5:$B$2448,MATCH('A. Sales by store'!B7842,'B. Store opening dates'!$A$5:$A$2448,0))</f>
        <v>2007</v>
      </c>
      <c r="F7842" t="str">
        <f t="shared" si="244"/>
        <v>Old</v>
      </c>
      <c r="G7842" t="str">
        <f t="shared" si="245"/>
        <v>Existing</v>
      </c>
    </row>
    <row r="7843" spans="1:7" ht="19" x14ac:dyDescent="0.25">
      <c r="A7843" s="7">
        <v>2014</v>
      </c>
      <c r="B7843" s="7" t="s">
        <v>987</v>
      </c>
      <c r="C7843" s="7" t="s">
        <v>8</v>
      </c>
      <c r="D7843" s="24">
        <v>577605.85</v>
      </c>
      <c r="E7843">
        <f>INDEX('B. Store opening dates'!$B$5:$B$2448,MATCH('A. Sales by store'!B7843,'B. Store opening dates'!$A$5:$A$2448,0))</f>
        <v>2007</v>
      </c>
      <c r="F7843" t="str">
        <f t="shared" si="244"/>
        <v>Old</v>
      </c>
      <c r="G7843" t="str">
        <f t="shared" si="245"/>
        <v>Existing</v>
      </c>
    </row>
    <row r="7844" spans="1:7" ht="19" x14ac:dyDescent="0.25">
      <c r="A7844" s="7">
        <v>2015</v>
      </c>
      <c r="B7844" s="7" t="s">
        <v>988</v>
      </c>
      <c r="C7844" s="7" t="s">
        <v>5</v>
      </c>
      <c r="D7844" s="24">
        <v>643280.25</v>
      </c>
      <c r="E7844">
        <f>INDEX('B. Store opening dates'!$B$5:$B$2448,MATCH('A. Sales by store'!B7844,'B. Store opening dates'!$A$5:$A$2448,0))</f>
        <v>2007</v>
      </c>
      <c r="F7844" t="str">
        <f t="shared" si="244"/>
        <v>Old</v>
      </c>
      <c r="G7844" t="str">
        <f t="shared" si="245"/>
        <v>Existing</v>
      </c>
    </row>
    <row r="7845" spans="1:7" ht="19" x14ac:dyDescent="0.25">
      <c r="A7845" s="7">
        <v>2014</v>
      </c>
      <c r="B7845" s="7" t="s">
        <v>988</v>
      </c>
      <c r="C7845" s="7" t="s">
        <v>5</v>
      </c>
      <c r="D7845" s="24">
        <v>706057.78</v>
      </c>
      <c r="E7845">
        <f>INDEX('B. Store opening dates'!$B$5:$B$2448,MATCH('A. Sales by store'!B7845,'B. Store opening dates'!$A$5:$A$2448,0))</f>
        <v>2007</v>
      </c>
      <c r="F7845" t="str">
        <f t="shared" si="244"/>
        <v>Old</v>
      </c>
      <c r="G7845" t="str">
        <f t="shared" si="245"/>
        <v>Existing</v>
      </c>
    </row>
    <row r="7846" spans="1:7" ht="19" x14ac:dyDescent="0.25">
      <c r="A7846" s="7">
        <v>2015</v>
      </c>
      <c r="B7846" s="7" t="s">
        <v>988</v>
      </c>
      <c r="C7846" s="7" t="s">
        <v>6</v>
      </c>
      <c r="D7846" s="24">
        <v>281545.62</v>
      </c>
      <c r="E7846">
        <f>INDEX('B. Store opening dates'!$B$5:$B$2448,MATCH('A. Sales by store'!B7846,'B. Store opening dates'!$A$5:$A$2448,0))</f>
        <v>2007</v>
      </c>
      <c r="F7846" t="str">
        <f t="shared" si="244"/>
        <v>Old</v>
      </c>
      <c r="G7846" t="str">
        <f t="shared" si="245"/>
        <v>Existing</v>
      </c>
    </row>
    <row r="7847" spans="1:7" ht="19" x14ac:dyDescent="0.25">
      <c r="A7847" s="7">
        <v>2014</v>
      </c>
      <c r="B7847" s="7" t="s">
        <v>988</v>
      </c>
      <c r="C7847" s="7" t="s">
        <v>6</v>
      </c>
      <c r="D7847" s="24">
        <v>200764.92</v>
      </c>
      <c r="E7847">
        <f>INDEX('B. Store opening dates'!$B$5:$B$2448,MATCH('A. Sales by store'!B7847,'B. Store opening dates'!$A$5:$A$2448,0))</f>
        <v>2007</v>
      </c>
      <c r="F7847" t="str">
        <f t="shared" si="244"/>
        <v>Old</v>
      </c>
      <c r="G7847" t="str">
        <f t="shared" si="245"/>
        <v>Existing</v>
      </c>
    </row>
    <row r="7848" spans="1:7" ht="19" x14ac:dyDescent="0.25">
      <c r="A7848" s="7">
        <v>2015</v>
      </c>
      <c r="B7848" s="7" t="s">
        <v>988</v>
      </c>
      <c r="C7848" s="7" t="s">
        <v>7</v>
      </c>
      <c r="D7848" s="24">
        <v>204514.52</v>
      </c>
      <c r="E7848">
        <f>INDEX('B. Store opening dates'!$B$5:$B$2448,MATCH('A. Sales by store'!B7848,'B. Store opening dates'!$A$5:$A$2448,0))</f>
        <v>2007</v>
      </c>
      <c r="F7848" t="str">
        <f t="shared" si="244"/>
        <v>Old</v>
      </c>
      <c r="G7848" t="str">
        <f t="shared" si="245"/>
        <v>Existing</v>
      </c>
    </row>
    <row r="7849" spans="1:7" ht="19" x14ac:dyDescent="0.25">
      <c r="A7849" s="7">
        <v>2014</v>
      </c>
      <c r="B7849" s="7" t="s">
        <v>988</v>
      </c>
      <c r="C7849" s="7" t="s">
        <v>7</v>
      </c>
      <c r="D7849" s="24">
        <v>215517.92</v>
      </c>
      <c r="E7849">
        <f>INDEX('B. Store opening dates'!$B$5:$B$2448,MATCH('A. Sales by store'!B7849,'B. Store opening dates'!$A$5:$A$2448,0))</f>
        <v>2007</v>
      </c>
      <c r="F7849" t="str">
        <f t="shared" si="244"/>
        <v>Old</v>
      </c>
      <c r="G7849" t="str">
        <f t="shared" si="245"/>
        <v>Existing</v>
      </c>
    </row>
    <row r="7850" spans="1:7" ht="19" x14ac:dyDescent="0.25">
      <c r="A7850" s="7">
        <v>2015</v>
      </c>
      <c r="B7850" s="7" t="s">
        <v>988</v>
      </c>
      <c r="C7850" s="7" t="s">
        <v>8</v>
      </c>
      <c r="D7850" s="24">
        <v>448496.92</v>
      </c>
      <c r="E7850">
        <f>INDEX('B. Store opening dates'!$B$5:$B$2448,MATCH('A. Sales by store'!B7850,'B. Store opening dates'!$A$5:$A$2448,0))</f>
        <v>2007</v>
      </c>
      <c r="F7850" t="str">
        <f t="shared" si="244"/>
        <v>Old</v>
      </c>
      <c r="G7850" t="str">
        <f t="shared" si="245"/>
        <v>Existing</v>
      </c>
    </row>
    <row r="7851" spans="1:7" ht="19" x14ac:dyDescent="0.25">
      <c r="A7851" s="7">
        <v>2014</v>
      </c>
      <c r="B7851" s="7" t="s">
        <v>988</v>
      </c>
      <c r="C7851" s="7" t="s">
        <v>8</v>
      </c>
      <c r="D7851" s="24">
        <v>469630.65</v>
      </c>
      <c r="E7851">
        <f>INDEX('B. Store opening dates'!$B$5:$B$2448,MATCH('A. Sales by store'!B7851,'B. Store opening dates'!$A$5:$A$2448,0))</f>
        <v>2007</v>
      </c>
      <c r="F7851" t="str">
        <f t="shared" si="244"/>
        <v>Old</v>
      </c>
      <c r="G7851" t="str">
        <f t="shared" si="245"/>
        <v>Existing</v>
      </c>
    </row>
    <row r="7852" spans="1:7" ht="19" x14ac:dyDescent="0.25">
      <c r="A7852" s="7">
        <v>2015</v>
      </c>
      <c r="B7852" s="7" t="s">
        <v>989</v>
      </c>
      <c r="C7852" s="7" t="s">
        <v>5</v>
      </c>
      <c r="D7852" s="24">
        <v>648527.71</v>
      </c>
      <c r="E7852">
        <f>INDEX('B. Store opening dates'!$B$5:$B$2448,MATCH('A. Sales by store'!B7852,'B. Store opening dates'!$A$5:$A$2448,0))</f>
        <v>2007</v>
      </c>
      <c r="F7852" t="str">
        <f t="shared" si="244"/>
        <v>Old</v>
      </c>
      <c r="G7852" t="str">
        <f t="shared" si="245"/>
        <v>Existing</v>
      </c>
    </row>
    <row r="7853" spans="1:7" ht="19" x14ac:dyDescent="0.25">
      <c r="A7853" s="7">
        <v>2014</v>
      </c>
      <c r="B7853" s="7" t="s">
        <v>989</v>
      </c>
      <c r="C7853" s="7" t="s">
        <v>5</v>
      </c>
      <c r="D7853" s="24">
        <v>715517.57</v>
      </c>
      <c r="E7853">
        <f>INDEX('B. Store opening dates'!$B$5:$B$2448,MATCH('A. Sales by store'!B7853,'B. Store opening dates'!$A$5:$A$2448,0))</f>
        <v>2007</v>
      </c>
      <c r="F7853" t="str">
        <f t="shared" si="244"/>
        <v>Old</v>
      </c>
      <c r="G7853" t="str">
        <f t="shared" si="245"/>
        <v>Existing</v>
      </c>
    </row>
    <row r="7854" spans="1:7" ht="19" x14ac:dyDescent="0.25">
      <c r="A7854" s="7">
        <v>2015</v>
      </c>
      <c r="B7854" s="7" t="s">
        <v>989</v>
      </c>
      <c r="C7854" s="7" t="s">
        <v>6</v>
      </c>
      <c r="D7854" s="24">
        <v>543557.69999999995</v>
      </c>
      <c r="E7854">
        <f>INDEX('B. Store opening dates'!$B$5:$B$2448,MATCH('A. Sales by store'!B7854,'B. Store opening dates'!$A$5:$A$2448,0))</f>
        <v>2007</v>
      </c>
      <c r="F7854" t="str">
        <f t="shared" si="244"/>
        <v>Old</v>
      </c>
      <c r="G7854" t="str">
        <f t="shared" si="245"/>
        <v>Existing</v>
      </c>
    </row>
    <row r="7855" spans="1:7" ht="19" x14ac:dyDescent="0.25">
      <c r="A7855" s="7">
        <v>2014</v>
      </c>
      <c r="B7855" s="7" t="s">
        <v>989</v>
      </c>
      <c r="C7855" s="7" t="s">
        <v>6</v>
      </c>
      <c r="D7855" s="24">
        <v>400274.02</v>
      </c>
      <c r="E7855">
        <f>INDEX('B. Store opening dates'!$B$5:$B$2448,MATCH('A. Sales by store'!B7855,'B. Store opening dates'!$A$5:$A$2448,0))</f>
        <v>2007</v>
      </c>
      <c r="F7855" t="str">
        <f t="shared" si="244"/>
        <v>Old</v>
      </c>
      <c r="G7855" t="str">
        <f t="shared" si="245"/>
        <v>Existing</v>
      </c>
    </row>
    <row r="7856" spans="1:7" ht="19" x14ac:dyDescent="0.25">
      <c r="A7856" s="7">
        <v>2015</v>
      </c>
      <c r="B7856" s="7" t="s">
        <v>989</v>
      </c>
      <c r="C7856" s="7" t="s">
        <v>7</v>
      </c>
      <c r="D7856" s="24">
        <v>214935.43</v>
      </c>
      <c r="E7856">
        <f>INDEX('B. Store opening dates'!$B$5:$B$2448,MATCH('A. Sales by store'!B7856,'B. Store opening dates'!$A$5:$A$2448,0))</f>
        <v>2007</v>
      </c>
      <c r="F7856" t="str">
        <f t="shared" si="244"/>
        <v>Old</v>
      </c>
      <c r="G7856" t="str">
        <f t="shared" si="245"/>
        <v>Existing</v>
      </c>
    </row>
    <row r="7857" spans="1:7" ht="19" x14ac:dyDescent="0.25">
      <c r="A7857" s="7">
        <v>2014</v>
      </c>
      <c r="B7857" s="7" t="s">
        <v>989</v>
      </c>
      <c r="C7857" s="7" t="s">
        <v>7</v>
      </c>
      <c r="D7857" s="24">
        <v>227706.48</v>
      </c>
      <c r="E7857">
        <f>INDEX('B. Store opening dates'!$B$5:$B$2448,MATCH('A. Sales by store'!B7857,'B. Store opening dates'!$A$5:$A$2448,0))</f>
        <v>2007</v>
      </c>
      <c r="F7857" t="str">
        <f t="shared" si="244"/>
        <v>Old</v>
      </c>
      <c r="G7857" t="str">
        <f t="shared" si="245"/>
        <v>Existing</v>
      </c>
    </row>
    <row r="7858" spans="1:7" ht="19" x14ac:dyDescent="0.25">
      <c r="A7858" s="7">
        <v>2015</v>
      </c>
      <c r="B7858" s="7" t="s">
        <v>989</v>
      </c>
      <c r="C7858" s="7" t="s">
        <v>8</v>
      </c>
      <c r="D7858" s="24">
        <v>527016.98</v>
      </c>
      <c r="E7858">
        <f>INDEX('B. Store opening dates'!$B$5:$B$2448,MATCH('A. Sales by store'!B7858,'B. Store opening dates'!$A$5:$A$2448,0))</f>
        <v>2007</v>
      </c>
      <c r="F7858" t="str">
        <f t="shared" si="244"/>
        <v>Old</v>
      </c>
      <c r="G7858" t="str">
        <f t="shared" si="245"/>
        <v>Existing</v>
      </c>
    </row>
    <row r="7859" spans="1:7" ht="19" x14ac:dyDescent="0.25">
      <c r="A7859" s="7">
        <v>2014</v>
      </c>
      <c r="B7859" s="7" t="s">
        <v>989</v>
      </c>
      <c r="C7859" s="7" t="s">
        <v>8</v>
      </c>
      <c r="D7859" s="24">
        <v>541977.16</v>
      </c>
      <c r="E7859">
        <f>INDEX('B. Store opening dates'!$B$5:$B$2448,MATCH('A. Sales by store'!B7859,'B. Store opening dates'!$A$5:$A$2448,0))</f>
        <v>2007</v>
      </c>
      <c r="F7859" t="str">
        <f t="shared" si="244"/>
        <v>Old</v>
      </c>
      <c r="G7859" t="str">
        <f t="shared" si="245"/>
        <v>Existing</v>
      </c>
    </row>
    <row r="7860" spans="1:7" ht="19" x14ac:dyDescent="0.25">
      <c r="A7860" s="7">
        <v>2015</v>
      </c>
      <c r="B7860" s="7" t="s">
        <v>990</v>
      </c>
      <c r="C7860" s="7" t="s">
        <v>5</v>
      </c>
      <c r="D7860" s="24">
        <v>509705.06</v>
      </c>
      <c r="E7860">
        <f>INDEX('B. Store opening dates'!$B$5:$B$2448,MATCH('A. Sales by store'!B7860,'B. Store opening dates'!$A$5:$A$2448,0))</f>
        <v>2007</v>
      </c>
      <c r="F7860" t="str">
        <f t="shared" si="244"/>
        <v>Old</v>
      </c>
      <c r="G7860" t="str">
        <f t="shared" si="245"/>
        <v>Existing</v>
      </c>
    </row>
    <row r="7861" spans="1:7" ht="19" x14ac:dyDescent="0.25">
      <c r="A7861" s="7">
        <v>2014</v>
      </c>
      <c r="B7861" s="7" t="s">
        <v>990</v>
      </c>
      <c r="C7861" s="7" t="s">
        <v>5</v>
      </c>
      <c r="D7861" s="24">
        <v>560681.75</v>
      </c>
      <c r="E7861">
        <f>INDEX('B. Store opening dates'!$B$5:$B$2448,MATCH('A. Sales by store'!B7861,'B. Store opening dates'!$A$5:$A$2448,0))</f>
        <v>2007</v>
      </c>
      <c r="F7861" t="str">
        <f t="shared" si="244"/>
        <v>Old</v>
      </c>
      <c r="G7861" t="str">
        <f t="shared" si="245"/>
        <v>Existing</v>
      </c>
    </row>
    <row r="7862" spans="1:7" ht="19" x14ac:dyDescent="0.25">
      <c r="A7862" s="7">
        <v>2015</v>
      </c>
      <c r="B7862" s="7" t="s">
        <v>990</v>
      </c>
      <c r="C7862" s="7" t="s">
        <v>6</v>
      </c>
      <c r="D7862" s="24">
        <v>290096.02</v>
      </c>
      <c r="E7862">
        <f>INDEX('B. Store opening dates'!$B$5:$B$2448,MATCH('A. Sales by store'!B7862,'B. Store opening dates'!$A$5:$A$2448,0))</f>
        <v>2007</v>
      </c>
      <c r="F7862" t="str">
        <f t="shared" si="244"/>
        <v>Old</v>
      </c>
      <c r="G7862" t="str">
        <f t="shared" si="245"/>
        <v>Existing</v>
      </c>
    </row>
    <row r="7863" spans="1:7" ht="19" x14ac:dyDescent="0.25">
      <c r="A7863" s="7">
        <v>2014</v>
      </c>
      <c r="B7863" s="7" t="s">
        <v>990</v>
      </c>
      <c r="C7863" s="7" t="s">
        <v>6</v>
      </c>
      <c r="D7863" s="24">
        <v>206370.97</v>
      </c>
      <c r="E7863">
        <f>INDEX('B. Store opening dates'!$B$5:$B$2448,MATCH('A. Sales by store'!B7863,'B. Store opening dates'!$A$5:$A$2448,0))</f>
        <v>2007</v>
      </c>
      <c r="F7863" t="str">
        <f t="shared" si="244"/>
        <v>Old</v>
      </c>
      <c r="G7863" t="str">
        <f t="shared" si="245"/>
        <v>Existing</v>
      </c>
    </row>
    <row r="7864" spans="1:7" ht="19" x14ac:dyDescent="0.25">
      <c r="A7864" s="7">
        <v>2015</v>
      </c>
      <c r="B7864" s="7" t="s">
        <v>990</v>
      </c>
      <c r="C7864" s="7" t="s">
        <v>7</v>
      </c>
      <c r="D7864" s="24">
        <v>146352.57</v>
      </c>
      <c r="E7864">
        <f>INDEX('B. Store opening dates'!$B$5:$B$2448,MATCH('A. Sales by store'!B7864,'B. Store opening dates'!$A$5:$A$2448,0))</f>
        <v>2007</v>
      </c>
      <c r="F7864" t="str">
        <f t="shared" si="244"/>
        <v>Old</v>
      </c>
      <c r="G7864" t="str">
        <f t="shared" si="245"/>
        <v>Existing</v>
      </c>
    </row>
    <row r="7865" spans="1:7" ht="19" x14ac:dyDescent="0.25">
      <c r="A7865" s="7">
        <v>2014</v>
      </c>
      <c r="B7865" s="7" t="s">
        <v>990</v>
      </c>
      <c r="C7865" s="7" t="s">
        <v>7</v>
      </c>
      <c r="D7865" s="24">
        <v>154136.25</v>
      </c>
      <c r="E7865">
        <f>INDEX('B. Store opening dates'!$B$5:$B$2448,MATCH('A. Sales by store'!B7865,'B. Store opening dates'!$A$5:$A$2448,0))</f>
        <v>2007</v>
      </c>
      <c r="F7865" t="str">
        <f t="shared" si="244"/>
        <v>Old</v>
      </c>
      <c r="G7865" t="str">
        <f t="shared" si="245"/>
        <v>Existing</v>
      </c>
    </row>
    <row r="7866" spans="1:7" ht="19" x14ac:dyDescent="0.25">
      <c r="A7866" s="7">
        <v>2015</v>
      </c>
      <c r="B7866" s="7" t="s">
        <v>990</v>
      </c>
      <c r="C7866" s="7" t="s">
        <v>8</v>
      </c>
      <c r="D7866" s="24">
        <v>699146.17</v>
      </c>
      <c r="E7866">
        <f>INDEX('B. Store opening dates'!$B$5:$B$2448,MATCH('A. Sales by store'!B7866,'B. Store opening dates'!$A$5:$A$2448,0))</f>
        <v>2007</v>
      </c>
      <c r="F7866" t="str">
        <f t="shared" si="244"/>
        <v>Old</v>
      </c>
      <c r="G7866" t="str">
        <f t="shared" si="245"/>
        <v>Existing</v>
      </c>
    </row>
    <row r="7867" spans="1:7" ht="19" x14ac:dyDescent="0.25">
      <c r="A7867" s="7">
        <v>2014</v>
      </c>
      <c r="B7867" s="7" t="s">
        <v>990</v>
      </c>
      <c r="C7867" s="7" t="s">
        <v>8</v>
      </c>
      <c r="D7867" s="24">
        <v>721844.75</v>
      </c>
      <c r="E7867">
        <f>INDEX('B. Store opening dates'!$B$5:$B$2448,MATCH('A. Sales by store'!B7867,'B. Store opening dates'!$A$5:$A$2448,0))</f>
        <v>2007</v>
      </c>
      <c r="F7867" t="str">
        <f t="shared" si="244"/>
        <v>Old</v>
      </c>
      <c r="G7867" t="str">
        <f t="shared" si="245"/>
        <v>Existing</v>
      </c>
    </row>
    <row r="7868" spans="1:7" ht="19" x14ac:dyDescent="0.25">
      <c r="A7868" s="7">
        <v>2015</v>
      </c>
      <c r="B7868" s="7" t="s">
        <v>991</v>
      </c>
      <c r="C7868" s="7" t="s">
        <v>5</v>
      </c>
      <c r="D7868" s="24">
        <v>837406.45</v>
      </c>
      <c r="E7868">
        <f>INDEX('B. Store opening dates'!$B$5:$B$2448,MATCH('A. Sales by store'!B7868,'B. Store opening dates'!$A$5:$A$2448,0))</f>
        <v>2007</v>
      </c>
      <c r="F7868" t="str">
        <f t="shared" si="244"/>
        <v>Old</v>
      </c>
      <c r="G7868" t="str">
        <f t="shared" si="245"/>
        <v>Existing</v>
      </c>
    </row>
    <row r="7869" spans="1:7" ht="19" x14ac:dyDescent="0.25">
      <c r="A7869" s="7">
        <v>2014</v>
      </c>
      <c r="B7869" s="7" t="s">
        <v>991</v>
      </c>
      <c r="C7869" s="7" t="s">
        <v>5</v>
      </c>
      <c r="D7869" s="24">
        <v>924057.19</v>
      </c>
      <c r="E7869">
        <f>INDEX('B. Store opening dates'!$B$5:$B$2448,MATCH('A. Sales by store'!B7869,'B. Store opening dates'!$A$5:$A$2448,0))</f>
        <v>2007</v>
      </c>
      <c r="F7869" t="str">
        <f t="shared" si="244"/>
        <v>Old</v>
      </c>
      <c r="G7869" t="str">
        <f t="shared" si="245"/>
        <v>Existing</v>
      </c>
    </row>
    <row r="7870" spans="1:7" ht="19" x14ac:dyDescent="0.25">
      <c r="A7870" s="7">
        <v>2015</v>
      </c>
      <c r="B7870" s="7" t="s">
        <v>991</v>
      </c>
      <c r="C7870" s="7" t="s">
        <v>6</v>
      </c>
      <c r="D7870" s="24">
        <v>225313.9</v>
      </c>
      <c r="E7870">
        <f>INDEX('B. Store opening dates'!$B$5:$B$2448,MATCH('A. Sales by store'!B7870,'B. Store opening dates'!$A$5:$A$2448,0))</f>
        <v>2007</v>
      </c>
      <c r="F7870" t="str">
        <f t="shared" si="244"/>
        <v>Old</v>
      </c>
      <c r="G7870" t="str">
        <f t="shared" si="245"/>
        <v>Existing</v>
      </c>
    </row>
    <row r="7871" spans="1:7" ht="19" x14ac:dyDescent="0.25">
      <c r="A7871" s="7">
        <v>2014</v>
      </c>
      <c r="B7871" s="7" t="s">
        <v>991</v>
      </c>
      <c r="C7871" s="7" t="s">
        <v>6</v>
      </c>
      <c r="D7871" s="24">
        <v>160104.53</v>
      </c>
      <c r="E7871">
        <f>INDEX('B. Store opening dates'!$B$5:$B$2448,MATCH('A. Sales by store'!B7871,'B. Store opening dates'!$A$5:$A$2448,0))</f>
        <v>2007</v>
      </c>
      <c r="F7871" t="str">
        <f t="shared" si="244"/>
        <v>Old</v>
      </c>
      <c r="G7871" t="str">
        <f t="shared" si="245"/>
        <v>Existing</v>
      </c>
    </row>
    <row r="7872" spans="1:7" ht="19" x14ac:dyDescent="0.25">
      <c r="A7872" s="7">
        <v>2015</v>
      </c>
      <c r="B7872" s="7" t="s">
        <v>991</v>
      </c>
      <c r="C7872" s="7" t="s">
        <v>7</v>
      </c>
      <c r="D7872" s="24">
        <v>107778.62</v>
      </c>
      <c r="E7872">
        <f>INDEX('B. Store opening dates'!$B$5:$B$2448,MATCH('A. Sales by store'!B7872,'B. Store opening dates'!$A$5:$A$2448,0))</f>
        <v>2007</v>
      </c>
      <c r="F7872" t="str">
        <f t="shared" si="244"/>
        <v>Old</v>
      </c>
      <c r="G7872" t="str">
        <f t="shared" si="245"/>
        <v>Existing</v>
      </c>
    </row>
    <row r="7873" spans="1:7" ht="19" x14ac:dyDescent="0.25">
      <c r="A7873" s="7">
        <v>2014</v>
      </c>
      <c r="B7873" s="7" t="s">
        <v>991</v>
      </c>
      <c r="C7873" s="7" t="s">
        <v>7</v>
      </c>
      <c r="D7873" s="24">
        <v>114503.26</v>
      </c>
      <c r="E7873">
        <f>INDEX('B. Store opening dates'!$B$5:$B$2448,MATCH('A. Sales by store'!B7873,'B. Store opening dates'!$A$5:$A$2448,0))</f>
        <v>2007</v>
      </c>
      <c r="F7873" t="str">
        <f t="shared" si="244"/>
        <v>Old</v>
      </c>
      <c r="G7873" t="str">
        <f t="shared" si="245"/>
        <v>Existing</v>
      </c>
    </row>
    <row r="7874" spans="1:7" ht="19" x14ac:dyDescent="0.25">
      <c r="A7874" s="7">
        <v>2015</v>
      </c>
      <c r="B7874" s="7" t="s">
        <v>991</v>
      </c>
      <c r="C7874" s="7" t="s">
        <v>8</v>
      </c>
      <c r="D7874" s="24">
        <v>426259.47</v>
      </c>
      <c r="E7874">
        <f>INDEX('B. Store opening dates'!$B$5:$B$2448,MATCH('A. Sales by store'!B7874,'B. Store opening dates'!$A$5:$A$2448,0))</f>
        <v>2007</v>
      </c>
      <c r="F7874" t="str">
        <f t="shared" si="244"/>
        <v>Old</v>
      </c>
      <c r="G7874" t="str">
        <f t="shared" si="245"/>
        <v>Existing</v>
      </c>
    </row>
    <row r="7875" spans="1:7" ht="19" x14ac:dyDescent="0.25">
      <c r="A7875" s="7">
        <v>2014</v>
      </c>
      <c r="B7875" s="7" t="s">
        <v>991</v>
      </c>
      <c r="C7875" s="7" t="s">
        <v>8</v>
      </c>
      <c r="D7875" s="24">
        <v>446403.7</v>
      </c>
      <c r="E7875">
        <f>INDEX('B. Store opening dates'!$B$5:$B$2448,MATCH('A. Sales by store'!B7875,'B. Store opening dates'!$A$5:$A$2448,0))</f>
        <v>2007</v>
      </c>
      <c r="F7875" t="str">
        <f t="shared" si="244"/>
        <v>Old</v>
      </c>
      <c r="G7875" t="str">
        <f t="shared" si="245"/>
        <v>Existing</v>
      </c>
    </row>
    <row r="7876" spans="1:7" ht="19" x14ac:dyDescent="0.25">
      <c r="A7876" s="7">
        <v>2015</v>
      </c>
      <c r="B7876" s="7" t="s">
        <v>992</v>
      </c>
      <c r="C7876" s="7" t="s">
        <v>5</v>
      </c>
      <c r="D7876" s="24">
        <v>550902.69999999995</v>
      </c>
      <c r="E7876">
        <f>INDEX('B. Store opening dates'!$B$5:$B$2448,MATCH('A. Sales by store'!B7876,'B. Store opening dates'!$A$5:$A$2448,0))</f>
        <v>2007</v>
      </c>
      <c r="F7876" t="str">
        <f t="shared" si="244"/>
        <v>Old</v>
      </c>
      <c r="G7876" t="str">
        <f t="shared" si="245"/>
        <v>Existing</v>
      </c>
    </row>
    <row r="7877" spans="1:7" ht="19" x14ac:dyDescent="0.25">
      <c r="A7877" s="7">
        <v>2014</v>
      </c>
      <c r="B7877" s="7" t="s">
        <v>992</v>
      </c>
      <c r="C7877" s="7" t="s">
        <v>5</v>
      </c>
      <c r="D7877" s="24">
        <v>603113.78</v>
      </c>
      <c r="E7877">
        <f>INDEX('B. Store opening dates'!$B$5:$B$2448,MATCH('A. Sales by store'!B7877,'B. Store opening dates'!$A$5:$A$2448,0))</f>
        <v>2007</v>
      </c>
      <c r="F7877" t="str">
        <f t="shared" ref="F7877:F7940" si="246">IF(A7877 = 2015, IF(E7877&lt; 2015, "Old","New"),IF(E7877 &lt; 2014, "Old","New"))</f>
        <v>Old</v>
      </c>
      <c r="G7877" t="str">
        <f t="shared" ref="G7877:G7940" si="247">IF(A7877 = 2015, IF(E7877&lt; 2015, "Existing","New"),"Existing")</f>
        <v>Existing</v>
      </c>
    </row>
    <row r="7878" spans="1:7" ht="19" x14ac:dyDescent="0.25">
      <c r="A7878" s="7">
        <v>2015</v>
      </c>
      <c r="B7878" s="7" t="s">
        <v>992</v>
      </c>
      <c r="C7878" s="7" t="s">
        <v>6</v>
      </c>
      <c r="D7878" s="24">
        <v>522325.42</v>
      </c>
      <c r="E7878">
        <f>INDEX('B. Store opening dates'!$B$5:$B$2448,MATCH('A. Sales by store'!B7878,'B. Store opening dates'!$A$5:$A$2448,0))</f>
        <v>2007</v>
      </c>
      <c r="F7878" t="str">
        <f t="shared" si="246"/>
        <v>Old</v>
      </c>
      <c r="G7878" t="str">
        <f t="shared" si="247"/>
        <v>Existing</v>
      </c>
    </row>
    <row r="7879" spans="1:7" ht="19" x14ac:dyDescent="0.25">
      <c r="A7879" s="7">
        <v>2014</v>
      </c>
      <c r="B7879" s="7" t="s">
        <v>992</v>
      </c>
      <c r="C7879" s="7" t="s">
        <v>6</v>
      </c>
      <c r="D7879" s="24">
        <v>383870.96</v>
      </c>
      <c r="E7879">
        <f>INDEX('B. Store opening dates'!$B$5:$B$2448,MATCH('A. Sales by store'!B7879,'B. Store opening dates'!$A$5:$A$2448,0))</f>
        <v>2007</v>
      </c>
      <c r="F7879" t="str">
        <f t="shared" si="246"/>
        <v>Old</v>
      </c>
      <c r="G7879" t="str">
        <f t="shared" si="247"/>
        <v>Existing</v>
      </c>
    </row>
    <row r="7880" spans="1:7" ht="19" x14ac:dyDescent="0.25">
      <c r="A7880" s="7">
        <v>2015</v>
      </c>
      <c r="B7880" s="7" t="s">
        <v>992</v>
      </c>
      <c r="C7880" s="7" t="s">
        <v>7</v>
      </c>
      <c r="D7880" s="24">
        <v>213494.68</v>
      </c>
      <c r="E7880">
        <f>INDEX('B. Store opening dates'!$B$5:$B$2448,MATCH('A. Sales by store'!B7880,'B. Store opening dates'!$A$5:$A$2448,0))</f>
        <v>2007</v>
      </c>
      <c r="F7880" t="str">
        <f t="shared" si="246"/>
        <v>Old</v>
      </c>
      <c r="G7880" t="str">
        <f t="shared" si="247"/>
        <v>Existing</v>
      </c>
    </row>
    <row r="7881" spans="1:7" ht="19" x14ac:dyDescent="0.25">
      <c r="A7881" s="7">
        <v>2014</v>
      </c>
      <c r="B7881" s="7" t="s">
        <v>992</v>
      </c>
      <c r="C7881" s="7" t="s">
        <v>7</v>
      </c>
      <c r="D7881" s="24">
        <v>227011.34</v>
      </c>
      <c r="E7881">
        <f>INDEX('B. Store opening dates'!$B$5:$B$2448,MATCH('A. Sales by store'!B7881,'B. Store opening dates'!$A$5:$A$2448,0))</f>
        <v>2007</v>
      </c>
      <c r="F7881" t="str">
        <f t="shared" si="246"/>
        <v>Old</v>
      </c>
      <c r="G7881" t="str">
        <f t="shared" si="247"/>
        <v>Existing</v>
      </c>
    </row>
    <row r="7882" spans="1:7" ht="19" x14ac:dyDescent="0.25">
      <c r="A7882" s="7">
        <v>2015</v>
      </c>
      <c r="B7882" s="7" t="s">
        <v>992</v>
      </c>
      <c r="C7882" s="7" t="s">
        <v>8</v>
      </c>
      <c r="D7882" s="24">
        <v>482246.77</v>
      </c>
      <c r="E7882">
        <f>INDEX('B. Store opening dates'!$B$5:$B$2448,MATCH('A. Sales by store'!B7882,'B. Store opening dates'!$A$5:$A$2448,0))</f>
        <v>2007</v>
      </c>
      <c r="F7882" t="str">
        <f t="shared" si="246"/>
        <v>Old</v>
      </c>
      <c r="G7882" t="str">
        <f t="shared" si="247"/>
        <v>Existing</v>
      </c>
    </row>
    <row r="7883" spans="1:7" ht="19" x14ac:dyDescent="0.25">
      <c r="A7883" s="7">
        <v>2014</v>
      </c>
      <c r="B7883" s="7" t="s">
        <v>992</v>
      </c>
      <c r="C7883" s="7" t="s">
        <v>8</v>
      </c>
      <c r="D7883" s="24">
        <v>496336.27</v>
      </c>
      <c r="E7883">
        <f>INDEX('B. Store opening dates'!$B$5:$B$2448,MATCH('A. Sales by store'!B7883,'B. Store opening dates'!$A$5:$A$2448,0))</f>
        <v>2007</v>
      </c>
      <c r="F7883" t="str">
        <f t="shared" si="246"/>
        <v>Old</v>
      </c>
      <c r="G7883" t="str">
        <f t="shared" si="247"/>
        <v>Existing</v>
      </c>
    </row>
    <row r="7884" spans="1:7" ht="19" x14ac:dyDescent="0.25">
      <c r="A7884" s="7">
        <v>2015</v>
      </c>
      <c r="B7884" s="7" t="s">
        <v>993</v>
      </c>
      <c r="C7884" s="7" t="s">
        <v>5</v>
      </c>
      <c r="D7884" s="24">
        <v>768847.86</v>
      </c>
      <c r="E7884">
        <f>INDEX('B. Store opening dates'!$B$5:$B$2448,MATCH('A. Sales by store'!B7884,'B. Store opening dates'!$A$5:$A$2448,0))</f>
        <v>2007</v>
      </c>
      <c r="F7884" t="str">
        <f t="shared" si="246"/>
        <v>Old</v>
      </c>
      <c r="G7884" t="str">
        <f t="shared" si="247"/>
        <v>Existing</v>
      </c>
    </row>
    <row r="7885" spans="1:7" ht="19" x14ac:dyDescent="0.25">
      <c r="A7885" s="7">
        <v>2014</v>
      </c>
      <c r="B7885" s="7" t="s">
        <v>993</v>
      </c>
      <c r="C7885" s="7" t="s">
        <v>5</v>
      </c>
      <c r="D7885" s="24">
        <v>844379.15</v>
      </c>
      <c r="E7885">
        <f>INDEX('B. Store opening dates'!$B$5:$B$2448,MATCH('A. Sales by store'!B7885,'B. Store opening dates'!$A$5:$A$2448,0))</f>
        <v>2007</v>
      </c>
      <c r="F7885" t="str">
        <f t="shared" si="246"/>
        <v>Old</v>
      </c>
      <c r="G7885" t="str">
        <f t="shared" si="247"/>
        <v>Existing</v>
      </c>
    </row>
    <row r="7886" spans="1:7" ht="19" x14ac:dyDescent="0.25">
      <c r="A7886" s="7">
        <v>2015</v>
      </c>
      <c r="B7886" s="7" t="s">
        <v>993</v>
      </c>
      <c r="C7886" s="7" t="s">
        <v>6</v>
      </c>
      <c r="D7886" s="24">
        <v>290027.8</v>
      </c>
      <c r="E7886">
        <f>INDEX('B. Store opening dates'!$B$5:$B$2448,MATCH('A. Sales by store'!B7886,'B. Store opening dates'!$A$5:$A$2448,0))</f>
        <v>2007</v>
      </c>
      <c r="F7886" t="str">
        <f t="shared" si="246"/>
        <v>Old</v>
      </c>
      <c r="G7886" t="str">
        <f t="shared" si="247"/>
        <v>Existing</v>
      </c>
    </row>
    <row r="7887" spans="1:7" ht="19" x14ac:dyDescent="0.25">
      <c r="A7887" s="7">
        <v>2014</v>
      </c>
      <c r="B7887" s="7" t="s">
        <v>993</v>
      </c>
      <c r="C7887" s="7" t="s">
        <v>6</v>
      </c>
      <c r="D7887" s="24">
        <v>205982.67</v>
      </c>
      <c r="E7887">
        <f>INDEX('B. Store opening dates'!$B$5:$B$2448,MATCH('A. Sales by store'!B7887,'B. Store opening dates'!$A$5:$A$2448,0))</f>
        <v>2007</v>
      </c>
      <c r="F7887" t="str">
        <f t="shared" si="246"/>
        <v>Old</v>
      </c>
      <c r="G7887" t="str">
        <f t="shared" si="247"/>
        <v>Existing</v>
      </c>
    </row>
    <row r="7888" spans="1:7" ht="19" x14ac:dyDescent="0.25">
      <c r="A7888" s="7">
        <v>2015</v>
      </c>
      <c r="B7888" s="7" t="s">
        <v>993</v>
      </c>
      <c r="C7888" s="7" t="s">
        <v>7</v>
      </c>
      <c r="D7888" s="24">
        <v>58980.86</v>
      </c>
      <c r="E7888">
        <f>INDEX('B. Store opening dates'!$B$5:$B$2448,MATCH('A. Sales by store'!B7888,'B. Store opening dates'!$A$5:$A$2448,0))</f>
        <v>2007</v>
      </c>
      <c r="F7888" t="str">
        <f t="shared" si="246"/>
        <v>Old</v>
      </c>
      <c r="G7888" t="str">
        <f t="shared" si="247"/>
        <v>Existing</v>
      </c>
    </row>
    <row r="7889" spans="1:7" ht="19" x14ac:dyDescent="0.25">
      <c r="A7889" s="7">
        <v>2014</v>
      </c>
      <c r="B7889" s="7" t="s">
        <v>993</v>
      </c>
      <c r="C7889" s="7" t="s">
        <v>7</v>
      </c>
      <c r="D7889" s="24">
        <v>62177.62</v>
      </c>
      <c r="E7889">
        <f>INDEX('B. Store opening dates'!$B$5:$B$2448,MATCH('A. Sales by store'!B7889,'B. Store opening dates'!$A$5:$A$2448,0))</f>
        <v>2007</v>
      </c>
      <c r="F7889" t="str">
        <f t="shared" si="246"/>
        <v>Old</v>
      </c>
      <c r="G7889" t="str">
        <f t="shared" si="247"/>
        <v>Existing</v>
      </c>
    </row>
    <row r="7890" spans="1:7" ht="19" x14ac:dyDescent="0.25">
      <c r="A7890" s="7">
        <v>2015</v>
      </c>
      <c r="B7890" s="7" t="s">
        <v>993</v>
      </c>
      <c r="C7890" s="7" t="s">
        <v>8</v>
      </c>
      <c r="D7890" s="24">
        <v>685005.46</v>
      </c>
      <c r="E7890">
        <f>INDEX('B. Store opening dates'!$B$5:$B$2448,MATCH('A. Sales by store'!B7890,'B. Store opening dates'!$A$5:$A$2448,0))</f>
        <v>2007</v>
      </c>
      <c r="F7890" t="str">
        <f t="shared" si="246"/>
        <v>Old</v>
      </c>
      <c r="G7890" t="str">
        <f t="shared" si="247"/>
        <v>Existing</v>
      </c>
    </row>
    <row r="7891" spans="1:7" ht="19" x14ac:dyDescent="0.25">
      <c r="A7891" s="7">
        <v>2014</v>
      </c>
      <c r="B7891" s="7" t="s">
        <v>993</v>
      </c>
      <c r="C7891" s="7" t="s">
        <v>8</v>
      </c>
      <c r="D7891" s="24">
        <v>706916.7</v>
      </c>
      <c r="E7891">
        <f>INDEX('B. Store opening dates'!$B$5:$B$2448,MATCH('A. Sales by store'!B7891,'B. Store opening dates'!$A$5:$A$2448,0))</f>
        <v>2007</v>
      </c>
      <c r="F7891" t="str">
        <f t="shared" si="246"/>
        <v>Old</v>
      </c>
      <c r="G7891" t="str">
        <f t="shared" si="247"/>
        <v>Existing</v>
      </c>
    </row>
    <row r="7892" spans="1:7" ht="19" x14ac:dyDescent="0.25">
      <c r="A7892" s="7">
        <v>2015</v>
      </c>
      <c r="B7892" s="7" t="s">
        <v>994</v>
      </c>
      <c r="C7892" s="7" t="s">
        <v>5</v>
      </c>
      <c r="D7892" s="24">
        <v>930581.66</v>
      </c>
      <c r="E7892">
        <f>INDEX('B. Store opening dates'!$B$5:$B$2448,MATCH('A. Sales by store'!B7892,'B. Store opening dates'!$A$5:$A$2448,0))</f>
        <v>2007</v>
      </c>
      <c r="F7892" t="str">
        <f t="shared" si="246"/>
        <v>Old</v>
      </c>
      <c r="G7892" t="str">
        <f t="shared" si="247"/>
        <v>Existing</v>
      </c>
    </row>
    <row r="7893" spans="1:7" ht="19" x14ac:dyDescent="0.25">
      <c r="A7893" s="7">
        <v>2014</v>
      </c>
      <c r="B7893" s="7" t="s">
        <v>994</v>
      </c>
      <c r="C7893" s="7" t="s">
        <v>5</v>
      </c>
      <c r="D7893" s="24">
        <v>1015430.32</v>
      </c>
      <c r="E7893">
        <f>INDEX('B. Store opening dates'!$B$5:$B$2448,MATCH('A. Sales by store'!B7893,'B. Store opening dates'!$A$5:$A$2448,0))</f>
        <v>2007</v>
      </c>
      <c r="F7893" t="str">
        <f t="shared" si="246"/>
        <v>Old</v>
      </c>
      <c r="G7893" t="str">
        <f t="shared" si="247"/>
        <v>Existing</v>
      </c>
    </row>
    <row r="7894" spans="1:7" ht="19" x14ac:dyDescent="0.25">
      <c r="A7894" s="7">
        <v>2015</v>
      </c>
      <c r="B7894" s="7" t="s">
        <v>994</v>
      </c>
      <c r="C7894" s="7" t="s">
        <v>6</v>
      </c>
      <c r="D7894" s="24">
        <v>524386.24</v>
      </c>
      <c r="E7894">
        <f>INDEX('B. Store opening dates'!$B$5:$B$2448,MATCH('A. Sales by store'!B7894,'B. Store opening dates'!$A$5:$A$2448,0))</f>
        <v>2007</v>
      </c>
      <c r="F7894" t="str">
        <f t="shared" si="246"/>
        <v>Old</v>
      </c>
      <c r="G7894" t="str">
        <f t="shared" si="247"/>
        <v>Existing</v>
      </c>
    </row>
    <row r="7895" spans="1:7" ht="19" x14ac:dyDescent="0.25">
      <c r="A7895" s="7">
        <v>2014</v>
      </c>
      <c r="B7895" s="7" t="s">
        <v>994</v>
      </c>
      <c r="C7895" s="7" t="s">
        <v>6</v>
      </c>
      <c r="D7895" s="24">
        <v>366951.8</v>
      </c>
      <c r="E7895">
        <f>INDEX('B. Store opening dates'!$B$5:$B$2448,MATCH('A. Sales by store'!B7895,'B. Store opening dates'!$A$5:$A$2448,0))</f>
        <v>2007</v>
      </c>
      <c r="F7895" t="str">
        <f t="shared" si="246"/>
        <v>Old</v>
      </c>
      <c r="G7895" t="str">
        <f t="shared" si="247"/>
        <v>Existing</v>
      </c>
    </row>
    <row r="7896" spans="1:7" ht="19" x14ac:dyDescent="0.25">
      <c r="A7896" s="7">
        <v>2015</v>
      </c>
      <c r="B7896" s="7" t="s">
        <v>994</v>
      </c>
      <c r="C7896" s="7" t="s">
        <v>7</v>
      </c>
      <c r="D7896" s="24">
        <v>110369.49</v>
      </c>
      <c r="E7896">
        <f>INDEX('B. Store opening dates'!$B$5:$B$2448,MATCH('A. Sales by store'!B7896,'B. Store opening dates'!$A$5:$A$2448,0))</f>
        <v>2007</v>
      </c>
      <c r="F7896" t="str">
        <f t="shared" si="246"/>
        <v>Old</v>
      </c>
      <c r="G7896" t="str">
        <f t="shared" si="247"/>
        <v>Existing</v>
      </c>
    </row>
    <row r="7897" spans="1:7" ht="19" x14ac:dyDescent="0.25">
      <c r="A7897" s="7">
        <v>2014</v>
      </c>
      <c r="B7897" s="7" t="s">
        <v>994</v>
      </c>
      <c r="C7897" s="7" t="s">
        <v>7</v>
      </c>
      <c r="D7897" s="24">
        <v>115314.5</v>
      </c>
      <c r="E7897">
        <f>INDEX('B. Store opening dates'!$B$5:$B$2448,MATCH('A. Sales by store'!B7897,'B. Store opening dates'!$A$5:$A$2448,0))</f>
        <v>2007</v>
      </c>
      <c r="F7897" t="str">
        <f t="shared" si="246"/>
        <v>Old</v>
      </c>
      <c r="G7897" t="str">
        <f t="shared" si="247"/>
        <v>Existing</v>
      </c>
    </row>
    <row r="7898" spans="1:7" ht="19" x14ac:dyDescent="0.25">
      <c r="A7898" s="7">
        <v>2015</v>
      </c>
      <c r="B7898" s="7" t="s">
        <v>994</v>
      </c>
      <c r="C7898" s="7" t="s">
        <v>8</v>
      </c>
      <c r="D7898" s="24">
        <v>547480.94999999995</v>
      </c>
      <c r="E7898">
        <f>INDEX('B. Store opening dates'!$B$5:$B$2448,MATCH('A. Sales by store'!B7898,'B. Store opening dates'!$A$5:$A$2448,0))</f>
        <v>2007</v>
      </c>
      <c r="F7898" t="str">
        <f t="shared" si="246"/>
        <v>Old</v>
      </c>
      <c r="G7898" t="str">
        <f t="shared" si="247"/>
        <v>Existing</v>
      </c>
    </row>
    <row r="7899" spans="1:7" ht="19" x14ac:dyDescent="0.25">
      <c r="A7899" s="7">
        <v>2014</v>
      </c>
      <c r="B7899" s="7" t="s">
        <v>994</v>
      </c>
      <c r="C7899" s="7" t="s">
        <v>8</v>
      </c>
      <c r="D7899" s="24">
        <v>570645.35</v>
      </c>
      <c r="E7899">
        <f>INDEX('B. Store opening dates'!$B$5:$B$2448,MATCH('A. Sales by store'!B7899,'B. Store opening dates'!$A$5:$A$2448,0))</f>
        <v>2007</v>
      </c>
      <c r="F7899" t="str">
        <f t="shared" si="246"/>
        <v>Old</v>
      </c>
      <c r="G7899" t="str">
        <f t="shared" si="247"/>
        <v>Existing</v>
      </c>
    </row>
    <row r="7900" spans="1:7" ht="19" x14ac:dyDescent="0.25">
      <c r="A7900" s="7">
        <v>2015</v>
      </c>
      <c r="B7900" s="7" t="s">
        <v>995</v>
      </c>
      <c r="C7900" s="7" t="s">
        <v>5</v>
      </c>
      <c r="D7900" s="24">
        <v>482628.17</v>
      </c>
      <c r="E7900">
        <f>INDEX('B. Store opening dates'!$B$5:$B$2448,MATCH('A. Sales by store'!B7900,'B. Store opening dates'!$A$5:$A$2448,0))</f>
        <v>2007</v>
      </c>
      <c r="F7900" t="str">
        <f t="shared" si="246"/>
        <v>Old</v>
      </c>
      <c r="G7900" t="str">
        <f t="shared" si="247"/>
        <v>Existing</v>
      </c>
    </row>
    <row r="7901" spans="1:7" ht="19" x14ac:dyDescent="0.25">
      <c r="A7901" s="7">
        <v>2014</v>
      </c>
      <c r="B7901" s="7" t="s">
        <v>995</v>
      </c>
      <c r="C7901" s="7" t="s">
        <v>5</v>
      </c>
      <c r="D7901" s="24">
        <v>532512.82999999996</v>
      </c>
      <c r="E7901">
        <f>INDEX('B. Store opening dates'!$B$5:$B$2448,MATCH('A. Sales by store'!B7901,'B. Store opening dates'!$A$5:$A$2448,0))</f>
        <v>2007</v>
      </c>
      <c r="F7901" t="str">
        <f t="shared" si="246"/>
        <v>Old</v>
      </c>
      <c r="G7901" t="str">
        <f t="shared" si="247"/>
        <v>Existing</v>
      </c>
    </row>
    <row r="7902" spans="1:7" ht="19" x14ac:dyDescent="0.25">
      <c r="A7902" s="7">
        <v>2015</v>
      </c>
      <c r="B7902" s="7" t="s">
        <v>995</v>
      </c>
      <c r="C7902" s="7" t="s">
        <v>6</v>
      </c>
      <c r="D7902" s="24">
        <v>313790.7</v>
      </c>
      <c r="E7902">
        <f>INDEX('B. Store opening dates'!$B$5:$B$2448,MATCH('A. Sales by store'!B7902,'B. Store opening dates'!$A$5:$A$2448,0))</f>
        <v>2007</v>
      </c>
      <c r="F7902" t="str">
        <f t="shared" si="246"/>
        <v>Old</v>
      </c>
      <c r="G7902" t="str">
        <f t="shared" si="247"/>
        <v>Existing</v>
      </c>
    </row>
    <row r="7903" spans="1:7" ht="19" x14ac:dyDescent="0.25">
      <c r="A7903" s="7">
        <v>2014</v>
      </c>
      <c r="B7903" s="7" t="s">
        <v>995</v>
      </c>
      <c r="C7903" s="7" t="s">
        <v>6</v>
      </c>
      <c r="D7903" s="24">
        <v>220336.46</v>
      </c>
      <c r="E7903">
        <f>INDEX('B. Store opening dates'!$B$5:$B$2448,MATCH('A. Sales by store'!B7903,'B. Store opening dates'!$A$5:$A$2448,0))</f>
        <v>2007</v>
      </c>
      <c r="F7903" t="str">
        <f t="shared" si="246"/>
        <v>Old</v>
      </c>
      <c r="G7903" t="str">
        <f t="shared" si="247"/>
        <v>Existing</v>
      </c>
    </row>
    <row r="7904" spans="1:7" ht="19" x14ac:dyDescent="0.25">
      <c r="A7904" s="7">
        <v>2015</v>
      </c>
      <c r="B7904" s="7" t="s">
        <v>995</v>
      </c>
      <c r="C7904" s="7" t="s">
        <v>7</v>
      </c>
      <c r="D7904" s="24">
        <v>52178.65</v>
      </c>
      <c r="E7904">
        <f>INDEX('B. Store opening dates'!$B$5:$B$2448,MATCH('A. Sales by store'!B7904,'B. Store opening dates'!$A$5:$A$2448,0))</f>
        <v>2007</v>
      </c>
      <c r="F7904" t="str">
        <f t="shared" si="246"/>
        <v>Old</v>
      </c>
      <c r="G7904" t="str">
        <f t="shared" si="247"/>
        <v>Existing</v>
      </c>
    </row>
    <row r="7905" spans="1:7" ht="19" x14ac:dyDescent="0.25">
      <c r="A7905" s="7">
        <v>2014</v>
      </c>
      <c r="B7905" s="7" t="s">
        <v>995</v>
      </c>
      <c r="C7905" s="7" t="s">
        <v>7</v>
      </c>
      <c r="D7905" s="24">
        <v>55212.99</v>
      </c>
      <c r="E7905">
        <f>INDEX('B. Store opening dates'!$B$5:$B$2448,MATCH('A. Sales by store'!B7905,'B. Store opening dates'!$A$5:$A$2448,0))</f>
        <v>2007</v>
      </c>
      <c r="F7905" t="str">
        <f t="shared" si="246"/>
        <v>Old</v>
      </c>
      <c r="G7905" t="str">
        <f t="shared" si="247"/>
        <v>Existing</v>
      </c>
    </row>
    <row r="7906" spans="1:7" ht="19" x14ac:dyDescent="0.25">
      <c r="A7906" s="7">
        <v>2015</v>
      </c>
      <c r="B7906" s="7" t="s">
        <v>995</v>
      </c>
      <c r="C7906" s="7" t="s">
        <v>8</v>
      </c>
      <c r="D7906" s="24">
        <v>598671.39</v>
      </c>
      <c r="E7906">
        <f>INDEX('B. Store opening dates'!$B$5:$B$2448,MATCH('A. Sales by store'!B7906,'B. Store opening dates'!$A$5:$A$2448,0))</f>
        <v>2007</v>
      </c>
      <c r="F7906" t="str">
        <f t="shared" si="246"/>
        <v>Old</v>
      </c>
      <c r="G7906" t="str">
        <f t="shared" si="247"/>
        <v>Existing</v>
      </c>
    </row>
    <row r="7907" spans="1:7" ht="19" x14ac:dyDescent="0.25">
      <c r="A7907" s="7">
        <v>2014</v>
      </c>
      <c r="B7907" s="7" t="s">
        <v>995</v>
      </c>
      <c r="C7907" s="7" t="s">
        <v>8</v>
      </c>
      <c r="D7907" s="24">
        <v>626110.38</v>
      </c>
      <c r="E7907">
        <f>INDEX('B. Store opening dates'!$B$5:$B$2448,MATCH('A. Sales by store'!B7907,'B. Store opening dates'!$A$5:$A$2448,0))</f>
        <v>2007</v>
      </c>
      <c r="F7907" t="str">
        <f t="shared" si="246"/>
        <v>Old</v>
      </c>
      <c r="G7907" t="str">
        <f t="shared" si="247"/>
        <v>Existing</v>
      </c>
    </row>
    <row r="7908" spans="1:7" ht="19" x14ac:dyDescent="0.25">
      <c r="A7908" s="7">
        <v>2015</v>
      </c>
      <c r="B7908" s="7" t="s">
        <v>996</v>
      </c>
      <c r="C7908" s="7" t="s">
        <v>5</v>
      </c>
      <c r="D7908" s="24">
        <v>917142.35</v>
      </c>
      <c r="E7908">
        <f>INDEX('B. Store opening dates'!$B$5:$B$2448,MATCH('A. Sales by store'!B7908,'B. Store opening dates'!$A$5:$A$2448,0))</f>
        <v>2007</v>
      </c>
      <c r="F7908" t="str">
        <f t="shared" si="246"/>
        <v>Old</v>
      </c>
      <c r="G7908" t="str">
        <f t="shared" si="247"/>
        <v>Existing</v>
      </c>
    </row>
    <row r="7909" spans="1:7" ht="19" x14ac:dyDescent="0.25">
      <c r="A7909" s="7">
        <v>2014</v>
      </c>
      <c r="B7909" s="7" t="s">
        <v>996</v>
      </c>
      <c r="C7909" s="7" t="s">
        <v>5</v>
      </c>
      <c r="D7909" s="24">
        <v>1003915.99</v>
      </c>
      <c r="E7909">
        <f>INDEX('B. Store opening dates'!$B$5:$B$2448,MATCH('A. Sales by store'!B7909,'B. Store opening dates'!$A$5:$A$2448,0))</f>
        <v>2007</v>
      </c>
      <c r="F7909" t="str">
        <f t="shared" si="246"/>
        <v>Old</v>
      </c>
      <c r="G7909" t="str">
        <f t="shared" si="247"/>
        <v>Existing</v>
      </c>
    </row>
    <row r="7910" spans="1:7" ht="19" x14ac:dyDescent="0.25">
      <c r="A7910" s="7">
        <v>2015</v>
      </c>
      <c r="B7910" s="7" t="s">
        <v>996</v>
      </c>
      <c r="C7910" s="7" t="s">
        <v>6</v>
      </c>
      <c r="D7910" s="24">
        <v>291447.46999999997</v>
      </c>
      <c r="E7910">
        <f>INDEX('B. Store opening dates'!$B$5:$B$2448,MATCH('A. Sales by store'!B7910,'B. Store opening dates'!$A$5:$A$2448,0))</f>
        <v>2007</v>
      </c>
      <c r="F7910" t="str">
        <f t="shared" si="246"/>
        <v>Old</v>
      </c>
      <c r="G7910" t="str">
        <f t="shared" si="247"/>
        <v>Existing</v>
      </c>
    </row>
    <row r="7911" spans="1:7" ht="19" x14ac:dyDescent="0.25">
      <c r="A7911" s="7">
        <v>2014</v>
      </c>
      <c r="B7911" s="7" t="s">
        <v>996</v>
      </c>
      <c r="C7911" s="7" t="s">
        <v>6</v>
      </c>
      <c r="D7911" s="24">
        <v>215483</v>
      </c>
      <c r="E7911">
        <f>INDEX('B. Store opening dates'!$B$5:$B$2448,MATCH('A. Sales by store'!B7911,'B. Store opening dates'!$A$5:$A$2448,0))</f>
        <v>2007</v>
      </c>
      <c r="F7911" t="str">
        <f t="shared" si="246"/>
        <v>Old</v>
      </c>
      <c r="G7911" t="str">
        <f t="shared" si="247"/>
        <v>Existing</v>
      </c>
    </row>
    <row r="7912" spans="1:7" ht="19" x14ac:dyDescent="0.25">
      <c r="A7912" s="7">
        <v>2015</v>
      </c>
      <c r="B7912" s="7" t="s">
        <v>996</v>
      </c>
      <c r="C7912" s="7" t="s">
        <v>7</v>
      </c>
      <c r="D7912" s="24">
        <v>75658.460000000006</v>
      </c>
      <c r="E7912">
        <f>INDEX('B. Store opening dates'!$B$5:$B$2448,MATCH('A. Sales by store'!B7912,'B. Store opening dates'!$A$5:$A$2448,0))</f>
        <v>2007</v>
      </c>
      <c r="F7912" t="str">
        <f t="shared" si="246"/>
        <v>Old</v>
      </c>
      <c r="G7912" t="str">
        <f t="shared" si="247"/>
        <v>Existing</v>
      </c>
    </row>
    <row r="7913" spans="1:7" ht="19" x14ac:dyDescent="0.25">
      <c r="A7913" s="7">
        <v>2014</v>
      </c>
      <c r="B7913" s="7" t="s">
        <v>996</v>
      </c>
      <c r="C7913" s="7" t="s">
        <v>7</v>
      </c>
      <c r="D7913" s="24">
        <v>80460.81</v>
      </c>
      <c r="E7913">
        <f>INDEX('B. Store opening dates'!$B$5:$B$2448,MATCH('A. Sales by store'!B7913,'B. Store opening dates'!$A$5:$A$2448,0))</f>
        <v>2007</v>
      </c>
      <c r="F7913" t="str">
        <f t="shared" si="246"/>
        <v>Old</v>
      </c>
      <c r="G7913" t="str">
        <f t="shared" si="247"/>
        <v>Existing</v>
      </c>
    </row>
    <row r="7914" spans="1:7" ht="19" x14ac:dyDescent="0.25">
      <c r="A7914" s="7">
        <v>2015</v>
      </c>
      <c r="B7914" s="7" t="s">
        <v>996</v>
      </c>
      <c r="C7914" s="7" t="s">
        <v>8</v>
      </c>
      <c r="D7914" s="24">
        <v>769708.1</v>
      </c>
      <c r="E7914">
        <f>INDEX('B. Store opening dates'!$B$5:$B$2448,MATCH('A. Sales by store'!B7914,'B. Store opening dates'!$A$5:$A$2448,0))</f>
        <v>2007</v>
      </c>
      <c r="F7914" t="str">
        <f t="shared" si="246"/>
        <v>Old</v>
      </c>
      <c r="G7914" t="str">
        <f t="shared" si="247"/>
        <v>Existing</v>
      </c>
    </row>
    <row r="7915" spans="1:7" ht="19" x14ac:dyDescent="0.25">
      <c r="A7915" s="7">
        <v>2014</v>
      </c>
      <c r="B7915" s="7" t="s">
        <v>996</v>
      </c>
      <c r="C7915" s="7" t="s">
        <v>8</v>
      </c>
      <c r="D7915" s="24">
        <v>802888.02</v>
      </c>
      <c r="E7915">
        <f>INDEX('B. Store opening dates'!$B$5:$B$2448,MATCH('A. Sales by store'!B7915,'B. Store opening dates'!$A$5:$A$2448,0))</f>
        <v>2007</v>
      </c>
      <c r="F7915" t="str">
        <f t="shared" si="246"/>
        <v>Old</v>
      </c>
      <c r="G7915" t="str">
        <f t="shared" si="247"/>
        <v>Existing</v>
      </c>
    </row>
    <row r="7916" spans="1:7" ht="19" x14ac:dyDescent="0.25">
      <c r="A7916" s="7">
        <v>2015</v>
      </c>
      <c r="B7916" s="7" t="s">
        <v>997</v>
      </c>
      <c r="C7916" s="7" t="s">
        <v>5</v>
      </c>
      <c r="D7916" s="24">
        <v>780239.56</v>
      </c>
      <c r="E7916">
        <f>INDEX('B. Store opening dates'!$B$5:$B$2448,MATCH('A. Sales by store'!B7916,'B. Store opening dates'!$A$5:$A$2448,0))</f>
        <v>2007</v>
      </c>
      <c r="F7916" t="str">
        <f t="shared" si="246"/>
        <v>Old</v>
      </c>
      <c r="G7916" t="str">
        <f t="shared" si="247"/>
        <v>Existing</v>
      </c>
    </row>
    <row r="7917" spans="1:7" ht="19" x14ac:dyDescent="0.25">
      <c r="A7917" s="7">
        <v>2014</v>
      </c>
      <c r="B7917" s="7" t="s">
        <v>997</v>
      </c>
      <c r="C7917" s="7" t="s">
        <v>5</v>
      </c>
      <c r="D7917" s="24">
        <v>864082.94</v>
      </c>
      <c r="E7917">
        <f>INDEX('B. Store opening dates'!$B$5:$B$2448,MATCH('A. Sales by store'!B7917,'B. Store opening dates'!$A$5:$A$2448,0))</f>
        <v>2007</v>
      </c>
      <c r="F7917" t="str">
        <f t="shared" si="246"/>
        <v>Old</v>
      </c>
      <c r="G7917" t="str">
        <f t="shared" si="247"/>
        <v>Existing</v>
      </c>
    </row>
    <row r="7918" spans="1:7" ht="19" x14ac:dyDescent="0.25">
      <c r="A7918" s="7">
        <v>2015</v>
      </c>
      <c r="B7918" s="7" t="s">
        <v>997</v>
      </c>
      <c r="C7918" s="7" t="s">
        <v>6</v>
      </c>
      <c r="D7918" s="24">
        <v>506323.9</v>
      </c>
      <c r="E7918">
        <f>INDEX('B. Store opening dates'!$B$5:$B$2448,MATCH('A. Sales by store'!B7918,'B. Store opening dates'!$A$5:$A$2448,0))</f>
        <v>2007</v>
      </c>
      <c r="F7918" t="str">
        <f t="shared" si="246"/>
        <v>Old</v>
      </c>
      <c r="G7918" t="str">
        <f t="shared" si="247"/>
        <v>Existing</v>
      </c>
    </row>
    <row r="7919" spans="1:7" ht="19" x14ac:dyDescent="0.25">
      <c r="A7919" s="7">
        <v>2014</v>
      </c>
      <c r="B7919" s="7" t="s">
        <v>997</v>
      </c>
      <c r="C7919" s="7" t="s">
        <v>6</v>
      </c>
      <c r="D7919" s="24">
        <v>363695.93</v>
      </c>
      <c r="E7919">
        <f>INDEX('B. Store opening dates'!$B$5:$B$2448,MATCH('A. Sales by store'!B7919,'B. Store opening dates'!$A$5:$A$2448,0))</f>
        <v>2007</v>
      </c>
      <c r="F7919" t="str">
        <f t="shared" si="246"/>
        <v>Old</v>
      </c>
      <c r="G7919" t="str">
        <f t="shared" si="247"/>
        <v>Existing</v>
      </c>
    </row>
    <row r="7920" spans="1:7" ht="19" x14ac:dyDescent="0.25">
      <c r="A7920" s="7">
        <v>2015</v>
      </c>
      <c r="B7920" s="7" t="s">
        <v>997</v>
      </c>
      <c r="C7920" s="7" t="s">
        <v>7</v>
      </c>
      <c r="D7920" s="24">
        <v>202259.4</v>
      </c>
      <c r="E7920">
        <f>INDEX('B. Store opening dates'!$B$5:$B$2448,MATCH('A. Sales by store'!B7920,'B. Store opening dates'!$A$5:$A$2448,0))</f>
        <v>2007</v>
      </c>
      <c r="F7920" t="str">
        <f t="shared" si="246"/>
        <v>Old</v>
      </c>
      <c r="G7920" t="str">
        <f t="shared" si="247"/>
        <v>Existing</v>
      </c>
    </row>
    <row r="7921" spans="1:7" ht="19" x14ac:dyDescent="0.25">
      <c r="A7921" s="7">
        <v>2014</v>
      </c>
      <c r="B7921" s="7" t="s">
        <v>997</v>
      </c>
      <c r="C7921" s="7" t="s">
        <v>7</v>
      </c>
      <c r="D7921" s="24">
        <v>212217.13</v>
      </c>
      <c r="E7921">
        <f>INDEX('B. Store opening dates'!$B$5:$B$2448,MATCH('A. Sales by store'!B7921,'B. Store opening dates'!$A$5:$A$2448,0))</f>
        <v>2007</v>
      </c>
      <c r="F7921" t="str">
        <f t="shared" si="246"/>
        <v>Old</v>
      </c>
      <c r="G7921" t="str">
        <f t="shared" si="247"/>
        <v>Existing</v>
      </c>
    </row>
    <row r="7922" spans="1:7" ht="19" x14ac:dyDescent="0.25">
      <c r="A7922" s="7">
        <v>2015</v>
      </c>
      <c r="B7922" s="7" t="s">
        <v>997</v>
      </c>
      <c r="C7922" s="7" t="s">
        <v>8</v>
      </c>
      <c r="D7922" s="24">
        <v>502203.48</v>
      </c>
      <c r="E7922">
        <f>INDEX('B. Store opening dates'!$B$5:$B$2448,MATCH('A. Sales by store'!B7922,'B. Store opening dates'!$A$5:$A$2448,0))</f>
        <v>2007</v>
      </c>
      <c r="F7922" t="str">
        <f t="shared" si="246"/>
        <v>Old</v>
      </c>
      <c r="G7922" t="str">
        <f t="shared" si="247"/>
        <v>Existing</v>
      </c>
    </row>
    <row r="7923" spans="1:7" ht="19" x14ac:dyDescent="0.25">
      <c r="A7923" s="7">
        <v>2014</v>
      </c>
      <c r="B7923" s="7" t="s">
        <v>997</v>
      </c>
      <c r="C7923" s="7" t="s">
        <v>8</v>
      </c>
      <c r="D7923" s="24">
        <v>521619.77</v>
      </c>
      <c r="E7923">
        <f>INDEX('B. Store opening dates'!$B$5:$B$2448,MATCH('A. Sales by store'!B7923,'B. Store opening dates'!$A$5:$A$2448,0))</f>
        <v>2007</v>
      </c>
      <c r="F7923" t="str">
        <f t="shared" si="246"/>
        <v>Old</v>
      </c>
      <c r="G7923" t="str">
        <f t="shared" si="247"/>
        <v>Existing</v>
      </c>
    </row>
    <row r="7924" spans="1:7" ht="19" x14ac:dyDescent="0.25">
      <c r="A7924" s="7">
        <v>2015</v>
      </c>
      <c r="B7924" s="7" t="s">
        <v>998</v>
      </c>
      <c r="C7924" s="7" t="s">
        <v>5</v>
      </c>
      <c r="D7924" s="24">
        <v>886558.36</v>
      </c>
      <c r="E7924">
        <f>INDEX('B. Store opening dates'!$B$5:$B$2448,MATCH('A. Sales by store'!B7924,'B. Store opening dates'!$A$5:$A$2448,0))</f>
        <v>2007</v>
      </c>
      <c r="F7924" t="str">
        <f t="shared" si="246"/>
        <v>Old</v>
      </c>
      <c r="G7924" t="str">
        <f t="shared" si="247"/>
        <v>Existing</v>
      </c>
    </row>
    <row r="7925" spans="1:7" ht="19" x14ac:dyDescent="0.25">
      <c r="A7925" s="7">
        <v>2014</v>
      </c>
      <c r="B7925" s="7" t="s">
        <v>998</v>
      </c>
      <c r="C7925" s="7" t="s">
        <v>5</v>
      </c>
      <c r="D7925" s="24">
        <v>966241.33</v>
      </c>
      <c r="E7925">
        <f>INDEX('B. Store opening dates'!$B$5:$B$2448,MATCH('A. Sales by store'!B7925,'B. Store opening dates'!$A$5:$A$2448,0))</f>
        <v>2007</v>
      </c>
      <c r="F7925" t="str">
        <f t="shared" si="246"/>
        <v>Old</v>
      </c>
      <c r="G7925" t="str">
        <f t="shared" si="247"/>
        <v>Existing</v>
      </c>
    </row>
    <row r="7926" spans="1:7" ht="19" x14ac:dyDescent="0.25">
      <c r="A7926" s="7">
        <v>2015</v>
      </c>
      <c r="B7926" s="7" t="s">
        <v>998</v>
      </c>
      <c r="C7926" s="7" t="s">
        <v>6</v>
      </c>
      <c r="D7926" s="24">
        <v>488000.04</v>
      </c>
      <c r="E7926">
        <f>INDEX('B. Store opening dates'!$B$5:$B$2448,MATCH('A. Sales by store'!B7926,'B. Store opening dates'!$A$5:$A$2448,0))</f>
        <v>2007</v>
      </c>
      <c r="F7926" t="str">
        <f t="shared" si="246"/>
        <v>Old</v>
      </c>
      <c r="G7926" t="str">
        <f t="shared" si="247"/>
        <v>Existing</v>
      </c>
    </row>
    <row r="7927" spans="1:7" ht="19" x14ac:dyDescent="0.25">
      <c r="A7927" s="7">
        <v>2014</v>
      </c>
      <c r="B7927" s="7" t="s">
        <v>998</v>
      </c>
      <c r="C7927" s="7" t="s">
        <v>6</v>
      </c>
      <c r="D7927" s="24">
        <v>350329.88</v>
      </c>
      <c r="E7927">
        <f>INDEX('B. Store opening dates'!$B$5:$B$2448,MATCH('A. Sales by store'!B7927,'B. Store opening dates'!$A$5:$A$2448,0))</f>
        <v>2007</v>
      </c>
      <c r="F7927" t="str">
        <f t="shared" si="246"/>
        <v>Old</v>
      </c>
      <c r="G7927" t="str">
        <f t="shared" si="247"/>
        <v>Existing</v>
      </c>
    </row>
    <row r="7928" spans="1:7" ht="19" x14ac:dyDescent="0.25">
      <c r="A7928" s="7">
        <v>2015</v>
      </c>
      <c r="B7928" s="7" t="s">
        <v>998</v>
      </c>
      <c r="C7928" s="7" t="s">
        <v>7</v>
      </c>
      <c r="D7928" s="24">
        <v>86360.53</v>
      </c>
      <c r="E7928">
        <f>INDEX('B. Store opening dates'!$B$5:$B$2448,MATCH('A. Sales by store'!B7928,'B. Store opening dates'!$A$5:$A$2448,0))</f>
        <v>2007</v>
      </c>
      <c r="F7928" t="str">
        <f t="shared" si="246"/>
        <v>Old</v>
      </c>
      <c r="G7928" t="str">
        <f t="shared" si="247"/>
        <v>Existing</v>
      </c>
    </row>
    <row r="7929" spans="1:7" ht="19" x14ac:dyDescent="0.25">
      <c r="A7929" s="7">
        <v>2014</v>
      </c>
      <c r="B7929" s="7" t="s">
        <v>998</v>
      </c>
      <c r="C7929" s="7" t="s">
        <v>7</v>
      </c>
      <c r="D7929" s="24">
        <v>91616.79</v>
      </c>
      <c r="E7929">
        <f>INDEX('B. Store opening dates'!$B$5:$B$2448,MATCH('A. Sales by store'!B7929,'B. Store opening dates'!$A$5:$A$2448,0))</f>
        <v>2007</v>
      </c>
      <c r="F7929" t="str">
        <f t="shared" si="246"/>
        <v>Old</v>
      </c>
      <c r="G7929" t="str">
        <f t="shared" si="247"/>
        <v>Existing</v>
      </c>
    </row>
    <row r="7930" spans="1:7" ht="19" x14ac:dyDescent="0.25">
      <c r="A7930" s="7">
        <v>2015</v>
      </c>
      <c r="B7930" s="7" t="s">
        <v>998</v>
      </c>
      <c r="C7930" s="7" t="s">
        <v>8</v>
      </c>
      <c r="D7930" s="24">
        <v>505469.52</v>
      </c>
      <c r="E7930">
        <f>INDEX('B. Store opening dates'!$B$5:$B$2448,MATCH('A. Sales by store'!B7930,'B. Store opening dates'!$A$5:$A$2448,0))</f>
        <v>2007</v>
      </c>
      <c r="F7930" t="str">
        <f t="shared" si="246"/>
        <v>Old</v>
      </c>
      <c r="G7930" t="str">
        <f t="shared" si="247"/>
        <v>Existing</v>
      </c>
    </row>
    <row r="7931" spans="1:7" ht="19" x14ac:dyDescent="0.25">
      <c r="A7931" s="7">
        <v>2014</v>
      </c>
      <c r="B7931" s="7" t="s">
        <v>998</v>
      </c>
      <c r="C7931" s="7" t="s">
        <v>8</v>
      </c>
      <c r="D7931" s="24">
        <v>523568.28</v>
      </c>
      <c r="E7931">
        <f>INDEX('B. Store opening dates'!$B$5:$B$2448,MATCH('A. Sales by store'!B7931,'B. Store opening dates'!$A$5:$A$2448,0))</f>
        <v>2007</v>
      </c>
      <c r="F7931" t="str">
        <f t="shared" si="246"/>
        <v>Old</v>
      </c>
      <c r="G7931" t="str">
        <f t="shared" si="247"/>
        <v>Existing</v>
      </c>
    </row>
    <row r="7932" spans="1:7" ht="19" x14ac:dyDescent="0.25">
      <c r="A7932" s="7">
        <v>2015</v>
      </c>
      <c r="B7932" s="7" t="s">
        <v>999</v>
      </c>
      <c r="C7932" s="7" t="s">
        <v>5</v>
      </c>
      <c r="D7932" s="24">
        <v>591975.1</v>
      </c>
      <c r="E7932">
        <f>INDEX('B. Store opening dates'!$B$5:$B$2448,MATCH('A. Sales by store'!B7932,'B. Store opening dates'!$A$5:$A$2448,0))</f>
        <v>2007</v>
      </c>
      <c r="F7932" t="str">
        <f t="shared" si="246"/>
        <v>Old</v>
      </c>
      <c r="G7932" t="str">
        <f t="shared" si="247"/>
        <v>Existing</v>
      </c>
    </row>
    <row r="7933" spans="1:7" ht="19" x14ac:dyDescent="0.25">
      <c r="A7933" s="7">
        <v>2014</v>
      </c>
      <c r="B7933" s="7" t="s">
        <v>999</v>
      </c>
      <c r="C7933" s="7" t="s">
        <v>5</v>
      </c>
      <c r="D7933" s="24">
        <v>645381.93000000005</v>
      </c>
      <c r="E7933">
        <f>INDEX('B. Store opening dates'!$B$5:$B$2448,MATCH('A. Sales by store'!B7933,'B. Store opening dates'!$A$5:$A$2448,0))</f>
        <v>2007</v>
      </c>
      <c r="F7933" t="str">
        <f t="shared" si="246"/>
        <v>Old</v>
      </c>
      <c r="G7933" t="str">
        <f t="shared" si="247"/>
        <v>Existing</v>
      </c>
    </row>
    <row r="7934" spans="1:7" ht="19" x14ac:dyDescent="0.25">
      <c r="A7934" s="7">
        <v>2015</v>
      </c>
      <c r="B7934" s="7" t="s">
        <v>999</v>
      </c>
      <c r="C7934" s="7" t="s">
        <v>6</v>
      </c>
      <c r="D7934" s="24">
        <v>561066.28</v>
      </c>
      <c r="E7934">
        <f>INDEX('B. Store opening dates'!$B$5:$B$2448,MATCH('A. Sales by store'!B7934,'B. Store opening dates'!$A$5:$A$2448,0))</f>
        <v>2007</v>
      </c>
      <c r="F7934" t="str">
        <f t="shared" si="246"/>
        <v>Old</v>
      </c>
      <c r="G7934" t="str">
        <f t="shared" si="247"/>
        <v>Existing</v>
      </c>
    </row>
    <row r="7935" spans="1:7" ht="19" x14ac:dyDescent="0.25">
      <c r="A7935" s="7">
        <v>2014</v>
      </c>
      <c r="B7935" s="7" t="s">
        <v>999</v>
      </c>
      <c r="C7935" s="7" t="s">
        <v>6</v>
      </c>
      <c r="D7935" s="24">
        <v>402116.69</v>
      </c>
      <c r="E7935">
        <f>INDEX('B. Store opening dates'!$B$5:$B$2448,MATCH('A. Sales by store'!B7935,'B. Store opening dates'!$A$5:$A$2448,0))</f>
        <v>2007</v>
      </c>
      <c r="F7935" t="str">
        <f t="shared" si="246"/>
        <v>Old</v>
      </c>
      <c r="G7935" t="str">
        <f t="shared" si="247"/>
        <v>Existing</v>
      </c>
    </row>
    <row r="7936" spans="1:7" ht="19" x14ac:dyDescent="0.25">
      <c r="A7936" s="7">
        <v>2015</v>
      </c>
      <c r="B7936" s="7" t="s">
        <v>999</v>
      </c>
      <c r="C7936" s="7" t="s">
        <v>7</v>
      </c>
      <c r="D7936" s="24">
        <v>179879.6</v>
      </c>
      <c r="E7936">
        <f>INDEX('B. Store opening dates'!$B$5:$B$2448,MATCH('A. Sales by store'!B7936,'B. Store opening dates'!$A$5:$A$2448,0))</f>
        <v>2007</v>
      </c>
      <c r="F7936" t="str">
        <f t="shared" si="246"/>
        <v>Old</v>
      </c>
      <c r="G7936" t="str">
        <f t="shared" si="247"/>
        <v>Existing</v>
      </c>
    </row>
    <row r="7937" spans="1:7" ht="19" x14ac:dyDescent="0.25">
      <c r="A7937" s="7">
        <v>2014</v>
      </c>
      <c r="B7937" s="7" t="s">
        <v>999</v>
      </c>
      <c r="C7937" s="7" t="s">
        <v>7</v>
      </c>
      <c r="D7937" s="24">
        <v>190418.69</v>
      </c>
      <c r="E7937">
        <f>INDEX('B. Store opening dates'!$B$5:$B$2448,MATCH('A. Sales by store'!B7937,'B. Store opening dates'!$A$5:$A$2448,0))</f>
        <v>2007</v>
      </c>
      <c r="F7937" t="str">
        <f t="shared" si="246"/>
        <v>Old</v>
      </c>
      <c r="G7937" t="str">
        <f t="shared" si="247"/>
        <v>Existing</v>
      </c>
    </row>
    <row r="7938" spans="1:7" ht="19" x14ac:dyDescent="0.25">
      <c r="A7938" s="7">
        <v>2015</v>
      </c>
      <c r="B7938" s="7" t="s">
        <v>999</v>
      </c>
      <c r="C7938" s="7" t="s">
        <v>8</v>
      </c>
      <c r="D7938" s="24">
        <v>768241.15</v>
      </c>
      <c r="E7938">
        <f>INDEX('B. Store opening dates'!$B$5:$B$2448,MATCH('A. Sales by store'!B7938,'B. Store opening dates'!$A$5:$A$2448,0))</f>
        <v>2007</v>
      </c>
      <c r="F7938" t="str">
        <f t="shared" si="246"/>
        <v>Old</v>
      </c>
      <c r="G7938" t="str">
        <f t="shared" si="247"/>
        <v>Existing</v>
      </c>
    </row>
    <row r="7939" spans="1:7" ht="19" x14ac:dyDescent="0.25">
      <c r="A7939" s="7">
        <v>2014</v>
      </c>
      <c r="B7939" s="7" t="s">
        <v>999</v>
      </c>
      <c r="C7939" s="7" t="s">
        <v>8</v>
      </c>
      <c r="D7939" s="24">
        <v>799402.52</v>
      </c>
      <c r="E7939">
        <f>INDEX('B. Store opening dates'!$B$5:$B$2448,MATCH('A. Sales by store'!B7939,'B. Store opening dates'!$A$5:$A$2448,0))</f>
        <v>2007</v>
      </c>
      <c r="F7939" t="str">
        <f t="shared" si="246"/>
        <v>Old</v>
      </c>
      <c r="G7939" t="str">
        <f t="shared" si="247"/>
        <v>Existing</v>
      </c>
    </row>
    <row r="7940" spans="1:7" ht="19" x14ac:dyDescent="0.25">
      <c r="A7940" s="7">
        <v>2015</v>
      </c>
      <c r="B7940" s="7" t="s">
        <v>1000</v>
      </c>
      <c r="C7940" s="7" t="s">
        <v>5</v>
      </c>
      <c r="D7940" s="24">
        <v>741406.88</v>
      </c>
      <c r="E7940">
        <f>INDEX('B. Store opening dates'!$B$5:$B$2448,MATCH('A. Sales by store'!B7940,'B. Store opening dates'!$A$5:$A$2448,0))</f>
        <v>2007</v>
      </c>
      <c r="F7940" t="str">
        <f t="shared" si="246"/>
        <v>Old</v>
      </c>
      <c r="G7940" t="str">
        <f t="shared" si="247"/>
        <v>Existing</v>
      </c>
    </row>
    <row r="7941" spans="1:7" ht="19" x14ac:dyDescent="0.25">
      <c r="A7941" s="7">
        <v>2014</v>
      </c>
      <c r="B7941" s="7" t="s">
        <v>1000</v>
      </c>
      <c r="C7941" s="7" t="s">
        <v>5</v>
      </c>
      <c r="D7941" s="24">
        <v>819283.36</v>
      </c>
      <c r="E7941">
        <f>INDEX('B. Store opening dates'!$B$5:$B$2448,MATCH('A. Sales by store'!B7941,'B. Store opening dates'!$A$5:$A$2448,0))</f>
        <v>2007</v>
      </c>
      <c r="F7941" t="str">
        <f t="shared" ref="F7941:F8004" si="248">IF(A7941 = 2015, IF(E7941&lt; 2015, "Old","New"),IF(E7941 &lt; 2014, "Old","New"))</f>
        <v>Old</v>
      </c>
      <c r="G7941" t="str">
        <f t="shared" ref="G7941:G8004" si="249">IF(A7941 = 2015, IF(E7941&lt; 2015, "Existing","New"),"Existing")</f>
        <v>Existing</v>
      </c>
    </row>
    <row r="7942" spans="1:7" ht="19" x14ac:dyDescent="0.25">
      <c r="A7942" s="7">
        <v>2015</v>
      </c>
      <c r="B7942" s="7" t="s">
        <v>1000</v>
      </c>
      <c r="C7942" s="7" t="s">
        <v>6</v>
      </c>
      <c r="D7942" s="24">
        <v>238741.68</v>
      </c>
      <c r="E7942">
        <f>INDEX('B. Store opening dates'!$B$5:$B$2448,MATCH('A. Sales by store'!B7942,'B. Store opening dates'!$A$5:$A$2448,0))</f>
        <v>2007</v>
      </c>
      <c r="F7942" t="str">
        <f t="shared" si="248"/>
        <v>Old</v>
      </c>
      <c r="G7942" t="str">
        <f t="shared" si="249"/>
        <v>Existing</v>
      </c>
    </row>
    <row r="7943" spans="1:7" ht="19" x14ac:dyDescent="0.25">
      <c r="A7943" s="7">
        <v>2014</v>
      </c>
      <c r="B7943" s="7" t="s">
        <v>1000</v>
      </c>
      <c r="C7943" s="7" t="s">
        <v>6</v>
      </c>
      <c r="D7943" s="24">
        <v>164903.20000000001</v>
      </c>
      <c r="E7943">
        <f>INDEX('B. Store opening dates'!$B$5:$B$2448,MATCH('A. Sales by store'!B7943,'B. Store opening dates'!$A$5:$A$2448,0))</f>
        <v>2007</v>
      </c>
      <c r="F7943" t="str">
        <f t="shared" si="248"/>
        <v>Old</v>
      </c>
      <c r="G7943" t="str">
        <f t="shared" si="249"/>
        <v>Existing</v>
      </c>
    </row>
    <row r="7944" spans="1:7" ht="19" x14ac:dyDescent="0.25">
      <c r="A7944" s="7">
        <v>2015</v>
      </c>
      <c r="B7944" s="7" t="s">
        <v>1000</v>
      </c>
      <c r="C7944" s="7" t="s">
        <v>7</v>
      </c>
      <c r="D7944" s="24">
        <v>143536.07</v>
      </c>
      <c r="E7944">
        <f>INDEX('B. Store opening dates'!$B$5:$B$2448,MATCH('A. Sales by store'!B7944,'B. Store opening dates'!$A$5:$A$2448,0))</f>
        <v>2007</v>
      </c>
      <c r="F7944" t="str">
        <f t="shared" si="248"/>
        <v>Old</v>
      </c>
      <c r="G7944" t="str">
        <f t="shared" si="249"/>
        <v>Existing</v>
      </c>
    </row>
    <row r="7945" spans="1:7" ht="19" x14ac:dyDescent="0.25">
      <c r="A7945" s="7">
        <v>2014</v>
      </c>
      <c r="B7945" s="7" t="s">
        <v>1000</v>
      </c>
      <c r="C7945" s="7" t="s">
        <v>7</v>
      </c>
      <c r="D7945" s="24">
        <v>151030.81</v>
      </c>
      <c r="E7945">
        <f>INDEX('B. Store opening dates'!$B$5:$B$2448,MATCH('A. Sales by store'!B7945,'B. Store opening dates'!$A$5:$A$2448,0))</f>
        <v>2007</v>
      </c>
      <c r="F7945" t="str">
        <f t="shared" si="248"/>
        <v>Old</v>
      </c>
      <c r="G7945" t="str">
        <f t="shared" si="249"/>
        <v>Existing</v>
      </c>
    </row>
    <row r="7946" spans="1:7" ht="19" x14ac:dyDescent="0.25">
      <c r="A7946" s="7">
        <v>2015</v>
      </c>
      <c r="B7946" s="7" t="s">
        <v>1000</v>
      </c>
      <c r="C7946" s="7" t="s">
        <v>8</v>
      </c>
      <c r="D7946" s="24">
        <v>499095.23</v>
      </c>
      <c r="E7946">
        <f>INDEX('B. Store opening dates'!$B$5:$B$2448,MATCH('A. Sales by store'!B7946,'B. Store opening dates'!$A$5:$A$2448,0))</f>
        <v>2007</v>
      </c>
      <c r="F7946" t="str">
        <f t="shared" si="248"/>
        <v>Old</v>
      </c>
      <c r="G7946" t="str">
        <f t="shared" si="249"/>
        <v>Existing</v>
      </c>
    </row>
    <row r="7947" spans="1:7" ht="19" x14ac:dyDescent="0.25">
      <c r="A7947" s="7">
        <v>2014</v>
      </c>
      <c r="B7947" s="7" t="s">
        <v>1000</v>
      </c>
      <c r="C7947" s="7" t="s">
        <v>8</v>
      </c>
      <c r="D7947" s="24">
        <v>522273.95</v>
      </c>
      <c r="E7947">
        <f>INDEX('B. Store opening dates'!$B$5:$B$2448,MATCH('A. Sales by store'!B7947,'B. Store opening dates'!$A$5:$A$2448,0))</f>
        <v>2007</v>
      </c>
      <c r="F7947" t="str">
        <f t="shared" si="248"/>
        <v>Old</v>
      </c>
      <c r="G7947" t="str">
        <f t="shared" si="249"/>
        <v>Existing</v>
      </c>
    </row>
    <row r="7948" spans="1:7" ht="19" x14ac:dyDescent="0.25">
      <c r="A7948" s="7">
        <v>2015</v>
      </c>
      <c r="B7948" s="7" t="s">
        <v>1001</v>
      </c>
      <c r="C7948" s="7" t="s">
        <v>5</v>
      </c>
      <c r="D7948" s="24">
        <v>610839.24</v>
      </c>
      <c r="E7948">
        <f>INDEX('B. Store opening dates'!$B$5:$B$2448,MATCH('A. Sales by store'!B7948,'B. Store opening dates'!$A$5:$A$2448,0))</f>
        <v>2007</v>
      </c>
      <c r="F7948" t="str">
        <f t="shared" si="248"/>
        <v>Old</v>
      </c>
      <c r="G7948" t="str">
        <f t="shared" si="249"/>
        <v>Existing</v>
      </c>
    </row>
    <row r="7949" spans="1:7" ht="19" x14ac:dyDescent="0.25">
      <c r="A7949" s="7">
        <v>2014</v>
      </c>
      <c r="B7949" s="7" t="s">
        <v>1001</v>
      </c>
      <c r="C7949" s="7" t="s">
        <v>5</v>
      </c>
      <c r="D7949" s="24">
        <v>665686.82999999996</v>
      </c>
      <c r="E7949">
        <f>INDEX('B. Store opening dates'!$B$5:$B$2448,MATCH('A. Sales by store'!B7949,'B. Store opening dates'!$A$5:$A$2448,0))</f>
        <v>2007</v>
      </c>
      <c r="F7949" t="str">
        <f t="shared" si="248"/>
        <v>Old</v>
      </c>
      <c r="G7949" t="str">
        <f t="shared" si="249"/>
        <v>Existing</v>
      </c>
    </row>
    <row r="7950" spans="1:7" ht="19" x14ac:dyDescent="0.25">
      <c r="A7950" s="7">
        <v>2015</v>
      </c>
      <c r="B7950" s="7" t="s">
        <v>1001</v>
      </c>
      <c r="C7950" s="7" t="s">
        <v>6</v>
      </c>
      <c r="D7950" s="24">
        <v>388121.8</v>
      </c>
      <c r="E7950">
        <f>INDEX('B. Store opening dates'!$B$5:$B$2448,MATCH('A. Sales by store'!B7950,'B. Store opening dates'!$A$5:$A$2448,0))</f>
        <v>2007</v>
      </c>
      <c r="F7950" t="str">
        <f t="shared" si="248"/>
        <v>Old</v>
      </c>
      <c r="G7950" t="str">
        <f t="shared" si="249"/>
        <v>Existing</v>
      </c>
    </row>
    <row r="7951" spans="1:7" ht="19" x14ac:dyDescent="0.25">
      <c r="A7951" s="7">
        <v>2014</v>
      </c>
      <c r="B7951" s="7" t="s">
        <v>1001</v>
      </c>
      <c r="C7951" s="7" t="s">
        <v>6</v>
      </c>
      <c r="D7951" s="24">
        <v>283620.75</v>
      </c>
      <c r="E7951">
        <f>INDEX('B. Store opening dates'!$B$5:$B$2448,MATCH('A. Sales by store'!B7951,'B. Store opening dates'!$A$5:$A$2448,0))</f>
        <v>2007</v>
      </c>
      <c r="F7951" t="str">
        <f t="shared" si="248"/>
        <v>Old</v>
      </c>
      <c r="G7951" t="str">
        <f t="shared" si="249"/>
        <v>Existing</v>
      </c>
    </row>
    <row r="7952" spans="1:7" ht="19" x14ac:dyDescent="0.25">
      <c r="A7952" s="7">
        <v>2015</v>
      </c>
      <c r="B7952" s="7" t="s">
        <v>1001</v>
      </c>
      <c r="C7952" s="7" t="s">
        <v>7</v>
      </c>
      <c r="D7952" s="24">
        <v>168090.08</v>
      </c>
      <c r="E7952">
        <f>INDEX('B. Store opening dates'!$B$5:$B$2448,MATCH('A. Sales by store'!B7952,'B. Store opening dates'!$A$5:$A$2448,0))</f>
        <v>2007</v>
      </c>
      <c r="F7952" t="str">
        <f t="shared" si="248"/>
        <v>Old</v>
      </c>
      <c r="G7952" t="str">
        <f t="shared" si="249"/>
        <v>Existing</v>
      </c>
    </row>
    <row r="7953" spans="1:7" ht="19" x14ac:dyDescent="0.25">
      <c r="A7953" s="7">
        <v>2014</v>
      </c>
      <c r="B7953" s="7" t="s">
        <v>1001</v>
      </c>
      <c r="C7953" s="7" t="s">
        <v>7</v>
      </c>
      <c r="D7953" s="24">
        <v>179017.48</v>
      </c>
      <c r="E7953">
        <f>INDEX('B. Store opening dates'!$B$5:$B$2448,MATCH('A. Sales by store'!B7953,'B. Store opening dates'!$A$5:$A$2448,0))</f>
        <v>2007</v>
      </c>
      <c r="F7953" t="str">
        <f t="shared" si="248"/>
        <v>Old</v>
      </c>
      <c r="G7953" t="str">
        <f t="shared" si="249"/>
        <v>Existing</v>
      </c>
    </row>
    <row r="7954" spans="1:7" ht="19" x14ac:dyDescent="0.25">
      <c r="A7954" s="7">
        <v>2015</v>
      </c>
      <c r="B7954" s="7" t="s">
        <v>1001</v>
      </c>
      <c r="C7954" s="7" t="s">
        <v>8</v>
      </c>
      <c r="D7954" s="24">
        <v>546917.80000000005</v>
      </c>
      <c r="E7954">
        <f>INDEX('B. Store opening dates'!$B$5:$B$2448,MATCH('A. Sales by store'!B7954,'B. Store opening dates'!$A$5:$A$2448,0))</f>
        <v>2007</v>
      </c>
      <c r="F7954" t="str">
        <f t="shared" si="248"/>
        <v>Old</v>
      </c>
      <c r="G7954" t="str">
        <f t="shared" si="249"/>
        <v>Existing</v>
      </c>
    </row>
    <row r="7955" spans="1:7" ht="19" x14ac:dyDescent="0.25">
      <c r="A7955" s="7">
        <v>2014</v>
      </c>
      <c r="B7955" s="7" t="s">
        <v>1001</v>
      </c>
      <c r="C7955" s="7" t="s">
        <v>8</v>
      </c>
      <c r="D7955" s="24">
        <v>562925.1</v>
      </c>
      <c r="E7955">
        <f>INDEX('B. Store opening dates'!$B$5:$B$2448,MATCH('A. Sales by store'!B7955,'B. Store opening dates'!$A$5:$A$2448,0))</f>
        <v>2007</v>
      </c>
      <c r="F7955" t="str">
        <f t="shared" si="248"/>
        <v>Old</v>
      </c>
      <c r="G7955" t="str">
        <f t="shared" si="249"/>
        <v>Existing</v>
      </c>
    </row>
    <row r="7956" spans="1:7" ht="19" x14ac:dyDescent="0.25">
      <c r="A7956" s="7">
        <v>2015</v>
      </c>
      <c r="B7956" s="7" t="s">
        <v>1002</v>
      </c>
      <c r="C7956" s="7" t="s">
        <v>5</v>
      </c>
      <c r="D7956" s="24">
        <v>557481.81999999995</v>
      </c>
      <c r="E7956">
        <f>INDEX('B. Store opening dates'!$B$5:$B$2448,MATCH('A. Sales by store'!B7956,'B. Store opening dates'!$A$5:$A$2448,0))</f>
        <v>2007</v>
      </c>
      <c r="F7956" t="str">
        <f t="shared" si="248"/>
        <v>Old</v>
      </c>
      <c r="G7956" t="str">
        <f t="shared" si="249"/>
        <v>Existing</v>
      </c>
    </row>
    <row r="7957" spans="1:7" ht="19" x14ac:dyDescent="0.25">
      <c r="A7957" s="7">
        <v>2014</v>
      </c>
      <c r="B7957" s="7" t="s">
        <v>1002</v>
      </c>
      <c r="C7957" s="7" t="s">
        <v>5</v>
      </c>
      <c r="D7957" s="24">
        <v>613951.94999999995</v>
      </c>
      <c r="E7957">
        <f>INDEX('B. Store opening dates'!$B$5:$B$2448,MATCH('A. Sales by store'!B7957,'B. Store opening dates'!$A$5:$A$2448,0))</f>
        <v>2007</v>
      </c>
      <c r="F7957" t="str">
        <f t="shared" si="248"/>
        <v>Old</v>
      </c>
      <c r="G7957" t="str">
        <f t="shared" si="249"/>
        <v>Existing</v>
      </c>
    </row>
    <row r="7958" spans="1:7" ht="19" x14ac:dyDescent="0.25">
      <c r="A7958" s="7">
        <v>2015</v>
      </c>
      <c r="B7958" s="7" t="s">
        <v>1002</v>
      </c>
      <c r="C7958" s="7" t="s">
        <v>6</v>
      </c>
      <c r="D7958" s="24">
        <v>504422.01</v>
      </c>
      <c r="E7958">
        <f>INDEX('B. Store opening dates'!$B$5:$B$2448,MATCH('A. Sales by store'!B7958,'B. Store opening dates'!$A$5:$A$2448,0))</f>
        <v>2007</v>
      </c>
      <c r="F7958" t="str">
        <f t="shared" si="248"/>
        <v>Old</v>
      </c>
      <c r="G7958" t="str">
        <f t="shared" si="249"/>
        <v>Existing</v>
      </c>
    </row>
    <row r="7959" spans="1:7" ht="19" x14ac:dyDescent="0.25">
      <c r="A7959" s="7">
        <v>2014</v>
      </c>
      <c r="B7959" s="7" t="s">
        <v>1002</v>
      </c>
      <c r="C7959" s="7" t="s">
        <v>6</v>
      </c>
      <c r="D7959" s="24">
        <v>353120.1</v>
      </c>
      <c r="E7959">
        <f>INDEX('B. Store opening dates'!$B$5:$B$2448,MATCH('A. Sales by store'!B7959,'B. Store opening dates'!$A$5:$A$2448,0))</f>
        <v>2007</v>
      </c>
      <c r="F7959" t="str">
        <f t="shared" si="248"/>
        <v>Old</v>
      </c>
      <c r="G7959" t="str">
        <f t="shared" si="249"/>
        <v>Existing</v>
      </c>
    </row>
    <row r="7960" spans="1:7" ht="19" x14ac:dyDescent="0.25">
      <c r="A7960" s="7">
        <v>2015</v>
      </c>
      <c r="B7960" s="7" t="s">
        <v>1002</v>
      </c>
      <c r="C7960" s="7" t="s">
        <v>7</v>
      </c>
      <c r="D7960" s="24">
        <v>74072.02</v>
      </c>
      <c r="E7960">
        <f>INDEX('B. Store opening dates'!$B$5:$B$2448,MATCH('A. Sales by store'!B7960,'B. Store opening dates'!$A$5:$A$2448,0))</f>
        <v>2007</v>
      </c>
      <c r="F7960" t="str">
        <f t="shared" si="248"/>
        <v>Old</v>
      </c>
      <c r="G7960" t="str">
        <f t="shared" si="249"/>
        <v>Existing</v>
      </c>
    </row>
    <row r="7961" spans="1:7" ht="19" x14ac:dyDescent="0.25">
      <c r="A7961" s="7">
        <v>2014</v>
      </c>
      <c r="B7961" s="7" t="s">
        <v>1002</v>
      </c>
      <c r="C7961" s="7" t="s">
        <v>7</v>
      </c>
      <c r="D7961" s="24">
        <v>78968.539999999994</v>
      </c>
      <c r="E7961">
        <f>INDEX('B. Store opening dates'!$B$5:$B$2448,MATCH('A. Sales by store'!B7961,'B. Store opening dates'!$A$5:$A$2448,0))</f>
        <v>2007</v>
      </c>
      <c r="F7961" t="str">
        <f t="shared" si="248"/>
        <v>Old</v>
      </c>
      <c r="G7961" t="str">
        <f t="shared" si="249"/>
        <v>Existing</v>
      </c>
    </row>
    <row r="7962" spans="1:7" ht="19" x14ac:dyDescent="0.25">
      <c r="A7962" s="7">
        <v>2015</v>
      </c>
      <c r="B7962" s="7" t="s">
        <v>1002</v>
      </c>
      <c r="C7962" s="7" t="s">
        <v>8</v>
      </c>
      <c r="D7962" s="24">
        <v>694915.57</v>
      </c>
      <c r="E7962">
        <f>INDEX('B. Store opening dates'!$B$5:$B$2448,MATCH('A. Sales by store'!B7962,'B. Store opening dates'!$A$5:$A$2448,0))</f>
        <v>2007</v>
      </c>
      <c r="F7962" t="str">
        <f t="shared" si="248"/>
        <v>Old</v>
      </c>
      <c r="G7962" t="str">
        <f t="shared" si="249"/>
        <v>Existing</v>
      </c>
    </row>
    <row r="7963" spans="1:7" ht="19" x14ac:dyDescent="0.25">
      <c r="A7963" s="7">
        <v>2014</v>
      </c>
      <c r="B7963" s="7" t="s">
        <v>1002</v>
      </c>
      <c r="C7963" s="7" t="s">
        <v>8</v>
      </c>
      <c r="D7963" s="24">
        <v>726333.03</v>
      </c>
      <c r="E7963">
        <f>INDEX('B. Store opening dates'!$B$5:$B$2448,MATCH('A. Sales by store'!B7963,'B. Store opening dates'!$A$5:$A$2448,0))</f>
        <v>2007</v>
      </c>
      <c r="F7963" t="str">
        <f t="shared" si="248"/>
        <v>Old</v>
      </c>
      <c r="G7963" t="str">
        <f t="shared" si="249"/>
        <v>Existing</v>
      </c>
    </row>
    <row r="7964" spans="1:7" ht="19" x14ac:dyDescent="0.25">
      <c r="A7964" s="7">
        <v>2015</v>
      </c>
      <c r="B7964" s="7" t="s">
        <v>1003</v>
      </c>
      <c r="C7964" s="7" t="s">
        <v>5</v>
      </c>
      <c r="D7964" s="24">
        <v>580033.29</v>
      </c>
      <c r="E7964">
        <f>INDEX('B. Store opening dates'!$B$5:$B$2448,MATCH('A. Sales by store'!B7964,'B. Store opening dates'!$A$5:$A$2448,0))</f>
        <v>2007</v>
      </c>
      <c r="F7964" t="str">
        <f t="shared" si="248"/>
        <v>Old</v>
      </c>
      <c r="G7964" t="str">
        <f t="shared" si="249"/>
        <v>Existing</v>
      </c>
    </row>
    <row r="7965" spans="1:7" ht="19" x14ac:dyDescent="0.25">
      <c r="A7965" s="7">
        <v>2014</v>
      </c>
      <c r="B7965" s="7" t="s">
        <v>1003</v>
      </c>
      <c r="C7965" s="7" t="s">
        <v>5</v>
      </c>
      <c r="D7965" s="24">
        <v>634616.48</v>
      </c>
      <c r="E7965">
        <f>INDEX('B. Store opening dates'!$B$5:$B$2448,MATCH('A. Sales by store'!B7965,'B. Store opening dates'!$A$5:$A$2448,0))</f>
        <v>2007</v>
      </c>
      <c r="F7965" t="str">
        <f t="shared" si="248"/>
        <v>Old</v>
      </c>
      <c r="G7965" t="str">
        <f t="shared" si="249"/>
        <v>Existing</v>
      </c>
    </row>
    <row r="7966" spans="1:7" ht="19" x14ac:dyDescent="0.25">
      <c r="A7966" s="7">
        <v>2015</v>
      </c>
      <c r="B7966" s="7" t="s">
        <v>1003</v>
      </c>
      <c r="C7966" s="7" t="s">
        <v>6</v>
      </c>
      <c r="D7966" s="24">
        <v>222823.16</v>
      </c>
      <c r="E7966">
        <f>INDEX('B. Store opening dates'!$B$5:$B$2448,MATCH('A. Sales by store'!B7966,'B. Store opening dates'!$A$5:$A$2448,0))</f>
        <v>2007</v>
      </c>
      <c r="F7966" t="str">
        <f t="shared" si="248"/>
        <v>Old</v>
      </c>
      <c r="G7966" t="str">
        <f t="shared" si="249"/>
        <v>Existing</v>
      </c>
    </row>
    <row r="7967" spans="1:7" ht="19" x14ac:dyDescent="0.25">
      <c r="A7967" s="7">
        <v>2014</v>
      </c>
      <c r="B7967" s="7" t="s">
        <v>1003</v>
      </c>
      <c r="C7967" s="7" t="s">
        <v>6</v>
      </c>
      <c r="D7967" s="24">
        <v>156370.82</v>
      </c>
      <c r="E7967">
        <f>INDEX('B. Store opening dates'!$B$5:$B$2448,MATCH('A. Sales by store'!B7967,'B. Store opening dates'!$A$5:$A$2448,0))</f>
        <v>2007</v>
      </c>
      <c r="F7967" t="str">
        <f t="shared" si="248"/>
        <v>Old</v>
      </c>
      <c r="G7967" t="str">
        <f t="shared" si="249"/>
        <v>Existing</v>
      </c>
    </row>
    <row r="7968" spans="1:7" ht="19" x14ac:dyDescent="0.25">
      <c r="A7968" s="7">
        <v>2015</v>
      </c>
      <c r="B7968" s="7" t="s">
        <v>1003</v>
      </c>
      <c r="C7968" s="7" t="s">
        <v>7</v>
      </c>
      <c r="D7968" s="24">
        <v>236462.14</v>
      </c>
      <c r="E7968">
        <f>INDEX('B. Store opening dates'!$B$5:$B$2448,MATCH('A. Sales by store'!B7968,'B. Store opening dates'!$A$5:$A$2448,0))</f>
        <v>2007</v>
      </c>
      <c r="F7968" t="str">
        <f t="shared" si="248"/>
        <v>Old</v>
      </c>
      <c r="G7968" t="str">
        <f t="shared" si="249"/>
        <v>Existing</v>
      </c>
    </row>
    <row r="7969" spans="1:7" ht="19" x14ac:dyDescent="0.25">
      <c r="A7969" s="7">
        <v>2014</v>
      </c>
      <c r="B7969" s="7" t="s">
        <v>1003</v>
      </c>
      <c r="C7969" s="7" t="s">
        <v>7</v>
      </c>
      <c r="D7969" s="24">
        <v>247772.35</v>
      </c>
      <c r="E7969">
        <f>INDEX('B. Store opening dates'!$B$5:$B$2448,MATCH('A. Sales by store'!B7969,'B. Store opening dates'!$A$5:$A$2448,0))</f>
        <v>2007</v>
      </c>
      <c r="F7969" t="str">
        <f t="shared" si="248"/>
        <v>Old</v>
      </c>
      <c r="G7969" t="str">
        <f t="shared" si="249"/>
        <v>Existing</v>
      </c>
    </row>
    <row r="7970" spans="1:7" ht="19" x14ac:dyDescent="0.25">
      <c r="A7970" s="7">
        <v>2015</v>
      </c>
      <c r="B7970" s="7" t="s">
        <v>1003</v>
      </c>
      <c r="C7970" s="7" t="s">
        <v>8</v>
      </c>
      <c r="D7970" s="24">
        <v>712620.41</v>
      </c>
      <c r="E7970">
        <f>INDEX('B. Store opening dates'!$B$5:$B$2448,MATCH('A. Sales by store'!B7970,'B. Store opening dates'!$A$5:$A$2448,0))</f>
        <v>2007</v>
      </c>
      <c r="F7970" t="str">
        <f t="shared" si="248"/>
        <v>Old</v>
      </c>
      <c r="G7970" t="str">
        <f t="shared" si="249"/>
        <v>Existing</v>
      </c>
    </row>
    <row r="7971" spans="1:7" ht="19" x14ac:dyDescent="0.25">
      <c r="A7971" s="7">
        <v>2014</v>
      </c>
      <c r="B7971" s="7" t="s">
        <v>1003</v>
      </c>
      <c r="C7971" s="7" t="s">
        <v>8</v>
      </c>
      <c r="D7971" s="24">
        <v>743467.43</v>
      </c>
      <c r="E7971">
        <f>INDEX('B. Store opening dates'!$B$5:$B$2448,MATCH('A. Sales by store'!B7971,'B. Store opening dates'!$A$5:$A$2448,0))</f>
        <v>2007</v>
      </c>
      <c r="F7971" t="str">
        <f t="shared" si="248"/>
        <v>Old</v>
      </c>
      <c r="G7971" t="str">
        <f t="shared" si="249"/>
        <v>Existing</v>
      </c>
    </row>
    <row r="7972" spans="1:7" ht="19" x14ac:dyDescent="0.25">
      <c r="A7972" s="7">
        <v>2015</v>
      </c>
      <c r="B7972" s="7" t="s">
        <v>1004</v>
      </c>
      <c r="C7972" s="7" t="s">
        <v>5</v>
      </c>
      <c r="D7972" s="24">
        <v>514287.73</v>
      </c>
      <c r="E7972">
        <f>INDEX('B. Store opening dates'!$B$5:$B$2448,MATCH('A. Sales by store'!B7972,'B. Store opening dates'!$A$5:$A$2448,0))</f>
        <v>2007</v>
      </c>
      <c r="F7972" t="str">
        <f t="shared" si="248"/>
        <v>Old</v>
      </c>
      <c r="G7972" t="str">
        <f t="shared" si="249"/>
        <v>Existing</v>
      </c>
    </row>
    <row r="7973" spans="1:7" ht="19" x14ac:dyDescent="0.25">
      <c r="A7973" s="7">
        <v>2014</v>
      </c>
      <c r="B7973" s="7" t="s">
        <v>1004</v>
      </c>
      <c r="C7973" s="7" t="s">
        <v>5</v>
      </c>
      <c r="D7973" s="24">
        <v>564150.9</v>
      </c>
      <c r="E7973">
        <f>INDEX('B. Store opening dates'!$B$5:$B$2448,MATCH('A. Sales by store'!B7973,'B. Store opening dates'!$A$5:$A$2448,0))</f>
        <v>2007</v>
      </c>
      <c r="F7973" t="str">
        <f t="shared" si="248"/>
        <v>Old</v>
      </c>
      <c r="G7973" t="str">
        <f t="shared" si="249"/>
        <v>Existing</v>
      </c>
    </row>
    <row r="7974" spans="1:7" ht="19" x14ac:dyDescent="0.25">
      <c r="A7974" s="7">
        <v>2015</v>
      </c>
      <c r="B7974" s="7" t="s">
        <v>1004</v>
      </c>
      <c r="C7974" s="7" t="s">
        <v>6</v>
      </c>
      <c r="D7974" s="24">
        <v>225076.73</v>
      </c>
      <c r="E7974">
        <f>INDEX('B. Store opening dates'!$B$5:$B$2448,MATCH('A. Sales by store'!B7974,'B. Store opening dates'!$A$5:$A$2448,0))</f>
        <v>2007</v>
      </c>
      <c r="F7974" t="str">
        <f t="shared" si="248"/>
        <v>Old</v>
      </c>
      <c r="G7974" t="str">
        <f t="shared" si="249"/>
        <v>Existing</v>
      </c>
    </row>
    <row r="7975" spans="1:7" ht="19" x14ac:dyDescent="0.25">
      <c r="A7975" s="7">
        <v>2014</v>
      </c>
      <c r="B7975" s="7" t="s">
        <v>1004</v>
      </c>
      <c r="C7975" s="7" t="s">
        <v>6</v>
      </c>
      <c r="D7975" s="24">
        <v>158555.24</v>
      </c>
      <c r="E7975">
        <f>INDEX('B. Store opening dates'!$B$5:$B$2448,MATCH('A. Sales by store'!B7975,'B. Store opening dates'!$A$5:$A$2448,0))</f>
        <v>2007</v>
      </c>
      <c r="F7975" t="str">
        <f t="shared" si="248"/>
        <v>Old</v>
      </c>
      <c r="G7975" t="str">
        <f t="shared" si="249"/>
        <v>Existing</v>
      </c>
    </row>
    <row r="7976" spans="1:7" ht="19" x14ac:dyDescent="0.25">
      <c r="A7976" s="7">
        <v>2015</v>
      </c>
      <c r="B7976" s="7" t="s">
        <v>1004</v>
      </c>
      <c r="C7976" s="7" t="s">
        <v>7</v>
      </c>
      <c r="D7976" s="24">
        <v>209180.51</v>
      </c>
      <c r="E7976">
        <f>INDEX('B. Store opening dates'!$B$5:$B$2448,MATCH('A. Sales by store'!B7976,'B. Store opening dates'!$A$5:$A$2448,0))</f>
        <v>2007</v>
      </c>
      <c r="F7976" t="str">
        <f t="shared" si="248"/>
        <v>Old</v>
      </c>
      <c r="G7976" t="str">
        <f t="shared" si="249"/>
        <v>Existing</v>
      </c>
    </row>
    <row r="7977" spans="1:7" ht="19" x14ac:dyDescent="0.25">
      <c r="A7977" s="7">
        <v>2014</v>
      </c>
      <c r="B7977" s="7" t="s">
        <v>1004</v>
      </c>
      <c r="C7977" s="7" t="s">
        <v>7</v>
      </c>
      <c r="D7977" s="24">
        <v>218790.43</v>
      </c>
      <c r="E7977">
        <f>INDEX('B. Store opening dates'!$B$5:$B$2448,MATCH('A. Sales by store'!B7977,'B. Store opening dates'!$A$5:$A$2448,0))</f>
        <v>2007</v>
      </c>
      <c r="F7977" t="str">
        <f t="shared" si="248"/>
        <v>Old</v>
      </c>
      <c r="G7977" t="str">
        <f t="shared" si="249"/>
        <v>Existing</v>
      </c>
    </row>
    <row r="7978" spans="1:7" ht="19" x14ac:dyDescent="0.25">
      <c r="A7978" s="7">
        <v>2015</v>
      </c>
      <c r="B7978" s="7" t="s">
        <v>1004</v>
      </c>
      <c r="C7978" s="7" t="s">
        <v>8</v>
      </c>
      <c r="D7978" s="24">
        <v>735893.51</v>
      </c>
      <c r="E7978">
        <f>INDEX('B. Store opening dates'!$B$5:$B$2448,MATCH('A. Sales by store'!B7978,'B. Store opening dates'!$A$5:$A$2448,0))</f>
        <v>2007</v>
      </c>
      <c r="F7978" t="str">
        <f t="shared" si="248"/>
        <v>Old</v>
      </c>
      <c r="G7978" t="str">
        <f t="shared" si="249"/>
        <v>Existing</v>
      </c>
    </row>
    <row r="7979" spans="1:7" ht="19" x14ac:dyDescent="0.25">
      <c r="A7979" s="7">
        <v>2014</v>
      </c>
      <c r="B7979" s="7" t="s">
        <v>1004</v>
      </c>
      <c r="C7979" s="7" t="s">
        <v>8</v>
      </c>
      <c r="D7979" s="24">
        <v>771549.98</v>
      </c>
      <c r="E7979">
        <f>INDEX('B. Store opening dates'!$B$5:$B$2448,MATCH('A. Sales by store'!B7979,'B. Store opening dates'!$A$5:$A$2448,0))</f>
        <v>2007</v>
      </c>
      <c r="F7979" t="str">
        <f t="shared" si="248"/>
        <v>Old</v>
      </c>
      <c r="G7979" t="str">
        <f t="shared" si="249"/>
        <v>Existing</v>
      </c>
    </row>
    <row r="7980" spans="1:7" ht="19" x14ac:dyDescent="0.25">
      <c r="A7980" s="7">
        <v>2015</v>
      </c>
      <c r="B7980" s="7" t="s">
        <v>1005</v>
      </c>
      <c r="C7980" s="7" t="s">
        <v>5</v>
      </c>
      <c r="D7980" s="24">
        <v>916909.07</v>
      </c>
      <c r="E7980">
        <f>INDEX('B. Store opening dates'!$B$5:$B$2448,MATCH('A. Sales by store'!B7980,'B. Store opening dates'!$A$5:$A$2448,0))</f>
        <v>2007</v>
      </c>
      <c r="F7980" t="str">
        <f t="shared" si="248"/>
        <v>Old</v>
      </c>
      <c r="G7980" t="str">
        <f t="shared" si="249"/>
        <v>Existing</v>
      </c>
    </row>
    <row r="7981" spans="1:7" ht="19" x14ac:dyDescent="0.25">
      <c r="A7981" s="7">
        <v>2014</v>
      </c>
      <c r="B7981" s="7" t="s">
        <v>1005</v>
      </c>
      <c r="C7981" s="7" t="s">
        <v>5</v>
      </c>
      <c r="D7981" s="24">
        <v>1001818.66</v>
      </c>
      <c r="E7981">
        <f>INDEX('B. Store opening dates'!$B$5:$B$2448,MATCH('A. Sales by store'!B7981,'B. Store opening dates'!$A$5:$A$2448,0))</f>
        <v>2007</v>
      </c>
      <c r="F7981" t="str">
        <f t="shared" si="248"/>
        <v>Old</v>
      </c>
      <c r="G7981" t="str">
        <f t="shared" si="249"/>
        <v>Existing</v>
      </c>
    </row>
    <row r="7982" spans="1:7" ht="19" x14ac:dyDescent="0.25">
      <c r="A7982" s="7">
        <v>2015</v>
      </c>
      <c r="B7982" s="7" t="s">
        <v>1005</v>
      </c>
      <c r="C7982" s="7" t="s">
        <v>6</v>
      </c>
      <c r="D7982" s="24">
        <v>289266.09000000003</v>
      </c>
      <c r="E7982">
        <f>INDEX('B. Store opening dates'!$B$5:$B$2448,MATCH('A. Sales by store'!B7982,'B. Store opening dates'!$A$5:$A$2448,0))</f>
        <v>2007</v>
      </c>
      <c r="F7982" t="str">
        <f t="shared" si="248"/>
        <v>Old</v>
      </c>
      <c r="G7982" t="str">
        <f t="shared" si="249"/>
        <v>Existing</v>
      </c>
    </row>
    <row r="7983" spans="1:7" ht="19" x14ac:dyDescent="0.25">
      <c r="A7983" s="7">
        <v>2014</v>
      </c>
      <c r="B7983" s="7" t="s">
        <v>1005</v>
      </c>
      <c r="C7983" s="7" t="s">
        <v>6</v>
      </c>
      <c r="D7983" s="24">
        <v>207763.21</v>
      </c>
      <c r="E7983">
        <f>INDEX('B. Store opening dates'!$B$5:$B$2448,MATCH('A. Sales by store'!B7983,'B. Store opening dates'!$A$5:$A$2448,0))</f>
        <v>2007</v>
      </c>
      <c r="F7983" t="str">
        <f t="shared" si="248"/>
        <v>Old</v>
      </c>
      <c r="G7983" t="str">
        <f t="shared" si="249"/>
        <v>Existing</v>
      </c>
    </row>
    <row r="7984" spans="1:7" ht="19" x14ac:dyDescent="0.25">
      <c r="A7984" s="7">
        <v>2015</v>
      </c>
      <c r="B7984" s="7" t="s">
        <v>1005</v>
      </c>
      <c r="C7984" s="7" t="s">
        <v>7</v>
      </c>
      <c r="D7984" s="24">
        <v>104852.79</v>
      </c>
      <c r="E7984">
        <f>INDEX('B. Store opening dates'!$B$5:$B$2448,MATCH('A. Sales by store'!B7984,'B. Store opening dates'!$A$5:$A$2448,0))</f>
        <v>2007</v>
      </c>
      <c r="F7984" t="str">
        <f t="shared" si="248"/>
        <v>Old</v>
      </c>
      <c r="G7984" t="str">
        <f t="shared" si="249"/>
        <v>Existing</v>
      </c>
    </row>
    <row r="7985" spans="1:7" ht="19" x14ac:dyDescent="0.25">
      <c r="A7985" s="7">
        <v>2014</v>
      </c>
      <c r="B7985" s="7" t="s">
        <v>1005</v>
      </c>
      <c r="C7985" s="7" t="s">
        <v>7</v>
      </c>
      <c r="D7985" s="24">
        <v>109772.6</v>
      </c>
      <c r="E7985">
        <f>INDEX('B. Store opening dates'!$B$5:$B$2448,MATCH('A. Sales by store'!B7985,'B. Store opening dates'!$A$5:$A$2448,0))</f>
        <v>2007</v>
      </c>
      <c r="F7985" t="str">
        <f t="shared" si="248"/>
        <v>Old</v>
      </c>
      <c r="G7985" t="str">
        <f t="shared" si="249"/>
        <v>Existing</v>
      </c>
    </row>
    <row r="7986" spans="1:7" ht="19" x14ac:dyDescent="0.25">
      <c r="A7986" s="7">
        <v>2015</v>
      </c>
      <c r="B7986" s="7" t="s">
        <v>1005</v>
      </c>
      <c r="C7986" s="7" t="s">
        <v>8</v>
      </c>
      <c r="D7986" s="24">
        <v>779623.84</v>
      </c>
      <c r="E7986">
        <f>INDEX('B. Store opening dates'!$B$5:$B$2448,MATCH('A. Sales by store'!B7986,'B. Store opening dates'!$A$5:$A$2448,0))</f>
        <v>2007</v>
      </c>
      <c r="F7986" t="str">
        <f t="shared" si="248"/>
        <v>Old</v>
      </c>
      <c r="G7986" t="str">
        <f t="shared" si="249"/>
        <v>Existing</v>
      </c>
    </row>
    <row r="7987" spans="1:7" ht="19" x14ac:dyDescent="0.25">
      <c r="A7987" s="7">
        <v>2014</v>
      </c>
      <c r="B7987" s="7" t="s">
        <v>1005</v>
      </c>
      <c r="C7987" s="7" t="s">
        <v>8</v>
      </c>
      <c r="D7987" s="24">
        <v>802273.99</v>
      </c>
      <c r="E7987">
        <f>INDEX('B. Store opening dates'!$B$5:$B$2448,MATCH('A. Sales by store'!B7987,'B. Store opening dates'!$A$5:$A$2448,0))</f>
        <v>2007</v>
      </c>
      <c r="F7987" t="str">
        <f t="shared" si="248"/>
        <v>Old</v>
      </c>
      <c r="G7987" t="str">
        <f t="shared" si="249"/>
        <v>Existing</v>
      </c>
    </row>
    <row r="7988" spans="1:7" ht="19" x14ac:dyDescent="0.25">
      <c r="A7988" s="7">
        <v>2015</v>
      </c>
      <c r="B7988" s="7" t="s">
        <v>1006</v>
      </c>
      <c r="C7988" s="7" t="s">
        <v>5</v>
      </c>
      <c r="D7988" s="24">
        <v>887747.28</v>
      </c>
      <c r="E7988">
        <f>INDEX('B. Store opening dates'!$B$5:$B$2448,MATCH('A. Sales by store'!B7988,'B. Store opening dates'!$A$5:$A$2448,0))</f>
        <v>2007</v>
      </c>
      <c r="F7988" t="str">
        <f t="shared" si="248"/>
        <v>Old</v>
      </c>
      <c r="G7988" t="str">
        <f t="shared" si="249"/>
        <v>Existing</v>
      </c>
    </row>
    <row r="7989" spans="1:7" ht="19" x14ac:dyDescent="0.25">
      <c r="A7989" s="7">
        <v>2014</v>
      </c>
      <c r="B7989" s="7" t="s">
        <v>1006</v>
      </c>
      <c r="C7989" s="7" t="s">
        <v>5</v>
      </c>
      <c r="D7989" s="24">
        <v>978526.48</v>
      </c>
      <c r="E7989">
        <f>INDEX('B. Store opening dates'!$B$5:$B$2448,MATCH('A. Sales by store'!B7989,'B. Store opening dates'!$A$5:$A$2448,0))</f>
        <v>2007</v>
      </c>
      <c r="F7989" t="str">
        <f t="shared" si="248"/>
        <v>Old</v>
      </c>
      <c r="G7989" t="str">
        <f t="shared" si="249"/>
        <v>Existing</v>
      </c>
    </row>
    <row r="7990" spans="1:7" ht="19" x14ac:dyDescent="0.25">
      <c r="A7990" s="7">
        <v>2015</v>
      </c>
      <c r="B7990" s="7" t="s">
        <v>1006</v>
      </c>
      <c r="C7990" s="7" t="s">
        <v>6</v>
      </c>
      <c r="D7990" s="24">
        <v>326703.61</v>
      </c>
      <c r="E7990">
        <f>INDEX('B. Store opening dates'!$B$5:$B$2448,MATCH('A. Sales by store'!B7990,'B. Store opening dates'!$A$5:$A$2448,0))</f>
        <v>2007</v>
      </c>
      <c r="F7990" t="str">
        <f t="shared" si="248"/>
        <v>Old</v>
      </c>
      <c r="G7990" t="str">
        <f t="shared" si="249"/>
        <v>Existing</v>
      </c>
    </row>
    <row r="7991" spans="1:7" ht="19" x14ac:dyDescent="0.25">
      <c r="A7991" s="7">
        <v>2014</v>
      </c>
      <c r="B7991" s="7" t="s">
        <v>1006</v>
      </c>
      <c r="C7991" s="7" t="s">
        <v>6</v>
      </c>
      <c r="D7991" s="24">
        <v>237684.1</v>
      </c>
      <c r="E7991">
        <f>INDEX('B. Store opening dates'!$B$5:$B$2448,MATCH('A. Sales by store'!B7991,'B. Store opening dates'!$A$5:$A$2448,0))</f>
        <v>2007</v>
      </c>
      <c r="F7991" t="str">
        <f t="shared" si="248"/>
        <v>Old</v>
      </c>
      <c r="G7991" t="str">
        <f t="shared" si="249"/>
        <v>Existing</v>
      </c>
    </row>
    <row r="7992" spans="1:7" ht="19" x14ac:dyDescent="0.25">
      <c r="A7992" s="7">
        <v>2015</v>
      </c>
      <c r="B7992" s="7" t="s">
        <v>1006</v>
      </c>
      <c r="C7992" s="7" t="s">
        <v>7</v>
      </c>
      <c r="D7992" s="24">
        <v>224348.24</v>
      </c>
      <c r="E7992">
        <f>INDEX('B. Store opening dates'!$B$5:$B$2448,MATCH('A. Sales by store'!B7992,'B. Store opening dates'!$A$5:$A$2448,0))</f>
        <v>2007</v>
      </c>
      <c r="F7992" t="str">
        <f t="shared" si="248"/>
        <v>Old</v>
      </c>
      <c r="G7992" t="str">
        <f t="shared" si="249"/>
        <v>Existing</v>
      </c>
    </row>
    <row r="7993" spans="1:7" ht="19" x14ac:dyDescent="0.25">
      <c r="A7993" s="7">
        <v>2014</v>
      </c>
      <c r="B7993" s="7" t="s">
        <v>1006</v>
      </c>
      <c r="C7993" s="7" t="s">
        <v>7</v>
      </c>
      <c r="D7993" s="24">
        <v>238487.66</v>
      </c>
      <c r="E7993">
        <f>INDEX('B. Store opening dates'!$B$5:$B$2448,MATCH('A. Sales by store'!B7993,'B. Store opening dates'!$A$5:$A$2448,0))</f>
        <v>2007</v>
      </c>
      <c r="F7993" t="str">
        <f t="shared" si="248"/>
        <v>Old</v>
      </c>
      <c r="G7993" t="str">
        <f t="shared" si="249"/>
        <v>Existing</v>
      </c>
    </row>
    <row r="7994" spans="1:7" ht="19" x14ac:dyDescent="0.25">
      <c r="A7994" s="7">
        <v>2015</v>
      </c>
      <c r="B7994" s="7" t="s">
        <v>1006</v>
      </c>
      <c r="C7994" s="7" t="s">
        <v>8</v>
      </c>
      <c r="D7994" s="24">
        <v>433086.86</v>
      </c>
      <c r="E7994">
        <f>INDEX('B. Store opening dates'!$B$5:$B$2448,MATCH('A. Sales by store'!B7994,'B. Store opening dates'!$A$5:$A$2448,0))</f>
        <v>2007</v>
      </c>
      <c r="F7994" t="str">
        <f t="shared" si="248"/>
        <v>Old</v>
      </c>
      <c r="G7994" t="str">
        <f t="shared" si="249"/>
        <v>Existing</v>
      </c>
    </row>
    <row r="7995" spans="1:7" ht="19" x14ac:dyDescent="0.25">
      <c r="A7995" s="7">
        <v>2014</v>
      </c>
      <c r="B7995" s="7" t="s">
        <v>1006</v>
      </c>
      <c r="C7995" s="7" t="s">
        <v>8</v>
      </c>
      <c r="D7995" s="24">
        <v>447082.05</v>
      </c>
      <c r="E7995">
        <f>INDEX('B. Store opening dates'!$B$5:$B$2448,MATCH('A. Sales by store'!B7995,'B. Store opening dates'!$A$5:$A$2448,0))</f>
        <v>2007</v>
      </c>
      <c r="F7995" t="str">
        <f t="shared" si="248"/>
        <v>Old</v>
      </c>
      <c r="G7995" t="str">
        <f t="shared" si="249"/>
        <v>Existing</v>
      </c>
    </row>
    <row r="7996" spans="1:7" ht="19" x14ac:dyDescent="0.25">
      <c r="A7996" s="7">
        <v>2015</v>
      </c>
      <c r="B7996" s="7" t="s">
        <v>1007</v>
      </c>
      <c r="C7996" s="7" t="s">
        <v>5</v>
      </c>
      <c r="D7996" s="24">
        <v>576820.39</v>
      </c>
      <c r="E7996">
        <f>INDEX('B. Store opening dates'!$B$5:$B$2448,MATCH('A. Sales by store'!B7996,'B. Store opening dates'!$A$5:$A$2448,0))</f>
        <v>2007</v>
      </c>
      <c r="F7996" t="str">
        <f t="shared" si="248"/>
        <v>Old</v>
      </c>
      <c r="G7996" t="str">
        <f t="shared" si="249"/>
        <v>Existing</v>
      </c>
    </row>
    <row r="7997" spans="1:7" ht="19" x14ac:dyDescent="0.25">
      <c r="A7997" s="7">
        <v>2014</v>
      </c>
      <c r="B7997" s="7" t="s">
        <v>1007</v>
      </c>
      <c r="C7997" s="7" t="s">
        <v>5</v>
      </c>
      <c r="D7997" s="24">
        <v>632030.48</v>
      </c>
      <c r="E7997">
        <f>INDEX('B. Store opening dates'!$B$5:$B$2448,MATCH('A. Sales by store'!B7997,'B. Store opening dates'!$A$5:$A$2448,0))</f>
        <v>2007</v>
      </c>
      <c r="F7997" t="str">
        <f t="shared" si="248"/>
        <v>Old</v>
      </c>
      <c r="G7997" t="str">
        <f t="shared" si="249"/>
        <v>Existing</v>
      </c>
    </row>
    <row r="7998" spans="1:7" ht="19" x14ac:dyDescent="0.25">
      <c r="A7998" s="7">
        <v>2015</v>
      </c>
      <c r="B7998" s="7" t="s">
        <v>1007</v>
      </c>
      <c r="C7998" s="7" t="s">
        <v>6</v>
      </c>
      <c r="D7998" s="24">
        <v>243326.84</v>
      </c>
      <c r="E7998">
        <f>INDEX('B. Store opening dates'!$B$5:$B$2448,MATCH('A. Sales by store'!B7998,'B. Store opening dates'!$A$5:$A$2448,0))</f>
        <v>2007</v>
      </c>
      <c r="F7998" t="str">
        <f t="shared" si="248"/>
        <v>Old</v>
      </c>
      <c r="G7998" t="str">
        <f t="shared" si="249"/>
        <v>Existing</v>
      </c>
    </row>
    <row r="7999" spans="1:7" ht="19" x14ac:dyDescent="0.25">
      <c r="A7999" s="7">
        <v>2014</v>
      </c>
      <c r="B7999" s="7" t="s">
        <v>1007</v>
      </c>
      <c r="C7999" s="7" t="s">
        <v>6</v>
      </c>
      <c r="D7999" s="24">
        <v>176365.92</v>
      </c>
      <c r="E7999">
        <f>INDEX('B. Store opening dates'!$B$5:$B$2448,MATCH('A. Sales by store'!B7999,'B. Store opening dates'!$A$5:$A$2448,0))</f>
        <v>2007</v>
      </c>
      <c r="F7999" t="str">
        <f t="shared" si="248"/>
        <v>Old</v>
      </c>
      <c r="G7999" t="str">
        <f t="shared" si="249"/>
        <v>Existing</v>
      </c>
    </row>
    <row r="8000" spans="1:7" ht="19" x14ac:dyDescent="0.25">
      <c r="A8000" s="7">
        <v>2015</v>
      </c>
      <c r="B8000" s="7" t="s">
        <v>1007</v>
      </c>
      <c r="C8000" s="7" t="s">
        <v>7</v>
      </c>
      <c r="D8000" s="24">
        <v>120978.7</v>
      </c>
      <c r="E8000">
        <f>INDEX('B. Store opening dates'!$B$5:$B$2448,MATCH('A. Sales by store'!B8000,'B. Store opening dates'!$A$5:$A$2448,0))</f>
        <v>2007</v>
      </c>
      <c r="F8000" t="str">
        <f t="shared" si="248"/>
        <v>Old</v>
      </c>
      <c r="G8000" t="str">
        <f t="shared" si="249"/>
        <v>Existing</v>
      </c>
    </row>
    <row r="8001" spans="1:7" ht="19" x14ac:dyDescent="0.25">
      <c r="A8001" s="7">
        <v>2014</v>
      </c>
      <c r="B8001" s="7" t="s">
        <v>1007</v>
      </c>
      <c r="C8001" s="7" t="s">
        <v>7</v>
      </c>
      <c r="D8001" s="24">
        <v>126609.32</v>
      </c>
      <c r="E8001">
        <f>INDEX('B. Store opening dates'!$B$5:$B$2448,MATCH('A. Sales by store'!B8001,'B. Store opening dates'!$A$5:$A$2448,0))</f>
        <v>2007</v>
      </c>
      <c r="F8001" t="str">
        <f t="shared" si="248"/>
        <v>Old</v>
      </c>
      <c r="G8001" t="str">
        <f t="shared" si="249"/>
        <v>Existing</v>
      </c>
    </row>
    <row r="8002" spans="1:7" ht="19" x14ac:dyDescent="0.25">
      <c r="A8002" s="7">
        <v>2015</v>
      </c>
      <c r="B8002" s="7" t="s">
        <v>1007</v>
      </c>
      <c r="C8002" s="7" t="s">
        <v>8</v>
      </c>
      <c r="D8002" s="24">
        <v>510899.02</v>
      </c>
      <c r="E8002">
        <f>INDEX('B. Store opening dates'!$B$5:$B$2448,MATCH('A. Sales by store'!B8002,'B. Store opening dates'!$A$5:$A$2448,0))</f>
        <v>2007</v>
      </c>
      <c r="F8002" t="str">
        <f t="shared" si="248"/>
        <v>Old</v>
      </c>
      <c r="G8002" t="str">
        <f t="shared" si="249"/>
        <v>Existing</v>
      </c>
    </row>
    <row r="8003" spans="1:7" ht="19" x14ac:dyDescent="0.25">
      <c r="A8003" s="7">
        <v>2014</v>
      </c>
      <c r="B8003" s="7" t="s">
        <v>1007</v>
      </c>
      <c r="C8003" s="7" t="s">
        <v>8</v>
      </c>
      <c r="D8003" s="24">
        <v>532402.43000000005</v>
      </c>
      <c r="E8003">
        <f>INDEX('B. Store opening dates'!$B$5:$B$2448,MATCH('A. Sales by store'!B8003,'B. Store opening dates'!$A$5:$A$2448,0))</f>
        <v>2007</v>
      </c>
      <c r="F8003" t="str">
        <f t="shared" si="248"/>
        <v>Old</v>
      </c>
      <c r="G8003" t="str">
        <f t="shared" si="249"/>
        <v>Existing</v>
      </c>
    </row>
    <row r="8004" spans="1:7" ht="19" x14ac:dyDescent="0.25">
      <c r="A8004" s="7">
        <v>2015</v>
      </c>
      <c r="B8004" s="7" t="s">
        <v>1008</v>
      </c>
      <c r="C8004" s="7" t="s">
        <v>5</v>
      </c>
      <c r="D8004" s="24">
        <v>523646.79</v>
      </c>
      <c r="E8004">
        <f>INDEX('B. Store opening dates'!$B$5:$B$2448,MATCH('A. Sales by store'!B8004,'B. Store opening dates'!$A$5:$A$2448,0))</f>
        <v>2007</v>
      </c>
      <c r="F8004" t="str">
        <f t="shared" si="248"/>
        <v>Old</v>
      </c>
      <c r="G8004" t="str">
        <f t="shared" si="249"/>
        <v>Existing</v>
      </c>
    </row>
    <row r="8005" spans="1:7" ht="19" x14ac:dyDescent="0.25">
      <c r="A8005" s="7">
        <v>2014</v>
      </c>
      <c r="B8005" s="7" t="s">
        <v>1008</v>
      </c>
      <c r="C8005" s="7" t="s">
        <v>5</v>
      </c>
      <c r="D8005" s="24">
        <v>572095.65</v>
      </c>
      <c r="E8005">
        <f>INDEX('B. Store opening dates'!$B$5:$B$2448,MATCH('A. Sales by store'!B8005,'B. Store opening dates'!$A$5:$A$2448,0))</f>
        <v>2007</v>
      </c>
      <c r="F8005" t="str">
        <f t="shared" ref="F8005:F8068" si="250">IF(A8005 = 2015, IF(E8005&lt; 2015, "Old","New"),IF(E8005 &lt; 2014, "Old","New"))</f>
        <v>Old</v>
      </c>
      <c r="G8005" t="str">
        <f t="shared" ref="G8005:G8068" si="251">IF(A8005 = 2015, IF(E8005&lt; 2015, "Existing","New"),"Existing")</f>
        <v>Existing</v>
      </c>
    </row>
    <row r="8006" spans="1:7" ht="19" x14ac:dyDescent="0.25">
      <c r="A8006" s="7">
        <v>2015</v>
      </c>
      <c r="B8006" s="7" t="s">
        <v>1008</v>
      </c>
      <c r="C8006" s="7" t="s">
        <v>6</v>
      </c>
      <c r="D8006" s="24">
        <v>381813.36</v>
      </c>
      <c r="E8006">
        <f>INDEX('B. Store opening dates'!$B$5:$B$2448,MATCH('A. Sales by store'!B8006,'B. Store opening dates'!$A$5:$A$2448,0))</f>
        <v>2007</v>
      </c>
      <c r="F8006" t="str">
        <f t="shared" si="250"/>
        <v>Old</v>
      </c>
      <c r="G8006" t="str">
        <f t="shared" si="251"/>
        <v>Existing</v>
      </c>
    </row>
    <row r="8007" spans="1:7" ht="19" x14ac:dyDescent="0.25">
      <c r="A8007" s="7">
        <v>2014</v>
      </c>
      <c r="B8007" s="7" t="s">
        <v>1008</v>
      </c>
      <c r="C8007" s="7" t="s">
        <v>6</v>
      </c>
      <c r="D8007" s="24">
        <v>263123.58</v>
      </c>
      <c r="E8007">
        <f>INDEX('B. Store opening dates'!$B$5:$B$2448,MATCH('A. Sales by store'!B8007,'B. Store opening dates'!$A$5:$A$2448,0))</f>
        <v>2007</v>
      </c>
      <c r="F8007" t="str">
        <f t="shared" si="250"/>
        <v>Old</v>
      </c>
      <c r="G8007" t="str">
        <f t="shared" si="251"/>
        <v>Existing</v>
      </c>
    </row>
    <row r="8008" spans="1:7" ht="19" x14ac:dyDescent="0.25">
      <c r="A8008" s="7">
        <v>2015</v>
      </c>
      <c r="B8008" s="7" t="s">
        <v>1008</v>
      </c>
      <c r="C8008" s="7" t="s">
        <v>7</v>
      </c>
      <c r="D8008" s="24">
        <v>218086.39999999999</v>
      </c>
      <c r="E8008">
        <f>INDEX('B. Store opening dates'!$B$5:$B$2448,MATCH('A. Sales by store'!B8008,'B. Store opening dates'!$A$5:$A$2448,0))</f>
        <v>2007</v>
      </c>
      <c r="F8008" t="str">
        <f t="shared" si="250"/>
        <v>Old</v>
      </c>
      <c r="G8008" t="str">
        <f t="shared" si="251"/>
        <v>Existing</v>
      </c>
    </row>
    <row r="8009" spans="1:7" ht="19" x14ac:dyDescent="0.25">
      <c r="A8009" s="7">
        <v>2014</v>
      </c>
      <c r="B8009" s="7" t="s">
        <v>1008</v>
      </c>
      <c r="C8009" s="7" t="s">
        <v>7</v>
      </c>
      <c r="D8009" s="24">
        <v>230505.45</v>
      </c>
      <c r="E8009">
        <f>INDEX('B. Store opening dates'!$B$5:$B$2448,MATCH('A. Sales by store'!B8009,'B. Store opening dates'!$A$5:$A$2448,0))</f>
        <v>2007</v>
      </c>
      <c r="F8009" t="str">
        <f t="shared" si="250"/>
        <v>Old</v>
      </c>
      <c r="G8009" t="str">
        <f t="shared" si="251"/>
        <v>Existing</v>
      </c>
    </row>
    <row r="8010" spans="1:7" ht="19" x14ac:dyDescent="0.25">
      <c r="A8010" s="7">
        <v>2015</v>
      </c>
      <c r="B8010" s="7" t="s">
        <v>1008</v>
      </c>
      <c r="C8010" s="7" t="s">
        <v>8</v>
      </c>
      <c r="D8010" s="24">
        <v>641360.9</v>
      </c>
      <c r="E8010">
        <f>INDEX('B. Store opening dates'!$B$5:$B$2448,MATCH('A. Sales by store'!B8010,'B. Store opening dates'!$A$5:$A$2448,0))</f>
        <v>2007</v>
      </c>
      <c r="F8010" t="str">
        <f t="shared" si="250"/>
        <v>Old</v>
      </c>
      <c r="G8010" t="str">
        <f t="shared" si="251"/>
        <v>Existing</v>
      </c>
    </row>
    <row r="8011" spans="1:7" ht="19" x14ac:dyDescent="0.25">
      <c r="A8011" s="7">
        <v>2014</v>
      </c>
      <c r="B8011" s="7" t="s">
        <v>1008</v>
      </c>
      <c r="C8011" s="7" t="s">
        <v>8</v>
      </c>
      <c r="D8011" s="24">
        <v>670793.42000000004</v>
      </c>
      <c r="E8011">
        <f>INDEX('B. Store opening dates'!$B$5:$B$2448,MATCH('A. Sales by store'!B8011,'B. Store opening dates'!$A$5:$A$2448,0))</f>
        <v>2007</v>
      </c>
      <c r="F8011" t="str">
        <f t="shared" si="250"/>
        <v>Old</v>
      </c>
      <c r="G8011" t="str">
        <f t="shared" si="251"/>
        <v>Existing</v>
      </c>
    </row>
    <row r="8012" spans="1:7" ht="19" x14ac:dyDescent="0.25">
      <c r="A8012" s="7">
        <v>2015</v>
      </c>
      <c r="B8012" s="7" t="s">
        <v>1009</v>
      </c>
      <c r="C8012" s="7" t="s">
        <v>5</v>
      </c>
      <c r="D8012" s="24">
        <v>538584.02</v>
      </c>
      <c r="E8012">
        <f>INDEX('B. Store opening dates'!$B$5:$B$2448,MATCH('A. Sales by store'!B8012,'B. Store opening dates'!$A$5:$A$2448,0))</f>
        <v>2007</v>
      </c>
      <c r="F8012" t="str">
        <f t="shared" si="250"/>
        <v>Old</v>
      </c>
      <c r="G8012" t="str">
        <f t="shared" si="251"/>
        <v>Existing</v>
      </c>
    </row>
    <row r="8013" spans="1:7" ht="19" x14ac:dyDescent="0.25">
      <c r="A8013" s="7">
        <v>2014</v>
      </c>
      <c r="B8013" s="7" t="s">
        <v>1009</v>
      </c>
      <c r="C8013" s="7" t="s">
        <v>5</v>
      </c>
      <c r="D8013" s="24">
        <v>596864.61</v>
      </c>
      <c r="E8013">
        <f>INDEX('B. Store opening dates'!$B$5:$B$2448,MATCH('A. Sales by store'!B8013,'B. Store opening dates'!$A$5:$A$2448,0))</f>
        <v>2007</v>
      </c>
      <c r="F8013" t="str">
        <f t="shared" si="250"/>
        <v>Old</v>
      </c>
      <c r="G8013" t="str">
        <f t="shared" si="251"/>
        <v>Existing</v>
      </c>
    </row>
    <row r="8014" spans="1:7" ht="19" x14ac:dyDescent="0.25">
      <c r="A8014" s="7">
        <v>2015</v>
      </c>
      <c r="B8014" s="7" t="s">
        <v>1009</v>
      </c>
      <c r="C8014" s="7" t="s">
        <v>6</v>
      </c>
      <c r="D8014" s="24">
        <v>534426.65</v>
      </c>
      <c r="E8014">
        <f>INDEX('B. Store opening dates'!$B$5:$B$2448,MATCH('A. Sales by store'!B8014,'B. Store opening dates'!$A$5:$A$2448,0))</f>
        <v>2007</v>
      </c>
      <c r="F8014" t="str">
        <f t="shared" si="250"/>
        <v>Old</v>
      </c>
      <c r="G8014" t="str">
        <f t="shared" si="251"/>
        <v>Existing</v>
      </c>
    </row>
    <row r="8015" spans="1:7" ht="19" x14ac:dyDescent="0.25">
      <c r="A8015" s="7">
        <v>2014</v>
      </c>
      <c r="B8015" s="7" t="s">
        <v>1009</v>
      </c>
      <c r="C8015" s="7" t="s">
        <v>6</v>
      </c>
      <c r="D8015" s="24">
        <v>396401.13</v>
      </c>
      <c r="E8015">
        <f>INDEX('B. Store opening dates'!$B$5:$B$2448,MATCH('A. Sales by store'!B8015,'B. Store opening dates'!$A$5:$A$2448,0))</f>
        <v>2007</v>
      </c>
      <c r="F8015" t="str">
        <f t="shared" si="250"/>
        <v>Old</v>
      </c>
      <c r="G8015" t="str">
        <f t="shared" si="251"/>
        <v>Existing</v>
      </c>
    </row>
    <row r="8016" spans="1:7" ht="19" x14ac:dyDescent="0.25">
      <c r="A8016" s="7">
        <v>2015</v>
      </c>
      <c r="B8016" s="7" t="s">
        <v>1009</v>
      </c>
      <c r="C8016" s="7" t="s">
        <v>7</v>
      </c>
      <c r="D8016" s="24">
        <v>121322.81</v>
      </c>
      <c r="E8016">
        <f>INDEX('B. Store opening dates'!$B$5:$B$2448,MATCH('A. Sales by store'!B8016,'B. Store opening dates'!$A$5:$A$2448,0))</f>
        <v>2007</v>
      </c>
      <c r="F8016" t="str">
        <f t="shared" si="250"/>
        <v>Old</v>
      </c>
      <c r="G8016" t="str">
        <f t="shared" si="251"/>
        <v>Existing</v>
      </c>
    </row>
    <row r="8017" spans="1:7" ht="19" x14ac:dyDescent="0.25">
      <c r="A8017" s="7">
        <v>2014</v>
      </c>
      <c r="B8017" s="7" t="s">
        <v>1009</v>
      </c>
      <c r="C8017" s="7" t="s">
        <v>7</v>
      </c>
      <c r="D8017" s="24">
        <v>127936.37</v>
      </c>
      <c r="E8017">
        <f>INDEX('B. Store opening dates'!$B$5:$B$2448,MATCH('A. Sales by store'!B8017,'B. Store opening dates'!$A$5:$A$2448,0))</f>
        <v>2007</v>
      </c>
      <c r="F8017" t="str">
        <f t="shared" si="250"/>
        <v>Old</v>
      </c>
      <c r="G8017" t="str">
        <f t="shared" si="251"/>
        <v>Existing</v>
      </c>
    </row>
    <row r="8018" spans="1:7" ht="19" x14ac:dyDescent="0.25">
      <c r="A8018" s="7">
        <v>2015</v>
      </c>
      <c r="B8018" s="7" t="s">
        <v>1009</v>
      </c>
      <c r="C8018" s="7" t="s">
        <v>8</v>
      </c>
      <c r="D8018" s="24">
        <v>762987.96</v>
      </c>
      <c r="E8018">
        <f>INDEX('B. Store opening dates'!$B$5:$B$2448,MATCH('A. Sales by store'!B8018,'B. Store opening dates'!$A$5:$A$2448,0))</f>
        <v>2007</v>
      </c>
      <c r="F8018" t="str">
        <f t="shared" si="250"/>
        <v>Old</v>
      </c>
      <c r="G8018" t="str">
        <f t="shared" si="251"/>
        <v>Existing</v>
      </c>
    </row>
    <row r="8019" spans="1:7" ht="19" x14ac:dyDescent="0.25">
      <c r="A8019" s="7">
        <v>2014</v>
      </c>
      <c r="B8019" s="7" t="s">
        <v>1009</v>
      </c>
      <c r="C8019" s="7" t="s">
        <v>8</v>
      </c>
      <c r="D8019" s="24">
        <v>799776.66</v>
      </c>
      <c r="E8019">
        <f>INDEX('B. Store opening dates'!$B$5:$B$2448,MATCH('A. Sales by store'!B8019,'B. Store opening dates'!$A$5:$A$2448,0))</f>
        <v>2007</v>
      </c>
      <c r="F8019" t="str">
        <f t="shared" si="250"/>
        <v>Old</v>
      </c>
      <c r="G8019" t="str">
        <f t="shared" si="251"/>
        <v>Existing</v>
      </c>
    </row>
    <row r="8020" spans="1:7" ht="19" x14ac:dyDescent="0.25">
      <c r="A8020" s="7">
        <v>2015</v>
      </c>
      <c r="B8020" s="7" t="s">
        <v>1010</v>
      </c>
      <c r="C8020" s="7" t="s">
        <v>5</v>
      </c>
      <c r="D8020" s="24">
        <v>555820.32999999996</v>
      </c>
      <c r="E8020">
        <f>INDEX('B. Store opening dates'!$B$5:$B$2448,MATCH('A. Sales by store'!B8020,'B. Store opening dates'!$A$5:$A$2448,0))</f>
        <v>2007</v>
      </c>
      <c r="F8020" t="str">
        <f t="shared" si="250"/>
        <v>Old</v>
      </c>
      <c r="G8020" t="str">
        <f t="shared" si="251"/>
        <v>Existing</v>
      </c>
    </row>
    <row r="8021" spans="1:7" ht="19" x14ac:dyDescent="0.25">
      <c r="A8021" s="7">
        <v>2014</v>
      </c>
      <c r="B8021" s="7" t="s">
        <v>1010</v>
      </c>
      <c r="C8021" s="7" t="s">
        <v>5</v>
      </c>
      <c r="D8021" s="24">
        <v>607265</v>
      </c>
      <c r="E8021">
        <f>INDEX('B. Store opening dates'!$B$5:$B$2448,MATCH('A. Sales by store'!B8021,'B. Store opening dates'!$A$5:$A$2448,0))</f>
        <v>2007</v>
      </c>
      <c r="F8021" t="str">
        <f t="shared" si="250"/>
        <v>Old</v>
      </c>
      <c r="G8021" t="str">
        <f t="shared" si="251"/>
        <v>Existing</v>
      </c>
    </row>
    <row r="8022" spans="1:7" ht="19" x14ac:dyDescent="0.25">
      <c r="A8022" s="7">
        <v>2015</v>
      </c>
      <c r="B8022" s="7" t="s">
        <v>1010</v>
      </c>
      <c r="C8022" s="7" t="s">
        <v>6</v>
      </c>
      <c r="D8022" s="24">
        <v>300531.09999999998</v>
      </c>
      <c r="E8022">
        <f>INDEX('B. Store opening dates'!$B$5:$B$2448,MATCH('A. Sales by store'!B8022,'B. Store opening dates'!$A$5:$A$2448,0))</f>
        <v>2007</v>
      </c>
      <c r="F8022" t="str">
        <f t="shared" si="250"/>
        <v>Old</v>
      </c>
      <c r="G8022" t="str">
        <f t="shared" si="251"/>
        <v>Existing</v>
      </c>
    </row>
    <row r="8023" spans="1:7" ht="19" x14ac:dyDescent="0.25">
      <c r="A8023" s="7">
        <v>2014</v>
      </c>
      <c r="B8023" s="7" t="s">
        <v>1010</v>
      </c>
      <c r="C8023" s="7" t="s">
        <v>6</v>
      </c>
      <c r="D8023" s="24">
        <v>223283.91</v>
      </c>
      <c r="E8023">
        <f>INDEX('B. Store opening dates'!$B$5:$B$2448,MATCH('A. Sales by store'!B8023,'B. Store opening dates'!$A$5:$A$2448,0))</f>
        <v>2007</v>
      </c>
      <c r="F8023" t="str">
        <f t="shared" si="250"/>
        <v>Old</v>
      </c>
      <c r="G8023" t="str">
        <f t="shared" si="251"/>
        <v>Existing</v>
      </c>
    </row>
    <row r="8024" spans="1:7" ht="19" x14ac:dyDescent="0.25">
      <c r="A8024" s="7">
        <v>2015</v>
      </c>
      <c r="B8024" s="7" t="s">
        <v>1010</v>
      </c>
      <c r="C8024" s="7" t="s">
        <v>7</v>
      </c>
      <c r="D8024" s="24">
        <v>86380.800000000003</v>
      </c>
      <c r="E8024">
        <f>INDEX('B. Store opening dates'!$B$5:$B$2448,MATCH('A. Sales by store'!B8024,'B. Store opening dates'!$A$5:$A$2448,0))</f>
        <v>2007</v>
      </c>
      <c r="F8024" t="str">
        <f t="shared" si="250"/>
        <v>Old</v>
      </c>
      <c r="G8024" t="str">
        <f t="shared" si="251"/>
        <v>Existing</v>
      </c>
    </row>
    <row r="8025" spans="1:7" ht="19" x14ac:dyDescent="0.25">
      <c r="A8025" s="7">
        <v>2014</v>
      </c>
      <c r="B8025" s="7" t="s">
        <v>1010</v>
      </c>
      <c r="C8025" s="7" t="s">
        <v>7</v>
      </c>
      <c r="D8025" s="24">
        <v>91954.62</v>
      </c>
      <c r="E8025">
        <f>INDEX('B. Store opening dates'!$B$5:$B$2448,MATCH('A. Sales by store'!B8025,'B. Store opening dates'!$A$5:$A$2448,0))</f>
        <v>2007</v>
      </c>
      <c r="F8025" t="str">
        <f t="shared" si="250"/>
        <v>Old</v>
      </c>
      <c r="G8025" t="str">
        <f t="shared" si="251"/>
        <v>Existing</v>
      </c>
    </row>
    <row r="8026" spans="1:7" ht="19" x14ac:dyDescent="0.25">
      <c r="A8026" s="7">
        <v>2015</v>
      </c>
      <c r="B8026" s="7" t="s">
        <v>1010</v>
      </c>
      <c r="C8026" s="7" t="s">
        <v>8</v>
      </c>
      <c r="D8026" s="24">
        <v>434146.55</v>
      </c>
      <c r="E8026">
        <f>INDEX('B. Store opening dates'!$B$5:$B$2448,MATCH('A. Sales by store'!B8026,'B. Store opening dates'!$A$5:$A$2448,0))</f>
        <v>2007</v>
      </c>
      <c r="F8026" t="str">
        <f t="shared" si="250"/>
        <v>Old</v>
      </c>
      <c r="G8026" t="str">
        <f t="shared" si="251"/>
        <v>Existing</v>
      </c>
    </row>
    <row r="8027" spans="1:7" ht="19" x14ac:dyDescent="0.25">
      <c r="A8027" s="7">
        <v>2014</v>
      </c>
      <c r="B8027" s="7" t="s">
        <v>1010</v>
      </c>
      <c r="C8027" s="7" t="s">
        <v>8</v>
      </c>
      <c r="D8027" s="24">
        <v>452149.05</v>
      </c>
      <c r="E8027">
        <f>INDEX('B. Store opening dates'!$B$5:$B$2448,MATCH('A. Sales by store'!B8027,'B. Store opening dates'!$A$5:$A$2448,0))</f>
        <v>2007</v>
      </c>
      <c r="F8027" t="str">
        <f t="shared" si="250"/>
        <v>Old</v>
      </c>
      <c r="G8027" t="str">
        <f t="shared" si="251"/>
        <v>Existing</v>
      </c>
    </row>
    <row r="8028" spans="1:7" ht="19" x14ac:dyDescent="0.25">
      <c r="A8028" s="7">
        <v>2015</v>
      </c>
      <c r="B8028" s="7" t="s">
        <v>1011</v>
      </c>
      <c r="C8028" s="7" t="s">
        <v>5</v>
      </c>
      <c r="D8028" s="24">
        <v>590473.02</v>
      </c>
      <c r="E8028">
        <f>INDEX('B. Store opening dates'!$B$5:$B$2448,MATCH('A. Sales by store'!B8028,'B. Store opening dates'!$A$5:$A$2448,0))</f>
        <v>2007</v>
      </c>
      <c r="F8028" t="str">
        <f t="shared" si="250"/>
        <v>Old</v>
      </c>
      <c r="G8028" t="str">
        <f t="shared" si="251"/>
        <v>Existing</v>
      </c>
    </row>
    <row r="8029" spans="1:7" ht="19" x14ac:dyDescent="0.25">
      <c r="A8029" s="7">
        <v>2014</v>
      </c>
      <c r="B8029" s="7" t="s">
        <v>1011</v>
      </c>
      <c r="C8029" s="7" t="s">
        <v>5</v>
      </c>
      <c r="D8029" s="24">
        <v>650992.93999999994</v>
      </c>
      <c r="E8029">
        <f>INDEX('B. Store opening dates'!$B$5:$B$2448,MATCH('A. Sales by store'!B8029,'B. Store opening dates'!$A$5:$A$2448,0))</f>
        <v>2007</v>
      </c>
      <c r="F8029" t="str">
        <f t="shared" si="250"/>
        <v>Old</v>
      </c>
      <c r="G8029" t="str">
        <f t="shared" si="251"/>
        <v>Existing</v>
      </c>
    </row>
    <row r="8030" spans="1:7" ht="19" x14ac:dyDescent="0.25">
      <c r="A8030" s="7">
        <v>2015</v>
      </c>
      <c r="B8030" s="7" t="s">
        <v>1011</v>
      </c>
      <c r="C8030" s="7" t="s">
        <v>6</v>
      </c>
      <c r="D8030" s="24">
        <v>351281.75</v>
      </c>
      <c r="E8030">
        <f>INDEX('B. Store opening dates'!$B$5:$B$2448,MATCH('A. Sales by store'!B8030,'B. Store opening dates'!$A$5:$A$2448,0))</f>
        <v>2007</v>
      </c>
      <c r="F8030" t="str">
        <f t="shared" si="250"/>
        <v>Old</v>
      </c>
      <c r="G8030" t="str">
        <f t="shared" si="251"/>
        <v>Existing</v>
      </c>
    </row>
    <row r="8031" spans="1:7" ht="19" x14ac:dyDescent="0.25">
      <c r="A8031" s="7">
        <v>2014</v>
      </c>
      <c r="B8031" s="7" t="s">
        <v>1011</v>
      </c>
      <c r="C8031" s="7" t="s">
        <v>6</v>
      </c>
      <c r="D8031" s="24">
        <v>252676.75</v>
      </c>
      <c r="E8031">
        <f>INDEX('B. Store opening dates'!$B$5:$B$2448,MATCH('A. Sales by store'!B8031,'B. Store opening dates'!$A$5:$A$2448,0))</f>
        <v>2007</v>
      </c>
      <c r="F8031" t="str">
        <f t="shared" si="250"/>
        <v>Old</v>
      </c>
      <c r="G8031" t="str">
        <f t="shared" si="251"/>
        <v>Existing</v>
      </c>
    </row>
    <row r="8032" spans="1:7" ht="19" x14ac:dyDescent="0.25">
      <c r="A8032" s="7">
        <v>2015</v>
      </c>
      <c r="B8032" s="7" t="s">
        <v>1011</v>
      </c>
      <c r="C8032" s="7" t="s">
        <v>7</v>
      </c>
      <c r="D8032" s="24">
        <v>159959.51</v>
      </c>
      <c r="E8032">
        <f>INDEX('B. Store opening dates'!$B$5:$B$2448,MATCH('A. Sales by store'!B8032,'B. Store opening dates'!$A$5:$A$2448,0))</f>
        <v>2007</v>
      </c>
      <c r="F8032" t="str">
        <f t="shared" si="250"/>
        <v>Old</v>
      </c>
      <c r="G8032" t="str">
        <f t="shared" si="251"/>
        <v>Existing</v>
      </c>
    </row>
    <row r="8033" spans="1:7" ht="19" x14ac:dyDescent="0.25">
      <c r="A8033" s="7">
        <v>2014</v>
      </c>
      <c r="B8033" s="7" t="s">
        <v>1011</v>
      </c>
      <c r="C8033" s="7" t="s">
        <v>7</v>
      </c>
      <c r="D8033" s="24">
        <v>167900.03</v>
      </c>
      <c r="E8033">
        <f>INDEX('B. Store opening dates'!$B$5:$B$2448,MATCH('A. Sales by store'!B8033,'B. Store opening dates'!$A$5:$A$2448,0))</f>
        <v>2007</v>
      </c>
      <c r="F8033" t="str">
        <f t="shared" si="250"/>
        <v>Old</v>
      </c>
      <c r="G8033" t="str">
        <f t="shared" si="251"/>
        <v>Existing</v>
      </c>
    </row>
    <row r="8034" spans="1:7" ht="19" x14ac:dyDescent="0.25">
      <c r="A8034" s="7">
        <v>2015</v>
      </c>
      <c r="B8034" s="7" t="s">
        <v>1011</v>
      </c>
      <c r="C8034" s="7" t="s">
        <v>8</v>
      </c>
      <c r="D8034" s="24">
        <v>592959.14</v>
      </c>
      <c r="E8034">
        <f>INDEX('B. Store opening dates'!$B$5:$B$2448,MATCH('A. Sales by store'!B8034,'B. Store opening dates'!$A$5:$A$2448,0))</f>
        <v>2007</v>
      </c>
      <c r="F8034" t="str">
        <f t="shared" si="250"/>
        <v>Old</v>
      </c>
      <c r="G8034" t="str">
        <f t="shared" si="251"/>
        <v>Existing</v>
      </c>
    </row>
    <row r="8035" spans="1:7" ht="19" x14ac:dyDescent="0.25">
      <c r="A8035" s="7">
        <v>2014</v>
      </c>
      <c r="B8035" s="7" t="s">
        <v>1011</v>
      </c>
      <c r="C8035" s="7" t="s">
        <v>8</v>
      </c>
      <c r="D8035" s="24">
        <v>622552.68000000005</v>
      </c>
      <c r="E8035">
        <f>INDEX('B. Store opening dates'!$B$5:$B$2448,MATCH('A. Sales by store'!B8035,'B. Store opening dates'!$A$5:$A$2448,0))</f>
        <v>2007</v>
      </c>
      <c r="F8035" t="str">
        <f t="shared" si="250"/>
        <v>Old</v>
      </c>
      <c r="G8035" t="str">
        <f t="shared" si="251"/>
        <v>Existing</v>
      </c>
    </row>
    <row r="8036" spans="1:7" ht="19" x14ac:dyDescent="0.25">
      <c r="A8036" s="7">
        <v>2015</v>
      </c>
      <c r="B8036" s="7" t="s">
        <v>1012</v>
      </c>
      <c r="C8036" s="7" t="s">
        <v>5</v>
      </c>
      <c r="D8036" s="24">
        <v>479355.28</v>
      </c>
      <c r="E8036">
        <f>INDEX('B. Store opening dates'!$B$5:$B$2448,MATCH('A. Sales by store'!B8036,'B. Store opening dates'!$A$5:$A$2448,0))</f>
        <v>2007</v>
      </c>
      <c r="F8036" t="str">
        <f t="shared" si="250"/>
        <v>Old</v>
      </c>
      <c r="G8036" t="str">
        <f t="shared" si="251"/>
        <v>Existing</v>
      </c>
    </row>
    <row r="8037" spans="1:7" ht="19" x14ac:dyDescent="0.25">
      <c r="A8037" s="7">
        <v>2014</v>
      </c>
      <c r="B8037" s="7" t="s">
        <v>1012</v>
      </c>
      <c r="C8037" s="7" t="s">
        <v>5</v>
      </c>
      <c r="D8037" s="24">
        <v>528714.77</v>
      </c>
      <c r="E8037">
        <f>INDEX('B. Store opening dates'!$B$5:$B$2448,MATCH('A. Sales by store'!B8037,'B. Store opening dates'!$A$5:$A$2448,0))</f>
        <v>2007</v>
      </c>
      <c r="F8037" t="str">
        <f t="shared" si="250"/>
        <v>Old</v>
      </c>
      <c r="G8037" t="str">
        <f t="shared" si="251"/>
        <v>Existing</v>
      </c>
    </row>
    <row r="8038" spans="1:7" ht="19" x14ac:dyDescent="0.25">
      <c r="A8038" s="7">
        <v>2015</v>
      </c>
      <c r="B8038" s="7" t="s">
        <v>1012</v>
      </c>
      <c r="C8038" s="7" t="s">
        <v>6</v>
      </c>
      <c r="D8038" s="24">
        <v>588042.81000000006</v>
      </c>
      <c r="E8038">
        <f>INDEX('B. Store opening dates'!$B$5:$B$2448,MATCH('A. Sales by store'!B8038,'B. Store opening dates'!$A$5:$A$2448,0))</f>
        <v>2007</v>
      </c>
      <c r="F8038" t="str">
        <f t="shared" si="250"/>
        <v>Old</v>
      </c>
      <c r="G8038" t="str">
        <f t="shared" si="251"/>
        <v>Existing</v>
      </c>
    </row>
    <row r="8039" spans="1:7" ht="19" x14ac:dyDescent="0.25">
      <c r="A8039" s="7">
        <v>2014</v>
      </c>
      <c r="B8039" s="7" t="s">
        <v>1012</v>
      </c>
      <c r="C8039" s="7" t="s">
        <v>6</v>
      </c>
      <c r="D8039" s="24">
        <v>424035.49</v>
      </c>
      <c r="E8039">
        <f>INDEX('B. Store opening dates'!$B$5:$B$2448,MATCH('A. Sales by store'!B8039,'B. Store opening dates'!$A$5:$A$2448,0))</f>
        <v>2007</v>
      </c>
      <c r="F8039" t="str">
        <f t="shared" si="250"/>
        <v>Old</v>
      </c>
      <c r="G8039" t="str">
        <f t="shared" si="251"/>
        <v>Existing</v>
      </c>
    </row>
    <row r="8040" spans="1:7" ht="19" x14ac:dyDescent="0.25">
      <c r="A8040" s="7">
        <v>2015</v>
      </c>
      <c r="B8040" s="7" t="s">
        <v>1012</v>
      </c>
      <c r="C8040" s="7" t="s">
        <v>7</v>
      </c>
      <c r="D8040" s="24">
        <v>62481.66</v>
      </c>
      <c r="E8040">
        <f>INDEX('B. Store opening dates'!$B$5:$B$2448,MATCH('A. Sales by store'!B8040,'B. Store opening dates'!$A$5:$A$2448,0))</f>
        <v>2007</v>
      </c>
      <c r="F8040" t="str">
        <f t="shared" si="250"/>
        <v>Old</v>
      </c>
      <c r="G8040" t="str">
        <f t="shared" si="251"/>
        <v>Existing</v>
      </c>
    </row>
    <row r="8041" spans="1:7" ht="19" x14ac:dyDescent="0.25">
      <c r="A8041" s="7">
        <v>2014</v>
      </c>
      <c r="B8041" s="7" t="s">
        <v>1012</v>
      </c>
      <c r="C8041" s="7" t="s">
        <v>7</v>
      </c>
      <c r="D8041" s="24">
        <v>66510.89</v>
      </c>
      <c r="E8041">
        <f>INDEX('B. Store opening dates'!$B$5:$B$2448,MATCH('A. Sales by store'!B8041,'B. Store opening dates'!$A$5:$A$2448,0))</f>
        <v>2007</v>
      </c>
      <c r="F8041" t="str">
        <f t="shared" si="250"/>
        <v>Old</v>
      </c>
      <c r="G8041" t="str">
        <f t="shared" si="251"/>
        <v>Existing</v>
      </c>
    </row>
    <row r="8042" spans="1:7" ht="19" x14ac:dyDescent="0.25">
      <c r="A8042" s="7">
        <v>2015</v>
      </c>
      <c r="B8042" s="7" t="s">
        <v>1012</v>
      </c>
      <c r="C8042" s="7" t="s">
        <v>8</v>
      </c>
      <c r="D8042" s="24">
        <v>464014.37</v>
      </c>
      <c r="E8042">
        <f>INDEX('B. Store opening dates'!$B$5:$B$2448,MATCH('A. Sales by store'!B8042,'B. Store opening dates'!$A$5:$A$2448,0))</f>
        <v>2007</v>
      </c>
      <c r="F8042" t="str">
        <f t="shared" si="250"/>
        <v>Old</v>
      </c>
      <c r="G8042" t="str">
        <f t="shared" si="251"/>
        <v>Existing</v>
      </c>
    </row>
    <row r="8043" spans="1:7" ht="19" x14ac:dyDescent="0.25">
      <c r="A8043" s="7">
        <v>2014</v>
      </c>
      <c r="B8043" s="7" t="s">
        <v>1012</v>
      </c>
      <c r="C8043" s="7" t="s">
        <v>8</v>
      </c>
      <c r="D8043" s="24">
        <v>480392.75</v>
      </c>
      <c r="E8043">
        <f>INDEX('B. Store opening dates'!$B$5:$B$2448,MATCH('A. Sales by store'!B8043,'B. Store opening dates'!$A$5:$A$2448,0))</f>
        <v>2007</v>
      </c>
      <c r="F8043" t="str">
        <f t="shared" si="250"/>
        <v>Old</v>
      </c>
      <c r="G8043" t="str">
        <f t="shared" si="251"/>
        <v>Existing</v>
      </c>
    </row>
    <row r="8044" spans="1:7" ht="19" x14ac:dyDescent="0.25">
      <c r="A8044" s="7">
        <v>2015</v>
      </c>
      <c r="B8044" s="7" t="s">
        <v>1013</v>
      </c>
      <c r="C8044" s="7" t="s">
        <v>5</v>
      </c>
      <c r="D8044" s="24">
        <v>771940.92</v>
      </c>
      <c r="E8044">
        <f>INDEX('B. Store opening dates'!$B$5:$B$2448,MATCH('A. Sales by store'!B8044,'B. Store opening dates'!$A$5:$A$2448,0))</f>
        <v>2007</v>
      </c>
      <c r="F8044" t="str">
        <f t="shared" si="250"/>
        <v>Old</v>
      </c>
      <c r="G8044" t="str">
        <f t="shared" si="251"/>
        <v>Existing</v>
      </c>
    </row>
    <row r="8045" spans="1:7" ht="19" x14ac:dyDescent="0.25">
      <c r="A8045" s="7">
        <v>2014</v>
      </c>
      <c r="B8045" s="7" t="s">
        <v>1013</v>
      </c>
      <c r="C8045" s="7" t="s">
        <v>5</v>
      </c>
      <c r="D8045" s="24">
        <v>848735.48</v>
      </c>
      <c r="E8045">
        <f>INDEX('B. Store opening dates'!$B$5:$B$2448,MATCH('A. Sales by store'!B8045,'B. Store opening dates'!$A$5:$A$2448,0))</f>
        <v>2007</v>
      </c>
      <c r="F8045" t="str">
        <f t="shared" si="250"/>
        <v>Old</v>
      </c>
      <c r="G8045" t="str">
        <f t="shared" si="251"/>
        <v>Existing</v>
      </c>
    </row>
    <row r="8046" spans="1:7" ht="19" x14ac:dyDescent="0.25">
      <c r="A8046" s="7">
        <v>2015</v>
      </c>
      <c r="B8046" s="7" t="s">
        <v>1013</v>
      </c>
      <c r="C8046" s="7" t="s">
        <v>6</v>
      </c>
      <c r="D8046" s="24">
        <v>265073.84000000003</v>
      </c>
      <c r="E8046">
        <f>INDEX('B. Store opening dates'!$B$5:$B$2448,MATCH('A. Sales by store'!B8046,'B. Store opening dates'!$A$5:$A$2448,0))</f>
        <v>2007</v>
      </c>
      <c r="F8046" t="str">
        <f t="shared" si="250"/>
        <v>Old</v>
      </c>
      <c r="G8046" t="str">
        <f t="shared" si="251"/>
        <v>Existing</v>
      </c>
    </row>
    <row r="8047" spans="1:7" ht="19" x14ac:dyDescent="0.25">
      <c r="A8047" s="7">
        <v>2014</v>
      </c>
      <c r="B8047" s="7" t="s">
        <v>1013</v>
      </c>
      <c r="C8047" s="7" t="s">
        <v>6</v>
      </c>
      <c r="D8047" s="24">
        <v>191703.37</v>
      </c>
      <c r="E8047">
        <f>INDEX('B. Store opening dates'!$B$5:$B$2448,MATCH('A. Sales by store'!B8047,'B. Store opening dates'!$A$5:$A$2448,0))</f>
        <v>2007</v>
      </c>
      <c r="F8047" t="str">
        <f t="shared" si="250"/>
        <v>Old</v>
      </c>
      <c r="G8047" t="str">
        <f t="shared" si="251"/>
        <v>Existing</v>
      </c>
    </row>
    <row r="8048" spans="1:7" ht="19" x14ac:dyDescent="0.25">
      <c r="A8048" s="7">
        <v>2015</v>
      </c>
      <c r="B8048" s="7" t="s">
        <v>1013</v>
      </c>
      <c r="C8048" s="7" t="s">
        <v>7</v>
      </c>
      <c r="D8048" s="24">
        <v>185330.59</v>
      </c>
      <c r="E8048">
        <f>INDEX('B. Store opening dates'!$B$5:$B$2448,MATCH('A. Sales by store'!B8048,'B. Store opening dates'!$A$5:$A$2448,0))</f>
        <v>2007</v>
      </c>
      <c r="F8048" t="str">
        <f t="shared" si="250"/>
        <v>Old</v>
      </c>
      <c r="G8048" t="str">
        <f t="shared" si="251"/>
        <v>Existing</v>
      </c>
    </row>
    <row r="8049" spans="1:7" ht="19" x14ac:dyDescent="0.25">
      <c r="A8049" s="7">
        <v>2014</v>
      </c>
      <c r="B8049" s="7" t="s">
        <v>1013</v>
      </c>
      <c r="C8049" s="7" t="s">
        <v>7</v>
      </c>
      <c r="D8049" s="24">
        <v>196433.57</v>
      </c>
      <c r="E8049">
        <f>INDEX('B. Store opening dates'!$B$5:$B$2448,MATCH('A. Sales by store'!B8049,'B. Store opening dates'!$A$5:$A$2448,0))</f>
        <v>2007</v>
      </c>
      <c r="F8049" t="str">
        <f t="shared" si="250"/>
        <v>Old</v>
      </c>
      <c r="G8049" t="str">
        <f t="shared" si="251"/>
        <v>Existing</v>
      </c>
    </row>
    <row r="8050" spans="1:7" ht="19" x14ac:dyDescent="0.25">
      <c r="A8050" s="7">
        <v>2015</v>
      </c>
      <c r="B8050" s="7" t="s">
        <v>1013</v>
      </c>
      <c r="C8050" s="7" t="s">
        <v>8</v>
      </c>
      <c r="D8050" s="24">
        <v>508575.89</v>
      </c>
      <c r="E8050">
        <f>INDEX('B. Store opening dates'!$B$5:$B$2448,MATCH('A. Sales by store'!B8050,'B. Store opening dates'!$A$5:$A$2448,0))</f>
        <v>2007</v>
      </c>
      <c r="F8050" t="str">
        <f t="shared" si="250"/>
        <v>Old</v>
      </c>
      <c r="G8050" t="str">
        <f t="shared" si="251"/>
        <v>Existing</v>
      </c>
    </row>
    <row r="8051" spans="1:7" ht="19" x14ac:dyDescent="0.25">
      <c r="A8051" s="7">
        <v>2014</v>
      </c>
      <c r="B8051" s="7" t="s">
        <v>1013</v>
      </c>
      <c r="C8051" s="7" t="s">
        <v>8</v>
      </c>
      <c r="D8051" s="24">
        <v>524522.73</v>
      </c>
      <c r="E8051">
        <f>INDEX('B. Store opening dates'!$B$5:$B$2448,MATCH('A. Sales by store'!B8051,'B. Store opening dates'!$A$5:$A$2448,0))</f>
        <v>2007</v>
      </c>
      <c r="F8051" t="str">
        <f t="shared" si="250"/>
        <v>Old</v>
      </c>
      <c r="G8051" t="str">
        <f t="shared" si="251"/>
        <v>Existing</v>
      </c>
    </row>
    <row r="8052" spans="1:7" ht="19" x14ac:dyDescent="0.25">
      <c r="A8052" s="7">
        <v>2015</v>
      </c>
      <c r="B8052" s="7" t="s">
        <v>1014</v>
      </c>
      <c r="C8052" s="7" t="s">
        <v>5</v>
      </c>
      <c r="D8052" s="24">
        <v>739700.5</v>
      </c>
      <c r="E8052">
        <f>INDEX('B. Store opening dates'!$B$5:$B$2448,MATCH('A. Sales by store'!B8052,'B. Store opening dates'!$A$5:$A$2448,0))</f>
        <v>2007</v>
      </c>
      <c r="F8052" t="str">
        <f t="shared" si="250"/>
        <v>Old</v>
      </c>
      <c r="G8052" t="str">
        <f t="shared" si="251"/>
        <v>Existing</v>
      </c>
    </row>
    <row r="8053" spans="1:7" ht="19" x14ac:dyDescent="0.25">
      <c r="A8053" s="7">
        <v>2014</v>
      </c>
      <c r="B8053" s="7" t="s">
        <v>1014</v>
      </c>
      <c r="C8053" s="7" t="s">
        <v>5</v>
      </c>
      <c r="D8053" s="24">
        <v>809065.83</v>
      </c>
      <c r="E8053">
        <f>INDEX('B. Store opening dates'!$B$5:$B$2448,MATCH('A. Sales by store'!B8053,'B. Store opening dates'!$A$5:$A$2448,0))</f>
        <v>2007</v>
      </c>
      <c r="F8053" t="str">
        <f t="shared" si="250"/>
        <v>Old</v>
      </c>
      <c r="G8053" t="str">
        <f t="shared" si="251"/>
        <v>Existing</v>
      </c>
    </row>
    <row r="8054" spans="1:7" ht="19" x14ac:dyDescent="0.25">
      <c r="A8054" s="7">
        <v>2015</v>
      </c>
      <c r="B8054" s="7" t="s">
        <v>1014</v>
      </c>
      <c r="C8054" s="7" t="s">
        <v>6</v>
      </c>
      <c r="D8054" s="24">
        <v>294859.43</v>
      </c>
      <c r="E8054">
        <f>INDEX('B. Store opening dates'!$B$5:$B$2448,MATCH('A. Sales by store'!B8054,'B. Store opening dates'!$A$5:$A$2448,0))</f>
        <v>2007</v>
      </c>
      <c r="F8054" t="str">
        <f t="shared" si="250"/>
        <v>Old</v>
      </c>
      <c r="G8054" t="str">
        <f t="shared" si="251"/>
        <v>Existing</v>
      </c>
    </row>
    <row r="8055" spans="1:7" ht="19" x14ac:dyDescent="0.25">
      <c r="A8055" s="7">
        <v>2014</v>
      </c>
      <c r="B8055" s="7" t="s">
        <v>1014</v>
      </c>
      <c r="C8055" s="7" t="s">
        <v>6</v>
      </c>
      <c r="D8055" s="24">
        <v>214217.78</v>
      </c>
      <c r="E8055">
        <f>INDEX('B. Store opening dates'!$B$5:$B$2448,MATCH('A. Sales by store'!B8055,'B. Store opening dates'!$A$5:$A$2448,0))</f>
        <v>2007</v>
      </c>
      <c r="F8055" t="str">
        <f t="shared" si="250"/>
        <v>Old</v>
      </c>
      <c r="G8055" t="str">
        <f t="shared" si="251"/>
        <v>Existing</v>
      </c>
    </row>
    <row r="8056" spans="1:7" ht="19" x14ac:dyDescent="0.25">
      <c r="A8056" s="7">
        <v>2015</v>
      </c>
      <c r="B8056" s="7" t="s">
        <v>1014</v>
      </c>
      <c r="C8056" s="7" t="s">
        <v>7</v>
      </c>
      <c r="D8056" s="24">
        <v>68008.600000000006</v>
      </c>
      <c r="E8056">
        <f>INDEX('B. Store opening dates'!$B$5:$B$2448,MATCH('A. Sales by store'!B8056,'B. Store opening dates'!$A$5:$A$2448,0))</f>
        <v>2007</v>
      </c>
      <c r="F8056" t="str">
        <f t="shared" si="250"/>
        <v>Old</v>
      </c>
      <c r="G8056" t="str">
        <f t="shared" si="251"/>
        <v>Existing</v>
      </c>
    </row>
    <row r="8057" spans="1:7" ht="19" x14ac:dyDescent="0.25">
      <c r="A8057" s="7">
        <v>2014</v>
      </c>
      <c r="B8057" s="7" t="s">
        <v>1014</v>
      </c>
      <c r="C8057" s="7" t="s">
        <v>7</v>
      </c>
      <c r="D8057" s="24">
        <v>72244.55</v>
      </c>
      <c r="E8057">
        <f>INDEX('B. Store opening dates'!$B$5:$B$2448,MATCH('A. Sales by store'!B8057,'B. Store opening dates'!$A$5:$A$2448,0))</f>
        <v>2007</v>
      </c>
      <c r="F8057" t="str">
        <f t="shared" si="250"/>
        <v>Old</v>
      </c>
      <c r="G8057" t="str">
        <f t="shared" si="251"/>
        <v>Existing</v>
      </c>
    </row>
    <row r="8058" spans="1:7" ht="19" x14ac:dyDescent="0.25">
      <c r="A8058" s="7">
        <v>2015</v>
      </c>
      <c r="B8058" s="7" t="s">
        <v>1014</v>
      </c>
      <c r="C8058" s="7" t="s">
        <v>8</v>
      </c>
      <c r="D8058" s="24">
        <v>606624.61</v>
      </c>
      <c r="E8058">
        <f>INDEX('B. Store opening dates'!$B$5:$B$2448,MATCH('A. Sales by store'!B8058,'B. Store opening dates'!$A$5:$A$2448,0))</f>
        <v>2007</v>
      </c>
      <c r="F8058" t="str">
        <f t="shared" si="250"/>
        <v>Old</v>
      </c>
      <c r="G8058" t="str">
        <f t="shared" si="251"/>
        <v>Existing</v>
      </c>
    </row>
    <row r="8059" spans="1:7" ht="19" x14ac:dyDescent="0.25">
      <c r="A8059" s="7">
        <v>2014</v>
      </c>
      <c r="B8059" s="7" t="s">
        <v>1014</v>
      </c>
      <c r="C8059" s="7" t="s">
        <v>8</v>
      </c>
      <c r="D8059" s="24">
        <v>636309.80000000005</v>
      </c>
      <c r="E8059">
        <f>INDEX('B. Store opening dates'!$B$5:$B$2448,MATCH('A. Sales by store'!B8059,'B. Store opening dates'!$A$5:$A$2448,0))</f>
        <v>2007</v>
      </c>
      <c r="F8059" t="str">
        <f t="shared" si="250"/>
        <v>Old</v>
      </c>
      <c r="G8059" t="str">
        <f t="shared" si="251"/>
        <v>Existing</v>
      </c>
    </row>
    <row r="8060" spans="1:7" ht="19" x14ac:dyDescent="0.25">
      <c r="A8060" s="7">
        <v>2015</v>
      </c>
      <c r="B8060" s="7" t="s">
        <v>1015</v>
      </c>
      <c r="C8060" s="7" t="s">
        <v>5</v>
      </c>
      <c r="D8060" s="24">
        <v>619239.74</v>
      </c>
      <c r="E8060">
        <f>INDEX('B. Store opening dates'!$B$5:$B$2448,MATCH('A. Sales by store'!B8060,'B. Store opening dates'!$A$5:$A$2448,0))</f>
        <v>2007</v>
      </c>
      <c r="F8060" t="str">
        <f t="shared" si="250"/>
        <v>Old</v>
      </c>
      <c r="G8060" t="str">
        <f t="shared" si="251"/>
        <v>Existing</v>
      </c>
    </row>
    <row r="8061" spans="1:7" ht="19" x14ac:dyDescent="0.25">
      <c r="A8061" s="7">
        <v>2014</v>
      </c>
      <c r="B8061" s="7" t="s">
        <v>1015</v>
      </c>
      <c r="C8061" s="7" t="s">
        <v>5</v>
      </c>
      <c r="D8061" s="24">
        <v>682338.27</v>
      </c>
      <c r="E8061">
        <f>INDEX('B. Store opening dates'!$B$5:$B$2448,MATCH('A. Sales by store'!B8061,'B. Store opening dates'!$A$5:$A$2448,0))</f>
        <v>2007</v>
      </c>
      <c r="F8061" t="str">
        <f t="shared" si="250"/>
        <v>Old</v>
      </c>
      <c r="G8061" t="str">
        <f t="shared" si="251"/>
        <v>Existing</v>
      </c>
    </row>
    <row r="8062" spans="1:7" ht="19" x14ac:dyDescent="0.25">
      <c r="A8062" s="7">
        <v>2015</v>
      </c>
      <c r="B8062" s="7" t="s">
        <v>1015</v>
      </c>
      <c r="C8062" s="7" t="s">
        <v>6</v>
      </c>
      <c r="D8062" s="24">
        <v>412429.87</v>
      </c>
      <c r="E8062">
        <f>INDEX('B. Store opening dates'!$B$5:$B$2448,MATCH('A. Sales by store'!B8062,'B. Store opening dates'!$A$5:$A$2448,0))</f>
        <v>2007</v>
      </c>
      <c r="F8062" t="str">
        <f t="shared" si="250"/>
        <v>Old</v>
      </c>
      <c r="G8062" t="str">
        <f t="shared" si="251"/>
        <v>Existing</v>
      </c>
    </row>
    <row r="8063" spans="1:7" ht="19" x14ac:dyDescent="0.25">
      <c r="A8063" s="7">
        <v>2014</v>
      </c>
      <c r="B8063" s="7" t="s">
        <v>1015</v>
      </c>
      <c r="C8063" s="7" t="s">
        <v>6</v>
      </c>
      <c r="D8063" s="24">
        <v>301220.27</v>
      </c>
      <c r="E8063">
        <f>INDEX('B. Store opening dates'!$B$5:$B$2448,MATCH('A. Sales by store'!B8063,'B. Store opening dates'!$A$5:$A$2448,0))</f>
        <v>2007</v>
      </c>
      <c r="F8063" t="str">
        <f t="shared" si="250"/>
        <v>Old</v>
      </c>
      <c r="G8063" t="str">
        <f t="shared" si="251"/>
        <v>Existing</v>
      </c>
    </row>
    <row r="8064" spans="1:7" ht="19" x14ac:dyDescent="0.25">
      <c r="A8064" s="7">
        <v>2015</v>
      </c>
      <c r="B8064" s="7" t="s">
        <v>1015</v>
      </c>
      <c r="C8064" s="7" t="s">
        <v>7</v>
      </c>
      <c r="D8064" s="24">
        <v>238960.22</v>
      </c>
      <c r="E8064">
        <f>INDEX('B. Store opening dates'!$B$5:$B$2448,MATCH('A. Sales by store'!B8064,'B. Store opening dates'!$A$5:$A$2448,0))</f>
        <v>2007</v>
      </c>
      <c r="F8064" t="str">
        <f t="shared" si="250"/>
        <v>Old</v>
      </c>
      <c r="G8064" t="str">
        <f t="shared" si="251"/>
        <v>Existing</v>
      </c>
    </row>
    <row r="8065" spans="1:7" ht="19" x14ac:dyDescent="0.25">
      <c r="A8065" s="7">
        <v>2014</v>
      </c>
      <c r="B8065" s="7" t="s">
        <v>1015</v>
      </c>
      <c r="C8065" s="7" t="s">
        <v>7</v>
      </c>
      <c r="D8065" s="24">
        <v>251523.44</v>
      </c>
      <c r="E8065">
        <f>INDEX('B. Store opening dates'!$B$5:$B$2448,MATCH('A. Sales by store'!B8065,'B. Store opening dates'!$A$5:$A$2448,0))</f>
        <v>2007</v>
      </c>
      <c r="F8065" t="str">
        <f t="shared" si="250"/>
        <v>Old</v>
      </c>
      <c r="G8065" t="str">
        <f t="shared" si="251"/>
        <v>Existing</v>
      </c>
    </row>
    <row r="8066" spans="1:7" ht="19" x14ac:dyDescent="0.25">
      <c r="A8066" s="7">
        <v>2015</v>
      </c>
      <c r="B8066" s="7" t="s">
        <v>1015</v>
      </c>
      <c r="C8066" s="7" t="s">
        <v>8</v>
      </c>
      <c r="D8066" s="24">
        <v>505357.44</v>
      </c>
      <c r="E8066">
        <f>INDEX('B. Store opening dates'!$B$5:$B$2448,MATCH('A. Sales by store'!B8066,'B. Store opening dates'!$A$5:$A$2448,0))</f>
        <v>2007</v>
      </c>
      <c r="F8066" t="str">
        <f t="shared" si="250"/>
        <v>Old</v>
      </c>
      <c r="G8066" t="str">
        <f t="shared" si="251"/>
        <v>Existing</v>
      </c>
    </row>
    <row r="8067" spans="1:7" ht="19" x14ac:dyDescent="0.25">
      <c r="A8067" s="7">
        <v>2014</v>
      </c>
      <c r="B8067" s="7" t="s">
        <v>1015</v>
      </c>
      <c r="C8067" s="7" t="s">
        <v>8</v>
      </c>
      <c r="D8067" s="24">
        <v>525392.43000000005</v>
      </c>
      <c r="E8067">
        <f>INDEX('B. Store opening dates'!$B$5:$B$2448,MATCH('A. Sales by store'!B8067,'B. Store opening dates'!$A$5:$A$2448,0))</f>
        <v>2007</v>
      </c>
      <c r="F8067" t="str">
        <f t="shared" si="250"/>
        <v>Old</v>
      </c>
      <c r="G8067" t="str">
        <f t="shared" si="251"/>
        <v>Existing</v>
      </c>
    </row>
    <row r="8068" spans="1:7" ht="19" x14ac:dyDescent="0.25">
      <c r="A8068" s="7">
        <v>2015</v>
      </c>
      <c r="B8068" s="7" t="s">
        <v>1016</v>
      </c>
      <c r="C8068" s="7" t="s">
        <v>5</v>
      </c>
      <c r="D8068" s="24">
        <v>583294.89</v>
      </c>
      <c r="E8068">
        <f>INDEX('B. Store opening dates'!$B$5:$B$2448,MATCH('A. Sales by store'!B8068,'B. Store opening dates'!$A$5:$A$2448,0))</f>
        <v>2007</v>
      </c>
      <c r="F8068" t="str">
        <f t="shared" si="250"/>
        <v>Old</v>
      </c>
      <c r="G8068" t="str">
        <f t="shared" si="251"/>
        <v>Existing</v>
      </c>
    </row>
    <row r="8069" spans="1:7" ht="19" x14ac:dyDescent="0.25">
      <c r="A8069" s="7">
        <v>2014</v>
      </c>
      <c r="B8069" s="7" t="s">
        <v>1016</v>
      </c>
      <c r="C8069" s="7" t="s">
        <v>5</v>
      </c>
      <c r="D8069" s="24">
        <v>641200.16</v>
      </c>
      <c r="E8069">
        <f>INDEX('B. Store opening dates'!$B$5:$B$2448,MATCH('A. Sales by store'!B8069,'B. Store opening dates'!$A$5:$A$2448,0))</f>
        <v>2007</v>
      </c>
      <c r="F8069" t="str">
        <f t="shared" ref="F8069:F8132" si="252">IF(A8069 = 2015, IF(E8069&lt; 2015, "Old","New"),IF(E8069 &lt; 2014, "Old","New"))</f>
        <v>Old</v>
      </c>
      <c r="G8069" t="str">
        <f t="shared" ref="G8069:G8132" si="253">IF(A8069 = 2015, IF(E8069&lt; 2015, "Existing","New"),"Existing")</f>
        <v>Existing</v>
      </c>
    </row>
    <row r="8070" spans="1:7" ht="19" x14ac:dyDescent="0.25">
      <c r="A8070" s="7">
        <v>2015</v>
      </c>
      <c r="B8070" s="7" t="s">
        <v>1016</v>
      </c>
      <c r="C8070" s="7" t="s">
        <v>6</v>
      </c>
      <c r="D8070" s="24">
        <v>429621.57</v>
      </c>
      <c r="E8070">
        <f>INDEX('B. Store opening dates'!$B$5:$B$2448,MATCH('A. Sales by store'!B8070,'B. Store opening dates'!$A$5:$A$2448,0))</f>
        <v>2007</v>
      </c>
      <c r="F8070" t="str">
        <f t="shared" si="252"/>
        <v>Old</v>
      </c>
      <c r="G8070" t="str">
        <f t="shared" si="253"/>
        <v>Existing</v>
      </c>
    </row>
    <row r="8071" spans="1:7" ht="19" x14ac:dyDescent="0.25">
      <c r="A8071" s="7">
        <v>2014</v>
      </c>
      <c r="B8071" s="7" t="s">
        <v>1016</v>
      </c>
      <c r="C8071" s="7" t="s">
        <v>6</v>
      </c>
      <c r="D8071" s="24">
        <v>303010.21000000002</v>
      </c>
      <c r="E8071">
        <f>INDEX('B. Store opening dates'!$B$5:$B$2448,MATCH('A. Sales by store'!B8071,'B. Store opening dates'!$A$5:$A$2448,0))</f>
        <v>2007</v>
      </c>
      <c r="F8071" t="str">
        <f t="shared" si="252"/>
        <v>Old</v>
      </c>
      <c r="G8071" t="str">
        <f t="shared" si="253"/>
        <v>Existing</v>
      </c>
    </row>
    <row r="8072" spans="1:7" ht="19" x14ac:dyDescent="0.25">
      <c r="A8072" s="7">
        <v>2015</v>
      </c>
      <c r="B8072" s="7" t="s">
        <v>1016</v>
      </c>
      <c r="C8072" s="7" t="s">
        <v>7</v>
      </c>
      <c r="D8072" s="24">
        <v>189351.17</v>
      </c>
      <c r="E8072">
        <f>INDEX('B. Store opening dates'!$B$5:$B$2448,MATCH('A. Sales by store'!B8072,'B. Store opening dates'!$A$5:$A$2448,0))</f>
        <v>2007</v>
      </c>
      <c r="F8072" t="str">
        <f t="shared" si="252"/>
        <v>Old</v>
      </c>
      <c r="G8072" t="str">
        <f t="shared" si="253"/>
        <v>Existing</v>
      </c>
    </row>
    <row r="8073" spans="1:7" ht="19" x14ac:dyDescent="0.25">
      <c r="A8073" s="7">
        <v>2014</v>
      </c>
      <c r="B8073" s="7" t="s">
        <v>1016</v>
      </c>
      <c r="C8073" s="7" t="s">
        <v>7</v>
      </c>
      <c r="D8073" s="24">
        <v>199724.66</v>
      </c>
      <c r="E8073">
        <f>INDEX('B. Store opening dates'!$B$5:$B$2448,MATCH('A. Sales by store'!B8073,'B. Store opening dates'!$A$5:$A$2448,0))</f>
        <v>2007</v>
      </c>
      <c r="F8073" t="str">
        <f t="shared" si="252"/>
        <v>Old</v>
      </c>
      <c r="G8073" t="str">
        <f t="shared" si="253"/>
        <v>Existing</v>
      </c>
    </row>
    <row r="8074" spans="1:7" ht="19" x14ac:dyDescent="0.25">
      <c r="A8074" s="7">
        <v>2015</v>
      </c>
      <c r="B8074" s="7" t="s">
        <v>1016</v>
      </c>
      <c r="C8074" s="7" t="s">
        <v>8</v>
      </c>
      <c r="D8074" s="24">
        <v>736659.09</v>
      </c>
      <c r="E8074">
        <f>INDEX('B. Store opening dates'!$B$5:$B$2448,MATCH('A. Sales by store'!B8074,'B. Store opening dates'!$A$5:$A$2448,0))</f>
        <v>2007</v>
      </c>
      <c r="F8074" t="str">
        <f t="shared" si="252"/>
        <v>Old</v>
      </c>
      <c r="G8074" t="str">
        <f t="shared" si="253"/>
        <v>Existing</v>
      </c>
    </row>
    <row r="8075" spans="1:7" ht="19" x14ac:dyDescent="0.25">
      <c r="A8075" s="7">
        <v>2014</v>
      </c>
      <c r="B8075" s="7" t="s">
        <v>1016</v>
      </c>
      <c r="C8075" s="7" t="s">
        <v>8</v>
      </c>
      <c r="D8075" s="24">
        <v>765284.9</v>
      </c>
      <c r="E8075">
        <f>INDEX('B. Store opening dates'!$B$5:$B$2448,MATCH('A. Sales by store'!B8075,'B. Store opening dates'!$A$5:$A$2448,0))</f>
        <v>2007</v>
      </c>
      <c r="F8075" t="str">
        <f t="shared" si="252"/>
        <v>Old</v>
      </c>
      <c r="G8075" t="str">
        <f t="shared" si="253"/>
        <v>Existing</v>
      </c>
    </row>
    <row r="8076" spans="1:7" ht="19" x14ac:dyDescent="0.25">
      <c r="A8076" s="7">
        <v>2015</v>
      </c>
      <c r="B8076" s="7" t="s">
        <v>1017</v>
      </c>
      <c r="C8076" s="7" t="s">
        <v>5</v>
      </c>
      <c r="D8076" s="24">
        <v>837227.2</v>
      </c>
      <c r="E8076">
        <f>INDEX('B. Store opening dates'!$B$5:$B$2448,MATCH('A. Sales by store'!B8076,'B. Store opening dates'!$A$5:$A$2448,0))</f>
        <v>2007</v>
      </c>
      <c r="F8076" t="str">
        <f t="shared" si="252"/>
        <v>Old</v>
      </c>
      <c r="G8076" t="str">
        <f t="shared" si="253"/>
        <v>Existing</v>
      </c>
    </row>
    <row r="8077" spans="1:7" ht="19" x14ac:dyDescent="0.25">
      <c r="A8077" s="7">
        <v>2014</v>
      </c>
      <c r="B8077" s="7" t="s">
        <v>1017</v>
      </c>
      <c r="C8077" s="7" t="s">
        <v>5</v>
      </c>
      <c r="D8077" s="24">
        <v>910936.08</v>
      </c>
      <c r="E8077">
        <f>INDEX('B. Store opening dates'!$B$5:$B$2448,MATCH('A. Sales by store'!B8077,'B. Store opening dates'!$A$5:$A$2448,0))</f>
        <v>2007</v>
      </c>
      <c r="F8077" t="str">
        <f t="shared" si="252"/>
        <v>Old</v>
      </c>
      <c r="G8077" t="str">
        <f t="shared" si="253"/>
        <v>Existing</v>
      </c>
    </row>
    <row r="8078" spans="1:7" ht="19" x14ac:dyDescent="0.25">
      <c r="A8078" s="7">
        <v>2015</v>
      </c>
      <c r="B8078" s="7" t="s">
        <v>1017</v>
      </c>
      <c r="C8078" s="7" t="s">
        <v>6</v>
      </c>
      <c r="D8078" s="24">
        <v>336200.07</v>
      </c>
      <c r="E8078">
        <f>INDEX('B. Store opening dates'!$B$5:$B$2448,MATCH('A. Sales by store'!B8078,'B. Store opening dates'!$A$5:$A$2448,0))</f>
        <v>2007</v>
      </c>
      <c r="F8078" t="str">
        <f t="shared" si="252"/>
        <v>Old</v>
      </c>
      <c r="G8078" t="str">
        <f t="shared" si="253"/>
        <v>Existing</v>
      </c>
    </row>
    <row r="8079" spans="1:7" ht="19" x14ac:dyDescent="0.25">
      <c r="A8079" s="7">
        <v>2014</v>
      </c>
      <c r="B8079" s="7" t="s">
        <v>1017</v>
      </c>
      <c r="C8079" s="7" t="s">
        <v>6</v>
      </c>
      <c r="D8079" s="24">
        <v>238292.75</v>
      </c>
      <c r="E8079">
        <f>INDEX('B. Store opening dates'!$B$5:$B$2448,MATCH('A. Sales by store'!B8079,'B. Store opening dates'!$A$5:$A$2448,0))</f>
        <v>2007</v>
      </c>
      <c r="F8079" t="str">
        <f t="shared" si="252"/>
        <v>Old</v>
      </c>
      <c r="G8079" t="str">
        <f t="shared" si="253"/>
        <v>Existing</v>
      </c>
    </row>
    <row r="8080" spans="1:7" ht="19" x14ac:dyDescent="0.25">
      <c r="A8080" s="7">
        <v>2015</v>
      </c>
      <c r="B8080" s="7" t="s">
        <v>1017</v>
      </c>
      <c r="C8080" s="7" t="s">
        <v>7</v>
      </c>
      <c r="D8080" s="24">
        <v>98820.24</v>
      </c>
      <c r="E8080">
        <f>INDEX('B. Store opening dates'!$B$5:$B$2448,MATCH('A. Sales by store'!B8080,'B. Store opening dates'!$A$5:$A$2448,0))</f>
        <v>2007</v>
      </c>
      <c r="F8080" t="str">
        <f t="shared" si="252"/>
        <v>Old</v>
      </c>
      <c r="G8080" t="str">
        <f t="shared" si="253"/>
        <v>Existing</v>
      </c>
    </row>
    <row r="8081" spans="1:7" ht="19" x14ac:dyDescent="0.25">
      <c r="A8081" s="7">
        <v>2014</v>
      </c>
      <c r="B8081" s="7" t="s">
        <v>1017</v>
      </c>
      <c r="C8081" s="7" t="s">
        <v>7</v>
      </c>
      <c r="D8081" s="24">
        <v>104808.07</v>
      </c>
      <c r="E8081">
        <f>INDEX('B. Store opening dates'!$B$5:$B$2448,MATCH('A. Sales by store'!B8081,'B. Store opening dates'!$A$5:$A$2448,0))</f>
        <v>2007</v>
      </c>
      <c r="F8081" t="str">
        <f t="shared" si="252"/>
        <v>Old</v>
      </c>
      <c r="G8081" t="str">
        <f t="shared" si="253"/>
        <v>Existing</v>
      </c>
    </row>
    <row r="8082" spans="1:7" ht="19" x14ac:dyDescent="0.25">
      <c r="A8082" s="7">
        <v>2015</v>
      </c>
      <c r="B8082" s="7" t="s">
        <v>1017</v>
      </c>
      <c r="C8082" s="7" t="s">
        <v>8</v>
      </c>
      <c r="D8082" s="24">
        <v>716612.91</v>
      </c>
      <c r="E8082">
        <f>INDEX('B. Store opening dates'!$B$5:$B$2448,MATCH('A. Sales by store'!B8082,'B. Store opening dates'!$A$5:$A$2448,0))</f>
        <v>2007</v>
      </c>
      <c r="F8082" t="str">
        <f t="shared" si="252"/>
        <v>Old</v>
      </c>
      <c r="G8082" t="str">
        <f t="shared" si="253"/>
        <v>Existing</v>
      </c>
    </row>
    <row r="8083" spans="1:7" ht="19" x14ac:dyDescent="0.25">
      <c r="A8083" s="7">
        <v>2014</v>
      </c>
      <c r="B8083" s="7" t="s">
        <v>1017</v>
      </c>
      <c r="C8083" s="7" t="s">
        <v>8</v>
      </c>
      <c r="D8083" s="24">
        <v>748118.51</v>
      </c>
      <c r="E8083">
        <f>INDEX('B. Store opening dates'!$B$5:$B$2448,MATCH('A. Sales by store'!B8083,'B. Store opening dates'!$A$5:$A$2448,0))</f>
        <v>2007</v>
      </c>
      <c r="F8083" t="str">
        <f t="shared" si="252"/>
        <v>Old</v>
      </c>
      <c r="G8083" t="str">
        <f t="shared" si="253"/>
        <v>Existing</v>
      </c>
    </row>
    <row r="8084" spans="1:7" ht="19" x14ac:dyDescent="0.25">
      <c r="A8084" s="7">
        <v>2015</v>
      </c>
      <c r="B8084" s="7" t="s">
        <v>1018</v>
      </c>
      <c r="C8084" s="7" t="s">
        <v>5</v>
      </c>
      <c r="D8084" s="24">
        <v>897625.35</v>
      </c>
      <c r="E8084">
        <f>INDEX('B. Store opening dates'!$B$5:$B$2448,MATCH('A. Sales by store'!B8084,'B. Store opening dates'!$A$5:$A$2448,0))</f>
        <v>2007</v>
      </c>
      <c r="F8084" t="str">
        <f t="shared" si="252"/>
        <v>Old</v>
      </c>
      <c r="G8084" t="str">
        <f t="shared" si="253"/>
        <v>Existing</v>
      </c>
    </row>
    <row r="8085" spans="1:7" ht="19" x14ac:dyDescent="0.25">
      <c r="A8085" s="7">
        <v>2014</v>
      </c>
      <c r="B8085" s="7" t="s">
        <v>1018</v>
      </c>
      <c r="C8085" s="7" t="s">
        <v>5</v>
      </c>
      <c r="D8085" s="24">
        <v>985821.21</v>
      </c>
      <c r="E8085">
        <f>INDEX('B. Store opening dates'!$B$5:$B$2448,MATCH('A. Sales by store'!B8085,'B. Store opening dates'!$A$5:$A$2448,0))</f>
        <v>2007</v>
      </c>
      <c r="F8085" t="str">
        <f t="shared" si="252"/>
        <v>Old</v>
      </c>
      <c r="G8085" t="str">
        <f t="shared" si="253"/>
        <v>Existing</v>
      </c>
    </row>
    <row r="8086" spans="1:7" ht="19" x14ac:dyDescent="0.25">
      <c r="A8086" s="7">
        <v>2015</v>
      </c>
      <c r="B8086" s="7" t="s">
        <v>1018</v>
      </c>
      <c r="C8086" s="7" t="s">
        <v>6</v>
      </c>
      <c r="D8086" s="24">
        <v>269352.83</v>
      </c>
      <c r="E8086">
        <f>INDEX('B. Store opening dates'!$B$5:$B$2448,MATCH('A. Sales by store'!B8086,'B. Store opening dates'!$A$5:$A$2448,0))</f>
        <v>2007</v>
      </c>
      <c r="F8086" t="str">
        <f t="shared" si="252"/>
        <v>Old</v>
      </c>
      <c r="G8086" t="str">
        <f t="shared" si="253"/>
        <v>Existing</v>
      </c>
    </row>
    <row r="8087" spans="1:7" ht="19" x14ac:dyDescent="0.25">
      <c r="A8087" s="7">
        <v>2014</v>
      </c>
      <c r="B8087" s="7" t="s">
        <v>1018</v>
      </c>
      <c r="C8087" s="7" t="s">
        <v>6</v>
      </c>
      <c r="D8087" s="24">
        <v>189447.65</v>
      </c>
      <c r="E8087">
        <f>INDEX('B. Store opening dates'!$B$5:$B$2448,MATCH('A. Sales by store'!B8087,'B. Store opening dates'!$A$5:$A$2448,0))</f>
        <v>2007</v>
      </c>
      <c r="F8087" t="str">
        <f t="shared" si="252"/>
        <v>Old</v>
      </c>
      <c r="G8087" t="str">
        <f t="shared" si="253"/>
        <v>Existing</v>
      </c>
    </row>
    <row r="8088" spans="1:7" ht="19" x14ac:dyDescent="0.25">
      <c r="A8088" s="7">
        <v>2015</v>
      </c>
      <c r="B8088" s="7" t="s">
        <v>1018</v>
      </c>
      <c r="C8088" s="7" t="s">
        <v>7</v>
      </c>
      <c r="D8088" s="24">
        <v>62542.46</v>
      </c>
      <c r="E8088">
        <f>INDEX('B. Store opening dates'!$B$5:$B$2448,MATCH('A. Sales by store'!B8088,'B. Store opening dates'!$A$5:$A$2448,0))</f>
        <v>2007</v>
      </c>
      <c r="F8088" t="str">
        <f t="shared" si="252"/>
        <v>Old</v>
      </c>
      <c r="G8088" t="str">
        <f t="shared" si="253"/>
        <v>Existing</v>
      </c>
    </row>
    <row r="8089" spans="1:7" ht="19" x14ac:dyDescent="0.25">
      <c r="A8089" s="7">
        <v>2014</v>
      </c>
      <c r="B8089" s="7" t="s">
        <v>1018</v>
      </c>
      <c r="C8089" s="7" t="s">
        <v>7</v>
      </c>
      <c r="D8089" s="24">
        <v>65349.95</v>
      </c>
      <c r="E8089">
        <f>INDEX('B. Store opening dates'!$B$5:$B$2448,MATCH('A. Sales by store'!B8089,'B. Store opening dates'!$A$5:$A$2448,0))</f>
        <v>2007</v>
      </c>
      <c r="F8089" t="str">
        <f t="shared" si="252"/>
        <v>Old</v>
      </c>
      <c r="G8089" t="str">
        <f t="shared" si="253"/>
        <v>Existing</v>
      </c>
    </row>
    <row r="8090" spans="1:7" ht="19" x14ac:dyDescent="0.25">
      <c r="A8090" s="7">
        <v>2015</v>
      </c>
      <c r="B8090" s="7" t="s">
        <v>1018</v>
      </c>
      <c r="C8090" s="7" t="s">
        <v>8</v>
      </c>
      <c r="D8090" s="24">
        <v>403520.51</v>
      </c>
      <c r="E8090">
        <f>INDEX('B. Store opening dates'!$B$5:$B$2448,MATCH('A. Sales by store'!B8090,'B. Store opening dates'!$A$5:$A$2448,0))</f>
        <v>2007</v>
      </c>
      <c r="F8090" t="str">
        <f t="shared" si="252"/>
        <v>Old</v>
      </c>
      <c r="G8090" t="str">
        <f t="shared" si="253"/>
        <v>Existing</v>
      </c>
    </row>
    <row r="8091" spans="1:7" ht="19" x14ac:dyDescent="0.25">
      <c r="A8091" s="7">
        <v>2014</v>
      </c>
      <c r="B8091" s="7" t="s">
        <v>1018</v>
      </c>
      <c r="C8091" s="7" t="s">
        <v>8</v>
      </c>
      <c r="D8091" s="24">
        <v>416803.52</v>
      </c>
      <c r="E8091">
        <f>INDEX('B. Store opening dates'!$B$5:$B$2448,MATCH('A. Sales by store'!B8091,'B. Store opening dates'!$A$5:$A$2448,0))</f>
        <v>2007</v>
      </c>
      <c r="F8091" t="str">
        <f t="shared" si="252"/>
        <v>Old</v>
      </c>
      <c r="G8091" t="str">
        <f t="shared" si="253"/>
        <v>Existing</v>
      </c>
    </row>
    <row r="8092" spans="1:7" ht="19" x14ac:dyDescent="0.25">
      <c r="A8092" s="7">
        <v>2015</v>
      </c>
      <c r="B8092" s="7" t="s">
        <v>1019</v>
      </c>
      <c r="C8092" s="7" t="s">
        <v>5</v>
      </c>
      <c r="D8092" s="24">
        <v>504180.05</v>
      </c>
      <c r="E8092">
        <f>INDEX('B. Store opening dates'!$B$5:$B$2448,MATCH('A. Sales by store'!B8092,'B. Store opening dates'!$A$5:$A$2448,0))</f>
        <v>2007</v>
      </c>
      <c r="F8092" t="str">
        <f t="shared" si="252"/>
        <v>Old</v>
      </c>
      <c r="G8092" t="str">
        <f t="shared" si="253"/>
        <v>Existing</v>
      </c>
    </row>
    <row r="8093" spans="1:7" ht="19" x14ac:dyDescent="0.25">
      <c r="A8093" s="7">
        <v>2014</v>
      </c>
      <c r="B8093" s="7" t="s">
        <v>1019</v>
      </c>
      <c r="C8093" s="7" t="s">
        <v>5</v>
      </c>
      <c r="D8093" s="24">
        <v>555157.56999999995</v>
      </c>
      <c r="E8093">
        <f>INDEX('B. Store opening dates'!$B$5:$B$2448,MATCH('A. Sales by store'!B8093,'B. Store opening dates'!$A$5:$A$2448,0))</f>
        <v>2007</v>
      </c>
      <c r="F8093" t="str">
        <f t="shared" si="252"/>
        <v>Old</v>
      </c>
      <c r="G8093" t="str">
        <f t="shared" si="253"/>
        <v>Existing</v>
      </c>
    </row>
    <row r="8094" spans="1:7" ht="19" x14ac:dyDescent="0.25">
      <c r="A8094" s="7">
        <v>2015</v>
      </c>
      <c r="B8094" s="7" t="s">
        <v>1019</v>
      </c>
      <c r="C8094" s="7" t="s">
        <v>6</v>
      </c>
      <c r="D8094" s="24">
        <v>559312.76</v>
      </c>
      <c r="E8094">
        <f>INDEX('B. Store opening dates'!$B$5:$B$2448,MATCH('A. Sales by store'!B8094,'B. Store opening dates'!$A$5:$A$2448,0))</f>
        <v>2007</v>
      </c>
      <c r="F8094" t="str">
        <f t="shared" si="252"/>
        <v>Old</v>
      </c>
      <c r="G8094" t="str">
        <f t="shared" si="253"/>
        <v>Existing</v>
      </c>
    </row>
    <row r="8095" spans="1:7" ht="19" x14ac:dyDescent="0.25">
      <c r="A8095" s="7">
        <v>2014</v>
      </c>
      <c r="B8095" s="7" t="s">
        <v>1019</v>
      </c>
      <c r="C8095" s="7" t="s">
        <v>6</v>
      </c>
      <c r="D8095" s="24">
        <v>398568.61</v>
      </c>
      <c r="E8095">
        <f>INDEX('B. Store opening dates'!$B$5:$B$2448,MATCH('A. Sales by store'!B8095,'B. Store opening dates'!$A$5:$A$2448,0))</f>
        <v>2007</v>
      </c>
      <c r="F8095" t="str">
        <f t="shared" si="252"/>
        <v>Old</v>
      </c>
      <c r="G8095" t="str">
        <f t="shared" si="253"/>
        <v>Existing</v>
      </c>
    </row>
    <row r="8096" spans="1:7" ht="19" x14ac:dyDescent="0.25">
      <c r="A8096" s="7">
        <v>2015</v>
      </c>
      <c r="B8096" s="7" t="s">
        <v>1019</v>
      </c>
      <c r="C8096" s="7" t="s">
        <v>7</v>
      </c>
      <c r="D8096" s="24">
        <v>81498.59</v>
      </c>
      <c r="E8096">
        <f>INDEX('B. Store opening dates'!$B$5:$B$2448,MATCH('A. Sales by store'!B8096,'B. Store opening dates'!$A$5:$A$2448,0))</f>
        <v>2007</v>
      </c>
      <c r="F8096" t="str">
        <f t="shared" si="252"/>
        <v>Old</v>
      </c>
      <c r="G8096" t="str">
        <f t="shared" si="253"/>
        <v>Existing</v>
      </c>
    </row>
    <row r="8097" spans="1:7" ht="19" x14ac:dyDescent="0.25">
      <c r="A8097" s="7">
        <v>2014</v>
      </c>
      <c r="B8097" s="7" t="s">
        <v>1019</v>
      </c>
      <c r="C8097" s="7" t="s">
        <v>7</v>
      </c>
      <c r="D8097" s="24">
        <v>86813.53</v>
      </c>
      <c r="E8097">
        <f>INDEX('B. Store opening dates'!$B$5:$B$2448,MATCH('A. Sales by store'!B8097,'B. Store opening dates'!$A$5:$A$2448,0))</f>
        <v>2007</v>
      </c>
      <c r="F8097" t="str">
        <f t="shared" si="252"/>
        <v>Old</v>
      </c>
      <c r="G8097" t="str">
        <f t="shared" si="253"/>
        <v>Existing</v>
      </c>
    </row>
    <row r="8098" spans="1:7" ht="19" x14ac:dyDescent="0.25">
      <c r="A8098" s="7">
        <v>2015</v>
      </c>
      <c r="B8098" s="7" t="s">
        <v>1019</v>
      </c>
      <c r="C8098" s="7" t="s">
        <v>8</v>
      </c>
      <c r="D8098" s="24">
        <v>518951.03</v>
      </c>
      <c r="E8098">
        <f>INDEX('B. Store opening dates'!$B$5:$B$2448,MATCH('A. Sales by store'!B8098,'B. Store opening dates'!$A$5:$A$2448,0))</f>
        <v>2007</v>
      </c>
      <c r="F8098" t="str">
        <f t="shared" si="252"/>
        <v>Old</v>
      </c>
      <c r="G8098" t="str">
        <f t="shared" si="253"/>
        <v>Existing</v>
      </c>
    </row>
    <row r="8099" spans="1:7" ht="19" x14ac:dyDescent="0.25">
      <c r="A8099" s="7">
        <v>2014</v>
      </c>
      <c r="B8099" s="7" t="s">
        <v>1019</v>
      </c>
      <c r="C8099" s="7" t="s">
        <v>8</v>
      </c>
      <c r="D8099" s="24">
        <v>538628.51</v>
      </c>
      <c r="E8099">
        <f>INDEX('B. Store opening dates'!$B$5:$B$2448,MATCH('A. Sales by store'!B8099,'B. Store opening dates'!$A$5:$A$2448,0))</f>
        <v>2007</v>
      </c>
      <c r="F8099" t="str">
        <f t="shared" si="252"/>
        <v>Old</v>
      </c>
      <c r="G8099" t="str">
        <f t="shared" si="253"/>
        <v>Existing</v>
      </c>
    </row>
    <row r="8100" spans="1:7" ht="19" x14ac:dyDescent="0.25">
      <c r="A8100" s="7">
        <v>2015</v>
      </c>
      <c r="B8100" s="7" t="s">
        <v>1020</v>
      </c>
      <c r="C8100" s="7" t="s">
        <v>5</v>
      </c>
      <c r="D8100" s="24">
        <v>776262.81</v>
      </c>
      <c r="E8100">
        <f>INDEX('B. Store opening dates'!$B$5:$B$2448,MATCH('A. Sales by store'!B8100,'B. Store opening dates'!$A$5:$A$2448,0))</f>
        <v>2007</v>
      </c>
      <c r="F8100" t="str">
        <f t="shared" si="252"/>
        <v>Old</v>
      </c>
      <c r="G8100" t="str">
        <f t="shared" si="253"/>
        <v>Existing</v>
      </c>
    </row>
    <row r="8101" spans="1:7" ht="19" x14ac:dyDescent="0.25">
      <c r="A8101" s="7">
        <v>2014</v>
      </c>
      <c r="B8101" s="7" t="s">
        <v>1020</v>
      </c>
      <c r="C8101" s="7" t="s">
        <v>5</v>
      </c>
      <c r="D8101" s="24">
        <v>845103.42</v>
      </c>
      <c r="E8101">
        <f>INDEX('B. Store opening dates'!$B$5:$B$2448,MATCH('A. Sales by store'!B8101,'B. Store opening dates'!$A$5:$A$2448,0))</f>
        <v>2007</v>
      </c>
      <c r="F8101" t="str">
        <f t="shared" si="252"/>
        <v>Old</v>
      </c>
      <c r="G8101" t="str">
        <f t="shared" si="253"/>
        <v>Existing</v>
      </c>
    </row>
    <row r="8102" spans="1:7" ht="19" x14ac:dyDescent="0.25">
      <c r="A8102" s="7">
        <v>2015</v>
      </c>
      <c r="B8102" s="7" t="s">
        <v>1020</v>
      </c>
      <c r="C8102" s="7" t="s">
        <v>6</v>
      </c>
      <c r="D8102" s="24">
        <v>560048.81000000006</v>
      </c>
      <c r="E8102">
        <f>INDEX('B. Store opening dates'!$B$5:$B$2448,MATCH('A. Sales by store'!B8102,'B. Store opening dates'!$A$5:$A$2448,0))</f>
        <v>2007</v>
      </c>
      <c r="F8102" t="str">
        <f t="shared" si="252"/>
        <v>Old</v>
      </c>
      <c r="G8102" t="str">
        <f t="shared" si="253"/>
        <v>Existing</v>
      </c>
    </row>
    <row r="8103" spans="1:7" ht="19" x14ac:dyDescent="0.25">
      <c r="A8103" s="7">
        <v>2014</v>
      </c>
      <c r="B8103" s="7" t="s">
        <v>1020</v>
      </c>
      <c r="C8103" s="7" t="s">
        <v>6</v>
      </c>
      <c r="D8103" s="24">
        <v>403964.17</v>
      </c>
      <c r="E8103">
        <f>INDEX('B. Store opening dates'!$B$5:$B$2448,MATCH('A. Sales by store'!B8103,'B. Store opening dates'!$A$5:$A$2448,0))</f>
        <v>2007</v>
      </c>
      <c r="F8103" t="str">
        <f t="shared" si="252"/>
        <v>Old</v>
      </c>
      <c r="G8103" t="str">
        <f t="shared" si="253"/>
        <v>Existing</v>
      </c>
    </row>
    <row r="8104" spans="1:7" ht="19" x14ac:dyDescent="0.25">
      <c r="A8104" s="7">
        <v>2015</v>
      </c>
      <c r="B8104" s="7" t="s">
        <v>1020</v>
      </c>
      <c r="C8104" s="7" t="s">
        <v>7</v>
      </c>
      <c r="D8104" s="24">
        <v>108480.07</v>
      </c>
      <c r="E8104">
        <f>INDEX('B. Store opening dates'!$B$5:$B$2448,MATCH('A. Sales by store'!B8104,'B. Store opening dates'!$A$5:$A$2448,0))</f>
        <v>2007</v>
      </c>
      <c r="F8104" t="str">
        <f t="shared" si="252"/>
        <v>Old</v>
      </c>
      <c r="G8104" t="str">
        <f t="shared" si="253"/>
        <v>Existing</v>
      </c>
    </row>
    <row r="8105" spans="1:7" ht="19" x14ac:dyDescent="0.25">
      <c r="A8105" s="7">
        <v>2014</v>
      </c>
      <c r="B8105" s="7" t="s">
        <v>1020</v>
      </c>
      <c r="C8105" s="7" t="s">
        <v>7</v>
      </c>
      <c r="D8105" s="24">
        <v>113835.26</v>
      </c>
      <c r="E8105">
        <f>INDEX('B. Store opening dates'!$B$5:$B$2448,MATCH('A. Sales by store'!B8105,'B. Store opening dates'!$A$5:$A$2448,0))</f>
        <v>2007</v>
      </c>
      <c r="F8105" t="str">
        <f t="shared" si="252"/>
        <v>Old</v>
      </c>
      <c r="G8105" t="str">
        <f t="shared" si="253"/>
        <v>Existing</v>
      </c>
    </row>
    <row r="8106" spans="1:7" ht="19" x14ac:dyDescent="0.25">
      <c r="A8106" s="7">
        <v>2015</v>
      </c>
      <c r="B8106" s="7" t="s">
        <v>1020</v>
      </c>
      <c r="C8106" s="7" t="s">
        <v>8</v>
      </c>
      <c r="D8106" s="24">
        <v>743974.79</v>
      </c>
      <c r="E8106">
        <f>INDEX('B. Store opening dates'!$B$5:$B$2448,MATCH('A. Sales by store'!B8106,'B. Store opening dates'!$A$5:$A$2448,0))</f>
        <v>2007</v>
      </c>
      <c r="F8106" t="str">
        <f t="shared" si="252"/>
        <v>Old</v>
      </c>
      <c r="G8106" t="str">
        <f t="shared" si="253"/>
        <v>Existing</v>
      </c>
    </row>
    <row r="8107" spans="1:7" ht="19" x14ac:dyDescent="0.25">
      <c r="A8107" s="7">
        <v>2014</v>
      </c>
      <c r="B8107" s="7" t="s">
        <v>1020</v>
      </c>
      <c r="C8107" s="7" t="s">
        <v>8</v>
      </c>
      <c r="D8107" s="24">
        <v>777074.71</v>
      </c>
      <c r="E8107">
        <f>INDEX('B. Store opening dates'!$B$5:$B$2448,MATCH('A. Sales by store'!B8107,'B. Store opening dates'!$A$5:$A$2448,0))</f>
        <v>2007</v>
      </c>
      <c r="F8107" t="str">
        <f t="shared" si="252"/>
        <v>Old</v>
      </c>
      <c r="G8107" t="str">
        <f t="shared" si="253"/>
        <v>Existing</v>
      </c>
    </row>
    <row r="8108" spans="1:7" ht="19" x14ac:dyDescent="0.25">
      <c r="A8108" s="7">
        <v>2015</v>
      </c>
      <c r="B8108" s="7" t="s">
        <v>1021</v>
      </c>
      <c r="C8108" s="7" t="s">
        <v>5</v>
      </c>
      <c r="D8108" s="24">
        <v>885243.32</v>
      </c>
      <c r="E8108">
        <f>INDEX('B. Store opening dates'!$B$5:$B$2448,MATCH('A. Sales by store'!B8108,'B. Store opening dates'!$A$5:$A$2448,0))</f>
        <v>2007</v>
      </c>
      <c r="F8108" t="str">
        <f t="shared" si="252"/>
        <v>Old</v>
      </c>
      <c r="G8108" t="str">
        <f t="shared" si="253"/>
        <v>Existing</v>
      </c>
    </row>
    <row r="8109" spans="1:7" ht="19" x14ac:dyDescent="0.25">
      <c r="A8109" s="7">
        <v>2014</v>
      </c>
      <c r="B8109" s="7" t="s">
        <v>1021</v>
      </c>
      <c r="C8109" s="7" t="s">
        <v>5</v>
      </c>
      <c r="D8109" s="24">
        <v>976643.22</v>
      </c>
      <c r="E8109">
        <f>INDEX('B. Store opening dates'!$B$5:$B$2448,MATCH('A. Sales by store'!B8109,'B. Store opening dates'!$A$5:$A$2448,0))</f>
        <v>2007</v>
      </c>
      <c r="F8109" t="str">
        <f t="shared" si="252"/>
        <v>Old</v>
      </c>
      <c r="G8109" t="str">
        <f t="shared" si="253"/>
        <v>Existing</v>
      </c>
    </row>
    <row r="8110" spans="1:7" ht="19" x14ac:dyDescent="0.25">
      <c r="A8110" s="7">
        <v>2015</v>
      </c>
      <c r="B8110" s="7" t="s">
        <v>1021</v>
      </c>
      <c r="C8110" s="7" t="s">
        <v>6</v>
      </c>
      <c r="D8110" s="24">
        <v>495019.11</v>
      </c>
      <c r="E8110">
        <f>INDEX('B. Store opening dates'!$B$5:$B$2448,MATCH('A. Sales by store'!B8110,'B. Store opening dates'!$A$5:$A$2448,0))</f>
        <v>2007</v>
      </c>
      <c r="F8110" t="str">
        <f t="shared" si="252"/>
        <v>Old</v>
      </c>
      <c r="G8110" t="str">
        <f t="shared" si="253"/>
        <v>Existing</v>
      </c>
    </row>
    <row r="8111" spans="1:7" ht="19" x14ac:dyDescent="0.25">
      <c r="A8111" s="7">
        <v>2014</v>
      </c>
      <c r="B8111" s="7" t="s">
        <v>1021</v>
      </c>
      <c r="C8111" s="7" t="s">
        <v>6</v>
      </c>
      <c r="D8111" s="24">
        <v>363097.62</v>
      </c>
      <c r="E8111">
        <f>INDEX('B. Store opening dates'!$B$5:$B$2448,MATCH('A. Sales by store'!B8111,'B. Store opening dates'!$A$5:$A$2448,0))</f>
        <v>2007</v>
      </c>
      <c r="F8111" t="str">
        <f t="shared" si="252"/>
        <v>Old</v>
      </c>
      <c r="G8111" t="str">
        <f t="shared" si="253"/>
        <v>Existing</v>
      </c>
    </row>
    <row r="8112" spans="1:7" ht="19" x14ac:dyDescent="0.25">
      <c r="A8112" s="7">
        <v>2015</v>
      </c>
      <c r="B8112" s="7" t="s">
        <v>1021</v>
      </c>
      <c r="C8112" s="7" t="s">
        <v>7</v>
      </c>
      <c r="D8112" s="24">
        <v>188775.82</v>
      </c>
      <c r="E8112">
        <f>INDEX('B. Store opening dates'!$B$5:$B$2448,MATCH('A. Sales by store'!B8112,'B. Store opening dates'!$A$5:$A$2448,0))</f>
        <v>2007</v>
      </c>
      <c r="F8112" t="str">
        <f t="shared" si="252"/>
        <v>Old</v>
      </c>
      <c r="G8112" t="str">
        <f t="shared" si="253"/>
        <v>Existing</v>
      </c>
    </row>
    <row r="8113" spans="1:7" ht="19" x14ac:dyDescent="0.25">
      <c r="A8113" s="7">
        <v>2014</v>
      </c>
      <c r="B8113" s="7" t="s">
        <v>1021</v>
      </c>
      <c r="C8113" s="7" t="s">
        <v>7</v>
      </c>
      <c r="D8113" s="24">
        <v>198843.04</v>
      </c>
      <c r="E8113">
        <f>INDEX('B. Store opening dates'!$B$5:$B$2448,MATCH('A. Sales by store'!B8113,'B. Store opening dates'!$A$5:$A$2448,0))</f>
        <v>2007</v>
      </c>
      <c r="F8113" t="str">
        <f t="shared" si="252"/>
        <v>Old</v>
      </c>
      <c r="G8113" t="str">
        <f t="shared" si="253"/>
        <v>Existing</v>
      </c>
    </row>
    <row r="8114" spans="1:7" ht="19" x14ac:dyDescent="0.25">
      <c r="A8114" s="7">
        <v>2015</v>
      </c>
      <c r="B8114" s="7" t="s">
        <v>1021</v>
      </c>
      <c r="C8114" s="7" t="s">
        <v>8</v>
      </c>
      <c r="D8114" s="24">
        <v>749350.36</v>
      </c>
      <c r="E8114">
        <f>INDEX('B. Store opening dates'!$B$5:$B$2448,MATCH('A. Sales by store'!B8114,'B. Store opening dates'!$A$5:$A$2448,0))</f>
        <v>2007</v>
      </c>
      <c r="F8114" t="str">
        <f t="shared" si="252"/>
        <v>Old</v>
      </c>
      <c r="G8114" t="str">
        <f t="shared" si="253"/>
        <v>Existing</v>
      </c>
    </row>
    <row r="8115" spans="1:7" ht="19" x14ac:dyDescent="0.25">
      <c r="A8115" s="7">
        <v>2014</v>
      </c>
      <c r="B8115" s="7" t="s">
        <v>1021</v>
      </c>
      <c r="C8115" s="7" t="s">
        <v>8</v>
      </c>
      <c r="D8115" s="24">
        <v>776922.68</v>
      </c>
      <c r="E8115">
        <f>INDEX('B. Store opening dates'!$B$5:$B$2448,MATCH('A. Sales by store'!B8115,'B. Store opening dates'!$A$5:$A$2448,0))</f>
        <v>2007</v>
      </c>
      <c r="F8115" t="str">
        <f t="shared" si="252"/>
        <v>Old</v>
      </c>
      <c r="G8115" t="str">
        <f t="shared" si="253"/>
        <v>Existing</v>
      </c>
    </row>
    <row r="8116" spans="1:7" ht="19" x14ac:dyDescent="0.25">
      <c r="A8116" s="7">
        <v>2015</v>
      </c>
      <c r="B8116" s="7" t="s">
        <v>1022</v>
      </c>
      <c r="C8116" s="7" t="s">
        <v>5</v>
      </c>
      <c r="D8116" s="24">
        <v>500061.29</v>
      </c>
      <c r="E8116">
        <f>INDEX('B. Store opening dates'!$B$5:$B$2448,MATCH('A. Sales by store'!B8116,'B. Store opening dates'!$A$5:$A$2448,0))</f>
        <v>2007</v>
      </c>
      <c r="F8116" t="str">
        <f t="shared" si="252"/>
        <v>Old</v>
      </c>
      <c r="G8116" t="str">
        <f t="shared" si="253"/>
        <v>Existing</v>
      </c>
    </row>
    <row r="8117" spans="1:7" ht="19" x14ac:dyDescent="0.25">
      <c r="A8117" s="7">
        <v>2014</v>
      </c>
      <c r="B8117" s="7" t="s">
        <v>1022</v>
      </c>
      <c r="C8117" s="7" t="s">
        <v>5</v>
      </c>
      <c r="D8117" s="24">
        <v>546803.13</v>
      </c>
      <c r="E8117">
        <f>INDEX('B. Store opening dates'!$B$5:$B$2448,MATCH('A. Sales by store'!B8117,'B. Store opening dates'!$A$5:$A$2448,0))</f>
        <v>2007</v>
      </c>
      <c r="F8117" t="str">
        <f t="shared" si="252"/>
        <v>Old</v>
      </c>
      <c r="G8117" t="str">
        <f t="shared" si="253"/>
        <v>Existing</v>
      </c>
    </row>
    <row r="8118" spans="1:7" ht="19" x14ac:dyDescent="0.25">
      <c r="A8118" s="7">
        <v>2015</v>
      </c>
      <c r="B8118" s="7" t="s">
        <v>1022</v>
      </c>
      <c r="C8118" s="7" t="s">
        <v>6</v>
      </c>
      <c r="D8118" s="24">
        <v>315949.95</v>
      </c>
      <c r="E8118">
        <f>INDEX('B. Store opening dates'!$B$5:$B$2448,MATCH('A. Sales by store'!B8118,'B. Store opening dates'!$A$5:$A$2448,0))</f>
        <v>2007</v>
      </c>
      <c r="F8118" t="str">
        <f t="shared" si="252"/>
        <v>Old</v>
      </c>
      <c r="G8118" t="str">
        <f t="shared" si="253"/>
        <v>Existing</v>
      </c>
    </row>
    <row r="8119" spans="1:7" ht="19" x14ac:dyDescent="0.25">
      <c r="A8119" s="7">
        <v>2014</v>
      </c>
      <c r="B8119" s="7" t="s">
        <v>1022</v>
      </c>
      <c r="C8119" s="7" t="s">
        <v>6</v>
      </c>
      <c r="D8119" s="24">
        <v>233989.92</v>
      </c>
      <c r="E8119">
        <f>INDEX('B. Store opening dates'!$B$5:$B$2448,MATCH('A. Sales by store'!B8119,'B. Store opening dates'!$A$5:$A$2448,0))</f>
        <v>2007</v>
      </c>
      <c r="F8119" t="str">
        <f t="shared" si="252"/>
        <v>Old</v>
      </c>
      <c r="G8119" t="str">
        <f t="shared" si="253"/>
        <v>Existing</v>
      </c>
    </row>
    <row r="8120" spans="1:7" ht="19" x14ac:dyDescent="0.25">
      <c r="A8120" s="7">
        <v>2015</v>
      </c>
      <c r="B8120" s="7" t="s">
        <v>1022</v>
      </c>
      <c r="C8120" s="7" t="s">
        <v>7</v>
      </c>
      <c r="D8120" s="24">
        <v>180857.44</v>
      </c>
      <c r="E8120">
        <f>INDEX('B. Store opening dates'!$B$5:$B$2448,MATCH('A. Sales by store'!B8120,'B. Store opening dates'!$A$5:$A$2448,0))</f>
        <v>2007</v>
      </c>
      <c r="F8120" t="str">
        <f t="shared" si="252"/>
        <v>Old</v>
      </c>
      <c r="G8120" t="str">
        <f t="shared" si="253"/>
        <v>Existing</v>
      </c>
    </row>
    <row r="8121" spans="1:7" ht="19" x14ac:dyDescent="0.25">
      <c r="A8121" s="7">
        <v>2014</v>
      </c>
      <c r="B8121" s="7" t="s">
        <v>1022</v>
      </c>
      <c r="C8121" s="7" t="s">
        <v>7</v>
      </c>
      <c r="D8121" s="24">
        <v>190885.9</v>
      </c>
      <c r="E8121">
        <f>INDEX('B. Store opening dates'!$B$5:$B$2448,MATCH('A. Sales by store'!B8121,'B. Store opening dates'!$A$5:$A$2448,0))</f>
        <v>2007</v>
      </c>
      <c r="F8121" t="str">
        <f t="shared" si="252"/>
        <v>Old</v>
      </c>
      <c r="G8121" t="str">
        <f t="shared" si="253"/>
        <v>Existing</v>
      </c>
    </row>
    <row r="8122" spans="1:7" ht="19" x14ac:dyDescent="0.25">
      <c r="A8122" s="7">
        <v>2015</v>
      </c>
      <c r="B8122" s="7" t="s">
        <v>1022</v>
      </c>
      <c r="C8122" s="7" t="s">
        <v>8</v>
      </c>
      <c r="D8122" s="24">
        <v>603408.59</v>
      </c>
      <c r="E8122">
        <f>INDEX('B. Store opening dates'!$B$5:$B$2448,MATCH('A. Sales by store'!B8122,'B. Store opening dates'!$A$5:$A$2448,0))</f>
        <v>2007</v>
      </c>
      <c r="F8122" t="str">
        <f t="shared" si="252"/>
        <v>Old</v>
      </c>
      <c r="G8122" t="str">
        <f t="shared" si="253"/>
        <v>Existing</v>
      </c>
    </row>
    <row r="8123" spans="1:7" ht="19" x14ac:dyDescent="0.25">
      <c r="A8123" s="7">
        <v>2014</v>
      </c>
      <c r="B8123" s="7" t="s">
        <v>1022</v>
      </c>
      <c r="C8123" s="7" t="s">
        <v>8</v>
      </c>
      <c r="D8123" s="24">
        <v>622227.63</v>
      </c>
      <c r="E8123">
        <f>INDEX('B. Store opening dates'!$B$5:$B$2448,MATCH('A. Sales by store'!B8123,'B. Store opening dates'!$A$5:$A$2448,0))</f>
        <v>2007</v>
      </c>
      <c r="F8123" t="str">
        <f t="shared" si="252"/>
        <v>Old</v>
      </c>
      <c r="G8123" t="str">
        <f t="shared" si="253"/>
        <v>Existing</v>
      </c>
    </row>
    <row r="8124" spans="1:7" ht="19" x14ac:dyDescent="0.25">
      <c r="A8124" s="7">
        <v>2015</v>
      </c>
      <c r="B8124" s="7" t="s">
        <v>1023</v>
      </c>
      <c r="C8124" s="7" t="s">
        <v>5</v>
      </c>
      <c r="D8124" s="24">
        <v>512115.88</v>
      </c>
      <c r="E8124">
        <f>INDEX('B. Store opening dates'!$B$5:$B$2448,MATCH('A. Sales by store'!B8124,'B. Store opening dates'!$A$5:$A$2448,0))</f>
        <v>2007</v>
      </c>
      <c r="F8124" t="str">
        <f t="shared" si="252"/>
        <v>Old</v>
      </c>
      <c r="G8124" t="str">
        <f t="shared" si="253"/>
        <v>Existing</v>
      </c>
    </row>
    <row r="8125" spans="1:7" ht="19" x14ac:dyDescent="0.25">
      <c r="A8125" s="7">
        <v>2014</v>
      </c>
      <c r="B8125" s="7" t="s">
        <v>1023</v>
      </c>
      <c r="C8125" s="7" t="s">
        <v>5</v>
      </c>
      <c r="D8125" s="24">
        <v>564581.97</v>
      </c>
      <c r="E8125">
        <f>INDEX('B. Store opening dates'!$B$5:$B$2448,MATCH('A. Sales by store'!B8125,'B. Store opening dates'!$A$5:$A$2448,0))</f>
        <v>2007</v>
      </c>
      <c r="F8125" t="str">
        <f t="shared" si="252"/>
        <v>Old</v>
      </c>
      <c r="G8125" t="str">
        <f t="shared" si="253"/>
        <v>Existing</v>
      </c>
    </row>
    <row r="8126" spans="1:7" ht="19" x14ac:dyDescent="0.25">
      <c r="A8126" s="7">
        <v>2015</v>
      </c>
      <c r="B8126" s="7" t="s">
        <v>1023</v>
      </c>
      <c r="C8126" s="7" t="s">
        <v>6</v>
      </c>
      <c r="D8126" s="24">
        <v>241398.99</v>
      </c>
      <c r="E8126">
        <f>INDEX('B. Store opening dates'!$B$5:$B$2448,MATCH('A. Sales by store'!B8126,'B. Store opening dates'!$A$5:$A$2448,0))</f>
        <v>2007</v>
      </c>
      <c r="F8126" t="str">
        <f t="shared" si="252"/>
        <v>Old</v>
      </c>
      <c r="G8126" t="str">
        <f t="shared" si="253"/>
        <v>Existing</v>
      </c>
    </row>
    <row r="8127" spans="1:7" ht="19" x14ac:dyDescent="0.25">
      <c r="A8127" s="7">
        <v>2014</v>
      </c>
      <c r="B8127" s="7" t="s">
        <v>1023</v>
      </c>
      <c r="C8127" s="7" t="s">
        <v>6</v>
      </c>
      <c r="D8127" s="24">
        <v>176626.85</v>
      </c>
      <c r="E8127">
        <f>INDEX('B. Store opening dates'!$B$5:$B$2448,MATCH('A. Sales by store'!B8127,'B. Store opening dates'!$A$5:$A$2448,0))</f>
        <v>2007</v>
      </c>
      <c r="F8127" t="str">
        <f t="shared" si="252"/>
        <v>Old</v>
      </c>
      <c r="G8127" t="str">
        <f t="shared" si="253"/>
        <v>Existing</v>
      </c>
    </row>
    <row r="8128" spans="1:7" ht="19" x14ac:dyDescent="0.25">
      <c r="A8128" s="7">
        <v>2015</v>
      </c>
      <c r="B8128" s="7" t="s">
        <v>1023</v>
      </c>
      <c r="C8128" s="7" t="s">
        <v>7</v>
      </c>
      <c r="D8128" s="24">
        <v>232523.25</v>
      </c>
      <c r="E8128">
        <f>INDEX('B. Store opening dates'!$B$5:$B$2448,MATCH('A. Sales by store'!B8128,'B. Store opening dates'!$A$5:$A$2448,0))</f>
        <v>2007</v>
      </c>
      <c r="F8128" t="str">
        <f t="shared" si="252"/>
        <v>Old</v>
      </c>
      <c r="G8128" t="str">
        <f t="shared" si="253"/>
        <v>Existing</v>
      </c>
    </row>
    <row r="8129" spans="1:7" ht="19" x14ac:dyDescent="0.25">
      <c r="A8129" s="7">
        <v>2014</v>
      </c>
      <c r="B8129" s="7" t="s">
        <v>1023</v>
      </c>
      <c r="C8129" s="7" t="s">
        <v>7</v>
      </c>
      <c r="D8129" s="24">
        <v>246110.07</v>
      </c>
      <c r="E8129">
        <f>INDEX('B. Store opening dates'!$B$5:$B$2448,MATCH('A. Sales by store'!B8129,'B. Store opening dates'!$A$5:$A$2448,0))</f>
        <v>2007</v>
      </c>
      <c r="F8129" t="str">
        <f t="shared" si="252"/>
        <v>Old</v>
      </c>
      <c r="G8129" t="str">
        <f t="shared" si="253"/>
        <v>Existing</v>
      </c>
    </row>
    <row r="8130" spans="1:7" ht="19" x14ac:dyDescent="0.25">
      <c r="A8130" s="7">
        <v>2015</v>
      </c>
      <c r="B8130" s="7" t="s">
        <v>1023</v>
      </c>
      <c r="C8130" s="7" t="s">
        <v>8</v>
      </c>
      <c r="D8130" s="24">
        <v>649930.34</v>
      </c>
      <c r="E8130">
        <f>INDEX('B. Store opening dates'!$B$5:$B$2448,MATCH('A. Sales by store'!B8130,'B. Store opening dates'!$A$5:$A$2448,0))</f>
        <v>2007</v>
      </c>
      <c r="F8130" t="str">
        <f t="shared" si="252"/>
        <v>Old</v>
      </c>
      <c r="G8130" t="str">
        <f t="shared" si="253"/>
        <v>Existing</v>
      </c>
    </row>
    <row r="8131" spans="1:7" ht="19" x14ac:dyDescent="0.25">
      <c r="A8131" s="7">
        <v>2014</v>
      </c>
      <c r="B8131" s="7" t="s">
        <v>1023</v>
      </c>
      <c r="C8131" s="7" t="s">
        <v>8</v>
      </c>
      <c r="D8131" s="24">
        <v>672464.82</v>
      </c>
      <c r="E8131">
        <f>INDEX('B. Store opening dates'!$B$5:$B$2448,MATCH('A. Sales by store'!B8131,'B. Store opening dates'!$A$5:$A$2448,0))</f>
        <v>2007</v>
      </c>
      <c r="F8131" t="str">
        <f t="shared" si="252"/>
        <v>Old</v>
      </c>
      <c r="G8131" t="str">
        <f t="shared" si="253"/>
        <v>Existing</v>
      </c>
    </row>
    <row r="8132" spans="1:7" ht="19" x14ac:dyDescent="0.25">
      <c r="A8132" s="7">
        <v>2015</v>
      </c>
      <c r="B8132" s="7" t="s">
        <v>1024</v>
      </c>
      <c r="C8132" s="7" t="s">
        <v>5</v>
      </c>
      <c r="D8132" s="24">
        <v>889902.8</v>
      </c>
      <c r="E8132">
        <f>INDEX('B. Store opening dates'!$B$5:$B$2448,MATCH('A. Sales by store'!B8132,'B. Store opening dates'!$A$5:$A$2448,0))</f>
        <v>2007</v>
      </c>
      <c r="F8132" t="str">
        <f t="shared" si="252"/>
        <v>Old</v>
      </c>
      <c r="G8132" t="str">
        <f t="shared" si="253"/>
        <v>Existing</v>
      </c>
    </row>
    <row r="8133" spans="1:7" ht="19" x14ac:dyDescent="0.25">
      <c r="A8133" s="7">
        <v>2014</v>
      </c>
      <c r="B8133" s="7" t="s">
        <v>1024</v>
      </c>
      <c r="C8133" s="7" t="s">
        <v>5</v>
      </c>
      <c r="D8133" s="24">
        <v>978977.83</v>
      </c>
      <c r="E8133">
        <f>INDEX('B. Store opening dates'!$B$5:$B$2448,MATCH('A. Sales by store'!B8133,'B. Store opening dates'!$A$5:$A$2448,0))</f>
        <v>2007</v>
      </c>
      <c r="F8133" t="str">
        <f t="shared" ref="F8133:F8196" si="254">IF(A8133 = 2015, IF(E8133&lt; 2015, "Old","New"),IF(E8133 &lt; 2014, "Old","New"))</f>
        <v>Old</v>
      </c>
      <c r="G8133" t="str">
        <f t="shared" ref="G8133:G8196" si="255">IF(A8133 = 2015, IF(E8133&lt; 2015, "Existing","New"),"Existing")</f>
        <v>Existing</v>
      </c>
    </row>
    <row r="8134" spans="1:7" ht="19" x14ac:dyDescent="0.25">
      <c r="A8134" s="7">
        <v>2015</v>
      </c>
      <c r="B8134" s="7" t="s">
        <v>1024</v>
      </c>
      <c r="C8134" s="7" t="s">
        <v>6</v>
      </c>
      <c r="D8134" s="24">
        <v>332677.84999999998</v>
      </c>
      <c r="E8134">
        <f>INDEX('B. Store opening dates'!$B$5:$B$2448,MATCH('A. Sales by store'!B8134,'B. Store opening dates'!$A$5:$A$2448,0))</f>
        <v>2007</v>
      </c>
      <c r="F8134" t="str">
        <f t="shared" si="254"/>
        <v>Old</v>
      </c>
      <c r="G8134" t="str">
        <f t="shared" si="255"/>
        <v>Existing</v>
      </c>
    </row>
    <row r="8135" spans="1:7" ht="19" x14ac:dyDescent="0.25">
      <c r="A8135" s="7">
        <v>2014</v>
      </c>
      <c r="B8135" s="7" t="s">
        <v>1024</v>
      </c>
      <c r="C8135" s="7" t="s">
        <v>6</v>
      </c>
      <c r="D8135" s="24">
        <v>242336.88</v>
      </c>
      <c r="E8135">
        <f>INDEX('B. Store opening dates'!$B$5:$B$2448,MATCH('A. Sales by store'!B8135,'B. Store opening dates'!$A$5:$A$2448,0))</f>
        <v>2007</v>
      </c>
      <c r="F8135" t="str">
        <f t="shared" si="254"/>
        <v>Old</v>
      </c>
      <c r="G8135" t="str">
        <f t="shared" si="255"/>
        <v>Existing</v>
      </c>
    </row>
    <row r="8136" spans="1:7" ht="19" x14ac:dyDescent="0.25">
      <c r="A8136" s="7">
        <v>2015</v>
      </c>
      <c r="B8136" s="7" t="s">
        <v>1024</v>
      </c>
      <c r="C8136" s="7" t="s">
        <v>7</v>
      </c>
      <c r="D8136" s="24">
        <v>180623.64</v>
      </c>
      <c r="E8136">
        <f>INDEX('B. Store opening dates'!$B$5:$B$2448,MATCH('A. Sales by store'!B8136,'B. Store opening dates'!$A$5:$A$2448,0))</f>
        <v>2007</v>
      </c>
      <c r="F8136" t="str">
        <f t="shared" si="254"/>
        <v>Old</v>
      </c>
      <c r="G8136" t="str">
        <f t="shared" si="255"/>
        <v>Existing</v>
      </c>
    </row>
    <row r="8137" spans="1:7" ht="19" x14ac:dyDescent="0.25">
      <c r="A8137" s="7">
        <v>2014</v>
      </c>
      <c r="B8137" s="7" t="s">
        <v>1024</v>
      </c>
      <c r="C8137" s="7" t="s">
        <v>7</v>
      </c>
      <c r="D8137" s="24">
        <v>190012.72</v>
      </c>
      <c r="E8137">
        <f>INDEX('B. Store opening dates'!$B$5:$B$2448,MATCH('A. Sales by store'!B8137,'B. Store opening dates'!$A$5:$A$2448,0))</f>
        <v>2007</v>
      </c>
      <c r="F8137" t="str">
        <f t="shared" si="254"/>
        <v>Old</v>
      </c>
      <c r="G8137" t="str">
        <f t="shared" si="255"/>
        <v>Existing</v>
      </c>
    </row>
    <row r="8138" spans="1:7" ht="19" x14ac:dyDescent="0.25">
      <c r="A8138" s="7">
        <v>2015</v>
      </c>
      <c r="B8138" s="7" t="s">
        <v>1024</v>
      </c>
      <c r="C8138" s="7" t="s">
        <v>8</v>
      </c>
      <c r="D8138" s="24">
        <v>646096.14</v>
      </c>
      <c r="E8138">
        <f>INDEX('B. Store opening dates'!$B$5:$B$2448,MATCH('A. Sales by store'!B8138,'B. Store opening dates'!$A$5:$A$2448,0))</f>
        <v>2007</v>
      </c>
      <c r="F8138" t="str">
        <f t="shared" si="254"/>
        <v>Old</v>
      </c>
      <c r="G8138" t="str">
        <f t="shared" si="255"/>
        <v>Existing</v>
      </c>
    </row>
    <row r="8139" spans="1:7" ht="19" x14ac:dyDescent="0.25">
      <c r="A8139" s="7">
        <v>2014</v>
      </c>
      <c r="B8139" s="7" t="s">
        <v>1024</v>
      </c>
      <c r="C8139" s="7" t="s">
        <v>8</v>
      </c>
      <c r="D8139" s="24">
        <v>665301.84</v>
      </c>
      <c r="E8139">
        <f>INDEX('B. Store opening dates'!$B$5:$B$2448,MATCH('A. Sales by store'!B8139,'B. Store opening dates'!$A$5:$A$2448,0))</f>
        <v>2007</v>
      </c>
      <c r="F8139" t="str">
        <f t="shared" si="254"/>
        <v>Old</v>
      </c>
      <c r="G8139" t="str">
        <f t="shared" si="255"/>
        <v>Existing</v>
      </c>
    </row>
    <row r="8140" spans="1:7" ht="19" x14ac:dyDescent="0.25">
      <c r="A8140" s="7">
        <v>2015</v>
      </c>
      <c r="B8140" s="7" t="s">
        <v>1025</v>
      </c>
      <c r="C8140" s="7" t="s">
        <v>5</v>
      </c>
      <c r="D8140" s="24">
        <v>497536.63</v>
      </c>
      <c r="E8140">
        <f>INDEX('B. Store opening dates'!$B$5:$B$2448,MATCH('A. Sales by store'!B8140,'B. Store opening dates'!$A$5:$A$2448,0))</f>
        <v>2007</v>
      </c>
      <c r="F8140" t="str">
        <f t="shared" si="254"/>
        <v>Old</v>
      </c>
      <c r="G8140" t="str">
        <f t="shared" si="255"/>
        <v>Existing</v>
      </c>
    </row>
    <row r="8141" spans="1:7" ht="19" x14ac:dyDescent="0.25">
      <c r="A8141" s="7">
        <v>2014</v>
      </c>
      <c r="B8141" s="7" t="s">
        <v>1025</v>
      </c>
      <c r="C8141" s="7" t="s">
        <v>5</v>
      </c>
      <c r="D8141" s="24">
        <v>550613.36</v>
      </c>
      <c r="E8141">
        <f>INDEX('B. Store opening dates'!$B$5:$B$2448,MATCH('A. Sales by store'!B8141,'B. Store opening dates'!$A$5:$A$2448,0))</f>
        <v>2007</v>
      </c>
      <c r="F8141" t="str">
        <f t="shared" si="254"/>
        <v>Old</v>
      </c>
      <c r="G8141" t="str">
        <f t="shared" si="255"/>
        <v>Existing</v>
      </c>
    </row>
    <row r="8142" spans="1:7" ht="19" x14ac:dyDescent="0.25">
      <c r="A8142" s="7">
        <v>2015</v>
      </c>
      <c r="B8142" s="7" t="s">
        <v>1025</v>
      </c>
      <c r="C8142" s="7" t="s">
        <v>6</v>
      </c>
      <c r="D8142" s="24">
        <v>241568.38</v>
      </c>
      <c r="E8142">
        <f>INDEX('B. Store opening dates'!$B$5:$B$2448,MATCH('A. Sales by store'!B8142,'B. Store opening dates'!$A$5:$A$2448,0))</f>
        <v>2007</v>
      </c>
      <c r="F8142" t="str">
        <f t="shared" si="254"/>
        <v>Old</v>
      </c>
      <c r="G8142" t="str">
        <f t="shared" si="255"/>
        <v>Existing</v>
      </c>
    </row>
    <row r="8143" spans="1:7" ht="19" x14ac:dyDescent="0.25">
      <c r="A8143" s="7">
        <v>2014</v>
      </c>
      <c r="B8143" s="7" t="s">
        <v>1025</v>
      </c>
      <c r="C8143" s="7" t="s">
        <v>6</v>
      </c>
      <c r="D8143" s="24">
        <v>178138.89</v>
      </c>
      <c r="E8143">
        <f>INDEX('B. Store opening dates'!$B$5:$B$2448,MATCH('A. Sales by store'!B8143,'B. Store opening dates'!$A$5:$A$2448,0))</f>
        <v>2007</v>
      </c>
      <c r="F8143" t="str">
        <f t="shared" si="254"/>
        <v>Old</v>
      </c>
      <c r="G8143" t="str">
        <f t="shared" si="255"/>
        <v>Existing</v>
      </c>
    </row>
    <row r="8144" spans="1:7" ht="19" x14ac:dyDescent="0.25">
      <c r="A8144" s="7">
        <v>2015</v>
      </c>
      <c r="B8144" s="7" t="s">
        <v>1025</v>
      </c>
      <c r="C8144" s="7" t="s">
        <v>7</v>
      </c>
      <c r="D8144" s="24">
        <v>124306.01</v>
      </c>
      <c r="E8144">
        <f>INDEX('B. Store opening dates'!$B$5:$B$2448,MATCH('A. Sales by store'!B8144,'B. Store opening dates'!$A$5:$A$2448,0))</f>
        <v>2007</v>
      </c>
      <c r="F8144" t="str">
        <f t="shared" si="254"/>
        <v>Old</v>
      </c>
      <c r="G8144" t="str">
        <f t="shared" si="255"/>
        <v>Existing</v>
      </c>
    </row>
    <row r="8145" spans="1:7" ht="19" x14ac:dyDescent="0.25">
      <c r="A8145" s="7">
        <v>2014</v>
      </c>
      <c r="B8145" s="7" t="s">
        <v>1025</v>
      </c>
      <c r="C8145" s="7" t="s">
        <v>7</v>
      </c>
      <c r="D8145" s="24">
        <v>132063.70000000001</v>
      </c>
      <c r="E8145">
        <f>INDEX('B. Store opening dates'!$B$5:$B$2448,MATCH('A. Sales by store'!B8145,'B. Store opening dates'!$A$5:$A$2448,0))</f>
        <v>2007</v>
      </c>
      <c r="F8145" t="str">
        <f t="shared" si="254"/>
        <v>Old</v>
      </c>
      <c r="G8145" t="str">
        <f t="shared" si="255"/>
        <v>Existing</v>
      </c>
    </row>
    <row r="8146" spans="1:7" ht="19" x14ac:dyDescent="0.25">
      <c r="A8146" s="7">
        <v>2015</v>
      </c>
      <c r="B8146" s="7" t="s">
        <v>1025</v>
      </c>
      <c r="C8146" s="7" t="s">
        <v>8</v>
      </c>
      <c r="D8146" s="24">
        <v>723423.87</v>
      </c>
      <c r="E8146">
        <f>INDEX('B. Store opening dates'!$B$5:$B$2448,MATCH('A. Sales by store'!B8146,'B. Store opening dates'!$A$5:$A$2448,0))</f>
        <v>2007</v>
      </c>
      <c r="F8146" t="str">
        <f t="shared" si="254"/>
        <v>Old</v>
      </c>
      <c r="G8146" t="str">
        <f t="shared" si="255"/>
        <v>Existing</v>
      </c>
    </row>
    <row r="8147" spans="1:7" ht="19" x14ac:dyDescent="0.25">
      <c r="A8147" s="7">
        <v>2014</v>
      </c>
      <c r="B8147" s="7" t="s">
        <v>1025</v>
      </c>
      <c r="C8147" s="7" t="s">
        <v>8</v>
      </c>
      <c r="D8147" s="24">
        <v>753913.08</v>
      </c>
      <c r="E8147">
        <f>INDEX('B. Store opening dates'!$B$5:$B$2448,MATCH('A. Sales by store'!B8147,'B. Store opening dates'!$A$5:$A$2448,0))</f>
        <v>2007</v>
      </c>
      <c r="F8147" t="str">
        <f t="shared" si="254"/>
        <v>Old</v>
      </c>
      <c r="G8147" t="str">
        <f t="shared" si="255"/>
        <v>Existing</v>
      </c>
    </row>
    <row r="8148" spans="1:7" ht="19" x14ac:dyDescent="0.25">
      <c r="A8148" s="7">
        <v>2015</v>
      </c>
      <c r="B8148" s="7" t="s">
        <v>1026</v>
      </c>
      <c r="C8148" s="7" t="s">
        <v>5</v>
      </c>
      <c r="D8148" s="24">
        <v>635932.26</v>
      </c>
      <c r="E8148">
        <f>INDEX('B. Store opening dates'!$B$5:$B$2448,MATCH('A. Sales by store'!B8148,'B. Store opening dates'!$A$5:$A$2448,0))</f>
        <v>2007</v>
      </c>
      <c r="F8148" t="str">
        <f t="shared" si="254"/>
        <v>Old</v>
      </c>
      <c r="G8148" t="str">
        <f t="shared" si="255"/>
        <v>Existing</v>
      </c>
    </row>
    <row r="8149" spans="1:7" ht="19" x14ac:dyDescent="0.25">
      <c r="A8149" s="7">
        <v>2014</v>
      </c>
      <c r="B8149" s="7" t="s">
        <v>1026</v>
      </c>
      <c r="C8149" s="7" t="s">
        <v>5</v>
      </c>
      <c r="D8149" s="24">
        <v>704944.44</v>
      </c>
      <c r="E8149">
        <f>INDEX('B. Store opening dates'!$B$5:$B$2448,MATCH('A. Sales by store'!B8149,'B. Store opening dates'!$A$5:$A$2448,0))</f>
        <v>2007</v>
      </c>
      <c r="F8149" t="str">
        <f t="shared" si="254"/>
        <v>Old</v>
      </c>
      <c r="G8149" t="str">
        <f t="shared" si="255"/>
        <v>Existing</v>
      </c>
    </row>
    <row r="8150" spans="1:7" ht="19" x14ac:dyDescent="0.25">
      <c r="A8150" s="7">
        <v>2015</v>
      </c>
      <c r="B8150" s="7" t="s">
        <v>1026</v>
      </c>
      <c r="C8150" s="7" t="s">
        <v>6</v>
      </c>
      <c r="D8150" s="24">
        <v>389471.91</v>
      </c>
      <c r="E8150">
        <f>INDEX('B. Store opening dates'!$B$5:$B$2448,MATCH('A. Sales by store'!B8150,'B. Store opening dates'!$A$5:$A$2448,0))</f>
        <v>2007</v>
      </c>
      <c r="F8150" t="str">
        <f t="shared" si="254"/>
        <v>Old</v>
      </c>
      <c r="G8150" t="str">
        <f t="shared" si="255"/>
        <v>Existing</v>
      </c>
    </row>
    <row r="8151" spans="1:7" ht="19" x14ac:dyDescent="0.25">
      <c r="A8151" s="7">
        <v>2014</v>
      </c>
      <c r="B8151" s="7" t="s">
        <v>1026</v>
      </c>
      <c r="C8151" s="7" t="s">
        <v>6</v>
      </c>
      <c r="D8151" s="24">
        <v>268994.34000000003</v>
      </c>
      <c r="E8151">
        <f>INDEX('B. Store opening dates'!$B$5:$B$2448,MATCH('A. Sales by store'!B8151,'B. Store opening dates'!$A$5:$A$2448,0))</f>
        <v>2007</v>
      </c>
      <c r="F8151" t="str">
        <f t="shared" si="254"/>
        <v>Old</v>
      </c>
      <c r="G8151" t="str">
        <f t="shared" si="255"/>
        <v>Existing</v>
      </c>
    </row>
    <row r="8152" spans="1:7" ht="19" x14ac:dyDescent="0.25">
      <c r="A8152" s="7">
        <v>2015</v>
      </c>
      <c r="B8152" s="7" t="s">
        <v>1026</v>
      </c>
      <c r="C8152" s="7" t="s">
        <v>7</v>
      </c>
      <c r="D8152" s="24">
        <v>170617.82</v>
      </c>
      <c r="E8152">
        <f>INDEX('B. Store opening dates'!$B$5:$B$2448,MATCH('A. Sales by store'!B8152,'B. Store opening dates'!$A$5:$A$2448,0))</f>
        <v>2007</v>
      </c>
      <c r="F8152" t="str">
        <f t="shared" si="254"/>
        <v>Old</v>
      </c>
      <c r="G8152" t="str">
        <f t="shared" si="255"/>
        <v>Existing</v>
      </c>
    </row>
    <row r="8153" spans="1:7" ht="19" x14ac:dyDescent="0.25">
      <c r="A8153" s="7">
        <v>2014</v>
      </c>
      <c r="B8153" s="7" t="s">
        <v>1026</v>
      </c>
      <c r="C8153" s="7" t="s">
        <v>7</v>
      </c>
      <c r="D8153" s="24">
        <v>181721.08</v>
      </c>
      <c r="E8153">
        <f>INDEX('B. Store opening dates'!$B$5:$B$2448,MATCH('A. Sales by store'!B8153,'B. Store opening dates'!$A$5:$A$2448,0))</f>
        <v>2007</v>
      </c>
      <c r="F8153" t="str">
        <f t="shared" si="254"/>
        <v>Old</v>
      </c>
      <c r="G8153" t="str">
        <f t="shared" si="255"/>
        <v>Existing</v>
      </c>
    </row>
    <row r="8154" spans="1:7" ht="19" x14ac:dyDescent="0.25">
      <c r="A8154" s="7">
        <v>2015</v>
      </c>
      <c r="B8154" s="7" t="s">
        <v>1026</v>
      </c>
      <c r="C8154" s="7" t="s">
        <v>8</v>
      </c>
      <c r="D8154" s="24">
        <v>714408.9</v>
      </c>
      <c r="E8154">
        <f>INDEX('B. Store opening dates'!$B$5:$B$2448,MATCH('A. Sales by store'!B8154,'B. Store opening dates'!$A$5:$A$2448,0))</f>
        <v>2007</v>
      </c>
      <c r="F8154" t="str">
        <f t="shared" si="254"/>
        <v>Old</v>
      </c>
      <c r="G8154" t="str">
        <f t="shared" si="255"/>
        <v>Existing</v>
      </c>
    </row>
    <row r="8155" spans="1:7" ht="19" x14ac:dyDescent="0.25">
      <c r="A8155" s="7">
        <v>2014</v>
      </c>
      <c r="B8155" s="7" t="s">
        <v>1026</v>
      </c>
      <c r="C8155" s="7" t="s">
        <v>8</v>
      </c>
      <c r="D8155" s="24">
        <v>739328.57</v>
      </c>
      <c r="E8155">
        <f>INDEX('B. Store opening dates'!$B$5:$B$2448,MATCH('A. Sales by store'!B8155,'B. Store opening dates'!$A$5:$A$2448,0))</f>
        <v>2007</v>
      </c>
      <c r="F8155" t="str">
        <f t="shared" si="254"/>
        <v>Old</v>
      </c>
      <c r="G8155" t="str">
        <f t="shared" si="255"/>
        <v>Existing</v>
      </c>
    </row>
    <row r="8156" spans="1:7" ht="19" x14ac:dyDescent="0.25">
      <c r="A8156" s="7">
        <v>2015</v>
      </c>
      <c r="B8156" s="7" t="s">
        <v>1027</v>
      </c>
      <c r="C8156" s="7" t="s">
        <v>5</v>
      </c>
      <c r="D8156" s="24">
        <v>576727.66</v>
      </c>
      <c r="E8156">
        <f>INDEX('B. Store opening dates'!$B$5:$B$2448,MATCH('A. Sales by store'!B8156,'B. Store opening dates'!$A$5:$A$2448,0))</f>
        <v>2007</v>
      </c>
      <c r="F8156" t="str">
        <f t="shared" si="254"/>
        <v>Old</v>
      </c>
      <c r="G8156" t="str">
        <f t="shared" si="255"/>
        <v>Existing</v>
      </c>
    </row>
    <row r="8157" spans="1:7" ht="19" x14ac:dyDescent="0.25">
      <c r="A8157" s="7">
        <v>2014</v>
      </c>
      <c r="B8157" s="7" t="s">
        <v>1027</v>
      </c>
      <c r="C8157" s="7" t="s">
        <v>5</v>
      </c>
      <c r="D8157" s="24">
        <v>634483.69999999995</v>
      </c>
      <c r="E8157">
        <f>INDEX('B. Store opening dates'!$B$5:$B$2448,MATCH('A. Sales by store'!B8157,'B. Store opening dates'!$A$5:$A$2448,0))</f>
        <v>2007</v>
      </c>
      <c r="F8157" t="str">
        <f t="shared" si="254"/>
        <v>Old</v>
      </c>
      <c r="G8157" t="str">
        <f t="shared" si="255"/>
        <v>Existing</v>
      </c>
    </row>
    <row r="8158" spans="1:7" ht="19" x14ac:dyDescent="0.25">
      <c r="A8158" s="7">
        <v>2015</v>
      </c>
      <c r="B8158" s="7" t="s">
        <v>1027</v>
      </c>
      <c r="C8158" s="7" t="s">
        <v>6</v>
      </c>
      <c r="D8158" s="24">
        <v>533058.89</v>
      </c>
      <c r="E8158">
        <f>INDEX('B. Store opening dates'!$B$5:$B$2448,MATCH('A. Sales by store'!B8158,'B. Store opening dates'!$A$5:$A$2448,0))</f>
        <v>2007</v>
      </c>
      <c r="F8158" t="str">
        <f t="shared" si="254"/>
        <v>Old</v>
      </c>
      <c r="G8158" t="str">
        <f t="shared" si="255"/>
        <v>Existing</v>
      </c>
    </row>
    <row r="8159" spans="1:7" ht="19" x14ac:dyDescent="0.25">
      <c r="A8159" s="7">
        <v>2014</v>
      </c>
      <c r="B8159" s="7" t="s">
        <v>1027</v>
      </c>
      <c r="C8159" s="7" t="s">
        <v>6</v>
      </c>
      <c r="D8159" s="24">
        <v>375512.87</v>
      </c>
      <c r="E8159">
        <f>INDEX('B. Store opening dates'!$B$5:$B$2448,MATCH('A. Sales by store'!B8159,'B. Store opening dates'!$A$5:$A$2448,0))</f>
        <v>2007</v>
      </c>
      <c r="F8159" t="str">
        <f t="shared" si="254"/>
        <v>Old</v>
      </c>
      <c r="G8159" t="str">
        <f t="shared" si="255"/>
        <v>Existing</v>
      </c>
    </row>
    <row r="8160" spans="1:7" ht="19" x14ac:dyDescent="0.25">
      <c r="A8160" s="7">
        <v>2015</v>
      </c>
      <c r="B8160" s="7" t="s">
        <v>1027</v>
      </c>
      <c r="C8160" s="7" t="s">
        <v>7</v>
      </c>
      <c r="D8160" s="24">
        <v>211442.67</v>
      </c>
      <c r="E8160">
        <f>INDEX('B. Store opening dates'!$B$5:$B$2448,MATCH('A. Sales by store'!B8160,'B. Store opening dates'!$A$5:$A$2448,0))</f>
        <v>2007</v>
      </c>
      <c r="F8160" t="str">
        <f t="shared" si="254"/>
        <v>Old</v>
      </c>
      <c r="G8160" t="str">
        <f t="shared" si="255"/>
        <v>Existing</v>
      </c>
    </row>
    <row r="8161" spans="1:7" ht="19" x14ac:dyDescent="0.25">
      <c r="A8161" s="7">
        <v>2014</v>
      </c>
      <c r="B8161" s="7" t="s">
        <v>1027</v>
      </c>
      <c r="C8161" s="7" t="s">
        <v>7</v>
      </c>
      <c r="D8161" s="24">
        <v>224332.15</v>
      </c>
      <c r="E8161">
        <f>INDEX('B. Store opening dates'!$B$5:$B$2448,MATCH('A. Sales by store'!B8161,'B. Store opening dates'!$A$5:$A$2448,0))</f>
        <v>2007</v>
      </c>
      <c r="F8161" t="str">
        <f t="shared" si="254"/>
        <v>Old</v>
      </c>
      <c r="G8161" t="str">
        <f t="shared" si="255"/>
        <v>Existing</v>
      </c>
    </row>
    <row r="8162" spans="1:7" ht="19" x14ac:dyDescent="0.25">
      <c r="A8162" s="7">
        <v>2015</v>
      </c>
      <c r="B8162" s="7" t="s">
        <v>1027</v>
      </c>
      <c r="C8162" s="7" t="s">
        <v>8</v>
      </c>
      <c r="D8162" s="24">
        <v>710873.37</v>
      </c>
      <c r="E8162">
        <f>INDEX('B. Store opening dates'!$B$5:$B$2448,MATCH('A. Sales by store'!B8162,'B. Store opening dates'!$A$5:$A$2448,0))</f>
        <v>2007</v>
      </c>
      <c r="F8162" t="str">
        <f t="shared" si="254"/>
        <v>Old</v>
      </c>
      <c r="G8162" t="str">
        <f t="shared" si="255"/>
        <v>Existing</v>
      </c>
    </row>
    <row r="8163" spans="1:7" ht="19" x14ac:dyDescent="0.25">
      <c r="A8163" s="7">
        <v>2014</v>
      </c>
      <c r="B8163" s="7" t="s">
        <v>1027</v>
      </c>
      <c r="C8163" s="7" t="s">
        <v>8</v>
      </c>
      <c r="D8163" s="24">
        <v>732564.58</v>
      </c>
      <c r="E8163">
        <f>INDEX('B. Store opening dates'!$B$5:$B$2448,MATCH('A. Sales by store'!B8163,'B. Store opening dates'!$A$5:$A$2448,0))</f>
        <v>2007</v>
      </c>
      <c r="F8163" t="str">
        <f t="shared" si="254"/>
        <v>Old</v>
      </c>
      <c r="G8163" t="str">
        <f t="shared" si="255"/>
        <v>Existing</v>
      </c>
    </row>
    <row r="8164" spans="1:7" ht="19" x14ac:dyDescent="0.25">
      <c r="A8164" s="7">
        <v>2015</v>
      </c>
      <c r="B8164" s="7" t="s">
        <v>1028</v>
      </c>
      <c r="C8164" s="7" t="s">
        <v>5</v>
      </c>
      <c r="D8164" s="24">
        <v>597278.75</v>
      </c>
      <c r="E8164">
        <f>INDEX('B. Store opening dates'!$B$5:$B$2448,MATCH('A. Sales by store'!B8164,'B. Store opening dates'!$A$5:$A$2448,0))</f>
        <v>2007</v>
      </c>
      <c r="F8164" t="str">
        <f t="shared" si="254"/>
        <v>Old</v>
      </c>
      <c r="G8164" t="str">
        <f t="shared" si="255"/>
        <v>Existing</v>
      </c>
    </row>
    <row r="8165" spans="1:7" ht="19" x14ac:dyDescent="0.25">
      <c r="A8165" s="7">
        <v>2014</v>
      </c>
      <c r="B8165" s="7" t="s">
        <v>1028</v>
      </c>
      <c r="C8165" s="7" t="s">
        <v>5</v>
      </c>
      <c r="D8165" s="24">
        <v>659519.06999999995</v>
      </c>
      <c r="E8165">
        <f>INDEX('B. Store opening dates'!$B$5:$B$2448,MATCH('A. Sales by store'!B8165,'B. Store opening dates'!$A$5:$A$2448,0))</f>
        <v>2007</v>
      </c>
      <c r="F8165" t="str">
        <f t="shared" si="254"/>
        <v>Old</v>
      </c>
      <c r="G8165" t="str">
        <f t="shared" si="255"/>
        <v>Existing</v>
      </c>
    </row>
    <row r="8166" spans="1:7" ht="19" x14ac:dyDescent="0.25">
      <c r="A8166" s="7">
        <v>2015</v>
      </c>
      <c r="B8166" s="7" t="s">
        <v>1028</v>
      </c>
      <c r="C8166" s="7" t="s">
        <v>6</v>
      </c>
      <c r="D8166" s="24">
        <v>261352.51</v>
      </c>
      <c r="E8166">
        <f>INDEX('B. Store opening dates'!$B$5:$B$2448,MATCH('A. Sales by store'!B8166,'B. Store opening dates'!$A$5:$A$2448,0))</f>
        <v>2007</v>
      </c>
      <c r="F8166" t="str">
        <f t="shared" si="254"/>
        <v>Old</v>
      </c>
      <c r="G8166" t="str">
        <f t="shared" si="255"/>
        <v>Existing</v>
      </c>
    </row>
    <row r="8167" spans="1:7" ht="19" x14ac:dyDescent="0.25">
      <c r="A8167" s="7">
        <v>2014</v>
      </c>
      <c r="B8167" s="7" t="s">
        <v>1028</v>
      </c>
      <c r="C8167" s="7" t="s">
        <v>6</v>
      </c>
      <c r="D8167" s="24">
        <v>191025.9</v>
      </c>
      <c r="E8167">
        <f>INDEX('B. Store opening dates'!$B$5:$B$2448,MATCH('A. Sales by store'!B8167,'B. Store opening dates'!$A$5:$A$2448,0))</f>
        <v>2007</v>
      </c>
      <c r="F8167" t="str">
        <f t="shared" si="254"/>
        <v>Old</v>
      </c>
      <c r="G8167" t="str">
        <f t="shared" si="255"/>
        <v>Existing</v>
      </c>
    </row>
    <row r="8168" spans="1:7" ht="19" x14ac:dyDescent="0.25">
      <c r="A8168" s="7">
        <v>2015</v>
      </c>
      <c r="B8168" s="7" t="s">
        <v>1028</v>
      </c>
      <c r="C8168" s="7" t="s">
        <v>7</v>
      </c>
      <c r="D8168" s="24">
        <v>166701.34</v>
      </c>
      <c r="E8168">
        <f>INDEX('B. Store opening dates'!$B$5:$B$2448,MATCH('A. Sales by store'!B8168,'B. Store opening dates'!$A$5:$A$2448,0))</f>
        <v>2007</v>
      </c>
      <c r="F8168" t="str">
        <f t="shared" si="254"/>
        <v>Old</v>
      </c>
      <c r="G8168" t="str">
        <f t="shared" si="255"/>
        <v>Existing</v>
      </c>
    </row>
    <row r="8169" spans="1:7" ht="19" x14ac:dyDescent="0.25">
      <c r="A8169" s="7">
        <v>2014</v>
      </c>
      <c r="B8169" s="7" t="s">
        <v>1028</v>
      </c>
      <c r="C8169" s="7" t="s">
        <v>7</v>
      </c>
      <c r="D8169" s="24">
        <v>177596.01</v>
      </c>
      <c r="E8169">
        <f>INDEX('B. Store opening dates'!$B$5:$B$2448,MATCH('A. Sales by store'!B8169,'B. Store opening dates'!$A$5:$A$2448,0))</f>
        <v>2007</v>
      </c>
      <c r="F8169" t="str">
        <f t="shared" si="254"/>
        <v>Old</v>
      </c>
      <c r="G8169" t="str">
        <f t="shared" si="255"/>
        <v>Existing</v>
      </c>
    </row>
    <row r="8170" spans="1:7" ht="19" x14ac:dyDescent="0.25">
      <c r="A8170" s="7">
        <v>2015</v>
      </c>
      <c r="B8170" s="7" t="s">
        <v>1028</v>
      </c>
      <c r="C8170" s="7" t="s">
        <v>8</v>
      </c>
      <c r="D8170" s="24">
        <v>652011.66</v>
      </c>
      <c r="E8170">
        <f>INDEX('B. Store opening dates'!$B$5:$B$2448,MATCH('A. Sales by store'!B8170,'B. Store opening dates'!$A$5:$A$2448,0))</f>
        <v>2007</v>
      </c>
      <c r="F8170" t="str">
        <f t="shared" si="254"/>
        <v>Old</v>
      </c>
      <c r="G8170" t="str">
        <f t="shared" si="255"/>
        <v>Existing</v>
      </c>
    </row>
    <row r="8171" spans="1:7" ht="19" x14ac:dyDescent="0.25">
      <c r="A8171" s="7">
        <v>2014</v>
      </c>
      <c r="B8171" s="7" t="s">
        <v>1028</v>
      </c>
      <c r="C8171" s="7" t="s">
        <v>8</v>
      </c>
      <c r="D8171" s="24">
        <v>671344.24</v>
      </c>
      <c r="E8171">
        <f>INDEX('B. Store opening dates'!$B$5:$B$2448,MATCH('A. Sales by store'!B8171,'B. Store opening dates'!$A$5:$A$2448,0))</f>
        <v>2007</v>
      </c>
      <c r="F8171" t="str">
        <f t="shared" si="254"/>
        <v>Old</v>
      </c>
      <c r="G8171" t="str">
        <f t="shared" si="255"/>
        <v>Existing</v>
      </c>
    </row>
    <row r="8172" spans="1:7" ht="19" x14ac:dyDescent="0.25">
      <c r="A8172" s="7">
        <v>2015</v>
      </c>
      <c r="B8172" s="7" t="s">
        <v>1029</v>
      </c>
      <c r="C8172" s="7" t="s">
        <v>5</v>
      </c>
      <c r="D8172" s="24">
        <v>672104.89</v>
      </c>
      <c r="E8172">
        <f>INDEX('B. Store opening dates'!$B$5:$B$2448,MATCH('A. Sales by store'!B8172,'B. Store opening dates'!$A$5:$A$2448,0))</f>
        <v>2007</v>
      </c>
      <c r="F8172" t="str">
        <f t="shared" si="254"/>
        <v>Old</v>
      </c>
      <c r="G8172" t="str">
        <f t="shared" si="255"/>
        <v>Existing</v>
      </c>
    </row>
    <row r="8173" spans="1:7" ht="19" x14ac:dyDescent="0.25">
      <c r="A8173" s="7">
        <v>2014</v>
      </c>
      <c r="B8173" s="7" t="s">
        <v>1029</v>
      </c>
      <c r="C8173" s="7" t="s">
        <v>5</v>
      </c>
      <c r="D8173" s="24">
        <v>741570.79</v>
      </c>
      <c r="E8173">
        <f>INDEX('B. Store opening dates'!$B$5:$B$2448,MATCH('A. Sales by store'!B8173,'B. Store opening dates'!$A$5:$A$2448,0))</f>
        <v>2007</v>
      </c>
      <c r="F8173" t="str">
        <f t="shared" si="254"/>
        <v>Old</v>
      </c>
      <c r="G8173" t="str">
        <f t="shared" si="255"/>
        <v>Existing</v>
      </c>
    </row>
    <row r="8174" spans="1:7" ht="19" x14ac:dyDescent="0.25">
      <c r="A8174" s="7">
        <v>2015</v>
      </c>
      <c r="B8174" s="7" t="s">
        <v>1029</v>
      </c>
      <c r="C8174" s="7" t="s">
        <v>6</v>
      </c>
      <c r="D8174" s="24">
        <v>500396.26</v>
      </c>
      <c r="E8174">
        <f>INDEX('B. Store opening dates'!$B$5:$B$2448,MATCH('A. Sales by store'!B8174,'B. Store opening dates'!$A$5:$A$2448,0))</f>
        <v>2007</v>
      </c>
      <c r="F8174" t="str">
        <f t="shared" si="254"/>
        <v>Old</v>
      </c>
      <c r="G8174" t="str">
        <f t="shared" si="255"/>
        <v>Existing</v>
      </c>
    </row>
    <row r="8175" spans="1:7" ht="19" x14ac:dyDescent="0.25">
      <c r="A8175" s="7">
        <v>2014</v>
      </c>
      <c r="B8175" s="7" t="s">
        <v>1029</v>
      </c>
      <c r="C8175" s="7" t="s">
        <v>6</v>
      </c>
      <c r="D8175" s="24">
        <v>370120.91</v>
      </c>
      <c r="E8175">
        <f>INDEX('B. Store opening dates'!$B$5:$B$2448,MATCH('A. Sales by store'!B8175,'B. Store opening dates'!$A$5:$A$2448,0))</f>
        <v>2007</v>
      </c>
      <c r="F8175" t="str">
        <f t="shared" si="254"/>
        <v>Old</v>
      </c>
      <c r="G8175" t="str">
        <f t="shared" si="255"/>
        <v>Existing</v>
      </c>
    </row>
    <row r="8176" spans="1:7" ht="19" x14ac:dyDescent="0.25">
      <c r="A8176" s="7">
        <v>2015</v>
      </c>
      <c r="B8176" s="7" t="s">
        <v>1029</v>
      </c>
      <c r="C8176" s="7" t="s">
        <v>7</v>
      </c>
      <c r="D8176" s="24">
        <v>110599.63</v>
      </c>
      <c r="E8176">
        <f>INDEX('B. Store opening dates'!$B$5:$B$2448,MATCH('A. Sales by store'!B8176,'B. Store opening dates'!$A$5:$A$2448,0))</f>
        <v>2007</v>
      </c>
      <c r="F8176" t="str">
        <f t="shared" si="254"/>
        <v>Old</v>
      </c>
      <c r="G8176" t="str">
        <f t="shared" si="255"/>
        <v>Existing</v>
      </c>
    </row>
    <row r="8177" spans="1:7" ht="19" x14ac:dyDescent="0.25">
      <c r="A8177" s="7">
        <v>2014</v>
      </c>
      <c r="B8177" s="7" t="s">
        <v>1029</v>
      </c>
      <c r="C8177" s="7" t="s">
        <v>7</v>
      </c>
      <c r="D8177" s="24">
        <v>117051.83</v>
      </c>
      <c r="E8177">
        <f>INDEX('B. Store opening dates'!$B$5:$B$2448,MATCH('A. Sales by store'!B8177,'B. Store opening dates'!$A$5:$A$2448,0))</f>
        <v>2007</v>
      </c>
      <c r="F8177" t="str">
        <f t="shared" si="254"/>
        <v>Old</v>
      </c>
      <c r="G8177" t="str">
        <f t="shared" si="255"/>
        <v>Existing</v>
      </c>
    </row>
    <row r="8178" spans="1:7" ht="19" x14ac:dyDescent="0.25">
      <c r="A8178" s="7">
        <v>2015</v>
      </c>
      <c r="B8178" s="7" t="s">
        <v>1029</v>
      </c>
      <c r="C8178" s="7" t="s">
        <v>8</v>
      </c>
      <c r="D8178" s="24">
        <v>794822.46</v>
      </c>
      <c r="E8178">
        <f>INDEX('B. Store opening dates'!$B$5:$B$2448,MATCH('A. Sales by store'!B8178,'B. Store opening dates'!$A$5:$A$2448,0))</f>
        <v>2007</v>
      </c>
      <c r="F8178" t="str">
        <f t="shared" si="254"/>
        <v>Old</v>
      </c>
      <c r="G8178" t="str">
        <f t="shared" si="255"/>
        <v>Existing</v>
      </c>
    </row>
    <row r="8179" spans="1:7" ht="19" x14ac:dyDescent="0.25">
      <c r="A8179" s="7">
        <v>2014</v>
      </c>
      <c r="B8179" s="7" t="s">
        <v>1029</v>
      </c>
      <c r="C8179" s="7" t="s">
        <v>8</v>
      </c>
      <c r="D8179" s="24">
        <v>827311.08</v>
      </c>
      <c r="E8179">
        <f>INDEX('B. Store opening dates'!$B$5:$B$2448,MATCH('A. Sales by store'!B8179,'B. Store opening dates'!$A$5:$A$2448,0))</f>
        <v>2007</v>
      </c>
      <c r="F8179" t="str">
        <f t="shared" si="254"/>
        <v>Old</v>
      </c>
      <c r="G8179" t="str">
        <f t="shared" si="255"/>
        <v>Existing</v>
      </c>
    </row>
    <row r="8180" spans="1:7" ht="19" x14ac:dyDescent="0.25">
      <c r="A8180" s="7">
        <v>2015</v>
      </c>
      <c r="B8180" s="7" t="s">
        <v>1030</v>
      </c>
      <c r="C8180" s="7" t="s">
        <v>5</v>
      </c>
      <c r="D8180" s="24">
        <v>687491.31</v>
      </c>
      <c r="E8180">
        <f>INDEX('B. Store opening dates'!$B$5:$B$2448,MATCH('A. Sales by store'!B8180,'B. Store opening dates'!$A$5:$A$2448,0))</f>
        <v>2007</v>
      </c>
      <c r="F8180" t="str">
        <f t="shared" si="254"/>
        <v>Old</v>
      </c>
      <c r="G8180" t="str">
        <f t="shared" si="255"/>
        <v>Existing</v>
      </c>
    </row>
    <row r="8181" spans="1:7" ht="19" x14ac:dyDescent="0.25">
      <c r="A8181" s="7">
        <v>2014</v>
      </c>
      <c r="B8181" s="7" t="s">
        <v>1030</v>
      </c>
      <c r="C8181" s="7" t="s">
        <v>5</v>
      </c>
      <c r="D8181" s="24">
        <v>754653.79</v>
      </c>
      <c r="E8181">
        <f>INDEX('B. Store opening dates'!$B$5:$B$2448,MATCH('A. Sales by store'!B8181,'B. Store opening dates'!$A$5:$A$2448,0))</f>
        <v>2007</v>
      </c>
      <c r="F8181" t="str">
        <f t="shared" si="254"/>
        <v>Old</v>
      </c>
      <c r="G8181" t="str">
        <f t="shared" si="255"/>
        <v>Existing</v>
      </c>
    </row>
    <row r="8182" spans="1:7" ht="19" x14ac:dyDescent="0.25">
      <c r="A8182" s="7">
        <v>2015</v>
      </c>
      <c r="B8182" s="7" t="s">
        <v>1030</v>
      </c>
      <c r="C8182" s="7" t="s">
        <v>6</v>
      </c>
      <c r="D8182" s="24">
        <v>394420.26</v>
      </c>
      <c r="E8182">
        <f>INDEX('B. Store opening dates'!$B$5:$B$2448,MATCH('A. Sales by store'!B8182,'B. Store opening dates'!$A$5:$A$2448,0))</f>
        <v>2007</v>
      </c>
      <c r="F8182" t="str">
        <f t="shared" si="254"/>
        <v>Old</v>
      </c>
      <c r="G8182" t="str">
        <f t="shared" si="255"/>
        <v>Existing</v>
      </c>
    </row>
    <row r="8183" spans="1:7" ht="19" x14ac:dyDescent="0.25">
      <c r="A8183" s="7">
        <v>2014</v>
      </c>
      <c r="B8183" s="7" t="s">
        <v>1030</v>
      </c>
      <c r="C8183" s="7" t="s">
        <v>6</v>
      </c>
      <c r="D8183" s="24">
        <v>289105.84000000003</v>
      </c>
      <c r="E8183">
        <f>INDEX('B. Store opening dates'!$B$5:$B$2448,MATCH('A. Sales by store'!B8183,'B. Store opening dates'!$A$5:$A$2448,0))</f>
        <v>2007</v>
      </c>
      <c r="F8183" t="str">
        <f t="shared" si="254"/>
        <v>Old</v>
      </c>
      <c r="G8183" t="str">
        <f t="shared" si="255"/>
        <v>Existing</v>
      </c>
    </row>
    <row r="8184" spans="1:7" ht="19" x14ac:dyDescent="0.25">
      <c r="A8184" s="7">
        <v>2015</v>
      </c>
      <c r="B8184" s="7" t="s">
        <v>1030</v>
      </c>
      <c r="C8184" s="7" t="s">
        <v>7</v>
      </c>
      <c r="D8184" s="24">
        <v>154522.53</v>
      </c>
      <c r="E8184">
        <f>INDEX('B. Store opening dates'!$B$5:$B$2448,MATCH('A. Sales by store'!B8184,'B. Store opening dates'!$A$5:$A$2448,0))</f>
        <v>2007</v>
      </c>
      <c r="F8184" t="str">
        <f t="shared" si="254"/>
        <v>Old</v>
      </c>
      <c r="G8184" t="str">
        <f t="shared" si="255"/>
        <v>Existing</v>
      </c>
    </row>
    <row r="8185" spans="1:7" ht="19" x14ac:dyDescent="0.25">
      <c r="A8185" s="7">
        <v>2014</v>
      </c>
      <c r="B8185" s="7" t="s">
        <v>1030</v>
      </c>
      <c r="C8185" s="7" t="s">
        <v>7</v>
      </c>
      <c r="D8185" s="24">
        <v>163153.19</v>
      </c>
      <c r="E8185">
        <f>INDEX('B. Store opening dates'!$B$5:$B$2448,MATCH('A. Sales by store'!B8185,'B. Store opening dates'!$A$5:$A$2448,0))</f>
        <v>2007</v>
      </c>
      <c r="F8185" t="str">
        <f t="shared" si="254"/>
        <v>Old</v>
      </c>
      <c r="G8185" t="str">
        <f t="shared" si="255"/>
        <v>Existing</v>
      </c>
    </row>
    <row r="8186" spans="1:7" ht="19" x14ac:dyDescent="0.25">
      <c r="A8186" s="7">
        <v>2015</v>
      </c>
      <c r="B8186" s="7" t="s">
        <v>1030</v>
      </c>
      <c r="C8186" s="7" t="s">
        <v>8</v>
      </c>
      <c r="D8186" s="24">
        <v>403051.71</v>
      </c>
      <c r="E8186">
        <f>INDEX('B. Store opening dates'!$B$5:$B$2448,MATCH('A. Sales by store'!B8186,'B. Store opening dates'!$A$5:$A$2448,0))</f>
        <v>2007</v>
      </c>
      <c r="F8186" t="str">
        <f t="shared" si="254"/>
        <v>Old</v>
      </c>
      <c r="G8186" t="str">
        <f t="shared" si="255"/>
        <v>Existing</v>
      </c>
    </row>
    <row r="8187" spans="1:7" ht="19" x14ac:dyDescent="0.25">
      <c r="A8187" s="7">
        <v>2014</v>
      </c>
      <c r="B8187" s="7" t="s">
        <v>1030</v>
      </c>
      <c r="C8187" s="7" t="s">
        <v>8</v>
      </c>
      <c r="D8187" s="24">
        <v>415155.08</v>
      </c>
      <c r="E8187">
        <f>INDEX('B. Store opening dates'!$B$5:$B$2448,MATCH('A. Sales by store'!B8187,'B. Store opening dates'!$A$5:$A$2448,0))</f>
        <v>2007</v>
      </c>
      <c r="F8187" t="str">
        <f t="shared" si="254"/>
        <v>Old</v>
      </c>
      <c r="G8187" t="str">
        <f t="shared" si="255"/>
        <v>Existing</v>
      </c>
    </row>
    <row r="8188" spans="1:7" ht="19" x14ac:dyDescent="0.25">
      <c r="A8188" s="7">
        <v>2015</v>
      </c>
      <c r="B8188" s="7" t="s">
        <v>1031</v>
      </c>
      <c r="C8188" s="7" t="s">
        <v>5</v>
      </c>
      <c r="D8188" s="24">
        <v>931755.85</v>
      </c>
      <c r="E8188">
        <f>INDEX('B. Store opening dates'!$B$5:$B$2448,MATCH('A. Sales by store'!B8188,'B. Store opening dates'!$A$5:$A$2448,0))</f>
        <v>2007</v>
      </c>
      <c r="F8188" t="str">
        <f t="shared" si="254"/>
        <v>Old</v>
      </c>
      <c r="G8188" t="str">
        <f t="shared" si="255"/>
        <v>Existing</v>
      </c>
    </row>
    <row r="8189" spans="1:7" ht="19" x14ac:dyDescent="0.25">
      <c r="A8189" s="7">
        <v>2014</v>
      </c>
      <c r="B8189" s="7" t="s">
        <v>1031</v>
      </c>
      <c r="C8189" s="7" t="s">
        <v>5</v>
      </c>
      <c r="D8189" s="24">
        <v>1027747.72</v>
      </c>
      <c r="E8189">
        <f>INDEX('B. Store opening dates'!$B$5:$B$2448,MATCH('A. Sales by store'!B8189,'B. Store opening dates'!$A$5:$A$2448,0))</f>
        <v>2007</v>
      </c>
      <c r="F8189" t="str">
        <f t="shared" si="254"/>
        <v>Old</v>
      </c>
      <c r="G8189" t="str">
        <f t="shared" si="255"/>
        <v>Existing</v>
      </c>
    </row>
    <row r="8190" spans="1:7" ht="19" x14ac:dyDescent="0.25">
      <c r="A8190" s="7">
        <v>2015</v>
      </c>
      <c r="B8190" s="7" t="s">
        <v>1031</v>
      </c>
      <c r="C8190" s="7" t="s">
        <v>6</v>
      </c>
      <c r="D8190" s="24">
        <v>505317.55</v>
      </c>
      <c r="E8190">
        <f>INDEX('B. Store opening dates'!$B$5:$B$2448,MATCH('A. Sales by store'!B8190,'B. Store opening dates'!$A$5:$A$2448,0))</f>
        <v>2007</v>
      </c>
      <c r="F8190" t="str">
        <f t="shared" si="254"/>
        <v>Old</v>
      </c>
      <c r="G8190" t="str">
        <f t="shared" si="255"/>
        <v>Existing</v>
      </c>
    </row>
    <row r="8191" spans="1:7" ht="19" x14ac:dyDescent="0.25">
      <c r="A8191" s="7">
        <v>2014</v>
      </c>
      <c r="B8191" s="7" t="s">
        <v>1031</v>
      </c>
      <c r="C8191" s="7" t="s">
        <v>6</v>
      </c>
      <c r="D8191" s="24">
        <v>358813.16</v>
      </c>
      <c r="E8191">
        <f>INDEX('B. Store opening dates'!$B$5:$B$2448,MATCH('A. Sales by store'!B8191,'B. Store opening dates'!$A$5:$A$2448,0))</f>
        <v>2007</v>
      </c>
      <c r="F8191" t="str">
        <f t="shared" si="254"/>
        <v>Old</v>
      </c>
      <c r="G8191" t="str">
        <f t="shared" si="255"/>
        <v>Existing</v>
      </c>
    </row>
    <row r="8192" spans="1:7" ht="19" x14ac:dyDescent="0.25">
      <c r="A8192" s="7">
        <v>2015</v>
      </c>
      <c r="B8192" s="7" t="s">
        <v>1031</v>
      </c>
      <c r="C8192" s="7" t="s">
        <v>7</v>
      </c>
      <c r="D8192" s="24">
        <v>103782.49</v>
      </c>
      <c r="E8192">
        <f>INDEX('B. Store opening dates'!$B$5:$B$2448,MATCH('A. Sales by store'!B8192,'B. Store opening dates'!$A$5:$A$2448,0))</f>
        <v>2007</v>
      </c>
      <c r="F8192" t="str">
        <f t="shared" si="254"/>
        <v>Old</v>
      </c>
      <c r="G8192" t="str">
        <f t="shared" si="255"/>
        <v>Existing</v>
      </c>
    </row>
    <row r="8193" spans="1:7" ht="19" x14ac:dyDescent="0.25">
      <c r="A8193" s="7">
        <v>2014</v>
      </c>
      <c r="B8193" s="7" t="s">
        <v>1031</v>
      </c>
      <c r="C8193" s="7" t="s">
        <v>7</v>
      </c>
      <c r="D8193" s="24">
        <v>109657.97</v>
      </c>
      <c r="E8193">
        <f>INDEX('B. Store opening dates'!$B$5:$B$2448,MATCH('A. Sales by store'!B8193,'B. Store opening dates'!$A$5:$A$2448,0))</f>
        <v>2007</v>
      </c>
      <c r="F8193" t="str">
        <f t="shared" si="254"/>
        <v>Old</v>
      </c>
      <c r="G8193" t="str">
        <f t="shared" si="255"/>
        <v>Existing</v>
      </c>
    </row>
    <row r="8194" spans="1:7" ht="19" x14ac:dyDescent="0.25">
      <c r="A8194" s="7">
        <v>2015</v>
      </c>
      <c r="B8194" s="7" t="s">
        <v>1031</v>
      </c>
      <c r="C8194" s="7" t="s">
        <v>8</v>
      </c>
      <c r="D8194" s="24">
        <v>449270.64</v>
      </c>
      <c r="E8194">
        <f>INDEX('B. Store opening dates'!$B$5:$B$2448,MATCH('A. Sales by store'!B8194,'B. Store opening dates'!$A$5:$A$2448,0))</f>
        <v>2007</v>
      </c>
      <c r="F8194" t="str">
        <f t="shared" si="254"/>
        <v>Old</v>
      </c>
      <c r="G8194" t="str">
        <f t="shared" si="255"/>
        <v>Existing</v>
      </c>
    </row>
    <row r="8195" spans="1:7" ht="19" x14ac:dyDescent="0.25">
      <c r="A8195" s="7">
        <v>2014</v>
      </c>
      <c r="B8195" s="7" t="s">
        <v>1031</v>
      </c>
      <c r="C8195" s="7" t="s">
        <v>8</v>
      </c>
      <c r="D8195" s="24">
        <v>471626.23</v>
      </c>
      <c r="E8195">
        <f>INDEX('B. Store opening dates'!$B$5:$B$2448,MATCH('A. Sales by store'!B8195,'B. Store opening dates'!$A$5:$A$2448,0))</f>
        <v>2007</v>
      </c>
      <c r="F8195" t="str">
        <f t="shared" si="254"/>
        <v>Old</v>
      </c>
      <c r="G8195" t="str">
        <f t="shared" si="255"/>
        <v>Existing</v>
      </c>
    </row>
    <row r="8196" spans="1:7" ht="19" x14ac:dyDescent="0.25">
      <c r="A8196" s="7">
        <v>2015</v>
      </c>
      <c r="B8196" s="7" t="s">
        <v>1032</v>
      </c>
      <c r="C8196" s="7" t="s">
        <v>5</v>
      </c>
      <c r="D8196" s="24">
        <v>799610.74</v>
      </c>
      <c r="E8196">
        <f>INDEX('B. Store opening dates'!$B$5:$B$2448,MATCH('A. Sales by store'!B8196,'B. Store opening dates'!$A$5:$A$2448,0))</f>
        <v>2007</v>
      </c>
      <c r="F8196" t="str">
        <f t="shared" si="254"/>
        <v>Old</v>
      </c>
      <c r="G8196" t="str">
        <f t="shared" si="255"/>
        <v>Existing</v>
      </c>
    </row>
    <row r="8197" spans="1:7" ht="19" x14ac:dyDescent="0.25">
      <c r="A8197" s="7">
        <v>2014</v>
      </c>
      <c r="B8197" s="7" t="s">
        <v>1032</v>
      </c>
      <c r="C8197" s="7" t="s">
        <v>5</v>
      </c>
      <c r="D8197" s="24">
        <v>870161.84</v>
      </c>
      <c r="E8197">
        <f>INDEX('B. Store opening dates'!$B$5:$B$2448,MATCH('A. Sales by store'!B8197,'B. Store opening dates'!$A$5:$A$2448,0))</f>
        <v>2007</v>
      </c>
      <c r="F8197" t="str">
        <f t="shared" ref="F8197:F8260" si="256">IF(A8197 = 2015, IF(E8197&lt; 2015, "Old","New"),IF(E8197 &lt; 2014, "Old","New"))</f>
        <v>Old</v>
      </c>
      <c r="G8197" t="str">
        <f t="shared" ref="G8197:G8260" si="257">IF(A8197 = 2015, IF(E8197&lt; 2015, "Existing","New"),"Existing")</f>
        <v>Existing</v>
      </c>
    </row>
    <row r="8198" spans="1:7" ht="19" x14ac:dyDescent="0.25">
      <c r="A8198" s="7">
        <v>2015</v>
      </c>
      <c r="B8198" s="7" t="s">
        <v>1032</v>
      </c>
      <c r="C8198" s="7" t="s">
        <v>6</v>
      </c>
      <c r="D8198" s="24">
        <v>412841.69</v>
      </c>
      <c r="E8198">
        <f>INDEX('B. Store opening dates'!$B$5:$B$2448,MATCH('A. Sales by store'!B8198,'B. Store opening dates'!$A$5:$A$2448,0))</f>
        <v>2007</v>
      </c>
      <c r="F8198" t="str">
        <f t="shared" si="256"/>
        <v>Old</v>
      </c>
      <c r="G8198" t="str">
        <f t="shared" si="257"/>
        <v>Existing</v>
      </c>
    </row>
    <row r="8199" spans="1:7" ht="19" x14ac:dyDescent="0.25">
      <c r="A8199" s="7">
        <v>2014</v>
      </c>
      <c r="B8199" s="7" t="s">
        <v>1032</v>
      </c>
      <c r="C8199" s="7" t="s">
        <v>6</v>
      </c>
      <c r="D8199" s="24">
        <v>297765.86</v>
      </c>
      <c r="E8199">
        <f>INDEX('B. Store opening dates'!$B$5:$B$2448,MATCH('A. Sales by store'!B8199,'B. Store opening dates'!$A$5:$A$2448,0))</f>
        <v>2007</v>
      </c>
      <c r="F8199" t="str">
        <f t="shared" si="256"/>
        <v>Old</v>
      </c>
      <c r="G8199" t="str">
        <f t="shared" si="257"/>
        <v>Existing</v>
      </c>
    </row>
    <row r="8200" spans="1:7" ht="19" x14ac:dyDescent="0.25">
      <c r="A8200" s="7">
        <v>2015</v>
      </c>
      <c r="B8200" s="7" t="s">
        <v>1032</v>
      </c>
      <c r="C8200" s="7" t="s">
        <v>7</v>
      </c>
      <c r="D8200" s="24">
        <v>175877.28</v>
      </c>
      <c r="E8200">
        <f>INDEX('B. Store opening dates'!$B$5:$B$2448,MATCH('A. Sales by store'!B8200,'B. Store opening dates'!$A$5:$A$2448,0))</f>
        <v>2007</v>
      </c>
      <c r="F8200" t="str">
        <f t="shared" si="256"/>
        <v>Old</v>
      </c>
      <c r="G8200" t="str">
        <f t="shared" si="257"/>
        <v>Existing</v>
      </c>
    </row>
    <row r="8201" spans="1:7" ht="19" x14ac:dyDescent="0.25">
      <c r="A8201" s="7">
        <v>2014</v>
      </c>
      <c r="B8201" s="7" t="s">
        <v>1032</v>
      </c>
      <c r="C8201" s="7" t="s">
        <v>7</v>
      </c>
      <c r="D8201" s="24">
        <v>187071.33</v>
      </c>
      <c r="E8201">
        <f>INDEX('B. Store opening dates'!$B$5:$B$2448,MATCH('A. Sales by store'!B8201,'B. Store opening dates'!$A$5:$A$2448,0))</f>
        <v>2007</v>
      </c>
      <c r="F8201" t="str">
        <f t="shared" si="256"/>
        <v>Old</v>
      </c>
      <c r="G8201" t="str">
        <f t="shared" si="257"/>
        <v>Existing</v>
      </c>
    </row>
    <row r="8202" spans="1:7" ht="19" x14ac:dyDescent="0.25">
      <c r="A8202" s="7">
        <v>2015</v>
      </c>
      <c r="B8202" s="7" t="s">
        <v>1032</v>
      </c>
      <c r="C8202" s="7" t="s">
        <v>8</v>
      </c>
      <c r="D8202" s="24">
        <v>728265.24</v>
      </c>
      <c r="E8202">
        <f>INDEX('B. Store opening dates'!$B$5:$B$2448,MATCH('A. Sales by store'!B8202,'B. Store opening dates'!$A$5:$A$2448,0))</f>
        <v>2007</v>
      </c>
      <c r="F8202" t="str">
        <f t="shared" si="256"/>
        <v>Old</v>
      </c>
      <c r="G8202" t="str">
        <f t="shared" si="257"/>
        <v>Existing</v>
      </c>
    </row>
    <row r="8203" spans="1:7" ht="19" x14ac:dyDescent="0.25">
      <c r="A8203" s="7">
        <v>2014</v>
      </c>
      <c r="B8203" s="7" t="s">
        <v>1032</v>
      </c>
      <c r="C8203" s="7" t="s">
        <v>8</v>
      </c>
      <c r="D8203" s="24">
        <v>760311.43</v>
      </c>
      <c r="E8203">
        <f>INDEX('B. Store opening dates'!$B$5:$B$2448,MATCH('A. Sales by store'!B8203,'B. Store opening dates'!$A$5:$A$2448,0))</f>
        <v>2007</v>
      </c>
      <c r="F8203" t="str">
        <f t="shared" si="256"/>
        <v>Old</v>
      </c>
      <c r="G8203" t="str">
        <f t="shared" si="257"/>
        <v>Existing</v>
      </c>
    </row>
    <row r="8204" spans="1:7" ht="19" x14ac:dyDescent="0.25">
      <c r="A8204" s="7">
        <v>2015</v>
      </c>
      <c r="B8204" s="7" t="s">
        <v>1033</v>
      </c>
      <c r="C8204" s="7" t="s">
        <v>5</v>
      </c>
      <c r="D8204" s="24">
        <v>884692.58</v>
      </c>
      <c r="E8204">
        <f>INDEX('B. Store opening dates'!$B$5:$B$2448,MATCH('A. Sales by store'!B8204,'B. Store opening dates'!$A$5:$A$2448,0))</f>
        <v>2007</v>
      </c>
      <c r="F8204" t="str">
        <f t="shared" si="256"/>
        <v>Old</v>
      </c>
      <c r="G8204" t="str">
        <f t="shared" si="257"/>
        <v>Existing</v>
      </c>
    </row>
    <row r="8205" spans="1:7" ht="19" x14ac:dyDescent="0.25">
      <c r="A8205" s="7">
        <v>2014</v>
      </c>
      <c r="B8205" s="7" t="s">
        <v>1033</v>
      </c>
      <c r="C8205" s="7" t="s">
        <v>5</v>
      </c>
      <c r="D8205" s="24">
        <v>966795.54</v>
      </c>
      <c r="E8205">
        <f>INDEX('B. Store opening dates'!$B$5:$B$2448,MATCH('A. Sales by store'!B8205,'B. Store opening dates'!$A$5:$A$2448,0))</f>
        <v>2007</v>
      </c>
      <c r="F8205" t="str">
        <f t="shared" si="256"/>
        <v>Old</v>
      </c>
      <c r="G8205" t="str">
        <f t="shared" si="257"/>
        <v>Existing</v>
      </c>
    </row>
    <row r="8206" spans="1:7" ht="19" x14ac:dyDescent="0.25">
      <c r="A8206" s="7">
        <v>2015</v>
      </c>
      <c r="B8206" s="7" t="s">
        <v>1033</v>
      </c>
      <c r="C8206" s="7" t="s">
        <v>6</v>
      </c>
      <c r="D8206" s="24">
        <v>464407.5</v>
      </c>
      <c r="E8206">
        <f>INDEX('B. Store opening dates'!$B$5:$B$2448,MATCH('A. Sales by store'!B8206,'B. Store opening dates'!$A$5:$A$2448,0))</f>
        <v>2007</v>
      </c>
      <c r="F8206" t="str">
        <f t="shared" si="256"/>
        <v>Old</v>
      </c>
      <c r="G8206" t="str">
        <f t="shared" si="257"/>
        <v>Existing</v>
      </c>
    </row>
    <row r="8207" spans="1:7" ht="19" x14ac:dyDescent="0.25">
      <c r="A8207" s="7">
        <v>2014</v>
      </c>
      <c r="B8207" s="7" t="s">
        <v>1033</v>
      </c>
      <c r="C8207" s="7" t="s">
        <v>6</v>
      </c>
      <c r="D8207" s="24">
        <v>343325.91</v>
      </c>
      <c r="E8207">
        <f>INDEX('B. Store opening dates'!$B$5:$B$2448,MATCH('A. Sales by store'!B8207,'B. Store opening dates'!$A$5:$A$2448,0))</f>
        <v>2007</v>
      </c>
      <c r="F8207" t="str">
        <f t="shared" si="256"/>
        <v>Old</v>
      </c>
      <c r="G8207" t="str">
        <f t="shared" si="257"/>
        <v>Existing</v>
      </c>
    </row>
    <row r="8208" spans="1:7" ht="19" x14ac:dyDescent="0.25">
      <c r="A8208" s="7">
        <v>2015</v>
      </c>
      <c r="B8208" s="7" t="s">
        <v>1033</v>
      </c>
      <c r="C8208" s="7" t="s">
        <v>7</v>
      </c>
      <c r="D8208" s="24">
        <v>84028.51</v>
      </c>
      <c r="E8208">
        <f>INDEX('B. Store opening dates'!$B$5:$B$2448,MATCH('A. Sales by store'!B8208,'B. Store opening dates'!$A$5:$A$2448,0))</f>
        <v>2007</v>
      </c>
      <c r="F8208" t="str">
        <f t="shared" si="256"/>
        <v>Old</v>
      </c>
      <c r="G8208" t="str">
        <f t="shared" si="257"/>
        <v>Existing</v>
      </c>
    </row>
    <row r="8209" spans="1:7" ht="19" x14ac:dyDescent="0.25">
      <c r="A8209" s="7">
        <v>2014</v>
      </c>
      <c r="B8209" s="7" t="s">
        <v>1033</v>
      </c>
      <c r="C8209" s="7" t="s">
        <v>7</v>
      </c>
      <c r="D8209" s="24">
        <v>88184.79</v>
      </c>
      <c r="E8209">
        <f>INDEX('B. Store opening dates'!$B$5:$B$2448,MATCH('A. Sales by store'!B8209,'B. Store opening dates'!$A$5:$A$2448,0))</f>
        <v>2007</v>
      </c>
      <c r="F8209" t="str">
        <f t="shared" si="256"/>
        <v>Old</v>
      </c>
      <c r="G8209" t="str">
        <f t="shared" si="257"/>
        <v>Existing</v>
      </c>
    </row>
    <row r="8210" spans="1:7" ht="19" x14ac:dyDescent="0.25">
      <c r="A8210" s="7">
        <v>2015</v>
      </c>
      <c r="B8210" s="7" t="s">
        <v>1033</v>
      </c>
      <c r="C8210" s="7" t="s">
        <v>8</v>
      </c>
      <c r="D8210" s="24">
        <v>568800.12</v>
      </c>
      <c r="E8210">
        <f>INDEX('B. Store opening dates'!$B$5:$B$2448,MATCH('A. Sales by store'!B8210,'B. Store opening dates'!$A$5:$A$2448,0))</f>
        <v>2007</v>
      </c>
      <c r="F8210" t="str">
        <f t="shared" si="256"/>
        <v>Old</v>
      </c>
      <c r="G8210" t="str">
        <f t="shared" si="257"/>
        <v>Existing</v>
      </c>
    </row>
    <row r="8211" spans="1:7" ht="19" x14ac:dyDescent="0.25">
      <c r="A8211" s="7">
        <v>2014</v>
      </c>
      <c r="B8211" s="7" t="s">
        <v>1033</v>
      </c>
      <c r="C8211" s="7" t="s">
        <v>8</v>
      </c>
      <c r="D8211" s="24">
        <v>595405.05000000005</v>
      </c>
      <c r="E8211">
        <f>INDEX('B. Store opening dates'!$B$5:$B$2448,MATCH('A. Sales by store'!B8211,'B. Store opening dates'!$A$5:$A$2448,0))</f>
        <v>2007</v>
      </c>
      <c r="F8211" t="str">
        <f t="shared" si="256"/>
        <v>Old</v>
      </c>
      <c r="G8211" t="str">
        <f t="shared" si="257"/>
        <v>Existing</v>
      </c>
    </row>
    <row r="8212" spans="1:7" ht="19" x14ac:dyDescent="0.25">
      <c r="A8212" s="7">
        <v>2015</v>
      </c>
      <c r="B8212" s="7" t="s">
        <v>1034</v>
      </c>
      <c r="C8212" s="7" t="s">
        <v>5</v>
      </c>
      <c r="D8212" s="24">
        <v>853963.07</v>
      </c>
      <c r="E8212">
        <f>INDEX('B. Store opening dates'!$B$5:$B$2448,MATCH('A. Sales by store'!B8212,'B. Store opening dates'!$A$5:$A$2448,0))</f>
        <v>2007</v>
      </c>
      <c r="F8212" t="str">
        <f t="shared" si="256"/>
        <v>Old</v>
      </c>
      <c r="G8212" t="str">
        <f t="shared" si="257"/>
        <v>Existing</v>
      </c>
    </row>
    <row r="8213" spans="1:7" ht="19" x14ac:dyDescent="0.25">
      <c r="A8213" s="7">
        <v>2014</v>
      </c>
      <c r="B8213" s="7" t="s">
        <v>1034</v>
      </c>
      <c r="C8213" s="7" t="s">
        <v>5</v>
      </c>
      <c r="D8213" s="24">
        <v>929053.11</v>
      </c>
      <c r="E8213">
        <f>INDEX('B. Store opening dates'!$B$5:$B$2448,MATCH('A. Sales by store'!B8213,'B. Store opening dates'!$A$5:$A$2448,0))</f>
        <v>2007</v>
      </c>
      <c r="F8213" t="str">
        <f t="shared" si="256"/>
        <v>Old</v>
      </c>
      <c r="G8213" t="str">
        <f t="shared" si="257"/>
        <v>Existing</v>
      </c>
    </row>
    <row r="8214" spans="1:7" ht="19" x14ac:dyDescent="0.25">
      <c r="A8214" s="7">
        <v>2015</v>
      </c>
      <c r="B8214" s="7" t="s">
        <v>1034</v>
      </c>
      <c r="C8214" s="7" t="s">
        <v>6</v>
      </c>
      <c r="D8214" s="24">
        <v>219466.66</v>
      </c>
      <c r="E8214">
        <f>INDEX('B. Store opening dates'!$B$5:$B$2448,MATCH('A. Sales by store'!B8214,'B. Store opening dates'!$A$5:$A$2448,0))</f>
        <v>2007</v>
      </c>
      <c r="F8214" t="str">
        <f t="shared" si="256"/>
        <v>Old</v>
      </c>
      <c r="G8214" t="str">
        <f t="shared" si="257"/>
        <v>Existing</v>
      </c>
    </row>
    <row r="8215" spans="1:7" ht="19" x14ac:dyDescent="0.25">
      <c r="A8215" s="7">
        <v>2014</v>
      </c>
      <c r="B8215" s="7" t="s">
        <v>1034</v>
      </c>
      <c r="C8215" s="7" t="s">
        <v>6</v>
      </c>
      <c r="D8215" s="24">
        <v>157182.28</v>
      </c>
      <c r="E8215">
        <f>INDEX('B. Store opening dates'!$B$5:$B$2448,MATCH('A. Sales by store'!B8215,'B. Store opening dates'!$A$5:$A$2448,0))</f>
        <v>2007</v>
      </c>
      <c r="F8215" t="str">
        <f t="shared" si="256"/>
        <v>Old</v>
      </c>
      <c r="G8215" t="str">
        <f t="shared" si="257"/>
        <v>Existing</v>
      </c>
    </row>
    <row r="8216" spans="1:7" ht="19" x14ac:dyDescent="0.25">
      <c r="A8216" s="7">
        <v>2015</v>
      </c>
      <c r="B8216" s="7" t="s">
        <v>1034</v>
      </c>
      <c r="C8216" s="7" t="s">
        <v>7</v>
      </c>
      <c r="D8216" s="24">
        <v>239921.85</v>
      </c>
      <c r="E8216">
        <f>INDEX('B. Store opening dates'!$B$5:$B$2448,MATCH('A. Sales by store'!B8216,'B. Store opening dates'!$A$5:$A$2448,0))</f>
        <v>2007</v>
      </c>
      <c r="F8216" t="str">
        <f t="shared" si="256"/>
        <v>Old</v>
      </c>
      <c r="G8216" t="str">
        <f t="shared" si="257"/>
        <v>Existing</v>
      </c>
    </row>
    <row r="8217" spans="1:7" ht="19" x14ac:dyDescent="0.25">
      <c r="A8217" s="7">
        <v>2014</v>
      </c>
      <c r="B8217" s="7" t="s">
        <v>1034</v>
      </c>
      <c r="C8217" s="7" t="s">
        <v>7</v>
      </c>
      <c r="D8217" s="24">
        <v>255535.04</v>
      </c>
      <c r="E8217">
        <f>INDEX('B. Store opening dates'!$B$5:$B$2448,MATCH('A. Sales by store'!B8217,'B. Store opening dates'!$A$5:$A$2448,0))</f>
        <v>2007</v>
      </c>
      <c r="F8217" t="str">
        <f t="shared" si="256"/>
        <v>Old</v>
      </c>
      <c r="G8217" t="str">
        <f t="shared" si="257"/>
        <v>Existing</v>
      </c>
    </row>
    <row r="8218" spans="1:7" ht="19" x14ac:dyDescent="0.25">
      <c r="A8218" s="7">
        <v>2015</v>
      </c>
      <c r="B8218" s="7" t="s">
        <v>1034</v>
      </c>
      <c r="C8218" s="7" t="s">
        <v>8</v>
      </c>
      <c r="D8218" s="24">
        <v>737139.65</v>
      </c>
      <c r="E8218">
        <f>INDEX('B. Store opening dates'!$B$5:$B$2448,MATCH('A. Sales by store'!B8218,'B. Store opening dates'!$A$5:$A$2448,0))</f>
        <v>2007</v>
      </c>
      <c r="F8218" t="str">
        <f t="shared" si="256"/>
        <v>Old</v>
      </c>
      <c r="G8218" t="str">
        <f t="shared" si="257"/>
        <v>Existing</v>
      </c>
    </row>
    <row r="8219" spans="1:7" ht="19" x14ac:dyDescent="0.25">
      <c r="A8219" s="7">
        <v>2014</v>
      </c>
      <c r="B8219" s="7" t="s">
        <v>1034</v>
      </c>
      <c r="C8219" s="7" t="s">
        <v>8</v>
      </c>
      <c r="D8219" s="24">
        <v>764462.91</v>
      </c>
      <c r="E8219">
        <f>INDEX('B. Store opening dates'!$B$5:$B$2448,MATCH('A. Sales by store'!B8219,'B. Store opening dates'!$A$5:$A$2448,0))</f>
        <v>2007</v>
      </c>
      <c r="F8219" t="str">
        <f t="shared" si="256"/>
        <v>Old</v>
      </c>
      <c r="G8219" t="str">
        <f t="shared" si="257"/>
        <v>Existing</v>
      </c>
    </row>
    <row r="8220" spans="1:7" ht="19" x14ac:dyDescent="0.25">
      <c r="A8220" s="7">
        <v>2015</v>
      </c>
      <c r="B8220" s="7" t="s">
        <v>1035</v>
      </c>
      <c r="C8220" s="7" t="s">
        <v>5</v>
      </c>
      <c r="D8220" s="24">
        <v>790457.31</v>
      </c>
      <c r="E8220">
        <f>INDEX('B. Store opening dates'!$B$5:$B$2448,MATCH('A. Sales by store'!B8220,'B. Store opening dates'!$A$5:$A$2448,0))</f>
        <v>2007</v>
      </c>
      <c r="F8220" t="str">
        <f t="shared" si="256"/>
        <v>Old</v>
      </c>
      <c r="G8220" t="str">
        <f t="shared" si="257"/>
        <v>Existing</v>
      </c>
    </row>
    <row r="8221" spans="1:7" ht="19" x14ac:dyDescent="0.25">
      <c r="A8221" s="7">
        <v>2014</v>
      </c>
      <c r="B8221" s="7" t="s">
        <v>1035</v>
      </c>
      <c r="C8221" s="7" t="s">
        <v>5</v>
      </c>
      <c r="D8221" s="24">
        <v>864392.43</v>
      </c>
      <c r="E8221">
        <f>INDEX('B. Store opening dates'!$B$5:$B$2448,MATCH('A. Sales by store'!B8221,'B. Store opening dates'!$A$5:$A$2448,0))</f>
        <v>2007</v>
      </c>
      <c r="F8221" t="str">
        <f t="shared" si="256"/>
        <v>Old</v>
      </c>
      <c r="G8221" t="str">
        <f t="shared" si="257"/>
        <v>Existing</v>
      </c>
    </row>
    <row r="8222" spans="1:7" ht="19" x14ac:dyDescent="0.25">
      <c r="A8222" s="7">
        <v>2015</v>
      </c>
      <c r="B8222" s="7" t="s">
        <v>1035</v>
      </c>
      <c r="C8222" s="7" t="s">
        <v>6</v>
      </c>
      <c r="D8222" s="24">
        <v>474380.3</v>
      </c>
      <c r="E8222">
        <f>INDEX('B. Store opening dates'!$B$5:$B$2448,MATCH('A. Sales by store'!B8222,'B. Store opening dates'!$A$5:$A$2448,0))</f>
        <v>2007</v>
      </c>
      <c r="F8222" t="str">
        <f t="shared" si="256"/>
        <v>Old</v>
      </c>
      <c r="G8222" t="str">
        <f t="shared" si="257"/>
        <v>Existing</v>
      </c>
    </row>
    <row r="8223" spans="1:7" ht="19" x14ac:dyDescent="0.25">
      <c r="A8223" s="7">
        <v>2014</v>
      </c>
      <c r="B8223" s="7" t="s">
        <v>1035</v>
      </c>
      <c r="C8223" s="7" t="s">
        <v>6</v>
      </c>
      <c r="D8223" s="24">
        <v>352129.46</v>
      </c>
      <c r="E8223">
        <f>INDEX('B. Store opening dates'!$B$5:$B$2448,MATCH('A. Sales by store'!B8223,'B. Store opening dates'!$A$5:$A$2448,0))</f>
        <v>2007</v>
      </c>
      <c r="F8223" t="str">
        <f t="shared" si="256"/>
        <v>Old</v>
      </c>
      <c r="G8223" t="str">
        <f t="shared" si="257"/>
        <v>Existing</v>
      </c>
    </row>
    <row r="8224" spans="1:7" ht="19" x14ac:dyDescent="0.25">
      <c r="A8224" s="7">
        <v>2015</v>
      </c>
      <c r="B8224" s="7" t="s">
        <v>1035</v>
      </c>
      <c r="C8224" s="7" t="s">
        <v>7</v>
      </c>
      <c r="D8224" s="24">
        <v>57275.44</v>
      </c>
      <c r="E8224">
        <f>INDEX('B. Store opening dates'!$B$5:$B$2448,MATCH('A. Sales by store'!B8224,'B. Store opening dates'!$A$5:$A$2448,0))</f>
        <v>2007</v>
      </c>
      <c r="F8224" t="str">
        <f t="shared" si="256"/>
        <v>Old</v>
      </c>
      <c r="G8224" t="str">
        <f t="shared" si="257"/>
        <v>Existing</v>
      </c>
    </row>
    <row r="8225" spans="1:7" ht="19" x14ac:dyDescent="0.25">
      <c r="A8225" s="7">
        <v>2014</v>
      </c>
      <c r="B8225" s="7" t="s">
        <v>1035</v>
      </c>
      <c r="C8225" s="7" t="s">
        <v>7</v>
      </c>
      <c r="D8225" s="24">
        <v>60568.5</v>
      </c>
      <c r="E8225">
        <f>INDEX('B. Store opening dates'!$B$5:$B$2448,MATCH('A. Sales by store'!B8225,'B. Store opening dates'!$A$5:$A$2448,0))</f>
        <v>2007</v>
      </c>
      <c r="F8225" t="str">
        <f t="shared" si="256"/>
        <v>Old</v>
      </c>
      <c r="G8225" t="str">
        <f t="shared" si="257"/>
        <v>Existing</v>
      </c>
    </row>
    <row r="8226" spans="1:7" ht="19" x14ac:dyDescent="0.25">
      <c r="A8226" s="7">
        <v>2015</v>
      </c>
      <c r="B8226" s="7" t="s">
        <v>1035</v>
      </c>
      <c r="C8226" s="7" t="s">
        <v>8</v>
      </c>
      <c r="D8226" s="24">
        <v>545850.14</v>
      </c>
      <c r="E8226">
        <f>INDEX('B. Store opening dates'!$B$5:$B$2448,MATCH('A. Sales by store'!B8226,'B. Store opening dates'!$A$5:$A$2448,0))</f>
        <v>2007</v>
      </c>
      <c r="F8226" t="str">
        <f t="shared" si="256"/>
        <v>Old</v>
      </c>
      <c r="G8226" t="str">
        <f t="shared" si="257"/>
        <v>Existing</v>
      </c>
    </row>
    <row r="8227" spans="1:7" ht="19" x14ac:dyDescent="0.25">
      <c r="A8227" s="7">
        <v>2014</v>
      </c>
      <c r="B8227" s="7" t="s">
        <v>1035</v>
      </c>
      <c r="C8227" s="7" t="s">
        <v>8</v>
      </c>
      <c r="D8227" s="24">
        <v>565696.18000000005</v>
      </c>
      <c r="E8227">
        <f>INDEX('B. Store opening dates'!$B$5:$B$2448,MATCH('A. Sales by store'!B8227,'B. Store opening dates'!$A$5:$A$2448,0))</f>
        <v>2007</v>
      </c>
      <c r="F8227" t="str">
        <f t="shared" si="256"/>
        <v>Old</v>
      </c>
      <c r="G8227" t="str">
        <f t="shared" si="257"/>
        <v>Existing</v>
      </c>
    </row>
    <row r="8228" spans="1:7" ht="19" x14ac:dyDescent="0.25">
      <c r="A8228" s="7">
        <v>2015</v>
      </c>
      <c r="B8228" s="7" t="s">
        <v>1036</v>
      </c>
      <c r="C8228" s="7" t="s">
        <v>5</v>
      </c>
      <c r="D8228" s="24">
        <v>530770.57999999996</v>
      </c>
      <c r="E8228">
        <f>INDEX('B. Store opening dates'!$B$5:$B$2448,MATCH('A. Sales by store'!B8228,'B. Store opening dates'!$A$5:$A$2448,0))</f>
        <v>2007</v>
      </c>
      <c r="F8228" t="str">
        <f t="shared" si="256"/>
        <v>Old</v>
      </c>
      <c r="G8228" t="str">
        <f t="shared" si="257"/>
        <v>Existing</v>
      </c>
    </row>
    <row r="8229" spans="1:7" ht="19" x14ac:dyDescent="0.25">
      <c r="A8229" s="7">
        <v>2014</v>
      </c>
      <c r="B8229" s="7" t="s">
        <v>1036</v>
      </c>
      <c r="C8229" s="7" t="s">
        <v>5</v>
      </c>
      <c r="D8229" s="24">
        <v>585752.77</v>
      </c>
      <c r="E8229">
        <f>INDEX('B. Store opening dates'!$B$5:$B$2448,MATCH('A. Sales by store'!B8229,'B. Store opening dates'!$A$5:$A$2448,0))</f>
        <v>2007</v>
      </c>
      <c r="F8229" t="str">
        <f t="shared" si="256"/>
        <v>Old</v>
      </c>
      <c r="G8229" t="str">
        <f t="shared" si="257"/>
        <v>Existing</v>
      </c>
    </row>
    <row r="8230" spans="1:7" ht="19" x14ac:dyDescent="0.25">
      <c r="A8230" s="7">
        <v>2015</v>
      </c>
      <c r="B8230" s="7" t="s">
        <v>1036</v>
      </c>
      <c r="C8230" s="7" t="s">
        <v>6</v>
      </c>
      <c r="D8230" s="24">
        <v>441254.17</v>
      </c>
      <c r="E8230">
        <f>INDEX('B. Store opening dates'!$B$5:$B$2448,MATCH('A. Sales by store'!B8230,'B. Store opening dates'!$A$5:$A$2448,0))</f>
        <v>2007</v>
      </c>
      <c r="F8230" t="str">
        <f t="shared" si="256"/>
        <v>Old</v>
      </c>
      <c r="G8230" t="str">
        <f t="shared" si="257"/>
        <v>Existing</v>
      </c>
    </row>
    <row r="8231" spans="1:7" ht="19" x14ac:dyDescent="0.25">
      <c r="A8231" s="7">
        <v>2014</v>
      </c>
      <c r="B8231" s="7" t="s">
        <v>1036</v>
      </c>
      <c r="C8231" s="7" t="s">
        <v>6</v>
      </c>
      <c r="D8231" s="24">
        <v>306626.81</v>
      </c>
      <c r="E8231">
        <f>INDEX('B. Store opening dates'!$B$5:$B$2448,MATCH('A. Sales by store'!B8231,'B. Store opening dates'!$A$5:$A$2448,0))</f>
        <v>2007</v>
      </c>
      <c r="F8231" t="str">
        <f t="shared" si="256"/>
        <v>Old</v>
      </c>
      <c r="G8231" t="str">
        <f t="shared" si="257"/>
        <v>Existing</v>
      </c>
    </row>
    <row r="8232" spans="1:7" ht="19" x14ac:dyDescent="0.25">
      <c r="A8232" s="7">
        <v>2015</v>
      </c>
      <c r="B8232" s="7" t="s">
        <v>1036</v>
      </c>
      <c r="C8232" s="7" t="s">
        <v>7</v>
      </c>
      <c r="D8232" s="24">
        <v>53847.91</v>
      </c>
      <c r="E8232">
        <f>INDEX('B. Store opening dates'!$B$5:$B$2448,MATCH('A. Sales by store'!B8232,'B. Store opening dates'!$A$5:$A$2448,0))</f>
        <v>2007</v>
      </c>
      <c r="F8232" t="str">
        <f t="shared" si="256"/>
        <v>Old</v>
      </c>
      <c r="G8232" t="str">
        <f t="shared" si="257"/>
        <v>Existing</v>
      </c>
    </row>
    <row r="8233" spans="1:7" ht="19" x14ac:dyDescent="0.25">
      <c r="A8233" s="7">
        <v>2014</v>
      </c>
      <c r="B8233" s="7" t="s">
        <v>1036</v>
      </c>
      <c r="C8233" s="7" t="s">
        <v>7</v>
      </c>
      <c r="D8233" s="24">
        <v>56870.25</v>
      </c>
      <c r="E8233">
        <f>INDEX('B. Store opening dates'!$B$5:$B$2448,MATCH('A. Sales by store'!B8233,'B. Store opening dates'!$A$5:$A$2448,0))</f>
        <v>2007</v>
      </c>
      <c r="F8233" t="str">
        <f t="shared" si="256"/>
        <v>Old</v>
      </c>
      <c r="G8233" t="str">
        <f t="shared" si="257"/>
        <v>Existing</v>
      </c>
    </row>
    <row r="8234" spans="1:7" ht="19" x14ac:dyDescent="0.25">
      <c r="A8234" s="7">
        <v>2015</v>
      </c>
      <c r="B8234" s="7" t="s">
        <v>1036</v>
      </c>
      <c r="C8234" s="7" t="s">
        <v>8</v>
      </c>
      <c r="D8234" s="24">
        <v>517817.11</v>
      </c>
      <c r="E8234">
        <f>INDEX('B. Store opening dates'!$B$5:$B$2448,MATCH('A. Sales by store'!B8234,'B. Store opening dates'!$A$5:$A$2448,0))</f>
        <v>2007</v>
      </c>
      <c r="F8234" t="str">
        <f t="shared" si="256"/>
        <v>Old</v>
      </c>
      <c r="G8234" t="str">
        <f t="shared" si="257"/>
        <v>Existing</v>
      </c>
    </row>
    <row r="8235" spans="1:7" ht="19" x14ac:dyDescent="0.25">
      <c r="A8235" s="7">
        <v>2014</v>
      </c>
      <c r="B8235" s="7" t="s">
        <v>1036</v>
      </c>
      <c r="C8235" s="7" t="s">
        <v>8</v>
      </c>
      <c r="D8235" s="24">
        <v>541334.74</v>
      </c>
      <c r="E8235">
        <f>INDEX('B. Store opening dates'!$B$5:$B$2448,MATCH('A. Sales by store'!B8235,'B. Store opening dates'!$A$5:$A$2448,0))</f>
        <v>2007</v>
      </c>
      <c r="F8235" t="str">
        <f t="shared" si="256"/>
        <v>Old</v>
      </c>
      <c r="G8235" t="str">
        <f t="shared" si="257"/>
        <v>Existing</v>
      </c>
    </row>
    <row r="8236" spans="1:7" ht="19" x14ac:dyDescent="0.25">
      <c r="A8236" s="7">
        <v>2015</v>
      </c>
      <c r="B8236" s="7" t="s">
        <v>1037</v>
      </c>
      <c r="C8236" s="7" t="s">
        <v>5</v>
      </c>
      <c r="D8236" s="24">
        <v>771325.97</v>
      </c>
      <c r="E8236">
        <f>INDEX('B. Store opening dates'!$B$5:$B$2448,MATCH('A. Sales by store'!B8236,'B. Store opening dates'!$A$5:$A$2448,0))</f>
        <v>2007</v>
      </c>
      <c r="F8236" t="str">
        <f t="shared" si="256"/>
        <v>Old</v>
      </c>
      <c r="G8236" t="str">
        <f t="shared" si="257"/>
        <v>Existing</v>
      </c>
    </row>
    <row r="8237" spans="1:7" ht="19" x14ac:dyDescent="0.25">
      <c r="A8237" s="7">
        <v>2014</v>
      </c>
      <c r="B8237" s="7" t="s">
        <v>1037</v>
      </c>
      <c r="C8237" s="7" t="s">
        <v>5</v>
      </c>
      <c r="D8237" s="24">
        <v>853189.8</v>
      </c>
      <c r="E8237">
        <f>INDEX('B. Store opening dates'!$B$5:$B$2448,MATCH('A. Sales by store'!B8237,'B. Store opening dates'!$A$5:$A$2448,0))</f>
        <v>2007</v>
      </c>
      <c r="F8237" t="str">
        <f t="shared" si="256"/>
        <v>Old</v>
      </c>
      <c r="G8237" t="str">
        <f t="shared" si="257"/>
        <v>Existing</v>
      </c>
    </row>
    <row r="8238" spans="1:7" ht="19" x14ac:dyDescent="0.25">
      <c r="A8238" s="7">
        <v>2015</v>
      </c>
      <c r="B8238" s="7" t="s">
        <v>1037</v>
      </c>
      <c r="C8238" s="7" t="s">
        <v>6</v>
      </c>
      <c r="D8238" s="24">
        <v>246368.01</v>
      </c>
      <c r="E8238">
        <f>INDEX('B. Store opening dates'!$B$5:$B$2448,MATCH('A. Sales by store'!B8238,'B. Store opening dates'!$A$5:$A$2448,0))</f>
        <v>2007</v>
      </c>
      <c r="F8238" t="str">
        <f t="shared" si="256"/>
        <v>Old</v>
      </c>
      <c r="G8238" t="str">
        <f t="shared" si="257"/>
        <v>Existing</v>
      </c>
    </row>
    <row r="8239" spans="1:7" ht="19" x14ac:dyDescent="0.25">
      <c r="A8239" s="7">
        <v>2014</v>
      </c>
      <c r="B8239" s="7" t="s">
        <v>1037</v>
      </c>
      <c r="C8239" s="7" t="s">
        <v>6</v>
      </c>
      <c r="D8239" s="24">
        <v>172892.03</v>
      </c>
      <c r="E8239">
        <f>INDEX('B. Store opening dates'!$B$5:$B$2448,MATCH('A. Sales by store'!B8239,'B. Store opening dates'!$A$5:$A$2448,0))</f>
        <v>2007</v>
      </c>
      <c r="F8239" t="str">
        <f t="shared" si="256"/>
        <v>Old</v>
      </c>
      <c r="G8239" t="str">
        <f t="shared" si="257"/>
        <v>Existing</v>
      </c>
    </row>
    <row r="8240" spans="1:7" ht="19" x14ac:dyDescent="0.25">
      <c r="A8240" s="7">
        <v>2015</v>
      </c>
      <c r="B8240" s="7" t="s">
        <v>1037</v>
      </c>
      <c r="C8240" s="7" t="s">
        <v>7</v>
      </c>
      <c r="D8240" s="24">
        <v>213752.56</v>
      </c>
      <c r="E8240">
        <f>INDEX('B. Store opening dates'!$B$5:$B$2448,MATCH('A. Sales by store'!B8240,'B. Store opening dates'!$A$5:$A$2448,0))</f>
        <v>2007</v>
      </c>
      <c r="F8240" t="str">
        <f t="shared" si="256"/>
        <v>Old</v>
      </c>
      <c r="G8240" t="str">
        <f t="shared" si="257"/>
        <v>Existing</v>
      </c>
    </row>
    <row r="8241" spans="1:7" ht="19" x14ac:dyDescent="0.25">
      <c r="A8241" s="7">
        <v>2014</v>
      </c>
      <c r="B8241" s="7" t="s">
        <v>1037</v>
      </c>
      <c r="C8241" s="7" t="s">
        <v>7</v>
      </c>
      <c r="D8241" s="24">
        <v>224483.15</v>
      </c>
      <c r="E8241">
        <f>INDEX('B. Store opening dates'!$B$5:$B$2448,MATCH('A. Sales by store'!B8241,'B. Store opening dates'!$A$5:$A$2448,0))</f>
        <v>2007</v>
      </c>
      <c r="F8241" t="str">
        <f t="shared" si="256"/>
        <v>Old</v>
      </c>
      <c r="G8241" t="str">
        <f t="shared" si="257"/>
        <v>Existing</v>
      </c>
    </row>
    <row r="8242" spans="1:7" ht="19" x14ac:dyDescent="0.25">
      <c r="A8242" s="7">
        <v>2015</v>
      </c>
      <c r="B8242" s="7" t="s">
        <v>1037</v>
      </c>
      <c r="C8242" s="7" t="s">
        <v>8</v>
      </c>
      <c r="D8242" s="24">
        <v>405820.09</v>
      </c>
      <c r="E8242">
        <f>INDEX('B. Store opening dates'!$B$5:$B$2448,MATCH('A. Sales by store'!B8242,'B. Store opening dates'!$A$5:$A$2448,0))</f>
        <v>2007</v>
      </c>
      <c r="F8242" t="str">
        <f t="shared" si="256"/>
        <v>Old</v>
      </c>
      <c r="G8242" t="str">
        <f t="shared" si="257"/>
        <v>Existing</v>
      </c>
    </row>
    <row r="8243" spans="1:7" ht="19" x14ac:dyDescent="0.25">
      <c r="A8243" s="7">
        <v>2014</v>
      </c>
      <c r="B8243" s="7" t="s">
        <v>1037</v>
      </c>
      <c r="C8243" s="7" t="s">
        <v>8</v>
      </c>
      <c r="D8243" s="24">
        <v>425498.19</v>
      </c>
      <c r="E8243">
        <f>INDEX('B. Store opening dates'!$B$5:$B$2448,MATCH('A. Sales by store'!B8243,'B. Store opening dates'!$A$5:$A$2448,0))</f>
        <v>2007</v>
      </c>
      <c r="F8243" t="str">
        <f t="shared" si="256"/>
        <v>Old</v>
      </c>
      <c r="G8243" t="str">
        <f t="shared" si="257"/>
        <v>Existing</v>
      </c>
    </row>
    <row r="8244" spans="1:7" ht="19" x14ac:dyDescent="0.25">
      <c r="A8244" s="7">
        <v>2015</v>
      </c>
      <c r="B8244" s="7" t="s">
        <v>1038</v>
      </c>
      <c r="C8244" s="7" t="s">
        <v>5</v>
      </c>
      <c r="D8244" s="24">
        <v>569363.74</v>
      </c>
      <c r="E8244">
        <f>INDEX('B. Store opening dates'!$B$5:$B$2448,MATCH('A. Sales by store'!B8244,'B. Store opening dates'!$A$5:$A$2448,0))</f>
        <v>2007</v>
      </c>
      <c r="F8244" t="str">
        <f t="shared" si="256"/>
        <v>Old</v>
      </c>
      <c r="G8244" t="str">
        <f t="shared" si="257"/>
        <v>Existing</v>
      </c>
    </row>
    <row r="8245" spans="1:7" ht="19" x14ac:dyDescent="0.25">
      <c r="A8245" s="7">
        <v>2014</v>
      </c>
      <c r="B8245" s="7" t="s">
        <v>1038</v>
      </c>
      <c r="C8245" s="7" t="s">
        <v>5</v>
      </c>
      <c r="D8245" s="24">
        <v>631127.85</v>
      </c>
      <c r="E8245">
        <f>INDEX('B. Store opening dates'!$B$5:$B$2448,MATCH('A. Sales by store'!B8245,'B. Store opening dates'!$A$5:$A$2448,0))</f>
        <v>2007</v>
      </c>
      <c r="F8245" t="str">
        <f t="shared" si="256"/>
        <v>Old</v>
      </c>
      <c r="G8245" t="str">
        <f t="shared" si="257"/>
        <v>Existing</v>
      </c>
    </row>
    <row r="8246" spans="1:7" ht="19" x14ac:dyDescent="0.25">
      <c r="A8246" s="7">
        <v>2015</v>
      </c>
      <c r="B8246" s="7" t="s">
        <v>1038</v>
      </c>
      <c r="C8246" s="7" t="s">
        <v>6</v>
      </c>
      <c r="D8246" s="24">
        <v>285078.37</v>
      </c>
      <c r="E8246">
        <f>INDEX('B. Store opening dates'!$B$5:$B$2448,MATCH('A. Sales by store'!B8246,'B. Store opening dates'!$A$5:$A$2448,0))</f>
        <v>2007</v>
      </c>
      <c r="F8246" t="str">
        <f t="shared" si="256"/>
        <v>Old</v>
      </c>
      <c r="G8246" t="str">
        <f t="shared" si="257"/>
        <v>Existing</v>
      </c>
    </row>
    <row r="8247" spans="1:7" ht="19" x14ac:dyDescent="0.25">
      <c r="A8247" s="7">
        <v>2014</v>
      </c>
      <c r="B8247" s="7" t="s">
        <v>1038</v>
      </c>
      <c r="C8247" s="7" t="s">
        <v>6</v>
      </c>
      <c r="D8247" s="24">
        <v>204127.96</v>
      </c>
      <c r="E8247">
        <f>INDEX('B. Store opening dates'!$B$5:$B$2448,MATCH('A. Sales by store'!B8247,'B. Store opening dates'!$A$5:$A$2448,0))</f>
        <v>2007</v>
      </c>
      <c r="F8247" t="str">
        <f t="shared" si="256"/>
        <v>Old</v>
      </c>
      <c r="G8247" t="str">
        <f t="shared" si="257"/>
        <v>Existing</v>
      </c>
    </row>
    <row r="8248" spans="1:7" ht="19" x14ac:dyDescent="0.25">
      <c r="A8248" s="7">
        <v>2015</v>
      </c>
      <c r="B8248" s="7" t="s">
        <v>1038</v>
      </c>
      <c r="C8248" s="7" t="s">
        <v>7</v>
      </c>
      <c r="D8248" s="24">
        <v>226411.05</v>
      </c>
      <c r="E8248">
        <f>INDEX('B. Store opening dates'!$B$5:$B$2448,MATCH('A. Sales by store'!B8248,'B. Store opening dates'!$A$5:$A$2448,0))</f>
        <v>2007</v>
      </c>
      <c r="F8248" t="str">
        <f t="shared" si="256"/>
        <v>Old</v>
      </c>
      <c r="G8248" t="str">
        <f t="shared" si="257"/>
        <v>Existing</v>
      </c>
    </row>
    <row r="8249" spans="1:7" ht="19" x14ac:dyDescent="0.25">
      <c r="A8249" s="7">
        <v>2014</v>
      </c>
      <c r="B8249" s="7" t="s">
        <v>1038</v>
      </c>
      <c r="C8249" s="7" t="s">
        <v>7</v>
      </c>
      <c r="D8249" s="24">
        <v>241338.71</v>
      </c>
      <c r="E8249">
        <f>INDEX('B. Store opening dates'!$B$5:$B$2448,MATCH('A. Sales by store'!B8249,'B. Store opening dates'!$A$5:$A$2448,0))</f>
        <v>2007</v>
      </c>
      <c r="F8249" t="str">
        <f t="shared" si="256"/>
        <v>Old</v>
      </c>
      <c r="G8249" t="str">
        <f t="shared" si="257"/>
        <v>Existing</v>
      </c>
    </row>
    <row r="8250" spans="1:7" ht="19" x14ac:dyDescent="0.25">
      <c r="A8250" s="7">
        <v>2015</v>
      </c>
      <c r="B8250" s="7" t="s">
        <v>1038</v>
      </c>
      <c r="C8250" s="7" t="s">
        <v>8</v>
      </c>
      <c r="D8250" s="24">
        <v>556887.04000000004</v>
      </c>
      <c r="E8250">
        <f>INDEX('B. Store opening dates'!$B$5:$B$2448,MATCH('A. Sales by store'!B8250,'B. Store opening dates'!$A$5:$A$2448,0))</f>
        <v>2007</v>
      </c>
      <c r="F8250" t="str">
        <f t="shared" si="256"/>
        <v>Old</v>
      </c>
      <c r="G8250" t="str">
        <f t="shared" si="257"/>
        <v>Existing</v>
      </c>
    </row>
    <row r="8251" spans="1:7" ht="19" x14ac:dyDescent="0.25">
      <c r="A8251" s="7">
        <v>2014</v>
      </c>
      <c r="B8251" s="7" t="s">
        <v>1038</v>
      </c>
      <c r="C8251" s="7" t="s">
        <v>8</v>
      </c>
      <c r="D8251" s="24">
        <v>584413.96</v>
      </c>
      <c r="E8251">
        <f>INDEX('B. Store opening dates'!$B$5:$B$2448,MATCH('A. Sales by store'!B8251,'B. Store opening dates'!$A$5:$A$2448,0))</f>
        <v>2007</v>
      </c>
      <c r="F8251" t="str">
        <f t="shared" si="256"/>
        <v>Old</v>
      </c>
      <c r="G8251" t="str">
        <f t="shared" si="257"/>
        <v>Existing</v>
      </c>
    </row>
    <row r="8252" spans="1:7" ht="19" x14ac:dyDescent="0.25">
      <c r="A8252" s="7">
        <v>2015</v>
      </c>
      <c r="B8252" s="7" t="s">
        <v>1039</v>
      </c>
      <c r="C8252" s="7" t="s">
        <v>5</v>
      </c>
      <c r="D8252" s="24">
        <v>545976.06999999995</v>
      </c>
      <c r="E8252">
        <f>INDEX('B. Store opening dates'!$B$5:$B$2448,MATCH('A. Sales by store'!B8252,'B. Store opening dates'!$A$5:$A$2448,0))</f>
        <v>2007</v>
      </c>
      <c r="F8252" t="str">
        <f t="shared" si="256"/>
        <v>Old</v>
      </c>
      <c r="G8252" t="str">
        <f t="shared" si="257"/>
        <v>Existing</v>
      </c>
    </row>
    <row r="8253" spans="1:7" ht="19" x14ac:dyDescent="0.25">
      <c r="A8253" s="7">
        <v>2014</v>
      </c>
      <c r="B8253" s="7" t="s">
        <v>1039</v>
      </c>
      <c r="C8253" s="7" t="s">
        <v>5</v>
      </c>
      <c r="D8253" s="24">
        <v>598682.04</v>
      </c>
      <c r="E8253">
        <f>INDEX('B. Store opening dates'!$B$5:$B$2448,MATCH('A. Sales by store'!B8253,'B. Store opening dates'!$A$5:$A$2448,0))</f>
        <v>2007</v>
      </c>
      <c r="F8253" t="str">
        <f t="shared" si="256"/>
        <v>Old</v>
      </c>
      <c r="G8253" t="str">
        <f t="shared" si="257"/>
        <v>Existing</v>
      </c>
    </row>
    <row r="8254" spans="1:7" ht="19" x14ac:dyDescent="0.25">
      <c r="A8254" s="7">
        <v>2015</v>
      </c>
      <c r="B8254" s="7" t="s">
        <v>1039</v>
      </c>
      <c r="C8254" s="7" t="s">
        <v>6</v>
      </c>
      <c r="D8254" s="24">
        <v>203959.28</v>
      </c>
      <c r="E8254">
        <f>INDEX('B. Store opening dates'!$B$5:$B$2448,MATCH('A. Sales by store'!B8254,'B. Store opening dates'!$A$5:$A$2448,0))</f>
        <v>2007</v>
      </c>
      <c r="F8254" t="str">
        <f t="shared" si="256"/>
        <v>Old</v>
      </c>
      <c r="G8254" t="str">
        <f t="shared" si="257"/>
        <v>Existing</v>
      </c>
    </row>
    <row r="8255" spans="1:7" ht="19" x14ac:dyDescent="0.25">
      <c r="A8255" s="7">
        <v>2014</v>
      </c>
      <c r="B8255" s="7" t="s">
        <v>1039</v>
      </c>
      <c r="C8255" s="7" t="s">
        <v>6</v>
      </c>
      <c r="D8255" s="24">
        <v>145729.26999999999</v>
      </c>
      <c r="E8255">
        <f>INDEX('B. Store opening dates'!$B$5:$B$2448,MATCH('A. Sales by store'!B8255,'B. Store opening dates'!$A$5:$A$2448,0))</f>
        <v>2007</v>
      </c>
      <c r="F8255" t="str">
        <f t="shared" si="256"/>
        <v>Old</v>
      </c>
      <c r="G8255" t="str">
        <f t="shared" si="257"/>
        <v>Existing</v>
      </c>
    </row>
    <row r="8256" spans="1:7" ht="19" x14ac:dyDescent="0.25">
      <c r="A8256" s="7">
        <v>2015</v>
      </c>
      <c r="B8256" s="7" t="s">
        <v>1039</v>
      </c>
      <c r="C8256" s="7" t="s">
        <v>7</v>
      </c>
      <c r="D8256" s="24">
        <v>63797.03</v>
      </c>
      <c r="E8256">
        <f>INDEX('B. Store opening dates'!$B$5:$B$2448,MATCH('A. Sales by store'!B8256,'B. Store opening dates'!$A$5:$A$2448,0))</f>
        <v>2007</v>
      </c>
      <c r="F8256" t="str">
        <f t="shared" si="256"/>
        <v>Old</v>
      </c>
      <c r="G8256" t="str">
        <f t="shared" si="257"/>
        <v>Existing</v>
      </c>
    </row>
    <row r="8257" spans="1:7" ht="19" x14ac:dyDescent="0.25">
      <c r="A8257" s="7">
        <v>2014</v>
      </c>
      <c r="B8257" s="7" t="s">
        <v>1039</v>
      </c>
      <c r="C8257" s="7" t="s">
        <v>7</v>
      </c>
      <c r="D8257" s="24">
        <v>66881.86</v>
      </c>
      <c r="E8257">
        <f>INDEX('B. Store opening dates'!$B$5:$B$2448,MATCH('A. Sales by store'!B8257,'B. Store opening dates'!$A$5:$A$2448,0))</f>
        <v>2007</v>
      </c>
      <c r="F8257" t="str">
        <f t="shared" si="256"/>
        <v>Old</v>
      </c>
      <c r="G8257" t="str">
        <f t="shared" si="257"/>
        <v>Existing</v>
      </c>
    </row>
    <row r="8258" spans="1:7" ht="19" x14ac:dyDescent="0.25">
      <c r="A8258" s="7">
        <v>2015</v>
      </c>
      <c r="B8258" s="7" t="s">
        <v>1039</v>
      </c>
      <c r="C8258" s="7" t="s">
        <v>8</v>
      </c>
      <c r="D8258" s="24">
        <v>511932.85</v>
      </c>
      <c r="E8258">
        <f>INDEX('B. Store opening dates'!$B$5:$B$2448,MATCH('A. Sales by store'!B8258,'B. Store opening dates'!$A$5:$A$2448,0))</f>
        <v>2007</v>
      </c>
      <c r="F8258" t="str">
        <f t="shared" si="256"/>
        <v>Old</v>
      </c>
      <c r="G8258" t="str">
        <f t="shared" si="257"/>
        <v>Existing</v>
      </c>
    </row>
    <row r="8259" spans="1:7" ht="19" x14ac:dyDescent="0.25">
      <c r="A8259" s="7">
        <v>2014</v>
      </c>
      <c r="B8259" s="7" t="s">
        <v>1039</v>
      </c>
      <c r="C8259" s="7" t="s">
        <v>8</v>
      </c>
      <c r="D8259" s="24">
        <v>536394.75</v>
      </c>
      <c r="E8259">
        <f>INDEX('B. Store opening dates'!$B$5:$B$2448,MATCH('A. Sales by store'!B8259,'B. Store opening dates'!$A$5:$A$2448,0))</f>
        <v>2007</v>
      </c>
      <c r="F8259" t="str">
        <f t="shared" si="256"/>
        <v>Old</v>
      </c>
      <c r="G8259" t="str">
        <f t="shared" si="257"/>
        <v>Existing</v>
      </c>
    </row>
    <row r="8260" spans="1:7" ht="19" x14ac:dyDescent="0.25">
      <c r="A8260" s="7">
        <v>2015</v>
      </c>
      <c r="B8260" s="7" t="s">
        <v>1040</v>
      </c>
      <c r="C8260" s="7" t="s">
        <v>5</v>
      </c>
      <c r="D8260" s="24">
        <v>768378.22</v>
      </c>
      <c r="E8260">
        <f>INDEX('B. Store opening dates'!$B$5:$B$2448,MATCH('A. Sales by store'!B8260,'B. Store opening dates'!$A$5:$A$2448,0))</f>
        <v>2007</v>
      </c>
      <c r="F8260" t="str">
        <f t="shared" si="256"/>
        <v>Old</v>
      </c>
      <c r="G8260" t="str">
        <f t="shared" si="257"/>
        <v>Existing</v>
      </c>
    </row>
    <row r="8261" spans="1:7" ht="19" x14ac:dyDescent="0.25">
      <c r="A8261" s="7">
        <v>2014</v>
      </c>
      <c r="B8261" s="7" t="s">
        <v>1040</v>
      </c>
      <c r="C8261" s="7" t="s">
        <v>5</v>
      </c>
      <c r="D8261" s="24">
        <v>835884.53</v>
      </c>
      <c r="E8261">
        <f>INDEX('B. Store opening dates'!$B$5:$B$2448,MATCH('A. Sales by store'!B8261,'B. Store opening dates'!$A$5:$A$2448,0))</f>
        <v>2007</v>
      </c>
      <c r="F8261" t="str">
        <f t="shared" ref="F8261:F8324" si="258">IF(A8261 = 2015, IF(E8261&lt; 2015, "Old","New"),IF(E8261 &lt; 2014, "Old","New"))</f>
        <v>Old</v>
      </c>
      <c r="G8261" t="str">
        <f t="shared" ref="G8261:G8324" si="259">IF(A8261 = 2015, IF(E8261&lt; 2015, "Existing","New"),"Existing")</f>
        <v>Existing</v>
      </c>
    </row>
    <row r="8262" spans="1:7" ht="19" x14ac:dyDescent="0.25">
      <c r="A8262" s="7">
        <v>2015</v>
      </c>
      <c r="B8262" s="7" t="s">
        <v>1040</v>
      </c>
      <c r="C8262" s="7" t="s">
        <v>6</v>
      </c>
      <c r="D8262" s="24">
        <v>377503.99</v>
      </c>
      <c r="E8262">
        <f>INDEX('B. Store opening dates'!$B$5:$B$2448,MATCH('A. Sales by store'!B8262,'B. Store opening dates'!$A$5:$A$2448,0))</f>
        <v>2007</v>
      </c>
      <c r="F8262" t="str">
        <f t="shared" si="258"/>
        <v>Old</v>
      </c>
      <c r="G8262" t="str">
        <f t="shared" si="259"/>
        <v>Existing</v>
      </c>
    </row>
    <row r="8263" spans="1:7" ht="19" x14ac:dyDescent="0.25">
      <c r="A8263" s="7">
        <v>2014</v>
      </c>
      <c r="B8263" s="7" t="s">
        <v>1040</v>
      </c>
      <c r="C8263" s="7" t="s">
        <v>6</v>
      </c>
      <c r="D8263" s="24">
        <v>276429.94</v>
      </c>
      <c r="E8263">
        <f>INDEX('B. Store opening dates'!$B$5:$B$2448,MATCH('A. Sales by store'!B8263,'B. Store opening dates'!$A$5:$A$2448,0))</f>
        <v>2007</v>
      </c>
      <c r="F8263" t="str">
        <f t="shared" si="258"/>
        <v>Old</v>
      </c>
      <c r="G8263" t="str">
        <f t="shared" si="259"/>
        <v>Existing</v>
      </c>
    </row>
    <row r="8264" spans="1:7" ht="19" x14ac:dyDescent="0.25">
      <c r="A8264" s="7">
        <v>2015</v>
      </c>
      <c r="B8264" s="7" t="s">
        <v>1040</v>
      </c>
      <c r="C8264" s="7" t="s">
        <v>7</v>
      </c>
      <c r="D8264" s="24">
        <v>109832.11</v>
      </c>
      <c r="E8264">
        <f>INDEX('B. Store opening dates'!$B$5:$B$2448,MATCH('A. Sales by store'!B8264,'B. Store opening dates'!$A$5:$A$2448,0))</f>
        <v>2007</v>
      </c>
      <c r="F8264" t="str">
        <f t="shared" si="258"/>
        <v>Old</v>
      </c>
      <c r="G8264" t="str">
        <f t="shared" si="259"/>
        <v>Existing</v>
      </c>
    </row>
    <row r="8265" spans="1:7" ht="19" x14ac:dyDescent="0.25">
      <c r="A8265" s="7">
        <v>2014</v>
      </c>
      <c r="B8265" s="7" t="s">
        <v>1040</v>
      </c>
      <c r="C8265" s="7" t="s">
        <v>7</v>
      </c>
      <c r="D8265" s="24">
        <v>115725</v>
      </c>
      <c r="E8265">
        <f>INDEX('B. Store opening dates'!$B$5:$B$2448,MATCH('A. Sales by store'!B8265,'B. Store opening dates'!$A$5:$A$2448,0))</f>
        <v>2007</v>
      </c>
      <c r="F8265" t="str">
        <f t="shared" si="258"/>
        <v>Old</v>
      </c>
      <c r="G8265" t="str">
        <f t="shared" si="259"/>
        <v>Existing</v>
      </c>
    </row>
    <row r="8266" spans="1:7" ht="19" x14ac:dyDescent="0.25">
      <c r="A8266" s="7">
        <v>2015</v>
      </c>
      <c r="B8266" s="7" t="s">
        <v>1040</v>
      </c>
      <c r="C8266" s="7" t="s">
        <v>8</v>
      </c>
      <c r="D8266" s="24">
        <v>514038.35</v>
      </c>
      <c r="E8266">
        <f>INDEX('B. Store opening dates'!$B$5:$B$2448,MATCH('A. Sales by store'!B8266,'B. Store opening dates'!$A$5:$A$2448,0))</f>
        <v>2007</v>
      </c>
      <c r="F8266" t="str">
        <f t="shared" si="258"/>
        <v>Old</v>
      </c>
      <c r="G8266" t="str">
        <f t="shared" si="259"/>
        <v>Existing</v>
      </c>
    </row>
    <row r="8267" spans="1:7" ht="19" x14ac:dyDescent="0.25">
      <c r="A8267" s="7">
        <v>2014</v>
      </c>
      <c r="B8267" s="7" t="s">
        <v>1040</v>
      </c>
      <c r="C8267" s="7" t="s">
        <v>8</v>
      </c>
      <c r="D8267" s="24">
        <v>531850</v>
      </c>
      <c r="E8267">
        <f>INDEX('B. Store opening dates'!$B$5:$B$2448,MATCH('A. Sales by store'!B8267,'B. Store opening dates'!$A$5:$A$2448,0))</f>
        <v>2007</v>
      </c>
      <c r="F8267" t="str">
        <f t="shared" si="258"/>
        <v>Old</v>
      </c>
      <c r="G8267" t="str">
        <f t="shared" si="259"/>
        <v>Existing</v>
      </c>
    </row>
    <row r="8268" spans="1:7" ht="19" x14ac:dyDescent="0.25">
      <c r="A8268" s="7">
        <v>2015</v>
      </c>
      <c r="B8268" s="7" t="s">
        <v>1041</v>
      </c>
      <c r="C8268" s="7" t="s">
        <v>5</v>
      </c>
      <c r="D8268" s="24">
        <v>777520.81</v>
      </c>
      <c r="E8268">
        <f>INDEX('B. Store opening dates'!$B$5:$B$2448,MATCH('A. Sales by store'!B8268,'B. Store opening dates'!$A$5:$A$2448,0))</f>
        <v>2007</v>
      </c>
      <c r="F8268" t="str">
        <f t="shared" si="258"/>
        <v>Old</v>
      </c>
      <c r="G8268" t="str">
        <f t="shared" si="259"/>
        <v>Existing</v>
      </c>
    </row>
    <row r="8269" spans="1:7" ht="19" x14ac:dyDescent="0.25">
      <c r="A8269" s="7">
        <v>2014</v>
      </c>
      <c r="B8269" s="7" t="s">
        <v>1041</v>
      </c>
      <c r="C8269" s="7" t="s">
        <v>5</v>
      </c>
      <c r="D8269" s="24">
        <v>855309.02</v>
      </c>
      <c r="E8269">
        <f>INDEX('B. Store opening dates'!$B$5:$B$2448,MATCH('A. Sales by store'!B8269,'B. Store opening dates'!$A$5:$A$2448,0))</f>
        <v>2007</v>
      </c>
      <c r="F8269" t="str">
        <f t="shared" si="258"/>
        <v>Old</v>
      </c>
      <c r="G8269" t="str">
        <f t="shared" si="259"/>
        <v>Existing</v>
      </c>
    </row>
    <row r="8270" spans="1:7" ht="19" x14ac:dyDescent="0.25">
      <c r="A8270" s="7">
        <v>2015</v>
      </c>
      <c r="B8270" s="7" t="s">
        <v>1041</v>
      </c>
      <c r="C8270" s="7" t="s">
        <v>6</v>
      </c>
      <c r="D8270" s="24">
        <v>436104.89</v>
      </c>
      <c r="E8270">
        <f>INDEX('B. Store opening dates'!$B$5:$B$2448,MATCH('A. Sales by store'!B8270,'B. Store opening dates'!$A$5:$A$2448,0))</f>
        <v>2007</v>
      </c>
      <c r="F8270" t="str">
        <f t="shared" si="258"/>
        <v>Old</v>
      </c>
      <c r="G8270" t="str">
        <f t="shared" si="259"/>
        <v>Existing</v>
      </c>
    </row>
    <row r="8271" spans="1:7" ht="19" x14ac:dyDescent="0.25">
      <c r="A8271" s="7">
        <v>2014</v>
      </c>
      <c r="B8271" s="7" t="s">
        <v>1041</v>
      </c>
      <c r="C8271" s="7" t="s">
        <v>6</v>
      </c>
      <c r="D8271" s="24">
        <v>318864.51</v>
      </c>
      <c r="E8271">
        <f>INDEX('B. Store opening dates'!$B$5:$B$2448,MATCH('A. Sales by store'!B8271,'B. Store opening dates'!$A$5:$A$2448,0))</f>
        <v>2007</v>
      </c>
      <c r="F8271" t="str">
        <f t="shared" si="258"/>
        <v>Old</v>
      </c>
      <c r="G8271" t="str">
        <f t="shared" si="259"/>
        <v>Existing</v>
      </c>
    </row>
    <row r="8272" spans="1:7" ht="19" x14ac:dyDescent="0.25">
      <c r="A8272" s="7">
        <v>2015</v>
      </c>
      <c r="B8272" s="7" t="s">
        <v>1041</v>
      </c>
      <c r="C8272" s="7" t="s">
        <v>7</v>
      </c>
      <c r="D8272" s="24">
        <v>178750.29</v>
      </c>
      <c r="E8272">
        <f>INDEX('B. Store opening dates'!$B$5:$B$2448,MATCH('A. Sales by store'!B8272,'B. Store opening dates'!$A$5:$A$2448,0))</f>
        <v>2007</v>
      </c>
      <c r="F8272" t="str">
        <f t="shared" si="258"/>
        <v>Old</v>
      </c>
      <c r="G8272" t="str">
        <f t="shared" si="259"/>
        <v>Existing</v>
      </c>
    </row>
    <row r="8273" spans="1:7" ht="19" x14ac:dyDescent="0.25">
      <c r="A8273" s="7">
        <v>2014</v>
      </c>
      <c r="B8273" s="7" t="s">
        <v>1041</v>
      </c>
      <c r="C8273" s="7" t="s">
        <v>7</v>
      </c>
      <c r="D8273" s="24">
        <v>187708.62</v>
      </c>
      <c r="E8273">
        <f>INDEX('B. Store opening dates'!$B$5:$B$2448,MATCH('A. Sales by store'!B8273,'B. Store opening dates'!$A$5:$A$2448,0))</f>
        <v>2007</v>
      </c>
      <c r="F8273" t="str">
        <f t="shared" si="258"/>
        <v>Old</v>
      </c>
      <c r="G8273" t="str">
        <f t="shared" si="259"/>
        <v>Existing</v>
      </c>
    </row>
    <row r="8274" spans="1:7" ht="19" x14ac:dyDescent="0.25">
      <c r="A8274" s="7">
        <v>2015</v>
      </c>
      <c r="B8274" s="7" t="s">
        <v>1041</v>
      </c>
      <c r="C8274" s="7" t="s">
        <v>8</v>
      </c>
      <c r="D8274" s="24">
        <v>574436.76</v>
      </c>
      <c r="E8274">
        <f>INDEX('B. Store opening dates'!$B$5:$B$2448,MATCH('A. Sales by store'!B8274,'B. Store opening dates'!$A$5:$A$2448,0))</f>
        <v>2007</v>
      </c>
      <c r="F8274" t="str">
        <f t="shared" si="258"/>
        <v>Old</v>
      </c>
      <c r="G8274" t="str">
        <f t="shared" si="259"/>
        <v>Existing</v>
      </c>
    </row>
    <row r="8275" spans="1:7" ht="19" x14ac:dyDescent="0.25">
      <c r="A8275" s="7">
        <v>2014</v>
      </c>
      <c r="B8275" s="7" t="s">
        <v>1041</v>
      </c>
      <c r="C8275" s="7" t="s">
        <v>8</v>
      </c>
      <c r="D8275" s="24">
        <v>591187.59</v>
      </c>
      <c r="E8275">
        <f>INDEX('B. Store opening dates'!$B$5:$B$2448,MATCH('A. Sales by store'!B8275,'B. Store opening dates'!$A$5:$A$2448,0))</f>
        <v>2007</v>
      </c>
      <c r="F8275" t="str">
        <f t="shared" si="258"/>
        <v>Old</v>
      </c>
      <c r="G8275" t="str">
        <f t="shared" si="259"/>
        <v>Existing</v>
      </c>
    </row>
    <row r="8276" spans="1:7" ht="19" x14ac:dyDescent="0.25">
      <c r="A8276" s="7">
        <v>2015</v>
      </c>
      <c r="B8276" s="7" t="s">
        <v>1042</v>
      </c>
      <c r="C8276" s="7" t="s">
        <v>5</v>
      </c>
      <c r="D8276" s="24">
        <v>819131.3</v>
      </c>
      <c r="E8276">
        <f>INDEX('B. Store opening dates'!$B$5:$B$2448,MATCH('A. Sales by store'!B8276,'B. Store opening dates'!$A$5:$A$2448,0))</f>
        <v>2007</v>
      </c>
      <c r="F8276" t="str">
        <f t="shared" si="258"/>
        <v>Old</v>
      </c>
      <c r="G8276" t="str">
        <f t="shared" si="259"/>
        <v>Existing</v>
      </c>
    </row>
    <row r="8277" spans="1:7" ht="19" x14ac:dyDescent="0.25">
      <c r="A8277" s="7">
        <v>2014</v>
      </c>
      <c r="B8277" s="7" t="s">
        <v>1042</v>
      </c>
      <c r="C8277" s="7" t="s">
        <v>5</v>
      </c>
      <c r="D8277" s="24">
        <v>905034.9</v>
      </c>
      <c r="E8277">
        <f>INDEX('B. Store opening dates'!$B$5:$B$2448,MATCH('A. Sales by store'!B8277,'B. Store opening dates'!$A$5:$A$2448,0))</f>
        <v>2007</v>
      </c>
      <c r="F8277" t="str">
        <f t="shared" si="258"/>
        <v>Old</v>
      </c>
      <c r="G8277" t="str">
        <f t="shared" si="259"/>
        <v>Existing</v>
      </c>
    </row>
    <row r="8278" spans="1:7" ht="19" x14ac:dyDescent="0.25">
      <c r="A8278" s="7">
        <v>2015</v>
      </c>
      <c r="B8278" s="7" t="s">
        <v>1042</v>
      </c>
      <c r="C8278" s="7" t="s">
        <v>6</v>
      </c>
      <c r="D8278" s="24">
        <v>230816.35</v>
      </c>
      <c r="E8278">
        <f>INDEX('B. Store opening dates'!$B$5:$B$2448,MATCH('A. Sales by store'!B8278,'B. Store opening dates'!$A$5:$A$2448,0))</f>
        <v>2007</v>
      </c>
      <c r="F8278" t="str">
        <f t="shared" si="258"/>
        <v>Old</v>
      </c>
      <c r="G8278" t="str">
        <f t="shared" si="259"/>
        <v>Existing</v>
      </c>
    </row>
    <row r="8279" spans="1:7" ht="19" x14ac:dyDescent="0.25">
      <c r="A8279" s="7">
        <v>2014</v>
      </c>
      <c r="B8279" s="7" t="s">
        <v>1042</v>
      </c>
      <c r="C8279" s="7" t="s">
        <v>6</v>
      </c>
      <c r="D8279" s="24">
        <v>166728.07999999999</v>
      </c>
      <c r="E8279">
        <f>INDEX('B. Store opening dates'!$B$5:$B$2448,MATCH('A. Sales by store'!B8279,'B. Store opening dates'!$A$5:$A$2448,0))</f>
        <v>2007</v>
      </c>
      <c r="F8279" t="str">
        <f t="shared" si="258"/>
        <v>Old</v>
      </c>
      <c r="G8279" t="str">
        <f t="shared" si="259"/>
        <v>Existing</v>
      </c>
    </row>
    <row r="8280" spans="1:7" ht="19" x14ac:dyDescent="0.25">
      <c r="A8280" s="7">
        <v>2015</v>
      </c>
      <c r="B8280" s="7" t="s">
        <v>1042</v>
      </c>
      <c r="C8280" s="7" t="s">
        <v>7</v>
      </c>
      <c r="D8280" s="24">
        <v>200355.23</v>
      </c>
      <c r="E8280">
        <f>INDEX('B. Store opening dates'!$B$5:$B$2448,MATCH('A. Sales by store'!B8280,'B. Store opening dates'!$A$5:$A$2448,0))</f>
        <v>2007</v>
      </c>
      <c r="F8280" t="str">
        <f t="shared" si="258"/>
        <v>Old</v>
      </c>
      <c r="G8280" t="str">
        <f t="shared" si="259"/>
        <v>Existing</v>
      </c>
    </row>
    <row r="8281" spans="1:7" ht="19" x14ac:dyDescent="0.25">
      <c r="A8281" s="7">
        <v>2014</v>
      </c>
      <c r="B8281" s="7" t="s">
        <v>1042</v>
      </c>
      <c r="C8281" s="7" t="s">
        <v>7</v>
      </c>
      <c r="D8281" s="24">
        <v>211702.12</v>
      </c>
      <c r="E8281">
        <f>INDEX('B. Store opening dates'!$B$5:$B$2448,MATCH('A. Sales by store'!B8281,'B. Store opening dates'!$A$5:$A$2448,0))</f>
        <v>2007</v>
      </c>
      <c r="F8281" t="str">
        <f t="shared" si="258"/>
        <v>Old</v>
      </c>
      <c r="G8281" t="str">
        <f t="shared" si="259"/>
        <v>Existing</v>
      </c>
    </row>
    <row r="8282" spans="1:7" ht="19" x14ac:dyDescent="0.25">
      <c r="A8282" s="7">
        <v>2015</v>
      </c>
      <c r="B8282" s="7" t="s">
        <v>1042</v>
      </c>
      <c r="C8282" s="7" t="s">
        <v>8</v>
      </c>
      <c r="D8282" s="24">
        <v>517777.42</v>
      </c>
      <c r="E8282">
        <f>INDEX('B. Store opening dates'!$B$5:$B$2448,MATCH('A. Sales by store'!B8282,'B. Store opening dates'!$A$5:$A$2448,0))</f>
        <v>2007</v>
      </c>
      <c r="F8282" t="str">
        <f t="shared" si="258"/>
        <v>Old</v>
      </c>
      <c r="G8282" t="str">
        <f t="shared" si="259"/>
        <v>Existing</v>
      </c>
    </row>
    <row r="8283" spans="1:7" ht="19" x14ac:dyDescent="0.25">
      <c r="A8283" s="7">
        <v>2014</v>
      </c>
      <c r="B8283" s="7" t="s">
        <v>1042</v>
      </c>
      <c r="C8283" s="7" t="s">
        <v>8</v>
      </c>
      <c r="D8283" s="24">
        <v>533672.84</v>
      </c>
      <c r="E8283">
        <f>INDEX('B. Store opening dates'!$B$5:$B$2448,MATCH('A. Sales by store'!B8283,'B. Store opening dates'!$A$5:$A$2448,0))</f>
        <v>2007</v>
      </c>
      <c r="F8283" t="str">
        <f t="shared" si="258"/>
        <v>Old</v>
      </c>
      <c r="G8283" t="str">
        <f t="shared" si="259"/>
        <v>Existing</v>
      </c>
    </row>
    <row r="8284" spans="1:7" ht="19" x14ac:dyDescent="0.25">
      <c r="A8284" s="7">
        <v>2015</v>
      </c>
      <c r="B8284" s="7" t="s">
        <v>1043</v>
      </c>
      <c r="C8284" s="7" t="s">
        <v>5</v>
      </c>
      <c r="D8284" s="24">
        <v>587440.76</v>
      </c>
      <c r="E8284">
        <f>INDEX('B. Store opening dates'!$B$5:$B$2448,MATCH('A. Sales by store'!B8284,'B. Store opening dates'!$A$5:$A$2448,0))</f>
        <v>2007</v>
      </c>
      <c r="F8284" t="str">
        <f t="shared" si="258"/>
        <v>Old</v>
      </c>
      <c r="G8284" t="str">
        <f t="shared" si="259"/>
        <v>Existing</v>
      </c>
    </row>
    <row r="8285" spans="1:7" ht="19" x14ac:dyDescent="0.25">
      <c r="A8285" s="7">
        <v>2014</v>
      </c>
      <c r="B8285" s="7" t="s">
        <v>1043</v>
      </c>
      <c r="C8285" s="7" t="s">
        <v>5</v>
      </c>
      <c r="D8285" s="24">
        <v>650046.54</v>
      </c>
      <c r="E8285">
        <f>INDEX('B. Store opening dates'!$B$5:$B$2448,MATCH('A. Sales by store'!B8285,'B. Store opening dates'!$A$5:$A$2448,0))</f>
        <v>2007</v>
      </c>
      <c r="F8285" t="str">
        <f t="shared" si="258"/>
        <v>Old</v>
      </c>
      <c r="G8285" t="str">
        <f t="shared" si="259"/>
        <v>Existing</v>
      </c>
    </row>
    <row r="8286" spans="1:7" ht="19" x14ac:dyDescent="0.25">
      <c r="A8286" s="7">
        <v>2015</v>
      </c>
      <c r="B8286" s="7" t="s">
        <v>1043</v>
      </c>
      <c r="C8286" s="7" t="s">
        <v>6</v>
      </c>
      <c r="D8286" s="24">
        <v>480979.34</v>
      </c>
      <c r="E8286">
        <f>INDEX('B. Store opening dates'!$B$5:$B$2448,MATCH('A. Sales by store'!B8286,'B. Store opening dates'!$A$5:$A$2448,0))</f>
        <v>2007</v>
      </c>
      <c r="F8286" t="str">
        <f t="shared" si="258"/>
        <v>Old</v>
      </c>
      <c r="G8286" t="str">
        <f t="shared" si="259"/>
        <v>Existing</v>
      </c>
    </row>
    <row r="8287" spans="1:7" ht="19" x14ac:dyDescent="0.25">
      <c r="A8287" s="7">
        <v>2014</v>
      </c>
      <c r="B8287" s="7" t="s">
        <v>1043</v>
      </c>
      <c r="C8287" s="7" t="s">
        <v>6</v>
      </c>
      <c r="D8287" s="24">
        <v>345146.14</v>
      </c>
      <c r="E8287">
        <f>INDEX('B. Store opening dates'!$B$5:$B$2448,MATCH('A. Sales by store'!B8287,'B. Store opening dates'!$A$5:$A$2448,0))</f>
        <v>2007</v>
      </c>
      <c r="F8287" t="str">
        <f t="shared" si="258"/>
        <v>Old</v>
      </c>
      <c r="G8287" t="str">
        <f t="shared" si="259"/>
        <v>Existing</v>
      </c>
    </row>
    <row r="8288" spans="1:7" ht="19" x14ac:dyDescent="0.25">
      <c r="A8288" s="7">
        <v>2015</v>
      </c>
      <c r="B8288" s="7" t="s">
        <v>1043</v>
      </c>
      <c r="C8288" s="7" t="s">
        <v>7</v>
      </c>
      <c r="D8288" s="24">
        <v>218018.91</v>
      </c>
      <c r="E8288">
        <f>INDEX('B. Store opening dates'!$B$5:$B$2448,MATCH('A. Sales by store'!B8288,'B. Store opening dates'!$A$5:$A$2448,0))</f>
        <v>2007</v>
      </c>
      <c r="F8288" t="str">
        <f t="shared" si="258"/>
        <v>Old</v>
      </c>
      <c r="G8288" t="str">
        <f t="shared" si="259"/>
        <v>Existing</v>
      </c>
    </row>
    <row r="8289" spans="1:7" ht="19" x14ac:dyDescent="0.25">
      <c r="A8289" s="7">
        <v>2014</v>
      </c>
      <c r="B8289" s="7" t="s">
        <v>1043</v>
      </c>
      <c r="C8289" s="7" t="s">
        <v>7</v>
      </c>
      <c r="D8289" s="24">
        <v>227747.68</v>
      </c>
      <c r="E8289">
        <f>INDEX('B. Store opening dates'!$B$5:$B$2448,MATCH('A. Sales by store'!B8289,'B. Store opening dates'!$A$5:$A$2448,0))</f>
        <v>2007</v>
      </c>
      <c r="F8289" t="str">
        <f t="shared" si="258"/>
        <v>Old</v>
      </c>
      <c r="G8289" t="str">
        <f t="shared" si="259"/>
        <v>Existing</v>
      </c>
    </row>
    <row r="8290" spans="1:7" ht="19" x14ac:dyDescent="0.25">
      <c r="A8290" s="7">
        <v>2015</v>
      </c>
      <c r="B8290" s="7" t="s">
        <v>1043</v>
      </c>
      <c r="C8290" s="7" t="s">
        <v>8</v>
      </c>
      <c r="D8290" s="24">
        <v>607511.5</v>
      </c>
      <c r="E8290">
        <f>INDEX('B. Store opening dates'!$B$5:$B$2448,MATCH('A. Sales by store'!B8290,'B. Store opening dates'!$A$5:$A$2448,0))</f>
        <v>2007</v>
      </c>
      <c r="F8290" t="str">
        <f t="shared" si="258"/>
        <v>Old</v>
      </c>
      <c r="G8290" t="str">
        <f t="shared" si="259"/>
        <v>Existing</v>
      </c>
    </row>
    <row r="8291" spans="1:7" ht="19" x14ac:dyDescent="0.25">
      <c r="A8291" s="7">
        <v>2014</v>
      </c>
      <c r="B8291" s="7" t="s">
        <v>1043</v>
      </c>
      <c r="C8291" s="7" t="s">
        <v>8</v>
      </c>
      <c r="D8291" s="24">
        <v>634471.43999999994</v>
      </c>
      <c r="E8291">
        <f>INDEX('B. Store opening dates'!$B$5:$B$2448,MATCH('A. Sales by store'!B8291,'B. Store opening dates'!$A$5:$A$2448,0))</f>
        <v>2007</v>
      </c>
      <c r="F8291" t="str">
        <f t="shared" si="258"/>
        <v>Old</v>
      </c>
      <c r="G8291" t="str">
        <f t="shared" si="259"/>
        <v>Existing</v>
      </c>
    </row>
    <row r="8292" spans="1:7" ht="19" x14ac:dyDescent="0.25">
      <c r="A8292" s="7">
        <v>2015</v>
      </c>
      <c r="B8292" s="7" t="s">
        <v>1044</v>
      </c>
      <c r="C8292" s="7" t="s">
        <v>5</v>
      </c>
      <c r="D8292" s="24">
        <v>728962.26</v>
      </c>
      <c r="E8292">
        <f>INDEX('B. Store opening dates'!$B$5:$B$2448,MATCH('A. Sales by store'!B8292,'B. Store opening dates'!$A$5:$A$2448,0))</f>
        <v>2007</v>
      </c>
      <c r="F8292" t="str">
        <f t="shared" si="258"/>
        <v>Old</v>
      </c>
      <c r="G8292" t="str">
        <f t="shared" si="259"/>
        <v>Existing</v>
      </c>
    </row>
    <row r="8293" spans="1:7" ht="19" x14ac:dyDescent="0.25">
      <c r="A8293" s="7">
        <v>2014</v>
      </c>
      <c r="B8293" s="7" t="s">
        <v>1044</v>
      </c>
      <c r="C8293" s="7" t="s">
        <v>5</v>
      </c>
      <c r="D8293" s="24">
        <v>808003.91</v>
      </c>
      <c r="E8293">
        <f>INDEX('B. Store opening dates'!$B$5:$B$2448,MATCH('A. Sales by store'!B8293,'B. Store opening dates'!$A$5:$A$2448,0))</f>
        <v>2007</v>
      </c>
      <c r="F8293" t="str">
        <f t="shared" si="258"/>
        <v>Old</v>
      </c>
      <c r="G8293" t="str">
        <f t="shared" si="259"/>
        <v>Existing</v>
      </c>
    </row>
    <row r="8294" spans="1:7" ht="19" x14ac:dyDescent="0.25">
      <c r="A8294" s="7">
        <v>2015</v>
      </c>
      <c r="B8294" s="7" t="s">
        <v>1044</v>
      </c>
      <c r="C8294" s="7" t="s">
        <v>6</v>
      </c>
      <c r="D8294" s="24">
        <v>515583.92</v>
      </c>
      <c r="E8294">
        <f>INDEX('B. Store opening dates'!$B$5:$B$2448,MATCH('A. Sales by store'!B8294,'B. Store opening dates'!$A$5:$A$2448,0))</f>
        <v>2007</v>
      </c>
      <c r="F8294" t="str">
        <f t="shared" si="258"/>
        <v>Old</v>
      </c>
      <c r="G8294" t="str">
        <f t="shared" si="259"/>
        <v>Existing</v>
      </c>
    </row>
    <row r="8295" spans="1:7" ht="19" x14ac:dyDescent="0.25">
      <c r="A8295" s="7">
        <v>2014</v>
      </c>
      <c r="B8295" s="7" t="s">
        <v>1044</v>
      </c>
      <c r="C8295" s="7" t="s">
        <v>6</v>
      </c>
      <c r="D8295" s="24">
        <v>372046.7</v>
      </c>
      <c r="E8295">
        <f>INDEX('B. Store opening dates'!$B$5:$B$2448,MATCH('A. Sales by store'!B8295,'B. Store opening dates'!$A$5:$A$2448,0))</f>
        <v>2007</v>
      </c>
      <c r="F8295" t="str">
        <f t="shared" si="258"/>
        <v>Old</v>
      </c>
      <c r="G8295" t="str">
        <f t="shared" si="259"/>
        <v>Existing</v>
      </c>
    </row>
    <row r="8296" spans="1:7" ht="19" x14ac:dyDescent="0.25">
      <c r="A8296" s="7">
        <v>2015</v>
      </c>
      <c r="B8296" s="7" t="s">
        <v>1044</v>
      </c>
      <c r="C8296" s="7" t="s">
        <v>7</v>
      </c>
      <c r="D8296" s="24">
        <v>151428.32</v>
      </c>
      <c r="E8296">
        <f>INDEX('B. Store opening dates'!$B$5:$B$2448,MATCH('A. Sales by store'!B8296,'B. Store opening dates'!$A$5:$A$2448,0))</f>
        <v>2007</v>
      </c>
      <c r="F8296" t="str">
        <f t="shared" si="258"/>
        <v>Old</v>
      </c>
      <c r="G8296" t="str">
        <f t="shared" si="259"/>
        <v>Existing</v>
      </c>
    </row>
    <row r="8297" spans="1:7" ht="19" x14ac:dyDescent="0.25">
      <c r="A8297" s="7">
        <v>2014</v>
      </c>
      <c r="B8297" s="7" t="s">
        <v>1044</v>
      </c>
      <c r="C8297" s="7" t="s">
        <v>7</v>
      </c>
      <c r="D8297" s="24">
        <v>158926.51</v>
      </c>
      <c r="E8297">
        <f>INDEX('B. Store opening dates'!$B$5:$B$2448,MATCH('A. Sales by store'!B8297,'B. Store opening dates'!$A$5:$A$2448,0))</f>
        <v>2007</v>
      </c>
      <c r="F8297" t="str">
        <f t="shared" si="258"/>
        <v>Old</v>
      </c>
      <c r="G8297" t="str">
        <f t="shared" si="259"/>
        <v>Existing</v>
      </c>
    </row>
    <row r="8298" spans="1:7" ht="19" x14ac:dyDescent="0.25">
      <c r="A8298" s="7">
        <v>2015</v>
      </c>
      <c r="B8298" s="7" t="s">
        <v>1044</v>
      </c>
      <c r="C8298" s="7" t="s">
        <v>8</v>
      </c>
      <c r="D8298" s="24">
        <v>556344.32999999996</v>
      </c>
      <c r="E8298">
        <f>INDEX('B. Store opening dates'!$B$5:$B$2448,MATCH('A. Sales by store'!B8298,'B. Store opening dates'!$A$5:$A$2448,0))</f>
        <v>2007</v>
      </c>
      <c r="F8298" t="str">
        <f t="shared" si="258"/>
        <v>Old</v>
      </c>
      <c r="G8298" t="str">
        <f t="shared" si="259"/>
        <v>Existing</v>
      </c>
    </row>
    <row r="8299" spans="1:7" ht="19" x14ac:dyDescent="0.25">
      <c r="A8299" s="7">
        <v>2014</v>
      </c>
      <c r="B8299" s="7" t="s">
        <v>1044</v>
      </c>
      <c r="C8299" s="7" t="s">
        <v>8</v>
      </c>
      <c r="D8299" s="24">
        <v>575496.93000000005</v>
      </c>
      <c r="E8299">
        <f>INDEX('B. Store opening dates'!$B$5:$B$2448,MATCH('A. Sales by store'!B8299,'B. Store opening dates'!$A$5:$A$2448,0))</f>
        <v>2007</v>
      </c>
      <c r="F8299" t="str">
        <f t="shared" si="258"/>
        <v>Old</v>
      </c>
      <c r="G8299" t="str">
        <f t="shared" si="259"/>
        <v>Existing</v>
      </c>
    </row>
    <row r="8300" spans="1:7" ht="19" x14ac:dyDescent="0.25">
      <c r="A8300" s="7">
        <v>2015</v>
      </c>
      <c r="B8300" s="7" t="s">
        <v>1045</v>
      </c>
      <c r="C8300" s="7" t="s">
        <v>5</v>
      </c>
      <c r="D8300" s="24">
        <v>742522.83</v>
      </c>
      <c r="E8300">
        <f>INDEX('B. Store opening dates'!$B$5:$B$2448,MATCH('A. Sales by store'!B8300,'B. Store opening dates'!$A$5:$A$2448,0))</f>
        <v>2007</v>
      </c>
      <c r="F8300" t="str">
        <f t="shared" si="258"/>
        <v>Old</v>
      </c>
      <c r="G8300" t="str">
        <f t="shared" si="259"/>
        <v>Existing</v>
      </c>
    </row>
    <row r="8301" spans="1:7" ht="19" x14ac:dyDescent="0.25">
      <c r="A8301" s="7">
        <v>2014</v>
      </c>
      <c r="B8301" s="7" t="s">
        <v>1045</v>
      </c>
      <c r="C8301" s="7" t="s">
        <v>5</v>
      </c>
      <c r="D8301" s="24">
        <v>809037.37</v>
      </c>
      <c r="E8301">
        <f>INDEX('B. Store opening dates'!$B$5:$B$2448,MATCH('A. Sales by store'!B8301,'B. Store opening dates'!$A$5:$A$2448,0))</f>
        <v>2007</v>
      </c>
      <c r="F8301" t="str">
        <f t="shared" si="258"/>
        <v>Old</v>
      </c>
      <c r="G8301" t="str">
        <f t="shared" si="259"/>
        <v>Existing</v>
      </c>
    </row>
    <row r="8302" spans="1:7" ht="19" x14ac:dyDescent="0.25">
      <c r="A8302" s="7">
        <v>2015</v>
      </c>
      <c r="B8302" s="7" t="s">
        <v>1045</v>
      </c>
      <c r="C8302" s="7" t="s">
        <v>6</v>
      </c>
      <c r="D8302" s="24">
        <v>296393.06</v>
      </c>
      <c r="E8302">
        <f>INDEX('B. Store opening dates'!$B$5:$B$2448,MATCH('A. Sales by store'!B8302,'B. Store opening dates'!$A$5:$A$2448,0))</f>
        <v>2007</v>
      </c>
      <c r="F8302" t="str">
        <f t="shared" si="258"/>
        <v>Old</v>
      </c>
      <c r="G8302" t="str">
        <f t="shared" si="259"/>
        <v>Existing</v>
      </c>
    </row>
    <row r="8303" spans="1:7" ht="19" x14ac:dyDescent="0.25">
      <c r="A8303" s="7">
        <v>2014</v>
      </c>
      <c r="B8303" s="7" t="s">
        <v>1045</v>
      </c>
      <c r="C8303" s="7" t="s">
        <v>6</v>
      </c>
      <c r="D8303" s="24">
        <v>213710.5</v>
      </c>
      <c r="E8303">
        <f>INDEX('B. Store opening dates'!$B$5:$B$2448,MATCH('A. Sales by store'!B8303,'B. Store opening dates'!$A$5:$A$2448,0))</f>
        <v>2007</v>
      </c>
      <c r="F8303" t="str">
        <f t="shared" si="258"/>
        <v>Old</v>
      </c>
      <c r="G8303" t="str">
        <f t="shared" si="259"/>
        <v>Existing</v>
      </c>
    </row>
    <row r="8304" spans="1:7" ht="19" x14ac:dyDescent="0.25">
      <c r="A8304" s="7">
        <v>2015</v>
      </c>
      <c r="B8304" s="7" t="s">
        <v>1045</v>
      </c>
      <c r="C8304" s="7" t="s">
        <v>7</v>
      </c>
      <c r="D8304" s="24">
        <v>91975.86</v>
      </c>
      <c r="E8304">
        <f>INDEX('B. Store opening dates'!$B$5:$B$2448,MATCH('A. Sales by store'!B8304,'B. Store opening dates'!$A$5:$A$2448,0))</f>
        <v>2007</v>
      </c>
      <c r="F8304" t="str">
        <f t="shared" si="258"/>
        <v>Old</v>
      </c>
      <c r="G8304" t="str">
        <f t="shared" si="259"/>
        <v>Existing</v>
      </c>
    </row>
    <row r="8305" spans="1:7" ht="19" x14ac:dyDescent="0.25">
      <c r="A8305" s="7">
        <v>2014</v>
      </c>
      <c r="B8305" s="7" t="s">
        <v>1045</v>
      </c>
      <c r="C8305" s="7" t="s">
        <v>7</v>
      </c>
      <c r="D8305" s="24">
        <v>96350.33</v>
      </c>
      <c r="E8305">
        <f>INDEX('B. Store opening dates'!$B$5:$B$2448,MATCH('A. Sales by store'!B8305,'B. Store opening dates'!$A$5:$A$2448,0))</f>
        <v>2007</v>
      </c>
      <c r="F8305" t="str">
        <f t="shared" si="258"/>
        <v>Old</v>
      </c>
      <c r="G8305" t="str">
        <f t="shared" si="259"/>
        <v>Existing</v>
      </c>
    </row>
    <row r="8306" spans="1:7" ht="19" x14ac:dyDescent="0.25">
      <c r="A8306" s="7">
        <v>2015</v>
      </c>
      <c r="B8306" s="7" t="s">
        <v>1045</v>
      </c>
      <c r="C8306" s="7" t="s">
        <v>8</v>
      </c>
      <c r="D8306" s="24">
        <v>420544.87</v>
      </c>
      <c r="E8306">
        <f>INDEX('B. Store opening dates'!$B$5:$B$2448,MATCH('A. Sales by store'!B8306,'B. Store opening dates'!$A$5:$A$2448,0))</f>
        <v>2007</v>
      </c>
      <c r="F8306" t="str">
        <f t="shared" si="258"/>
        <v>Old</v>
      </c>
      <c r="G8306" t="str">
        <f t="shared" si="259"/>
        <v>Existing</v>
      </c>
    </row>
    <row r="8307" spans="1:7" ht="19" x14ac:dyDescent="0.25">
      <c r="A8307" s="7">
        <v>2014</v>
      </c>
      <c r="B8307" s="7" t="s">
        <v>1045</v>
      </c>
      <c r="C8307" s="7" t="s">
        <v>8</v>
      </c>
      <c r="D8307" s="24">
        <v>438526.56</v>
      </c>
      <c r="E8307">
        <f>INDEX('B. Store opening dates'!$B$5:$B$2448,MATCH('A. Sales by store'!B8307,'B. Store opening dates'!$A$5:$A$2448,0))</f>
        <v>2007</v>
      </c>
      <c r="F8307" t="str">
        <f t="shared" si="258"/>
        <v>Old</v>
      </c>
      <c r="G8307" t="str">
        <f t="shared" si="259"/>
        <v>Existing</v>
      </c>
    </row>
    <row r="8308" spans="1:7" ht="19" x14ac:dyDescent="0.25">
      <c r="A8308" s="7">
        <v>2015</v>
      </c>
      <c r="B8308" s="7" t="s">
        <v>1046</v>
      </c>
      <c r="C8308" s="7" t="s">
        <v>5</v>
      </c>
      <c r="D8308" s="24">
        <v>936658.49</v>
      </c>
      <c r="E8308">
        <f>INDEX('B. Store opening dates'!$B$5:$B$2448,MATCH('A. Sales by store'!B8308,'B. Store opening dates'!$A$5:$A$2448,0))</f>
        <v>2007</v>
      </c>
      <c r="F8308" t="str">
        <f t="shared" si="258"/>
        <v>Old</v>
      </c>
      <c r="G8308" t="str">
        <f t="shared" si="259"/>
        <v>Existing</v>
      </c>
    </row>
    <row r="8309" spans="1:7" ht="19" x14ac:dyDescent="0.25">
      <c r="A8309" s="7">
        <v>2014</v>
      </c>
      <c r="B8309" s="7" t="s">
        <v>1046</v>
      </c>
      <c r="C8309" s="7" t="s">
        <v>5</v>
      </c>
      <c r="D8309" s="24">
        <v>1026148.06</v>
      </c>
      <c r="E8309">
        <f>INDEX('B. Store opening dates'!$B$5:$B$2448,MATCH('A. Sales by store'!B8309,'B. Store opening dates'!$A$5:$A$2448,0))</f>
        <v>2007</v>
      </c>
      <c r="F8309" t="str">
        <f t="shared" si="258"/>
        <v>Old</v>
      </c>
      <c r="G8309" t="str">
        <f t="shared" si="259"/>
        <v>Existing</v>
      </c>
    </row>
    <row r="8310" spans="1:7" ht="19" x14ac:dyDescent="0.25">
      <c r="A8310" s="7">
        <v>2015</v>
      </c>
      <c r="B8310" s="7" t="s">
        <v>1046</v>
      </c>
      <c r="C8310" s="7" t="s">
        <v>6</v>
      </c>
      <c r="D8310" s="24">
        <v>429440.71</v>
      </c>
      <c r="E8310">
        <f>INDEX('B. Store opening dates'!$B$5:$B$2448,MATCH('A. Sales by store'!B8310,'B. Store opening dates'!$A$5:$A$2448,0))</f>
        <v>2007</v>
      </c>
      <c r="F8310" t="str">
        <f t="shared" si="258"/>
        <v>Old</v>
      </c>
      <c r="G8310" t="str">
        <f t="shared" si="259"/>
        <v>Existing</v>
      </c>
    </row>
    <row r="8311" spans="1:7" ht="19" x14ac:dyDescent="0.25">
      <c r="A8311" s="7">
        <v>2014</v>
      </c>
      <c r="B8311" s="7" t="s">
        <v>1046</v>
      </c>
      <c r="C8311" s="7" t="s">
        <v>6</v>
      </c>
      <c r="D8311" s="24">
        <v>305054.93</v>
      </c>
      <c r="E8311">
        <f>INDEX('B. Store opening dates'!$B$5:$B$2448,MATCH('A. Sales by store'!B8311,'B. Store opening dates'!$A$5:$A$2448,0))</f>
        <v>2007</v>
      </c>
      <c r="F8311" t="str">
        <f t="shared" si="258"/>
        <v>Old</v>
      </c>
      <c r="G8311" t="str">
        <f t="shared" si="259"/>
        <v>Existing</v>
      </c>
    </row>
    <row r="8312" spans="1:7" ht="19" x14ac:dyDescent="0.25">
      <c r="A8312" s="7">
        <v>2015</v>
      </c>
      <c r="B8312" s="7" t="s">
        <v>1046</v>
      </c>
      <c r="C8312" s="7" t="s">
        <v>7</v>
      </c>
      <c r="D8312" s="24">
        <v>205089.8</v>
      </c>
      <c r="E8312">
        <f>INDEX('B. Store opening dates'!$B$5:$B$2448,MATCH('A. Sales by store'!B8312,'B. Store opening dates'!$A$5:$A$2448,0))</f>
        <v>2007</v>
      </c>
      <c r="F8312" t="str">
        <f t="shared" si="258"/>
        <v>Old</v>
      </c>
      <c r="G8312" t="str">
        <f t="shared" si="259"/>
        <v>Existing</v>
      </c>
    </row>
    <row r="8313" spans="1:7" ht="19" x14ac:dyDescent="0.25">
      <c r="A8313" s="7">
        <v>2014</v>
      </c>
      <c r="B8313" s="7" t="s">
        <v>1046</v>
      </c>
      <c r="C8313" s="7" t="s">
        <v>7</v>
      </c>
      <c r="D8313" s="24">
        <v>216335.49</v>
      </c>
      <c r="E8313">
        <f>INDEX('B. Store opening dates'!$B$5:$B$2448,MATCH('A. Sales by store'!B8313,'B. Store opening dates'!$A$5:$A$2448,0))</f>
        <v>2007</v>
      </c>
      <c r="F8313" t="str">
        <f t="shared" si="258"/>
        <v>Old</v>
      </c>
      <c r="G8313" t="str">
        <f t="shared" si="259"/>
        <v>Existing</v>
      </c>
    </row>
    <row r="8314" spans="1:7" ht="19" x14ac:dyDescent="0.25">
      <c r="A8314" s="7">
        <v>2015</v>
      </c>
      <c r="B8314" s="7" t="s">
        <v>1046</v>
      </c>
      <c r="C8314" s="7" t="s">
        <v>8</v>
      </c>
      <c r="D8314" s="24">
        <v>659434.35</v>
      </c>
      <c r="E8314">
        <f>INDEX('B. Store opening dates'!$B$5:$B$2448,MATCH('A. Sales by store'!B8314,'B. Store opening dates'!$A$5:$A$2448,0))</f>
        <v>2007</v>
      </c>
      <c r="F8314" t="str">
        <f t="shared" si="258"/>
        <v>Old</v>
      </c>
      <c r="G8314" t="str">
        <f t="shared" si="259"/>
        <v>Existing</v>
      </c>
    </row>
    <row r="8315" spans="1:7" ht="19" x14ac:dyDescent="0.25">
      <c r="A8315" s="7">
        <v>2014</v>
      </c>
      <c r="B8315" s="7" t="s">
        <v>1046</v>
      </c>
      <c r="C8315" s="7" t="s">
        <v>8</v>
      </c>
      <c r="D8315" s="24">
        <v>678951.97</v>
      </c>
      <c r="E8315">
        <f>INDEX('B. Store opening dates'!$B$5:$B$2448,MATCH('A. Sales by store'!B8315,'B. Store opening dates'!$A$5:$A$2448,0))</f>
        <v>2007</v>
      </c>
      <c r="F8315" t="str">
        <f t="shared" si="258"/>
        <v>Old</v>
      </c>
      <c r="G8315" t="str">
        <f t="shared" si="259"/>
        <v>Existing</v>
      </c>
    </row>
    <row r="8316" spans="1:7" ht="19" x14ac:dyDescent="0.25">
      <c r="A8316" s="7">
        <v>2015</v>
      </c>
      <c r="B8316" s="7" t="s">
        <v>1047</v>
      </c>
      <c r="C8316" s="7" t="s">
        <v>5</v>
      </c>
      <c r="D8316" s="24">
        <v>786192.49</v>
      </c>
      <c r="E8316">
        <f>INDEX('B. Store opening dates'!$B$5:$B$2448,MATCH('A. Sales by store'!B8316,'B. Store opening dates'!$A$5:$A$2448,0))</f>
        <v>2007</v>
      </c>
      <c r="F8316" t="str">
        <f t="shared" si="258"/>
        <v>Old</v>
      </c>
      <c r="G8316" t="str">
        <f t="shared" si="259"/>
        <v>Existing</v>
      </c>
    </row>
    <row r="8317" spans="1:7" ht="19" x14ac:dyDescent="0.25">
      <c r="A8317" s="7">
        <v>2014</v>
      </c>
      <c r="B8317" s="7" t="s">
        <v>1047</v>
      </c>
      <c r="C8317" s="7" t="s">
        <v>5</v>
      </c>
      <c r="D8317" s="24">
        <v>864048.49</v>
      </c>
      <c r="E8317">
        <f>INDEX('B. Store opening dates'!$B$5:$B$2448,MATCH('A. Sales by store'!B8317,'B. Store opening dates'!$A$5:$A$2448,0))</f>
        <v>2007</v>
      </c>
      <c r="F8317" t="str">
        <f t="shared" si="258"/>
        <v>Old</v>
      </c>
      <c r="G8317" t="str">
        <f t="shared" si="259"/>
        <v>Existing</v>
      </c>
    </row>
    <row r="8318" spans="1:7" ht="19" x14ac:dyDescent="0.25">
      <c r="A8318" s="7">
        <v>2015</v>
      </c>
      <c r="B8318" s="7" t="s">
        <v>1047</v>
      </c>
      <c r="C8318" s="7" t="s">
        <v>6</v>
      </c>
      <c r="D8318" s="24">
        <v>418654.15</v>
      </c>
      <c r="E8318">
        <f>INDEX('B. Store opening dates'!$B$5:$B$2448,MATCH('A. Sales by store'!B8318,'B. Store opening dates'!$A$5:$A$2448,0))</f>
        <v>2007</v>
      </c>
      <c r="F8318" t="str">
        <f t="shared" si="258"/>
        <v>Old</v>
      </c>
      <c r="G8318" t="str">
        <f t="shared" si="259"/>
        <v>Existing</v>
      </c>
    </row>
    <row r="8319" spans="1:7" ht="19" x14ac:dyDescent="0.25">
      <c r="A8319" s="7">
        <v>2014</v>
      </c>
      <c r="B8319" s="7" t="s">
        <v>1047</v>
      </c>
      <c r="C8319" s="7" t="s">
        <v>6</v>
      </c>
      <c r="D8319" s="24">
        <v>310190.78999999998</v>
      </c>
      <c r="E8319">
        <f>INDEX('B. Store opening dates'!$B$5:$B$2448,MATCH('A. Sales by store'!B8319,'B. Store opening dates'!$A$5:$A$2448,0))</f>
        <v>2007</v>
      </c>
      <c r="F8319" t="str">
        <f t="shared" si="258"/>
        <v>Old</v>
      </c>
      <c r="G8319" t="str">
        <f t="shared" si="259"/>
        <v>Existing</v>
      </c>
    </row>
    <row r="8320" spans="1:7" ht="19" x14ac:dyDescent="0.25">
      <c r="A8320" s="7">
        <v>2015</v>
      </c>
      <c r="B8320" s="7" t="s">
        <v>1047</v>
      </c>
      <c r="C8320" s="7" t="s">
        <v>7</v>
      </c>
      <c r="D8320" s="24">
        <v>68372.7</v>
      </c>
      <c r="E8320">
        <f>INDEX('B. Store opening dates'!$B$5:$B$2448,MATCH('A. Sales by store'!B8320,'B. Store opening dates'!$A$5:$A$2448,0))</f>
        <v>2007</v>
      </c>
      <c r="F8320" t="str">
        <f t="shared" si="258"/>
        <v>Old</v>
      </c>
      <c r="G8320" t="str">
        <f t="shared" si="259"/>
        <v>Existing</v>
      </c>
    </row>
    <row r="8321" spans="1:7" ht="19" x14ac:dyDescent="0.25">
      <c r="A8321" s="7">
        <v>2014</v>
      </c>
      <c r="B8321" s="7" t="s">
        <v>1047</v>
      </c>
      <c r="C8321" s="7" t="s">
        <v>7</v>
      </c>
      <c r="D8321" s="24">
        <v>72581.490000000005</v>
      </c>
      <c r="E8321">
        <f>INDEX('B. Store opening dates'!$B$5:$B$2448,MATCH('A. Sales by store'!B8321,'B. Store opening dates'!$A$5:$A$2448,0))</f>
        <v>2007</v>
      </c>
      <c r="F8321" t="str">
        <f t="shared" si="258"/>
        <v>Old</v>
      </c>
      <c r="G8321" t="str">
        <f t="shared" si="259"/>
        <v>Existing</v>
      </c>
    </row>
    <row r="8322" spans="1:7" ht="19" x14ac:dyDescent="0.25">
      <c r="A8322" s="7">
        <v>2015</v>
      </c>
      <c r="B8322" s="7" t="s">
        <v>1047</v>
      </c>
      <c r="C8322" s="7" t="s">
        <v>8</v>
      </c>
      <c r="D8322" s="24">
        <v>453196.66</v>
      </c>
      <c r="E8322">
        <f>INDEX('B. Store opening dates'!$B$5:$B$2448,MATCH('A. Sales by store'!B8322,'B. Store opening dates'!$A$5:$A$2448,0))</f>
        <v>2007</v>
      </c>
      <c r="F8322" t="str">
        <f t="shared" si="258"/>
        <v>Old</v>
      </c>
      <c r="G8322" t="str">
        <f t="shared" si="259"/>
        <v>Existing</v>
      </c>
    </row>
    <row r="8323" spans="1:7" ht="19" x14ac:dyDescent="0.25">
      <c r="A8323" s="7">
        <v>2014</v>
      </c>
      <c r="B8323" s="7" t="s">
        <v>1047</v>
      </c>
      <c r="C8323" s="7" t="s">
        <v>8</v>
      </c>
      <c r="D8323" s="24">
        <v>471156.16</v>
      </c>
      <c r="E8323">
        <f>INDEX('B. Store opening dates'!$B$5:$B$2448,MATCH('A. Sales by store'!B8323,'B. Store opening dates'!$A$5:$A$2448,0))</f>
        <v>2007</v>
      </c>
      <c r="F8323" t="str">
        <f t="shared" si="258"/>
        <v>Old</v>
      </c>
      <c r="G8323" t="str">
        <f t="shared" si="259"/>
        <v>Existing</v>
      </c>
    </row>
    <row r="8324" spans="1:7" ht="19" x14ac:dyDescent="0.25">
      <c r="A8324" s="7">
        <v>2015</v>
      </c>
      <c r="B8324" s="7" t="s">
        <v>1048</v>
      </c>
      <c r="C8324" s="7" t="s">
        <v>5</v>
      </c>
      <c r="D8324" s="24">
        <v>813353.04</v>
      </c>
      <c r="E8324">
        <f>INDEX('B. Store opening dates'!$B$5:$B$2448,MATCH('A. Sales by store'!B8324,'B. Store opening dates'!$A$5:$A$2448,0))</f>
        <v>2007</v>
      </c>
      <c r="F8324" t="str">
        <f t="shared" si="258"/>
        <v>Old</v>
      </c>
      <c r="G8324" t="str">
        <f t="shared" si="259"/>
        <v>Existing</v>
      </c>
    </row>
    <row r="8325" spans="1:7" ht="19" x14ac:dyDescent="0.25">
      <c r="A8325" s="7">
        <v>2014</v>
      </c>
      <c r="B8325" s="7" t="s">
        <v>1048</v>
      </c>
      <c r="C8325" s="7" t="s">
        <v>5</v>
      </c>
      <c r="D8325" s="24">
        <v>892963.82</v>
      </c>
      <c r="E8325">
        <f>INDEX('B. Store opening dates'!$B$5:$B$2448,MATCH('A. Sales by store'!B8325,'B. Store opening dates'!$A$5:$A$2448,0))</f>
        <v>2007</v>
      </c>
      <c r="F8325" t="str">
        <f t="shared" ref="F8325:F8388" si="260">IF(A8325 = 2015, IF(E8325&lt; 2015, "Old","New"),IF(E8325 &lt; 2014, "Old","New"))</f>
        <v>Old</v>
      </c>
      <c r="G8325" t="str">
        <f t="shared" ref="G8325:G8388" si="261">IF(A8325 = 2015, IF(E8325&lt; 2015, "Existing","New"),"Existing")</f>
        <v>Existing</v>
      </c>
    </row>
    <row r="8326" spans="1:7" ht="19" x14ac:dyDescent="0.25">
      <c r="A8326" s="7">
        <v>2015</v>
      </c>
      <c r="B8326" s="7" t="s">
        <v>1048</v>
      </c>
      <c r="C8326" s="7" t="s">
        <v>6</v>
      </c>
      <c r="D8326" s="24">
        <v>214427.86</v>
      </c>
      <c r="E8326">
        <f>INDEX('B. Store opening dates'!$B$5:$B$2448,MATCH('A. Sales by store'!B8326,'B. Store opening dates'!$A$5:$A$2448,0))</f>
        <v>2007</v>
      </c>
      <c r="F8326" t="str">
        <f t="shared" si="260"/>
        <v>Old</v>
      </c>
      <c r="G8326" t="str">
        <f t="shared" si="261"/>
        <v>Existing</v>
      </c>
    </row>
    <row r="8327" spans="1:7" ht="19" x14ac:dyDescent="0.25">
      <c r="A8327" s="7">
        <v>2014</v>
      </c>
      <c r="B8327" s="7" t="s">
        <v>1048</v>
      </c>
      <c r="C8327" s="7" t="s">
        <v>6</v>
      </c>
      <c r="D8327" s="24">
        <v>150820.18</v>
      </c>
      <c r="E8327">
        <f>INDEX('B. Store opening dates'!$B$5:$B$2448,MATCH('A. Sales by store'!B8327,'B. Store opening dates'!$A$5:$A$2448,0))</f>
        <v>2007</v>
      </c>
      <c r="F8327" t="str">
        <f t="shared" si="260"/>
        <v>Old</v>
      </c>
      <c r="G8327" t="str">
        <f t="shared" si="261"/>
        <v>Existing</v>
      </c>
    </row>
    <row r="8328" spans="1:7" ht="19" x14ac:dyDescent="0.25">
      <c r="A8328" s="7">
        <v>2015</v>
      </c>
      <c r="B8328" s="7" t="s">
        <v>1048</v>
      </c>
      <c r="C8328" s="7" t="s">
        <v>7</v>
      </c>
      <c r="D8328" s="24">
        <v>227258.15</v>
      </c>
      <c r="E8328">
        <f>INDEX('B. Store opening dates'!$B$5:$B$2448,MATCH('A. Sales by store'!B8328,'B. Store opening dates'!$A$5:$A$2448,0))</f>
        <v>2007</v>
      </c>
      <c r="F8328" t="str">
        <f t="shared" si="260"/>
        <v>Old</v>
      </c>
      <c r="G8328" t="str">
        <f t="shared" si="261"/>
        <v>Existing</v>
      </c>
    </row>
    <row r="8329" spans="1:7" ht="19" x14ac:dyDescent="0.25">
      <c r="A8329" s="7">
        <v>2014</v>
      </c>
      <c r="B8329" s="7" t="s">
        <v>1048</v>
      </c>
      <c r="C8329" s="7" t="s">
        <v>7</v>
      </c>
      <c r="D8329" s="24">
        <v>238296.33</v>
      </c>
      <c r="E8329">
        <f>INDEX('B. Store opening dates'!$B$5:$B$2448,MATCH('A. Sales by store'!B8329,'B. Store opening dates'!$A$5:$A$2448,0))</f>
        <v>2007</v>
      </c>
      <c r="F8329" t="str">
        <f t="shared" si="260"/>
        <v>Old</v>
      </c>
      <c r="G8329" t="str">
        <f t="shared" si="261"/>
        <v>Existing</v>
      </c>
    </row>
    <row r="8330" spans="1:7" ht="19" x14ac:dyDescent="0.25">
      <c r="A8330" s="7">
        <v>2015</v>
      </c>
      <c r="B8330" s="7" t="s">
        <v>1048</v>
      </c>
      <c r="C8330" s="7" t="s">
        <v>8</v>
      </c>
      <c r="D8330" s="24">
        <v>662637.25</v>
      </c>
      <c r="E8330">
        <f>INDEX('B. Store opening dates'!$B$5:$B$2448,MATCH('A. Sales by store'!B8330,'B. Store opening dates'!$A$5:$A$2448,0))</f>
        <v>2007</v>
      </c>
      <c r="F8330" t="str">
        <f t="shared" si="260"/>
        <v>Old</v>
      </c>
      <c r="G8330" t="str">
        <f t="shared" si="261"/>
        <v>Existing</v>
      </c>
    </row>
    <row r="8331" spans="1:7" ht="19" x14ac:dyDescent="0.25">
      <c r="A8331" s="7">
        <v>2014</v>
      </c>
      <c r="B8331" s="7" t="s">
        <v>1048</v>
      </c>
      <c r="C8331" s="7" t="s">
        <v>8</v>
      </c>
      <c r="D8331" s="24">
        <v>685219.71</v>
      </c>
      <c r="E8331">
        <f>INDEX('B. Store opening dates'!$B$5:$B$2448,MATCH('A. Sales by store'!B8331,'B. Store opening dates'!$A$5:$A$2448,0))</f>
        <v>2007</v>
      </c>
      <c r="F8331" t="str">
        <f t="shared" si="260"/>
        <v>Old</v>
      </c>
      <c r="G8331" t="str">
        <f t="shared" si="261"/>
        <v>Existing</v>
      </c>
    </row>
    <row r="8332" spans="1:7" ht="19" x14ac:dyDescent="0.25">
      <c r="A8332" s="7">
        <v>2015</v>
      </c>
      <c r="B8332" s="7" t="s">
        <v>1049</v>
      </c>
      <c r="C8332" s="7" t="s">
        <v>5</v>
      </c>
      <c r="D8332" s="24">
        <v>610569.47</v>
      </c>
      <c r="E8332">
        <f>INDEX('B. Store opening dates'!$B$5:$B$2448,MATCH('A. Sales by store'!B8332,'B. Store opening dates'!$A$5:$A$2448,0))</f>
        <v>2007</v>
      </c>
      <c r="F8332" t="str">
        <f t="shared" si="260"/>
        <v>Old</v>
      </c>
      <c r="G8332" t="str">
        <f t="shared" si="261"/>
        <v>Existing</v>
      </c>
    </row>
    <row r="8333" spans="1:7" ht="19" x14ac:dyDescent="0.25">
      <c r="A8333" s="7">
        <v>2014</v>
      </c>
      <c r="B8333" s="7" t="s">
        <v>1049</v>
      </c>
      <c r="C8333" s="7" t="s">
        <v>5</v>
      </c>
      <c r="D8333" s="24">
        <v>668860.44999999995</v>
      </c>
      <c r="E8333">
        <f>INDEX('B. Store opening dates'!$B$5:$B$2448,MATCH('A. Sales by store'!B8333,'B. Store opening dates'!$A$5:$A$2448,0))</f>
        <v>2007</v>
      </c>
      <c r="F8333" t="str">
        <f t="shared" si="260"/>
        <v>Old</v>
      </c>
      <c r="G8333" t="str">
        <f t="shared" si="261"/>
        <v>Existing</v>
      </c>
    </row>
    <row r="8334" spans="1:7" ht="19" x14ac:dyDescent="0.25">
      <c r="A8334" s="7">
        <v>2015</v>
      </c>
      <c r="B8334" s="7" t="s">
        <v>1049</v>
      </c>
      <c r="C8334" s="7" t="s">
        <v>6</v>
      </c>
      <c r="D8334" s="24">
        <v>568275.71</v>
      </c>
      <c r="E8334">
        <f>INDEX('B. Store opening dates'!$B$5:$B$2448,MATCH('A. Sales by store'!B8334,'B. Store opening dates'!$A$5:$A$2448,0))</f>
        <v>2007</v>
      </c>
      <c r="F8334" t="str">
        <f t="shared" si="260"/>
        <v>Old</v>
      </c>
      <c r="G8334" t="str">
        <f t="shared" si="261"/>
        <v>Existing</v>
      </c>
    </row>
    <row r="8335" spans="1:7" ht="19" x14ac:dyDescent="0.25">
      <c r="A8335" s="7">
        <v>2014</v>
      </c>
      <c r="B8335" s="7" t="s">
        <v>1049</v>
      </c>
      <c r="C8335" s="7" t="s">
        <v>6</v>
      </c>
      <c r="D8335" s="24">
        <v>420251.95</v>
      </c>
      <c r="E8335">
        <f>INDEX('B. Store opening dates'!$B$5:$B$2448,MATCH('A. Sales by store'!B8335,'B. Store opening dates'!$A$5:$A$2448,0))</f>
        <v>2007</v>
      </c>
      <c r="F8335" t="str">
        <f t="shared" si="260"/>
        <v>Old</v>
      </c>
      <c r="G8335" t="str">
        <f t="shared" si="261"/>
        <v>Existing</v>
      </c>
    </row>
    <row r="8336" spans="1:7" ht="19" x14ac:dyDescent="0.25">
      <c r="A8336" s="7">
        <v>2015</v>
      </c>
      <c r="B8336" s="7" t="s">
        <v>1049</v>
      </c>
      <c r="C8336" s="7" t="s">
        <v>7</v>
      </c>
      <c r="D8336" s="24">
        <v>167829.23</v>
      </c>
      <c r="E8336">
        <f>INDEX('B. Store opening dates'!$B$5:$B$2448,MATCH('A. Sales by store'!B8336,'B. Store opening dates'!$A$5:$A$2448,0))</f>
        <v>2007</v>
      </c>
      <c r="F8336" t="str">
        <f t="shared" si="260"/>
        <v>Old</v>
      </c>
      <c r="G8336" t="str">
        <f t="shared" si="261"/>
        <v>Existing</v>
      </c>
    </row>
    <row r="8337" spans="1:7" ht="19" x14ac:dyDescent="0.25">
      <c r="A8337" s="7">
        <v>2014</v>
      </c>
      <c r="B8337" s="7" t="s">
        <v>1049</v>
      </c>
      <c r="C8337" s="7" t="s">
        <v>7</v>
      </c>
      <c r="D8337" s="24">
        <v>178254.33</v>
      </c>
      <c r="E8337">
        <f>INDEX('B. Store opening dates'!$B$5:$B$2448,MATCH('A. Sales by store'!B8337,'B. Store opening dates'!$A$5:$A$2448,0))</f>
        <v>2007</v>
      </c>
      <c r="F8337" t="str">
        <f t="shared" si="260"/>
        <v>Old</v>
      </c>
      <c r="G8337" t="str">
        <f t="shared" si="261"/>
        <v>Existing</v>
      </c>
    </row>
    <row r="8338" spans="1:7" ht="19" x14ac:dyDescent="0.25">
      <c r="A8338" s="7">
        <v>2015</v>
      </c>
      <c r="B8338" s="7" t="s">
        <v>1049</v>
      </c>
      <c r="C8338" s="7" t="s">
        <v>8</v>
      </c>
      <c r="D8338" s="24">
        <v>486880.78</v>
      </c>
      <c r="E8338">
        <f>INDEX('B. Store opening dates'!$B$5:$B$2448,MATCH('A. Sales by store'!B8338,'B. Store opening dates'!$A$5:$A$2448,0))</f>
        <v>2007</v>
      </c>
      <c r="F8338" t="str">
        <f t="shared" si="260"/>
        <v>Old</v>
      </c>
      <c r="G8338" t="str">
        <f t="shared" si="261"/>
        <v>Existing</v>
      </c>
    </row>
    <row r="8339" spans="1:7" ht="19" x14ac:dyDescent="0.25">
      <c r="A8339" s="7">
        <v>2014</v>
      </c>
      <c r="B8339" s="7" t="s">
        <v>1049</v>
      </c>
      <c r="C8339" s="7" t="s">
        <v>8</v>
      </c>
      <c r="D8339" s="24">
        <v>510064.11</v>
      </c>
      <c r="E8339">
        <f>INDEX('B. Store opening dates'!$B$5:$B$2448,MATCH('A. Sales by store'!B8339,'B. Store opening dates'!$A$5:$A$2448,0))</f>
        <v>2007</v>
      </c>
      <c r="F8339" t="str">
        <f t="shared" si="260"/>
        <v>Old</v>
      </c>
      <c r="G8339" t="str">
        <f t="shared" si="261"/>
        <v>Existing</v>
      </c>
    </row>
    <row r="8340" spans="1:7" ht="19" x14ac:dyDescent="0.25">
      <c r="A8340" s="7">
        <v>2015</v>
      </c>
      <c r="B8340" s="7" t="s">
        <v>1050</v>
      </c>
      <c r="C8340" s="7" t="s">
        <v>5</v>
      </c>
      <c r="D8340" s="24">
        <v>793549.61</v>
      </c>
      <c r="E8340">
        <f>INDEX('B. Store opening dates'!$B$5:$B$2448,MATCH('A. Sales by store'!B8340,'B. Store opening dates'!$A$5:$A$2448,0))</f>
        <v>2007</v>
      </c>
      <c r="F8340" t="str">
        <f t="shared" si="260"/>
        <v>Old</v>
      </c>
      <c r="G8340" t="str">
        <f t="shared" si="261"/>
        <v>Existing</v>
      </c>
    </row>
    <row r="8341" spans="1:7" ht="19" x14ac:dyDescent="0.25">
      <c r="A8341" s="7">
        <v>2014</v>
      </c>
      <c r="B8341" s="7" t="s">
        <v>1050</v>
      </c>
      <c r="C8341" s="7" t="s">
        <v>5</v>
      </c>
      <c r="D8341" s="24">
        <v>876962.98</v>
      </c>
      <c r="E8341">
        <f>INDEX('B. Store opening dates'!$B$5:$B$2448,MATCH('A. Sales by store'!B8341,'B. Store opening dates'!$A$5:$A$2448,0))</f>
        <v>2007</v>
      </c>
      <c r="F8341" t="str">
        <f t="shared" si="260"/>
        <v>Old</v>
      </c>
      <c r="G8341" t="str">
        <f t="shared" si="261"/>
        <v>Existing</v>
      </c>
    </row>
    <row r="8342" spans="1:7" ht="19" x14ac:dyDescent="0.25">
      <c r="A8342" s="7">
        <v>2015</v>
      </c>
      <c r="B8342" s="7" t="s">
        <v>1050</v>
      </c>
      <c r="C8342" s="7" t="s">
        <v>6</v>
      </c>
      <c r="D8342" s="24">
        <v>250350.83</v>
      </c>
      <c r="E8342">
        <f>INDEX('B. Store opening dates'!$B$5:$B$2448,MATCH('A. Sales by store'!B8342,'B. Store opening dates'!$A$5:$A$2448,0))</f>
        <v>2007</v>
      </c>
      <c r="F8342" t="str">
        <f t="shared" si="260"/>
        <v>Old</v>
      </c>
      <c r="G8342" t="str">
        <f t="shared" si="261"/>
        <v>Existing</v>
      </c>
    </row>
    <row r="8343" spans="1:7" ht="19" x14ac:dyDescent="0.25">
      <c r="A8343" s="7">
        <v>2014</v>
      </c>
      <c r="B8343" s="7" t="s">
        <v>1050</v>
      </c>
      <c r="C8343" s="7" t="s">
        <v>6</v>
      </c>
      <c r="D8343" s="24">
        <v>174310.16</v>
      </c>
      <c r="E8343">
        <f>INDEX('B. Store opening dates'!$B$5:$B$2448,MATCH('A. Sales by store'!B8343,'B. Store opening dates'!$A$5:$A$2448,0))</f>
        <v>2007</v>
      </c>
      <c r="F8343" t="str">
        <f t="shared" si="260"/>
        <v>Old</v>
      </c>
      <c r="G8343" t="str">
        <f t="shared" si="261"/>
        <v>Existing</v>
      </c>
    </row>
    <row r="8344" spans="1:7" ht="19" x14ac:dyDescent="0.25">
      <c r="A8344" s="7">
        <v>2015</v>
      </c>
      <c r="B8344" s="7" t="s">
        <v>1050</v>
      </c>
      <c r="C8344" s="7" t="s">
        <v>7</v>
      </c>
      <c r="D8344" s="24">
        <v>210166.14</v>
      </c>
      <c r="E8344">
        <f>INDEX('B. Store opening dates'!$B$5:$B$2448,MATCH('A. Sales by store'!B8344,'B. Store opening dates'!$A$5:$A$2448,0))</f>
        <v>2007</v>
      </c>
      <c r="F8344" t="str">
        <f t="shared" si="260"/>
        <v>Old</v>
      </c>
      <c r="G8344" t="str">
        <f t="shared" si="261"/>
        <v>Existing</v>
      </c>
    </row>
    <row r="8345" spans="1:7" ht="19" x14ac:dyDescent="0.25">
      <c r="A8345" s="7">
        <v>2014</v>
      </c>
      <c r="B8345" s="7" t="s">
        <v>1050</v>
      </c>
      <c r="C8345" s="7" t="s">
        <v>7</v>
      </c>
      <c r="D8345" s="24">
        <v>219707.62</v>
      </c>
      <c r="E8345">
        <f>INDEX('B. Store opening dates'!$B$5:$B$2448,MATCH('A. Sales by store'!B8345,'B. Store opening dates'!$A$5:$A$2448,0))</f>
        <v>2007</v>
      </c>
      <c r="F8345" t="str">
        <f t="shared" si="260"/>
        <v>Old</v>
      </c>
      <c r="G8345" t="str">
        <f t="shared" si="261"/>
        <v>Existing</v>
      </c>
    </row>
    <row r="8346" spans="1:7" ht="19" x14ac:dyDescent="0.25">
      <c r="A8346" s="7">
        <v>2015</v>
      </c>
      <c r="B8346" s="7" t="s">
        <v>1050</v>
      </c>
      <c r="C8346" s="7" t="s">
        <v>8</v>
      </c>
      <c r="D8346" s="24">
        <v>572256.89</v>
      </c>
      <c r="E8346">
        <f>INDEX('B. Store opening dates'!$B$5:$B$2448,MATCH('A. Sales by store'!B8346,'B. Store opening dates'!$A$5:$A$2448,0))</f>
        <v>2007</v>
      </c>
      <c r="F8346" t="str">
        <f t="shared" si="260"/>
        <v>Old</v>
      </c>
      <c r="G8346" t="str">
        <f t="shared" si="261"/>
        <v>Existing</v>
      </c>
    </row>
    <row r="8347" spans="1:7" ht="19" x14ac:dyDescent="0.25">
      <c r="A8347" s="7">
        <v>2014</v>
      </c>
      <c r="B8347" s="7" t="s">
        <v>1050</v>
      </c>
      <c r="C8347" s="7" t="s">
        <v>8</v>
      </c>
      <c r="D8347" s="24">
        <v>592444.76</v>
      </c>
      <c r="E8347">
        <f>INDEX('B. Store opening dates'!$B$5:$B$2448,MATCH('A. Sales by store'!B8347,'B. Store opening dates'!$A$5:$A$2448,0))</f>
        <v>2007</v>
      </c>
      <c r="F8347" t="str">
        <f t="shared" si="260"/>
        <v>Old</v>
      </c>
      <c r="G8347" t="str">
        <f t="shared" si="261"/>
        <v>Existing</v>
      </c>
    </row>
    <row r="8348" spans="1:7" ht="19" x14ac:dyDescent="0.25">
      <c r="A8348" s="7">
        <v>2015</v>
      </c>
      <c r="B8348" s="7" t="s">
        <v>1051</v>
      </c>
      <c r="C8348" s="7" t="s">
        <v>5</v>
      </c>
      <c r="D8348" s="24">
        <v>560701.75</v>
      </c>
      <c r="E8348">
        <f>INDEX('B. Store opening dates'!$B$5:$B$2448,MATCH('A. Sales by store'!B8348,'B. Store opening dates'!$A$5:$A$2448,0))</f>
        <v>2007</v>
      </c>
      <c r="F8348" t="str">
        <f t="shared" si="260"/>
        <v>Old</v>
      </c>
      <c r="G8348" t="str">
        <f t="shared" si="261"/>
        <v>Existing</v>
      </c>
    </row>
    <row r="8349" spans="1:7" ht="19" x14ac:dyDescent="0.25">
      <c r="A8349" s="7">
        <v>2014</v>
      </c>
      <c r="B8349" s="7" t="s">
        <v>1051</v>
      </c>
      <c r="C8349" s="7" t="s">
        <v>5</v>
      </c>
      <c r="D8349" s="24">
        <v>614416.32999999996</v>
      </c>
      <c r="E8349">
        <f>INDEX('B. Store opening dates'!$B$5:$B$2448,MATCH('A. Sales by store'!B8349,'B. Store opening dates'!$A$5:$A$2448,0))</f>
        <v>2007</v>
      </c>
      <c r="F8349" t="str">
        <f t="shared" si="260"/>
        <v>Old</v>
      </c>
      <c r="G8349" t="str">
        <f t="shared" si="261"/>
        <v>Existing</v>
      </c>
    </row>
    <row r="8350" spans="1:7" ht="19" x14ac:dyDescent="0.25">
      <c r="A8350" s="7">
        <v>2015</v>
      </c>
      <c r="B8350" s="7" t="s">
        <v>1051</v>
      </c>
      <c r="C8350" s="7" t="s">
        <v>6</v>
      </c>
      <c r="D8350" s="24">
        <v>326471.37</v>
      </c>
      <c r="E8350">
        <f>INDEX('B. Store opening dates'!$B$5:$B$2448,MATCH('A. Sales by store'!B8350,'B. Store opening dates'!$A$5:$A$2448,0))</f>
        <v>2007</v>
      </c>
      <c r="F8350" t="str">
        <f t="shared" si="260"/>
        <v>Old</v>
      </c>
      <c r="G8350" t="str">
        <f t="shared" si="261"/>
        <v>Existing</v>
      </c>
    </row>
    <row r="8351" spans="1:7" ht="19" x14ac:dyDescent="0.25">
      <c r="A8351" s="7">
        <v>2014</v>
      </c>
      <c r="B8351" s="7" t="s">
        <v>1051</v>
      </c>
      <c r="C8351" s="7" t="s">
        <v>6</v>
      </c>
      <c r="D8351" s="24">
        <v>226410.81</v>
      </c>
      <c r="E8351">
        <f>INDEX('B. Store opening dates'!$B$5:$B$2448,MATCH('A. Sales by store'!B8351,'B. Store opening dates'!$A$5:$A$2448,0))</f>
        <v>2007</v>
      </c>
      <c r="F8351" t="str">
        <f t="shared" si="260"/>
        <v>Old</v>
      </c>
      <c r="G8351" t="str">
        <f t="shared" si="261"/>
        <v>Existing</v>
      </c>
    </row>
    <row r="8352" spans="1:7" ht="19" x14ac:dyDescent="0.25">
      <c r="A8352" s="7">
        <v>2015</v>
      </c>
      <c r="B8352" s="7" t="s">
        <v>1051</v>
      </c>
      <c r="C8352" s="7" t="s">
        <v>7</v>
      </c>
      <c r="D8352" s="24">
        <v>174075.81</v>
      </c>
      <c r="E8352">
        <f>INDEX('B. Store opening dates'!$B$5:$B$2448,MATCH('A. Sales by store'!B8352,'B. Store opening dates'!$A$5:$A$2448,0))</f>
        <v>2007</v>
      </c>
      <c r="F8352" t="str">
        <f t="shared" si="260"/>
        <v>Old</v>
      </c>
      <c r="G8352" t="str">
        <f t="shared" si="261"/>
        <v>Existing</v>
      </c>
    </row>
    <row r="8353" spans="1:7" ht="19" x14ac:dyDescent="0.25">
      <c r="A8353" s="7">
        <v>2014</v>
      </c>
      <c r="B8353" s="7" t="s">
        <v>1051</v>
      </c>
      <c r="C8353" s="7" t="s">
        <v>7</v>
      </c>
      <c r="D8353" s="24">
        <v>183155.83</v>
      </c>
      <c r="E8353">
        <f>INDEX('B. Store opening dates'!$B$5:$B$2448,MATCH('A. Sales by store'!B8353,'B. Store opening dates'!$A$5:$A$2448,0))</f>
        <v>2007</v>
      </c>
      <c r="F8353" t="str">
        <f t="shared" si="260"/>
        <v>Old</v>
      </c>
      <c r="G8353" t="str">
        <f t="shared" si="261"/>
        <v>Existing</v>
      </c>
    </row>
    <row r="8354" spans="1:7" ht="19" x14ac:dyDescent="0.25">
      <c r="A8354" s="7">
        <v>2015</v>
      </c>
      <c r="B8354" s="7" t="s">
        <v>1051</v>
      </c>
      <c r="C8354" s="7" t="s">
        <v>8</v>
      </c>
      <c r="D8354" s="24">
        <v>700644.23</v>
      </c>
      <c r="E8354">
        <f>INDEX('B. Store opening dates'!$B$5:$B$2448,MATCH('A. Sales by store'!B8354,'B. Store opening dates'!$A$5:$A$2448,0))</f>
        <v>2007</v>
      </c>
      <c r="F8354" t="str">
        <f t="shared" si="260"/>
        <v>Old</v>
      </c>
      <c r="G8354" t="str">
        <f t="shared" si="261"/>
        <v>Existing</v>
      </c>
    </row>
    <row r="8355" spans="1:7" ht="19" x14ac:dyDescent="0.25">
      <c r="A8355" s="7">
        <v>2014</v>
      </c>
      <c r="B8355" s="7" t="s">
        <v>1051</v>
      </c>
      <c r="C8355" s="7" t="s">
        <v>8</v>
      </c>
      <c r="D8355" s="24">
        <v>723077.64</v>
      </c>
      <c r="E8355">
        <f>INDEX('B. Store opening dates'!$B$5:$B$2448,MATCH('A. Sales by store'!B8355,'B. Store opening dates'!$A$5:$A$2448,0))</f>
        <v>2007</v>
      </c>
      <c r="F8355" t="str">
        <f t="shared" si="260"/>
        <v>Old</v>
      </c>
      <c r="G8355" t="str">
        <f t="shared" si="261"/>
        <v>Existing</v>
      </c>
    </row>
    <row r="8356" spans="1:7" ht="19" x14ac:dyDescent="0.25">
      <c r="A8356" s="7">
        <v>2015</v>
      </c>
      <c r="B8356" s="7" t="s">
        <v>1052</v>
      </c>
      <c r="C8356" s="7" t="s">
        <v>5</v>
      </c>
      <c r="D8356" s="24">
        <v>586401.32999999996</v>
      </c>
      <c r="E8356">
        <f>INDEX('B. Store opening dates'!$B$5:$B$2448,MATCH('A. Sales by store'!B8356,'B. Store opening dates'!$A$5:$A$2448,0))</f>
        <v>2007</v>
      </c>
      <c r="F8356" t="str">
        <f t="shared" si="260"/>
        <v>Old</v>
      </c>
      <c r="G8356" t="str">
        <f t="shared" si="261"/>
        <v>Existing</v>
      </c>
    </row>
    <row r="8357" spans="1:7" ht="19" x14ac:dyDescent="0.25">
      <c r="A8357" s="7">
        <v>2014</v>
      </c>
      <c r="B8357" s="7" t="s">
        <v>1052</v>
      </c>
      <c r="C8357" s="7" t="s">
        <v>5</v>
      </c>
      <c r="D8357" s="24">
        <v>640451.26</v>
      </c>
      <c r="E8357">
        <f>INDEX('B. Store opening dates'!$B$5:$B$2448,MATCH('A. Sales by store'!B8357,'B. Store opening dates'!$A$5:$A$2448,0))</f>
        <v>2007</v>
      </c>
      <c r="F8357" t="str">
        <f t="shared" si="260"/>
        <v>Old</v>
      </c>
      <c r="G8357" t="str">
        <f t="shared" si="261"/>
        <v>Existing</v>
      </c>
    </row>
    <row r="8358" spans="1:7" ht="19" x14ac:dyDescent="0.25">
      <c r="A8358" s="7">
        <v>2015</v>
      </c>
      <c r="B8358" s="7" t="s">
        <v>1052</v>
      </c>
      <c r="C8358" s="7" t="s">
        <v>6</v>
      </c>
      <c r="D8358" s="24">
        <v>351989.92</v>
      </c>
      <c r="E8358">
        <f>INDEX('B. Store opening dates'!$B$5:$B$2448,MATCH('A. Sales by store'!B8358,'B. Store opening dates'!$A$5:$A$2448,0))</f>
        <v>2007</v>
      </c>
      <c r="F8358" t="str">
        <f t="shared" si="260"/>
        <v>Old</v>
      </c>
      <c r="G8358" t="str">
        <f t="shared" si="261"/>
        <v>Existing</v>
      </c>
    </row>
    <row r="8359" spans="1:7" ht="19" x14ac:dyDescent="0.25">
      <c r="A8359" s="7">
        <v>2014</v>
      </c>
      <c r="B8359" s="7" t="s">
        <v>1052</v>
      </c>
      <c r="C8359" s="7" t="s">
        <v>6</v>
      </c>
      <c r="D8359" s="24">
        <v>254633.78</v>
      </c>
      <c r="E8359">
        <f>INDEX('B. Store opening dates'!$B$5:$B$2448,MATCH('A. Sales by store'!B8359,'B. Store opening dates'!$A$5:$A$2448,0))</f>
        <v>2007</v>
      </c>
      <c r="F8359" t="str">
        <f t="shared" si="260"/>
        <v>Old</v>
      </c>
      <c r="G8359" t="str">
        <f t="shared" si="261"/>
        <v>Existing</v>
      </c>
    </row>
    <row r="8360" spans="1:7" ht="19" x14ac:dyDescent="0.25">
      <c r="A8360" s="7">
        <v>2015</v>
      </c>
      <c r="B8360" s="7" t="s">
        <v>1052</v>
      </c>
      <c r="C8360" s="7" t="s">
        <v>7</v>
      </c>
      <c r="D8360" s="24">
        <v>121565.3</v>
      </c>
      <c r="E8360">
        <f>INDEX('B. Store opening dates'!$B$5:$B$2448,MATCH('A. Sales by store'!B8360,'B. Store opening dates'!$A$5:$A$2448,0))</f>
        <v>2007</v>
      </c>
      <c r="F8360" t="str">
        <f t="shared" si="260"/>
        <v>Old</v>
      </c>
      <c r="G8360" t="str">
        <f t="shared" si="261"/>
        <v>Existing</v>
      </c>
    </row>
    <row r="8361" spans="1:7" ht="19" x14ac:dyDescent="0.25">
      <c r="A8361" s="7">
        <v>2014</v>
      </c>
      <c r="B8361" s="7" t="s">
        <v>1052</v>
      </c>
      <c r="C8361" s="7" t="s">
        <v>7</v>
      </c>
      <c r="D8361" s="24">
        <v>127638.76</v>
      </c>
      <c r="E8361">
        <f>INDEX('B. Store opening dates'!$B$5:$B$2448,MATCH('A. Sales by store'!B8361,'B. Store opening dates'!$A$5:$A$2448,0))</f>
        <v>2007</v>
      </c>
      <c r="F8361" t="str">
        <f t="shared" si="260"/>
        <v>Old</v>
      </c>
      <c r="G8361" t="str">
        <f t="shared" si="261"/>
        <v>Existing</v>
      </c>
    </row>
    <row r="8362" spans="1:7" ht="19" x14ac:dyDescent="0.25">
      <c r="A8362" s="7">
        <v>2015</v>
      </c>
      <c r="B8362" s="7" t="s">
        <v>1052</v>
      </c>
      <c r="C8362" s="7" t="s">
        <v>8</v>
      </c>
      <c r="D8362" s="24">
        <v>682038.64</v>
      </c>
      <c r="E8362">
        <f>INDEX('B. Store opening dates'!$B$5:$B$2448,MATCH('A. Sales by store'!B8362,'B. Store opening dates'!$A$5:$A$2448,0))</f>
        <v>2007</v>
      </c>
      <c r="F8362" t="str">
        <f t="shared" si="260"/>
        <v>Old</v>
      </c>
      <c r="G8362" t="str">
        <f t="shared" si="261"/>
        <v>Existing</v>
      </c>
    </row>
    <row r="8363" spans="1:7" ht="19" x14ac:dyDescent="0.25">
      <c r="A8363" s="7">
        <v>2014</v>
      </c>
      <c r="B8363" s="7" t="s">
        <v>1052</v>
      </c>
      <c r="C8363" s="7" t="s">
        <v>8</v>
      </c>
      <c r="D8363" s="24">
        <v>709521.35</v>
      </c>
      <c r="E8363">
        <f>INDEX('B. Store opening dates'!$B$5:$B$2448,MATCH('A. Sales by store'!B8363,'B. Store opening dates'!$A$5:$A$2448,0))</f>
        <v>2007</v>
      </c>
      <c r="F8363" t="str">
        <f t="shared" si="260"/>
        <v>Old</v>
      </c>
      <c r="G8363" t="str">
        <f t="shared" si="261"/>
        <v>Existing</v>
      </c>
    </row>
    <row r="8364" spans="1:7" ht="19" x14ac:dyDescent="0.25">
      <c r="A8364" s="7">
        <v>2015</v>
      </c>
      <c r="B8364" s="7" t="s">
        <v>1053</v>
      </c>
      <c r="C8364" s="7" t="s">
        <v>5</v>
      </c>
      <c r="D8364" s="24">
        <v>626811.56000000006</v>
      </c>
      <c r="E8364">
        <f>INDEX('B. Store opening dates'!$B$5:$B$2448,MATCH('A. Sales by store'!B8364,'B. Store opening dates'!$A$5:$A$2448,0))</f>
        <v>2007</v>
      </c>
      <c r="F8364" t="str">
        <f t="shared" si="260"/>
        <v>Old</v>
      </c>
      <c r="G8364" t="str">
        <f t="shared" si="261"/>
        <v>Existing</v>
      </c>
    </row>
    <row r="8365" spans="1:7" ht="19" x14ac:dyDescent="0.25">
      <c r="A8365" s="7">
        <v>2014</v>
      </c>
      <c r="B8365" s="7" t="s">
        <v>1053</v>
      </c>
      <c r="C8365" s="7" t="s">
        <v>5</v>
      </c>
      <c r="D8365" s="24">
        <v>682515.32</v>
      </c>
      <c r="E8365">
        <f>INDEX('B. Store opening dates'!$B$5:$B$2448,MATCH('A. Sales by store'!B8365,'B. Store opening dates'!$A$5:$A$2448,0))</f>
        <v>2007</v>
      </c>
      <c r="F8365" t="str">
        <f t="shared" si="260"/>
        <v>Old</v>
      </c>
      <c r="G8365" t="str">
        <f t="shared" si="261"/>
        <v>Existing</v>
      </c>
    </row>
    <row r="8366" spans="1:7" ht="19" x14ac:dyDescent="0.25">
      <c r="A8366" s="7">
        <v>2015</v>
      </c>
      <c r="B8366" s="7" t="s">
        <v>1053</v>
      </c>
      <c r="C8366" s="7" t="s">
        <v>6</v>
      </c>
      <c r="D8366" s="24">
        <v>387272.39</v>
      </c>
      <c r="E8366">
        <f>INDEX('B. Store opening dates'!$B$5:$B$2448,MATCH('A. Sales by store'!B8366,'B. Store opening dates'!$A$5:$A$2448,0))</f>
        <v>2007</v>
      </c>
      <c r="F8366" t="str">
        <f t="shared" si="260"/>
        <v>Old</v>
      </c>
      <c r="G8366" t="str">
        <f t="shared" si="261"/>
        <v>Existing</v>
      </c>
    </row>
    <row r="8367" spans="1:7" ht="19" x14ac:dyDescent="0.25">
      <c r="A8367" s="7">
        <v>2014</v>
      </c>
      <c r="B8367" s="7" t="s">
        <v>1053</v>
      </c>
      <c r="C8367" s="7" t="s">
        <v>6</v>
      </c>
      <c r="D8367" s="24">
        <v>285182.61</v>
      </c>
      <c r="E8367">
        <f>INDEX('B. Store opening dates'!$B$5:$B$2448,MATCH('A. Sales by store'!B8367,'B. Store opening dates'!$A$5:$A$2448,0))</f>
        <v>2007</v>
      </c>
      <c r="F8367" t="str">
        <f t="shared" si="260"/>
        <v>Old</v>
      </c>
      <c r="G8367" t="str">
        <f t="shared" si="261"/>
        <v>Existing</v>
      </c>
    </row>
    <row r="8368" spans="1:7" ht="19" x14ac:dyDescent="0.25">
      <c r="A8368" s="7">
        <v>2015</v>
      </c>
      <c r="B8368" s="7" t="s">
        <v>1053</v>
      </c>
      <c r="C8368" s="7" t="s">
        <v>7</v>
      </c>
      <c r="D8368" s="24">
        <v>133342.38</v>
      </c>
      <c r="E8368">
        <f>INDEX('B. Store opening dates'!$B$5:$B$2448,MATCH('A. Sales by store'!B8368,'B. Store opening dates'!$A$5:$A$2448,0))</f>
        <v>2007</v>
      </c>
      <c r="F8368" t="str">
        <f t="shared" si="260"/>
        <v>Old</v>
      </c>
      <c r="G8368" t="str">
        <f t="shared" si="261"/>
        <v>Existing</v>
      </c>
    </row>
    <row r="8369" spans="1:7" ht="19" x14ac:dyDescent="0.25">
      <c r="A8369" s="7">
        <v>2014</v>
      </c>
      <c r="B8369" s="7" t="s">
        <v>1053</v>
      </c>
      <c r="C8369" s="7" t="s">
        <v>7</v>
      </c>
      <c r="D8369" s="24">
        <v>141689.82999999999</v>
      </c>
      <c r="E8369">
        <f>INDEX('B. Store opening dates'!$B$5:$B$2448,MATCH('A. Sales by store'!B8369,'B. Store opening dates'!$A$5:$A$2448,0))</f>
        <v>2007</v>
      </c>
      <c r="F8369" t="str">
        <f t="shared" si="260"/>
        <v>Old</v>
      </c>
      <c r="G8369" t="str">
        <f t="shared" si="261"/>
        <v>Existing</v>
      </c>
    </row>
    <row r="8370" spans="1:7" ht="19" x14ac:dyDescent="0.25">
      <c r="A8370" s="7">
        <v>2015</v>
      </c>
      <c r="B8370" s="7" t="s">
        <v>1053</v>
      </c>
      <c r="C8370" s="7" t="s">
        <v>8</v>
      </c>
      <c r="D8370" s="24">
        <v>658724.41</v>
      </c>
      <c r="E8370">
        <f>INDEX('B. Store opening dates'!$B$5:$B$2448,MATCH('A. Sales by store'!B8370,'B. Store opening dates'!$A$5:$A$2448,0))</f>
        <v>2007</v>
      </c>
      <c r="F8370" t="str">
        <f t="shared" si="260"/>
        <v>Old</v>
      </c>
      <c r="G8370" t="str">
        <f t="shared" si="261"/>
        <v>Existing</v>
      </c>
    </row>
    <row r="8371" spans="1:7" ht="19" x14ac:dyDescent="0.25">
      <c r="A8371" s="7">
        <v>2014</v>
      </c>
      <c r="B8371" s="7" t="s">
        <v>1053</v>
      </c>
      <c r="C8371" s="7" t="s">
        <v>8</v>
      </c>
      <c r="D8371" s="24">
        <v>682025.63</v>
      </c>
      <c r="E8371">
        <f>INDEX('B. Store opening dates'!$B$5:$B$2448,MATCH('A. Sales by store'!B8371,'B. Store opening dates'!$A$5:$A$2448,0))</f>
        <v>2007</v>
      </c>
      <c r="F8371" t="str">
        <f t="shared" si="260"/>
        <v>Old</v>
      </c>
      <c r="G8371" t="str">
        <f t="shared" si="261"/>
        <v>Existing</v>
      </c>
    </row>
    <row r="8372" spans="1:7" ht="19" x14ac:dyDescent="0.25">
      <c r="A8372" s="7">
        <v>2015</v>
      </c>
      <c r="B8372" s="7" t="s">
        <v>1054</v>
      </c>
      <c r="C8372" s="7" t="s">
        <v>5</v>
      </c>
      <c r="D8372" s="24">
        <v>496665.23</v>
      </c>
      <c r="E8372">
        <f>INDEX('B. Store opening dates'!$B$5:$B$2448,MATCH('A. Sales by store'!B8372,'B. Store opening dates'!$A$5:$A$2448,0))</f>
        <v>2007</v>
      </c>
      <c r="F8372" t="str">
        <f t="shared" si="260"/>
        <v>Old</v>
      </c>
      <c r="G8372" t="str">
        <f t="shared" si="261"/>
        <v>Existing</v>
      </c>
    </row>
    <row r="8373" spans="1:7" ht="19" x14ac:dyDescent="0.25">
      <c r="A8373" s="7">
        <v>2014</v>
      </c>
      <c r="B8373" s="7" t="s">
        <v>1054</v>
      </c>
      <c r="C8373" s="7" t="s">
        <v>5</v>
      </c>
      <c r="D8373" s="24">
        <v>547613.29</v>
      </c>
      <c r="E8373">
        <f>INDEX('B. Store opening dates'!$B$5:$B$2448,MATCH('A. Sales by store'!B8373,'B. Store opening dates'!$A$5:$A$2448,0))</f>
        <v>2007</v>
      </c>
      <c r="F8373" t="str">
        <f t="shared" si="260"/>
        <v>Old</v>
      </c>
      <c r="G8373" t="str">
        <f t="shared" si="261"/>
        <v>Existing</v>
      </c>
    </row>
    <row r="8374" spans="1:7" ht="19" x14ac:dyDescent="0.25">
      <c r="A8374" s="7">
        <v>2015</v>
      </c>
      <c r="B8374" s="7" t="s">
        <v>1054</v>
      </c>
      <c r="C8374" s="7" t="s">
        <v>6</v>
      </c>
      <c r="D8374" s="24">
        <v>539636.93000000005</v>
      </c>
      <c r="E8374">
        <f>INDEX('B. Store opening dates'!$B$5:$B$2448,MATCH('A. Sales by store'!B8374,'B. Store opening dates'!$A$5:$A$2448,0))</f>
        <v>2007</v>
      </c>
      <c r="F8374" t="str">
        <f t="shared" si="260"/>
        <v>Old</v>
      </c>
      <c r="G8374" t="str">
        <f t="shared" si="261"/>
        <v>Existing</v>
      </c>
    </row>
    <row r="8375" spans="1:7" ht="19" x14ac:dyDescent="0.25">
      <c r="A8375" s="7">
        <v>2014</v>
      </c>
      <c r="B8375" s="7" t="s">
        <v>1054</v>
      </c>
      <c r="C8375" s="7" t="s">
        <v>6</v>
      </c>
      <c r="D8375" s="24">
        <v>400912.61</v>
      </c>
      <c r="E8375">
        <f>INDEX('B. Store opening dates'!$B$5:$B$2448,MATCH('A. Sales by store'!B8375,'B. Store opening dates'!$A$5:$A$2448,0))</f>
        <v>2007</v>
      </c>
      <c r="F8375" t="str">
        <f t="shared" si="260"/>
        <v>Old</v>
      </c>
      <c r="G8375" t="str">
        <f t="shared" si="261"/>
        <v>Existing</v>
      </c>
    </row>
    <row r="8376" spans="1:7" ht="19" x14ac:dyDescent="0.25">
      <c r="A8376" s="7">
        <v>2015</v>
      </c>
      <c r="B8376" s="7" t="s">
        <v>1054</v>
      </c>
      <c r="C8376" s="7" t="s">
        <v>7</v>
      </c>
      <c r="D8376" s="24">
        <v>135860.81</v>
      </c>
      <c r="E8376">
        <f>INDEX('B. Store opening dates'!$B$5:$B$2448,MATCH('A. Sales by store'!B8376,'B. Store opening dates'!$A$5:$A$2448,0))</f>
        <v>2007</v>
      </c>
      <c r="F8376" t="str">
        <f t="shared" si="260"/>
        <v>Old</v>
      </c>
      <c r="G8376" t="str">
        <f t="shared" si="261"/>
        <v>Existing</v>
      </c>
    </row>
    <row r="8377" spans="1:7" ht="19" x14ac:dyDescent="0.25">
      <c r="A8377" s="7">
        <v>2014</v>
      </c>
      <c r="B8377" s="7" t="s">
        <v>1054</v>
      </c>
      <c r="C8377" s="7" t="s">
        <v>7</v>
      </c>
      <c r="D8377" s="24">
        <v>141963.38</v>
      </c>
      <c r="E8377">
        <f>INDEX('B. Store opening dates'!$B$5:$B$2448,MATCH('A. Sales by store'!B8377,'B. Store opening dates'!$A$5:$A$2448,0))</f>
        <v>2007</v>
      </c>
      <c r="F8377" t="str">
        <f t="shared" si="260"/>
        <v>Old</v>
      </c>
      <c r="G8377" t="str">
        <f t="shared" si="261"/>
        <v>Existing</v>
      </c>
    </row>
    <row r="8378" spans="1:7" ht="19" x14ac:dyDescent="0.25">
      <c r="A8378" s="7">
        <v>2015</v>
      </c>
      <c r="B8378" s="7" t="s">
        <v>1054</v>
      </c>
      <c r="C8378" s="7" t="s">
        <v>8</v>
      </c>
      <c r="D8378" s="24">
        <v>471800.35</v>
      </c>
      <c r="E8378">
        <f>INDEX('B. Store opening dates'!$B$5:$B$2448,MATCH('A. Sales by store'!B8378,'B. Store opening dates'!$A$5:$A$2448,0))</f>
        <v>2007</v>
      </c>
      <c r="F8378" t="str">
        <f t="shared" si="260"/>
        <v>Old</v>
      </c>
      <c r="G8378" t="str">
        <f t="shared" si="261"/>
        <v>Existing</v>
      </c>
    </row>
    <row r="8379" spans="1:7" ht="19" x14ac:dyDescent="0.25">
      <c r="A8379" s="7">
        <v>2014</v>
      </c>
      <c r="B8379" s="7" t="s">
        <v>1054</v>
      </c>
      <c r="C8379" s="7" t="s">
        <v>8</v>
      </c>
      <c r="D8379" s="24">
        <v>487176.42</v>
      </c>
      <c r="E8379">
        <f>INDEX('B. Store opening dates'!$B$5:$B$2448,MATCH('A. Sales by store'!B8379,'B. Store opening dates'!$A$5:$A$2448,0))</f>
        <v>2007</v>
      </c>
      <c r="F8379" t="str">
        <f t="shared" si="260"/>
        <v>Old</v>
      </c>
      <c r="G8379" t="str">
        <f t="shared" si="261"/>
        <v>Existing</v>
      </c>
    </row>
    <row r="8380" spans="1:7" ht="19" x14ac:dyDescent="0.25">
      <c r="A8380" s="7">
        <v>2015</v>
      </c>
      <c r="B8380" s="7" t="s">
        <v>1055</v>
      </c>
      <c r="C8380" s="7" t="s">
        <v>5</v>
      </c>
      <c r="D8380" s="24">
        <v>806407.96</v>
      </c>
      <c r="E8380">
        <f>INDEX('B. Store opening dates'!$B$5:$B$2448,MATCH('A. Sales by store'!B8380,'B. Store opening dates'!$A$5:$A$2448,0))</f>
        <v>2007</v>
      </c>
      <c r="F8380" t="str">
        <f t="shared" si="260"/>
        <v>Old</v>
      </c>
      <c r="G8380" t="str">
        <f t="shared" si="261"/>
        <v>Existing</v>
      </c>
    </row>
    <row r="8381" spans="1:7" ht="19" x14ac:dyDescent="0.25">
      <c r="A8381" s="7">
        <v>2014</v>
      </c>
      <c r="B8381" s="7" t="s">
        <v>1055</v>
      </c>
      <c r="C8381" s="7" t="s">
        <v>5</v>
      </c>
      <c r="D8381" s="24">
        <v>885050.95</v>
      </c>
      <c r="E8381">
        <f>INDEX('B. Store opening dates'!$B$5:$B$2448,MATCH('A. Sales by store'!B8381,'B. Store opening dates'!$A$5:$A$2448,0))</f>
        <v>2007</v>
      </c>
      <c r="F8381" t="str">
        <f t="shared" si="260"/>
        <v>Old</v>
      </c>
      <c r="G8381" t="str">
        <f t="shared" si="261"/>
        <v>Existing</v>
      </c>
    </row>
    <row r="8382" spans="1:7" ht="19" x14ac:dyDescent="0.25">
      <c r="A8382" s="7">
        <v>2015</v>
      </c>
      <c r="B8382" s="7" t="s">
        <v>1055</v>
      </c>
      <c r="C8382" s="7" t="s">
        <v>6</v>
      </c>
      <c r="D8382" s="24">
        <v>269045.52</v>
      </c>
      <c r="E8382">
        <f>INDEX('B. Store opening dates'!$B$5:$B$2448,MATCH('A. Sales by store'!B8382,'B. Store opening dates'!$A$5:$A$2448,0))</f>
        <v>2007</v>
      </c>
      <c r="F8382" t="str">
        <f t="shared" si="260"/>
        <v>Old</v>
      </c>
      <c r="G8382" t="str">
        <f t="shared" si="261"/>
        <v>Existing</v>
      </c>
    </row>
    <row r="8383" spans="1:7" ht="19" x14ac:dyDescent="0.25">
      <c r="A8383" s="7">
        <v>2014</v>
      </c>
      <c r="B8383" s="7" t="s">
        <v>1055</v>
      </c>
      <c r="C8383" s="7" t="s">
        <v>6</v>
      </c>
      <c r="D8383" s="24">
        <v>190549.72</v>
      </c>
      <c r="E8383">
        <f>INDEX('B. Store opening dates'!$B$5:$B$2448,MATCH('A. Sales by store'!B8383,'B. Store opening dates'!$A$5:$A$2448,0))</f>
        <v>2007</v>
      </c>
      <c r="F8383" t="str">
        <f t="shared" si="260"/>
        <v>Old</v>
      </c>
      <c r="G8383" t="str">
        <f t="shared" si="261"/>
        <v>Existing</v>
      </c>
    </row>
    <row r="8384" spans="1:7" ht="19" x14ac:dyDescent="0.25">
      <c r="A8384" s="7">
        <v>2015</v>
      </c>
      <c r="B8384" s="7" t="s">
        <v>1055</v>
      </c>
      <c r="C8384" s="7" t="s">
        <v>7</v>
      </c>
      <c r="D8384" s="24">
        <v>60086.57</v>
      </c>
      <c r="E8384">
        <f>INDEX('B. Store opening dates'!$B$5:$B$2448,MATCH('A. Sales by store'!B8384,'B. Store opening dates'!$A$5:$A$2448,0))</f>
        <v>2007</v>
      </c>
      <c r="F8384" t="str">
        <f t="shared" si="260"/>
        <v>Old</v>
      </c>
      <c r="G8384" t="str">
        <f t="shared" si="261"/>
        <v>Existing</v>
      </c>
    </row>
    <row r="8385" spans="1:7" ht="19" x14ac:dyDescent="0.25">
      <c r="A8385" s="7">
        <v>2014</v>
      </c>
      <c r="B8385" s="7" t="s">
        <v>1055</v>
      </c>
      <c r="C8385" s="7" t="s">
        <v>7</v>
      </c>
      <c r="D8385" s="24">
        <v>63314.85</v>
      </c>
      <c r="E8385">
        <f>INDEX('B. Store opening dates'!$B$5:$B$2448,MATCH('A. Sales by store'!B8385,'B. Store opening dates'!$A$5:$A$2448,0))</f>
        <v>2007</v>
      </c>
      <c r="F8385" t="str">
        <f t="shared" si="260"/>
        <v>Old</v>
      </c>
      <c r="G8385" t="str">
        <f t="shared" si="261"/>
        <v>Existing</v>
      </c>
    </row>
    <row r="8386" spans="1:7" ht="19" x14ac:dyDescent="0.25">
      <c r="A8386" s="7">
        <v>2015</v>
      </c>
      <c r="B8386" s="7" t="s">
        <v>1055</v>
      </c>
      <c r="C8386" s="7" t="s">
        <v>8</v>
      </c>
      <c r="D8386" s="24">
        <v>696285.96</v>
      </c>
      <c r="E8386">
        <f>INDEX('B. Store opening dates'!$B$5:$B$2448,MATCH('A. Sales by store'!B8386,'B. Store opening dates'!$A$5:$A$2448,0))</f>
        <v>2007</v>
      </c>
      <c r="F8386" t="str">
        <f t="shared" si="260"/>
        <v>Old</v>
      </c>
      <c r="G8386" t="str">
        <f t="shared" si="261"/>
        <v>Existing</v>
      </c>
    </row>
    <row r="8387" spans="1:7" ht="19" x14ac:dyDescent="0.25">
      <c r="A8387" s="7">
        <v>2014</v>
      </c>
      <c r="B8387" s="7" t="s">
        <v>1055</v>
      </c>
      <c r="C8387" s="7" t="s">
        <v>8</v>
      </c>
      <c r="D8387" s="24">
        <v>718292.55</v>
      </c>
      <c r="E8387">
        <f>INDEX('B. Store opening dates'!$B$5:$B$2448,MATCH('A. Sales by store'!B8387,'B. Store opening dates'!$A$5:$A$2448,0))</f>
        <v>2007</v>
      </c>
      <c r="F8387" t="str">
        <f t="shared" si="260"/>
        <v>Old</v>
      </c>
      <c r="G8387" t="str">
        <f t="shared" si="261"/>
        <v>Existing</v>
      </c>
    </row>
    <row r="8388" spans="1:7" ht="19" x14ac:dyDescent="0.25">
      <c r="A8388" s="7">
        <v>2015</v>
      </c>
      <c r="B8388" s="7" t="s">
        <v>1056</v>
      </c>
      <c r="C8388" s="7" t="s">
        <v>5</v>
      </c>
      <c r="D8388" s="24">
        <v>822844.37</v>
      </c>
      <c r="E8388">
        <f>INDEX('B. Store opening dates'!$B$5:$B$2448,MATCH('A. Sales by store'!B8388,'B. Store opening dates'!$A$5:$A$2448,0))</f>
        <v>2007</v>
      </c>
      <c r="F8388" t="str">
        <f t="shared" si="260"/>
        <v>Old</v>
      </c>
      <c r="G8388" t="str">
        <f t="shared" si="261"/>
        <v>Existing</v>
      </c>
    </row>
    <row r="8389" spans="1:7" ht="19" x14ac:dyDescent="0.25">
      <c r="A8389" s="7">
        <v>2014</v>
      </c>
      <c r="B8389" s="7" t="s">
        <v>1056</v>
      </c>
      <c r="C8389" s="7" t="s">
        <v>5</v>
      </c>
      <c r="D8389" s="24">
        <v>911407.96</v>
      </c>
      <c r="E8389">
        <f>INDEX('B. Store opening dates'!$B$5:$B$2448,MATCH('A. Sales by store'!B8389,'B. Store opening dates'!$A$5:$A$2448,0))</f>
        <v>2007</v>
      </c>
      <c r="F8389" t="str">
        <f t="shared" ref="F8389:F8452" si="262">IF(A8389 = 2015, IF(E8389&lt; 2015, "Old","New"),IF(E8389 &lt; 2014, "Old","New"))</f>
        <v>Old</v>
      </c>
      <c r="G8389" t="str">
        <f t="shared" ref="G8389:G8452" si="263">IF(A8389 = 2015, IF(E8389&lt; 2015, "Existing","New"),"Existing")</f>
        <v>Existing</v>
      </c>
    </row>
    <row r="8390" spans="1:7" ht="19" x14ac:dyDescent="0.25">
      <c r="A8390" s="7">
        <v>2015</v>
      </c>
      <c r="B8390" s="7" t="s">
        <v>1056</v>
      </c>
      <c r="C8390" s="7" t="s">
        <v>6</v>
      </c>
      <c r="D8390" s="24">
        <v>267069.36</v>
      </c>
      <c r="E8390">
        <f>INDEX('B. Store opening dates'!$B$5:$B$2448,MATCH('A. Sales by store'!B8390,'B. Store opening dates'!$A$5:$A$2448,0))</f>
        <v>2007</v>
      </c>
      <c r="F8390" t="str">
        <f t="shared" si="262"/>
        <v>Old</v>
      </c>
      <c r="G8390" t="str">
        <f t="shared" si="263"/>
        <v>Existing</v>
      </c>
    </row>
    <row r="8391" spans="1:7" ht="19" x14ac:dyDescent="0.25">
      <c r="A8391" s="7">
        <v>2014</v>
      </c>
      <c r="B8391" s="7" t="s">
        <v>1056</v>
      </c>
      <c r="C8391" s="7" t="s">
        <v>6</v>
      </c>
      <c r="D8391" s="24">
        <v>193692.25</v>
      </c>
      <c r="E8391">
        <f>INDEX('B. Store opening dates'!$B$5:$B$2448,MATCH('A. Sales by store'!B8391,'B. Store opening dates'!$A$5:$A$2448,0))</f>
        <v>2007</v>
      </c>
      <c r="F8391" t="str">
        <f t="shared" si="262"/>
        <v>Old</v>
      </c>
      <c r="G8391" t="str">
        <f t="shared" si="263"/>
        <v>Existing</v>
      </c>
    </row>
    <row r="8392" spans="1:7" ht="19" x14ac:dyDescent="0.25">
      <c r="A8392" s="7">
        <v>2015</v>
      </c>
      <c r="B8392" s="7" t="s">
        <v>1056</v>
      </c>
      <c r="C8392" s="7" t="s">
        <v>7</v>
      </c>
      <c r="D8392" s="24">
        <v>64469.04</v>
      </c>
      <c r="E8392">
        <f>INDEX('B. Store opening dates'!$B$5:$B$2448,MATCH('A. Sales by store'!B8392,'B. Store opening dates'!$A$5:$A$2448,0))</f>
        <v>2007</v>
      </c>
      <c r="F8392" t="str">
        <f t="shared" si="262"/>
        <v>Old</v>
      </c>
      <c r="G8392" t="str">
        <f t="shared" si="263"/>
        <v>Existing</v>
      </c>
    </row>
    <row r="8393" spans="1:7" ht="19" x14ac:dyDescent="0.25">
      <c r="A8393" s="7">
        <v>2014</v>
      </c>
      <c r="B8393" s="7" t="s">
        <v>1056</v>
      </c>
      <c r="C8393" s="7" t="s">
        <v>7</v>
      </c>
      <c r="D8393" s="24">
        <v>68167.3</v>
      </c>
      <c r="E8393">
        <f>INDEX('B. Store opening dates'!$B$5:$B$2448,MATCH('A. Sales by store'!B8393,'B. Store opening dates'!$A$5:$A$2448,0))</f>
        <v>2007</v>
      </c>
      <c r="F8393" t="str">
        <f t="shared" si="262"/>
        <v>Old</v>
      </c>
      <c r="G8393" t="str">
        <f t="shared" si="263"/>
        <v>Existing</v>
      </c>
    </row>
    <row r="8394" spans="1:7" ht="19" x14ac:dyDescent="0.25">
      <c r="A8394" s="7">
        <v>2015</v>
      </c>
      <c r="B8394" s="7" t="s">
        <v>1056</v>
      </c>
      <c r="C8394" s="7" t="s">
        <v>8</v>
      </c>
      <c r="D8394" s="24">
        <v>646836.74</v>
      </c>
      <c r="E8394">
        <f>INDEX('B. Store opening dates'!$B$5:$B$2448,MATCH('A. Sales by store'!B8394,'B. Store opening dates'!$A$5:$A$2448,0))</f>
        <v>2007</v>
      </c>
      <c r="F8394" t="str">
        <f t="shared" si="262"/>
        <v>Old</v>
      </c>
      <c r="G8394" t="str">
        <f t="shared" si="263"/>
        <v>Existing</v>
      </c>
    </row>
    <row r="8395" spans="1:7" ht="19" x14ac:dyDescent="0.25">
      <c r="A8395" s="7">
        <v>2014</v>
      </c>
      <c r="B8395" s="7" t="s">
        <v>1056</v>
      </c>
      <c r="C8395" s="7" t="s">
        <v>8</v>
      </c>
      <c r="D8395" s="24">
        <v>667679.31999999995</v>
      </c>
      <c r="E8395">
        <f>INDEX('B. Store opening dates'!$B$5:$B$2448,MATCH('A. Sales by store'!B8395,'B. Store opening dates'!$A$5:$A$2448,0))</f>
        <v>2007</v>
      </c>
      <c r="F8395" t="str">
        <f t="shared" si="262"/>
        <v>Old</v>
      </c>
      <c r="G8395" t="str">
        <f t="shared" si="263"/>
        <v>Existing</v>
      </c>
    </row>
    <row r="8396" spans="1:7" ht="19" x14ac:dyDescent="0.25">
      <c r="A8396" s="7">
        <v>2015</v>
      </c>
      <c r="B8396" s="7" t="s">
        <v>1057</v>
      </c>
      <c r="C8396" s="7" t="s">
        <v>5</v>
      </c>
      <c r="D8396" s="24">
        <v>581004.44999999995</v>
      </c>
      <c r="E8396">
        <f>INDEX('B. Store opening dates'!$B$5:$B$2448,MATCH('A. Sales by store'!B8396,'B. Store opening dates'!$A$5:$A$2448,0))</f>
        <v>2007</v>
      </c>
      <c r="F8396" t="str">
        <f t="shared" si="262"/>
        <v>Old</v>
      </c>
      <c r="G8396" t="str">
        <f t="shared" si="263"/>
        <v>Existing</v>
      </c>
    </row>
    <row r="8397" spans="1:7" ht="19" x14ac:dyDescent="0.25">
      <c r="A8397" s="7">
        <v>2014</v>
      </c>
      <c r="B8397" s="7" t="s">
        <v>1057</v>
      </c>
      <c r="C8397" s="7" t="s">
        <v>5</v>
      </c>
      <c r="D8397" s="24">
        <v>633122.07999999996</v>
      </c>
      <c r="E8397">
        <f>INDEX('B. Store opening dates'!$B$5:$B$2448,MATCH('A. Sales by store'!B8397,'B. Store opening dates'!$A$5:$A$2448,0))</f>
        <v>2007</v>
      </c>
      <c r="F8397" t="str">
        <f t="shared" si="262"/>
        <v>Old</v>
      </c>
      <c r="G8397" t="str">
        <f t="shared" si="263"/>
        <v>Existing</v>
      </c>
    </row>
    <row r="8398" spans="1:7" ht="19" x14ac:dyDescent="0.25">
      <c r="A8398" s="7">
        <v>2015</v>
      </c>
      <c r="B8398" s="7" t="s">
        <v>1057</v>
      </c>
      <c r="C8398" s="7" t="s">
        <v>6</v>
      </c>
      <c r="D8398" s="24">
        <v>259963.14</v>
      </c>
      <c r="E8398">
        <f>INDEX('B. Store opening dates'!$B$5:$B$2448,MATCH('A. Sales by store'!B8398,'B. Store opening dates'!$A$5:$A$2448,0))</f>
        <v>2007</v>
      </c>
      <c r="F8398" t="str">
        <f t="shared" si="262"/>
        <v>Old</v>
      </c>
      <c r="G8398" t="str">
        <f t="shared" si="263"/>
        <v>Existing</v>
      </c>
    </row>
    <row r="8399" spans="1:7" ht="19" x14ac:dyDescent="0.25">
      <c r="A8399" s="7">
        <v>2014</v>
      </c>
      <c r="B8399" s="7" t="s">
        <v>1057</v>
      </c>
      <c r="C8399" s="7" t="s">
        <v>6</v>
      </c>
      <c r="D8399" s="24">
        <v>184752.13</v>
      </c>
      <c r="E8399">
        <f>INDEX('B. Store opening dates'!$B$5:$B$2448,MATCH('A. Sales by store'!B8399,'B. Store opening dates'!$A$5:$A$2448,0))</f>
        <v>2007</v>
      </c>
      <c r="F8399" t="str">
        <f t="shared" si="262"/>
        <v>Old</v>
      </c>
      <c r="G8399" t="str">
        <f t="shared" si="263"/>
        <v>Existing</v>
      </c>
    </row>
    <row r="8400" spans="1:7" ht="19" x14ac:dyDescent="0.25">
      <c r="A8400" s="7">
        <v>2015</v>
      </c>
      <c r="B8400" s="7" t="s">
        <v>1057</v>
      </c>
      <c r="C8400" s="7" t="s">
        <v>7</v>
      </c>
      <c r="D8400" s="24">
        <v>101736.1</v>
      </c>
      <c r="E8400">
        <f>INDEX('B. Store opening dates'!$B$5:$B$2448,MATCH('A. Sales by store'!B8400,'B. Store opening dates'!$A$5:$A$2448,0))</f>
        <v>2007</v>
      </c>
      <c r="F8400" t="str">
        <f t="shared" si="262"/>
        <v>Old</v>
      </c>
      <c r="G8400" t="str">
        <f t="shared" si="263"/>
        <v>Existing</v>
      </c>
    </row>
    <row r="8401" spans="1:7" ht="19" x14ac:dyDescent="0.25">
      <c r="A8401" s="7">
        <v>2014</v>
      </c>
      <c r="B8401" s="7" t="s">
        <v>1057</v>
      </c>
      <c r="C8401" s="7" t="s">
        <v>7</v>
      </c>
      <c r="D8401" s="24">
        <v>106913.52</v>
      </c>
      <c r="E8401">
        <f>INDEX('B. Store opening dates'!$B$5:$B$2448,MATCH('A. Sales by store'!B8401,'B. Store opening dates'!$A$5:$A$2448,0))</f>
        <v>2007</v>
      </c>
      <c r="F8401" t="str">
        <f t="shared" si="262"/>
        <v>Old</v>
      </c>
      <c r="G8401" t="str">
        <f t="shared" si="263"/>
        <v>Existing</v>
      </c>
    </row>
    <row r="8402" spans="1:7" ht="19" x14ac:dyDescent="0.25">
      <c r="A8402" s="7">
        <v>2015</v>
      </c>
      <c r="B8402" s="7" t="s">
        <v>1057</v>
      </c>
      <c r="C8402" s="7" t="s">
        <v>8</v>
      </c>
      <c r="D8402" s="24">
        <v>724293.15</v>
      </c>
      <c r="E8402">
        <f>INDEX('B. Store opening dates'!$B$5:$B$2448,MATCH('A. Sales by store'!B8402,'B. Store opening dates'!$A$5:$A$2448,0))</f>
        <v>2007</v>
      </c>
      <c r="F8402" t="str">
        <f t="shared" si="262"/>
        <v>Old</v>
      </c>
      <c r="G8402" t="str">
        <f t="shared" si="263"/>
        <v>Existing</v>
      </c>
    </row>
    <row r="8403" spans="1:7" ht="19" x14ac:dyDescent="0.25">
      <c r="A8403" s="7">
        <v>2014</v>
      </c>
      <c r="B8403" s="7" t="s">
        <v>1057</v>
      </c>
      <c r="C8403" s="7" t="s">
        <v>8</v>
      </c>
      <c r="D8403" s="24">
        <v>746509.46</v>
      </c>
      <c r="E8403">
        <f>INDEX('B. Store opening dates'!$B$5:$B$2448,MATCH('A. Sales by store'!B8403,'B. Store opening dates'!$A$5:$A$2448,0))</f>
        <v>2007</v>
      </c>
      <c r="F8403" t="str">
        <f t="shared" si="262"/>
        <v>Old</v>
      </c>
      <c r="G8403" t="str">
        <f t="shared" si="263"/>
        <v>Existing</v>
      </c>
    </row>
    <row r="8404" spans="1:7" ht="19" x14ac:dyDescent="0.25">
      <c r="A8404" s="7">
        <v>2015</v>
      </c>
      <c r="B8404" s="7" t="s">
        <v>1058</v>
      </c>
      <c r="C8404" s="7" t="s">
        <v>5</v>
      </c>
      <c r="D8404" s="24">
        <v>690250.33</v>
      </c>
      <c r="E8404">
        <f>INDEX('B. Store opening dates'!$B$5:$B$2448,MATCH('A. Sales by store'!B8404,'B. Store opening dates'!$A$5:$A$2448,0))</f>
        <v>2007</v>
      </c>
      <c r="F8404" t="str">
        <f t="shared" si="262"/>
        <v>Old</v>
      </c>
      <c r="G8404" t="str">
        <f t="shared" si="263"/>
        <v>Existing</v>
      </c>
    </row>
    <row r="8405" spans="1:7" ht="19" x14ac:dyDescent="0.25">
      <c r="A8405" s="7">
        <v>2014</v>
      </c>
      <c r="B8405" s="7" t="s">
        <v>1058</v>
      </c>
      <c r="C8405" s="7" t="s">
        <v>5</v>
      </c>
      <c r="D8405" s="24">
        <v>764919.36</v>
      </c>
      <c r="E8405">
        <f>INDEX('B. Store opening dates'!$B$5:$B$2448,MATCH('A. Sales by store'!B8405,'B. Store opening dates'!$A$5:$A$2448,0))</f>
        <v>2007</v>
      </c>
      <c r="F8405" t="str">
        <f t="shared" si="262"/>
        <v>Old</v>
      </c>
      <c r="G8405" t="str">
        <f t="shared" si="263"/>
        <v>Existing</v>
      </c>
    </row>
    <row r="8406" spans="1:7" ht="19" x14ac:dyDescent="0.25">
      <c r="A8406" s="7">
        <v>2015</v>
      </c>
      <c r="B8406" s="7" t="s">
        <v>1058</v>
      </c>
      <c r="C8406" s="7" t="s">
        <v>6</v>
      </c>
      <c r="D8406" s="24">
        <v>386200.22</v>
      </c>
      <c r="E8406">
        <f>INDEX('B. Store opening dates'!$B$5:$B$2448,MATCH('A. Sales by store'!B8406,'B. Store opening dates'!$A$5:$A$2448,0))</f>
        <v>2007</v>
      </c>
      <c r="F8406" t="str">
        <f t="shared" si="262"/>
        <v>Old</v>
      </c>
      <c r="G8406" t="str">
        <f t="shared" si="263"/>
        <v>Existing</v>
      </c>
    </row>
    <row r="8407" spans="1:7" ht="19" x14ac:dyDescent="0.25">
      <c r="A8407" s="7">
        <v>2014</v>
      </c>
      <c r="B8407" s="7" t="s">
        <v>1058</v>
      </c>
      <c r="C8407" s="7" t="s">
        <v>6</v>
      </c>
      <c r="D8407" s="24">
        <v>275216.45</v>
      </c>
      <c r="E8407">
        <f>INDEX('B. Store opening dates'!$B$5:$B$2448,MATCH('A. Sales by store'!B8407,'B. Store opening dates'!$A$5:$A$2448,0))</f>
        <v>2007</v>
      </c>
      <c r="F8407" t="str">
        <f t="shared" si="262"/>
        <v>Old</v>
      </c>
      <c r="G8407" t="str">
        <f t="shared" si="263"/>
        <v>Existing</v>
      </c>
    </row>
    <row r="8408" spans="1:7" ht="19" x14ac:dyDescent="0.25">
      <c r="A8408" s="7">
        <v>2015</v>
      </c>
      <c r="B8408" s="7" t="s">
        <v>1058</v>
      </c>
      <c r="C8408" s="7" t="s">
        <v>7</v>
      </c>
      <c r="D8408" s="24">
        <v>153088.89000000001</v>
      </c>
      <c r="E8408">
        <f>INDEX('B. Store opening dates'!$B$5:$B$2448,MATCH('A. Sales by store'!B8408,'B. Store opening dates'!$A$5:$A$2448,0))</f>
        <v>2007</v>
      </c>
      <c r="F8408" t="str">
        <f t="shared" si="262"/>
        <v>Old</v>
      </c>
      <c r="G8408" t="str">
        <f t="shared" si="263"/>
        <v>Existing</v>
      </c>
    </row>
    <row r="8409" spans="1:7" ht="19" x14ac:dyDescent="0.25">
      <c r="A8409" s="7">
        <v>2014</v>
      </c>
      <c r="B8409" s="7" t="s">
        <v>1058</v>
      </c>
      <c r="C8409" s="7" t="s">
        <v>7</v>
      </c>
      <c r="D8409" s="24">
        <v>162917.59</v>
      </c>
      <c r="E8409">
        <f>INDEX('B. Store opening dates'!$B$5:$B$2448,MATCH('A. Sales by store'!B8409,'B. Store opening dates'!$A$5:$A$2448,0))</f>
        <v>2007</v>
      </c>
      <c r="F8409" t="str">
        <f t="shared" si="262"/>
        <v>Old</v>
      </c>
      <c r="G8409" t="str">
        <f t="shared" si="263"/>
        <v>Existing</v>
      </c>
    </row>
    <row r="8410" spans="1:7" ht="19" x14ac:dyDescent="0.25">
      <c r="A8410" s="7">
        <v>2015</v>
      </c>
      <c r="B8410" s="7" t="s">
        <v>1058</v>
      </c>
      <c r="C8410" s="7" t="s">
        <v>8</v>
      </c>
      <c r="D8410" s="24">
        <v>481832.99</v>
      </c>
      <c r="E8410">
        <f>INDEX('B. Store opening dates'!$B$5:$B$2448,MATCH('A. Sales by store'!B8410,'B. Store opening dates'!$A$5:$A$2448,0))</f>
        <v>2007</v>
      </c>
      <c r="F8410" t="str">
        <f t="shared" si="262"/>
        <v>Old</v>
      </c>
      <c r="G8410" t="str">
        <f t="shared" si="263"/>
        <v>Existing</v>
      </c>
    </row>
    <row r="8411" spans="1:7" ht="19" x14ac:dyDescent="0.25">
      <c r="A8411" s="7">
        <v>2014</v>
      </c>
      <c r="B8411" s="7" t="s">
        <v>1058</v>
      </c>
      <c r="C8411" s="7" t="s">
        <v>8</v>
      </c>
      <c r="D8411" s="24">
        <v>502092.67</v>
      </c>
      <c r="E8411">
        <f>INDEX('B. Store opening dates'!$B$5:$B$2448,MATCH('A. Sales by store'!B8411,'B. Store opening dates'!$A$5:$A$2448,0))</f>
        <v>2007</v>
      </c>
      <c r="F8411" t="str">
        <f t="shared" si="262"/>
        <v>Old</v>
      </c>
      <c r="G8411" t="str">
        <f t="shared" si="263"/>
        <v>Existing</v>
      </c>
    </row>
    <row r="8412" spans="1:7" ht="19" x14ac:dyDescent="0.25">
      <c r="A8412" s="7">
        <v>2015</v>
      </c>
      <c r="B8412" s="7" t="s">
        <v>1059</v>
      </c>
      <c r="C8412" s="7" t="s">
        <v>5</v>
      </c>
      <c r="D8412" s="24">
        <v>875032.88</v>
      </c>
      <c r="E8412">
        <f>INDEX('B. Store opening dates'!$B$5:$B$2448,MATCH('A. Sales by store'!B8412,'B. Store opening dates'!$A$5:$A$2448,0))</f>
        <v>2007</v>
      </c>
      <c r="F8412" t="str">
        <f t="shared" si="262"/>
        <v>Old</v>
      </c>
      <c r="G8412" t="str">
        <f t="shared" si="263"/>
        <v>Existing</v>
      </c>
    </row>
    <row r="8413" spans="1:7" ht="19" x14ac:dyDescent="0.25">
      <c r="A8413" s="7">
        <v>2014</v>
      </c>
      <c r="B8413" s="7" t="s">
        <v>1059</v>
      </c>
      <c r="C8413" s="7" t="s">
        <v>5</v>
      </c>
      <c r="D8413" s="24">
        <v>952573.93</v>
      </c>
      <c r="E8413">
        <f>INDEX('B. Store opening dates'!$B$5:$B$2448,MATCH('A. Sales by store'!B8413,'B. Store opening dates'!$A$5:$A$2448,0))</f>
        <v>2007</v>
      </c>
      <c r="F8413" t="str">
        <f t="shared" si="262"/>
        <v>Old</v>
      </c>
      <c r="G8413" t="str">
        <f t="shared" si="263"/>
        <v>Existing</v>
      </c>
    </row>
    <row r="8414" spans="1:7" ht="19" x14ac:dyDescent="0.25">
      <c r="A8414" s="7">
        <v>2015</v>
      </c>
      <c r="B8414" s="7" t="s">
        <v>1059</v>
      </c>
      <c r="C8414" s="7" t="s">
        <v>6</v>
      </c>
      <c r="D8414" s="24">
        <v>256831.06</v>
      </c>
      <c r="E8414">
        <f>INDEX('B. Store opening dates'!$B$5:$B$2448,MATCH('A. Sales by store'!B8414,'B. Store opening dates'!$A$5:$A$2448,0))</f>
        <v>2007</v>
      </c>
      <c r="F8414" t="str">
        <f t="shared" si="262"/>
        <v>Old</v>
      </c>
      <c r="G8414" t="str">
        <f t="shared" si="263"/>
        <v>Existing</v>
      </c>
    </row>
    <row r="8415" spans="1:7" ht="19" x14ac:dyDescent="0.25">
      <c r="A8415" s="7">
        <v>2014</v>
      </c>
      <c r="B8415" s="7" t="s">
        <v>1059</v>
      </c>
      <c r="C8415" s="7" t="s">
        <v>6</v>
      </c>
      <c r="D8415" s="24">
        <v>184103.63</v>
      </c>
      <c r="E8415">
        <f>INDEX('B. Store opening dates'!$B$5:$B$2448,MATCH('A. Sales by store'!B8415,'B. Store opening dates'!$A$5:$A$2448,0))</f>
        <v>2007</v>
      </c>
      <c r="F8415" t="str">
        <f t="shared" si="262"/>
        <v>Old</v>
      </c>
      <c r="G8415" t="str">
        <f t="shared" si="263"/>
        <v>Existing</v>
      </c>
    </row>
    <row r="8416" spans="1:7" ht="19" x14ac:dyDescent="0.25">
      <c r="A8416" s="7">
        <v>2015</v>
      </c>
      <c r="B8416" s="7" t="s">
        <v>1059</v>
      </c>
      <c r="C8416" s="7" t="s">
        <v>7</v>
      </c>
      <c r="D8416" s="24">
        <v>92998.01</v>
      </c>
      <c r="E8416">
        <f>INDEX('B. Store opening dates'!$B$5:$B$2448,MATCH('A. Sales by store'!B8416,'B. Store opening dates'!$A$5:$A$2448,0))</f>
        <v>2007</v>
      </c>
      <c r="F8416" t="str">
        <f t="shared" si="262"/>
        <v>Old</v>
      </c>
      <c r="G8416" t="str">
        <f t="shared" si="263"/>
        <v>Existing</v>
      </c>
    </row>
    <row r="8417" spans="1:7" ht="19" x14ac:dyDescent="0.25">
      <c r="A8417" s="7">
        <v>2014</v>
      </c>
      <c r="B8417" s="7" t="s">
        <v>1059</v>
      </c>
      <c r="C8417" s="7" t="s">
        <v>7</v>
      </c>
      <c r="D8417" s="24">
        <v>98521.4</v>
      </c>
      <c r="E8417">
        <f>INDEX('B. Store opening dates'!$B$5:$B$2448,MATCH('A. Sales by store'!B8417,'B. Store opening dates'!$A$5:$A$2448,0))</f>
        <v>2007</v>
      </c>
      <c r="F8417" t="str">
        <f t="shared" si="262"/>
        <v>Old</v>
      </c>
      <c r="G8417" t="str">
        <f t="shared" si="263"/>
        <v>Existing</v>
      </c>
    </row>
    <row r="8418" spans="1:7" ht="19" x14ac:dyDescent="0.25">
      <c r="A8418" s="7">
        <v>2015</v>
      </c>
      <c r="B8418" s="7" t="s">
        <v>1059</v>
      </c>
      <c r="C8418" s="7" t="s">
        <v>8</v>
      </c>
      <c r="D8418" s="24">
        <v>578536.34</v>
      </c>
      <c r="E8418">
        <f>INDEX('B. Store opening dates'!$B$5:$B$2448,MATCH('A. Sales by store'!B8418,'B. Store opening dates'!$A$5:$A$2448,0))</f>
        <v>2007</v>
      </c>
      <c r="F8418" t="str">
        <f t="shared" si="262"/>
        <v>Old</v>
      </c>
      <c r="G8418" t="str">
        <f t="shared" si="263"/>
        <v>Existing</v>
      </c>
    </row>
    <row r="8419" spans="1:7" ht="19" x14ac:dyDescent="0.25">
      <c r="A8419" s="7">
        <v>2014</v>
      </c>
      <c r="B8419" s="7" t="s">
        <v>1059</v>
      </c>
      <c r="C8419" s="7" t="s">
        <v>8</v>
      </c>
      <c r="D8419" s="24">
        <v>597409.91</v>
      </c>
      <c r="E8419">
        <f>INDEX('B. Store opening dates'!$B$5:$B$2448,MATCH('A. Sales by store'!B8419,'B. Store opening dates'!$A$5:$A$2448,0))</f>
        <v>2007</v>
      </c>
      <c r="F8419" t="str">
        <f t="shared" si="262"/>
        <v>Old</v>
      </c>
      <c r="G8419" t="str">
        <f t="shared" si="263"/>
        <v>Existing</v>
      </c>
    </row>
    <row r="8420" spans="1:7" ht="19" x14ac:dyDescent="0.25">
      <c r="A8420" s="7">
        <v>2015</v>
      </c>
      <c r="B8420" s="7" t="s">
        <v>1060</v>
      </c>
      <c r="C8420" s="7" t="s">
        <v>5</v>
      </c>
      <c r="D8420" s="24">
        <v>868646.88</v>
      </c>
      <c r="E8420">
        <f>INDEX('B. Store opening dates'!$B$5:$B$2448,MATCH('A. Sales by store'!B8420,'B. Store opening dates'!$A$5:$A$2448,0))</f>
        <v>2007</v>
      </c>
      <c r="F8420" t="str">
        <f t="shared" si="262"/>
        <v>Old</v>
      </c>
      <c r="G8420" t="str">
        <f t="shared" si="263"/>
        <v>Existing</v>
      </c>
    </row>
    <row r="8421" spans="1:7" ht="19" x14ac:dyDescent="0.25">
      <c r="A8421" s="7">
        <v>2014</v>
      </c>
      <c r="B8421" s="7" t="s">
        <v>1060</v>
      </c>
      <c r="C8421" s="7" t="s">
        <v>5</v>
      </c>
      <c r="D8421" s="24">
        <v>944629.83</v>
      </c>
      <c r="E8421">
        <f>INDEX('B. Store opening dates'!$B$5:$B$2448,MATCH('A. Sales by store'!B8421,'B. Store opening dates'!$A$5:$A$2448,0))</f>
        <v>2007</v>
      </c>
      <c r="F8421" t="str">
        <f t="shared" si="262"/>
        <v>Old</v>
      </c>
      <c r="G8421" t="str">
        <f t="shared" si="263"/>
        <v>Existing</v>
      </c>
    </row>
    <row r="8422" spans="1:7" ht="19" x14ac:dyDescent="0.25">
      <c r="A8422" s="7">
        <v>2015</v>
      </c>
      <c r="B8422" s="7" t="s">
        <v>1060</v>
      </c>
      <c r="C8422" s="7" t="s">
        <v>6</v>
      </c>
      <c r="D8422" s="24">
        <v>568814.29</v>
      </c>
      <c r="E8422">
        <f>INDEX('B. Store opening dates'!$B$5:$B$2448,MATCH('A. Sales by store'!B8422,'B. Store opening dates'!$A$5:$A$2448,0))</f>
        <v>2007</v>
      </c>
      <c r="F8422" t="str">
        <f t="shared" si="262"/>
        <v>Old</v>
      </c>
      <c r="G8422" t="str">
        <f t="shared" si="263"/>
        <v>Existing</v>
      </c>
    </row>
    <row r="8423" spans="1:7" ht="19" x14ac:dyDescent="0.25">
      <c r="A8423" s="7">
        <v>2014</v>
      </c>
      <c r="B8423" s="7" t="s">
        <v>1060</v>
      </c>
      <c r="C8423" s="7" t="s">
        <v>6</v>
      </c>
      <c r="D8423" s="24">
        <v>415332.84</v>
      </c>
      <c r="E8423">
        <f>INDEX('B. Store opening dates'!$B$5:$B$2448,MATCH('A. Sales by store'!B8423,'B. Store opening dates'!$A$5:$A$2448,0))</f>
        <v>2007</v>
      </c>
      <c r="F8423" t="str">
        <f t="shared" si="262"/>
        <v>Old</v>
      </c>
      <c r="G8423" t="str">
        <f t="shared" si="263"/>
        <v>Existing</v>
      </c>
    </row>
    <row r="8424" spans="1:7" ht="19" x14ac:dyDescent="0.25">
      <c r="A8424" s="7">
        <v>2015</v>
      </c>
      <c r="B8424" s="7" t="s">
        <v>1060</v>
      </c>
      <c r="C8424" s="7" t="s">
        <v>7</v>
      </c>
      <c r="D8424" s="24">
        <v>93814.39</v>
      </c>
      <c r="E8424">
        <f>INDEX('B. Store opening dates'!$B$5:$B$2448,MATCH('A. Sales by store'!B8424,'B. Store opening dates'!$A$5:$A$2448,0))</f>
        <v>2007</v>
      </c>
      <c r="F8424" t="str">
        <f t="shared" si="262"/>
        <v>Old</v>
      </c>
      <c r="G8424" t="str">
        <f t="shared" si="263"/>
        <v>Existing</v>
      </c>
    </row>
    <row r="8425" spans="1:7" ht="19" x14ac:dyDescent="0.25">
      <c r="A8425" s="7">
        <v>2014</v>
      </c>
      <c r="B8425" s="7" t="s">
        <v>1060</v>
      </c>
      <c r="C8425" s="7" t="s">
        <v>7</v>
      </c>
      <c r="D8425" s="24">
        <v>98235.17</v>
      </c>
      <c r="E8425">
        <f>INDEX('B. Store opening dates'!$B$5:$B$2448,MATCH('A. Sales by store'!B8425,'B. Store opening dates'!$A$5:$A$2448,0))</f>
        <v>2007</v>
      </c>
      <c r="F8425" t="str">
        <f t="shared" si="262"/>
        <v>Old</v>
      </c>
      <c r="G8425" t="str">
        <f t="shared" si="263"/>
        <v>Existing</v>
      </c>
    </row>
    <row r="8426" spans="1:7" ht="19" x14ac:dyDescent="0.25">
      <c r="A8426" s="7">
        <v>2015</v>
      </c>
      <c r="B8426" s="7" t="s">
        <v>1060</v>
      </c>
      <c r="C8426" s="7" t="s">
        <v>8</v>
      </c>
      <c r="D8426" s="24">
        <v>761615.94</v>
      </c>
      <c r="E8426">
        <f>INDEX('B. Store opening dates'!$B$5:$B$2448,MATCH('A. Sales by store'!B8426,'B. Store opening dates'!$A$5:$A$2448,0))</f>
        <v>2007</v>
      </c>
      <c r="F8426" t="str">
        <f t="shared" si="262"/>
        <v>Old</v>
      </c>
      <c r="G8426" t="str">
        <f t="shared" si="263"/>
        <v>Existing</v>
      </c>
    </row>
    <row r="8427" spans="1:7" ht="19" x14ac:dyDescent="0.25">
      <c r="A8427" s="7">
        <v>2014</v>
      </c>
      <c r="B8427" s="7" t="s">
        <v>1060</v>
      </c>
      <c r="C8427" s="7" t="s">
        <v>8</v>
      </c>
      <c r="D8427" s="24">
        <v>797186.41</v>
      </c>
      <c r="E8427">
        <f>INDEX('B. Store opening dates'!$B$5:$B$2448,MATCH('A. Sales by store'!B8427,'B. Store opening dates'!$A$5:$A$2448,0))</f>
        <v>2007</v>
      </c>
      <c r="F8427" t="str">
        <f t="shared" si="262"/>
        <v>Old</v>
      </c>
      <c r="G8427" t="str">
        <f t="shared" si="263"/>
        <v>Existing</v>
      </c>
    </row>
    <row r="8428" spans="1:7" ht="19" x14ac:dyDescent="0.25">
      <c r="A8428" s="7">
        <v>2015</v>
      </c>
      <c r="B8428" s="7" t="s">
        <v>1061</v>
      </c>
      <c r="C8428" s="7" t="s">
        <v>5</v>
      </c>
      <c r="D8428" s="24">
        <v>937089.96</v>
      </c>
      <c r="E8428">
        <f>INDEX('B. Store opening dates'!$B$5:$B$2448,MATCH('A. Sales by store'!B8428,'B. Store opening dates'!$A$5:$A$2448,0))</f>
        <v>2007</v>
      </c>
      <c r="F8428" t="str">
        <f t="shared" si="262"/>
        <v>Old</v>
      </c>
      <c r="G8428" t="str">
        <f t="shared" si="263"/>
        <v>Existing</v>
      </c>
    </row>
    <row r="8429" spans="1:7" ht="19" x14ac:dyDescent="0.25">
      <c r="A8429" s="7">
        <v>2014</v>
      </c>
      <c r="B8429" s="7" t="s">
        <v>1061</v>
      </c>
      <c r="C8429" s="7" t="s">
        <v>5</v>
      </c>
      <c r="D8429" s="24">
        <v>1020908.05</v>
      </c>
      <c r="E8429">
        <f>INDEX('B. Store opening dates'!$B$5:$B$2448,MATCH('A. Sales by store'!B8429,'B. Store opening dates'!$A$5:$A$2448,0))</f>
        <v>2007</v>
      </c>
      <c r="F8429" t="str">
        <f t="shared" si="262"/>
        <v>Old</v>
      </c>
      <c r="G8429" t="str">
        <f t="shared" si="263"/>
        <v>Existing</v>
      </c>
    </row>
    <row r="8430" spans="1:7" ht="19" x14ac:dyDescent="0.25">
      <c r="A8430" s="7">
        <v>2015</v>
      </c>
      <c r="B8430" s="7" t="s">
        <v>1061</v>
      </c>
      <c r="C8430" s="7" t="s">
        <v>6</v>
      </c>
      <c r="D8430" s="24">
        <v>544175.74</v>
      </c>
      <c r="E8430">
        <f>INDEX('B. Store opening dates'!$B$5:$B$2448,MATCH('A. Sales by store'!B8430,'B. Store opening dates'!$A$5:$A$2448,0))</f>
        <v>2007</v>
      </c>
      <c r="F8430" t="str">
        <f t="shared" si="262"/>
        <v>Old</v>
      </c>
      <c r="G8430" t="str">
        <f t="shared" si="263"/>
        <v>Existing</v>
      </c>
    </row>
    <row r="8431" spans="1:7" ht="19" x14ac:dyDescent="0.25">
      <c r="A8431" s="7">
        <v>2014</v>
      </c>
      <c r="B8431" s="7" t="s">
        <v>1061</v>
      </c>
      <c r="C8431" s="7" t="s">
        <v>6</v>
      </c>
      <c r="D8431" s="24">
        <v>394420.34</v>
      </c>
      <c r="E8431">
        <f>INDEX('B. Store opening dates'!$B$5:$B$2448,MATCH('A. Sales by store'!B8431,'B. Store opening dates'!$A$5:$A$2448,0))</f>
        <v>2007</v>
      </c>
      <c r="F8431" t="str">
        <f t="shared" si="262"/>
        <v>Old</v>
      </c>
      <c r="G8431" t="str">
        <f t="shared" si="263"/>
        <v>Existing</v>
      </c>
    </row>
    <row r="8432" spans="1:7" ht="19" x14ac:dyDescent="0.25">
      <c r="A8432" s="7">
        <v>2015</v>
      </c>
      <c r="B8432" s="7" t="s">
        <v>1061</v>
      </c>
      <c r="C8432" s="7" t="s">
        <v>7</v>
      </c>
      <c r="D8432" s="24">
        <v>209938.41</v>
      </c>
      <c r="E8432">
        <f>INDEX('B. Store opening dates'!$B$5:$B$2448,MATCH('A. Sales by store'!B8432,'B. Store opening dates'!$A$5:$A$2448,0))</f>
        <v>2007</v>
      </c>
      <c r="F8432" t="str">
        <f t="shared" si="262"/>
        <v>Old</v>
      </c>
      <c r="G8432" t="str">
        <f t="shared" si="263"/>
        <v>Existing</v>
      </c>
    </row>
    <row r="8433" spans="1:7" ht="19" x14ac:dyDescent="0.25">
      <c r="A8433" s="7">
        <v>2014</v>
      </c>
      <c r="B8433" s="7" t="s">
        <v>1061</v>
      </c>
      <c r="C8433" s="7" t="s">
        <v>7</v>
      </c>
      <c r="D8433" s="24">
        <v>222461.09</v>
      </c>
      <c r="E8433">
        <f>INDEX('B. Store opening dates'!$B$5:$B$2448,MATCH('A. Sales by store'!B8433,'B. Store opening dates'!$A$5:$A$2448,0))</f>
        <v>2007</v>
      </c>
      <c r="F8433" t="str">
        <f t="shared" si="262"/>
        <v>Old</v>
      </c>
      <c r="G8433" t="str">
        <f t="shared" si="263"/>
        <v>Existing</v>
      </c>
    </row>
    <row r="8434" spans="1:7" ht="19" x14ac:dyDescent="0.25">
      <c r="A8434" s="7">
        <v>2015</v>
      </c>
      <c r="B8434" s="7" t="s">
        <v>1061</v>
      </c>
      <c r="C8434" s="7" t="s">
        <v>8</v>
      </c>
      <c r="D8434" s="24">
        <v>501575.33</v>
      </c>
      <c r="E8434">
        <f>INDEX('B. Store opening dates'!$B$5:$B$2448,MATCH('A. Sales by store'!B8434,'B. Store opening dates'!$A$5:$A$2448,0))</f>
        <v>2007</v>
      </c>
      <c r="F8434" t="str">
        <f t="shared" si="262"/>
        <v>Old</v>
      </c>
      <c r="G8434" t="str">
        <f t="shared" si="263"/>
        <v>Existing</v>
      </c>
    </row>
    <row r="8435" spans="1:7" ht="19" x14ac:dyDescent="0.25">
      <c r="A8435" s="7">
        <v>2014</v>
      </c>
      <c r="B8435" s="7" t="s">
        <v>1061</v>
      </c>
      <c r="C8435" s="7" t="s">
        <v>8</v>
      </c>
      <c r="D8435" s="24">
        <v>520973.47</v>
      </c>
      <c r="E8435">
        <f>INDEX('B. Store opening dates'!$B$5:$B$2448,MATCH('A. Sales by store'!B8435,'B. Store opening dates'!$A$5:$A$2448,0))</f>
        <v>2007</v>
      </c>
      <c r="F8435" t="str">
        <f t="shared" si="262"/>
        <v>Old</v>
      </c>
      <c r="G8435" t="str">
        <f t="shared" si="263"/>
        <v>Existing</v>
      </c>
    </row>
    <row r="8436" spans="1:7" ht="19" x14ac:dyDescent="0.25">
      <c r="A8436" s="7">
        <v>2015</v>
      </c>
      <c r="B8436" s="7" t="s">
        <v>1062</v>
      </c>
      <c r="C8436" s="7" t="s">
        <v>5</v>
      </c>
      <c r="D8436" s="24">
        <v>917505.78</v>
      </c>
      <c r="E8436">
        <f>INDEX('B. Store opening dates'!$B$5:$B$2448,MATCH('A. Sales by store'!B8436,'B. Store opening dates'!$A$5:$A$2448,0))</f>
        <v>2007</v>
      </c>
      <c r="F8436" t="str">
        <f t="shared" si="262"/>
        <v>Old</v>
      </c>
      <c r="G8436" t="str">
        <f t="shared" si="263"/>
        <v>Existing</v>
      </c>
    </row>
    <row r="8437" spans="1:7" ht="19" x14ac:dyDescent="0.25">
      <c r="A8437" s="7">
        <v>2014</v>
      </c>
      <c r="B8437" s="7" t="s">
        <v>1062</v>
      </c>
      <c r="C8437" s="7" t="s">
        <v>5</v>
      </c>
      <c r="D8437" s="24">
        <v>1002846.62</v>
      </c>
      <c r="E8437">
        <f>INDEX('B. Store opening dates'!$B$5:$B$2448,MATCH('A. Sales by store'!B8437,'B. Store opening dates'!$A$5:$A$2448,0))</f>
        <v>2007</v>
      </c>
      <c r="F8437" t="str">
        <f t="shared" si="262"/>
        <v>Old</v>
      </c>
      <c r="G8437" t="str">
        <f t="shared" si="263"/>
        <v>Existing</v>
      </c>
    </row>
    <row r="8438" spans="1:7" ht="19" x14ac:dyDescent="0.25">
      <c r="A8438" s="7">
        <v>2015</v>
      </c>
      <c r="B8438" s="7" t="s">
        <v>1062</v>
      </c>
      <c r="C8438" s="7" t="s">
        <v>6</v>
      </c>
      <c r="D8438" s="24">
        <v>259778.68</v>
      </c>
      <c r="E8438">
        <f>INDEX('B. Store opening dates'!$B$5:$B$2448,MATCH('A. Sales by store'!B8438,'B. Store opening dates'!$A$5:$A$2448,0))</f>
        <v>2007</v>
      </c>
      <c r="F8438" t="str">
        <f t="shared" si="262"/>
        <v>Old</v>
      </c>
      <c r="G8438" t="str">
        <f t="shared" si="263"/>
        <v>Existing</v>
      </c>
    </row>
    <row r="8439" spans="1:7" ht="19" x14ac:dyDescent="0.25">
      <c r="A8439" s="7">
        <v>2014</v>
      </c>
      <c r="B8439" s="7" t="s">
        <v>1062</v>
      </c>
      <c r="C8439" s="7" t="s">
        <v>6</v>
      </c>
      <c r="D8439" s="24">
        <v>184058.93</v>
      </c>
      <c r="E8439">
        <f>INDEX('B. Store opening dates'!$B$5:$B$2448,MATCH('A. Sales by store'!B8439,'B. Store opening dates'!$A$5:$A$2448,0))</f>
        <v>2007</v>
      </c>
      <c r="F8439" t="str">
        <f t="shared" si="262"/>
        <v>Old</v>
      </c>
      <c r="G8439" t="str">
        <f t="shared" si="263"/>
        <v>Existing</v>
      </c>
    </row>
    <row r="8440" spans="1:7" ht="19" x14ac:dyDescent="0.25">
      <c r="A8440" s="7">
        <v>2015</v>
      </c>
      <c r="B8440" s="7" t="s">
        <v>1062</v>
      </c>
      <c r="C8440" s="7" t="s">
        <v>7</v>
      </c>
      <c r="D8440" s="24">
        <v>170095.33</v>
      </c>
      <c r="E8440">
        <f>INDEX('B. Store opening dates'!$B$5:$B$2448,MATCH('A. Sales by store'!B8440,'B. Store opening dates'!$A$5:$A$2448,0))</f>
        <v>2007</v>
      </c>
      <c r="F8440" t="str">
        <f t="shared" si="262"/>
        <v>Old</v>
      </c>
      <c r="G8440" t="str">
        <f t="shared" si="263"/>
        <v>Existing</v>
      </c>
    </row>
    <row r="8441" spans="1:7" ht="19" x14ac:dyDescent="0.25">
      <c r="A8441" s="7">
        <v>2014</v>
      </c>
      <c r="B8441" s="7" t="s">
        <v>1062</v>
      </c>
      <c r="C8441" s="7" t="s">
        <v>7</v>
      </c>
      <c r="D8441" s="24">
        <v>177977.92</v>
      </c>
      <c r="E8441">
        <f>INDEX('B. Store opening dates'!$B$5:$B$2448,MATCH('A. Sales by store'!B8441,'B. Store opening dates'!$A$5:$A$2448,0))</f>
        <v>2007</v>
      </c>
      <c r="F8441" t="str">
        <f t="shared" si="262"/>
        <v>Old</v>
      </c>
      <c r="G8441" t="str">
        <f t="shared" si="263"/>
        <v>Existing</v>
      </c>
    </row>
    <row r="8442" spans="1:7" ht="19" x14ac:dyDescent="0.25">
      <c r="A8442" s="7">
        <v>2015</v>
      </c>
      <c r="B8442" s="7" t="s">
        <v>1062</v>
      </c>
      <c r="C8442" s="7" t="s">
        <v>8</v>
      </c>
      <c r="D8442" s="24">
        <v>592603.32999999996</v>
      </c>
      <c r="E8442">
        <f>INDEX('B. Store opening dates'!$B$5:$B$2448,MATCH('A. Sales by store'!B8442,'B. Store opening dates'!$A$5:$A$2448,0))</f>
        <v>2007</v>
      </c>
      <c r="F8442" t="str">
        <f t="shared" si="262"/>
        <v>Old</v>
      </c>
      <c r="G8442" t="str">
        <f t="shared" si="263"/>
        <v>Existing</v>
      </c>
    </row>
    <row r="8443" spans="1:7" ht="19" x14ac:dyDescent="0.25">
      <c r="A8443" s="7">
        <v>2014</v>
      </c>
      <c r="B8443" s="7" t="s">
        <v>1062</v>
      </c>
      <c r="C8443" s="7" t="s">
        <v>8</v>
      </c>
      <c r="D8443" s="24">
        <v>621912.35</v>
      </c>
      <c r="E8443">
        <f>INDEX('B. Store opening dates'!$B$5:$B$2448,MATCH('A. Sales by store'!B8443,'B. Store opening dates'!$A$5:$A$2448,0))</f>
        <v>2007</v>
      </c>
      <c r="F8443" t="str">
        <f t="shared" si="262"/>
        <v>Old</v>
      </c>
      <c r="G8443" t="str">
        <f t="shared" si="263"/>
        <v>Existing</v>
      </c>
    </row>
    <row r="8444" spans="1:7" ht="19" x14ac:dyDescent="0.25">
      <c r="A8444" s="7">
        <v>2015</v>
      </c>
      <c r="B8444" s="7" t="s">
        <v>1063</v>
      </c>
      <c r="C8444" s="7" t="s">
        <v>5</v>
      </c>
      <c r="D8444" s="24">
        <v>901034.88</v>
      </c>
      <c r="E8444">
        <f>INDEX('B. Store opening dates'!$B$5:$B$2448,MATCH('A. Sales by store'!B8444,'B. Store opening dates'!$A$5:$A$2448,0))</f>
        <v>2007</v>
      </c>
      <c r="F8444" t="str">
        <f t="shared" si="262"/>
        <v>Old</v>
      </c>
      <c r="G8444" t="str">
        <f t="shared" si="263"/>
        <v>Existing</v>
      </c>
    </row>
    <row r="8445" spans="1:7" ht="19" x14ac:dyDescent="0.25">
      <c r="A8445" s="7">
        <v>2014</v>
      </c>
      <c r="B8445" s="7" t="s">
        <v>1063</v>
      </c>
      <c r="C8445" s="7" t="s">
        <v>5</v>
      </c>
      <c r="D8445" s="24">
        <v>985076.79</v>
      </c>
      <c r="E8445">
        <f>INDEX('B. Store opening dates'!$B$5:$B$2448,MATCH('A. Sales by store'!B8445,'B. Store opening dates'!$A$5:$A$2448,0))</f>
        <v>2007</v>
      </c>
      <c r="F8445" t="str">
        <f t="shared" si="262"/>
        <v>Old</v>
      </c>
      <c r="G8445" t="str">
        <f t="shared" si="263"/>
        <v>Existing</v>
      </c>
    </row>
    <row r="8446" spans="1:7" ht="19" x14ac:dyDescent="0.25">
      <c r="A8446" s="7">
        <v>2015</v>
      </c>
      <c r="B8446" s="7" t="s">
        <v>1063</v>
      </c>
      <c r="C8446" s="7" t="s">
        <v>6</v>
      </c>
      <c r="D8446" s="24">
        <v>541949.06999999995</v>
      </c>
      <c r="E8446">
        <f>INDEX('B. Store opening dates'!$B$5:$B$2448,MATCH('A. Sales by store'!B8446,'B. Store opening dates'!$A$5:$A$2448,0))</f>
        <v>2007</v>
      </c>
      <c r="F8446" t="str">
        <f t="shared" si="262"/>
        <v>Old</v>
      </c>
      <c r="G8446" t="str">
        <f t="shared" si="263"/>
        <v>Existing</v>
      </c>
    </row>
    <row r="8447" spans="1:7" ht="19" x14ac:dyDescent="0.25">
      <c r="A8447" s="7">
        <v>2014</v>
      </c>
      <c r="B8447" s="7" t="s">
        <v>1063</v>
      </c>
      <c r="C8447" s="7" t="s">
        <v>6</v>
      </c>
      <c r="D8447" s="24">
        <v>399780.91</v>
      </c>
      <c r="E8447">
        <f>INDEX('B. Store opening dates'!$B$5:$B$2448,MATCH('A. Sales by store'!B8447,'B. Store opening dates'!$A$5:$A$2448,0))</f>
        <v>2007</v>
      </c>
      <c r="F8447" t="str">
        <f t="shared" si="262"/>
        <v>Old</v>
      </c>
      <c r="G8447" t="str">
        <f t="shared" si="263"/>
        <v>Existing</v>
      </c>
    </row>
    <row r="8448" spans="1:7" ht="19" x14ac:dyDescent="0.25">
      <c r="A8448" s="7">
        <v>2015</v>
      </c>
      <c r="B8448" s="7" t="s">
        <v>1063</v>
      </c>
      <c r="C8448" s="7" t="s">
        <v>7</v>
      </c>
      <c r="D8448" s="24">
        <v>91868.21</v>
      </c>
      <c r="E8448">
        <f>INDEX('B. Store opening dates'!$B$5:$B$2448,MATCH('A. Sales by store'!B8448,'B. Store opening dates'!$A$5:$A$2448,0))</f>
        <v>2007</v>
      </c>
      <c r="F8448" t="str">
        <f t="shared" si="262"/>
        <v>Old</v>
      </c>
      <c r="G8448" t="str">
        <f t="shared" si="263"/>
        <v>Existing</v>
      </c>
    </row>
    <row r="8449" spans="1:7" ht="19" x14ac:dyDescent="0.25">
      <c r="A8449" s="7">
        <v>2014</v>
      </c>
      <c r="B8449" s="7" t="s">
        <v>1063</v>
      </c>
      <c r="C8449" s="7" t="s">
        <v>7</v>
      </c>
      <c r="D8449" s="24">
        <v>96397.16</v>
      </c>
      <c r="E8449">
        <f>INDEX('B. Store opening dates'!$B$5:$B$2448,MATCH('A. Sales by store'!B8449,'B. Store opening dates'!$A$5:$A$2448,0))</f>
        <v>2007</v>
      </c>
      <c r="F8449" t="str">
        <f t="shared" si="262"/>
        <v>Old</v>
      </c>
      <c r="G8449" t="str">
        <f t="shared" si="263"/>
        <v>Existing</v>
      </c>
    </row>
    <row r="8450" spans="1:7" ht="19" x14ac:dyDescent="0.25">
      <c r="A8450" s="7">
        <v>2015</v>
      </c>
      <c r="B8450" s="7" t="s">
        <v>1063</v>
      </c>
      <c r="C8450" s="7" t="s">
        <v>8</v>
      </c>
      <c r="D8450" s="24">
        <v>657107.03</v>
      </c>
      <c r="E8450">
        <f>INDEX('B. Store opening dates'!$B$5:$B$2448,MATCH('A. Sales by store'!B8450,'B. Store opening dates'!$A$5:$A$2448,0))</f>
        <v>2007</v>
      </c>
      <c r="F8450" t="str">
        <f t="shared" si="262"/>
        <v>Old</v>
      </c>
      <c r="G8450" t="str">
        <f t="shared" si="263"/>
        <v>Existing</v>
      </c>
    </row>
    <row r="8451" spans="1:7" ht="19" x14ac:dyDescent="0.25">
      <c r="A8451" s="7">
        <v>2014</v>
      </c>
      <c r="B8451" s="7" t="s">
        <v>1063</v>
      </c>
      <c r="C8451" s="7" t="s">
        <v>8</v>
      </c>
      <c r="D8451" s="24">
        <v>680165.72</v>
      </c>
      <c r="E8451">
        <f>INDEX('B. Store opening dates'!$B$5:$B$2448,MATCH('A. Sales by store'!B8451,'B. Store opening dates'!$A$5:$A$2448,0))</f>
        <v>2007</v>
      </c>
      <c r="F8451" t="str">
        <f t="shared" si="262"/>
        <v>Old</v>
      </c>
      <c r="G8451" t="str">
        <f t="shared" si="263"/>
        <v>Existing</v>
      </c>
    </row>
    <row r="8452" spans="1:7" ht="19" x14ac:dyDescent="0.25">
      <c r="A8452" s="7">
        <v>2015</v>
      </c>
      <c r="B8452" s="7" t="s">
        <v>1064</v>
      </c>
      <c r="C8452" s="7" t="s">
        <v>5</v>
      </c>
      <c r="D8452" s="24">
        <v>899976.5</v>
      </c>
      <c r="E8452">
        <f>INDEX('B. Store opening dates'!$B$5:$B$2448,MATCH('A. Sales by store'!B8452,'B. Store opening dates'!$A$5:$A$2448,0))</f>
        <v>2007</v>
      </c>
      <c r="F8452" t="str">
        <f t="shared" si="262"/>
        <v>Old</v>
      </c>
      <c r="G8452" t="str">
        <f t="shared" si="263"/>
        <v>Existing</v>
      </c>
    </row>
    <row r="8453" spans="1:7" ht="19" x14ac:dyDescent="0.25">
      <c r="A8453" s="7">
        <v>2014</v>
      </c>
      <c r="B8453" s="7" t="s">
        <v>1064</v>
      </c>
      <c r="C8453" s="7" t="s">
        <v>5</v>
      </c>
      <c r="D8453" s="24">
        <v>981823.95</v>
      </c>
      <c r="E8453">
        <f>INDEX('B. Store opening dates'!$B$5:$B$2448,MATCH('A. Sales by store'!B8453,'B. Store opening dates'!$A$5:$A$2448,0))</f>
        <v>2007</v>
      </c>
      <c r="F8453" t="str">
        <f t="shared" ref="F8453:F8516" si="264">IF(A8453 = 2015, IF(E8453&lt; 2015, "Old","New"),IF(E8453 &lt; 2014, "Old","New"))</f>
        <v>Old</v>
      </c>
      <c r="G8453" t="str">
        <f t="shared" ref="G8453:G8516" si="265">IF(A8453 = 2015, IF(E8453&lt; 2015, "Existing","New"),"Existing")</f>
        <v>Existing</v>
      </c>
    </row>
    <row r="8454" spans="1:7" ht="19" x14ac:dyDescent="0.25">
      <c r="A8454" s="7">
        <v>2015</v>
      </c>
      <c r="B8454" s="7" t="s">
        <v>1064</v>
      </c>
      <c r="C8454" s="7" t="s">
        <v>6</v>
      </c>
      <c r="D8454" s="24">
        <v>274550.78999999998</v>
      </c>
      <c r="E8454">
        <f>INDEX('B. Store opening dates'!$B$5:$B$2448,MATCH('A. Sales by store'!B8454,'B. Store opening dates'!$A$5:$A$2448,0))</f>
        <v>2007</v>
      </c>
      <c r="F8454" t="str">
        <f t="shared" si="264"/>
        <v>Old</v>
      </c>
      <c r="G8454" t="str">
        <f t="shared" si="265"/>
        <v>Existing</v>
      </c>
    </row>
    <row r="8455" spans="1:7" ht="19" x14ac:dyDescent="0.25">
      <c r="A8455" s="7">
        <v>2014</v>
      </c>
      <c r="B8455" s="7" t="s">
        <v>1064</v>
      </c>
      <c r="C8455" s="7" t="s">
        <v>6</v>
      </c>
      <c r="D8455" s="24">
        <v>195237.94</v>
      </c>
      <c r="E8455">
        <f>INDEX('B. Store opening dates'!$B$5:$B$2448,MATCH('A. Sales by store'!B8455,'B. Store opening dates'!$A$5:$A$2448,0))</f>
        <v>2007</v>
      </c>
      <c r="F8455" t="str">
        <f t="shared" si="264"/>
        <v>Old</v>
      </c>
      <c r="G8455" t="str">
        <f t="shared" si="265"/>
        <v>Existing</v>
      </c>
    </row>
    <row r="8456" spans="1:7" ht="19" x14ac:dyDescent="0.25">
      <c r="A8456" s="7">
        <v>2015</v>
      </c>
      <c r="B8456" s="7" t="s">
        <v>1064</v>
      </c>
      <c r="C8456" s="7" t="s">
        <v>7</v>
      </c>
      <c r="D8456" s="24">
        <v>107802.15</v>
      </c>
      <c r="E8456">
        <f>INDEX('B. Store opening dates'!$B$5:$B$2448,MATCH('A. Sales by store'!B8456,'B. Store opening dates'!$A$5:$A$2448,0))</f>
        <v>2007</v>
      </c>
      <c r="F8456" t="str">
        <f t="shared" si="264"/>
        <v>Old</v>
      </c>
      <c r="G8456" t="str">
        <f t="shared" si="265"/>
        <v>Existing</v>
      </c>
    </row>
    <row r="8457" spans="1:7" ht="19" x14ac:dyDescent="0.25">
      <c r="A8457" s="7">
        <v>2014</v>
      </c>
      <c r="B8457" s="7" t="s">
        <v>1064</v>
      </c>
      <c r="C8457" s="7" t="s">
        <v>7</v>
      </c>
      <c r="D8457" s="24">
        <v>114841.94</v>
      </c>
      <c r="E8457">
        <f>INDEX('B. Store opening dates'!$B$5:$B$2448,MATCH('A. Sales by store'!B8457,'B. Store opening dates'!$A$5:$A$2448,0))</f>
        <v>2007</v>
      </c>
      <c r="F8457" t="str">
        <f t="shared" si="264"/>
        <v>Old</v>
      </c>
      <c r="G8457" t="str">
        <f t="shared" si="265"/>
        <v>Existing</v>
      </c>
    </row>
    <row r="8458" spans="1:7" ht="19" x14ac:dyDescent="0.25">
      <c r="A8458" s="7">
        <v>2015</v>
      </c>
      <c r="B8458" s="7" t="s">
        <v>1064</v>
      </c>
      <c r="C8458" s="7" t="s">
        <v>8</v>
      </c>
      <c r="D8458" s="24">
        <v>617070.09</v>
      </c>
      <c r="E8458">
        <f>INDEX('B. Store opening dates'!$B$5:$B$2448,MATCH('A. Sales by store'!B8458,'B. Store opening dates'!$A$5:$A$2448,0))</f>
        <v>2007</v>
      </c>
      <c r="F8458" t="str">
        <f t="shared" si="264"/>
        <v>Old</v>
      </c>
      <c r="G8458" t="str">
        <f t="shared" si="265"/>
        <v>Existing</v>
      </c>
    </row>
    <row r="8459" spans="1:7" ht="19" x14ac:dyDescent="0.25">
      <c r="A8459" s="7">
        <v>2014</v>
      </c>
      <c r="B8459" s="7" t="s">
        <v>1064</v>
      </c>
      <c r="C8459" s="7" t="s">
        <v>8</v>
      </c>
      <c r="D8459" s="24">
        <v>645476.88</v>
      </c>
      <c r="E8459">
        <f>INDEX('B. Store opening dates'!$B$5:$B$2448,MATCH('A. Sales by store'!B8459,'B. Store opening dates'!$A$5:$A$2448,0))</f>
        <v>2007</v>
      </c>
      <c r="F8459" t="str">
        <f t="shared" si="264"/>
        <v>Old</v>
      </c>
      <c r="G8459" t="str">
        <f t="shared" si="265"/>
        <v>Existing</v>
      </c>
    </row>
    <row r="8460" spans="1:7" ht="19" x14ac:dyDescent="0.25">
      <c r="A8460" s="7">
        <v>2015</v>
      </c>
      <c r="B8460" s="7" t="s">
        <v>1065</v>
      </c>
      <c r="C8460" s="7" t="s">
        <v>5</v>
      </c>
      <c r="D8460" s="24">
        <v>841504.86</v>
      </c>
      <c r="E8460">
        <f>INDEX('B. Store opening dates'!$B$5:$B$2448,MATCH('A. Sales by store'!B8460,'B. Store opening dates'!$A$5:$A$2448,0))</f>
        <v>2007</v>
      </c>
      <c r="F8460" t="str">
        <f t="shared" si="264"/>
        <v>Old</v>
      </c>
      <c r="G8460" t="str">
        <f t="shared" si="265"/>
        <v>Existing</v>
      </c>
    </row>
    <row r="8461" spans="1:7" ht="19" x14ac:dyDescent="0.25">
      <c r="A8461" s="7">
        <v>2014</v>
      </c>
      <c r="B8461" s="7" t="s">
        <v>1065</v>
      </c>
      <c r="C8461" s="7" t="s">
        <v>5</v>
      </c>
      <c r="D8461" s="24">
        <v>918521.46</v>
      </c>
      <c r="E8461">
        <f>INDEX('B. Store opening dates'!$B$5:$B$2448,MATCH('A. Sales by store'!B8461,'B. Store opening dates'!$A$5:$A$2448,0))</f>
        <v>2007</v>
      </c>
      <c r="F8461" t="str">
        <f t="shared" si="264"/>
        <v>Old</v>
      </c>
      <c r="G8461" t="str">
        <f t="shared" si="265"/>
        <v>Existing</v>
      </c>
    </row>
    <row r="8462" spans="1:7" ht="19" x14ac:dyDescent="0.25">
      <c r="A8462" s="7">
        <v>2015</v>
      </c>
      <c r="B8462" s="7" t="s">
        <v>1065</v>
      </c>
      <c r="C8462" s="7" t="s">
        <v>6</v>
      </c>
      <c r="D8462" s="24">
        <v>492077.63</v>
      </c>
      <c r="E8462">
        <f>INDEX('B. Store opening dates'!$B$5:$B$2448,MATCH('A. Sales by store'!B8462,'B. Store opening dates'!$A$5:$A$2448,0))</f>
        <v>2007</v>
      </c>
      <c r="F8462" t="str">
        <f t="shared" si="264"/>
        <v>Old</v>
      </c>
      <c r="G8462" t="str">
        <f t="shared" si="265"/>
        <v>Existing</v>
      </c>
    </row>
    <row r="8463" spans="1:7" ht="19" x14ac:dyDescent="0.25">
      <c r="A8463" s="7">
        <v>2014</v>
      </c>
      <c r="B8463" s="7" t="s">
        <v>1065</v>
      </c>
      <c r="C8463" s="7" t="s">
        <v>6</v>
      </c>
      <c r="D8463" s="24">
        <v>360471.41</v>
      </c>
      <c r="E8463">
        <f>INDEX('B. Store opening dates'!$B$5:$B$2448,MATCH('A. Sales by store'!B8463,'B. Store opening dates'!$A$5:$A$2448,0))</f>
        <v>2007</v>
      </c>
      <c r="F8463" t="str">
        <f t="shared" si="264"/>
        <v>Old</v>
      </c>
      <c r="G8463" t="str">
        <f t="shared" si="265"/>
        <v>Existing</v>
      </c>
    </row>
    <row r="8464" spans="1:7" ht="19" x14ac:dyDescent="0.25">
      <c r="A8464" s="7">
        <v>2015</v>
      </c>
      <c r="B8464" s="7" t="s">
        <v>1065</v>
      </c>
      <c r="C8464" s="7" t="s">
        <v>7</v>
      </c>
      <c r="D8464" s="24">
        <v>219781.31</v>
      </c>
      <c r="E8464">
        <f>INDEX('B. Store opening dates'!$B$5:$B$2448,MATCH('A. Sales by store'!B8464,'B. Store opening dates'!$A$5:$A$2448,0))</f>
        <v>2007</v>
      </c>
      <c r="F8464" t="str">
        <f t="shared" si="264"/>
        <v>Old</v>
      </c>
      <c r="G8464" t="str">
        <f t="shared" si="265"/>
        <v>Existing</v>
      </c>
    </row>
    <row r="8465" spans="1:7" ht="19" x14ac:dyDescent="0.25">
      <c r="A8465" s="7">
        <v>2014</v>
      </c>
      <c r="B8465" s="7" t="s">
        <v>1065</v>
      </c>
      <c r="C8465" s="7" t="s">
        <v>7</v>
      </c>
      <c r="D8465" s="24">
        <v>232120.34</v>
      </c>
      <c r="E8465">
        <f>INDEX('B. Store opening dates'!$B$5:$B$2448,MATCH('A. Sales by store'!B8465,'B. Store opening dates'!$A$5:$A$2448,0))</f>
        <v>2007</v>
      </c>
      <c r="F8465" t="str">
        <f t="shared" si="264"/>
        <v>Old</v>
      </c>
      <c r="G8465" t="str">
        <f t="shared" si="265"/>
        <v>Existing</v>
      </c>
    </row>
    <row r="8466" spans="1:7" ht="19" x14ac:dyDescent="0.25">
      <c r="A8466" s="7">
        <v>2015</v>
      </c>
      <c r="B8466" s="7" t="s">
        <v>1065</v>
      </c>
      <c r="C8466" s="7" t="s">
        <v>8</v>
      </c>
      <c r="D8466" s="24">
        <v>678006.6</v>
      </c>
      <c r="E8466">
        <f>INDEX('B. Store opening dates'!$B$5:$B$2448,MATCH('A. Sales by store'!B8466,'B. Store opening dates'!$A$5:$A$2448,0))</f>
        <v>2007</v>
      </c>
      <c r="F8466" t="str">
        <f t="shared" si="264"/>
        <v>Old</v>
      </c>
      <c r="G8466" t="str">
        <f t="shared" si="265"/>
        <v>Existing</v>
      </c>
    </row>
    <row r="8467" spans="1:7" ht="19" x14ac:dyDescent="0.25">
      <c r="A8467" s="7">
        <v>2014</v>
      </c>
      <c r="B8467" s="7" t="s">
        <v>1065</v>
      </c>
      <c r="C8467" s="7" t="s">
        <v>8</v>
      </c>
      <c r="D8467" s="24">
        <v>709441.8</v>
      </c>
      <c r="E8467">
        <f>INDEX('B. Store opening dates'!$B$5:$B$2448,MATCH('A. Sales by store'!B8467,'B. Store opening dates'!$A$5:$A$2448,0))</f>
        <v>2007</v>
      </c>
      <c r="F8467" t="str">
        <f t="shared" si="264"/>
        <v>Old</v>
      </c>
      <c r="G8467" t="str">
        <f t="shared" si="265"/>
        <v>Existing</v>
      </c>
    </row>
    <row r="8468" spans="1:7" ht="19" x14ac:dyDescent="0.25">
      <c r="A8468" s="7">
        <v>2015</v>
      </c>
      <c r="B8468" s="7" t="s">
        <v>1066</v>
      </c>
      <c r="C8468" s="7" t="s">
        <v>5</v>
      </c>
      <c r="D8468" s="24">
        <v>759777.19</v>
      </c>
      <c r="E8468">
        <f>INDEX('B. Store opening dates'!$B$5:$B$2448,MATCH('A. Sales by store'!B8468,'B. Store opening dates'!$A$5:$A$2448,0))</f>
        <v>2007</v>
      </c>
      <c r="F8468" t="str">
        <f t="shared" si="264"/>
        <v>Old</v>
      </c>
      <c r="G8468" t="str">
        <f t="shared" si="265"/>
        <v>Existing</v>
      </c>
    </row>
    <row r="8469" spans="1:7" ht="19" x14ac:dyDescent="0.25">
      <c r="A8469" s="7">
        <v>2014</v>
      </c>
      <c r="B8469" s="7" t="s">
        <v>1066</v>
      </c>
      <c r="C8469" s="7" t="s">
        <v>5</v>
      </c>
      <c r="D8469" s="24">
        <v>842286.05</v>
      </c>
      <c r="E8469">
        <f>INDEX('B. Store opening dates'!$B$5:$B$2448,MATCH('A. Sales by store'!B8469,'B. Store opening dates'!$A$5:$A$2448,0))</f>
        <v>2007</v>
      </c>
      <c r="F8469" t="str">
        <f t="shared" si="264"/>
        <v>Old</v>
      </c>
      <c r="G8469" t="str">
        <f t="shared" si="265"/>
        <v>Existing</v>
      </c>
    </row>
    <row r="8470" spans="1:7" ht="19" x14ac:dyDescent="0.25">
      <c r="A8470" s="7">
        <v>2015</v>
      </c>
      <c r="B8470" s="7" t="s">
        <v>1066</v>
      </c>
      <c r="C8470" s="7" t="s">
        <v>6</v>
      </c>
      <c r="D8470" s="24">
        <v>370675.46</v>
      </c>
      <c r="E8470">
        <f>INDEX('B. Store opening dates'!$B$5:$B$2448,MATCH('A. Sales by store'!B8470,'B. Store opening dates'!$A$5:$A$2448,0))</f>
        <v>2007</v>
      </c>
      <c r="F8470" t="str">
        <f t="shared" si="264"/>
        <v>Old</v>
      </c>
      <c r="G8470" t="str">
        <f t="shared" si="265"/>
        <v>Existing</v>
      </c>
    </row>
    <row r="8471" spans="1:7" ht="19" x14ac:dyDescent="0.25">
      <c r="A8471" s="7">
        <v>2014</v>
      </c>
      <c r="B8471" s="7" t="s">
        <v>1066</v>
      </c>
      <c r="C8471" s="7" t="s">
        <v>6</v>
      </c>
      <c r="D8471" s="24">
        <v>262833.40000000002</v>
      </c>
      <c r="E8471">
        <f>INDEX('B. Store opening dates'!$B$5:$B$2448,MATCH('A. Sales by store'!B8471,'B. Store opening dates'!$A$5:$A$2448,0))</f>
        <v>2007</v>
      </c>
      <c r="F8471" t="str">
        <f t="shared" si="264"/>
        <v>Old</v>
      </c>
      <c r="G8471" t="str">
        <f t="shared" si="265"/>
        <v>Existing</v>
      </c>
    </row>
    <row r="8472" spans="1:7" ht="19" x14ac:dyDescent="0.25">
      <c r="A8472" s="7">
        <v>2015</v>
      </c>
      <c r="B8472" s="7" t="s">
        <v>1066</v>
      </c>
      <c r="C8472" s="7" t="s">
        <v>7</v>
      </c>
      <c r="D8472" s="24">
        <v>183887.86</v>
      </c>
      <c r="E8472">
        <f>INDEX('B. Store opening dates'!$B$5:$B$2448,MATCH('A. Sales by store'!B8472,'B. Store opening dates'!$A$5:$A$2448,0))</f>
        <v>2007</v>
      </c>
      <c r="F8472" t="str">
        <f t="shared" si="264"/>
        <v>Old</v>
      </c>
      <c r="G8472" t="str">
        <f t="shared" si="265"/>
        <v>Existing</v>
      </c>
    </row>
    <row r="8473" spans="1:7" ht="19" x14ac:dyDescent="0.25">
      <c r="A8473" s="7">
        <v>2014</v>
      </c>
      <c r="B8473" s="7" t="s">
        <v>1066</v>
      </c>
      <c r="C8473" s="7" t="s">
        <v>7</v>
      </c>
      <c r="D8473" s="24">
        <v>192807.3</v>
      </c>
      <c r="E8473">
        <f>INDEX('B. Store opening dates'!$B$5:$B$2448,MATCH('A. Sales by store'!B8473,'B. Store opening dates'!$A$5:$A$2448,0))</f>
        <v>2007</v>
      </c>
      <c r="F8473" t="str">
        <f t="shared" si="264"/>
        <v>Old</v>
      </c>
      <c r="G8473" t="str">
        <f t="shared" si="265"/>
        <v>Existing</v>
      </c>
    </row>
    <row r="8474" spans="1:7" ht="19" x14ac:dyDescent="0.25">
      <c r="A8474" s="7">
        <v>2015</v>
      </c>
      <c r="B8474" s="7" t="s">
        <v>1066</v>
      </c>
      <c r="C8474" s="7" t="s">
        <v>8</v>
      </c>
      <c r="D8474" s="24">
        <v>788834.57</v>
      </c>
      <c r="E8474">
        <f>INDEX('B. Store opening dates'!$B$5:$B$2448,MATCH('A. Sales by store'!B8474,'B. Store opening dates'!$A$5:$A$2448,0))</f>
        <v>2007</v>
      </c>
      <c r="F8474" t="str">
        <f t="shared" si="264"/>
        <v>Old</v>
      </c>
      <c r="G8474" t="str">
        <f t="shared" si="265"/>
        <v>Existing</v>
      </c>
    </row>
    <row r="8475" spans="1:7" ht="19" x14ac:dyDescent="0.25">
      <c r="A8475" s="7">
        <v>2014</v>
      </c>
      <c r="B8475" s="7" t="s">
        <v>1066</v>
      </c>
      <c r="C8475" s="7" t="s">
        <v>8</v>
      </c>
      <c r="D8475" s="24">
        <v>817380.31</v>
      </c>
      <c r="E8475">
        <f>INDEX('B. Store opening dates'!$B$5:$B$2448,MATCH('A. Sales by store'!B8475,'B. Store opening dates'!$A$5:$A$2448,0))</f>
        <v>2007</v>
      </c>
      <c r="F8475" t="str">
        <f t="shared" si="264"/>
        <v>Old</v>
      </c>
      <c r="G8475" t="str">
        <f t="shared" si="265"/>
        <v>Existing</v>
      </c>
    </row>
    <row r="8476" spans="1:7" ht="19" x14ac:dyDescent="0.25">
      <c r="A8476" s="7">
        <v>2015</v>
      </c>
      <c r="B8476" s="7" t="s">
        <v>1067</v>
      </c>
      <c r="C8476" s="7" t="s">
        <v>5</v>
      </c>
      <c r="D8476" s="24">
        <v>682752.57</v>
      </c>
      <c r="E8476">
        <f>INDEX('B. Store opening dates'!$B$5:$B$2448,MATCH('A. Sales by store'!B8476,'B. Store opening dates'!$A$5:$A$2448,0))</f>
        <v>2007</v>
      </c>
      <c r="F8476" t="str">
        <f t="shared" si="264"/>
        <v>Old</v>
      </c>
      <c r="G8476" t="str">
        <f t="shared" si="265"/>
        <v>Existing</v>
      </c>
    </row>
    <row r="8477" spans="1:7" ht="19" x14ac:dyDescent="0.25">
      <c r="A8477" s="7">
        <v>2014</v>
      </c>
      <c r="B8477" s="7" t="s">
        <v>1067</v>
      </c>
      <c r="C8477" s="7" t="s">
        <v>5</v>
      </c>
      <c r="D8477" s="24">
        <v>755577.22</v>
      </c>
      <c r="E8477">
        <f>INDEX('B. Store opening dates'!$B$5:$B$2448,MATCH('A. Sales by store'!B8477,'B. Store opening dates'!$A$5:$A$2448,0))</f>
        <v>2007</v>
      </c>
      <c r="F8477" t="str">
        <f t="shared" si="264"/>
        <v>Old</v>
      </c>
      <c r="G8477" t="str">
        <f t="shared" si="265"/>
        <v>Existing</v>
      </c>
    </row>
    <row r="8478" spans="1:7" ht="19" x14ac:dyDescent="0.25">
      <c r="A8478" s="7">
        <v>2015</v>
      </c>
      <c r="B8478" s="7" t="s">
        <v>1067</v>
      </c>
      <c r="C8478" s="7" t="s">
        <v>6</v>
      </c>
      <c r="D8478" s="24">
        <v>339050.18</v>
      </c>
      <c r="E8478">
        <f>INDEX('B. Store opening dates'!$B$5:$B$2448,MATCH('A. Sales by store'!B8478,'B. Store opening dates'!$A$5:$A$2448,0))</f>
        <v>2007</v>
      </c>
      <c r="F8478" t="str">
        <f t="shared" si="264"/>
        <v>Old</v>
      </c>
      <c r="G8478" t="str">
        <f t="shared" si="265"/>
        <v>Existing</v>
      </c>
    </row>
    <row r="8479" spans="1:7" ht="19" x14ac:dyDescent="0.25">
      <c r="A8479" s="7">
        <v>2014</v>
      </c>
      <c r="B8479" s="7" t="s">
        <v>1067</v>
      </c>
      <c r="C8479" s="7" t="s">
        <v>6</v>
      </c>
      <c r="D8479" s="24">
        <v>249436.03</v>
      </c>
      <c r="E8479">
        <f>INDEX('B. Store opening dates'!$B$5:$B$2448,MATCH('A. Sales by store'!B8479,'B. Store opening dates'!$A$5:$A$2448,0))</f>
        <v>2007</v>
      </c>
      <c r="F8479" t="str">
        <f t="shared" si="264"/>
        <v>Old</v>
      </c>
      <c r="G8479" t="str">
        <f t="shared" si="265"/>
        <v>Existing</v>
      </c>
    </row>
    <row r="8480" spans="1:7" ht="19" x14ac:dyDescent="0.25">
      <c r="A8480" s="7">
        <v>2015</v>
      </c>
      <c r="B8480" s="7" t="s">
        <v>1067</v>
      </c>
      <c r="C8480" s="7" t="s">
        <v>7</v>
      </c>
      <c r="D8480" s="24">
        <v>100305.33</v>
      </c>
      <c r="E8480">
        <f>INDEX('B. Store opening dates'!$B$5:$B$2448,MATCH('A. Sales by store'!B8480,'B. Store opening dates'!$A$5:$A$2448,0))</f>
        <v>2007</v>
      </c>
      <c r="F8480" t="str">
        <f t="shared" si="264"/>
        <v>Old</v>
      </c>
      <c r="G8480" t="str">
        <f t="shared" si="265"/>
        <v>Existing</v>
      </c>
    </row>
    <row r="8481" spans="1:7" ht="19" x14ac:dyDescent="0.25">
      <c r="A8481" s="7">
        <v>2014</v>
      </c>
      <c r="B8481" s="7" t="s">
        <v>1067</v>
      </c>
      <c r="C8481" s="7" t="s">
        <v>7</v>
      </c>
      <c r="D8481" s="24">
        <v>106584.41</v>
      </c>
      <c r="E8481">
        <f>INDEX('B. Store opening dates'!$B$5:$B$2448,MATCH('A. Sales by store'!B8481,'B. Store opening dates'!$A$5:$A$2448,0))</f>
        <v>2007</v>
      </c>
      <c r="F8481" t="str">
        <f t="shared" si="264"/>
        <v>Old</v>
      </c>
      <c r="G8481" t="str">
        <f t="shared" si="265"/>
        <v>Existing</v>
      </c>
    </row>
    <row r="8482" spans="1:7" ht="19" x14ac:dyDescent="0.25">
      <c r="A8482" s="7">
        <v>2015</v>
      </c>
      <c r="B8482" s="7" t="s">
        <v>1067</v>
      </c>
      <c r="C8482" s="7" t="s">
        <v>8</v>
      </c>
      <c r="D8482" s="24">
        <v>688593.36</v>
      </c>
      <c r="E8482">
        <f>INDEX('B. Store opening dates'!$B$5:$B$2448,MATCH('A. Sales by store'!B8482,'B. Store opening dates'!$A$5:$A$2448,0))</f>
        <v>2007</v>
      </c>
      <c r="F8482" t="str">
        <f t="shared" si="264"/>
        <v>Old</v>
      </c>
      <c r="G8482" t="str">
        <f t="shared" si="265"/>
        <v>Existing</v>
      </c>
    </row>
    <row r="8483" spans="1:7" ht="19" x14ac:dyDescent="0.25">
      <c r="A8483" s="7">
        <v>2014</v>
      </c>
      <c r="B8483" s="7" t="s">
        <v>1067</v>
      </c>
      <c r="C8483" s="7" t="s">
        <v>8</v>
      </c>
      <c r="D8483" s="24">
        <v>709281.23</v>
      </c>
      <c r="E8483">
        <f>INDEX('B. Store opening dates'!$B$5:$B$2448,MATCH('A. Sales by store'!B8483,'B. Store opening dates'!$A$5:$A$2448,0))</f>
        <v>2007</v>
      </c>
      <c r="F8483" t="str">
        <f t="shared" si="264"/>
        <v>Old</v>
      </c>
      <c r="G8483" t="str">
        <f t="shared" si="265"/>
        <v>Existing</v>
      </c>
    </row>
    <row r="8484" spans="1:7" ht="19" x14ac:dyDescent="0.25">
      <c r="A8484" s="7">
        <v>2015</v>
      </c>
      <c r="B8484" s="7" t="s">
        <v>1068</v>
      </c>
      <c r="C8484" s="7" t="s">
        <v>5</v>
      </c>
      <c r="D8484" s="24">
        <v>908780.92</v>
      </c>
      <c r="E8484">
        <f>INDEX('B. Store opening dates'!$B$5:$B$2448,MATCH('A. Sales by store'!B8484,'B. Store opening dates'!$A$5:$A$2448,0))</f>
        <v>2007</v>
      </c>
      <c r="F8484" t="str">
        <f t="shared" si="264"/>
        <v>Old</v>
      </c>
      <c r="G8484" t="str">
        <f t="shared" si="265"/>
        <v>Existing</v>
      </c>
    </row>
    <row r="8485" spans="1:7" ht="19" x14ac:dyDescent="0.25">
      <c r="A8485" s="7">
        <v>2014</v>
      </c>
      <c r="B8485" s="7" t="s">
        <v>1068</v>
      </c>
      <c r="C8485" s="7" t="s">
        <v>5</v>
      </c>
      <c r="D8485" s="24">
        <v>989256.99</v>
      </c>
      <c r="E8485">
        <f>INDEX('B. Store opening dates'!$B$5:$B$2448,MATCH('A. Sales by store'!B8485,'B. Store opening dates'!$A$5:$A$2448,0))</f>
        <v>2007</v>
      </c>
      <c r="F8485" t="str">
        <f t="shared" si="264"/>
        <v>Old</v>
      </c>
      <c r="G8485" t="str">
        <f t="shared" si="265"/>
        <v>Existing</v>
      </c>
    </row>
    <row r="8486" spans="1:7" ht="19" x14ac:dyDescent="0.25">
      <c r="A8486" s="7">
        <v>2015</v>
      </c>
      <c r="B8486" s="7" t="s">
        <v>1068</v>
      </c>
      <c r="C8486" s="7" t="s">
        <v>6</v>
      </c>
      <c r="D8486" s="24">
        <v>585172.04</v>
      </c>
      <c r="E8486">
        <f>INDEX('B. Store opening dates'!$B$5:$B$2448,MATCH('A. Sales by store'!B8486,'B. Store opening dates'!$A$5:$A$2448,0))</f>
        <v>2007</v>
      </c>
      <c r="F8486" t="str">
        <f t="shared" si="264"/>
        <v>Old</v>
      </c>
      <c r="G8486" t="str">
        <f t="shared" si="265"/>
        <v>Existing</v>
      </c>
    </row>
    <row r="8487" spans="1:7" ht="19" x14ac:dyDescent="0.25">
      <c r="A8487" s="7">
        <v>2014</v>
      </c>
      <c r="B8487" s="7" t="s">
        <v>1068</v>
      </c>
      <c r="C8487" s="7" t="s">
        <v>6</v>
      </c>
      <c r="D8487" s="24">
        <v>419434.67</v>
      </c>
      <c r="E8487">
        <f>INDEX('B. Store opening dates'!$B$5:$B$2448,MATCH('A. Sales by store'!B8487,'B. Store opening dates'!$A$5:$A$2448,0))</f>
        <v>2007</v>
      </c>
      <c r="F8487" t="str">
        <f t="shared" si="264"/>
        <v>Old</v>
      </c>
      <c r="G8487" t="str">
        <f t="shared" si="265"/>
        <v>Existing</v>
      </c>
    </row>
    <row r="8488" spans="1:7" ht="19" x14ac:dyDescent="0.25">
      <c r="A8488" s="7">
        <v>2015</v>
      </c>
      <c r="B8488" s="7" t="s">
        <v>1068</v>
      </c>
      <c r="C8488" s="7" t="s">
        <v>7</v>
      </c>
      <c r="D8488" s="24">
        <v>117426.71</v>
      </c>
      <c r="E8488">
        <f>INDEX('B. Store opening dates'!$B$5:$B$2448,MATCH('A. Sales by store'!B8488,'B. Store opening dates'!$A$5:$A$2448,0))</f>
        <v>2007</v>
      </c>
      <c r="F8488" t="str">
        <f t="shared" si="264"/>
        <v>Old</v>
      </c>
      <c r="G8488" t="str">
        <f t="shared" si="265"/>
        <v>Existing</v>
      </c>
    </row>
    <row r="8489" spans="1:7" ht="19" x14ac:dyDescent="0.25">
      <c r="A8489" s="7">
        <v>2014</v>
      </c>
      <c r="B8489" s="7" t="s">
        <v>1068</v>
      </c>
      <c r="C8489" s="7" t="s">
        <v>7</v>
      </c>
      <c r="D8489" s="24">
        <v>123611.75</v>
      </c>
      <c r="E8489">
        <f>INDEX('B. Store opening dates'!$B$5:$B$2448,MATCH('A. Sales by store'!B8489,'B. Store opening dates'!$A$5:$A$2448,0))</f>
        <v>2007</v>
      </c>
      <c r="F8489" t="str">
        <f t="shared" si="264"/>
        <v>Old</v>
      </c>
      <c r="G8489" t="str">
        <f t="shared" si="265"/>
        <v>Existing</v>
      </c>
    </row>
    <row r="8490" spans="1:7" ht="19" x14ac:dyDescent="0.25">
      <c r="A8490" s="7">
        <v>2015</v>
      </c>
      <c r="B8490" s="7" t="s">
        <v>1068</v>
      </c>
      <c r="C8490" s="7" t="s">
        <v>8</v>
      </c>
      <c r="D8490" s="24">
        <v>660901.12</v>
      </c>
      <c r="E8490">
        <f>INDEX('B. Store opening dates'!$B$5:$B$2448,MATCH('A. Sales by store'!B8490,'B. Store opening dates'!$A$5:$A$2448,0))</f>
        <v>2007</v>
      </c>
      <c r="F8490" t="str">
        <f t="shared" si="264"/>
        <v>Old</v>
      </c>
      <c r="G8490" t="str">
        <f t="shared" si="265"/>
        <v>Existing</v>
      </c>
    </row>
    <row r="8491" spans="1:7" ht="19" x14ac:dyDescent="0.25">
      <c r="A8491" s="7">
        <v>2014</v>
      </c>
      <c r="B8491" s="7" t="s">
        <v>1068</v>
      </c>
      <c r="C8491" s="7" t="s">
        <v>8</v>
      </c>
      <c r="D8491" s="24">
        <v>688193.63</v>
      </c>
      <c r="E8491">
        <f>INDEX('B. Store opening dates'!$B$5:$B$2448,MATCH('A. Sales by store'!B8491,'B. Store opening dates'!$A$5:$A$2448,0))</f>
        <v>2007</v>
      </c>
      <c r="F8491" t="str">
        <f t="shared" si="264"/>
        <v>Old</v>
      </c>
      <c r="G8491" t="str">
        <f t="shared" si="265"/>
        <v>Existing</v>
      </c>
    </row>
    <row r="8492" spans="1:7" ht="19" x14ac:dyDescent="0.25">
      <c r="A8492" s="7">
        <v>2015</v>
      </c>
      <c r="B8492" s="7" t="s">
        <v>1069</v>
      </c>
      <c r="C8492" s="7" t="s">
        <v>5</v>
      </c>
      <c r="D8492" s="24">
        <v>918584.91</v>
      </c>
      <c r="E8492">
        <f>INDEX('B. Store opening dates'!$B$5:$B$2448,MATCH('A. Sales by store'!B8492,'B. Store opening dates'!$A$5:$A$2448,0))</f>
        <v>2007</v>
      </c>
      <c r="F8492" t="str">
        <f t="shared" si="264"/>
        <v>Old</v>
      </c>
      <c r="G8492" t="str">
        <f t="shared" si="265"/>
        <v>Existing</v>
      </c>
    </row>
    <row r="8493" spans="1:7" ht="19" x14ac:dyDescent="0.25">
      <c r="A8493" s="7">
        <v>2014</v>
      </c>
      <c r="B8493" s="7" t="s">
        <v>1069</v>
      </c>
      <c r="C8493" s="7" t="s">
        <v>5</v>
      </c>
      <c r="D8493" s="24">
        <v>1005604.97</v>
      </c>
      <c r="E8493">
        <f>INDEX('B. Store opening dates'!$B$5:$B$2448,MATCH('A. Sales by store'!B8493,'B. Store opening dates'!$A$5:$A$2448,0))</f>
        <v>2007</v>
      </c>
      <c r="F8493" t="str">
        <f t="shared" si="264"/>
        <v>Old</v>
      </c>
      <c r="G8493" t="str">
        <f t="shared" si="265"/>
        <v>Existing</v>
      </c>
    </row>
    <row r="8494" spans="1:7" ht="19" x14ac:dyDescent="0.25">
      <c r="A8494" s="7">
        <v>2015</v>
      </c>
      <c r="B8494" s="7" t="s">
        <v>1069</v>
      </c>
      <c r="C8494" s="7" t="s">
        <v>6</v>
      </c>
      <c r="D8494" s="24">
        <v>209474.53</v>
      </c>
      <c r="E8494">
        <f>INDEX('B. Store opening dates'!$B$5:$B$2448,MATCH('A. Sales by store'!B8494,'B. Store opening dates'!$A$5:$A$2448,0))</f>
        <v>2007</v>
      </c>
      <c r="F8494" t="str">
        <f t="shared" si="264"/>
        <v>Old</v>
      </c>
      <c r="G8494" t="str">
        <f t="shared" si="265"/>
        <v>Existing</v>
      </c>
    </row>
    <row r="8495" spans="1:7" ht="19" x14ac:dyDescent="0.25">
      <c r="A8495" s="7">
        <v>2014</v>
      </c>
      <c r="B8495" s="7" t="s">
        <v>1069</v>
      </c>
      <c r="C8495" s="7" t="s">
        <v>6</v>
      </c>
      <c r="D8495" s="24">
        <v>148968.43</v>
      </c>
      <c r="E8495">
        <f>INDEX('B. Store opening dates'!$B$5:$B$2448,MATCH('A. Sales by store'!B8495,'B. Store opening dates'!$A$5:$A$2448,0))</f>
        <v>2007</v>
      </c>
      <c r="F8495" t="str">
        <f t="shared" si="264"/>
        <v>Old</v>
      </c>
      <c r="G8495" t="str">
        <f t="shared" si="265"/>
        <v>Existing</v>
      </c>
    </row>
    <row r="8496" spans="1:7" ht="19" x14ac:dyDescent="0.25">
      <c r="A8496" s="7">
        <v>2015</v>
      </c>
      <c r="B8496" s="7" t="s">
        <v>1069</v>
      </c>
      <c r="C8496" s="7" t="s">
        <v>7</v>
      </c>
      <c r="D8496" s="24">
        <v>215012.11</v>
      </c>
      <c r="E8496">
        <f>INDEX('B. Store opening dates'!$B$5:$B$2448,MATCH('A. Sales by store'!B8496,'B. Store opening dates'!$A$5:$A$2448,0))</f>
        <v>2007</v>
      </c>
      <c r="F8496" t="str">
        <f t="shared" si="264"/>
        <v>Old</v>
      </c>
      <c r="G8496" t="str">
        <f t="shared" si="265"/>
        <v>Existing</v>
      </c>
    </row>
    <row r="8497" spans="1:7" ht="19" x14ac:dyDescent="0.25">
      <c r="A8497" s="7">
        <v>2014</v>
      </c>
      <c r="B8497" s="7" t="s">
        <v>1069</v>
      </c>
      <c r="C8497" s="7" t="s">
        <v>7</v>
      </c>
      <c r="D8497" s="24">
        <v>228656.68</v>
      </c>
      <c r="E8497">
        <f>INDEX('B. Store opening dates'!$B$5:$B$2448,MATCH('A. Sales by store'!B8497,'B. Store opening dates'!$A$5:$A$2448,0))</f>
        <v>2007</v>
      </c>
      <c r="F8497" t="str">
        <f t="shared" si="264"/>
        <v>Old</v>
      </c>
      <c r="G8497" t="str">
        <f t="shared" si="265"/>
        <v>Existing</v>
      </c>
    </row>
    <row r="8498" spans="1:7" ht="19" x14ac:dyDescent="0.25">
      <c r="A8498" s="7">
        <v>2015</v>
      </c>
      <c r="B8498" s="7" t="s">
        <v>1069</v>
      </c>
      <c r="C8498" s="7" t="s">
        <v>8</v>
      </c>
      <c r="D8498" s="24">
        <v>471910.35</v>
      </c>
      <c r="E8498">
        <f>INDEX('B. Store opening dates'!$B$5:$B$2448,MATCH('A. Sales by store'!B8498,'B. Store opening dates'!$A$5:$A$2448,0))</f>
        <v>2007</v>
      </c>
      <c r="F8498" t="str">
        <f t="shared" si="264"/>
        <v>Old</v>
      </c>
      <c r="G8498" t="str">
        <f t="shared" si="265"/>
        <v>Existing</v>
      </c>
    </row>
    <row r="8499" spans="1:7" ht="19" x14ac:dyDescent="0.25">
      <c r="A8499" s="7">
        <v>2014</v>
      </c>
      <c r="B8499" s="7" t="s">
        <v>1069</v>
      </c>
      <c r="C8499" s="7" t="s">
        <v>8</v>
      </c>
      <c r="D8499" s="24">
        <v>492942.26</v>
      </c>
      <c r="E8499">
        <f>INDEX('B. Store opening dates'!$B$5:$B$2448,MATCH('A. Sales by store'!B8499,'B. Store opening dates'!$A$5:$A$2448,0))</f>
        <v>2007</v>
      </c>
      <c r="F8499" t="str">
        <f t="shared" si="264"/>
        <v>Old</v>
      </c>
      <c r="G8499" t="str">
        <f t="shared" si="265"/>
        <v>Existing</v>
      </c>
    </row>
    <row r="8500" spans="1:7" ht="19" x14ac:dyDescent="0.25">
      <c r="A8500" s="7">
        <v>2015</v>
      </c>
      <c r="B8500" s="7" t="s">
        <v>1070</v>
      </c>
      <c r="C8500" s="7" t="s">
        <v>5</v>
      </c>
      <c r="D8500" s="24">
        <v>512702.63</v>
      </c>
      <c r="E8500">
        <f>INDEX('B. Store opening dates'!$B$5:$B$2448,MATCH('A. Sales by store'!B8500,'B. Store opening dates'!$A$5:$A$2448,0))</f>
        <v>2007</v>
      </c>
      <c r="F8500" t="str">
        <f t="shared" si="264"/>
        <v>Old</v>
      </c>
      <c r="G8500" t="str">
        <f t="shared" si="265"/>
        <v>Existing</v>
      </c>
    </row>
    <row r="8501" spans="1:7" ht="19" x14ac:dyDescent="0.25">
      <c r="A8501" s="7">
        <v>2014</v>
      </c>
      <c r="B8501" s="7" t="s">
        <v>1070</v>
      </c>
      <c r="C8501" s="7" t="s">
        <v>5</v>
      </c>
      <c r="D8501" s="24">
        <v>560530.28</v>
      </c>
      <c r="E8501">
        <f>INDEX('B. Store opening dates'!$B$5:$B$2448,MATCH('A. Sales by store'!B8501,'B. Store opening dates'!$A$5:$A$2448,0))</f>
        <v>2007</v>
      </c>
      <c r="F8501" t="str">
        <f t="shared" si="264"/>
        <v>Old</v>
      </c>
      <c r="G8501" t="str">
        <f t="shared" si="265"/>
        <v>Existing</v>
      </c>
    </row>
    <row r="8502" spans="1:7" ht="19" x14ac:dyDescent="0.25">
      <c r="A8502" s="7">
        <v>2015</v>
      </c>
      <c r="B8502" s="7" t="s">
        <v>1070</v>
      </c>
      <c r="C8502" s="7" t="s">
        <v>6</v>
      </c>
      <c r="D8502" s="24">
        <v>471633.82</v>
      </c>
      <c r="E8502">
        <f>INDEX('B. Store opening dates'!$B$5:$B$2448,MATCH('A. Sales by store'!B8502,'B. Store opening dates'!$A$5:$A$2448,0))</f>
        <v>2007</v>
      </c>
      <c r="F8502" t="str">
        <f t="shared" si="264"/>
        <v>Old</v>
      </c>
      <c r="G8502" t="str">
        <f t="shared" si="265"/>
        <v>Existing</v>
      </c>
    </row>
    <row r="8503" spans="1:7" ht="19" x14ac:dyDescent="0.25">
      <c r="A8503" s="7">
        <v>2014</v>
      </c>
      <c r="B8503" s="7" t="s">
        <v>1070</v>
      </c>
      <c r="C8503" s="7" t="s">
        <v>6</v>
      </c>
      <c r="D8503" s="24">
        <v>327213.36</v>
      </c>
      <c r="E8503">
        <f>INDEX('B. Store opening dates'!$B$5:$B$2448,MATCH('A. Sales by store'!B8503,'B. Store opening dates'!$A$5:$A$2448,0))</f>
        <v>2007</v>
      </c>
      <c r="F8503" t="str">
        <f t="shared" si="264"/>
        <v>Old</v>
      </c>
      <c r="G8503" t="str">
        <f t="shared" si="265"/>
        <v>Existing</v>
      </c>
    </row>
    <row r="8504" spans="1:7" ht="19" x14ac:dyDescent="0.25">
      <c r="A8504" s="7">
        <v>2015</v>
      </c>
      <c r="B8504" s="7" t="s">
        <v>1070</v>
      </c>
      <c r="C8504" s="7" t="s">
        <v>7</v>
      </c>
      <c r="D8504" s="24">
        <v>74645.119999999995</v>
      </c>
      <c r="E8504">
        <f>INDEX('B. Store opening dates'!$B$5:$B$2448,MATCH('A. Sales by store'!B8504,'B. Store opening dates'!$A$5:$A$2448,0))</f>
        <v>2007</v>
      </c>
      <c r="F8504" t="str">
        <f t="shared" si="264"/>
        <v>Old</v>
      </c>
      <c r="G8504" t="str">
        <f t="shared" si="265"/>
        <v>Existing</v>
      </c>
    </row>
    <row r="8505" spans="1:7" ht="19" x14ac:dyDescent="0.25">
      <c r="A8505" s="7">
        <v>2014</v>
      </c>
      <c r="B8505" s="7" t="s">
        <v>1070</v>
      </c>
      <c r="C8505" s="7" t="s">
        <v>7</v>
      </c>
      <c r="D8505" s="24">
        <v>79368.44</v>
      </c>
      <c r="E8505">
        <f>INDEX('B. Store opening dates'!$B$5:$B$2448,MATCH('A. Sales by store'!B8505,'B. Store opening dates'!$A$5:$A$2448,0))</f>
        <v>2007</v>
      </c>
      <c r="F8505" t="str">
        <f t="shared" si="264"/>
        <v>Old</v>
      </c>
      <c r="G8505" t="str">
        <f t="shared" si="265"/>
        <v>Existing</v>
      </c>
    </row>
    <row r="8506" spans="1:7" ht="19" x14ac:dyDescent="0.25">
      <c r="A8506" s="7">
        <v>2015</v>
      </c>
      <c r="B8506" s="7" t="s">
        <v>1070</v>
      </c>
      <c r="C8506" s="7" t="s">
        <v>8</v>
      </c>
      <c r="D8506" s="24">
        <v>466530.03</v>
      </c>
      <c r="E8506">
        <f>INDEX('B. Store opening dates'!$B$5:$B$2448,MATCH('A. Sales by store'!B8506,'B. Store opening dates'!$A$5:$A$2448,0))</f>
        <v>2007</v>
      </c>
      <c r="F8506" t="str">
        <f t="shared" si="264"/>
        <v>Old</v>
      </c>
      <c r="G8506" t="str">
        <f t="shared" si="265"/>
        <v>Existing</v>
      </c>
    </row>
    <row r="8507" spans="1:7" ht="19" x14ac:dyDescent="0.25">
      <c r="A8507" s="7">
        <v>2014</v>
      </c>
      <c r="B8507" s="7" t="s">
        <v>1070</v>
      </c>
      <c r="C8507" s="7" t="s">
        <v>8</v>
      </c>
      <c r="D8507" s="24">
        <v>480056.41</v>
      </c>
      <c r="E8507">
        <f>INDEX('B. Store opening dates'!$B$5:$B$2448,MATCH('A. Sales by store'!B8507,'B. Store opening dates'!$A$5:$A$2448,0))</f>
        <v>2007</v>
      </c>
      <c r="F8507" t="str">
        <f t="shared" si="264"/>
        <v>Old</v>
      </c>
      <c r="G8507" t="str">
        <f t="shared" si="265"/>
        <v>Existing</v>
      </c>
    </row>
    <row r="8508" spans="1:7" ht="19" x14ac:dyDescent="0.25">
      <c r="A8508" s="7">
        <v>2015</v>
      </c>
      <c r="B8508" s="7" t="s">
        <v>1071</v>
      </c>
      <c r="C8508" s="7" t="s">
        <v>5</v>
      </c>
      <c r="D8508" s="24">
        <v>889584.76</v>
      </c>
      <c r="E8508">
        <f>INDEX('B. Store opening dates'!$B$5:$B$2448,MATCH('A. Sales by store'!B8508,'B. Store opening dates'!$A$5:$A$2448,0))</f>
        <v>2007</v>
      </c>
      <c r="F8508" t="str">
        <f t="shared" si="264"/>
        <v>Old</v>
      </c>
      <c r="G8508" t="str">
        <f t="shared" si="265"/>
        <v>Existing</v>
      </c>
    </row>
    <row r="8509" spans="1:7" ht="19" x14ac:dyDescent="0.25">
      <c r="A8509" s="7">
        <v>2014</v>
      </c>
      <c r="B8509" s="7" t="s">
        <v>1071</v>
      </c>
      <c r="C8509" s="7" t="s">
        <v>5</v>
      </c>
      <c r="D8509" s="24">
        <v>981021.23</v>
      </c>
      <c r="E8509">
        <f>INDEX('B. Store opening dates'!$B$5:$B$2448,MATCH('A. Sales by store'!B8509,'B. Store opening dates'!$A$5:$A$2448,0))</f>
        <v>2007</v>
      </c>
      <c r="F8509" t="str">
        <f t="shared" si="264"/>
        <v>Old</v>
      </c>
      <c r="G8509" t="str">
        <f t="shared" si="265"/>
        <v>Existing</v>
      </c>
    </row>
    <row r="8510" spans="1:7" ht="19" x14ac:dyDescent="0.25">
      <c r="A8510" s="7">
        <v>2015</v>
      </c>
      <c r="B8510" s="7" t="s">
        <v>1071</v>
      </c>
      <c r="C8510" s="7" t="s">
        <v>6</v>
      </c>
      <c r="D8510" s="24">
        <v>454213.25</v>
      </c>
      <c r="E8510">
        <f>INDEX('B. Store opening dates'!$B$5:$B$2448,MATCH('A. Sales by store'!B8510,'B. Store opening dates'!$A$5:$A$2448,0))</f>
        <v>2007</v>
      </c>
      <c r="F8510" t="str">
        <f t="shared" si="264"/>
        <v>Old</v>
      </c>
      <c r="G8510" t="str">
        <f t="shared" si="265"/>
        <v>Existing</v>
      </c>
    </row>
    <row r="8511" spans="1:7" ht="19" x14ac:dyDescent="0.25">
      <c r="A8511" s="7">
        <v>2014</v>
      </c>
      <c r="B8511" s="7" t="s">
        <v>1071</v>
      </c>
      <c r="C8511" s="7" t="s">
        <v>6</v>
      </c>
      <c r="D8511" s="24">
        <v>319977.73</v>
      </c>
      <c r="E8511">
        <f>INDEX('B. Store opening dates'!$B$5:$B$2448,MATCH('A. Sales by store'!B8511,'B. Store opening dates'!$A$5:$A$2448,0))</f>
        <v>2007</v>
      </c>
      <c r="F8511" t="str">
        <f t="shared" si="264"/>
        <v>Old</v>
      </c>
      <c r="G8511" t="str">
        <f t="shared" si="265"/>
        <v>Existing</v>
      </c>
    </row>
    <row r="8512" spans="1:7" ht="19" x14ac:dyDescent="0.25">
      <c r="A8512" s="7">
        <v>2015</v>
      </c>
      <c r="B8512" s="7" t="s">
        <v>1071</v>
      </c>
      <c r="C8512" s="7" t="s">
        <v>7</v>
      </c>
      <c r="D8512" s="24">
        <v>141010</v>
      </c>
      <c r="E8512">
        <f>INDEX('B. Store opening dates'!$B$5:$B$2448,MATCH('A. Sales by store'!B8512,'B. Store opening dates'!$A$5:$A$2448,0))</f>
        <v>2007</v>
      </c>
      <c r="F8512" t="str">
        <f t="shared" si="264"/>
        <v>Old</v>
      </c>
      <c r="G8512" t="str">
        <f t="shared" si="265"/>
        <v>Existing</v>
      </c>
    </row>
    <row r="8513" spans="1:7" ht="19" x14ac:dyDescent="0.25">
      <c r="A8513" s="7">
        <v>2014</v>
      </c>
      <c r="B8513" s="7" t="s">
        <v>1071</v>
      </c>
      <c r="C8513" s="7" t="s">
        <v>7</v>
      </c>
      <c r="D8513" s="24">
        <v>149579.95000000001</v>
      </c>
      <c r="E8513">
        <f>INDEX('B. Store opening dates'!$B$5:$B$2448,MATCH('A. Sales by store'!B8513,'B. Store opening dates'!$A$5:$A$2448,0))</f>
        <v>2007</v>
      </c>
      <c r="F8513" t="str">
        <f t="shared" si="264"/>
        <v>Old</v>
      </c>
      <c r="G8513" t="str">
        <f t="shared" si="265"/>
        <v>Existing</v>
      </c>
    </row>
    <row r="8514" spans="1:7" ht="19" x14ac:dyDescent="0.25">
      <c r="A8514" s="7">
        <v>2015</v>
      </c>
      <c r="B8514" s="7" t="s">
        <v>1071</v>
      </c>
      <c r="C8514" s="7" t="s">
        <v>8</v>
      </c>
      <c r="D8514" s="24">
        <v>606858.81000000006</v>
      </c>
      <c r="E8514">
        <f>INDEX('B. Store opening dates'!$B$5:$B$2448,MATCH('A. Sales by store'!B8514,'B. Store opening dates'!$A$5:$A$2448,0))</f>
        <v>2007</v>
      </c>
      <c r="F8514" t="str">
        <f t="shared" si="264"/>
        <v>Old</v>
      </c>
      <c r="G8514" t="str">
        <f t="shared" si="265"/>
        <v>Existing</v>
      </c>
    </row>
    <row r="8515" spans="1:7" ht="19" x14ac:dyDescent="0.25">
      <c r="A8515" s="7">
        <v>2014</v>
      </c>
      <c r="B8515" s="7" t="s">
        <v>1071</v>
      </c>
      <c r="C8515" s="7" t="s">
        <v>8</v>
      </c>
      <c r="D8515" s="24">
        <v>631034.77</v>
      </c>
      <c r="E8515">
        <f>INDEX('B. Store opening dates'!$B$5:$B$2448,MATCH('A. Sales by store'!B8515,'B. Store opening dates'!$A$5:$A$2448,0))</f>
        <v>2007</v>
      </c>
      <c r="F8515" t="str">
        <f t="shared" si="264"/>
        <v>Old</v>
      </c>
      <c r="G8515" t="str">
        <f t="shared" si="265"/>
        <v>Existing</v>
      </c>
    </row>
    <row r="8516" spans="1:7" ht="19" x14ac:dyDescent="0.25">
      <c r="A8516" s="7">
        <v>2015</v>
      </c>
      <c r="B8516" s="7" t="s">
        <v>1072</v>
      </c>
      <c r="C8516" s="7" t="s">
        <v>5</v>
      </c>
      <c r="D8516" s="24">
        <v>511149.9</v>
      </c>
      <c r="E8516">
        <f>INDEX('B. Store opening dates'!$B$5:$B$2448,MATCH('A. Sales by store'!B8516,'B. Store opening dates'!$A$5:$A$2448,0))</f>
        <v>2007</v>
      </c>
      <c r="F8516" t="str">
        <f t="shared" si="264"/>
        <v>Old</v>
      </c>
      <c r="G8516" t="str">
        <f t="shared" si="265"/>
        <v>Existing</v>
      </c>
    </row>
    <row r="8517" spans="1:7" ht="19" x14ac:dyDescent="0.25">
      <c r="A8517" s="7">
        <v>2014</v>
      </c>
      <c r="B8517" s="7" t="s">
        <v>1072</v>
      </c>
      <c r="C8517" s="7" t="s">
        <v>5</v>
      </c>
      <c r="D8517" s="24">
        <v>566527.92000000004</v>
      </c>
      <c r="E8517">
        <f>INDEX('B. Store opening dates'!$B$5:$B$2448,MATCH('A. Sales by store'!B8517,'B. Store opening dates'!$A$5:$A$2448,0))</f>
        <v>2007</v>
      </c>
      <c r="F8517" t="str">
        <f t="shared" ref="F8517:F8580" si="266">IF(A8517 = 2015, IF(E8517&lt; 2015, "Old","New"),IF(E8517 &lt; 2014, "Old","New"))</f>
        <v>Old</v>
      </c>
      <c r="G8517" t="str">
        <f t="shared" ref="G8517:G8580" si="267">IF(A8517 = 2015, IF(E8517&lt; 2015, "Existing","New"),"Existing")</f>
        <v>Existing</v>
      </c>
    </row>
    <row r="8518" spans="1:7" ht="19" x14ac:dyDescent="0.25">
      <c r="A8518" s="7">
        <v>2015</v>
      </c>
      <c r="B8518" s="7" t="s">
        <v>1072</v>
      </c>
      <c r="C8518" s="7" t="s">
        <v>6</v>
      </c>
      <c r="D8518" s="24">
        <v>439799.22</v>
      </c>
      <c r="E8518">
        <f>INDEX('B. Store opening dates'!$B$5:$B$2448,MATCH('A. Sales by store'!B8518,'B. Store opening dates'!$A$5:$A$2448,0))</f>
        <v>2007</v>
      </c>
      <c r="F8518" t="str">
        <f t="shared" si="266"/>
        <v>Old</v>
      </c>
      <c r="G8518" t="str">
        <f t="shared" si="267"/>
        <v>Existing</v>
      </c>
    </row>
    <row r="8519" spans="1:7" ht="19" x14ac:dyDescent="0.25">
      <c r="A8519" s="7">
        <v>2014</v>
      </c>
      <c r="B8519" s="7" t="s">
        <v>1072</v>
      </c>
      <c r="C8519" s="7" t="s">
        <v>6</v>
      </c>
      <c r="D8519" s="24">
        <v>309599.28999999998</v>
      </c>
      <c r="E8519">
        <f>INDEX('B. Store opening dates'!$B$5:$B$2448,MATCH('A. Sales by store'!B8519,'B. Store opening dates'!$A$5:$A$2448,0))</f>
        <v>2007</v>
      </c>
      <c r="F8519" t="str">
        <f t="shared" si="266"/>
        <v>Old</v>
      </c>
      <c r="G8519" t="str">
        <f t="shared" si="267"/>
        <v>Existing</v>
      </c>
    </row>
    <row r="8520" spans="1:7" ht="19" x14ac:dyDescent="0.25">
      <c r="A8520" s="7">
        <v>2015</v>
      </c>
      <c r="B8520" s="7" t="s">
        <v>1072</v>
      </c>
      <c r="C8520" s="7" t="s">
        <v>7</v>
      </c>
      <c r="D8520" s="24">
        <v>96005.22</v>
      </c>
      <c r="E8520">
        <f>INDEX('B. Store opening dates'!$B$5:$B$2448,MATCH('A. Sales by store'!B8520,'B. Store opening dates'!$A$5:$A$2448,0))</f>
        <v>2007</v>
      </c>
      <c r="F8520" t="str">
        <f t="shared" si="266"/>
        <v>Old</v>
      </c>
      <c r="G8520" t="str">
        <f t="shared" si="267"/>
        <v>Existing</v>
      </c>
    </row>
    <row r="8521" spans="1:7" ht="19" x14ac:dyDescent="0.25">
      <c r="A8521" s="7">
        <v>2014</v>
      </c>
      <c r="B8521" s="7" t="s">
        <v>1072</v>
      </c>
      <c r="C8521" s="7" t="s">
        <v>7</v>
      </c>
      <c r="D8521" s="24">
        <v>100751.08</v>
      </c>
      <c r="E8521">
        <f>INDEX('B. Store opening dates'!$B$5:$B$2448,MATCH('A. Sales by store'!B8521,'B. Store opening dates'!$A$5:$A$2448,0))</f>
        <v>2007</v>
      </c>
      <c r="F8521" t="str">
        <f t="shared" si="266"/>
        <v>Old</v>
      </c>
      <c r="G8521" t="str">
        <f t="shared" si="267"/>
        <v>Existing</v>
      </c>
    </row>
    <row r="8522" spans="1:7" ht="19" x14ac:dyDescent="0.25">
      <c r="A8522" s="7">
        <v>2015</v>
      </c>
      <c r="B8522" s="7" t="s">
        <v>1072</v>
      </c>
      <c r="C8522" s="7" t="s">
        <v>8</v>
      </c>
      <c r="D8522" s="24">
        <v>488634.49</v>
      </c>
      <c r="E8522">
        <f>INDEX('B. Store opening dates'!$B$5:$B$2448,MATCH('A. Sales by store'!B8522,'B. Store opening dates'!$A$5:$A$2448,0))</f>
        <v>2007</v>
      </c>
      <c r="F8522" t="str">
        <f t="shared" si="266"/>
        <v>Old</v>
      </c>
      <c r="G8522" t="str">
        <f t="shared" si="267"/>
        <v>Existing</v>
      </c>
    </row>
    <row r="8523" spans="1:7" ht="19" x14ac:dyDescent="0.25">
      <c r="A8523" s="7">
        <v>2014</v>
      </c>
      <c r="B8523" s="7" t="s">
        <v>1072</v>
      </c>
      <c r="C8523" s="7" t="s">
        <v>8</v>
      </c>
      <c r="D8523" s="24">
        <v>511035.18</v>
      </c>
      <c r="E8523">
        <f>INDEX('B. Store opening dates'!$B$5:$B$2448,MATCH('A. Sales by store'!B8523,'B. Store opening dates'!$A$5:$A$2448,0))</f>
        <v>2007</v>
      </c>
      <c r="F8523" t="str">
        <f t="shared" si="266"/>
        <v>Old</v>
      </c>
      <c r="G8523" t="str">
        <f t="shared" si="267"/>
        <v>Existing</v>
      </c>
    </row>
    <row r="8524" spans="1:7" ht="19" x14ac:dyDescent="0.25">
      <c r="A8524" s="7">
        <v>2015</v>
      </c>
      <c r="B8524" s="7" t="s">
        <v>1073</v>
      </c>
      <c r="C8524" s="7" t="s">
        <v>5</v>
      </c>
      <c r="D8524" s="24">
        <v>865391.46</v>
      </c>
      <c r="E8524">
        <f>INDEX('B. Store opening dates'!$B$5:$B$2448,MATCH('A. Sales by store'!B8524,'B. Store opening dates'!$A$5:$A$2448,0))</f>
        <v>2007</v>
      </c>
      <c r="F8524" t="str">
        <f t="shared" si="266"/>
        <v>Old</v>
      </c>
      <c r="G8524" t="str">
        <f t="shared" si="267"/>
        <v>Existing</v>
      </c>
    </row>
    <row r="8525" spans="1:7" ht="19" x14ac:dyDescent="0.25">
      <c r="A8525" s="7">
        <v>2014</v>
      </c>
      <c r="B8525" s="7" t="s">
        <v>1073</v>
      </c>
      <c r="C8525" s="7" t="s">
        <v>5</v>
      </c>
      <c r="D8525" s="24">
        <v>946233.95</v>
      </c>
      <c r="E8525">
        <f>INDEX('B. Store opening dates'!$B$5:$B$2448,MATCH('A. Sales by store'!B8525,'B. Store opening dates'!$A$5:$A$2448,0))</f>
        <v>2007</v>
      </c>
      <c r="F8525" t="str">
        <f t="shared" si="266"/>
        <v>Old</v>
      </c>
      <c r="G8525" t="str">
        <f t="shared" si="267"/>
        <v>Existing</v>
      </c>
    </row>
    <row r="8526" spans="1:7" ht="19" x14ac:dyDescent="0.25">
      <c r="A8526" s="7">
        <v>2015</v>
      </c>
      <c r="B8526" s="7" t="s">
        <v>1073</v>
      </c>
      <c r="C8526" s="7" t="s">
        <v>6</v>
      </c>
      <c r="D8526" s="24">
        <v>371403.01</v>
      </c>
      <c r="E8526">
        <f>INDEX('B. Store opening dates'!$B$5:$B$2448,MATCH('A. Sales by store'!B8526,'B. Store opening dates'!$A$5:$A$2448,0))</f>
        <v>2007</v>
      </c>
      <c r="F8526" t="str">
        <f t="shared" si="266"/>
        <v>Old</v>
      </c>
      <c r="G8526" t="str">
        <f t="shared" si="267"/>
        <v>Existing</v>
      </c>
    </row>
    <row r="8527" spans="1:7" ht="19" x14ac:dyDescent="0.25">
      <c r="A8527" s="7">
        <v>2014</v>
      </c>
      <c r="B8527" s="7" t="s">
        <v>1073</v>
      </c>
      <c r="C8527" s="7" t="s">
        <v>6</v>
      </c>
      <c r="D8527" s="24">
        <v>256089.68</v>
      </c>
      <c r="E8527">
        <f>INDEX('B. Store opening dates'!$B$5:$B$2448,MATCH('A. Sales by store'!B8527,'B. Store opening dates'!$A$5:$A$2448,0))</f>
        <v>2007</v>
      </c>
      <c r="F8527" t="str">
        <f t="shared" si="266"/>
        <v>Old</v>
      </c>
      <c r="G8527" t="str">
        <f t="shared" si="267"/>
        <v>Existing</v>
      </c>
    </row>
    <row r="8528" spans="1:7" ht="19" x14ac:dyDescent="0.25">
      <c r="A8528" s="7">
        <v>2015</v>
      </c>
      <c r="B8528" s="7" t="s">
        <v>1073</v>
      </c>
      <c r="C8528" s="7" t="s">
        <v>7</v>
      </c>
      <c r="D8528" s="24">
        <v>77775.460000000006</v>
      </c>
      <c r="E8528">
        <f>INDEX('B. Store opening dates'!$B$5:$B$2448,MATCH('A. Sales by store'!B8528,'B. Store opening dates'!$A$5:$A$2448,0))</f>
        <v>2007</v>
      </c>
      <c r="F8528" t="str">
        <f t="shared" si="266"/>
        <v>Old</v>
      </c>
      <c r="G8528" t="str">
        <f t="shared" si="267"/>
        <v>Existing</v>
      </c>
    </row>
    <row r="8529" spans="1:7" ht="19" x14ac:dyDescent="0.25">
      <c r="A8529" s="7">
        <v>2014</v>
      </c>
      <c r="B8529" s="7" t="s">
        <v>1073</v>
      </c>
      <c r="C8529" s="7" t="s">
        <v>7</v>
      </c>
      <c r="D8529" s="24">
        <v>82516.399999999994</v>
      </c>
      <c r="E8529">
        <f>INDEX('B. Store opening dates'!$B$5:$B$2448,MATCH('A. Sales by store'!B8529,'B. Store opening dates'!$A$5:$A$2448,0))</f>
        <v>2007</v>
      </c>
      <c r="F8529" t="str">
        <f t="shared" si="266"/>
        <v>Old</v>
      </c>
      <c r="G8529" t="str">
        <f t="shared" si="267"/>
        <v>Existing</v>
      </c>
    </row>
    <row r="8530" spans="1:7" ht="19" x14ac:dyDescent="0.25">
      <c r="A8530" s="7">
        <v>2015</v>
      </c>
      <c r="B8530" s="7" t="s">
        <v>1073</v>
      </c>
      <c r="C8530" s="7" t="s">
        <v>8</v>
      </c>
      <c r="D8530" s="24">
        <v>791734.09</v>
      </c>
      <c r="E8530">
        <f>INDEX('B. Store opening dates'!$B$5:$B$2448,MATCH('A. Sales by store'!B8530,'B. Store opening dates'!$A$5:$A$2448,0))</f>
        <v>2007</v>
      </c>
      <c r="F8530" t="str">
        <f t="shared" si="266"/>
        <v>Old</v>
      </c>
      <c r="G8530" t="str">
        <f t="shared" si="267"/>
        <v>Existing</v>
      </c>
    </row>
    <row r="8531" spans="1:7" ht="19" x14ac:dyDescent="0.25">
      <c r="A8531" s="7">
        <v>2014</v>
      </c>
      <c r="B8531" s="7" t="s">
        <v>1073</v>
      </c>
      <c r="C8531" s="7" t="s">
        <v>8</v>
      </c>
      <c r="D8531" s="24">
        <v>819597.69</v>
      </c>
      <c r="E8531">
        <f>INDEX('B. Store opening dates'!$B$5:$B$2448,MATCH('A. Sales by store'!B8531,'B. Store opening dates'!$A$5:$A$2448,0))</f>
        <v>2007</v>
      </c>
      <c r="F8531" t="str">
        <f t="shared" si="266"/>
        <v>Old</v>
      </c>
      <c r="G8531" t="str">
        <f t="shared" si="267"/>
        <v>Existing</v>
      </c>
    </row>
    <row r="8532" spans="1:7" ht="19" x14ac:dyDescent="0.25">
      <c r="A8532" s="7">
        <v>2015</v>
      </c>
      <c r="B8532" s="7" t="s">
        <v>1074</v>
      </c>
      <c r="C8532" s="7" t="s">
        <v>5</v>
      </c>
      <c r="D8532" s="24">
        <v>763377.53</v>
      </c>
      <c r="E8532">
        <f>INDEX('B. Store opening dates'!$B$5:$B$2448,MATCH('A. Sales by store'!B8532,'B. Store opening dates'!$A$5:$A$2448,0))</f>
        <v>2007</v>
      </c>
      <c r="F8532" t="str">
        <f t="shared" si="266"/>
        <v>Old</v>
      </c>
      <c r="G8532" t="str">
        <f t="shared" si="267"/>
        <v>Existing</v>
      </c>
    </row>
    <row r="8533" spans="1:7" ht="19" x14ac:dyDescent="0.25">
      <c r="A8533" s="7">
        <v>2014</v>
      </c>
      <c r="B8533" s="7" t="s">
        <v>1074</v>
      </c>
      <c r="C8533" s="7" t="s">
        <v>5</v>
      </c>
      <c r="D8533" s="24">
        <v>840898.11</v>
      </c>
      <c r="E8533">
        <f>INDEX('B. Store opening dates'!$B$5:$B$2448,MATCH('A. Sales by store'!B8533,'B. Store opening dates'!$A$5:$A$2448,0))</f>
        <v>2007</v>
      </c>
      <c r="F8533" t="str">
        <f t="shared" si="266"/>
        <v>Old</v>
      </c>
      <c r="G8533" t="str">
        <f t="shared" si="267"/>
        <v>Existing</v>
      </c>
    </row>
    <row r="8534" spans="1:7" ht="19" x14ac:dyDescent="0.25">
      <c r="A8534" s="7">
        <v>2015</v>
      </c>
      <c r="B8534" s="7" t="s">
        <v>1074</v>
      </c>
      <c r="C8534" s="7" t="s">
        <v>6</v>
      </c>
      <c r="D8534" s="24">
        <v>507810.5</v>
      </c>
      <c r="E8534">
        <f>INDEX('B. Store opening dates'!$B$5:$B$2448,MATCH('A. Sales by store'!B8534,'B. Store opening dates'!$A$5:$A$2448,0))</f>
        <v>2007</v>
      </c>
      <c r="F8534" t="str">
        <f t="shared" si="266"/>
        <v>Old</v>
      </c>
      <c r="G8534" t="str">
        <f t="shared" si="267"/>
        <v>Existing</v>
      </c>
    </row>
    <row r="8535" spans="1:7" ht="19" x14ac:dyDescent="0.25">
      <c r="A8535" s="7">
        <v>2014</v>
      </c>
      <c r="B8535" s="7" t="s">
        <v>1074</v>
      </c>
      <c r="C8535" s="7" t="s">
        <v>6</v>
      </c>
      <c r="D8535" s="24">
        <v>374228.36</v>
      </c>
      <c r="E8535">
        <f>INDEX('B. Store opening dates'!$B$5:$B$2448,MATCH('A. Sales by store'!B8535,'B. Store opening dates'!$A$5:$A$2448,0))</f>
        <v>2007</v>
      </c>
      <c r="F8535" t="str">
        <f t="shared" si="266"/>
        <v>Old</v>
      </c>
      <c r="G8535" t="str">
        <f t="shared" si="267"/>
        <v>Existing</v>
      </c>
    </row>
    <row r="8536" spans="1:7" ht="19" x14ac:dyDescent="0.25">
      <c r="A8536" s="7">
        <v>2015</v>
      </c>
      <c r="B8536" s="7" t="s">
        <v>1074</v>
      </c>
      <c r="C8536" s="7" t="s">
        <v>7</v>
      </c>
      <c r="D8536" s="24">
        <v>151372.31</v>
      </c>
      <c r="E8536">
        <f>INDEX('B. Store opening dates'!$B$5:$B$2448,MATCH('A. Sales by store'!B8536,'B. Store opening dates'!$A$5:$A$2448,0))</f>
        <v>2007</v>
      </c>
      <c r="F8536" t="str">
        <f t="shared" si="266"/>
        <v>Old</v>
      </c>
      <c r="G8536" t="str">
        <f t="shared" si="267"/>
        <v>Existing</v>
      </c>
    </row>
    <row r="8537" spans="1:7" ht="19" x14ac:dyDescent="0.25">
      <c r="A8537" s="7">
        <v>2014</v>
      </c>
      <c r="B8537" s="7" t="s">
        <v>1074</v>
      </c>
      <c r="C8537" s="7" t="s">
        <v>7</v>
      </c>
      <c r="D8537" s="24">
        <v>159304.20000000001</v>
      </c>
      <c r="E8537">
        <f>INDEX('B. Store opening dates'!$B$5:$B$2448,MATCH('A. Sales by store'!B8537,'B. Store opening dates'!$A$5:$A$2448,0))</f>
        <v>2007</v>
      </c>
      <c r="F8537" t="str">
        <f t="shared" si="266"/>
        <v>Old</v>
      </c>
      <c r="G8537" t="str">
        <f t="shared" si="267"/>
        <v>Existing</v>
      </c>
    </row>
    <row r="8538" spans="1:7" ht="19" x14ac:dyDescent="0.25">
      <c r="A8538" s="7">
        <v>2015</v>
      </c>
      <c r="B8538" s="7" t="s">
        <v>1074</v>
      </c>
      <c r="C8538" s="7" t="s">
        <v>8</v>
      </c>
      <c r="D8538" s="24">
        <v>466640.01</v>
      </c>
      <c r="E8538">
        <f>INDEX('B. Store opening dates'!$B$5:$B$2448,MATCH('A. Sales by store'!B8538,'B. Store opening dates'!$A$5:$A$2448,0))</f>
        <v>2007</v>
      </c>
      <c r="F8538" t="str">
        <f t="shared" si="266"/>
        <v>Old</v>
      </c>
      <c r="G8538" t="str">
        <f t="shared" si="267"/>
        <v>Existing</v>
      </c>
    </row>
    <row r="8539" spans="1:7" ht="19" x14ac:dyDescent="0.25">
      <c r="A8539" s="7">
        <v>2014</v>
      </c>
      <c r="B8539" s="7" t="s">
        <v>1074</v>
      </c>
      <c r="C8539" s="7" t="s">
        <v>8</v>
      </c>
      <c r="D8539" s="24">
        <v>488783.89</v>
      </c>
      <c r="E8539">
        <f>INDEX('B. Store opening dates'!$B$5:$B$2448,MATCH('A. Sales by store'!B8539,'B. Store opening dates'!$A$5:$A$2448,0))</f>
        <v>2007</v>
      </c>
      <c r="F8539" t="str">
        <f t="shared" si="266"/>
        <v>Old</v>
      </c>
      <c r="G8539" t="str">
        <f t="shared" si="267"/>
        <v>Existing</v>
      </c>
    </row>
    <row r="8540" spans="1:7" ht="19" x14ac:dyDescent="0.25">
      <c r="A8540" s="7">
        <v>2015</v>
      </c>
      <c r="B8540" s="7" t="s">
        <v>1075</v>
      </c>
      <c r="C8540" s="7" t="s">
        <v>5</v>
      </c>
      <c r="D8540" s="24">
        <v>572756.76</v>
      </c>
      <c r="E8540">
        <f>INDEX('B. Store opening dates'!$B$5:$B$2448,MATCH('A. Sales by store'!B8540,'B. Store opening dates'!$A$5:$A$2448,0))</f>
        <v>2007</v>
      </c>
      <c r="F8540" t="str">
        <f t="shared" si="266"/>
        <v>Old</v>
      </c>
      <c r="G8540" t="str">
        <f t="shared" si="267"/>
        <v>Existing</v>
      </c>
    </row>
    <row r="8541" spans="1:7" ht="19" x14ac:dyDescent="0.25">
      <c r="A8541" s="7">
        <v>2014</v>
      </c>
      <c r="B8541" s="7" t="s">
        <v>1075</v>
      </c>
      <c r="C8541" s="7" t="s">
        <v>5</v>
      </c>
      <c r="D8541" s="24">
        <v>628397.13</v>
      </c>
      <c r="E8541">
        <f>INDEX('B. Store opening dates'!$B$5:$B$2448,MATCH('A. Sales by store'!B8541,'B. Store opening dates'!$A$5:$A$2448,0))</f>
        <v>2007</v>
      </c>
      <c r="F8541" t="str">
        <f t="shared" si="266"/>
        <v>Old</v>
      </c>
      <c r="G8541" t="str">
        <f t="shared" si="267"/>
        <v>Existing</v>
      </c>
    </row>
    <row r="8542" spans="1:7" ht="19" x14ac:dyDescent="0.25">
      <c r="A8542" s="7">
        <v>2015</v>
      </c>
      <c r="B8542" s="7" t="s">
        <v>1075</v>
      </c>
      <c r="C8542" s="7" t="s">
        <v>6</v>
      </c>
      <c r="D8542" s="24">
        <v>369671.71</v>
      </c>
      <c r="E8542">
        <f>INDEX('B. Store opening dates'!$B$5:$B$2448,MATCH('A. Sales by store'!B8542,'B. Store opening dates'!$A$5:$A$2448,0))</f>
        <v>2007</v>
      </c>
      <c r="F8542" t="str">
        <f t="shared" si="266"/>
        <v>Old</v>
      </c>
      <c r="G8542" t="str">
        <f t="shared" si="267"/>
        <v>Existing</v>
      </c>
    </row>
    <row r="8543" spans="1:7" ht="19" x14ac:dyDescent="0.25">
      <c r="A8543" s="7">
        <v>2014</v>
      </c>
      <c r="B8543" s="7" t="s">
        <v>1075</v>
      </c>
      <c r="C8543" s="7" t="s">
        <v>6</v>
      </c>
      <c r="D8543" s="24">
        <v>264096.86</v>
      </c>
      <c r="E8543">
        <f>INDEX('B. Store opening dates'!$B$5:$B$2448,MATCH('A. Sales by store'!B8543,'B. Store opening dates'!$A$5:$A$2448,0))</f>
        <v>2007</v>
      </c>
      <c r="F8543" t="str">
        <f t="shared" si="266"/>
        <v>Old</v>
      </c>
      <c r="G8543" t="str">
        <f t="shared" si="267"/>
        <v>Existing</v>
      </c>
    </row>
    <row r="8544" spans="1:7" ht="19" x14ac:dyDescent="0.25">
      <c r="A8544" s="7">
        <v>2015</v>
      </c>
      <c r="B8544" s="7" t="s">
        <v>1075</v>
      </c>
      <c r="C8544" s="7" t="s">
        <v>7</v>
      </c>
      <c r="D8544" s="24">
        <v>65018.26</v>
      </c>
      <c r="E8544">
        <f>INDEX('B. Store opening dates'!$B$5:$B$2448,MATCH('A. Sales by store'!B8544,'B. Store opening dates'!$A$5:$A$2448,0))</f>
        <v>2007</v>
      </c>
      <c r="F8544" t="str">
        <f t="shared" si="266"/>
        <v>Old</v>
      </c>
      <c r="G8544" t="str">
        <f t="shared" si="267"/>
        <v>Existing</v>
      </c>
    </row>
    <row r="8545" spans="1:7" ht="19" x14ac:dyDescent="0.25">
      <c r="A8545" s="7">
        <v>2014</v>
      </c>
      <c r="B8545" s="7" t="s">
        <v>1075</v>
      </c>
      <c r="C8545" s="7" t="s">
        <v>7</v>
      </c>
      <c r="D8545" s="24">
        <v>68893.990000000005</v>
      </c>
      <c r="E8545">
        <f>INDEX('B. Store opening dates'!$B$5:$B$2448,MATCH('A. Sales by store'!B8545,'B. Store opening dates'!$A$5:$A$2448,0))</f>
        <v>2007</v>
      </c>
      <c r="F8545" t="str">
        <f t="shared" si="266"/>
        <v>Old</v>
      </c>
      <c r="G8545" t="str">
        <f t="shared" si="267"/>
        <v>Existing</v>
      </c>
    </row>
    <row r="8546" spans="1:7" ht="19" x14ac:dyDescent="0.25">
      <c r="A8546" s="7">
        <v>2015</v>
      </c>
      <c r="B8546" s="7" t="s">
        <v>1075</v>
      </c>
      <c r="C8546" s="7" t="s">
        <v>8</v>
      </c>
      <c r="D8546" s="24">
        <v>738758.24</v>
      </c>
      <c r="E8546">
        <f>INDEX('B. Store opening dates'!$B$5:$B$2448,MATCH('A. Sales by store'!B8546,'B. Store opening dates'!$A$5:$A$2448,0))</f>
        <v>2007</v>
      </c>
      <c r="F8546" t="str">
        <f t="shared" si="266"/>
        <v>Old</v>
      </c>
      <c r="G8546" t="str">
        <f t="shared" si="267"/>
        <v>Existing</v>
      </c>
    </row>
    <row r="8547" spans="1:7" ht="19" x14ac:dyDescent="0.25">
      <c r="A8547" s="7">
        <v>2014</v>
      </c>
      <c r="B8547" s="7" t="s">
        <v>1075</v>
      </c>
      <c r="C8547" s="7" t="s">
        <v>8</v>
      </c>
      <c r="D8547" s="24">
        <v>769634.49</v>
      </c>
      <c r="E8547">
        <f>INDEX('B. Store opening dates'!$B$5:$B$2448,MATCH('A. Sales by store'!B8547,'B. Store opening dates'!$A$5:$A$2448,0))</f>
        <v>2007</v>
      </c>
      <c r="F8547" t="str">
        <f t="shared" si="266"/>
        <v>Old</v>
      </c>
      <c r="G8547" t="str">
        <f t="shared" si="267"/>
        <v>Existing</v>
      </c>
    </row>
    <row r="8548" spans="1:7" ht="19" x14ac:dyDescent="0.25">
      <c r="A8548" s="7">
        <v>2015</v>
      </c>
      <c r="B8548" s="7" t="s">
        <v>1076</v>
      </c>
      <c r="C8548" s="7" t="s">
        <v>5</v>
      </c>
      <c r="D8548" s="24">
        <v>484793.07</v>
      </c>
      <c r="E8548">
        <f>INDEX('B. Store opening dates'!$B$5:$B$2448,MATCH('A. Sales by store'!B8548,'B. Store opening dates'!$A$5:$A$2448,0))</f>
        <v>2007</v>
      </c>
      <c r="F8548" t="str">
        <f t="shared" si="266"/>
        <v>Old</v>
      </c>
      <c r="G8548" t="str">
        <f t="shared" si="267"/>
        <v>Existing</v>
      </c>
    </row>
    <row r="8549" spans="1:7" ht="19" x14ac:dyDescent="0.25">
      <c r="A8549" s="7">
        <v>2014</v>
      </c>
      <c r="B8549" s="7" t="s">
        <v>1076</v>
      </c>
      <c r="C8549" s="7" t="s">
        <v>5</v>
      </c>
      <c r="D8549" s="24">
        <v>527307.75</v>
      </c>
      <c r="E8549">
        <f>INDEX('B. Store opening dates'!$B$5:$B$2448,MATCH('A. Sales by store'!B8549,'B. Store opening dates'!$A$5:$A$2448,0))</f>
        <v>2007</v>
      </c>
      <c r="F8549" t="str">
        <f t="shared" si="266"/>
        <v>Old</v>
      </c>
      <c r="G8549" t="str">
        <f t="shared" si="267"/>
        <v>Existing</v>
      </c>
    </row>
    <row r="8550" spans="1:7" ht="19" x14ac:dyDescent="0.25">
      <c r="A8550" s="7">
        <v>2015</v>
      </c>
      <c r="B8550" s="7" t="s">
        <v>1076</v>
      </c>
      <c r="C8550" s="7" t="s">
        <v>6</v>
      </c>
      <c r="D8550" s="24">
        <v>516652.06</v>
      </c>
      <c r="E8550">
        <f>INDEX('B. Store opening dates'!$B$5:$B$2448,MATCH('A. Sales by store'!B8550,'B. Store opening dates'!$A$5:$A$2448,0))</f>
        <v>2007</v>
      </c>
      <c r="F8550" t="str">
        <f t="shared" si="266"/>
        <v>Old</v>
      </c>
      <c r="G8550" t="str">
        <f t="shared" si="267"/>
        <v>Existing</v>
      </c>
    </row>
    <row r="8551" spans="1:7" ht="19" x14ac:dyDescent="0.25">
      <c r="A8551" s="7">
        <v>2014</v>
      </c>
      <c r="B8551" s="7" t="s">
        <v>1076</v>
      </c>
      <c r="C8551" s="7" t="s">
        <v>6</v>
      </c>
      <c r="D8551" s="24">
        <v>363880.53</v>
      </c>
      <c r="E8551">
        <f>INDEX('B. Store opening dates'!$B$5:$B$2448,MATCH('A. Sales by store'!B8551,'B. Store opening dates'!$A$5:$A$2448,0))</f>
        <v>2007</v>
      </c>
      <c r="F8551" t="str">
        <f t="shared" si="266"/>
        <v>Old</v>
      </c>
      <c r="G8551" t="str">
        <f t="shared" si="267"/>
        <v>Existing</v>
      </c>
    </row>
    <row r="8552" spans="1:7" ht="19" x14ac:dyDescent="0.25">
      <c r="A8552" s="7">
        <v>2015</v>
      </c>
      <c r="B8552" s="7" t="s">
        <v>1076</v>
      </c>
      <c r="C8552" s="7" t="s">
        <v>7</v>
      </c>
      <c r="D8552" s="24">
        <v>155072.32000000001</v>
      </c>
      <c r="E8552">
        <f>INDEX('B. Store opening dates'!$B$5:$B$2448,MATCH('A. Sales by store'!B8552,'B. Store opening dates'!$A$5:$A$2448,0))</f>
        <v>2007</v>
      </c>
      <c r="F8552" t="str">
        <f t="shared" si="266"/>
        <v>Old</v>
      </c>
      <c r="G8552" t="str">
        <f t="shared" si="267"/>
        <v>Existing</v>
      </c>
    </row>
    <row r="8553" spans="1:7" ht="19" x14ac:dyDescent="0.25">
      <c r="A8553" s="7">
        <v>2014</v>
      </c>
      <c r="B8553" s="7" t="s">
        <v>1076</v>
      </c>
      <c r="C8553" s="7" t="s">
        <v>7</v>
      </c>
      <c r="D8553" s="24">
        <v>164514.85999999999</v>
      </c>
      <c r="E8553">
        <f>INDEX('B. Store opening dates'!$B$5:$B$2448,MATCH('A. Sales by store'!B8553,'B. Store opening dates'!$A$5:$A$2448,0))</f>
        <v>2007</v>
      </c>
      <c r="F8553" t="str">
        <f t="shared" si="266"/>
        <v>Old</v>
      </c>
      <c r="G8553" t="str">
        <f t="shared" si="267"/>
        <v>Existing</v>
      </c>
    </row>
    <row r="8554" spans="1:7" ht="19" x14ac:dyDescent="0.25">
      <c r="A8554" s="7">
        <v>2015</v>
      </c>
      <c r="B8554" s="7" t="s">
        <v>1076</v>
      </c>
      <c r="C8554" s="7" t="s">
        <v>8</v>
      </c>
      <c r="D8554" s="24">
        <v>733319.98</v>
      </c>
      <c r="E8554">
        <f>INDEX('B. Store opening dates'!$B$5:$B$2448,MATCH('A. Sales by store'!B8554,'B. Store opening dates'!$A$5:$A$2448,0))</f>
        <v>2007</v>
      </c>
      <c r="F8554" t="str">
        <f t="shared" si="266"/>
        <v>Old</v>
      </c>
      <c r="G8554" t="str">
        <f t="shared" si="267"/>
        <v>Existing</v>
      </c>
    </row>
    <row r="8555" spans="1:7" ht="19" x14ac:dyDescent="0.25">
      <c r="A8555" s="7">
        <v>2014</v>
      </c>
      <c r="B8555" s="7" t="s">
        <v>1076</v>
      </c>
      <c r="C8555" s="7" t="s">
        <v>8</v>
      </c>
      <c r="D8555" s="24">
        <v>761052.46</v>
      </c>
      <c r="E8555">
        <f>INDEX('B. Store opening dates'!$B$5:$B$2448,MATCH('A. Sales by store'!B8555,'B. Store opening dates'!$A$5:$A$2448,0))</f>
        <v>2007</v>
      </c>
      <c r="F8555" t="str">
        <f t="shared" si="266"/>
        <v>Old</v>
      </c>
      <c r="G8555" t="str">
        <f t="shared" si="267"/>
        <v>Existing</v>
      </c>
    </row>
    <row r="8556" spans="1:7" ht="19" x14ac:dyDescent="0.25">
      <c r="A8556" s="7">
        <v>2015</v>
      </c>
      <c r="B8556" s="7" t="s">
        <v>1077</v>
      </c>
      <c r="C8556" s="7" t="s">
        <v>5</v>
      </c>
      <c r="D8556" s="24">
        <v>663622.52</v>
      </c>
      <c r="E8556">
        <f>INDEX('B. Store opening dates'!$B$5:$B$2448,MATCH('A. Sales by store'!B8556,'B. Store opening dates'!$A$5:$A$2448,0))</f>
        <v>2007</v>
      </c>
      <c r="F8556" t="str">
        <f t="shared" si="266"/>
        <v>Old</v>
      </c>
      <c r="G8556" t="str">
        <f t="shared" si="267"/>
        <v>Existing</v>
      </c>
    </row>
    <row r="8557" spans="1:7" ht="19" x14ac:dyDescent="0.25">
      <c r="A8557" s="7">
        <v>2014</v>
      </c>
      <c r="B8557" s="7" t="s">
        <v>1077</v>
      </c>
      <c r="C8557" s="7" t="s">
        <v>5</v>
      </c>
      <c r="D8557" s="24">
        <v>722006.42</v>
      </c>
      <c r="E8557">
        <f>INDEX('B. Store opening dates'!$B$5:$B$2448,MATCH('A. Sales by store'!B8557,'B. Store opening dates'!$A$5:$A$2448,0))</f>
        <v>2007</v>
      </c>
      <c r="F8557" t="str">
        <f t="shared" si="266"/>
        <v>Old</v>
      </c>
      <c r="G8557" t="str">
        <f t="shared" si="267"/>
        <v>Existing</v>
      </c>
    </row>
    <row r="8558" spans="1:7" ht="19" x14ac:dyDescent="0.25">
      <c r="A8558" s="7">
        <v>2015</v>
      </c>
      <c r="B8558" s="7" t="s">
        <v>1077</v>
      </c>
      <c r="C8558" s="7" t="s">
        <v>6</v>
      </c>
      <c r="D8558" s="24">
        <v>498482.42</v>
      </c>
      <c r="E8558">
        <f>INDEX('B. Store opening dates'!$B$5:$B$2448,MATCH('A. Sales by store'!B8558,'B. Store opening dates'!$A$5:$A$2448,0))</f>
        <v>2007</v>
      </c>
      <c r="F8558" t="str">
        <f t="shared" si="266"/>
        <v>Old</v>
      </c>
      <c r="G8558" t="str">
        <f t="shared" si="267"/>
        <v>Existing</v>
      </c>
    </row>
    <row r="8559" spans="1:7" ht="19" x14ac:dyDescent="0.25">
      <c r="A8559" s="7">
        <v>2014</v>
      </c>
      <c r="B8559" s="7" t="s">
        <v>1077</v>
      </c>
      <c r="C8559" s="7" t="s">
        <v>6</v>
      </c>
      <c r="D8559" s="24">
        <v>360299.22</v>
      </c>
      <c r="E8559">
        <f>INDEX('B. Store opening dates'!$B$5:$B$2448,MATCH('A. Sales by store'!B8559,'B. Store opening dates'!$A$5:$A$2448,0))</f>
        <v>2007</v>
      </c>
      <c r="F8559" t="str">
        <f t="shared" si="266"/>
        <v>Old</v>
      </c>
      <c r="G8559" t="str">
        <f t="shared" si="267"/>
        <v>Existing</v>
      </c>
    </row>
    <row r="8560" spans="1:7" ht="19" x14ac:dyDescent="0.25">
      <c r="A8560" s="7">
        <v>2015</v>
      </c>
      <c r="B8560" s="7" t="s">
        <v>1077</v>
      </c>
      <c r="C8560" s="7" t="s">
        <v>7</v>
      </c>
      <c r="D8560" s="24">
        <v>99994.63</v>
      </c>
      <c r="E8560">
        <f>INDEX('B. Store opening dates'!$B$5:$B$2448,MATCH('A. Sales by store'!B8560,'B. Store opening dates'!$A$5:$A$2448,0))</f>
        <v>2007</v>
      </c>
      <c r="F8560" t="str">
        <f t="shared" si="266"/>
        <v>Old</v>
      </c>
      <c r="G8560" t="str">
        <f t="shared" si="267"/>
        <v>Existing</v>
      </c>
    </row>
    <row r="8561" spans="1:7" ht="19" x14ac:dyDescent="0.25">
      <c r="A8561" s="7">
        <v>2014</v>
      </c>
      <c r="B8561" s="7" t="s">
        <v>1077</v>
      </c>
      <c r="C8561" s="7" t="s">
        <v>7</v>
      </c>
      <c r="D8561" s="24">
        <v>106314.56</v>
      </c>
      <c r="E8561">
        <f>INDEX('B. Store opening dates'!$B$5:$B$2448,MATCH('A. Sales by store'!B8561,'B. Store opening dates'!$A$5:$A$2448,0))</f>
        <v>2007</v>
      </c>
      <c r="F8561" t="str">
        <f t="shared" si="266"/>
        <v>Old</v>
      </c>
      <c r="G8561" t="str">
        <f t="shared" si="267"/>
        <v>Existing</v>
      </c>
    </row>
    <row r="8562" spans="1:7" ht="19" x14ac:dyDescent="0.25">
      <c r="A8562" s="7">
        <v>2015</v>
      </c>
      <c r="B8562" s="7" t="s">
        <v>1077</v>
      </c>
      <c r="C8562" s="7" t="s">
        <v>8</v>
      </c>
      <c r="D8562" s="24">
        <v>455171.51</v>
      </c>
      <c r="E8562">
        <f>INDEX('B. Store opening dates'!$B$5:$B$2448,MATCH('A. Sales by store'!B8562,'B. Store opening dates'!$A$5:$A$2448,0))</f>
        <v>2007</v>
      </c>
      <c r="F8562" t="str">
        <f t="shared" si="266"/>
        <v>Old</v>
      </c>
      <c r="G8562" t="str">
        <f t="shared" si="267"/>
        <v>Existing</v>
      </c>
    </row>
    <row r="8563" spans="1:7" ht="19" x14ac:dyDescent="0.25">
      <c r="A8563" s="7">
        <v>2014</v>
      </c>
      <c r="B8563" s="7" t="s">
        <v>1077</v>
      </c>
      <c r="C8563" s="7" t="s">
        <v>8</v>
      </c>
      <c r="D8563" s="24">
        <v>471351.43</v>
      </c>
      <c r="E8563">
        <f>INDEX('B. Store opening dates'!$B$5:$B$2448,MATCH('A. Sales by store'!B8563,'B. Store opening dates'!$A$5:$A$2448,0))</f>
        <v>2007</v>
      </c>
      <c r="F8563" t="str">
        <f t="shared" si="266"/>
        <v>Old</v>
      </c>
      <c r="G8563" t="str">
        <f t="shared" si="267"/>
        <v>Existing</v>
      </c>
    </row>
    <row r="8564" spans="1:7" ht="19" x14ac:dyDescent="0.25">
      <c r="A8564" s="7">
        <v>2015</v>
      </c>
      <c r="B8564" s="7" t="s">
        <v>1078</v>
      </c>
      <c r="C8564" s="7" t="s">
        <v>5</v>
      </c>
      <c r="D8564" s="24">
        <v>742184.33</v>
      </c>
      <c r="E8564">
        <f>INDEX('B. Store opening dates'!$B$5:$B$2448,MATCH('A. Sales by store'!B8564,'B. Store opening dates'!$A$5:$A$2448,0))</f>
        <v>2007</v>
      </c>
      <c r="F8564" t="str">
        <f t="shared" si="266"/>
        <v>Old</v>
      </c>
      <c r="G8564" t="str">
        <f t="shared" si="267"/>
        <v>Existing</v>
      </c>
    </row>
    <row r="8565" spans="1:7" ht="19" x14ac:dyDescent="0.25">
      <c r="A8565" s="7">
        <v>2014</v>
      </c>
      <c r="B8565" s="7" t="s">
        <v>1078</v>
      </c>
      <c r="C8565" s="7" t="s">
        <v>5</v>
      </c>
      <c r="D8565" s="24">
        <v>806974.53</v>
      </c>
      <c r="E8565">
        <f>INDEX('B. Store opening dates'!$B$5:$B$2448,MATCH('A. Sales by store'!B8565,'B. Store opening dates'!$A$5:$A$2448,0))</f>
        <v>2007</v>
      </c>
      <c r="F8565" t="str">
        <f t="shared" si="266"/>
        <v>Old</v>
      </c>
      <c r="G8565" t="str">
        <f t="shared" si="267"/>
        <v>Existing</v>
      </c>
    </row>
    <row r="8566" spans="1:7" ht="19" x14ac:dyDescent="0.25">
      <c r="A8566" s="7">
        <v>2015</v>
      </c>
      <c r="B8566" s="7" t="s">
        <v>1078</v>
      </c>
      <c r="C8566" s="7" t="s">
        <v>6</v>
      </c>
      <c r="D8566" s="24">
        <v>333358.08000000002</v>
      </c>
      <c r="E8566">
        <f>INDEX('B. Store opening dates'!$B$5:$B$2448,MATCH('A. Sales by store'!B8566,'B. Store opening dates'!$A$5:$A$2448,0))</f>
        <v>2007</v>
      </c>
      <c r="F8566" t="str">
        <f t="shared" si="266"/>
        <v>Old</v>
      </c>
      <c r="G8566" t="str">
        <f t="shared" si="267"/>
        <v>Existing</v>
      </c>
    </row>
    <row r="8567" spans="1:7" ht="19" x14ac:dyDescent="0.25">
      <c r="A8567" s="7">
        <v>2014</v>
      </c>
      <c r="B8567" s="7" t="s">
        <v>1078</v>
      </c>
      <c r="C8567" s="7" t="s">
        <v>6</v>
      </c>
      <c r="D8567" s="24">
        <v>230245.97</v>
      </c>
      <c r="E8567">
        <f>INDEX('B. Store opening dates'!$B$5:$B$2448,MATCH('A. Sales by store'!B8567,'B. Store opening dates'!$A$5:$A$2448,0))</f>
        <v>2007</v>
      </c>
      <c r="F8567" t="str">
        <f t="shared" si="266"/>
        <v>Old</v>
      </c>
      <c r="G8567" t="str">
        <f t="shared" si="267"/>
        <v>Existing</v>
      </c>
    </row>
    <row r="8568" spans="1:7" ht="19" x14ac:dyDescent="0.25">
      <c r="A8568" s="7">
        <v>2015</v>
      </c>
      <c r="B8568" s="7" t="s">
        <v>1078</v>
      </c>
      <c r="C8568" s="7" t="s">
        <v>7</v>
      </c>
      <c r="D8568" s="24">
        <v>230927.48</v>
      </c>
      <c r="E8568">
        <f>INDEX('B. Store opening dates'!$B$5:$B$2448,MATCH('A. Sales by store'!B8568,'B. Store opening dates'!$A$5:$A$2448,0))</f>
        <v>2007</v>
      </c>
      <c r="F8568" t="str">
        <f t="shared" si="266"/>
        <v>Old</v>
      </c>
      <c r="G8568" t="str">
        <f t="shared" si="267"/>
        <v>Existing</v>
      </c>
    </row>
    <row r="8569" spans="1:7" ht="19" x14ac:dyDescent="0.25">
      <c r="A8569" s="7">
        <v>2014</v>
      </c>
      <c r="B8569" s="7" t="s">
        <v>1078</v>
      </c>
      <c r="C8569" s="7" t="s">
        <v>7</v>
      </c>
      <c r="D8569" s="24">
        <v>243042.73</v>
      </c>
      <c r="E8569">
        <f>INDEX('B. Store opening dates'!$B$5:$B$2448,MATCH('A. Sales by store'!B8569,'B. Store opening dates'!$A$5:$A$2448,0))</f>
        <v>2007</v>
      </c>
      <c r="F8569" t="str">
        <f t="shared" si="266"/>
        <v>Old</v>
      </c>
      <c r="G8569" t="str">
        <f t="shared" si="267"/>
        <v>Existing</v>
      </c>
    </row>
    <row r="8570" spans="1:7" ht="19" x14ac:dyDescent="0.25">
      <c r="A8570" s="7">
        <v>2015</v>
      </c>
      <c r="B8570" s="7" t="s">
        <v>1078</v>
      </c>
      <c r="C8570" s="7" t="s">
        <v>8</v>
      </c>
      <c r="D8570" s="24">
        <v>763976.26</v>
      </c>
      <c r="E8570">
        <f>INDEX('B. Store opening dates'!$B$5:$B$2448,MATCH('A. Sales by store'!B8570,'B. Store opening dates'!$A$5:$A$2448,0))</f>
        <v>2007</v>
      </c>
      <c r="F8570" t="str">
        <f t="shared" si="266"/>
        <v>Old</v>
      </c>
      <c r="G8570" t="str">
        <f t="shared" si="267"/>
        <v>Existing</v>
      </c>
    </row>
    <row r="8571" spans="1:7" ht="19" x14ac:dyDescent="0.25">
      <c r="A8571" s="7">
        <v>2014</v>
      </c>
      <c r="B8571" s="7" t="s">
        <v>1078</v>
      </c>
      <c r="C8571" s="7" t="s">
        <v>8</v>
      </c>
      <c r="D8571" s="24">
        <v>792259.44</v>
      </c>
      <c r="E8571">
        <f>INDEX('B. Store opening dates'!$B$5:$B$2448,MATCH('A. Sales by store'!B8571,'B. Store opening dates'!$A$5:$A$2448,0))</f>
        <v>2007</v>
      </c>
      <c r="F8571" t="str">
        <f t="shared" si="266"/>
        <v>Old</v>
      </c>
      <c r="G8571" t="str">
        <f t="shared" si="267"/>
        <v>Existing</v>
      </c>
    </row>
    <row r="8572" spans="1:7" ht="19" x14ac:dyDescent="0.25">
      <c r="A8572" s="7">
        <v>2015</v>
      </c>
      <c r="B8572" s="7" t="s">
        <v>1079</v>
      </c>
      <c r="C8572" s="7" t="s">
        <v>5</v>
      </c>
      <c r="D8572" s="24">
        <v>722424.11</v>
      </c>
      <c r="E8572">
        <f>INDEX('B. Store opening dates'!$B$5:$B$2448,MATCH('A. Sales by store'!B8572,'B. Store opening dates'!$A$5:$A$2448,0))</f>
        <v>2007</v>
      </c>
      <c r="F8572" t="str">
        <f t="shared" si="266"/>
        <v>Old</v>
      </c>
      <c r="G8572" t="str">
        <f t="shared" si="267"/>
        <v>Existing</v>
      </c>
    </row>
    <row r="8573" spans="1:7" ht="19" x14ac:dyDescent="0.25">
      <c r="A8573" s="7">
        <v>2014</v>
      </c>
      <c r="B8573" s="7" t="s">
        <v>1079</v>
      </c>
      <c r="C8573" s="7" t="s">
        <v>5</v>
      </c>
      <c r="D8573" s="24">
        <v>789749.26</v>
      </c>
      <c r="E8573">
        <f>INDEX('B. Store opening dates'!$B$5:$B$2448,MATCH('A. Sales by store'!B8573,'B. Store opening dates'!$A$5:$A$2448,0))</f>
        <v>2007</v>
      </c>
      <c r="F8573" t="str">
        <f t="shared" si="266"/>
        <v>Old</v>
      </c>
      <c r="G8573" t="str">
        <f t="shared" si="267"/>
        <v>Existing</v>
      </c>
    </row>
    <row r="8574" spans="1:7" ht="19" x14ac:dyDescent="0.25">
      <c r="A8574" s="7">
        <v>2015</v>
      </c>
      <c r="B8574" s="7" t="s">
        <v>1079</v>
      </c>
      <c r="C8574" s="7" t="s">
        <v>6</v>
      </c>
      <c r="D8574" s="24">
        <v>538068.88</v>
      </c>
      <c r="E8574">
        <f>INDEX('B. Store opening dates'!$B$5:$B$2448,MATCH('A. Sales by store'!B8574,'B. Store opening dates'!$A$5:$A$2448,0))</f>
        <v>2007</v>
      </c>
      <c r="F8574" t="str">
        <f t="shared" si="266"/>
        <v>Old</v>
      </c>
      <c r="G8574" t="str">
        <f t="shared" si="267"/>
        <v>Existing</v>
      </c>
    </row>
    <row r="8575" spans="1:7" ht="19" x14ac:dyDescent="0.25">
      <c r="A8575" s="7">
        <v>2014</v>
      </c>
      <c r="B8575" s="7" t="s">
        <v>1079</v>
      </c>
      <c r="C8575" s="7" t="s">
        <v>6</v>
      </c>
      <c r="D8575" s="24">
        <v>382426.65</v>
      </c>
      <c r="E8575">
        <f>INDEX('B. Store opening dates'!$B$5:$B$2448,MATCH('A. Sales by store'!B8575,'B. Store opening dates'!$A$5:$A$2448,0))</f>
        <v>2007</v>
      </c>
      <c r="F8575" t="str">
        <f t="shared" si="266"/>
        <v>Old</v>
      </c>
      <c r="G8575" t="str">
        <f t="shared" si="267"/>
        <v>Existing</v>
      </c>
    </row>
    <row r="8576" spans="1:7" ht="19" x14ac:dyDescent="0.25">
      <c r="A8576" s="7">
        <v>2015</v>
      </c>
      <c r="B8576" s="7" t="s">
        <v>1079</v>
      </c>
      <c r="C8576" s="7" t="s">
        <v>7</v>
      </c>
      <c r="D8576" s="24">
        <v>56017.279999999999</v>
      </c>
      <c r="E8576">
        <f>INDEX('B. Store opening dates'!$B$5:$B$2448,MATCH('A. Sales by store'!B8576,'B. Store opening dates'!$A$5:$A$2448,0))</f>
        <v>2007</v>
      </c>
      <c r="F8576" t="str">
        <f t="shared" si="266"/>
        <v>Old</v>
      </c>
      <c r="G8576" t="str">
        <f t="shared" si="267"/>
        <v>Existing</v>
      </c>
    </row>
    <row r="8577" spans="1:7" ht="19" x14ac:dyDescent="0.25">
      <c r="A8577" s="7">
        <v>2014</v>
      </c>
      <c r="B8577" s="7" t="s">
        <v>1079</v>
      </c>
      <c r="C8577" s="7" t="s">
        <v>7</v>
      </c>
      <c r="D8577" s="24">
        <v>58545.39</v>
      </c>
      <c r="E8577">
        <f>INDEX('B. Store opening dates'!$B$5:$B$2448,MATCH('A. Sales by store'!B8577,'B. Store opening dates'!$A$5:$A$2448,0))</f>
        <v>2007</v>
      </c>
      <c r="F8577" t="str">
        <f t="shared" si="266"/>
        <v>Old</v>
      </c>
      <c r="G8577" t="str">
        <f t="shared" si="267"/>
        <v>Existing</v>
      </c>
    </row>
    <row r="8578" spans="1:7" ht="19" x14ac:dyDescent="0.25">
      <c r="A8578" s="7">
        <v>2015</v>
      </c>
      <c r="B8578" s="7" t="s">
        <v>1079</v>
      </c>
      <c r="C8578" s="7" t="s">
        <v>8</v>
      </c>
      <c r="D8578" s="24">
        <v>691547.04</v>
      </c>
      <c r="E8578">
        <f>INDEX('B. Store opening dates'!$B$5:$B$2448,MATCH('A. Sales by store'!B8578,'B. Store opening dates'!$A$5:$A$2448,0))</f>
        <v>2007</v>
      </c>
      <c r="F8578" t="str">
        <f t="shared" si="266"/>
        <v>Old</v>
      </c>
      <c r="G8578" t="str">
        <f t="shared" si="267"/>
        <v>Existing</v>
      </c>
    </row>
    <row r="8579" spans="1:7" ht="19" x14ac:dyDescent="0.25">
      <c r="A8579" s="7">
        <v>2014</v>
      </c>
      <c r="B8579" s="7" t="s">
        <v>1079</v>
      </c>
      <c r="C8579" s="7" t="s">
        <v>8</v>
      </c>
      <c r="D8579" s="24">
        <v>713672.08</v>
      </c>
      <c r="E8579">
        <f>INDEX('B. Store opening dates'!$B$5:$B$2448,MATCH('A. Sales by store'!B8579,'B. Store opening dates'!$A$5:$A$2448,0))</f>
        <v>2007</v>
      </c>
      <c r="F8579" t="str">
        <f t="shared" si="266"/>
        <v>Old</v>
      </c>
      <c r="G8579" t="str">
        <f t="shared" si="267"/>
        <v>Existing</v>
      </c>
    </row>
    <row r="8580" spans="1:7" ht="19" x14ac:dyDescent="0.25">
      <c r="A8580" s="7">
        <v>2015</v>
      </c>
      <c r="B8580" s="7" t="s">
        <v>1080</v>
      </c>
      <c r="C8580" s="7" t="s">
        <v>5</v>
      </c>
      <c r="D8580" s="24">
        <v>484885.43</v>
      </c>
      <c r="E8580">
        <f>INDEX('B. Store opening dates'!$B$5:$B$2448,MATCH('A. Sales by store'!B8580,'B. Store opening dates'!$A$5:$A$2448,0))</f>
        <v>2007</v>
      </c>
      <c r="F8580" t="str">
        <f t="shared" si="266"/>
        <v>Old</v>
      </c>
      <c r="G8580" t="str">
        <f t="shared" si="267"/>
        <v>Existing</v>
      </c>
    </row>
    <row r="8581" spans="1:7" ht="19" x14ac:dyDescent="0.25">
      <c r="A8581" s="7">
        <v>2014</v>
      </c>
      <c r="B8581" s="7" t="s">
        <v>1080</v>
      </c>
      <c r="C8581" s="7" t="s">
        <v>5</v>
      </c>
      <c r="D8581" s="24">
        <v>537365.82999999996</v>
      </c>
      <c r="E8581">
        <f>INDEX('B. Store opening dates'!$B$5:$B$2448,MATCH('A. Sales by store'!B8581,'B. Store opening dates'!$A$5:$A$2448,0))</f>
        <v>2007</v>
      </c>
      <c r="F8581" t="str">
        <f t="shared" ref="F8581:F8644" si="268">IF(A8581 = 2015, IF(E8581&lt; 2015, "Old","New"),IF(E8581 &lt; 2014, "Old","New"))</f>
        <v>Old</v>
      </c>
      <c r="G8581" t="str">
        <f t="shared" ref="G8581:G8644" si="269">IF(A8581 = 2015, IF(E8581&lt; 2015, "Existing","New"),"Existing")</f>
        <v>Existing</v>
      </c>
    </row>
    <row r="8582" spans="1:7" ht="19" x14ac:dyDescent="0.25">
      <c r="A8582" s="7">
        <v>2015</v>
      </c>
      <c r="B8582" s="7" t="s">
        <v>1080</v>
      </c>
      <c r="C8582" s="7" t="s">
        <v>6</v>
      </c>
      <c r="D8582" s="24">
        <v>533811.96</v>
      </c>
      <c r="E8582">
        <f>INDEX('B. Store opening dates'!$B$5:$B$2448,MATCH('A. Sales by store'!B8582,'B. Store opening dates'!$A$5:$A$2448,0))</f>
        <v>2007</v>
      </c>
      <c r="F8582" t="str">
        <f t="shared" si="268"/>
        <v>Old</v>
      </c>
      <c r="G8582" t="str">
        <f t="shared" si="269"/>
        <v>Existing</v>
      </c>
    </row>
    <row r="8583" spans="1:7" ht="19" x14ac:dyDescent="0.25">
      <c r="A8583" s="7">
        <v>2014</v>
      </c>
      <c r="B8583" s="7" t="s">
        <v>1080</v>
      </c>
      <c r="C8583" s="7" t="s">
        <v>6</v>
      </c>
      <c r="D8583" s="24">
        <v>377091.78</v>
      </c>
      <c r="E8583">
        <f>INDEX('B. Store opening dates'!$B$5:$B$2448,MATCH('A. Sales by store'!B8583,'B. Store opening dates'!$A$5:$A$2448,0))</f>
        <v>2007</v>
      </c>
      <c r="F8583" t="str">
        <f t="shared" si="268"/>
        <v>Old</v>
      </c>
      <c r="G8583" t="str">
        <f t="shared" si="269"/>
        <v>Existing</v>
      </c>
    </row>
    <row r="8584" spans="1:7" ht="19" x14ac:dyDescent="0.25">
      <c r="A8584" s="7">
        <v>2015</v>
      </c>
      <c r="B8584" s="7" t="s">
        <v>1080</v>
      </c>
      <c r="C8584" s="7" t="s">
        <v>7</v>
      </c>
      <c r="D8584" s="24">
        <v>68141.31</v>
      </c>
      <c r="E8584">
        <f>INDEX('B. Store opening dates'!$B$5:$B$2448,MATCH('A. Sales by store'!B8584,'B. Store opening dates'!$A$5:$A$2448,0))</f>
        <v>2007</v>
      </c>
      <c r="F8584" t="str">
        <f t="shared" si="268"/>
        <v>Old</v>
      </c>
      <c r="G8584" t="str">
        <f t="shared" si="269"/>
        <v>Existing</v>
      </c>
    </row>
    <row r="8585" spans="1:7" ht="19" x14ac:dyDescent="0.25">
      <c r="A8585" s="7">
        <v>2014</v>
      </c>
      <c r="B8585" s="7" t="s">
        <v>1080</v>
      </c>
      <c r="C8585" s="7" t="s">
        <v>7</v>
      </c>
      <c r="D8585" s="24">
        <v>71924.149999999994</v>
      </c>
      <c r="E8585">
        <f>INDEX('B. Store opening dates'!$B$5:$B$2448,MATCH('A. Sales by store'!B8585,'B. Store opening dates'!$A$5:$A$2448,0))</f>
        <v>2007</v>
      </c>
      <c r="F8585" t="str">
        <f t="shared" si="268"/>
        <v>Old</v>
      </c>
      <c r="G8585" t="str">
        <f t="shared" si="269"/>
        <v>Existing</v>
      </c>
    </row>
    <row r="8586" spans="1:7" ht="19" x14ac:dyDescent="0.25">
      <c r="A8586" s="7">
        <v>2015</v>
      </c>
      <c r="B8586" s="7" t="s">
        <v>1080</v>
      </c>
      <c r="C8586" s="7" t="s">
        <v>8</v>
      </c>
      <c r="D8586" s="24">
        <v>527353.30000000005</v>
      </c>
      <c r="E8586">
        <f>INDEX('B. Store opening dates'!$B$5:$B$2448,MATCH('A. Sales by store'!B8586,'B. Store opening dates'!$A$5:$A$2448,0))</f>
        <v>2007</v>
      </c>
      <c r="F8586" t="str">
        <f t="shared" si="268"/>
        <v>Old</v>
      </c>
      <c r="G8586" t="str">
        <f t="shared" si="269"/>
        <v>Existing</v>
      </c>
    </row>
    <row r="8587" spans="1:7" ht="19" x14ac:dyDescent="0.25">
      <c r="A8587" s="7">
        <v>2014</v>
      </c>
      <c r="B8587" s="7" t="s">
        <v>1080</v>
      </c>
      <c r="C8587" s="7" t="s">
        <v>8</v>
      </c>
      <c r="D8587" s="24">
        <v>548789.31999999995</v>
      </c>
      <c r="E8587">
        <f>INDEX('B. Store opening dates'!$B$5:$B$2448,MATCH('A. Sales by store'!B8587,'B. Store opening dates'!$A$5:$A$2448,0))</f>
        <v>2007</v>
      </c>
      <c r="F8587" t="str">
        <f t="shared" si="268"/>
        <v>Old</v>
      </c>
      <c r="G8587" t="str">
        <f t="shared" si="269"/>
        <v>Existing</v>
      </c>
    </row>
    <row r="8588" spans="1:7" ht="19" x14ac:dyDescent="0.25">
      <c r="A8588" s="7">
        <v>2015</v>
      </c>
      <c r="B8588" s="7" t="s">
        <v>1081</v>
      </c>
      <c r="C8588" s="7" t="s">
        <v>5</v>
      </c>
      <c r="D8588" s="24">
        <v>813510.7</v>
      </c>
      <c r="E8588">
        <f>INDEX('B. Store opening dates'!$B$5:$B$2448,MATCH('A. Sales by store'!B8588,'B. Store opening dates'!$A$5:$A$2448,0))</f>
        <v>2007</v>
      </c>
      <c r="F8588" t="str">
        <f t="shared" si="268"/>
        <v>Old</v>
      </c>
      <c r="G8588" t="str">
        <f t="shared" si="269"/>
        <v>Existing</v>
      </c>
    </row>
    <row r="8589" spans="1:7" ht="19" x14ac:dyDescent="0.25">
      <c r="A8589" s="7">
        <v>2014</v>
      </c>
      <c r="B8589" s="7" t="s">
        <v>1081</v>
      </c>
      <c r="C8589" s="7" t="s">
        <v>5</v>
      </c>
      <c r="D8589" s="24">
        <v>898273.14</v>
      </c>
      <c r="E8589">
        <f>INDEX('B. Store opening dates'!$B$5:$B$2448,MATCH('A. Sales by store'!B8589,'B. Store opening dates'!$A$5:$A$2448,0))</f>
        <v>2007</v>
      </c>
      <c r="F8589" t="str">
        <f t="shared" si="268"/>
        <v>Old</v>
      </c>
      <c r="G8589" t="str">
        <f t="shared" si="269"/>
        <v>Existing</v>
      </c>
    </row>
    <row r="8590" spans="1:7" ht="19" x14ac:dyDescent="0.25">
      <c r="A8590" s="7">
        <v>2015</v>
      </c>
      <c r="B8590" s="7" t="s">
        <v>1081</v>
      </c>
      <c r="C8590" s="7" t="s">
        <v>6</v>
      </c>
      <c r="D8590" s="24">
        <v>538126.35</v>
      </c>
      <c r="E8590">
        <f>INDEX('B. Store opening dates'!$B$5:$B$2448,MATCH('A. Sales by store'!B8590,'B. Store opening dates'!$A$5:$A$2448,0))</f>
        <v>2007</v>
      </c>
      <c r="F8590" t="str">
        <f t="shared" si="268"/>
        <v>Old</v>
      </c>
      <c r="G8590" t="str">
        <f t="shared" si="269"/>
        <v>Existing</v>
      </c>
    </row>
    <row r="8591" spans="1:7" ht="19" x14ac:dyDescent="0.25">
      <c r="A8591" s="7">
        <v>2014</v>
      </c>
      <c r="B8591" s="7" t="s">
        <v>1081</v>
      </c>
      <c r="C8591" s="7" t="s">
        <v>6</v>
      </c>
      <c r="D8591" s="24">
        <v>385972.17</v>
      </c>
      <c r="E8591">
        <f>INDEX('B. Store opening dates'!$B$5:$B$2448,MATCH('A. Sales by store'!B8591,'B. Store opening dates'!$A$5:$A$2448,0))</f>
        <v>2007</v>
      </c>
      <c r="F8591" t="str">
        <f t="shared" si="268"/>
        <v>Old</v>
      </c>
      <c r="G8591" t="str">
        <f t="shared" si="269"/>
        <v>Existing</v>
      </c>
    </row>
    <row r="8592" spans="1:7" ht="19" x14ac:dyDescent="0.25">
      <c r="A8592" s="7">
        <v>2015</v>
      </c>
      <c r="B8592" s="7" t="s">
        <v>1081</v>
      </c>
      <c r="C8592" s="7" t="s">
        <v>7</v>
      </c>
      <c r="D8592" s="24">
        <v>138038.63</v>
      </c>
      <c r="E8592">
        <f>INDEX('B. Store opening dates'!$B$5:$B$2448,MATCH('A. Sales by store'!B8592,'B. Store opening dates'!$A$5:$A$2448,0))</f>
        <v>2007</v>
      </c>
      <c r="F8592" t="str">
        <f t="shared" si="268"/>
        <v>Old</v>
      </c>
      <c r="G8592" t="str">
        <f t="shared" si="269"/>
        <v>Existing</v>
      </c>
    </row>
    <row r="8593" spans="1:7" ht="19" x14ac:dyDescent="0.25">
      <c r="A8593" s="7">
        <v>2014</v>
      </c>
      <c r="B8593" s="7" t="s">
        <v>1081</v>
      </c>
      <c r="C8593" s="7" t="s">
        <v>7</v>
      </c>
      <c r="D8593" s="24">
        <v>144234.91</v>
      </c>
      <c r="E8593">
        <f>INDEX('B. Store opening dates'!$B$5:$B$2448,MATCH('A. Sales by store'!B8593,'B. Store opening dates'!$A$5:$A$2448,0))</f>
        <v>2007</v>
      </c>
      <c r="F8593" t="str">
        <f t="shared" si="268"/>
        <v>Old</v>
      </c>
      <c r="G8593" t="str">
        <f t="shared" si="269"/>
        <v>Existing</v>
      </c>
    </row>
    <row r="8594" spans="1:7" ht="19" x14ac:dyDescent="0.25">
      <c r="A8594" s="7">
        <v>2015</v>
      </c>
      <c r="B8594" s="7" t="s">
        <v>1081</v>
      </c>
      <c r="C8594" s="7" t="s">
        <v>8</v>
      </c>
      <c r="D8594" s="24">
        <v>530837.1</v>
      </c>
      <c r="E8594">
        <f>INDEX('B. Store opening dates'!$B$5:$B$2448,MATCH('A. Sales by store'!B8594,'B. Store opening dates'!$A$5:$A$2448,0))</f>
        <v>2007</v>
      </c>
      <c r="F8594" t="str">
        <f t="shared" si="268"/>
        <v>Old</v>
      </c>
      <c r="G8594" t="str">
        <f t="shared" si="269"/>
        <v>Existing</v>
      </c>
    </row>
    <row r="8595" spans="1:7" ht="19" x14ac:dyDescent="0.25">
      <c r="A8595" s="7">
        <v>2014</v>
      </c>
      <c r="B8595" s="7" t="s">
        <v>1081</v>
      </c>
      <c r="C8595" s="7" t="s">
        <v>8</v>
      </c>
      <c r="D8595" s="24">
        <v>550018.12</v>
      </c>
      <c r="E8595">
        <f>INDEX('B. Store opening dates'!$B$5:$B$2448,MATCH('A. Sales by store'!B8595,'B. Store opening dates'!$A$5:$A$2448,0))</f>
        <v>2007</v>
      </c>
      <c r="F8595" t="str">
        <f t="shared" si="268"/>
        <v>Old</v>
      </c>
      <c r="G8595" t="str">
        <f t="shared" si="269"/>
        <v>Existing</v>
      </c>
    </row>
    <row r="8596" spans="1:7" ht="19" x14ac:dyDescent="0.25">
      <c r="A8596" s="7">
        <v>2015</v>
      </c>
      <c r="B8596" s="7" t="s">
        <v>1082</v>
      </c>
      <c r="C8596" s="7" t="s">
        <v>5</v>
      </c>
      <c r="D8596" s="24">
        <v>769993.36</v>
      </c>
      <c r="E8596">
        <f>INDEX('B. Store opening dates'!$B$5:$B$2448,MATCH('A. Sales by store'!B8596,'B. Store opening dates'!$A$5:$A$2448,0))</f>
        <v>2007</v>
      </c>
      <c r="F8596" t="str">
        <f t="shared" si="268"/>
        <v>Old</v>
      </c>
      <c r="G8596" t="str">
        <f t="shared" si="269"/>
        <v>Existing</v>
      </c>
    </row>
    <row r="8597" spans="1:7" ht="19" x14ac:dyDescent="0.25">
      <c r="A8597" s="7">
        <v>2014</v>
      </c>
      <c r="B8597" s="7" t="s">
        <v>1082</v>
      </c>
      <c r="C8597" s="7" t="s">
        <v>5</v>
      </c>
      <c r="D8597" s="24">
        <v>840650.06</v>
      </c>
      <c r="E8597">
        <f>INDEX('B. Store opening dates'!$B$5:$B$2448,MATCH('A. Sales by store'!B8597,'B. Store opening dates'!$A$5:$A$2448,0))</f>
        <v>2007</v>
      </c>
      <c r="F8597" t="str">
        <f t="shared" si="268"/>
        <v>Old</v>
      </c>
      <c r="G8597" t="str">
        <f t="shared" si="269"/>
        <v>Existing</v>
      </c>
    </row>
    <row r="8598" spans="1:7" ht="19" x14ac:dyDescent="0.25">
      <c r="A8598" s="7">
        <v>2015</v>
      </c>
      <c r="B8598" s="7" t="s">
        <v>1082</v>
      </c>
      <c r="C8598" s="7" t="s">
        <v>6</v>
      </c>
      <c r="D8598" s="24">
        <v>357744.77</v>
      </c>
      <c r="E8598">
        <f>INDEX('B. Store opening dates'!$B$5:$B$2448,MATCH('A. Sales by store'!B8598,'B. Store opening dates'!$A$5:$A$2448,0))</f>
        <v>2007</v>
      </c>
      <c r="F8598" t="str">
        <f t="shared" si="268"/>
        <v>Old</v>
      </c>
      <c r="G8598" t="str">
        <f t="shared" si="269"/>
        <v>Existing</v>
      </c>
    </row>
    <row r="8599" spans="1:7" ht="19" x14ac:dyDescent="0.25">
      <c r="A8599" s="7">
        <v>2014</v>
      </c>
      <c r="B8599" s="7" t="s">
        <v>1082</v>
      </c>
      <c r="C8599" s="7" t="s">
        <v>6</v>
      </c>
      <c r="D8599" s="24">
        <v>251204.16</v>
      </c>
      <c r="E8599">
        <f>INDEX('B. Store opening dates'!$B$5:$B$2448,MATCH('A. Sales by store'!B8599,'B. Store opening dates'!$A$5:$A$2448,0))</f>
        <v>2007</v>
      </c>
      <c r="F8599" t="str">
        <f t="shared" si="268"/>
        <v>Old</v>
      </c>
      <c r="G8599" t="str">
        <f t="shared" si="269"/>
        <v>Existing</v>
      </c>
    </row>
    <row r="8600" spans="1:7" ht="19" x14ac:dyDescent="0.25">
      <c r="A8600" s="7">
        <v>2015</v>
      </c>
      <c r="B8600" s="7" t="s">
        <v>1082</v>
      </c>
      <c r="C8600" s="7" t="s">
        <v>7</v>
      </c>
      <c r="D8600" s="24">
        <v>65247.7</v>
      </c>
      <c r="E8600">
        <f>INDEX('B. Store opening dates'!$B$5:$B$2448,MATCH('A. Sales by store'!B8600,'B. Store opening dates'!$A$5:$A$2448,0))</f>
        <v>2007</v>
      </c>
      <c r="F8600" t="str">
        <f t="shared" si="268"/>
        <v>Old</v>
      </c>
      <c r="G8600" t="str">
        <f t="shared" si="269"/>
        <v>Existing</v>
      </c>
    </row>
    <row r="8601" spans="1:7" ht="19" x14ac:dyDescent="0.25">
      <c r="A8601" s="7">
        <v>2014</v>
      </c>
      <c r="B8601" s="7" t="s">
        <v>1082</v>
      </c>
      <c r="C8601" s="7" t="s">
        <v>7</v>
      </c>
      <c r="D8601" s="24">
        <v>68276.929999999993</v>
      </c>
      <c r="E8601">
        <f>INDEX('B. Store opening dates'!$B$5:$B$2448,MATCH('A. Sales by store'!B8601,'B. Store opening dates'!$A$5:$A$2448,0))</f>
        <v>2007</v>
      </c>
      <c r="F8601" t="str">
        <f t="shared" si="268"/>
        <v>Old</v>
      </c>
      <c r="G8601" t="str">
        <f t="shared" si="269"/>
        <v>Existing</v>
      </c>
    </row>
    <row r="8602" spans="1:7" ht="19" x14ac:dyDescent="0.25">
      <c r="A8602" s="7">
        <v>2015</v>
      </c>
      <c r="B8602" s="7" t="s">
        <v>1082</v>
      </c>
      <c r="C8602" s="7" t="s">
        <v>8</v>
      </c>
      <c r="D8602" s="24">
        <v>625090.68000000005</v>
      </c>
      <c r="E8602">
        <f>INDEX('B. Store opening dates'!$B$5:$B$2448,MATCH('A. Sales by store'!B8602,'B. Store opening dates'!$A$5:$A$2448,0))</f>
        <v>2007</v>
      </c>
      <c r="F8602" t="str">
        <f t="shared" si="268"/>
        <v>Old</v>
      </c>
      <c r="G8602" t="str">
        <f t="shared" si="269"/>
        <v>Existing</v>
      </c>
    </row>
    <row r="8603" spans="1:7" ht="19" x14ac:dyDescent="0.25">
      <c r="A8603" s="7">
        <v>2014</v>
      </c>
      <c r="B8603" s="7" t="s">
        <v>1082</v>
      </c>
      <c r="C8603" s="7" t="s">
        <v>8</v>
      </c>
      <c r="D8603" s="24">
        <v>645146.11</v>
      </c>
      <c r="E8603">
        <f>INDEX('B. Store opening dates'!$B$5:$B$2448,MATCH('A. Sales by store'!B8603,'B. Store opening dates'!$A$5:$A$2448,0))</f>
        <v>2007</v>
      </c>
      <c r="F8603" t="str">
        <f t="shared" si="268"/>
        <v>Old</v>
      </c>
      <c r="G8603" t="str">
        <f t="shared" si="269"/>
        <v>Existing</v>
      </c>
    </row>
    <row r="8604" spans="1:7" ht="19" x14ac:dyDescent="0.25">
      <c r="A8604" s="7">
        <v>2015</v>
      </c>
      <c r="B8604" s="7" t="s">
        <v>1083</v>
      </c>
      <c r="C8604" s="7" t="s">
        <v>5</v>
      </c>
      <c r="D8604" s="24">
        <v>831631.5</v>
      </c>
      <c r="E8604">
        <f>INDEX('B. Store opening dates'!$B$5:$B$2448,MATCH('A. Sales by store'!B8604,'B. Store opening dates'!$A$5:$A$2448,0))</f>
        <v>2007</v>
      </c>
      <c r="F8604" t="str">
        <f t="shared" si="268"/>
        <v>Old</v>
      </c>
      <c r="G8604" t="str">
        <f t="shared" si="269"/>
        <v>Existing</v>
      </c>
    </row>
    <row r="8605" spans="1:7" ht="19" x14ac:dyDescent="0.25">
      <c r="A8605" s="7">
        <v>2014</v>
      </c>
      <c r="B8605" s="7" t="s">
        <v>1083</v>
      </c>
      <c r="C8605" s="7" t="s">
        <v>5</v>
      </c>
      <c r="D8605" s="24">
        <v>916255.56</v>
      </c>
      <c r="E8605">
        <f>INDEX('B. Store opening dates'!$B$5:$B$2448,MATCH('A. Sales by store'!B8605,'B. Store opening dates'!$A$5:$A$2448,0))</f>
        <v>2007</v>
      </c>
      <c r="F8605" t="str">
        <f t="shared" si="268"/>
        <v>Old</v>
      </c>
      <c r="G8605" t="str">
        <f t="shared" si="269"/>
        <v>Existing</v>
      </c>
    </row>
    <row r="8606" spans="1:7" ht="19" x14ac:dyDescent="0.25">
      <c r="A8606" s="7">
        <v>2015</v>
      </c>
      <c r="B8606" s="7" t="s">
        <v>1083</v>
      </c>
      <c r="C8606" s="7" t="s">
        <v>6</v>
      </c>
      <c r="D8606" s="24">
        <v>462759.39</v>
      </c>
      <c r="E8606">
        <f>INDEX('B. Store opening dates'!$B$5:$B$2448,MATCH('A. Sales by store'!B8606,'B. Store opening dates'!$A$5:$A$2448,0))</f>
        <v>2007</v>
      </c>
      <c r="F8606" t="str">
        <f t="shared" si="268"/>
        <v>Old</v>
      </c>
      <c r="G8606" t="str">
        <f t="shared" si="269"/>
        <v>Existing</v>
      </c>
    </row>
    <row r="8607" spans="1:7" ht="19" x14ac:dyDescent="0.25">
      <c r="A8607" s="7">
        <v>2014</v>
      </c>
      <c r="B8607" s="7" t="s">
        <v>1083</v>
      </c>
      <c r="C8607" s="7" t="s">
        <v>6</v>
      </c>
      <c r="D8607" s="24">
        <v>334865.23</v>
      </c>
      <c r="E8607">
        <f>INDEX('B. Store opening dates'!$B$5:$B$2448,MATCH('A. Sales by store'!B8607,'B. Store opening dates'!$A$5:$A$2448,0))</f>
        <v>2007</v>
      </c>
      <c r="F8607" t="str">
        <f t="shared" si="268"/>
        <v>Old</v>
      </c>
      <c r="G8607" t="str">
        <f t="shared" si="269"/>
        <v>Existing</v>
      </c>
    </row>
    <row r="8608" spans="1:7" ht="19" x14ac:dyDescent="0.25">
      <c r="A8608" s="7">
        <v>2015</v>
      </c>
      <c r="B8608" s="7" t="s">
        <v>1083</v>
      </c>
      <c r="C8608" s="7" t="s">
        <v>7</v>
      </c>
      <c r="D8608" s="24">
        <v>74280.06</v>
      </c>
      <c r="E8608">
        <f>INDEX('B. Store opening dates'!$B$5:$B$2448,MATCH('A. Sales by store'!B8608,'B. Store opening dates'!$A$5:$A$2448,0))</f>
        <v>2007</v>
      </c>
      <c r="F8608" t="str">
        <f t="shared" si="268"/>
        <v>Old</v>
      </c>
      <c r="G8608" t="str">
        <f t="shared" si="269"/>
        <v>Existing</v>
      </c>
    </row>
    <row r="8609" spans="1:7" ht="19" x14ac:dyDescent="0.25">
      <c r="A8609" s="7">
        <v>2014</v>
      </c>
      <c r="B8609" s="7" t="s">
        <v>1083</v>
      </c>
      <c r="C8609" s="7" t="s">
        <v>7</v>
      </c>
      <c r="D8609" s="24">
        <v>79035.98</v>
      </c>
      <c r="E8609">
        <f>INDEX('B. Store opening dates'!$B$5:$B$2448,MATCH('A. Sales by store'!B8609,'B. Store opening dates'!$A$5:$A$2448,0))</f>
        <v>2007</v>
      </c>
      <c r="F8609" t="str">
        <f t="shared" si="268"/>
        <v>Old</v>
      </c>
      <c r="G8609" t="str">
        <f t="shared" si="269"/>
        <v>Existing</v>
      </c>
    </row>
    <row r="8610" spans="1:7" ht="19" x14ac:dyDescent="0.25">
      <c r="A8610" s="7">
        <v>2015</v>
      </c>
      <c r="B8610" s="7" t="s">
        <v>1083</v>
      </c>
      <c r="C8610" s="7" t="s">
        <v>8</v>
      </c>
      <c r="D8610" s="24">
        <v>745231</v>
      </c>
      <c r="E8610">
        <f>INDEX('B. Store opening dates'!$B$5:$B$2448,MATCH('A. Sales by store'!B8610,'B. Store opening dates'!$A$5:$A$2448,0))</f>
        <v>2007</v>
      </c>
      <c r="F8610" t="str">
        <f t="shared" si="268"/>
        <v>Old</v>
      </c>
      <c r="G8610" t="str">
        <f t="shared" si="269"/>
        <v>Existing</v>
      </c>
    </row>
    <row r="8611" spans="1:7" ht="19" x14ac:dyDescent="0.25">
      <c r="A8611" s="7">
        <v>2014</v>
      </c>
      <c r="B8611" s="7" t="s">
        <v>1083</v>
      </c>
      <c r="C8611" s="7" t="s">
        <v>8</v>
      </c>
      <c r="D8611" s="24">
        <v>774395.76</v>
      </c>
      <c r="E8611">
        <f>INDEX('B. Store opening dates'!$B$5:$B$2448,MATCH('A. Sales by store'!B8611,'B. Store opening dates'!$A$5:$A$2448,0))</f>
        <v>2007</v>
      </c>
      <c r="F8611" t="str">
        <f t="shared" si="268"/>
        <v>Old</v>
      </c>
      <c r="G8611" t="str">
        <f t="shared" si="269"/>
        <v>Existing</v>
      </c>
    </row>
    <row r="8612" spans="1:7" ht="19" x14ac:dyDescent="0.25">
      <c r="A8612" s="7">
        <v>2015</v>
      </c>
      <c r="B8612" s="7" t="s">
        <v>1084</v>
      </c>
      <c r="C8612" s="7" t="s">
        <v>5</v>
      </c>
      <c r="D8612" s="24">
        <v>636381</v>
      </c>
      <c r="E8612">
        <f>INDEX('B. Store opening dates'!$B$5:$B$2448,MATCH('A. Sales by store'!B8612,'B. Store opening dates'!$A$5:$A$2448,0))</f>
        <v>2007</v>
      </c>
      <c r="F8612" t="str">
        <f t="shared" si="268"/>
        <v>Old</v>
      </c>
      <c r="G8612" t="str">
        <f t="shared" si="269"/>
        <v>Existing</v>
      </c>
    </row>
    <row r="8613" spans="1:7" ht="19" x14ac:dyDescent="0.25">
      <c r="A8613" s="7">
        <v>2014</v>
      </c>
      <c r="B8613" s="7" t="s">
        <v>1084</v>
      </c>
      <c r="C8613" s="7" t="s">
        <v>5</v>
      </c>
      <c r="D8613" s="24">
        <v>693565.32</v>
      </c>
      <c r="E8613">
        <f>INDEX('B. Store opening dates'!$B$5:$B$2448,MATCH('A. Sales by store'!B8613,'B. Store opening dates'!$A$5:$A$2448,0))</f>
        <v>2007</v>
      </c>
      <c r="F8613" t="str">
        <f t="shared" si="268"/>
        <v>Old</v>
      </c>
      <c r="G8613" t="str">
        <f t="shared" si="269"/>
        <v>Existing</v>
      </c>
    </row>
    <row r="8614" spans="1:7" ht="19" x14ac:dyDescent="0.25">
      <c r="A8614" s="7">
        <v>2015</v>
      </c>
      <c r="B8614" s="7" t="s">
        <v>1084</v>
      </c>
      <c r="C8614" s="7" t="s">
        <v>6</v>
      </c>
      <c r="D8614" s="24">
        <v>390565.57</v>
      </c>
      <c r="E8614">
        <f>INDEX('B. Store opening dates'!$B$5:$B$2448,MATCH('A. Sales by store'!B8614,'B. Store opening dates'!$A$5:$A$2448,0))</f>
        <v>2007</v>
      </c>
      <c r="F8614" t="str">
        <f t="shared" si="268"/>
        <v>Old</v>
      </c>
      <c r="G8614" t="str">
        <f t="shared" si="269"/>
        <v>Existing</v>
      </c>
    </row>
    <row r="8615" spans="1:7" ht="19" x14ac:dyDescent="0.25">
      <c r="A8615" s="7">
        <v>2014</v>
      </c>
      <c r="B8615" s="7" t="s">
        <v>1084</v>
      </c>
      <c r="C8615" s="7" t="s">
        <v>6</v>
      </c>
      <c r="D8615" s="24">
        <v>277618.56</v>
      </c>
      <c r="E8615">
        <f>INDEX('B. Store opening dates'!$B$5:$B$2448,MATCH('A. Sales by store'!B8615,'B. Store opening dates'!$A$5:$A$2448,0))</f>
        <v>2007</v>
      </c>
      <c r="F8615" t="str">
        <f t="shared" si="268"/>
        <v>Old</v>
      </c>
      <c r="G8615" t="str">
        <f t="shared" si="269"/>
        <v>Existing</v>
      </c>
    </row>
    <row r="8616" spans="1:7" ht="19" x14ac:dyDescent="0.25">
      <c r="A8616" s="7">
        <v>2015</v>
      </c>
      <c r="B8616" s="7" t="s">
        <v>1084</v>
      </c>
      <c r="C8616" s="7" t="s">
        <v>7</v>
      </c>
      <c r="D8616" s="24">
        <v>213686.58</v>
      </c>
      <c r="E8616">
        <f>INDEX('B. Store opening dates'!$B$5:$B$2448,MATCH('A. Sales by store'!B8616,'B. Store opening dates'!$A$5:$A$2448,0))</f>
        <v>2007</v>
      </c>
      <c r="F8616" t="str">
        <f t="shared" si="268"/>
        <v>Old</v>
      </c>
      <c r="G8616" t="str">
        <f t="shared" si="269"/>
        <v>Existing</v>
      </c>
    </row>
    <row r="8617" spans="1:7" ht="19" x14ac:dyDescent="0.25">
      <c r="A8617" s="7">
        <v>2014</v>
      </c>
      <c r="B8617" s="7" t="s">
        <v>1084</v>
      </c>
      <c r="C8617" s="7" t="s">
        <v>7</v>
      </c>
      <c r="D8617" s="24">
        <v>224778.91</v>
      </c>
      <c r="E8617">
        <f>INDEX('B. Store opening dates'!$B$5:$B$2448,MATCH('A. Sales by store'!B8617,'B. Store opening dates'!$A$5:$A$2448,0))</f>
        <v>2007</v>
      </c>
      <c r="F8617" t="str">
        <f t="shared" si="268"/>
        <v>Old</v>
      </c>
      <c r="G8617" t="str">
        <f t="shared" si="269"/>
        <v>Existing</v>
      </c>
    </row>
    <row r="8618" spans="1:7" ht="19" x14ac:dyDescent="0.25">
      <c r="A8618" s="7">
        <v>2015</v>
      </c>
      <c r="B8618" s="7" t="s">
        <v>1084</v>
      </c>
      <c r="C8618" s="7" t="s">
        <v>8</v>
      </c>
      <c r="D8618" s="24">
        <v>714086.01</v>
      </c>
      <c r="E8618">
        <f>INDEX('B. Store opening dates'!$B$5:$B$2448,MATCH('A. Sales by store'!B8618,'B. Store opening dates'!$A$5:$A$2448,0))</f>
        <v>2007</v>
      </c>
      <c r="F8618" t="str">
        <f t="shared" si="268"/>
        <v>Old</v>
      </c>
      <c r="G8618" t="str">
        <f t="shared" si="269"/>
        <v>Existing</v>
      </c>
    </row>
    <row r="8619" spans="1:7" ht="19" x14ac:dyDescent="0.25">
      <c r="A8619" s="7">
        <v>2014</v>
      </c>
      <c r="B8619" s="7" t="s">
        <v>1084</v>
      </c>
      <c r="C8619" s="7" t="s">
        <v>8</v>
      </c>
      <c r="D8619" s="24">
        <v>738947.51</v>
      </c>
      <c r="E8619">
        <f>INDEX('B. Store opening dates'!$B$5:$B$2448,MATCH('A. Sales by store'!B8619,'B. Store opening dates'!$A$5:$A$2448,0))</f>
        <v>2007</v>
      </c>
      <c r="F8619" t="str">
        <f t="shared" si="268"/>
        <v>Old</v>
      </c>
      <c r="G8619" t="str">
        <f t="shared" si="269"/>
        <v>Existing</v>
      </c>
    </row>
    <row r="8620" spans="1:7" ht="19" x14ac:dyDescent="0.25">
      <c r="A8620" s="7">
        <v>2015</v>
      </c>
      <c r="B8620" s="7" t="s">
        <v>1085</v>
      </c>
      <c r="C8620" s="7" t="s">
        <v>5</v>
      </c>
      <c r="D8620" s="24">
        <v>591949.14</v>
      </c>
      <c r="E8620">
        <f>INDEX('B. Store opening dates'!$B$5:$B$2448,MATCH('A. Sales by store'!B8620,'B. Store opening dates'!$A$5:$A$2448,0))</f>
        <v>2007</v>
      </c>
      <c r="F8620" t="str">
        <f t="shared" si="268"/>
        <v>Old</v>
      </c>
      <c r="G8620" t="str">
        <f t="shared" si="269"/>
        <v>Existing</v>
      </c>
    </row>
    <row r="8621" spans="1:7" ht="19" x14ac:dyDescent="0.25">
      <c r="A8621" s="7">
        <v>2014</v>
      </c>
      <c r="B8621" s="7" t="s">
        <v>1085</v>
      </c>
      <c r="C8621" s="7" t="s">
        <v>5</v>
      </c>
      <c r="D8621" s="24">
        <v>646423.79</v>
      </c>
      <c r="E8621">
        <f>INDEX('B. Store opening dates'!$B$5:$B$2448,MATCH('A. Sales by store'!B8621,'B. Store opening dates'!$A$5:$A$2448,0))</f>
        <v>2007</v>
      </c>
      <c r="F8621" t="str">
        <f t="shared" si="268"/>
        <v>Old</v>
      </c>
      <c r="G8621" t="str">
        <f t="shared" si="269"/>
        <v>Existing</v>
      </c>
    </row>
    <row r="8622" spans="1:7" ht="19" x14ac:dyDescent="0.25">
      <c r="A8622" s="7">
        <v>2015</v>
      </c>
      <c r="B8622" s="7" t="s">
        <v>1085</v>
      </c>
      <c r="C8622" s="7" t="s">
        <v>6</v>
      </c>
      <c r="D8622" s="24">
        <v>484727.52</v>
      </c>
      <c r="E8622">
        <f>INDEX('B. Store opening dates'!$B$5:$B$2448,MATCH('A. Sales by store'!B8622,'B. Store opening dates'!$A$5:$A$2448,0))</f>
        <v>2007</v>
      </c>
      <c r="F8622" t="str">
        <f t="shared" si="268"/>
        <v>Old</v>
      </c>
      <c r="G8622" t="str">
        <f t="shared" si="269"/>
        <v>Existing</v>
      </c>
    </row>
    <row r="8623" spans="1:7" ht="19" x14ac:dyDescent="0.25">
      <c r="A8623" s="7">
        <v>2014</v>
      </c>
      <c r="B8623" s="7" t="s">
        <v>1085</v>
      </c>
      <c r="C8623" s="7" t="s">
        <v>6</v>
      </c>
      <c r="D8623" s="24">
        <v>353438.74</v>
      </c>
      <c r="E8623">
        <f>INDEX('B. Store opening dates'!$B$5:$B$2448,MATCH('A. Sales by store'!B8623,'B. Store opening dates'!$A$5:$A$2448,0))</f>
        <v>2007</v>
      </c>
      <c r="F8623" t="str">
        <f t="shared" si="268"/>
        <v>Old</v>
      </c>
      <c r="G8623" t="str">
        <f t="shared" si="269"/>
        <v>Existing</v>
      </c>
    </row>
    <row r="8624" spans="1:7" ht="19" x14ac:dyDescent="0.25">
      <c r="A8624" s="7">
        <v>2015</v>
      </c>
      <c r="B8624" s="7" t="s">
        <v>1085</v>
      </c>
      <c r="C8624" s="7" t="s">
        <v>7</v>
      </c>
      <c r="D8624" s="24">
        <v>231490.94</v>
      </c>
      <c r="E8624">
        <f>INDEX('B. Store opening dates'!$B$5:$B$2448,MATCH('A. Sales by store'!B8624,'B. Store opening dates'!$A$5:$A$2448,0))</f>
        <v>2007</v>
      </c>
      <c r="F8624" t="str">
        <f t="shared" si="268"/>
        <v>Old</v>
      </c>
      <c r="G8624" t="str">
        <f t="shared" si="269"/>
        <v>Existing</v>
      </c>
    </row>
    <row r="8625" spans="1:7" ht="19" x14ac:dyDescent="0.25">
      <c r="A8625" s="7">
        <v>2014</v>
      </c>
      <c r="B8625" s="7" t="s">
        <v>1085</v>
      </c>
      <c r="C8625" s="7" t="s">
        <v>7</v>
      </c>
      <c r="D8625" s="24">
        <v>245421.83</v>
      </c>
      <c r="E8625">
        <f>INDEX('B. Store opening dates'!$B$5:$B$2448,MATCH('A. Sales by store'!B8625,'B. Store opening dates'!$A$5:$A$2448,0))</f>
        <v>2007</v>
      </c>
      <c r="F8625" t="str">
        <f t="shared" si="268"/>
        <v>Old</v>
      </c>
      <c r="G8625" t="str">
        <f t="shared" si="269"/>
        <v>Existing</v>
      </c>
    </row>
    <row r="8626" spans="1:7" ht="19" x14ac:dyDescent="0.25">
      <c r="A8626" s="7">
        <v>2015</v>
      </c>
      <c r="B8626" s="7" t="s">
        <v>1085</v>
      </c>
      <c r="C8626" s="7" t="s">
        <v>8</v>
      </c>
      <c r="D8626" s="24">
        <v>638204.6</v>
      </c>
      <c r="E8626">
        <f>INDEX('B. Store opening dates'!$B$5:$B$2448,MATCH('A. Sales by store'!B8626,'B. Store opening dates'!$A$5:$A$2448,0))</f>
        <v>2007</v>
      </c>
      <c r="F8626" t="str">
        <f t="shared" si="268"/>
        <v>Old</v>
      </c>
      <c r="G8626" t="str">
        <f t="shared" si="269"/>
        <v>Existing</v>
      </c>
    </row>
    <row r="8627" spans="1:7" ht="19" x14ac:dyDescent="0.25">
      <c r="A8627" s="7">
        <v>2014</v>
      </c>
      <c r="B8627" s="7" t="s">
        <v>1085</v>
      </c>
      <c r="C8627" s="7" t="s">
        <v>8</v>
      </c>
      <c r="D8627" s="24">
        <v>661656.41</v>
      </c>
      <c r="E8627">
        <f>INDEX('B. Store opening dates'!$B$5:$B$2448,MATCH('A. Sales by store'!B8627,'B. Store opening dates'!$A$5:$A$2448,0))</f>
        <v>2007</v>
      </c>
      <c r="F8627" t="str">
        <f t="shared" si="268"/>
        <v>Old</v>
      </c>
      <c r="G8627" t="str">
        <f t="shared" si="269"/>
        <v>Existing</v>
      </c>
    </row>
    <row r="8628" spans="1:7" ht="19" x14ac:dyDescent="0.25">
      <c r="A8628" s="7">
        <v>2015</v>
      </c>
      <c r="B8628" s="7" t="s">
        <v>1086</v>
      </c>
      <c r="C8628" s="7" t="s">
        <v>5</v>
      </c>
      <c r="D8628" s="24">
        <v>595134.64</v>
      </c>
      <c r="E8628">
        <f>INDEX('B. Store opening dates'!$B$5:$B$2448,MATCH('A. Sales by store'!B8628,'B. Store opening dates'!$A$5:$A$2448,0))</f>
        <v>2007</v>
      </c>
      <c r="F8628" t="str">
        <f t="shared" si="268"/>
        <v>Old</v>
      </c>
      <c r="G8628" t="str">
        <f t="shared" si="269"/>
        <v>Existing</v>
      </c>
    </row>
    <row r="8629" spans="1:7" ht="19" x14ac:dyDescent="0.25">
      <c r="A8629" s="7">
        <v>2014</v>
      </c>
      <c r="B8629" s="7" t="s">
        <v>1086</v>
      </c>
      <c r="C8629" s="7" t="s">
        <v>5</v>
      </c>
      <c r="D8629" s="24">
        <v>654914.18999999994</v>
      </c>
      <c r="E8629">
        <f>INDEX('B. Store opening dates'!$B$5:$B$2448,MATCH('A. Sales by store'!B8629,'B. Store opening dates'!$A$5:$A$2448,0))</f>
        <v>2007</v>
      </c>
      <c r="F8629" t="str">
        <f t="shared" si="268"/>
        <v>Old</v>
      </c>
      <c r="G8629" t="str">
        <f t="shared" si="269"/>
        <v>Existing</v>
      </c>
    </row>
    <row r="8630" spans="1:7" ht="19" x14ac:dyDescent="0.25">
      <c r="A8630" s="7">
        <v>2015</v>
      </c>
      <c r="B8630" s="7" t="s">
        <v>1086</v>
      </c>
      <c r="C8630" s="7" t="s">
        <v>6</v>
      </c>
      <c r="D8630" s="24">
        <v>344253.42</v>
      </c>
      <c r="E8630">
        <f>INDEX('B. Store opening dates'!$B$5:$B$2448,MATCH('A. Sales by store'!B8630,'B. Store opening dates'!$A$5:$A$2448,0))</f>
        <v>2007</v>
      </c>
      <c r="F8630" t="str">
        <f t="shared" si="268"/>
        <v>Old</v>
      </c>
      <c r="G8630" t="str">
        <f t="shared" si="269"/>
        <v>Existing</v>
      </c>
    </row>
    <row r="8631" spans="1:7" ht="19" x14ac:dyDescent="0.25">
      <c r="A8631" s="7">
        <v>2014</v>
      </c>
      <c r="B8631" s="7" t="s">
        <v>1086</v>
      </c>
      <c r="C8631" s="7" t="s">
        <v>6</v>
      </c>
      <c r="D8631" s="24">
        <v>243319.99</v>
      </c>
      <c r="E8631">
        <f>INDEX('B. Store opening dates'!$B$5:$B$2448,MATCH('A. Sales by store'!B8631,'B. Store opening dates'!$A$5:$A$2448,0))</f>
        <v>2007</v>
      </c>
      <c r="F8631" t="str">
        <f t="shared" si="268"/>
        <v>Old</v>
      </c>
      <c r="G8631" t="str">
        <f t="shared" si="269"/>
        <v>Existing</v>
      </c>
    </row>
    <row r="8632" spans="1:7" ht="19" x14ac:dyDescent="0.25">
      <c r="A8632" s="7">
        <v>2015</v>
      </c>
      <c r="B8632" s="7" t="s">
        <v>1086</v>
      </c>
      <c r="C8632" s="7" t="s">
        <v>7</v>
      </c>
      <c r="D8632" s="24">
        <v>173969.47</v>
      </c>
      <c r="E8632">
        <f>INDEX('B. Store opening dates'!$B$5:$B$2448,MATCH('A. Sales by store'!B8632,'B. Store opening dates'!$A$5:$A$2448,0))</f>
        <v>2007</v>
      </c>
      <c r="F8632" t="str">
        <f t="shared" si="268"/>
        <v>Old</v>
      </c>
      <c r="G8632" t="str">
        <f t="shared" si="269"/>
        <v>Existing</v>
      </c>
    </row>
    <row r="8633" spans="1:7" ht="19" x14ac:dyDescent="0.25">
      <c r="A8633" s="7">
        <v>2014</v>
      </c>
      <c r="B8633" s="7" t="s">
        <v>1086</v>
      </c>
      <c r="C8633" s="7" t="s">
        <v>7</v>
      </c>
      <c r="D8633" s="24">
        <v>182105.21</v>
      </c>
      <c r="E8633">
        <f>INDEX('B. Store opening dates'!$B$5:$B$2448,MATCH('A. Sales by store'!B8633,'B. Store opening dates'!$A$5:$A$2448,0))</f>
        <v>2007</v>
      </c>
      <c r="F8633" t="str">
        <f t="shared" si="268"/>
        <v>Old</v>
      </c>
      <c r="G8633" t="str">
        <f t="shared" si="269"/>
        <v>Existing</v>
      </c>
    </row>
    <row r="8634" spans="1:7" ht="19" x14ac:dyDescent="0.25">
      <c r="A8634" s="7">
        <v>2015</v>
      </c>
      <c r="B8634" s="7" t="s">
        <v>1086</v>
      </c>
      <c r="C8634" s="7" t="s">
        <v>8</v>
      </c>
      <c r="D8634" s="24">
        <v>566960.55000000005</v>
      </c>
      <c r="E8634">
        <f>INDEX('B. Store opening dates'!$B$5:$B$2448,MATCH('A. Sales by store'!B8634,'B. Store opening dates'!$A$5:$A$2448,0))</f>
        <v>2007</v>
      </c>
      <c r="F8634" t="str">
        <f t="shared" si="268"/>
        <v>Old</v>
      </c>
      <c r="G8634" t="str">
        <f t="shared" si="269"/>
        <v>Existing</v>
      </c>
    </row>
    <row r="8635" spans="1:7" ht="19" x14ac:dyDescent="0.25">
      <c r="A8635" s="7">
        <v>2014</v>
      </c>
      <c r="B8635" s="7" t="s">
        <v>1086</v>
      </c>
      <c r="C8635" s="7" t="s">
        <v>8</v>
      </c>
      <c r="D8635" s="24">
        <v>593602.99</v>
      </c>
      <c r="E8635">
        <f>INDEX('B. Store opening dates'!$B$5:$B$2448,MATCH('A. Sales by store'!B8635,'B. Store opening dates'!$A$5:$A$2448,0))</f>
        <v>2007</v>
      </c>
      <c r="F8635" t="str">
        <f t="shared" si="268"/>
        <v>Old</v>
      </c>
      <c r="G8635" t="str">
        <f t="shared" si="269"/>
        <v>Existing</v>
      </c>
    </row>
    <row r="8636" spans="1:7" ht="19" x14ac:dyDescent="0.25">
      <c r="A8636" s="7">
        <v>2015</v>
      </c>
      <c r="B8636" s="7" t="s">
        <v>1087</v>
      </c>
      <c r="C8636" s="7" t="s">
        <v>5</v>
      </c>
      <c r="D8636" s="24">
        <v>833367.04000000004</v>
      </c>
      <c r="E8636">
        <f>INDEX('B. Store opening dates'!$B$5:$B$2448,MATCH('A. Sales by store'!B8636,'B. Store opening dates'!$A$5:$A$2448,0))</f>
        <v>2007</v>
      </c>
      <c r="F8636" t="str">
        <f t="shared" si="268"/>
        <v>Old</v>
      </c>
      <c r="G8636" t="str">
        <f t="shared" si="269"/>
        <v>Existing</v>
      </c>
    </row>
    <row r="8637" spans="1:7" ht="19" x14ac:dyDescent="0.25">
      <c r="A8637" s="7">
        <v>2014</v>
      </c>
      <c r="B8637" s="7" t="s">
        <v>1087</v>
      </c>
      <c r="C8637" s="7" t="s">
        <v>5</v>
      </c>
      <c r="D8637" s="24">
        <v>912750.96</v>
      </c>
      <c r="E8637">
        <f>INDEX('B. Store opening dates'!$B$5:$B$2448,MATCH('A. Sales by store'!B8637,'B. Store opening dates'!$A$5:$A$2448,0))</f>
        <v>2007</v>
      </c>
      <c r="F8637" t="str">
        <f t="shared" si="268"/>
        <v>Old</v>
      </c>
      <c r="G8637" t="str">
        <f t="shared" si="269"/>
        <v>Existing</v>
      </c>
    </row>
    <row r="8638" spans="1:7" ht="19" x14ac:dyDescent="0.25">
      <c r="A8638" s="7">
        <v>2015</v>
      </c>
      <c r="B8638" s="7" t="s">
        <v>1087</v>
      </c>
      <c r="C8638" s="7" t="s">
        <v>6</v>
      </c>
      <c r="D8638" s="24">
        <v>489582.13</v>
      </c>
      <c r="E8638">
        <f>INDEX('B. Store opening dates'!$B$5:$B$2448,MATCH('A. Sales by store'!B8638,'B. Store opening dates'!$A$5:$A$2448,0))</f>
        <v>2007</v>
      </c>
      <c r="F8638" t="str">
        <f t="shared" si="268"/>
        <v>Old</v>
      </c>
      <c r="G8638" t="str">
        <f t="shared" si="269"/>
        <v>Existing</v>
      </c>
    </row>
    <row r="8639" spans="1:7" ht="19" x14ac:dyDescent="0.25">
      <c r="A8639" s="7">
        <v>2014</v>
      </c>
      <c r="B8639" s="7" t="s">
        <v>1087</v>
      </c>
      <c r="C8639" s="7" t="s">
        <v>6</v>
      </c>
      <c r="D8639" s="24">
        <v>349440.73</v>
      </c>
      <c r="E8639">
        <f>INDEX('B. Store opening dates'!$B$5:$B$2448,MATCH('A. Sales by store'!B8639,'B. Store opening dates'!$A$5:$A$2448,0))</f>
        <v>2007</v>
      </c>
      <c r="F8639" t="str">
        <f t="shared" si="268"/>
        <v>Old</v>
      </c>
      <c r="G8639" t="str">
        <f t="shared" si="269"/>
        <v>Existing</v>
      </c>
    </row>
    <row r="8640" spans="1:7" ht="19" x14ac:dyDescent="0.25">
      <c r="A8640" s="7">
        <v>2015</v>
      </c>
      <c r="B8640" s="7" t="s">
        <v>1087</v>
      </c>
      <c r="C8640" s="7" t="s">
        <v>7</v>
      </c>
      <c r="D8640" s="24">
        <v>127442.61</v>
      </c>
      <c r="E8640">
        <f>INDEX('B. Store opening dates'!$B$5:$B$2448,MATCH('A. Sales by store'!B8640,'B. Store opening dates'!$A$5:$A$2448,0))</f>
        <v>2007</v>
      </c>
      <c r="F8640" t="str">
        <f t="shared" si="268"/>
        <v>Old</v>
      </c>
      <c r="G8640" t="str">
        <f t="shared" si="269"/>
        <v>Existing</v>
      </c>
    </row>
    <row r="8641" spans="1:7" ht="19" x14ac:dyDescent="0.25">
      <c r="A8641" s="7">
        <v>2014</v>
      </c>
      <c r="B8641" s="7" t="s">
        <v>1087</v>
      </c>
      <c r="C8641" s="7" t="s">
        <v>7</v>
      </c>
      <c r="D8641" s="24">
        <v>135759.1</v>
      </c>
      <c r="E8641">
        <f>INDEX('B. Store opening dates'!$B$5:$B$2448,MATCH('A. Sales by store'!B8641,'B. Store opening dates'!$A$5:$A$2448,0))</f>
        <v>2007</v>
      </c>
      <c r="F8641" t="str">
        <f t="shared" si="268"/>
        <v>Old</v>
      </c>
      <c r="G8641" t="str">
        <f t="shared" si="269"/>
        <v>Existing</v>
      </c>
    </row>
    <row r="8642" spans="1:7" ht="19" x14ac:dyDescent="0.25">
      <c r="A8642" s="7">
        <v>2015</v>
      </c>
      <c r="B8642" s="7" t="s">
        <v>1087</v>
      </c>
      <c r="C8642" s="7" t="s">
        <v>8</v>
      </c>
      <c r="D8642" s="24">
        <v>625904.85</v>
      </c>
      <c r="E8642">
        <f>INDEX('B. Store opening dates'!$B$5:$B$2448,MATCH('A. Sales by store'!B8642,'B. Store opening dates'!$A$5:$A$2448,0))</f>
        <v>2007</v>
      </c>
      <c r="F8642" t="str">
        <f t="shared" si="268"/>
        <v>Old</v>
      </c>
      <c r="G8642" t="str">
        <f t="shared" si="269"/>
        <v>Existing</v>
      </c>
    </row>
    <row r="8643" spans="1:7" ht="19" x14ac:dyDescent="0.25">
      <c r="A8643" s="7">
        <v>2014</v>
      </c>
      <c r="B8643" s="7" t="s">
        <v>1087</v>
      </c>
      <c r="C8643" s="7" t="s">
        <v>8</v>
      </c>
      <c r="D8643" s="24">
        <v>647475.99</v>
      </c>
      <c r="E8643">
        <f>INDEX('B. Store opening dates'!$B$5:$B$2448,MATCH('A. Sales by store'!B8643,'B. Store opening dates'!$A$5:$A$2448,0))</f>
        <v>2007</v>
      </c>
      <c r="F8643" t="str">
        <f t="shared" si="268"/>
        <v>Old</v>
      </c>
      <c r="G8643" t="str">
        <f t="shared" si="269"/>
        <v>Existing</v>
      </c>
    </row>
    <row r="8644" spans="1:7" ht="19" x14ac:dyDescent="0.25">
      <c r="A8644" s="7">
        <v>2015</v>
      </c>
      <c r="B8644" s="7" t="s">
        <v>1088</v>
      </c>
      <c r="C8644" s="7" t="s">
        <v>5</v>
      </c>
      <c r="D8644" s="24">
        <v>771678.92</v>
      </c>
      <c r="E8644">
        <f>INDEX('B. Store opening dates'!$B$5:$B$2448,MATCH('A. Sales by store'!B8644,'B. Store opening dates'!$A$5:$A$2448,0))</f>
        <v>2007</v>
      </c>
      <c r="F8644" t="str">
        <f t="shared" si="268"/>
        <v>Old</v>
      </c>
      <c r="G8644" t="str">
        <f t="shared" si="269"/>
        <v>Existing</v>
      </c>
    </row>
    <row r="8645" spans="1:7" ht="19" x14ac:dyDescent="0.25">
      <c r="A8645" s="7">
        <v>2014</v>
      </c>
      <c r="B8645" s="7" t="s">
        <v>1088</v>
      </c>
      <c r="C8645" s="7" t="s">
        <v>5</v>
      </c>
      <c r="D8645" s="24">
        <v>841210.42</v>
      </c>
      <c r="E8645">
        <f>INDEX('B. Store opening dates'!$B$5:$B$2448,MATCH('A. Sales by store'!B8645,'B. Store opening dates'!$A$5:$A$2448,0))</f>
        <v>2007</v>
      </c>
      <c r="F8645" t="str">
        <f t="shared" ref="F8645:F8708" si="270">IF(A8645 = 2015, IF(E8645&lt; 2015, "Old","New"),IF(E8645 &lt; 2014, "Old","New"))</f>
        <v>Old</v>
      </c>
      <c r="G8645" t="str">
        <f t="shared" ref="G8645:G8708" si="271">IF(A8645 = 2015, IF(E8645&lt; 2015, "Existing","New"),"Existing")</f>
        <v>Existing</v>
      </c>
    </row>
    <row r="8646" spans="1:7" ht="19" x14ac:dyDescent="0.25">
      <c r="A8646" s="7">
        <v>2015</v>
      </c>
      <c r="B8646" s="7" t="s">
        <v>1088</v>
      </c>
      <c r="C8646" s="7" t="s">
        <v>6</v>
      </c>
      <c r="D8646" s="24">
        <v>298309.88</v>
      </c>
      <c r="E8646">
        <f>INDEX('B. Store opening dates'!$B$5:$B$2448,MATCH('A. Sales by store'!B8646,'B. Store opening dates'!$A$5:$A$2448,0))</f>
        <v>2007</v>
      </c>
      <c r="F8646" t="str">
        <f t="shared" si="270"/>
        <v>Old</v>
      </c>
      <c r="G8646" t="str">
        <f t="shared" si="271"/>
        <v>Existing</v>
      </c>
    </row>
    <row r="8647" spans="1:7" ht="19" x14ac:dyDescent="0.25">
      <c r="A8647" s="7">
        <v>2014</v>
      </c>
      <c r="B8647" s="7" t="s">
        <v>1088</v>
      </c>
      <c r="C8647" s="7" t="s">
        <v>6</v>
      </c>
      <c r="D8647" s="24">
        <v>218187.8</v>
      </c>
      <c r="E8647">
        <f>INDEX('B. Store opening dates'!$B$5:$B$2448,MATCH('A. Sales by store'!B8647,'B. Store opening dates'!$A$5:$A$2448,0))</f>
        <v>2007</v>
      </c>
      <c r="F8647" t="str">
        <f t="shared" si="270"/>
        <v>Old</v>
      </c>
      <c r="G8647" t="str">
        <f t="shared" si="271"/>
        <v>Existing</v>
      </c>
    </row>
    <row r="8648" spans="1:7" ht="19" x14ac:dyDescent="0.25">
      <c r="A8648" s="7">
        <v>2015</v>
      </c>
      <c r="B8648" s="7" t="s">
        <v>1088</v>
      </c>
      <c r="C8648" s="7" t="s">
        <v>7</v>
      </c>
      <c r="D8648" s="24">
        <v>170747.4</v>
      </c>
      <c r="E8648">
        <f>INDEX('B. Store opening dates'!$B$5:$B$2448,MATCH('A. Sales by store'!B8648,'B. Store opening dates'!$A$5:$A$2448,0))</f>
        <v>2007</v>
      </c>
      <c r="F8648" t="str">
        <f t="shared" si="270"/>
        <v>Old</v>
      </c>
      <c r="G8648" t="str">
        <f t="shared" si="271"/>
        <v>Existing</v>
      </c>
    </row>
    <row r="8649" spans="1:7" ht="19" x14ac:dyDescent="0.25">
      <c r="A8649" s="7">
        <v>2014</v>
      </c>
      <c r="B8649" s="7" t="s">
        <v>1088</v>
      </c>
      <c r="C8649" s="7" t="s">
        <v>7</v>
      </c>
      <c r="D8649" s="24">
        <v>180172.99</v>
      </c>
      <c r="E8649">
        <f>INDEX('B. Store opening dates'!$B$5:$B$2448,MATCH('A. Sales by store'!B8649,'B. Store opening dates'!$A$5:$A$2448,0))</f>
        <v>2007</v>
      </c>
      <c r="F8649" t="str">
        <f t="shared" si="270"/>
        <v>Old</v>
      </c>
      <c r="G8649" t="str">
        <f t="shared" si="271"/>
        <v>Existing</v>
      </c>
    </row>
    <row r="8650" spans="1:7" ht="19" x14ac:dyDescent="0.25">
      <c r="A8650" s="7">
        <v>2015</v>
      </c>
      <c r="B8650" s="7" t="s">
        <v>1088</v>
      </c>
      <c r="C8650" s="7" t="s">
        <v>8</v>
      </c>
      <c r="D8650" s="24">
        <v>652306.16</v>
      </c>
      <c r="E8650">
        <f>INDEX('B. Store opening dates'!$B$5:$B$2448,MATCH('A. Sales by store'!B8650,'B. Store opening dates'!$A$5:$A$2448,0))</f>
        <v>2007</v>
      </c>
      <c r="F8650" t="str">
        <f t="shared" si="270"/>
        <v>Old</v>
      </c>
      <c r="G8650" t="str">
        <f t="shared" si="271"/>
        <v>Existing</v>
      </c>
    </row>
    <row r="8651" spans="1:7" ht="19" x14ac:dyDescent="0.25">
      <c r="A8651" s="7">
        <v>2014</v>
      </c>
      <c r="B8651" s="7" t="s">
        <v>1088</v>
      </c>
      <c r="C8651" s="7" t="s">
        <v>8</v>
      </c>
      <c r="D8651" s="24">
        <v>679836.52</v>
      </c>
      <c r="E8651">
        <f>INDEX('B. Store opening dates'!$B$5:$B$2448,MATCH('A. Sales by store'!B8651,'B. Store opening dates'!$A$5:$A$2448,0))</f>
        <v>2007</v>
      </c>
      <c r="F8651" t="str">
        <f t="shared" si="270"/>
        <v>Old</v>
      </c>
      <c r="G8651" t="str">
        <f t="shared" si="271"/>
        <v>Existing</v>
      </c>
    </row>
    <row r="8652" spans="1:7" ht="19" x14ac:dyDescent="0.25">
      <c r="A8652" s="7">
        <v>2015</v>
      </c>
      <c r="B8652" s="7" t="s">
        <v>1089</v>
      </c>
      <c r="C8652" s="7" t="s">
        <v>5</v>
      </c>
      <c r="D8652" s="24">
        <v>817007.11</v>
      </c>
      <c r="E8652">
        <f>INDEX('B. Store opening dates'!$B$5:$B$2448,MATCH('A. Sales by store'!B8652,'B. Store opening dates'!$A$5:$A$2448,0))</f>
        <v>2007</v>
      </c>
      <c r="F8652" t="str">
        <f t="shared" si="270"/>
        <v>Old</v>
      </c>
      <c r="G8652" t="str">
        <f t="shared" si="271"/>
        <v>Existing</v>
      </c>
    </row>
    <row r="8653" spans="1:7" ht="19" x14ac:dyDescent="0.25">
      <c r="A8653" s="7">
        <v>2014</v>
      </c>
      <c r="B8653" s="7" t="s">
        <v>1089</v>
      </c>
      <c r="C8653" s="7" t="s">
        <v>5</v>
      </c>
      <c r="D8653" s="24">
        <v>896891.41</v>
      </c>
      <c r="E8653">
        <f>INDEX('B. Store opening dates'!$B$5:$B$2448,MATCH('A. Sales by store'!B8653,'B. Store opening dates'!$A$5:$A$2448,0))</f>
        <v>2007</v>
      </c>
      <c r="F8653" t="str">
        <f t="shared" si="270"/>
        <v>Old</v>
      </c>
      <c r="G8653" t="str">
        <f t="shared" si="271"/>
        <v>Existing</v>
      </c>
    </row>
    <row r="8654" spans="1:7" ht="19" x14ac:dyDescent="0.25">
      <c r="A8654" s="7">
        <v>2015</v>
      </c>
      <c r="B8654" s="7" t="s">
        <v>1089</v>
      </c>
      <c r="C8654" s="7" t="s">
        <v>6</v>
      </c>
      <c r="D8654" s="24">
        <v>215496.39</v>
      </c>
      <c r="E8654">
        <f>INDEX('B. Store opening dates'!$B$5:$B$2448,MATCH('A. Sales by store'!B8654,'B. Store opening dates'!$A$5:$A$2448,0))</f>
        <v>2007</v>
      </c>
      <c r="F8654" t="str">
        <f t="shared" si="270"/>
        <v>Old</v>
      </c>
      <c r="G8654" t="str">
        <f t="shared" si="271"/>
        <v>Existing</v>
      </c>
    </row>
    <row r="8655" spans="1:7" ht="19" x14ac:dyDescent="0.25">
      <c r="A8655" s="7">
        <v>2014</v>
      </c>
      <c r="B8655" s="7" t="s">
        <v>1089</v>
      </c>
      <c r="C8655" s="7" t="s">
        <v>6</v>
      </c>
      <c r="D8655" s="24">
        <v>158552.54</v>
      </c>
      <c r="E8655">
        <f>INDEX('B. Store opening dates'!$B$5:$B$2448,MATCH('A. Sales by store'!B8655,'B. Store opening dates'!$A$5:$A$2448,0))</f>
        <v>2007</v>
      </c>
      <c r="F8655" t="str">
        <f t="shared" si="270"/>
        <v>Old</v>
      </c>
      <c r="G8655" t="str">
        <f t="shared" si="271"/>
        <v>Existing</v>
      </c>
    </row>
    <row r="8656" spans="1:7" ht="19" x14ac:dyDescent="0.25">
      <c r="A8656" s="7">
        <v>2015</v>
      </c>
      <c r="B8656" s="7" t="s">
        <v>1089</v>
      </c>
      <c r="C8656" s="7" t="s">
        <v>7</v>
      </c>
      <c r="D8656" s="24">
        <v>135906.23000000001</v>
      </c>
      <c r="E8656">
        <f>INDEX('B. Store opening dates'!$B$5:$B$2448,MATCH('A. Sales by store'!B8656,'B. Store opening dates'!$A$5:$A$2448,0))</f>
        <v>2007</v>
      </c>
      <c r="F8656" t="str">
        <f t="shared" si="270"/>
        <v>Old</v>
      </c>
      <c r="G8656" t="str">
        <f t="shared" si="271"/>
        <v>Existing</v>
      </c>
    </row>
    <row r="8657" spans="1:7" ht="19" x14ac:dyDescent="0.25">
      <c r="A8657" s="7">
        <v>2014</v>
      </c>
      <c r="B8657" s="7" t="s">
        <v>1089</v>
      </c>
      <c r="C8657" s="7" t="s">
        <v>7</v>
      </c>
      <c r="D8657" s="24">
        <v>144094.17000000001</v>
      </c>
      <c r="E8657">
        <f>INDEX('B. Store opening dates'!$B$5:$B$2448,MATCH('A. Sales by store'!B8657,'B. Store opening dates'!$A$5:$A$2448,0))</f>
        <v>2007</v>
      </c>
      <c r="F8657" t="str">
        <f t="shared" si="270"/>
        <v>Old</v>
      </c>
      <c r="G8657" t="str">
        <f t="shared" si="271"/>
        <v>Existing</v>
      </c>
    </row>
    <row r="8658" spans="1:7" ht="19" x14ac:dyDescent="0.25">
      <c r="A8658" s="7">
        <v>2015</v>
      </c>
      <c r="B8658" s="7" t="s">
        <v>1089</v>
      </c>
      <c r="C8658" s="7" t="s">
        <v>8</v>
      </c>
      <c r="D8658" s="24">
        <v>753543.22</v>
      </c>
      <c r="E8658">
        <f>INDEX('B. Store opening dates'!$B$5:$B$2448,MATCH('A. Sales by store'!B8658,'B. Store opening dates'!$A$5:$A$2448,0))</f>
        <v>2007</v>
      </c>
      <c r="F8658" t="str">
        <f t="shared" si="270"/>
        <v>Old</v>
      </c>
      <c r="G8658" t="str">
        <f t="shared" si="271"/>
        <v>Existing</v>
      </c>
    </row>
    <row r="8659" spans="1:7" ht="19" x14ac:dyDescent="0.25">
      <c r="A8659" s="7">
        <v>2014</v>
      </c>
      <c r="B8659" s="7" t="s">
        <v>1089</v>
      </c>
      <c r="C8659" s="7" t="s">
        <v>8</v>
      </c>
      <c r="D8659" s="24">
        <v>788626.59</v>
      </c>
      <c r="E8659">
        <f>INDEX('B. Store opening dates'!$B$5:$B$2448,MATCH('A. Sales by store'!B8659,'B. Store opening dates'!$A$5:$A$2448,0))</f>
        <v>2007</v>
      </c>
      <c r="F8659" t="str">
        <f t="shared" si="270"/>
        <v>Old</v>
      </c>
      <c r="G8659" t="str">
        <f t="shared" si="271"/>
        <v>Existing</v>
      </c>
    </row>
    <row r="8660" spans="1:7" ht="19" x14ac:dyDescent="0.25">
      <c r="A8660" s="7">
        <v>2015</v>
      </c>
      <c r="B8660" s="7" t="s">
        <v>1090</v>
      </c>
      <c r="C8660" s="7" t="s">
        <v>5</v>
      </c>
      <c r="D8660" s="24">
        <v>736540.82</v>
      </c>
      <c r="E8660">
        <f>INDEX('B. Store opening dates'!$B$5:$B$2448,MATCH('A. Sales by store'!B8660,'B. Store opening dates'!$A$5:$A$2448,0))</f>
        <v>2007</v>
      </c>
      <c r="F8660" t="str">
        <f t="shared" si="270"/>
        <v>Old</v>
      </c>
      <c r="G8660" t="str">
        <f t="shared" si="271"/>
        <v>Existing</v>
      </c>
    </row>
    <row r="8661" spans="1:7" ht="19" x14ac:dyDescent="0.25">
      <c r="A8661" s="7">
        <v>2014</v>
      </c>
      <c r="B8661" s="7" t="s">
        <v>1090</v>
      </c>
      <c r="C8661" s="7" t="s">
        <v>5</v>
      </c>
      <c r="D8661" s="24">
        <v>812005.55</v>
      </c>
      <c r="E8661">
        <f>INDEX('B. Store opening dates'!$B$5:$B$2448,MATCH('A. Sales by store'!B8661,'B. Store opening dates'!$A$5:$A$2448,0))</f>
        <v>2007</v>
      </c>
      <c r="F8661" t="str">
        <f t="shared" si="270"/>
        <v>Old</v>
      </c>
      <c r="G8661" t="str">
        <f t="shared" si="271"/>
        <v>Existing</v>
      </c>
    </row>
    <row r="8662" spans="1:7" ht="19" x14ac:dyDescent="0.25">
      <c r="A8662" s="7">
        <v>2015</v>
      </c>
      <c r="B8662" s="7" t="s">
        <v>1090</v>
      </c>
      <c r="C8662" s="7" t="s">
        <v>6</v>
      </c>
      <c r="D8662" s="24">
        <v>531903.93999999994</v>
      </c>
      <c r="E8662">
        <f>INDEX('B. Store opening dates'!$B$5:$B$2448,MATCH('A. Sales by store'!B8662,'B. Store opening dates'!$A$5:$A$2448,0))</f>
        <v>2007</v>
      </c>
      <c r="F8662" t="str">
        <f t="shared" si="270"/>
        <v>Old</v>
      </c>
      <c r="G8662" t="str">
        <f t="shared" si="271"/>
        <v>Existing</v>
      </c>
    </row>
    <row r="8663" spans="1:7" ht="19" x14ac:dyDescent="0.25">
      <c r="A8663" s="7">
        <v>2014</v>
      </c>
      <c r="B8663" s="7" t="s">
        <v>1090</v>
      </c>
      <c r="C8663" s="7" t="s">
        <v>6</v>
      </c>
      <c r="D8663" s="24">
        <v>368244.36</v>
      </c>
      <c r="E8663">
        <f>INDEX('B. Store opening dates'!$B$5:$B$2448,MATCH('A. Sales by store'!B8663,'B. Store opening dates'!$A$5:$A$2448,0))</f>
        <v>2007</v>
      </c>
      <c r="F8663" t="str">
        <f t="shared" si="270"/>
        <v>Old</v>
      </c>
      <c r="G8663" t="str">
        <f t="shared" si="271"/>
        <v>Existing</v>
      </c>
    </row>
    <row r="8664" spans="1:7" ht="19" x14ac:dyDescent="0.25">
      <c r="A8664" s="7">
        <v>2015</v>
      </c>
      <c r="B8664" s="7" t="s">
        <v>1090</v>
      </c>
      <c r="C8664" s="7" t="s">
        <v>7</v>
      </c>
      <c r="D8664" s="24">
        <v>118141.1</v>
      </c>
      <c r="E8664">
        <f>INDEX('B. Store opening dates'!$B$5:$B$2448,MATCH('A. Sales by store'!B8664,'B. Store opening dates'!$A$5:$A$2448,0))</f>
        <v>2007</v>
      </c>
      <c r="F8664" t="str">
        <f t="shared" si="270"/>
        <v>Old</v>
      </c>
      <c r="G8664" t="str">
        <f t="shared" si="271"/>
        <v>Existing</v>
      </c>
    </row>
    <row r="8665" spans="1:7" ht="19" x14ac:dyDescent="0.25">
      <c r="A8665" s="7">
        <v>2014</v>
      </c>
      <c r="B8665" s="7" t="s">
        <v>1090</v>
      </c>
      <c r="C8665" s="7" t="s">
        <v>7</v>
      </c>
      <c r="D8665" s="24">
        <v>123562.88</v>
      </c>
      <c r="E8665">
        <f>INDEX('B. Store opening dates'!$B$5:$B$2448,MATCH('A. Sales by store'!B8665,'B. Store opening dates'!$A$5:$A$2448,0))</f>
        <v>2007</v>
      </c>
      <c r="F8665" t="str">
        <f t="shared" si="270"/>
        <v>Old</v>
      </c>
      <c r="G8665" t="str">
        <f t="shared" si="271"/>
        <v>Existing</v>
      </c>
    </row>
    <row r="8666" spans="1:7" ht="19" x14ac:dyDescent="0.25">
      <c r="A8666" s="7">
        <v>2015</v>
      </c>
      <c r="B8666" s="7" t="s">
        <v>1090</v>
      </c>
      <c r="C8666" s="7" t="s">
        <v>8</v>
      </c>
      <c r="D8666" s="24">
        <v>563031.59</v>
      </c>
      <c r="E8666">
        <f>INDEX('B. Store opening dates'!$B$5:$B$2448,MATCH('A. Sales by store'!B8666,'B. Store opening dates'!$A$5:$A$2448,0))</f>
        <v>2007</v>
      </c>
      <c r="F8666" t="str">
        <f t="shared" si="270"/>
        <v>Old</v>
      </c>
      <c r="G8666" t="str">
        <f t="shared" si="271"/>
        <v>Existing</v>
      </c>
    </row>
    <row r="8667" spans="1:7" ht="19" x14ac:dyDescent="0.25">
      <c r="A8667" s="7">
        <v>2014</v>
      </c>
      <c r="B8667" s="7" t="s">
        <v>1090</v>
      </c>
      <c r="C8667" s="7" t="s">
        <v>8</v>
      </c>
      <c r="D8667" s="24">
        <v>589646.62</v>
      </c>
      <c r="E8667">
        <f>INDEX('B. Store opening dates'!$B$5:$B$2448,MATCH('A. Sales by store'!B8667,'B. Store opening dates'!$A$5:$A$2448,0))</f>
        <v>2007</v>
      </c>
      <c r="F8667" t="str">
        <f t="shared" si="270"/>
        <v>Old</v>
      </c>
      <c r="G8667" t="str">
        <f t="shared" si="271"/>
        <v>Existing</v>
      </c>
    </row>
    <row r="8668" spans="1:7" ht="19" x14ac:dyDescent="0.25">
      <c r="A8668" s="7">
        <v>2015</v>
      </c>
      <c r="B8668" s="7" t="s">
        <v>1091</v>
      </c>
      <c r="C8668" s="7" t="s">
        <v>5</v>
      </c>
      <c r="D8668" s="24">
        <v>602641.03</v>
      </c>
      <c r="E8668">
        <f>INDEX('B. Store opening dates'!$B$5:$B$2448,MATCH('A. Sales by store'!B8668,'B. Store opening dates'!$A$5:$A$2448,0))</f>
        <v>2007</v>
      </c>
      <c r="F8668" t="str">
        <f t="shared" si="270"/>
        <v>Old</v>
      </c>
      <c r="G8668" t="str">
        <f t="shared" si="271"/>
        <v>Existing</v>
      </c>
    </row>
    <row r="8669" spans="1:7" ht="19" x14ac:dyDescent="0.25">
      <c r="A8669" s="7">
        <v>2014</v>
      </c>
      <c r="B8669" s="7" t="s">
        <v>1091</v>
      </c>
      <c r="C8669" s="7" t="s">
        <v>5</v>
      </c>
      <c r="D8669" s="24">
        <v>658668.68999999994</v>
      </c>
      <c r="E8669">
        <f>INDEX('B. Store opening dates'!$B$5:$B$2448,MATCH('A. Sales by store'!B8669,'B. Store opening dates'!$A$5:$A$2448,0))</f>
        <v>2007</v>
      </c>
      <c r="F8669" t="str">
        <f t="shared" si="270"/>
        <v>Old</v>
      </c>
      <c r="G8669" t="str">
        <f t="shared" si="271"/>
        <v>Existing</v>
      </c>
    </row>
    <row r="8670" spans="1:7" ht="19" x14ac:dyDescent="0.25">
      <c r="A8670" s="7">
        <v>2015</v>
      </c>
      <c r="B8670" s="7" t="s">
        <v>1091</v>
      </c>
      <c r="C8670" s="7" t="s">
        <v>6</v>
      </c>
      <c r="D8670" s="24">
        <v>548756.78</v>
      </c>
      <c r="E8670">
        <f>INDEX('B. Store opening dates'!$B$5:$B$2448,MATCH('A. Sales by store'!B8670,'B. Store opening dates'!$A$5:$A$2448,0))</f>
        <v>2007</v>
      </c>
      <c r="F8670" t="str">
        <f t="shared" si="270"/>
        <v>Old</v>
      </c>
      <c r="G8670" t="str">
        <f t="shared" si="271"/>
        <v>Existing</v>
      </c>
    </row>
    <row r="8671" spans="1:7" ht="19" x14ac:dyDescent="0.25">
      <c r="A8671" s="7">
        <v>2014</v>
      </c>
      <c r="B8671" s="7" t="s">
        <v>1091</v>
      </c>
      <c r="C8671" s="7" t="s">
        <v>6</v>
      </c>
      <c r="D8671" s="24">
        <v>378060.37</v>
      </c>
      <c r="E8671">
        <f>INDEX('B. Store opening dates'!$B$5:$B$2448,MATCH('A. Sales by store'!B8671,'B. Store opening dates'!$A$5:$A$2448,0))</f>
        <v>2007</v>
      </c>
      <c r="F8671" t="str">
        <f t="shared" si="270"/>
        <v>Old</v>
      </c>
      <c r="G8671" t="str">
        <f t="shared" si="271"/>
        <v>Existing</v>
      </c>
    </row>
    <row r="8672" spans="1:7" ht="19" x14ac:dyDescent="0.25">
      <c r="A8672" s="7">
        <v>2015</v>
      </c>
      <c r="B8672" s="7" t="s">
        <v>1091</v>
      </c>
      <c r="C8672" s="7" t="s">
        <v>7</v>
      </c>
      <c r="D8672" s="24">
        <v>65763.92</v>
      </c>
      <c r="E8672">
        <f>INDEX('B. Store opening dates'!$B$5:$B$2448,MATCH('A. Sales by store'!B8672,'B. Store opening dates'!$A$5:$A$2448,0))</f>
        <v>2007</v>
      </c>
      <c r="F8672" t="str">
        <f t="shared" si="270"/>
        <v>Old</v>
      </c>
      <c r="G8672" t="str">
        <f t="shared" si="271"/>
        <v>Existing</v>
      </c>
    </row>
    <row r="8673" spans="1:7" ht="19" x14ac:dyDescent="0.25">
      <c r="A8673" s="7">
        <v>2014</v>
      </c>
      <c r="B8673" s="7" t="s">
        <v>1091</v>
      </c>
      <c r="C8673" s="7" t="s">
        <v>7</v>
      </c>
      <c r="D8673" s="24">
        <v>69023.87</v>
      </c>
      <c r="E8673">
        <f>INDEX('B. Store opening dates'!$B$5:$B$2448,MATCH('A. Sales by store'!B8673,'B. Store opening dates'!$A$5:$A$2448,0))</f>
        <v>2007</v>
      </c>
      <c r="F8673" t="str">
        <f t="shared" si="270"/>
        <v>Old</v>
      </c>
      <c r="G8673" t="str">
        <f t="shared" si="271"/>
        <v>Existing</v>
      </c>
    </row>
    <row r="8674" spans="1:7" ht="19" x14ac:dyDescent="0.25">
      <c r="A8674" s="7">
        <v>2015</v>
      </c>
      <c r="B8674" s="7" t="s">
        <v>1091</v>
      </c>
      <c r="C8674" s="7" t="s">
        <v>8</v>
      </c>
      <c r="D8674" s="24">
        <v>574985.77</v>
      </c>
      <c r="E8674">
        <f>INDEX('B. Store opening dates'!$B$5:$B$2448,MATCH('A. Sales by store'!B8674,'B. Store opening dates'!$A$5:$A$2448,0))</f>
        <v>2007</v>
      </c>
      <c r="F8674" t="str">
        <f t="shared" si="270"/>
        <v>Old</v>
      </c>
      <c r="G8674" t="str">
        <f t="shared" si="271"/>
        <v>Existing</v>
      </c>
    </row>
    <row r="8675" spans="1:7" ht="19" x14ac:dyDescent="0.25">
      <c r="A8675" s="7">
        <v>2014</v>
      </c>
      <c r="B8675" s="7" t="s">
        <v>1091</v>
      </c>
      <c r="C8675" s="7" t="s">
        <v>8</v>
      </c>
      <c r="D8675" s="24">
        <v>593806.85</v>
      </c>
      <c r="E8675">
        <f>INDEX('B. Store opening dates'!$B$5:$B$2448,MATCH('A. Sales by store'!B8675,'B. Store opening dates'!$A$5:$A$2448,0))</f>
        <v>2007</v>
      </c>
      <c r="F8675" t="str">
        <f t="shared" si="270"/>
        <v>Old</v>
      </c>
      <c r="G8675" t="str">
        <f t="shared" si="271"/>
        <v>Existing</v>
      </c>
    </row>
    <row r="8676" spans="1:7" ht="19" x14ac:dyDescent="0.25">
      <c r="A8676" s="7">
        <v>2015</v>
      </c>
      <c r="B8676" s="7" t="s">
        <v>1092</v>
      </c>
      <c r="C8676" s="7" t="s">
        <v>5</v>
      </c>
      <c r="D8676" s="24">
        <v>609958.14</v>
      </c>
      <c r="E8676">
        <f>INDEX('B. Store opening dates'!$B$5:$B$2448,MATCH('A. Sales by store'!B8676,'B. Store opening dates'!$A$5:$A$2448,0))</f>
        <v>2007</v>
      </c>
      <c r="F8676" t="str">
        <f t="shared" si="270"/>
        <v>Old</v>
      </c>
      <c r="G8676" t="str">
        <f t="shared" si="271"/>
        <v>Existing</v>
      </c>
    </row>
    <row r="8677" spans="1:7" ht="19" x14ac:dyDescent="0.25">
      <c r="A8677" s="7">
        <v>2014</v>
      </c>
      <c r="B8677" s="7" t="s">
        <v>1092</v>
      </c>
      <c r="C8677" s="7" t="s">
        <v>5</v>
      </c>
      <c r="D8677" s="24">
        <v>675346.57</v>
      </c>
      <c r="E8677">
        <f>INDEX('B. Store opening dates'!$B$5:$B$2448,MATCH('A. Sales by store'!B8677,'B. Store opening dates'!$A$5:$A$2448,0))</f>
        <v>2007</v>
      </c>
      <c r="F8677" t="str">
        <f t="shared" si="270"/>
        <v>Old</v>
      </c>
      <c r="G8677" t="str">
        <f t="shared" si="271"/>
        <v>Existing</v>
      </c>
    </row>
    <row r="8678" spans="1:7" ht="19" x14ac:dyDescent="0.25">
      <c r="A8678" s="7">
        <v>2015</v>
      </c>
      <c r="B8678" s="7" t="s">
        <v>1092</v>
      </c>
      <c r="C8678" s="7" t="s">
        <v>6</v>
      </c>
      <c r="D8678" s="24">
        <v>588933.61</v>
      </c>
      <c r="E8678">
        <f>INDEX('B. Store opening dates'!$B$5:$B$2448,MATCH('A. Sales by store'!B8678,'B. Store opening dates'!$A$5:$A$2448,0))</f>
        <v>2007</v>
      </c>
      <c r="F8678" t="str">
        <f t="shared" si="270"/>
        <v>Old</v>
      </c>
      <c r="G8678" t="str">
        <f t="shared" si="271"/>
        <v>Existing</v>
      </c>
    </row>
    <row r="8679" spans="1:7" ht="19" x14ac:dyDescent="0.25">
      <c r="A8679" s="7">
        <v>2014</v>
      </c>
      <c r="B8679" s="7" t="s">
        <v>1092</v>
      </c>
      <c r="C8679" s="7" t="s">
        <v>6</v>
      </c>
      <c r="D8679" s="24">
        <v>435615.2</v>
      </c>
      <c r="E8679">
        <f>INDEX('B. Store opening dates'!$B$5:$B$2448,MATCH('A. Sales by store'!B8679,'B. Store opening dates'!$A$5:$A$2448,0))</f>
        <v>2007</v>
      </c>
      <c r="F8679" t="str">
        <f t="shared" si="270"/>
        <v>Old</v>
      </c>
      <c r="G8679" t="str">
        <f t="shared" si="271"/>
        <v>Existing</v>
      </c>
    </row>
    <row r="8680" spans="1:7" ht="19" x14ac:dyDescent="0.25">
      <c r="A8680" s="7">
        <v>2015</v>
      </c>
      <c r="B8680" s="7" t="s">
        <v>1092</v>
      </c>
      <c r="C8680" s="7" t="s">
        <v>7</v>
      </c>
      <c r="D8680" s="24">
        <v>61900.93</v>
      </c>
      <c r="E8680">
        <f>INDEX('B. Store opening dates'!$B$5:$B$2448,MATCH('A. Sales by store'!B8680,'B. Store opening dates'!$A$5:$A$2448,0))</f>
        <v>2007</v>
      </c>
      <c r="F8680" t="str">
        <f t="shared" si="270"/>
        <v>Old</v>
      </c>
      <c r="G8680" t="str">
        <f t="shared" si="271"/>
        <v>Existing</v>
      </c>
    </row>
    <row r="8681" spans="1:7" ht="19" x14ac:dyDescent="0.25">
      <c r="A8681" s="7">
        <v>2014</v>
      </c>
      <c r="B8681" s="7" t="s">
        <v>1092</v>
      </c>
      <c r="C8681" s="7" t="s">
        <v>7</v>
      </c>
      <c r="D8681" s="24">
        <v>65177.51</v>
      </c>
      <c r="E8681">
        <f>INDEX('B. Store opening dates'!$B$5:$B$2448,MATCH('A. Sales by store'!B8681,'B. Store opening dates'!$A$5:$A$2448,0))</f>
        <v>2007</v>
      </c>
      <c r="F8681" t="str">
        <f t="shared" si="270"/>
        <v>Old</v>
      </c>
      <c r="G8681" t="str">
        <f t="shared" si="271"/>
        <v>Existing</v>
      </c>
    </row>
    <row r="8682" spans="1:7" ht="19" x14ac:dyDescent="0.25">
      <c r="A8682" s="7">
        <v>2015</v>
      </c>
      <c r="B8682" s="7" t="s">
        <v>1092</v>
      </c>
      <c r="C8682" s="7" t="s">
        <v>8</v>
      </c>
      <c r="D8682" s="24">
        <v>649399.07999999996</v>
      </c>
      <c r="E8682">
        <f>INDEX('B. Store opening dates'!$B$5:$B$2448,MATCH('A. Sales by store'!B8682,'B. Store opening dates'!$A$5:$A$2448,0))</f>
        <v>2007</v>
      </c>
      <c r="F8682" t="str">
        <f t="shared" si="270"/>
        <v>Old</v>
      </c>
      <c r="G8682" t="str">
        <f t="shared" si="271"/>
        <v>Existing</v>
      </c>
    </row>
    <row r="8683" spans="1:7" ht="19" x14ac:dyDescent="0.25">
      <c r="A8683" s="7">
        <v>2014</v>
      </c>
      <c r="B8683" s="7" t="s">
        <v>1092</v>
      </c>
      <c r="C8683" s="7" t="s">
        <v>8</v>
      </c>
      <c r="D8683" s="24">
        <v>679938.33</v>
      </c>
      <c r="E8683">
        <f>INDEX('B. Store opening dates'!$B$5:$B$2448,MATCH('A. Sales by store'!B8683,'B. Store opening dates'!$A$5:$A$2448,0))</f>
        <v>2007</v>
      </c>
      <c r="F8683" t="str">
        <f t="shared" si="270"/>
        <v>Old</v>
      </c>
      <c r="G8683" t="str">
        <f t="shared" si="271"/>
        <v>Existing</v>
      </c>
    </row>
    <row r="8684" spans="1:7" ht="19" x14ac:dyDescent="0.25">
      <c r="A8684" s="7">
        <v>2015</v>
      </c>
      <c r="B8684" s="7" t="s">
        <v>1093</v>
      </c>
      <c r="C8684" s="7" t="s">
        <v>5</v>
      </c>
      <c r="D8684" s="24">
        <v>833100.91</v>
      </c>
      <c r="E8684">
        <f>INDEX('B. Store opening dates'!$B$5:$B$2448,MATCH('A. Sales by store'!B8684,'B. Store opening dates'!$A$5:$A$2448,0))</f>
        <v>2007</v>
      </c>
      <c r="F8684" t="str">
        <f t="shared" si="270"/>
        <v>Old</v>
      </c>
      <c r="G8684" t="str">
        <f t="shared" si="271"/>
        <v>Existing</v>
      </c>
    </row>
    <row r="8685" spans="1:7" ht="19" x14ac:dyDescent="0.25">
      <c r="A8685" s="7">
        <v>2014</v>
      </c>
      <c r="B8685" s="7" t="s">
        <v>1093</v>
      </c>
      <c r="C8685" s="7" t="s">
        <v>5</v>
      </c>
      <c r="D8685" s="24">
        <v>917204.84</v>
      </c>
      <c r="E8685">
        <f>INDEX('B. Store opening dates'!$B$5:$B$2448,MATCH('A. Sales by store'!B8685,'B. Store opening dates'!$A$5:$A$2448,0))</f>
        <v>2007</v>
      </c>
      <c r="F8685" t="str">
        <f t="shared" si="270"/>
        <v>Old</v>
      </c>
      <c r="G8685" t="str">
        <f t="shared" si="271"/>
        <v>Existing</v>
      </c>
    </row>
    <row r="8686" spans="1:7" ht="19" x14ac:dyDescent="0.25">
      <c r="A8686" s="7">
        <v>2015</v>
      </c>
      <c r="B8686" s="7" t="s">
        <v>1093</v>
      </c>
      <c r="C8686" s="7" t="s">
        <v>6</v>
      </c>
      <c r="D8686" s="24">
        <v>379026.55</v>
      </c>
      <c r="E8686">
        <f>INDEX('B. Store opening dates'!$B$5:$B$2448,MATCH('A. Sales by store'!B8686,'B. Store opening dates'!$A$5:$A$2448,0))</f>
        <v>2007</v>
      </c>
      <c r="F8686" t="str">
        <f t="shared" si="270"/>
        <v>Old</v>
      </c>
      <c r="G8686" t="str">
        <f t="shared" si="271"/>
        <v>Existing</v>
      </c>
    </row>
    <row r="8687" spans="1:7" ht="19" x14ac:dyDescent="0.25">
      <c r="A8687" s="7">
        <v>2014</v>
      </c>
      <c r="B8687" s="7" t="s">
        <v>1093</v>
      </c>
      <c r="C8687" s="7" t="s">
        <v>6</v>
      </c>
      <c r="D8687" s="24">
        <v>276267.90999999997</v>
      </c>
      <c r="E8687">
        <f>INDEX('B. Store opening dates'!$B$5:$B$2448,MATCH('A. Sales by store'!B8687,'B. Store opening dates'!$A$5:$A$2448,0))</f>
        <v>2007</v>
      </c>
      <c r="F8687" t="str">
        <f t="shared" si="270"/>
        <v>Old</v>
      </c>
      <c r="G8687" t="str">
        <f t="shared" si="271"/>
        <v>Existing</v>
      </c>
    </row>
    <row r="8688" spans="1:7" ht="19" x14ac:dyDescent="0.25">
      <c r="A8688" s="7">
        <v>2015</v>
      </c>
      <c r="B8688" s="7" t="s">
        <v>1093</v>
      </c>
      <c r="C8688" s="7" t="s">
        <v>7</v>
      </c>
      <c r="D8688" s="24">
        <v>207983.35999999999</v>
      </c>
      <c r="E8688">
        <f>INDEX('B. Store opening dates'!$B$5:$B$2448,MATCH('A. Sales by store'!B8688,'B. Store opening dates'!$A$5:$A$2448,0))</f>
        <v>2007</v>
      </c>
      <c r="F8688" t="str">
        <f t="shared" si="270"/>
        <v>Old</v>
      </c>
      <c r="G8688" t="str">
        <f t="shared" si="271"/>
        <v>Existing</v>
      </c>
    </row>
    <row r="8689" spans="1:7" ht="19" x14ac:dyDescent="0.25">
      <c r="A8689" s="7">
        <v>2014</v>
      </c>
      <c r="B8689" s="7" t="s">
        <v>1093</v>
      </c>
      <c r="C8689" s="7" t="s">
        <v>7</v>
      </c>
      <c r="D8689" s="24">
        <v>217711.03</v>
      </c>
      <c r="E8689">
        <f>INDEX('B. Store opening dates'!$B$5:$B$2448,MATCH('A. Sales by store'!B8689,'B. Store opening dates'!$A$5:$A$2448,0))</f>
        <v>2007</v>
      </c>
      <c r="F8689" t="str">
        <f t="shared" si="270"/>
        <v>Old</v>
      </c>
      <c r="G8689" t="str">
        <f t="shared" si="271"/>
        <v>Existing</v>
      </c>
    </row>
    <row r="8690" spans="1:7" ht="19" x14ac:dyDescent="0.25">
      <c r="A8690" s="7">
        <v>2015</v>
      </c>
      <c r="B8690" s="7" t="s">
        <v>1093</v>
      </c>
      <c r="C8690" s="7" t="s">
        <v>8</v>
      </c>
      <c r="D8690" s="24">
        <v>607775.19999999995</v>
      </c>
      <c r="E8690">
        <f>INDEX('B. Store opening dates'!$B$5:$B$2448,MATCH('A. Sales by store'!B8690,'B. Store opening dates'!$A$5:$A$2448,0))</f>
        <v>2007</v>
      </c>
      <c r="F8690" t="str">
        <f t="shared" si="270"/>
        <v>Old</v>
      </c>
      <c r="G8690" t="str">
        <f t="shared" si="271"/>
        <v>Existing</v>
      </c>
    </row>
    <row r="8691" spans="1:7" ht="19" x14ac:dyDescent="0.25">
      <c r="A8691" s="7">
        <v>2014</v>
      </c>
      <c r="B8691" s="7" t="s">
        <v>1093</v>
      </c>
      <c r="C8691" s="7" t="s">
        <v>8</v>
      </c>
      <c r="D8691" s="24">
        <v>637704.74</v>
      </c>
      <c r="E8691">
        <f>INDEX('B. Store opening dates'!$B$5:$B$2448,MATCH('A. Sales by store'!B8691,'B. Store opening dates'!$A$5:$A$2448,0))</f>
        <v>2007</v>
      </c>
      <c r="F8691" t="str">
        <f t="shared" si="270"/>
        <v>Old</v>
      </c>
      <c r="G8691" t="str">
        <f t="shared" si="271"/>
        <v>Existing</v>
      </c>
    </row>
    <row r="8692" spans="1:7" ht="19" x14ac:dyDescent="0.25">
      <c r="A8692" s="7">
        <v>2015</v>
      </c>
      <c r="B8692" s="7" t="s">
        <v>1094</v>
      </c>
      <c r="C8692" s="7" t="s">
        <v>5</v>
      </c>
      <c r="D8692" s="24">
        <v>921296.96</v>
      </c>
      <c r="E8692">
        <f>INDEX('B. Store opening dates'!$B$5:$B$2448,MATCH('A. Sales by store'!B8692,'B. Store opening dates'!$A$5:$A$2448,0))</f>
        <v>2007</v>
      </c>
      <c r="F8692" t="str">
        <f t="shared" si="270"/>
        <v>Old</v>
      </c>
      <c r="G8692" t="str">
        <f t="shared" si="271"/>
        <v>Existing</v>
      </c>
    </row>
    <row r="8693" spans="1:7" ht="19" x14ac:dyDescent="0.25">
      <c r="A8693" s="7">
        <v>2014</v>
      </c>
      <c r="B8693" s="7" t="s">
        <v>1094</v>
      </c>
      <c r="C8693" s="7" t="s">
        <v>5</v>
      </c>
      <c r="D8693" s="24">
        <v>1004271.8</v>
      </c>
      <c r="E8693">
        <f>INDEX('B. Store opening dates'!$B$5:$B$2448,MATCH('A. Sales by store'!B8693,'B. Store opening dates'!$A$5:$A$2448,0))</f>
        <v>2007</v>
      </c>
      <c r="F8693" t="str">
        <f t="shared" si="270"/>
        <v>Old</v>
      </c>
      <c r="G8693" t="str">
        <f t="shared" si="271"/>
        <v>Existing</v>
      </c>
    </row>
    <row r="8694" spans="1:7" ht="19" x14ac:dyDescent="0.25">
      <c r="A8694" s="7">
        <v>2015</v>
      </c>
      <c r="B8694" s="7" t="s">
        <v>1094</v>
      </c>
      <c r="C8694" s="7" t="s">
        <v>6</v>
      </c>
      <c r="D8694" s="24">
        <v>363119.38</v>
      </c>
      <c r="E8694">
        <f>INDEX('B. Store opening dates'!$B$5:$B$2448,MATCH('A. Sales by store'!B8694,'B. Store opening dates'!$A$5:$A$2448,0))</f>
        <v>2007</v>
      </c>
      <c r="F8694" t="str">
        <f t="shared" si="270"/>
        <v>Old</v>
      </c>
      <c r="G8694" t="str">
        <f t="shared" si="271"/>
        <v>Existing</v>
      </c>
    </row>
    <row r="8695" spans="1:7" ht="19" x14ac:dyDescent="0.25">
      <c r="A8695" s="7">
        <v>2014</v>
      </c>
      <c r="B8695" s="7" t="s">
        <v>1094</v>
      </c>
      <c r="C8695" s="7" t="s">
        <v>6</v>
      </c>
      <c r="D8695" s="24">
        <v>259966.51</v>
      </c>
      <c r="E8695">
        <f>INDEX('B. Store opening dates'!$B$5:$B$2448,MATCH('A. Sales by store'!B8695,'B. Store opening dates'!$A$5:$A$2448,0))</f>
        <v>2007</v>
      </c>
      <c r="F8695" t="str">
        <f t="shared" si="270"/>
        <v>Old</v>
      </c>
      <c r="G8695" t="str">
        <f t="shared" si="271"/>
        <v>Existing</v>
      </c>
    </row>
    <row r="8696" spans="1:7" ht="19" x14ac:dyDescent="0.25">
      <c r="A8696" s="7">
        <v>2015</v>
      </c>
      <c r="B8696" s="7" t="s">
        <v>1094</v>
      </c>
      <c r="C8696" s="7" t="s">
        <v>7</v>
      </c>
      <c r="D8696" s="24">
        <v>127301.91</v>
      </c>
      <c r="E8696">
        <f>INDEX('B. Store opening dates'!$B$5:$B$2448,MATCH('A. Sales by store'!B8696,'B. Store opening dates'!$A$5:$A$2448,0))</f>
        <v>2007</v>
      </c>
      <c r="F8696" t="str">
        <f t="shared" si="270"/>
        <v>Old</v>
      </c>
      <c r="G8696" t="str">
        <f t="shared" si="271"/>
        <v>Existing</v>
      </c>
    </row>
    <row r="8697" spans="1:7" ht="19" x14ac:dyDescent="0.25">
      <c r="A8697" s="7">
        <v>2014</v>
      </c>
      <c r="B8697" s="7" t="s">
        <v>1094</v>
      </c>
      <c r="C8697" s="7" t="s">
        <v>7</v>
      </c>
      <c r="D8697" s="24">
        <v>133963.04999999999</v>
      </c>
      <c r="E8697">
        <f>INDEX('B. Store opening dates'!$B$5:$B$2448,MATCH('A. Sales by store'!B8697,'B. Store opening dates'!$A$5:$A$2448,0))</f>
        <v>2007</v>
      </c>
      <c r="F8697" t="str">
        <f t="shared" si="270"/>
        <v>Old</v>
      </c>
      <c r="G8697" t="str">
        <f t="shared" si="271"/>
        <v>Existing</v>
      </c>
    </row>
    <row r="8698" spans="1:7" ht="19" x14ac:dyDescent="0.25">
      <c r="A8698" s="7">
        <v>2015</v>
      </c>
      <c r="B8698" s="7" t="s">
        <v>1094</v>
      </c>
      <c r="C8698" s="7" t="s">
        <v>8</v>
      </c>
      <c r="D8698" s="24">
        <v>569175.64</v>
      </c>
      <c r="E8698">
        <f>INDEX('B. Store opening dates'!$B$5:$B$2448,MATCH('A. Sales by store'!B8698,'B. Store opening dates'!$A$5:$A$2448,0))</f>
        <v>2007</v>
      </c>
      <c r="F8698" t="str">
        <f t="shared" si="270"/>
        <v>Old</v>
      </c>
      <c r="G8698" t="str">
        <f t="shared" si="271"/>
        <v>Existing</v>
      </c>
    </row>
    <row r="8699" spans="1:7" ht="19" x14ac:dyDescent="0.25">
      <c r="A8699" s="7">
        <v>2014</v>
      </c>
      <c r="B8699" s="7" t="s">
        <v>1094</v>
      </c>
      <c r="C8699" s="7" t="s">
        <v>8</v>
      </c>
      <c r="D8699" s="24">
        <v>593991.84</v>
      </c>
      <c r="E8699">
        <f>INDEX('B. Store opening dates'!$B$5:$B$2448,MATCH('A. Sales by store'!B8699,'B. Store opening dates'!$A$5:$A$2448,0))</f>
        <v>2007</v>
      </c>
      <c r="F8699" t="str">
        <f t="shared" si="270"/>
        <v>Old</v>
      </c>
      <c r="G8699" t="str">
        <f t="shared" si="271"/>
        <v>Existing</v>
      </c>
    </row>
    <row r="8700" spans="1:7" ht="19" x14ac:dyDescent="0.25">
      <c r="A8700" s="7">
        <v>2015</v>
      </c>
      <c r="B8700" s="7" t="s">
        <v>1095</v>
      </c>
      <c r="C8700" s="7" t="s">
        <v>5</v>
      </c>
      <c r="D8700" s="24">
        <v>819764.92</v>
      </c>
      <c r="E8700">
        <f>INDEX('B. Store opening dates'!$B$5:$B$2448,MATCH('A. Sales by store'!B8700,'B. Store opening dates'!$A$5:$A$2448,0))</f>
        <v>2007</v>
      </c>
      <c r="F8700" t="str">
        <f t="shared" si="270"/>
        <v>Old</v>
      </c>
      <c r="G8700" t="str">
        <f t="shared" si="271"/>
        <v>Existing</v>
      </c>
    </row>
    <row r="8701" spans="1:7" ht="19" x14ac:dyDescent="0.25">
      <c r="A8701" s="7">
        <v>2014</v>
      </c>
      <c r="B8701" s="7" t="s">
        <v>1095</v>
      </c>
      <c r="C8701" s="7" t="s">
        <v>5</v>
      </c>
      <c r="D8701" s="24">
        <v>893294.2</v>
      </c>
      <c r="E8701">
        <f>INDEX('B. Store opening dates'!$B$5:$B$2448,MATCH('A. Sales by store'!B8701,'B. Store opening dates'!$A$5:$A$2448,0))</f>
        <v>2007</v>
      </c>
      <c r="F8701" t="str">
        <f t="shared" si="270"/>
        <v>Old</v>
      </c>
      <c r="G8701" t="str">
        <f t="shared" si="271"/>
        <v>Existing</v>
      </c>
    </row>
    <row r="8702" spans="1:7" ht="19" x14ac:dyDescent="0.25">
      <c r="A8702" s="7">
        <v>2015</v>
      </c>
      <c r="B8702" s="7" t="s">
        <v>1095</v>
      </c>
      <c r="C8702" s="7" t="s">
        <v>6</v>
      </c>
      <c r="D8702" s="24">
        <v>397496.55</v>
      </c>
      <c r="E8702">
        <f>INDEX('B. Store opening dates'!$B$5:$B$2448,MATCH('A. Sales by store'!B8702,'B. Store opening dates'!$A$5:$A$2448,0))</f>
        <v>2007</v>
      </c>
      <c r="F8702" t="str">
        <f t="shared" si="270"/>
        <v>Old</v>
      </c>
      <c r="G8702" t="str">
        <f t="shared" si="271"/>
        <v>Existing</v>
      </c>
    </row>
    <row r="8703" spans="1:7" ht="19" x14ac:dyDescent="0.25">
      <c r="A8703" s="7">
        <v>2014</v>
      </c>
      <c r="B8703" s="7" t="s">
        <v>1095</v>
      </c>
      <c r="C8703" s="7" t="s">
        <v>6</v>
      </c>
      <c r="D8703" s="24">
        <v>283624.64</v>
      </c>
      <c r="E8703">
        <f>INDEX('B. Store opening dates'!$B$5:$B$2448,MATCH('A. Sales by store'!B8703,'B. Store opening dates'!$A$5:$A$2448,0))</f>
        <v>2007</v>
      </c>
      <c r="F8703" t="str">
        <f t="shared" si="270"/>
        <v>Old</v>
      </c>
      <c r="G8703" t="str">
        <f t="shared" si="271"/>
        <v>Existing</v>
      </c>
    </row>
    <row r="8704" spans="1:7" ht="19" x14ac:dyDescent="0.25">
      <c r="A8704" s="7">
        <v>2015</v>
      </c>
      <c r="B8704" s="7" t="s">
        <v>1095</v>
      </c>
      <c r="C8704" s="7" t="s">
        <v>7</v>
      </c>
      <c r="D8704" s="24">
        <v>93494.95</v>
      </c>
      <c r="E8704">
        <f>INDEX('B. Store opening dates'!$B$5:$B$2448,MATCH('A. Sales by store'!B8704,'B. Store opening dates'!$A$5:$A$2448,0))</f>
        <v>2007</v>
      </c>
      <c r="F8704" t="str">
        <f t="shared" si="270"/>
        <v>Old</v>
      </c>
      <c r="G8704" t="str">
        <f t="shared" si="271"/>
        <v>Existing</v>
      </c>
    </row>
    <row r="8705" spans="1:7" ht="19" x14ac:dyDescent="0.25">
      <c r="A8705" s="7">
        <v>2014</v>
      </c>
      <c r="B8705" s="7" t="s">
        <v>1095</v>
      </c>
      <c r="C8705" s="7" t="s">
        <v>7</v>
      </c>
      <c r="D8705" s="24">
        <v>97990.44</v>
      </c>
      <c r="E8705">
        <f>INDEX('B. Store opening dates'!$B$5:$B$2448,MATCH('A. Sales by store'!B8705,'B. Store opening dates'!$A$5:$A$2448,0))</f>
        <v>2007</v>
      </c>
      <c r="F8705" t="str">
        <f t="shared" si="270"/>
        <v>Old</v>
      </c>
      <c r="G8705" t="str">
        <f t="shared" si="271"/>
        <v>Existing</v>
      </c>
    </row>
    <row r="8706" spans="1:7" ht="19" x14ac:dyDescent="0.25">
      <c r="A8706" s="7">
        <v>2015</v>
      </c>
      <c r="B8706" s="7" t="s">
        <v>1095</v>
      </c>
      <c r="C8706" s="7" t="s">
        <v>8</v>
      </c>
      <c r="D8706" s="24">
        <v>498107.24</v>
      </c>
      <c r="E8706">
        <f>INDEX('B. Store opening dates'!$B$5:$B$2448,MATCH('A. Sales by store'!B8706,'B. Store opening dates'!$A$5:$A$2448,0))</f>
        <v>2007</v>
      </c>
      <c r="F8706" t="str">
        <f t="shared" si="270"/>
        <v>Old</v>
      </c>
      <c r="G8706" t="str">
        <f t="shared" si="271"/>
        <v>Existing</v>
      </c>
    </row>
    <row r="8707" spans="1:7" ht="19" x14ac:dyDescent="0.25">
      <c r="A8707" s="7">
        <v>2014</v>
      </c>
      <c r="B8707" s="7" t="s">
        <v>1095</v>
      </c>
      <c r="C8707" s="7" t="s">
        <v>8</v>
      </c>
      <c r="D8707" s="24">
        <v>519951.38</v>
      </c>
      <c r="E8707">
        <f>INDEX('B. Store opening dates'!$B$5:$B$2448,MATCH('A. Sales by store'!B8707,'B. Store opening dates'!$A$5:$A$2448,0))</f>
        <v>2007</v>
      </c>
      <c r="F8707" t="str">
        <f t="shared" si="270"/>
        <v>Old</v>
      </c>
      <c r="G8707" t="str">
        <f t="shared" si="271"/>
        <v>Existing</v>
      </c>
    </row>
    <row r="8708" spans="1:7" ht="19" x14ac:dyDescent="0.25">
      <c r="A8708" s="7">
        <v>2015</v>
      </c>
      <c r="B8708" s="7" t="s">
        <v>1096</v>
      </c>
      <c r="C8708" s="7" t="s">
        <v>5</v>
      </c>
      <c r="D8708" s="24">
        <v>589061.91</v>
      </c>
      <c r="E8708">
        <f>INDEX('B. Store opening dates'!$B$5:$B$2448,MATCH('A. Sales by store'!B8708,'B. Store opening dates'!$A$5:$A$2448,0))</f>
        <v>2007</v>
      </c>
      <c r="F8708" t="str">
        <f t="shared" si="270"/>
        <v>Old</v>
      </c>
      <c r="G8708" t="str">
        <f t="shared" si="271"/>
        <v>Existing</v>
      </c>
    </row>
    <row r="8709" spans="1:7" ht="19" x14ac:dyDescent="0.25">
      <c r="A8709" s="7">
        <v>2014</v>
      </c>
      <c r="B8709" s="7" t="s">
        <v>1096</v>
      </c>
      <c r="C8709" s="7" t="s">
        <v>5</v>
      </c>
      <c r="D8709" s="24">
        <v>648486.98</v>
      </c>
      <c r="E8709">
        <f>INDEX('B. Store opening dates'!$B$5:$B$2448,MATCH('A. Sales by store'!B8709,'B. Store opening dates'!$A$5:$A$2448,0))</f>
        <v>2007</v>
      </c>
      <c r="F8709" t="str">
        <f t="shared" ref="F8709:F8772" si="272">IF(A8709 = 2015, IF(E8709&lt; 2015, "Old","New"),IF(E8709 &lt; 2014, "Old","New"))</f>
        <v>Old</v>
      </c>
      <c r="G8709" t="str">
        <f t="shared" ref="G8709:G8772" si="273">IF(A8709 = 2015, IF(E8709&lt; 2015, "Existing","New"),"Existing")</f>
        <v>Existing</v>
      </c>
    </row>
    <row r="8710" spans="1:7" ht="19" x14ac:dyDescent="0.25">
      <c r="A8710" s="7">
        <v>2015</v>
      </c>
      <c r="B8710" s="7" t="s">
        <v>1096</v>
      </c>
      <c r="C8710" s="7" t="s">
        <v>6</v>
      </c>
      <c r="D8710" s="24">
        <v>533454.69999999995</v>
      </c>
      <c r="E8710">
        <f>INDEX('B. Store opening dates'!$B$5:$B$2448,MATCH('A. Sales by store'!B8710,'B. Store opening dates'!$A$5:$A$2448,0))</f>
        <v>2007</v>
      </c>
      <c r="F8710" t="str">
        <f t="shared" si="272"/>
        <v>Old</v>
      </c>
      <c r="G8710" t="str">
        <f t="shared" si="273"/>
        <v>Existing</v>
      </c>
    </row>
    <row r="8711" spans="1:7" ht="19" x14ac:dyDescent="0.25">
      <c r="A8711" s="7">
        <v>2014</v>
      </c>
      <c r="B8711" s="7" t="s">
        <v>1096</v>
      </c>
      <c r="C8711" s="7" t="s">
        <v>6</v>
      </c>
      <c r="D8711" s="24">
        <v>371888.81</v>
      </c>
      <c r="E8711">
        <f>INDEX('B. Store opening dates'!$B$5:$B$2448,MATCH('A. Sales by store'!B8711,'B. Store opening dates'!$A$5:$A$2448,0))</f>
        <v>2007</v>
      </c>
      <c r="F8711" t="str">
        <f t="shared" si="272"/>
        <v>Old</v>
      </c>
      <c r="G8711" t="str">
        <f t="shared" si="273"/>
        <v>Existing</v>
      </c>
    </row>
    <row r="8712" spans="1:7" ht="19" x14ac:dyDescent="0.25">
      <c r="A8712" s="7">
        <v>2015</v>
      </c>
      <c r="B8712" s="7" t="s">
        <v>1096</v>
      </c>
      <c r="C8712" s="7" t="s">
        <v>7</v>
      </c>
      <c r="D8712" s="24">
        <v>160086.22</v>
      </c>
      <c r="E8712">
        <f>INDEX('B. Store opening dates'!$B$5:$B$2448,MATCH('A. Sales by store'!B8712,'B. Store opening dates'!$A$5:$A$2448,0))</f>
        <v>2007</v>
      </c>
      <c r="F8712" t="str">
        <f t="shared" si="272"/>
        <v>Old</v>
      </c>
      <c r="G8712" t="str">
        <f t="shared" si="273"/>
        <v>Existing</v>
      </c>
    </row>
    <row r="8713" spans="1:7" ht="19" x14ac:dyDescent="0.25">
      <c r="A8713" s="7">
        <v>2014</v>
      </c>
      <c r="B8713" s="7" t="s">
        <v>1096</v>
      </c>
      <c r="C8713" s="7" t="s">
        <v>7</v>
      </c>
      <c r="D8713" s="24">
        <v>167744.85</v>
      </c>
      <c r="E8713">
        <f>INDEX('B. Store opening dates'!$B$5:$B$2448,MATCH('A. Sales by store'!B8713,'B. Store opening dates'!$A$5:$A$2448,0))</f>
        <v>2007</v>
      </c>
      <c r="F8713" t="str">
        <f t="shared" si="272"/>
        <v>Old</v>
      </c>
      <c r="G8713" t="str">
        <f t="shared" si="273"/>
        <v>Existing</v>
      </c>
    </row>
    <row r="8714" spans="1:7" ht="19" x14ac:dyDescent="0.25">
      <c r="A8714" s="7">
        <v>2015</v>
      </c>
      <c r="B8714" s="7" t="s">
        <v>1096</v>
      </c>
      <c r="C8714" s="7" t="s">
        <v>8</v>
      </c>
      <c r="D8714" s="24">
        <v>544386.37</v>
      </c>
      <c r="E8714">
        <f>INDEX('B. Store opening dates'!$B$5:$B$2448,MATCH('A. Sales by store'!B8714,'B. Store opening dates'!$A$5:$A$2448,0))</f>
        <v>2007</v>
      </c>
      <c r="F8714" t="str">
        <f t="shared" si="272"/>
        <v>Old</v>
      </c>
      <c r="G8714" t="str">
        <f t="shared" si="273"/>
        <v>Existing</v>
      </c>
    </row>
    <row r="8715" spans="1:7" ht="19" x14ac:dyDescent="0.25">
      <c r="A8715" s="7">
        <v>2014</v>
      </c>
      <c r="B8715" s="7" t="s">
        <v>1096</v>
      </c>
      <c r="C8715" s="7" t="s">
        <v>8</v>
      </c>
      <c r="D8715" s="24">
        <v>569829.80000000005</v>
      </c>
      <c r="E8715">
        <f>INDEX('B. Store opening dates'!$B$5:$B$2448,MATCH('A. Sales by store'!B8715,'B. Store opening dates'!$A$5:$A$2448,0))</f>
        <v>2007</v>
      </c>
      <c r="F8715" t="str">
        <f t="shared" si="272"/>
        <v>Old</v>
      </c>
      <c r="G8715" t="str">
        <f t="shared" si="273"/>
        <v>Existing</v>
      </c>
    </row>
    <row r="8716" spans="1:7" ht="19" x14ac:dyDescent="0.25">
      <c r="A8716" s="7">
        <v>2015</v>
      </c>
      <c r="B8716" s="7" t="s">
        <v>1097</v>
      </c>
      <c r="C8716" s="7" t="s">
        <v>5</v>
      </c>
      <c r="D8716" s="24">
        <v>771086.74</v>
      </c>
      <c r="E8716">
        <f>INDEX('B. Store opening dates'!$B$5:$B$2448,MATCH('A. Sales by store'!B8716,'B. Store opening dates'!$A$5:$A$2448,0))</f>
        <v>2007</v>
      </c>
      <c r="F8716" t="str">
        <f t="shared" si="272"/>
        <v>Old</v>
      </c>
      <c r="G8716" t="str">
        <f t="shared" si="273"/>
        <v>Existing</v>
      </c>
    </row>
    <row r="8717" spans="1:7" ht="19" x14ac:dyDescent="0.25">
      <c r="A8717" s="7">
        <v>2014</v>
      </c>
      <c r="B8717" s="7" t="s">
        <v>1097</v>
      </c>
      <c r="C8717" s="7" t="s">
        <v>5</v>
      </c>
      <c r="D8717" s="24">
        <v>849011.53</v>
      </c>
      <c r="E8717">
        <f>INDEX('B. Store opening dates'!$B$5:$B$2448,MATCH('A. Sales by store'!B8717,'B. Store opening dates'!$A$5:$A$2448,0))</f>
        <v>2007</v>
      </c>
      <c r="F8717" t="str">
        <f t="shared" si="272"/>
        <v>Old</v>
      </c>
      <c r="G8717" t="str">
        <f t="shared" si="273"/>
        <v>Existing</v>
      </c>
    </row>
    <row r="8718" spans="1:7" ht="19" x14ac:dyDescent="0.25">
      <c r="A8718" s="7">
        <v>2015</v>
      </c>
      <c r="B8718" s="7" t="s">
        <v>1097</v>
      </c>
      <c r="C8718" s="7" t="s">
        <v>6</v>
      </c>
      <c r="D8718" s="24">
        <v>219323.83</v>
      </c>
      <c r="E8718">
        <f>INDEX('B. Store opening dates'!$B$5:$B$2448,MATCH('A. Sales by store'!B8718,'B. Store opening dates'!$A$5:$A$2448,0))</f>
        <v>2007</v>
      </c>
      <c r="F8718" t="str">
        <f t="shared" si="272"/>
        <v>Old</v>
      </c>
      <c r="G8718" t="str">
        <f t="shared" si="273"/>
        <v>Existing</v>
      </c>
    </row>
    <row r="8719" spans="1:7" ht="19" x14ac:dyDescent="0.25">
      <c r="A8719" s="7">
        <v>2014</v>
      </c>
      <c r="B8719" s="7" t="s">
        <v>1097</v>
      </c>
      <c r="C8719" s="7" t="s">
        <v>6</v>
      </c>
      <c r="D8719" s="24">
        <v>159355.29</v>
      </c>
      <c r="E8719">
        <f>INDEX('B. Store opening dates'!$B$5:$B$2448,MATCH('A. Sales by store'!B8719,'B. Store opening dates'!$A$5:$A$2448,0))</f>
        <v>2007</v>
      </c>
      <c r="F8719" t="str">
        <f t="shared" si="272"/>
        <v>Old</v>
      </c>
      <c r="G8719" t="str">
        <f t="shared" si="273"/>
        <v>Existing</v>
      </c>
    </row>
    <row r="8720" spans="1:7" ht="19" x14ac:dyDescent="0.25">
      <c r="A8720" s="7">
        <v>2015</v>
      </c>
      <c r="B8720" s="7" t="s">
        <v>1097</v>
      </c>
      <c r="C8720" s="7" t="s">
        <v>7</v>
      </c>
      <c r="D8720" s="24">
        <v>86766.14</v>
      </c>
      <c r="E8720">
        <f>INDEX('B. Store opening dates'!$B$5:$B$2448,MATCH('A. Sales by store'!B8720,'B. Store opening dates'!$A$5:$A$2448,0))</f>
        <v>2007</v>
      </c>
      <c r="F8720" t="str">
        <f t="shared" si="272"/>
        <v>Old</v>
      </c>
      <c r="G8720" t="str">
        <f t="shared" si="273"/>
        <v>Existing</v>
      </c>
    </row>
    <row r="8721" spans="1:7" ht="19" x14ac:dyDescent="0.25">
      <c r="A8721" s="7">
        <v>2014</v>
      </c>
      <c r="B8721" s="7" t="s">
        <v>1097</v>
      </c>
      <c r="C8721" s="7" t="s">
        <v>7</v>
      </c>
      <c r="D8721" s="24">
        <v>90725.47</v>
      </c>
      <c r="E8721">
        <f>INDEX('B. Store opening dates'!$B$5:$B$2448,MATCH('A. Sales by store'!B8721,'B. Store opening dates'!$A$5:$A$2448,0))</f>
        <v>2007</v>
      </c>
      <c r="F8721" t="str">
        <f t="shared" si="272"/>
        <v>Old</v>
      </c>
      <c r="G8721" t="str">
        <f t="shared" si="273"/>
        <v>Existing</v>
      </c>
    </row>
    <row r="8722" spans="1:7" ht="19" x14ac:dyDescent="0.25">
      <c r="A8722" s="7">
        <v>2015</v>
      </c>
      <c r="B8722" s="7" t="s">
        <v>1097</v>
      </c>
      <c r="C8722" s="7" t="s">
        <v>8</v>
      </c>
      <c r="D8722" s="24">
        <v>409924.29</v>
      </c>
      <c r="E8722">
        <f>INDEX('B. Store opening dates'!$B$5:$B$2448,MATCH('A. Sales by store'!B8722,'B. Store opening dates'!$A$5:$A$2448,0))</f>
        <v>2007</v>
      </c>
      <c r="F8722" t="str">
        <f t="shared" si="272"/>
        <v>Old</v>
      </c>
      <c r="G8722" t="str">
        <f t="shared" si="273"/>
        <v>Existing</v>
      </c>
    </row>
    <row r="8723" spans="1:7" ht="19" x14ac:dyDescent="0.25">
      <c r="A8723" s="7">
        <v>2014</v>
      </c>
      <c r="B8723" s="7" t="s">
        <v>1097</v>
      </c>
      <c r="C8723" s="7" t="s">
        <v>8</v>
      </c>
      <c r="D8723" s="24">
        <v>423807.85</v>
      </c>
      <c r="E8723">
        <f>INDEX('B. Store opening dates'!$B$5:$B$2448,MATCH('A. Sales by store'!B8723,'B. Store opening dates'!$A$5:$A$2448,0))</f>
        <v>2007</v>
      </c>
      <c r="F8723" t="str">
        <f t="shared" si="272"/>
        <v>Old</v>
      </c>
      <c r="G8723" t="str">
        <f t="shared" si="273"/>
        <v>Existing</v>
      </c>
    </row>
    <row r="8724" spans="1:7" ht="19" x14ac:dyDescent="0.25">
      <c r="A8724" s="7">
        <v>2015</v>
      </c>
      <c r="B8724" s="7" t="s">
        <v>1098</v>
      </c>
      <c r="C8724" s="7" t="s">
        <v>5</v>
      </c>
      <c r="D8724" s="24">
        <v>836576.46</v>
      </c>
      <c r="E8724">
        <f>INDEX('B. Store opening dates'!$B$5:$B$2448,MATCH('A. Sales by store'!B8724,'B. Store opening dates'!$A$5:$A$2448,0))</f>
        <v>2007</v>
      </c>
      <c r="F8724" t="str">
        <f t="shared" si="272"/>
        <v>Old</v>
      </c>
      <c r="G8724" t="str">
        <f t="shared" si="273"/>
        <v>Existing</v>
      </c>
    </row>
    <row r="8725" spans="1:7" ht="19" x14ac:dyDescent="0.25">
      <c r="A8725" s="7">
        <v>2014</v>
      </c>
      <c r="B8725" s="7" t="s">
        <v>1098</v>
      </c>
      <c r="C8725" s="7" t="s">
        <v>5</v>
      </c>
      <c r="D8725" s="24">
        <v>918309.44</v>
      </c>
      <c r="E8725">
        <f>INDEX('B. Store opening dates'!$B$5:$B$2448,MATCH('A. Sales by store'!B8725,'B. Store opening dates'!$A$5:$A$2448,0))</f>
        <v>2007</v>
      </c>
      <c r="F8725" t="str">
        <f t="shared" si="272"/>
        <v>Old</v>
      </c>
      <c r="G8725" t="str">
        <f t="shared" si="273"/>
        <v>Existing</v>
      </c>
    </row>
    <row r="8726" spans="1:7" ht="19" x14ac:dyDescent="0.25">
      <c r="A8726" s="7">
        <v>2015</v>
      </c>
      <c r="B8726" s="7" t="s">
        <v>1098</v>
      </c>
      <c r="C8726" s="7" t="s">
        <v>6</v>
      </c>
      <c r="D8726" s="24">
        <v>352442.85</v>
      </c>
      <c r="E8726">
        <f>INDEX('B. Store opening dates'!$B$5:$B$2448,MATCH('A. Sales by store'!B8726,'B. Store opening dates'!$A$5:$A$2448,0))</f>
        <v>2007</v>
      </c>
      <c r="F8726" t="str">
        <f t="shared" si="272"/>
        <v>Old</v>
      </c>
      <c r="G8726" t="str">
        <f t="shared" si="273"/>
        <v>Existing</v>
      </c>
    </row>
    <row r="8727" spans="1:7" ht="19" x14ac:dyDescent="0.25">
      <c r="A8727" s="7">
        <v>2014</v>
      </c>
      <c r="B8727" s="7" t="s">
        <v>1098</v>
      </c>
      <c r="C8727" s="7" t="s">
        <v>6</v>
      </c>
      <c r="D8727" s="24">
        <v>251665.89</v>
      </c>
      <c r="E8727">
        <f>INDEX('B. Store opening dates'!$B$5:$B$2448,MATCH('A. Sales by store'!B8727,'B. Store opening dates'!$A$5:$A$2448,0))</f>
        <v>2007</v>
      </c>
      <c r="F8727" t="str">
        <f t="shared" si="272"/>
        <v>Old</v>
      </c>
      <c r="G8727" t="str">
        <f t="shared" si="273"/>
        <v>Existing</v>
      </c>
    </row>
    <row r="8728" spans="1:7" ht="19" x14ac:dyDescent="0.25">
      <c r="A8728" s="7">
        <v>2015</v>
      </c>
      <c r="B8728" s="7" t="s">
        <v>1098</v>
      </c>
      <c r="C8728" s="7" t="s">
        <v>7</v>
      </c>
      <c r="D8728" s="24">
        <v>187415.71</v>
      </c>
      <c r="E8728">
        <f>INDEX('B. Store opening dates'!$B$5:$B$2448,MATCH('A. Sales by store'!B8728,'B. Store opening dates'!$A$5:$A$2448,0))</f>
        <v>2007</v>
      </c>
      <c r="F8728" t="str">
        <f t="shared" si="272"/>
        <v>Old</v>
      </c>
      <c r="G8728" t="str">
        <f t="shared" si="273"/>
        <v>Existing</v>
      </c>
    </row>
    <row r="8729" spans="1:7" ht="19" x14ac:dyDescent="0.25">
      <c r="A8729" s="7">
        <v>2014</v>
      </c>
      <c r="B8729" s="7" t="s">
        <v>1098</v>
      </c>
      <c r="C8729" s="7" t="s">
        <v>7</v>
      </c>
      <c r="D8729" s="24">
        <v>198905.88</v>
      </c>
      <c r="E8729">
        <f>INDEX('B. Store opening dates'!$B$5:$B$2448,MATCH('A. Sales by store'!B8729,'B. Store opening dates'!$A$5:$A$2448,0))</f>
        <v>2007</v>
      </c>
      <c r="F8729" t="str">
        <f t="shared" si="272"/>
        <v>Old</v>
      </c>
      <c r="G8729" t="str">
        <f t="shared" si="273"/>
        <v>Existing</v>
      </c>
    </row>
    <row r="8730" spans="1:7" ht="19" x14ac:dyDescent="0.25">
      <c r="A8730" s="7">
        <v>2015</v>
      </c>
      <c r="B8730" s="7" t="s">
        <v>1098</v>
      </c>
      <c r="C8730" s="7" t="s">
        <v>8</v>
      </c>
      <c r="D8730" s="24">
        <v>606045.13</v>
      </c>
      <c r="E8730">
        <f>INDEX('B. Store opening dates'!$B$5:$B$2448,MATCH('A. Sales by store'!B8730,'B. Store opening dates'!$A$5:$A$2448,0))</f>
        <v>2007</v>
      </c>
      <c r="F8730" t="str">
        <f t="shared" si="272"/>
        <v>Old</v>
      </c>
      <c r="G8730" t="str">
        <f t="shared" si="273"/>
        <v>Existing</v>
      </c>
    </row>
    <row r="8731" spans="1:7" ht="19" x14ac:dyDescent="0.25">
      <c r="A8731" s="7">
        <v>2014</v>
      </c>
      <c r="B8731" s="7" t="s">
        <v>1098</v>
      </c>
      <c r="C8731" s="7" t="s">
        <v>8</v>
      </c>
      <c r="D8731" s="24">
        <v>624967.43000000005</v>
      </c>
      <c r="E8731">
        <f>INDEX('B. Store opening dates'!$B$5:$B$2448,MATCH('A. Sales by store'!B8731,'B. Store opening dates'!$A$5:$A$2448,0))</f>
        <v>2007</v>
      </c>
      <c r="F8731" t="str">
        <f t="shared" si="272"/>
        <v>Old</v>
      </c>
      <c r="G8731" t="str">
        <f t="shared" si="273"/>
        <v>Existing</v>
      </c>
    </row>
    <row r="8732" spans="1:7" ht="19" x14ac:dyDescent="0.25">
      <c r="A8732" s="7">
        <v>2015</v>
      </c>
      <c r="B8732" s="7" t="s">
        <v>1099</v>
      </c>
      <c r="C8732" s="7" t="s">
        <v>5</v>
      </c>
      <c r="D8732" s="24">
        <v>801416.03</v>
      </c>
      <c r="E8732">
        <f>INDEX('B. Store opening dates'!$B$5:$B$2448,MATCH('A. Sales by store'!B8732,'B. Store opening dates'!$A$5:$A$2448,0))</f>
        <v>2007</v>
      </c>
      <c r="F8732" t="str">
        <f t="shared" si="272"/>
        <v>Old</v>
      </c>
      <c r="G8732" t="str">
        <f t="shared" si="273"/>
        <v>Existing</v>
      </c>
    </row>
    <row r="8733" spans="1:7" ht="19" x14ac:dyDescent="0.25">
      <c r="A8733" s="7">
        <v>2014</v>
      </c>
      <c r="B8733" s="7" t="s">
        <v>1099</v>
      </c>
      <c r="C8733" s="7" t="s">
        <v>5</v>
      </c>
      <c r="D8733" s="24">
        <v>872119.93</v>
      </c>
      <c r="E8733">
        <f>INDEX('B. Store opening dates'!$B$5:$B$2448,MATCH('A. Sales by store'!B8733,'B. Store opening dates'!$A$5:$A$2448,0))</f>
        <v>2007</v>
      </c>
      <c r="F8733" t="str">
        <f t="shared" si="272"/>
        <v>Old</v>
      </c>
      <c r="G8733" t="str">
        <f t="shared" si="273"/>
        <v>Existing</v>
      </c>
    </row>
    <row r="8734" spans="1:7" ht="19" x14ac:dyDescent="0.25">
      <c r="A8734" s="7">
        <v>2015</v>
      </c>
      <c r="B8734" s="7" t="s">
        <v>1099</v>
      </c>
      <c r="C8734" s="7" t="s">
        <v>6</v>
      </c>
      <c r="D8734" s="24">
        <v>295030.63</v>
      </c>
      <c r="E8734">
        <f>INDEX('B. Store opening dates'!$B$5:$B$2448,MATCH('A. Sales by store'!B8734,'B. Store opening dates'!$A$5:$A$2448,0))</f>
        <v>2007</v>
      </c>
      <c r="F8734" t="str">
        <f t="shared" si="272"/>
        <v>Old</v>
      </c>
      <c r="G8734" t="str">
        <f t="shared" si="273"/>
        <v>Existing</v>
      </c>
    </row>
    <row r="8735" spans="1:7" ht="19" x14ac:dyDescent="0.25">
      <c r="A8735" s="7">
        <v>2014</v>
      </c>
      <c r="B8735" s="7" t="s">
        <v>1099</v>
      </c>
      <c r="C8735" s="7" t="s">
        <v>6</v>
      </c>
      <c r="D8735" s="24">
        <v>204079.84</v>
      </c>
      <c r="E8735">
        <f>INDEX('B. Store opening dates'!$B$5:$B$2448,MATCH('A. Sales by store'!B8735,'B. Store opening dates'!$A$5:$A$2448,0))</f>
        <v>2007</v>
      </c>
      <c r="F8735" t="str">
        <f t="shared" si="272"/>
        <v>Old</v>
      </c>
      <c r="G8735" t="str">
        <f t="shared" si="273"/>
        <v>Existing</v>
      </c>
    </row>
    <row r="8736" spans="1:7" ht="19" x14ac:dyDescent="0.25">
      <c r="A8736" s="7">
        <v>2015</v>
      </c>
      <c r="B8736" s="7" t="s">
        <v>1099</v>
      </c>
      <c r="C8736" s="7" t="s">
        <v>7</v>
      </c>
      <c r="D8736" s="24">
        <v>59316.56</v>
      </c>
      <c r="E8736">
        <f>INDEX('B. Store opening dates'!$B$5:$B$2448,MATCH('A. Sales by store'!B8736,'B. Store opening dates'!$A$5:$A$2448,0))</f>
        <v>2007</v>
      </c>
      <c r="F8736" t="str">
        <f t="shared" si="272"/>
        <v>Old</v>
      </c>
      <c r="G8736" t="str">
        <f t="shared" si="273"/>
        <v>Existing</v>
      </c>
    </row>
    <row r="8737" spans="1:7" ht="19" x14ac:dyDescent="0.25">
      <c r="A8737" s="7">
        <v>2014</v>
      </c>
      <c r="B8737" s="7" t="s">
        <v>1099</v>
      </c>
      <c r="C8737" s="7" t="s">
        <v>7</v>
      </c>
      <c r="D8737" s="24">
        <v>62692.85</v>
      </c>
      <c r="E8737">
        <f>INDEX('B. Store opening dates'!$B$5:$B$2448,MATCH('A. Sales by store'!B8737,'B. Store opening dates'!$A$5:$A$2448,0))</f>
        <v>2007</v>
      </c>
      <c r="F8737" t="str">
        <f t="shared" si="272"/>
        <v>Old</v>
      </c>
      <c r="G8737" t="str">
        <f t="shared" si="273"/>
        <v>Existing</v>
      </c>
    </row>
    <row r="8738" spans="1:7" ht="19" x14ac:dyDescent="0.25">
      <c r="A8738" s="7">
        <v>2015</v>
      </c>
      <c r="B8738" s="7" t="s">
        <v>1099</v>
      </c>
      <c r="C8738" s="7" t="s">
        <v>8</v>
      </c>
      <c r="D8738" s="24">
        <v>456984.02</v>
      </c>
      <c r="E8738">
        <f>INDEX('B. Store opening dates'!$B$5:$B$2448,MATCH('A. Sales by store'!B8738,'B. Store opening dates'!$A$5:$A$2448,0))</f>
        <v>2007</v>
      </c>
      <c r="F8738" t="str">
        <f t="shared" si="272"/>
        <v>Old</v>
      </c>
      <c r="G8738" t="str">
        <f t="shared" si="273"/>
        <v>Existing</v>
      </c>
    </row>
    <row r="8739" spans="1:7" ht="19" x14ac:dyDescent="0.25">
      <c r="A8739" s="7">
        <v>2014</v>
      </c>
      <c r="B8739" s="7" t="s">
        <v>1099</v>
      </c>
      <c r="C8739" s="7" t="s">
        <v>8</v>
      </c>
      <c r="D8739" s="24">
        <v>479143.29</v>
      </c>
      <c r="E8739">
        <f>INDEX('B. Store opening dates'!$B$5:$B$2448,MATCH('A. Sales by store'!B8739,'B. Store opening dates'!$A$5:$A$2448,0))</f>
        <v>2007</v>
      </c>
      <c r="F8739" t="str">
        <f t="shared" si="272"/>
        <v>Old</v>
      </c>
      <c r="G8739" t="str">
        <f t="shared" si="273"/>
        <v>Existing</v>
      </c>
    </row>
    <row r="8740" spans="1:7" ht="19" x14ac:dyDescent="0.25">
      <c r="A8740" s="7">
        <v>2015</v>
      </c>
      <c r="B8740" s="7" t="s">
        <v>1100</v>
      </c>
      <c r="C8740" s="7" t="s">
        <v>5</v>
      </c>
      <c r="D8740" s="24">
        <v>896548.95</v>
      </c>
      <c r="E8740">
        <f>INDEX('B. Store opening dates'!$B$5:$B$2448,MATCH('A. Sales by store'!B8740,'B. Store opening dates'!$A$5:$A$2448,0))</f>
        <v>2007</v>
      </c>
      <c r="F8740" t="str">
        <f t="shared" si="272"/>
        <v>Old</v>
      </c>
      <c r="G8740" t="str">
        <f t="shared" si="273"/>
        <v>Existing</v>
      </c>
    </row>
    <row r="8741" spans="1:7" ht="19" x14ac:dyDescent="0.25">
      <c r="A8741" s="7">
        <v>2014</v>
      </c>
      <c r="B8741" s="7" t="s">
        <v>1100</v>
      </c>
      <c r="C8741" s="7" t="s">
        <v>5</v>
      </c>
      <c r="D8741" s="24">
        <v>983710.71999999997</v>
      </c>
      <c r="E8741">
        <f>INDEX('B. Store opening dates'!$B$5:$B$2448,MATCH('A. Sales by store'!B8741,'B. Store opening dates'!$A$5:$A$2448,0))</f>
        <v>2007</v>
      </c>
      <c r="F8741" t="str">
        <f t="shared" si="272"/>
        <v>Old</v>
      </c>
      <c r="G8741" t="str">
        <f t="shared" si="273"/>
        <v>Existing</v>
      </c>
    </row>
    <row r="8742" spans="1:7" ht="19" x14ac:dyDescent="0.25">
      <c r="A8742" s="7">
        <v>2015</v>
      </c>
      <c r="B8742" s="7" t="s">
        <v>1100</v>
      </c>
      <c r="C8742" s="7" t="s">
        <v>6</v>
      </c>
      <c r="D8742" s="24">
        <v>371853.98</v>
      </c>
      <c r="E8742">
        <f>INDEX('B. Store opening dates'!$B$5:$B$2448,MATCH('A. Sales by store'!B8742,'B. Store opening dates'!$A$5:$A$2448,0))</f>
        <v>2007</v>
      </c>
      <c r="F8742" t="str">
        <f t="shared" si="272"/>
        <v>Old</v>
      </c>
      <c r="G8742" t="str">
        <f t="shared" si="273"/>
        <v>Existing</v>
      </c>
    </row>
    <row r="8743" spans="1:7" ht="19" x14ac:dyDescent="0.25">
      <c r="A8743" s="7">
        <v>2014</v>
      </c>
      <c r="B8743" s="7" t="s">
        <v>1100</v>
      </c>
      <c r="C8743" s="7" t="s">
        <v>6</v>
      </c>
      <c r="D8743" s="24">
        <v>273421.14</v>
      </c>
      <c r="E8743">
        <f>INDEX('B. Store opening dates'!$B$5:$B$2448,MATCH('A. Sales by store'!B8743,'B. Store opening dates'!$A$5:$A$2448,0))</f>
        <v>2007</v>
      </c>
      <c r="F8743" t="str">
        <f t="shared" si="272"/>
        <v>Old</v>
      </c>
      <c r="G8743" t="str">
        <f t="shared" si="273"/>
        <v>Existing</v>
      </c>
    </row>
    <row r="8744" spans="1:7" ht="19" x14ac:dyDescent="0.25">
      <c r="A8744" s="7">
        <v>2015</v>
      </c>
      <c r="B8744" s="7" t="s">
        <v>1100</v>
      </c>
      <c r="C8744" s="7" t="s">
        <v>7</v>
      </c>
      <c r="D8744" s="24">
        <v>176536.27</v>
      </c>
      <c r="E8744">
        <f>INDEX('B. Store opening dates'!$B$5:$B$2448,MATCH('A. Sales by store'!B8744,'B. Store opening dates'!$A$5:$A$2448,0))</f>
        <v>2007</v>
      </c>
      <c r="F8744" t="str">
        <f t="shared" si="272"/>
        <v>Old</v>
      </c>
      <c r="G8744" t="str">
        <f t="shared" si="273"/>
        <v>Existing</v>
      </c>
    </row>
    <row r="8745" spans="1:7" ht="19" x14ac:dyDescent="0.25">
      <c r="A8745" s="7">
        <v>2014</v>
      </c>
      <c r="B8745" s="7" t="s">
        <v>1100</v>
      </c>
      <c r="C8745" s="7" t="s">
        <v>7</v>
      </c>
      <c r="D8745" s="24">
        <v>187242.6</v>
      </c>
      <c r="E8745">
        <f>INDEX('B. Store opening dates'!$B$5:$B$2448,MATCH('A. Sales by store'!B8745,'B. Store opening dates'!$A$5:$A$2448,0))</f>
        <v>2007</v>
      </c>
      <c r="F8745" t="str">
        <f t="shared" si="272"/>
        <v>Old</v>
      </c>
      <c r="G8745" t="str">
        <f t="shared" si="273"/>
        <v>Existing</v>
      </c>
    </row>
    <row r="8746" spans="1:7" ht="19" x14ac:dyDescent="0.25">
      <c r="A8746" s="7">
        <v>2015</v>
      </c>
      <c r="B8746" s="7" t="s">
        <v>1100</v>
      </c>
      <c r="C8746" s="7" t="s">
        <v>8</v>
      </c>
      <c r="D8746" s="24">
        <v>433226.82</v>
      </c>
      <c r="E8746">
        <f>INDEX('B. Store opening dates'!$B$5:$B$2448,MATCH('A. Sales by store'!B8746,'B. Store opening dates'!$A$5:$A$2448,0))</f>
        <v>2007</v>
      </c>
      <c r="F8746" t="str">
        <f t="shared" si="272"/>
        <v>Old</v>
      </c>
      <c r="G8746" t="str">
        <f t="shared" si="273"/>
        <v>Existing</v>
      </c>
    </row>
    <row r="8747" spans="1:7" ht="19" x14ac:dyDescent="0.25">
      <c r="A8747" s="7">
        <v>2014</v>
      </c>
      <c r="B8747" s="7" t="s">
        <v>1100</v>
      </c>
      <c r="C8747" s="7" t="s">
        <v>8</v>
      </c>
      <c r="D8747" s="24">
        <v>453277.8</v>
      </c>
      <c r="E8747">
        <f>INDEX('B. Store opening dates'!$B$5:$B$2448,MATCH('A. Sales by store'!B8747,'B. Store opening dates'!$A$5:$A$2448,0))</f>
        <v>2007</v>
      </c>
      <c r="F8747" t="str">
        <f t="shared" si="272"/>
        <v>Old</v>
      </c>
      <c r="G8747" t="str">
        <f t="shared" si="273"/>
        <v>Existing</v>
      </c>
    </row>
    <row r="8748" spans="1:7" ht="19" x14ac:dyDescent="0.25">
      <c r="A8748" s="7">
        <v>2015</v>
      </c>
      <c r="B8748" s="7" t="s">
        <v>1101</v>
      </c>
      <c r="C8748" s="7" t="s">
        <v>5</v>
      </c>
      <c r="D8748" s="24">
        <v>820329.27</v>
      </c>
      <c r="E8748">
        <f>INDEX('B. Store opening dates'!$B$5:$B$2448,MATCH('A. Sales by store'!B8748,'B. Store opening dates'!$A$5:$A$2448,0))</f>
        <v>2007</v>
      </c>
      <c r="F8748" t="str">
        <f t="shared" si="272"/>
        <v>Old</v>
      </c>
      <c r="G8748" t="str">
        <f t="shared" si="273"/>
        <v>Existing</v>
      </c>
    </row>
    <row r="8749" spans="1:7" ht="19" x14ac:dyDescent="0.25">
      <c r="A8749" s="7">
        <v>2014</v>
      </c>
      <c r="B8749" s="7" t="s">
        <v>1101</v>
      </c>
      <c r="C8749" s="7" t="s">
        <v>5</v>
      </c>
      <c r="D8749" s="24">
        <v>900912.74</v>
      </c>
      <c r="E8749">
        <f>INDEX('B. Store opening dates'!$B$5:$B$2448,MATCH('A. Sales by store'!B8749,'B. Store opening dates'!$A$5:$A$2448,0))</f>
        <v>2007</v>
      </c>
      <c r="F8749" t="str">
        <f t="shared" si="272"/>
        <v>Old</v>
      </c>
      <c r="G8749" t="str">
        <f t="shared" si="273"/>
        <v>Existing</v>
      </c>
    </row>
    <row r="8750" spans="1:7" ht="19" x14ac:dyDescent="0.25">
      <c r="A8750" s="7">
        <v>2015</v>
      </c>
      <c r="B8750" s="7" t="s">
        <v>1101</v>
      </c>
      <c r="C8750" s="7" t="s">
        <v>6</v>
      </c>
      <c r="D8750" s="24">
        <v>318757.71000000002</v>
      </c>
      <c r="E8750">
        <f>INDEX('B. Store opening dates'!$B$5:$B$2448,MATCH('A. Sales by store'!B8750,'B. Store opening dates'!$A$5:$A$2448,0))</f>
        <v>2007</v>
      </c>
      <c r="F8750" t="str">
        <f t="shared" si="272"/>
        <v>Old</v>
      </c>
      <c r="G8750" t="str">
        <f t="shared" si="273"/>
        <v>Existing</v>
      </c>
    </row>
    <row r="8751" spans="1:7" ht="19" x14ac:dyDescent="0.25">
      <c r="A8751" s="7">
        <v>2014</v>
      </c>
      <c r="B8751" s="7" t="s">
        <v>1101</v>
      </c>
      <c r="C8751" s="7" t="s">
        <v>6</v>
      </c>
      <c r="D8751" s="24">
        <v>231275.78</v>
      </c>
      <c r="E8751">
        <f>INDEX('B. Store opening dates'!$B$5:$B$2448,MATCH('A. Sales by store'!B8751,'B. Store opening dates'!$A$5:$A$2448,0))</f>
        <v>2007</v>
      </c>
      <c r="F8751" t="str">
        <f t="shared" si="272"/>
        <v>Old</v>
      </c>
      <c r="G8751" t="str">
        <f t="shared" si="273"/>
        <v>Existing</v>
      </c>
    </row>
    <row r="8752" spans="1:7" ht="19" x14ac:dyDescent="0.25">
      <c r="A8752" s="7">
        <v>2015</v>
      </c>
      <c r="B8752" s="7" t="s">
        <v>1101</v>
      </c>
      <c r="C8752" s="7" t="s">
        <v>7</v>
      </c>
      <c r="D8752" s="24">
        <v>172769.12</v>
      </c>
      <c r="E8752">
        <f>INDEX('B. Store opening dates'!$B$5:$B$2448,MATCH('A. Sales by store'!B8752,'B. Store opening dates'!$A$5:$A$2448,0))</f>
        <v>2007</v>
      </c>
      <c r="F8752" t="str">
        <f t="shared" si="272"/>
        <v>Old</v>
      </c>
      <c r="G8752" t="str">
        <f t="shared" si="273"/>
        <v>Existing</v>
      </c>
    </row>
    <row r="8753" spans="1:7" ht="19" x14ac:dyDescent="0.25">
      <c r="A8753" s="7">
        <v>2014</v>
      </c>
      <c r="B8753" s="7" t="s">
        <v>1101</v>
      </c>
      <c r="C8753" s="7" t="s">
        <v>7</v>
      </c>
      <c r="D8753" s="24">
        <v>182767.79</v>
      </c>
      <c r="E8753">
        <f>INDEX('B. Store opening dates'!$B$5:$B$2448,MATCH('A. Sales by store'!B8753,'B. Store opening dates'!$A$5:$A$2448,0))</f>
        <v>2007</v>
      </c>
      <c r="F8753" t="str">
        <f t="shared" si="272"/>
        <v>Old</v>
      </c>
      <c r="G8753" t="str">
        <f t="shared" si="273"/>
        <v>Existing</v>
      </c>
    </row>
    <row r="8754" spans="1:7" ht="19" x14ac:dyDescent="0.25">
      <c r="A8754" s="7">
        <v>2015</v>
      </c>
      <c r="B8754" s="7" t="s">
        <v>1101</v>
      </c>
      <c r="C8754" s="7" t="s">
        <v>8</v>
      </c>
      <c r="D8754" s="24">
        <v>499044.15</v>
      </c>
      <c r="E8754">
        <f>INDEX('B. Store opening dates'!$B$5:$B$2448,MATCH('A. Sales by store'!B8754,'B. Store opening dates'!$A$5:$A$2448,0))</f>
        <v>2007</v>
      </c>
      <c r="F8754" t="str">
        <f t="shared" si="272"/>
        <v>Old</v>
      </c>
      <c r="G8754" t="str">
        <f t="shared" si="273"/>
        <v>Existing</v>
      </c>
    </row>
    <row r="8755" spans="1:7" ht="19" x14ac:dyDescent="0.25">
      <c r="A8755" s="7">
        <v>2014</v>
      </c>
      <c r="B8755" s="7" t="s">
        <v>1101</v>
      </c>
      <c r="C8755" s="7" t="s">
        <v>8</v>
      </c>
      <c r="D8755" s="24">
        <v>517414.26</v>
      </c>
      <c r="E8755">
        <f>INDEX('B. Store opening dates'!$B$5:$B$2448,MATCH('A. Sales by store'!B8755,'B. Store opening dates'!$A$5:$A$2448,0))</f>
        <v>2007</v>
      </c>
      <c r="F8755" t="str">
        <f t="shared" si="272"/>
        <v>Old</v>
      </c>
      <c r="G8755" t="str">
        <f t="shared" si="273"/>
        <v>Existing</v>
      </c>
    </row>
    <row r="8756" spans="1:7" ht="19" x14ac:dyDescent="0.25">
      <c r="A8756" s="7">
        <v>2015</v>
      </c>
      <c r="B8756" s="7" t="s">
        <v>1102</v>
      </c>
      <c r="C8756" s="7" t="s">
        <v>5</v>
      </c>
      <c r="D8756" s="24">
        <v>574319.74</v>
      </c>
      <c r="E8756">
        <f>INDEX('B. Store opening dates'!$B$5:$B$2448,MATCH('A. Sales by store'!B8756,'B. Store opening dates'!$A$5:$A$2448,0))</f>
        <v>2007</v>
      </c>
      <c r="F8756" t="str">
        <f t="shared" si="272"/>
        <v>Old</v>
      </c>
      <c r="G8756" t="str">
        <f t="shared" si="273"/>
        <v>Existing</v>
      </c>
    </row>
    <row r="8757" spans="1:7" ht="19" x14ac:dyDescent="0.25">
      <c r="A8757" s="7">
        <v>2014</v>
      </c>
      <c r="B8757" s="7" t="s">
        <v>1102</v>
      </c>
      <c r="C8757" s="7" t="s">
        <v>5</v>
      </c>
      <c r="D8757" s="24">
        <v>626917.02</v>
      </c>
      <c r="E8757">
        <f>INDEX('B. Store opening dates'!$B$5:$B$2448,MATCH('A. Sales by store'!B8757,'B. Store opening dates'!$A$5:$A$2448,0))</f>
        <v>2007</v>
      </c>
      <c r="F8757" t="str">
        <f t="shared" si="272"/>
        <v>Old</v>
      </c>
      <c r="G8757" t="str">
        <f t="shared" si="273"/>
        <v>Existing</v>
      </c>
    </row>
    <row r="8758" spans="1:7" ht="19" x14ac:dyDescent="0.25">
      <c r="A8758" s="7">
        <v>2015</v>
      </c>
      <c r="B8758" s="7" t="s">
        <v>1102</v>
      </c>
      <c r="C8758" s="7" t="s">
        <v>6</v>
      </c>
      <c r="D8758" s="24">
        <v>289443.31</v>
      </c>
      <c r="E8758">
        <f>INDEX('B. Store opening dates'!$B$5:$B$2448,MATCH('A. Sales by store'!B8758,'B. Store opening dates'!$A$5:$A$2448,0))</f>
        <v>2007</v>
      </c>
      <c r="F8758" t="str">
        <f t="shared" si="272"/>
        <v>Old</v>
      </c>
      <c r="G8758" t="str">
        <f t="shared" si="273"/>
        <v>Existing</v>
      </c>
    </row>
    <row r="8759" spans="1:7" ht="19" x14ac:dyDescent="0.25">
      <c r="A8759" s="7">
        <v>2014</v>
      </c>
      <c r="B8759" s="7" t="s">
        <v>1102</v>
      </c>
      <c r="C8759" s="7" t="s">
        <v>6</v>
      </c>
      <c r="D8759" s="24">
        <v>208977.12</v>
      </c>
      <c r="E8759">
        <f>INDEX('B. Store opening dates'!$B$5:$B$2448,MATCH('A. Sales by store'!B8759,'B. Store opening dates'!$A$5:$A$2448,0))</f>
        <v>2007</v>
      </c>
      <c r="F8759" t="str">
        <f t="shared" si="272"/>
        <v>Old</v>
      </c>
      <c r="G8759" t="str">
        <f t="shared" si="273"/>
        <v>Existing</v>
      </c>
    </row>
    <row r="8760" spans="1:7" ht="19" x14ac:dyDescent="0.25">
      <c r="A8760" s="7">
        <v>2015</v>
      </c>
      <c r="B8760" s="7" t="s">
        <v>1102</v>
      </c>
      <c r="C8760" s="7" t="s">
        <v>7</v>
      </c>
      <c r="D8760" s="24">
        <v>121977.52</v>
      </c>
      <c r="E8760">
        <f>INDEX('B. Store opening dates'!$B$5:$B$2448,MATCH('A. Sales by store'!B8760,'B. Store opening dates'!$A$5:$A$2448,0))</f>
        <v>2007</v>
      </c>
      <c r="F8760" t="str">
        <f t="shared" si="272"/>
        <v>Old</v>
      </c>
      <c r="G8760" t="str">
        <f t="shared" si="273"/>
        <v>Existing</v>
      </c>
    </row>
    <row r="8761" spans="1:7" ht="19" x14ac:dyDescent="0.25">
      <c r="A8761" s="7">
        <v>2014</v>
      </c>
      <c r="B8761" s="7" t="s">
        <v>1102</v>
      </c>
      <c r="C8761" s="7" t="s">
        <v>7</v>
      </c>
      <c r="D8761" s="24">
        <v>128284.64</v>
      </c>
      <c r="E8761">
        <f>INDEX('B. Store opening dates'!$B$5:$B$2448,MATCH('A. Sales by store'!B8761,'B. Store opening dates'!$A$5:$A$2448,0))</f>
        <v>2007</v>
      </c>
      <c r="F8761" t="str">
        <f t="shared" si="272"/>
        <v>Old</v>
      </c>
      <c r="G8761" t="str">
        <f t="shared" si="273"/>
        <v>Existing</v>
      </c>
    </row>
    <row r="8762" spans="1:7" ht="19" x14ac:dyDescent="0.25">
      <c r="A8762" s="7">
        <v>2015</v>
      </c>
      <c r="B8762" s="7" t="s">
        <v>1102</v>
      </c>
      <c r="C8762" s="7" t="s">
        <v>8</v>
      </c>
      <c r="D8762" s="24">
        <v>538769.48</v>
      </c>
      <c r="E8762">
        <f>INDEX('B. Store opening dates'!$B$5:$B$2448,MATCH('A. Sales by store'!B8762,'B. Store opening dates'!$A$5:$A$2448,0))</f>
        <v>2007</v>
      </c>
      <c r="F8762" t="str">
        <f t="shared" si="272"/>
        <v>Old</v>
      </c>
      <c r="G8762" t="str">
        <f t="shared" si="273"/>
        <v>Existing</v>
      </c>
    </row>
    <row r="8763" spans="1:7" ht="19" x14ac:dyDescent="0.25">
      <c r="A8763" s="7">
        <v>2014</v>
      </c>
      <c r="B8763" s="7" t="s">
        <v>1102</v>
      </c>
      <c r="C8763" s="7" t="s">
        <v>8</v>
      </c>
      <c r="D8763" s="24">
        <v>559322.36</v>
      </c>
      <c r="E8763">
        <f>INDEX('B. Store opening dates'!$B$5:$B$2448,MATCH('A. Sales by store'!B8763,'B. Store opening dates'!$A$5:$A$2448,0))</f>
        <v>2007</v>
      </c>
      <c r="F8763" t="str">
        <f t="shared" si="272"/>
        <v>Old</v>
      </c>
      <c r="G8763" t="str">
        <f t="shared" si="273"/>
        <v>Existing</v>
      </c>
    </row>
    <row r="8764" spans="1:7" ht="19" x14ac:dyDescent="0.25">
      <c r="A8764" s="7">
        <v>2015</v>
      </c>
      <c r="B8764" s="7" t="s">
        <v>1103</v>
      </c>
      <c r="C8764" s="7" t="s">
        <v>5</v>
      </c>
      <c r="D8764" s="24">
        <v>774042.78</v>
      </c>
      <c r="E8764">
        <f>INDEX('B. Store opening dates'!$B$5:$B$2448,MATCH('A. Sales by store'!B8764,'B. Store opening dates'!$A$5:$A$2448,0))</f>
        <v>2007</v>
      </c>
      <c r="F8764" t="str">
        <f t="shared" si="272"/>
        <v>Old</v>
      </c>
      <c r="G8764" t="str">
        <f t="shared" si="273"/>
        <v>Existing</v>
      </c>
    </row>
    <row r="8765" spans="1:7" ht="19" x14ac:dyDescent="0.25">
      <c r="A8765" s="7">
        <v>2014</v>
      </c>
      <c r="B8765" s="7" t="s">
        <v>1103</v>
      </c>
      <c r="C8765" s="7" t="s">
        <v>5</v>
      </c>
      <c r="D8765" s="24">
        <v>847670.77</v>
      </c>
      <c r="E8765">
        <f>INDEX('B. Store opening dates'!$B$5:$B$2448,MATCH('A. Sales by store'!B8765,'B. Store opening dates'!$A$5:$A$2448,0))</f>
        <v>2007</v>
      </c>
      <c r="F8765" t="str">
        <f t="shared" si="272"/>
        <v>Old</v>
      </c>
      <c r="G8765" t="str">
        <f t="shared" si="273"/>
        <v>Existing</v>
      </c>
    </row>
    <row r="8766" spans="1:7" ht="19" x14ac:dyDescent="0.25">
      <c r="A8766" s="7">
        <v>2015</v>
      </c>
      <c r="B8766" s="7" t="s">
        <v>1103</v>
      </c>
      <c r="C8766" s="7" t="s">
        <v>6</v>
      </c>
      <c r="D8766" s="24">
        <v>354263.72</v>
      </c>
      <c r="E8766">
        <f>INDEX('B. Store opening dates'!$B$5:$B$2448,MATCH('A. Sales by store'!B8766,'B. Store opening dates'!$A$5:$A$2448,0))</f>
        <v>2007</v>
      </c>
      <c r="F8766" t="str">
        <f t="shared" si="272"/>
        <v>Old</v>
      </c>
      <c r="G8766" t="str">
        <f t="shared" si="273"/>
        <v>Existing</v>
      </c>
    </row>
    <row r="8767" spans="1:7" ht="19" x14ac:dyDescent="0.25">
      <c r="A8767" s="7">
        <v>2014</v>
      </c>
      <c r="B8767" s="7" t="s">
        <v>1103</v>
      </c>
      <c r="C8767" s="7" t="s">
        <v>6</v>
      </c>
      <c r="D8767" s="24">
        <v>262433.57</v>
      </c>
      <c r="E8767">
        <f>INDEX('B. Store opening dates'!$B$5:$B$2448,MATCH('A. Sales by store'!B8767,'B. Store opening dates'!$A$5:$A$2448,0))</f>
        <v>2007</v>
      </c>
      <c r="F8767" t="str">
        <f t="shared" si="272"/>
        <v>Old</v>
      </c>
      <c r="G8767" t="str">
        <f t="shared" si="273"/>
        <v>Existing</v>
      </c>
    </row>
    <row r="8768" spans="1:7" ht="19" x14ac:dyDescent="0.25">
      <c r="A8768" s="7">
        <v>2015</v>
      </c>
      <c r="B8768" s="7" t="s">
        <v>1103</v>
      </c>
      <c r="C8768" s="7" t="s">
        <v>7</v>
      </c>
      <c r="D8768" s="24">
        <v>93057.45</v>
      </c>
      <c r="E8768">
        <f>INDEX('B. Store opening dates'!$B$5:$B$2448,MATCH('A. Sales by store'!B8768,'B. Store opening dates'!$A$5:$A$2448,0))</f>
        <v>2007</v>
      </c>
      <c r="F8768" t="str">
        <f t="shared" si="272"/>
        <v>Old</v>
      </c>
      <c r="G8768" t="str">
        <f t="shared" si="273"/>
        <v>Existing</v>
      </c>
    </row>
    <row r="8769" spans="1:7" ht="19" x14ac:dyDescent="0.25">
      <c r="A8769" s="7">
        <v>2014</v>
      </c>
      <c r="B8769" s="7" t="s">
        <v>1103</v>
      </c>
      <c r="C8769" s="7" t="s">
        <v>7</v>
      </c>
      <c r="D8769" s="24">
        <v>98655.14</v>
      </c>
      <c r="E8769">
        <f>INDEX('B. Store opening dates'!$B$5:$B$2448,MATCH('A. Sales by store'!B8769,'B. Store opening dates'!$A$5:$A$2448,0))</f>
        <v>2007</v>
      </c>
      <c r="F8769" t="str">
        <f t="shared" si="272"/>
        <v>Old</v>
      </c>
      <c r="G8769" t="str">
        <f t="shared" si="273"/>
        <v>Existing</v>
      </c>
    </row>
    <row r="8770" spans="1:7" ht="19" x14ac:dyDescent="0.25">
      <c r="A8770" s="7">
        <v>2015</v>
      </c>
      <c r="B8770" s="7" t="s">
        <v>1103</v>
      </c>
      <c r="C8770" s="7" t="s">
        <v>8</v>
      </c>
      <c r="D8770" s="24">
        <v>438116.06</v>
      </c>
      <c r="E8770">
        <f>INDEX('B. Store opening dates'!$B$5:$B$2448,MATCH('A. Sales by store'!B8770,'B. Store opening dates'!$A$5:$A$2448,0))</f>
        <v>2007</v>
      </c>
      <c r="F8770" t="str">
        <f t="shared" si="272"/>
        <v>Old</v>
      </c>
      <c r="G8770" t="str">
        <f t="shared" si="273"/>
        <v>Existing</v>
      </c>
    </row>
    <row r="8771" spans="1:7" ht="19" x14ac:dyDescent="0.25">
      <c r="A8771" s="7">
        <v>2014</v>
      </c>
      <c r="B8771" s="7" t="s">
        <v>1103</v>
      </c>
      <c r="C8771" s="7" t="s">
        <v>8</v>
      </c>
      <c r="D8771" s="24">
        <v>459333.26</v>
      </c>
      <c r="E8771">
        <f>INDEX('B. Store opening dates'!$B$5:$B$2448,MATCH('A. Sales by store'!B8771,'B. Store opening dates'!$A$5:$A$2448,0))</f>
        <v>2007</v>
      </c>
      <c r="F8771" t="str">
        <f t="shared" si="272"/>
        <v>Old</v>
      </c>
      <c r="G8771" t="str">
        <f t="shared" si="273"/>
        <v>Existing</v>
      </c>
    </row>
    <row r="8772" spans="1:7" ht="19" x14ac:dyDescent="0.25">
      <c r="A8772" s="7">
        <v>2015</v>
      </c>
      <c r="B8772" s="7" t="s">
        <v>1104</v>
      </c>
      <c r="C8772" s="7" t="s">
        <v>5</v>
      </c>
      <c r="D8772" s="24">
        <v>660674.79</v>
      </c>
      <c r="E8772">
        <f>INDEX('B. Store opening dates'!$B$5:$B$2448,MATCH('A. Sales by store'!B8772,'B. Store opening dates'!$A$5:$A$2448,0))</f>
        <v>2007</v>
      </c>
      <c r="F8772" t="str">
        <f t="shared" si="272"/>
        <v>Old</v>
      </c>
      <c r="G8772" t="str">
        <f t="shared" si="273"/>
        <v>Existing</v>
      </c>
    </row>
    <row r="8773" spans="1:7" ht="19" x14ac:dyDescent="0.25">
      <c r="A8773" s="7">
        <v>2014</v>
      </c>
      <c r="B8773" s="7" t="s">
        <v>1104</v>
      </c>
      <c r="C8773" s="7" t="s">
        <v>5</v>
      </c>
      <c r="D8773" s="24">
        <v>731433.02</v>
      </c>
      <c r="E8773">
        <f>INDEX('B. Store opening dates'!$B$5:$B$2448,MATCH('A. Sales by store'!B8773,'B. Store opening dates'!$A$5:$A$2448,0))</f>
        <v>2007</v>
      </c>
      <c r="F8773" t="str">
        <f t="shared" ref="F8773:F8836" si="274">IF(A8773 = 2015, IF(E8773&lt; 2015, "Old","New"),IF(E8773 &lt; 2014, "Old","New"))</f>
        <v>Old</v>
      </c>
      <c r="G8773" t="str">
        <f t="shared" ref="G8773:G8836" si="275">IF(A8773 = 2015, IF(E8773&lt; 2015, "Existing","New"),"Existing")</f>
        <v>Existing</v>
      </c>
    </row>
    <row r="8774" spans="1:7" ht="19" x14ac:dyDescent="0.25">
      <c r="A8774" s="7">
        <v>2015</v>
      </c>
      <c r="B8774" s="7" t="s">
        <v>1104</v>
      </c>
      <c r="C8774" s="7" t="s">
        <v>6</v>
      </c>
      <c r="D8774" s="24">
        <v>381722.25</v>
      </c>
      <c r="E8774">
        <f>INDEX('B. Store opening dates'!$B$5:$B$2448,MATCH('A. Sales by store'!B8774,'B. Store opening dates'!$A$5:$A$2448,0))</f>
        <v>2007</v>
      </c>
      <c r="F8774" t="str">
        <f t="shared" si="274"/>
        <v>Old</v>
      </c>
      <c r="G8774" t="str">
        <f t="shared" si="275"/>
        <v>Existing</v>
      </c>
    </row>
    <row r="8775" spans="1:7" ht="19" x14ac:dyDescent="0.25">
      <c r="A8775" s="7">
        <v>2014</v>
      </c>
      <c r="B8775" s="7" t="s">
        <v>1104</v>
      </c>
      <c r="C8775" s="7" t="s">
        <v>6</v>
      </c>
      <c r="D8775" s="24">
        <v>278089.90000000002</v>
      </c>
      <c r="E8775">
        <f>INDEX('B. Store opening dates'!$B$5:$B$2448,MATCH('A. Sales by store'!B8775,'B. Store opening dates'!$A$5:$A$2448,0))</f>
        <v>2007</v>
      </c>
      <c r="F8775" t="str">
        <f t="shared" si="274"/>
        <v>Old</v>
      </c>
      <c r="G8775" t="str">
        <f t="shared" si="275"/>
        <v>Existing</v>
      </c>
    </row>
    <row r="8776" spans="1:7" ht="19" x14ac:dyDescent="0.25">
      <c r="A8776" s="7">
        <v>2015</v>
      </c>
      <c r="B8776" s="7" t="s">
        <v>1104</v>
      </c>
      <c r="C8776" s="7" t="s">
        <v>7</v>
      </c>
      <c r="D8776" s="24">
        <v>168868.63</v>
      </c>
      <c r="E8776">
        <f>INDEX('B. Store opening dates'!$B$5:$B$2448,MATCH('A. Sales by store'!B8776,'B. Store opening dates'!$A$5:$A$2448,0))</f>
        <v>2007</v>
      </c>
      <c r="F8776" t="str">
        <f t="shared" si="274"/>
        <v>Old</v>
      </c>
      <c r="G8776" t="str">
        <f t="shared" si="275"/>
        <v>Existing</v>
      </c>
    </row>
    <row r="8777" spans="1:7" ht="19" x14ac:dyDescent="0.25">
      <c r="A8777" s="7">
        <v>2014</v>
      </c>
      <c r="B8777" s="7" t="s">
        <v>1104</v>
      </c>
      <c r="C8777" s="7" t="s">
        <v>7</v>
      </c>
      <c r="D8777" s="24">
        <v>177224.86</v>
      </c>
      <c r="E8777">
        <f>INDEX('B. Store opening dates'!$B$5:$B$2448,MATCH('A. Sales by store'!B8777,'B. Store opening dates'!$A$5:$A$2448,0))</f>
        <v>2007</v>
      </c>
      <c r="F8777" t="str">
        <f t="shared" si="274"/>
        <v>Old</v>
      </c>
      <c r="G8777" t="str">
        <f t="shared" si="275"/>
        <v>Existing</v>
      </c>
    </row>
    <row r="8778" spans="1:7" ht="19" x14ac:dyDescent="0.25">
      <c r="A8778" s="7">
        <v>2015</v>
      </c>
      <c r="B8778" s="7" t="s">
        <v>1104</v>
      </c>
      <c r="C8778" s="7" t="s">
        <v>8</v>
      </c>
      <c r="D8778" s="24">
        <v>761020.19</v>
      </c>
      <c r="E8778">
        <f>INDEX('B. Store opening dates'!$B$5:$B$2448,MATCH('A. Sales by store'!B8778,'B. Store opening dates'!$A$5:$A$2448,0))</f>
        <v>2007</v>
      </c>
      <c r="F8778" t="str">
        <f t="shared" si="274"/>
        <v>Old</v>
      </c>
      <c r="G8778" t="str">
        <f t="shared" si="275"/>
        <v>Existing</v>
      </c>
    </row>
    <row r="8779" spans="1:7" ht="19" x14ac:dyDescent="0.25">
      <c r="A8779" s="7">
        <v>2014</v>
      </c>
      <c r="B8779" s="7" t="s">
        <v>1104</v>
      </c>
      <c r="C8779" s="7" t="s">
        <v>8</v>
      </c>
      <c r="D8779" s="24">
        <v>797537.32</v>
      </c>
      <c r="E8779">
        <f>INDEX('B. Store opening dates'!$B$5:$B$2448,MATCH('A. Sales by store'!B8779,'B. Store opening dates'!$A$5:$A$2448,0))</f>
        <v>2007</v>
      </c>
      <c r="F8779" t="str">
        <f t="shared" si="274"/>
        <v>Old</v>
      </c>
      <c r="G8779" t="str">
        <f t="shared" si="275"/>
        <v>Existing</v>
      </c>
    </row>
    <row r="8780" spans="1:7" ht="19" x14ac:dyDescent="0.25">
      <c r="A8780" s="7">
        <v>2015</v>
      </c>
      <c r="B8780" s="7" t="s">
        <v>1105</v>
      </c>
      <c r="C8780" s="7" t="s">
        <v>5</v>
      </c>
      <c r="D8780" s="24">
        <v>539044.11</v>
      </c>
      <c r="E8780">
        <f>INDEX('B. Store opening dates'!$B$5:$B$2448,MATCH('A. Sales by store'!B8780,'B. Store opening dates'!$A$5:$A$2448,0))</f>
        <v>2007</v>
      </c>
      <c r="F8780" t="str">
        <f t="shared" si="274"/>
        <v>Old</v>
      </c>
      <c r="G8780" t="str">
        <f t="shared" si="275"/>
        <v>Existing</v>
      </c>
    </row>
    <row r="8781" spans="1:7" ht="19" x14ac:dyDescent="0.25">
      <c r="A8781" s="7">
        <v>2014</v>
      </c>
      <c r="B8781" s="7" t="s">
        <v>1105</v>
      </c>
      <c r="C8781" s="7" t="s">
        <v>5</v>
      </c>
      <c r="D8781" s="24">
        <v>595597.79</v>
      </c>
      <c r="E8781">
        <f>INDEX('B. Store opening dates'!$B$5:$B$2448,MATCH('A. Sales by store'!B8781,'B. Store opening dates'!$A$5:$A$2448,0))</f>
        <v>2007</v>
      </c>
      <c r="F8781" t="str">
        <f t="shared" si="274"/>
        <v>Old</v>
      </c>
      <c r="G8781" t="str">
        <f t="shared" si="275"/>
        <v>Existing</v>
      </c>
    </row>
    <row r="8782" spans="1:7" ht="19" x14ac:dyDescent="0.25">
      <c r="A8782" s="7">
        <v>2015</v>
      </c>
      <c r="B8782" s="7" t="s">
        <v>1105</v>
      </c>
      <c r="C8782" s="7" t="s">
        <v>6</v>
      </c>
      <c r="D8782" s="24">
        <v>494659.53</v>
      </c>
      <c r="E8782">
        <f>INDEX('B. Store opening dates'!$B$5:$B$2448,MATCH('A. Sales by store'!B8782,'B. Store opening dates'!$A$5:$A$2448,0))</f>
        <v>2007</v>
      </c>
      <c r="F8782" t="str">
        <f t="shared" si="274"/>
        <v>Old</v>
      </c>
      <c r="G8782" t="str">
        <f t="shared" si="275"/>
        <v>Existing</v>
      </c>
    </row>
    <row r="8783" spans="1:7" ht="19" x14ac:dyDescent="0.25">
      <c r="A8783" s="7">
        <v>2014</v>
      </c>
      <c r="B8783" s="7" t="s">
        <v>1105</v>
      </c>
      <c r="C8783" s="7" t="s">
        <v>6</v>
      </c>
      <c r="D8783" s="24">
        <v>352597.82</v>
      </c>
      <c r="E8783">
        <f>INDEX('B. Store opening dates'!$B$5:$B$2448,MATCH('A. Sales by store'!B8783,'B. Store opening dates'!$A$5:$A$2448,0))</f>
        <v>2007</v>
      </c>
      <c r="F8783" t="str">
        <f t="shared" si="274"/>
        <v>Old</v>
      </c>
      <c r="G8783" t="str">
        <f t="shared" si="275"/>
        <v>Existing</v>
      </c>
    </row>
    <row r="8784" spans="1:7" ht="19" x14ac:dyDescent="0.25">
      <c r="A8784" s="7">
        <v>2015</v>
      </c>
      <c r="B8784" s="7" t="s">
        <v>1105</v>
      </c>
      <c r="C8784" s="7" t="s">
        <v>7</v>
      </c>
      <c r="D8784" s="24">
        <v>99655.63</v>
      </c>
      <c r="E8784">
        <f>INDEX('B. Store opening dates'!$B$5:$B$2448,MATCH('A. Sales by store'!B8784,'B. Store opening dates'!$A$5:$A$2448,0))</f>
        <v>2007</v>
      </c>
      <c r="F8784" t="str">
        <f t="shared" si="274"/>
        <v>Old</v>
      </c>
      <c r="G8784" t="str">
        <f t="shared" si="275"/>
        <v>Existing</v>
      </c>
    </row>
    <row r="8785" spans="1:7" ht="19" x14ac:dyDescent="0.25">
      <c r="A8785" s="7">
        <v>2014</v>
      </c>
      <c r="B8785" s="7" t="s">
        <v>1105</v>
      </c>
      <c r="C8785" s="7" t="s">
        <v>7</v>
      </c>
      <c r="D8785" s="24">
        <v>105033.84</v>
      </c>
      <c r="E8785">
        <f>INDEX('B. Store opening dates'!$B$5:$B$2448,MATCH('A. Sales by store'!B8785,'B. Store opening dates'!$A$5:$A$2448,0))</f>
        <v>2007</v>
      </c>
      <c r="F8785" t="str">
        <f t="shared" si="274"/>
        <v>Old</v>
      </c>
      <c r="G8785" t="str">
        <f t="shared" si="275"/>
        <v>Existing</v>
      </c>
    </row>
    <row r="8786" spans="1:7" ht="19" x14ac:dyDescent="0.25">
      <c r="A8786" s="7">
        <v>2015</v>
      </c>
      <c r="B8786" s="7" t="s">
        <v>1105</v>
      </c>
      <c r="C8786" s="7" t="s">
        <v>8</v>
      </c>
      <c r="D8786" s="24">
        <v>652501.43000000005</v>
      </c>
      <c r="E8786">
        <f>INDEX('B. Store opening dates'!$B$5:$B$2448,MATCH('A. Sales by store'!B8786,'B. Store opening dates'!$A$5:$A$2448,0))</f>
        <v>2007</v>
      </c>
      <c r="F8786" t="str">
        <f t="shared" si="274"/>
        <v>Old</v>
      </c>
      <c r="G8786" t="str">
        <f t="shared" si="275"/>
        <v>Existing</v>
      </c>
    </row>
    <row r="8787" spans="1:7" ht="19" x14ac:dyDescent="0.25">
      <c r="A8787" s="7">
        <v>2014</v>
      </c>
      <c r="B8787" s="7" t="s">
        <v>1105</v>
      </c>
      <c r="C8787" s="7" t="s">
        <v>8</v>
      </c>
      <c r="D8787" s="24">
        <v>674875.44</v>
      </c>
      <c r="E8787">
        <f>INDEX('B. Store opening dates'!$B$5:$B$2448,MATCH('A. Sales by store'!B8787,'B. Store opening dates'!$A$5:$A$2448,0))</f>
        <v>2007</v>
      </c>
      <c r="F8787" t="str">
        <f t="shared" si="274"/>
        <v>Old</v>
      </c>
      <c r="G8787" t="str">
        <f t="shared" si="275"/>
        <v>Existing</v>
      </c>
    </row>
    <row r="8788" spans="1:7" ht="19" x14ac:dyDescent="0.25">
      <c r="A8788" s="7">
        <v>2015</v>
      </c>
      <c r="B8788" s="7" t="s">
        <v>1106</v>
      </c>
      <c r="C8788" s="7" t="s">
        <v>5</v>
      </c>
      <c r="D8788" s="24">
        <v>868939.48</v>
      </c>
      <c r="E8788">
        <f>INDEX('B. Store opening dates'!$B$5:$B$2448,MATCH('A. Sales by store'!B8788,'B. Store opening dates'!$A$5:$A$2448,0))</f>
        <v>2007</v>
      </c>
      <c r="F8788" t="str">
        <f t="shared" si="274"/>
        <v>Old</v>
      </c>
      <c r="G8788" t="str">
        <f t="shared" si="275"/>
        <v>Existing</v>
      </c>
    </row>
    <row r="8789" spans="1:7" ht="19" x14ac:dyDescent="0.25">
      <c r="A8789" s="7">
        <v>2014</v>
      </c>
      <c r="B8789" s="7" t="s">
        <v>1106</v>
      </c>
      <c r="C8789" s="7" t="s">
        <v>5</v>
      </c>
      <c r="D8789" s="24">
        <v>961885.3</v>
      </c>
      <c r="E8789">
        <f>INDEX('B. Store opening dates'!$B$5:$B$2448,MATCH('A. Sales by store'!B8789,'B. Store opening dates'!$A$5:$A$2448,0))</f>
        <v>2007</v>
      </c>
      <c r="F8789" t="str">
        <f t="shared" si="274"/>
        <v>Old</v>
      </c>
      <c r="G8789" t="str">
        <f t="shared" si="275"/>
        <v>Existing</v>
      </c>
    </row>
    <row r="8790" spans="1:7" ht="19" x14ac:dyDescent="0.25">
      <c r="A8790" s="7">
        <v>2015</v>
      </c>
      <c r="B8790" s="7" t="s">
        <v>1106</v>
      </c>
      <c r="C8790" s="7" t="s">
        <v>6</v>
      </c>
      <c r="D8790" s="24">
        <v>526119.14</v>
      </c>
      <c r="E8790">
        <f>INDEX('B. Store opening dates'!$B$5:$B$2448,MATCH('A. Sales by store'!B8790,'B. Store opening dates'!$A$5:$A$2448,0))</f>
        <v>2007</v>
      </c>
      <c r="F8790" t="str">
        <f t="shared" si="274"/>
        <v>Old</v>
      </c>
      <c r="G8790" t="str">
        <f t="shared" si="275"/>
        <v>Existing</v>
      </c>
    </row>
    <row r="8791" spans="1:7" ht="19" x14ac:dyDescent="0.25">
      <c r="A8791" s="7">
        <v>2014</v>
      </c>
      <c r="B8791" s="7" t="s">
        <v>1106</v>
      </c>
      <c r="C8791" s="7" t="s">
        <v>6</v>
      </c>
      <c r="D8791" s="24">
        <v>364532.76</v>
      </c>
      <c r="E8791">
        <f>INDEX('B. Store opening dates'!$B$5:$B$2448,MATCH('A. Sales by store'!B8791,'B. Store opening dates'!$A$5:$A$2448,0))</f>
        <v>2007</v>
      </c>
      <c r="F8791" t="str">
        <f t="shared" si="274"/>
        <v>Old</v>
      </c>
      <c r="G8791" t="str">
        <f t="shared" si="275"/>
        <v>Existing</v>
      </c>
    </row>
    <row r="8792" spans="1:7" ht="19" x14ac:dyDescent="0.25">
      <c r="A8792" s="7">
        <v>2015</v>
      </c>
      <c r="B8792" s="7" t="s">
        <v>1106</v>
      </c>
      <c r="C8792" s="7" t="s">
        <v>7</v>
      </c>
      <c r="D8792" s="24">
        <v>154666.93</v>
      </c>
      <c r="E8792">
        <f>INDEX('B. Store opening dates'!$B$5:$B$2448,MATCH('A. Sales by store'!B8792,'B. Store opening dates'!$A$5:$A$2448,0))</f>
        <v>2007</v>
      </c>
      <c r="F8792" t="str">
        <f t="shared" si="274"/>
        <v>Old</v>
      </c>
      <c r="G8792" t="str">
        <f t="shared" si="275"/>
        <v>Existing</v>
      </c>
    </row>
    <row r="8793" spans="1:7" ht="19" x14ac:dyDescent="0.25">
      <c r="A8793" s="7">
        <v>2014</v>
      </c>
      <c r="B8793" s="7" t="s">
        <v>1106</v>
      </c>
      <c r="C8793" s="7" t="s">
        <v>7</v>
      </c>
      <c r="D8793" s="24">
        <v>164651.15</v>
      </c>
      <c r="E8793">
        <f>INDEX('B. Store opening dates'!$B$5:$B$2448,MATCH('A. Sales by store'!B8793,'B. Store opening dates'!$A$5:$A$2448,0))</f>
        <v>2007</v>
      </c>
      <c r="F8793" t="str">
        <f t="shared" si="274"/>
        <v>Old</v>
      </c>
      <c r="G8793" t="str">
        <f t="shared" si="275"/>
        <v>Existing</v>
      </c>
    </row>
    <row r="8794" spans="1:7" ht="19" x14ac:dyDescent="0.25">
      <c r="A8794" s="7">
        <v>2015</v>
      </c>
      <c r="B8794" s="7" t="s">
        <v>1106</v>
      </c>
      <c r="C8794" s="7" t="s">
        <v>8</v>
      </c>
      <c r="D8794" s="24">
        <v>425228.01</v>
      </c>
      <c r="E8794">
        <f>INDEX('B. Store opening dates'!$B$5:$B$2448,MATCH('A. Sales by store'!B8794,'B. Store opening dates'!$A$5:$A$2448,0))</f>
        <v>2007</v>
      </c>
      <c r="F8794" t="str">
        <f t="shared" si="274"/>
        <v>Old</v>
      </c>
      <c r="G8794" t="str">
        <f t="shared" si="275"/>
        <v>Existing</v>
      </c>
    </row>
    <row r="8795" spans="1:7" ht="19" x14ac:dyDescent="0.25">
      <c r="A8795" s="7">
        <v>2014</v>
      </c>
      <c r="B8795" s="7" t="s">
        <v>1106</v>
      </c>
      <c r="C8795" s="7" t="s">
        <v>8</v>
      </c>
      <c r="D8795" s="24">
        <v>438436.42</v>
      </c>
      <c r="E8795">
        <f>INDEX('B. Store opening dates'!$B$5:$B$2448,MATCH('A. Sales by store'!B8795,'B. Store opening dates'!$A$5:$A$2448,0))</f>
        <v>2007</v>
      </c>
      <c r="F8795" t="str">
        <f t="shared" si="274"/>
        <v>Old</v>
      </c>
      <c r="G8795" t="str">
        <f t="shared" si="275"/>
        <v>Existing</v>
      </c>
    </row>
    <row r="8796" spans="1:7" ht="19" x14ac:dyDescent="0.25">
      <c r="A8796" s="7">
        <v>2015</v>
      </c>
      <c r="B8796" s="7" t="s">
        <v>1107</v>
      </c>
      <c r="C8796" s="7" t="s">
        <v>5</v>
      </c>
      <c r="D8796" s="24">
        <v>636858.5</v>
      </c>
      <c r="E8796">
        <f>INDEX('B. Store opening dates'!$B$5:$B$2448,MATCH('A. Sales by store'!B8796,'B. Store opening dates'!$A$5:$A$2448,0))</f>
        <v>2007</v>
      </c>
      <c r="F8796" t="str">
        <f t="shared" si="274"/>
        <v>Old</v>
      </c>
      <c r="G8796" t="str">
        <f t="shared" si="275"/>
        <v>Existing</v>
      </c>
    </row>
    <row r="8797" spans="1:7" ht="19" x14ac:dyDescent="0.25">
      <c r="A8797" s="7">
        <v>2014</v>
      </c>
      <c r="B8797" s="7" t="s">
        <v>1107</v>
      </c>
      <c r="C8797" s="7" t="s">
        <v>5</v>
      </c>
      <c r="D8797" s="24">
        <v>695115.97</v>
      </c>
      <c r="E8797">
        <f>INDEX('B. Store opening dates'!$B$5:$B$2448,MATCH('A. Sales by store'!B8797,'B. Store opening dates'!$A$5:$A$2448,0))</f>
        <v>2007</v>
      </c>
      <c r="F8797" t="str">
        <f t="shared" si="274"/>
        <v>Old</v>
      </c>
      <c r="G8797" t="str">
        <f t="shared" si="275"/>
        <v>Existing</v>
      </c>
    </row>
    <row r="8798" spans="1:7" ht="19" x14ac:dyDescent="0.25">
      <c r="A8798" s="7">
        <v>2015</v>
      </c>
      <c r="B8798" s="7" t="s">
        <v>1107</v>
      </c>
      <c r="C8798" s="7" t="s">
        <v>6</v>
      </c>
      <c r="D8798" s="24">
        <v>263275.58</v>
      </c>
      <c r="E8798">
        <f>INDEX('B. Store opening dates'!$B$5:$B$2448,MATCH('A. Sales by store'!B8798,'B. Store opening dates'!$A$5:$A$2448,0))</f>
        <v>2007</v>
      </c>
      <c r="F8798" t="str">
        <f t="shared" si="274"/>
        <v>Old</v>
      </c>
      <c r="G8798" t="str">
        <f t="shared" si="275"/>
        <v>Existing</v>
      </c>
    </row>
    <row r="8799" spans="1:7" ht="19" x14ac:dyDescent="0.25">
      <c r="A8799" s="7">
        <v>2014</v>
      </c>
      <c r="B8799" s="7" t="s">
        <v>1107</v>
      </c>
      <c r="C8799" s="7" t="s">
        <v>6</v>
      </c>
      <c r="D8799" s="24">
        <v>188585.5</v>
      </c>
      <c r="E8799">
        <f>INDEX('B. Store opening dates'!$B$5:$B$2448,MATCH('A. Sales by store'!B8799,'B. Store opening dates'!$A$5:$A$2448,0))</f>
        <v>2007</v>
      </c>
      <c r="F8799" t="str">
        <f t="shared" si="274"/>
        <v>Old</v>
      </c>
      <c r="G8799" t="str">
        <f t="shared" si="275"/>
        <v>Existing</v>
      </c>
    </row>
    <row r="8800" spans="1:7" ht="19" x14ac:dyDescent="0.25">
      <c r="A8800" s="7">
        <v>2015</v>
      </c>
      <c r="B8800" s="7" t="s">
        <v>1107</v>
      </c>
      <c r="C8800" s="7" t="s">
        <v>7</v>
      </c>
      <c r="D8800" s="24">
        <v>138806.01999999999</v>
      </c>
      <c r="E8800">
        <f>INDEX('B. Store opening dates'!$B$5:$B$2448,MATCH('A. Sales by store'!B8800,'B. Store opening dates'!$A$5:$A$2448,0))</f>
        <v>2007</v>
      </c>
      <c r="F8800" t="str">
        <f t="shared" si="274"/>
        <v>Old</v>
      </c>
      <c r="G8800" t="str">
        <f t="shared" si="275"/>
        <v>Existing</v>
      </c>
    </row>
    <row r="8801" spans="1:7" ht="19" x14ac:dyDescent="0.25">
      <c r="A8801" s="7">
        <v>2014</v>
      </c>
      <c r="B8801" s="7" t="s">
        <v>1107</v>
      </c>
      <c r="C8801" s="7" t="s">
        <v>7</v>
      </c>
      <c r="D8801" s="24">
        <v>145447.85999999999</v>
      </c>
      <c r="E8801">
        <f>INDEX('B. Store opening dates'!$B$5:$B$2448,MATCH('A. Sales by store'!B8801,'B. Store opening dates'!$A$5:$A$2448,0))</f>
        <v>2007</v>
      </c>
      <c r="F8801" t="str">
        <f t="shared" si="274"/>
        <v>Old</v>
      </c>
      <c r="G8801" t="str">
        <f t="shared" si="275"/>
        <v>Existing</v>
      </c>
    </row>
    <row r="8802" spans="1:7" ht="19" x14ac:dyDescent="0.25">
      <c r="A8802" s="7">
        <v>2015</v>
      </c>
      <c r="B8802" s="7" t="s">
        <v>1107</v>
      </c>
      <c r="C8802" s="7" t="s">
        <v>8</v>
      </c>
      <c r="D8802" s="24">
        <v>662178.98</v>
      </c>
      <c r="E8802">
        <f>INDEX('B. Store opening dates'!$B$5:$B$2448,MATCH('A. Sales by store'!B8802,'B. Store opening dates'!$A$5:$A$2448,0))</f>
        <v>2007</v>
      </c>
      <c r="F8802" t="str">
        <f t="shared" si="274"/>
        <v>Old</v>
      </c>
      <c r="G8802" t="str">
        <f t="shared" si="275"/>
        <v>Existing</v>
      </c>
    </row>
    <row r="8803" spans="1:7" ht="19" x14ac:dyDescent="0.25">
      <c r="A8803" s="7">
        <v>2014</v>
      </c>
      <c r="B8803" s="7" t="s">
        <v>1107</v>
      </c>
      <c r="C8803" s="7" t="s">
        <v>8</v>
      </c>
      <c r="D8803" s="24">
        <v>695335.7</v>
      </c>
      <c r="E8803">
        <f>INDEX('B. Store opening dates'!$B$5:$B$2448,MATCH('A. Sales by store'!B8803,'B. Store opening dates'!$A$5:$A$2448,0))</f>
        <v>2007</v>
      </c>
      <c r="F8803" t="str">
        <f t="shared" si="274"/>
        <v>Old</v>
      </c>
      <c r="G8803" t="str">
        <f t="shared" si="275"/>
        <v>Existing</v>
      </c>
    </row>
    <row r="8804" spans="1:7" ht="19" x14ac:dyDescent="0.25">
      <c r="A8804" s="7">
        <v>2015</v>
      </c>
      <c r="B8804" s="7" t="s">
        <v>1108</v>
      </c>
      <c r="C8804" s="7" t="s">
        <v>5</v>
      </c>
      <c r="D8804" s="24">
        <v>877824.55</v>
      </c>
      <c r="E8804">
        <f>INDEX('B. Store opening dates'!$B$5:$B$2448,MATCH('A. Sales by store'!B8804,'B. Store opening dates'!$A$5:$A$2448,0))</f>
        <v>2007</v>
      </c>
      <c r="F8804" t="str">
        <f t="shared" si="274"/>
        <v>Old</v>
      </c>
      <c r="G8804" t="str">
        <f t="shared" si="275"/>
        <v>Existing</v>
      </c>
    </row>
    <row r="8805" spans="1:7" ht="19" x14ac:dyDescent="0.25">
      <c r="A8805" s="7">
        <v>2014</v>
      </c>
      <c r="B8805" s="7" t="s">
        <v>1108</v>
      </c>
      <c r="C8805" s="7" t="s">
        <v>5</v>
      </c>
      <c r="D8805" s="24">
        <v>962597.66</v>
      </c>
      <c r="E8805">
        <f>INDEX('B. Store opening dates'!$B$5:$B$2448,MATCH('A. Sales by store'!B8805,'B. Store opening dates'!$A$5:$A$2448,0))</f>
        <v>2007</v>
      </c>
      <c r="F8805" t="str">
        <f t="shared" si="274"/>
        <v>Old</v>
      </c>
      <c r="G8805" t="str">
        <f t="shared" si="275"/>
        <v>Existing</v>
      </c>
    </row>
    <row r="8806" spans="1:7" ht="19" x14ac:dyDescent="0.25">
      <c r="A8806" s="7">
        <v>2015</v>
      </c>
      <c r="B8806" s="7" t="s">
        <v>1108</v>
      </c>
      <c r="C8806" s="7" t="s">
        <v>6</v>
      </c>
      <c r="D8806" s="24">
        <v>575666.37</v>
      </c>
      <c r="E8806">
        <f>INDEX('B. Store opening dates'!$B$5:$B$2448,MATCH('A. Sales by store'!B8806,'B. Store opening dates'!$A$5:$A$2448,0))</f>
        <v>2007</v>
      </c>
      <c r="F8806" t="str">
        <f t="shared" si="274"/>
        <v>Old</v>
      </c>
      <c r="G8806" t="str">
        <f t="shared" si="275"/>
        <v>Existing</v>
      </c>
    </row>
    <row r="8807" spans="1:7" ht="19" x14ac:dyDescent="0.25">
      <c r="A8807" s="7">
        <v>2014</v>
      </c>
      <c r="B8807" s="7" t="s">
        <v>1108</v>
      </c>
      <c r="C8807" s="7" t="s">
        <v>6</v>
      </c>
      <c r="D8807" s="24">
        <v>415326.51</v>
      </c>
      <c r="E8807">
        <f>INDEX('B. Store opening dates'!$B$5:$B$2448,MATCH('A. Sales by store'!B8807,'B. Store opening dates'!$A$5:$A$2448,0))</f>
        <v>2007</v>
      </c>
      <c r="F8807" t="str">
        <f t="shared" si="274"/>
        <v>Old</v>
      </c>
      <c r="G8807" t="str">
        <f t="shared" si="275"/>
        <v>Existing</v>
      </c>
    </row>
    <row r="8808" spans="1:7" ht="19" x14ac:dyDescent="0.25">
      <c r="A8808" s="7">
        <v>2015</v>
      </c>
      <c r="B8808" s="7" t="s">
        <v>1108</v>
      </c>
      <c r="C8808" s="7" t="s">
        <v>7</v>
      </c>
      <c r="D8808" s="24">
        <v>151195.99</v>
      </c>
      <c r="E8808">
        <f>INDEX('B. Store opening dates'!$B$5:$B$2448,MATCH('A. Sales by store'!B8808,'B. Store opening dates'!$A$5:$A$2448,0))</f>
        <v>2007</v>
      </c>
      <c r="F8808" t="str">
        <f t="shared" si="274"/>
        <v>Old</v>
      </c>
      <c r="G8808" t="str">
        <f t="shared" si="275"/>
        <v>Existing</v>
      </c>
    </row>
    <row r="8809" spans="1:7" ht="19" x14ac:dyDescent="0.25">
      <c r="A8809" s="7">
        <v>2014</v>
      </c>
      <c r="B8809" s="7" t="s">
        <v>1108</v>
      </c>
      <c r="C8809" s="7" t="s">
        <v>7</v>
      </c>
      <c r="D8809" s="24">
        <v>158296.09</v>
      </c>
      <c r="E8809">
        <f>INDEX('B. Store opening dates'!$B$5:$B$2448,MATCH('A. Sales by store'!B8809,'B. Store opening dates'!$A$5:$A$2448,0))</f>
        <v>2007</v>
      </c>
      <c r="F8809" t="str">
        <f t="shared" si="274"/>
        <v>Old</v>
      </c>
      <c r="G8809" t="str">
        <f t="shared" si="275"/>
        <v>Existing</v>
      </c>
    </row>
    <row r="8810" spans="1:7" ht="19" x14ac:dyDescent="0.25">
      <c r="A8810" s="7">
        <v>2015</v>
      </c>
      <c r="B8810" s="7" t="s">
        <v>1108</v>
      </c>
      <c r="C8810" s="7" t="s">
        <v>8</v>
      </c>
      <c r="D8810" s="24">
        <v>587077.37</v>
      </c>
      <c r="E8810">
        <f>INDEX('B. Store opening dates'!$B$5:$B$2448,MATCH('A. Sales by store'!B8810,'B. Store opening dates'!$A$5:$A$2448,0))</f>
        <v>2007</v>
      </c>
      <c r="F8810" t="str">
        <f t="shared" si="274"/>
        <v>Old</v>
      </c>
      <c r="G8810" t="str">
        <f t="shared" si="275"/>
        <v>Existing</v>
      </c>
    </row>
    <row r="8811" spans="1:7" ht="19" x14ac:dyDescent="0.25">
      <c r="A8811" s="7">
        <v>2014</v>
      </c>
      <c r="B8811" s="7" t="s">
        <v>1108</v>
      </c>
      <c r="C8811" s="7" t="s">
        <v>8</v>
      </c>
      <c r="D8811" s="24">
        <v>614099.82999999996</v>
      </c>
      <c r="E8811">
        <f>INDEX('B. Store opening dates'!$B$5:$B$2448,MATCH('A. Sales by store'!B8811,'B. Store opening dates'!$A$5:$A$2448,0))</f>
        <v>2007</v>
      </c>
      <c r="F8811" t="str">
        <f t="shared" si="274"/>
        <v>Old</v>
      </c>
      <c r="G8811" t="str">
        <f t="shared" si="275"/>
        <v>Existing</v>
      </c>
    </row>
    <row r="8812" spans="1:7" ht="19" x14ac:dyDescent="0.25">
      <c r="A8812" s="7">
        <v>2015</v>
      </c>
      <c r="B8812" s="7" t="s">
        <v>1109</v>
      </c>
      <c r="C8812" s="7" t="s">
        <v>5</v>
      </c>
      <c r="D8812" s="24">
        <v>929319.89</v>
      </c>
      <c r="E8812">
        <f>INDEX('B. Store opening dates'!$B$5:$B$2448,MATCH('A. Sales by store'!B8812,'B. Store opening dates'!$A$5:$A$2448,0))</f>
        <v>2007</v>
      </c>
      <c r="F8812" t="str">
        <f t="shared" si="274"/>
        <v>Old</v>
      </c>
      <c r="G8812" t="str">
        <f t="shared" si="275"/>
        <v>Existing</v>
      </c>
    </row>
    <row r="8813" spans="1:7" ht="19" x14ac:dyDescent="0.25">
      <c r="A8813" s="7">
        <v>2014</v>
      </c>
      <c r="B8813" s="7" t="s">
        <v>1109</v>
      </c>
      <c r="C8813" s="7" t="s">
        <v>5</v>
      </c>
      <c r="D8813" s="24">
        <v>1020968.24</v>
      </c>
      <c r="E8813">
        <f>INDEX('B. Store opening dates'!$B$5:$B$2448,MATCH('A. Sales by store'!B8813,'B. Store opening dates'!$A$5:$A$2448,0))</f>
        <v>2007</v>
      </c>
      <c r="F8813" t="str">
        <f t="shared" si="274"/>
        <v>Old</v>
      </c>
      <c r="G8813" t="str">
        <f t="shared" si="275"/>
        <v>Existing</v>
      </c>
    </row>
    <row r="8814" spans="1:7" ht="19" x14ac:dyDescent="0.25">
      <c r="A8814" s="7">
        <v>2015</v>
      </c>
      <c r="B8814" s="7" t="s">
        <v>1109</v>
      </c>
      <c r="C8814" s="7" t="s">
        <v>6</v>
      </c>
      <c r="D8814" s="24">
        <v>277929.28999999998</v>
      </c>
      <c r="E8814">
        <f>INDEX('B. Store opening dates'!$B$5:$B$2448,MATCH('A. Sales by store'!B8814,'B. Store opening dates'!$A$5:$A$2448,0))</f>
        <v>2007</v>
      </c>
      <c r="F8814" t="str">
        <f t="shared" si="274"/>
        <v>Old</v>
      </c>
      <c r="G8814" t="str">
        <f t="shared" si="275"/>
        <v>Existing</v>
      </c>
    </row>
    <row r="8815" spans="1:7" ht="19" x14ac:dyDescent="0.25">
      <c r="A8815" s="7">
        <v>2014</v>
      </c>
      <c r="B8815" s="7" t="s">
        <v>1109</v>
      </c>
      <c r="C8815" s="7" t="s">
        <v>6</v>
      </c>
      <c r="D8815" s="24">
        <v>202080.54</v>
      </c>
      <c r="E8815">
        <f>INDEX('B. Store opening dates'!$B$5:$B$2448,MATCH('A. Sales by store'!B8815,'B. Store opening dates'!$A$5:$A$2448,0))</f>
        <v>2007</v>
      </c>
      <c r="F8815" t="str">
        <f t="shared" si="274"/>
        <v>Old</v>
      </c>
      <c r="G8815" t="str">
        <f t="shared" si="275"/>
        <v>Existing</v>
      </c>
    </row>
    <row r="8816" spans="1:7" ht="19" x14ac:dyDescent="0.25">
      <c r="A8816" s="7">
        <v>2015</v>
      </c>
      <c r="B8816" s="7" t="s">
        <v>1109</v>
      </c>
      <c r="C8816" s="7" t="s">
        <v>7</v>
      </c>
      <c r="D8816" s="24">
        <v>131255.18</v>
      </c>
      <c r="E8816">
        <f>INDEX('B. Store opening dates'!$B$5:$B$2448,MATCH('A. Sales by store'!B8816,'B. Store opening dates'!$A$5:$A$2448,0))</f>
        <v>2007</v>
      </c>
      <c r="F8816" t="str">
        <f t="shared" si="274"/>
        <v>Old</v>
      </c>
      <c r="G8816" t="str">
        <f t="shared" si="275"/>
        <v>Existing</v>
      </c>
    </row>
    <row r="8817" spans="1:7" ht="19" x14ac:dyDescent="0.25">
      <c r="A8817" s="7">
        <v>2014</v>
      </c>
      <c r="B8817" s="7" t="s">
        <v>1109</v>
      </c>
      <c r="C8817" s="7" t="s">
        <v>7</v>
      </c>
      <c r="D8817" s="24">
        <v>137771.41</v>
      </c>
      <c r="E8817">
        <f>INDEX('B. Store opening dates'!$B$5:$B$2448,MATCH('A. Sales by store'!B8817,'B. Store opening dates'!$A$5:$A$2448,0))</f>
        <v>2007</v>
      </c>
      <c r="F8817" t="str">
        <f t="shared" si="274"/>
        <v>Old</v>
      </c>
      <c r="G8817" t="str">
        <f t="shared" si="275"/>
        <v>Existing</v>
      </c>
    </row>
    <row r="8818" spans="1:7" ht="19" x14ac:dyDescent="0.25">
      <c r="A8818" s="7">
        <v>2015</v>
      </c>
      <c r="B8818" s="7" t="s">
        <v>1109</v>
      </c>
      <c r="C8818" s="7" t="s">
        <v>8</v>
      </c>
      <c r="D8818" s="24">
        <v>629910.61</v>
      </c>
      <c r="E8818">
        <f>INDEX('B. Store opening dates'!$B$5:$B$2448,MATCH('A. Sales by store'!B8818,'B. Store opening dates'!$A$5:$A$2448,0))</f>
        <v>2007</v>
      </c>
      <c r="F8818" t="str">
        <f t="shared" si="274"/>
        <v>Old</v>
      </c>
      <c r="G8818" t="str">
        <f t="shared" si="275"/>
        <v>Existing</v>
      </c>
    </row>
    <row r="8819" spans="1:7" ht="19" x14ac:dyDescent="0.25">
      <c r="A8819" s="7">
        <v>2014</v>
      </c>
      <c r="B8819" s="7" t="s">
        <v>1109</v>
      </c>
      <c r="C8819" s="7" t="s">
        <v>8</v>
      </c>
      <c r="D8819" s="24">
        <v>651890.06999999995</v>
      </c>
      <c r="E8819">
        <f>INDEX('B. Store opening dates'!$B$5:$B$2448,MATCH('A. Sales by store'!B8819,'B. Store opening dates'!$A$5:$A$2448,0))</f>
        <v>2007</v>
      </c>
      <c r="F8819" t="str">
        <f t="shared" si="274"/>
        <v>Old</v>
      </c>
      <c r="G8819" t="str">
        <f t="shared" si="275"/>
        <v>Existing</v>
      </c>
    </row>
    <row r="8820" spans="1:7" ht="19" x14ac:dyDescent="0.25">
      <c r="A8820" s="7">
        <v>2015</v>
      </c>
      <c r="B8820" s="7" t="s">
        <v>1110</v>
      </c>
      <c r="C8820" s="7" t="s">
        <v>5</v>
      </c>
      <c r="D8820" s="24">
        <v>573255.18999999994</v>
      </c>
      <c r="E8820">
        <f>INDEX('B. Store opening dates'!$B$5:$B$2448,MATCH('A. Sales by store'!B8820,'B. Store opening dates'!$A$5:$A$2448,0))</f>
        <v>2007</v>
      </c>
      <c r="F8820" t="str">
        <f t="shared" si="274"/>
        <v>Old</v>
      </c>
      <c r="G8820" t="str">
        <f t="shared" si="275"/>
        <v>Existing</v>
      </c>
    </row>
    <row r="8821" spans="1:7" ht="19" x14ac:dyDescent="0.25">
      <c r="A8821" s="7">
        <v>2014</v>
      </c>
      <c r="B8821" s="7" t="s">
        <v>1110</v>
      </c>
      <c r="C8821" s="7" t="s">
        <v>5</v>
      </c>
      <c r="D8821" s="24">
        <v>628170.01</v>
      </c>
      <c r="E8821">
        <f>INDEX('B. Store opening dates'!$B$5:$B$2448,MATCH('A. Sales by store'!B8821,'B. Store opening dates'!$A$5:$A$2448,0))</f>
        <v>2007</v>
      </c>
      <c r="F8821" t="str">
        <f t="shared" si="274"/>
        <v>Old</v>
      </c>
      <c r="G8821" t="str">
        <f t="shared" si="275"/>
        <v>Existing</v>
      </c>
    </row>
    <row r="8822" spans="1:7" ht="19" x14ac:dyDescent="0.25">
      <c r="A8822" s="7">
        <v>2015</v>
      </c>
      <c r="B8822" s="7" t="s">
        <v>1110</v>
      </c>
      <c r="C8822" s="7" t="s">
        <v>6</v>
      </c>
      <c r="D8822" s="24">
        <v>483661.31</v>
      </c>
      <c r="E8822">
        <f>INDEX('B. Store opening dates'!$B$5:$B$2448,MATCH('A. Sales by store'!B8822,'B. Store opening dates'!$A$5:$A$2448,0))</f>
        <v>2007</v>
      </c>
      <c r="F8822" t="str">
        <f t="shared" si="274"/>
        <v>Old</v>
      </c>
      <c r="G8822" t="str">
        <f t="shared" si="275"/>
        <v>Existing</v>
      </c>
    </row>
    <row r="8823" spans="1:7" ht="19" x14ac:dyDescent="0.25">
      <c r="A8823" s="7">
        <v>2014</v>
      </c>
      <c r="B8823" s="7" t="s">
        <v>1110</v>
      </c>
      <c r="C8823" s="7" t="s">
        <v>6</v>
      </c>
      <c r="D8823" s="24">
        <v>354762.1</v>
      </c>
      <c r="E8823">
        <f>INDEX('B. Store opening dates'!$B$5:$B$2448,MATCH('A. Sales by store'!B8823,'B. Store opening dates'!$A$5:$A$2448,0))</f>
        <v>2007</v>
      </c>
      <c r="F8823" t="str">
        <f t="shared" si="274"/>
        <v>Old</v>
      </c>
      <c r="G8823" t="str">
        <f t="shared" si="275"/>
        <v>Existing</v>
      </c>
    </row>
    <row r="8824" spans="1:7" ht="19" x14ac:dyDescent="0.25">
      <c r="A8824" s="7">
        <v>2015</v>
      </c>
      <c r="B8824" s="7" t="s">
        <v>1110</v>
      </c>
      <c r="C8824" s="7" t="s">
        <v>7</v>
      </c>
      <c r="D8824" s="24">
        <v>108788.23</v>
      </c>
      <c r="E8824">
        <f>INDEX('B. Store opening dates'!$B$5:$B$2448,MATCH('A. Sales by store'!B8824,'B. Store opening dates'!$A$5:$A$2448,0))</f>
        <v>2007</v>
      </c>
      <c r="F8824" t="str">
        <f t="shared" si="274"/>
        <v>Old</v>
      </c>
      <c r="G8824" t="str">
        <f t="shared" si="275"/>
        <v>Existing</v>
      </c>
    </row>
    <row r="8825" spans="1:7" ht="19" x14ac:dyDescent="0.25">
      <c r="A8825" s="7">
        <v>2014</v>
      </c>
      <c r="B8825" s="7" t="s">
        <v>1110</v>
      </c>
      <c r="C8825" s="7" t="s">
        <v>7</v>
      </c>
      <c r="D8825" s="24">
        <v>115209.79</v>
      </c>
      <c r="E8825">
        <f>INDEX('B. Store opening dates'!$B$5:$B$2448,MATCH('A. Sales by store'!B8825,'B. Store opening dates'!$A$5:$A$2448,0))</f>
        <v>2007</v>
      </c>
      <c r="F8825" t="str">
        <f t="shared" si="274"/>
        <v>Old</v>
      </c>
      <c r="G8825" t="str">
        <f t="shared" si="275"/>
        <v>Existing</v>
      </c>
    </row>
    <row r="8826" spans="1:7" ht="19" x14ac:dyDescent="0.25">
      <c r="A8826" s="7">
        <v>2015</v>
      </c>
      <c r="B8826" s="7" t="s">
        <v>1110</v>
      </c>
      <c r="C8826" s="7" t="s">
        <v>8</v>
      </c>
      <c r="D8826" s="24">
        <v>462686.5</v>
      </c>
      <c r="E8826">
        <f>INDEX('B. Store opening dates'!$B$5:$B$2448,MATCH('A. Sales by store'!B8826,'B. Store opening dates'!$A$5:$A$2448,0))</f>
        <v>2007</v>
      </c>
      <c r="F8826" t="str">
        <f t="shared" si="274"/>
        <v>Old</v>
      </c>
      <c r="G8826" t="str">
        <f t="shared" si="275"/>
        <v>Existing</v>
      </c>
    </row>
    <row r="8827" spans="1:7" ht="19" x14ac:dyDescent="0.25">
      <c r="A8827" s="7">
        <v>2014</v>
      </c>
      <c r="B8827" s="7" t="s">
        <v>1110</v>
      </c>
      <c r="C8827" s="7" t="s">
        <v>8</v>
      </c>
      <c r="D8827" s="24">
        <v>478969.79</v>
      </c>
      <c r="E8827">
        <f>INDEX('B. Store opening dates'!$B$5:$B$2448,MATCH('A. Sales by store'!B8827,'B. Store opening dates'!$A$5:$A$2448,0))</f>
        <v>2007</v>
      </c>
      <c r="F8827" t="str">
        <f t="shared" si="274"/>
        <v>Old</v>
      </c>
      <c r="G8827" t="str">
        <f t="shared" si="275"/>
        <v>Existing</v>
      </c>
    </row>
    <row r="8828" spans="1:7" ht="19" x14ac:dyDescent="0.25">
      <c r="A8828" s="7">
        <v>2015</v>
      </c>
      <c r="B8828" s="7" t="s">
        <v>1111</v>
      </c>
      <c r="C8828" s="7" t="s">
        <v>5</v>
      </c>
      <c r="D8828" s="24">
        <v>799883.03</v>
      </c>
      <c r="E8828">
        <f>INDEX('B. Store opening dates'!$B$5:$B$2448,MATCH('A. Sales by store'!B8828,'B. Store opening dates'!$A$5:$A$2448,0))</f>
        <v>2007</v>
      </c>
      <c r="F8828" t="str">
        <f t="shared" si="274"/>
        <v>Old</v>
      </c>
      <c r="G8828" t="str">
        <f t="shared" si="275"/>
        <v>Existing</v>
      </c>
    </row>
    <row r="8829" spans="1:7" ht="19" x14ac:dyDescent="0.25">
      <c r="A8829" s="7">
        <v>2014</v>
      </c>
      <c r="B8829" s="7" t="s">
        <v>1111</v>
      </c>
      <c r="C8829" s="7" t="s">
        <v>5</v>
      </c>
      <c r="D8829" s="24">
        <v>886024.86</v>
      </c>
      <c r="E8829">
        <f>INDEX('B. Store opening dates'!$B$5:$B$2448,MATCH('A. Sales by store'!B8829,'B. Store opening dates'!$A$5:$A$2448,0))</f>
        <v>2007</v>
      </c>
      <c r="F8829" t="str">
        <f t="shared" si="274"/>
        <v>Old</v>
      </c>
      <c r="G8829" t="str">
        <f t="shared" si="275"/>
        <v>Existing</v>
      </c>
    </row>
    <row r="8830" spans="1:7" ht="19" x14ac:dyDescent="0.25">
      <c r="A8830" s="7">
        <v>2015</v>
      </c>
      <c r="B8830" s="7" t="s">
        <v>1111</v>
      </c>
      <c r="C8830" s="7" t="s">
        <v>6</v>
      </c>
      <c r="D8830" s="24">
        <v>307866.83</v>
      </c>
      <c r="E8830">
        <f>INDEX('B. Store opening dates'!$B$5:$B$2448,MATCH('A. Sales by store'!B8830,'B. Store opening dates'!$A$5:$A$2448,0))</f>
        <v>2007</v>
      </c>
      <c r="F8830" t="str">
        <f t="shared" si="274"/>
        <v>Old</v>
      </c>
      <c r="G8830" t="str">
        <f t="shared" si="275"/>
        <v>Existing</v>
      </c>
    </row>
    <row r="8831" spans="1:7" ht="19" x14ac:dyDescent="0.25">
      <c r="A8831" s="7">
        <v>2014</v>
      </c>
      <c r="B8831" s="7" t="s">
        <v>1111</v>
      </c>
      <c r="C8831" s="7" t="s">
        <v>6</v>
      </c>
      <c r="D8831" s="24">
        <v>220435.38</v>
      </c>
      <c r="E8831">
        <f>INDEX('B. Store opening dates'!$B$5:$B$2448,MATCH('A. Sales by store'!B8831,'B. Store opening dates'!$A$5:$A$2448,0))</f>
        <v>2007</v>
      </c>
      <c r="F8831" t="str">
        <f t="shared" si="274"/>
        <v>Old</v>
      </c>
      <c r="G8831" t="str">
        <f t="shared" si="275"/>
        <v>Existing</v>
      </c>
    </row>
    <row r="8832" spans="1:7" ht="19" x14ac:dyDescent="0.25">
      <c r="A8832" s="7">
        <v>2015</v>
      </c>
      <c r="B8832" s="7" t="s">
        <v>1111</v>
      </c>
      <c r="C8832" s="7" t="s">
        <v>7</v>
      </c>
      <c r="D8832" s="24">
        <v>109828.58</v>
      </c>
      <c r="E8832">
        <f>INDEX('B. Store opening dates'!$B$5:$B$2448,MATCH('A. Sales by store'!B8832,'B. Store opening dates'!$A$5:$A$2448,0))</f>
        <v>2007</v>
      </c>
      <c r="F8832" t="str">
        <f t="shared" si="274"/>
        <v>Old</v>
      </c>
      <c r="G8832" t="str">
        <f t="shared" si="275"/>
        <v>Existing</v>
      </c>
    </row>
    <row r="8833" spans="1:7" ht="19" x14ac:dyDescent="0.25">
      <c r="A8833" s="7">
        <v>2014</v>
      </c>
      <c r="B8833" s="7" t="s">
        <v>1111</v>
      </c>
      <c r="C8833" s="7" t="s">
        <v>7</v>
      </c>
      <c r="D8833" s="24">
        <v>114884</v>
      </c>
      <c r="E8833">
        <f>INDEX('B. Store opening dates'!$B$5:$B$2448,MATCH('A. Sales by store'!B8833,'B. Store opening dates'!$A$5:$A$2448,0))</f>
        <v>2007</v>
      </c>
      <c r="F8833" t="str">
        <f t="shared" si="274"/>
        <v>Old</v>
      </c>
      <c r="G8833" t="str">
        <f t="shared" si="275"/>
        <v>Existing</v>
      </c>
    </row>
    <row r="8834" spans="1:7" ht="19" x14ac:dyDescent="0.25">
      <c r="A8834" s="7">
        <v>2015</v>
      </c>
      <c r="B8834" s="7" t="s">
        <v>1111</v>
      </c>
      <c r="C8834" s="7" t="s">
        <v>8</v>
      </c>
      <c r="D8834" s="24">
        <v>579950.77</v>
      </c>
      <c r="E8834">
        <f>INDEX('B. Store opening dates'!$B$5:$B$2448,MATCH('A. Sales by store'!B8834,'B. Store opening dates'!$A$5:$A$2448,0))</f>
        <v>2007</v>
      </c>
      <c r="F8834" t="str">
        <f t="shared" si="274"/>
        <v>Old</v>
      </c>
      <c r="G8834" t="str">
        <f t="shared" si="275"/>
        <v>Existing</v>
      </c>
    </row>
    <row r="8835" spans="1:7" ht="19" x14ac:dyDescent="0.25">
      <c r="A8835" s="7">
        <v>2014</v>
      </c>
      <c r="B8835" s="7" t="s">
        <v>1111</v>
      </c>
      <c r="C8835" s="7" t="s">
        <v>8</v>
      </c>
      <c r="D8835" s="24">
        <v>599652.93999999994</v>
      </c>
      <c r="E8835">
        <f>INDEX('B. Store opening dates'!$B$5:$B$2448,MATCH('A. Sales by store'!B8835,'B. Store opening dates'!$A$5:$A$2448,0))</f>
        <v>2007</v>
      </c>
      <c r="F8835" t="str">
        <f t="shared" si="274"/>
        <v>Old</v>
      </c>
      <c r="G8835" t="str">
        <f t="shared" si="275"/>
        <v>Existing</v>
      </c>
    </row>
    <row r="8836" spans="1:7" ht="19" x14ac:dyDescent="0.25">
      <c r="A8836" s="7">
        <v>2015</v>
      </c>
      <c r="B8836" s="7" t="s">
        <v>1112</v>
      </c>
      <c r="C8836" s="7" t="s">
        <v>5</v>
      </c>
      <c r="D8836" s="24">
        <v>811609.68</v>
      </c>
      <c r="E8836">
        <f>INDEX('B. Store opening dates'!$B$5:$B$2448,MATCH('A. Sales by store'!B8836,'B. Store opening dates'!$A$5:$A$2448,0))</f>
        <v>2007</v>
      </c>
      <c r="F8836" t="str">
        <f t="shared" si="274"/>
        <v>Old</v>
      </c>
      <c r="G8836" t="str">
        <f t="shared" si="275"/>
        <v>Existing</v>
      </c>
    </row>
    <row r="8837" spans="1:7" ht="19" x14ac:dyDescent="0.25">
      <c r="A8837" s="7">
        <v>2014</v>
      </c>
      <c r="B8837" s="7" t="s">
        <v>1112</v>
      </c>
      <c r="C8837" s="7" t="s">
        <v>5</v>
      </c>
      <c r="D8837" s="24">
        <v>889236.55</v>
      </c>
      <c r="E8837">
        <f>INDEX('B. Store opening dates'!$B$5:$B$2448,MATCH('A. Sales by store'!B8837,'B. Store opening dates'!$A$5:$A$2448,0))</f>
        <v>2007</v>
      </c>
      <c r="F8837" t="str">
        <f t="shared" ref="F8837:F8900" si="276">IF(A8837 = 2015, IF(E8837&lt; 2015, "Old","New"),IF(E8837 &lt; 2014, "Old","New"))</f>
        <v>Old</v>
      </c>
      <c r="G8837" t="str">
        <f t="shared" ref="G8837:G8900" si="277">IF(A8837 = 2015, IF(E8837&lt; 2015, "Existing","New"),"Existing")</f>
        <v>Existing</v>
      </c>
    </row>
    <row r="8838" spans="1:7" ht="19" x14ac:dyDescent="0.25">
      <c r="A8838" s="7">
        <v>2015</v>
      </c>
      <c r="B8838" s="7" t="s">
        <v>1112</v>
      </c>
      <c r="C8838" s="7" t="s">
        <v>6</v>
      </c>
      <c r="D8838" s="24">
        <v>330752.17</v>
      </c>
      <c r="E8838">
        <f>INDEX('B. Store opening dates'!$B$5:$B$2448,MATCH('A. Sales by store'!B8838,'B. Store opening dates'!$A$5:$A$2448,0))</f>
        <v>2007</v>
      </c>
      <c r="F8838" t="str">
        <f t="shared" si="276"/>
        <v>Old</v>
      </c>
      <c r="G8838" t="str">
        <f t="shared" si="277"/>
        <v>Existing</v>
      </c>
    </row>
    <row r="8839" spans="1:7" ht="19" x14ac:dyDescent="0.25">
      <c r="A8839" s="7">
        <v>2014</v>
      </c>
      <c r="B8839" s="7" t="s">
        <v>1112</v>
      </c>
      <c r="C8839" s="7" t="s">
        <v>6</v>
      </c>
      <c r="D8839" s="24">
        <v>231501.66</v>
      </c>
      <c r="E8839">
        <f>INDEX('B. Store opening dates'!$B$5:$B$2448,MATCH('A. Sales by store'!B8839,'B. Store opening dates'!$A$5:$A$2448,0))</f>
        <v>2007</v>
      </c>
      <c r="F8839" t="str">
        <f t="shared" si="276"/>
        <v>Old</v>
      </c>
      <c r="G8839" t="str">
        <f t="shared" si="277"/>
        <v>Existing</v>
      </c>
    </row>
    <row r="8840" spans="1:7" ht="19" x14ac:dyDescent="0.25">
      <c r="A8840" s="7">
        <v>2015</v>
      </c>
      <c r="B8840" s="7" t="s">
        <v>1112</v>
      </c>
      <c r="C8840" s="7" t="s">
        <v>7</v>
      </c>
      <c r="D8840" s="24">
        <v>66992.039999999994</v>
      </c>
      <c r="E8840">
        <f>INDEX('B. Store opening dates'!$B$5:$B$2448,MATCH('A. Sales by store'!B8840,'B. Store opening dates'!$A$5:$A$2448,0))</f>
        <v>2007</v>
      </c>
      <c r="F8840" t="str">
        <f t="shared" si="276"/>
        <v>Old</v>
      </c>
      <c r="G8840" t="str">
        <f t="shared" si="277"/>
        <v>Existing</v>
      </c>
    </row>
    <row r="8841" spans="1:7" ht="19" x14ac:dyDescent="0.25">
      <c r="A8841" s="7">
        <v>2014</v>
      </c>
      <c r="B8841" s="7" t="s">
        <v>1112</v>
      </c>
      <c r="C8841" s="7" t="s">
        <v>7</v>
      </c>
      <c r="D8841" s="24">
        <v>70512.44</v>
      </c>
      <c r="E8841">
        <f>INDEX('B. Store opening dates'!$B$5:$B$2448,MATCH('A. Sales by store'!B8841,'B. Store opening dates'!$A$5:$A$2448,0))</f>
        <v>2007</v>
      </c>
      <c r="F8841" t="str">
        <f t="shared" si="276"/>
        <v>Old</v>
      </c>
      <c r="G8841" t="str">
        <f t="shared" si="277"/>
        <v>Existing</v>
      </c>
    </row>
    <row r="8842" spans="1:7" ht="19" x14ac:dyDescent="0.25">
      <c r="A8842" s="7">
        <v>2015</v>
      </c>
      <c r="B8842" s="7" t="s">
        <v>1112</v>
      </c>
      <c r="C8842" s="7" t="s">
        <v>8</v>
      </c>
      <c r="D8842" s="24">
        <v>783578.58</v>
      </c>
      <c r="E8842">
        <f>INDEX('B. Store opening dates'!$B$5:$B$2448,MATCH('A. Sales by store'!B8842,'B. Store opening dates'!$A$5:$A$2448,0))</f>
        <v>2007</v>
      </c>
      <c r="F8842" t="str">
        <f t="shared" si="276"/>
        <v>Old</v>
      </c>
      <c r="G8842" t="str">
        <f t="shared" si="277"/>
        <v>Existing</v>
      </c>
    </row>
    <row r="8843" spans="1:7" ht="19" x14ac:dyDescent="0.25">
      <c r="A8843" s="7">
        <v>2014</v>
      </c>
      <c r="B8843" s="7" t="s">
        <v>1112</v>
      </c>
      <c r="C8843" s="7" t="s">
        <v>8</v>
      </c>
      <c r="D8843" s="24">
        <v>811306.08</v>
      </c>
      <c r="E8843">
        <f>INDEX('B. Store opening dates'!$B$5:$B$2448,MATCH('A. Sales by store'!B8843,'B. Store opening dates'!$A$5:$A$2448,0))</f>
        <v>2007</v>
      </c>
      <c r="F8843" t="str">
        <f t="shared" si="276"/>
        <v>Old</v>
      </c>
      <c r="G8843" t="str">
        <f t="shared" si="277"/>
        <v>Existing</v>
      </c>
    </row>
    <row r="8844" spans="1:7" ht="19" x14ac:dyDescent="0.25">
      <c r="A8844" s="7">
        <v>2015</v>
      </c>
      <c r="B8844" s="7" t="s">
        <v>1113</v>
      </c>
      <c r="C8844" s="7" t="s">
        <v>5</v>
      </c>
      <c r="D8844" s="24">
        <v>583035.31000000006</v>
      </c>
      <c r="E8844">
        <f>INDEX('B. Store opening dates'!$B$5:$B$2448,MATCH('A. Sales by store'!B8844,'B. Store opening dates'!$A$5:$A$2448,0))</f>
        <v>2007</v>
      </c>
      <c r="F8844" t="str">
        <f t="shared" si="276"/>
        <v>Old</v>
      </c>
      <c r="G8844" t="str">
        <f t="shared" si="277"/>
        <v>Existing</v>
      </c>
    </row>
    <row r="8845" spans="1:7" ht="19" x14ac:dyDescent="0.25">
      <c r="A8845" s="7">
        <v>2014</v>
      </c>
      <c r="B8845" s="7" t="s">
        <v>1113</v>
      </c>
      <c r="C8845" s="7" t="s">
        <v>5</v>
      </c>
      <c r="D8845" s="24">
        <v>639844.89</v>
      </c>
      <c r="E8845">
        <f>INDEX('B. Store opening dates'!$B$5:$B$2448,MATCH('A. Sales by store'!B8845,'B. Store opening dates'!$A$5:$A$2448,0))</f>
        <v>2007</v>
      </c>
      <c r="F8845" t="str">
        <f t="shared" si="276"/>
        <v>Old</v>
      </c>
      <c r="G8845" t="str">
        <f t="shared" si="277"/>
        <v>Existing</v>
      </c>
    </row>
    <row r="8846" spans="1:7" ht="19" x14ac:dyDescent="0.25">
      <c r="A8846" s="7">
        <v>2015</v>
      </c>
      <c r="B8846" s="7" t="s">
        <v>1113</v>
      </c>
      <c r="C8846" s="7" t="s">
        <v>6</v>
      </c>
      <c r="D8846" s="24">
        <v>323657.40000000002</v>
      </c>
      <c r="E8846">
        <f>INDEX('B. Store opening dates'!$B$5:$B$2448,MATCH('A. Sales by store'!B8846,'B. Store opening dates'!$A$5:$A$2448,0))</f>
        <v>2007</v>
      </c>
      <c r="F8846" t="str">
        <f t="shared" si="276"/>
        <v>Old</v>
      </c>
      <c r="G8846" t="str">
        <f t="shared" si="277"/>
        <v>Existing</v>
      </c>
    </row>
    <row r="8847" spans="1:7" ht="19" x14ac:dyDescent="0.25">
      <c r="A8847" s="7">
        <v>2014</v>
      </c>
      <c r="B8847" s="7" t="s">
        <v>1113</v>
      </c>
      <c r="C8847" s="7" t="s">
        <v>6</v>
      </c>
      <c r="D8847" s="24">
        <v>233085.22</v>
      </c>
      <c r="E8847">
        <f>INDEX('B. Store opening dates'!$B$5:$B$2448,MATCH('A. Sales by store'!B8847,'B. Store opening dates'!$A$5:$A$2448,0))</f>
        <v>2007</v>
      </c>
      <c r="F8847" t="str">
        <f t="shared" si="276"/>
        <v>Old</v>
      </c>
      <c r="G8847" t="str">
        <f t="shared" si="277"/>
        <v>Existing</v>
      </c>
    </row>
    <row r="8848" spans="1:7" ht="19" x14ac:dyDescent="0.25">
      <c r="A8848" s="7">
        <v>2015</v>
      </c>
      <c r="B8848" s="7" t="s">
        <v>1113</v>
      </c>
      <c r="C8848" s="7" t="s">
        <v>7</v>
      </c>
      <c r="D8848" s="24">
        <v>85550.13</v>
      </c>
      <c r="E8848">
        <f>INDEX('B. Store opening dates'!$B$5:$B$2448,MATCH('A. Sales by store'!B8848,'B. Store opening dates'!$A$5:$A$2448,0))</f>
        <v>2007</v>
      </c>
      <c r="F8848" t="str">
        <f t="shared" si="276"/>
        <v>Old</v>
      </c>
      <c r="G8848" t="str">
        <f t="shared" si="277"/>
        <v>Existing</v>
      </c>
    </row>
    <row r="8849" spans="1:7" ht="19" x14ac:dyDescent="0.25">
      <c r="A8849" s="7">
        <v>2014</v>
      </c>
      <c r="B8849" s="7" t="s">
        <v>1113</v>
      </c>
      <c r="C8849" s="7" t="s">
        <v>7</v>
      </c>
      <c r="D8849" s="24">
        <v>90171.19</v>
      </c>
      <c r="E8849">
        <f>INDEX('B. Store opening dates'!$B$5:$B$2448,MATCH('A. Sales by store'!B8849,'B. Store opening dates'!$A$5:$A$2448,0))</f>
        <v>2007</v>
      </c>
      <c r="F8849" t="str">
        <f t="shared" si="276"/>
        <v>Old</v>
      </c>
      <c r="G8849" t="str">
        <f t="shared" si="277"/>
        <v>Existing</v>
      </c>
    </row>
    <row r="8850" spans="1:7" ht="19" x14ac:dyDescent="0.25">
      <c r="A8850" s="7">
        <v>2015</v>
      </c>
      <c r="B8850" s="7" t="s">
        <v>1113</v>
      </c>
      <c r="C8850" s="7" t="s">
        <v>8</v>
      </c>
      <c r="D8850" s="24">
        <v>519622.09</v>
      </c>
      <c r="E8850">
        <f>INDEX('B. Store opening dates'!$B$5:$B$2448,MATCH('A. Sales by store'!B8850,'B. Store opening dates'!$A$5:$A$2448,0))</f>
        <v>2007</v>
      </c>
      <c r="F8850" t="str">
        <f t="shared" si="276"/>
        <v>Old</v>
      </c>
      <c r="G8850" t="str">
        <f t="shared" si="277"/>
        <v>Existing</v>
      </c>
    </row>
    <row r="8851" spans="1:7" ht="19" x14ac:dyDescent="0.25">
      <c r="A8851" s="7">
        <v>2014</v>
      </c>
      <c r="B8851" s="7" t="s">
        <v>1113</v>
      </c>
      <c r="C8851" s="7" t="s">
        <v>8</v>
      </c>
      <c r="D8851" s="24">
        <v>540545.12</v>
      </c>
      <c r="E8851">
        <f>INDEX('B. Store opening dates'!$B$5:$B$2448,MATCH('A. Sales by store'!B8851,'B. Store opening dates'!$A$5:$A$2448,0))</f>
        <v>2007</v>
      </c>
      <c r="F8851" t="str">
        <f t="shared" si="276"/>
        <v>Old</v>
      </c>
      <c r="G8851" t="str">
        <f t="shared" si="277"/>
        <v>Existing</v>
      </c>
    </row>
    <row r="8852" spans="1:7" ht="19" x14ac:dyDescent="0.25">
      <c r="A8852" s="7">
        <v>2015</v>
      </c>
      <c r="B8852" s="7" t="s">
        <v>1114</v>
      </c>
      <c r="C8852" s="7" t="s">
        <v>5</v>
      </c>
      <c r="D8852" s="24">
        <v>477048.84</v>
      </c>
      <c r="E8852">
        <f>INDEX('B. Store opening dates'!$B$5:$B$2448,MATCH('A. Sales by store'!B8852,'B. Store opening dates'!$A$5:$A$2448,0))</f>
        <v>2007</v>
      </c>
      <c r="F8852" t="str">
        <f t="shared" si="276"/>
        <v>Old</v>
      </c>
      <c r="G8852" t="str">
        <f t="shared" si="277"/>
        <v>Existing</v>
      </c>
    </row>
    <row r="8853" spans="1:7" ht="19" x14ac:dyDescent="0.25">
      <c r="A8853" s="7">
        <v>2014</v>
      </c>
      <c r="B8853" s="7" t="s">
        <v>1114</v>
      </c>
      <c r="C8853" s="7" t="s">
        <v>5</v>
      </c>
      <c r="D8853" s="24">
        <v>527693.56000000006</v>
      </c>
      <c r="E8853">
        <f>INDEX('B. Store opening dates'!$B$5:$B$2448,MATCH('A. Sales by store'!B8853,'B. Store opening dates'!$A$5:$A$2448,0))</f>
        <v>2007</v>
      </c>
      <c r="F8853" t="str">
        <f t="shared" si="276"/>
        <v>Old</v>
      </c>
      <c r="G8853" t="str">
        <f t="shared" si="277"/>
        <v>Existing</v>
      </c>
    </row>
    <row r="8854" spans="1:7" ht="19" x14ac:dyDescent="0.25">
      <c r="A8854" s="7">
        <v>2015</v>
      </c>
      <c r="B8854" s="7" t="s">
        <v>1114</v>
      </c>
      <c r="C8854" s="7" t="s">
        <v>6</v>
      </c>
      <c r="D8854" s="24">
        <v>207346.84</v>
      </c>
      <c r="E8854">
        <f>INDEX('B. Store opening dates'!$B$5:$B$2448,MATCH('A. Sales by store'!B8854,'B. Store opening dates'!$A$5:$A$2448,0))</f>
        <v>2007</v>
      </c>
      <c r="F8854" t="str">
        <f t="shared" si="276"/>
        <v>Old</v>
      </c>
      <c r="G8854" t="str">
        <f t="shared" si="277"/>
        <v>Existing</v>
      </c>
    </row>
    <row r="8855" spans="1:7" ht="19" x14ac:dyDescent="0.25">
      <c r="A8855" s="7">
        <v>2014</v>
      </c>
      <c r="B8855" s="7" t="s">
        <v>1114</v>
      </c>
      <c r="C8855" s="7" t="s">
        <v>6</v>
      </c>
      <c r="D8855" s="24">
        <v>151044.76</v>
      </c>
      <c r="E8855">
        <f>INDEX('B. Store opening dates'!$B$5:$B$2448,MATCH('A. Sales by store'!B8855,'B. Store opening dates'!$A$5:$A$2448,0))</f>
        <v>2007</v>
      </c>
      <c r="F8855" t="str">
        <f t="shared" si="276"/>
        <v>Old</v>
      </c>
      <c r="G8855" t="str">
        <f t="shared" si="277"/>
        <v>Existing</v>
      </c>
    </row>
    <row r="8856" spans="1:7" ht="19" x14ac:dyDescent="0.25">
      <c r="A8856" s="7">
        <v>2015</v>
      </c>
      <c r="B8856" s="7" t="s">
        <v>1114</v>
      </c>
      <c r="C8856" s="7" t="s">
        <v>7</v>
      </c>
      <c r="D8856" s="24">
        <v>90308.45</v>
      </c>
      <c r="E8856">
        <f>INDEX('B. Store opening dates'!$B$5:$B$2448,MATCH('A. Sales by store'!B8856,'B. Store opening dates'!$A$5:$A$2448,0))</f>
        <v>2007</v>
      </c>
      <c r="F8856" t="str">
        <f t="shared" si="276"/>
        <v>Old</v>
      </c>
      <c r="G8856" t="str">
        <f t="shared" si="277"/>
        <v>Existing</v>
      </c>
    </row>
    <row r="8857" spans="1:7" ht="19" x14ac:dyDescent="0.25">
      <c r="A8857" s="7">
        <v>2014</v>
      </c>
      <c r="B8857" s="7" t="s">
        <v>1114</v>
      </c>
      <c r="C8857" s="7" t="s">
        <v>7</v>
      </c>
      <c r="D8857" s="24">
        <v>95815.19</v>
      </c>
      <c r="E8857">
        <f>INDEX('B. Store opening dates'!$B$5:$B$2448,MATCH('A. Sales by store'!B8857,'B. Store opening dates'!$A$5:$A$2448,0))</f>
        <v>2007</v>
      </c>
      <c r="F8857" t="str">
        <f t="shared" si="276"/>
        <v>Old</v>
      </c>
      <c r="G8857" t="str">
        <f t="shared" si="277"/>
        <v>Existing</v>
      </c>
    </row>
    <row r="8858" spans="1:7" ht="19" x14ac:dyDescent="0.25">
      <c r="A8858" s="7">
        <v>2015</v>
      </c>
      <c r="B8858" s="7" t="s">
        <v>1114</v>
      </c>
      <c r="C8858" s="7" t="s">
        <v>8</v>
      </c>
      <c r="D8858" s="24">
        <v>715284.85</v>
      </c>
      <c r="E8858">
        <f>INDEX('B. Store opening dates'!$B$5:$B$2448,MATCH('A. Sales by store'!B8858,'B. Store opening dates'!$A$5:$A$2448,0))</f>
        <v>2007</v>
      </c>
      <c r="F8858" t="str">
        <f t="shared" si="276"/>
        <v>Old</v>
      </c>
      <c r="G8858" t="str">
        <f t="shared" si="277"/>
        <v>Existing</v>
      </c>
    </row>
    <row r="8859" spans="1:7" ht="19" x14ac:dyDescent="0.25">
      <c r="A8859" s="7">
        <v>2014</v>
      </c>
      <c r="B8859" s="7" t="s">
        <v>1114</v>
      </c>
      <c r="C8859" s="7" t="s">
        <v>8</v>
      </c>
      <c r="D8859" s="24">
        <v>751110.56</v>
      </c>
      <c r="E8859">
        <f>INDEX('B. Store opening dates'!$B$5:$B$2448,MATCH('A. Sales by store'!B8859,'B. Store opening dates'!$A$5:$A$2448,0))</f>
        <v>2007</v>
      </c>
      <c r="F8859" t="str">
        <f t="shared" si="276"/>
        <v>Old</v>
      </c>
      <c r="G8859" t="str">
        <f t="shared" si="277"/>
        <v>Existing</v>
      </c>
    </row>
    <row r="8860" spans="1:7" ht="19" x14ac:dyDescent="0.25">
      <c r="A8860" s="7">
        <v>2015</v>
      </c>
      <c r="B8860" s="7" t="s">
        <v>1115</v>
      </c>
      <c r="C8860" s="7" t="s">
        <v>5</v>
      </c>
      <c r="D8860" s="24">
        <v>676146.86</v>
      </c>
      <c r="E8860">
        <f>INDEX('B. Store opening dates'!$B$5:$B$2448,MATCH('A. Sales by store'!B8860,'B. Store opening dates'!$A$5:$A$2448,0))</f>
        <v>2007</v>
      </c>
      <c r="F8860" t="str">
        <f t="shared" si="276"/>
        <v>Old</v>
      </c>
      <c r="G8860" t="str">
        <f t="shared" si="277"/>
        <v>Existing</v>
      </c>
    </row>
    <row r="8861" spans="1:7" ht="19" x14ac:dyDescent="0.25">
      <c r="A8861" s="7">
        <v>2014</v>
      </c>
      <c r="B8861" s="7" t="s">
        <v>1115</v>
      </c>
      <c r="C8861" s="7" t="s">
        <v>5</v>
      </c>
      <c r="D8861" s="24">
        <v>738202.43</v>
      </c>
      <c r="E8861">
        <f>INDEX('B. Store opening dates'!$B$5:$B$2448,MATCH('A. Sales by store'!B8861,'B. Store opening dates'!$A$5:$A$2448,0))</f>
        <v>2007</v>
      </c>
      <c r="F8861" t="str">
        <f t="shared" si="276"/>
        <v>Old</v>
      </c>
      <c r="G8861" t="str">
        <f t="shared" si="277"/>
        <v>Existing</v>
      </c>
    </row>
    <row r="8862" spans="1:7" ht="19" x14ac:dyDescent="0.25">
      <c r="A8862" s="7">
        <v>2015</v>
      </c>
      <c r="B8862" s="7" t="s">
        <v>1115</v>
      </c>
      <c r="C8862" s="7" t="s">
        <v>6</v>
      </c>
      <c r="D8862" s="24">
        <v>448380.96</v>
      </c>
      <c r="E8862">
        <f>INDEX('B. Store opening dates'!$B$5:$B$2448,MATCH('A. Sales by store'!B8862,'B. Store opening dates'!$A$5:$A$2448,0))</f>
        <v>2007</v>
      </c>
      <c r="F8862" t="str">
        <f t="shared" si="276"/>
        <v>Old</v>
      </c>
      <c r="G8862" t="str">
        <f t="shared" si="277"/>
        <v>Existing</v>
      </c>
    </row>
    <row r="8863" spans="1:7" ht="19" x14ac:dyDescent="0.25">
      <c r="A8863" s="7">
        <v>2014</v>
      </c>
      <c r="B8863" s="7" t="s">
        <v>1115</v>
      </c>
      <c r="C8863" s="7" t="s">
        <v>6</v>
      </c>
      <c r="D8863" s="24">
        <v>318350.75</v>
      </c>
      <c r="E8863">
        <f>INDEX('B. Store opening dates'!$B$5:$B$2448,MATCH('A. Sales by store'!B8863,'B. Store opening dates'!$A$5:$A$2448,0))</f>
        <v>2007</v>
      </c>
      <c r="F8863" t="str">
        <f t="shared" si="276"/>
        <v>Old</v>
      </c>
      <c r="G8863" t="str">
        <f t="shared" si="277"/>
        <v>Existing</v>
      </c>
    </row>
    <row r="8864" spans="1:7" ht="19" x14ac:dyDescent="0.25">
      <c r="A8864" s="7">
        <v>2015</v>
      </c>
      <c r="B8864" s="7" t="s">
        <v>1115</v>
      </c>
      <c r="C8864" s="7" t="s">
        <v>7</v>
      </c>
      <c r="D8864" s="24">
        <v>163613.92000000001</v>
      </c>
      <c r="E8864">
        <f>INDEX('B. Store opening dates'!$B$5:$B$2448,MATCH('A. Sales by store'!B8864,'B. Store opening dates'!$A$5:$A$2448,0))</f>
        <v>2007</v>
      </c>
      <c r="F8864" t="str">
        <f t="shared" si="276"/>
        <v>Old</v>
      </c>
      <c r="G8864" t="str">
        <f t="shared" si="277"/>
        <v>Existing</v>
      </c>
    </row>
    <row r="8865" spans="1:7" ht="19" x14ac:dyDescent="0.25">
      <c r="A8865" s="7">
        <v>2014</v>
      </c>
      <c r="B8865" s="7" t="s">
        <v>1115</v>
      </c>
      <c r="C8865" s="7" t="s">
        <v>7</v>
      </c>
      <c r="D8865" s="24">
        <v>172561.29</v>
      </c>
      <c r="E8865">
        <f>INDEX('B. Store opening dates'!$B$5:$B$2448,MATCH('A. Sales by store'!B8865,'B. Store opening dates'!$A$5:$A$2448,0))</f>
        <v>2007</v>
      </c>
      <c r="F8865" t="str">
        <f t="shared" si="276"/>
        <v>Old</v>
      </c>
      <c r="G8865" t="str">
        <f t="shared" si="277"/>
        <v>Existing</v>
      </c>
    </row>
    <row r="8866" spans="1:7" ht="19" x14ac:dyDescent="0.25">
      <c r="A8866" s="7">
        <v>2015</v>
      </c>
      <c r="B8866" s="7" t="s">
        <v>1115</v>
      </c>
      <c r="C8866" s="7" t="s">
        <v>8</v>
      </c>
      <c r="D8866" s="24">
        <v>639612.57999999996</v>
      </c>
      <c r="E8866">
        <f>INDEX('B. Store opening dates'!$B$5:$B$2448,MATCH('A. Sales by store'!B8866,'B. Store opening dates'!$A$5:$A$2448,0))</f>
        <v>2007</v>
      </c>
      <c r="F8866" t="str">
        <f t="shared" si="276"/>
        <v>Old</v>
      </c>
      <c r="G8866" t="str">
        <f t="shared" si="277"/>
        <v>Existing</v>
      </c>
    </row>
    <row r="8867" spans="1:7" ht="19" x14ac:dyDescent="0.25">
      <c r="A8867" s="7">
        <v>2014</v>
      </c>
      <c r="B8867" s="7" t="s">
        <v>1115</v>
      </c>
      <c r="C8867" s="7" t="s">
        <v>8</v>
      </c>
      <c r="D8867" s="24">
        <v>667937.07999999996</v>
      </c>
      <c r="E8867">
        <f>INDEX('B. Store opening dates'!$B$5:$B$2448,MATCH('A. Sales by store'!B8867,'B. Store opening dates'!$A$5:$A$2448,0))</f>
        <v>2007</v>
      </c>
      <c r="F8867" t="str">
        <f t="shared" si="276"/>
        <v>Old</v>
      </c>
      <c r="G8867" t="str">
        <f t="shared" si="277"/>
        <v>Existing</v>
      </c>
    </row>
    <row r="8868" spans="1:7" ht="19" x14ac:dyDescent="0.25">
      <c r="A8868" s="7">
        <v>2015</v>
      </c>
      <c r="B8868" s="7" t="s">
        <v>1116</v>
      </c>
      <c r="C8868" s="7" t="s">
        <v>5</v>
      </c>
      <c r="D8868" s="24">
        <v>810538.9</v>
      </c>
      <c r="E8868">
        <f>INDEX('B. Store opening dates'!$B$5:$B$2448,MATCH('A. Sales by store'!B8868,'B. Store opening dates'!$A$5:$A$2448,0))</f>
        <v>2007</v>
      </c>
      <c r="F8868" t="str">
        <f t="shared" si="276"/>
        <v>Old</v>
      </c>
      <c r="G8868" t="str">
        <f t="shared" si="277"/>
        <v>Existing</v>
      </c>
    </row>
    <row r="8869" spans="1:7" ht="19" x14ac:dyDescent="0.25">
      <c r="A8869" s="7">
        <v>2014</v>
      </c>
      <c r="B8869" s="7" t="s">
        <v>1116</v>
      </c>
      <c r="C8869" s="7" t="s">
        <v>5</v>
      </c>
      <c r="D8869" s="24">
        <v>883380.62</v>
      </c>
      <c r="E8869">
        <f>INDEX('B. Store opening dates'!$B$5:$B$2448,MATCH('A. Sales by store'!B8869,'B. Store opening dates'!$A$5:$A$2448,0))</f>
        <v>2007</v>
      </c>
      <c r="F8869" t="str">
        <f t="shared" si="276"/>
        <v>Old</v>
      </c>
      <c r="G8869" t="str">
        <f t="shared" si="277"/>
        <v>Existing</v>
      </c>
    </row>
    <row r="8870" spans="1:7" ht="19" x14ac:dyDescent="0.25">
      <c r="A8870" s="7">
        <v>2015</v>
      </c>
      <c r="B8870" s="7" t="s">
        <v>1116</v>
      </c>
      <c r="C8870" s="7" t="s">
        <v>6</v>
      </c>
      <c r="D8870" s="24">
        <v>382378.47</v>
      </c>
      <c r="E8870">
        <f>INDEX('B. Store opening dates'!$B$5:$B$2448,MATCH('A. Sales by store'!B8870,'B. Store opening dates'!$A$5:$A$2448,0))</f>
        <v>2007</v>
      </c>
      <c r="F8870" t="str">
        <f t="shared" si="276"/>
        <v>Old</v>
      </c>
      <c r="G8870" t="str">
        <f t="shared" si="277"/>
        <v>Existing</v>
      </c>
    </row>
    <row r="8871" spans="1:7" ht="19" x14ac:dyDescent="0.25">
      <c r="A8871" s="7">
        <v>2014</v>
      </c>
      <c r="B8871" s="7" t="s">
        <v>1116</v>
      </c>
      <c r="C8871" s="7" t="s">
        <v>6</v>
      </c>
      <c r="D8871" s="24">
        <v>267006.74</v>
      </c>
      <c r="E8871">
        <f>INDEX('B. Store opening dates'!$B$5:$B$2448,MATCH('A. Sales by store'!B8871,'B. Store opening dates'!$A$5:$A$2448,0))</f>
        <v>2007</v>
      </c>
      <c r="F8871" t="str">
        <f t="shared" si="276"/>
        <v>Old</v>
      </c>
      <c r="G8871" t="str">
        <f t="shared" si="277"/>
        <v>Existing</v>
      </c>
    </row>
    <row r="8872" spans="1:7" ht="19" x14ac:dyDescent="0.25">
      <c r="A8872" s="7">
        <v>2015</v>
      </c>
      <c r="B8872" s="7" t="s">
        <v>1116</v>
      </c>
      <c r="C8872" s="7" t="s">
        <v>7</v>
      </c>
      <c r="D8872" s="24">
        <v>205600.28</v>
      </c>
      <c r="E8872">
        <f>INDEX('B. Store opening dates'!$B$5:$B$2448,MATCH('A. Sales by store'!B8872,'B. Store opening dates'!$A$5:$A$2448,0))</f>
        <v>2007</v>
      </c>
      <c r="F8872" t="str">
        <f t="shared" si="276"/>
        <v>Old</v>
      </c>
      <c r="G8872" t="str">
        <f t="shared" si="277"/>
        <v>Existing</v>
      </c>
    </row>
    <row r="8873" spans="1:7" ht="19" x14ac:dyDescent="0.25">
      <c r="A8873" s="7">
        <v>2014</v>
      </c>
      <c r="B8873" s="7" t="s">
        <v>1116</v>
      </c>
      <c r="C8873" s="7" t="s">
        <v>7</v>
      </c>
      <c r="D8873" s="24">
        <v>217534.35</v>
      </c>
      <c r="E8873">
        <f>INDEX('B. Store opening dates'!$B$5:$B$2448,MATCH('A. Sales by store'!B8873,'B. Store opening dates'!$A$5:$A$2448,0))</f>
        <v>2007</v>
      </c>
      <c r="F8873" t="str">
        <f t="shared" si="276"/>
        <v>Old</v>
      </c>
      <c r="G8873" t="str">
        <f t="shared" si="277"/>
        <v>Existing</v>
      </c>
    </row>
    <row r="8874" spans="1:7" ht="19" x14ac:dyDescent="0.25">
      <c r="A8874" s="7">
        <v>2015</v>
      </c>
      <c r="B8874" s="7" t="s">
        <v>1116</v>
      </c>
      <c r="C8874" s="7" t="s">
        <v>8</v>
      </c>
      <c r="D8874" s="24">
        <v>656552.88</v>
      </c>
      <c r="E8874">
        <f>INDEX('B. Store opening dates'!$B$5:$B$2448,MATCH('A. Sales by store'!B8874,'B. Store opening dates'!$A$5:$A$2448,0))</f>
        <v>2007</v>
      </c>
      <c r="F8874" t="str">
        <f t="shared" si="276"/>
        <v>Old</v>
      </c>
      <c r="G8874" t="str">
        <f t="shared" si="277"/>
        <v>Existing</v>
      </c>
    </row>
    <row r="8875" spans="1:7" ht="19" x14ac:dyDescent="0.25">
      <c r="A8875" s="7">
        <v>2014</v>
      </c>
      <c r="B8875" s="7" t="s">
        <v>1116</v>
      </c>
      <c r="C8875" s="7" t="s">
        <v>8</v>
      </c>
      <c r="D8875" s="24">
        <v>687112.98</v>
      </c>
      <c r="E8875">
        <f>INDEX('B. Store opening dates'!$B$5:$B$2448,MATCH('A. Sales by store'!B8875,'B. Store opening dates'!$A$5:$A$2448,0))</f>
        <v>2007</v>
      </c>
      <c r="F8875" t="str">
        <f t="shared" si="276"/>
        <v>Old</v>
      </c>
      <c r="G8875" t="str">
        <f t="shared" si="277"/>
        <v>Existing</v>
      </c>
    </row>
    <row r="8876" spans="1:7" ht="19" x14ac:dyDescent="0.25">
      <c r="A8876" s="7">
        <v>2015</v>
      </c>
      <c r="B8876" s="7" t="s">
        <v>1117</v>
      </c>
      <c r="C8876" s="7" t="s">
        <v>5</v>
      </c>
      <c r="D8876" s="24">
        <v>610713.4</v>
      </c>
      <c r="E8876">
        <f>INDEX('B. Store opening dates'!$B$5:$B$2448,MATCH('A. Sales by store'!B8876,'B. Store opening dates'!$A$5:$A$2448,0))</f>
        <v>2007</v>
      </c>
      <c r="F8876" t="str">
        <f t="shared" si="276"/>
        <v>Old</v>
      </c>
      <c r="G8876" t="str">
        <f t="shared" si="277"/>
        <v>Existing</v>
      </c>
    </row>
    <row r="8877" spans="1:7" ht="19" x14ac:dyDescent="0.25">
      <c r="A8877" s="7">
        <v>2014</v>
      </c>
      <c r="B8877" s="7" t="s">
        <v>1117</v>
      </c>
      <c r="C8877" s="7" t="s">
        <v>5</v>
      </c>
      <c r="D8877" s="24">
        <v>666308.56000000006</v>
      </c>
      <c r="E8877">
        <f>INDEX('B. Store opening dates'!$B$5:$B$2448,MATCH('A. Sales by store'!B8877,'B. Store opening dates'!$A$5:$A$2448,0))</f>
        <v>2007</v>
      </c>
      <c r="F8877" t="str">
        <f t="shared" si="276"/>
        <v>Old</v>
      </c>
      <c r="G8877" t="str">
        <f t="shared" si="277"/>
        <v>Existing</v>
      </c>
    </row>
    <row r="8878" spans="1:7" ht="19" x14ac:dyDescent="0.25">
      <c r="A8878" s="7">
        <v>2015</v>
      </c>
      <c r="B8878" s="7" t="s">
        <v>1117</v>
      </c>
      <c r="C8878" s="7" t="s">
        <v>6</v>
      </c>
      <c r="D8878" s="24">
        <v>348081.03</v>
      </c>
      <c r="E8878">
        <f>INDEX('B. Store opening dates'!$B$5:$B$2448,MATCH('A. Sales by store'!B8878,'B. Store opening dates'!$A$5:$A$2448,0))</f>
        <v>2007</v>
      </c>
      <c r="F8878" t="str">
        <f t="shared" si="276"/>
        <v>Old</v>
      </c>
      <c r="G8878" t="str">
        <f t="shared" si="277"/>
        <v>Existing</v>
      </c>
    </row>
    <row r="8879" spans="1:7" ht="19" x14ac:dyDescent="0.25">
      <c r="A8879" s="7">
        <v>2014</v>
      </c>
      <c r="B8879" s="7" t="s">
        <v>1117</v>
      </c>
      <c r="C8879" s="7" t="s">
        <v>6</v>
      </c>
      <c r="D8879" s="24">
        <v>243865.76</v>
      </c>
      <c r="E8879">
        <f>INDEX('B. Store opening dates'!$B$5:$B$2448,MATCH('A. Sales by store'!B8879,'B. Store opening dates'!$A$5:$A$2448,0))</f>
        <v>2007</v>
      </c>
      <c r="F8879" t="str">
        <f t="shared" si="276"/>
        <v>Old</v>
      </c>
      <c r="G8879" t="str">
        <f t="shared" si="277"/>
        <v>Existing</v>
      </c>
    </row>
    <row r="8880" spans="1:7" ht="19" x14ac:dyDescent="0.25">
      <c r="A8880" s="7">
        <v>2015</v>
      </c>
      <c r="B8880" s="7" t="s">
        <v>1117</v>
      </c>
      <c r="C8880" s="7" t="s">
        <v>7</v>
      </c>
      <c r="D8880" s="24">
        <v>236990.07999999999</v>
      </c>
      <c r="E8880">
        <f>INDEX('B. Store opening dates'!$B$5:$B$2448,MATCH('A. Sales by store'!B8880,'B. Store opening dates'!$A$5:$A$2448,0))</f>
        <v>2007</v>
      </c>
      <c r="F8880" t="str">
        <f t="shared" si="276"/>
        <v>Old</v>
      </c>
      <c r="G8880" t="str">
        <f t="shared" si="277"/>
        <v>Existing</v>
      </c>
    </row>
    <row r="8881" spans="1:7" ht="19" x14ac:dyDescent="0.25">
      <c r="A8881" s="7">
        <v>2014</v>
      </c>
      <c r="B8881" s="7" t="s">
        <v>1117</v>
      </c>
      <c r="C8881" s="7" t="s">
        <v>7</v>
      </c>
      <c r="D8881" s="24">
        <v>251796.28</v>
      </c>
      <c r="E8881">
        <f>INDEX('B. Store opening dates'!$B$5:$B$2448,MATCH('A. Sales by store'!B8881,'B. Store opening dates'!$A$5:$A$2448,0))</f>
        <v>2007</v>
      </c>
      <c r="F8881" t="str">
        <f t="shared" si="276"/>
        <v>Old</v>
      </c>
      <c r="G8881" t="str">
        <f t="shared" si="277"/>
        <v>Existing</v>
      </c>
    </row>
    <row r="8882" spans="1:7" ht="19" x14ac:dyDescent="0.25">
      <c r="A8882" s="7">
        <v>2015</v>
      </c>
      <c r="B8882" s="7" t="s">
        <v>1117</v>
      </c>
      <c r="C8882" s="7" t="s">
        <v>8</v>
      </c>
      <c r="D8882" s="24">
        <v>529716.75</v>
      </c>
      <c r="E8882">
        <f>INDEX('B. Store opening dates'!$B$5:$B$2448,MATCH('A. Sales by store'!B8882,'B. Store opening dates'!$A$5:$A$2448,0))</f>
        <v>2007</v>
      </c>
      <c r="F8882" t="str">
        <f t="shared" si="276"/>
        <v>Old</v>
      </c>
      <c r="G8882" t="str">
        <f t="shared" si="277"/>
        <v>Existing</v>
      </c>
    </row>
    <row r="8883" spans="1:7" ht="19" x14ac:dyDescent="0.25">
      <c r="A8883" s="7">
        <v>2014</v>
      </c>
      <c r="B8883" s="7" t="s">
        <v>1117</v>
      </c>
      <c r="C8883" s="7" t="s">
        <v>8</v>
      </c>
      <c r="D8883" s="24">
        <v>552214.44999999995</v>
      </c>
      <c r="E8883">
        <f>INDEX('B. Store opening dates'!$B$5:$B$2448,MATCH('A. Sales by store'!B8883,'B. Store opening dates'!$A$5:$A$2448,0))</f>
        <v>2007</v>
      </c>
      <c r="F8883" t="str">
        <f t="shared" si="276"/>
        <v>Old</v>
      </c>
      <c r="G8883" t="str">
        <f t="shared" si="277"/>
        <v>Existing</v>
      </c>
    </row>
    <row r="8884" spans="1:7" ht="19" x14ac:dyDescent="0.25">
      <c r="A8884" s="7">
        <v>2015</v>
      </c>
      <c r="B8884" s="7" t="s">
        <v>1118</v>
      </c>
      <c r="C8884" s="7" t="s">
        <v>5</v>
      </c>
      <c r="D8884" s="24">
        <v>724416.82</v>
      </c>
      <c r="E8884">
        <f>INDEX('B. Store opening dates'!$B$5:$B$2448,MATCH('A. Sales by store'!B8884,'B. Store opening dates'!$A$5:$A$2448,0))</f>
        <v>2008</v>
      </c>
      <c r="F8884" t="str">
        <f t="shared" si="276"/>
        <v>Old</v>
      </c>
      <c r="G8884" t="str">
        <f t="shared" si="277"/>
        <v>Existing</v>
      </c>
    </row>
    <row r="8885" spans="1:7" ht="19" x14ac:dyDescent="0.25">
      <c r="A8885" s="7">
        <v>2014</v>
      </c>
      <c r="B8885" s="7" t="s">
        <v>1118</v>
      </c>
      <c r="C8885" s="7" t="s">
        <v>5</v>
      </c>
      <c r="D8885" s="24">
        <v>793690.85</v>
      </c>
      <c r="E8885">
        <f>INDEX('B. Store opening dates'!$B$5:$B$2448,MATCH('A. Sales by store'!B8885,'B. Store opening dates'!$A$5:$A$2448,0))</f>
        <v>2008</v>
      </c>
      <c r="F8885" t="str">
        <f t="shared" si="276"/>
        <v>Old</v>
      </c>
      <c r="G8885" t="str">
        <f t="shared" si="277"/>
        <v>Existing</v>
      </c>
    </row>
    <row r="8886" spans="1:7" ht="19" x14ac:dyDescent="0.25">
      <c r="A8886" s="7">
        <v>2015</v>
      </c>
      <c r="B8886" s="7" t="s">
        <v>1118</v>
      </c>
      <c r="C8886" s="7" t="s">
        <v>6</v>
      </c>
      <c r="D8886" s="24">
        <v>294582.71000000002</v>
      </c>
      <c r="E8886">
        <f>INDEX('B. Store opening dates'!$B$5:$B$2448,MATCH('A. Sales by store'!B8886,'B. Store opening dates'!$A$5:$A$2448,0))</f>
        <v>2008</v>
      </c>
      <c r="F8886" t="str">
        <f t="shared" si="276"/>
        <v>Old</v>
      </c>
      <c r="G8886" t="str">
        <f t="shared" si="277"/>
        <v>Existing</v>
      </c>
    </row>
    <row r="8887" spans="1:7" ht="19" x14ac:dyDescent="0.25">
      <c r="A8887" s="7">
        <v>2014</v>
      </c>
      <c r="B8887" s="7" t="s">
        <v>1118</v>
      </c>
      <c r="C8887" s="7" t="s">
        <v>6</v>
      </c>
      <c r="D8887" s="24">
        <v>215299.74</v>
      </c>
      <c r="E8887">
        <f>INDEX('B. Store opening dates'!$B$5:$B$2448,MATCH('A. Sales by store'!B8887,'B. Store opening dates'!$A$5:$A$2448,0))</f>
        <v>2008</v>
      </c>
      <c r="F8887" t="str">
        <f t="shared" si="276"/>
        <v>Old</v>
      </c>
      <c r="G8887" t="str">
        <f t="shared" si="277"/>
        <v>Existing</v>
      </c>
    </row>
    <row r="8888" spans="1:7" ht="19" x14ac:dyDescent="0.25">
      <c r="A8888" s="7">
        <v>2015</v>
      </c>
      <c r="B8888" s="7" t="s">
        <v>1118</v>
      </c>
      <c r="C8888" s="7" t="s">
        <v>7</v>
      </c>
      <c r="D8888" s="24">
        <v>232924.06</v>
      </c>
      <c r="E8888">
        <f>INDEX('B. Store opening dates'!$B$5:$B$2448,MATCH('A. Sales by store'!B8888,'B. Store opening dates'!$A$5:$A$2448,0))</f>
        <v>2008</v>
      </c>
      <c r="F8888" t="str">
        <f t="shared" si="276"/>
        <v>Old</v>
      </c>
      <c r="G8888" t="str">
        <f t="shared" si="277"/>
        <v>Existing</v>
      </c>
    </row>
    <row r="8889" spans="1:7" ht="19" x14ac:dyDescent="0.25">
      <c r="A8889" s="7">
        <v>2014</v>
      </c>
      <c r="B8889" s="7" t="s">
        <v>1118</v>
      </c>
      <c r="C8889" s="7" t="s">
        <v>7</v>
      </c>
      <c r="D8889" s="24">
        <v>244087.51</v>
      </c>
      <c r="E8889">
        <f>INDEX('B. Store opening dates'!$B$5:$B$2448,MATCH('A. Sales by store'!B8889,'B. Store opening dates'!$A$5:$A$2448,0))</f>
        <v>2008</v>
      </c>
      <c r="F8889" t="str">
        <f t="shared" si="276"/>
        <v>Old</v>
      </c>
      <c r="G8889" t="str">
        <f t="shared" si="277"/>
        <v>Existing</v>
      </c>
    </row>
    <row r="8890" spans="1:7" ht="19" x14ac:dyDescent="0.25">
      <c r="A8890" s="7">
        <v>2015</v>
      </c>
      <c r="B8890" s="7" t="s">
        <v>1118</v>
      </c>
      <c r="C8890" s="7" t="s">
        <v>8</v>
      </c>
      <c r="D8890" s="24">
        <v>578516.21</v>
      </c>
      <c r="E8890">
        <f>INDEX('B. Store opening dates'!$B$5:$B$2448,MATCH('A. Sales by store'!B8890,'B. Store opening dates'!$A$5:$A$2448,0))</f>
        <v>2008</v>
      </c>
      <c r="F8890" t="str">
        <f t="shared" si="276"/>
        <v>Old</v>
      </c>
      <c r="G8890" t="str">
        <f t="shared" si="277"/>
        <v>Existing</v>
      </c>
    </row>
    <row r="8891" spans="1:7" ht="19" x14ac:dyDescent="0.25">
      <c r="A8891" s="7">
        <v>2014</v>
      </c>
      <c r="B8891" s="7" t="s">
        <v>1118</v>
      </c>
      <c r="C8891" s="7" t="s">
        <v>8</v>
      </c>
      <c r="D8891" s="24">
        <v>601084.17000000004</v>
      </c>
      <c r="E8891">
        <f>INDEX('B. Store opening dates'!$B$5:$B$2448,MATCH('A. Sales by store'!B8891,'B. Store opening dates'!$A$5:$A$2448,0))</f>
        <v>2008</v>
      </c>
      <c r="F8891" t="str">
        <f t="shared" si="276"/>
        <v>Old</v>
      </c>
      <c r="G8891" t="str">
        <f t="shared" si="277"/>
        <v>Existing</v>
      </c>
    </row>
    <row r="8892" spans="1:7" ht="19" x14ac:dyDescent="0.25">
      <c r="A8892" s="7">
        <v>2015</v>
      </c>
      <c r="B8892" s="7" t="s">
        <v>1119</v>
      </c>
      <c r="C8892" s="7" t="s">
        <v>5</v>
      </c>
      <c r="D8892" s="24">
        <v>927226.46</v>
      </c>
      <c r="E8892">
        <f>INDEX('B. Store opening dates'!$B$5:$B$2448,MATCH('A. Sales by store'!B8892,'B. Store opening dates'!$A$5:$A$2448,0))</f>
        <v>2008</v>
      </c>
      <c r="F8892" t="str">
        <f t="shared" si="276"/>
        <v>Old</v>
      </c>
      <c r="G8892" t="str">
        <f t="shared" si="277"/>
        <v>Existing</v>
      </c>
    </row>
    <row r="8893" spans="1:7" ht="19" x14ac:dyDescent="0.25">
      <c r="A8893" s="7">
        <v>2014</v>
      </c>
      <c r="B8893" s="7" t="s">
        <v>1119</v>
      </c>
      <c r="C8893" s="7" t="s">
        <v>5</v>
      </c>
      <c r="D8893" s="24">
        <v>1012733.95</v>
      </c>
      <c r="E8893">
        <f>INDEX('B. Store opening dates'!$B$5:$B$2448,MATCH('A. Sales by store'!B8893,'B. Store opening dates'!$A$5:$A$2448,0))</f>
        <v>2008</v>
      </c>
      <c r="F8893" t="str">
        <f t="shared" si="276"/>
        <v>Old</v>
      </c>
      <c r="G8893" t="str">
        <f t="shared" si="277"/>
        <v>Existing</v>
      </c>
    </row>
    <row r="8894" spans="1:7" ht="19" x14ac:dyDescent="0.25">
      <c r="A8894" s="7">
        <v>2015</v>
      </c>
      <c r="B8894" s="7" t="s">
        <v>1119</v>
      </c>
      <c r="C8894" s="7" t="s">
        <v>6</v>
      </c>
      <c r="D8894" s="24">
        <v>522430.89</v>
      </c>
      <c r="E8894">
        <f>INDEX('B. Store opening dates'!$B$5:$B$2448,MATCH('A. Sales by store'!B8894,'B. Store opening dates'!$A$5:$A$2448,0))</f>
        <v>2008</v>
      </c>
      <c r="F8894" t="str">
        <f t="shared" si="276"/>
        <v>Old</v>
      </c>
      <c r="G8894" t="str">
        <f t="shared" si="277"/>
        <v>Existing</v>
      </c>
    </row>
    <row r="8895" spans="1:7" ht="19" x14ac:dyDescent="0.25">
      <c r="A8895" s="7">
        <v>2014</v>
      </c>
      <c r="B8895" s="7" t="s">
        <v>1119</v>
      </c>
      <c r="C8895" s="7" t="s">
        <v>6</v>
      </c>
      <c r="D8895" s="24">
        <v>365318.31</v>
      </c>
      <c r="E8895">
        <f>INDEX('B. Store opening dates'!$B$5:$B$2448,MATCH('A. Sales by store'!B8895,'B. Store opening dates'!$A$5:$A$2448,0))</f>
        <v>2008</v>
      </c>
      <c r="F8895" t="str">
        <f t="shared" si="276"/>
        <v>Old</v>
      </c>
      <c r="G8895" t="str">
        <f t="shared" si="277"/>
        <v>Existing</v>
      </c>
    </row>
    <row r="8896" spans="1:7" ht="19" x14ac:dyDescent="0.25">
      <c r="A8896" s="7">
        <v>2015</v>
      </c>
      <c r="B8896" s="7" t="s">
        <v>1119</v>
      </c>
      <c r="C8896" s="7" t="s">
        <v>7</v>
      </c>
      <c r="D8896" s="24">
        <v>153143.97</v>
      </c>
      <c r="E8896">
        <f>INDEX('B. Store opening dates'!$B$5:$B$2448,MATCH('A. Sales by store'!B8896,'B. Store opening dates'!$A$5:$A$2448,0))</f>
        <v>2008</v>
      </c>
      <c r="F8896" t="str">
        <f t="shared" si="276"/>
        <v>Old</v>
      </c>
      <c r="G8896" t="str">
        <f t="shared" si="277"/>
        <v>Existing</v>
      </c>
    </row>
    <row r="8897" spans="1:7" ht="19" x14ac:dyDescent="0.25">
      <c r="A8897" s="7">
        <v>2014</v>
      </c>
      <c r="B8897" s="7" t="s">
        <v>1119</v>
      </c>
      <c r="C8897" s="7" t="s">
        <v>7</v>
      </c>
      <c r="D8897" s="24">
        <v>160536.94</v>
      </c>
      <c r="E8897">
        <f>INDEX('B. Store opening dates'!$B$5:$B$2448,MATCH('A. Sales by store'!B8897,'B. Store opening dates'!$A$5:$A$2448,0))</f>
        <v>2008</v>
      </c>
      <c r="F8897" t="str">
        <f t="shared" si="276"/>
        <v>Old</v>
      </c>
      <c r="G8897" t="str">
        <f t="shared" si="277"/>
        <v>Existing</v>
      </c>
    </row>
    <row r="8898" spans="1:7" ht="19" x14ac:dyDescent="0.25">
      <c r="A8898" s="7">
        <v>2015</v>
      </c>
      <c r="B8898" s="7" t="s">
        <v>1119</v>
      </c>
      <c r="C8898" s="7" t="s">
        <v>8</v>
      </c>
      <c r="D8898" s="24">
        <v>462192.6</v>
      </c>
      <c r="E8898">
        <f>INDEX('B. Store opening dates'!$B$5:$B$2448,MATCH('A. Sales by store'!B8898,'B. Store opening dates'!$A$5:$A$2448,0))</f>
        <v>2008</v>
      </c>
      <c r="F8898" t="str">
        <f t="shared" si="276"/>
        <v>Old</v>
      </c>
      <c r="G8898" t="str">
        <f t="shared" si="277"/>
        <v>Existing</v>
      </c>
    </row>
    <row r="8899" spans="1:7" ht="19" x14ac:dyDescent="0.25">
      <c r="A8899" s="7">
        <v>2014</v>
      </c>
      <c r="B8899" s="7" t="s">
        <v>1119</v>
      </c>
      <c r="C8899" s="7" t="s">
        <v>8</v>
      </c>
      <c r="D8899" s="24">
        <v>481731.75</v>
      </c>
      <c r="E8899">
        <f>INDEX('B. Store opening dates'!$B$5:$B$2448,MATCH('A. Sales by store'!B8899,'B. Store opening dates'!$A$5:$A$2448,0))</f>
        <v>2008</v>
      </c>
      <c r="F8899" t="str">
        <f t="shared" si="276"/>
        <v>Old</v>
      </c>
      <c r="G8899" t="str">
        <f t="shared" si="277"/>
        <v>Existing</v>
      </c>
    </row>
    <row r="8900" spans="1:7" ht="19" x14ac:dyDescent="0.25">
      <c r="A8900" s="7">
        <v>2015</v>
      </c>
      <c r="B8900" s="7" t="s">
        <v>1120</v>
      </c>
      <c r="C8900" s="7" t="s">
        <v>5</v>
      </c>
      <c r="D8900" s="24">
        <v>833528.45</v>
      </c>
      <c r="E8900">
        <f>INDEX('B. Store opening dates'!$B$5:$B$2448,MATCH('A. Sales by store'!B8900,'B. Store opening dates'!$A$5:$A$2448,0))</f>
        <v>2008</v>
      </c>
      <c r="F8900" t="str">
        <f t="shared" si="276"/>
        <v>Old</v>
      </c>
      <c r="G8900" t="str">
        <f t="shared" si="277"/>
        <v>Existing</v>
      </c>
    </row>
    <row r="8901" spans="1:7" ht="19" x14ac:dyDescent="0.25">
      <c r="A8901" s="7">
        <v>2014</v>
      </c>
      <c r="B8901" s="7" t="s">
        <v>1120</v>
      </c>
      <c r="C8901" s="7" t="s">
        <v>5</v>
      </c>
      <c r="D8901" s="24">
        <v>923771.18</v>
      </c>
      <c r="E8901">
        <f>INDEX('B. Store opening dates'!$B$5:$B$2448,MATCH('A. Sales by store'!B8901,'B. Store opening dates'!$A$5:$A$2448,0))</f>
        <v>2008</v>
      </c>
      <c r="F8901" t="str">
        <f t="shared" ref="F8901:F8964" si="278">IF(A8901 = 2015, IF(E8901&lt; 2015, "Old","New"),IF(E8901 &lt; 2014, "Old","New"))</f>
        <v>Old</v>
      </c>
      <c r="G8901" t="str">
        <f t="shared" ref="G8901:G8964" si="279">IF(A8901 = 2015, IF(E8901&lt; 2015, "Existing","New"),"Existing")</f>
        <v>Existing</v>
      </c>
    </row>
    <row r="8902" spans="1:7" ht="19" x14ac:dyDescent="0.25">
      <c r="A8902" s="7">
        <v>2015</v>
      </c>
      <c r="B8902" s="7" t="s">
        <v>1120</v>
      </c>
      <c r="C8902" s="7" t="s">
        <v>6</v>
      </c>
      <c r="D8902" s="24">
        <v>285079.99</v>
      </c>
      <c r="E8902">
        <f>INDEX('B. Store opening dates'!$B$5:$B$2448,MATCH('A. Sales by store'!B8902,'B. Store opening dates'!$A$5:$A$2448,0))</f>
        <v>2008</v>
      </c>
      <c r="F8902" t="str">
        <f t="shared" si="278"/>
        <v>Old</v>
      </c>
      <c r="G8902" t="str">
        <f t="shared" si="279"/>
        <v>Existing</v>
      </c>
    </row>
    <row r="8903" spans="1:7" ht="19" x14ac:dyDescent="0.25">
      <c r="A8903" s="7">
        <v>2014</v>
      </c>
      <c r="B8903" s="7" t="s">
        <v>1120</v>
      </c>
      <c r="C8903" s="7" t="s">
        <v>6</v>
      </c>
      <c r="D8903" s="24">
        <v>198585.51</v>
      </c>
      <c r="E8903">
        <f>INDEX('B. Store opening dates'!$B$5:$B$2448,MATCH('A. Sales by store'!B8903,'B. Store opening dates'!$A$5:$A$2448,0))</f>
        <v>2008</v>
      </c>
      <c r="F8903" t="str">
        <f t="shared" si="278"/>
        <v>Old</v>
      </c>
      <c r="G8903" t="str">
        <f t="shared" si="279"/>
        <v>Existing</v>
      </c>
    </row>
    <row r="8904" spans="1:7" ht="19" x14ac:dyDescent="0.25">
      <c r="A8904" s="7">
        <v>2015</v>
      </c>
      <c r="B8904" s="7" t="s">
        <v>1120</v>
      </c>
      <c r="C8904" s="7" t="s">
        <v>7</v>
      </c>
      <c r="D8904" s="24">
        <v>57813.86</v>
      </c>
      <c r="E8904">
        <f>INDEX('B. Store opening dates'!$B$5:$B$2448,MATCH('A. Sales by store'!B8904,'B. Store opening dates'!$A$5:$A$2448,0))</f>
        <v>2008</v>
      </c>
      <c r="F8904" t="str">
        <f t="shared" si="278"/>
        <v>Old</v>
      </c>
      <c r="G8904" t="str">
        <f t="shared" si="279"/>
        <v>Existing</v>
      </c>
    </row>
    <row r="8905" spans="1:7" ht="19" x14ac:dyDescent="0.25">
      <c r="A8905" s="7">
        <v>2014</v>
      </c>
      <c r="B8905" s="7" t="s">
        <v>1120</v>
      </c>
      <c r="C8905" s="7" t="s">
        <v>7</v>
      </c>
      <c r="D8905" s="24">
        <v>60414.02</v>
      </c>
      <c r="E8905">
        <f>INDEX('B. Store opening dates'!$B$5:$B$2448,MATCH('A. Sales by store'!B8905,'B. Store opening dates'!$A$5:$A$2448,0))</f>
        <v>2008</v>
      </c>
      <c r="F8905" t="str">
        <f t="shared" si="278"/>
        <v>Old</v>
      </c>
      <c r="G8905" t="str">
        <f t="shared" si="279"/>
        <v>Existing</v>
      </c>
    </row>
    <row r="8906" spans="1:7" ht="19" x14ac:dyDescent="0.25">
      <c r="A8906" s="7">
        <v>2015</v>
      </c>
      <c r="B8906" s="7" t="s">
        <v>1120</v>
      </c>
      <c r="C8906" s="7" t="s">
        <v>8</v>
      </c>
      <c r="D8906" s="24">
        <v>757608.21</v>
      </c>
      <c r="E8906">
        <f>INDEX('B. Store opening dates'!$B$5:$B$2448,MATCH('A. Sales by store'!B8906,'B. Store opening dates'!$A$5:$A$2448,0))</f>
        <v>2008</v>
      </c>
      <c r="F8906" t="str">
        <f t="shared" si="278"/>
        <v>Old</v>
      </c>
      <c r="G8906" t="str">
        <f t="shared" si="279"/>
        <v>Existing</v>
      </c>
    </row>
    <row r="8907" spans="1:7" ht="19" x14ac:dyDescent="0.25">
      <c r="A8907" s="7">
        <v>2014</v>
      </c>
      <c r="B8907" s="7" t="s">
        <v>1120</v>
      </c>
      <c r="C8907" s="7" t="s">
        <v>8</v>
      </c>
      <c r="D8907" s="24">
        <v>792113.64</v>
      </c>
      <c r="E8907">
        <f>INDEX('B. Store opening dates'!$B$5:$B$2448,MATCH('A. Sales by store'!B8907,'B. Store opening dates'!$A$5:$A$2448,0))</f>
        <v>2008</v>
      </c>
      <c r="F8907" t="str">
        <f t="shared" si="278"/>
        <v>Old</v>
      </c>
      <c r="G8907" t="str">
        <f t="shared" si="279"/>
        <v>Existing</v>
      </c>
    </row>
    <row r="8908" spans="1:7" ht="19" x14ac:dyDescent="0.25">
      <c r="A8908" s="7">
        <v>2015</v>
      </c>
      <c r="B8908" s="7" t="s">
        <v>1121</v>
      </c>
      <c r="C8908" s="7" t="s">
        <v>5</v>
      </c>
      <c r="D8908" s="24">
        <v>811090.39</v>
      </c>
      <c r="E8908">
        <f>INDEX('B. Store opening dates'!$B$5:$B$2448,MATCH('A. Sales by store'!B8908,'B. Store opening dates'!$A$5:$A$2448,0))</f>
        <v>2008</v>
      </c>
      <c r="F8908" t="str">
        <f t="shared" si="278"/>
        <v>Old</v>
      </c>
      <c r="G8908" t="str">
        <f t="shared" si="279"/>
        <v>Existing</v>
      </c>
    </row>
    <row r="8909" spans="1:7" ht="19" x14ac:dyDescent="0.25">
      <c r="A8909" s="7">
        <v>2014</v>
      </c>
      <c r="B8909" s="7" t="s">
        <v>1121</v>
      </c>
      <c r="C8909" s="7" t="s">
        <v>5</v>
      </c>
      <c r="D8909" s="24">
        <v>882887.88</v>
      </c>
      <c r="E8909">
        <f>INDEX('B. Store opening dates'!$B$5:$B$2448,MATCH('A. Sales by store'!B8909,'B. Store opening dates'!$A$5:$A$2448,0))</f>
        <v>2008</v>
      </c>
      <c r="F8909" t="str">
        <f t="shared" si="278"/>
        <v>Old</v>
      </c>
      <c r="G8909" t="str">
        <f t="shared" si="279"/>
        <v>Existing</v>
      </c>
    </row>
    <row r="8910" spans="1:7" ht="19" x14ac:dyDescent="0.25">
      <c r="A8910" s="7">
        <v>2015</v>
      </c>
      <c r="B8910" s="7" t="s">
        <v>1121</v>
      </c>
      <c r="C8910" s="7" t="s">
        <v>6</v>
      </c>
      <c r="D8910" s="24">
        <v>305598.36</v>
      </c>
      <c r="E8910">
        <f>INDEX('B. Store opening dates'!$B$5:$B$2448,MATCH('A. Sales by store'!B8910,'B. Store opening dates'!$A$5:$A$2448,0))</f>
        <v>2008</v>
      </c>
      <c r="F8910" t="str">
        <f t="shared" si="278"/>
        <v>Old</v>
      </c>
      <c r="G8910" t="str">
        <f t="shared" si="279"/>
        <v>Existing</v>
      </c>
    </row>
    <row r="8911" spans="1:7" ht="19" x14ac:dyDescent="0.25">
      <c r="A8911" s="7">
        <v>2014</v>
      </c>
      <c r="B8911" s="7" t="s">
        <v>1121</v>
      </c>
      <c r="C8911" s="7" t="s">
        <v>6</v>
      </c>
      <c r="D8911" s="24">
        <v>225780.07</v>
      </c>
      <c r="E8911">
        <f>INDEX('B. Store opening dates'!$B$5:$B$2448,MATCH('A. Sales by store'!B8911,'B. Store opening dates'!$A$5:$A$2448,0))</f>
        <v>2008</v>
      </c>
      <c r="F8911" t="str">
        <f t="shared" si="278"/>
        <v>Old</v>
      </c>
      <c r="G8911" t="str">
        <f t="shared" si="279"/>
        <v>Existing</v>
      </c>
    </row>
    <row r="8912" spans="1:7" ht="19" x14ac:dyDescent="0.25">
      <c r="A8912" s="7">
        <v>2015</v>
      </c>
      <c r="B8912" s="7" t="s">
        <v>1121</v>
      </c>
      <c r="C8912" s="7" t="s">
        <v>7</v>
      </c>
      <c r="D8912" s="24">
        <v>107340.24</v>
      </c>
      <c r="E8912">
        <f>INDEX('B. Store opening dates'!$B$5:$B$2448,MATCH('A. Sales by store'!B8912,'B. Store opening dates'!$A$5:$A$2448,0))</f>
        <v>2008</v>
      </c>
      <c r="F8912" t="str">
        <f t="shared" si="278"/>
        <v>Old</v>
      </c>
      <c r="G8912" t="str">
        <f t="shared" si="279"/>
        <v>Existing</v>
      </c>
    </row>
    <row r="8913" spans="1:7" ht="19" x14ac:dyDescent="0.25">
      <c r="A8913" s="7">
        <v>2014</v>
      </c>
      <c r="B8913" s="7" t="s">
        <v>1121</v>
      </c>
      <c r="C8913" s="7" t="s">
        <v>7</v>
      </c>
      <c r="D8913" s="24">
        <v>113653.26</v>
      </c>
      <c r="E8913">
        <f>INDEX('B. Store opening dates'!$B$5:$B$2448,MATCH('A. Sales by store'!B8913,'B. Store opening dates'!$A$5:$A$2448,0))</f>
        <v>2008</v>
      </c>
      <c r="F8913" t="str">
        <f t="shared" si="278"/>
        <v>Old</v>
      </c>
      <c r="G8913" t="str">
        <f t="shared" si="279"/>
        <v>Existing</v>
      </c>
    </row>
    <row r="8914" spans="1:7" ht="19" x14ac:dyDescent="0.25">
      <c r="A8914" s="7">
        <v>2015</v>
      </c>
      <c r="B8914" s="7" t="s">
        <v>1121</v>
      </c>
      <c r="C8914" s="7" t="s">
        <v>8</v>
      </c>
      <c r="D8914" s="24">
        <v>654762.26</v>
      </c>
      <c r="E8914">
        <f>INDEX('B. Store opening dates'!$B$5:$B$2448,MATCH('A. Sales by store'!B8914,'B. Store opening dates'!$A$5:$A$2448,0))</f>
        <v>2008</v>
      </c>
      <c r="F8914" t="str">
        <f t="shared" si="278"/>
        <v>Old</v>
      </c>
      <c r="G8914" t="str">
        <f t="shared" si="279"/>
        <v>Existing</v>
      </c>
    </row>
    <row r="8915" spans="1:7" ht="19" x14ac:dyDescent="0.25">
      <c r="A8915" s="7">
        <v>2014</v>
      </c>
      <c r="B8915" s="7" t="s">
        <v>1121</v>
      </c>
      <c r="C8915" s="7" t="s">
        <v>8</v>
      </c>
      <c r="D8915" s="24">
        <v>678607.17</v>
      </c>
      <c r="E8915">
        <f>INDEX('B. Store opening dates'!$B$5:$B$2448,MATCH('A. Sales by store'!B8915,'B. Store opening dates'!$A$5:$A$2448,0))</f>
        <v>2008</v>
      </c>
      <c r="F8915" t="str">
        <f t="shared" si="278"/>
        <v>Old</v>
      </c>
      <c r="G8915" t="str">
        <f t="shared" si="279"/>
        <v>Existing</v>
      </c>
    </row>
    <row r="8916" spans="1:7" ht="19" x14ac:dyDescent="0.25">
      <c r="A8916" s="7">
        <v>2015</v>
      </c>
      <c r="B8916" s="7" t="s">
        <v>1122</v>
      </c>
      <c r="C8916" s="7" t="s">
        <v>5</v>
      </c>
      <c r="D8916" s="24">
        <v>620223.75</v>
      </c>
      <c r="E8916">
        <f>INDEX('B. Store opening dates'!$B$5:$B$2448,MATCH('A. Sales by store'!B8916,'B. Store opening dates'!$A$5:$A$2448,0))</f>
        <v>2008</v>
      </c>
      <c r="F8916" t="str">
        <f t="shared" si="278"/>
        <v>Old</v>
      </c>
      <c r="G8916" t="str">
        <f t="shared" si="279"/>
        <v>Existing</v>
      </c>
    </row>
    <row r="8917" spans="1:7" ht="19" x14ac:dyDescent="0.25">
      <c r="A8917" s="7">
        <v>2014</v>
      </c>
      <c r="B8917" s="7" t="s">
        <v>1122</v>
      </c>
      <c r="C8917" s="7" t="s">
        <v>5</v>
      </c>
      <c r="D8917" s="24">
        <v>686691.24</v>
      </c>
      <c r="E8917">
        <f>INDEX('B. Store opening dates'!$B$5:$B$2448,MATCH('A. Sales by store'!B8917,'B. Store opening dates'!$A$5:$A$2448,0))</f>
        <v>2008</v>
      </c>
      <c r="F8917" t="str">
        <f t="shared" si="278"/>
        <v>Old</v>
      </c>
      <c r="G8917" t="str">
        <f t="shared" si="279"/>
        <v>Existing</v>
      </c>
    </row>
    <row r="8918" spans="1:7" ht="19" x14ac:dyDescent="0.25">
      <c r="A8918" s="7">
        <v>2015</v>
      </c>
      <c r="B8918" s="7" t="s">
        <v>1122</v>
      </c>
      <c r="C8918" s="7" t="s">
        <v>6</v>
      </c>
      <c r="D8918" s="24">
        <v>581817.31999999995</v>
      </c>
      <c r="E8918">
        <f>INDEX('B. Store opening dates'!$B$5:$B$2448,MATCH('A. Sales by store'!B8918,'B. Store opening dates'!$A$5:$A$2448,0))</f>
        <v>2008</v>
      </c>
      <c r="F8918" t="str">
        <f t="shared" si="278"/>
        <v>Old</v>
      </c>
      <c r="G8918" t="str">
        <f t="shared" si="279"/>
        <v>Existing</v>
      </c>
    </row>
    <row r="8919" spans="1:7" ht="19" x14ac:dyDescent="0.25">
      <c r="A8919" s="7">
        <v>2014</v>
      </c>
      <c r="B8919" s="7" t="s">
        <v>1122</v>
      </c>
      <c r="C8919" s="7" t="s">
        <v>6</v>
      </c>
      <c r="D8919" s="24">
        <v>401106.52</v>
      </c>
      <c r="E8919">
        <f>INDEX('B. Store opening dates'!$B$5:$B$2448,MATCH('A. Sales by store'!B8919,'B. Store opening dates'!$A$5:$A$2448,0))</f>
        <v>2008</v>
      </c>
      <c r="F8919" t="str">
        <f t="shared" si="278"/>
        <v>Old</v>
      </c>
      <c r="G8919" t="str">
        <f t="shared" si="279"/>
        <v>Existing</v>
      </c>
    </row>
    <row r="8920" spans="1:7" ht="19" x14ac:dyDescent="0.25">
      <c r="A8920" s="7">
        <v>2015</v>
      </c>
      <c r="B8920" s="7" t="s">
        <v>1122</v>
      </c>
      <c r="C8920" s="7" t="s">
        <v>7</v>
      </c>
      <c r="D8920" s="24">
        <v>179129.69</v>
      </c>
      <c r="E8920">
        <f>INDEX('B. Store opening dates'!$B$5:$B$2448,MATCH('A. Sales by store'!B8920,'B. Store opening dates'!$A$5:$A$2448,0))</f>
        <v>2008</v>
      </c>
      <c r="F8920" t="str">
        <f t="shared" si="278"/>
        <v>Old</v>
      </c>
      <c r="G8920" t="str">
        <f t="shared" si="279"/>
        <v>Existing</v>
      </c>
    </row>
    <row r="8921" spans="1:7" ht="19" x14ac:dyDescent="0.25">
      <c r="A8921" s="7">
        <v>2014</v>
      </c>
      <c r="B8921" s="7" t="s">
        <v>1122</v>
      </c>
      <c r="C8921" s="7" t="s">
        <v>7</v>
      </c>
      <c r="D8921" s="24">
        <v>189584.39</v>
      </c>
      <c r="E8921">
        <f>INDEX('B. Store opening dates'!$B$5:$B$2448,MATCH('A. Sales by store'!B8921,'B. Store opening dates'!$A$5:$A$2448,0))</f>
        <v>2008</v>
      </c>
      <c r="F8921" t="str">
        <f t="shared" si="278"/>
        <v>Old</v>
      </c>
      <c r="G8921" t="str">
        <f t="shared" si="279"/>
        <v>Existing</v>
      </c>
    </row>
    <row r="8922" spans="1:7" ht="19" x14ac:dyDescent="0.25">
      <c r="A8922" s="7">
        <v>2015</v>
      </c>
      <c r="B8922" s="7" t="s">
        <v>1122</v>
      </c>
      <c r="C8922" s="7" t="s">
        <v>8</v>
      </c>
      <c r="D8922" s="24">
        <v>704638.72</v>
      </c>
      <c r="E8922">
        <f>INDEX('B. Store opening dates'!$B$5:$B$2448,MATCH('A. Sales by store'!B8922,'B. Store opening dates'!$A$5:$A$2448,0))</f>
        <v>2008</v>
      </c>
      <c r="F8922" t="str">
        <f t="shared" si="278"/>
        <v>Old</v>
      </c>
      <c r="G8922" t="str">
        <f t="shared" si="279"/>
        <v>Existing</v>
      </c>
    </row>
    <row r="8923" spans="1:7" ht="19" x14ac:dyDescent="0.25">
      <c r="A8923" s="7">
        <v>2014</v>
      </c>
      <c r="B8923" s="7" t="s">
        <v>1122</v>
      </c>
      <c r="C8923" s="7" t="s">
        <v>8</v>
      </c>
      <c r="D8923" s="24">
        <v>733526.43</v>
      </c>
      <c r="E8923">
        <f>INDEX('B. Store opening dates'!$B$5:$B$2448,MATCH('A. Sales by store'!B8923,'B. Store opening dates'!$A$5:$A$2448,0))</f>
        <v>2008</v>
      </c>
      <c r="F8923" t="str">
        <f t="shared" si="278"/>
        <v>Old</v>
      </c>
      <c r="G8923" t="str">
        <f t="shared" si="279"/>
        <v>Existing</v>
      </c>
    </row>
    <row r="8924" spans="1:7" ht="19" x14ac:dyDescent="0.25">
      <c r="A8924" s="7">
        <v>2015</v>
      </c>
      <c r="B8924" s="7" t="s">
        <v>1123</v>
      </c>
      <c r="C8924" s="7" t="s">
        <v>5</v>
      </c>
      <c r="D8924" s="24">
        <v>661417.82999999996</v>
      </c>
      <c r="E8924">
        <f>INDEX('B. Store opening dates'!$B$5:$B$2448,MATCH('A. Sales by store'!B8924,'B. Store opening dates'!$A$5:$A$2448,0))</f>
        <v>2008</v>
      </c>
      <c r="F8924" t="str">
        <f t="shared" si="278"/>
        <v>Old</v>
      </c>
      <c r="G8924" t="str">
        <f t="shared" si="279"/>
        <v>Existing</v>
      </c>
    </row>
    <row r="8925" spans="1:7" ht="19" x14ac:dyDescent="0.25">
      <c r="A8925" s="7">
        <v>2014</v>
      </c>
      <c r="B8925" s="7" t="s">
        <v>1123</v>
      </c>
      <c r="C8925" s="7" t="s">
        <v>5</v>
      </c>
      <c r="D8925" s="24">
        <v>722767.61</v>
      </c>
      <c r="E8925">
        <f>INDEX('B. Store opening dates'!$B$5:$B$2448,MATCH('A. Sales by store'!B8925,'B. Store opening dates'!$A$5:$A$2448,0))</f>
        <v>2008</v>
      </c>
      <c r="F8925" t="str">
        <f t="shared" si="278"/>
        <v>Old</v>
      </c>
      <c r="G8925" t="str">
        <f t="shared" si="279"/>
        <v>Existing</v>
      </c>
    </row>
    <row r="8926" spans="1:7" ht="19" x14ac:dyDescent="0.25">
      <c r="A8926" s="7">
        <v>2015</v>
      </c>
      <c r="B8926" s="7" t="s">
        <v>1123</v>
      </c>
      <c r="C8926" s="7" t="s">
        <v>6</v>
      </c>
      <c r="D8926" s="24">
        <v>392651.45</v>
      </c>
      <c r="E8926">
        <f>INDEX('B. Store opening dates'!$B$5:$B$2448,MATCH('A. Sales by store'!B8926,'B. Store opening dates'!$A$5:$A$2448,0))</f>
        <v>2008</v>
      </c>
      <c r="F8926" t="str">
        <f t="shared" si="278"/>
        <v>Old</v>
      </c>
      <c r="G8926" t="str">
        <f t="shared" si="279"/>
        <v>Existing</v>
      </c>
    </row>
    <row r="8927" spans="1:7" ht="19" x14ac:dyDescent="0.25">
      <c r="A8927" s="7">
        <v>2014</v>
      </c>
      <c r="B8927" s="7" t="s">
        <v>1123</v>
      </c>
      <c r="C8927" s="7" t="s">
        <v>6</v>
      </c>
      <c r="D8927" s="24">
        <v>272330.14</v>
      </c>
      <c r="E8927">
        <f>INDEX('B. Store opening dates'!$B$5:$B$2448,MATCH('A. Sales by store'!B8927,'B. Store opening dates'!$A$5:$A$2448,0))</f>
        <v>2008</v>
      </c>
      <c r="F8927" t="str">
        <f t="shared" si="278"/>
        <v>Old</v>
      </c>
      <c r="G8927" t="str">
        <f t="shared" si="279"/>
        <v>Existing</v>
      </c>
    </row>
    <row r="8928" spans="1:7" ht="19" x14ac:dyDescent="0.25">
      <c r="A8928" s="7">
        <v>2015</v>
      </c>
      <c r="B8928" s="7" t="s">
        <v>1123</v>
      </c>
      <c r="C8928" s="7" t="s">
        <v>7</v>
      </c>
      <c r="D8928" s="24">
        <v>212620.56</v>
      </c>
      <c r="E8928">
        <f>INDEX('B. Store opening dates'!$B$5:$B$2448,MATCH('A. Sales by store'!B8928,'B. Store opening dates'!$A$5:$A$2448,0))</f>
        <v>2008</v>
      </c>
      <c r="F8928" t="str">
        <f t="shared" si="278"/>
        <v>Old</v>
      </c>
      <c r="G8928" t="str">
        <f t="shared" si="279"/>
        <v>Existing</v>
      </c>
    </row>
    <row r="8929" spans="1:7" ht="19" x14ac:dyDescent="0.25">
      <c r="A8929" s="7">
        <v>2014</v>
      </c>
      <c r="B8929" s="7" t="s">
        <v>1123</v>
      </c>
      <c r="C8929" s="7" t="s">
        <v>7</v>
      </c>
      <c r="D8929" s="24">
        <v>222531.86</v>
      </c>
      <c r="E8929">
        <f>INDEX('B. Store opening dates'!$B$5:$B$2448,MATCH('A. Sales by store'!B8929,'B. Store opening dates'!$A$5:$A$2448,0))</f>
        <v>2008</v>
      </c>
      <c r="F8929" t="str">
        <f t="shared" si="278"/>
        <v>Old</v>
      </c>
      <c r="G8929" t="str">
        <f t="shared" si="279"/>
        <v>Existing</v>
      </c>
    </row>
    <row r="8930" spans="1:7" ht="19" x14ac:dyDescent="0.25">
      <c r="A8930" s="7">
        <v>2015</v>
      </c>
      <c r="B8930" s="7" t="s">
        <v>1123</v>
      </c>
      <c r="C8930" s="7" t="s">
        <v>8</v>
      </c>
      <c r="D8930" s="24">
        <v>778239.59</v>
      </c>
      <c r="E8930">
        <f>INDEX('B. Store opening dates'!$B$5:$B$2448,MATCH('A. Sales by store'!B8930,'B. Store opening dates'!$A$5:$A$2448,0))</f>
        <v>2008</v>
      </c>
      <c r="F8930" t="str">
        <f t="shared" si="278"/>
        <v>Old</v>
      </c>
      <c r="G8930" t="str">
        <f t="shared" si="279"/>
        <v>Existing</v>
      </c>
    </row>
    <row r="8931" spans="1:7" ht="19" x14ac:dyDescent="0.25">
      <c r="A8931" s="7">
        <v>2014</v>
      </c>
      <c r="B8931" s="7" t="s">
        <v>1123</v>
      </c>
      <c r="C8931" s="7" t="s">
        <v>8</v>
      </c>
      <c r="D8931" s="24">
        <v>813172.37</v>
      </c>
      <c r="E8931">
        <f>INDEX('B. Store opening dates'!$B$5:$B$2448,MATCH('A. Sales by store'!B8931,'B. Store opening dates'!$A$5:$A$2448,0))</f>
        <v>2008</v>
      </c>
      <c r="F8931" t="str">
        <f t="shared" si="278"/>
        <v>Old</v>
      </c>
      <c r="G8931" t="str">
        <f t="shared" si="279"/>
        <v>Existing</v>
      </c>
    </row>
    <row r="8932" spans="1:7" ht="19" x14ac:dyDescent="0.25">
      <c r="A8932" s="7">
        <v>2015</v>
      </c>
      <c r="B8932" s="7" t="s">
        <v>1124</v>
      </c>
      <c r="C8932" s="7" t="s">
        <v>5</v>
      </c>
      <c r="D8932" s="24">
        <v>649757.86</v>
      </c>
      <c r="E8932">
        <f>INDEX('B. Store opening dates'!$B$5:$B$2448,MATCH('A. Sales by store'!B8932,'B. Store opening dates'!$A$5:$A$2448,0))</f>
        <v>2008</v>
      </c>
      <c r="F8932" t="str">
        <f t="shared" si="278"/>
        <v>Old</v>
      </c>
      <c r="G8932" t="str">
        <f t="shared" si="279"/>
        <v>Existing</v>
      </c>
    </row>
    <row r="8933" spans="1:7" ht="19" x14ac:dyDescent="0.25">
      <c r="A8933" s="7">
        <v>2014</v>
      </c>
      <c r="B8933" s="7" t="s">
        <v>1124</v>
      </c>
      <c r="C8933" s="7" t="s">
        <v>5</v>
      </c>
      <c r="D8933" s="24">
        <v>710867.03</v>
      </c>
      <c r="E8933">
        <f>INDEX('B. Store opening dates'!$B$5:$B$2448,MATCH('A. Sales by store'!B8933,'B. Store opening dates'!$A$5:$A$2448,0))</f>
        <v>2008</v>
      </c>
      <c r="F8933" t="str">
        <f t="shared" si="278"/>
        <v>Old</v>
      </c>
      <c r="G8933" t="str">
        <f t="shared" si="279"/>
        <v>Existing</v>
      </c>
    </row>
    <row r="8934" spans="1:7" ht="19" x14ac:dyDescent="0.25">
      <c r="A8934" s="7">
        <v>2015</v>
      </c>
      <c r="B8934" s="7" t="s">
        <v>1124</v>
      </c>
      <c r="C8934" s="7" t="s">
        <v>6</v>
      </c>
      <c r="D8934" s="24">
        <v>415957.85</v>
      </c>
      <c r="E8934">
        <f>INDEX('B. Store opening dates'!$B$5:$B$2448,MATCH('A. Sales by store'!B8934,'B. Store opening dates'!$A$5:$A$2448,0))</f>
        <v>2008</v>
      </c>
      <c r="F8934" t="str">
        <f t="shared" si="278"/>
        <v>Old</v>
      </c>
      <c r="G8934" t="str">
        <f t="shared" si="279"/>
        <v>Existing</v>
      </c>
    </row>
    <row r="8935" spans="1:7" ht="19" x14ac:dyDescent="0.25">
      <c r="A8935" s="7">
        <v>2014</v>
      </c>
      <c r="B8935" s="7" t="s">
        <v>1124</v>
      </c>
      <c r="C8935" s="7" t="s">
        <v>6</v>
      </c>
      <c r="D8935" s="24">
        <v>292556.86</v>
      </c>
      <c r="E8935">
        <f>INDEX('B. Store opening dates'!$B$5:$B$2448,MATCH('A. Sales by store'!B8935,'B. Store opening dates'!$A$5:$A$2448,0))</f>
        <v>2008</v>
      </c>
      <c r="F8935" t="str">
        <f t="shared" si="278"/>
        <v>Old</v>
      </c>
      <c r="G8935" t="str">
        <f t="shared" si="279"/>
        <v>Existing</v>
      </c>
    </row>
    <row r="8936" spans="1:7" ht="19" x14ac:dyDescent="0.25">
      <c r="A8936" s="7">
        <v>2015</v>
      </c>
      <c r="B8936" s="7" t="s">
        <v>1124</v>
      </c>
      <c r="C8936" s="7" t="s">
        <v>7</v>
      </c>
      <c r="D8936" s="24">
        <v>176818.16</v>
      </c>
      <c r="E8936">
        <f>INDEX('B. Store opening dates'!$B$5:$B$2448,MATCH('A. Sales by store'!B8936,'B. Store opening dates'!$A$5:$A$2448,0))</f>
        <v>2008</v>
      </c>
      <c r="F8936" t="str">
        <f t="shared" si="278"/>
        <v>Old</v>
      </c>
      <c r="G8936" t="str">
        <f t="shared" si="279"/>
        <v>Existing</v>
      </c>
    </row>
    <row r="8937" spans="1:7" ht="19" x14ac:dyDescent="0.25">
      <c r="A8937" s="7">
        <v>2014</v>
      </c>
      <c r="B8937" s="7" t="s">
        <v>1124</v>
      </c>
      <c r="C8937" s="7" t="s">
        <v>7</v>
      </c>
      <c r="D8937" s="24">
        <v>186015.64</v>
      </c>
      <c r="E8937">
        <f>INDEX('B. Store opening dates'!$B$5:$B$2448,MATCH('A. Sales by store'!B8937,'B. Store opening dates'!$A$5:$A$2448,0))</f>
        <v>2008</v>
      </c>
      <c r="F8937" t="str">
        <f t="shared" si="278"/>
        <v>Old</v>
      </c>
      <c r="G8937" t="str">
        <f t="shared" si="279"/>
        <v>Existing</v>
      </c>
    </row>
    <row r="8938" spans="1:7" ht="19" x14ac:dyDescent="0.25">
      <c r="A8938" s="7">
        <v>2015</v>
      </c>
      <c r="B8938" s="7" t="s">
        <v>1124</v>
      </c>
      <c r="C8938" s="7" t="s">
        <v>8</v>
      </c>
      <c r="D8938" s="24">
        <v>444253.02</v>
      </c>
      <c r="E8938">
        <f>INDEX('B. Store opening dates'!$B$5:$B$2448,MATCH('A. Sales by store'!B8938,'B. Store opening dates'!$A$5:$A$2448,0))</f>
        <v>2008</v>
      </c>
      <c r="F8938" t="str">
        <f t="shared" si="278"/>
        <v>Old</v>
      </c>
      <c r="G8938" t="str">
        <f t="shared" si="279"/>
        <v>Existing</v>
      </c>
    </row>
    <row r="8939" spans="1:7" ht="19" x14ac:dyDescent="0.25">
      <c r="A8939" s="7">
        <v>2014</v>
      </c>
      <c r="B8939" s="7" t="s">
        <v>1124</v>
      </c>
      <c r="C8939" s="7" t="s">
        <v>8</v>
      </c>
      <c r="D8939" s="24">
        <v>463057.08</v>
      </c>
      <c r="E8939">
        <f>INDEX('B. Store opening dates'!$B$5:$B$2448,MATCH('A. Sales by store'!B8939,'B. Store opening dates'!$A$5:$A$2448,0))</f>
        <v>2008</v>
      </c>
      <c r="F8939" t="str">
        <f t="shared" si="278"/>
        <v>Old</v>
      </c>
      <c r="G8939" t="str">
        <f t="shared" si="279"/>
        <v>Existing</v>
      </c>
    </row>
    <row r="8940" spans="1:7" ht="19" x14ac:dyDescent="0.25">
      <c r="A8940" s="7">
        <v>2015</v>
      </c>
      <c r="B8940" s="7" t="s">
        <v>1125</v>
      </c>
      <c r="C8940" s="7" t="s">
        <v>5</v>
      </c>
      <c r="D8940" s="24">
        <v>710164.63</v>
      </c>
      <c r="E8940">
        <f>INDEX('B. Store opening dates'!$B$5:$B$2448,MATCH('A. Sales by store'!B8940,'B. Store opening dates'!$A$5:$A$2448,0))</f>
        <v>2008</v>
      </c>
      <c r="F8940" t="str">
        <f t="shared" si="278"/>
        <v>Old</v>
      </c>
      <c r="G8940" t="str">
        <f t="shared" si="279"/>
        <v>Existing</v>
      </c>
    </row>
    <row r="8941" spans="1:7" ht="19" x14ac:dyDescent="0.25">
      <c r="A8941" s="7">
        <v>2014</v>
      </c>
      <c r="B8941" s="7" t="s">
        <v>1125</v>
      </c>
      <c r="C8941" s="7" t="s">
        <v>5</v>
      </c>
      <c r="D8941" s="24">
        <v>775306.61</v>
      </c>
      <c r="E8941">
        <f>INDEX('B. Store opening dates'!$B$5:$B$2448,MATCH('A. Sales by store'!B8941,'B. Store opening dates'!$A$5:$A$2448,0))</f>
        <v>2008</v>
      </c>
      <c r="F8941" t="str">
        <f t="shared" si="278"/>
        <v>Old</v>
      </c>
      <c r="G8941" t="str">
        <f t="shared" si="279"/>
        <v>Existing</v>
      </c>
    </row>
    <row r="8942" spans="1:7" ht="19" x14ac:dyDescent="0.25">
      <c r="A8942" s="7">
        <v>2015</v>
      </c>
      <c r="B8942" s="7" t="s">
        <v>1125</v>
      </c>
      <c r="C8942" s="7" t="s">
        <v>6</v>
      </c>
      <c r="D8942" s="24">
        <v>341933.41</v>
      </c>
      <c r="E8942">
        <f>INDEX('B. Store opening dates'!$B$5:$B$2448,MATCH('A. Sales by store'!B8942,'B. Store opening dates'!$A$5:$A$2448,0))</f>
        <v>2008</v>
      </c>
      <c r="F8942" t="str">
        <f t="shared" si="278"/>
        <v>Old</v>
      </c>
      <c r="G8942" t="str">
        <f t="shared" si="279"/>
        <v>Existing</v>
      </c>
    </row>
    <row r="8943" spans="1:7" ht="19" x14ac:dyDescent="0.25">
      <c r="A8943" s="7">
        <v>2014</v>
      </c>
      <c r="B8943" s="7" t="s">
        <v>1125</v>
      </c>
      <c r="C8943" s="7" t="s">
        <v>6</v>
      </c>
      <c r="D8943" s="24">
        <v>239110.23</v>
      </c>
      <c r="E8943">
        <f>INDEX('B. Store opening dates'!$B$5:$B$2448,MATCH('A. Sales by store'!B8943,'B. Store opening dates'!$A$5:$A$2448,0))</f>
        <v>2008</v>
      </c>
      <c r="F8943" t="str">
        <f t="shared" si="278"/>
        <v>Old</v>
      </c>
      <c r="G8943" t="str">
        <f t="shared" si="279"/>
        <v>Existing</v>
      </c>
    </row>
    <row r="8944" spans="1:7" ht="19" x14ac:dyDescent="0.25">
      <c r="A8944" s="7">
        <v>2015</v>
      </c>
      <c r="B8944" s="7" t="s">
        <v>1125</v>
      </c>
      <c r="C8944" s="7" t="s">
        <v>7</v>
      </c>
      <c r="D8944" s="24">
        <v>186175.97</v>
      </c>
      <c r="E8944">
        <f>INDEX('B. Store opening dates'!$B$5:$B$2448,MATCH('A. Sales by store'!B8944,'B. Store opening dates'!$A$5:$A$2448,0))</f>
        <v>2008</v>
      </c>
      <c r="F8944" t="str">
        <f t="shared" si="278"/>
        <v>Old</v>
      </c>
      <c r="G8944" t="str">
        <f t="shared" si="279"/>
        <v>Existing</v>
      </c>
    </row>
    <row r="8945" spans="1:7" ht="19" x14ac:dyDescent="0.25">
      <c r="A8945" s="7">
        <v>2014</v>
      </c>
      <c r="B8945" s="7" t="s">
        <v>1125</v>
      </c>
      <c r="C8945" s="7" t="s">
        <v>7</v>
      </c>
      <c r="D8945" s="24">
        <v>198058.51</v>
      </c>
      <c r="E8945">
        <f>INDEX('B. Store opening dates'!$B$5:$B$2448,MATCH('A. Sales by store'!B8945,'B. Store opening dates'!$A$5:$A$2448,0))</f>
        <v>2008</v>
      </c>
      <c r="F8945" t="str">
        <f t="shared" si="278"/>
        <v>Old</v>
      </c>
      <c r="G8945" t="str">
        <f t="shared" si="279"/>
        <v>Existing</v>
      </c>
    </row>
    <row r="8946" spans="1:7" ht="19" x14ac:dyDescent="0.25">
      <c r="A8946" s="7">
        <v>2015</v>
      </c>
      <c r="B8946" s="7" t="s">
        <v>1125</v>
      </c>
      <c r="C8946" s="7" t="s">
        <v>8</v>
      </c>
      <c r="D8946" s="24">
        <v>755577.89</v>
      </c>
      <c r="E8946">
        <f>INDEX('B. Store opening dates'!$B$5:$B$2448,MATCH('A. Sales by store'!B8946,'B. Store opening dates'!$A$5:$A$2448,0))</f>
        <v>2008</v>
      </c>
      <c r="F8946" t="str">
        <f t="shared" si="278"/>
        <v>Old</v>
      </c>
      <c r="G8946" t="str">
        <f t="shared" si="279"/>
        <v>Existing</v>
      </c>
    </row>
    <row r="8947" spans="1:7" ht="19" x14ac:dyDescent="0.25">
      <c r="A8947" s="7">
        <v>2014</v>
      </c>
      <c r="B8947" s="7" t="s">
        <v>1125</v>
      </c>
      <c r="C8947" s="7" t="s">
        <v>8</v>
      </c>
      <c r="D8947" s="24">
        <v>784046.4</v>
      </c>
      <c r="E8947">
        <f>INDEX('B. Store opening dates'!$B$5:$B$2448,MATCH('A. Sales by store'!B8947,'B. Store opening dates'!$A$5:$A$2448,0))</f>
        <v>2008</v>
      </c>
      <c r="F8947" t="str">
        <f t="shared" si="278"/>
        <v>Old</v>
      </c>
      <c r="G8947" t="str">
        <f t="shared" si="279"/>
        <v>Existing</v>
      </c>
    </row>
    <row r="8948" spans="1:7" ht="19" x14ac:dyDescent="0.25">
      <c r="A8948" s="7">
        <v>2015</v>
      </c>
      <c r="B8948" s="7" t="s">
        <v>1126</v>
      </c>
      <c r="C8948" s="7" t="s">
        <v>5</v>
      </c>
      <c r="D8948" s="24">
        <v>924568.33</v>
      </c>
      <c r="E8948">
        <f>INDEX('B. Store opening dates'!$B$5:$B$2448,MATCH('A. Sales by store'!B8948,'B. Store opening dates'!$A$5:$A$2448,0))</f>
        <v>2008</v>
      </c>
      <c r="F8948" t="str">
        <f t="shared" si="278"/>
        <v>Old</v>
      </c>
      <c r="G8948" t="str">
        <f t="shared" si="279"/>
        <v>Existing</v>
      </c>
    </row>
    <row r="8949" spans="1:7" ht="19" x14ac:dyDescent="0.25">
      <c r="A8949" s="7">
        <v>2014</v>
      </c>
      <c r="B8949" s="7" t="s">
        <v>1126</v>
      </c>
      <c r="C8949" s="7" t="s">
        <v>5</v>
      </c>
      <c r="D8949" s="24">
        <v>1010904.03</v>
      </c>
      <c r="E8949">
        <f>INDEX('B. Store opening dates'!$B$5:$B$2448,MATCH('A. Sales by store'!B8949,'B. Store opening dates'!$A$5:$A$2448,0))</f>
        <v>2008</v>
      </c>
      <c r="F8949" t="str">
        <f t="shared" si="278"/>
        <v>Old</v>
      </c>
      <c r="G8949" t="str">
        <f t="shared" si="279"/>
        <v>Existing</v>
      </c>
    </row>
    <row r="8950" spans="1:7" ht="19" x14ac:dyDescent="0.25">
      <c r="A8950" s="7">
        <v>2015</v>
      </c>
      <c r="B8950" s="7" t="s">
        <v>1126</v>
      </c>
      <c r="C8950" s="7" t="s">
        <v>6</v>
      </c>
      <c r="D8950" s="24">
        <v>316371.03999999998</v>
      </c>
      <c r="E8950">
        <f>INDEX('B. Store opening dates'!$B$5:$B$2448,MATCH('A. Sales by store'!B8950,'B. Store opening dates'!$A$5:$A$2448,0))</f>
        <v>2008</v>
      </c>
      <c r="F8950" t="str">
        <f t="shared" si="278"/>
        <v>Old</v>
      </c>
      <c r="G8950" t="str">
        <f t="shared" si="279"/>
        <v>Existing</v>
      </c>
    </row>
    <row r="8951" spans="1:7" ht="19" x14ac:dyDescent="0.25">
      <c r="A8951" s="7">
        <v>2014</v>
      </c>
      <c r="B8951" s="7" t="s">
        <v>1126</v>
      </c>
      <c r="C8951" s="7" t="s">
        <v>6</v>
      </c>
      <c r="D8951" s="24">
        <v>228845.25</v>
      </c>
      <c r="E8951">
        <f>INDEX('B. Store opening dates'!$B$5:$B$2448,MATCH('A. Sales by store'!B8951,'B. Store opening dates'!$A$5:$A$2448,0))</f>
        <v>2008</v>
      </c>
      <c r="F8951" t="str">
        <f t="shared" si="278"/>
        <v>Old</v>
      </c>
      <c r="G8951" t="str">
        <f t="shared" si="279"/>
        <v>Existing</v>
      </c>
    </row>
    <row r="8952" spans="1:7" ht="19" x14ac:dyDescent="0.25">
      <c r="A8952" s="7">
        <v>2015</v>
      </c>
      <c r="B8952" s="7" t="s">
        <v>1126</v>
      </c>
      <c r="C8952" s="7" t="s">
        <v>7</v>
      </c>
      <c r="D8952" s="24">
        <v>99180.55</v>
      </c>
      <c r="E8952">
        <f>INDEX('B. Store opening dates'!$B$5:$B$2448,MATCH('A. Sales by store'!B8952,'B. Store opening dates'!$A$5:$A$2448,0))</f>
        <v>2008</v>
      </c>
      <c r="F8952" t="str">
        <f t="shared" si="278"/>
        <v>Old</v>
      </c>
      <c r="G8952" t="str">
        <f t="shared" si="279"/>
        <v>Existing</v>
      </c>
    </row>
    <row r="8953" spans="1:7" ht="19" x14ac:dyDescent="0.25">
      <c r="A8953" s="7">
        <v>2014</v>
      </c>
      <c r="B8953" s="7" t="s">
        <v>1126</v>
      </c>
      <c r="C8953" s="7" t="s">
        <v>7</v>
      </c>
      <c r="D8953" s="24">
        <v>104887.44</v>
      </c>
      <c r="E8953">
        <f>INDEX('B. Store opening dates'!$B$5:$B$2448,MATCH('A. Sales by store'!B8953,'B. Store opening dates'!$A$5:$A$2448,0))</f>
        <v>2008</v>
      </c>
      <c r="F8953" t="str">
        <f t="shared" si="278"/>
        <v>Old</v>
      </c>
      <c r="G8953" t="str">
        <f t="shared" si="279"/>
        <v>Existing</v>
      </c>
    </row>
    <row r="8954" spans="1:7" ht="19" x14ac:dyDescent="0.25">
      <c r="A8954" s="7">
        <v>2015</v>
      </c>
      <c r="B8954" s="7" t="s">
        <v>1126</v>
      </c>
      <c r="C8954" s="7" t="s">
        <v>8</v>
      </c>
      <c r="D8954" s="24">
        <v>767508.49</v>
      </c>
      <c r="E8954">
        <f>INDEX('B. Store opening dates'!$B$5:$B$2448,MATCH('A. Sales by store'!B8954,'B. Store opening dates'!$A$5:$A$2448,0))</f>
        <v>2008</v>
      </c>
      <c r="F8954" t="str">
        <f t="shared" si="278"/>
        <v>Old</v>
      </c>
      <c r="G8954" t="str">
        <f t="shared" si="279"/>
        <v>Existing</v>
      </c>
    </row>
    <row r="8955" spans="1:7" ht="19" x14ac:dyDescent="0.25">
      <c r="A8955" s="7">
        <v>2014</v>
      </c>
      <c r="B8955" s="7" t="s">
        <v>1126</v>
      </c>
      <c r="C8955" s="7" t="s">
        <v>8</v>
      </c>
      <c r="D8955" s="24">
        <v>799312.43</v>
      </c>
      <c r="E8955">
        <f>INDEX('B. Store opening dates'!$B$5:$B$2448,MATCH('A. Sales by store'!B8955,'B. Store opening dates'!$A$5:$A$2448,0))</f>
        <v>2008</v>
      </c>
      <c r="F8955" t="str">
        <f t="shared" si="278"/>
        <v>Old</v>
      </c>
      <c r="G8955" t="str">
        <f t="shared" si="279"/>
        <v>Existing</v>
      </c>
    </row>
    <row r="8956" spans="1:7" ht="19" x14ac:dyDescent="0.25">
      <c r="A8956" s="7">
        <v>2015</v>
      </c>
      <c r="B8956" s="7" t="s">
        <v>1127</v>
      </c>
      <c r="C8956" s="7" t="s">
        <v>5</v>
      </c>
      <c r="D8956" s="24">
        <v>475590.92</v>
      </c>
      <c r="E8956">
        <f>INDEX('B. Store opening dates'!$B$5:$B$2448,MATCH('A. Sales by store'!B8956,'B. Store opening dates'!$A$5:$A$2448,0))</f>
        <v>2008</v>
      </c>
      <c r="F8956" t="str">
        <f t="shared" si="278"/>
        <v>Old</v>
      </c>
      <c r="G8956" t="str">
        <f t="shared" si="279"/>
        <v>Existing</v>
      </c>
    </row>
    <row r="8957" spans="1:7" ht="19" x14ac:dyDescent="0.25">
      <c r="A8957" s="7">
        <v>2014</v>
      </c>
      <c r="B8957" s="7" t="s">
        <v>1127</v>
      </c>
      <c r="C8957" s="7" t="s">
        <v>5</v>
      </c>
      <c r="D8957" s="24">
        <v>522803.87</v>
      </c>
      <c r="E8957">
        <f>INDEX('B. Store opening dates'!$B$5:$B$2448,MATCH('A. Sales by store'!B8957,'B. Store opening dates'!$A$5:$A$2448,0))</f>
        <v>2008</v>
      </c>
      <c r="F8957" t="str">
        <f t="shared" si="278"/>
        <v>Old</v>
      </c>
      <c r="G8957" t="str">
        <f t="shared" si="279"/>
        <v>Existing</v>
      </c>
    </row>
    <row r="8958" spans="1:7" ht="19" x14ac:dyDescent="0.25">
      <c r="A8958" s="7">
        <v>2015</v>
      </c>
      <c r="B8958" s="7" t="s">
        <v>1127</v>
      </c>
      <c r="C8958" s="7" t="s">
        <v>6</v>
      </c>
      <c r="D8958" s="24">
        <v>332517.07</v>
      </c>
      <c r="E8958">
        <f>INDEX('B. Store opening dates'!$B$5:$B$2448,MATCH('A. Sales by store'!B8958,'B. Store opening dates'!$A$5:$A$2448,0))</f>
        <v>2008</v>
      </c>
      <c r="F8958" t="str">
        <f t="shared" si="278"/>
        <v>Old</v>
      </c>
      <c r="G8958" t="str">
        <f t="shared" si="279"/>
        <v>Existing</v>
      </c>
    </row>
    <row r="8959" spans="1:7" ht="19" x14ac:dyDescent="0.25">
      <c r="A8959" s="7">
        <v>2014</v>
      </c>
      <c r="B8959" s="7" t="s">
        <v>1127</v>
      </c>
      <c r="C8959" s="7" t="s">
        <v>6</v>
      </c>
      <c r="D8959" s="24">
        <v>234031.84</v>
      </c>
      <c r="E8959">
        <f>INDEX('B. Store opening dates'!$B$5:$B$2448,MATCH('A. Sales by store'!B8959,'B. Store opening dates'!$A$5:$A$2448,0))</f>
        <v>2008</v>
      </c>
      <c r="F8959" t="str">
        <f t="shared" si="278"/>
        <v>Old</v>
      </c>
      <c r="G8959" t="str">
        <f t="shared" si="279"/>
        <v>Existing</v>
      </c>
    </row>
    <row r="8960" spans="1:7" ht="19" x14ac:dyDescent="0.25">
      <c r="A8960" s="7">
        <v>2015</v>
      </c>
      <c r="B8960" s="7" t="s">
        <v>1127</v>
      </c>
      <c r="C8960" s="7" t="s">
        <v>7</v>
      </c>
      <c r="D8960" s="24">
        <v>155878.70000000001</v>
      </c>
      <c r="E8960">
        <f>INDEX('B. Store opening dates'!$B$5:$B$2448,MATCH('A. Sales by store'!B8960,'B. Store opening dates'!$A$5:$A$2448,0))</f>
        <v>2008</v>
      </c>
      <c r="F8960" t="str">
        <f t="shared" si="278"/>
        <v>Old</v>
      </c>
      <c r="G8960" t="str">
        <f t="shared" si="279"/>
        <v>Existing</v>
      </c>
    </row>
    <row r="8961" spans="1:7" ht="19" x14ac:dyDescent="0.25">
      <c r="A8961" s="7">
        <v>2014</v>
      </c>
      <c r="B8961" s="7" t="s">
        <v>1127</v>
      </c>
      <c r="C8961" s="7" t="s">
        <v>7</v>
      </c>
      <c r="D8961" s="24">
        <v>165412.97</v>
      </c>
      <c r="E8961">
        <f>INDEX('B. Store opening dates'!$B$5:$B$2448,MATCH('A. Sales by store'!B8961,'B. Store opening dates'!$A$5:$A$2448,0))</f>
        <v>2008</v>
      </c>
      <c r="F8961" t="str">
        <f t="shared" si="278"/>
        <v>Old</v>
      </c>
      <c r="G8961" t="str">
        <f t="shared" si="279"/>
        <v>Existing</v>
      </c>
    </row>
    <row r="8962" spans="1:7" ht="19" x14ac:dyDescent="0.25">
      <c r="A8962" s="7">
        <v>2015</v>
      </c>
      <c r="B8962" s="7" t="s">
        <v>1127</v>
      </c>
      <c r="C8962" s="7" t="s">
        <v>8</v>
      </c>
      <c r="D8962" s="24">
        <v>688488.82</v>
      </c>
      <c r="E8962">
        <f>INDEX('B. Store opening dates'!$B$5:$B$2448,MATCH('A. Sales by store'!B8962,'B. Store opening dates'!$A$5:$A$2448,0))</f>
        <v>2008</v>
      </c>
      <c r="F8962" t="str">
        <f t="shared" si="278"/>
        <v>Old</v>
      </c>
      <c r="G8962" t="str">
        <f t="shared" si="279"/>
        <v>Existing</v>
      </c>
    </row>
    <row r="8963" spans="1:7" ht="19" x14ac:dyDescent="0.25">
      <c r="A8963" s="7">
        <v>2014</v>
      </c>
      <c r="B8963" s="7" t="s">
        <v>1127</v>
      </c>
      <c r="C8963" s="7" t="s">
        <v>8</v>
      </c>
      <c r="D8963" s="24">
        <v>721272.18</v>
      </c>
      <c r="E8963">
        <f>INDEX('B. Store opening dates'!$B$5:$B$2448,MATCH('A. Sales by store'!B8963,'B. Store opening dates'!$A$5:$A$2448,0))</f>
        <v>2008</v>
      </c>
      <c r="F8963" t="str">
        <f t="shared" si="278"/>
        <v>Old</v>
      </c>
      <c r="G8963" t="str">
        <f t="shared" si="279"/>
        <v>Existing</v>
      </c>
    </row>
    <row r="8964" spans="1:7" ht="19" x14ac:dyDescent="0.25">
      <c r="A8964" s="7">
        <v>2015</v>
      </c>
      <c r="B8964" s="7" t="s">
        <v>1128</v>
      </c>
      <c r="C8964" s="7" t="s">
        <v>5</v>
      </c>
      <c r="D8964" s="24">
        <v>929272.74</v>
      </c>
      <c r="E8964">
        <f>INDEX('B. Store opening dates'!$B$5:$B$2448,MATCH('A. Sales by store'!B8964,'B. Store opening dates'!$A$5:$A$2448,0))</f>
        <v>2008</v>
      </c>
      <c r="F8964" t="str">
        <f t="shared" si="278"/>
        <v>Old</v>
      </c>
      <c r="G8964" t="str">
        <f t="shared" si="279"/>
        <v>Existing</v>
      </c>
    </row>
    <row r="8965" spans="1:7" ht="19" x14ac:dyDescent="0.25">
      <c r="A8965" s="7">
        <v>2014</v>
      </c>
      <c r="B8965" s="7" t="s">
        <v>1128</v>
      </c>
      <c r="C8965" s="7" t="s">
        <v>5</v>
      </c>
      <c r="D8965" s="24">
        <v>1017239.94</v>
      </c>
      <c r="E8965">
        <f>INDEX('B. Store opening dates'!$B$5:$B$2448,MATCH('A. Sales by store'!B8965,'B. Store opening dates'!$A$5:$A$2448,0))</f>
        <v>2008</v>
      </c>
      <c r="F8965" t="str">
        <f t="shared" ref="F8965:F9028" si="280">IF(A8965 = 2015, IF(E8965&lt; 2015, "Old","New"),IF(E8965 &lt; 2014, "Old","New"))</f>
        <v>Old</v>
      </c>
      <c r="G8965" t="str">
        <f t="shared" ref="G8965:G9028" si="281">IF(A8965 = 2015, IF(E8965&lt; 2015, "Existing","New"),"Existing")</f>
        <v>Existing</v>
      </c>
    </row>
    <row r="8966" spans="1:7" ht="19" x14ac:dyDescent="0.25">
      <c r="A8966" s="7">
        <v>2015</v>
      </c>
      <c r="B8966" s="7" t="s">
        <v>1128</v>
      </c>
      <c r="C8966" s="7" t="s">
        <v>6</v>
      </c>
      <c r="D8966" s="24">
        <v>440841.07</v>
      </c>
      <c r="E8966">
        <f>INDEX('B. Store opening dates'!$B$5:$B$2448,MATCH('A. Sales by store'!B8966,'B. Store opening dates'!$A$5:$A$2448,0))</f>
        <v>2008</v>
      </c>
      <c r="F8966" t="str">
        <f t="shared" si="280"/>
        <v>Old</v>
      </c>
      <c r="G8966" t="str">
        <f t="shared" si="281"/>
        <v>Existing</v>
      </c>
    </row>
    <row r="8967" spans="1:7" ht="19" x14ac:dyDescent="0.25">
      <c r="A8967" s="7">
        <v>2014</v>
      </c>
      <c r="B8967" s="7" t="s">
        <v>1128</v>
      </c>
      <c r="C8967" s="7" t="s">
        <v>6</v>
      </c>
      <c r="D8967" s="24">
        <v>314109.48</v>
      </c>
      <c r="E8967">
        <f>INDEX('B. Store opening dates'!$B$5:$B$2448,MATCH('A. Sales by store'!B8967,'B. Store opening dates'!$A$5:$A$2448,0))</f>
        <v>2008</v>
      </c>
      <c r="F8967" t="str">
        <f t="shared" si="280"/>
        <v>Old</v>
      </c>
      <c r="G8967" t="str">
        <f t="shared" si="281"/>
        <v>Existing</v>
      </c>
    </row>
    <row r="8968" spans="1:7" ht="19" x14ac:dyDescent="0.25">
      <c r="A8968" s="7">
        <v>2015</v>
      </c>
      <c r="B8968" s="7" t="s">
        <v>1128</v>
      </c>
      <c r="C8968" s="7" t="s">
        <v>7</v>
      </c>
      <c r="D8968" s="24">
        <v>131907.51999999999</v>
      </c>
      <c r="E8968">
        <f>INDEX('B. Store opening dates'!$B$5:$B$2448,MATCH('A. Sales by store'!B8968,'B. Store opening dates'!$A$5:$A$2448,0))</f>
        <v>2008</v>
      </c>
      <c r="F8968" t="str">
        <f t="shared" si="280"/>
        <v>Old</v>
      </c>
      <c r="G8968" t="str">
        <f t="shared" si="281"/>
        <v>Existing</v>
      </c>
    </row>
    <row r="8969" spans="1:7" ht="19" x14ac:dyDescent="0.25">
      <c r="A8969" s="7">
        <v>2014</v>
      </c>
      <c r="B8969" s="7" t="s">
        <v>1128</v>
      </c>
      <c r="C8969" s="7" t="s">
        <v>7</v>
      </c>
      <c r="D8969" s="24">
        <v>138839.97</v>
      </c>
      <c r="E8969">
        <f>INDEX('B. Store opening dates'!$B$5:$B$2448,MATCH('A. Sales by store'!B8969,'B. Store opening dates'!$A$5:$A$2448,0))</f>
        <v>2008</v>
      </c>
      <c r="F8969" t="str">
        <f t="shared" si="280"/>
        <v>Old</v>
      </c>
      <c r="G8969" t="str">
        <f t="shared" si="281"/>
        <v>Existing</v>
      </c>
    </row>
    <row r="8970" spans="1:7" ht="19" x14ac:dyDescent="0.25">
      <c r="A8970" s="7">
        <v>2015</v>
      </c>
      <c r="B8970" s="7" t="s">
        <v>1128</v>
      </c>
      <c r="C8970" s="7" t="s">
        <v>8</v>
      </c>
      <c r="D8970" s="24">
        <v>665814.75</v>
      </c>
      <c r="E8970">
        <f>INDEX('B. Store opening dates'!$B$5:$B$2448,MATCH('A. Sales by store'!B8970,'B. Store opening dates'!$A$5:$A$2448,0))</f>
        <v>2008</v>
      </c>
      <c r="F8970" t="str">
        <f t="shared" si="280"/>
        <v>Old</v>
      </c>
      <c r="G8970" t="str">
        <f t="shared" si="281"/>
        <v>Existing</v>
      </c>
    </row>
    <row r="8971" spans="1:7" ht="19" x14ac:dyDescent="0.25">
      <c r="A8971" s="7">
        <v>2014</v>
      </c>
      <c r="B8971" s="7" t="s">
        <v>1128</v>
      </c>
      <c r="C8971" s="7" t="s">
        <v>8</v>
      </c>
      <c r="D8971" s="24">
        <v>689613.8</v>
      </c>
      <c r="E8971">
        <f>INDEX('B. Store opening dates'!$B$5:$B$2448,MATCH('A. Sales by store'!B8971,'B. Store opening dates'!$A$5:$A$2448,0))</f>
        <v>2008</v>
      </c>
      <c r="F8971" t="str">
        <f t="shared" si="280"/>
        <v>Old</v>
      </c>
      <c r="G8971" t="str">
        <f t="shared" si="281"/>
        <v>Existing</v>
      </c>
    </row>
    <row r="8972" spans="1:7" ht="19" x14ac:dyDescent="0.25">
      <c r="A8972" s="7">
        <v>2015</v>
      </c>
      <c r="B8972" s="7" t="s">
        <v>1129</v>
      </c>
      <c r="C8972" s="7" t="s">
        <v>5</v>
      </c>
      <c r="D8972" s="24">
        <v>704307.08</v>
      </c>
      <c r="E8972">
        <f>INDEX('B. Store opening dates'!$B$5:$B$2448,MATCH('A. Sales by store'!B8972,'B. Store opening dates'!$A$5:$A$2448,0))</f>
        <v>2008</v>
      </c>
      <c r="F8972" t="str">
        <f t="shared" si="280"/>
        <v>Old</v>
      </c>
      <c r="G8972" t="str">
        <f t="shared" si="281"/>
        <v>Existing</v>
      </c>
    </row>
    <row r="8973" spans="1:7" ht="19" x14ac:dyDescent="0.25">
      <c r="A8973" s="7">
        <v>2014</v>
      </c>
      <c r="B8973" s="7" t="s">
        <v>1129</v>
      </c>
      <c r="C8973" s="7" t="s">
        <v>5</v>
      </c>
      <c r="D8973" s="24">
        <v>765897.6</v>
      </c>
      <c r="E8973">
        <f>INDEX('B. Store opening dates'!$B$5:$B$2448,MATCH('A. Sales by store'!B8973,'B. Store opening dates'!$A$5:$A$2448,0))</f>
        <v>2008</v>
      </c>
      <c r="F8973" t="str">
        <f t="shared" si="280"/>
        <v>Old</v>
      </c>
      <c r="G8973" t="str">
        <f t="shared" si="281"/>
        <v>Existing</v>
      </c>
    </row>
    <row r="8974" spans="1:7" ht="19" x14ac:dyDescent="0.25">
      <c r="A8974" s="7">
        <v>2015</v>
      </c>
      <c r="B8974" s="7" t="s">
        <v>1129</v>
      </c>
      <c r="C8974" s="7" t="s">
        <v>6</v>
      </c>
      <c r="D8974" s="24">
        <v>539474.98</v>
      </c>
      <c r="E8974">
        <f>INDEX('B. Store opening dates'!$B$5:$B$2448,MATCH('A. Sales by store'!B8974,'B. Store opening dates'!$A$5:$A$2448,0))</f>
        <v>2008</v>
      </c>
      <c r="F8974" t="str">
        <f t="shared" si="280"/>
        <v>Old</v>
      </c>
      <c r="G8974" t="str">
        <f t="shared" si="281"/>
        <v>Existing</v>
      </c>
    </row>
    <row r="8975" spans="1:7" ht="19" x14ac:dyDescent="0.25">
      <c r="A8975" s="7">
        <v>2014</v>
      </c>
      <c r="B8975" s="7" t="s">
        <v>1129</v>
      </c>
      <c r="C8975" s="7" t="s">
        <v>6</v>
      </c>
      <c r="D8975" s="24">
        <v>388145.06</v>
      </c>
      <c r="E8975">
        <f>INDEX('B. Store opening dates'!$B$5:$B$2448,MATCH('A. Sales by store'!B8975,'B. Store opening dates'!$A$5:$A$2448,0))</f>
        <v>2008</v>
      </c>
      <c r="F8975" t="str">
        <f t="shared" si="280"/>
        <v>Old</v>
      </c>
      <c r="G8975" t="str">
        <f t="shared" si="281"/>
        <v>Existing</v>
      </c>
    </row>
    <row r="8976" spans="1:7" ht="19" x14ac:dyDescent="0.25">
      <c r="A8976" s="7">
        <v>2015</v>
      </c>
      <c r="B8976" s="7" t="s">
        <v>1129</v>
      </c>
      <c r="C8976" s="7" t="s">
        <v>7</v>
      </c>
      <c r="D8976" s="24">
        <v>217878.73</v>
      </c>
      <c r="E8976">
        <f>INDEX('B. Store opening dates'!$B$5:$B$2448,MATCH('A. Sales by store'!B8976,'B. Store opening dates'!$A$5:$A$2448,0))</f>
        <v>2008</v>
      </c>
      <c r="F8976" t="str">
        <f t="shared" si="280"/>
        <v>Old</v>
      </c>
      <c r="G8976" t="str">
        <f t="shared" si="281"/>
        <v>Existing</v>
      </c>
    </row>
    <row r="8977" spans="1:7" ht="19" x14ac:dyDescent="0.25">
      <c r="A8977" s="7">
        <v>2014</v>
      </c>
      <c r="B8977" s="7" t="s">
        <v>1129</v>
      </c>
      <c r="C8977" s="7" t="s">
        <v>7</v>
      </c>
      <c r="D8977" s="24">
        <v>230000.77</v>
      </c>
      <c r="E8977">
        <f>INDEX('B. Store opening dates'!$B$5:$B$2448,MATCH('A. Sales by store'!B8977,'B. Store opening dates'!$A$5:$A$2448,0))</f>
        <v>2008</v>
      </c>
      <c r="F8977" t="str">
        <f t="shared" si="280"/>
        <v>Old</v>
      </c>
      <c r="G8977" t="str">
        <f t="shared" si="281"/>
        <v>Existing</v>
      </c>
    </row>
    <row r="8978" spans="1:7" ht="19" x14ac:dyDescent="0.25">
      <c r="A8978" s="7">
        <v>2015</v>
      </c>
      <c r="B8978" s="7" t="s">
        <v>1129</v>
      </c>
      <c r="C8978" s="7" t="s">
        <v>8</v>
      </c>
      <c r="D8978" s="24">
        <v>614370.4</v>
      </c>
      <c r="E8978">
        <f>INDEX('B. Store opening dates'!$B$5:$B$2448,MATCH('A. Sales by store'!B8978,'B. Store opening dates'!$A$5:$A$2448,0))</f>
        <v>2008</v>
      </c>
      <c r="F8978" t="str">
        <f t="shared" si="280"/>
        <v>Old</v>
      </c>
      <c r="G8978" t="str">
        <f t="shared" si="281"/>
        <v>Existing</v>
      </c>
    </row>
    <row r="8979" spans="1:7" ht="19" x14ac:dyDescent="0.25">
      <c r="A8979" s="7">
        <v>2014</v>
      </c>
      <c r="B8979" s="7" t="s">
        <v>1129</v>
      </c>
      <c r="C8979" s="7" t="s">
        <v>8</v>
      </c>
      <c r="D8979" s="24">
        <v>644328.19999999995</v>
      </c>
      <c r="E8979">
        <f>INDEX('B. Store opening dates'!$B$5:$B$2448,MATCH('A. Sales by store'!B8979,'B. Store opening dates'!$A$5:$A$2448,0))</f>
        <v>2008</v>
      </c>
      <c r="F8979" t="str">
        <f t="shared" si="280"/>
        <v>Old</v>
      </c>
      <c r="G8979" t="str">
        <f t="shared" si="281"/>
        <v>Existing</v>
      </c>
    </row>
    <row r="8980" spans="1:7" ht="19" x14ac:dyDescent="0.25">
      <c r="A8980" s="7">
        <v>2015</v>
      </c>
      <c r="B8980" s="7" t="s">
        <v>1130</v>
      </c>
      <c r="C8980" s="7" t="s">
        <v>5</v>
      </c>
      <c r="D8980" s="24">
        <v>760687.43</v>
      </c>
      <c r="E8980">
        <f>INDEX('B. Store opening dates'!$B$5:$B$2448,MATCH('A. Sales by store'!B8980,'B. Store opening dates'!$A$5:$A$2448,0))</f>
        <v>2008</v>
      </c>
      <c r="F8980" t="str">
        <f t="shared" si="280"/>
        <v>Old</v>
      </c>
      <c r="G8980" t="str">
        <f t="shared" si="281"/>
        <v>Existing</v>
      </c>
    </row>
    <row r="8981" spans="1:7" ht="19" x14ac:dyDescent="0.25">
      <c r="A8981" s="7">
        <v>2014</v>
      </c>
      <c r="B8981" s="7" t="s">
        <v>1130</v>
      </c>
      <c r="C8981" s="7" t="s">
        <v>5</v>
      </c>
      <c r="D8981" s="24">
        <v>842867.89</v>
      </c>
      <c r="E8981">
        <f>INDEX('B. Store opening dates'!$B$5:$B$2448,MATCH('A. Sales by store'!B8981,'B. Store opening dates'!$A$5:$A$2448,0))</f>
        <v>2008</v>
      </c>
      <c r="F8981" t="str">
        <f t="shared" si="280"/>
        <v>Old</v>
      </c>
      <c r="G8981" t="str">
        <f t="shared" si="281"/>
        <v>Existing</v>
      </c>
    </row>
    <row r="8982" spans="1:7" ht="19" x14ac:dyDescent="0.25">
      <c r="A8982" s="7">
        <v>2015</v>
      </c>
      <c r="B8982" s="7" t="s">
        <v>1130</v>
      </c>
      <c r="C8982" s="7" t="s">
        <v>6</v>
      </c>
      <c r="D8982" s="24">
        <v>569226.17000000004</v>
      </c>
      <c r="E8982">
        <f>INDEX('B. Store opening dates'!$B$5:$B$2448,MATCH('A. Sales by store'!B8982,'B. Store opening dates'!$A$5:$A$2448,0))</f>
        <v>2008</v>
      </c>
      <c r="F8982" t="str">
        <f t="shared" si="280"/>
        <v>Old</v>
      </c>
      <c r="G8982" t="str">
        <f t="shared" si="281"/>
        <v>Existing</v>
      </c>
    </row>
    <row r="8983" spans="1:7" ht="19" x14ac:dyDescent="0.25">
      <c r="A8983" s="7">
        <v>2014</v>
      </c>
      <c r="B8983" s="7" t="s">
        <v>1130</v>
      </c>
      <c r="C8983" s="7" t="s">
        <v>6</v>
      </c>
      <c r="D8983" s="24">
        <v>393684.04</v>
      </c>
      <c r="E8983">
        <f>INDEX('B. Store opening dates'!$B$5:$B$2448,MATCH('A. Sales by store'!B8983,'B. Store opening dates'!$A$5:$A$2448,0))</f>
        <v>2008</v>
      </c>
      <c r="F8983" t="str">
        <f t="shared" si="280"/>
        <v>Old</v>
      </c>
      <c r="G8983" t="str">
        <f t="shared" si="281"/>
        <v>Existing</v>
      </c>
    </row>
    <row r="8984" spans="1:7" ht="19" x14ac:dyDescent="0.25">
      <c r="A8984" s="7">
        <v>2015</v>
      </c>
      <c r="B8984" s="7" t="s">
        <v>1130</v>
      </c>
      <c r="C8984" s="7" t="s">
        <v>7</v>
      </c>
      <c r="D8984" s="24">
        <v>116504.71</v>
      </c>
      <c r="E8984">
        <f>INDEX('B. Store opening dates'!$B$5:$B$2448,MATCH('A. Sales by store'!B8984,'B. Store opening dates'!$A$5:$A$2448,0))</f>
        <v>2008</v>
      </c>
      <c r="F8984" t="str">
        <f t="shared" si="280"/>
        <v>Old</v>
      </c>
      <c r="G8984" t="str">
        <f t="shared" si="281"/>
        <v>Existing</v>
      </c>
    </row>
    <row r="8985" spans="1:7" ht="19" x14ac:dyDescent="0.25">
      <c r="A8985" s="7">
        <v>2014</v>
      </c>
      <c r="B8985" s="7" t="s">
        <v>1130</v>
      </c>
      <c r="C8985" s="7" t="s">
        <v>7</v>
      </c>
      <c r="D8985" s="24">
        <v>122984.04</v>
      </c>
      <c r="E8985">
        <f>INDEX('B. Store opening dates'!$B$5:$B$2448,MATCH('A. Sales by store'!B8985,'B. Store opening dates'!$A$5:$A$2448,0))</f>
        <v>2008</v>
      </c>
      <c r="F8985" t="str">
        <f t="shared" si="280"/>
        <v>Old</v>
      </c>
      <c r="G8985" t="str">
        <f t="shared" si="281"/>
        <v>Existing</v>
      </c>
    </row>
    <row r="8986" spans="1:7" ht="19" x14ac:dyDescent="0.25">
      <c r="A8986" s="7">
        <v>2015</v>
      </c>
      <c r="B8986" s="7" t="s">
        <v>1130</v>
      </c>
      <c r="C8986" s="7" t="s">
        <v>8</v>
      </c>
      <c r="D8986" s="24">
        <v>767303.16</v>
      </c>
      <c r="E8986">
        <f>INDEX('B. Store opening dates'!$B$5:$B$2448,MATCH('A. Sales by store'!B8986,'B. Store opening dates'!$A$5:$A$2448,0))</f>
        <v>2008</v>
      </c>
      <c r="F8986" t="str">
        <f t="shared" si="280"/>
        <v>Old</v>
      </c>
      <c r="G8986" t="str">
        <f t="shared" si="281"/>
        <v>Existing</v>
      </c>
    </row>
    <row r="8987" spans="1:7" ht="19" x14ac:dyDescent="0.25">
      <c r="A8987" s="7">
        <v>2014</v>
      </c>
      <c r="B8987" s="7" t="s">
        <v>1130</v>
      </c>
      <c r="C8987" s="7" t="s">
        <v>8</v>
      </c>
      <c r="D8987" s="24">
        <v>792581.47</v>
      </c>
      <c r="E8987">
        <f>INDEX('B. Store opening dates'!$B$5:$B$2448,MATCH('A. Sales by store'!B8987,'B. Store opening dates'!$A$5:$A$2448,0))</f>
        <v>2008</v>
      </c>
      <c r="F8987" t="str">
        <f t="shared" si="280"/>
        <v>Old</v>
      </c>
      <c r="G8987" t="str">
        <f t="shared" si="281"/>
        <v>Existing</v>
      </c>
    </row>
    <row r="8988" spans="1:7" ht="19" x14ac:dyDescent="0.25">
      <c r="A8988" s="7">
        <v>2015</v>
      </c>
      <c r="B8988" s="7" t="s">
        <v>1131</v>
      </c>
      <c r="C8988" s="7" t="s">
        <v>5</v>
      </c>
      <c r="D8988" s="24">
        <v>563029.23</v>
      </c>
      <c r="E8988">
        <f>INDEX('B. Store opening dates'!$B$5:$B$2448,MATCH('A. Sales by store'!B8988,'B. Store opening dates'!$A$5:$A$2448,0))</f>
        <v>2008</v>
      </c>
      <c r="F8988" t="str">
        <f t="shared" si="280"/>
        <v>Old</v>
      </c>
      <c r="G8988" t="str">
        <f t="shared" si="281"/>
        <v>Existing</v>
      </c>
    </row>
    <row r="8989" spans="1:7" ht="19" x14ac:dyDescent="0.25">
      <c r="A8989" s="7">
        <v>2014</v>
      </c>
      <c r="B8989" s="7" t="s">
        <v>1131</v>
      </c>
      <c r="C8989" s="7" t="s">
        <v>5</v>
      </c>
      <c r="D8989" s="24">
        <v>612037.27</v>
      </c>
      <c r="E8989">
        <f>INDEX('B. Store opening dates'!$B$5:$B$2448,MATCH('A. Sales by store'!B8989,'B. Store opening dates'!$A$5:$A$2448,0))</f>
        <v>2008</v>
      </c>
      <c r="F8989" t="str">
        <f t="shared" si="280"/>
        <v>Old</v>
      </c>
      <c r="G8989" t="str">
        <f t="shared" si="281"/>
        <v>Existing</v>
      </c>
    </row>
    <row r="8990" spans="1:7" ht="19" x14ac:dyDescent="0.25">
      <c r="A8990" s="7">
        <v>2015</v>
      </c>
      <c r="B8990" s="7" t="s">
        <v>1131</v>
      </c>
      <c r="C8990" s="7" t="s">
        <v>6</v>
      </c>
      <c r="D8990" s="24">
        <v>398697.25</v>
      </c>
      <c r="E8990">
        <f>INDEX('B. Store opening dates'!$B$5:$B$2448,MATCH('A. Sales by store'!B8990,'B. Store opening dates'!$A$5:$A$2448,0))</f>
        <v>2008</v>
      </c>
      <c r="F8990" t="str">
        <f t="shared" si="280"/>
        <v>Old</v>
      </c>
      <c r="G8990" t="str">
        <f t="shared" si="281"/>
        <v>Existing</v>
      </c>
    </row>
    <row r="8991" spans="1:7" ht="19" x14ac:dyDescent="0.25">
      <c r="A8991" s="7">
        <v>2014</v>
      </c>
      <c r="B8991" s="7" t="s">
        <v>1131</v>
      </c>
      <c r="C8991" s="7" t="s">
        <v>6</v>
      </c>
      <c r="D8991" s="24">
        <v>290069.42</v>
      </c>
      <c r="E8991">
        <f>INDEX('B. Store opening dates'!$B$5:$B$2448,MATCH('A. Sales by store'!B8991,'B. Store opening dates'!$A$5:$A$2448,0))</f>
        <v>2008</v>
      </c>
      <c r="F8991" t="str">
        <f t="shared" si="280"/>
        <v>Old</v>
      </c>
      <c r="G8991" t="str">
        <f t="shared" si="281"/>
        <v>Existing</v>
      </c>
    </row>
    <row r="8992" spans="1:7" ht="19" x14ac:dyDescent="0.25">
      <c r="A8992" s="7">
        <v>2015</v>
      </c>
      <c r="B8992" s="7" t="s">
        <v>1131</v>
      </c>
      <c r="C8992" s="7" t="s">
        <v>7</v>
      </c>
      <c r="D8992" s="24">
        <v>83177.33</v>
      </c>
      <c r="E8992">
        <f>INDEX('B. Store opening dates'!$B$5:$B$2448,MATCH('A. Sales by store'!B8992,'B. Store opening dates'!$A$5:$A$2448,0))</f>
        <v>2008</v>
      </c>
      <c r="F8992" t="str">
        <f t="shared" si="280"/>
        <v>Old</v>
      </c>
      <c r="G8992" t="str">
        <f t="shared" si="281"/>
        <v>Existing</v>
      </c>
    </row>
    <row r="8993" spans="1:7" ht="19" x14ac:dyDescent="0.25">
      <c r="A8993" s="7">
        <v>2014</v>
      </c>
      <c r="B8993" s="7" t="s">
        <v>1131</v>
      </c>
      <c r="C8993" s="7" t="s">
        <v>7</v>
      </c>
      <c r="D8993" s="24">
        <v>87335.15</v>
      </c>
      <c r="E8993">
        <f>INDEX('B. Store opening dates'!$B$5:$B$2448,MATCH('A. Sales by store'!B8993,'B. Store opening dates'!$A$5:$A$2448,0))</f>
        <v>2008</v>
      </c>
      <c r="F8993" t="str">
        <f t="shared" si="280"/>
        <v>Old</v>
      </c>
      <c r="G8993" t="str">
        <f t="shared" si="281"/>
        <v>Existing</v>
      </c>
    </row>
    <row r="8994" spans="1:7" ht="19" x14ac:dyDescent="0.25">
      <c r="A8994" s="7">
        <v>2015</v>
      </c>
      <c r="B8994" s="7" t="s">
        <v>1131</v>
      </c>
      <c r="C8994" s="7" t="s">
        <v>8</v>
      </c>
      <c r="D8994" s="24">
        <v>521988.03</v>
      </c>
      <c r="E8994">
        <f>INDEX('B. Store opening dates'!$B$5:$B$2448,MATCH('A. Sales by store'!B8994,'B. Store opening dates'!$A$5:$A$2448,0))</f>
        <v>2008</v>
      </c>
      <c r="F8994" t="str">
        <f t="shared" si="280"/>
        <v>Old</v>
      </c>
      <c r="G8994" t="str">
        <f t="shared" si="281"/>
        <v>Existing</v>
      </c>
    </row>
    <row r="8995" spans="1:7" ht="19" x14ac:dyDescent="0.25">
      <c r="A8995" s="7">
        <v>2014</v>
      </c>
      <c r="B8995" s="7" t="s">
        <v>1131</v>
      </c>
      <c r="C8995" s="7" t="s">
        <v>8</v>
      </c>
      <c r="D8995" s="24">
        <v>539233.29</v>
      </c>
      <c r="E8995">
        <f>INDEX('B. Store opening dates'!$B$5:$B$2448,MATCH('A. Sales by store'!B8995,'B. Store opening dates'!$A$5:$A$2448,0))</f>
        <v>2008</v>
      </c>
      <c r="F8995" t="str">
        <f t="shared" si="280"/>
        <v>Old</v>
      </c>
      <c r="G8995" t="str">
        <f t="shared" si="281"/>
        <v>Existing</v>
      </c>
    </row>
    <row r="8996" spans="1:7" ht="19" x14ac:dyDescent="0.25">
      <c r="A8996" s="7">
        <v>2015</v>
      </c>
      <c r="B8996" s="7" t="s">
        <v>1132</v>
      </c>
      <c r="C8996" s="7" t="s">
        <v>5</v>
      </c>
      <c r="D8996" s="24">
        <v>518322.01</v>
      </c>
      <c r="E8996">
        <f>INDEX('B. Store opening dates'!$B$5:$B$2448,MATCH('A. Sales by store'!B8996,'B. Store opening dates'!$A$5:$A$2448,0))</f>
        <v>2008</v>
      </c>
      <c r="F8996" t="str">
        <f t="shared" si="280"/>
        <v>Old</v>
      </c>
      <c r="G8996" t="str">
        <f t="shared" si="281"/>
        <v>Existing</v>
      </c>
    </row>
    <row r="8997" spans="1:7" ht="19" x14ac:dyDescent="0.25">
      <c r="A8997" s="7">
        <v>2014</v>
      </c>
      <c r="B8997" s="7" t="s">
        <v>1132</v>
      </c>
      <c r="C8997" s="7" t="s">
        <v>5</v>
      </c>
      <c r="D8997" s="24">
        <v>567855.25</v>
      </c>
      <c r="E8997">
        <f>INDEX('B. Store opening dates'!$B$5:$B$2448,MATCH('A. Sales by store'!B8997,'B. Store opening dates'!$A$5:$A$2448,0))</f>
        <v>2008</v>
      </c>
      <c r="F8997" t="str">
        <f t="shared" si="280"/>
        <v>Old</v>
      </c>
      <c r="G8997" t="str">
        <f t="shared" si="281"/>
        <v>Existing</v>
      </c>
    </row>
    <row r="8998" spans="1:7" ht="19" x14ac:dyDescent="0.25">
      <c r="A8998" s="7">
        <v>2015</v>
      </c>
      <c r="B8998" s="7" t="s">
        <v>1132</v>
      </c>
      <c r="C8998" s="7" t="s">
        <v>6</v>
      </c>
      <c r="D8998" s="24">
        <v>273220.67</v>
      </c>
      <c r="E8998">
        <f>INDEX('B. Store opening dates'!$B$5:$B$2448,MATCH('A. Sales by store'!B8998,'B. Store opening dates'!$A$5:$A$2448,0))</f>
        <v>2008</v>
      </c>
      <c r="F8998" t="str">
        <f t="shared" si="280"/>
        <v>Old</v>
      </c>
      <c r="G8998" t="str">
        <f t="shared" si="281"/>
        <v>Existing</v>
      </c>
    </row>
    <row r="8999" spans="1:7" ht="19" x14ac:dyDescent="0.25">
      <c r="A8999" s="7">
        <v>2014</v>
      </c>
      <c r="B8999" s="7" t="s">
        <v>1132</v>
      </c>
      <c r="C8999" s="7" t="s">
        <v>6</v>
      </c>
      <c r="D8999" s="24">
        <v>189884.02</v>
      </c>
      <c r="E8999">
        <f>INDEX('B. Store opening dates'!$B$5:$B$2448,MATCH('A. Sales by store'!B8999,'B. Store opening dates'!$A$5:$A$2448,0))</f>
        <v>2008</v>
      </c>
      <c r="F8999" t="str">
        <f t="shared" si="280"/>
        <v>Old</v>
      </c>
      <c r="G8999" t="str">
        <f t="shared" si="281"/>
        <v>Existing</v>
      </c>
    </row>
    <row r="9000" spans="1:7" ht="19" x14ac:dyDescent="0.25">
      <c r="A9000" s="7">
        <v>2015</v>
      </c>
      <c r="B9000" s="7" t="s">
        <v>1132</v>
      </c>
      <c r="C9000" s="7" t="s">
        <v>7</v>
      </c>
      <c r="D9000" s="24">
        <v>169027.79</v>
      </c>
      <c r="E9000">
        <f>INDEX('B. Store opening dates'!$B$5:$B$2448,MATCH('A. Sales by store'!B9000,'B. Store opening dates'!$A$5:$A$2448,0))</f>
        <v>2008</v>
      </c>
      <c r="F9000" t="str">
        <f t="shared" si="280"/>
        <v>Old</v>
      </c>
      <c r="G9000" t="str">
        <f t="shared" si="281"/>
        <v>Existing</v>
      </c>
    </row>
    <row r="9001" spans="1:7" ht="19" x14ac:dyDescent="0.25">
      <c r="A9001" s="7">
        <v>2014</v>
      </c>
      <c r="B9001" s="7" t="s">
        <v>1132</v>
      </c>
      <c r="C9001" s="7" t="s">
        <v>7</v>
      </c>
      <c r="D9001" s="24">
        <v>179512.84</v>
      </c>
      <c r="E9001">
        <f>INDEX('B. Store opening dates'!$B$5:$B$2448,MATCH('A. Sales by store'!B9001,'B. Store opening dates'!$A$5:$A$2448,0))</f>
        <v>2008</v>
      </c>
      <c r="F9001" t="str">
        <f t="shared" si="280"/>
        <v>Old</v>
      </c>
      <c r="G9001" t="str">
        <f t="shared" si="281"/>
        <v>Existing</v>
      </c>
    </row>
    <row r="9002" spans="1:7" ht="19" x14ac:dyDescent="0.25">
      <c r="A9002" s="7">
        <v>2015</v>
      </c>
      <c r="B9002" s="7" t="s">
        <v>1132</v>
      </c>
      <c r="C9002" s="7" t="s">
        <v>8</v>
      </c>
      <c r="D9002" s="24">
        <v>651599.52</v>
      </c>
      <c r="E9002">
        <f>INDEX('B. Store opening dates'!$B$5:$B$2448,MATCH('A. Sales by store'!B9002,'B. Store opening dates'!$A$5:$A$2448,0))</f>
        <v>2008</v>
      </c>
      <c r="F9002" t="str">
        <f t="shared" si="280"/>
        <v>Old</v>
      </c>
      <c r="G9002" t="str">
        <f t="shared" si="281"/>
        <v>Existing</v>
      </c>
    </row>
    <row r="9003" spans="1:7" ht="19" x14ac:dyDescent="0.25">
      <c r="A9003" s="7">
        <v>2014</v>
      </c>
      <c r="B9003" s="7" t="s">
        <v>1132</v>
      </c>
      <c r="C9003" s="7" t="s">
        <v>8</v>
      </c>
      <c r="D9003" s="24">
        <v>675879.24</v>
      </c>
      <c r="E9003">
        <f>INDEX('B. Store opening dates'!$B$5:$B$2448,MATCH('A. Sales by store'!B9003,'B. Store opening dates'!$A$5:$A$2448,0))</f>
        <v>2008</v>
      </c>
      <c r="F9003" t="str">
        <f t="shared" si="280"/>
        <v>Old</v>
      </c>
      <c r="G9003" t="str">
        <f t="shared" si="281"/>
        <v>Existing</v>
      </c>
    </row>
    <row r="9004" spans="1:7" ht="19" x14ac:dyDescent="0.25">
      <c r="A9004" s="7">
        <v>2015</v>
      </c>
      <c r="B9004" s="7" t="s">
        <v>1133</v>
      </c>
      <c r="C9004" s="7" t="s">
        <v>5</v>
      </c>
      <c r="D9004" s="24">
        <v>908649.09</v>
      </c>
      <c r="E9004">
        <f>INDEX('B. Store opening dates'!$B$5:$B$2448,MATCH('A. Sales by store'!B9004,'B. Store opening dates'!$A$5:$A$2448,0))</f>
        <v>2008</v>
      </c>
      <c r="F9004" t="str">
        <f t="shared" si="280"/>
        <v>Old</v>
      </c>
      <c r="G9004" t="str">
        <f t="shared" si="281"/>
        <v>Existing</v>
      </c>
    </row>
    <row r="9005" spans="1:7" ht="19" x14ac:dyDescent="0.25">
      <c r="A9005" s="7">
        <v>2014</v>
      </c>
      <c r="B9005" s="7" t="s">
        <v>1133</v>
      </c>
      <c r="C9005" s="7" t="s">
        <v>5</v>
      </c>
      <c r="D9005" s="24">
        <v>987758.51</v>
      </c>
      <c r="E9005">
        <f>INDEX('B. Store opening dates'!$B$5:$B$2448,MATCH('A. Sales by store'!B9005,'B. Store opening dates'!$A$5:$A$2448,0))</f>
        <v>2008</v>
      </c>
      <c r="F9005" t="str">
        <f t="shared" si="280"/>
        <v>Old</v>
      </c>
      <c r="G9005" t="str">
        <f t="shared" si="281"/>
        <v>Existing</v>
      </c>
    </row>
    <row r="9006" spans="1:7" ht="19" x14ac:dyDescent="0.25">
      <c r="A9006" s="7">
        <v>2015</v>
      </c>
      <c r="B9006" s="7" t="s">
        <v>1133</v>
      </c>
      <c r="C9006" s="7" t="s">
        <v>6</v>
      </c>
      <c r="D9006" s="24">
        <v>553545.25</v>
      </c>
      <c r="E9006">
        <f>INDEX('B. Store opening dates'!$B$5:$B$2448,MATCH('A. Sales by store'!B9006,'B. Store opening dates'!$A$5:$A$2448,0))</f>
        <v>2008</v>
      </c>
      <c r="F9006" t="str">
        <f t="shared" si="280"/>
        <v>Old</v>
      </c>
      <c r="G9006" t="str">
        <f t="shared" si="281"/>
        <v>Existing</v>
      </c>
    </row>
    <row r="9007" spans="1:7" ht="19" x14ac:dyDescent="0.25">
      <c r="A9007" s="7">
        <v>2014</v>
      </c>
      <c r="B9007" s="7" t="s">
        <v>1133</v>
      </c>
      <c r="C9007" s="7" t="s">
        <v>6</v>
      </c>
      <c r="D9007" s="24">
        <v>409275.6</v>
      </c>
      <c r="E9007">
        <f>INDEX('B. Store opening dates'!$B$5:$B$2448,MATCH('A. Sales by store'!B9007,'B. Store opening dates'!$A$5:$A$2448,0))</f>
        <v>2008</v>
      </c>
      <c r="F9007" t="str">
        <f t="shared" si="280"/>
        <v>Old</v>
      </c>
      <c r="G9007" t="str">
        <f t="shared" si="281"/>
        <v>Existing</v>
      </c>
    </row>
    <row r="9008" spans="1:7" ht="19" x14ac:dyDescent="0.25">
      <c r="A9008" s="7">
        <v>2015</v>
      </c>
      <c r="B9008" s="7" t="s">
        <v>1133</v>
      </c>
      <c r="C9008" s="7" t="s">
        <v>7</v>
      </c>
      <c r="D9008" s="24">
        <v>197703.56</v>
      </c>
      <c r="E9008">
        <f>INDEX('B. Store opening dates'!$B$5:$B$2448,MATCH('A. Sales by store'!B9008,'B. Store opening dates'!$A$5:$A$2448,0))</f>
        <v>2008</v>
      </c>
      <c r="F9008" t="str">
        <f t="shared" si="280"/>
        <v>Old</v>
      </c>
      <c r="G9008" t="str">
        <f t="shared" si="281"/>
        <v>Existing</v>
      </c>
    </row>
    <row r="9009" spans="1:7" ht="19" x14ac:dyDescent="0.25">
      <c r="A9009" s="7">
        <v>2014</v>
      </c>
      <c r="B9009" s="7" t="s">
        <v>1133</v>
      </c>
      <c r="C9009" s="7" t="s">
        <v>7</v>
      </c>
      <c r="D9009" s="24">
        <v>207103.89</v>
      </c>
      <c r="E9009">
        <f>INDEX('B. Store opening dates'!$B$5:$B$2448,MATCH('A. Sales by store'!B9009,'B. Store opening dates'!$A$5:$A$2448,0))</f>
        <v>2008</v>
      </c>
      <c r="F9009" t="str">
        <f t="shared" si="280"/>
        <v>Old</v>
      </c>
      <c r="G9009" t="str">
        <f t="shared" si="281"/>
        <v>Existing</v>
      </c>
    </row>
    <row r="9010" spans="1:7" ht="19" x14ac:dyDescent="0.25">
      <c r="A9010" s="7">
        <v>2015</v>
      </c>
      <c r="B9010" s="7" t="s">
        <v>1133</v>
      </c>
      <c r="C9010" s="7" t="s">
        <v>8</v>
      </c>
      <c r="D9010" s="24">
        <v>652350.16</v>
      </c>
      <c r="E9010">
        <f>INDEX('B. Store opening dates'!$B$5:$B$2448,MATCH('A. Sales by store'!B9010,'B. Store opening dates'!$A$5:$A$2448,0))</f>
        <v>2008</v>
      </c>
      <c r="F9010" t="str">
        <f t="shared" si="280"/>
        <v>Old</v>
      </c>
      <c r="G9010" t="str">
        <f t="shared" si="281"/>
        <v>Existing</v>
      </c>
    </row>
    <row r="9011" spans="1:7" ht="19" x14ac:dyDescent="0.25">
      <c r="A9011" s="7">
        <v>2014</v>
      </c>
      <c r="B9011" s="7" t="s">
        <v>1133</v>
      </c>
      <c r="C9011" s="7" t="s">
        <v>8</v>
      </c>
      <c r="D9011" s="24">
        <v>684919.5</v>
      </c>
      <c r="E9011">
        <f>INDEX('B. Store opening dates'!$B$5:$B$2448,MATCH('A. Sales by store'!B9011,'B. Store opening dates'!$A$5:$A$2448,0))</f>
        <v>2008</v>
      </c>
      <c r="F9011" t="str">
        <f t="shared" si="280"/>
        <v>Old</v>
      </c>
      <c r="G9011" t="str">
        <f t="shared" si="281"/>
        <v>Existing</v>
      </c>
    </row>
    <row r="9012" spans="1:7" ht="19" x14ac:dyDescent="0.25">
      <c r="A9012" s="7">
        <v>2015</v>
      </c>
      <c r="B9012" s="7" t="s">
        <v>1134</v>
      </c>
      <c r="C9012" s="7" t="s">
        <v>5</v>
      </c>
      <c r="D9012" s="24">
        <v>730028.63</v>
      </c>
      <c r="E9012">
        <f>INDEX('B. Store opening dates'!$B$5:$B$2448,MATCH('A. Sales by store'!B9012,'B. Store opening dates'!$A$5:$A$2448,0))</f>
        <v>2008</v>
      </c>
      <c r="F9012" t="str">
        <f t="shared" si="280"/>
        <v>Old</v>
      </c>
      <c r="G9012" t="str">
        <f t="shared" si="281"/>
        <v>Existing</v>
      </c>
    </row>
    <row r="9013" spans="1:7" ht="19" x14ac:dyDescent="0.25">
      <c r="A9013" s="7">
        <v>2014</v>
      </c>
      <c r="B9013" s="7" t="s">
        <v>1134</v>
      </c>
      <c r="C9013" s="7" t="s">
        <v>5</v>
      </c>
      <c r="D9013" s="24">
        <v>806111.97</v>
      </c>
      <c r="E9013">
        <f>INDEX('B. Store opening dates'!$B$5:$B$2448,MATCH('A. Sales by store'!B9013,'B. Store opening dates'!$A$5:$A$2448,0))</f>
        <v>2008</v>
      </c>
      <c r="F9013" t="str">
        <f t="shared" si="280"/>
        <v>Old</v>
      </c>
      <c r="G9013" t="str">
        <f t="shared" si="281"/>
        <v>Existing</v>
      </c>
    </row>
    <row r="9014" spans="1:7" ht="19" x14ac:dyDescent="0.25">
      <c r="A9014" s="7">
        <v>2015</v>
      </c>
      <c r="B9014" s="7" t="s">
        <v>1134</v>
      </c>
      <c r="C9014" s="7" t="s">
        <v>6</v>
      </c>
      <c r="D9014" s="24">
        <v>581988.63</v>
      </c>
      <c r="E9014">
        <f>INDEX('B. Store opening dates'!$B$5:$B$2448,MATCH('A. Sales by store'!B9014,'B. Store opening dates'!$A$5:$A$2448,0))</f>
        <v>2008</v>
      </c>
      <c r="F9014" t="str">
        <f t="shared" si="280"/>
        <v>Old</v>
      </c>
      <c r="G9014" t="str">
        <f t="shared" si="281"/>
        <v>Existing</v>
      </c>
    </row>
    <row r="9015" spans="1:7" ht="19" x14ac:dyDescent="0.25">
      <c r="A9015" s="7">
        <v>2014</v>
      </c>
      <c r="B9015" s="7" t="s">
        <v>1134</v>
      </c>
      <c r="C9015" s="7" t="s">
        <v>6</v>
      </c>
      <c r="D9015" s="24">
        <v>426576.61</v>
      </c>
      <c r="E9015">
        <f>INDEX('B. Store opening dates'!$B$5:$B$2448,MATCH('A. Sales by store'!B9015,'B. Store opening dates'!$A$5:$A$2448,0))</f>
        <v>2008</v>
      </c>
      <c r="F9015" t="str">
        <f t="shared" si="280"/>
        <v>Old</v>
      </c>
      <c r="G9015" t="str">
        <f t="shared" si="281"/>
        <v>Existing</v>
      </c>
    </row>
    <row r="9016" spans="1:7" ht="19" x14ac:dyDescent="0.25">
      <c r="A9016" s="7">
        <v>2015</v>
      </c>
      <c r="B9016" s="7" t="s">
        <v>1134</v>
      </c>
      <c r="C9016" s="7" t="s">
        <v>7</v>
      </c>
      <c r="D9016" s="24">
        <v>193120.93</v>
      </c>
      <c r="E9016">
        <f>INDEX('B. Store opening dates'!$B$5:$B$2448,MATCH('A. Sales by store'!B9016,'B. Store opening dates'!$A$5:$A$2448,0))</f>
        <v>2008</v>
      </c>
      <c r="F9016" t="str">
        <f t="shared" si="280"/>
        <v>Old</v>
      </c>
      <c r="G9016" t="str">
        <f t="shared" si="281"/>
        <v>Existing</v>
      </c>
    </row>
    <row r="9017" spans="1:7" ht="19" x14ac:dyDescent="0.25">
      <c r="A9017" s="7">
        <v>2014</v>
      </c>
      <c r="B9017" s="7" t="s">
        <v>1134</v>
      </c>
      <c r="C9017" s="7" t="s">
        <v>7</v>
      </c>
      <c r="D9017" s="24">
        <v>202195.85</v>
      </c>
      <c r="E9017">
        <f>INDEX('B. Store opening dates'!$B$5:$B$2448,MATCH('A. Sales by store'!B9017,'B. Store opening dates'!$A$5:$A$2448,0))</f>
        <v>2008</v>
      </c>
      <c r="F9017" t="str">
        <f t="shared" si="280"/>
        <v>Old</v>
      </c>
      <c r="G9017" t="str">
        <f t="shared" si="281"/>
        <v>Existing</v>
      </c>
    </row>
    <row r="9018" spans="1:7" ht="19" x14ac:dyDescent="0.25">
      <c r="A9018" s="7">
        <v>2015</v>
      </c>
      <c r="B9018" s="7" t="s">
        <v>1134</v>
      </c>
      <c r="C9018" s="7" t="s">
        <v>8</v>
      </c>
      <c r="D9018" s="24">
        <v>676931.86</v>
      </c>
      <c r="E9018">
        <f>INDEX('B. Store opening dates'!$B$5:$B$2448,MATCH('A. Sales by store'!B9018,'B. Store opening dates'!$A$5:$A$2448,0))</f>
        <v>2008</v>
      </c>
      <c r="F9018" t="str">
        <f t="shared" si="280"/>
        <v>Old</v>
      </c>
      <c r="G9018" t="str">
        <f t="shared" si="281"/>
        <v>Existing</v>
      </c>
    </row>
    <row r="9019" spans="1:7" ht="19" x14ac:dyDescent="0.25">
      <c r="A9019" s="7">
        <v>2014</v>
      </c>
      <c r="B9019" s="7" t="s">
        <v>1134</v>
      </c>
      <c r="C9019" s="7" t="s">
        <v>8</v>
      </c>
      <c r="D9019" s="24">
        <v>708736.92</v>
      </c>
      <c r="E9019">
        <f>INDEX('B. Store opening dates'!$B$5:$B$2448,MATCH('A. Sales by store'!B9019,'B. Store opening dates'!$A$5:$A$2448,0))</f>
        <v>2008</v>
      </c>
      <c r="F9019" t="str">
        <f t="shared" si="280"/>
        <v>Old</v>
      </c>
      <c r="G9019" t="str">
        <f t="shared" si="281"/>
        <v>Existing</v>
      </c>
    </row>
    <row r="9020" spans="1:7" ht="19" x14ac:dyDescent="0.25">
      <c r="A9020" s="7">
        <v>2015</v>
      </c>
      <c r="B9020" s="7" t="s">
        <v>1135</v>
      </c>
      <c r="C9020" s="7" t="s">
        <v>5</v>
      </c>
      <c r="D9020" s="24">
        <v>720817.02</v>
      </c>
      <c r="E9020">
        <f>INDEX('B. Store opening dates'!$B$5:$B$2448,MATCH('A. Sales by store'!B9020,'B. Store opening dates'!$A$5:$A$2448,0))</f>
        <v>2008</v>
      </c>
      <c r="F9020" t="str">
        <f t="shared" si="280"/>
        <v>Old</v>
      </c>
      <c r="G9020" t="str">
        <f t="shared" si="281"/>
        <v>Existing</v>
      </c>
    </row>
    <row r="9021" spans="1:7" ht="19" x14ac:dyDescent="0.25">
      <c r="A9021" s="7">
        <v>2014</v>
      </c>
      <c r="B9021" s="7" t="s">
        <v>1135</v>
      </c>
      <c r="C9021" s="7" t="s">
        <v>5</v>
      </c>
      <c r="D9021" s="24">
        <v>784035.11</v>
      </c>
      <c r="E9021">
        <f>INDEX('B. Store opening dates'!$B$5:$B$2448,MATCH('A. Sales by store'!B9021,'B. Store opening dates'!$A$5:$A$2448,0))</f>
        <v>2008</v>
      </c>
      <c r="F9021" t="str">
        <f t="shared" si="280"/>
        <v>Old</v>
      </c>
      <c r="G9021" t="str">
        <f t="shared" si="281"/>
        <v>Existing</v>
      </c>
    </row>
    <row r="9022" spans="1:7" ht="19" x14ac:dyDescent="0.25">
      <c r="A9022" s="7">
        <v>2015</v>
      </c>
      <c r="B9022" s="7" t="s">
        <v>1135</v>
      </c>
      <c r="C9022" s="7" t="s">
        <v>6</v>
      </c>
      <c r="D9022" s="24">
        <v>527793.43999999994</v>
      </c>
      <c r="E9022">
        <f>INDEX('B. Store opening dates'!$B$5:$B$2448,MATCH('A. Sales by store'!B9022,'B. Store opening dates'!$A$5:$A$2448,0))</f>
        <v>2008</v>
      </c>
      <c r="F9022" t="str">
        <f t="shared" si="280"/>
        <v>Old</v>
      </c>
      <c r="G9022" t="str">
        <f t="shared" si="281"/>
        <v>Existing</v>
      </c>
    </row>
    <row r="9023" spans="1:7" ht="19" x14ac:dyDescent="0.25">
      <c r="A9023" s="7">
        <v>2014</v>
      </c>
      <c r="B9023" s="7" t="s">
        <v>1135</v>
      </c>
      <c r="C9023" s="7" t="s">
        <v>6</v>
      </c>
      <c r="D9023" s="24">
        <v>384861.3</v>
      </c>
      <c r="E9023">
        <f>INDEX('B. Store opening dates'!$B$5:$B$2448,MATCH('A. Sales by store'!B9023,'B. Store opening dates'!$A$5:$A$2448,0))</f>
        <v>2008</v>
      </c>
      <c r="F9023" t="str">
        <f t="shared" si="280"/>
        <v>Old</v>
      </c>
      <c r="G9023" t="str">
        <f t="shared" si="281"/>
        <v>Existing</v>
      </c>
    </row>
    <row r="9024" spans="1:7" ht="19" x14ac:dyDescent="0.25">
      <c r="A9024" s="7">
        <v>2015</v>
      </c>
      <c r="B9024" s="7" t="s">
        <v>1135</v>
      </c>
      <c r="C9024" s="7" t="s">
        <v>7</v>
      </c>
      <c r="D9024" s="24">
        <v>178041.71</v>
      </c>
      <c r="E9024">
        <f>INDEX('B. Store opening dates'!$B$5:$B$2448,MATCH('A. Sales by store'!B9024,'B. Store opening dates'!$A$5:$A$2448,0))</f>
        <v>2008</v>
      </c>
      <c r="F9024" t="str">
        <f t="shared" si="280"/>
        <v>Old</v>
      </c>
      <c r="G9024" t="str">
        <f t="shared" si="281"/>
        <v>Existing</v>
      </c>
    </row>
    <row r="9025" spans="1:7" ht="19" x14ac:dyDescent="0.25">
      <c r="A9025" s="7">
        <v>2014</v>
      </c>
      <c r="B9025" s="7" t="s">
        <v>1135</v>
      </c>
      <c r="C9025" s="7" t="s">
        <v>7</v>
      </c>
      <c r="D9025" s="24">
        <v>186432.08</v>
      </c>
      <c r="E9025">
        <f>INDEX('B. Store opening dates'!$B$5:$B$2448,MATCH('A. Sales by store'!B9025,'B. Store opening dates'!$A$5:$A$2448,0))</f>
        <v>2008</v>
      </c>
      <c r="F9025" t="str">
        <f t="shared" si="280"/>
        <v>Old</v>
      </c>
      <c r="G9025" t="str">
        <f t="shared" si="281"/>
        <v>Existing</v>
      </c>
    </row>
    <row r="9026" spans="1:7" ht="19" x14ac:dyDescent="0.25">
      <c r="A9026" s="7">
        <v>2015</v>
      </c>
      <c r="B9026" s="7" t="s">
        <v>1135</v>
      </c>
      <c r="C9026" s="7" t="s">
        <v>8</v>
      </c>
      <c r="D9026" s="24">
        <v>625261.56999999995</v>
      </c>
      <c r="E9026">
        <f>INDEX('B. Store opening dates'!$B$5:$B$2448,MATCH('A. Sales by store'!B9026,'B. Store opening dates'!$A$5:$A$2448,0))</f>
        <v>2008</v>
      </c>
      <c r="F9026" t="str">
        <f t="shared" si="280"/>
        <v>Old</v>
      </c>
      <c r="G9026" t="str">
        <f t="shared" si="281"/>
        <v>Existing</v>
      </c>
    </row>
    <row r="9027" spans="1:7" ht="19" x14ac:dyDescent="0.25">
      <c r="A9027" s="7">
        <v>2014</v>
      </c>
      <c r="B9027" s="7" t="s">
        <v>1135</v>
      </c>
      <c r="C9027" s="7" t="s">
        <v>8</v>
      </c>
      <c r="D9027" s="24">
        <v>645031.72</v>
      </c>
      <c r="E9027">
        <f>INDEX('B. Store opening dates'!$B$5:$B$2448,MATCH('A. Sales by store'!B9027,'B. Store opening dates'!$A$5:$A$2448,0))</f>
        <v>2008</v>
      </c>
      <c r="F9027" t="str">
        <f t="shared" si="280"/>
        <v>Old</v>
      </c>
      <c r="G9027" t="str">
        <f t="shared" si="281"/>
        <v>Existing</v>
      </c>
    </row>
    <row r="9028" spans="1:7" ht="19" x14ac:dyDescent="0.25">
      <c r="A9028" s="7">
        <v>2015</v>
      </c>
      <c r="B9028" s="7" t="s">
        <v>1136</v>
      </c>
      <c r="C9028" s="7" t="s">
        <v>5</v>
      </c>
      <c r="D9028" s="24">
        <v>508092.56</v>
      </c>
      <c r="E9028">
        <f>INDEX('B. Store opening dates'!$B$5:$B$2448,MATCH('A. Sales by store'!B9028,'B. Store opening dates'!$A$5:$A$2448,0))</f>
        <v>2008</v>
      </c>
      <c r="F9028" t="str">
        <f t="shared" si="280"/>
        <v>Old</v>
      </c>
      <c r="G9028" t="str">
        <f t="shared" si="281"/>
        <v>Existing</v>
      </c>
    </row>
    <row r="9029" spans="1:7" ht="19" x14ac:dyDescent="0.25">
      <c r="A9029" s="7">
        <v>2014</v>
      </c>
      <c r="B9029" s="7" t="s">
        <v>1136</v>
      </c>
      <c r="C9029" s="7" t="s">
        <v>5</v>
      </c>
      <c r="D9029" s="24">
        <v>561754.77</v>
      </c>
      <c r="E9029">
        <f>INDEX('B. Store opening dates'!$B$5:$B$2448,MATCH('A. Sales by store'!B9029,'B. Store opening dates'!$A$5:$A$2448,0))</f>
        <v>2008</v>
      </c>
      <c r="F9029" t="str">
        <f t="shared" ref="F9029:F9092" si="282">IF(A9029 = 2015, IF(E9029&lt; 2015, "Old","New"),IF(E9029 &lt; 2014, "Old","New"))</f>
        <v>Old</v>
      </c>
      <c r="G9029" t="str">
        <f t="shared" ref="G9029:G9092" si="283">IF(A9029 = 2015, IF(E9029&lt; 2015, "Existing","New"),"Existing")</f>
        <v>Existing</v>
      </c>
    </row>
    <row r="9030" spans="1:7" ht="19" x14ac:dyDescent="0.25">
      <c r="A9030" s="7">
        <v>2015</v>
      </c>
      <c r="B9030" s="7" t="s">
        <v>1136</v>
      </c>
      <c r="C9030" s="7" t="s">
        <v>6</v>
      </c>
      <c r="D9030" s="24">
        <v>474537.78</v>
      </c>
      <c r="E9030">
        <f>INDEX('B. Store opening dates'!$B$5:$B$2448,MATCH('A. Sales by store'!B9030,'B. Store opening dates'!$A$5:$A$2448,0))</f>
        <v>2008</v>
      </c>
      <c r="F9030" t="str">
        <f t="shared" si="282"/>
        <v>Old</v>
      </c>
      <c r="G9030" t="str">
        <f t="shared" si="283"/>
        <v>Existing</v>
      </c>
    </row>
    <row r="9031" spans="1:7" ht="19" x14ac:dyDescent="0.25">
      <c r="A9031" s="7">
        <v>2014</v>
      </c>
      <c r="B9031" s="7" t="s">
        <v>1136</v>
      </c>
      <c r="C9031" s="7" t="s">
        <v>6</v>
      </c>
      <c r="D9031" s="24">
        <v>327977.09000000003</v>
      </c>
      <c r="E9031">
        <f>INDEX('B. Store opening dates'!$B$5:$B$2448,MATCH('A. Sales by store'!B9031,'B. Store opening dates'!$A$5:$A$2448,0))</f>
        <v>2008</v>
      </c>
      <c r="F9031" t="str">
        <f t="shared" si="282"/>
        <v>Old</v>
      </c>
      <c r="G9031" t="str">
        <f t="shared" si="283"/>
        <v>Existing</v>
      </c>
    </row>
    <row r="9032" spans="1:7" ht="19" x14ac:dyDescent="0.25">
      <c r="A9032" s="7">
        <v>2015</v>
      </c>
      <c r="B9032" s="7" t="s">
        <v>1136</v>
      </c>
      <c r="C9032" s="7" t="s">
        <v>7</v>
      </c>
      <c r="D9032" s="24">
        <v>142613.41</v>
      </c>
      <c r="E9032">
        <f>INDEX('B. Store opening dates'!$B$5:$B$2448,MATCH('A. Sales by store'!B9032,'B. Store opening dates'!$A$5:$A$2448,0))</f>
        <v>2008</v>
      </c>
      <c r="F9032" t="str">
        <f t="shared" si="282"/>
        <v>Old</v>
      </c>
      <c r="G9032" t="str">
        <f t="shared" si="283"/>
        <v>Existing</v>
      </c>
    </row>
    <row r="9033" spans="1:7" ht="19" x14ac:dyDescent="0.25">
      <c r="A9033" s="7">
        <v>2014</v>
      </c>
      <c r="B9033" s="7" t="s">
        <v>1136</v>
      </c>
      <c r="C9033" s="7" t="s">
        <v>7</v>
      </c>
      <c r="D9033" s="24">
        <v>151850.78</v>
      </c>
      <c r="E9033">
        <f>INDEX('B. Store opening dates'!$B$5:$B$2448,MATCH('A. Sales by store'!B9033,'B. Store opening dates'!$A$5:$A$2448,0))</f>
        <v>2008</v>
      </c>
      <c r="F9033" t="str">
        <f t="shared" si="282"/>
        <v>Old</v>
      </c>
      <c r="G9033" t="str">
        <f t="shared" si="283"/>
        <v>Existing</v>
      </c>
    </row>
    <row r="9034" spans="1:7" ht="19" x14ac:dyDescent="0.25">
      <c r="A9034" s="7">
        <v>2015</v>
      </c>
      <c r="B9034" s="7" t="s">
        <v>1136</v>
      </c>
      <c r="C9034" s="7" t="s">
        <v>8</v>
      </c>
      <c r="D9034" s="24">
        <v>712201.68</v>
      </c>
      <c r="E9034">
        <f>INDEX('B. Store opening dates'!$B$5:$B$2448,MATCH('A. Sales by store'!B9034,'B. Store opening dates'!$A$5:$A$2448,0))</f>
        <v>2008</v>
      </c>
      <c r="F9034" t="str">
        <f t="shared" si="282"/>
        <v>Old</v>
      </c>
      <c r="G9034" t="str">
        <f t="shared" si="283"/>
        <v>Existing</v>
      </c>
    </row>
    <row r="9035" spans="1:7" ht="19" x14ac:dyDescent="0.25">
      <c r="A9035" s="7">
        <v>2014</v>
      </c>
      <c r="B9035" s="7" t="s">
        <v>1136</v>
      </c>
      <c r="C9035" s="7" t="s">
        <v>8</v>
      </c>
      <c r="D9035" s="24">
        <v>732554.85</v>
      </c>
      <c r="E9035">
        <f>INDEX('B. Store opening dates'!$B$5:$B$2448,MATCH('A. Sales by store'!B9035,'B. Store opening dates'!$A$5:$A$2448,0))</f>
        <v>2008</v>
      </c>
      <c r="F9035" t="str">
        <f t="shared" si="282"/>
        <v>Old</v>
      </c>
      <c r="G9035" t="str">
        <f t="shared" si="283"/>
        <v>Existing</v>
      </c>
    </row>
    <row r="9036" spans="1:7" ht="19" x14ac:dyDescent="0.25">
      <c r="A9036" s="7">
        <v>2015</v>
      </c>
      <c r="B9036" s="7" t="s">
        <v>1137</v>
      </c>
      <c r="C9036" s="7" t="s">
        <v>5</v>
      </c>
      <c r="D9036" s="24">
        <v>623498.61</v>
      </c>
      <c r="E9036">
        <f>INDEX('B. Store opening dates'!$B$5:$B$2448,MATCH('A. Sales by store'!B9036,'B. Store opening dates'!$A$5:$A$2448,0))</f>
        <v>2008</v>
      </c>
      <c r="F9036" t="str">
        <f t="shared" si="282"/>
        <v>Old</v>
      </c>
      <c r="G9036" t="str">
        <f t="shared" si="283"/>
        <v>Existing</v>
      </c>
    </row>
    <row r="9037" spans="1:7" ht="19" x14ac:dyDescent="0.25">
      <c r="A9037" s="7">
        <v>2014</v>
      </c>
      <c r="B9037" s="7" t="s">
        <v>1137</v>
      </c>
      <c r="C9037" s="7" t="s">
        <v>5</v>
      </c>
      <c r="D9037" s="24">
        <v>678160.62</v>
      </c>
      <c r="E9037">
        <f>INDEX('B. Store opening dates'!$B$5:$B$2448,MATCH('A. Sales by store'!B9037,'B. Store opening dates'!$A$5:$A$2448,0))</f>
        <v>2008</v>
      </c>
      <c r="F9037" t="str">
        <f t="shared" si="282"/>
        <v>Old</v>
      </c>
      <c r="G9037" t="str">
        <f t="shared" si="283"/>
        <v>Existing</v>
      </c>
    </row>
    <row r="9038" spans="1:7" ht="19" x14ac:dyDescent="0.25">
      <c r="A9038" s="7">
        <v>2015</v>
      </c>
      <c r="B9038" s="7" t="s">
        <v>1137</v>
      </c>
      <c r="C9038" s="7" t="s">
        <v>6</v>
      </c>
      <c r="D9038" s="24">
        <v>271298.86</v>
      </c>
      <c r="E9038">
        <f>INDEX('B. Store opening dates'!$B$5:$B$2448,MATCH('A. Sales by store'!B9038,'B. Store opening dates'!$A$5:$A$2448,0))</f>
        <v>2008</v>
      </c>
      <c r="F9038" t="str">
        <f t="shared" si="282"/>
        <v>Old</v>
      </c>
      <c r="G9038" t="str">
        <f t="shared" si="283"/>
        <v>Existing</v>
      </c>
    </row>
    <row r="9039" spans="1:7" ht="19" x14ac:dyDescent="0.25">
      <c r="A9039" s="7">
        <v>2014</v>
      </c>
      <c r="B9039" s="7" t="s">
        <v>1137</v>
      </c>
      <c r="C9039" s="7" t="s">
        <v>6</v>
      </c>
      <c r="D9039" s="24">
        <v>191281.56</v>
      </c>
      <c r="E9039">
        <f>INDEX('B. Store opening dates'!$B$5:$B$2448,MATCH('A. Sales by store'!B9039,'B. Store opening dates'!$A$5:$A$2448,0))</f>
        <v>2008</v>
      </c>
      <c r="F9039" t="str">
        <f t="shared" si="282"/>
        <v>Old</v>
      </c>
      <c r="G9039" t="str">
        <f t="shared" si="283"/>
        <v>Existing</v>
      </c>
    </row>
    <row r="9040" spans="1:7" ht="19" x14ac:dyDescent="0.25">
      <c r="A9040" s="7">
        <v>2015</v>
      </c>
      <c r="B9040" s="7" t="s">
        <v>1137</v>
      </c>
      <c r="C9040" s="7" t="s">
        <v>7</v>
      </c>
      <c r="D9040" s="24">
        <v>240691.73</v>
      </c>
      <c r="E9040">
        <f>INDEX('B. Store opening dates'!$B$5:$B$2448,MATCH('A. Sales by store'!B9040,'B. Store opening dates'!$A$5:$A$2448,0))</f>
        <v>2008</v>
      </c>
      <c r="F9040" t="str">
        <f t="shared" si="282"/>
        <v>Old</v>
      </c>
      <c r="G9040" t="str">
        <f t="shared" si="283"/>
        <v>Existing</v>
      </c>
    </row>
    <row r="9041" spans="1:7" ht="19" x14ac:dyDescent="0.25">
      <c r="A9041" s="7">
        <v>2014</v>
      </c>
      <c r="B9041" s="7" t="s">
        <v>1137</v>
      </c>
      <c r="C9041" s="7" t="s">
        <v>7</v>
      </c>
      <c r="D9041" s="24">
        <v>251451.63</v>
      </c>
      <c r="E9041">
        <f>INDEX('B. Store opening dates'!$B$5:$B$2448,MATCH('A. Sales by store'!B9041,'B. Store opening dates'!$A$5:$A$2448,0))</f>
        <v>2008</v>
      </c>
      <c r="F9041" t="str">
        <f t="shared" si="282"/>
        <v>Old</v>
      </c>
      <c r="G9041" t="str">
        <f t="shared" si="283"/>
        <v>Existing</v>
      </c>
    </row>
    <row r="9042" spans="1:7" ht="19" x14ac:dyDescent="0.25">
      <c r="A9042" s="7">
        <v>2015</v>
      </c>
      <c r="B9042" s="7" t="s">
        <v>1137</v>
      </c>
      <c r="C9042" s="7" t="s">
        <v>8</v>
      </c>
      <c r="D9042" s="24">
        <v>462740.01</v>
      </c>
      <c r="E9042">
        <f>INDEX('B. Store opening dates'!$B$5:$B$2448,MATCH('A. Sales by store'!B9042,'B. Store opening dates'!$A$5:$A$2448,0))</f>
        <v>2008</v>
      </c>
      <c r="F9042" t="str">
        <f t="shared" si="282"/>
        <v>Old</v>
      </c>
      <c r="G9042" t="str">
        <f t="shared" si="283"/>
        <v>Existing</v>
      </c>
    </row>
    <row r="9043" spans="1:7" ht="19" x14ac:dyDescent="0.25">
      <c r="A9043" s="7">
        <v>2014</v>
      </c>
      <c r="B9043" s="7" t="s">
        <v>1137</v>
      </c>
      <c r="C9043" s="7" t="s">
        <v>8</v>
      </c>
      <c r="D9043" s="24">
        <v>478387.78</v>
      </c>
      <c r="E9043">
        <f>INDEX('B. Store opening dates'!$B$5:$B$2448,MATCH('A. Sales by store'!B9043,'B. Store opening dates'!$A$5:$A$2448,0))</f>
        <v>2008</v>
      </c>
      <c r="F9043" t="str">
        <f t="shared" si="282"/>
        <v>Old</v>
      </c>
      <c r="G9043" t="str">
        <f t="shared" si="283"/>
        <v>Existing</v>
      </c>
    </row>
    <row r="9044" spans="1:7" ht="19" x14ac:dyDescent="0.25">
      <c r="A9044" s="7">
        <v>2015</v>
      </c>
      <c r="B9044" s="7" t="s">
        <v>1138</v>
      </c>
      <c r="C9044" s="7" t="s">
        <v>5</v>
      </c>
      <c r="D9044" s="24">
        <v>881161.73</v>
      </c>
      <c r="E9044">
        <f>INDEX('B. Store opening dates'!$B$5:$B$2448,MATCH('A. Sales by store'!B9044,'B. Store opening dates'!$A$5:$A$2448,0))</f>
        <v>2008</v>
      </c>
      <c r="F9044" t="str">
        <f t="shared" si="282"/>
        <v>Old</v>
      </c>
      <c r="G9044" t="str">
        <f t="shared" si="283"/>
        <v>Existing</v>
      </c>
    </row>
    <row r="9045" spans="1:7" ht="19" x14ac:dyDescent="0.25">
      <c r="A9045" s="7">
        <v>2014</v>
      </c>
      <c r="B9045" s="7" t="s">
        <v>1138</v>
      </c>
      <c r="C9045" s="7" t="s">
        <v>5</v>
      </c>
      <c r="D9045" s="24">
        <v>974273.23</v>
      </c>
      <c r="E9045">
        <f>INDEX('B. Store opening dates'!$B$5:$B$2448,MATCH('A. Sales by store'!B9045,'B. Store opening dates'!$A$5:$A$2448,0))</f>
        <v>2008</v>
      </c>
      <c r="F9045" t="str">
        <f t="shared" si="282"/>
        <v>Old</v>
      </c>
      <c r="G9045" t="str">
        <f t="shared" si="283"/>
        <v>Existing</v>
      </c>
    </row>
    <row r="9046" spans="1:7" ht="19" x14ac:dyDescent="0.25">
      <c r="A9046" s="7">
        <v>2015</v>
      </c>
      <c r="B9046" s="7" t="s">
        <v>1138</v>
      </c>
      <c r="C9046" s="7" t="s">
        <v>6</v>
      </c>
      <c r="D9046" s="24">
        <v>552704.06999999995</v>
      </c>
      <c r="E9046">
        <f>INDEX('B. Store opening dates'!$B$5:$B$2448,MATCH('A. Sales by store'!B9046,'B. Store opening dates'!$A$5:$A$2448,0))</f>
        <v>2008</v>
      </c>
      <c r="F9046" t="str">
        <f t="shared" si="282"/>
        <v>Old</v>
      </c>
      <c r="G9046" t="str">
        <f t="shared" si="283"/>
        <v>Existing</v>
      </c>
    </row>
    <row r="9047" spans="1:7" ht="19" x14ac:dyDescent="0.25">
      <c r="A9047" s="7">
        <v>2014</v>
      </c>
      <c r="B9047" s="7" t="s">
        <v>1138</v>
      </c>
      <c r="C9047" s="7" t="s">
        <v>6</v>
      </c>
      <c r="D9047" s="24">
        <v>387091.82</v>
      </c>
      <c r="E9047">
        <f>INDEX('B. Store opening dates'!$B$5:$B$2448,MATCH('A. Sales by store'!B9047,'B. Store opening dates'!$A$5:$A$2448,0))</f>
        <v>2008</v>
      </c>
      <c r="F9047" t="str">
        <f t="shared" si="282"/>
        <v>Old</v>
      </c>
      <c r="G9047" t="str">
        <f t="shared" si="283"/>
        <v>Existing</v>
      </c>
    </row>
    <row r="9048" spans="1:7" ht="19" x14ac:dyDescent="0.25">
      <c r="A9048" s="7">
        <v>2015</v>
      </c>
      <c r="B9048" s="7" t="s">
        <v>1138</v>
      </c>
      <c r="C9048" s="7" t="s">
        <v>7</v>
      </c>
      <c r="D9048" s="24">
        <v>92884.47</v>
      </c>
      <c r="E9048">
        <f>INDEX('B. Store opening dates'!$B$5:$B$2448,MATCH('A. Sales by store'!B9048,'B. Store opening dates'!$A$5:$A$2448,0))</f>
        <v>2008</v>
      </c>
      <c r="F9048" t="str">
        <f t="shared" si="282"/>
        <v>Old</v>
      </c>
      <c r="G9048" t="str">
        <f t="shared" si="283"/>
        <v>Existing</v>
      </c>
    </row>
    <row r="9049" spans="1:7" ht="19" x14ac:dyDescent="0.25">
      <c r="A9049" s="7">
        <v>2014</v>
      </c>
      <c r="B9049" s="7" t="s">
        <v>1138</v>
      </c>
      <c r="C9049" s="7" t="s">
        <v>7</v>
      </c>
      <c r="D9049" s="24">
        <v>97422.42</v>
      </c>
      <c r="E9049">
        <f>INDEX('B. Store opening dates'!$B$5:$B$2448,MATCH('A. Sales by store'!B9049,'B. Store opening dates'!$A$5:$A$2448,0))</f>
        <v>2008</v>
      </c>
      <c r="F9049" t="str">
        <f t="shared" si="282"/>
        <v>Old</v>
      </c>
      <c r="G9049" t="str">
        <f t="shared" si="283"/>
        <v>Existing</v>
      </c>
    </row>
    <row r="9050" spans="1:7" ht="19" x14ac:dyDescent="0.25">
      <c r="A9050" s="7">
        <v>2015</v>
      </c>
      <c r="B9050" s="7" t="s">
        <v>1138</v>
      </c>
      <c r="C9050" s="7" t="s">
        <v>8</v>
      </c>
      <c r="D9050" s="24">
        <v>422618.59</v>
      </c>
      <c r="E9050">
        <f>INDEX('B. Store opening dates'!$B$5:$B$2448,MATCH('A. Sales by store'!B9050,'B. Store opening dates'!$A$5:$A$2448,0))</f>
        <v>2008</v>
      </c>
      <c r="F9050" t="str">
        <f t="shared" si="282"/>
        <v>Old</v>
      </c>
      <c r="G9050" t="str">
        <f t="shared" si="283"/>
        <v>Existing</v>
      </c>
    </row>
    <row r="9051" spans="1:7" ht="19" x14ac:dyDescent="0.25">
      <c r="A9051" s="7">
        <v>2014</v>
      </c>
      <c r="B9051" s="7" t="s">
        <v>1138</v>
      </c>
      <c r="C9051" s="7" t="s">
        <v>8</v>
      </c>
      <c r="D9051" s="24">
        <v>438411.69</v>
      </c>
      <c r="E9051">
        <f>INDEX('B. Store opening dates'!$B$5:$B$2448,MATCH('A. Sales by store'!B9051,'B. Store opening dates'!$A$5:$A$2448,0))</f>
        <v>2008</v>
      </c>
      <c r="F9051" t="str">
        <f t="shared" si="282"/>
        <v>Old</v>
      </c>
      <c r="G9051" t="str">
        <f t="shared" si="283"/>
        <v>Existing</v>
      </c>
    </row>
    <row r="9052" spans="1:7" ht="19" x14ac:dyDescent="0.25">
      <c r="A9052" s="7">
        <v>2015</v>
      </c>
      <c r="B9052" s="7" t="s">
        <v>1139</v>
      </c>
      <c r="C9052" s="7" t="s">
        <v>5</v>
      </c>
      <c r="D9052" s="24">
        <v>812839.33</v>
      </c>
      <c r="E9052">
        <f>INDEX('B. Store opening dates'!$B$5:$B$2448,MATCH('A. Sales by store'!B9052,'B. Store opening dates'!$A$5:$A$2448,0))</f>
        <v>2008</v>
      </c>
      <c r="F9052" t="str">
        <f t="shared" si="282"/>
        <v>Old</v>
      </c>
      <c r="G9052" t="str">
        <f t="shared" si="283"/>
        <v>Existing</v>
      </c>
    </row>
    <row r="9053" spans="1:7" ht="19" x14ac:dyDescent="0.25">
      <c r="A9053" s="7">
        <v>2014</v>
      </c>
      <c r="B9053" s="7" t="s">
        <v>1139</v>
      </c>
      <c r="C9053" s="7" t="s">
        <v>5</v>
      </c>
      <c r="D9053" s="24">
        <v>886857.61</v>
      </c>
      <c r="E9053">
        <f>INDEX('B. Store opening dates'!$B$5:$B$2448,MATCH('A. Sales by store'!B9053,'B. Store opening dates'!$A$5:$A$2448,0))</f>
        <v>2008</v>
      </c>
      <c r="F9053" t="str">
        <f t="shared" si="282"/>
        <v>Old</v>
      </c>
      <c r="G9053" t="str">
        <f t="shared" si="283"/>
        <v>Existing</v>
      </c>
    </row>
    <row r="9054" spans="1:7" ht="19" x14ac:dyDescent="0.25">
      <c r="A9054" s="7">
        <v>2015</v>
      </c>
      <c r="B9054" s="7" t="s">
        <v>1139</v>
      </c>
      <c r="C9054" s="7" t="s">
        <v>6</v>
      </c>
      <c r="D9054" s="24">
        <v>283716.19</v>
      </c>
      <c r="E9054">
        <f>INDEX('B. Store opening dates'!$B$5:$B$2448,MATCH('A. Sales by store'!B9054,'B. Store opening dates'!$A$5:$A$2448,0))</f>
        <v>2008</v>
      </c>
      <c r="F9054" t="str">
        <f t="shared" si="282"/>
        <v>Old</v>
      </c>
      <c r="G9054" t="str">
        <f t="shared" si="283"/>
        <v>Existing</v>
      </c>
    </row>
    <row r="9055" spans="1:7" ht="19" x14ac:dyDescent="0.25">
      <c r="A9055" s="7">
        <v>2014</v>
      </c>
      <c r="B9055" s="7" t="s">
        <v>1139</v>
      </c>
      <c r="C9055" s="7" t="s">
        <v>6</v>
      </c>
      <c r="D9055" s="24">
        <v>203387.83</v>
      </c>
      <c r="E9055">
        <f>INDEX('B. Store opening dates'!$B$5:$B$2448,MATCH('A. Sales by store'!B9055,'B. Store opening dates'!$A$5:$A$2448,0))</f>
        <v>2008</v>
      </c>
      <c r="F9055" t="str">
        <f t="shared" si="282"/>
        <v>Old</v>
      </c>
      <c r="G9055" t="str">
        <f t="shared" si="283"/>
        <v>Existing</v>
      </c>
    </row>
    <row r="9056" spans="1:7" ht="19" x14ac:dyDescent="0.25">
      <c r="A9056" s="7">
        <v>2015</v>
      </c>
      <c r="B9056" s="7" t="s">
        <v>1139</v>
      </c>
      <c r="C9056" s="7" t="s">
        <v>7</v>
      </c>
      <c r="D9056" s="24">
        <v>114990.97</v>
      </c>
      <c r="E9056">
        <f>INDEX('B. Store opening dates'!$B$5:$B$2448,MATCH('A. Sales by store'!B9056,'B. Store opening dates'!$A$5:$A$2448,0))</f>
        <v>2008</v>
      </c>
      <c r="F9056" t="str">
        <f t="shared" si="282"/>
        <v>Old</v>
      </c>
      <c r="G9056" t="str">
        <f t="shared" si="283"/>
        <v>Existing</v>
      </c>
    </row>
    <row r="9057" spans="1:7" ht="19" x14ac:dyDescent="0.25">
      <c r="A9057" s="7">
        <v>2014</v>
      </c>
      <c r="B9057" s="7" t="s">
        <v>1139</v>
      </c>
      <c r="C9057" s="7" t="s">
        <v>7</v>
      </c>
      <c r="D9057" s="24">
        <v>122335.83</v>
      </c>
      <c r="E9057">
        <f>INDEX('B. Store opening dates'!$B$5:$B$2448,MATCH('A. Sales by store'!B9057,'B. Store opening dates'!$A$5:$A$2448,0))</f>
        <v>2008</v>
      </c>
      <c r="F9057" t="str">
        <f t="shared" si="282"/>
        <v>Old</v>
      </c>
      <c r="G9057" t="str">
        <f t="shared" si="283"/>
        <v>Existing</v>
      </c>
    </row>
    <row r="9058" spans="1:7" ht="19" x14ac:dyDescent="0.25">
      <c r="A9058" s="7">
        <v>2015</v>
      </c>
      <c r="B9058" s="7" t="s">
        <v>1139</v>
      </c>
      <c r="C9058" s="7" t="s">
        <v>8</v>
      </c>
      <c r="D9058" s="24">
        <v>579666.91</v>
      </c>
      <c r="E9058">
        <f>INDEX('B. Store opening dates'!$B$5:$B$2448,MATCH('A. Sales by store'!B9058,'B. Store opening dates'!$A$5:$A$2448,0))</f>
        <v>2008</v>
      </c>
      <c r="F9058" t="str">
        <f t="shared" si="282"/>
        <v>Old</v>
      </c>
      <c r="G9058" t="str">
        <f t="shared" si="283"/>
        <v>Existing</v>
      </c>
    </row>
    <row r="9059" spans="1:7" ht="19" x14ac:dyDescent="0.25">
      <c r="A9059" s="7">
        <v>2014</v>
      </c>
      <c r="B9059" s="7" t="s">
        <v>1139</v>
      </c>
      <c r="C9059" s="7" t="s">
        <v>8</v>
      </c>
      <c r="D9059" s="24">
        <v>600650.76</v>
      </c>
      <c r="E9059">
        <f>INDEX('B. Store opening dates'!$B$5:$B$2448,MATCH('A. Sales by store'!B9059,'B. Store opening dates'!$A$5:$A$2448,0))</f>
        <v>2008</v>
      </c>
      <c r="F9059" t="str">
        <f t="shared" si="282"/>
        <v>Old</v>
      </c>
      <c r="G9059" t="str">
        <f t="shared" si="283"/>
        <v>Existing</v>
      </c>
    </row>
    <row r="9060" spans="1:7" ht="19" x14ac:dyDescent="0.25">
      <c r="A9060" s="7">
        <v>2015</v>
      </c>
      <c r="B9060" s="7" t="s">
        <v>1140</v>
      </c>
      <c r="C9060" s="7" t="s">
        <v>5</v>
      </c>
      <c r="D9060" s="24">
        <v>714594.76</v>
      </c>
      <c r="E9060">
        <f>INDEX('B. Store opening dates'!$B$5:$B$2448,MATCH('A. Sales by store'!B9060,'B. Store opening dates'!$A$5:$A$2448,0))</f>
        <v>2008</v>
      </c>
      <c r="F9060" t="str">
        <f t="shared" si="282"/>
        <v>Old</v>
      </c>
      <c r="G9060" t="str">
        <f t="shared" si="283"/>
        <v>Existing</v>
      </c>
    </row>
    <row r="9061" spans="1:7" ht="19" x14ac:dyDescent="0.25">
      <c r="A9061" s="7">
        <v>2014</v>
      </c>
      <c r="B9061" s="7" t="s">
        <v>1140</v>
      </c>
      <c r="C9061" s="7" t="s">
        <v>5</v>
      </c>
      <c r="D9061" s="24">
        <v>780658.45</v>
      </c>
      <c r="E9061">
        <f>INDEX('B. Store opening dates'!$B$5:$B$2448,MATCH('A. Sales by store'!B9061,'B. Store opening dates'!$A$5:$A$2448,0))</f>
        <v>2008</v>
      </c>
      <c r="F9061" t="str">
        <f t="shared" si="282"/>
        <v>Old</v>
      </c>
      <c r="G9061" t="str">
        <f t="shared" si="283"/>
        <v>Existing</v>
      </c>
    </row>
    <row r="9062" spans="1:7" ht="19" x14ac:dyDescent="0.25">
      <c r="A9062" s="7">
        <v>2015</v>
      </c>
      <c r="B9062" s="7" t="s">
        <v>1140</v>
      </c>
      <c r="C9062" s="7" t="s">
        <v>6</v>
      </c>
      <c r="D9062" s="24">
        <v>558695.14</v>
      </c>
      <c r="E9062">
        <f>INDEX('B. Store opening dates'!$B$5:$B$2448,MATCH('A. Sales by store'!B9062,'B. Store opening dates'!$A$5:$A$2448,0))</f>
        <v>2008</v>
      </c>
      <c r="F9062" t="str">
        <f t="shared" si="282"/>
        <v>Old</v>
      </c>
      <c r="G9062" t="str">
        <f t="shared" si="283"/>
        <v>Existing</v>
      </c>
    </row>
    <row r="9063" spans="1:7" ht="19" x14ac:dyDescent="0.25">
      <c r="A9063" s="7">
        <v>2014</v>
      </c>
      <c r="B9063" s="7" t="s">
        <v>1140</v>
      </c>
      <c r="C9063" s="7" t="s">
        <v>6</v>
      </c>
      <c r="D9063" s="24">
        <v>385716.67</v>
      </c>
      <c r="E9063">
        <f>INDEX('B. Store opening dates'!$B$5:$B$2448,MATCH('A. Sales by store'!B9063,'B. Store opening dates'!$A$5:$A$2448,0))</f>
        <v>2008</v>
      </c>
      <c r="F9063" t="str">
        <f t="shared" si="282"/>
        <v>Old</v>
      </c>
      <c r="G9063" t="str">
        <f t="shared" si="283"/>
        <v>Existing</v>
      </c>
    </row>
    <row r="9064" spans="1:7" ht="19" x14ac:dyDescent="0.25">
      <c r="A9064" s="7">
        <v>2015</v>
      </c>
      <c r="B9064" s="7" t="s">
        <v>1140</v>
      </c>
      <c r="C9064" s="7" t="s">
        <v>7</v>
      </c>
      <c r="D9064" s="24">
        <v>69516.28</v>
      </c>
      <c r="E9064">
        <f>INDEX('B. Store opening dates'!$B$5:$B$2448,MATCH('A. Sales by store'!B9064,'B. Store opening dates'!$A$5:$A$2448,0))</f>
        <v>2008</v>
      </c>
      <c r="F9064" t="str">
        <f t="shared" si="282"/>
        <v>Old</v>
      </c>
      <c r="G9064" t="str">
        <f t="shared" si="283"/>
        <v>Existing</v>
      </c>
    </row>
    <row r="9065" spans="1:7" ht="19" x14ac:dyDescent="0.25">
      <c r="A9065" s="7">
        <v>2014</v>
      </c>
      <c r="B9065" s="7" t="s">
        <v>1140</v>
      </c>
      <c r="C9065" s="7" t="s">
        <v>7</v>
      </c>
      <c r="D9065" s="24">
        <v>73552.649999999994</v>
      </c>
      <c r="E9065">
        <f>INDEX('B. Store opening dates'!$B$5:$B$2448,MATCH('A. Sales by store'!B9065,'B. Store opening dates'!$A$5:$A$2448,0))</f>
        <v>2008</v>
      </c>
      <c r="F9065" t="str">
        <f t="shared" si="282"/>
        <v>Old</v>
      </c>
      <c r="G9065" t="str">
        <f t="shared" si="283"/>
        <v>Existing</v>
      </c>
    </row>
    <row r="9066" spans="1:7" ht="19" x14ac:dyDescent="0.25">
      <c r="A9066" s="7">
        <v>2015</v>
      </c>
      <c r="B9066" s="7" t="s">
        <v>1140</v>
      </c>
      <c r="C9066" s="7" t="s">
        <v>8</v>
      </c>
      <c r="D9066" s="24">
        <v>794232.29</v>
      </c>
      <c r="E9066">
        <f>INDEX('B. Store opening dates'!$B$5:$B$2448,MATCH('A. Sales by store'!B9066,'B. Store opening dates'!$A$5:$A$2448,0))</f>
        <v>2008</v>
      </c>
      <c r="F9066" t="str">
        <f t="shared" si="282"/>
        <v>Old</v>
      </c>
      <c r="G9066" t="str">
        <f t="shared" si="283"/>
        <v>Existing</v>
      </c>
    </row>
    <row r="9067" spans="1:7" ht="19" x14ac:dyDescent="0.25">
      <c r="A9067" s="7">
        <v>2014</v>
      </c>
      <c r="B9067" s="7" t="s">
        <v>1140</v>
      </c>
      <c r="C9067" s="7" t="s">
        <v>8</v>
      </c>
      <c r="D9067" s="24">
        <v>826408.53</v>
      </c>
      <c r="E9067">
        <f>INDEX('B. Store opening dates'!$B$5:$B$2448,MATCH('A. Sales by store'!B9067,'B. Store opening dates'!$A$5:$A$2448,0))</f>
        <v>2008</v>
      </c>
      <c r="F9067" t="str">
        <f t="shared" si="282"/>
        <v>Old</v>
      </c>
      <c r="G9067" t="str">
        <f t="shared" si="283"/>
        <v>Existing</v>
      </c>
    </row>
    <row r="9068" spans="1:7" ht="19" x14ac:dyDescent="0.25">
      <c r="A9068" s="7">
        <v>2015</v>
      </c>
      <c r="B9068" s="7" t="s">
        <v>1141</v>
      </c>
      <c r="C9068" s="7" t="s">
        <v>5</v>
      </c>
      <c r="D9068" s="24">
        <v>680013.32</v>
      </c>
      <c r="E9068">
        <f>INDEX('B. Store opening dates'!$B$5:$B$2448,MATCH('A. Sales by store'!B9068,'B. Store opening dates'!$A$5:$A$2448,0))</f>
        <v>2008</v>
      </c>
      <c r="F9068" t="str">
        <f t="shared" si="282"/>
        <v>Old</v>
      </c>
      <c r="G9068" t="str">
        <f t="shared" si="283"/>
        <v>Existing</v>
      </c>
    </row>
    <row r="9069" spans="1:7" ht="19" x14ac:dyDescent="0.25">
      <c r="A9069" s="7">
        <v>2014</v>
      </c>
      <c r="B9069" s="7" t="s">
        <v>1141</v>
      </c>
      <c r="C9069" s="7" t="s">
        <v>5</v>
      </c>
      <c r="D9069" s="24">
        <v>753321.31</v>
      </c>
      <c r="E9069">
        <f>INDEX('B. Store opening dates'!$B$5:$B$2448,MATCH('A. Sales by store'!B9069,'B. Store opening dates'!$A$5:$A$2448,0))</f>
        <v>2008</v>
      </c>
      <c r="F9069" t="str">
        <f t="shared" si="282"/>
        <v>Old</v>
      </c>
      <c r="G9069" t="str">
        <f t="shared" si="283"/>
        <v>Existing</v>
      </c>
    </row>
    <row r="9070" spans="1:7" ht="19" x14ac:dyDescent="0.25">
      <c r="A9070" s="7">
        <v>2015</v>
      </c>
      <c r="B9070" s="7" t="s">
        <v>1141</v>
      </c>
      <c r="C9070" s="7" t="s">
        <v>6</v>
      </c>
      <c r="D9070" s="24">
        <v>440667.38</v>
      </c>
      <c r="E9070">
        <f>INDEX('B. Store opening dates'!$B$5:$B$2448,MATCH('A. Sales by store'!B9070,'B. Store opening dates'!$A$5:$A$2448,0))</f>
        <v>2008</v>
      </c>
      <c r="F9070" t="str">
        <f t="shared" si="282"/>
        <v>Old</v>
      </c>
      <c r="G9070" t="str">
        <f t="shared" si="283"/>
        <v>Existing</v>
      </c>
    </row>
    <row r="9071" spans="1:7" ht="19" x14ac:dyDescent="0.25">
      <c r="A9071" s="7">
        <v>2014</v>
      </c>
      <c r="B9071" s="7" t="s">
        <v>1141</v>
      </c>
      <c r="C9071" s="7" t="s">
        <v>6</v>
      </c>
      <c r="D9071" s="24">
        <v>319690.93</v>
      </c>
      <c r="E9071">
        <f>INDEX('B. Store opening dates'!$B$5:$B$2448,MATCH('A. Sales by store'!B9071,'B. Store opening dates'!$A$5:$A$2448,0))</f>
        <v>2008</v>
      </c>
      <c r="F9071" t="str">
        <f t="shared" si="282"/>
        <v>Old</v>
      </c>
      <c r="G9071" t="str">
        <f t="shared" si="283"/>
        <v>Existing</v>
      </c>
    </row>
    <row r="9072" spans="1:7" ht="19" x14ac:dyDescent="0.25">
      <c r="A9072" s="7">
        <v>2015</v>
      </c>
      <c r="B9072" s="7" t="s">
        <v>1141</v>
      </c>
      <c r="C9072" s="7" t="s">
        <v>7</v>
      </c>
      <c r="D9072" s="24">
        <v>61507.4</v>
      </c>
      <c r="E9072">
        <f>INDEX('B. Store opening dates'!$B$5:$B$2448,MATCH('A. Sales by store'!B9072,'B. Store opening dates'!$A$5:$A$2448,0))</f>
        <v>2008</v>
      </c>
      <c r="F9072" t="str">
        <f t="shared" si="282"/>
        <v>Old</v>
      </c>
      <c r="G9072" t="str">
        <f t="shared" si="283"/>
        <v>Existing</v>
      </c>
    </row>
    <row r="9073" spans="1:7" ht="19" x14ac:dyDescent="0.25">
      <c r="A9073" s="7">
        <v>2014</v>
      </c>
      <c r="B9073" s="7" t="s">
        <v>1141</v>
      </c>
      <c r="C9073" s="7" t="s">
        <v>7</v>
      </c>
      <c r="D9073" s="24">
        <v>65043.63</v>
      </c>
      <c r="E9073">
        <f>INDEX('B. Store opening dates'!$B$5:$B$2448,MATCH('A. Sales by store'!B9073,'B. Store opening dates'!$A$5:$A$2448,0))</f>
        <v>2008</v>
      </c>
      <c r="F9073" t="str">
        <f t="shared" si="282"/>
        <v>Old</v>
      </c>
      <c r="G9073" t="str">
        <f t="shared" si="283"/>
        <v>Existing</v>
      </c>
    </row>
    <row r="9074" spans="1:7" ht="19" x14ac:dyDescent="0.25">
      <c r="A9074" s="7">
        <v>2015</v>
      </c>
      <c r="B9074" s="7" t="s">
        <v>1141</v>
      </c>
      <c r="C9074" s="7" t="s">
        <v>8</v>
      </c>
      <c r="D9074" s="24">
        <v>419039.04</v>
      </c>
      <c r="E9074">
        <f>INDEX('B. Store opening dates'!$B$5:$B$2448,MATCH('A. Sales by store'!B9074,'B. Store opening dates'!$A$5:$A$2448,0))</f>
        <v>2008</v>
      </c>
      <c r="F9074" t="str">
        <f t="shared" si="282"/>
        <v>Old</v>
      </c>
      <c r="G9074" t="str">
        <f t="shared" si="283"/>
        <v>Existing</v>
      </c>
    </row>
    <row r="9075" spans="1:7" ht="19" x14ac:dyDescent="0.25">
      <c r="A9075" s="7">
        <v>2014</v>
      </c>
      <c r="B9075" s="7" t="s">
        <v>1141</v>
      </c>
      <c r="C9075" s="7" t="s">
        <v>8</v>
      </c>
      <c r="D9075" s="24">
        <v>431948.45</v>
      </c>
      <c r="E9075">
        <f>INDEX('B. Store opening dates'!$B$5:$B$2448,MATCH('A. Sales by store'!B9075,'B. Store opening dates'!$A$5:$A$2448,0))</f>
        <v>2008</v>
      </c>
      <c r="F9075" t="str">
        <f t="shared" si="282"/>
        <v>Old</v>
      </c>
      <c r="G9075" t="str">
        <f t="shared" si="283"/>
        <v>Existing</v>
      </c>
    </row>
    <row r="9076" spans="1:7" ht="19" x14ac:dyDescent="0.25">
      <c r="A9076" s="7">
        <v>2015</v>
      </c>
      <c r="B9076" s="7" t="s">
        <v>1142</v>
      </c>
      <c r="C9076" s="7" t="s">
        <v>5</v>
      </c>
      <c r="D9076" s="24">
        <v>739126.21</v>
      </c>
      <c r="E9076">
        <f>INDEX('B. Store opening dates'!$B$5:$B$2448,MATCH('A. Sales by store'!B9076,'B. Store opening dates'!$A$5:$A$2448,0))</f>
        <v>2008</v>
      </c>
      <c r="F9076" t="str">
        <f t="shared" si="282"/>
        <v>Old</v>
      </c>
      <c r="G9076" t="str">
        <f t="shared" si="283"/>
        <v>Existing</v>
      </c>
    </row>
    <row r="9077" spans="1:7" ht="19" x14ac:dyDescent="0.25">
      <c r="A9077" s="7">
        <v>2014</v>
      </c>
      <c r="B9077" s="7" t="s">
        <v>1142</v>
      </c>
      <c r="C9077" s="7" t="s">
        <v>5</v>
      </c>
      <c r="D9077" s="24">
        <v>804419.63</v>
      </c>
      <c r="E9077">
        <f>INDEX('B. Store opening dates'!$B$5:$B$2448,MATCH('A. Sales by store'!B9077,'B. Store opening dates'!$A$5:$A$2448,0))</f>
        <v>2008</v>
      </c>
      <c r="F9077" t="str">
        <f t="shared" si="282"/>
        <v>Old</v>
      </c>
      <c r="G9077" t="str">
        <f t="shared" si="283"/>
        <v>Existing</v>
      </c>
    </row>
    <row r="9078" spans="1:7" ht="19" x14ac:dyDescent="0.25">
      <c r="A9078" s="7">
        <v>2015</v>
      </c>
      <c r="B9078" s="7" t="s">
        <v>1142</v>
      </c>
      <c r="C9078" s="7" t="s">
        <v>6</v>
      </c>
      <c r="D9078" s="24">
        <v>514245.37</v>
      </c>
      <c r="E9078">
        <f>INDEX('B. Store opening dates'!$B$5:$B$2448,MATCH('A. Sales by store'!B9078,'B. Store opening dates'!$A$5:$A$2448,0))</f>
        <v>2008</v>
      </c>
      <c r="F9078" t="str">
        <f t="shared" si="282"/>
        <v>Old</v>
      </c>
      <c r="G9078" t="str">
        <f t="shared" si="283"/>
        <v>Existing</v>
      </c>
    </row>
    <row r="9079" spans="1:7" ht="19" x14ac:dyDescent="0.25">
      <c r="A9079" s="7">
        <v>2014</v>
      </c>
      <c r="B9079" s="7" t="s">
        <v>1142</v>
      </c>
      <c r="C9079" s="7" t="s">
        <v>6</v>
      </c>
      <c r="D9079" s="24">
        <v>370465.13</v>
      </c>
      <c r="E9079">
        <f>INDEX('B. Store opening dates'!$B$5:$B$2448,MATCH('A. Sales by store'!B9079,'B. Store opening dates'!$A$5:$A$2448,0))</f>
        <v>2008</v>
      </c>
      <c r="F9079" t="str">
        <f t="shared" si="282"/>
        <v>Old</v>
      </c>
      <c r="G9079" t="str">
        <f t="shared" si="283"/>
        <v>Existing</v>
      </c>
    </row>
    <row r="9080" spans="1:7" ht="19" x14ac:dyDescent="0.25">
      <c r="A9080" s="7">
        <v>2015</v>
      </c>
      <c r="B9080" s="7" t="s">
        <v>1142</v>
      </c>
      <c r="C9080" s="7" t="s">
        <v>7</v>
      </c>
      <c r="D9080" s="24">
        <v>95201.24</v>
      </c>
      <c r="E9080">
        <f>INDEX('B. Store opening dates'!$B$5:$B$2448,MATCH('A. Sales by store'!B9080,'B. Store opening dates'!$A$5:$A$2448,0))</f>
        <v>2008</v>
      </c>
      <c r="F9080" t="str">
        <f t="shared" si="282"/>
        <v>Old</v>
      </c>
      <c r="G9080" t="str">
        <f t="shared" si="283"/>
        <v>Existing</v>
      </c>
    </row>
    <row r="9081" spans="1:7" ht="19" x14ac:dyDescent="0.25">
      <c r="A9081" s="7">
        <v>2014</v>
      </c>
      <c r="B9081" s="7" t="s">
        <v>1142</v>
      </c>
      <c r="C9081" s="7" t="s">
        <v>7</v>
      </c>
      <c r="D9081" s="24">
        <v>100333.18</v>
      </c>
      <c r="E9081">
        <f>INDEX('B. Store opening dates'!$B$5:$B$2448,MATCH('A. Sales by store'!B9081,'B. Store opening dates'!$A$5:$A$2448,0))</f>
        <v>2008</v>
      </c>
      <c r="F9081" t="str">
        <f t="shared" si="282"/>
        <v>Old</v>
      </c>
      <c r="G9081" t="str">
        <f t="shared" si="283"/>
        <v>Existing</v>
      </c>
    </row>
    <row r="9082" spans="1:7" ht="19" x14ac:dyDescent="0.25">
      <c r="A9082" s="7">
        <v>2015</v>
      </c>
      <c r="B9082" s="7" t="s">
        <v>1142</v>
      </c>
      <c r="C9082" s="7" t="s">
        <v>8</v>
      </c>
      <c r="D9082" s="24">
        <v>449089.37</v>
      </c>
      <c r="E9082">
        <f>INDEX('B. Store opening dates'!$B$5:$B$2448,MATCH('A. Sales by store'!B9082,'B. Store opening dates'!$A$5:$A$2448,0))</f>
        <v>2008</v>
      </c>
      <c r="F9082" t="str">
        <f t="shared" si="282"/>
        <v>Old</v>
      </c>
      <c r="G9082" t="str">
        <f t="shared" si="283"/>
        <v>Existing</v>
      </c>
    </row>
    <row r="9083" spans="1:7" ht="19" x14ac:dyDescent="0.25">
      <c r="A9083" s="7">
        <v>2014</v>
      </c>
      <c r="B9083" s="7" t="s">
        <v>1142</v>
      </c>
      <c r="C9083" s="7" t="s">
        <v>8</v>
      </c>
      <c r="D9083" s="24">
        <v>468901.39</v>
      </c>
      <c r="E9083">
        <f>INDEX('B. Store opening dates'!$B$5:$B$2448,MATCH('A. Sales by store'!B9083,'B. Store opening dates'!$A$5:$A$2448,0))</f>
        <v>2008</v>
      </c>
      <c r="F9083" t="str">
        <f t="shared" si="282"/>
        <v>Old</v>
      </c>
      <c r="G9083" t="str">
        <f t="shared" si="283"/>
        <v>Existing</v>
      </c>
    </row>
    <row r="9084" spans="1:7" ht="19" x14ac:dyDescent="0.25">
      <c r="A9084" s="7">
        <v>2015</v>
      </c>
      <c r="B9084" s="7" t="s">
        <v>1143</v>
      </c>
      <c r="C9084" s="7" t="s">
        <v>5</v>
      </c>
      <c r="D9084" s="24">
        <v>772362.65</v>
      </c>
      <c r="E9084">
        <f>INDEX('B. Store opening dates'!$B$5:$B$2448,MATCH('A. Sales by store'!B9084,'B. Store opening dates'!$A$5:$A$2448,0))</f>
        <v>2008</v>
      </c>
      <c r="F9084" t="str">
        <f t="shared" si="282"/>
        <v>Old</v>
      </c>
      <c r="G9084" t="str">
        <f t="shared" si="283"/>
        <v>Existing</v>
      </c>
    </row>
    <row r="9085" spans="1:7" ht="19" x14ac:dyDescent="0.25">
      <c r="A9085" s="7">
        <v>2014</v>
      </c>
      <c r="B9085" s="7" t="s">
        <v>1143</v>
      </c>
      <c r="C9085" s="7" t="s">
        <v>5</v>
      </c>
      <c r="D9085" s="24">
        <v>852627.65</v>
      </c>
      <c r="E9085">
        <f>INDEX('B. Store opening dates'!$B$5:$B$2448,MATCH('A. Sales by store'!B9085,'B. Store opening dates'!$A$5:$A$2448,0))</f>
        <v>2008</v>
      </c>
      <c r="F9085" t="str">
        <f t="shared" si="282"/>
        <v>Old</v>
      </c>
      <c r="G9085" t="str">
        <f t="shared" si="283"/>
        <v>Existing</v>
      </c>
    </row>
    <row r="9086" spans="1:7" ht="19" x14ac:dyDescent="0.25">
      <c r="A9086" s="7">
        <v>2015</v>
      </c>
      <c r="B9086" s="7" t="s">
        <v>1143</v>
      </c>
      <c r="C9086" s="7" t="s">
        <v>6</v>
      </c>
      <c r="D9086" s="24">
        <v>494297.68</v>
      </c>
      <c r="E9086">
        <f>INDEX('B. Store opening dates'!$B$5:$B$2448,MATCH('A. Sales by store'!B9086,'B. Store opening dates'!$A$5:$A$2448,0))</f>
        <v>2008</v>
      </c>
      <c r="F9086" t="str">
        <f t="shared" si="282"/>
        <v>Old</v>
      </c>
      <c r="G9086" t="str">
        <f t="shared" si="283"/>
        <v>Existing</v>
      </c>
    </row>
    <row r="9087" spans="1:7" ht="19" x14ac:dyDescent="0.25">
      <c r="A9087" s="7">
        <v>2014</v>
      </c>
      <c r="B9087" s="7" t="s">
        <v>1143</v>
      </c>
      <c r="C9087" s="7" t="s">
        <v>6</v>
      </c>
      <c r="D9087" s="24">
        <v>347786.39</v>
      </c>
      <c r="E9087">
        <f>INDEX('B. Store opening dates'!$B$5:$B$2448,MATCH('A. Sales by store'!B9087,'B. Store opening dates'!$A$5:$A$2448,0))</f>
        <v>2008</v>
      </c>
      <c r="F9087" t="str">
        <f t="shared" si="282"/>
        <v>Old</v>
      </c>
      <c r="G9087" t="str">
        <f t="shared" si="283"/>
        <v>Existing</v>
      </c>
    </row>
    <row r="9088" spans="1:7" ht="19" x14ac:dyDescent="0.25">
      <c r="A9088" s="7">
        <v>2015</v>
      </c>
      <c r="B9088" s="7" t="s">
        <v>1143</v>
      </c>
      <c r="C9088" s="7" t="s">
        <v>7</v>
      </c>
      <c r="D9088" s="24">
        <v>188864.17</v>
      </c>
      <c r="E9088">
        <f>INDEX('B. Store opening dates'!$B$5:$B$2448,MATCH('A. Sales by store'!B9088,'B. Store opening dates'!$A$5:$A$2448,0))</f>
        <v>2008</v>
      </c>
      <c r="F9088" t="str">
        <f t="shared" si="282"/>
        <v>Old</v>
      </c>
      <c r="G9088" t="str">
        <f t="shared" si="283"/>
        <v>Existing</v>
      </c>
    </row>
    <row r="9089" spans="1:7" ht="19" x14ac:dyDescent="0.25">
      <c r="A9089" s="7">
        <v>2014</v>
      </c>
      <c r="B9089" s="7" t="s">
        <v>1143</v>
      </c>
      <c r="C9089" s="7" t="s">
        <v>7</v>
      </c>
      <c r="D9089" s="24">
        <v>200679.55</v>
      </c>
      <c r="E9089">
        <f>INDEX('B. Store opening dates'!$B$5:$B$2448,MATCH('A. Sales by store'!B9089,'B. Store opening dates'!$A$5:$A$2448,0))</f>
        <v>2008</v>
      </c>
      <c r="F9089" t="str">
        <f t="shared" si="282"/>
        <v>Old</v>
      </c>
      <c r="G9089" t="str">
        <f t="shared" si="283"/>
        <v>Existing</v>
      </c>
    </row>
    <row r="9090" spans="1:7" ht="19" x14ac:dyDescent="0.25">
      <c r="A9090" s="7">
        <v>2015</v>
      </c>
      <c r="B9090" s="7" t="s">
        <v>1143</v>
      </c>
      <c r="C9090" s="7" t="s">
        <v>8</v>
      </c>
      <c r="D9090" s="24">
        <v>723054.13</v>
      </c>
      <c r="E9090">
        <f>INDEX('B. Store opening dates'!$B$5:$B$2448,MATCH('A. Sales by store'!B9090,'B. Store opening dates'!$A$5:$A$2448,0))</f>
        <v>2008</v>
      </c>
      <c r="F9090" t="str">
        <f t="shared" si="282"/>
        <v>Old</v>
      </c>
      <c r="G9090" t="str">
        <f t="shared" si="283"/>
        <v>Existing</v>
      </c>
    </row>
    <row r="9091" spans="1:7" ht="19" x14ac:dyDescent="0.25">
      <c r="A9091" s="7">
        <v>2014</v>
      </c>
      <c r="B9091" s="7" t="s">
        <v>1143</v>
      </c>
      <c r="C9091" s="7" t="s">
        <v>8</v>
      </c>
      <c r="D9091" s="24">
        <v>746726.55</v>
      </c>
      <c r="E9091">
        <f>INDEX('B. Store opening dates'!$B$5:$B$2448,MATCH('A. Sales by store'!B9091,'B. Store opening dates'!$A$5:$A$2448,0))</f>
        <v>2008</v>
      </c>
      <c r="F9091" t="str">
        <f t="shared" si="282"/>
        <v>Old</v>
      </c>
      <c r="G9091" t="str">
        <f t="shared" si="283"/>
        <v>Existing</v>
      </c>
    </row>
    <row r="9092" spans="1:7" ht="19" x14ac:dyDescent="0.25">
      <c r="A9092" s="7">
        <v>2015</v>
      </c>
      <c r="B9092" s="7" t="s">
        <v>1144</v>
      </c>
      <c r="C9092" s="7" t="s">
        <v>5</v>
      </c>
      <c r="D9092" s="24">
        <v>783589.21</v>
      </c>
      <c r="E9092">
        <f>INDEX('B. Store opening dates'!$B$5:$B$2448,MATCH('A. Sales by store'!B9092,'B. Store opening dates'!$A$5:$A$2448,0))</f>
        <v>2008</v>
      </c>
      <c r="F9092" t="str">
        <f t="shared" si="282"/>
        <v>Old</v>
      </c>
      <c r="G9092" t="str">
        <f t="shared" si="283"/>
        <v>Existing</v>
      </c>
    </row>
    <row r="9093" spans="1:7" ht="19" x14ac:dyDescent="0.25">
      <c r="A9093" s="7">
        <v>2014</v>
      </c>
      <c r="B9093" s="7" t="s">
        <v>1144</v>
      </c>
      <c r="C9093" s="7" t="s">
        <v>5</v>
      </c>
      <c r="D9093" s="24">
        <v>854569.86</v>
      </c>
      <c r="E9093">
        <f>INDEX('B. Store opening dates'!$B$5:$B$2448,MATCH('A. Sales by store'!B9093,'B. Store opening dates'!$A$5:$A$2448,0))</f>
        <v>2008</v>
      </c>
      <c r="F9093" t="str">
        <f t="shared" ref="F9093:F9156" si="284">IF(A9093 = 2015, IF(E9093&lt; 2015, "Old","New"),IF(E9093 &lt; 2014, "Old","New"))</f>
        <v>Old</v>
      </c>
      <c r="G9093" t="str">
        <f t="shared" ref="G9093:G9156" si="285">IF(A9093 = 2015, IF(E9093&lt; 2015, "Existing","New"),"Existing")</f>
        <v>Existing</v>
      </c>
    </row>
    <row r="9094" spans="1:7" ht="19" x14ac:dyDescent="0.25">
      <c r="A9094" s="7">
        <v>2015</v>
      </c>
      <c r="B9094" s="7" t="s">
        <v>1144</v>
      </c>
      <c r="C9094" s="7" t="s">
        <v>6</v>
      </c>
      <c r="D9094" s="24">
        <v>208757.3</v>
      </c>
      <c r="E9094">
        <f>INDEX('B. Store opening dates'!$B$5:$B$2448,MATCH('A. Sales by store'!B9094,'B. Store opening dates'!$A$5:$A$2448,0))</f>
        <v>2008</v>
      </c>
      <c r="F9094" t="str">
        <f t="shared" si="284"/>
        <v>Old</v>
      </c>
      <c r="G9094" t="str">
        <f t="shared" si="285"/>
        <v>Existing</v>
      </c>
    </row>
    <row r="9095" spans="1:7" ht="19" x14ac:dyDescent="0.25">
      <c r="A9095" s="7">
        <v>2014</v>
      </c>
      <c r="B9095" s="7" t="s">
        <v>1144</v>
      </c>
      <c r="C9095" s="7" t="s">
        <v>6</v>
      </c>
      <c r="D9095" s="24">
        <v>150898.76999999999</v>
      </c>
      <c r="E9095">
        <f>INDEX('B. Store opening dates'!$B$5:$B$2448,MATCH('A. Sales by store'!B9095,'B. Store opening dates'!$A$5:$A$2448,0))</f>
        <v>2008</v>
      </c>
      <c r="F9095" t="str">
        <f t="shared" si="284"/>
        <v>Old</v>
      </c>
      <c r="G9095" t="str">
        <f t="shared" si="285"/>
        <v>Existing</v>
      </c>
    </row>
    <row r="9096" spans="1:7" ht="19" x14ac:dyDescent="0.25">
      <c r="A9096" s="7">
        <v>2015</v>
      </c>
      <c r="B9096" s="7" t="s">
        <v>1144</v>
      </c>
      <c r="C9096" s="7" t="s">
        <v>7</v>
      </c>
      <c r="D9096" s="24">
        <v>172147.94</v>
      </c>
      <c r="E9096">
        <f>INDEX('B. Store opening dates'!$B$5:$B$2448,MATCH('A. Sales by store'!B9096,'B. Store opening dates'!$A$5:$A$2448,0))</f>
        <v>2008</v>
      </c>
      <c r="F9096" t="str">
        <f t="shared" si="284"/>
        <v>Old</v>
      </c>
      <c r="G9096" t="str">
        <f t="shared" si="285"/>
        <v>Existing</v>
      </c>
    </row>
    <row r="9097" spans="1:7" ht="19" x14ac:dyDescent="0.25">
      <c r="A9097" s="7">
        <v>2014</v>
      </c>
      <c r="B9097" s="7" t="s">
        <v>1144</v>
      </c>
      <c r="C9097" s="7" t="s">
        <v>7</v>
      </c>
      <c r="D9097" s="24">
        <v>182152.78</v>
      </c>
      <c r="E9097">
        <f>INDEX('B. Store opening dates'!$B$5:$B$2448,MATCH('A. Sales by store'!B9097,'B. Store opening dates'!$A$5:$A$2448,0))</f>
        <v>2008</v>
      </c>
      <c r="F9097" t="str">
        <f t="shared" si="284"/>
        <v>Old</v>
      </c>
      <c r="G9097" t="str">
        <f t="shared" si="285"/>
        <v>Existing</v>
      </c>
    </row>
    <row r="9098" spans="1:7" ht="19" x14ac:dyDescent="0.25">
      <c r="A9098" s="7">
        <v>2015</v>
      </c>
      <c r="B9098" s="7" t="s">
        <v>1144</v>
      </c>
      <c r="C9098" s="7" t="s">
        <v>8</v>
      </c>
      <c r="D9098" s="24">
        <v>434147.57</v>
      </c>
      <c r="E9098">
        <f>INDEX('B. Store opening dates'!$B$5:$B$2448,MATCH('A. Sales by store'!B9098,'B. Store opening dates'!$A$5:$A$2448,0))</f>
        <v>2008</v>
      </c>
      <c r="F9098" t="str">
        <f t="shared" si="284"/>
        <v>Old</v>
      </c>
      <c r="G9098" t="str">
        <f t="shared" si="285"/>
        <v>Existing</v>
      </c>
    </row>
    <row r="9099" spans="1:7" ht="19" x14ac:dyDescent="0.25">
      <c r="A9099" s="7">
        <v>2014</v>
      </c>
      <c r="B9099" s="7" t="s">
        <v>1144</v>
      </c>
      <c r="C9099" s="7" t="s">
        <v>8</v>
      </c>
      <c r="D9099" s="24">
        <v>454190.26</v>
      </c>
      <c r="E9099">
        <f>INDEX('B. Store opening dates'!$B$5:$B$2448,MATCH('A. Sales by store'!B9099,'B. Store opening dates'!$A$5:$A$2448,0))</f>
        <v>2008</v>
      </c>
      <c r="F9099" t="str">
        <f t="shared" si="284"/>
        <v>Old</v>
      </c>
      <c r="G9099" t="str">
        <f t="shared" si="285"/>
        <v>Existing</v>
      </c>
    </row>
    <row r="9100" spans="1:7" ht="19" x14ac:dyDescent="0.25">
      <c r="A9100" s="7">
        <v>2015</v>
      </c>
      <c r="B9100" s="7" t="s">
        <v>1145</v>
      </c>
      <c r="C9100" s="7" t="s">
        <v>5</v>
      </c>
      <c r="D9100" s="24">
        <v>561058.77</v>
      </c>
      <c r="E9100">
        <f>INDEX('B. Store opening dates'!$B$5:$B$2448,MATCH('A. Sales by store'!B9100,'B. Store opening dates'!$A$5:$A$2448,0))</f>
        <v>2008</v>
      </c>
      <c r="F9100" t="str">
        <f t="shared" si="284"/>
        <v>Old</v>
      </c>
      <c r="G9100" t="str">
        <f t="shared" si="285"/>
        <v>Existing</v>
      </c>
    </row>
    <row r="9101" spans="1:7" ht="19" x14ac:dyDescent="0.25">
      <c r="A9101" s="7">
        <v>2014</v>
      </c>
      <c r="B9101" s="7" t="s">
        <v>1145</v>
      </c>
      <c r="C9101" s="7" t="s">
        <v>5</v>
      </c>
      <c r="D9101" s="24">
        <v>615234.35</v>
      </c>
      <c r="E9101">
        <f>INDEX('B. Store opening dates'!$B$5:$B$2448,MATCH('A. Sales by store'!B9101,'B. Store opening dates'!$A$5:$A$2448,0))</f>
        <v>2008</v>
      </c>
      <c r="F9101" t="str">
        <f t="shared" si="284"/>
        <v>Old</v>
      </c>
      <c r="G9101" t="str">
        <f t="shared" si="285"/>
        <v>Existing</v>
      </c>
    </row>
    <row r="9102" spans="1:7" ht="19" x14ac:dyDescent="0.25">
      <c r="A9102" s="7">
        <v>2015</v>
      </c>
      <c r="B9102" s="7" t="s">
        <v>1145</v>
      </c>
      <c r="C9102" s="7" t="s">
        <v>6</v>
      </c>
      <c r="D9102" s="24">
        <v>392708.21</v>
      </c>
      <c r="E9102">
        <f>INDEX('B. Store opening dates'!$B$5:$B$2448,MATCH('A. Sales by store'!B9102,'B. Store opening dates'!$A$5:$A$2448,0))</f>
        <v>2008</v>
      </c>
      <c r="F9102" t="str">
        <f t="shared" si="284"/>
        <v>Old</v>
      </c>
      <c r="G9102" t="str">
        <f t="shared" si="285"/>
        <v>Existing</v>
      </c>
    </row>
    <row r="9103" spans="1:7" ht="19" x14ac:dyDescent="0.25">
      <c r="A9103" s="7">
        <v>2014</v>
      </c>
      <c r="B9103" s="7" t="s">
        <v>1145</v>
      </c>
      <c r="C9103" s="7" t="s">
        <v>6</v>
      </c>
      <c r="D9103" s="24">
        <v>283942.37</v>
      </c>
      <c r="E9103">
        <f>INDEX('B. Store opening dates'!$B$5:$B$2448,MATCH('A. Sales by store'!B9103,'B. Store opening dates'!$A$5:$A$2448,0))</f>
        <v>2008</v>
      </c>
      <c r="F9103" t="str">
        <f t="shared" si="284"/>
        <v>Old</v>
      </c>
      <c r="G9103" t="str">
        <f t="shared" si="285"/>
        <v>Existing</v>
      </c>
    </row>
    <row r="9104" spans="1:7" ht="19" x14ac:dyDescent="0.25">
      <c r="A9104" s="7">
        <v>2015</v>
      </c>
      <c r="B9104" s="7" t="s">
        <v>1145</v>
      </c>
      <c r="C9104" s="7" t="s">
        <v>7</v>
      </c>
      <c r="D9104" s="24">
        <v>191616.57</v>
      </c>
      <c r="E9104">
        <f>INDEX('B. Store opening dates'!$B$5:$B$2448,MATCH('A. Sales by store'!B9104,'B. Store opening dates'!$A$5:$A$2448,0))</f>
        <v>2008</v>
      </c>
      <c r="F9104" t="str">
        <f t="shared" si="284"/>
        <v>Old</v>
      </c>
      <c r="G9104" t="str">
        <f t="shared" si="285"/>
        <v>Existing</v>
      </c>
    </row>
    <row r="9105" spans="1:7" ht="19" x14ac:dyDescent="0.25">
      <c r="A9105" s="7">
        <v>2014</v>
      </c>
      <c r="B9105" s="7" t="s">
        <v>1145</v>
      </c>
      <c r="C9105" s="7" t="s">
        <v>7</v>
      </c>
      <c r="D9105" s="24">
        <v>203864.25</v>
      </c>
      <c r="E9105">
        <f>INDEX('B. Store opening dates'!$B$5:$B$2448,MATCH('A. Sales by store'!B9105,'B. Store opening dates'!$A$5:$A$2448,0))</f>
        <v>2008</v>
      </c>
      <c r="F9105" t="str">
        <f t="shared" si="284"/>
        <v>Old</v>
      </c>
      <c r="G9105" t="str">
        <f t="shared" si="285"/>
        <v>Existing</v>
      </c>
    </row>
    <row r="9106" spans="1:7" ht="19" x14ac:dyDescent="0.25">
      <c r="A9106" s="7">
        <v>2015</v>
      </c>
      <c r="B9106" s="7" t="s">
        <v>1145</v>
      </c>
      <c r="C9106" s="7" t="s">
        <v>8</v>
      </c>
      <c r="D9106" s="24">
        <v>754135.53</v>
      </c>
      <c r="E9106">
        <f>INDEX('B. Store opening dates'!$B$5:$B$2448,MATCH('A. Sales by store'!B9106,'B. Store opening dates'!$A$5:$A$2448,0))</f>
        <v>2008</v>
      </c>
      <c r="F9106" t="str">
        <f t="shared" si="284"/>
        <v>Old</v>
      </c>
      <c r="G9106" t="str">
        <f t="shared" si="285"/>
        <v>Existing</v>
      </c>
    </row>
    <row r="9107" spans="1:7" ht="19" x14ac:dyDescent="0.25">
      <c r="A9107" s="7">
        <v>2014</v>
      </c>
      <c r="B9107" s="7" t="s">
        <v>1145</v>
      </c>
      <c r="C9107" s="7" t="s">
        <v>8</v>
      </c>
      <c r="D9107" s="24">
        <v>791211.2</v>
      </c>
      <c r="E9107">
        <f>INDEX('B. Store opening dates'!$B$5:$B$2448,MATCH('A. Sales by store'!B9107,'B. Store opening dates'!$A$5:$A$2448,0))</f>
        <v>2008</v>
      </c>
      <c r="F9107" t="str">
        <f t="shared" si="284"/>
        <v>Old</v>
      </c>
      <c r="G9107" t="str">
        <f t="shared" si="285"/>
        <v>Existing</v>
      </c>
    </row>
    <row r="9108" spans="1:7" ht="19" x14ac:dyDescent="0.25">
      <c r="A9108" s="7">
        <v>2015</v>
      </c>
      <c r="B9108" s="7" t="s">
        <v>1146</v>
      </c>
      <c r="C9108" s="7" t="s">
        <v>5</v>
      </c>
      <c r="D9108" s="24">
        <v>686932.59</v>
      </c>
      <c r="E9108">
        <f>INDEX('B. Store opening dates'!$B$5:$B$2448,MATCH('A. Sales by store'!B9108,'B. Store opening dates'!$A$5:$A$2448,0))</f>
        <v>2008</v>
      </c>
      <c r="F9108" t="str">
        <f t="shared" si="284"/>
        <v>Old</v>
      </c>
      <c r="G9108" t="str">
        <f t="shared" si="285"/>
        <v>Existing</v>
      </c>
    </row>
    <row r="9109" spans="1:7" ht="19" x14ac:dyDescent="0.25">
      <c r="A9109" s="7">
        <v>2014</v>
      </c>
      <c r="B9109" s="7" t="s">
        <v>1146</v>
      </c>
      <c r="C9109" s="7" t="s">
        <v>5</v>
      </c>
      <c r="D9109" s="24">
        <v>752312.1</v>
      </c>
      <c r="E9109">
        <f>INDEX('B. Store opening dates'!$B$5:$B$2448,MATCH('A. Sales by store'!B9109,'B. Store opening dates'!$A$5:$A$2448,0))</f>
        <v>2008</v>
      </c>
      <c r="F9109" t="str">
        <f t="shared" si="284"/>
        <v>Old</v>
      </c>
      <c r="G9109" t="str">
        <f t="shared" si="285"/>
        <v>Existing</v>
      </c>
    </row>
    <row r="9110" spans="1:7" ht="19" x14ac:dyDescent="0.25">
      <c r="A9110" s="7">
        <v>2015</v>
      </c>
      <c r="B9110" s="7" t="s">
        <v>1146</v>
      </c>
      <c r="C9110" s="7" t="s">
        <v>6</v>
      </c>
      <c r="D9110" s="24">
        <v>329734.08</v>
      </c>
      <c r="E9110">
        <f>INDEX('B. Store opening dates'!$B$5:$B$2448,MATCH('A. Sales by store'!B9110,'B. Store opening dates'!$A$5:$A$2448,0))</f>
        <v>2008</v>
      </c>
      <c r="F9110" t="str">
        <f t="shared" si="284"/>
        <v>Old</v>
      </c>
      <c r="G9110" t="str">
        <f t="shared" si="285"/>
        <v>Existing</v>
      </c>
    </row>
    <row r="9111" spans="1:7" ht="19" x14ac:dyDescent="0.25">
      <c r="A9111" s="7">
        <v>2014</v>
      </c>
      <c r="B9111" s="7" t="s">
        <v>1146</v>
      </c>
      <c r="C9111" s="7" t="s">
        <v>6</v>
      </c>
      <c r="D9111" s="24">
        <v>237097.26</v>
      </c>
      <c r="E9111">
        <f>INDEX('B. Store opening dates'!$B$5:$B$2448,MATCH('A. Sales by store'!B9111,'B. Store opening dates'!$A$5:$A$2448,0))</f>
        <v>2008</v>
      </c>
      <c r="F9111" t="str">
        <f t="shared" si="284"/>
        <v>Old</v>
      </c>
      <c r="G9111" t="str">
        <f t="shared" si="285"/>
        <v>Existing</v>
      </c>
    </row>
    <row r="9112" spans="1:7" ht="19" x14ac:dyDescent="0.25">
      <c r="A9112" s="7">
        <v>2015</v>
      </c>
      <c r="B9112" s="7" t="s">
        <v>1146</v>
      </c>
      <c r="C9112" s="7" t="s">
        <v>7</v>
      </c>
      <c r="D9112" s="24">
        <v>74762.94</v>
      </c>
      <c r="E9112">
        <f>INDEX('B. Store opening dates'!$B$5:$B$2448,MATCH('A. Sales by store'!B9112,'B. Store opening dates'!$A$5:$A$2448,0))</f>
        <v>2008</v>
      </c>
      <c r="F9112" t="str">
        <f t="shared" si="284"/>
        <v>Old</v>
      </c>
      <c r="G9112" t="str">
        <f t="shared" si="285"/>
        <v>Existing</v>
      </c>
    </row>
    <row r="9113" spans="1:7" ht="19" x14ac:dyDescent="0.25">
      <c r="A9113" s="7">
        <v>2014</v>
      </c>
      <c r="B9113" s="7" t="s">
        <v>1146</v>
      </c>
      <c r="C9113" s="7" t="s">
        <v>7</v>
      </c>
      <c r="D9113" s="24">
        <v>79108.7</v>
      </c>
      <c r="E9113">
        <f>INDEX('B. Store opening dates'!$B$5:$B$2448,MATCH('A. Sales by store'!B9113,'B. Store opening dates'!$A$5:$A$2448,0))</f>
        <v>2008</v>
      </c>
      <c r="F9113" t="str">
        <f t="shared" si="284"/>
        <v>Old</v>
      </c>
      <c r="G9113" t="str">
        <f t="shared" si="285"/>
        <v>Existing</v>
      </c>
    </row>
    <row r="9114" spans="1:7" ht="19" x14ac:dyDescent="0.25">
      <c r="A9114" s="7">
        <v>2015</v>
      </c>
      <c r="B9114" s="7" t="s">
        <v>1146</v>
      </c>
      <c r="C9114" s="7" t="s">
        <v>8</v>
      </c>
      <c r="D9114" s="24">
        <v>793815.95</v>
      </c>
      <c r="E9114">
        <f>INDEX('B. Store opening dates'!$B$5:$B$2448,MATCH('A. Sales by store'!B9114,'B. Store opening dates'!$A$5:$A$2448,0))</f>
        <v>2008</v>
      </c>
      <c r="F9114" t="str">
        <f t="shared" si="284"/>
        <v>Old</v>
      </c>
      <c r="G9114" t="str">
        <f t="shared" si="285"/>
        <v>Existing</v>
      </c>
    </row>
    <row r="9115" spans="1:7" ht="19" x14ac:dyDescent="0.25">
      <c r="A9115" s="7">
        <v>2014</v>
      </c>
      <c r="B9115" s="7" t="s">
        <v>1146</v>
      </c>
      <c r="C9115" s="7" t="s">
        <v>8</v>
      </c>
      <c r="D9115" s="24">
        <v>822491.8</v>
      </c>
      <c r="E9115">
        <f>INDEX('B. Store opening dates'!$B$5:$B$2448,MATCH('A. Sales by store'!B9115,'B. Store opening dates'!$A$5:$A$2448,0))</f>
        <v>2008</v>
      </c>
      <c r="F9115" t="str">
        <f t="shared" si="284"/>
        <v>Old</v>
      </c>
      <c r="G9115" t="str">
        <f t="shared" si="285"/>
        <v>Existing</v>
      </c>
    </row>
    <row r="9116" spans="1:7" ht="19" x14ac:dyDescent="0.25">
      <c r="A9116" s="7">
        <v>2015</v>
      </c>
      <c r="B9116" s="7" t="s">
        <v>1147</v>
      </c>
      <c r="C9116" s="7" t="s">
        <v>5</v>
      </c>
      <c r="D9116" s="24">
        <v>591188.12</v>
      </c>
      <c r="E9116">
        <f>INDEX('B. Store opening dates'!$B$5:$B$2448,MATCH('A. Sales by store'!B9116,'B. Store opening dates'!$A$5:$A$2448,0))</f>
        <v>2008</v>
      </c>
      <c r="F9116" t="str">
        <f t="shared" si="284"/>
        <v>Old</v>
      </c>
      <c r="G9116" t="str">
        <f t="shared" si="285"/>
        <v>Existing</v>
      </c>
    </row>
    <row r="9117" spans="1:7" ht="19" x14ac:dyDescent="0.25">
      <c r="A9117" s="7">
        <v>2014</v>
      </c>
      <c r="B9117" s="7" t="s">
        <v>1147</v>
      </c>
      <c r="C9117" s="7" t="s">
        <v>5</v>
      </c>
      <c r="D9117" s="24">
        <v>650147.43999999994</v>
      </c>
      <c r="E9117">
        <f>INDEX('B. Store opening dates'!$B$5:$B$2448,MATCH('A. Sales by store'!B9117,'B. Store opening dates'!$A$5:$A$2448,0))</f>
        <v>2008</v>
      </c>
      <c r="F9117" t="str">
        <f t="shared" si="284"/>
        <v>Old</v>
      </c>
      <c r="G9117" t="str">
        <f t="shared" si="285"/>
        <v>Existing</v>
      </c>
    </row>
    <row r="9118" spans="1:7" ht="19" x14ac:dyDescent="0.25">
      <c r="A9118" s="7">
        <v>2015</v>
      </c>
      <c r="B9118" s="7" t="s">
        <v>1147</v>
      </c>
      <c r="C9118" s="7" t="s">
        <v>6</v>
      </c>
      <c r="D9118" s="24">
        <v>564677.63</v>
      </c>
      <c r="E9118">
        <f>INDEX('B. Store opening dates'!$B$5:$B$2448,MATCH('A. Sales by store'!B9118,'B. Store opening dates'!$A$5:$A$2448,0))</f>
        <v>2008</v>
      </c>
      <c r="F9118" t="str">
        <f t="shared" si="284"/>
        <v>Old</v>
      </c>
      <c r="G9118" t="str">
        <f t="shared" si="285"/>
        <v>Existing</v>
      </c>
    </row>
    <row r="9119" spans="1:7" ht="19" x14ac:dyDescent="0.25">
      <c r="A9119" s="7">
        <v>2014</v>
      </c>
      <c r="B9119" s="7" t="s">
        <v>1147</v>
      </c>
      <c r="C9119" s="7" t="s">
        <v>6</v>
      </c>
      <c r="D9119" s="24">
        <v>396790.87</v>
      </c>
      <c r="E9119">
        <f>INDEX('B. Store opening dates'!$B$5:$B$2448,MATCH('A. Sales by store'!B9119,'B. Store opening dates'!$A$5:$A$2448,0))</f>
        <v>2008</v>
      </c>
      <c r="F9119" t="str">
        <f t="shared" si="284"/>
        <v>Old</v>
      </c>
      <c r="G9119" t="str">
        <f t="shared" si="285"/>
        <v>Existing</v>
      </c>
    </row>
    <row r="9120" spans="1:7" ht="19" x14ac:dyDescent="0.25">
      <c r="A9120" s="7">
        <v>2015</v>
      </c>
      <c r="B9120" s="7" t="s">
        <v>1147</v>
      </c>
      <c r="C9120" s="7" t="s">
        <v>7</v>
      </c>
      <c r="D9120" s="24">
        <v>199403.17</v>
      </c>
      <c r="E9120">
        <f>INDEX('B. Store opening dates'!$B$5:$B$2448,MATCH('A. Sales by store'!B9120,'B. Store opening dates'!$A$5:$A$2448,0))</f>
        <v>2008</v>
      </c>
      <c r="F9120" t="str">
        <f t="shared" si="284"/>
        <v>Old</v>
      </c>
      <c r="G9120" t="str">
        <f t="shared" si="285"/>
        <v>Existing</v>
      </c>
    </row>
    <row r="9121" spans="1:7" ht="19" x14ac:dyDescent="0.25">
      <c r="A9121" s="7">
        <v>2014</v>
      </c>
      <c r="B9121" s="7" t="s">
        <v>1147</v>
      </c>
      <c r="C9121" s="7" t="s">
        <v>7</v>
      </c>
      <c r="D9121" s="24">
        <v>210904.83</v>
      </c>
      <c r="E9121">
        <f>INDEX('B. Store opening dates'!$B$5:$B$2448,MATCH('A. Sales by store'!B9121,'B. Store opening dates'!$A$5:$A$2448,0))</f>
        <v>2008</v>
      </c>
      <c r="F9121" t="str">
        <f t="shared" si="284"/>
        <v>Old</v>
      </c>
      <c r="G9121" t="str">
        <f t="shared" si="285"/>
        <v>Existing</v>
      </c>
    </row>
    <row r="9122" spans="1:7" ht="19" x14ac:dyDescent="0.25">
      <c r="A9122" s="7">
        <v>2015</v>
      </c>
      <c r="B9122" s="7" t="s">
        <v>1147</v>
      </c>
      <c r="C9122" s="7" t="s">
        <v>8</v>
      </c>
      <c r="D9122" s="24">
        <v>770632.89</v>
      </c>
      <c r="E9122">
        <f>INDEX('B. Store opening dates'!$B$5:$B$2448,MATCH('A. Sales by store'!B9122,'B. Store opening dates'!$A$5:$A$2448,0))</f>
        <v>2008</v>
      </c>
      <c r="F9122" t="str">
        <f t="shared" si="284"/>
        <v>Old</v>
      </c>
      <c r="G9122" t="str">
        <f t="shared" si="285"/>
        <v>Existing</v>
      </c>
    </row>
    <row r="9123" spans="1:7" ht="19" x14ac:dyDescent="0.25">
      <c r="A9123" s="7">
        <v>2014</v>
      </c>
      <c r="B9123" s="7" t="s">
        <v>1147</v>
      </c>
      <c r="C9123" s="7" t="s">
        <v>8</v>
      </c>
      <c r="D9123" s="24">
        <v>800859.99</v>
      </c>
      <c r="E9123">
        <f>INDEX('B. Store opening dates'!$B$5:$B$2448,MATCH('A. Sales by store'!B9123,'B. Store opening dates'!$A$5:$A$2448,0))</f>
        <v>2008</v>
      </c>
      <c r="F9123" t="str">
        <f t="shared" si="284"/>
        <v>Old</v>
      </c>
      <c r="G9123" t="str">
        <f t="shared" si="285"/>
        <v>Existing</v>
      </c>
    </row>
    <row r="9124" spans="1:7" ht="19" x14ac:dyDescent="0.25">
      <c r="A9124" s="7">
        <v>2015</v>
      </c>
      <c r="B9124" s="7" t="s">
        <v>1148</v>
      </c>
      <c r="C9124" s="7" t="s">
        <v>5</v>
      </c>
      <c r="D9124" s="24">
        <v>674277.37</v>
      </c>
      <c r="E9124">
        <f>INDEX('B. Store opening dates'!$B$5:$B$2448,MATCH('A. Sales by store'!B9124,'B. Store opening dates'!$A$5:$A$2448,0))</f>
        <v>2008</v>
      </c>
      <c r="F9124" t="str">
        <f t="shared" si="284"/>
        <v>Old</v>
      </c>
      <c r="G9124" t="str">
        <f t="shared" si="285"/>
        <v>Existing</v>
      </c>
    </row>
    <row r="9125" spans="1:7" ht="19" x14ac:dyDescent="0.25">
      <c r="A9125" s="7">
        <v>2014</v>
      </c>
      <c r="B9125" s="7" t="s">
        <v>1148</v>
      </c>
      <c r="C9125" s="7" t="s">
        <v>5</v>
      </c>
      <c r="D9125" s="24">
        <v>746450.03</v>
      </c>
      <c r="E9125">
        <f>INDEX('B. Store opening dates'!$B$5:$B$2448,MATCH('A. Sales by store'!B9125,'B. Store opening dates'!$A$5:$A$2448,0))</f>
        <v>2008</v>
      </c>
      <c r="F9125" t="str">
        <f t="shared" si="284"/>
        <v>Old</v>
      </c>
      <c r="G9125" t="str">
        <f t="shared" si="285"/>
        <v>Existing</v>
      </c>
    </row>
    <row r="9126" spans="1:7" ht="19" x14ac:dyDescent="0.25">
      <c r="A9126" s="7">
        <v>2015</v>
      </c>
      <c r="B9126" s="7" t="s">
        <v>1148</v>
      </c>
      <c r="C9126" s="7" t="s">
        <v>6</v>
      </c>
      <c r="D9126" s="24">
        <v>512409.59999999998</v>
      </c>
      <c r="E9126">
        <f>INDEX('B. Store opening dates'!$B$5:$B$2448,MATCH('A. Sales by store'!B9126,'B. Store opening dates'!$A$5:$A$2448,0))</f>
        <v>2008</v>
      </c>
      <c r="F9126" t="str">
        <f t="shared" si="284"/>
        <v>Old</v>
      </c>
      <c r="G9126" t="str">
        <f t="shared" si="285"/>
        <v>Existing</v>
      </c>
    </row>
    <row r="9127" spans="1:7" ht="19" x14ac:dyDescent="0.25">
      <c r="A9127" s="7">
        <v>2014</v>
      </c>
      <c r="B9127" s="7" t="s">
        <v>1148</v>
      </c>
      <c r="C9127" s="7" t="s">
        <v>6</v>
      </c>
      <c r="D9127" s="24">
        <v>376333.53</v>
      </c>
      <c r="E9127">
        <f>INDEX('B. Store opening dates'!$B$5:$B$2448,MATCH('A. Sales by store'!B9127,'B. Store opening dates'!$A$5:$A$2448,0))</f>
        <v>2008</v>
      </c>
      <c r="F9127" t="str">
        <f t="shared" si="284"/>
        <v>Old</v>
      </c>
      <c r="G9127" t="str">
        <f t="shared" si="285"/>
        <v>Existing</v>
      </c>
    </row>
    <row r="9128" spans="1:7" ht="19" x14ac:dyDescent="0.25">
      <c r="A9128" s="7">
        <v>2015</v>
      </c>
      <c r="B9128" s="7" t="s">
        <v>1148</v>
      </c>
      <c r="C9128" s="7" t="s">
        <v>7</v>
      </c>
      <c r="D9128" s="24">
        <v>60733.96</v>
      </c>
      <c r="E9128">
        <f>INDEX('B. Store opening dates'!$B$5:$B$2448,MATCH('A. Sales by store'!B9128,'B. Store opening dates'!$A$5:$A$2448,0))</f>
        <v>2008</v>
      </c>
      <c r="F9128" t="str">
        <f t="shared" si="284"/>
        <v>Old</v>
      </c>
      <c r="G9128" t="str">
        <f t="shared" si="285"/>
        <v>Existing</v>
      </c>
    </row>
    <row r="9129" spans="1:7" ht="19" x14ac:dyDescent="0.25">
      <c r="A9129" s="7">
        <v>2014</v>
      </c>
      <c r="B9129" s="7" t="s">
        <v>1148</v>
      </c>
      <c r="C9129" s="7" t="s">
        <v>7</v>
      </c>
      <c r="D9129" s="24">
        <v>64468.5</v>
      </c>
      <c r="E9129">
        <f>INDEX('B. Store opening dates'!$B$5:$B$2448,MATCH('A. Sales by store'!B9129,'B. Store opening dates'!$A$5:$A$2448,0))</f>
        <v>2008</v>
      </c>
      <c r="F9129" t="str">
        <f t="shared" si="284"/>
        <v>Old</v>
      </c>
      <c r="G9129" t="str">
        <f t="shared" si="285"/>
        <v>Existing</v>
      </c>
    </row>
    <row r="9130" spans="1:7" ht="19" x14ac:dyDescent="0.25">
      <c r="A9130" s="7">
        <v>2015</v>
      </c>
      <c r="B9130" s="7" t="s">
        <v>1148</v>
      </c>
      <c r="C9130" s="7" t="s">
        <v>8</v>
      </c>
      <c r="D9130" s="24">
        <v>703845.7</v>
      </c>
      <c r="E9130">
        <f>INDEX('B. Store opening dates'!$B$5:$B$2448,MATCH('A. Sales by store'!B9130,'B. Store opening dates'!$A$5:$A$2448,0))</f>
        <v>2008</v>
      </c>
      <c r="F9130" t="str">
        <f t="shared" si="284"/>
        <v>Old</v>
      </c>
      <c r="G9130" t="str">
        <f t="shared" si="285"/>
        <v>Existing</v>
      </c>
    </row>
    <row r="9131" spans="1:7" ht="19" x14ac:dyDescent="0.25">
      <c r="A9131" s="7">
        <v>2014</v>
      </c>
      <c r="B9131" s="7" t="s">
        <v>1148</v>
      </c>
      <c r="C9131" s="7" t="s">
        <v>8</v>
      </c>
      <c r="D9131" s="24">
        <v>734226.74</v>
      </c>
      <c r="E9131">
        <f>INDEX('B. Store opening dates'!$B$5:$B$2448,MATCH('A. Sales by store'!B9131,'B. Store opening dates'!$A$5:$A$2448,0))</f>
        <v>2008</v>
      </c>
      <c r="F9131" t="str">
        <f t="shared" si="284"/>
        <v>Old</v>
      </c>
      <c r="G9131" t="str">
        <f t="shared" si="285"/>
        <v>Existing</v>
      </c>
    </row>
    <row r="9132" spans="1:7" ht="19" x14ac:dyDescent="0.25">
      <c r="A9132" s="7">
        <v>2015</v>
      </c>
      <c r="B9132" s="7" t="s">
        <v>1149</v>
      </c>
      <c r="C9132" s="7" t="s">
        <v>5</v>
      </c>
      <c r="D9132" s="24">
        <v>558977.25</v>
      </c>
      <c r="E9132">
        <f>INDEX('B. Store opening dates'!$B$5:$B$2448,MATCH('A. Sales by store'!B9132,'B. Store opening dates'!$A$5:$A$2448,0))</f>
        <v>2008</v>
      </c>
      <c r="F9132" t="str">
        <f t="shared" si="284"/>
        <v>Old</v>
      </c>
      <c r="G9132" t="str">
        <f t="shared" si="285"/>
        <v>Existing</v>
      </c>
    </row>
    <row r="9133" spans="1:7" ht="19" x14ac:dyDescent="0.25">
      <c r="A9133" s="7">
        <v>2014</v>
      </c>
      <c r="B9133" s="7" t="s">
        <v>1149</v>
      </c>
      <c r="C9133" s="7" t="s">
        <v>5</v>
      </c>
      <c r="D9133" s="24">
        <v>611848.9</v>
      </c>
      <c r="E9133">
        <f>INDEX('B. Store opening dates'!$B$5:$B$2448,MATCH('A. Sales by store'!B9133,'B. Store opening dates'!$A$5:$A$2448,0))</f>
        <v>2008</v>
      </c>
      <c r="F9133" t="str">
        <f t="shared" si="284"/>
        <v>Old</v>
      </c>
      <c r="G9133" t="str">
        <f t="shared" si="285"/>
        <v>Existing</v>
      </c>
    </row>
    <row r="9134" spans="1:7" ht="19" x14ac:dyDescent="0.25">
      <c r="A9134" s="7">
        <v>2015</v>
      </c>
      <c r="B9134" s="7" t="s">
        <v>1149</v>
      </c>
      <c r="C9134" s="7" t="s">
        <v>6</v>
      </c>
      <c r="D9134" s="24">
        <v>441767.55</v>
      </c>
      <c r="E9134">
        <f>INDEX('B. Store opening dates'!$B$5:$B$2448,MATCH('A. Sales by store'!B9134,'B. Store opening dates'!$A$5:$A$2448,0))</f>
        <v>2008</v>
      </c>
      <c r="F9134" t="str">
        <f t="shared" si="284"/>
        <v>Old</v>
      </c>
      <c r="G9134" t="str">
        <f t="shared" si="285"/>
        <v>Existing</v>
      </c>
    </row>
    <row r="9135" spans="1:7" ht="19" x14ac:dyDescent="0.25">
      <c r="A9135" s="7">
        <v>2014</v>
      </c>
      <c r="B9135" s="7" t="s">
        <v>1149</v>
      </c>
      <c r="C9135" s="7" t="s">
        <v>6</v>
      </c>
      <c r="D9135" s="24">
        <v>325486.36</v>
      </c>
      <c r="E9135">
        <f>INDEX('B. Store opening dates'!$B$5:$B$2448,MATCH('A. Sales by store'!B9135,'B. Store opening dates'!$A$5:$A$2448,0))</f>
        <v>2008</v>
      </c>
      <c r="F9135" t="str">
        <f t="shared" si="284"/>
        <v>Old</v>
      </c>
      <c r="G9135" t="str">
        <f t="shared" si="285"/>
        <v>Existing</v>
      </c>
    </row>
    <row r="9136" spans="1:7" ht="19" x14ac:dyDescent="0.25">
      <c r="A9136" s="7">
        <v>2015</v>
      </c>
      <c r="B9136" s="7" t="s">
        <v>1149</v>
      </c>
      <c r="C9136" s="7" t="s">
        <v>7</v>
      </c>
      <c r="D9136" s="24">
        <v>194295.07</v>
      </c>
      <c r="E9136">
        <f>INDEX('B. Store opening dates'!$B$5:$B$2448,MATCH('A. Sales by store'!B9136,'B. Store opening dates'!$A$5:$A$2448,0))</f>
        <v>2008</v>
      </c>
      <c r="F9136" t="str">
        <f t="shared" si="284"/>
        <v>Old</v>
      </c>
      <c r="G9136" t="str">
        <f t="shared" si="285"/>
        <v>Existing</v>
      </c>
    </row>
    <row r="9137" spans="1:7" ht="19" x14ac:dyDescent="0.25">
      <c r="A9137" s="7">
        <v>2014</v>
      </c>
      <c r="B9137" s="7" t="s">
        <v>1149</v>
      </c>
      <c r="C9137" s="7" t="s">
        <v>7</v>
      </c>
      <c r="D9137" s="24">
        <v>203626.56</v>
      </c>
      <c r="E9137">
        <f>INDEX('B. Store opening dates'!$B$5:$B$2448,MATCH('A. Sales by store'!B9137,'B. Store opening dates'!$A$5:$A$2448,0))</f>
        <v>2008</v>
      </c>
      <c r="F9137" t="str">
        <f t="shared" si="284"/>
        <v>Old</v>
      </c>
      <c r="G9137" t="str">
        <f t="shared" si="285"/>
        <v>Existing</v>
      </c>
    </row>
    <row r="9138" spans="1:7" ht="19" x14ac:dyDescent="0.25">
      <c r="A9138" s="7">
        <v>2015</v>
      </c>
      <c r="B9138" s="7" t="s">
        <v>1149</v>
      </c>
      <c r="C9138" s="7" t="s">
        <v>8</v>
      </c>
      <c r="D9138" s="24">
        <v>438879.55</v>
      </c>
      <c r="E9138">
        <f>INDEX('B. Store opening dates'!$B$5:$B$2448,MATCH('A. Sales by store'!B9138,'B. Store opening dates'!$A$5:$A$2448,0))</f>
        <v>2008</v>
      </c>
      <c r="F9138" t="str">
        <f t="shared" si="284"/>
        <v>Old</v>
      </c>
      <c r="G9138" t="str">
        <f t="shared" si="285"/>
        <v>Existing</v>
      </c>
    </row>
    <row r="9139" spans="1:7" ht="19" x14ac:dyDescent="0.25">
      <c r="A9139" s="7">
        <v>2014</v>
      </c>
      <c r="B9139" s="7" t="s">
        <v>1149</v>
      </c>
      <c r="C9139" s="7" t="s">
        <v>8</v>
      </c>
      <c r="D9139" s="24">
        <v>453521.46</v>
      </c>
      <c r="E9139">
        <f>INDEX('B. Store opening dates'!$B$5:$B$2448,MATCH('A. Sales by store'!B9139,'B. Store opening dates'!$A$5:$A$2448,0))</f>
        <v>2008</v>
      </c>
      <c r="F9139" t="str">
        <f t="shared" si="284"/>
        <v>Old</v>
      </c>
      <c r="G9139" t="str">
        <f t="shared" si="285"/>
        <v>Existing</v>
      </c>
    </row>
    <row r="9140" spans="1:7" ht="19" x14ac:dyDescent="0.25">
      <c r="A9140" s="7">
        <v>2015</v>
      </c>
      <c r="B9140" s="7" t="s">
        <v>1150</v>
      </c>
      <c r="C9140" s="7" t="s">
        <v>5</v>
      </c>
      <c r="D9140" s="24">
        <v>544687.68999999994</v>
      </c>
      <c r="E9140">
        <f>INDEX('B. Store opening dates'!$B$5:$B$2448,MATCH('A. Sales by store'!B9140,'B. Store opening dates'!$A$5:$A$2448,0))</f>
        <v>2008</v>
      </c>
      <c r="F9140" t="str">
        <f t="shared" si="284"/>
        <v>Old</v>
      </c>
      <c r="G9140" t="str">
        <f t="shared" si="285"/>
        <v>Existing</v>
      </c>
    </row>
    <row r="9141" spans="1:7" ht="19" x14ac:dyDescent="0.25">
      <c r="A9141" s="7">
        <v>2014</v>
      </c>
      <c r="B9141" s="7" t="s">
        <v>1150</v>
      </c>
      <c r="C9141" s="7" t="s">
        <v>5</v>
      </c>
      <c r="D9141" s="24">
        <v>597998.88</v>
      </c>
      <c r="E9141">
        <f>INDEX('B. Store opening dates'!$B$5:$B$2448,MATCH('A. Sales by store'!B9141,'B. Store opening dates'!$A$5:$A$2448,0))</f>
        <v>2008</v>
      </c>
      <c r="F9141" t="str">
        <f t="shared" si="284"/>
        <v>Old</v>
      </c>
      <c r="G9141" t="str">
        <f t="shared" si="285"/>
        <v>Existing</v>
      </c>
    </row>
    <row r="9142" spans="1:7" ht="19" x14ac:dyDescent="0.25">
      <c r="A9142" s="7">
        <v>2015</v>
      </c>
      <c r="B9142" s="7" t="s">
        <v>1150</v>
      </c>
      <c r="C9142" s="7" t="s">
        <v>6</v>
      </c>
      <c r="D9142" s="24">
        <v>592528.41</v>
      </c>
      <c r="E9142">
        <f>INDEX('B. Store opening dates'!$B$5:$B$2448,MATCH('A. Sales by store'!B9142,'B. Store opening dates'!$A$5:$A$2448,0))</f>
        <v>2008</v>
      </c>
      <c r="F9142" t="str">
        <f t="shared" si="284"/>
        <v>Old</v>
      </c>
      <c r="G9142" t="str">
        <f t="shared" si="285"/>
        <v>Existing</v>
      </c>
    </row>
    <row r="9143" spans="1:7" ht="19" x14ac:dyDescent="0.25">
      <c r="A9143" s="7">
        <v>2014</v>
      </c>
      <c r="B9143" s="7" t="s">
        <v>1150</v>
      </c>
      <c r="C9143" s="7" t="s">
        <v>6</v>
      </c>
      <c r="D9143" s="24">
        <v>413968.51</v>
      </c>
      <c r="E9143">
        <f>INDEX('B. Store opening dates'!$B$5:$B$2448,MATCH('A. Sales by store'!B9143,'B. Store opening dates'!$A$5:$A$2448,0))</f>
        <v>2008</v>
      </c>
      <c r="F9143" t="str">
        <f t="shared" si="284"/>
        <v>Old</v>
      </c>
      <c r="G9143" t="str">
        <f t="shared" si="285"/>
        <v>Existing</v>
      </c>
    </row>
    <row r="9144" spans="1:7" ht="19" x14ac:dyDescent="0.25">
      <c r="A9144" s="7">
        <v>2015</v>
      </c>
      <c r="B9144" s="7" t="s">
        <v>1150</v>
      </c>
      <c r="C9144" s="7" t="s">
        <v>7</v>
      </c>
      <c r="D9144" s="24">
        <v>64624.08</v>
      </c>
      <c r="E9144">
        <f>INDEX('B. Store opening dates'!$B$5:$B$2448,MATCH('A. Sales by store'!B9144,'B. Store opening dates'!$A$5:$A$2448,0))</f>
        <v>2008</v>
      </c>
      <c r="F9144" t="str">
        <f t="shared" si="284"/>
        <v>Old</v>
      </c>
      <c r="G9144" t="str">
        <f t="shared" si="285"/>
        <v>Existing</v>
      </c>
    </row>
    <row r="9145" spans="1:7" ht="19" x14ac:dyDescent="0.25">
      <c r="A9145" s="7">
        <v>2014</v>
      </c>
      <c r="B9145" s="7" t="s">
        <v>1150</v>
      </c>
      <c r="C9145" s="7" t="s">
        <v>7</v>
      </c>
      <c r="D9145" s="24">
        <v>68773.45</v>
      </c>
      <c r="E9145">
        <f>INDEX('B. Store opening dates'!$B$5:$B$2448,MATCH('A. Sales by store'!B9145,'B. Store opening dates'!$A$5:$A$2448,0))</f>
        <v>2008</v>
      </c>
      <c r="F9145" t="str">
        <f t="shared" si="284"/>
        <v>Old</v>
      </c>
      <c r="G9145" t="str">
        <f t="shared" si="285"/>
        <v>Existing</v>
      </c>
    </row>
    <row r="9146" spans="1:7" ht="19" x14ac:dyDescent="0.25">
      <c r="A9146" s="7">
        <v>2015</v>
      </c>
      <c r="B9146" s="7" t="s">
        <v>1150</v>
      </c>
      <c r="C9146" s="7" t="s">
        <v>8</v>
      </c>
      <c r="D9146" s="24">
        <v>443444.5</v>
      </c>
      <c r="E9146">
        <f>INDEX('B. Store opening dates'!$B$5:$B$2448,MATCH('A. Sales by store'!B9146,'B. Store opening dates'!$A$5:$A$2448,0))</f>
        <v>2008</v>
      </c>
      <c r="F9146" t="str">
        <f t="shared" si="284"/>
        <v>Old</v>
      </c>
      <c r="G9146" t="str">
        <f t="shared" si="285"/>
        <v>Existing</v>
      </c>
    </row>
    <row r="9147" spans="1:7" ht="19" x14ac:dyDescent="0.25">
      <c r="A9147" s="7">
        <v>2014</v>
      </c>
      <c r="B9147" s="7" t="s">
        <v>1150</v>
      </c>
      <c r="C9147" s="7" t="s">
        <v>8</v>
      </c>
      <c r="D9147" s="24">
        <v>458089.33</v>
      </c>
      <c r="E9147">
        <f>INDEX('B. Store opening dates'!$B$5:$B$2448,MATCH('A. Sales by store'!B9147,'B. Store opening dates'!$A$5:$A$2448,0))</f>
        <v>2008</v>
      </c>
      <c r="F9147" t="str">
        <f t="shared" si="284"/>
        <v>Old</v>
      </c>
      <c r="G9147" t="str">
        <f t="shared" si="285"/>
        <v>Existing</v>
      </c>
    </row>
    <row r="9148" spans="1:7" ht="19" x14ac:dyDescent="0.25">
      <c r="A9148" s="7">
        <v>2015</v>
      </c>
      <c r="B9148" s="7" t="s">
        <v>1151</v>
      </c>
      <c r="C9148" s="7" t="s">
        <v>5</v>
      </c>
      <c r="D9148" s="24">
        <v>596314.47</v>
      </c>
      <c r="E9148">
        <f>INDEX('B. Store opening dates'!$B$5:$B$2448,MATCH('A. Sales by store'!B9148,'B. Store opening dates'!$A$5:$A$2448,0))</f>
        <v>2008</v>
      </c>
      <c r="F9148" t="str">
        <f t="shared" si="284"/>
        <v>Old</v>
      </c>
      <c r="G9148" t="str">
        <f t="shared" si="285"/>
        <v>Existing</v>
      </c>
    </row>
    <row r="9149" spans="1:7" ht="19" x14ac:dyDescent="0.25">
      <c r="A9149" s="7">
        <v>2014</v>
      </c>
      <c r="B9149" s="7" t="s">
        <v>1151</v>
      </c>
      <c r="C9149" s="7" t="s">
        <v>5</v>
      </c>
      <c r="D9149" s="24">
        <v>658022.28</v>
      </c>
      <c r="E9149">
        <f>INDEX('B. Store opening dates'!$B$5:$B$2448,MATCH('A. Sales by store'!B9149,'B. Store opening dates'!$A$5:$A$2448,0))</f>
        <v>2008</v>
      </c>
      <c r="F9149" t="str">
        <f t="shared" si="284"/>
        <v>Old</v>
      </c>
      <c r="G9149" t="str">
        <f t="shared" si="285"/>
        <v>Existing</v>
      </c>
    </row>
    <row r="9150" spans="1:7" ht="19" x14ac:dyDescent="0.25">
      <c r="A9150" s="7">
        <v>2015</v>
      </c>
      <c r="B9150" s="7" t="s">
        <v>1151</v>
      </c>
      <c r="C9150" s="7" t="s">
        <v>6</v>
      </c>
      <c r="D9150" s="24">
        <v>417682.37</v>
      </c>
      <c r="E9150">
        <f>INDEX('B. Store opening dates'!$B$5:$B$2448,MATCH('A. Sales by store'!B9150,'B. Store opening dates'!$A$5:$A$2448,0))</f>
        <v>2008</v>
      </c>
      <c r="F9150" t="str">
        <f t="shared" si="284"/>
        <v>Old</v>
      </c>
      <c r="G9150" t="str">
        <f t="shared" si="285"/>
        <v>Existing</v>
      </c>
    </row>
    <row r="9151" spans="1:7" ht="19" x14ac:dyDescent="0.25">
      <c r="A9151" s="7">
        <v>2014</v>
      </c>
      <c r="B9151" s="7" t="s">
        <v>1151</v>
      </c>
      <c r="C9151" s="7" t="s">
        <v>6</v>
      </c>
      <c r="D9151" s="24">
        <v>289120.46000000002</v>
      </c>
      <c r="E9151">
        <f>INDEX('B. Store opening dates'!$B$5:$B$2448,MATCH('A. Sales by store'!B9151,'B. Store opening dates'!$A$5:$A$2448,0))</f>
        <v>2008</v>
      </c>
      <c r="F9151" t="str">
        <f t="shared" si="284"/>
        <v>Old</v>
      </c>
      <c r="G9151" t="str">
        <f t="shared" si="285"/>
        <v>Existing</v>
      </c>
    </row>
    <row r="9152" spans="1:7" ht="19" x14ac:dyDescent="0.25">
      <c r="A9152" s="7">
        <v>2015</v>
      </c>
      <c r="B9152" s="7" t="s">
        <v>1151</v>
      </c>
      <c r="C9152" s="7" t="s">
        <v>7</v>
      </c>
      <c r="D9152" s="24">
        <v>113460.9</v>
      </c>
      <c r="E9152">
        <f>INDEX('B. Store opening dates'!$B$5:$B$2448,MATCH('A. Sales by store'!B9152,'B. Store opening dates'!$A$5:$A$2448,0))</f>
        <v>2008</v>
      </c>
      <c r="F9152" t="str">
        <f t="shared" si="284"/>
        <v>Old</v>
      </c>
      <c r="G9152" t="str">
        <f t="shared" si="285"/>
        <v>Existing</v>
      </c>
    </row>
    <row r="9153" spans="1:7" ht="19" x14ac:dyDescent="0.25">
      <c r="A9153" s="7">
        <v>2014</v>
      </c>
      <c r="B9153" s="7" t="s">
        <v>1151</v>
      </c>
      <c r="C9153" s="7" t="s">
        <v>7</v>
      </c>
      <c r="D9153" s="24">
        <v>119517.64</v>
      </c>
      <c r="E9153">
        <f>INDEX('B. Store opening dates'!$B$5:$B$2448,MATCH('A. Sales by store'!B9153,'B. Store opening dates'!$A$5:$A$2448,0))</f>
        <v>2008</v>
      </c>
      <c r="F9153" t="str">
        <f t="shared" si="284"/>
        <v>Old</v>
      </c>
      <c r="G9153" t="str">
        <f t="shared" si="285"/>
        <v>Existing</v>
      </c>
    </row>
    <row r="9154" spans="1:7" ht="19" x14ac:dyDescent="0.25">
      <c r="A9154" s="7">
        <v>2015</v>
      </c>
      <c r="B9154" s="7" t="s">
        <v>1151</v>
      </c>
      <c r="C9154" s="7" t="s">
        <v>8</v>
      </c>
      <c r="D9154" s="24">
        <v>654558.44999999995</v>
      </c>
      <c r="E9154">
        <f>INDEX('B. Store opening dates'!$B$5:$B$2448,MATCH('A. Sales by store'!B9154,'B. Store opening dates'!$A$5:$A$2448,0))</f>
        <v>2008</v>
      </c>
      <c r="F9154" t="str">
        <f t="shared" si="284"/>
        <v>Old</v>
      </c>
      <c r="G9154" t="str">
        <f t="shared" si="285"/>
        <v>Existing</v>
      </c>
    </row>
    <row r="9155" spans="1:7" ht="19" x14ac:dyDescent="0.25">
      <c r="A9155" s="7">
        <v>2014</v>
      </c>
      <c r="B9155" s="7" t="s">
        <v>1151</v>
      </c>
      <c r="C9155" s="7" t="s">
        <v>8</v>
      </c>
      <c r="D9155" s="24">
        <v>680213.08</v>
      </c>
      <c r="E9155">
        <f>INDEX('B. Store opening dates'!$B$5:$B$2448,MATCH('A. Sales by store'!B9155,'B. Store opening dates'!$A$5:$A$2448,0))</f>
        <v>2008</v>
      </c>
      <c r="F9155" t="str">
        <f t="shared" si="284"/>
        <v>Old</v>
      </c>
      <c r="G9155" t="str">
        <f t="shared" si="285"/>
        <v>Existing</v>
      </c>
    </row>
    <row r="9156" spans="1:7" ht="19" x14ac:dyDescent="0.25">
      <c r="A9156" s="7">
        <v>2015</v>
      </c>
      <c r="B9156" s="7" t="s">
        <v>1152</v>
      </c>
      <c r="C9156" s="7" t="s">
        <v>5</v>
      </c>
      <c r="D9156" s="24">
        <v>803120.11</v>
      </c>
      <c r="E9156">
        <f>INDEX('B. Store opening dates'!$B$5:$B$2448,MATCH('A. Sales by store'!B9156,'B. Store opening dates'!$A$5:$A$2448,0))</f>
        <v>2008</v>
      </c>
      <c r="F9156" t="str">
        <f t="shared" si="284"/>
        <v>Old</v>
      </c>
      <c r="G9156" t="str">
        <f t="shared" si="285"/>
        <v>Existing</v>
      </c>
    </row>
    <row r="9157" spans="1:7" ht="19" x14ac:dyDescent="0.25">
      <c r="A9157" s="7">
        <v>2014</v>
      </c>
      <c r="B9157" s="7" t="s">
        <v>1152</v>
      </c>
      <c r="C9157" s="7" t="s">
        <v>5</v>
      </c>
      <c r="D9157" s="24">
        <v>878079.77</v>
      </c>
      <c r="E9157">
        <f>INDEX('B. Store opening dates'!$B$5:$B$2448,MATCH('A. Sales by store'!B9157,'B. Store opening dates'!$A$5:$A$2448,0))</f>
        <v>2008</v>
      </c>
      <c r="F9157" t="str">
        <f t="shared" ref="F9157:F9220" si="286">IF(A9157 = 2015, IF(E9157&lt; 2015, "Old","New"),IF(E9157 &lt; 2014, "Old","New"))</f>
        <v>Old</v>
      </c>
      <c r="G9157" t="str">
        <f t="shared" ref="G9157:G9220" si="287">IF(A9157 = 2015, IF(E9157&lt; 2015, "Existing","New"),"Existing")</f>
        <v>Existing</v>
      </c>
    </row>
    <row r="9158" spans="1:7" ht="19" x14ac:dyDescent="0.25">
      <c r="A9158" s="7">
        <v>2015</v>
      </c>
      <c r="B9158" s="7" t="s">
        <v>1152</v>
      </c>
      <c r="C9158" s="7" t="s">
        <v>6</v>
      </c>
      <c r="D9158" s="24">
        <v>247150.26</v>
      </c>
      <c r="E9158">
        <f>INDEX('B. Store opening dates'!$B$5:$B$2448,MATCH('A. Sales by store'!B9158,'B. Store opening dates'!$A$5:$A$2448,0))</f>
        <v>2008</v>
      </c>
      <c r="F9158" t="str">
        <f t="shared" si="286"/>
        <v>Old</v>
      </c>
      <c r="G9158" t="str">
        <f t="shared" si="287"/>
        <v>Existing</v>
      </c>
    </row>
    <row r="9159" spans="1:7" ht="19" x14ac:dyDescent="0.25">
      <c r="A9159" s="7">
        <v>2014</v>
      </c>
      <c r="B9159" s="7" t="s">
        <v>1152</v>
      </c>
      <c r="C9159" s="7" t="s">
        <v>6</v>
      </c>
      <c r="D9159" s="24">
        <v>182169.12</v>
      </c>
      <c r="E9159">
        <f>INDEX('B. Store opening dates'!$B$5:$B$2448,MATCH('A. Sales by store'!B9159,'B. Store opening dates'!$A$5:$A$2448,0))</f>
        <v>2008</v>
      </c>
      <c r="F9159" t="str">
        <f t="shared" si="286"/>
        <v>Old</v>
      </c>
      <c r="G9159" t="str">
        <f t="shared" si="287"/>
        <v>Existing</v>
      </c>
    </row>
    <row r="9160" spans="1:7" ht="19" x14ac:dyDescent="0.25">
      <c r="A9160" s="7">
        <v>2015</v>
      </c>
      <c r="B9160" s="7" t="s">
        <v>1152</v>
      </c>
      <c r="C9160" s="7" t="s">
        <v>7</v>
      </c>
      <c r="D9160" s="24">
        <v>126028.09</v>
      </c>
      <c r="E9160">
        <f>INDEX('B. Store opening dates'!$B$5:$B$2448,MATCH('A. Sales by store'!B9160,'B. Store opening dates'!$A$5:$A$2448,0))</f>
        <v>2008</v>
      </c>
      <c r="F9160" t="str">
        <f t="shared" si="286"/>
        <v>Old</v>
      </c>
      <c r="G9160" t="str">
        <f t="shared" si="287"/>
        <v>Existing</v>
      </c>
    </row>
    <row r="9161" spans="1:7" ht="19" x14ac:dyDescent="0.25">
      <c r="A9161" s="7">
        <v>2014</v>
      </c>
      <c r="B9161" s="7" t="s">
        <v>1152</v>
      </c>
      <c r="C9161" s="7" t="s">
        <v>7</v>
      </c>
      <c r="D9161" s="24">
        <v>132759.78</v>
      </c>
      <c r="E9161">
        <f>INDEX('B. Store opening dates'!$B$5:$B$2448,MATCH('A. Sales by store'!B9161,'B. Store opening dates'!$A$5:$A$2448,0))</f>
        <v>2008</v>
      </c>
      <c r="F9161" t="str">
        <f t="shared" si="286"/>
        <v>Old</v>
      </c>
      <c r="G9161" t="str">
        <f t="shared" si="287"/>
        <v>Existing</v>
      </c>
    </row>
    <row r="9162" spans="1:7" ht="19" x14ac:dyDescent="0.25">
      <c r="A9162" s="7">
        <v>2015</v>
      </c>
      <c r="B9162" s="7" t="s">
        <v>1152</v>
      </c>
      <c r="C9162" s="7" t="s">
        <v>8</v>
      </c>
      <c r="D9162" s="24">
        <v>519606.78</v>
      </c>
      <c r="E9162">
        <f>INDEX('B. Store opening dates'!$B$5:$B$2448,MATCH('A. Sales by store'!B9162,'B. Store opening dates'!$A$5:$A$2448,0))</f>
        <v>2008</v>
      </c>
      <c r="F9162" t="str">
        <f t="shared" si="286"/>
        <v>Old</v>
      </c>
      <c r="G9162" t="str">
        <f t="shared" si="287"/>
        <v>Existing</v>
      </c>
    </row>
    <row r="9163" spans="1:7" ht="19" x14ac:dyDescent="0.25">
      <c r="A9163" s="7">
        <v>2014</v>
      </c>
      <c r="B9163" s="7" t="s">
        <v>1152</v>
      </c>
      <c r="C9163" s="7" t="s">
        <v>8</v>
      </c>
      <c r="D9163" s="24">
        <v>536577.78</v>
      </c>
      <c r="E9163">
        <f>INDEX('B. Store opening dates'!$B$5:$B$2448,MATCH('A. Sales by store'!B9163,'B. Store opening dates'!$A$5:$A$2448,0))</f>
        <v>2008</v>
      </c>
      <c r="F9163" t="str">
        <f t="shared" si="286"/>
        <v>Old</v>
      </c>
      <c r="G9163" t="str">
        <f t="shared" si="287"/>
        <v>Existing</v>
      </c>
    </row>
    <row r="9164" spans="1:7" ht="19" x14ac:dyDescent="0.25">
      <c r="A9164" s="7">
        <v>2015</v>
      </c>
      <c r="B9164" s="7" t="s">
        <v>1153</v>
      </c>
      <c r="C9164" s="7" t="s">
        <v>5</v>
      </c>
      <c r="D9164" s="24">
        <v>691296.29</v>
      </c>
      <c r="E9164">
        <f>INDEX('B. Store opening dates'!$B$5:$B$2448,MATCH('A. Sales by store'!B9164,'B. Store opening dates'!$A$5:$A$2448,0))</f>
        <v>2008</v>
      </c>
      <c r="F9164" t="str">
        <f t="shared" si="286"/>
        <v>Old</v>
      </c>
      <c r="G9164" t="str">
        <f t="shared" si="287"/>
        <v>Existing</v>
      </c>
    </row>
    <row r="9165" spans="1:7" ht="19" x14ac:dyDescent="0.25">
      <c r="A9165" s="7">
        <v>2014</v>
      </c>
      <c r="B9165" s="7" t="s">
        <v>1153</v>
      </c>
      <c r="C9165" s="7" t="s">
        <v>5</v>
      </c>
      <c r="D9165" s="24">
        <v>761194.34</v>
      </c>
      <c r="E9165">
        <f>INDEX('B. Store opening dates'!$B$5:$B$2448,MATCH('A. Sales by store'!B9165,'B. Store opening dates'!$A$5:$A$2448,0))</f>
        <v>2008</v>
      </c>
      <c r="F9165" t="str">
        <f t="shared" si="286"/>
        <v>Old</v>
      </c>
      <c r="G9165" t="str">
        <f t="shared" si="287"/>
        <v>Existing</v>
      </c>
    </row>
    <row r="9166" spans="1:7" ht="19" x14ac:dyDescent="0.25">
      <c r="A9166" s="7">
        <v>2015</v>
      </c>
      <c r="B9166" s="7" t="s">
        <v>1153</v>
      </c>
      <c r="C9166" s="7" t="s">
        <v>6</v>
      </c>
      <c r="D9166" s="24">
        <v>339430.27</v>
      </c>
      <c r="E9166">
        <f>INDEX('B. Store opening dates'!$B$5:$B$2448,MATCH('A. Sales by store'!B9166,'B. Store opening dates'!$A$5:$A$2448,0))</f>
        <v>2008</v>
      </c>
      <c r="F9166" t="str">
        <f t="shared" si="286"/>
        <v>Old</v>
      </c>
      <c r="G9166" t="str">
        <f t="shared" si="287"/>
        <v>Existing</v>
      </c>
    </row>
    <row r="9167" spans="1:7" ht="19" x14ac:dyDescent="0.25">
      <c r="A9167" s="7">
        <v>2014</v>
      </c>
      <c r="B9167" s="7" t="s">
        <v>1153</v>
      </c>
      <c r="C9167" s="7" t="s">
        <v>6</v>
      </c>
      <c r="D9167" s="24">
        <v>248024</v>
      </c>
      <c r="E9167">
        <f>INDEX('B. Store opening dates'!$B$5:$B$2448,MATCH('A. Sales by store'!B9167,'B. Store opening dates'!$A$5:$A$2448,0))</f>
        <v>2008</v>
      </c>
      <c r="F9167" t="str">
        <f t="shared" si="286"/>
        <v>Old</v>
      </c>
      <c r="G9167" t="str">
        <f t="shared" si="287"/>
        <v>Existing</v>
      </c>
    </row>
    <row r="9168" spans="1:7" ht="19" x14ac:dyDescent="0.25">
      <c r="A9168" s="7">
        <v>2015</v>
      </c>
      <c r="B9168" s="7" t="s">
        <v>1153</v>
      </c>
      <c r="C9168" s="7" t="s">
        <v>7</v>
      </c>
      <c r="D9168" s="24">
        <v>139014.62</v>
      </c>
      <c r="E9168">
        <f>INDEX('B. Store opening dates'!$B$5:$B$2448,MATCH('A. Sales by store'!B9168,'B. Store opening dates'!$A$5:$A$2448,0))</f>
        <v>2008</v>
      </c>
      <c r="F9168" t="str">
        <f t="shared" si="286"/>
        <v>Old</v>
      </c>
      <c r="G9168" t="str">
        <f t="shared" si="287"/>
        <v>Existing</v>
      </c>
    </row>
    <row r="9169" spans="1:7" ht="19" x14ac:dyDescent="0.25">
      <c r="A9169" s="7">
        <v>2014</v>
      </c>
      <c r="B9169" s="7" t="s">
        <v>1153</v>
      </c>
      <c r="C9169" s="7" t="s">
        <v>7</v>
      </c>
      <c r="D9169" s="24">
        <v>147442.03</v>
      </c>
      <c r="E9169">
        <f>INDEX('B. Store opening dates'!$B$5:$B$2448,MATCH('A. Sales by store'!B9169,'B. Store opening dates'!$A$5:$A$2448,0))</f>
        <v>2008</v>
      </c>
      <c r="F9169" t="str">
        <f t="shared" si="286"/>
        <v>Old</v>
      </c>
      <c r="G9169" t="str">
        <f t="shared" si="287"/>
        <v>Existing</v>
      </c>
    </row>
    <row r="9170" spans="1:7" ht="19" x14ac:dyDescent="0.25">
      <c r="A9170" s="7">
        <v>2015</v>
      </c>
      <c r="B9170" s="7" t="s">
        <v>1153</v>
      </c>
      <c r="C9170" s="7" t="s">
        <v>8</v>
      </c>
      <c r="D9170" s="24">
        <v>667671.5</v>
      </c>
      <c r="E9170">
        <f>INDEX('B. Store opening dates'!$B$5:$B$2448,MATCH('A. Sales by store'!B9170,'B. Store opening dates'!$A$5:$A$2448,0))</f>
        <v>2008</v>
      </c>
      <c r="F9170" t="str">
        <f t="shared" si="286"/>
        <v>Old</v>
      </c>
      <c r="G9170" t="str">
        <f t="shared" si="287"/>
        <v>Existing</v>
      </c>
    </row>
    <row r="9171" spans="1:7" ht="19" x14ac:dyDescent="0.25">
      <c r="A9171" s="7">
        <v>2014</v>
      </c>
      <c r="B9171" s="7" t="s">
        <v>1153</v>
      </c>
      <c r="C9171" s="7" t="s">
        <v>8</v>
      </c>
      <c r="D9171" s="24">
        <v>695919.66</v>
      </c>
      <c r="E9171">
        <f>INDEX('B. Store opening dates'!$B$5:$B$2448,MATCH('A. Sales by store'!B9171,'B. Store opening dates'!$A$5:$A$2448,0))</f>
        <v>2008</v>
      </c>
      <c r="F9171" t="str">
        <f t="shared" si="286"/>
        <v>Old</v>
      </c>
      <c r="G9171" t="str">
        <f t="shared" si="287"/>
        <v>Existing</v>
      </c>
    </row>
    <row r="9172" spans="1:7" ht="19" x14ac:dyDescent="0.25">
      <c r="A9172" s="7">
        <v>2015</v>
      </c>
      <c r="B9172" s="7" t="s">
        <v>1154</v>
      </c>
      <c r="C9172" s="7" t="s">
        <v>5</v>
      </c>
      <c r="D9172" s="24">
        <v>653314.54</v>
      </c>
      <c r="E9172">
        <f>INDEX('B. Store opening dates'!$B$5:$B$2448,MATCH('A. Sales by store'!B9172,'B. Store opening dates'!$A$5:$A$2448,0))</f>
        <v>2008</v>
      </c>
      <c r="F9172" t="str">
        <f t="shared" si="286"/>
        <v>Old</v>
      </c>
      <c r="G9172" t="str">
        <f t="shared" si="287"/>
        <v>Existing</v>
      </c>
    </row>
    <row r="9173" spans="1:7" ht="19" x14ac:dyDescent="0.25">
      <c r="A9173" s="7">
        <v>2014</v>
      </c>
      <c r="B9173" s="7" t="s">
        <v>1154</v>
      </c>
      <c r="C9173" s="7" t="s">
        <v>5</v>
      </c>
      <c r="D9173" s="24">
        <v>715002.21</v>
      </c>
      <c r="E9173">
        <f>INDEX('B. Store opening dates'!$B$5:$B$2448,MATCH('A. Sales by store'!B9173,'B. Store opening dates'!$A$5:$A$2448,0))</f>
        <v>2008</v>
      </c>
      <c r="F9173" t="str">
        <f t="shared" si="286"/>
        <v>Old</v>
      </c>
      <c r="G9173" t="str">
        <f t="shared" si="287"/>
        <v>Existing</v>
      </c>
    </row>
    <row r="9174" spans="1:7" ht="19" x14ac:dyDescent="0.25">
      <c r="A9174" s="7">
        <v>2015</v>
      </c>
      <c r="B9174" s="7" t="s">
        <v>1154</v>
      </c>
      <c r="C9174" s="7" t="s">
        <v>6</v>
      </c>
      <c r="D9174" s="24">
        <v>235975.77</v>
      </c>
      <c r="E9174">
        <f>INDEX('B. Store opening dates'!$B$5:$B$2448,MATCH('A. Sales by store'!B9174,'B. Store opening dates'!$A$5:$A$2448,0))</f>
        <v>2008</v>
      </c>
      <c r="F9174" t="str">
        <f t="shared" si="286"/>
        <v>Old</v>
      </c>
      <c r="G9174" t="str">
        <f t="shared" si="287"/>
        <v>Existing</v>
      </c>
    </row>
    <row r="9175" spans="1:7" ht="19" x14ac:dyDescent="0.25">
      <c r="A9175" s="7">
        <v>2014</v>
      </c>
      <c r="B9175" s="7" t="s">
        <v>1154</v>
      </c>
      <c r="C9175" s="7" t="s">
        <v>6</v>
      </c>
      <c r="D9175" s="24">
        <v>165694.51999999999</v>
      </c>
      <c r="E9175">
        <f>INDEX('B. Store opening dates'!$B$5:$B$2448,MATCH('A. Sales by store'!B9175,'B. Store opening dates'!$A$5:$A$2448,0))</f>
        <v>2008</v>
      </c>
      <c r="F9175" t="str">
        <f t="shared" si="286"/>
        <v>Old</v>
      </c>
      <c r="G9175" t="str">
        <f t="shared" si="287"/>
        <v>Existing</v>
      </c>
    </row>
    <row r="9176" spans="1:7" ht="19" x14ac:dyDescent="0.25">
      <c r="A9176" s="7">
        <v>2015</v>
      </c>
      <c r="B9176" s="7" t="s">
        <v>1154</v>
      </c>
      <c r="C9176" s="7" t="s">
        <v>7</v>
      </c>
      <c r="D9176" s="24">
        <v>182020.74</v>
      </c>
      <c r="E9176">
        <f>INDEX('B. Store opening dates'!$B$5:$B$2448,MATCH('A. Sales by store'!B9176,'B. Store opening dates'!$A$5:$A$2448,0))</f>
        <v>2008</v>
      </c>
      <c r="F9176" t="str">
        <f t="shared" si="286"/>
        <v>Old</v>
      </c>
      <c r="G9176" t="str">
        <f t="shared" si="287"/>
        <v>Existing</v>
      </c>
    </row>
    <row r="9177" spans="1:7" ht="19" x14ac:dyDescent="0.25">
      <c r="A9177" s="7">
        <v>2014</v>
      </c>
      <c r="B9177" s="7" t="s">
        <v>1154</v>
      </c>
      <c r="C9177" s="7" t="s">
        <v>7</v>
      </c>
      <c r="D9177" s="24">
        <v>191598.15</v>
      </c>
      <c r="E9177">
        <f>INDEX('B. Store opening dates'!$B$5:$B$2448,MATCH('A. Sales by store'!B9177,'B. Store opening dates'!$A$5:$A$2448,0))</f>
        <v>2008</v>
      </c>
      <c r="F9177" t="str">
        <f t="shared" si="286"/>
        <v>Old</v>
      </c>
      <c r="G9177" t="str">
        <f t="shared" si="287"/>
        <v>Existing</v>
      </c>
    </row>
    <row r="9178" spans="1:7" ht="19" x14ac:dyDescent="0.25">
      <c r="A9178" s="7">
        <v>2015</v>
      </c>
      <c r="B9178" s="7" t="s">
        <v>1154</v>
      </c>
      <c r="C9178" s="7" t="s">
        <v>8</v>
      </c>
      <c r="D9178" s="24">
        <v>420039.44</v>
      </c>
      <c r="E9178">
        <f>INDEX('B. Store opening dates'!$B$5:$B$2448,MATCH('A. Sales by store'!B9178,'B. Store opening dates'!$A$5:$A$2448,0))</f>
        <v>2008</v>
      </c>
      <c r="F9178" t="str">
        <f t="shared" si="286"/>
        <v>Old</v>
      </c>
      <c r="G9178" t="str">
        <f t="shared" si="287"/>
        <v>Existing</v>
      </c>
    </row>
    <row r="9179" spans="1:7" ht="19" x14ac:dyDescent="0.25">
      <c r="A9179" s="7">
        <v>2014</v>
      </c>
      <c r="B9179" s="7" t="s">
        <v>1154</v>
      </c>
      <c r="C9179" s="7" t="s">
        <v>8</v>
      </c>
      <c r="D9179" s="24">
        <v>434435.88</v>
      </c>
      <c r="E9179">
        <f>INDEX('B. Store opening dates'!$B$5:$B$2448,MATCH('A. Sales by store'!B9179,'B. Store opening dates'!$A$5:$A$2448,0))</f>
        <v>2008</v>
      </c>
      <c r="F9179" t="str">
        <f t="shared" si="286"/>
        <v>Old</v>
      </c>
      <c r="G9179" t="str">
        <f t="shared" si="287"/>
        <v>Existing</v>
      </c>
    </row>
    <row r="9180" spans="1:7" ht="19" x14ac:dyDescent="0.25">
      <c r="A9180" s="7">
        <v>2015</v>
      </c>
      <c r="B9180" s="7" t="s">
        <v>1155</v>
      </c>
      <c r="C9180" s="7" t="s">
        <v>5</v>
      </c>
      <c r="D9180" s="24">
        <v>659914.71</v>
      </c>
      <c r="E9180">
        <f>INDEX('B. Store opening dates'!$B$5:$B$2448,MATCH('A. Sales by store'!B9180,'B. Store opening dates'!$A$5:$A$2448,0))</f>
        <v>2008</v>
      </c>
      <c r="F9180" t="str">
        <f t="shared" si="286"/>
        <v>Old</v>
      </c>
      <c r="G9180" t="str">
        <f t="shared" si="287"/>
        <v>Existing</v>
      </c>
    </row>
    <row r="9181" spans="1:7" ht="19" x14ac:dyDescent="0.25">
      <c r="A9181" s="7">
        <v>2014</v>
      </c>
      <c r="B9181" s="7" t="s">
        <v>1155</v>
      </c>
      <c r="C9181" s="7" t="s">
        <v>5</v>
      </c>
      <c r="D9181" s="24">
        <v>717602.8</v>
      </c>
      <c r="E9181">
        <f>INDEX('B. Store opening dates'!$B$5:$B$2448,MATCH('A. Sales by store'!B9181,'B. Store opening dates'!$A$5:$A$2448,0))</f>
        <v>2008</v>
      </c>
      <c r="F9181" t="str">
        <f t="shared" si="286"/>
        <v>Old</v>
      </c>
      <c r="G9181" t="str">
        <f t="shared" si="287"/>
        <v>Existing</v>
      </c>
    </row>
    <row r="9182" spans="1:7" ht="19" x14ac:dyDescent="0.25">
      <c r="A9182" s="7">
        <v>2015</v>
      </c>
      <c r="B9182" s="7" t="s">
        <v>1155</v>
      </c>
      <c r="C9182" s="7" t="s">
        <v>6</v>
      </c>
      <c r="D9182" s="24">
        <v>330903.19</v>
      </c>
      <c r="E9182">
        <f>INDEX('B. Store opening dates'!$B$5:$B$2448,MATCH('A. Sales by store'!B9182,'B. Store opening dates'!$A$5:$A$2448,0))</f>
        <v>2008</v>
      </c>
      <c r="F9182" t="str">
        <f t="shared" si="286"/>
        <v>Old</v>
      </c>
      <c r="G9182" t="str">
        <f t="shared" si="287"/>
        <v>Existing</v>
      </c>
    </row>
    <row r="9183" spans="1:7" ht="19" x14ac:dyDescent="0.25">
      <c r="A9183" s="7">
        <v>2014</v>
      </c>
      <c r="B9183" s="7" t="s">
        <v>1155</v>
      </c>
      <c r="C9183" s="7" t="s">
        <v>6</v>
      </c>
      <c r="D9183" s="24">
        <v>240184.13</v>
      </c>
      <c r="E9183">
        <f>INDEX('B. Store opening dates'!$B$5:$B$2448,MATCH('A. Sales by store'!B9183,'B. Store opening dates'!$A$5:$A$2448,0))</f>
        <v>2008</v>
      </c>
      <c r="F9183" t="str">
        <f t="shared" si="286"/>
        <v>Old</v>
      </c>
      <c r="G9183" t="str">
        <f t="shared" si="287"/>
        <v>Existing</v>
      </c>
    </row>
    <row r="9184" spans="1:7" ht="19" x14ac:dyDescent="0.25">
      <c r="A9184" s="7">
        <v>2015</v>
      </c>
      <c r="B9184" s="7" t="s">
        <v>1155</v>
      </c>
      <c r="C9184" s="7" t="s">
        <v>7</v>
      </c>
      <c r="D9184" s="24">
        <v>121196.74</v>
      </c>
      <c r="E9184">
        <f>INDEX('B. Store opening dates'!$B$5:$B$2448,MATCH('A. Sales by store'!B9184,'B. Store opening dates'!$A$5:$A$2448,0))</f>
        <v>2008</v>
      </c>
      <c r="F9184" t="str">
        <f t="shared" si="286"/>
        <v>Old</v>
      </c>
      <c r="G9184" t="str">
        <f t="shared" si="287"/>
        <v>Existing</v>
      </c>
    </row>
    <row r="9185" spans="1:7" ht="19" x14ac:dyDescent="0.25">
      <c r="A9185" s="7">
        <v>2014</v>
      </c>
      <c r="B9185" s="7" t="s">
        <v>1155</v>
      </c>
      <c r="C9185" s="7" t="s">
        <v>7</v>
      </c>
      <c r="D9185" s="24">
        <v>128480.54</v>
      </c>
      <c r="E9185">
        <f>INDEX('B. Store opening dates'!$B$5:$B$2448,MATCH('A. Sales by store'!B9185,'B. Store opening dates'!$A$5:$A$2448,0))</f>
        <v>2008</v>
      </c>
      <c r="F9185" t="str">
        <f t="shared" si="286"/>
        <v>Old</v>
      </c>
      <c r="G9185" t="str">
        <f t="shared" si="287"/>
        <v>Existing</v>
      </c>
    </row>
    <row r="9186" spans="1:7" ht="19" x14ac:dyDescent="0.25">
      <c r="A9186" s="7">
        <v>2015</v>
      </c>
      <c r="B9186" s="7" t="s">
        <v>1155</v>
      </c>
      <c r="C9186" s="7" t="s">
        <v>8</v>
      </c>
      <c r="D9186" s="24">
        <v>651482.30000000005</v>
      </c>
      <c r="E9186">
        <f>INDEX('B. Store opening dates'!$B$5:$B$2448,MATCH('A. Sales by store'!B9186,'B. Store opening dates'!$A$5:$A$2448,0))</f>
        <v>2008</v>
      </c>
      <c r="F9186" t="str">
        <f t="shared" si="286"/>
        <v>Old</v>
      </c>
      <c r="G9186" t="str">
        <f t="shared" si="287"/>
        <v>Existing</v>
      </c>
    </row>
    <row r="9187" spans="1:7" ht="19" x14ac:dyDescent="0.25">
      <c r="A9187" s="7">
        <v>2014</v>
      </c>
      <c r="B9187" s="7" t="s">
        <v>1155</v>
      </c>
      <c r="C9187" s="7" t="s">
        <v>8</v>
      </c>
      <c r="D9187" s="24">
        <v>673943.76</v>
      </c>
      <c r="E9187">
        <f>INDEX('B. Store opening dates'!$B$5:$B$2448,MATCH('A. Sales by store'!B9187,'B. Store opening dates'!$A$5:$A$2448,0))</f>
        <v>2008</v>
      </c>
      <c r="F9187" t="str">
        <f t="shared" si="286"/>
        <v>Old</v>
      </c>
      <c r="G9187" t="str">
        <f t="shared" si="287"/>
        <v>Existing</v>
      </c>
    </row>
    <row r="9188" spans="1:7" ht="19" x14ac:dyDescent="0.25">
      <c r="A9188" s="7">
        <v>2015</v>
      </c>
      <c r="B9188" s="7" t="s">
        <v>1156</v>
      </c>
      <c r="C9188" s="7" t="s">
        <v>5</v>
      </c>
      <c r="D9188" s="24">
        <v>638841.73</v>
      </c>
      <c r="E9188">
        <f>INDEX('B. Store opening dates'!$B$5:$B$2448,MATCH('A. Sales by store'!B9188,'B. Store opening dates'!$A$5:$A$2448,0))</f>
        <v>2008</v>
      </c>
      <c r="F9188" t="str">
        <f t="shared" si="286"/>
        <v>Old</v>
      </c>
      <c r="G9188" t="str">
        <f t="shared" si="287"/>
        <v>Existing</v>
      </c>
    </row>
    <row r="9189" spans="1:7" ht="19" x14ac:dyDescent="0.25">
      <c r="A9189" s="7">
        <v>2014</v>
      </c>
      <c r="B9189" s="7" t="s">
        <v>1156</v>
      </c>
      <c r="C9189" s="7" t="s">
        <v>5</v>
      </c>
      <c r="D9189" s="24">
        <v>706433.82</v>
      </c>
      <c r="E9189">
        <f>INDEX('B. Store opening dates'!$B$5:$B$2448,MATCH('A. Sales by store'!B9189,'B. Store opening dates'!$A$5:$A$2448,0))</f>
        <v>2008</v>
      </c>
      <c r="F9189" t="str">
        <f t="shared" si="286"/>
        <v>Old</v>
      </c>
      <c r="G9189" t="str">
        <f t="shared" si="287"/>
        <v>Existing</v>
      </c>
    </row>
    <row r="9190" spans="1:7" ht="19" x14ac:dyDescent="0.25">
      <c r="A9190" s="7">
        <v>2015</v>
      </c>
      <c r="B9190" s="7" t="s">
        <v>1156</v>
      </c>
      <c r="C9190" s="7" t="s">
        <v>6</v>
      </c>
      <c r="D9190" s="24">
        <v>306243.34999999998</v>
      </c>
      <c r="E9190">
        <f>INDEX('B. Store opening dates'!$B$5:$B$2448,MATCH('A. Sales by store'!B9190,'B. Store opening dates'!$A$5:$A$2448,0))</f>
        <v>2008</v>
      </c>
      <c r="F9190" t="str">
        <f t="shared" si="286"/>
        <v>Old</v>
      </c>
      <c r="G9190" t="str">
        <f t="shared" si="287"/>
        <v>Existing</v>
      </c>
    </row>
    <row r="9191" spans="1:7" ht="19" x14ac:dyDescent="0.25">
      <c r="A9191" s="7">
        <v>2014</v>
      </c>
      <c r="B9191" s="7" t="s">
        <v>1156</v>
      </c>
      <c r="C9191" s="7" t="s">
        <v>6</v>
      </c>
      <c r="D9191" s="24">
        <v>221848.79</v>
      </c>
      <c r="E9191">
        <f>INDEX('B. Store opening dates'!$B$5:$B$2448,MATCH('A. Sales by store'!B9191,'B. Store opening dates'!$A$5:$A$2448,0))</f>
        <v>2008</v>
      </c>
      <c r="F9191" t="str">
        <f t="shared" si="286"/>
        <v>Old</v>
      </c>
      <c r="G9191" t="str">
        <f t="shared" si="287"/>
        <v>Existing</v>
      </c>
    </row>
    <row r="9192" spans="1:7" ht="19" x14ac:dyDescent="0.25">
      <c r="A9192" s="7">
        <v>2015</v>
      </c>
      <c r="B9192" s="7" t="s">
        <v>1156</v>
      </c>
      <c r="C9192" s="7" t="s">
        <v>7</v>
      </c>
      <c r="D9192" s="24">
        <v>213321.01</v>
      </c>
      <c r="E9192">
        <f>INDEX('B. Store opening dates'!$B$5:$B$2448,MATCH('A. Sales by store'!B9192,'B. Store opening dates'!$A$5:$A$2448,0))</f>
        <v>2008</v>
      </c>
      <c r="F9192" t="str">
        <f t="shared" si="286"/>
        <v>Old</v>
      </c>
      <c r="G9192" t="str">
        <f t="shared" si="287"/>
        <v>Existing</v>
      </c>
    </row>
    <row r="9193" spans="1:7" ht="19" x14ac:dyDescent="0.25">
      <c r="A9193" s="7">
        <v>2014</v>
      </c>
      <c r="B9193" s="7" t="s">
        <v>1156</v>
      </c>
      <c r="C9193" s="7" t="s">
        <v>7</v>
      </c>
      <c r="D9193" s="24">
        <v>223771.31</v>
      </c>
      <c r="E9193">
        <f>INDEX('B. Store opening dates'!$B$5:$B$2448,MATCH('A. Sales by store'!B9193,'B. Store opening dates'!$A$5:$A$2448,0))</f>
        <v>2008</v>
      </c>
      <c r="F9193" t="str">
        <f t="shared" si="286"/>
        <v>Old</v>
      </c>
      <c r="G9193" t="str">
        <f t="shared" si="287"/>
        <v>Existing</v>
      </c>
    </row>
    <row r="9194" spans="1:7" ht="19" x14ac:dyDescent="0.25">
      <c r="A9194" s="7">
        <v>2015</v>
      </c>
      <c r="B9194" s="7" t="s">
        <v>1156</v>
      </c>
      <c r="C9194" s="7" t="s">
        <v>8</v>
      </c>
      <c r="D9194" s="24">
        <v>499392.07</v>
      </c>
      <c r="E9194">
        <f>INDEX('B. Store opening dates'!$B$5:$B$2448,MATCH('A. Sales by store'!B9194,'B. Store opening dates'!$A$5:$A$2448,0))</f>
        <v>2008</v>
      </c>
      <c r="F9194" t="str">
        <f t="shared" si="286"/>
        <v>Old</v>
      </c>
      <c r="G9194" t="str">
        <f t="shared" si="287"/>
        <v>Existing</v>
      </c>
    </row>
    <row r="9195" spans="1:7" ht="19" x14ac:dyDescent="0.25">
      <c r="A9195" s="7">
        <v>2014</v>
      </c>
      <c r="B9195" s="7" t="s">
        <v>1156</v>
      </c>
      <c r="C9195" s="7" t="s">
        <v>8</v>
      </c>
      <c r="D9195" s="24">
        <v>522603.51</v>
      </c>
      <c r="E9195">
        <f>INDEX('B. Store opening dates'!$B$5:$B$2448,MATCH('A. Sales by store'!B9195,'B. Store opening dates'!$A$5:$A$2448,0))</f>
        <v>2008</v>
      </c>
      <c r="F9195" t="str">
        <f t="shared" si="286"/>
        <v>Old</v>
      </c>
      <c r="G9195" t="str">
        <f t="shared" si="287"/>
        <v>Existing</v>
      </c>
    </row>
    <row r="9196" spans="1:7" ht="19" x14ac:dyDescent="0.25">
      <c r="A9196" s="7">
        <v>2015</v>
      </c>
      <c r="B9196" s="7" t="s">
        <v>1157</v>
      </c>
      <c r="C9196" s="7" t="s">
        <v>5</v>
      </c>
      <c r="D9196" s="24">
        <v>630006.4</v>
      </c>
      <c r="E9196">
        <f>INDEX('B. Store opening dates'!$B$5:$B$2448,MATCH('A. Sales by store'!B9196,'B. Store opening dates'!$A$5:$A$2448,0))</f>
        <v>2008</v>
      </c>
      <c r="F9196" t="str">
        <f t="shared" si="286"/>
        <v>Old</v>
      </c>
      <c r="G9196" t="str">
        <f t="shared" si="287"/>
        <v>Existing</v>
      </c>
    </row>
    <row r="9197" spans="1:7" ht="19" x14ac:dyDescent="0.25">
      <c r="A9197" s="7">
        <v>2014</v>
      </c>
      <c r="B9197" s="7" t="s">
        <v>1157</v>
      </c>
      <c r="C9197" s="7" t="s">
        <v>5</v>
      </c>
      <c r="D9197" s="24">
        <v>686887.08</v>
      </c>
      <c r="E9197">
        <f>INDEX('B. Store opening dates'!$B$5:$B$2448,MATCH('A. Sales by store'!B9197,'B. Store opening dates'!$A$5:$A$2448,0))</f>
        <v>2008</v>
      </c>
      <c r="F9197" t="str">
        <f t="shared" si="286"/>
        <v>Old</v>
      </c>
      <c r="G9197" t="str">
        <f t="shared" si="287"/>
        <v>Existing</v>
      </c>
    </row>
    <row r="9198" spans="1:7" ht="19" x14ac:dyDescent="0.25">
      <c r="A9198" s="7">
        <v>2015</v>
      </c>
      <c r="B9198" s="7" t="s">
        <v>1157</v>
      </c>
      <c r="C9198" s="7" t="s">
        <v>6</v>
      </c>
      <c r="D9198" s="24">
        <v>314699.61</v>
      </c>
      <c r="E9198">
        <f>INDEX('B. Store opening dates'!$B$5:$B$2448,MATCH('A. Sales by store'!B9198,'B. Store opening dates'!$A$5:$A$2448,0))</f>
        <v>2008</v>
      </c>
      <c r="F9198" t="str">
        <f t="shared" si="286"/>
        <v>Old</v>
      </c>
      <c r="G9198" t="str">
        <f t="shared" si="287"/>
        <v>Existing</v>
      </c>
    </row>
    <row r="9199" spans="1:7" ht="19" x14ac:dyDescent="0.25">
      <c r="A9199" s="7">
        <v>2014</v>
      </c>
      <c r="B9199" s="7" t="s">
        <v>1157</v>
      </c>
      <c r="C9199" s="7" t="s">
        <v>6</v>
      </c>
      <c r="D9199" s="24">
        <v>218389.72</v>
      </c>
      <c r="E9199">
        <f>INDEX('B. Store opening dates'!$B$5:$B$2448,MATCH('A. Sales by store'!B9199,'B. Store opening dates'!$A$5:$A$2448,0))</f>
        <v>2008</v>
      </c>
      <c r="F9199" t="str">
        <f t="shared" si="286"/>
        <v>Old</v>
      </c>
      <c r="G9199" t="str">
        <f t="shared" si="287"/>
        <v>Existing</v>
      </c>
    </row>
    <row r="9200" spans="1:7" ht="19" x14ac:dyDescent="0.25">
      <c r="A9200" s="7">
        <v>2015</v>
      </c>
      <c r="B9200" s="7" t="s">
        <v>1157</v>
      </c>
      <c r="C9200" s="7" t="s">
        <v>7</v>
      </c>
      <c r="D9200" s="24">
        <v>113306.4</v>
      </c>
      <c r="E9200">
        <f>INDEX('B. Store opening dates'!$B$5:$B$2448,MATCH('A. Sales by store'!B9200,'B. Store opening dates'!$A$5:$A$2448,0))</f>
        <v>2008</v>
      </c>
      <c r="F9200" t="str">
        <f t="shared" si="286"/>
        <v>Old</v>
      </c>
      <c r="G9200" t="str">
        <f t="shared" si="287"/>
        <v>Existing</v>
      </c>
    </row>
    <row r="9201" spans="1:7" ht="19" x14ac:dyDescent="0.25">
      <c r="A9201" s="7">
        <v>2014</v>
      </c>
      <c r="B9201" s="7" t="s">
        <v>1157</v>
      </c>
      <c r="C9201" s="7" t="s">
        <v>7</v>
      </c>
      <c r="D9201" s="24">
        <v>120737.94</v>
      </c>
      <c r="E9201">
        <f>INDEX('B. Store opening dates'!$B$5:$B$2448,MATCH('A. Sales by store'!B9201,'B. Store opening dates'!$A$5:$A$2448,0))</f>
        <v>2008</v>
      </c>
      <c r="F9201" t="str">
        <f t="shared" si="286"/>
        <v>Old</v>
      </c>
      <c r="G9201" t="str">
        <f t="shared" si="287"/>
        <v>Existing</v>
      </c>
    </row>
    <row r="9202" spans="1:7" ht="19" x14ac:dyDescent="0.25">
      <c r="A9202" s="7">
        <v>2015</v>
      </c>
      <c r="B9202" s="7" t="s">
        <v>1157</v>
      </c>
      <c r="C9202" s="7" t="s">
        <v>8</v>
      </c>
      <c r="D9202" s="24">
        <v>471225.26</v>
      </c>
      <c r="E9202">
        <f>INDEX('B. Store opening dates'!$B$5:$B$2448,MATCH('A. Sales by store'!B9202,'B. Store opening dates'!$A$5:$A$2448,0))</f>
        <v>2008</v>
      </c>
      <c r="F9202" t="str">
        <f t="shared" si="286"/>
        <v>Old</v>
      </c>
      <c r="G9202" t="str">
        <f t="shared" si="287"/>
        <v>Existing</v>
      </c>
    </row>
    <row r="9203" spans="1:7" ht="19" x14ac:dyDescent="0.25">
      <c r="A9203" s="7">
        <v>2014</v>
      </c>
      <c r="B9203" s="7" t="s">
        <v>1157</v>
      </c>
      <c r="C9203" s="7" t="s">
        <v>8</v>
      </c>
      <c r="D9203" s="24">
        <v>489732.34</v>
      </c>
      <c r="E9203">
        <f>INDEX('B. Store opening dates'!$B$5:$B$2448,MATCH('A. Sales by store'!B9203,'B. Store opening dates'!$A$5:$A$2448,0))</f>
        <v>2008</v>
      </c>
      <c r="F9203" t="str">
        <f t="shared" si="286"/>
        <v>Old</v>
      </c>
      <c r="G9203" t="str">
        <f t="shared" si="287"/>
        <v>Existing</v>
      </c>
    </row>
    <row r="9204" spans="1:7" ht="19" x14ac:dyDescent="0.25">
      <c r="A9204" s="7">
        <v>2015</v>
      </c>
      <c r="B9204" s="7" t="s">
        <v>1158</v>
      </c>
      <c r="C9204" s="7" t="s">
        <v>5</v>
      </c>
      <c r="D9204" s="24">
        <v>789133.38</v>
      </c>
      <c r="E9204">
        <f>INDEX('B. Store opening dates'!$B$5:$B$2448,MATCH('A. Sales by store'!B9204,'B. Store opening dates'!$A$5:$A$2448,0))</f>
        <v>2008</v>
      </c>
      <c r="F9204" t="str">
        <f t="shared" si="286"/>
        <v>Old</v>
      </c>
      <c r="G9204" t="str">
        <f t="shared" si="287"/>
        <v>Existing</v>
      </c>
    </row>
    <row r="9205" spans="1:7" ht="19" x14ac:dyDescent="0.25">
      <c r="A9205" s="7">
        <v>2014</v>
      </c>
      <c r="B9205" s="7" t="s">
        <v>1158</v>
      </c>
      <c r="C9205" s="7" t="s">
        <v>5</v>
      </c>
      <c r="D9205" s="24">
        <v>870439.64</v>
      </c>
      <c r="E9205">
        <f>INDEX('B. Store opening dates'!$B$5:$B$2448,MATCH('A. Sales by store'!B9205,'B. Store opening dates'!$A$5:$A$2448,0))</f>
        <v>2008</v>
      </c>
      <c r="F9205" t="str">
        <f t="shared" si="286"/>
        <v>Old</v>
      </c>
      <c r="G9205" t="str">
        <f t="shared" si="287"/>
        <v>Existing</v>
      </c>
    </row>
    <row r="9206" spans="1:7" ht="19" x14ac:dyDescent="0.25">
      <c r="A9206" s="7">
        <v>2015</v>
      </c>
      <c r="B9206" s="7" t="s">
        <v>1158</v>
      </c>
      <c r="C9206" s="7" t="s">
        <v>6</v>
      </c>
      <c r="D9206" s="24">
        <v>227721.14</v>
      </c>
      <c r="E9206">
        <f>INDEX('B. Store opening dates'!$B$5:$B$2448,MATCH('A. Sales by store'!B9206,'B. Store opening dates'!$A$5:$A$2448,0))</f>
        <v>2008</v>
      </c>
      <c r="F9206" t="str">
        <f t="shared" si="286"/>
        <v>Old</v>
      </c>
      <c r="G9206" t="str">
        <f t="shared" si="287"/>
        <v>Existing</v>
      </c>
    </row>
    <row r="9207" spans="1:7" ht="19" x14ac:dyDescent="0.25">
      <c r="A9207" s="7">
        <v>2014</v>
      </c>
      <c r="B9207" s="7" t="s">
        <v>1158</v>
      </c>
      <c r="C9207" s="7" t="s">
        <v>6</v>
      </c>
      <c r="D9207" s="24">
        <v>158349.32</v>
      </c>
      <c r="E9207">
        <f>INDEX('B. Store opening dates'!$B$5:$B$2448,MATCH('A. Sales by store'!B9207,'B. Store opening dates'!$A$5:$A$2448,0))</f>
        <v>2008</v>
      </c>
      <c r="F9207" t="str">
        <f t="shared" si="286"/>
        <v>Old</v>
      </c>
      <c r="G9207" t="str">
        <f t="shared" si="287"/>
        <v>Existing</v>
      </c>
    </row>
    <row r="9208" spans="1:7" ht="19" x14ac:dyDescent="0.25">
      <c r="A9208" s="7">
        <v>2015</v>
      </c>
      <c r="B9208" s="7" t="s">
        <v>1158</v>
      </c>
      <c r="C9208" s="7" t="s">
        <v>7</v>
      </c>
      <c r="D9208" s="24">
        <v>142592.13</v>
      </c>
      <c r="E9208">
        <f>INDEX('B. Store opening dates'!$B$5:$B$2448,MATCH('A. Sales by store'!B9208,'B. Store opening dates'!$A$5:$A$2448,0))</f>
        <v>2008</v>
      </c>
      <c r="F9208" t="str">
        <f t="shared" si="286"/>
        <v>Old</v>
      </c>
      <c r="G9208" t="str">
        <f t="shared" si="287"/>
        <v>Existing</v>
      </c>
    </row>
    <row r="9209" spans="1:7" ht="19" x14ac:dyDescent="0.25">
      <c r="A9209" s="7">
        <v>2014</v>
      </c>
      <c r="B9209" s="7" t="s">
        <v>1158</v>
      </c>
      <c r="C9209" s="7" t="s">
        <v>7</v>
      </c>
      <c r="D9209" s="24">
        <v>149825.20000000001</v>
      </c>
      <c r="E9209">
        <f>INDEX('B. Store opening dates'!$B$5:$B$2448,MATCH('A. Sales by store'!B9209,'B. Store opening dates'!$A$5:$A$2448,0))</f>
        <v>2008</v>
      </c>
      <c r="F9209" t="str">
        <f t="shared" si="286"/>
        <v>Old</v>
      </c>
      <c r="G9209" t="str">
        <f t="shared" si="287"/>
        <v>Existing</v>
      </c>
    </row>
    <row r="9210" spans="1:7" ht="19" x14ac:dyDescent="0.25">
      <c r="A9210" s="7">
        <v>2015</v>
      </c>
      <c r="B9210" s="7" t="s">
        <v>1158</v>
      </c>
      <c r="C9210" s="7" t="s">
        <v>8</v>
      </c>
      <c r="D9210" s="24">
        <v>425516.48</v>
      </c>
      <c r="E9210">
        <f>INDEX('B. Store opening dates'!$B$5:$B$2448,MATCH('A. Sales by store'!B9210,'B. Store opening dates'!$A$5:$A$2448,0))</f>
        <v>2008</v>
      </c>
      <c r="F9210" t="str">
        <f t="shared" si="286"/>
        <v>Old</v>
      </c>
      <c r="G9210" t="str">
        <f t="shared" si="287"/>
        <v>Existing</v>
      </c>
    </row>
    <row r="9211" spans="1:7" ht="19" x14ac:dyDescent="0.25">
      <c r="A9211" s="7">
        <v>2014</v>
      </c>
      <c r="B9211" s="7" t="s">
        <v>1158</v>
      </c>
      <c r="C9211" s="7" t="s">
        <v>8</v>
      </c>
      <c r="D9211" s="24">
        <v>438145.88</v>
      </c>
      <c r="E9211">
        <f>INDEX('B. Store opening dates'!$B$5:$B$2448,MATCH('A. Sales by store'!B9211,'B. Store opening dates'!$A$5:$A$2448,0))</f>
        <v>2008</v>
      </c>
      <c r="F9211" t="str">
        <f t="shared" si="286"/>
        <v>Old</v>
      </c>
      <c r="G9211" t="str">
        <f t="shared" si="287"/>
        <v>Existing</v>
      </c>
    </row>
    <row r="9212" spans="1:7" ht="19" x14ac:dyDescent="0.25">
      <c r="A9212" s="7">
        <v>2015</v>
      </c>
      <c r="B9212" s="7" t="s">
        <v>1159</v>
      </c>
      <c r="C9212" s="7" t="s">
        <v>5</v>
      </c>
      <c r="D9212" s="24">
        <v>856817.94</v>
      </c>
      <c r="E9212">
        <f>INDEX('B. Store opening dates'!$B$5:$B$2448,MATCH('A. Sales by store'!B9212,'B. Store opening dates'!$A$5:$A$2448,0))</f>
        <v>2008</v>
      </c>
      <c r="F9212" t="str">
        <f t="shared" si="286"/>
        <v>Old</v>
      </c>
      <c r="G9212" t="str">
        <f t="shared" si="287"/>
        <v>Existing</v>
      </c>
    </row>
    <row r="9213" spans="1:7" ht="19" x14ac:dyDescent="0.25">
      <c r="A9213" s="7">
        <v>2014</v>
      </c>
      <c r="B9213" s="7" t="s">
        <v>1159</v>
      </c>
      <c r="C9213" s="7" t="s">
        <v>5</v>
      </c>
      <c r="D9213" s="24">
        <v>941652.21</v>
      </c>
      <c r="E9213">
        <f>INDEX('B. Store opening dates'!$B$5:$B$2448,MATCH('A. Sales by store'!B9213,'B. Store opening dates'!$A$5:$A$2448,0))</f>
        <v>2008</v>
      </c>
      <c r="F9213" t="str">
        <f t="shared" si="286"/>
        <v>Old</v>
      </c>
      <c r="G9213" t="str">
        <f t="shared" si="287"/>
        <v>Existing</v>
      </c>
    </row>
    <row r="9214" spans="1:7" ht="19" x14ac:dyDescent="0.25">
      <c r="A9214" s="7">
        <v>2015</v>
      </c>
      <c r="B9214" s="7" t="s">
        <v>1159</v>
      </c>
      <c r="C9214" s="7" t="s">
        <v>6</v>
      </c>
      <c r="D9214" s="24">
        <v>270902.28999999998</v>
      </c>
      <c r="E9214">
        <f>INDEX('B. Store opening dates'!$B$5:$B$2448,MATCH('A. Sales by store'!B9214,'B. Store opening dates'!$A$5:$A$2448,0))</f>
        <v>2008</v>
      </c>
      <c r="F9214" t="str">
        <f t="shared" si="286"/>
        <v>Old</v>
      </c>
      <c r="G9214" t="str">
        <f t="shared" si="287"/>
        <v>Existing</v>
      </c>
    </row>
    <row r="9215" spans="1:7" ht="19" x14ac:dyDescent="0.25">
      <c r="A9215" s="7">
        <v>2014</v>
      </c>
      <c r="B9215" s="7" t="s">
        <v>1159</v>
      </c>
      <c r="C9215" s="7" t="s">
        <v>6</v>
      </c>
      <c r="D9215" s="24">
        <v>191627.68</v>
      </c>
      <c r="E9215">
        <f>INDEX('B. Store opening dates'!$B$5:$B$2448,MATCH('A. Sales by store'!B9215,'B. Store opening dates'!$A$5:$A$2448,0))</f>
        <v>2008</v>
      </c>
      <c r="F9215" t="str">
        <f t="shared" si="286"/>
        <v>Old</v>
      </c>
      <c r="G9215" t="str">
        <f t="shared" si="287"/>
        <v>Existing</v>
      </c>
    </row>
    <row r="9216" spans="1:7" ht="19" x14ac:dyDescent="0.25">
      <c r="A9216" s="7">
        <v>2015</v>
      </c>
      <c r="B9216" s="7" t="s">
        <v>1159</v>
      </c>
      <c r="C9216" s="7" t="s">
        <v>7</v>
      </c>
      <c r="D9216" s="24">
        <v>99138.44</v>
      </c>
      <c r="E9216">
        <f>INDEX('B. Store opening dates'!$B$5:$B$2448,MATCH('A. Sales by store'!B9216,'B. Store opening dates'!$A$5:$A$2448,0))</f>
        <v>2008</v>
      </c>
      <c r="F9216" t="str">
        <f t="shared" si="286"/>
        <v>Old</v>
      </c>
      <c r="G9216" t="str">
        <f t="shared" si="287"/>
        <v>Existing</v>
      </c>
    </row>
    <row r="9217" spans="1:7" ht="19" x14ac:dyDescent="0.25">
      <c r="A9217" s="7">
        <v>2014</v>
      </c>
      <c r="B9217" s="7" t="s">
        <v>1159</v>
      </c>
      <c r="C9217" s="7" t="s">
        <v>7</v>
      </c>
      <c r="D9217" s="24">
        <v>105232.18</v>
      </c>
      <c r="E9217">
        <f>INDEX('B. Store opening dates'!$B$5:$B$2448,MATCH('A. Sales by store'!B9217,'B. Store opening dates'!$A$5:$A$2448,0))</f>
        <v>2008</v>
      </c>
      <c r="F9217" t="str">
        <f t="shared" si="286"/>
        <v>Old</v>
      </c>
      <c r="G9217" t="str">
        <f t="shared" si="287"/>
        <v>Existing</v>
      </c>
    </row>
    <row r="9218" spans="1:7" ht="19" x14ac:dyDescent="0.25">
      <c r="A9218" s="7">
        <v>2015</v>
      </c>
      <c r="B9218" s="7" t="s">
        <v>1159</v>
      </c>
      <c r="C9218" s="7" t="s">
        <v>8</v>
      </c>
      <c r="D9218" s="24">
        <v>464285.66</v>
      </c>
      <c r="E9218">
        <f>INDEX('B. Store opening dates'!$B$5:$B$2448,MATCH('A. Sales by store'!B9218,'B. Store opening dates'!$A$5:$A$2448,0))</f>
        <v>2008</v>
      </c>
      <c r="F9218" t="str">
        <f t="shared" si="286"/>
        <v>Old</v>
      </c>
      <c r="G9218" t="str">
        <f t="shared" si="287"/>
        <v>Existing</v>
      </c>
    </row>
    <row r="9219" spans="1:7" ht="19" x14ac:dyDescent="0.25">
      <c r="A9219" s="7">
        <v>2014</v>
      </c>
      <c r="B9219" s="7" t="s">
        <v>1159</v>
      </c>
      <c r="C9219" s="7" t="s">
        <v>8</v>
      </c>
      <c r="D9219" s="24">
        <v>480499.74</v>
      </c>
      <c r="E9219">
        <f>INDEX('B. Store opening dates'!$B$5:$B$2448,MATCH('A. Sales by store'!B9219,'B. Store opening dates'!$A$5:$A$2448,0))</f>
        <v>2008</v>
      </c>
      <c r="F9219" t="str">
        <f t="shared" si="286"/>
        <v>Old</v>
      </c>
      <c r="G9219" t="str">
        <f t="shared" si="287"/>
        <v>Existing</v>
      </c>
    </row>
    <row r="9220" spans="1:7" ht="19" x14ac:dyDescent="0.25">
      <c r="A9220" s="7">
        <v>2015</v>
      </c>
      <c r="B9220" s="7" t="s">
        <v>1160</v>
      </c>
      <c r="C9220" s="7" t="s">
        <v>5</v>
      </c>
      <c r="D9220" s="24">
        <v>565460.41</v>
      </c>
      <c r="E9220">
        <f>INDEX('B. Store opening dates'!$B$5:$B$2448,MATCH('A. Sales by store'!B9220,'B. Store opening dates'!$A$5:$A$2448,0))</f>
        <v>2008</v>
      </c>
      <c r="F9220" t="str">
        <f t="shared" si="286"/>
        <v>Old</v>
      </c>
      <c r="G9220" t="str">
        <f t="shared" si="287"/>
        <v>Existing</v>
      </c>
    </row>
    <row r="9221" spans="1:7" ht="19" x14ac:dyDescent="0.25">
      <c r="A9221" s="7">
        <v>2014</v>
      </c>
      <c r="B9221" s="7" t="s">
        <v>1160</v>
      </c>
      <c r="C9221" s="7" t="s">
        <v>5</v>
      </c>
      <c r="D9221" s="24">
        <v>621524.77</v>
      </c>
      <c r="E9221">
        <f>INDEX('B. Store opening dates'!$B$5:$B$2448,MATCH('A. Sales by store'!B9221,'B. Store opening dates'!$A$5:$A$2448,0))</f>
        <v>2008</v>
      </c>
      <c r="F9221" t="str">
        <f t="shared" ref="F9221:F9284" si="288">IF(A9221 = 2015, IF(E9221&lt; 2015, "Old","New"),IF(E9221 &lt; 2014, "Old","New"))</f>
        <v>Old</v>
      </c>
      <c r="G9221" t="str">
        <f t="shared" ref="G9221:G9284" si="289">IF(A9221 = 2015, IF(E9221&lt; 2015, "Existing","New"),"Existing")</f>
        <v>Existing</v>
      </c>
    </row>
    <row r="9222" spans="1:7" ht="19" x14ac:dyDescent="0.25">
      <c r="A9222" s="7">
        <v>2015</v>
      </c>
      <c r="B9222" s="7" t="s">
        <v>1160</v>
      </c>
      <c r="C9222" s="7" t="s">
        <v>6</v>
      </c>
      <c r="D9222" s="24">
        <v>375363.42</v>
      </c>
      <c r="E9222">
        <f>INDEX('B. Store opening dates'!$B$5:$B$2448,MATCH('A. Sales by store'!B9222,'B. Store opening dates'!$A$5:$A$2448,0))</f>
        <v>2008</v>
      </c>
      <c r="F9222" t="str">
        <f t="shared" si="288"/>
        <v>Old</v>
      </c>
      <c r="G9222" t="str">
        <f t="shared" si="289"/>
        <v>Existing</v>
      </c>
    </row>
    <row r="9223" spans="1:7" ht="19" x14ac:dyDescent="0.25">
      <c r="A9223" s="7">
        <v>2014</v>
      </c>
      <c r="B9223" s="7" t="s">
        <v>1160</v>
      </c>
      <c r="C9223" s="7" t="s">
        <v>6</v>
      </c>
      <c r="D9223" s="24">
        <v>273129.33</v>
      </c>
      <c r="E9223">
        <f>INDEX('B. Store opening dates'!$B$5:$B$2448,MATCH('A. Sales by store'!B9223,'B. Store opening dates'!$A$5:$A$2448,0))</f>
        <v>2008</v>
      </c>
      <c r="F9223" t="str">
        <f t="shared" si="288"/>
        <v>Old</v>
      </c>
      <c r="G9223" t="str">
        <f t="shared" si="289"/>
        <v>Existing</v>
      </c>
    </row>
    <row r="9224" spans="1:7" ht="19" x14ac:dyDescent="0.25">
      <c r="A9224" s="7">
        <v>2015</v>
      </c>
      <c r="B9224" s="7" t="s">
        <v>1160</v>
      </c>
      <c r="C9224" s="7" t="s">
        <v>7</v>
      </c>
      <c r="D9224" s="24">
        <v>76455.520000000004</v>
      </c>
      <c r="E9224">
        <f>INDEX('B. Store opening dates'!$B$5:$B$2448,MATCH('A. Sales by store'!B9224,'B. Store opening dates'!$A$5:$A$2448,0))</f>
        <v>2008</v>
      </c>
      <c r="F9224" t="str">
        <f t="shared" si="288"/>
        <v>Old</v>
      </c>
      <c r="G9224" t="str">
        <f t="shared" si="289"/>
        <v>Existing</v>
      </c>
    </row>
    <row r="9225" spans="1:7" ht="19" x14ac:dyDescent="0.25">
      <c r="A9225" s="7">
        <v>2014</v>
      </c>
      <c r="B9225" s="7" t="s">
        <v>1160</v>
      </c>
      <c r="C9225" s="7" t="s">
        <v>7</v>
      </c>
      <c r="D9225" s="24">
        <v>81193.34</v>
      </c>
      <c r="E9225">
        <f>INDEX('B. Store opening dates'!$B$5:$B$2448,MATCH('A. Sales by store'!B9225,'B. Store opening dates'!$A$5:$A$2448,0))</f>
        <v>2008</v>
      </c>
      <c r="F9225" t="str">
        <f t="shared" si="288"/>
        <v>Old</v>
      </c>
      <c r="G9225" t="str">
        <f t="shared" si="289"/>
        <v>Existing</v>
      </c>
    </row>
    <row r="9226" spans="1:7" ht="19" x14ac:dyDescent="0.25">
      <c r="A9226" s="7">
        <v>2015</v>
      </c>
      <c r="B9226" s="7" t="s">
        <v>1160</v>
      </c>
      <c r="C9226" s="7" t="s">
        <v>8</v>
      </c>
      <c r="D9226" s="24">
        <v>671803.2</v>
      </c>
      <c r="E9226">
        <f>INDEX('B. Store opening dates'!$B$5:$B$2448,MATCH('A. Sales by store'!B9226,'B. Store opening dates'!$A$5:$A$2448,0))</f>
        <v>2008</v>
      </c>
      <c r="F9226" t="str">
        <f t="shared" si="288"/>
        <v>Old</v>
      </c>
      <c r="G9226" t="str">
        <f t="shared" si="289"/>
        <v>Existing</v>
      </c>
    </row>
    <row r="9227" spans="1:7" ht="19" x14ac:dyDescent="0.25">
      <c r="A9227" s="7">
        <v>2014</v>
      </c>
      <c r="B9227" s="7" t="s">
        <v>1160</v>
      </c>
      <c r="C9227" s="7" t="s">
        <v>8</v>
      </c>
      <c r="D9227" s="24">
        <v>695001.97</v>
      </c>
      <c r="E9227">
        <f>INDEX('B. Store opening dates'!$B$5:$B$2448,MATCH('A. Sales by store'!B9227,'B. Store opening dates'!$A$5:$A$2448,0))</f>
        <v>2008</v>
      </c>
      <c r="F9227" t="str">
        <f t="shared" si="288"/>
        <v>Old</v>
      </c>
      <c r="G9227" t="str">
        <f t="shared" si="289"/>
        <v>Existing</v>
      </c>
    </row>
    <row r="9228" spans="1:7" ht="19" x14ac:dyDescent="0.25">
      <c r="A9228" s="7">
        <v>2015</v>
      </c>
      <c r="B9228" s="7" t="s">
        <v>1161</v>
      </c>
      <c r="C9228" s="7" t="s">
        <v>5</v>
      </c>
      <c r="D9228" s="24">
        <v>688261.58</v>
      </c>
      <c r="E9228">
        <f>INDEX('B. Store opening dates'!$B$5:$B$2448,MATCH('A. Sales by store'!B9228,'B. Store opening dates'!$A$5:$A$2448,0))</f>
        <v>2008</v>
      </c>
      <c r="F9228" t="str">
        <f t="shared" si="288"/>
        <v>Old</v>
      </c>
      <c r="G9228" t="str">
        <f t="shared" si="289"/>
        <v>Existing</v>
      </c>
    </row>
    <row r="9229" spans="1:7" ht="19" x14ac:dyDescent="0.25">
      <c r="A9229" s="7">
        <v>2014</v>
      </c>
      <c r="B9229" s="7" t="s">
        <v>1161</v>
      </c>
      <c r="C9229" s="7" t="s">
        <v>5</v>
      </c>
      <c r="D9229" s="24">
        <v>760757.56</v>
      </c>
      <c r="E9229">
        <f>INDEX('B. Store opening dates'!$B$5:$B$2448,MATCH('A. Sales by store'!B9229,'B. Store opening dates'!$A$5:$A$2448,0))</f>
        <v>2008</v>
      </c>
      <c r="F9229" t="str">
        <f t="shared" si="288"/>
        <v>Old</v>
      </c>
      <c r="G9229" t="str">
        <f t="shared" si="289"/>
        <v>Existing</v>
      </c>
    </row>
    <row r="9230" spans="1:7" ht="19" x14ac:dyDescent="0.25">
      <c r="A9230" s="7">
        <v>2015</v>
      </c>
      <c r="B9230" s="7" t="s">
        <v>1161</v>
      </c>
      <c r="C9230" s="7" t="s">
        <v>6</v>
      </c>
      <c r="D9230" s="24">
        <v>514824.58</v>
      </c>
      <c r="E9230">
        <f>INDEX('B. Store opening dates'!$B$5:$B$2448,MATCH('A. Sales by store'!B9230,'B. Store opening dates'!$A$5:$A$2448,0))</f>
        <v>2008</v>
      </c>
      <c r="F9230" t="str">
        <f t="shared" si="288"/>
        <v>Old</v>
      </c>
      <c r="G9230" t="str">
        <f t="shared" si="289"/>
        <v>Existing</v>
      </c>
    </row>
    <row r="9231" spans="1:7" ht="19" x14ac:dyDescent="0.25">
      <c r="A9231" s="7">
        <v>2014</v>
      </c>
      <c r="B9231" s="7" t="s">
        <v>1161</v>
      </c>
      <c r="C9231" s="7" t="s">
        <v>6</v>
      </c>
      <c r="D9231" s="24">
        <v>360756.45</v>
      </c>
      <c r="E9231">
        <f>INDEX('B. Store opening dates'!$B$5:$B$2448,MATCH('A. Sales by store'!B9231,'B. Store opening dates'!$A$5:$A$2448,0))</f>
        <v>2008</v>
      </c>
      <c r="F9231" t="str">
        <f t="shared" si="288"/>
        <v>Old</v>
      </c>
      <c r="G9231" t="str">
        <f t="shared" si="289"/>
        <v>Existing</v>
      </c>
    </row>
    <row r="9232" spans="1:7" ht="19" x14ac:dyDescent="0.25">
      <c r="A9232" s="7">
        <v>2015</v>
      </c>
      <c r="B9232" s="7" t="s">
        <v>1161</v>
      </c>
      <c r="C9232" s="7" t="s">
        <v>7</v>
      </c>
      <c r="D9232" s="24">
        <v>103354.06</v>
      </c>
      <c r="E9232">
        <f>INDEX('B. Store opening dates'!$B$5:$B$2448,MATCH('A. Sales by store'!B9232,'B. Store opening dates'!$A$5:$A$2448,0))</f>
        <v>2008</v>
      </c>
      <c r="F9232" t="str">
        <f t="shared" si="288"/>
        <v>Old</v>
      </c>
      <c r="G9232" t="str">
        <f t="shared" si="289"/>
        <v>Existing</v>
      </c>
    </row>
    <row r="9233" spans="1:7" ht="19" x14ac:dyDescent="0.25">
      <c r="A9233" s="7">
        <v>2014</v>
      </c>
      <c r="B9233" s="7" t="s">
        <v>1161</v>
      </c>
      <c r="C9233" s="7" t="s">
        <v>7</v>
      </c>
      <c r="D9233" s="24">
        <v>110023.25</v>
      </c>
      <c r="E9233">
        <f>INDEX('B. Store opening dates'!$B$5:$B$2448,MATCH('A. Sales by store'!B9233,'B. Store opening dates'!$A$5:$A$2448,0))</f>
        <v>2008</v>
      </c>
      <c r="F9233" t="str">
        <f t="shared" si="288"/>
        <v>Old</v>
      </c>
      <c r="G9233" t="str">
        <f t="shared" si="289"/>
        <v>Existing</v>
      </c>
    </row>
    <row r="9234" spans="1:7" ht="19" x14ac:dyDescent="0.25">
      <c r="A9234" s="7">
        <v>2015</v>
      </c>
      <c r="B9234" s="7" t="s">
        <v>1161</v>
      </c>
      <c r="C9234" s="7" t="s">
        <v>8</v>
      </c>
      <c r="D9234" s="24">
        <v>520846.25</v>
      </c>
      <c r="E9234">
        <f>INDEX('B. Store opening dates'!$B$5:$B$2448,MATCH('A. Sales by store'!B9234,'B. Store opening dates'!$A$5:$A$2448,0))</f>
        <v>2008</v>
      </c>
      <c r="F9234" t="str">
        <f t="shared" si="288"/>
        <v>Old</v>
      </c>
      <c r="G9234" t="str">
        <f t="shared" si="289"/>
        <v>Existing</v>
      </c>
    </row>
    <row r="9235" spans="1:7" ht="19" x14ac:dyDescent="0.25">
      <c r="A9235" s="7">
        <v>2014</v>
      </c>
      <c r="B9235" s="7" t="s">
        <v>1161</v>
      </c>
      <c r="C9235" s="7" t="s">
        <v>8</v>
      </c>
      <c r="D9235" s="24">
        <v>540015.9</v>
      </c>
      <c r="E9235">
        <f>INDEX('B. Store opening dates'!$B$5:$B$2448,MATCH('A. Sales by store'!B9235,'B. Store opening dates'!$A$5:$A$2448,0))</f>
        <v>2008</v>
      </c>
      <c r="F9235" t="str">
        <f t="shared" si="288"/>
        <v>Old</v>
      </c>
      <c r="G9235" t="str">
        <f t="shared" si="289"/>
        <v>Existing</v>
      </c>
    </row>
    <row r="9236" spans="1:7" ht="19" x14ac:dyDescent="0.25">
      <c r="A9236" s="7">
        <v>2015</v>
      </c>
      <c r="B9236" s="7" t="s">
        <v>1162</v>
      </c>
      <c r="C9236" s="7" t="s">
        <v>5</v>
      </c>
      <c r="D9236" s="24">
        <v>788693.77</v>
      </c>
      <c r="E9236">
        <f>INDEX('B. Store opening dates'!$B$5:$B$2448,MATCH('A. Sales by store'!B9236,'B. Store opening dates'!$A$5:$A$2448,0))</f>
        <v>2008</v>
      </c>
      <c r="F9236" t="str">
        <f t="shared" si="288"/>
        <v>Old</v>
      </c>
      <c r="G9236" t="str">
        <f t="shared" si="289"/>
        <v>Existing</v>
      </c>
    </row>
    <row r="9237" spans="1:7" ht="19" x14ac:dyDescent="0.25">
      <c r="A9237" s="7">
        <v>2014</v>
      </c>
      <c r="B9237" s="7" t="s">
        <v>1162</v>
      </c>
      <c r="C9237" s="7" t="s">
        <v>5</v>
      </c>
      <c r="D9237" s="24">
        <v>873212.41</v>
      </c>
      <c r="E9237">
        <f>INDEX('B. Store opening dates'!$B$5:$B$2448,MATCH('A. Sales by store'!B9237,'B. Store opening dates'!$A$5:$A$2448,0))</f>
        <v>2008</v>
      </c>
      <c r="F9237" t="str">
        <f t="shared" si="288"/>
        <v>Old</v>
      </c>
      <c r="G9237" t="str">
        <f t="shared" si="289"/>
        <v>Existing</v>
      </c>
    </row>
    <row r="9238" spans="1:7" ht="19" x14ac:dyDescent="0.25">
      <c r="A9238" s="7">
        <v>2015</v>
      </c>
      <c r="B9238" s="7" t="s">
        <v>1162</v>
      </c>
      <c r="C9238" s="7" t="s">
        <v>6</v>
      </c>
      <c r="D9238" s="24">
        <v>580435.59</v>
      </c>
      <c r="E9238">
        <f>INDEX('B. Store opening dates'!$B$5:$B$2448,MATCH('A. Sales by store'!B9238,'B. Store opening dates'!$A$5:$A$2448,0))</f>
        <v>2008</v>
      </c>
      <c r="F9238" t="str">
        <f t="shared" si="288"/>
        <v>Old</v>
      </c>
      <c r="G9238" t="str">
        <f t="shared" si="289"/>
        <v>Existing</v>
      </c>
    </row>
    <row r="9239" spans="1:7" ht="19" x14ac:dyDescent="0.25">
      <c r="A9239" s="7">
        <v>2014</v>
      </c>
      <c r="B9239" s="7" t="s">
        <v>1162</v>
      </c>
      <c r="C9239" s="7" t="s">
        <v>6</v>
      </c>
      <c r="D9239" s="24">
        <v>408281.51</v>
      </c>
      <c r="E9239">
        <f>INDEX('B. Store opening dates'!$B$5:$B$2448,MATCH('A. Sales by store'!B9239,'B. Store opening dates'!$A$5:$A$2448,0))</f>
        <v>2008</v>
      </c>
      <c r="F9239" t="str">
        <f t="shared" si="288"/>
        <v>Old</v>
      </c>
      <c r="G9239" t="str">
        <f t="shared" si="289"/>
        <v>Existing</v>
      </c>
    </row>
    <row r="9240" spans="1:7" ht="19" x14ac:dyDescent="0.25">
      <c r="A9240" s="7">
        <v>2015</v>
      </c>
      <c r="B9240" s="7" t="s">
        <v>1162</v>
      </c>
      <c r="C9240" s="7" t="s">
        <v>7</v>
      </c>
      <c r="D9240" s="24">
        <v>136913</v>
      </c>
      <c r="E9240">
        <f>INDEX('B. Store opening dates'!$B$5:$B$2448,MATCH('A. Sales by store'!B9240,'B. Store opening dates'!$A$5:$A$2448,0))</f>
        <v>2008</v>
      </c>
      <c r="F9240" t="str">
        <f t="shared" si="288"/>
        <v>Old</v>
      </c>
      <c r="G9240" t="str">
        <f t="shared" si="289"/>
        <v>Existing</v>
      </c>
    </row>
    <row r="9241" spans="1:7" ht="19" x14ac:dyDescent="0.25">
      <c r="A9241" s="7">
        <v>2014</v>
      </c>
      <c r="B9241" s="7" t="s">
        <v>1162</v>
      </c>
      <c r="C9241" s="7" t="s">
        <v>7</v>
      </c>
      <c r="D9241" s="24">
        <v>143717.78</v>
      </c>
      <c r="E9241">
        <f>INDEX('B. Store opening dates'!$B$5:$B$2448,MATCH('A. Sales by store'!B9241,'B. Store opening dates'!$A$5:$A$2448,0))</f>
        <v>2008</v>
      </c>
      <c r="F9241" t="str">
        <f t="shared" si="288"/>
        <v>Old</v>
      </c>
      <c r="G9241" t="str">
        <f t="shared" si="289"/>
        <v>Existing</v>
      </c>
    </row>
    <row r="9242" spans="1:7" ht="19" x14ac:dyDescent="0.25">
      <c r="A9242" s="7">
        <v>2015</v>
      </c>
      <c r="B9242" s="7" t="s">
        <v>1162</v>
      </c>
      <c r="C9242" s="7" t="s">
        <v>8</v>
      </c>
      <c r="D9242" s="24">
        <v>450146.77</v>
      </c>
      <c r="E9242">
        <f>INDEX('B. Store opening dates'!$B$5:$B$2448,MATCH('A. Sales by store'!B9242,'B. Store opening dates'!$A$5:$A$2448,0))</f>
        <v>2008</v>
      </c>
      <c r="F9242" t="str">
        <f t="shared" si="288"/>
        <v>Old</v>
      </c>
      <c r="G9242" t="str">
        <f t="shared" si="289"/>
        <v>Existing</v>
      </c>
    </row>
    <row r="9243" spans="1:7" ht="19" x14ac:dyDescent="0.25">
      <c r="A9243" s="7">
        <v>2014</v>
      </c>
      <c r="B9243" s="7" t="s">
        <v>1162</v>
      </c>
      <c r="C9243" s="7" t="s">
        <v>8</v>
      </c>
      <c r="D9243" s="24">
        <v>465816.97</v>
      </c>
      <c r="E9243">
        <f>INDEX('B. Store opening dates'!$B$5:$B$2448,MATCH('A. Sales by store'!B9243,'B. Store opening dates'!$A$5:$A$2448,0))</f>
        <v>2008</v>
      </c>
      <c r="F9243" t="str">
        <f t="shared" si="288"/>
        <v>Old</v>
      </c>
      <c r="G9243" t="str">
        <f t="shared" si="289"/>
        <v>Existing</v>
      </c>
    </row>
    <row r="9244" spans="1:7" ht="19" x14ac:dyDescent="0.25">
      <c r="A9244" s="7">
        <v>2015</v>
      </c>
      <c r="B9244" s="7" t="s">
        <v>1163</v>
      </c>
      <c r="C9244" s="7" t="s">
        <v>5</v>
      </c>
      <c r="D9244" s="24">
        <v>472717.46</v>
      </c>
      <c r="E9244">
        <f>INDEX('B. Store opening dates'!$B$5:$B$2448,MATCH('A. Sales by store'!B9244,'B. Store opening dates'!$A$5:$A$2448,0))</f>
        <v>2008</v>
      </c>
      <c r="F9244" t="str">
        <f t="shared" si="288"/>
        <v>Old</v>
      </c>
      <c r="G9244" t="str">
        <f t="shared" si="289"/>
        <v>Existing</v>
      </c>
    </row>
    <row r="9245" spans="1:7" ht="19" x14ac:dyDescent="0.25">
      <c r="A9245" s="7">
        <v>2014</v>
      </c>
      <c r="B9245" s="7" t="s">
        <v>1163</v>
      </c>
      <c r="C9245" s="7" t="s">
        <v>5</v>
      </c>
      <c r="D9245" s="24">
        <v>519864.19</v>
      </c>
      <c r="E9245">
        <f>INDEX('B. Store opening dates'!$B$5:$B$2448,MATCH('A. Sales by store'!B9245,'B. Store opening dates'!$A$5:$A$2448,0))</f>
        <v>2008</v>
      </c>
      <c r="F9245" t="str">
        <f t="shared" si="288"/>
        <v>Old</v>
      </c>
      <c r="G9245" t="str">
        <f t="shared" si="289"/>
        <v>Existing</v>
      </c>
    </row>
    <row r="9246" spans="1:7" ht="19" x14ac:dyDescent="0.25">
      <c r="A9246" s="7">
        <v>2015</v>
      </c>
      <c r="B9246" s="7" t="s">
        <v>1163</v>
      </c>
      <c r="C9246" s="7" t="s">
        <v>6</v>
      </c>
      <c r="D9246" s="24">
        <v>469764.96</v>
      </c>
      <c r="E9246">
        <f>INDEX('B. Store opening dates'!$B$5:$B$2448,MATCH('A. Sales by store'!B9246,'B. Store opening dates'!$A$5:$A$2448,0))</f>
        <v>2008</v>
      </c>
      <c r="F9246" t="str">
        <f t="shared" si="288"/>
        <v>Old</v>
      </c>
      <c r="G9246" t="str">
        <f t="shared" si="289"/>
        <v>Existing</v>
      </c>
    </row>
    <row r="9247" spans="1:7" ht="19" x14ac:dyDescent="0.25">
      <c r="A9247" s="7">
        <v>2014</v>
      </c>
      <c r="B9247" s="7" t="s">
        <v>1163</v>
      </c>
      <c r="C9247" s="7" t="s">
        <v>6</v>
      </c>
      <c r="D9247" s="24">
        <v>338535.41</v>
      </c>
      <c r="E9247">
        <f>INDEX('B. Store opening dates'!$B$5:$B$2448,MATCH('A. Sales by store'!B9247,'B. Store opening dates'!$A$5:$A$2448,0))</f>
        <v>2008</v>
      </c>
      <c r="F9247" t="str">
        <f t="shared" si="288"/>
        <v>Old</v>
      </c>
      <c r="G9247" t="str">
        <f t="shared" si="289"/>
        <v>Existing</v>
      </c>
    </row>
    <row r="9248" spans="1:7" ht="19" x14ac:dyDescent="0.25">
      <c r="A9248" s="7">
        <v>2015</v>
      </c>
      <c r="B9248" s="7" t="s">
        <v>1163</v>
      </c>
      <c r="C9248" s="7" t="s">
        <v>7</v>
      </c>
      <c r="D9248" s="24">
        <v>140227.12</v>
      </c>
      <c r="E9248">
        <f>INDEX('B. Store opening dates'!$B$5:$B$2448,MATCH('A. Sales by store'!B9248,'B. Store opening dates'!$A$5:$A$2448,0))</f>
        <v>2008</v>
      </c>
      <c r="F9248" t="str">
        <f t="shared" si="288"/>
        <v>Old</v>
      </c>
      <c r="G9248" t="str">
        <f t="shared" si="289"/>
        <v>Existing</v>
      </c>
    </row>
    <row r="9249" spans="1:7" ht="19" x14ac:dyDescent="0.25">
      <c r="A9249" s="7">
        <v>2014</v>
      </c>
      <c r="B9249" s="7" t="s">
        <v>1163</v>
      </c>
      <c r="C9249" s="7" t="s">
        <v>7</v>
      </c>
      <c r="D9249" s="24">
        <v>147145.95000000001</v>
      </c>
      <c r="E9249">
        <f>INDEX('B. Store opening dates'!$B$5:$B$2448,MATCH('A. Sales by store'!B9249,'B. Store opening dates'!$A$5:$A$2448,0))</f>
        <v>2008</v>
      </c>
      <c r="F9249" t="str">
        <f t="shared" si="288"/>
        <v>Old</v>
      </c>
      <c r="G9249" t="str">
        <f t="shared" si="289"/>
        <v>Existing</v>
      </c>
    </row>
    <row r="9250" spans="1:7" ht="19" x14ac:dyDescent="0.25">
      <c r="A9250" s="7">
        <v>2015</v>
      </c>
      <c r="B9250" s="7" t="s">
        <v>1163</v>
      </c>
      <c r="C9250" s="7" t="s">
        <v>8</v>
      </c>
      <c r="D9250" s="24">
        <v>626909.26</v>
      </c>
      <c r="E9250">
        <f>INDEX('B. Store opening dates'!$B$5:$B$2448,MATCH('A. Sales by store'!B9250,'B. Store opening dates'!$A$5:$A$2448,0))</f>
        <v>2008</v>
      </c>
      <c r="F9250" t="str">
        <f t="shared" si="288"/>
        <v>Old</v>
      </c>
      <c r="G9250" t="str">
        <f t="shared" si="289"/>
        <v>Existing</v>
      </c>
    </row>
    <row r="9251" spans="1:7" ht="19" x14ac:dyDescent="0.25">
      <c r="A9251" s="7">
        <v>2014</v>
      </c>
      <c r="B9251" s="7" t="s">
        <v>1163</v>
      </c>
      <c r="C9251" s="7" t="s">
        <v>8</v>
      </c>
      <c r="D9251" s="24">
        <v>654775.55000000005</v>
      </c>
      <c r="E9251">
        <f>INDEX('B. Store opening dates'!$B$5:$B$2448,MATCH('A. Sales by store'!B9251,'B. Store opening dates'!$A$5:$A$2448,0))</f>
        <v>2008</v>
      </c>
      <c r="F9251" t="str">
        <f t="shared" si="288"/>
        <v>Old</v>
      </c>
      <c r="G9251" t="str">
        <f t="shared" si="289"/>
        <v>Existing</v>
      </c>
    </row>
    <row r="9252" spans="1:7" ht="19" x14ac:dyDescent="0.25">
      <c r="A9252" s="7">
        <v>2015</v>
      </c>
      <c r="B9252" s="7" t="s">
        <v>1164</v>
      </c>
      <c r="C9252" s="7" t="s">
        <v>5</v>
      </c>
      <c r="D9252" s="24">
        <v>523543.12</v>
      </c>
      <c r="E9252">
        <f>INDEX('B. Store opening dates'!$B$5:$B$2448,MATCH('A. Sales by store'!B9252,'B. Store opening dates'!$A$5:$A$2448,0))</f>
        <v>2008</v>
      </c>
      <c r="F9252" t="str">
        <f t="shared" si="288"/>
        <v>Old</v>
      </c>
      <c r="G9252" t="str">
        <f t="shared" si="289"/>
        <v>Existing</v>
      </c>
    </row>
    <row r="9253" spans="1:7" ht="19" x14ac:dyDescent="0.25">
      <c r="A9253" s="7">
        <v>2014</v>
      </c>
      <c r="B9253" s="7" t="s">
        <v>1164</v>
      </c>
      <c r="C9253" s="7" t="s">
        <v>5</v>
      </c>
      <c r="D9253" s="24">
        <v>573155.68999999994</v>
      </c>
      <c r="E9253">
        <f>INDEX('B. Store opening dates'!$B$5:$B$2448,MATCH('A. Sales by store'!B9253,'B. Store opening dates'!$A$5:$A$2448,0))</f>
        <v>2008</v>
      </c>
      <c r="F9253" t="str">
        <f t="shared" si="288"/>
        <v>Old</v>
      </c>
      <c r="G9253" t="str">
        <f t="shared" si="289"/>
        <v>Existing</v>
      </c>
    </row>
    <row r="9254" spans="1:7" ht="19" x14ac:dyDescent="0.25">
      <c r="A9254" s="7">
        <v>2015</v>
      </c>
      <c r="B9254" s="7" t="s">
        <v>1164</v>
      </c>
      <c r="C9254" s="7" t="s">
        <v>6</v>
      </c>
      <c r="D9254" s="24">
        <v>489025.9</v>
      </c>
      <c r="E9254">
        <f>INDEX('B. Store opening dates'!$B$5:$B$2448,MATCH('A. Sales by store'!B9254,'B. Store opening dates'!$A$5:$A$2448,0))</f>
        <v>2008</v>
      </c>
      <c r="F9254" t="str">
        <f t="shared" si="288"/>
        <v>Old</v>
      </c>
      <c r="G9254" t="str">
        <f t="shared" si="289"/>
        <v>Existing</v>
      </c>
    </row>
    <row r="9255" spans="1:7" ht="19" x14ac:dyDescent="0.25">
      <c r="A9255" s="7">
        <v>2014</v>
      </c>
      <c r="B9255" s="7" t="s">
        <v>1164</v>
      </c>
      <c r="C9255" s="7" t="s">
        <v>6</v>
      </c>
      <c r="D9255" s="24">
        <v>355710.93</v>
      </c>
      <c r="E9255">
        <f>INDEX('B. Store opening dates'!$B$5:$B$2448,MATCH('A. Sales by store'!B9255,'B. Store opening dates'!$A$5:$A$2448,0))</f>
        <v>2008</v>
      </c>
      <c r="F9255" t="str">
        <f t="shared" si="288"/>
        <v>Old</v>
      </c>
      <c r="G9255" t="str">
        <f t="shared" si="289"/>
        <v>Existing</v>
      </c>
    </row>
    <row r="9256" spans="1:7" ht="19" x14ac:dyDescent="0.25">
      <c r="A9256" s="7">
        <v>2015</v>
      </c>
      <c r="B9256" s="7" t="s">
        <v>1164</v>
      </c>
      <c r="C9256" s="7" t="s">
        <v>7</v>
      </c>
      <c r="D9256" s="24">
        <v>217780.08</v>
      </c>
      <c r="E9256">
        <f>INDEX('B. Store opening dates'!$B$5:$B$2448,MATCH('A. Sales by store'!B9256,'B. Store opening dates'!$A$5:$A$2448,0))</f>
        <v>2008</v>
      </c>
      <c r="F9256" t="str">
        <f t="shared" si="288"/>
        <v>Old</v>
      </c>
      <c r="G9256" t="str">
        <f t="shared" si="289"/>
        <v>Existing</v>
      </c>
    </row>
    <row r="9257" spans="1:7" ht="19" x14ac:dyDescent="0.25">
      <c r="A9257" s="7">
        <v>2014</v>
      </c>
      <c r="B9257" s="7" t="s">
        <v>1164</v>
      </c>
      <c r="C9257" s="7" t="s">
        <v>7</v>
      </c>
      <c r="D9257" s="24">
        <v>230498.16</v>
      </c>
      <c r="E9257">
        <f>INDEX('B. Store opening dates'!$B$5:$B$2448,MATCH('A. Sales by store'!B9257,'B. Store opening dates'!$A$5:$A$2448,0))</f>
        <v>2008</v>
      </c>
      <c r="F9257" t="str">
        <f t="shared" si="288"/>
        <v>Old</v>
      </c>
      <c r="G9257" t="str">
        <f t="shared" si="289"/>
        <v>Existing</v>
      </c>
    </row>
    <row r="9258" spans="1:7" ht="19" x14ac:dyDescent="0.25">
      <c r="A9258" s="7">
        <v>2015</v>
      </c>
      <c r="B9258" s="7" t="s">
        <v>1164</v>
      </c>
      <c r="C9258" s="7" t="s">
        <v>8</v>
      </c>
      <c r="D9258" s="24">
        <v>768544.3</v>
      </c>
      <c r="E9258">
        <f>INDEX('B. Store opening dates'!$B$5:$B$2448,MATCH('A. Sales by store'!B9258,'B. Store opening dates'!$A$5:$A$2448,0))</f>
        <v>2008</v>
      </c>
      <c r="F9258" t="str">
        <f t="shared" si="288"/>
        <v>Old</v>
      </c>
      <c r="G9258" t="str">
        <f t="shared" si="289"/>
        <v>Existing</v>
      </c>
    </row>
    <row r="9259" spans="1:7" ht="19" x14ac:dyDescent="0.25">
      <c r="A9259" s="7">
        <v>2014</v>
      </c>
      <c r="B9259" s="7" t="s">
        <v>1164</v>
      </c>
      <c r="C9259" s="7" t="s">
        <v>8</v>
      </c>
      <c r="D9259" s="24">
        <v>802270.47</v>
      </c>
      <c r="E9259">
        <f>INDEX('B. Store opening dates'!$B$5:$B$2448,MATCH('A. Sales by store'!B9259,'B. Store opening dates'!$A$5:$A$2448,0))</f>
        <v>2008</v>
      </c>
      <c r="F9259" t="str">
        <f t="shared" si="288"/>
        <v>Old</v>
      </c>
      <c r="G9259" t="str">
        <f t="shared" si="289"/>
        <v>Existing</v>
      </c>
    </row>
    <row r="9260" spans="1:7" ht="19" x14ac:dyDescent="0.25">
      <c r="A9260" s="7">
        <v>2015</v>
      </c>
      <c r="B9260" s="7" t="s">
        <v>1165</v>
      </c>
      <c r="C9260" s="7" t="s">
        <v>5</v>
      </c>
      <c r="D9260" s="24">
        <v>766121.33</v>
      </c>
      <c r="E9260">
        <f>INDEX('B. Store opening dates'!$B$5:$B$2448,MATCH('A. Sales by store'!B9260,'B. Store opening dates'!$A$5:$A$2448,0))</f>
        <v>2008</v>
      </c>
      <c r="F9260" t="str">
        <f t="shared" si="288"/>
        <v>Old</v>
      </c>
      <c r="G9260" t="str">
        <f t="shared" si="289"/>
        <v>Existing</v>
      </c>
    </row>
    <row r="9261" spans="1:7" ht="19" x14ac:dyDescent="0.25">
      <c r="A9261" s="7">
        <v>2014</v>
      </c>
      <c r="B9261" s="7" t="s">
        <v>1165</v>
      </c>
      <c r="C9261" s="7" t="s">
        <v>5</v>
      </c>
      <c r="D9261" s="24">
        <v>845280.01</v>
      </c>
      <c r="E9261">
        <f>INDEX('B. Store opening dates'!$B$5:$B$2448,MATCH('A. Sales by store'!B9261,'B. Store opening dates'!$A$5:$A$2448,0))</f>
        <v>2008</v>
      </c>
      <c r="F9261" t="str">
        <f t="shared" si="288"/>
        <v>Old</v>
      </c>
      <c r="G9261" t="str">
        <f t="shared" si="289"/>
        <v>Existing</v>
      </c>
    </row>
    <row r="9262" spans="1:7" ht="19" x14ac:dyDescent="0.25">
      <c r="A9262" s="7">
        <v>2015</v>
      </c>
      <c r="B9262" s="7" t="s">
        <v>1165</v>
      </c>
      <c r="C9262" s="7" t="s">
        <v>6</v>
      </c>
      <c r="D9262" s="24">
        <v>203231.82</v>
      </c>
      <c r="E9262">
        <f>INDEX('B. Store opening dates'!$B$5:$B$2448,MATCH('A. Sales by store'!B9262,'B. Store opening dates'!$A$5:$A$2448,0))</f>
        <v>2008</v>
      </c>
      <c r="F9262" t="str">
        <f t="shared" si="288"/>
        <v>Old</v>
      </c>
      <c r="G9262" t="str">
        <f t="shared" si="289"/>
        <v>Existing</v>
      </c>
    </row>
    <row r="9263" spans="1:7" ht="19" x14ac:dyDescent="0.25">
      <c r="A9263" s="7">
        <v>2014</v>
      </c>
      <c r="B9263" s="7" t="s">
        <v>1165</v>
      </c>
      <c r="C9263" s="7" t="s">
        <v>6</v>
      </c>
      <c r="D9263" s="24">
        <v>147457</v>
      </c>
      <c r="E9263">
        <f>INDEX('B. Store opening dates'!$B$5:$B$2448,MATCH('A. Sales by store'!B9263,'B. Store opening dates'!$A$5:$A$2448,0))</f>
        <v>2008</v>
      </c>
      <c r="F9263" t="str">
        <f t="shared" si="288"/>
        <v>Old</v>
      </c>
      <c r="G9263" t="str">
        <f t="shared" si="289"/>
        <v>Existing</v>
      </c>
    </row>
    <row r="9264" spans="1:7" ht="19" x14ac:dyDescent="0.25">
      <c r="A9264" s="7">
        <v>2015</v>
      </c>
      <c r="B9264" s="7" t="s">
        <v>1165</v>
      </c>
      <c r="C9264" s="7" t="s">
        <v>7</v>
      </c>
      <c r="D9264" s="24">
        <v>119037.01</v>
      </c>
      <c r="E9264">
        <f>INDEX('B. Store opening dates'!$B$5:$B$2448,MATCH('A. Sales by store'!B9264,'B. Store opening dates'!$A$5:$A$2448,0))</f>
        <v>2008</v>
      </c>
      <c r="F9264" t="str">
        <f t="shared" si="288"/>
        <v>Old</v>
      </c>
      <c r="G9264" t="str">
        <f t="shared" si="289"/>
        <v>Existing</v>
      </c>
    </row>
    <row r="9265" spans="1:7" ht="19" x14ac:dyDescent="0.25">
      <c r="A9265" s="7">
        <v>2014</v>
      </c>
      <c r="B9265" s="7" t="s">
        <v>1165</v>
      </c>
      <c r="C9265" s="7" t="s">
        <v>7</v>
      </c>
      <c r="D9265" s="24">
        <v>126810.99</v>
      </c>
      <c r="E9265">
        <f>INDEX('B. Store opening dates'!$B$5:$B$2448,MATCH('A. Sales by store'!B9265,'B. Store opening dates'!$A$5:$A$2448,0))</f>
        <v>2008</v>
      </c>
      <c r="F9265" t="str">
        <f t="shared" si="288"/>
        <v>Old</v>
      </c>
      <c r="G9265" t="str">
        <f t="shared" si="289"/>
        <v>Existing</v>
      </c>
    </row>
    <row r="9266" spans="1:7" ht="19" x14ac:dyDescent="0.25">
      <c r="A9266" s="7">
        <v>2015</v>
      </c>
      <c r="B9266" s="7" t="s">
        <v>1165</v>
      </c>
      <c r="C9266" s="7" t="s">
        <v>8</v>
      </c>
      <c r="D9266" s="24">
        <v>607648.16</v>
      </c>
      <c r="E9266">
        <f>INDEX('B. Store opening dates'!$B$5:$B$2448,MATCH('A. Sales by store'!B9266,'B. Store opening dates'!$A$5:$A$2448,0))</f>
        <v>2008</v>
      </c>
      <c r="F9266" t="str">
        <f t="shared" si="288"/>
        <v>Old</v>
      </c>
      <c r="G9266" t="str">
        <f t="shared" si="289"/>
        <v>Existing</v>
      </c>
    </row>
    <row r="9267" spans="1:7" ht="19" x14ac:dyDescent="0.25">
      <c r="A9267" s="7">
        <v>2014</v>
      </c>
      <c r="B9267" s="7" t="s">
        <v>1165</v>
      </c>
      <c r="C9267" s="7" t="s">
        <v>8</v>
      </c>
      <c r="D9267" s="24">
        <v>632894.43000000005</v>
      </c>
      <c r="E9267">
        <f>INDEX('B. Store opening dates'!$B$5:$B$2448,MATCH('A. Sales by store'!B9267,'B. Store opening dates'!$A$5:$A$2448,0))</f>
        <v>2008</v>
      </c>
      <c r="F9267" t="str">
        <f t="shared" si="288"/>
        <v>Old</v>
      </c>
      <c r="G9267" t="str">
        <f t="shared" si="289"/>
        <v>Existing</v>
      </c>
    </row>
    <row r="9268" spans="1:7" ht="19" x14ac:dyDescent="0.25">
      <c r="A9268" s="7">
        <v>2015</v>
      </c>
      <c r="B9268" s="7" t="s">
        <v>1166</v>
      </c>
      <c r="C9268" s="7" t="s">
        <v>5</v>
      </c>
      <c r="D9268" s="24">
        <v>562564.86</v>
      </c>
      <c r="E9268">
        <f>INDEX('B. Store opening dates'!$B$5:$B$2448,MATCH('A. Sales by store'!B9268,'B. Store opening dates'!$A$5:$A$2448,0))</f>
        <v>2008</v>
      </c>
      <c r="F9268" t="str">
        <f t="shared" si="288"/>
        <v>Old</v>
      </c>
      <c r="G9268" t="str">
        <f t="shared" si="289"/>
        <v>Existing</v>
      </c>
    </row>
    <row r="9269" spans="1:7" ht="19" x14ac:dyDescent="0.25">
      <c r="A9269" s="7">
        <v>2014</v>
      </c>
      <c r="B9269" s="7" t="s">
        <v>1166</v>
      </c>
      <c r="C9269" s="7" t="s">
        <v>5</v>
      </c>
      <c r="D9269" s="24">
        <v>618327.26</v>
      </c>
      <c r="E9269">
        <f>INDEX('B. Store opening dates'!$B$5:$B$2448,MATCH('A. Sales by store'!B9269,'B. Store opening dates'!$A$5:$A$2448,0))</f>
        <v>2008</v>
      </c>
      <c r="F9269" t="str">
        <f t="shared" si="288"/>
        <v>Old</v>
      </c>
      <c r="G9269" t="str">
        <f t="shared" si="289"/>
        <v>Existing</v>
      </c>
    </row>
    <row r="9270" spans="1:7" ht="19" x14ac:dyDescent="0.25">
      <c r="A9270" s="7">
        <v>2015</v>
      </c>
      <c r="B9270" s="7" t="s">
        <v>1166</v>
      </c>
      <c r="C9270" s="7" t="s">
        <v>6</v>
      </c>
      <c r="D9270" s="24">
        <v>349549.17</v>
      </c>
      <c r="E9270">
        <f>INDEX('B. Store opening dates'!$B$5:$B$2448,MATCH('A. Sales by store'!B9270,'B. Store opening dates'!$A$5:$A$2448,0))</f>
        <v>2008</v>
      </c>
      <c r="F9270" t="str">
        <f t="shared" si="288"/>
        <v>Old</v>
      </c>
      <c r="G9270" t="str">
        <f t="shared" si="289"/>
        <v>Existing</v>
      </c>
    </row>
    <row r="9271" spans="1:7" ht="19" x14ac:dyDescent="0.25">
      <c r="A9271" s="7">
        <v>2014</v>
      </c>
      <c r="B9271" s="7" t="s">
        <v>1166</v>
      </c>
      <c r="C9271" s="7" t="s">
        <v>6</v>
      </c>
      <c r="D9271" s="24">
        <v>254609.15</v>
      </c>
      <c r="E9271">
        <f>INDEX('B. Store opening dates'!$B$5:$B$2448,MATCH('A. Sales by store'!B9271,'B. Store opening dates'!$A$5:$A$2448,0))</f>
        <v>2008</v>
      </c>
      <c r="F9271" t="str">
        <f t="shared" si="288"/>
        <v>Old</v>
      </c>
      <c r="G9271" t="str">
        <f t="shared" si="289"/>
        <v>Existing</v>
      </c>
    </row>
    <row r="9272" spans="1:7" ht="19" x14ac:dyDescent="0.25">
      <c r="A9272" s="7">
        <v>2015</v>
      </c>
      <c r="B9272" s="7" t="s">
        <v>1166</v>
      </c>
      <c r="C9272" s="7" t="s">
        <v>7</v>
      </c>
      <c r="D9272" s="24">
        <v>135302.49</v>
      </c>
      <c r="E9272">
        <f>INDEX('B. Store opening dates'!$B$5:$B$2448,MATCH('A. Sales by store'!B9272,'B. Store opening dates'!$A$5:$A$2448,0))</f>
        <v>2008</v>
      </c>
      <c r="F9272" t="str">
        <f t="shared" si="288"/>
        <v>Old</v>
      </c>
      <c r="G9272" t="str">
        <f t="shared" si="289"/>
        <v>Existing</v>
      </c>
    </row>
    <row r="9273" spans="1:7" ht="19" x14ac:dyDescent="0.25">
      <c r="A9273" s="7">
        <v>2014</v>
      </c>
      <c r="B9273" s="7" t="s">
        <v>1166</v>
      </c>
      <c r="C9273" s="7" t="s">
        <v>7</v>
      </c>
      <c r="D9273" s="24">
        <v>142865.29999999999</v>
      </c>
      <c r="E9273">
        <f>INDEX('B. Store opening dates'!$B$5:$B$2448,MATCH('A. Sales by store'!B9273,'B. Store opening dates'!$A$5:$A$2448,0))</f>
        <v>2008</v>
      </c>
      <c r="F9273" t="str">
        <f t="shared" si="288"/>
        <v>Old</v>
      </c>
      <c r="G9273" t="str">
        <f t="shared" si="289"/>
        <v>Existing</v>
      </c>
    </row>
    <row r="9274" spans="1:7" ht="19" x14ac:dyDescent="0.25">
      <c r="A9274" s="7">
        <v>2015</v>
      </c>
      <c r="B9274" s="7" t="s">
        <v>1166</v>
      </c>
      <c r="C9274" s="7" t="s">
        <v>8</v>
      </c>
      <c r="D9274" s="24">
        <v>783410.92</v>
      </c>
      <c r="E9274">
        <f>INDEX('B. Store opening dates'!$B$5:$B$2448,MATCH('A. Sales by store'!B9274,'B. Store opening dates'!$A$5:$A$2448,0))</f>
        <v>2008</v>
      </c>
      <c r="F9274" t="str">
        <f t="shared" si="288"/>
        <v>Old</v>
      </c>
      <c r="G9274" t="str">
        <f t="shared" si="289"/>
        <v>Existing</v>
      </c>
    </row>
    <row r="9275" spans="1:7" ht="19" x14ac:dyDescent="0.25">
      <c r="A9275" s="7">
        <v>2014</v>
      </c>
      <c r="B9275" s="7" t="s">
        <v>1166</v>
      </c>
      <c r="C9275" s="7" t="s">
        <v>8</v>
      </c>
      <c r="D9275" s="24">
        <v>812183.66</v>
      </c>
      <c r="E9275">
        <f>INDEX('B. Store opening dates'!$B$5:$B$2448,MATCH('A. Sales by store'!B9275,'B. Store opening dates'!$A$5:$A$2448,0))</f>
        <v>2008</v>
      </c>
      <c r="F9275" t="str">
        <f t="shared" si="288"/>
        <v>Old</v>
      </c>
      <c r="G9275" t="str">
        <f t="shared" si="289"/>
        <v>Existing</v>
      </c>
    </row>
    <row r="9276" spans="1:7" ht="19" x14ac:dyDescent="0.25">
      <c r="A9276" s="7">
        <v>2015</v>
      </c>
      <c r="B9276" s="7" t="s">
        <v>1167</v>
      </c>
      <c r="C9276" s="7" t="s">
        <v>5</v>
      </c>
      <c r="D9276" s="24">
        <v>617995.81999999995</v>
      </c>
      <c r="E9276">
        <f>INDEX('B. Store opening dates'!$B$5:$B$2448,MATCH('A. Sales by store'!B9276,'B. Store opening dates'!$A$5:$A$2448,0))</f>
        <v>2008</v>
      </c>
      <c r="F9276" t="str">
        <f t="shared" si="288"/>
        <v>Old</v>
      </c>
      <c r="G9276" t="str">
        <f t="shared" si="289"/>
        <v>Existing</v>
      </c>
    </row>
    <row r="9277" spans="1:7" ht="19" x14ac:dyDescent="0.25">
      <c r="A9277" s="7">
        <v>2014</v>
      </c>
      <c r="B9277" s="7" t="s">
        <v>1167</v>
      </c>
      <c r="C9277" s="7" t="s">
        <v>5</v>
      </c>
      <c r="D9277" s="24">
        <v>682889.23</v>
      </c>
      <c r="E9277">
        <f>INDEX('B. Store opening dates'!$B$5:$B$2448,MATCH('A. Sales by store'!B9277,'B. Store opening dates'!$A$5:$A$2448,0))</f>
        <v>2008</v>
      </c>
      <c r="F9277" t="str">
        <f t="shared" si="288"/>
        <v>Old</v>
      </c>
      <c r="G9277" t="str">
        <f t="shared" si="289"/>
        <v>Existing</v>
      </c>
    </row>
    <row r="9278" spans="1:7" ht="19" x14ac:dyDescent="0.25">
      <c r="A9278" s="7">
        <v>2015</v>
      </c>
      <c r="B9278" s="7" t="s">
        <v>1167</v>
      </c>
      <c r="C9278" s="7" t="s">
        <v>6</v>
      </c>
      <c r="D9278" s="24">
        <v>525540.18000000005</v>
      </c>
      <c r="E9278">
        <f>INDEX('B. Store opening dates'!$B$5:$B$2448,MATCH('A. Sales by store'!B9278,'B. Store opening dates'!$A$5:$A$2448,0))</f>
        <v>2008</v>
      </c>
      <c r="F9278" t="str">
        <f t="shared" si="288"/>
        <v>Old</v>
      </c>
      <c r="G9278" t="str">
        <f t="shared" si="289"/>
        <v>Existing</v>
      </c>
    </row>
    <row r="9279" spans="1:7" ht="19" x14ac:dyDescent="0.25">
      <c r="A9279" s="7">
        <v>2014</v>
      </c>
      <c r="B9279" s="7" t="s">
        <v>1167</v>
      </c>
      <c r="C9279" s="7" t="s">
        <v>6</v>
      </c>
      <c r="D9279" s="24">
        <v>379571.43</v>
      </c>
      <c r="E9279">
        <f>INDEX('B. Store opening dates'!$B$5:$B$2448,MATCH('A. Sales by store'!B9279,'B. Store opening dates'!$A$5:$A$2448,0))</f>
        <v>2008</v>
      </c>
      <c r="F9279" t="str">
        <f t="shared" si="288"/>
        <v>Old</v>
      </c>
      <c r="G9279" t="str">
        <f t="shared" si="289"/>
        <v>Existing</v>
      </c>
    </row>
    <row r="9280" spans="1:7" ht="19" x14ac:dyDescent="0.25">
      <c r="A9280" s="7">
        <v>2015</v>
      </c>
      <c r="B9280" s="7" t="s">
        <v>1167</v>
      </c>
      <c r="C9280" s="7" t="s">
        <v>7</v>
      </c>
      <c r="D9280" s="24">
        <v>225418.07</v>
      </c>
      <c r="E9280">
        <f>INDEX('B. Store opening dates'!$B$5:$B$2448,MATCH('A. Sales by store'!B9280,'B. Store opening dates'!$A$5:$A$2448,0))</f>
        <v>2008</v>
      </c>
      <c r="F9280" t="str">
        <f t="shared" si="288"/>
        <v>Old</v>
      </c>
      <c r="G9280" t="str">
        <f t="shared" si="289"/>
        <v>Existing</v>
      </c>
    </row>
    <row r="9281" spans="1:7" ht="19" x14ac:dyDescent="0.25">
      <c r="A9281" s="7">
        <v>2014</v>
      </c>
      <c r="B9281" s="7" t="s">
        <v>1167</v>
      </c>
      <c r="C9281" s="7" t="s">
        <v>7</v>
      </c>
      <c r="D9281" s="24">
        <v>240054.46</v>
      </c>
      <c r="E9281">
        <f>INDEX('B. Store opening dates'!$B$5:$B$2448,MATCH('A. Sales by store'!B9281,'B. Store opening dates'!$A$5:$A$2448,0))</f>
        <v>2008</v>
      </c>
      <c r="F9281" t="str">
        <f t="shared" si="288"/>
        <v>Old</v>
      </c>
      <c r="G9281" t="str">
        <f t="shared" si="289"/>
        <v>Existing</v>
      </c>
    </row>
    <row r="9282" spans="1:7" ht="19" x14ac:dyDescent="0.25">
      <c r="A9282" s="7">
        <v>2015</v>
      </c>
      <c r="B9282" s="7" t="s">
        <v>1167</v>
      </c>
      <c r="C9282" s="7" t="s">
        <v>8</v>
      </c>
      <c r="D9282" s="24">
        <v>494899.96</v>
      </c>
      <c r="E9282">
        <f>INDEX('B. Store opening dates'!$B$5:$B$2448,MATCH('A. Sales by store'!B9282,'B. Store opening dates'!$A$5:$A$2448,0))</f>
        <v>2008</v>
      </c>
      <c r="F9282" t="str">
        <f t="shared" si="288"/>
        <v>Old</v>
      </c>
      <c r="G9282" t="str">
        <f t="shared" si="289"/>
        <v>Existing</v>
      </c>
    </row>
    <row r="9283" spans="1:7" ht="19" x14ac:dyDescent="0.25">
      <c r="A9283" s="7">
        <v>2014</v>
      </c>
      <c r="B9283" s="7" t="s">
        <v>1167</v>
      </c>
      <c r="C9283" s="7" t="s">
        <v>8</v>
      </c>
      <c r="D9283" s="24">
        <v>512091.68</v>
      </c>
      <c r="E9283">
        <f>INDEX('B. Store opening dates'!$B$5:$B$2448,MATCH('A. Sales by store'!B9283,'B. Store opening dates'!$A$5:$A$2448,0))</f>
        <v>2008</v>
      </c>
      <c r="F9283" t="str">
        <f t="shared" si="288"/>
        <v>Old</v>
      </c>
      <c r="G9283" t="str">
        <f t="shared" si="289"/>
        <v>Existing</v>
      </c>
    </row>
    <row r="9284" spans="1:7" ht="19" x14ac:dyDescent="0.25">
      <c r="A9284" s="7">
        <v>2015</v>
      </c>
      <c r="B9284" s="7" t="s">
        <v>1168</v>
      </c>
      <c r="C9284" s="7" t="s">
        <v>5</v>
      </c>
      <c r="D9284" s="24">
        <v>621049</v>
      </c>
      <c r="E9284">
        <f>INDEX('B. Store opening dates'!$B$5:$B$2448,MATCH('A. Sales by store'!B9284,'B. Store opening dates'!$A$5:$A$2448,0))</f>
        <v>2008</v>
      </c>
      <c r="F9284" t="str">
        <f t="shared" si="288"/>
        <v>Old</v>
      </c>
      <c r="G9284" t="str">
        <f t="shared" si="289"/>
        <v>Existing</v>
      </c>
    </row>
    <row r="9285" spans="1:7" ht="19" x14ac:dyDescent="0.25">
      <c r="A9285" s="7">
        <v>2014</v>
      </c>
      <c r="B9285" s="7" t="s">
        <v>1168</v>
      </c>
      <c r="C9285" s="7" t="s">
        <v>5</v>
      </c>
      <c r="D9285" s="24">
        <v>682282.93</v>
      </c>
      <c r="E9285">
        <f>INDEX('B. Store opening dates'!$B$5:$B$2448,MATCH('A. Sales by store'!B9285,'B. Store opening dates'!$A$5:$A$2448,0))</f>
        <v>2008</v>
      </c>
      <c r="F9285" t="str">
        <f t="shared" ref="F9285:F9348" si="290">IF(A9285 = 2015, IF(E9285&lt; 2015, "Old","New"),IF(E9285 &lt; 2014, "Old","New"))</f>
        <v>Old</v>
      </c>
      <c r="G9285" t="str">
        <f t="shared" ref="G9285:G9348" si="291">IF(A9285 = 2015, IF(E9285&lt; 2015, "Existing","New"),"Existing")</f>
        <v>Existing</v>
      </c>
    </row>
    <row r="9286" spans="1:7" ht="19" x14ac:dyDescent="0.25">
      <c r="A9286" s="7">
        <v>2015</v>
      </c>
      <c r="B9286" s="7" t="s">
        <v>1168</v>
      </c>
      <c r="C9286" s="7" t="s">
        <v>6</v>
      </c>
      <c r="D9286" s="24">
        <v>381422.64</v>
      </c>
      <c r="E9286">
        <f>INDEX('B. Store opening dates'!$B$5:$B$2448,MATCH('A. Sales by store'!B9286,'B. Store opening dates'!$A$5:$A$2448,0))</f>
        <v>2008</v>
      </c>
      <c r="F9286" t="str">
        <f t="shared" si="290"/>
        <v>Old</v>
      </c>
      <c r="G9286" t="str">
        <f t="shared" si="291"/>
        <v>Existing</v>
      </c>
    </row>
    <row r="9287" spans="1:7" ht="19" x14ac:dyDescent="0.25">
      <c r="A9287" s="7">
        <v>2014</v>
      </c>
      <c r="B9287" s="7" t="s">
        <v>1168</v>
      </c>
      <c r="C9287" s="7" t="s">
        <v>6</v>
      </c>
      <c r="D9287" s="24">
        <v>271839.8</v>
      </c>
      <c r="E9287">
        <f>INDEX('B. Store opening dates'!$B$5:$B$2448,MATCH('A. Sales by store'!B9287,'B. Store opening dates'!$A$5:$A$2448,0))</f>
        <v>2008</v>
      </c>
      <c r="F9287" t="str">
        <f t="shared" si="290"/>
        <v>Old</v>
      </c>
      <c r="G9287" t="str">
        <f t="shared" si="291"/>
        <v>Existing</v>
      </c>
    </row>
    <row r="9288" spans="1:7" ht="19" x14ac:dyDescent="0.25">
      <c r="A9288" s="7">
        <v>2015</v>
      </c>
      <c r="B9288" s="7" t="s">
        <v>1168</v>
      </c>
      <c r="C9288" s="7" t="s">
        <v>7</v>
      </c>
      <c r="D9288" s="24">
        <v>194950.21</v>
      </c>
      <c r="E9288">
        <f>INDEX('B. Store opening dates'!$B$5:$B$2448,MATCH('A. Sales by store'!B9288,'B. Store opening dates'!$A$5:$A$2448,0))</f>
        <v>2008</v>
      </c>
      <c r="F9288" t="str">
        <f t="shared" si="290"/>
        <v>Old</v>
      </c>
      <c r="G9288" t="str">
        <f t="shared" si="291"/>
        <v>Existing</v>
      </c>
    </row>
    <row r="9289" spans="1:7" ht="19" x14ac:dyDescent="0.25">
      <c r="A9289" s="7">
        <v>2014</v>
      </c>
      <c r="B9289" s="7" t="s">
        <v>1168</v>
      </c>
      <c r="C9289" s="7" t="s">
        <v>7</v>
      </c>
      <c r="D9289" s="24">
        <v>207396.57</v>
      </c>
      <c r="E9289">
        <f>INDEX('B. Store opening dates'!$B$5:$B$2448,MATCH('A. Sales by store'!B9289,'B. Store opening dates'!$A$5:$A$2448,0))</f>
        <v>2008</v>
      </c>
      <c r="F9289" t="str">
        <f t="shared" si="290"/>
        <v>Old</v>
      </c>
      <c r="G9289" t="str">
        <f t="shared" si="291"/>
        <v>Existing</v>
      </c>
    </row>
    <row r="9290" spans="1:7" ht="19" x14ac:dyDescent="0.25">
      <c r="A9290" s="7">
        <v>2015</v>
      </c>
      <c r="B9290" s="7" t="s">
        <v>1168</v>
      </c>
      <c r="C9290" s="7" t="s">
        <v>8</v>
      </c>
      <c r="D9290" s="24">
        <v>480325.66</v>
      </c>
      <c r="E9290">
        <f>INDEX('B. Store opening dates'!$B$5:$B$2448,MATCH('A. Sales by store'!B9290,'B. Store opening dates'!$A$5:$A$2448,0))</f>
        <v>2008</v>
      </c>
      <c r="F9290" t="str">
        <f t="shared" si="290"/>
        <v>Old</v>
      </c>
      <c r="G9290" t="str">
        <f t="shared" si="291"/>
        <v>Existing</v>
      </c>
    </row>
    <row r="9291" spans="1:7" ht="19" x14ac:dyDescent="0.25">
      <c r="A9291" s="7">
        <v>2014</v>
      </c>
      <c r="B9291" s="7" t="s">
        <v>1168</v>
      </c>
      <c r="C9291" s="7" t="s">
        <v>8</v>
      </c>
      <c r="D9291" s="24">
        <v>500873.22</v>
      </c>
      <c r="E9291">
        <f>INDEX('B. Store opening dates'!$B$5:$B$2448,MATCH('A. Sales by store'!B9291,'B. Store opening dates'!$A$5:$A$2448,0))</f>
        <v>2008</v>
      </c>
      <c r="F9291" t="str">
        <f t="shared" si="290"/>
        <v>Old</v>
      </c>
      <c r="G9291" t="str">
        <f t="shared" si="291"/>
        <v>Existing</v>
      </c>
    </row>
    <row r="9292" spans="1:7" ht="19" x14ac:dyDescent="0.25">
      <c r="A9292" s="7">
        <v>2015</v>
      </c>
      <c r="B9292" s="7" t="s">
        <v>1169</v>
      </c>
      <c r="C9292" s="7" t="s">
        <v>5</v>
      </c>
      <c r="D9292" s="24">
        <v>523378.17</v>
      </c>
      <c r="E9292">
        <f>INDEX('B. Store opening dates'!$B$5:$B$2448,MATCH('A. Sales by store'!B9292,'B. Store opening dates'!$A$5:$A$2448,0))</f>
        <v>2008</v>
      </c>
      <c r="F9292" t="str">
        <f t="shared" si="290"/>
        <v>Old</v>
      </c>
      <c r="G9292" t="str">
        <f t="shared" si="291"/>
        <v>Existing</v>
      </c>
    </row>
    <row r="9293" spans="1:7" ht="19" x14ac:dyDescent="0.25">
      <c r="A9293" s="7">
        <v>2014</v>
      </c>
      <c r="B9293" s="7" t="s">
        <v>1169</v>
      </c>
      <c r="C9293" s="7" t="s">
        <v>5</v>
      </c>
      <c r="D9293" s="24">
        <v>574459.57999999996</v>
      </c>
      <c r="E9293">
        <f>INDEX('B. Store opening dates'!$B$5:$B$2448,MATCH('A. Sales by store'!B9293,'B. Store opening dates'!$A$5:$A$2448,0))</f>
        <v>2008</v>
      </c>
      <c r="F9293" t="str">
        <f t="shared" si="290"/>
        <v>Old</v>
      </c>
      <c r="G9293" t="str">
        <f t="shared" si="291"/>
        <v>Existing</v>
      </c>
    </row>
    <row r="9294" spans="1:7" ht="19" x14ac:dyDescent="0.25">
      <c r="A9294" s="7">
        <v>2015</v>
      </c>
      <c r="B9294" s="7" t="s">
        <v>1169</v>
      </c>
      <c r="C9294" s="7" t="s">
        <v>6</v>
      </c>
      <c r="D9294" s="24">
        <v>395826.53</v>
      </c>
      <c r="E9294">
        <f>INDEX('B. Store opening dates'!$B$5:$B$2448,MATCH('A. Sales by store'!B9294,'B. Store opening dates'!$A$5:$A$2448,0))</f>
        <v>2008</v>
      </c>
      <c r="F9294" t="str">
        <f t="shared" si="290"/>
        <v>Old</v>
      </c>
      <c r="G9294" t="str">
        <f t="shared" si="291"/>
        <v>Existing</v>
      </c>
    </row>
    <row r="9295" spans="1:7" ht="19" x14ac:dyDescent="0.25">
      <c r="A9295" s="7">
        <v>2014</v>
      </c>
      <c r="B9295" s="7" t="s">
        <v>1169</v>
      </c>
      <c r="C9295" s="7" t="s">
        <v>6</v>
      </c>
      <c r="D9295" s="24">
        <v>289338.03000000003</v>
      </c>
      <c r="E9295">
        <f>INDEX('B. Store opening dates'!$B$5:$B$2448,MATCH('A. Sales by store'!B9295,'B. Store opening dates'!$A$5:$A$2448,0))</f>
        <v>2008</v>
      </c>
      <c r="F9295" t="str">
        <f t="shared" si="290"/>
        <v>Old</v>
      </c>
      <c r="G9295" t="str">
        <f t="shared" si="291"/>
        <v>Existing</v>
      </c>
    </row>
    <row r="9296" spans="1:7" ht="19" x14ac:dyDescent="0.25">
      <c r="A9296" s="7">
        <v>2015</v>
      </c>
      <c r="B9296" s="7" t="s">
        <v>1169</v>
      </c>
      <c r="C9296" s="7" t="s">
        <v>7</v>
      </c>
      <c r="D9296" s="24">
        <v>60887.34</v>
      </c>
      <c r="E9296">
        <f>INDEX('B. Store opening dates'!$B$5:$B$2448,MATCH('A. Sales by store'!B9296,'B. Store opening dates'!$A$5:$A$2448,0))</f>
        <v>2008</v>
      </c>
      <c r="F9296" t="str">
        <f t="shared" si="290"/>
        <v>Old</v>
      </c>
      <c r="G9296" t="str">
        <f t="shared" si="291"/>
        <v>Existing</v>
      </c>
    </row>
    <row r="9297" spans="1:7" ht="19" x14ac:dyDescent="0.25">
      <c r="A9297" s="7">
        <v>2014</v>
      </c>
      <c r="B9297" s="7" t="s">
        <v>1169</v>
      </c>
      <c r="C9297" s="7" t="s">
        <v>7</v>
      </c>
      <c r="D9297" s="24">
        <v>64221.48</v>
      </c>
      <c r="E9297">
        <f>INDEX('B. Store opening dates'!$B$5:$B$2448,MATCH('A. Sales by store'!B9297,'B. Store opening dates'!$A$5:$A$2448,0))</f>
        <v>2008</v>
      </c>
      <c r="F9297" t="str">
        <f t="shared" si="290"/>
        <v>Old</v>
      </c>
      <c r="G9297" t="str">
        <f t="shared" si="291"/>
        <v>Existing</v>
      </c>
    </row>
    <row r="9298" spans="1:7" ht="19" x14ac:dyDescent="0.25">
      <c r="A9298" s="7">
        <v>2015</v>
      </c>
      <c r="B9298" s="7" t="s">
        <v>1169</v>
      </c>
      <c r="C9298" s="7" t="s">
        <v>8</v>
      </c>
      <c r="D9298" s="24">
        <v>674748.24</v>
      </c>
      <c r="E9298">
        <f>INDEX('B. Store opening dates'!$B$5:$B$2448,MATCH('A. Sales by store'!B9298,'B. Store opening dates'!$A$5:$A$2448,0))</f>
        <v>2008</v>
      </c>
      <c r="F9298" t="str">
        <f t="shared" si="290"/>
        <v>Old</v>
      </c>
      <c r="G9298" t="str">
        <f t="shared" si="291"/>
        <v>Existing</v>
      </c>
    </row>
    <row r="9299" spans="1:7" ht="19" x14ac:dyDescent="0.25">
      <c r="A9299" s="7">
        <v>2014</v>
      </c>
      <c r="B9299" s="7" t="s">
        <v>1169</v>
      </c>
      <c r="C9299" s="7" t="s">
        <v>8</v>
      </c>
      <c r="D9299" s="24">
        <v>702819.58</v>
      </c>
      <c r="E9299">
        <f>INDEX('B. Store opening dates'!$B$5:$B$2448,MATCH('A. Sales by store'!B9299,'B. Store opening dates'!$A$5:$A$2448,0))</f>
        <v>2008</v>
      </c>
      <c r="F9299" t="str">
        <f t="shared" si="290"/>
        <v>Old</v>
      </c>
      <c r="G9299" t="str">
        <f t="shared" si="291"/>
        <v>Existing</v>
      </c>
    </row>
    <row r="9300" spans="1:7" ht="19" x14ac:dyDescent="0.25">
      <c r="A9300" s="7">
        <v>2015</v>
      </c>
      <c r="B9300" s="7" t="s">
        <v>1170</v>
      </c>
      <c r="C9300" s="7" t="s">
        <v>5</v>
      </c>
      <c r="D9300" s="24">
        <v>601978.27</v>
      </c>
      <c r="E9300">
        <f>INDEX('B. Store opening dates'!$B$5:$B$2448,MATCH('A. Sales by store'!B9300,'B. Store opening dates'!$A$5:$A$2448,0))</f>
        <v>2008</v>
      </c>
      <c r="F9300" t="str">
        <f t="shared" si="290"/>
        <v>Old</v>
      </c>
      <c r="G9300" t="str">
        <f t="shared" si="291"/>
        <v>Existing</v>
      </c>
    </row>
    <row r="9301" spans="1:7" ht="19" x14ac:dyDescent="0.25">
      <c r="A9301" s="7">
        <v>2014</v>
      </c>
      <c r="B9301" s="7" t="s">
        <v>1170</v>
      </c>
      <c r="C9301" s="7" t="s">
        <v>5</v>
      </c>
      <c r="D9301" s="24">
        <v>659704.34</v>
      </c>
      <c r="E9301">
        <f>INDEX('B. Store opening dates'!$B$5:$B$2448,MATCH('A. Sales by store'!B9301,'B. Store opening dates'!$A$5:$A$2448,0))</f>
        <v>2008</v>
      </c>
      <c r="F9301" t="str">
        <f t="shared" si="290"/>
        <v>Old</v>
      </c>
      <c r="G9301" t="str">
        <f t="shared" si="291"/>
        <v>Existing</v>
      </c>
    </row>
    <row r="9302" spans="1:7" ht="19" x14ac:dyDescent="0.25">
      <c r="A9302" s="7">
        <v>2015</v>
      </c>
      <c r="B9302" s="7" t="s">
        <v>1170</v>
      </c>
      <c r="C9302" s="7" t="s">
        <v>6</v>
      </c>
      <c r="D9302" s="24">
        <v>592234.48</v>
      </c>
      <c r="E9302">
        <f>INDEX('B. Store opening dates'!$B$5:$B$2448,MATCH('A. Sales by store'!B9302,'B. Store opening dates'!$A$5:$A$2448,0))</f>
        <v>2008</v>
      </c>
      <c r="F9302" t="str">
        <f t="shared" si="290"/>
        <v>Old</v>
      </c>
      <c r="G9302" t="str">
        <f t="shared" si="291"/>
        <v>Existing</v>
      </c>
    </row>
    <row r="9303" spans="1:7" ht="19" x14ac:dyDescent="0.25">
      <c r="A9303" s="7">
        <v>2014</v>
      </c>
      <c r="B9303" s="7" t="s">
        <v>1170</v>
      </c>
      <c r="C9303" s="7" t="s">
        <v>6</v>
      </c>
      <c r="D9303" s="24">
        <v>412036.92</v>
      </c>
      <c r="E9303">
        <f>INDEX('B. Store opening dates'!$B$5:$B$2448,MATCH('A. Sales by store'!B9303,'B. Store opening dates'!$A$5:$A$2448,0))</f>
        <v>2008</v>
      </c>
      <c r="F9303" t="str">
        <f t="shared" si="290"/>
        <v>Old</v>
      </c>
      <c r="G9303" t="str">
        <f t="shared" si="291"/>
        <v>Existing</v>
      </c>
    </row>
    <row r="9304" spans="1:7" ht="19" x14ac:dyDescent="0.25">
      <c r="A9304" s="7">
        <v>2015</v>
      </c>
      <c r="B9304" s="7" t="s">
        <v>1170</v>
      </c>
      <c r="C9304" s="7" t="s">
        <v>7</v>
      </c>
      <c r="D9304" s="24">
        <v>97268.25</v>
      </c>
      <c r="E9304">
        <f>INDEX('B. Store opening dates'!$B$5:$B$2448,MATCH('A. Sales by store'!B9304,'B. Store opening dates'!$A$5:$A$2448,0))</f>
        <v>2008</v>
      </c>
      <c r="F9304" t="str">
        <f t="shared" si="290"/>
        <v>Old</v>
      </c>
      <c r="G9304" t="str">
        <f t="shared" si="291"/>
        <v>Existing</v>
      </c>
    </row>
    <row r="9305" spans="1:7" ht="19" x14ac:dyDescent="0.25">
      <c r="A9305" s="7">
        <v>2014</v>
      </c>
      <c r="B9305" s="7" t="s">
        <v>1170</v>
      </c>
      <c r="C9305" s="7" t="s">
        <v>7</v>
      </c>
      <c r="D9305" s="24">
        <v>103003.71</v>
      </c>
      <c r="E9305">
        <f>INDEX('B. Store opening dates'!$B$5:$B$2448,MATCH('A. Sales by store'!B9305,'B. Store opening dates'!$A$5:$A$2448,0))</f>
        <v>2008</v>
      </c>
      <c r="F9305" t="str">
        <f t="shared" si="290"/>
        <v>Old</v>
      </c>
      <c r="G9305" t="str">
        <f t="shared" si="291"/>
        <v>Existing</v>
      </c>
    </row>
    <row r="9306" spans="1:7" ht="19" x14ac:dyDescent="0.25">
      <c r="A9306" s="7">
        <v>2015</v>
      </c>
      <c r="B9306" s="7" t="s">
        <v>1170</v>
      </c>
      <c r="C9306" s="7" t="s">
        <v>8</v>
      </c>
      <c r="D9306" s="24">
        <v>757999.96</v>
      </c>
      <c r="E9306">
        <f>INDEX('B. Store opening dates'!$B$5:$B$2448,MATCH('A. Sales by store'!B9306,'B. Store opening dates'!$A$5:$A$2448,0))</f>
        <v>2008</v>
      </c>
      <c r="F9306" t="str">
        <f t="shared" si="290"/>
        <v>Old</v>
      </c>
      <c r="G9306" t="str">
        <f t="shared" si="291"/>
        <v>Existing</v>
      </c>
    </row>
    <row r="9307" spans="1:7" ht="19" x14ac:dyDescent="0.25">
      <c r="A9307" s="7">
        <v>2014</v>
      </c>
      <c r="B9307" s="7" t="s">
        <v>1170</v>
      </c>
      <c r="C9307" s="7" t="s">
        <v>8</v>
      </c>
      <c r="D9307" s="24">
        <v>786347.99</v>
      </c>
      <c r="E9307">
        <f>INDEX('B. Store opening dates'!$B$5:$B$2448,MATCH('A. Sales by store'!B9307,'B. Store opening dates'!$A$5:$A$2448,0))</f>
        <v>2008</v>
      </c>
      <c r="F9307" t="str">
        <f t="shared" si="290"/>
        <v>Old</v>
      </c>
      <c r="G9307" t="str">
        <f t="shared" si="291"/>
        <v>Existing</v>
      </c>
    </row>
    <row r="9308" spans="1:7" ht="19" x14ac:dyDescent="0.25">
      <c r="A9308" s="7">
        <v>2015</v>
      </c>
      <c r="B9308" s="7" t="s">
        <v>1171</v>
      </c>
      <c r="C9308" s="7" t="s">
        <v>5</v>
      </c>
      <c r="D9308" s="24">
        <v>509170.5</v>
      </c>
      <c r="E9308">
        <f>INDEX('B. Store opening dates'!$B$5:$B$2448,MATCH('A. Sales by store'!B9308,'B. Store opening dates'!$A$5:$A$2448,0))</f>
        <v>2008</v>
      </c>
      <c r="F9308" t="str">
        <f t="shared" si="290"/>
        <v>Old</v>
      </c>
      <c r="G9308" t="str">
        <f t="shared" si="291"/>
        <v>Existing</v>
      </c>
    </row>
    <row r="9309" spans="1:7" ht="19" x14ac:dyDescent="0.25">
      <c r="A9309" s="7">
        <v>2014</v>
      </c>
      <c r="B9309" s="7" t="s">
        <v>1171</v>
      </c>
      <c r="C9309" s="7" t="s">
        <v>5</v>
      </c>
      <c r="D9309" s="24">
        <v>557275.69999999995</v>
      </c>
      <c r="E9309">
        <f>INDEX('B. Store opening dates'!$B$5:$B$2448,MATCH('A. Sales by store'!B9309,'B. Store opening dates'!$A$5:$A$2448,0))</f>
        <v>2008</v>
      </c>
      <c r="F9309" t="str">
        <f t="shared" si="290"/>
        <v>Old</v>
      </c>
      <c r="G9309" t="str">
        <f t="shared" si="291"/>
        <v>Existing</v>
      </c>
    </row>
    <row r="9310" spans="1:7" ht="19" x14ac:dyDescent="0.25">
      <c r="A9310" s="7">
        <v>2015</v>
      </c>
      <c r="B9310" s="7" t="s">
        <v>1171</v>
      </c>
      <c r="C9310" s="7" t="s">
        <v>6</v>
      </c>
      <c r="D9310" s="24">
        <v>340810.5</v>
      </c>
      <c r="E9310">
        <f>INDEX('B. Store opening dates'!$B$5:$B$2448,MATCH('A. Sales by store'!B9310,'B. Store opening dates'!$A$5:$A$2448,0))</f>
        <v>2008</v>
      </c>
      <c r="F9310" t="str">
        <f t="shared" si="290"/>
        <v>Old</v>
      </c>
      <c r="G9310" t="str">
        <f t="shared" si="291"/>
        <v>Existing</v>
      </c>
    </row>
    <row r="9311" spans="1:7" ht="19" x14ac:dyDescent="0.25">
      <c r="A9311" s="7">
        <v>2014</v>
      </c>
      <c r="B9311" s="7" t="s">
        <v>1171</v>
      </c>
      <c r="C9311" s="7" t="s">
        <v>6</v>
      </c>
      <c r="D9311" s="24">
        <v>236245.64</v>
      </c>
      <c r="E9311">
        <f>INDEX('B. Store opening dates'!$B$5:$B$2448,MATCH('A. Sales by store'!B9311,'B. Store opening dates'!$A$5:$A$2448,0))</f>
        <v>2008</v>
      </c>
      <c r="F9311" t="str">
        <f t="shared" si="290"/>
        <v>Old</v>
      </c>
      <c r="G9311" t="str">
        <f t="shared" si="291"/>
        <v>Existing</v>
      </c>
    </row>
    <row r="9312" spans="1:7" ht="19" x14ac:dyDescent="0.25">
      <c r="A9312" s="7">
        <v>2015</v>
      </c>
      <c r="B9312" s="7" t="s">
        <v>1171</v>
      </c>
      <c r="C9312" s="7" t="s">
        <v>7</v>
      </c>
      <c r="D9312" s="24">
        <v>184107.85</v>
      </c>
      <c r="E9312">
        <f>INDEX('B. Store opening dates'!$B$5:$B$2448,MATCH('A. Sales by store'!B9312,'B. Store opening dates'!$A$5:$A$2448,0))</f>
        <v>2008</v>
      </c>
      <c r="F9312" t="str">
        <f t="shared" si="290"/>
        <v>Old</v>
      </c>
      <c r="G9312" t="str">
        <f t="shared" si="291"/>
        <v>Existing</v>
      </c>
    </row>
    <row r="9313" spans="1:7" ht="19" x14ac:dyDescent="0.25">
      <c r="A9313" s="7">
        <v>2014</v>
      </c>
      <c r="B9313" s="7" t="s">
        <v>1171</v>
      </c>
      <c r="C9313" s="7" t="s">
        <v>7</v>
      </c>
      <c r="D9313" s="24">
        <v>194534.73</v>
      </c>
      <c r="E9313">
        <f>INDEX('B. Store opening dates'!$B$5:$B$2448,MATCH('A. Sales by store'!B9313,'B. Store opening dates'!$A$5:$A$2448,0))</f>
        <v>2008</v>
      </c>
      <c r="F9313" t="str">
        <f t="shared" si="290"/>
        <v>Old</v>
      </c>
      <c r="G9313" t="str">
        <f t="shared" si="291"/>
        <v>Existing</v>
      </c>
    </row>
    <row r="9314" spans="1:7" ht="19" x14ac:dyDescent="0.25">
      <c r="A9314" s="7">
        <v>2015</v>
      </c>
      <c r="B9314" s="7" t="s">
        <v>1171</v>
      </c>
      <c r="C9314" s="7" t="s">
        <v>8</v>
      </c>
      <c r="D9314" s="24">
        <v>552135.16</v>
      </c>
      <c r="E9314">
        <f>INDEX('B. Store opening dates'!$B$5:$B$2448,MATCH('A. Sales by store'!B9314,'B. Store opening dates'!$A$5:$A$2448,0))</f>
        <v>2008</v>
      </c>
      <c r="F9314" t="str">
        <f t="shared" si="290"/>
        <v>Old</v>
      </c>
      <c r="G9314" t="str">
        <f t="shared" si="291"/>
        <v>Existing</v>
      </c>
    </row>
    <row r="9315" spans="1:7" ht="19" x14ac:dyDescent="0.25">
      <c r="A9315" s="7">
        <v>2014</v>
      </c>
      <c r="B9315" s="7" t="s">
        <v>1171</v>
      </c>
      <c r="C9315" s="7" t="s">
        <v>8</v>
      </c>
      <c r="D9315" s="24">
        <v>575746.18000000005</v>
      </c>
      <c r="E9315">
        <f>INDEX('B. Store opening dates'!$B$5:$B$2448,MATCH('A. Sales by store'!B9315,'B. Store opening dates'!$A$5:$A$2448,0))</f>
        <v>2008</v>
      </c>
      <c r="F9315" t="str">
        <f t="shared" si="290"/>
        <v>Old</v>
      </c>
      <c r="G9315" t="str">
        <f t="shared" si="291"/>
        <v>Existing</v>
      </c>
    </row>
    <row r="9316" spans="1:7" ht="19" x14ac:dyDescent="0.25">
      <c r="A9316" s="7">
        <v>2015</v>
      </c>
      <c r="B9316" s="7" t="s">
        <v>1172</v>
      </c>
      <c r="C9316" s="7" t="s">
        <v>5</v>
      </c>
      <c r="D9316" s="24">
        <v>909663.43</v>
      </c>
      <c r="E9316">
        <f>INDEX('B. Store opening dates'!$B$5:$B$2448,MATCH('A. Sales by store'!B9316,'B. Store opening dates'!$A$5:$A$2448,0))</f>
        <v>2008</v>
      </c>
      <c r="F9316" t="str">
        <f t="shared" si="290"/>
        <v>Old</v>
      </c>
      <c r="G9316" t="str">
        <f t="shared" si="291"/>
        <v>Existing</v>
      </c>
    </row>
    <row r="9317" spans="1:7" ht="19" x14ac:dyDescent="0.25">
      <c r="A9317" s="7">
        <v>2014</v>
      </c>
      <c r="B9317" s="7" t="s">
        <v>1172</v>
      </c>
      <c r="C9317" s="7" t="s">
        <v>5</v>
      </c>
      <c r="D9317" s="24">
        <v>999127</v>
      </c>
      <c r="E9317">
        <f>INDEX('B. Store opening dates'!$B$5:$B$2448,MATCH('A. Sales by store'!B9317,'B. Store opening dates'!$A$5:$A$2448,0))</f>
        <v>2008</v>
      </c>
      <c r="F9317" t="str">
        <f t="shared" si="290"/>
        <v>Old</v>
      </c>
      <c r="G9317" t="str">
        <f t="shared" si="291"/>
        <v>Existing</v>
      </c>
    </row>
    <row r="9318" spans="1:7" ht="19" x14ac:dyDescent="0.25">
      <c r="A9318" s="7">
        <v>2015</v>
      </c>
      <c r="B9318" s="7" t="s">
        <v>1172</v>
      </c>
      <c r="C9318" s="7" t="s">
        <v>6</v>
      </c>
      <c r="D9318" s="24">
        <v>302349.05</v>
      </c>
      <c r="E9318">
        <f>INDEX('B. Store opening dates'!$B$5:$B$2448,MATCH('A. Sales by store'!B9318,'B. Store opening dates'!$A$5:$A$2448,0))</f>
        <v>2008</v>
      </c>
      <c r="F9318" t="str">
        <f t="shared" si="290"/>
        <v>Old</v>
      </c>
      <c r="G9318" t="str">
        <f t="shared" si="291"/>
        <v>Existing</v>
      </c>
    </row>
    <row r="9319" spans="1:7" ht="19" x14ac:dyDescent="0.25">
      <c r="A9319" s="7">
        <v>2014</v>
      </c>
      <c r="B9319" s="7" t="s">
        <v>1172</v>
      </c>
      <c r="C9319" s="7" t="s">
        <v>6</v>
      </c>
      <c r="D9319" s="24">
        <v>211552.46</v>
      </c>
      <c r="E9319">
        <f>INDEX('B. Store opening dates'!$B$5:$B$2448,MATCH('A. Sales by store'!B9319,'B. Store opening dates'!$A$5:$A$2448,0))</f>
        <v>2008</v>
      </c>
      <c r="F9319" t="str">
        <f t="shared" si="290"/>
        <v>Old</v>
      </c>
      <c r="G9319" t="str">
        <f t="shared" si="291"/>
        <v>Existing</v>
      </c>
    </row>
    <row r="9320" spans="1:7" ht="19" x14ac:dyDescent="0.25">
      <c r="A9320" s="7">
        <v>2015</v>
      </c>
      <c r="B9320" s="7" t="s">
        <v>1172</v>
      </c>
      <c r="C9320" s="7" t="s">
        <v>7</v>
      </c>
      <c r="D9320" s="24">
        <v>166267.29999999999</v>
      </c>
      <c r="E9320">
        <f>INDEX('B. Store opening dates'!$B$5:$B$2448,MATCH('A. Sales by store'!B9320,'B. Store opening dates'!$A$5:$A$2448,0))</f>
        <v>2008</v>
      </c>
      <c r="F9320" t="str">
        <f t="shared" si="290"/>
        <v>Old</v>
      </c>
      <c r="G9320" t="str">
        <f t="shared" si="291"/>
        <v>Existing</v>
      </c>
    </row>
    <row r="9321" spans="1:7" ht="19" x14ac:dyDescent="0.25">
      <c r="A9321" s="7">
        <v>2014</v>
      </c>
      <c r="B9321" s="7" t="s">
        <v>1172</v>
      </c>
      <c r="C9321" s="7" t="s">
        <v>7</v>
      </c>
      <c r="D9321" s="24">
        <v>177191.35</v>
      </c>
      <c r="E9321">
        <f>INDEX('B. Store opening dates'!$B$5:$B$2448,MATCH('A. Sales by store'!B9321,'B. Store opening dates'!$A$5:$A$2448,0))</f>
        <v>2008</v>
      </c>
      <c r="F9321" t="str">
        <f t="shared" si="290"/>
        <v>Old</v>
      </c>
      <c r="G9321" t="str">
        <f t="shared" si="291"/>
        <v>Existing</v>
      </c>
    </row>
    <row r="9322" spans="1:7" ht="19" x14ac:dyDescent="0.25">
      <c r="A9322" s="7">
        <v>2015</v>
      </c>
      <c r="B9322" s="7" t="s">
        <v>1172</v>
      </c>
      <c r="C9322" s="7" t="s">
        <v>8</v>
      </c>
      <c r="D9322" s="24">
        <v>426505.24</v>
      </c>
      <c r="E9322">
        <f>INDEX('B. Store opening dates'!$B$5:$B$2448,MATCH('A. Sales by store'!B9322,'B. Store opening dates'!$A$5:$A$2448,0))</f>
        <v>2008</v>
      </c>
      <c r="F9322" t="str">
        <f t="shared" si="290"/>
        <v>Old</v>
      </c>
      <c r="G9322" t="str">
        <f t="shared" si="291"/>
        <v>Existing</v>
      </c>
    </row>
    <row r="9323" spans="1:7" ht="19" x14ac:dyDescent="0.25">
      <c r="A9323" s="7">
        <v>2014</v>
      </c>
      <c r="B9323" s="7" t="s">
        <v>1172</v>
      </c>
      <c r="C9323" s="7" t="s">
        <v>8</v>
      </c>
      <c r="D9323" s="24">
        <v>442884</v>
      </c>
      <c r="E9323">
        <f>INDEX('B. Store opening dates'!$B$5:$B$2448,MATCH('A. Sales by store'!B9323,'B. Store opening dates'!$A$5:$A$2448,0))</f>
        <v>2008</v>
      </c>
      <c r="F9323" t="str">
        <f t="shared" si="290"/>
        <v>Old</v>
      </c>
      <c r="G9323" t="str">
        <f t="shared" si="291"/>
        <v>Existing</v>
      </c>
    </row>
    <row r="9324" spans="1:7" ht="19" x14ac:dyDescent="0.25">
      <c r="A9324" s="7">
        <v>2015</v>
      </c>
      <c r="B9324" s="7" t="s">
        <v>1173</v>
      </c>
      <c r="C9324" s="7" t="s">
        <v>5</v>
      </c>
      <c r="D9324" s="24">
        <v>700161.9</v>
      </c>
      <c r="E9324">
        <f>INDEX('B. Store opening dates'!$B$5:$B$2448,MATCH('A. Sales by store'!B9324,'B. Store opening dates'!$A$5:$A$2448,0))</f>
        <v>2008</v>
      </c>
      <c r="F9324" t="str">
        <f t="shared" si="290"/>
        <v>Old</v>
      </c>
      <c r="G9324" t="str">
        <f t="shared" si="291"/>
        <v>Existing</v>
      </c>
    </row>
    <row r="9325" spans="1:7" ht="19" x14ac:dyDescent="0.25">
      <c r="A9325" s="7">
        <v>2014</v>
      </c>
      <c r="B9325" s="7" t="s">
        <v>1173</v>
      </c>
      <c r="C9325" s="7" t="s">
        <v>5</v>
      </c>
      <c r="D9325" s="24">
        <v>771211.16</v>
      </c>
      <c r="E9325">
        <f>INDEX('B. Store opening dates'!$B$5:$B$2448,MATCH('A. Sales by store'!B9325,'B. Store opening dates'!$A$5:$A$2448,0))</f>
        <v>2008</v>
      </c>
      <c r="F9325" t="str">
        <f t="shared" si="290"/>
        <v>Old</v>
      </c>
      <c r="G9325" t="str">
        <f t="shared" si="291"/>
        <v>Existing</v>
      </c>
    </row>
    <row r="9326" spans="1:7" ht="19" x14ac:dyDescent="0.25">
      <c r="A9326" s="7">
        <v>2015</v>
      </c>
      <c r="B9326" s="7" t="s">
        <v>1173</v>
      </c>
      <c r="C9326" s="7" t="s">
        <v>6</v>
      </c>
      <c r="D9326" s="24">
        <v>402130.3</v>
      </c>
      <c r="E9326">
        <f>INDEX('B. Store opening dates'!$B$5:$B$2448,MATCH('A. Sales by store'!B9326,'B. Store opening dates'!$A$5:$A$2448,0))</f>
        <v>2008</v>
      </c>
      <c r="F9326" t="str">
        <f t="shared" si="290"/>
        <v>Old</v>
      </c>
      <c r="G9326" t="str">
        <f t="shared" si="291"/>
        <v>Existing</v>
      </c>
    </row>
    <row r="9327" spans="1:7" ht="19" x14ac:dyDescent="0.25">
      <c r="A9327" s="7">
        <v>2014</v>
      </c>
      <c r="B9327" s="7" t="s">
        <v>1173</v>
      </c>
      <c r="C9327" s="7" t="s">
        <v>6</v>
      </c>
      <c r="D9327" s="24">
        <v>296392.71999999997</v>
      </c>
      <c r="E9327">
        <f>INDEX('B. Store opening dates'!$B$5:$B$2448,MATCH('A. Sales by store'!B9327,'B. Store opening dates'!$A$5:$A$2448,0))</f>
        <v>2008</v>
      </c>
      <c r="F9327" t="str">
        <f t="shared" si="290"/>
        <v>Old</v>
      </c>
      <c r="G9327" t="str">
        <f t="shared" si="291"/>
        <v>Existing</v>
      </c>
    </row>
    <row r="9328" spans="1:7" ht="19" x14ac:dyDescent="0.25">
      <c r="A9328" s="7">
        <v>2015</v>
      </c>
      <c r="B9328" s="7" t="s">
        <v>1173</v>
      </c>
      <c r="C9328" s="7" t="s">
        <v>7</v>
      </c>
      <c r="D9328" s="24">
        <v>135571.07999999999</v>
      </c>
      <c r="E9328">
        <f>INDEX('B. Store opening dates'!$B$5:$B$2448,MATCH('A. Sales by store'!B9328,'B. Store opening dates'!$A$5:$A$2448,0))</f>
        <v>2008</v>
      </c>
      <c r="F9328" t="str">
        <f t="shared" si="290"/>
        <v>Old</v>
      </c>
      <c r="G9328" t="str">
        <f t="shared" si="291"/>
        <v>Existing</v>
      </c>
    </row>
    <row r="9329" spans="1:7" ht="19" x14ac:dyDescent="0.25">
      <c r="A9329" s="7">
        <v>2014</v>
      </c>
      <c r="B9329" s="7" t="s">
        <v>1173</v>
      </c>
      <c r="C9329" s="7" t="s">
        <v>7</v>
      </c>
      <c r="D9329" s="24">
        <v>142836.15</v>
      </c>
      <c r="E9329">
        <f>INDEX('B. Store opening dates'!$B$5:$B$2448,MATCH('A. Sales by store'!B9329,'B. Store opening dates'!$A$5:$A$2448,0))</f>
        <v>2008</v>
      </c>
      <c r="F9329" t="str">
        <f t="shared" si="290"/>
        <v>Old</v>
      </c>
      <c r="G9329" t="str">
        <f t="shared" si="291"/>
        <v>Existing</v>
      </c>
    </row>
    <row r="9330" spans="1:7" ht="19" x14ac:dyDescent="0.25">
      <c r="A9330" s="7">
        <v>2015</v>
      </c>
      <c r="B9330" s="7" t="s">
        <v>1173</v>
      </c>
      <c r="C9330" s="7" t="s">
        <v>8</v>
      </c>
      <c r="D9330" s="24">
        <v>428157.71</v>
      </c>
      <c r="E9330">
        <f>INDEX('B. Store opening dates'!$B$5:$B$2448,MATCH('A. Sales by store'!B9330,'B. Store opening dates'!$A$5:$A$2448,0))</f>
        <v>2008</v>
      </c>
      <c r="F9330" t="str">
        <f t="shared" si="290"/>
        <v>Old</v>
      </c>
      <c r="G9330" t="str">
        <f t="shared" si="291"/>
        <v>Existing</v>
      </c>
    </row>
    <row r="9331" spans="1:7" ht="19" x14ac:dyDescent="0.25">
      <c r="A9331" s="7">
        <v>2014</v>
      </c>
      <c r="B9331" s="7" t="s">
        <v>1173</v>
      </c>
      <c r="C9331" s="7" t="s">
        <v>8</v>
      </c>
      <c r="D9331" s="24">
        <v>444365.64</v>
      </c>
      <c r="E9331">
        <f>INDEX('B. Store opening dates'!$B$5:$B$2448,MATCH('A. Sales by store'!B9331,'B. Store opening dates'!$A$5:$A$2448,0))</f>
        <v>2008</v>
      </c>
      <c r="F9331" t="str">
        <f t="shared" si="290"/>
        <v>Old</v>
      </c>
      <c r="G9331" t="str">
        <f t="shared" si="291"/>
        <v>Existing</v>
      </c>
    </row>
    <row r="9332" spans="1:7" ht="19" x14ac:dyDescent="0.25">
      <c r="A9332" s="7">
        <v>2015</v>
      </c>
      <c r="B9332" s="7" t="s">
        <v>1174</v>
      </c>
      <c r="C9332" s="7" t="s">
        <v>5</v>
      </c>
      <c r="D9332" s="24">
        <v>723877.09</v>
      </c>
      <c r="E9332">
        <f>INDEX('B. Store opening dates'!$B$5:$B$2448,MATCH('A. Sales by store'!B9332,'B. Store opening dates'!$A$5:$A$2448,0))</f>
        <v>2008</v>
      </c>
      <c r="F9332" t="str">
        <f t="shared" si="290"/>
        <v>Old</v>
      </c>
      <c r="G9332" t="str">
        <f t="shared" si="291"/>
        <v>Existing</v>
      </c>
    </row>
    <row r="9333" spans="1:7" ht="19" x14ac:dyDescent="0.25">
      <c r="A9333" s="7">
        <v>2014</v>
      </c>
      <c r="B9333" s="7" t="s">
        <v>1174</v>
      </c>
      <c r="C9333" s="7" t="s">
        <v>5</v>
      </c>
      <c r="D9333" s="24">
        <v>796573.27</v>
      </c>
      <c r="E9333">
        <f>INDEX('B. Store opening dates'!$B$5:$B$2448,MATCH('A. Sales by store'!B9333,'B. Store opening dates'!$A$5:$A$2448,0))</f>
        <v>2008</v>
      </c>
      <c r="F9333" t="str">
        <f t="shared" si="290"/>
        <v>Old</v>
      </c>
      <c r="G9333" t="str">
        <f t="shared" si="291"/>
        <v>Existing</v>
      </c>
    </row>
    <row r="9334" spans="1:7" ht="19" x14ac:dyDescent="0.25">
      <c r="A9334" s="7">
        <v>2015</v>
      </c>
      <c r="B9334" s="7" t="s">
        <v>1174</v>
      </c>
      <c r="C9334" s="7" t="s">
        <v>6</v>
      </c>
      <c r="D9334" s="24">
        <v>230163.59</v>
      </c>
      <c r="E9334">
        <f>INDEX('B. Store opening dates'!$B$5:$B$2448,MATCH('A. Sales by store'!B9334,'B. Store opening dates'!$A$5:$A$2448,0))</f>
        <v>2008</v>
      </c>
      <c r="F9334" t="str">
        <f t="shared" si="290"/>
        <v>Old</v>
      </c>
      <c r="G9334" t="str">
        <f t="shared" si="291"/>
        <v>Existing</v>
      </c>
    </row>
    <row r="9335" spans="1:7" ht="19" x14ac:dyDescent="0.25">
      <c r="A9335" s="7">
        <v>2014</v>
      </c>
      <c r="B9335" s="7" t="s">
        <v>1174</v>
      </c>
      <c r="C9335" s="7" t="s">
        <v>6</v>
      </c>
      <c r="D9335" s="24">
        <v>161136.15</v>
      </c>
      <c r="E9335">
        <f>INDEX('B. Store opening dates'!$B$5:$B$2448,MATCH('A. Sales by store'!B9335,'B. Store opening dates'!$A$5:$A$2448,0))</f>
        <v>2008</v>
      </c>
      <c r="F9335" t="str">
        <f t="shared" si="290"/>
        <v>Old</v>
      </c>
      <c r="G9335" t="str">
        <f t="shared" si="291"/>
        <v>Existing</v>
      </c>
    </row>
    <row r="9336" spans="1:7" ht="19" x14ac:dyDescent="0.25">
      <c r="A9336" s="7">
        <v>2015</v>
      </c>
      <c r="B9336" s="7" t="s">
        <v>1174</v>
      </c>
      <c r="C9336" s="7" t="s">
        <v>7</v>
      </c>
      <c r="D9336" s="24">
        <v>181995.43</v>
      </c>
      <c r="E9336">
        <f>INDEX('B. Store opening dates'!$B$5:$B$2448,MATCH('A. Sales by store'!B9336,'B. Store opening dates'!$A$5:$A$2448,0))</f>
        <v>2008</v>
      </c>
      <c r="F9336" t="str">
        <f t="shared" si="290"/>
        <v>Old</v>
      </c>
      <c r="G9336" t="str">
        <f t="shared" si="291"/>
        <v>Existing</v>
      </c>
    </row>
    <row r="9337" spans="1:7" ht="19" x14ac:dyDescent="0.25">
      <c r="A9337" s="7">
        <v>2014</v>
      </c>
      <c r="B9337" s="7" t="s">
        <v>1174</v>
      </c>
      <c r="C9337" s="7" t="s">
        <v>7</v>
      </c>
      <c r="D9337" s="24">
        <v>190525.84</v>
      </c>
      <c r="E9337">
        <f>INDEX('B. Store opening dates'!$B$5:$B$2448,MATCH('A. Sales by store'!B9337,'B. Store opening dates'!$A$5:$A$2448,0))</f>
        <v>2008</v>
      </c>
      <c r="F9337" t="str">
        <f t="shared" si="290"/>
        <v>Old</v>
      </c>
      <c r="G9337" t="str">
        <f t="shared" si="291"/>
        <v>Existing</v>
      </c>
    </row>
    <row r="9338" spans="1:7" ht="19" x14ac:dyDescent="0.25">
      <c r="A9338" s="7">
        <v>2015</v>
      </c>
      <c r="B9338" s="7" t="s">
        <v>1174</v>
      </c>
      <c r="C9338" s="7" t="s">
        <v>8</v>
      </c>
      <c r="D9338" s="24">
        <v>480978.85</v>
      </c>
      <c r="E9338">
        <f>INDEX('B. Store opening dates'!$B$5:$B$2448,MATCH('A. Sales by store'!B9338,'B. Store opening dates'!$A$5:$A$2448,0))</f>
        <v>2008</v>
      </c>
      <c r="F9338" t="str">
        <f t="shared" si="290"/>
        <v>Old</v>
      </c>
      <c r="G9338" t="str">
        <f t="shared" si="291"/>
        <v>Existing</v>
      </c>
    </row>
    <row r="9339" spans="1:7" ht="19" x14ac:dyDescent="0.25">
      <c r="A9339" s="7">
        <v>2014</v>
      </c>
      <c r="B9339" s="7" t="s">
        <v>1174</v>
      </c>
      <c r="C9339" s="7" t="s">
        <v>8</v>
      </c>
      <c r="D9339" s="24">
        <v>501445.03</v>
      </c>
      <c r="E9339">
        <f>INDEX('B. Store opening dates'!$B$5:$B$2448,MATCH('A. Sales by store'!B9339,'B. Store opening dates'!$A$5:$A$2448,0))</f>
        <v>2008</v>
      </c>
      <c r="F9339" t="str">
        <f t="shared" si="290"/>
        <v>Old</v>
      </c>
      <c r="G9339" t="str">
        <f t="shared" si="291"/>
        <v>Existing</v>
      </c>
    </row>
    <row r="9340" spans="1:7" ht="19" x14ac:dyDescent="0.25">
      <c r="A9340" s="7">
        <v>2015</v>
      </c>
      <c r="B9340" s="7" t="s">
        <v>1175</v>
      </c>
      <c r="C9340" s="7" t="s">
        <v>5</v>
      </c>
      <c r="D9340" s="24">
        <v>629394.52</v>
      </c>
      <c r="E9340">
        <f>INDEX('B. Store opening dates'!$B$5:$B$2448,MATCH('A. Sales by store'!B9340,'B. Store opening dates'!$A$5:$A$2448,0))</f>
        <v>2008</v>
      </c>
      <c r="F9340" t="str">
        <f t="shared" si="290"/>
        <v>Old</v>
      </c>
      <c r="G9340" t="str">
        <f t="shared" si="291"/>
        <v>Existing</v>
      </c>
    </row>
    <row r="9341" spans="1:7" ht="19" x14ac:dyDescent="0.25">
      <c r="A9341" s="7">
        <v>2014</v>
      </c>
      <c r="B9341" s="7" t="s">
        <v>1175</v>
      </c>
      <c r="C9341" s="7" t="s">
        <v>5</v>
      </c>
      <c r="D9341" s="24">
        <v>689547.25</v>
      </c>
      <c r="E9341">
        <f>INDEX('B. Store opening dates'!$B$5:$B$2448,MATCH('A. Sales by store'!B9341,'B. Store opening dates'!$A$5:$A$2448,0))</f>
        <v>2008</v>
      </c>
      <c r="F9341" t="str">
        <f t="shared" si="290"/>
        <v>Old</v>
      </c>
      <c r="G9341" t="str">
        <f t="shared" si="291"/>
        <v>Existing</v>
      </c>
    </row>
    <row r="9342" spans="1:7" ht="19" x14ac:dyDescent="0.25">
      <c r="A9342" s="7">
        <v>2015</v>
      </c>
      <c r="B9342" s="7" t="s">
        <v>1175</v>
      </c>
      <c r="C9342" s="7" t="s">
        <v>6</v>
      </c>
      <c r="D9342" s="24">
        <v>482936.75</v>
      </c>
      <c r="E9342">
        <f>INDEX('B. Store opening dates'!$B$5:$B$2448,MATCH('A. Sales by store'!B9342,'B. Store opening dates'!$A$5:$A$2448,0))</f>
        <v>2008</v>
      </c>
      <c r="F9342" t="str">
        <f t="shared" si="290"/>
        <v>Old</v>
      </c>
      <c r="G9342" t="str">
        <f t="shared" si="291"/>
        <v>Existing</v>
      </c>
    </row>
    <row r="9343" spans="1:7" ht="19" x14ac:dyDescent="0.25">
      <c r="A9343" s="7">
        <v>2014</v>
      </c>
      <c r="B9343" s="7" t="s">
        <v>1175</v>
      </c>
      <c r="C9343" s="7" t="s">
        <v>6</v>
      </c>
      <c r="D9343" s="24">
        <v>357768.88</v>
      </c>
      <c r="E9343">
        <f>INDEX('B. Store opening dates'!$B$5:$B$2448,MATCH('A. Sales by store'!B9343,'B. Store opening dates'!$A$5:$A$2448,0))</f>
        <v>2008</v>
      </c>
      <c r="F9343" t="str">
        <f t="shared" si="290"/>
        <v>Old</v>
      </c>
      <c r="G9343" t="str">
        <f t="shared" si="291"/>
        <v>Existing</v>
      </c>
    </row>
    <row r="9344" spans="1:7" ht="19" x14ac:dyDescent="0.25">
      <c r="A9344" s="7">
        <v>2015</v>
      </c>
      <c r="B9344" s="7" t="s">
        <v>1175</v>
      </c>
      <c r="C9344" s="7" t="s">
        <v>7</v>
      </c>
      <c r="D9344" s="24">
        <v>100184.01</v>
      </c>
      <c r="E9344">
        <f>INDEX('B. Store opening dates'!$B$5:$B$2448,MATCH('A. Sales by store'!B9344,'B. Store opening dates'!$A$5:$A$2448,0))</f>
        <v>2008</v>
      </c>
      <c r="F9344" t="str">
        <f t="shared" si="290"/>
        <v>Old</v>
      </c>
      <c r="G9344" t="str">
        <f t="shared" si="291"/>
        <v>Existing</v>
      </c>
    </row>
    <row r="9345" spans="1:7" ht="19" x14ac:dyDescent="0.25">
      <c r="A9345" s="7">
        <v>2014</v>
      </c>
      <c r="B9345" s="7" t="s">
        <v>1175</v>
      </c>
      <c r="C9345" s="7" t="s">
        <v>7</v>
      </c>
      <c r="D9345" s="24">
        <v>105387.42</v>
      </c>
      <c r="E9345">
        <f>INDEX('B. Store opening dates'!$B$5:$B$2448,MATCH('A. Sales by store'!B9345,'B. Store opening dates'!$A$5:$A$2448,0))</f>
        <v>2008</v>
      </c>
      <c r="F9345" t="str">
        <f t="shared" si="290"/>
        <v>Old</v>
      </c>
      <c r="G9345" t="str">
        <f t="shared" si="291"/>
        <v>Existing</v>
      </c>
    </row>
    <row r="9346" spans="1:7" ht="19" x14ac:dyDescent="0.25">
      <c r="A9346" s="7">
        <v>2015</v>
      </c>
      <c r="B9346" s="7" t="s">
        <v>1175</v>
      </c>
      <c r="C9346" s="7" t="s">
        <v>8</v>
      </c>
      <c r="D9346" s="24">
        <v>725385.09</v>
      </c>
      <c r="E9346">
        <f>INDEX('B. Store opening dates'!$B$5:$B$2448,MATCH('A. Sales by store'!B9346,'B. Store opening dates'!$A$5:$A$2448,0))</f>
        <v>2008</v>
      </c>
      <c r="F9346" t="str">
        <f t="shared" si="290"/>
        <v>Old</v>
      </c>
      <c r="G9346" t="str">
        <f t="shared" si="291"/>
        <v>Existing</v>
      </c>
    </row>
    <row r="9347" spans="1:7" ht="19" x14ac:dyDescent="0.25">
      <c r="A9347" s="7">
        <v>2014</v>
      </c>
      <c r="B9347" s="7" t="s">
        <v>1175</v>
      </c>
      <c r="C9347" s="7" t="s">
        <v>8</v>
      </c>
      <c r="D9347" s="24">
        <v>752446.26</v>
      </c>
      <c r="E9347">
        <f>INDEX('B. Store opening dates'!$B$5:$B$2448,MATCH('A. Sales by store'!B9347,'B. Store opening dates'!$A$5:$A$2448,0))</f>
        <v>2008</v>
      </c>
      <c r="F9347" t="str">
        <f t="shared" si="290"/>
        <v>Old</v>
      </c>
      <c r="G9347" t="str">
        <f t="shared" si="291"/>
        <v>Existing</v>
      </c>
    </row>
    <row r="9348" spans="1:7" ht="19" x14ac:dyDescent="0.25">
      <c r="A9348" s="7">
        <v>2015</v>
      </c>
      <c r="B9348" s="7" t="s">
        <v>1176</v>
      </c>
      <c r="C9348" s="7" t="s">
        <v>5</v>
      </c>
      <c r="D9348" s="24">
        <v>793875.01</v>
      </c>
      <c r="E9348">
        <f>INDEX('B. Store opening dates'!$B$5:$B$2448,MATCH('A. Sales by store'!B9348,'B. Store opening dates'!$A$5:$A$2448,0))</f>
        <v>2008</v>
      </c>
      <c r="F9348" t="str">
        <f t="shared" si="290"/>
        <v>Old</v>
      </c>
      <c r="G9348" t="str">
        <f t="shared" si="291"/>
        <v>Existing</v>
      </c>
    </row>
    <row r="9349" spans="1:7" ht="19" x14ac:dyDescent="0.25">
      <c r="A9349" s="7">
        <v>2014</v>
      </c>
      <c r="B9349" s="7" t="s">
        <v>1176</v>
      </c>
      <c r="C9349" s="7" t="s">
        <v>5</v>
      </c>
      <c r="D9349" s="24">
        <v>864895.03</v>
      </c>
      <c r="E9349">
        <f>INDEX('B. Store opening dates'!$B$5:$B$2448,MATCH('A. Sales by store'!B9349,'B. Store opening dates'!$A$5:$A$2448,0))</f>
        <v>2008</v>
      </c>
      <c r="F9349" t="str">
        <f t="shared" ref="F9349:F9412" si="292">IF(A9349 = 2015, IF(E9349&lt; 2015, "Old","New"),IF(E9349 &lt; 2014, "Old","New"))</f>
        <v>Old</v>
      </c>
      <c r="G9349" t="str">
        <f t="shared" ref="G9349:G9412" si="293">IF(A9349 = 2015, IF(E9349&lt; 2015, "Existing","New"),"Existing")</f>
        <v>Existing</v>
      </c>
    </row>
    <row r="9350" spans="1:7" ht="19" x14ac:dyDescent="0.25">
      <c r="A9350" s="7">
        <v>2015</v>
      </c>
      <c r="B9350" s="7" t="s">
        <v>1176</v>
      </c>
      <c r="C9350" s="7" t="s">
        <v>6</v>
      </c>
      <c r="D9350" s="24">
        <v>496015.28</v>
      </c>
      <c r="E9350">
        <f>INDEX('B. Store opening dates'!$B$5:$B$2448,MATCH('A. Sales by store'!B9350,'B. Store opening dates'!$A$5:$A$2448,0))</f>
        <v>2008</v>
      </c>
      <c r="F9350" t="str">
        <f t="shared" si="292"/>
        <v>Old</v>
      </c>
      <c r="G9350" t="str">
        <f t="shared" si="293"/>
        <v>Existing</v>
      </c>
    </row>
    <row r="9351" spans="1:7" ht="19" x14ac:dyDescent="0.25">
      <c r="A9351" s="7">
        <v>2014</v>
      </c>
      <c r="B9351" s="7" t="s">
        <v>1176</v>
      </c>
      <c r="C9351" s="7" t="s">
        <v>6</v>
      </c>
      <c r="D9351" s="24">
        <v>363840.27</v>
      </c>
      <c r="E9351">
        <f>INDEX('B. Store opening dates'!$B$5:$B$2448,MATCH('A. Sales by store'!B9351,'B. Store opening dates'!$A$5:$A$2448,0))</f>
        <v>2008</v>
      </c>
      <c r="F9351" t="str">
        <f t="shared" si="292"/>
        <v>Old</v>
      </c>
      <c r="G9351" t="str">
        <f t="shared" si="293"/>
        <v>Existing</v>
      </c>
    </row>
    <row r="9352" spans="1:7" ht="19" x14ac:dyDescent="0.25">
      <c r="A9352" s="7">
        <v>2015</v>
      </c>
      <c r="B9352" s="7" t="s">
        <v>1176</v>
      </c>
      <c r="C9352" s="7" t="s">
        <v>7</v>
      </c>
      <c r="D9352" s="24">
        <v>137931.67000000001</v>
      </c>
      <c r="E9352">
        <f>INDEX('B. Store opening dates'!$B$5:$B$2448,MATCH('A. Sales by store'!B9352,'B. Store opening dates'!$A$5:$A$2448,0))</f>
        <v>2008</v>
      </c>
      <c r="F9352" t="str">
        <f t="shared" si="292"/>
        <v>Old</v>
      </c>
      <c r="G9352" t="str">
        <f t="shared" si="293"/>
        <v>Existing</v>
      </c>
    </row>
    <row r="9353" spans="1:7" ht="19" x14ac:dyDescent="0.25">
      <c r="A9353" s="7">
        <v>2014</v>
      </c>
      <c r="B9353" s="7" t="s">
        <v>1176</v>
      </c>
      <c r="C9353" s="7" t="s">
        <v>7</v>
      </c>
      <c r="D9353" s="24">
        <v>145949.51999999999</v>
      </c>
      <c r="E9353">
        <f>INDEX('B. Store opening dates'!$B$5:$B$2448,MATCH('A. Sales by store'!B9353,'B. Store opening dates'!$A$5:$A$2448,0))</f>
        <v>2008</v>
      </c>
      <c r="F9353" t="str">
        <f t="shared" si="292"/>
        <v>Old</v>
      </c>
      <c r="G9353" t="str">
        <f t="shared" si="293"/>
        <v>Existing</v>
      </c>
    </row>
    <row r="9354" spans="1:7" ht="19" x14ac:dyDescent="0.25">
      <c r="A9354" s="7">
        <v>2015</v>
      </c>
      <c r="B9354" s="7" t="s">
        <v>1176</v>
      </c>
      <c r="C9354" s="7" t="s">
        <v>8</v>
      </c>
      <c r="D9354" s="24">
        <v>417844.94</v>
      </c>
      <c r="E9354">
        <f>INDEX('B. Store opening dates'!$B$5:$B$2448,MATCH('A. Sales by store'!B9354,'B. Store opening dates'!$A$5:$A$2448,0))</f>
        <v>2008</v>
      </c>
      <c r="F9354" t="str">
        <f t="shared" si="292"/>
        <v>Old</v>
      </c>
      <c r="G9354" t="str">
        <f t="shared" si="293"/>
        <v>Existing</v>
      </c>
    </row>
    <row r="9355" spans="1:7" ht="19" x14ac:dyDescent="0.25">
      <c r="A9355" s="7">
        <v>2014</v>
      </c>
      <c r="B9355" s="7" t="s">
        <v>1176</v>
      </c>
      <c r="C9355" s="7" t="s">
        <v>8</v>
      </c>
      <c r="D9355" s="24">
        <v>434003.39</v>
      </c>
      <c r="E9355">
        <f>INDEX('B. Store opening dates'!$B$5:$B$2448,MATCH('A. Sales by store'!B9355,'B. Store opening dates'!$A$5:$A$2448,0))</f>
        <v>2008</v>
      </c>
      <c r="F9355" t="str">
        <f t="shared" si="292"/>
        <v>Old</v>
      </c>
      <c r="G9355" t="str">
        <f t="shared" si="293"/>
        <v>Existing</v>
      </c>
    </row>
    <row r="9356" spans="1:7" ht="19" x14ac:dyDescent="0.25">
      <c r="A9356" s="7">
        <v>2015</v>
      </c>
      <c r="B9356" s="7" t="s">
        <v>1177</v>
      </c>
      <c r="C9356" s="7" t="s">
        <v>5</v>
      </c>
      <c r="D9356" s="24">
        <v>884001.66</v>
      </c>
      <c r="E9356">
        <f>INDEX('B. Store opening dates'!$B$5:$B$2448,MATCH('A. Sales by store'!B9356,'B. Store opening dates'!$A$5:$A$2448,0))</f>
        <v>2008</v>
      </c>
      <c r="F9356" t="str">
        <f t="shared" si="292"/>
        <v>Old</v>
      </c>
      <c r="G9356" t="str">
        <f t="shared" si="293"/>
        <v>Existing</v>
      </c>
    </row>
    <row r="9357" spans="1:7" ht="19" x14ac:dyDescent="0.25">
      <c r="A9357" s="7">
        <v>2014</v>
      </c>
      <c r="B9357" s="7" t="s">
        <v>1177</v>
      </c>
      <c r="C9357" s="7" t="s">
        <v>5</v>
      </c>
      <c r="D9357" s="24">
        <v>967682.39</v>
      </c>
      <c r="E9357">
        <f>INDEX('B. Store opening dates'!$B$5:$B$2448,MATCH('A. Sales by store'!B9357,'B. Store opening dates'!$A$5:$A$2448,0))</f>
        <v>2008</v>
      </c>
      <c r="F9357" t="str">
        <f t="shared" si="292"/>
        <v>Old</v>
      </c>
      <c r="G9357" t="str">
        <f t="shared" si="293"/>
        <v>Existing</v>
      </c>
    </row>
    <row r="9358" spans="1:7" ht="19" x14ac:dyDescent="0.25">
      <c r="A9358" s="7">
        <v>2015</v>
      </c>
      <c r="B9358" s="7" t="s">
        <v>1177</v>
      </c>
      <c r="C9358" s="7" t="s">
        <v>6</v>
      </c>
      <c r="D9358" s="24">
        <v>465297.83</v>
      </c>
      <c r="E9358">
        <f>INDEX('B. Store opening dates'!$B$5:$B$2448,MATCH('A. Sales by store'!B9358,'B. Store opening dates'!$A$5:$A$2448,0))</f>
        <v>2008</v>
      </c>
      <c r="F9358" t="str">
        <f t="shared" si="292"/>
        <v>Old</v>
      </c>
      <c r="G9358" t="str">
        <f t="shared" si="293"/>
        <v>Existing</v>
      </c>
    </row>
    <row r="9359" spans="1:7" ht="19" x14ac:dyDescent="0.25">
      <c r="A9359" s="7">
        <v>2014</v>
      </c>
      <c r="B9359" s="7" t="s">
        <v>1177</v>
      </c>
      <c r="C9359" s="7" t="s">
        <v>6</v>
      </c>
      <c r="D9359" s="24">
        <v>323329.02</v>
      </c>
      <c r="E9359">
        <f>INDEX('B. Store opening dates'!$B$5:$B$2448,MATCH('A. Sales by store'!B9359,'B. Store opening dates'!$A$5:$A$2448,0))</f>
        <v>2008</v>
      </c>
      <c r="F9359" t="str">
        <f t="shared" si="292"/>
        <v>Old</v>
      </c>
      <c r="G9359" t="str">
        <f t="shared" si="293"/>
        <v>Existing</v>
      </c>
    </row>
    <row r="9360" spans="1:7" ht="19" x14ac:dyDescent="0.25">
      <c r="A9360" s="7">
        <v>2015</v>
      </c>
      <c r="B9360" s="7" t="s">
        <v>1177</v>
      </c>
      <c r="C9360" s="7" t="s">
        <v>7</v>
      </c>
      <c r="D9360" s="24">
        <v>164881.17000000001</v>
      </c>
      <c r="E9360">
        <f>INDEX('B. Store opening dates'!$B$5:$B$2448,MATCH('A. Sales by store'!B9360,'B. Store opening dates'!$A$5:$A$2448,0))</f>
        <v>2008</v>
      </c>
      <c r="F9360" t="str">
        <f t="shared" si="292"/>
        <v>Old</v>
      </c>
      <c r="G9360" t="str">
        <f t="shared" si="293"/>
        <v>Existing</v>
      </c>
    </row>
    <row r="9361" spans="1:7" ht="19" x14ac:dyDescent="0.25">
      <c r="A9361" s="7">
        <v>2014</v>
      </c>
      <c r="B9361" s="7" t="s">
        <v>1177</v>
      </c>
      <c r="C9361" s="7" t="s">
        <v>7</v>
      </c>
      <c r="D9361" s="24">
        <v>173352.44</v>
      </c>
      <c r="E9361">
        <f>INDEX('B. Store opening dates'!$B$5:$B$2448,MATCH('A. Sales by store'!B9361,'B. Store opening dates'!$A$5:$A$2448,0))</f>
        <v>2008</v>
      </c>
      <c r="F9361" t="str">
        <f t="shared" si="292"/>
        <v>Old</v>
      </c>
      <c r="G9361" t="str">
        <f t="shared" si="293"/>
        <v>Existing</v>
      </c>
    </row>
    <row r="9362" spans="1:7" ht="19" x14ac:dyDescent="0.25">
      <c r="A9362" s="7">
        <v>2015</v>
      </c>
      <c r="B9362" s="7" t="s">
        <v>1177</v>
      </c>
      <c r="C9362" s="7" t="s">
        <v>8</v>
      </c>
      <c r="D9362" s="24">
        <v>472675.7</v>
      </c>
      <c r="E9362">
        <f>INDEX('B. Store opening dates'!$B$5:$B$2448,MATCH('A. Sales by store'!B9362,'B. Store opening dates'!$A$5:$A$2448,0))</f>
        <v>2008</v>
      </c>
      <c r="F9362" t="str">
        <f t="shared" si="292"/>
        <v>Old</v>
      </c>
      <c r="G9362" t="str">
        <f t="shared" si="293"/>
        <v>Existing</v>
      </c>
    </row>
    <row r="9363" spans="1:7" ht="19" x14ac:dyDescent="0.25">
      <c r="A9363" s="7">
        <v>2014</v>
      </c>
      <c r="B9363" s="7" t="s">
        <v>1177</v>
      </c>
      <c r="C9363" s="7" t="s">
        <v>8</v>
      </c>
      <c r="D9363" s="24">
        <v>490693.65</v>
      </c>
      <c r="E9363">
        <f>INDEX('B. Store opening dates'!$B$5:$B$2448,MATCH('A. Sales by store'!B9363,'B. Store opening dates'!$A$5:$A$2448,0))</f>
        <v>2008</v>
      </c>
      <c r="F9363" t="str">
        <f t="shared" si="292"/>
        <v>Old</v>
      </c>
      <c r="G9363" t="str">
        <f t="shared" si="293"/>
        <v>Existing</v>
      </c>
    </row>
    <row r="9364" spans="1:7" ht="19" x14ac:dyDescent="0.25">
      <c r="A9364" s="7">
        <v>2015</v>
      </c>
      <c r="B9364" s="7" t="s">
        <v>1178</v>
      </c>
      <c r="C9364" s="7" t="s">
        <v>5</v>
      </c>
      <c r="D9364" s="24">
        <v>598613.63</v>
      </c>
      <c r="E9364">
        <f>INDEX('B. Store opening dates'!$B$5:$B$2448,MATCH('A. Sales by store'!B9364,'B. Store opening dates'!$A$5:$A$2448,0))</f>
        <v>2008</v>
      </c>
      <c r="F9364" t="str">
        <f t="shared" si="292"/>
        <v>Old</v>
      </c>
      <c r="G9364" t="str">
        <f t="shared" si="293"/>
        <v>Existing</v>
      </c>
    </row>
    <row r="9365" spans="1:7" ht="19" x14ac:dyDescent="0.25">
      <c r="A9365" s="7">
        <v>2014</v>
      </c>
      <c r="B9365" s="7" t="s">
        <v>1178</v>
      </c>
      <c r="C9365" s="7" t="s">
        <v>5</v>
      </c>
      <c r="D9365" s="24">
        <v>662278.12</v>
      </c>
      <c r="E9365">
        <f>INDEX('B. Store opening dates'!$B$5:$B$2448,MATCH('A. Sales by store'!B9365,'B. Store opening dates'!$A$5:$A$2448,0))</f>
        <v>2008</v>
      </c>
      <c r="F9365" t="str">
        <f t="shared" si="292"/>
        <v>Old</v>
      </c>
      <c r="G9365" t="str">
        <f t="shared" si="293"/>
        <v>Existing</v>
      </c>
    </row>
    <row r="9366" spans="1:7" ht="19" x14ac:dyDescent="0.25">
      <c r="A9366" s="7">
        <v>2015</v>
      </c>
      <c r="B9366" s="7" t="s">
        <v>1178</v>
      </c>
      <c r="C9366" s="7" t="s">
        <v>6</v>
      </c>
      <c r="D9366" s="24">
        <v>563573.18000000005</v>
      </c>
      <c r="E9366">
        <f>INDEX('B. Store opening dates'!$B$5:$B$2448,MATCH('A. Sales by store'!B9366,'B. Store opening dates'!$A$5:$A$2448,0))</f>
        <v>2008</v>
      </c>
      <c r="F9366" t="str">
        <f t="shared" si="292"/>
        <v>Old</v>
      </c>
      <c r="G9366" t="str">
        <f t="shared" si="293"/>
        <v>Existing</v>
      </c>
    </row>
    <row r="9367" spans="1:7" ht="19" x14ac:dyDescent="0.25">
      <c r="A9367" s="7">
        <v>2014</v>
      </c>
      <c r="B9367" s="7" t="s">
        <v>1178</v>
      </c>
      <c r="C9367" s="7" t="s">
        <v>6</v>
      </c>
      <c r="D9367" s="24">
        <v>400359.11</v>
      </c>
      <c r="E9367">
        <f>INDEX('B. Store opening dates'!$B$5:$B$2448,MATCH('A. Sales by store'!B9367,'B. Store opening dates'!$A$5:$A$2448,0))</f>
        <v>2008</v>
      </c>
      <c r="F9367" t="str">
        <f t="shared" si="292"/>
        <v>Old</v>
      </c>
      <c r="G9367" t="str">
        <f t="shared" si="293"/>
        <v>Existing</v>
      </c>
    </row>
    <row r="9368" spans="1:7" ht="19" x14ac:dyDescent="0.25">
      <c r="A9368" s="7">
        <v>2015</v>
      </c>
      <c r="B9368" s="7" t="s">
        <v>1178</v>
      </c>
      <c r="C9368" s="7" t="s">
        <v>7</v>
      </c>
      <c r="D9368" s="24">
        <v>166893.19</v>
      </c>
      <c r="E9368">
        <f>INDEX('B. Store opening dates'!$B$5:$B$2448,MATCH('A. Sales by store'!B9368,'B. Store opening dates'!$A$5:$A$2448,0))</f>
        <v>2008</v>
      </c>
      <c r="F9368" t="str">
        <f t="shared" si="292"/>
        <v>Old</v>
      </c>
      <c r="G9368" t="str">
        <f t="shared" si="293"/>
        <v>Existing</v>
      </c>
    </row>
    <row r="9369" spans="1:7" ht="19" x14ac:dyDescent="0.25">
      <c r="A9369" s="7">
        <v>2014</v>
      </c>
      <c r="B9369" s="7" t="s">
        <v>1178</v>
      </c>
      <c r="C9369" s="7" t="s">
        <v>7</v>
      </c>
      <c r="D9369" s="24">
        <v>174987.51999999999</v>
      </c>
      <c r="E9369">
        <f>INDEX('B. Store opening dates'!$B$5:$B$2448,MATCH('A. Sales by store'!B9369,'B. Store opening dates'!$A$5:$A$2448,0))</f>
        <v>2008</v>
      </c>
      <c r="F9369" t="str">
        <f t="shared" si="292"/>
        <v>Old</v>
      </c>
      <c r="G9369" t="str">
        <f t="shared" si="293"/>
        <v>Existing</v>
      </c>
    </row>
    <row r="9370" spans="1:7" ht="19" x14ac:dyDescent="0.25">
      <c r="A9370" s="7">
        <v>2015</v>
      </c>
      <c r="B9370" s="7" t="s">
        <v>1178</v>
      </c>
      <c r="C9370" s="7" t="s">
        <v>8</v>
      </c>
      <c r="D9370" s="24">
        <v>423404.62</v>
      </c>
      <c r="E9370">
        <f>INDEX('B. Store opening dates'!$B$5:$B$2448,MATCH('A. Sales by store'!B9370,'B. Store opening dates'!$A$5:$A$2448,0))</f>
        <v>2008</v>
      </c>
      <c r="F9370" t="str">
        <f t="shared" si="292"/>
        <v>Old</v>
      </c>
      <c r="G9370" t="str">
        <f t="shared" si="293"/>
        <v>Existing</v>
      </c>
    </row>
    <row r="9371" spans="1:7" ht="19" x14ac:dyDescent="0.25">
      <c r="A9371" s="7">
        <v>2014</v>
      </c>
      <c r="B9371" s="7" t="s">
        <v>1178</v>
      </c>
      <c r="C9371" s="7" t="s">
        <v>8</v>
      </c>
      <c r="D9371" s="24">
        <v>439537.89</v>
      </c>
      <c r="E9371">
        <f>INDEX('B. Store opening dates'!$B$5:$B$2448,MATCH('A. Sales by store'!B9371,'B. Store opening dates'!$A$5:$A$2448,0))</f>
        <v>2008</v>
      </c>
      <c r="F9371" t="str">
        <f t="shared" si="292"/>
        <v>Old</v>
      </c>
      <c r="G9371" t="str">
        <f t="shared" si="293"/>
        <v>Existing</v>
      </c>
    </row>
    <row r="9372" spans="1:7" ht="19" x14ac:dyDescent="0.25">
      <c r="A9372" s="7">
        <v>2015</v>
      </c>
      <c r="B9372" s="7" t="s">
        <v>1179</v>
      </c>
      <c r="C9372" s="7" t="s">
        <v>5</v>
      </c>
      <c r="D9372" s="24">
        <v>735802.98</v>
      </c>
      <c r="E9372">
        <f>INDEX('B. Store opening dates'!$B$5:$B$2448,MATCH('A. Sales by store'!B9372,'B. Store opening dates'!$A$5:$A$2448,0))</f>
        <v>2008</v>
      </c>
      <c r="F9372" t="str">
        <f t="shared" si="292"/>
        <v>Old</v>
      </c>
      <c r="G9372" t="str">
        <f t="shared" si="293"/>
        <v>Existing</v>
      </c>
    </row>
    <row r="9373" spans="1:7" ht="19" x14ac:dyDescent="0.25">
      <c r="A9373" s="7">
        <v>2014</v>
      </c>
      <c r="B9373" s="7" t="s">
        <v>1179</v>
      </c>
      <c r="C9373" s="7" t="s">
        <v>5</v>
      </c>
      <c r="D9373" s="24">
        <v>800440.72</v>
      </c>
      <c r="E9373">
        <f>INDEX('B. Store opening dates'!$B$5:$B$2448,MATCH('A. Sales by store'!B9373,'B. Store opening dates'!$A$5:$A$2448,0))</f>
        <v>2008</v>
      </c>
      <c r="F9373" t="str">
        <f t="shared" si="292"/>
        <v>Old</v>
      </c>
      <c r="G9373" t="str">
        <f t="shared" si="293"/>
        <v>Existing</v>
      </c>
    </row>
    <row r="9374" spans="1:7" ht="19" x14ac:dyDescent="0.25">
      <c r="A9374" s="7">
        <v>2015</v>
      </c>
      <c r="B9374" s="7" t="s">
        <v>1179</v>
      </c>
      <c r="C9374" s="7" t="s">
        <v>6</v>
      </c>
      <c r="D9374" s="24">
        <v>340245.6</v>
      </c>
      <c r="E9374">
        <f>INDEX('B. Store opening dates'!$B$5:$B$2448,MATCH('A. Sales by store'!B9374,'B. Store opening dates'!$A$5:$A$2448,0))</f>
        <v>2008</v>
      </c>
      <c r="F9374" t="str">
        <f t="shared" si="292"/>
        <v>Old</v>
      </c>
      <c r="G9374" t="str">
        <f t="shared" si="293"/>
        <v>Existing</v>
      </c>
    </row>
    <row r="9375" spans="1:7" ht="19" x14ac:dyDescent="0.25">
      <c r="A9375" s="7">
        <v>2014</v>
      </c>
      <c r="B9375" s="7" t="s">
        <v>1179</v>
      </c>
      <c r="C9375" s="7" t="s">
        <v>6</v>
      </c>
      <c r="D9375" s="24">
        <v>234956.43</v>
      </c>
      <c r="E9375">
        <f>INDEX('B. Store opening dates'!$B$5:$B$2448,MATCH('A. Sales by store'!B9375,'B. Store opening dates'!$A$5:$A$2448,0))</f>
        <v>2008</v>
      </c>
      <c r="F9375" t="str">
        <f t="shared" si="292"/>
        <v>Old</v>
      </c>
      <c r="G9375" t="str">
        <f t="shared" si="293"/>
        <v>Existing</v>
      </c>
    </row>
    <row r="9376" spans="1:7" ht="19" x14ac:dyDescent="0.25">
      <c r="A9376" s="7">
        <v>2015</v>
      </c>
      <c r="B9376" s="7" t="s">
        <v>1179</v>
      </c>
      <c r="C9376" s="7" t="s">
        <v>7</v>
      </c>
      <c r="D9376" s="24">
        <v>165542.67000000001</v>
      </c>
      <c r="E9376">
        <f>INDEX('B. Store opening dates'!$B$5:$B$2448,MATCH('A. Sales by store'!B9376,'B. Store opening dates'!$A$5:$A$2448,0))</f>
        <v>2008</v>
      </c>
      <c r="F9376" t="str">
        <f t="shared" si="292"/>
        <v>Old</v>
      </c>
      <c r="G9376" t="str">
        <f t="shared" si="293"/>
        <v>Existing</v>
      </c>
    </row>
    <row r="9377" spans="1:7" ht="19" x14ac:dyDescent="0.25">
      <c r="A9377" s="7">
        <v>2014</v>
      </c>
      <c r="B9377" s="7" t="s">
        <v>1179</v>
      </c>
      <c r="C9377" s="7" t="s">
        <v>7</v>
      </c>
      <c r="D9377" s="24">
        <v>174062.74</v>
      </c>
      <c r="E9377">
        <f>INDEX('B. Store opening dates'!$B$5:$B$2448,MATCH('A. Sales by store'!B9377,'B. Store opening dates'!$A$5:$A$2448,0))</f>
        <v>2008</v>
      </c>
      <c r="F9377" t="str">
        <f t="shared" si="292"/>
        <v>Old</v>
      </c>
      <c r="G9377" t="str">
        <f t="shared" si="293"/>
        <v>Existing</v>
      </c>
    </row>
    <row r="9378" spans="1:7" ht="19" x14ac:dyDescent="0.25">
      <c r="A9378" s="7">
        <v>2015</v>
      </c>
      <c r="B9378" s="7" t="s">
        <v>1179</v>
      </c>
      <c r="C9378" s="7" t="s">
        <v>8</v>
      </c>
      <c r="D9378" s="24">
        <v>487406.24</v>
      </c>
      <c r="E9378">
        <f>INDEX('B. Store opening dates'!$B$5:$B$2448,MATCH('A. Sales by store'!B9378,'B. Store opening dates'!$A$5:$A$2448,0))</f>
        <v>2008</v>
      </c>
      <c r="F9378" t="str">
        <f t="shared" si="292"/>
        <v>Old</v>
      </c>
      <c r="G9378" t="str">
        <f t="shared" si="293"/>
        <v>Existing</v>
      </c>
    </row>
    <row r="9379" spans="1:7" ht="19" x14ac:dyDescent="0.25">
      <c r="A9379" s="7">
        <v>2014</v>
      </c>
      <c r="B9379" s="7" t="s">
        <v>1179</v>
      </c>
      <c r="C9379" s="7" t="s">
        <v>8</v>
      </c>
      <c r="D9379" s="24">
        <v>502756.41</v>
      </c>
      <c r="E9379">
        <f>INDEX('B. Store opening dates'!$B$5:$B$2448,MATCH('A. Sales by store'!B9379,'B. Store opening dates'!$A$5:$A$2448,0))</f>
        <v>2008</v>
      </c>
      <c r="F9379" t="str">
        <f t="shared" si="292"/>
        <v>Old</v>
      </c>
      <c r="G9379" t="str">
        <f t="shared" si="293"/>
        <v>Existing</v>
      </c>
    </row>
    <row r="9380" spans="1:7" ht="19" x14ac:dyDescent="0.25">
      <c r="A9380" s="7">
        <v>2015</v>
      </c>
      <c r="B9380" s="7" t="s">
        <v>1180</v>
      </c>
      <c r="C9380" s="7" t="s">
        <v>5</v>
      </c>
      <c r="D9380" s="24">
        <v>888367.34</v>
      </c>
      <c r="E9380">
        <f>INDEX('B. Store opening dates'!$B$5:$B$2448,MATCH('A. Sales by store'!B9380,'B. Store opening dates'!$A$5:$A$2448,0))</f>
        <v>2008</v>
      </c>
      <c r="F9380" t="str">
        <f t="shared" si="292"/>
        <v>Old</v>
      </c>
      <c r="G9380" t="str">
        <f t="shared" si="293"/>
        <v>Existing</v>
      </c>
    </row>
    <row r="9381" spans="1:7" ht="19" x14ac:dyDescent="0.25">
      <c r="A9381" s="7">
        <v>2014</v>
      </c>
      <c r="B9381" s="7" t="s">
        <v>1180</v>
      </c>
      <c r="C9381" s="7" t="s">
        <v>5</v>
      </c>
      <c r="D9381" s="24">
        <v>981822.09</v>
      </c>
      <c r="E9381">
        <f>INDEX('B. Store opening dates'!$B$5:$B$2448,MATCH('A. Sales by store'!B9381,'B. Store opening dates'!$A$5:$A$2448,0))</f>
        <v>2008</v>
      </c>
      <c r="F9381" t="str">
        <f t="shared" si="292"/>
        <v>Old</v>
      </c>
      <c r="G9381" t="str">
        <f t="shared" si="293"/>
        <v>Existing</v>
      </c>
    </row>
    <row r="9382" spans="1:7" ht="19" x14ac:dyDescent="0.25">
      <c r="A9382" s="7">
        <v>2015</v>
      </c>
      <c r="B9382" s="7" t="s">
        <v>1180</v>
      </c>
      <c r="C9382" s="7" t="s">
        <v>6</v>
      </c>
      <c r="D9382" s="24">
        <v>265893.15999999997</v>
      </c>
      <c r="E9382">
        <f>INDEX('B. Store opening dates'!$B$5:$B$2448,MATCH('A. Sales by store'!B9382,'B. Store opening dates'!$A$5:$A$2448,0))</f>
        <v>2008</v>
      </c>
      <c r="F9382" t="str">
        <f t="shared" si="292"/>
        <v>Old</v>
      </c>
      <c r="G9382" t="str">
        <f t="shared" si="293"/>
        <v>Existing</v>
      </c>
    </row>
    <row r="9383" spans="1:7" ht="19" x14ac:dyDescent="0.25">
      <c r="A9383" s="7">
        <v>2014</v>
      </c>
      <c r="B9383" s="7" t="s">
        <v>1180</v>
      </c>
      <c r="C9383" s="7" t="s">
        <v>6</v>
      </c>
      <c r="D9383" s="24">
        <v>188302.73</v>
      </c>
      <c r="E9383">
        <f>INDEX('B. Store opening dates'!$B$5:$B$2448,MATCH('A. Sales by store'!B9383,'B. Store opening dates'!$A$5:$A$2448,0))</f>
        <v>2008</v>
      </c>
      <c r="F9383" t="str">
        <f t="shared" si="292"/>
        <v>Old</v>
      </c>
      <c r="G9383" t="str">
        <f t="shared" si="293"/>
        <v>Existing</v>
      </c>
    </row>
    <row r="9384" spans="1:7" ht="19" x14ac:dyDescent="0.25">
      <c r="A9384" s="7">
        <v>2015</v>
      </c>
      <c r="B9384" s="7" t="s">
        <v>1180</v>
      </c>
      <c r="C9384" s="7" t="s">
        <v>7</v>
      </c>
      <c r="D9384" s="24">
        <v>225751.12</v>
      </c>
      <c r="E9384">
        <f>INDEX('B. Store opening dates'!$B$5:$B$2448,MATCH('A. Sales by store'!B9384,'B. Store opening dates'!$A$5:$A$2448,0))</f>
        <v>2008</v>
      </c>
      <c r="F9384" t="str">
        <f t="shared" si="292"/>
        <v>Old</v>
      </c>
      <c r="G9384" t="str">
        <f t="shared" si="293"/>
        <v>Existing</v>
      </c>
    </row>
    <row r="9385" spans="1:7" ht="19" x14ac:dyDescent="0.25">
      <c r="A9385" s="7">
        <v>2014</v>
      </c>
      <c r="B9385" s="7" t="s">
        <v>1180</v>
      </c>
      <c r="C9385" s="7" t="s">
        <v>7</v>
      </c>
      <c r="D9385" s="24">
        <v>238539.64</v>
      </c>
      <c r="E9385">
        <f>INDEX('B. Store opening dates'!$B$5:$B$2448,MATCH('A. Sales by store'!B9385,'B. Store opening dates'!$A$5:$A$2448,0))</f>
        <v>2008</v>
      </c>
      <c r="F9385" t="str">
        <f t="shared" si="292"/>
        <v>Old</v>
      </c>
      <c r="G9385" t="str">
        <f t="shared" si="293"/>
        <v>Existing</v>
      </c>
    </row>
    <row r="9386" spans="1:7" ht="19" x14ac:dyDescent="0.25">
      <c r="A9386" s="7">
        <v>2015</v>
      </c>
      <c r="B9386" s="7" t="s">
        <v>1180</v>
      </c>
      <c r="C9386" s="7" t="s">
        <v>8</v>
      </c>
      <c r="D9386" s="24">
        <v>552848.22</v>
      </c>
      <c r="E9386">
        <f>INDEX('B. Store opening dates'!$B$5:$B$2448,MATCH('A. Sales by store'!B9386,'B. Store opening dates'!$A$5:$A$2448,0))</f>
        <v>2008</v>
      </c>
      <c r="F9386" t="str">
        <f t="shared" si="292"/>
        <v>Old</v>
      </c>
      <c r="G9386" t="str">
        <f t="shared" si="293"/>
        <v>Existing</v>
      </c>
    </row>
    <row r="9387" spans="1:7" ht="19" x14ac:dyDescent="0.25">
      <c r="A9387" s="7">
        <v>2014</v>
      </c>
      <c r="B9387" s="7" t="s">
        <v>1180</v>
      </c>
      <c r="C9387" s="7" t="s">
        <v>8</v>
      </c>
      <c r="D9387" s="24">
        <v>569615.93999999994</v>
      </c>
      <c r="E9387">
        <f>INDEX('B. Store opening dates'!$B$5:$B$2448,MATCH('A. Sales by store'!B9387,'B. Store opening dates'!$A$5:$A$2448,0))</f>
        <v>2008</v>
      </c>
      <c r="F9387" t="str">
        <f t="shared" si="292"/>
        <v>Old</v>
      </c>
      <c r="G9387" t="str">
        <f t="shared" si="293"/>
        <v>Existing</v>
      </c>
    </row>
    <row r="9388" spans="1:7" ht="19" x14ac:dyDescent="0.25">
      <c r="A9388" s="7">
        <v>2015</v>
      </c>
      <c r="B9388" s="7" t="s">
        <v>1181</v>
      </c>
      <c r="C9388" s="7" t="s">
        <v>5</v>
      </c>
      <c r="D9388" s="24">
        <v>472434.14</v>
      </c>
      <c r="E9388">
        <f>INDEX('B. Store opening dates'!$B$5:$B$2448,MATCH('A. Sales by store'!B9388,'B. Store opening dates'!$A$5:$A$2448,0))</f>
        <v>2008</v>
      </c>
      <c r="F9388" t="str">
        <f t="shared" si="292"/>
        <v>Old</v>
      </c>
      <c r="G9388" t="str">
        <f t="shared" si="293"/>
        <v>Existing</v>
      </c>
    </row>
    <row r="9389" spans="1:7" ht="19" x14ac:dyDescent="0.25">
      <c r="A9389" s="7">
        <v>2014</v>
      </c>
      <c r="B9389" s="7" t="s">
        <v>1181</v>
      </c>
      <c r="C9389" s="7" t="s">
        <v>5</v>
      </c>
      <c r="D9389" s="24">
        <v>519937.2</v>
      </c>
      <c r="E9389">
        <f>INDEX('B. Store opening dates'!$B$5:$B$2448,MATCH('A. Sales by store'!B9389,'B. Store opening dates'!$A$5:$A$2448,0))</f>
        <v>2008</v>
      </c>
      <c r="F9389" t="str">
        <f t="shared" si="292"/>
        <v>Old</v>
      </c>
      <c r="G9389" t="str">
        <f t="shared" si="293"/>
        <v>Existing</v>
      </c>
    </row>
    <row r="9390" spans="1:7" ht="19" x14ac:dyDescent="0.25">
      <c r="A9390" s="7">
        <v>2015</v>
      </c>
      <c r="B9390" s="7" t="s">
        <v>1181</v>
      </c>
      <c r="C9390" s="7" t="s">
        <v>6</v>
      </c>
      <c r="D9390" s="24">
        <v>263322.58</v>
      </c>
      <c r="E9390">
        <f>INDEX('B. Store opening dates'!$B$5:$B$2448,MATCH('A. Sales by store'!B9390,'B. Store opening dates'!$A$5:$A$2448,0))</f>
        <v>2008</v>
      </c>
      <c r="F9390" t="str">
        <f t="shared" si="292"/>
        <v>Old</v>
      </c>
      <c r="G9390" t="str">
        <f t="shared" si="293"/>
        <v>Existing</v>
      </c>
    </row>
    <row r="9391" spans="1:7" ht="19" x14ac:dyDescent="0.25">
      <c r="A9391" s="7">
        <v>2014</v>
      </c>
      <c r="B9391" s="7" t="s">
        <v>1181</v>
      </c>
      <c r="C9391" s="7" t="s">
        <v>6</v>
      </c>
      <c r="D9391" s="24">
        <v>182161.75</v>
      </c>
      <c r="E9391">
        <f>INDEX('B. Store opening dates'!$B$5:$B$2448,MATCH('A. Sales by store'!B9391,'B. Store opening dates'!$A$5:$A$2448,0))</f>
        <v>2008</v>
      </c>
      <c r="F9391" t="str">
        <f t="shared" si="292"/>
        <v>Old</v>
      </c>
      <c r="G9391" t="str">
        <f t="shared" si="293"/>
        <v>Existing</v>
      </c>
    </row>
    <row r="9392" spans="1:7" ht="19" x14ac:dyDescent="0.25">
      <c r="A9392" s="7">
        <v>2015</v>
      </c>
      <c r="B9392" s="7" t="s">
        <v>1181</v>
      </c>
      <c r="C9392" s="7" t="s">
        <v>7</v>
      </c>
      <c r="D9392" s="24">
        <v>232381.45</v>
      </c>
      <c r="E9392">
        <f>INDEX('B. Store opening dates'!$B$5:$B$2448,MATCH('A. Sales by store'!B9392,'B. Store opening dates'!$A$5:$A$2448,0))</f>
        <v>2008</v>
      </c>
      <c r="F9392" t="str">
        <f t="shared" si="292"/>
        <v>Old</v>
      </c>
      <c r="G9392" t="str">
        <f t="shared" si="293"/>
        <v>Existing</v>
      </c>
    </row>
    <row r="9393" spans="1:7" ht="19" x14ac:dyDescent="0.25">
      <c r="A9393" s="7">
        <v>2014</v>
      </c>
      <c r="B9393" s="7" t="s">
        <v>1181</v>
      </c>
      <c r="C9393" s="7" t="s">
        <v>7</v>
      </c>
      <c r="D9393" s="24">
        <v>245329.35</v>
      </c>
      <c r="E9393">
        <f>INDEX('B. Store opening dates'!$B$5:$B$2448,MATCH('A. Sales by store'!B9393,'B. Store opening dates'!$A$5:$A$2448,0))</f>
        <v>2008</v>
      </c>
      <c r="F9393" t="str">
        <f t="shared" si="292"/>
        <v>Old</v>
      </c>
      <c r="G9393" t="str">
        <f t="shared" si="293"/>
        <v>Existing</v>
      </c>
    </row>
    <row r="9394" spans="1:7" ht="19" x14ac:dyDescent="0.25">
      <c r="A9394" s="7">
        <v>2015</v>
      </c>
      <c r="B9394" s="7" t="s">
        <v>1181</v>
      </c>
      <c r="C9394" s="7" t="s">
        <v>8</v>
      </c>
      <c r="D9394" s="24">
        <v>446538.33</v>
      </c>
      <c r="E9394">
        <f>INDEX('B. Store opening dates'!$B$5:$B$2448,MATCH('A. Sales by store'!B9394,'B. Store opening dates'!$A$5:$A$2448,0))</f>
        <v>2008</v>
      </c>
      <c r="F9394" t="str">
        <f t="shared" si="292"/>
        <v>Old</v>
      </c>
      <c r="G9394" t="str">
        <f t="shared" si="293"/>
        <v>Existing</v>
      </c>
    </row>
    <row r="9395" spans="1:7" ht="19" x14ac:dyDescent="0.25">
      <c r="A9395" s="7">
        <v>2014</v>
      </c>
      <c r="B9395" s="7" t="s">
        <v>1181</v>
      </c>
      <c r="C9395" s="7" t="s">
        <v>8</v>
      </c>
      <c r="D9395" s="24">
        <v>460188.03</v>
      </c>
      <c r="E9395">
        <f>INDEX('B. Store opening dates'!$B$5:$B$2448,MATCH('A. Sales by store'!B9395,'B. Store opening dates'!$A$5:$A$2448,0))</f>
        <v>2008</v>
      </c>
      <c r="F9395" t="str">
        <f t="shared" si="292"/>
        <v>Old</v>
      </c>
      <c r="G9395" t="str">
        <f t="shared" si="293"/>
        <v>Existing</v>
      </c>
    </row>
    <row r="9396" spans="1:7" ht="19" x14ac:dyDescent="0.25">
      <c r="A9396" s="7">
        <v>2015</v>
      </c>
      <c r="B9396" s="7" t="s">
        <v>1182</v>
      </c>
      <c r="C9396" s="7" t="s">
        <v>5</v>
      </c>
      <c r="D9396" s="24">
        <v>868980.76</v>
      </c>
      <c r="E9396">
        <f>INDEX('B. Store opening dates'!$B$5:$B$2448,MATCH('A. Sales by store'!B9396,'B. Store opening dates'!$A$5:$A$2448,0))</f>
        <v>2008</v>
      </c>
      <c r="F9396" t="str">
        <f t="shared" si="292"/>
        <v>Old</v>
      </c>
      <c r="G9396" t="str">
        <f t="shared" si="293"/>
        <v>Existing</v>
      </c>
    </row>
    <row r="9397" spans="1:7" ht="19" x14ac:dyDescent="0.25">
      <c r="A9397" s="7">
        <v>2014</v>
      </c>
      <c r="B9397" s="7" t="s">
        <v>1182</v>
      </c>
      <c r="C9397" s="7" t="s">
        <v>5</v>
      </c>
      <c r="D9397" s="24">
        <v>946615.8</v>
      </c>
      <c r="E9397">
        <f>INDEX('B. Store opening dates'!$B$5:$B$2448,MATCH('A. Sales by store'!B9397,'B. Store opening dates'!$A$5:$A$2448,0))</f>
        <v>2008</v>
      </c>
      <c r="F9397" t="str">
        <f t="shared" si="292"/>
        <v>Old</v>
      </c>
      <c r="G9397" t="str">
        <f t="shared" si="293"/>
        <v>Existing</v>
      </c>
    </row>
    <row r="9398" spans="1:7" ht="19" x14ac:dyDescent="0.25">
      <c r="A9398" s="7">
        <v>2015</v>
      </c>
      <c r="B9398" s="7" t="s">
        <v>1182</v>
      </c>
      <c r="C9398" s="7" t="s">
        <v>6</v>
      </c>
      <c r="D9398" s="24">
        <v>426913.74</v>
      </c>
      <c r="E9398">
        <f>INDEX('B. Store opening dates'!$B$5:$B$2448,MATCH('A. Sales by store'!B9398,'B. Store opening dates'!$A$5:$A$2448,0))</f>
        <v>2008</v>
      </c>
      <c r="F9398" t="str">
        <f t="shared" si="292"/>
        <v>Old</v>
      </c>
      <c r="G9398" t="str">
        <f t="shared" si="293"/>
        <v>Existing</v>
      </c>
    </row>
    <row r="9399" spans="1:7" ht="19" x14ac:dyDescent="0.25">
      <c r="A9399" s="7">
        <v>2014</v>
      </c>
      <c r="B9399" s="7" t="s">
        <v>1182</v>
      </c>
      <c r="C9399" s="7" t="s">
        <v>6</v>
      </c>
      <c r="D9399" s="24">
        <v>311050.96999999997</v>
      </c>
      <c r="E9399">
        <f>INDEX('B. Store opening dates'!$B$5:$B$2448,MATCH('A. Sales by store'!B9399,'B. Store opening dates'!$A$5:$A$2448,0))</f>
        <v>2008</v>
      </c>
      <c r="F9399" t="str">
        <f t="shared" si="292"/>
        <v>Old</v>
      </c>
      <c r="G9399" t="str">
        <f t="shared" si="293"/>
        <v>Existing</v>
      </c>
    </row>
    <row r="9400" spans="1:7" ht="19" x14ac:dyDescent="0.25">
      <c r="A9400" s="7">
        <v>2015</v>
      </c>
      <c r="B9400" s="7" t="s">
        <v>1182</v>
      </c>
      <c r="C9400" s="7" t="s">
        <v>7</v>
      </c>
      <c r="D9400" s="24">
        <v>102625.94</v>
      </c>
      <c r="E9400">
        <f>INDEX('B. Store opening dates'!$B$5:$B$2448,MATCH('A. Sales by store'!B9400,'B. Store opening dates'!$A$5:$A$2448,0))</f>
        <v>2008</v>
      </c>
      <c r="F9400" t="str">
        <f t="shared" si="292"/>
        <v>Old</v>
      </c>
      <c r="G9400" t="str">
        <f t="shared" si="293"/>
        <v>Existing</v>
      </c>
    </row>
    <row r="9401" spans="1:7" ht="19" x14ac:dyDescent="0.25">
      <c r="A9401" s="7">
        <v>2014</v>
      </c>
      <c r="B9401" s="7" t="s">
        <v>1182</v>
      </c>
      <c r="C9401" s="7" t="s">
        <v>7</v>
      </c>
      <c r="D9401" s="24">
        <v>108830.42</v>
      </c>
      <c r="E9401">
        <f>INDEX('B. Store opening dates'!$B$5:$B$2448,MATCH('A. Sales by store'!B9401,'B. Store opening dates'!$A$5:$A$2448,0))</f>
        <v>2008</v>
      </c>
      <c r="F9401" t="str">
        <f t="shared" si="292"/>
        <v>Old</v>
      </c>
      <c r="G9401" t="str">
        <f t="shared" si="293"/>
        <v>Existing</v>
      </c>
    </row>
    <row r="9402" spans="1:7" ht="19" x14ac:dyDescent="0.25">
      <c r="A9402" s="7">
        <v>2015</v>
      </c>
      <c r="B9402" s="7" t="s">
        <v>1182</v>
      </c>
      <c r="C9402" s="7" t="s">
        <v>8</v>
      </c>
      <c r="D9402" s="24">
        <v>470699.44</v>
      </c>
      <c r="E9402">
        <f>INDEX('B. Store opening dates'!$B$5:$B$2448,MATCH('A. Sales by store'!B9402,'B. Store opening dates'!$A$5:$A$2448,0))</f>
        <v>2008</v>
      </c>
      <c r="F9402" t="str">
        <f t="shared" si="292"/>
        <v>Old</v>
      </c>
      <c r="G9402" t="str">
        <f t="shared" si="293"/>
        <v>Existing</v>
      </c>
    </row>
    <row r="9403" spans="1:7" ht="19" x14ac:dyDescent="0.25">
      <c r="A9403" s="7">
        <v>2014</v>
      </c>
      <c r="B9403" s="7" t="s">
        <v>1182</v>
      </c>
      <c r="C9403" s="7" t="s">
        <v>8</v>
      </c>
      <c r="D9403" s="24">
        <v>494203.95</v>
      </c>
      <c r="E9403">
        <f>INDEX('B. Store opening dates'!$B$5:$B$2448,MATCH('A. Sales by store'!B9403,'B. Store opening dates'!$A$5:$A$2448,0))</f>
        <v>2008</v>
      </c>
      <c r="F9403" t="str">
        <f t="shared" si="292"/>
        <v>Old</v>
      </c>
      <c r="G9403" t="str">
        <f t="shared" si="293"/>
        <v>Existing</v>
      </c>
    </row>
    <row r="9404" spans="1:7" ht="19" x14ac:dyDescent="0.25">
      <c r="A9404" s="7">
        <v>2015</v>
      </c>
      <c r="B9404" s="7" t="s">
        <v>1183</v>
      </c>
      <c r="C9404" s="7" t="s">
        <v>5</v>
      </c>
      <c r="D9404" s="24">
        <v>812769.6</v>
      </c>
      <c r="E9404">
        <f>INDEX('B. Store opening dates'!$B$5:$B$2448,MATCH('A. Sales by store'!B9404,'B. Store opening dates'!$A$5:$A$2448,0))</f>
        <v>2008</v>
      </c>
      <c r="F9404" t="str">
        <f t="shared" si="292"/>
        <v>Old</v>
      </c>
      <c r="G9404" t="str">
        <f t="shared" si="293"/>
        <v>Existing</v>
      </c>
    </row>
    <row r="9405" spans="1:7" ht="19" x14ac:dyDescent="0.25">
      <c r="A9405" s="7">
        <v>2014</v>
      </c>
      <c r="B9405" s="7" t="s">
        <v>1183</v>
      </c>
      <c r="C9405" s="7" t="s">
        <v>5</v>
      </c>
      <c r="D9405" s="24">
        <v>884084.44</v>
      </c>
      <c r="E9405">
        <f>INDEX('B. Store opening dates'!$B$5:$B$2448,MATCH('A. Sales by store'!B9405,'B. Store opening dates'!$A$5:$A$2448,0))</f>
        <v>2008</v>
      </c>
      <c r="F9405" t="str">
        <f t="shared" si="292"/>
        <v>Old</v>
      </c>
      <c r="G9405" t="str">
        <f t="shared" si="293"/>
        <v>Existing</v>
      </c>
    </row>
    <row r="9406" spans="1:7" ht="19" x14ac:dyDescent="0.25">
      <c r="A9406" s="7">
        <v>2015</v>
      </c>
      <c r="B9406" s="7" t="s">
        <v>1183</v>
      </c>
      <c r="C9406" s="7" t="s">
        <v>6</v>
      </c>
      <c r="D9406" s="24">
        <v>555557.19999999995</v>
      </c>
      <c r="E9406">
        <f>INDEX('B. Store opening dates'!$B$5:$B$2448,MATCH('A. Sales by store'!B9406,'B. Store opening dates'!$A$5:$A$2448,0))</f>
        <v>2008</v>
      </c>
      <c r="F9406" t="str">
        <f t="shared" si="292"/>
        <v>Old</v>
      </c>
      <c r="G9406" t="str">
        <f t="shared" si="293"/>
        <v>Existing</v>
      </c>
    </row>
    <row r="9407" spans="1:7" ht="19" x14ac:dyDescent="0.25">
      <c r="A9407" s="7">
        <v>2014</v>
      </c>
      <c r="B9407" s="7" t="s">
        <v>1183</v>
      </c>
      <c r="C9407" s="7" t="s">
        <v>6</v>
      </c>
      <c r="D9407" s="24">
        <v>409260.68</v>
      </c>
      <c r="E9407">
        <f>INDEX('B. Store opening dates'!$B$5:$B$2448,MATCH('A. Sales by store'!B9407,'B. Store opening dates'!$A$5:$A$2448,0))</f>
        <v>2008</v>
      </c>
      <c r="F9407" t="str">
        <f t="shared" si="292"/>
        <v>Old</v>
      </c>
      <c r="G9407" t="str">
        <f t="shared" si="293"/>
        <v>Existing</v>
      </c>
    </row>
    <row r="9408" spans="1:7" ht="19" x14ac:dyDescent="0.25">
      <c r="A9408" s="7">
        <v>2015</v>
      </c>
      <c r="B9408" s="7" t="s">
        <v>1183</v>
      </c>
      <c r="C9408" s="7" t="s">
        <v>7</v>
      </c>
      <c r="D9408" s="24">
        <v>197645.31</v>
      </c>
      <c r="E9408">
        <f>INDEX('B. Store opening dates'!$B$5:$B$2448,MATCH('A. Sales by store'!B9408,'B. Store opening dates'!$A$5:$A$2448,0))</f>
        <v>2008</v>
      </c>
      <c r="F9408" t="str">
        <f t="shared" si="292"/>
        <v>Old</v>
      </c>
      <c r="G9408" t="str">
        <f t="shared" si="293"/>
        <v>Existing</v>
      </c>
    </row>
    <row r="9409" spans="1:7" ht="19" x14ac:dyDescent="0.25">
      <c r="A9409" s="7">
        <v>2014</v>
      </c>
      <c r="B9409" s="7" t="s">
        <v>1183</v>
      </c>
      <c r="C9409" s="7" t="s">
        <v>7</v>
      </c>
      <c r="D9409" s="24">
        <v>210002.89</v>
      </c>
      <c r="E9409">
        <f>INDEX('B. Store opening dates'!$B$5:$B$2448,MATCH('A. Sales by store'!B9409,'B. Store opening dates'!$A$5:$A$2448,0))</f>
        <v>2008</v>
      </c>
      <c r="F9409" t="str">
        <f t="shared" si="292"/>
        <v>Old</v>
      </c>
      <c r="G9409" t="str">
        <f t="shared" si="293"/>
        <v>Existing</v>
      </c>
    </row>
    <row r="9410" spans="1:7" ht="19" x14ac:dyDescent="0.25">
      <c r="A9410" s="7">
        <v>2015</v>
      </c>
      <c r="B9410" s="7" t="s">
        <v>1183</v>
      </c>
      <c r="C9410" s="7" t="s">
        <v>8</v>
      </c>
      <c r="D9410" s="24">
        <v>653166.82999999996</v>
      </c>
      <c r="E9410">
        <f>INDEX('B. Store opening dates'!$B$5:$B$2448,MATCH('A. Sales by store'!B9410,'B. Store opening dates'!$A$5:$A$2448,0))</f>
        <v>2008</v>
      </c>
      <c r="F9410" t="str">
        <f t="shared" si="292"/>
        <v>Old</v>
      </c>
      <c r="G9410" t="str">
        <f t="shared" si="293"/>
        <v>Existing</v>
      </c>
    </row>
    <row r="9411" spans="1:7" ht="19" x14ac:dyDescent="0.25">
      <c r="A9411" s="7">
        <v>2014</v>
      </c>
      <c r="B9411" s="7" t="s">
        <v>1183</v>
      </c>
      <c r="C9411" s="7" t="s">
        <v>8</v>
      </c>
      <c r="D9411" s="24">
        <v>684359.01</v>
      </c>
      <c r="E9411">
        <f>INDEX('B. Store opening dates'!$B$5:$B$2448,MATCH('A. Sales by store'!B9411,'B. Store opening dates'!$A$5:$A$2448,0))</f>
        <v>2008</v>
      </c>
      <c r="F9411" t="str">
        <f t="shared" si="292"/>
        <v>Old</v>
      </c>
      <c r="G9411" t="str">
        <f t="shared" si="293"/>
        <v>Existing</v>
      </c>
    </row>
    <row r="9412" spans="1:7" ht="19" x14ac:dyDescent="0.25">
      <c r="A9412" s="7">
        <v>2015</v>
      </c>
      <c r="B9412" s="7" t="s">
        <v>1184</v>
      </c>
      <c r="C9412" s="7" t="s">
        <v>5</v>
      </c>
      <c r="D9412" s="24">
        <v>781270.88</v>
      </c>
      <c r="E9412">
        <f>INDEX('B. Store opening dates'!$B$5:$B$2448,MATCH('A. Sales by store'!B9412,'B. Store opening dates'!$A$5:$A$2448,0))</f>
        <v>2008</v>
      </c>
      <c r="F9412" t="str">
        <f t="shared" si="292"/>
        <v>Old</v>
      </c>
      <c r="G9412" t="str">
        <f t="shared" si="293"/>
        <v>Existing</v>
      </c>
    </row>
    <row r="9413" spans="1:7" ht="19" x14ac:dyDescent="0.25">
      <c r="A9413" s="7">
        <v>2014</v>
      </c>
      <c r="B9413" s="7" t="s">
        <v>1184</v>
      </c>
      <c r="C9413" s="7" t="s">
        <v>5</v>
      </c>
      <c r="D9413" s="24">
        <v>853133.28</v>
      </c>
      <c r="E9413">
        <f>INDEX('B. Store opening dates'!$B$5:$B$2448,MATCH('A. Sales by store'!B9413,'B. Store opening dates'!$A$5:$A$2448,0))</f>
        <v>2008</v>
      </c>
      <c r="F9413" t="str">
        <f t="shared" ref="F9413:F9476" si="294">IF(A9413 = 2015, IF(E9413&lt; 2015, "Old","New"),IF(E9413 &lt; 2014, "Old","New"))</f>
        <v>Old</v>
      </c>
      <c r="G9413" t="str">
        <f t="shared" ref="G9413:G9476" si="295">IF(A9413 = 2015, IF(E9413&lt; 2015, "Existing","New"),"Existing")</f>
        <v>Existing</v>
      </c>
    </row>
    <row r="9414" spans="1:7" ht="19" x14ac:dyDescent="0.25">
      <c r="A9414" s="7">
        <v>2015</v>
      </c>
      <c r="B9414" s="7" t="s">
        <v>1184</v>
      </c>
      <c r="C9414" s="7" t="s">
        <v>6</v>
      </c>
      <c r="D9414" s="24">
        <v>342478.6</v>
      </c>
      <c r="E9414">
        <f>INDEX('B. Store opening dates'!$B$5:$B$2448,MATCH('A. Sales by store'!B9414,'B. Store opening dates'!$A$5:$A$2448,0))</f>
        <v>2008</v>
      </c>
      <c r="F9414" t="str">
        <f t="shared" si="294"/>
        <v>Old</v>
      </c>
      <c r="G9414" t="str">
        <f t="shared" si="295"/>
        <v>Existing</v>
      </c>
    </row>
    <row r="9415" spans="1:7" ht="19" x14ac:dyDescent="0.25">
      <c r="A9415" s="7">
        <v>2014</v>
      </c>
      <c r="B9415" s="7" t="s">
        <v>1184</v>
      </c>
      <c r="C9415" s="7" t="s">
        <v>6</v>
      </c>
      <c r="D9415" s="24">
        <v>246390.5</v>
      </c>
      <c r="E9415">
        <f>INDEX('B. Store opening dates'!$B$5:$B$2448,MATCH('A. Sales by store'!B9415,'B. Store opening dates'!$A$5:$A$2448,0))</f>
        <v>2008</v>
      </c>
      <c r="F9415" t="str">
        <f t="shared" si="294"/>
        <v>Old</v>
      </c>
      <c r="G9415" t="str">
        <f t="shared" si="295"/>
        <v>Existing</v>
      </c>
    </row>
    <row r="9416" spans="1:7" ht="19" x14ac:dyDescent="0.25">
      <c r="A9416" s="7">
        <v>2015</v>
      </c>
      <c r="B9416" s="7" t="s">
        <v>1184</v>
      </c>
      <c r="C9416" s="7" t="s">
        <v>7</v>
      </c>
      <c r="D9416" s="24">
        <v>136897.01999999999</v>
      </c>
      <c r="E9416">
        <f>INDEX('B. Store opening dates'!$B$5:$B$2448,MATCH('A. Sales by store'!B9416,'B. Store opening dates'!$A$5:$A$2448,0))</f>
        <v>2008</v>
      </c>
      <c r="F9416" t="str">
        <f t="shared" si="294"/>
        <v>Old</v>
      </c>
      <c r="G9416" t="str">
        <f t="shared" si="295"/>
        <v>Existing</v>
      </c>
    </row>
    <row r="9417" spans="1:7" ht="19" x14ac:dyDescent="0.25">
      <c r="A9417" s="7">
        <v>2014</v>
      </c>
      <c r="B9417" s="7" t="s">
        <v>1184</v>
      </c>
      <c r="C9417" s="7" t="s">
        <v>7</v>
      </c>
      <c r="D9417" s="24">
        <v>144615.21</v>
      </c>
      <c r="E9417">
        <f>INDEX('B. Store opening dates'!$B$5:$B$2448,MATCH('A. Sales by store'!B9417,'B. Store opening dates'!$A$5:$A$2448,0))</f>
        <v>2008</v>
      </c>
      <c r="F9417" t="str">
        <f t="shared" si="294"/>
        <v>Old</v>
      </c>
      <c r="G9417" t="str">
        <f t="shared" si="295"/>
        <v>Existing</v>
      </c>
    </row>
    <row r="9418" spans="1:7" ht="19" x14ac:dyDescent="0.25">
      <c r="A9418" s="7">
        <v>2015</v>
      </c>
      <c r="B9418" s="7" t="s">
        <v>1184</v>
      </c>
      <c r="C9418" s="7" t="s">
        <v>8</v>
      </c>
      <c r="D9418" s="24">
        <v>578626.41</v>
      </c>
      <c r="E9418">
        <f>INDEX('B. Store opening dates'!$B$5:$B$2448,MATCH('A. Sales by store'!B9418,'B. Store opening dates'!$A$5:$A$2448,0))</f>
        <v>2008</v>
      </c>
      <c r="F9418" t="str">
        <f t="shared" si="294"/>
        <v>Old</v>
      </c>
      <c r="G9418" t="str">
        <f t="shared" si="295"/>
        <v>Existing</v>
      </c>
    </row>
    <row r="9419" spans="1:7" ht="19" x14ac:dyDescent="0.25">
      <c r="A9419" s="7">
        <v>2014</v>
      </c>
      <c r="B9419" s="7" t="s">
        <v>1184</v>
      </c>
      <c r="C9419" s="7" t="s">
        <v>8</v>
      </c>
      <c r="D9419" s="24">
        <v>607497.68999999994</v>
      </c>
      <c r="E9419">
        <f>INDEX('B. Store opening dates'!$B$5:$B$2448,MATCH('A. Sales by store'!B9419,'B. Store opening dates'!$A$5:$A$2448,0))</f>
        <v>2008</v>
      </c>
      <c r="F9419" t="str">
        <f t="shared" si="294"/>
        <v>Old</v>
      </c>
      <c r="G9419" t="str">
        <f t="shared" si="295"/>
        <v>Existing</v>
      </c>
    </row>
    <row r="9420" spans="1:7" ht="19" x14ac:dyDescent="0.25">
      <c r="A9420" s="7">
        <v>2015</v>
      </c>
      <c r="B9420" s="7" t="s">
        <v>1185</v>
      </c>
      <c r="C9420" s="7" t="s">
        <v>5</v>
      </c>
      <c r="D9420" s="24">
        <v>533559.35</v>
      </c>
      <c r="E9420">
        <f>INDEX('B. Store opening dates'!$B$5:$B$2448,MATCH('A. Sales by store'!B9420,'B. Store opening dates'!$A$5:$A$2448,0))</f>
        <v>2008</v>
      </c>
      <c r="F9420" t="str">
        <f t="shared" si="294"/>
        <v>Old</v>
      </c>
      <c r="G9420" t="str">
        <f t="shared" si="295"/>
        <v>Existing</v>
      </c>
    </row>
    <row r="9421" spans="1:7" ht="19" x14ac:dyDescent="0.25">
      <c r="A9421" s="7">
        <v>2014</v>
      </c>
      <c r="B9421" s="7" t="s">
        <v>1185</v>
      </c>
      <c r="C9421" s="7" t="s">
        <v>5</v>
      </c>
      <c r="D9421" s="24">
        <v>580447.81999999995</v>
      </c>
      <c r="E9421">
        <f>INDEX('B. Store opening dates'!$B$5:$B$2448,MATCH('A. Sales by store'!B9421,'B. Store opening dates'!$A$5:$A$2448,0))</f>
        <v>2008</v>
      </c>
      <c r="F9421" t="str">
        <f t="shared" si="294"/>
        <v>Old</v>
      </c>
      <c r="G9421" t="str">
        <f t="shared" si="295"/>
        <v>Existing</v>
      </c>
    </row>
    <row r="9422" spans="1:7" ht="19" x14ac:dyDescent="0.25">
      <c r="A9422" s="7">
        <v>2015</v>
      </c>
      <c r="B9422" s="7" t="s">
        <v>1185</v>
      </c>
      <c r="C9422" s="7" t="s">
        <v>6</v>
      </c>
      <c r="D9422" s="24">
        <v>314330.93</v>
      </c>
      <c r="E9422">
        <f>INDEX('B. Store opening dates'!$B$5:$B$2448,MATCH('A. Sales by store'!B9422,'B. Store opening dates'!$A$5:$A$2448,0))</f>
        <v>2008</v>
      </c>
      <c r="F9422" t="str">
        <f t="shared" si="294"/>
        <v>Old</v>
      </c>
      <c r="G9422" t="str">
        <f t="shared" si="295"/>
        <v>Existing</v>
      </c>
    </row>
    <row r="9423" spans="1:7" ht="19" x14ac:dyDescent="0.25">
      <c r="A9423" s="7">
        <v>2014</v>
      </c>
      <c r="B9423" s="7" t="s">
        <v>1185</v>
      </c>
      <c r="C9423" s="7" t="s">
        <v>6</v>
      </c>
      <c r="D9423" s="24">
        <v>221263.31</v>
      </c>
      <c r="E9423">
        <f>INDEX('B. Store opening dates'!$B$5:$B$2448,MATCH('A. Sales by store'!B9423,'B. Store opening dates'!$A$5:$A$2448,0))</f>
        <v>2008</v>
      </c>
      <c r="F9423" t="str">
        <f t="shared" si="294"/>
        <v>Old</v>
      </c>
      <c r="G9423" t="str">
        <f t="shared" si="295"/>
        <v>Existing</v>
      </c>
    </row>
    <row r="9424" spans="1:7" ht="19" x14ac:dyDescent="0.25">
      <c r="A9424" s="7">
        <v>2015</v>
      </c>
      <c r="B9424" s="7" t="s">
        <v>1185</v>
      </c>
      <c r="C9424" s="7" t="s">
        <v>7</v>
      </c>
      <c r="D9424" s="24">
        <v>176982.23</v>
      </c>
      <c r="E9424">
        <f>INDEX('B. Store opening dates'!$B$5:$B$2448,MATCH('A. Sales by store'!B9424,'B. Store opening dates'!$A$5:$A$2448,0))</f>
        <v>2008</v>
      </c>
      <c r="F9424" t="str">
        <f t="shared" si="294"/>
        <v>Old</v>
      </c>
      <c r="G9424" t="str">
        <f t="shared" si="295"/>
        <v>Existing</v>
      </c>
    </row>
    <row r="9425" spans="1:7" ht="19" x14ac:dyDescent="0.25">
      <c r="A9425" s="7">
        <v>2014</v>
      </c>
      <c r="B9425" s="7" t="s">
        <v>1185</v>
      </c>
      <c r="C9425" s="7" t="s">
        <v>7</v>
      </c>
      <c r="D9425" s="24">
        <v>186343.58</v>
      </c>
      <c r="E9425">
        <f>INDEX('B. Store opening dates'!$B$5:$B$2448,MATCH('A. Sales by store'!B9425,'B. Store opening dates'!$A$5:$A$2448,0))</f>
        <v>2008</v>
      </c>
      <c r="F9425" t="str">
        <f t="shared" si="294"/>
        <v>Old</v>
      </c>
      <c r="G9425" t="str">
        <f t="shared" si="295"/>
        <v>Existing</v>
      </c>
    </row>
    <row r="9426" spans="1:7" ht="19" x14ac:dyDescent="0.25">
      <c r="A9426" s="7">
        <v>2015</v>
      </c>
      <c r="B9426" s="7" t="s">
        <v>1185</v>
      </c>
      <c r="C9426" s="7" t="s">
        <v>8</v>
      </c>
      <c r="D9426" s="24">
        <v>555738.06000000006</v>
      </c>
      <c r="E9426">
        <f>INDEX('B. Store opening dates'!$B$5:$B$2448,MATCH('A. Sales by store'!B9426,'B. Store opening dates'!$A$5:$A$2448,0))</f>
        <v>2008</v>
      </c>
      <c r="F9426" t="str">
        <f t="shared" si="294"/>
        <v>Old</v>
      </c>
      <c r="G9426" t="str">
        <f t="shared" si="295"/>
        <v>Existing</v>
      </c>
    </row>
    <row r="9427" spans="1:7" ht="19" x14ac:dyDescent="0.25">
      <c r="A9427" s="7">
        <v>2014</v>
      </c>
      <c r="B9427" s="7" t="s">
        <v>1185</v>
      </c>
      <c r="C9427" s="7" t="s">
        <v>8</v>
      </c>
      <c r="D9427" s="24">
        <v>575138.82999999996</v>
      </c>
      <c r="E9427">
        <f>INDEX('B. Store opening dates'!$B$5:$B$2448,MATCH('A. Sales by store'!B9427,'B. Store opening dates'!$A$5:$A$2448,0))</f>
        <v>2008</v>
      </c>
      <c r="F9427" t="str">
        <f t="shared" si="294"/>
        <v>Old</v>
      </c>
      <c r="G9427" t="str">
        <f t="shared" si="295"/>
        <v>Existing</v>
      </c>
    </row>
    <row r="9428" spans="1:7" ht="19" x14ac:dyDescent="0.25">
      <c r="A9428" s="7">
        <v>2015</v>
      </c>
      <c r="B9428" s="7" t="s">
        <v>1186</v>
      </c>
      <c r="C9428" s="7" t="s">
        <v>5</v>
      </c>
      <c r="D9428" s="24">
        <v>589294.46</v>
      </c>
      <c r="E9428">
        <f>INDEX('B. Store opening dates'!$B$5:$B$2448,MATCH('A. Sales by store'!B9428,'B. Store opening dates'!$A$5:$A$2448,0))</f>
        <v>2008</v>
      </c>
      <c r="F9428" t="str">
        <f t="shared" si="294"/>
        <v>Old</v>
      </c>
      <c r="G9428" t="str">
        <f t="shared" si="295"/>
        <v>Existing</v>
      </c>
    </row>
    <row r="9429" spans="1:7" ht="19" x14ac:dyDescent="0.25">
      <c r="A9429" s="7">
        <v>2014</v>
      </c>
      <c r="B9429" s="7" t="s">
        <v>1186</v>
      </c>
      <c r="C9429" s="7" t="s">
        <v>5</v>
      </c>
      <c r="D9429" s="24">
        <v>650171.11</v>
      </c>
      <c r="E9429">
        <f>INDEX('B. Store opening dates'!$B$5:$B$2448,MATCH('A. Sales by store'!B9429,'B. Store opening dates'!$A$5:$A$2448,0))</f>
        <v>2008</v>
      </c>
      <c r="F9429" t="str">
        <f t="shared" si="294"/>
        <v>Old</v>
      </c>
      <c r="G9429" t="str">
        <f t="shared" si="295"/>
        <v>Existing</v>
      </c>
    </row>
    <row r="9430" spans="1:7" ht="19" x14ac:dyDescent="0.25">
      <c r="A9430" s="7">
        <v>2015</v>
      </c>
      <c r="B9430" s="7" t="s">
        <v>1186</v>
      </c>
      <c r="C9430" s="7" t="s">
        <v>6</v>
      </c>
      <c r="D9430" s="24">
        <v>240481.28</v>
      </c>
      <c r="E9430">
        <f>INDEX('B. Store opening dates'!$B$5:$B$2448,MATCH('A. Sales by store'!B9430,'B. Store opening dates'!$A$5:$A$2448,0))</f>
        <v>2008</v>
      </c>
      <c r="F9430" t="str">
        <f t="shared" si="294"/>
        <v>Old</v>
      </c>
      <c r="G9430" t="str">
        <f t="shared" si="295"/>
        <v>Existing</v>
      </c>
    </row>
    <row r="9431" spans="1:7" ht="19" x14ac:dyDescent="0.25">
      <c r="A9431" s="7">
        <v>2014</v>
      </c>
      <c r="B9431" s="7" t="s">
        <v>1186</v>
      </c>
      <c r="C9431" s="7" t="s">
        <v>6</v>
      </c>
      <c r="D9431" s="24">
        <v>169371.36</v>
      </c>
      <c r="E9431">
        <f>INDEX('B. Store opening dates'!$B$5:$B$2448,MATCH('A. Sales by store'!B9431,'B. Store opening dates'!$A$5:$A$2448,0))</f>
        <v>2008</v>
      </c>
      <c r="F9431" t="str">
        <f t="shared" si="294"/>
        <v>Old</v>
      </c>
      <c r="G9431" t="str">
        <f t="shared" si="295"/>
        <v>Existing</v>
      </c>
    </row>
    <row r="9432" spans="1:7" ht="19" x14ac:dyDescent="0.25">
      <c r="A9432" s="7">
        <v>2015</v>
      </c>
      <c r="B9432" s="7" t="s">
        <v>1186</v>
      </c>
      <c r="C9432" s="7" t="s">
        <v>7</v>
      </c>
      <c r="D9432" s="24">
        <v>213478.1</v>
      </c>
      <c r="E9432">
        <f>INDEX('B. Store opening dates'!$B$5:$B$2448,MATCH('A. Sales by store'!B9432,'B. Store opening dates'!$A$5:$A$2448,0))</f>
        <v>2008</v>
      </c>
      <c r="F9432" t="str">
        <f t="shared" si="294"/>
        <v>Old</v>
      </c>
      <c r="G9432" t="str">
        <f t="shared" si="295"/>
        <v>Existing</v>
      </c>
    </row>
    <row r="9433" spans="1:7" ht="19" x14ac:dyDescent="0.25">
      <c r="A9433" s="7">
        <v>2014</v>
      </c>
      <c r="B9433" s="7" t="s">
        <v>1186</v>
      </c>
      <c r="C9433" s="7" t="s">
        <v>7</v>
      </c>
      <c r="D9433" s="24">
        <v>224344.19</v>
      </c>
      <c r="E9433">
        <f>INDEX('B. Store opening dates'!$B$5:$B$2448,MATCH('A. Sales by store'!B9433,'B. Store opening dates'!$A$5:$A$2448,0))</f>
        <v>2008</v>
      </c>
      <c r="F9433" t="str">
        <f t="shared" si="294"/>
        <v>Old</v>
      </c>
      <c r="G9433" t="str">
        <f t="shared" si="295"/>
        <v>Existing</v>
      </c>
    </row>
    <row r="9434" spans="1:7" ht="19" x14ac:dyDescent="0.25">
      <c r="A9434" s="7">
        <v>2015</v>
      </c>
      <c r="B9434" s="7" t="s">
        <v>1186</v>
      </c>
      <c r="C9434" s="7" t="s">
        <v>8</v>
      </c>
      <c r="D9434" s="24">
        <v>617282.32999999996</v>
      </c>
      <c r="E9434">
        <f>INDEX('B. Store opening dates'!$B$5:$B$2448,MATCH('A. Sales by store'!B9434,'B. Store opening dates'!$A$5:$A$2448,0))</f>
        <v>2008</v>
      </c>
      <c r="F9434" t="str">
        <f t="shared" si="294"/>
        <v>Old</v>
      </c>
      <c r="G9434" t="str">
        <f t="shared" si="295"/>
        <v>Existing</v>
      </c>
    </row>
    <row r="9435" spans="1:7" ht="19" x14ac:dyDescent="0.25">
      <c r="A9435" s="7">
        <v>2014</v>
      </c>
      <c r="B9435" s="7" t="s">
        <v>1186</v>
      </c>
      <c r="C9435" s="7" t="s">
        <v>8</v>
      </c>
      <c r="D9435" s="24">
        <v>638450.25</v>
      </c>
      <c r="E9435">
        <f>INDEX('B. Store opening dates'!$B$5:$B$2448,MATCH('A. Sales by store'!B9435,'B. Store opening dates'!$A$5:$A$2448,0))</f>
        <v>2008</v>
      </c>
      <c r="F9435" t="str">
        <f t="shared" si="294"/>
        <v>Old</v>
      </c>
      <c r="G9435" t="str">
        <f t="shared" si="295"/>
        <v>Existing</v>
      </c>
    </row>
    <row r="9436" spans="1:7" ht="19" x14ac:dyDescent="0.25">
      <c r="A9436" s="7">
        <v>2015</v>
      </c>
      <c r="B9436" s="7" t="s">
        <v>1187</v>
      </c>
      <c r="C9436" s="7" t="s">
        <v>5</v>
      </c>
      <c r="D9436" s="24">
        <v>748895.57</v>
      </c>
      <c r="E9436">
        <f>INDEX('B. Store opening dates'!$B$5:$B$2448,MATCH('A. Sales by store'!B9436,'B. Store opening dates'!$A$5:$A$2448,0))</f>
        <v>2008</v>
      </c>
      <c r="F9436" t="str">
        <f t="shared" si="294"/>
        <v>Old</v>
      </c>
      <c r="G9436" t="str">
        <f t="shared" si="295"/>
        <v>Existing</v>
      </c>
    </row>
    <row r="9437" spans="1:7" ht="19" x14ac:dyDescent="0.25">
      <c r="A9437" s="7">
        <v>2014</v>
      </c>
      <c r="B9437" s="7" t="s">
        <v>1187</v>
      </c>
      <c r="C9437" s="7" t="s">
        <v>5</v>
      </c>
      <c r="D9437" s="24">
        <v>824539.09</v>
      </c>
      <c r="E9437">
        <f>INDEX('B. Store opening dates'!$B$5:$B$2448,MATCH('A. Sales by store'!B9437,'B. Store opening dates'!$A$5:$A$2448,0))</f>
        <v>2008</v>
      </c>
      <c r="F9437" t="str">
        <f t="shared" si="294"/>
        <v>Old</v>
      </c>
      <c r="G9437" t="str">
        <f t="shared" si="295"/>
        <v>Existing</v>
      </c>
    </row>
    <row r="9438" spans="1:7" ht="19" x14ac:dyDescent="0.25">
      <c r="A9438" s="7">
        <v>2015</v>
      </c>
      <c r="B9438" s="7" t="s">
        <v>1187</v>
      </c>
      <c r="C9438" s="7" t="s">
        <v>6</v>
      </c>
      <c r="D9438" s="24">
        <v>239815.85</v>
      </c>
      <c r="E9438">
        <f>INDEX('B. Store opening dates'!$B$5:$B$2448,MATCH('A. Sales by store'!B9438,'B. Store opening dates'!$A$5:$A$2448,0))</f>
        <v>2008</v>
      </c>
      <c r="F9438" t="str">
        <f t="shared" si="294"/>
        <v>Old</v>
      </c>
      <c r="G9438" t="str">
        <f t="shared" si="295"/>
        <v>Existing</v>
      </c>
    </row>
    <row r="9439" spans="1:7" ht="19" x14ac:dyDescent="0.25">
      <c r="A9439" s="7">
        <v>2014</v>
      </c>
      <c r="B9439" s="7" t="s">
        <v>1187</v>
      </c>
      <c r="C9439" s="7" t="s">
        <v>6</v>
      </c>
      <c r="D9439" s="24">
        <v>175953.88</v>
      </c>
      <c r="E9439">
        <f>INDEX('B. Store opening dates'!$B$5:$B$2448,MATCH('A. Sales by store'!B9439,'B. Store opening dates'!$A$5:$A$2448,0))</f>
        <v>2008</v>
      </c>
      <c r="F9439" t="str">
        <f t="shared" si="294"/>
        <v>Old</v>
      </c>
      <c r="G9439" t="str">
        <f t="shared" si="295"/>
        <v>Existing</v>
      </c>
    </row>
    <row r="9440" spans="1:7" ht="19" x14ac:dyDescent="0.25">
      <c r="A9440" s="7">
        <v>2015</v>
      </c>
      <c r="B9440" s="7" t="s">
        <v>1187</v>
      </c>
      <c r="C9440" s="7" t="s">
        <v>7</v>
      </c>
      <c r="D9440" s="24">
        <v>87935.039999999994</v>
      </c>
      <c r="E9440">
        <f>INDEX('B. Store opening dates'!$B$5:$B$2448,MATCH('A. Sales by store'!B9440,'B. Store opening dates'!$A$5:$A$2448,0))</f>
        <v>2008</v>
      </c>
      <c r="F9440" t="str">
        <f t="shared" si="294"/>
        <v>Old</v>
      </c>
      <c r="G9440" t="str">
        <f t="shared" si="295"/>
        <v>Existing</v>
      </c>
    </row>
    <row r="9441" spans="1:7" ht="19" x14ac:dyDescent="0.25">
      <c r="A9441" s="7">
        <v>2014</v>
      </c>
      <c r="B9441" s="7" t="s">
        <v>1187</v>
      </c>
      <c r="C9441" s="7" t="s">
        <v>7</v>
      </c>
      <c r="D9441" s="24">
        <v>92610.38</v>
      </c>
      <c r="E9441">
        <f>INDEX('B. Store opening dates'!$B$5:$B$2448,MATCH('A. Sales by store'!B9441,'B. Store opening dates'!$A$5:$A$2448,0))</f>
        <v>2008</v>
      </c>
      <c r="F9441" t="str">
        <f t="shared" si="294"/>
        <v>Old</v>
      </c>
      <c r="G9441" t="str">
        <f t="shared" si="295"/>
        <v>Existing</v>
      </c>
    </row>
    <row r="9442" spans="1:7" ht="19" x14ac:dyDescent="0.25">
      <c r="A9442" s="7">
        <v>2015</v>
      </c>
      <c r="B9442" s="7" t="s">
        <v>1187</v>
      </c>
      <c r="C9442" s="7" t="s">
        <v>8</v>
      </c>
      <c r="D9442" s="24">
        <v>413182.6</v>
      </c>
      <c r="E9442">
        <f>INDEX('B. Store opening dates'!$B$5:$B$2448,MATCH('A. Sales by store'!B9442,'B. Store opening dates'!$A$5:$A$2448,0))</f>
        <v>2008</v>
      </c>
      <c r="F9442" t="str">
        <f t="shared" si="294"/>
        <v>Old</v>
      </c>
      <c r="G9442" t="str">
        <f t="shared" si="295"/>
        <v>Existing</v>
      </c>
    </row>
    <row r="9443" spans="1:7" ht="19" x14ac:dyDescent="0.25">
      <c r="A9443" s="7">
        <v>2014</v>
      </c>
      <c r="B9443" s="7" t="s">
        <v>1187</v>
      </c>
      <c r="C9443" s="7" t="s">
        <v>8</v>
      </c>
      <c r="D9443" s="24">
        <v>428671.41</v>
      </c>
      <c r="E9443">
        <f>INDEX('B. Store opening dates'!$B$5:$B$2448,MATCH('A. Sales by store'!B9443,'B. Store opening dates'!$A$5:$A$2448,0))</f>
        <v>2008</v>
      </c>
      <c r="F9443" t="str">
        <f t="shared" si="294"/>
        <v>Old</v>
      </c>
      <c r="G9443" t="str">
        <f t="shared" si="295"/>
        <v>Existing</v>
      </c>
    </row>
    <row r="9444" spans="1:7" ht="19" x14ac:dyDescent="0.25">
      <c r="A9444" s="7">
        <v>2015</v>
      </c>
      <c r="B9444" s="7" t="s">
        <v>1188</v>
      </c>
      <c r="C9444" s="7" t="s">
        <v>5</v>
      </c>
      <c r="D9444" s="24">
        <v>728281.54</v>
      </c>
      <c r="E9444">
        <f>INDEX('B. Store opening dates'!$B$5:$B$2448,MATCH('A. Sales by store'!B9444,'B. Store opening dates'!$A$5:$A$2448,0))</f>
        <v>2009</v>
      </c>
      <c r="F9444" t="str">
        <f t="shared" si="294"/>
        <v>Old</v>
      </c>
      <c r="G9444" t="str">
        <f t="shared" si="295"/>
        <v>Existing</v>
      </c>
    </row>
    <row r="9445" spans="1:7" ht="19" x14ac:dyDescent="0.25">
      <c r="A9445" s="7">
        <v>2014</v>
      </c>
      <c r="B9445" s="7" t="s">
        <v>1188</v>
      </c>
      <c r="C9445" s="7" t="s">
        <v>5</v>
      </c>
      <c r="D9445" s="24">
        <v>794891.19</v>
      </c>
      <c r="E9445">
        <f>INDEX('B. Store opening dates'!$B$5:$B$2448,MATCH('A. Sales by store'!B9445,'B. Store opening dates'!$A$5:$A$2448,0))</f>
        <v>2009</v>
      </c>
      <c r="F9445" t="str">
        <f t="shared" si="294"/>
        <v>Old</v>
      </c>
      <c r="G9445" t="str">
        <f t="shared" si="295"/>
        <v>Existing</v>
      </c>
    </row>
    <row r="9446" spans="1:7" ht="19" x14ac:dyDescent="0.25">
      <c r="A9446" s="7">
        <v>2015</v>
      </c>
      <c r="B9446" s="7" t="s">
        <v>1188</v>
      </c>
      <c r="C9446" s="7" t="s">
        <v>6</v>
      </c>
      <c r="D9446" s="24">
        <v>220591.68</v>
      </c>
      <c r="E9446">
        <f>INDEX('B. Store opening dates'!$B$5:$B$2448,MATCH('A. Sales by store'!B9446,'B. Store opening dates'!$A$5:$A$2448,0))</f>
        <v>2009</v>
      </c>
      <c r="F9446" t="str">
        <f t="shared" si="294"/>
        <v>Old</v>
      </c>
      <c r="G9446" t="str">
        <f t="shared" si="295"/>
        <v>Existing</v>
      </c>
    </row>
    <row r="9447" spans="1:7" ht="19" x14ac:dyDescent="0.25">
      <c r="A9447" s="7">
        <v>2014</v>
      </c>
      <c r="B9447" s="7" t="s">
        <v>1188</v>
      </c>
      <c r="C9447" s="7" t="s">
        <v>6</v>
      </c>
      <c r="D9447" s="24">
        <v>154079.48000000001</v>
      </c>
      <c r="E9447">
        <f>INDEX('B. Store opening dates'!$B$5:$B$2448,MATCH('A. Sales by store'!B9447,'B. Store opening dates'!$A$5:$A$2448,0))</f>
        <v>2009</v>
      </c>
      <c r="F9447" t="str">
        <f t="shared" si="294"/>
        <v>Old</v>
      </c>
      <c r="G9447" t="str">
        <f t="shared" si="295"/>
        <v>Existing</v>
      </c>
    </row>
    <row r="9448" spans="1:7" ht="19" x14ac:dyDescent="0.25">
      <c r="A9448" s="7">
        <v>2015</v>
      </c>
      <c r="B9448" s="7" t="s">
        <v>1188</v>
      </c>
      <c r="C9448" s="7" t="s">
        <v>7</v>
      </c>
      <c r="D9448" s="24">
        <v>211478.88</v>
      </c>
      <c r="E9448">
        <f>INDEX('B. Store opening dates'!$B$5:$B$2448,MATCH('A. Sales by store'!B9448,'B. Store opening dates'!$A$5:$A$2448,0))</f>
        <v>2009</v>
      </c>
      <c r="F9448" t="str">
        <f t="shared" si="294"/>
        <v>Old</v>
      </c>
      <c r="G9448" t="str">
        <f t="shared" si="295"/>
        <v>Existing</v>
      </c>
    </row>
    <row r="9449" spans="1:7" ht="19" x14ac:dyDescent="0.25">
      <c r="A9449" s="7">
        <v>2014</v>
      </c>
      <c r="B9449" s="7" t="s">
        <v>1188</v>
      </c>
      <c r="C9449" s="7" t="s">
        <v>7</v>
      </c>
      <c r="D9449" s="24">
        <v>221464.78</v>
      </c>
      <c r="E9449">
        <f>INDEX('B. Store opening dates'!$B$5:$B$2448,MATCH('A. Sales by store'!B9449,'B. Store opening dates'!$A$5:$A$2448,0))</f>
        <v>2009</v>
      </c>
      <c r="F9449" t="str">
        <f t="shared" si="294"/>
        <v>Old</v>
      </c>
      <c r="G9449" t="str">
        <f t="shared" si="295"/>
        <v>Existing</v>
      </c>
    </row>
    <row r="9450" spans="1:7" ht="19" x14ac:dyDescent="0.25">
      <c r="A9450" s="7">
        <v>2015</v>
      </c>
      <c r="B9450" s="7" t="s">
        <v>1188</v>
      </c>
      <c r="C9450" s="7" t="s">
        <v>8</v>
      </c>
      <c r="D9450" s="24">
        <v>740489.06</v>
      </c>
      <c r="E9450">
        <f>INDEX('B. Store opening dates'!$B$5:$B$2448,MATCH('A. Sales by store'!B9450,'B. Store opening dates'!$A$5:$A$2448,0))</f>
        <v>2009</v>
      </c>
      <c r="F9450" t="str">
        <f t="shared" si="294"/>
        <v>Old</v>
      </c>
      <c r="G9450" t="str">
        <f t="shared" si="295"/>
        <v>Existing</v>
      </c>
    </row>
    <row r="9451" spans="1:7" ht="19" x14ac:dyDescent="0.25">
      <c r="A9451" s="7">
        <v>2014</v>
      </c>
      <c r="B9451" s="7" t="s">
        <v>1188</v>
      </c>
      <c r="C9451" s="7" t="s">
        <v>8</v>
      </c>
      <c r="D9451" s="24">
        <v>774516.85</v>
      </c>
      <c r="E9451">
        <f>INDEX('B. Store opening dates'!$B$5:$B$2448,MATCH('A. Sales by store'!B9451,'B. Store opening dates'!$A$5:$A$2448,0))</f>
        <v>2009</v>
      </c>
      <c r="F9451" t="str">
        <f t="shared" si="294"/>
        <v>Old</v>
      </c>
      <c r="G9451" t="str">
        <f t="shared" si="295"/>
        <v>Existing</v>
      </c>
    </row>
    <row r="9452" spans="1:7" ht="19" x14ac:dyDescent="0.25">
      <c r="A9452" s="7">
        <v>2015</v>
      </c>
      <c r="B9452" s="7" t="s">
        <v>1189</v>
      </c>
      <c r="C9452" s="7" t="s">
        <v>5</v>
      </c>
      <c r="D9452" s="24">
        <v>509357.45</v>
      </c>
      <c r="E9452">
        <f>INDEX('B. Store opening dates'!$B$5:$B$2448,MATCH('A. Sales by store'!B9452,'B. Store opening dates'!$A$5:$A$2448,0))</f>
        <v>2009</v>
      </c>
      <c r="F9452" t="str">
        <f t="shared" si="294"/>
        <v>Old</v>
      </c>
      <c r="G9452" t="str">
        <f t="shared" si="295"/>
        <v>Existing</v>
      </c>
    </row>
    <row r="9453" spans="1:7" ht="19" x14ac:dyDescent="0.25">
      <c r="A9453" s="7">
        <v>2014</v>
      </c>
      <c r="B9453" s="7" t="s">
        <v>1189</v>
      </c>
      <c r="C9453" s="7" t="s">
        <v>5</v>
      </c>
      <c r="D9453" s="24">
        <v>560341.18000000005</v>
      </c>
      <c r="E9453">
        <f>INDEX('B. Store opening dates'!$B$5:$B$2448,MATCH('A. Sales by store'!B9453,'B. Store opening dates'!$A$5:$A$2448,0))</f>
        <v>2009</v>
      </c>
      <c r="F9453" t="str">
        <f t="shared" si="294"/>
        <v>Old</v>
      </c>
      <c r="G9453" t="str">
        <f t="shared" si="295"/>
        <v>Existing</v>
      </c>
    </row>
    <row r="9454" spans="1:7" ht="19" x14ac:dyDescent="0.25">
      <c r="A9454" s="7">
        <v>2015</v>
      </c>
      <c r="B9454" s="7" t="s">
        <v>1189</v>
      </c>
      <c r="C9454" s="7" t="s">
        <v>6</v>
      </c>
      <c r="D9454" s="24">
        <v>362502.36</v>
      </c>
      <c r="E9454">
        <f>INDEX('B. Store opening dates'!$B$5:$B$2448,MATCH('A. Sales by store'!B9454,'B. Store opening dates'!$A$5:$A$2448,0))</f>
        <v>2009</v>
      </c>
      <c r="F9454" t="str">
        <f t="shared" si="294"/>
        <v>Old</v>
      </c>
      <c r="G9454" t="str">
        <f t="shared" si="295"/>
        <v>Existing</v>
      </c>
    </row>
    <row r="9455" spans="1:7" ht="19" x14ac:dyDescent="0.25">
      <c r="A9455" s="7">
        <v>2014</v>
      </c>
      <c r="B9455" s="7" t="s">
        <v>1189</v>
      </c>
      <c r="C9455" s="7" t="s">
        <v>6</v>
      </c>
      <c r="D9455" s="24">
        <v>265533.71000000002</v>
      </c>
      <c r="E9455">
        <f>INDEX('B. Store opening dates'!$B$5:$B$2448,MATCH('A. Sales by store'!B9455,'B. Store opening dates'!$A$5:$A$2448,0))</f>
        <v>2009</v>
      </c>
      <c r="F9455" t="str">
        <f t="shared" si="294"/>
        <v>Old</v>
      </c>
      <c r="G9455" t="str">
        <f t="shared" si="295"/>
        <v>Existing</v>
      </c>
    </row>
    <row r="9456" spans="1:7" ht="19" x14ac:dyDescent="0.25">
      <c r="A9456" s="7">
        <v>2015</v>
      </c>
      <c r="B9456" s="7" t="s">
        <v>1189</v>
      </c>
      <c r="C9456" s="7" t="s">
        <v>7</v>
      </c>
      <c r="D9456" s="24">
        <v>187601.24</v>
      </c>
      <c r="E9456">
        <f>INDEX('B. Store opening dates'!$B$5:$B$2448,MATCH('A. Sales by store'!B9456,'B. Store opening dates'!$A$5:$A$2448,0))</f>
        <v>2009</v>
      </c>
      <c r="F9456" t="str">
        <f t="shared" si="294"/>
        <v>Old</v>
      </c>
      <c r="G9456" t="str">
        <f t="shared" si="295"/>
        <v>Existing</v>
      </c>
    </row>
    <row r="9457" spans="1:7" ht="19" x14ac:dyDescent="0.25">
      <c r="A9457" s="7">
        <v>2014</v>
      </c>
      <c r="B9457" s="7" t="s">
        <v>1189</v>
      </c>
      <c r="C9457" s="7" t="s">
        <v>7</v>
      </c>
      <c r="D9457" s="24">
        <v>199996.4</v>
      </c>
      <c r="E9457">
        <f>INDEX('B. Store opening dates'!$B$5:$B$2448,MATCH('A. Sales by store'!B9457,'B. Store opening dates'!$A$5:$A$2448,0))</f>
        <v>2009</v>
      </c>
      <c r="F9457" t="str">
        <f t="shared" si="294"/>
        <v>Old</v>
      </c>
      <c r="G9457" t="str">
        <f t="shared" si="295"/>
        <v>Existing</v>
      </c>
    </row>
    <row r="9458" spans="1:7" ht="19" x14ac:dyDescent="0.25">
      <c r="A9458" s="7">
        <v>2015</v>
      </c>
      <c r="B9458" s="7" t="s">
        <v>1189</v>
      </c>
      <c r="C9458" s="7" t="s">
        <v>8</v>
      </c>
      <c r="D9458" s="24">
        <v>491679.32</v>
      </c>
      <c r="E9458">
        <f>INDEX('B. Store opening dates'!$B$5:$B$2448,MATCH('A. Sales by store'!B9458,'B. Store opening dates'!$A$5:$A$2448,0))</f>
        <v>2009</v>
      </c>
      <c r="F9458" t="str">
        <f t="shared" si="294"/>
        <v>Old</v>
      </c>
      <c r="G9458" t="str">
        <f t="shared" si="295"/>
        <v>Existing</v>
      </c>
    </row>
    <row r="9459" spans="1:7" ht="19" x14ac:dyDescent="0.25">
      <c r="A9459" s="7">
        <v>2014</v>
      </c>
      <c r="B9459" s="7" t="s">
        <v>1189</v>
      </c>
      <c r="C9459" s="7" t="s">
        <v>8</v>
      </c>
      <c r="D9459" s="24">
        <v>515195.53</v>
      </c>
      <c r="E9459">
        <f>INDEX('B. Store opening dates'!$B$5:$B$2448,MATCH('A. Sales by store'!B9459,'B. Store opening dates'!$A$5:$A$2448,0))</f>
        <v>2009</v>
      </c>
      <c r="F9459" t="str">
        <f t="shared" si="294"/>
        <v>Old</v>
      </c>
      <c r="G9459" t="str">
        <f t="shared" si="295"/>
        <v>Existing</v>
      </c>
    </row>
    <row r="9460" spans="1:7" ht="19" x14ac:dyDescent="0.25">
      <c r="A9460" s="7">
        <v>2015</v>
      </c>
      <c r="B9460" s="7" t="s">
        <v>1190</v>
      </c>
      <c r="C9460" s="7" t="s">
        <v>5</v>
      </c>
      <c r="D9460" s="24">
        <v>760587.08</v>
      </c>
      <c r="E9460">
        <f>INDEX('B. Store opening dates'!$B$5:$B$2448,MATCH('A. Sales by store'!B9460,'B. Store opening dates'!$A$5:$A$2448,0))</f>
        <v>2009</v>
      </c>
      <c r="F9460" t="str">
        <f t="shared" si="294"/>
        <v>Old</v>
      </c>
      <c r="G9460" t="str">
        <f t="shared" si="295"/>
        <v>Existing</v>
      </c>
    </row>
    <row r="9461" spans="1:7" ht="19" x14ac:dyDescent="0.25">
      <c r="A9461" s="7">
        <v>2014</v>
      </c>
      <c r="B9461" s="7" t="s">
        <v>1190</v>
      </c>
      <c r="C9461" s="7" t="s">
        <v>5</v>
      </c>
      <c r="D9461" s="24">
        <v>839310.12</v>
      </c>
      <c r="E9461">
        <f>INDEX('B. Store opening dates'!$B$5:$B$2448,MATCH('A. Sales by store'!B9461,'B. Store opening dates'!$A$5:$A$2448,0))</f>
        <v>2009</v>
      </c>
      <c r="F9461" t="str">
        <f t="shared" si="294"/>
        <v>Old</v>
      </c>
      <c r="G9461" t="str">
        <f t="shared" si="295"/>
        <v>Existing</v>
      </c>
    </row>
    <row r="9462" spans="1:7" ht="19" x14ac:dyDescent="0.25">
      <c r="A9462" s="7">
        <v>2015</v>
      </c>
      <c r="B9462" s="7" t="s">
        <v>1190</v>
      </c>
      <c r="C9462" s="7" t="s">
        <v>6</v>
      </c>
      <c r="D9462" s="24">
        <v>374380.48</v>
      </c>
      <c r="E9462">
        <f>INDEX('B. Store opening dates'!$B$5:$B$2448,MATCH('A. Sales by store'!B9462,'B. Store opening dates'!$A$5:$A$2448,0))</f>
        <v>2009</v>
      </c>
      <c r="F9462" t="str">
        <f t="shared" si="294"/>
        <v>Old</v>
      </c>
      <c r="G9462" t="str">
        <f t="shared" si="295"/>
        <v>Existing</v>
      </c>
    </row>
    <row r="9463" spans="1:7" ht="19" x14ac:dyDescent="0.25">
      <c r="A9463" s="7">
        <v>2014</v>
      </c>
      <c r="B9463" s="7" t="s">
        <v>1190</v>
      </c>
      <c r="C9463" s="7" t="s">
        <v>6</v>
      </c>
      <c r="D9463" s="24">
        <v>264446.09000000003</v>
      </c>
      <c r="E9463">
        <f>INDEX('B. Store opening dates'!$B$5:$B$2448,MATCH('A. Sales by store'!B9463,'B. Store opening dates'!$A$5:$A$2448,0))</f>
        <v>2009</v>
      </c>
      <c r="F9463" t="str">
        <f t="shared" si="294"/>
        <v>Old</v>
      </c>
      <c r="G9463" t="str">
        <f t="shared" si="295"/>
        <v>Existing</v>
      </c>
    </row>
    <row r="9464" spans="1:7" ht="19" x14ac:dyDescent="0.25">
      <c r="A9464" s="7">
        <v>2015</v>
      </c>
      <c r="B9464" s="7" t="s">
        <v>1190</v>
      </c>
      <c r="C9464" s="7" t="s">
        <v>7</v>
      </c>
      <c r="D9464" s="24">
        <v>57026.37</v>
      </c>
      <c r="E9464">
        <f>INDEX('B. Store opening dates'!$B$5:$B$2448,MATCH('A. Sales by store'!B9464,'B. Store opening dates'!$A$5:$A$2448,0))</f>
        <v>2009</v>
      </c>
      <c r="F9464" t="str">
        <f t="shared" si="294"/>
        <v>Old</v>
      </c>
      <c r="G9464" t="str">
        <f t="shared" si="295"/>
        <v>Existing</v>
      </c>
    </row>
    <row r="9465" spans="1:7" ht="19" x14ac:dyDescent="0.25">
      <c r="A9465" s="7">
        <v>2014</v>
      </c>
      <c r="B9465" s="7" t="s">
        <v>1190</v>
      </c>
      <c r="C9465" s="7" t="s">
        <v>7</v>
      </c>
      <c r="D9465" s="24">
        <v>59909.43</v>
      </c>
      <c r="E9465">
        <f>INDEX('B. Store opening dates'!$B$5:$B$2448,MATCH('A. Sales by store'!B9465,'B. Store opening dates'!$A$5:$A$2448,0))</f>
        <v>2009</v>
      </c>
      <c r="F9465" t="str">
        <f t="shared" si="294"/>
        <v>Old</v>
      </c>
      <c r="G9465" t="str">
        <f t="shared" si="295"/>
        <v>Existing</v>
      </c>
    </row>
    <row r="9466" spans="1:7" ht="19" x14ac:dyDescent="0.25">
      <c r="A9466" s="7">
        <v>2015</v>
      </c>
      <c r="B9466" s="7" t="s">
        <v>1190</v>
      </c>
      <c r="C9466" s="7" t="s">
        <v>8</v>
      </c>
      <c r="D9466" s="24">
        <v>715487.21</v>
      </c>
      <c r="E9466">
        <f>INDEX('B. Store opening dates'!$B$5:$B$2448,MATCH('A. Sales by store'!B9466,'B. Store opening dates'!$A$5:$A$2448,0))</f>
        <v>2009</v>
      </c>
      <c r="F9466" t="str">
        <f t="shared" si="294"/>
        <v>Old</v>
      </c>
      <c r="G9466" t="str">
        <f t="shared" si="295"/>
        <v>Existing</v>
      </c>
    </row>
    <row r="9467" spans="1:7" ht="19" x14ac:dyDescent="0.25">
      <c r="A9467" s="7">
        <v>2014</v>
      </c>
      <c r="B9467" s="7" t="s">
        <v>1190</v>
      </c>
      <c r="C9467" s="7" t="s">
        <v>8</v>
      </c>
      <c r="D9467" s="24">
        <v>738651.84</v>
      </c>
      <c r="E9467">
        <f>INDEX('B. Store opening dates'!$B$5:$B$2448,MATCH('A. Sales by store'!B9467,'B. Store opening dates'!$A$5:$A$2448,0))</f>
        <v>2009</v>
      </c>
      <c r="F9467" t="str">
        <f t="shared" si="294"/>
        <v>Old</v>
      </c>
      <c r="G9467" t="str">
        <f t="shared" si="295"/>
        <v>Existing</v>
      </c>
    </row>
    <row r="9468" spans="1:7" ht="19" x14ac:dyDescent="0.25">
      <c r="A9468" s="7">
        <v>2015</v>
      </c>
      <c r="B9468" s="7" t="s">
        <v>1191</v>
      </c>
      <c r="C9468" s="7" t="s">
        <v>5</v>
      </c>
      <c r="D9468" s="24">
        <v>845349.75</v>
      </c>
      <c r="E9468">
        <f>INDEX('B. Store opening dates'!$B$5:$B$2448,MATCH('A. Sales by store'!B9468,'B. Store opening dates'!$A$5:$A$2448,0))</f>
        <v>2009</v>
      </c>
      <c r="F9468" t="str">
        <f t="shared" si="294"/>
        <v>Old</v>
      </c>
      <c r="G9468" t="str">
        <f t="shared" si="295"/>
        <v>Existing</v>
      </c>
    </row>
    <row r="9469" spans="1:7" ht="19" x14ac:dyDescent="0.25">
      <c r="A9469" s="7">
        <v>2014</v>
      </c>
      <c r="B9469" s="7" t="s">
        <v>1191</v>
      </c>
      <c r="C9469" s="7" t="s">
        <v>5</v>
      </c>
      <c r="D9469" s="24">
        <v>928585.15</v>
      </c>
      <c r="E9469">
        <f>INDEX('B. Store opening dates'!$B$5:$B$2448,MATCH('A. Sales by store'!B9469,'B. Store opening dates'!$A$5:$A$2448,0))</f>
        <v>2009</v>
      </c>
      <c r="F9469" t="str">
        <f t="shared" si="294"/>
        <v>Old</v>
      </c>
      <c r="G9469" t="str">
        <f t="shared" si="295"/>
        <v>Existing</v>
      </c>
    </row>
    <row r="9470" spans="1:7" ht="19" x14ac:dyDescent="0.25">
      <c r="A9470" s="7">
        <v>2015</v>
      </c>
      <c r="B9470" s="7" t="s">
        <v>1191</v>
      </c>
      <c r="C9470" s="7" t="s">
        <v>6</v>
      </c>
      <c r="D9470" s="24">
        <v>221053.33</v>
      </c>
      <c r="E9470">
        <f>INDEX('B. Store opening dates'!$B$5:$B$2448,MATCH('A. Sales by store'!B9470,'B. Store opening dates'!$A$5:$A$2448,0))</f>
        <v>2009</v>
      </c>
      <c r="F9470" t="str">
        <f t="shared" si="294"/>
        <v>Old</v>
      </c>
      <c r="G9470" t="str">
        <f t="shared" si="295"/>
        <v>Existing</v>
      </c>
    </row>
    <row r="9471" spans="1:7" ht="19" x14ac:dyDescent="0.25">
      <c r="A9471" s="7">
        <v>2014</v>
      </c>
      <c r="B9471" s="7" t="s">
        <v>1191</v>
      </c>
      <c r="C9471" s="7" t="s">
        <v>6</v>
      </c>
      <c r="D9471" s="24">
        <v>159554.34</v>
      </c>
      <c r="E9471">
        <f>INDEX('B. Store opening dates'!$B$5:$B$2448,MATCH('A. Sales by store'!B9471,'B. Store opening dates'!$A$5:$A$2448,0))</f>
        <v>2009</v>
      </c>
      <c r="F9471" t="str">
        <f t="shared" si="294"/>
        <v>Old</v>
      </c>
      <c r="G9471" t="str">
        <f t="shared" si="295"/>
        <v>Existing</v>
      </c>
    </row>
    <row r="9472" spans="1:7" ht="19" x14ac:dyDescent="0.25">
      <c r="A9472" s="7">
        <v>2015</v>
      </c>
      <c r="B9472" s="7" t="s">
        <v>1191</v>
      </c>
      <c r="C9472" s="7" t="s">
        <v>7</v>
      </c>
      <c r="D9472" s="24">
        <v>214749.13</v>
      </c>
      <c r="E9472">
        <f>INDEX('B. Store opening dates'!$B$5:$B$2448,MATCH('A. Sales by store'!B9472,'B. Store opening dates'!$A$5:$A$2448,0))</f>
        <v>2009</v>
      </c>
      <c r="F9472" t="str">
        <f t="shared" si="294"/>
        <v>Old</v>
      </c>
      <c r="G9472" t="str">
        <f t="shared" si="295"/>
        <v>Existing</v>
      </c>
    </row>
    <row r="9473" spans="1:7" ht="19" x14ac:dyDescent="0.25">
      <c r="A9473" s="7">
        <v>2014</v>
      </c>
      <c r="B9473" s="7" t="s">
        <v>1191</v>
      </c>
      <c r="C9473" s="7" t="s">
        <v>7</v>
      </c>
      <c r="D9473" s="24">
        <v>224867.08</v>
      </c>
      <c r="E9473">
        <f>INDEX('B. Store opening dates'!$B$5:$B$2448,MATCH('A. Sales by store'!B9473,'B. Store opening dates'!$A$5:$A$2448,0))</f>
        <v>2009</v>
      </c>
      <c r="F9473" t="str">
        <f t="shared" si="294"/>
        <v>Old</v>
      </c>
      <c r="G9473" t="str">
        <f t="shared" si="295"/>
        <v>Existing</v>
      </c>
    </row>
    <row r="9474" spans="1:7" ht="19" x14ac:dyDescent="0.25">
      <c r="A9474" s="7">
        <v>2015</v>
      </c>
      <c r="B9474" s="7" t="s">
        <v>1191</v>
      </c>
      <c r="C9474" s="7" t="s">
        <v>8</v>
      </c>
      <c r="D9474" s="24">
        <v>554142.18000000005</v>
      </c>
      <c r="E9474">
        <f>INDEX('B. Store opening dates'!$B$5:$B$2448,MATCH('A. Sales by store'!B9474,'B. Store opening dates'!$A$5:$A$2448,0))</f>
        <v>2009</v>
      </c>
      <c r="F9474" t="str">
        <f t="shared" si="294"/>
        <v>Old</v>
      </c>
      <c r="G9474" t="str">
        <f t="shared" si="295"/>
        <v>Existing</v>
      </c>
    </row>
    <row r="9475" spans="1:7" ht="19" x14ac:dyDescent="0.25">
      <c r="A9475" s="7">
        <v>2014</v>
      </c>
      <c r="B9475" s="7" t="s">
        <v>1191</v>
      </c>
      <c r="C9475" s="7" t="s">
        <v>8</v>
      </c>
      <c r="D9475" s="24">
        <v>578601.98</v>
      </c>
      <c r="E9475">
        <f>INDEX('B. Store opening dates'!$B$5:$B$2448,MATCH('A. Sales by store'!B9475,'B. Store opening dates'!$A$5:$A$2448,0))</f>
        <v>2009</v>
      </c>
      <c r="F9475" t="str">
        <f t="shared" si="294"/>
        <v>Old</v>
      </c>
      <c r="G9475" t="str">
        <f t="shared" si="295"/>
        <v>Existing</v>
      </c>
    </row>
    <row r="9476" spans="1:7" ht="19" x14ac:dyDescent="0.25">
      <c r="A9476" s="7">
        <v>2015</v>
      </c>
      <c r="B9476" s="7" t="s">
        <v>1192</v>
      </c>
      <c r="C9476" s="7" t="s">
        <v>5</v>
      </c>
      <c r="D9476" s="24">
        <v>816688.64000000001</v>
      </c>
      <c r="E9476">
        <f>INDEX('B. Store opening dates'!$B$5:$B$2448,MATCH('A. Sales by store'!B9476,'B. Store opening dates'!$A$5:$A$2448,0))</f>
        <v>2009</v>
      </c>
      <c r="F9476" t="str">
        <f t="shared" si="294"/>
        <v>Old</v>
      </c>
      <c r="G9476" t="str">
        <f t="shared" si="295"/>
        <v>Existing</v>
      </c>
    </row>
    <row r="9477" spans="1:7" ht="19" x14ac:dyDescent="0.25">
      <c r="A9477" s="7">
        <v>2014</v>
      </c>
      <c r="B9477" s="7" t="s">
        <v>1192</v>
      </c>
      <c r="C9477" s="7" t="s">
        <v>5</v>
      </c>
      <c r="D9477" s="24">
        <v>903124.65</v>
      </c>
      <c r="E9477">
        <f>INDEX('B. Store opening dates'!$B$5:$B$2448,MATCH('A. Sales by store'!B9477,'B. Store opening dates'!$A$5:$A$2448,0))</f>
        <v>2009</v>
      </c>
      <c r="F9477" t="str">
        <f t="shared" ref="F9477:F9540" si="296">IF(A9477 = 2015, IF(E9477&lt; 2015, "Old","New"),IF(E9477 &lt; 2014, "Old","New"))</f>
        <v>Old</v>
      </c>
      <c r="G9477" t="str">
        <f t="shared" ref="G9477:G9540" si="297">IF(A9477 = 2015, IF(E9477&lt; 2015, "Existing","New"),"Existing")</f>
        <v>Existing</v>
      </c>
    </row>
    <row r="9478" spans="1:7" ht="19" x14ac:dyDescent="0.25">
      <c r="A9478" s="7">
        <v>2015</v>
      </c>
      <c r="B9478" s="7" t="s">
        <v>1192</v>
      </c>
      <c r="C9478" s="7" t="s">
        <v>6</v>
      </c>
      <c r="D9478" s="24">
        <v>553120.56999999995</v>
      </c>
      <c r="E9478">
        <f>INDEX('B. Store opening dates'!$B$5:$B$2448,MATCH('A. Sales by store'!B9478,'B. Store opening dates'!$A$5:$A$2448,0))</f>
        <v>2009</v>
      </c>
      <c r="F9478" t="str">
        <f t="shared" si="296"/>
        <v>Old</v>
      </c>
      <c r="G9478" t="str">
        <f t="shared" si="297"/>
        <v>Existing</v>
      </c>
    </row>
    <row r="9479" spans="1:7" ht="19" x14ac:dyDescent="0.25">
      <c r="A9479" s="7">
        <v>2014</v>
      </c>
      <c r="B9479" s="7" t="s">
        <v>1192</v>
      </c>
      <c r="C9479" s="7" t="s">
        <v>6</v>
      </c>
      <c r="D9479" s="24">
        <v>394455.15</v>
      </c>
      <c r="E9479">
        <f>INDEX('B. Store opening dates'!$B$5:$B$2448,MATCH('A. Sales by store'!B9479,'B. Store opening dates'!$A$5:$A$2448,0))</f>
        <v>2009</v>
      </c>
      <c r="F9479" t="str">
        <f t="shared" si="296"/>
        <v>Old</v>
      </c>
      <c r="G9479" t="str">
        <f t="shared" si="297"/>
        <v>Existing</v>
      </c>
    </row>
    <row r="9480" spans="1:7" ht="19" x14ac:dyDescent="0.25">
      <c r="A9480" s="7">
        <v>2015</v>
      </c>
      <c r="B9480" s="7" t="s">
        <v>1192</v>
      </c>
      <c r="C9480" s="7" t="s">
        <v>7</v>
      </c>
      <c r="D9480" s="24">
        <v>50599.89</v>
      </c>
      <c r="E9480">
        <f>INDEX('B. Store opening dates'!$B$5:$B$2448,MATCH('A. Sales by store'!B9480,'B. Store opening dates'!$A$5:$A$2448,0))</f>
        <v>2009</v>
      </c>
      <c r="F9480" t="str">
        <f t="shared" si="296"/>
        <v>Old</v>
      </c>
      <c r="G9480" t="str">
        <f t="shared" si="297"/>
        <v>Existing</v>
      </c>
    </row>
    <row r="9481" spans="1:7" ht="19" x14ac:dyDescent="0.25">
      <c r="A9481" s="7">
        <v>2014</v>
      </c>
      <c r="B9481" s="7" t="s">
        <v>1192</v>
      </c>
      <c r="C9481" s="7" t="s">
        <v>7</v>
      </c>
      <c r="D9481" s="24">
        <v>53040.26</v>
      </c>
      <c r="E9481">
        <f>INDEX('B. Store opening dates'!$B$5:$B$2448,MATCH('A. Sales by store'!B9481,'B. Store opening dates'!$A$5:$A$2448,0))</f>
        <v>2009</v>
      </c>
      <c r="F9481" t="str">
        <f t="shared" si="296"/>
        <v>Old</v>
      </c>
      <c r="G9481" t="str">
        <f t="shared" si="297"/>
        <v>Existing</v>
      </c>
    </row>
    <row r="9482" spans="1:7" ht="19" x14ac:dyDescent="0.25">
      <c r="A9482" s="7">
        <v>2015</v>
      </c>
      <c r="B9482" s="7" t="s">
        <v>1192</v>
      </c>
      <c r="C9482" s="7" t="s">
        <v>8</v>
      </c>
      <c r="D9482" s="24">
        <v>440287.24</v>
      </c>
      <c r="E9482">
        <f>INDEX('B. Store opening dates'!$B$5:$B$2448,MATCH('A. Sales by store'!B9482,'B. Store opening dates'!$A$5:$A$2448,0))</f>
        <v>2009</v>
      </c>
      <c r="F9482" t="str">
        <f t="shared" si="296"/>
        <v>Old</v>
      </c>
      <c r="G9482" t="str">
        <f t="shared" si="297"/>
        <v>Existing</v>
      </c>
    </row>
    <row r="9483" spans="1:7" ht="19" x14ac:dyDescent="0.25">
      <c r="A9483" s="7">
        <v>2014</v>
      </c>
      <c r="B9483" s="7" t="s">
        <v>1192</v>
      </c>
      <c r="C9483" s="7" t="s">
        <v>8</v>
      </c>
      <c r="D9483" s="24">
        <v>453249.27</v>
      </c>
      <c r="E9483">
        <f>INDEX('B. Store opening dates'!$B$5:$B$2448,MATCH('A. Sales by store'!B9483,'B. Store opening dates'!$A$5:$A$2448,0))</f>
        <v>2009</v>
      </c>
      <c r="F9483" t="str">
        <f t="shared" si="296"/>
        <v>Old</v>
      </c>
      <c r="G9483" t="str">
        <f t="shared" si="297"/>
        <v>Existing</v>
      </c>
    </row>
    <row r="9484" spans="1:7" ht="19" x14ac:dyDescent="0.25">
      <c r="A9484" s="7">
        <v>2015</v>
      </c>
      <c r="B9484" s="7" t="s">
        <v>1193</v>
      </c>
      <c r="C9484" s="7" t="s">
        <v>5</v>
      </c>
      <c r="D9484" s="24">
        <v>709811.66</v>
      </c>
      <c r="E9484">
        <f>INDEX('B. Store opening dates'!$B$5:$B$2448,MATCH('A. Sales by store'!B9484,'B. Store opening dates'!$A$5:$A$2448,0))</f>
        <v>2009</v>
      </c>
      <c r="F9484" t="str">
        <f t="shared" si="296"/>
        <v>Old</v>
      </c>
      <c r="G9484" t="str">
        <f t="shared" si="297"/>
        <v>Existing</v>
      </c>
    </row>
    <row r="9485" spans="1:7" ht="19" x14ac:dyDescent="0.25">
      <c r="A9485" s="7">
        <v>2014</v>
      </c>
      <c r="B9485" s="7" t="s">
        <v>1193</v>
      </c>
      <c r="C9485" s="7" t="s">
        <v>5</v>
      </c>
      <c r="D9485" s="24">
        <v>775685.87</v>
      </c>
      <c r="E9485">
        <f>INDEX('B. Store opening dates'!$B$5:$B$2448,MATCH('A. Sales by store'!B9485,'B. Store opening dates'!$A$5:$A$2448,0))</f>
        <v>2009</v>
      </c>
      <c r="F9485" t="str">
        <f t="shared" si="296"/>
        <v>Old</v>
      </c>
      <c r="G9485" t="str">
        <f t="shared" si="297"/>
        <v>Existing</v>
      </c>
    </row>
    <row r="9486" spans="1:7" ht="19" x14ac:dyDescent="0.25">
      <c r="A9486" s="7">
        <v>2015</v>
      </c>
      <c r="B9486" s="7" t="s">
        <v>1193</v>
      </c>
      <c r="C9486" s="7" t="s">
        <v>6</v>
      </c>
      <c r="D9486" s="24">
        <v>462270.07</v>
      </c>
      <c r="E9486">
        <f>INDEX('B. Store opening dates'!$B$5:$B$2448,MATCH('A. Sales by store'!B9486,'B. Store opening dates'!$A$5:$A$2448,0))</f>
        <v>2009</v>
      </c>
      <c r="F9486" t="str">
        <f t="shared" si="296"/>
        <v>Old</v>
      </c>
      <c r="G9486" t="str">
        <f t="shared" si="297"/>
        <v>Existing</v>
      </c>
    </row>
    <row r="9487" spans="1:7" ht="19" x14ac:dyDescent="0.25">
      <c r="A9487" s="7">
        <v>2014</v>
      </c>
      <c r="B9487" s="7" t="s">
        <v>1193</v>
      </c>
      <c r="C9487" s="7" t="s">
        <v>6</v>
      </c>
      <c r="D9487" s="24">
        <v>336673.64</v>
      </c>
      <c r="E9487">
        <f>INDEX('B. Store opening dates'!$B$5:$B$2448,MATCH('A. Sales by store'!B9487,'B. Store opening dates'!$A$5:$A$2448,0))</f>
        <v>2009</v>
      </c>
      <c r="F9487" t="str">
        <f t="shared" si="296"/>
        <v>Old</v>
      </c>
      <c r="G9487" t="str">
        <f t="shared" si="297"/>
        <v>Existing</v>
      </c>
    </row>
    <row r="9488" spans="1:7" ht="19" x14ac:dyDescent="0.25">
      <c r="A9488" s="7">
        <v>2015</v>
      </c>
      <c r="B9488" s="7" t="s">
        <v>1193</v>
      </c>
      <c r="C9488" s="7" t="s">
        <v>7</v>
      </c>
      <c r="D9488" s="24">
        <v>74057.45</v>
      </c>
      <c r="E9488">
        <f>INDEX('B. Store opening dates'!$B$5:$B$2448,MATCH('A. Sales by store'!B9488,'B. Store opening dates'!$A$5:$A$2448,0))</f>
        <v>2009</v>
      </c>
      <c r="F9488" t="str">
        <f t="shared" si="296"/>
        <v>Old</v>
      </c>
      <c r="G9488" t="str">
        <f t="shared" si="297"/>
        <v>Existing</v>
      </c>
    </row>
    <row r="9489" spans="1:7" ht="19" x14ac:dyDescent="0.25">
      <c r="A9489" s="7">
        <v>2014</v>
      </c>
      <c r="B9489" s="7" t="s">
        <v>1193</v>
      </c>
      <c r="C9489" s="7" t="s">
        <v>7</v>
      </c>
      <c r="D9489" s="24">
        <v>78222.77</v>
      </c>
      <c r="E9489">
        <f>INDEX('B. Store opening dates'!$B$5:$B$2448,MATCH('A. Sales by store'!B9489,'B. Store opening dates'!$A$5:$A$2448,0))</f>
        <v>2009</v>
      </c>
      <c r="F9489" t="str">
        <f t="shared" si="296"/>
        <v>Old</v>
      </c>
      <c r="G9489" t="str">
        <f t="shared" si="297"/>
        <v>Existing</v>
      </c>
    </row>
    <row r="9490" spans="1:7" ht="19" x14ac:dyDescent="0.25">
      <c r="A9490" s="7">
        <v>2015</v>
      </c>
      <c r="B9490" s="7" t="s">
        <v>1193</v>
      </c>
      <c r="C9490" s="7" t="s">
        <v>8</v>
      </c>
      <c r="D9490" s="24">
        <v>469066.32</v>
      </c>
      <c r="E9490">
        <f>INDEX('B. Store opening dates'!$B$5:$B$2448,MATCH('A. Sales by store'!B9490,'B. Store opening dates'!$A$5:$A$2448,0))</f>
        <v>2009</v>
      </c>
      <c r="F9490" t="str">
        <f t="shared" si="296"/>
        <v>Old</v>
      </c>
      <c r="G9490" t="str">
        <f t="shared" si="297"/>
        <v>Existing</v>
      </c>
    </row>
    <row r="9491" spans="1:7" ht="19" x14ac:dyDescent="0.25">
      <c r="A9491" s="7">
        <v>2014</v>
      </c>
      <c r="B9491" s="7" t="s">
        <v>1193</v>
      </c>
      <c r="C9491" s="7" t="s">
        <v>8</v>
      </c>
      <c r="D9491" s="24">
        <v>484493.32</v>
      </c>
      <c r="E9491">
        <f>INDEX('B. Store opening dates'!$B$5:$B$2448,MATCH('A. Sales by store'!B9491,'B. Store opening dates'!$A$5:$A$2448,0))</f>
        <v>2009</v>
      </c>
      <c r="F9491" t="str">
        <f t="shared" si="296"/>
        <v>Old</v>
      </c>
      <c r="G9491" t="str">
        <f t="shared" si="297"/>
        <v>Existing</v>
      </c>
    </row>
    <row r="9492" spans="1:7" ht="19" x14ac:dyDescent="0.25">
      <c r="A9492" s="7">
        <v>2015</v>
      </c>
      <c r="B9492" s="7" t="s">
        <v>1194</v>
      </c>
      <c r="C9492" s="7" t="s">
        <v>5</v>
      </c>
      <c r="D9492" s="24">
        <v>527189.15</v>
      </c>
      <c r="E9492">
        <f>INDEX('B. Store opening dates'!$B$5:$B$2448,MATCH('A. Sales by store'!B9492,'B. Store opening dates'!$A$5:$A$2448,0))</f>
        <v>2009</v>
      </c>
      <c r="F9492" t="str">
        <f t="shared" si="296"/>
        <v>Old</v>
      </c>
      <c r="G9492" t="str">
        <f t="shared" si="297"/>
        <v>Existing</v>
      </c>
    </row>
    <row r="9493" spans="1:7" ht="19" x14ac:dyDescent="0.25">
      <c r="A9493" s="7">
        <v>2014</v>
      </c>
      <c r="B9493" s="7" t="s">
        <v>1194</v>
      </c>
      <c r="C9493" s="7" t="s">
        <v>5</v>
      </c>
      <c r="D9493" s="24">
        <v>582933.64</v>
      </c>
      <c r="E9493">
        <f>INDEX('B. Store opening dates'!$B$5:$B$2448,MATCH('A. Sales by store'!B9493,'B. Store opening dates'!$A$5:$A$2448,0))</f>
        <v>2009</v>
      </c>
      <c r="F9493" t="str">
        <f t="shared" si="296"/>
        <v>Old</v>
      </c>
      <c r="G9493" t="str">
        <f t="shared" si="297"/>
        <v>Existing</v>
      </c>
    </row>
    <row r="9494" spans="1:7" ht="19" x14ac:dyDescent="0.25">
      <c r="A9494" s="7">
        <v>2015</v>
      </c>
      <c r="B9494" s="7" t="s">
        <v>1194</v>
      </c>
      <c r="C9494" s="7" t="s">
        <v>6</v>
      </c>
      <c r="D9494" s="24">
        <v>524664.89</v>
      </c>
      <c r="E9494">
        <f>INDEX('B. Store opening dates'!$B$5:$B$2448,MATCH('A. Sales by store'!B9494,'B. Store opening dates'!$A$5:$A$2448,0))</f>
        <v>2009</v>
      </c>
      <c r="F9494" t="str">
        <f t="shared" si="296"/>
        <v>Old</v>
      </c>
      <c r="G9494" t="str">
        <f t="shared" si="297"/>
        <v>Existing</v>
      </c>
    </row>
    <row r="9495" spans="1:7" ht="19" x14ac:dyDescent="0.25">
      <c r="A9495" s="7">
        <v>2014</v>
      </c>
      <c r="B9495" s="7" t="s">
        <v>1194</v>
      </c>
      <c r="C9495" s="7" t="s">
        <v>6</v>
      </c>
      <c r="D9495" s="24">
        <v>378472.73</v>
      </c>
      <c r="E9495">
        <f>INDEX('B. Store opening dates'!$B$5:$B$2448,MATCH('A. Sales by store'!B9495,'B. Store opening dates'!$A$5:$A$2448,0))</f>
        <v>2009</v>
      </c>
      <c r="F9495" t="str">
        <f t="shared" si="296"/>
        <v>Old</v>
      </c>
      <c r="G9495" t="str">
        <f t="shared" si="297"/>
        <v>Existing</v>
      </c>
    </row>
    <row r="9496" spans="1:7" ht="19" x14ac:dyDescent="0.25">
      <c r="A9496" s="7">
        <v>2015</v>
      </c>
      <c r="B9496" s="7" t="s">
        <v>1194</v>
      </c>
      <c r="C9496" s="7" t="s">
        <v>7</v>
      </c>
      <c r="D9496" s="24">
        <v>113552.74</v>
      </c>
      <c r="E9496">
        <f>INDEX('B. Store opening dates'!$B$5:$B$2448,MATCH('A. Sales by store'!B9496,'B. Store opening dates'!$A$5:$A$2448,0))</f>
        <v>2009</v>
      </c>
      <c r="F9496" t="str">
        <f t="shared" si="296"/>
        <v>Old</v>
      </c>
      <c r="G9496" t="str">
        <f t="shared" si="297"/>
        <v>Existing</v>
      </c>
    </row>
    <row r="9497" spans="1:7" ht="19" x14ac:dyDescent="0.25">
      <c r="A9497" s="7">
        <v>2014</v>
      </c>
      <c r="B9497" s="7" t="s">
        <v>1194</v>
      </c>
      <c r="C9497" s="7" t="s">
        <v>7</v>
      </c>
      <c r="D9497" s="24">
        <v>119564.25</v>
      </c>
      <c r="E9497">
        <f>INDEX('B. Store opening dates'!$B$5:$B$2448,MATCH('A. Sales by store'!B9497,'B. Store opening dates'!$A$5:$A$2448,0))</f>
        <v>2009</v>
      </c>
      <c r="F9497" t="str">
        <f t="shared" si="296"/>
        <v>Old</v>
      </c>
      <c r="G9497" t="str">
        <f t="shared" si="297"/>
        <v>Existing</v>
      </c>
    </row>
    <row r="9498" spans="1:7" ht="19" x14ac:dyDescent="0.25">
      <c r="A9498" s="7">
        <v>2015</v>
      </c>
      <c r="B9498" s="7" t="s">
        <v>1194</v>
      </c>
      <c r="C9498" s="7" t="s">
        <v>8</v>
      </c>
      <c r="D9498" s="24">
        <v>475351.61</v>
      </c>
      <c r="E9498">
        <f>INDEX('B. Store opening dates'!$B$5:$B$2448,MATCH('A. Sales by store'!B9498,'B. Store opening dates'!$A$5:$A$2448,0))</f>
        <v>2009</v>
      </c>
      <c r="F9498" t="str">
        <f t="shared" si="296"/>
        <v>Old</v>
      </c>
      <c r="G9498" t="str">
        <f t="shared" si="297"/>
        <v>Existing</v>
      </c>
    </row>
    <row r="9499" spans="1:7" ht="19" x14ac:dyDescent="0.25">
      <c r="A9499" s="7">
        <v>2014</v>
      </c>
      <c r="B9499" s="7" t="s">
        <v>1194</v>
      </c>
      <c r="C9499" s="7" t="s">
        <v>8</v>
      </c>
      <c r="D9499" s="24">
        <v>496401.58</v>
      </c>
      <c r="E9499">
        <f>INDEX('B. Store opening dates'!$B$5:$B$2448,MATCH('A. Sales by store'!B9499,'B. Store opening dates'!$A$5:$A$2448,0))</f>
        <v>2009</v>
      </c>
      <c r="F9499" t="str">
        <f t="shared" si="296"/>
        <v>Old</v>
      </c>
      <c r="G9499" t="str">
        <f t="shared" si="297"/>
        <v>Existing</v>
      </c>
    </row>
    <row r="9500" spans="1:7" ht="19" x14ac:dyDescent="0.25">
      <c r="A9500" s="7">
        <v>2015</v>
      </c>
      <c r="B9500" s="7" t="s">
        <v>1195</v>
      </c>
      <c r="C9500" s="7" t="s">
        <v>5</v>
      </c>
      <c r="D9500" s="24">
        <v>707099.37</v>
      </c>
      <c r="E9500">
        <f>INDEX('B. Store opening dates'!$B$5:$B$2448,MATCH('A. Sales by store'!B9500,'B. Store opening dates'!$A$5:$A$2448,0))</f>
        <v>2009</v>
      </c>
      <c r="F9500" t="str">
        <f t="shared" si="296"/>
        <v>Old</v>
      </c>
      <c r="G9500" t="str">
        <f t="shared" si="297"/>
        <v>Existing</v>
      </c>
    </row>
    <row r="9501" spans="1:7" ht="19" x14ac:dyDescent="0.25">
      <c r="A9501" s="7">
        <v>2014</v>
      </c>
      <c r="B9501" s="7" t="s">
        <v>1195</v>
      </c>
      <c r="C9501" s="7" t="s">
        <v>5</v>
      </c>
      <c r="D9501" s="24">
        <v>780612.41</v>
      </c>
      <c r="E9501">
        <f>INDEX('B. Store opening dates'!$B$5:$B$2448,MATCH('A. Sales by store'!B9501,'B. Store opening dates'!$A$5:$A$2448,0))</f>
        <v>2009</v>
      </c>
      <c r="F9501" t="str">
        <f t="shared" si="296"/>
        <v>Old</v>
      </c>
      <c r="G9501" t="str">
        <f t="shared" si="297"/>
        <v>Existing</v>
      </c>
    </row>
    <row r="9502" spans="1:7" ht="19" x14ac:dyDescent="0.25">
      <c r="A9502" s="7">
        <v>2015</v>
      </c>
      <c r="B9502" s="7" t="s">
        <v>1195</v>
      </c>
      <c r="C9502" s="7" t="s">
        <v>6</v>
      </c>
      <c r="D9502" s="24">
        <v>375823.68</v>
      </c>
      <c r="E9502">
        <f>INDEX('B. Store opening dates'!$B$5:$B$2448,MATCH('A. Sales by store'!B9502,'B. Store opening dates'!$A$5:$A$2448,0))</f>
        <v>2009</v>
      </c>
      <c r="F9502" t="str">
        <f t="shared" si="296"/>
        <v>Old</v>
      </c>
      <c r="G9502" t="str">
        <f t="shared" si="297"/>
        <v>Existing</v>
      </c>
    </row>
    <row r="9503" spans="1:7" ht="19" x14ac:dyDescent="0.25">
      <c r="A9503" s="7">
        <v>2014</v>
      </c>
      <c r="B9503" s="7" t="s">
        <v>1195</v>
      </c>
      <c r="C9503" s="7" t="s">
        <v>6</v>
      </c>
      <c r="D9503" s="24">
        <v>277067.26</v>
      </c>
      <c r="E9503">
        <f>INDEX('B. Store opening dates'!$B$5:$B$2448,MATCH('A. Sales by store'!B9503,'B. Store opening dates'!$A$5:$A$2448,0))</f>
        <v>2009</v>
      </c>
      <c r="F9503" t="str">
        <f t="shared" si="296"/>
        <v>Old</v>
      </c>
      <c r="G9503" t="str">
        <f t="shared" si="297"/>
        <v>Existing</v>
      </c>
    </row>
    <row r="9504" spans="1:7" ht="19" x14ac:dyDescent="0.25">
      <c r="A9504" s="7">
        <v>2015</v>
      </c>
      <c r="B9504" s="7" t="s">
        <v>1195</v>
      </c>
      <c r="C9504" s="7" t="s">
        <v>7</v>
      </c>
      <c r="D9504" s="24">
        <v>211117.5</v>
      </c>
      <c r="E9504">
        <f>INDEX('B. Store opening dates'!$B$5:$B$2448,MATCH('A. Sales by store'!B9504,'B. Store opening dates'!$A$5:$A$2448,0))</f>
        <v>2009</v>
      </c>
      <c r="F9504" t="str">
        <f t="shared" si="296"/>
        <v>Old</v>
      </c>
      <c r="G9504" t="str">
        <f t="shared" si="297"/>
        <v>Existing</v>
      </c>
    </row>
    <row r="9505" spans="1:7" ht="19" x14ac:dyDescent="0.25">
      <c r="A9505" s="7">
        <v>2014</v>
      </c>
      <c r="B9505" s="7" t="s">
        <v>1195</v>
      </c>
      <c r="C9505" s="7" t="s">
        <v>7</v>
      </c>
      <c r="D9505" s="24">
        <v>221296.32</v>
      </c>
      <c r="E9505">
        <f>INDEX('B. Store opening dates'!$B$5:$B$2448,MATCH('A. Sales by store'!B9505,'B. Store opening dates'!$A$5:$A$2448,0))</f>
        <v>2009</v>
      </c>
      <c r="F9505" t="str">
        <f t="shared" si="296"/>
        <v>Old</v>
      </c>
      <c r="G9505" t="str">
        <f t="shared" si="297"/>
        <v>Existing</v>
      </c>
    </row>
    <row r="9506" spans="1:7" ht="19" x14ac:dyDescent="0.25">
      <c r="A9506" s="7">
        <v>2015</v>
      </c>
      <c r="B9506" s="7" t="s">
        <v>1195</v>
      </c>
      <c r="C9506" s="7" t="s">
        <v>8</v>
      </c>
      <c r="D9506" s="24">
        <v>584791.61</v>
      </c>
      <c r="E9506">
        <f>INDEX('B. Store opening dates'!$B$5:$B$2448,MATCH('A. Sales by store'!B9506,'B. Store opening dates'!$A$5:$A$2448,0))</f>
        <v>2009</v>
      </c>
      <c r="F9506" t="str">
        <f t="shared" si="296"/>
        <v>Old</v>
      </c>
      <c r="G9506" t="str">
        <f t="shared" si="297"/>
        <v>Existing</v>
      </c>
    </row>
    <row r="9507" spans="1:7" ht="19" x14ac:dyDescent="0.25">
      <c r="A9507" s="7">
        <v>2014</v>
      </c>
      <c r="B9507" s="7" t="s">
        <v>1195</v>
      </c>
      <c r="C9507" s="7" t="s">
        <v>8</v>
      </c>
      <c r="D9507" s="24">
        <v>605386.9</v>
      </c>
      <c r="E9507">
        <f>INDEX('B. Store opening dates'!$B$5:$B$2448,MATCH('A. Sales by store'!B9507,'B. Store opening dates'!$A$5:$A$2448,0))</f>
        <v>2009</v>
      </c>
      <c r="F9507" t="str">
        <f t="shared" si="296"/>
        <v>Old</v>
      </c>
      <c r="G9507" t="str">
        <f t="shared" si="297"/>
        <v>Existing</v>
      </c>
    </row>
    <row r="9508" spans="1:7" ht="19" x14ac:dyDescent="0.25">
      <c r="A9508" s="7">
        <v>2015</v>
      </c>
      <c r="B9508" s="7" t="s">
        <v>1196</v>
      </c>
      <c r="C9508" s="7" t="s">
        <v>5</v>
      </c>
      <c r="D9508" s="24">
        <v>577879.64</v>
      </c>
      <c r="E9508">
        <f>INDEX('B. Store opening dates'!$B$5:$B$2448,MATCH('A. Sales by store'!B9508,'B. Store opening dates'!$A$5:$A$2448,0))</f>
        <v>2009</v>
      </c>
      <c r="F9508" t="str">
        <f t="shared" si="296"/>
        <v>Old</v>
      </c>
      <c r="G9508" t="str">
        <f t="shared" si="297"/>
        <v>Existing</v>
      </c>
    </row>
    <row r="9509" spans="1:7" ht="19" x14ac:dyDescent="0.25">
      <c r="A9509" s="7">
        <v>2014</v>
      </c>
      <c r="B9509" s="7" t="s">
        <v>1196</v>
      </c>
      <c r="C9509" s="7" t="s">
        <v>5</v>
      </c>
      <c r="D9509" s="24">
        <v>639755.6</v>
      </c>
      <c r="E9509">
        <f>INDEX('B. Store opening dates'!$B$5:$B$2448,MATCH('A. Sales by store'!B9509,'B. Store opening dates'!$A$5:$A$2448,0))</f>
        <v>2009</v>
      </c>
      <c r="F9509" t="str">
        <f t="shared" si="296"/>
        <v>Old</v>
      </c>
      <c r="G9509" t="str">
        <f t="shared" si="297"/>
        <v>Existing</v>
      </c>
    </row>
    <row r="9510" spans="1:7" ht="19" x14ac:dyDescent="0.25">
      <c r="A9510" s="7">
        <v>2015</v>
      </c>
      <c r="B9510" s="7" t="s">
        <v>1196</v>
      </c>
      <c r="C9510" s="7" t="s">
        <v>6</v>
      </c>
      <c r="D9510" s="24">
        <v>414662.29</v>
      </c>
      <c r="E9510">
        <f>INDEX('B. Store opening dates'!$B$5:$B$2448,MATCH('A. Sales by store'!B9510,'B. Store opening dates'!$A$5:$A$2448,0))</f>
        <v>2009</v>
      </c>
      <c r="F9510" t="str">
        <f t="shared" si="296"/>
        <v>Old</v>
      </c>
      <c r="G9510" t="str">
        <f t="shared" si="297"/>
        <v>Existing</v>
      </c>
    </row>
    <row r="9511" spans="1:7" ht="19" x14ac:dyDescent="0.25">
      <c r="A9511" s="7">
        <v>2014</v>
      </c>
      <c r="B9511" s="7" t="s">
        <v>1196</v>
      </c>
      <c r="C9511" s="7" t="s">
        <v>6</v>
      </c>
      <c r="D9511" s="24">
        <v>298317.86</v>
      </c>
      <c r="E9511">
        <f>INDEX('B. Store opening dates'!$B$5:$B$2448,MATCH('A. Sales by store'!B9511,'B. Store opening dates'!$A$5:$A$2448,0))</f>
        <v>2009</v>
      </c>
      <c r="F9511" t="str">
        <f t="shared" si="296"/>
        <v>Old</v>
      </c>
      <c r="G9511" t="str">
        <f t="shared" si="297"/>
        <v>Existing</v>
      </c>
    </row>
    <row r="9512" spans="1:7" ht="19" x14ac:dyDescent="0.25">
      <c r="A9512" s="7">
        <v>2015</v>
      </c>
      <c r="B9512" s="7" t="s">
        <v>1196</v>
      </c>
      <c r="C9512" s="7" t="s">
        <v>7</v>
      </c>
      <c r="D9512" s="24">
        <v>118424.55</v>
      </c>
      <c r="E9512">
        <f>INDEX('B. Store opening dates'!$B$5:$B$2448,MATCH('A. Sales by store'!B9512,'B. Store opening dates'!$A$5:$A$2448,0))</f>
        <v>2009</v>
      </c>
      <c r="F9512" t="str">
        <f t="shared" si="296"/>
        <v>Old</v>
      </c>
      <c r="G9512" t="str">
        <f t="shared" si="297"/>
        <v>Existing</v>
      </c>
    </row>
    <row r="9513" spans="1:7" ht="19" x14ac:dyDescent="0.25">
      <c r="A9513" s="7">
        <v>2014</v>
      </c>
      <c r="B9513" s="7" t="s">
        <v>1196</v>
      </c>
      <c r="C9513" s="7" t="s">
        <v>7</v>
      </c>
      <c r="D9513" s="24">
        <v>124579.61</v>
      </c>
      <c r="E9513">
        <f>INDEX('B. Store opening dates'!$B$5:$B$2448,MATCH('A. Sales by store'!B9513,'B. Store opening dates'!$A$5:$A$2448,0))</f>
        <v>2009</v>
      </c>
      <c r="F9513" t="str">
        <f t="shared" si="296"/>
        <v>Old</v>
      </c>
      <c r="G9513" t="str">
        <f t="shared" si="297"/>
        <v>Existing</v>
      </c>
    </row>
    <row r="9514" spans="1:7" ht="19" x14ac:dyDescent="0.25">
      <c r="A9514" s="7">
        <v>2015</v>
      </c>
      <c r="B9514" s="7" t="s">
        <v>1196</v>
      </c>
      <c r="C9514" s="7" t="s">
        <v>8</v>
      </c>
      <c r="D9514" s="24">
        <v>431887.22</v>
      </c>
      <c r="E9514">
        <f>INDEX('B. Store opening dates'!$B$5:$B$2448,MATCH('A. Sales by store'!B9514,'B. Store opening dates'!$A$5:$A$2448,0))</f>
        <v>2009</v>
      </c>
      <c r="F9514" t="str">
        <f t="shared" si="296"/>
        <v>Old</v>
      </c>
      <c r="G9514" t="str">
        <f t="shared" si="297"/>
        <v>Existing</v>
      </c>
    </row>
    <row r="9515" spans="1:7" ht="19" x14ac:dyDescent="0.25">
      <c r="A9515" s="7">
        <v>2014</v>
      </c>
      <c r="B9515" s="7" t="s">
        <v>1196</v>
      </c>
      <c r="C9515" s="7" t="s">
        <v>8</v>
      </c>
      <c r="D9515" s="24">
        <v>450961.39</v>
      </c>
      <c r="E9515">
        <f>INDEX('B. Store opening dates'!$B$5:$B$2448,MATCH('A. Sales by store'!B9515,'B. Store opening dates'!$A$5:$A$2448,0))</f>
        <v>2009</v>
      </c>
      <c r="F9515" t="str">
        <f t="shared" si="296"/>
        <v>Old</v>
      </c>
      <c r="G9515" t="str">
        <f t="shared" si="297"/>
        <v>Existing</v>
      </c>
    </row>
    <row r="9516" spans="1:7" ht="19" x14ac:dyDescent="0.25">
      <c r="A9516" s="7">
        <v>2015</v>
      </c>
      <c r="B9516" s="7" t="s">
        <v>1197</v>
      </c>
      <c r="C9516" s="7" t="s">
        <v>5</v>
      </c>
      <c r="D9516" s="24">
        <v>704939.78</v>
      </c>
      <c r="E9516">
        <f>INDEX('B. Store opening dates'!$B$5:$B$2448,MATCH('A. Sales by store'!B9516,'B. Store opening dates'!$A$5:$A$2448,0))</f>
        <v>2009</v>
      </c>
      <c r="F9516" t="str">
        <f t="shared" si="296"/>
        <v>Old</v>
      </c>
      <c r="G9516" t="str">
        <f t="shared" si="297"/>
        <v>Existing</v>
      </c>
    </row>
    <row r="9517" spans="1:7" ht="19" x14ac:dyDescent="0.25">
      <c r="A9517" s="7">
        <v>2014</v>
      </c>
      <c r="B9517" s="7" t="s">
        <v>1197</v>
      </c>
      <c r="C9517" s="7" t="s">
        <v>5</v>
      </c>
      <c r="D9517" s="24">
        <v>777253.79</v>
      </c>
      <c r="E9517">
        <f>INDEX('B. Store opening dates'!$B$5:$B$2448,MATCH('A. Sales by store'!B9517,'B. Store opening dates'!$A$5:$A$2448,0))</f>
        <v>2009</v>
      </c>
      <c r="F9517" t="str">
        <f t="shared" si="296"/>
        <v>Old</v>
      </c>
      <c r="G9517" t="str">
        <f t="shared" si="297"/>
        <v>Existing</v>
      </c>
    </row>
    <row r="9518" spans="1:7" ht="19" x14ac:dyDescent="0.25">
      <c r="A9518" s="7">
        <v>2015</v>
      </c>
      <c r="B9518" s="7" t="s">
        <v>1197</v>
      </c>
      <c r="C9518" s="7" t="s">
        <v>6</v>
      </c>
      <c r="D9518" s="24">
        <v>220035.3</v>
      </c>
      <c r="E9518">
        <f>INDEX('B. Store opening dates'!$B$5:$B$2448,MATCH('A. Sales by store'!B9518,'B. Store opening dates'!$A$5:$A$2448,0))</f>
        <v>2009</v>
      </c>
      <c r="F9518" t="str">
        <f t="shared" si="296"/>
        <v>Old</v>
      </c>
      <c r="G9518" t="str">
        <f t="shared" si="297"/>
        <v>Existing</v>
      </c>
    </row>
    <row r="9519" spans="1:7" ht="19" x14ac:dyDescent="0.25">
      <c r="A9519" s="7">
        <v>2014</v>
      </c>
      <c r="B9519" s="7" t="s">
        <v>1197</v>
      </c>
      <c r="C9519" s="7" t="s">
        <v>6</v>
      </c>
      <c r="D9519" s="24">
        <v>158718.20000000001</v>
      </c>
      <c r="E9519">
        <f>INDEX('B. Store opening dates'!$B$5:$B$2448,MATCH('A. Sales by store'!B9519,'B. Store opening dates'!$A$5:$A$2448,0))</f>
        <v>2009</v>
      </c>
      <c r="F9519" t="str">
        <f t="shared" si="296"/>
        <v>Old</v>
      </c>
      <c r="G9519" t="str">
        <f t="shared" si="297"/>
        <v>Existing</v>
      </c>
    </row>
    <row r="9520" spans="1:7" ht="19" x14ac:dyDescent="0.25">
      <c r="A9520" s="7">
        <v>2015</v>
      </c>
      <c r="B9520" s="7" t="s">
        <v>1197</v>
      </c>
      <c r="C9520" s="7" t="s">
        <v>7</v>
      </c>
      <c r="D9520" s="24">
        <v>179939.71</v>
      </c>
      <c r="E9520">
        <f>INDEX('B. Store opening dates'!$B$5:$B$2448,MATCH('A. Sales by store'!B9520,'B. Store opening dates'!$A$5:$A$2448,0))</f>
        <v>2009</v>
      </c>
      <c r="F9520" t="str">
        <f t="shared" si="296"/>
        <v>Old</v>
      </c>
      <c r="G9520" t="str">
        <f t="shared" si="297"/>
        <v>Existing</v>
      </c>
    </row>
    <row r="9521" spans="1:7" ht="19" x14ac:dyDescent="0.25">
      <c r="A9521" s="7">
        <v>2014</v>
      </c>
      <c r="B9521" s="7" t="s">
        <v>1197</v>
      </c>
      <c r="C9521" s="7" t="s">
        <v>7</v>
      </c>
      <c r="D9521" s="24">
        <v>190169.65</v>
      </c>
      <c r="E9521">
        <f>INDEX('B. Store opening dates'!$B$5:$B$2448,MATCH('A. Sales by store'!B9521,'B. Store opening dates'!$A$5:$A$2448,0))</f>
        <v>2009</v>
      </c>
      <c r="F9521" t="str">
        <f t="shared" si="296"/>
        <v>Old</v>
      </c>
      <c r="G9521" t="str">
        <f t="shared" si="297"/>
        <v>Existing</v>
      </c>
    </row>
    <row r="9522" spans="1:7" ht="19" x14ac:dyDescent="0.25">
      <c r="A9522" s="7">
        <v>2015</v>
      </c>
      <c r="B9522" s="7" t="s">
        <v>1197</v>
      </c>
      <c r="C9522" s="7" t="s">
        <v>8</v>
      </c>
      <c r="D9522" s="24">
        <v>505367.73</v>
      </c>
      <c r="E9522">
        <f>INDEX('B. Store opening dates'!$B$5:$B$2448,MATCH('A. Sales by store'!B9522,'B. Store opening dates'!$A$5:$A$2448,0))</f>
        <v>2009</v>
      </c>
      <c r="F9522" t="str">
        <f t="shared" si="296"/>
        <v>Old</v>
      </c>
      <c r="G9522" t="str">
        <f t="shared" si="297"/>
        <v>Existing</v>
      </c>
    </row>
    <row r="9523" spans="1:7" ht="19" x14ac:dyDescent="0.25">
      <c r="A9523" s="7">
        <v>2014</v>
      </c>
      <c r="B9523" s="7" t="s">
        <v>1197</v>
      </c>
      <c r="C9523" s="7" t="s">
        <v>8</v>
      </c>
      <c r="D9523" s="24">
        <v>521203.97</v>
      </c>
      <c r="E9523">
        <f>INDEX('B. Store opening dates'!$B$5:$B$2448,MATCH('A. Sales by store'!B9523,'B. Store opening dates'!$A$5:$A$2448,0))</f>
        <v>2009</v>
      </c>
      <c r="F9523" t="str">
        <f t="shared" si="296"/>
        <v>Old</v>
      </c>
      <c r="G9523" t="str">
        <f t="shared" si="297"/>
        <v>Existing</v>
      </c>
    </row>
    <row r="9524" spans="1:7" ht="19" x14ac:dyDescent="0.25">
      <c r="A9524" s="7">
        <v>2015</v>
      </c>
      <c r="B9524" s="7" t="s">
        <v>1198</v>
      </c>
      <c r="C9524" s="7" t="s">
        <v>5</v>
      </c>
      <c r="D9524" s="24">
        <v>741819.82</v>
      </c>
      <c r="E9524">
        <f>INDEX('B. Store opening dates'!$B$5:$B$2448,MATCH('A. Sales by store'!B9524,'B. Store opening dates'!$A$5:$A$2448,0))</f>
        <v>2009</v>
      </c>
      <c r="F9524" t="str">
        <f t="shared" si="296"/>
        <v>Old</v>
      </c>
      <c r="G9524" t="str">
        <f t="shared" si="297"/>
        <v>Existing</v>
      </c>
    </row>
    <row r="9525" spans="1:7" ht="19" x14ac:dyDescent="0.25">
      <c r="A9525" s="7">
        <v>2014</v>
      </c>
      <c r="B9525" s="7" t="s">
        <v>1198</v>
      </c>
      <c r="C9525" s="7" t="s">
        <v>5</v>
      </c>
      <c r="D9525" s="24">
        <v>819650.14</v>
      </c>
      <c r="E9525">
        <f>INDEX('B. Store opening dates'!$B$5:$B$2448,MATCH('A. Sales by store'!B9525,'B. Store opening dates'!$A$5:$A$2448,0))</f>
        <v>2009</v>
      </c>
      <c r="F9525" t="str">
        <f t="shared" si="296"/>
        <v>Old</v>
      </c>
      <c r="G9525" t="str">
        <f t="shared" si="297"/>
        <v>Existing</v>
      </c>
    </row>
    <row r="9526" spans="1:7" ht="19" x14ac:dyDescent="0.25">
      <c r="A9526" s="7">
        <v>2015</v>
      </c>
      <c r="B9526" s="7" t="s">
        <v>1198</v>
      </c>
      <c r="C9526" s="7" t="s">
        <v>6</v>
      </c>
      <c r="D9526" s="24">
        <v>322394.78999999998</v>
      </c>
      <c r="E9526">
        <f>INDEX('B. Store opening dates'!$B$5:$B$2448,MATCH('A. Sales by store'!B9526,'B. Store opening dates'!$A$5:$A$2448,0))</f>
        <v>2009</v>
      </c>
      <c r="F9526" t="str">
        <f t="shared" si="296"/>
        <v>Old</v>
      </c>
      <c r="G9526" t="str">
        <f t="shared" si="297"/>
        <v>Existing</v>
      </c>
    </row>
    <row r="9527" spans="1:7" ht="19" x14ac:dyDescent="0.25">
      <c r="A9527" s="7">
        <v>2014</v>
      </c>
      <c r="B9527" s="7" t="s">
        <v>1198</v>
      </c>
      <c r="C9527" s="7" t="s">
        <v>6</v>
      </c>
      <c r="D9527" s="24">
        <v>231899.77</v>
      </c>
      <c r="E9527">
        <f>INDEX('B. Store opening dates'!$B$5:$B$2448,MATCH('A. Sales by store'!B9527,'B. Store opening dates'!$A$5:$A$2448,0))</f>
        <v>2009</v>
      </c>
      <c r="F9527" t="str">
        <f t="shared" si="296"/>
        <v>Old</v>
      </c>
      <c r="G9527" t="str">
        <f t="shared" si="297"/>
        <v>Existing</v>
      </c>
    </row>
    <row r="9528" spans="1:7" ht="19" x14ac:dyDescent="0.25">
      <c r="A9528" s="7">
        <v>2015</v>
      </c>
      <c r="B9528" s="7" t="s">
        <v>1198</v>
      </c>
      <c r="C9528" s="7" t="s">
        <v>7</v>
      </c>
      <c r="D9528" s="24">
        <v>222791.7</v>
      </c>
      <c r="E9528">
        <f>INDEX('B. Store opening dates'!$B$5:$B$2448,MATCH('A. Sales by store'!B9528,'B. Store opening dates'!$A$5:$A$2448,0))</f>
        <v>2009</v>
      </c>
      <c r="F9528" t="str">
        <f t="shared" si="296"/>
        <v>Old</v>
      </c>
      <c r="G9528" t="str">
        <f t="shared" si="297"/>
        <v>Existing</v>
      </c>
    </row>
    <row r="9529" spans="1:7" ht="19" x14ac:dyDescent="0.25">
      <c r="A9529" s="7">
        <v>2014</v>
      </c>
      <c r="B9529" s="7" t="s">
        <v>1198</v>
      </c>
      <c r="C9529" s="7" t="s">
        <v>7</v>
      </c>
      <c r="D9529" s="24">
        <v>234712.19</v>
      </c>
      <c r="E9529">
        <f>INDEX('B. Store opening dates'!$B$5:$B$2448,MATCH('A. Sales by store'!B9529,'B. Store opening dates'!$A$5:$A$2448,0))</f>
        <v>2009</v>
      </c>
      <c r="F9529" t="str">
        <f t="shared" si="296"/>
        <v>Old</v>
      </c>
      <c r="G9529" t="str">
        <f t="shared" si="297"/>
        <v>Existing</v>
      </c>
    </row>
    <row r="9530" spans="1:7" ht="19" x14ac:dyDescent="0.25">
      <c r="A9530" s="7">
        <v>2015</v>
      </c>
      <c r="B9530" s="7" t="s">
        <v>1198</v>
      </c>
      <c r="C9530" s="7" t="s">
        <v>8</v>
      </c>
      <c r="D9530" s="24">
        <v>536426.68000000005</v>
      </c>
      <c r="E9530">
        <f>INDEX('B. Store opening dates'!$B$5:$B$2448,MATCH('A. Sales by store'!B9530,'B. Store opening dates'!$A$5:$A$2448,0))</f>
        <v>2009</v>
      </c>
      <c r="F9530" t="str">
        <f t="shared" si="296"/>
        <v>Old</v>
      </c>
      <c r="G9530" t="str">
        <f t="shared" si="297"/>
        <v>Existing</v>
      </c>
    </row>
    <row r="9531" spans="1:7" ht="19" x14ac:dyDescent="0.25">
      <c r="A9531" s="7">
        <v>2014</v>
      </c>
      <c r="B9531" s="7" t="s">
        <v>1198</v>
      </c>
      <c r="C9531" s="7" t="s">
        <v>8</v>
      </c>
      <c r="D9531" s="24">
        <v>562205.66</v>
      </c>
      <c r="E9531">
        <f>INDEX('B. Store opening dates'!$B$5:$B$2448,MATCH('A. Sales by store'!B9531,'B. Store opening dates'!$A$5:$A$2448,0))</f>
        <v>2009</v>
      </c>
      <c r="F9531" t="str">
        <f t="shared" si="296"/>
        <v>Old</v>
      </c>
      <c r="G9531" t="str">
        <f t="shared" si="297"/>
        <v>Existing</v>
      </c>
    </row>
    <row r="9532" spans="1:7" ht="19" x14ac:dyDescent="0.25">
      <c r="A9532" s="7">
        <v>2015</v>
      </c>
      <c r="B9532" s="7" t="s">
        <v>1199</v>
      </c>
      <c r="C9532" s="7" t="s">
        <v>5</v>
      </c>
      <c r="D9532" s="24">
        <v>662089.54</v>
      </c>
      <c r="E9532">
        <f>INDEX('B. Store opening dates'!$B$5:$B$2448,MATCH('A. Sales by store'!B9532,'B. Store opening dates'!$A$5:$A$2448,0))</f>
        <v>2009</v>
      </c>
      <c r="F9532" t="str">
        <f t="shared" si="296"/>
        <v>Old</v>
      </c>
      <c r="G9532" t="str">
        <f t="shared" si="297"/>
        <v>Existing</v>
      </c>
    </row>
    <row r="9533" spans="1:7" ht="19" x14ac:dyDescent="0.25">
      <c r="A9533" s="7">
        <v>2014</v>
      </c>
      <c r="B9533" s="7" t="s">
        <v>1199</v>
      </c>
      <c r="C9533" s="7" t="s">
        <v>5</v>
      </c>
      <c r="D9533" s="24">
        <v>727483.48</v>
      </c>
      <c r="E9533">
        <f>INDEX('B. Store opening dates'!$B$5:$B$2448,MATCH('A. Sales by store'!B9533,'B. Store opening dates'!$A$5:$A$2448,0))</f>
        <v>2009</v>
      </c>
      <c r="F9533" t="str">
        <f t="shared" si="296"/>
        <v>Old</v>
      </c>
      <c r="G9533" t="str">
        <f t="shared" si="297"/>
        <v>Existing</v>
      </c>
    </row>
    <row r="9534" spans="1:7" ht="19" x14ac:dyDescent="0.25">
      <c r="A9534" s="7">
        <v>2015</v>
      </c>
      <c r="B9534" s="7" t="s">
        <v>1199</v>
      </c>
      <c r="C9534" s="7" t="s">
        <v>6</v>
      </c>
      <c r="D9534" s="24">
        <v>563176.63</v>
      </c>
      <c r="E9534">
        <f>INDEX('B. Store opening dates'!$B$5:$B$2448,MATCH('A. Sales by store'!B9534,'B. Store opening dates'!$A$5:$A$2448,0))</f>
        <v>2009</v>
      </c>
      <c r="F9534" t="str">
        <f t="shared" si="296"/>
        <v>Old</v>
      </c>
      <c r="G9534" t="str">
        <f t="shared" si="297"/>
        <v>Existing</v>
      </c>
    </row>
    <row r="9535" spans="1:7" ht="19" x14ac:dyDescent="0.25">
      <c r="A9535" s="7">
        <v>2014</v>
      </c>
      <c r="B9535" s="7" t="s">
        <v>1199</v>
      </c>
      <c r="C9535" s="7" t="s">
        <v>6</v>
      </c>
      <c r="D9535" s="24">
        <v>411394.57</v>
      </c>
      <c r="E9535">
        <f>INDEX('B. Store opening dates'!$B$5:$B$2448,MATCH('A. Sales by store'!B9535,'B. Store opening dates'!$A$5:$A$2448,0))</f>
        <v>2009</v>
      </c>
      <c r="F9535" t="str">
        <f t="shared" si="296"/>
        <v>Old</v>
      </c>
      <c r="G9535" t="str">
        <f t="shared" si="297"/>
        <v>Existing</v>
      </c>
    </row>
    <row r="9536" spans="1:7" ht="19" x14ac:dyDescent="0.25">
      <c r="A9536" s="7">
        <v>2015</v>
      </c>
      <c r="B9536" s="7" t="s">
        <v>1199</v>
      </c>
      <c r="C9536" s="7" t="s">
        <v>7</v>
      </c>
      <c r="D9536" s="24">
        <v>102962.64</v>
      </c>
      <c r="E9536">
        <f>INDEX('B. Store opening dates'!$B$5:$B$2448,MATCH('A. Sales by store'!B9536,'B. Store opening dates'!$A$5:$A$2448,0))</f>
        <v>2009</v>
      </c>
      <c r="F9536" t="str">
        <f t="shared" si="296"/>
        <v>Old</v>
      </c>
      <c r="G9536" t="str">
        <f t="shared" si="297"/>
        <v>Existing</v>
      </c>
    </row>
    <row r="9537" spans="1:7" ht="19" x14ac:dyDescent="0.25">
      <c r="A9537" s="7">
        <v>2014</v>
      </c>
      <c r="B9537" s="7" t="s">
        <v>1199</v>
      </c>
      <c r="C9537" s="7" t="s">
        <v>7</v>
      </c>
      <c r="D9537" s="24">
        <v>108007.89</v>
      </c>
      <c r="E9537">
        <f>INDEX('B. Store opening dates'!$B$5:$B$2448,MATCH('A. Sales by store'!B9537,'B. Store opening dates'!$A$5:$A$2448,0))</f>
        <v>2009</v>
      </c>
      <c r="F9537" t="str">
        <f t="shared" si="296"/>
        <v>Old</v>
      </c>
      <c r="G9537" t="str">
        <f t="shared" si="297"/>
        <v>Existing</v>
      </c>
    </row>
    <row r="9538" spans="1:7" ht="19" x14ac:dyDescent="0.25">
      <c r="A9538" s="7">
        <v>2015</v>
      </c>
      <c r="B9538" s="7" t="s">
        <v>1199</v>
      </c>
      <c r="C9538" s="7" t="s">
        <v>8</v>
      </c>
      <c r="D9538" s="24">
        <v>680762.17</v>
      </c>
      <c r="E9538">
        <f>INDEX('B. Store opening dates'!$B$5:$B$2448,MATCH('A. Sales by store'!B9538,'B. Store opening dates'!$A$5:$A$2448,0))</f>
        <v>2009</v>
      </c>
      <c r="F9538" t="str">
        <f t="shared" si="296"/>
        <v>Old</v>
      </c>
      <c r="G9538" t="str">
        <f t="shared" si="297"/>
        <v>Existing</v>
      </c>
    </row>
    <row r="9539" spans="1:7" ht="19" x14ac:dyDescent="0.25">
      <c r="A9539" s="7">
        <v>2014</v>
      </c>
      <c r="B9539" s="7" t="s">
        <v>1199</v>
      </c>
      <c r="C9539" s="7" t="s">
        <v>8</v>
      </c>
      <c r="D9539" s="24">
        <v>700274.64</v>
      </c>
      <c r="E9539">
        <f>INDEX('B. Store opening dates'!$B$5:$B$2448,MATCH('A. Sales by store'!B9539,'B. Store opening dates'!$A$5:$A$2448,0))</f>
        <v>2009</v>
      </c>
      <c r="F9539" t="str">
        <f t="shared" si="296"/>
        <v>Old</v>
      </c>
      <c r="G9539" t="str">
        <f t="shared" si="297"/>
        <v>Existing</v>
      </c>
    </row>
    <row r="9540" spans="1:7" ht="19" x14ac:dyDescent="0.25">
      <c r="A9540" s="7">
        <v>2015</v>
      </c>
      <c r="B9540" s="7" t="s">
        <v>1200</v>
      </c>
      <c r="C9540" s="7" t="s">
        <v>5</v>
      </c>
      <c r="D9540" s="24">
        <v>697745.97</v>
      </c>
      <c r="E9540">
        <f>INDEX('B. Store opening dates'!$B$5:$B$2448,MATCH('A. Sales by store'!B9540,'B. Store opening dates'!$A$5:$A$2448,0))</f>
        <v>2009</v>
      </c>
      <c r="F9540" t="str">
        <f t="shared" si="296"/>
        <v>Old</v>
      </c>
      <c r="G9540" t="str">
        <f t="shared" si="297"/>
        <v>Existing</v>
      </c>
    </row>
    <row r="9541" spans="1:7" ht="19" x14ac:dyDescent="0.25">
      <c r="A9541" s="7">
        <v>2014</v>
      </c>
      <c r="B9541" s="7" t="s">
        <v>1200</v>
      </c>
      <c r="C9541" s="7" t="s">
        <v>5</v>
      </c>
      <c r="D9541" s="24">
        <v>763969.87</v>
      </c>
      <c r="E9541">
        <f>INDEX('B. Store opening dates'!$B$5:$B$2448,MATCH('A. Sales by store'!B9541,'B. Store opening dates'!$A$5:$A$2448,0))</f>
        <v>2009</v>
      </c>
      <c r="F9541" t="str">
        <f t="shared" ref="F9541:F9604" si="298">IF(A9541 = 2015, IF(E9541&lt; 2015, "Old","New"),IF(E9541 &lt; 2014, "Old","New"))</f>
        <v>Old</v>
      </c>
      <c r="G9541" t="str">
        <f t="shared" ref="G9541:G9604" si="299">IF(A9541 = 2015, IF(E9541&lt; 2015, "Existing","New"),"Existing")</f>
        <v>Existing</v>
      </c>
    </row>
    <row r="9542" spans="1:7" ht="19" x14ac:dyDescent="0.25">
      <c r="A9542" s="7">
        <v>2015</v>
      </c>
      <c r="B9542" s="7" t="s">
        <v>1200</v>
      </c>
      <c r="C9542" s="7" t="s">
        <v>6</v>
      </c>
      <c r="D9542" s="24">
        <v>575485.74</v>
      </c>
      <c r="E9542">
        <f>INDEX('B. Store opening dates'!$B$5:$B$2448,MATCH('A. Sales by store'!B9542,'B. Store opening dates'!$A$5:$A$2448,0))</f>
        <v>2009</v>
      </c>
      <c r="F9542" t="str">
        <f t="shared" si="298"/>
        <v>Old</v>
      </c>
      <c r="G9542" t="str">
        <f t="shared" si="299"/>
        <v>Existing</v>
      </c>
    </row>
    <row r="9543" spans="1:7" ht="19" x14ac:dyDescent="0.25">
      <c r="A9543" s="7">
        <v>2014</v>
      </c>
      <c r="B9543" s="7" t="s">
        <v>1200</v>
      </c>
      <c r="C9543" s="7" t="s">
        <v>6</v>
      </c>
      <c r="D9543" s="24">
        <v>410251.65</v>
      </c>
      <c r="E9543">
        <f>INDEX('B. Store opening dates'!$B$5:$B$2448,MATCH('A. Sales by store'!B9543,'B. Store opening dates'!$A$5:$A$2448,0))</f>
        <v>2009</v>
      </c>
      <c r="F9543" t="str">
        <f t="shared" si="298"/>
        <v>Old</v>
      </c>
      <c r="G9543" t="str">
        <f t="shared" si="299"/>
        <v>Existing</v>
      </c>
    </row>
    <row r="9544" spans="1:7" ht="19" x14ac:dyDescent="0.25">
      <c r="A9544" s="7">
        <v>2015</v>
      </c>
      <c r="B9544" s="7" t="s">
        <v>1200</v>
      </c>
      <c r="C9544" s="7" t="s">
        <v>7</v>
      </c>
      <c r="D9544" s="24">
        <v>92890.55</v>
      </c>
      <c r="E9544">
        <f>INDEX('B. Store opening dates'!$B$5:$B$2448,MATCH('A. Sales by store'!B9544,'B. Store opening dates'!$A$5:$A$2448,0))</f>
        <v>2009</v>
      </c>
      <c r="F9544" t="str">
        <f t="shared" si="298"/>
        <v>Old</v>
      </c>
      <c r="G9544" t="str">
        <f t="shared" si="299"/>
        <v>Existing</v>
      </c>
    </row>
    <row r="9545" spans="1:7" ht="19" x14ac:dyDescent="0.25">
      <c r="A9545" s="7">
        <v>2014</v>
      </c>
      <c r="B9545" s="7" t="s">
        <v>1200</v>
      </c>
      <c r="C9545" s="7" t="s">
        <v>7</v>
      </c>
      <c r="D9545" s="24">
        <v>98527.09</v>
      </c>
      <c r="E9545">
        <f>INDEX('B. Store opening dates'!$B$5:$B$2448,MATCH('A. Sales by store'!B9545,'B. Store opening dates'!$A$5:$A$2448,0))</f>
        <v>2009</v>
      </c>
      <c r="F9545" t="str">
        <f t="shared" si="298"/>
        <v>Old</v>
      </c>
      <c r="G9545" t="str">
        <f t="shared" si="299"/>
        <v>Existing</v>
      </c>
    </row>
    <row r="9546" spans="1:7" ht="19" x14ac:dyDescent="0.25">
      <c r="A9546" s="7">
        <v>2015</v>
      </c>
      <c r="B9546" s="7" t="s">
        <v>1200</v>
      </c>
      <c r="C9546" s="7" t="s">
        <v>8</v>
      </c>
      <c r="D9546" s="24">
        <v>644259.4</v>
      </c>
      <c r="E9546">
        <f>INDEX('B. Store opening dates'!$B$5:$B$2448,MATCH('A. Sales by store'!B9546,'B. Store opening dates'!$A$5:$A$2448,0))</f>
        <v>2009</v>
      </c>
      <c r="F9546" t="str">
        <f t="shared" si="298"/>
        <v>Old</v>
      </c>
      <c r="G9546" t="str">
        <f t="shared" si="299"/>
        <v>Existing</v>
      </c>
    </row>
    <row r="9547" spans="1:7" ht="19" x14ac:dyDescent="0.25">
      <c r="A9547" s="7">
        <v>2014</v>
      </c>
      <c r="B9547" s="7" t="s">
        <v>1200</v>
      </c>
      <c r="C9547" s="7" t="s">
        <v>8</v>
      </c>
      <c r="D9547" s="24">
        <v>676348.52</v>
      </c>
      <c r="E9547">
        <f>INDEX('B. Store opening dates'!$B$5:$B$2448,MATCH('A. Sales by store'!B9547,'B. Store opening dates'!$A$5:$A$2448,0))</f>
        <v>2009</v>
      </c>
      <c r="F9547" t="str">
        <f t="shared" si="298"/>
        <v>Old</v>
      </c>
      <c r="G9547" t="str">
        <f t="shared" si="299"/>
        <v>Existing</v>
      </c>
    </row>
    <row r="9548" spans="1:7" ht="19" x14ac:dyDescent="0.25">
      <c r="A9548" s="7">
        <v>2015</v>
      </c>
      <c r="B9548" s="7" t="s">
        <v>1201</v>
      </c>
      <c r="C9548" s="7" t="s">
        <v>5</v>
      </c>
      <c r="D9548" s="24">
        <v>519950.31</v>
      </c>
      <c r="E9548">
        <f>INDEX('B. Store opening dates'!$B$5:$B$2448,MATCH('A. Sales by store'!B9548,'B. Store opening dates'!$A$5:$A$2448,0))</f>
        <v>2009</v>
      </c>
      <c r="F9548" t="str">
        <f t="shared" si="298"/>
        <v>Old</v>
      </c>
      <c r="G9548" t="str">
        <f t="shared" si="299"/>
        <v>Existing</v>
      </c>
    </row>
    <row r="9549" spans="1:7" ht="19" x14ac:dyDescent="0.25">
      <c r="A9549" s="7">
        <v>2014</v>
      </c>
      <c r="B9549" s="7" t="s">
        <v>1201</v>
      </c>
      <c r="C9549" s="7" t="s">
        <v>5</v>
      </c>
      <c r="D9549" s="24">
        <v>569378.07999999996</v>
      </c>
      <c r="E9549">
        <f>INDEX('B. Store opening dates'!$B$5:$B$2448,MATCH('A. Sales by store'!B9549,'B. Store opening dates'!$A$5:$A$2448,0))</f>
        <v>2009</v>
      </c>
      <c r="F9549" t="str">
        <f t="shared" si="298"/>
        <v>Old</v>
      </c>
      <c r="G9549" t="str">
        <f t="shared" si="299"/>
        <v>Existing</v>
      </c>
    </row>
    <row r="9550" spans="1:7" ht="19" x14ac:dyDescent="0.25">
      <c r="A9550" s="7">
        <v>2015</v>
      </c>
      <c r="B9550" s="7" t="s">
        <v>1201</v>
      </c>
      <c r="C9550" s="7" t="s">
        <v>6</v>
      </c>
      <c r="D9550" s="24">
        <v>436743.78</v>
      </c>
      <c r="E9550">
        <f>INDEX('B. Store opening dates'!$B$5:$B$2448,MATCH('A. Sales by store'!B9550,'B. Store opening dates'!$A$5:$A$2448,0))</f>
        <v>2009</v>
      </c>
      <c r="F9550" t="str">
        <f t="shared" si="298"/>
        <v>Old</v>
      </c>
      <c r="G9550" t="str">
        <f t="shared" si="299"/>
        <v>Existing</v>
      </c>
    </row>
    <row r="9551" spans="1:7" ht="19" x14ac:dyDescent="0.25">
      <c r="A9551" s="7">
        <v>2014</v>
      </c>
      <c r="B9551" s="7" t="s">
        <v>1201</v>
      </c>
      <c r="C9551" s="7" t="s">
        <v>6</v>
      </c>
      <c r="D9551" s="24">
        <v>318500.38</v>
      </c>
      <c r="E9551">
        <f>INDEX('B. Store opening dates'!$B$5:$B$2448,MATCH('A. Sales by store'!B9551,'B. Store opening dates'!$A$5:$A$2448,0))</f>
        <v>2009</v>
      </c>
      <c r="F9551" t="str">
        <f t="shared" si="298"/>
        <v>Old</v>
      </c>
      <c r="G9551" t="str">
        <f t="shared" si="299"/>
        <v>Existing</v>
      </c>
    </row>
    <row r="9552" spans="1:7" ht="19" x14ac:dyDescent="0.25">
      <c r="A9552" s="7">
        <v>2015</v>
      </c>
      <c r="B9552" s="7" t="s">
        <v>1201</v>
      </c>
      <c r="C9552" s="7" t="s">
        <v>7</v>
      </c>
      <c r="D9552" s="24">
        <v>140819.85999999999</v>
      </c>
      <c r="E9552">
        <f>INDEX('B. Store opening dates'!$B$5:$B$2448,MATCH('A. Sales by store'!B9552,'B. Store opening dates'!$A$5:$A$2448,0))</f>
        <v>2009</v>
      </c>
      <c r="F9552" t="str">
        <f t="shared" si="298"/>
        <v>Old</v>
      </c>
      <c r="G9552" t="str">
        <f t="shared" si="299"/>
        <v>Existing</v>
      </c>
    </row>
    <row r="9553" spans="1:7" ht="19" x14ac:dyDescent="0.25">
      <c r="A9553" s="7">
        <v>2014</v>
      </c>
      <c r="B9553" s="7" t="s">
        <v>1201</v>
      </c>
      <c r="C9553" s="7" t="s">
        <v>7</v>
      </c>
      <c r="D9553" s="24">
        <v>148263.98000000001</v>
      </c>
      <c r="E9553">
        <f>INDEX('B. Store opening dates'!$B$5:$B$2448,MATCH('A. Sales by store'!B9553,'B. Store opening dates'!$A$5:$A$2448,0))</f>
        <v>2009</v>
      </c>
      <c r="F9553" t="str">
        <f t="shared" si="298"/>
        <v>Old</v>
      </c>
      <c r="G9553" t="str">
        <f t="shared" si="299"/>
        <v>Existing</v>
      </c>
    </row>
    <row r="9554" spans="1:7" ht="19" x14ac:dyDescent="0.25">
      <c r="A9554" s="7">
        <v>2015</v>
      </c>
      <c r="B9554" s="7" t="s">
        <v>1201</v>
      </c>
      <c r="C9554" s="7" t="s">
        <v>8</v>
      </c>
      <c r="D9554" s="24">
        <v>666866.80000000005</v>
      </c>
      <c r="E9554">
        <f>INDEX('B. Store opening dates'!$B$5:$B$2448,MATCH('A. Sales by store'!B9554,'B. Store opening dates'!$A$5:$A$2448,0))</f>
        <v>2009</v>
      </c>
      <c r="F9554" t="str">
        <f t="shared" si="298"/>
        <v>Old</v>
      </c>
      <c r="G9554" t="str">
        <f t="shared" si="299"/>
        <v>Existing</v>
      </c>
    </row>
    <row r="9555" spans="1:7" ht="19" x14ac:dyDescent="0.25">
      <c r="A9555" s="7">
        <v>2014</v>
      </c>
      <c r="B9555" s="7" t="s">
        <v>1201</v>
      </c>
      <c r="C9555" s="7" t="s">
        <v>8</v>
      </c>
      <c r="D9555" s="24">
        <v>688518.46</v>
      </c>
      <c r="E9555">
        <f>INDEX('B. Store opening dates'!$B$5:$B$2448,MATCH('A. Sales by store'!B9555,'B. Store opening dates'!$A$5:$A$2448,0))</f>
        <v>2009</v>
      </c>
      <c r="F9555" t="str">
        <f t="shared" si="298"/>
        <v>Old</v>
      </c>
      <c r="G9555" t="str">
        <f t="shared" si="299"/>
        <v>Existing</v>
      </c>
    </row>
    <row r="9556" spans="1:7" ht="19" x14ac:dyDescent="0.25">
      <c r="A9556" s="7">
        <v>2015</v>
      </c>
      <c r="B9556" s="7" t="s">
        <v>1202</v>
      </c>
      <c r="C9556" s="7" t="s">
        <v>5</v>
      </c>
      <c r="D9556" s="24">
        <v>798747.64</v>
      </c>
      <c r="E9556">
        <f>INDEX('B. Store opening dates'!$B$5:$B$2448,MATCH('A. Sales by store'!B9556,'B. Store opening dates'!$A$5:$A$2448,0))</f>
        <v>2009</v>
      </c>
      <c r="F9556" t="str">
        <f t="shared" si="298"/>
        <v>Old</v>
      </c>
      <c r="G9556" t="str">
        <f t="shared" si="299"/>
        <v>Existing</v>
      </c>
    </row>
    <row r="9557" spans="1:7" ht="19" x14ac:dyDescent="0.25">
      <c r="A9557" s="7">
        <v>2014</v>
      </c>
      <c r="B9557" s="7" t="s">
        <v>1202</v>
      </c>
      <c r="C9557" s="7" t="s">
        <v>5</v>
      </c>
      <c r="D9557" s="24">
        <v>882585.37</v>
      </c>
      <c r="E9557">
        <f>INDEX('B. Store opening dates'!$B$5:$B$2448,MATCH('A. Sales by store'!B9557,'B. Store opening dates'!$A$5:$A$2448,0))</f>
        <v>2009</v>
      </c>
      <c r="F9557" t="str">
        <f t="shared" si="298"/>
        <v>Old</v>
      </c>
      <c r="G9557" t="str">
        <f t="shared" si="299"/>
        <v>Existing</v>
      </c>
    </row>
    <row r="9558" spans="1:7" ht="19" x14ac:dyDescent="0.25">
      <c r="A9558" s="7">
        <v>2015</v>
      </c>
      <c r="B9558" s="7" t="s">
        <v>1202</v>
      </c>
      <c r="C9558" s="7" t="s">
        <v>6</v>
      </c>
      <c r="D9558" s="24">
        <v>544299.62</v>
      </c>
      <c r="E9558">
        <f>INDEX('B. Store opening dates'!$B$5:$B$2448,MATCH('A. Sales by store'!B9558,'B. Store opening dates'!$A$5:$A$2448,0))</f>
        <v>2009</v>
      </c>
      <c r="F9558" t="str">
        <f t="shared" si="298"/>
        <v>Old</v>
      </c>
      <c r="G9558" t="str">
        <f t="shared" si="299"/>
        <v>Existing</v>
      </c>
    </row>
    <row r="9559" spans="1:7" ht="19" x14ac:dyDescent="0.25">
      <c r="A9559" s="7">
        <v>2014</v>
      </c>
      <c r="B9559" s="7" t="s">
        <v>1202</v>
      </c>
      <c r="C9559" s="7" t="s">
        <v>6</v>
      </c>
      <c r="D9559" s="24">
        <v>397267.24</v>
      </c>
      <c r="E9559">
        <f>INDEX('B. Store opening dates'!$B$5:$B$2448,MATCH('A. Sales by store'!B9559,'B. Store opening dates'!$A$5:$A$2448,0))</f>
        <v>2009</v>
      </c>
      <c r="F9559" t="str">
        <f t="shared" si="298"/>
        <v>Old</v>
      </c>
      <c r="G9559" t="str">
        <f t="shared" si="299"/>
        <v>Existing</v>
      </c>
    </row>
    <row r="9560" spans="1:7" ht="19" x14ac:dyDescent="0.25">
      <c r="A9560" s="7">
        <v>2015</v>
      </c>
      <c r="B9560" s="7" t="s">
        <v>1202</v>
      </c>
      <c r="C9560" s="7" t="s">
        <v>7</v>
      </c>
      <c r="D9560" s="24">
        <v>202906.7</v>
      </c>
      <c r="E9560">
        <f>INDEX('B. Store opening dates'!$B$5:$B$2448,MATCH('A. Sales by store'!B9560,'B. Store opening dates'!$A$5:$A$2448,0))</f>
        <v>2009</v>
      </c>
      <c r="F9560" t="str">
        <f t="shared" si="298"/>
        <v>Old</v>
      </c>
      <c r="G9560" t="str">
        <f t="shared" si="299"/>
        <v>Existing</v>
      </c>
    </row>
    <row r="9561" spans="1:7" ht="19" x14ac:dyDescent="0.25">
      <c r="A9561" s="7">
        <v>2014</v>
      </c>
      <c r="B9561" s="7" t="s">
        <v>1202</v>
      </c>
      <c r="C9561" s="7" t="s">
        <v>7</v>
      </c>
      <c r="D9561" s="24">
        <v>214767.18</v>
      </c>
      <c r="E9561">
        <f>INDEX('B. Store opening dates'!$B$5:$B$2448,MATCH('A. Sales by store'!B9561,'B. Store opening dates'!$A$5:$A$2448,0))</f>
        <v>2009</v>
      </c>
      <c r="F9561" t="str">
        <f t="shared" si="298"/>
        <v>Old</v>
      </c>
      <c r="G9561" t="str">
        <f t="shared" si="299"/>
        <v>Existing</v>
      </c>
    </row>
    <row r="9562" spans="1:7" ht="19" x14ac:dyDescent="0.25">
      <c r="A9562" s="7">
        <v>2015</v>
      </c>
      <c r="B9562" s="7" t="s">
        <v>1202</v>
      </c>
      <c r="C9562" s="7" t="s">
        <v>8</v>
      </c>
      <c r="D9562" s="24">
        <v>497773.87</v>
      </c>
      <c r="E9562">
        <f>INDEX('B. Store opening dates'!$B$5:$B$2448,MATCH('A. Sales by store'!B9562,'B. Store opening dates'!$A$5:$A$2448,0))</f>
        <v>2009</v>
      </c>
      <c r="F9562" t="str">
        <f t="shared" si="298"/>
        <v>Old</v>
      </c>
      <c r="G9562" t="str">
        <f t="shared" si="299"/>
        <v>Existing</v>
      </c>
    </row>
    <row r="9563" spans="1:7" ht="19" x14ac:dyDescent="0.25">
      <c r="A9563" s="7">
        <v>2014</v>
      </c>
      <c r="B9563" s="7" t="s">
        <v>1202</v>
      </c>
      <c r="C9563" s="7" t="s">
        <v>8</v>
      </c>
      <c r="D9563" s="24">
        <v>521656.54</v>
      </c>
      <c r="E9563">
        <f>INDEX('B. Store opening dates'!$B$5:$B$2448,MATCH('A. Sales by store'!B9563,'B. Store opening dates'!$A$5:$A$2448,0))</f>
        <v>2009</v>
      </c>
      <c r="F9563" t="str">
        <f t="shared" si="298"/>
        <v>Old</v>
      </c>
      <c r="G9563" t="str">
        <f t="shared" si="299"/>
        <v>Existing</v>
      </c>
    </row>
    <row r="9564" spans="1:7" ht="19" x14ac:dyDescent="0.25">
      <c r="A9564" s="7">
        <v>2015</v>
      </c>
      <c r="B9564" s="7" t="s">
        <v>1203</v>
      </c>
      <c r="C9564" s="7" t="s">
        <v>5</v>
      </c>
      <c r="D9564" s="24">
        <v>872672.71</v>
      </c>
      <c r="E9564">
        <f>INDEX('B. Store opening dates'!$B$5:$B$2448,MATCH('A. Sales by store'!B9564,'B. Store opening dates'!$A$5:$A$2448,0))</f>
        <v>2009</v>
      </c>
      <c r="F9564" t="str">
        <f t="shared" si="298"/>
        <v>Old</v>
      </c>
      <c r="G9564" t="str">
        <f t="shared" si="299"/>
        <v>Existing</v>
      </c>
    </row>
    <row r="9565" spans="1:7" ht="19" x14ac:dyDescent="0.25">
      <c r="A9565" s="7">
        <v>2014</v>
      </c>
      <c r="B9565" s="7" t="s">
        <v>1203</v>
      </c>
      <c r="C9565" s="7" t="s">
        <v>5</v>
      </c>
      <c r="D9565" s="24">
        <v>954635.79</v>
      </c>
      <c r="E9565">
        <f>INDEX('B. Store opening dates'!$B$5:$B$2448,MATCH('A. Sales by store'!B9565,'B. Store opening dates'!$A$5:$A$2448,0))</f>
        <v>2009</v>
      </c>
      <c r="F9565" t="str">
        <f t="shared" si="298"/>
        <v>Old</v>
      </c>
      <c r="G9565" t="str">
        <f t="shared" si="299"/>
        <v>Existing</v>
      </c>
    </row>
    <row r="9566" spans="1:7" ht="19" x14ac:dyDescent="0.25">
      <c r="A9566" s="7">
        <v>2015</v>
      </c>
      <c r="B9566" s="7" t="s">
        <v>1203</v>
      </c>
      <c r="C9566" s="7" t="s">
        <v>6</v>
      </c>
      <c r="D9566" s="24">
        <v>541020.22</v>
      </c>
      <c r="E9566">
        <f>INDEX('B. Store opening dates'!$B$5:$B$2448,MATCH('A. Sales by store'!B9566,'B. Store opening dates'!$A$5:$A$2448,0))</f>
        <v>2009</v>
      </c>
      <c r="F9566" t="str">
        <f t="shared" si="298"/>
        <v>Old</v>
      </c>
      <c r="G9566" t="str">
        <f t="shared" si="299"/>
        <v>Existing</v>
      </c>
    </row>
    <row r="9567" spans="1:7" ht="19" x14ac:dyDescent="0.25">
      <c r="A9567" s="7">
        <v>2014</v>
      </c>
      <c r="B9567" s="7" t="s">
        <v>1203</v>
      </c>
      <c r="C9567" s="7" t="s">
        <v>6</v>
      </c>
      <c r="D9567" s="24">
        <v>392070.35</v>
      </c>
      <c r="E9567">
        <f>INDEX('B. Store opening dates'!$B$5:$B$2448,MATCH('A. Sales by store'!B9567,'B. Store opening dates'!$A$5:$A$2448,0))</f>
        <v>2009</v>
      </c>
      <c r="F9567" t="str">
        <f t="shared" si="298"/>
        <v>Old</v>
      </c>
      <c r="G9567" t="str">
        <f t="shared" si="299"/>
        <v>Existing</v>
      </c>
    </row>
    <row r="9568" spans="1:7" ht="19" x14ac:dyDescent="0.25">
      <c r="A9568" s="7">
        <v>2015</v>
      </c>
      <c r="B9568" s="7" t="s">
        <v>1203</v>
      </c>
      <c r="C9568" s="7" t="s">
        <v>7</v>
      </c>
      <c r="D9568" s="24">
        <v>233233.85</v>
      </c>
      <c r="E9568">
        <f>INDEX('B. Store opening dates'!$B$5:$B$2448,MATCH('A. Sales by store'!B9568,'B. Store opening dates'!$A$5:$A$2448,0))</f>
        <v>2009</v>
      </c>
      <c r="F9568" t="str">
        <f t="shared" si="298"/>
        <v>Old</v>
      </c>
      <c r="G9568" t="str">
        <f t="shared" si="299"/>
        <v>Existing</v>
      </c>
    </row>
    <row r="9569" spans="1:7" ht="19" x14ac:dyDescent="0.25">
      <c r="A9569" s="7">
        <v>2014</v>
      </c>
      <c r="B9569" s="7" t="s">
        <v>1203</v>
      </c>
      <c r="C9569" s="7" t="s">
        <v>7</v>
      </c>
      <c r="D9569" s="24">
        <v>247207.98</v>
      </c>
      <c r="E9569">
        <f>INDEX('B. Store opening dates'!$B$5:$B$2448,MATCH('A. Sales by store'!B9569,'B. Store opening dates'!$A$5:$A$2448,0))</f>
        <v>2009</v>
      </c>
      <c r="F9569" t="str">
        <f t="shared" si="298"/>
        <v>Old</v>
      </c>
      <c r="G9569" t="str">
        <f t="shared" si="299"/>
        <v>Existing</v>
      </c>
    </row>
    <row r="9570" spans="1:7" ht="19" x14ac:dyDescent="0.25">
      <c r="A9570" s="7">
        <v>2015</v>
      </c>
      <c r="B9570" s="7" t="s">
        <v>1203</v>
      </c>
      <c r="C9570" s="7" t="s">
        <v>8</v>
      </c>
      <c r="D9570" s="24">
        <v>726640.31</v>
      </c>
      <c r="E9570">
        <f>INDEX('B. Store opening dates'!$B$5:$B$2448,MATCH('A. Sales by store'!B9570,'B. Store opening dates'!$A$5:$A$2448,0))</f>
        <v>2009</v>
      </c>
      <c r="F9570" t="str">
        <f t="shared" si="298"/>
        <v>Old</v>
      </c>
      <c r="G9570" t="str">
        <f t="shared" si="299"/>
        <v>Existing</v>
      </c>
    </row>
    <row r="9571" spans="1:7" ht="19" x14ac:dyDescent="0.25">
      <c r="A9571" s="7">
        <v>2014</v>
      </c>
      <c r="B9571" s="7" t="s">
        <v>1203</v>
      </c>
      <c r="C9571" s="7" t="s">
        <v>8</v>
      </c>
      <c r="D9571" s="24">
        <v>762011.84</v>
      </c>
      <c r="E9571">
        <f>INDEX('B. Store opening dates'!$B$5:$B$2448,MATCH('A. Sales by store'!B9571,'B. Store opening dates'!$A$5:$A$2448,0))</f>
        <v>2009</v>
      </c>
      <c r="F9571" t="str">
        <f t="shared" si="298"/>
        <v>Old</v>
      </c>
      <c r="G9571" t="str">
        <f t="shared" si="299"/>
        <v>Existing</v>
      </c>
    </row>
    <row r="9572" spans="1:7" ht="19" x14ac:dyDescent="0.25">
      <c r="A9572" s="7">
        <v>2015</v>
      </c>
      <c r="B9572" s="7" t="s">
        <v>1204</v>
      </c>
      <c r="C9572" s="7" t="s">
        <v>5</v>
      </c>
      <c r="D9572" s="24">
        <v>596163.42000000004</v>
      </c>
      <c r="E9572">
        <f>INDEX('B. Store opening dates'!$B$5:$B$2448,MATCH('A. Sales by store'!B9572,'B. Store opening dates'!$A$5:$A$2448,0))</f>
        <v>2009</v>
      </c>
      <c r="F9572" t="str">
        <f t="shared" si="298"/>
        <v>Old</v>
      </c>
      <c r="G9572" t="str">
        <f t="shared" si="299"/>
        <v>Existing</v>
      </c>
    </row>
    <row r="9573" spans="1:7" ht="19" x14ac:dyDescent="0.25">
      <c r="A9573" s="7">
        <v>2014</v>
      </c>
      <c r="B9573" s="7" t="s">
        <v>1204</v>
      </c>
      <c r="C9573" s="7" t="s">
        <v>5</v>
      </c>
      <c r="D9573" s="24">
        <v>649475.85</v>
      </c>
      <c r="E9573">
        <f>INDEX('B. Store opening dates'!$B$5:$B$2448,MATCH('A. Sales by store'!B9573,'B. Store opening dates'!$A$5:$A$2448,0))</f>
        <v>2009</v>
      </c>
      <c r="F9573" t="str">
        <f t="shared" si="298"/>
        <v>Old</v>
      </c>
      <c r="G9573" t="str">
        <f t="shared" si="299"/>
        <v>Existing</v>
      </c>
    </row>
    <row r="9574" spans="1:7" ht="19" x14ac:dyDescent="0.25">
      <c r="A9574" s="7">
        <v>2015</v>
      </c>
      <c r="B9574" s="7" t="s">
        <v>1204</v>
      </c>
      <c r="C9574" s="7" t="s">
        <v>6</v>
      </c>
      <c r="D9574" s="24">
        <v>199544</v>
      </c>
      <c r="E9574">
        <f>INDEX('B. Store opening dates'!$B$5:$B$2448,MATCH('A. Sales by store'!B9574,'B. Store opening dates'!$A$5:$A$2448,0))</f>
        <v>2009</v>
      </c>
      <c r="F9574" t="str">
        <f t="shared" si="298"/>
        <v>Old</v>
      </c>
      <c r="G9574" t="str">
        <f t="shared" si="299"/>
        <v>Existing</v>
      </c>
    </row>
    <row r="9575" spans="1:7" ht="19" x14ac:dyDescent="0.25">
      <c r="A9575" s="7">
        <v>2014</v>
      </c>
      <c r="B9575" s="7" t="s">
        <v>1204</v>
      </c>
      <c r="C9575" s="7" t="s">
        <v>6</v>
      </c>
      <c r="D9575" s="24">
        <v>145824.63</v>
      </c>
      <c r="E9575">
        <f>INDEX('B. Store opening dates'!$B$5:$B$2448,MATCH('A. Sales by store'!B9575,'B. Store opening dates'!$A$5:$A$2448,0))</f>
        <v>2009</v>
      </c>
      <c r="F9575" t="str">
        <f t="shared" si="298"/>
        <v>Old</v>
      </c>
      <c r="G9575" t="str">
        <f t="shared" si="299"/>
        <v>Existing</v>
      </c>
    </row>
    <row r="9576" spans="1:7" ht="19" x14ac:dyDescent="0.25">
      <c r="A9576" s="7">
        <v>2015</v>
      </c>
      <c r="B9576" s="7" t="s">
        <v>1204</v>
      </c>
      <c r="C9576" s="7" t="s">
        <v>7</v>
      </c>
      <c r="D9576" s="24">
        <v>182972.82</v>
      </c>
      <c r="E9576">
        <f>INDEX('B. Store opening dates'!$B$5:$B$2448,MATCH('A. Sales by store'!B9576,'B. Store opening dates'!$A$5:$A$2448,0))</f>
        <v>2009</v>
      </c>
      <c r="F9576" t="str">
        <f t="shared" si="298"/>
        <v>Old</v>
      </c>
      <c r="G9576" t="str">
        <f t="shared" si="299"/>
        <v>Existing</v>
      </c>
    </row>
    <row r="9577" spans="1:7" ht="19" x14ac:dyDescent="0.25">
      <c r="A9577" s="7">
        <v>2014</v>
      </c>
      <c r="B9577" s="7" t="s">
        <v>1204</v>
      </c>
      <c r="C9577" s="7" t="s">
        <v>7</v>
      </c>
      <c r="D9577" s="24">
        <v>191818.36</v>
      </c>
      <c r="E9577">
        <f>INDEX('B. Store opening dates'!$B$5:$B$2448,MATCH('A. Sales by store'!B9577,'B. Store opening dates'!$A$5:$A$2448,0))</f>
        <v>2009</v>
      </c>
      <c r="F9577" t="str">
        <f t="shared" si="298"/>
        <v>Old</v>
      </c>
      <c r="G9577" t="str">
        <f t="shared" si="299"/>
        <v>Existing</v>
      </c>
    </row>
    <row r="9578" spans="1:7" ht="19" x14ac:dyDescent="0.25">
      <c r="A9578" s="7">
        <v>2015</v>
      </c>
      <c r="B9578" s="7" t="s">
        <v>1204</v>
      </c>
      <c r="C9578" s="7" t="s">
        <v>8</v>
      </c>
      <c r="D9578" s="24">
        <v>721747.88</v>
      </c>
      <c r="E9578">
        <f>INDEX('B. Store opening dates'!$B$5:$B$2448,MATCH('A. Sales by store'!B9578,'B. Store opening dates'!$A$5:$A$2448,0))</f>
        <v>2009</v>
      </c>
      <c r="F9578" t="str">
        <f t="shared" si="298"/>
        <v>Old</v>
      </c>
      <c r="G9578" t="str">
        <f t="shared" si="299"/>
        <v>Existing</v>
      </c>
    </row>
    <row r="9579" spans="1:7" ht="19" x14ac:dyDescent="0.25">
      <c r="A9579" s="7">
        <v>2014</v>
      </c>
      <c r="B9579" s="7" t="s">
        <v>1204</v>
      </c>
      <c r="C9579" s="7" t="s">
        <v>8</v>
      </c>
      <c r="D9579" s="24">
        <v>753428.56</v>
      </c>
      <c r="E9579">
        <f>INDEX('B. Store opening dates'!$B$5:$B$2448,MATCH('A. Sales by store'!B9579,'B. Store opening dates'!$A$5:$A$2448,0))</f>
        <v>2009</v>
      </c>
      <c r="F9579" t="str">
        <f t="shared" si="298"/>
        <v>Old</v>
      </c>
      <c r="G9579" t="str">
        <f t="shared" si="299"/>
        <v>Existing</v>
      </c>
    </row>
    <row r="9580" spans="1:7" ht="19" x14ac:dyDescent="0.25">
      <c r="A9580" s="7">
        <v>2015</v>
      </c>
      <c r="B9580" s="7" t="s">
        <v>1205</v>
      </c>
      <c r="C9580" s="7" t="s">
        <v>5</v>
      </c>
      <c r="D9580" s="24">
        <v>807158.29</v>
      </c>
      <c r="E9580">
        <f>INDEX('B. Store opening dates'!$B$5:$B$2448,MATCH('A. Sales by store'!B9580,'B. Store opening dates'!$A$5:$A$2448,0))</f>
        <v>2009</v>
      </c>
      <c r="F9580" t="str">
        <f t="shared" si="298"/>
        <v>Old</v>
      </c>
      <c r="G9580" t="str">
        <f t="shared" si="299"/>
        <v>Existing</v>
      </c>
    </row>
    <row r="9581" spans="1:7" ht="19" x14ac:dyDescent="0.25">
      <c r="A9581" s="7">
        <v>2014</v>
      </c>
      <c r="B9581" s="7" t="s">
        <v>1205</v>
      </c>
      <c r="C9581" s="7" t="s">
        <v>5</v>
      </c>
      <c r="D9581" s="24">
        <v>878141.11</v>
      </c>
      <c r="E9581">
        <f>INDEX('B. Store opening dates'!$B$5:$B$2448,MATCH('A. Sales by store'!B9581,'B. Store opening dates'!$A$5:$A$2448,0))</f>
        <v>2009</v>
      </c>
      <c r="F9581" t="str">
        <f t="shared" si="298"/>
        <v>Old</v>
      </c>
      <c r="G9581" t="str">
        <f t="shared" si="299"/>
        <v>Existing</v>
      </c>
    </row>
    <row r="9582" spans="1:7" ht="19" x14ac:dyDescent="0.25">
      <c r="A9582" s="7">
        <v>2015</v>
      </c>
      <c r="B9582" s="7" t="s">
        <v>1205</v>
      </c>
      <c r="C9582" s="7" t="s">
        <v>6</v>
      </c>
      <c r="D9582" s="24">
        <v>266729.42</v>
      </c>
      <c r="E9582">
        <f>INDEX('B. Store opening dates'!$B$5:$B$2448,MATCH('A. Sales by store'!B9582,'B. Store opening dates'!$A$5:$A$2448,0))</f>
        <v>2009</v>
      </c>
      <c r="F9582" t="str">
        <f t="shared" si="298"/>
        <v>Old</v>
      </c>
      <c r="G9582" t="str">
        <f t="shared" si="299"/>
        <v>Existing</v>
      </c>
    </row>
    <row r="9583" spans="1:7" ht="19" x14ac:dyDescent="0.25">
      <c r="A9583" s="7">
        <v>2014</v>
      </c>
      <c r="B9583" s="7" t="s">
        <v>1205</v>
      </c>
      <c r="C9583" s="7" t="s">
        <v>6</v>
      </c>
      <c r="D9583" s="24">
        <v>185019.16</v>
      </c>
      <c r="E9583">
        <f>INDEX('B. Store opening dates'!$B$5:$B$2448,MATCH('A. Sales by store'!B9583,'B. Store opening dates'!$A$5:$A$2448,0))</f>
        <v>2009</v>
      </c>
      <c r="F9583" t="str">
        <f t="shared" si="298"/>
        <v>Old</v>
      </c>
      <c r="G9583" t="str">
        <f t="shared" si="299"/>
        <v>Existing</v>
      </c>
    </row>
    <row r="9584" spans="1:7" ht="19" x14ac:dyDescent="0.25">
      <c r="A9584" s="7">
        <v>2015</v>
      </c>
      <c r="B9584" s="7" t="s">
        <v>1205</v>
      </c>
      <c r="C9584" s="7" t="s">
        <v>7</v>
      </c>
      <c r="D9584" s="24">
        <v>66714.23</v>
      </c>
      <c r="E9584">
        <f>INDEX('B. Store opening dates'!$B$5:$B$2448,MATCH('A. Sales by store'!B9584,'B. Store opening dates'!$A$5:$A$2448,0))</f>
        <v>2009</v>
      </c>
      <c r="F9584" t="str">
        <f t="shared" si="298"/>
        <v>Old</v>
      </c>
      <c r="G9584" t="str">
        <f t="shared" si="299"/>
        <v>Existing</v>
      </c>
    </row>
    <row r="9585" spans="1:7" ht="19" x14ac:dyDescent="0.25">
      <c r="A9585" s="7">
        <v>2014</v>
      </c>
      <c r="B9585" s="7" t="s">
        <v>1205</v>
      </c>
      <c r="C9585" s="7" t="s">
        <v>7</v>
      </c>
      <c r="D9585" s="24">
        <v>70812.03</v>
      </c>
      <c r="E9585">
        <f>INDEX('B. Store opening dates'!$B$5:$B$2448,MATCH('A. Sales by store'!B9585,'B. Store opening dates'!$A$5:$A$2448,0))</f>
        <v>2009</v>
      </c>
      <c r="F9585" t="str">
        <f t="shared" si="298"/>
        <v>Old</v>
      </c>
      <c r="G9585" t="str">
        <f t="shared" si="299"/>
        <v>Existing</v>
      </c>
    </row>
    <row r="9586" spans="1:7" ht="19" x14ac:dyDescent="0.25">
      <c r="A9586" s="7">
        <v>2015</v>
      </c>
      <c r="B9586" s="7" t="s">
        <v>1205</v>
      </c>
      <c r="C9586" s="7" t="s">
        <v>8</v>
      </c>
      <c r="D9586" s="24">
        <v>590015.68999999994</v>
      </c>
      <c r="E9586">
        <f>INDEX('B. Store opening dates'!$B$5:$B$2448,MATCH('A. Sales by store'!B9586,'B. Store opening dates'!$A$5:$A$2448,0))</f>
        <v>2009</v>
      </c>
      <c r="F9586" t="str">
        <f t="shared" si="298"/>
        <v>Old</v>
      </c>
      <c r="G9586" t="str">
        <f t="shared" si="299"/>
        <v>Existing</v>
      </c>
    </row>
    <row r="9587" spans="1:7" ht="19" x14ac:dyDescent="0.25">
      <c r="A9587" s="7">
        <v>2014</v>
      </c>
      <c r="B9587" s="7" t="s">
        <v>1205</v>
      </c>
      <c r="C9587" s="7" t="s">
        <v>8</v>
      </c>
      <c r="D9587" s="24">
        <v>607540.57999999996</v>
      </c>
      <c r="E9587">
        <f>INDEX('B. Store opening dates'!$B$5:$B$2448,MATCH('A. Sales by store'!B9587,'B. Store opening dates'!$A$5:$A$2448,0))</f>
        <v>2009</v>
      </c>
      <c r="F9587" t="str">
        <f t="shared" si="298"/>
        <v>Old</v>
      </c>
      <c r="G9587" t="str">
        <f t="shared" si="299"/>
        <v>Existing</v>
      </c>
    </row>
    <row r="9588" spans="1:7" ht="19" x14ac:dyDescent="0.25">
      <c r="A9588" s="7">
        <v>2015</v>
      </c>
      <c r="B9588" s="7" t="s">
        <v>1206</v>
      </c>
      <c r="C9588" s="7" t="s">
        <v>5</v>
      </c>
      <c r="D9588" s="24">
        <v>930368.55</v>
      </c>
      <c r="E9588">
        <f>INDEX('B. Store opening dates'!$B$5:$B$2448,MATCH('A. Sales by store'!B9588,'B. Store opening dates'!$A$5:$A$2448,0))</f>
        <v>2009</v>
      </c>
      <c r="F9588" t="str">
        <f t="shared" si="298"/>
        <v>Old</v>
      </c>
      <c r="G9588" t="str">
        <f t="shared" si="299"/>
        <v>Existing</v>
      </c>
    </row>
    <row r="9589" spans="1:7" ht="19" x14ac:dyDescent="0.25">
      <c r="A9589" s="7">
        <v>2014</v>
      </c>
      <c r="B9589" s="7" t="s">
        <v>1206</v>
      </c>
      <c r="C9589" s="7" t="s">
        <v>5</v>
      </c>
      <c r="D9589" s="24">
        <v>1030510.19</v>
      </c>
      <c r="E9589">
        <f>INDEX('B. Store opening dates'!$B$5:$B$2448,MATCH('A. Sales by store'!B9589,'B. Store opening dates'!$A$5:$A$2448,0))</f>
        <v>2009</v>
      </c>
      <c r="F9589" t="str">
        <f t="shared" si="298"/>
        <v>Old</v>
      </c>
      <c r="G9589" t="str">
        <f t="shared" si="299"/>
        <v>Existing</v>
      </c>
    </row>
    <row r="9590" spans="1:7" ht="19" x14ac:dyDescent="0.25">
      <c r="A9590" s="7">
        <v>2015</v>
      </c>
      <c r="B9590" s="7" t="s">
        <v>1206</v>
      </c>
      <c r="C9590" s="7" t="s">
        <v>6</v>
      </c>
      <c r="D9590" s="24">
        <v>323818.96999999997</v>
      </c>
      <c r="E9590">
        <f>INDEX('B. Store opening dates'!$B$5:$B$2448,MATCH('A. Sales by store'!B9590,'B. Store opening dates'!$A$5:$A$2448,0))</f>
        <v>2009</v>
      </c>
      <c r="F9590" t="str">
        <f t="shared" si="298"/>
        <v>Old</v>
      </c>
      <c r="G9590" t="str">
        <f t="shared" si="299"/>
        <v>Existing</v>
      </c>
    </row>
    <row r="9591" spans="1:7" ht="19" x14ac:dyDescent="0.25">
      <c r="A9591" s="7">
        <v>2014</v>
      </c>
      <c r="B9591" s="7" t="s">
        <v>1206</v>
      </c>
      <c r="C9591" s="7" t="s">
        <v>6</v>
      </c>
      <c r="D9591" s="24">
        <v>229633.82</v>
      </c>
      <c r="E9591">
        <f>INDEX('B. Store opening dates'!$B$5:$B$2448,MATCH('A. Sales by store'!B9591,'B. Store opening dates'!$A$5:$A$2448,0))</f>
        <v>2009</v>
      </c>
      <c r="F9591" t="str">
        <f t="shared" si="298"/>
        <v>Old</v>
      </c>
      <c r="G9591" t="str">
        <f t="shared" si="299"/>
        <v>Existing</v>
      </c>
    </row>
    <row r="9592" spans="1:7" ht="19" x14ac:dyDescent="0.25">
      <c r="A9592" s="7">
        <v>2015</v>
      </c>
      <c r="B9592" s="7" t="s">
        <v>1206</v>
      </c>
      <c r="C9592" s="7" t="s">
        <v>7</v>
      </c>
      <c r="D9592" s="24">
        <v>171874.83</v>
      </c>
      <c r="E9592">
        <f>INDEX('B. Store opening dates'!$B$5:$B$2448,MATCH('A. Sales by store'!B9592,'B. Store opening dates'!$A$5:$A$2448,0))</f>
        <v>2009</v>
      </c>
      <c r="F9592" t="str">
        <f t="shared" si="298"/>
        <v>Old</v>
      </c>
      <c r="G9592" t="str">
        <f t="shared" si="299"/>
        <v>Existing</v>
      </c>
    </row>
    <row r="9593" spans="1:7" ht="19" x14ac:dyDescent="0.25">
      <c r="A9593" s="7">
        <v>2014</v>
      </c>
      <c r="B9593" s="7" t="s">
        <v>1206</v>
      </c>
      <c r="C9593" s="7" t="s">
        <v>7</v>
      </c>
      <c r="D9593" s="24">
        <v>180696.89</v>
      </c>
      <c r="E9593">
        <f>INDEX('B. Store opening dates'!$B$5:$B$2448,MATCH('A. Sales by store'!B9593,'B. Store opening dates'!$A$5:$A$2448,0))</f>
        <v>2009</v>
      </c>
      <c r="F9593" t="str">
        <f t="shared" si="298"/>
        <v>Old</v>
      </c>
      <c r="G9593" t="str">
        <f t="shared" si="299"/>
        <v>Existing</v>
      </c>
    </row>
    <row r="9594" spans="1:7" ht="19" x14ac:dyDescent="0.25">
      <c r="A9594" s="7">
        <v>2015</v>
      </c>
      <c r="B9594" s="7" t="s">
        <v>1206</v>
      </c>
      <c r="C9594" s="7" t="s">
        <v>8</v>
      </c>
      <c r="D9594" s="24">
        <v>573496.43000000005</v>
      </c>
      <c r="E9594">
        <f>INDEX('B. Store opening dates'!$B$5:$B$2448,MATCH('A. Sales by store'!B9594,'B. Store opening dates'!$A$5:$A$2448,0))</f>
        <v>2009</v>
      </c>
      <c r="F9594" t="str">
        <f t="shared" si="298"/>
        <v>Old</v>
      </c>
      <c r="G9594" t="str">
        <f t="shared" si="299"/>
        <v>Existing</v>
      </c>
    </row>
    <row r="9595" spans="1:7" ht="19" x14ac:dyDescent="0.25">
      <c r="A9595" s="7">
        <v>2014</v>
      </c>
      <c r="B9595" s="7" t="s">
        <v>1206</v>
      </c>
      <c r="C9595" s="7" t="s">
        <v>8</v>
      </c>
      <c r="D9595" s="24">
        <v>589888.34</v>
      </c>
      <c r="E9595">
        <f>INDEX('B. Store opening dates'!$B$5:$B$2448,MATCH('A. Sales by store'!B9595,'B. Store opening dates'!$A$5:$A$2448,0))</f>
        <v>2009</v>
      </c>
      <c r="F9595" t="str">
        <f t="shared" si="298"/>
        <v>Old</v>
      </c>
      <c r="G9595" t="str">
        <f t="shared" si="299"/>
        <v>Existing</v>
      </c>
    </row>
    <row r="9596" spans="1:7" ht="19" x14ac:dyDescent="0.25">
      <c r="A9596" s="7">
        <v>2015</v>
      </c>
      <c r="B9596" s="7" t="s">
        <v>1207</v>
      </c>
      <c r="C9596" s="7" t="s">
        <v>5</v>
      </c>
      <c r="D9596" s="24">
        <v>629671.38</v>
      </c>
      <c r="E9596">
        <f>INDEX('B. Store opening dates'!$B$5:$B$2448,MATCH('A. Sales by store'!B9596,'B. Store opening dates'!$A$5:$A$2448,0))</f>
        <v>2009</v>
      </c>
      <c r="F9596" t="str">
        <f t="shared" si="298"/>
        <v>Old</v>
      </c>
      <c r="G9596" t="str">
        <f t="shared" si="299"/>
        <v>Existing</v>
      </c>
    </row>
    <row r="9597" spans="1:7" ht="19" x14ac:dyDescent="0.25">
      <c r="A9597" s="7">
        <v>2014</v>
      </c>
      <c r="B9597" s="7" t="s">
        <v>1207</v>
      </c>
      <c r="C9597" s="7" t="s">
        <v>5</v>
      </c>
      <c r="D9597" s="24">
        <v>688961.37</v>
      </c>
      <c r="E9597">
        <f>INDEX('B. Store opening dates'!$B$5:$B$2448,MATCH('A. Sales by store'!B9597,'B. Store opening dates'!$A$5:$A$2448,0))</f>
        <v>2009</v>
      </c>
      <c r="F9597" t="str">
        <f t="shared" si="298"/>
        <v>Old</v>
      </c>
      <c r="G9597" t="str">
        <f t="shared" si="299"/>
        <v>Existing</v>
      </c>
    </row>
    <row r="9598" spans="1:7" ht="19" x14ac:dyDescent="0.25">
      <c r="A9598" s="7">
        <v>2015</v>
      </c>
      <c r="B9598" s="7" t="s">
        <v>1207</v>
      </c>
      <c r="C9598" s="7" t="s">
        <v>6</v>
      </c>
      <c r="D9598" s="24">
        <v>538278.27</v>
      </c>
      <c r="E9598">
        <f>INDEX('B. Store opening dates'!$B$5:$B$2448,MATCH('A. Sales by store'!B9598,'B. Store opening dates'!$A$5:$A$2448,0))</f>
        <v>2009</v>
      </c>
      <c r="F9598" t="str">
        <f t="shared" si="298"/>
        <v>Old</v>
      </c>
      <c r="G9598" t="str">
        <f t="shared" si="299"/>
        <v>Existing</v>
      </c>
    </row>
    <row r="9599" spans="1:7" ht="19" x14ac:dyDescent="0.25">
      <c r="A9599" s="7">
        <v>2014</v>
      </c>
      <c r="B9599" s="7" t="s">
        <v>1207</v>
      </c>
      <c r="C9599" s="7" t="s">
        <v>6</v>
      </c>
      <c r="D9599" s="24">
        <v>395485.48</v>
      </c>
      <c r="E9599">
        <f>INDEX('B. Store opening dates'!$B$5:$B$2448,MATCH('A. Sales by store'!B9599,'B. Store opening dates'!$A$5:$A$2448,0))</f>
        <v>2009</v>
      </c>
      <c r="F9599" t="str">
        <f t="shared" si="298"/>
        <v>Old</v>
      </c>
      <c r="G9599" t="str">
        <f t="shared" si="299"/>
        <v>Existing</v>
      </c>
    </row>
    <row r="9600" spans="1:7" ht="19" x14ac:dyDescent="0.25">
      <c r="A9600" s="7">
        <v>2015</v>
      </c>
      <c r="B9600" s="7" t="s">
        <v>1207</v>
      </c>
      <c r="C9600" s="7" t="s">
        <v>7</v>
      </c>
      <c r="D9600" s="24">
        <v>124202.84</v>
      </c>
      <c r="E9600">
        <f>INDEX('B. Store opening dates'!$B$5:$B$2448,MATCH('A. Sales by store'!B9600,'B. Store opening dates'!$A$5:$A$2448,0))</f>
        <v>2009</v>
      </c>
      <c r="F9600" t="str">
        <f t="shared" si="298"/>
        <v>Old</v>
      </c>
      <c r="G9600" t="str">
        <f t="shared" si="299"/>
        <v>Existing</v>
      </c>
    </row>
    <row r="9601" spans="1:7" ht="19" x14ac:dyDescent="0.25">
      <c r="A9601" s="7">
        <v>2014</v>
      </c>
      <c r="B9601" s="7" t="s">
        <v>1207</v>
      </c>
      <c r="C9601" s="7" t="s">
        <v>7</v>
      </c>
      <c r="D9601" s="24">
        <v>130153.51</v>
      </c>
      <c r="E9601">
        <f>INDEX('B. Store opening dates'!$B$5:$B$2448,MATCH('A. Sales by store'!B9601,'B. Store opening dates'!$A$5:$A$2448,0))</f>
        <v>2009</v>
      </c>
      <c r="F9601" t="str">
        <f t="shared" si="298"/>
        <v>Old</v>
      </c>
      <c r="G9601" t="str">
        <f t="shared" si="299"/>
        <v>Existing</v>
      </c>
    </row>
    <row r="9602" spans="1:7" ht="19" x14ac:dyDescent="0.25">
      <c r="A9602" s="7">
        <v>2015</v>
      </c>
      <c r="B9602" s="7" t="s">
        <v>1207</v>
      </c>
      <c r="C9602" s="7" t="s">
        <v>8</v>
      </c>
      <c r="D9602" s="24">
        <v>623590.13</v>
      </c>
      <c r="E9602">
        <f>INDEX('B. Store opening dates'!$B$5:$B$2448,MATCH('A. Sales by store'!B9602,'B. Store opening dates'!$A$5:$A$2448,0))</f>
        <v>2009</v>
      </c>
      <c r="F9602" t="str">
        <f t="shared" si="298"/>
        <v>Old</v>
      </c>
      <c r="G9602" t="str">
        <f t="shared" si="299"/>
        <v>Existing</v>
      </c>
    </row>
    <row r="9603" spans="1:7" ht="19" x14ac:dyDescent="0.25">
      <c r="A9603" s="7">
        <v>2014</v>
      </c>
      <c r="B9603" s="7" t="s">
        <v>1207</v>
      </c>
      <c r="C9603" s="7" t="s">
        <v>8</v>
      </c>
      <c r="D9603" s="24">
        <v>654006.62</v>
      </c>
      <c r="E9603">
        <f>INDEX('B. Store opening dates'!$B$5:$B$2448,MATCH('A. Sales by store'!B9603,'B. Store opening dates'!$A$5:$A$2448,0))</f>
        <v>2009</v>
      </c>
      <c r="F9603" t="str">
        <f t="shared" si="298"/>
        <v>Old</v>
      </c>
      <c r="G9603" t="str">
        <f t="shared" si="299"/>
        <v>Existing</v>
      </c>
    </row>
    <row r="9604" spans="1:7" ht="19" x14ac:dyDescent="0.25">
      <c r="A9604" s="7">
        <v>2015</v>
      </c>
      <c r="B9604" s="7" t="s">
        <v>1208</v>
      </c>
      <c r="C9604" s="7" t="s">
        <v>5</v>
      </c>
      <c r="D9604" s="24">
        <v>756278.11</v>
      </c>
      <c r="E9604">
        <f>INDEX('B. Store opening dates'!$B$5:$B$2448,MATCH('A. Sales by store'!B9604,'B. Store opening dates'!$A$5:$A$2448,0))</f>
        <v>2009</v>
      </c>
      <c r="F9604" t="str">
        <f t="shared" si="298"/>
        <v>Old</v>
      </c>
      <c r="G9604" t="str">
        <f t="shared" si="299"/>
        <v>Existing</v>
      </c>
    </row>
    <row r="9605" spans="1:7" ht="19" x14ac:dyDescent="0.25">
      <c r="A9605" s="7">
        <v>2014</v>
      </c>
      <c r="B9605" s="7" t="s">
        <v>1208</v>
      </c>
      <c r="C9605" s="7" t="s">
        <v>5</v>
      </c>
      <c r="D9605" s="24">
        <v>825454.75</v>
      </c>
      <c r="E9605">
        <f>INDEX('B. Store opening dates'!$B$5:$B$2448,MATCH('A. Sales by store'!B9605,'B. Store opening dates'!$A$5:$A$2448,0))</f>
        <v>2009</v>
      </c>
      <c r="F9605" t="str">
        <f t="shared" ref="F9605:F9668" si="300">IF(A9605 = 2015, IF(E9605&lt; 2015, "Old","New"),IF(E9605 &lt; 2014, "Old","New"))</f>
        <v>Old</v>
      </c>
      <c r="G9605" t="str">
        <f t="shared" ref="G9605:G9668" si="301">IF(A9605 = 2015, IF(E9605&lt; 2015, "Existing","New"),"Existing")</f>
        <v>Existing</v>
      </c>
    </row>
    <row r="9606" spans="1:7" ht="19" x14ac:dyDescent="0.25">
      <c r="A9606" s="7">
        <v>2015</v>
      </c>
      <c r="B9606" s="7" t="s">
        <v>1208</v>
      </c>
      <c r="C9606" s="7" t="s">
        <v>6</v>
      </c>
      <c r="D9606" s="24">
        <v>203907.43</v>
      </c>
      <c r="E9606">
        <f>INDEX('B. Store opening dates'!$B$5:$B$2448,MATCH('A. Sales by store'!B9606,'B. Store opening dates'!$A$5:$A$2448,0))</f>
        <v>2009</v>
      </c>
      <c r="F9606" t="str">
        <f t="shared" si="300"/>
        <v>Old</v>
      </c>
      <c r="G9606" t="str">
        <f t="shared" si="301"/>
        <v>Existing</v>
      </c>
    </row>
    <row r="9607" spans="1:7" ht="19" x14ac:dyDescent="0.25">
      <c r="A9607" s="7">
        <v>2014</v>
      </c>
      <c r="B9607" s="7" t="s">
        <v>1208</v>
      </c>
      <c r="C9607" s="7" t="s">
        <v>6</v>
      </c>
      <c r="D9607" s="24">
        <v>144148.47</v>
      </c>
      <c r="E9607">
        <f>INDEX('B. Store opening dates'!$B$5:$B$2448,MATCH('A. Sales by store'!B9607,'B. Store opening dates'!$A$5:$A$2448,0))</f>
        <v>2009</v>
      </c>
      <c r="F9607" t="str">
        <f t="shared" si="300"/>
        <v>Old</v>
      </c>
      <c r="G9607" t="str">
        <f t="shared" si="301"/>
        <v>Existing</v>
      </c>
    </row>
    <row r="9608" spans="1:7" ht="19" x14ac:dyDescent="0.25">
      <c r="A9608" s="7">
        <v>2015</v>
      </c>
      <c r="B9608" s="7" t="s">
        <v>1208</v>
      </c>
      <c r="C9608" s="7" t="s">
        <v>7</v>
      </c>
      <c r="D9608" s="24">
        <v>175893.08</v>
      </c>
      <c r="E9608">
        <f>INDEX('B. Store opening dates'!$B$5:$B$2448,MATCH('A. Sales by store'!B9608,'B. Store opening dates'!$A$5:$A$2448,0))</f>
        <v>2009</v>
      </c>
      <c r="F9608" t="str">
        <f t="shared" si="300"/>
        <v>Old</v>
      </c>
      <c r="G9608" t="str">
        <f t="shared" si="301"/>
        <v>Existing</v>
      </c>
    </row>
    <row r="9609" spans="1:7" ht="19" x14ac:dyDescent="0.25">
      <c r="A9609" s="7">
        <v>2014</v>
      </c>
      <c r="B9609" s="7" t="s">
        <v>1208</v>
      </c>
      <c r="C9609" s="7" t="s">
        <v>7</v>
      </c>
      <c r="D9609" s="24">
        <v>184019.74</v>
      </c>
      <c r="E9609">
        <f>INDEX('B. Store opening dates'!$B$5:$B$2448,MATCH('A. Sales by store'!B9609,'B. Store opening dates'!$A$5:$A$2448,0))</f>
        <v>2009</v>
      </c>
      <c r="F9609" t="str">
        <f t="shared" si="300"/>
        <v>Old</v>
      </c>
      <c r="G9609" t="str">
        <f t="shared" si="301"/>
        <v>Existing</v>
      </c>
    </row>
    <row r="9610" spans="1:7" ht="19" x14ac:dyDescent="0.25">
      <c r="A9610" s="7">
        <v>2015</v>
      </c>
      <c r="B9610" s="7" t="s">
        <v>1208</v>
      </c>
      <c r="C9610" s="7" t="s">
        <v>8</v>
      </c>
      <c r="D9610" s="24">
        <v>733672.8</v>
      </c>
      <c r="E9610">
        <f>INDEX('B. Store opening dates'!$B$5:$B$2448,MATCH('A. Sales by store'!B9610,'B. Store opening dates'!$A$5:$A$2448,0))</f>
        <v>2009</v>
      </c>
      <c r="F9610" t="str">
        <f t="shared" si="300"/>
        <v>Old</v>
      </c>
      <c r="G9610" t="str">
        <f t="shared" si="301"/>
        <v>Existing</v>
      </c>
    </row>
    <row r="9611" spans="1:7" ht="19" x14ac:dyDescent="0.25">
      <c r="A9611" s="7">
        <v>2014</v>
      </c>
      <c r="B9611" s="7" t="s">
        <v>1208</v>
      </c>
      <c r="C9611" s="7" t="s">
        <v>8</v>
      </c>
      <c r="D9611" s="24">
        <v>768923.74</v>
      </c>
      <c r="E9611">
        <f>INDEX('B. Store opening dates'!$B$5:$B$2448,MATCH('A. Sales by store'!B9611,'B. Store opening dates'!$A$5:$A$2448,0))</f>
        <v>2009</v>
      </c>
      <c r="F9611" t="str">
        <f t="shared" si="300"/>
        <v>Old</v>
      </c>
      <c r="G9611" t="str">
        <f t="shared" si="301"/>
        <v>Existing</v>
      </c>
    </row>
    <row r="9612" spans="1:7" ht="19" x14ac:dyDescent="0.25">
      <c r="A9612" s="7">
        <v>2015</v>
      </c>
      <c r="B9612" s="7" t="s">
        <v>1209</v>
      </c>
      <c r="C9612" s="7" t="s">
        <v>5</v>
      </c>
      <c r="D9612" s="24">
        <v>696093.54</v>
      </c>
      <c r="E9612">
        <f>INDEX('B. Store opening dates'!$B$5:$B$2448,MATCH('A. Sales by store'!B9612,'B. Store opening dates'!$A$5:$A$2448,0))</f>
        <v>2009</v>
      </c>
      <c r="F9612" t="str">
        <f t="shared" si="300"/>
        <v>Old</v>
      </c>
      <c r="G9612" t="str">
        <f t="shared" si="301"/>
        <v>Existing</v>
      </c>
    </row>
    <row r="9613" spans="1:7" ht="19" x14ac:dyDescent="0.25">
      <c r="A9613" s="7">
        <v>2014</v>
      </c>
      <c r="B9613" s="7" t="s">
        <v>1209</v>
      </c>
      <c r="C9613" s="7" t="s">
        <v>5</v>
      </c>
      <c r="D9613" s="24">
        <v>768822.18</v>
      </c>
      <c r="E9613">
        <f>INDEX('B. Store opening dates'!$B$5:$B$2448,MATCH('A. Sales by store'!B9613,'B. Store opening dates'!$A$5:$A$2448,0))</f>
        <v>2009</v>
      </c>
      <c r="F9613" t="str">
        <f t="shared" si="300"/>
        <v>Old</v>
      </c>
      <c r="G9613" t="str">
        <f t="shared" si="301"/>
        <v>Existing</v>
      </c>
    </row>
    <row r="9614" spans="1:7" ht="19" x14ac:dyDescent="0.25">
      <c r="A9614" s="7">
        <v>2015</v>
      </c>
      <c r="B9614" s="7" t="s">
        <v>1209</v>
      </c>
      <c r="C9614" s="7" t="s">
        <v>6</v>
      </c>
      <c r="D9614" s="24">
        <v>462723.97</v>
      </c>
      <c r="E9614">
        <f>INDEX('B. Store opening dates'!$B$5:$B$2448,MATCH('A. Sales by store'!B9614,'B. Store opening dates'!$A$5:$A$2448,0))</f>
        <v>2009</v>
      </c>
      <c r="F9614" t="str">
        <f t="shared" si="300"/>
        <v>Old</v>
      </c>
      <c r="G9614" t="str">
        <f t="shared" si="301"/>
        <v>Existing</v>
      </c>
    </row>
    <row r="9615" spans="1:7" ht="19" x14ac:dyDescent="0.25">
      <c r="A9615" s="7">
        <v>2014</v>
      </c>
      <c r="B9615" s="7" t="s">
        <v>1209</v>
      </c>
      <c r="C9615" s="7" t="s">
        <v>6</v>
      </c>
      <c r="D9615" s="24">
        <v>328601.27</v>
      </c>
      <c r="E9615">
        <f>INDEX('B. Store opening dates'!$B$5:$B$2448,MATCH('A. Sales by store'!B9615,'B. Store opening dates'!$A$5:$A$2448,0))</f>
        <v>2009</v>
      </c>
      <c r="F9615" t="str">
        <f t="shared" si="300"/>
        <v>Old</v>
      </c>
      <c r="G9615" t="str">
        <f t="shared" si="301"/>
        <v>Existing</v>
      </c>
    </row>
    <row r="9616" spans="1:7" ht="19" x14ac:dyDescent="0.25">
      <c r="A9616" s="7">
        <v>2015</v>
      </c>
      <c r="B9616" s="7" t="s">
        <v>1209</v>
      </c>
      <c r="C9616" s="7" t="s">
        <v>7</v>
      </c>
      <c r="D9616" s="24">
        <v>76893.89</v>
      </c>
      <c r="E9616">
        <f>INDEX('B. Store opening dates'!$B$5:$B$2448,MATCH('A. Sales by store'!B9616,'B. Store opening dates'!$A$5:$A$2448,0))</f>
        <v>2009</v>
      </c>
      <c r="F9616" t="str">
        <f t="shared" si="300"/>
        <v>Old</v>
      </c>
      <c r="G9616" t="str">
        <f t="shared" si="301"/>
        <v>Existing</v>
      </c>
    </row>
    <row r="9617" spans="1:7" ht="19" x14ac:dyDescent="0.25">
      <c r="A9617" s="7">
        <v>2014</v>
      </c>
      <c r="B9617" s="7" t="s">
        <v>1209</v>
      </c>
      <c r="C9617" s="7" t="s">
        <v>7</v>
      </c>
      <c r="D9617" s="24">
        <v>80914.37</v>
      </c>
      <c r="E9617">
        <f>INDEX('B. Store opening dates'!$B$5:$B$2448,MATCH('A. Sales by store'!B9617,'B. Store opening dates'!$A$5:$A$2448,0))</f>
        <v>2009</v>
      </c>
      <c r="F9617" t="str">
        <f t="shared" si="300"/>
        <v>Old</v>
      </c>
      <c r="G9617" t="str">
        <f t="shared" si="301"/>
        <v>Existing</v>
      </c>
    </row>
    <row r="9618" spans="1:7" ht="19" x14ac:dyDescent="0.25">
      <c r="A9618" s="7">
        <v>2015</v>
      </c>
      <c r="B9618" s="7" t="s">
        <v>1209</v>
      </c>
      <c r="C9618" s="7" t="s">
        <v>8</v>
      </c>
      <c r="D9618" s="24">
        <v>631163.76</v>
      </c>
      <c r="E9618">
        <f>INDEX('B. Store opening dates'!$B$5:$B$2448,MATCH('A. Sales by store'!B9618,'B. Store opening dates'!$A$5:$A$2448,0))</f>
        <v>2009</v>
      </c>
      <c r="F9618" t="str">
        <f t="shared" si="300"/>
        <v>Old</v>
      </c>
      <c r="G9618" t="str">
        <f t="shared" si="301"/>
        <v>Existing</v>
      </c>
    </row>
    <row r="9619" spans="1:7" ht="19" x14ac:dyDescent="0.25">
      <c r="A9619" s="7">
        <v>2014</v>
      </c>
      <c r="B9619" s="7" t="s">
        <v>1209</v>
      </c>
      <c r="C9619" s="7" t="s">
        <v>8</v>
      </c>
      <c r="D9619" s="24">
        <v>659750.76</v>
      </c>
      <c r="E9619">
        <f>INDEX('B. Store opening dates'!$B$5:$B$2448,MATCH('A. Sales by store'!B9619,'B. Store opening dates'!$A$5:$A$2448,0))</f>
        <v>2009</v>
      </c>
      <c r="F9619" t="str">
        <f t="shared" si="300"/>
        <v>Old</v>
      </c>
      <c r="G9619" t="str">
        <f t="shared" si="301"/>
        <v>Existing</v>
      </c>
    </row>
    <row r="9620" spans="1:7" ht="19" x14ac:dyDescent="0.25">
      <c r="A9620" s="7">
        <v>2015</v>
      </c>
      <c r="B9620" s="7" t="s">
        <v>1210</v>
      </c>
      <c r="C9620" s="7" t="s">
        <v>5</v>
      </c>
      <c r="D9620" s="24">
        <v>885730.91</v>
      </c>
      <c r="E9620">
        <f>INDEX('B. Store opening dates'!$B$5:$B$2448,MATCH('A. Sales by store'!B9620,'B. Store opening dates'!$A$5:$A$2448,0))</f>
        <v>2009</v>
      </c>
      <c r="F9620" t="str">
        <f t="shared" si="300"/>
        <v>Old</v>
      </c>
      <c r="G9620" t="str">
        <f t="shared" si="301"/>
        <v>Existing</v>
      </c>
    </row>
    <row r="9621" spans="1:7" ht="19" x14ac:dyDescent="0.25">
      <c r="A9621" s="7">
        <v>2014</v>
      </c>
      <c r="B9621" s="7" t="s">
        <v>1210</v>
      </c>
      <c r="C9621" s="7" t="s">
        <v>5</v>
      </c>
      <c r="D9621" s="24">
        <v>977281.72</v>
      </c>
      <c r="E9621">
        <f>INDEX('B. Store opening dates'!$B$5:$B$2448,MATCH('A. Sales by store'!B9621,'B. Store opening dates'!$A$5:$A$2448,0))</f>
        <v>2009</v>
      </c>
      <c r="F9621" t="str">
        <f t="shared" si="300"/>
        <v>Old</v>
      </c>
      <c r="G9621" t="str">
        <f t="shared" si="301"/>
        <v>Existing</v>
      </c>
    </row>
    <row r="9622" spans="1:7" ht="19" x14ac:dyDescent="0.25">
      <c r="A9622" s="7">
        <v>2015</v>
      </c>
      <c r="B9622" s="7" t="s">
        <v>1210</v>
      </c>
      <c r="C9622" s="7" t="s">
        <v>6</v>
      </c>
      <c r="D9622" s="24">
        <v>535798.62</v>
      </c>
      <c r="E9622">
        <f>INDEX('B. Store opening dates'!$B$5:$B$2448,MATCH('A. Sales by store'!B9622,'B. Store opening dates'!$A$5:$A$2448,0))</f>
        <v>2009</v>
      </c>
      <c r="F9622" t="str">
        <f t="shared" si="300"/>
        <v>Old</v>
      </c>
      <c r="G9622" t="str">
        <f t="shared" si="301"/>
        <v>Existing</v>
      </c>
    </row>
    <row r="9623" spans="1:7" ht="19" x14ac:dyDescent="0.25">
      <c r="A9623" s="7">
        <v>2014</v>
      </c>
      <c r="B9623" s="7" t="s">
        <v>1210</v>
      </c>
      <c r="C9623" s="7" t="s">
        <v>6</v>
      </c>
      <c r="D9623" s="24">
        <v>390473.93</v>
      </c>
      <c r="E9623">
        <f>INDEX('B. Store opening dates'!$B$5:$B$2448,MATCH('A. Sales by store'!B9623,'B. Store opening dates'!$A$5:$A$2448,0))</f>
        <v>2009</v>
      </c>
      <c r="F9623" t="str">
        <f t="shared" si="300"/>
        <v>Old</v>
      </c>
      <c r="G9623" t="str">
        <f t="shared" si="301"/>
        <v>Existing</v>
      </c>
    </row>
    <row r="9624" spans="1:7" ht="19" x14ac:dyDescent="0.25">
      <c r="A9624" s="7">
        <v>2015</v>
      </c>
      <c r="B9624" s="7" t="s">
        <v>1210</v>
      </c>
      <c r="C9624" s="7" t="s">
        <v>7</v>
      </c>
      <c r="D9624" s="24">
        <v>200143.32</v>
      </c>
      <c r="E9624">
        <f>INDEX('B. Store opening dates'!$B$5:$B$2448,MATCH('A. Sales by store'!B9624,'B. Store opening dates'!$A$5:$A$2448,0))</f>
        <v>2009</v>
      </c>
      <c r="F9624" t="str">
        <f t="shared" si="300"/>
        <v>Old</v>
      </c>
      <c r="G9624" t="str">
        <f t="shared" si="301"/>
        <v>Existing</v>
      </c>
    </row>
    <row r="9625" spans="1:7" ht="19" x14ac:dyDescent="0.25">
      <c r="A9625" s="7">
        <v>2014</v>
      </c>
      <c r="B9625" s="7" t="s">
        <v>1210</v>
      </c>
      <c r="C9625" s="7" t="s">
        <v>7</v>
      </c>
      <c r="D9625" s="24">
        <v>209065.12</v>
      </c>
      <c r="E9625">
        <f>INDEX('B. Store opening dates'!$B$5:$B$2448,MATCH('A. Sales by store'!B9625,'B. Store opening dates'!$A$5:$A$2448,0))</f>
        <v>2009</v>
      </c>
      <c r="F9625" t="str">
        <f t="shared" si="300"/>
        <v>Old</v>
      </c>
      <c r="G9625" t="str">
        <f t="shared" si="301"/>
        <v>Existing</v>
      </c>
    </row>
    <row r="9626" spans="1:7" ht="19" x14ac:dyDescent="0.25">
      <c r="A9626" s="7">
        <v>2015</v>
      </c>
      <c r="B9626" s="7" t="s">
        <v>1210</v>
      </c>
      <c r="C9626" s="7" t="s">
        <v>8</v>
      </c>
      <c r="D9626" s="24">
        <v>679752.78</v>
      </c>
      <c r="E9626">
        <f>INDEX('B. Store opening dates'!$B$5:$B$2448,MATCH('A. Sales by store'!B9626,'B. Store opening dates'!$A$5:$A$2448,0))</f>
        <v>2009</v>
      </c>
      <c r="F9626" t="str">
        <f t="shared" si="300"/>
        <v>Old</v>
      </c>
      <c r="G9626" t="str">
        <f t="shared" si="301"/>
        <v>Existing</v>
      </c>
    </row>
    <row r="9627" spans="1:7" ht="19" x14ac:dyDescent="0.25">
      <c r="A9627" s="7">
        <v>2014</v>
      </c>
      <c r="B9627" s="7" t="s">
        <v>1210</v>
      </c>
      <c r="C9627" s="7" t="s">
        <v>8</v>
      </c>
      <c r="D9627" s="24">
        <v>709058.15</v>
      </c>
      <c r="E9627">
        <f>INDEX('B. Store opening dates'!$B$5:$B$2448,MATCH('A. Sales by store'!B9627,'B. Store opening dates'!$A$5:$A$2448,0))</f>
        <v>2009</v>
      </c>
      <c r="F9627" t="str">
        <f t="shared" si="300"/>
        <v>Old</v>
      </c>
      <c r="G9627" t="str">
        <f t="shared" si="301"/>
        <v>Existing</v>
      </c>
    </row>
    <row r="9628" spans="1:7" ht="19" x14ac:dyDescent="0.25">
      <c r="A9628" s="7">
        <v>2015</v>
      </c>
      <c r="B9628" s="7" t="s">
        <v>1211</v>
      </c>
      <c r="C9628" s="7" t="s">
        <v>5</v>
      </c>
      <c r="D9628" s="24">
        <v>510380.95</v>
      </c>
      <c r="E9628">
        <f>INDEX('B. Store opening dates'!$B$5:$B$2448,MATCH('A. Sales by store'!B9628,'B. Store opening dates'!$A$5:$A$2448,0))</f>
        <v>2009</v>
      </c>
      <c r="F9628" t="str">
        <f t="shared" si="300"/>
        <v>Old</v>
      </c>
      <c r="G9628" t="str">
        <f t="shared" si="301"/>
        <v>Existing</v>
      </c>
    </row>
    <row r="9629" spans="1:7" ht="19" x14ac:dyDescent="0.25">
      <c r="A9629" s="7">
        <v>2014</v>
      </c>
      <c r="B9629" s="7" t="s">
        <v>1211</v>
      </c>
      <c r="C9629" s="7" t="s">
        <v>5</v>
      </c>
      <c r="D9629" s="24">
        <v>562660.5</v>
      </c>
      <c r="E9629">
        <f>INDEX('B. Store opening dates'!$B$5:$B$2448,MATCH('A. Sales by store'!B9629,'B. Store opening dates'!$A$5:$A$2448,0))</f>
        <v>2009</v>
      </c>
      <c r="F9629" t="str">
        <f t="shared" si="300"/>
        <v>Old</v>
      </c>
      <c r="G9629" t="str">
        <f t="shared" si="301"/>
        <v>Existing</v>
      </c>
    </row>
    <row r="9630" spans="1:7" ht="19" x14ac:dyDescent="0.25">
      <c r="A9630" s="7">
        <v>2015</v>
      </c>
      <c r="B9630" s="7" t="s">
        <v>1211</v>
      </c>
      <c r="C9630" s="7" t="s">
        <v>6</v>
      </c>
      <c r="D9630" s="24">
        <v>276393.82</v>
      </c>
      <c r="E9630">
        <f>INDEX('B. Store opening dates'!$B$5:$B$2448,MATCH('A. Sales by store'!B9630,'B. Store opening dates'!$A$5:$A$2448,0))</f>
        <v>2009</v>
      </c>
      <c r="F9630" t="str">
        <f t="shared" si="300"/>
        <v>Old</v>
      </c>
      <c r="G9630" t="str">
        <f t="shared" si="301"/>
        <v>Existing</v>
      </c>
    </row>
    <row r="9631" spans="1:7" ht="19" x14ac:dyDescent="0.25">
      <c r="A9631" s="7">
        <v>2014</v>
      </c>
      <c r="B9631" s="7" t="s">
        <v>1211</v>
      </c>
      <c r="C9631" s="7" t="s">
        <v>6</v>
      </c>
      <c r="D9631" s="24">
        <v>203741.05</v>
      </c>
      <c r="E9631">
        <f>INDEX('B. Store opening dates'!$B$5:$B$2448,MATCH('A. Sales by store'!B9631,'B. Store opening dates'!$A$5:$A$2448,0))</f>
        <v>2009</v>
      </c>
      <c r="F9631" t="str">
        <f t="shared" si="300"/>
        <v>Old</v>
      </c>
      <c r="G9631" t="str">
        <f t="shared" si="301"/>
        <v>Existing</v>
      </c>
    </row>
    <row r="9632" spans="1:7" ht="19" x14ac:dyDescent="0.25">
      <c r="A9632" s="7">
        <v>2015</v>
      </c>
      <c r="B9632" s="7" t="s">
        <v>1211</v>
      </c>
      <c r="C9632" s="7" t="s">
        <v>7</v>
      </c>
      <c r="D9632" s="24">
        <v>197301.72</v>
      </c>
      <c r="E9632">
        <f>INDEX('B. Store opening dates'!$B$5:$B$2448,MATCH('A. Sales by store'!B9632,'B. Store opening dates'!$A$5:$A$2448,0))</f>
        <v>2009</v>
      </c>
      <c r="F9632" t="str">
        <f t="shared" si="300"/>
        <v>Old</v>
      </c>
      <c r="G9632" t="str">
        <f t="shared" si="301"/>
        <v>Existing</v>
      </c>
    </row>
    <row r="9633" spans="1:7" ht="19" x14ac:dyDescent="0.25">
      <c r="A9633" s="7">
        <v>2014</v>
      </c>
      <c r="B9633" s="7" t="s">
        <v>1211</v>
      </c>
      <c r="C9633" s="7" t="s">
        <v>7</v>
      </c>
      <c r="D9633" s="24">
        <v>206730.23</v>
      </c>
      <c r="E9633">
        <f>INDEX('B. Store opening dates'!$B$5:$B$2448,MATCH('A. Sales by store'!B9633,'B. Store opening dates'!$A$5:$A$2448,0))</f>
        <v>2009</v>
      </c>
      <c r="F9633" t="str">
        <f t="shared" si="300"/>
        <v>Old</v>
      </c>
      <c r="G9633" t="str">
        <f t="shared" si="301"/>
        <v>Existing</v>
      </c>
    </row>
    <row r="9634" spans="1:7" ht="19" x14ac:dyDescent="0.25">
      <c r="A9634" s="7">
        <v>2015</v>
      </c>
      <c r="B9634" s="7" t="s">
        <v>1211</v>
      </c>
      <c r="C9634" s="7" t="s">
        <v>8</v>
      </c>
      <c r="D9634" s="24">
        <v>738667.57</v>
      </c>
      <c r="E9634">
        <f>INDEX('B. Store opening dates'!$B$5:$B$2448,MATCH('A. Sales by store'!B9634,'B. Store opening dates'!$A$5:$A$2448,0))</f>
        <v>2009</v>
      </c>
      <c r="F9634" t="str">
        <f t="shared" si="300"/>
        <v>Old</v>
      </c>
      <c r="G9634" t="str">
        <f t="shared" si="301"/>
        <v>Existing</v>
      </c>
    </row>
    <row r="9635" spans="1:7" ht="19" x14ac:dyDescent="0.25">
      <c r="A9635" s="7">
        <v>2014</v>
      </c>
      <c r="B9635" s="7" t="s">
        <v>1211</v>
      </c>
      <c r="C9635" s="7" t="s">
        <v>8</v>
      </c>
      <c r="D9635" s="24">
        <v>766086.61</v>
      </c>
      <c r="E9635">
        <f>INDEX('B. Store opening dates'!$B$5:$B$2448,MATCH('A. Sales by store'!B9635,'B. Store opening dates'!$A$5:$A$2448,0))</f>
        <v>2009</v>
      </c>
      <c r="F9635" t="str">
        <f t="shared" si="300"/>
        <v>Old</v>
      </c>
      <c r="G9635" t="str">
        <f t="shared" si="301"/>
        <v>Existing</v>
      </c>
    </row>
    <row r="9636" spans="1:7" ht="19" x14ac:dyDescent="0.25">
      <c r="A9636" s="7">
        <v>2015</v>
      </c>
      <c r="B9636" s="7" t="s">
        <v>1212</v>
      </c>
      <c r="C9636" s="7" t="s">
        <v>5</v>
      </c>
      <c r="D9636" s="24">
        <v>520902.17</v>
      </c>
      <c r="E9636">
        <f>INDEX('B. Store opening dates'!$B$5:$B$2448,MATCH('A. Sales by store'!B9636,'B. Store opening dates'!$A$5:$A$2448,0))</f>
        <v>2009</v>
      </c>
      <c r="F9636" t="str">
        <f t="shared" si="300"/>
        <v>Old</v>
      </c>
      <c r="G9636" t="str">
        <f t="shared" si="301"/>
        <v>Existing</v>
      </c>
    </row>
    <row r="9637" spans="1:7" ht="19" x14ac:dyDescent="0.25">
      <c r="A9637" s="7">
        <v>2014</v>
      </c>
      <c r="B9637" s="7" t="s">
        <v>1212</v>
      </c>
      <c r="C9637" s="7" t="s">
        <v>5</v>
      </c>
      <c r="D9637" s="24">
        <v>571575.35</v>
      </c>
      <c r="E9637">
        <f>INDEX('B. Store opening dates'!$B$5:$B$2448,MATCH('A. Sales by store'!B9637,'B. Store opening dates'!$A$5:$A$2448,0))</f>
        <v>2009</v>
      </c>
      <c r="F9637" t="str">
        <f t="shared" si="300"/>
        <v>Old</v>
      </c>
      <c r="G9637" t="str">
        <f t="shared" si="301"/>
        <v>Existing</v>
      </c>
    </row>
    <row r="9638" spans="1:7" ht="19" x14ac:dyDescent="0.25">
      <c r="A9638" s="7">
        <v>2015</v>
      </c>
      <c r="B9638" s="7" t="s">
        <v>1212</v>
      </c>
      <c r="C9638" s="7" t="s">
        <v>6</v>
      </c>
      <c r="D9638" s="24">
        <v>529532.61</v>
      </c>
      <c r="E9638">
        <f>INDEX('B. Store opening dates'!$B$5:$B$2448,MATCH('A. Sales by store'!B9638,'B. Store opening dates'!$A$5:$A$2448,0))</f>
        <v>2009</v>
      </c>
      <c r="F9638" t="str">
        <f t="shared" si="300"/>
        <v>Old</v>
      </c>
      <c r="G9638" t="str">
        <f t="shared" si="301"/>
        <v>Existing</v>
      </c>
    </row>
    <row r="9639" spans="1:7" ht="19" x14ac:dyDescent="0.25">
      <c r="A9639" s="7">
        <v>2014</v>
      </c>
      <c r="B9639" s="7" t="s">
        <v>1212</v>
      </c>
      <c r="C9639" s="7" t="s">
        <v>6</v>
      </c>
      <c r="D9639" s="24">
        <v>377473.32</v>
      </c>
      <c r="E9639">
        <f>INDEX('B. Store opening dates'!$B$5:$B$2448,MATCH('A. Sales by store'!B9639,'B. Store opening dates'!$A$5:$A$2448,0))</f>
        <v>2009</v>
      </c>
      <c r="F9639" t="str">
        <f t="shared" si="300"/>
        <v>Old</v>
      </c>
      <c r="G9639" t="str">
        <f t="shared" si="301"/>
        <v>Existing</v>
      </c>
    </row>
    <row r="9640" spans="1:7" ht="19" x14ac:dyDescent="0.25">
      <c r="A9640" s="7">
        <v>2015</v>
      </c>
      <c r="B9640" s="7" t="s">
        <v>1212</v>
      </c>
      <c r="C9640" s="7" t="s">
        <v>7</v>
      </c>
      <c r="D9640" s="24">
        <v>70501.710000000006</v>
      </c>
      <c r="E9640">
        <f>INDEX('B. Store opening dates'!$B$5:$B$2448,MATCH('A. Sales by store'!B9640,'B. Store opening dates'!$A$5:$A$2448,0))</f>
        <v>2009</v>
      </c>
      <c r="F9640" t="str">
        <f t="shared" si="300"/>
        <v>Old</v>
      </c>
      <c r="G9640" t="str">
        <f t="shared" si="301"/>
        <v>Existing</v>
      </c>
    </row>
    <row r="9641" spans="1:7" ht="19" x14ac:dyDescent="0.25">
      <c r="A9641" s="7">
        <v>2014</v>
      </c>
      <c r="B9641" s="7" t="s">
        <v>1212</v>
      </c>
      <c r="C9641" s="7" t="s">
        <v>7</v>
      </c>
      <c r="D9641" s="24">
        <v>74424.160000000003</v>
      </c>
      <c r="E9641">
        <f>INDEX('B. Store opening dates'!$B$5:$B$2448,MATCH('A. Sales by store'!B9641,'B. Store opening dates'!$A$5:$A$2448,0))</f>
        <v>2009</v>
      </c>
      <c r="F9641" t="str">
        <f t="shared" si="300"/>
        <v>Old</v>
      </c>
      <c r="G9641" t="str">
        <f t="shared" si="301"/>
        <v>Existing</v>
      </c>
    </row>
    <row r="9642" spans="1:7" ht="19" x14ac:dyDescent="0.25">
      <c r="A9642" s="7">
        <v>2015</v>
      </c>
      <c r="B9642" s="7" t="s">
        <v>1212</v>
      </c>
      <c r="C9642" s="7" t="s">
        <v>8</v>
      </c>
      <c r="D9642" s="24">
        <v>614635.05000000005</v>
      </c>
      <c r="E9642">
        <f>INDEX('B. Store opening dates'!$B$5:$B$2448,MATCH('A. Sales by store'!B9642,'B. Store opening dates'!$A$5:$A$2448,0))</f>
        <v>2009</v>
      </c>
      <c r="F9642" t="str">
        <f t="shared" si="300"/>
        <v>Old</v>
      </c>
      <c r="G9642" t="str">
        <f t="shared" si="301"/>
        <v>Existing</v>
      </c>
    </row>
    <row r="9643" spans="1:7" ht="19" x14ac:dyDescent="0.25">
      <c r="A9643" s="7">
        <v>2014</v>
      </c>
      <c r="B9643" s="7" t="s">
        <v>1212</v>
      </c>
      <c r="C9643" s="7" t="s">
        <v>8</v>
      </c>
      <c r="D9643" s="24">
        <v>637425.11</v>
      </c>
      <c r="E9643">
        <f>INDEX('B. Store opening dates'!$B$5:$B$2448,MATCH('A. Sales by store'!B9643,'B. Store opening dates'!$A$5:$A$2448,0))</f>
        <v>2009</v>
      </c>
      <c r="F9643" t="str">
        <f t="shared" si="300"/>
        <v>Old</v>
      </c>
      <c r="G9643" t="str">
        <f t="shared" si="301"/>
        <v>Existing</v>
      </c>
    </row>
    <row r="9644" spans="1:7" ht="19" x14ac:dyDescent="0.25">
      <c r="A9644" s="7">
        <v>2015</v>
      </c>
      <c r="B9644" s="7" t="s">
        <v>1213</v>
      </c>
      <c r="C9644" s="7" t="s">
        <v>5</v>
      </c>
      <c r="D9644" s="24">
        <v>777813.17</v>
      </c>
      <c r="E9644">
        <f>INDEX('B. Store opening dates'!$B$5:$B$2448,MATCH('A. Sales by store'!B9644,'B. Store opening dates'!$A$5:$A$2448,0))</f>
        <v>2009</v>
      </c>
      <c r="F9644" t="str">
        <f t="shared" si="300"/>
        <v>Old</v>
      </c>
      <c r="G9644" t="str">
        <f t="shared" si="301"/>
        <v>Existing</v>
      </c>
    </row>
    <row r="9645" spans="1:7" ht="19" x14ac:dyDescent="0.25">
      <c r="A9645" s="7">
        <v>2014</v>
      </c>
      <c r="B9645" s="7" t="s">
        <v>1213</v>
      </c>
      <c r="C9645" s="7" t="s">
        <v>5</v>
      </c>
      <c r="D9645" s="24">
        <v>858482.26</v>
      </c>
      <c r="E9645">
        <f>INDEX('B. Store opening dates'!$B$5:$B$2448,MATCH('A. Sales by store'!B9645,'B. Store opening dates'!$A$5:$A$2448,0))</f>
        <v>2009</v>
      </c>
      <c r="F9645" t="str">
        <f t="shared" si="300"/>
        <v>Old</v>
      </c>
      <c r="G9645" t="str">
        <f t="shared" si="301"/>
        <v>Existing</v>
      </c>
    </row>
    <row r="9646" spans="1:7" ht="19" x14ac:dyDescent="0.25">
      <c r="A9646" s="7">
        <v>2015</v>
      </c>
      <c r="B9646" s="7" t="s">
        <v>1213</v>
      </c>
      <c r="C9646" s="7" t="s">
        <v>6</v>
      </c>
      <c r="D9646" s="24">
        <v>547077.74</v>
      </c>
      <c r="E9646">
        <f>INDEX('B. Store opening dates'!$B$5:$B$2448,MATCH('A. Sales by store'!B9646,'B. Store opening dates'!$A$5:$A$2448,0))</f>
        <v>2009</v>
      </c>
      <c r="F9646" t="str">
        <f t="shared" si="300"/>
        <v>Old</v>
      </c>
      <c r="G9646" t="str">
        <f t="shared" si="301"/>
        <v>Existing</v>
      </c>
    </row>
    <row r="9647" spans="1:7" ht="19" x14ac:dyDescent="0.25">
      <c r="A9647" s="7">
        <v>2014</v>
      </c>
      <c r="B9647" s="7" t="s">
        <v>1213</v>
      </c>
      <c r="C9647" s="7" t="s">
        <v>6</v>
      </c>
      <c r="D9647" s="24">
        <v>406339.21</v>
      </c>
      <c r="E9647">
        <f>INDEX('B. Store opening dates'!$B$5:$B$2448,MATCH('A. Sales by store'!B9647,'B. Store opening dates'!$A$5:$A$2448,0))</f>
        <v>2009</v>
      </c>
      <c r="F9647" t="str">
        <f t="shared" si="300"/>
        <v>Old</v>
      </c>
      <c r="G9647" t="str">
        <f t="shared" si="301"/>
        <v>Existing</v>
      </c>
    </row>
    <row r="9648" spans="1:7" ht="19" x14ac:dyDescent="0.25">
      <c r="A9648" s="7">
        <v>2015</v>
      </c>
      <c r="B9648" s="7" t="s">
        <v>1213</v>
      </c>
      <c r="C9648" s="7" t="s">
        <v>7</v>
      </c>
      <c r="D9648" s="24">
        <v>212377.57</v>
      </c>
      <c r="E9648">
        <f>INDEX('B. Store opening dates'!$B$5:$B$2448,MATCH('A. Sales by store'!B9648,'B. Store opening dates'!$A$5:$A$2448,0))</f>
        <v>2009</v>
      </c>
      <c r="F9648" t="str">
        <f t="shared" si="300"/>
        <v>Old</v>
      </c>
      <c r="G9648" t="str">
        <f t="shared" si="301"/>
        <v>Existing</v>
      </c>
    </row>
    <row r="9649" spans="1:7" ht="19" x14ac:dyDescent="0.25">
      <c r="A9649" s="7">
        <v>2014</v>
      </c>
      <c r="B9649" s="7" t="s">
        <v>1213</v>
      </c>
      <c r="C9649" s="7" t="s">
        <v>7</v>
      </c>
      <c r="D9649" s="24">
        <v>222786.69</v>
      </c>
      <c r="E9649">
        <f>INDEX('B. Store opening dates'!$B$5:$B$2448,MATCH('A. Sales by store'!B9649,'B. Store opening dates'!$A$5:$A$2448,0))</f>
        <v>2009</v>
      </c>
      <c r="F9649" t="str">
        <f t="shared" si="300"/>
        <v>Old</v>
      </c>
      <c r="G9649" t="str">
        <f t="shared" si="301"/>
        <v>Existing</v>
      </c>
    </row>
    <row r="9650" spans="1:7" ht="19" x14ac:dyDescent="0.25">
      <c r="A9650" s="7">
        <v>2015</v>
      </c>
      <c r="B9650" s="7" t="s">
        <v>1213</v>
      </c>
      <c r="C9650" s="7" t="s">
        <v>8</v>
      </c>
      <c r="D9650" s="24">
        <v>419689.55</v>
      </c>
      <c r="E9650">
        <f>INDEX('B. Store opening dates'!$B$5:$B$2448,MATCH('A. Sales by store'!B9650,'B. Store opening dates'!$A$5:$A$2448,0))</f>
        <v>2009</v>
      </c>
      <c r="F9650" t="str">
        <f t="shared" si="300"/>
        <v>Old</v>
      </c>
      <c r="G9650" t="str">
        <f t="shared" si="301"/>
        <v>Existing</v>
      </c>
    </row>
    <row r="9651" spans="1:7" ht="19" x14ac:dyDescent="0.25">
      <c r="A9651" s="7">
        <v>2014</v>
      </c>
      <c r="B9651" s="7" t="s">
        <v>1213</v>
      </c>
      <c r="C9651" s="7" t="s">
        <v>8</v>
      </c>
      <c r="D9651" s="24">
        <v>432900.19</v>
      </c>
      <c r="E9651">
        <f>INDEX('B. Store opening dates'!$B$5:$B$2448,MATCH('A. Sales by store'!B9651,'B. Store opening dates'!$A$5:$A$2448,0))</f>
        <v>2009</v>
      </c>
      <c r="F9651" t="str">
        <f t="shared" si="300"/>
        <v>Old</v>
      </c>
      <c r="G9651" t="str">
        <f t="shared" si="301"/>
        <v>Existing</v>
      </c>
    </row>
    <row r="9652" spans="1:7" ht="19" x14ac:dyDescent="0.25">
      <c r="A9652" s="7">
        <v>2015</v>
      </c>
      <c r="B9652" s="7" t="s">
        <v>1214</v>
      </c>
      <c r="C9652" s="7" t="s">
        <v>5</v>
      </c>
      <c r="D9652" s="24">
        <v>513626.62</v>
      </c>
      <c r="E9652">
        <f>INDEX('B. Store opening dates'!$B$5:$B$2448,MATCH('A. Sales by store'!B9652,'B. Store opening dates'!$A$5:$A$2448,0))</f>
        <v>2009</v>
      </c>
      <c r="F9652" t="str">
        <f t="shared" si="300"/>
        <v>Old</v>
      </c>
      <c r="G9652" t="str">
        <f t="shared" si="301"/>
        <v>Existing</v>
      </c>
    </row>
    <row r="9653" spans="1:7" ht="19" x14ac:dyDescent="0.25">
      <c r="A9653" s="7">
        <v>2014</v>
      </c>
      <c r="B9653" s="7" t="s">
        <v>1214</v>
      </c>
      <c r="C9653" s="7" t="s">
        <v>5</v>
      </c>
      <c r="D9653" s="24">
        <v>558968.23</v>
      </c>
      <c r="E9653">
        <f>INDEX('B. Store opening dates'!$B$5:$B$2448,MATCH('A. Sales by store'!B9653,'B. Store opening dates'!$A$5:$A$2448,0))</f>
        <v>2009</v>
      </c>
      <c r="F9653" t="str">
        <f t="shared" si="300"/>
        <v>Old</v>
      </c>
      <c r="G9653" t="str">
        <f t="shared" si="301"/>
        <v>Existing</v>
      </c>
    </row>
    <row r="9654" spans="1:7" ht="19" x14ac:dyDescent="0.25">
      <c r="A9654" s="7">
        <v>2015</v>
      </c>
      <c r="B9654" s="7" t="s">
        <v>1214</v>
      </c>
      <c r="C9654" s="7" t="s">
        <v>6</v>
      </c>
      <c r="D9654" s="24">
        <v>205125.8</v>
      </c>
      <c r="E9654">
        <f>INDEX('B. Store opening dates'!$B$5:$B$2448,MATCH('A. Sales by store'!B9654,'B. Store opening dates'!$A$5:$A$2448,0))</f>
        <v>2009</v>
      </c>
      <c r="F9654" t="str">
        <f t="shared" si="300"/>
        <v>Old</v>
      </c>
      <c r="G9654" t="str">
        <f t="shared" si="301"/>
        <v>Existing</v>
      </c>
    </row>
    <row r="9655" spans="1:7" ht="19" x14ac:dyDescent="0.25">
      <c r="A9655" s="7">
        <v>2014</v>
      </c>
      <c r="B9655" s="7" t="s">
        <v>1214</v>
      </c>
      <c r="C9655" s="7" t="s">
        <v>6</v>
      </c>
      <c r="D9655" s="24">
        <v>146193.41</v>
      </c>
      <c r="E9655">
        <f>INDEX('B. Store opening dates'!$B$5:$B$2448,MATCH('A. Sales by store'!B9655,'B. Store opening dates'!$A$5:$A$2448,0))</f>
        <v>2009</v>
      </c>
      <c r="F9655" t="str">
        <f t="shared" si="300"/>
        <v>Old</v>
      </c>
      <c r="G9655" t="str">
        <f t="shared" si="301"/>
        <v>Existing</v>
      </c>
    </row>
    <row r="9656" spans="1:7" ht="19" x14ac:dyDescent="0.25">
      <c r="A9656" s="7">
        <v>2015</v>
      </c>
      <c r="B9656" s="7" t="s">
        <v>1214</v>
      </c>
      <c r="C9656" s="7" t="s">
        <v>7</v>
      </c>
      <c r="D9656" s="24">
        <v>234091.64</v>
      </c>
      <c r="E9656">
        <f>INDEX('B. Store opening dates'!$B$5:$B$2448,MATCH('A. Sales by store'!B9656,'B. Store opening dates'!$A$5:$A$2448,0))</f>
        <v>2009</v>
      </c>
      <c r="F9656" t="str">
        <f t="shared" si="300"/>
        <v>Old</v>
      </c>
      <c r="G9656" t="str">
        <f t="shared" si="301"/>
        <v>Existing</v>
      </c>
    </row>
    <row r="9657" spans="1:7" ht="19" x14ac:dyDescent="0.25">
      <c r="A9657" s="7">
        <v>2014</v>
      </c>
      <c r="B9657" s="7" t="s">
        <v>1214</v>
      </c>
      <c r="C9657" s="7" t="s">
        <v>7</v>
      </c>
      <c r="D9657" s="24">
        <v>245874.59</v>
      </c>
      <c r="E9657">
        <f>INDEX('B. Store opening dates'!$B$5:$B$2448,MATCH('A. Sales by store'!B9657,'B. Store opening dates'!$A$5:$A$2448,0))</f>
        <v>2009</v>
      </c>
      <c r="F9657" t="str">
        <f t="shared" si="300"/>
        <v>Old</v>
      </c>
      <c r="G9657" t="str">
        <f t="shared" si="301"/>
        <v>Existing</v>
      </c>
    </row>
    <row r="9658" spans="1:7" ht="19" x14ac:dyDescent="0.25">
      <c r="A9658" s="7">
        <v>2015</v>
      </c>
      <c r="B9658" s="7" t="s">
        <v>1214</v>
      </c>
      <c r="C9658" s="7" t="s">
        <v>8</v>
      </c>
      <c r="D9658" s="24">
        <v>770103.21</v>
      </c>
      <c r="E9658">
        <f>INDEX('B. Store opening dates'!$B$5:$B$2448,MATCH('A. Sales by store'!B9658,'B. Store opening dates'!$A$5:$A$2448,0))</f>
        <v>2009</v>
      </c>
      <c r="F9658" t="str">
        <f t="shared" si="300"/>
        <v>Old</v>
      </c>
      <c r="G9658" t="str">
        <f t="shared" si="301"/>
        <v>Existing</v>
      </c>
    </row>
    <row r="9659" spans="1:7" ht="19" x14ac:dyDescent="0.25">
      <c r="A9659" s="7">
        <v>2014</v>
      </c>
      <c r="B9659" s="7" t="s">
        <v>1214</v>
      </c>
      <c r="C9659" s="7" t="s">
        <v>8</v>
      </c>
      <c r="D9659" s="24">
        <v>808111.83</v>
      </c>
      <c r="E9659">
        <f>INDEX('B. Store opening dates'!$B$5:$B$2448,MATCH('A. Sales by store'!B9659,'B. Store opening dates'!$A$5:$A$2448,0))</f>
        <v>2009</v>
      </c>
      <c r="F9659" t="str">
        <f t="shared" si="300"/>
        <v>Old</v>
      </c>
      <c r="G9659" t="str">
        <f t="shared" si="301"/>
        <v>Existing</v>
      </c>
    </row>
    <row r="9660" spans="1:7" ht="19" x14ac:dyDescent="0.25">
      <c r="A9660" s="7">
        <v>2015</v>
      </c>
      <c r="B9660" s="7" t="s">
        <v>1215</v>
      </c>
      <c r="C9660" s="7" t="s">
        <v>5</v>
      </c>
      <c r="D9660" s="24">
        <v>793386.72</v>
      </c>
      <c r="E9660">
        <f>INDEX('B. Store opening dates'!$B$5:$B$2448,MATCH('A. Sales by store'!B9660,'B. Store opening dates'!$A$5:$A$2448,0))</f>
        <v>2009</v>
      </c>
      <c r="F9660" t="str">
        <f t="shared" si="300"/>
        <v>Old</v>
      </c>
      <c r="G9660" t="str">
        <f t="shared" si="301"/>
        <v>Existing</v>
      </c>
    </row>
    <row r="9661" spans="1:7" ht="19" x14ac:dyDescent="0.25">
      <c r="A9661" s="7">
        <v>2014</v>
      </c>
      <c r="B9661" s="7" t="s">
        <v>1215</v>
      </c>
      <c r="C9661" s="7" t="s">
        <v>5</v>
      </c>
      <c r="D9661" s="24">
        <v>869187.3</v>
      </c>
      <c r="E9661">
        <f>INDEX('B. Store opening dates'!$B$5:$B$2448,MATCH('A. Sales by store'!B9661,'B. Store opening dates'!$A$5:$A$2448,0))</f>
        <v>2009</v>
      </c>
      <c r="F9661" t="str">
        <f t="shared" si="300"/>
        <v>Old</v>
      </c>
      <c r="G9661" t="str">
        <f t="shared" si="301"/>
        <v>Existing</v>
      </c>
    </row>
    <row r="9662" spans="1:7" ht="19" x14ac:dyDescent="0.25">
      <c r="A9662" s="7">
        <v>2015</v>
      </c>
      <c r="B9662" s="7" t="s">
        <v>1215</v>
      </c>
      <c r="C9662" s="7" t="s">
        <v>6</v>
      </c>
      <c r="D9662" s="24">
        <v>452753.91</v>
      </c>
      <c r="E9662">
        <f>INDEX('B. Store opening dates'!$B$5:$B$2448,MATCH('A. Sales by store'!B9662,'B. Store opening dates'!$A$5:$A$2448,0))</f>
        <v>2009</v>
      </c>
      <c r="F9662" t="str">
        <f t="shared" si="300"/>
        <v>Old</v>
      </c>
      <c r="G9662" t="str">
        <f t="shared" si="301"/>
        <v>Existing</v>
      </c>
    </row>
    <row r="9663" spans="1:7" ht="19" x14ac:dyDescent="0.25">
      <c r="A9663" s="7">
        <v>2014</v>
      </c>
      <c r="B9663" s="7" t="s">
        <v>1215</v>
      </c>
      <c r="C9663" s="7" t="s">
        <v>6</v>
      </c>
      <c r="D9663" s="24">
        <v>334388.92</v>
      </c>
      <c r="E9663">
        <f>INDEX('B. Store opening dates'!$B$5:$B$2448,MATCH('A. Sales by store'!B9663,'B. Store opening dates'!$A$5:$A$2448,0))</f>
        <v>2009</v>
      </c>
      <c r="F9663" t="str">
        <f t="shared" si="300"/>
        <v>Old</v>
      </c>
      <c r="G9663" t="str">
        <f t="shared" si="301"/>
        <v>Existing</v>
      </c>
    </row>
    <row r="9664" spans="1:7" ht="19" x14ac:dyDescent="0.25">
      <c r="A9664" s="7">
        <v>2015</v>
      </c>
      <c r="B9664" s="7" t="s">
        <v>1215</v>
      </c>
      <c r="C9664" s="7" t="s">
        <v>7</v>
      </c>
      <c r="D9664" s="24">
        <v>227124.04</v>
      </c>
      <c r="E9664">
        <f>INDEX('B. Store opening dates'!$B$5:$B$2448,MATCH('A. Sales by store'!B9664,'B. Store opening dates'!$A$5:$A$2448,0))</f>
        <v>2009</v>
      </c>
      <c r="F9664" t="str">
        <f t="shared" si="300"/>
        <v>Old</v>
      </c>
      <c r="G9664" t="str">
        <f t="shared" si="301"/>
        <v>Existing</v>
      </c>
    </row>
    <row r="9665" spans="1:7" ht="19" x14ac:dyDescent="0.25">
      <c r="A9665" s="7">
        <v>2014</v>
      </c>
      <c r="B9665" s="7" t="s">
        <v>1215</v>
      </c>
      <c r="C9665" s="7" t="s">
        <v>7</v>
      </c>
      <c r="D9665" s="24">
        <v>238050.96</v>
      </c>
      <c r="E9665">
        <f>INDEX('B. Store opening dates'!$B$5:$B$2448,MATCH('A. Sales by store'!B9665,'B. Store opening dates'!$A$5:$A$2448,0))</f>
        <v>2009</v>
      </c>
      <c r="F9665" t="str">
        <f t="shared" si="300"/>
        <v>Old</v>
      </c>
      <c r="G9665" t="str">
        <f t="shared" si="301"/>
        <v>Existing</v>
      </c>
    </row>
    <row r="9666" spans="1:7" ht="19" x14ac:dyDescent="0.25">
      <c r="A9666" s="7">
        <v>2015</v>
      </c>
      <c r="B9666" s="7" t="s">
        <v>1215</v>
      </c>
      <c r="C9666" s="7" t="s">
        <v>8</v>
      </c>
      <c r="D9666" s="24">
        <v>763585.12</v>
      </c>
      <c r="E9666">
        <f>INDEX('B. Store opening dates'!$B$5:$B$2448,MATCH('A. Sales by store'!B9666,'B. Store opening dates'!$A$5:$A$2448,0))</f>
        <v>2009</v>
      </c>
      <c r="F9666" t="str">
        <f t="shared" si="300"/>
        <v>Old</v>
      </c>
      <c r="G9666" t="str">
        <f t="shared" si="301"/>
        <v>Existing</v>
      </c>
    </row>
    <row r="9667" spans="1:7" ht="19" x14ac:dyDescent="0.25">
      <c r="A9667" s="7">
        <v>2014</v>
      </c>
      <c r="B9667" s="7" t="s">
        <v>1215</v>
      </c>
      <c r="C9667" s="7" t="s">
        <v>8</v>
      </c>
      <c r="D9667" s="24">
        <v>790453.99</v>
      </c>
      <c r="E9667">
        <f>INDEX('B. Store opening dates'!$B$5:$B$2448,MATCH('A. Sales by store'!B9667,'B. Store opening dates'!$A$5:$A$2448,0))</f>
        <v>2009</v>
      </c>
      <c r="F9667" t="str">
        <f t="shared" si="300"/>
        <v>Old</v>
      </c>
      <c r="G9667" t="str">
        <f t="shared" si="301"/>
        <v>Existing</v>
      </c>
    </row>
    <row r="9668" spans="1:7" ht="19" x14ac:dyDescent="0.25">
      <c r="A9668" s="7">
        <v>2015</v>
      </c>
      <c r="B9668" s="7" t="s">
        <v>1216</v>
      </c>
      <c r="C9668" s="7" t="s">
        <v>5</v>
      </c>
      <c r="D9668" s="24">
        <v>494062.41</v>
      </c>
      <c r="E9668">
        <f>INDEX('B. Store opening dates'!$B$5:$B$2448,MATCH('A. Sales by store'!B9668,'B. Store opening dates'!$A$5:$A$2448,0))</f>
        <v>2009</v>
      </c>
      <c r="F9668" t="str">
        <f t="shared" si="300"/>
        <v>Old</v>
      </c>
      <c r="G9668" t="str">
        <f t="shared" si="301"/>
        <v>Existing</v>
      </c>
    </row>
    <row r="9669" spans="1:7" ht="19" x14ac:dyDescent="0.25">
      <c r="A9669" s="7">
        <v>2014</v>
      </c>
      <c r="B9669" s="7" t="s">
        <v>1216</v>
      </c>
      <c r="C9669" s="7" t="s">
        <v>5</v>
      </c>
      <c r="D9669" s="24">
        <v>545038.47</v>
      </c>
      <c r="E9669">
        <f>INDEX('B. Store opening dates'!$B$5:$B$2448,MATCH('A. Sales by store'!B9669,'B. Store opening dates'!$A$5:$A$2448,0))</f>
        <v>2009</v>
      </c>
      <c r="F9669" t="str">
        <f t="shared" ref="F9669:F9732" si="302">IF(A9669 = 2015, IF(E9669&lt; 2015, "Old","New"),IF(E9669 &lt; 2014, "Old","New"))</f>
        <v>Old</v>
      </c>
      <c r="G9669" t="str">
        <f t="shared" ref="G9669:G9732" si="303">IF(A9669 = 2015, IF(E9669&lt; 2015, "Existing","New"),"Existing")</f>
        <v>Existing</v>
      </c>
    </row>
    <row r="9670" spans="1:7" ht="19" x14ac:dyDescent="0.25">
      <c r="A9670" s="7">
        <v>2015</v>
      </c>
      <c r="B9670" s="7" t="s">
        <v>1216</v>
      </c>
      <c r="C9670" s="7" t="s">
        <v>6</v>
      </c>
      <c r="D9670" s="24">
        <v>546185.82999999996</v>
      </c>
      <c r="E9670">
        <f>INDEX('B. Store opening dates'!$B$5:$B$2448,MATCH('A. Sales by store'!B9670,'B. Store opening dates'!$A$5:$A$2448,0))</f>
        <v>2009</v>
      </c>
      <c r="F9670" t="str">
        <f t="shared" si="302"/>
        <v>Old</v>
      </c>
      <c r="G9670" t="str">
        <f t="shared" si="303"/>
        <v>Existing</v>
      </c>
    </row>
    <row r="9671" spans="1:7" ht="19" x14ac:dyDescent="0.25">
      <c r="A9671" s="7">
        <v>2014</v>
      </c>
      <c r="B9671" s="7" t="s">
        <v>1216</v>
      </c>
      <c r="C9671" s="7" t="s">
        <v>6</v>
      </c>
      <c r="D9671" s="24">
        <v>397836.02</v>
      </c>
      <c r="E9671">
        <f>INDEX('B. Store opening dates'!$B$5:$B$2448,MATCH('A. Sales by store'!B9671,'B. Store opening dates'!$A$5:$A$2448,0))</f>
        <v>2009</v>
      </c>
      <c r="F9671" t="str">
        <f t="shared" si="302"/>
        <v>Old</v>
      </c>
      <c r="G9671" t="str">
        <f t="shared" si="303"/>
        <v>Existing</v>
      </c>
    </row>
    <row r="9672" spans="1:7" ht="19" x14ac:dyDescent="0.25">
      <c r="A9672" s="7">
        <v>2015</v>
      </c>
      <c r="B9672" s="7" t="s">
        <v>1216</v>
      </c>
      <c r="C9672" s="7" t="s">
        <v>7</v>
      </c>
      <c r="D9672" s="24">
        <v>120168.91</v>
      </c>
      <c r="E9672">
        <f>INDEX('B. Store opening dates'!$B$5:$B$2448,MATCH('A. Sales by store'!B9672,'B. Store opening dates'!$A$5:$A$2448,0))</f>
        <v>2009</v>
      </c>
      <c r="F9672" t="str">
        <f t="shared" si="302"/>
        <v>Old</v>
      </c>
      <c r="G9672" t="str">
        <f t="shared" si="303"/>
        <v>Existing</v>
      </c>
    </row>
    <row r="9673" spans="1:7" ht="19" x14ac:dyDescent="0.25">
      <c r="A9673" s="7">
        <v>2014</v>
      </c>
      <c r="B9673" s="7" t="s">
        <v>1216</v>
      </c>
      <c r="C9673" s="7" t="s">
        <v>7</v>
      </c>
      <c r="D9673" s="24">
        <v>127205.03</v>
      </c>
      <c r="E9673">
        <f>INDEX('B. Store opening dates'!$B$5:$B$2448,MATCH('A. Sales by store'!B9673,'B. Store opening dates'!$A$5:$A$2448,0))</f>
        <v>2009</v>
      </c>
      <c r="F9673" t="str">
        <f t="shared" si="302"/>
        <v>Old</v>
      </c>
      <c r="G9673" t="str">
        <f t="shared" si="303"/>
        <v>Existing</v>
      </c>
    </row>
    <row r="9674" spans="1:7" ht="19" x14ac:dyDescent="0.25">
      <c r="A9674" s="7">
        <v>2015</v>
      </c>
      <c r="B9674" s="7" t="s">
        <v>1216</v>
      </c>
      <c r="C9674" s="7" t="s">
        <v>8</v>
      </c>
      <c r="D9674" s="24">
        <v>403911.91</v>
      </c>
      <c r="E9674">
        <f>INDEX('B. Store opening dates'!$B$5:$B$2448,MATCH('A. Sales by store'!B9674,'B. Store opening dates'!$A$5:$A$2448,0))</f>
        <v>2009</v>
      </c>
      <c r="F9674" t="str">
        <f t="shared" si="302"/>
        <v>Old</v>
      </c>
      <c r="G9674" t="str">
        <f t="shared" si="303"/>
        <v>Existing</v>
      </c>
    </row>
    <row r="9675" spans="1:7" ht="19" x14ac:dyDescent="0.25">
      <c r="A9675" s="7">
        <v>2014</v>
      </c>
      <c r="B9675" s="7" t="s">
        <v>1216</v>
      </c>
      <c r="C9675" s="7" t="s">
        <v>8</v>
      </c>
      <c r="D9675" s="24">
        <v>419526.21</v>
      </c>
      <c r="E9675">
        <f>INDEX('B. Store opening dates'!$B$5:$B$2448,MATCH('A. Sales by store'!B9675,'B. Store opening dates'!$A$5:$A$2448,0))</f>
        <v>2009</v>
      </c>
      <c r="F9675" t="str">
        <f t="shared" si="302"/>
        <v>Old</v>
      </c>
      <c r="G9675" t="str">
        <f t="shared" si="303"/>
        <v>Existing</v>
      </c>
    </row>
    <row r="9676" spans="1:7" ht="19" x14ac:dyDescent="0.25">
      <c r="A9676" s="7">
        <v>2015</v>
      </c>
      <c r="B9676" s="7" t="s">
        <v>1217</v>
      </c>
      <c r="C9676" s="7" t="s">
        <v>5</v>
      </c>
      <c r="D9676" s="24">
        <v>841992.94</v>
      </c>
      <c r="E9676">
        <f>INDEX('B. Store opening dates'!$B$5:$B$2448,MATCH('A. Sales by store'!B9676,'B. Store opening dates'!$A$5:$A$2448,0))</f>
        <v>2009</v>
      </c>
      <c r="F9676" t="str">
        <f t="shared" si="302"/>
        <v>Old</v>
      </c>
      <c r="G9676" t="str">
        <f t="shared" si="303"/>
        <v>Existing</v>
      </c>
    </row>
    <row r="9677" spans="1:7" ht="19" x14ac:dyDescent="0.25">
      <c r="A9677" s="7">
        <v>2014</v>
      </c>
      <c r="B9677" s="7" t="s">
        <v>1217</v>
      </c>
      <c r="C9677" s="7" t="s">
        <v>5</v>
      </c>
      <c r="D9677" s="24">
        <v>925844.07</v>
      </c>
      <c r="E9677">
        <f>INDEX('B. Store opening dates'!$B$5:$B$2448,MATCH('A. Sales by store'!B9677,'B. Store opening dates'!$A$5:$A$2448,0))</f>
        <v>2009</v>
      </c>
      <c r="F9677" t="str">
        <f t="shared" si="302"/>
        <v>Old</v>
      </c>
      <c r="G9677" t="str">
        <f t="shared" si="303"/>
        <v>Existing</v>
      </c>
    </row>
    <row r="9678" spans="1:7" ht="19" x14ac:dyDescent="0.25">
      <c r="A9678" s="7">
        <v>2015</v>
      </c>
      <c r="B9678" s="7" t="s">
        <v>1217</v>
      </c>
      <c r="C9678" s="7" t="s">
        <v>6</v>
      </c>
      <c r="D9678" s="24">
        <v>296645.68</v>
      </c>
      <c r="E9678">
        <f>INDEX('B. Store opening dates'!$B$5:$B$2448,MATCH('A. Sales by store'!B9678,'B. Store opening dates'!$A$5:$A$2448,0))</f>
        <v>2009</v>
      </c>
      <c r="F9678" t="str">
        <f t="shared" si="302"/>
        <v>Old</v>
      </c>
      <c r="G9678" t="str">
        <f t="shared" si="303"/>
        <v>Existing</v>
      </c>
    </row>
    <row r="9679" spans="1:7" ht="19" x14ac:dyDescent="0.25">
      <c r="A9679" s="7">
        <v>2014</v>
      </c>
      <c r="B9679" s="7" t="s">
        <v>1217</v>
      </c>
      <c r="C9679" s="7" t="s">
        <v>6</v>
      </c>
      <c r="D9679" s="24">
        <v>209542.34</v>
      </c>
      <c r="E9679">
        <f>INDEX('B. Store opening dates'!$B$5:$B$2448,MATCH('A. Sales by store'!B9679,'B. Store opening dates'!$A$5:$A$2448,0))</f>
        <v>2009</v>
      </c>
      <c r="F9679" t="str">
        <f t="shared" si="302"/>
        <v>Old</v>
      </c>
      <c r="G9679" t="str">
        <f t="shared" si="303"/>
        <v>Existing</v>
      </c>
    </row>
    <row r="9680" spans="1:7" ht="19" x14ac:dyDescent="0.25">
      <c r="A9680" s="7">
        <v>2015</v>
      </c>
      <c r="B9680" s="7" t="s">
        <v>1217</v>
      </c>
      <c r="C9680" s="7" t="s">
        <v>7</v>
      </c>
      <c r="D9680" s="24">
        <v>204534.06</v>
      </c>
      <c r="E9680">
        <f>INDEX('B. Store opening dates'!$B$5:$B$2448,MATCH('A. Sales by store'!B9680,'B. Store opening dates'!$A$5:$A$2448,0))</f>
        <v>2009</v>
      </c>
      <c r="F9680" t="str">
        <f t="shared" si="302"/>
        <v>Old</v>
      </c>
      <c r="G9680" t="str">
        <f t="shared" si="303"/>
        <v>Existing</v>
      </c>
    </row>
    <row r="9681" spans="1:7" ht="19" x14ac:dyDescent="0.25">
      <c r="A9681" s="7">
        <v>2014</v>
      </c>
      <c r="B9681" s="7" t="s">
        <v>1217</v>
      </c>
      <c r="C9681" s="7" t="s">
        <v>7</v>
      </c>
      <c r="D9681" s="24">
        <v>216718.89</v>
      </c>
      <c r="E9681">
        <f>INDEX('B. Store opening dates'!$B$5:$B$2448,MATCH('A. Sales by store'!B9681,'B. Store opening dates'!$A$5:$A$2448,0))</f>
        <v>2009</v>
      </c>
      <c r="F9681" t="str">
        <f t="shared" si="302"/>
        <v>Old</v>
      </c>
      <c r="G9681" t="str">
        <f t="shared" si="303"/>
        <v>Existing</v>
      </c>
    </row>
    <row r="9682" spans="1:7" ht="19" x14ac:dyDescent="0.25">
      <c r="A9682" s="7">
        <v>2015</v>
      </c>
      <c r="B9682" s="7" t="s">
        <v>1217</v>
      </c>
      <c r="C9682" s="7" t="s">
        <v>8</v>
      </c>
      <c r="D9682" s="24">
        <v>423431.26</v>
      </c>
      <c r="E9682">
        <f>INDEX('B. Store opening dates'!$B$5:$B$2448,MATCH('A. Sales by store'!B9682,'B. Store opening dates'!$A$5:$A$2448,0))</f>
        <v>2009</v>
      </c>
      <c r="F9682" t="str">
        <f t="shared" si="302"/>
        <v>Old</v>
      </c>
      <c r="G9682" t="str">
        <f t="shared" si="303"/>
        <v>Existing</v>
      </c>
    </row>
    <row r="9683" spans="1:7" ht="19" x14ac:dyDescent="0.25">
      <c r="A9683" s="7">
        <v>2014</v>
      </c>
      <c r="B9683" s="7" t="s">
        <v>1217</v>
      </c>
      <c r="C9683" s="7" t="s">
        <v>8</v>
      </c>
      <c r="D9683" s="24">
        <v>438312.62</v>
      </c>
      <c r="E9683">
        <f>INDEX('B. Store opening dates'!$B$5:$B$2448,MATCH('A. Sales by store'!B9683,'B. Store opening dates'!$A$5:$A$2448,0))</f>
        <v>2009</v>
      </c>
      <c r="F9683" t="str">
        <f t="shared" si="302"/>
        <v>Old</v>
      </c>
      <c r="G9683" t="str">
        <f t="shared" si="303"/>
        <v>Existing</v>
      </c>
    </row>
    <row r="9684" spans="1:7" ht="19" x14ac:dyDescent="0.25">
      <c r="A9684" s="7">
        <v>2015</v>
      </c>
      <c r="B9684" s="7" t="s">
        <v>1218</v>
      </c>
      <c r="C9684" s="7" t="s">
        <v>5</v>
      </c>
      <c r="D9684" s="24">
        <v>590550.91</v>
      </c>
      <c r="E9684">
        <f>INDEX('B. Store opening dates'!$B$5:$B$2448,MATCH('A. Sales by store'!B9684,'B. Store opening dates'!$A$5:$A$2448,0))</f>
        <v>2009</v>
      </c>
      <c r="F9684" t="str">
        <f t="shared" si="302"/>
        <v>Old</v>
      </c>
      <c r="G9684" t="str">
        <f t="shared" si="303"/>
        <v>Existing</v>
      </c>
    </row>
    <row r="9685" spans="1:7" ht="19" x14ac:dyDescent="0.25">
      <c r="A9685" s="7">
        <v>2014</v>
      </c>
      <c r="B9685" s="7" t="s">
        <v>1218</v>
      </c>
      <c r="C9685" s="7" t="s">
        <v>5</v>
      </c>
      <c r="D9685" s="24">
        <v>646494.93000000005</v>
      </c>
      <c r="E9685">
        <f>INDEX('B. Store opening dates'!$B$5:$B$2448,MATCH('A. Sales by store'!B9685,'B. Store opening dates'!$A$5:$A$2448,0))</f>
        <v>2009</v>
      </c>
      <c r="F9685" t="str">
        <f t="shared" si="302"/>
        <v>Old</v>
      </c>
      <c r="G9685" t="str">
        <f t="shared" si="303"/>
        <v>Existing</v>
      </c>
    </row>
    <row r="9686" spans="1:7" ht="19" x14ac:dyDescent="0.25">
      <c r="A9686" s="7">
        <v>2015</v>
      </c>
      <c r="B9686" s="7" t="s">
        <v>1218</v>
      </c>
      <c r="C9686" s="7" t="s">
        <v>6</v>
      </c>
      <c r="D9686" s="24">
        <v>408174.85</v>
      </c>
      <c r="E9686">
        <f>INDEX('B. Store opening dates'!$B$5:$B$2448,MATCH('A. Sales by store'!B9686,'B. Store opening dates'!$A$5:$A$2448,0))</f>
        <v>2009</v>
      </c>
      <c r="F9686" t="str">
        <f t="shared" si="302"/>
        <v>Old</v>
      </c>
      <c r="G9686" t="str">
        <f t="shared" si="303"/>
        <v>Existing</v>
      </c>
    </row>
    <row r="9687" spans="1:7" ht="19" x14ac:dyDescent="0.25">
      <c r="A9687" s="7">
        <v>2014</v>
      </c>
      <c r="B9687" s="7" t="s">
        <v>1218</v>
      </c>
      <c r="C9687" s="7" t="s">
        <v>6</v>
      </c>
      <c r="D9687" s="24">
        <v>283822.83</v>
      </c>
      <c r="E9687">
        <f>INDEX('B. Store opening dates'!$B$5:$B$2448,MATCH('A. Sales by store'!B9687,'B. Store opening dates'!$A$5:$A$2448,0))</f>
        <v>2009</v>
      </c>
      <c r="F9687" t="str">
        <f t="shared" si="302"/>
        <v>Old</v>
      </c>
      <c r="G9687" t="str">
        <f t="shared" si="303"/>
        <v>Existing</v>
      </c>
    </row>
    <row r="9688" spans="1:7" ht="19" x14ac:dyDescent="0.25">
      <c r="A9688" s="7">
        <v>2015</v>
      </c>
      <c r="B9688" s="7" t="s">
        <v>1218</v>
      </c>
      <c r="C9688" s="7" t="s">
        <v>7</v>
      </c>
      <c r="D9688" s="24">
        <v>183009.94</v>
      </c>
      <c r="E9688">
        <f>INDEX('B. Store opening dates'!$B$5:$B$2448,MATCH('A. Sales by store'!B9688,'B. Store opening dates'!$A$5:$A$2448,0))</f>
        <v>2009</v>
      </c>
      <c r="F9688" t="str">
        <f t="shared" si="302"/>
        <v>Old</v>
      </c>
      <c r="G9688" t="str">
        <f t="shared" si="303"/>
        <v>Existing</v>
      </c>
    </row>
    <row r="9689" spans="1:7" ht="19" x14ac:dyDescent="0.25">
      <c r="A9689" s="7">
        <v>2014</v>
      </c>
      <c r="B9689" s="7" t="s">
        <v>1218</v>
      </c>
      <c r="C9689" s="7" t="s">
        <v>7</v>
      </c>
      <c r="D9689" s="24">
        <v>193881.72</v>
      </c>
      <c r="E9689">
        <f>INDEX('B. Store opening dates'!$B$5:$B$2448,MATCH('A. Sales by store'!B9689,'B. Store opening dates'!$A$5:$A$2448,0))</f>
        <v>2009</v>
      </c>
      <c r="F9689" t="str">
        <f t="shared" si="302"/>
        <v>Old</v>
      </c>
      <c r="G9689" t="str">
        <f t="shared" si="303"/>
        <v>Existing</v>
      </c>
    </row>
    <row r="9690" spans="1:7" ht="19" x14ac:dyDescent="0.25">
      <c r="A9690" s="7">
        <v>2015</v>
      </c>
      <c r="B9690" s="7" t="s">
        <v>1218</v>
      </c>
      <c r="C9690" s="7" t="s">
        <v>8</v>
      </c>
      <c r="D9690" s="24">
        <v>555624.67000000004</v>
      </c>
      <c r="E9690">
        <f>INDEX('B. Store opening dates'!$B$5:$B$2448,MATCH('A. Sales by store'!B9690,'B. Store opening dates'!$A$5:$A$2448,0))</f>
        <v>2009</v>
      </c>
      <c r="F9690" t="str">
        <f t="shared" si="302"/>
        <v>Old</v>
      </c>
      <c r="G9690" t="str">
        <f t="shared" si="303"/>
        <v>Existing</v>
      </c>
    </row>
    <row r="9691" spans="1:7" ht="19" x14ac:dyDescent="0.25">
      <c r="A9691" s="7">
        <v>2014</v>
      </c>
      <c r="B9691" s="7" t="s">
        <v>1218</v>
      </c>
      <c r="C9691" s="7" t="s">
        <v>8</v>
      </c>
      <c r="D9691" s="24">
        <v>581805.81000000006</v>
      </c>
      <c r="E9691">
        <f>INDEX('B. Store opening dates'!$B$5:$B$2448,MATCH('A. Sales by store'!B9691,'B. Store opening dates'!$A$5:$A$2448,0))</f>
        <v>2009</v>
      </c>
      <c r="F9691" t="str">
        <f t="shared" si="302"/>
        <v>Old</v>
      </c>
      <c r="G9691" t="str">
        <f t="shared" si="303"/>
        <v>Existing</v>
      </c>
    </row>
    <row r="9692" spans="1:7" ht="19" x14ac:dyDescent="0.25">
      <c r="A9692" s="7">
        <v>2015</v>
      </c>
      <c r="B9692" s="7" t="s">
        <v>1219</v>
      </c>
      <c r="C9692" s="7" t="s">
        <v>5</v>
      </c>
      <c r="D9692" s="24">
        <v>761033.72</v>
      </c>
      <c r="E9692">
        <f>INDEX('B. Store opening dates'!$B$5:$B$2448,MATCH('A. Sales by store'!B9692,'B. Store opening dates'!$A$5:$A$2448,0))</f>
        <v>2009</v>
      </c>
      <c r="F9692" t="str">
        <f t="shared" si="302"/>
        <v>Old</v>
      </c>
      <c r="G9692" t="str">
        <f t="shared" si="303"/>
        <v>Existing</v>
      </c>
    </row>
    <row r="9693" spans="1:7" ht="19" x14ac:dyDescent="0.25">
      <c r="A9693" s="7">
        <v>2014</v>
      </c>
      <c r="B9693" s="7" t="s">
        <v>1219</v>
      </c>
      <c r="C9693" s="7" t="s">
        <v>5</v>
      </c>
      <c r="D9693" s="24">
        <v>841128.95</v>
      </c>
      <c r="E9693">
        <f>INDEX('B. Store opening dates'!$B$5:$B$2448,MATCH('A. Sales by store'!B9693,'B. Store opening dates'!$A$5:$A$2448,0))</f>
        <v>2009</v>
      </c>
      <c r="F9693" t="str">
        <f t="shared" si="302"/>
        <v>Old</v>
      </c>
      <c r="G9693" t="str">
        <f t="shared" si="303"/>
        <v>Existing</v>
      </c>
    </row>
    <row r="9694" spans="1:7" ht="19" x14ac:dyDescent="0.25">
      <c r="A9694" s="7">
        <v>2015</v>
      </c>
      <c r="B9694" s="7" t="s">
        <v>1219</v>
      </c>
      <c r="C9694" s="7" t="s">
        <v>6</v>
      </c>
      <c r="D9694" s="24">
        <v>384292.87</v>
      </c>
      <c r="E9694">
        <f>INDEX('B. Store opening dates'!$B$5:$B$2448,MATCH('A. Sales by store'!B9694,'B. Store opening dates'!$A$5:$A$2448,0))</f>
        <v>2009</v>
      </c>
      <c r="F9694" t="str">
        <f t="shared" si="302"/>
        <v>Old</v>
      </c>
      <c r="G9694" t="str">
        <f t="shared" si="303"/>
        <v>Existing</v>
      </c>
    </row>
    <row r="9695" spans="1:7" ht="19" x14ac:dyDescent="0.25">
      <c r="A9695" s="7">
        <v>2014</v>
      </c>
      <c r="B9695" s="7" t="s">
        <v>1219</v>
      </c>
      <c r="C9695" s="7" t="s">
        <v>6</v>
      </c>
      <c r="D9695" s="24">
        <v>275285.01</v>
      </c>
      <c r="E9695">
        <f>INDEX('B. Store opening dates'!$B$5:$B$2448,MATCH('A. Sales by store'!B9695,'B. Store opening dates'!$A$5:$A$2448,0))</f>
        <v>2009</v>
      </c>
      <c r="F9695" t="str">
        <f t="shared" si="302"/>
        <v>Old</v>
      </c>
      <c r="G9695" t="str">
        <f t="shared" si="303"/>
        <v>Existing</v>
      </c>
    </row>
    <row r="9696" spans="1:7" ht="19" x14ac:dyDescent="0.25">
      <c r="A9696" s="7">
        <v>2015</v>
      </c>
      <c r="B9696" s="7" t="s">
        <v>1219</v>
      </c>
      <c r="C9696" s="7" t="s">
        <v>7</v>
      </c>
      <c r="D9696" s="24">
        <v>226607.71</v>
      </c>
      <c r="E9696">
        <f>INDEX('B. Store opening dates'!$B$5:$B$2448,MATCH('A. Sales by store'!B9696,'B. Store opening dates'!$A$5:$A$2448,0))</f>
        <v>2009</v>
      </c>
      <c r="F9696" t="str">
        <f t="shared" si="302"/>
        <v>Old</v>
      </c>
      <c r="G9696" t="str">
        <f t="shared" si="303"/>
        <v>Existing</v>
      </c>
    </row>
    <row r="9697" spans="1:7" ht="19" x14ac:dyDescent="0.25">
      <c r="A9697" s="7">
        <v>2014</v>
      </c>
      <c r="B9697" s="7" t="s">
        <v>1219</v>
      </c>
      <c r="C9697" s="7" t="s">
        <v>7</v>
      </c>
      <c r="D9697" s="24">
        <v>240085.92</v>
      </c>
      <c r="E9697">
        <f>INDEX('B. Store opening dates'!$B$5:$B$2448,MATCH('A. Sales by store'!B9697,'B. Store opening dates'!$A$5:$A$2448,0))</f>
        <v>2009</v>
      </c>
      <c r="F9697" t="str">
        <f t="shared" si="302"/>
        <v>Old</v>
      </c>
      <c r="G9697" t="str">
        <f t="shared" si="303"/>
        <v>Existing</v>
      </c>
    </row>
    <row r="9698" spans="1:7" ht="19" x14ac:dyDescent="0.25">
      <c r="A9698" s="7">
        <v>2015</v>
      </c>
      <c r="B9698" s="7" t="s">
        <v>1219</v>
      </c>
      <c r="C9698" s="7" t="s">
        <v>8</v>
      </c>
      <c r="D9698" s="24">
        <v>518785.9</v>
      </c>
      <c r="E9698">
        <f>INDEX('B. Store opening dates'!$B$5:$B$2448,MATCH('A. Sales by store'!B9698,'B. Store opening dates'!$A$5:$A$2448,0))</f>
        <v>2009</v>
      </c>
      <c r="F9698" t="str">
        <f t="shared" si="302"/>
        <v>Old</v>
      </c>
      <c r="G9698" t="str">
        <f t="shared" si="303"/>
        <v>Existing</v>
      </c>
    </row>
    <row r="9699" spans="1:7" ht="19" x14ac:dyDescent="0.25">
      <c r="A9699" s="7">
        <v>2014</v>
      </c>
      <c r="B9699" s="7" t="s">
        <v>1219</v>
      </c>
      <c r="C9699" s="7" t="s">
        <v>8</v>
      </c>
      <c r="D9699" s="24">
        <v>542499.9</v>
      </c>
      <c r="E9699">
        <f>INDEX('B. Store opening dates'!$B$5:$B$2448,MATCH('A. Sales by store'!B9699,'B. Store opening dates'!$A$5:$A$2448,0))</f>
        <v>2009</v>
      </c>
      <c r="F9699" t="str">
        <f t="shared" si="302"/>
        <v>Old</v>
      </c>
      <c r="G9699" t="str">
        <f t="shared" si="303"/>
        <v>Existing</v>
      </c>
    </row>
    <row r="9700" spans="1:7" ht="19" x14ac:dyDescent="0.25">
      <c r="A9700" s="7">
        <v>2015</v>
      </c>
      <c r="B9700" s="7" t="s">
        <v>1220</v>
      </c>
      <c r="C9700" s="7" t="s">
        <v>5</v>
      </c>
      <c r="D9700" s="24">
        <v>551621.26</v>
      </c>
      <c r="E9700">
        <f>INDEX('B. Store opening dates'!$B$5:$B$2448,MATCH('A. Sales by store'!B9700,'B. Store opening dates'!$A$5:$A$2448,0))</f>
        <v>2009</v>
      </c>
      <c r="F9700" t="str">
        <f t="shared" si="302"/>
        <v>Old</v>
      </c>
      <c r="G9700" t="str">
        <f t="shared" si="303"/>
        <v>Existing</v>
      </c>
    </row>
    <row r="9701" spans="1:7" ht="19" x14ac:dyDescent="0.25">
      <c r="A9701" s="7">
        <v>2014</v>
      </c>
      <c r="B9701" s="7" t="s">
        <v>1220</v>
      </c>
      <c r="C9701" s="7" t="s">
        <v>5</v>
      </c>
      <c r="D9701" s="24">
        <v>604616.1</v>
      </c>
      <c r="E9701">
        <f>INDEX('B. Store opening dates'!$B$5:$B$2448,MATCH('A. Sales by store'!B9701,'B. Store opening dates'!$A$5:$A$2448,0))</f>
        <v>2009</v>
      </c>
      <c r="F9701" t="str">
        <f t="shared" si="302"/>
        <v>Old</v>
      </c>
      <c r="G9701" t="str">
        <f t="shared" si="303"/>
        <v>Existing</v>
      </c>
    </row>
    <row r="9702" spans="1:7" ht="19" x14ac:dyDescent="0.25">
      <c r="A9702" s="7">
        <v>2015</v>
      </c>
      <c r="B9702" s="7" t="s">
        <v>1220</v>
      </c>
      <c r="C9702" s="7" t="s">
        <v>6</v>
      </c>
      <c r="D9702" s="24">
        <v>260951.63</v>
      </c>
      <c r="E9702">
        <f>INDEX('B. Store opening dates'!$B$5:$B$2448,MATCH('A. Sales by store'!B9702,'B. Store opening dates'!$A$5:$A$2448,0))</f>
        <v>2009</v>
      </c>
      <c r="F9702" t="str">
        <f t="shared" si="302"/>
        <v>Old</v>
      </c>
      <c r="G9702" t="str">
        <f t="shared" si="303"/>
        <v>Existing</v>
      </c>
    </row>
    <row r="9703" spans="1:7" ht="19" x14ac:dyDescent="0.25">
      <c r="A9703" s="7">
        <v>2014</v>
      </c>
      <c r="B9703" s="7" t="s">
        <v>1220</v>
      </c>
      <c r="C9703" s="7" t="s">
        <v>6</v>
      </c>
      <c r="D9703" s="24">
        <v>188336.85</v>
      </c>
      <c r="E9703">
        <f>INDEX('B. Store opening dates'!$B$5:$B$2448,MATCH('A. Sales by store'!B9703,'B. Store opening dates'!$A$5:$A$2448,0))</f>
        <v>2009</v>
      </c>
      <c r="F9703" t="str">
        <f t="shared" si="302"/>
        <v>Old</v>
      </c>
      <c r="G9703" t="str">
        <f t="shared" si="303"/>
        <v>Existing</v>
      </c>
    </row>
    <row r="9704" spans="1:7" ht="19" x14ac:dyDescent="0.25">
      <c r="A9704" s="7">
        <v>2015</v>
      </c>
      <c r="B9704" s="7" t="s">
        <v>1220</v>
      </c>
      <c r="C9704" s="7" t="s">
        <v>7</v>
      </c>
      <c r="D9704" s="24">
        <v>147152.01999999999</v>
      </c>
      <c r="E9704">
        <f>INDEX('B. Store opening dates'!$B$5:$B$2448,MATCH('A. Sales by store'!B9704,'B. Store opening dates'!$A$5:$A$2448,0))</f>
        <v>2009</v>
      </c>
      <c r="F9704" t="str">
        <f t="shared" si="302"/>
        <v>Old</v>
      </c>
      <c r="G9704" t="str">
        <f t="shared" si="303"/>
        <v>Existing</v>
      </c>
    </row>
    <row r="9705" spans="1:7" ht="19" x14ac:dyDescent="0.25">
      <c r="A9705" s="7">
        <v>2014</v>
      </c>
      <c r="B9705" s="7" t="s">
        <v>1220</v>
      </c>
      <c r="C9705" s="7" t="s">
        <v>7</v>
      </c>
      <c r="D9705" s="24">
        <v>156155.76</v>
      </c>
      <c r="E9705">
        <f>INDEX('B. Store opening dates'!$B$5:$B$2448,MATCH('A. Sales by store'!B9705,'B. Store opening dates'!$A$5:$A$2448,0))</f>
        <v>2009</v>
      </c>
      <c r="F9705" t="str">
        <f t="shared" si="302"/>
        <v>Old</v>
      </c>
      <c r="G9705" t="str">
        <f t="shared" si="303"/>
        <v>Existing</v>
      </c>
    </row>
    <row r="9706" spans="1:7" ht="19" x14ac:dyDescent="0.25">
      <c r="A9706" s="7">
        <v>2015</v>
      </c>
      <c r="B9706" s="7" t="s">
        <v>1220</v>
      </c>
      <c r="C9706" s="7" t="s">
        <v>8</v>
      </c>
      <c r="D9706" s="24">
        <v>510765.48</v>
      </c>
      <c r="E9706">
        <f>INDEX('B. Store opening dates'!$B$5:$B$2448,MATCH('A. Sales by store'!B9706,'B. Store opening dates'!$A$5:$A$2448,0))</f>
        <v>2009</v>
      </c>
      <c r="F9706" t="str">
        <f t="shared" si="302"/>
        <v>Old</v>
      </c>
      <c r="G9706" t="str">
        <f t="shared" si="303"/>
        <v>Existing</v>
      </c>
    </row>
    <row r="9707" spans="1:7" ht="19" x14ac:dyDescent="0.25">
      <c r="A9707" s="7">
        <v>2014</v>
      </c>
      <c r="B9707" s="7" t="s">
        <v>1220</v>
      </c>
      <c r="C9707" s="7" t="s">
        <v>8</v>
      </c>
      <c r="D9707" s="24">
        <v>531702.93000000005</v>
      </c>
      <c r="E9707">
        <f>INDEX('B. Store opening dates'!$B$5:$B$2448,MATCH('A. Sales by store'!B9707,'B. Store opening dates'!$A$5:$A$2448,0))</f>
        <v>2009</v>
      </c>
      <c r="F9707" t="str">
        <f t="shared" si="302"/>
        <v>Old</v>
      </c>
      <c r="G9707" t="str">
        <f t="shared" si="303"/>
        <v>Existing</v>
      </c>
    </row>
    <row r="9708" spans="1:7" ht="19" x14ac:dyDescent="0.25">
      <c r="A9708" s="7">
        <v>2015</v>
      </c>
      <c r="B9708" s="7" t="s">
        <v>1221</v>
      </c>
      <c r="C9708" s="7" t="s">
        <v>5</v>
      </c>
      <c r="D9708" s="24">
        <v>849312.39</v>
      </c>
      <c r="E9708">
        <f>INDEX('B. Store opening dates'!$B$5:$B$2448,MATCH('A. Sales by store'!B9708,'B. Store opening dates'!$A$5:$A$2448,0))</f>
        <v>2009</v>
      </c>
      <c r="F9708" t="str">
        <f t="shared" si="302"/>
        <v>Old</v>
      </c>
      <c r="G9708" t="str">
        <f t="shared" si="303"/>
        <v>Existing</v>
      </c>
    </row>
    <row r="9709" spans="1:7" ht="19" x14ac:dyDescent="0.25">
      <c r="A9709" s="7">
        <v>2014</v>
      </c>
      <c r="B9709" s="7" t="s">
        <v>1221</v>
      </c>
      <c r="C9709" s="7" t="s">
        <v>5</v>
      </c>
      <c r="D9709" s="24">
        <v>927760.87</v>
      </c>
      <c r="E9709">
        <f>INDEX('B. Store opening dates'!$B$5:$B$2448,MATCH('A. Sales by store'!B9709,'B. Store opening dates'!$A$5:$A$2448,0))</f>
        <v>2009</v>
      </c>
      <c r="F9709" t="str">
        <f t="shared" si="302"/>
        <v>Old</v>
      </c>
      <c r="G9709" t="str">
        <f t="shared" si="303"/>
        <v>Existing</v>
      </c>
    </row>
    <row r="9710" spans="1:7" ht="19" x14ac:dyDescent="0.25">
      <c r="A9710" s="7">
        <v>2015</v>
      </c>
      <c r="B9710" s="7" t="s">
        <v>1221</v>
      </c>
      <c r="C9710" s="7" t="s">
        <v>6</v>
      </c>
      <c r="D9710" s="24">
        <v>279334.46999999997</v>
      </c>
      <c r="E9710">
        <f>INDEX('B. Store opening dates'!$B$5:$B$2448,MATCH('A. Sales by store'!B9710,'B. Store opening dates'!$A$5:$A$2448,0))</f>
        <v>2009</v>
      </c>
      <c r="F9710" t="str">
        <f t="shared" si="302"/>
        <v>Old</v>
      </c>
      <c r="G9710" t="str">
        <f t="shared" si="303"/>
        <v>Existing</v>
      </c>
    </row>
    <row r="9711" spans="1:7" ht="19" x14ac:dyDescent="0.25">
      <c r="A9711" s="7">
        <v>2014</v>
      </c>
      <c r="B9711" s="7" t="s">
        <v>1221</v>
      </c>
      <c r="C9711" s="7" t="s">
        <v>6</v>
      </c>
      <c r="D9711" s="24">
        <v>199783.01</v>
      </c>
      <c r="E9711">
        <f>INDEX('B. Store opening dates'!$B$5:$B$2448,MATCH('A. Sales by store'!B9711,'B. Store opening dates'!$A$5:$A$2448,0))</f>
        <v>2009</v>
      </c>
      <c r="F9711" t="str">
        <f t="shared" si="302"/>
        <v>Old</v>
      </c>
      <c r="G9711" t="str">
        <f t="shared" si="303"/>
        <v>Existing</v>
      </c>
    </row>
    <row r="9712" spans="1:7" ht="19" x14ac:dyDescent="0.25">
      <c r="A9712" s="7">
        <v>2015</v>
      </c>
      <c r="B9712" s="7" t="s">
        <v>1221</v>
      </c>
      <c r="C9712" s="7" t="s">
        <v>7</v>
      </c>
      <c r="D9712" s="24">
        <v>57936.08</v>
      </c>
      <c r="E9712">
        <f>INDEX('B. Store opening dates'!$B$5:$B$2448,MATCH('A. Sales by store'!B9712,'B. Store opening dates'!$A$5:$A$2448,0))</f>
        <v>2009</v>
      </c>
      <c r="F9712" t="str">
        <f t="shared" si="302"/>
        <v>Old</v>
      </c>
      <c r="G9712" t="str">
        <f t="shared" si="303"/>
        <v>Existing</v>
      </c>
    </row>
    <row r="9713" spans="1:7" ht="19" x14ac:dyDescent="0.25">
      <c r="A9713" s="7">
        <v>2014</v>
      </c>
      <c r="B9713" s="7" t="s">
        <v>1221</v>
      </c>
      <c r="C9713" s="7" t="s">
        <v>7</v>
      </c>
      <c r="D9713" s="24">
        <v>61011.35</v>
      </c>
      <c r="E9713">
        <f>INDEX('B. Store opening dates'!$B$5:$B$2448,MATCH('A. Sales by store'!B9713,'B. Store opening dates'!$A$5:$A$2448,0))</f>
        <v>2009</v>
      </c>
      <c r="F9713" t="str">
        <f t="shared" si="302"/>
        <v>Old</v>
      </c>
      <c r="G9713" t="str">
        <f t="shared" si="303"/>
        <v>Existing</v>
      </c>
    </row>
    <row r="9714" spans="1:7" ht="19" x14ac:dyDescent="0.25">
      <c r="A9714" s="7">
        <v>2015</v>
      </c>
      <c r="B9714" s="7" t="s">
        <v>1221</v>
      </c>
      <c r="C9714" s="7" t="s">
        <v>8</v>
      </c>
      <c r="D9714" s="24">
        <v>612578.64</v>
      </c>
      <c r="E9714">
        <f>INDEX('B. Store opening dates'!$B$5:$B$2448,MATCH('A. Sales by store'!B9714,'B. Store opening dates'!$A$5:$A$2448,0))</f>
        <v>2009</v>
      </c>
      <c r="F9714" t="str">
        <f t="shared" si="302"/>
        <v>Old</v>
      </c>
      <c r="G9714" t="str">
        <f t="shared" si="303"/>
        <v>Existing</v>
      </c>
    </row>
    <row r="9715" spans="1:7" ht="19" x14ac:dyDescent="0.25">
      <c r="A9715" s="7">
        <v>2014</v>
      </c>
      <c r="B9715" s="7" t="s">
        <v>1221</v>
      </c>
      <c r="C9715" s="7" t="s">
        <v>8</v>
      </c>
      <c r="D9715" s="24">
        <v>637062.91</v>
      </c>
      <c r="E9715">
        <f>INDEX('B. Store opening dates'!$B$5:$B$2448,MATCH('A. Sales by store'!B9715,'B. Store opening dates'!$A$5:$A$2448,0))</f>
        <v>2009</v>
      </c>
      <c r="F9715" t="str">
        <f t="shared" si="302"/>
        <v>Old</v>
      </c>
      <c r="G9715" t="str">
        <f t="shared" si="303"/>
        <v>Existing</v>
      </c>
    </row>
    <row r="9716" spans="1:7" ht="19" x14ac:dyDescent="0.25">
      <c r="A9716" s="7">
        <v>2015</v>
      </c>
      <c r="B9716" s="7" t="s">
        <v>1222</v>
      </c>
      <c r="C9716" s="7" t="s">
        <v>5</v>
      </c>
      <c r="D9716" s="24">
        <v>926667.57</v>
      </c>
      <c r="E9716">
        <f>INDEX('B. Store opening dates'!$B$5:$B$2448,MATCH('A. Sales by store'!B9716,'B. Store opening dates'!$A$5:$A$2448,0))</f>
        <v>2009</v>
      </c>
      <c r="F9716" t="str">
        <f t="shared" si="302"/>
        <v>Old</v>
      </c>
      <c r="G9716" t="str">
        <f t="shared" si="303"/>
        <v>Existing</v>
      </c>
    </row>
    <row r="9717" spans="1:7" ht="19" x14ac:dyDescent="0.25">
      <c r="A9717" s="7">
        <v>2014</v>
      </c>
      <c r="B9717" s="7" t="s">
        <v>1222</v>
      </c>
      <c r="C9717" s="7" t="s">
        <v>5</v>
      </c>
      <c r="D9717" s="24">
        <v>1020763.87</v>
      </c>
      <c r="E9717">
        <f>INDEX('B. Store opening dates'!$B$5:$B$2448,MATCH('A. Sales by store'!B9717,'B. Store opening dates'!$A$5:$A$2448,0))</f>
        <v>2009</v>
      </c>
      <c r="F9717" t="str">
        <f t="shared" si="302"/>
        <v>Old</v>
      </c>
      <c r="G9717" t="str">
        <f t="shared" si="303"/>
        <v>Existing</v>
      </c>
    </row>
    <row r="9718" spans="1:7" ht="19" x14ac:dyDescent="0.25">
      <c r="A9718" s="7">
        <v>2015</v>
      </c>
      <c r="B9718" s="7" t="s">
        <v>1222</v>
      </c>
      <c r="C9718" s="7" t="s">
        <v>6</v>
      </c>
      <c r="D9718" s="24">
        <v>577226.07999999996</v>
      </c>
      <c r="E9718">
        <f>INDEX('B. Store opening dates'!$B$5:$B$2448,MATCH('A. Sales by store'!B9718,'B. Store opening dates'!$A$5:$A$2448,0))</f>
        <v>2009</v>
      </c>
      <c r="F9718" t="str">
        <f t="shared" si="302"/>
        <v>Old</v>
      </c>
      <c r="G9718" t="str">
        <f t="shared" si="303"/>
        <v>Existing</v>
      </c>
    </row>
    <row r="9719" spans="1:7" ht="19" x14ac:dyDescent="0.25">
      <c r="A9719" s="7">
        <v>2014</v>
      </c>
      <c r="B9719" s="7" t="s">
        <v>1222</v>
      </c>
      <c r="C9719" s="7" t="s">
        <v>6</v>
      </c>
      <c r="D9719" s="24">
        <v>427691.83</v>
      </c>
      <c r="E9719">
        <f>INDEX('B. Store opening dates'!$B$5:$B$2448,MATCH('A. Sales by store'!B9719,'B. Store opening dates'!$A$5:$A$2448,0))</f>
        <v>2009</v>
      </c>
      <c r="F9719" t="str">
        <f t="shared" si="302"/>
        <v>Old</v>
      </c>
      <c r="G9719" t="str">
        <f t="shared" si="303"/>
        <v>Existing</v>
      </c>
    </row>
    <row r="9720" spans="1:7" ht="19" x14ac:dyDescent="0.25">
      <c r="A9720" s="7">
        <v>2015</v>
      </c>
      <c r="B9720" s="7" t="s">
        <v>1222</v>
      </c>
      <c r="C9720" s="7" t="s">
        <v>7</v>
      </c>
      <c r="D9720" s="24">
        <v>166815.85</v>
      </c>
      <c r="E9720">
        <f>INDEX('B. Store opening dates'!$B$5:$B$2448,MATCH('A. Sales by store'!B9720,'B. Store opening dates'!$A$5:$A$2448,0))</f>
        <v>2009</v>
      </c>
      <c r="F9720" t="str">
        <f t="shared" si="302"/>
        <v>Old</v>
      </c>
      <c r="G9720" t="str">
        <f t="shared" si="303"/>
        <v>Existing</v>
      </c>
    </row>
    <row r="9721" spans="1:7" ht="19" x14ac:dyDescent="0.25">
      <c r="A9721" s="7">
        <v>2014</v>
      </c>
      <c r="B9721" s="7" t="s">
        <v>1222</v>
      </c>
      <c r="C9721" s="7" t="s">
        <v>7</v>
      </c>
      <c r="D9721" s="24">
        <v>174981.87</v>
      </c>
      <c r="E9721">
        <f>INDEX('B. Store opening dates'!$B$5:$B$2448,MATCH('A. Sales by store'!B9721,'B. Store opening dates'!$A$5:$A$2448,0))</f>
        <v>2009</v>
      </c>
      <c r="F9721" t="str">
        <f t="shared" si="302"/>
        <v>Old</v>
      </c>
      <c r="G9721" t="str">
        <f t="shared" si="303"/>
        <v>Existing</v>
      </c>
    </row>
    <row r="9722" spans="1:7" ht="19" x14ac:dyDescent="0.25">
      <c r="A9722" s="7">
        <v>2015</v>
      </c>
      <c r="B9722" s="7" t="s">
        <v>1222</v>
      </c>
      <c r="C9722" s="7" t="s">
        <v>8</v>
      </c>
      <c r="D9722" s="24">
        <v>420970.01</v>
      </c>
      <c r="E9722">
        <f>INDEX('B. Store opening dates'!$B$5:$B$2448,MATCH('A. Sales by store'!B9722,'B. Store opening dates'!$A$5:$A$2448,0))</f>
        <v>2009</v>
      </c>
      <c r="F9722" t="str">
        <f t="shared" si="302"/>
        <v>Old</v>
      </c>
      <c r="G9722" t="str">
        <f t="shared" si="303"/>
        <v>Existing</v>
      </c>
    </row>
    <row r="9723" spans="1:7" ht="19" x14ac:dyDescent="0.25">
      <c r="A9723" s="7">
        <v>2014</v>
      </c>
      <c r="B9723" s="7" t="s">
        <v>1222</v>
      </c>
      <c r="C9723" s="7" t="s">
        <v>8</v>
      </c>
      <c r="D9723" s="24">
        <v>439319.61</v>
      </c>
      <c r="E9723">
        <f>INDEX('B. Store opening dates'!$B$5:$B$2448,MATCH('A. Sales by store'!B9723,'B. Store opening dates'!$A$5:$A$2448,0))</f>
        <v>2009</v>
      </c>
      <c r="F9723" t="str">
        <f t="shared" si="302"/>
        <v>Old</v>
      </c>
      <c r="G9723" t="str">
        <f t="shared" si="303"/>
        <v>Existing</v>
      </c>
    </row>
    <row r="9724" spans="1:7" ht="19" x14ac:dyDescent="0.25">
      <c r="A9724" s="7">
        <v>2015</v>
      </c>
      <c r="B9724" s="7" t="s">
        <v>1223</v>
      </c>
      <c r="C9724" s="7" t="s">
        <v>5</v>
      </c>
      <c r="D9724" s="24">
        <v>590596.56999999995</v>
      </c>
      <c r="E9724">
        <f>INDEX('B. Store opening dates'!$B$5:$B$2448,MATCH('A. Sales by store'!B9724,'B. Store opening dates'!$A$5:$A$2448,0))</f>
        <v>2009</v>
      </c>
      <c r="F9724" t="str">
        <f t="shared" si="302"/>
        <v>Old</v>
      </c>
      <c r="G9724" t="str">
        <f t="shared" si="303"/>
        <v>Existing</v>
      </c>
    </row>
    <row r="9725" spans="1:7" ht="19" x14ac:dyDescent="0.25">
      <c r="A9725" s="7">
        <v>2014</v>
      </c>
      <c r="B9725" s="7" t="s">
        <v>1223</v>
      </c>
      <c r="C9725" s="7" t="s">
        <v>5</v>
      </c>
      <c r="D9725" s="24">
        <v>648974.28</v>
      </c>
      <c r="E9725">
        <f>INDEX('B. Store opening dates'!$B$5:$B$2448,MATCH('A. Sales by store'!B9725,'B. Store opening dates'!$A$5:$A$2448,0))</f>
        <v>2009</v>
      </c>
      <c r="F9725" t="str">
        <f t="shared" si="302"/>
        <v>Old</v>
      </c>
      <c r="G9725" t="str">
        <f t="shared" si="303"/>
        <v>Existing</v>
      </c>
    </row>
    <row r="9726" spans="1:7" ht="19" x14ac:dyDescent="0.25">
      <c r="A9726" s="7">
        <v>2015</v>
      </c>
      <c r="B9726" s="7" t="s">
        <v>1223</v>
      </c>
      <c r="C9726" s="7" t="s">
        <v>6</v>
      </c>
      <c r="D9726" s="24">
        <v>398933.6</v>
      </c>
      <c r="E9726">
        <f>INDEX('B. Store opening dates'!$B$5:$B$2448,MATCH('A. Sales by store'!B9726,'B. Store opening dates'!$A$5:$A$2448,0))</f>
        <v>2009</v>
      </c>
      <c r="F9726" t="str">
        <f t="shared" si="302"/>
        <v>Old</v>
      </c>
      <c r="G9726" t="str">
        <f t="shared" si="303"/>
        <v>Existing</v>
      </c>
    </row>
    <row r="9727" spans="1:7" ht="19" x14ac:dyDescent="0.25">
      <c r="A9727" s="7">
        <v>2014</v>
      </c>
      <c r="B9727" s="7" t="s">
        <v>1223</v>
      </c>
      <c r="C9727" s="7" t="s">
        <v>6</v>
      </c>
      <c r="D9727" s="24">
        <v>285011.62</v>
      </c>
      <c r="E9727">
        <f>INDEX('B. Store opening dates'!$B$5:$B$2448,MATCH('A. Sales by store'!B9727,'B. Store opening dates'!$A$5:$A$2448,0))</f>
        <v>2009</v>
      </c>
      <c r="F9727" t="str">
        <f t="shared" si="302"/>
        <v>Old</v>
      </c>
      <c r="G9727" t="str">
        <f t="shared" si="303"/>
        <v>Existing</v>
      </c>
    </row>
    <row r="9728" spans="1:7" ht="19" x14ac:dyDescent="0.25">
      <c r="A9728" s="7">
        <v>2015</v>
      </c>
      <c r="B9728" s="7" t="s">
        <v>1223</v>
      </c>
      <c r="C9728" s="7" t="s">
        <v>7</v>
      </c>
      <c r="D9728" s="24">
        <v>63380.2</v>
      </c>
      <c r="E9728">
        <f>INDEX('B. Store opening dates'!$B$5:$B$2448,MATCH('A. Sales by store'!B9728,'B. Store opening dates'!$A$5:$A$2448,0))</f>
        <v>2009</v>
      </c>
      <c r="F9728" t="str">
        <f t="shared" si="302"/>
        <v>Old</v>
      </c>
      <c r="G9728" t="str">
        <f t="shared" si="303"/>
        <v>Existing</v>
      </c>
    </row>
    <row r="9729" spans="1:7" ht="19" x14ac:dyDescent="0.25">
      <c r="A9729" s="7">
        <v>2014</v>
      </c>
      <c r="B9729" s="7" t="s">
        <v>1223</v>
      </c>
      <c r="C9729" s="7" t="s">
        <v>7</v>
      </c>
      <c r="D9729" s="24">
        <v>67425.22</v>
      </c>
      <c r="E9729">
        <f>INDEX('B. Store opening dates'!$B$5:$B$2448,MATCH('A. Sales by store'!B9729,'B. Store opening dates'!$A$5:$A$2448,0))</f>
        <v>2009</v>
      </c>
      <c r="F9729" t="str">
        <f t="shared" si="302"/>
        <v>Old</v>
      </c>
      <c r="G9729" t="str">
        <f t="shared" si="303"/>
        <v>Existing</v>
      </c>
    </row>
    <row r="9730" spans="1:7" ht="19" x14ac:dyDescent="0.25">
      <c r="A9730" s="7">
        <v>2015</v>
      </c>
      <c r="B9730" s="7" t="s">
        <v>1223</v>
      </c>
      <c r="C9730" s="7" t="s">
        <v>8</v>
      </c>
      <c r="D9730" s="24">
        <v>685613.85</v>
      </c>
      <c r="E9730">
        <f>INDEX('B. Store opening dates'!$B$5:$B$2448,MATCH('A. Sales by store'!B9730,'B. Store opening dates'!$A$5:$A$2448,0))</f>
        <v>2009</v>
      </c>
      <c r="F9730" t="str">
        <f t="shared" si="302"/>
        <v>Old</v>
      </c>
      <c r="G9730" t="str">
        <f t="shared" si="303"/>
        <v>Existing</v>
      </c>
    </row>
    <row r="9731" spans="1:7" ht="19" x14ac:dyDescent="0.25">
      <c r="A9731" s="7">
        <v>2014</v>
      </c>
      <c r="B9731" s="7" t="s">
        <v>1223</v>
      </c>
      <c r="C9731" s="7" t="s">
        <v>8</v>
      </c>
      <c r="D9731" s="24">
        <v>719457.87</v>
      </c>
      <c r="E9731">
        <f>INDEX('B. Store opening dates'!$B$5:$B$2448,MATCH('A. Sales by store'!B9731,'B. Store opening dates'!$A$5:$A$2448,0))</f>
        <v>2009</v>
      </c>
      <c r="F9731" t="str">
        <f t="shared" si="302"/>
        <v>Old</v>
      </c>
      <c r="G9731" t="str">
        <f t="shared" si="303"/>
        <v>Existing</v>
      </c>
    </row>
    <row r="9732" spans="1:7" ht="19" x14ac:dyDescent="0.25">
      <c r="A9732" s="7">
        <v>2015</v>
      </c>
      <c r="B9732" s="7" t="s">
        <v>1224</v>
      </c>
      <c r="C9732" s="7" t="s">
        <v>5</v>
      </c>
      <c r="D9732" s="24">
        <v>570731.29</v>
      </c>
      <c r="E9732">
        <f>INDEX('B. Store opening dates'!$B$5:$B$2448,MATCH('A. Sales by store'!B9732,'B. Store opening dates'!$A$5:$A$2448,0))</f>
        <v>2009</v>
      </c>
      <c r="F9732" t="str">
        <f t="shared" si="302"/>
        <v>Old</v>
      </c>
      <c r="G9732" t="str">
        <f t="shared" si="303"/>
        <v>Existing</v>
      </c>
    </row>
    <row r="9733" spans="1:7" ht="19" x14ac:dyDescent="0.25">
      <c r="A9733" s="7">
        <v>2014</v>
      </c>
      <c r="B9733" s="7" t="s">
        <v>1224</v>
      </c>
      <c r="C9733" s="7" t="s">
        <v>5</v>
      </c>
      <c r="D9733" s="24">
        <v>627543.61</v>
      </c>
      <c r="E9733">
        <f>INDEX('B. Store opening dates'!$B$5:$B$2448,MATCH('A. Sales by store'!B9733,'B. Store opening dates'!$A$5:$A$2448,0))</f>
        <v>2009</v>
      </c>
      <c r="F9733" t="str">
        <f t="shared" ref="F9733:F9796" si="304">IF(A9733 = 2015, IF(E9733&lt; 2015, "Old","New"),IF(E9733 &lt; 2014, "Old","New"))</f>
        <v>Old</v>
      </c>
      <c r="G9733" t="str">
        <f t="shared" ref="G9733:G9796" si="305">IF(A9733 = 2015, IF(E9733&lt; 2015, "Existing","New"),"Existing")</f>
        <v>Existing</v>
      </c>
    </row>
    <row r="9734" spans="1:7" ht="19" x14ac:dyDescent="0.25">
      <c r="A9734" s="7">
        <v>2015</v>
      </c>
      <c r="B9734" s="7" t="s">
        <v>1224</v>
      </c>
      <c r="C9734" s="7" t="s">
        <v>6</v>
      </c>
      <c r="D9734" s="24">
        <v>234605.76</v>
      </c>
      <c r="E9734">
        <f>INDEX('B. Store opening dates'!$B$5:$B$2448,MATCH('A. Sales by store'!B9734,'B. Store opening dates'!$A$5:$A$2448,0))</f>
        <v>2009</v>
      </c>
      <c r="F9734" t="str">
        <f t="shared" si="304"/>
        <v>Old</v>
      </c>
      <c r="G9734" t="str">
        <f t="shared" si="305"/>
        <v>Existing</v>
      </c>
    </row>
    <row r="9735" spans="1:7" ht="19" x14ac:dyDescent="0.25">
      <c r="A9735" s="7">
        <v>2014</v>
      </c>
      <c r="B9735" s="7" t="s">
        <v>1224</v>
      </c>
      <c r="C9735" s="7" t="s">
        <v>6</v>
      </c>
      <c r="D9735" s="24">
        <v>168164.28</v>
      </c>
      <c r="E9735">
        <f>INDEX('B. Store opening dates'!$B$5:$B$2448,MATCH('A. Sales by store'!B9735,'B. Store opening dates'!$A$5:$A$2448,0))</f>
        <v>2009</v>
      </c>
      <c r="F9735" t="str">
        <f t="shared" si="304"/>
        <v>Old</v>
      </c>
      <c r="G9735" t="str">
        <f t="shared" si="305"/>
        <v>Existing</v>
      </c>
    </row>
    <row r="9736" spans="1:7" ht="19" x14ac:dyDescent="0.25">
      <c r="A9736" s="7">
        <v>2015</v>
      </c>
      <c r="B9736" s="7" t="s">
        <v>1224</v>
      </c>
      <c r="C9736" s="7" t="s">
        <v>7</v>
      </c>
      <c r="D9736" s="24">
        <v>108227.65</v>
      </c>
      <c r="E9736">
        <f>INDEX('B. Store opening dates'!$B$5:$B$2448,MATCH('A. Sales by store'!B9736,'B. Store opening dates'!$A$5:$A$2448,0))</f>
        <v>2009</v>
      </c>
      <c r="F9736" t="str">
        <f t="shared" si="304"/>
        <v>Old</v>
      </c>
      <c r="G9736" t="str">
        <f t="shared" si="305"/>
        <v>Existing</v>
      </c>
    </row>
    <row r="9737" spans="1:7" ht="19" x14ac:dyDescent="0.25">
      <c r="A9737" s="7">
        <v>2014</v>
      </c>
      <c r="B9737" s="7" t="s">
        <v>1224</v>
      </c>
      <c r="C9737" s="7" t="s">
        <v>7</v>
      </c>
      <c r="D9737" s="24">
        <v>113501.33</v>
      </c>
      <c r="E9737">
        <f>INDEX('B. Store opening dates'!$B$5:$B$2448,MATCH('A. Sales by store'!B9737,'B. Store opening dates'!$A$5:$A$2448,0))</f>
        <v>2009</v>
      </c>
      <c r="F9737" t="str">
        <f t="shared" si="304"/>
        <v>Old</v>
      </c>
      <c r="G9737" t="str">
        <f t="shared" si="305"/>
        <v>Existing</v>
      </c>
    </row>
    <row r="9738" spans="1:7" ht="19" x14ac:dyDescent="0.25">
      <c r="A9738" s="7">
        <v>2015</v>
      </c>
      <c r="B9738" s="7" t="s">
        <v>1224</v>
      </c>
      <c r="C9738" s="7" t="s">
        <v>8</v>
      </c>
      <c r="D9738" s="24">
        <v>788721.12</v>
      </c>
      <c r="E9738">
        <f>INDEX('B. Store opening dates'!$B$5:$B$2448,MATCH('A. Sales by store'!B9738,'B. Store opening dates'!$A$5:$A$2448,0))</f>
        <v>2009</v>
      </c>
      <c r="F9738" t="str">
        <f t="shared" si="304"/>
        <v>Old</v>
      </c>
      <c r="G9738" t="str">
        <f t="shared" si="305"/>
        <v>Existing</v>
      </c>
    </row>
    <row r="9739" spans="1:7" ht="19" x14ac:dyDescent="0.25">
      <c r="A9739" s="7">
        <v>2014</v>
      </c>
      <c r="B9739" s="7" t="s">
        <v>1224</v>
      </c>
      <c r="C9739" s="7" t="s">
        <v>8</v>
      </c>
      <c r="D9739" s="24">
        <v>820850.05</v>
      </c>
      <c r="E9739">
        <f>INDEX('B. Store opening dates'!$B$5:$B$2448,MATCH('A. Sales by store'!B9739,'B. Store opening dates'!$A$5:$A$2448,0))</f>
        <v>2009</v>
      </c>
      <c r="F9739" t="str">
        <f t="shared" si="304"/>
        <v>Old</v>
      </c>
      <c r="G9739" t="str">
        <f t="shared" si="305"/>
        <v>Existing</v>
      </c>
    </row>
    <row r="9740" spans="1:7" ht="19" x14ac:dyDescent="0.25">
      <c r="A9740" s="7">
        <v>2015</v>
      </c>
      <c r="B9740" s="7" t="s">
        <v>1225</v>
      </c>
      <c r="C9740" s="7" t="s">
        <v>5</v>
      </c>
      <c r="D9740" s="24">
        <v>736333.24</v>
      </c>
      <c r="E9740">
        <f>INDEX('B. Store opening dates'!$B$5:$B$2448,MATCH('A. Sales by store'!B9740,'B. Store opening dates'!$A$5:$A$2448,0))</f>
        <v>2009</v>
      </c>
      <c r="F9740" t="str">
        <f t="shared" si="304"/>
        <v>Old</v>
      </c>
      <c r="G9740" t="str">
        <f t="shared" si="305"/>
        <v>Existing</v>
      </c>
    </row>
    <row r="9741" spans="1:7" ht="19" x14ac:dyDescent="0.25">
      <c r="A9741" s="7">
        <v>2014</v>
      </c>
      <c r="B9741" s="7" t="s">
        <v>1225</v>
      </c>
      <c r="C9741" s="7" t="s">
        <v>5</v>
      </c>
      <c r="D9741" s="24">
        <v>815156.53</v>
      </c>
      <c r="E9741">
        <f>INDEX('B. Store opening dates'!$B$5:$B$2448,MATCH('A. Sales by store'!B9741,'B. Store opening dates'!$A$5:$A$2448,0))</f>
        <v>2009</v>
      </c>
      <c r="F9741" t="str">
        <f t="shared" si="304"/>
        <v>Old</v>
      </c>
      <c r="G9741" t="str">
        <f t="shared" si="305"/>
        <v>Existing</v>
      </c>
    </row>
    <row r="9742" spans="1:7" ht="19" x14ac:dyDescent="0.25">
      <c r="A9742" s="7">
        <v>2015</v>
      </c>
      <c r="B9742" s="7" t="s">
        <v>1225</v>
      </c>
      <c r="C9742" s="7" t="s">
        <v>6</v>
      </c>
      <c r="D9742" s="24">
        <v>368375.62</v>
      </c>
      <c r="E9742">
        <f>INDEX('B. Store opening dates'!$B$5:$B$2448,MATCH('A. Sales by store'!B9742,'B. Store opening dates'!$A$5:$A$2448,0))</f>
        <v>2009</v>
      </c>
      <c r="F9742" t="str">
        <f t="shared" si="304"/>
        <v>Old</v>
      </c>
      <c r="G9742" t="str">
        <f t="shared" si="305"/>
        <v>Existing</v>
      </c>
    </row>
    <row r="9743" spans="1:7" ht="19" x14ac:dyDescent="0.25">
      <c r="A9743" s="7">
        <v>2014</v>
      </c>
      <c r="B9743" s="7" t="s">
        <v>1225</v>
      </c>
      <c r="C9743" s="7" t="s">
        <v>6</v>
      </c>
      <c r="D9743" s="24">
        <v>255298.7</v>
      </c>
      <c r="E9743">
        <f>INDEX('B. Store opening dates'!$B$5:$B$2448,MATCH('A. Sales by store'!B9743,'B. Store opening dates'!$A$5:$A$2448,0))</f>
        <v>2009</v>
      </c>
      <c r="F9743" t="str">
        <f t="shared" si="304"/>
        <v>Old</v>
      </c>
      <c r="G9743" t="str">
        <f t="shared" si="305"/>
        <v>Existing</v>
      </c>
    </row>
    <row r="9744" spans="1:7" ht="19" x14ac:dyDescent="0.25">
      <c r="A9744" s="7">
        <v>2015</v>
      </c>
      <c r="B9744" s="7" t="s">
        <v>1225</v>
      </c>
      <c r="C9744" s="7" t="s">
        <v>7</v>
      </c>
      <c r="D9744" s="24">
        <v>114552.4</v>
      </c>
      <c r="E9744">
        <f>INDEX('B. Store opening dates'!$B$5:$B$2448,MATCH('A. Sales by store'!B9744,'B. Store opening dates'!$A$5:$A$2448,0))</f>
        <v>2009</v>
      </c>
      <c r="F9744" t="str">
        <f t="shared" si="304"/>
        <v>Old</v>
      </c>
      <c r="G9744" t="str">
        <f t="shared" si="305"/>
        <v>Existing</v>
      </c>
    </row>
    <row r="9745" spans="1:7" ht="19" x14ac:dyDescent="0.25">
      <c r="A9745" s="7">
        <v>2014</v>
      </c>
      <c r="B9745" s="7" t="s">
        <v>1225</v>
      </c>
      <c r="C9745" s="7" t="s">
        <v>7</v>
      </c>
      <c r="D9745" s="24">
        <v>119947.76</v>
      </c>
      <c r="E9745">
        <f>INDEX('B. Store opening dates'!$B$5:$B$2448,MATCH('A. Sales by store'!B9745,'B. Store opening dates'!$A$5:$A$2448,0))</f>
        <v>2009</v>
      </c>
      <c r="F9745" t="str">
        <f t="shared" si="304"/>
        <v>Old</v>
      </c>
      <c r="G9745" t="str">
        <f t="shared" si="305"/>
        <v>Existing</v>
      </c>
    </row>
    <row r="9746" spans="1:7" ht="19" x14ac:dyDescent="0.25">
      <c r="A9746" s="7">
        <v>2015</v>
      </c>
      <c r="B9746" s="7" t="s">
        <v>1225</v>
      </c>
      <c r="C9746" s="7" t="s">
        <v>8</v>
      </c>
      <c r="D9746" s="24">
        <v>763246.45</v>
      </c>
      <c r="E9746">
        <f>INDEX('B. Store opening dates'!$B$5:$B$2448,MATCH('A. Sales by store'!B9746,'B. Store opening dates'!$A$5:$A$2448,0))</f>
        <v>2009</v>
      </c>
      <c r="F9746" t="str">
        <f t="shared" si="304"/>
        <v>Old</v>
      </c>
      <c r="G9746" t="str">
        <f t="shared" si="305"/>
        <v>Existing</v>
      </c>
    </row>
    <row r="9747" spans="1:7" ht="19" x14ac:dyDescent="0.25">
      <c r="A9747" s="7">
        <v>2014</v>
      </c>
      <c r="B9747" s="7" t="s">
        <v>1225</v>
      </c>
      <c r="C9747" s="7" t="s">
        <v>8</v>
      </c>
      <c r="D9747" s="24">
        <v>797256.48</v>
      </c>
      <c r="E9747">
        <f>INDEX('B. Store opening dates'!$B$5:$B$2448,MATCH('A. Sales by store'!B9747,'B. Store opening dates'!$A$5:$A$2448,0))</f>
        <v>2009</v>
      </c>
      <c r="F9747" t="str">
        <f t="shared" si="304"/>
        <v>Old</v>
      </c>
      <c r="G9747" t="str">
        <f t="shared" si="305"/>
        <v>Existing</v>
      </c>
    </row>
    <row r="9748" spans="1:7" ht="19" x14ac:dyDescent="0.25">
      <c r="A9748" s="7">
        <v>2015</v>
      </c>
      <c r="B9748" s="7" t="s">
        <v>1226</v>
      </c>
      <c r="C9748" s="7" t="s">
        <v>5</v>
      </c>
      <c r="D9748" s="24">
        <v>632779.91</v>
      </c>
      <c r="E9748">
        <f>INDEX('B. Store opening dates'!$B$5:$B$2448,MATCH('A. Sales by store'!B9748,'B. Store opening dates'!$A$5:$A$2448,0))</f>
        <v>2009</v>
      </c>
      <c r="F9748" t="str">
        <f t="shared" si="304"/>
        <v>Old</v>
      </c>
      <c r="G9748" t="str">
        <f t="shared" si="305"/>
        <v>Existing</v>
      </c>
    </row>
    <row r="9749" spans="1:7" ht="19" x14ac:dyDescent="0.25">
      <c r="A9749" s="7">
        <v>2014</v>
      </c>
      <c r="B9749" s="7" t="s">
        <v>1226</v>
      </c>
      <c r="C9749" s="7" t="s">
        <v>5</v>
      </c>
      <c r="D9749" s="24">
        <v>693133.5</v>
      </c>
      <c r="E9749">
        <f>INDEX('B. Store opening dates'!$B$5:$B$2448,MATCH('A. Sales by store'!B9749,'B. Store opening dates'!$A$5:$A$2448,0))</f>
        <v>2009</v>
      </c>
      <c r="F9749" t="str">
        <f t="shared" si="304"/>
        <v>Old</v>
      </c>
      <c r="G9749" t="str">
        <f t="shared" si="305"/>
        <v>Existing</v>
      </c>
    </row>
    <row r="9750" spans="1:7" ht="19" x14ac:dyDescent="0.25">
      <c r="A9750" s="7">
        <v>2015</v>
      </c>
      <c r="B9750" s="7" t="s">
        <v>1226</v>
      </c>
      <c r="C9750" s="7" t="s">
        <v>6</v>
      </c>
      <c r="D9750" s="24">
        <v>258321.02</v>
      </c>
      <c r="E9750">
        <f>INDEX('B. Store opening dates'!$B$5:$B$2448,MATCH('A. Sales by store'!B9750,'B. Store opening dates'!$A$5:$A$2448,0))</f>
        <v>2009</v>
      </c>
      <c r="F9750" t="str">
        <f t="shared" si="304"/>
        <v>Old</v>
      </c>
      <c r="G9750" t="str">
        <f t="shared" si="305"/>
        <v>Existing</v>
      </c>
    </row>
    <row r="9751" spans="1:7" ht="19" x14ac:dyDescent="0.25">
      <c r="A9751" s="7">
        <v>2014</v>
      </c>
      <c r="B9751" s="7" t="s">
        <v>1226</v>
      </c>
      <c r="C9751" s="7" t="s">
        <v>6</v>
      </c>
      <c r="D9751" s="24">
        <v>186578</v>
      </c>
      <c r="E9751">
        <f>INDEX('B. Store opening dates'!$B$5:$B$2448,MATCH('A. Sales by store'!B9751,'B. Store opening dates'!$A$5:$A$2448,0))</f>
        <v>2009</v>
      </c>
      <c r="F9751" t="str">
        <f t="shared" si="304"/>
        <v>Old</v>
      </c>
      <c r="G9751" t="str">
        <f t="shared" si="305"/>
        <v>Existing</v>
      </c>
    </row>
    <row r="9752" spans="1:7" ht="19" x14ac:dyDescent="0.25">
      <c r="A9752" s="7">
        <v>2015</v>
      </c>
      <c r="B9752" s="7" t="s">
        <v>1226</v>
      </c>
      <c r="C9752" s="7" t="s">
        <v>7</v>
      </c>
      <c r="D9752" s="24">
        <v>228227.84</v>
      </c>
      <c r="E9752">
        <f>INDEX('B. Store opening dates'!$B$5:$B$2448,MATCH('A. Sales by store'!B9752,'B. Store opening dates'!$A$5:$A$2448,0))</f>
        <v>2009</v>
      </c>
      <c r="F9752" t="str">
        <f t="shared" si="304"/>
        <v>Old</v>
      </c>
      <c r="G9752" t="str">
        <f t="shared" si="305"/>
        <v>Existing</v>
      </c>
    </row>
    <row r="9753" spans="1:7" ht="19" x14ac:dyDescent="0.25">
      <c r="A9753" s="7">
        <v>2014</v>
      </c>
      <c r="B9753" s="7" t="s">
        <v>1226</v>
      </c>
      <c r="C9753" s="7" t="s">
        <v>7</v>
      </c>
      <c r="D9753" s="24">
        <v>242258.7</v>
      </c>
      <c r="E9753">
        <f>INDEX('B. Store opening dates'!$B$5:$B$2448,MATCH('A. Sales by store'!B9753,'B. Store opening dates'!$A$5:$A$2448,0))</f>
        <v>2009</v>
      </c>
      <c r="F9753" t="str">
        <f t="shared" si="304"/>
        <v>Old</v>
      </c>
      <c r="G9753" t="str">
        <f t="shared" si="305"/>
        <v>Existing</v>
      </c>
    </row>
    <row r="9754" spans="1:7" ht="19" x14ac:dyDescent="0.25">
      <c r="A9754" s="7">
        <v>2015</v>
      </c>
      <c r="B9754" s="7" t="s">
        <v>1226</v>
      </c>
      <c r="C9754" s="7" t="s">
        <v>8</v>
      </c>
      <c r="D9754" s="24">
        <v>487105.38</v>
      </c>
      <c r="E9754">
        <f>INDEX('B. Store opening dates'!$B$5:$B$2448,MATCH('A. Sales by store'!B9754,'B. Store opening dates'!$A$5:$A$2448,0))</f>
        <v>2009</v>
      </c>
      <c r="F9754" t="str">
        <f t="shared" si="304"/>
        <v>Old</v>
      </c>
      <c r="G9754" t="str">
        <f t="shared" si="305"/>
        <v>Existing</v>
      </c>
    </row>
    <row r="9755" spans="1:7" ht="19" x14ac:dyDescent="0.25">
      <c r="A9755" s="7">
        <v>2014</v>
      </c>
      <c r="B9755" s="7" t="s">
        <v>1226</v>
      </c>
      <c r="C9755" s="7" t="s">
        <v>8</v>
      </c>
      <c r="D9755" s="24">
        <v>502936.75</v>
      </c>
      <c r="E9755">
        <f>INDEX('B. Store opening dates'!$B$5:$B$2448,MATCH('A. Sales by store'!B9755,'B. Store opening dates'!$A$5:$A$2448,0))</f>
        <v>2009</v>
      </c>
      <c r="F9755" t="str">
        <f t="shared" si="304"/>
        <v>Old</v>
      </c>
      <c r="G9755" t="str">
        <f t="shared" si="305"/>
        <v>Existing</v>
      </c>
    </row>
    <row r="9756" spans="1:7" ht="19" x14ac:dyDescent="0.25">
      <c r="A9756" s="7">
        <v>2015</v>
      </c>
      <c r="B9756" s="7" t="s">
        <v>1227</v>
      </c>
      <c r="C9756" s="7" t="s">
        <v>5</v>
      </c>
      <c r="D9756" s="24">
        <v>752126.36</v>
      </c>
      <c r="E9756">
        <f>INDEX('B. Store opening dates'!$B$5:$B$2448,MATCH('A. Sales by store'!B9756,'B. Store opening dates'!$A$5:$A$2448,0))</f>
        <v>2009</v>
      </c>
      <c r="F9756" t="str">
        <f t="shared" si="304"/>
        <v>Old</v>
      </c>
      <c r="G9756" t="str">
        <f t="shared" si="305"/>
        <v>Existing</v>
      </c>
    </row>
    <row r="9757" spans="1:7" ht="19" x14ac:dyDescent="0.25">
      <c r="A9757" s="7">
        <v>2014</v>
      </c>
      <c r="B9757" s="7" t="s">
        <v>1227</v>
      </c>
      <c r="C9757" s="7" t="s">
        <v>5</v>
      </c>
      <c r="D9757" s="24">
        <v>825198.21</v>
      </c>
      <c r="E9757">
        <f>INDEX('B. Store opening dates'!$B$5:$B$2448,MATCH('A. Sales by store'!B9757,'B. Store opening dates'!$A$5:$A$2448,0))</f>
        <v>2009</v>
      </c>
      <c r="F9757" t="str">
        <f t="shared" si="304"/>
        <v>Old</v>
      </c>
      <c r="G9757" t="str">
        <f t="shared" si="305"/>
        <v>Existing</v>
      </c>
    </row>
    <row r="9758" spans="1:7" ht="19" x14ac:dyDescent="0.25">
      <c r="A9758" s="7">
        <v>2015</v>
      </c>
      <c r="B9758" s="7" t="s">
        <v>1227</v>
      </c>
      <c r="C9758" s="7" t="s">
        <v>6</v>
      </c>
      <c r="D9758" s="24">
        <v>416247.86</v>
      </c>
      <c r="E9758">
        <f>INDEX('B. Store opening dates'!$B$5:$B$2448,MATCH('A. Sales by store'!B9758,'B. Store opening dates'!$A$5:$A$2448,0))</f>
        <v>2009</v>
      </c>
      <c r="F9758" t="str">
        <f t="shared" si="304"/>
        <v>Old</v>
      </c>
      <c r="G9758" t="str">
        <f t="shared" si="305"/>
        <v>Existing</v>
      </c>
    </row>
    <row r="9759" spans="1:7" ht="19" x14ac:dyDescent="0.25">
      <c r="A9759" s="7">
        <v>2014</v>
      </c>
      <c r="B9759" s="7" t="s">
        <v>1227</v>
      </c>
      <c r="C9759" s="7" t="s">
        <v>6</v>
      </c>
      <c r="D9759" s="24">
        <v>296502.15999999997</v>
      </c>
      <c r="E9759">
        <f>INDEX('B. Store opening dates'!$B$5:$B$2448,MATCH('A. Sales by store'!B9759,'B. Store opening dates'!$A$5:$A$2448,0))</f>
        <v>2009</v>
      </c>
      <c r="F9759" t="str">
        <f t="shared" si="304"/>
        <v>Old</v>
      </c>
      <c r="G9759" t="str">
        <f t="shared" si="305"/>
        <v>Existing</v>
      </c>
    </row>
    <row r="9760" spans="1:7" ht="19" x14ac:dyDescent="0.25">
      <c r="A9760" s="7">
        <v>2015</v>
      </c>
      <c r="B9760" s="7" t="s">
        <v>1227</v>
      </c>
      <c r="C9760" s="7" t="s">
        <v>7</v>
      </c>
      <c r="D9760" s="24">
        <v>140516.95000000001</v>
      </c>
      <c r="E9760">
        <f>INDEX('B. Store opening dates'!$B$5:$B$2448,MATCH('A. Sales by store'!B9760,'B. Store opening dates'!$A$5:$A$2448,0))</f>
        <v>2009</v>
      </c>
      <c r="F9760" t="str">
        <f t="shared" si="304"/>
        <v>Old</v>
      </c>
      <c r="G9760" t="str">
        <f t="shared" si="305"/>
        <v>Existing</v>
      </c>
    </row>
    <row r="9761" spans="1:7" ht="19" x14ac:dyDescent="0.25">
      <c r="A9761" s="7">
        <v>2014</v>
      </c>
      <c r="B9761" s="7" t="s">
        <v>1227</v>
      </c>
      <c r="C9761" s="7" t="s">
        <v>7</v>
      </c>
      <c r="D9761" s="24">
        <v>149258.84</v>
      </c>
      <c r="E9761">
        <f>INDEX('B. Store opening dates'!$B$5:$B$2448,MATCH('A. Sales by store'!B9761,'B. Store opening dates'!$A$5:$A$2448,0))</f>
        <v>2009</v>
      </c>
      <c r="F9761" t="str">
        <f t="shared" si="304"/>
        <v>Old</v>
      </c>
      <c r="G9761" t="str">
        <f t="shared" si="305"/>
        <v>Existing</v>
      </c>
    </row>
    <row r="9762" spans="1:7" ht="19" x14ac:dyDescent="0.25">
      <c r="A9762" s="7">
        <v>2015</v>
      </c>
      <c r="B9762" s="7" t="s">
        <v>1227</v>
      </c>
      <c r="C9762" s="7" t="s">
        <v>8</v>
      </c>
      <c r="D9762" s="24">
        <v>580085.68999999994</v>
      </c>
      <c r="E9762">
        <f>INDEX('B. Store opening dates'!$B$5:$B$2448,MATCH('A. Sales by store'!B9762,'B. Store opening dates'!$A$5:$A$2448,0))</f>
        <v>2009</v>
      </c>
      <c r="F9762" t="str">
        <f t="shared" si="304"/>
        <v>Old</v>
      </c>
      <c r="G9762" t="str">
        <f t="shared" si="305"/>
        <v>Existing</v>
      </c>
    </row>
    <row r="9763" spans="1:7" ht="19" x14ac:dyDescent="0.25">
      <c r="A9763" s="7">
        <v>2014</v>
      </c>
      <c r="B9763" s="7" t="s">
        <v>1227</v>
      </c>
      <c r="C9763" s="7" t="s">
        <v>8</v>
      </c>
      <c r="D9763" s="24">
        <v>603813.57999999996</v>
      </c>
      <c r="E9763">
        <f>INDEX('B. Store opening dates'!$B$5:$B$2448,MATCH('A. Sales by store'!B9763,'B. Store opening dates'!$A$5:$A$2448,0))</f>
        <v>2009</v>
      </c>
      <c r="F9763" t="str">
        <f t="shared" si="304"/>
        <v>Old</v>
      </c>
      <c r="G9763" t="str">
        <f t="shared" si="305"/>
        <v>Existing</v>
      </c>
    </row>
    <row r="9764" spans="1:7" ht="19" x14ac:dyDescent="0.25">
      <c r="A9764" s="7">
        <v>2015</v>
      </c>
      <c r="B9764" s="7" t="s">
        <v>1228</v>
      </c>
      <c r="C9764" s="7" t="s">
        <v>5</v>
      </c>
      <c r="D9764" s="24">
        <v>853341.55</v>
      </c>
      <c r="E9764">
        <f>INDEX('B. Store opening dates'!$B$5:$B$2448,MATCH('A. Sales by store'!B9764,'B. Store opening dates'!$A$5:$A$2448,0))</f>
        <v>2009</v>
      </c>
      <c r="F9764" t="str">
        <f t="shared" si="304"/>
        <v>Old</v>
      </c>
      <c r="G9764" t="str">
        <f t="shared" si="305"/>
        <v>Existing</v>
      </c>
    </row>
    <row r="9765" spans="1:7" ht="19" x14ac:dyDescent="0.25">
      <c r="A9765" s="7">
        <v>2014</v>
      </c>
      <c r="B9765" s="7" t="s">
        <v>1228</v>
      </c>
      <c r="C9765" s="7" t="s">
        <v>5</v>
      </c>
      <c r="D9765" s="24">
        <v>944801.12</v>
      </c>
      <c r="E9765">
        <f>INDEX('B. Store opening dates'!$B$5:$B$2448,MATCH('A. Sales by store'!B9765,'B. Store opening dates'!$A$5:$A$2448,0))</f>
        <v>2009</v>
      </c>
      <c r="F9765" t="str">
        <f t="shared" si="304"/>
        <v>Old</v>
      </c>
      <c r="G9765" t="str">
        <f t="shared" si="305"/>
        <v>Existing</v>
      </c>
    </row>
    <row r="9766" spans="1:7" ht="19" x14ac:dyDescent="0.25">
      <c r="A9766" s="7">
        <v>2015</v>
      </c>
      <c r="B9766" s="7" t="s">
        <v>1228</v>
      </c>
      <c r="C9766" s="7" t="s">
        <v>6</v>
      </c>
      <c r="D9766" s="24">
        <v>593316.39</v>
      </c>
      <c r="E9766">
        <f>INDEX('B. Store opening dates'!$B$5:$B$2448,MATCH('A. Sales by store'!B9766,'B. Store opening dates'!$A$5:$A$2448,0))</f>
        <v>2009</v>
      </c>
      <c r="F9766" t="str">
        <f t="shared" si="304"/>
        <v>Old</v>
      </c>
      <c r="G9766" t="str">
        <f t="shared" si="305"/>
        <v>Existing</v>
      </c>
    </row>
    <row r="9767" spans="1:7" ht="19" x14ac:dyDescent="0.25">
      <c r="A9767" s="7">
        <v>2014</v>
      </c>
      <c r="B9767" s="7" t="s">
        <v>1228</v>
      </c>
      <c r="C9767" s="7" t="s">
        <v>6</v>
      </c>
      <c r="D9767" s="24">
        <v>422177.87</v>
      </c>
      <c r="E9767">
        <f>INDEX('B. Store opening dates'!$B$5:$B$2448,MATCH('A. Sales by store'!B9767,'B. Store opening dates'!$A$5:$A$2448,0))</f>
        <v>2009</v>
      </c>
      <c r="F9767" t="str">
        <f t="shared" si="304"/>
        <v>Old</v>
      </c>
      <c r="G9767" t="str">
        <f t="shared" si="305"/>
        <v>Existing</v>
      </c>
    </row>
    <row r="9768" spans="1:7" ht="19" x14ac:dyDescent="0.25">
      <c r="A9768" s="7">
        <v>2015</v>
      </c>
      <c r="B9768" s="7" t="s">
        <v>1228</v>
      </c>
      <c r="C9768" s="7" t="s">
        <v>7</v>
      </c>
      <c r="D9768" s="24">
        <v>240347.64</v>
      </c>
      <c r="E9768">
        <f>INDEX('B. Store opening dates'!$B$5:$B$2448,MATCH('A. Sales by store'!B9768,'B. Store opening dates'!$A$5:$A$2448,0))</f>
        <v>2009</v>
      </c>
      <c r="F9768" t="str">
        <f t="shared" si="304"/>
        <v>Old</v>
      </c>
      <c r="G9768" t="str">
        <f t="shared" si="305"/>
        <v>Existing</v>
      </c>
    </row>
    <row r="9769" spans="1:7" ht="19" x14ac:dyDescent="0.25">
      <c r="A9769" s="7">
        <v>2014</v>
      </c>
      <c r="B9769" s="7" t="s">
        <v>1228</v>
      </c>
      <c r="C9769" s="7" t="s">
        <v>7</v>
      </c>
      <c r="D9769" s="24">
        <v>253304.13</v>
      </c>
      <c r="E9769">
        <f>INDEX('B. Store opening dates'!$B$5:$B$2448,MATCH('A. Sales by store'!B9769,'B. Store opening dates'!$A$5:$A$2448,0))</f>
        <v>2009</v>
      </c>
      <c r="F9769" t="str">
        <f t="shared" si="304"/>
        <v>Old</v>
      </c>
      <c r="G9769" t="str">
        <f t="shared" si="305"/>
        <v>Existing</v>
      </c>
    </row>
    <row r="9770" spans="1:7" ht="19" x14ac:dyDescent="0.25">
      <c r="A9770" s="7">
        <v>2015</v>
      </c>
      <c r="B9770" s="7" t="s">
        <v>1228</v>
      </c>
      <c r="C9770" s="7" t="s">
        <v>8</v>
      </c>
      <c r="D9770" s="24">
        <v>746164.33</v>
      </c>
      <c r="E9770">
        <f>INDEX('B. Store opening dates'!$B$5:$B$2448,MATCH('A. Sales by store'!B9770,'B. Store opening dates'!$A$5:$A$2448,0))</f>
        <v>2009</v>
      </c>
      <c r="F9770" t="str">
        <f t="shared" si="304"/>
        <v>Old</v>
      </c>
      <c r="G9770" t="str">
        <f t="shared" si="305"/>
        <v>Existing</v>
      </c>
    </row>
    <row r="9771" spans="1:7" ht="19" x14ac:dyDescent="0.25">
      <c r="A9771" s="7">
        <v>2014</v>
      </c>
      <c r="B9771" s="7" t="s">
        <v>1228</v>
      </c>
      <c r="C9771" s="7" t="s">
        <v>8</v>
      </c>
      <c r="D9771" s="24">
        <v>775773.24</v>
      </c>
      <c r="E9771">
        <f>INDEX('B. Store opening dates'!$B$5:$B$2448,MATCH('A. Sales by store'!B9771,'B. Store opening dates'!$A$5:$A$2448,0))</f>
        <v>2009</v>
      </c>
      <c r="F9771" t="str">
        <f t="shared" si="304"/>
        <v>Old</v>
      </c>
      <c r="G9771" t="str">
        <f t="shared" si="305"/>
        <v>Existing</v>
      </c>
    </row>
    <row r="9772" spans="1:7" ht="19" x14ac:dyDescent="0.25">
      <c r="A9772" s="7">
        <v>2015</v>
      </c>
      <c r="B9772" s="7" t="s">
        <v>1229</v>
      </c>
      <c r="C9772" s="7" t="s">
        <v>5</v>
      </c>
      <c r="D9772" s="24">
        <v>650215.13</v>
      </c>
      <c r="E9772">
        <f>INDEX('B. Store opening dates'!$B$5:$B$2448,MATCH('A. Sales by store'!B9772,'B. Store opening dates'!$A$5:$A$2448,0))</f>
        <v>2009</v>
      </c>
      <c r="F9772" t="str">
        <f t="shared" si="304"/>
        <v>Old</v>
      </c>
      <c r="G9772" t="str">
        <f t="shared" si="305"/>
        <v>Existing</v>
      </c>
    </row>
    <row r="9773" spans="1:7" ht="19" x14ac:dyDescent="0.25">
      <c r="A9773" s="7">
        <v>2014</v>
      </c>
      <c r="B9773" s="7" t="s">
        <v>1229</v>
      </c>
      <c r="C9773" s="7" t="s">
        <v>5</v>
      </c>
      <c r="D9773" s="24">
        <v>719025.16</v>
      </c>
      <c r="E9773">
        <f>INDEX('B. Store opening dates'!$B$5:$B$2448,MATCH('A. Sales by store'!B9773,'B. Store opening dates'!$A$5:$A$2448,0))</f>
        <v>2009</v>
      </c>
      <c r="F9773" t="str">
        <f t="shared" si="304"/>
        <v>Old</v>
      </c>
      <c r="G9773" t="str">
        <f t="shared" si="305"/>
        <v>Existing</v>
      </c>
    </row>
    <row r="9774" spans="1:7" ht="19" x14ac:dyDescent="0.25">
      <c r="A9774" s="7">
        <v>2015</v>
      </c>
      <c r="B9774" s="7" t="s">
        <v>1229</v>
      </c>
      <c r="C9774" s="7" t="s">
        <v>6</v>
      </c>
      <c r="D9774" s="24">
        <v>503680.82</v>
      </c>
      <c r="E9774">
        <f>INDEX('B. Store opening dates'!$B$5:$B$2448,MATCH('A. Sales by store'!B9774,'B. Store opening dates'!$A$5:$A$2448,0))</f>
        <v>2009</v>
      </c>
      <c r="F9774" t="str">
        <f t="shared" si="304"/>
        <v>Old</v>
      </c>
      <c r="G9774" t="str">
        <f t="shared" si="305"/>
        <v>Existing</v>
      </c>
    </row>
    <row r="9775" spans="1:7" ht="19" x14ac:dyDescent="0.25">
      <c r="A9775" s="7">
        <v>2014</v>
      </c>
      <c r="B9775" s="7" t="s">
        <v>1229</v>
      </c>
      <c r="C9775" s="7" t="s">
        <v>6</v>
      </c>
      <c r="D9775" s="24">
        <v>357519.18</v>
      </c>
      <c r="E9775">
        <f>INDEX('B. Store opening dates'!$B$5:$B$2448,MATCH('A. Sales by store'!B9775,'B. Store opening dates'!$A$5:$A$2448,0))</f>
        <v>2009</v>
      </c>
      <c r="F9775" t="str">
        <f t="shared" si="304"/>
        <v>Old</v>
      </c>
      <c r="G9775" t="str">
        <f t="shared" si="305"/>
        <v>Existing</v>
      </c>
    </row>
    <row r="9776" spans="1:7" ht="19" x14ac:dyDescent="0.25">
      <c r="A9776" s="7">
        <v>2015</v>
      </c>
      <c r="B9776" s="7" t="s">
        <v>1229</v>
      </c>
      <c r="C9776" s="7" t="s">
        <v>7</v>
      </c>
      <c r="D9776" s="24">
        <v>222192.94</v>
      </c>
      <c r="E9776">
        <f>INDEX('B. Store opening dates'!$B$5:$B$2448,MATCH('A. Sales by store'!B9776,'B. Store opening dates'!$A$5:$A$2448,0))</f>
        <v>2009</v>
      </c>
      <c r="F9776" t="str">
        <f t="shared" si="304"/>
        <v>Old</v>
      </c>
      <c r="G9776" t="str">
        <f t="shared" si="305"/>
        <v>Existing</v>
      </c>
    </row>
    <row r="9777" spans="1:7" ht="19" x14ac:dyDescent="0.25">
      <c r="A9777" s="7">
        <v>2014</v>
      </c>
      <c r="B9777" s="7" t="s">
        <v>1229</v>
      </c>
      <c r="C9777" s="7" t="s">
        <v>7</v>
      </c>
      <c r="D9777" s="24">
        <v>236266.57</v>
      </c>
      <c r="E9777">
        <f>INDEX('B. Store opening dates'!$B$5:$B$2448,MATCH('A. Sales by store'!B9777,'B. Store opening dates'!$A$5:$A$2448,0))</f>
        <v>2009</v>
      </c>
      <c r="F9777" t="str">
        <f t="shared" si="304"/>
        <v>Old</v>
      </c>
      <c r="G9777" t="str">
        <f t="shared" si="305"/>
        <v>Existing</v>
      </c>
    </row>
    <row r="9778" spans="1:7" ht="19" x14ac:dyDescent="0.25">
      <c r="A9778" s="7">
        <v>2015</v>
      </c>
      <c r="B9778" s="7" t="s">
        <v>1229</v>
      </c>
      <c r="C9778" s="7" t="s">
        <v>8</v>
      </c>
      <c r="D9778" s="24">
        <v>413605.05</v>
      </c>
      <c r="E9778">
        <f>INDEX('B. Store opening dates'!$B$5:$B$2448,MATCH('A. Sales by store'!B9778,'B. Store opening dates'!$A$5:$A$2448,0))</f>
        <v>2009</v>
      </c>
      <c r="F9778" t="str">
        <f t="shared" si="304"/>
        <v>Old</v>
      </c>
      <c r="G9778" t="str">
        <f t="shared" si="305"/>
        <v>Existing</v>
      </c>
    </row>
    <row r="9779" spans="1:7" ht="19" x14ac:dyDescent="0.25">
      <c r="A9779" s="7">
        <v>2014</v>
      </c>
      <c r="B9779" s="7" t="s">
        <v>1229</v>
      </c>
      <c r="C9779" s="7" t="s">
        <v>8</v>
      </c>
      <c r="D9779" s="24">
        <v>429987.25</v>
      </c>
      <c r="E9779">
        <f>INDEX('B. Store opening dates'!$B$5:$B$2448,MATCH('A. Sales by store'!B9779,'B. Store opening dates'!$A$5:$A$2448,0))</f>
        <v>2009</v>
      </c>
      <c r="F9779" t="str">
        <f t="shared" si="304"/>
        <v>Old</v>
      </c>
      <c r="G9779" t="str">
        <f t="shared" si="305"/>
        <v>Existing</v>
      </c>
    </row>
    <row r="9780" spans="1:7" ht="19" x14ac:dyDescent="0.25">
      <c r="A9780" s="7">
        <v>2015</v>
      </c>
      <c r="B9780" s="7" t="s">
        <v>1230</v>
      </c>
      <c r="C9780" s="7" t="s">
        <v>5</v>
      </c>
      <c r="D9780" s="24">
        <v>871565.21</v>
      </c>
      <c r="E9780">
        <f>INDEX('B. Store opening dates'!$B$5:$B$2448,MATCH('A. Sales by store'!B9780,'B. Store opening dates'!$A$5:$A$2448,0))</f>
        <v>2009</v>
      </c>
      <c r="F9780" t="str">
        <f t="shared" si="304"/>
        <v>Old</v>
      </c>
      <c r="G9780" t="str">
        <f t="shared" si="305"/>
        <v>Existing</v>
      </c>
    </row>
    <row r="9781" spans="1:7" ht="19" x14ac:dyDescent="0.25">
      <c r="A9781" s="7">
        <v>2014</v>
      </c>
      <c r="B9781" s="7" t="s">
        <v>1230</v>
      </c>
      <c r="C9781" s="7" t="s">
        <v>5</v>
      </c>
      <c r="D9781" s="24">
        <v>952059.23</v>
      </c>
      <c r="E9781">
        <f>INDEX('B. Store opening dates'!$B$5:$B$2448,MATCH('A. Sales by store'!B9781,'B. Store opening dates'!$A$5:$A$2448,0))</f>
        <v>2009</v>
      </c>
      <c r="F9781" t="str">
        <f t="shared" si="304"/>
        <v>Old</v>
      </c>
      <c r="G9781" t="str">
        <f t="shared" si="305"/>
        <v>Existing</v>
      </c>
    </row>
    <row r="9782" spans="1:7" ht="19" x14ac:dyDescent="0.25">
      <c r="A9782" s="7">
        <v>2015</v>
      </c>
      <c r="B9782" s="7" t="s">
        <v>1230</v>
      </c>
      <c r="C9782" s="7" t="s">
        <v>6</v>
      </c>
      <c r="D9782" s="24">
        <v>273418.65999999997</v>
      </c>
      <c r="E9782">
        <f>INDEX('B. Store opening dates'!$B$5:$B$2448,MATCH('A. Sales by store'!B9782,'B. Store opening dates'!$A$5:$A$2448,0))</f>
        <v>2009</v>
      </c>
      <c r="F9782" t="str">
        <f t="shared" si="304"/>
        <v>Old</v>
      </c>
      <c r="G9782" t="str">
        <f t="shared" si="305"/>
        <v>Existing</v>
      </c>
    </row>
    <row r="9783" spans="1:7" ht="19" x14ac:dyDescent="0.25">
      <c r="A9783" s="7">
        <v>2014</v>
      </c>
      <c r="B9783" s="7" t="s">
        <v>1230</v>
      </c>
      <c r="C9783" s="7" t="s">
        <v>6</v>
      </c>
      <c r="D9783" s="24">
        <v>200675.06</v>
      </c>
      <c r="E9783">
        <f>INDEX('B. Store opening dates'!$B$5:$B$2448,MATCH('A. Sales by store'!B9783,'B. Store opening dates'!$A$5:$A$2448,0))</f>
        <v>2009</v>
      </c>
      <c r="F9783" t="str">
        <f t="shared" si="304"/>
        <v>Old</v>
      </c>
      <c r="G9783" t="str">
        <f t="shared" si="305"/>
        <v>Existing</v>
      </c>
    </row>
    <row r="9784" spans="1:7" ht="19" x14ac:dyDescent="0.25">
      <c r="A9784" s="7">
        <v>2015</v>
      </c>
      <c r="B9784" s="7" t="s">
        <v>1230</v>
      </c>
      <c r="C9784" s="7" t="s">
        <v>7</v>
      </c>
      <c r="D9784" s="24">
        <v>50683.34</v>
      </c>
      <c r="E9784">
        <f>INDEX('B. Store opening dates'!$B$5:$B$2448,MATCH('A. Sales by store'!B9784,'B. Store opening dates'!$A$5:$A$2448,0))</f>
        <v>2009</v>
      </c>
      <c r="F9784" t="str">
        <f t="shared" si="304"/>
        <v>Old</v>
      </c>
      <c r="G9784" t="str">
        <f t="shared" si="305"/>
        <v>Existing</v>
      </c>
    </row>
    <row r="9785" spans="1:7" ht="19" x14ac:dyDescent="0.25">
      <c r="A9785" s="7">
        <v>2014</v>
      </c>
      <c r="B9785" s="7" t="s">
        <v>1230</v>
      </c>
      <c r="C9785" s="7" t="s">
        <v>7</v>
      </c>
      <c r="D9785" s="24">
        <v>53372.17</v>
      </c>
      <c r="E9785">
        <f>INDEX('B. Store opening dates'!$B$5:$B$2448,MATCH('A. Sales by store'!B9785,'B. Store opening dates'!$A$5:$A$2448,0))</f>
        <v>2009</v>
      </c>
      <c r="F9785" t="str">
        <f t="shared" si="304"/>
        <v>Old</v>
      </c>
      <c r="G9785" t="str">
        <f t="shared" si="305"/>
        <v>Existing</v>
      </c>
    </row>
    <row r="9786" spans="1:7" ht="19" x14ac:dyDescent="0.25">
      <c r="A9786" s="7">
        <v>2015</v>
      </c>
      <c r="B9786" s="7" t="s">
        <v>1230</v>
      </c>
      <c r="C9786" s="7" t="s">
        <v>8</v>
      </c>
      <c r="D9786" s="24">
        <v>458864.7</v>
      </c>
      <c r="E9786">
        <f>INDEX('B. Store opening dates'!$B$5:$B$2448,MATCH('A. Sales by store'!B9786,'B. Store opening dates'!$A$5:$A$2448,0))</f>
        <v>2009</v>
      </c>
      <c r="F9786" t="str">
        <f t="shared" si="304"/>
        <v>Old</v>
      </c>
      <c r="G9786" t="str">
        <f t="shared" si="305"/>
        <v>Existing</v>
      </c>
    </row>
    <row r="9787" spans="1:7" ht="19" x14ac:dyDescent="0.25">
      <c r="A9787" s="7">
        <v>2014</v>
      </c>
      <c r="B9787" s="7" t="s">
        <v>1230</v>
      </c>
      <c r="C9787" s="7" t="s">
        <v>8</v>
      </c>
      <c r="D9787" s="24">
        <v>476737.42</v>
      </c>
      <c r="E9787">
        <f>INDEX('B. Store opening dates'!$B$5:$B$2448,MATCH('A. Sales by store'!B9787,'B. Store opening dates'!$A$5:$A$2448,0))</f>
        <v>2009</v>
      </c>
      <c r="F9787" t="str">
        <f t="shared" si="304"/>
        <v>Old</v>
      </c>
      <c r="G9787" t="str">
        <f t="shared" si="305"/>
        <v>Existing</v>
      </c>
    </row>
    <row r="9788" spans="1:7" ht="19" x14ac:dyDescent="0.25">
      <c r="A9788" s="7">
        <v>2015</v>
      </c>
      <c r="B9788" s="7" t="s">
        <v>1231</v>
      </c>
      <c r="C9788" s="7" t="s">
        <v>5</v>
      </c>
      <c r="D9788" s="24">
        <v>541681.30000000005</v>
      </c>
      <c r="E9788">
        <f>INDEX('B. Store opening dates'!$B$5:$B$2448,MATCH('A. Sales by store'!B9788,'B. Store opening dates'!$A$5:$A$2448,0))</f>
        <v>2009</v>
      </c>
      <c r="F9788" t="str">
        <f t="shared" si="304"/>
        <v>Old</v>
      </c>
      <c r="G9788" t="str">
        <f t="shared" si="305"/>
        <v>Existing</v>
      </c>
    </row>
    <row r="9789" spans="1:7" ht="19" x14ac:dyDescent="0.25">
      <c r="A9789" s="7">
        <v>2014</v>
      </c>
      <c r="B9789" s="7" t="s">
        <v>1231</v>
      </c>
      <c r="C9789" s="7" t="s">
        <v>5</v>
      </c>
      <c r="D9789" s="24">
        <v>589378.9</v>
      </c>
      <c r="E9789">
        <f>INDEX('B. Store opening dates'!$B$5:$B$2448,MATCH('A. Sales by store'!B9789,'B. Store opening dates'!$A$5:$A$2448,0))</f>
        <v>2009</v>
      </c>
      <c r="F9789" t="str">
        <f t="shared" si="304"/>
        <v>Old</v>
      </c>
      <c r="G9789" t="str">
        <f t="shared" si="305"/>
        <v>Existing</v>
      </c>
    </row>
    <row r="9790" spans="1:7" ht="19" x14ac:dyDescent="0.25">
      <c r="A9790" s="7">
        <v>2015</v>
      </c>
      <c r="B9790" s="7" t="s">
        <v>1231</v>
      </c>
      <c r="C9790" s="7" t="s">
        <v>6</v>
      </c>
      <c r="D9790" s="24">
        <v>576093.13</v>
      </c>
      <c r="E9790">
        <f>INDEX('B. Store opening dates'!$B$5:$B$2448,MATCH('A. Sales by store'!B9790,'B. Store opening dates'!$A$5:$A$2448,0))</f>
        <v>2009</v>
      </c>
      <c r="F9790" t="str">
        <f t="shared" si="304"/>
        <v>Old</v>
      </c>
      <c r="G9790" t="str">
        <f t="shared" si="305"/>
        <v>Existing</v>
      </c>
    </row>
    <row r="9791" spans="1:7" ht="19" x14ac:dyDescent="0.25">
      <c r="A9791" s="7">
        <v>2014</v>
      </c>
      <c r="B9791" s="7" t="s">
        <v>1231</v>
      </c>
      <c r="C9791" s="7" t="s">
        <v>6</v>
      </c>
      <c r="D9791" s="24">
        <v>409206.64</v>
      </c>
      <c r="E9791">
        <f>INDEX('B. Store opening dates'!$B$5:$B$2448,MATCH('A. Sales by store'!B9791,'B. Store opening dates'!$A$5:$A$2448,0))</f>
        <v>2009</v>
      </c>
      <c r="F9791" t="str">
        <f t="shared" si="304"/>
        <v>Old</v>
      </c>
      <c r="G9791" t="str">
        <f t="shared" si="305"/>
        <v>Existing</v>
      </c>
    </row>
    <row r="9792" spans="1:7" ht="19" x14ac:dyDescent="0.25">
      <c r="A9792" s="7">
        <v>2015</v>
      </c>
      <c r="B9792" s="7" t="s">
        <v>1231</v>
      </c>
      <c r="C9792" s="7" t="s">
        <v>7</v>
      </c>
      <c r="D9792" s="24">
        <v>232473.97</v>
      </c>
      <c r="E9792">
        <f>INDEX('B. Store opening dates'!$B$5:$B$2448,MATCH('A. Sales by store'!B9792,'B. Store opening dates'!$A$5:$A$2448,0))</f>
        <v>2009</v>
      </c>
      <c r="F9792" t="str">
        <f t="shared" si="304"/>
        <v>Old</v>
      </c>
      <c r="G9792" t="str">
        <f t="shared" si="305"/>
        <v>Existing</v>
      </c>
    </row>
    <row r="9793" spans="1:7" ht="19" x14ac:dyDescent="0.25">
      <c r="A9793" s="7">
        <v>2014</v>
      </c>
      <c r="B9793" s="7" t="s">
        <v>1231</v>
      </c>
      <c r="C9793" s="7" t="s">
        <v>7</v>
      </c>
      <c r="D9793" s="24">
        <v>244578.7</v>
      </c>
      <c r="E9793">
        <f>INDEX('B. Store opening dates'!$B$5:$B$2448,MATCH('A. Sales by store'!B9793,'B. Store opening dates'!$A$5:$A$2448,0))</f>
        <v>2009</v>
      </c>
      <c r="F9793" t="str">
        <f t="shared" si="304"/>
        <v>Old</v>
      </c>
      <c r="G9793" t="str">
        <f t="shared" si="305"/>
        <v>Existing</v>
      </c>
    </row>
    <row r="9794" spans="1:7" ht="19" x14ac:dyDescent="0.25">
      <c r="A9794" s="7">
        <v>2015</v>
      </c>
      <c r="B9794" s="7" t="s">
        <v>1231</v>
      </c>
      <c r="C9794" s="7" t="s">
        <v>8</v>
      </c>
      <c r="D9794" s="24">
        <v>654853.74</v>
      </c>
      <c r="E9794">
        <f>INDEX('B. Store opening dates'!$B$5:$B$2448,MATCH('A. Sales by store'!B9794,'B. Store opening dates'!$A$5:$A$2448,0))</f>
        <v>2009</v>
      </c>
      <c r="F9794" t="str">
        <f t="shared" si="304"/>
        <v>Old</v>
      </c>
      <c r="G9794" t="str">
        <f t="shared" si="305"/>
        <v>Existing</v>
      </c>
    </row>
    <row r="9795" spans="1:7" ht="19" x14ac:dyDescent="0.25">
      <c r="A9795" s="7">
        <v>2014</v>
      </c>
      <c r="B9795" s="7" t="s">
        <v>1231</v>
      </c>
      <c r="C9795" s="7" t="s">
        <v>8</v>
      </c>
      <c r="D9795" s="24">
        <v>678784.5</v>
      </c>
      <c r="E9795">
        <f>INDEX('B. Store opening dates'!$B$5:$B$2448,MATCH('A. Sales by store'!B9795,'B. Store opening dates'!$A$5:$A$2448,0))</f>
        <v>2009</v>
      </c>
      <c r="F9795" t="str">
        <f t="shared" si="304"/>
        <v>Old</v>
      </c>
      <c r="G9795" t="str">
        <f t="shared" si="305"/>
        <v>Existing</v>
      </c>
    </row>
    <row r="9796" spans="1:7" ht="19" x14ac:dyDescent="0.25">
      <c r="A9796" s="7">
        <v>2015</v>
      </c>
      <c r="B9796" s="7" t="s">
        <v>1232</v>
      </c>
      <c r="C9796" s="7" t="s">
        <v>5</v>
      </c>
      <c r="D9796" s="24">
        <v>820081.01</v>
      </c>
      <c r="E9796">
        <f>INDEX('B. Store opening dates'!$B$5:$B$2448,MATCH('A. Sales by store'!B9796,'B. Store opening dates'!$A$5:$A$2448,0))</f>
        <v>2009</v>
      </c>
      <c r="F9796" t="str">
        <f t="shared" si="304"/>
        <v>Old</v>
      </c>
      <c r="G9796" t="str">
        <f t="shared" si="305"/>
        <v>Existing</v>
      </c>
    </row>
    <row r="9797" spans="1:7" ht="19" x14ac:dyDescent="0.25">
      <c r="A9797" s="7">
        <v>2014</v>
      </c>
      <c r="B9797" s="7" t="s">
        <v>1232</v>
      </c>
      <c r="C9797" s="7" t="s">
        <v>5</v>
      </c>
      <c r="D9797" s="24">
        <v>900966.53</v>
      </c>
      <c r="E9797">
        <f>INDEX('B. Store opening dates'!$B$5:$B$2448,MATCH('A. Sales by store'!B9797,'B. Store opening dates'!$A$5:$A$2448,0))</f>
        <v>2009</v>
      </c>
      <c r="F9797" t="str">
        <f t="shared" ref="F9797:F9860" si="306">IF(A9797 = 2015, IF(E9797&lt; 2015, "Old","New"),IF(E9797 &lt; 2014, "Old","New"))</f>
        <v>Old</v>
      </c>
      <c r="G9797" t="str">
        <f t="shared" ref="G9797:G9860" si="307">IF(A9797 = 2015, IF(E9797&lt; 2015, "Existing","New"),"Existing")</f>
        <v>Existing</v>
      </c>
    </row>
    <row r="9798" spans="1:7" ht="19" x14ac:dyDescent="0.25">
      <c r="A9798" s="7">
        <v>2015</v>
      </c>
      <c r="B9798" s="7" t="s">
        <v>1232</v>
      </c>
      <c r="C9798" s="7" t="s">
        <v>6</v>
      </c>
      <c r="D9798" s="24">
        <v>279699.23</v>
      </c>
      <c r="E9798">
        <f>INDEX('B. Store opening dates'!$B$5:$B$2448,MATCH('A. Sales by store'!B9798,'B. Store opening dates'!$A$5:$A$2448,0))</f>
        <v>2009</v>
      </c>
      <c r="F9798" t="str">
        <f t="shared" si="306"/>
        <v>Old</v>
      </c>
      <c r="G9798" t="str">
        <f t="shared" si="307"/>
        <v>Existing</v>
      </c>
    </row>
    <row r="9799" spans="1:7" ht="19" x14ac:dyDescent="0.25">
      <c r="A9799" s="7">
        <v>2014</v>
      </c>
      <c r="B9799" s="7" t="s">
        <v>1232</v>
      </c>
      <c r="C9799" s="7" t="s">
        <v>6</v>
      </c>
      <c r="D9799" s="24">
        <v>194256</v>
      </c>
      <c r="E9799">
        <f>INDEX('B. Store opening dates'!$B$5:$B$2448,MATCH('A. Sales by store'!B9799,'B. Store opening dates'!$A$5:$A$2448,0))</f>
        <v>2009</v>
      </c>
      <c r="F9799" t="str">
        <f t="shared" si="306"/>
        <v>Old</v>
      </c>
      <c r="G9799" t="str">
        <f t="shared" si="307"/>
        <v>Existing</v>
      </c>
    </row>
    <row r="9800" spans="1:7" ht="19" x14ac:dyDescent="0.25">
      <c r="A9800" s="7">
        <v>2015</v>
      </c>
      <c r="B9800" s="7" t="s">
        <v>1232</v>
      </c>
      <c r="C9800" s="7" t="s">
        <v>7</v>
      </c>
      <c r="D9800" s="24">
        <v>221675.26</v>
      </c>
      <c r="E9800">
        <f>INDEX('B. Store opening dates'!$B$5:$B$2448,MATCH('A. Sales by store'!B9800,'B. Store opening dates'!$A$5:$A$2448,0))</f>
        <v>2009</v>
      </c>
      <c r="F9800" t="str">
        <f t="shared" si="306"/>
        <v>Old</v>
      </c>
      <c r="G9800" t="str">
        <f t="shared" si="307"/>
        <v>Existing</v>
      </c>
    </row>
    <row r="9801" spans="1:7" ht="19" x14ac:dyDescent="0.25">
      <c r="A9801" s="7">
        <v>2014</v>
      </c>
      <c r="B9801" s="7" t="s">
        <v>1232</v>
      </c>
      <c r="C9801" s="7" t="s">
        <v>7</v>
      </c>
      <c r="D9801" s="24">
        <v>234004.64</v>
      </c>
      <c r="E9801">
        <f>INDEX('B. Store opening dates'!$B$5:$B$2448,MATCH('A. Sales by store'!B9801,'B. Store opening dates'!$A$5:$A$2448,0))</f>
        <v>2009</v>
      </c>
      <c r="F9801" t="str">
        <f t="shared" si="306"/>
        <v>Old</v>
      </c>
      <c r="G9801" t="str">
        <f t="shared" si="307"/>
        <v>Existing</v>
      </c>
    </row>
    <row r="9802" spans="1:7" ht="19" x14ac:dyDescent="0.25">
      <c r="A9802" s="7">
        <v>2015</v>
      </c>
      <c r="B9802" s="7" t="s">
        <v>1232</v>
      </c>
      <c r="C9802" s="7" t="s">
        <v>8</v>
      </c>
      <c r="D9802" s="24">
        <v>416308.98</v>
      </c>
      <c r="E9802">
        <f>INDEX('B. Store opening dates'!$B$5:$B$2448,MATCH('A. Sales by store'!B9802,'B. Store opening dates'!$A$5:$A$2448,0))</f>
        <v>2009</v>
      </c>
      <c r="F9802" t="str">
        <f t="shared" si="306"/>
        <v>Old</v>
      </c>
      <c r="G9802" t="str">
        <f t="shared" si="307"/>
        <v>Existing</v>
      </c>
    </row>
    <row r="9803" spans="1:7" ht="19" x14ac:dyDescent="0.25">
      <c r="A9803" s="7">
        <v>2014</v>
      </c>
      <c r="B9803" s="7" t="s">
        <v>1232</v>
      </c>
      <c r="C9803" s="7" t="s">
        <v>8</v>
      </c>
      <c r="D9803" s="24">
        <v>432047.55</v>
      </c>
      <c r="E9803">
        <f>INDEX('B. Store opening dates'!$B$5:$B$2448,MATCH('A. Sales by store'!B9803,'B. Store opening dates'!$A$5:$A$2448,0))</f>
        <v>2009</v>
      </c>
      <c r="F9803" t="str">
        <f t="shared" si="306"/>
        <v>Old</v>
      </c>
      <c r="G9803" t="str">
        <f t="shared" si="307"/>
        <v>Existing</v>
      </c>
    </row>
    <row r="9804" spans="1:7" ht="19" x14ac:dyDescent="0.25">
      <c r="A9804" s="7">
        <v>2015</v>
      </c>
      <c r="B9804" s="7" t="s">
        <v>1233</v>
      </c>
      <c r="C9804" s="7" t="s">
        <v>5</v>
      </c>
      <c r="D9804" s="24">
        <v>903498.34</v>
      </c>
      <c r="E9804">
        <f>INDEX('B. Store opening dates'!$B$5:$B$2448,MATCH('A. Sales by store'!B9804,'B. Store opening dates'!$A$5:$A$2448,0))</f>
        <v>2009</v>
      </c>
      <c r="F9804" t="str">
        <f t="shared" si="306"/>
        <v>Old</v>
      </c>
      <c r="G9804" t="str">
        <f t="shared" si="307"/>
        <v>Existing</v>
      </c>
    </row>
    <row r="9805" spans="1:7" ht="19" x14ac:dyDescent="0.25">
      <c r="A9805" s="7">
        <v>2014</v>
      </c>
      <c r="B9805" s="7" t="s">
        <v>1233</v>
      </c>
      <c r="C9805" s="7" t="s">
        <v>5</v>
      </c>
      <c r="D9805" s="24">
        <v>994049.99</v>
      </c>
      <c r="E9805">
        <f>INDEX('B. Store opening dates'!$B$5:$B$2448,MATCH('A. Sales by store'!B9805,'B. Store opening dates'!$A$5:$A$2448,0))</f>
        <v>2009</v>
      </c>
      <c r="F9805" t="str">
        <f t="shared" si="306"/>
        <v>Old</v>
      </c>
      <c r="G9805" t="str">
        <f t="shared" si="307"/>
        <v>Existing</v>
      </c>
    </row>
    <row r="9806" spans="1:7" ht="19" x14ac:dyDescent="0.25">
      <c r="A9806" s="7">
        <v>2015</v>
      </c>
      <c r="B9806" s="7" t="s">
        <v>1233</v>
      </c>
      <c r="C9806" s="7" t="s">
        <v>6</v>
      </c>
      <c r="D9806" s="24">
        <v>555794.87</v>
      </c>
      <c r="E9806">
        <f>INDEX('B. Store opening dates'!$B$5:$B$2448,MATCH('A. Sales by store'!B9806,'B. Store opening dates'!$A$5:$A$2448,0))</f>
        <v>2009</v>
      </c>
      <c r="F9806" t="str">
        <f t="shared" si="306"/>
        <v>Old</v>
      </c>
      <c r="G9806" t="str">
        <f t="shared" si="307"/>
        <v>Existing</v>
      </c>
    </row>
    <row r="9807" spans="1:7" ht="19" x14ac:dyDescent="0.25">
      <c r="A9807" s="7">
        <v>2014</v>
      </c>
      <c r="B9807" s="7" t="s">
        <v>1233</v>
      </c>
      <c r="C9807" s="7" t="s">
        <v>6</v>
      </c>
      <c r="D9807" s="24">
        <v>405332.55</v>
      </c>
      <c r="E9807">
        <f>INDEX('B. Store opening dates'!$B$5:$B$2448,MATCH('A. Sales by store'!B9807,'B. Store opening dates'!$A$5:$A$2448,0))</f>
        <v>2009</v>
      </c>
      <c r="F9807" t="str">
        <f t="shared" si="306"/>
        <v>Old</v>
      </c>
      <c r="G9807" t="str">
        <f t="shared" si="307"/>
        <v>Existing</v>
      </c>
    </row>
    <row r="9808" spans="1:7" ht="19" x14ac:dyDescent="0.25">
      <c r="A9808" s="7">
        <v>2015</v>
      </c>
      <c r="B9808" s="7" t="s">
        <v>1233</v>
      </c>
      <c r="C9808" s="7" t="s">
        <v>7</v>
      </c>
      <c r="D9808" s="24">
        <v>78418.83</v>
      </c>
      <c r="E9808">
        <f>INDEX('B. Store opening dates'!$B$5:$B$2448,MATCH('A. Sales by store'!B9808,'B. Store opening dates'!$A$5:$A$2448,0))</f>
        <v>2009</v>
      </c>
      <c r="F9808" t="str">
        <f t="shared" si="306"/>
        <v>Old</v>
      </c>
      <c r="G9808" t="str">
        <f t="shared" si="307"/>
        <v>Existing</v>
      </c>
    </row>
    <row r="9809" spans="1:7" ht="19" x14ac:dyDescent="0.25">
      <c r="A9809" s="7">
        <v>2014</v>
      </c>
      <c r="B9809" s="7" t="s">
        <v>1233</v>
      </c>
      <c r="C9809" s="7" t="s">
        <v>7</v>
      </c>
      <c r="D9809" s="24">
        <v>82637.100000000006</v>
      </c>
      <c r="E9809">
        <f>INDEX('B. Store opening dates'!$B$5:$B$2448,MATCH('A. Sales by store'!B9809,'B. Store opening dates'!$A$5:$A$2448,0))</f>
        <v>2009</v>
      </c>
      <c r="F9809" t="str">
        <f t="shared" si="306"/>
        <v>Old</v>
      </c>
      <c r="G9809" t="str">
        <f t="shared" si="307"/>
        <v>Existing</v>
      </c>
    </row>
    <row r="9810" spans="1:7" ht="19" x14ac:dyDescent="0.25">
      <c r="A9810" s="7">
        <v>2015</v>
      </c>
      <c r="B9810" s="7" t="s">
        <v>1233</v>
      </c>
      <c r="C9810" s="7" t="s">
        <v>8</v>
      </c>
      <c r="D9810" s="24">
        <v>405556.68</v>
      </c>
      <c r="E9810">
        <f>INDEX('B. Store opening dates'!$B$5:$B$2448,MATCH('A. Sales by store'!B9810,'B. Store opening dates'!$A$5:$A$2448,0))</f>
        <v>2009</v>
      </c>
      <c r="F9810" t="str">
        <f t="shared" si="306"/>
        <v>Old</v>
      </c>
      <c r="G9810" t="str">
        <f t="shared" si="307"/>
        <v>Existing</v>
      </c>
    </row>
    <row r="9811" spans="1:7" ht="19" x14ac:dyDescent="0.25">
      <c r="A9811" s="7">
        <v>2014</v>
      </c>
      <c r="B9811" s="7" t="s">
        <v>1233</v>
      </c>
      <c r="C9811" s="7" t="s">
        <v>8</v>
      </c>
      <c r="D9811" s="24">
        <v>417323.8</v>
      </c>
      <c r="E9811">
        <f>INDEX('B. Store opening dates'!$B$5:$B$2448,MATCH('A. Sales by store'!B9811,'B. Store opening dates'!$A$5:$A$2448,0))</f>
        <v>2009</v>
      </c>
      <c r="F9811" t="str">
        <f t="shared" si="306"/>
        <v>Old</v>
      </c>
      <c r="G9811" t="str">
        <f t="shared" si="307"/>
        <v>Existing</v>
      </c>
    </row>
    <row r="9812" spans="1:7" ht="19" x14ac:dyDescent="0.25">
      <c r="A9812" s="7">
        <v>2015</v>
      </c>
      <c r="B9812" s="7" t="s">
        <v>1234</v>
      </c>
      <c r="C9812" s="7" t="s">
        <v>5</v>
      </c>
      <c r="D9812" s="24">
        <v>479578.72</v>
      </c>
      <c r="E9812">
        <f>INDEX('B. Store opening dates'!$B$5:$B$2448,MATCH('A. Sales by store'!B9812,'B. Store opening dates'!$A$5:$A$2448,0))</f>
        <v>2009</v>
      </c>
      <c r="F9812" t="str">
        <f t="shared" si="306"/>
        <v>Old</v>
      </c>
      <c r="G9812" t="str">
        <f t="shared" si="307"/>
        <v>Existing</v>
      </c>
    </row>
    <row r="9813" spans="1:7" ht="19" x14ac:dyDescent="0.25">
      <c r="A9813" s="7">
        <v>2014</v>
      </c>
      <c r="B9813" s="7" t="s">
        <v>1234</v>
      </c>
      <c r="C9813" s="7" t="s">
        <v>5</v>
      </c>
      <c r="D9813" s="24">
        <v>528161.77</v>
      </c>
      <c r="E9813">
        <f>INDEX('B. Store opening dates'!$B$5:$B$2448,MATCH('A. Sales by store'!B9813,'B. Store opening dates'!$A$5:$A$2448,0))</f>
        <v>2009</v>
      </c>
      <c r="F9813" t="str">
        <f t="shared" si="306"/>
        <v>Old</v>
      </c>
      <c r="G9813" t="str">
        <f t="shared" si="307"/>
        <v>Existing</v>
      </c>
    </row>
    <row r="9814" spans="1:7" ht="19" x14ac:dyDescent="0.25">
      <c r="A9814" s="7">
        <v>2015</v>
      </c>
      <c r="B9814" s="7" t="s">
        <v>1234</v>
      </c>
      <c r="C9814" s="7" t="s">
        <v>6</v>
      </c>
      <c r="D9814" s="24">
        <v>459995.56</v>
      </c>
      <c r="E9814">
        <f>INDEX('B. Store opening dates'!$B$5:$B$2448,MATCH('A. Sales by store'!B9814,'B. Store opening dates'!$A$5:$A$2448,0))</f>
        <v>2009</v>
      </c>
      <c r="F9814" t="str">
        <f t="shared" si="306"/>
        <v>Old</v>
      </c>
      <c r="G9814" t="str">
        <f t="shared" si="307"/>
        <v>Existing</v>
      </c>
    </row>
    <row r="9815" spans="1:7" ht="19" x14ac:dyDescent="0.25">
      <c r="A9815" s="7">
        <v>2014</v>
      </c>
      <c r="B9815" s="7" t="s">
        <v>1234</v>
      </c>
      <c r="C9815" s="7" t="s">
        <v>6</v>
      </c>
      <c r="D9815" s="24">
        <v>334034.51</v>
      </c>
      <c r="E9815">
        <f>INDEX('B. Store opening dates'!$B$5:$B$2448,MATCH('A. Sales by store'!B9815,'B. Store opening dates'!$A$5:$A$2448,0))</f>
        <v>2009</v>
      </c>
      <c r="F9815" t="str">
        <f t="shared" si="306"/>
        <v>Old</v>
      </c>
      <c r="G9815" t="str">
        <f t="shared" si="307"/>
        <v>Existing</v>
      </c>
    </row>
    <row r="9816" spans="1:7" ht="19" x14ac:dyDescent="0.25">
      <c r="A9816" s="7">
        <v>2015</v>
      </c>
      <c r="B9816" s="7" t="s">
        <v>1234</v>
      </c>
      <c r="C9816" s="7" t="s">
        <v>7</v>
      </c>
      <c r="D9816" s="24">
        <v>52714.13</v>
      </c>
      <c r="E9816">
        <f>INDEX('B. Store opening dates'!$B$5:$B$2448,MATCH('A. Sales by store'!B9816,'B. Store opening dates'!$A$5:$A$2448,0))</f>
        <v>2009</v>
      </c>
      <c r="F9816" t="str">
        <f t="shared" si="306"/>
        <v>Old</v>
      </c>
      <c r="G9816" t="str">
        <f t="shared" si="307"/>
        <v>Existing</v>
      </c>
    </row>
    <row r="9817" spans="1:7" ht="19" x14ac:dyDescent="0.25">
      <c r="A9817" s="7">
        <v>2014</v>
      </c>
      <c r="B9817" s="7" t="s">
        <v>1234</v>
      </c>
      <c r="C9817" s="7" t="s">
        <v>7</v>
      </c>
      <c r="D9817" s="24">
        <v>56129.04</v>
      </c>
      <c r="E9817">
        <f>INDEX('B. Store opening dates'!$B$5:$B$2448,MATCH('A. Sales by store'!B9817,'B. Store opening dates'!$A$5:$A$2448,0))</f>
        <v>2009</v>
      </c>
      <c r="F9817" t="str">
        <f t="shared" si="306"/>
        <v>Old</v>
      </c>
      <c r="G9817" t="str">
        <f t="shared" si="307"/>
        <v>Existing</v>
      </c>
    </row>
    <row r="9818" spans="1:7" ht="19" x14ac:dyDescent="0.25">
      <c r="A9818" s="7">
        <v>2015</v>
      </c>
      <c r="B9818" s="7" t="s">
        <v>1234</v>
      </c>
      <c r="C9818" s="7" t="s">
        <v>8</v>
      </c>
      <c r="D9818" s="24">
        <v>445243.82</v>
      </c>
      <c r="E9818">
        <f>INDEX('B. Store opening dates'!$B$5:$B$2448,MATCH('A. Sales by store'!B9818,'B. Store opening dates'!$A$5:$A$2448,0))</f>
        <v>2009</v>
      </c>
      <c r="F9818" t="str">
        <f t="shared" si="306"/>
        <v>Old</v>
      </c>
      <c r="G9818" t="str">
        <f t="shared" si="307"/>
        <v>Existing</v>
      </c>
    </row>
    <row r="9819" spans="1:7" ht="19" x14ac:dyDescent="0.25">
      <c r="A9819" s="7">
        <v>2014</v>
      </c>
      <c r="B9819" s="7" t="s">
        <v>1234</v>
      </c>
      <c r="C9819" s="7" t="s">
        <v>8</v>
      </c>
      <c r="D9819" s="24">
        <v>467567.88</v>
      </c>
      <c r="E9819">
        <f>INDEX('B. Store opening dates'!$B$5:$B$2448,MATCH('A. Sales by store'!B9819,'B. Store opening dates'!$A$5:$A$2448,0))</f>
        <v>2009</v>
      </c>
      <c r="F9819" t="str">
        <f t="shared" si="306"/>
        <v>Old</v>
      </c>
      <c r="G9819" t="str">
        <f t="shared" si="307"/>
        <v>Existing</v>
      </c>
    </row>
    <row r="9820" spans="1:7" ht="19" x14ac:dyDescent="0.25">
      <c r="A9820" s="7">
        <v>2015</v>
      </c>
      <c r="B9820" s="7" t="s">
        <v>1235</v>
      </c>
      <c r="C9820" s="7" t="s">
        <v>5</v>
      </c>
      <c r="D9820" s="24">
        <v>704938.62</v>
      </c>
      <c r="E9820">
        <f>INDEX('B. Store opening dates'!$B$5:$B$2448,MATCH('A. Sales by store'!B9820,'B. Store opening dates'!$A$5:$A$2448,0))</f>
        <v>2009</v>
      </c>
      <c r="F9820" t="str">
        <f t="shared" si="306"/>
        <v>Old</v>
      </c>
      <c r="G9820" t="str">
        <f t="shared" si="307"/>
        <v>Existing</v>
      </c>
    </row>
    <row r="9821" spans="1:7" ht="19" x14ac:dyDescent="0.25">
      <c r="A9821" s="7">
        <v>2014</v>
      </c>
      <c r="B9821" s="7" t="s">
        <v>1235</v>
      </c>
      <c r="C9821" s="7" t="s">
        <v>5</v>
      </c>
      <c r="D9821" s="24">
        <v>774695.36</v>
      </c>
      <c r="E9821">
        <f>INDEX('B. Store opening dates'!$B$5:$B$2448,MATCH('A. Sales by store'!B9821,'B. Store opening dates'!$A$5:$A$2448,0))</f>
        <v>2009</v>
      </c>
      <c r="F9821" t="str">
        <f t="shared" si="306"/>
        <v>Old</v>
      </c>
      <c r="G9821" t="str">
        <f t="shared" si="307"/>
        <v>Existing</v>
      </c>
    </row>
    <row r="9822" spans="1:7" ht="19" x14ac:dyDescent="0.25">
      <c r="A9822" s="7">
        <v>2015</v>
      </c>
      <c r="B9822" s="7" t="s">
        <v>1235</v>
      </c>
      <c r="C9822" s="7" t="s">
        <v>6</v>
      </c>
      <c r="D9822" s="24">
        <v>503091.31</v>
      </c>
      <c r="E9822">
        <f>INDEX('B. Store opening dates'!$B$5:$B$2448,MATCH('A. Sales by store'!B9822,'B. Store opening dates'!$A$5:$A$2448,0))</f>
        <v>2009</v>
      </c>
      <c r="F9822" t="str">
        <f t="shared" si="306"/>
        <v>Old</v>
      </c>
      <c r="G9822" t="str">
        <f t="shared" si="307"/>
        <v>Existing</v>
      </c>
    </row>
    <row r="9823" spans="1:7" ht="19" x14ac:dyDescent="0.25">
      <c r="A9823" s="7">
        <v>2014</v>
      </c>
      <c r="B9823" s="7" t="s">
        <v>1235</v>
      </c>
      <c r="C9823" s="7" t="s">
        <v>6</v>
      </c>
      <c r="D9823" s="24">
        <v>347297.98</v>
      </c>
      <c r="E9823">
        <f>INDEX('B. Store opening dates'!$B$5:$B$2448,MATCH('A. Sales by store'!B9823,'B. Store opening dates'!$A$5:$A$2448,0))</f>
        <v>2009</v>
      </c>
      <c r="F9823" t="str">
        <f t="shared" si="306"/>
        <v>Old</v>
      </c>
      <c r="G9823" t="str">
        <f t="shared" si="307"/>
        <v>Existing</v>
      </c>
    </row>
    <row r="9824" spans="1:7" ht="19" x14ac:dyDescent="0.25">
      <c r="A9824" s="7">
        <v>2015</v>
      </c>
      <c r="B9824" s="7" t="s">
        <v>1235</v>
      </c>
      <c r="C9824" s="7" t="s">
        <v>7</v>
      </c>
      <c r="D9824" s="24">
        <v>51012.78</v>
      </c>
      <c r="E9824">
        <f>INDEX('B. Store opening dates'!$B$5:$B$2448,MATCH('A. Sales by store'!B9824,'B. Store opening dates'!$A$5:$A$2448,0))</f>
        <v>2009</v>
      </c>
      <c r="F9824" t="str">
        <f t="shared" si="306"/>
        <v>Old</v>
      </c>
      <c r="G9824" t="str">
        <f t="shared" si="307"/>
        <v>Existing</v>
      </c>
    </row>
    <row r="9825" spans="1:7" ht="19" x14ac:dyDescent="0.25">
      <c r="A9825" s="7">
        <v>2014</v>
      </c>
      <c r="B9825" s="7" t="s">
        <v>1235</v>
      </c>
      <c r="C9825" s="7" t="s">
        <v>7</v>
      </c>
      <c r="D9825" s="24">
        <v>54157.8</v>
      </c>
      <c r="E9825">
        <f>INDEX('B. Store opening dates'!$B$5:$B$2448,MATCH('A. Sales by store'!B9825,'B. Store opening dates'!$A$5:$A$2448,0))</f>
        <v>2009</v>
      </c>
      <c r="F9825" t="str">
        <f t="shared" si="306"/>
        <v>Old</v>
      </c>
      <c r="G9825" t="str">
        <f t="shared" si="307"/>
        <v>Existing</v>
      </c>
    </row>
    <row r="9826" spans="1:7" ht="19" x14ac:dyDescent="0.25">
      <c r="A9826" s="7">
        <v>2015</v>
      </c>
      <c r="B9826" s="7" t="s">
        <v>1235</v>
      </c>
      <c r="C9826" s="7" t="s">
        <v>8</v>
      </c>
      <c r="D9826" s="24">
        <v>470207.17</v>
      </c>
      <c r="E9826">
        <f>INDEX('B. Store opening dates'!$B$5:$B$2448,MATCH('A. Sales by store'!B9826,'B. Store opening dates'!$A$5:$A$2448,0))</f>
        <v>2009</v>
      </c>
      <c r="F9826" t="str">
        <f t="shared" si="306"/>
        <v>Old</v>
      </c>
      <c r="G9826" t="str">
        <f t="shared" si="307"/>
        <v>Existing</v>
      </c>
    </row>
    <row r="9827" spans="1:7" ht="19" x14ac:dyDescent="0.25">
      <c r="A9827" s="7">
        <v>2014</v>
      </c>
      <c r="B9827" s="7" t="s">
        <v>1235</v>
      </c>
      <c r="C9827" s="7" t="s">
        <v>8</v>
      </c>
      <c r="D9827" s="24">
        <v>484919.17</v>
      </c>
      <c r="E9827">
        <f>INDEX('B. Store opening dates'!$B$5:$B$2448,MATCH('A. Sales by store'!B9827,'B. Store opening dates'!$A$5:$A$2448,0))</f>
        <v>2009</v>
      </c>
      <c r="F9827" t="str">
        <f t="shared" si="306"/>
        <v>Old</v>
      </c>
      <c r="G9827" t="str">
        <f t="shared" si="307"/>
        <v>Existing</v>
      </c>
    </row>
    <row r="9828" spans="1:7" ht="19" x14ac:dyDescent="0.25">
      <c r="A9828" s="7">
        <v>2015</v>
      </c>
      <c r="B9828" s="7" t="s">
        <v>1236</v>
      </c>
      <c r="C9828" s="7" t="s">
        <v>5</v>
      </c>
      <c r="D9828" s="24">
        <v>855001.2</v>
      </c>
      <c r="E9828">
        <f>INDEX('B. Store opening dates'!$B$5:$B$2448,MATCH('A. Sales by store'!B9828,'B. Store opening dates'!$A$5:$A$2448,0))</f>
        <v>2009</v>
      </c>
      <c r="F9828" t="str">
        <f t="shared" si="306"/>
        <v>Old</v>
      </c>
      <c r="G9828" t="str">
        <f t="shared" si="307"/>
        <v>Existing</v>
      </c>
    </row>
    <row r="9829" spans="1:7" ht="19" x14ac:dyDescent="0.25">
      <c r="A9829" s="7">
        <v>2014</v>
      </c>
      <c r="B9829" s="7" t="s">
        <v>1236</v>
      </c>
      <c r="C9829" s="7" t="s">
        <v>5</v>
      </c>
      <c r="D9829" s="24">
        <v>942722.74</v>
      </c>
      <c r="E9829">
        <f>INDEX('B. Store opening dates'!$B$5:$B$2448,MATCH('A. Sales by store'!B9829,'B. Store opening dates'!$A$5:$A$2448,0))</f>
        <v>2009</v>
      </c>
      <c r="F9829" t="str">
        <f t="shared" si="306"/>
        <v>Old</v>
      </c>
      <c r="G9829" t="str">
        <f t="shared" si="307"/>
        <v>Existing</v>
      </c>
    </row>
    <row r="9830" spans="1:7" ht="19" x14ac:dyDescent="0.25">
      <c r="A9830" s="7">
        <v>2015</v>
      </c>
      <c r="B9830" s="7" t="s">
        <v>1236</v>
      </c>
      <c r="C9830" s="7" t="s">
        <v>6</v>
      </c>
      <c r="D9830" s="24">
        <v>294654.65999999997</v>
      </c>
      <c r="E9830">
        <f>INDEX('B. Store opening dates'!$B$5:$B$2448,MATCH('A. Sales by store'!B9830,'B. Store opening dates'!$A$5:$A$2448,0))</f>
        <v>2009</v>
      </c>
      <c r="F9830" t="str">
        <f t="shared" si="306"/>
        <v>Old</v>
      </c>
      <c r="G9830" t="str">
        <f t="shared" si="307"/>
        <v>Existing</v>
      </c>
    </row>
    <row r="9831" spans="1:7" ht="19" x14ac:dyDescent="0.25">
      <c r="A9831" s="7">
        <v>2014</v>
      </c>
      <c r="B9831" s="7" t="s">
        <v>1236</v>
      </c>
      <c r="C9831" s="7" t="s">
        <v>6</v>
      </c>
      <c r="D9831" s="24">
        <v>211944.89</v>
      </c>
      <c r="E9831">
        <f>INDEX('B. Store opening dates'!$B$5:$B$2448,MATCH('A. Sales by store'!B9831,'B. Store opening dates'!$A$5:$A$2448,0))</f>
        <v>2009</v>
      </c>
      <c r="F9831" t="str">
        <f t="shared" si="306"/>
        <v>Old</v>
      </c>
      <c r="G9831" t="str">
        <f t="shared" si="307"/>
        <v>Existing</v>
      </c>
    </row>
    <row r="9832" spans="1:7" ht="19" x14ac:dyDescent="0.25">
      <c r="A9832" s="7">
        <v>2015</v>
      </c>
      <c r="B9832" s="7" t="s">
        <v>1236</v>
      </c>
      <c r="C9832" s="7" t="s">
        <v>7</v>
      </c>
      <c r="D9832" s="24">
        <v>113431.01</v>
      </c>
      <c r="E9832">
        <f>INDEX('B. Store opening dates'!$B$5:$B$2448,MATCH('A. Sales by store'!B9832,'B. Store opening dates'!$A$5:$A$2448,0))</f>
        <v>2009</v>
      </c>
      <c r="F9832" t="str">
        <f t="shared" si="306"/>
        <v>Old</v>
      </c>
      <c r="G9832" t="str">
        <f t="shared" si="307"/>
        <v>Existing</v>
      </c>
    </row>
    <row r="9833" spans="1:7" ht="19" x14ac:dyDescent="0.25">
      <c r="A9833" s="7">
        <v>2014</v>
      </c>
      <c r="B9833" s="7" t="s">
        <v>1236</v>
      </c>
      <c r="C9833" s="7" t="s">
        <v>7</v>
      </c>
      <c r="D9833" s="24">
        <v>120341.48</v>
      </c>
      <c r="E9833">
        <f>INDEX('B. Store opening dates'!$B$5:$B$2448,MATCH('A. Sales by store'!B9833,'B. Store opening dates'!$A$5:$A$2448,0))</f>
        <v>2009</v>
      </c>
      <c r="F9833" t="str">
        <f t="shared" si="306"/>
        <v>Old</v>
      </c>
      <c r="G9833" t="str">
        <f t="shared" si="307"/>
        <v>Existing</v>
      </c>
    </row>
    <row r="9834" spans="1:7" ht="19" x14ac:dyDescent="0.25">
      <c r="A9834" s="7">
        <v>2015</v>
      </c>
      <c r="B9834" s="7" t="s">
        <v>1236</v>
      </c>
      <c r="C9834" s="7" t="s">
        <v>8</v>
      </c>
      <c r="D9834" s="24">
        <v>605533.67000000004</v>
      </c>
      <c r="E9834">
        <f>INDEX('B. Store opening dates'!$B$5:$B$2448,MATCH('A. Sales by store'!B9834,'B. Store opening dates'!$A$5:$A$2448,0))</f>
        <v>2009</v>
      </c>
      <c r="F9834" t="str">
        <f t="shared" si="306"/>
        <v>Old</v>
      </c>
      <c r="G9834" t="str">
        <f t="shared" si="307"/>
        <v>Existing</v>
      </c>
    </row>
    <row r="9835" spans="1:7" ht="19" x14ac:dyDescent="0.25">
      <c r="A9835" s="7">
        <v>2014</v>
      </c>
      <c r="B9835" s="7" t="s">
        <v>1236</v>
      </c>
      <c r="C9835" s="7" t="s">
        <v>8</v>
      </c>
      <c r="D9835" s="24">
        <v>634967.82999999996</v>
      </c>
      <c r="E9835">
        <f>INDEX('B. Store opening dates'!$B$5:$B$2448,MATCH('A. Sales by store'!B9835,'B. Store opening dates'!$A$5:$A$2448,0))</f>
        <v>2009</v>
      </c>
      <c r="F9835" t="str">
        <f t="shared" si="306"/>
        <v>Old</v>
      </c>
      <c r="G9835" t="str">
        <f t="shared" si="307"/>
        <v>Existing</v>
      </c>
    </row>
    <row r="9836" spans="1:7" ht="19" x14ac:dyDescent="0.25">
      <c r="A9836" s="7">
        <v>2015</v>
      </c>
      <c r="B9836" s="7" t="s">
        <v>1237</v>
      </c>
      <c r="C9836" s="7" t="s">
        <v>5</v>
      </c>
      <c r="D9836" s="24">
        <v>639291.13</v>
      </c>
      <c r="E9836">
        <f>INDEX('B. Store opening dates'!$B$5:$B$2448,MATCH('A. Sales by store'!B9836,'B. Store opening dates'!$A$5:$A$2448,0))</f>
        <v>2009</v>
      </c>
      <c r="F9836" t="str">
        <f t="shared" si="306"/>
        <v>Old</v>
      </c>
      <c r="G9836" t="str">
        <f t="shared" si="307"/>
        <v>Existing</v>
      </c>
    </row>
    <row r="9837" spans="1:7" ht="19" x14ac:dyDescent="0.25">
      <c r="A9837" s="7">
        <v>2014</v>
      </c>
      <c r="B9837" s="7" t="s">
        <v>1237</v>
      </c>
      <c r="C9837" s="7" t="s">
        <v>5</v>
      </c>
      <c r="D9837" s="24">
        <v>705952</v>
      </c>
      <c r="E9837">
        <f>INDEX('B. Store opening dates'!$B$5:$B$2448,MATCH('A. Sales by store'!B9837,'B. Store opening dates'!$A$5:$A$2448,0))</f>
        <v>2009</v>
      </c>
      <c r="F9837" t="str">
        <f t="shared" si="306"/>
        <v>Old</v>
      </c>
      <c r="G9837" t="str">
        <f t="shared" si="307"/>
        <v>Existing</v>
      </c>
    </row>
    <row r="9838" spans="1:7" ht="19" x14ac:dyDescent="0.25">
      <c r="A9838" s="7">
        <v>2015</v>
      </c>
      <c r="B9838" s="7" t="s">
        <v>1237</v>
      </c>
      <c r="C9838" s="7" t="s">
        <v>6</v>
      </c>
      <c r="D9838" s="24">
        <v>224234.67</v>
      </c>
      <c r="E9838">
        <f>INDEX('B. Store opening dates'!$B$5:$B$2448,MATCH('A. Sales by store'!B9838,'B. Store opening dates'!$A$5:$A$2448,0))</f>
        <v>2009</v>
      </c>
      <c r="F9838" t="str">
        <f t="shared" si="306"/>
        <v>Old</v>
      </c>
      <c r="G9838" t="str">
        <f t="shared" si="307"/>
        <v>Existing</v>
      </c>
    </row>
    <row r="9839" spans="1:7" ht="19" x14ac:dyDescent="0.25">
      <c r="A9839" s="7">
        <v>2014</v>
      </c>
      <c r="B9839" s="7" t="s">
        <v>1237</v>
      </c>
      <c r="C9839" s="7" t="s">
        <v>6</v>
      </c>
      <c r="D9839" s="24">
        <v>161292.95000000001</v>
      </c>
      <c r="E9839">
        <f>INDEX('B. Store opening dates'!$B$5:$B$2448,MATCH('A. Sales by store'!B9839,'B. Store opening dates'!$A$5:$A$2448,0))</f>
        <v>2009</v>
      </c>
      <c r="F9839" t="str">
        <f t="shared" si="306"/>
        <v>Old</v>
      </c>
      <c r="G9839" t="str">
        <f t="shared" si="307"/>
        <v>Existing</v>
      </c>
    </row>
    <row r="9840" spans="1:7" ht="19" x14ac:dyDescent="0.25">
      <c r="A9840" s="7">
        <v>2015</v>
      </c>
      <c r="B9840" s="7" t="s">
        <v>1237</v>
      </c>
      <c r="C9840" s="7" t="s">
        <v>7</v>
      </c>
      <c r="D9840" s="24">
        <v>134113.25</v>
      </c>
      <c r="E9840">
        <f>INDEX('B. Store opening dates'!$B$5:$B$2448,MATCH('A. Sales by store'!B9840,'B. Store opening dates'!$A$5:$A$2448,0))</f>
        <v>2009</v>
      </c>
      <c r="F9840" t="str">
        <f t="shared" si="306"/>
        <v>Old</v>
      </c>
      <c r="G9840" t="str">
        <f t="shared" si="307"/>
        <v>Existing</v>
      </c>
    </row>
    <row r="9841" spans="1:7" ht="19" x14ac:dyDescent="0.25">
      <c r="A9841" s="7">
        <v>2014</v>
      </c>
      <c r="B9841" s="7" t="s">
        <v>1237</v>
      </c>
      <c r="C9841" s="7" t="s">
        <v>7</v>
      </c>
      <c r="D9841" s="24">
        <v>140251.45000000001</v>
      </c>
      <c r="E9841">
        <f>INDEX('B. Store opening dates'!$B$5:$B$2448,MATCH('A. Sales by store'!B9841,'B. Store opening dates'!$A$5:$A$2448,0))</f>
        <v>2009</v>
      </c>
      <c r="F9841" t="str">
        <f t="shared" si="306"/>
        <v>Old</v>
      </c>
      <c r="G9841" t="str">
        <f t="shared" si="307"/>
        <v>Existing</v>
      </c>
    </row>
    <row r="9842" spans="1:7" ht="19" x14ac:dyDescent="0.25">
      <c r="A9842" s="7">
        <v>2015</v>
      </c>
      <c r="B9842" s="7" t="s">
        <v>1237</v>
      </c>
      <c r="C9842" s="7" t="s">
        <v>8</v>
      </c>
      <c r="D9842" s="24">
        <v>447541.03</v>
      </c>
      <c r="E9842">
        <f>INDEX('B. Store opening dates'!$B$5:$B$2448,MATCH('A. Sales by store'!B9842,'B. Store opening dates'!$A$5:$A$2448,0))</f>
        <v>2009</v>
      </c>
      <c r="F9842" t="str">
        <f t="shared" si="306"/>
        <v>Old</v>
      </c>
      <c r="G9842" t="str">
        <f t="shared" si="307"/>
        <v>Existing</v>
      </c>
    </row>
    <row r="9843" spans="1:7" ht="19" x14ac:dyDescent="0.25">
      <c r="A9843" s="7">
        <v>2014</v>
      </c>
      <c r="B9843" s="7" t="s">
        <v>1237</v>
      </c>
      <c r="C9843" s="7" t="s">
        <v>8</v>
      </c>
      <c r="D9843" s="24">
        <v>461631.06</v>
      </c>
      <c r="E9843">
        <f>INDEX('B. Store opening dates'!$B$5:$B$2448,MATCH('A. Sales by store'!B9843,'B. Store opening dates'!$A$5:$A$2448,0))</f>
        <v>2009</v>
      </c>
      <c r="F9843" t="str">
        <f t="shared" si="306"/>
        <v>Old</v>
      </c>
      <c r="G9843" t="str">
        <f t="shared" si="307"/>
        <v>Existing</v>
      </c>
    </row>
    <row r="9844" spans="1:7" ht="19" x14ac:dyDescent="0.25">
      <c r="A9844" s="7">
        <v>2015</v>
      </c>
      <c r="B9844" s="7" t="s">
        <v>1238</v>
      </c>
      <c r="C9844" s="7" t="s">
        <v>5</v>
      </c>
      <c r="D9844" s="24">
        <v>790689.11</v>
      </c>
      <c r="E9844">
        <f>INDEX('B. Store opening dates'!$B$5:$B$2448,MATCH('A. Sales by store'!B9844,'B. Store opening dates'!$A$5:$A$2448,0))</f>
        <v>2009</v>
      </c>
      <c r="F9844" t="str">
        <f t="shared" si="306"/>
        <v>Old</v>
      </c>
      <c r="G9844" t="str">
        <f t="shared" si="307"/>
        <v>Existing</v>
      </c>
    </row>
    <row r="9845" spans="1:7" ht="19" x14ac:dyDescent="0.25">
      <c r="A9845" s="7">
        <v>2014</v>
      </c>
      <c r="B9845" s="7" t="s">
        <v>1238</v>
      </c>
      <c r="C9845" s="7" t="s">
        <v>5</v>
      </c>
      <c r="D9845" s="24">
        <v>868856.26</v>
      </c>
      <c r="E9845">
        <f>INDEX('B. Store opening dates'!$B$5:$B$2448,MATCH('A. Sales by store'!B9845,'B. Store opening dates'!$A$5:$A$2448,0))</f>
        <v>2009</v>
      </c>
      <c r="F9845" t="str">
        <f t="shared" si="306"/>
        <v>Old</v>
      </c>
      <c r="G9845" t="str">
        <f t="shared" si="307"/>
        <v>Existing</v>
      </c>
    </row>
    <row r="9846" spans="1:7" ht="19" x14ac:dyDescent="0.25">
      <c r="A9846" s="7">
        <v>2015</v>
      </c>
      <c r="B9846" s="7" t="s">
        <v>1238</v>
      </c>
      <c r="C9846" s="7" t="s">
        <v>6</v>
      </c>
      <c r="D9846" s="24">
        <v>408058.33</v>
      </c>
      <c r="E9846">
        <f>INDEX('B. Store opening dates'!$B$5:$B$2448,MATCH('A. Sales by store'!B9846,'B. Store opening dates'!$A$5:$A$2448,0))</f>
        <v>2009</v>
      </c>
      <c r="F9846" t="str">
        <f t="shared" si="306"/>
        <v>Old</v>
      </c>
      <c r="G9846" t="str">
        <f t="shared" si="307"/>
        <v>Existing</v>
      </c>
    </row>
    <row r="9847" spans="1:7" ht="19" x14ac:dyDescent="0.25">
      <c r="A9847" s="7">
        <v>2014</v>
      </c>
      <c r="B9847" s="7" t="s">
        <v>1238</v>
      </c>
      <c r="C9847" s="7" t="s">
        <v>6</v>
      </c>
      <c r="D9847" s="24">
        <v>291905.59999999998</v>
      </c>
      <c r="E9847">
        <f>INDEX('B. Store opening dates'!$B$5:$B$2448,MATCH('A. Sales by store'!B9847,'B. Store opening dates'!$A$5:$A$2448,0))</f>
        <v>2009</v>
      </c>
      <c r="F9847" t="str">
        <f t="shared" si="306"/>
        <v>Old</v>
      </c>
      <c r="G9847" t="str">
        <f t="shared" si="307"/>
        <v>Existing</v>
      </c>
    </row>
    <row r="9848" spans="1:7" ht="19" x14ac:dyDescent="0.25">
      <c r="A9848" s="7">
        <v>2015</v>
      </c>
      <c r="B9848" s="7" t="s">
        <v>1238</v>
      </c>
      <c r="C9848" s="7" t="s">
        <v>7</v>
      </c>
      <c r="D9848" s="24">
        <v>192597.15</v>
      </c>
      <c r="E9848">
        <f>INDEX('B. Store opening dates'!$B$5:$B$2448,MATCH('A. Sales by store'!B9848,'B. Store opening dates'!$A$5:$A$2448,0))</f>
        <v>2009</v>
      </c>
      <c r="F9848" t="str">
        <f t="shared" si="306"/>
        <v>Old</v>
      </c>
      <c r="G9848" t="str">
        <f t="shared" si="307"/>
        <v>Existing</v>
      </c>
    </row>
    <row r="9849" spans="1:7" ht="19" x14ac:dyDescent="0.25">
      <c r="A9849" s="7">
        <v>2014</v>
      </c>
      <c r="B9849" s="7" t="s">
        <v>1238</v>
      </c>
      <c r="C9849" s="7" t="s">
        <v>7</v>
      </c>
      <c r="D9849" s="24">
        <v>204728.95999999999</v>
      </c>
      <c r="E9849">
        <f>INDEX('B. Store opening dates'!$B$5:$B$2448,MATCH('A. Sales by store'!B9849,'B. Store opening dates'!$A$5:$A$2448,0))</f>
        <v>2009</v>
      </c>
      <c r="F9849" t="str">
        <f t="shared" si="306"/>
        <v>Old</v>
      </c>
      <c r="G9849" t="str">
        <f t="shared" si="307"/>
        <v>Existing</v>
      </c>
    </row>
    <row r="9850" spans="1:7" ht="19" x14ac:dyDescent="0.25">
      <c r="A9850" s="7">
        <v>2015</v>
      </c>
      <c r="B9850" s="7" t="s">
        <v>1238</v>
      </c>
      <c r="C9850" s="7" t="s">
        <v>8</v>
      </c>
      <c r="D9850" s="24">
        <v>701346.93</v>
      </c>
      <c r="E9850">
        <f>INDEX('B. Store opening dates'!$B$5:$B$2448,MATCH('A. Sales by store'!B9850,'B. Store opening dates'!$A$5:$A$2448,0))</f>
        <v>2009</v>
      </c>
      <c r="F9850" t="str">
        <f t="shared" si="306"/>
        <v>Old</v>
      </c>
      <c r="G9850" t="str">
        <f t="shared" si="307"/>
        <v>Existing</v>
      </c>
    </row>
    <row r="9851" spans="1:7" ht="19" x14ac:dyDescent="0.25">
      <c r="A9851" s="7">
        <v>2014</v>
      </c>
      <c r="B9851" s="7" t="s">
        <v>1238</v>
      </c>
      <c r="C9851" s="7" t="s">
        <v>8</v>
      </c>
      <c r="D9851" s="24">
        <v>730864.89</v>
      </c>
      <c r="E9851">
        <f>INDEX('B. Store opening dates'!$B$5:$B$2448,MATCH('A. Sales by store'!B9851,'B. Store opening dates'!$A$5:$A$2448,0))</f>
        <v>2009</v>
      </c>
      <c r="F9851" t="str">
        <f t="shared" si="306"/>
        <v>Old</v>
      </c>
      <c r="G9851" t="str">
        <f t="shared" si="307"/>
        <v>Existing</v>
      </c>
    </row>
    <row r="9852" spans="1:7" ht="19" x14ac:dyDescent="0.25">
      <c r="A9852" s="7">
        <v>2015</v>
      </c>
      <c r="B9852" s="7" t="s">
        <v>1239</v>
      </c>
      <c r="C9852" s="7" t="s">
        <v>5</v>
      </c>
      <c r="D9852" s="24">
        <v>514000.49</v>
      </c>
      <c r="E9852">
        <f>INDEX('B. Store opening dates'!$B$5:$B$2448,MATCH('A. Sales by store'!B9852,'B. Store opening dates'!$A$5:$A$2448,0))</f>
        <v>2009</v>
      </c>
      <c r="F9852" t="str">
        <f t="shared" si="306"/>
        <v>Old</v>
      </c>
      <c r="G9852" t="str">
        <f t="shared" si="307"/>
        <v>Existing</v>
      </c>
    </row>
    <row r="9853" spans="1:7" ht="19" x14ac:dyDescent="0.25">
      <c r="A9853" s="7">
        <v>2014</v>
      </c>
      <c r="B9853" s="7" t="s">
        <v>1239</v>
      </c>
      <c r="C9853" s="7" t="s">
        <v>5</v>
      </c>
      <c r="D9853" s="24">
        <v>567206.74</v>
      </c>
      <c r="E9853">
        <f>INDEX('B. Store opening dates'!$B$5:$B$2448,MATCH('A. Sales by store'!B9853,'B. Store opening dates'!$A$5:$A$2448,0))</f>
        <v>2009</v>
      </c>
      <c r="F9853" t="str">
        <f t="shared" si="306"/>
        <v>Old</v>
      </c>
      <c r="G9853" t="str">
        <f t="shared" si="307"/>
        <v>Existing</v>
      </c>
    </row>
    <row r="9854" spans="1:7" ht="19" x14ac:dyDescent="0.25">
      <c r="A9854" s="7">
        <v>2015</v>
      </c>
      <c r="B9854" s="7" t="s">
        <v>1239</v>
      </c>
      <c r="C9854" s="7" t="s">
        <v>6</v>
      </c>
      <c r="D9854" s="24">
        <v>585239.71</v>
      </c>
      <c r="E9854">
        <f>INDEX('B. Store opening dates'!$B$5:$B$2448,MATCH('A. Sales by store'!B9854,'B. Store opening dates'!$A$5:$A$2448,0))</f>
        <v>2009</v>
      </c>
      <c r="F9854" t="str">
        <f t="shared" si="306"/>
        <v>Old</v>
      </c>
      <c r="G9854" t="str">
        <f t="shared" si="307"/>
        <v>Existing</v>
      </c>
    </row>
    <row r="9855" spans="1:7" ht="19" x14ac:dyDescent="0.25">
      <c r="A9855" s="7">
        <v>2014</v>
      </c>
      <c r="B9855" s="7" t="s">
        <v>1239</v>
      </c>
      <c r="C9855" s="7" t="s">
        <v>6</v>
      </c>
      <c r="D9855" s="24">
        <v>414986.13</v>
      </c>
      <c r="E9855">
        <f>INDEX('B. Store opening dates'!$B$5:$B$2448,MATCH('A. Sales by store'!B9855,'B. Store opening dates'!$A$5:$A$2448,0))</f>
        <v>2009</v>
      </c>
      <c r="F9855" t="str">
        <f t="shared" si="306"/>
        <v>Old</v>
      </c>
      <c r="G9855" t="str">
        <f t="shared" si="307"/>
        <v>Existing</v>
      </c>
    </row>
    <row r="9856" spans="1:7" ht="19" x14ac:dyDescent="0.25">
      <c r="A9856" s="7">
        <v>2015</v>
      </c>
      <c r="B9856" s="7" t="s">
        <v>1239</v>
      </c>
      <c r="C9856" s="7" t="s">
        <v>7</v>
      </c>
      <c r="D9856" s="24">
        <v>129297.82</v>
      </c>
      <c r="E9856">
        <f>INDEX('B. Store opening dates'!$B$5:$B$2448,MATCH('A. Sales by store'!B9856,'B. Store opening dates'!$A$5:$A$2448,0))</f>
        <v>2009</v>
      </c>
      <c r="F9856" t="str">
        <f t="shared" si="306"/>
        <v>Old</v>
      </c>
      <c r="G9856" t="str">
        <f t="shared" si="307"/>
        <v>Existing</v>
      </c>
    </row>
    <row r="9857" spans="1:7" ht="19" x14ac:dyDescent="0.25">
      <c r="A9857" s="7">
        <v>2014</v>
      </c>
      <c r="B9857" s="7" t="s">
        <v>1239</v>
      </c>
      <c r="C9857" s="7" t="s">
        <v>7</v>
      </c>
      <c r="D9857" s="24">
        <v>137848.93</v>
      </c>
      <c r="E9857">
        <f>INDEX('B. Store opening dates'!$B$5:$B$2448,MATCH('A. Sales by store'!B9857,'B. Store opening dates'!$A$5:$A$2448,0))</f>
        <v>2009</v>
      </c>
      <c r="F9857" t="str">
        <f t="shared" si="306"/>
        <v>Old</v>
      </c>
      <c r="G9857" t="str">
        <f t="shared" si="307"/>
        <v>Existing</v>
      </c>
    </row>
    <row r="9858" spans="1:7" ht="19" x14ac:dyDescent="0.25">
      <c r="A9858" s="7">
        <v>2015</v>
      </c>
      <c r="B9858" s="7" t="s">
        <v>1239</v>
      </c>
      <c r="C9858" s="7" t="s">
        <v>8</v>
      </c>
      <c r="D9858" s="24">
        <v>430246.05</v>
      </c>
      <c r="E9858">
        <f>INDEX('B. Store opening dates'!$B$5:$B$2448,MATCH('A. Sales by store'!B9858,'B. Store opening dates'!$A$5:$A$2448,0))</f>
        <v>2009</v>
      </c>
      <c r="F9858" t="str">
        <f t="shared" si="306"/>
        <v>Old</v>
      </c>
      <c r="G9858" t="str">
        <f t="shared" si="307"/>
        <v>Existing</v>
      </c>
    </row>
    <row r="9859" spans="1:7" ht="19" x14ac:dyDescent="0.25">
      <c r="A9859" s="7">
        <v>2014</v>
      </c>
      <c r="B9859" s="7" t="s">
        <v>1239</v>
      </c>
      <c r="C9859" s="7" t="s">
        <v>8</v>
      </c>
      <c r="D9859" s="24">
        <v>445757.31</v>
      </c>
      <c r="E9859">
        <f>INDEX('B. Store opening dates'!$B$5:$B$2448,MATCH('A. Sales by store'!B9859,'B. Store opening dates'!$A$5:$A$2448,0))</f>
        <v>2009</v>
      </c>
      <c r="F9859" t="str">
        <f t="shared" si="306"/>
        <v>Old</v>
      </c>
      <c r="G9859" t="str">
        <f t="shared" si="307"/>
        <v>Existing</v>
      </c>
    </row>
    <row r="9860" spans="1:7" ht="19" x14ac:dyDescent="0.25">
      <c r="A9860" s="7">
        <v>2015</v>
      </c>
      <c r="B9860" s="7" t="s">
        <v>1240</v>
      </c>
      <c r="C9860" s="7" t="s">
        <v>5</v>
      </c>
      <c r="D9860" s="24">
        <v>684551.73</v>
      </c>
      <c r="E9860">
        <f>INDEX('B. Store opening dates'!$B$5:$B$2448,MATCH('A. Sales by store'!B9860,'B. Store opening dates'!$A$5:$A$2448,0))</f>
        <v>2009</v>
      </c>
      <c r="F9860" t="str">
        <f t="shared" si="306"/>
        <v>Old</v>
      </c>
      <c r="G9860" t="str">
        <f t="shared" si="307"/>
        <v>Existing</v>
      </c>
    </row>
    <row r="9861" spans="1:7" ht="19" x14ac:dyDescent="0.25">
      <c r="A9861" s="7">
        <v>2014</v>
      </c>
      <c r="B9861" s="7" t="s">
        <v>1240</v>
      </c>
      <c r="C9861" s="7" t="s">
        <v>5</v>
      </c>
      <c r="D9861" s="24">
        <v>751186.24</v>
      </c>
      <c r="E9861">
        <f>INDEX('B. Store opening dates'!$B$5:$B$2448,MATCH('A. Sales by store'!B9861,'B. Store opening dates'!$A$5:$A$2448,0))</f>
        <v>2009</v>
      </c>
      <c r="F9861" t="str">
        <f t="shared" ref="F9861:F9924" si="308">IF(A9861 = 2015, IF(E9861&lt; 2015, "Old","New"),IF(E9861 &lt; 2014, "Old","New"))</f>
        <v>Old</v>
      </c>
      <c r="G9861" t="str">
        <f t="shared" ref="G9861:G9924" si="309">IF(A9861 = 2015, IF(E9861&lt; 2015, "Existing","New"),"Existing")</f>
        <v>Existing</v>
      </c>
    </row>
    <row r="9862" spans="1:7" ht="19" x14ac:dyDescent="0.25">
      <c r="A9862" s="7">
        <v>2015</v>
      </c>
      <c r="B9862" s="7" t="s">
        <v>1240</v>
      </c>
      <c r="C9862" s="7" t="s">
        <v>6</v>
      </c>
      <c r="D9862" s="24">
        <v>457351.08</v>
      </c>
      <c r="E9862">
        <f>INDEX('B. Store opening dates'!$B$5:$B$2448,MATCH('A. Sales by store'!B9862,'B. Store opening dates'!$A$5:$A$2448,0))</f>
        <v>2009</v>
      </c>
      <c r="F9862" t="str">
        <f t="shared" si="308"/>
        <v>Old</v>
      </c>
      <c r="G9862" t="str">
        <f t="shared" si="309"/>
        <v>Existing</v>
      </c>
    </row>
    <row r="9863" spans="1:7" ht="19" x14ac:dyDescent="0.25">
      <c r="A9863" s="7">
        <v>2014</v>
      </c>
      <c r="B9863" s="7" t="s">
        <v>1240</v>
      </c>
      <c r="C9863" s="7" t="s">
        <v>6</v>
      </c>
      <c r="D9863" s="24">
        <v>316024.48</v>
      </c>
      <c r="E9863">
        <f>INDEX('B. Store opening dates'!$B$5:$B$2448,MATCH('A. Sales by store'!B9863,'B. Store opening dates'!$A$5:$A$2448,0))</f>
        <v>2009</v>
      </c>
      <c r="F9863" t="str">
        <f t="shared" si="308"/>
        <v>Old</v>
      </c>
      <c r="G9863" t="str">
        <f t="shared" si="309"/>
        <v>Existing</v>
      </c>
    </row>
    <row r="9864" spans="1:7" ht="19" x14ac:dyDescent="0.25">
      <c r="A9864" s="7">
        <v>2015</v>
      </c>
      <c r="B9864" s="7" t="s">
        <v>1240</v>
      </c>
      <c r="C9864" s="7" t="s">
        <v>7</v>
      </c>
      <c r="D9864" s="24">
        <v>95306.63</v>
      </c>
      <c r="E9864">
        <f>INDEX('B. Store opening dates'!$B$5:$B$2448,MATCH('A. Sales by store'!B9864,'B. Store opening dates'!$A$5:$A$2448,0))</f>
        <v>2009</v>
      </c>
      <c r="F9864" t="str">
        <f t="shared" si="308"/>
        <v>Old</v>
      </c>
      <c r="G9864" t="str">
        <f t="shared" si="309"/>
        <v>Existing</v>
      </c>
    </row>
    <row r="9865" spans="1:7" ht="19" x14ac:dyDescent="0.25">
      <c r="A9865" s="7">
        <v>2014</v>
      </c>
      <c r="B9865" s="7" t="s">
        <v>1240</v>
      </c>
      <c r="C9865" s="7" t="s">
        <v>7</v>
      </c>
      <c r="D9865" s="24">
        <v>99841.13</v>
      </c>
      <c r="E9865">
        <f>INDEX('B. Store opening dates'!$B$5:$B$2448,MATCH('A. Sales by store'!B9865,'B. Store opening dates'!$A$5:$A$2448,0))</f>
        <v>2009</v>
      </c>
      <c r="F9865" t="str">
        <f t="shared" si="308"/>
        <v>Old</v>
      </c>
      <c r="G9865" t="str">
        <f t="shared" si="309"/>
        <v>Existing</v>
      </c>
    </row>
    <row r="9866" spans="1:7" ht="19" x14ac:dyDescent="0.25">
      <c r="A9866" s="7">
        <v>2015</v>
      </c>
      <c r="B9866" s="7" t="s">
        <v>1240</v>
      </c>
      <c r="C9866" s="7" t="s">
        <v>8</v>
      </c>
      <c r="D9866" s="24">
        <v>447450.81</v>
      </c>
      <c r="E9866">
        <f>INDEX('B. Store opening dates'!$B$5:$B$2448,MATCH('A. Sales by store'!B9866,'B. Store opening dates'!$A$5:$A$2448,0))</f>
        <v>2009</v>
      </c>
      <c r="F9866" t="str">
        <f t="shared" si="308"/>
        <v>Old</v>
      </c>
      <c r="G9866" t="str">
        <f t="shared" si="309"/>
        <v>Existing</v>
      </c>
    </row>
    <row r="9867" spans="1:7" ht="19" x14ac:dyDescent="0.25">
      <c r="A9867" s="7">
        <v>2014</v>
      </c>
      <c r="B9867" s="7" t="s">
        <v>1240</v>
      </c>
      <c r="C9867" s="7" t="s">
        <v>8</v>
      </c>
      <c r="D9867" s="24">
        <v>462219.46</v>
      </c>
      <c r="E9867">
        <f>INDEX('B. Store opening dates'!$B$5:$B$2448,MATCH('A. Sales by store'!B9867,'B. Store opening dates'!$A$5:$A$2448,0))</f>
        <v>2009</v>
      </c>
      <c r="F9867" t="str">
        <f t="shared" si="308"/>
        <v>Old</v>
      </c>
      <c r="G9867" t="str">
        <f t="shared" si="309"/>
        <v>Existing</v>
      </c>
    </row>
    <row r="9868" spans="1:7" ht="19" x14ac:dyDescent="0.25">
      <c r="A9868" s="7">
        <v>2015</v>
      </c>
      <c r="B9868" s="7" t="s">
        <v>1241</v>
      </c>
      <c r="C9868" s="7" t="s">
        <v>5</v>
      </c>
      <c r="D9868" s="24">
        <v>592926.4</v>
      </c>
      <c r="E9868">
        <f>INDEX('B. Store opening dates'!$B$5:$B$2448,MATCH('A. Sales by store'!B9868,'B. Store opening dates'!$A$5:$A$2448,0))</f>
        <v>2009</v>
      </c>
      <c r="F9868" t="str">
        <f t="shared" si="308"/>
        <v>Old</v>
      </c>
      <c r="G9868" t="str">
        <f t="shared" si="309"/>
        <v>Existing</v>
      </c>
    </row>
    <row r="9869" spans="1:7" ht="19" x14ac:dyDescent="0.25">
      <c r="A9869" s="7">
        <v>2014</v>
      </c>
      <c r="B9869" s="7" t="s">
        <v>1241</v>
      </c>
      <c r="C9869" s="7" t="s">
        <v>5</v>
      </c>
      <c r="D9869" s="24">
        <v>653934.26</v>
      </c>
      <c r="E9869">
        <f>INDEX('B. Store opening dates'!$B$5:$B$2448,MATCH('A. Sales by store'!B9869,'B. Store opening dates'!$A$5:$A$2448,0))</f>
        <v>2009</v>
      </c>
      <c r="F9869" t="str">
        <f t="shared" si="308"/>
        <v>Old</v>
      </c>
      <c r="G9869" t="str">
        <f t="shared" si="309"/>
        <v>Existing</v>
      </c>
    </row>
    <row r="9870" spans="1:7" ht="19" x14ac:dyDescent="0.25">
      <c r="A9870" s="7">
        <v>2015</v>
      </c>
      <c r="B9870" s="7" t="s">
        <v>1241</v>
      </c>
      <c r="C9870" s="7" t="s">
        <v>6</v>
      </c>
      <c r="D9870" s="24">
        <v>363548.41</v>
      </c>
      <c r="E9870">
        <f>INDEX('B. Store opening dates'!$B$5:$B$2448,MATCH('A. Sales by store'!B9870,'B. Store opening dates'!$A$5:$A$2448,0))</f>
        <v>2009</v>
      </c>
      <c r="F9870" t="str">
        <f t="shared" si="308"/>
        <v>Old</v>
      </c>
      <c r="G9870" t="str">
        <f t="shared" si="309"/>
        <v>Existing</v>
      </c>
    </row>
    <row r="9871" spans="1:7" ht="19" x14ac:dyDescent="0.25">
      <c r="A9871" s="7">
        <v>2014</v>
      </c>
      <c r="B9871" s="7" t="s">
        <v>1241</v>
      </c>
      <c r="C9871" s="7" t="s">
        <v>6</v>
      </c>
      <c r="D9871" s="24">
        <v>251799.51</v>
      </c>
      <c r="E9871">
        <f>INDEX('B. Store opening dates'!$B$5:$B$2448,MATCH('A. Sales by store'!B9871,'B. Store opening dates'!$A$5:$A$2448,0))</f>
        <v>2009</v>
      </c>
      <c r="F9871" t="str">
        <f t="shared" si="308"/>
        <v>Old</v>
      </c>
      <c r="G9871" t="str">
        <f t="shared" si="309"/>
        <v>Existing</v>
      </c>
    </row>
    <row r="9872" spans="1:7" ht="19" x14ac:dyDescent="0.25">
      <c r="A9872" s="7">
        <v>2015</v>
      </c>
      <c r="B9872" s="7" t="s">
        <v>1241</v>
      </c>
      <c r="C9872" s="7" t="s">
        <v>7</v>
      </c>
      <c r="D9872" s="24">
        <v>76752.850000000006</v>
      </c>
      <c r="E9872">
        <f>INDEX('B. Store opening dates'!$B$5:$B$2448,MATCH('A. Sales by store'!B9872,'B. Store opening dates'!$A$5:$A$2448,0))</f>
        <v>2009</v>
      </c>
      <c r="F9872" t="str">
        <f t="shared" si="308"/>
        <v>Old</v>
      </c>
      <c r="G9872" t="str">
        <f t="shared" si="309"/>
        <v>Existing</v>
      </c>
    </row>
    <row r="9873" spans="1:7" ht="19" x14ac:dyDescent="0.25">
      <c r="A9873" s="7">
        <v>2014</v>
      </c>
      <c r="B9873" s="7" t="s">
        <v>1241</v>
      </c>
      <c r="C9873" s="7" t="s">
        <v>7</v>
      </c>
      <c r="D9873" s="24">
        <v>80565.279999999999</v>
      </c>
      <c r="E9873">
        <f>INDEX('B. Store opening dates'!$B$5:$B$2448,MATCH('A. Sales by store'!B9873,'B. Store opening dates'!$A$5:$A$2448,0))</f>
        <v>2009</v>
      </c>
      <c r="F9873" t="str">
        <f t="shared" si="308"/>
        <v>Old</v>
      </c>
      <c r="G9873" t="str">
        <f t="shared" si="309"/>
        <v>Existing</v>
      </c>
    </row>
    <row r="9874" spans="1:7" ht="19" x14ac:dyDescent="0.25">
      <c r="A9874" s="7">
        <v>2015</v>
      </c>
      <c r="B9874" s="7" t="s">
        <v>1241</v>
      </c>
      <c r="C9874" s="7" t="s">
        <v>8</v>
      </c>
      <c r="D9874" s="24">
        <v>421748.35</v>
      </c>
      <c r="E9874">
        <f>INDEX('B. Store opening dates'!$B$5:$B$2448,MATCH('A. Sales by store'!B9874,'B. Store opening dates'!$A$5:$A$2448,0))</f>
        <v>2009</v>
      </c>
      <c r="F9874" t="str">
        <f t="shared" si="308"/>
        <v>Old</v>
      </c>
      <c r="G9874" t="str">
        <f t="shared" si="309"/>
        <v>Existing</v>
      </c>
    </row>
    <row r="9875" spans="1:7" ht="19" x14ac:dyDescent="0.25">
      <c r="A9875" s="7">
        <v>2014</v>
      </c>
      <c r="B9875" s="7" t="s">
        <v>1241</v>
      </c>
      <c r="C9875" s="7" t="s">
        <v>8</v>
      </c>
      <c r="D9875" s="24">
        <v>437009.41</v>
      </c>
      <c r="E9875">
        <f>INDEX('B. Store opening dates'!$B$5:$B$2448,MATCH('A. Sales by store'!B9875,'B. Store opening dates'!$A$5:$A$2448,0))</f>
        <v>2009</v>
      </c>
      <c r="F9875" t="str">
        <f t="shared" si="308"/>
        <v>Old</v>
      </c>
      <c r="G9875" t="str">
        <f t="shared" si="309"/>
        <v>Existing</v>
      </c>
    </row>
    <row r="9876" spans="1:7" ht="19" x14ac:dyDescent="0.25">
      <c r="A9876" s="7">
        <v>2015</v>
      </c>
      <c r="B9876" s="7" t="s">
        <v>1242</v>
      </c>
      <c r="C9876" s="7" t="s">
        <v>5</v>
      </c>
      <c r="D9876" s="24">
        <v>766801.56</v>
      </c>
      <c r="E9876">
        <f>INDEX('B. Store opening dates'!$B$5:$B$2448,MATCH('A. Sales by store'!B9876,'B. Store opening dates'!$A$5:$A$2448,0))</f>
        <v>2009</v>
      </c>
      <c r="F9876" t="str">
        <f t="shared" si="308"/>
        <v>Old</v>
      </c>
      <c r="G9876" t="str">
        <f t="shared" si="309"/>
        <v>Existing</v>
      </c>
    </row>
    <row r="9877" spans="1:7" ht="19" x14ac:dyDescent="0.25">
      <c r="A9877" s="7">
        <v>2014</v>
      </c>
      <c r="B9877" s="7" t="s">
        <v>1242</v>
      </c>
      <c r="C9877" s="7" t="s">
        <v>5</v>
      </c>
      <c r="D9877" s="24">
        <v>837034.47</v>
      </c>
      <c r="E9877">
        <f>INDEX('B. Store opening dates'!$B$5:$B$2448,MATCH('A. Sales by store'!B9877,'B. Store opening dates'!$A$5:$A$2448,0))</f>
        <v>2009</v>
      </c>
      <c r="F9877" t="str">
        <f t="shared" si="308"/>
        <v>Old</v>
      </c>
      <c r="G9877" t="str">
        <f t="shared" si="309"/>
        <v>Existing</v>
      </c>
    </row>
    <row r="9878" spans="1:7" ht="19" x14ac:dyDescent="0.25">
      <c r="A9878" s="7">
        <v>2015</v>
      </c>
      <c r="B9878" s="7" t="s">
        <v>1242</v>
      </c>
      <c r="C9878" s="7" t="s">
        <v>6</v>
      </c>
      <c r="D9878" s="24">
        <v>241164.67</v>
      </c>
      <c r="E9878">
        <f>INDEX('B. Store opening dates'!$B$5:$B$2448,MATCH('A. Sales by store'!B9878,'B. Store opening dates'!$A$5:$A$2448,0))</f>
        <v>2009</v>
      </c>
      <c r="F9878" t="str">
        <f t="shared" si="308"/>
        <v>Old</v>
      </c>
      <c r="G9878" t="str">
        <f t="shared" si="309"/>
        <v>Existing</v>
      </c>
    </row>
    <row r="9879" spans="1:7" ht="19" x14ac:dyDescent="0.25">
      <c r="A9879" s="7">
        <v>2014</v>
      </c>
      <c r="B9879" s="7" t="s">
        <v>1242</v>
      </c>
      <c r="C9879" s="7" t="s">
        <v>6</v>
      </c>
      <c r="D9879" s="24">
        <v>169136.33</v>
      </c>
      <c r="E9879">
        <f>INDEX('B. Store opening dates'!$B$5:$B$2448,MATCH('A. Sales by store'!B9879,'B. Store opening dates'!$A$5:$A$2448,0))</f>
        <v>2009</v>
      </c>
      <c r="F9879" t="str">
        <f t="shared" si="308"/>
        <v>Old</v>
      </c>
      <c r="G9879" t="str">
        <f t="shared" si="309"/>
        <v>Existing</v>
      </c>
    </row>
    <row r="9880" spans="1:7" ht="19" x14ac:dyDescent="0.25">
      <c r="A9880" s="7">
        <v>2015</v>
      </c>
      <c r="B9880" s="7" t="s">
        <v>1242</v>
      </c>
      <c r="C9880" s="7" t="s">
        <v>7</v>
      </c>
      <c r="D9880" s="24">
        <v>237756.77</v>
      </c>
      <c r="E9880">
        <f>INDEX('B. Store opening dates'!$B$5:$B$2448,MATCH('A. Sales by store'!B9880,'B. Store opening dates'!$A$5:$A$2448,0))</f>
        <v>2009</v>
      </c>
      <c r="F9880" t="str">
        <f t="shared" si="308"/>
        <v>Old</v>
      </c>
      <c r="G9880" t="str">
        <f t="shared" si="309"/>
        <v>Existing</v>
      </c>
    </row>
    <row r="9881" spans="1:7" ht="19" x14ac:dyDescent="0.25">
      <c r="A9881" s="7">
        <v>2014</v>
      </c>
      <c r="B9881" s="7" t="s">
        <v>1242</v>
      </c>
      <c r="C9881" s="7" t="s">
        <v>7</v>
      </c>
      <c r="D9881" s="24">
        <v>249221.29</v>
      </c>
      <c r="E9881">
        <f>INDEX('B. Store opening dates'!$B$5:$B$2448,MATCH('A. Sales by store'!B9881,'B. Store opening dates'!$A$5:$A$2448,0))</f>
        <v>2009</v>
      </c>
      <c r="F9881" t="str">
        <f t="shared" si="308"/>
        <v>Old</v>
      </c>
      <c r="G9881" t="str">
        <f t="shared" si="309"/>
        <v>Existing</v>
      </c>
    </row>
    <row r="9882" spans="1:7" ht="19" x14ac:dyDescent="0.25">
      <c r="A9882" s="7">
        <v>2015</v>
      </c>
      <c r="B9882" s="7" t="s">
        <v>1242</v>
      </c>
      <c r="C9882" s="7" t="s">
        <v>8</v>
      </c>
      <c r="D9882" s="24">
        <v>586287.14</v>
      </c>
      <c r="E9882">
        <f>INDEX('B. Store opening dates'!$B$5:$B$2448,MATCH('A. Sales by store'!B9882,'B. Store opening dates'!$A$5:$A$2448,0))</f>
        <v>2009</v>
      </c>
      <c r="F9882" t="str">
        <f t="shared" si="308"/>
        <v>Old</v>
      </c>
      <c r="G9882" t="str">
        <f t="shared" si="309"/>
        <v>Existing</v>
      </c>
    </row>
    <row r="9883" spans="1:7" ht="19" x14ac:dyDescent="0.25">
      <c r="A9883" s="7">
        <v>2014</v>
      </c>
      <c r="B9883" s="7" t="s">
        <v>1242</v>
      </c>
      <c r="C9883" s="7" t="s">
        <v>8</v>
      </c>
      <c r="D9883" s="24">
        <v>608954.59</v>
      </c>
      <c r="E9883">
        <f>INDEX('B. Store opening dates'!$B$5:$B$2448,MATCH('A. Sales by store'!B9883,'B. Store opening dates'!$A$5:$A$2448,0))</f>
        <v>2009</v>
      </c>
      <c r="F9883" t="str">
        <f t="shared" si="308"/>
        <v>Old</v>
      </c>
      <c r="G9883" t="str">
        <f t="shared" si="309"/>
        <v>Existing</v>
      </c>
    </row>
    <row r="9884" spans="1:7" ht="19" x14ac:dyDescent="0.25">
      <c r="A9884" s="7">
        <v>2015</v>
      </c>
      <c r="B9884" s="7" t="s">
        <v>1243</v>
      </c>
      <c r="C9884" s="7" t="s">
        <v>5</v>
      </c>
      <c r="D9884" s="24">
        <v>597297.55000000005</v>
      </c>
      <c r="E9884">
        <f>INDEX('B. Store opening dates'!$B$5:$B$2448,MATCH('A. Sales by store'!B9884,'B. Store opening dates'!$A$5:$A$2448,0))</f>
        <v>2009</v>
      </c>
      <c r="F9884" t="str">
        <f t="shared" si="308"/>
        <v>Old</v>
      </c>
      <c r="G9884" t="str">
        <f t="shared" si="309"/>
        <v>Existing</v>
      </c>
    </row>
    <row r="9885" spans="1:7" ht="19" x14ac:dyDescent="0.25">
      <c r="A9885" s="7">
        <v>2014</v>
      </c>
      <c r="B9885" s="7" t="s">
        <v>1243</v>
      </c>
      <c r="C9885" s="7" t="s">
        <v>5</v>
      </c>
      <c r="D9885" s="24">
        <v>662110.28</v>
      </c>
      <c r="E9885">
        <f>INDEX('B. Store opening dates'!$B$5:$B$2448,MATCH('A. Sales by store'!B9885,'B. Store opening dates'!$A$5:$A$2448,0))</f>
        <v>2009</v>
      </c>
      <c r="F9885" t="str">
        <f t="shared" si="308"/>
        <v>Old</v>
      </c>
      <c r="G9885" t="str">
        <f t="shared" si="309"/>
        <v>Existing</v>
      </c>
    </row>
    <row r="9886" spans="1:7" ht="19" x14ac:dyDescent="0.25">
      <c r="A9886" s="7">
        <v>2015</v>
      </c>
      <c r="B9886" s="7" t="s">
        <v>1243</v>
      </c>
      <c r="C9886" s="7" t="s">
        <v>6</v>
      </c>
      <c r="D9886" s="24">
        <v>492009.16</v>
      </c>
      <c r="E9886">
        <f>INDEX('B. Store opening dates'!$B$5:$B$2448,MATCH('A. Sales by store'!B9886,'B. Store opening dates'!$A$5:$A$2448,0))</f>
        <v>2009</v>
      </c>
      <c r="F9886" t="str">
        <f t="shared" si="308"/>
        <v>Old</v>
      </c>
      <c r="G9886" t="str">
        <f t="shared" si="309"/>
        <v>Existing</v>
      </c>
    </row>
    <row r="9887" spans="1:7" ht="19" x14ac:dyDescent="0.25">
      <c r="A9887" s="7">
        <v>2014</v>
      </c>
      <c r="B9887" s="7" t="s">
        <v>1243</v>
      </c>
      <c r="C9887" s="7" t="s">
        <v>6</v>
      </c>
      <c r="D9887" s="24">
        <v>341880.93</v>
      </c>
      <c r="E9887">
        <f>INDEX('B. Store opening dates'!$B$5:$B$2448,MATCH('A. Sales by store'!B9887,'B. Store opening dates'!$A$5:$A$2448,0))</f>
        <v>2009</v>
      </c>
      <c r="F9887" t="str">
        <f t="shared" si="308"/>
        <v>Old</v>
      </c>
      <c r="G9887" t="str">
        <f t="shared" si="309"/>
        <v>Existing</v>
      </c>
    </row>
    <row r="9888" spans="1:7" ht="19" x14ac:dyDescent="0.25">
      <c r="A9888" s="7">
        <v>2015</v>
      </c>
      <c r="B9888" s="7" t="s">
        <v>1243</v>
      </c>
      <c r="C9888" s="7" t="s">
        <v>7</v>
      </c>
      <c r="D9888" s="24">
        <v>164993.56</v>
      </c>
      <c r="E9888">
        <f>INDEX('B. Store opening dates'!$B$5:$B$2448,MATCH('A. Sales by store'!B9888,'B. Store opening dates'!$A$5:$A$2448,0))</f>
        <v>2009</v>
      </c>
      <c r="F9888" t="str">
        <f t="shared" si="308"/>
        <v>Old</v>
      </c>
      <c r="G9888" t="str">
        <f t="shared" si="309"/>
        <v>Existing</v>
      </c>
    </row>
    <row r="9889" spans="1:7" ht="19" x14ac:dyDescent="0.25">
      <c r="A9889" s="7">
        <v>2014</v>
      </c>
      <c r="B9889" s="7" t="s">
        <v>1243</v>
      </c>
      <c r="C9889" s="7" t="s">
        <v>7</v>
      </c>
      <c r="D9889" s="24">
        <v>174046.13</v>
      </c>
      <c r="E9889">
        <f>INDEX('B. Store opening dates'!$B$5:$B$2448,MATCH('A. Sales by store'!B9889,'B. Store opening dates'!$A$5:$A$2448,0))</f>
        <v>2009</v>
      </c>
      <c r="F9889" t="str">
        <f t="shared" si="308"/>
        <v>Old</v>
      </c>
      <c r="G9889" t="str">
        <f t="shared" si="309"/>
        <v>Existing</v>
      </c>
    </row>
    <row r="9890" spans="1:7" ht="19" x14ac:dyDescent="0.25">
      <c r="A9890" s="7">
        <v>2015</v>
      </c>
      <c r="B9890" s="7" t="s">
        <v>1243</v>
      </c>
      <c r="C9890" s="7" t="s">
        <v>8</v>
      </c>
      <c r="D9890" s="24">
        <v>448502.73</v>
      </c>
      <c r="E9890">
        <f>INDEX('B. Store opening dates'!$B$5:$B$2448,MATCH('A. Sales by store'!B9890,'B. Store opening dates'!$A$5:$A$2448,0))</f>
        <v>2009</v>
      </c>
      <c r="F9890" t="str">
        <f t="shared" si="308"/>
        <v>Old</v>
      </c>
      <c r="G9890" t="str">
        <f t="shared" si="309"/>
        <v>Existing</v>
      </c>
    </row>
    <row r="9891" spans="1:7" ht="19" x14ac:dyDescent="0.25">
      <c r="A9891" s="7">
        <v>2014</v>
      </c>
      <c r="B9891" s="7" t="s">
        <v>1243</v>
      </c>
      <c r="C9891" s="7" t="s">
        <v>8</v>
      </c>
      <c r="D9891" s="24">
        <v>464302.91</v>
      </c>
      <c r="E9891">
        <f>INDEX('B. Store opening dates'!$B$5:$B$2448,MATCH('A. Sales by store'!B9891,'B. Store opening dates'!$A$5:$A$2448,0))</f>
        <v>2009</v>
      </c>
      <c r="F9891" t="str">
        <f t="shared" si="308"/>
        <v>Old</v>
      </c>
      <c r="G9891" t="str">
        <f t="shared" si="309"/>
        <v>Existing</v>
      </c>
    </row>
    <row r="9892" spans="1:7" ht="19" x14ac:dyDescent="0.25">
      <c r="A9892" s="7">
        <v>2015</v>
      </c>
      <c r="B9892" s="7" t="s">
        <v>1244</v>
      </c>
      <c r="C9892" s="7" t="s">
        <v>5</v>
      </c>
      <c r="D9892" s="24">
        <v>571380.65</v>
      </c>
      <c r="E9892">
        <f>INDEX('B. Store opening dates'!$B$5:$B$2448,MATCH('A. Sales by store'!B9892,'B. Store opening dates'!$A$5:$A$2448,0))</f>
        <v>2009</v>
      </c>
      <c r="F9892" t="str">
        <f t="shared" si="308"/>
        <v>Old</v>
      </c>
      <c r="G9892" t="str">
        <f t="shared" si="309"/>
        <v>Existing</v>
      </c>
    </row>
    <row r="9893" spans="1:7" ht="19" x14ac:dyDescent="0.25">
      <c r="A9893" s="7">
        <v>2014</v>
      </c>
      <c r="B9893" s="7" t="s">
        <v>1244</v>
      </c>
      <c r="C9893" s="7" t="s">
        <v>5</v>
      </c>
      <c r="D9893" s="24">
        <v>627647.30000000005</v>
      </c>
      <c r="E9893">
        <f>INDEX('B. Store opening dates'!$B$5:$B$2448,MATCH('A. Sales by store'!B9893,'B. Store opening dates'!$A$5:$A$2448,0))</f>
        <v>2009</v>
      </c>
      <c r="F9893" t="str">
        <f t="shared" si="308"/>
        <v>Old</v>
      </c>
      <c r="G9893" t="str">
        <f t="shared" si="309"/>
        <v>Existing</v>
      </c>
    </row>
    <row r="9894" spans="1:7" ht="19" x14ac:dyDescent="0.25">
      <c r="A9894" s="7">
        <v>2015</v>
      </c>
      <c r="B9894" s="7" t="s">
        <v>1244</v>
      </c>
      <c r="C9894" s="7" t="s">
        <v>6</v>
      </c>
      <c r="D9894" s="24">
        <v>227148.4</v>
      </c>
      <c r="E9894">
        <f>INDEX('B. Store opening dates'!$B$5:$B$2448,MATCH('A. Sales by store'!B9894,'B. Store opening dates'!$A$5:$A$2448,0))</f>
        <v>2009</v>
      </c>
      <c r="F9894" t="str">
        <f t="shared" si="308"/>
        <v>Old</v>
      </c>
      <c r="G9894" t="str">
        <f t="shared" si="309"/>
        <v>Existing</v>
      </c>
    </row>
    <row r="9895" spans="1:7" ht="19" x14ac:dyDescent="0.25">
      <c r="A9895" s="7">
        <v>2014</v>
      </c>
      <c r="B9895" s="7" t="s">
        <v>1244</v>
      </c>
      <c r="C9895" s="7" t="s">
        <v>6</v>
      </c>
      <c r="D9895" s="24">
        <v>162756.41</v>
      </c>
      <c r="E9895">
        <f>INDEX('B. Store opening dates'!$B$5:$B$2448,MATCH('A. Sales by store'!B9895,'B. Store opening dates'!$A$5:$A$2448,0))</f>
        <v>2009</v>
      </c>
      <c r="F9895" t="str">
        <f t="shared" si="308"/>
        <v>Old</v>
      </c>
      <c r="G9895" t="str">
        <f t="shared" si="309"/>
        <v>Existing</v>
      </c>
    </row>
    <row r="9896" spans="1:7" ht="19" x14ac:dyDescent="0.25">
      <c r="A9896" s="7">
        <v>2015</v>
      </c>
      <c r="B9896" s="7" t="s">
        <v>1244</v>
      </c>
      <c r="C9896" s="7" t="s">
        <v>7</v>
      </c>
      <c r="D9896" s="24">
        <v>80467.520000000004</v>
      </c>
      <c r="E9896">
        <f>INDEX('B. Store opening dates'!$B$5:$B$2448,MATCH('A. Sales by store'!B9896,'B. Store opening dates'!$A$5:$A$2448,0))</f>
        <v>2009</v>
      </c>
      <c r="F9896" t="str">
        <f t="shared" si="308"/>
        <v>Old</v>
      </c>
      <c r="G9896" t="str">
        <f t="shared" si="309"/>
        <v>Existing</v>
      </c>
    </row>
    <row r="9897" spans="1:7" ht="19" x14ac:dyDescent="0.25">
      <c r="A9897" s="7">
        <v>2014</v>
      </c>
      <c r="B9897" s="7" t="s">
        <v>1244</v>
      </c>
      <c r="C9897" s="7" t="s">
        <v>7</v>
      </c>
      <c r="D9897" s="24">
        <v>84076.68</v>
      </c>
      <c r="E9897">
        <f>INDEX('B. Store opening dates'!$B$5:$B$2448,MATCH('A. Sales by store'!B9897,'B. Store opening dates'!$A$5:$A$2448,0))</f>
        <v>2009</v>
      </c>
      <c r="F9897" t="str">
        <f t="shared" si="308"/>
        <v>Old</v>
      </c>
      <c r="G9897" t="str">
        <f t="shared" si="309"/>
        <v>Existing</v>
      </c>
    </row>
    <row r="9898" spans="1:7" ht="19" x14ac:dyDescent="0.25">
      <c r="A9898" s="7">
        <v>2015</v>
      </c>
      <c r="B9898" s="7" t="s">
        <v>1244</v>
      </c>
      <c r="C9898" s="7" t="s">
        <v>8</v>
      </c>
      <c r="D9898" s="24">
        <v>542633.77</v>
      </c>
      <c r="E9898">
        <f>INDEX('B. Store opening dates'!$B$5:$B$2448,MATCH('A. Sales by store'!B9898,'B. Store opening dates'!$A$5:$A$2448,0))</f>
        <v>2009</v>
      </c>
      <c r="F9898" t="str">
        <f t="shared" si="308"/>
        <v>Old</v>
      </c>
      <c r="G9898" t="str">
        <f t="shared" si="309"/>
        <v>Existing</v>
      </c>
    </row>
    <row r="9899" spans="1:7" ht="19" x14ac:dyDescent="0.25">
      <c r="A9899" s="7">
        <v>2014</v>
      </c>
      <c r="B9899" s="7" t="s">
        <v>1244</v>
      </c>
      <c r="C9899" s="7" t="s">
        <v>8</v>
      </c>
      <c r="D9899" s="24">
        <v>565075.93000000005</v>
      </c>
      <c r="E9899">
        <f>INDEX('B. Store opening dates'!$B$5:$B$2448,MATCH('A. Sales by store'!B9899,'B. Store opening dates'!$A$5:$A$2448,0))</f>
        <v>2009</v>
      </c>
      <c r="F9899" t="str">
        <f t="shared" si="308"/>
        <v>Old</v>
      </c>
      <c r="G9899" t="str">
        <f t="shared" si="309"/>
        <v>Existing</v>
      </c>
    </row>
    <row r="9900" spans="1:7" ht="19" x14ac:dyDescent="0.25">
      <c r="A9900" s="7">
        <v>2015</v>
      </c>
      <c r="B9900" s="7" t="s">
        <v>1245</v>
      </c>
      <c r="C9900" s="7" t="s">
        <v>5</v>
      </c>
      <c r="D9900" s="24">
        <v>765944.2</v>
      </c>
      <c r="E9900">
        <f>INDEX('B. Store opening dates'!$B$5:$B$2448,MATCH('A. Sales by store'!B9900,'B. Store opening dates'!$A$5:$A$2448,0))</f>
        <v>2009</v>
      </c>
      <c r="F9900" t="str">
        <f t="shared" si="308"/>
        <v>Old</v>
      </c>
      <c r="G9900" t="str">
        <f t="shared" si="309"/>
        <v>Existing</v>
      </c>
    </row>
    <row r="9901" spans="1:7" ht="19" x14ac:dyDescent="0.25">
      <c r="A9901" s="7">
        <v>2014</v>
      </c>
      <c r="B9901" s="7" t="s">
        <v>1245</v>
      </c>
      <c r="C9901" s="7" t="s">
        <v>5</v>
      </c>
      <c r="D9901" s="24">
        <v>832754.17</v>
      </c>
      <c r="E9901">
        <f>INDEX('B. Store opening dates'!$B$5:$B$2448,MATCH('A. Sales by store'!B9901,'B. Store opening dates'!$A$5:$A$2448,0))</f>
        <v>2009</v>
      </c>
      <c r="F9901" t="str">
        <f t="shared" si="308"/>
        <v>Old</v>
      </c>
      <c r="G9901" t="str">
        <f t="shared" si="309"/>
        <v>Existing</v>
      </c>
    </row>
    <row r="9902" spans="1:7" ht="19" x14ac:dyDescent="0.25">
      <c r="A9902" s="7">
        <v>2015</v>
      </c>
      <c r="B9902" s="7" t="s">
        <v>1245</v>
      </c>
      <c r="C9902" s="7" t="s">
        <v>6</v>
      </c>
      <c r="D9902" s="24">
        <v>399783.92</v>
      </c>
      <c r="E9902">
        <f>INDEX('B. Store opening dates'!$B$5:$B$2448,MATCH('A. Sales by store'!B9902,'B. Store opening dates'!$A$5:$A$2448,0))</f>
        <v>2009</v>
      </c>
      <c r="F9902" t="str">
        <f t="shared" si="308"/>
        <v>Old</v>
      </c>
      <c r="G9902" t="str">
        <f t="shared" si="309"/>
        <v>Existing</v>
      </c>
    </row>
    <row r="9903" spans="1:7" ht="19" x14ac:dyDescent="0.25">
      <c r="A9903" s="7">
        <v>2014</v>
      </c>
      <c r="B9903" s="7" t="s">
        <v>1245</v>
      </c>
      <c r="C9903" s="7" t="s">
        <v>6</v>
      </c>
      <c r="D9903" s="24">
        <v>282654.39</v>
      </c>
      <c r="E9903">
        <f>INDEX('B. Store opening dates'!$B$5:$B$2448,MATCH('A. Sales by store'!B9903,'B. Store opening dates'!$A$5:$A$2448,0))</f>
        <v>2009</v>
      </c>
      <c r="F9903" t="str">
        <f t="shared" si="308"/>
        <v>Old</v>
      </c>
      <c r="G9903" t="str">
        <f t="shared" si="309"/>
        <v>Existing</v>
      </c>
    </row>
    <row r="9904" spans="1:7" ht="19" x14ac:dyDescent="0.25">
      <c r="A9904" s="7">
        <v>2015</v>
      </c>
      <c r="B9904" s="7" t="s">
        <v>1245</v>
      </c>
      <c r="C9904" s="7" t="s">
        <v>7</v>
      </c>
      <c r="D9904" s="24">
        <v>203669.93</v>
      </c>
      <c r="E9904">
        <f>INDEX('B. Store opening dates'!$B$5:$B$2448,MATCH('A. Sales by store'!B9904,'B. Store opening dates'!$A$5:$A$2448,0))</f>
        <v>2009</v>
      </c>
      <c r="F9904" t="str">
        <f t="shared" si="308"/>
        <v>Old</v>
      </c>
      <c r="G9904" t="str">
        <f t="shared" si="309"/>
        <v>Existing</v>
      </c>
    </row>
    <row r="9905" spans="1:7" ht="19" x14ac:dyDescent="0.25">
      <c r="A9905" s="7">
        <v>2014</v>
      </c>
      <c r="B9905" s="7" t="s">
        <v>1245</v>
      </c>
      <c r="C9905" s="7" t="s">
        <v>7</v>
      </c>
      <c r="D9905" s="24">
        <v>213208.76</v>
      </c>
      <c r="E9905">
        <f>INDEX('B. Store opening dates'!$B$5:$B$2448,MATCH('A. Sales by store'!B9905,'B. Store opening dates'!$A$5:$A$2448,0))</f>
        <v>2009</v>
      </c>
      <c r="F9905" t="str">
        <f t="shared" si="308"/>
        <v>Old</v>
      </c>
      <c r="G9905" t="str">
        <f t="shared" si="309"/>
        <v>Existing</v>
      </c>
    </row>
    <row r="9906" spans="1:7" ht="19" x14ac:dyDescent="0.25">
      <c r="A9906" s="7">
        <v>2015</v>
      </c>
      <c r="B9906" s="7" t="s">
        <v>1245</v>
      </c>
      <c r="C9906" s="7" t="s">
        <v>8</v>
      </c>
      <c r="D9906" s="24">
        <v>716922.51</v>
      </c>
      <c r="E9906">
        <f>INDEX('B. Store opening dates'!$B$5:$B$2448,MATCH('A. Sales by store'!B9906,'B. Store opening dates'!$A$5:$A$2448,0))</f>
        <v>2009</v>
      </c>
      <c r="F9906" t="str">
        <f t="shared" si="308"/>
        <v>Old</v>
      </c>
      <c r="G9906" t="str">
        <f t="shared" si="309"/>
        <v>Existing</v>
      </c>
    </row>
    <row r="9907" spans="1:7" ht="19" x14ac:dyDescent="0.25">
      <c r="A9907" s="7">
        <v>2014</v>
      </c>
      <c r="B9907" s="7" t="s">
        <v>1245</v>
      </c>
      <c r="C9907" s="7" t="s">
        <v>8</v>
      </c>
      <c r="D9907" s="24">
        <v>744266.63</v>
      </c>
      <c r="E9907">
        <f>INDEX('B. Store opening dates'!$B$5:$B$2448,MATCH('A. Sales by store'!B9907,'B. Store opening dates'!$A$5:$A$2448,0))</f>
        <v>2009</v>
      </c>
      <c r="F9907" t="str">
        <f t="shared" si="308"/>
        <v>Old</v>
      </c>
      <c r="G9907" t="str">
        <f t="shared" si="309"/>
        <v>Existing</v>
      </c>
    </row>
    <row r="9908" spans="1:7" ht="19" x14ac:dyDescent="0.25">
      <c r="A9908" s="7">
        <v>2015</v>
      </c>
      <c r="B9908" s="7" t="s">
        <v>1246</v>
      </c>
      <c r="C9908" s="7" t="s">
        <v>5</v>
      </c>
      <c r="D9908" s="24">
        <v>767341.42</v>
      </c>
      <c r="E9908">
        <f>INDEX('B. Store opening dates'!$B$5:$B$2448,MATCH('A. Sales by store'!B9908,'B. Store opening dates'!$A$5:$A$2448,0))</f>
        <v>2009</v>
      </c>
      <c r="F9908" t="str">
        <f t="shared" si="308"/>
        <v>Old</v>
      </c>
      <c r="G9908" t="str">
        <f t="shared" si="309"/>
        <v>Existing</v>
      </c>
    </row>
    <row r="9909" spans="1:7" ht="19" x14ac:dyDescent="0.25">
      <c r="A9909" s="7">
        <v>2014</v>
      </c>
      <c r="B9909" s="7" t="s">
        <v>1246</v>
      </c>
      <c r="C9909" s="7" t="s">
        <v>5</v>
      </c>
      <c r="D9909" s="24">
        <v>834552.34</v>
      </c>
      <c r="E9909">
        <f>INDEX('B. Store opening dates'!$B$5:$B$2448,MATCH('A. Sales by store'!B9909,'B. Store opening dates'!$A$5:$A$2448,0))</f>
        <v>2009</v>
      </c>
      <c r="F9909" t="str">
        <f t="shared" si="308"/>
        <v>Old</v>
      </c>
      <c r="G9909" t="str">
        <f t="shared" si="309"/>
        <v>Existing</v>
      </c>
    </row>
    <row r="9910" spans="1:7" ht="19" x14ac:dyDescent="0.25">
      <c r="A9910" s="7">
        <v>2015</v>
      </c>
      <c r="B9910" s="7" t="s">
        <v>1246</v>
      </c>
      <c r="C9910" s="7" t="s">
        <v>6</v>
      </c>
      <c r="D9910" s="24">
        <v>306670.96000000002</v>
      </c>
      <c r="E9910">
        <f>INDEX('B. Store opening dates'!$B$5:$B$2448,MATCH('A. Sales by store'!B9910,'B. Store opening dates'!$A$5:$A$2448,0))</f>
        <v>2009</v>
      </c>
      <c r="F9910" t="str">
        <f t="shared" si="308"/>
        <v>Old</v>
      </c>
      <c r="G9910" t="str">
        <f t="shared" si="309"/>
        <v>Existing</v>
      </c>
    </row>
    <row r="9911" spans="1:7" ht="19" x14ac:dyDescent="0.25">
      <c r="A9911" s="7">
        <v>2014</v>
      </c>
      <c r="B9911" s="7" t="s">
        <v>1246</v>
      </c>
      <c r="C9911" s="7" t="s">
        <v>6</v>
      </c>
      <c r="D9911" s="24">
        <v>226702.52</v>
      </c>
      <c r="E9911">
        <f>INDEX('B. Store opening dates'!$B$5:$B$2448,MATCH('A. Sales by store'!B9911,'B. Store opening dates'!$A$5:$A$2448,0))</f>
        <v>2009</v>
      </c>
      <c r="F9911" t="str">
        <f t="shared" si="308"/>
        <v>Old</v>
      </c>
      <c r="G9911" t="str">
        <f t="shared" si="309"/>
        <v>Existing</v>
      </c>
    </row>
    <row r="9912" spans="1:7" ht="19" x14ac:dyDescent="0.25">
      <c r="A9912" s="7">
        <v>2015</v>
      </c>
      <c r="B9912" s="7" t="s">
        <v>1246</v>
      </c>
      <c r="C9912" s="7" t="s">
        <v>7</v>
      </c>
      <c r="D9912" s="24">
        <v>179949.78</v>
      </c>
      <c r="E9912">
        <f>INDEX('B. Store opening dates'!$B$5:$B$2448,MATCH('A. Sales by store'!B9912,'B. Store opening dates'!$A$5:$A$2448,0))</f>
        <v>2009</v>
      </c>
      <c r="F9912" t="str">
        <f t="shared" si="308"/>
        <v>Old</v>
      </c>
      <c r="G9912" t="str">
        <f t="shared" si="309"/>
        <v>Existing</v>
      </c>
    </row>
    <row r="9913" spans="1:7" ht="19" x14ac:dyDescent="0.25">
      <c r="A9913" s="7">
        <v>2014</v>
      </c>
      <c r="B9913" s="7" t="s">
        <v>1246</v>
      </c>
      <c r="C9913" s="7" t="s">
        <v>7</v>
      </c>
      <c r="D9913" s="24">
        <v>188792.04</v>
      </c>
      <c r="E9913">
        <f>INDEX('B. Store opening dates'!$B$5:$B$2448,MATCH('A. Sales by store'!B9913,'B. Store opening dates'!$A$5:$A$2448,0))</f>
        <v>2009</v>
      </c>
      <c r="F9913" t="str">
        <f t="shared" si="308"/>
        <v>Old</v>
      </c>
      <c r="G9913" t="str">
        <f t="shared" si="309"/>
        <v>Existing</v>
      </c>
    </row>
    <row r="9914" spans="1:7" ht="19" x14ac:dyDescent="0.25">
      <c r="A9914" s="7">
        <v>2015</v>
      </c>
      <c r="B9914" s="7" t="s">
        <v>1246</v>
      </c>
      <c r="C9914" s="7" t="s">
        <v>8</v>
      </c>
      <c r="D9914" s="24">
        <v>780628</v>
      </c>
      <c r="E9914">
        <f>INDEX('B. Store opening dates'!$B$5:$B$2448,MATCH('A. Sales by store'!B9914,'B. Store opening dates'!$A$5:$A$2448,0))</f>
        <v>2009</v>
      </c>
      <c r="F9914" t="str">
        <f t="shared" si="308"/>
        <v>Old</v>
      </c>
      <c r="G9914" t="str">
        <f t="shared" si="309"/>
        <v>Existing</v>
      </c>
    </row>
    <row r="9915" spans="1:7" ht="19" x14ac:dyDescent="0.25">
      <c r="A9915" s="7">
        <v>2014</v>
      </c>
      <c r="B9915" s="7" t="s">
        <v>1246</v>
      </c>
      <c r="C9915" s="7" t="s">
        <v>8</v>
      </c>
      <c r="D9915" s="24">
        <v>803763.92</v>
      </c>
      <c r="E9915">
        <f>INDEX('B. Store opening dates'!$B$5:$B$2448,MATCH('A. Sales by store'!B9915,'B. Store opening dates'!$A$5:$A$2448,0))</f>
        <v>2009</v>
      </c>
      <c r="F9915" t="str">
        <f t="shared" si="308"/>
        <v>Old</v>
      </c>
      <c r="G9915" t="str">
        <f t="shared" si="309"/>
        <v>Existing</v>
      </c>
    </row>
    <row r="9916" spans="1:7" ht="19" x14ac:dyDescent="0.25">
      <c r="A9916" s="7">
        <v>2015</v>
      </c>
      <c r="B9916" s="7" t="s">
        <v>1247</v>
      </c>
      <c r="C9916" s="7" t="s">
        <v>5</v>
      </c>
      <c r="D9916" s="24">
        <v>523752.39</v>
      </c>
      <c r="E9916">
        <f>INDEX('B. Store opening dates'!$B$5:$B$2448,MATCH('A. Sales by store'!B9916,'B. Store opening dates'!$A$5:$A$2448,0))</f>
        <v>2009</v>
      </c>
      <c r="F9916" t="str">
        <f t="shared" si="308"/>
        <v>Old</v>
      </c>
      <c r="G9916" t="str">
        <f t="shared" si="309"/>
        <v>Existing</v>
      </c>
    </row>
    <row r="9917" spans="1:7" ht="19" x14ac:dyDescent="0.25">
      <c r="A9917" s="7">
        <v>2014</v>
      </c>
      <c r="B9917" s="7" t="s">
        <v>1247</v>
      </c>
      <c r="C9917" s="7" t="s">
        <v>5</v>
      </c>
      <c r="D9917" s="24">
        <v>574252.59</v>
      </c>
      <c r="E9917">
        <f>INDEX('B. Store opening dates'!$B$5:$B$2448,MATCH('A. Sales by store'!B9917,'B. Store opening dates'!$A$5:$A$2448,0))</f>
        <v>2009</v>
      </c>
      <c r="F9917" t="str">
        <f t="shared" si="308"/>
        <v>Old</v>
      </c>
      <c r="G9917" t="str">
        <f t="shared" si="309"/>
        <v>Existing</v>
      </c>
    </row>
    <row r="9918" spans="1:7" ht="19" x14ac:dyDescent="0.25">
      <c r="A9918" s="7">
        <v>2015</v>
      </c>
      <c r="B9918" s="7" t="s">
        <v>1247</v>
      </c>
      <c r="C9918" s="7" t="s">
        <v>6</v>
      </c>
      <c r="D9918" s="24">
        <v>450641.8</v>
      </c>
      <c r="E9918">
        <f>INDEX('B. Store opening dates'!$B$5:$B$2448,MATCH('A. Sales by store'!B9918,'B. Store opening dates'!$A$5:$A$2448,0))</f>
        <v>2009</v>
      </c>
      <c r="F9918" t="str">
        <f t="shared" si="308"/>
        <v>Old</v>
      </c>
      <c r="G9918" t="str">
        <f t="shared" si="309"/>
        <v>Existing</v>
      </c>
    </row>
    <row r="9919" spans="1:7" ht="19" x14ac:dyDescent="0.25">
      <c r="A9919" s="7">
        <v>2014</v>
      </c>
      <c r="B9919" s="7" t="s">
        <v>1247</v>
      </c>
      <c r="C9919" s="7" t="s">
        <v>6</v>
      </c>
      <c r="D9919" s="24">
        <v>317789.61</v>
      </c>
      <c r="E9919">
        <f>INDEX('B. Store opening dates'!$B$5:$B$2448,MATCH('A. Sales by store'!B9919,'B. Store opening dates'!$A$5:$A$2448,0))</f>
        <v>2009</v>
      </c>
      <c r="F9919" t="str">
        <f t="shared" si="308"/>
        <v>Old</v>
      </c>
      <c r="G9919" t="str">
        <f t="shared" si="309"/>
        <v>Existing</v>
      </c>
    </row>
    <row r="9920" spans="1:7" ht="19" x14ac:dyDescent="0.25">
      <c r="A9920" s="7">
        <v>2015</v>
      </c>
      <c r="B9920" s="7" t="s">
        <v>1247</v>
      </c>
      <c r="C9920" s="7" t="s">
        <v>7</v>
      </c>
      <c r="D9920" s="24">
        <v>98099.83</v>
      </c>
      <c r="E9920">
        <f>INDEX('B. Store opening dates'!$B$5:$B$2448,MATCH('A. Sales by store'!B9920,'B. Store opening dates'!$A$5:$A$2448,0))</f>
        <v>2009</v>
      </c>
      <c r="F9920" t="str">
        <f t="shared" si="308"/>
        <v>Old</v>
      </c>
      <c r="G9920" t="str">
        <f t="shared" si="309"/>
        <v>Existing</v>
      </c>
    </row>
    <row r="9921" spans="1:7" ht="19" x14ac:dyDescent="0.25">
      <c r="A9921" s="7">
        <v>2014</v>
      </c>
      <c r="B9921" s="7" t="s">
        <v>1247</v>
      </c>
      <c r="C9921" s="7" t="s">
        <v>7</v>
      </c>
      <c r="D9921" s="24">
        <v>103920.8</v>
      </c>
      <c r="E9921">
        <f>INDEX('B. Store opening dates'!$B$5:$B$2448,MATCH('A. Sales by store'!B9921,'B. Store opening dates'!$A$5:$A$2448,0))</f>
        <v>2009</v>
      </c>
      <c r="F9921" t="str">
        <f t="shared" si="308"/>
        <v>Old</v>
      </c>
      <c r="G9921" t="str">
        <f t="shared" si="309"/>
        <v>Existing</v>
      </c>
    </row>
    <row r="9922" spans="1:7" ht="19" x14ac:dyDescent="0.25">
      <c r="A9922" s="7">
        <v>2015</v>
      </c>
      <c r="B9922" s="7" t="s">
        <v>1247</v>
      </c>
      <c r="C9922" s="7" t="s">
        <v>8</v>
      </c>
      <c r="D9922" s="24">
        <v>522753.65</v>
      </c>
      <c r="E9922">
        <f>INDEX('B. Store opening dates'!$B$5:$B$2448,MATCH('A. Sales by store'!B9922,'B. Store opening dates'!$A$5:$A$2448,0))</f>
        <v>2009</v>
      </c>
      <c r="F9922" t="str">
        <f t="shared" si="308"/>
        <v>Old</v>
      </c>
      <c r="G9922" t="str">
        <f t="shared" si="309"/>
        <v>Existing</v>
      </c>
    </row>
    <row r="9923" spans="1:7" ht="19" x14ac:dyDescent="0.25">
      <c r="A9923" s="7">
        <v>2014</v>
      </c>
      <c r="B9923" s="7" t="s">
        <v>1247</v>
      </c>
      <c r="C9923" s="7" t="s">
        <v>8</v>
      </c>
      <c r="D9923" s="24">
        <v>545156.62</v>
      </c>
      <c r="E9923">
        <f>INDEX('B. Store opening dates'!$B$5:$B$2448,MATCH('A. Sales by store'!B9923,'B. Store opening dates'!$A$5:$A$2448,0))</f>
        <v>2009</v>
      </c>
      <c r="F9923" t="str">
        <f t="shared" si="308"/>
        <v>Old</v>
      </c>
      <c r="G9923" t="str">
        <f t="shared" si="309"/>
        <v>Existing</v>
      </c>
    </row>
    <row r="9924" spans="1:7" ht="19" x14ac:dyDescent="0.25">
      <c r="A9924" s="7">
        <v>2015</v>
      </c>
      <c r="B9924" s="7" t="s">
        <v>1248</v>
      </c>
      <c r="C9924" s="7" t="s">
        <v>5</v>
      </c>
      <c r="D9924" s="24">
        <v>604585.49</v>
      </c>
      <c r="E9924">
        <f>INDEX('B. Store opening dates'!$B$5:$B$2448,MATCH('A. Sales by store'!B9924,'B. Store opening dates'!$A$5:$A$2448,0))</f>
        <v>2009</v>
      </c>
      <c r="F9924" t="str">
        <f t="shared" si="308"/>
        <v>Old</v>
      </c>
      <c r="G9924" t="str">
        <f t="shared" si="309"/>
        <v>Existing</v>
      </c>
    </row>
    <row r="9925" spans="1:7" ht="19" x14ac:dyDescent="0.25">
      <c r="A9925" s="7">
        <v>2014</v>
      </c>
      <c r="B9925" s="7" t="s">
        <v>1248</v>
      </c>
      <c r="C9925" s="7" t="s">
        <v>5</v>
      </c>
      <c r="D9925" s="24">
        <v>661799.86</v>
      </c>
      <c r="E9925">
        <f>INDEX('B. Store opening dates'!$B$5:$B$2448,MATCH('A. Sales by store'!B9925,'B. Store opening dates'!$A$5:$A$2448,0))</f>
        <v>2009</v>
      </c>
      <c r="F9925" t="str">
        <f t="shared" ref="F9925:F9988" si="310">IF(A9925 = 2015, IF(E9925&lt; 2015, "Old","New"),IF(E9925 &lt; 2014, "Old","New"))</f>
        <v>Old</v>
      </c>
      <c r="G9925" t="str">
        <f t="shared" ref="G9925:G9988" si="311">IF(A9925 = 2015, IF(E9925&lt; 2015, "Existing","New"),"Existing")</f>
        <v>Existing</v>
      </c>
    </row>
    <row r="9926" spans="1:7" ht="19" x14ac:dyDescent="0.25">
      <c r="A9926" s="7">
        <v>2015</v>
      </c>
      <c r="B9926" s="7" t="s">
        <v>1248</v>
      </c>
      <c r="C9926" s="7" t="s">
        <v>6</v>
      </c>
      <c r="D9926" s="24">
        <v>428905.13</v>
      </c>
      <c r="E9926">
        <f>INDEX('B. Store opening dates'!$B$5:$B$2448,MATCH('A. Sales by store'!B9926,'B. Store opening dates'!$A$5:$A$2448,0))</f>
        <v>2009</v>
      </c>
      <c r="F9926" t="str">
        <f t="shared" si="310"/>
        <v>Old</v>
      </c>
      <c r="G9926" t="str">
        <f t="shared" si="311"/>
        <v>Existing</v>
      </c>
    </row>
    <row r="9927" spans="1:7" ht="19" x14ac:dyDescent="0.25">
      <c r="A9927" s="7">
        <v>2014</v>
      </c>
      <c r="B9927" s="7" t="s">
        <v>1248</v>
      </c>
      <c r="C9927" s="7" t="s">
        <v>6</v>
      </c>
      <c r="D9927" s="24">
        <v>314013.34999999998</v>
      </c>
      <c r="E9927">
        <f>INDEX('B. Store opening dates'!$B$5:$B$2448,MATCH('A. Sales by store'!B9927,'B. Store opening dates'!$A$5:$A$2448,0))</f>
        <v>2009</v>
      </c>
      <c r="F9927" t="str">
        <f t="shared" si="310"/>
        <v>Old</v>
      </c>
      <c r="G9927" t="str">
        <f t="shared" si="311"/>
        <v>Existing</v>
      </c>
    </row>
    <row r="9928" spans="1:7" ht="19" x14ac:dyDescent="0.25">
      <c r="A9928" s="7">
        <v>2015</v>
      </c>
      <c r="B9928" s="7" t="s">
        <v>1248</v>
      </c>
      <c r="C9928" s="7" t="s">
        <v>7</v>
      </c>
      <c r="D9928" s="24">
        <v>160052.31</v>
      </c>
      <c r="E9928">
        <f>INDEX('B. Store opening dates'!$B$5:$B$2448,MATCH('A. Sales by store'!B9928,'B. Store opening dates'!$A$5:$A$2448,0))</f>
        <v>2009</v>
      </c>
      <c r="F9928" t="str">
        <f t="shared" si="310"/>
        <v>Old</v>
      </c>
      <c r="G9928" t="str">
        <f t="shared" si="311"/>
        <v>Existing</v>
      </c>
    </row>
    <row r="9929" spans="1:7" ht="19" x14ac:dyDescent="0.25">
      <c r="A9929" s="7">
        <v>2014</v>
      </c>
      <c r="B9929" s="7" t="s">
        <v>1248</v>
      </c>
      <c r="C9929" s="7" t="s">
        <v>7</v>
      </c>
      <c r="D9929" s="24">
        <v>167729.28</v>
      </c>
      <c r="E9929">
        <f>INDEX('B. Store opening dates'!$B$5:$B$2448,MATCH('A. Sales by store'!B9929,'B. Store opening dates'!$A$5:$A$2448,0))</f>
        <v>2009</v>
      </c>
      <c r="F9929" t="str">
        <f t="shared" si="310"/>
        <v>Old</v>
      </c>
      <c r="G9929" t="str">
        <f t="shared" si="311"/>
        <v>Existing</v>
      </c>
    </row>
    <row r="9930" spans="1:7" ht="19" x14ac:dyDescent="0.25">
      <c r="A9930" s="7">
        <v>2015</v>
      </c>
      <c r="B9930" s="7" t="s">
        <v>1248</v>
      </c>
      <c r="C9930" s="7" t="s">
        <v>8</v>
      </c>
      <c r="D9930" s="24">
        <v>511673.68</v>
      </c>
      <c r="E9930">
        <f>INDEX('B. Store opening dates'!$B$5:$B$2448,MATCH('A. Sales by store'!B9930,'B. Store opening dates'!$A$5:$A$2448,0))</f>
        <v>2009</v>
      </c>
      <c r="F9930" t="str">
        <f t="shared" si="310"/>
        <v>Old</v>
      </c>
      <c r="G9930" t="str">
        <f t="shared" si="311"/>
        <v>Existing</v>
      </c>
    </row>
    <row r="9931" spans="1:7" ht="19" x14ac:dyDescent="0.25">
      <c r="A9931" s="7">
        <v>2014</v>
      </c>
      <c r="B9931" s="7" t="s">
        <v>1248</v>
      </c>
      <c r="C9931" s="7" t="s">
        <v>8</v>
      </c>
      <c r="D9931" s="24">
        <v>537289.67000000004</v>
      </c>
      <c r="E9931">
        <f>INDEX('B. Store opening dates'!$B$5:$B$2448,MATCH('A. Sales by store'!B9931,'B. Store opening dates'!$A$5:$A$2448,0))</f>
        <v>2009</v>
      </c>
      <c r="F9931" t="str">
        <f t="shared" si="310"/>
        <v>Old</v>
      </c>
      <c r="G9931" t="str">
        <f t="shared" si="311"/>
        <v>Existing</v>
      </c>
    </row>
    <row r="9932" spans="1:7" ht="19" x14ac:dyDescent="0.25">
      <c r="A9932" s="7">
        <v>2015</v>
      </c>
      <c r="B9932" s="7" t="s">
        <v>1249</v>
      </c>
      <c r="C9932" s="7" t="s">
        <v>5</v>
      </c>
      <c r="D9932" s="24">
        <v>802185.7</v>
      </c>
      <c r="E9932">
        <f>INDEX('B. Store opening dates'!$B$5:$B$2448,MATCH('A. Sales by store'!B9932,'B. Store opening dates'!$A$5:$A$2448,0))</f>
        <v>2009</v>
      </c>
      <c r="F9932" t="str">
        <f t="shared" si="310"/>
        <v>Old</v>
      </c>
      <c r="G9932" t="str">
        <f t="shared" si="311"/>
        <v>Existing</v>
      </c>
    </row>
    <row r="9933" spans="1:7" ht="19" x14ac:dyDescent="0.25">
      <c r="A9933" s="7">
        <v>2014</v>
      </c>
      <c r="B9933" s="7" t="s">
        <v>1249</v>
      </c>
      <c r="C9933" s="7" t="s">
        <v>5</v>
      </c>
      <c r="D9933" s="24">
        <v>887330.89</v>
      </c>
      <c r="E9933">
        <f>INDEX('B. Store opening dates'!$B$5:$B$2448,MATCH('A. Sales by store'!B9933,'B. Store opening dates'!$A$5:$A$2448,0))</f>
        <v>2009</v>
      </c>
      <c r="F9933" t="str">
        <f t="shared" si="310"/>
        <v>Old</v>
      </c>
      <c r="G9933" t="str">
        <f t="shared" si="311"/>
        <v>Existing</v>
      </c>
    </row>
    <row r="9934" spans="1:7" ht="19" x14ac:dyDescent="0.25">
      <c r="A9934" s="7">
        <v>2015</v>
      </c>
      <c r="B9934" s="7" t="s">
        <v>1249</v>
      </c>
      <c r="C9934" s="7" t="s">
        <v>6</v>
      </c>
      <c r="D9934" s="24">
        <v>401929.18</v>
      </c>
      <c r="E9934">
        <f>INDEX('B. Store opening dates'!$B$5:$B$2448,MATCH('A. Sales by store'!B9934,'B. Store opening dates'!$A$5:$A$2448,0))</f>
        <v>2009</v>
      </c>
      <c r="F9934" t="str">
        <f t="shared" si="310"/>
        <v>Old</v>
      </c>
      <c r="G9934" t="str">
        <f t="shared" si="311"/>
        <v>Existing</v>
      </c>
    </row>
    <row r="9935" spans="1:7" ht="19" x14ac:dyDescent="0.25">
      <c r="A9935" s="7">
        <v>2014</v>
      </c>
      <c r="B9935" s="7" t="s">
        <v>1249</v>
      </c>
      <c r="C9935" s="7" t="s">
        <v>6</v>
      </c>
      <c r="D9935" s="24">
        <v>285851.46000000002</v>
      </c>
      <c r="E9935">
        <f>INDEX('B. Store opening dates'!$B$5:$B$2448,MATCH('A. Sales by store'!B9935,'B. Store opening dates'!$A$5:$A$2448,0))</f>
        <v>2009</v>
      </c>
      <c r="F9935" t="str">
        <f t="shared" si="310"/>
        <v>Old</v>
      </c>
      <c r="G9935" t="str">
        <f t="shared" si="311"/>
        <v>Existing</v>
      </c>
    </row>
    <row r="9936" spans="1:7" ht="19" x14ac:dyDescent="0.25">
      <c r="A9936" s="7">
        <v>2015</v>
      </c>
      <c r="B9936" s="7" t="s">
        <v>1249</v>
      </c>
      <c r="C9936" s="7" t="s">
        <v>7</v>
      </c>
      <c r="D9936" s="24">
        <v>115225.08</v>
      </c>
      <c r="E9936">
        <f>INDEX('B. Store opening dates'!$B$5:$B$2448,MATCH('A. Sales by store'!B9936,'B. Store opening dates'!$A$5:$A$2448,0))</f>
        <v>2009</v>
      </c>
      <c r="F9936" t="str">
        <f t="shared" si="310"/>
        <v>Old</v>
      </c>
      <c r="G9936" t="str">
        <f t="shared" si="311"/>
        <v>Existing</v>
      </c>
    </row>
    <row r="9937" spans="1:7" ht="19" x14ac:dyDescent="0.25">
      <c r="A9937" s="7">
        <v>2014</v>
      </c>
      <c r="B9937" s="7" t="s">
        <v>1249</v>
      </c>
      <c r="C9937" s="7" t="s">
        <v>7</v>
      </c>
      <c r="D9937" s="24">
        <v>121900.95</v>
      </c>
      <c r="E9937">
        <f>INDEX('B. Store opening dates'!$B$5:$B$2448,MATCH('A. Sales by store'!B9937,'B. Store opening dates'!$A$5:$A$2448,0))</f>
        <v>2009</v>
      </c>
      <c r="F9937" t="str">
        <f t="shared" si="310"/>
        <v>Old</v>
      </c>
      <c r="G9937" t="str">
        <f t="shared" si="311"/>
        <v>Existing</v>
      </c>
    </row>
    <row r="9938" spans="1:7" ht="19" x14ac:dyDescent="0.25">
      <c r="A9938" s="7">
        <v>2015</v>
      </c>
      <c r="B9938" s="7" t="s">
        <v>1249</v>
      </c>
      <c r="C9938" s="7" t="s">
        <v>8</v>
      </c>
      <c r="D9938" s="24">
        <v>440180.2</v>
      </c>
      <c r="E9938">
        <f>INDEX('B. Store opening dates'!$B$5:$B$2448,MATCH('A. Sales by store'!B9938,'B. Store opening dates'!$A$5:$A$2448,0))</f>
        <v>2009</v>
      </c>
      <c r="F9938" t="str">
        <f t="shared" si="310"/>
        <v>Old</v>
      </c>
      <c r="G9938" t="str">
        <f t="shared" si="311"/>
        <v>Existing</v>
      </c>
    </row>
    <row r="9939" spans="1:7" ht="19" x14ac:dyDescent="0.25">
      <c r="A9939" s="7">
        <v>2014</v>
      </c>
      <c r="B9939" s="7" t="s">
        <v>1249</v>
      </c>
      <c r="C9939" s="7" t="s">
        <v>8</v>
      </c>
      <c r="D9939" s="24">
        <v>460130.26</v>
      </c>
      <c r="E9939">
        <f>INDEX('B. Store opening dates'!$B$5:$B$2448,MATCH('A. Sales by store'!B9939,'B. Store opening dates'!$A$5:$A$2448,0))</f>
        <v>2009</v>
      </c>
      <c r="F9939" t="str">
        <f t="shared" si="310"/>
        <v>Old</v>
      </c>
      <c r="G9939" t="str">
        <f t="shared" si="311"/>
        <v>Existing</v>
      </c>
    </row>
    <row r="9940" spans="1:7" ht="19" x14ac:dyDescent="0.25">
      <c r="A9940" s="7">
        <v>2015</v>
      </c>
      <c r="B9940" s="7" t="s">
        <v>1250</v>
      </c>
      <c r="C9940" s="7" t="s">
        <v>5</v>
      </c>
      <c r="D9940" s="24">
        <v>906507.79</v>
      </c>
      <c r="E9940">
        <f>INDEX('B. Store opening dates'!$B$5:$B$2448,MATCH('A. Sales by store'!B9940,'B. Store opening dates'!$A$5:$A$2448,0))</f>
        <v>2009</v>
      </c>
      <c r="F9940" t="str">
        <f t="shared" si="310"/>
        <v>Old</v>
      </c>
      <c r="G9940" t="str">
        <f t="shared" si="311"/>
        <v>Existing</v>
      </c>
    </row>
    <row r="9941" spans="1:7" ht="19" x14ac:dyDescent="0.25">
      <c r="A9941" s="7">
        <v>2014</v>
      </c>
      <c r="B9941" s="7" t="s">
        <v>1250</v>
      </c>
      <c r="C9941" s="7" t="s">
        <v>5</v>
      </c>
      <c r="D9941" s="24">
        <v>992405.21</v>
      </c>
      <c r="E9941">
        <f>INDEX('B. Store opening dates'!$B$5:$B$2448,MATCH('A. Sales by store'!B9941,'B. Store opening dates'!$A$5:$A$2448,0))</f>
        <v>2009</v>
      </c>
      <c r="F9941" t="str">
        <f t="shared" si="310"/>
        <v>Old</v>
      </c>
      <c r="G9941" t="str">
        <f t="shared" si="311"/>
        <v>Existing</v>
      </c>
    </row>
    <row r="9942" spans="1:7" ht="19" x14ac:dyDescent="0.25">
      <c r="A9942" s="7">
        <v>2015</v>
      </c>
      <c r="B9942" s="7" t="s">
        <v>1250</v>
      </c>
      <c r="C9942" s="7" t="s">
        <v>6</v>
      </c>
      <c r="D9942" s="24">
        <v>521153.96</v>
      </c>
      <c r="E9942">
        <f>INDEX('B. Store opening dates'!$B$5:$B$2448,MATCH('A. Sales by store'!B9942,'B. Store opening dates'!$A$5:$A$2448,0))</f>
        <v>2009</v>
      </c>
      <c r="F9942" t="str">
        <f t="shared" si="310"/>
        <v>Old</v>
      </c>
      <c r="G9942" t="str">
        <f t="shared" si="311"/>
        <v>Existing</v>
      </c>
    </row>
    <row r="9943" spans="1:7" ht="19" x14ac:dyDescent="0.25">
      <c r="A9943" s="7">
        <v>2014</v>
      </c>
      <c r="B9943" s="7" t="s">
        <v>1250</v>
      </c>
      <c r="C9943" s="7" t="s">
        <v>6</v>
      </c>
      <c r="D9943" s="24">
        <v>370179.19</v>
      </c>
      <c r="E9943">
        <f>INDEX('B. Store opening dates'!$B$5:$B$2448,MATCH('A. Sales by store'!B9943,'B. Store opening dates'!$A$5:$A$2448,0))</f>
        <v>2009</v>
      </c>
      <c r="F9943" t="str">
        <f t="shared" si="310"/>
        <v>Old</v>
      </c>
      <c r="G9943" t="str">
        <f t="shared" si="311"/>
        <v>Existing</v>
      </c>
    </row>
    <row r="9944" spans="1:7" ht="19" x14ac:dyDescent="0.25">
      <c r="A9944" s="7">
        <v>2015</v>
      </c>
      <c r="B9944" s="7" t="s">
        <v>1250</v>
      </c>
      <c r="C9944" s="7" t="s">
        <v>7</v>
      </c>
      <c r="D9944" s="24">
        <v>233588.31</v>
      </c>
      <c r="E9944">
        <f>INDEX('B. Store opening dates'!$B$5:$B$2448,MATCH('A. Sales by store'!B9944,'B. Store opening dates'!$A$5:$A$2448,0))</f>
        <v>2009</v>
      </c>
      <c r="F9944" t="str">
        <f t="shared" si="310"/>
        <v>Old</v>
      </c>
      <c r="G9944" t="str">
        <f t="shared" si="311"/>
        <v>Existing</v>
      </c>
    </row>
    <row r="9945" spans="1:7" ht="19" x14ac:dyDescent="0.25">
      <c r="A9945" s="7">
        <v>2014</v>
      </c>
      <c r="B9945" s="7" t="s">
        <v>1250</v>
      </c>
      <c r="C9945" s="7" t="s">
        <v>7</v>
      </c>
      <c r="D9945" s="24">
        <v>245666.8</v>
      </c>
      <c r="E9945">
        <f>INDEX('B. Store opening dates'!$B$5:$B$2448,MATCH('A. Sales by store'!B9945,'B. Store opening dates'!$A$5:$A$2448,0))</f>
        <v>2009</v>
      </c>
      <c r="F9945" t="str">
        <f t="shared" si="310"/>
        <v>Old</v>
      </c>
      <c r="G9945" t="str">
        <f t="shared" si="311"/>
        <v>Existing</v>
      </c>
    </row>
    <row r="9946" spans="1:7" ht="19" x14ac:dyDescent="0.25">
      <c r="A9946" s="7">
        <v>2015</v>
      </c>
      <c r="B9946" s="7" t="s">
        <v>1250</v>
      </c>
      <c r="C9946" s="7" t="s">
        <v>8</v>
      </c>
      <c r="D9946" s="24">
        <v>467352.9</v>
      </c>
      <c r="E9946">
        <f>INDEX('B. Store opening dates'!$B$5:$B$2448,MATCH('A. Sales by store'!B9946,'B. Store opening dates'!$A$5:$A$2448,0))</f>
        <v>2009</v>
      </c>
      <c r="F9946" t="str">
        <f t="shared" si="310"/>
        <v>Old</v>
      </c>
      <c r="G9946" t="str">
        <f t="shared" si="311"/>
        <v>Existing</v>
      </c>
    </row>
    <row r="9947" spans="1:7" ht="19" x14ac:dyDescent="0.25">
      <c r="A9947" s="7">
        <v>2014</v>
      </c>
      <c r="B9947" s="7" t="s">
        <v>1250</v>
      </c>
      <c r="C9947" s="7" t="s">
        <v>8</v>
      </c>
      <c r="D9947" s="24">
        <v>487147.82</v>
      </c>
      <c r="E9947">
        <f>INDEX('B. Store opening dates'!$B$5:$B$2448,MATCH('A. Sales by store'!B9947,'B. Store opening dates'!$A$5:$A$2448,0))</f>
        <v>2009</v>
      </c>
      <c r="F9947" t="str">
        <f t="shared" si="310"/>
        <v>Old</v>
      </c>
      <c r="G9947" t="str">
        <f t="shared" si="311"/>
        <v>Existing</v>
      </c>
    </row>
    <row r="9948" spans="1:7" ht="19" x14ac:dyDescent="0.25">
      <c r="A9948" s="7">
        <v>2015</v>
      </c>
      <c r="B9948" s="7" t="s">
        <v>1251</v>
      </c>
      <c r="C9948" s="7" t="s">
        <v>5</v>
      </c>
      <c r="D9948" s="24">
        <v>874338.8</v>
      </c>
      <c r="E9948">
        <f>INDEX('B. Store opening dates'!$B$5:$B$2448,MATCH('A. Sales by store'!B9948,'B. Store opening dates'!$A$5:$A$2448,0))</f>
        <v>2009</v>
      </c>
      <c r="F9948" t="str">
        <f t="shared" si="310"/>
        <v>Old</v>
      </c>
      <c r="G9948" t="str">
        <f t="shared" si="311"/>
        <v>Existing</v>
      </c>
    </row>
    <row r="9949" spans="1:7" ht="19" x14ac:dyDescent="0.25">
      <c r="A9949" s="7">
        <v>2014</v>
      </c>
      <c r="B9949" s="7" t="s">
        <v>1251</v>
      </c>
      <c r="C9949" s="7" t="s">
        <v>5</v>
      </c>
      <c r="D9949" s="24">
        <v>962131.37</v>
      </c>
      <c r="E9949">
        <f>INDEX('B. Store opening dates'!$B$5:$B$2448,MATCH('A. Sales by store'!B9949,'B. Store opening dates'!$A$5:$A$2448,0))</f>
        <v>2009</v>
      </c>
      <c r="F9949" t="str">
        <f t="shared" si="310"/>
        <v>Old</v>
      </c>
      <c r="G9949" t="str">
        <f t="shared" si="311"/>
        <v>Existing</v>
      </c>
    </row>
    <row r="9950" spans="1:7" ht="19" x14ac:dyDescent="0.25">
      <c r="A9950" s="7">
        <v>2015</v>
      </c>
      <c r="B9950" s="7" t="s">
        <v>1251</v>
      </c>
      <c r="C9950" s="7" t="s">
        <v>6</v>
      </c>
      <c r="D9950" s="24">
        <v>584415.75</v>
      </c>
      <c r="E9950">
        <f>INDEX('B. Store opening dates'!$B$5:$B$2448,MATCH('A. Sales by store'!B9950,'B. Store opening dates'!$A$5:$A$2448,0))</f>
        <v>2009</v>
      </c>
      <c r="F9950" t="str">
        <f t="shared" si="310"/>
        <v>Old</v>
      </c>
      <c r="G9950" t="str">
        <f t="shared" si="311"/>
        <v>Existing</v>
      </c>
    </row>
    <row r="9951" spans="1:7" ht="19" x14ac:dyDescent="0.25">
      <c r="A9951" s="7">
        <v>2014</v>
      </c>
      <c r="B9951" s="7" t="s">
        <v>1251</v>
      </c>
      <c r="C9951" s="7" t="s">
        <v>6</v>
      </c>
      <c r="D9951" s="24">
        <v>425135.44</v>
      </c>
      <c r="E9951">
        <f>INDEX('B. Store opening dates'!$B$5:$B$2448,MATCH('A. Sales by store'!B9951,'B. Store opening dates'!$A$5:$A$2448,0))</f>
        <v>2009</v>
      </c>
      <c r="F9951" t="str">
        <f t="shared" si="310"/>
        <v>Old</v>
      </c>
      <c r="G9951" t="str">
        <f t="shared" si="311"/>
        <v>Existing</v>
      </c>
    </row>
    <row r="9952" spans="1:7" ht="19" x14ac:dyDescent="0.25">
      <c r="A9952" s="7">
        <v>2015</v>
      </c>
      <c r="B9952" s="7" t="s">
        <v>1251</v>
      </c>
      <c r="C9952" s="7" t="s">
        <v>7</v>
      </c>
      <c r="D9952" s="24">
        <v>210370.71</v>
      </c>
      <c r="E9952">
        <f>INDEX('B. Store opening dates'!$B$5:$B$2448,MATCH('A. Sales by store'!B9952,'B. Store opening dates'!$A$5:$A$2448,0))</f>
        <v>2009</v>
      </c>
      <c r="F9952" t="str">
        <f t="shared" si="310"/>
        <v>Old</v>
      </c>
      <c r="G9952" t="str">
        <f t="shared" si="311"/>
        <v>Existing</v>
      </c>
    </row>
    <row r="9953" spans="1:7" ht="19" x14ac:dyDescent="0.25">
      <c r="A9953" s="7">
        <v>2014</v>
      </c>
      <c r="B9953" s="7" t="s">
        <v>1251</v>
      </c>
      <c r="C9953" s="7" t="s">
        <v>7</v>
      </c>
      <c r="D9953" s="24">
        <v>224282.51</v>
      </c>
      <c r="E9953">
        <f>INDEX('B. Store opening dates'!$B$5:$B$2448,MATCH('A. Sales by store'!B9953,'B. Store opening dates'!$A$5:$A$2448,0))</f>
        <v>2009</v>
      </c>
      <c r="F9953" t="str">
        <f t="shared" si="310"/>
        <v>Old</v>
      </c>
      <c r="G9953" t="str">
        <f t="shared" si="311"/>
        <v>Existing</v>
      </c>
    </row>
    <row r="9954" spans="1:7" ht="19" x14ac:dyDescent="0.25">
      <c r="A9954" s="7">
        <v>2015</v>
      </c>
      <c r="B9954" s="7" t="s">
        <v>1251</v>
      </c>
      <c r="C9954" s="7" t="s">
        <v>8</v>
      </c>
      <c r="D9954" s="24">
        <v>446671.34</v>
      </c>
      <c r="E9954">
        <f>INDEX('B. Store opening dates'!$B$5:$B$2448,MATCH('A. Sales by store'!B9954,'B. Store opening dates'!$A$5:$A$2448,0))</f>
        <v>2009</v>
      </c>
      <c r="F9954" t="str">
        <f t="shared" si="310"/>
        <v>Old</v>
      </c>
      <c r="G9954" t="str">
        <f t="shared" si="311"/>
        <v>Existing</v>
      </c>
    </row>
    <row r="9955" spans="1:7" ht="19" x14ac:dyDescent="0.25">
      <c r="A9955" s="7">
        <v>2014</v>
      </c>
      <c r="B9955" s="7" t="s">
        <v>1251</v>
      </c>
      <c r="C9955" s="7" t="s">
        <v>8</v>
      </c>
      <c r="D9955" s="24">
        <v>468919.35</v>
      </c>
      <c r="E9955">
        <f>INDEX('B. Store opening dates'!$B$5:$B$2448,MATCH('A. Sales by store'!B9955,'B. Store opening dates'!$A$5:$A$2448,0))</f>
        <v>2009</v>
      </c>
      <c r="F9955" t="str">
        <f t="shared" si="310"/>
        <v>Old</v>
      </c>
      <c r="G9955" t="str">
        <f t="shared" si="311"/>
        <v>Existing</v>
      </c>
    </row>
    <row r="9956" spans="1:7" ht="19" x14ac:dyDescent="0.25">
      <c r="A9956" s="7">
        <v>2015</v>
      </c>
      <c r="B9956" s="7" t="s">
        <v>1252</v>
      </c>
      <c r="C9956" s="7" t="s">
        <v>5</v>
      </c>
      <c r="D9956" s="24">
        <v>668482.84</v>
      </c>
      <c r="E9956">
        <f>INDEX('B. Store opening dates'!$B$5:$B$2448,MATCH('A. Sales by store'!B9956,'B. Store opening dates'!$A$5:$A$2448,0))</f>
        <v>2009</v>
      </c>
      <c r="F9956" t="str">
        <f t="shared" si="310"/>
        <v>Old</v>
      </c>
      <c r="G9956" t="str">
        <f t="shared" si="311"/>
        <v>Existing</v>
      </c>
    </row>
    <row r="9957" spans="1:7" ht="19" x14ac:dyDescent="0.25">
      <c r="A9957" s="7">
        <v>2014</v>
      </c>
      <c r="B9957" s="7" t="s">
        <v>1252</v>
      </c>
      <c r="C9957" s="7" t="s">
        <v>5</v>
      </c>
      <c r="D9957" s="24">
        <v>735996.85</v>
      </c>
      <c r="E9957">
        <f>INDEX('B. Store opening dates'!$B$5:$B$2448,MATCH('A. Sales by store'!B9957,'B. Store opening dates'!$A$5:$A$2448,0))</f>
        <v>2009</v>
      </c>
      <c r="F9957" t="str">
        <f t="shared" si="310"/>
        <v>Old</v>
      </c>
      <c r="G9957" t="str">
        <f t="shared" si="311"/>
        <v>Existing</v>
      </c>
    </row>
    <row r="9958" spans="1:7" ht="19" x14ac:dyDescent="0.25">
      <c r="A9958" s="7">
        <v>2015</v>
      </c>
      <c r="B9958" s="7" t="s">
        <v>1252</v>
      </c>
      <c r="C9958" s="7" t="s">
        <v>6</v>
      </c>
      <c r="D9958" s="24">
        <v>411503.52</v>
      </c>
      <c r="E9958">
        <f>INDEX('B. Store opening dates'!$B$5:$B$2448,MATCH('A. Sales by store'!B9958,'B. Store opening dates'!$A$5:$A$2448,0))</f>
        <v>2009</v>
      </c>
      <c r="F9958" t="str">
        <f t="shared" si="310"/>
        <v>Old</v>
      </c>
      <c r="G9958" t="str">
        <f t="shared" si="311"/>
        <v>Existing</v>
      </c>
    </row>
    <row r="9959" spans="1:7" ht="19" x14ac:dyDescent="0.25">
      <c r="A9959" s="7">
        <v>2014</v>
      </c>
      <c r="B9959" s="7" t="s">
        <v>1252</v>
      </c>
      <c r="C9959" s="7" t="s">
        <v>6</v>
      </c>
      <c r="D9959" s="24">
        <v>286740.09999999998</v>
      </c>
      <c r="E9959">
        <f>INDEX('B. Store opening dates'!$B$5:$B$2448,MATCH('A. Sales by store'!B9959,'B. Store opening dates'!$A$5:$A$2448,0))</f>
        <v>2009</v>
      </c>
      <c r="F9959" t="str">
        <f t="shared" si="310"/>
        <v>Old</v>
      </c>
      <c r="G9959" t="str">
        <f t="shared" si="311"/>
        <v>Existing</v>
      </c>
    </row>
    <row r="9960" spans="1:7" ht="19" x14ac:dyDescent="0.25">
      <c r="A9960" s="7">
        <v>2015</v>
      </c>
      <c r="B9960" s="7" t="s">
        <v>1252</v>
      </c>
      <c r="C9960" s="7" t="s">
        <v>7</v>
      </c>
      <c r="D9960" s="24">
        <v>236006.13</v>
      </c>
      <c r="E9960">
        <f>INDEX('B. Store opening dates'!$B$5:$B$2448,MATCH('A. Sales by store'!B9960,'B. Store opening dates'!$A$5:$A$2448,0))</f>
        <v>2009</v>
      </c>
      <c r="F9960" t="str">
        <f t="shared" si="310"/>
        <v>Old</v>
      </c>
      <c r="G9960" t="str">
        <f t="shared" si="311"/>
        <v>Existing</v>
      </c>
    </row>
    <row r="9961" spans="1:7" ht="19" x14ac:dyDescent="0.25">
      <c r="A9961" s="7">
        <v>2014</v>
      </c>
      <c r="B9961" s="7" t="s">
        <v>1252</v>
      </c>
      <c r="C9961" s="7" t="s">
        <v>7</v>
      </c>
      <c r="D9961" s="24">
        <v>247144.78</v>
      </c>
      <c r="E9961">
        <f>INDEX('B. Store opening dates'!$B$5:$B$2448,MATCH('A. Sales by store'!B9961,'B. Store opening dates'!$A$5:$A$2448,0))</f>
        <v>2009</v>
      </c>
      <c r="F9961" t="str">
        <f t="shared" si="310"/>
        <v>Old</v>
      </c>
      <c r="G9961" t="str">
        <f t="shared" si="311"/>
        <v>Existing</v>
      </c>
    </row>
    <row r="9962" spans="1:7" ht="19" x14ac:dyDescent="0.25">
      <c r="A9962" s="7">
        <v>2015</v>
      </c>
      <c r="B9962" s="7" t="s">
        <v>1252</v>
      </c>
      <c r="C9962" s="7" t="s">
        <v>8</v>
      </c>
      <c r="D9962" s="24">
        <v>503288.28</v>
      </c>
      <c r="E9962">
        <f>INDEX('B. Store opening dates'!$B$5:$B$2448,MATCH('A. Sales by store'!B9962,'B. Store opening dates'!$A$5:$A$2448,0))</f>
        <v>2009</v>
      </c>
      <c r="F9962" t="str">
        <f t="shared" si="310"/>
        <v>Old</v>
      </c>
      <c r="G9962" t="str">
        <f t="shared" si="311"/>
        <v>Existing</v>
      </c>
    </row>
    <row r="9963" spans="1:7" ht="19" x14ac:dyDescent="0.25">
      <c r="A9963" s="7">
        <v>2014</v>
      </c>
      <c r="B9963" s="7" t="s">
        <v>1252</v>
      </c>
      <c r="C9963" s="7" t="s">
        <v>8</v>
      </c>
      <c r="D9963" s="24">
        <v>527796.69999999995</v>
      </c>
      <c r="E9963">
        <f>INDEX('B. Store opening dates'!$B$5:$B$2448,MATCH('A. Sales by store'!B9963,'B. Store opening dates'!$A$5:$A$2448,0))</f>
        <v>2009</v>
      </c>
      <c r="F9963" t="str">
        <f t="shared" si="310"/>
        <v>Old</v>
      </c>
      <c r="G9963" t="str">
        <f t="shared" si="311"/>
        <v>Existing</v>
      </c>
    </row>
    <row r="9964" spans="1:7" ht="19" x14ac:dyDescent="0.25">
      <c r="A9964" s="7">
        <v>2015</v>
      </c>
      <c r="B9964" s="7" t="s">
        <v>1253</v>
      </c>
      <c r="C9964" s="7" t="s">
        <v>5</v>
      </c>
      <c r="D9964" s="24">
        <v>768856.99</v>
      </c>
      <c r="E9964">
        <f>INDEX('B. Store opening dates'!$B$5:$B$2448,MATCH('A. Sales by store'!B9964,'B. Store opening dates'!$A$5:$A$2448,0))</f>
        <v>2009</v>
      </c>
      <c r="F9964" t="str">
        <f t="shared" si="310"/>
        <v>Old</v>
      </c>
      <c r="G9964" t="str">
        <f t="shared" si="311"/>
        <v>Existing</v>
      </c>
    </row>
    <row r="9965" spans="1:7" ht="19" x14ac:dyDescent="0.25">
      <c r="A9965" s="7">
        <v>2014</v>
      </c>
      <c r="B9965" s="7" t="s">
        <v>1253</v>
      </c>
      <c r="C9965" s="7" t="s">
        <v>5</v>
      </c>
      <c r="D9965" s="24">
        <v>839105.21</v>
      </c>
      <c r="E9965">
        <f>INDEX('B. Store opening dates'!$B$5:$B$2448,MATCH('A. Sales by store'!B9965,'B. Store opening dates'!$A$5:$A$2448,0))</f>
        <v>2009</v>
      </c>
      <c r="F9965" t="str">
        <f t="shared" si="310"/>
        <v>Old</v>
      </c>
      <c r="G9965" t="str">
        <f t="shared" si="311"/>
        <v>Existing</v>
      </c>
    </row>
    <row r="9966" spans="1:7" ht="19" x14ac:dyDescent="0.25">
      <c r="A9966" s="7">
        <v>2015</v>
      </c>
      <c r="B9966" s="7" t="s">
        <v>1253</v>
      </c>
      <c r="C9966" s="7" t="s">
        <v>6</v>
      </c>
      <c r="D9966" s="24">
        <v>425307.71</v>
      </c>
      <c r="E9966">
        <f>INDEX('B. Store opening dates'!$B$5:$B$2448,MATCH('A. Sales by store'!B9966,'B. Store opening dates'!$A$5:$A$2448,0))</f>
        <v>2009</v>
      </c>
      <c r="F9966" t="str">
        <f t="shared" si="310"/>
        <v>Old</v>
      </c>
      <c r="G9966" t="str">
        <f t="shared" si="311"/>
        <v>Existing</v>
      </c>
    </row>
    <row r="9967" spans="1:7" ht="19" x14ac:dyDescent="0.25">
      <c r="A9967" s="7">
        <v>2014</v>
      </c>
      <c r="B9967" s="7" t="s">
        <v>1253</v>
      </c>
      <c r="C9967" s="7" t="s">
        <v>6</v>
      </c>
      <c r="D9967" s="24">
        <v>313306.88</v>
      </c>
      <c r="E9967">
        <f>INDEX('B. Store opening dates'!$B$5:$B$2448,MATCH('A. Sales by store'!B9967,'B. Store opening dates'!$A$5:$A$2448,0))</f>
        <v>2009</v>
      </c>
      <c r="F9967" t="str">
        <f t="shared" si="310"/>
        <v>Old</v>
      </c>
      <c r="G9967" t="str">
        <f t="shared" si="311"/>
        <v>Existing</v>
      </c>
    </row>
    <row r="9968" spans="1:7" ht="19" x14ac:dyDescent="0.25">
      <c r="A9968" s="7">
        <v>2015</v>
      </c>
      <c r="B9968" s="7" t="s">
        <v>1253</v>
      </c>
      <c r="C9968" s="7" t="s">
        <v>7</v>
      </c>
      <c r="D9968" s="24">
        <v>238064.75</v>
      </c>
      <c r="E9968">
        <f>INDEX('B. Store opening dates'!$B$5:$B$2448,MATCH('A. Sales by store'!B9968,'B. Store opening dates'!$A$5:$A$2448,0))</f>
        <v>2009</v>
      </c>
      <c r="F9968" t="str">
        <f t="shared" si="310"/>
        <v>Old</v>
      </c>
      <c r="G9968" t="str">
        <f t="shared" si="311"/>
        <v>Existing</v>
      </c>
    </row>
    <row r="9969" spans="1:7" ht="19" x14ac:dyDescent="0.25">
      <c r="A9969" s="7">
        <v>2014</v>
      </c>
      <c r="B9969" s="7" t="s">
        <v>1253</v>
      </c>
      <c r="C9969" s="7" t="s">
        <v>7</v>
      </c>
      <c r="D9969" s="24">
        <v>252490.25</v>
      </c>
      <c r="E9969">
        <f>INDEX('B. Store opening dates'!$B$5:$B$2448,MATCH('A. Sales by store'!B9969,'B. Store opening dates'!$A$5:$A$2448,0))</f>
        <v>2009</v>
      </c>
      <c r="F9969" t="str">
        <f t="shared" si="310"/>
        <v>Old</v>
      </c>
      <c r="G9969" t="str">
        <f t="shared" si="311"/>
        <v>Existing</v>
      </c>
    </row>
    <row r="9970" spans="1:7" ht="19" x14ac:dyDescent="0.25">
      <c r="A9970" s="7">
        <v>2015</v>
      </c>
      <c r="B9970" s="7" t="s">
        <v>1253</v>
      </c>
      <c r="C9970" s="7" t="s">
        <v>8</v>
      </c>
      <c r="D9970" s="24">
        <v>418527.76</v>
      </c>
      <c r="E9970">
        <f>INDEX('B. Store opening dates'!$B$5:$B$2448,MATCH('A. Sales by store'!B9970,'B. Store opening dates'!$A$5:$A$2448,0))</f>
        <v>2009</v>
      </c>
      <c r="F9970" t="str">
        <f t="shared" si="310"/>
        <v>Old</v>
      </c>
      <c r="G9970" t="str">
        <f t="shared" si="311"/>
        <v>Existing</v>
      </c>
    </row>
    <row r="9971" spans="1:7" ht="19" x14ac:dyDescent="0.25">
      <c r="A9971" s="7">
        <v>2014</v>
      </c>
      <c r="B9971" s="7" t="s">
        <v>1253</v>
      </c>
      <c r="C9971" s="7" t="s">
        <v>8</v>
      </c>
      <c r="D9971" s="24">
        <v>438818.75</v>
      </c>
      <c r="E9971">
        <f>INDEX('B. Store opening dates'!$B$5:$B$2448,MATCH('A. Sales by store'!B9971,'B. Store opening dates'!$A$5:$A$2448,0))</f>
        <v>2009</v>
      </c>
      <c r="F9971" t="str">
        <f t="shared" si="310"/>
        <v>Old</v>
      </c>
      <c r="G9971" t="str">
        <f t="shared" si="311"/>
        <v>Existing</v>
      </c>
    </row>
    <row r="9972" spans="1:7" ht="19" x14ac:dyDescent="0.25">
      <c r="A9972" s="7">
        <v>2015</v>
      </c>
      <c r="B9972" s="7" t="s">
        <v>1254</v>
      </c>
      <c r="C9972" s="7" t="s">
        <v>5</v>
      </c>
      <c r="D9972" s="24">
        <v>792827.82</v>
      </c>
      <c r="E9972">
        <f>INDEX('B. Store opening dates'!$B$5:$B$2448,MATCH('A. Sales by store'!B9972,'B. Store opening dates'!$A$5:$A$2448,0))</f>
        <v>2009</v>
      </c>
      <c r="F9972" t="str">
        <f t="shared" si="310"/>
        <v>Old</v>
      </c>
      <c r="G9972" t="str">
        <f t="shared" si="311"/>
        <v>Existing</v>
      </c>
    </row>
    <row r="9973" spans="1:7" ht="19" x14ac:dyDescent="0.25">
      <c r="A9973" s="7">
        <v>2014</v>
      </c>
      <c r="B9973" s="7" t="s">
        <v>1254</v>
      </c>
      <c r="C9973" s="7" t="s">
        <v>5</v>
      </c>
      <c r="D9973" s="24">
        <v>875418.35</v>
      </c>
      <c r="E9973">
        <f>INDEX('B. Store opening dates'!$B$5:$B$2448,MATCH('A. Sales by store'!B9973,'B. Store opening dates'!$A$5:$A$2448,0))</f>
        <v>2009</v>
      </c>
      <c r="F9973" t="str">
        <f t="shared" si="310"/>
        <v>Old</v>
      </c>
      <c r="G9973" t="str">
        <f t="shared" si="311"/>
        <v>Existing</v>
      </c>
    </row>
    <row r="9974" spans="1:7" ht="19" x14ac:dyDescent="0.25">
      <c r="A9974" s="7">
        <v>2015</v>
      </c>
      <c r="B9974" s="7" t="s">
        <v>1254</v>
      </c>
      <c r="C9974" s="7" t="s">
        <v>6</v>
      </c>
      <c r="D9974" s="24">
        <v>469809.41</v>
      </c>
      <c r="E9974">
        <f>INDEX('B. Store opening dates'!$B$5:$B$2448,MATCH('A. Sales by store'!B9974,'B. Store opening dates'!$A$5:$A$2448,0))</f>
        <v>2009</v>
      </c>
      <c r="F9974" t="str">
        <f t="shared" si="310"/>
        <v>Old</v>
      </c>
      <c r="G9974" t="str">
        <f t="shared" si="311"/>
        <v>Existing</v>
      </c>
    </row>
    <row r="9975" spans="1:7" ht="19" x14ac:dyDescent="0.25">
      <c r="A9975" s="7">
        <v>2014</v>
      </c>
      <c r="B9975" s="7" t="s">
        <v>1254</v>
      </c>
      <c r="C9975" s="7" t="s">
        <v>6</v>
      </c>
      <c r="D9975" s="24">
        <v>340953.8</v>
      </c>
      <c r="E9975">
        <f>INDEX('B. Store opening dates'!$B$5:$B$2448,MATCH('A. Sales by store'!B9975,'B. Store opening dates'!$A$5:$A$2448,0))</f>
        <v>2009</v>
      </c>
      <c r="F9975" t="str">
        <f t="shared" si="310"/>
        <v>Old</v>
      </c>
      <c r="G9975" t="str">
        <f t="shared" si="311"/>
        <v>Existing</v>
      </c>
    </row>
    <row r="9976" spans="1:7" ht="19" x14ac:dyDescent="0.25">
      <c r="A9976" s="7">
        <v>2015</v>
      </c>
      <c r="B9976" s="7" t="s">
        <v>1254</v>
      </c>
      <c r="C9976" s="7" t="s">
        <v>7</v>
      </c>
      <c r="D9976" s="24">
        <v>202735.58</v>
      </c>
      <c r="E9976">
        <f>INDEX('B. Store opening dates'!$B$5:$B$2448,MATCH('A. Sales by store'!B9976,'B. Store opening dates'!$A$5:$A$2448,0))</f>
        <v>2009</v>
      </c>
      <c r="F9976" t="str">
        <f t="shared" si="310"/>
        <v>Old</v>
      </c>
      <c r="G9976" t="str">
        <f t="shared" si="311"/>
        <v>Existing</v>
      </c>
    </row>
    <row r="9977" spans="1:7" ht="19" x14ac:dyDescent="0.25">
      <c r="A9977" s="7">
        <v>2014</v>
      </c>
      <c r="B9977" s="7" t="s">
        <v>1254</v>
      </c>
      <c r="C9977" s="7" t="s">
        <v>7</v>
      </c>
      <c r="D9977" s="24">
        <v>212242.62</v>
      </c>
      <c r="E9977">
        <f>INDEX('B. Store opening dates'!$B$5:$B$2448,MATCH('A. Sales by store'!B9977,'B. Store opening dates'!$A$5:$A$2448,0))</f>
        <v>2009</v>
      </c>
      <c r="F9977" t="str">
        <f t="shared" si="310"/>
        <v>Old</v>
      </c>
      <c r="G9977" t="str">
        <f t="shared" si="311"/>
        <v>Existing</v>
      </c>
    </row>
    <row r="9978" spans="1:7" ht="19" x14ac:dyDescent="0.25">
      <c r="A9978" s="7">
        <v>2015</v>
      </c>
      <c r="B9978" s="7" t="s">
        <v>1254</v>
      </c>
      <c r="C9978" s="7" t="s">
        <v>8</v>
      </c>
      <c r="D9978" s="24">
        <v>459445.26</v>
      </c>
      <c r="E9978">
        <f>INDEX('B. Store opening dates'!$B$5:$B$2448,MATCH('A. Sales by store'!B9978,'B. Store opening dates'!$A$5:$A$2448,0))</f>
        <v>2009</v>
      </c>
      <c r="F9978" t="str">
        <f t="shared" si="310"/>
        <v>Old</v>
      </c>
      <c r="G9978" t="str">
        <f t="shared" si="311"/>
        <v>Existing</v>
      </c>
    </row>
    <row r="9979" spans="1:7" ht="19" x14ac:dyDescent="0.25">
      <c r="A9979" s="7">
        <v>2014</v>
      </c>
      <c r="B9979" s="7" t="s">
        <v>1254</v>
      </c>
      <c r="C9979" s="7" t="s">
        <v>8</v>
      </c>
      <c r="D9979" s="24">
        <v>473604.92</v>
      </c>
      <c r="E9979">
        <f>INDEX('B. Store opening dates'!$B$5:$B$2448,MATCH('A. Sales by store'!B9979,'B. Store opening dates'!$A$5:$A$2448,0))</f>
        <v>2009</v>
      </c>
      <c r="F9979" t="str">
        <f t="shared" si="310"/>
        <v>Old</v>
      </c>
      <c r="G9979" t="str">
        <f t="shared" si="311"/>
        <v>Existing</v>
      </c>
    </row>
    <row r="9980" spans="1:7" ht="19" x14ac:dyDescent="0.25">
      <c r="A9980" s="7">
        <v>2015</v>
      </c>
      <c r="B9980" s="7" t="s">
        <v>1255</v>
      </c>
      <c r="C9980" s="7" t="s">
        <v>5</v>
      </c>
      <c r="D9980" s="24">
        <v>781033.33</v>
      </c>
      <c r="E9980">
        <f>INDEX('B. Store opening dates'!$B$5:$B$2448,MATCH('A. Sales by store'!B9980,'B. Store opening dates'!$A$5:$A$2448,0))</f>
        <v>2009</v>
      </c>
      <c r="F9980" t="str">
        <f t="shared" si="310"/>
        <v>Old</v>
      </c>
      <c r="G9980" t="str">
        <f t="shared" si="311"/>
        <v>Existing</v>
      </c>
    </row>
    <row r="9981" spans="1:7" ht="19" x14ac:dyDescent="0.25">
      <c r="A9981" s="7">
        <v>2014</v>
      </c>
      <c r="B9981" s="7" t="s">
        <v>1255</v>
      </c>
      <c r="C9981" s="7" t="s">
        <v>5</v>
      </c>
      <c r="D9981" s="24">
        <v>860028.36</v>
      </c>
      <c r="E9981">
        <f>INDEX('B. Store opening dates'!$B$5:$B$2448,MATCH('A. Sales by store'!B9981,'B. Store opening dates'!$A$5:$A$2448,0))</f>
        <v>2009</v>
      </c>
      <c r="F9981" t="str">
        <f t="shared" si="310"/>
        <v>Old</v>
      </c>
      <c r="G9981" t="str">
        <f t="shared" si="311"/>
        <v>Existing</v>
      </c>
    </row>
    <row r="9982" spans="1:7" ht="19" x14ac:dyDescent="0.25">
      <c r="A9982" s="7">
        <v>2015</v>
      </c>
      <c r="B9982" s="7" t="s">
        <v>1255</v>
      </c>
      <c r="C9982" s="7" t="s">
        <v>6</v>
      </c>
      <c r="D9982" s="24">
        <v>258008.17</v>
      </c>
      <c r="E9982">
        <f>INDEX('B. Store opening dates'!$B$5:$B$2448,MATCH('A. Sales by store'!B9982,'B. Store opening dates'!$A$5:$A$2448,0))</f>
        <v>2009</v>
      </c>
      <c r="F9982" t="str">
        <f t="shared" si="310"/>
        <v>Old</v>
      </c>
      <c r="G9982" t="str">
        <f t="shared" si="311"/>
        <v>Existing</v>
      </c>
    </row>
    <row r="9983" spans="1:7" ht="19" x14ac:dyDescent="0.25">
      <c r="A9983" s="7">
        <v>2014</v>
      </c>
      <c r="B9983" s="7" t="s">
        <v>1255</v>
      </c>
      <c r="C9983" s="7" t="s">
        <v>6</v>
      </c>
      <c r="D9983" s="24">
        <v>184664.86</v>
      </c>
      <c r="E9983">
        <f>INDEX('B. Store opening dates'!$B$5:$B$2448,MATCH('A. Sales by store'!B9983,'B. Store opening dates'!$A$5:$A$2448,0))</f>
        <v>2009</v>
      </c>
      <c r="F9983" t="str">
        <f t="shared" si="310"/>
        <v>Old</v>
      </c>
      <c r="G9983" t="str">
        <f t="shared" si="311"/>
        <v>Existing</v>
      </c>
    </row>
    <row r="9984" spans="1:7" ht="19" x14ac:dyDescent="0.25">
      <c r="A9984" s="7">
        <v>2015</v>
      </c>
      <c r="B9984" s="7" t="s">
        <v>1255</v>
      </c>
      <c r="C9984" s="7" t="s">
        <v>7</v>
      </c>
      <c r="D9984" s="24">
        <v>50555.17</v>
      </c>
      <c r="E9984">
        <f>INDEX('B. Store opening dates'!$B$5:$B$2448,MATCH('A. Sales by store'!B9984,'B. Store opening dates'!$A$5:$A$2448,0))</f>
        <v>2009</v>
      </c>
      <c r="F9984" t="str">
        <f t="shared" si="310"/>
        <v>Old</v>
      </c>
      <c r="G9984" t="str">
        <f t="shared" si="311"/>
        <v>Existing</v>
      </c>
    </row>
    <row r="9985" spans="1:7" ht="19" x14ac:dyDescent="0.25">
      <c r="A9985" s="7">
        <v>2014</v>
      </c>
      <c r="B9985" s="7" t="s">
        <v>1255</v>
      </c>
      <c r="C9985" s="7" t="s">
        <v>7</v>
      </c>
      <c r="D9985" s="24">
        <v>53516.14</v>
      </c>
      <c r="E9985">
        <f>INDEX('B. Store opening dates'!$B$5:$B$2448,MATCH('A. Sales by store'!B9985,'B. Store opening dates'!$A$5:$A$2448,0))</f>
        <v>2009</v>
      </c>
      <c r="F9985" t="str">
        <f t="shared" si="310"/>
        <v>Old</v>
      </c>
      <c r="G9985" t="str">
        <f t="shared" si="311"/>
        <v>Existing</v>
      </c>
    </row>
    <row r="9986" spans="1:7" ht="19" x14ac:dyDescent="0.25">
      <c r="A9986" s="7">
        <v>2015</v>
      </c>
      <c r="B9986" s="7" t="s">
        <v>1255</v>
      </c>
      <c r="C9986" s="7" t="s">
        <v>8</v>
      </c>
      <c r="D9986" s="24">
        <v>768927.05</v>
      </c>
      <c r="E9986">
        <f>INDEX('B. Store opening dates'!$B$5:$B$2448,MATCH('A. Sales by store'!B9986,'B. Store opening dates'!$A$5:$A$2448,0))</f>
        <v>2009</v>
      </c>
      <c r="F9986" t="str">
        <f t="shared" si="310"/>
        <v>Old</v>
      </c>
      <c r="G9986" t="str">
        <f t="shared" si="311"/>
        <v>Existing</v>
      </c>
    </row>
    <row r="9987" spans="1:7" ht="19" x14ac:dyDescent="0.25">
      <c r="A9987" s="7">
        <v>2014</v>
      </c>
      <c r="B9987" s="7" t="s">
        <v>1255</v>
      </c>
      <c r="C9987" s="7" t="s">
        <v>8</v>
      </c>
      <c r="D9987" s="24">
        <v>805590.03</v>
      </c>
      <c r="E9987">
        <f>INDEX('B. Store opening dates'!$B$5:$B$2448,MATCH('A. Sales by store'!B9987,'B. Store opening dates'!$A$5:$A$2448,0))</f>
        <v>2009</v>
      </c>
      <c r="F9987" t="str">
        <f t="shared" si="310"/>
        <v>Old</v>
      </c>
      <c r="G9987" t="str">
        <f t="shared" si="311"/>
        <v>Existing</v>
      </c>
    </row>
    <row r="9988" spans="1:7" ht="19" x14ac:dyDescent="0.25">
      <c r="A9988" s="7">
        <v>2015</v>
      </c>
      <c r="B9988" s="7" t="s">
        <v>1256</v>
      </c>
      <c r="C9988" s="7" t="s">
        <v>5</v>
      </c>
      <c r="D9988" s="24">
        <v>672579</v>
      </c>
      <c r="E9988">
        <f>INDEX('B. Store opening dates'!$B$5:$B$2448,MATCH('A. Sales by store'!B9988,'B. Store opening dates'!$A$5:$A$2448,0))</f>
        <v>2009</v>
      </c>
      <c r="F9988" t="str">
        <f t="shared" si="310"/>
        <v>Old</v>
      </c>
      <c r="G9988" t="str">
        <f t="shared" si="311"/>
        <v>Existing</v>
      </c>
    </row>
    <row r="9989" spans="1:7" ht="19" x14ac:dyDescent="0.25">
      <c r="A9989" s="7">
        <v>2014</v>
      </c>
      <c r="B9989" s="7" t="s">
        <v>1256</v>
      </c>
      <c r="C9989" s="7" t="s">
        <v>5</v>
      </c>
      <c r="D9989" s="24">
        <v>734799.77</v>
      </c>
      <c r="E9989">
        <f>INDEX('B. Store opening dates'!$B$5:$B$2448,MATCH('A. Sales by store'!B9989,'B. Store opening dates'!$A$5:$A$2448,0))</f>
        <v>2009</v>
      </c>
      <c r="F9989" t="str">
        <f t="shared" ref="F9989:F10052" si="312">IF(A9989 = 2015, IF(E9989&lt; 2015, "Old","New"),IF(E9989 &lt; 2014, "Old","New"))</f>
        <v>Old</v>
      </c>
      <c r="G9989" t="str">
        <f t="shared" ref="G9989:G10052" si="313">IF(A9989 = 2015, IF(E9989&lt; 2015, "Existing","New"),"Existing")</f>
        <v>Existing</v>
      </c>
    </row>
    <row r="9990" spans="1:7" ht="19" x14ac:dyDescent="0.25">
      <c r="A9990" s="7">
        <v>2015</v>
      </c>
      <c r="B9990" s="7" t="s">
        <v>1256</v>
      </c>
      <c r="C9990" s="7" t="s">
        <v>6</v>
      </c>
      <c r="D9990" s="24">
        <v>210996.73</v>
      </c>
      <c r="E9990">
        <f>INDEX('B. Store opening dates'!$B$5:$B$2448,MATCH('A. Sales by store'!B9990,'B. Store opening dates'!$A$5:$A$2448,0))</f>
        <v>2009</v>
      </c>
      <c r="F9990" t="str">
        <f t="shared" si="312"/>
        <v>Old</v>
      </c>
      <c r="G9990" t="str">
        <f t="shared" si="313"/>
        <v>Existing</v>
      </c>
    </row>
    <row r="9991" spans="1:7" ht="19" x14ac:dyDescent="0.25">
      <c r="A9991" s="7">
        <v>2014</v>
      </c>
      <c r="B9991" s="7" t="s">
        <v>1256</v>
      </c>
      <c r="C9991" s="7" t="s">
        <v>6</v>
      </c>
      <c r="D9991" s="24">
        <v>155331.25</v>
      </c>
      <c r="E9991">
        <f>INDEX('B. Store opening dates'!$B$5:$B$2448,MATCH('A. Sales by store'!B9991,'B. Store opening dates'!$A$5:$A$2448,0))</f>
        <v>2009</v>
      </c>
      <c r="F9991" t="str">
        <f t="shared" si="312"/>
        <v>Old</v>
      </c>
      <c r="G9991" t="str">
        <f t="shared" si="313"/>
        <v>Existing</v>
      </c>
    </row>
    <row r="9992" spans="1:7" ht="19" x14ac:dyDescent="0.25">
      <c r="A9992" s="7">
        <v>2015</v>
      </c>
      <c r="B9992" s="7" t="s">
        <v>1256</v>
      </c>
      <c r="C9992" s="7" t="s">
        <v>7</v>
      </c>
      <c r="D9992" s="24">
        <v>147379.21</v>
      </c>
      <c r="E9992">
        <f>INDEX('B. Store opening dates'!$B$5:$B$2448,MATCH('A. Sales by store'!B9992,'B. Store opening dates'!$A$5:$A$2448,0))</f>
        <v>2009</v>
      </c>
      <c r="F9992" t="str">
        <f t="shared" si="312"/>
        <v>Old</v>
      </c>
      <c r="G9992" t="str">
        <f t="shared" si="313"/>
        <v>Existing</v>
      </c>
    </row>
    <row r="9993" spans="1:7" ht="19" x14ac:dyDescent="0.25">
      <c r="A9993" s="7">
        <v>2014</v>
      </c>
      <c r="B9993" s="7" t="s">
        <v>1256</v>
      </c>
      <c r="C9993" s="7" t="s">
        <v>7</v>
      </c>
      <c r="D9993" s="24">
        <v>154931.54</v>
      </c>
      <c r="E9993">
        <f>INDEX('B. Store opening dates'!$B$5:$B$2448,MATCH('A. Sales by store'!B9993,'B. Store opening dates'!$A$5:$A$2448,0))</f>
        <v>2009</v>
      </c>
      <c r="F9993" t="str">
        <f t="shared" si="312"/>
        <v>Old</v>
      </c>
      <c r="G9993" t="str">
        <f t="shared" si="313"/>
        <v>Existing</v>
      </c>
    </row>
    <row r="9994" spans="1:7" ht="19" x14ac:dyDescent="0.25">
      <c r="A9994" s="7">
        <v>2015</v>
      </c>
      <c r="B9994" s="7" t="s">
        <v>1256</v>
      </c>
      <c r="C9994" s="7" t="s">
        <v>8</v>
      </c>
      <c r="D9994" s="24">
        <v>747431.15</v>
      </c>
      <c r="E9994">
        <f>INDEX('B. Store opening dates'!$B$5:$B$2448,MATCH('A. Sales by store'!B9994,'B. Store opening dates'!$A$5:$A$2448,0))</f>
        <v>2009</v>
      </c>
      <c r="F9994" t="str">
        <f t="shared" si="312"/>
        <v>Old</v>
      </c>
      <c r="G9994" t="str">
        <f t="shared" si="313"/>
        <v>Existing</v>
      </c>
    </row>
    <row r="9995" spans="1:7" ht="19" x14ac:dyDescent="0.25">
      <c r="A9995" s="7">
        <v>2014</v>
      </c>
      <c r="B9995" s="7" t="s">
        <v>1256</v>
      </c>
      <c r="C9995" s="7" t="s">
        <v>8</v>
      </c>
      <c r="D9995" s="24">
        <v>780875.72</v>
      </c>
      <c r="E9995">
        <f>INDEX('B. Store opening dates'!$B$5:$B$2448,MATCH('A. Sales by store'!B9995,'B. Store opening dates'!$A$5:$A$2448,0))</f>
        <v>2009</v>
      </c>
      <c r="F9995" t="str">
        <f t="shared" si="312"/>
        <v>Old</v>
      </c>
      <c r="G9995" t="str">
        <f t="shared" si="313"/>
        <v>Existing</v>
      </c>
    </row>
    <row r="9996" spans="1:7" ht="19" x14ac:dyDescent="0.25">
      <c r="A9996" s="7">
        <v>2015</v>
      </c>
      <c r="B9996" s="7" t="s">
        <v>1257</v>
      </c>
      <c r="C9996" s="7" t="s">
        <v>5</v>
      </c>
      <c r="D9996" s="24">
        <v>873675.48</v>
      </c>
      <c r="E9996">
        <f>INDEX('B. Store opening dates'!$B$5:$B$2448,MATCH('A. Sales by store'!B9996,'B. Store opening dates'!$A$5:$A$2448,0))</f>
        <v>2009</v>
      </c>
      <c r="F9996" t="str">
        <f t="shared" si="312"/>
        <v>Old</v>
      </c>
      <c r="G9996" t="str">
        <f t="shared" si="313"/>
        <v>Existing</v>
      </c>
    </row>
    <row r="9997" spans="1:7" ht="19" x14ac:dyDescent="0.25">
      <c r="A9997" s="7">
        <v>2014</v>
      </c>
      <c r="B9997" s="7" t="s">
        <v>1257</v>
      </c>
      <c r="C9997" s="7" t="s">
        <v>5</v>
      </c>
      <c r="D9997" s="24">
        <v>968291.9</v>
      </c>
      <c r="E9997">
        <f>INDEX('B. Store opening dates'!$B$5:$B$2448,MATCH('A. Sales by store'!B9997,'B. Store opening dates'!$A$5:$A$2448,0))</f>
        <v>2009</v>
      </c>
      <c r="F9997" t="str">
        <f t="shared" si="312"/>
        <v>Old</v>
      </c>
      <c r="G9997" t="str">
        <f t="shared" si="313"/>
        <v>Existing</v>
      </c>
    </row>
    <row r="9998" spans="1:7" ht="19" x14ac:dyDescent="0.25">
      <c r="A9998" s="7">
        <v>2015</v>
      </c>
      <c r="B9998" s="7" t="s">
        <v>1257</v>
      </c>
      <c r="C9998" s="7" t="s">
        <v>6</v>
      </c>
      <c r="D9998" s="24">
        <v>391288.37</v>
      </c>
      <c r="E9998">
        <f>INDEX('B. Store opening dates'!$B$5:$B$2448,MATCH('A. Sales by store'!B9998,'B. Store opening dates'!$A$5:$A$2448,0))</f>
        <v>2009</v>
      </c>
      <c r="F9998" t="str">
        <f t="shared" si="312"/>
        <v>Old</v>
      </c>
      <c r="G9998" t="str">
        <f t="shared" si="313"/>
        <v>Existing</v>
      </c>
    </row>
    <row r="9999" spans="1:7" ht="19" x14ac:dyDescent="0.25">
      <c r="A9999" s="7">
        <v>2014</v>
      </c>
      <c r="B9999" s="7" t="s">
        <v>1257</v>
      </c>
      <c r="C9999" s="7" t="s">
        <v>6</v>
      </c>
      <c r="D9999" s="24">
        <v>271993.99</v>
      </c>
      <c r="E9999">
        <f>INDEX('B. Store opening dates'!$B$5:$B$2448,MATCH('A. Sales by store'!B9999,'B. Store opening dates'!$A$5:$A$2448,0))</f>
        <v>2009</v>
      </c>
      <c r="F9999" t="str">
        <f t="shared" si="312"/>
        <v>Old</v>
      </c>
      <c r="G9999" t="str">
        <f t="shared" si="313"/>
        <v>Existing</v>
      </c>
    </row>
    <row r="10000" spans="1:7" ht="19" x14ac:dyDescent="0.25">
      <c r="A10000" s="7">
        <v>2015</v>
      </c>
      <c r="B10000" s="7" t="s">
        <v>1257</v>
      </c>
      <c r="C10000" s="7" t="s">
        <v>7</v>
      </c>
      <c r="D10000" s="24">
        <v>89445.79</v>
      </c>
      <c r="E10000">
        <f>INDEX('B. Store opening dates'!$B$5:$B$2448,MATCH('A. Sales by store'!B10000,'B. Store opening dates'!$A$5:$A$2448,0))</f>
        <v>2009</v>
      </c>
      <c r="F10000" t="str">
        <f t="shared" si="312"/>
        <v>Old</v>
      </c>
      <c r="G10000" t="str">
        <f t="shared" si="313"/>
        <v>Existing</v>
      </c>
    </row>
    <row r="10001" spans="1:7" ht="19" x14ac:dyDescent="0.25">
      <c r="A10001" s="7">
        <v>2014</v>
      </c>
      <c r="B10001" s="7" t="s">
        <v>1257</v>
      </c>
      <c r="C10001" s="7" t="s">
        <v>7</v>
      </c>
      <c r="D10001" s="24">
        <v>94161.61</v>
      </c>
      <c r="E10001">
        <f>INDEX('B. Store opening dates'!$B$5:$B$2448,MATCH('A. Sales by store'!B10001,'B. Store opening dates'!$A$5:$A$2448,0))</f>
        <v>2009</v>
      </c>
      <c r="F10001" t="str">
        <f t="shared" si="312"/>
        <v>Old</v>
      </c>
      <c r="G10001" t="str">
        <f t="shared" si="313"/>
        <v>Existing</v>
      </c>
    </row>
    <row r="10002" spans="1:7" ht="19" x14ac:dyDescent="0.25">
      <c r="A10002" s="7">
        <v>2015</v>
      </c>
      <c r="B10002" s="7" t="s">
        <v>1257</v>
      </c>
      <c r="C10002" s="7" t="s">
        <v>8</v>
      </c>
      <c r="D10002" s="24">
        <v>625782.75</v>
      </c>
      <c r="E10002">
        <f>INDEX('B. Store opening dates'!$B$5:$B$2448,MATCH('A. Sales by store'!B10002,'B. Store opening dates'!$A$5:$A$2448,0))</f>
        <v>2009</v>
      </c>
      <c r="F10002" t="str">
        <f t="shared" si="312"/>
        <v>Old</v>
      </c>
      <c r="G10002" t="str">
        <f t="shared" si="313"/>
        <v>Existing</v>
      </c>
    </row>
    <row r="10003" spans="1:7" ht="19" x14ac:dyDescent="0.25">
      <c r="A10003" s="7">
        <v>2014</v>
      </c>
      <c r="B10003" s="7" t="s">
        <v>1257</v>
      </c>
      <c r="C10003" s="7" t="s">
        <v>8</v>
      </c>
      <c r="D10003" s="24">
        <v>656965.09</v>
      </c>
      <c r="E10003">
        <f>INDEX('B. Store opening dates'!$B$5:$B$2448,MATCH('A. Sales by store'!B10003,'B. Store opening dates'!$A$5:$A$2448,0))</f>
        <v>2009</v>
      </c>
      <c r="F10003" t="str">
        <f t="shared" si="312"/>
        <v>Old</v>
      </c>
      <c r="G10003" t="str">
        <f t="shared" si="313"/>
        <v>Existing</v>
      </c>
    </row>
    <row r="10004" spans="1:7" ht="19" x14ac:dyDescent="0.25">
      <c r="A10004" s="7">
        <v>2015</v>
      </c>
      <c r="B10004" s="7" t="s">
        <v>1258</v>
      </c>
      <c r="C10004" s="7" t="s">
        <v>5</v>
      </c>
      <c r="D10004" s="24">
        <v>878578.17</v>
      </c>
      <c r="E10004">
        <f>INDEX('B. Store opening dates'!$B$5:$B$2448,MATCH('A. Sales by store'!B10004,'B. Store opening dates'!$A$5:$A$2448,0))</f>
        <v>2009</v>
      </c>
      <c r="F10004" t="str">
        <f t="shared" si="312"/>
        <v>Old</v>
      </c>
      <c r="G10004" t="str">
        <f t="shared" si="313"/>
        <v>Existing</v>
      </c>
    </row>
    <row r="10005" spans="1:7" ht="19" x14ac:dyDescent="0.25">
      <c r="A10005" s="7">
        <v>2014</v>
      </c>
      <c r="B10005" s="7" t="s">
        <v>1258</v>
      </c>
      <c r="C10005" s="7" t="s">
        <v>5</v>
      </c>
      <c r="D10005" s="24">
        <v>967138.03</v>
      </c>
      <c r="E10005">
        <f>INDEX('B. Store opening dates'!$B$5:$B$2448,MATCH('A. Sales by store'!B10005,'B. Store opening dates'!$A$5:$A$2448,0))</f>
        <v>2009</v>
      </c>
      <c r="F10005" t="str">
        <f t="shared" si="312"/>
        <v>Old</v>
      </c>
      <c r="G10005" t="str">
        <f t="shared" si="313"/>
        <v>Existing</v>
      </c>
    </row>
    <row r="10006" spans="1:7" ht="19" x14ac:dyDescent="0.25">
      <c r="A10006" s="7">
        <v>2015</v>
      </c>
      <c r="B10006" s="7" t="s">
        <v>1258</v>
      </c>
      <c r="C10006" s="7" t="s">
        <v>6</v>
      </c>
      <c r="D10006" s="24">
        <v>581106.97</v>
      </c>
      <c r="E10006">
        <f>INDEX('B. Store opening dates'!$B$5:$B$2448,MATCH('A. Sales by store'!B10006,'B. Store opening dates'!$A$5:$A$2448,0))</f>
        <v>2009</v>
      </c>
      <c r="F10006" t="str">
        <f t="shared" si="312"/>
        <v>Old</v>
      </c>
      <c r="G10006" t="str">
        <f t="shared" si="313"/>
        <v>Existing</v>
      </c>
    </row>
    <row r="10007" spans="1:7" ht="19" x14ac:dyDescent="0.25">
      <c r="A10007" s="7">
        <v>2014</v>
      </c>
      <c r="B10007" s="7" t="s">
        <v>1258</v>
      </c>
      <c r="C10007" s="7" t="s">
        <v>6</v>
      </c>
      <c r="D10007" s="24">
        <v>430965.99</v>
      </c>
      <c r="E10007">
        <f>INDEX('B. Store opening dates'!$B$5:$B$2448,MATCH('A. Sales by store'!B10007,'B. Store opening dates'!$A$5:$A$2448,0))</f>
        <v>2009</v>
      </c>
      <c r="F10007" t="str">
        <f t="shared" si="312"/>
        <v>Old</v>
      </c>
      <c r="G10007" t="str">
        <f t="shared" si="313"/>
        <v>Existing</v>
      </c>
    </row>
    <row r="10008" spans="1:7" ht="19" x14ac:dyDescent="0.25">
      <c r="A10008" s="7">
        <v>2015</v>
      </c>
      <c r="B10008" s="7" t="s">
        <v>1258</v>
      </c>
      <c r="C10008" s="7" t="s">
        <v>7</v>
      </c>
      <c r="D10008" s="24">
        <v>86626.95</v>
      </c>
      <c r="E10008">
        <f>INDEX('B. Store opening dates'!$B$5:$B$2448,MATCH('A. Sales by store'!B10008,'B. Store opening dates'!$A$5:$A$2448,0))</f>
        <v>2009</v>
      </c>
      <c r="F10008" t="str">
        <f t="shared" si="312"/>
        <v>Old</v>
      </c>
      <c r="G10008" t="str">
        <f t="shared" si="313"/>
        <v>Existing</v>
      </c>
    </row>
    <row r="10009" spans="1:7" ht="19" x14ac:dyDescent="0.25">
      <c r="A10009" s="7">
        <v>2014</v>
      </c>
      <c r="B10009" s="7" t="s">
        <v>1258</v>
      </c>
      <c r="C10009" s="7" t="s">
        <v>7</v>
      </c>
      <c r="D10009" s="24">
        <v>91769.35</v>
      </c>
      <c r="E10009">
        <f>INDEX('B. Store opening dates'!$B$5:$B$2448,MATCH('A. Sales by store'!B10009,'B. Store opening dates'!$A$5:$A$2448,0))</f>
        <v>2009</v>
      </c>
      <c r="F10009" t="str">
        <f t="shared" si="312"/>
        <v>Old</v>
      </c>
      <c r="G10009" t="str">
        <f t="shared" si="313"/>
        <v>Existing</v>
      </c>
    </row>
    <row r="10010" spans="1:7" ht="19" x14ac:dyDescent="0.25">
      <c r="A10010" s="7">
        <v>2015</v>
      </c>
      <c r="B10010" s="7" t="s">
        <v>1258</v>
      </c>
      <c r="C10010" s="7" t="s">
        <v>8</v>
      </c>
      <c r="D10010" s="24">
        <v>605768.03</v>
      </c>
      <c r="E10010">
        <f>INDEX('B. Store opening dates'!$B$5:$B$2448,MATCH('A. Sales by store'!B10010,'B. Store opening dates'!$A$5:$A$2448,0))</f>
        <v>2009</v>
      </c>
      <c r="F10010" t="str">
        <f t="shared" si="312"/>
        <v>Old</v>
      </c>
      <c r="G10010" t="str">
        <f t="shared" si="313"/>
        <v>Existing</v>
      </c>
    </row>
    <row r="10011" spans="1:7" ht="19" x14ac:dyDescent="0.25">
      <c r="A10011" s="7">
        <v>2014</v>
      </c>
      <c r="B10011" s="7" t="s">
        <v>1258</v>
      </c>
      <c r="C10011" s="7" t="s">
        <v>8</v>
      </c>
      <c r="D10011" s="24">
        <v>631084.65</v>
      </c>
      <c r="E10011">
        <f>INDEX('B. Store opening dates'!$B$5:$B$2448,MATCH('A. Sales by store'!B10011,'B. Store opening dates'!$A$5:$A$2448,0))</f>
        <v>2009</v>
      </c>
      <c r="F10011" t="str">
        <f t="shared" si="312"/>
        <v>Old</v>
      </c>
      <c r="G10011" t="str">
        <f t="shared" si="313"/>
        <v>Existing</v>
      </c>
    </row>
    <row r="10012" spans="1:7" ht="19" x14ac:dyDescent="0.25">
      <c r="A10012" s="7">
        <v>2015</v>
      </c>
      <c r="B10012" s="7" t="s">
        <v>1259</v>
      </c>
      <c r="C10012" s="7" t="s">
        <v>5</v>
      </c>
      <c r="D10012" s="24">
        <v>564651.93000000005</v>
      </c>
      <c r="E10012">
        <f>INDEX('B. Store opening dates'!$B$5:$B$2448,MATCH('A. Sales by store'!B10012,'B. Store opening dates'!$A$5:$A$2448,0))</f>
        <v>2009</v>
      </c>
      <c r="F10012" t="str">
        <f t="shared" si="312"/>
        <v>Old</v>
      </c>
      <c r="G10012" t="str">
        <f t="shared" si="313"/>
        <v>Existing</v>
      </c>
    </row>
    <row r="10013" spans="1:7" ht="19" x14ac:dyDescent="0.25">
      <c r="A10013" s="7">
        <v>2014</v>
      </c>
      <c r="B10013" s="7" t="s">
        <v>1259</v>
      </c>
      <c r="C10013" s="7" t="s">
        <v>5</v>
      </c>
      <c r="D10013" s="24">
        <v>619481.93000000005</v>
      </c>
      <c r="E10013">
        <f>INDEX('B. Store opening dates'!$B$5:$B$2448,MATCH('A. Sales by store'!B10013,'B. Store opening dates'!$A$5:$A$2448,0))</f>
        <v>2009</v>
      </c>
      <c r="F10013" t="str">
        <f t="shared" si="312"/>
        <v>Old</v>
      </c>
      <c r="G10013" t="str">
        <f t="shared" si="313"/>
        <v>Existing</v>
      </c>
    </row>
    <row r="10014" spans="1:7" ht="19" x14ac:dyDescent="0.25">
      <c r="A10014" s="7">
        <v>2015</v>
      </c>
      <c r="B10014" s="7" t="s">
        <v>1259</v>
      </c>
      <c r="C10014" s="7" t="s">
        <v>6</v>
      </c>
      <c r="D10014" s="24">
        <v>215496.63</v>
      </c>
      <c r="E10014">
        <f>INDEX('B. Store opening dates'!$B$5:$B$2448,MATCH('A. Sales by store'!B10014,'B. Store opening dates'!$A$5:$A$2448,0))</f>
        <v>2009</v>
      </c>
      <c r="F10014" t="str">
        <f t="shared" si="312"/>
        <v>Old</v>
      </c>
      <c r="G10014" t="str">
        <f t="shared" si="313"/>
        <v>Existing</v>
      </c>
    </row>
    <row r="10015" spans="1:7" ht="19" x14ac:dyDescent="0.25">
      <c r="A10015" s="7">
        <v>2014</v>
      </c>
      <c r="B10015" s="7" t="s">
        <v>1259</v>
      </c>
      <c r="C10015" s="7" t="s">
        <v>6</v>
      </c>
      <c r="D10015" s="24">
        <v>159927.70000000001</v>
      </c>
      <c r="E10015">
        <f>INDEX('B. Store opening dates'!$B$5:$B$2448,MATCH('A. Sales by store'!B10015,'B. Store opening dates'!$A$5:$A$2448,0))</f>
        <v>2009</v>
      </c>
      <c r="F10015" t="str">
        <f t="shared" si="312"/>
        <v>Old</v>
      </c>
      <c r="G10015" t="str">
        <f t="shared" si="313"/>
        <v>Existing</v>
      </c>
    </row>
    <row r="10016" spans="1:7" ht="19" x14ac:dyDescent="0.25">
      <c r="A10016" s="7">
        <v>2015</v>
      </c>
      <c r="B10016" s="7" t="s">
        <v>1259</v>
      </c>
      <c r="C10016" s="7" t="s">
        <v>7</v>
      </c>
      <c r="D10016" s="24">
        <v>122353.91</v>
      </c>
      <c r="E10016">
        <f>INDEX('B. Store opening dates'!$B$5:$B$2448,MATCH('A. Sales by store'!B10016,'B. Store opening dates'!$A$5:$A$2448,0))</f>
        <v>2009</v>
      </c>
      <c r="F10016" t="str">
        <f t="shared" si="312"/>
        <v>Old</v>
      </c>
      <c r="G10016" t="str">
        <f t="shared" si="313"/>
        <v>Existing</v>
      </c>
    </row>
    <row r="10017" spans="1:7" ht="19" x14ac:dyDescent="0.25">
      <c r="A10017" s="7">
        <v>2014</v>
      </c>
      <c r="B10017" s="7" t="s">
        <v>1259</v>
      </c>
      <c r="C10017" s="7" t="s">
        <v>7</v>
      </c>
      <c r="D10017" s="24">
        <v>130010.62</v>
      </c>
      <c r="E10017">
        <f>INDEX('B. Store opening dates'!$B$5:$B$2448,MATCH('A. Sales by store'!B10017,'B. Store opening dates'!$A$5:$A$2448,0))</f>
        <v>2009</v>
      </c>
      <c r="F10017" t="str">
        <f t="shared" si="312"/>
        <v>Old</v>
      </c>
      <c r="G10017" t="str">
        <f t="shared" si="313"/>
        <v>Existing</v>
      </c>
    </row>
    <row r="10018" spans="1:7" ht="19" x14ac:dyDescent="0.25">
      <c r="A10018" s="7">
        <v>2015</v>
      </c>
      <c r="B10018" s="7" t="s">
        <v>1259</v>
      </c>
      <c r="C10018" s="7" t="s">
        <v>8</v>
      </c>
      <c r="D10018" s="24">
        <v>774579.79</v>
      </c>
      <c r="E10018">
        <f>INDEX('B. Store opening dates'!$B$5:$B$2448,MATCH('A. Sales by store'!B10018,'B. Store opening dates'!$A$5:$A$2448,0))</f>
        <v>2009</v>
      </c>
      <c r="F10018" t="str">
        <f t="shared" si="312"/>
        <v>Old</v>
      </c>
      <c r="G10018" t="str">
        <f t="shared" si="313"/>
        <v>Existing</v>
      </c>
    </row>
    <row r="10019" spans="1:7" ht="19" x14ac:dyDescent="0.25">
      <c r="A10019" s="7">
        <v>2014</v>
      </c>
      <c r="B10019" s="7" t="s">
        <v>1259</v>
      </c>
      <c r="C10019" s="7" t="s">
        <v>8</v>
      </c>
      <c r="D10019" s="24">
        <v>796759.64</v>
      </c>
      <c r="E10019">
        <f>INDEX('B. Store opening dates'!$B$5:$B$2448,MATCH('A. Sales by store'!B10019,'B. Store opening dates'!$A$5:$A$2448,0))</f>
        <v>2009</v>
      </c>
      <c r="F10019" t="str">
        <f t="shared" si="312"/>
        <v>Old</v>
      </c>
      <c r="G10019" t="str">
        <f t="shared" si="313"/>
        <v>Existing</v>
      </c>
    </row>
    <row r="10020" spans="1:7" ht="19" x14ac:dyDescent="0.25">
      <c r="A10020" s="7">
        <v>2015</v>
      </c>
      <c r="B10020" s="7" t="s">
        <v>1260</v>
      </c>
      <c r="C10020" s="7" t="s">
        <v>5</v>
      </c>
      <c r="D10020" s="24">
        <v>922570.08</v>
      </c>
      <c r="E10020">
        <f>INDEX('B. Store opening dates'!$B$5:$B$2448,MATCH('A. Sales by store'!B10020,'B. Store opening dates'!$A$5:$A$2448,0))</f>
        <v>2009</v>
      </c>
      <c r="F10020" t="str">
        <f t="shared" si="312"/>
        <v>Old</v>
      </c>
      <c r="G10020" t="str">
        <f t="shared" si="313"/>
        <v>Existing</v>
      </c>
    </row>
    <row r="10021" spans="1:7" ht="19" x14ac:dyDescent="0.25">
      <c r="A10021" s="7">
        <v>2014</v>
      </c>
      <c r="B10021" s="7" t="s">
        <v>1260</v>
      </c>
      <c r="C10021" s="7" t="s">
        <v>5</v>
      </c>
      <c r="D10021" s="24">
        <v>1022010.06</v>
      </c>
      <c r="E10021">
        <f>INDEX('B. Store opening dates'!$B$5:$B$2448,MATCH('A. Sales by store'!B10021,'B. Store opening dates'!$A$5:$A$2448,0))</f>
        <v>2009</v>
      </c>
      <c r="F10021" t="str">
        <f t="shared" si="312"/>
        <v>Old</v>
      </c>
      <c r="G10021" t="str">
        <f t="shared" si="313"/>
        <v>Existing</v>
      </c>
    </row>
    <row r="10022" spans="1:7" ht="19" x14ac:dyDescent="0.25">
      <c r="A10022" s="7">
        <v>2015</v>
      </c>
      <c r="B10022" s="7" t="s">
        <v>1260</v>
      </c>
      <c r="C10022" s="7" t="s">
        <v>6</v>
      </c>
      <c r="D10022" s="24">
        <v>395043.02</v>
      </c>
      <c r="E10022">
        <f>INDEX('B. Store opening dates'!$B$5:$B$2448,MATCH('A. Sales by store'!B10022,'B. Store opening dates'!$A$5:$A$2448,0))</f>
        <v>2009</v>
      </c>
      <c r="F10022" t="str">
        <f t="shared" si="312"/>
        <v>Old</v>
      </c>
      <c r="G10022" t="str">
        <f t="shared" si="313"/>
        <v>Existing</v>
      </c>
    </row>
    <row r="10023" spans="1:7" ht="19" x14ac:dyDescent="0.25">
      <c r="A10023" s="7">
        <v>2014</v>
      </c>
      <c r="B10023" s="7" t="s">
        <v>1260</v>
      </c>
      <c r="C10023" s="7" t="s">
        <v>6</v>
      </c>
      <c r="D10023" s="24">
        <v>280878.55</v>
      </c>
      <c r="E10023">
        <f>INDEX('B. Store opening dates'!$B$5:$B$2448,MATCH('A. Sales by store'!B10023,'B. Store opening dates'!$A$5:$A$2448,0))</f>
        <v>2009</v>
      </c>
      <c r="F10023" t="str">
        <f t="shared" si="312"/>
        <v>Old</v>
      </c>
      <c r="G10023" t="str">
        <f t="shared" si="313"/>
        <v>Existing</v>
      </c>
    </row>
    <row r="10024" spans="1:7" ht="19" x14ac:dyDescent="0.25">
      <c r="A10024" s="7">
        <v>2015</v>
      </c>
      <c r="B10024" s="7" t="s">
        <v>1260</v>
      </c>
      <c r="C10024" s="7" t="s">
        <v>7</v>
      </c>
      <c r="D10024" s="24">
        <v>137209.20000000001</v>
      </c>
      <c r="E10024">
        <f>INDEX('B. Store opening dates'!$B$5:$B$2448,MATCH('A. Sales by store'!B10024,'B. Store opening dates'!$A$5:$A$2448,0))</f>
        <v>2009</v>
      </c>
      <c r="F10024" t="str">
        <f t="shared" si="312"/>
        <v>Old</v>
      </c>
      <c r="G10024" t="str">
        <f t="shared" si="313"/>
        <v>Existing</v>
      </c>
    </row>
    <row r="10025" spans="1:7" ht="19" x14ac:dyDescent="0.25">
      <c r="A10025" s="7">
        <v>2014</v>
      </c>
      <c r="B10025" s="7" t="s">
        <v>1260</v>
      </c>
      <c r="C10025" s="7" t="s">
        <v>7</v>
      </c>
      <c r="D10025" s="24">
        <v>144679.45000000001</v>
      </c>
      <c r="E10025">
        <f>INDEX('B. Store opening dates'!$B$5:$B$2448,MATCH('A. Sales by store'!B10025,'B. Store opening dates'!$A$5:$A$2448,0))</f>
        <v>2009</v>
      </c>
      <c r="F10025" t="str">
        <f t="shared" si="312"/>
        <v>Old</v>
      </c>
      <c r="G10025" t="str">
        <f t="shared" si="313"/>
        <v>Existing</v>
      </c>
    </row>
    <row r="10026" spans="1:7" ht="19" x14ac:dyDescent="0.25">
      <c r="A10026" s="7">
        <v>2015</v>
      </c>
      <c r="B10026" s="7" t="s">
        <v>1260</v>
      </c>
      <c r="C10026" s="7" t="s">
        <v>8</v>
      </c>
      <c r="D10026" s="24">
        <v>465100.11</v>
      </c>
      <c r="E10026">
        <f>INDEX('B. Store opening dates'!$B$5:$B$2448,MATCH('A. Sales by store'!B10026,'B. Store opening dates'!$A$5:$A$2448,0))</f>
        <v>2009</v>
      </c>
      <c r="F10026" t="str">
        <f t="shared" si="312"/>
        <v>Old</v>
      </c>
      <c r="G10026" t="str">
        <f t="shared" si="313"/>
        <v>Existing</v>
      </c>
    </row>
    <row r="10027" spans="1:7" ht="19" x14ac:dyDescent="0.25">
      <c r="A10027" s="7">
        <v>2014</v>
      </c>
      <c r="B10027" s="7" t="s">
        <v>1260</v>
      </c>
      <c r="C10027" s="7" t="s">
        <v>8</v>
      </c>
      <c r="D10027" s="24">
        <v>487948.21</v>
      </c>
      <c r="E10027">
        <f>INDEX('B. Store opening dates'!$B$5:$B$2448,MATCH('A. Sales by store'!B10027,'B. Store opening dates'!$A$5:$A$2448,0))</f>
        <v>2009</v>
      </c>
      <c r="F10027" t="str">
        <f t="shared" si="312"/>
        <v>Old</v>
      </c>
      <c r="G10027" t="str">
        <f t="shared" si="313"/>
        <v>Existing</v>
      </c>
    </row>
    <row r="10028" spans="1:7" ht="19" x14ac:dyDescent="0.25">
      <c r="A10028" s="7">
        <v>2015</v>
      </c>
      <c r="B10028" s="7" t="s">
        <v>1261</v>
      </c>
      <c r="C10028" s="7" t="s">
        <v>5</v>
      </c>
      <c r="D10028" s="24">
        <v>547005.05000000005</v>
      </c>
      <c r="E10028">
        <f>INDEX('B. Store opening dates'!$B$5:$B$2448,MATCH('A. Sales by store'!B10028,'B. Store opening dates'!$A$5:$A$2448,0))</f>
        <v>2009</v>
      </c>
      <c r="F10028" t="str">
        <f t="shared" si="312"/>
        <v>Old</v>
      </c>
      <c r="G10028" t="str">
        <f t="shared" si="313"/>
        <v>Existing</v>
      </c>
    </row>
    <row r="10029" spans="1:7" ht="19" x14ac:dyDescent="0.25">
      <c r="A10029" s="7">
        <v>2014</v>
      </c>
      <c r="B10029" s="7" t="s">
        <v>1261</v>
      </c>
      <c r="C10029" s="7" t="s">
        <v>5</v>
      </c>
      <c r="D10029" s="24">
        <v>599341.48</v>
      </c>
      <c r="E10029">
        <f>INDEX('B. Store opening dates'!$B$5:$B$2448,MATCH('A. Sales by store'!B10029,'B. Store opening dates'!$A$5:$A$2448,0))</f>
        <v>2009</v>
      </c>
      <c r="F10029" t="str">
        <f t="shared" si="312"/>
        <v>Old</v>
      </c>
      <c r="G10029" t="str">
        <f t="shared" si="313"/>
        <v>Existing</v>
      </c>
    </row>
    <row r="10030" spans="1:7" ht="19" x14ac:dyDescent="0.25">
      <c r="A10030" s="7">
        <v>2015</v>
      </c>
      <c r="B10030" s="7" t="s">
        <v>1261</v>
      </c>
      <c r="C10030" s="7" t="s">
        <v>6</v>
      </c>
      <c r="D10030" s="24">
        <v>465425.64</v>
      </c>
      <c r="E10030">
        <f>INDEX('B. Store opening dates'!$B$5:$B$2448,MATCH('A. Sales by store'!B10030,'B. Store opening dates'!$A$5:$A$2448,0))</f>
        <v>2009</v>
      </c>
      <c r="F10030" t="str">
        <f t="shared" si="312"/>
        <v>Old</v>
      </c>
      <c r="G10030" t="str">
        <f t="shared" si="313"/>
        <v>Existing</v>
      </c>
    </row>
    <row r="10031" spans="1:7" ht="19" x14ac:dyDescent="0.25">
      <c r="A10031" s="7">
        <v>2014</v>
      </c>
      <c r="B10031" s="7" t="s">
        <v>1261</v>
      </c>
      <c r="C10031" s="7" t="s">
        <v>6</v>
      </c>
      <c r="D10031" s="24">
        <v>341145.51</v>
      </c>
      <c r="E10031">
        <f>INDEX('B. Store opening dates'!$B$5:$B$2448,MATCH('A. Sales by store'!B10031,'B. Store opening dates'!$A$5:$A$2448,0))</f>
        <v>2009</v>
      </c>
      <c r="F10031" t="str">
        <f t="shared" si="312"/>
        <v>Old</v>
      </c>
      <c r="G10031" t="str">
        <f t="shared" si="313"/>
        <v>Existing</v>
      </c>
    </row>
    <row r="10032" spans="1:7" ht="19" x14ac:dyDescent="0.25">
      <c r="A10032" s="7">
        <v>2015</v>
      </c>
      <c r="B10032" s="7" t="s">
        <v>1261</v>
      </c>
      <c r="C10032" s="7" t="s">
        <v>7</v>
      </c>
      <c r="D10032" s="24">
        <v>89193.82</v>
      </c>
      <c r="E10032">
        <f>INDEX('B. Store opening dates'!$B$5:$B$2448,MATCH('A. Sales by store'!B10032,'B. Store opening dates'!$A$5:$A$2448,0))</f>
        <v>2009</v>
      </c>
      <c r="F10032" t="str">
        <f t="shared" si="312"/>
        <v>Old</v>
      </c>
      <c r="G10032" t="str">
        <f t="shared" si="313"/>
        <v>Existing</v>
      </c>
    </row>
    <row r="10033" spans="1:7" ht="19" x14ac:dyDescent="0.25">
      <c r="A10033" s="7">
        <v>2014</v>
      </c>
      <c r="B10033" s="7" t="s">
        <v>1261</v>
      </c>
      <c r="C10033" s="7" t="s">
        <v>7</v>
      </c>
      <c r="D10033" s="24">
        <v>94645.759999999995</v>
      </c>
      <c r="E10033">
        <f>INDEX('B. Store opening dates'!$B$5:$B$2448,MATCH('A. Sales by store'!B10033,'B. Store opening dates'!$A$5:$A$2448,0))</f>
        <v>2009</v>
      </c>
      <c r="F10033" t="str">
        <f t="shared" si="312"/>
        <v>Old</v>
      </c>
      <c r="G10033" t="str">
        <f t="shared" si="313"/>
        <v>Existing</v>
      </c>
    </row>
    <row r="10034" spans="1:7" ht="19" x14ac:dyDescent="0.25">
      <c r="A10034" s="7">
        <v>2015</v>
      </c>
      <c r="B10034" s="7" t="s">
        <v>1261</v>
      </c>
      <c r="C10034" s="7" t="s">
        <v>8</v>
      </c>
      <c r="D10034" s="24">
        <v>685696.72</v>
      </c>
      <c r="E10034">
        <f>INDEX('B. Store opening dates'!$B$5:$B$2448,MATCH('A. Sales by store'!B10034,'B. Store opening dates'!$A$5:$A$2448,0))</f>
        <v>2009</v>
      </c>
      <c r="F10034" t="str">
        <f t="shared" si="312"/>
        <v>Old</v>
      </c>
      <c r="G10034" t="str">
        <f t="shared" si="313"/>
        <v>Existing</v>
      </c>
    </row>
    <row r="10035" spans="1:7" ht="19" x14ac:dyDescent="0.25">
      <c r="A10035" s="7">
        <v>2014</v>
      </c>
      <c r="B10035" s="7" t="s">
        <v>1261</v>
      </c>
      <c r="C10035" s="7" t="s">
        <v>8</v>
      </c>
      <c r="D10035" s="24">
        <v>707231.01</v>
      </c>
      <c r="E10035">
        <f>INDEX('B. Store opening dates'!$B$5:$B$2448,MATCH('A. Sales by store'!B10035,'B. Store opening dates'!$A$5:$A$2448,0))</f>
        <v>2009</v>
      </c>
      <c r="F10035" t="str">
        <f t="shared" si="312"/>
        <v>Old</v>
      </c>
      <c r="G10035" t="str">
        <f t="shared" si="313"/>
        <v>Existing</v>
      </c>
    </row>
    <row r="10036" spans="1:7" ht="19" x14ac:dyDescent="0.25">
      <c r="A10036" s="7">
        <v>2015</v>
      </c>
      <c r="B10036" s="7" t="s">
        <v>1262</v>
      </c>
      <c r="C10036" s="7" t="s">
        <v>5</v>
      </c>
      <c r="D10036" s="24">
        <v>735266.89</v>
      </c>
      <c r="E10036">
        <f>INDEX('B. Store opening dates'!$B$5:$B$2448,MATCH('A. Sales by store'!B10036,'B. Store opening dates'!$A$5:$A$2448,0))</f>
        <v>2009</v>
      </c>
      <c r="F10036" t="str">
        <f t="shared" si="312"/>
        <v>Old</v>
      </c>
      <c r="G10036" t="str">
        <f t="shared" si="313"/>
        <v>Existing</v>
      </c>
    </row>
    <row r="10037" spans="1:7" ht="19" x14ac:dyDescent="0.25">
      <c r="A10037" s="7">
        <v>2014</v>
      </c>
      <c r="B10037" s="7" t="s">
        <v>1262</v>
      </c>
      <c r="C10037" s="7" t="s">
        <v>5</v>
      </c>
      <c r="D10037" s="24">
        <v>809222.52</v>
      </c>
      <c r="E10037">
        <f>INDEX('B. Store opening dates'!$B$5:$B$2448,MATCH('A. Sales by store'!B10037,'B. Store opening dates'!$A$5:$A$2448,0))</f>
        <v>2009</v>
      </c>
      <c r="F10037" t="str">
        <f t="shared" si="312"/>
        <v>Old</v>
      </c>
      <c r="G10037" t="str">
        <f t="shared" si="313"/>
        <v>Existing</v>
      </c>
    </row>
    <row r="10038" spans="1:7" ht="19" x14ac:dyDescent="0.25">
      <c r="A10038" s="7">
        <v>2015</v>
      </c>
      <c r="B10038" s="7" t="s">
        <v>1262</v>
      </c>
      <c r="C10038" s="7" t="s">
        <v>6</v>
      </c>
      <c r="D10038" s="24">
        <v>405102.89</v>
      </c>
      <c r="E10038">
        <f>INDEX('B. Store opening dates'!$B$5:$B$2448,MATCH('A. Sales by store'!B10038,'B. Store opening dates'!$A$5:$A$2448,0))</f>
        <v>2009</v>
      </c>
      <c r="F10038" t="str">
        <f t="shared" si="312"/>
        <v>Old</v>
      </c>
      <c r="G10038" t="str">
        <f t="shared" si="313"/>
        <v>Existing</v>
      </c>
    </row>
    <row r="10039" spans="1:7" ht="19" x14ac:dyDescent="0.25">
      <c r="A10039" s="7">
        <v>2014</v>
      </c>
      <c r="B10039" s="7" t="s">
        <v>1262</v>
      </c>
      <c r="C10039" s="7" t="s">
        <v>6</v>
      </c>
      <c r="D10039" s="24">
        <v>295930.28000000003</v>
      </c>
      <c r="E10039">
        <f>INDEX('B. Store opening dates'!$B$5:$B$2448,MATCH('A. Sales by store'!B10039,'B. Store opening dates'!$A$5:$A$2448,0))</f>
        <v>2009</v>
      </c>
      <c r="F10039" t="str">
        <f t="shared" si="312"/>
        <v>Old</v>
      </c>
      <c r="G10039" t="str">
        <f t="shared" si="313"/>
        <v>Existing</v>
      </c>
    </row>
    <row r="10040" spans="1:7" ht="19" x14ac:dyDescent="0.25">
      <c r="A10040" s="7">
        <v>2015</v>
      </c>
      <c r="B10040" s="7" t="s">
        <v>1262</v>
      </c>
      <c r="C10040" s="7" t="s">
        <v>7</v>
      </c>
      <c r="D10040" s="24">
        <v>206501.63</v>
      </c>
      <c r="E10040">
        <f>INDEX('B. Store opening dates'!$B$5:$B$2448,MATCH('A. Sales by store'!B10040,'B. Store opening dates'!$A$5:$A$2448,0))</f>
        <v>2009</v>
      </c>
      <c r="F10040" t="str">
        <f t="shared" si="312"/>
        <v>Old</v>
      </c>
      <c r="G10040" t="str">
        <f t="shared" si="313"/>
        <v>Existing</v>
      </c>
    </row>
    <row r="10041" spans="1:7" ht="19" x14ac:dyDescent="0.25">
      <c r="A10041" s="7">
        <v>2014</v>
      </c>
      <c r="B10041" s="7" t="s">
        <v>1262</v>
      </c>
      <c r="C10041" s="7" t="s">
        <v>7</v>
      </c>
      <c r="D10041" s="24">
        <v>216946.6</v>
      </c>
      <c r="E10041">
        <f>INDEX('B. Store opening dates'!$B$5:$B$2448,MATCH('A. Sales by store'!B10041,'B. Store opening dates'!$A$5:$A$2448,0))</f>
        <v>2009</v>
      </c>
      <c r="F10041" t="str">
        <f t="shared" si="312"/>
        <v>Old</v>
      </c>
      <c r="G10041" t="str">
        <f t="shared" si="313"/>
        <v>Existing</v>
      </c>
    </row>
    <row r="10042" spans="1:7" ht="19" x14ac:dyDescent="0.25">
      <c r="A10042" s="7">
        <v>2015</v>
      </c>
      <c r="B10042" s="7" t="s">
        <v>1262</v>
      </c>
      <c r="C10042" s="7" t="s">
        <v>8</v>
      </c>
      <c r="D10042" s="24">
        <v>701127.09</v>
      </c>
      <c r="E10042">
        <f>INDEX('B. Store opening dates'!$B$5:$B$2448,MATCH('A. Sales by store'!B10042,'B. Store opening dates'!$A$5:$A$2448,0))</f>
        <v>2009</v>
      </c>
      <c r="F10042" t="str">
        <f t="shared" si="312"/>
        <v>Old</v>
      </c>
      <c r="G10042" t="str">
        <f t="shared" si="313"/>
        <v>Existing</v>
      </c>
    </row>
    <row r="10043" spans="1:7" ht="19" x14ac:dyDescent="0.25">
      <c r="A10043" s="7">
        <v>2014</v>
      </c>
      <c r="B10043" s="7" t="s">
        <v>1262</v>
      </c>
      <c r="C10043" s="7" t="s">
        <v>8</v>
      </c>
      <c r="D10043" s="24">
        <v>722835.63</v>
      </c>
      <c r="E10043">
        <f>INDEX('B. Store opening dates'!$B$5:$B$2448,MATCH('A. Sales by store'!B10043,'B. Store opening dates'!$A$5:$A$2448,0))</f>
        <v>2009</v>
      </c>
      <c r="F10043" t="str">
        <f t="shared" si="312"/>
        <v>Old</v>
      </c>
      <c r="G10043" t="str">
        <f t="shared" si="313"/>
        <v>Existing</v>
      </c>
    </row>
    <row r="10044" spans="1:7" ht="19" x14ac:dyDescent="0.25">
      <c r="A10044" s="7">
        <v>2015</v>
      </c>
      <c r="B10044" s="7" t="s">
        <v>1263</v>
      </c>
      <c r="C10044" s="7" t="s">
        <v>5</v>
      </c>
      <c r="D10044" s="24">
        <v>613647.52</v>
      </c>
      <c r="E10044">
        <f>INDEX('B. Store opening dates'!$B$5:$B$2448,MATCH('A. Sales by store'!B10044,'B. Store opening dates'!$A$5:$A$2448,0))</f>
        <v>2009</v>
      </c>
      <c r="F10044" t="str">
        <f t="shared" si="312"/>
        <v>Old</v>
      </c>
      <c r="G10044" t="str">
        <f t="shared" si="313"/>
        <v>Existing</v>
      </c>
    </row>
    <row r="10045" spans="1:7" ht="19" x14ac:dyDescent="0.25">
      <c r="A10045" s="7">
        <v>2014</v>
      </c>
      <c r="B10045" s="7" t="s">
        <v>1263</v>
      </c>
      <c r="C10045" s="7" t="s">
        <v>5</v>
      </c>
      <c r="D10045" s="24">
        <v>667086.51</v>
      </c>
      <c r="E10045">
        <f>INDEX('B. Store opening dates'!$B$5:$B$2448,MATCH('A. Sales by store'!B10045,'B. Store opening dates'!$A$5:$A$2448,0))</f>
        <v>2009</v>
      </c>
      <c r="F10045" t="str">
        <f t="shared" si="312"/>
        <v>Old</v>
      </c>
      <c r="G10045" t="str">
        <f t="shared" si="313"/>
        <v>Existing</v>
      </c>
    </row>
    <row r="10046" spans="1:7" ht="19" x14ac:dyDescent="0.25">
      <c r="A10046" s="7">
        <v>2015</v>
      </c>
      <c r="B10046" s="7" t="s">
        <v>1263</v>
      </c>
      <c r="C10046" s="7" t="s">
        <v>6</v>
      </c>
      <c r="D10046" s="24">
        <v>566042.06999999995</v>
      </c>
      <c r="E10046">
        <f>INDEX('B. Store opening dates'!$B$5:$B$2448,MATCH('A. Sales by store'!B10046,'B. Store opening dates'!$A$5:$A$2448,0))</f>
        <v>2009</v>
      </c>
      <c r="F10046" t="str">
        <f t="shared" si="312"/>
        <v>Old</v>
      </c>
      <c r="G10046" t="str">
        <f t="shared" si="313"/>
        <v>Existing</v>
      </c>
    </row>
    <row r="10047" spans="1:7" ht="19" x14ac:dyDescent="0.25">
      <c r="A10047" s="7">
        <v>2014</v>
      </c>
      <c r="B10047" s="7" t="s">
        <v>1263</v>
      </c>
      <c r="C10047" s="7" t="s">
        <v>6</v>
      </c>
      <c r="D10047" s="24">
        <v>412525.08</v>
      </c>
      <c r="E10047">
        <f>INDEX('B. Store opening dates'!$B$5:$B$2448,MATCH('A. Sales by store'!B10047,'B. Store opening dates'!$A$5:$A$2448,0))</f>
        <v>2009</v>
      </c>
      <c r="F10047" t="str">
        <f t="shared" si="312"/>
        <v>Old</v>
      </c>
      <c r="G10047" t="str">
        <f t="shared" si="313"/>
        <v>Existing</v>
      </c>
    </row>
    <row r="10048" spans="1:7" ht="19" x14ac:dyDescent="0.25">
      <c r="A10048" s="7">
        <v>2015</v>
      </c>
      <c r="B10048" s="7" t="s">
        <v>1263</v>
      </c>
      <c r="C10048" s="7" t="s">
        <v>7</v>
      </c>
      <c r="D10048" s="24">
        <v>204860.1</v>
      </c>
      <c r="E10048">
        <f>INDEX('B. Store opening dates'!$B$5:$B$2448,MATCH('A. Sales by store'!B10048,'B. Store opening dates'!$A$5:$A$2448,0))</f>
        <v>2009</v>
      </c>
      <c r="F10048" t="str">
        <f t="shared" si="312"/>
        <v>Old</v>
      </c>
      <c r="G10048" t="str">
        <f t="shared" si="313"/>
        <v>Existing</v>
      </c>
    </row>
    <row r="10049" spans="1:7" ht="19" x14ac:dyDescent="0.25">
      <c r="A10049" s="7">
        <v>2014</v>
      </c>
      <c r="B10049" s="7" t="s">
        <v>1263</v>
      </c>
      <c r="C10049" s="7" t="s">
        <v>7</v>
      </c>
      <c r="D10049" s="24">
        <v>217379.73</v>
      </c>
      <c r="E10049">
        <f>INDEX('B. Store opening dates'!$B$5:$B$2448,MATCH('A. Sales by store'!B10049,'B. Store opening dates'!$A$5:$A$2448,0))</f>
        <v>2009</v>
      </c>
      <c r="F10049" t="str">
        <f t="shared" si="312"/>
        <v>Old</v>
      </c>
      <c r="G10049" t="str">
        <f t="shared" si="313"/>
        <v>Existing</v>
      </c>
    </row>
    <row r="10050" spans="1:7" ht="19" x14ac:dyDescent="0.25">
      <c r="A10050" s="7">
        <v>2015</v>
      </c>
      <c r="B10050" s="7" t="s">
        <v>1263</v>
      </c>
      <c r="C10050" s="7" t="s">
        <v>8</v>
      </c>
      <c r="D10050" s="24">
        <v>731188.66</v>
      </c>
      <c r="E10050">
        <f>INDEX('B. Store opening dates'!$B$5:$B$2448,MATCH('A. Sales by store'!B10050,'B. Store opening dates'!$A$5:$A$2448,0))</f>
        <v>2009</v>
      </c>
      <c r="F10050" t="str">
        <f t="shared" si="312"/>
        <v>Old</v>
      </c>
      <c r="G10050" t="str">
        <f t="shared" si="313"/>
        <v>Existing</v>
      </c>
    </row>
    <row r="10051" spans="1:7" ht="19" x14ac:dyDescent="0.25">
      <c r="A10051" s="7">
        <v>2014</v>
      </c>
      <c r="B10051" s="7" t="s">
        <v>1263</v>
      </c>
      <c r="C10051" s="7" t="s">
        <v>8</v>
      </c>
      <c r="D10051" s="24">
        <v>766490.45</v>
      </c>
      <c r="E10051">
        <f>INDEX('B. Store opening dates'!$B$5:$B$2448,MATCH('A. Sales by store'!B10051,'B. Store opening dates'!$A$5:$A$2448,0))</f>
        <v>2009</v>
      </c>
      <c r="F10051" t="str">
        <f t="shared" si="312"/>
        <v>Old</v>
      </c>
      <c r="G10051" t="str">
        <f t="shared" si="313"/>
        <v>Existing</v>
      </c>
    </row>
    <row r="10052" spans="1:7" ht="19" x14ac:dyDescent="0.25">
      <c r="A10052" s="7">
        <v>2015</v>
      </c>
      <c r="B10052" s="7" t="s">
        <v>1264</v>
      </c>
      <c r="C10052" s="7" t="s">
        <v>5</v>
      </c>
      <c r="D10052" s="24">
        <v>479797.12</v>
      </c>
      <c r="E10052">
        <f>INDEX('B. Store opening dates'!$B$5:$B$2448,MATCH('A. Sales by store'!B10052,'B. Store opening dates'!$A$5:$A$2448,0))</f>
        <v>2009</v>
      </c>
      <c r="F10052" t="str">
        <f t="shared" si="312"/>
        <v>Old</v>
      </c>
      <c r="G10052" t="str">
        <f t="shared" si="313"/>
        <v>Existing</v>
      </c>
    </row>
    <row r="10053" spans="1:7" ht="19" x14ac:dyDescent="0.25">
      <c r="A10053" s="7">
        <v>2014</v>
      </c>
      <c r="B10053" s="7" t="s">
        <v>1264</v>
      </c>
      <c r="C10053" s="7" t="s">
        <v>5</v>
      </c>
      <c r="D10053" s="24">
        <v>525640.07999999996</v>
      </c>
      <c r="E10053">
        <f>INDEX('B. Store opening dates'!$B$5:$B$2448,MATCH('A. Sales by store'!B10053,'B. Store opening dates'!$A$5:$A$2448,0))</f>
        <v>2009</v>
      </c>
      <c r="F10053" t="str">
        <f t="shared" ref="F10053:F10116" si="314">IF(A10053 = 2015, IF(E10053&lt; 2015, "Old","New"),IF(E10053 &lt; 2014, "Old","New"))</f>
        <v>Old</v>
      </c>
      <c r="G10053" t="str">
        <f t="shared" ref="G10053:G10116" si="315">IF(A10053 = 2015, IF(E10053&lt; 2015, "Existing","New"),"Existing")</f>
        <v>Existing</v>
      </c>
    </row>
    <row r="10054" spans="1:7" ht="19" x14ac:dyDescent="0.25">
      <c r="A10054" s="7">
        <v>2015</v>
      </c>
      <c r="B10054" s="7" t="s">
        <v>1264</v>
      </c>
      <c r="C10054" s="7" t="s">
        <v>6</v>
      </c>
      <c r="D10054" s="24">
        <v>276153.86</v>
      </c>
      <c r="E10054">
        <f>INDEX('B. Store opening dates'!$B$5:$B$2448,MATCH('A. Sales by store'!B10054,'B. Store opening dates'!$A$5:$A$2448,0))</f>
        <v>2009</v>
      </c>
      <c r="F10054" t="str">
        <f t="shared" si="314"/>
        <v>Old</v>
      </c>
      <c r="G10054" t="str">
        <f t="shared" si="315"/>
        <v>Existing</v>
      </c>
    </row>
    <row r="10055" spans="1:7" ht="19" x14ac:dyDescent="0.25">
      <c r="A10055" s="7">
        <v>2014</v>
      </c>
      <c r="B10055" s="7" t="s">
        <v>1264</v>
      </c>
      <c r="C10055" s="7" t="s">
        <v>6</v>
      </c>
      <c r="D10055" s="24">
        <v>197426.62</v>
      </c>
      <c r="E10055">
        <f>INDEX('B. Store opening dates'!$B$5:$B$2448,MATCH('A. Sales by store'!B10055,'B. Store opening dates'!$A$5:$A$2448,0))</f>
        <v>2009</v>
      </c>
      <c r="F10055" t="str">
        <f t="shared" si="314"/>
        <v>Old</v>
      </c>
      <c r="G10055" t="str">
        <f t="shared" si="315"/>
        <v>Existing</v>
      </c>
    </row>
    <row r="10056" spans="1:7" ht="19" x14ac:dyDescent="0.25">
      <c r="A10056" s="7">
        <v>2015</v>
      </c>
      <c r="B10056" s="7" t="s">
        <v>1264</v>
      </c>
      <c r="C10056" s="7" t="s">
        <v>7</v>
      </c>
      <c r="D10056" s="24">
        <v>128284</v>
      </c>
      <c r="E10056">
        <f>INDEX('B. Store opening dates'!$B$5:$B$2448,MATCH('A. Sales by store'!B10056,'B. Store opening dates'!$A$5:$A$2448,0))</f>
        <v>2009</v>
      </c>
      <c r="F10056" t="str">
        <f t="shared" si="314"/>
        <v>Old</v>
      </c>
      <c r="G10056" t="str">
        <f t="shared" si="315"/>
        <v>Existing</v>
      </c>
    </row>
    <row r="10057" spans="1:7" ht="19" x14ac:dyDescent="0.25">
      <c r="A10057" s="7">
        <v>2014</v>
      </c>
      <c r="B10057" s="7" t="s">
        <v>1264</v>
      </c>
      <c r="C10057" s="7" t="s">
        <v>7</v>
      </c>
      <c r="D10057" s="24">
        <v>134317.79999999999</v>
      </c>
      <c r="E10057">
        <f>INDEX('B. Store opening dates'!$B$5:$B$2448,MATCH('A. Sales by store'!B10057,'B. Store opening dates'!$A$5:$A$2448,0))</f>
        <v>2009</v>
      </c>
      <c r="F10057" t="str">
        <f t="shared" si="314"/>
        <v>Old</v>
      </c>
      <c r="G10057" t="str">
        <f t="shared" si="315"/>
        <v>Existing</v>
      </c>
    </row>
    <row r="10058" spans="1:7" ht="19" x14ac:dyDescent="0.25">
      <c r="A10058" s="7">
        <v>2015</v>
      </c>
      <c r="B10058" s="7" t="s">
        <v>1264</v>
      </c>
      <c r="C10058" s="7" t="s">
        <v>8</v>
      </c>
      <c r="D10058" s="24">
        <v>705086.26</v>
      </c>
      <c r="E10058">
        <f>INDEX('B. Store opening dates'!$B$5:$B$2448,MATCH('A. Sales by store'!B10058,'B. Store opening dates'!$A$5:$A$2448,0))</f>
        <v>2009</v>
      </c>
      <c r="F10058" t="str">
        <f t="shared" si="314"/>
        <v>Old</v>
      </c>
      <c r="G10058" t="str">
        <f t="shared" si="315"/>
        <v>Existing</v>
      </c>
    </row>
    <row r="10059" spans="1:7" ht="19" x14ac:dyDescent="0.25">
      <c r="A10059" s="7">
        <v>2014</v>
      </c>
      <c r="B10059" s="7" t="s">
        <v>1264</v>
      </c>
      <c r="C10059" s="7" t="s">
        <v>8</v>
      </c>
      <c r="D10059" s="24">
        <v>737010.18</v>
      </c>
      <c r="E10059">
        <f>INDEX('B. Store opening dates'!$B$5:$B$2448,MATCH('A. Sales by store'!B10059,'B. Store opening dates'!$A$5:$A$2448,0))</f>
        <v>2009</v>
      </c>
      <c r="F10059" t="str">
        <f t="shared" si="314"/>
        <v>Old</v>
      </c>
      <c r="G10059" t="str">
        <f t="shared" si="315"/>
        <v>Existing</v>
      </c>
    </row>
    <row r="10060" spans="1:7" ht="19" x14ac:dyDescent="0.25">
      <c r="A10060" s="7">
        <v>2015</v>
      </c>
      <c r="B10060" s="7" t="s">
        <v>1265</v>
      </c>
      <c r="C10060" s="7" t="s">
        <v>5</v>
      </c>
      <c r="D10060" s="24">
        <v>754062.71</v>
      </c>
      <c r="E10060">
        <f>INDEX('B. Store opening dates'!$B$5:$B$2448,MATCH('A. Sales by store'!B10060,'B. Store opening dates'!$A$5:$A$2448,0))</f>
        <v>2009</v>
      </c>
      <c r="F10060" t="str">
        <f t="shared" si="314"/>
        <v>Old</v>
      </c>
      <c r="G10060" t="str">
        <f t="shared" si="315"/>
        <v>Existing</v>
      </c>
    </row>
    <row r="10061" spans="1:7" ht="19" x14ac:dyDescent="0.25">
      <c r="A10061" s="7">
        <v>2014</v>
      </c>
      <c r="B10061" s="7" t="s">
        <v>1265</v>
      </c>
      <c r="C10061" s="7" t="s">
        <v>5</v>
      </c>
      <c r="D10061" s="24">
        <v>823932.41</v>
      </c>
      <c r="E10061">
        <f>INDEX('B. Store opening dates'!$B$5:$B$2448,MATCH('A. Sales by store'!B10061,'B. Store opening dates'!$A$5:$A$2448,0))</f>
        <v>2009</v>
      </c>
      <c r="F10061" t="str">
        <f t="shared" si="314"/>
        <v>Old</v>
      </c>
      <c r="G10061" t="str">
        <f t="shared" si="315"/>
        <v>Existing</v>
      </c>
    </row>
    <row r="10062" spans="1:7" ht="19" x14ac:dyDescent="0.25">
      <c r="A10062" s="7">
        <v>2015</v>
      </c>
      <c r="B10062" s="7" t="s">
        <v>1265</v>
      </c>
      <c r="C10062" s="7" t="s">
        <v>6</v>
      </c>
      <c r="D10062" s="24">
        <v>544117.18999999994</v>
      </c>
      <c r="E10062">
        <f>INDEX('B. Store opening dates'!$B$5:$B$2448,MATCH('A. Sales by store'!B10062,'B. Store opening dates'!$A$5:$A$2448,0))</f>
        <v>2009</v>
      </c>
      <c r="F10062" t="str">
        <f t="shared" si="314"/>
        <v>Old</v>
      </c>
      <c r="G10062" t="str">
        <f t="shared" si="315"/>
        <v>Existing</v>
      </c>
    </row>
    <row r="10063" spans="1:7" ht="19" x14ac:dyDescent="0.25">
      <c r="A10063" s="7">
        <v>2014</v>
      </c>
      <c r="B10063" s="7" t="s">
        <v>1265</v>
      </c>
      <c r="C10063" s="7" t="s">
        <v>6</v>
      </c>
      <c r="D10063" s="24">
        <v>381100.56</v>
      </c>
      <c r="E10063">
        <f>INDEX('B. Store opening dates'!$B$5:$B$2448,MATCH('A. Sales by store'!B10063,'B. Store opening dates'!$A$5:$A$2448,0))</f>
        <v>2009</v>
      </c>
      <c r="F10063" t="str">
        <f t="shared" si="314"/>
        <v>Old</v>
      </c>
      <c r="G10063" t="str">
        <f t="shared" si="315"/>
        <v>Existing</v>
      </c>
    </row>
    <row r="10064" spans="1:7" ht="19" x14ac:dyDescent="0.25">
      <c r="A10064" s="7">
        <v>2015</v>
      </c>
      <c r="B10064" s="7" t="s">
        <v>1265</v>
      </c>
      <c r="C10064" s="7" t="s">
        <v>7</v>
      </c>
      <c r="D10064" s="24">
        <v>238239.33</v>
      </c>
      <c r="E10064">
        <f>INDEX('B. Store opening dates'!$B$5:$B$2448,MATCH('A. Sales by store'!B10064,'B. Store opening dates'!$A$5:$A$2448,0))</f>
        <v>2009</v>
      </c>
      <c r="F10064" t="str">
        <f t="shared" si="314"/>
        <v>Old</v>
      </c>
      <c r="G10064" t="str">
        <f t="shared" si="315"/>
        <v>Existing</v>
      </c>
    </row>
    <row r="10065" spans="1:7" ht="19" x14ac:dyDescent="0.25">
      <c r="A10065" s="7">
        <v>2014</v>
      </c>
      <c r="B10065" s="7" t="s">
        <v>1265</v>
      </c>
      <c r="C10065" s="7" t="s">
        <v>7</v>
      </c>
      <c r="D10065" s="24">
        <v>249813.14</v>
      </c>
      <c r="E10065">
        <f>INDEX('B. Store opening dates'!$B$5:$B$2448,MATCH('A. Sales by store'!B10065,'B. Store opening dates'!$A$5:$A$2448,0))</f>
        <v>2009</v>
      </c>
      <c r="F10065" t="str">
        <f t="shared" si="314"/>
        <v>Old</v>
      </c>
      <c r="G10065" t="str">
        <f t="shared" si="315"/>
        <v>Existing</v>
      </c>
    </row>
    <row r="10066" spans="1:7" ht="19" x14ac:dyDescent="0.25">
      <c r="A10066" s="7">
        <v>2015</v>
      </c>
      <c r="B10066" s="7" t="s">
        <v>1265</v>
      </c>
      <c r="C10066" s="7" t="s">
        <v>8</v>
      </c>
      <c r="D10066" s="24">
        <v>616615.42000000004</v>
      </c>
      <c r="E10066">
        <f>INDEX('B. Store opening dates'!$B$5:$B$2448,MATCH('A. Sales by store'!B10066,'B. Store opening dates'!$A$5:$A$2448,0))</f>
        <v>2009</v>
      </c>
      <c r="F10066" t="str">
        <f t="shared" si="314"/>
        <v>Old</v>
      </c>
      <c r="G10066" t="str">
        <f t="shared" si="315"/>
        <v>Existing</v>
      </c>
    </row>
    <row r="10067" spans="1:7" ht="19" x14ac:dyDescent="0.25">
      <c r="A10067" s="7">
        <v>2014</v>
      </c>
      <c r="B10067" s="7" t="s">
        <v>1265</v>
      </c>
      <c r="C10067" s="7" t="s">
        <v>8</v>
      </c>
      <c r="D10067" s="24">
        <v>638505.6</v>
      </c>
      <c r="E10067">
        <f>INDEX('B. Store opening dates'!$B$5:$B$2448,MATCH('A. Sales by store'!B10067,'B. Store opening dates'!$A$5:$A$2448,0))</f>
        <v>2009</v>
      </c>
      <c r="F10067" t="str">
        <f t="shared" si="314"/>
        <v>Old</v>
      </c>
      <c r="G10067" t="str">
        <f t="shared" si="315"/>
        <v>Existing</v>
      </c>
    </row>
    <row r="10068" spans="1:7" ht="19" x14ac:dyDescent="0.25">
      <c r="A10068" s="7">
        <v>2015</v>
      </c>
      <c r="B10068" s="7" t="s">
        <v>1266</v>
      </c>
      <c r="C10068" s="7" t="s">
        <v>5</v>
      </c>
      <c r="D10068" s="24">
        <v>849625.56</v>
      </c>
      <c r="E10068">
        <f>INDEX('B. Store opening dates'!$B$5:$B$2448,MATCH('A. Sales by store'!B10068,'B. Store opening dates'!$A$5:$A$2448,0))</f>
        <v>2009</v>
      </c>
      <c r="F10068" t="str">
        <f t="shared" si="314"/>
        <v>Old</v>
      </c>
      <c r="G10068" t="str">
        <f t="shared" si="315"/>
        <v>Existing</v>
      </c>
    </row>
    <row r="10069" spans="1:7" ht="19" x14ac:dyDescent="0.25">
      <c r="A10069" s="7">
        <v>2014</v>
      </c>
      <c r="B10069" s="7" t="s">
        <v>1266</v>
      </c>
      <c r="C10069" s="7" t="s">
        <v>5</v>
      </c>
      <c r="D10069" s="24">
        <v>941234.88</v>
      </c>
      <c r="E10069">
        <f>INDEX('B. Store opening dates'!$B$5:$B$2448,MATCH('A. Sales by store'!B10069,'B. Store opening dates'!$A$5:$A$2448,0))</f>
        <v>2009</v>
      </c>
      <c r="F10069" t="str">
        <f t="shared" si="314"/>
        <v>Old</v>
      </c>
      <c r="G10069" t="str">
        <f t="shared" si="315"/>
        <v>Existing</v>
      </c>
    </row>
    <row r="10070" spans="1:7" ht="19" x14ac:dyDescent="0.25">
      <c r="A10070" s="7">
        <v>2015</v>
      </c>
      <c r="B10070" s="7" t="s">
        <v>1266</v>
      </c>
      <c r="C10070" s="7" t="s">
        <v>6</v>
      </c>
      <c r="D10070" s="24">
        <v>500389.94</v>
      </c>
      <c r="E10070">
        <f>INDEX('B. Store opening dates'!$B$5:$B$2448,MATCH('A. Sales by store'!B10070,'B. Store opening dates'!$A$5:$A$2448,0))</f>
        <v>2009</v>
      </c>
      <c r="F10070" t="str">
        <f t="shared" si="314"/>
        <v>Old</v>
      </c>
      <c r="G10070" t="str">
        <f t="shared" si="315"/>
        <v>Existing</v>
      </c>
    </row>
    <row r="10071" spans="1:7" ht="19" x14ac:dyDescent="0.25">
      <c r="A10071" s="7">
        <v>2014</v>
      </c>
      <c r="B10071" s="7" t="s">
        <v>1266</v>
      </c>
      <c r="C10071" s="7" t="s">
        <v>6</v>
      </c>
      <c r="D10071" s="24">
        <v>371203.43</v>
      </c>
      <c r="E10071">
        <f>INDEX('B. Store opening dates'!$B$5:$B$2448,MATCH('A. Sales by store'!B10071,'B. Store opening dates'!$A$5:$A$2448,0))</f>
        <v>2009</v>
      </c>
      <c r="F10071" t="str">
        <f t="shared" si="314"/>
        <v>Old</v>
      </c>
      <c r="G10071" t="str">
        <f t="shared" si="315"/>
        <v>Existing</v>
      </c>
    </row>
    <row r="10072" spans="1:7" ht="19" x14ac:dyDescent="0.25">
      <c r="A10072" s="7">
        <v>2015</v>
      </c>
      <c r="B10072" s="7" t="s">
        <v>1266</v>
      </c>
      <c r="C10072" s="7" t="s">
        <v>7</v>
      </c>
      <c r="D10072" s="24">
        <v>209623.79</v>
      </c>
      <c r="E10072">
        <f>INDEX('B. Store opening dates'!$B$5:$B$2448,MATCH('A. Sales by store'!B10072,'B. Store opening dates'!$A$5:$A$2448,0))</f>
        <v>2009</v>
      </c>
      <c r="F10072" t="str">
        <f t="shared" si="314"/>
        <v>Old</v>
      </c>
      <c r="G10072" t="str">
        <f t="shared" si="315"/>
        <v>Existing</v>
      </c>
    </row>
    <row r="10073" spans="1:7" ht="19" x14ac:dyDescent="0.25">
      <c r="A10073" s="7">
        <v>2014</v>
      </c>
      <c r="B10073" s="7" t="s">
        <v>1266</v>
      </c>
      <c r="C10073" s="7" t="s">
        <v>7</v>
      </c>
      <c r="D10073" s="24">
        <v>222050.34</v>
      </c>
      <c r="E10073">
        <f>INDEX('B. Store opening dates'!$B$5:$B$2448,MATCH('A. Sales by store'!B10073,'B. Store opening dates'!$A$5:$A$2448,0))</f>
        <v>2009</v>
      </c>
      <c r="F10073" t="str">
        <f t="shared" si="314"/>
        <v>Old</v>
      </c>
      <c r="G10073" t="str">
        <f t="shared" si="315"/>
        <v>Existing</v>
      </c>
    </row>
    <row r="10074" spans="1:7" ht="19" x14ac:dyDescent="0.25">
      <c r="A10074" s="7">
        <v>2015</v>
      </c>
      <c r="B10074" s="7" t="s">
        <v>1266</v>
      </c>
      <c r="C10074" s="7" t="s">
        <v>8</v>
      </c>
      <c r="D10074" s="24">
        <v>643809.56999999995</v>
      </c>
      <c r="E10074">
        <f>INDEX('B. Store opening dates'!$B$5:$B$2448,MATCH('A. Sales by store'!B10074,'B. Store opening dates'!$A$5:$A$2448,0))</f>
        <v>2009</v>
      </c>
      <c r="F10074" t="str">
        <f t="shared" si="314"/>
        <v>Old</v>
      </c>
      <c r="G10074" t="str">
        <f t="shared" si="315"/>
        <v>Existing</v>
      </c>
    </row>
    <row r="10075" spans="1:7" ht="19" x14ac:dyDescent="0.25">
      <c r="A10075" s="7">
        <v>2014</v>
      </c>
      <c r="B10075" s="7" t="s">
        <v>1266</v>
      </c>
      <c r="C10075" s="7" t="s">
        <v>8</v>
      </c>
      <c r="D10075" s="24">
        <v>671845.42</v>
      </c>
      <c r="E10075">
        <f>INDEX('B. Store opening dates'!$B$5:$B$2448,MATCH('A. Sales by store'!B10075,'B. Store opening dates'!$A$5:$A$2448,0))</f>
        <v>2009</v>
      </c>
      <c r="F10075" t="str">
        <f t="shared" si="314"/>
        <v>Old</v>
      </c>
      <c r="G10075" t="str">
        <f t="shared" si="315"/>
        <v>Existing</v>
      </c>
    </row>
    <row r="10076" spans="1:7" ht="19" x14ac:dyDescent="0.25">
      <c r="A10076" s="7">
        <v>2015</v>
      </c>
      <c r="B10076" s="7" t="s">
        <v>1267</v>
      </c>
      <c r="C10076" s="7" t="s">
        <v>5</v>
      </c>
      <c r="D10076" s="24">
        <v>935084.12</v>
      </c>
      <c r="E10076">
        <f>INDEX('B. Store opening dates'!$B$5:$B$2448,MATCH('A. Sales by store'!B10076,'B. Store opening dates'!$A$5:$A$2448,0))</f>
        <v>2009</v>
      </c>
      <c r="F10076" t="str">
        <f t="shared" si="314"/>
        <v>Old</v>
      </c>
      <c r="G10076" t="str">
        <f t="shared" si="315"/>
        <v>Existing</v>
      </c>
    </row>
    <row r="10077" spans="1:7" ht="19" x14ac:dyDescent="0.25">
      <c r="A10077" s="7">
        <v>2014</v>
      </c>
      <c r="B10077" s="7" t="s">
        <v>1267</v>
      </c>
      <c r="C10077" s="7" t="s">
        <v>5</v>
      </c>
      <c r="D10077" s="24">
        <v>1028950.75</v>
      </c>
      <c r="E10077">
        <f>INDEX('B. Store opening dates'!$B$5:$B$2448,MATCH('A. Sales by store'!B10077,'B. Store opening dates'!$A$5:$A$2448,0))</f>
        <v>2009</v>
      </c>
      <c r="F10077" t="str">
        <f t="shared" si="314"/>
        <v>Old</v>
      </c>
      <c r="G10077" t="str">
        <f t="shared" si="315"/>
        <v>Existing</v>
      </c>
    </row>
    <row r="10078" spans="1:7" ht="19" x14ac:dyDescent="0.25">
      <c r="A10078" s="7">
        <v>2015</v>
      </c>
      <c r="B10078" s="7" t="s">
        <v>1267</v>
      </c>
      <c r="C10078" s="7" t="s">
        <v>6</v>
      </c>
      <c r="D10078" s="24">
        <v>363050.86</v>
      </c>
      <c r="E10078">
        <f>INDEX('B. Store opening dates'!$B$5:$B$2448,MATCH('A. Sales by store'!B10078,'B. Store opening dates'!$A$5:$A$2448,0))</f>
        <v>2009</v>
      </c>
      <c r="F10078" t="str">
        <f t="shared" si="314"/>
        <v>Old</v>
      </c>
      <c r="G10078" t="str">
        <f t="shared" si="315"/>
        <v>Existing</v>
      </c>
    </row>
    <row r="10079" spans="1:7" ht="19" x14ac:dyDescent="0.25">
      <c r="A10079" s="7">
        <v>2014</v>
      </c>
      <c r="B10079" s="7" t="s">
        <v>1267</v>
      </c>
      <c r="C10079" s="7" t="s">
        <v>6</v>
      </c>
      <c r="D10079" s="24">
        <v>269070.96999999997</v>
      </c>
      <c r="E10079">
        <f>INDEX('B. Store opening dates'!$B$5:$B$2448,MATCH('A. Sales by store'!B10079,'B. Store opening dates'!$A$5:$A$2448,0))</f>
        <v>2009</v>
      </c>
      <c r="F10079" t="str">
        <f t="shared" si="314"/>
        <v>Old</v>
      </c>
      <c r="G10079" t="str">
        <f t="shared" si="315"/>
        <v>Existing</v>
      </c>
    </row>
    <row r="10080" spans="1:7" ht="19" x14ac:dyDescent="0.25">
      <c r="A10080" s="7">
        <v>2015</v>
      </c>
      <c r="B10080" s="7" t="s">
        <v>1267</v>
      </c>
      <c r="C10080" s="7" t="s">
        <v>7</v>
      </c>
      <c r="D10080" s="24">
        <v>166217.41</v>
      </c>
      <c r="E10080">
        <f>INDEX('B. Store opening dates'!$B$5:$B$2448,MATCH('A. Sales by store'!B10080,'B. Store opening dates'!$A$5:$A$2448,0))</f>
        <v>2009</v>
      </c>
      <c r="F10080" t="str">
        <f t="shared" si="314"/>
        <v>Old</v>
      </c>
      <c r="G10080" t="str">
        <f t="shared" si="315"/>
        <v>Existing</v>
      </c>
    </row>
    <row r="10081" spans="1:7" ht="19" x14ac:dyDescent="0.25">
      <c r="A10081" s="7">
        <v>2014</v>
      </c>
      <c r="B10081" s="7" t="s">
        <v>1267</v>
      </c>
      <c r="C10081" s="7" t="s">
        <v>7</v>
      </c>
      <c r="D10081" s="24">
        <v>175002.87</v>
      </c>
      <c r="E10081">
        <f>INDEX('B. Store opening dates'!$B$5:$B$2448,MATCH('A. Sales by store'!B10081,'B. Store opening dates'!$A$5:$A$2448,0))</f>
        <v>2009</v>
      </c>
      <c r="F10081" t="str">
        <f t="shared" si="314"/>
        <v>Old</v>
      </c>
      <c r="G10081" t="str">
        <f t="shared" si="315"/>
        <v>Existing</v>
      </c>
    </row>
    <row r="10082" spans="1:7" ht="19" x14ac:dyDescent="0.25">
      <c r="A10082" s="7">
        <v>2015</v>
      </c>
      <c r="B10082" s="7" t="s">
        <v>1267</v>
      </c>
      <c r="C10082" s="7" t="s">
        <v>8</v>
      </c>
      <c r="D10082" s="24">
        <v>783549.65</v>
      </c>
      <c r="E10082">
        <f>INDEX('B. Store opening dates'!$B$5:$B$2448,MATCH('A. Sales by store'!B10082,'B. Store opening dates'!$A$5:$A$2448,0))</f>
        <v>2009</v>
      </c>
      <c r="F10082" t="str">
        <f t="shared" si="314"/>
        <v>Old</v>
      </c>
      <c r="G10082" t="str">
        <f t="shared" si="315"/>
        <v>Existing</v>
      </c>
    </row>
    <row r="10083" spans="1:7" ht="19" x14ac:dyDescent="0.25">
      <c r="A10083" s="7">
        <v>2014</v>
      </c>
      <c r="B10083" s="7" t="s">
        <v>1267</v>
      </c>
      <c r="C10083" s="7" t="s">
        <v>8</v>
      </c>
      <c r="D10083" s="24">
        <v>810113.35</v>
      </c>
      <c r="E10083">
        <f>INDEX('B. Store opening dates'!$B$5:$B$2448,MATCH('A. Sales by store'!B10083,'B. Store opening dates'!$A$5:$A$2448,0))</f>
        <v>2009</v>
      </c>
      <c r="F10083" t="str">
        <f t="shared" si="314"/>
        <v>Old</v>
      </c>
      <c r="G10083" t="str">
        <f t="shared" si="315"/>
        <v>Existing</v>
      </c>
    </row>
    <row r="10084" spans="1:7" ht="19" x14ac:dyDescent="0.25">
      <c r="A10084" s="7">
        <v>2015</v>
      </c>
      <c r="B10084" s="7" t="s">
        <v>1268</v>
      </c>
      <c r="C10084" s="7" t="s">
        <v>5</v>
      </c>
      <c r="D10084" s="24">
        <v>590988.39</v>
      </c>
      <c r="E10084">
        <f>INDEX('B. Store opening dates'!$B$5:$B$2448,MATCH('A. Sales by store'!B10084,'B. Store opening dates'!$A$5:$A$2448,0))</f>
        <v>2009</v>
      </c>
      <c r="F10084" t="str">
        <f t="shared" si="314"/>
        <v>Old</v>
      </c>
      <c r="G10084" t="str">
        <f t="shared" si="315"/>
        <v>Existing</v>
      </c>
    </row>
    <row r="10085" spans="1:7" ht="19" x14ac:dyDescent="0.25">
      <c r="A10085" s="7">
        <v>2014</v>
      </c>
      <c r="B10085" s="7" t="s">
        <v>1268</v>
      </c>
      <c r="C10085" s="7" t="s">
        <v>5</v>
      </c>
      <c r="D10085" s="24">
        <v>644413.53</v>
      </c>
      <c r="E10085">
        <f>INDEX('B. Store opening dates'!$B$5:$B$2448,MATCH('A. Sales by store'!B10085,'B. Store opening dates'!$A$5:$A$2448,0))</f>
        <v>2009</v>
      </c>
      <c r="F10085" t="str">
        <f t="shared" si="314"/>
        <v>Old</v>
      </c>
      <c r="G10085" t="str">
        <f t="shared" si="315"/>
        <v>Existing</v>
      </c>
    </row>
    <row r="10086" spans="1:7" ht="19" x14ac:dyDescent="0.25">
      <c r="A10086" s="7">
        <v>2015</v>
      </c>
      <c r="B10086" s="7" t="s">
        <v>1268</v>
      </c>
      <c r="C10086" s="7" t="s">
        <v>6</v>
      </c>
      <c r="D10086" s="24">
        <v>273033.57</v>
      </c>
      <c r="E10086">
        <f>INDEX('B. Store opening dates'!$B$5:$B$2448,MATCH('A. Sales by store'!B10086,'B. Store opening dates'!$A$5:$A$2448,0))</f>
        <v>2009</v>
      </c>
      <c r="F10086" t="str">
        <f t="shared" si="314"/>
        <v>Old</v>
      </c>
      <c r="G10086" t="str">
        <f t="shared" si="315"/>
        <v>Existing</v>
      </c>
    </row>
    <row r="10087" spans="1:7" ht="19" x14ac:dyDescent="0.25">
      <c r="A10087" s="7">
        <v>2014</v>
      </c>
      <c r="B10087" s="7" t="s">
        <v>1268</v>
      </c>
      <c r="C10087" s="7" t="s">
        <v>6</v>
      </c>
      <c r="D10087" s="24">
        <v>201771.19</v>
      </c>
      <c r="E10087">
        <f>INDEX('B. Store opening dates'!$B$5:$B$2448,MATCH('A. Sales by store'!B10087,'B. Store opening dates'!$A$5:$A$2448,0))</f>
        <v>2009</v>
      </c>
      <c r="F10087" t="str">
        <f t="shared" si="314"/>
        <v>Old</v>
      </c>
      <c r="G10087" t="str">
        <f t="shared" si="315"/>
        <v>Existing</v>
      </c>
    </row>
    <row r="10088" spans="1:7" ht="19" x14ac:dyDescent="0.25">
      <c r="A10088" s="7">
        <v>2015</v>
      </c>
      <c r="B10088" s="7" t="s">
        <v>1268</v>
      </c>
      <c r="C10088" s="7" t="s">
        <v>7</v>
      </c>
      <c r="D10088" s="24">
        <v>239693.65</v>
      </c>
      <c r="E10088">
        <f>INDEX('B. Store opening dates'!$B$5:$B$2448,MATCH('A. Sales by store'!B10088,'B. Store opening dates'!$A$5:$A$2448,0))</f>
        <v>2009</v>
      </c>
      <c r="F10088" t="str">
        <f t="shared" si="314"/>
        <v>Old</v>
      </c>
      <c r="G10088" t="str">
        <f t="shared" si="315"/>
        <v>Existing</v>
      </c>
    </row>
    <row r="10089" spans="1:7" ht="19" x14ac:dyDescent="0.25">
      <c r="A10089" s="7">
        <v>2014</v>
      </c>
      <c r="B10089" s="7" t="s">
        <v>1268</v>
      </c>
      <c r="C10089" s="7" t="s">
        <v>7</v>
      </c>
      <c r="D10089" s="24">
        <v>251331.8</v>
      </c>
      <c r="E10089">
        <f>INDEX('B. Store opening dates'!$B$5:$B$2448,MATCH('A. Sales by store'!B10089,'B. Store opening dates'!$A$5:$A$2448,0))</f>
        <v>2009</v>
      </c>
      <c r="F10089" t="str">
        <f t="shared" si="314"/>
        <v>Old</v>
      </c>
      <c r="G10089" t="str">
        <f t="shared" si="315"/>
        <v>Existing</v>
      </c>
    </row>
    <row r="10090" spans="1:7" ht="19" x14ac:dyDescent="0.25">
      <c r="A10090" s="7">
        <v>2015</v>
      </c>
      <c r="B10090" s="7" t="s">
        <v>1268</v>
      </c>
      <c r="C10090" s="7" t="s">
        <v>8</v>
      </c>
      <c r="D10090" s="24">
        <v>660965.89</v>
      </c>
      <c r="E10090">
        <f>INDEX('B. Store opening dates'!$B$5:$B$2448,MATCH('A. Sales by store'!B10090,'B. Store opening dates'!$A$5:$A$2448,0))</f>
        <v>2009</v>
      </c>
      <c r="F10090" t="str">
        <f t="shared" si="314"/>
        <v>Old</v>
      </c>
      <c r="G10090" t="str">
        <f t="shared" si="315"/>
        <v>Existing</v>
      </c>
    </row>
    <row r="10091" spans="1:7" ht="19" x14ac:dyDescent="0.25">
      <c r="A10091" s="7">
        <v>2014</v>
      </c>
      <c r="B10091" s="7" t="s">
        <v>1268</v>
      </c>
      <c r="C10091" s="7" t="s">
        <v>8</v>
      </c>
      <c r="D10091" s="24">
        <v>685680.72</v>
      </c>
      <c r="E10091">
        <f>INDEX('B. Store opening dates'!$B$5:$B$2448,MATCH('A. Sales by store'!B10091,'B. Store opening dates'!$A$5:$A$2448,0))</f>
        <v>2009</v>
      </c>
      <c r="F10091" t="str">
        <f t="shared" si="314"/>
        <v>Old</v>
      </c>
      <c r="G10091" t="str">
        <f t="shared" si="315"/>
        <v>Existing</v>
      </c>
    </row>
    <row r="10092" spans="1:7" ht="19" x14ac:dyDescent="0.25">
      <c r="A10092" s="7">
        <v>2015</v>
      </c>
      <c r="B10092" s="7" t="s">
        <v>1269</v>
      </c>
      <c r="C10092" s="7" t="s">
        <v>5</v>
      </c>
      <c r="D10092" s="24">
        <v>560917.53</v>
      </c>
      <c r="E10092">
        <f>INDEX('B. Store opening dates'!$B$5:$B$2448,MATCH('A. Sales by store'!B10092,'B. Store opening dates'!$A$5:$A$2448,0))</f>
        <v>2009</v>
      </c>
      <c r="F10092" t="str">
        <f t="shared" si="314"/>
        <v>Old</v>
      </c>
      <c r="G10092" t="str">
        <f t="shared" si="315"/>
        <v>Existing</v>
      </c>
    </row>
    <row r="10093" spans="1:7" ht="19" x14ac:dyDescent="0.25">
      <c r="A10093" s="7">
        <v>2014</v>
      </c>
      <c r="B10093" s="7" t="s">
        <v>1269</v>
      </c>
      <c r="C10093" s="7" t="s">
        <v>5</v>
      </c>
      <c r="D10093" s="24">
        <v>615631.55000000005</v>
      </c>
      <c r="E10093">
        <f>INDEX('B. Store opening dates'!$B$5:$B$2448,MATCH('A. Sales by store'!B10093,'B. Store opening dates'!$A$5:$A$2448,0))</f>
        <v>2009</v>
      </c>
      <c r="F10093" t="str">
        <f t="shared" si="314"/>
        <v>Old</v>
      </c>
      <c r="G10093" t="str">
        <f t="shared" si="315"/>
        <v>Existing</v>
      </c>
    </row>
    <row r="10094" spans="1:7" ht="19" x14ac:dyDescent="0.25">
      <c r="A10094" s="7">
        <v>2015</v>
      </c>
      <c r="B10094" s="7" t="s">
        <v>1269</v>
      </c>
      <c r="C10094" s="7" t="s">
        <v>6</v>
      </c>
      <c r="D10094" s="24">
        <v>443025.16</v>
      </c>
      <c r="E10094">
        <f>INDEX('B. Store opening dates'!$B$5:$B$2448,MATCH('A. Sales by store'!B10094,'B. Store opening dates'!$A$5:$A$2448,0))</f>
        <v>2009</v>
      </c>
      <c r="F10094" t="str">
        <f t="shared" si="314"/>
        <v>Old</v>
      </c>
      <c r="G10094" t="str">
        <f t="shared" si="315"/>
        <v>Existing</v>
      </c>
    </row>
    <row r="10095" spans="1:7" ht="19" x14ac:dyDescent="0.25">
      <c r="A10095" s="7">
        <v>2014</v>
      </c>
      <c r="B10095" s="7" t="s">
        <v>1269</v>
      </c>
      <c r="C10095" s="7" t="s">
        <v>6</v>
      </c>
      <c r="D10095" s="24">
        <v>317225.90000000002</v>
      </c>
      <c r="E10095">
        <f>INDEX('B. Store opening dates'!$B$5:$B$2448,MATCH('A. Sales by store'!B10095,'B. Store opening dates'!$A$5:$A$2448,0))</f>
        <v>2009</v>
      </c>
      <c r="F10095" t="str">
        <f t="shared" si="314"/>
        <v>Old</v>
      </c>
      <c r="G10095" t="str">
        <f t="shared" si="315"/>
        <v>Existing</v>
      </c>
    </row>
    <row r="10096" spans="1:7" ht="19" x14ac:dyDescent="0.25">
      <c r="A10096" s="7">
        <v>2015</v>
      </c>
      <c r="B10096" s="7" t="s">
        <v>1269</v>
      </c>
      <c r="C10096" s="7" t="s">
        <v>7</v>
      </c>
      <c r="D10096" s="24">
        <v>184763.83</v>
      </c>
      <c r="E10096">
        <f>INDEX('B. Store opening dates'!$B$5:$B$2448,MATCH('A. Sales by store'!B10096,'B. Store opening dates'!$A$5:$A$2448,0))</f>
        <v>2009</v>
      </c>
      <c r="F10096" t="str">
        <f t="shared" si="314"/>
        <v>Old</v>
      </c>
      <c r="G10096" t="str">
        <f t="shared" si="315"/>
        <v>Existing</v>
      </c>
    </row>
    <row r="10097" spans="1:7" ht="19" x14ac:dyDescent="0.25">
      <c r="A10097" s="7">
        <v>2014</v>
      </c>
      <c r="B10097" s="7" t="s">
        <v>1269</v>
      </c>
      <c r="C10097" s="7" t="s">
        <v>7</v>
      </c>
      <c r="D10097" s="24">
        <v>196582.98</v>
      </c>
      <c r="E10097">
        <f>INDEX('B. Store opening dates'!$B$5:$B$2448,MATCH('A. Sales by store'!B10097,'B. Store opening dates'!$A$5:$A$2448,0))</f>
        <v>2009</v>
      </c>
      <c r="F10097" t="str">
        <f t="shared" si="314"/>
        <v>Old</v>
      </c>
      <c r="G10097" t="str">
        <f t="shared" si="315"/>
        <v>Existing</v>
      </c>
    </row>
    <row r="10098" spans="1:7" ht="19" x14ac:dyDescent="0.25">
      <c r="A10098" s="7">
        <v>2015</v>
      </c>
      <c r="B10098" s="7" t="s">
        <v>1269</v>
      </c>
      <c r="C10098" s="7" t="s">
        <v>8</v>
      </c>
      <c r="D10098" s="24">
        <v>728951.88</v>
      </c>
      <c r="E10098">
        <f>INDEX('B. Store opening dates'!$B$5:$B$2448,MATCH('A. Sales by store'!B10098,'B. Store opening dates'!$A$5:$A$2448,0))</f>
        <v>2009</v>
      </c>
      <c r="F10098" t="str">
        <f t="shared" si="314"/>
        <v>Old</v>
      </c>
      <c r="G10098" t="str">
        <f t="shared" si="315"/>
        <v>Existing</v>
      </c>
    </row>
    <row r="10099" spans="1:7" ht="19" x14ac:dyDescent="0.25">
      <c r="A10099" s="7">
        <v>2014</v>
      </c>
      <c r="B10099" s="7" t="s">
        <v>1269</v>
      </c>
      <c r="C10099" s="7" t="s">
        <v>8</v>
      </c>
      <c r="D10099" s="24">
        <v>760632.38</v>
      </c>
      <c r="E10099">
        <f>INDEX('B. Store opening dates'!$B$5:$B$2448,MATCH('A. Sales by store'!B10099,'B. Store opening dates'!$A$5:$A$2448,0))</f>
        <v>2009</v>
      </c>
      <c r="F10099" t="str">
        <f t="shared" si="314"/>
        <v>Old</v>
      </c>
      <c r="G10099" t="str">
        <f t="shared" si="315"/>
        <v>Existing</v>
      </c>
    </row>
    <row r="10100" spans="1:7" ht="19" x14ac:dyDescent="0.25">
      <c r="A10100" s="7">
        <v>2015</v>
      </c>
      <c r="B10100" s="7" t="s">
        <v>1270</v>
      </c>
      <c r="C10100" s="7" t="s">
        <v>5</v>
      </c>
      <c r="D10100" s="24">
        <v>744531.51</v>
      </c>
      <c r="E10100">
        <f>INDEX('B. Store opening dates'!$B$5:$B$2448,MATCH('A. Sales by store'!B10100,'B. Store opening dates'!$A$5:$A$2448,0))</f>
        <v>2009</v>
      </c>
      <c r="F10100" t="str">
        <f t="shared" si="314"/>
        <v>Old</v>
      </c>
      <c r="G10100" t="str">
        <f t="shared" si="315"/>
        <v>Existing</v>
      </c>
    </row>
    <row r="10101" spans="1:7" ht="19" x14ac:dyDescent="0.25">
      <c r="A10101" s="7">
        <v>2014</v>
      </c>
      <c r="B10101" s="7" t="s">
        <v>1270</v>
      </c>
      <c r="C10101" s="7" t="s">
        <v>5</v>
      </c>
      <c r="D10101" s="24">
        <v>811290.23</v>
      </c>
      <c r="E10101">
        <f>INDEX('B. Store opening dates'!$B$5:$B$2448,MATCH('A. Sales by store'!B10101,'B. Store opening dates'!$A$5:$A$2448,0))</f>
        <v>2009</v>
      </c>
      <c r="F10101" t="str">
        <f t="shared" si="314"/>
        <v>Old</v>
      </c>
      <c r="G10101" t="str">
        <f t="shared" si="315"/>
        <v>Existing</v>
      </c>
    </row>
    <row r="10102" spans="1:7" ht="19" x14ac:dyDescent="0.25">
      <c r="A10102" s="7">
        <v>2015</v>
      </c>
      <c r="B10102" s="7" t="s">
        <v>1270</v>
      </c>
      <c r="C10102" s="7" t="s">
        <v>6</v>
      </c>
      <c r="D10102" s="24">
        <v>328607.46000000002</v>
      </c>
      <c r="E10102">
        <f>INDEX('B. Store opening dates'!$B$5:$B$2448,MATCH('A. Sales by store'!B10102,'B. Store opening dates'!$A$5:$A$2448,0))</f>
        <v>2009</v>
      </c>
      <c r="F10102" t="str">
        <f t="shared" si="314"/>
        <v>Old</v>
      </c>
      <c r="G10102" t="str">
        <f t="shared" si="315"/>
        <v>Existing</v>
      </c>
    </row>
    <row r="10103" spans="1:7" ht="19" x14ac:dyDescent="0.25">
      <c r="A10103" s="7">
        <v>2014</v>
      </c>
      <c r="B10103" s="7" t="s">
        <v>1270</v>
      </c>
      <c r="C10103" s="7" t="s">
        <v>6</v>
      </c>
      <c r="D10103" s="24">
        <v>242474.42</v>
      </c>
      <c r="E10103">
        <f>INDEX('B. Store opening dates'!$B$5:$B$2448,MATCH('A. Sales by store'!B10103,'B. Store opening dates'!$A$5:$A$2448,0))</f>
        <v>2009</v>
      </c>
      <c r="F10103" t="str">
        <f t="shared" si="314"/>
        <v>Old</v>
      </c>
      <c r="G10103" t="str">
        <f t="shared" si="315"/>
        <v>Existing</v>
      </c>
    </row>
    <row r="10104" spans="1:7" ht="19" x14ac:dyDescent="0.25">
      <c r="A10104" s="7">
        <v>2015</v>
      </c>
      <c r="B10104" s="7" t="s">
        <v>1270</v>
      </c>
      <c r="C10104" s="7" t="s">
        <v>7</v>
      </c>
      <c r="D10104" s="24">
        <v>90277.28</v>
      </c>
      <c r="E10104">
        <f>INDEX('B. Store opening dates'!$B$5:$B$2448,MATCH('A. Sales by store'!B10104,'B. Store opening dates'!$A$5:$A$2448,0))</f>
        <v>2009</v>
      </c>
      <c r="F10104" t="str">
        <f t="shared" si="314"/>
        <v>Old</v>
      </c>
      <c r="G10104" t="str">
        <f t="shared" si="315"/>
        <v>Existing</v>
      </c>
    </row>
    <row r="10105" spans="1:7" ht="19" x14ac:dyDescent="0.25">
      <c r="A10105" s="7">
        <v>2014</v>
      </c>
      <c r="B10105" s="7" t="s">
        <v>1270</v>
      </c>
      <c r="C10105" s="7" t="s">
        <v>7</v>
      </c>
      <c r="D10105" s="24">
        <v>96214.8</v>
      </c>
      <c r="E10105">
        <f>INDEX('B. Store opening dates'!$B$5:$B$2448,MATCH('A. Sales by store'!B10105,'B. Store opening dates'!$A$5:$A$2448,0))</f>
        <v>2009</v>
      </c>
      <c r="F10105" t="str">
        <f t="shared" si="314"/>
        <v>Old</v>
      </c>
      <c r="G10105" t="str">
        <f t="shared" si="315"/>
        <v>Existing</v>
      </c>
    </row>
    <row r="10106" spans="1:7" ht="19" x14ac:dyDescent="0.25">
      <c r="A10106" s="7">
        <v>2015</v>
      </c>
      <c r="B10106" s="7" t="s">
        <v>1270</v>
      </c>
      <c r="C10106" s="7" t="s">
        <v>8</v>
      </c>
      <c r="D10106" s="24">
        <v>600405.17000000004</v>
      </c>
      <c r="E10106">
        <f>INDEX('B. Store opening dates'!$B$5:$B$2448,MATCH('A. Sales by store'!B10106,'B. Store opening dates'!$A$5:$A$2448,0))</f>
        <v>2009</v>
      </c>
      <c r="F10106" t="str">
        <f t="shared" si="314"/>
        <v>Old</v>
      </c>
      <c r="G10106" t="str">
        <f t="shared" si="315"/>
        <v>Existing</v>
      </c>
    </row>
    <row r="10107" spans="1:7" ht="19" x14ac:dyDescent="0.25">
      <c r="A10107" s="7">
        <v>2014</v>
      </c>
      <c r="B10107" s="7" t="s">
        <v>1270</v>
      </c>
      <c r="C10107" s="7" t="s">
        <v>8</v>
      </c>
      <c r="D10107" s="24">
        <v>624583.25</v>
      </c>
      <c r="E10107">
        <f>INDEX('B. Store opening dates'!$B$5:$B$2448,MATCH('A. Sales by store'!B10107,'B. Store opening dates'!$A$5:$A$2448,0))</f>
        <v>2009</v>
      </c>
      <c r="F10107" t="str">
        <f t="shared" si="314"/>
        <v>Old</v>
      </c>
      <c r="G10107" t="str">
        <f t="shared" si="315"/>
        <v>Existing</v>
      </c>
    </row>
    <row r="10108" spans="1:7" ht="19" x14ac:dyDescent="0.25">
      <c r="A10108" s="7">
        <v>2015</v>
      </c>
      <c r="B10108" s="7" t="s">
        <v>1271</v>
      </c>
      <c r="C10108" s="7" t="s">
        <v>5</v>
      </c>
      <c r="D10108" s="24">
        <v>710826.64</v>
      </c>
      <c r="E10108">
        <f>INDEX('B. Store opening dates'!$B$5:$B$2448,MATCH('A. Sales by store'!B10108,'B. Store opening dates'!$A$5:$A$2448,0))</f>
        <v>2009</v>
      </c>
      <c r="F10108" t="str">
        <f t="shared" si="314"/>
        <v>Old</v>
      </c>
      <c r="G10108" t="str">
        <f t="shared" si="315"/>
        <v>Existing</v>
      </c>
    </row>
    <row r="10109" spans="1:7" ht="19" x14ac:dyDescent="0.25">
      <c r="A10109" s="7">
        <v>2014</v>
      </c>
      <c r="B10109" s="7" t="s">
        <v>1271</v>
      </c>
      <c r="C10109" s="7" t="s">
        <v>5</v>
      </c>
      <c r="D10109" s="24">
        <v>780450.17</v>
      </c>
      <c r="E10109">
        <f>INDEX('B. Store opening dates'!$B$5:$B$2448,MATCH('A. Sales by store'!B10109,'B. Store opening dates'!$A$5:$A$2448,0))</f>
        <v>2009</v>
      </c>
      <c r="F10109" t="str">
        <f t="shared" si="314"/>
        <v>Old</v>
      </c>
      <c r="G10109" t="str">
        <f t="shared" si="315"/>
        <v>Existing</v>
      </c>
    </row>
    <row r="10110" spans="1:7" ht="19" x14ac:dyDescent="0.25">
      <c r="A10110" s="7">
        <v>2015</v>
      </c>
      <c r="B10110" s="7" t="s">
        <v>1271</v>
      </c>
      <c r="C10110" s="7" t="s">
        <v>6</v>
      </c>
      <c r="D10110" s="24">
        <v>282527.73</v>
      </c>
      <c r="E10110">
        <f>INDEX('B. Store opening dates'!$B$5:$B$2448,MATCH('A. Sales by store'!B10110,'B. Store opening dates'!$A$5:$A$2448,0))</f>
        <v>2009</v>
      </c>
      <c r="F10110" t="str">
        <f t="shared" si="314"/>
        <v>Old</v>
      </c>
      <c r="G10110" t="str">
        <f t="shared" si="315"/>
        <v>Existing</v>
      </c>
    </row>
    <row r="10111" spans="1:7" ht="19" x14ac:dyDescent="0.25">
      <c r="A10111" s="7">
        <v>2014</v>
      </c>
      <c r="B10111" s="7" t="s">
        <v>1271</v>
      </c>
      <c r="C10111" s="7" t="s">
        <v>6</v>
      </c>
      <c r="D10111" s="24">
        <v>201765.58</v>
      </c>
      <c r="E10111">
        <f>INDEX('B. Store opening dates'!$B$5:$B$2448,MATCH('A. Sales by store'!B10111,'B. Store opening dates'!$A$5:$A$2448,0))</f>
        <v>2009</v>
      </c>
      <c r="F10111" t="str">
        <f t="shared" si="314"/>
        <v>Old</v>
      </c>
      <c r="G10111" t="str">
        <f t="shared" si="315"/>
        <v>Existing</v>
      </c>
    </row>
    <row r="10112" spans="1:7" ht="19" x14ac:dyDescent="0.25">
      <c r="A10112" s="7">
        <v>2015</v>
      </c>
      <c r="B10112" s="7" t="s">
        <v>1271</v>
      </c>
      <c r="C10112" s="7" t="s">
        <v>7</v>
      </c>
      <c r="D10112" s="24">
        <v>99693.49</v>
      </c>
      <c r="E10112">
        <f>INDEX('B. Store opening dates'!$B$5:$B$2448,MATCH('A. Sales by store'!B10112,'B. Store opening dates'!$A$5:$A$2448,0))</f>
        <v>2009</v>
      </c>
      <c r="F10112" t="str">
        <f t="shared" si="314"/>
        <v>Old</v>
      </c>
      <c r="G10112" t="str">
        <f t="shared" si="315"/>
        <v>Existing</v>
      </c>
    </row>
    <row r="10113" spans="1:7" ht="19" x14ac:dyDescent="0.25">
      <c r="A10113" s="7">
        <v>2014</v>
      </c>
      <c r="B10113" s="7" t="s">
        <v>1271</v>
      </c>
      <c r="C10113" s="7" t="s">
        <v>7</v>
      </c>
      <c r="D10113" s="24">
        <v>105529.55</v>
      </c>
      <c r="E10113">
        <f>INDEX('B. Store opening dates'!$B$5:$B$2448,MATCH('A. Sales by store'!B10113,'B. Store opening dates'!$A$5:$A$2448,0))</f>
        <v>2009</v>
      </c>
      <c r="F10113" t="str">
        <f t="shared" si="314"/>
        <v>Old</v>
      </c>
      <c r="G10113" t="str">
        <f t="shared" si="315"/>
        <v>Existing</v>
      </c>
    </row>
    <row r="10114" spans="1:7" ht="19" x14ac:dyDescent="0.25">
      <c r="A10114" s="7">
        <v>2015</v>
      </c>
      <c r="B10114" s="7" t="s">
        <v>1271</v>
      </c>
      <c r="C10114" s="7" t="s">
        <v>8</v>
      </c>
      <c r="D10114" s="24">
        <v>572188.87</v>
      </c>
      <c r="E10114">
        <f>INDEX('B. Store opening dates'!$B$5:$B$2448,MATCH('A. Sales by store'!B10114,'B. Store opening dates'!$A$5:$A$2448,0))</f>
        <v>2009</v>
      </c>
      <c r="F10114" t="str">
        <f t="shared" si="314"/>
        <v>Old</v>
      </c>
      <c r="G10114" t="str">
        <f t="shared" si="315"/>
        <v>Existing</v>
      </c>
    </row>
    <row r="10115" spans="1:7" ht="19" x14ac:dyDescent="0.25">
      <c r="A10115" s="7">
        <v>2014</v>
      </c>
      <c r="B10115" s="7" t="s">
        <v>1271</v>
      </c>
      <c r="C10115" s="7" t="s">
        <v>8</v>
      </c>
      <c r="D10115" s="24">
        <v>599416.99</v>
      </c>
      <c r="E10115">
        <f>INDEX('B. Store opening dates'!$B$5:$B$2448,MATCH('A. Sales by store'!B10115,'B. Store opening dates'!$A$5:$A$2448,0))</f>
        <v>2009</v>
      </c>
      <c r="F10115" t="str">
        <f t="shared" si="314"/>
        <v>Old</v>
      </c>
      <c r="G10115" t="str">
        <f t="shared" si="315"/>
        <v>Existing</v>
      </c>
    </row>
    <row r="10116" spans="1:7" ht="19" x14ac:dyDescent="0.25">
      <c r="A10116" s="7">
        <v>2015</v>
      </c>
      <c r="B10116" s="7" t="s">
        <v>1272</v>
      </c>
      <c r="C10116" s="7" t="s">
        <v>5</v>
      </c>
      <c r="D10116" s="24">
        <v>919943.46</v>
      </c>
      <c r="E10116">
        <f>INDEX('B. Store opening dates'!$B$5:$B$2448,MATCH('A. Sales by store'!B10116,'B. Store opening dates'!$A$5:$A$2448,0))</f>
        <v>2009</v>
      </c>
      <c r="F10116" t="str">
        <f t="shared" si="314"/>
        <v>Old</v>
      </c>
      <c r="G10116" t="str">
        <f t="shared" si="315"/>
        <v>Existing</v>
      </c>
    </row>
    <row r="10117" spans="1:7" ht="19" x14ac:dyDescent="0.25">
      <c r="A10117" s="7">
        <v>2014</v>
      </c>
      <c r="B10117" s="7" t="s">
        <v>1272</v>
      </c>
      <c r="C10117" s="7" t="s">
        <v>5</v>
      </c>
      <c r="D10117" s="24">
        <v>1004347.56</v>
      </c>
      <c r="E10117">
        <f>INDEX('B. Store opening dates'!$B$5:$B$2448,MATCH('A. Sales by store'!B10117,'B. Store opening dates'!$A$5:$A$2448,0))</f>
        <v>2009</v>
      </c>
      <c r="F10117" t="str">
        <f t="shared" ref="F10117:F10180" si="316">IF(A10117 = 2015, IF(E10117&lt; 2015, "Old","New"),IF(E10117 &lt; 2014, "Old","New"))</f>
        <v>Old</v>
      </c>
      <c r="G10117" t="str">
        <f t="shared" ref="G10117:G10180" si="317">IF(A10117 = 2015, IF(E10117&lt; 2015, "Existing","New"),"Existing")</f>
        <v>Existing</v>
      </c>
    </row>
    <row r="10118" spans="1:7" ht="19" x14ac:dyDescent="0.25">
      <c r="A10118" s="7">
        <v>2015</v>
      </c>
      <c r="B10118" s="7" t="s">
        <v>1272</v>
      </c>
      <c r="C10118" s="7" t="s">
        <v>6</v>
      </c>
      <c r="D10118" s="24">
        <v>472094.98</v>
      </c>
      <c r="E10118">
        <f>INDEX('B. Store opening dates'!$B$5:$B$2448,MATCH('A. Sales by store'!B10118,'B. Store opening dates'!$A$5:$A$2448,0))</f>
        <v>2009</v>
      </c>
      <c r="F10118" t="str">
        <f t="shared" si="316"/>
        <v>Old</v>
      </c>
      <c r="G10118" t="str">
        <f t="shared" si="317"/>
        <v>Existing</v>
      </c>
    </row>
    <row r="10119" spans="1:7" ht="19" x14ac:dyDescent="0.25">
      <c r="A10119" s="7">
        <v>2014</v>
      </c>
      <c r="B10119" s="7" t="s">
        <v>1272</v>
      </c>
      <c r="C10119" s="7" t="s">
        <v>6</v>
      </c>
      <c r="D10119" s="24">
        <v>336770.36</v>
      </c>
      <c r="E10119">
        <f>INDEX('B. Store opening dates'!$B$5:$B$2448,MATCH('A. Sales by store'!B10119,'B. Store opening dates'!$A$5:$A$2448,0))</f>
        <v>2009</v>
      </c>
      <c r="F10119" t="str">
        <f t="shared" si="316"/>
        <v>Old</v>
      </c>
      <c r="G10119" t="str">
        <f t="shared" si="317"/>
        <v>Existing</v>
      </c>
    </row>
    <row r="10120" spans="1:7" ht="19" x14ac:dyDescent="0.25">
      <c r="A10120" s="7">
        <v>2015</v>
      </c>
      <c r="B10120" s="7" t="s">
        <v>1272</v>
      </c>
      <c r="C10120" s="7" t="s">
        <v>7</v>
      </c>
      <c r="D10120" s="24">
        <v>51881.01</v>
      </c>
      <c r="E10120">
        <f>INDEX('B. Store opening dates'!$B$5:$B$2448,MATCH('A. Sales by store'!B10120,'B. Store opening dates'!$A$5:$A$2448,0))</f>
        <v>2009</v>
      </c>
      <c r="F10120" t="str">
        <f t="shared" si="316"/>
        <v>Old</v>
      </c>
      <c r="G10120" t="str">
        <f t="shared" si="317"/>
        <v>Existing</v>
      </c>
    </row>
    <row r="10121" spans="1:7" ht="19" x14ac:dyDescent="0.25">
      <c r="A10121" s="7">
        <v>2014</v>
      </c>
      <c r="B10121" s="7" t="s">
        <v>1272</v>
      </c>
      <c r="C10121" s="7" t="s">
        <v>7</v>
      </c>
      <c r="D10121" s="24">
        <v>55066.83</v>
      </c>
      <c r="E10121">
        <f>INDEX('B. Store opening dates'!$B$5:$B$2448,MATCH('A. Sales by store'!B10121,'B. Store opening dates'!$A$5:$A$2448,0))</f>
        <v>2009</v>
      </c>
      <c r="F10121" t="str">
        <f t="shared" si="316"/>
        <v>Old</v>
      </c>
      <c r="G10121" t="str">
        <f t="shared" si="317"/>
        <v>Existing</v>
      </c>
    </row>
    <row r="10122" spans="1:7" ht="19" x14ac:dyDescent="0.25">
      <c r="A10122" s="7">
        <v>2015</v>
      </c>
      <c r="B10122" s="7" t="s">
        <v>1272</v>
      </c>
      <c r="C10122" s="7" t="s">
        <v>8</v>
      </c>
      <c r="D10122" s="24">
        <v>580749.38</v>
      </c>
      <c r="E10122">
        <f>INDEX('B. Store opening dates'!$B$5:$B$2448,MATCH('A. Sales by store'!B10122,'B. Store opening dates'!$A$5:$A$2448,0))</f>
        <v>2009</v>
      </c>
      <c r="F10122" t="str">
        <f t="shared" si="316"/>
        <v>Old</v>
      </c>
      <c r="G10122" t="str">
        <f t="shared" si="317"/>
        <v>Existing</v>
      </c>
    </row>
    <row r="10123" spans="1:7" ht="19" x14ac:dyDescent="0.25">
      <c r="A10123" s="7">
        <v>2014</v>
      </c>
      <c r="B10123" s="7" t="s">
        <v>1272</v>
      </c>
      <c r="C10123" s="7" t="s">
        <v>8</v>
      </c>
      <c r="D10123" s="24">
        <v>604055.98</v>
      </c>
      <c r="E10123">
        <f>INDEX('B. Store opening dates'!$B$5:$B$2448,MATCH('A. Sales by store'!B10123,'B. Store opening dates'!$A$5:$A$2448,0))</f>
        <v>2009</v>
      </c>
      <c r="F10123" t="str">
        <f t="shared" si="316"/>
        <v>Old</v>
      </c>
      <c r="G10123" t="str">
        <f t="shared" si="317"/>
        <v>Existing</v>
      </c>
    </row>
    <row r="10124" spans="1:7" ht="19" x14ac:dyDescent="0.25">
      <c r="A10124" s="7">
        <v>2015</v>
      </c>
      <c r="B10124" s="7" t="s">
        <v>1273</v>
      </c>
      <c r="C10124" s="7" t="s">
        <v>5</v>
      </c>
      <c r="D10124" s="24">
        <v>493818.71</v>
      </c>
      <c r="E10124">
        <f>INDEX('B. Store opening dates'!$B$5:$B$2448,MATCH('A. Sales by store'!B10124,'B. Store opening dates'!$A$5:$A$2448,0))</f>
        <v>2009</v>
      </c>
      <c r="F10124" t="str">
        <f t="shared" si="316"/>
        <v>Old</v>
      </c>
      <c r="G10124" t="str">
        <f t="shared" si="317"/>
        <v>Existing</v>
      </c>
    </row>
    <row r="10125" spans="1:7" ht="19" x14ac:dyDescent="0.25">
      <c r="A10125" s="7">
        <v>2014</v>
      </c>
      <c r="B10125" s="7" t="s">
        <v>1273</v>
      </c>
      <c r="C10125" s="7" t="s">
        <v>5</v>
      </c>
      <c r="D10125" s="24">
        <v>538104.15</v>
      </c>
      <c r="E10125">
        <f>INDEX('B. Store opening dates'!$B$5:$B$2448,MATCH('A. Sales by store'!B10125,'B. Store opening dates'!$A$5:$A$2448,0))</f>
        <v>2009</v>
      </c>
      <c r="F10125" t="str">
        <f t="shared" si="316"/>
        <v>Old</v>
      </c>
      <c r="G10125" t="str">
        <f t="shared" si="317"/>
        <v>Existing</v>
      </c>
    </row>
    <row r="10126" spans="1:7" ht="19" x14ac:dyDescent="0.25">
      <c r="A10126" s="7">
        <v>2015</v>
      </c>
      <c r="B10126" s="7" t="s">
        <v>1273</v>
      </c>
      <c r="C10126" s="7" t="s">
        <v>6</v>
      </c>
      <c r="D10126" s="24">
        <v>556452.21</v>
      </c>
      <c r="E10126">
        <f>INDEX('B. Store opening dates'!$B$5:$B$2448,MATCH('A. Sales by store'!B10126,'B. Store opening dates'!$A$5:$A$2448,0))</f>
        <v>2009</v>
      </c>
      <c r="F10126" t="str">
        <f t="shared" si="316"/>
        <v>Old</v>
      </c>
      <c r="G10126" t="str">
        <f t="shared" si="317"/>
        <v>Existing</v>
      </c>
    </row>
    <row r="10127" spans="1:7" ht="19" x14ac:dyDescent="0.25">
      <c r="A10127" s="7">
        <v>2014</v>
      </c>
      <c r="B10127" s="7" t="s">
        <v>1273</v>
      </c>
      <c r="C10127" s="7" t="s">
        <v>6</v>
      </c>
      <c r="D10127" s="24">
        <v>399044.12</v>
      </c>
      <c r="E10127">
        <f>INDEX('B. Store opening dates'!$B$5:$B$2448,MATCH('A. Sales by store'!B10127,'B. Store opening dates'!$A$5:$A$2448,0))</f>
        <v>2009</v>
      </c>
      <c r="F10127" t="str">
        <f t="shared" si="316"/>
        <v>Old</v>
      </c>
      <c r="G10127" t="str">
        <f t="shared" si="317"/>
        <v>Existing</v>
      </c>
    </row>
    <row r="10128" spans="1:7" ht="19" x14ac:dyDescent="0.25">
      <c r="A10128" s="7">
        <v>2015</v>
      </c>
      <c r="B10128" s="7" t="s">
        <v>1273</v>
      </c>
      <c r="C10128" s="7" t="s">
        <v>7</v>
      </c>
      <c r="D10128" s="24">
        <v>154479.34</v>
      </c>
      <c r="E10128">
        <f>INDEX('B. Store opening dates'!$B$5:$B$2448,MATCH('A. Sales by store'!B10128,'B. Store opening dates'!$A$5:$A$2448,0))</f>
        <v>2009</v>
      </c>
      <c r="F10128" t="str">
        <f t="shared" si="316"/>
        <v>Old</v>
      </c>
      <c r="G10128" t="str">
        <f t="shared" si="317"/>
        <v>Existing</v>
      </c>
    </row>
    <row r="10129" spans="1:7" ht="19" x14ac:dyDescent="0.25">
      <c r="A10129" s="7">
        <v>2014</v>
      </c>
      <c r="B10129" s="7" t="s">
        <v>1273</v>
      </c>
      <c r="C10129" s="7" t="s">
        <v>7</v>
      </c>
      <c r="D10129" s="24">
        <v>164225.94</v>
      </c>
      <c r="E10129">
        <f>INDEX('B. Store opening dates'!$B$5:$B$2448,MATCH('A. Sales by store'!B10129,'B. Store opening dates'!$A$5:$A$2448,0))</f>
        <v>2009</v>
      </c>
      <c r="F10129" t="str">
        <f t="shared" si="316"/>
        <v>Old</v>
      </c>
      <c r="G10129" t="str">
        <f t="shared" si="317"/>
        <v>Existing</v>
      </c>
    </row>
    <row r="10130" spans="1:7" ht="19" x14ac:dyDescent="0.25">
      <c r="A10130" s="7">
        <v>2015</v>
      </c>
      <c r="B10130" s="7" t="s">
        <v>1273</v>
      </c>
      <c r="C10130" s="7" t="s">
        <v>8</v>
      </c>
      <c r="D10130" s="24">
        <v>649374.79</v>
      </c>
      <c r="E10130">
        <f>INDEX('B. Store opening dates'!$B$5:$B$2448,MATCH('A. Sales by store'!B10130,'B. Store opening dates'!$A$5:$A$2448,0))</f>
        <v>2009</v>
      </c>
      <c r="F10130" t="str">
        <f t="shared" si="316"/>
        <v>Old</v>
      </c>
      <c r="G10130" t="str">
        <f t="shared" si="317"/>
        <v>Existing</v>
      </c>
    </row>
    <row r="10131" spans="1:7" ht="19" x14ac:dyDescent="0.25">
      <c r="A10131" s="7">
        <v>2014</v>
      </c>
      <c r="B10131" s="7" t="s">
        <v>1273</v>
      </c>
      <c r="C10131" s="7" t="s">
        <v>8</v>
      </c>
      <c r="D10131" s="24">
        <v>671963.21</v>
      </c>
      <c r="E10131">
        <f>INDEX('B. Store opening dates'!$B$5:$B$2448,MATCH('A. Sales by store'!B10131,'B. Store opening dates'!$A$5:$A$2448,0))</f>
        <v>2009</v>
      </c>
      <c r="F10131" t="str">
        <f t="shared" si="316"/>
        <v>Old</v>
      </c>
      <c r="G10131" t="str">
        <f t="shared" si="317"/>
        <v>Existing</v>
      </c>
    </row>
    <row r="10132" spans="1:7" ht="19" x14ac:dyDescent="0.25">
      <c r="A10132" s="7">
        <v>2015</v>
      </c>
      <c r="B10132" s="7" t="s">
        <v>1274</v>
      </c>
      <c r="C10132" s="7" t="s">
        <v>5</v>
      </c>
      <c r="D10132" s="24">
        <v>818718.38</v>
      </c>
      <c r="E10132">
        <f>INDEX('B. Store opening dates'!$B$5:$B$2448,MATCH('A. Sales by store'!B10132,'B. Store opening dates'!$A$5:$A$2448,0))</f>
        <v>2009</v>
      </c>
      <c r="F10132" t="str">
        <f t="shared" si="316"/>
        <v>Old</v>
      </c>
      <c r="G10132" t="str">
        <f t="shared" si="317"/>
        <v>Existing</v>
      </c>
    </row>
    <row r="10133" spans="1:7" ht="19" x14ac:dyDescent="0.25">
      <c r="A10133" s="7">
        <v>2014</v>
      </c>
      <c r="B10133" s="7" t="s">
        <v>1274</v>
      </c>
      <c r="C10133" s="7" t="s">
        <v>5</v>
      </c>
      <c r="D10133" s="24">
        <v>897999.48</v>
      </c>
      <c r="E10133">
        <f>INDEX('B. Store opening dates'!$B$5:$B$2448,MATCH('A. Sales by store'!B10133,'B. Store opening dates'!$A$5:$A$2448,0))</f>
        <v>2009</v>
      </c>
      <c r="F10133" t="str">
        <f t="shared" si="316"/>
        <v>Old</v>
      </c>
      <c r="G10133" t="str">
        <f t="shared" si="317"/>
        <v>Existing</v>
      </c>
    </row>
    <row r="10134" spans="1:7" ht="19" x14ac:dyDescent="0.25">
      <c r="A10134" s="7">
        <v>2015</v>
      </c>
      <c r="B10134" s="7" t="s">
        <v>1274</v>
      </c>
      <c r="C10134" s="7" t="s">
        <v>6</v>
      </c>
      <c r="D10134" s="24">
        <v>323675.65999999997</v>
      </c>
      <c r="E10134">
        <f>INDEX('B. Store opening dates'!$B$5:$B$2448,MATCH('A. Sales by store'!B10134,'B. Store opening dates'!$A$5:$A$2448,0))</f>
        <v>2009</v>
      </c>
      <c r="F10134" t="str">
        <f t="shared" si="316"/>
        <v>Old</v>
      </c>
      <c r="G10134" t="str">
        <f t="shared" si="317"/>
        <v>Existing</v>
      </c>
    </row>
    <row r="10135" spans="1:7" ht="19" x14ac:dyDescent="0.25">
      <c r="A10135" s="7">
        <v>2014</v>
      </c>
      <c r="B10135" s="7" t="s">
        <v>1274</v>
      </c>
      <c r="C10135" s="7" t="s">
        <v>6</v>
      </c>
      <c r="D10135" s="24">
        <v>228888.03</v>
      </c>
      <c r="E10135">
        <f>INDEX('B. Store opening dates'!$B$5:$B$2448,MATCH('A. Sales by store'!B10135,'B. Store opening dates'!$A$5:$A$2448,0))</f>
        <v>2009</v>
      </c>
      <c r="F10135" t="str">
        <f t="shared" si="316"/>
        <v>Old</v>
      </c>
      <c r="G10135" t="str">
        <f t="shared" si="317"/>
        <v>Existing</v>
      </c>
    </row>
    <row r="10136" spans="1:7" ht="19" x14ac:dyDescent="0.25">
      <c r="A10136" s="7">
        <v>2015</v>
      </c>
      <c r="B10136" s="7" t="s">
        <v>1274</v>
      </c>
      <c r="C10136" s="7" t="s">
        <v>7</v>
      </c>
      <c r="D10136" s="24">
        <v>191473.12</v>
      </c>
      <c r="E10136">
        <f>INDEX('B. Store opening dates'!$B$5:$B$2448,MATCH('A. Sales by store'!B10136,'B. Store opening dates'!$A$5:$A$2448,0))</f>
        <v>2009</v>
      </c>
      <c r="F10136" t="str">
        <f t="shared" si="316"/>
        <v>Old</v>
      </c>
      <c r="G10136" t="str">
        <f t="shared" si="317"/>
        <v>Existing</v>
      </c>
    </row>
    <row r="10137" spans="1:7" ht="19" x14ac:dyDescent="0.25">
      <c r="A10137" s="7">
        <v>2014</v>
      </c>
      <c r="B10137" s="7" t="s">
        <v>1274</v>
      </c>
      <c r="C10137" s="7" t="s">
        <v>7</v>
      </c>
      <c r="D10137" s="24">
        <v>203995.65</v>
      </c>
      <c r="E10137">
        <f>INDEX('B. Store opening dates'!$B$5:$B$2448,MATCH('A. Sales by store'!B10137,'B. Store opening dates'!$A$5:$A$2448,0))</f>
        <v>2009</v>
      </c>
      <c r="F10137" t="str">
        <f t="shared" si="316"/>
        <v>Old</v>
      </c>
      <c r="G10137" t="str">
        <f t="shared" si="317"/>
        <v>Existing</v>
      </c>
    </row>
    <row r="10138" spans="1:7" ht="19" x14ac:dyDescent="0.25">
      <c r="A10138" s="7">
        <v>2015</v>
      </c>
      <c r="B10138" s="7" t="s">
        <v>1274</v>
      </c>
      <c r="C10138" s="7" t="s">
        <v>8</v>
      </c>
      <c r="D10138" s="24">
        <v>406867.49</v>
      </c>
      <c r="E10138">
        <f>INDEX('B. Store opening dates'!$B$5:$B$2448,MATCH('A. Sales by store'!B10138,'B. Store opening dates'!$A$5:$A$2448,0))</f>
        <v>2009</v>
      </c>
      <c r="F10138" t="str">
        <f t="shared" si="316"/>
        <v>Old</v>
      </c>
      <c r="G10138" t="str">
        <f t="shared" si="317"/>
        <v>Existing</v>
      </c>
    </row>
    <row r="10139" spans="1:7" ht="19" x14ac:dyDescent="0.25">
      <c r="A10139" s="7">
        <v>2014</v>
      </c>
      <c r="B10139" s="7" t="s">
        <v>1274</v>
      </c>
      <c r="C10139" s="7" t="s">
        <v>8</v>
      </c>
      <c r="D10139" s="24">
        <v>421453</v>
      </c>
      <c r="E10139">
        <f>INDEX('B. Store opening dates'!$B$5:$B$2448,MATCH('A. Sales by store'!B10139,'B. Store opening dates'!$A$5:$A$2448,0))</f>
        <v>2009</v>
      </c>
      <c r="F10139" t="str">
        <f t="shared" si="316"/>
        <v>Old</v>
      </c>
      <c r="G10139" t="str">
        <f t="shared" si="317"/>
        <v>Existing</v>
      </c>
    </row>
    <row r="10140" spans="1:7" ht="19" x14ac:dyDescent="0.25">
      <c r="A10140" s="7">
        <v>2015</v>
      </c>
      <c r="B10140" s="7" t="s">
        <v>1275</v>
      </c>
      <c r="C10140" s="7" t="s">
        <v>5</v>
      </c>
      <c r="D10140" s="24">
        <v>899209.02</v>
      </c>
      <c r="E10140">
        <f>INDEX('B. Store opening dates'!$B$5:$B$2448,MATCH('A. Sales by store'!B10140,'B. Store opening dates'!$A$5:$A$2448,0))</f>
        <v>2009</v>
      </c>
      <c r="F10140" t="str">
        <f t="shared" si="316"/>
        <v>Old</v>
      </c>
      <c r="G10140" t="str">
        <f t="shared" si="317"/>
        <v>Existing</v>
      </c>
    </row>
    <row r="10141" spans="1:7" ht="19" x14ac:dyDescent="0.25">
      <c r="A10141" s="7">
        <v>2014</v>
      </c>
      <c r="B10141" s="7" t="s">
        <v>1275</v>
      </c>
      <c r="C10141" s="7" t="s">
        <v>5</v>
      </c>
      <c r="D10141" s="24">
        <v>981131.77</v>
      </c>
      <c r="E10141">
        <f>INDEX('B. Store opening dates'!$B$5:$B$2448,MATCH('A. Sales by store'!B10141,'B. Store opening dates'!$A$5:$A$2448,0))</f>
        <v>2009</v>
      </c>
      <c r="F10141" t="str">
        <f t="shared" si="316"/>
        <v>Old</v>
      </c>
      <c r="G10141" t="str">
        <f t="shared" si="317"/>
        <v>Existing</v>
      </c>
    </row>
    <row r="10142" spans="1:7" ht="19" x14ac:dyDescent="0.25">
      <c r="A10142" s="7">
        <v>2015</v>
      </c>
      <c r="B10142" s="7" t="s">
        <v>1275</v>
      </c>
      <c r="C10142" s="7" t="s">
        <v>6</v>
      </c>
      <c r="D10142" s="24">
        <v>262787.34999999998</v>
      </c>
      <c r="E10142">
        <f>INDEX('B. Store opening dates'!$B$5:$B$2448,MATCH('A. Sales by store'!B10142,'B. Store opening dates'!$A$5:$A$2448,0))</f>
        <v>2009</v>
      </c>
      <c r="F10142" t="str">
        <f t="shared" si="316"/>
        <v>Old</v>
      </c>
      <c r="G10142" t="str">
        <f t="shared" si="317"/>
        <v>Existing</v>
      </c>
    </row>
    <row r="10143" spans="1:7" ht="19" x14ac:dyDescent="0.25">
      <c r="A10143" s="7">
        <v>2014</v>
      </c>
      <c r="B10143" s="7" t="s">
        <v>1275</v>
      </c>
      <c r="C10143" s="7" t="s">
        <v>6</v>
      </c>
      <c r="D10143" s="24">
        <v>182517.25</v>
      </c>
      <c r="E10143">
        <f>INDEX('B. Store opening dates'!$B$5:$B$2448,MATCH('A. Sales by store'!B10143,'B. Store opening dates'!$A$5:$A$2448,0))</f>
        <v>2009</v>
      </c>
      <c r="F10143" t="str">
        <f t="shared" si="316"/>
        <v>Old</v>
      </c>
      <c r="G10143" t="str">
        <f t="shared" si="317"/>
        <v>Existing</v>
      </c>
    </row>
    <row r="10144" spans="1:7" ht="19" x14ac:dyDescent="0.25">
      <c r="A10144" s="7">
        <v>2015</v>
      </c>
      <c r="B10144" s="7" t="s">
        <v>1275</v>
      </c>
      <c r="C10144" s="7" t="s">
        <v>7</v>
      </c>
      <c r="D10144" s="24">
        <v>86117.85</v>
      </c>
      <c r="E10144">
        <f>INDEX('B. Store opening dates'!$B$5:$B$2448,MATCH('A. Sales by store'!B10144,'B. Store opening dates'!$A$5:$A$2448,0))</f>
        <v>2009</v>
      </c>
      <c r="F10144" t="str">
        <f t="shared" si="316"/>
        <v>Old</v>
      </c>
      <c r="G10144" t="str">
        <f t="shared" si="317"/>
        <v>Existing</v>
      </c>
    </row>
    <row r="10145" spans="1:7" ht="19" x14ac:dyDescent="0.25">
      <c r="A10145" s="7">
        <v>2014</v>
      </c>
      <c r="B10145" s="7" t="s">
        <v>1275</v>
      </c>
      <c r="C10145" s="7" t="s">
        <v>7</v>
      </c>
      <c r="D10145" s="24">
        <v>90084.62</v>
      </c>
      <c r="E10145">
        <f>INDEX('B. Store opening dates'!$B$5:$B$2448,MATCH('A. Sales by store'!B10145,'B. Store opening dates'!$A$5:$A$2448,0))</f>
        <v>2009</v>
      </c>
      <c r="F10145" t="str">
        <f t="shared" si="316"/>
        <v>Old</v>
      </c>
      <c r="G10145" t="str">
        <f t="shared" si="317"/>
        <v>Existing</v>
      </c>
    </row>
    <row r="10146" spans="1:7" ht="19" x14ac:dyDescent="0.25">
      <c r="A10146" s="7">
        <v>2015</v>
      </c>
      <c r="B10146" s="7" t="s">
        <v>1275</v>
      </c>
      <c r="C10146" s="7" t="s">
        <v>8</v>
      </c>
      <c r="D10146" s="24">
        <v>545169.73</v>
      </c>
      <c r="E10146">
        <f>INDEX('B. Store opening dates'!$B$5:$B$2448,MATCH('A. Sales by store'!B10146,'B. Store opening dates'!$A$5:$A$2448,0))</f>
        <v>2009</v>
      </c>
      <c r="F10146" t="str">
        <f t="shared" si="316"/>
        <v>Old</v>
      </c>
      <c r="G10146" t="str">
        <f t="shared" si="317"/>
        <v>Existing</v>
      </c>
    </row>
    <row r="10147" spans="1:7" ht="19" x14ac:dyDescent="0.25">
      <c r="A10147" s="7">
        <v>2014</v>
      </c>
      <c r="B10147" s="7" t="s">
        <v>1275</v>
      </c>
      <c r="C10147" s="7" t="s">
        <v>8</v>
      </c>
      <c r="D10147" s="24">
        <v>565312.27</v>
      </c>
      <c r="E10147">
        <f>INDEX('B. Store opening dates'!$B$5:$B$2448,MATCH('A. Sales by store'!B10147,'B. Store opening dates'!$A$5:$A$2448,0))</f>
        <v>2009</v>
      </c>
      <c r="F10147" t="str">
        <f t="shared" si="316"/>
        <v>Old</v>
      </c>
      <c r="G10147" t="str">
        <f t="shared" si="317"/>
        <v>Existing</v>
      </c>
    </row>
    <row r="10148" spans="1:7" ht="19" x14ac:dyDescent="0.25">
      <c r="A10148" s="7">
        <v>2015</v>
      </c>
      <c r="B10148" s="7" t="s">
        <v>1276</v>
      </c>
      <c r="C10148" s="7" t="s">
        <v>5</v>
      </c>
      <c r="D10148" s="24">
        <v>579400.89</v>
      </c>
      <c r="E10148">
        <f>INDEX('B. Store opening dates'!$B$5:$B$2448,MATCH('A. Sales by store'!B10148,'B. Store opening dates'!$A$5:$A$2448,0))</f>
        <v>2009</v>
      </c>
      <c r="F10148" t="str">
        <f t="shared" si="316"/>
        <v>Old</v>
      </c>
      <c r="G10148" t="str">
        <f t="shared" si="317"/>
        <v>Existing</v>
      </c>
    </row>
    <row r="10149" spans="1:7" ht="19" x14ac:dyDescent="0.25">
      <c r="A10149" s="7">
        <v>2014</v>
      </c>
      <c r="B10149" s="7" t="s">
        <v>1276</v>
      </c>
      <c r="C10149" s="7" t="s">
        <v>5</v>
      </c>
      <c r="D10149" s="24">
        <v>641179.14</v>
      </c>
      <c r="E10149">
        <f>INDEX('B. Store opening dates'!$B$5:$B$2448,MATCH('A. Sales by store'!B10149,'B. Store opening dates'!$A$5:$A$2448,0))</f>
        <v>2009</v>
      </c>
      <c r="F10149" t="str">
        <f t="shared" si="316"/>
        <v>Old</v>
      </c>
      <c r="G10149" t="str">
        <f t="shared" si="317"/>
        <v>Existing</v>
      </c>
    </row>
    <row r="10150" spans="1:7" ht="19" x14ac:dyDescent="0.25">
      <c r="A10150" s="7">
        <v>2015</v>
      </c>
      <c r="B10150" s="7" t="s">
        <v>1276</v>
      </c>
      <c r="C10150" s="7" t="s">
        <v>6</v>
      </c>
      <c r="D10150" s="24">
        <v>209625.31</v>
      </c>
      <c r="E10150">
        <f>INDEX('B. Store opening dates'!$B$5:$B$2448,MATCH('A. Sales by store'!B10150,'B. Store opening dates'!$A$5:$A$2448,0))</f>
        <v>2009</v>
      </c>
      <c r="F10150" t="str">
        <f t="shared" si="316"/>
        <v>Old</v>
      </c>
      <c r="G10150" t="str">
        <f t="shared" si="317"/>
        <v>Existing</v>
      </c>
    </row>
    <row r="10151" spans="1:7" ht="19" x14ac:dyDescent="0.25">
      <c r="A10151" s="7">
        <v>2014</v>
      </c>
      <c r="B10151" s="7" t="s">
        <v>1276</v>
      </c>
      <c r="C10151" s="7" t="s">
        <v>6</v>
      </c>
      <c r="D10151" s="24">
        <v>154254.37</v>
      </c>
      <c r="E10151">
        <f>INDEX('B. Store opening dates'!$B$5:$B$2448,MATCH('A. Sales by store'!B10151,'B. Store opening dates'!$A$5:$A$2448,0))</f>
        <v>2009</v>
      </c>
      <c r="F10151" t="str">
        <f t="shared" si="316"/>
        <v>Old</v>
      </c>
      <c r="G10151" t="str">
        <f t="shared" si="317"/>
        <v>Existing</v>
      </c>
    </row>
    <row r="10152" spans="1:7" ht="19" x14ac:dyDescent="0.25">
      <c r="A10152" s="7">
        <v>2015</v>
      </c>
      <c r="B10152" s="7" t="s">
        <v>1276</v>
      </c>
      <c r="C10152" s="7" t="s">
        <v>7</v>
      </c>
      <c r="D10152" s="24">
        <v>199245.35</v>
      </c>
      <c r="E10152">
        <f>INDEX('B. Store opening dates'!$B$5:$B$2448,MATCH('A. Sales by store'!B10152,'B. Store opening dates'!$A$5:$A$2448,0))</f>
        <v>2009</v>
      </c>
      <c r="F10152" t="str">
        <f t="shared" si="316"/>
        <v>Old</v>
      </c>
      <c r="G10152" t="str">
        <f t="shared" si="317"/>
        <v>Existing</v>
      </c>
    </row>
    <row r="10153" spans="1:7" ht="19" x14ac:dyDescent="0.25">
      <c r="A10153" s="7">
        <v>2014</v>
      </c>
      <c r="B10153" s="7" t="s">
        <v>1276</v>
      </c>
      <c r="C10153" s="7" t="s">
        <v>7</v>
      </c>
      <c r="D10153" s="24">
        <v>210369.48</v>
      </c>
      <c r="E10153">
        <f>INDEX('B. Store opening dates'!$B$5:$B$2448,MATCH('A. Sales by store'!B10153,'B. Store opening dates'!$A$5:$A$2448,0))</f>
        <v>2009</v>
      </c>
      <c r="F10153" t="str">
        <f t="shared" si="316"/>
        <v>Old</v>
      </c>
      <c r="G10153" t="str">
        <f t="shared" si="317"/>
        <v>Existing</v>
      </c>
    </row>
    <row r="10154" spans="1:7" ht="19" x14ac:dyDescent="0.25">
      <c r="A10154" s="7">
        <v>2015</v>
      </c>
      <c r="B10154" s="7" t="s">
        <v>1276</v>
      </c>
      <c r="C10154" s="7" t="s">
        <v>8</v>
      </c>
      <c r="D10154" s="24">
        <v>643120.06999999995</v>
      </c>
      <c r="E10154">
        <f>INDEX('B. Store opening dates'!$B$5:$B$2448,MATCH('A. Sales by store'!B10154,'B. Store opening dates'!$A$5:$A$2448,0))</f>
        <v>2009</v>
      </c>
      <c r="F10154" t="str">
        <f t="shared" si="316"/>
        <v>Old</v>
      </c>
      <c r="G10154" t="str">
        <f t="shared" si="317"/>
        <v>Existing</v>
      </c>
    </row>
    <row r="10155" spans="1:7" ht="19" x14ac:dyDescent="0.25">
      <c r="A10155" s="7">
        <v>2014</v>
      </c>
      <c r="B10155" s="7" t="s">
        <v>1276</v>
      </c>
      <c r="C10155" s="7" t="s">
        <v>8</v>
      </c>
      <c r="D10155" s="24">
        <v>663446.54</v>
      </c>
      <c r="E10155">
        <f>INDEX('B. Store opening dates'!$B$5:$B$2448,MATCH('A. Sales by store'!B10155,'B. Store opening dates'!$A$5:$A$2448,0))</f>
        <v>2009</v>
      </c>
      <c r="F10155" t="str">
        <f t="shared" si="316"/>
        <v>Old</v>
      </c>
      <c r="G10155" t="str">
        <f t="shared" si="317"/>
        <v>Existing</v>
      </c>
    </row>
    <row r="10156" spans="1:7" ht="19" x14ac:dyDescent="0.25">
      <c r="A10156" s="7">
        <v>2015</v>
      </c>
      <c r="B10156" s="7" t="s">
        <v>1277</v>
      </c>
      <c r="C10156" s="7" t="s">
        <v>5</v>
      </c>
      <c r="D10156" s="24">
        <v>932752.7</v>
      </c>
      <c r="E10156">
        <f>INDEX('B. Store opening dates'!$B$5:$B$2448,MATCH('A. Sales by store'!B10156,'B. Store opening dates'!$A$5:$A$2448,0))</f>
        <v>2009</v>
      </c>
      <c r="F10156" t="str">
        <f t="shared" si="316"/>
        <v>Old</v>
      </c>
      <c r="G10156" t="str">
        <f t="shared" si="317"/>
        <v>Existing</v>
      </c>
    </row>
    <row r="10157" spans="1:7" ht="19" x14ac:dyDescent="0.25">
      <c r="A10157" s="7">
        <v>2014</v>
      </c>
      <c r="B10157" s="7" t="s">
        <v>1277</v>
      </c>
      <c r="C10157" s="7" t="s">
        <v>5</v>
      </c>
      <c r="D10157" s="24">
        <v>1032128.17</v>
      </c>
      <c r="E10157">
        <f>INDEX('B. Store opening dates'!$B$5:$B$2448,MATCH('A. Sales by store'!B10157,'B. Store opening dates'!$A$5:$A$2448,0))</f>
        <v>2009</v>
      </c>
      <c r="F10157" t="str">
        <f t="shared" si="316"/>
        <v>Old</v>
      </c>
      <c r="G10157" t="str">
        <f t="shared" si="317"/>
        <v>Existing</v>
      </c>
    </row>
    <row r="10158" spans="1:7" ht="19" x14ac:dyDescent="0.25">
      <c r="A10158" s="7">
        <v>2015</v>
      </c>
      <c r="B10158" s="7" t="s">
        <v>1277</v>
      </c>
      <c r="C10158" s="7" t="s">
        <v>6</v>
      </c>
      <c r="D10158" s="24">
        <v>498046.21</v>
      </c>
      <c r="E10158">
        <f>INDEX('B. Store opening dates'!$B$5:$B$2448,MATCH('A. Sales by store'!B10158,'B. Store opening dates'!$A$5:$A$2448,0))</f>
        <v>2009</v>
      </c>
      <c r="F10158" t="str">
        <f t="shared" si="316"/>
        <v>Old</v>
      </c>
      <c r="G10158" t="str">
        <f t="shared" si="317"/>
        <v>Existing</v>
      </c>
    </row>
    <row r="10159" spans="1:7" ht="19" x14ac:dyDescent="0.25">
      <c r="A10159" s="7">
        <v>2014</v>
      </c>
      <c r="B10159" s="7" t="s">
        <v>1277</v>
      </c>
      <c r="C10159" s="7" t="s">
        <v>6</v>
      </c>
      <c r="D10159" s="24">
        <v>365161.01</v>
      </c>
      <c r="E10159">
        <f>INDEX('B. Store opening dates'!$B$5:$B$2448,MATCH('A. Sales by store'!B10159,'B. Store opening dates'!$A$5:$A$2448,0))</f>
        <v>2009</v>
      </c>
      <c r="F10159" t="str">
        <f t="shared" si="316"/>
        <v>Old</v>
      </c>
      <c r="G10159" t="str">
        <f t="shared" si="317"/>
        <v>Existing</v>
      </c>
    </row>
    <row r="10160" spans="1:7" ht="19" x14ac:dyDescent="0.25">
      <c r="A10160" s="7">
        <v>2015</v>
      </c>
      <c r="B10160" s="7" t="s">
        <v>1277</v>
      </c>
      <c r="C10160" s="7" t="s">
        <v>7</v>
      </c>
      <c r="D10160" s="24">
        <v>229003.16</v>
      </c>
      <c r="E10160">
        <f>INDEX('B. Store opening dates'!$B$5:$B$2448,MATCH('A. Sales by store'!B10160,'B. Store opening dates'!$A$5:$A$2448,0))</f>
        <v>2009</v>
      </c>
      <c r="F10160" t="str">
        <f t="shared" si="316"/>
        <v>Old</v>
      </c>
      <c r="G10160" t="str">
        <f t="shared" si="317"/>
        <v>Existing</v>
      </c>
    </row>
    <row r="10161" spans="1:7" ht="19" x14ac:dyDescent="0.25">
      <c r="A10161" s="7">
        <v>2014</v>
      </c>
      <c r="B10161" s="7" t="s">
        <v>1277</v>
      </c>
      <c r="C10161" s="7" t="s">
        <v>7</v>
      </c>
      <c r="D10161" s="24">
        <v>243656.41</v>
      </c>
      <c r="E10161">
        <f>INDEX('B. Store opening dates'!$B$5:$B$2448,MATCH('A. Sales by store'!B10161,'B. Store opening dates'!$A$5:$A$2448,0))</f>
        <v>2009</v>
      </c>
      <c r="F10161" t="str">
        <f t="shared" si="316"/>
        <v>Old</v>
      </c>
      <c r="G10161" t="str">
        <f t="shared" si="317"/>
        <v>Existing</v>
      </c>
    </row>
    <row r="10162" spans="1:7" ht="19" x14ac:dyDescent="0.25">
      <c r="A10162" s="7">
        <v>2015</v>
      </c>
      <c r="B10162" s="7" t="s">
        <v>1277</v>
      </c>
      <c r="C10162" s="7" t="s">
        <v>8</v>
      </c>
      <c r="D10162" s="24">
        <v>607872.82999999996</v>
      </c>
      <c r="E10162">
        <f>INDEX('B. Store opening dates'!$B$5:$B$2448,MATCH('A. Sales by store'!B10162,'B. Store opening dates'!$A$5:$A$2448,0))</f>
        <v>2009</v>
      </c>
      <c r="F10162" t="str">
        <f t="shared" si="316"/>
        <v>Old</v>
      </c>
      <c r="G10162" t="str">
        <f t="shared" si="317"/>
        <v>Existing</v>
      </c>
    </row>
    <row r="10163" spans="1:7" ht="19" x14ac:dyDescent="0.25">
      <c r="A10163" s="7">
        <v>2014</v>
      </c>
      <c r="B10163" s="7" t="s">
        <v>1277</v>
      </c>
      <c r="C10163" s="7" t="s">
        <v>8</v>
      </c>
      <c r="D10163" s="24">
        <v>636807.51</v>
      </c>
      <c r="E10163">
        <f>INDEX('B. Store opening dates'!$B$5:$B$2448,MATCH('A. Sales by store'!B10163,'B. Store opening dates'!$A$5:$A$2448,0))</f>
        <v>2009</v>
      </c>
      <c r="F10163" t="str">
        <f t="shared" si="316"/>
        <v>Old</v>
      </c>
      <c r="G10163" t="str">
        <f t="shared" si="317"/>
        <v>Existing</v>
      </c>
    </row>
    <row r="10164" spans="1:7" ht="19" x14ac:dyDescent="0.25">
      <c r="A10164" s="7">
        <v>2015</v>
      </c>
      <c r="B10164" s="7" t="s">
        <v>1278</v>
      </c>
      <c r="C10164" s="7" t="s">
        <v>5</v>
      </c>
      <c r="D10164" s="24">
        <v>600726.67000000004</v>
      </c>
      <c r="E10164">
        <f>INDEX('B. Store opening dates'!$B$5:$B$2448,MATCH('A. Sales by store'!B10164,'B. Store opening dates'!$A$5:$A$2448,0))</f>
        <v>2009</v>
      </c>
      <c r="F10164" t="str">
        <f t="shared" si="316"/>
        <v>Old</v>
      </c>
      <c r="G10164" t="str">
        <f t="shared" si="317"/>
        <v>Existing</v>
      </c>
    </row>
    <row r="10165" spans="1:7" ht="19" x14ac:dyDescent="0.25">
      <c r="A10165" s="7">
        <v>2014</v>
      </c>
      <c r="B10165" s="7" t="s">
        <v>1278</v>
      </c>
      <c r="C10165" s="7" t="s">
        <v>5</v>
      </c>
      <c r="D10165" s="24">
        <v>665396.13</v>
      </c>
      <c r="E10165">
        <f>INDEX('B. Store opening dates'!$B$5:$B$2448,MATCH('A. Sales by store'!B10165,'B. Store opening dates'!$A$5:$A$2448,0))</f>
        <v>2009</v>
      </c>
      <c r="F10165" t="str">
        <f t="shared" si="316"/>
        <v>Old</v>
      </c>
      <c r="G10165" t="str">
        <f t="shared" si="317"/>
        <v>Existing</v>
      </c>
    </row>
    <row r="10166" spans="1:7" ht="19" x14ac:dyDescent="0.25">
      <c r="A10166" s="7">
        <v>2015</v>
      </c>
      <c r="B10166" s="7" t="s">
        <v>1278</v>
      </c>
      <c r="C10166" s="7" t="s">
        <v>6</v>
      </c>
      <c r="D10166" s="24">
        <v>333600.21000000002</v>
      </c>
      <c r="E10166">
        <f>INDEX('B. Store opening dates'!$B$5:$B$2448,MATCH('A. Sales by store'!B10166,'B. Store opening dates'!$A$5:$A$2448,0))</f>
        <v>2009</v>
      </c>
      <c r="F10166" t="str">
        <f t="shared" si="316"/>
        <v>Old</v>
      </c>
      <c r="G10166" t="str">
        <f t="shared" si="317"/>
        <v>Existing</v>
      </c>
    </row>
    <row r="10167" spans="1:7" ht="19" x14ac:dyDescent="0.25">
      <c r="A10167" s="7">
        <v>2014</v>
      </c>
      <c r="B10167" s="7" t="s">
        <v>1278</v>
      </c>
      <c r="C10167" s="7" t="s">
        <v>6</v>
      </c>
      <c r="D10167" s="24">
        <v>237880.67</v>
      </c>
      <c r="E10167">
        <f>INDEX('B. Store opening dates'!$B$5:$B$2448,MATCH('A. Sales by store'!B10167,'B. Store opening dates'!$A$5:$A$2448,0))</f>
        <v>2009</v>
      </c>
      <c r="F10167" t="str">
        <f t="shared" si="316"/>
        <v>Old</v>
      </c>
      <c r="G10167" t="str">
        <f t="shared" si="317"/>
        <v>Existing</v>
      </c>
    </row>
    <row r="10168" spans="1:7" ht="19" x14ac:dyDescent="0.25">
      <c r="A10168" s="7">
        <v>2015</v>
      </c>
      <c r="B10168" s="7" t="s">
        <v>1278</v>
      </c>
      <c r="C10168" s="7" t="s">
        <v>7</v>
      </c>
      <c r="D10168" s="24">
        <v>118725.03</v>
      </c>
      <c r="E10168">
        <f>INDEX('B. Store opening dates'!$B$5:$B$2448,MATCH('A. Sales by store'!B10168,'B. Store opening dates'!$A$5:$A$2448,0))</f>
        <v>2009</v>
      </c>
      <c r="F10168" t="str">
        <f t="shared" si="316"/>
        <v>Old</v>
      </c>
      <c r="G10168" t="str">
        <f t="shared" si="317"/>
        <v>Existing</v>
      </c>
    </row>
    <row r="10169" spans="1:7" ht="19" x14ac:dyDescent="0.25">
      <c r="A10169" s="7">
        <v>2014</v>
      </c>
      <c r="B10169" s="7" t="s">
        <v>1278</v>
      </c>
      <c r="C10169" s="7" t="s">
        <v>7</v>
      </c>
      <c r="D10169" s="24">
        <v>125117.07</v>
      </c>
      <c r="E10169">
        <f>INDEX('B. Store opening dates'!$B$5:$B$2448,MATCH('A. Sales by store'!B10169,'B. Store opening dates'!$A$5:$A$2448,0))</f>
        <v>2009</v>
      </c>
      <c r="F10169" t="str">
        <f t="shared" si="316"/>
        <v>Old</v>
      </c>
      <c r="G10169" t="str">
        <f t="shared" si="317"/>
        <v>Existing</v>
      </c>
    </row>
    <row r="10170" spans="1:7" ht="19" x14ac:dyDescent="0.25">
      <c r="A10170" s="7">
        <v>2015</v>
      </c>
      <c r="B10170" s="7" t="s">
        <v>1278</v>
      </c>
      <c r="C10170" s="7" t="s">
        <v>8</v>
      </c>
      <c r="D10170" s="24">
        <v>488321.54</v>
      </c>
      <c r="E10170">
        <f>INDEX('B. Store opening dates'!$B$5:$B$2448,MATCH('A. Sales by store'!B10170,'B. Store opening dates'!$A$5:$A$2448,0))</f>
        <v>2009</v>
      </c>
      <c r="F10170" t="str">
        <f t="shared" si="316"/>
        <v>Old</v>
      </c>
      <c r="G10170" t="str">
        <f t="shared" si="317"/>
        <v>Existing</v>
      </c>
    </row>
    <row r="10171" spans="1:7" ht="19" x14ac:dyDescent="0.25">
      <c r="A10171" s="7">
        <v>2014</v>
      </c>
      <c r="B10171" s="7" t="s">
        <v>1278</v>
      </c>
      <c r="C10171" s="7" t="s">
        <v>8</v>
      </c>
      <c r="D10171" s="24">
        <v>510911.75</v>
      </c>
      <c r="E10171">
        <f>INDEX('B. Store opening dates'!$B$5:$B$2448,MATCH('A. Sales by store'!B10171,'B. Store opening dates'!$A$5:$A$2448,0))</f>
        <v>2009</v>
      </c>
      <c r="F10171" t="str">
        <f t="shared" si="316"/>
        <v>Old</v>
      </c>
      <c r="G10171" t="str">
        <f t="shared" si="317"/>
        <v>Existing</v>
      </c>
    </row>
    <row r="10172" spans="1:7" ht="19" x14ac:dyDescent="0.25">
      <c r="A10172" s="7">
        <v>2015</v>
      </c>
      <c r="B10172" s="7" t="s">
        <v>1279</v>
      </c>
      <c r="C10172" s="7" t="s">
        <v>5</v>
      </c>
      <c r="D10172" s="24">
        <v>586550.56999999995</v>
      </c>
      <c r="E10172">
        <f>INDEX('B. Store opening dates'!$B$5:$B$2448,MATCH('A. Sales by store'!B10172,'B. Store opening dates'!$A$5:$A$2448,0))</f>
        <v>2009</v>
      </c>
      <c r="F10172" t="str">
        <f t="shared" si="316"/>
        <v>Old</v>
      </c>
      <c r="G10172" t="str">
        <f t="shared" si="317"/>
        <v>Existing</v>
      </c>
    </row>
    <row r="10173" spans="1:7" ht="19" x14ac:dyDescent="0.25">
      <c r="A10173" s="7">
        <v>2014</v>
      </c>
      <c r="B10173" s="7" t="s">
        <v>1279</v>
      </c>
      <c r="C10173" s="7" t="s">
        <v>5</v>
      </c>
      <c r="D10173" s="24">
        <v>641982.51</v>
      </c>
      <c r="E10173">
        <f>INDEX('B. Store opening dates'!$B$5:$B$2448,MATCH('A. Sales by store'!B10173,'B. Store opening dates'!$A$5:$A$2448,0))</f>
        <v>2009</v>
      </c>
      <c r="F10173" t="str">
        <f t="shared" si="316"/>
        <v>Old</v>
      </c>
      <c r="G10173" t="str">
        <f t="shared" si="317"/>
        <v>Existing</v>
      </c>
    </row>
    <row r="10174" spans="1:7" ht="19" x14ac:dyDescent="0.25">
      <c r="A10174" s="7">
        <v>2015</v>
      </c>
      <c r="B10174" s="7" t="s">
        <v>1279</v>
      </c>
      <c r="C10174" s="7" t="s">
        <v>6</v>
      </c>
      <c r="D10174" s="24">
        <v>322860.90999999997</v>
      </c>
      <c r="E10174">
        <f>INDEX('B. Store opening dates'!$B$5:$B$2448,MATCH('A. Sales by store'!B10174,'B. Store opening dates'!$A$5:$A$2448,0))</f>
        <v>2009</v>
      </c>
      <c r="F10174" t="str">
        <f t="shared" si="316"/>
        <v>Old</v>
      </c>
      <c r="G10174" t="str">
        <f t="shared" si="317"/>
        <v>Existing</v>
      </c>
    </row>
    <row r="10175" spans="1:7" ht="19" x14ac:dyDescent="0.25">
      <c r="A10175" s="7">
        <v>2014</v>
      </c>
      <c r="B10175" s="7" t="s">
        <v>1279</v>
      </c>
      <c r="C10175" s="7" t="s">
        <v>6</v>
      </c>
      <c r="D10175" s="24">
        <v>234514.98</v>
      </c>
      <c r="E10175">
        <f>INDEX('B. Store opening dates'!$B$5:$B$2448,MATCH('A. Sales by store'!B10175,'B. Store opening dates'!$A$5:$A$2448,0))</f>
        <v>2009</v>
      </c>
      <c r="F10175" t="str">
        <f t="shared" si="316"/>
        <v>Old</v>
      </c>
      <c r="G10175" t="str">
        <f t="shared" si="317"/>
        <v>Existing</v>
      </c>
    </row>
    <row r="10176" spans="1:7" ht="19" x14ac:dyDescent="0.25">
      <c r="A10176" s="7">
        <v>2015</v>
      </c>
      <c r="B10176" s="7" t="s">
        <v>1279</v>
      </c>
      <c r="C10176" s="7" t="s">
        <v>7</v>
      </c>
      <c r="D10176" s="24">
        <v>77951.28</v>
      </c>
      <c r="E10176">
        <f>INDEX('B. Store opening dates'!$B$5:$B$2448,MATCH('A. Sales by store'!B10176,'B. Store opening dates'!$A$5:$A$2448,0))</f>
        <v>2009</v>
      </c>
      <c r="F10176" t="str">
        <f t="shared" si="316"/>
        <v>Old</v>
      </c>
      <c r="G10176" t="str">
        <f t="shared" si="317"/>
        <v>Existing</v>
      </c>
    </row>
    <row r="10177" spans="1:7" ht="19" x14ac:dyDescent="0.25">
      <c r="A10177" s="7">
        <v>2014</v>
      </c>
      <c r="B10177" s="7" t="s">
        <v>1279</v>
      </c>
      <c r="C10177" s="7" t="s">
        <v>7</v>
      </c>
      <c r="D10177" s="24">
        <v>82063.14</v>
      </c>
      <c r="E10177">
        <f>INDEX('B. Store opening dates'!$B$5:$B$2448,MATCH('A. Sales by store'!B10177,'B. Store opening dates'!$A$5:$A$2448,0))</f>
        <v>2009</v>
      </c>
      <c r="F10177" t="str">
        <f t="shared" si="316"/>
        <v>Old</v>
      </c>
      <c r="G10177" t="str">
        <f t="shared" si="317"/>
        <v>Existing</v>
      </c>
    </row>
    <row r="10178" spans="1:7" ht="19" x14ac:dyDescent="0.25">
      <c r="A10178" s="7">
        <v>2015</v>
      </c>
      <c r="B10178" s="7" t="s">
        <v>1279</v>
      </c>
      <c r="C10178" s="7" t="s">
        <v>8</v>
      </c>
      <c r="D10178" s="24">
        <v>752414.92</v>
      </c>
      <c r="E10178">
        <f>INDEX('B. Store opening dates'!$B$5:$B$2448,MATCH('A. Sales by store'!B10178,'B. Store opening dates'!$A$5:$A$2448,0))</f>
        <v>2009</v>
      </c>
      <c r="F10178" t="str">
        <f t="shared" si="316"/>
        <v>Old</v>
      </c>
      <c r="G10178" t="str">
        <f t="shared" si="317"/>
        <v>Existing</v>
      </c>
    </row>
    <row r="10179" spans="1:7" ht="19" x14ac:dyDescent="0.25">
      <c r="A10179" s="7">
        <v>2014</v>
      </c>
      <c r="B10179" s="7" t="s">
        <v>1279</v>
      </c>
      <c r="C10179" s="7" t="s">
        <v>8</v>
      </c>
      <c r="D10179" s="24">
        <v>781121.3</v>
      </c>
      <c r="E10179">
        <f>INDEX('B. Store opening dates'!$B$5:$B$2448,MATCH('A. Sales by store'!B10179,'B. Store opening dates'!$A$5:$A$2448,0))</f>
        <v>2009</v>
      </c>
      <c r="F10179" t="str">
        <f t="shared" si="316"/>
        <v>Old</v>
      </c>
      <c r="G10179" t="str">
        <f t="shared" si="317"/>
        <v>Existing</v>
      </c>
    </row>
    <row r="10180" spans="1:7" ht="19" x14ac:dyDescent="0.25">
      <c r="A10180" s="7">
        <v>2015</v>
      </c>
      <c r="B10180" s="7" t="s">
        <v>1280</v>
      </c>
      <c r="C10180" s="7" t="s">
        <v>5</v>
      </c>
      <c r="D10180" s="24">
        <v>860015.15</v>
      </c>
      <c r="E10180">
        <f>INDEX('B. Store opening dates'!$B$5:$B$2448,MATCH('A. Sales by store'!B10180,'B. Store opening dates'!$A$5:$A$2448,0))</f>
        <v>2009</v>
      </c>
      <c r="F10180" t="str">
        <f t="shared" si="316"/>
        <v>Old</v>
      </c>
      <c r="G10180" t="str">
        <f t="shared" si="317"/>
        <v>Existing</v>
      </c>
    </row>
    <row r="10181" spans="1:7" ht="19" x14ac:dyDescent="0.25">
      <c r="A10181" s="7">
        <v>2014</v>
      </c>
      <c r="B10181" s="7" t="s">
        <v>1280</v>
      </c>
      <c r="C10181" s="7" t="s">
        <v>5</v>
      </c>
      <c r="D10181" s="24">
        <v>937392.15</v>
      </c>
      <c r="E10181">
        <f>INDEX('B. Store opening dates'!$B$5:$B$2448,MATCH('A. Sales by store'!B10181,'B. Store opening dates'!$A$5:$A$2448,0))</f>
        <v>2009</v>
      </c>
      <c r="F10181" t="str">
        <f t="shared" ref="F10181:F10244" si="318">IF(A10181 = 2015, IF(E10181&lt; 2015, "Old","New"),IF(E10181 &lt; 2014, "Old","New"))</f>
        <v>Old</v>
      </c>
      <c r="G10181" t="str">
        <f t="shared" ref="G10181:G10244" si="319">IF(A10181 = 2015, IF(E10181&lt; 2015, "Existing","New"),"Existing")</f>
        <v>Existing</v>
      </c>
    </row>
    <row r="10182" spans="1:7" ht="19" x14ac:dyDescent="0.25">
      <c r="A10182" s="7">
        <v>2015</v>
      </c>
      <c r="B10182" s="7" t="s">
        <v>1280</v>
      </c>
      <c r="C10182" s="7" t="s">
        <v>6</v>
      </c>
      <c r="D10182" s="24">
        <v>226993.03</v>
      </c>
      <c r="E10182">
        <f>INDEX('B. Store opening dates'!$B$5:$B$2448,MATCH('A. Sales by store'!B10182,'B. Store opening dates'!$A$5:$A$2448,0))</f>
        <v>2009</v>
      </c>
      <c r="F10182" t="str">
        <f t="shared" si="318"/>
        <v>Old</v>
      </c>
      <c r="G10182" t="str">
        <f t="shared" si="319"/>
        <v>Existing</v>
      </c>
    </row>
    <row r="10183" spans="1:7" ht="19" x14ac:dyDescent="0.25">
      <c r="A10183" s="7">
        <v>2014</v>
      </c>
      <c r="B10183" s="7" t="s">
        <v>1280</v>
      </c>
      <c r="C10183" s="7" t="s">
        <v>6</v>
      </c>
      <c r="D10183" s="24">
        <v>158093.88</v>
      </c>
      <c r="E10183">
        <f>INDEX('B. Store opening dates'!$B$5:$B$2448,MATCH('A. Sales by store'!B10183,'B. Store opening dates'!$A$5:$A$2448,0))</f>
        <v>2009</v>
      </c>
      <c r="F10183" t="str">
        <f t="shared" si="318"/>
        <v>Old</v>
      </c>
      <c r="G10183" t="str">
        <f t="shared" si="319"/>
        <v>Existing</v>
      </c>
    </row>
    <row r="10184" spans="1:7" ht="19" x14ac:dyDescent="0.25">
      <c r="A10184" s="7">
        <v>2015</v>
      </c>
      <c r="B10184" s="7" t="s">
        <v>1280</v>
      </c>
      <c r="C10184" s="7" t="s">
        <v>7</v>
      </c>
      <c r="D10184" s="24">
        <v>230168.75</v>
      </c>
      <c r="E10184">
        <f>INDEX('B. Store opening dates'!$B$5:$B$2448,MATCH('A. Sales by store'!B10184,'B. Store opening dates'!$A$5:$A$2448,0))</f>
        <v>2009</v>
      </c>
      <c r="F10184" t="str">
        <f t="shared" si="318"/>
        <v>Old</v>
      </c>
      <c r="G10184" t="str">
        <f t="shared" si="319"/>
        <v>Existing</v>
      </c>
    </row>
    <row r="10185" spans="1:7" ht="19" x14ac:dyDescent="0.25">
      <c r="A10185" s="7">
        <v>2014</v>
      </c>
      <c r="B10185" s="7" t="s">
        <v>1280</v>
      </c>
      <c r="C10185" s="7" t="s">
        <v>7</v>
      </c>
      <c r="D10185" s="24">
        <v>245087.51</v>
      </c>
      <c r="E10185">
        <f>INDEX('B. Store opening dates'!$B$5:$B$2448,MATCH('A. Sales by store'!B10185,'B. Store opening dates'!$A$5:$A$2448,0))</f>
        <v>2009</v>
      </c>
      <c r="F10185" t="str">
        <f t="shared" si="318"/>
        <v>Old</v>
      </c>
      <c r="G10185" t="str">
        <f t="shared" si="319"/>
        <v>Existing</v>
      </c>
    </row>
    <row r="10186" spans="1:7" ht="19" x14ac:dyDescent="0.25">
      <c r="A10186" s="7">
        <v>2015</v>
      </c>
      <c r="B10186" s="7" t="s">
        <v>1280</v>
      </c>
      <c r="C10186" s="7" t="s">
        <v>8</v>
      </c>
      <c r="D10186" s="24">
        <v>409328.95</v>
      </c>
      <c r="E10186">
        <f>INDEX('B. Store opening dates'!$B$5:$B$2448,MATCH('A. Sales by store'!B10186,'B. Store opening dates'!$A$5:$A$2448,0))</f>
        <v>2009</v>
      </c>
      <c r="F10186" t="str">
        <f t="shared" si="318"/>
        <v>Old</v>
      </c>
      <c r="G10186" t="str">
        <f t="shared" si="319"/>
        <v>Existing</v>
      </c>
    </row>
    <row r="10187" spans="1:7" ht="19" x14ac:dyDescent="0.25">
      <c r="A10187" s="7">
        <v>2014</v>
      </c>
      <c r="B10187" s="7" t="s">
        <v>1280</v>
      </c>
      <c r="C10187" s="7" t="s">
        <v>8</v>
      </c>
      <c r="D10187" s="24">
        <v>421468.11</v>
      </c>
      <c r="E10187">
        <f>INDEX('B. Store opening dates'!$B$5:$B$2448,MATCH('A. Sales by store'!B10187,'B. Store opening dates'!$A$5:$A$2448,0))</f>
        <v>2009</v>
      </c>
      <c r="F10187" t="str">
        <f t="shared" si="318"/>
        <v>Old</v>
      </c>
      <c r="G10187" t="str">
        <f t="shared" si="319"/>
        <v>Existing</v>
      </c>
    </row>
    <row r="10188" spans="1:7" ht="19" x14ac:dyDescent="0.25">
      <c r="A10188" s="7">
        <v>2015</v>
      </c>
      <c r="B10188" s="7" t="s">
        <v>1281</v>
      </c>
      <c r="C10188" s="7" t="s">
        <v>5</v>
      </c>
      <c r="D10188" s="24">
        <v>871267.54</v>
      </c>
      <c r="E10188">
        <f>INDEX('B. Store opening dates'!$B$5:$B$2448,MATCH('A. Sales by store'!B10188,'B. Store opening dates'!$A$5:$A$2448,0))</f>
        <v>2009</v>
      </c>
      <c r="F10188" t="str">
        <f t="shared" si="318"/>
        <v>Old</v>
      </c>
      <c r="G10188" t="str">
        <f t="shared" si="319"/>
        <v>Existing</v>
      </c>
    </row>
    <row r="10189" spans="1:7" ht="19" x14ac:dyDescent="0.25">
      <c r="A10189" s="7">
        <v>2014</v>
      </c>
      <c r="B10189" s="7" t="s">
        <v>1281</v>
      </c>
      <c r="C10189" s="7" t="s">
        <v>5</v>
      </c>
      <c r="D10189" s="24">
        <v>963360.68</v>
      </c>
      <c r="E10189">
        <f>INDEX('B. Store opening dates'!$B$5:$B$2448,MATCH('A. Sales by store'!B10189,'B. Store opening dates'!$A$5:$A$2448,0))</f>
        <v>2009</v>
      </c>
      <c r="F10189" t="str">
        <f t="shared" si="318"/>
        <v>Old</v>
      </c>
      <c r="G10189" t="str">
        <f t="shared" si="319"/>
        <v>Existing</v>
      </c>
    </row>
    <row r="10190" spans="1:7" ht="19" x14ac:dyDescent="0.25">
      <c r="A10190" s="7">
        <v>2015</v>
      </c>
      <c r="B10190" s="7" t="s">
        <v>1281</v>
      </c>
      <c r="C10190" s="7" t="s">
        <v>6</v>
      </c>
      <c r="D10190" s="24">
        <v>477026.4</v>
      </c>
      <c r="E10190">
        <f>INDEX('B. Store opening dates'!$B$5:$B$2448,MATCH('A. Sales by store'!B10190,'B. Store opening dates'!$A$5:$A$2448,0))</f>
        <v>2009</v>
      </c>
      <c r="F10190" t="str">
        <f t="shared" si="318"/>
        <v>Old</v>
      </c>
      <c r="G10190" t="str">
        <f t="shared" si="319"/>
        <v>Existing</v>
      </c>
    </row>
    <row r="10191" spans="1:7" ht="19" x14ac:dyDescent="0.25">
      <c r="A10191" s="7">
        <v>2014</v>
      </c>
      <c r="B10191" s="7" t="s">
        <v>1281</v>
      </c>
      <c r="C10191" s="7" t="s">
        <v>6</v>
      </c>
      <c r="D10191" s="24">
        <v>342382.56</v>
      </c>
      <c r="E10191">
        <f>INDEX('B. Store opening dates'!$B$5:$B$2448,MATCH('A. Sales by store'!B10191,'B. Store opening dates'!$A$5:$A$2448,0))</f>
        <v>2009</v>
      </c>
      <c r="F10191" t="str">
        <f t="shared" si="318"/>
        <v>Old</v>
      </c>
      <c r="G10191" t="str">
        <f t="shared" si="319"/>
        <v>Existing</v>
      </c>
    </row>
    <row r="10192" spans="1:7" ht="19" x14ac:dyDescent="0.25">
      <c r="A10192" s="7">
        <v>2015</v>
      </c>
      <c r="B10192" s="7" t="s">
        <v>1281</v>
      </c>
      <c r="C10192" s="7" t="s">
        <v>7</v>
      </c>
      <c r="D10192" s="24">
        <v>219438.21</v>
      </c>
      <c r="E10192">
        <f>INDEX('B. Store opening dates'!$B$5:$B$2448,MATCH('A. Sales by store'!B10192,'B. Store opening dates'!$A$5:$A$2448,0))</f>
        <v>2009</v>
      </c>
      <c r="F10192" t="str">
        <f t="shared" si="318"/>
        <v>Old</v>
      </c>
      <c r="G10192" t="str">
        <f t="shared" si="319"/>
        <v>Existing</v>
      </c>
    </row>
    <row r="10193" spans="1:7" ht="19" x14ac:dyDescent="0.25">
      <c r="A10193" s="7">
        <v>2014</v>
      </c>
      <c r="B10193" s="7" t="s">
        <v>1281</v>
      </c>
      <c r="C10193" s="7" t="s">
        <v>7</v>
      </c>
      <c r="D10193" s="24">
        <v>231072.48</v>
      </c>
      <c r="E10193">
        <f>INDEX('B. Store opening dates'!$B$5:$B$2448,MATCH('A. Sales by store'!B10193,'B. Store opening dates'!$A$5:$A$2448,0))</f>
        <v>2009</v>
      </c>
      <c r="F10193" t="str">
        <f t="shared" si="318"/>
        <v>Old</v>
      </c>
      <c r="G10193" t="str">
        <f t="shared" si="319"/>
        <v>Existing</v>
      </c>
    </row>
    <row r="10194" spans="1:7" ht="19" x14ac:dyDescent="0.25">
      <c r="A10194" s="7">
        <v>2015</v>
      </c>
      <c r="B10194" s="7" t="s">
        <v>1281</v>
      </c>
      <c r="C10194" s="7" t="s">
        <v>8</v>
      </c>
      <c r="D10194" s="24">
        <v>663722.22</v>
      </c>
      <c r="E10194">
        <f>INDEX('B. Store opening dates'!$B$5:$B$2448,MATCH('A. Sales by store'!B10194,'B. Store opening dates'!$A$5:$A$2448,0))</f>
        <v>2009</v>
      </c>
      <c r="F10194" t="str">
        <f t="shared" si="318"/>
        <v>Old</v>
      </c>
      <c r="G10194" t="str">
        <f t="shared" si="319"/>
        <v>Existing</v>
      </c>
    </row>
    <row r="10195" spans="1:7" ht="19" x14ac:dyDescent="0.25">
      <c r="A10195" s="7">
        <v>2014</v>
      </c>
      <c r="B10195" s="7" t="s">
        <v>1281</v>
      </c>
      <c r="C10195" s="7" t="s">
        <v>8</v>
      </c>
      <c r="D10195" s="24">
        <v>683144.96</v>
      </c>
      <c r="E10195">
        <f>INDEX('B. Store opening dates'!$B$5:$B$2448,MATCH('A. Sales by store'!B10195,'B. Store opening dates'!$A$5:$A$2448,0))</f>
        <v>2009</v>
      </c>
      <c r="F10195" t="str">
        <f t="shared" si="318"/>
        <v>Old</v>
      </c>
      <c r="G10195" t="str">
        <f t="shared" si="319"/>
        <v>Existing</v>
      </c>
    </row>
    <row r="10196" spans="1:7" ht="19" x14ac:dyDescent="0.25">
      <c r="A10196" s="7">
        <v>2015</v>
      </c>
      <c r="B10196" s="7" t="s">
        <v>1282</v>
      </c>
      <c r="C10196" s="7" t="s">
        <v>5</v>
      </c>
      <c r="D10196" s="24">
        <v>731285.97</v>
      </c>
      <c r="E10196">
        <f>INDEX('B. Store opening dates'!$B$5:$B$2448,MATCH('A. Sales by store'!B10196,'B. Store opening dates'!$A$5:$A$2448,0))</f>
        <v>2010</v>
      </c>
      <c r="F10196" t="str">
        <f t="shared" si="318"/>
        <v>Old</v>
      </c>
      <c r="G10196" t="str">
        <f t="shared" si="319"/>
        <v>Existing</v>
      </c>
    </row>
    <row r="10197" spans="1:7" ht="19" x14ac:dyDescent="0.25">
      <c r="A10197" s="7">
        <v>2014</v>
      </c>
      <c r="B10197" s="7" t="s">
        <v>1282</v>
      </c>
      <c r="C10197" s="7" t="s">
        <v>5</v>
      </c>
      <c r="D10197" s="24">
        <v>807236.01</v>
      </c>
      <c r="E10197">
        <f>INDEX('B. Store opening dates'!$B$5:$B$2448,MATCH('A. Sales by store'!B10197,'B. Store opening dates'!$A$5:$A$2448,0))</f>
        <v>2010</v>
      </c>
      <c r="F10197" t="str">
        <f t="shared" si="318"/>
        <v>Old</v>
      </c>
      <c r="G10197" t="str">
        <f t="shared" si="319"/>
        <v>Existing</v>
      </c>
    </row>
    <row r="10198" spans="1:7" ht="19" x14ac:dyDescent="0.25">
      <c r="A10198" s="7">
        <v>2015</v>
      </c>
      <c r="B10198" s="7" t="s">
        <v>1282</v>
      </c>
      <c r="C10198" s="7" t="s">
        <v>6</v>
      </c>
      <c r="D10198" s="24">
        <v>537672.28</v>
      </c>
      <c r="E10198">
        <f>INDEX('B. Store opening dates'!$B$5:$B$2448,MATCH('A. Sales by store'!B10198,'B. Store opening dates'!$A$5:$A$2448,0))</f>
        <v>2010</v>
      </c>
      <c r="F10198" t="str">
        <f t="shared" si="318"/>
        <v>Old</v>
      </c>
      <c r="G10198" t="str">
        <f t="shared" si="319"/>
        <v>Existing</v>
      </c>
    </row>
    <row r="10199" spans="1:7" ht="19" x14ac:dyDescent="0.25">
      <c r="A10199" s="7">
        <v>2014</v>
      </c>
      <c r="B10199" s="7" t="s">
        <v>1282</v>
      </c>
      <c r="C10199" s="7" t="s">
        <v>6</v>
      </c>
      <c r="D10199" s="24">
        <v>394678.71</v>
      </c>
      <c r="E10199">
        <f>INDEX('B. Store opening dates'!$B$5:$B$2448,MATCH('A. Sales by store'!B10199,'B. Store opening dates'!$A$5:$A$2448,0))</f>
        <v>2010</v>
      </c>
      <c r="F10199" t="str">
        <f t="shared" si="318"/>
        <v>Old</v>
      </c>
      <c r="G10199" t="str">
        <f t="shared" si="319"/>
        <v>Existing</v>
      </c>
    </row>
    <row r="10200" spans="1:7" ht="19" x14ac:dyDescent="0.25">
      <c r="A10200" s="7">
        <v>2015</v>
      </c>
      <c r="B10200" s="7" t="s">
        <v>1282</v>
      </c>
      <c r="C10200" s="7" t="s">
        <v>7</v>
      </c>
      <c r="D10200" s="24">
        <v>226328.26</v>
      </c>
      <c r="E10200">
        <f>INDEX('B. Store opening dates'!$B$5:$B$2448,MATCH('A. Sales by store'!B10200,'B. Store opening dates'!$A$5:$A$2448,0))</f>
        <v>2010</v>
      </c>
      <c r="F10200" t="str">
        <f t="shared" si="318"/>
        <v>Old</v>
      </c>
      <c r="G10200" t="str">
        <f t="shared" si="319"/>
        <v>Existing</v>
      </c>
    </row>
    <row r="10201" spans="1:7" ht="19" x14ac:dyDescent="0.25">
      <c r="A10201" s="7">
        <v>2014</v>
      </c>
      <c r="B10201" s="7" t="s">
        <v>1282</v>
      </c>
      <c r="C10201" s="7" t="s">
        <v>7</v>
      </c>
      <c r="D10201" s="24">
        <v>236450.27</v>
      </c>
      <c r="E10201">
        <f>INDEX('B. Store opening dates'!$B$5:$B$2448,MATCH('A. Sales by store'!B10201,'B. Store opening dates'!$A$5:$A$2448,0))</f>
        <v>2010</v>
      </c>
      <c r="F10201" t="str">
        <f t="shared" si="318"/>
        <v>Old</v>
      </c>
      <c r="G10201" t="str">
        <f t="shared" si="319"/>
        <v>Existing</v>
      </c>
    </row>
    <row r="10202" spans="1:7" ht="19" x14ac:dyDescent="0.25">
      <c r="A10202" s="7">
        <v>2015</v>
      </c>
      <c r="B10202" s="7" t="s">
        <v>1282</v>
      </c>
      <c r="C10202" s="7" t="s">
        <v>8</v>
      </c>
      <c r="D10202" s="24">
        <v>700925.2</v>
      </c>
      <c r="E10202">
        <f>INDEX('B. Store opening dates'!$B$5:$B$2448,MATCH('A. Sales by store'!B10202,'B. Store opening dates'!$A$5:$A$2448,0))</f>
        <v>2010</v>
      </c>
      <c r="F10202" t="str">
        <f t="shared" si="318"/>
        <v>Old</v>
      </c>
      <c r="G10202" t="str">
        <f t="shared" si="319"/>
        <v>Existing</v>
      </c>
    </row>
    <row r="10203" spans="1:7" ht="19" x14ac:dyDescent="0.25">
      <c r="A10203" s="7">
        <v>2014</v>
      </c>
      <c r="B10203" s="7" t="s">
        <v>1282</v>
      </c>
      <c r="C10203" s="7" t="s">
        <v>8</v>
      </c>
      <c r="D10203" s="24">
        <v>723393.71</v>
      </c>
      <c r="E10203">
        <f>INDEX('B. Store opening dates'!$B$5:$B$2448,MATCH('A. Sales by store'!B10203,'B. Store opening dates'!$A$5:$A$2448,0))</f>
        <v>2010</v>
      </c>
      <c r="F10203" t="str">
        <f t="shared" si="318"/>
        <v>Old</v>
      </c>
      <c r="G10203" t="str">
        <f t="shared" si="319"/>
        <v>Existing</v>
      </c>
    </row>
    <row r="10204" spans="1:7" ht="19" x14ac:dyDescent="0.25">
      <c r="A10204" s="7">
        <v>2015</v>
      </c>
      <c r="B10204" s="7" t="s">
        <v>1283</v>
      </c>
      <c r="C10204" s="7" t="s">
        <v>5</v>
      </c>
      <c r="D10204" s="24">
        <v>517433.76</v>
      </c>
      <c r="E10204">
        <f>INDEX('B. Store opening dates'!$B$5:$B$2448,MATCH('A. Sales by store'!B10204,'B. Store opening dates'!$A$5:$A$2448,0))</f>
        <v>2010</v>
      </c>
      <c r="F10204" t="str">
        <f t="shared" si="318"/>
        <v>Old</v>
      </c>
      <c r="G10204" t="str">
        <f t="shared" si="319"/>
        <v>Existing</v>
      </c>
    </row>
    <row r="10205" spans="1:7" ht="19" x14ac:dyDescent="0.25">
      <c r="A10205" s="7">
        <v>2014</v>
      </c>
      <c r="B10205" s="7" t="s">
        <v>1283</v>
      </c>
      <c r="C10205" s="7" t="s">
        <v>5</v>
      </c>
      <c r="D10205" s="24">
        <v>565463.27</v>
      </c>
      <c r="E10205">
        <f>INDEX('B. Store opening dates'!$B$5:$B$2448,MATCH('A. Sales by store'!B10205,'B. Store opening dates'!$A$5:$A$2448,0))</f>
        <v>2010</v>
      </c>
      <c r="F10205" t="str">
        <f t="shared" si="318"/>
        <v>Old</v>
      </c>
      <c r="G10205" t="str">
        <f t="shared" si="319"/>
        <v>Existing</v>
      </c>
    </row>
    <row r="10206" spans="1:7" ht="19" x14ac:dyDescent="0.25">
      <c r="A10206" s="7">
        <v>2015</v>
      </c>
      <c r="B10206" s="7" t="s">
        <v>1283</v>
      </c>
      <c r="C10206" s="7" t="s">
        <v>6</v>
      </c>
      <c r="D10206" s="24">
        <v>276388.27</v>
      </c>
      <c r="E10206">
        <f>INDEX('B. Store opening dates'!$B$5:$B$2448,MATCH('A. Sales by store'!B10206,'B. Store opening dates'!$A$5:$A$2448,0))</f>
        <v>2010</v>
      </c>
      <c r="F10206" t="str">
        <f t="shared" si="318"/>
        <v>Old</v>
      </c>
      <c r="G10206" t="str">
        <f t="shared" si="319"/>
        <v>Existing</v>
      </c>
    </row>
    <row r="10207" spans="1:7" ht="19" x14ac:dyDescent="0.25">
      <c r="A10207" s="7">
        <v>2014</v>
      </c>
      <c r="B10207" s="7" t="s">
        <v>1283</v>
      </c>
      <c r="C10207" s="7" t="s">
        <v>6</v>
      </c>
      <c r="D10207" s="24">
        <v>201445.27</v>
      </c>
      <c r="E10207">
        <f>INDEX('B. Store opening dates'!$B$5:$B$2448,MATCH('A. Sales by store'!B10207,'B. Store opening dates'!$A$5:$A$2448,0))</f>
        <v>2010</v>
      </c>
      <c r="F10207" t="str">
        <f t="shared" si="318"/>
        <v>Old</v>
      </c>
      <c r="G10207" t="str">
        <f t="shared" si="319"/>
        <v>Existing</v>
      </c>
    </row>
    <row r="10208" spans="1:7" ht="19" x14ac:dyDescent="0.25">
      <c r="A10208" s="7">
        <v>2015</v>
      </c>
      <c r="B10208" s="7" t="s">
        <v>1283</v>
      </c>
      <c r="C10208" s="7" t="s">
        <v>7</v>
      </c>
      <c r="D10208" s="24">
        <v>232160.29</v>
      </c>
      <c r="E10208">
        <f>INDEX('B. Store opening dates'!$B$5:$B$2448,MATCH('A. Sales by store'!B10208,'B. Store opening dates'!$A$5:$A$2448,0))</f>
        <v>2010</v>
      </c>
      <c r="F10208" t="str">
        <f t="shared" si="318"/>
        <v>Old</v>
      </c>
      <c r="G10208" t="str">
        <f t="shared" si="319"/>
        <v>Existing</v>
      </c>
    </row>
    <row r="10209" spans="1:7" ht="19" x14ac:dyDescent="0.25">
      <c r="A10209" s="7">
        <v>2014</v>
      </c>
      <c r="B10209" s="7" t="s">
        <v>1283</v>
      </c>
      <c r="C10209" s="7" t="s">
        <v>7</v>
      </c>
      <c r="D10209" s="24">
        <v>244794.47</v>
      </c>
      <c r="E10209">
        <f>INDEX('B. Store opening dates'!$B$5:$B$2448,MATCH('A. Sales by store'!B10209,'B. Store opening dates'!$A$5:$A$2448,0))</f>
        <v>2010</v>
      </c>
      <c r="F10209" t="str">
        <f t="shared" si="318"/>
        <v>Old</v>
      </c>
      <c r="G10209" t="str">
        <f t="shared" si="319"/>
        <v>Existing</v>
      </c>
    </row>
    <row r="10210" spans="1:7" ht="19" x14ac:dyDescent="0.25">
      <c r="A10210" s="7">
        <v>2015</v>
      </c>
      <c r="B10210" s="7" t="s">
        <v>1283</v>
      </c>
      <c r="C10210" s="7" t="s">
        <v>8</v>
      </c>
      <c r="D10210" s="24">
        <v>764004.98</v>
      </c>
      <c r="E10210">
        <f>INDEX('B. Store opening dates'!$B$5:$B$2448,MATCH('A. Sales by store'!B10210,'B. Store opening dates'!$A$5:$A$2448,0))</f>
        <v>2010</v>
      </c>
      <c r="F10210" t="str">
        <f t="shared" si="318"/>
        <v>Old</v>
      </c>
      <c r="G10210" t="str">
        <f t="shared" si="319"/>
        <v>Existing</v>
      </c>
    </row>
    <row r="10211" spans="1:7" ht="19" x14ac:dyDescent="0.25">
      <c r="A10211" s="7">
        <v>2014</v>
      </c>
      <c r="B10211" s="7" t="s">
        <v>1283</v>
      </c>
      <c r="C10211" s="7" t="s">
        <v>8</v>
      </c>
      <c r="D10211" s="24">
        <v>797816.16</v>
      </c>
      <c r="E10211">
        <f>INDEX('B. Store opening dates'!$B$5:$B$2448,MATCH('A. Sales by store'!B10211,'B. Store opening dates'!$A$5:$A$2448,0))</f>
        <v>2010</v>
      </c>
      <c r="F10211" t="str">
        <f t="shared" si="318"/>
        <v>Old</v>
      </c>
      <c r="G10211" t="str">
        <f t="shared" si="319"/>
        <v>Existing</v>
      </c>
    </row>
    <row r="10212" spans="1:7" ht="19" x14ac:dyDescent="0.25">
      <c r="A10212" s="7">
        <v>2015</v>
      </c>
      <c r="B10212" s="7" t="s">
        <v>1284</v>
      </c>
      <c r="C10212" s="7" t="s">
        <v>5</v>
      </c>
      <c r="D10212" s="24">
        <v>843502.49</v>
      </c>
      <c r="E10212">
        <f>INDEX('B. Store opening dates'!$B$5:$B$2448,MATCH('A. Sales by store'!B10212,'B. Store opening dates'!$A$5:$A$2448,0))</f>
        <v>2010</v>
      </c>
      <c r="F10212" t="str">
        <f t="shared" si="318"/>
        <v>Old</v>
      </c>
      <c r="G10212" t="str">
        <f t="shared" si="319"/>
        <v>Existing</v>
      </c>
    </row>
    <row r="10213" spans="1:7" ht="19" x14ac:dyDescent="0.25">
      <c r="A10213" s="7">
        <v>2014</v>
      </c>
      <c r="B10213" s="7" t="s">
        <v>1284</v>
      </c>
      <c r="C10213" s="7" t="s">
        <v>5</v>
      </c>
      <c r="D10213" s="24">
        <v>917120.64</v>
      </c>
      <c r="E10213">
        <f>INDEX('B. Store opening dates'!$B$5:$B$2448,MATCH('A. Sales by store'!B10213,'B. Store opening dates'!$A$5:$A$2448,0))</f>
        <v>2010</v>
      </c>
      <c r="F10213" t="str">
        <f t="shared" si="318"/>
        <v>Old</v>
      </c>
      <c r="G10213" t="str">
        <f t="shared" si="319"/>
        <v>Existing</v>
      </c>
    </row>
    <row r="10214" spans="1:7" ht="19" x14ac:dyDescent="0.25">
      <c r="A10214" s="7">
        <v>2015</v>
      </c>
      <c r="B10214" s="7" t="s">
        <v>1284</v>
      </c>
      <c r="C10214" s="7" t="s">
        <v>6</v>
      </c>
      <c r="D10214" s="24">
        <v>379117.31</v>
      </c>
      <c r="E10214">
        <f>INDEX('B. Store opening dates'!$B$5:$B$2448,MATCH('A. Sales by store'!B10214,'B. Store opening dates'!$A$5:$A$2448,0))</f>
        <v>2010</v>
      </c>
      <c r="F10214" t="str">
        <f t="shared" si="318"/>
        <v>Old</v>
      </c>
      <c r="G10214" t="str">
        <f t="shared" si="319"/>
        <v>Existing</v>
      </c>
    </row>
    <row r="10215" spans="1:7" ht="19" x14ac:dyDescent="0.25">
      <c r="A10215" s="7">
        <v>2014</v>
      </c>
      <c r="B10215" s="7" t="s">
        <v>1284</v>
      </c>
      <c r="C10215" s="7" t="s">
        <v>6</v>
      </c>
      <c r="D10215" s="24">
        <v>270671.92</v>
      </c>
      <c r="E10215">
        <f>INDEX('B. Store opening dates'!$B$5:$B$2448,MATCH('A. Sales by store'!B10215,'B. Store opening dates'!$A$5:$A$2448,0))</f>
        <v>2010</v>
      </c>
      <c r="F10215" t="str">
        <f t="shared" si="318"/>
        <v>Old</v>
      </c>
      <c r="G10215" t="str">
        <f t="shared" si="319"/>
        <v>Existing</v>
      </c>
    </row>
    <row r="10216" spans="1:7" ht="19" x14ac:dyDescent="0.25">
      <c r="A10216" s="7">
        <v>2015</v>
      </c>
      <c r="B10216" s="7" t="s">
        <v>1284</v>
      </c>
      <c r="C10216" s="7" t="s">
        <v>7</v>
      </c>
      <c r="D10216" s="24">
        <v>116651.7</v>
      </c>
      <c r="E10216">
        <f>INDEX('B. Store opening dates'!$B$5:$B$2448,MATCH('A. Sales by store'!B10216,'B. Store opening dates'!$A$5:$A$2448,0))</f>
        <v>2010</v>
      </c>
      <c r="F10216" t="str">
        <f t="shared" si="318"/>
        <v>Old</v>
      </c>
      <c r="G10216" t="str">
        <f t="shared" si="319"/>
        <v>Existing</v>
      </c>
    </row>
    <row r="10217" spans="1:7" ht="19" x14ac:dyDescent="0.25">
      <c r="A10217" s="7">
        <v>2014</v>
      </c>
      <c r="B10217" s="7" t="s">
        <v>1284</v>
      </c>
      <c r="C10217" s="7" t="s">
        <v>7</v>
      </c>
      <c r="D10217" s="24">
        <v>123326.98</v>
      </c>
      <c r="E10217">
        <f>INDEX('B. Store opening dates'!$B$5:$B$2448,MATCH('A. Sales by store'!B10217,'B. Store opening dates'!$A$5:$A$2448,0))</f>
        <v>2010</v>
      </c>
      <c r="F10217" t="str">
        <f t="shared" si="318"/>
        <v>Old</v>
      </c>
      <c r="G10217" t="str">
        <f t="shared" si="319"/>
        <v>Existing</v>
      </c>
    </row>
    <row r="10218" spans="1:7" ht="19" x14ac:dyDescent="0.25">
      <c r="A10218" s="7">
        <v>2015</v>
      </c>
      <c r="B10218" s="7" t="s">
        <v>1284</v>
      </c>
      <c r="C10218" s="7" t="s">
        <v>8</v>
      </c>
      <c r="D10218" s="24">
        <v>419462.52</v>
      </c>
      <c r="E10218">
        <f>INDEX('B. Store opening dates'!$B$5:$B$2448,MATCH('A. Sales by store'!B10218,'B. Store opening dates'!$A$5:$A$2448,0))</f>
        <v>2010</v>
      </c>
      <c r="F10218" t="str">
        <f t="shared" si="318"/>
        <v>Old</v>
      </c>
      <c r="G10218" t="str">
        <f t="shared" si="319"/>
        <v>Existing</v>
      </c>
    </row>
    <row r="10219" spans="1:7" ht="19" x14ac:dyDescent="0.25">
      <c r="A10219" s="7">
        <v>2014</v>
      </c>
      <c r="B10219" s="7" t="s">
        <v>1284</v>
      </c>
      <c r="C10219" s="7" t="s">
        <v>8</v>
      </c>
      <c r="D10219" s="24">
        <v>438858.65</v>
      </c>
      <c r="E10219">
        <f>INDEX('B. Store opening dates'!$B$5:$B$2448,MATCH('A. Sales by store'!B10219,'B. Store opening dates'!$A$5:$A$2448,0))</f>
        <v>2010</v>
      </c>
      <c r="F10219" t="str">
        <f t="shared" si="318"/>
        <v>Old</v>
      </c>
      <c r="G10219" t="str">
        <f t="shared" si="319"/>
        <v>Existing</v>
      </c>
    </row>
    <row r="10220" spans="1:7" ht="19" x14ac:dyDescent="0.25">
      <c r="A10220" s="7">
        <v>2015</v>
      </c>
      <c r="B10220" s="7" t="s">
        <v>1285</v>
      </c>
      <c r="C10220" s="7" t="s">
        <v>5</v>
      </c>
      <c r="D10220" s="24">
        <v>844005.43</v>
      </c>
      <c r="E10220">
        <f>INDEX('B. Store opening dates'!$B$5:$B$2448,MATCH('A. Sales by store'!B10220,'B. Store opening dates'!$A$5:$A$2448,0))</f>
        <v>2010</v>
      </c>
      <c r="F10220" t="str">
        <f t="shared" si="318"/>
        <v>Old</v>
      </c>
      <c r="G10220" t="str">
        <f t="shared" si="319"/>
        <v>Existing</v>
      </c>
    </row>
    <row r="10221" spans="1:7" ht="19" x14ac:dyDescent="0.25">
      <c r="A10221" s="7">
        <v>2014</v>
      </c>
      <c r="B10221" s="7" t="s">
        <v>1285</v>
      </c>
      <c r="C10221" s="7" t="s">
        <v>5</v>
      </c>
      <c r="D10221" s="24">
        <v>920823.8</v>
      </c>
      <c r="E10221">
        <f>INDEX('B. Store opening dates'!$B$5:$B$2448,MATCH('A. Sales by store'!B10221,'B. Store opening dates'!$A$5:$A$2448,0))</f>
        <v>2010</v>
      </c>
      <c r="F10221" t="str">
        <f t="shared" si="318"/>
        <v>Old</v>
      </c>
      <c r="G10221" t="str">
        <f t="shared" si="319"/>
        <v>Existing</v>
      </c>
    </row>
    <row r="10222" spans="1:7" ht="19" x14ac:dyDescent="0.25">
      <c r="A10222" s="7">
        <v>2015</v>
      </c>
      <c r="B10222" s="7" t="s">
        <v>1285</v>
      </c>
      <c r="C10222" s="7" t="s">
        <v>6</v>
      </c>
      <c r="D10222" s="24">
        <v>278354.87</v>
      </c>
      <c r="E10222">
        <f>INDEX('B. Store opening dates'!$B$5:$B$2448,MATCH('A. Sales by store'!B10222,'B. Store opening dates'!$A$5:$A$2448,0))</f>
        <v>2010</v>
      </c>
      <c r="F10222" t="str">
        <f t="shared" si="318"/>
        <v>Old</v>
      </c>
      <c r="G10222" t="str">
        <f t="shared" si="319"/>
        <v>Existing</v>
      </c>
    </row>
    <row r="10223" spans="1:7" ht="19" x14ac:dyDescent="0.25">
      <c r="A10223" s="7">
        <v>2014</v>
      </c>
      <c r="B10223" s="7" t="s">
        <v>1285</v>
      </c>
      <c r="C10223" s="7" t="s">
        <v>6</v>
      </c>
      <c r="D10223" s="24">
        <v>196378.09</v>
      </c>
      <c r="E10223">
        <f>INDEX('B. Store opening dates'!$B$5:$B$2448,MATCH('A. Sales by store'!B10223,'B. Store opening dates'!$A$5:$A$2448,0))</f>
        <v>2010</v>
      </c>
      <c r="F10223" t="str">
        <f t="shared" si="318"/>
        <v>Old</v>
      </c>
      <c r="G10223" t="str">
        <f t="shared" si="319"/>
        <v>Existing</v>
      </c>
    </row>
    <row r="10224" spans="1:7" ht="19" x14ac:dyDescent="0.25">
      <c r="A10224" s="7">
        <v>2015</v>
      </c>
      <c r="B10224" s="7" t="s">
        <v>1285</v>
      </c>
      <c r="C10224" s="7" t="s">
        <v>7</v>
      </c>
      <c r="D10224" s="24">
        <v>60755.59</v>
      </c>
      <c r="E10224">
        <f>INDEX('B. Store opening dates'!$B$5:$B$2448,MATCH('A. Sales by store'!B10224,'B. Store opening dates'!$A$5:$A$2448,0))</f>
        <v>2010</v>
      </c>
      <c r="F10224" t="str">
        <f t="shared" si="318"/>
        <v>Old</v>
      </c>
      <c r="G10224" t="str">
        <f t="shared" si="319"/>
        <v>Existing</v>
      </c>
    </row>
    <row r="10225" spans="1:7" ht="19" x14ac:dyDescent="0.25">
      <c r="A10225" s="7">
        <v>2014</v>
      </c>
      <c r="B10225" s="7" t="s">
        <v>1285</v>
      </c>
      <c r="C10225" s="7" t="s">
        <v>7</v>
      </c>
      <c r="D10225" s="24">
        <v>63835.199999999997</v>
      </c>
      <c r="E10225">
        <f>INDEX('B. Store opening dates'!$B$5:$B$2448,MATCH('A. Sales by store'!B10225,'B. Store opening dates'!$A$5:$A$2448,0))</f>
        <v>2010</v>
      </c>
      <c r="F10225" t="str">
        <f t="shared" si="318"/>
        <v>Old</v>
      </c>
      <c r="G10225" t="str">
        <f t="shared" si="319"/>
        <v>Existing</v>
      </c>
    </row>
    <row r="10226" spans="1:7" ht="19" x14ac:dyDescent="0.25">
      <c r="A10226" s="7">
        <v>2015</v>
      </c>
      <c r="B10226" s="7" t="s">
        <v>1285</v>
      </c>
      <c r="C10226" s="7" t="s">
        <v>8</v>
      </c>
      <c r="D10226" s="24">
        <v>510340.46</v>
      </c>
      <c r="E10226">
        <f>INDEX('B. Store opening dates'!$B$5:$B$2448,MATCH('A. Sales by store'!B10226,'B. Store opening dates'!$A$5:$A$2448,0))</f>
        <v>2010</v>
      </c>
      <c r="F10226" t="str">
        <f t="shared" si="318"/>
        <v>Old</v>
      </c>
      <c r="G10226" t="str">
        <f t="shared" si="319"/>
        <v>Existing</v>
      </c>
    </row>
    <row r="10227" spans="1:7" ht="19" x14ac:dyDescent="0.25">
      <c r="A10227" s="7">
        <v>2014</v>
      </c>
      <c r="B10227" s="7" t="s">
        <v>1285</v>
      </c>
      <c r="C10227" s="7" t="s">
        <v>8</v>
      </c>
      <c r="D10227" s="24">
        <v>533383.14</v>
      </c>
      <c r="E10227">
        <f>INDEX('B. Store opening dates'!$B$5:$B$2448,MATCH('A. Sales by store'!B10227,'B. Store opening dates'!$A$5:$A$2448,0))</f>
        <v>2010</v>
      </c>
      <c r="F10227" t="str">
        <f t="shared" si="318"/>
        <v>Old</v>
      </c>
      <c r="G10227" t="str">
        <f t="shared" si="319"/>
        <v>Existing</v>
      </c>
    </row>
    <row r="10228" spans="1:7" ht="19" x14ac:dyDescent="0.25">
      <c r="A10228" s="7">
        <v>2015</v>
      </c>
      <c r="B10228" s="7" t="s">
        <v>1286</v>
      </c>
      <c r="C10228" s="7" t="s">
        <v>5</v>
      </c>
      <c r="D10228" s="24">
        <v>850377.07</v>
      </c>
      <c r="E10228">
        <f>INDEX('B. Store opening dates'!$B$5:$B$2448,MATCH('A. Sales by store'!B10228,'B. Store opening dates'!$A$5:$A$2448,0))</f>
        <v>2010</v>
      </c>
      <c r="F10228" t="str">
        <f t="shared" si="318"/>
        <v>Old</v>
      </c>
      <c r="G10228" t="str">
        <f t="shared" si="319"/>
        <v>Existing</v>
      </c>
    </row>
    <row r="10229" spans="1:7" ht="19" x14ac:dyDescent="0.25">
      <c r="A10229" s="7">
        <v>2014</v>
      </c>
      <c r="B10229" s="7" t="s">
        <v>1286</v>
      </c>
      <c r="C10229" s="7" t="s">
        <v>5</v>
      </c>
      <c r="D10229" s="24">
        <v>937219.69</v>
      </c>
      <c r="E10229">
        <f>INDEX('B. Store opening dates'!$B$5:$B$2448,MATCH('A. Sales by store'!B10229,'B. Store opening dates'!$A$5:$A$2448,0))</f>
        <v>2010</v>
      </c>
      <c r="F10229" t="str">
        <f t="shared" si="318"/>
        <v>Old</v>
      </c>
      <c r="G10229" t="str">
        <f t="shared" si="319"/>
        <v>Existing</v>
      </c>
    </row>
    <row r="10230" spans="1:7" ht="19" x14ac:dyDescent="0.25">
      <c r="A10230" s="7">
        <v>2015</v>
      </c>
      <c r="B10230" s="7" t="s">
        <v>1286</v>
      </c>
      <c r="C10230" s="7" t="s">
        <v>6</v>
      </c>
      <c r="D10230" s="24">
        <v>264234.82</v>
      </c>
      <c r="E10230">
        <f>INDEX('B. Store opening dates'!$B$5:$B$2448,MATCH('A. Sales by store'!B10230,'B. Store opening dates'!$A$5:$A$2448,0))</f>
        <v>2010</v>
      </c>
      <c r="F10230" t="str">
        <f t="shared" si="318"/>
        <v>Old</v>
      </c>
      <c r="G10230" t="str">
        <f t="shared" si="319"/>
        <v>Existing</v>
      </c>
    </row>
    <row r="10231" spans="1:7" ht="19" x14ac:dyDescent="0.25">
      <c r="A10231" s="7">
        <v>2014</v>
      </c>
      <c r="B10231" s="7" t="s">
        <v>1286</v>
      </c>
      <c r="C10231" s="7" t="s">
        <v>6</v>
      </c>
      <c r="D10231" s="24">
        <v>194965.78</v>
      </c>
      <c r="E10231">
        <f>INDEX('B. Store opening dates'!$B$5:$B$2448,MATCH('A. Sales by store'!B10231,'B. Store opening dates'!$A$5:$A$2448,0))</f>
        <v>2010</v>
      </c>
      <c r="F10231" t="str">
        <f t="shared" si="318"/>
        <v>Old</v>
      </c>
      <c r="G10231" t="str">
        <f t="shared" si="319"/>
        <v>Existing</v>
      </c>
    </row>
    <row r="10232" spans="1:7" ht="19" x14ac:dyDescent="0.25">
      <c r="A10232" s="7">
        <v>2015</v>
      </c>
      <c r="B10232" s="7" t="s">
        <v>1286</v>
      </c>
      <c r="C10232" s="7" t="s">
        <v>7</v>
      </c>
      <c r="D10232" s="24">
        <v>181684.46</v>
      </c>
      <c r="E10232">
        <f>INDEX('B. Store opening dates'!$B$5:$B$2448,MATCH('A. Sales by store'!B10232,'B. Store opening dates'!$A$5:$A$2448,0))</f>
        <v>2010</v>
      </c>
      <c r="F10232" t="str">
        <f t="shared" si="318"/>
        <v>Old</v>
      </c>
      <c r="G10232" t="str">
        <f t="shared" si="319"/>
        <v>Existing</v>
      </c>
    </row>
    <row r="10233" spans="1:7" ht="19" x14ac:dyDescent="0.25">
      <c r="A10233" s="7">
        <v>2014</v>
      </c>
      <c r="B10233" s="7" t="s">
        <v>1286</v>
      </c>
      <c r="C10233" s="7" t="s">
        <v>7</v>
      </c>
      <c r="D10233" s="24">
        <v>191159.19</v>
      </c>
      <c r="E10233">
        <f>INDEX('B. Store opening dates'!$B$5:$B$2448,MATCH('A. Sales by store'!B10233,'B. Store opening dates'!$A$5:$A$2448,0))</f>
        <v>2010</v>
      </c>
      <c r="F10233" t="str">
        <f t="shared" si="318"/>
        <v>Old</v>
      </c>
      <c r="G10233" t="str">
        <f t="shared" si="319"/>
        <v>Existing</v>
      </c>
    </row>
    <row r="10234" spans="1:7" ht="19" x14ac:dyDescent="0.25">
      <c r="A10234" s="7">
        <v>2015</v>
      </c>
      <c r="B10234" s="7" t="s">
        <v>1286</v>
      </c>
      <c r="C10234" s="7" t="s">
        <v>8</v>
      </c>
      <c r="D10234" s="24">
        <v>553121.1</v>
      </c>
      <c r="E10234">
        <f>INDEX('B. Store opening dates'!$B$5:$B$2448,MATCH('A. Sales by store'!B10234,'B. Store opening dates'!$A$5:$A$2448,0))</f>
        <v>2010</v>
      </c>
      <c r="F10234" t="str">
        <f t="shared" si="318"/>
        <v>Old</v>
      </c>
      <c r="G10234" t="str">
        <f t="shared" si="319"/>
        <v>Existing</v>
      </c>
    </row>
    <row r="10235" spans="1:7" ht="19" x14ac:dyDescent="0.25">
      <c r="A10235" s="7">
        <v>2014</v>
      </c>
      <c r="B10235" s="7" t="s">
        <v>1286</v>
      </c>
      <c r="C10235" s="7" t="s">
        <v>8</v>
      </c>
      <c r="D10235" s="24">
        <v>570236.49</v>
      </c>
      <c r="E10235">
        <f>INDEX('B. Store opening dates'!$B$5:$B$2448,MATCH('A. Sales by store'!B10235,'B. Store opening dates'!$A$5:$A$2448,0))</f>
        <v>2010</v>
      </c>
      <c r="F10235" t="str">
        <f t="shared" si="318"/>
        <v>Old</v>
      </c>
      <c r="G10235" t="str">
        <f t="shared" si="319"/>
        <v>Existing</v>
      </c>
    </row>
    <row r="10236" spans="1:7" ht="19" x14ac:dyDescent="0.25">
      <c r="A10236" s="7">
        <v>2015</v>
      </c>
      <c r="B10236" s="7" t="s">
        <v>1287</v>
      </c>
      <c r="C10236" s="7" t="s">
        <v>5</v>
      </c>
      <c r="D10236" s="24">
        <v>626448.07999999996</v>
      </c>
      <c r="E10236">
        <f>INDEX('B. Store opening dates'!$B$5:$B$2448,MATCH('A. Sales by store'!B10236,'B. Store opening dates'!$A$5:$A$2448,0))</f>
        <v>2010</v>
      </c>
      <c r="F10236" t="str">
        <f t="shared" si="318"/>
        <v>Old</v>
      </c>
      <c r="G10236" t="str">
        <f t="shared" si="319"/>
        <v>Existing</v>
      </c>
    </row>
    <row r="10237" spans="1:7" ht="19" x14ac:dyDescent="0.25">
      <c r="A10237" s="7">
        <v>2014</v>
      </c>
      <c r="B10237" s="7" t="s">
        <v>1287</v>
      </c>
      <c r="C10237" s="7" t="s">
        <v>5</v>
      </c>
      <c r="D10237" s="24">
        <v>687760.88</v>
      </c>
      <c r="E10237">
        <f>INDEX('B. Store opening dates'!$B$5:$B$2448,MATCH('A. Sales by store'!B10237,'B. Store opening dates'!$A$5:$A$2448,0))</f>
        <v>2010</v>
      </c>
      <c r="F10237" t="str">
        <f t="shared" si="318"/>
        <v>Old</v>
      </c>
      <c r="G10237" t="str">
        <f t="shared" si="319"/>
        <v>Existing</v>
      </c>
    </row>
    <row r="10238" spans="1:7" ht="19" x14ac:dyDescent="0.25">
      <c r="A10238" s="7">
        <v>2015</v>
      </c>
      <c r="B10238" s="7" t="s">
        <v>1287</v>
      </c>
      <c r="C10238" s="7" t="s">
        <v>6</v>
      </c>
      <c r="D10238" s="24">
        <v>401028.04</v>
      </c>
      <c r="E10238">
        <f>INDEX('B. Store opening dates'!$B$5:$B$2448,MATCH('A. Sales by store'!B10238,'B. Store opening dates'!$A$5:$A$2448,0))</f>
        <v>2010</v>
      </c>
      <c r="F10238" t="str">
        <f t="shared" si="318"/>
        <v>Old</v>
      </c>
      <c r="G10238" t="str">
        <f t="shared" si="319"/>
        <v>Existing</v>
      </c>
    </row>
    <row r="10239" spans="1:7" ht="19" x14ac:dyDescent="0.25">
      <c r="A10239" s="7">
        <v>2014</v>
      </c>
      <c r="B10239" s="7" t="s">
        <v>1287</v>
      </c>
      <c r="C10239" s="7" t="s">
        <v>6</v>
      </c>
      <c r="D10239" s="24">
        <v>284141.09000000003</v>
      </c>
      <c r="E10239">
        <f>INDEX('B. Store opening dates'!$B$5:$B$2448,MATCH('A. Sales by store'!B10239,'B. Store opening dates'!$A$5:$A$2448,0))</f>
        <v>2010</v>
      </c>
      <c r="F10239" t="str">
        <f t="shared" si="318"/>
        <v>Old</v>
      </c>
      <c r="G10239" t="str">
        <f t="shared" si="319"/>
        <v>Existing</v>
      </c>
    </row>
    <row r="10240" spans="1:7" ht="19" x14ac:dyDescent="0.25">
      <c r="A10240" s="7">
        <v>2015</v>
      </c>
      <c r="B10240" s="7" t="s">
        <v>1287</v>
      </c>
      <c r="C10240" s="7" t="s">
        <v>7</v>
      </c>
      <c r="D10240" s="24">
        <v>127022.78</v>
      </c>
      <c r="E10240">
        <f>INDEX('B. Store opening dates'!$B$5:$B$2448,MATCH('A. Sales by store'!B10240,'B. Store opening dates'!$A$5:$A$2448,0))</f>
        <v>2010</v>
      </c>
      <c r="F10240" t="str">
        <f t="shared" si="318"/>
        <v>Old</v>
      </c>
      <c r="G10240" t="str">
        <f t="shared" si="319"/>
        <v>Existing</v>
      </c>
    </row>
    <row r="10241" spans="1:7" ht="19" x14ac:dyDescent="0.25">
      <c r="A10241" s="7">
        <v>2014</v>
      </c>
      <c r="B10241" s="7" t="s">
        <v>1287</v>
      </c>
      <c r="C10241" s="7" t="s">
        <v>7</v>
      </c>
      <c r="D10241" s="24">
        <v>135311.59</v>
      </c>
      <c r="E10241">
        <f>INDEX('B. Store opening dates'!$B$5:$B$2448,MATCH('A. Sales by store'!B10241,'B. Store opening dates'!$A$5:$A$2448,0))</f>
        <v>2010</v>
      </c>
      <c r="F10241" t="str">
        <f t="shared" si="318"/>
        <v>Old</v>
      </c>
      <c r="G10241" t="str">
        <f t="shared" si="319"/>
        <v>Existing</v>
      </c>
    </row>
    <row r="10242" spans="1:7" ht="19" x14ac:dyDescent="0.25">
      <c r="A10242" s="7">
        <v>2015</v>
      </c>
      <c r="B10242" s="7" t="s">
        <v>1287</v>
      </c>
      <c r="C10242" s="7" t="s">
        <v>8</v>
      </c>
      <c r="D10242" s="24">
        <v>589877.06999999995</v>
      </c>
      <c r="E10242">
        <f>INDEX('B. Store opening dates'!$B$5:$B$2448,MATCH('A. Sales by store'!B10242,'B. Store opening dates'!$A$5:$A$2448,0))</f>
        <v>2010</v>
      </c>
      <c r="F10242" t="str">
        <f t="shared" si="318"/>
        <v>Old</v>
      </c>
      <c r="G10242" t="str">
        <f t="shared" si="319"/>
        <v>Existing</v>
      </c>
    </row>
    <row r="10243" spans="1:7" ht="19" x14ac:dyDescent="0.25">
      <c r="A10243" s="7">
        <v>2014</v>
      </c>
      <c r="B10243" s="7" t="s">
        <v>1287</v>
      </c>
      <c r="C10243" s="7" t="s">
        <v>8</v>
      </c>
      <c r="D10243" s="24">
        <v>615265.30000000005</v>
      </c>
      <c r="E10243">
        <f>INDEX('B. Store opening dates'!$B$5:$B$2448,MATCH('A. Sales by store'!B10243,'B. Store opening dates'!$A$5:$A$2448,0))</f>
        <v>2010</v>
      </c>
      <c r="F10243" t="str">
        <f t="shared" si="318"/>
        <v>Old</v>
      </c>
      <c r="G10243" t="str">
        <f t="shared" si="319"/>
        <v>Existing</v>
      </c>
    </row>
    <row r="10244" spans="1:7" ht="19" x14ac:dyDescent="0.25">
      <c r="A10244" s="7">
        <v>2015</v>
      </c>
      <c r="B10244" s="7" t="s">
        <v>1288</v>
      </c>
      <c r="C10244" s="7" t="s">
        <v>5</v>
      </c>
      <c r="D10244" s="24">
        <v>928716.88</v>
      </c>
      <c r="E10244">
        <f>INDEX('B. Store opening dates'!$B$5:$B$2448,MATCH('A. Sales by store'!B10244,'B. Store opening dates'!$A$5:$A$2448,0))</f>
        <v>2010</v>
      </c>
      <c r="F10244" t="str">
        <f t="shared" si="318"/>
        <v>Old</v>
      </c>
      <c r="G10244" t="str">
        <f t="shared" si="319"/>
        <v>Existing</v>
      </c>
    </row>
    <row r="10245" spans="1:7" ht="19" x14ac:dyDescent="0.25">
      <c r="A10245" s="7">
        <v>2014</v>
      </c>
      <c r="B10245" s="7" t="s">
        <v>1288</v>
      </c>
      <c r="C10245" s="7" t="s">
        <v>5</v>
      </c>
      <c r="D10245" s="24">
        <v>1020357.76</v>
      </c>
      <c r="E10245">
        <f>INDEX('B. Store opening dates'!$B$5:$B$2448,MATCH('A. Sales by store'!B10245,'B. Store opening dates'!$A$5:$A$2448,0))</f>
        <v>2010</v>
      </c>
      <c r="F10245" t="str">
        <f t="shared" ref="F10245:F10308" si="320">IF(A10245 = 2015, IF(E10245&lt; 2015, "Old","New"),IF(E10245 &lt; 2014, "Old","New"))</f>
        <v>Old</v>
      </c>
      <c r="G10245" t="str">
        <f t="shared" ref="G10245:G10308" si="321">IF(A10245 = 2015, IF(E10245&lt; 2015, "Existing","New"),"Existing")</f>
        <v>Existing</v>
      </c>
    </row>
    <row r="10246" spans="1:7" ht="19" x14ac:dyDescent="0.25">
      <c r="A10246" s="7">
        <v>2015</v>
      </c>
      <c r="B10246" s="7" t="s">
        <v>1288</v>
      </c>
      <c r="C10246" s="7" t="s">
        <v>6</v>
      </c>
      <c r="D10246" s="24">
        <v>222373.44</v>
      </c>
      <c r="E10246">
        <f>INDEX('B. Store opening dates'!$B$5:$B$2448,MATCH('A. Sales by store'!B10246,'B. Store opening dates'!$A$5:$A$2448,0))</f>
        <v>2010</v>
      </c>
      <c r="F10246" t="str">
        <f t="shared" si="320"/>
        <v>Old</v>
      </c>
      <c r="G10246" t="str">
        <f t="shared" si="321"/>
        <v>Existing</v>
      </c>
    </row>
    <row r="10247" spans="1:7" ht="19" x14ac:dyDescent="0.25">
      <c r="A10247" s="7">
        <v>2014</v>
      </c>
      <c r="B10247" s="7" t="s">
        <v>1288</v>
      </c>
      <c r="C10247" s="7" t="s">
        <v>6</v>
      </c>
      <c r="D10247" s="24">
        <v>158747.89000000001</v>
      </c>
      <c r="E10247">
        <f>INDEX('B. Store opening dates'!$B$5:$B$2448,MATCH('A. Sales by store'!B10247,'B. Store opening dates'!$A$5:$A$2448,0))</f>
        <v>2010</v>
      </c>
      <c r="F10247" t="str">
        <f t="shared" si="320"/>
        <v>Old</v>
      </c>
      <c r="G10247" t="str">
        <f t="shared" si="321"/>
        <v>Existing</v>
      </c>
    </row>
    <row r="10248" spans="1:7" ht="19" x14ac:dyDescent="0.25">
      <c r="A10248" s="7">
        <v>2015</v>
      </c>
      <c r="B10248" s="7" t="s">
        <v>1288</v>
      </c>
      <c r="C10248" s="7" t="s">
        <v>7</v>
      </c>
      <c r="D10248" s="24">
        <v>195987.88</v>
      </c>
      <c r="E10248">
        <f>INDEX('B. Store opening dates'!$B$5:$B$2448,MATCH('A. Sales by store'!B10248,'B. Store opening dates'!$A$5:$A$2448,0))</f>
        <v>2010</v>
      </c>
      <c r="F10248" t="str">
        <f t="shared" si="320"/>
        <v>Old</v>
      </c>
      <c r="G10248" t="str">
        <f t="shared" si="321"/>
        <v>Existing</v>
      </c>
    </row>
    <row r="10249" spans="1:7" ht="19" x14ac:dyDescent="0.25">
      <c r="A10249" s="7">
        <v>2014</v>
      </c>
      <c r="B10249" s="7" t="s">
        <v>1288</v>
      </c>
      <c r="C10249" s="7" t="s">
        <v>7</v>
      </c>
      <c r="D10249" s="24">
        <v>207487.12</v>
      </c>
      <c r="E10249">
        <f>INDEX('B. Store opening dates'!$B$5:$B$2448,MATCH('A. Sales by store'!B10249,'B. Store opening dates'!$A$5:$A$2448,0))</f>
        <v>2010</v>
      </c>
      <c r="F10249" t="str">
        <f t="shared" si="320"/>
        <v>Old</v>
      </c>
      <c r="G10249" t="str">
        <f t="shared" si="321"/>
        <v>Existing</v>
      </c>
    </row>
    <row r="10250" spans="1:7" ht="19" x14ac:dyDescent="0.25">
      <c r="A10250" s="7">
        <v>2015</v>
      </c>
      <c r="B10250" s="7" t="s">
        <v>1288</v>
      </c>
      <c r="C10250" s="7" t="s">
        <v>8</v>
      </c>
      <c r="D10250" s="24">
        <v>498244.29</v>
      </c>
      <c r="E10250">
        <f>INDEX('B. Store opening dates'!$B$5:$B$2448,MATCH('A. Sales by store'!B10250,'B. Store opening dates'!$A$5:$A$2448,0))</f>
        <v>2010</v>
      </c>
      <c r="F10250" t="str">
        <f t="shared" si="320"/>
        <v>Old</v>
      </c>
      <c r="G10250" t="str">
        <f t="shared" si="321"/>
        <v>Existing</v>
      </c>
    </row>
    <row r="10251" spans="1:7" ht="19" x14ac:dyDescent="0.25">
      <c r="A10251" s="7">
        <v>2014</v>
      </c>
      <c r="B10251" s="7" t="s">
        <v>1288</v>
      </c>
      <c r="C10251" s="7" t="s">
        <v>8</v>
      </c>
      <c r="D10251" s="24">
        <v>514209.41</v>
      </c>
      <c r="E10251">
        <f>INDEX('B. Store opening dates'!$B$5:$B$2448,MATCH('A. Sales by store'!B10251,'B. Store opening dates'!$A$5:$A$2448,0))</f>
        <v>2010</v>
      </c>
      <c r="F10251" t="str">
        <f t="shared" si="320"/>
        <v>Old</v>
      </c>
      <c r="G10251" t="str">
        <f t="shared" si="321"/>
        <v>Existing</v>
      </c>
    </row>
    <row r="10252" spans="1:7" ht="19" x14ac:dyDescent="0.25">
      <c r="A10252" s="7">
        <v>2015</v>
      </c>
      <c r="B10252" s="7" t="s">
        <v>1289</v>
      </c>
      <c r="C10252" s="7" t="s">
        <v>5</v>
      </c>
      <c r="D10252" s="24">
        <v>703649.65</v>
      </c>
      <c r="E10252">
        <f>INDEX('B. Store opening dates'!$B$5:$B$2448,MATCH('A. Sales by store'!B10252,'B. Store opening dates'!$A$5:$A$2448,0))</f>
        <v>2010</v>
      </c>
      <c r="F10252" t="str">
        <f t="shared" si="320"/>
        <v>Old</v>
      </c>
      <c r="G10252" t="str">
        <f t="shared" si="321"/>
        <v>Existing</v>
      </c>
    </row>
    <row r="10253" spans="1:7" ht="19" x14ac:dyDescent="0.25">
      <c r="A10253" s="7">
        <v>2014</v>
      </c>
      <c r="B10253" s="7" t="s">
        <v>1289</v>
      </c>
      <c r="C10253" s="7" t="s">
        <v>5</v>
      </c>
      <c r="D10253" s="24">
        <v>772269.23</v>
      </c>
      <c r="E10253">
        <f>INDEX('B. Store opening dates'!$B$5:$B$2448,MATCH('A. Sales by store'!B10253,'B. Store opening dates'!$A$5:$A$2448,0))</f>
        <v>2010</v>
      </c>
      <c r="F10253" t="str">
        <f t="shared" si="320"/>
        <v>Old</v>
      </c>
      <c r="G10253" t="str">
        <f t="shared" si="321"/>
        <v>Existing</v>
      </c>
    </row>
    <row r="10254" spans="1:7" ht="19" x14ac:dyDescent="0.25">
      <c r="A10254" s="7">
        <v>2015</v>
      </c>
      <c r="B10254" s="7" t="s">
        <v>1289</v>
      </c>
      <c r="C10254" s="7" t="s">
        <v>6</v>
      </c>
      <c r="D10254" s="24">
        <v>269540.94</v>
      </c>
      <c r="E10254">
        <f>INDEX('B. Store opening dates'!$B$5:$B$2448,MATCH('A. Sales by store'!B10254,'B. Store opening dates'!$A$5:$A$2448,0))</f>
        <v>2010</v>
      </c>
      <c r="F10254" t="str">
        <f t="shared" si="320"/>
        <v>Old</v>
      </c>
      <c r="G10254" t="str">
        <f t="shared" si="321"/>
        <v>Existing</v>
      </c>
    </row>
    <row r="10255" spans="1:7" ht="19" x14ac:dyDescent="0.25">
      <c r="A10255" s="7">
        <v>2014</v>
      </c>
      <c r="B10255" s="7" t="s">
        <v>1289</v>
      </c>
      <c r="C10255" s="7" t="s">
        <v>6</v>
      </c>
      <c r="D10255" s="24">
        <v>195904.21</v>
      </c>
      <c r="E10255">
        <f>INDEX('B. Store opening dates'!$B$5:$B$2448,MATCH('A. Sales by store'!B10255,'B. Store opening dates'!$A$5:$A$2448,0))</f>
        <v>2010</v>
      </c>
      <c r="F10255" t="str">
        <f t="shared" si="320"/>
        <v>Old</v>
      </c>
      <c r="G10255" t="str">
        <f t="shared" si="321"/>
        <v>Existing</v>
      </c>
    </row>
    <row r="10256" spans="1:7" ht="19" x14ac:dyDescent="0.25">
      <c r="A10256" s="7">
        <v>2015</v>
      </c>
      <c r="B10256" s="7" t="s">
        <v>1289</v>
      </c>
      <c r="C10256" s="7" t="s">
        <v>7</v>
      </c>
      <c r="D10256" s="24">
        <v>213401.57</v>
      </c>
      <c r="E10256">
        <f>INDEX('B. Store opening dates'!$B$5:$B$2448,MATCH('A. Sales by store'!B10256,'B. Store opening dates'!$A$5:$A$2448,0))</f>
        <v>2010</v>
      </c>
      <c r="F10256" t="str">
        <f t="shared" si="320"/>
        <v>Old</v>
      </c>
      <c r="G10256" t="str">
        <f t="shared" si="321"/>
        <v>Existing</v>
      </c>
    </row>
    <row r="10257" spans="1:7" ht="19" x14ac:dyDescent="0.25">
      <c r="A10257" s="7">
        <v>2014</v>
      </c>
      <c r="B10257" s="7" t="s">
        <v>1289</v>
      </c>
      <c r="C10257" s="7" t="s">
        <v>7</v>
      </c>
      <c r="D10257" s="24">
        <v>226301.24</v>
      </c>
      <c r="E10257">
        <f>INDEX('B. Store opening dates'!$B$5:$B$2448,MATCH('A. Sales by store'!B10257,'B. Store opening dates'!$A$5:$A$2448,0))</f>
        <v>2010</v>
      </c>
      <c r="F10257" t="str">
        <f t="shared" si="320"/>
        <v>Old</v>
      </c>
      <c r="G10257" t="str">
        <f t="shared" si="321"/>
        <v>Existing</v>
      </c>
    </row>
    <row r="10258" spans="1:7" ht="19" x14ac:dyDescent="0.25">
      <c r="A10258" s="7">
        <v>2015</v>
      </c>
      <c r="B10258" s="7" t="s">
        <v>1289</v>
      </c>
      <c r="C10258" s="7" t="s">
        <v>8</v>
      </c>
      <c r="D10258" s="24">
        <v>430826.77</v>
      </c>
      <c r="E10258">
        <f>INDEX('B. Store opening dates'!$B$5:$B$2448,MATCH('A. Sales by store'!B10258,'B. Store opening dates'!$A$5:$A$2448,0))</f>
        <v>2010</v>
      </c>
      <c r="F10258" t="str">
        <f t="shared" si="320"/>
        <v>Old</v>
      </c>
      <c r="G10258" t="str">
        <f t="shared" si="321"/>
        <v>Existing</v>
      </c>
    </row>
    <row r="10259" spans="1:7" ht="19" x14ac:dyDescent="0.25">
      <c r="A10259" s="7">
        <v>2014</v>
      </c>
      <c r="B10259" s="7" t="s">
        <v>1289</v>
      </c>
      <c r="C10259" s="7" t="s">
        <v>8</v>
      </c>
      <c r="D10259" s="24">
        <v>449767.9</v>
      </c>
      <c r="E10259">
        <f>INDEX('B. Store opening dates'!$B$5:$B$2448,MATCH('A. Sales by store'!B10259,'B. Store opening dates'!$A$5:$A$2448,0))</f>
        <v>2010</v>
      </c>
      <c r="F10259" t="str">
        <f t="shared" si="320"/>
        <v>Old</v>
      </c>
      <c r="G10259" t="str">
        <f t="shared" si="321"/>
        <v>Existing</v>
      </c>
    </row>
    <row r="10260" spans="1:7" ht="19" x14ac:dyDescent="0.25">
      <c r="A10260" s="7">
        <v>2015</v>
      </c>
      <c r="B10260" s="7" t="s">
        <v>1290</v>
      </c>
      <c r="C10260" s="7" t="s">
        <v>5</v>
      </c>
      <c r="D10260" s="24">
        <v>682104.6</v>
      </c>
      <c r="E10260">
        <f>INDEX('B. Store opening dates'!$B$5:$B$2448,MATCH('A. Sales by store'!B10260,'B. Store opening dates'!$A$5:$A$2448,0))</f>
        <v>2010</v>
      </c>
      <c r="F10260" t="str">
        <f t="shared" si="320"/>
        <v>Old</v>
      </c>
      <c r="G10260" t="str">
        <f t="shared" si="321"/>
        <v>Existing</v>
      </c>
    </row>
    <row r="10261" spans="1:7" ht="19" x14ac:dyDescent="0.25">
      <c r="A10261" s="7">
        <v>2014</v>
      </c>
      <c r="B10261" s="7" t="s">
        <v>1290</v>
      </c>
      <c r="C10261" s="7" t="s">
        <v>5</v>
      </c>
      <c r="D10261" s="24">
        <v>754957.13</v>
      </c>
      <c r="E10261">
        <f>INDEX('B. Store opening dates'!$B$5:$B$2448,MATCH('A. Sales by store'!B10261,'B. Store opening dates'!$A$5:$A$2448,0))</f>
        <v>2010</v>
      </c>
      <c r="F10261" t="str">
        <f t="shared" si="320"/>
        <v>Old</v>
      </c>
      <c r="G10261" t="str">
        <f t="shared" si="321"/>
        <v>Existing</v>
      </c>
    </row>
    <row r="10262" spans="1:7" ht="19" x14ac:dyDescent="0.25">
      <c r="A10262" s="7">
        <v>2015</v>
      </c>
      <c r="B10262" s="7" t="s">
        <v>1290</v>
      </c>
      <c r="C10262" s="7" t="s">
        <v>6</v>
      </c>
      <c r="D10262" s="24">
        <v>585919.92000000004</v>
      </c>
      <c r="E10262">
        <f>INDEX('B. Store opening dates'!$B$5:$B$2448,MATCH('A. Sales by store'!B10262,'B. Store opening dates'!$A$5:$A$2448,0))</f>
        <v>2010</v>
      </c>
      <c r="F10262" t="str">
        <f t="shared" si="320"/>
        <v>Old</v>
      </c>
      <c r="G10262" t="str">
        <f t="shared" si="321"/>
        <v>Existing</v>
      </c>
    </row>
    <row r="10263" spans="1:7" ht="19" x14ac:dyDescent="0.25">
      <c r="A10263" s="7">
        <v>2014</v>
      </c>
      <c r="B10263" s="7" t="s">
        <v>1290</v>
      </c>
      <c r="C10263" s="7" t="s">
        <v>6</v>
      </c>
      <c r="D10263" s="24">
        <v>423858.24</v>
      </c>
      <c r="E10263">
        <f>INDEX('B. Store opening dates'!$B$5:$B$2448,MATCH('A. Sales by store'!B10263,'B. Store opening dates'!$A$5:$A$2448,0))</f>
        <v>2010</v>
      </c>
      <c r="F10263" t="str">
        <f t="shared" si="320"/>
        <v>Old</v>
      </c>
      <c r="G10263" t="str">
        <f t="shared" si="321"/>
        <v>Existing</v>
      </c>
    </row>
    <row r="10264" spans="1:7" ht="19" x14ac:dyDescent="0.25">
      <c r="A10264" s="7">
        <v>2015</v>
      </c>
      <c r="B10264" s="7" t="s">
        <v>1290</v>
      </c>
      <c r="C10264" s="7" t="s">
        <v>7</v>
      </c>
      <c r="D10264" s="24">
        <v>213267.86</v>
      </c>
      <c r="E10264">
        <f>INDEX('B. Store opening dates'!$B$5:$B$2448,MATCH('A. Sales by store'!B10264,'B. Store opening dates'!$A$5:$A$2448,0))</f>
        <v>2010</v>
      </c>
      <c r="F10264" t="str">
        <f t="shared" si="320"/>
        <v>Old</v>
      </c>
      <c r="G10264" t="str">
        <f t="shared" si="321"/>
        <v>Existing</v>
      </c>
    </row>
    <row r="10265" spans="1:7" ht="19" x14ac:dyDescent="0.25">
      <c r="A10265" s="7">
        <v>2014</v>
      </c>
      <c r="B10265" s="7" t="s">
        <v>1290</v>
      </c>
      <c r="C10265" s="7" t="s">
        <v>7</v>
      </c>
      <c r="D10265" s="24">
        <v>223266.87</v>
      </c>
      <c r="E10265">
        <f>INDEX('B. Store opening dates'!$B$5:$B$2448,MATCH('A. Sales by store'!B10265,'B. Store opening dates'!$A$5:$A$2448,0))</f>
        <v>2010</v>
      </c>
      <c r="F10265" t="str">
        <f t="shared" si="320"/>
        <v>Old</v>
      </c>
      <c r="G10265" t="str">
        <f t="shared" si="321"/>
        <v>Existing</v>
      </c>
    </row>
    <row r="10266" spans="1:7" ht="19" x14ac:dyDescent="0.25">
      <c r="A10266" s="7">
        <v>2015</v>
      </c>
      <c r="B10266" s="7" t="s">
        <v>1290</v>
      </c>
      <c r="C10266" s="7" t="s">
        <v>8</v>
      </c>
      <c r="D10266" s="24">
        <v>794643.64</v>
      </c>
      <c r="E10266">
        <f>INDEX('B. Store opening dates'!$B$5:$B$2448,MATCH('A. Sales by store'!B10266,'B. Store opening dates'!$A$5:$A$2448,0))</f>
        <v>2010</v>
      </c>
      <c r="F10266" t="str">
        <f t="shared" si="320"/>
        <v>Old</v>
      </c>
      <c r="G10266" t="str">
        <f t="shared" si="321"/>
        <v>Existing</v>
      </c>
    </row>
    <row r="10267" spans="1:7" ht="19" x14ac:dyDescent="0.25">
      <c r="A10267" s="7">
        <v>2014</v>
      </c>
      <c r="B10267" s="7" t="s">
        <v>1290</v>
      </c>
      <c r="C10267" s="7" t="s">
        <v>8</v>
      </c>
      <c r="D10267" s="24">
        <v>824358.54</v>
      </c>
      <c r="E10267">
        <f>INDEX('B. Store opening dates'!$B$5:$B$2448,MATCH('A. Sales by store'!B10267,'B. Store opening dates'!$A$5:$A$2448,0))</f>
        <v>2010</v>
      </c>
      <c r="F10267" t="str">
        <f t="shared" si="320"/>
        <v>Old</v>
      </c>
      <c r="G10267" t="str">
        <f t="shared" si="321"/>
        <v>Existing</v>
      </c>
    </row>
    <row r="10268" spans="1:7" ht="19" x14ac:dyDescent="0.25">
      <c r="A10268" s="7">
        <v>2015</v>
      </c>
      <c r="B10268" s="7" t="s">
        <v>1291</v>
      </c>
      <c r="C10268" s="7" t="s">
        <v>5</v>
      </c>
      <c r="D10268" s="24">
        <v>913530.98</v>
      </c>
      <c r="E10268">
        <f>INDEX('B. Store opening dates'!$B$5:$B$2448,MATCH('A. Sales by store'!B10268,'B. Store opening dates'!$A$5:$A$2448,0))</f>
        <v>2010</v>
      </c>
      <c r="F10268" t="str">
        <f t="shared" si="320"/>
        <v>Old</v>
      </c>
      <c r="G10268" t="str">
        <f t="shared" si="321"/>
        <v>Existing</v>
      </c>
    </row>
    <row r="10269" spans="1:7" ht="19" x14ac:dyDescent="0.25">
      <c r="A10269" s="7">
        <v>2014</v>
      </c>
      <c r="B10269" s="7" t="s">
        <v>1291</v>
      </c>
      <c r="C10269" s="7" t="s">
        <v>5</v>
      </c>
      <c r="D10269" s="24">
        <v>1009010</v>
      </c>
      <c r="E10269">
        <f>INDEX('B. Store opening dates'!$B$5:$B$2448,MATCH('A. Sales by store'!B10269,'B. Store opening dates'!$A$5:$A$2448,0))</f>
        <v>2010</v>
      </c>
      <c r="F10269" t="str">
        <f t="shared" si="320"/>
        <v>Old</v>
      </c>
      <c r="G10269" t="str">
        <f t="shared" si="321"/>
        <v>Existing</v>
      </c>
    </row>
    <row r="10270" spans="1:7" ht="19" x14ac:dyDescent="0.25">
      <c r="A10270" s="7">
        <v>2015</v>
      </c>
      <c r="B10270" s="7" t="s">
        <v>1291</v>
      </c>
      <c r="C10270" s="7" t="s">
        <v>6</v>
      </c>
      <c r="D10270" s="24">
        <v>498258.79</v>
      </c>
      <c r="E10270">
        <f>INDEX('B. Store opening dates'!$B$5:$B$2448,MATCH('A. Sales by store'!B10270,'B. Store opening dates'!$A$5:$A$2448,0))</f>
        <v>2010</v>
      </c>
      <c r="F10270" t="str">
        <f t="shared" si="320"/>
        <v>Old</v>
      </c>
      <c r="G10270" t="str">
        <f t="shared" si="321"/>
        <v>Existing</v>
      </c>
    </row>
    <row r="10271" spans="1:7" ht="19" x14ac:dyDescent="0.25">
      <c r="A10271" s="7">
        <v>2014</v>
      </c>
      <c r="B10271" s="7" t="s">
        <v>1291</v>
      </c>
      <c r="C10271" s="7" t="s">
        <v>6</v>
      </c>
      <c r="D10271" s="24">
        <v>367216.92</v>
      </c>
      <c r="E10271">
        <f>INDEX('B. Store opening dates'!$B$5:$B$2448,MATCH('A. Sales by store'!B10271,'B. Store opening dates'!$A$5:$A$2448,0))</f>
        <v>2010</v>
      </c>
      <c r="F10271" t="str">
        <f t="shared" si="320"/>
        <v>Old</v>
      </c>
      <c r="G10271" t="str">
        <f t="shared" si="321"/>
        <v>Existing</v>
      </c>
    </row>
    <row r="10272" spans="1:7" ht="19" x14ac:dyDescent="0.25">
      <c r="A10272" s="7">
        <v>2015</v>
      </c>
      <c r="B10272" s="7" t="s">
        <v>1291</v>
      </c>
      <c r="C10272" s="7" t="s">
        <v>7</v>
      </c>
      <c r="D10272" s="24">
        <v>64184.59</v>
      </c>
      <c r="E10272">
        <f>INDEX('B. Store opening dates'!$B$5:$B$2448,MATCH('A. Sales by store'!B10272,'B. Store opening dates'!$A$5:$A$2448,0))</f>
        <v>2010</v>
      </c>
      <c r="F10272" t="str">
        <f t="shared" si="320"/>
        <v>Old</v>
      </c>
      <c r="G10272" t="str">
        <f t="shared" si="321"/>
        <v>Existing</v>
      </c>
    </row>
    <row r="10273" spans="1:7" ht="19" x14ac:dyDescent="0.25">
      <c r="A10273" s="7">
        <v>2014</v>
      </c>
      <c r="B10273" s="7" t="s">
        <v>1291</v>
      </c>
      <c r="C10273" s="7" t="s">
        <v>7</v>
      </c>
      <c r="D10273" s="24">
        <v>67106.02</v>
      </c>
      <c r="E10273">
        <f>INDEX('B. Store opening dates'!$B$5:$B$2448,MATCH('A. Sales by store'!B10273,'B. Store opening dates'!$A$5:$A$2448,0))</f>
        <v>2010</v>
      </c>
      <c r="F10273" t="str">
        <f t="shared" si="320"/>
        <v>Old</v>
      </c>
      <c r="G10273" t="str">
        <f t="shared" si="321"/>
        <v>Existing</v>
      </c>
    </row>
    <row r="10274" spans="1:7" ht="19" x14ac:dyDescent="0.25">
      <c r="A10274" s="7">
        <v>2015</v>
      </c>
      <c r="B10274" s="7" t="s">
        <v>1291</v>
      </c>
      <c r="C10274" s="7" t="s">
        <v>8</v>
      </c>
      <c r="D10274" s="24">
        <v>615158.56000000006</v>
      </c>
      <c r="E10274">
        <f>INDEX('B. Store opening dates'!$B$5:$B$2448,MATCH('A. Sales by store'!B10274,'B. Store opening dates'!$A$5:$A$2448,0))</f>
        <v>2010</v>
      </c>
      <c r="F10274" t="str">
        <f t="shared" si="320"/>
        <v>Old</v>
      </c>
      <c r="G10274" t="str">
        <f t="shared" si="321"/>
        <v>Existing</v>
      </c>
    </row>
    <row r="10275" spans="1:7" ht="19" x14ac:dyDescent="0.25">
      <c r="A10275" s="7">
        <v>2014</v>
      </c>
      <c r="B10275" s="7" t="s">
        <v>1291</v>
      </c>
      <c r="C10275" s="7" t="s">
        <v>8</v>
      </c>
      <c r="D10275" s="24">
        <v>636089.93000000005</v>
      </c>
      <c r="E10275">
        <f>INDEX('B. Store opening dates'!$B$5:$B$2448,MATCH('A. Sales by store'!B10275,'B. Store opening dates'!$A$5:$A$2448,0))</f>
        <v>2010</v>
      </c>
      <c r="F10275" t="str">
        <f t="shared" si="320"/>
        <v>Old</v>
      </c>
      <c r="G10275" t="str">
        <f t="shared" si="321"/>
        <v>Existing</v>
      </c>
    </row>
    <row r="10276" spans="1:7" ht="19" x14ac:dyDescent="0.25">
      <c r="A10276" s="7">
        <v>2015</v>
      </c>
      <c r="B10276" s="7" t="s">
        <v>1292</v>
      </c>
      <c r="C10276" s="7" t="s">
        <v>5</v>
      </c>
      <c r="D10276" s="24">
        <v>645696.1</v>
      </c>
      <c r="E10276">
        <f>INDEX('B. Store opening dates'!$B$5:$B$2448,MATCH('A. Sales by store'!B10276,'B. Store opening dates'!$A$5:$A$2448,0))</f>
        <v>2010</v>
      </c>
      <c r="F10276" t="str">
        <f t="shared" si="320"/>
        <v>Old</v>
      </c>
      <c r="G10276" t="str">
        <f t="shared" si="321"/>
        <v>Existing</v>
      </c>
    </row>
    <row r="10277" spans="1:7" ht="19" x14ac:dyDescent="0.25">
      <c r="A10277" s="7">
        <v>2014</v>
      </c>
      <c r="B10277" s="7" t="s">
        <v>1292</v>
      </c>
      <c r="C10277" s="7" t="s">
        <v>5</v>
      </c>
      <c r="D10277" s="24">
        <v>702725.65</v>
      </c>
      <c r="E10277">
        <f>INDEX('B. Store opening dates'!$B$5:$B$2448,MATCH('A. Sales by store'!B10277,'B. Store opening dates'!$A$5:$A$2448,0))</f>
        <v>2010</v>
      </c>
      <c r="F10277" t="str">
        <f t="shared" si="320"/>
        <v>Old</v>
      </c>
      <c r="G10277" t="str">
        <f t="shared" si="321"/>
        <v>Existing</v>
      </c>
    </row>
    <row r="10278" spans="1:7" ht="19" x14ac:dyDescent="0.25">
      <c r="A10278" s="7">
        <v>2015</v>
      </c>
      <c r="B10278" s="7" t="s">
        <v>1292</v>
      </c>
      <c r="C10278" s="7" t="s">
        <v>6</v>
      </c>
      <c r="D10278" s="24">
        <v>565164.11</v>
      </c>
      <c r="E10278">
        <f>INDEX('B. Store opening dates'!$B$5:$B$2448,MATCH('A. Sales by store'!B10278,'B. Store opening dates'!$A$5:$A$2448,0))</f>
        <v>2010</v>
      </c>
      <c r="F10278" t="str">
        <f t="shared" si="320"/>
        <v>Old</v>
      </c>
      <c r="G10278" t="str">
        <f t="shared" si="321"/>
        <v>Existing</v>
      </c>
    </row>
    <row r="10279" spans="1:7" ht="19" x14ac:dyDescent="0.25">
      <c r="A10279" s="7">
        <v>2014</v>
      </c>
      <c r="B10279" s="7" t="s">
        <v>1292</v>
      </c>
      <c r="C10279" s="7" t="s">
        <v>6</v>
      </c>
      <c r="D10279" s="24">
        <v>416096.07</v>
      </c>
      <c r="E10279">
        <f>INDEX('B. Store opening dates'!$B$5:$B$2448,MATCH('A. Sales by store'!B10279,'B. Store opening dates'!$A$5:$A$2448,0))</f>
        <v>2010</v>
      </c>
      <c r="F10279" t="str">
        <f t="shared" si="320"/>
        <v>Old</v>
      </c>
      <c r="G10279" t="str">
        <f t="shared" si="321"/>
        <v>Existing</v>
      </c>
    </row>
    <row r="10280" spans="1:7" ht="19" x14ac:dyDescent="0.25">
      <c r="A10280" s="7">
        <v>2015</v>
      </c>
      <c r="B10280" s="7" t="s">
        <v>1292</v>
      </c>
      <c r="C10280" s="7" t="s">
        <v>7</v>
      </c>
      <c r="D10280" s="24">
        <v>130216.69</v>
      </c>
      <c r="E10280">
        <f>INDEX('B. Store opening dates'!$B$5:$B$2448,MATCH('A. Sales by store'!B10280,'B. Store opening dates'!$A$5:$A$2448,0))</f>
        <v>2010</v>
      </c>
      <c r="F10280" t="str">
        <f t="shared" si="320"/>
        <v>Old</v>
      </c>
      <c r="G10280" t="str">
        <f t="shared" si="321"/>
        <v>Existing</v>
      </c>
    </row>
    <row r="10281" spans="1:7" ht="19" x14ac:dyDescent="0.25">
      <c r="A10281" s="7">
        <v>2014</v>
      </c>
      <c r="B10281" s="7" t="s">
        <v>1292</v>
      </c>
      <c r="C10281" s="7" t="s">
        <v>7</v>
      </c>
      <c r="D10281" s="24">
        <v>138531.20000000001</v>
      </c>
      <c r="E10281">
        <f>INDEX('B. Store opening dates'!$B$5:$B$2448,MATCH('A. Sales by store'!B10281,'B. Store opening dates'!$A$5:$A$2448,0))</f>
        <v>2010</v>
      </c>
      <c r="F10281" t="str">
        <f t="shared" si="320"/>
        <v>Old</v>
      </c>
      <c r="G10281" t="str">
        <f t="shared" si="321"/>
        <v>Existing</v>
      </c>
    </row>
    <row r="10282" spans="1:7" ht="19" x14ac:dyDescent="0.25">
      <c r="A10282" s="7">
        <v>2015</v>
      </c>
      <c r="B10282" s="7" t="s">
        <v>1292</v>
      </c>
      <c r="C10282" s="7" t="s">
        <v>8</v>
      </c>
      <c r="D10282" s="24">
        <v>632303.41</v>
      </c>
      <c r="E10282">
        <f>INDEX('B. Store opening dates'!$B$5:$B$2448,MATCH('A. Sales by store'!B10282,'B. Store opening dates'!$A$5:$A$2448,0))</f>
        <v>2010</v>
      </c>
      <c r="F10282" t="str">
        <f t="shared" si="320"/>
        <v>Old</v>
      </c>
      <c r="G10282" t="str">
        <f t="shared" si="321"/>
        <v>Existing</v>
      </c>
    </row>
    <row r="10283" spans="1:7" ht="19" x14ac:dyDescent="0.25">
      <c r="A10283" s="7">
        <v>2014</v>
      </c>
      <c r="B10283" s="7" t="s">
        <v>1292</v>
      </c>
      <c r="C10283" s="7" t="s">
        <v>8</v>
      </c>
      <c r="D10283" s="24">
        <v>658859.29</v>
      </c>
      <c r="E10283">
        <f>INDEX('B. Store opening dates'!$B$5:$B$2448,MATCH('A. Sales by store'!B10283,'B. Store opening dates'!$A$5:$A$2448,0))</f>
        <v>2010</v>
      </c>
      <c r="F10283" t="str">
        <f t="shared" si="320"/>
        <v>Old</v>
      </c>
      <c r="G10283" t="str">
        <f t="shared" si="321"/>
        <v>Existing</v>
      </c>
    </row>
    <row r="10284" spans="1:7" ht="19" x14ac:dyDescent="0.25">
      <c r="A10284" s="7">
        <v>2015</v>
      </c>
      <c r="B10284" s="7" t="s">
        <v>1293</v>
      </c>
      <c r="C10284" s="7" t="s">
        <v>5</v>
      </c>
      <c r="D10284" s="24">
        <v>884554.1</v>
      </c>
      <c r="E10284">
        <f>INDEX('B. Store opening dates'!$B$5:$B$2448,MATCH('A. Sales by store'!B10284,'B. Store opening dates'!$A$5:$A$2448,0))</f>
        <v>2010</v>
      </c>
      <c r="F10284" t="str">
        <f t="shared" si="320"/>
        <v>Old</v>
      </c>
      <c r="G10284" t="str">
        <f t="shared" si="321"/>
        <v>Existing</v>
      </c>
    </row>
    <row r="10285" spans="1:7" ht="19" x14ac:dyDescent="0.25">
      <c r="A10285" s="7">
        <v>2014</v>
      </c>
      <c r="B10285" s="7" t="s">
        <v>1293</v>
      </c>
      <c r="C10285" s="7" t="s">
        <v>5</v>
      </c>
      <c r="D10285" s="24">
        <v>966079.71</v>
      </c>
      <c r="E10285">
        <f>INDEX('B. Store opening dates'!$B$5:$B$2448,MATCH('A. Sales by store'!B10285,'B. Store opening dates'!$A$5:$A$2448,0))</f>
        <v>2010</v>
      </c>
      <c r="F10285" t="str">
        <f t="shared" si="320"/>
        <v>Old</v>
      </c>
      <c r="G10285" t="str">
        <f t="shared" si="321"/>
        <v>Existing</v>
      </c>
    </row>
    <row r="10286" spans="1:7" ht="19" x14ac:dyDescent="0.25">
      <c r="A10286" s="7">
        <v>2015</v>
      </c>
      <c r="B10286" s="7" t="s">
        <v>1293</v>
      </c>
      <c r="C10286" s="7" t="s">
        <v>6</v>
      </c>
      <c r="D10286" s="24">
        <v>486449.76</v>
      </c>
      <c r="E10286">
        <f>INDEX('B. Store opening dates'!$B$5:$B$2448,MATCH('A. Sales by store'!B10286,'B. Store opening dates'!$A$5:$A$2448,0))</f>
        <v>2010</v>
      </c>
      <c r="F10286" t="str">
        <f t="shared" si="320"/>
        <v>Old</v>
      </c>
      <c r="G10286" t="str">
        <f t="shared" si="321"/>
        <v>Existing</v>
      </c>
    </row>
    <row r="10287" spans="1:7" ht="19" x14ac:dyDescent="0.25">
      <c r="A10287" s="7">
        <v>2014</v>
      </c>
      <c r="B10287" s="7" t="s">
        <v>1293</v>
      </c>
      <c r="C10287" s="7" t="s">
        <v>6</v>
      </c>
      <c r="D10287" s="24">
        <v>336462.45</v>
      </c>
      <c r="E10287">
        <f>INDEX('B. Store opening dates'!$B$5:$B$2448,MATCH('A. Sales by store'!B10287,'B. Store opening dates'!$A$5:$A$2448,0))</f>
        <v>2010</v>
      </c>
      <c r="F10287" t="str">
        <f t="shared" si="320"/>
        <v>Old</v>
      </c>
      <c r="G10287" t="str">
        <f t="shared" si="321"/>
        <v>Existing</v>
      </c>
    </row>
    <row r="10288" spans="1:7" ht="19" x14ac:dyDescent="0.25">
      <c r="A10288" s="7">
        <v>2015</v>
      </c>
      <c r="B10288" s="7" t="s">
        <v>1293</v>
      </c>
      <c r="C10288" s="7" t="s">
        <v>7</v>
      </c>
      <c r="D10288" s="24">
        <v>77693.97</v>
      </c>
      <c r="E10288">
        <f>INDEX('B. Store opening dates'!$B$5:$B$2448,MATCH('A. Sales by store'!B10288,'B. Store opening dates'!$A$5:$A$2448,0))</f>
        <v>2010</v>
      </c>
      <c r="F10288" t="str">
        <f t="shared" si="320"/>
        <v>Old</v>
      </c>
      <c r="G10288" t="str">
        <f t="shared" si="321"/>
        <v>Existing</v>
      </c>
    </row>
    <row r="10289" spans="1:7" ht="19" x14ac:dyDescent="0.25">
      <c r="A10289" s="7">
        <v>2014</v>
      </c>
      <c r="B10289" s="7" t="s">
        <v>1293</v>
      </c>
      <c r="C10289" s="7" t="s">
        <v>7</v>
      </c>
      <c r="D10289" s="24">
        <v>81297.77</v>
      </c>
      <c r="E10289">
        <f>INDEX('B. Store opening dates'!$B$5:$B$2448,MATCH('A. Sales by store'!B10289,'B. Store opening dates'!$A$5:$A$2448,0))</f>
        <v>2010</v>
      </c>
      <c r="F10289" t="str">
        <f t="shared" si="320"/>
        <v>Old</v>
      </c>
      <c r="G10289" t="str">
        <f t="shared" si="321"/>
        <v>Existing</v>
      </c>
    </row>
    <row r="10290" spans="1:7" ht="19" x14ac:dyDescent="0.25">
      <c r="A10290" s="7">
        <v>2015</v>
      </c>
      <c r="B10290" s="7" t="s">
        <v>1293</v>
      </c>
      <c r="C10290" s="7" t="s">
        <v>8</v>
      </c>
      <c r="D10290" s="24">
        <v>429368.7</v>
      </c>
      <c r="E10290">
        <f>INDEX('B. Store opening dates'!$B$5:$B$2448,MATCH('A. Sales by store'!B10290,'B. Store opening dates'!$A$5:$A$2448,0))</f>
        <v>2010</v>
      </c>
      <c r="F10290" t="str">
        <f t="shared" si="320"/>
        <v>Old</v>
      </c>
      <c r="G10290" t="str">
        <f t="shared" si="321"/>
        <v>Existing</v>
      </c>
    </row>
    <row r="10291" spans="1:7" ht="19" x14ac:dyDescent="0.25">
      <c r="A10291" s="7">
        <v>2014</v>
      </c>
      <c r="B10291" s="7" t="s">
        <v>1293</v>
      </c>
      <c r="C10291" s="7" t="s">
        <v>8</v>
      </c>
      <c r="D10291" s="24">
        <v>446608.34</v>
      </c>
      <c r="E10291">
        <f>INDEX('B. Store opening dates'!$B$5:$B$2448,MATCH('A. Sales by store'!B10291,'B. Store opening dates'!$A$5:$A$2448,0))</f>
        <v>2010</v>
      </c>
      <c r="F10291" t="str">
        <f t="shared" si="320"/>
        <v>Old</v>
      </c>
      <c r="G10291" t="str">
        <f t="shared" si="321"/>
        <v>Existing</v>
      </c>
    </row>
    <row r="10292" spans="1:7" ht="19" x14ac:dyDescent="0.25">
      <c r="A10292" s="7">
        <v>2015</v>
      </c>
      <c r="B10292" s="7" t="s">
        <v>1294</v>
      </c>
      <c r="C10292" s="7" t="s">
        <v>5</v>
      </c>
      <c r="D10292" s="24">
        <v>721428.96</v>
      </c>
      <c r="E10292">
        <f>INDEX('B. Store opening dates'!$B$5:$B$2448,MATCH('A. Sales by store'!B10292,'B. Store opening dates'!$A$5:$A$2448,0))</f>
        <v>2010</v>
      </c>
      <c r="F10292" t="str">
        <f t="shared" si="320"/>
        <v>Old</v>
      </c>
      <c r="G10292" t="str">
        <f t="shared" si="321"/>
        <v>Existing</v>
      </c>
    </row>
    <row r="10293" spans="1:7" ht="19" x14ac:dyDescent="0.25">
      <c r="A10293" s="7">
        <v>2014</v>
      </c>
      <c r="B10293" s="7" t="s">
        <v>1294</v>
      </c>
      <c r="C10293" s="7" t="s">
        <v>5</v>
      </c>
      <c r="D10293" s="24">
        <v>799111.34</v>
      </c>
      <c r="E10293">
        <f>INDEX('B. Store opening dates'!$B$5:$B$2448,MATCH('A. Sales by store'!B10293,'B. Store opening dates'!$A$5:$A$2448,0))</f>
        <v>2010</v>
      </c>
      <c r="F10293" t="str">
        <f t="shared" si="320"/>
        <v>Old</v>
      </c>
      <c r="G10293" t="str">
        <f t="shared" si="321"/>
        <v>Existing</v>
      </c>
    </row>
    <row r="10294" spans="1:7" ht="19" x14ac:dyDescent="0.25">
      <c r="A10294" s="7">
        <v>2015</v>
      </c>
      <c r="B10294" s="7" t="s">
        <v>1294</v>
      </c>
      <c r="C10294" s="7" t="s">
        <v>6</v>
      </c>
      <c r="D10294" s="24">
        <v>450882.82</v>
      </c>
      <c r="E10294">
        <f>INDEX('B. Store opening dates'!$B$5:$B$2448,MATCH('A. Sales by store'!B10294,'B. Store opening dates'!$A$5:$A$2448,0))</f>
        <v>2010</v>
      </c>
      <c r="F10294" t="str">
        <f t="shared" si="320"/>
        <v>Old</v>
      </c>
      <c r="G10294" t="str">
        <f t="shared" si="321"/>
        <v>Existing</v>
      </c>
    </row>
    <row r="10295" spans="1:7" ht="19" x14ac:dyDescent="0.25">
      <c r="A10295" s="7">
        <v>2014</v>
      </c>
      <c r="B10295" s="7" t="s">
        <v>1294</v>
      </c>
      <c r="C10295" s="7" t="s">
        <v>6</v>
      </c>
      <c r="D10295" s="24">
        <v>334120.31</v>
      </c>
      <c r="E10295">
        <f>INDEX('B. Store opening dates'!$B$5:$B$2448,MATCH('A. Sales by store'!B10295,'B. Store opening dates'!$A$5:$A$2448,0))</f>
        <v>2010</v>
      </c>
      <c r="F10295" t="str">
        <f t="shared" si="320"/>
        <v>Old</v>
      </c>
      <c r="G10295" t="str">
        <f t="shared" si="321"/>
        <v>Existing</v>
      </c>
    </row>
    <row r="10296" spans="1:7" ht="19" x14ac:dyDescent="0.25">
      <c r="A10296" s="7">
        <v>2015</v>
      </c>
      <c r="B10296" s="7" t="s">
        <v>1294</v>
      </c>
      <c r="C10296" s="7" t="s">
        <v>7</v>
      </c>
      <c r="D10296" s="24">
        <v>91841.72</v>
      </c>
      <c r="E10296">
        <f>INDEX('B. Store opening dates'!$B$5:$B$2448,MATCH('A. Sales by store'!B10296,'B. Store opening dates'!$A$5:$A$2448,0))</f>
        <v>2010</v>
      </c>
      <c r="F10296" t="str">
        <f t="shared" si="320"/>
        <v>Old</v>
      </c>
      <c r="G10296" t="str">
        <f t="shared" si="321"/>
        <v>Existing</v>
      </c>
    </row>
    <row r="10297" spans="1:7" ht="19" x14ac:dyDescent="0.25">
      <c r="A10297" s="7">
        <v>2014</v>
      </c>
      <c r="B10297" s="7" t="s">
        <v>1294</v>
      </c>
      <c r="C10297" s="7" t="s">
        <v>7</v>
      </c>
      <c r="D10297" s="24">
        <v>97548.07</v>
      </c>
      <c r="E10297">
        <f>INDEX('B. Store opening dates'!$B$5:$B$2448,MATCH('A. Sales by store'!B10297,'B. Store opening dates'!$A$5:$A$2448,0))</f>
        <v>2010</v>
      </c>
      <c r="F10297" t="str">
        <f t="shared" si="320"/>
        <v>Old</v>
      </c>
      <c r="G10297" t="str">
        <f t="shared" si="321"/>
        <v>Existing</v>
      </c>
    </row>
    <row r="10298" spans="1:7" ht="19" x14ac:dyDescent="0.25">
      <c r="A10298" s="7">
        <v>2015</v>
      </c>
      <c r="B10298" s="7" t="s">
        <v>1294</v>
      </c>
      <c r="C10298" s="7" t="s">
        <v>8</v>
      </c>
      <c r="D10298" s="24">
        <v>718500.7</v>
      </c>
      <c r="E10298">
        <f>INDEX('B. Store opening dates'!$B$5:$B$2448,MATCH('A. Sales by store'!B10298,'B. Store opening dates'!$A$5:$A$2448,0))</f>
        <v>2010</v>
      </c>
      <c r="F10298" t="str">
        <f t="shared" si="320"/>
        <v>Old</v>
      </c>
      <c r="G10298" t="str">
        <f t="shared" si="321"/>
        <v>Existing</v>
      </c>
    </row>
    <row r="10299" spans="1:7" ht="19" x14ac:dyDescent="0.25">
      <c r="A10299" s="7">
        <v>2014</v>
      </c>
      <c r="B10299" s="7" t="s">
        <v>1294</v>
      </c>
      <c r="C10299" s="7" t="s">
        <v>8</v>
      </c>
      <c r="D10299" s="24">
        <v>749585.35</v>
      </c>
      <c r="E10299">
        <f>INDEX('B. Store opening dates'!$B$5:$B$2448,MATCH('A. Sales by store'!B10299,'B. Store opening dates'!$A$5:$A$2448,0))</f>
        <v>2010</v>
      </c>
      <c r="F10299" t="str">
        <f t="shared" si="320"/>
        <v>Old</v>
      </c>
      <c r="G10299" t="str">
        <f t="shared" si="321"/>
        <v>Existing</v>
      </c>
    </row>
    <row r="10300" spans="1:7" ht="19" x14ac:dyDescent="0.25">
      <c r="A10300" s="7">
        <v>2015</v>
      </c>
      <c r="B10300" s="7" t="s">
        <v>1295</v>
      </c>
      <c r="C10300" s="7" t="s">
        <v>5</v>
      </c>
      <c r="D10300" s="24">
        <v>852388.72</v>
      </c>
      <c r="E10300">
        <f>INDEX('B. Store opening dates'!$B$5:$B$2448,MATCH('A. Sales by store'!B10300,'B. Store opening dates'!$A$5:$A$2448,0))</f>
        <v>2010</v>
      </c>
      <c r="F10300" t="str">
        <f t="shared" si="320"/>
        <v>Old</v>
      </c>
      <c r="G10300" t="str">
        <f t="shared" si="321"/>
        <v>Existing</v>
      </c>
    </row>
    <row r="10301" spans="1:7" ht="19" x14ac:dyDescent="0.25">
      <c r="A10301" s="7">
        <v>2014</v>
      </c>
      <c r="B10301" s="7" t="s">
        <v>1295</v>
      </c>
      <c r="C10301" s="7" t="s">
        <v>5</v>
      </c>
      <c r="D10301" s="24">
        <v>940876.85</v>
      </c>
      <c r="E10301">
        <f>INDEX('B. Store opening dates'!$B$5:$B$2448,MATCH('A. Sales by store'!B10301,'B. Store opening dates'!$A$5:$A$2448,0))</f>
        <v>2010</v>
      </c>
      <c r="F10301" t="str">
        <f t="shared" si="320"/>
        <v>Old</v>
      </c>
      <c r="G10301" t="str">
        <f t="shared" si="321"/>
        <v>Existing</v>
      </c>
    </row>
    <row r="10302" spans="1:7" ht="19" x14ac:dyDescent="0.25">
      <c r="A10302" s="7">
        <v>2015</v>
      </c>
      <c r="B10302" s="7" t="s">
        <v>1295</v>
      </c>
      <c r="C10302" s="7" t="s">
        <v>6</v>
      </c>
      <c r="D10302" s="24">
        <v>252164.43</v>
      </c>
      <c r="E10302">
        <f>INDEX('B. Store opening dates'!$B$5:$B$2448,MATCH('A. Sales by store'!B10302,'B. Store opening dates'!$A$5:$A$2448,0))</f>
        <v>2010</v>
      </c>
      <c r="F10302" t="str">
        <f t="shared" si="320"/>
        <v>Old</v>
      </c>
      <c r="G10302" t="str">
        <f t="shared" si="321"/>
        <v>Existing</v>
      </c>
    </row>
    <row r="10303" spans="1:7" ht="19" x14ac:dyDescent="0.25">
      <c r="A10303" s="7">
        <v>2014</v>
      </c>
      <c r="B10303" s="7" t="s">
        <v>1295</v>
      </c>
      <c r="C10303" s="7" t="s">
        <v>6</v>
      </c>
      <c r="D10303" s="24">
        <v>178211.9</v>
      </c>
      <c r="E10303">
        <f>INDEX('B. Store opening dates'!$B$5:$B$2448,MATCH('A. Sales by store'!B10303,'B. Store opening dates'!$A$5:$A$2448,0))</f>
        <v>2010</v>
      </c>
      <c r="F10303" t="str">
        <f t="shared" si="320"/>
        <v>Old</v>
      </c>
      <c r="G10303" t="str">
        <f t="shared" si="321"/>
        <v>Existing</v>
      </c>
    </row>
    <row r="10304" spans="1:7" ht="19" x14ac:dyDescent="0.25">
      <c r="A10304" s="7">
        <v>2015</v>
      </c>
      <c r="B10304" s="7" t="s">
        <v>1295</v>
      </c>
      <c r="C10304" s="7" t="s">
        <v>7</v>
      </c>
      <c r="D10304" s="24">
        <v>173046.89</v>
      </c>
      <c r="E10304">
        <f>INDEX('B. Store opening dates'!$B$5:$B$2448,MATCH('A. Sales by store'!B10304,'B. Store opening dates'!$A$5:$A$2448,0))</f>
        <v>2010</v>
      </c>
      <c r="F10304" t="str">
        <f t="shared" si="320"/>
        <v>Old</v>
      </c>
      <c r="G10304" t="str">
        <f t="shared" si="321"/>
        <v>Existing</v>
      </c>
    </row>
    <row r="10305" spans="1:7" ht="19" x14ac:dyDescent="0.25">
      <c r="A10305" s="7">
        <v>2014</v>
      </c>
      <c r="B10305" s="7" t="s">
        <v>1295</v>
      </c>
      <c r="C10305" s="7" t="s">
        <v>7</v>
      </c>
      <c r="D10305" s="24">
        <v>183290.43</v>
      </c>
      <c r="E10305">
        <f>INDEX('B. Store opening dates'!$B$5:$B$2448,MATCH('A. Sales by store'!B10305,'B. Store opening dates'!$A$5:$A$2448,0))</f>
        <v>2010</v>
      </c>
      <c r="F10305" t="str">
        <f t="shared" si="320"/>
        <v>Old</v>
      </c>
      <c r="G10305" t="str">
        <f t="shared" si="321"/>
        <v>Existing</v>
      </c>
    </row>
    <row r="10306" spans="1:7" ht="19" x14ac:dyDescent="0.25">
      <c r="A10306" s="7">
        <v>2015</v>
      </c>
      <c r="B10306" s="7" t="s">
        <v>1295</v>
      </c>
      <c r="C10306" s="7" t="s">
        <v>8</v>
      </c>
      <c r="D10306" s="24">
        <v>590845.56000000006</v>
      </c>
      <c r="E10306">
        <f>INDEX('B. Store opening dates'!$B$5:$B$2448,MATCH('A. Sales by store'!B10306,'B. Store opening dates'!$A$5:$A$2448,0))</f>
        <v>2010</v>
      </c>
      <c r="F10306" t="str">
        <f t="shared" si="320"/>
        <v>Old</v>
      </c>
      <c r="G10306" t="str">
        <f t="shared" si="321"/>
        <v>Existing</v>
      </c>
    </row>
    <row r="10307" spans="1:7" ht="19" x14ac:dyDescent="0.25">
      <c r="A10307" s="7">
        <v>2014</v>
      </c>
      <c r="B10307" s="7" t="s">
        <v>1295</v>
      </c>
      <c r="C10307" s="7" t="s">
        <v>8</v>
      </c>
      <c r="D10307" s="24">
        <v>619964.1</v>
      </c>
      <c r="E10307">
        <f>INDEX('B. Store opening dates'!$B$5:$B$2448,MATCH('A. Sales by store'!B10307,'B. Store opening dates'!$A$5:$A$2448,0))</f>
        <v>2010</v>
      </c>
      <c r="F10307" t="str">
        <f t="shared" si="320"/>
        <v>Old</v>
      </c>
      <c r="G10307" t="str">
        <f t="shared" si="321"/>
        <v>Existing</v>
      </c>
    </row>
    <row r="10308" spans="1:7" ht="19" x14ac:dyDescent="0.25">
      <c r="A10308" s="7">
        <v>2015</v>
      </c>
      <c r="B10308" s="7" t="s">
        <v>1296</v>
      </c>
      <c r="C10308" s="7" t="s">
        <v>5</v>
      </c>
      <c r="D10308" s="24">
        <v>534882.35</v>
      </c>
      <c r="E10308">
        <f>INDEX('B. Store opening dates'!$B$5:$B$2448,MATCH('A. Sales by store'!B10308,'B. Store opening dates'!$A$5:$A$2448,0))</f>
        <v>2010</v>
      </c>
      <c r="F10308" t="str">
        <f t="shared" si="320"/>
        <v>Old</v>
      </c>
      <c r="G10308" t="str">
        <f t="shared" si="321"/>
        <v>Existing</v>
      </c>
    </row>
    <row r="10309" spans="1:7" ht="19" x14ac:dyDescent="0.25">
      <c r="A10309" s="7">
        <v>2014</v>
      </c>
      <c r="B10309" s="7" t="s">
        <v>1296</v>
      </c>
      <c r="C10309" s="7" t="s">
        <v>5</v>
      </c>
      <c r="D10309" s="24">
        <v>582292.98</v>
      </c>
      <c r="E10309">
        <f>INDEX('B. Store opening dates'!$B$5:$B$2448,MATCH('A. Sales by store'!B10309,'B. Store opening dates'!$A$5:$A$2448,0))</f>
        <v>2010</v>
      </c>
      <c r="F10309" t="str">
        <f t="shared" ref="F10309:F10372" si="322">IF(A10309 = 2015, IF(E10309&lt; 2015, "Old","New"),IF(E10309 &lt; 2014, "Old","New"))</f>
        <v>Old</v>
      </c>
      <c r="G10309" t="str">
        <f t="shared" ref="G10309:G10372" si="323">IF(A10309 = 2015, IF(E10309&lt; 2015, "Existing","New"),"Existing")</f>
        <v>Existing</v>
      </c>
    </row>
    <row r="10310" spans="1:7" ht="19" x14ac:dyDescent="0.25">
      <c r="A10310" s="7">
        <v>2015</v>
      </c>
      <c r="B10310" s="7" t="s">
        <v>1296</v>
      </c>
      <c r="C10310" s="7" t="s">
        <v>6</v>
      </c>
      <c r="D10310" s="24">
        <v>249746.32</v>
      </c>
      <c r="E10310">
        <f>INDEX('B. Store opening dates'!$B$5:$B$2448,MATCH('A. Sales by store'!B10310,'B. Store opening dates'!$A$5:$A$2448,0))</f>
        <v>2010</v>
      </c>
      <c r="F10310" t="str">
        <f t="shared" si="322"/>
        <v>Old</v>
      </c>
      <c r="G10310" t="str">
        <f t="shared" si="323"/>
        <v>Existing</v>
      </c>
    </row>
    <row r="10311" spans="1:7" ht="19" x14ac:dyDescent="0.25">
      <c r="A10311" s="7">
        <v>2014</v>
      </c>
      <c r="B10311" s="7" t="s">
        <v>1296</v>
      </c>
      <c r="C10311" s="7" t="s">
        <v>6</v>
      </c>
      <c r="D10311" s="24">
        <v>176713.22</v>
      </c>
      <c r="E10311">
        <f>INDEX('B. Store opening dates'!$B$5:$B$2448,MATCH('A. Sales by store'!B10311,'B. Store opening dates'!$A$5:$A$2448,0))</f>
        <v>2010</v>
      </c>
      <c r="F10311" t="str">
        <f t="shared" si="322"/>
        <v>Old</v>
      </c>
      <c r="G10311" t="str">
        <f t="shared" si="323"/>
        <v>Existing</v>
      </c>
    </row>
    <row r="10312" spans="1:7" ht="19" x14ac:dyDescent="0.25">
      <c r="A10312" s="7">
        <v>2015</v>
      </c>
      <c r="B10312" s="7" t="s">
        <v>1296</v>
      </c>
      <c r="C10312" s="7" t="s">
        <v>7</v>
      </c>
      <c r="D10312" s="24">
        <v>232635.44</v>
      </c>
      <c r="E10312">
        <f>INDEX('B. Store opening dates'!$B$5:$B$2448,MATCH('A. Sales by store'!B10312,'B. Store opening dates'!$A$5:$A$2448,0))</f>
        <v>2010</v>
      </c>
      <c r="F10312" t="str">
        <f t="shared" si="322"/>
        <v>Old</v>
      </c>
      <c r="G10312" t="str">
        <f t="shared" si="323"/>
        <v>Existing</v>
      </c>
    </row>
    <row r="10313" spans="1:7" ht="19" x14ac:dyDescent="0.25">
      <c r="A10313" s="7">
        <v>2014</v>
      </c>
      <c r="B10313" s="7" t="s">
        <v>1296</v>
      </c>
      <c r="C10313" s="7" t="s">
        <v>7</v>
      </c>
      <c r="D10313" s="24">
        <v>243904.46</v>
      </c>
      <c r="E10313">
        <f>INDEX('B. Store opening dates'!$B$5:$B$2448,MATCH('A. Sales by store'!B10313,'B. Store opening dates'!$A$5:$A$2448,0))</f>
        <v>2010</v>
      </c>
      <c r="F10313" t="str">
        <f t="shared" si="322"/>
        <v>Old</v>
      </c>
      <c r="G10313" t="str">
        <f t="shared" si="323"/>
        <v>Existing</v>
      </c>
    </row>
    <row r="10314" spans="1:7" ht="19" x14ac:dyDescent="0.25">
      <c r="A10314" s="7">
        <v>2015</v>
      </c>
      <c r="B10314" s="7" t="s">
        <v>1296</v>
      </c>
      <c r="C10314" s="7" t="s">
        <v>8</v>
      </c>
      <c r="D10314" s="24">
        <v>519192.9</v>
      </c>
      <c r="E10314">
        <f>INDEX('B. Store opening dates'!$B$5:$B$2448,MATCH('A. Sales by store'!B10314,'B. Store opening dates'!$A$5:$A$2448,0))</f>
        <v>2010</v>
      </c>
      <c r="F10314" t="str">
        <f t="shared" si="322"/>
        <v>Old</v>
      </c>
      <c r="G10314" t="str">
        <f t="shared" si="323"/>
        <v>Existing</v>
      </c>
    </row>
    <row r="10315" spans="1:7" ht="19" x14ac:dyDescent="0.25">
      <c r="A10315" s="7">
        <v>2014</v>
      </c>
      <c r="B10315" s="7" t="s">
        <v>1296</v>
      </c>
      <c r="C10315" s="7" t="s">
        <v>8</v>
      </c>
      <c r="D10315" s="24">
        <v>537680.14</v>
      </c>
      <c r="E10315">
        <f>INDEX('B. Store opening dates'!$B$5:$B$2448,MATCH('A. Sales by store'!B10315,'B. Store opening dates'!$A$5:$A$2448,0))</f>
        <v>2010</v>
      </c>
      <c r="F10315" t="str">
        <f t="shared" si="322"/>
        <v>Old</v>
      </c>
      <c r="G10315" t="str">
        <f t="shared" si="323"/>
        <v>Existing</v>
      </c>
    </row>
    <row r="10316" spans="1:7" ht="19" x14ac:dyDescent="0.25">
      <c r="A10316" s="7">
        <v>2015</v>
      </c>
      <c r="B10316" s="7" t="s">
        <v>1297</v>
      </c>
      <c r="C10316" s="7" t="s">
        <v>5</v>
      </c>
      <c r="D10316" s="24">
        <v>590112.03</v>
      </c>
      <c r="E10316">
        <f>INDEX('B. Store opening dates'!$B$5:$B$2448,MATCH('A. Sales by store'!B10316,'B. Store opening dates'!$A$5:$A$2448,0))</f>
        <v>2010</v>
      </c>
      <c r="F10316" t="str">
        <f t="shared" si="322"/>
        <v>Old</v>
      </c>
      <c r="G10316" t="str">
        <f t="shared" si="323"/>
        <v>Existing</v>
      </c>
    </row>
    <row r="10317" spans="1:7" ht="19" x14ac:dyDescent="0.25">
      <c r="A10317" s="7">
        <v>2014</v>
      </c>
      <c r="B10317" s="7" t="s">
        <v>1297</v>
      </c>
      <c r="C10317" s="7" t="s">
        <v>5</v>
      </c>
      <c r="D10317" s="24">
        <v>643536.36</v>
      </c>
      <c r="E10317">
        <f>INDEX('B. Store opening dates'!$B$5:$B$2448,MATCH('A. Sales by store'!B10317,'B. Store opening dates'!$A$5:$A$2448,0))</f>
        <v>2010</v>
      </c>
      <c r="F10317" t="str">
        <f t="shared" si="322"/>
        <v>Old</v>
      </c>
      <c r="G10317" t="str">
        <f t="shared" si="323"/>
        <v>Existing</v>
      </c>
    </row>
    <row r="10318" spans="1:7" ht="19" x14ac:dyDescent="0.25">
      <c r="A10318" s="7">
        <v>2015</v>
      </c>
      <c r="B10318" s="7" t="s">
        <v>1297</v>
      </c>
      <c r="C10318" s="7" t="s">
        <v>6</v>
      </c>
      <c r="D10318" s="24">
        <v>547748.88</v>
      </c>
      <c r="E10318">
        <f>INDEX('B. Store opening dates'!$B$5:$B$2448,MATCH('A. Sales by store'!B10318,'B. Store opening dates'!$A$5:$A$2448,0))</f>
        <v>2010</v>
      </c>
      <c r="F10318" t="str">
        <f t="shared" si="322"/>
        <v>Old</v>
      </c>
      <c r="G10318" t="str">
        <f t="shared" si="323"/>
        <v>Existing</v>
      </c>
    </row>
    <row r="10319" spans="1:7" ht="19" x14ac:dyDescent="0.25">
      <c r="A10319" s="7">
        <v>2014</v>
      </c>
      <c r="B10319" s="7" t="s">
        <v>1297</v>
      </c>
      <c r="C10319" s="7" t="s">
        <v>6</v>
      </c>
      <c r="D10319" s="24">
        <v>406105.51</v>
      </c>
      <c r="E10319">
        <f>INDEX('B. Store opening dates'!$B$5:$B$2448,MATCH('A. Sales by store'!B10319,'B. Store opening dates'!$A$5:$A$2448,0))</f>
        <v>2010</v>
      </c>
      <c r="F10319" t="str">
        <f t="shared" si="322"/>
        <v>Old</v>
      </c>
      <c r="G10319" t="str">
        <f t="shared" si="323"/>
        <v>Existing</v>
      </c>
    </row>
    <row r="10320" spans="1:7" ht="19" x14ac:dyDescent="0.25">
      <c r="A10320" s="7">
        <v>2015</v>
      </c>
      <c r="B10320" s="7" t="s">
        <v>1297</v>
      </c>
      <c r="C10320" s="7" t="s">
        <v>7</v>
      </c>
      <c r="D10320" s="24">
        <v>235577.35</v>
      </c>
      <c r="E10320">
        <f>INDEX('B. Store opening dates'!$B$5:$B$2448,MATCH('A. Sales by store'!B10320,'B. Store opening dates'!$A$5:$A$2448,0))</f>
        <v>2010</v>
      </c>
      <c r="F10320" t="str">
        <f t="shared" si="322"/>
        <v>Old</v>
      </c>
      <c r="G10320" t="str">
        <f t="shared" si="323"/>
        <v>Existing</v>
      </c>
    </row>
    <row r="10321" spans="1:7" ht="19" x14ac:dyDescent="0.25">
      <c r="A10321" s="7">
        <v>2014</v>
      </c>
      <c r="B10321" s="7" t="s">
        <v>1297</v>
      </c>
      <c r="C10321" s="7" t="s">
        <v>7</v>
      </c>
      <c r="D10321" s="24">
        <v>247124.25</v>
      </c>
      <c r="E10321">
        <f>INDEX('B. Store opening dates'!$B$5:$B$2448,MATCH('A. Sales by store'!B10321,'B. Store opening dates'!$A$5:$A$2448,0))</f>
        <v>2010</v>
      </c>
      <c r="F10321" t="str">
        <f t="shared" si="322"/>
        <v>Old</v>
      </c>
      <c r="G10321" t="str">
        <f t="shared" si="323"/>
        <v>Existing</v>
      </c>
    </row>
    <row r="10322" spans="1:7" ht="19" x14ac:dyDescent="0.25">
      <c r="A10322" s="7">
        <v>2015</v>
      </c>
      <c r="B10322" s="7" t="s">
        <v>1297</v>
      </c>
      <c r="C10322" s="7" t="s">
        <v>8</v>
      </c>
      <c r="D10322" s="24">
        <v>670404.93999999994</v>
      </c>
      <c r="E10322">
        <f>INDEX('B. Store opening dates'!$B$5:$B$2448,MATCH('A. Sales by store'!B10322,'B. Store opening dates'!$A$5:$A$2448,0))</f>
        <v>2010</v>
      </c>
      <c r="F10322" t="str">
        <f t="shared" si="322"/>
        <v>Old</v>
      </c>
      <c r="G10322" t="str">
        <f t="shared" si="323"/>
        <v>Existing</v>
      </c>
    </row>
    <row r="10323" spans="1:7" ht="19" x14ac:dyDescent="0.25">
      <c r="A10323" s="7">
        <v>2014</v>
      </c>
      <c r="B10323" s="7" t="s">
        <v>1297</v>
      </c>
      <c r="C10323" s="7" t="s">
        <v>8</v>
      </c>
      <c r="D10323" s="24">
        <v>698862.13</v>
      </c>
      <c r="E10323">
        <f>INDEX('B. Store opening dates'!$B$5:$B$2448,MATCH('A. Sales by store'!B10323,'B. Store opening dates'!$A$5:$A$2448,0))</f>
        <v>2010</v>
      </c>
      <c r="F10323" t="str">
        <f t="shared" si="322"/>
        <v>Old</v>
      </c>
      <c r="G10323" t="str">
        <f t="shared" si="323"/>
        <v>Existing</v>
      </c>
    </row>
    <row r="10324" spans="1:7" ht="19" x14ac:dyDescent="0.25">
      <c r="A10324" s="7">
        <v>2015</v>
      </c>
      <c r="B10324" s="7" t="s">
        <v>1298</v>
      </c>
      <c r="C10324" s="7" t="s">
        <v>5</v>
      </c>
      <c r="D10324" s="24">
        <v>476633.3</v>
      </c>
      <c r="E10324">
        <f>INDEX('B. Store opening dates'!$B$5:$B$2448,MATCH('A. Sales by store'!B10324,'B. Store opening dates'!$A$5:$A$2448,0))</f>
        <v>2010</v>
      </c>
      <c r="F10324" t="str">
        <f t="shared" si="322"/>
        <v>Old</v>
      </c>
      <c r="G10324" t="str">
        <f t="shared" si="323"/>
        <v>Existing</v>
      </c>
    </row>
    <row r="10325" spans="1:7" ht="19" x14ac:dyDescent="0.25">
      <c r="A10325" s="7">
        <v>2014</v>
      </c>
      <c r="B10325" s="7" t="s">
        <v>1298</v>
      </c>
      <c r="C10325" s="7" t="s">
        <v>5</v>
      </c>
      <c r="D10325" s="24">
        <v>525740.77</v>
      </c>
      <c r="E10325">
        <f>INDEX('B. Store opening dates'!$B$5:$B$2448,MATCH('A. Sales by store'!B10325,'B. Store opening dates'!$A$5:$A$2448,0))</f>
        <v>2010</v>
      </c>
      <c r="F10325" t="str">
        <f t="shared" si="322"/>
        <v>Old</v>
      </c>
      <c r="G10325" t="str">
        <f t="shared" si="323"/>
        <v>Existing</v>
      </c>
    </row>
    <row r="10326" spans="1:7" ht="19" x14ac:dyDescent="0.25">
      <c r="A10326" s="7">
        <v>2015</v>
      </c>
      <c r="B10326" s="7" t="s">
        <v>1298</v>
      </c>
      <c r="C10326" s="7" t="s">
        <v>6</v>
      </c>
      <c r="D10326" s="24">
        <v>199368.98</v>
      </c>
      <c r="E10326">
        <f>INDEX('B. Store opening dates'!$B$5:$B$2448,MATCH('A. Sales by store'!B10326,'B. Store opening dates'!$A$5:$A$2448,0))</f>
        <v>2010</v>
      </c>
      <c r="F10326" t="str">
        <f t="shared" si="322"/>
        <v>Old</v>
      </c>
      <c r="G10326" t="str">
        <f t="shared" si="323"/>
        <v>Existing</v>
      </c>
    </row>
    <row r="10327" spans="1:7" ht="19" x14ac:dyDescent="0.25">
      <c r="A10327" s="7">
        <v>2014</v>
      </c>
      <c r="B10327" s="7" t="s">
        <v>1298</v>
      </c>
      <c r="C10327" s="7" t="s">
        <v>6</v>
      </c>
      <c r="D10327" s="24">
        <v>139277.74</v>
      </c>
      <c r="E10327">
        <f>INDEX('B. Store opening dates'!$B$5:$B$2448,MATCH('A. Sales by store'!B10327,'B. Store opening dates'!$A$5:$A$2448,0))</f>
        <v>2010</v>
      </c>
      <c r="F10327" t="str">
        <f t="shared" si="322"/>
        <v>Old</v>
      </c>
      <c r="G10327" t="str">
        <f t="shared" si="323"/>
        <v>Existing</v>
      </c>
    </row>
    <row r="10328" spans="1:7" ht="19" x14ac:dyDescent="0.25">
      <c r="A10328" s="7">
        <v>2015</v>
      </c>
      <c r="B10328" s="7" t="s">
        <v>1298</v>
      </c>
      <c r="C10328" s="7" t="s">
        <v>7</v>
      </c>
      <c r="D10328" s="24">
        <v>203622.78</v>
      </c>
      <c r="E10328">
        <f>INDEX('B. Store opening dates'!$B$5:$B$2448,MATCH('A. Sales by store'!B10328,'B. Store opening dates'!$A$5:$A$2448,0))</f>
        <v>2010</v>
      </c>
      <c r="F10328" t="str">
        <f t="shared" si="322"/>
        <v>Old</v>
      </c>
      <c r="G10328" t="str">
        <f t="shared" si="323"/>
        <v>Existing</v>
      </c>
    </row>
    <row r="10329" spans="1:7" ht="19" x14ac:dyDescent="0.25">
      <c r="A10329" s="7">
        <v>2014</v>
      </c>
      <c r="B10329" s="7" t="s">
        <v>1298</v>
      </c>
      <c r="C10329" s="7" t="s">
        <v>7</v>
      </c>
      <c r="D10329" s="24">
        <v>214808.6</v>
      </c>
      <c r="E10329">
        <f>INDEX('B. Store opening dates'!$B$5:$B$2448,MATCH('A. Sales by store'!B10329,'B. Store opening dates'!$A$5:$A$2448,0))</f>
        <v>2010</v>
      </c>
      <c r="F10329" t="str">
        <f t="shared" si="322"/>
        <v>Old</v>
      </c>
      <c r="G10329" t="str">
        <f t="shared" si="323"/>
        <v>Existing</v>
      </c>
    </row>
    <row r="10330" spans="1:7" ht="19" x14ac:dyDescent="0.25">
      <c r="A10330" s="7">
        <v>2015</v>
      </c>
      <c r="B10330" s="7" t="s">
        <v>1298</v>
      </c>
      <c r="C10330" s="7" t="s">
        <v>8</v>
      </c>
      <c r="D10330" s="24">
        <v>762494.78</v>
      </c>
      <c r="E10330">
        <f>INDEX('B. Store opening dates'!$B$5:$B$2448,MATCH('A. Sales by store'!B10330,'B. Store opening dates'!$A$5:$A$2448,0))</f>
        <v>2010</v>
      </c>
      <c r="F10330" t="str">
        <f t="shared" si="322"/>
        <v>Old</v>
      </c>
      <c r="G10330" t="str">
        <f t="shared" si="323"/>
        <v>Existing</v>
      </c>
    </row>
    <row r="10331" spans="1:7" ht="19" x14ac:dyDescent="0.25">
      <c r="A10331" s="7">
        <v>2014</v>
      </c>
      <c r="B10331" s="7" t="s">
        <v>1298</v>
      </c>
      <c r="C10331" s="7" t="s">
        <v>8</v>
      </c>
      <c r="D10331" s="24">
        <v>793825.96</v>
      </c>
      <c r="E10331">
        <f>INDEX('B. Store opening dates'!$B$5:$B$2448,MATCH('A. Sales by store'!B10331,'B. Store opening dates'!$A$5:$A$2448,0))</f>
        <v>2010</v>
      </c>
      <c r="F10331" t="str">
        <f t="shared" si="322"/>
        <v>Old</v>
      </c>
      <c r="G10331" t="str">
        <f t="shared" si="323"/>
        <v>Existing</v>
      </c>
    </row>
    <row r="10332" spans="1:7" ht="19" x14ac:dyDescent="0.25">
      <c r="A10332" s="7">
        <v>2015</v>
      </c>
      <c r="B10332" s="7" t="s">
        <v>1299</v>
      </c>
      <c r="C10332" s="7" t="s">
        <v>5</v>
      </c>
      <c r="D10332" s="24">
        <v>770590.81</v>
      </c>
      <c r="E10332">
        <f>INDEX('B. Store opening dates'!$B$5:$B$2448,MATCH('A. Sales by store'!B10332,'B. Store opening dates'!$A$5:$A$2448,0))</f>
        <v>2010</v>
      </c>
      <c r="F10332" t="str">
        <f t="shared" si="322"/>
        <v>Old</v>
      </c>
      <c r="G10332" t="str">
        <f t="shared" si="323"/>
        <v>Existing</v>
      </c>
    </row>
    <row r="10333" spans="1:7" ht="19" x14ac:dyDescent="0.25">
      <c r="A10333" s="7">
        <v>2014</v>
      </c>
      <c r="B10333" s="7" t="s">
        <v>1299</v>
      </c>
      <c r="C10333" s="7" t="s">
        <v>5</v>
      </c>
      <c r="D10333" s="24">
        <v>851419.12</v>
      </c>
      <c r="E10333">
        <f>INDEX('B. Store opening dates'!$B$5:$B$2448,MATCH('A. Sales by store'!B10333,'B. Store opening dates'!$A$5:$A$2448,0))</f>
        <v>2010</v>
      </c>
      <c r="F10333" t="str">
        <f t="shared" si="322"/>
        <v>Old</v>
      </c>
      <c r="G10333" t="str">
        <f t="shared" si="323"/>
        <v>Existing</v>
      </c>
    </row>
    <row r="10334" spans="1:7" ht="19" x14ac:dyDescent="0.25">
      <c r="A10334" s="7">
        <v>2015</v>
      </c>
      <c r="B10334" s="7" t="s">
        <v>1299</v>
      </c>
      <c r="C10334" s="7" t="s">
        <v>6</v>
      </c>
      <c r="D10334" s="24">
        <v>288594.38</v>
      </c>
      <c r="E10334">
        <f>INDEX('B. Store opening dates'!$B$5:$B$2448,MATCH('A. Sales by store'!B10334,'B. Store opening dates'!$A$5:$A$2448,0))</f>
        <v>2010</v>
      </c>
      <c r="F10334" t="str">
        <f t="shared" si="322"/>
        <v>Old</v>
      </c>
      <c r="G10334" t="str">
        <f t="shared" si="323"/>
        <v>Existing</v>
      </c>
    </row>
    <row r="10335" spans="1:7" ht="19" x14ac:dyDescent="0.25">
      <c r="A10335" s="7">
        <v>2014</v>
      </c>
      <c r="B10335" s="7" t="s">
        <v>1299</v>
      </c>
      <c r="C10335" s="7" t="s">
        <v>6</v>
      </c>
      <c r="D10335" s="24">
        <v>201475.86</v>
      </c>
      <c r="E10335">
        <f>INDEX('B. Store opening dates'!$B$5:$B$2448,MATCH('A. Sales by store'!B10335,'B. Store opening dates'!$A$5:$A$2448,0))</f>
        <v>2010</v>
      </c>
      <c r="F10335" t="str">
        <f t="shared" si="322"/>
        <v>Old</v>
      </c>
      <c r="G10335" t="str">
        <f t="shared" si="323"/>
        <v>Existing</v>
      </c>
    </row>
    <row r="10336" spans="1:7" ht="19" x14ac:dyDescent="0.25">
      <c r="A10336" s="7">
        <v>2015</v>
      </c>
      <c r="B10336" s="7" t="s">
        <v>1299</v>
      </c>
      <c r="C10336" s="7" t="s">
        <v>7</v>
      </c>
      <c r="D10336" s="24">
        <v>200893.04</v>
      </c>
      <c r="E10336">
        <f>INDEX('B. Store opening dates'!$B$5:$B$2448,MATCH('A. Sales by store'!B10336,'B. Store opening dates'!$A$5:$A$2448,0))</f>
        <v>2010</v>
      </c>
      <c r="F10336" t="str">
        <f t="shared" si="322"/>
        <v>Old</v>
      </c>
      <c r="G10336" t="str">
        <f t="shared" si="323"/>
        <v>Existing</v>
      </c>
    </row>
    <row r="10337" spans="1:7" ht="19" x14ac:dyDescent="0.25">
      <c r="A10337" s="7">
        <v>2014</v>
      </c>
      <c r="B10337" s="7" t="s">
        <v>1299</v>
      </c>
      <c r="C10337" s="7" t="s">
        <v>7</v>
      </c>
      <c r="D10337" s="24">
        <v>212985.34</v>
      </c>
      <c r="E10337">
        <f>INDEX('B. Store opening dates'!$B$5:$B$2448,MATCH('A. Sales by store'!B10337,'B. Store opening dates'!$A$5:$A$2448,0))</f>
        <v>2010</v>
      </c>
      <c r="F10337" t="str">
        <f t="shared" si="322"/>
        <v>Old</v>
      </c>
      <c r="G10337" t="str">
        <f t="shared" si="323"/>
        <v>Existing</v>
      </c>
    </row>
    <row r="10338" spans="1:7" ht="19" x14ac:dyDescent="0.25">
      <c r="A10338" s="7">
        <v>2015</v>
      </c>
      <c r="B10338" s="7" t="s">
        <v>1299</v>
      </c>
      <c r="C10338" s="7" t="s">
        <v>8</v>
      </c>
      <c r="D10338" s="24">
        <v>453171.83</v>
      </c>
      <c r="E10338">
        <f>INDEX('B. Store opening dates'!$B$5:$B$2448,MATCH('A. Sales by store'!B10338,'B. Store opening dates'!$A$5:$A$2448,0))</f>
        <v>2010</v>
      </c>
      <c r="F10338" t="str">
        <f t="shared" si="322"/>
        <v>Old</v>
      </c>
      <c r="G10338" t="str">
        <f t="shared" si="323"/>
        <v>Existing</v>
      </c>
    </row>
    <row r="10339" spans="1:7" ht="19" x14ac:dyDescent="0.25">
      <c r="A10339" s="7">
        <v>2014</v>
      </c>
      <c r="B10339" s="7" t="s">
        <v>1299</v>
      </c>
      <c r="C10339" s="7" t="s">
        <v>8</v>
      </c>
      <c r="D10339" s="24">
        <v>472592.13</v>
      </c>
      <c r="E10339">
        <f>INDEX('B. Store opening dates'!$B$5:$B$2448,MATCH('A. Sales by store'!B10339,'B. Store opening dates'!$A$5:$A$2448,0))</f>
        <v>2010</v>
      </c>
      <c r="F10339" t="str">
        <f t="shared" si="322"/>
        <v>Old</v>
      </c>
      <c r="G10339" t="str">
        <f t="shared" si="323"/>
        <v>Existing</v>
      </c>
    </row>
    <row r="10340" spans="1:7" ht="19" x14ac:dyDescent="0.25">
      <c r="A10340" s="7">
        <v>2015</v>
      </c>
      <c r="B10340" s="7" t="s">
        <v>1300</v>
      </c>
      <c r="C10340" s="7" t="s">
        <v>5</v>
      </c>
      <c r="D10340" s="24">
        <v>496462.19</v>
      </c>
      <c r="E10340">
        <f>INDEX('B. Store opening dates'!$B$5:$B$2448,MATCH('A. Sales by store'!B10340,'B. Store opening dates'!$A$5:$A$2448,0))</f>
        <v>2010</v>
      </c>
      <c r="F10340" t="str">
        <f t="shared" si="322"/>
        <v>Old</v>
      </c>
      <c r="G10340" t="str">
        <f t="shared" si="323"/>
        <v>Existing</v>
      </c>
    </row>
    <row r="10341" spans="1:7" ht="19" x14ac:dyDescent="0.25">
      <c r="A10341" s="7">
        <v>2014</v>
      </c>
      <c r="B10341" s="7" t="s">
        <v>1300</v>
      </c>
      <c r="C10341" s="7" t="s">
        <v>5</v>
      </c>
      <c r="D10341" s="24">
        <v>549478.21</v>
      </c>
      <c r="E10341">
        <f>INDEX('B. Store opening dates'!$B$5:$B$2448,MATCH('A. Sales by store'!B10341,'B. Store opening dates'!$A$5:$A$2448,0))</f>
        <v>2010</v>
      </c>
      <c r="F10341" t="str">
        <f t="shared" si="322"/>
        <v>Old</v>
      </c>
      <c r="G10341" t="str">
        <f t="shared" si="323"/>
        <v>Existing</v>
      </c>
    </row>
    <row r="10342" spans="1:7" ht="19" x14ac:dyDescent="0.25">
      <c r="A10342" s="7">
        <v>2015</v>
      </c>
      <c r="B10342" s="7" t="s">
        <v>1300</v>
      </c>
      <c r="C10342" s="7" t="s">
        <v>6</v>
      </c>
      <c r="D10342" s="24">
        <v>344896</v>
      </c>
      <c r="E10342">
        <f>INDEX('B. Store opening dates'!$B$5:$B$2448,MATCH('A. Sales by store'!B10342,'B. Store opening dates'!$A$5:$A$2448,0))</f>
        <v>2010</v>
      </c>
      <c r="F10342" t="str">
        <f t="shared" si="322"/>
        <v>Old</v>
      </c>
      <c r="G10342" t="str">
        <f t="shared" si="323"/>
        <v>Existing</v>
      </c>
    </row>
    <row r="10343" spans="1:7" ht="19" x14ac:dyDescent="0.25">
      <c r="A10343" s="7">
        <v>2014</v>
      </c>
      <c r="B10343" s="7" t="s">
        <v>1300</v>
      </c>
      <c r="C10343" s="7" t="s">
        <v>6</v>
      </c>
      <c r="D10343" s="24">
        <v>244738.28</v>
      </c>
      <c r="E10343">
        <f>INDEX('B. Store opening dates'!$B$5:$B$2448,MATCH('A. Sales by store'!B10343,'B. Store opening dates'!$A$5:$A$2448,0))</f>
        <v>2010</v>
      </c>
      <c r="F10343" t="str">
        <f t="shared" si="322"/>
        <v>Old</v>
      </c>
      <c r="G10343" t="str">
        <f t="shared" si="323"/>
        <v>Existing</v>
      </c>
    </row>
    <row r="10344" spans="1:7" ht="19" x14ac:dyDescent="0.25">
      <c r="A10344" s="7">
        <v>2015</v>
      </c>
      <c r="B10344" s="7" t="s">
        <v>1300</v>
      </c>
      <c r="C10344" s="7" t="s">
        <v>7</v>
      </c>
      <c r="D10344" s="24">
        <v>242104.87</v>
      </c>
      <c r="E10344">
        <f>INDEX('B. Store opening dates'!$B$5:$B$2448,MATCH('A. Sales by store'!B10344,'B. Store opening dates'!$A$5:$A$2448,0))</f>
        <v>2010</v>
      </c>
      <c r="F10344" t="str">
        <f t="shared" si="322"/>
        <v>Old</v>
      </c>
      <c r="G10344" t="str">
        <f t="shared" si="323"/>
        <v>Existing</v>
      </c>
    </row>
    <row r="10345" spans="1:7" ht="19" x14ac:dyDescent="0.25">
      <c r="A10345" s="7">
        <v>2014</v>
      </c>
      <c r="B10345" s="7" t="s">
        <v>1300</v>
      </c>
      <c r="C10345" s="7" t="s">
        <v>7</v>
      </c>
      <c r="D10345" s="24">
        <v>256030.9</v>
      </c>
      <c r="E10345">
        <f>INDEX('B. Store opening dates'!$B$5:$B$2448,MATCH('A. Sales by store'!B10345,'B. Store opening dates'!$A$5:$A$2448,0))</f>
        <v>2010</v>
      </c>
      <c r="F10345" t="str">
        <f t="shared" si="322"/>
        <v>Old</v>
      </c>
      <c r="G10345" t="str">
        <f t="shared" si="323"/>
        <v>Existing</v>
      </c>
    </row>
    <row r="10346" spans="1:7" ht="19" x14ac:dyDescent="0.25">
      <c r="A10346" s="7">
        <v>2015</v>
      </c>
      <c r="B10346" s="7" t="s">
        <v>1300</v>
      </c>
      <c r="C10346" s="7" t="s">
        <v>8</v>
      </c>
      <c r="D10346" s="24">
        <v>439302.58</v>
      </c>
      <c r="E10346">
        <f>INDEX('B. Store opening dates'!$B$5:$B$2448,MATCH('A. Sales by store'!B10346,'B. Store opening dates'!$A$5:$A$2448,0))</f>
        <v>2010</v>
      </c>
      <c r="F10346" t="str">
        <f t="shared" si="322"/>
        <v>Old</v>
      </c>
      <c r="G10346" t="str">
        <f t="shared" si="323"/>
        <v>Existing</v>
      </c>
    </row>
    <row r="10347" spans="1:7" ht="19" x14ac:dyDescent="0.25">
      <c r="A10347" s="7">
        <v>2014</v>
      </c>
      <c r="B10347" s="7" t="s">
        <v>1300</v>
      </c>
      <c r="C10347" s="7" t="s">
        <v>8</v>
      </c>
      <c r="D10347" s="24">
        <v>458237.31</v>
      </c>
      <c r="E10347">
        <f>INDEX('B. Store opening dates'!$B$5:$B$2448,MATCH('A. Sales by store'!B10347,'B. Store opening dates'!$A$5:$A$2448,0))</f>
        <v>2010</v>
      </c>
      <c r="F10347" t="str">
        <f t="shared" si="322"/>
        <v>Old</v>
      </c>
      <c r="G10347" t="str">
        <f t="shared" si="323"/>
        <v>Existing</v>
      </c>
    </row>
    <row r="10348" spans="1:7" ht="19" x14ac:dyDescent="0.25">
      <c r="A10348" s="7">
        <v>2015</v>
      </c>
      <c r="B10348" s="7" t="s">
        <v>1301</v>
      </c>
      <c r="C10348" s="7" t="s">
        <v>5</v>
      </c>
      <c r="D10348" s="24">
        <v>809485.62</v>
      </c>
      <c r="E10348">
        <f>INDEX('B. Store opening dates'!$B$5:$B$2448,MATCH('A. Sales by store'!B10348,'B. Store opening dates'!$A$5:$A$2448,0))</f>
        <v>2010</v>
      </c>
      <c r="F10348" t="str">
        <f t="shared" si="322"/>
        <v>Old</v>
      </c>
      <c r="G10348" t="str">
        <f t="shared" si="323"/>
        <v>Existing</v>
      </c>
    </row>
    <row r="10349" spans="1:7" ht="19" x14ac:dyDescent="0.25">
      <c r="A10349" s="7">
        <v>2014</v>
      </c>
      <c r="B10349" s="7" t="s">
        <v>1301</v>
      </c>
      <c r="C10349" s="7" t="s">
        <v>5</v>
      </c>
      <c r="D10349" s="24">
        <v>885964.87</v>
      </c>
      <c r="E10349">
        <f>INDEX('B. Store opening dates'!$B$5:$B$2448,MATCH('A. Sales by store'!B10349,'B. Store opening dates'!$A$5:$A$2448,0))</f>
        <v>2010</v>
      </c>
      <c r="F10349" t="str">
        <f t="shared" si="322"/>
        <v>Old</v>
      </c>
      <c r="G10349" t="str">
        <f t="shared" si="323"/>
        <v>Existing</v>
      </c>
    </row>
    <row r="10350" spans="1:7" ht="19" x14ac:dyDescent="0.25">
      <c r="A10350" s="7">
        <v>2015</v>
      </c>
      <c r="B10350" s="7" t="s">
        <v>1301</v>
      </c>
      <c r="C10350" s="7" t="s">
        <v>6</v>
      </c>
      <c r="D10350" s="24">
        <v>267722.07</v>
      </c>
      <c r="E10350">
        <f>INDEX('B. Store opening dates'!$B$5:$B$2448,MATCH('A. Sales by store'!B10350,'B. Store opening dates'!$A$5:$A$2448,0))</f>
        <v>2010</v>
      </c>
      <c r="F10350" t="str">
        <f t="shared" si="322"/>
        <v>Old</v>
      </c>
      <c r="G10350" t="str">
        <f t="shared" si="323"/>
        <v>Existing</v>
      </c>
    </row>
    <row r="10351" spans="1:7" ht="19" x14ac:dyDescent="0.25">
      <c r="A10351" s="7">
        <v>2014</v>
      </c>
      <c r="B10351" s="7" t="s">
        <v>1301</v>
      </c>
      <c r="C10351" s="7" t="s">
        <v>6</v>
      </c>
      <c r="D10351" s="24">
        <v>194131.66</v>
      </c>
      <c r="E10351">
        <f>INDEX('B. Store opening dates'!$B$5:$B$2448,MATCH('A. Sales by store'!B10351,'B. Store opening dates'!$A$5:$A$2448,0))</f>
        <v>2010</v>
      </c>
      <c r="F10351" t="str">
        <f t="shared" si="322"/>
        <v>Old</v>
      </c>
      <c r="G10351" t="str">
        <f t="shared" si="323"/>
        <v>Existing</v>
      </c>
    </row>
    <row r="10352" spans="1:7" ht="19" x14ac:dyDescent="0.25">
      <c r="A10352" s="7">
        <v>2015</v>
      </c>
      <c r="B10352" s="7" t="s">
        <v>1301</v>
      </c>
      <c r="C10352" s="7" t="s">
        <v>7</v>
      </c>
      <c r="D10352" s="24">
        <v>243604.07</v>
      </c>
      <c r="E10352">
        <f>INDEX('B. Store opening dates'!$B$5:$B$2448,MATCH('A. Sales by store'!B10352,'B. Store opening dates'!$A$5:$A$2448,0))</f>
        <v>2010</v>
      </c>
      <c r="F10352" t="str">
        <f t="shared" si="322"/>
        <v>Old</v>
      </c>
      <c r="G10352" t="str">
        <f t="shared" si="323"/>
        <v>Existing</v>
      </c>
    </row>
    <row r="10353" spans="1:7" ht="19" x14ac:dyDescent="0.25">
      <c r="A10353" s="7">
        <v>2014</v>
      </c>
      <c r="B10353" s="7" t="s">
        <v>1301</v>
      </c>
      <c r="C10353" s="7" t="s">
        <v>7</v>
      </c>
      <c r="D10353" s="24">
        <v>256422.5</v>
      </c>
      <c r="E10353">
        <f>INDEX('B. Store opening dates'!$B$5:$B$2448,MATCH('A. Sales by store'!B10353,'B. Store opening dates'!$A$5:$A$2448,0))</f>
        <v>2010</v>
      </c>
      <c r="F10353" t="str">
        <f t="shared" si="322"/>
        <v>Old</v>
      </c>
      <c r="G10353" t="str">
        <f t="shared" si="323"/>
        <v>Existing</v>
      </c>
    </row>
    <row r="10354" spans="1:7" ht="19" x14ac:dyDescent="0.25">
      <c r="A10354" s="7">
        <v>2015</v>
      </c>
      <c r="B10354" s="7" t="s">
        <v>1301</v>
      </c>
      <c r="C10354" s="7" t="s">
        <v>8</v>
      </c>
      <c r="D10354" s="24">
        <v>649063.56000000006</v>
      </c>
      <c r="E10354">
        <f>INDEX('B. Store opening dates'!$B$5:$B$2448,MATCH('A. Sales by store'!B10354,'B. Store opening dates'!$A$5:$A$2448,0))</f>
        <v>2010</v>
      </c>
      <c r="F10354" t="str">
        <f t="shared" si="322"/>
        <v>Old</v>
      </c>
      <c r="G10354" t="str">
        <f t="shared" si="323"/>
        <v>Existing</v>
      </c>
    </row>
    <row r="10355" spans="1:7" ht="19" x14ac:dyDescent="0.25">
      <c r="A10355" s="7">
        <v>2014</v>
      </c>
      <c r="B10355" s="7" t="s">
        <v>1301</v>
      </c>
      <c r="C10355" s="7" t="s">
        <v>8</v>
      </c>
      <c r="D10355" s="24">
        <v>672063.04</v>
      </c>
      <c r="E10355">
        <f>INDEX('B. Store opening dates'!$B$5:$B$2448,MATCH('A. Sales by store'!B10355,'B. Store opening dates'!$A$5:$A$2448,0))</f>
        <v>2010</v>
      </c>
      <c r="F10355" t="str">
        <f t="shared" si="322"/>
        <v>Old</v>
      </c>
      <c r="G10355" t="str">
        <f t="shared" si="323"/>
        <v>Existing</v>
      </c>
    </row>
    <row r="10356" spans="1:7" ht="19" x14ac:dyDescent="0.25">
      <c r="A10356" s="7">
        <v>2015</v>
      </c>
      <c r="B10356" s="7" t="s">
        <v>1302</v>
      </c>
      <c r="C10356" s="7" t="s">
        <v>5</v>
      </c>
      <c r="D10356" s="24">
        <v>584059.42000000004</v>
      </c>
      <c r="E10356">
        <f>INDEX('B. Store opening dates'!$B$5:$B$2448,MATCH('A. Sales by store'!B10356,'B. Store opening dates'!$A$5:$A$2448,0))</f>
        <v>2010</v>
      </c>
      <c r="F10356" t="str">
        <f t="shared" si="322"/>
        <v>Old</v>
      </c>
      <c r="G10356" t="str">
        <f t="shared" si="323"/>
        <v>Existing</v>
      </c>
    </row>
    <row r="10357" spans="1:7" ht="19" x14ac:dyDescent="0.25">
      <c r="A10357" s="7">
        <v>2014</v>
      </c>
      <c r="B10357" s="7" t="s">
        <v>1302</v>
      </c>
      <c r="C10357" s="7" t="s">
        <v>5</v>
      </c>
      <c r="D10357" s="24">
        <v>641054.18999999994</v>
      </c>
      <c r="E10357">
        <f>INDEX('B. Store opening dates'!$B$5:$B$2448,MATCH('A. Sales by store'!B10357,'B. Store opening dates'!$A$5:$A$2448,0))</f>
        <v>2010</v>
      </c>
      <c r="F10357" t="str">
        <f t="shared" si="322"/>
        <v>Old</v>
      </c>
      <c r="G10357" t="str">
        <f t="shared" si="323"/>
        <v>Existing</v>
      </c>
    </row>
    <row r="10358" spans="1:7" ht="19" x14ac:dyDescent="0.25">
      <c r="A10358" s="7">
        <v>2015</v>
      </c>
      <c r="B10358" s="7" t="s">
        <v>1302</v>
      </c>
      <c r="C10358" s="7" t="s">
        <v>6</v>
      </c>
      <c r="D10358" s="24">
        <v>383392.47</v>
      </c>
      <c r="E10358">
        <f>INDEX('B. Store opening dates'!$B$5:$B$2448,MATCH('A. Sales by store'!B10358,'B. Store opening dates'!$A$5:$A$2448,0))</f>
        <v>2010</v>
      </c>
      <c r="F10358" t="str">
        <f t="shared" si="322"/>
        <v>Old</v>
      </c>
      <c r="G10358" t="str">
        <f t="shared" si="323"/>
        <v>Existing</v>
      </c>
    </row>
    <row r="10359" spans="1:7" ht="19" x14ac:dyDescent="0.25">
      <c r="A10359" s="7">
        <v>2014</v>
      </c>
      <c r="B10359" s="7" t="s">
        <v>1302</v>
      </c>
      <c r="C10359" s="7" t="s">
        <v>6</v>
      </c>
      <c r="D10359" s="24">
        <v>271803.95</v>
      </c>
      <c r="E10359">
        <f>INDEX('B. Store opening dates'!$B$5:$B$2448,MATCH('A. Sales by store'!B10359,'B. Store opening dates'!$A$5:$A$2448,0))</f>
        <v>2010</v>
      </c>
      <c r="F10359" t="str">
        <f t="shared" si="322"/>
        <v>Old</v>
      </c>
      <c r="G10359" t="str">
        <f t="shared" si="323"/>
        <v>Existing</v>
      </c>
    </row>
    <row r="10360" spans="1:7" ht="19" x14ac:dyDescent="0.25">
      <c r="A10360" s="7">
        <v>2015</v>
      </c>
      <c r="B10360" s="7" t="s">
        <v>1302</v>
      </c>
      <c r="C10360" s="7" t="s">
        <v>7</v>
      </c>
      <c r="D10360" s="24">
        <v>235968.17</v>
      </c>
      <c r="E10360">
        <f>INDEX('B. Store opening dates'!$B$5:$B$2448,MATCH('A. Sales by store'!B10360,'B. Store opening dates'!$A$5:$A$2448,0))</f>
        <v>2010</v>
      </c>
      <c r="F10360" t="str">
        <f t="shared" si="322"/>
        <v>Old</v>
      </c>
      <c r="G10360" t="str">
        <f t="shared" si="323"/>
        <v>Existing</v>
      </c>
    </row>
    <row r="10361" spans="1:7" ht="19" x14ac:dyDescent="0.25">
      <c r="A10361" s="7">
        <v>2014</v>
      </c>
      <c r="B10361" s="7" t="s">
        <v>1302</v>
      </c>
      <c r="C10361" s="7" t="s">
        <v>7</v>
      </c>
      <c r="D10361" s="24">
        <v>251276.28</v>
      </c>
      <c r="E10361">
        <f>INDEX('B. Store opening dates'!$B$5:$B$2448,MATCH('A. Sales by store'!B10361,'B. Store opening dates'!$A$5:$A$2448,0))</f>
        <v>2010</v>
      </c>
      <c r="F10361" t="str">
        <f t="shared" si="322"/>
        <v>Old</v>
      </c>
      <c r="G10361" t="str">
        <f t="shared" si="323"/>
        <v>Existing</v>
      </c>
    </row>
    <row r="10362" spans="1:7" ht="19" x14ac:dyDescent="0.25">
      <c r="A10362" s="7">
        <v>2015</v>
      </c>
      <c r="B10362" s="7" t="s">
        <v>1302</v>
      </c>
      <c r="C10362" s="7" t="s">
        <v>8</v>
      </c>
      <c r="D10362" s="24">
        <v>463839.77</v>
      </c>
      <c r="E10362">
        <f>INDEX('B. Store opening dates'!$B$5:$B$2448,MATCH('A. Sales by store'!B10362,'B. Store opening dates'!$A$5:$A$2448,0))</f>
        <v>2010</v>
      </c>
      <c r="F10362" t="str">
        <f t="shared" si="322"/>
        <v>Old</v>
      </c>
      <c r="G10362" t="str">
        <f t="shared" si="323"/>
        <v>Existing</v>
      </c>
    </row>
    <row r="10363" spans="1:7" ht="19" x14ac:dyDescent="0.25">
      <c r="A10363" s="7">
        <v>2014</v>
      </c>
      <c r="B10363" s="7" t="s">
        <v>1302</v>
      </c>
      <c r="C10363" s="7" t="s">
        <v>8</v>
      </c>
      <c r="D10363" s="24">
        <v>482325.93</v>
      </c>
      <c r="E10363">
        <f>INDEX('B. Store opening dates'!$B$5:$B$2448,MATCH('A. Sales by store'!B10363,'B. Store opening dates'!$A$5:$A$2448,0))</f>
        <v>2010</v>
      </c>
      <c r="F10363" t="str">
        <f t="shared" si="322"/>
        <v>Old</v>
      </c>
      <c r="G10363" t="str">
        <f t="shared" si="323"/>
        <v>Existing</v>
      </c>
    </row>
    <row r="10364" spans="1:7" ht="19" x14ac:dyDescent="0.25">
      <c r="A10364" s="7">
        <v>2015</v>
      </c>
      <c r="B10364" s="7" t="s">
        <v>1303</v>
      </c>
      <c r="C10364" s="7" t="s">
        <v>5</v>
      </c>
      <c r="D10364" s="24">
        <v>845925.47</v>
      </c>
      <c r="E10364">
        <f>INDEX('B. Store opening dates'!$B$5:$B$2448,MATCH('A. Sales by store'!B10364,'B. Store opening dates'!$A$5:$A$2448,0))</f>
        <v>2010</v>
      </c>
      <c r="F10364" t="str">
        <f t="shared" si="322"/>
        <v>Old</v>
      </c>
      <c r="G10364" t="str">
        <f t="shared" si="323"/>
        <v>Existing</v>
      </c>
    </row>
    <row r="10365" spans="1:7" ht="19" x14ac:dyDescent="0.25">
      <c r="A10365" s="7">
        <v>2014</v>
      </c>
      <c r="B10365" s="7" t="s">
        <v>1303</v>
      </c>
      <c r="C10365" s="7" t="s">
        <v>5</v>
      </c>
      <c r="D10365" s="24">
        <v>924542.26</v>
      </c>
      <c r="E10365">
        <f>INDEX('B. Store opening dates'!$B$5:$B$2448,MATCH('A. Sales by store'!B10365,'B. Store opening dates'!$A$5:$A$2448,0))</f>
        <v>2010</v>
      </c>
      <c r="F10365" t="str">
        <f t="shared" si="322"/>
        <v>Old</v>
      </c>
      <c r="G10365" t="str">
        <f t="shared" si="323"/>
        <v>Existing</v>
      </c>
    </row>
    <row r="10366" spans="1:7" ht="19" x14ac:dyDescent="0.25">
      <c r="A10366" s="7">
        <v>2015</v>
      </c>
      <c r="B10366" s="7" t="s">
        <v>1303</v>
      </c>
      <c r="C10366" s="7" t="s">
        <v>6</v>
      </c>
      <c r="D10366" s="24">
        <v>387865.67</v>
      </c>
      <c r="E10366">
        <f>INDEX('B. Store opening dates'!$B$5:$B$2448,MATCH('A. Sales by store'!B10366,'B. Store opening dates'!$A$5:$A$2448,0))</f>
        <v>2010</v>
      </c>
      <c r="F10366" t="str">
        <f t="shared" si="322"/>
        <v>Old</v>
      </c>
      <c r="G10366" t="str">
        <f t="shared" si="323"/>
        <v>Existing</v>
      </c>
    </row>
    <row r="10367" spans="1:7" ht="19" x14ac:dyDescent="0.25">
      <c r="A10367" s="7">
        <v>2014</v>
      </c>
      <c r="B10367" s="7" t="s">
        <v>1303</v>
      </c>
      <c r="C10367" s="7" t="s">
        <v>6</v>
      </c>
      <c r="D10367" s="24">
        <v>269757.25</v>
      </c>
      <c r="E10367">
        <f>INDEX('B. Store opening dates'!$B$5:$B$2448,MATCH('A. Sales by store'!B10367,'B. Store opening dates'!$A$5:$A$2448,0))</f>
        <v>2010</v>
      </c>
      <c r="F10367" t="str">
        <f t="shared" si="322"/>
        <v>Old</v>
      </c>
      <c r="G10367" t="str">
        <f t="shared" si="323"/>
        <v>Existing</v>
      </c>
    </row>
    <row r="10368" spans="1:7" ht="19" x14ac:dyDescent="0.25">
      <c r="A10368" s="7">
        <v>2015</v>
      </c>
      <c r="B10368" s="7" t="s">
        <v>1303</v>
      </c>
      <c r="C10368" s="7" t="s">
        <v>7</v>
      </c>
      <c r="D10368" s="24">
        <v>127276.04</v>
      </c>
      <c r="E10368">
        <f>INDEX('B. Store opening dates'!$B$5:$B$2448,MATCH('A. Sales by store'!B10368,'B. Store opening dates'!$A$5:$A$2448,0))</f>
        <v>2010</v>
      </c>
      <c r="F10368" t="str">
        <f t="shared" si="322"/>
        <v>Old</v>
      </c>
      <c r="G10368" t="str">
        <f t="shared" si="323"/>
        <v>Existing</v>
      </c>
    </row>
    <row r="10369" spans="1:7" ht="19" x14ac:dyDescent="0.25">
      <c r="A10369" s="7">
        <v>2014</v>
      </c>
      <c r="B10369" s="7" t="s">
        <v>1303</v>
      </c>
      <c r="C10369" s="7" t="s">
        <v>7</v>
      </c>
      <c r="D10369" s="24">
        <v>133292.47</v>
      </c>
      <c r="E10369">
        <f>INDEX('B. Store opening dates'!$B$5:$B$2448,MATCH('A. Sales by store'!B10369,'B. Store opening dates'!$A$5:$A$2448,0))</f>
        <v>2010</v>
      </c>
      <c r="F10369" t="str">
        <f t="shared" si="322"/>
        <v>Old</v>
      </c>
      <c r="G10369" t="str">
        <f t="shared" si="323"/>
        <v>Existing</v>
      </c>
    </row>
    <row r="10370" spans="1:7" ht="19" x14ac:dyDescent="0.25">
      <c r="A10370" s="7">
        <v>2015</v>
      </c>
      <c r="B10370" s="7" t="s">
        <v>1303</v>
      </c>
      <c r="C10370" s="7" t="s">
        <v>8</v>
      </c>
      <c r="D10370" s="24">
        <v>440417.73</v>
      </c>
      <c r="E10370">
        <f>INDEX('B. Store opening dates'!$B$5:$B$2448,MATCH('A. Sales by store'!B10370,'B. Store opening dates'!$A$5:$A$2448,0))</f>
        <v>2010</v>
      </c>
      <c r="F10370" t="str">
        <f t="shared" si="322"/>
        <v>Old</v>
      </c>
      <c r="G10370" t="str">
        <f t="shared" si="323"/>
        <v>Existing</v>
      </c>
    </row>
    <row r="10371" spans="1:7" ht="19" x14ac:dyDescent="0.25">
      <c r="A10371" s="7">
        <v>2014</v>
      </c>
      <c r="B10371" s="7" t="s">
        <v>1303</v>
      </c>
      <c r="C10371" s="7" t="s">
        <v>8</v>
      </c>
      <c r="D10371" s="24">
        <v>460495.51</v>
      </c>
      <c r="E10371">
        <f>INDEX('B. Store opening dates'!$B$5:$B$2448,MATCH('A. Sales by store'!B10371,'B. Store opening dates'!$A$5:$A$2448,0))</f>
        <v>2010</v>
      </c>
      <c r="F10371" t="str">
        <f t="shared" si="322"/>
        <v>Old</v>
      </c>
      <c r="G10371" t="str">
        <f t="shared" si="323"/>
        <v>Existing</v>
      </c>
    </row>
    <row r="10372" spans="1:7" ht="19" x14ac:dyDescent="0.25">
      <c r="A10372" s="7">
        <v>2015</v>
      </c>
      <c r="B10372" s="7" t="s">
        <v>1304</v>
      </c>
      <c r="C10372" s="7" t="s">
        <v>5</v>
      </c>
      <c r="D10372" s="24">
        <v>600597.71</v>
      </c>
      <c r="E10372">
        <f>INDEX('B. Store opening dates'!$B$5:$B$2448,MATCH('A. Sales by store'!B10372,'B. Store opening dates'!$A$5:$A$2448,0))</f>
        <v>2010</v>
      </c>
      <c r="F10372" t="str">
        <f t="shared" si="322"/>
        <v>Old</v>
      </c>
      <c r="G10372" t="str">
        <f t="shared" si="323"/>
        <v>Existing</v>
      </c>
    </row>
    <row r="10373" spans="1:7" ht="19" x14ac:dyDescent="0.25">
      <c r="A10373" s="7">
        <v>2014</v>
      </c>
      <c r="B10373" s="7" t="s">
        <v>1304</v>
      </c>
      <c r="C10373" s="7" t="s">
        <v>5</v>
      </c>
      <c r="D10373" s="24">
        <v>658548.07999999996</v>
      </c>
      <c r="E10373">
        <f>INDEX('B. Store opening dates'!$B$5:$B$2448,MATCH('A. Sales by store'!B10373,'B. Store opening dates'!$A$5:$A$2448,0))</f>
        <v>2010</v>
      </c>
      <c r="F10373" t="str">
        <f t="shared" ref="F10373:F10436" si="324">IF(A10373 = 2015, IF(E10373&lt; 2015, "Old","New"),IF(E10373 &lt; 2014, "Old","New"))</f>
        <v>Old</v>
      </c>
      <c r="G10373" t="str">
        <f t="shared" ref="G10373:G10436" si="325">IF(A10373 = 2015, IF(E10373&lt; 2015, "Existing","New"),"Existing")</f>
        <v>Existing</v>
      </c>
    </row>
    <row r="10374" spans="1:7" ht="19" x14ac:dyDescent="0.25">
      <c r="A10374" s="7">
        <v>2015</v>
      </c>
      <c r="B10374" s="7" t="s">
        <v>1304</v>
      </c>
      <c r="C10374" s="7" t="s">
        <v>6</v>
      </c>
      <c r="D10374" s="24">
        <v>388818.13</v>
      </c>
      <c r="E10374">
        <f>INDEX('B. Store opening dates'!$B$5:$B$2448,MATCH('A. Sales by store'!B10374,'B. Store opening dates'!$A$5:$A$2448,0))</f>
        <v>2010</v>
      </c>
      <c r="F10374" t="str">
        <f t="shared" si="324"/>
        <v>Old</v>
      </c>
      <c r="G10374" t="str">
        <f t="shared" si="325"/>
        <v>Existing</v>
      </c>
    </row>
    <row r="10375" spans="1:7" ht="19" x14ac:dyDescent="0.25">
      <c r="A10375" s="7">
        <v>2014</v>
      </c>
      <c r="B10375" s="7" t="s">
        <v>1304</v>
      </c>
      <c r="C10375" s="7" t="s">
        <v>6</v>
      </c>
      <c r="D10375" s="24">
        <v>272851.7</v>
      </c>
      <c r="E10375">
        <f>INDEX('B. Store opening dates'!$B$5:$B$2448,MATCH('A. Sales by store'!B10375,'B. Store opening dates'!$A$5:$A$2448,0))</f>
        <v>2010</v>
      </c>
      <c r="F10375" t="str">
        <f t="shared" si="324"/>
        <v>Old</v>
      </c>
      <c r="G10375" t="str">
        <f t="shared" si="325"/>
        <v>Existing</v>
      </c>
    </row>
    <row r="10376" spans="1:7" ht="19" x14ac:dyDescent="0.25">
      <c r="A10376" s="7">
        <v>2015</v>
      </c>
      <c r="B10376" s="7" t="s">
        <v>1304</v>
      </c>
      <c r="C10376" s="7" t="s">
        <v>7</v>
      </c>
      <c r="D10376" s="24">
        <v>175593.48</v>
      </c>
      <c r="E10376">
        <f>INDEX('B. Store opening dates'!$B$5:$B$2448,MATCH('A. Sales by store'!B10376,'B. Store opening dates'!$A$5:$A$2448,0))</f>
        <v>2010</v>
      </c>
      <c r="F10376" t="str">
        <f t="shared" si="324"/>
        <v>Old</v>
      </c>
      <c r="G10376" t="str">
        <f t="shared" si="325"/>
        <v>Existing</v>
      </c>
    </row>
    <row r="10377" spans="1:7" ht="19" x14ac:dyDescent="0.25">
      <c r="A10377" s="7">
        <v>2014</v>
      </c>
      <c r="B10377" s="7" t="s">
        <v>1304</v>
      </c>
      <c r="C10377" s="7" t="s">
        <v>7</v>
      </c>
      <c r="D10377" s="24">
        <v>184725.96</v>
      </c>
      <c r="E10377">
        <f>INDEX('B. Store opening dates'!$B$5:$B$2448,MATCH('A. Sales by store'!B10377,'B. Store opening dates'!$A$5:$A$2448,0))</f>
        <v>2010</v>
      </c>
      <c r="F10377" t="str">
        <f t="shared" si="324"/>
        <v>Old</v>
      </c>
      <c r="G10377" t="str">
        <f t="shared" si="325"/>
        <v>Existing</v>
      </c>
    </row>
    <row r="10378" spans="1:7" ht="19" x14ac:dyDescent="0.25">
      <c r="A10378" s="7">
        <v>2015</v>
      </c>
      <c r="B10378" s="7" t="s">
        <v>1304</v>
      </c>
      <c r="C10378" s="7" t="s">
        <v>8</v>
      </c>
      <c r="D10378" s="24">
        <v>738202.88</v>
      </c>
      <c r="E10378">
        <f>INDEX('B. Store opening dates'!$B$5:$B$2448,MATCH('A. Sales by store'!B10378,'B. Store opening dates'!$A$5:$A$2448,0))</f>
        <v>2010</v>
      </c>
      <c r="F10378" t="str">
        <f t="shared" si="324"/>
        <v>Old</v>
      </c>
      <c r="G10378" t="str">
        <f t="shared" si="325"/>
        <v>Existing</v>
      </c>
    </row>
    <row r="10379" spans="1:7" ht="19" x14ac:dyDescent="0.25">
      <c r="A10379" s="7">
        <v>2014</v>
      </c>
      <c r="B10379" s="7" t="s">
        <v>1304</v>
      </c>
      <c r="C10379" s="7" t="s">
        <v>8</v>
      </c>
      <c r="D10379" s="24">
        <v>772972.36</v>
      </c>
      <c r="E10379">
        <f>INDEX('B. Store opening dates'!$B$5:$B$2448,MATCH('A. Sales by store'!B10379,'B. Store opening dates'!$A$5:$A$2448,0))</f>
        <v>2010</v>
      </c>
      <c r="F10379" t="str">
        <f t="shared" si="324"/>
        <v>Old</v>
      </c>
      <c r="G10379" t="str">
        <f t="shared" si="325"/>
        <v>Existing</v>
      </c>
    </row>
    <row r="10380" spans="1:7" ht="19" x14ac:dyDescent="0.25">
      <c r="A10380" s="7">
        <v>2015</v>
      </c>
      <c r="B10380" s="7" t="s">
        <v>1305</v>
      </c>
      <c r="C10380" s="7" t="s">
        <v>5</v>
      </c>
      <c r="D10380" s="24">
        <v>913269.11</v>
      </c>
      <c r="E10380">
        <f>INDEX('B. Store opening dates'!$B$5:$B$2448,MATCH('A. Sales by store'!B10380,'B. Store opening dates'!$A$5:$A$2448,0))</f>
        <v>2010</v>
      </c>
      <c r="F10380" t="str">
        <f t="shared" si="324"/>
        <v>Old</v>
      </c>
      <c r="G10380" t="str">
        <f t="shared" si="325"/>
        <v>Existing</v>
      </c>
    </row>
    <row r="10381" spans="1:7" ht="19" x14ac:dyDescent="0.25">
      <c r="A10381" s="7">
        <v>2014</v>
      </c>
      <c r="B10381" s="7" t="s">
        <v>1305</v>
      </c>
      <c r="C10381" s="7" t="s">
        <v>5</v>
      </c>
      <c r="D10381" s="24">
        <v>1012100.21</v>
      </c>
      <c r="E10381">
        <f>INDEX('B. Store opening dates'!$B$5:$B$2448,MATCH('A. Sales by store'!B10381,'B. Store opening dates'!$A$5:$A$2448,0))</f>
        <v>2010</v>
      </c>
      <c r="F10381" t="str">
        <f t="shared" si="324"/>
        <v>Old</v>
      </c>
      <c r="G10381" t="str">
        <f t="shared" si="325"/>
        <v>Existing</v>
      </c>
    </row>
    <row r="10382" spans="1:7" ht="19" x14ac:dyDescent="0.25">
      <c r="A10382" s="7">
        <v>2015</v>
      </c>
      <c r="B10382" s="7" t="s">
        <v>1305</v>
      </c>
      <c r="C10382" s="7" t="s">
        <v>6</v>
      </c>
      <c r="D10382" s="24">
        <v>304985.58</v>
      </c>
      <c r="E10382">
        <f>INDEX('B. Store opening dates'!$B$5:$B$2448,MATCH('A. Sales by store'!B10382,'B. Store opening dates'!$A$5:$A$2448,0))</f>
        <v>2010</v>
      </c>
      <c r="F10382" t="str">
        <f t="shared" si="324"/>
        <v>Old</v>
      </c>
      <c r="G10382" t="str">
        <f t="shared" si="325"/>
        <v>Existing</v>
      </c>
    </row>
    <row r="10383" spans="1:7" ht="19" x14ac:dyDescent="0.25">
      <c r="A10383" s="7">
        <v>2014</v>
      </c>
      <c r="B10383" s="7" t="s">
        <v>1305</v>
      </c>
      <c r="C10383" s="7" t="s">
        <v>6</v>
      </c>
      <c r="D10383" s="24">
        <v>221491.95</v>
      </c>
      <c r="E10383">
        <f>INDEX('B. Store opening dates'!$B$5:$B$2448,MATCH('A. Sales by store'!B10383,'B. Store opening dates'!$A$5:$A$2448,0))</f>
        <v>2010</v>
      </c>
      <c r="F10383" t="str">
        <f t="shared" si="324"/>
        <v>Old</v>
      </c>
      <c r="G10383" t="str">
        <f t="shared" si="325"/>
        <v>Existing</v>
      </c>
    </row>
    <row r="10384" spans="1:7" ht="19" x14ac:dyDescent="0.25">
      <c r="A10384" s="7">
        <v>2015</v>
      </c>
      <c r="B10384" s="7" t="s">
        <v>1305</v>
      </c>
      <c r="C10384" s="7" t="s">
        <v>7</v>
      </c>
      <c r="D10384" s="24">
        <v>148061.32</v>
      </c>
      <c r="E10384">
        <f>INDEX('B. Store opening dates'!$B$5:$B$2448,MATCH('A. Sales by store'!B10384,'B. Store opening dates'!$A$5:$A$2448,0))</f>
        <v>2010</v>
      </c>
      <c r="F10384" t="str">
        <f t="shared" si="324"/>
        <v>Old</v>
      </c>
      <c r="G10384" t="str">
        <f t="shared" si="325"/>
        <v>Existing</v>
      </c>
    </row>
    <row r="10385" spans="1:7" ht="19" x14ac:dyDescent="0.25">
      <c r="A10385" s="7">
        <v>2014</v>
      </c>
      <c r="B10385" s="7" t="s">
        <v>1305</v>
      </c>
      <c r="C10385" s="7" t="s">
        <v>7</v>
      </c>
      <c r="D10385" s="24">
        <v>155102.99</v>
      </c>
      <c r="E10385">
        <f>INDEX('B. Store opening dates'!$B$5:$B$2448,MATCH('A. Sales by store'!B10385,'B. Store opening dates'!$A$5:$A$2448,0))</f>
        <v>2010</v>
      </c>
      <c r="F10385" t="str">
        <f t="shared" si="324"/>
        <v>Old</v>
      </c>
      <c r="G10385" t="str">
        <f t="shared" si="325"/>
        <v>Existing</v>
      </c>
    </row>
    <row r="10386" spans="1:7" ht="19" x14ac:dyDescent="0.25">
      <c r="A10386" s="7">
        <v>2015</v>
      </c>
      <c r="B10386" s="7" t="s">
        <v>1305</v>
      </c>
      <c r="C10386" s="7" t="s">
        <v>8</v>
      </c>
      <c r="D10386" s="24">
        <v>449171.22</v>
      </c>
      <c r="E10386">
        <f>INDEX('B. Store opening dates'!$B$5:$B$2448,MATCH('A. Sales by store'!B10386,'B. Store opening dates'!$A$5:$A$2448,0))</f>
        <v>2010</v>
      </c>
      <c r="F10386" t="str">
        <f t="shared" si="324"/>
        <v>Old</v>
      </c>
      <c r="G10386" t="str">
        <f t="shared" si="325"/>
        <v>Existing</v>
      </c>
    </row>
    <row r="10387" spans="1:7" ht="19" x14ac:dyDescent="0.25">
      <c r="A10387" s="7">
        <v>2014</v>
      </c>
      <c r="B10387" s="7" t="s">
        <v>1305</v>
      </c>
      <c r="C10387" s="7" t="s">
        <v>8</v>
      </c>
      <c r="D10387" s="24">
        <v>468244.93</v>
      </c>
      <c r="E10387">
        <f>INDEX('B. Store opening dates'!$B$5:$B$2448,MATCH('A. Sales by store'!B10387,'B. Store opening dates'!$A$5:$A$2448,0))</f>
        <v>2010</v>
      </c>
      <c r="F10387" t="str">
        <f t="shared" si="324"/>
        <v>Old</v>
      </c>
      <c r="G10387" t="str">
        <f t="shared" si="325"/>
        <v>Existing</v>
      </c>
    </row>
    <row r="10388" spans="1:7" ht="19" x14ac:dyDescent="0.25">
      <c r="A10388" s="7">
        <v>2015</v>
      </c>
      <c r="B10388" s="7" t="s">
        <v>1306</v>
      </c>
      <c r="C10388" s="7" t="s">
        <v>5</v>
      </c>
      <c r="D10388" s="24">
        <v>750217.95</v>
      </c>
      <c r="E10388">
        <f>INDEX('B. Store opening dates'!$B$5:$B$2448,MATCH('A. Sales by store'!B10388,'B. Store opening dates'!$A$5:$A$2448,0))</f>
        <v>2010</v>
      </c>
      <c r="F10388" t="str">
        <f t="shared" si="324"/>
        <v>Old</v>
      </c>
      <c r="G10388" t="str">
        <f t="shared" si="325"/>
        <v>Existing</v>
      </c>
    </row>
    <row r="10389" spans="1:7" ht="19" x14ac:dyDescent="0.25">
      <c r="A10389" s="7">
        <v>2014</v>
      </c>
      <c r="B10389" s="7" t="s">
        <v>1306</v>
      </c>
      <c r="C10389" s="7" t="s">
        <v>5</v>
      </c>
      <c r="D10389" s="24">
        <v>829647.11</v>
      </c>
      <c r="E10389">
        <f>INDEX('B. Store opening dates'!$B$5:$B$2448,MATCH('A. Sales by store'!B10389,'B. Store opening dates'!$A$5:$A$2448,0))</f>
        <v>2010</v>
      </c>
      <c r="F10389" t="str">
        <f t="shared" si="324"/>
        <v>Old</v>
      </c>
      <c r="G10389" t="str">
        <f t="shared" si="325"/>
        <v>Existing</v>
      </c>
    </row>
    <row r="10390" spans="1:7" ht="19" x14ac:dyDescent="0.25">
      <c r="A10390" s="7">
        <v>2015</v>
      </c>
      <c r="B10390" s="7" t="s">
        <v>1306</v>
      </c>
      <c r="C10390" s="7" t="s">
        <v>6</v>
      </c>
      <c r="D10390" s="24">
        <v>469910.75</v>
      </c>
      <c r="E10390">
        <f>INDEX('B. Store opening dates'!$B$5:$B$2448,MATCH('A. Sales by store'!B10390,'B. Store opening dates'!$A$5:$A$2448,0))</f>
        <v>2010</v>
      </c>
      <c r="F10390" t="str">
        <f t="shared" si="324"/>
        <v>Old</v>
      </c>
      <c r="G10390" t="str">
        <f t="shared" si="325"/>
        <v>Existing</v>
      </c>
    </row>
    <row r="10391" spans="1:7" ht="19" x14ac:dyDescent="0.25">
      <c r="A10391" s="7">
        <v>2014</v>
      </c>
      <c r="B10391" s="7" t="s">
        <v>1306</v>
      </c>
      <c r="C10391" s="7" t="s">
        <v>6</v>
      </c>
      <c r="D10391" s="24">
        <v>327898.86</v>
      </c>
      <c r="E10391">
        <f>INDEX('B. Store opening dates'!$B$5:$B$2448,MATCH('A. Sales by store'!B10391,'B. Store opening dates'!$A$5:$A$2448,0))</f>
        <v>2010</v>
      </c>
      <c r="F10391" t="str">
        <f t="shared" si="324"/>
        <v>Old</v>
      </c>
      <c r="G10391" t="str">
        <f t="shared" si="325"/>
        <v>Existing</v>
      </c>
    </row>
    <row r="10392" spans="1:7" ht="19" x14ac:dyDescent="0.25">
      <c r="A10392" s="7">
        <v>2015</v>
      </c>
      <c r="B10392" s="7" t="s">
        <v>1306</v>
      </c>
      <c r="C10392" s="7" t="s">
        <v>7</v>
      </c>
      <c r="D10392" s="24">
        <v>73763.12</v>
      </c>
      <c r="E10392">
        <f>INDEX('B. Store opening dates'!$B$5:$B$2448,MATCH('A. Sales by store'!B10392,'B. Store opening dates'!$A$5:$A$2448,0))</f>
        <v>2010</v>
      </c>
      <c r="F10392" t="str">
        <f t="shared" si="324"/>
        <v>Old</v>
      </c>
      <c r="G10392" t="str">
        <f t="shared" si="325"/>
        <v>Existing</v>
      </c>
    </row>
    <row r="10393" spans="1:7" ht="19" x14ac:dyDescent="0.25">
      <c r="A10393" s="7">
        <v>2014</v>
      </c>
      <c r="B10393" s="7" t="s">
        <v>1306</v>
      </c>
      <c r="C10393" s="7" t="s">
        <v>7</v>
      </c>
      <c r="D10393" s="24">
        <v>78268.31</v>
      </c>
      <c r="E10393">
        <f>INDEX('B. Store opening dates'!$B$5:$B$2448,MATCH('A. Sales by store'!B10393,'B. Store opening dates'!$A$5:$A$2448,0))</f>
        <v>2010</v>
      </c>
      <c r="F10393" t="str">
        <f t="shared" si="324"/>
        <v>Old</v>
      </c>
      <c r="G10393" t="str">
        <f t="shared" si="325"/>
        <v>Existing</v>
      </c>
    </row>
    <row r="10394" spans="1:7" ht="19" x14ac:dyDescent="0.25">
      <c r="A10394" s="7">
        <v>2015</v>
      </c>
      <c r="B10394" s="7" t="s">
        <v>1306</v>
      </c>
      <c r="C10394" s="7" t="s">
        <v>8</v>
      </c>
      <c r="D10394" s="24">
        <v>664690.85</v>
      </c>
      <c r="E10394">
        <f>INDEX('B. Store opening dates'!$B$5:$B$2448,MATCH('A. Sales by store'!B10394,'B. Store opening dates'!$A$5:$A$2448,0))</f>
        <v>2010</v>
      </c>
      <c r="F10394" t="str">
        <f t="shared" si="324"/>
        <v>Old</v>
      </c>
      <c r="G10394" t="str">
        <f t="shared" si="325"/>
        <v>Existing</v>
      </c>
    </row>
    <row r="10395" spans="1:7" ht="19" x14ac:dyDescent="0.25">
      <c r="A10395" s="7">
        <v>2014</v>
      </c>
      <c r="B10395" s="7" t="s">
        <v>1306</v>
      </c>
      <c r="C10395" s="7" t="s">
        <v>8</v>
      </c>
      <c r="D10395" s="24">
        <v>686376.34</v>
      </c>
      <c r="E10395">
        <f>INDEX('B. Store opening dates'!$B$5:$B$2448,MATCH('A. Sales by store'!B10395,'B. Store opening dates'!$A$5:$A$2448,0))</f>
        <v>2010</v>
      </c>
      <c r="F10395" t="str">
        <f t="shared" si="324"/>
        <v>Old</v>
      </c>
      <c r="G10395" t="str">
        <f t="shared" si="325"/>
        <v>Existing</v>
      </c>
    </row>
    <row r="10396" spans="1:7" ht="19" x14ac:dyDescent="0.25">
      <c r="A10396" s="7">
        <v>2015</v>
      </c>
      <c r="B10396" s="7" t="s">
        <v>1307</v>
      </c>
      <c r="C10396" s="7" t="s">
        <v>5</v>
      </c>
      <c r="D10396" s="24">
        <v>469916.64</v>
      </c>
      <c r="E10396">
        <f>INDEX('B. Store opening dates'!$B$5:$B$2448,MATCH('A. Sales by store'!B10396,'B. Store opening dates'!$A$5:$A$2448,0))</f>
        <v>2010</v>
      </c>
      <c r="F10396" t="str">
        <f t="shared" si="324"/>
        <v>Old</v>
      </c>
      <c r="G10396" t="str">
        <f t="shared" si="325"/>
        <v>Existing</v>
      </c>
    </row>
    <row r="10397" spans="1:7" ht="19" x14ac:dyDescent="0.25">
      <c r="A10397" s="7">
        <v>2014</v>
      </c>
      <c r="B10397" s="7" t="s">
        <v>1307</v>
      </c>
      <c r="C10397" s="7" t="s">
        <v>5</v>
      </c>
      <c r="D10397" s="24">
        <v>515347.13</v>
      </c>
      <c r="E10397">
        <f>INDEX('B. Store opening dates'!$B$5:$B$2448,MATCH('A. Sales by store'!B10397,'B. Store opening dates'!$A$5:$A$2448,0))</f>
        <v>2010</v>
      </c>
      <c r="F10397" t="str">
        <f t="shared" si="324"/>
        <v>Old</v>
      </c>
      <c r="G10397" t="str">
        <f t="shared" si="325"/>
        <v>Existing</v>
      </c>
    </row>
    <row r="10398" spans="1:7" ht="19" x14ac:dyDescent="0.25">
      <c r="A10398" s="7">
        <v>2015</v>
      </c>
      <c r="B10398" s="7" t="s">
        <v>1307</v>
      </c>
      <c r="C10398" s="7" t="s">
        <v>6</v>
      </c>
      <c r="D10398" s="24">
        <v>442308.74</v>
      </c>
      <c r="E10398">
        <f>INDEX('B. Store opening dates'!$B$5:$B$2448,MATCH('A. Sales by store'!B10398,'B. Store opening dates'!$A$5:$A$2448,0))</f>
        <v>2010</v>
      </c>
      <c r="F10398" t="str">
        <f t="shared" si="324"/>
        <v>Old</v>
      </c>
      <c r="G10398" t="str">
        <f t="shared" si="325"/>
        <v>Existing</v>
      </c>
    </row>
    <row r="10399" spans="1:7" ht="19" x14ac:dyDescent="0.25">
      <c r="A10399" s="7">
        <v>2014</v>
      </c>
      <c r="B10399" s="7" t="s">
        <v>1307</v>
      </c>
      <c r="C10399" s="7" t="s">
        <v>6</v>
      </c>
      <c r="D10399" s="24">
        <v>320028.23</v>
      </c>
      <c r="E10399">
        <f>INDEX('B. Store opening dates'!$B$5:$B$2448,MATCH('A. Sales by store'!B10399,'B. Store opening dates'!$A$5:$A$2448,0))</f>
        <v>2010</v>
      </c>
      <c r="F10399" t="str">
        <f t="shared" si="324"/>
        <v>Old</v>
      </c>
      <c r="G10399" t="str">
        <f t="shared" si="325"/>
        <v>Existing</v>
      </c>
    </row>
    <row r="10400" spans="1:7" ht="19" x14ac:dyDescent="0.25">
      <c r="A10400" s="7">
        <v>2015</v>
      </c>
      <c r="B10400" s="7" t="s">
        <v>1307</v>
      </c>
      <c r="C10400" s="7" t="s">
        <v>7</v>
      </c>
      <c r="D10400" s="24">
        <v>196367.18</v>
      </c>
      <c r="E10400">
        <f>INDEX('B. Store opening dates'!$B$5:$B$2448,MATCH('A. Sales by store'!B10400,'B. Store opening dates'!$A$5:$A$2448,0))</f>
        <v>2010</v>
      </c>
      <c r="F10400" t="str">
        <f t="shared" si="324"/>
        <v>Old</v>
      </c>
      <c r="G10400" t="str">
        <f t="shared" si="325"/>
        <v>Existing</v>
      </c>
    </row>
    <row r="10401" spans="1:7" ht="19" x14ac:dyDescent="0.25">
      <c r="A10401" s="7">
        <v>2014</v>
      </c>
      <c r="B10401" s="7" t="s">
        <v>1307</v>
      </c>
      <c r="C10401" s="7" t="s">
        <v>7</v>
      </c>
      <c r="D10401" s="24">
        <v>209044.15</v>
      </c>
      <c r="E10401">
        <f>INDEX('B. Store opening dates'!$B$5:$B$2448,MATCH('A. Sales by store'!B10401,'B. Store opening dates'!$A$5:$A$2448,0))</f>
        <v>2010</v>
      </c>
      <c r="F10401" t="str">
        <f t="shared" si="324"/>
        <v>Old</v>
      </c>
      <c r="G10401" t="str">
        <f t="shared" si="325"/>
        <v>Existing</v>
      </c>
    </row>
    <row r="10402" spans="1:7" ht="19" x14ac:dyDescent="0.25">
      <c r="A10402" s="7">
        <v>2015</v>
      </c>
      <c r="B10402" s="7" t="s">
        <v>1307</v>
      </c>
      <c r="C10402" s="7" t="s">
        <v>8</v>
      </c>
      <c r="D10402" s="24">
        <v>535610.68999999994</v>
      </c>
      <c r="E10402">
        <f>INDEX('B. Store opening dates'!$B$5:$B$2448,MATCH('A. Sales by store'!B10402,'B. Store opening dates'!$A$5:$A$2448,0))</f>
        <v>2010</v>
      </c>
      <c r="F10402" t="str">
        <f t="shared" si="324"/>
        <v>Old</v>
      </c>
      <c r="G10402" t="str">
        <f t="shared" si="325"/>
        <v>Existing</v>
      </c>
    </row>
    <row r="10403" spans="1:7" ht="19" x14ac:dyDescent="0.25">
      <c r="A10403" s="7">
        <v>2014</v>
      </c>
      <c r="B10403" s="7" t="s">
        <v>1307</v>
      </c>
      <c r="C10403" s="7" t="s">
        <v>8</v>
      </c>
      <c r="D10403" s="24">
        <v>551212.94999999995</v>
      </c>
      <c r="E10403">
        <f>INDEX('B. Store opening dates'!$B$5:$B$2448,MATCH('A. Sales by store'!B10403,'B. Store opening dates'!$A$5:$A$2448,0))</f>
        <v>2010</v>
      </c>
      <c r="F10403" t="str">
        <f t="shared" si="324"/>
        <v>Old</v>
      </c>
      <c r="G10403" t="str">
        <f t="shared" si="325"/>
        <v>Existing</v>
      </c>
    </row>
    <row r="10404" spans="1:7" ht="19" x14ac:dyDescent="0.25">
      <c r="A10404" s="7">
        <v>2015</v>
      </c>
      <c r="B10404" s="7" t="s">
        <v>1308</v>
      </c>
      <c r="C10404" s="7" t="s">
        <v>5</v>
      </c>
      <c r="D10404" s="24">
        <v>507803.61</v>
      </c>
      <c r="E10404">
        <f>INDEX('B. Store opening dates'!$B$5:$B$2448,MATCH('A. Sales by store'!B10404,'B. Store opening dates'!$A$5:$A$2448,0))</f>
        <v>2010</v>
      </c>
      <c r="F10404" t="str">
        <f t="shared" si="324"/>
        <v>Old</v>
      </c>
      <c r="G10404" t="str">
        <f t="shared" si="325"/>
        <v>Existing</v>
      </c>
    </row>
    <row r="10405" spans="1:7" ht="19" x14ac:dyDescent="0.25">
      <c r="A10405" s="7">
        <v>2014</v>
      </c>
      <c r="B10405" s="7" t="s">
        <v>1308</v>
      </c>
      <c r="C10405" s="7" t="s">
        <v>5</v>
      </c>
      <c r="D10405" s="24">
        <v>552509.01</v>
      </c>
      <c r="E10405">
        <f>INDEX('B. Store opening dates'!$B$5:$B$2448,MATCH('A. Sales by store'!B10405,'B. Store opening dates'!$A$5:$A$2448,0))</f>
        <v>2010</v>
      </c>
      <c r="F10405" t="str">
        <f t="shared" si="324"/>
        <v>Old</v>
      </c>
      <c r="G10405" t="str">
        <f t="shared" si="325"/>
        <v>Existing</v>
      </c>
    </row>
    <row r="10406" spans="1:7" ht="19" x14ac:dyDescent="0.25">
      <c r="A10406" s="7">
        <v>2015</v>
      </c>
      <c r="B10406" s="7" t="s">
        <v>1308</v>
      </c>
      <c r="C10406" s="7" t="s">
        <v>6</v>
      </c>
      <c r="D10406" s="24">
        <v>486804.03</v>
      </c>
      <c r="E10406">
        <f>INDEX('B. Store opening dates'!$B$5:$B$2448,MATCH('A. Sales by store'!B10406,'B. Store opening dates'!$A$5:$A$2448,0))</f>
        <v>2010</v>
      </c>
      <c r="F10406" t="str">
        <f t="shared" si="324"/>
        <v>Old</v>
      </c>
      <c r="G10406" t="str">
        <f t="shared" si="325"/>
        <v>Existing</v>
      </c>
    </row>
    <row r="10407" spans="1:7" ht="19" x14ac:dyDescent="0.25">
      <c r="A10407" s="7">
        <v>2014</v>
      </c>
      <c r="B10407" s="7" t="s">
        <v>1308</v>
      </c>
      <c r="C10407" s="7" t="s">
        <v>6</v>
      </c>
      <c r="D10407" s="24">
        <v>339223.88</v>
      </c>
      <c r="E10407">
        <f>INDEX('B. Store opening dates'!$B$5:$B$2448,MATCH('A. Sales by store'!B10407,'B. Store opening dates'!$A$5:$A$2448,0))</f>
        <v>2010</v>
      </c>
      <c r="F10407" t="str">
        <f t="shared" si="324"/>
        <v>Old</v>
      </c>
      <c r="G10407" t="str">
        <f t="shared" si="325"/>
        <v>Existing</v>
      </c>
    </row>
    <row r="10408" spans="1:7" ht="19" x14ac:dyDescent="0.25">
      <c r="A10408" s="7">
        <v>2015</v>
      </c>
      <c r="B10408" s="7" t="s">
        <v>1308</v>
      </c>
      <c r="C10408" s="7" t="s">
        <v>7</v>
      </c>
      <c r="D10408" s="24">
        <v>169111.67999999999</v>
      </c>
      <c r="E10408">
        <f>INDEX('B. Store opening dates'!$B$5:$B$2448,MATCH('A. Sales by store'!B10408,'B. Store opening dates'!$A$5:$A$2448,0))</f>
        <v>2010</v>
      </c>
      <c r="F10408" t="str">
        <f t="shared" si="324"/>
        <v>Old</v>
      </c>
      <c r="G10408" t="str">
        <f t="shared" si="325"/>
        <v>Existing</v>
      </c>
    </row>
    <row r="10409" spans="1:7" ht="19" x14ac:dyDescent="0.25">
      <c r="A10409" s="7">
        <v>2014</v>
      </c>
      <c r="B10409" s="7" t="s">
        <v>1308</v>
      </c>
      <c r="C10409" s="7" t="s">
        <v>7</v>
      </c>
      <c r="D10409" s="24">
        <v>176827.59</v>
      </c>
      <c r="E10409">
        <f>INDEX('B. Store opening dates'!$B$5:$B$2448,MATCH('A. Sales by store'!B10409,'B. Store opening dates'!$A$5:$A$2448,0))</f>
        <v>2010</v>
      </c>
      <c r="F10409" t="str">
        <f t="shared" si="324"/>
        <v>Old</v>
      </c>
      <c r="G10409" t="str">
        <f t="shared" si="325"/>
        <v>Existing</v>
      </c>
    </row>
    <row r="10410" spans="1:7" ht="19" x14ac:dyDescent="0.25">
      <c r="A10410" s="7">
        <v>2015</v>
      </c>
      <c r="B10410" s="7" t="s">
        <v>1308</v>
      </c>
      <c r="C10410" s="7" t="s">
        <v>8</v>
      </c>
      <c r="D10410" s="24">
        <v>602161.42000000004</v>
      </c>
      <c r="E10410">
        <f>INDEX('B. Store opening dates'!$B$5:$B$2448,MATCH('A. Sales by store'!B10410,'B. Store opening dates'!$A$5:$A$2448,0))</f>
        <v>2010</v>
      </c>
      <c r="F10410" t="str">
        <f t="shared" si="324"/>
        <v>Old</v>
      </c>
      <c r="G10410" t="str">
        <f t="shared" si="325"/>
        <v>Existing</v>
      </c>
    </row>
    <row r="10411" spans="1:7" ht="19" x14ac:dyDescent="0.25">
      <c r="A10411" s="7">
        <v>2014</v>
      </c>
      <c r="B10411" s="7" t="s">
        <v>1308</v>
      </c>
      <c r="C10411" s="7" t="s">
        <v>8</v>
      </c>
      <c r="D10411" s="24">
        <v>620375.91</v>
      </c>
      <c r="E10411">
        <f>INDEX('B. Store opening dates'!$B$5:$B$2448,MATCH('A. Sales by store'!B10411,'B. Store opening dates'!$A$5:$A$2448,0))</f>
        <v>2010</v>
      </c>
      <c r="F10411" t="str">
        <f t="shared" si="324"/>
        <v>Old</v>
      </c>
      <c r="G10411" t="str">
        <f t="shared" si="325"/>
        <v>Existing</v>
      </c>
    </row>
    <row r="10412" spans="1:7" ht="19" x14ac:dyDescent="0.25">
      <c r="A10412" s="7">
        <v>2015</v>
      </c>
      <c r="B10412" s="7" t="s">
        <v>1309</v>
      </c>
      <c r="C10412" s="7" t="s">
        <v>5</v>
      </c>
      <c r="D10412" s="24">
        <v>749065.01</v>
      </c>
      <c r="E10412">
        <f>INDEX('B. Store opening dates'!$B$5:$B$2448,MATCH('A. Sales by store'!B10412,'B. Store opening dates'!$A$5:$A$2448,0))</f>
        <v>2010</v>
      </c>
      <c r="F10412" t="str">
        <f t="shared" si="324"/>
        <v>Old</v>
      </c>
      <c r="G10412" t="str">
        <f t="shared" si="325"/>
        <v>Existing</v>
      </c>
    </row>
    <row r="10413" spans="1:7" ht="19" x14ac:dyDescent="0.25">
      <c r="A10413" s="7">
        <v>2014</v>
      </c>
      <c r="B10413" s="7" t="s">
        <v>1309</v>
      </c>
      <c r="C10413" s="7" t="s">
        <v>5</v>
      </c>
      <c r="D10413" s="24">
        <v>820845.07</v>
      </c>
      <c r="E10413">
        <f>INDEX('B. Store opening dates'!$B$5:$B$2448,MATCH('A. Sales by store'!B10413,'B. Store opening dates'!$A$5:$A$2448,0))</f>
        <v>2010</v>
      </c>
      <c r="F10413" t="str">
        <f t="shared" si="324"/>
        <v>Old</v>
      </c>
      <c r="G10413" t="str">
        <f t="shared" si="325"/>
        <v>Existing</v>
      </c>
    </row>
    <row r="10414" spans="1:7" ht="19" x14ac:dyDescent="0.25">
      <c r="A10414" s="7">
        <v>2015</v>
      </c>
      <c r="B10414" s="7" t="s">
        <v>1309</v>
      </c>
      <c r="C10414" s="7" t="s">
        <v>6</v>
      </c>
      <c r="D10414" s="24">
        <v>422694.92</v>
      </c>
      <c r="E10414">
        <f>INDEX('B. Store opening dates'!$B$5:$B$2448,MATCH('A. Sales by store'!B10414,'B. Store opening dates'!$A$5:$A$2448,0))</f>
        <v>2010</v>
      </c>
      <c r="F10414" t="str">
        <f t="shared" si="324"/>
        <v>Old</v>
      </c>
      <c r="G10414" t="str">
        <f t="shared" si="325"/>
        <v>Existing</v>
      </c>
    </row>
    <row r="10415" spans="1:7" ht="19" x14ac:dyDescent="0.25">
      <c r="A10415" s="7">
        <v>2014</v>
      </c>
      <c r="B10415" s="7" t="s">
        <v>1309</v>
      </c>
      <c r="C10415" s="7" t="s">
        <v>6</v>
      </c>
      <c r="D10415" s="24">
        <v>295818.99</v>
      </c>
      <c r="E10415">
        <f>INDEX('B. Store opening dates'!$B$5:$B$2448,MATCH('A. Sales by store'!B10415,'B. Store opening dates'!$A$5:$A$2448,0))</f>
        <v>2010</v>
      </c>
      <c r="F10415" t="str">
        <f t="shared" si="324"/>
        <v>Old</v>
      </c>
      <c r="G10415" t="str">
        <f t="shared" si="325"/>
        <v>Existing</v>
      </c>
    </row>
    <row r="10416" spans="1:7" ht="19" x14ac:dyDescent="0.25">
      <c r="A10416" s="7">
        <v>2015</v>
      </c>
      <c r="B10416" s="7" t="s">
        <v>1309</v>
      </c>
      <c r="C10416" s="7" t="s">
        <v>7</v>
      </c>
      <c r="D10416" s="24">
        <v>58313.57</v>
      </c>
      <c r="E10416">
        <f>INDEX('B. Store opening dates'!$B$5:$B$2448,MATCH('A. Sales by store'!B10416,'B. Store opening dates'!$A$5:$A$2448,0))</f>
        <v>2010</v>
      </c>
      <c r="F10416" t="str">
        <f t="shared" si="324"/>
        <v>Old</v>
      </c>
      <c r="G10416" t="str">
        <f t="shared" si="325"/>
        <v>Existing</v>
      </c>
    </row>
    <row r="10417" spans="1:7" ht="19" x14ac:dyDescent="0.25">
      <c r="A10417" s="7">
        <v>2014</v>
      </c>
      <c r="B10417" s="7" t="s">
        <v>1309</v>
      </c>
      <c r="C10417" s="7" t="s">
        <v>7</v>
      </c>
      <c r="D10417" s="24">
        <v>61637.7</v>
      </c>
      <c r="E10417">
        <f>INDEX('B. Store opening dates'!$B$5:$B$2448,MATCH('A. Sales by store'!B10417,'B. Store opening dates'!$A$5:$A$2448,0))</f>
        <v>2010</v>
      </c>
      <c r="F10417" t="str">
        <f t="shared" si="324"/>
        <v>Old</v>
      </c>
      <c r="G10417" t="str">
        <f t="shared" si="325"/>
        <v>Existing</v>
      </c>
    </row>
    <row r="10418" spans="1:7" ht="19" x14ac:dyDescent="0.25">
      <c r="A10418" s="7">
        <v>2015</v>
      </c>
      <c r="B10418" s="7" t="s">
        <v>1309</v>
      </c>
      <c r="C10418" s="7" t="s">
        <v>8</v>
      </c>
      <c r="D10418" s="24">
        <v>767698.35</v>
      </c>
      <c r="E10418">
        <f>INDEX('B. Store opening dates'!$B$5:$B$2448,MATCH('A. Sales by store'!B10418,'B. Store opening dates'!$A$5:$A$2448,0))</f>
        <v>2010</v>
      </c>
      <c r="F10418" t="str">
        <f t="shared" si="324"/>
        <v>Old</v>
      </c>
      <c r="G10418" t="str">
        <f t="shared" si="325"/>
        <v>Existing</v>
      </c>
    </row>
    <row r="10419" spans="1:7" ht="19" x14ac:dyDescent="0.25">
      <c r="A10419" s="7">
        <v>2014</v>
      </c>
      <c r="B10419" s="7" t="s">
        <v>1309</v>
      </c>
      <c r="C10419" s="7" t="s">
        <v>8</v>
      </c>
      <c r="D10419" s="24">
        <v>804282.15</v>
      </c>
      <c r="E10419">
        <f>INDEX('B. Store opening dates'!$B$5:$B$2448,MATCH('A. Sales by store'!B10419,'B. Store opening dates'!$A$5:$A$2448,0))</f>
        <v>2010</v>
      </c>
      <c r="F10419" t="str">
        <f t="shared" si="324"/>
        <v>Old</v>
      </c>
      <c r="G10419" t="str">
        <f t="shared" si="325"/>
        <v>Existing</v>
      </c>
    </row>
    <row r="10420" spans="1:7" ht="19" x14ac:dyDescent="0.25">
      <c r="A10420" s="7">
        <v>2015</v>
      </c>
      <c r="B10420" s="7" t="s">
        <v>1310</v>
      </c>
      <c r="C10420" s="7" t="s">
        <v>5</v>
      </c>
      <c r="D10420" s="24">
        <v>900937.74</v>
      </c>
      <c r="E10420">
        <f>INDEX('B. Store opening dates'!$B$5:$B$2448,MATCH('A. Sales by store'!B10420,'B. Store opening dates'!$A$5:$A$2448,0))</f>
        <v>2010</v>
      </c>
      <c r="F10420" t="str">
        <f t="shared" si="324"/>
        <v>Old</v>
      </c>
      <c r="G10420" t="str">
        <f t="shared" si="325"/>
        <v>Existing</v>
      </c>
    </row>
    <row r="10421" spans="1:7" ht="19" x14ac:dyDescent="0.25">
      <c r="A10421" s="7">
        <v>2014</v>
      </c>
      <c r="B10421" s="7" t="s">
        <v>1310</v>
      </c>
      <c r="C10421" s="7" t="s">
        <v>5</v>
      </c>
      <c r="D10421" s="24">
        <v>993023.84</v>
      </c>
      <c r="E10421">
        <f>INDEX('B. Store opening dates'!$B$5:$B$2448,MATCH('A. Sales by store'!B10421,'B. Store opening dates'!$A$5:$A$2448,0))</f>
        <v>2010</v>
      </c>
      <c r="F10421" t="str">
        <f t="shared" si="324"/>
        <v>Old</v>
      </c>
      <c r="G10421" t="str">
        <f t="shared" si="325"/>
        <v>Existing</v>
      </c>
    </row>
    <row r="10422" spans="1:7" ht="19" x14ac:dyDescent="0.25">
      <c r="A10422" s="7">
        <v>2015</v>
      </c>
      <c r="B10422" s="7" t="s">
        <v>1310</v>
      </c>
      <c r="C10422" s="7" t="s">
        <v>6</v>
      </c>
      <c r="D10422" s="24">
        <v>447787.66</v>
      </c>
      <c r="E10422">
        <f>INDEX('B. Store opening dates'!$B$5:$B$2448,MATCH('A. Sales by store'!B10422,'B. Store opening dates'!$A$5:$A$2448,0))</f>
        <v>2010</v>
      </c>
      <c r="F10422" t="str">
        <f t="shared" si="324"/>
        <v>Old</v>
      </c>
      <c r="G10422" t="str">
        <f t="shared" si="325"/>
        <v>Existing</v>
      </c>
    </row>
    <row r="10423" spans="1:7" ht="19" x14ac:dyDescent="0.25">
      <c r="A10423" s="7">
        <v>2014</v>
      </c>
      <c r="B10423" s="7" t="s">
        <v>1310</v>
      </c>
      <c r="C10423" s="7" t="s">
        <v>6</v>
      </c>
      <c r="D10423" s="24">
        <v>312025.01</v>
      </c>
      <c r="E10423">
        <f>INDEX('B. Store opening dates'!$B$5:$B$2448,MATCH('A. Sales by store'!B10423,'B. Store opening dates'!$A$5:$A$2448,0))</f>
        <v>2010</v>
      </c>
      <c r="F10423" t="str">
        <f t="shared" si="324"/>
        <v>Old</v>
      </c>
      <c r="G10423" t="str">
        <f t="shared" si="325"/>
        <v>Existing</v>
      </c>
    </row>
    <row r="10424" spans="1:7" ht="19" x14ac:dyDescent="0.25">
      <c r="A10424" s="7">
        <v>2015</v>
      </c>
      <c r="B10424" s="7" t="s">
        <v>1310</v>
      </c>
      <c r="C10424" s="7" t="s">
        <v>7</v>
      </c>
      <c r="D10424" s="24">
        <v>189492.39</v>
      </c>
      <c r="E10424">
        <f>INDEX('B. Store opening dates'!$B$5:$B$2448,MATCH('A. Sales by store'!B10424,'B. Store opening dates'!$A$5:$A$2448,0))</f>
        <v>2010</v>
      </c>
      <c r="F10424" t="str">
        <f t="shared" si="324"/>
        <v>Old</v>
      </c>
      <c r="G10424" t="str">
        <f t="shared" si="325"/>
        <v>Existing</v>
      </c>
    </row>
    <row r="10425" spans="1:7" ht="19" x14ac:dyDescent="0.25">
      <c r="A10425" s="7">
        <v>2014</v>
      </c>
      <c r="B10425" s="7" t="s">
        <v>1310</v>
      </c>
      <c r="C10425" s="7" t="s">
        <v>7</v>
      </c>
      <c r="D10425" s="24">
        <v>199031.37</v>
      </c>
      <c r="E10425">
        <f>INDEX('B. Store opening dates'!$B$5:$B$2448,MATCH('A. Sales by store'!B10425,'B. Store opening dates'!$A$5:$A$2448,0))</f>
        <v>2010</v>
      </c>
      <c r="F10425" t="str">
        <f t="shared" si="324"/>
        <v>Old</v>
      </c>
      <c r="G10425" t="str">
        <f t="shared" si="325"/>
        <v>Existing</v>
      </c>
    </row>
    <row r="10426" spans="1:7" ht="19" x14ac:dyDescent="0.25">
      <c r="A10426" s="7">
        <v>2015</v>
      </c>
      <c r="B10426" s="7" t="s">
        <v>1310</v>
      </c>
      <c r="C10426" s="7" t="s">
        <v>8</v>
      </c>
      <c r="D10426" s="24">
        <v>550933.80000000005</v>
      </c>
      <c r="E10426">
        <f>INDEX('B. Store opening dates'!$B$5:$B$2448,MATCH('A. Sales by store'!B10426,'B. Store opening dates'!$A$5:$A$2448,0))</f>
        <v>2010</v>
      </c>
      <c r="F10426" t="str">
        <f t="shared" si="324"/>
        <v>Old</v>
      </c>
      <c r="G10426" t="str">
        <f t="shared" si="325"/>
        <v>Existing</v>
      </c>
    </row>
    <row r="10427" spans="1:7" ht="19" x14ac:dyDescent="0.25">
      <c r="A10427" s="7">
        <v>2014</v>
      </c>
      <c r="B10427" s="7" t="s">
        <v>1310</v>
      </c>
      <c r="C10427" s="7" t="s">
        <v>8</v>
      </c>
      <c r="D10427" s="24">
        <v>572829.6</v>
      </c>
      <c r="E10427">
        <f>INDEX('B. Store opening dates'!$B$5:$B$2448,MATCH('A. Sales by store'!B10427,'B. Store opening dates'!$A$5:$A$2448,0))</f>
        <v>2010</v>
      </c>
      <c r="F10427" t="str">
        <f t="shared" si="324"/>
        <v>Old</v>
      </c>
      <c r="G10427" t="str">
        <f t="shared" si="325"/>
        <v>Existing</v>
      </c>
    </row>
    <row r="10428" spans="1:7" ht="19" x14ac:dyDescent="0.25">
      <c r="A10428" s="7">
        <v>2015</v>
      </c>
      <c r="B10428" s="7" t="s">
        <v>1311</v>
      </c>
      <c r="C10428" s="7" t="s">
        <v>5</v>
      </c>
      <c r="D10428" s="24">
        <v>700558.45</v>
      </c>
      <c r="E10428">
        <f>INDEX('B. Store opening dates'!$B$5:$B$2448,MATCH('A. Sales by store'!B10428,'B. Store opening dates'!$A$5:$A$2448,0))</f>
        <v>2010</v>
      </c>
      <c r="F10428" t="str">
        <f t="shared" si="324"/>
        <v>Old</v>
      </c>
      <c r="G10428" t="str">
        <f t="shared" si="325"/>
        <v>Existing</v>
      </c>
    </row>
    <row r="10429" spans="1:7" ht="19" x14ac:dyDescent="0.25">
      <c r="A10429" s="7">
        <v>2014</v>
      </c>
      <c r="B10429" s="7" t="s">
        <v>1311</v>
      </c>
      <c r="C10429" s="7" t="s">
        <v>5</v>
      </c>
      <c r="D10429" s="24">
        <v>768613.33</v>
      </c>
      <c r="E10429">
        <f>INDEX('B. Store opening dates'!$B$5:$B$2448,MATCH('A. Sales by store'!B10429,'B. Store opening dates'!$A$5:$A$2448,0))</f>
        <v>2010</v>
      </c>
      <c r="F10429" t="str">
        <f t="shared" si="324"/>
        <v>Old</v>
      </c>
      <c r="G10429" t="str">
        <f t="shared" si="325"/>
        <v>Existing</v>
      </c>
    </row>
    <row r="10430" spans="1:7" ht="19" x14ac:dyDescent="0.25">
      <c r="A10430" s="7">
        <v>2015</v>
      </c>
      <c r="B10430" s="7" t="s">
        <v>1311</v>
      </c>
      <c r="C10430" s="7" t="s">
        <v>6</v>
      </c>
      <c r="D10430" s="24">
        <v>367271.08</v>
      </c>
      <c r="E10430">
        <f>INDEX('B. Store opening dates'!$B$5:$B$2448,MATCH('A. Sales by store'!B10430,'B. Store opening dates'!$A$5:$A$2448,0))</f>
        <v>2010</v>
      </c>
      <c r="F10430" t="str">
        <f t="shared" si="324"/>
        <v>Old</v>
      </c>
      <c r="G10430" t="str">
        <f t="shared" si="325"/>
        <v>Existing</v>
      </c>
    </row>
    <row r="10431" spans="1:7" ht="19" x14ac:dyDescent="0.25">
      <c r="A10431" s="7">
        <v>2014</v>
      </c>
      <c r="B10431" s="7" t="s">
        <v>1311</v>
      </c>
      <c r="C10431" s="7" t="s">
        <v>6</v>
      </c>
      <c r="D10431" s="24">
        <v>256027.27</v>
      </c>
      <c r="E10431">
        <f>INDEX('B. Store opening dates'!$B$5:$B$2448,MATCH('A. Sales by store'!B10431,'B. Store opening dates'!$A$5:$A$2448,0))</f>
        <v>2010</v>
      </c>
      <c r="F10431" t="str">
        <f t="shared" si="324"/>
        <v>Old</v>
      </c>
      <c r="G10431" t="str">
        <f t="shared" si="325"/>
        <v>Existing</v>
      </c>
    </row>
    <row r="10432" spans="1:7" ht="19" x14ac:dyDescent="0.25">
      <c r="A10432" s="7">
        <v>2015</v>
      </c>
      <c r="B10432" s="7" t="s">
        <v>1311</v>
      </c>
      <c r="C10432" s="7" t="s">
        <v>7</v>
      </c>
      <c r="D10432" s="24">
        <v>175692.33</v>
      </c>
      <c r="E10432">
        <f>INDEX('B. Store opening dates'!$B$5:$B$2448,MATCH('A. Sales by store'!B10432,'B. Store opening dates'!$A$5:$A$2448,0))</f>
        <v>2010</v>
      </c>
      <c r="F10432" t="str">
        <f t="shared" si="324"/>
        <v>Old</v>
      </c>
      <c r="G10432" t="str">
        <f t="shared" si="325"/>
        <v>Existing</v>
      </c>
    </row>
    <row r="10433" spans="1:7" ht="19" x14ac:dyDescent="0.25">
      <c r="A10433" s="7">
        <v>2014</v>
      </c>
      <c r="B10433" s="7" t="s">
        <v>1311</v>
      </c>
      <c r="C10433" s="7" t="s">
        <v>7</v>
      </c>
      <c r="D10433" s="24">
        <v>185311.18</v>
      </c>
      <c r="E10433">
        <f>INDEX('B. Store opening dates'!$B$5:$B$2448,MATCH('A. Sales by store'!B10433,'B. Store opening dates'!$A$5:$A$2448,0))</f>
        <v>2010</v>
      </c>
      <c r="F10433" t="str">
        <f t="shared" si="324"/>
        <v>Old</v>
      </c>
      <c r="G10433" t="str">
        <f t="shared" si="325"/>
        <v>Existing</v>
      </c>
    </row>
    <row r="10434" spans="1:7" ht="19" x14ac:dyDescent="0.25">
      <c r="A10434" s="7">
        <v>2015</v>
      </c>
      <c r="B10434" s="7" t="s">
        <v>1311</v>
      </c>
      <c r="C10434" s="7" t="s">
        <v>8</v>
      </c>
      <c r="D10434" s="24">
        <v>543612.56000000006</v>
      </c>
      <c r="E10434">
        <f>INDEX('B. Store opening dates'!$B$5:$B$2448,MATCH('A. Sales by store'!B10434,'B. Store opening dates'!$A$5:$A$2448,0))</f>
        <v>2010</v>
      </c>
      <c r="F10434" t="str">
        <f t="shared" si="324"/>
        <v>Old</v>
      </c>
      <c r="G10434" t="str">
        <f t="shared" si="325"/>
        <v>Existing</v>
      </c>
    </row>
    <row r="10435" spans="1:7" ht="19" x14ac:dyDescent="0.25">
      <c r="A10435" s="7">
        <v>2014</v>
      </c>
      <c r="B10435" s="7" t="s">
        <v>1311</v>
      </c>
      <c r="C10435" s="7" t="s">
        <v>8</v>
      </c>
      <c r="D10435" s="24">
        <v>561583.24</v>
      </c>
      <c r="E10435">
        <f>INDEX('B. Store opening dates'!$B$5:$B$2448,MATCH('A. Sales by store'!B10435,'B. Store opening dates'!$A$5:$A$2448,0))</f>
        <v>2010</v>
      </c>
      <c r="F10435" t="str">
        <f t="shared" si="324"/>
        <v>Old</v>
      </c>
      <c r="G10435" t="str">
        <f t="shared" si="325"/>
        <v>Existing</v>
      </c>
    </row>
    <row r="10436" spans="1:7" ht="19" x14ac:dyDescent="0.25">
      <c r="A10436" s="7">
        <v>2015</v>
      </c>
      <c r="B10436" s="7" t="s">
        <v>1312</v>
      </c>
      <c r="C10436" s="7" t="s">
        <v>5</v>
      </c>
      <c r="D10436" s="24">
        <v>700095.15</v>
      </c>
      <c r="E10436">
        <f>INDEX('B. Store opening dates'!$B$5:$B$2448,MATCH('A. Sales by store'!B10436,'B. Store opening dates'!$A$5:$A$2448,0))</f>
        <v>2010</v>
      </c>
      <c r="F10436" t="str">
        <f t="shared" si="324"/>
        <v>Old</v>
      </c>
      <c r="G10436" t="str">
        <f t="shared" si="325"/>
        <v>Existing</v>
      </c>
    </row>
    <row r="10437" spans="1:7" ht="19" x14ac:dyDescent="0.25">
      <c r="A10437" s="7">
        <v>2014</v>
      </c>
      <c r="B10437" s="7" t="s">
        <v>1312</v>
      </c>
      <c r="C10437" s="7" t="s">
        <v>5</v>
      </c>
      <c r="D10437" s="24">
        <v>761144.5</v>
      </c>
      <c r="E10437">
        <f>INDEX('B. Store opening dates'!$B$5:$B$2448,MATCH('A. Sales by store'!B10437,'B. Store opening dates'!$A$5:$A$2448,0))</f>
        <v>2010</v>
      </c>
      <c r="F10437" t="str">
        <f t="shared" ref="F10437:F10500" si="326">IF(A10437 = 2015, IF(E10437&lt; 2015, "Old","New"),IF(E10437 &lt; 2014, "Old","New"))</f>
        <v>Old</v>
      </c>
      <c r="G10437" t="str">
        <f t="shared" ref="G10437:G10500" si="327">IF(A10437 = 2015, IF(E10437&lt; 2015, "Existing","New"),"Existing")</f>
        <v>Existing</v>
      </c>
    </row>
    <row r="10438" spans="1:7" ht="19" x14ac:dyDescent="0.25">
      <c r="A10438" s="7">
        <v>2015</v>
      </c>
      <c r="B10438" s="7" t="s">
        <v>1312</v>
      </c>
      <c r="C10438" s="7" t="s">
        <v>6</v>
      </c>
      <c r="D10438" s="24">
        <v>422131.01</v>
      </c>
      <c r="E10438">
        <f>INDEX('B. Store opening dates'!$B$5:$B$2448,MATCH('A. Sales by store'!B10438,'B. Store opening dates'!$A$5:$A$2448,0))</f>
        <v>2010</v>
      </c>
      <c r="F10438" t="str">
        <f t="shared" si="326"/>
        <v>Old</v>
      </c>
      <c r="G10438" t="str">
        <f t="shared" si="327"/>
        <v>Existing</v>
      </c>
    </row>
    <row r="10439" spans="1:7" ht="19" x14ac:dyDescent="0.25">
      <c r="A10439" s="7">
        <v>2014</v>
      </c>
      <c r="B10439" s="7" t="s">
        <v>1312</v>
      </c>
      <c r="C10439" s="7" t="s">
        <v>6</v>
      </c>
      <c r="D10439" s="24">
        <v>300841.55</v>
      </c>
      <c r="E10439">
        <f>INDEX('B. Store opening dates'!$B$5:$B$2448,MATCH('A. Sales by store'!B10439,'B. Store opening dates'!$A$5:$A$2448,0))</f>
        <v>2010</v>
      </c>
      <c r="F10439" t="str">
        <f t="shared" si="326"/>
        <v>Old</v>
      </c>
      <c r="G10439" t="str">
        <f t="shared" si="327"/>
        <v>Existing</v>
      </c>
    </row>
    <row r="10440" spans="1:7" ht="19" x14ac:dyDescent="0.25">
      <c r="A10440" s="7">
        <v>2015</v>
      </c>
      <c r="B10440" s="7" t="s">
        <v>1312</v>
      </c>
      <c r="C10440" s="7" t="s">
        <v>7</v>
      </c>
      <c r="D10440" s="24">
        <v>77239.05</v>
      </c>
      <c r="E10440">
        <f>INDEX('B. Store opening dates'!$B$5:$B$2448,MATCH('A. Sales by store'!B10440,'B. Store opening dates'!$A$5:$A$2448,0))</f>
        <v>2010</v>
      </c>
      <c r="F10440" t="str">
        <f t="shared" si="326"/>
        <v>Old</v>
      </c>
      <c r="G10440" t="str">
        <f t="shared" si="327"/>
        <v>Existing</v>
      </c>
    </row>
    <row r="10441" spans="1:7" ht="19" x14ac:dyDescent="0.25">
      <c r="A10441" s="7">
        <v>2014</v>
      </c>
      <c r="B10441" s="7" t="s">
        <v>1312</v>
      </c>
      <c r="C10441" s="7" t="s">
        <v>7</v>
      </c>
      <c r="D10441" s="24">
        <v>81722.080000000002</v>
      </c>
      <c r="E10441">
        <f>INDEX('B. Store opening dates'!$B$5:$B$2448,MATCH('A. Sales by store'!B10441,'B. Store opening dates'!$A$5:$A$2448,0))</f>
        <v>2010</v>
      </c>
      <c r="F10441" t="str">
        <f t="shared" si="326"/>
        <v>Old</v>
      </c>
      <c r="G10441" t="str">
        <f t="shared" si="327"/>
        <v>Existing</v>
      </c>
    </row>
    <row r="10442" spans="1:7" ht="19" x14ac:dyDescent="0.25">
      <c r="A10442" s="7">
        <v>2015</v>
      </c>
      <c r="B10442" s="7" t="s">
        <v>1312</v>
      </c>
      <c r="C10442" s="7" t="s">
        <v>8</v>
      </c>
      <c r="D10442" s="24">
        <v>614765.43999999994</v>
      </c>
      <c r="E10442">
        <f>INDEX('B. Store opening dates'!$B$5:$B$2448,MATCH('A. Sales by store'!B10442,'B. Store opening dates'!$A$5:$A$2448,0))</f>
        <v>2010</v>
      </c>
      <c r="F10442" t="str">
        <f t="shared" si="326"/>
        <v>Old</v>
      </c>
      <c r="G10442" t="str">
        <f t="shared" si="327"/>
        <v>Existing</v>
      </c>
    </row>
    <row r="10443" spans="1:7" ht="19" x14ac:dyDescent="0.25">
      <c r="A10443" s="7">
        <v>2014</v>
      </c>
      <c r="B10443" s="7" t="s">
        <v>1312</v>
      </c>
      <c r="C10443" s="7" t="s">
        <v>8</v>
      </c>
      <c r="D10443" s="24">
        <v>641161.89</v>
      </c>
      <c r="E10443">
        <f>INDEX('B. Store opening dates'!$B$5:$B$2448,MATCH('A. Sales by store'!B10443,'B. Store opening dates'!$A$5:$A$2448,0))</f>
        <v>2010</v>
      </c>
      <c r="F10443" t="str">
        <f t="shared" si="326"/>
        <v>Old</v>
      </c>
      <c r="G10443" t="str">
        <f t="shared" si="327"/>
        <v>Existing</v>
      </c>
    </row>
    <row r="10444" spans="1:7" ht="19" x14ac:dyDescent="0.25">
      <c r="A10444" s="7">
        <v>2015</v>
      </c>
      <c r="B10444" s="7" t="s">
        <v>1313</v>
      </c>
      <c r="C10444" s="7" t="s">
        <v>5</v>
      </c>
      <c r="D10444" s="24">
        <v>796786.18</v>
      </c>
      <c r="E10444">
        <f>INDEX('B. Store opening dates'!$B$5:$B$2448,MATCH('A. Sales by store'!B10444,'B. Store opening dates'!$A$5:$A$2448,0))</f>
        <v>2010</v>
      </c>
      <c r="F10444" t="str">
        <f t="shared" si="326"/>
        <v>Old</v>
      </c>
      <c r="G10444" t="str">
        <f t="shared" si="327"/>
        <v>Existing</v>
      </c>
    </row>
    <row r="10445" spans="1:7" ht="19" x14ac:dyDescent="0.25">
      <c r="A10445" s="7">
        <v>2014</v>
      </c>
      <c r="B10445" s="7" t="s">
        <v>1313</v>
      </c>
      <c r="C10445" s="7" t="s">
        <v>5</v>
      </c>
      <c r="D10445" s="24">
        <v>883333.76</v>
      </c>
      <c r="E10445">
        <f>INDEX('B. Store opening dates'!$B$5:$B$2448,MATCH('A. Sales by store'!B10445,'B. Store opening dates'!$A$5:$A$2448,0))</f>
        <v>2010</v>
      </c>
      <c r="F10445" t="str">
        <f t="shared" si="326"/>
        <v>Old</v>
      </c>
      <c r="G10445" t="str">
        <f t="shared" si="327"/>
        <v>Existing</v>
      </c>
    </row>
    <row r="10446" spans="1:7" ht="19" x14ac:dyDescent="0.25">
      <c r="A10446" s="7">
        <v>2015</v>
      </c>
      <c r="B10446" s="7" t="s">
        <v>1313</v>
      </c>
      <c r="C10446" s="7" t="s">
        <v>6</v>
      </c>
      <c r="D10446" s="24">
        <v>279023.32</v>
      </c>
      <c r="E10446">
        <f>INDEX('B. Store opening dates'!$B$5:$B$2448,MATCH('A. Sales by store'!B10446,'B. Store opening dates'!$A$5:$A$2448,0))</f>
        <v>2010</v>
      </c>
      <c r="F10446" t="str">
        <f t="shared" si="326"/>
        <v>Old</v>
      </c>
      <c r="G10446" t="str">
        <f t="shared" si="327"/>
        <v>Existing</v>
      </c>
    </row>
    <row r="10447" spans="1:7" ht="19" x14ac:dyDescent="0.25">
      <c r="A10447" s="7">
        <v>2014</v>
      </c>
      <c r="B10447" s="7" t="s">
        <v>1313</v>
      </c>
      <c r="C10447" s="7" t="s">
        <v>6</v>
      </c>
      <c r="D10447" s="24">
        <v>196139.75</v>
      </c>
      <c r="E10447">
        <f>INDEX('B. Store opening dates'!$B$5:$B$2448,MATCH('A. Sales by store'!B10447,'B. Store opening dates'!$A$5:$A$2448,0))</f>
        <v>2010</v>
      </c>
      <c r="F10447" t="str">
        <f t="shared" si="326"/>
        <v>Old</v>
      </c>
      <c r="G10447" t="str">
        <f t="shared" si="327"/>
        <v>Existing</v>
      </c>
    </row>
    <row r="10448" spans="1:7" ht="19" x14ac:dyDescent="0.25">
      <c r="A10448" s="7">
        <v>2015</v>
      </c>
      <c r="B10448" s="7" t="s">
        <v>1313</v>
      </c>
      <c r="C10448" s="7" t="s">
        <v>7</v>
      </c>
      <c r="D10448" s="24">
        <v>240203.6</v>
      </c>
      <c r="E10448">
        <f>INDEX('B. Store opening dates'!$B$5:$B$2448,MATCH('A. Sales by store'!B10448,'B. Store opening dates'!$A$5:$A$2448,0))</f>
        <v>2010</v>
      </c>
      <c r="F10448" t="str">
        <f t="shared" si="326"/>
        <v>Old</v>
      </c>
      <c r="G10448" t="str">
        <f t="shared" si="327"/>
        <v>Existing</v>
      </c>
    </row>
    <row r="10449" spans="1:7" ht="19" x14ac:dyDescent="0.25">
      <c r="A10449" s="7">
        <v>2014</v>
      </c>
      <c r="B10449" s="7" t="s">
        <v>1313</v>
      </c>
      <c r="C10449" s="7" t="s">
        <v>7</v>
      </c>
      <c r="D10449" s="24">
        <v>251884.38</v>
      </c>
      <c r="E10449">
        <f>INDEX('B. Store opening dates'!$B$5:$B$2448,MATCH('A. Sales by store'!B10449,'B. Store opening dates'!$A$5:$A$2448,0))</f>
        <v>2010</v>
      </c>
      <c r="F10449" t="str">
        <f t="shared" si="326"/>
        <v>Old</v>
      </c>
      <c r="G10449" t="str">
        <f t="shared" si="327"/>
        <v>Existing</v>
      </c>
    </row>
    <row r="10450" spans="1:7" ht="19" x14ac:dyDescent="0.25">
      <c r="A10450" s="7">
        <v>2015</v>
      </c>
      <c r="B10450" s="7" t="s">
        <v>1313</v>
      </c>
      <c r="C10450" s="7" t="s">
        <v>8</v>
      </c>
      <c r="D10450" s="24">
        <v>565278.85</v>
      </c>
      <c r="E10450">
        <f>INDEX('B. Store opening dates'!$B$5:$B$2448,MATCH('A. Sales by store'!B10450,'B. Store opening dates'!$A$5:$A$2448,0))</f>
        <v>2010</v>
      </c>
      <c r="F10450" t="str">
        <f t="shared" si="326"/>
        <v>Old</v>
      </c>
      <c r="G10450" t="str">
        <f t="shared" si="327"/>
        <v>Existing</v>
      </c>
    </row>
    <row r="10451" spans="1:7" ht="19" x14ac:dyDescent="0.25">
      <c r="A10451" s="7">
        <v>2014</v>
      </c>
      <c r="B10451" s="7" t="s">
        <v>1313</v>
      </c>
      <c r="C10451" s="7" t="s">
        <v>8</v>
      </c>
      <c r="D10451" s="24">
        <v>581375.17000000004</v>
      </c>
      <c r="E10451">
        <f>INDEX('B. Store opening dates'!$B$5:$B$2448,MATCH('A. Sales by store'!B10451,'B. Store opening dates'!$A$5:$A$2448,0))</f>
        <v>2010</v>
      </c>
      <c r="F10451" t="str">
        <f t="shared" si="326"/>
        <v>Old</v>
      </c>
      <c r="G10451" t="str">
        <f t="shared" si="327"/>
        <v>Existing</v>
      </c>
    </row>
    <row r="10452" spans="1:7" ht="19" x14ac:dyDescent="0.25">
      <c r="A10452" s="7">
        <v>2015</v>
      </c>
      <c r="B10452" s="7" t="s">
        <v>1314</v>
      </c>
      <c r="C10452" s="7" t="s">
        <v>5</v>
      </c>
      <c r="D10452" s="24">
        <v>929293.36</v>
      </c>
      <c r="E10452">
        <f>INDEX('B. Store opening dates'!$B$5:$B$2448,MATCH('A. Sales by store'!B10452,'B. Store opening dates'!$A$5:$A$2448,0))</f>
        <v>2010</v>
      </c>
      <c r="F10452" t="str">
        <f t="shared" si="326"/>
        <v>Old</v>
      </c>
      <c r="G10452" t="str">
        <f t="shared" si="327"/>
        <v>Existing</v>
      </c>
    </row>
    <row r="10453" spans="1:7" ht="19" x14ac:dyDescent="0.25">
      <c r="A10453" s="7">
        <v>2014</v>
      </c>
      <c r="B10453" s="7" t="s">
        <v>1314</v>
      </c>
      <c r="C10453" s="7" t="s">
        <v>5</v>
      </c>
      <c r="D10453" s="24">
        <v>1021064.81</v>
      </c>
      <c r="E10453">
        <f>INDEX('B. Store opening dates'!$B$5:$B$2448,MATCH('A. Sales by store'!B10453,'B. Store opening dates'!$A$5:$A$2448,0))</f>
        <v>2010</v>
      </c>
      <c r="F10453" t="str">
        <f t="shared" si="326"/>
        <v>Old</v>
      </c>
      <c r="G10453" t="str">
        <f t="shared" si="327"/>
        <v>Existing</v>
      </c>
    </row>
    <row r="10454" spans="1:7" ht="19" x14ac:dyDescent="0.25">
      <c r="A10454" s="7">
        <v>2015</v>
      </c>
      <c r="B10454" s="7" t="s">
        <v>1314</v>
      </c>
      <c r="C10454" s="7" t="s">
        <v>6</v>
      </c>
      <c r="D10454" s="24">
        <v>500917.47</v>
      </c>
      <c r="E10454">
        <f>INDEX('B. Store opening dates'!$B$5:$B$2448,MATCH('A. Sales by store'!B10454,'B. Store opening dates'!$A$5:$A$2448,0))</f>
        <v>2010</v>
      </c>
      <c r="F10454" t="str">
        <f t="shared" si="326"/>
        <v>Old</v>
      </c>
      <c r="G10454" t="str">
        <f t="shared" si="327"/>
        <v>Existing</v>
      </c>
    </row>
    <row r="10455" spans="1:7" ht="19" x14ac:dyDescent="0.25">
      <c r="A10455" s="7">
        <v>2014</v>
      </c>
      <c r="B10455" s="7" t="s">
        <v>1314</v>
      </c>
      <c r="C10455" s="7" t="s">
        <v>6</v>
      </c>
      <c r="D10455" s="24">
        <v>369742.64</v>
      </c>
      <c r="E10455">
        <f>INDEX('B. Store opening dates'!$B$5:$B$2448,MATCH('A. Sales by store'!B10455,'B. Store opening dates'!$A$5:$A$2448,0))</f>
        <v>2010</v>
      </c>
      <c r="F10455" t="str">
        <f t="shared" si="326"/>
        <v>Old</v>
      </c>
      <c r="G10455" t="str">
        <f t="shared" si="327"/>
        <v>Existing</v>
      </c>
    </row>
    <row r="10456" spans="1:7" ht="19" x14ac:dyDescent="0.25">
      <c r="A10456" s="7">
        <v>2015</v>
      </c>
      <c r="B10456" s="7" t="s">
        <v>1314</v>
      </c>
      <c r="C10456" s="7" t="s">
        <v>7</v>
      </c>
      <c r="D10456" s="24">
        <v>53639.98</v>
      </c>
      <c r="E10456">
        <f>INDEX('B. Store opening dates'!$B$5:$B$2448,MATCH('A. Sales by store'!B10456,'B. Store opening dates'!$A$5:$A$2448,0))</f>
        <v>2010</v>
      </c>
      <c r="F10456" t="str">
        <f t="shared" si="326"/>
        <v>Old</v>
      </c>
      <c r="G10456" t="str">
        <f t="shared" si="327"/>
        <v>Existing</v>
      </c>
    </row>
    <row r="10457" spans="1:7" ht="19" x14ac:dyDescent="0.25">
      <c r="A10457" s="7">
        <v>2014</v>
      </c>
      <c r="B10457" s="7" t="s">
        <v>1314</v>
      </c>
      <c r="C10457" s="7" t="s">
        <v>7</v>
      </c>
      <c r="D10457" s="24">
        <v>56294.48</v>
      </c>
      <c r="E10457">
        <f>INDEX('B. Store opening dates'!$B$5:$B$2448,MATCH('A. Sales by store'!B10457,'B. Store opening dates'!$A$5:$A$2448,0))</f>
        <v>2010</v>
      </c>
      <c r="F10457" t="str">
        <f t="shared" si="326"/>
        <v>Old</v>
      </c>
      <c r="G10457" t="str">
        <f t="shared" si="327"/>
        <v>Existing</v>
      </c>
    </row>
    <row r="10458" spans="1:7" ht="19" x14ac:dyDescent="0.25">
      <c r="A10458" s="7">
        <v>2015</v>
      </c>
      <c r="B10458" s="7" t="s">
        <v>1314</v>
      </c>
      <c r="C10458" s="7" t="s">
        <v>8</v>
      </c>
      <c r="D10458" s="24">
        <v>565941.85</v>
      </c>
      <c r="E10458">
        <f>INDEX('B. Store opening dates'!$B$5:$B$2448,MATCH('A. Sales by store'!B10458,'B. Store opening dates'!$A$5:$A$2448,0))</f>
        <v>2010</v>
      </c>
      <c r="F10458" t="str">
        <f t="shared" si="326"/>
        <v>Old</v>
      </c>
      <c r="G10458" t="str">
        <f t="shared" si="327"/>
        <v>Existing</v>
      </c>
    </row>
    <row r="10459" spans="1:7" ht="19" x14ac:dyDescent="0.25">
      <c r="A10459" s="7">
        <v>2014</v>
      </c>
      <c r="B10459" s="7" t="s">
        <v>1314</v>
      </c>
      <c r="C10459" s="7" t="s">
        <v>8</v>
      </c>
      <c r="D10459" s="24">
        <v>592128.11</v>
      </c>
      <c r="E10459">
        <f>INDEX('B. Store opening dates'!$B$5:$B$2448,MATCH('A. Sales by store'!B10459,'B. Store opening dates'!$A$5:$A$2448,0))</f>
        <v>2010</v>
      </c>
      <c r="F10459" t="str">
        <f t="shared" si="326"/>
        <v>Old</v>
      </c>
      <c r="G10459" t="str">
        <f t="shared" si="327"/>
        <v>Existing</v>
      </c>
    </row>
    <row r="10460" spans="1:7" ht="19" x14ac:dyDescent="0.25">
      <c r="A10460" s="7">
        <v>2015</v>
      </c>
      <c r="B10460" s="7" t="s">
        <v>1315</v>
      </c>
      <c r="C10460" s="7" t="s">
        <v>5</v>
      </c>
      <c r="D10460" s="24">
        <v>673921.52</v>
      </c>
      <c r="E10460">
        <f>INDEX('B. Store opening dates'!$B$5:$B$2448,MATCH('A. Sales by store'!B10460,'B. Store opening dates'!$A$5:$A$2448,0))</f>
        <v>2010</v>
      </c>
      <c r="F10460" t="str">
        <f t="shared" si="326"/>
        <v>Old</v>
      </c>
      <c r="G10460" t="str">
        <f t="shared" si="327"/>
        <v>Existing</v>
      </c>
    </row>
    <row r="10461" spans="1:7" ht="19" x14ac:dyDescent="0.25">
      <c r="A10461" s="7">
        <v>2014</v>
      </c>
      <c r="B10461" s="7" t="s">
        <v>1315</v>
      </c>
      <c r="C10461" s="7" t="s">
        <v>5</v>
      </c>
      <c r="D10461" s="24">
        <v>741006.89</v>
      </c>
      <c r="E10461">
        <f>INDEX('B. Store opening dates'!$B$5:$B$2448,MATCH('A. Sales by store'!B10461,'B. Store opening dates'!$A$5:$A$2448,0))</f>
        <v>2010</v>
      </c>
      <c r="F10461" t="str">
        <f t="shared" si="326"/>
        <v>Old</v>
      </c>
      <c r="G10461" t="str">
        <f t="shared" si="327"/>
        <v>Existing</v>
      </c>
    </row>
    <row r="10462" spans="1:7" ht="19" x14ac:dyDescent="0.25">
      <c r="A10462" s="7">
        <v>2015</v>
      </c>
      <c r="B10462" s="7" t="s">
        <v>1315</v>
      </c>
      <c r="C10462" s="7" t="s">
        <v>6</v>
      </c>
      <c r="D10462" s="24">
        <v>262838.08</v>
      </c>
      <c r="E10462">
        <f>INDEX('B. Store opening dates'!$B$5:$B$2448,MATCH('A. Sales by store'!B10462,'B. Store opening dates'!$A$5:$A$2448,0))</f>
        <v>2010</v>
      </c>
      <c r="F10462" t="str">
        <f t="shared" si="326"/>
        <v>Old</v>
      </c>
      <c r="G10462" t="str">
        <f t="shared" si="327"/>
        <v>Existing</v>
      </c>
    </row>
    <row r="10463" spans="1:7" ht="19" x14ac:dyDescent="0.25">
      <c r="A10463" s="7">
        <v>2014</v>
      </c>
      <c r="B10463" s="7" t="s">
        <v>1315</v>
      </c>
      <c r="C10463" s="7" t="s">
        <v>6</v>
      </c>
      <c r="D10463" s="24">
        <v>191797.55</v>
      </c>
      <c r="E10463">
        <f>INDEX('B. Store opening dates'!$B$5:$B$2448,MATCH('A. Sales by store'!B10463,'B. Store opening dates'!$A$5:$A$2448,0))</f>
        <v>2010</v>
      </c>
      <c r="F10463" t="str">
        <f t="shared" si="326"/>
        <v>Old</v>
      </c>
      <c r="G10463" t="str">
        <f t="shared" si="327"/>
        <v>Existing</v>
      </c>
    </row>
    <row r="10464" spans="1:7" ht="19" x14ac:dyDescent="0.25">
      <c r="A10464" s="7">
        <v>2015</v>
      </c>
      <c r="B10464" s="7" t="s">
        <v>1315</v>
      </c>
      <c r="C10464" s="7" t="s">
        <v>7</v>
      </c>
      <c r="D10464" s="24">
        <v>64475.23</v>
      </c>
      <c r="E10464">
        <f>INDEX('B. Store opening dates'!$B$5:$B$2448,MATCH('A. Sales by store'!B10464,'B. Store opening dates'!$A$5:$A$2448,0))</f>
        <v>2010</v>
      </c>
      <c r="F10464" t="str">
        <f t="shared" si="326"/>
        <v>Old</v>
      </c>
      <c r="G10464" t="str">
        <f t="shared" si="327"/>
        <v>Existing</v>
      </c>
    </row>
    <row r="10465" spans="1:7" ht="19" x14ac:dyDescent="0.25">
      <c r="A10465" s="7">
        <v>2014</v>
      </c>
      <c r="B10465" s="7" t="s">
        <v>1315</v>
      </c>
      <c r="C10465" s="7" t="s">
        <v>7</v>
      </c>
      <c r="D10465" s="24">
        <v>67443.27</v>
      </c>
      <c r="E10465">
        <f>INDEX('B. Store opening dates'!$B$5:$B$2448,MATCH('A. Sales by store'!B10465,'B. Store opening dates'!$A$5:$A$2448,0))</f>
        <v>2010</v>
      </c>
      <c r="F10465" t="str">
        <f t="shared" si="326"/>
        <v>Old</v>
      </c>
      <c r="G10465" t="str">
        <f t="shared" si="327"/>
        <v>Existing</v>
      </c>
    </row>
    <row r="10466" spans="1:7" ht="19" x14ac:dyDescent="0.25">
      <c r="A10466" s="7">
        <v>2015</v>
      </c>
      <c r="B10466" s="7" t="s">
        <v>1315</v>
      </c>
      <c r="C10466" s="7" t="s">
        <v>8</v>
      </c>
      <c r="D10466" s="24">
        <v>521225.61</v>
      </c>
      <c r="E10466">
        <f>INDEX('B. Store opening dates'!$B$5:$B$2448,MATCH('A. Sales by store'!B10466,'B. Store opening dates'!$A$5:$A$2448,0))</f>
        <v>2010</v>
      </c>
      <c r="F10466" t="str">
        <f t="shared" si="326"/>
        <v>Old</v>
      </c>
      <c r="G10466" t="str">
        <f t="shared" si="327"/>
        <v>Existing</v>
      </c>
    </row>
    <row r="10467" spans="1:7" ht="19" x14ac:dyDescent="0.25">
      <c r="A10467" s="7">
        <v>2014</v>
      </c>
      <c r="B10467" s="7" t="s">
        <v>1315</v>
      </c>
      <c r="C10467" s="7" t="s">
        <v>8</v>
      </c>
      <c r="D10467" s="24">
        <v>540895.18000000005</v>
      </c>
      <c r="E10467">
        <f>INDEX('B. Store opening dates'!$B$5:$B$2448,MATCH('A. Sales by store'!B10467,'B. Store opening dates'!$A$5:$A$2448,0))</f>
        <v>2010</v>
      </c>
      <c r="F10467" t="str">
        <f t="shared" si="326"/>
        <v>Old</v>
      </c>
      <c r="G10467" t="str">
        <f t="shared" si="327"/>
        <v>Existing</v>
      </c>
    </row>
    <row r="10468" spans="1:7" ht="19" x14ac:dyDescent="0.25">
      <c r="A10468" s="7">
        <v>2015</v>
      </c>
      <c r="B10468" s="7" t="s">
        <v>1316</v>
      </c>
      <c r="C10468" s="7" t="s">
        <v>5</v>
      </c>
      <c r="D10468" s="24">
        <v>786676.41</v>
      </c>
      <c r="E10468">
        <f>INDEX('B. Store opening dates'!$B$5:$B$2448,MATCH('A. Sales by store'!B10468,'B. Store opening dates'!$A$5:$A$2448,0))</f>
        <v>2010</v>
      </c>
      <c r="F10468" t="str">
        <f t="shared" si="326"/>
        <v>Old</v>
      </c>
      <c r="G10468" t="str">
        <f t="shared" si="327"/>
        <v>Existing</v>
      </c>
    </row>
    <row r="10469" spans="1:7" ht="19" x14ac:dyDescent="0.25">
      <c r="A10469" s="7">
        <v>2014</v>
      </c>
      <c r="B10469" s="7" t="s">
        <v>1316</v>
      </c>
      <c r="C10469" s="7" t="s">
        <v>5</v>
      </c>
      <c r="D10469" s="24">
        <v>868837.07</v>
      </c>
      <c r="E10469">
        <f>INDEX('B. Store opening dates'!$B$5:$B$2448,MATCH('A. Sales by store'!B10469,'B. Store opening dates'!$A$5:$A$2448,0))</f>
        <v>2010</v>
      </c>
      <c r="F10469" t="str">
        <f t="shared" si="326"/>
        <v>Old</v>
      </c>
      <c r="G10469" t="str">
        <f t="shared" si="327"/>
        <v>Existing</v>
      </c>
    </row>
    <row r="10470" spans="1:7" ht="19" x14ac:dyDescent="0.25">
      <c r="A10470" s="7">
        <v>2015</v>
      </c>
      <c r="B10470" s="7" t="s">
        <v>1316</v>
      </c>
      <c r="C10470" s="7" t="s">
        <v>6</v>
      </c>
      <c r="D10470" s="24">
        <v>328176.55</v>
      </c>
      <c r="E10470">
        <f>INDEX('B. Store opening dates'!$B$5:$B$2448,MATCH('A. Sales by store'!B10470,'B. Store opening dates'!$A$5:$A$2448,0))</f>
        <v>2010</v>
      </c>
      <c r="F10470" t="str">
        <f t="shared" si="326"/>
        <v>Old</v>
      </c>
      <c r="G10470" t="str">
        <f t="shared" si="327"/>
        <v>Existing</v>
      </c>
    </row>
    <row r="10471" spans="1:7" ht="19" x14ac:dyDescent="0.25">
      <c r="A10471" s="7">
        <v>2014</v>
      </c>
      <c r="B10471" s="7" t="s">
        <v>1316</v>
      </c>
      <c r="C10471" s="7" t="s">
        <v>6</v>
      </c>
      <c r="D10471" s="24">
        <v>242315.92</v>
      </c>
      <c r="E10471">
        <f>INDEX('B. Store opening dates'!$B$5:$B$2448,MATCH('A. Sales by store'!B10471,'B. Store opening dates'!$A$5:$A$2448,0))</f>
        <v>2010</v>
      </c>
      <c r="F10471" t="str">
        <f t="shared" si="326"/>
        <v>Old</v>
      </c>
      <c r="G10471" t="str">
        <f t="shared" si="327"/>
        <v>Existing</v>
      </c>
    </row>
    <row r="10472" spans="1:7" ht="19" x14ac:dyDescent="0.25">
      <c r="A10472" s="7">
        <v>2015</v>
      </c>
      <c r="B10472" s="7" t="s">
        <v>1316</v>
      </c>
      <c r="C10472" s="7" t="s">
        <v>7</v>
      </c>
      <c r="D10472" s="24">
        <v>226800.03</v>
      </c>
      <c r="E10472">
        <f>INDEX('B. Store opening dates'!$B$5:$B$2448,MATCH('A. Sales by store'!B10472,'B. Store opening dates'!$A$5:$A$2448,0))</f>
        <v>2010</v>
      </c>
      <c r="F10472" t="str">
        <f t="shared" si="326"/>
        <v>Old</v>
      </c>
      <c r="G10472" t="str">
        <f t="shared" si="327"/>
        <v>Existing</v>
      </c>
    </row>
    <row r="10473" spans="1:7" ht="19" x14ac:dyDescent="0.25">
      <c r="A10473" s="7">
        <v>2014</v>
      </c>
      <c r="B10473" s="7" t="s">
        <v>1316</v>
      </c>
      <c r="C10473" s="7" t="s">
        <v>7</v>
      </c>
      <c r="D10473" s="24">
        <v>238120.34</v>
      </c>
      <c r="E10473">
        <f>INDEX('B. Store opening dates'!$B$5:$B$2448,MATCH('A. Sales by store'!B10473,'B. Store opening dates'!$A$5:$A$2448,0))</f>
        <v>2010</v>
      </c>
      <c r="F10473" t="str">
        <f t="shared" si="326"/>
        <v>Old</v>
      </c>
      <c r="G10473" t="str">
        <f t="shared" si="327"/>
        <v>Existing</v>
      </c>
    </row>
    <row r="10474" spans="1:7" ht="19" x14ac:dyDescent="0.25">
      <c r="A10474" s="7">
        <v>2015</v>
      </c>
      <c r="B10474" s="7" t="s">
        <v>1316</v>
      </c>
      <c r="C10474" s="7" t="s">
        <v>8</v>
      </c>
      <c r="D10474" s="24">
        <v>702546.61</v>
      </c>
      <c r="E10474">
        <f>INDEX('B. Store opening dates'!$B$5:$B$2448,MATCH('A. Sales by store'!B10474,'B. Store opening dates'!$A$5:$A$2448,0))</f>
        <v>2010</v>
      </c>
      <c r="F10474" t="str">
        <f t="shared" si="326"/>
        <v>Old</v>
      </c>
      <c r="G10474" t="str">
        <f t="shared" si="327"/>
        <v>Existing</v>
      </c>
    </row>
    <row r="10475" spans="1:7" ht="19" x14ac:dyDescent="0.25">
      <c r="A10475" s="7">
        <v>2014</v>
      </c>
      <c r="B10475" s="7" t="s">
        <v>1316</v>
      </c>
      <c r="C10475" s="7" t="s">
        <v>8</v>
      </c>
      <c r="D10475" s="24">
        <v>737776.36</v>
      </c>
      <c r="E10475">
        <f>INDEX('B. Store opening dates'!$B$5:$B$2448,MATCH('A. Sales by store'!B10475,'B. Store opening dates'!$A$5:$A$2448,0))</f>
        <v>2010</v>
      </c>
      <c r="F10475" t="str">
        <f t="shared" si="326"/>
        <v>Old</v>
      </c>
      <c r="G10475" t="str">
        <f t="shared" si="327"/>
        <v>Existing</v>
      </c>
    </row>
    <row r="10476" spans="1:7" ht="19" x14ac:dyDescent="0.25">
      <c r="A10476" s="7">
        <v>2015</v>
      </c>
      <c r="B10476" s="7" t="s">
        <v>1317</v>
      </c>
      <c r="C10476" s="7" t="s">
        <v>5</v>
      </c>
      <c r="D10476" s="24">
        <v>906908</v>
      </c>
      <c r="E10476">
        <f>INDEX('B. Store opening dates'!$B$5:$B$2448,MATCH('A. Sales by store'!B10476,'B. Store opening dates'!$A$5:$A$2448,0))</f>
        <v>2010</v>
      </c>
      <c r="F10476" t="str">
        <f t="shared" si="326"/>
        <v>Old</v>
      </c>
      <c r="G10476" t="str">
        <f t="shared" si="327"/>
        <v>Existing</v>
      </c>
    </row>
    <row r="10477" spans="1:7" ht="19" x14ac:dyDescent="0.25">
      <c r="A10477" s="7">
        <v>2014</v>
      </c>
      <c r="B10477" s="7" t="s">
        <v>1317</v>
      </c>
      <c r="C10477" s="7" t="s">
        <v>5</v>
      </c>
      <c r="D10477" s="24">
        <v>1004445.05</v>
      </c>
      <c r="E10477">
        <f>INDEX('B. Store opening dates'!$B$5:$B$2448,MATCH('A. Sales by store'!B10477,'B. Store opening dates'!$A$5:$A$2448,0))</f>
        <v>2010</v>
      </c>
      <c r="F10477" t="str">
        <f t="shared" si="326"/>
        <v>Old</v>
      </c>
      <c r="G10477" t="str">
        <f t="shared" si="327"/>
        <v>Existing</v>
      </c>
    </row>
    <row r="10478" spans="1:7" ht="19" x14ac:dyDescent="0.25">
      <c r="A10478" s="7">
        <v>2015</v>
      </c>
      <c r="B10478" s="7" t="s">
        <v>1317</v>
      </c>
      <c r="C10478" s="7" t="s">
        <v>6</v>
      </c>
      <c r="D10478" s="24">
        <v>265272.73</v>
      </c>
      <c r="E10478">
        <f>INDEX('B. Store opening dates'!$B$5:$B$2448,MATCH('A. Sales by store'!B10478,'B. Store opening dates'!$A$5:$A$2448,0))</f>
        <v>2010</v>
      </c>
      <c r="F10478" t="str">
        <f t="shared" si="326"/>
        <v>Old</v>
      </c>
      <c r="G10478" t="str">
        <f t="shared" si="327"/>
        <v>Existing</v>
      </c>
    </row>
    <row r="10479" spans="1:7" ht="19" x14ac:dyDescent="0.25">
      <c r="A10479" s="7">
        <v>2014</v>
      </c>
      <c r="B10479" s="7" t="s">
        <v>1317</v>
      </c>
      <c r="C10479" s="7" t="s">
        <v>6</v>
      </c>
      <c r="D10479" s="24">
        <v>196200.67</v>
      </c>
      <c r="E10479">
        <f>INDEX('B. Store opening dates'!$B$5:$B$2448,MATCH('A. Sales by store'!B10479,'B. Store opening dates'!$A$5:$A$2448,0))</f>
        <v>2010</v>
      </c>
      <c r="F10479" t="str">
        <f t="shared" si="326"/>
        <v>Old</v>
      </c>
      <c r="G10479" t="str">
        <f t="shared" si="327"/>
        <v>Existing</v>
      </c>
    </row>
    <row r="10480" spans="1:7" ht="19" x14ac:dyDescent="0.25">
      <c r="A10480" s="7">
        <v>2015</v>
      </c>
      <c r="B10480" s="7" t="s">
        <v>1317</v>
      </c>
      <c r="C10480" s="7" t="s">
        <v>7</v>
      </c>
      <c r="D10480" s="24">
        <v>164162.13</v>
      </c>
      <c r="E10480">
        <f>INDEX('B. Store opening dates'!$B$5:$B$2448,MATCH('A. Sales by store'!B10480,'B. Store opening dates'!$A$5:$A$2448,0))</f>
        <v>2010</v>
      </c>
      <c r="F10480" t="str">
        <f t="shared" si="326"/>
        <v>Old</v>
      </c>
      <c r="G10480" t="str">
        <f t="shared" si="327"/>
        <v>Existing</v>
      </c>
    </row>
    <row r="10481" spans="1:7" ht="19" x14ac:dyDescent="0.25">
      <c r="A10481" s="7">
        <v>2014</v>
      </c>
      <c r="B10481" s="7" t="s">
        <v>1317</v>
      </c>
      <c r="C10481" s="7" t="s">
        <v>7</v>
      </c>
      <c r="D10481" s="24">
        <v>174355.75</v>
      </c>
      <c r="E10481">
        <f>INDEX('B. Store opening dates'!$B$5:$B$2448,MATCH('A. Sales by store'!B10481,'B. Store opening dates'!$A$5:$A$2448,0))</f>
        <v>2010</v>
      </c>
      <c r="F10481" t="str">
        <f t="shared" si="326"/>
        <v>Old</v>
      </c>
      <c r="G10481" t="str">
        <f t="shared" si="327"/>
        <v>Existing</v>
      </c>
    </row>
    <row r="10482" spans="1:7" ht="19" x14ac:dyDescent="0.25">
      <c r="A10482" s="7">
        <v>2015</v>
      </c>
      <c r="B10482" s="7" t="s">
        <v>1317</v>
      </c>
      <c r="C10482" s="7" t="s">
        <v>8</v>
      </c>
      <c r="D10482" s="24">
        <v>651168.61</v>
      </c>
      <c r="E10482">
        <f>INDEX('B. Store opening dates'!$B$5:$B$2448,MATCH('A. Sales by store'!B10482,'B. Store opening dates'!$A$5:$A$2448,0))</f>
        <v>2010</v>
      </c>
      <c r="F10482" t="str">
        <f t="shared" si="326"/>
        <v>Old</v>
      </c>
      <c r="G10482" t="str">
        <f t="shared" si="327"/>
        <v>Existing</v>
      </c>
    </row>
    <row r="10483" spans="1:7" ht="19" x14ac:dyDescent="0.25">
      <c r="A10483" s="7">
        <v>2014</v>
      </c>
      <c r="B10483" s="7" t="s">
        <v>1317</v>
      </c>
      <c r="C10483" s="7" t="s">
        <v>8</v>
      </c>
      <c r="D10483" s="24">
        <v>681602.56000000006</v>
      </c>
      <c r="E10483">
        <f>INDEX('B. Store opening dates'!$B$5:$B$2448,MATCH('A. Sales by store'!B10483,'B. Store opening dates'!$A$5:$A$2448,0))</f>
        <v>2010</v>
      </c>
      <c r="F10483" t="str">
        <f t="shared" si="326"/>
        <v>Old</v>
      </c>
      <c r="G10483" t="str">
        <f t="shared" si="327"/>
        <v>Existing</v>
      </c>
    </row>
    <row r="10484" spans="1:7" ht="19" x14ac:dyDescent="0.25">
      <c r="A10484" s="7">
        <v>2015</v>
      </c>
      <c r="B10484" s="7" t="s">
        <v>1318</v>
      </c>
      <c r="C10484" s="7" t="s">
        <v>5</v>
      </c>
      <c r="D10484" s="24">
        <v>511112.6</v>
      </c>
      <c r="E10484">
        <f>INDEX('B. Store opening dates'!$B$5:$B$2448,MATCH('A. Sales by store'!B10484,'B. Store opening dates'!$A$5:$A$2448,0))</f>
        <v>2010</v>
      </c>
      <c r="F10484" t="str">
        <f t="shared" si="326"/>
        <v>Old</v>
      </c>
      <c r="G10484" t="str">
        <f t="shared" si="327"/>
        <v>Existing</v>
      </c>
    </row>
    <row r="10485" spans="1:7" ht="19" x14ac:dyDescent="0.25">
      <c r="A10485" s="7">
        <v>2014</v>
      </c>
      <c r="B10485" s="7" t="s">
        <v>1318</v>
      </c>
      <c r="C10485" s="7" t="s">
        <v>5</v>
      </c>
      <c r="D10485" s="24">
        <v>563374.89</v>
      </c>
      <c r="E10485">
        <f>INDEX('B. Store opening dates'!$B$5:$B$2448,MATCH('A. Sales by store'!B10485,'B. Store opening dates'!$A$5:$A$2448,0))</f>
        <v>2010</v>
      </c>
      <c r="F10485" t="str">
        <f t="shared" si="326"/>
        <v>Old</v>
      </c>
      <c r="G10485" t="str">
        <f t="shared" si="327"/>
        <v>Existing</v>
      </c>
    </row>
    <row r="10486" spans="1:7" ht="19" x14ac:dyDescent="0.25">
      <c r="A10486" s="7">
        <v>2015</v>
      </c>
      <c r="B10486" s="7" t="s">
        <v>1318</v>
      </c>
      <c r="C10486" s="7" t="s">
        <v>6</v>
      </c>
      <c r="D10486" s="24">
        <v>423924.08</v>
      </c>
      <c r="E10486">
        <f>INDEX('B. Store opening dates'!$B$5:$B$2448,MATCH('A. Sales by store'!B10486,'B. Store opening dates'!$A$5:$A$2448,0))</f>
        <v>2010</v>
      </c>
      <c r="F10486" t="str">
        <f t="shared" si="326"/>
        <v>Old</v>
      </c>
      <c r="G10486" t="str">
        <f t="shared" si="327"/>
        <v>Existing</v>
      </c>
    </row>
    <row r="10487" spans="1:7" ht="19" x14ac:dyDescent="0.25">
      <c r="A10487" s="7">
        <v>2014</v>
      </c>
      <c r="B10487" s="7" t="s">
        <v>1318</v>
      </c>
      <c r="C10487" s="7" t="s">
        <v>6</v>
      </c>
      <c r="D10487" s="24">
        <v>312621.84000000003</v>
      </c>
      <c r="E10487">
        <f>INDEX('B. Store opening dates'!$B$5:$B$2448,MATCH('A. Sales by store'!B10487,'B. Store opening dates'!$A$5:$A$2448,0))</f>
        <v>2010</v>
      </c>
      <c r="F10487" t="str">
        <f t="shared" si="326"/>
        <v>Old</v>
      </c>
      <c r="G10487" t="str">
        <f t="shared" si="327"/>
        <v>Existing</v>
      </c>
    </row>
    <row r="10488" spans="1:7" ht="19" x14ac:dyDescent="0.25">
      <c r="A10488" s="7">
        <v>2015</v>
      </c>
      <c r="B10488" s="7" t="s">
        <v>1318</v>
      </c>
      <c r="C10488" s="7" t="s">
        <v>7</v>
      </c>
      <c r="D10488" s="24">
        <v>165491.45000000001</v>
      </c>
      <c r="E10488">
        <f>INDEX('B. Store opening dates'!$B$5:$B$2448,MATCH('A. Sales by store'!B10488,'B. Store opening dates'!$A$5:$A$2448,0))</f>
        <v>2010</v>
      </c>
      <c r="F10488" t="str">
        <f t="shared" si="326"/>
        <v>Old</v>
      </c>
      <c r="G10488" t="str">
        <f t="shared" si="327"/>
        <v>Existing</v>
      </c>
    </row>
    <row r="10489" spans="1:7" ht="19" x14ac:dyDescent="0.25">
      <c r="A10489" s="7">
        <v>2014</v>
      </c>
      <c r="B10489" s="7" t="s">
        <v>1318</v>
      </c>
      <c r="C10489" s="7" t="s">
        <v>7</v>
      </c>
      <c r="D10489" s="24">
        <v>175532.64</v>
      </c>
      <c r="E10489">
        <f>INDEX('B. Store opening dates'!$B$5:$B$2448,MATCH('A. Sales by store'!B10489,'B. Store opening dates'!$A$5:$A$2448,0))</f>
        <v>2010</v>
      </c>
      <c r="F10489" t="str">
        <f t="shared" si="326"/>
        <v>Old</v>
      </c>
      <c r="G10489" t="str">
        <f t="shared" si="327"/>
        <v>Existing</v>
      </c>
    </row>
    <row r="10490" spans="1:7" ht="19" x14ac:dyDescent="0.25">
      <c r="A10490" s="7">
        <v>2015</v>
      </c>
      <c r="B10490" s="7" t="s">
        <v>1318</v>
      </c>
      <c r="C10490" s="7" t="s">
        <v>8</v>
      </c>
      <c r="D10490" s="24">
        <v>769878.95</v>
      </c>
      <c r="E10490">
        <f>INDEX('B. Store opening dates'!$B$5:$B$2448,MATCH('A. Sales by store'!B10490,'B. Store opening dates'!$A$5:$A$2448,0))</f>
        <v>2010</v>
      </c>
      <c r="F10490" t="str">
        <f t="shared" si="326"/>
        <v>Old</v>
      </c>
      <c r="G10490" t="str">
        <f t="shared" si="327"/>
        <v>Existing</v>
      </c>
    </row>
    <row r="10491" spans="1:7" ht="19" x14ac:dyDescent="0.25">
      <c r="A10491" s="7">
        <v>2014</v>
      </c>
      <c r="B10491" s="7" t="s">
        <v>1318</v>
      </c>
      <c r="C10491" s="7" t="s">
        <v>8</v>
      </c>
      <c r="D10491" s="24">
        <v>795985.34</v>
      </c>
      <c r="E10491">
        <f>INDEX('B. Store opening dates'!$B$5:$B$2448,MATCH('A. Sales by store'!B10491,'B. Store opening dates'!$A$5:$A$2448,0))</f>
        <v>2010</v>
      </c>
      <c r="F10491" t="str">
        <f t="shared" si="326"/>
        <v>Old</v>
      </c>
      <c r="G10491" t="str">
        <f t="shared" si="327"/>
        <v>Existing</v>
      </c>
    </row>
    <row r="10492" spans="1:7" ht="19" x14ac:dyDescent="0.25">
      <c r="A10492" s="7">
        <v>2015</v>
      </c>
      <c r="B10492" s="7" t="s">
        <v>1319</v>
      </c>
      <c r="C10492" s="7" t="s">
        <v>5</v>
      </c>
      <c r="D10492" s="24">
        <v>645799.79</v>
      </c>
      <c r="E10492">
        <f>INDEX('B. Store opening dates'!$B$5:$B$2448,MATCH('A. Sales by store'!B10492,'B. Store opening dates'!$A$5:$A$2448,0))</f>
        <v>2010</v>
      </c>
      <c r="F10492" t="str">
        <f t="shared" si="326"/>
        <v>Old</v>
      </c>
      <c r="G10492" t="str">
        <f t="shared" si="327"/>
        <v>Existing</v>
      </c>
    </row>
    <row r="10493" spans="1:7" ht="19" x14ac:dyDescent="0.25">
      <c r="A10493" s="7">
        <v>2014</v>
      </c>
      <c r="B10493" s="7" t="s">
        <v>1319</v>
      </c>
      <c r="C10493" s="7" t="s">
        <v>5</v>
      </c>
      <c r="D10493" s="24">
        <v>705267.86</v>
      </c>
      <c r="E10493">
        <f>INDEX('B. Store opening dates'!$B$5:$B$2448,MATCH('A. Sales by store'!B10493,'B. Store opening dates'!$A$5:$A$2448,0))</f>
        <v>2010</v>
      </c>
      <c r="F10493" t="str">
        <f t="shared" si="326"/>
        <v>Old</v>
      </c>
      <c r="G10493" t="str">
        <f t="shared" si="327"/>
        <v>Existing</v>
      </c>
    </row>
    <row r="10494" spans="1:7" ht="19" x14ac:dyDescent="0.25">
      <c r="A10494" s="7">
        <v>2015</v>
      </c>
      <c r="B10494" s="7" t="s">
        <v>1319</v>
      </c>
      <c r="C10494" s="7" t="s">
        <v>6</v>
      </c>
      <c r="D10494" s="24">
        <v>218733.91</v>
      </c>
      <c r="E10494">
        <f>INDEX('B. Store opening dates'!$B$5:$B$2448,MATCH('A. Sales by store'!B10494,'B. Store opening dates'!$A$5:$A$2448,0))</f>
        <v>2010</v>
      </c>
      <c r="F10494" t="str">
        <f t="shared" si="326"/>
        <v>Old</v>
      </c>
      <c r="G10494" t="str">
        <f t="shared" si="327"/>
        <v>Existing</v>
      </c>
    </row>
    <row r="10495" spans="1:7" ht="19" x14ac:dyDescent="0.25">
      <c r="A10495" s="7">
        <v>2014</v>
      </c>
      <c r="B10495" s="7" t="s">
        <v>1319</v>
      </c>
      <c r="C10495" s="7" t="s">
        <v>6</v>
      </c>
      <c r="D10495" s="24">
        <v>151853.26999999999</v>
      </c>
      <c r="E10495">
        <f>INDEX('B. Store opening dates'!$B$5:$B$2448,MATCH('A. Sales by store'!B10495,'B. Store opening dates'!$A$5:$A$2448,0))</f>
        <v>2010</v>
      </c>
      <c r="F10495" t="str">
        <f t="shared" si="326"/>
        <v>Old</v>
      </c>
      <c r="G10495" t="str">
        <f t="shared" si="327"/>
        <v>Existing</v>
      </c>
    </row>
    <row r="10496" spans="1:7" ht="19" x14ac:dyDescent="0.25">
      <c r="A10496" s="7">
        <v>2015</v>
      </c>
      <c r="B10496" s="7" t="s">
        <v>1319</v>
      </c>
      <c r="C10496" s="7" t="s">
        <v>7</v>
      </c>
      <c r="D10496" s="24">
        <v>97340.37</v>
      </c>
      <c r="E10496">
        <f>INDEX('B. Store opening dates'!$B$5:$B$2448,MATCH('A. Sales by store'!B10496,'B. Store opening dates'!$A$5:$A$2448,0))</f>
        <v>2010</v>
      </c>
      <c r="F10496" t="str">
        <f t="shared" si="326"/>
        <v>Old</v>
      </c>
      <c r="G10496" t="str">
        <f t="shared" si="327"/>
        <v>Existing</v>
      </c>
    </row>
    <row r="10497" spans="1:7" ht="19" x14ac:dyDescent="0.25">
      <c r="A10497" s="7">
        <v>2014</v>
      </c>
      <c r="B10497" s="7" t="s">
        <v>1319</v>
      </c>
      <c r="C10497" s="7" t="s">
        <v>7</v>
      </c>
      <c r="D10497" s="24">
        <v>101962.86</v>
      </c>
      <c r="E10497">
        <f>INDEX('B. Store opening dates'!$B$5:$B$2448,MATCH('A. Sales by store'!B10497,'B. Store opening dates'!$A$5:$A$2448,0))</f>
        <v>2010</v>
      </c>
      <c r="F10497" t="str">
        <f t="shared" si="326"/>
        <v>Old</v>
      </c>
      <c r="G10497" t="str">
        <f t="shared" si="327"/>
        <v>Existing</v>
      </c>
    </row>
    <row r="10498" spans="1:7" ht="19" x14ac:dyDescent="0.25">
      <c r="A10498" s="7">
        <v>2015</v>
      </c>
      <c r="B10498" s="7" t="s">
        <v>1319</v>
      </c>
      <c r="C10498" s="7" t="s">
        <v>8</v>
      </c>
      <c r="D10498" s="24">
        <v>794806.4</v>
      </c>
      <c r="E10498">
        <f>INDEX('B. Store opening dates'!$B$5:$B$2448,MATCH('A. Sales by store'!B10498,'B. Store opening dates'!$A$5:$A$2448,0))</f>
        <v>2010</v>
      </c>
      <c r="F10498" t="str">
        <f t="shared" si="326"/>
        <v>Old</v>
      </c>
      <c r="G10498" t="str">
        <f t="shared" si="327"/>
        <v>Existing</v>
      </c>
    </row>
    <row r="10499" spans="1:7" ht="19" x14ac:dyDescent="0.25">
      <c r="A10499" s="7">
        <v>2014</v>
      </c>
      <c r="B10499" s="7" t="s">
        <v>1319</v>
      </c>
      <c r="C10499" s="7" t="s">
        <v>8</v>
      </c>
      <c r="D10499" s="24">
        <v>823064.4</v>
      </c>
      <c r="E10499">
        <f>INDEX('B. Store opening dates'!$B$5:$B$2448,MATCH('A. Sales by store'!B10499,'B. Store opening dates'!$A$5:$A$2448,0))</f>
        <v>2010</v>
      </c>
      <c r="F10499" t="str">
        <f t="shared" si="326"/>
        <v>Old</v>
      </c>
      <c r="G10499" t="str">
        <f t="shared" si="327"/>
        <v>Existing</v>
      </c>
    </row>
    <row r="10500" spans="1:7" ht="19" x14ac:dyDescent="0.25">
      <c r="A10500" s="7">
        <v>2015</v>
      </c>
      <c r="B10500" s="7" t="s">
        <v>1320</v>
      </c>
      <c r="C10500" s="7" t="s">
        <v>5</v>
      </c>
      <c r="D10500" s="24">
        <v>510491.62</v>
      </c>
      <c r="E10500">
        <f>INDEX('B. Store opening dates'!$B$5:$B$2448,MATCH('A. Sales by store'!B10500,'B. Store opening dates'!$A$5:$A$2448,0))</f>
        <v>2010</v>
      </c>
      <c r="F10500" t="str">
        <f t="shared" si="326"/>
        <v>Old</v>
      </c>
      <c r="G10500" t="str">
        <f t="shared" si="327"/>
        <v>Existing</v>
      </c>
    </row>
    <row r="10501" spans="1:7" ht="19" x14ac:dyDescent="0.25">
      <c r="A10501" s="7">
        <v>2014</v>
      </c>
      <c r="B10501" s="7" t="s">
        <v>1320</v>
      </c>
      <c r="C10501" s="7" t="s">
        <v>5</v>
      </c>
      <c r="D10501" s="24">
        <v>557248.89</v>
      </c>
      <c r="E10501">
        <f>INDEX('B. Store opening dates'!$B$5:$B$2448,MATCH('A. Sales by store'!B10501,'B. Store opening dates'!$A$5:$A$2448,0))</f>
        <v>2010</v>
      </c>
      <c r="F10501" t="str">
        <f t="shared" ref="F10501:F10564" si="328">IF(A10501 = 2015, IF(E10501&lt; 2015, "Old","New"),IF(E10501 &lt; 2014, "Old","New"))</f>
        <v>Old</v>
      </c>
      <c r="G10501" t="str">
        <f t="shared" ref="G10501:G10564" si="329">IF(A10501 = 2015, IF(E10501&lt; 2015, "Existing","New"),"Existing")</f>
        <v>Existing</v>
      </c>
    </row>
    <row r="10502" spans="1:7" ht="19" x14ac:dyDescent="0.25">
      <c r="A10502" s="7">
        <v>2015</v>
      </c>
      <c r="B10502" s="7" t="s">
        <v>1320</v>
      </c>
      <c r="C10502" s="7" t="s">
        <v>6</v>
      </c>
      <c r="D10502" s="24">
        <v>450268.53</v>
      </c>
      <c r="E10502">
        <f>INDEX('B. Store opening dates'!$B$5:$B$2448,MATCH('A. Sales by store'!B10502,'B. Store opening dates'!$A$5:$A$2448,0))</f>
        <v>2010</v>
      </c>
      <c r="F10502" t="str">
        <f t="shared" si="328"/>
        <v>Old</v>
      </c>
      <c r="G10502" t="str">
        <f t="shared" si="329"/>
        <v>Existing</v>
      </c>
    </row>
    <row r="10503" spans="1:7" ht="19" x14ac:dyDescent="0.25">
      <c r="A10503" s="7">
        <v>2014</v>
      </c>
      <c r="B10503" s="7" t="s">
        <v>1320</v>
      </c>
      <c r="C10503" s="7" t="s">
        <v>6</v>
      </c>
      <c r="D10503" s="24">
        <v>319457.68</v>
      </c>
      <c r="E10503">
        <f>INDEX('B. Store opening dates'!$B$5:$B$2448,MATCH('A. Sales by store'!B10503,'B. Store opening dates'!$A$5:$A$2448,0))</f>
        <v>2010</v>
      </c>
      <c r="F10503" t="str">
        <f t="shared" si="328"/>
        <v>Old</v>
      </c>
      <c r="G10503" t="str">
        <f t="shared" si="329"/>
        <v>Existing</v>
      </c>
    </row>
    <row r="10504" spans="1:7" ht="19" x14ac:dyDescent="0.25">
      <c r="A10504" s="7">
        <v>2015</v>
      </c>
      <c r="B10504" s="7" t="s">
        <v>1320</v>
      </c>
      <c r="C10504" s="7" t="s">
        <v>7</v>
      </c>
      <c r="D10504" s="24">
        <v>161548.43</v>
      </c>
      <c r="E10504">
        <f>INDEX('B. Store opening dates'!$B$5:$B$2448,MATCH('A. Sales by store'!B10504,'B. Store opening dates'!$A$5:$A$2448,0))</f>
        <v>2010</v>
      </c>
      <c r="F10504" t="str">
        <f t="shared" si="328"/>
        <v>Old</v>
      </c>
      <c r="G10504" t="str">
        <f t="shared" si="329"/>
        <v>Existing</v>
      </c>
    </row>
    <row r="10505" spans="1:7" ht="19" x14ac:dyDescent="0.25">
      <c r="A10505" s="7">
        <v>2014</v>
      </c>
      <c r="B10505" s="7" t="s">
        <v>1320</v>
      </c>
      <c r="C10505" s="7" t="s">
        <v>7</v>
      </c>
      <c r="D10505" s="24">
        <v>169683.85</v>
      </c>
      <c r="E10505">
        <f>INDEX('B. Store opening dates'!$B$5:$B$2448,MATCH('A. Sales by store'!B10505,'B. Store opening dates'!$A$5:$A$2448,0))</f>
        <v>2010</v>
      </c>
      <c r="F10505" t="str">
        <f t="shared" si="328"/>
        <v>Old</v>
      </c>
      <c r="G10505" t="str">
        <f t="shared" si="329"/>
        <v>Existing</v>
      </c>
    </row>
    <row r="10506" spans="1:7" ht="19" x14ac:dyDescent="0.25">
      <c r="A10506" s="7">
        <v>2015</v>
      </c>
      <c r="B10506" s="7" t="s">
        <v>1320</v>
      </c>
      <c r="C10506" s="7" t="s">
        <v>8</v>
      </c>
      <c r="D10506" s="24">
        <v>436875.75</v>
      </c>
      <c r="E10506">
        <f>INDEX('B. Store opening dates'!$B$5:$B$2448,MATCH('A. Sales by store'!B10506,'B. Store opening dates'!$A$5:$A$2448,0))</f>
        <v>2010</v>
      </c>
      <c r="F10506" t="str">
        <f t="shared" si="328"/>
        <v>Old</v>
      </c>
      <c r="G10506" t="str">
        <f t="shared" si="329"/>
        <v>Existing</v>
      </c>
    </row>
    <row r="10507" spans="1:7" ht="19" x14ac:dyDescent="0.25">
      <c r="A10507" s="7">
        <v>2014</v>
      </c>
      <c r="B10507" s="7" t="s">
        <v>1320</v>
      </c>
      <c r="C10507" s="7" t="s">
        <v>8</v>
      </c>
      <c r="D10507" s="24">
        <v>458413.12</v>
      </c>
      <c r="E10507">
        <f>INDEX('B. Store opening dates'!$B$5:$B$2448,MATCH('A. Sales by store'!B10507,'B. Store opening dates'!$A$5:$A$2448,0))</f>
        <v>2010</v>
      </c>
      <c r="F10507" t="str">
        <f t="shared" si="328"/>
        <v>Old</v>
      </c>
      <c r="G10507" t="str">
        <f t="shared" si="329"/>
        <v>Existing</v>
      </c>
    </row>
    <row r="10508" spans="1:7" ht="19" x14ac:dyDescent="0.25">
      <c r="A10508" s="7">
        <v>2015</v>
      </c>
      <c r="B10508" s="7" t="s">
        <v>1321</v>
      </c>
      <c r="C10508" s="7" t="s">
        <v>5</v>
      </c>
      <c r="D10508" s="24">
        <v>614087.80000000005</v>
      </c>
      <c r="E10508">
        <f>INDEX('B. Store opening dates'!$B$5:$B$2448,MATCH('A. Sales by store'!B10508,'B. Store opening dates'!$A$5:$A$2448,0))</f>
        <v>2010</v>
      </c>
      <c r="F10508" t="str">
        <f t="shared" si="328"/>
        <v>Old</v>
      </c>
      <c r="G10508" t="str">
        <f t="shared" si="329"/>
        <v>Existing</v>
      </c>
    </row>
    <row r="10509" spans="1:7" ht="19" x14ac:dyDescent="0.25">
      <c r="A10509" s="7">
        <v>2014</v>
      </c>
      <c r="B10509" s="7" t="s">
        <v>1321</v>
      </c>
      <c r="C10509" s="7" t="s">
        <v>5</v>
      </c>
      <c r="D10509" s="24">
        <v>679900.3</v>
      </c>
      <c r="E10509">
        <f>INDEX('B. Store opening dates'!$B$5:$B$2448,MATCH('A. Sales by store'!B10509,'B. Store opening dates'!$A$5:$A$2448,0))</f>
        <v>2010</v>
      </c>
      <c r="F10509" t="str">
        <f t="shared" si="328"/>
        <v>Old</v>
      </c>
      <c r="G10509" t="str">
        <f t="shared" si="329"/>
        <v>Existing</v>
      </c>
    </row>
    <row r="10510" spans="1:7" ht="19" x14ac:dyDescent="0.25">
      <c r="A10510" s="7">
        <v>2015</v>
      </c>
      <c r="B10510" s="7" t="s">
        <v>1321</v>
      </c>
      <c r="C10510" s="7" t="s">
        <v>6</v>
      </c>
      <c r="D10510" s="24">
        <v>420211.41</v>
      </c>
      <c r="E10510">
        <f>INDEX('B. Store opening dates'!$B$5:$B$2448,MATCH('A. Sales by store'!B10510,'B. Store opening dates'!$A$5:$A$2448,0))</f>
        <v>2010</v>
      </c>
      <c r="F10510" t="str">
        <f t="shared" si="328"/>
        <v>Old</v>
      </c>
      <c r="G10510" t="str">
        <f t="shared" si="329"/>
        <v>Existing</v>
      </c>
    </row>
    <row r="10511" spans="1:7" ht="19" x14ac:dyDescent="0.25">
      <c r="A10511" s="7">
        <v>2014</v>
      </c>
      <c r="B10511" s="7" t="s">
        <v>1321</v>
      </c>
      <c r="C10511" s="7" t="s">
        <v>6</v>
      </c>
      <c r="D10511" s="24">
        <v>292126.99</v>
      </c>
      <c r="E10511">
        <f>INDEX('B. Store opening dates'!$B$5:$B$2448,MATCH('A. Sales by store'!B10511,'B. Store opening dates'!$A$5:$A$2448,0))</f>
        <v>2010</v>
      </c>
      <c r="F10511" t="str">
        <f t="shared" si="328"/>
        <v>Old</v>
      </c>
      <c r="G10511" t="str">
        <f t="shared" si="329"/>
        <v>Existing</v>
      </c>
    </row>
    <row r="10512" spans="1:7" ht="19" x14ac:dyDescent="0.25">
      <c r="A10512" s="7">
        <v>2015</v>
      </c>
      <c r="B10512" s="7" t="s">
        <v>1321</v>
      </c>
      <c r="C10512" s="7" t="s">
        <v>7</v>
      </c>
      <c r="D10512" s="24">
        <v>205344.56</v>
      </c>
      <c r="E10512">
        <f>INDEX('B. Store opening dates'!$B$5:$B$2448,MATCH('A. Sales by store'!B10512,'B. Store opening dates'!$A$5:$A$2448,0))</f>
        <v>2010</v>
      </c>
      <c r="F10512" t="str">
        <f t="shared" si="328"/>
        <v>Old</v>
      </c>
      <c r="G10512" t="str">
        <f t="shared" si="329"/>
        <v>Existing</v>
      </c>
    </row>
    <row r="10513" spans="1:7" ht="19" x14ac:dyDescent="0.25">
      <c r="A10513" s="7">
        <v>2014</v>
      </c>
      <c r="B10513" s="7" t="s">
        <v>1321</v>
      </c>
      <c r="C10513" s="7" t="s">
        <v>7</v>
      </c>
      <c r="D10513" s="24">
        <v>215750.74</v>
      </c>
      <c r="E10513">
        <f>INDEX('B. Store opening dates'!$B$5:$B$2448,MATCH('A. Sales by store'!B10513,'B. Store opening dates'!$A$5:$A$2448,0))</f>
        <v>2010</v>
      </c>
      <c r="F10513" t="str">
        <f t="shared" si="328"/>
        <v>Old</v>
      </c>
      <c r="G10513" t="str">
        <f t="shared" si="329"/>
        <v>Existing</v>
      </c>
    </row>
    <row r="10514" spans="1:7" ht="19" x14ac:dyDescent="0.25">
      <c r="A10514" s="7">
        <v>2015</v>
      </c>
      <c r="B10514" s="7" t="s">
        <v>1321</v>
      </c>
      <c r="C10514" s="7" t="s">
        <v>8</v>
      </c>
      <c r="D10514" s="24">
        <v>459182.84</v>
      </c>
      <c r="E10514">
        <f>INDEX('B. Store opening dates'!$B$5:$B$2448,MATCH('A. Sales by store'!B10514,'B. Store opening dates'!$A$5:$A$2448,0))</f>
        <v>2010</v>
      </c>
      <c r="F10514" t="str">
        <f t="shared" si="328"/>
        <v>Old</v>
      </c>
      <c r="G10514" t="str">
        <f t="shared" si="329"/>
        <v>Existing</v>
      </c>
    </row>
    <row r="10515" spans="1:7" ht="19" x14ac:dyDescent="0.25">
      <c r="A10515" s="7">
        <v>2014</v>
      </c>
      <c r="B10515" s="7" t="s">
        <v>1321</v>
      </c>
      <c r="C10515" s="7" t="s">
        <v>8</v>
      </c>
      <c r="D10515" s="24">
        <v>481307.37</v>
      </c>
      <c r="E10515">
        <f>INDEX('B. Store opening dates'!$B$5:$B$2448,MATCH('A. Sales by store'!B10515,'B. Store opening dates'!$A$5:$A$2448,0))</f>
        <v>2010</v>
      </c>
      <c r="F10515" t="str">
        <f t="shared" si="328"/>
        <v>Old</v>
      </c>
      <c r="G10515" t="str">
        <f t="shared" si="329"/>
        <v>Existing</v>
      </c>
    </row>
    <row r="10516" spans="1:7" ht="19" x14ac:dyDescent="0.25">
      <c r="A10516" s="7">
        <v>2015</v>
      </c>
      <c r="B10516" s="7" t="s">
        <v>1322</v>
      </c>
      <c r="C10516" s="7" t="s">
        <v>5</v>
      </c>
      <c r="D10516" s="24">
        <v>688081.09</v>
      </c>
      <c r="E10516">
        <f>INDEX('B. Store opening dates'!$B$5:$B$2448,MATCH('A. Sales by store'!B10516,'B. Store opening dates'!$A$5:$A$2448,0))</f>
        <v>2010</v>
      </c>
      <c r="F10516" t="str">
        <f t="shared" si="328"/>
        <v>Old</v>
      </c>
      <c r="G10516" t="str">
        <f t="shared" si="329"/>
        <v>Existing</v>
      </c>
    </row>
    <row r="10517" spans="1:7" ht="19" x14ac:dyDescent="0.25">
      <c r="A10517" s="7">
        <v>2014</v>
      </c>
      <c r="B10517" s="7" t="s">
        <v>1322</v>
      </c>
      <c r="C10517" s="7" t="s">
        <v>5</v>
      </c>
      <c r="D10517" s="24">
        <v>756578.24</v>
      </c>
      <c r="E10517">
        <f>INDEX('B. Store opening dates'!$B$5:$B$2448,MATCH('A. Sales by store'!B10517,'B. Store opening dates'!$A$5:$A$2448,0))</f>
        <v>2010</v>
      </c>
      <c r="F10517" t="str">
        <f t="shared" si="328"/>
        <v>Old</v>
      </c>
      <c r="G10517" t="str">
        <f t="shared" si="329"/>
        <v>Existing</v>
      </c>
    </row>
    <row r="10518" spans="1:7" ht="19" x14ac:dyDescent="0.25">
      <c r="A10518" s="7">
        <v>2015</v>
      </c>
      <c r="B10518" s="7" t="s">
        <v>1322</v>
      </c>
      <c r="C10518" s="7" t="s">
        <v>6</v>
      </c>
      <c r="D10518" s="24">
        <v>275569.67</v>
      </c>
      <c r="E10518">
        <f>INDEX('B. Store opening dates'!$B$5:$B$2448,MATCH('A. Sales by store'!B10518,'B. Store opening dates'!$A$5:$A$2448,0))</f>
        <v>2010</v>
      </c>
      <c r="F10518" t="str">
        <f t="shared" si="328"/>
        <v>Old</v>
      </c>
      <c r="G10518" t="str">
        <f t="shared" si="329"/>
        <v>Existing</v>
      </c>
    </row>
    <row r="10519" spans="1:7" ht="19" x14ac:dyDescent="0.25">
      <c r="A10519" s="7">
        <v>2014</v>
      </c>
      <c r="B10519" s="7" t="s">
        <v>1322</v>
      </c>
      <c r="C10519" s="7" t="s">
        <v>6</v>
      </c>
      <c r="D10519" s="24">
        <v>195630.84</v>
      </c>
      <c r="E10519">
        <f>INDEX('B. Store opening dates'!$B$5:$B$2448,MATCH('A. Sales by store'!B10519,'B. Store opening dates'!$A$5:$A$2448,0))</f>
        <v>2010</v>
      </c>
      <c r="F10519" t="str">
        <f t="shared" si="328"/>
        <v>Old</v>
      </c>
      <c r="G10519" t="str">
        <f t="shared" si="329"/>
        <v>Existing</v>
      </c>
    </row>
    <row r="10520" spans="1:7" ht="19" x14ac:dyDescent="0.25">
      <c r="A10520" s="7">
        <v>2015</v>
      </c>
      <c r="B10520" s="7" t="s">
        <v>1322</v>
      </c>
      <c r="C10520" s="7" t="s">
        <v>7</v>
      </c>
      <c r="D10520" s="24">
        <v>86349.01</v>
      </c>
      <c r="E10520">
        <f>INDEX('B. Store opening dates'!$B$5:$B$2448,MATCH('A. Sales by store'!B10520,'B. Store opening dates'!$A$5:$A$2448,0))</f>
        <v>2010</v>
      </c>
      <c r="F10520" t="str">
        <f t="shared" si="328"/>
        <v>Old</v>
      </c>
      <c r="G10520" t="str">
        <f t="shared" si="329"/>
        <v>Existing</v>
      </c>
    </row>
    <row r="10521" spans="1:7" ht="19" x14ac:dyDescent="0.25">
      <c r="A10521" s="7">
        <v>2014</v>
      </c>
      <c r="B10521" s="7" t="s">
        <v>1322</v>
      </c>
      <c r="C10521" s="7" t="s">
        <v>7</v>
      </c>
      <c r="D10521" s="24">
        <v>90889.43</v>
      </c>
      <c r="E10521">
        <f>INDEX('B. Store opening dates'!$B$5:$B$2448,MATCH('A. Sales by store'!B10521,'B. Store opening dates'!$A$5:$A$2448,0))</f>
        <v>2010</v>
      </c>
      <c r="F10521" t="str">
        <f t="shared" si="328"/>
        <v>Old</v>
      </c>
      <c r="G10521" t="str">
        <f t="shared" si="329"/>
        <v>Existing</v>
      </c>
    </row>
    <row r="10522" spans="1:7" ht="19" x14ac:dyDescent="0.25">
      <c r="A10522" s="7">
        <v>2015</v>
      </c>
      <c r="B10522" s="7" t="s">
        <v>1322</v>
      </c>
      <c r="C10522" s="7" t="s">
        <v>8</v>
      </c>
      <c r="D10522" s="24">
        <v>723706.39</v>
      </c>
      <c r="E10522">
        <f>INDEX('B. Store opening dates'!$B$5:$B$2448,MATCH('A. Sales by store'!B10522,'B. Store opening dates'!$A$5:$A$2448,0))</f>
        <v>2010</v>
      </c>
      <c r="F10522" t="str">
        <f t="shared" si="328"/>
        <v>Old</v>
      </c>
      <c r="G10522" t="str">
        <f t="shared" si="329"/>
        <v>Existing</v>
      </c>
    </row>
    <row r="10523" spans="1:7" ht="19" x14ac:dyDescent="0.25">
      <c r="A10523" s="7">
        <v>2014</v>
      </c>
      <c r="B10523" s="7" t="s">
        <v>1322</v>
      </c>
      <c r="C10523" s="7" t="s">
        <v>8</v>
      </c>
      <c r="D10523" s="24">
        <v>758159.24</v>
      </c>
      <c r="E10523">
        <f>INDEX('B. Store opening dates'!$B$5:$B$2448,MATCH('A. Sales by store'!B10523,'B. Store opening dates'!$A$5:$A$2448,0))</f>
        <v>2010</v>
      </c>
      <c r="F10523" t="str">
        <f t="shared" si="328"/>
        <v>Old</v>
      </c>
      <c r="G10523" t="str">
        <f t="shared" si="329"/>
        <v>Existing</v>
      </c>
    </row>
    <row r="10524" spans="1:7" ht="19" x14ac:dyDescent="0.25">
      <c r="A10524" s="7">
        <v>2015</v>
      </c>
      <c r="B10524" s="7" t="s">
        <v>1323</v>
      </c>
      <c r="C10524" s="7" t="s">
        <v>5</v>
      </c>
      <c r="D10524" s="24">
        <v>556049.63</v>
      </c>
      <c r="E10524">
        <f>INDEX('B. Store opening dates'!$B$5:$B$2448,MATCH('A. Sales by store'!B10524,'B. Store opening dates'!$A$5:$A$2448,0))</f>
        <v>2010</v>
      </c>
      <c r="F10524" t="str">
        <f t="shared" si="328"/>
        <v>Old</v>
      </c>
      <c r="G10524" t="str">
        <f t="shared" si="329"/>
        <v>Existing</v>
      </c>
    </row>
    <row r="10525" spans="1:7" ht="19" x14ac:dyDescent="0.25">
      <c r="A10525" s="7">
        <v>2014</v>
      </c>
      <c r="B10525" s="7" t="s">
        <v>1323</v>
      </c>
      <c r="C10525" s="7" t="s">
        <v>5</v>
      </c>
      <c r="D10525" s="24">
        <v>607609.86</v>
      </c>
      <c r="E10525">
        <f>INDEX('B. Store opening dates'!$B$5:$B$2448,MATCH('A. Sales by store'!B10525,'B. Store opening dates'!$A$5:$A$2448,0))</f>
        <v>2010</v>
      </c>
      <c r="F10525" t="str">
        <f t="shared" si="328"/>
        <v>Old</v>
      </c>
      <c r="G10525" t="str">
        <f t="shared" si="329"/>
        <v>Existing</v>
      </c>
    </row>
    <row r="10526" spans="1:7" ht="19" x14ac:dyDescent="0.25">
      <c r="A10526" s="7">
        <v>2015</v>
      </c>
      <c r="B10526" s="7" t="s">
        <v>1323</v>
      </c>
      <c r="C10526" s="7" t="s">
        <v>6</v>
      </c>
      <c r="D10526" s="24">
        <v>591517.54</v>
      </c>
      <c r="E10526">
        <f>INDEX('B. Store opening dates'!$B$5:$B$2448,MATCH('A. Sales by store'!B10526,'B. Store opening dates'!$A$5:$A$2448,0))</f>
        <v>2010</v>
      </c>
      <c r="F10526" t="str">
        <f t="shared" si="328"/>
        <v>Old</v>
      </c>
      <c r="G10526" t="str">
        <f t="shared" si="329"/>
        <v>Existing</v>
      </c>
    </row>
    <row r="10527" spans="1:7" ht="19" x14ac:dyDescent="0.25">
      <c r="A10527" s="7">
        <v>2014</v>
      </c>
      <c r="B10527" s="7" t="s">
        <v>1323</v>
      </c>
      <c r="C10527" s="7" t="s">
        <v>6</v>
      </c>
      <c r="D10527" s="24">
        <v>438244.54</v>
      </c>
      <c r="E10527">
        <f>INDEX('B. Store opening dates'!$B$5:$B$2448,MATCH('A. Sales by store'!B10527,'B. Store opening dates'!$A$5:$A$2448,0))</f>
        <v>2010</v>
      </c>
      <c r="F10527" t="str">
        <f t="shared" si="328"/>
        <v>Old</v>
      </c>
      <c r="G10527" t="str">
        <f t="shared" si="329"/>
        <v>Existing</v>
      </c>
    </row>
    <row r="10528" spans="1:7" ht="19" x14ac:dyDescent="0.25">
      <c r="A10528" s="7">
        <v>2015</v>
      </c>
      <c r="B10528" s="7" t="s">
        <v>1323</v>
      </c>
      <c r="C10528" s="7" t="s">
        <v>7</v>
      </c>
      <c r="D10528" s="24">
        <v>169903.38</v>
      </c>
      <c r="E10528">
        <f>INDEX('B. Store opening dates'!$B$5:$B$2448,MATCH('A. Sales by store'!B10528,'B. Store opening dates'!$A$5:$A$2448,0))</f>
        <v>2010</v>
      </c>
      <c r="F10528" t="str">
        <f t="shared" si="328"/>
        <v>Old</v>
      </c>
      <c r="G10528" t="str">
        <f t="shared" si="329"/>
        <v>Existing</v>
      </c>
    </row>
    <row r="10529" spans="1:7" ht="19" x14ac:dyDescent="0.25">
      <c r="A10529" s="7">
        <v>2014</v>
      </c>
      <c r="B10529" s="7" t="s">
        <v>1323</v>
      </c>
      <c r="C10529" s="7" t="s">
        <v>7</v>
      </c>
      <c r="D10529" s="24">
        <v>180678.18</v>
      </c>
      <c r="E10529">
        <f>INDEX('B. Store opening dates'!$B$5:$B$2448,MATCH('A. Sales by store'!B10529,'B. Store opening dates'!$A$5:$A$2448,0))</f>
        <v>2010</v>
      </c>
      <c r="F10529" t="str">
        <f t="shared" si="328"/>
        <v>Old</v>
      </c>
      <c r="G10529" t="str">
        <f t="shared" si="329"/>
        <v>Existing</v>
      </c>
    </row>
    <row r="10530" spans="1:7" ht="19" x14ac:dyDescent="0.25">
      <c r="A10530" s="7">
        <v>2015</v>
      </c>
      <c r="B10530" s="7" t="s">
        <v>1323</v>
      </c>
      <c r="C10530" s="7" t="s">
        <v>8</v>
      </c>
      <c r="D10530" s="24">
        <v>626331.47</v>
      </c>
      <c r="E10530">
        <f>INDEX('B. Store opening dates'!$B$5:$B$2448,MATCH('A. Sales by store'!B10530,'B. Store opening dates'!$A$5:$A$2448,0))</f>
        <v>2010</v>
      </c>
      <c r="F10530" t="str">
        <f t="shared" si="328"/>
        <v>Old</v>
      </c>
      <c r="G10530" t="str">
        <f t="shared" si="329"/>
        <v>Existing</v>
      </c>
    </row>
    <row r="10531" spans="1:7" ht="19" x14ac:dyDescent="0.25">
      <c r="A10531" s="7">
        <v>2014</v>
      </c>
      <c r="B10531" s="7" t="s">
        <v>1323</v>
      </c>
      <c r="C10531" s="7" t="s">
        <v>8</v>
      </c>
      <c r="D10531" s="24">
        <v>652842.55000000005</v>
      </c>
      <c r="E10531">
        <f>INDEX('B. Store opening dates'!$B$5:$B$2448,MATCH('A. Sales by store'!B10531,'B. Store opening dates'!$A$5:$A$2448,0))</f>
        <v>2010</v>
      </c>
      <c r="F10531" t="str">
        <f t="shared" si="328"/>
        <v>Old</v>
      </c>
      <c r="G10531" t="str">
        <f t="shared" si="329"/>
        <v>Existing</v>
      </c>
    </row>
    <row r="10532" spans="1:7" ht="19" x14ac:dyDescent="0.25">
      <c r="A10532" s="7">
        <v>2015</v>
      </c>
      <c r="B10532" s="7" t="s">
        <v>1324</v>
      </c>
      <c r="C10532" s="7" t="s">
        <v>5</v>
      </c>
      <c r="D10532" s="24">
        <v>705568.43</v>
      </c>
      <c r="E10532">
        <f>INDEX('B. Store opening dates'!$B$5:$B$2448,MATCH('A. Sales by store'!B10532,'B. Store opening dates'!$A$5:$A$2448,0))</f>
        <v>2010</v>
      </c>
      <c r="F10532" t="str">
        <f t="shared" si="328"/>
        <v>Old</v>
      </c>
      <c r="G10532" t="str">
        <f t="shared" si="329"/>
        <v>Existing</v>
      </c>
    </row>
    <row r="10533" spans="1:7" ht="19" x14ac:dyDescent="0.25">
      <c r="A10533" s="7">
        <v>2014</v>
      </c>
      <c r="B10533" s="7" t="s">
        <v>1324</v>
      </c>
      <c r="C10533" s="7" t="s">
        <v>5</v>
      </c>
      <c r="D10533" s="24">
        <v>778374.55</v>
      </c>
      <c r="E10533">
        <f>INDEX('B. Store opening dates'!$B$5:$B$2448,MATCH('A. Sales by store'!B10533,'B. Store opening dates'!$A$5:$A$2448,0))</f>
        <v>2010</v>
      </c>
      <c r="F10533" t="str">
        <f t="shared" si="328"/>
        <v>Old</v>
      </c>
      <c r="G10533" t="str">
        <f t="shared" si="329"/>
        <v>Existing</v>
      </c>
    </row>
    <row r="10534" spans="1:7" ht="19" x14ac:dyDescent="0.25">
      <c r="A10534" s="7">
        <v>2015</v>
      </c>
      <c r="B10534" s="7" t="s">
        <v>1324</v>
      </c>
      <c r="C10534" s="7" t="s">
        <v>6</v>
      </c>
      <c r="D10534" s="24">
        <v>307099.34000000003</v>
      </c>
      <c r="E10534">
        <f>INDEX('B. Store opening dates'!$B$5:$B$2448,MATCH('A. Sales by store'!B10534,'B. Store opening dates'!$A$5:$A$2448,0))</f>
        <v>2010</v>
      </c>
      <c r="F10534" t="str">
        <f t="shared" si="328"/>
        <v>Old</v>
      </c>
      <c r="G10534" t="str">
        <f t="shared" si="329"/>
        <v>Existing</v>
      </c>
    </row>
    <row r="10535" spans="1:7" ht="19" x14ac:dyDescent="0.25">
      <c r="A10535" s="7">
        <v>2014</v>
      </c>
      <c r="B10535" s="7" t="s">
        <v>1324</v>
      </c>
      <c r="C10535" s="7" t="s">
        <v>6</v>
      </c>
      <c r="D10535" s="24">
        <v>218591.41</v>
      </c>
      <c r="E10535">
        <f>INDEX('B. Store opening dates'!$B$5:$B$2448,MATCH('A. Sales by store'!B10535,'B. Store opening dates'!$A$5:$A$2448,0))</f>
        <v>2010</v>
      </c>
      <c r="F10535" t="str">
        <f t="shared" si="328"/>
        <v>Old</v>
      </c>
      <c r="G10535" t="str">
        <f t="shared" si="329"/>
        <v>Existing</v>
      </c>
    </row>
    <row r="10536" spans="1:7" ht="19" x14ac:dyDescent="0.25">
      <c r="A10536" s="7">
        <v>2015</v>
      </c>
      <c r="B10536" s="7" t="s">
        <v>1324</v>
      </c>
      <c r="C10536" s="7" t="s">
        <v>7</v>
      </c>
      <c r="D10536" s="24">
        <v>211045.83</v>
      </c>
      <c r="E10536">
        <f>INDEX('B. Store opening dates'!$B$5:$B$2448,MATCH('A. Sales by store'!B10536,'B. Store opening dates'!$A$5:$A$2448,0))</f>
        <v>2010</v>
      </c>
      <c r="F10536" t="str">
        <f t="shared" si="328"/>
        <v>Old</v>
      </c>
      <c r="G10536" t="str">
        <f t="shared" si="329"/>
        <v>Existing</v>
      </c>
    </row>
    <row r="10537" spans="1:7" ht="19" x14ac:dyDescent="0.25">
      <c r="A10537" s="7">
        <v>2014</v>
      </c>
      <c r="B10537" s="7" t="s">
        <v>1324</v>
      </c>
      <c r="C10537" s="7" t="s">
        <v>7</v>
      </c>
      <c r="D10537" s="24">
        <v>221584.98</v>
      </c>
      <c r="E10537">
        <f>INDEX('B. Store opening dates'!$B$5:$B$2448,MATCH('A. Sales by store'!B10537,'B. Store opening dates'!$A$5:$A$2448,0))</f>
        <v>2010</v>
      </c>
      <c r="F10537" t="str">
        <f t="shared" si="328"/>
        <v>Old</v>
      </c>
      <c r="G10537" t="str">
        <f t="shared" si="329"/>
        <v>Existing</v>
      </c>
    </row>
    <row r="10538" spans="1:7" ht="19" x14ac:dyDescent="0.25">
      <c r="A10538" s="7">
        <v>2015</v>
      </c>
      <c r="B10538" s="7" t="s">
        <v>1324</v>
      </c>
      <c r="C10538" s="7" t="s">
        <v>8</v>
      </c>
      <c r="D10538" s="24">
        <v>574964.28</v>
      </c>
      <c r="E10538">
        <f>INDEX('B. Store opening dates'!$B$5:$B$2448,MATCH('A. Sales by store'!B10538,'B. Store opening dates'!$A$5:$A$2448,0))</f>
        <v>2010</v>
      </c>
      <c r="F10538" t="str">
        <f t="shared" si="328"/>
        <v>Old</v>
      </c>
      <c r="G10538" t="str">
        <f t="shared" si="329"/>
        <v>Existing</v>
      </c>
    </row>
    <row r="10539" spans="1:7" ht="19" x14ac:dyDescent="0.25">
      <c r="A10539" s="7">
        <v>2014</v>
      </c>
      <c r="B10539" s="7" t="s">
        <v>1324</v>
      </c>
      <c r="C10539" s="7" t="s">
        <v>8</v>
      </c>
      <c r="D10539" s="24">
        <v>592290.24</v>
      </c>
      <c r="E10539">
        <f>INDEX('B. Store opening dates'!$B$5:$B$2448,MATCH('A. Sales by store'!B10539,'B. Store opening dates'!$A$5:$A$2448,0))</f>
        <v>2010</v>
      </c>
      <c r="F10539" t="str">
        <f t="shared" si="328"/>
        <v>Old</v>
      </c>
      <c r="G10539" t="str">
        <f t="shared" si="329"/>
        <v>Existing</v>
      </c>
    </row>
    <row r="10540" spans="1:7" ht="19" x14ac:dyDescent="0.25">
      <c r="A10540" s="7">
        <v>2015</v>
      </c>
      <c r="B10540" s="7" t="s">
        <v>1325</v>
      </c>
      <c r="C10540" s="7" t="s">
        <v>5</v>
      </c>
      <c r="D10540" s="24">
        <v>524704.11</v>
      </c>
      <c r="E10540">
        <f>INDEX('B. Store opening dates'!$B$5:$B$2448,MATCH('A. Sales by store'!B10540,'B. Store opening dates'!$A$5:$A$2448,0))</f>
        <v>2010</v>
      </c>
      <c r="F10540" t="str">
        <f t="shared" si="328"/>
        <v>Old</v>
      </c>
      <c r="G10540" t="str">
        <f t="shared" si="329"/>
        <v>Existing</v>
      </c>
    </row>
    <row r="10541" spans="1:7" ht="19" x14ac:dyDescent="0.25">
      <c r="A10541" s="7">
        <v>2014</v>
      </c>
      <c r="B10541" s="7" t="s">
        <v>1325</v>
      </c>
      <c r="C10541" s="7" t="s">
        <v>5</v>
      </c>
      <c r="D10541" s="24">
        <v>578931.74</v>
      </c>
      <c r="E10541">
        <f>INDEX('B. Store opening dates'!$B$5:$B$2448,MATCH('A. Sales by store'!B10541,'B. Store opening dates'!$A$5:$A$2448,0))</f>
        <v>2010</v>
      </c>
      <c r="F10541" t="str">
        <f t="shared" si="328"/>
        <v>Old</v>
      </c>
      <c r="G10541" t="str">
        <f t="shared" si="329"/>
        <v>Existing</v>
      </c>
    </row>
    <row r="10542" spans="1:7" ht="19" x14ac:dyDescent="0.25">
      <c r="A10542" s="7">
        <v>2015</v>
      </c>
      <c r="B10542" s="7" t="s">
        <v>1325</v>
      </c>
      <c r="C10542" s="7" t="s">
        <v>6</v>
      </c>
      <c r="D10542" s="24">
        <v>295653.51</v>
      </c>
      <c r="E10542">
        <f>INDEX('B. Store opening dates'!$B$5:$B$2448,MATCH('A. Sales by store'!B10542,'B. Store opening dates'!$A$5:$A$2448,0))</f>
        <v>2010</v>
      </c>
      <c r="F10542" t="str">
        <f t="shared" si="328"/>
        <v>Old</v>
      </c>
      <c r="G10542" t="str">
        <f t="shared" si="329"/>
        <v>Existing</v>
      </c>
    </row>
    <row r="10543" spans="1:7" ht="19" x14ac:dyDescent="0.25">
      <c r="A10543" s="7">
        <v>2014</v>
      </c>
      <c r="B10543" s="7" t="s">
        <v>1325</v>
      </c>
      <c r="C10543" s="7" t="s">
        <v>6</v>
      </c>
      <c r="D10543" s="24">
        <v>207962.23</v>
      </c>
      <c r="E10543">
        <f>INDEX('B. Store opening dates'!$B$5:$B$2448,MATCH('A. Sales by store'!B10543,'B. Store opening dates'!$A$5:$A$2448,0))</f>
        <v>2010</v>
      </c>
      <c r="F10543" t="str">
        <f t="shared" si="328"/>
        <v>Old</v>
      </c>
      <c r="G10543" t="str">
        <f t="shared" si="329"/>
        <v>Existing</v>
      </c>
    </row>
    <row r="10544" spans="1:7" ht="19" x14ac:dyDescent="0.25">
      <c r="A10544" s="7">
        <v>2015</v>
      </c>
      <c r="B10544" s="7" t="s">
        <v>1325</v>
      </c>
      <c r="C10544" s="7" t="s">
        <v>7</v>
      </c>
      <c r="D10544" s="24">
        <v>73728.039999999994</v>
      </c>
      <c r="E10544">
        <f>INDEX('B. Store opening dates'!$B$5:$B$2448,MATCH('A. Sales by store'!B10544,'B. Store opening dates'!$A$5:$A$2448,0))</f>
        <v>2010</v>
      </c>
      <c r="F10544" t="str">
        <f t="shared" si="328"/>
        <v>Old</v>
      </c>
      <c r="G10544" t="str">
        <f t="shared" si="329"/>
        <v>Existing</v>
      </c>
    </row>
    <row r="10545" spans="1:7" ht="19" x14ac:dyDescent="0.25">
      <c r="A10545" s="7">
        <v>2014</v>
      </c>
      <c r="B10545" s="7" t="s">
        <v>1325</v>
      </c>
      <c r="C10545" s="7" t="s">
        <v>7</v>
      </c>
      <c r="D10545" s="24">
        <v>78143.240000000005</v>
      </c>
      <c r="E10545">
        <f>INDEX('B. Store opening dates'!$B$5:$B$2448,MATCH('A. Sales by store'!B10545,'B. Store opening dates'!$A$5:$A$2448,0))</f>
        <v>2010</v>
      </c>
      <c r="F10545" t="str">
        <f t="shared" si="328"/>
        <v>Old</v>
      </c>
      <c r="G10545" t="str">
        <f t="shared" si="329"/>
        <v>Existing</v>
      </c>
    </row>
    <row r="10546" spans="1:7" ht="19" x14ac:dyDescent="0.25">
      <c r="A10546" s="7">
        <v>2015</v>
      </c>
      <c r="B10546" s="7" t="s">
        <v>1325</v>
      </c>
      <c r="C10546" s="7" t="s">
        <v>8</v>
      </c>
      <c r="D10546" s="24">
        <v>448470.76</v>
      </c>
      <c r="E10546">
        <f>INDEX('B. Store opening dates'!$B$5:$B$2448,MATCH('A. Sales by store'!B10546,'B. Store opening dates'!$A$5:$A$2448,0))</f>
        <v>2010</v>
      </c>
      <c r="F10546" t="str">
        <f t="shared" si="328"/>
        <v>Old</v>
      </c>
      <c r="G10546" t="str">
        <f t="shared" si="329"/>
        <v>Existing</v>
      </c>
    </row>
    <row r="10547" spans="1:7" ht="19" x14ac:dyDescent="0.25">
      <c r="A10547" s="7">
        <v>2014</v>
      </c>
      <c r="B10547" s="7" t="s">
        <v>1325</v>
      </c>
      <c r="C10547" s="7" t="s">
        <v>8</v>
      </c>
      <c r="D10547" s="24">
        <v>464407.34</v>
      </c>
      <c r="E10547">
        <f>INDEX('B. Store opening dates'!$B$5:$B$2448,MATCH('A. Sales by store'!B10547,'B. Store opening dates'!$A$5:$A$2448,0))</f>
        <v>2010</v>
      </c>
      <c r="F10547" t="str">
        <f t="shared" si="328"/>
        <v>Old</v>
      </c>
      <c r="G10547" t="str">
        <f t="shared" si="329"/>
        <v>Existing</v>
      </c>
    </row>
    <row r="10548" spans="1:7" ht="19" x14ac:dyDescent="0.25">
      <c r="A10548" s="7">
        <v>2015</v>
      </c>
      <c r="B10548" s="7" t="s">
        <v>1326</v>
      </c>
      <c r="C10548" s="7" t="s">
        <v>5</v>
      </c>
      <c r="D10548" s="24">
        <v>490788.05</v>
      </c>
      <c r="E10548">
        <f>INDEX('B. Store opening dates'!$B$5:$B$2448,MATCH('A. Sales by store'!B10548,'B. Store opening dates'!$A$5:$A$2448,0))</f>
        <v>2010</v>
      </c>
      <c r="F10548" t="str">
        <f t="shared" si="328"/>
        <v>Old</v>
      </c>
      <c r="G10548" t="str">
        <f t="shared" si="329"/>
        <v>Existing</v>
      </c>
    </row>
    <row r="10549" spans="1:7" ht="19" x14ac:dyDescent="0.25">
      <c r="A10549" s="7">
        <v>2014</v>
      </c>
      <c r="B10549" s="7" t="s">
        <v>1326</v>
      </c>
      <c r="C10549" s="7" t="s">
        <v>5</v>
      </c>
      <c r="D10549" s="24">
        <v>541101.18999999994</v>
      </c>
      <c r="E10549">
        <f>INDEX('B. Store opening dates'!$B$5:$B$2448,MATCH('A. Sales by store'!B10549,'B. Store opening dates'!$A$5:$A$2448,0))</f>
        <v>2010</v>
      </c>
      <c r="F10549" t="str">
        <f t="shared" si="328"/>
        <v>Old</v>
      </c>
      <c r="G10549" t="str">
        <f t="shared" si="329"/>
        <v>Existing</v>
      </c>
    </row>
    <row r="10550" spans="1:7" ht="19" x14ac:dyDescent="0.25">
      <c r="A10550" s="7">
        <v>2015</v>
      </c>
      <c r="B10550" s="7" t="s">
        <v>1326</v>
      </c>
      <c r="C10550" s="7" t="s">
        <v>6</v>
      </c>
      <c r="D10550" s="24">
        <v>465868.81</v>
      </c>
      <c r="E10550">
        <f>INDEX('B. Store opening dates'!$B$5:$B$2448,MATCH('A. Sales by store'!B10550,'B. Store opening dates'!$A$5:$A$2448,0))</f>
        <v>2010</v>
      </c>
      <c r="F10550" t="str">
        <f t="shared" si="328"/>
        <v>Old</v>
      </c>
      <c r="G10550" t="str">
        <f t="shared" si="329"/>
        <v>Existing</v>
      </c>
    </row>
    <row r="10551" spans="1:7" ht="19" x14ac:dyDescent="0.25">
      <c r="A10551" s="7">
        <v>2014</v>
      </c>
      <c r="B10551" s="7" t="s">
        <v>1326</v>
      </c>
      <c r="C10551" s="7" t="s">
        <v>6</v>
      </c>
      <c r="D10551" s="24">
        <v>327294.92</v>
      </c>
      <c r="E10551">
        <f>INDEX('B. Store opening dates'!$B$5:$B$2448,MATCH('A. Sales by store'!B10551,'B. Store opening dates'!$A$5:$A$2448,0))</f>
        <v>2010</v>
      </c>
      <c r="F10551" t="str">
        <f t="shared" si="328"/>
        <v>Old</v>
      </c>
      <c r="G10551" t="str">
        <f t="shared" si="329"/>
        <v>Existing</v>
      </c>
    </row>
    <row r="10552" spans="1:7" ht="19" x14ac:dyDescent="0.25">
      <c r="A10552" s="7">
        <v>2015</v>
      </c>
      <c r="B10552" s="7" t="s">
        <v>1326</v>
      </c>
      <c r="C10552" s="7" t="s">
        <v>7</v>
      </c>
      <c r="D10552" s="24">
        <v>81310.87</v>
      </c>
      <c r="E10552">
        <f>INDEX('B. Store opening dates'!$B$5:$B$2448,MATCH('A. Sales by store'!B10552,'B. Store opening dates'!$A$5:$A$2448,0))</f>
        <v>2010</v>
      </c>
      <c r="F10552" t="str">
        <f t="shared" si="328"/>
        <v>Old</v>
      </c>
      <c r="G10552" t="str">
        <f t="shared" si="329"/>
        <v>Existing</v>
      </c>
    </row>
    <row r="10553" spans="1:7" ht="19" x14ac:dyDescent="0.25">
      <c r="A10553" s="7">
        <v>2014</v>
      </c>
      <c r="B10553" s="7" t="s">
        <v>1326</v>
      </c>
      <c r="C10553" s="7" t="s">
        <v>7</v>
      </c>
      <c r="D10553" s="24">
        <v>85988.18</v>
      </c>
      <c r="E10553">
        <f>INDEX('B. Store opening dates'!$B$5:$B$2448,MATCH('A. Sales by store'!B10553,'B. Store opening dates'!$A$5:$A$2448,0))</f>
        <v>2010</v>
      </c>
      <c r="F10553" t="str">
        <f t="shared" si="328"/>
        <v>Old</v>
      </c>
      <c r="G10553" t="str">
        <f t="shared" si="329"/>
        <v>Existing</v>
      </c>
    </row>
    <row r="10554" spans="1:7" ht="19" x14ac:dyDescent="0.25">
      <c r="A10554" s="7">
        <v>2015</v>
      </c>
      <c r="B10554" s="7" t="s">
        <v>1326</v>
      </c>
      <c r="C10554" s="7" t="s">
        <v>8</v>
      </c>
      <c r="D10554" s="24">
        <v>638168.75</v>
      </c>
      <c r="E10554">
        <f>INDEX('B. Store opening dates'!$B$5:$B$2448,MATCH('A. Sales by store'!B10554,'B. Store opening dates'!$A$5:$A$2448,0))</f>
        <v>2010</v>
      </c>
      <c r="F10554" t="str">
        <f t="shared" si="328"/>
        <v>Old</v>
      </c>
      <c r="G10554" t="str">
        <f t="shared" si="329"/>
        <v>Existing</v>
      </c>
    </row>
    <row r="10555" spans="1:7" ht="19" x14ac:dyDescent="0.25">
      <c r="A10555" s="7">
        <v>2014</v>
      </c>
      <c r="B10555" s="7" t="s">
        <v>1326</v>
      </c>
      <c r="C10555" s="7" t="s">
        <v>8</v>
      </c>
      <c r="D10555" s="24">
        <v>658661.54</v>
      </c>
      <c r="E10555">
        <f>INDEX('B. Store opening dates'!$B$5:$B$2448,MATCH('A. Sales by store'!B10555,'B. Store opening dates'!$A$5:$A$2448,0))</f>
        <v>2010</v>
      </c>
      <c r="F10555" t="str">
        <f t="shared" si="328"/>
        <v>Old</v>
      </c>
      <c r="G10555" t="str">
        <f t="shared" si="329"/>
        <v>Existing</v>
      </c>
    </row>
    <row r="10556" spans="1:7" ht="19" x14ac:dyDescent="0.25">
      <c r="A10556" s="7">
        <v>2015</v>
      </c>
      <c r="B10556" s="7" t="s">
        <v>1327</v>
      </c>
      <c r="C10556" s="7" t="s">
        <v>5</v>
      </c>
      <c r="D10556" s="24">
        <v>853950.13</v>
      </c>
      <c r="E10556">
        <f>INDEX('B. Store opening dates'!$B$5:$B$2448,MATCH('A. Sales by store'!B10556,'B. Store opening dates'!$A$5:$A$2448,0))</f>
        <v>2010</v>
      </c>
      <c r="F10556" t="str">
        <f t="shared" si="328"/>
        <v>Old</v>
      </c>
      <c r="G10556" t="str">
        <f t="shared" si="329"/>
        <v>Existing</v>
      </c>
    </row>
    <row r="10557" spans="1:7" ht="19" x14ac:dyDescent="0.25">
      <c r="A10557" s="7">
        <v>2014</v>
      </c>
      <c r="B10557" s="7" t="s">
        <v>1327</v>
      </c>
      <c r="C10557" s="7" t="s">
        <v>5</v>
      </c>
      <c r="D10557" s="24">
        <v>939695.69</v>
      </c>
      <c r="E10557">
        <f>INDEX('B. Store opening dates'!$B$5:$B$2448,MATCH('A. Sales by store'!B10557,'B. Store opening dates'!$A$5:$A$2448,0))</f>
        <v>2010</v>
      </c>
      <c r="F10557" t="str">
        <f t="shared" si="328"/>
        <v>Old</v>
      </c>
      <c r="G10557" t="str">
        <f t="shared" si="329"/>
        <v>Existing</v>
      </c>
    </row>
    <row r="10558" spans="1:7" ht="19" x14ac:dyDescent="0.25">
      <c r="A10558" s="7">
        <v>2015</v>
      </c>
      <c r="B10558" s="7" t="s">
        <v>1327</v>
      </c>
      <c r="C10558" s="7" t="s">
        <v>6</v>
      </c>
      <c r="D10558" s="24">
        <v>411373.81</v>
      </c>
      <c r="E10558">
        <f>INDEX('B. Store opening dates'!$B$5:$B$2448,MATCH('A. Sales by store'!B10558,'B. Store opening dates'!$A$5:$A$2448,0))</f>
        <v>2010</v>
      </c>
      <c r="F10558" t="str">
        <f t="shared" si="328"/>
        <v>Old</v>
      </c>
      <c r="G10558" t="str">
        <f t="shared" si="329"/>
        <v>Existing</v>
      </c>
    </row>
    <row r="10559" spans="1:7" ht="19" x14ac:dyDescent="0.25">
      <c r="A10559" s="7">
        <v>2014</v>
      </c>
      <c r="B10559" s="7" t="s">
        <v>1327</v>
      </c>
      <c r="C10559" s="7" t="s">
        <v>6</v>
      </c>
      <c r="D10559" s="24">
        <v>295982.98</v>
      </c>
      <c r="E10559">
        <f>INDEX('B. Store opening dates'!$B$5:$B$2448,MATCH('A. Sales by store'!B10559,'B. Store opening dates'!$A$5:$A$2448,0))</f>
        <v>2010</v>
      </c>
      <c r="F10559" t="str">
        <f t="shared" si="328"/>
        <v>Old</v>
      </c>
      <c r="G10559" t="str">
        <f t="shared" si="329"/>
        <v>Existing</v>
      </c>
    </row>
    <row r="10560" spans="1:7" ht="19" x14ac:dyDescent="0.25">
      <c r="A10560" s="7">
        <v>2015</v>
      </c>
      <c r="B10560" s="7" t="s">
        <v>1327</v>
      </c>
      <c r="C10560" s="7" t="s">
        <v>7</v>
      </c>
      <c r="D10560" s="24">
        <v>149336.93</v>
      </c>
      <c r="E10560">
        <f>INDEX('B. Store opening dates'!$B$5:$B$2448,MATCH('A. Sales by store'!B10560,'B. Store opening dates'!$A$5:$A$2448,0))</f>
        <v>2010</v>
      </c>
      <c r="F10560" t="str">
        <f t="shared" si="328"/>
        <v>Old</v>
      </c>
      <c r="G10560" t="str">
        <f t="shared" si="329"/>
        <v>Existing</v>
      </c>
    </row>
    <row r="10561" spans="1:7" ht="19" x14ac:dyDescent="0.25">
      <c r="A10561" s="7">
        <v>2014</v>
      </c>
      <c r="B10561" s="7" t="s">
        <v>1327</v>
      </c>
      <c r="C10561" s="7" t="s">
        <v>7</v>
      </c>
      <c r="D10561" s="24">
        <v>156685.53</v>
      </c>
      <c r="E10561">
        <f>INDEX('B. Store opening dates'!$B$5:$B$2448,MATCH('A. Sales by store'!B10561,'B. Store opening dates'!$A$5:$A$2448,0))</f>
        <v>2010</v>
      </c>
      <c r="F10561" t="str">
        <f t="shared" si="328"/>
        <v>Old</v>
      </c>
      <c r="G10561" t="str">
        <f t="shared" si="329"/>
        <v>Existing</v>
      </c>
    </row>
    <row r="10562" spans="1:7" ht="19" x14ac:dyDescent="0.25">
      <c r="A10562" s="7">
        <v>2015</v>
      </c>
      <c r="B10562" s="7" t="s">
        <v>1327</v>
      </c>
      <c r="C10562" s="7" t="s">
        <v>8</v>
      </c>
      <c r="D10562" s="24">
        <v>689356.88</v>
      </c>
      <c r="E10562">
        <f>INDEX('B. Store opening dates'!$B$5:$B$2448,MATCH('A. Sales by store'!B10562,'B. Store opening dates'!$A$5:$A$2448,0))</f>
        <v>2010</v>
      </c>
      <c r="F10562" t="str">
        <f t="shared" si="328"/>
        <v>Old</v>
      </c>
      <c r="G10562" t="str">
        <f t="shared" si="329"/>
        <v>Existing</v>
      </c>
    </row>
    <row r="10563" spans="1:7" ht="19" x14ac:dyDescent="0.25">
      <c r="A10563" s="7">
        <v>2014</v>
      </c>
      <c r="B10563" s="7" t="s">
        <v>1327</v>
      </c>
      <c r="C10563" s="7" t="s">
        <v>8</v>
      </c>
      <c r="D10563" s="24">
        <v>712044.54</v>
      </c>
      <c r="E10563">
        <f>INDEX('B. Store opening dates'!$B$5:$B$2448,MATCH('A. Sales by store'!B10563,'B. Store opening dates'!$A$5:$A$2448,0))</f>
        <v>2010</v>
      </c>
      <c r="F10563" t="str">
        <f t="shared" si="328"/>
        <v>Old</v>
      </c>
      <c r="G10563" t="str">
        <f t="shared" si="329"/>
        <v>Existing</v>
      </c>
    </row>
    <row r="10564" spans="1:7" ht="19" x14ac:dyDescent="0.25">
      <c r="A10564" s="7">
        <v>2015</v>
      </c>
      <c r="B10564" s="7" t="s">
        <v>1328</v>
      </c>
      <c r="C10564" s="7" t="s">
        <v>5</v>
      </c>
      <c r="D10564" s="24">
        <v>594779.75</v>
      </c>
      <c r="E10564">
        <f>INDEX('B. Store opening dates'!$B$5:$B$2448,MATCH('A. Sales by store'!B10564,'B. Store opening dates'!$A$5:$A$2448,0))</f>
        <v>2010</v>
      </c>
      <c r="F10564" t="str">
        <f t="shared" si="328"/>
        <v>Old</v>
      </c>
      <c r="G10564" t="str">
        <f t="shared" si="329"/>
        <v>Existing</v>
      </c>
    </row>
    <row r="10565" spans="1:7" ht="19" x14ac:dyDescent="0.25">
      <c r="A10565" s="7">
        <v>2014</v>
      </c>
      <c r="B10565" s="7" t="s">
        <v>1328</v>
      </c>
      <c r="C10565" s="7" t="s">
        <v>5</v>
      </c>
      <c r="D10565" s="24">
        <v>651557.68999999994</v>
      </c>
      <c r="E10565">
        <f>INDEX('B. Store opening dates'!$B$5:$B$2448,MATCH('A. Sales by store'!B10565,'B. Store opening dates'!$A$5:$A$2448,0))</f>
        <v>2010</v>
      </c>
      <c r="F10565" t="str">
        <f t="shared" ref="F10565:F10628" si="330">IF(A10565 = 2015, IF(E10565&lt; 2015, "Old","New"),IF(E10565 &lt; 2014, "Old","New"))</f>
        <v>Old</v>
      </c>
      <c r="G10565" t="str">
        <f t="shared" ref="G10565:G10628" si="331">IF(A10565 = 2015, IF(E10565&lt; 2015, "Existing","New"),"Existing")</f>
        <v>Existing</v>
      </c>
    </row>
    <row r="10566" spans="1:7" ht="19" x14ac:dyDescent="0.25">
      <c r="A10566" s="7">
        <v>2015</v>
      </c>
      <c r="B10566" s="7" t="s">
        <v>1328</v>
      </c>
      <c r="C10566" s="7" t="s">
        <v>6</v>
      </c>
      <c r="D10566" s="24">
        <v>206199.16</v>
      </c>
      <c r="E10566">
        <f>INDEX('B. Store opening dates'!$B$5:$B$2448,MATCH('A. Sales by store'!B10566,'B. Store opening dates'!$A$5:$A$2448,0))</f>
        <v>2010</v>
      </c>
      <c r="F10566" t="str">
        <f t="shared" si="330"/>
        <v>Old</v>
      </c>
      <c r="G10566" t="str">
        <f t="shared" si="331"/>
        <v>Existing</v>
      </c>
    </row>
    <row r="10567" spans="1:7" ht="19" x14ac:dyDescent="0.25">
      <c r="A10567" s="7">
        <v>2014</v>
      </c>
      <c r="B10567" s="7" t="s">
        <v>1328</v>
      </c>
      <c r="C10567" s="7" t="s">
        <v>6</v>
      </c>
      <c r="D10567" s="24">
        <v>144007.94</v>
      </c>
      <c r="E10567">
        <f>INDEX('B. Store opening dates'!$B$5:$B$2448,MATCH('A. Sales by store'!B10567,'B. Store opening dates'!$A$5:$A$2448,0))</f>
        <v>2010</v>
      </c>
      <c r="F10567" t="str">
        <f t="shared" si="330"/>
        <v>Old</v>
      </c>
      <c r="G10567" t="str">
        <f t="shared" si="331"/>
        <v>Existing</v>
      </c>
    </row>
    <row r="10568" spans="1:7" ht="19" x14ac:dyDescent="0.25">
      <c r="A10568" s="7">
        <v>2015</v>
      </c>
      <c r="B10568" s="7" t="s">
        <v>1328</v>
      </c>
      <c r="C10568" s="7" t="s">
        <v>7</v>
      </c>
      <c r="D10568" s="24">
        <v>78694.600000000006</v>
      </c>
      <c r="E10568">
        <f>INDEX('B. Store opening dates'!$B$5:$B$2448,MATCH('A. Sales by store'!B10568,'B. Store opening dates'!$A$5:$A$2448,0))</f>
        <v>2010</v>
      </c>
      <c r="F10568" t="str">
        <f t="shared" si="330"/>
        <v>Old</v>
      </c>
      <c r="G10568" t="str">
        <f t="shared" si="331"/>
        <v>Existing</v>
      </c>
    </row>
    <row r="10569" spans="1:7" ht="19" x14ac:dyDescent="0.25">
      <c r="A10569" s="7">
        <v>2014</v>
      </c>
      <c r="B10569" s="7" t="s">
        <v>1328</v>
      </c>
      <c r="C10569" s="7" t="s">
        <v>7</v>
      </c>
      <c r="D10569" s="24">
        <v>82294.539999999994</v>
      </c>
      <c r="E10569">
        <f>INDEX('B. Store opening dates'!$B$5:$B$2448,MATCH('A. Sales by store'!B10569,'B. Store opening dates'!$A$5:$A$2448,0))</f>
        <v>2010</v>
      </c>
      <c r="F10569" t="str">
        <f t="shared" si="330"/>
        <v>Old</v>
      </c>
      <c r="G10569" t="str">
        <f t="shared" si="331"/>
        <v>Existing</v>
      </c>
    </row>
    <row r="10570" spans="1:7" ht="19" x14ac:dyDescent="0.25">
      <c r="A10570" s="7">
        <v>2015</v>
      </c>
      <c r="B10570" s="7" t="s">
        <v>1328</v>
      </c>
      <c r="C10570" s="7" t="s">
        <v>8</v>
      </c>
      <c r="D10570" s="24">
        <v>626432.11</v>
      </c>
      <c r="E10570">
        <f>INDEX('B. Store opening dates'!$B$5:$B$2448,MATCH('A. Sales by store'!B10570,'B. Store opening dates'!$A$5:$A$2448,0))</f>
        <v>2010</v>
      </c>
      <c r="F10570" t="str">
        <f t="shared" si="330"/>
        <v>Old</v>
      </c>
      <c r="G10570" t="str">
        <f t="shared" si="331"/>
        <v>Existing</v>
      </c>
    </row>
    <row r="10571" spans="1:7" ht="19" x14ac:dyDescent="0.25">
      <c r="A10571" s="7">
        <v>2014</v>
      </c>
      <c r="B10571" s="7" t="s">
        <v>1328</v>
      </c>
      <c r="C10571" s="7" t="s">
        <v>8</v>
      </c>
      <c r="D10571" s="24">
        <v>650386.44999999995</v>
      </c>
      <c r="E10571">
        <f>INDEX('B. Store opening dates'!$B$5:$B$2448,MATCH('A. Sales by store'!B10571,'B. Store opening dates'!$A$5:$A$2448,0))</f>
        <v>2010</v>
      </c>
      <c r="F10571" t="str">
        <f t="shared" si="330"/>
        <v>Old</v>
      </c>
      <c r="G10571" t="str">
        <f t="shared" si="331"/>
        <v>Existing</v>
      </c>
    </row>
    <row r="10572" spans="1:7" ht="19" x14ac:dyDescent="0.25">
      <c r="A10572" s="7">
        <v>2015</v>
      </c>
      <c r="B10572" s="7" t="s">
        <v>1329</v>
      </c>
      <c r="C10572" s="7" t="s">
        <v>5</v>
      </c>
      <c r="D10572" s="24">
        <v>914864.51</v>
      </c>
      <c r="E10572">
        <f>INDEX('B. Store opening dates'!$B$5:$B$2448,MATCH('A. Sales by store'!B10572,'B. Store opening dates'!$A$5:$A$2448,0))</f>
        <v>2010</v>
      </c>
      <c r="F10572" t="str">
        <f t="shared" si="330"/>
        <v>Old</v>
      </c>
      <c r="G10572" t="str">
        <f t="shared" si="331"/>
        <v>Existing</v>
      </c>
    </row>
    <row r="10573" spans="1:7" ht="19" x14ac:dyDescent="0.25">
      <c r="A10573" s="7">
        <v>2014</v>
      </c>
      <c r="B10573" s="7" t="s">
        <v>1329</v>
      </c>
      <c r="C10573" s="7" t="s">
        <v>5</v>
      </c>
      <c r="D10573" s="24">
        <v>1010585.72</v>
      </c>
      <c r="E10573">
        <f>INDEX('B. Store opening dates'!$B$5:$B$2448,MATCH('A. Sales by store'!B10573,'B. Store opening dates'!$A$5:$A$2448,0))</f>
        <v>2010</v>
      </c>
      <c r="F10573" t="str">
        <f t="shared" si="330"/>
        <v>Old</v>
      </c>
      <c r="G10573" t="str">
        <f t="shared" si="331"/>
        <v>Existing</v>
      </c>
    </row>
    <row r="10574" spans="1:7" ht="19" x14ac:dyDescent="0.25">
      <c r="A10574" s="7">
        <v>2015</v>
      </c>
      <c r="B10574" s="7" t="s">
        <v>1329</v>
      </c>
      <c r="C10574" s="7" t="s">
        <v>6</v>
      </c>
      <c r="D10574" s="24">
        <v>302526.89</v>
      </c>
      <c r="E10574">
        <f>INDEX('B. Store opening dates'!$B$5:$B$2448,MATCH('A. Sales by store'!B10574,'B. Store opening dates'!$A$5:$A$2448,0))</f>
        <v>2010</v>
      </c>
      <c r="F10574" t="str">
        <f t="shared" si="330"/>
        <v>Old</v>
      </c>
      <c r="G10574" t="str">
        <f t="shared" si="331"/>
        <v>Existing</v>
      </c>
    </row>
    <row r="10575" spans="1:7" ht="19" x14ac:dyDescent="0.25">
      <c r="A10575" s="7">
        <v>2014</v>
      </c>
      <c r="B10575" s="7" t="s">
        <v>1329</v>
      </c>
      <c r="C10575" s="7" t="s">
        <v>6</v>
      </c>
      <c r="D10575" s="24">
        <v>223704.03</v>
      </c>
      <c r="E10575">
        <f>INDEX('B. Store opening dates'!$B$5:$B$2448,MATCH('A. Sales by store'!B10575,'B. Store opening dates'!$A$5:$A$2448,0))</f>
        <v>2010</v>
      </c>
      <c r="F10575" t="str">
        <f t="shared" si="330"/>
        <v>Old</v>
      </c>
      <c r="G10575" t="str">
        <f t="shared" si="331"/>
        <v>Existing</v>
      </c>
    </row>
    <row r="10576" spans="1:7" ht="19" x14ac:dyDescent="0.25">
      <c r="A10576" s="7">
        <v>2015</v>
      </c>
      <c r="B10576" s="7" t="s">
        <v>1329</v>
      </c>
      <c r="C10576" s="7" t="s">
        <v>7</v>
      </c>
      <c r="D10576" s="24">
        <v>198406.13</v>
      </c>
      <c r="E10576">
        <f>INDEX('B. Store opening dates'!$B$5:$B$2448,MATCH('A. Sales by store'!B10576,'B. Store opening dates'!$A$5:$A$2448,0))</f>
        <v>2010</v>
      </c>
      <c r="F10576" t="str">
        <f t="shared" si="330"/>
        <v>Old</v>
      </c>
      <c r="G10576" t="str">
        <f t="shared" si="331"/>
        <v>Existing</v>
      </c>
    </row>
    <row r="10577" spans="1:7" ht="19" x14ac:dyDescent="0.25">
      <c r="A10577" s="7">
        <v>2014</v>
      </c>
      <c r="B10577" s="7" t="s">
        <v>1329</v>
      </c>
      <c r="C10577" s="7" t="s">
        <v>7</v>
      </c>
      <c r="D10577" s="24">
        <v>208424.56</v>
      </c>
      <c r="E10577">
        <f>INDEX('B. Store opening dates'!$B$5:$B$2448,MATCH('A. Sales by store'!B10577,'B. Store opening dates'!$A$5:$A$2448,0))</f>
        <v>2010</v>
      </c>
      <c r="F10577" t="str">
        <f t="shared" si="330"/>
        <v>Old</v>
      </c>
      <c r="G10577" t="str">
        <f t="shared" si="331"/>
        <v>Existing</v>
      </c>
    </row>
    <row r="10578" spans="1:7" ht="19" x14ac:dyDescent="0.25">
      <c r="A10578" s="7">
        <v>2015</v>
      </c>
      <c r="B10578" s="7" t="s">
        <v>1329</v>
      </c>
      <c r="C10578" s="7" t="s">
        <v>8</v>
      </c>
      <c r="D10578" s="24">
        <v>542102.03</v>
      </c>
      <c r="E10578">
        <f>INDEX('B. Store opening dates'!$B$5:$B$2448,MATCH('A. Sales by store'!B10578,'B. Store opening dates'!$A$5:$A$2448,0))</f>
        <v>2010</v>
      </c>
      <c r="F10578" t="str">
        <f t="shared" si="330"/>
        <v>Old</v>
      </c>
      <c r="G10578" t="str">
        <f t="shared" si="331"/>
        <v>Existing</v>
      </c>
    </row>
    <row r="10579" spans="1:7" ht="19" x14ac:dyDescent="0.25">
      <c r="A10579" s="7">
        <v>2014</v>
      </c>
      <c r="B10579" s="7" t="s">
        <v>1329</v>
      </c>
      <c r="C10579" s="7" t="s">
        <v>8</v>
      </c>
      <c r="D10579" s="24">
        <v>561997.28</v>
      </c>
      <c r="E10579">
        <f>INDEX('B. Store opening dates'!$B$5:$B$2448,MATCH('A. Sales by store'!B10579,'B. Store opening dates'!$A$5:$A$2448,0))</f>
        <v>2010</v>
      </c>
      <c r="F10579" t="str">
        <f t="shared" si="330"/>
        <v>Old</v>
      </c>
      <c r="G10579" t="str">
        <f t="shared" si="331"/>
        <v>Existing</v>
      </c>
    </row>
    <row r="10580" spans="1:7" ht="19" x14ac:dyDescent="0.25">
      <c r="A10580" s="7">
        <v>2015</v>
      </c>
      <c r="B10580" s="7" t="s">
        <v>1330</v>
      </c>
      <c r="C10580" s="7" t="s">
        <v>5</v>
      </c>
      <c r="D10580" s="24">
        <v>888172.84</v>
      </c>
      <c r="E10580">
        <f>INDEX('B. Store opening dates'!$B$5:$B$2448,MATCH('A. Sales by store'!B10580,'B. Store opening dates'!$A$5:$A$2448,0))</f>
        <v>2010</v>
      </c>
      <c r="F10580" t="str">
        <f t="shared" si="330"/>
        <v>Old</v>
      </c>
      <c r="G10580" t="str">
        <f t="shared" si="331"/>
        <v>Existing</v>
      </c>
    </row>
    <row r="10581" spans="1:7" ht="19" x14ac:dyDescent="0.25">
      <c r="A10581" s="7">
        <v>2014</v>
      </c>
      <c r="B10581" s="7" t="s">
        <v>1330</v>
      </c>
      <c r="C10581" s="7" t="s">
        <v>5</v>
      </c>
      <c r="D10581" s="24">
        <v>978545.56</v>
      </c>
      <c r="E10581">
        <f>INDEX('B. Store opening dates'!$B$5:$B$2448,MATCH('A. Sales by store'!B10581,'B. Store opening dates'!$A$5:$A$2448,0))</f>
        <v>2010</v>
      </c>
      <c r="F10581" t="str">
        <f t="shared" si="330"/>
        <v>Old</v>
      </c>
      <c r="G10581" t="str">
        <f t="shared" si="331"/>
        <v>Existing</v>
      </c>
    </row>
    <row r="10582" spans="1:7" ht="19" x14ac:dyDescent="0.25">
      <c r="A10582" s="7">
        <v>2015</v>
      </c>
      <c r="B10582" s="7" t="s">
        <v>1330</v>
      </c>
      <c r="C10582" s="7" t="s">
        <v>6</v>
      </c>
      <c r="D10582" s="24">
        <v>210833.68</v>
      </c>
      <c r="E10582">
        <f>INDEX('B. Store opening dates'!$B$5:$B$2448,MATCH('A. Sales by store'!B10582,'B. Store opening dates'!$A$5:$A$2448,0))</f>
        <v>2010</v>
      </c>
      <c r="F10582" t="str">
        <f t="shared" si="330"/>
        <v>Old</v>
      </c>
      <c r="G10582" t="str">
        <f t="shared" si="331"/>
        <v>Existing</v>
      </c>
    </row>
    <row r="10583" spans="1:7" ht="19" x14ac:dyDescent="0.25">
      <c r="A10583" s="7">
        <v>2014</v>
      </c>
      <c r="B10583" s="7" t="s">
        <v>1330</v>
      </c>
      <c r="C10583" s="7" t="s">
        <v>6</v>
      </c>
      <c r="D10583" s="24">
        <v>152991.23000000001</v>
      </c>
      <c r="E10583">
        <f>INDEX('B. Store opening dates'!$B$5:$B$2448,MATCH('A. Sales by store'!B10583,'B. Store opening dates'!$A$5:$A$2448,0))</f>
        <v>2010</v>
      </c>
      <c r="F10583" t="str">
        <f t="shared" si="330"/>
        <v>Old</v>
      </c>
      <c r="G10583" t="str">
        <f t="shared" si="331"/>
        <v>Existing</v>
      </c>
    </row>
    <row r="10584" spans="1:7" ht="19" x14ac:dyDescent="0.25">
      <c r="A10584" s="7">
        <v>2015</v>
      </c>
      <c r="B10584" s="7" t="s">
        <v>1330</v>
      </c>
      <c r="C10584" s="7" t="s">
        <v>7</v>
      </c>
      <c r="D10584" s="24">
        <v>136347.31</v>
      </c>
      <c r="E10584">
        <f>INDEX('B. Store opening dates'!$B$5:$B$2448,MATCH('A. Sales by store'!B10584,'B. Store opening dates'!$A$5:$A$2448,0))</f>
        <v>2010</v>
      </c>
      <c r="F10584" t="str">
        <f t="shared" si="330"/>
        <v>Old</v>
      </c>
      <c r="G10584" t="str">
        <f t="shared" si="331"/>
        <v>Existing</v>
      </c>
    </row>
    <row r="10585" spans="1:7" ht="19" x14ac:dyDescent="0.25">
      <c r="A10585" s="7">
        <v>2014</v>
      </c>
      <c r="B10585" s="7" t="s">
        <v>1330</v>
      </c>
      <c r="C10585" s="7" t="s">
        <v>7</v>
      </c>
      <c r="D10585" s="24">
        <v>144634.22</v>
      </c>
      <c r="E10585">
        <f>INDEX('B. Store opening dates'!$B$5:$B$2448,MATCH('A. Sales by store'!B10585,'B. Store opening dates'!$A$5:$A$2448,0))</f>
        <v>2010</v>
      </c>
      <c r="F10585" t="str">
        <f t="shared" si="330"/>
        <v>Old</v>
      </c>
      <c r="G10585" t="str">
        <f t="shared" si="331"/>
        <v>Existing</v>
      </c>
    </row>
    <row r="10586" spans="1:7" ht="19" x14ac:dyDescent="0.25">
      <c r="A10586" s="7">
        <v>2015</v>
      </c>
      <c r="B10586" s="7" t="s">
        <v>1330</v>
      </c>
      <c r="C10586" s="7" t="s">
        <v>8</v>
      </c>
      <c r="D10586" s="24">
        <v>580865.31999999995</v>
      </c>
      <c r="E10586">
        <f>INDEX('B. Store opening dates'!$B$5:$B$2448,MATCH('A. Sales by store'!B10586,'B. Store opening dates'!$A$5:$A$2448,0))</f>
        <v>2010</v>
      </c>
      <c r="F10586" t="str">
        <f t="shared" si="330"/>
        <v>Old</v>
      </c>
      <c r="G10586" t="str">
        <f t="shared" si="331"/>
        <v>Existing</v>
      </c>
    </row>
    <row r="10587" spans="1:7" ht="19" x14ac:dyDescent="0.25">
      <c r="A10587" s="7">
        <v>2014</v>
      </c>
      <c r="B10587" s="7" t="s">
        <v>1330</v>
      </c>
      <c r="C10587" s="7" t="s">
        <v>8</v>
      </c>
      <c r="D10587" s="24">
        <v>608241.25</v>
      </c>
      <c r="E10587">
        <f>INDEX('B. Store opening dates'!$B$5:$B$2448,MATCH('A. Sales by store'!B10587,'B. Store opening dates'!$A$5:$A$2448,0))</f>
        <v>2010</v>
      </c>
      <c r="F10587" t="str">
        <f t="shared" si="330"/>
        <v>Old</v>
      </c>
      <c r="G10587" t="str">
        <f t="shared" si="331"/>
        <v>Existing</v>
      </c>
    </row>
    <row r="10588" spans="1:7" ht="19" x14ac:dyDescent="0.25">
      <c r="A10588" s="7">
        <v>2015</v>
      </c>
      <c r="B10588" s="7" t="s">
        <v>1331</v>
      </c>
      <c r="C10588" s="7" t="s">
        <v>5</v>
      </c>
      <c r="D10588" s="24">
        <v>529117.46</v>
      </c>
      <c r="E10588">
        <f>INDEX('B. Store opening dates'!$B$5:$B$2448,MATCH('A. Sales by store'!B10588,'B. Store opening dates'!$A$5:$A$2448,0))</f>
        <v>2010</v>
      </c>
      <c r="F10588" t="str">
        <f t="shared" si="330"/>
        <v>Old</v>
      </c>
      <c r="G10588" t="str">
        <f t="shared" si="331"/>
        <v>Existing</v>
      </c>
    </row>
    <row r="10589" spans="1:7" ht="19" x14ac:dyDescent="0.25">
      <c r="A10589" s="7">
        <v>2014</v>
      </c>
      <c r="B10589" s="7" t="s">
        <v>1331</v>
      </c>
      <c r="C10589" s="7" t="s">
        <v>5</v>
      </c>
      <c r="D10589" s="24">
        <v>575700.6</v>
      </c>
      <c r="E10589">
        <f>INDEX('B. Store opening dates'!$B$5:$B$2448,MATCH('A. Sales by store'!B10589,'B. Store opening dates'!$A$5:$A$2448,0))</f>
        <v>2010</v>
      </c>
      <c r="F10589" t="str">
        <f t="shared" si="330"/>
        <v>Old</v>
      </c>
      <c r="G10589" t="str">
        <f t="shared" si="331"/>
        <v>Existing</v>
      </c>
    </row>
    <row r="10590" spans="1:7" ht="19" x14ac:dyDescent="0.25">
      <c r="A10590" s="7">
        <v>2015</v>
      </c>
      <c r="B10590" s="7" t="s">
        <v>1331</v>
      </c>
      <c r="C10590" s="7" t="s">
        <v>6</v>
      </c>
      <c r="D10590" s="24">
        <v>490343.11</v>
      </c>
      <c r="E10590">
        <f>INDEX('B. Store opening dates'!$B$5:$B$2448,MATCH('A. Sales by store'!B10590,'B. Store opening dates'!$A$5:$A$2448,0))</f>
        <v>2010</v>
      </c>
      <c r="F10590" t="str">
        <f t="shared" si="330"/>
        <v>Old</v>
      </c>
      <c r="G10590" t="str">
        <f t="shared" si="331"/>
        <v>Existing</v>
      </c>
    </row>
    <row r="10591" spans="1:7" ht="19" x14ac:dyDescent="0.25">
      <c r="A10591" s="7">
        <v>2014</v>
      </c>
      <c r="B10591" s="7" t="s">
        <v>1331</v>
      </c>
      <c r="C10591" s="7" t="s">
        <v>6</v>
      </c>
      <c r="D10591" s="24">
        <v>350727.52</v>
      </c>
      <c r="E10591">
        <f>INDEX('B. Store opening dates'!$B$5:$B$2448,MATCH('A. Sales by store'!B10591,'B. Store opening dates'!$A$5:$A$2448,0))</f>
        <v>2010</v>
      </c>
      <c r="F10591" t="str">
        <f t="shared" si="330"/>
        <v>Old</v>
      </c>
      <c r="G10591" t="str">
        <f t="shared" si="331"/>
        <v>Existing</v>
      </c>
    </row>
    <row r="10592" spans="1:7" ht="19" x14ac:dyDescent="0.25">
      <c r="A10592" s="7">
        <v>2015</v>
      </c>
      <c r="B10592" s="7" t="s">
        <v>1331</v>
      </c>
      <c r="C10592" s="7" t="s">
        <v>7</v>
      </c>
      <c r="D10592" s="24">
        <v>196256.8</v>
      </c>
      <c r="E10592">
        <f>INDEX('B. Store opening dates'!$B$5:$B$2448,MATCH('A. Sales by store'!B10592,'B. Store opening dates'!$A$5:$A$2448,0))</f>
        <v>2010</v>
      </c>
      <c r="F10592" t="str">
        <f t="shared" si="330"/>
        <v>Old</v>
      </c>
      <c r="G10592" t="str">
        <f t="shared" si="331"/>
        <v>Existing</v>
      </c>
    </row>
    <row r="10593" spans="1:7" ht="19" x14ac:dyDescent="0.25">
      <c r="A10593" s="7">
        <v>2014</v>
      </c>
      <c r="B10593" s="7" t="s">
        <v>1331</v>
      </c>
      <c r="C10593" s="7" t="s">
        <v>7</v>
      </c>
      <c r="D10593" s="24">
        <v>206739.67</v>
      </c>
      <c r="E10593">
        <f>INDEX('B. Store opening dates'!$B$5:$B$2448,MATCH('A. Sales by store'!B10593,'B. Store opening dates'!$A$5:$A$2448,0))</f>
        <v>2010</v>
      </c>
      <c r="F10593" t="str">
        <f t="shared" si="330"/>
        <v>Old</v>
      </c>
      <c r="G10593" t="str">
        <f t="shared" si="331"/>
        <v>Existing</v>
      </c>
    </row>
    <row r="10594" spans="1:7" ht="19" x14ac:dyDescent="0.25">
      <c r="A10594" s="7">
        <v>2015</v>
      </c>
      <c r="B10594" s="7" t="s">
        <v>1331</v>
      </c>
      <c r="C10594" s="7" t="s">
        <v>8</v>
      </c>
      <c r="D10594" s="24">
        <v>651686.25</v>
      </c>
      <c r="E10594">
        <f>INDEX('B. Store opening dates'!$B$5:$B$2448,MATCH('A. Sales by store'!B10594,'B. Store opening dates'!$A$5:$A$2448,0))</f>
        <v>2010</v>
      </c>
      <c r="F10594" t="str">
        <f t="shared" si="330"/>
        <v>Old</v>
      </c>
      <c r="G10594" t="str">
        <f t="shared" si="331"/>
        <v>Existing</v>
      </c>
    </row>
    <row r="10595" spans="1:7" ht="19" x14ac:dyDescent="0.25">
      <c r="A10595" s="7">
        <v>2014</v>
      </c>
      <c r="B10595" s="7" t="s">
        <v>1331</v>
      </c>
      <c r="C10595" s="7" t="s">
        <v>8</v>
      </c>
      <c r="D10595" s="24">
        <v>680466.35</v>
      </c>
      <c r="E10595">
        <f>INDEX('B. Store opening dates'!$B$5:$B$2448,MATCH('A. Sales by store'!B10595,'B. Store opening dates'!$A$5:$A$2448,0))</f>
        <v>2010</v>
      </c>
      <c r="F10595" t="str">
        <f t="shared" si="330"/>
        <v>Old</v>
      </c>
      <c r="G10595" t="str">
        <f t="shared" si="331"/>
        <v>Existing</v>
      </c>
    </row>
    <row r="10596" spans="1:7" ht="19" x14ac:dyDescent="0.25">
      <c r="A10596" s="7">
        <v>2015</v>
      </c>
      <c r="B10596" s="7" t="s">
        <v>1332</v>
      </c>
      <c r="C10596" s="7" t="s">
        <v>5</v>
      </c>
      <c r="D10596" s="24">
        <v>568356.68999999994</v>
      </c>
      <c r="E10596">
        <f>INDEX('B. Store opening dates'!$B$5:$B$2448,MATCH('A. Sales by store'!B10596,'B. Store opening dates'!$A$5:$A$2448,0))</f>
        <v>2010</v>
      </c>
      <c r="F10596" t="str">
        <f t="shared" si="330"/>
        <v>Old</v>
      </c>
      <c r="G10596" t="str">
        <f t="shared" si="331"/>
        <v>Existing</v>
      </c>
    </row>
    <row r="10597" spans="1:7" ht="19" x14ac:dyDescent="0.25">
      <c r="A10597" s="7">
        <v>2014</v>
      </c>
      <c r="B10597" s="7" t="s">
        <v>1332</v>
      </c>
      <c r="C10597" s="7" t="s">
        <v>5</v>
      </c>
      <c r="D10597" s="24">
        <v>628936.03</v>
      </c>
      <c r="E10597">
        <f>INDEX('B. Store opening dates'!$B$5:$B$2448,MATCH('A. Sales by store'!B10597,'B. Store opening dates'!$A$5:$A$2448,0))</f>
        <v>2010</v>
      </c>
      <c r="F10597" t="str">
        <f t="shared" si="330"/>
        <v>Old</v>
      </c>
      <c r="G10597" t="str">
        <f t="shared" si="331"/>
        <v>Existing</v>
      </c>
    </row>
    <row r="10598" spans="1:7" ht="19" x14ac:dyDescent="0.25">
      <c r="A10598" s="7">
        <v>2015</v>
      </c>
      <c r="B10598" s="7" t="s">
        <v>1332</v>
      </c>
      <c r="C10598" s="7" t="s">
        <v>6</v>
      </c>
      <c r="D10598" s="24">
        <v>241099.47</v>
      </c>
      <c r="E10598">
        <f>INDEX('B. Store opening dates'!$B$5:$B$2448,MATCH('A. Sales by store'!B10598,'B. Store opening dates'!$A$5:$A$2448,0))</f>
        <v>2010</v>
      </c>
      <c r="F10598" t="str">
        <f t="shared" si="330"/>
        <v>Old</v>
      </c>
      <c r="G10598" t="str">
        <f t="shared" si="331"/>
        <v>Existing</v>
      </c>
    </row>
    <row r="10599" spans="1:7" ht="19" x14ac:dyDescent="0.25">
      <c r="A10599" s="7">
        <v>2014</v>
      </c>
      <c r="B10599" s="7" t="s">
        <v>1332</v>
      </c>
      <c r="C10599" s="7" t="s">
        <v>6</v>
      </c>
      <c r="D10599" s="24">
        <v>172796.03</v>
      </c>
      <c r="E10599">
        <f>INDEX('B. Store opening dates'!$B$5:$B$2448,MATCH('A. Sales by store'!B10599,'B. Store opening dates'!$A$5:$A$2448,0))</f>
        <v>2010</v>
      </c>
      <c r="F10599" t="str">
        <f t="shared" si="330"/>
        <v>Old</v>
      </c>
      <c r="G10599" t="str">
        <f t="shared" si="331"/>
        <v>Existing</v>
      </c>
    </row>
    <row r="10600" spans="1:7" ht="19" x14ac:dyDescent="0.25">
      <c r="A10600" s="7">
        <v>2015</v>
      </c>
      <c r="B10600" s="7" t="s">
        <v>1332</v>
      </c>
      <c r="C10600" s="7" t="s">
        <v>7</v>
      </c>
      <c r="D10600" s="24">
        <v>112487.07</v>
      </c>
      <c r="E10600">
        <f>INDEX('B. Store opening dates'!$B$5:$B$2448,MATCH('A. Sales by store'!B10600,'B. Store opening dates'!$A$5:$A$2448,0))</f>
        <v>2010</v>
      </c>
      <c r="F10600" t="str">
        <f t="shared" si="330"/>
        <v>Old</v>
      </c>
      <c r="G10600" t="str">
        <f t="shared" si="331"/>
        <v>Existing</v>
      </c>
    </row>
    <row r="10601" spans="1:7" ht="19" x14ac:dyDescent="0.25">
      <c r="A10601" s="7">
        <v>2014</v>
      </c>
      <c r="B10601" s="7" t="s">
        <v>1332</v>
      </c>
      <c r="C10601" s="7" t="s">
        <v>7</v>
      </c>
      <c r="D10601" s="24">
        <v>119221.74</v>
      </c>
      <c r="E10601">
        <f>INDEX('B. Store opening dates'!$B$5:$B$2448,MATCH('A. Sales by store'!B10601,'B. Store opening dates'!$A$5:$A$2448,0))</f>
        <v>2010</v>
      </c>
      <c r="F10601" t="str">
        <f t="shared" si="330"/>
        <v>Old</v>
      </c>
      <c r="G10601" t="str">
        <f t="shared" si="331"/>
        <v>Existing</v>
      </c>
    </row>
    <row r="10602" spans="1:7" ht="19" x14ac:dyDescent="0.25">
      <c r="A10602" s="7">
        <v>2015</v>
      </c>
      <c r="B10602" s="7" t="s">
        <v>1332</v>
      </c>
      <c r="C10602" s="7" t="s">
        <v>8</v>
      </c>
      <c r="D10602" s="24">
        <v>640730.26</v>
      </c>
      <c r="E10602">
        <f>INDEX('B. Store opening dates'!$B$5:$B$2448,MATCH('A. Sales by store'!B10602,'B. Store opening dates'!$A$5:$A$2448,0))</f>
        <v>2010</v>
      </c>
      <c r="F10602" t="str">
        <f t="shared" si="330"/>
        <v>Old</v>
      </c>
      <c r="G10602" t="str">
        <f t="shared" si="331"/>
        <v>Existing</v>
      </c>
    </row>
    <row r="10603" spans="1:7" ht="19" x14ac:dyDescent="0.25">
      <c r="A10603" s="7">
        <v>2014</v>
      </c>
      <c r="B10603" s="7" t="s">
        <v>1332</v>
      </c>
      <c r="C10603" s="7" t="s">
        <v>8</v>
      </c>
      <c r="D10603" s="24">
        <v>661670.41</v>
      </c>
      <c r="E10603">
        <f>INDEX('B. Store opening dates'!$B$5:$B$2448,MATCH('A. Sales by store'!B10603,'B. Store opening dates'!$A$5:$A$2448,0))</f>
        <v>2010</v>
      </c>
      <c r="F10603" t="str">
        <f t="shared" si="330"/>
        <v>Old</v>
      </c>
      <c r="G10603" t="str">
        <f t="shared" si="331"/>
        <v>Existing</v>
      </c>
    </row>
    <row r="10604" spans="1:7" ht="19" x14ac:dyDescent="0.25">
      <c r="A10604" s="7">
        <v>2015</v>
      </c>
      <c r="B10604" s="7" t="s">
        <v>1333</v>
      </c>
      <c r="C10604" s="7" t="s">
        <v>5</v>
      </c>
      <c r="D10604" s="24">
        <v>759767.28</v>
      </c>
      <c r="E10604">
        <f>INDEX('B. Store opening dates'!$B$5:$B$2448,MATCH('A. Sales by store'!B10604,'B. Store opening dates'!$A$5:$A$2448,0))</f>
        <v>2010</v>
      </c>
      <c r="F10604" t="str">
        <f t="shared" si="330"/>
        <v>Old</v>
      </c>
      <c r="G10604" t="str">
        <f t="shared" si="331"/>
        <v>Existing</v>
      </c>
    </row>
    <row r="10605" spans="1:7" ht="19" x14ac:dyDescent="0.25">
      <c r="A10605" s="7">
        <v>2014</v>
      </c>
      <c r="B10605" s="7" t="s">
        <v>1333</v>
      </c>
      <c r="C10605" s="7" t="s">
        <v>5</v>
      </c>
      <c r="D10605" s="24">
        <v>830864.55</v>
      </c>
      <c r="E10605">
        <f>INDEX('B. Store opening dates'!$B$5:$B$2448,MATCH('A. Sales by store'!B10605,'B. Store opening dates'!$A$5:$A$2448,0))</f>
        <v>2010</v>
      </c>
      <c r="F10605" t="str">
        <f t="shared" si="330"/>
        <v>Old</v>
      </c>
      <c r="G10605" t="str">
        <f t="shared" si="331"/>
        <v>Existing</v>
      </c>
    </row>
    <row r="10606" spans="1:7" ht="19" x14ac:dyDescent="0.25">
      <c r="A10606" s="7">
        <v>2015</v>
      </c>
      <c r="B10606" s="7" t="s">
        <v>1333</v>
      </c>
      <c r="C10606" s="7" t="s">
        <v>6</v>
      </c>
      <c r="D10606" s="24">
        <v>298666.48</v>
      </c>
      <c r="E10606">
        <f>INDEX('B. Store opening dates'!$B$5:$B$2448,MATCH('A. Sales by store'!B10606,'B. Store opening dates'!$A$5:$A$2448,0))</f>
        <v>2010</v>
      </c>
      <c r="F10606" t="str">
        <f t="shared" si="330"/>
        <v>Old</v>
      </c>
      <c r="G10606" t="str">
        <f t="shared" si="331"/>
        <v>Existing</v>
      </c>
    </row>
    <row r="10607" spans="1:7" ht="19" x14ac:dyDescent="0.25">
      <c r="A10607" s="7">
        <v>2014</v>
      </c>
      <c r="B10607" s="7" t="s">
        <v>1333</v>
      </c>
      <c r="C10607" s="7" t="s">
        <v>6</v>
      </c>
      <c r="D10607" s="24">
        <v>210027.93</v>
      </c>
      <c r="E10607">
        <f>INDEX('B. Store opening dates'!$B$5:$B$2448,MATCH('A. Sales by store'!B10607,'B. Store opening dates'!$A$5:$A$2448,0))</f>
        <v>2010</v>
      </c>
      <c r="F10607" t="str">
        <f t="shared" si="330"/>
        <v>Old</v>
      </c>
      <c r="G10607" t="str">
        <f t="shared" si="331"/>
        <v>Existing</v>
      </c>
    </row>
    <row r="10608" spans="1:7" ht="19" x14ac:dyDescent="0.25">
      <c r="A10608" s="7">
        <v>2015</v>
      </c>
      <c r="B10608" s="7" t="s">
        <v>1333</v>
      </c>
      <c r="C10608" s="7" t="s">
        <v>7</v>
      </c>
      <c r="D10608" s="24">
        <v>197697.26</v>
      </c>
      <c r="E10608">
        <f>INDEX('B. Store opening dates'!$B$5:$B$2448,MATCH('A. Sales by store'!B10608,'B. Store opening dates'!$A$5:$A$2448,0))</f>
        <v>2010</v>
      </c>
      <c r="F10608" t="str">
        <f t="shared" si="330"/>
        <v>Old</v>
      </c>
      <c r="G10608" t="str">
        <f t="shared" si="331"/>
        <v>Existing</v>
      </c>
    </row>
    <row r="10609" spans="1:7" ht="19" x14ac:dyDescent="0.25">
      <c r="A10609" s="7">
        <v>2014</v>
      </c>
      <c r="B10609" s="7" t="s">
        <v>1333</v>
      </c>
      <c r="C10609" s="7" t="s">
        <v>7</v>
      </c>
      <c r="D10609" s="24">
        <v>208579.88</v>
      </c>
      <c r="E10609">
        <f>INDEX('B. Store opening dates'!$B$5:$B$2448,MATCH('A. Sales by store'!B10609,'B. Store opening dates'!$A$5:$A$2448,0))</f>
        <v>2010</v>
      </c>
      <c r="F10609" t="str">
        <f t="shared" si="330"/>
        <v>Old</v>
      </c>
      <c r="G10609" t="str">
        <f t="shared" si="331"/>
        <v>Existing</v>
      </c>
    </row>
    <row r="10610" spans="1:7" ht="19" x14ac:dyDescent="0.25">
      <c r="A10610" s="7">
        <v>2015</v>
      </c>
      <c r="B10610" s="7" t="s">
        <v>1333</v>
      </c>
      <c r="C10610" s="7" t="s">
        <v>8</v>
      </c>
      <c r="D10610" s="24">
        <v>478307.51</v>
      </c>
      <c r="E10610">
        <f>INDEX('B. Store opening dates'!$B$5:$B$2448,MATCH('A. Sales by store'!B10610,'B. Store opening dates'!$A$5:$A$2448,0))</f>
        <v>2010</v>
      </c>
      <c r="F10610" t="str">
        <f t="shared" si="330"/>
        <v>Old</v>
      </c>
      <c r="G10610" t="str">
        <f t="shared" si="331"/>
        <v>Existing</v>
      </c>
    </row>
    <row r="10611" spans="1:7" ht="19" x14ac:dyDescent="0.25">
      <c r="A10611" s="7">
        <v>2014</v>
      </c>
      <c r="B10611" s="7" t="s">
        <v>1333</v>
      </c>
      <c r="C10611" s="7" t="s">
        <v>8</v>
      </c>
      <c r="D10611" s="24">
        <v>494412.87</v>
      </c>
      <c r="E10611">
        <f>INDEX('B. Store opening dates'!$B$5:$B$2448,MATCH('A. Sales by store'!B10611,'B. Store opening dates'!$A$5:$A$2448,0))</f>
        <v>2010</v>
      </c>
      <c r="F10611" t="str">
        <f t="shared" si="330"/>
        <v>Old</v>
      </c>
      <c r="G10611" t="str">
        <f t="shared" si="331"/>
        <v>Existing</v>
      </c>
    </row>
    <row r="10612" spans="1:7" ht="19" x14ac:dyDescent="0.25">
      <c r="A10612" s="7">
        <v>2015</v>
      </c>
      <c r="B10612" s="7" t="s">
        <v>1334</v>
      </c>
      <c r="C10612" s="7" t="s">
        <v>5</v>
      </c>
      <c r="D10612" s="24">
        <v>729024</v>
      </c>
      <c r="E10612">
        <f>INDEX('B. Store opening dates'!$B$5:$B$2448,MATCH('A. Sales by store'!B10612,'B. Store opening dates'!$A$5:$A$2448,0))</f>
        <v>2010</v>
      </c>
      <c r="F10612" t="str">
        <f t="shared" si="330"/>
        <v>Old</v>
      </c>
      <c r="G10612" t="str">
        <f t="shared" si="331"/>
        <v>Existing</v>
      </c>
    </row>
    <row r="10613" spans="1:7" ht="19" x14ac:dyDescent="0.25">
      <c r="A10613" s="7">
        <v>2014</v>
      </c>
      <c r="B10613" s="7" t="s">
        <v>1334</v>
      </c>
      <c r="C10613" s="7" t="s">
        <v>5</v>
      </c>
      <c r="D10613" s="24">
        <v>802697.36</v>
      </c>
      <c r="E10613">
        <f>INDEX('B. Store opening dates'!$B$5:$B$2448,MATCH('A. Sales by store'!B10613,'B. Store opening dates'!$A$5:$A$2448,0))</f>
        <v>2010</v>
      </c>
      <c r="F10613" t="str">
        <f t="shared" si="330"/>
        <v>Old</v>
      </c>
      <c r="G10613" t="str">
        <f t="shared" si="331"/>
        <v>Existing</v>
      </c>
    </row>
    <row r="10614" spans="1:7" ht="19" x14ac:dyDescent="0.25">
      <c r="A10614" s="7">
        <v>2015</v>
      </c>
      <c r="B10614" s="7" t="s">
        <v>1334</v>
      </c>
      <c r="C10614" s="7" t="s">
        <v>6</v>
      </c>
      <c r="D10614" s="24">
        <v>448747.68</v>
      </c>
      <c r="E10614">
        <f>INDEX('B. Store opening dates'!$B$5:$B$2448,MATCH('A. Sales by store'!B10614,'B. Store opening dates'!$A$5:$A$2448,0))</f>
        <v>2010</v>
      </c>
      <c r="F10614" t="str">
        <f t="shared" si="330"/>
        <v>Old</v>
      </c>
      <c r="G10614" t="str">
        <f t="shared" si="331"/>
        <v>Existing</v>
      </c>
    </row>
    <row r="10615" spans="1:7" ht="19" x14ac:dyDescent="0.25">
      <c r="A10615" s="7">
        <v>2014</v>
      </c>
      <c r="B10615" s="7" t="s">
        <v>1334</v>
      </c>
      <c r="C10615" s="7" t="s">
        <v>6</v>
      </c>
      <c r="D10615" s="24">
        <v>327564.59999999998</v>
      </c>
      <c r="E10615">
        <f>INDEX('B. Store opening dates'!$B$5:$B$2448,MATCH('A. Sales by store'!B10615,'B. Store opening dates'!$A$5:$A$2448,0))</f>
        <v>2010</v>
      </c>
      <c r="F10615" t="str">
        <f t="shared" si="330"/>
        <v>Old</v>
      </c>
      <c r="G10615" t="str">
        <f t="shared" si="331"/>
        <v>Existing</v>
      </c>
    </row>
    <row r="10616" spans="1:7" ht="19" x14ac:dyDescent="0.25">
      <c r="A10616" s="7">
        <v>2015</v>
      </c>
      <c r="B10616" s="7" t="s">
        <v>1334</v>
      </c>
      <c r="C10616" s="7" t="s">
        <v>7</v>
      </c>
      <c r="D10616" s="24">
        <v>236692.42</v>
      </c>
      <c r="E10616">
        <f>INDEX('B. Store opening dates'!$B$5:$B$2448,MATCH('A. Sales by store'!B10616,'B. Store opening dates'!$A$5:$A$2448,0))</f>
        <v>2010</v>
      </c>
      <c r="F10616" t="str">
        <f t="shared" si="330"/>
        <v>Old</v>
      </c>
      <c r="G10616" t="str">
        <f t="shared" si="331"/>
        <v>Existing</v>
      </c>
    </row>
    <row r="10617" spans="1:7" ht="19" x14ac:dyDescent="0.25">
      <c r="A10617" s="7">
        <v>2014</v>
      </c>
      <c r="B10617" s="7" t="s">
        <v>1334</v>
      </c>
      <c r="C10617" s="7" t="s">
        <v>7</v>
      </c>
      <c r="D10617" s="24">
        <v>250903.91</v>
      </c>
      <c r="E10617">
        <f>INDEX('B. Store opening dates'!$B$5:$B$2448,MATCH('A. Sales by store'!B10617,'B. Store opening dates'!$A$5:$A$2448,0))</f>
        <v>2010</v>
      </c>
      <c r="F10617" t="str">
        <f t="shared" si="330"/>
        <v>Old</v>
      </c>
      <c r="G10617" t="str">
        <f t="shared" si="331"/>
        <v>Existing</v>
      </c>
    </row>
    <row r="10618" spans="1:7" ht="19" x14ac:dyDescent="0.25">
      <c r="A10618" s="7">
        <v>2015</v>
      </c>
      <c r="B10618" s="7" t="s">
        <v>1334</v>
      </c>
      <c r="C10618" s="7" t="s">
        <v>8</v>
      </c>
      <c r="D10618" s="24">
        <v>544938.23</v>
      </c>
      <c r="E10618">
        <f>INDEX('B. Store opening dates'!$B$5:$B$2448,MATCH('A. Sales by store'!B10618,'B. Store opening dates'!$A$5:$A$2448,0))</f>
        <v>2010</v>
      </c>
      <c r="F10618" t="str">
        <f t="shared" si="330"/>
        <v>Old</v>
      </c>
      <c r="G10618" t="str">
        <f t="shared" si="331"/>
        <v>Existing</v>
      </c>
    </row>
    <row r="10619" spans="1:7" ht="19" x14ac:dyDescent="0.25">
      <c r="A10619" s="7">
        <v>2014</v>
      </c>
      <c r="B10619" s="7" t="s">
        <v>1334</v>
      </c>
      <c r="C10619" s="7" t="s">
        <v>8</v>
      </c>
      <c r="D10619" s="24">
        <v>570574.97</v>
      </c>
      <c r="E10619">
        <f>INDEX('B. Store opening dates'!$B$5:$B$2448,MATCH('A. Sales by store'!B10619,'B. Store opening dates'!$A$5:$A$2448,0))</f>
        <v>2010</v>
      </c>
      <c r="F10619" t="str">
        <f t="shared" si="330"/>
        <v>Old</v>
      </c>
      <c r="G10619" t="str">
        <f t="shared" si="331"/>
        <v>Existing</v>
      </c>
    </row>
    <row r="10620" spans="1:7" ht="19" x14ac:dyDescent="0.25">
      <c r="A10620" s="7">
        <v>2015</v>
      </c>
      <c r="B10620" s="7" t="s">
        <v>1335</v>
      </c>
      <c r="C10620" s="7" t="s">
        <v>5</v>
      </c>
      <c r="D10620" s="24">
        <v>713506.56</v>
      </c>
      <c r="E10620">
        <f>INDEX('B. Store opening dates'!$B$5:$B$2448,MATCH('A. Sales by store'!B10620,'B. Store opening dates'!$A$5:$A$2448,0))</f>
        <v>2010</v>
      </c>
      <c r="F10620" t="str">
        <f t="shared" si="330"/>
        <v>Old</v>
      </c>
      <c r="G10620" t="str">
        <f t="shared" si="331"/>
        <v>Existing</v>
      </c>
    </row>
    <row r="10621" spans="1:7" ht="19" x14ac:dyDescent="0.25">
      <c r="A10621" s="7">
        <v>2014</v>
      </c>
      <c r="B10621" s="7" t="s">
        <v>1335</v>
      </c>
      <c r="C10621" s="7" t="s">
        <v>5</v>
      </c>
      <c r="D10621" s="24">
        <v>778176.95</v>
      </c>
      <c r="E10621">
        <f>INDEX('B. Store opening dates'!$B$5:$B$2448,MATCH('A. Sales by store'!B10621,'B. Store opening dates'!$A$5:$A$2448,0))</f>
        <v>2010</v>
      </c>
      <c r="F10621" t="str">
        <f t="shared" si="330"/>
        <v>Old</v>
      </c>
      <c r="G10621" t="str">
        <f t="shared" si="331"/>
        <v>Existing</v>
      </c>
    </row>
    <row r="10622" spans="1:7" ht="19" x14ac:dyDescent="0.25">
      <c r="A10622" s="7">
        <v>2015</v>
      </c>
      <c r="B10622" s="7" t="s">
        <v>1335</v>
      </c>
      <c r="C10622" s="7" t="s">
        <v>6</v>
      </c>
      <c r="D10622" s="24">
        <v>247636.37</v>
      </c>
      <c r="E10622">
        <f>INDEX('B. Store opening dates'!$B$5:$B$2448,MATCH('A. Sales by store'!B10622,'B. Store opening dates'!$A$5:$A$2448,0))</f>
        <v>2010</v>
      </c>
      <c r="F10622" t="str">
        <f t="shared" si="330"/>
        <v>Old</v>
      </c>
      <c r="G10622" t="str">
        <f t="shared" si="331"/>
        <v>Existing</v>
      </c>
    </row>
    <row r="10623" spans="1:7" ht="19" x14ac:dyDescent="0.25">
      <c r="A10623" s="7">
        <v>2014</v>
      </c>
      <c r="B10623" s="7" t="s">
        <v>1335</v>
      </c>
      <c r="C10623" s="7" t="s">
        <v>6</v>
      </c>
      <c r="D10623" s="24">
        <v>174107.5</v>
      </c>
      <c r="E10623">
        <f>INDEX('B. Store opening dates'!$B$5:$B$2448,MATCH('A. Sales by store'!B10623,'B. Store opening dates'!$A$5:$A$2448,0))</f>
        <v>2010</v>
      </c>
      <c r="F10623" t="str">
        <f t="shared" si="330"/>
        <v>Old</v>
      </c>
      <c r="G10623" t="str">
        <f t="shared" si="331"/>
        <v>Existing</v>
      </c>
    </row>
    <row r="10624" spans="1:7" ht="19" x14ac:dyDescent="0.25">
      <c r="A10624" s="7">
        <v>2015</v>
      </c>
      <c r="B10624" s="7" t="s">
        <v>1335</v>
      </c>
      <c r="C10624" s="7" t="s">
        <v>7</v>
      </c>
      <c r="D10624" s="24">
        <v>62271.69</v>
      </c>
      <c r="E10624">
        <f>INDEX('B. Store opening dates'!$B$5:$B$2448,MATCH('A. Sales by store'!B10624,'B. Store opening dates'!$A$5:$A$2448,0))</f>
        <v>2010</v>
      </c>
      <c r="F10624" t="str">
        <f t="shared" si="330"/>
        <v>Old</v>
      </c>
      <c r="G10624" t="str">
        <f t="shared" si="331"/>
        <v>Existing</v>
      </c>
    </row>
    <row r="10625" spans="1:7" ht="19" x14ac:dyDescent="0.25">
      <c r="A10625" s="7">
        <v>2014</v>
      </c>
      <c r="B10625" s="7" t="s">
        <v>1335</v>
      </c>
      <c r="C10625" s="7" t="s">
        <v>7</v>
      </c>
      <c r="D10625" s="24">
        <v>65160.800000000003</v>
      </c>
      <c r="E10625">
        <f>INDEX('B. Store opening dates'!$B$5:$B$2448,MATCH('A. Sales by store'!B10625,'B. Store opening dates'!$A$5:$A$2448,0))</f>
        <v>2010</v>
      </c>
      <c r="F10625" t="str">
        <f t="shared" si="330"/>
        <v>Old</v>
      </c>
      <c r="G10625" t="str">
        <f t="shared" si="331"/>
        <v>Existing</v>
      </c>
    </row>
    <row r="10626" spans="1:7" ht="19" x14ac:dyDescent="0.25">
      <c r="A10626" s="7">
        <v>2015</v>
      </c>
      <c r="B10626" s="7" t="s">
        <v>1335</v>
      </c>
      <c r="C10626" s="7" t="s">
        <v>8</v>
      </c>
      <c r="D10626" s="24">
        <v>617458.04</v>
      </c>
      <c r="E10626">
        <f>INDEX('B. Store opening dates'!$B$5:$B$2448,MATCH('A. Sales by store'!B10626,'B. Store opening dates'!$A$5:$A$2448,0))</f>
        <v>2010</v>
      </c>
      <c r="F10626" t="str">
        <f t="shared" si="330"/>
        <v>Old</v>
      </c>
      <c r="G10626" t="str">
        <f t="shared" si="331"/>
        <v>Existing</v>
      </c>
    </row>
    <row r="10627" spans="1:7" ht="19" x14ac:dyDescent="0.25">
      <c r="A10627" s="7">
        <v>2014</v>
      </c>
      <c r="B10627" s="7" t="s">
        <v>1335</v>
      </c>
      <c r="C10627" s="7" t="s">
        <v>8</v>
      </c>
      <c r="D10627" s="24">
        <v>635158.06999999995</v>
      </c>
      <c r="E10627">
        <f>INDEX('B. Store opening dates'!$B$5:$B$2448,MATCH('A. Sales by store'!B10627,'B. Store opening dates'!$A$5:$A$2448,0))</f>
        <v>2010</v>
      </c>
      <c r="F10627" t="str">
        <f t="shared" si="330"/>
        <v>Old</v>
      </c>
      <c r="G10627" t="str">
        <f t="shared" si="331"/>
        <v>Existing</v>
      </c>
    </row>
    <row r="10628" spans="1:7" ht="19" x14ac:dyDescent="0.25">
      <c r="A10628" s="7">
        <v>2015</v>
      </c>
      <c r="B10628" s="7" t="s">
        <v>1336</v>
      </c>
      <c r="C10628" s="7" t="s">
        <v>5</v>
      </c>
      <c r="D10628" s="24">
        <v>936567.48</v>
      </c>
      <c r="E10628">
        <f>INDEX('B. Store opening dates'!$B$5:$B$2448,MATCH('A. Sales by store'!B10628,'B. Store opening dates'!$A$5:$A$2448,0))</f>
        <v>2010</v>
      </c>
      <c r="F10628" t="str">
        <f t="shared" si="330"/>
        <v>Old</v>
      </c>
      <c r="G10628" t="str">
        <f t="shared" si="331"/>
        <v>Existing</v>
      </c>
    </row>
    <row r="10629" spans="1:7" ht="19" x14ac:dyDescent="0.25">
      <c r="A10629" s="7">
        <v>2014</v>
      </c>
      <c r="B10629" s="7" t="s">
        <v>1336</v>
      </c>
      <c r="C10629" s="7" t="s">
        <v>5</v>
      </c>
      <c r="D10629" s="24">
        <v>1028786.93</v>
      </c>
      <c r="E10629">
        <f>INDEX('B. Store opening dates'!$B$5:$B$2448,MATCH('A. Sales by store'!B10629,'B. Store opening dates'!$A$5:$A$2448,0))</f>
        <v>2010</v>
      </c>
      <c r="F10629" t="str">
        <f t="shared" ref="F10629:F10692" si="332">IF(A10629 = 2015, IF(E10629&lt; 2015, "Old","New"),IF(E10629 &lt; 2014, "Old","New"))</f>
        <v>Old</v>
      </c>
      <c r="G10629" t="str">
        <f t="shared" ref="G10629:G10692" si="333">IF(A10629 = 2015, IF(E10629&lt; 2015, "Existing","New"),"Existing")</f>
        <v>Existing</v>
      </c>
    </row>
    <row r="10630" spans="1:7" ht="19" x14ac:dyDescent="0.25">
      <c r="A10630" s="7">
        <v>2015</v>
      </c>
      <c r="B10630" s="7" t="s">
        <v>1336</v>
      </c>
      <c r="C10630" s="7" t="s">
        <v>6</v>
      </c>
      <c r="D10630" s="24">
        <v>231644.09</v>
      </c>
      <c r="E10630">
        <f>INDEX('B. Store opening dates'!$B$5:$B$2448,MATCH('A. Sales by store'!B10630,'B. Store opening dates'!$A$5:$A$2448,0))</f>
        <v>2010</v>
      </c>
      <c r="F10630" t="str">
        <f t="shared" si="332"/>
        <v>Old</v>
      </c>
      <c r="G10630" t="str">
        <f t="shared" si="333"/>
        <v>Existing</v>
      </c>
    </row>
    <row r="10631" spans="1:7" ht="19" x14ac:dyDescent="0.25">
      <c r="A10631" s="7">
        <v>2014</v>
      </c>
      <c r="B10631" s="7" t="s">
        <v>1336</v>
      </c>
      <c r="C10631" s="7" t="s">
        <v>6</v>
      </c>
      <c r="D10631" s="24">
        <v>159827.78</v>
      </c>
      <c r="E10631">
        <f>INDEX('B. Store opening dates'!$B$5:$B$2448,MATCH('A. Sales by store'!B10631,'B. Store opening dates'!$A$5:$A$2448,0))</f>
        <v>2010</v>
      </c>
      <c r="F10631" t="str">
        <f t="shared" si="332"/>
        <v>Old</v>
      </c>
      <c r="G10631" t="str">
        <f t="shared" si="333"/>
        <v>Existing</v>
      </c>
    </row>
    <row r="10632" spans="1:7" ht="19" x14ac:dyDescent="0.25">
      <c r="A10632" s="7">
        <v>2015</v>
      </c>
      <c r="B10632" s="7" t="s">
        <v>1336</v>
      </c>
      <c r="C10632" s="7" t="s">
        <v>7</v>
      </c>
      <c r="D10632" s="24">
        <v>52323.24</v>
      </c>
      <c r="E10632">
        <f>INDEX('B. Store opening dates'!$B$5:$B$2448,MATCH('A. Sales by store'!B10632,'B. Store opening dates'!$A$5:$A$2448,0))</f>
        <v>2010</v>
      </c>
      <c r="F10632" t="str">
        <f t="shared" si="332"/>
        <v>Old</v>
      </c>
      <c r="G10632" t="str">
        <f t="shared" si="333"/>
        <v>Existing</v>
      </c>
    </row>
    <row r="10633" spans="1:7" ht="19" x14ac:dyDescent="0.25">
      <c r="A10633" s="7">
        <v>2014</v>
      </c>
      <c r="B10633" s="7" t="s">
        <v>1336</v>
      </c>
      <c r="C10633" s="7" t="s">
        <v>7</v>
      </c>
      <c r="D10633" s="24">
        <v>55170.89</v>
      </c>
      <c r="E10633">
        <f>INDEX('B. Store opening dates'!$B$5:$B$2448,MATCH('A. Sales by store'!B10633,'B. Store opening dates'!$A$5:$A$2448,0))</f>
        <v>2010</v>
      </c>
      <c r="F10633" t="str">
        <f t="shared" si="332"/>
        <v>Old</v>
      </c>
      <c r="G10633" t="str">
        <f t="shared" si="333"/>
        <v>Existing</v>
      </c>
    </row>
    <row r="10634" spans="1:7" ht="19" x14ac:dyDescent="0.25">
      <c r="A10634" s="7">
        <v>2015</v>
      </c>
      <c r="B10634" s="7" t="s">
        <v>1336</v>
      </c>
      <c r="C10634" s="7" t="s">
        <v>8</v>
      </c>
      <c r="D10634" s="24">
        <v>604971.68000000005</v>
      </c>
      <c r="E10634">
        <f>INDEX('B. Store opening dates'!$B$5:$B$2448,MATCH('A. Sales by store'!B10634,'B. Store opening dates'!$A$5:$A$2448,0))</f>
        <v>2010</v>
      </c>
      <c r="F10634" t="str">
        <f t="shared" si="332"/>
        <v>Old</v>
      </c>
      <c r="G10634" t="str">
        <f t="shared" si="333"/>
        <v>Existing</v>
      </c>
    </row>
    <row r="10635" spans="1:7" ht="19" x14ac:dyDescent="0.25">
      <c r="A10635" s="7">
        <v>2014</v>
      </c>
      <c r="B10635" s="7" t="s">
        <v>1336</v>
      </c>
      <c r="C10635" s="7" t="s">
        <v>8</v>
      </c>
      <c r="D10635" s="24">
        <v>622531.36</v>
      </c>
      <c r="E10635">
        <f>INDEX('B. Store opening dates'!$B$5:$B$2448,MATCH('A. Sales by store'!B10635,'B. Store opening dates'!$A$5:$A$2448,0))</f>
        <v>2010</v>
      </c>
      <c r="F10635" t="str">
        <f t="shared" si="332"/>
        <v>Old</v>
      </c>
      <c r="G10635" t="str">
        <f t="shared" si="333"/>
        <v>Existing</v>
      </c>
    </row>
    <row r="10636" spans="1:7" ht="19" x14ac:dyDescent="0.25">
      <c r="A10636" s="7">
        <v>2015</v>
      </c>
      <c r="B10636" s="7" t="s">
        <v>1337</v>
      </c>
      <c r="C10636" s="7" t="s">
        <v>5</v>
      </c>
      <c r="D10636" s="24">
        <v>598900.43000000005</v>
      </c>
      <c r="E10636">
        <f>INDEX('B. Store opening dates'!$B$5:$B$2448,MATCH('A. Sales by store'!B10636,'B. Store opening dates'!$A$5:$A$2448,0))</f>
        <v>2010</v>
      </c>
      <c r="F10636" t="str">
        <f t="shared" si="332"/>
        <v>Old</v>
      </c>
      <c r="G10636" t="str">
        <f t="shared" si="333"/>
        <v>Existing</v>
      </c>
    </row>
    <row r="10637" spans="1:7" ht="19" x14ac:dyDescent="0.25">
      <c r="A10637" s="7">
        <v>2014</v>
      </c>
      <c r="B10637" s="7" t="s">
        <v>1337</v>
      </c>
      <c r="C10637" s="7" t="s">
        <v>5</v>
      </c>
      <c r="D10637" s="24">
        <v>657271.25</v>
      </c>
      <c r="E10637">
        <f>INDEX('B. Store opening dates'!$B$5:$B$2448,MATCH('A. Sales by store'!B10637,'B. Store opening dates'!$A$5:$A$2448,0))</f>
        <v>2010</v>
      </c>
      <c r="F10637" t="str">
        <f t="shared" si="332"/>
        <v>Old</v>
      </c>
      <c r="G10637" t="str">
        <f t="shared" si="333"/>
        <v>Existing</v>
      </c>
    </row>
    <row r="10638" spans="1:7" ht="19" x14ac:dyDescent="0.25">
      <c r="A10638" s="7">
        <v>2015</v>
      </c>
      <c r="B10638" s="7" t="s">
        <v>1337</v>
      </c>
      <c r="C10638" s="7" t="s">
        <v>6</v>
      </c>
      <c r="D10638" s="24">
        <v>286650.32</v>
      </c>
      <c r="E10638">
        <f>INDEX('B. Store opening dates'!$B$5:$B$2448,MATCH('A. Sales by store'!B10638,'B. Store opening dates'!$A$5:$A$2448,0))</f>
        <v>2010</v>
      </c>
      <c r="F10638" t="str">
        <f t="shared" si="332"/>
        <v>Old</v>
      </c>
      <c r="G10638" t="str">
        <f t="shared" si="333"/>
        <v>Existing</v>
      </c>
    </row>
    <row r="10639" spans="1:7" ht="19" x14ac:dyDescent="0.25">
      <c r="A10639" s="7">
        <v>2014</v>
      </c>
      <c r="B10639" s="7" t="s">
        <v>1337</v>
      </c>
      <c r="C10639" s="7" t="s">
        <v>6</v>
      </c>
      <c r="D10639" s="24">
        <v>199484.08</v>
      </c>
      <c r="E10639">
        <f>INDEX('B. Store opening dates'!$B$5:$B$2448,MATCH('A. Sales by store'!B10639,'B. Store opening dates'!$A$5:$A$2448,0))</f>
        <v>2010</v>
      </c>
      <c r="F10639" t="str">
        <f t="shared" si="332"/>
        <v>Old</v>
      </c>
      <c r="G10639" t="str">
        <f t="shared" si="333"/>
        <v>Existing</v>
      </c>
    </row>
    <row r="10640" spans="1:7" ht="19" x14ac:dyDescent="0.25">
      <c r="A10640" s="7">
        <v>2015</v>
      </c>
      <c r="B10640" s="7" t="s">
        <v>1337</v>
      </c>
      <c r="C10640" s="7" t="s">
        <v>7</v>
      </c>
      <c r="D10640" s="24">
        <v>189100.35</v>
      </c>
      <c r="E10640">
        <f>INDEX('B. Store opening dates'!$B$5:$B$2448,MATCH('A. Sales by store'!B10640,'B. Store opening dates'!$A$5:$A$2448,0))</f>
        <v>2010</v>
      </c>
      <c r="F10640" t="str">
        <f t="shared" si="332"/>
        <v>Old</v>
      </c>
      <c r="G10640" t="str">
        <f t="shared" si="333"/>
        <v>Existing</v>
      </c>
    </row>
    <row r="10641" spans="1:7" ht="19" x14ac:dyDescent="0.25">
      <c r="A10641" s="7">
        <v>2014</v>
      </c>
      <c r="B10641" s="7" t="s">
        <v>1337</v>
      </c>
      <c r="C10641" s="7" t="s">
        <v>7</v>
      </c>
      <c r="D10641" s="24">
        <v>200276.43</v>
      </c>
      <c r="E10641">
        <f>INDEX('B. Store opening dates'!$B$5:$B$2448,MATCH('A. Sales by store'!B10641,'B. Store opening dates'!$A$5:$A$2448,0))</f>
        <v>2010</v>
      </c>
      <c r="F10641" t="str">
        <f t="shared" si="332"/>
        <v>Old</v>
      </c>
      <c r="G10641" t="str">
        <f t="shared" si="333"/>
        <v>Existing</v>
      </c>
    </row>
    <row r="10642" spans="1:7" ht="19" x14ac:dyDescent="0.25">
      <c r="A10642" s="7">
        <v>2015</v>
      </c>
      <c r="B10642" s="7" t="s">
        <v>1337</v>
      </c>
      <c r="C10642" s="7" t="s">
        <v>8</v>
      </c>
      <c r="D10642" s="24">
        <v>464236.24</v>
      </c>
      <c r="E10642">
        <f>INDEX('B. Store opening dates'!$B$5:$B$2448,MATCH('A. Sales by store'!B10642,'B. Store opening dates'!$A$5:$A$2448,0))</f>
        <v>2010</v>
      </c>
      <c r="F10642" t="str">
        <f t="shared" si="332"/>
        <v>Old</v>
      </c>
      <c r="G10642" t="str">
        <f t="shared" si="333"/>
        <v>Existing</v>
      </c>
    </row>
    <row r="10643" spans="1:7" ht="19" x14ac:dyDescent="0.25">
      <c r="A10643" s="7">
        <v>2014</v>
      </c>
      <c r="B10643" s="7" t="s">
        <v>1337</v>
      </c>
      <c r="C10643" s="7" t="s">
        <v>8</v>
      </c>
      <c r="D10643" s="24">
        <v>487168.11</v>
      </c>
      <c r="E10643">
        <f>INDEX('B. Store opening dates'!$B$5:$B$2448,MATCH('A. Sales by store'!B10643,'B. Store opening dates'!$A$5:$A$2448,0))</f>
        <v>2010</v>
      </c>
      <c r="F10643" t="str">
        <f t="shared" si="332"/>
        <v>Old</v>
      </c>
      <c r="G10643" t="str">
        <f t="shared" si="333"/>
        <v>Existing</v>
      </c>
    </row>
    <row r="10644" spans="1:7" ht="19" x14ac:dyDescent="0.25">
      <c r="A10644" s="7">
        <v>2015</v>
      </c>
      <c r="B10644" s="7" t="s">
        <v>1338</v>
      </c>
      <c r="C10644" s="7" t="s">
        <v>5</v>
      </c>
      <c r="D10644" s="24">
        <v>574438.36</v>
      </c>
      <c r="E10644">
        <f>INDEX('B. Store opening dates'!$B$5:$B$2448,MATCH('A. Sales by store'!B10644,'B. Store opening dates'!$A$5:$A$2448,0))</f>
        <v>2010</v>
      </c>
      <c r="F10644" t="str">
        <f t="shared" si="332"/>
        <v>Old</v>
      </c>
      <c r="G10644" t="str">
        <f t="shared" si="333"/>
        <v>Existing</v>
      </c>
    </row>
    <row r="10645" spans="1:7" ht="19" x14ac:dyDescent="0.25">
      <c r="A10645" s="7">
        <v>2014</v>
      </c>
      <c r="B10645" s="7" t="s">
        <v>1338</v>
      </c>
      <c r="C10645" s="7" t="s">
        <v>5</v>
      </c>
      <c r="D10645" s="24">
        <v>631639.80000000005</v>
      </c>
      <c r="E10645">
        <f>INDEX('B. Store opening dates'!$B$5:$B$2448,MATCH('A. Sales by store'!B10645,'B. Store opening dates'!$A$5:$A$2448,0))</f>
        <v>2010</v>
      </c>
      <c r="F10645" t="str">
        <f t="shared" si="332"/>
        <v>Old</v>
      </c>
      <c r="G10645" t="str">
        <f t="shared" si="333"/>
        <v>Existing</v>
      </c>
    </row>
    <row r="10646" spans="1:7" ht="19" x14ac:dyDescent="0.25">
      <c r="A10646" s="7">
        <v>2015</v>
      </c>
      <c r="B10646" s="7" t="s">
        <v>1338</v>
      </c>
      <c r="C10646" s="7" t="s">
        <v>6</v>
      </c>
      <c r="D10646" s="24">
        <v>286697.89</v>
      </c>
      <c r="E10646">
        <f>INDEX('B. Store opening dates'!$B$5:$B$2448,MATCH('A. Sales by store'!B10646,'B. Store opening dates'!$A$5:$A$2448,0))</f>
        <v>2010</v>
      </c>
      <c r="F10646" t="str">
        <f t="shared" si="332"/>
        <v>Old</v>
      </c>
      <c r="G10646" t="str">
        <f t="shared" si="333"/>
        <v>Existing</v>
      </c>
    </row>
    <row r="10647" spans="1:7" ht="19" x14ac:dyDescent="0.25">
      <c r="A10647" s="7">
        <v>2014</v>
      </c>
      <c r="B10647" s="7" t="s">
        <v>1338</v>
      </c>
      <c r="C10647" s="7" t="s">
        <v>6</v>
      </c>
      <c r="D10647" s="24">
        <v>206750.67</v>
      </c>
      <c r="E10647">
        <f>INDEX('B. Store opening dates'!$B$5:$B$2448,MATCH('A. Sales by store'!B10647,'B. Store opening dates'!$A$5:$A$2448,0))</f>
        <v>2010</v>
      </c>
      <c r="F10647" t="str">
        <f t="shared" si="332"/>
        <v>Old</v>
      </c>
      <c r="G10647" t="str">
        <f t="shared" si="333"/>
        <v>Existing</v>
      </c>
    </row>
    <row r="10648" spans="1:7" ht="19" x14ac:dyDescent="0.25">
      <c r="A10648" s="7">
        <v>2015</v>
      </c>
      <c r="B10648" s="7" t="s">
        <v>1338</v>
      </c>
      <c r="C10648" s="7" t="s">
        <v>7</v>
      </c>
      <c r="D10648" s="24">
        <v>103862.5</v>
      </c>
      <c r="E10648">
        <f>INDEX('B. Store opening dates'!$B$5:$B$2448,MATCH('A. Sales by store'!B10648,'B. Store opening dates'!$A$5:$A$2448,0))</f>
        <v>2010</v>
      </c>
      <c r="F10648" t="str">
        <f t="shared" si="332"/>
        <v>Old</v>
      </c>
      <c r="G10648" t="str">
        <f t="shared" si="333"/>
        <v>Existing</v>
      </c>
    </row>
    <row r="10649" spans="1:7" ht="19" x14ac:dyDescent="0.25">
      <c r="A10649" s="7">
        <v>2014</v>
      </c>
      <c r="B10649" s="7" t="s">
        <v>1338</v>
      </c>
      <c r="C10649" s="7" t="s">
        <v>7</v>
      </c>
      <c r="D10649" s="24">
        <v>109066.24000000001</v>
      </c>
      <c r="E10649">
        <f>INDEX('B. Store opening dates'!$B$5:$B$2448,MATCH('A. Sales by store'!B10649,'B. Store opening dates'!$A$5:$A$2448,0))</f>
        <v>2010</v>
      </c>
      <c r="F10649" t="str">
        <f t="shared" si="332"/>
        <v>Old</v>
      </c>
      <c r="G10649" t="str">
        <f t="shared" si="333"/>
        <v>Existing</v>
      </c>
    </row>
    <row r="10650" spans="1:7" ht="19" x14ac:dyDescent="0.25">
      <c r="A10650" s="7">
        <v>2015</v>
      </c>
      <c r="B10650" s="7" t="s">
        <v>1338</v>
      </c>
      <c r="C10650" s="7" t="s">
        <v>8</v>
      </c>
      <c r="D10650" s="24">
        <v>465460.08</v>
      </c>
      <c r="E10650">
        <f>INDEX('B. Store opening dates'!$B$5:$B$2448,MATCH('A. Sales by store'!B10650,'B. Store opening dates'!$A$5:$A$2448,0))</f>
        <v>2010</v>
      </c>
      <c r="F10650" t="str">
        <f t="shared" si="332"/>
        <v>Old</v>
      </c>
      <c r="G10650" t="str">
        <f t="shared" si="333"/>
        <v>Existing</v>
      </c>
    </row>
    <row r="10651" spans="1:7" ht="19" x14ac:dyDescent="0.25">
      <c r="A10651" s="7">
        <v>2014</v>
      </c>
      <c r="B10651" s="7" t="s">
        <v>1338</v>
      </c>
      <c r="C10651" s="7" t="s">
        <v>8</v>
      </c>
      <c r="D10651" s="24">
        <v>487731.41</v>
      </c>
      <c r="E10651">
        <f>INDEX('B. Store opening dates'!$B$5:$B$2448,MATCH('A. Sales by store'!B10651,'B. Store opening dates'!$A$5:$A$2448,0))</f>
        <v>2010</v>
      </c>
      <c r="F10651" t="str">
        <f t="shared" si="332"/>
        <v>Old</v>
      </c>
      <c r="G10651" t="str">
        <f t="shared" si="333"/>
        <v>Existing</v>
      </c>
    </row>
    <row r="10652" spans="1:7" ht="19" x14ac:dyDescent="0.25">
      <c r="A10652" s="7">
        <v>2015</v>
      </c>
      <c r="B10652" s="7" t="s">
        <v>1339</v>
      </c>
      <c r="C10652" s="7" t="s">
        <v>5</v>
      </c>
      <c r="D10652" s="24">
        <v>844320.8</v>
      </c>
      <c r="E10652">
        <f>INDEX('B. Store opening dates'!$B$5:$B$2448,MATCH('A. Sales by store'!B10652,'B. Store opening dates'!$A$5:$A$2448,0))</f>
        <v>2010</v>
      </c>
      <c r="F10652" t="str">
        <f t="shared" si="332"/>
        <v>Old</v>
      </c>
      <c r="G10652" t="str">
        <f t="shared" si="333"/>
        <v>Existing</v>
      </c>
    </row>
    <row r="10653" spans="1:7" ht="19" x14ac:dyDescent="0.25">
      <c r="A10653" s="7">
        <v>2014</v>
      </c>
      <c r="B10653" s="7" t="s">
        <v>1339</v>
      </c>
      <c r="C10653" s="7" t="s">
        <v>5</v>
      </c>
      <c r="D10653" s="24">
        <v>933697.95</v>
      </c>
      <c r="E10653">
        <f>INDEX('B. Store opening dates'!$B$5:$B$2448,MATCH('A. Sales by store'!B10653,'B. Store opening dates'!$A$5:$A$2448,0))</f>
        <v>2010</v>
      </c>
      <c r="F10653" t="str">
        <f t="shared" si="332"/>
        <v>Old</v>
      </c>
      <c r="G10653" t="str">
        <f t="shared" si="333"/>
        <v>Existing</v>
      </c>
    </row>
    <row r="10654" spans="1:7" ht="19" x14ac:dyDescent="0.25">
      <c r="A10654" s="7">
        <v>2015</v>
      </c>
      <c r="B10654" s="7" t="s">
        <v>1339</v>
      </c>
      <c r="C10654" s="7" t="s">
        <v>6</v>
      </c>
      <c r="D10654" s="24">
        <v>417546.16</v>
      </c>
      <c r="E10654">
        <f>INDEX('B. Store opening dates'!$B$5:$B$2448,MATCH('A. Sales by store'!B10654,'B. Store opening dates'!$A$5:$A$2448,0))</f>
        <v>2010</v>
      </c>
      <c r="F10654" t="str">
        <f t="shared" si="332"/>
        <v>Old</v>
      </c>
      <c r="G10654" t="str">
        <f t="shared" si="333"/>
        <v>Existing</v>
      </c>
    </row>
    <row r="10655" spans="1:7" ht="19" x14ac:dyDescent="0.25">
      <c r="A10655" s="7">
        <v>2014</v>
      </c>
      <c r="B10655" s="7" t="s">
        <v>1339</v>
      </c>
      <c r="C10655" s="7" t="s">
        <v>6</v>
      </c>
      <c r="D10655" s="24">
        <v>295306.25</v>
      </c>
      <c r="E10655">
        <f>INDEX('B. Store opening dates'!$B$5:$B$2448,MATCH('A. Sales by store'!B10655,'B. Store opening dates'!$A$5:$A$2448,0))</f>
        <v>2010</v>
      </c>
      <c r="F10655" t="str">
        <f t="shared" si="332"/>
        <v>Old</v>
      </c>
      <c r="G10655" t="str">
        <f t="shared" si="333"/>
        <v>Existing</v>
      </c>
    </row>
    <row r="10656" spans="1:7" ht="19" x14ac:dyDescent="0.25">
      <c r="A10656" s="7">
        <v>2015</v>
      </c>
      <c r="B10656" s="7" t="s">
        <v>1339</v>
      </c>
      <c r="C10656" s="7" t="s">
        <v>7</v>
      </c>
      <c r="D10656" s="24">
        <v>94693.22</v>
      </c>
      <c r="E10656">
        <f>INDEX('B. Store opening dates'!$B$5:$B$2448,MATCH('A. Sales by store'!B10656,'B. Store opening dates'!$A$5:$A$2448,0))</f>
        <v>2010</v>
      </c>
      <c r="F10656" t="str">
        <f t="shared" si="332"/>
        <v>Old</v>
      </c>
      <c r="G10656" t="str">
        <f t="shared" si="333"/>
        <v>Existing</v>
      </c>
    </row>
    <row r="10657" spans="1:7" ht="19" x14ac:dyDescent="0.25">
      <c r="A10657" s="7">
        <v>2014</v>
      </c>
      <c r="B10657" s="7" t="s">
        <v>1339</v>
      </c>
      <c r="C10657" s="7" t="s">
        <v>7</v>
      </c>
      <c r="D10657" s="24">
        <v>99476.65</v>
      </c>
      <c r="E10657">
        <f>INDEX('B. Store opening dates'!$B$5:$B$2448,MATCH('A. Sales by store'!B10657,'B. Store opening dates'!$A$5:$A$2448,0))</f>
        <v>2010</v>
      </c>
      <c r="F10657" t="str">
        <f t="shared" si="332"/>
        <v>Old</v>
      </c>
      <c r="G10657" t="str">
        <f t="shared" si="333"/>
        <v>Existing</v>
      </c>
    </row>
    <row r="10658" spans="1:7" ht="19" x14ac:dyDescent="0.25">
      <c r="A10658" s="7">
        <v>2015</v>
      </c>
      <c r="B10658" s="7" t="s">
        <v>1339</v>
      </c>
      <c r="C10658" s="7" t="s">
        <v>8</v>
      </c>
      <c r="D10658" s="24">
        <v>745238.79</v>
      </c>
      <c r="E10658">
        <f>INDEX('B. Store opening dates'!$B$5:$B$2448,MATCH('A. Sales by store'!B10658,'B. Store opening dates'!$A$5:$A$2448,0))</f>
        <v>2010</v>
      </c>
      <c r="F10658" t="str">
        <f t="shared" si="332"/>
        <v>Old</v>
      </c>
      <c r="G10658" t="str">
        <f t="shared" si="333"/>
        <v>Existing</v>
      </c>
    </row>
    <row r="10659" spans="1:7" ht="19" x14ac:dyDescent="0.25">
      <c r="A10659" s="7">
        <v>2014</v>
      </c>
      <c r="B10659" s="7" t="s">
        <v>1339</v>
      </c>
      <c r="C10659" s="7" t="s">
        <v>8</v>
      </c>
      <c r="D10659" s="24">
        <v>769364.8</v>
      </c>
      <c r="E10659">
        <f>INDEX('B. Store opening dates'!$B$5:$B$2448,MATCH('A. Sales by store'!B10659,'B. Store opening dates'!$A$5:$A$2448,0))</f>
        <v>2010</v>
      </c>
      <c r="F10659" t="str">
        <f t="shared" si="332"/>
        <v>Old</v>
      </c>
      <c r="G10659" t="str">
        <f t="shared" si="333"/>
        <v>Existing</v>
      </c>
    </row>
    <row r="10660" spans="1:7" ht="19" x14ac:dyDescent="0.25">
      <c r="A10660" s="7">
        <v>2015</v>
      </c>
      <c r="B10660" s="7" t="s">
        <v>1340</v>
      </c>
      <c r="C10660" s="7" t="s">
        <v>5</v>
      </c>
      <c r="D10660" s="24">
        <v>867665.56</v>
      </c>
      <c r="E10660">
        <f>INDEX('B. Store opening dates'!$B$5:$B$2448,MATCH('A. Sales by store'!B10660,'B. Store opening dates'!$A$5:$A$2448,0))</f>
        <v>2010</v>
      </c>
      <c r="F10660" t="str">
        <f t="shared" si="332"/>
        <v>Old</v>
      </c>
      <c r="G10660" t="str">
        <f t="shared" si="333"/>
        <v>Existing</v>
      </c>
    </row>
    <row r="10661" spans="1:7" ht="19" x14ac:dyDescent="0.25">
      <c r="A10661" s="7">
        <v>2014</v>
      </c>
      <c r="B10661" s="7" t="s">
        <v>1340</v>
      </c>
      <c r="C10661" s="7" t="s">
        <v>5</v>
      </c>
      <c r="D10661" s="24">
        <v>953870.5</v>
      </c>
      <c r="E10661">
        <f>INDEX('B. Store opening dates'!$B$5:$B$2448,MATCH('A. Sales by store'!B10661,'B. Store opening dates'!$A$5:$A$2448,0))</f>
        <v>2010</v>
      </c>
      <c r="F10661" t="str">
        <f t="shared" si="332"/>
        <v>Old</v>
      </c>
      <c r="G10661" t="str">
        <f t="shared" si="333"/>
        <v>Existing</v>
      </c>
    </row>
    <row r="10662" spans="1:7" ht="19" x14ac:dyDescent="0.25">
      <c r="A10662" s="7">
        <v>2015</v>
      </c>
      <c r="B10662" s="7" t="s">
        <v>1340</v>
      </c>
      <c r="C10662" s="7" t="s">
        <v>6</v>
      </c>
      <c r="D10662" s="24">
        <v>341217.82</v>
      </c>
      <c r="E10662">
        <f>INDEX('B. Store opening dates'!$B$5:$B$2448,MATCH('A. Sales by store'!B10662,'B. Store opening dates'!$A$5:$A$2448,0))</f>
        <v>2010</v>
      </c>
      <c r="F10662" t="str">
        <f t="shared" si="332"/>
        <v>Old</v>
      </c>
      <c r="G10662" t="str">
        <f t="shared" si="333"/>
        <v>Existing</v>
      </c>
    </row>
    <row r="10663" spans="1:7" ht="19" x14ac:dyDescent="0.25">
      <c r="A10663" s="7">
        <v>2014</v>
      </c>
      <c r="B10663" s="7" t="s">
        <v>1340</v>
      </c>
      <c r="C10663" s="7" t="s">
        <v>6</v>
      </c>
      <c r="D10663" s="24">
        <v>235479.93</v>
      </c>
      <c r="E10663">
        <f>INDEX('B. Store opening dates'!$B$5:$B$2448,MATCH('A. Sales by store'!B10663,'B. Store opening dates'!$A$5:$A$2448,0))</f>
        <v>2010</v>
      </c>
      <c r="F10663" t="str">
        <f t="shared" si="332"/>
        <v>Old</v>
      </c>
      <c r="G10663" t="str">
        <f t="shared" si="333"/>
        <v>Existing</v>
      </c>
    </row>
    <row r="10664" spans="1:7" ht="19" x14ac:dyDescent="0.25">
      <c r="A10664" s="7">
        <v>2015</v>
      </c>
      <c r="B10664" s="7" t="s">
        <v>1340</v>
      </c>
      <c r="C10664" s="7" t="s">
        <v>7</v>
      </c>
      <c r="D10664" s="24">
        <v>115256.11</v>
      </c>
      <c r="E10664">
        <f>INDEX('B. Store opening dates'!$B$5:$B$2448,MATCH('A. Sales by store'!B10664,'B. Store opening dates'!$A$5:$A$2448,0))</f>
        <v>2010</v>
      </c>
      <c r="F10664" t="str">
        <f t="shared" si="332"/>
        <v>Old</v>
      </c>
      <c r="G10664" t="str">
        <f t="shared" si="333"/>
        <v>Existing</v>
      </c>
    </row>
    <row r="10665" spans="1:7" ht="19" x14ac:dyDescent="0.25">
      <c r="A10665" s="7">
        <v>2014</v>
      </c>
      <c r="B10665" s="7" t="s">
        <v>1340</v>
      </c>
      <c r="C10665" s="7" t="s">
        <v>7</v>
      </c>
      <c r="D10665" s="24">
        <v>122818.57</v>
      </c>
      <c r="E10665">
        <f>INDEX('B. Store opening dates'!$B$5:$B$2448,MATCH('A. Sales by store'!B10665,'B. Store opening dates'!$A$5:$A$2448,0))</f>
        <v>2010</v>
      </c>
      <c r="F10665" t="str">
        <f t="shared" si="332"/>
        <v>Old</v>
      </c>
      <c r="G10665" t="str">
        <f t="shared" si="333"/>
        <v>Existing</v>
      </c>
    </row>
    <row r="10666" spans="1:7" ht="19" x14ac:dyDescent="0.25">
      <c r="A10666" s="7">
        <v>2015</v>
      </c>
      <c r="B10666" s="7" t="s">
        <v>1340</v>
      </c>
      <c r="C10666" s="7" t="s">
        <v>8</v>
      </c>
      <c r="D10666" s="24">
        <v>697330.66</v>
      </c>
      <c r="E10666">
        <f>INDEX('B. Store opening dates'!$B$5:$B$2448,MATCH('A. Sales by store'!B10666,'B. Store opening dates'!$A$5:$A$2448,0))</f>
        <v>2010</v>
      </c>
      <c r="F10666" t="str">
        <f t="shared" si="332"/>
        <v>Old</v>
      </c>
      <c r="G10666" t="str">
        <f t="shared" si="333"/>
        <v>Existing</v>
      </c>
    </row>
    <row r="10667" spans="1:7" ht="19" x14ac:dyDescent="0.25">
      <c r="A10667" s="7">
        <v>2014</v>
      </c>
      <c r="B10667" s="7" t="s">
        <v>1340</v>
      </c>
      <c r="C10667" s="7" t="s">
        <v>8</v>
      </c>
      <c r="D10667" s="24">
        <v>722123.17</v>
      </c>
      <c r="E10667">
        <f>INDEX('B. Store opening dates'!$B$5:$B$2448,MATCH('A. Sales by store'!B10667,'B. Store opening dates'!$A$5:$A$2448,0))</f>
        <v>2010</v>
      </c>
      <c r="F10667" t="str">
        <f t="shared" si="332"/>
        <v>Old</v>
      </c>
      <c r="G10667" t="str">
        <f t="shared" si="333"/>
        <v>Existing</v>
      </c>
    </row>
    <row r="10668" spans="1:7" ht="19" x14ac:dyDescent="0.25">
      <c r="A10668" s="7">
        <v>2015</v>
      </c>
      <c r="B10668" s="7" t="s">
        <v>1341</v>
      </c>
      <c r="C10668" s="7" t="s">
        <v>5</v>
      </c>
      <c r="D10668" s="24">
        <v>767183.11</v>
      </c>
      <c r="E10668">
        <f>INDEX('B. Store opening dates'!$B$5:$B$2448,MATCH('A. Sales by store'!B10668,'B. Store opening dates'!$A$5:$A$2448,0))</f>
        <v>2010</v>
      </c>
      <c r="F10668" t="str">
        <f t="shared" si="332"/>
        <v>Old</v>
      </c>
      <c r="G10668" t="str">
        <f t="shared" si="333"/>
        <v>Existing</v>
      </c>
    </row>
    <row r="10669" spans="1:7" ht="19" x14ac:dyDescent="0.25">
      <c r="A10669" s="7">
        <v>2014</v>
      </c>
      <c r="B10669" s="7" t="s">
        <v>1341</v>
      </c>
      <c r="C10669" s="7" t="s">
        <v>5</v>
      </c>
      <c r="D10669" s="24">
        <v>838837.01</v>
      </c>
      <c r="E10669">
        <f>INDEX('B. Store opening dates'!$B$5:$B$2448,MATCH('A. Sales by store'!B10669,'B. Store opening dates'!$A$5:$A$2448,0))</f>
        <v>2010</v>
      </c>
      <c r="F10669" t="str">
        <f t="shared" si="332"/>
        <v>Old</v>
      </c>
      <c r="G10669" t="str">
        <f t="shared" si="333"/>
        <v>Existing</v>
      </c>
    </row>
    <row r="10670" spans="1:7" ht="19" x14ac:dyDescent="0.25">
      <c r="A10670" s="7">
        <v>2015</v>
      </c>
      <c r="B10670" s="7" t="s">
        <v>1341</v>
      </c>
      <c r="C10670" s="7" t="s">
        <v>6</v>
      </c>
      <c r="D10670" s="24">
        <v>464985.07</v>
      </c>
      <c r="E10670">
        <f>INDEX('B. Store opening dates'!$B$5:$B$2448,MATCH('A. Sales by store'!B10670,'B. Store opening dates'!$A$5:$A$2448,0))</f>
        <v>2010</v>
      </c>
      <c r="F10670" t="str">
        <f t="shared" si="332"/>
        <v>Old</v>
      </c>
      <c r="G10670" t="str">
        <f t="shared" si="333"/>
        <v>Existing</v>
      </c>
    </row>
    <row r="10671" spans="1:7" ht="19" x14ac:dyDescent="0.25">
      <c r="A10671" s="7">
        <v>2014</v>
      </c>
      <c r="B10671" s="7" t="s">
        <v>1341</v>
      </c>
      <c r="C10671" s="7" t="s">
        <v>6</v>
      </c>
      <c r="D10671" s="24">
        <v>333006.43</v>
      </c>
      <c r="E10671">
        <f>INDEX('B. Store opening dates'!$B$5:$B$2448,MATCH('A. Sales by store'!B10671,'B. Store opening dates'!$A$5:$A$2448,0))</f>
        <v>2010</v>
      </c>
      <c r="F10671" t="str">
        <f t="shared" si="332"/>
        <v>Old</v>
      </c>
      <c r="G10671" t="str">
        <f t="shared" si="333"/>
        <v>Existing</v>
      </c>
    </row>
    <row r="10672" spans="1:7" ht="19" x14ac:dyDescent="0.25">
      <c r="A10672" s="7">
        <v>2015</v>
      </c>
      <c r="B10672" s="7" t="s">
        <v>1341</v>
      </c>
      <c r="C10672" s="7" t="s">
        <v>7</v>
      </c>
      <c r="D10672" s="24">
        <v>220905.3</v>
      </c>
      <c r="E10672">
        <f>INDEX('B. Store opening dates'!$B$5:$B$2448,MATCH('A. Sales by store'!B10672,'B. Store opening dates'!$A$5:$A$2448,0))</f>
        <v>2010</v>
      </c>
      <c r="F10672" t="str">
        <f t="shared" si="332"/>
        <v>Old</v>
      </c>
      <c r="G10672" t="str">
        <f t="shared" si="333"/>
        <v>Existing</v>
      </c>
    </row>
    <row r="10673" spans="1:7" ht="19" x14ac:dyDescent="0.25">
      <c r="A10673" s="7">
        <v>2014</v>
      </c>
      <c r="B10673" s="7" t="s">
        <v>1341</v>
      </c>
      <c r="C10673" s="7" t="s">
        <v>7</v>
      </c>
      <c r="D10673" s="24">
        <v>231861.36</v>
      </c>
      <c r="E10673">
        <f>INDEX('B. Store opening dates'!$B$5:$B$2448,MATCH('A. Sales by store'!B10673,'B. Store opening dates'!$A$5:$A$2448,0))</f>
        <v>2010</v>
      </c>
      <c r="F10673" t="str">
        <f t="shared" si="332"/>
        <v>Old</v>
      </c>
      <c r="G10673" t="str">
        <f t="shared" si="333"/>
        <v>Existing</v>
      </c>
    </row>
    <row r="10674" spans="1:7" ht="19" x14ac:dyDescent="0.25">
      <c r="A10674" s="7">
        <v>2015</v>
      </c>
      <c r="B10674" s="7" t="s">
        <v>1341</v>
      </c>
      <c r="C10674" s="7" t="s">
        <v>8</v>
      </c>
      <c r="D10674" s="24">
        <v>702624.67</v>
      </c>
      <c r="E10674">
        <f>INDEX('B. Store opening dates'!$B$5:$B$2448,MATCH('A. Sales by store'!B10674,'B. Store opening dates'!$A$5:$A$2448,0))</f>
        <v>2010</v>
      </c>
      <c r="F10674" t="str">
        <f t="shared" si="332"/>
        <v>Old</v>
      </c>
      <c r="G10674" t="str">
        <f t="shared" si="333"/>
        <v>Existing</v>
      </c>
    </row>
    <row r="10675" spans="1:7" ht="19" x14ac:dyDescent="0.25">
      <c r="A10675" s="7">
        <v>2014</v>
      </c>
      <c r="B10675" s="7" t="s">
        <v>1341</v>
      </c>
      <c r="C10675" s="7" t="s">
        <v>8</v>
      </c>
      <c r="D10675" s="24">
        <v>730619.04</v>
      </c>
      <c r="E10675">
        <f>INDEX('B. Store opening dates'!$B$5:$B$2448,MATCH('A. Sales by store'!B10675,'B. Store opening dates'!$A$5:$A$2448,0))</f>
        <v>2010</v>
      </c>
      <c r="F10675" t="str">
        <f t="shared" si="332"/>
        <v>Old</v>
      </c>
      <c r="G10675" t="str">
        <f t="shared" si="333"/>
        <v>Existing</v>
      </c>
    </row>
    <row r="10676" spans="1:7" ht="19" x14ac:dyDescent="0.25">
      <c r="A10676" s="7">
        <v>2015</v>
      </c>
      <c r="B10676" s="7" t="s">
        <v>1342</v>
      </c>
      <c r="C10676" s="7" t="s">
        <v>5</v>
      </c>
      <c r="D10676" s="24">
        <v>853283.44</v>
      </c>
      <c r="E10676">
        <f>INDEX('B. Store opening dates'!$B$5:$B$2448,MATCH('A. Sales by store'!B10676,'B. Store opening dates'!$A$5:$A$2448,0))</f>
        <v>2010</v>
      </c>
      <c r="F10676" t="str">
        <f t="shared" si="332"/>
        <v>Old</v>
      </c>
      <c r="G10676" t="str">
        <f t="shared" si="333"/>
        <v>Existing</v>
      </c>
    </row>
    <row r="10677" spans="1:7" ht="19" x14ac:dyDescent="0.25">
      <c r="A10677" s="7">
        <v>2014</v>
      </c>
      <c r="B10677" s="7" t="s">
        <v>1342</v>
      </c>
      <c r="C10677" s="7" t="s">
        <v>5</v>
      </c>
      <c r="D10677" s="24">
        <v>927850.82</v>
      </c>
      <c r="E10677">
        <f>INDEX('B. Store opening dates'!$B$5:$B$2448,MATCH('A. Sales by store'!B10677,'B. Store opening dates'!$A$5:$A$2448,0))</f>
        <v>2010</v>
      </c>
      <c r="F10677" t="str">
        <f t="shared" si="332"/>
        <v>Old</v>
      </c>
      <c r="G10677" t="str">
        <f t="shared" si="333"/>
        <v>Existing</v>
      </c>
    </row>
    <row r="10678" spans="1:7" ht="19" x14ac:dyDescent="0.25">
      <c r="A10678" s="7">
        <v>2015</v>
      </c>
      <c r="B10678" s="7" t="s">
        <v>1342</v>
      </c>
      <c r="C10678" s="7" t="s">
        <v>6</v>
      </c>
      <c r="D10678" s="24">
        <v>422607.94</v>
      </c>
      <c r="E10678">
        <f>INDEX('B. Store opening dates'!$B$5:$B$2448,MATCH('A. Sales by store'!B10678,'B. Store opening dates'!$A$5:$A$2448,0))</f>
        <v>2010</v>
      </c>
      <c r="F10678" t="str">
        <f t="shared" si="332"/>
        <v>Old</v>
      </c>
      <c r="G10678" t="str">
        <f t="shared" si="333"/>
        <v>Existing</v>
      </c>
    </row>
    <row r="10679" spans="1:7" ht="19" x14ac:dyDescent="0.25">
      <c r="A10679" s="7">
        <v>2014</v>
      </c>
      <c r="B10679" s="7" t="s">
        <v>1342</v>
      </c>
      <c r="C10679" s="7" t="s">
        <v>6</v>
      </c>
      <c r="D10679" s="24">
        <v>304913.88</v>
      </c>
      <c r="E10679">
        <f>INDEX('B. Store opening dates'!$B$5:$B$2448,MATCH('A. Sales by store'!B10679,'B. Store opening dates'!$A$5:$A$2448,0))</f>
        <v>2010</v>
      </c>
      <c r="F10679" t="str">
        <f t="shared" si="332"/>
        <v>Old</v>
      </c>
      <c r="G10679" t="str">
        <f t="shared" si="333"/>
        <v>Existing</v>
      </c>
    </row>
    <row r="10680" spans="1:7" ht="19" x14ac:dyDescent="0.25">
      <c r="A10680" s="7">
        <v>2015</v>
      </c>
      <c r="B10680" s="7" t="s">
        <v>1342</v>
      </c>
      <c r="C10680" s="7" t="s">
        <v>7</v>
      </c>
      <c r="D10680" s="24">
        <v>238500.06</v>
      </c>
      <c r="E10680">
        <f>INDEX('B. Store opening dates'!$B$5:$B$2448,MATCH('A. Sales by store'!B10680,'B. Store opening dates'!$A$5:$A$2448,0))</f>
        <v>2010</v>
      </c>
      <c r="F10680" t="str">
        <f t="shared" si="332"/>
        <v>Old</v>
      </c>
      <c r="G10680" t="str">
        <f t="shared" si="333"/>
        <v>Existing</v>
      </c>
    </row>
    <row r="10681" spans="1:7" ht="19" x14ac:dyDescent="0.25">
      <c r="A10681" s="7">
        <v>2014</v>
      </c>
      <c r="B10681" s="7" t="s">
        <v>1342</v>
      </c>
      <c r="C10681" s="7" t="s">
        <v>7</v>
      </c>
      <c r="D10681" s="24">
        <v>249929.85</v>
      </c>
      <c r="E10681">
        <f>INDEX('B. Store opening dates'!$B$5:$B$2448,MATCH('A. Sales by store'!B10681,'B. Store opening dates'!$A$5:$A$2448,0))</f>
        <v>2010</v>
      </c>
      <c r="F10681" t="str">
        <f t="shared" si="332"/>
        <v>Old</v>
      </c>
      <c r="G10681" t="str">
        <f t="shared" si="333"/>
        <v>Existing</v>
      </c>
    </row>
    <row r="10682" spans="1:7" ht="19" x14ac:dyDescent="0.25">
      <c r="A10682" s="7">
        <v>2015</v>
      </c>
      <c r="B10682" s="7" t="s">
        <v>1342</v>
      </c>
      <c r="C10682" s="7" t="s">
        <v>8</v>
      </c>
      <c r="D10682" s="24">
        <v>534118.71</v>
      </c>
      <c r="E10682">
        <f>INDEX('B. Store opening dates'!$B$5:$B$2448,MATCH('A. Sales by store'!B10682,'B. Store opening dates'!$A$5:$A$2448,0))</f>
        <v>2010</v>
      </c>
      <c r="F10682" t="str">
        <f t="shared" si="332"/>
        <v>Old</v>
      </c>
      <c r="G10682" t="str">
        <f t="shared" si="333"/>
        <v>Existing</v>
      </c>
    </row>
    <row r="10683" spans="1:7" ht="19" x14ac:dyDescent="0.25">
      <c r="A10683" s="7">
        <v>2014</v>
      </c>
      <c r="B10683" s="7" t="s">
        <v>1342</v>
      </c>
      <c r="C10683" s="7" t="s">
        <v>8</v>
      </c>
      <c r="D10683" s="24">
        <v>554982.89</v>
      </c>
      <c r="E10683">
        <f>INDEX('B. Store opening dates'!$B$5:$B$2448,MATCH('A. Sales by store'!B10683,'B. Store opening dates'!$A$5:$A$2448,0))</f>
        <v>2010</v>
      </c>
      <c r="F10683" t="str">
        <f t="shared" si="332"/>
        <v>Old</v>
      </c>
      <c r="G10683" t="str">
        <f t="shared" si="333"/>
        <v>Existing</v>
      </c>
    </row>
    <row r="10684" spans="1:7" ht="19" x14ac:dyDescent="0.25">
      <c r="A10684" s="7">
        <v>2015</v>
      </c>
      <c r="B10684" s="7" t="s">
        <v>1343</v>
      </c>
      <c r="C10684" s="7" t="s">
        <v>5</v>
      </c>
      <c r="D10684" s="24">
        <v>721051.98</v>
      </c>
      <c r="E10684">
        <f>INDEX('B. Store opening dates'!$B$5:$B$2448,MATCH('A. Sales by store'!B10684,'B. Store opening dates'!$A$5:$A$2448,0))</f>
        <v>2010</v>
      </c>
      <c r="F10684" t="str">
        <f t="shared" si="332"/>
        <v>Old</v>
      </c>
      <c r="G10684" t="str">
        <f t="shared" si="333"/>
        <v>Existing</v>
      </c>
    </row>
    <row r="10685" spans="1:7" ht="19" x14ac:dyDescent="0.25">
      <c r="A10685" s="7">
        <v>2014</v>
      </c>
      <c r="B10685" s="7" t="s">
        <v>1343</v>
      </c>
      <c r="C10685" s="7" t="s">
        <v>5</v>
      </c>
      <c r="D10685" s="24">
        <v>785223.99</v>
      </c>
      <c r="E10685">
        <f>INDEX('B. Store opening dates'!$B$5:$B$2448,MATCH('A. Sales by store'!B10685,'B. Store opening dates'!$A$5:$A$2448,0))</f>
        <v>2010</v>
      </c>
      <c r="F10685" t="str">
        <f t="shared" si="332"/>
        <v>Old</v>
      </c>
      <c r="G10685" t="str">
        <f t="shared" si="333"/>
        <v>Existing</v>
      </c>
    </row>
    <row r="10686" spans="1:7" ht="19" x14ac:dyDescent="0.25">
      <c r="A10686" s="7">
        <v>2015</v>
      </c>
      <c r="B10686" s="7" t="s">
        <v>1343</v>
      </c>
      <c r="C10686" s="7" t="s">
        <v>6</v>
      </c>
      <c r="D10686" s="24">
        <v>212299.83</v>
      </c>
      <c r="E10686">
        <f>INDEX('B. Store opening dates'!$B$5:$B$2448,MATCH('A. Sales by store'!B10686,'B. Store opening dates'!$A$5:$A$2448,0))</f>
        <v>2010</v>
      </c>
      <c r="F10686" t="str">
        <f t="shared" si="332"/>
        <v>Old</v>
      </c>
      <c r="G10686" t="str">
        <f t="shared" si="333"/>
        <v>Existing</v>
      </c>
    </row>
    <row r="10687" spans="1:7" ht="19" x14ac:dyDescent="0.25">
      <c r="A10687" s="7">
        <v>2014</v>
      </c>
      <c r="B10687" s="7" t="s">
        <v>1343</v>
      </c>
      <c r="C10687" s="7" t="s">
        <v>6</v>
      </c>
      <c r="D10687" s="24">
        <v>150069.1</v>
      </c>
      <c r="E10687">
        <f>INDEX('B. Store opening dates'!$B$5:$B$2448,MATCH('A. Sales by store'!B10687,'B. Store opening dates'!$A$5:$A$2448,0))</f>
        <v>2010</v>
      </c>
      <c r="F10687" t="str">
        <f t="shared" si="332"/>
        <v>Old</v>
      </c>
      <c r="G10687" t="str">
        <f t="shared" si="333"/>
        <v>Existing</v>
      </c>
    </row>
    <row r="10688" spans="1:7" ht="19" x14ac:dyDescent="0.25">
      <c r="A10688" s="7">
        <v>2015</v>
      </c>
      <c r="B10688" s="7" t="s">
        <v>1343</v>
      </c>
      <c r="C10688" s="7" t="s">
        <v>7</v>
      </c>
      <c r="D10688" s="24">
        <v>145970</v>
      </c>
      <c r="E10688">
        <f>INDEX('B. Store opening dates'!$B$5:$B$2448,MATCH('A. Sales by store'!B10688,'B. Store opening dates'!$A$5:$A$2448,0))</f>
        <v>2010</v>
      </c>
      <c r="F10688" t="str">
        <f t="shared" si="332"/>
        <v>Old</v>
      </c>
      <c r="G10688" t="str">
        <f t="shared" si="333"/>
        <v>Existing</v>
      </c>
    </row>
    <row r="10689" spans="1:7" ht="19" x14ac:dyDescent="0.25">
      <c r="A10689" s="7">
        <v>2014</v>
      </c>
      <c r="B10689" s="7" t="s">
        <v>1343</v>
      </c>
      <c r="C10689" s="7" t="s">
        <v>7</v>
      </c>
      <c r="D10689" s="24">
        <v>152768.09</v>
      </c>
      <c r="E10689">
        <f>INDEX('B. Store opening dates'!$B$5:$B$2448,MATCH('A. Sales by store'!B10689,'B. Store opening dates'!$A$5:$A$2448,0))</f>
        <v>2010</v>
      </c>
      <c r="F10689" t="str">
        <f t="shared" si="332"/>
        <v>Old</v>
      </c>
      <c r="G10689" t="str">
        <f t="shared" si="333"/>
        <v>Existing</v>
      </c>
    </row>
    <row r="10690" spans="1:7" ht="19" x14ac:dyDescent="0.25">
      <c r="A10690" s="7">
        <v>2015</v>
      </c>
      <c r="B10690" s="7" t="s">
        <v>1343</v>
      </c>
      <c r="C10690" s="7" t="s">
        <v>8</v>
      </c>
      <c r="D10690" s="24">
        <v>701591.71</v>
      </c>
      <c r="E10690">
        <f>INDEX('B. Store opening dates'!$B$5:$B$2448,MATCH('A. Sales by store'!B10690,'B. Store opening dates'!$A$5:$A$2448,0))</f>
        <v>2010</v>
      </c>
      <c r="F10690" t="str">
        <f t="shared" si="332"/>
        <v>Old</v>
      </c>
      <c r="G10690" t="str">
        <f t="shared" si="333"/>
        <v>Existing</v>
      </c>
    </row>
    <row r="10691" spans="1:7" ht="19" x14ac:dyDescent="0.25">
      <c r="A10691" s="7">
        <v>2014</v>
      </c>
      <c r="B10691" s="7" t="s">
        <v>1343</v>
      </c>
      <c r="C10691" s="7" t="s">
        <v>8</v>
      </c>
      <c r="D10691" s="24">
        <v>725439.46</v>
      </c>
      <c r="E10691">
        <f>INDEX('B. Store opening dates'!$B$5:$B$2448,MATCH('A. Sales by store'!B10691,'B. Store opening dates'!$A$5:$A$2448,0))</f>
        <v>2010</v>
      </c>
      <c r="F10691" t="str">
        <f t="shared" si="332"/>
        <v>Old</v>
      </c>
      <c r="G10691" t="str">
        <f t="shared" si="333"/>
        <v>Existing</v>
      </c>
    </row>
    <row r="10692" spans="1:7" ht="19" x14ac:dyDescent="0.25">
      <c r="A10692" s="7">
        <v>2015</v>
      </c>
      <c r="B10692" s="7" t="s">
        <v>1344</v>
      </c>
      <c r="C10692" s="7" t="s">
        <v>5</v>
      </c>
      <c r="D10692" s="24">
        <v>920512.62</v>
      </c>
      <c r="E10692">
        <f>INDEX('B. Store opening dates'!$B$5:$B$2448,MATCH('A. Sales by store'!B10692,'B. Store opening dates'!$A$5:$A$2448,0))</f>
        <v>2010</v>
      </c>
      <c r="F10692" t="str">
        <f t="shared" si="332"/>
        <v>Old</v>
      </c>
      <c r="G10692" t="str">
        <f t="shared" si="333"/>
        <v>Existing</v>
      </c>
    </row>
    <row r="10693" spans="1:7" ht="19" x14ac:dyDescent="0.25">
      <c r="A10693" s="7">
        <v>2014</v>
      </c>
      <c r="B10693" s="7" t="s">
        <v>1344</v>
      </c>
      <c r="C10693" s="7" t="s">
        <v>5</v>
      </c>
      <c r="D10693" s="24">
        <v>1004723.02</v>
      </c>
      <c r="E10693">
        <f>INDEX('B. Store opening dates'!$B$5:$B$2448,MATCH('A. Sales by store'!B10693,'B. Store opening dates'!$A$5:$A$2448,0))</f>
        <v>2010</v>
      </c>
      <c r="F10693" t="str">
        <f t="shared" ref="F10693:F10756" si="334">IF(A10693 = 2015, IF(E10693&lt; 2015, "Old","New"),IF(E10693 &lt; 2014, "Old","New"))</f>
        <v>Old</v>
      </c>
      <c r="G10693" t="str">
        <f t="shared" ref="G10693:G10756" si="335">IF(A10693 = 2015, IF(E10693&lt; 2015, "Existing","New"),"Existing")</f>
        <v>Existing</v>
      </c>
    </row>
    <row r="10694" spans="1:7" ht="19" x14ac:dyDescent="0.25">
      <c r="A10694" s="7">
        <v>2015</v>
      </c>
      <c r="B10694" s="7" t="s">
        <v>1344</v>
      </c>
      <c r="C10694" s="7" t="s">
        <v>6</v>
      </c>
      <c r="D10694" s="24">
        <v>227813.41</v>
      </c>
      <c r="E10694">
        <f>INDEX('B. Store opening dates'!$B$5:$B$2448,MATCH('A. Sales by store'!B10694,'B. Store opening dates'!$A$5:$A$2448,0))</f>
        <v>2010</v>
      </c>
      <c r="F10694" t="str">
        <f t="shared" si="334"/>
        <v>Old</v>
      </c>
      <c r="G10694" t="str">
        <f t="shared" si="335"/>
        <v>Existing</v>
      </c>
    </row>
    <row r="10695" spans="1:7" ht="19" x14ac:dyDescent="0.25">
      <c r="A10695" s="7">
        <v>2014</v>
      </c>
      <c r="B10695" s="7" t="s">
        <v>1344</v>
      </c>
      <c r="C10695" s="7" t="s">
        <v>6</v>
      </c>
      <c r="D10695" s="24">
        <v>160273.81</v>
      </c>
      <c r="E10695">
        <f>INDEX('B. Store opening dates'!$B$5:$B$2448,MATCH('A. Sales by store'!B10695,'B. Store opening dates'!$A$5:$A$2448,0))</f>
        <v>2010</v>
      </c>
      <c r="F10695" t="str">
        <f t="shared" si="334"/>
        <v>Old</v>
      </c>
      <c r="G10695" t="str">
        <f t="shared" si="335"/>
        <v>Existing</v>
      </c>
    </row>
    <row r="10696" spans="1:7" ht="19" x14ac:dyDescent="0.25">
      <c r="A10696" s="7">
        <v>2015</v>
      </c>
      <c r="B10696" s="7" t="s">
        <v>1344</v>
      </c>
      <c r="C10696" s="7" t="s">
        <v>7</v>
      </c>
      <c r="D10696" s="24">
        <v>128177.46</v>
      </c>
      <c r="E10696">
        <f>INDEX('B. Store opening dates'!$B$5:$B$2448,MATCH('A. Sales by store'!B10696,'B. Store opening dates'!$A$5:$A$2448,0))</f>
        <v>2010</v>
      </c>
      <c r="F10696" t="str">
        <f t="shared" si="334"/>
        <v>Old</v>
      </c>
      <c r="G10696" t="str">
        <f t="shared" si="335"/>
        <v>Existing</v>
      </c>
    </row>
    <row r="10697" spans="1:7" ht="19" x14ac:dyDescent="0.25">
      <c r="A10697" s="7">
        <v>2014</v>
      </c>
      <c r="B10697" s="7" t="s">
        <v>1344</v>
      </c>
      <c r="C10697" s="7" t="s">
        <v>7</v>
      </c>
      <c r="D10697" s="24">
        <v>134852.67000000001</v>
      </c>
      <c r="E10697">
        <f>INDEX('B. Store opening dates'!$B$5:$B$2448,MATCH('A. Sales by store'!B10697,'B. Store opening dates'!$A$5:$A$2448,0))</f>
        <v>2010</v>
      </c>
      <c r="F10697" t="str">
        <f t="shared" si="334"/>
        <v>Old</v>
      </c>
      <c r="G10697" t="str">
        <f t="shared" si="335"/>
        <v>Existing</v>
      </c>
    </row>
    <row r="10698" spans="1:7" ht="19" x14ac:dyDescent="0.25">
      <c r="A10698" s="7">
        <v>2015</v>
      </c>
      <c r="B10698" s="7" t="s">
        <v>1344</v>
      </c>
      <c r="C10698" s="7" t="s">
        <v>8</v>
      </c>
      <c r="D10698" s="24">
        <v>401801.1</v>
      </c>
      <c r="E10698">
        <f>INDEX('B. Store opening dates'!$B$5:$B$2448,MATCH('A. Sales by store'!B10698,'B. Store opening dates'!$A$5:$A$2448,0))</f>
        <v>2010</v>
      </c>
      <c r="F10698" t="str">
        <f t="shared" si="334"/>
        <v>Old</v>
      </c>
      <c r="G10698" t="str">
        <f t="shared" si="335"/>
        <v>Existing</v>
      </c>
    </row>
    <row r="10699" spans="1:7" ht="19" x14ac:dyDescent="0.25">
      <c r="A10699" s="7">
        <v>2014</v>
      </c>
      <c r="B10699" s="7" t="s">
        <v>1344</v>
      </c>
      <c r="C10699" s="7" t="s">
        <v>8</v>
      </c>
      <c r="D10699" s="24">
        <v>421567.87</v>
      </c>
      <c r="E10699">
        <f>INDEX('B. Store opening dates'!$B$5:$B$2448,MATCH('A. Sales by store'!B10699,'B. Store opening dates'!$A$5:$A$2448,0))</f>
        <v>2010</v>
      </c>
      <c r="F10699" t="str">
        <f t="shared" si="334"/>
        <v>Old</v>
      </c>
      <c r="G10699" t="str">
        <f t="shared" si="335"/>
        <v>Existing</v>
      </c>
    </row>
    <row r="10700" spans="1:7" ht="19" x14ac:dyDescent="0.25">
      <c r="A10700" s="7">
        <v>2015</v>
      </c>
      <c r="B10700" s="7" t="s">
        <v>1345</v>
      </c>
      <c r="C10700" s="7" t="s">
        <v>5</v>
      </c>
      <c r="D10700" s="24">
        <v>565833.32999999996</v>
      </c>
      <c r="E10700">
        <f>INDEX('B. Store opening dates'!$B$5:$B$2448,MATCH('A. Sales by store'!B10700,'B. Store opening dates'!$A$5:$A$2448,0))</f>
        <v>2010</v>
      </c>
      <c r="F10700" t="str">
        <f t="shared" si="334"/>
        <v>Old</v>
      </c>
      <c r="G10700" t="str">
        <f t="shared" si="335"/>
        <v>Existing</v>
      </c>
    </row>
    <row r="10701" spans="1:7" ht="19" x14ac:dyDescent="0.25">
      <c r="A10701" s="7">
        <v>2014</v>
      </c>
      <c r="B10701" s="7" t="s">
        <v>1345</v>
      </c>
      <c r="C10701" s="7" t="s">
        <v>5</v>
      </c>
      <c r="D10701" s="24">
        <v>625296.56999999995</v>
      </c>
      <c r="E10701">
        <f>INDEX('B. Store opening dates'!$B$5:$B$2448,MATCH('A. Sales by store'!B10701,'B. Store opening dates'!$A$5:$A$2448,0))</f>
        <v>2010</v>
      </c>
      <c r="F10701" t="str">
        <f t="shared" si="334"/>
        <v>Old</v>
      </c>
      <c r="G10701" t="str">
        <f t="shared" si="335"/>
        <v>Existing</v>
      </c>
    </row>
    <row r="10702" spans="1:7" ht="19" x14ac:dyDescent="0.25">
      <c r="A10702" s="7">
        <v>2015</v>
      </c>
      <c r="B10702" s="7" t="s">
        <v>1345</v>
      </c>
      <c r="C10702" s="7" t="s">
        <v>6</v>
      </c>
      <c r="D10702" s="24">
        <v>548563.5</v>
      </c>
      <c r="E10702">
        <f>INDEX('B. Store opening dates'!$B$5:$B$2448,MATCH('A. Sales by store'!B10702,'B. Store opening dates'!$A$5:$A$2448,0))</f>
        <v>2010</v>
      </c>
      <c r="F10702" t="str">
        <f t="shared" si="334"/>
        <v>Old</v>
      </c>
      <c r="G10702" t="str">
        <f t="shared" si="335"/>
        <v>Existing</v>
      </c>
    </row>
    <row r="10703" spans="1:7" ht="19" x14ac:dyDescent="0.25">
      <c r="A10703" s="7">
        <v>2014</v>
      </c>
      <c r="B10703" s="7" t="s">
        <v>1345</v>
      </c>
      <c r="C10703" s="7" t="s">
        <v>6</v>
      </c>
      <c r="D10703" s="24">
        <v>381344.71</v>
      </c>
      <c r="E10703">
        <f>INDEX('B. Store opening dates'!$B$5:$B$2448,MATCH('A. Sales by store'!B10703,'B. Store opening dates'!$A$5:$A$2448,0))</f>
        <v>2010</v>
      </c>
      <c r="F10703" t="str">
        <f t="shared" si="334"/>
        <v>Old</v>
      </c>
      <c r="G10703" t="str">
        <f t="shared" si="335"/>
        <v>Existing</v>
      </c>
    </row>
    <row r="10704" spans="1:7" ht="19" x14ac:dyDescent="0.25">
      <c r="A10704" s="7">
        <v>2015</v>
      </c>
      <c r="B10704" s="7" t="s">
        <v>1345</v>
      </c>
      <c r="C10704" s="7" t="s">
        <v>7</v>
      </c>
      <c r="D10704" s="24">
        <v>112164.79</v>
      </c>
      <c r="E10704">
        <f>INDEX('B. Store opening dates'!$B$5:$B$2448,MATCH('A. Sales by store'!B10704,'B. Store opening dates'!$A$5:$A$2448,0))</f>
        <v>2010</v>
      </c>
      <c r="F10704" t="str">
        <f t="shared" si="334"/>
        <v>Old</v>
      </c>
      <c r="G10704" t="str">
        <f t="shared" si="335"/>
        <v>Existing</v>
      </c>
    </row>
    <row r="10705" spans="1:7" ht="19" x14ac:dyDescent="0.25">
      <c r="A10705" s="7">
        <v>2014</v>
      </c>
      <c r="B10705" s="7" t="s">
        <v>1345</v>
      </c>
      <c r="C10705" s="7" t="s">
        <v>7</v>
      </c>
      <c r="D10705" s="24">
        <v>117279.21</v>
      </c>
      <c r="E10705">
        <f>INDEX('B. Store opening dates'!$B$5:$B$2448,MATCH('A. Sales by store'!B10705,'B. Store opening dates'!$A$5:$A$2448,0))</f>
        <v>2010</v>
      </c>
      <c r="F10705" t="str">
        <f t="shared" si="334"/>
        <v>Old</v>
      </c>
      <c r="G10705" t="str">
        <f t="shared" si="335"/>
        <v>Existing</v>
      </c>
    </row>
    <row r="10706" spans="1:7" ht="19" x14ac:dyDescent="0.25">
      <c r="A10706" s="7">
        <v>2015</v>
      </c>
      <c r="B10706" s="7" t="s">
        <v>1345</v>
      </c>
      <c r="C10706" s="7" t="s">
        <v>8</v>
      </c>
      <c r="D10706" s="24">
        <v>641938.52</v>
      </c>
      <c r="E10706">
        <f>INDEX('B. Store opening dates'!$B$5:$B$2448,MATCH('A. Sales by store'!B10706,'B. Store opening dates'!$A$5:$A$2448,0))</f>
        <v>2010</v>
      </c>
      <c r="F10706" t="str">
        <f t="shared" si="334"/>
        <v>Old</v>
      </c>
      <c r="G10706" t="str">
        <f t="shared" si="335"/>
        <v>Existing</v>
      </c>
    </row>
    <row r="10707" spans="1:7" ht="19" x14ac:dyDescent="0.25">
      <c r="A10707" s="7">
        <v>2014</v>
      </c>
      <c r="B10707" s="7" t="s">
        <v>1345</v>
      </c>
      <c r="C10707" s="7" t="s">
        <v>8</v>
      </c>
      <c r="D10707" s="24">
        <v>670387.54</v>
      </c>
      <c r="E10707">
        <f>INDEX('B. Store opening dates'!$B$5:$B$2448,MATCH('A. Sales by store'!B10707,'B. Store opening dates'!$A$5:$A$2448,0))</f>
        <v>2010</v>
      </c>
      <c r="F10707" t="str">
        <f t="shared" si="334"/>
        <v>Old</v>
      </c>
      <c r="G10707" t="str">
        <f t="shared" si="335"/>
        <v>Existing</v>
      </c>
    </row>
    <row r="10708" spans="1:7" ht="19" x14ac:dyDescent="0.25">
      <c r="A10708" s="7">
        <v>2015</v>
      </c>
      <c r="B10708" s="7" t="s">
        <v>1346</v>
      </c>
      <c r="C10708" s="7" t="s">
        <v>5</v>
      </c>
      <c r="D10708" s="24">
        <v>783105.58</v>
      </c>
      <c r="E10708">
        <f>INDEX('B. Store opening dates'!$B$5:$B$2448,MATCH('A. Sales by store'!B10708,'B. Store opening dates'!$A$5:$A$2448,0))</f>
        <v>2010</v>
      </c>
      <c r="F10708" t="str">
        <f t="shared" si="334"/>
        <v>Old</v>
      </c>
      <c r="G10708" t="str">
        <f t="shared" si="335"/>
        <v>Existing</v>
      </c>
    </row>
    <row r="10709" spans="1:7" ht="19" x14ac:dyDescent="0.25">
      <c r="A10709" s="7">
        <v>2014</v>
      </c>
      <c r="B10709" s="7" t="s">
        <v>1346</v>
      </c>
      <c r="C10709" s="7" t="s">
        <v>5</v>
      </c>
      <c r="D10709" s="24">
        <v>865288.88</v>
      </c>
      <c r="E10709">
        <f>INDEX('B. Store opening dates'!$B$5:$B$2448,MATCH('A. Sales by store'!B10709,'B. Store opening dates'!$A$5:$A$2448,0))</f>
        <v>2010</v>
      </c>
      <c r="F10709" t="str">
        <f t="shared" si="334"/>
        <v>Old</v>
      </c>
      <c r="G10709" t="str">
        <f t="shared" si="335"/>
        <v>Existing</v>
      </c>
    </row>
    <row r="10710" spans="1:7" ht="19" x14ac:dyDescent="0.25">
      <c r="A10710" s="7">
        <v>2015</v>
      </c>
      <c r="B10710" s="7" t="s">
        <v>1346</v>
      </c>
      <c r="C10710" s="7" t="s">
        <v>6</v>
      </c>
      <c r="D10710" s="24">
        <v>547162.94999999995</v>
      </c>
      <c r="E10710">
        <f>INDEX('B. Store opening dates'!$B$5:$B$2448,MATCH('A. Sales by store'!B10710,'B. Store opening dates'!$A$5:$A$2448,0))</f>
        <v>2010</v>
      </c>
      <c r="F10710" t="str">
        <f t="shared" si="334"/>
        <v>Old</v>
      </c>
      <c r="G10710" t="str">
        <f t="shared" si="335"/>
        <v>Existing</v>
      </c>
    </row>
    <row r="10711" spans="1:7" ht="19" x14ac:dyDescent="0.25">
      <c r="A10711" s="7">
        <v>2014</v>
      </c>
      <c r="B10711" s="7" t="s">
        <v>1346</v>
      </c>
      <c r="C10711" s="7" t="s">
        <v>6</v>
      </c>
      <c r="D10711" s="24">
        <v>400092.03</v>
      </c>
      <c r="E10711">
        <f>INDEX('B. Store opening dates'!$B$5:$B$2448,MATCH('A. Sales by store'!B10711,'B. Store opening dates'!$A$5:$A$2448,0))</f>
        <v>2010</v>
      </c>
      <c r="F10711" t="str">
        <f t="shared" si="334"/>
        <v>Old</v>
      </c>
      <c r="G10711" t="str">
        <f t="shared" si="335"/>
        <v>Existing</v>
      </c>
    </row>
    <row r="10712" spans="1:7" ht="19" x14ac:dyDescent="0.25">
      <c r="A10712" s="7">
        <v>2015</v>
      </c>
      <c r="B10712" s="7" t="s">
        <v>1346</v>
      </c>
      <c r="C10712" s="7" t="s">
        <v>7</v>
      </c>
      <c r="D10712" s="24">
        <v>196049.41</v>
      </c>
      <c r="E10712">
        <f>INDEX('B. Store opening dates'!$B$5:$B$2448,MATCH('A. Sales by store'!B10712,'B. Store opening dates'!$A$5:$A$2448,0))</f>
        <v>2010</v>
      </c>
      <c r="F10712" t="str">
        <f t="shared" si="334"/>
        <v>Old</v>
      </c>
      <c r="G10712" t="str">
        <f t="shared" si="335"/>
        <v>Existing</v>
      </c>
    </row>
    <row r="10713" spans="1:7" ht="19" x14ac:dyDescent="0.25">
      <c r="A10713" s="7">
        <v>2014</v>
      </c>
      <c r="B10713" s="7" t="s">
        <v>1346</v>
      </c>
      <c r="C10713" s="7" t="s">
        <v>7</v>
      </c>
      <c r="D10713" s="24">
        <v>205688.44</v>
      </c>
      <c r="E10713">
        <f>INDEX('B. Store opening dates'!$B$5:$B$2448,MATCH('A. Sales by store'!B10713,'B. Store opening dates'!$A$5:$A$2448,0))</f>
        <v>2010</v>
      </c>
      <c r="F10713" t="str">
        <f t="shared" si="334"/>
        <v>Old</v>
      </c>
      <c r="G10713" t="str">
        <f t="shared" si="335"/>
        <v>Existing</v>
      </c>
    </row>
    <row r="10714" spans="1:7" ht="19" x14ac:dyDescent="0.25">
      <c r="A10714" s="7">
        <v>2015</v>
      </c>
      <c r="B10714" s="7" t="s">
        <v>1346</v>
      </c>
      <c r="C10714" s="7" t="s">
        <v>8</v>
      </c>
      <c r="D10714" s="24">
        <v>458011.64</v>
      </c>
      <c r="E10714">
        <f>INDEX('B. Store opening dates'!$B$5:$B$2448,MATCH('A. Sales by store'!B10714,'B. Store opening dates'!$A$5:$A$2448,0))</f>
        <v>2010</v>
      </c>
      <c r="F10714" t="str">
        <f t="shared" si="334"/>
        <v>Old</v>
      </c>
      <c r="G10714" t="str">
        <f t="shared" si="335"/>
        <v>Existing</v>
      </c>
    </row>
    <row r="10715" spans="1:7" ht="19" x14ac:dyDescent="0.25">
      <c r="A10715" s="7">
        <v>2014</v>
      </c>
      <c r="B10715" s="7" t="s">
        <v>1346</v>
      </c>
      <c r="C10715" s="7" t="s">
        <v>8</v>
      </c>
      <c r="D10715" s="24">
        <v>480321</v>
      </c>
      <c r="E10715">
        <f>INDEX('B. Store opening dates'!$B$5:$B$2448,MATCH('A. Sales by store'!B10715,'B. Store opening dates'!$A$5:$A$2448,0))</f>
        <v>2010</v>
      </c>
      <c r="F10715" t="str">
        <f t="shared" si="334"/>
        <v>Old</v>
      </c>
      <c r="G10715" t="str">
        <f t="shared" si="335"/>
        <v>Existing</v>
      </c>
    </row>
    <row r="10716" spans="1:7" ht="19" x14ac:dyDescent="0.25">
      <c r="A10716" s="7">
        <v>2015</v>
      </c>
      <c r="B10716" s="7" t="s">
        <v>1347</v>
      </c>
      <c r="C10716" s="7" t="s">
        <v>5</v>
      </c>
      <c r="D10716" s="24">
        <v>677882.27</v>
      </c>
      <c r="E10716">
        <f>INDEX('B. Store opening dates'!$B$5:$B$2448,MATCH('A. Sales by store'!B10716,'B. Store opening dates'!$A$5:$A$2448,0))</f>
        <v>2010</v>
      </c>
      <c r="F10716" t="str">
        <f t="shared" si="334"/>
        <v>Old</v>
      </c>
      <c r="G10716" t="str">
        <f t="shared" si="335"/>
        <v>Existing</v>
      </c>
    </row>
    <row r="10717" spans="1:7" ht="19" x14ac:dyDescent="0.25">
      <c r="A10717" s="7">
        <v>2014</v>
      </c>
      <c r="B10717" s="7" t="s">
        <v>1347</v>
      </c>
      <c r="C10717" s="7" t="s">
        <v>5</v>
      </c>
      <c r="D10717" s="24">
        <v>741074.82</v>
      </c>
      <c r="E10717">
        <f>INDEX('B. Store opening dates'!$B$5:$B$2448,MATCH('A. Sales by store'!B10717,'B. Store opening dates'!$A$5:$A$2448,0))</f>
        <v>2010</v>
      </c>
      <c r="F10717" t="str">
        <f t="shared" si="334"/>
        <v>Old</v>
      </c>
      <c r="G10717" t="str">
        <f t="shared" si="335"/>
        <v>Existing</v>
      </c>
    </row>
    <row r="10718" spans="1:7" ht="19" x14ac:dyDescent="0.25">
      <c r="A10718" s="7">
        <v>2015</v>
      </c>
      <c r="B10718" s="7" t="s">
        <v>1347</v>
      </c>
      <c r="C10718" s="7" t="s">
        <v>6</v>
      </c>
      <c r="D10718" s="24">
        <v>587533.62</v>
      </c>
      <c r="E10718">
        <f>INDEX('B. Store opening dates'!$B$5:$B$2448,MATCH('A. Sales by store'!B10718,'B. Store opening dates'!$A$5:$A$2448,0))</f>
        <v>2010</v>
      </c>
      <c r="F10718" t="str">
        <f t="shared" si="334"/>
        <v>Old</v>
      </c>
      <c r="G10718" t="str">
        <f t="shared" si="335"/>
        <v>Existing</v>
      </c>
    </row>
    <row r="10719" spans="1:7" ht="19" x14ac:dyDescent="0.25">
      <c r="A10719" s="7">
        <v>2014</v>
      </c>
      <c r="B10719" s="7" t="s">
        <v>1347</v>
      </c>
      <c r="C10719" s="7" t="s">
        <v>6</v>
      </c>
      <c r="D10719" s="24">
        <v>424116.55</v>
      </c>
      <c r="E10719">
        <f>INDEX('B. Store opening dates'!$B$5:$B$2448,MATCH('A. Sales by store'!B10719,'B. Store opening dates'!$A$5:$A$2448,0))</f>
        <v>2010</v>
      </c>
      <c r="F10719" t="str">
        <f t="shared" si="334"/>
        <v>Old</v>
      </c>
      <c r="G10719" t="str">
        <f t="shared" si="335"/>
        <v>Existing</v>
      </c>
    </row>
    <row r="10720" spans="1:7" ht="19" x14ac:dyDescent="0.25">
      <c r="A10720" s="7">
        <v>2015</v>
      </c>
      <c r="B10720" s="7" t="s">
        <v>1347</v>
      </c>
      <c r="C10720" s="7" t="s">
        <v>7</v>
      </c>
      <c r="D10720" s="24">
        <v>117240.79</v>
      </c>
      <c r="E10720">
        <f>INDEX('B. Store opening dates'!$B$5:$B$2448,MATCH('A. Sales by store'!B10720,'B. Store opening dates'!$A$5:$A$2448,0))</f>
        <v>2010</v>
      </c>
      <c r="F10720" t="str">
        <f t="shared" si="334"/>
        <v>Old</v>
      </c>
      <c r="G10720" t="str">
        <f t="shared" si="335"/>
        <v>Existing</v>
      </c>
    </row>
    <row r="10721" spans="1:7" ht="19" x14ac:dyDescent="0.25">
      <c r="A10721" s="7">
        <v>2014</v>
      </c>
      <c r="B10721" s="7" t="s">
        <v>1347</v>
      </c>
      <c r="C10721" s="7" t="s">
        <v>7</v>
      </c>
      <c r="D10721" s="24">
        <v>122615.14</v>
      </c>
      <c r="E10721">
        <f>INDEX('B. Store opening dates'!$B$5:$B$2448,MATCH('A. Sales by store'!B10721,'B. Store opening dates'!$A$5:$A$2448,0))</f>
        <v>2010</v>
      </c>
      <c r="F10721" t="str">
        <f t="shared" si="334"/>
        <v>Old</v>
      </c>
      <c r="G10721" t="str">
        <f t="shared" si="335"/>
        <v>Existing</v>
      </c>
    </row>
    <row r="10722" spans="1:7" ht="19" x14ac:dyDescent="0.25">
      <c r="A10722" s="7">
        <v>2015</v>
      </c>
      <c r="B10722" s="7" t="s">
        <v>1347</v>
      </c>
      <c r="C10722" s="7" t="s">
        <v>8</v>
      </c>
      <c r="D10722" s="24">
        <v>709369.11</v>
      </c>
      <c r="E10722">
        <f>INDEX('B. Store opening dates'!$B$5:$B$2448,MATCH('A. Sales by store'!B10722,'B. Store opening dates'!$A$5:$A$2448,0))</f>
        <v>2010</v>
      </c>
      <c r="F10722" t="str">
        <f t="shared" si="334"/>
        <v>Old</v>
      </c>
      <c r="G10722" t="str">
        <f t="shared" si="335"/>
        <v>Existing</v>
      </c>
    </row>
    <row r="10723" spans="1:7" ht="19" x14ac:dyDescent="0.25">
      <c r="A10723" s="7">
        <v>2014</v>
      </c>
      <c r="B10723" s="7" t="s">
        <v>1347</v>
      </c>
      <c r="C10723" s="7" t="s">
        <v>8</v>
      </c>
      <c r="D10723" s="24">
        <v>742866.17</v>
      </c>
      <c r="E10723">
        <f>INDEX('B. Store opening dates'!$B$5:$B$2448,MATCH('A. Sales by store'!B10723,'B. Store opening dates'!$A$5:$A$2448,0))</f>
        <v>2010</v>
      </c>
      <c r="F10723" t="str">
        <f t="shared" si="334"/>
        <v>Old</v>
      </c>
      <c r="G10723" t="str">
        <f t="shared" si="335"/>
        <v>Existing</v>
      </c>
    </row>
    <row r="10724" spans="1:7" ht="19" x14ac:dyDescent="0.25">
      <c r="A10724" s="7">
        <v>2015</v>
      </c>
      <c r="B10724" s="7" t="s">
        <v>1348</v>
      </c>
      <c r="C10724" s="7" t="s">
        <v>5</v>
      </c>
      <c r="D10724" s="24">
        <v>542076.86</v>
      </c>
      <c r="E10724">
        <f>INDEX('B. Store opening dates'!$B$5:$B$2448,MATCH('A. Sales by store'!B10724,'B. Store opening dates'!$A$5:$A$2448,0))</f>
        <v>2010</v>
      </c>
      <c r="F10724" t="str">
        <f t="shared" si="334"/>
        <v>Old</v>
      </c>
      <c r="G10724" t="str">
        <f t="shared" si="335"/>
        <v>Existing</v>
      </c>
    </row>
    <row r="10725" spans="1:7" ht="19" x14ac:dyDescent="0.25">
      <c r="A10725" s="7">
        <v>2014</v>
      </c>
      <c r="B10725" s="7" t="s">
        <v>1348</v>
      </c>
      <c r="C10725" s="7" t="s">
        <v>5</v>
      </c>
      <c r="D10725" s="24">
        <v>599165.18999999994</v>
      </c>
      <c r="E10725">
        <f>INDEX('B. Store opening dates'!$B$5:$B$2448,MATCH('A. Sales by store'!B10725,'B. Store opening dates'!$A$5:$A$2448,0))</f>
        <v>2010</v>
      </c>
      <c r="F10725" t="str">
        <f t="shared" si="334"/>
        <v>Old</v>
      </c>
      <c r="G10725" t="str">
        <f t="shared" si="335"/>
        <v>Existing</v>
      </c>
    </row>
    <row r="10726" spans="1:7" ht="19" x14ac:dyDescent="0.25">
      <c r="A10726" s="7">
        <v>2015</v>
      </c>
      <c r="B10726" s="7" t="s">
        <v>1348</v>
      </c>
      <c r="C10726" s="7" t="s">
        <v>6</v>
      </c>
      <c r="D10726" s="24">
        <v>522288.65</v>
      </c>
      <c r="E10726">
        <f>INDEX('B. Store opening dates'!$B$5:$B$2448,MATCH('A. Sales by store'!B10726,'B. Store opening dates'!$A$5:$A$2448,0))</f>
        <v>2010</v>
      </c>
      <c r="F10726" t="str">
        <f t="shared" si="334"/>
        <v>Old</v>
      </c>
      <c r="G10726" t="str">
        <f t="shared" si="335"/>
        <v>Existing</v>
      </c>
    </row>
    <row r="10727" spans="1:7" ht="19" x14ac:dyDescent="0.25">
      <c r="A10727" s="7">
        <v>2014</v>
      </c>
      <c r="B10727" s="7" t="s">
        <v>1348</v>
      </c>
      <c r="C10727" s="7" t="s">
        <v>6</v>
      </c>
      <c r="D10727" s="24">
        <v>361498.43</v>
      </c>
      <c r="E10727">
        <f>INDEX('B. Store opening dates'!$B$5:$B$2448,MATCH('A. Sales by store'!B10727,'B. Store opening dates'!$A$5:$A$2448,0))</f>
        <v>2010</v>
      </c>
      <c r="F10727" t="str">
        <f t="shared" si="334"/>
        <v>Old</v>
      </c>
      <c r="G10727" t="str">
        <f t="shared" si="335"/>
        <v>Existing</v>
      </c>
    </row>
    <row r="10728" spans="1:7" ht="19" x14ac:dyDescent="0.25">
      <c r="A10728" s="7">
        <v>2015</v>
      </c>
      <c r="B10728" s="7" t="s">
        <v>1348</v>
      </c>
      <c r="C10728" s="7" t="s">
        <v>7</v>
      </c>
      <c r="D10728" s="24">
        <v>109195.96</v>
      </c>
      <c r="E10728">
        <f>INDEX('B. Store opening dates'!$B$5:$B$2448,MATCH('A. Sales by store'!B10728,'B. Store opening dates'!$A$5:$A$2448,0))</f>
        <v>2010</v>
      </c>
      <c r="F10728" t="str">
        <f t="shared" si="334"/>
        <v>Old</v>
      </c>
      <c r="G10728" t="str">
        <f t="shared" si="335"/>
        <v>Existing</v>
      </c>
    </row>
    <row r="10729" spans="1:7" ht="19" x14ac:dyDescent="0.25">
      <c r="A10729" s="7">
        <v>2014</v>
      </c>
      <c r="B10729" s="7" t="s">
        <v>1348</v>
      </c>
      <c r="C10729" s="7" t="s">
        <v>7</v>
      </c>
      <c r="D10729" s="24">
        <v>115234.63</v>
      </c>
      <c r="E10729">
        <f>INDEX('B. Store opening dates'!$B$5:$B$2448,MATCH('A. Sales by store'!B10729,'B. Store opening dates'!$A$5:$A$2448,0))</f>
        <v>2010</v>
      </c>
      <c r="F10729" t="str">
        <f t="shared" si="334"/>
        <v>Old</v>
      </c>
      <c r="G10729" t="str">
        <f t="shared" si="335"/>
        <v>Existing</v>
      </c>
    </row>
    <row r="10730" spans="1:7" ht="19" x14ac:dyDescent="0.25">
      <c r="A10730" s="7">
        <v>2015</v>
      </c>
      <c r="B10730" s="7" t="s">
        <v>1348</v>
      </c>
      <c r="C10730" s="7" t="s">
        <v>8</v>
      </c>
      <c r="D10730" s="24">
        <v>792489.69</v>
      </c>
      <c r="E10730">
        <f>INDEX('B. Store opening dates'!$B$5:$B$2448,MATCH('A. Sales by store'!B10730,'B. Store opening dates'!$A$5:$A$2448,0))</f>
        <v>2010</v>
      </c>
      <c r="F10730" t="str">
        <f t="shared" si="334"/>
        <v>Old</v>
      </c>
      <c r="G10730" t="str">
        <f t="shared" si="335"/>
        <v>Existing</v>
      </c>
    </row>
    <row r="10731" spans="1:7" ht="19" x14ac:dyDescent="0.25">
      <c r="A10731" s="7">
        <v>2014</v>
      </c>
      <c r="B10731" s="7" t="s">
        <v>1348</v>
      </c>
      <c r="C10731" s="7" t="s">
        <v>8</v>
      </c>
      <c r="D10731" s="24">
        <v>831017.7</v>
      </c>
      <c r="E10731">
        <f>INDEX('B. Store opening dates'!$B$5:$B$2448,MATCH('A. Sales by store'!B10731,'B. Store opening dates'!$A$5:$A$2448,0))</f>
        <v>2010</v>
      </c>
      <c r="F10731" t="str">
        <f t="shared" si="334"/>
        <v>Old</v>
      </c>
      <c r="G10731" t="str">
        <f t="shared" si="335"/>
        <v>Existing</v>
      </c>
    </row>
    <row r="10732" spans="1:7" ht="19" x14ac:dyDescent="0.25">
      <c r="A10732" s="7">
        <v>2015</v>
      </c>
      <c r="B10732" s="7" t="s">
        <v>1349</v>
      </c>
      <c r="C10732" s="7" t="s">
        <v>5</v>
      </c>
      <c r="D10732" s="24">
        <v>775208.65</v>
      </c>
      <c r="E10732">
        <f>INDEX('B. Store opening dates'!$B$5:$B$2448,MATCH('A. Sales by store'!B10732,'B. Store opening dates'!$A$5:$A$2448,0))</f>
        <v>2010</v>
      </c>
      <c r="F10732" t="str">
        <f t="shared" si="334"/>
        <v>Old</v>
      </c>
      <c r="G10732" t="str">
        <f t="shared" si="335"/>
        <v>Existing</v>
      </c>
    </row>
    <row r="10733" spans="1:7" ht="19" x14ac:dyDescent="0.25">
      <c r="A10733" s="7">
        <v>2014</v>
      </c>
      <c r="B10733" s="7" t="s">
        <v>1349</v>
      </c>
      <c r="C10733" s="7" t="s">
        <v>5</v>
      </c>
      <c r="D10733" s="24">
        <v>858159.49</v>
      </c>
      <c r="E10733">
        <f>INDEX('B. Store opening dates'!$B$5:$B$2448,MATCH('A. Sales by store'!B10733,'B. Store opening dates'!$A$5:$A$2448,0))</f>
        <v>2010</v>
      </c>
      <c r="F10733" t="str">
        <f t="shared" si="334"/>
        <v>Old</v>
      </c>
      <c r="G10733" t="str">
        <f t="shared" si="335"/>
        <v>Existing</v>
      </c>
    </row>
    <row r="10734" spans="1:7" ht="19" x14ac:dyDescent="0.25">
      <c r="A10734" s="7">
        <v>2015</v>
      </c>
      <c r="B10734" s="7" t="s">
        <v>1349</v>
      </c>
      <c r="C10734" s="7" t="s">
        <v>6</v>
      </c>
      <c r="D10734" s="24">
        <v>512172.02</v>
      </c>
      <c r="E10734">
        <f>INDEX('B. Store opening dates'!$B$5:$B$2448,MATCH('A. Sales by store'!B10734,'B. Store opening dates'!$A$5:$A$2448,0))</f>
        <v>2010</v>
      </c>
      <c r="F10734" t="str">
        <f t="shared" si="334"/>
        <v>Old</v>
      </c>
      <c r="G10734" t="str">
        <f t="shared" si="335"/>
        <v>Existing</v>
      </c>
    </row>
    <row r="10735" spans="1:7" ht="19" x14ac:dyDescent="0.25">
      <c r="A10735" s="7">
        <v>2014</v>
      </c>
      <c r="B10735" s="7" t="s">
        <v>1349</v>
      </c>
      <c r="C10735" s="7" t="s">
        <v>6</v>
      </c>
      <c r="D10735" s="24">
        <v>360760.01</v>
      </c>
      <c r="E10735">
        <f>INDEX('B. Store opening dates'!$B$5:$B$2448,MATCH('A. Sales by store'!B10735,'B. Store opening dates'!$A$5:$A$2448,0))</f>
        <v>2010</v>
      </c>
      <c r="F10735" t="str">
        <f t="shared" si="334"/>
        <v>Old</v>
      </c>
      <c r="G10735" t="str">
        <f t="shared" si="335"/>
        <v>Existing</v>
      </c>
    </row>
    <row r="10736" spans="1:7" ht="19" x14ac:dyDescent="0.25">
      <c r="A10736" s="7">
        <v>2015</v>
      </c>
      <c r="B10736" s="7" t="s">
        <v>1349</v>
      </c>
      <c r="C10736" s="7" t="s">
        <v>7</v>
      </c>
      <c r="D10736" s="24">
        <v>153557.25</v>
      </c>
      <c r="E10736">
        <f>INDEX('B. Store opening dates'!$B$5:$B$2448,MATCH('A. Sales by store'!B10736,'B. Store opening dates'!$A$5:$A$2448,0))</f>
        <v>2010</v>
      </c>
      <c r="F10736" t="str">
        <f t="shared" si="334"/>
        <v>Old</v>
      </c>
      <c r="G10736" t="str">
        <f t="shared" si="335"/>
        <v>Existing</v>
      </c>
    </row>
    <row r="10737" spans="1:7" ht="19" x14ac:dyDescent="0.25">
      <c r="A10737" s="7">
        <v>2014</v>
      </c>
      <c r="B10737" s="7" t="s">
        <v>1349</v>
      </c>
      <c r="C10737" s="7" t="s">
        <v>7</v>
      </c>
      <c r="D10737" s="24">
        <v>162689.32999999999</v>
      </c>
      <c r="E10737">
        <f>INDEX('B. Store opening dates'!$B$5:$B$2448,MATCH('A. Sales by store'!B10737,'B. Store opening dates'!$A$5:$A$2448,0))</f>
        <v>2010</v>
      </c>
      <c r="F10737" t="str">
        <f t="shared" si="334"/>
        <v>Old</v>
      </c>
      <c r="G10737" t="str">
        <f t="shared" si="335"/>
        <v>Existing</v>
      </c>
    </row>
    <row r="10738" spans="1:7" ht="19" x14ac:dyDescent="0.25">
      <c r="A10738" s="7">
        <v>2015</v>
      </c>
      <c r="B10738" s="7" t="s">
        <v>1349</v>
      </c>
      <c r="C10738" s="7" t="s">
        <v>8</v>
      </c>
      <c r="D10738" s="24">
        <v>794963.86</v>
      </c>
      <c r="E10738">
        <f>INDEX('B. Store opening dates'!$B$5:$B$2448,MATCH('A. Sales by store'!B10738,'B. Store opening dates'!$A$5:$A$2448,0))</f>
        <v>2010</v>
      </c>
      <c r="F10738" t="str">
        <f t="shared" si="334"/>
        <v>Old</v>
      </c>
      <c r="G10738" t="str">
        <f t="shared" si="335"/>
        <v>Existing</v>
      </c>
    </row>
    <row r="10739" spans="1:7" ht="19" x14ac:dyDescent="0.25">
      <c r="A10739" s="7">
        <v>2014</v>
      </c>
      <c r="B10739" s="7" t="s">
        <v>1349</v>
      </c>
      <c r="C10739" s="7" t="s">
        <v>8</v>
      </c>
      <c r="D10739" s="24">
        <v>819186.15</v>
      </c>
      <c r="E10739">
        <f>INDEX('B. Store opening dates'!$B$5:$B$2448,MATCH('A. Sales by store'!B10739,'B. Store opening dates'!$A$5:$A$2448,0))</f>
        <v>2010</v>
      </c>
      <c r="F10739" t="str">
        <f t="shared" si="334"/>
        <v>Old</v>
      </c>
      <c r="G10739" t="str">
        <f t="shared" si="335"/>
        <v>Existing</v>
      </c>
    </row>
    <row r="10740" spans="1:7" ht="19" x14ac:dyDescent="0.25">
      <c r="A10740" s="7">
        <v>2015</v>
      </c>
      <c r="B10740" s="7" t="s">
        <v>1350</v>
      </c>
      <c r="C10740" s="7" t="s">
        <v>5</v>
      </c>
      <c r="D10740" s="24">
        <v>847561.08</v>
      </c>
      <c r="E10740">
        <f>INDEX('B. Store opening dates'!$B$5:$B$2448,MATCH('A. Sales by store'!B10740,'B. Store opening dates'!$A$5:$A$2448,0))</f>
        <v>2010</v>
      </c>
      <c r="F10740" t="str">
        <f t="shared" si="334"/>
        <v>Old</v>
      </c>
      <c r="G10740" t="str">
        <f t="shared" si="335"/>
        <v>Existing</v>
      </c>
    </row>
    <row r="10741" spans="1:7" ht="19" x14ac:dyDescent="0.25">
      <c r="A10741" s="7">
        <v>2014</v>
      </c>
      <c r="B10741" s="7" t="s">
        <v>1350</v>
      </c>
      <c r="C10741" s="7" t="s">
        <v>5</v>
      </c>
      <c r="D10741" s="24">
        <v>932404.81</v>
      </c>
      <c r="E10741">
        <f>INDEX('B. Store opening dates'!$B$5:$B$2448,MATCH('A. Sales by store'!B10741,'B. Store opening dates'!$A$5:$A$2448,0))</f>
        <v>2010</v>
      </c>
      <c r="F10741" t="str">
        <f t="shared" si="334"/>
        <v>Old</v>
      </c>
      <c r="G10741" t="str">
        <f t="shared" si="335"/>
        <v>Existing</v>
      </c>
    </row>
    <row r="10742" spans="1:7" ht="19" x14ac:dyDescent="0.25">
      <c r="A10742" s="7">
        <v>2015</v>
      </c>
      <c r="B10742" s="7" t="s">
        <v>1350</v>
      </c>
      <c r="C10742" s="7" t="s">
        <v>6</v>
      </c>
      <c r="D10742" s="24">
        <v>243267.47</v>
      </c>
      <c r="E10742">
        <f>INDEX('B. Store opening dates'!$B$5:$B$2448,MATCH('A. Sales by store'!B10742,'B. Store opening dates'!$A$5:$A$2448,0))</f>
        <v>2010</v>
      </c>
      <c r="F10742" t="str">
        <f t="shared" si="334"/>
        <v>Old</v>
      </c>
      <c r="G10742" t="str">
        <f t="shared" si="335"/>
        <v>Existing</v>
      </c>
    </row>
    <row r="10743" spans="1:7" ht="19" x14ac:dyDescent="0.25">
      <c r="A10743" s="7">
        <v>2014</v>
      </c>
      <c r="B10743" s="7" t="s">
        <v>1350</v>
      </c>
      <c r="C10743" s="7" t="s">
        <v>6</v>
      </c>
      <c r="D10743" s="24">
        <v>168972.52</v>
      </c>
      <c r="E10743">
        <f>INDEX('B. Store opening dates'!$B$5:$B$2448,MATCH('A. Sales by store'!B10743,'B. Store opening dates'!$A$5:$A$2448,0))</f>
        <v>2010</v>
      </c>
      <c r="F10743" t="str">
        <f t="shared" si="334"/>
        <v>Old</v>
      </c>
      <c r="G10743" t="str">
        <f t="shared" si="335"/>
        <v>Existing</v>
      </c>
    </row>
    <row r="10744" spans="1:7" ht="19" x14ac:dyDescent="0.25">
      <c r="A10744" s="7">
        <v>2015</v>
      </c>
      <c r="B10744" s="7" t="s">
        <v>1350</v>
      </c>
      <c r="C10744" s="7" t="s">
        <v>7</v>
      </c>
      <c r="D10744" s="24">
        <v>68455.600000000006</v>
      </c>
      <c r="E10744">
        <f>INDEX('B. Store opening dates'!$B$5:$B$2448,MATCH('A. Sales by store'!B10744,'B. Store opening dates'!$A$5:$A$2448,0))</f>
        <v>2010</v>
      </c>
      <c r="F10744" t="str">
        <f t="shared" si="334"/>
        <v>Old</v>
      </c>
      <c r="G10744" t="str">
        <f t="shared" si="335"/>
        <v>Existing</v>
      </c>
    </row>
    <row r="10745" spans="1:7" ht="19" x14ac:dyDescent="0.25">
      <c r="A10745" s="7">
        <v>2014</v>
      </c>
      <c r="B10745" s="7" t="s">
        <v>1350</v>
      </c>
      <c r="C10745" s="7" t="s">
        <v>7</v>
      </c>
      <c r="D10745" s="24">
        <v>72920.45</v>
      </c>
      <c r="E10745">
        <f>INDEX('B. Store opening dates'!$B$5:$B$2448,MATCH('A. Sales by store'!B10745,'B. Store opening dates'!$A$5:$A$2448,0))</f>
        <v>2010</v>
      </c>
      <c r="F10745" t="str">
        <f t="shared" si="334"/>
        <v>Old</v>
      </c>
      <c r="G10745" t="str">
        <f t="shared" si="335"/>
        <v>Existing</v>
      </c>
    </row>
    <row r="10746" spans="1:7" ht="19" x14ac:dyDescent="0.25">
      <c r="A10746" s="7">
        <v>2015</v>
      </c>
      <c r="B10746" s="7" t="s">
        <v>1350</v>
      </c>
      <c r="C10746" s="7" t="s">
        <v>8</v>
      </c>
      <c r="D10746" s="24">
        <v>778230.8</v>
      </c>
      <c r="E10746">
        <f>INDEX('B. Store opening dates'!$B$5:$B$2448,MATCH('A. Sales by store'!B10746,'B. Store opening dates'!$A$5:$A$2448,0))</f>
        <v>2010</v>
      </c>
      <c r="F10746" t="str">
        <f t="shared" si="334"/>
        <v>Old</v>
      </c>
      <c r="G10746" t="str">
        <f t="shared" si="335"/>
        <v>Existing</v>
      </c>
    </row>
    <row r="10747" spans="1:7" ht="19" x14ac:dyDescent="0.25">
      <c r="A10747" s="7">
        <v>2014</v>
      </c>
      <c r="B10747" s="7" t="s">
        <v>1350</v>
      </c>
      <c r="C10747" s="7" t="s">
        <v>8</v>
      </c>
      <c r="D10747" s="24">
        <v>814048.31</v>
      </c>
      <c r="E10747">
        <f>INDEX('B. Store opening dates'!$B$5:$B$2448,MATCH('A. Sales by store'!B10747,'B. Store opening dates'!$A$5:$A$2448,0))</f>
        <v>2010</v>
      </c>
      <c r="F10747" t="str">
        <f t="shared" si="334"/>
        <v>Old</v>
      </c>
      <c r="G10747" t="str">
        <f t="shared" si="335"/>
        <v>Existing</v>
      </c>
    </row>
    <row r="10748" spans="1:7" ht="19" x14ac:dyDescent="0.25">
      <c r="A10748" s="7">
        <v>2015</v>
      </c>
      <c r="B10748" s="7" t="s">
        <v>1351</v>
      </c>
      <c r="C10748" s="7" t="s">
        <v>5</v>
      </c>
      <c r="D10748" s="24">
        <v>883886.79</v>
      </c>
      <c r="E10748">
        <f>INDEX('B. Store opening dates'!$B$5:$B$2448,MATCH('A. Sales by store'!B10748,'B. Store opening dates'!$A$5:$A$2448,0))</f>
        <v>2010</v>
      </c>
      <c r="F10748" t="str">
        <f t="shared" si="334"/>
        <v>Old</v>
      </c>
      <c r="G10748" t="str">
        <f t="shared" si="335"/>
        <v>Existing</v>
      </c>
    </row>
    <row r="10749" spans="1:7" ht="19" x14ac:dyDescent="0.25">
      <c r="A10749" s="7">
        <v>2014</v>
      </c>
      <c r="B10749" s="7" t="s">
        <v>1351</v>
      </c>
      <c r="C10749" s="7" t="s">
        <v>5</v>
      </c>
      <c r="D10749" s="24">
        <v>972270.82</v>
      </c>
      <c r="E10749">
        <f>INDEX('B. Store opening dates'!$B$5:$B$2448,MATCH('A. Sales by store'!B10749,'B. Store opening dates'!$A$5:$A$2448,0))</f>
        <v>2010</v>
      </c>
      <c r="F10749" t="str">
        <f t="shared" si="334"/>
        <v>Old</v>
      </c>
      <c r="G10749" t="str">
        <f t="shared" si="335"/>
        <v>Existing</v>
      </c>
    </row>
    <row r="10750" spans="1:7" ht="19" x14ac:dyDescent="0.25">
      <c r="A10750" s="7">
        <v>2015</v>
      </c>
      <c r="B10750" s="7" t="s">
        <v>1351</v>
      </c>
      <c r="C10750" s="7" t="s">
        <v>6</v>
      </c>
      <c r="D10750" s="24">
        <v>397884.29</v>
      </c>
      <c r="E10750">
        <f>INDEX('B. Store opening dates'!$B$5:$B$2448,MATCH('A. Sales by store'!B10750,'B. Store opening dates'!$A$5:$A$2448,0))</f>
        <v>2010</v>
      </c>
      <c r="F10750" t="str">
        <f t="shared" si="334"/>
        <v>Old</v>
      </c>
      <c r="G10750" t="str">
        <f t="shared" si="335"/>
        <v>Existing</v>
      </c>
    </row>
    <row r="10751" spans="1:7" ht="19" x14ac:dyDescent="0.25">
      <c r="A10751" s="7">
        <v>2014</v>
      </c>
      <c r="B10751" s="7" t="s">
        <v>1351</v>
      </c>
      <c r="C10751" s="7" t="s">
        <v>6</v>
      </c>
      <c r="D10751" s="24">
        <v>285746.25</v>
      </c>
      <c r="E10751">
        <f>INDEX('B. Store opening dates'!$B$5:$B$2448,MATCH('A. Sales by store'!B10751,'B. Store opening dates'!$A$5:$A$2448,0))</f>
        <v>2010</v>
      </c>
      <c r="F10751" t="str">
        <f t="shared" si="334"/>
        <v>Old</v>
      </c>
      <c r="G10751" t="str">
        <f t="shared" si="335"/>
        <v>Existing</v>
      </c>
    </row>
    <row r="10752" spans="1:7" ht="19" x14ac:dyDescent="0.25">
      <c r="A10752" s="7">
        <v>2015</v>
      </c>
      <c r="B10752" s="7" t="s">
        <v>1351</v>
      </c>
      <c r="C10752" s="7" t="s">
        <v>7</v>
      </c>
      <c r="D10752" s="24">
        <v>172125.63</v>
      </c>
      <c r="E10752">
        <f>INDEX('B. Store opening dates'!$B$5:$B$2448,MATCH('A. Sales by store'!B10752,'B. Store opening dates'!$A$5:$A$2448,0))</f>
        <v>2010</v>
      </c>
      <c r="F10752" t="str">
        <f t="shared" si="334"/>
        <v>Old</v>
      </c>
      <c r="G10752" t="str">
        <f t="shared" si="335"/>
        <v>Existing</v>
      </c>
    </row>
    <row r="10753" spans="1:7" ht="19" x14ac:dyDescent="0.25">
      <c r="A10753" s="7">
        <v>2014</v>
      </c>
      <c r="B10753" s="7" t="s">
        <v>1351</v>
      </c>
      <c r="C10753" s="7" t="s">
        <v>7</v>
      </c>
      <c r="D10753" s="24">
        <v>181004.54</v>
      </c>
      <c r="E10753">
        <f>INDEX('B. Store opening dates'!$B$5:$B$2448,MATCH('A. Sales by store'!B10753,'B. Store opening dates'!$A$5:$A$2448,0))</f>
        <v>2010</v>
      </c>
      <c r="F10753" t="str">
        <f t="shared" si="334"/>
        <v>Old</v>
      </c>
      <c r="G10753" t="str">
        <f t="shared" si="335"/>
        <v>Existing</v>
      </c>
    </row>
    <row r="10754" spans="1:7" ht="19" x14ac:dyDescent="0.25">
      <c r="A10754" s="7">
        <v>2015</v>
      </c>
      <c r="B10754" s="7" t="s">
        <v>1351</v>
      </c>
      <c r="C10754" s="7" t="s">
        <v>8</v>
      </c>
      <c r="D10754" s="24">
        <v>794468.41</v>
      </c>
      <c r="E10754">
        <f>INDEX('B. Store opening dates'!$B$5:$B$2448,MATCH('A. Sales by store'!B10754,'B. Store opening dates'!$A$5:$A$2448,0))</f>
        <v>2010</v>
      </c>
      <c r="F10754" t="str">
        <f t="shared" si="334"/>
        <v>Old</v>
      </c>
      <c r="G10754" t="str">
        <f t="shared" si="335"/>
        <v>Existing</v>
      </c>
    </row>
    <row r="10755" spans="1:7" ht="19" x14ac:dyDescent="0.25">
      <c r="A10755" s="7">
        <v>2014</v>
      </c>
      <c r="B10755" s="7" t="s">
        <v>1351</v>
      </c>
      <c r="C10755" s="7" t="s">
        <v>8</v>
      </c>
      <c r="D10755" s="24">
        <v>824671.82</v>
      </c>
      <c r="E10755">
        <f>INDEX('B. Store opening dates'!$B$5:$B$2448,MATCH('A. Sales by store'!B10755,'B. Store opening dates'!$A$5:$A$2448,0))</f>
        <v>2010</v>
      </c>
      <c r="F10755" t="str">
        <f t="shared" si="334"/>
        <v>Old</v>
      </c>
      <c r="G10755" t="str">
        <f t="shared" si="335"/>
        <v>Existing</v>
      </c>
    </row>
    <row r="10756" spans="1:7" ht="19" x14ac:dyDescent="0.25">
      <c r="A10756" s="7">
        <v>2015</v>
      </c>
      <c r="B10756" s="7" t="s">
        <v>1352</v>
      </c>
      <c r="C10756" s="7" t="s">
        <v>5</v>
      </c>
      <c r="D10756" s="24">
        <v>818888.36</v>
      </c>
      <c r="E10756">
        <f>INDEX('B. Store opening dates'!$B$5:$B$2448,MATCH('A. Sales by store'!B10756,'B. Store opening dates'!$A$5:$A$2448,0))</f>
        <v>2010</v>
      </c>
      <c r="F10756" t="str">
        <f t="shared" si="334"/>
        <v>Old</v>
      </c>
      <c r="G10756" t="str">
        <f t="shared" si="335"/>
        <v>Existing</v>
      </c>
    </row>
    <row r="10757" spans="1:7" ht="19" x14ac:dyDescent="0.25">
      <c r="A10757" s="7">
        <v>2014</v>
      </c>
      <c r="B10757" s="7" t="s">
        <v>1352</v>
      </c>
      <c r="C10757" s="7" t="s">
        <v>5</v>
      </c>
      <c r="D10757" s="24">
        <v>899483.39</v>
      </c>
      <c r="E10757">
        <f>INDEX('B. Store opening dates'!$B$5:$B$2448,MATCH('A. Sales by store'!B10757,'B. Store opening dates'!$A$5:$A$2448,0))</f>
        <v>2010</v>
      </c>
      <c r="F10757" t="str">
        <f t="shared" ref="F10757:F10820" si="336">IF(A10757 = 2015, IF(E10757&lt; 2015, "Old","New"),IF(E10757 &lt; 2014, "Old","New"))</f>
        <v>Old</v>
      </c>
      <c r="G10757" t="str">
        <f t="shared" ref="G10757:G10820" si="337">IF(A10757 = 2015, IF(E10757&lt; 2015, "Existing","New"),"Existing")</f>
        <v>Existing</v>
      </c>
    </row>
    <row r="10758" spans="1:7" ht="19" x14ac:dyDescent="0.25">
      <c r="A10758" s="7">
        <v>2015</v>
      </c>
      <c r="B10758" s="7" t="s">
        <v>1352</v>
      </c>
      <c r="C10758" s="7" t="s">
        <v>6</v>
      </c>
      <c r="D10758" s="24">
        <v>327120.61</v>
      </c>
      <c r="E10758">
        <f>INDEX('B. Store opening dates'!$B$5:$B$2448,MATCH('A. Sales by store'!B10758,'B. Store opening dates'!$A$5:$A$2448,0))</f>
        <v>2010</v>
      </c>
      <c r="F10758" t="str">
        <f t="shared" si="336"/>
        <v>Old</v>
      </c>
      <c r="G10758" t="str">
        <f t="shared" si="337"/>
        <v>Existing</v>
      </c>
    </row>
    <row r="10759" spans="1:7" ht="19" x14ac:dyDescent="0.25">
      <c r="A10759" s="7">
        <v>2014</v>
      </c>
      <c r="B10759" s="7" t="s">
        <v>1352</v>
      </c>
      <c r="C10759" s="7" t="s">
        <v>6</v>
      </c>
      <c r="D10759" s="24">
        <v>230389.01</v>
      </c>
      <c r="E10759">
        <f>INDEX('B. Store opening dates'!$B$5:$B$2448,MATCH('A. Sales by store'!B10759,'B. Store opening dates'!$A$5:$A$2448,0))</f>
        <v>2010</v>
      </c>
      <c r="F10759" t="str">
        <f t="shared" si="336"/>
        <v>Old</v>
      </c>
      <c r="G10759" t="str">
        <f t="shared" si="337"/>
        <v>Existing</v>
      </c>
    </row>
    <row r="10760" spans="1:7" ht="19" x14ac:dyDescent="0.25">
      <c r="A10760" s="7">
        <v>2015</v>
      </c>
      <c r="B10760" s="7" t="s">
        <v>1352</v>
      </c>
      <c r="C10760" s="7" t="s">
        <v>7</v>
      </c>
      <c r="D10760" s="24">
        <v>214323.98</v>
      </c>
      <c r="E10760">
        <f>INDEX('B. Store opening dates'!$B$5:$B$2448,MATCH('A. Sales by store'!B10760,'B. Store opening dates'!$A$5:$A$2448,0))</f>
        <v>2010</v>
      </c>
      <c r="F10760" t="str">
        <f t="shared" si="336"/>
        <v>Old</v>
      </c>
      <c r="G10760" t="str">
        <f t="shared" si="337"/>
        <v>Existing</v>
      </c>
    </row>
    <row r="10761" spans="1:7" ht="19" x14ac:dyDescent="0.25">
      <c r="A10761" s="7">
        <v>2014</v>
      </c>
      <c r="B10761" s="7" t="s">
        <v>1352</v>
      </c>
      <c r="C10761" s="7" t="s">
        <v>7</v>
      </c>
      <c r="D10761" s="24">
        <v>226692.17</v>
      </c>
      <c r="E10761">
        <f>INDEX('B. Store opening dates'!$B$5:$B$2448,MATCH('A. Sales by store'!B10761,'B. Store opening dates'!$A$5:$A$2448,0))</f>
        <v>2010</v>
      </c>
      <c r="F10761" t="str">
        <f t="shared" si="336"/>
        <v>Old</v>
      </c>
      <c r="G10761" t="str">
        <f t="shared" si="337"/>
        <v>Existing</v>
      </c>
    </row>
    <row r="10762" spans="1:7" ht="19" x14ac:dyDescent="0.25">
      <c r="A10762" s="7">
        <v>2015</v>
      </c>
      <c r="B10762" s="7" t="s">
        <v>1352</v>
      </c>
      <c r="C10762" s="7" t="s">
        <v>8</v>
      </c>
      <c r="D10762" s="24">
        <v>732270.64</v>
      </c>
      <c r="E10762">
        <f>INDEX('B. Store opening dates'!$B$5:$B$2448,MATCH('A. Sales by store'!B10762,'B. Store opening dates'!$A$5:$A$2448,0))</f>
        <v>2010</v>
      </c>
      <c r="F10762" t="str">
        <f t="shared" si="336"/>
        <v>Old</v>
      </c>
      <c r="G10762" t="str">
        <f t="shared" si="337"/>
        <v>Existing</v>
      </c>
    </row>
    <row r="10763" spans="1:7" ht="19" x14ac:dyDescent="0.25">
      <c r="A10763" s="7">
        <v>2014</v>
      </c>
      <c r="B10763" s="7" t="s">
        <v>1352</v>
      </c>
      <c r="C10763" s="7" t="s">
        <v>8</v>
      </c>
      <c r="D10763" s="24">
        <v>753434.7</v>
      </c>
      <c r="E10763">
        <f>INDEX('B. Store opening dates'!$B$5:$B$2448,MATCH('A. Sales by store'!B10763,'B. Store opening dates'!$A$5:$A$2448,0))</f>
        <v>2010</v>
      </c>
      <c r="F10763" t="str">
        <f t="shared" si="336"/>
        <v>Old</v>
      </c>
      <c r="G10763" t="str">
        <f t="shared" si="337"/>
        <v>Existing</v>
      </c>
    </row>
    <row r="10764" spans="1:7" ht="19" x14ac:dyDescent="0.25">
      <c r="A10764" s="7">
        <v>2015</v>
      </c>
      <c r="B10764" s="7" t="s">
        <v>1353</v>
      </c>
      <c r="C10764" s="7" t="s">
        <v>5</v>
      </c>
      <c r="D10764" s="24">
        <v>901911.6</v>
      </c>
      <c r="E10764">
        <f>INDEX('B. Store opening dates'!$B$5:$B$2448,MATCH('A. Sales by store'!B10764,'B. Store opening dates'!$A$5:$A$2448,0))</f>
        <v>2010</v>
      </c>
      <c r="F10764" t="str">
        <f t="shared" si="336"/>
        <v>Old</v>
      </c>
      <c r="G10764" t="str">
        <f t="shared" si="337"/>
        <v>Existing</v>
      </c>
    </row>
    <row r="10765" spans="1:7" ht="19" x14ac:dyDescent="0.25">
      <c r="A10765" s="7">
        <v>2014</v>
      </c>
      <c r="B10765" s="7" t="s">
        <v>1353</v>
      </c>
      <c r="C10765" s="7" t="s">
        <v>5</v>
      </c>
      <c r="D10765" s="24">
        <v>981780.77</v>
      </c>
      <c r="E10765">
        <f>INDEX('B. Store opening dates'!$B$5:$B$2448,MATCH('A. Sales by store'!B10765,'B. Store opening dates'!$A$5:$A$2448,0))</f>
        <v>2010</v>
      </c>
      <c r="F10765" t="str">
        <f t="shared" si="336"/>
        <v>Old</v>
      </c>
      <c r="G10765" t="str">
        <f t="shared" si="337"/>
        <v>Existing</v>
      </c>
    </row>
    <row r="10766" spans="1:7" ht="19" x14ac:dyDescent="0.25">
      <c r="A10766" s="7">
        <v>2015</v>
      </c>
      <c r="B10766" s="7" t="s">
        <v>1353</v>
      </c>
      <c r="C10766" s="7" t="s">
        <v>6</v>
      </c>
      <c r="D10766" s="24">
        <v>353986.15</v>
      </c>
      <c r="E10766">
        <f>INDEX('B. Store opening dates'!$B$5:$B$2448,MATCH('A. Sales by store'!B10766,'B. Store opening dates'!$A$5:$A$2448,0))</f>
        <v>2010</v>
      </c>
      <c r="F10766" t="str">
        <f t="shared" si="336"/>
        <v>Old</v>
      </c>
      <c r="G10766" t="str">
        <f t="shared" si="337"/>
        <v>Existing</v>
      </c>
    </row>
    <row r="10767" spans="1:7" ht="19" x14ac:dyDescent="0.25">
      <c r="A10767" s="7">
        <v>2014</v>
      </c>
      <c r="B10767" s="7" t="s">
        <v>1353</v>
      </c>
      <c r="C10767" s="7" t="s">
        <v>6</v>
      </c>
      <c r="D10767" s="24">
        <v>258654.74</v>
      </c>
      <c r="E10767">
        <f>INDEX('B. Store opening dates'!$B$5:$B$2448,MATCH('A. Sales by store'!B10767,'B. Store opening dates'!$A$5:$A$2448,0))</f>
        <v>2010</v>
      </c>
      <c r="F10767" t="str">
        <f t="shared" si="336"/>
        <v>Old</v>
      </c>
      <c r="G10767" t="str">
        <f t="shared" si="337"/>
        <v>Existing</v>
      </c>
    </row>
    <row r="10768" spans="1:7" ht="19" x14ac:dyDescent="0.25">
      <c r="A10768" s="7">
        <v>2015</v>
      </c>
      <c r="B10768" s="7" t="s">
        <v>1353</v>
      </c>
      <c r="C10768" s="7" t="s">
        <v>7</v>
      </c>
      <c r="D10768" s="24">
        <v>50876.35</v>
      </c>
      <c r="E10768">
        <f>INDEX('B. Store opening dates'!$B$5:$B$2448,MATCH('A. Sales by store'!B10768,'B. Store opening dates'!$A$5:$A$2448,0))</f>
        <v>2010</v>
      </c>
      <c r="F10768" t="str">
        <f t="shared" si="336"/>
        <v>Old</v>
      </c>
      <c r="G10768" t="str">
        <f t="shared" si="337"/>
        <v>Existing</v>
      </c>
    </row>
    <row r="10769" spans="1:7" ht="19" x14ac:dyDescent="0.25">
      <c r="A10769" s="7">
        <v>2014</v>
      </c>
      <c r="B10769" s="7" t="s">
        <v>1353</v>
      </c>
      <c r="C10769" s="7" t="s">
        <v>7</v>
      </c>
      <c r="D10769" s="24">
        <v>53188.78</v>
      </c>
      <c r="E10769">
        <f>INDEX('B. Store opening dates'!$B$5:$B$2448,MATCH('A. Sales by store'!B10769,'B. Store opening dates'!$A$5:$A$2448,0))</f>
        <v>2010</v>
      </c>
      <c r="F10769" t="str">
        <f t="shared" si="336"/>
        <v>Old</v>
      </c>
      <c r="G10769" t="str">
        <f t="shared" si="337"/>
        <v>Existing</v>
      </c>
    </row>
    <row r="10770" spans="1:7" ht="19" x14ac:dyDescent="0.25">
      <c r="A10770" s="7">
        <v>2015</v>
      </c>
      <c r="B10770" s="7" t="s">
        <v>1353</v>
      </c>
      <c r="C10770" s="7" t="s">
        <v>8</v>
      </c>
      <c r="D10770" s="24">
        <v>547722.59</v>
      </c>
      <c r="E10770">
        <f>INDEX('B. Store opening dates'!$B$5:$B$2448,MATCH('A. Sales by store'!B10770,'B. Store opening dates'!$A$5:$A$2448,0))</f>
        <v>2010</v>
      </c>
      <c r="F10770" t="str">
        <f t="shared" si="336"/>
        <v>Old</v>
      </c>
      <c r="G10770" t="str">
        <f t="shared" si="337"/>
        <v>Existing</v>
      </c>
    </row>
    <row r="10771" spans="1:7" ht="19" x14ac:dyDescent="0.25">
      <c r="A10771" s="7">
        <v>2014</v>
      </c>
      <c r="B10771" s="7" t="s">
        <v>1353</v>
      </c>
      <c r="C10771" s="7" t="s">
        <v>8</v>
      </c>
      <c r="D10771" s="24">
        <v>567830.56000000006</v>
      </c>
      <c r="E10771">
        <f>INDEX('B. Store opening dates'!$B$5:$B$2448,MATCH('A. Sales by store'!B10771,'B. Store opening dates'!$A$5:$A$2448,0))</f>
        <v>2010</v>
      </c>
      <c r="F10771" t="str">
        <f t="shared" si="336"/>
        <v>Old</v>
      </c>
      <c r="G10771" t="str">
        <f t="shared" si="337"/>
        <v>Existing</v>
      </c>
    </row>
    <row r="10772" spans="1:7" ht="19" x14ac:dyDescent="0.25">
      <c r="A10772" s="7">
        <v>2015</v>
      </c>
      <c r="B10772" s="7" t="s">
        <v>1354</v>
      </c>
      <c r="C10772" s="7" t="s">
        <v>5</v>
      </c>
      <c r="D10772" s="24">
        <v>717713.82</v>
      </c>
      <c r="E10772">
        <f>INDEX('B. Store opening dates'!$B$5:$B$2448,MATCH('A. Sales by store'!B10772,'B. Store opening dates'!$A$5:$A$2448,0))</f>
        <v>2010</v>
      </c>
      <c r="F10772" t="str">
        <f t="shared" si="336"/>
        <v>Old</v>
      </c>
      <c r="G10772" t="str">
        <f t="shared" si="337"/>
        <v>Existing</v>
      </c>
    </row>
    <row r="10773" spans="1:7" ht="19" x14ac:dyDescent="0.25">
      <c r="A10773" s="7">
        <v>2014</v>
      </c>
      <c r="B10773" s="7" t="s">
        <v>1354</v>
      </c>
      <c r="C10773" s="7" t="s">
        <v>5</v>
      </c>
      <c r="D10773" s="24">
        <v>783353.39</v>
      </c>
      <c r="E10773">
        <f>INDEX('B. Store opening dates'!$B$5:$B$2448,MATCH('A. Sales by store'!B10773,'B. Store opening dates'!$A$5:$A$2448,0))</f>
        <v>2010</v>
      </c>
      <c r="F10773" t="str">
        <f t="shared" si="336"/>
        <v>Old</v>
      </c>
      <c r="G10773" t="str">
        <f t="shared" si="337"/>
        <v>Existing</v>
      </c>
    </row>
    <row r="10774" spans="1:7" ht="19" x14ac:dyDescent="0.25">
      <c r="A10774" s="7">
        <v>2015</v>
      </c>
      <c r="B10774" s="7" t="s">
        <v>1354</v>
      </c>
      <c r="C10774" s="7" t="s">
        <v>6</v>
      </c>
      <c r="D10774" s="24">
        <v>496399.88</v>
      </c>
      <c r="E10774">
        <f>INDEX('B. Store opening dates'!$B$5:$B$2448,MATCH('A. Sales by store'!B10774,'B. Store opening dates'!$A$5:$A$2448,0))</f>
        <v>2010</v>
      </c>
      <c r="F10774" t="str">
        <f t="shared" si="336"/>
        <v>Old</v>
      </c>
      <c r="G10774" t="str">
        <f t="shared" si="337"/>
        <v>Existing</v>
      </c>
    </row>
    <row r="10775" spans="1:7" ht="19" x14ac:dyDescent="0.25">
      <c r="A10775" s="7">
        <v>2014</v>
      </c>
      <c r="B10775" s="7" t="s">
        <v>1354</v>
      </c>
      <c r="C10775" s="7" t="s">
        <v>6</v>
      </c>
      <c r="D10775" s="24">
        <v>356808.05</v>
      </c>
      <c r="E10775">
        <f>INDEX('B. Store opening dates'!$B$5:$B$2448,MATCH('A. Sales by store'!B10775,'B. Store opening dates'!$A$5:$A$2448,0))</f>
        <v>2010</v>
      </c>
      <c r="F10775" t="str">
        <f t="shared" si="336"/>
        <v>Old</v>
      </c>
      <c r="G10775" t="str">
        <f t="shared" si="337"/>
        <v>Existing</v>
      </c>
    </row>
    <row r="10776" spans="1:7" ht="19" x14ac:dyDescent="0.25">
      <c r="A10776" s="7">
        <v>2015</v>
      </c>
      <c r="B10776" s="7" t="s">
        <v>1354</v>
      </c>
      <c r="C10776" s="7" t="s">
        <v>7</v>
      </c>
      <c r="D10776" s="24">
        <v>120030.93</v>
      </c>
      <c r="E10776">
        <f>INDEX('B. Store opening dates'!$B$5:$B$2448,MATCH('A. Sales by store'!B10776,'B. Store opening dates'!$A$5:$A$2448,0))</f>
        <v>2010</v>
      </c>
      <c r="F10776" t="str">
        <f t="shared" si="336"/>
        <v>Old</v>
      </c>
      <c r="G10776" t="str">
        <f t="shared" si="337"/>
        <v>Existing</v>
      </c>
    </row>
    <row r="10777" spans="1:7" ht="19" x14ac:dyDescent="0.25">
      <c r="A10777" s="7">
        <v>2014</v>
      </c>
      <c r="B10777" s="7" t="s">
        <v>1354</v>
      </c>
      <c r="C10777" s="7" t="s">
        <v>7</v>
      </c>
      <c r="D10777" s="24">
        <v>127667.84</v>
      </c>
      <c r="E10777">
        <f>INDEX('B. Store opening dates'!$B$5:$B$2448,MATCH('A. Sales by store'!B10777,'B. Store opening dates'!$A$5:$A$2448,0))</f>
        <v>2010</v>
      </c>
      <c r="F10777" t="str">
        <f t="shared" si="336"/>
        <v>Old</v>
      </c>
      <c r="G10777" t="str">
        <f t="shared" si="337"/>
        <v>Existing</v>
      </c>
    </row>
    <row r="10778" spans="1:7" ht="19" x14ac:dyDescent="0.25">
      <c r="A10778" s="7">
        <v>2015</v>
      </c>
      <c r="B10778" s="7" t="s">
        <v>1354</v>
      </c>
      <c r="C10778" s="7" t="s">
        <v>8</v>
      </c>
      <c r="D10778" s="24">
        <v>527843.54</v>
      </c>
      <c r="E10778">
        <f>INDEX('B. Store opening dates'!$B$5:$B$2448,MATCH('A. Sales by store'!B10778,'B. Store opening dates'!$A$5:$A$2448,0))</f>
        <v>2010</v>
      </c>
      <c r="F10778" t="str">
        <f t="shared" si="336"/>
        <v>Old</v>
      </c>
      <c r="G10778" t="str">
        <f t="shared" si="337"/>
        <v>Existing</v>
      </c>
    </row>
    <row r="10779" spans="1:7" ht="19" x14ac:dyDescent="0.25">
      <c r="A10779" s="7">
        <v>2014</v>
      </c>
      <c r="B10779" s="7" t="s">
        <v>1354</v>
      </c>
      <c r="C10779" s="7" t="s">
        <v>8</v>
      </c>
      <c r="D10779" s="24">
        <v>553270.14</v>
      </c>
      <c r="E10779">
        <f>INDEX('B. Store opening dates'!$B$5:$B$2448,MATCH('A. Sales by store'!B10779,'B. Store opening dates'!$A$5:$A$2448,0))</f>
        <v>2010</v>
      </c>
      <c r="F10779" t="str">
        <f t="shared" si="336"/>
        <v>Old</v>
      </c>
      <c r="G10779" t="str">
        <f t="shared" si="337"/>
        <v>Existing</v>
      </c>
    </row>
    <row r="10780" spans="1:7" ht="19" x14ac:dyDescent="0.25">
      <c r="A10780" s="7">
        <v>2015</v>
      </c>
      <c r="B10780" s="7" t="s">
        <v>1355</v>
      </c>
      <c r="C10780" s="7" t="s">
        <v>5</v>
      </c>
      <c r="D10780" s="24">
        <v>564164.07999999996</v>
      </c>
      <c r="E10780">
        <f>INDEX('B. Store opening dates'!$B$5:$B$2448,MATCH('A. Sales by store'!B10780,'B. Store opening dates'!$A$5:$A$2448,0))</f>
        <v>2010</v>
      </c>
      <c r="F10780" t="str">
        <f t="shared" si="336"/>
        <v>Old</v>
      </c>
      <c r="G10780" t="str">
        <f t="shared" si="337"/>
        <v>Existing</v>
      </c>
    </row>
    <row r="10781" spans="1:7" ht="19" x14ac:dyDescent="0.25">
      <c r="A10781" s="7">
        <v>2014</v>
      </c>
      <c r="B10781" s="7" t="s">
        <v>1355</v>
      </c>
      <c r="C10781" s="7" t="s">
        <v>5</v>
      </c>
      <c r="D10781" s="24">
        <v>614906.68000000005</v>
      </c>
      <c r="E10781">
        <f>INDEX('B. Store opening dates'!$B$5:$B$2448,MATCH('A. Sales by store'!B10781,'B. Store opening dates'!$A$5:$A$2448,0))</f>
        <v>2010</v>
      </c>
      <c r="F10781" t="str">
        <f t="shared" si="336"/>
        <v>Old</v>
      </c>
      <c r="G10781" t="str">
        <f t="shared" si="337"/>
        <v>Existing</v>
      </c>
    </row>
    <row r="10782" spans="1:7" ht="19" x14ac:dyDescent="0.25">
      <c r="A10782" s="7">
        <v>2015</v>
      </c>
      <c r="B10782" s="7" t="s">
        <v>1355</v>
      </c>
      <c r="C10782" s="7" t="s">
        <v>6</v>
      </c>
      <c r="D10782" s="24">
        <v>398443.37</v>
      </c>
      <c r="E10782">
        <f>INDEX('B. Store opening dates'!$B$5:$B$2448,MATCH('A. Sales by store'!B10782,'B. Store opening dates'!$A$5:$A$2448,0))</f>
        <v>2010</v>
      </c>
      <c r="F10782" t="str">
        <f t="shared" si="336"/>
        <v>Old</v>
      </c>
      <c r="G10782" t="str">
        <f t="shared" si="337"/>
        <v>Existing</v>
      </c>
    </row>
    <row r="10783" spans="1:7" ht="19" x14ac:dyDescent="0.25">
      <c r="A10783" s="7">
        <v>2014</v>
      </c>
      <c r="B10783" s="7" t="s">
        <v>1355</v>
      </c>
      <c r="C10783" s="7" t="s">
        <v>6</v>
      </c>
      <c r="D10783" s="24">
        <v>287029.42</v>
      </c>
      <c r="E10783">
        <f>INDEX('B. Store opening dates'!$B$5:$B$2448,MATCH('A. Sales by store'!B10783,'B. Store opening dates'!$A$5:$A$2448,0))</f>
        <v>2010</v>
      </c>
      <c r="F10783" t="str">
        <f t="shared" si="336"/>
        <v>Old</v>
      </c>
      <c r="G10783" t="str">
        <f t="shared" si="337"/>
        <v>Existing</v>
      </c>
    </row>
    <row r="10784" spans="1:7" ht="19" x14ac:dyDescent="0.25">
      <c r="A10784" s="7">
        <v>2015</v>
      </c>
      <c r="B10784" s="7" t="s">
        <v>1355</v>
      </c>
      <c r="C10784" s="7" t="s">
        <v>7</v>
      </c>
      <c r="D10784" s="24">
        <v>206643.28</v>
      </c>
      <c r="E10784">
        <f>INDEX('B. Store opening dates'!$B$5:$B$2448,MATCH('A. Sales by store'!B10784,'B. Store opening dates'!$A$5:$A$2448,0))</f>
        <v>2010</v>
      </c>
      <c r="F10784" t="str">
        <f t="shared" si="336"/>
        <v>Old</v>
      </c>
      <c r="G10784" t="str">
        <f t="shared" si="337"/>
        <v>Existing</v>
      </c>
    </row>
    <row r="10785" spans="1:7" ht="19" x14ac:dyDescent="0.25">
      <c r="A10785" s="7">
        <v>2014</v>
      </c>
      <c r="B10785" s="7" t="s">
        <v>1355</v>
      </c>
      <c r="C10785" s="7" t="s">
        <v>7</v>
      </c>
      <c r="D10785" s="24">
        <v>220203.61</v>
      </c>
      <c r="E10785">
        <f>INDEX('B. Store opening dates'!$B$5:$B$2448,MATCH('A. Sales by store'!B10785,'B. Store opening dates'!$A$5:$A$2448,0))</f>
        <v>2010</v>
      </c>
      <c r="F10785" t="str">
        <f t="shared" si="336"/>
        <v>Old</v>
      </c>
      <c r="G10785" t="str">
        <f t="shared" si="337"/>
        <v>Existing</v>
      </c>
    </row>
    <row r="10786" spans="1:7" ht="19" x14ac:dyDescent="0.25">
      <c r="A10786" s="7">
        <v>2015</v>
      </c>
      <c r="B10786" s="7" t="s">
        <v>1355</v>
      </c>
      <c r="C10786" s="7" t="s">
        <v>8</v>
      </c>
      <c r="D10786" s="24">
        <v>724083.56</v>
      </c>
      <c r="E10786">
        <f>INDEX('B. Store opening dates'!$B$5:$B$2448,MATCH('A. Sales by store'!B10786,'B. Store opening dates'!$A$5:$A$2448,0))</f>
        <v>2010</v>
      </c>
      <c r="F10786" t="str">
        <f t="shared" si="336"/>
        <v>Old</v>
      </c>
      <c r="G10786" t="str">
        <f t="shared" si="337"/>
        <v>Existing</v>
      </c>
    </row>
    <row r="10787" spans="1:7" ht="19" x14ac:dyDescent="0.25">
      <c r="A10787" s="7">
        <v>2014</v>
      </c>
      <c r="B10787" s="7" t="s">
        <v>1355</v>
      </c>
      <c r="C10787" s="7" t="s">
        <v>8</v>
      </c>
      <c r="D10787" s="24">
        <v>759678.04</v>
      </c>
      <c r="E10787">
        <f>INDEX('B. Store opening dates'!$B$5:$B$2448,MATCH('A. Sales by store'!B10787,'B. Store opening dates'!$A$5:$A$2448,0))</f>
        <v>2010</v>
      </c>
      <c r="F10787" t="str">
        <f t="shared" si="336"/>
        <v>Old</v>
      </c>
      <c r="G10787" t="str">
        <f t="shared" si="337"/>
        <v>Existing</v>
      </c>
    </row>
    <row r="10788" spans="1:7" ht="19" x14ac:dyDescent="0.25">
      <c r="A10788" s="7">
        <v>2015</v>
      </c>
      <c r="B10788" s="7" t="s">
        <v>1356</v>
      </c>
      <c r="C10788" s="7" t="s">
        <v>5</v>
      </c>
      <c r="D10788" s="24">
        <v>915992.68</v>
      </c>
      <c r="E10788">
        <f>INDEX('B. Store opening dates'!$B$5:$B$2448,MATCH('A. Sales by store'!B10788,'B. Store opening dates'!$A$5:$A$2448,0))</f>
        <v>2010</v>
      </c>
      <c r="F10788" t="str">
        <f t="shared" si="336"/>
        <v>Old</v>
      </c>
      <c r="G10788" t="str">
        <f t="shared" si="337"/>
        <v>Existing</v>
      </c>
    </row>
    <row r="10789" spans="1:7" ht="19" x14ac:dyDescent="0.25">
      <c r="A10789" s="7">
        <v>2014</v>
      </c>
      <c r="B10789" s="7" t="s">
        <v>1356</v>
      </c>
      <c r="C10789" s="7" t="s">
        <v>5</v>
      </c>
      <c r="D10789" s="24">
        <v>999094.47</v>
      </c>
      <c r="E10789">
        <f>INDEX('B. Store opening dates'!$B$5:$B$2448,MATCH('A. Sales by store'!B10789,'B. Store opening dates'!$A$5:$A$2448,0))</f>
        <v>2010</v>
      </c>
      <c r="F10789" t="str">
        <f t="shared" si="336"/>
        <v>Old</v>
      </c>
      <c r="G10789" t="str">
        <f t="shared" si="337"/>
        <v>Existing</v>
      </c>
    </row>
    <row r="10790" spans="1:7" ht="19" x14ac:dyDescent="0.25">
      <c r="A10790" s="7">
        <v>2015</v>
      </c>
      <c r="B10790" s="7" t="s">
        <v>1356</v>
      </c>
      <c r="C10790" s="7" t="s">
        <v>6</v>
      </c>
      <c r="D10790" s="24">
        <v>427008.66</v>
      </c>
      <c r="E10790">
        <f>INDEX('B. Store opening dates'!$B$5:$B$2448,MATCH('A. Sales by store'!B10790,'B. Store opening dates'!$A$5:$A$2448,0))</f>
        <v>2010</v>
      </c>
      <c r="F10790" t="str">
        <f t="shared" si="336"/>
        <v>Old</v>
      </c>
      <c r="G10790" t="str">
        <f t="shared" si="337"/>
        <v>Existing</v>
      </c>
    </row>
    <row r="10791" spans="1:7" ht="19" x14ac:dyDescent="0.25">
      <c r="A10791" s="7">
        <v>2014</v>
      </c>
      <c r="B10791" s="7" t="s">
        <v>1356</v>
      </c>
      <c r="C10791" s="7" t="s">
        <v>6</v>
      </c>
      <c r="D10791" s="24">
        <v>300276.7</v>
      </c>
      <c r="E10791">
        <f>INDEX('B. Store opening dates'!$B$5:$B$2448,MATCH('A. Sales by store'!B10791,'B. Store opening dates'!$A$5:$A$2448,0))</f>
        <v>2010</v>
      </c>
      <c r="F10791" t="str">
        <f t="shared" si="336"/>
        <v>Old</v>
      </c>
      <c r="G10791" t="str">
        <f t="shared" si="337"/>
        <v>Existing</v>
      </c>
    </row>
    <row r="10792" spans="1:7" ht="19" x14ac:dyDescent="0.25">
      <c r="A10792" s="7">
        <v>2015</v>
      </c>
      <c r="B10792" s="7" t="s">
        <v>1356</v>
      </c>
      <c r="C10792" s="7" t="s">
        <v>7</v>
      </c>
      <c r="D10792" s="24">
        <v>163103.72</v>
      </c>
      <c r="E10792">
        <f>INDEX('B. Store opening dates'!$B$5:$B$2448,MATCH('A. Sales by store'!B10792,'B. Store opening dates'!$A$5:$A$2448,0))</f>
        <v>2010</v>
      </c>
      <c r="F10792" t="str">
        <f t="shared" si="336"/>
        <v>Old</v>
      </c>
      <c r="G10792" t="str">
        <f t="shared" si="337"/>
        <v>Existing</v>
      </c>
    </row>
    <row r="10793" spans="1:7" ht="19" x14ac:dyDescent="0.25">
      <c r="A10793" s="7">
        <v>2014</v>
      </c>
      <c r="B10793" s="7" t="s">
        <v>1356</v>
      </c>
      <c r="C10793" s="7" t="s">
        <v>7</v>
      </c>
      <c r="D10793" s="24">
        <v>172101.06</v>
      </c>
      <c r="E10793">
        <f>INDEX('B. Store opening dates'!$B$5:$B$2448,MATCH('A. Sales by store'!B10793,'B. Store opening dates'!$A$5:$A$2448,0))</f>
        <v>2010</v>
      </c>
      <c r="F10793" t="str">
        <f t="shared" si="336"/>
        <v>Old</v>
      </c>
      <c r="G10793" t="str">
        <f t="shared" si="337"/>
        <v>Existing</v>
      </c>
    </row>
    <row r="10794" spans="1:7" ht="19" x14ac:dyDescent="0.25">
      <c r="A10794" s="7">
        <v>2015</v>
      </c>
      <c r="B10794" s="7" t="s">
        <v>1356</v>
      </c>
      <c r="C10794" s="7" t="s">
        <v>8</v>
      </c>
      <c r="D10794" s="24">
        <v>755515.67</v>
      </c>
      <c r="E10794">
        <f>INDEX('B. Store opening dates'!$B$5:$B$2448,MATCH('A. Sales by store'!B10794,'B. Store opening dates'!$A$5:$A$2448,0))</f>
        <v>2010</v>
      </c>
      <c r="F10794" t="str">
        <f t="shared" si="336"/>
        <v>Old</v>
      </c>
      <c r="G10794" t="str">
        <f t="shared" si="337"/>
        <v>Existing</v>
      </c>
    </row>
    <row r="10795" spans="1:7" ht="19" x14ac:dyDescent="0.25">
      <c r="A10795" s="7">
        <v>2014</v>
      </c>
      <c r="B10795" s="7" t="s">
        <v>1356</v>
      </c>
      <c r="C10795" s="7" t="s">
        <v>8</v>
      </c>
      <c r="D10795" s="24">
        <v>781233.4</v>
      </c>
      <c r="E10795">
        <f>INDEX('B. Store opening dates'!$B$5:$B$2448,MATCH('A. Sales by store'!B10795,'B. Store opening dates'!$A$5:$A$2448,0))</f>
        <v>2010</v>
      </c>
      <c r="F10795" t="str">
        <f t="shared" si="336"/>
        <v>Old</v>
      </c>
      <c r="G10795" t="str">
        <f t="shared" si="337"/>
        <v>Existing</v>
      </c>
    </row>
    <row r="10796" spans="1:7" ht="19" x14ac:dyDescent="0.25">
      <c r="A10796" s="7">
        <v>2015</v>
      </c>
      <c r="B10796" s="7" t="s">
        <v>1357</v>
      </c>
      <c r="C10796" s="7" t="s">
        <v>5</v>
      </c>
      <c r="D10796" s="24">
        <v>742433.63</v>
      </c>
      <c r="E10796">
        <f>INDEX('B. Store opening dates'!$B$5:$B$2448,MATCH('A. Sales by store'!B10796,'B. Store opening dates'!$A$5:$A$2448,0))</f>
        <v>2010</v>
      </c>
      <c r="F10796" t="str">
        <f t="shared" si="336"/>
        <v>Old</v>
      </c>
      <c r="G10796" t="str">
        <f t="shared" si="337"/>
        <v>Existing</v>
      </c>
    </row>
    <row r="10797" spans="1:7" ht="19" x14ac:dyDescent="0.25">
      <c r="A10797" s="7">
        <v>2014</v>
      </c>
      <c r="B10797" s="7" t="s">
        <v>1357</v>
      </c>
      <c r="C10797" s="7" t="s">
        <v>5</v>
      </c>
      <c r="D10797" s="24">
        <v>819013.51</v>
      </c>
      <c r="E10797">
        <f>INDEX('B. Store opening dates'!$B$5:$B$2448,MATCH('A. Sales by store'!B10797,'B. Store opening dates'!$A$5:$A$2448,0))</f>
        <v>2010</v>
      </c>
      <c r="F10797" t="str">
        <f t="shared" si="336"/>
        <v>Old</v>
      </c>
      <c r="G10797" t="str">
        <f t="shared" si="337"/>
        <v>Existing</v>
      </c>
    </row>
    <row r="10798" spans="1:7" ht="19" x14ac:dyDescent="0.25">
      <c r="A10798" s="7">
        <v>2015</v>
      </c>
      <c r="B10798" s="7" t="s">
        <v>1357</v>
      </c>
      <c r="C10798" s="7" t="s">
        <v>6</v>
      </c>
      <c r="D10798" s="24">
        <v>229300.26</v>
      </c>
      <c r="E10798">
        <f>INDEX('B. Store opening dates'!$B$5:$B$2448,MATCH('A. Sales by store'!B10798,'B. Store opening dates'!$A$5:$A$2448,0))</f>
        <v>2010</v>
      </c>
      <c r="F10798" t="str">
        <f t="shared" si="336"/>
        <v>Old</v>
      </c>
      <c r="G10798" t="str">
        <f t="shared" si="337"/>
        <v>Existing</v>
      </c>
    </row>
    <row r="10799" spans="1:7" ht="19" x14ac:dyDescent="0.25">
      <c r="A10799" s="7">
        <v>2014</v>
      </c>
      <c r="B10799" s="7" t="s">
        <v>1357</v>
      </c>
      <c r="C10799" s="7" t="s">
        <v>6</v>
      </c>
      <c r="D10799" s="24">
        <v>163244.32999999999</v>
      </c>
      <c r="E10799">
        <f>INDEX('B. Store opening dates'!$B$5:$B$2448,MATCH('A. Sales by store'!B10799,'B. Store opening dates'!$A$5:$A$2448,0))</f>
        <v>2010</v>
      </c>
      <c r="F10799" t="str">
        <f t="shared" si="336"/>
        <v>Old</v>
      </c>
      <c r="G10799" t="str">
        <f t="shared" si="337"/>
        <v>Existing</v>
      </c>
    </row>
    <row r="10800" spans="1:7" ht="19" x14ac:dyDescent="0.25">
      <c r="A10800" s="7">
        <v>2015</v>
      </c>
      <c r="B10800" s="7" t="s">
        <v>1357</v>
      </c>
      <c r="C10800" s="7" t="s">
        <v>7</v>
      </c>
      <c r="D10800" s="24">
        <v>101819.78</v>
      </c>
      <c r="E10800">
        <f>INDEX('B. Store opening dates'!$B$5:$B$2448,MATCH('A. Sales by store'!B10800,'B. Store opening dates'!$A$5:$A$2448,0))</f>
        <v>2010</v>
      </c>
      <c r="F10800" t="str">
        <f t="shared" si="336"/>
        <v>Old</v>
      </c>
      <c r="G10800" t="str">
        <f t="shared" si="337"/>
        <v>Existing</v>
      </c>
    </row>
    <row r="10801" spans="1:7" ht="19" x14ac:dyDescent="0.25">
      <c r="A10801" s="7">
        <v>2014</v>
      </c>
      <c r="B10801" s="7" t="s">
        <v>1357</v>
      </c>
      <c r="C10801" s="7" t="s">
        <v>7</v>
      </c>
      <c r="D10801" s="24">
        <v>108418.95</v>
      </c>
      <c r="E10801">
        <f>INDEX('B. Store opening dates'!$B$5:$B$2448,MATCH('A. Sales by store'!B10801,'B. Store opening dates'!$A$5:$A$2448,0))</f>
        <v>2010</v>
      </c>
      <c r="F10801" t="str">
        <f t="shared" si="336"/>
        <v>Old</v>
      </c>
      <c r="G10801" t="str">
        <f t="shared" si="337"/>
        <v>Existing</v>
      </c>
    </row>
    <row r="10802" spans="1:7" ht="19" x14ac:dyDescent="0.25">
      <c r="A10802" s="7">
        <v>2015</v>
      </c>
      <c r="B10802" s="7" t="s">
        <v>1357</v>
      </c>
      <c r="C10802" s="7" t="s">
        <v>8</v>
      </c>
      <c r="D10802" s="24">
        <v>718217.44</v>
      </c>
      <c r="E10802">
        <f>INDEX('B. Store opening dates'!$B$5:$B$2448,MATCH('A. Sales by store'!B10802,'B. Store opening dates'!$A$5:$A$2448,0))</f>
        <v>2010</v>
      </c>
      <c r="F10802" t="str">
        <f t="shared" si="336"/>
        <v>Old</v>
      </c>
      <c r="G10802" t="str">
        <f t="shared" si="337"/>
        <v>Existing</v>
      </c>
    </row>
    <row r="10803" spans="1:7" ht="19" x14ac:dyDescent="0.25">
      <c r="A10803" s="7">
        <v>2014</v>
      </c>
      <c r="B10803" s="7" t="s">
        <v>1357</v>
      </c>
      <c r="C10803" s="7" t="s">
        <v>8</v>
      </c>
      <c r="D10803" s="24">
        <v>744278.26</v>
      </c>
      <c r="E10803">
        <f>INDEX('B. Store opening dates'!$B$5:$B$2448,MATCH('A. Sales by store'!B10803,'B. Store opening dates'!$A$5:$A$2448,0))</f>
        <v>2010</v>
      </c>
      <c r="F10803" t="str">
        <f t="shared" si="336"/>
        <v>Old</v>
      </c>
      <c r="G10803" t="str">
        <f t="shared" si="337"/>
        <v>Existing</v>
      </c>
    </row>
    <row r="10804" spans="1:7" ht="19" x14ac:dyDescent="0.25">
      <c r="A10804" s="7">
        <v>2015</v>
      </c>
      <c r="B10804" s="7" t="s">
        <v>1358</v>
      </c>
      <c r="C10804" s="7" t="s">
        <v>5</v>
      </c>
      <c r="D10804" s="24">
        <v>573757.19999999995</v>
      </c>
      <c r="E10804">
        <f>INDEX('B. Store opening dates'!$B$5:$B$2448,MATCH('A. Sales by store'!B10804,'B. Store opening dates'!$A$5:$A$2448,0))</f>
        <v>2010</v>
      </c>
      <c r="F10804" t="str">
        <f t="shared" si="336"/>
        <v>Old</v>
      </c>
      <c r="G10804" t="str">
        <f t="shared" si="337"/>
        <v>Existing</v>
      </c>
    </row>
    <row r="10805" spans="1:7" ht="19" x14ac:dyDescent="0.25">
      <c r="A10805" s="7">
        <v>2014</v>
      </c>
      <c r="B10805" s="7" t="s">
        <v>1358</v>
      </c>
      <c r="C10805" s="7" t="s">
        <v>5</v>
      </c>
      <c r="D10805" s="24">
        <v>629281.79</v>
      </c>
      <c r="E10805">
        <f>INDEX('B. Store opening dates'!$B$5:$B$2448,MATCH('A. Sales by store'!B10805,'B. Store opening dates'!$A$5:$A$2448,0))</f>
        <v>2010</v>
      </c>
      <c r="F10805" t="str">
        <f t="shared" si="336"/>
        <v>Old</v>
      </c>
      <c r="G10805" t="str">
        <f t="shared" si="337"/>
        <v>Existing</v>
      </c>
    </row>
    <row r="10806" spans="1:7" ht="19" x14ac:dyDescent="0.25">
      <c r="A10806" s="7">
        <v>2015</v>
      </c>
      <c r="B10806" s="7" t="s">
        <v>1358</v>
      </c>
      <c r="C10806" s="7" t="s">
        <v>6</v>
      </c>
      <c r="D10806" s="24">
        <v>524454.31999999995</v>
      </c>
      <c r="E10806">
        <f>INDEX('B. Store opening dates'!$B$5:$B$2448,MATCH('A. Sales by store'!B10806,'B. Store opening dates'!$A$5:$A$2448,0))</f>
        <v>2010</v>
      </c>
      <c r="F10806" t="str">
        <f t="shared" si="336"/>
        <v>Old</v>
      </c>
      <c r="G10806" t="str">
        <f t="shared" si="337"/>
        <v>Existing</v>
      </c>
    </row>
    <row r="10807" spans="1:7" ht="19" x14ac:dyDescent="0.25">
      <c r="A10807" s="7">
        <v>2014</v>
      </c>
      <c r="B10807" s="7" t="s">
        <v>1358</v>
      </c>
      <c r="C10807" s="7" t="s">
        <v>6</v>
      </c>
      <c r="D10807" s="24">
        <v>386514.03</v>
      </c>
      <c r="E10807">
        <f>INDEX('B. Store opening dates'!$B$5:$B$2448,MATCH('A. Sales by store'!B10807,'B. Store opening dates'!$A$5:$A$2448,0))</f>
        <v>2010</v>
      </c>
      <c r="F10807" t="str">
        <f t="shared" si="336"/>
        <v>Old</v>
      </c>
      <c r="G10807" t="str">
        <f t="shared" si="337"/>
        <v>Existing</v>
      </c>
    </row>
    <row r="10808" spans="1:7" ht="19" x14ac:dyDescent="0.25">
      <c r="A10808" s="7">
        <v>2015</v>
      </c>
      <c r="B10808" s="7" t="s">
        <v>1358</v>
      </c>
      <c r="C10808" s="7" t="s">
        <v>7</v>
      </c>
      <c r="D10808" s="24">
        <v>221376.59</v>
      </c>
      <c r="E10808">
        <f>INDEX('B. Store opening dates'!$B$5:$B$2448,MATCH('A. Sales by store'!B10808,'B. Store opening dates'!$A$5:$A$2448,0))</f>
        <v>2010</v>
      </c>
      <c r="F10808" t="str">
        <f t="shared" si="336"/>
        <v>Old</v>
      </c>
      <c r="G10808" t="str">
        <f t="shared" si="337"/>
        <v>Existing</v>
      </c>
    </row>
    <row r="10809" spans="1:7" ht="19" x14ac:dyDescent="0.25">
      <c r="A10809" s="7">
        <v>2014</v>
      </c>
      <c r="B10809" s="7" t="s">
        <v>1358</v>
      </c>
      <c r="C10809" s="7" t="s">
        <v>7</v>
      </c>
      <c r="D10809" s="24">
        <v>232876.26</v>
      </c>
      <c r="E10809">
        <f>INDEX('B. Store opening dates'!$B$5:$B$2448,MATCH('A. Sales by store'!B10809,'B. Store opening dates'!$A$5:$A$2448,0))</f>
        <v>2010</v>
      </c>
      <c r="F10809" t="str">
        <f t="shared" si="336"/>
        <v>Old</v>
      </c>
      <c r="G10809" t="str">
        <f t="shared" si="337"/>
        <v>Existing</v>
      </c>
    </row>
    <row r="10810" spans="1:7" ht="19" x14ac:dyDescent="0.25">
      <c r="A10810" s="7">
        <v>2015</v>
      </c>
      <c r="B10810" s="7" t="s">
        <v>1358</v>
      </c>
      <c r="C10810" s="7" t="s">
        <v>8</v>
      </c>
      <c r="D10810" s="24">
        <v>737797.44</v>
      </c>
      <c r="E10810">
        <f>INDEX('B. Store opening dates'!$B$5:$B$2448,MATCH('A. Sales by store'!B10810,'B. Store opening dates'!$A$5:$A$2448,0))</f>
        <v>2010</v>
      </c>
      <c r="F10810" t="str">
        <f t="shared" si="336"/>
        <v>Old</v>
      </c>
      <c r="G10810" t="str">
        <f t="shared" si="337"/>
        <v>Existing</v>
      </c>
    </row>
    <row r="10811" spans="1:7" ht="19" x14ac:dyDescent="0.25">
      <c r="A10811" s="7">
        <v>2014</v>
      </c>
      <c r="B10811" s="7" t="s">
        <v>1358</v>
      </c>
      <c r="C10811" s="7" t="s">
        <v>8</v>
      </c>
      <c r="D10811" s="24">
        <v>761182.02</v>
      </c>
      <c r="E10811">
        <f>INDEX('B. Store opening dates'!$B$5:$B$2448,MATCH('A. Sales by store'!B10811,'B. Store opening dates'!$A$5:$A$2448,0))</f>
        <v>2010</v>
      </c>
      <c r="F10811" t="str">
        <f t="shared" si="336"/>
        <v>Old</v>
      </c>
      <c r="G10811" t="str">
        <f t="shared" si="337"/>
        <v>Existing</v>
      </c>
    </row>
    <row r="10812" spans="1:7" ht="19" x14ac:dyDescent="0.25">
      <c r="A10812" s="7">
        <v>2015</v>
      </c>
      <c r="B10812" s="7" t="s">
        <v>1359</v>
      </c>
      <c r="C10812" s="7" t="s">
        <v>5</v>
      </c>
      <c r="D10812" s="24">
        <v>895032.33</v>
      </c>
      <c r="E10812">
        <f>INDEX('B. Store opening dates'!$B$5:$B$2448,MATCH('A. Sales by store'!B10812,'B. Store opening dates'!$A$5:$A$2448,0))</f>
        <v>2010</v>
      </c>
      <c r="F10812" t="str">
        <f t="shared" si="336"/>
        <v>Old</v>
      </c>
      <c r="G10812" t="str">
        <f t="shared" si="337"/>
        <v>Existing</v>
      </c>
    </row>
    <row r="10813" spans="1:7" ht="19" x14ac:dyDescent="0.25">
      <c r="A10813" s="7">
        <v>2014</v>
      </c>
      <c r="B10813" s="7" t="s">
        <v>1359</v>
      </c>
      <c r="C10813" s="7" t="s">
        <v>5</v>
      </c>
      <c r="D10813" s="24">
        <v>975402.63</v>
      </c>
      <c r="E10813">
        <f>INDEX('B. Store opening dates'!$B$5:$B$2448,MATCH('A. Sales by store'!B10813,'B. Store opening dates'!$A$5:$A$2448,0))</f>
        <v>2010</v>
      </c>
      <c r="F10813" t="str">
        <f t="shared" si="336"/>
        <v>Old</v>
      </c>
      <c r="G10813" t="str">
        <f t="shared" si="337"/>
        <v>Existing</v>
      </c>
    </row>
    <row r="10814" spans="1:7" ht="19" x14ac:dyDescent="0.25">
      <c r="A10814" s="7">
        <v>2015</v>
      </c>
      <c r="B10814" s="7" t="s">
        <v>1359</v>
      </c>
      <c r="C10814" s="7" t="s">
        <v>6</v>
      </c>
      <c r="D10814" s="24">
        <v>343155.75</v>
      </c>
      <c r="E10814">
        <f>INDEX('B. Store opening dates'!$B$5:$B$2448,MATCH('A. Sales by store'!B10814,'B. Store opening dates'!$A$5:$A$2448,0))</f>
        <v>2010</v>
      </c>
      <c r="F10814" t="str">
        <f t="shared" si="336"/>
        <v>Old</v>
      </c>
      <c r="G10814" t="str">
        <f t="shared" si="337"/>
        <v>Existing</v>
      </c>
    </row>
    <row r="10815" spans="1:7" ht="19" x14ac:dyDescent="0.25">
      <c r="A10815" s="7">
        <v>2014</v>
      </c>
      <c r="B10815" s="7" t="s">
        <v>1359</v>
      </c>
      <c r="C10815" s="7" t="s">
        <v>6</v>
      </c>
      <c r="D10815" s="24">
        <v>244633.88</v>
      </c>
      <c r="E10815">
        <f>INDEX('B. Store opening dates'!$B$5:$B$2448,MATCH('A. Sales by store'!B10815,'B. Store opening dates'!$A$5:$A$2448,0))</f>
        <v>2010</v>
      </c>
      <c r="F10815" t="str">
        <f t="shared" si="336"/>
        <v>Old</v>
      </c>
      <c r="G10815" t="str">
        <f t="shared" si="337"/>
        <v>Existing</v>
      </c>
    </row>
    <row r="10816" spans="1:7" ht="19" x14ac:dyDescent="0.25">
      <c r="A10816" s="7">
        <v>2015</v>
      </c>
      <c r="B10816" s="7" t="s">
        <v>1359</v>
      </c>
      <c r="C10816" s="7" t="s">
        <v>7</v>
      </c>
      <c r="D10816" s="24">
        <v>131241.54999999999</v>
      </c>
      <c r="E10816">
        <f>INDEX('B. Store opening dates'!$B$5:$B$2448,MATCH('A. Sales by store'!B10816,'B. Store opening dates'!$A$5:$A$2448,0))</f>
        <v>2010</v>
      </c>
      <c r="F10816" t="str">
        <f t="shared" si="336"/>
        <v>Old</v>
      </c>
      <c r="G10816" t="str">
        <f t="shared" si="337"/>
        <v>Existing</v>
      </c>
    </row>
    <row r="10817" spans="1:7" ht="19" x14ac:dyDescent="0.25">
      <c r="A10817" s="7">
        <v>2014</v>
      </c>
      <c r="B10817" s="7" t="s">
        <v>1359</v>
      </c>
      <c r="C10817" s="7" t="s">
        <v>7</v>
      </c>
      <c r="D10817" s="24">
        <v>139285.76000000001</v>
      </c>
      <c r="E10817">
        <f>INDEX('B. Store opening dates'!$B$5:$B$2448,MATCH('A. Sales by store'!B10817,'B. Store opening dates'!$A$5:$A$2448,0))</f>
        <v>2010</v>
      </c>
      <c r="F10817" t="str">
        <f t="shared" si="336"/>
        <v>Old</v>
      </c>
      <c r="G10817" t="str">
        <f t="shared" si="337"/>
        <v>Existing</v>
      </c>
    </row>
    <row r="10818" spans="1:7" ht="19" x14ac:dyDescent="0.25">
      <c r="A10818" s="7">
        <v>2015</v>
      </c>
      <c r="B10818" s="7" t="s">
        <v>1359</v>
      </c>
      <c r="C10818" s="7" t="s">
        <v>8</v>
      </c>
      <c r="D10818" s="24">
        <v>582983.43999999994</v>
      </c>
      <c r="E10818">
        <f>INDEX('B. Store opening dates'!$B$5:$B$2448,MATCH('A. Sales by store'!B10818,'B. Store opening dates'!$A$5:$A$2448,0))</f>
        <v>2010</v>
      </c>
      <c r="F10818" t="str">
        <f t="shared" si="336"/>
        <v>Old</v>
      </c>
      <c r="G10818" t="str">
        <f t="shared" si="337"/>
        <v>Existing</v>
      </c>
    </row>
    <row r="10819" spans="1:7" ht="19" x14ac:dyDescent="0.25">
      <c r="A10819" s="7">
        <v>2014</v>
      </c>
      <c r="B10819" s="7" t="s">
        <v>1359</v>
      </c>
      <c r="C10819" s="7" t="s">
        <v>8</v>
      </c>
      <c r="D10819" s="24">
        <v>606372.6</v>
      </c>
      <c r="E10819">
        <f>INDEX('B. Store opening dates'!$B$5:$B$2448,MATCH('A. Sales by store'!B10819,'B. Store opening dates'!$A$5:$A$2448,0))</f>
        <v>2010</v>
      </c>
      <c r="F10819" t="str">
        <f t="shared" si="336"/>
        <v>Old</v>
      </c>
      <c r="G10819" t="str">
        <f t="shared" si="337"/>
        <v>Existing</v>
      </c>
    </row>
    <row r="10820" spans="1:7" ht="19" x14ac:dyDescent="0.25">
      <c r="A10820" s="7">
        <v>2015</v>
      </c>
      <c r="B10820" s="7" t="s">
        <v>1360</v>
      </c>
      <c r="C10820" s="7" t="s">
        <v>5</v>
      </c>
      <c r="D10820" s="24">
        <v>742366.92</v>
      </c>
      <c r="E10820">
        <f>INDEX('B. Store opening dates'!$B$5:$B$2448,MATCH('A. Sales by store'!B10820,'B. Store opening dates'!$A$5:$A$2448,0))</f>
        <v>2010</v>
      </c>
      <c r="F10820" t="str">
        <f t="shared" si="336"/>
        <v>Old</v>
      </c>
      <c r="G10820" t="str">
        <f t="shared" si="337"/>
        <v>Existing</v>
      </c>
    </row>
    <row r="10821" spans="1:7" ht="19" x14ac:dyDescent="0.25">
      <c r="A10821" s="7">
        <v>2014</v>
      </c>
      <c r="B10821" s="7" t="s">
        <v>1360</v>
      </c>
      <c r="C10821" s="7" t="s">
        <v>5</v>
      </c>
      <c r="D10821" s="24">
        <v>822128.39</v>
      </c>
      <c r="E10821">
        <f>INDEX('B. Store opening dates'!$B$5:$B$2448,MATCH('A. Sales by store'!B10821,'B. Store opening dates'!$A$5:$A$2448,0))</f>
        <v>2010</v>
      </c>
      <c r="F10821" t="str">
        <f t="shared" ref="F10821:F10884" si="338">IF(A10821 = 2015, IF(E10821&lt; 2015, "Old","New"),IF(E10821 &lt; 2014, "Old","New"))</f>
        <v>Old</v>
      </c>
      <c r="G10821" t="str">
        <f t="shared" ref="G10821:G10884" si="339">IF(A10821 = 2015, IF(E10821&lt; 2015, "Existing","New"),"Existing")</f>
        <v>Existing</v>
      </c>
    </row>
    <row r="10822" spans="1:7" ht="19" x14ac:dyDescent="0.25">
      <c r="A10822" s="7">
        <v>2015</v>
      </c>
      <c r="B10822" s="7" t="s">
        <v>1360</v>
      </c>
      <c r="C10822" s="7" t="s">
        <v>6</v>
      </c>
      <c r="D10822" s="24">
        <v>399471.23</v>
      </c>
      <c r="E10822">
        <f>INDEX('B. Store opening dates'!$B$5:$B$2448,MATCH('A. Sales by store'!B10822,'B. Store opening dates'!$A$5:$A$2448,0))</f>
        <v>2010</v>
      </c>
      <c r="F10822" t="str">
        <f t="shared" si="338"/>
        <v>Old</v>
      </c>
      <c r="G10822" t="str">
        <f t="shared" si="339"/>
        <v>Existing</v>
      </c>
    </row>
    <row r="10823" spans="1:7" ht="19" x14ac:dyDescent="0.25">
      <c r="A10823" s="7">
        <v>2014</v>
      </c>
      <c r="B10823" s="7" t="s">
        <v>1360</v>
      </c>
      <c r="C10823" s="7" t="s">
        <v>6</v>
      </c>
      <c r="D10823" s="24">
        <v>283242.58</v>
      </c>
      <c r="E10823">
        <f>INDEX('B. Store opening dates'!$B$5:$B$2448,MATCH('A. Sales by store'!B10823,'B. Store opening dates'!$A$5:$A$2448,0))</f>
        <v>2010</v>
      </c>
      <c r="F10823" t="str">
        <f t="shared" si="338"/>
        <v>Old</v>
      </c>
      <c r="G10823" t="str">
        <f t="shared" si="339"/>
        <v>Existing</v>
      </c>
    </row>
    <row r="10824" spans="1:7" ht="19" x14ac:dyDescent="0.25">
      <c r="A10824" s="7">
        <v>2015</v>
      </c>
      <c r="B10824" s="7" t="s">
        <v>1360</v>
      </c>
      <c r="C10824" s="7" t="s">
        <v>7</v>
      </c>
      <c r="D10824" s="24">
        <v>143140.46</v>
      </c>
      <c r="E10824">
        <f>INDEX('B. Store opening dates'!$B$5:$B$2448,MATCH('A. Sales by store'!B10824,'B. Store opening dates'!$A$5:$A$2448,0))</f>
        <v>2010</v>
      </c>
      <c r="F10824" t="str">
        <f t="shared" si="338"/>
        <v>Old</v>
      </c>
      <c r="G10824" t="str">
        <f t="shared" si="339"/>
        <v>Existing</v>
      </c>
    </row>
    <row r="10825" spans="1:7" ht="19" x14ac:dyDescent="0.25">
      <c r="A10825" s="7">
        <v>2014</v>
      </c>
      <c r="B10825" s="7" t="s">
        <v>1360</v>
      </c>
      <c r="C10825" s="7" t="s">
        <v>7</v>
      </c>
      <c r="D10825" s="24">
        <v>149870.45000000001</v>
      </c>
      <c r="E10825">
        <f>INDEX('B. Store opening dates'!$B$5:$B$2448,MATCH('A. Sales by store'!B10825,'B. Store opening dates'!$A$5:$A$2448,0))</f>
        <v>2010</v>
      </c>
      <c r="F10825" t="str">
        <f t="shared" si="338"/>
        <v>Old</v>
      </c>
      <c r="G10825" t="str">
        <f t="shared" si="339"/>
        <v>Existing</v>
      </c>
    </row>
    <row r="10826" spans="1:7" ht="19" x14ac:dyDescent="0.25">
      <c r="A10826" s="7">
        <v>2015</v>
      </c>
      <c r="B10826" s="7" t="s">
        <v>1360</v>
      </c>
      <c r="C10826" s="7" t="s">
        <v>8</v>
      </c>
      <c r="D10826" s="24">
        <v>553837.32999999996</v>
      </c>
      <c r="E10826">
        <f>INDEX('B. Store opening dates'!$B$5:$B$2448,MATCH('A. Sales by store'!B10826,'B. Store opening dates'!$A$5:$A$2448,0))</f>
        <v>2010</v>
      </c>
      <c r="F10826" t="str">
        <f t="shared" si="338"/>
        <v>Old</v>
      </c>
      <c r="G10826" t="str">
        <f t="shared" si="339"/>
        <v>Existing</v>
      </c>
    </row>
    <row r="10827" spans="1:7" ht="19" x14ac:dyDescent="0.25">
      <c r="A10827" s="7">
        <v>2014</v>
      </c>
      <c r="B10827" s="7" t="s">
        <v>1360</v>
      </c>
      <c r="C10827" s="7" t="s">
        <v>8</v>
      </c>
      <c r="D10827" s="24">
        <v>572703.6</v>
      </c>
      <c r="E10827">
        <f>INDEX('B. Store opening dates'!$B$5:$B$2448,MATCH('A. Sales by store'!B10827,'B. Store opening dates'!$A$5:$A$2448,0))</f>
        <v>2010</v>
      </c>
      <c r="F10827" t="str">
        <f t="shared" si="338"/>
        <v>Old</v>
      </c>
      <c r="G10827" t="str">
        <f t="shared" si="339"/>
        <v>Existing</v>
      </c>
    </row>
    <row r="10828" spans="1:7" ht="19" x14ac:dyDescent="0.25">
      <c r="A10828" s="7">
        <v>2015</v>
      </c>
      <c r="B10828" s="7" t="s">
        <v>1361</v>
      </c>
      <c r="C10828" s="7" t="s">
        <v>5</v>
      </c>
      <c r="D10828" s="24">
        <v>879819.43</v>
      </c>
      <c r="E10828">
        <f>INDEX('B. Store opening dates'!$B$5:$B$2448,MATCH('A. Sales by store'!B10828,'B. Store opening dates'!$A$5:$A$2448,0))</f>
        <v>2010</v>
      </c>
      <c r="F10828" t="str">
        <f t="shared" si="338"/>
        <v>Old</v>
      </c>
      <c r="G10828" t="str">
        <f t="shared" si="339"/>
        <v>Existing</v>
      </c>
    </row>
    <row r="10829" spans="1:7" ht="19" x14ac:dyDescent="0.25">
      <c r="A10829" s="7">
        <v>2014</v>
      </c>
      <c r="B10829" s="7" t="s">
        <v>1361</v>
      </c>
      <c r="C10829" s="7" t="s">
        <v>5</v>
      </c>
      <c r="D10829" s="24">
        <v>965870.33</v>
      </c>
      <c r="E10829">
        <f>INDEX('B. Store opening dates'!$B$5:$B$2448,MATCH('A. Sales by store'!B10829,'B. Store opening dates'!$A$5:$A$2448,0))</f>
        <v>2010</v>
      </c>
      <c r="F10829" t="str">
        <f t="shared" si="338"/>
        <v>Old</v>
      </c>
      <c r="G10829" t="str">
        <f t="shared" si="339"/>
        <v>Existing</v>
      </c>
    </row>
    <row r="10830" spans="1:7" ht="19" x14ac:dyDescent="0.25">
      <c r="A10830" s="7">
        <v>2015</v>
      </c>
      <c r="B10830" s="7" t="s">
        <v>1361</v>
      </c>
      <c r="C10830" s="7" t="s">
        <v>6</v>
      </c>
      <c r="D10830" s="24">
        <v>455838.44</v>
      </c>
      <c r="E10830">
        <f>INDEX('B. Store opening dates'!$B$5:$B$2448,MATCH('A. Sales by store'!B10830,'B. Store opening dates'!$A$5:$A$2448,0))</f>
        <v>2010</v>
      </c>
      <c r="F10830" t="str">
        <f t="shared" si="338"/>
        <v>Old</v>
      </c>
      <c r="G10830" t="str">
        <f t="shared" si="339"/>
        <v>Existing</v>
      </c>
    </row>
    <row r="10831" spans="1:7" ht="19" x14ac:dyDescent="0.25">
      <c r="A10831" s="7">
        <v>2014</v>
      </c>
      <c r="B10831" s="7" t="s">
        <v>1361</v>
      </c>
      <c r="C10831" s="7" t="s">
        <v>6</v>
      </c>
      <c r="D10831" s="24">
        <v>317032.07</v>
      </c>
      <c r="E10831">
        <f>INDEX('B. Store opening dates'!$B$5:$B$2448,MATCH('A. Sales by store'!B10831,'B. Store opening dates'!$A$5:$A$2448,0))</f>
        <v>2010</v>
      </c>
      <c r="F10831" t="str">
        <f t="shared" si="338"/>
        <v>Old</v>
      </c>
      <c r="G10831" t="str">
        <f t="shared" si="339"/>
        <v>Existing</v>
      </c>
    </row>
    <row r="10832" spans="1:7" ht="19" x14ac:dyDescent="0.25">
      <c r="A10832" s="7">
        <v>2015</v>
      </c>
      <c r="B10832" s="7" t="s">
        <v>1361</v>
      </c>
      <c r="C10832" s="7" t="s">
        <v>7</v>
      </c>
      <c r="D10832" s="24">
        <v>128698.18</v>
      </c>
      <c r="E10832">
        <f>INDEX('B. Store opening dates'!$B$5:$B$2448,MATCH('A. Sales by store'!B10832,'B. Store opening dates'!$A$5:$A$2448,0))</f>
        <v>2010</v>
      </c>
      <c r="F10832" t="str">
        <f t="shared" si="338"/>
        <v>Old</v>
      </c>
      <c r="G10832" t="str">
        <f t="shared" si="339"/>
        <v>Existing</v>
      </c>
    </row>
    <row r="10833" spans="1:7" ht="19" x14ac:dyDescent="0.25">
      <c r="A10833" s="7">
        <v>2014</v>
      </c>
      <c r="B10833" s="7" t="s">
        <v>1361</v>
      </c>
      <c r="C10833" s="7" t="s">
        <v>7</v>
      </c>
      <c r="D10833" s="24">
        <v>137145.81</v>
      </c>
      <c r="E10833">
        <f>INDEX('B. Store opening dates'!$B$5:$B$2448,MATCH('A. Sales by store'!B10833,'B. Store opening dates'!$A$5:$A$2448,0))</f>
        <v>2010</v>
      </c>
      <c r="F10833" t="str">
        <f t="shared" si="338"/>
        <v>Old</v>
      </c>
      <c r="G10833" t="str">
        <f t="shared" si="339"/>
        <v>Existing</v>
      </c>
    </row>
    <row r="10834" spans="1:7" ht="19" x14ac:dyDescent="0.25">
      <c r="A10834" s="7">
        <v>2015</v>
      </c>
      <c r="B10834" s="7" t="s">
        <v>1361</v>
      </c>
      <c r="C10834" s="7" t="s">
        <v>8</v>
      </c>
      <c r="D10834" s="24">
        <v>485960.61</v>
      </c>
      <c r="E10834">
        <f>INDEX('B. Store opening dates'!$B$5:$B$2448,MATCH('A. Sales by store'!B10834,'B. Store opening dates'!$A$5:$A$2448,0))</f>
        <v>2010</v>
      </c>
      <c r="F10834" t="str">
        <f t="shared" si="338"/>
        <v>Old</v>
      </c>
      <c r="G10834" t="str">
        <f t="shared" si="339"/>
        <v>Existing</v>
      </c>
    </row>
    <row r="10835" spans="1:7" ht="19" x14ac:dyDescent="0.25">
      <c r="A10835" s="7">
        <v>2014</v>
      </c>
      <c r="B10835" s="7" t="s">
        <v>1361</v>
      </c>
      <c r="C10835" s="7" t="s">
        <v>8</v>
      </c>
      <c r="D10835" s="24">
        <v>504761.75</v>
      </c>
      <c r="E10835">
        <f>INDEX('B. Store opening dates'!$B$5:$B$2448,MATCH('A. Sales by store'!B10835,'B. Store opening dates'!$A$5:$A$2448,0))</f>
        <v>2010</v>
      </c>
      <c r="F10835" t="str">
        <f t="shared" si="338"/>
        <v>Old</v>
      </c>
      <c r="G10835" t="str">
        <f t="shared" si="339"/>
        <v>Existing</v>
      </c>
    </row>
    <row r="10836" spans="1:7" ht="19" x14ac:dyDescent="0.25">
      <c r="A10836" s="7">
        <v>2015</v>
      </c>
      <c r="B10836" s="7" t="s">
        <v>1362</v>
      </c>
      <c r="C10836" s="7" t="s">
        <v>5</v>
      </c>
      <c r="D10836" s="24">
        <v>565087.01</v>
      </c>
      <c r="E10836">
        <f>INDEX('B. Store opening dates'!$B$5:$B$2448,MATCH('A. Sales by store'!B10836,'B. Store opening dates'!$A$5:$A$2448,0))</f>
        <v>2010</v>
      </c>
      <c r="F10836" t="str">
        <f t="shared" si="338"/>
        <v>Old</v>
      </c>
      <c r="G10836" t="str">
        <f t="shared" si="339"/>
        <v>Existing</v>
      </c>
    </row>
    <row r="10837" spans="1:7" ht="19" x14ac:dyDescent="0.25">
      <c r="A10837" s="7">
        <v>2014</v>
      </c>
      <c r="B10837" s="7" t="s">
        <v>1362</v>
      </c>
      <c r="C10837" s="7" t="s">
        <v>5</v>
      </c>
      <c r="D10837" s="24">
        <v>615333.81999999995</v>
      </c>
      <c r="E10837">
        <f>INDEX('B. Store opening dates'!$B$5:$B$2448,MATCH('A. Sales by store'!B10837,'B. Store opening dates'!$A$5:$A$2448,0))</f>
        <v>2010</v>
      </c>
      <c r="F10837" t="str">
        <f t="shared" si="338"/>
        <v>Old</v>
      </c>
      <c r="G10837" t="str">
        <f t="shared" si="339"/>
        <v>Existing</v>
      </c>
    </row>
    <row r="10838" spans="1:7" ht="19" x14ac:dyDescent="0.25">
      <c r="A10838" s="7">
        <v>2015</v>
      </c>
      <c r="B10838" s="7" t="s">
        <v>1362</v>
      </c>
      <c r="C10838" s="7" t="s">
        <v>6</v>
      </c>
      <c r="D10838" s="24">
        <v>577807.16</v>
      </c>
      <c r="E10838">
        <f>INDEX('B. Store opening dates'!$B$5:$B$2448,MATCH('A. Sales by store'!B10838,'B. Store opening dates'!$A$5:$A$2448,0))</f>
        <v>2010</v>
      </c>
      <c r="F10838" t="str">
        <f t="shared" si="338"/>
        <v>Old</v>
      </c>
      <c r="G10838" t="str">
        <f t="shared" si="339"/>
        <v>Existing</v>
      </c>
    </row>
    <row r="10839" spans="1:7" ht="19" x14ac:dyDescent="0.25">
      <c r="A10839" s="7">
        <v>2014</v>
      </c>
      <c r="B10839" s="7" t="s">
        <v>1362</v>
      </c>
      <c r="C10839" s="7" t="s">
        <v>6</v>
      </c>
      <c r="D10839" s="24">
        <v>404430.86</v>
      </c>
      <c r="E10839">
        <f>INDEX('B. Store opening dates'!$B$5:$B$2448,MATCH('A. Sales by store'!B10839,'B. Store opening dates'!$A$5:$A$2448,0))</f>
        <v>2010</v>
      </c>
      <c r="F10839" t="str">
        <f t="shared" si="338"/>
        <v>Old</v>
      </c>
      <c r="G10839" t="str">
        <f t="shared" si="339"/>
        <v>Existing</v>
      </c>
    </row>
    <row r="10840" spans="1:7" ht="19" x14ac:dyDescent="0.25">
      <c r="A10840" s="7">
        <v>2015</v>
      </c>
      <c r="B10840" s="7" t="s">
        <v>1362</v>
      </c>
      <c r="C10840" s="7" t="s">
        <v>7</v>
      </c>
      <c r="D10840" s="24">
        <v>190128.71</v>
      </c>
      <c r="E10840">
        <f>INDEX('B. Store opening dates'!$B$5:$B$2448,MATCH('A. Sales by store'!B10840,'B. Store opening dates'!$A$5:$A$2448,0))</f>
        <v>2010</v>
      </c>
      <c r="F10840" t="str">
        <f t="shared" si="338"/>
        <v>Old</v>
      </c>
      <c r="G10840" t="str">
        <f t="shared" si="339"/>
        <v>Existing</v>
      </c>
    </row>
    <row r="10841" spans="1:7" ht="19" x14ac:dyDescent="0.25">
      <c r="A10841" s="7">
        <v>2014</v>
      </c>
      <c r="B10841" s="7" t="s">
        <v>1362</v>
      </c>
      <c r="C10841" s="7" t="s">
        <v>7</v>
      </c>
      <c r="D10841" s="24">
        <v>199964.5</v>
      </c>
      <c r="E10841">
        <f>INDEX('B. Store opening dates'!$B$5:$B$2448,MATCH('A. Sales by store'!B10841,'B. Store opening dates'!$A$5:$A$2448,0))</f>
        <v>2010</v>
      </c>
      <c r="F10841" t="str">
        <f t="shared" si="338"/>
        <v>Old</v>
      </c>
      <c r="G10841" t="str">
        <f t="shared" si="339"/>
        <v>Existing</v>
      </c>
    </row>
    <row r="10842" spans="1:7" ht="19" x14ac:dyDescent="0.25">
      <c r="A10842" s="7">
        <v>2015</v>
      </c>
      <c r="B10842" s="7" t="s">
        <v>1362</v>
      </c>
      <c r="C10842" s="7" t="s">
        <v>8</v>
      </c>
      <c r="D10842" s="24">
        <v>573338.47</v>
      </c>
      <c r="E10842">
        <f>INDEX('B. Store opening dates'!$B$5:$B$2448,MATCH('A. Sales by store'!B10842,'B. Store opening dates'!$A$5:$A$2448,0))</f>
        <v>2010</v>
      </c>
      <c r="F10842" t="str">
        <f t="shared" si="338"/>
        <v>Old</v>
      </c>
      <c r="G10842" t="str">
        <f t="shared" si="339"/>
        <v>Existing</v>
      </c>
    </row>
    <row r="10843" spans="1:7" ht="19" x14ac:dyDescent="0.25">
      <c r="A10843" s="7">
        <v>2014</v>
      </c>
      <c r="B10843" s="7" t="s">
        <v>1362</v>
      </c>
      <c r="C10843" s="7" t="s">
        <v>8</v>
      </c>
      <c r="D10843" s="24">
        <v>596955.03</v>
      </c>
      <c r="E10843">
        <f>INDEX('B. Store opening dates'!$B$5:$B$2448,MATCH('A. Sales by store'!B10843,'B. Store opening dates'!$A$5:$A$2448,0))</f>
        <v>2010</v>
      </c>
      <c r="F10843" t="str">
        <f t="shared" si="338"/>
        <v>Old</v>
      </c>
      <c r="G10843" t="str">
        <f t="shared" si="339"/>
        <v>Existing</v>
      </c>
    </row>
    <row r="10844" spans="1:7" ht="19" x14ac:dyDescent="0.25">
      <c r="A10844" s="7">
        <v>2015</v>
      </c>
      <c r="B10844" s="7" t="s">
        <v>1363</v>
      </c>
      <c r="C10844" s="7" t="s">
        <v>5</v>
      </c>
      <c r="D10844" s="24">
        <v>836802.14</v>
      </c>
      <c r="E10844">
        <f>INDEX('B. Store opening dates'!$B$5:$B$2448,MATCH('A. Sales by store'!B10844,'B. Store opening dates'!$A$5:$A$2448,0))</f>
        <v>2010</v>
      </c>
      <c r="F10844" t="str">
        <f t="shared" si="338"/>
        <v>Old</v>
      </c>
      <c r="G10844" t="str">
        <f t="shared" si="339"/>
        <v>Existing</v>
      </c>
    </row>
    <row r="10845" spans="1:7" ht="19" x14ac:dyDescent="0.25">
      <c r="A10845" s="7">
        <v>2014</v>
      </c>
      <c r="B10845" s="7" t="s">
        <v>1363</v>
      </c>
      <c r="C10845" s="7" t="s">
        <v>5</v>
      </c>
      <c r="D10845" s="24">
        <v>924728.35</v>
      </c>
      <c r="E10845">
        <f>INDEX('B. Store opening dates'!$B$5:$B$2448,MATCH('A. Sales by store'!B10845,'B. Store opening dates'!$A$5:$A$2448,0))</f>
        <v>2010</v>
      </c>
      <c r="F10845" t="str">
        <f t="shared" si="338"/>
        <v>Old</v>
      </c>
      <c r="G10845" t="str">
        <f t="shared" si="339"/>
        <v>Existing</v>
      </c>
    </row>
    <row r="10846" spans="1:7" ht="19" x14ac:dyDescent="0.25">
      <c r="A10846" s="7">
        <v>2015</v>
      </c>
      <c r="B10846" s="7" t="s">
        <v>1363</v>
      </c>
      <c r="C10846" s="7" t="s">
        <v>6</v>
      </c>
      <c r="D10846" s="24">
        <v>537483.42000000004</v>
      </c>
      <c r="E10846">
        <f>INDEX('B. Store opening dates'!$B$5:$B$2448,MATCH('A. Sales by store'!B10846,'B. Store opening dates'!$A$5:$A$2448,0))</f>
        <v>2010</v>
      </c>
      <c r="F10846" t="str">
        <f t="shared" si="338"/>
        <v>Old</v>
      </c>
      <c r="G10846" t="str">
        <f t="shared" si="339"/>
        <v>Existing</v>
      </c>
    </row>
    <row r="10847" spans="1:7" ht="19" x14ac:dyDescent="0.25">
      <c r="A10847" s="7">
        <v>2014</v>
      </c>
      <c r="B10847" s="7" t="s">
        <v>1363</v>
      </c>
      <c r="C10847" s="7" t="s">
        <v>6</v>
      </c>
      <c r="D10847" s="24">
        <v>378719.82</v>
      </c>
      <c r="E10847">
        <f>INDEX('B. Store opening dates'!$B$5:$B$2448,MATCH('A. Sales by store'!B10847,'B. Store opening dates'!$A$5:$A$2448,0))</f>
        <v>2010</v>
      </c>
      <c r="F10847" t="str">
        <f t="shared" si="338"/>
        <v>Old</v>
      </c>
      <c r="G10847" t="str">
        <f t="shared" si="339"/>
        <v>Existing</v>
      </c>
    </row>
    <row r="10848" spans="1:7" ht="19" x14ac:dyDescent="0.25">
      <c r="A10848" s="7">
        <v>2015</v>
      </c>
      <c r="B10848" s="7" t="s">
        <v>1363</v>
      </c>
      <c r="C10848" s="7" t="s">
        <v>7</v>
      </c>
      <c r="D10848" s="24">
        <v>232917.48</v>
      </c>
      <c r="E10848">
        <f>INDEX('B. Store opening dates'!$B$5:$B$2448,MATCH('A. Sales by store'!B10848,'B. Store opening dates'!$A$5:$A$2448,0))</f>
        <v>2010</v>
      </c>
      <c r="F10848" t="str">
        <f t="shared" si="338"/>
        <v>Old</v>
      </c>
      <c r="G10848" t="str">
        <f t="shared" si="339"/>
        <v>Existing</v>
      </c>
    </row>
    <row r="10849" spans="1:7" ht="19" x14ac:dyDescent="0.25">
      <c r="A10849" s="7">
        <v>2014</v>
      </c>
      <c r="B10849" s="7" t="s">
        <v>1363</v>
      </c>
      <c r="C10849" s="7" t="s">
        <v>7</v>
      </c>
      <c r="D10849" s="24">
        <v>245524.34</v>
      </c>
      <c r="E10849">
        <f>INDEX('B. Store opening dates'!$B$5:$B$2448,MATCH('A. Sales by store'!B10849,'B. Store opening dates'!$A$5:$A$2448,0))</f>
        <v>2010</v>
      </c>
      <c r="F10849" t="str">
        <f t="shared" si="338"/>
        <v>Old</v>
      </c>
      <c r="G10849" t="str">
        <f t="shared" si="339"/>
        <v>Existing</v>
      </c>
    </row>
    <row r="10850" spans="1:7" ht="19" x14ac:dyDescent="0.25">
      <c r="A10850" s="7">
        <v>2015</v>
      </c>
      <c r="B10850" s="7" t="s">
        <v>1363</v>
      </c>
      <c r="C10850" s="7" t="s">
        <v>8</v>
      </c>
      <c r="D10850" s="24">
        <v>493570.24</v>
      </c>
      <c r="E10850">
        <f>INDEX('B. Store opening dates'!$B$5:$B$2448,MATCH('A. Sales by store'!B10850,'B. Store opening dates'!$A$5:$A$2448,0))</f>
        <v>2010</v>
      </c>
      <c r="F10850" t="str">
        <f t="shared" si="338"/>
        <v>Old</v>
      </c>
      <c r="G10850" t="str">
        <f t="shared" si="339"/>
        <v>Existing</v>
      </c>
    </row>
    <row r="10851" spans="1:7" ht="19" x14ac:dyDescent="0.25">
      <c r="A10851" s="7">
        <v>2014</v>
      </c>
      <c r="B10851" s="7" t="s">
        <v>1363</v>
      </c>
      <c r="C10851" s="7" t="s">
        <v>8</v>
      </c>
      <c r="D10851" s="24">
        <v>514341.41</v>
      </c>
      <c r="E10851">
        <f>INDEX('B. Store opening dates'!$B$5:$B$2448,MATCH('A. Sales by store'!B10851,'B. Store opening dates'!$A$5:$A$2448,0))</f>
        <v>2010</v>
      </c>
      <c r="F10851" t="str">
        <f t="shared" si="338"/>
        <v>Old</v>
      </c>
      <c r="G10851" t="str">
        <f t="shared" si="339"/>
        <v>Existing</v>
      </c>
    </row>
    <row r="10852" spans="1:7" ht="19" x14ac:dyDescent="0.25">
      <c r="A10852" s="7">
        <v>2015</v>
      </c>
      <c r="B10852" s="7" t="s">
        <v>1364</v>
      </c>
      <c r="C10852" s="7" t="s">
        <v>5</v>
      </c>
      <c r="D10852" s="24">
        <v>555523.82999999996</v>
      </c>
      <c r="E10852">
        <f>INDEX('B. Store opening dates'!$B$5:$B$2448,MATCH('A. Sales by store'!B10852,'B. Store opening dates'!$A$5:$A$2448,0))</f>
        <v>2010</v>
      </c>
      <c r="F10852" t="str">
        <f t="shared" si="338"/>
        <v>Old</v>
      </c>
      <c r="G10852" t="str">
        <f t="shared" si="339"/>
        <v>Existing</v>
      </c>
    </row>
    <row r="10853" spans="1:7" ht="19" x14ac:dyDescent="0.25">
      <c r="A10853" s="7">
        <v>2014</v>
      </c>
      <c r="B10853" s="7" t="s">
        <v>1364</v>
      </c>
      <c r="C10853" s="7" t="s">
        <v>5</v>
      </c>
      <c r="D10853" s="24">
        <v>610322.03</v>
      </c>
      <c r="E10853">
        <f>INDEX('B. Store opening dates'!$B$5:$B$2448,MATCH('A. Sales by store'!B10853,'B. Store opening dates'!$A$5:$A$2448,0))</f>
        <v>2010</v>
      </c>
      <c r="F10853" t="str">
        <f t="shared" si="338"/>
        <v>Old</v>
      </c>
      <c r="G10853" t="str">
        <f t="shared" si="339"/>
        <v>Existing</v>
      </c>
    </row>
    <row r="10854" spans="1:7" ht="19" x14ac:dyDescent="0.25">
      <c r="A10854" s="7">
        <v>2015</v>
      </c>
      <c r="B10854" s="7" t="s">
        <v>1364</v>
      </c>
      <c r="C10854" s="7" t="s">
        <v>6</v>
      </c>
      <c r="D10854" s="24">
        <v>295776.45</v>
      </c>
      <c r="E10854">
        <f>INDEX('B. Store opening dates'!$B$5:$B$2448,MATCH('A. Sales by store'!B10854,'B. Store opening dates'!$A$5:$A$2448,0))</f>
        <v>2010</v>
      </c>
      <c r="F10854" t="str">
        <f t="shared" si="338"/>
        <v>Old</v>
      </c>
      <c r="G10854" t="str">
        <f t="shared" si="339"/>
        <v>Existing</v>
      </c>
    </row>
    <row r="10855" spans="1:7" ht="19" x14ac:dyDescent="0.25">
      <c r="A10855" s="7">
        <v>2014</v>
      </c>
      <c r="B10855" s="7" t="s">
        <v>1364</v>
      </c>
      <c r="C10855" s="7" t="s">
        <v>6</v>
      </c>
      <c r="D10855" s="24">
        <v>204785.58</v>
      </c>
      <c r="E10855">
        <f>INDEX('B. Store opening dates'!$B$5:$B$2448,MATCH('A. Sales by store'!B10855,'B. Store opening dates'!$A$5:$A$2448,0))</f>
        <v>2010</v>
      </c>
      <c r="F10855" t="str">
        <f t="shared" si="338"/>
        <v>Old</v>
      </c>
      <c r="G10855" t="str">
        <f t="shared" si="339"/>
        <v>Existing</v>
      </c>
    </row>
    <row r="10856" spans="1:7" ht="19" x14ac:dyDescent="0.25">
      <c r="A10856" s="7">
        <v>2015</v>
      </c>
      <c r="B10856" s="7" t="s">
        <v>1364</v>
      </c>
      <c r="C10856" s="7" t="s">
        <v>7</v>
      </c>
      <c r="D10856" s="24">
        <v>141386.32999999999</v>
      </c>
      <c r="E10856">
        <f>INDEX('B. Store opening dates'!$B$5:$B$2448,MATCH('A. Sales by store'!B10856,'B. Store opening dates'!$A$5:$A$2448,0))</f>
        <v>2010</v>
      </c>
      <c r="F10856" t="str">
        <f t="shared" si="338"/>
        <v>Old</v>
      </c>
      <c r="G10856" t="str">
        <f t="shared" si="339"/>
        <v>Existing</v>
      </c>
    </row>
    <row r="10857" spans="1:7" ht="19" x14ac:dyDescent="0.25">
      <c r="A10857" s="7">
        <v>2014</v>
      </c>
      <c r="B10857" s="7" t="s">
        <v>1364</v>
      </c>
      <c r="C10857" s="7" t="s">
        <v>7</v>
      </c>
      <c r="D10857" s="24">
        <v>147703.53</v>
      </c>
      <c r="E10857">
        <f>INDEX('B. Store opening dates'!$B$5:$B$2448,MATCH('A. Sales by store'!B10857,'B. Store opening dates'!$A$5:$A$2448,0))</f>
        <v>2010</v>
      </c>
      <c r="F10857" t="str">
        <f t="shared" si="338"/>
        <v>Old</v>
      </c>
      <c r="G10857" t="str">
        <f t="shared" si="339"/>
        <v>Existing</v>
      </c>
    </row>
    <row r="10858" spans="1:7" ht="19" x14ac:dyDescent="0.25">
      <c r="A10858" s="7">
        <v>2015</v>
      </c>
      <c r="B10858" s="7" t="s">
        <v>1364</v>
      </c>
      <c r="C10858" s="7" t="s">
        <v>8</v>
      </c>
      <c r="D10858" s="24">
        <v>623770.5</v>
      </c>
      <c r="E10858">
        <f>INDEX('B. Store opening dates'!$B$5:$B$2448,MATCH('A. Sales by store'!B10858,'B. Store opening dates'!$A$5:$A$2448,0))</f>
        <v>2010</v>
      </c>
      <c r="F10858" t="str">
        <f t="shared" si="338"/>
        <v>Old</v>
      </c>
      <c r="G10858" t="str">
        <f t="shared" si="339"/>
        <v>Existing</v>
      </c>
    </row>
    <row r="10859" spans="1:7" ht="19" x14ac:dyDescent="0.25">
      <c r="A10859" s="7">
        <v>2014</v>
      </c>
      <c r="B10859" s="7" t="s">
        <v>1364</v>
      </c>
      <c r="C10859" s="7" t="s">
        <v>8</v>
      </c>
      <c r="D10859" s="24">
        <v>647557.89</v>
      </c>
      <c r="E10859">
        <f>INDEX('B. Store opening dates'!$B$5:$B$2448,MATCH('A. Sales by store'!B10859,'B. Store opening dates'!$A$5:$A$2448,0))</f>
        <v>2010</v>
      </c>
      <c r="F10859" t="str">
        <f t="shared" si="338"/>
        <v>Old</v>
      </c>
      <c r="G10859" t="str">
        <f t="shared" si="339"/>
        <v>Existing</v>
      </c>
    </row>
    <row r="10860" spans="1:7" ht="19" x14ac:dyDescent="0.25">
      <c r="A10860" s="7">
        <v>2015</v>
      </c>
      <c r="B10860" s="7" t="s">
        <v>1365</v>
      </c>
      <c r="C10860" s="7" t="s">
        <v>5</v>
      </c>
      <c r="D10860" s="24">
        <v>649500.38</v>
      </c>
      <c r="E10860">
        <f>INDEX('B. Store opening dates'!$B$5:$B$2448,MATCH('A. Sales by store'!B10860,'B. Store opening dates'!$A$5:$A$2448,0))</f>
        <v>2010</v>
      </c>
      <c r="F10860" t="str">
        <f t="shared" si="338"/>
        <v>Old</v>
      </c>
      <c r="G10860" t="str">
        <f t="shared" si="339"/>
        <v>Existing</v>
      </c>
    </row>
    <row r="10861" spans="1:7" ht="19" x14ac:dyDescent="0.25">
      <c r="A10861" s="7">
        <v>2014</v>
      </c>
      <c r="B10861" s="7" t="s">
        <v>1365</v>
      </c>
      <c r="C10861" s="7" t="s">
        <v>5</v>
      </c>
      <c r="D10861" s="24">
        <v>710085.32</v>
      </c>
      <c r="E10861">
        <f>INDEX('B. Store opening dates'!$B$5:$B$2448,MATCH('A. Sales by store'!B10861,'B. Store opening dates'!$A$5:$A$2448,0))</f>
        <v>2010</v>
      </c>
      <c r="F10861" t="str">
        <f t="shared" si="338"/>
        <v>Old</v>
      </c>
      <c r="G10861" t="str">
        <f t="shared" si="339"/>
        <v>Existing</v>
      </c>
    </row>
    <row r="10862" spans="1:7" ht="19" x14ac:dyDescent="0.25">
      <c r="A10862" s="7">
        <v>2015</v>
      </c>
      <c r="B10862" s="7" t="s">
        <v>1365</v>
      </c>
      <c r="C10862" s="7" t="s">
        <v>6</v>
      </c>
      <c r="D10862" s="24">
        <v>595812.57999999996</v>
      </c>
      <c r="E10862">
        <f>INDEX('B. Store opening dates'!$B$5:$B$2448,MATCH('A. Sales by store'!B10862,'B. Store opening dates'!$A$5:$A$2448,0))</f>
        <v>2010</v>
      </c>
      <c r="F10862" t="str">
        <f t="shared" si="338"/>
        <v>Old</v>
      </c>
      <c r="G10862" t="str">
        <f t="shared" si="339"/>
        <v>Existing</v>
      </c>
    </row>
    <row r="10863" spans="1:7" ht="19" x14ac:dyDescent="0.25">
      <c r="A10863" s="7">
        <v>2014</v>
      </c>
      <c r="B10863" s="7" t="s">
        <v>1365</v>
      </c>
      <c r="C10863" s="7" t="s">
        <v>6</v>
      </c>
      <c r="D10863" s="24">
        <v>412999.19</v>
      </c>
      <c r="E10863">
        <f>INDEX('B. Store opening dates'!$B$5:$B$2448,MATCH('A. Sales by store'!B10863,'B. Store opening dates'!$A$5:$A$2448,0))</f>
        <v>2010</v>
      </c>
      <c r="F10863" t="str">
        <f t="shared" si="338"/>
        <v>Old</v>
      </c>
      <c r="G10863" t="str">
        <f t="shared" si="339"/>
        <v>Existing</v>
      </c>
    </row>
    <row r="10864" spans="1:7" ht="19" x14ac:dyDescent="0.25">
      <c r="A10864" s="7">
        <v>2015</v>
      </c>
      <c r="B10864" s="7" t="s">
        <v>1365</v>
      </c>
      <c r="C10864" s="7" t="s">
        <v>7</v>
      </c>
      <c r="D10864" s="24">
        <v>113952.73</v>
      </c>
      <c r="E10864">
        <f>INDEX('B. Store opening dates'!$B$5:$B$2448,MATCH('A. Sales by store'!B10864,'B. Store opening dates'!$A$5:$A$2448,0))</f>
        <v>2010</v>
      </c>
      <c r="F10864" t="str">
        <f t="shared" si="338"/>
        <v>Old</v>
      </c>
      <c r="G10864" t="str">
        <f t="shared" si="339"/>
        <v>Existing</v>
      </c>
    </row>
    <row r="10865" spans="1:7" ht="19" x14ac:dyDescent="0.25">
      <c r="A10865" s="7">
        <v>2014</v>
      </c>
      <c r="B10865" s="7" t="s">
        <v>1365</v>
      </c>
      <c r="C10865" s="7" t="s">
        <v>7</v>
      </c>
      <c r="D10865" s="24">
        <v>121063.87</v>
      </c>
      <c r="E10865">
        <f>INDEX('B. Store opening dates'!$B$5:$B$2448,MATCH('A. Sales by store'!B10865,'B. Store opening dates'!$A$5:$A$2448,0))</f>
        <v>2010</v>
      </c>
      <c r="F10865" t="str">
        <f t="shared" si="338"/>
        <v>Old</v>
      </c>
      <c r="G10865" t="str">
        <f t="shared" si="339"/>
        <v>Existing</v>
      </c>
    </row>
    <row r="10866" spans="1:7" ht="19" x14ac:dyDescent="0.25">
      <c r="A10866" s="7">
        <v>2015</v>
      </c>
      <c r="B10866" s="7" t="s">
        <v>1365</v>
      </c>
      <c r="C10866" s="7" t="s">
        <v>8</v>
      </c>
      <c r="D10866" s="24">
        <v>633072.69999999995</v>
      </c>
      <c r="E10866">
        <f>INDEX('B. Store opening dates'!$B$5:$B$2448,MATCH('A. Sales by store'!B10866,'B. Store opening dates'!$A$5:$A$2448,0))</f>
        <v>2010</v>
      </c>
      <c r="F10866" t="str">
        <f t="shared" si="338"/>
        <v>Old</v>
      </c>
      <c r="G10866" t="str">
        <f t="shared" si="339"/>
        <v>Existing</v>
      </c>
    </row>
    <row r="10867" spans="1:7" ht="19" x14ac:dyDescent="0.25">
      <c r="A10867" s="7">
        <v>2014</v>
      </c>
      <c r="B10867" s="7" t="s">
        <v>1365</v>
      </c>
      <c r="C10867" s="7" t="s">
        <v>8</v>
      </c>
      <c r="D10867" s="24">
        <v>657837.18000000005</v>
      </c>
      <c r="E10867">
        <f>INDEX('B. Store opening dates'!$B$5:$B$2448,MATCH('A. Sales by store'!B10867,'B. Store opening dates'!$A$5:$A$2448,0))</f>
        <v>2010</v>
      </c>
      <c r="F10867" t="str">
        <f t="shared" si="338"/>
        <v>Old</v>
      </c>
      <c r="G10867" t="str">
        <f t="shared" si="339"/>
        <v>Existing</v>
      </c>
    </row>
    <row r="10868" spans="1:7" ht="19" x14ac:dyDescent="0.25">
      <c r="A10868" s="7">
        <v>2015</v>
      </c>
      <c r="B10868" s="7" t="s">
        <v>1366</v>
      </c>
      <c r="C10868" s="7" t="s">
        <v>5</v>
      </c>
      <c r="D10868" s="24">
        <v>806050.58</v>
      </c>
      <c r="E10868">
        <f>INDEX('B. Store opening dates'!$B$5:$B$2448,MATCH('A. Sales by store'!B10868,'B. Store opening dates'!$A$5:$A$2448,0))</f>
        <v>2010</v>
      </c>
      <c r="F10868" t="str">
        <f t="shared" si="338"/>
        <v>Old</v>
      </c>
      <c r="G10868" t="str">
        <f t="shared" si="339"/>
        <v>Existing</v>
      </c>
    </row>
    <row r="10869" spans="1:7" ht="19" x14ac:dyDescent="0.25">
      <c r="A10869" s="7">
        <v>2014</v>
      </c>
      <c r="B10869" s="7" t="s">
        <v>1366</v>
      </c>
      <c r="C10869" s="7" t="s">
        <v>5</v>
      </c>
      <c r="D10869" s="24">
        <v>879323.92</v>
      </c>
      <c r="E10869">
        <f>INDEX('B. Store opening dates'!$B$5:$B$2448,MATCH('A. Sales by store'!B10869,'B. Store opening dates'!$A$5:$A$2448,0))</f>
        <v>2010</v>
      </c>
      <c r="F10869" t="str">
        <f t="shared" si="338"/>
        <v>Old</v>
      </c>
      <c r="G10869" t="str">
        <f t="shared" si="339"/>
        <v>Existing</v>
      </c>
    </row>
    <row r="10870" spans="1:7" ht="19" x14ac:dyDescent="0.25">
      <c r="A10870" s="7">
        <v>2015</v>
      </c>
      <c r="B10870" s="7" t="s">
        <v>1366</v>
      </c>
      <c r="C10870" s="7" t="s">
        <v>6</v>
      </c>
      <c r="D10870" s="24">
        <v>397485.01</v>
      </c>
      <c r="E10870">
        <f>INDEX('B. Store opening dates'!$B$5:$B$2448,MATCH('A. Sales by store'!B10870,'B. Store opening dates'!$A$5:$A$2448,0))</f>
        <v>2010</v>
      </c>
      <c r="F10870" t="str">
        <f t="shared" si="338"/>
        <v>Old</v>
      </c>
      <c r="G10870" t="str">
        <f t="shared" si="339"/>
        <v>Existing</v>
      </c>
    </row>
    <row r="10871" spans="1:7" ht="19" x14ac:dyDescent="0.25">
      <c r="A10871" s="7">
        <v>2014</v>
      </c>
      <c r="B10871" s="7" t="s">
        <v>1366</v>
      </c>
      <c r="C10871" s="7" t="s">
        <v>6</v>
      </c>
      <c r="D10871" s="24">
        <v>295248.49</v>
      </c>
      <c r="E10871">
        <f>INDEX('B. Store opening dates'!$B$5:$B$2448,MATCH('A. Sales by store'!B10871,'B. Store opening dates'!$A$5:$A$2448,0))</f>
        <v>2010</v>
      </c>
      <c r="F10871" t="str">
        <f t="shared" si="338"/>
        <v>Old</v>
      </c>
      <c r="G10871" t="str">
        <f t="shared" si="339"/>
        <v>Existing</v>
      </c>
    </row>
    <row r="10872" spans="1:7" ht="19" x14ac:dyDescent="0.25">
      <c r="A10872" s="7">
        <v>2015</v>
      </c>
      <c r="B10872" s="7" t="s">
        <v>1366</v>
      </c>
      <c r="C10872" s="7" t="s">
        <v>7</v>
      </c>
      <c r="D10872" s="24">
        <v>229360.19</v>
      </c>
      <c r="E10872">
        <f>INDEX('B. Store opening dates'!$B$5:$B$2448,MATCH('A. Sales by store'!B10872,'B. Store opening dates'!$A$5:$A$2448,0))</f>
        <v>2010</v>
      </c>
      <c r="F10872" t="str">
        <f t="shared" si="338"/>
        <v>Old</v>
      </c>
      <c r="G10872" t="str">
        <f t="shared" si="339"/>
        <v>Existing</v>
      </c>
    </row>
    <row r="10873" spans="1:7" ht="19" x14ac:dyDescent="0.25">
      <c r="A10873" s="7">
        <v>2014</v>
      </c>
      <c r="B10873" s="7" t="s">
        <v>1366</v>
      </c>
      <c r="C10873" s="7" t="s">
        <v>7</v>
      </c>
      <c r="D10873" s="24">
        <v>239909.4</v>
      </c>
      <c r="E10873">
        <f>INDEX('B. Store opening dates'!$B$5:$B$2448,MATCH('A. Sales by store'!B10873,'B. Store opening dates'!$A$5:$A$2448,0))</f>
        <v>2010</v>
      </c>
      <c r="F10873" t="str">
        <f t="shared" si="338"/>
        <v>Old</v>
      </c>
      <c r="G10873" t="str">
        <f t="shared" si="339"/>
        <v>Existing</v>
      </c>
    </row>
    <row r="10874" spans="1:7" ht="19" x14ac:dyDescent="0.25">
      <c r="A10874" s="7">
        <v>2015</v>
      </c>
      <c r="B10874" s="7" t="s">
        <v>1366</v>
      </c>
      <c r="C10874" s="7" t="s">
        <v>8</v>
      </c>
      <c r="D10874" s="24">
        <v>461759.62</v>
      </c>
      <c r="E10874">
        <f>INDEX('B. Store opening dates'!$B$5:$B$2448,MATCH('A. Sales by store'!B10874,'B. Store opening dates'!$A$5:$A$2448,0))</f>
        <v>2010</v>
      </c>
      <c r="F10874" t="str">
        <f t="shared" si="338"/>
        <v>Old</v>
      </c>
      <c r="G10874" t="str">
        <f t="shared" si="339"/>
        <v>Existing</v>
      </c>
    </row>
    <row r="10875" spans="1:7" ht="19" x14ac:dyDescent="0.25">
      <c r="A10875" s="7">
        <v>2014</v>
      </c>
      <c r="B10875" s="7" t="s">
        <v>1366</v>
      </c>
      <c r="C10875" s="7" t="s">
        <v>8</v>
      </c>
      <c r="D10875" s="24">
        <v>478592.27</v>
      </c>
      <c r="E10875">
        <f>INDEX('B. Store opening dates'!$B$5:$B$2448,MATCH('A. Sales by store'!B10875,'B. Store opening dates'!$A$5:$A$2448,0))</f>
        <v>2010</v>
      </c>
      <c r="F10875" t="str">
        <f t="shared" si="338"/>
        <v>Old</v>
      </c>
      <c r="G10875" t="str">
        <f t="shared" si="339"/>
        <v>Existing</v>
      </c>
    </row>
    <row r="10876" spans="1:7" ht="19" x14ac:dyDescent="0.25">
      <c r="A10876" s="7">
        <v>2015</v>
      </c>
      <c r="B10876" s="7" t="s">
        <v>1367</v>
      </c>
      <c r="C10876" s="7" t="s">
        <v>5</v>
      </c>
      <c r="D10876" s="24">
        <v>895686.45</v>
      </c>
      <c r="E10876">
        <f>INDEX('B. Store opening dates'!$B$5:$B$2448,MATCH('A. Sales by store'!B10876,'B. Store opening dates'!$A$5:$A$2448,0))</f>
        <v>2010</v>
      </c>
      <c r="F10876" t="str">
        <f t="shared" si="338"/>
        <v>Old</v>
      </c>
      <c r="G10876" t="str">
        <f t="shared" si="339"/>
        <v>Existing</v>
      </c>
    </row>
    <row r="10877" spans="1:7" ht="19" x14ac:dyDescent="0.25">
      <c r="A10877" s="7">
        <v>2014</v>
      </c>
      <c r="B10877" s="7" t="s">
        <v>1367</v>
      </c>
      <c r="C10877" s="7" t="s">
        <v>5</v>
      </c>
      <c r="D10877" s="24">
        <v>981809.23</v>
      </c>
      <c r="E10877">
        <f>INDEX('B. Store opening dates'!$B$5:$B$2448,MATCH('A. Sales by store'!B10877,'B. Store opening dates'!$A$5:$A$2448,0))</f>
        <v>2010</v>
      </c>
      <c r="F10877" t="str">
        <f t="shared" si="338"/>
        <v>Old</v>
      </c>
      <c r="G10877" t="str">
        <f t="shared" si="339"/>
        <v>Existing</v>
      </c>
    </row>
    <row r="10878" spans="1:7" ht="19" x14ac:dyDescent="0.25">
      <c r="A10878" s="7">
        <v>2015</v>
      </c>
      <c r="B10878" s="7" t="s">
        <v>1367</v>
      </c>
      <c r="C10878" s="7" t="s">
        <v>6</v>
      </c>
      <c r="D10878" s="24">
        <v>553345.22</v>
      </c>
      <c r="E10878">
        <f>INDEX('B. Store opening dates'!$B$5:$B$2448,MATCH('A. Sales by store'!B10878,'B. Store opening dates'!$A$5:$A$2448,0))</f>
        <v>2010</v>
      </c>
      <c r="F10878" t="str">
        <f t="shared" si="338"/>
        <v>Old</v>
      </c>
      <c r="G10878" t="str">
        <f t="shared" si="339"/>
        <v>Existing</v>
      </c>
    </row>
    <row r="10879" spans="1:7" ht="19" x14ac:dyDescent="0.25">
      <c r="A10879" s="7">
        <v>2014</v>
      </c>
      <c r="B10879" s="7" t="s">
        <v>1367</v>
      </c>
      <c r="C10879" s="7" t="s">
        <v>6</v>
      </c>
      <c r="D10879" s="24">
        <v>405551.08</v>
      </c>
      <c r="E10879">
        <f>INDEX('B. Store opening dates'!$B$5:$B$2448,MATCH('A. Sales by store'!B10879,'B. Store opening dates'!$A$5:$A$2448,0))</f>
        <v>2010</v>
      </c>
      <c r="F10879" t="str">
        <f t="shared" si="338"/>
        <v>Old</v>
      </c>
      <c r="G10879" t="str">
        <f t="shared" si="339"/>
        <v>Existing</v>
      </c>
    </row>
    <row r="10880" spans="1:7" ht="19" x14ac:dyDescent="0.25">
      <c r="A10880" s="7">
        <v>2015</v>
      </c>
      <c r="B10880" s="7" t="s">
        <v>1367</v>
      </c>
      <c r="C10880" s="7" t="s">
        <v>7</v>
      </c>
      <c r="D10880" s="24">
        <v>187332.71</v>
      </c>
      <c r="E10880">
        <f>INDEX('B. Store opening dates'!$B$5:$B$2448,MATCH('A. Sales by store'!B10880,'B. Store opening dates'!$A$5:$A$2448,0))</f>
        <v>2010</v>
      </c>
      <c r="F10880" t="str">
        <f t="shared" si="338"/>
        <v>Old</v>
      </c>
      <c r="G10880" t="str">
        <f t="shared" si="339"/>
        <v>Existing</v>
      </c>
    </row>
    <row r="10881" spans="1:7" ht="19" x14ac:dyDescent="0.25">
      <c r="A10881" s="7">
        <v>2014</v>
      </c>
      <c r="B10881" s="7" t="s">
        <v>1367</v>
      </c>
      <c r="C10881" s="7" t="s">
        <v>7</v>
      </c>
      <c r="D10881" s="24">
        <v>197516.08</v>
      </c>
      <c r="E10881">
        <f>INDEX('B. Store opening dates'!$B$5:$B$2448,MATCH('A. Sales by store'!B10881,'B. Store opening dates'!$A$5:$A$2448,0))</f>
        <v>2010</v>
      </c>
      <c r="F10881" t="str">
        <f t="shared" si="338"/>
        <v>Old</v>
      </c>
      <c r="G10881" t="str">
        <f t="shared" si="339"/>
        <v>Existing</v>
      </c>
    </row>
    <row r="10882" spans="1:7" ht="19" x14ac:dyDescent="0.25">
      <c r="A10882" s="7">
        <v>2015</v>
      </c>
      <c r="B10882" s="7" t="s">
        <v>1367</v>
      </c>
      <c r="C10882" s="7" t="s">
        <v>8</v>
      </c>
      <c r="D10882" s="24">
        <v>433357.45</v>
      </c>
      <c r="E10882">
        <f>INDEX('B. Store opening dates'!$B$5:$B$2448,MATCH('A. Sales by store'!B10882,'B. Store opening dates'!$A$5:$A$2448,0))</f>
        <v>2010</v>
      </c>
      <c r="F10882" t="str">
        <f t="shared" si="338"/>
        <v>Old</v>
      </c>
      <c r="G10882" t="str">
        <f t="shared" si="339"/>
        <v>Existing</v>
      </c>
    </row>
    <row r="10883" spans="1:7" ht="19" x14ac:dyDescent="0.25">
      <c r="A10883" s="7">
        <v>2014</v>
      </c>
      <c r="B10883" s="7" t="s">
        <v>1367</v>
      </c>
      <c r="C10883" s="7" t="s">
        <v>8</v>
      </c>
      <c r="D10883" s="24">
        <v>446052.44</v>
      </c>
      <c r="E10883">
        <f>INDEX('B. Store opening dates'!$B$5:$B$2448,MATCH('A. Sales by store'!B10883,'B. Store opening dates'!$A$5:$A$2448,0))</f>
        <v>2010</v>
      </c>
      <c r="F10883" t="str">
        <f t="shared" si="338"/>
        <v>Old</v>
      </c>
      <c r="G10883" t="str">
        <f t="shared" si="339"/>
        <v>Existing</v>
      </c>
    </row>
    <row r="10884" spans="1:7" ht="19" x14ac:dyDescent="0.25">
      <c r="A10884" s="7">
        <v>2015</v>
      </c>
      <c r="B10884" s="7" t="s">
        <v>1368</v>
      </c>
      <c r="C10884" s="7" t="s">
        <v>5</v>
      </c>
      <c r="D10884" s="24">
        <v>631757.24</v>
      </c>
      <c r="E10884">
        <f>INDEX('B. Store opening dates'!$B$5:$B$2448,MATCH('A. Sales by store'!B10884,'B. Store opening dates'!$A$5:$A$2448,0))</f>
        <v>2010</v>
      </c>
      <c r="F10884" t="str">
        <f t="shared" si="338"/>
        <v>Old</v>
      </c>
      <c r="G10884" t="str">
        <f t="shared" si="339"/>
        <v>Existing</v>
      </c>
    </row>
    <row r="10885" spans="1:7" ht="19" x14ac:dyDescent="0.25">
      <c r="A10885" s="7">
        <v>2014</v>
      </c>
      <c r="B10885" s="7" t="s">
        <v>1368</v>
      </c>
      <c r="C10885" s="7" t="s">
        <v>5</v>
      </c>
      <c r="D10885" s="24">
        <v>689871.32</v>
      </c>
      <c r="E10885">
        <f>INDEX('B. Store opening dates'!$B$5:$B$2448,MATCH('A. Sales by store'!B10885,'B. Store opening dates'!$A$5:$A$2448,0))</f>
        <v>2010</v>
      </c>
      <c r="F10885" t="str">
        <f t="shared" ref="F10885:F10948" si="340">IF(A10885 = 2015, IF(E10885&lt; 2015, "Old","New"),IF(E10885 &lt; 2014, "Old","New"))</f>
        <v>Old</v>
      </c>
      <c r="G10885" t="str">
        <f t="shared" ref="G10885:G10948" si="341">IF(A10885 = 2015, IF(E10885&lt; 2015, "Existing","New"),"Existing")</f>
        <v>Existing</v>
      </c>
    </row>
    <row r="10886" spans="1:7" ht="19" x14ac:dyDescent="0.25">
      <c r="A10886" s="7">
        <v>2015</v>
      </c>
      <c r="B10886" s="7" t="s">
        <v>1368</v>
      </c>
      <c r="C10886" s="7" t="s">
        <v>6</v>
      </c>
      <c r="D10886" s="24">
        <v>556012.62</v>
      </c>
      <c r="E10886">
        <f>INDEX('B. Store opening dates'!$B$5:$B$2448,MATCH('A. Sales by store'!B10886,'B. Store opening dates'!$A$5:$A$2448,0))</f>
        <v>2010</v>
      </c>
      <c r="F10886" t="str">
        <f t="shared" si="340"/>
        <v>Old</v>
      </c>
      <c r="G10886" t="str">
        <f t="shared" si="341"/>
        <v>Existing</v>
      </c>
    </row>
    <row r="10887" spans="1:7" ht="19" x14ac:dyDescent="0.25">
      <c r="A10887" s="7">
        <v>2014</v>
      </c>
      <c r="B10887" s="7" t="s">
        <v>1368</v>
      </c>
      <c r="C10887" s="7" t="s">
        <v>6</v>
      </c>
      <c r="D10887" s="24">
        <v>395354.14</v>
      </c>
      <c r="E10887">
        <f>INDEX('B. Store opening dates'!$B$5:$B$2448,MATCH('A. Sales by store'!B10887,'B. Store opening dates'!$A$5:$A$2448,0))</f>
        <v>2010</v>
      </c>
      <c r="F10887" t="str">
        <f t="shared" si="340"/>
        <v>Old</v>
      </c>
      <c r="G10887" t="str">
        <f t="shared" si="341"/>
        <v>Existing</v>
      </c>
    </row>
    <row r="10888" spans="1:7" ht="19" x14ac:dyDescent="0.25">
      <c r="A10888" s="7">
        <v>2015</v>
      </c>
      <c r="B10888" s="7" t="s">
        <v>1368</v>
      </c>
      <c r="C10888" s="7" t="s">
        <v>7</v>
      </c>
      <c r="D10888" s="24">
        <v>203566.53</v>
      </c>
      <c r="E10888">
        <f>INDEX('B. Store opening dates'!$B$5:$B$2448,MATCH('A. Sales by store'!B10888,'B. Store opening dates'!$A$5:$A$2448,0))</f>
        <v>2010</v>
      </c>
      <c r="F10888" t="str">
        <f t="shared" si="340"/>
        <v>Old</v>
      </c>
      <c r="G10888" t="str">
        <f t="shared" si="341"/>
        <v>Existing</v>
      </c>
    </row>
    <row r="10889" spans="1:7" ht="19" x14ac:dyDescent="0.25">
      <c r="A10889" s="7">
        <v>2014</v>
      </c>
      <c r="B10889" s="7" t="s">
        <v>1368</v>
      </c>
      <c r="C10889" s="7" t="s">
        <v>7</v>
      </c>
      <c r="D10889" s="24">
        <v>212919.38</v>
      </c>
      <c r="E10889">
        <f>INDEX('B. Store opening dates'!$B$5:$B$2448,MATCH('A. Sales by store'!B10889,'B. Store opening dates'!$A$5:$A$2448,0))</f>
        <v>2010</v>
      </c>
      <c r="F10889" t="str">
        <f t="shared" si="340"/>
        <v>Old</v>
      </c>
      <c r="G10889" t="str">
        <f t="shared" si="341"/>
        <v>Existing</v>
      </c>
    </row>
    <row r="10890" spans="1:7" ht="19" x14ac:dyDescent="0.25">
      <c r="A10890" s="7">
        <v>2015</v>
      </c>
      <c r="B10890" s="7" t="s">
        <v>1368</v>
      </c>
      <c r="C10890" s="7" t="s">
        <v>8</v>
      </c>
      <c r="D10890" s="24">
        <v>748468.7</v>
      </c>
      <c r="E10890">
        <f>INDEX('B. Store opening dates'!$B$5:$B$2448,MATCH('A. Sales by store'!B10890,'B. Store opening dates'!$A$5:$A$2448,0))</f>
        <v>2010</v>
      </c>
      <c r="F10890" t="str">
        <f t="shared" si="340"/>
        <v>Old</v>
      </c>
      <c r="G10890" t="str">
        <f t="shared" si="341"/>
        <v>Existing</v>
      </c>
    </row>
    <row r="10891" spans="1:7" ht="19" x14ac:dyDescent="0.25">
      <c r="A10891" s="7">
        <v>2014</v>
      </c>
      <c r="B10891" s="7" t="s">
        <v>1368</v>
      </c>
      <c r="C10891" s="7" t="s">
        <v>8</v>
      </c>
      <c r="D10891" s="24">
        <v>771111.29</v>
      </c>
      <c r="E10891">
        <f>INDEX('B. Store opening dates'!$B$5:$B$2448,MATCH('A. Sales by store'!B10891,'B. Store opening dates'!$A$5:$A$2448,0))</f>
        <v>2010</v>
      </c>
      <c r="F10891" t="str">
        <f t="shared" si="340"/>
        <v>Old</v>
      </c>
      <c r="G10891" t="str">
        <f t="shared" si="341"/>
        <v>Existing</v>
      </c>
    </row>
    <row r="10892" spans="1:7" ht="19" x14ac:dyDescent="0.25">
      <c r="A10892" s="7">
        <v>2015</v>
      </c>
      <c r="B10892" s="7" t="s">
        <v>1369</v>
      </c>
      <c r="C10892" s="7" t="s">
        <v>5</v>
      </c>
      <c r="D10892" s="24">
        <v>850372.95</v>
      </c>
      <c r="E10892">
        <f>INDEX('B. Store opening dates'!$B$5:$B$2448,MATCH('A. Sales by store'!B10892,'B. Store opening dates'!$A$5:$A$2448,0))</f>
        <v>2010</v>
      </c>
      <c r="F10892" t="str">
        <f t="shared" si="340"/>
        <v>Old</v>
      </c>
      <c r="G10892" t="str">
        <f t="shared" si="341"/>
        <v>Existing</v>
      </c>
    </row>
    <row r="10893" spans="1:7" ht="19" x14ac:dyDescent="0.25">
      <c r="A10893" s="7">
        <v>2014</v>
      </c>
      <c r="B10893" s="7" t="s">
        <v>1369</v>
      </c>
      <c r="C10893" s="7" t="s">
        <v>5</v>
      </c>
      <c r="D10893" s="24">
        <v>933420.32</v>
      </c>
      <c r="E10893">
        <f>INDEX('B. Store opening dates'!$B$5:$B$2448,MATCH('A. Sales by store'!B10893,'B. Store opening dates'!$A$5:$A$2448,0))</f>
        <v>2010</v>
      </c>
      <c r="F10893" t="str">
        <f t="shared" si="340"/>
        <v>Old</v>
      </c>
      <c r="G10893" t="str">
        <f t="shared" si="341"/>
        <v>Existing</v>
      </c>
    </row>
    <row r="10894" spans="1:7" ht="19" x14ac:dyDescent="0.25">
      <c r="A10894" s="7">
        <v>2015</v>
      </c>
      <c r="B10894" s="7" t="s">
        <v>1369</v>
      </c>
      <c r="C10894" s="7" t="s">
        <v>6</v>
      </c>
      <c r="D10894" s="24">
        <v>461405.94</v>
      </c>
      <c r="E10894">
        <f>INDEX('B. Store opening dates'!$B$5:$B$2448,MATCH('A. Sales by store'!B10894,'B. Store opening dates'!$A$5:$A$2448,0))</f>
        <v>2010</v>
      </c>
      <c r="F10894" t="str">
        <f t="shared" si="340"/>
        <v>Old</v>
      </c>
      <c r="G10894" t="str">
        <f t="shared" si="341"/>
        <v>Existing</v>
      </c>
    </row>
    <row r="10895" spans="1:7" ht="19" x14ac:dyDescent="0.25">
      <c r="A10895" s="7">
        <v>2014</v>
      </c>
      <c r="B10895" s="7" t="s">
        <v>1369</v>
      </c>
      <c r="C10895" s="7" t="s">
        <v>6</v>
      </c>
      <c r="D10895" s="24">
        <v>325700.82</v>
      </c>
      <c r="E10895">
        <f>INDEX('B. Store opening dates'!$B$5:$B$2448,MATCH('A. Sales by store'!B10895,'B. Store opening dates'!$A$5:$A$2448,0))</f>
        <v>2010</v>
      </c>
      <c r="F10895" t="str">
        <f t="shared" si="340"/>
        <v>Old</v>
      </c>
      <c r="G10895" t="str">
        <f t="shared" si="341"/>
        <v>Existing</v>
      </c>
    </row>
    <row r="10896" spans="1:7" ht="19" x14ac:dyDescent="0.25">
      <c r="A10896" s="7">
        <v>2015</v>
      </c>
      <c r="B10896" s="7" t="s">
        <v>1369</v>
      </c>
      <c r="C10896" s="7" t="s">
        <v>7</v>
      </c>
      <c r="D10896" s="24">
        <v>222518.04</v>
      </c>
      <c r="E10896">
        <f>INDEX('B. Store opening dates'!$B$5:$B$2448,MATCH('A. Sales by store'!B10896,'B. Store opening dates'!$A$5:$A$2448,0))</f>
        <v>2010</v>
      </c>
      <c r="F10896" t="str">
        <f t="shared" si="340"/>
        <v>Old</v>
      </c>
      <c r="G10896" t="str">
        <f t="shared" si="341"/>
        <v>Existing</v>
      </c>
    </row>
    <row r="10897" spans="1:7" ht="19" x14ac:dyDescent="0.25">
      <c r="A10897" s="7">
        <v>2014</v>
      </c>
      <c r="B10897" s="7" t="s">
        <v>1369</v>
      </c>
      <c r="C10897" s="7" t="s">
        <v>7</v>
      </c>
      <c r="D10897" s="24">
        <v>234921.65</v>
      </c>
      <c r="E10897">
        <f>INDEX('B. Store opening dates'!$B$5:$B$2448,MATCH('A. Sales by store'!B10897,'B. Store opening dates'!$A$5:$A$2448,0))</f>
        <v>2010</v>
      </c>
      <c r="F10897" t="str">
        <f t="shared" si="340"/>
        <v>Old</v>
      </c>
      <c r="G10897" t="str">
        <f t="shared" si="341"/>
        <v>Existing</v>
      </c>
    </row>
    <row r="10898" spans="1:7" ht="19" x14ac:dyDescent="0.25">
      <c r="A10898" s="7">
        <v>2015</v>
      </c>
      <c r="B10898" s="7" t="s">
        <v>1369</v>
      </c>
      <c r="C10898" s="7" t="s">
        <v>8</v>
      </c>
      <c r="D10898" s="24">
        <v>556932.97</v>
      </c>
      <c r="E10898">
        <f>INDEX('B. Store opening dates'!$B$5:$B$2448,MATCH('A. Sales by store'!B10898,'B. Store opening dates'!$A$5:$A$2448,0))</f>
        <v>2010</v>
      </c>
      <c r="F10898" t="str">
        <f t="shared" si="340"/>
        <v>Old</v>
      </c>
      <c r="G10898" t="str">
        <f t="shared" si="341"/>
        <v>Existing</v>
      </c>
    </row>
    <row r="10899" spans="1:7" ht="19" x14ac:dyDescent="0.25">
      <c r="A10899" s="7">
        <v>2014</v>
      </c>
      <c r="B10899" s="7" t="s">
        <v>1369</v>
      </c>
      <c r="C10899" s="7" t="s">
        <v>8</v>
      </c>
      <c r="D10899" s="24">
        <v>573444.35</v>
      </c>
      <c r="E10899">
        <f>INDEX('B. Store opening dates'!$B$5:$B$2448,MATCH('A. Sales by store'!B10899,'B. Store opening dates'!$A$5:$A$2448,0))</f>
        <v>2010</v>
      </c>
      <c r="F10899" t="str">
        <f t="shared" si="340"/>
        <v>Old</v>
      </c>
      <c r="G10899" t="str">
        <f t="shared" si="341"/>
        <v>Existing</v>
      </c>
    </row>
    <row r="10900" spans="1:7" ht="19" x14ac:dyDescent="0.25">
      <c r="A10900" s="7">
        <v>2015</v>
      </c>
      <c r="B10900" s="7" t="s">
        <v>1370</v>
      </c>
      <c r="C10900" s="7" t="s">
        <v>5</v>
      </c>
      <c r="D10900" s="24">
        <v>492167.06</v>
      </c>
      <c r="E10900">
        <f>INDEX('B. Store opening dates'!$B$5:$B$2448,MATCH('A. Sales by store'!B10900,'B. Store opening dates'!$A$5:$A$2448,0))</f>
        <v>2010</v>
      </c>
      <c r="F10900" t="str">
        <f t="shared" si="340"/>
        <v>Old</v>
      </c>
      <c r="G10900" t="str">
        <f t="shared" si="341"/>
        <v>Existing</v>
      </c>
    </row>
    <row r="10901" spans="1:7" ht="19" x14ac:dyDescent="0.25">
      <c r="A10901" s="7">
        <v>2014</v>
      </c>
      <c r="B10901" s="7" t="s">
        <v>1370</v>
      </c>
      <c r="C10901" s="7" t="s">
        <v>5</v>
      </c>
      <c r="D10901" s="24">
        <v>537170.05000000005</v>
      </c>
      <c r="E10901">
        <f>INDEX('B. Store opening dates'!$B$5:$B$2448,MATCH('A. Sales by store'!B10901,'B. Store opening dates'!$A$5:$A$2448,0))</f>
        <v>2010</v>
      </c>
      <c r="F10901" t="str">
        <f t="shared" si="340"/>
        <v>Old</v>
      </c>
      <c r="G10901" t="str">
        <f t="shared" si="341"/>
        <v>Existing</v>
      </c>
    </row>
    <row r="10902" spans="1:7" ht="19" x14ac:dyDescent="0.25">
      <c r="A10902" s="7">
        <v>2015</v>
      </c>
      <c r="B10902" s="7" t="s">
        <v>1370</v>
      </c>
      <c r="C10902" s="7" t="s">
        <v>6</v>
      </c>
      <c r="D10902" s="24">
        <v>278161.84000000003</v>
      </c>
      <c r="E10902">
        <f>INDEX('B. Store opening dates'!$B$5:$B$2448,MATCH('A. Sales by store'!B10902,'B. Store opening dates'!$A$5:$A$2448,0))</f>
        <v>2010</v>
      </c>
      <c r="F10902" t="str">
        <f t="shared" si="340"/>
        <v>Old</v>
      </c>
      <c r="G10902" t="str">
        <f t="shared" si="341"/>
        <v>Existing</v>
      </c>
    </row>
    <row r="10903" spans="1:7" ht="19" x14ac:dyDescent="0.25">
      <c r="A10903" s="7">
        <v>2014</v>
      </c>
      <c r="B10903" s="7" t="s">
        <v>1370</v>
      </c>
      <c r="C10903" s="7" t="s">
        <v>6</v>
      </c>
      <c r="D10903" s="24">
        <v>201288.61</v>
      </c>
      <c r="E10903">
        <f>INDEX('B. Store opening dates'!$B$5:$B$2448,MATCH('A. Sales by store'!B10903,'B. Store opening dates'!$A$5:$A$2448,0))</f>
        <v>2010</v>
      </c>
      <c r="F10903" t="str">
        <f t="shared" si="340"/>
        <v>Old</v>
      </c>
      <c r="G10903" t="str">
        <f t="shared" si="341"/>
        <v>Existing</v>
      </c>
    </row>
    <row r="10904" spans="1:7" ht="19" x14ac:dyDescent="0.25">
      <c r="A10904" s="7">
        <v>2015</v>
      </c>
      <c r="B10904" s="7" t="s">
        <v>1370</v>
      </c>
      <c r="C10904" s="7" t="s">
        <v>7</v>
      </c>
      <c r="D10904" s="24">
        <v>82800.37</v>
      </c>
      <c r="E10904">
        <f>INDEX('B. Store opening dates'!$B$5:$B$2448,MATCH('A. Sales by store'!B10904,'B. Store opening dates'!$A$5:$A$2448,0))</f>
        <v>2010</v>
      </c>
      <c r="F10904" t="str">
        <f t="shared" si="340"/>
        <v>Old</v>
      </c>
      <c r="G10904" t="str">
        <f t="shared" si="341"/>
        <v>Existing</v>
      </c>
    </row>
    <row r="10905" spans="1:7" ht="19" x14ac:dyDescent="0.25">
      <c r="A10905" s="7">
        <v>2014</v>
      </c>
      <c r="B10905" s="7" t="s">
        <v>1370</v>
      </c>
      <c r="C10905" s="7" t="s">
        <v>7</v>
      </c>
      <c r="D10905" s="24">
        <v>88015.83</v>
      </c>
      <c r="E10905">
        <f>INDEX('B. Store opening dates'!$B$5:$B$2448,MATCH('A. Sales by store'!B10905,'B. Store opening dates'!$A$5:$A$2448,0))</f>
        <v>2010</v>
      </c>
      <c r="F10905" t="str">
        <f t="shared" si="340"/>
        <v>Old</v>
      </c>
      <c r="G10905" t="str">
        <f t="shared" si="341"/>
        <v>Existing</v>
      </c>
    </row>
    <row r="10906" spans="1:7" ht="19" x14ac:dyDescent="0.25">
      <c r="A10906" s="7">
        <v>2015</v>
      </c>
      <c r="B10906" s="7" t="s">
        <v>1370</v>
      </c>
      <c r="C10906" s="7" t="s">
        <v>8</v>
      </c>
      <c r="D10906" s="24">
        <v>690701.38</v>
      </c>
      <c r="E10906">
        <f>INDEX('B. Store opening dates'!$B$5:$B$2448,MATCH('A. Sales by store'!B10906,'B. Store opening dates'!$A$5:$A$2448,0))</f>
        <v>2010</v>
      </c>
      <c r="F10906" t="str">
        <f t="shared" si="340"/>
        <v>Old</v>
      </c>
      <c r="G10906" t="str">
        <f t="shared" si="341"/>
        <v>Existing</v>
      </c>
    </row>
    <row r="10907" spans="1:7" ht="19" x14ac:dyDescent="0.25">
      <c r="A10907" s="7">
        <v>2014</v>
      </c>
      <c r="B10907" s="7" t="s">
        <v>1370</v>
      </c>
      <c r="C10907" s="7" t="s">
        <v>8</v>
      </c>
      <c r="D10907" s="24">
        <v>711517.11</v>
      </c>
      <c r="E10907">
        <f>INDEX('B. Store opening dates'!$B$5:$B$2448,MATCH('A. Sales by store'!B10907,'B. Store opening dates'!$A$5:$A$2448,0))</f>
        <v>2010</v>
      </c>
      <c r="F10907" t="str">
        <f t="shared" si="340"/>
        <v>Old</v>
      </c>
      <c r="G10907" t="str">
        <f t="shared" si="341"/>
        <v>Existing</v>
      </c>
    </row>
    <row r="10908" spans="1:7" ht="19" x14ac:dyDescent="0.25">
      <c r="A10908" s="7">
        <v>2015</v>
      </c>
      <c r="B10908" s="7" t="s">
        <v>1371</v>
      </c>
      <c r="C10908" s="7" t="s">
        <v>5</v>
      </c>
      <c r="D10908" s="24">
        <v>577626.11</v>
      </c>
      <c r="E10908">
        <f>INDEX('B. Store opening dates'!$B$5:$B$2448,MATCH('A. Sales by store'!B10908,'B. Store opening dates'!$A$5:$A$2448,0))</f>
        <v>2010</v>
      </c>
      <c r="F10908" t="str">
        <f t="shared" si="340"/>
        <v>Old</v>
      </c>
      <c r="G10908" t="str">
        <f t="shared" si="341"/>
        <v>Existing</v>
      </c>
    </row>
    <row r="10909" spans="1:7" ht="19" x14ac:dyDescent="0.25">
      <c r="A10909" s="7">
        <v>2014</v>
      </c>
      <c r="B10909" s="7" t="s">
        <v>1371</v>
      </c>
      <c r="C10909" s="7" t="s">
        <v>5</v>
      </c>
      <c r="D10909" s="24">
        <v>639733.29</v>
      </c>
      <c r="E10909">
        <f>INDEX('B. Store opening dates'!$B$5:$B$2448,MATCH('A. Sales by store'!B10909,'B. Store opening dates'!$A$5:$A$2448,0))</f>
        <v>2010</v>
      </c>
      <c r="F10909" t="str">
        <f t="shared" si="340"/>
        <v>Old</v>
      </c>
      <c r="G10909" t="str">
        <f t="shared" si="341"/>
        <v>Existing</v>
      </c>
    </row>
    <row r="10910" spans="1:7" ht="19" x14ac:dyDescent="0.25">
      <c r="A10910" s="7">
        <v>2015</v>
      </c>
      <c r="B10910" s="7" t="s">
        <v>1371</v>
      </c>
      <c r="C10910" s="7" t="s">
        <v>6</v>
      </c>
      <c r="D10910" s="24">
        <v>331192.84000000003</v>
      </c>
      <c r="E10910">
        <f>INDEX('B. Store opening dates'!$B$5:$B$2448,MATCH('A. Sales by store'!B10910,'B. Store opening dates'!$A$5:$A$2448,0))</f>
        <v>2010</v>
      </c>
      <c r="F10910" t="str">
        <f t="shared" si="340"/>
        <v>Old</v>
      </c>
      <c r="G10910" t="str">
        <f t="shared" si="341"/>
        <v>Existing</v>
      </c>
    </row>
    <row r="10911" spans="1:7" ht="19" x14ac:dyDescent="0.25">
      <c r="A10911" s="7">
        <v>2014</v>
      </c>
      <c r="B10911" s="7" t="s">
        <v>1371</v>
      </c>
      <c r="C10911" s="7" t="s">
        <v>6</v>
      </c>
      <c r="D10911" s="24">
        <v>236117.88</v>
      </c>
      <c r="E10911">
        <f>INDEX('B. Store opening dates'!$B$5:$B$2448,MATCH('A. Sales by store'!B10911,'B. Store opening dates'!$A$5:$A$2448,0))</f>
        <v>2010</v>
      </c>
      <c r="F10911" t="str">
        <f t="shared" si="340"/>
        <v>Old</v>
      </c>
      <c r="G10911" t="str">
        <f t="shared" si="341"/>
        <v>Existing</v>
      </c>
    </row>
    <row r="10912" spans="1:7" ht="19" x14ac:dyDescent="0.25">
      <c r="A10912" s="7">
        <v>2015</v>
      </c>
      <c r="B10912" s="7" t="s">
        <v>1371</v>
      </c>
      <c r="C10912" s="7" t="s">
        <v>7</v>
      </c>
      <c r="D10912" s="24">
        <v>81389.570000000007</v>
      </c>
      <c r="E10912">
        <f>INDEX('B. Store opening dates'!$B$5:$B$2448,MATCH('A. Sales by store'!B10912,'B. Store opening dates'!$A$5:$A$2448,0))</f>
        <v>2010</v>
      </c>
      <c r="F10912" t="str">
        <f t="shared" si="340"/>
        <v>Old</v>
      </c>
      <c r="G10912" t="str">
        <f t="shared" si="341"/>
        <v>Existing</v>
      </c>
    </row>
    <row r="10913" spans="1:7" ht="19" x14ac:dyDescent="0.25">
      <c r="A10913" s="7">
        <v>2014</v>
      </c>
      <c r="B10913" s="7" t="s">
        <v>1371</v>
      </c>
      <c r="C10913" s="7" t="s">
        <v>7</v>
      </c>
      <c r="D10913" s="24">
        <v>86719.99</v>
      </c>
      <c r="E10913">
        <f>INDEX('B. Store opening dates'!$B$5:$B$2448,MATCH('A. Sales by store'!B10913,'B. Store opening dates'!$A$5:$A$2448,0))</f>
        <v>2010</v>
      </c>
      <c r="F10913" t="str">
        <f t="shared" si="340"/>
        <v>Old</v>
      </c>
      <c r="G10913" t="str">
        <f t="shared" si="341"/>
        <v>Existing</v>
      </c>
    </row>
    <row r="10914" spans="1:7" ht="19" x14ac:dyDescent="0.25">
      <c r="A10914" s="7">
        <v>2015</v>
      </c>
      <c r="B10914" s="7" t="s">
        <v>1371</v>
      </c>
      <c r="C10914" s="7" t="s">
        <v>8</v>
      </c>
      <c r="D10914" s="24">
        <v>681484.49</v>
      </c>
      <c r="E10914">
        <f>INDEX('B. Store opening dates'!$B$5:$B$2448,MATCH('A. Sales by store'!B10914,'B. Store opening dates'!$A$5:$A$2448,0))</f>
        <v>2010</v>
      </c>
      <c r="F10914" t="str">
        <f t="shared" si="340"/>
        <v>Old</v>
      </c>
      <c r="G10914" t="str">
        <f t="shared" si="341"/>
        <v>Existing</v>
      </c>
    </row>
    <row r="10915" spans="1:7" ht="19" x14ac:dyDescent="0.25">
      <c r="A10915" s="7">
        <v>2014</v>
      </c>
      <c r="B10915" s="7" t="s">
        <v>1371</v>
      </c>
      <c r="C10915" s="7" t="s">
        <v>8</v>
      </c>
      <c r="D10915" s="24">
        <v>704561.3</v>
      </c>
      <c r="E10915">
        <f>INDEX('B. Store opening dates'!$B$5:$B$2448,MATCH('A. Sales by store'!B10915,'B. Store opening dates'!$A$5:$A$2448,0))</f>
        <v>2010</v>
      </c>
      <c r="F10915" t="str">
        <f t="shared" si="340"/>
        <v>Old</v>
      </c>
      <c r="G10915" t="str">
        <f t="shared" si="341"/>
        <v>Existing</v>
      </c>
    </row>
    <row r="10916" spans="1:7" ht="19" x14ac:dyDescent="0.25">
      <c r="A10916" s="7">
        <v>2015</v>
      </c>
      <c r="B10916" s="7" t="s">
        <v>1372</v>
      </c>
      <c r="C10916" s="7" t="s">
        <v>5</v>
      </c>
      <c r="D10916" s="24">
        <v>616303.26</v>
      </c>
      <c r="E10916">
        <f>INDEX('B. Store opening dates'!$B$5:$B$2448,MATCH('A. Sales by store'!B10916,'B. Store opening dates'!$A$5:$A$2448,0))</f>
        <v>2010</v>
      </c>
      <c r="F10916" t="str">
        <f t="shared" si="340"/>
        <v>Old</v>
      </c>
      <c r="G10916" t="str">
        <f t="shared" si="341"/>
        <v>Existing</v>
      </c>
    </row>
    <row r="10917" spans="1:7" ht="19" x14ac:dyDescent="0.25">
      <c r="A10917" s="7">
        <v>2014</v>
      </c>
      <c r="B10917" s="7" t="s">
        <v>1372</v>
      </c>
      <c r="C10917" s="7" t="s">
        <v>5</v>
      </c>
      <c r="D10917" s="24">
        <v>670753.68999999994</v>
      </c>
      <c r="E10917">
        <f>INDEX('B. Store opening dates'!$B$5:$B$2448,MATCH('A. Sales by store'!B10917,'B. Store opening dates'!$A$5:$A$2448,0))</f>
        <v>2010</v>
      </c>
      <c r="F10917" t="str">
        <f t="shared" si="340"/>
        <v>Old</v>
      </c>
      <c r="G10917" t="str">
        <f t="shared" si="341"/>
        <v>Existing</v>
      </c>
    </row>
    <row r="10918" spans="1:7" ht="19" x14ac:dyDescent="0.25">
      <c r="A10918" s="7">
        <v>2015</v>
      </c>
      <c r="B10918" s="7" t="s">
        <v>1372</v>
      </c>
      <c r="C10918" s="7" t="s">
        <v>6</v>
      </c>
      <c r="D10918" s="24">
        <v>528682.31999999995</v>
      </c>
      <c r="E10918">
        <f>INDEX('B. Store opening dates'!$B$5:$B$2448,MATCH('A. Sales by store'!B10918,'B. Store opening dates'!$A$5:$A$2448,0))</f>
        <v>2010</v>
      </c>
      <c r="F10918" t="str">
        <f t="shared" si="340"/>
        <v>Old</v>
      </c>
      <c r="G10918" t="str">
        <f t="shared" si="341"/>
        <v>Existing</v>
      </c>
    </row>
    <row r="10919" spans="1:7" ht="19" x14ac:dyDescent="0.25">
      <c r="A10919" s="7">
        <v>2014</v>
      </c>
      <c r="B10919" s="7" t="s">
        <v>1372</v>
      </c>
      <c r="C10919" s="7" t="s">
        <v>6</v>
      </c>
      <c r="D10919" s="24">
        <v>367867</v>
      </c>
      <c r="E10919">
        <f>INDEX('B. Store opening dates'!$B$5:$B$2448,MATCH('A. Sales by store'!B10919,'B. Store opening dates'!$A$5:$A$2448,0))</f>
        <v>2010</v>
      </c>
      <c r="F10919" t="str">
        <f t="shared" si="340"/>
        <v>Old</v>
      </c>
      <c r="G10919" t="str">
        <f t="shared" si="341"/>
        <v>Existing</v>
      </c>
    </row>
    <row r="10920" spans="1:7" ht="19" x14ac:dyDescent="0.25">
      <c r="A10920" s="7">
        <v>2015</v>
      </c>
      <c r="B10920" s="7" t="s">
        <v>1372</v>
      </c>
      <c r="C10920" s="7" t="s">
        <v>7</v>
      </c>
      <c r="D10920" s="24">
        <v>204074.29</v>
      </c>
      <c r="E10920">
        <f>INDEX('B. Store opening dates'!$B$5:$B$2448,MATCH('A. Sales by store'!B10920,'B. Store opening dates'!$A$5:$A$2448,0))</f>
        <v>2010</v>
      </c>
      <c r="F10920" t="str">
        <f t="shared" si="340"/>
        <v>Old</v>
      </c>
      <c r="G10920" t="str">
        <f t="shared" si="341"/>
        <v>Existing</v>
      </c>
    </row>
    <row r="10921" spans="1:7" ht="19" x14ac:dyDescent="0.25">
      <c r="A10921" s="7">
        <v>2014</v>
      </c>
      <c r="B10921" s="7" t="s">
        <v>1372</v>
      </c>
      <c r="C10921" s="7" t="s">
        <v>7</v>
      </c>
      <c r="D10921" s="24">
        <v>217481.05</v>
      </c>
      <c r="E10921">
        <f>INDEX('B. Store opening dates'!$B$5:$B$2448,MATCH('A. Sales by store'!B10921,'B. Store opening dates'!$A$5:$A$2448,0))</f>
        <v>2010</v>
      </c>
      <c r="F10921" t="str">
        <f t="shared" si="340"/>
        <v>Old</v>
      </c>
      <c r="G10921" t="str">
        <f t="shared" si="341"/>
        <v>Existing</v>
      </c>
    </row>
    <row r="10922" spans="1:7" ht="19" x14ac:dyDescent="0.25">
      <c r="A10922" s="7">
        <v>2015</v>
      </c>
      <c r="B10922" s="7" t="s">
        <v>1372</v>
      </c>
      <c r="C10922" s="7" t="s">
        <v>8</v>
      </c>
      <c r="D10922" s="24">
        <v>723431.23</v>
      </c>
      <c r="E10922">
        <f>INDEX('B. Store opening dates'!$B$5:$B$2448,MATCH('A. Sales by store'!B10922,'B. Store opening dates'!$A$5:$A$2448,0))</f>
        <v>2010</v>
      </c>
      <c r="F10922" t="str">
        <f t="shared" si="340"/>
        <v>Old</v>
      </c>
      <c r="G10922" t="str">
        <f t="shared" si="341"/>
        <v>Existing</v>
      </c>
    </row>
    <row r="10923" spans="1:7" ht="19" x14ac:dyDescent="0.25">
      <c r="A10923" s="7">
        <v>2014</v>
      </c>
      <c r="B10923" s="7" t="s">
        <v>1372</v>
      </c>
      <c r="C10923" s="7" t="s">
        <v>8</v>
      </c>
      <c r="D10923" s="24">
        <v>748200.36</v>
      </c>
      <c r="E10923">
        <f>INDEX('B. Store opening dates'!$B$5:$B$2448,MATCH('A. Sales by store'!B10923,'B. Store opening dates'!$A$5:$A$2448,0))</f>
        <v>2010</v>
      </c>
      <c r="F10923" t="str">
        <f t="shared" si="340"/>
        <v>Old</v>
      </c>
      <c r="G10923" t="str">
        <f t="shared" si="341"/>
        <v>Existing</v>
      </c>
    </row>
    <row r="10924" spans="1:7" ht="19" x14ac:dyDescent="0.25">
      <c r="A10924" s="7">
        <v>2015</v>
      </c>
      <c r="B10924" s="7" t="s">
        <v>1373</v>
      </c>
      <c r="C10924" s="7" t="s">
        <v>5</v>
      </c>
      <c r="D10924" s="24">
        <v>625109.96</v>
      </c>
      <c r="E10924">
        <f>INDEX('B. Store opening dates'!$B$5:$B$2448,MATCH('A. Sales by store'!B10924,'B. Store opening dates'!$A$5:$A$2448,0))</f>
        <v>2010</v>
      </c>
      <c r="F10924" t="str">
        <f t="shared" si="340"/>
        <v>Old</v>
      </c>
      <c r="G10924" t="str">
        <f t="shared" si="341"/>
        <v>Existing</v>
      </c>
    </row>
    <row r="10925" spans="1:7" ht="19" x14ac:dyDescent="0.25">
      <c r="A10925" s="7">
        <v>2014</v>
      </c>
      <c r="B10925" s="7" t="s">
        <v>1373</v>
      </c>
      <c r="C10925" s="7" t="s">
        <v>5</v>
      </c>
      <c r="D10925" s="24">
        <v>689214.65</v>
      </c>
      <c r="E10925">
        <f>INDEX('B. Store opening dates'!$B$5:$B$2448,MATCH('A. Sales by store'!B10925,'B. Store opening dates'!$A$5:$A$2448,0))</f>
        <v>2010</v>
      </c>
      <c r="F10925" t="str">
        <f t="shared" si="340"/>
        <v>Old</v>
      </c>
      <c r="G10925" t="str">
        <f t="shared" si="341"/>
        <v>Existing</v>
      </c>
    </row>
    <row r="10926" spans="1:7" ht="19" x14ac:dyDescent="0.25">
      <c r="A10926" s="7">
        <v>2015</v>
      </c>
      <c r="B10926" s="7" t="s">
        <v>1373</v>
      </c>
      <c r="C10926" s="7" t="s">
        <v>6</v>
      </c>
      <c r="D10926" s="24">
        <v>352202.87</v>
      </c>
      <c r="E10926">
        <f>INDEX('B. Store opening dates'!$B$5:$B$2448,MATCH('A. Sales by store'!B10926,'B. Store opening dates'!$A$5:$A$2448,0))</f>
        <v>2010</v>
      </c>
      <c r="F10926" t="str">
        <f t="shared" si="340"/>
        <v>Old</v>
      </c>
      <c r="G10926" t="str">
        <f t="shared" si="341"/>
        <v>Existing</v>
      </c>
    </row>
    <row r="10927" spans="1:7" ht="19" x14ac:dyDescent="0.25">
      <c r="A10927" s="7">
        <v>2014</v>
      </c>
      <c r="B10927" s="7" t="s">
        <v>1373</v>
      </c>
      <c r="C10927" s="7" t="s">
        <v>6</v>
      </c>
      <c r="D10927" s="24">
        <v>250470.28</v>
      </c>
      <c r="E10927">
        <f>INDEX('B. Store opening dates'!$B$5:$B$2448,MATCH('A. Sales by store'!B10927,'B. Store opening dates'!$A$5:$A$2448,0))</f>
        <v>2010</v>
      </c>
      <c r="F10927" t="str">
        <f t="shared" si="340"/>
        <v>Old</v>
      </c>
      <c r="G10927" t="str">
        <f t="shared" si="341"/>
        <v>Existing</v>
      </c>
    </row>
    <row r="10928" spans="1:7" ht="19" x14ac:dyDescent="0.25">
      <c r="A10928" s="7">
        <v>2015</v>
      </c>
      <c r="B10928" s="7" t="s">
        <v>1373</v>
      </c>
      <c r="C10928" s="7" t="s">
        <v>7</v>
      </c>
      <c r="D10928" s="24">
        <v>142338.04999999999</v>
      </c>
      <c r="E10928">
        <f>INDEX('B. Store opening dates'!$B$5:$B$2448,MATCH('A. Sales by store'!B10928,'B. Store opening dates'!$A$5:$A$2448,0))</f>
        <v>2010</v>
      </c>
      <c r="F10928" t="str">
        <f t="shared" si="340"/>
        <v>Old</v>
      </c>
      <c r="G10928" t="str">
        <f t="shared" si="341"/>
        <v>Existing</v>
      </c>
    </row>
    <row r="10929" spans="1:7" ht="19" x14ac:dyDescent="0.25">
      <c r="A10929" s="7">
        <v>2014</v>
      </c>
      <c r="B10929" s="7" t="s">
        <v>1373</v>
      </c>
      <c r="C10929" s="7" t="s">
        <v>7</v>
      </c>
      <c r="D10929" s="24">
        <v>148864.43</v>
      </c>
      <c r="E10929">
        <f>INDEX('B. Store opening dates'!$B$5:$B$2448,MATCH('A. Sales by store'!B10929,'B. Store opening dates'!$A$5:$A$2448,0))</f>
        <v>2010</v>
      </c>
      <c r="F10929" t="str">
        <f t="shared" si="340"/>
        <v>Old</v>
      </c>
      <c r="G10929" t="str">
        <f t="shared" si="341"/>
        <v>Existing</v>
      </c>
    </row>
    <row r="10930" spans="1:7" ht="19" x14ac:dyDescent="0.25">
      <c r="A10930" s="7">
        <v>2015</v>
      </c>
      <c r="B10930" s="7" t="s">
        <v>1373</v>
      </c>
      <c r="C10930" s="7" t="s">
        <v>8</v>
      </c>
      <c r="D10930" s="24">
        <v>648076.35</v>
      </c>
      <c r="E10930">
        <f>INDEX('B. Store opening dates'!$B$5:$B$2448,MATCH('A. Sales by store'!B10930,'B. Store opening dates'!$A$5:$A$2448,0))</f>
        <v>2010</v>
      </c>
      <c r="F10930" t="str">
        <f t="shared" si="340"/>
        <v>Old</v>
      </c>
      <c r="G10930" t="str">
        <f t="shared" si="341"/>
        <v>Existing</v>
      </c>
    </row>
    <row r="10931" spans="1:7" ht="19" x14ac:dyDescent="0.25">
      <c r="A10931" s="7">
        <v>2014</v>
      </c>
      <c r="B10931" s="7" t="s">
        <v>1373</v>
      </c>
      <c r="C10931" s="7" t="s">
        <v>8</v>
      </c>
      <c r="D10931" s="24">
        <v>677952.13</v>
      </c>
      <c r="E10931">
        <f>INDEX('B. Store opening dates'!$B$5:$B$2448,MATCH('A. Sales by store'!B10931,'B. Store opening dates'!$A$5:$A$2448,0))</f>
        <v>2010</v>
      </c>
      <c r="F10931" t="str">
        <f t="shared" si="340"/>
        <v>Old</v>
      </c>
      <c r="G10931" t="str">
        <f t="shared" si="341"/>
        <v>Existing</v>
      </c>
    </row>
    <row r="10932" spans="1:7" ht="19" x14ac:dyDescent="0.25">
      <c r="A10932" s="7">
        <v>2015</v>
      </c>
      <c r="B10932" s="7" t="s">
        <v>1374</v>
      </c>
      <c r="C10932" s="7" t="s">
        <v>5</v>
      </c>
      <c r="D10932" s="24">
        <v>534954.79</v>
      </c>
      <c r="E10932">
        <f>INDEX('B. Store opening dates'!$B$5:$B$2448,MATCH('A. Sales by store'!B10932,'B. Store opening dates'!$A$5:$A$2448,0))</f>
        <v>2010</v>
      </c>
      <c r="F10932" t="str">
        <f t="shared" si="340"/>
        <v>Old</v>
      </c>
      <c r="G10932" t="str">
        <f t="shared" si="341"/>
        <v>Existing</v>
      </c>
    </row>
    <row r="10933" spans="1:7" ht="19" x14ac:dyDescent="0.25">
      <c r="A10933" s="7">
        <v>2014</v>
      </c>
      <c r="B10933" s="7" t="s">
        <v>1374</v>
      </c>
      <c r="C10933" s="7" t="s">
        <v>5</v>
      </c>
      <c r="D10933" s="24">
        <v>589517.67000000004</v>
      </c>
      <c r="E10933">
        <f>INDEX('B. Store opening dates'!$B$5:$B$2448,MATCH('A. Sales by store'!B10933,'B. Store opening dates'!$A$5:$A$2448,0))</f>
        <v>2010</v>
      </c>
      <c r="F10933" t="str">
        <f t="shared" si="340"/>
        <v>Old</v>
      </c>
      <c r="G10933" t="str">
        <f t="shared" si="341"/>
        <v>Existing</v>
      </c>
    </row>
    <row r="10934" spans="1:7" ht="19" x14ac:dyDescent="0.25">
      <c r="A10934" s="7">
        <v>2015</v>
      </c>
      <c r="B10934" s="7" t="s">
        <v>1374</v>
      </c>
      <c r="C10934" s="7" t="s">
        <v>6</v>
      </c>
      <c r="D10934" s="24">
        <v>383970.96</v>
      </c>
      <c r="E10934">
        <f>INDEX('B. Store opening dates'!$B$5:$B$2448,MATCH('A. Sales by store'!B10934,'B. Store opening dates'!$A$5:$A$2448,0))</f>
        <v>2010</v>
      </c>
      <c r="F10934" t="str">
        <f t="shared" si="340"/>
        <v>Old</v>
      </c>
      <c r="G10934" t="str">
        <f t="shared" si="341"/>
        <v>Existing</v>
      </c>
    </row>
    <row r="10935" spans="1:7" ht="19" x14ac:dyDescent="0.25">
      <c r="A10935" s="7">
        <v>2014</v>
      </c>
      <c r="B10935" s="7" t="s">
        <v>1374</v>
      </c>
      <c r="C10935" s="7" t="s">
        <v>6</v>
      </c>
      <c r="D10935" s="24">
        <v>276347.13</v>
      </c>
      <c r="E10935">
        <f>INDEX('B. Store opening dates'!$B$5:$B$2448,MATCH('A. Sales by store'!B10935,'B. Store opening dates'!$A$5:$A$2448,0))</f>
        <v>2010</v>
      </c>
      <c r="F10935" t="str">
        <f t="shared" si="340"/>
        <v>Old</v>
      </c>
      <c r="G10935" t="str">
        <f t="shared" si="341"/>
        <v>Existing</v>
      </c>
    </row>
    <row r="10936" spans="1:7" ht="19" x14ac:dyDescent="0.25">
      <c r="A10936" s="7">
        <v>2015</v>
      </c>
      <c r="B10936" s="7" t="s">
        <v>1374</v>
      </c>
      <c r="C10936" s="7" t="s">
        <v>7</v>
      </c>
      <c r="D10936" s="24">
        <v>199330.38</v>
      </c>
      <c r="E10936">
        <f>INDEX('B. Store opening dates'!$B$5:$B$2448,MATCH('A. Sales by store'!B10936,'B. Store opening dates'!$A$5:$A$2448,0))</f>
        <v>2010</v>
      </c>
      <c r="F10936" t="str">
        <f t="shared" si="340"/>
        <v>Old</v>
      </c>
      <c r="G10936" t="str">
        <f t="shared" si="341"/>
        <v>Existing</v>
      </c>
    </row>
    <row r="10937" spans="1:7" ht="19" x14ac:dyDescent="0.25">
      <c r="A10937" s="7">
        <v>2014</v>
      </c>
      <c r="B10937" s="7" t="s">
        <v>1374</v>
      </c>
      <c r="C10937" s="7" t="s">
        <v>7</v>
      </c>
      <c r="D10937" s="24">
        <v>210065.67</v>
      </c>
      <c r="E10937">
        <f>INDEX('B. Store opening dates'!$B$5:$B$2448,MATCH('A. Sales by store'!B10937,'B. Store opening dates'!$A$5:$A$2448,0))</f>
        <v>2010</v>
      </c>
      <c r="F10937" t="str">
        <f t="shared" si="340"/>
        <v>Old</v>
      </c>
      <c r="G10937" t="str">
        <f t="shared" si="341"/>
        <v>Existing</v>
      </c>
    </row>
    <row r="10938" spans="1:7" ht="19" x14ac:dyDescent="0.25">
      <c r="A10938" s="7">
        <v>2015</v>
      </c>
      <c r="B10938" s="7" t="s">
        <v>1374</v>
      </c>
      <c r="C10938" s="7" t="s">
        <v>8</v>
      </c>
      <c r="D10938" s="24">
        <v>427531.93</v>
      </c>
      <c r="E10938">
        <f>INDEX('B. Store opening dates'!$B$5:$B$2448,MATCH('A. Sales by store'!B10938,'B. Store opening dates'!$A$5:$A$2448,0))</f>
        <v>2010</v>
      </c>
      <c r="F10938" t="str">
        <f t="shared" si="340"/>
        <v>Old</v>
      </c>
      <c r="G10938" t="str">
        <f t="shared" si="341"/>
        <v>Existing</v>
      </c>
    </row>
    <row r="10939" spans="1:7" ht="19" x14ac:dyDescent="0.25">
      <c r="A10939" s="7">
        <v>2014</v>
      </c>
      <c r="B10939" s="7" t="s">
        <v>1374</v>
      </c>
      <c r="C10939" s="7" t="s">
        <v>8</v>
      </c>
      <c r="D10939" s="24">
        <v>446341.06</v>
      </c>
      <c r="E10939">
        <f>INDEX('B. Store opening dates'!$B$5:$B$2448,MATCH('A. Sales by store'!B10939,'B. Store opening dates'!$A$5:$A$2448,0))</f>
        <v>2010</v>
      </c>
      <c r="F10939" t="str">
        <f t="shared" si="340"/>
        <v>Old</v>
      </c>
      <c r="G10939" t="str">
        <f t="shared" si="341"/>
        <v>Existing</v>
      </c>
    </row>
    <row r="10940" spans="1:7" ht="19" x14ac:dyDescent="0.25">
      <c r="A10940" s="7">
        <v>2015</v>
      </c>
      <c r="B10940" s="7" t="s">
        <v>1375</v>
      </c>
      <c r="C10940" s="7" t="s">
        <v>5</v>
      </c>
      <c r="D10940" s="24">
        <v>819741.51</v>
      </c>
      <c r="E10940">
        <f>INDEX('B. Store opening dates'!$B$5:$B$2448,MATCH('A. Sales by store'!B10940,'B. Store opening dates'!$A$5:$A$2448,0))</f>
        <v>2010</v>
      </c>
      <c r="F10940" t="str">
        <f t="shared" si="340"/>
        <v>Old</v>
      </c>
      <c r="G10940" t="str">
        <f t="shared" si="341"/>
        <v>Existing</v>
      </c>
    </row>
    <row r="10941" spans="1:7" ht="19" x14ac:dyDescent="0.25">
      <c r="A10941" s="7">
        <v>2014</v>
      </c>
      <c r="B10941" s="7" t="s">
        <v>1375</v>
      </c>
      <c r="C10941" s="7" t="s">
        <v>5</v>
      </c>
      <c r="D10941" s="24">
        <v>900599.23</v>
      </c>
      <c r="E10941">
        <f>INDEX('B. Store opening dates'!$B$5:$B$2448,MATCH('A. Sales by store'!B10941,'B. Store opening dates'!$A$5:$A$2448,0))</f>
        <v>2010</v>
      </c>
      <c r="F10941" t="str">
        <f t="shared" si="340"/>
        <v>Old</v>
      </c>
      <c r="G10941" t="str">
        <f t="shared" si="341"/>
        <v>Existing</v>
      </c>
    </row>
    <row r="10942" spans="1:7" ht="19" x14ac:dyDescent="0.25">
      <c r="A10942" s="7">
        <v>2015</v>
      </c>
      <c r="B10942" s="7" t="s">
        <v>1375</v>
      </c>
      <c r="C10942" s="7" t="s">
        <v>6</v>
      </c>
      <c r="D10942" s="24">
        <v>505135.23</v>
      </c>
      <c r="E10942">
        <f>INDEX('B. Store opening dates'!$B$5:$B$2448,MATCH('A. Sales by store'!B10942,'B. Store opening dates'!$A$5:$A$2448,0))</f>
        <v>2010</v>
      </c>
      <c r="F10942" t="str">
        <f t="shared" si="340"/>
        <v>Old</v>
      </c>
      <c r="G10942" t="str">
        <f t="shared" si="341"/>
        <v>Existing</v>
      </c>
    </row>
    <row r="10943" spans="1:7" ht="19" x14ac:dyDescent="0.25">
      <c r="A10943" s="7">
        <v>2014</v>
      </c>
      <c r="B10943" s="7" t="s">
        <v>1375</v>
      </c>
      <c r="C10943" s="7" t="s">
        <v>6</v>
      </c>
      <c r="D10943" s="24">
        <v>371286.96</v>
      </c>
      <c r="E10943">
        <f>INDEX('B. Store opening dates'!$B$5:$B$2448,MATCH('A. Sales by store'!B10943,'B. Store opening dates'!$A$5:$A$2448,0))</f>
        <v>2010</v>
      </c>
      <c r="F10943" t="str">
        <f t="shared" si="340"/>
        <v>Old</v>
      </c>
      <c r="G10943" t="str">
        <f t="shared" si="341"/>
        <v>Existing</v>
      </c>
    </row>
    <row r="10944" spans="1:7" ht="19" x14ac:dyDescent="0.25">
      <c r="A10944" s="7">
        <v>2015</v>
      </c>
      <c r="B10944" s="7" t="s">
        <v>1375</v>
      </c>
      <c r="C10944" s="7" t="s">
        <v>7</v>
      </c>
      <c r="D10944" s="24">
        <v>126600.22</v>
      </c>
      <c r="E10944">
        <f>INDEX('B. Store opening dates'!$B$5:$B$2448,MATCH('A. Sales by store'!B10944,'B. Store opening dates'!$A$5:$A$2448,0))</f>
        <v>2010</v>
      </c>
      <c r="F10944" t="str">
        <f t="shared" si="340"/>
        <v>Old</v>
      </c>
      <c r="G10944" t="str">
        <f t="shared" si="341"/>
        <v>Existing</v>
      </c>
    </row>
    <row r="10945" spans="1:7" ht="19" x14ac:dyDescent="0.25">
      <c r="A10945" s="7">
        <v>2014</v>
      </c>
      <c r="B10945" s="7" t="s">
        <v>1375</v>
      </c>
      <c r="C10945" s="7" t="s">
        <v>7</v>
      </c>
      <c r="D10945" s="24">
        <v>133008.57</v>
      </c>
      <c r="E10945">
        <f>INDEX('B. Store opening dates'!$B$5:$B$2448,MATCH('A. Sales by store'!B10945,'B. Store opening dates'!$A$5:$A$2448,0))</f>
        <v>2010</v>
      </c>
      <c r="F10945" t="str">
        <f t="shared" si="340"/>
        <v>Old</v>
      </c>
      <c r="G10945" t="str">
        <f t="shared" si="341"/>
        <v>Existing</v>
      </c>
    </row>
    <row r="10946" spans="1:7" ht="19" x14ac:dyDescent="0.25">
      <c r="A10946" s="7">
        <v>2015</v>
      </c>
      <c r="B10946" s="7" t="s">
        <v>1375</v>
      </c>
      <c r="C10946" s="7" t="s">
        <v>8</v>
      </c>
      <c r="D10946" s="24">
        <v>531516.29</v>
      </c>
      <c r="E10946">
        <f>INDEX('B. Store opening dates'!$B$5:$B$2448,MATCH('A. Sales by store'!B10946,'B. Store opening dates'!$A$5:$A$2448,0))</f>
        <v>2010</v>
      </c>
      <c r="F10946" t="str">
        <f t="shared" si="340"/>
        <v>Old</v>
      </c>
      <c r="G10946" t="str">
        <f t="shared" si="341"/>
        <v>Existing</v>
      </c>
    </row>
    <row r="10947" spans="1:7" ht="19" x14ac:dyDescent="0.25">
      <c r="A10947" s="7">
        <v>2014</v>
      </c>
      <c r="B10947" s="7" t="s">
        <v>1375</v>
      </c>
      <c r="C10947" s="7" t="s">
        <v>8</v>
      </c>
      <c r="D10947" s="24">
        <v>553116.68000000005</v>
      </c>
      <c r="E10947">
        <f>INDEX('B. Store opening dates'!$B$5:$B$2448,MATCH('A. Sales by store'!B10947,'B. Store opening dates'!$A$5:$A$2448,0))</f>
        <v>2010</v>
      </c>
      <c r="F10947" t="str">
        <f t="shared" si="340"/>
        <v>Old</v>
      </c>
      <c r="G10947" t="str">
        <f t="shared" si="341"/>
        <v>Existing</v>
      </c>
    </row>
    <row r="10948" spans="1:7" ht="19" x14ac:dyDescent="0.25">
      <c r="A10948" s="7">
        <v>2015</v>
      </c>
      <c r="B10948" s="7" t="s">
        <v>1376</v>
      </c>
      <c r="C10948" s="7" t="s">
        <v>5</v>
      </c>
      <c r="D10948" s="24">
        <v>765083.14</v>
      </c>
      <c r="E10948">
        <f>INDEX('B. Store opening dates'!$B$5:$B$2448,MATCH('A. Sales by store'!B10948,'B. Store opening dates'!$A$5:$A$2448,0))</f>
        <v>2010</v>
      </c>
      <c r="F10948" t="str">
        <f t="shared" si="340"/>
        <v>Old</v>
      </c>
      <c r="G10948" t="str">
        <f t="shared" si="341"/>
        <v>Existing</v>
      </c>
    </row>
    <row r="10949" spans="1:7" ht="19" x14ac:dyDescent="0.25">
      <c r="A10949" s="7">
        <v>2014</v>
      </c>
      <c r="B10949" s="7" t="s">
        <v>1376</v>
      </c>
      <c r="C10949" s="7" t="s">
        <v>5</v>
      </c>
      <c r="D10949" s="24">
        <v>832423.49</v>
      </c>
      <c r="E10949">
        <f>INDEX('B. Store opening dates'!$B$5:$B$2448,MATCH('A. Sales by store'!B10949,'B. Store opening dates'!$A$5:$A$2448,0))</f>
        <v>2010</v>
      </c>
      <c r="F10949" t="str">
        <f t="shared" ref="F10949:F11012" si="342">IF(A10949 = 2015, IF(E10949&lt; 2015, "Old","New"),IF(E10949 &lt; 2014, "Old","New"))</f>
        <v>Old</v>
      </c>
      <c r="G10949" t="str">
        <f t="shared" ref="G10949:G11012" si="343">IF(A10949 = 2015, IF(E10949&lt; 2015, "Existing","New"),"Existing")</f>
        <v>Existing</v>
      </c>
    </row>
    <row r="10950" spans="1:7" ht="19" x14ac:dyDescent="0.25">
      <c r="A10950" s="7">
        <v>2015</v>
      </c>
      <c r="B10950" s="7" t="s">
        <v>1376</v>
      </c>
      <c r="C10950" s="7" t="s">
        <v>6</v>
      </c>
      <c r="D10950" s="24">
        <v>547663.79</v>
      </c>
      <c r="E10950">
        <f>INDEX('B. Store opening dates'!$B$5:$B$2448,MATCH('A. Sales by store'!B10950,'B. Store opening dates'!$A$5:$A$2448,0))</f>
        <v>2010</v>
      </c>
      <c r="F10950" t="str">
        <f t="shared" si="342"/>
        <v>Old</v>
      </c>
      <c r="G10950" t="str">
        <f t="shared" si="343"/>
        <v>Existing</v>
      </c>
    </row>
    <row r="10951" spans="1:7" ht="19" x14ac:dyDescent="0.25">
      <c r="A10951" s="7">
        <v>2014</v>
      </c>
      <c r="B10951" s="7" t="s">
        <v>1376</v>
      </c>
      <c r="C10951" s="7" t="s">
        <v>6</v>
      </c>
      <c r="D10951" s="24">
        <v>406151.66</v>
      </c>
      <c r="E10951">
        <f>INDEX('B. Store opening dates'!$B$5:$B$2448,MATCH('A. Sales by store'!B10951,'B. Store opening dates'!$A$5:$A$2448,0))</f>
        <v>2010</v>
      </c>
      <c r="F10951" t="str">
        <f t="shared" si="342"/>
        <v>Old</v>
      </c>
      <c r="G10951" t="str">
        <f t="shared" si="343"/>
        <v>Existing</v>
      </c>
    </row>
    <row r="10952" spans="1:7" ht="19" x14ac:dyDescent="0.25">
      <c r="A10952" s="7">
        <v>2015</v>
      </c>
      <c r="B10952" s="7" t="s">
        <v>1376</v>
      </c>
      <c r="C10952" s="7" t="s">
        <v>7</v>
      </c>
      <c r="D10952" s="24">
        <v>106701.75999999999</v>
      </c>
      <c r="E10952">
        <f>INDEX('B. Store opening dates'!$B$5:$B$2448,MATCH('A. Sales by store'!B10952,'B. Store opening dates'!$A$5:$A$2448,0))</f>
        <v>2010</v>
      </c>
      <c r="F10952" t="str">
        <f t="shared" si="342"/>
        <v>Old</v>
      </c>
      <c r="G10952" t="str">
        <f t="shared" si="343"/>
        <v>Existing</v>
      </c>
    </row>
    <row r="10953" spans="1:7" ht="19" x14ac:dyDescent="0.25">
      <c r="A10953" s="7">
        <v>2014</v>
      </c>
      <c r="B10953" s="7" t="s">
        <v>1376</v>
      </c>
      <c r="C10953" s="7" t="s">
        <v>7</v>
      </c>
      <c r="D10953" s="24">
        <v>112876.05</v>
      </c>
      <c r="E10953">
        <f>INDEX('B. Store opening dates'!$B$5:$B$2448,MATCH('A. Sales by store'!B10953,'B. Store opening dates'!$A$5:$A$2448,0))</f>
        <v>2010</v>
      </c>
      <c r="F10953" t="str">
        <f t="shared" si="342"/>
        <v>Old</v>
      </c>
      <c r="G10953" t="str">
        <f t="shared" si="343"/>
        <v>Existing</v>
      </c>
    </row>
    <row r="10954" spans="1:7" ht="19" x14ac:dyDescent="0.25">
      <c r="A10954" s="7">
        <v>2015</v>
      </c>
      <c r="B10954" s="7" t="s">
        <v>1376</v>
      </c>
      <c r="C10954" s="7" t="s">
        <v>8</v>
      </c>
      <c r="D10954" s="24">
        <v>415792.45</v>
      </c>
      <c r="E10954">
        <f>INDEX('B. Store opening dates'!$B$5:$B$2448,MATCH('A. Sales by store'!B10954,'B. Store opening dates'!$A$5:$A$2448,0))</f>
        <v>2010</v>
      </c>
      <c r="F10954" t="str">
        <f t="shared" si="342"/>
        <v>Old</v>
      </c>
      <c r="G10954" t="str">
        <f t="shared" si="343"/>
        <v>Existing</v>
      </c>
    </row>
    <row r="10955" spans="1:7" ht="19" x14ac:dyDescent="0.25">
      <c r="A10955" s="7">
        <v>2014</v>
      </c>
      <c r="B10955" s="7" t="s">
        <v>1376</v>
      </c>
      <c r="C10955" s="7" t="s">
        <v>8</v>
      </c>
      <c r="D10955" s="24">
        <v>427883.31</v>
      </c>
      <c r="E10955">
        <f>INDEX('B. Store opening dates'!$B$5:$B$2448,MATCH('A. Sales by store'!B10955,'B. Store opening dates'!$A$5:$A$2448,0))</f>
        <v>2010</v>
      </c>
      <c r="F10955" t="str">
        <f t="shared" si="342"/>
        <v>Old</v>
      </c>
      <c r="G10955" t="str">
        <f t="shared" si="343"/>
        <v>Existing</v>
      </c>
    </row>
    <row r="10956" spans="1:7" ht="19" x14ac:dyDescent="0.25">
      <c r="A10956" s="7">
        <v>2015</v>
      </c>
      <c r="B10956" s="7" t="s">
        <v>1377</v>
      </c>
      <c r="C10956" s="7" t="s">
        <v>5</v>
      </c>
      <c r="D10956" s="24">
        <v>533700.9</v>
      </c>
      <c r="E10956">
        <f>INDEX('B. Store opening dates'!$B$5:$B$2448,MATCH('A. Sales by store'!B10956,'B. Store opening dates'!$A$5:$A$2448,0))</f>
        <v>2010</v>
      </c>
      <c r="F10956" t="str">
        <f t="shared" si="342"/>
        <v>Old</v>
      </c>
      <c r="G10956" t="str">
        <f t="shared" si="343"/>
        <v>Existing</v>
      </c>
    </row>
    <row r="10957" spans="1:7" ht="19" x14ac:dyDescent="0.25">
      <c r="A10957" s="7">
        <v>2014</v>
      </c>
      <c r="B10957" s="7" t="s">
        <v>1377</v>
      </c>
      <c r="C10957" s="7" t="s">
        <v>5</v>
      </c>
      <c r="D10957" s="24">
        <v>588933.04</v>
      </c>
      <c r="E10957">
        <f>INDEX('B. Store opening dates'!$B$5:$B$2448,MATCH('A. Sales by store'!B10957,'B. Store opening dates'!$A$5:$A$2448,0))</f>
        <v>2010</v>
      </c>
      <c r="F10957" t="str">
        <f t="shared" si="342"/>
        <v>Old</v>
      </c>
      <c r="G10957" t="str">
        <f t="shared" si="343"/>
        <v>Existing</v>
      </c>
    </row>
    <row r="10958" spans="1:7" ht="19" x14ac:dyDescent="0.25">
      <c r="A10958" s="7">
        <v>2015</v>
      </c>
      <c r="B10958" s="7" t="s">
        <v>1377</v>
      </c>
      <c r="C10958" s="7" t="s">
        <v>6</v>
      </c>
      <c r="D10958" s="24">
        <v>207579.8</v>
      </c>
      <c r="E10958">
        <f>INDEX('B. Store opening dates'!$B$5:$B$2448,MATCH('A. Sales by store'!B10958,'B. Store opening dates'!$A$5:$A$2448,0))</f>
        <v>2010</v>
      </c>
      <c r="F10958" t="str">
        <f t="shared" si="342"/>
        <v>Old</v>
      </c>
      <c r="G10958" t="str">
        <f t="shared" si="343"/>
        <v>Existing</v>
      </c>
    </row>
    <row r="10959" spans="1:7" ht="19" x14ac:dyDescent="0.25">
      <c r="A10959" s="7">
        <v>2014</v>
      </c>
      <c r="B10959" s="7" t="s">
        <v>1377</v>
      </c>
      <c r="C10959" s="7" t="s">
        <v>6</v>
      </c>
      <c r="D10959" s="24">
        <v>144958.22</v>
      </c>
      <c r="E10959">
        <f>INDEX('B. Store opening dates'!$B$5:$B$2448,MATCH('A. Sales by store'!B10959,'B. Store opening dates'!$A$5:$A$2448,0))</f>
        <v>2010</v>
      </c>
      <c r="F10959" t="str">
        <f t="shared" si="342"/>
        <v>Old</v>
      </c>
      <c r="G10959" t="str">
        <f t="shared" si="343"/>
        <v>Existing</v>
      </c>
    </row>
    <row r="10960" spans="1:7" ht="19" x14ac:dyDescent="0.25">
      <c r="A10960" s="7">
        <v>2015</v>
      </c>
      <c r="B10960" s="7" t="s">
        <v>1377</v>
      </c>
      <c r="C10960" s="7" t="s">
        <v>7</v>
      </c>
      <c r="D10960" s="24">
        <v>49539.39</v>
      </c>
      <c r="E10960">
        <f>INDEX('B. Store opening dates'!$B$5:$B$2448,MATCH('A. Sales by store'!B10960,'B. Store opening dates'!$A$5:$A$2448,0))</f>
        <v>2010</v>
      </c>
      <c r="F10960" t="str">
        <f t="shared" si="342"/>
        <v>Old</v>
      </c>
      <c r="G10960" t="str">
        <f t="shared" si="343"/>
        <v>Existing</v>
      </c>
    </row>
    <row r="10961" spans="1:7" ht="19" x14ac:dyDescent="0.25">
      <c r="A10961" s="7">
        <v>2014</v>
      </c>
      <c r="B10961" s="7" t="s">
        <v>1377</v>
      </c>
      <c r="C10961" s="7" t="s">
        <v>7</v>
      </c>
      <c r="D10961" s="24">
        <v>51790.84</v>
      </c>
      <c r="E10961">
        <f>INDEX('B. Store opening dates'!$B$5:$B$2448,MATCH('A. Sales by store'!B10961,'B. Store opening dates'!$A$5:$A$2448,0))</f>
        <v>2010</v>
      </c>
      <c r="F10961" t="str">
        <f t="shared" si="342"/>
        <v>Old</v>
      </c>
      <c r="G10961" t="str">
        <f t="shared" si="343"/>
        <v>Existing</v>
      </c>
    </row>
    <row r="10962" spans="1:7" ht="19" x14ac:dyDescent="0.25">
      <c r="A10962" s="7">
        <v>2015</v>
      </c>
      <c r="B10962" s="7" t="s">
        <v>1377</v>
      </c>
      <c r="C10962" s="7" t="s">
        <v>8</v>
      </c>
      <c r="D10962" s="24">
        <v>550361.44999999995</v>
      </c>
      <c r="E10962">
        <f>INDEX('B. Store opening dates'!$B$5:$B$2448,MATCH('A. Sales by store'!B10962,'B. Store opening dates'!$A$5:$A$2448,0))</f>
        <v>2010</v>
      </c>
      <c r="F10962" t="str">
        <f t="shared" si="342"/>
        <v>Old</v>
      </c>
      <c r="G10962" t="str">
        <f t="shared" si="343"/>
        <v>Existing</v>
      </c>
    </row>
    <row r="10963" spans="1:7" ht="19" x14ac:dyDescent="0.25">
      <c r="A10963" s="7">
        <v>2014</v>
      </c>
      <c r="B10963" s="7" t="s">
        <v>1377</v>
      </c>
      <c r="C10963" s="7" t="s">
        <v>8</v>
      </c>
      <c r="D10963" s="24">
        <v>569322.76</v>
      </c>
      <c r="E10963">
        <f>INDEX('B. Store opening dates'!$B$5:$B$2448,MATCH('A. Sales by store'!B10963,'B. Store opening dates'!$A$5:$A$2448,0))</f>
        <v>2010</v>
      </c>
      <c r="F10963" t="str">
        <f t="shared" si="342"/>
        <v>Old</v>
      </c>
      <c r="G10963" t="str">
        <f t="shared" si="343"/>
        <v>Existing</v>
      </c>
    </row>
    <row r="10964" spans="1:7" ht="19" x14ac:dyDescent="0.25">
      <c r="A10964" s="7">
        <v>2015</v>
      </c>
      <c r="B10964" s="7" t="s">
        <v>1378</v>
      </c>
      <c r="C10964" s="7" t="s">
        <v>5</v>
      </c>
      <c r="D10964" s="24">
        <v>484636.11</v>
      </c>
      <c r="E10964">
        <f>INDEX('B. Store opening dates'!$B$5:$B$2448,MATCH('A. Sales by store'!B10964,'B. Store opening dates'!$A$5:$A$2448,0))</f>
        <v>2010</v>
      </c>
      <c r="F10964" t="str">
        <f t="shared" si="342"/>
        <v>Old</v>
      </c>
      <c r="G10964" t="str">
        <f t="shared" si="343"/>
        <v>Existing</v>
      </c>
    </row>
    <row r="10965" spans="1:7" ht="19" x14ac:dyDescent="0.25">
      <c r="A10965" s="7">
        <v>2014</v>
      </c>
      <c r="B10965" s="7" t="s">
        <v>1378</v>
      </c>
      <c r="C10965" s="7" t="s">
        <v>5</v>
      </c>
      <c r="D10965" s="24">
        <v>533378.55000000005</v>
      </c>
      <c r="E10965">
        <f>INDEX('B. Store opening dates'!$B$5:$B$2448,MATCH('A. Sales by store'!B10965,'B. Store opening dates'!$A$5:$A$2448,0))</f>
        <v>2010</v>
      </c>
      <c r="F10965" t="str">
        <f t="shared" si="342"/>
        <v>Old</v>
      </c>
      <c r="G10965" t="str">
        <f t="shared" si="343"/>
        <v>Existing</v>
      </c>
    </row>
    <row r="10966" spans="1:7" ht="19" x14ac:dyDescent="0.25">
      <c r="A10966" s="7">
        <v>2015</v>
      </c>
      <c r="B10966" s="7" t="s">
        <v>1378</v>
      </c>
      <c r="C10966" s="7" t="s">
        <v>6</v>
      </c>
      <c r="D10966" s="24">
        <v>218301.91</v>
      </c>
      <c r="E10966">
        <f>INDEX('B. Store opening dates'!$B$5:$B$2448,MATCH('A. Sales by store'!B10966,'B. Store opening dates'!$A$5:$A$2448,0))</f>
        <v>2010</v>
      </c>
      <c r="F10966" t="str">
        <f t="shared" si="342"/>
        <v>Old</v>
      </c>
      <c r="G10966" t="str">
        <f t="shared" si="343"/>
        <v>Existing</v>
      </c>
    </row>
    <row r="10967" spans="1:7" ht="19" x14ac:dyDescent="0.25">
      <c r="A10967" s="7">
        <v>2014</v>
      </c>
      <c r="B10967" s="7" t="s">
        <v>1378</v>
      </c>
      <c r="C10967" s="7" t="s">
        <v>6</v>
      </c>
      <c r="D10967" s="24">
        <v>155927.85999999999</v>
      </c>
      <c r="E10967">
        <f>INDEX('B. Store opening dates'!$B$5:$B$2448,MATCH('A. Sales by store'!B10967,'B. Store opening dates'!$A$5:$A$2448,0))</f>
        <v>2010</v>
      </c>
      <c r="F10967" t="str">
        <f t="shared" si="342"/>
        <v>Old</v>
      </c>
      <c r="G10967" t="str">
        <f t="shared" si="343"/>
        <v>Existing</v>
      </c>
    </row>
    <row r="10968" spans="1:7" ht="19" x14ac:dyDescent="0.25">
      <c r="A10968" s="7">
        <v>2015</v>
      </c>
      <c r="B10968" s="7" t="s">
        <v>1378</v>
      </c>
      <c r="C10968" s="7" t="s">
        <v>7</v>
      </c>
      <c r="D10968" s="24">
        <v>183469.67</v>
      </c>
      <c r="E10968">
        <f>INDEX('B. Store opening dates'!$B$5:$B$2448,MATCH('A. Sales by store'!B10968,'B. Store opening dates'!$A$5:$A$2448,0))</f>
        <v>2010</v>
      </c>
      <c r="F10968" t="str">
        <f t="shared" si="342"/>
        <v>Old</v>
      </c>
      <c r="G10968" t="str">
        <f t="shared" si="343"/>
        <v>Existing</v>
      </c>
    </row>
    <row r="10969" spans="1:7" ht="19" x14ac:dyDescent="0.25">
      <c r="A10969" s="7">
        <v>2014</v>
      </c>
      <c r="B10969" s="7" t="s">
        <v>1378</v>
      </c>
      <c r="C10969" s="7" t="s">
        <v>7</v>
      </c>
      <c r="D10969" s="24">
        <v>192237.94</v>
      </c>
      <c r="E10969">
        <f>INDEX('B. Store opening dates'!$B$5:$B$2448,MATCH('A. Sales by store'!B10969,'B. Store opening dates'!$A$5:$A$2448,0))</f>
        <v>2010</v>
      </c>
      <c r="F10969" t="str">
        <f t="shared" si="342"/>
        <v>Old</v>
      </c>
      <c r="G10969" t="str">
        <f t="shared" si="343"/>
        <v>Existing</v>
      </c>
    </row>
    <row r="10970" spans="1:7" ht="19" x14ac:dyDescent="0.25">
      <c r="A10970" s="7">
        <v>2015</v>
      </c>
      <c r="B10970" s="7" t="s">
        <v>1378</v>
      </c>
      <c r="C10970" s="7" t="s">
        <v>8</v>
      </c>
      <c r="D10970" s="24">
        <v>504940.52</v>
      </c>
      <c r="E10970">
        <f>INDEX('B. Store opening dates'!$B$5:$B$2448,MATCH('A. Sales by store'!B10970,'B. Store opening dates'!$A$5:$A$2448,0))</f>
        <v>2010</v>
      </c>
      <c r="F10970" t="str">
        <f t="shared" si="342"/>
        <v>Old</v>
      </c>
      <c r="G10970" t="str">
        <f t="shared" si="343"/>
        <v>Existing</v>
      </c>
    </row>
    <row r="10971" spans="1:7" ht="19" x14ac:dyDescent="0.25">
      <c r="A10971" s="7">
        <v>2014</v>
      </c>
      <c r="B10971" s="7" t="s">
        <v>1378</v>
      </c>
      <c r="C10971" s="7" t="s">
        <v>8</v>
      </c>
      <c r="D10971" s="24">
        <v>521098.98</v>
      </c>
      <c r="E10971">
        <f>INDEX('B. Store opening dates'!$B$5:$B$2448,MATCH('A. Sales by store'!B10971,'B. Store opening dates'!$A$5:$A$2448,0))</f>
        <v>2010</v>
      </c>
      <c r="F10971" t="str">
        <f t="shared" si="342"/>
        <v>Old</v>
      </c>
      <c r="G10971" t="str">
        <f t="shared" si="343"/>
        <v>Existing</v>
      </c>
    </row>
    <row r="10972" spans="1:7" ht="19" x14ac:dyDescent="0.25">
      <c r="A10972" s="7">
        <v>2015</v>
      </c>
      <c r="B10972" s="7" t="s">
        <v>1379</v>
      </c>
      <c r="C10972" s="7" t="s">
        <v>5</v>
      </c>
      <c r="D10972" s="24">
        <v>752660.1</v>
      </c>
      <c r="E10972">
        <f>INDEX('B. Store opening dates'!$B$5:$B$2448,MATCH('A. Sales by store'!B10972,'B. Store opening dates'!$A$5:$A$2448,0))</f>
        <v>2010</v>
      </c>
      <c r="F10972" t="str">
        <f t="shared" si="342"/>
        <v>Old</v>
      </c>
      <c r="G10972" t="str">
        <f t="shared" si="343"/>
        <v>Existing</v>
      </c>
    </row>
    <row r="10973" spans="1:7" ht="19" x14ac:dyDescent="0.25">
      <c r="A10973" s="7">
        <v>2014</v>
      </c>
      <c r="B10973" s="7" t="s">
        <v>1379</v>
      </c>
      <c r="C10973" s="7" t="s">
        <v>5</v>
      </c>
      <c r="D10973" s="24">
        <v>831480.14</v>
      </c>
      <c r="E10973">
        <f>INDEX('B. Store opening dates'!$B$5:$B$2448,MATCH('A. Sales by store'!B10973,'B. Store opening dates'!$A$5:$A$2448,0))</f>
        <v>2010</v>
      </c>
      <c r="F10973" t="str">
        <f t="shared" si="342"/>
        <v>Old</v>
      </c>
      <c r="G10973" t="str">
        <f t="shared" si="343"/>
        <v>Existing</v>
      </c>
    </row>
    <row r="10974" spans="1:7" ht="19" x14ac:dyDescent="0.25">
      <c r="A10974" s="7">
        <v>2015</v>
      </c>
      <c r="B10974" s="7" t="s">
        <v>1379</v>
      </c>
      <c r="C10974" s="7" t="s">
        <v>6</v>
      </c>
      <c r="D10974" s="24">
        <v>496954.41</v>
      </c>
      <c r="E10974">
        <f>INDEX('B. Store opening dates'!$B$5:$B$2448,MATCH('A. Sales by store'!B10974,'B. Store opening dates'!$A$5:$A$2448,0))</f>
        <v>2010</v>
      </c>
      <c r="F10974" t="str">
        <f t="shared" si="342"/>
        <v>Old</v>
      </c>
      <c r="G10974" t="str">
        <f t="shared" si="343"/>
        <v>Existing</v>
      </c>
    </row>
    <row r="10975" spans="1:7" ht="19" x14ac:dyDescent="0.25">
      <c r="A10975" s="7">
        <v>2014</v>
      </c>
      <c r="B10975" s="7" t="s">
        <v>1379</v>
      </c>
      <c r="C10975" s="7" t="s">
        <v>6</v>
      </c>
      <c r="D10975" s="24">
        <v>366421.98</v>
      </c>
      <c r="E10975">
        <f>INDEX('B. Store opening dates'!$B$5:$B$2448,MATCH('A. Sales by store'!B10975,'B. Store opening dates'!$A$5:$A$2448,0))</f>
        <v>2010</v>
      </c>
      <c r="F10975" t="str">
        <f t="shared" si="342"/>
        <v>Old</v>
      </c>
      <c r="G10975" t="str">
        <f t="shared" si="343"/>
        <v>Existing</v>
      </c>
    </row>
    <row r="10976" spans="1:7" ht="19" x14ac:dyDescent="0.25">
      <c r="A10976" s="7">
        <v>2015</v>
      </c>
      <c r="B10976" s="7" t="s">
        <v>1379</v>
      </c>
      <c r="C10976" s="7" t="s">
        <v>7</v>
      </c>
      <c r="D10976" s="24">
        <v>205188.75</v>
      </c>
      <c r="E10976">
        <f>INDEX('B. Store opening dates'!$B$5:$B$2448,MATCH('A. Sales by store'!B10976,'B. Store opening dates'!$A$5:$A$2448,0))</f>
        <v>2010</v>
      </c>
      <c r="F10976" t="str">
        <f t="shared" si="342"/>
        <v>Old</v>
      </c>
      <c r="G10976" t="str">
        <f t="shared" si="343"/>
        <v>Existing</v>
      </c>
    </row>
    <row r="10977" spans="1:7" ht="19" x14ac:dyDescent="0.25">
      <c r="A10977" s="7">
        <v>2014</v>
      </c>
      <c r="B10977" s="7" t="s">
        <v>1379</v>
      </c>
      <c r="C10977" s="7" t="s">
        <v>7</v>
      </c>
      <c r="D10977" s="24">
        <v>216563.28</v>
      </c>
      <c r="E10977">
        <f>INDEX('B. Store opening dates'!$B$5:$B$2448,MATCH('A. Sales by store'!B10977,'B. Store opening dates'!$A$5:$A$2448,0))</f>
        <v>2010</v>
      </c>
      <c r="F10977" t="str">
        <f t="shared" si="342"/>
        <v>Old</v>
      </c>
      <c r="G10977" t="str">
        <f t="shared" si="343"/>
        <v>Existing</v>
      </c>
    </row>
    <row r="10978" spans="1:7" ht="19" x14ac:dyDescent="0.25">
      <c r="A10978" s="7">
        <v>2015</v>
      </c>
      <c r="B10978" s="7" t="s">
        <v>1379</v>
      </c>
      <c r="C10978" s="7" t="s">
        <v>8</v>
      </c>
      <c r="D10978" s="24">
        <v>660646.32999999996</v>
      </c>
      <c r="E10978">
        <f>INDEX('B. Store opening dates'!$B$5:$B$2448,MATCH('A. Sales by store'!B10978,'B. Store opening dates'!$A$5:$A$2448,0))</f>
        <v>2010</v>
      </c>
      <c r="F10978" t="str">
        <f t="shared" si="342"/>
        <v>Old</v>
      </c>
      <c r="G10978" t="str">
        <f t="shared" si="343"/>
        <v>Existing</v>
      </c>
    </row>
    <row r="10979" spans="1:7" ht="19" x14ac:dyDescent="0.25">
      <c r="A10979" s="7">
        <v>2014</v>
      </c>
      <c r="B10979" s="7" t="s">
        <v>1379</v>
      </c>
      <c r="C10979" s="7" t="s">
        <v>8</v>
      </c>
      <c r="D10979" s="24">
        <v>681891.7</v>
      </c>
      <c r="E10979">
        <f>INDEX('B. Store opening dates'!$B$5:$B$2448,MATCH('A. Sales by store'!B10979,'B. Store opening dates'!$A$5:$A$2448,0))</f>
        <v>2010</v>
      </c>
      <c r="F10979" t="str">
        <f t="shared" si="342"/>
        <v>Old</v>
      </c>
      <c r="G10979" t="str">
        <f t="shared" si="343"/>
        <v>Existing</v>
      </c>
    </row>
    <row r="10980" spans="1:7" ht="19" x14ac:dyDescent="0.25">
      <c r="A10980" s="7">
        <v>2015</v>
      </c>
      <c r="B10980" s="7" t="s">
        <v>1380</v>
      </c>
      <c r="C10980" s="7" t="s">
        <v>5</v>
      </c>
      <c r="D10980" s="24">
        <v>524938.05000000005</v>
      </c>
      <c r="E10980">
        <f>INDEX('B. Store opening dates'!$B$5:$B$2448,MATCH('A. Sales by store'!B10980,'B. Store opening dates'!$A$5:$A$2448,0))</f>
        <v>2010</v>
      </c>
      <c r="F10980" t="str">
        <f t="shared" si="342"/>
        <v>Old</v>
      </c>
      <c r="G10980" t="str">
        <f t="shared" si="343"/>
        <v>Existing</v>
      </c>
    </row>
    <row r="10981" spans="1:7" ht="19" x14ac:dyDescent="0.25">
      <c r="A10981" s="7">
        <v>2014</v>
      </c>
      <c r="B10981" s="7" t="s">
        <v>1380</v>
      </c>
      <c r="C10981" s="7" t="s">
        <v>5</v>
      </c>
      <c r="D10981" s="24">
        <v>572716.86</v>
      </c>
      <c r="E10981">
        <f>INDEX('B. Store opening dates'!$B$5:$B$2448,MATCH('A. Sales by store'!B10981,'B. Store opening dates'!$A$5:$A$2448,0))</f>
        <v>2010</v>
      </c>
      <c r="F10981" t="str">
        <f t="shared" si="342"/>
        <v>Old</v>
      </c>
      <c r="G10981" t="str">
        <f t="shared" si="343"/>
        <v>Existing</v>
      </c>
    </row>
    <row r="10982" spans="1:7" ht="19" x14ac:dyDescent="0.25">
      <c r="A10982" s="7">
        <v>2015</v>
      </c>
      <c r="B10982" s="7" t="s">
        <v>1380</v>
      </c>
      <c r="C10982" s="7" t="s">
        <v>6</v>
      </c>
      <c r="D10982" s="24">
        <v>270377.36</v>
      </c>
      <c r="E10982">
        <f>INDEX('B. Store opening dates'!$B$5:$B$2448,MATCH('A. Sales by store'!B10982,'B. Store opening dates'!$A$5:$A$2448,0))</f>
        <v>2010</v>
      </c>
      <c r="F10982" t="str">
        <f t="shared" si="342"/>
        <v>Old</v>
      </c>
      <c r="G10982" t="str">
        <f t="shared" si="343"/>
        <v>Existing</v>
      </c>
    </row>
    <row r="10983" spans="1:7" ht="19" x14ac:dyDescent="0.25">
      <c r="A10983" s="7">
        <v>2014</v>
      </c>
      <c r="B10983" s="7" t="s">
        <v>1380</v>
      </c>
      <c r="C10983" s="7" t="s">
        <v>6</v>
      </c>
      <c r="D10983" s="24">
        <v>192761.8</v>
      </c>
      <c r="E10983">
        <f>INDEX('B. Store opening dates'!$B$5:$B$2448,MATCH('A. Sales by store'!B10983,'B. Store opening dates'!$A$5:$A$2448,0))</f>
        <v>2010</v>
      </c>
      <c r="F10983" t="str">
        <f t="shared" si="342"/>
        <v>Old</v>
      </c>
      <c r="G10983" t="str">
        <f t="shared" si="343"/>
        <v>Existing</v>
      </c>
    </row>
    <row r="10984" spans="1:7" ht="19" x14ac:dyDescent="0.25">
      <c r="A10984" s="7">
        <v>2015</v>
      </c>
      <c r="B10984" s="7" t="s">
        <v>1380</v>
      </c>
      <c r="C10984" s="7" t="s">
        <v>7</v>
      </c>
      <c r="D10984" s="24">
        <v>80176.100000000006</v>
      </c>
      <c r="E10984">
        <f>INDEX('B. Store opening dates'!$B$5:$B$2448,MATCH('A. Sales by store'!B10984,'B. Store opening dates'!$A$5:$A$2448,0))</f>
        <v>2010</v>
      </c>
      <c r="F10984" t="str">
        <f t="shared" si="342"/>
        <v>Old</v>
      </c>
      <c r="G10984" t="str">
        <f t="shared" si="343"/>
        <v>Existing</v>
      </c>
    </row>
    <row r="10985" spans="1:7" ht="19" x14ac:dyDescent="0.25">
      <c r="A10985" s="7">
        <v>2014</v>
      </c>
      <c r="B10985" s="7" t="s">
        <v>1380</v>
      </c>
      <c r="C10985" s="7" t="s">
        <v>7</v>
      </c>
      <c r="D10985" s="24">
        <v>85147.37</v>
      </c>
      <c r="E10985">
        <f>INDEX('B. Store opening dates'!$B$5:$B$2448,MATCH('A. Sales by store'!B10985,'B. Store opening dates'!$A$5:$A$2448,0))</f>
        <v>2010</v>
      </c>
      <c r="F10985" t="str">
        <f t="shared" si="342"/>
        <v>Old</v>
      </c>
      <c r="G10985" t="str">
        <f t="shared" si="343"/>
        <v>Existing</v>
      </c>
    </row>
    <row r="10986" spans="1:7" ht="19" x14ac:dyDescent="0.25">
      <c r="A10986" s="7">
        <v>2015</v>
      </c>
      <c r="B10986" s="7" t="s">
        <v>1380</v>
      </c>
      <c r="C10986" s="7" t="s">
        <v>8</v>
      </c>
      <c r="D10986" s="24">
        <v>660665.34</v>
      </c>
      <c r="E10986">
        <f>INDEX('B. Store opening dates'!$B$5:$B$2448,MATCH('A. Sales by store'!B10986,'B. Store opening dates'!$A$5:$A$2448,0))</f>
        <v>2010</v>
      </c>
      <c r="F10986" t="str">
        <f t="shared" si="342"/>
        <v>Old</v>
      </c>
      <c r="G10986" t="str">
        <f t="shared" si="343"/>
        <v>Existing</v>
      </c>
    </row>
    <row r="10987" spans="1:7" ht="19" x14ac:dyDescent="0.25">
      <c r="A10987" s="7">
        <v>2014</v>
      </c>
      <c r="B10987" s="7" t="s">
        <v>1380</v>
      </c>
      <c r="C10987" s="7" t="s">
        <v>8</v>
      </c>
      <c r="D10987" s="24">
        <v>692481.44</v>
      </c>
      <c r="E10987">
        <f>INDEX('B. Store opening dates'!$B$5:$B$2448,MATCH('A. Sales by store'!B10987,'B. Store opening dates'!$A$5:$A$2448,0))</f>
        <v>2010</v>
      </c>
      <c r="F10987" t="str">
        <f t="shared" si="342"/>
        <v>Old</v>
      </c>
      <c r="G10987" t="str">
        <f t="shared" si="343"/>
        <v>Existing</v>
      </c>
    </row>
    <row r="10988" spans="1:7" ht="19" x14ac:dyDescent="0.25">
      <c r="A10988" s="7">
        <v>2015</v>
      </c>
      <c r="B10988" s="7" t="s">
        <v>1381</v>
      </c>
      <c r="C10988" s="7" t="s">
        <v>5</v>
      </c>
      <c r="D10988" s="24">
        <v>629772.41</v>
      </c>
      <c r="E10988">
        <f>INDEX('B. Store opening dates'!$B$5:$B$2448,MATCH('A. Sales by store'!B10988,'B. Store opening dates'!$A$5:$A$2448,0))</f>
        <v>2010</v>
      </c>
      <c r="F10988" t="str">
        <f t="shared" si="342"/>
        <v>Old</v>
      </c>
      <c r="G10988" t="str">
        <f t="shared" si="343"/>
        <v>Existing</v>
      </c>
    </row>
    <row r="10989" spans="1:7" ht="19" x14ac:dyDescent="0.25">
      <c r="A10989" s="7">
        <v>2014</v>
      </c>
      <c r="B10989" s="7" t="s">
        <v>1381</v>
      </c>
      <c r="C10989" s="7" t="s">
        <v>5</v>
      </c>
      <c r="D10989" s="24">
        <v>686786.3</v>
      </c>
      <c r="E10989">
        <f>INDEX('B. Store opening dates'!$B$5:$B$2448,MATCH('A. Sales by store'!B10989,'B. Store opening dates'!$A$5:$A$2448,0))</f>
        <v>2010</v>
      </c>
      <c r="F10989" t="str">
        <f t="shared" si="342"/>
        <v>Old</v>
      </c>
      <c r="G10989" t="str">
        <f t="shared" si="343"/>
        <v>Existing</v>
      </c>
    </row>
    <row r="10990" spans="1:7" ht="19" x14ac:dyDescent="0.25">
      <c r="A10990" s="7">
        <v>2015</v>
      </c>
      <c r="B10990" s="7" t="s">
        <v>1381</v>
      </c>
      <c r="C10990" s="7" t="s">
        <v>6</v>
      </c>
      <c r="D10990" s="24">
        <v>489293.23</v>
      </c>
      <c r="E10990">
        <f>INDEX('B. Store opening dates'!$B$5:$B$2448,MATCH('A. Sales by store'!B10990,'B. Store opening dates'!$A$5:$A$2448,0))</f>
        <v>2010</v>
      </c>
      <c r="F10990" t="str">
        <f t="shared" si="342"/>
        <v>Old</v>
      </c>
      <c r="G10990" t="str">
        <f t="shared" si="343"/>
        <v>Existing</v>
      </c>
    </row>
    <row r="10991" spans="1:7" ht="19" x14ac:dyDescent="0.25">
      <c r="A10991" s="7">
        <v>2014</v>
      </c>
      <c r="B10991" s="7" t="s">
        <v>1381</v>
      </c>
      <c r="C10991" s="7" t="s">
        <v>6</v>
      </c>
      <c r="D10991" s="24">
        <v>337288.24</v>
      </c>
      <c r="E10991">
        <f>INDEX('B. Store opening dates'!$B$5:$B$2448,MATCH('A. Sales by store'!B10991,'B. Store opening dates'!$A$5:$A$2448,0))</f>
        <v>2010</v>
      </c>
      <c r="F10991" t="str">
        <f t="shared" si="342"/>
        <v>Old</v>
      </c>
      <c r="G10991" t="str">
        <f t="shared" si="343"/>
        <v>Existing</v>
      </c>
    </row>
    <row r="10992" spans="1:7" ht="19" x14ac:dyDescent="0.25">
      <c r="A10992" s="7">
        <v>2015</v>
      </c>
      <c r="B10992" s="7" t="s">
        <v>1381</v>
      </c>
      <c r="C10992" s="7" t="s">
        <v>7</v>
      </c>
      <c r="D10992" s="24">
        <v>210497.12</v>
      </c>
      <c r="E10992">
        <f>INDEX('B. Store opening dates'!$B$5:$B$2448,MATCH('A. Sales by store'!B10992,'B. Store opening dates'!$A$5:$A$2448,0))</f>
        <v>2010</v>
      </c>
      <c r="F10992" t="str">
        <f t="shared" si="342"/>
        <v>Old</v>
      </c>
      <c r="G10992" t="str">
        <f t="shared" si="343"/>
        <v>Existing</v>
      </c>
    </row>
    <row r="10993" spans="1:7" ht="19" x14ac:dyDescent="0.25">
      <c r="A10993" s="7">
        <v>2014</v>
      </c>
      <c r="B10993" s="7" t="s">
        <v>1381</v>
      </c>
      <c r="C10993" s="7" t="s">
        <v>7</v>
      </c>
      <c r="D10993" s="24">
        <v>220877.16</v>
      </c>
      <c r="E10993">
        <f>INDEX('B. Store opening dates'!$B$5:$B$2448,MATCH('A. Sales by store'!B10993,'B. Store opening dates'!$A$5:$A$2448,0))</f>
        <v>2010</v>
      </c>
      <c r="F10993" t="str">
        <f t="shared" si="342"/>
        <v>Old</v>
      </c>
      <c r="G10993" t="str">
        <f t="shared" si="343"/>
        <v>Existing</v>
      </c>
    </row>
    <row r="10994" spans="1:7" ht="19" x14ac:dyDescent="0.25">
      <c r="A10994" s="7">
        <v>2015</v>
      </c>
      <c r="B10994" s="7" t="s">
        <v>1381</v>
      </c>
      <c r="C10994" s="7" t="s">
        <v>8</v>
      </c>
      <c r="D10994" s="24">
        <v>624077.55000000005</v>
      </c>
      <c r="E10994">
        <f>INDEX('B. Store opening dates'!$B$5:$B$2448,MATCH('A. Sales by store'!B10994,'B. Store opening dates'!$A$5:$A$2448,0))</f>
        <v>2010</v>
      </c>
      <c r="F10994" t="str">
        <f t="shared" si="342"/>
        <v>Old</v>
      </c>
      <c r="G10994" t="str">
        <f t="shared" si="343"/>
        <v>Existing</v>
      </c>
    </row>
    <row r="10995" spans="1:7" ht="19" x14ac:dyDescent="0.25">
      <c r="A10995" s="7">
        <v>2014</v>
      </c>
      <c r="B10995" s="7" t="s">
        <v>1381</v>
      </c>
      <c r="C10995" s="7" t="s">
        <v>8</v>
      </c>
      <c r="D10995" s="24">
        <v>642262.49</v>
      </c>
      <c r="E10995">
        <f>INDEX('B. Store opening dates'!$B$5:$B$2448,MATCH('A. Sales by store'!B10995,'B. Store opening dates'!$A$5:$A$2448,0))</f>
        <v>2010</v>
      </c>
      <c r="F10995" t="str">
        <f t="shared" si="342"/>
        <v>Old</v>
      </c>
      <c r="G10995" t="str">
        <f t="shared" si="343"/>
        <v>Existing</v>
      </c>
    </row>
    <row r="10996" spans="1:7" ht="19" x14ac:dyDescent="0.25">
      <c r="A10996" s="7">
        <v>2015</v>
      </c>
      <c r="B10996" s="7" t="s">
        <v>1382</v>
      </c>
      <c r="C10996" s="7" t="s">
        <v>5</v>
      </c>
      <c r="D10996" s="24">
        <v>886670.57</v>
      </c>
      <c r="E10996">
        <f>INDEX('B. Store opening dates'!$B$5:$B$2448,MATCH('A. Sales by store'!B10996,'B. Store opening dates'!$A$5:$A$2448,0))</f>
        <v>2010</v>
      </c>
      <c r="F10996" t="str">
        <f t="shared" si="342"/>
        <v>Old</v>
      </c>
      <c r="G10996" t="str">
        <f t="shared" si="343"/>
        <v>Existing</v>
      </c>
    </row>
    <row r="10997" spans="1:7" ht="19" x14ac:dyDescent="0.25">
      <c r="A10997" s="7">
        <v>2014</v>
      </c>
      <c r="B10997" s="7" t="s">
        <v>1382</v>
      </c>
      <c r="C10997" s="7" t="s">
        <v>5</v>
      </c>
      <c r="D10997" s="24">
        <v>976611.64</v>
      </c>
      <c r="E10997">
        <f>INDEX('B. Store opening dates'!$B$5:$B$2448,MATCH('A. Sales by store'!B10997,'B. Store opening dates'!$A$5:$A$2448,0))</f>
        <v>2010</v>
      </c>
      <c r="F10997" t="str">
        <f t="shared" si="342"/>
        <v>Old</v>
      </c>
      <c r="G10997" t="str">
        <f t="shared" si="343"/>
        <v>Existing</v>
      </c>
    </row>
    <row r="10998" spans="1:7" ht="19" x14ac:dyDescent="0.25">
      <c r="A10998" s="7">
        <v>2015</v>
      </c>
      <c r="B10998" s="7" t="s">
        <v>1382</v>
      </c>
      <c r="C10998" s="7" t="s">
        <v>6</v>
      </c>
      <c r="D10998" s="24">
        <v>501607.27</v>
      </c>
      <c r="E10998">
        <f>INDEX('B. Store opening dates'!$B$5:$B$2448,MATCH('A. Sales by store'!B10998,'B. Store opening dates'!$A$5:$A$2448,0))</f>
        <v>2010</v>
      </c>
      <c r="F10998" t="str">
        <f t="shared" si="342"/>
        <v>Old</v>
      </c>
      <c r="G10998" t="str">
        <f t="shared" si="343"/>
        <v>Existing</v>
      </c>
    </row>
    <row r="10999" spans="1:7" ht="19" x14ac:dyDescent="0.25">
      <c r="A10999" s="7">
        <v>2014</v>
      </c>
      <c r="B10999" s="7" t="s">
        <v>1382</v>
      </c>
      <c r="C10999" s="7" t="s">
        <v>6</v>
      </c>
      <c r="D10999" s="24">
        <v>366100.58</v>
      </c>
      <c r="E10999">
        <f>INDEX('B. Store opening dates'!$B$5:$B$2448,MATCH('A. Sales by store'!B10999,'B. Store opening dates'!$A$5:$A$2448,0))</f>
        <v>2010</v>
      </c>
      <c r="F10999" t="str">
        <f t="shared" si="342"/>
        <v>Old</v>
      </c>
      <c r="G10999" t="str">
        <f t="shared" si="343"/>
        <v>Existing</v>
      </c>
    </row>
    <row r="11000" spans="1:7" ht="19" x14ac:dyDescent="0.25">
      <c r="A11000" s="7">
        <v>2015</v>
      </c>
      <c r="B11000" s="7" t="s">
        <v>1382</v>
      </c>
      <c r="C11000" s="7" t="s">
        <v>7</v>
      </c>
      <c r="D11000" s="24">
        <v>98424.05</v>
      </c>
      <c r="E11000">
        <f>INDEX('B. Store opening dates'!$B$5:$B$2448,MATCH('A. Sales by store'!B11000,'B. Store opening dates'!$A$5:$A$2448,0))</f>
        <v>2010</v>
      </c>
      <c r="F11000" t="str">
        <f t="shared" si="342"/>
        <v>Old</v>
      </c>
      <c r="G11000" t="str">
        <f t="shared" si="343"/>
        <v>Existing</v>
      </c>
    </row>
    <row r="11001" spans="1:7" ht="19" x14ac:dyDescent="0.25">
      <c r="A11001" s="7">
        <v>2014</v>
      </c>
      <c r="B11001" s="7" t="s">
        <v>1382</v>
      </c>
      <c r="C11001" s="7" t="s">
        <v>7</v>
      </c>
      <c r="D11001" s="24">
        <v>103111.43</v>
      </c>
      <c r="E11001">
        <f>INDEX('B. Store opening dates'!$B$5:$B$2448,MATCH('A. Sales by store'!B11001,'B. Store opening dates'!$A$5:$A$2448,0))</f>
        <v>2010</v>
      </c>
      <c r="F11001" t="str">
        <f t="shared" si="342"/>
        <v>Old</v>
      </c>
      <c r="G11001" t="str">
        <f t="shared" si="343"/>
        <v>Existing</v>
      </c>
    </row>
    <row r="11002" spans="1:7" ht="19" x14ac:dyDescent="0.25">
      <c r="A11002" s="7">
        <v>2015</v>
      </c>
      <c r="B11002" s="7" t="s">
        <v>1382</v>
      </c>
      <c r="C11002" s="7" t="s">
        <v>8</v>
      </c>
      <c r="D11002" s="24">
        <v>791920</v>
      </c>
      <c r="E11002">
        <f>INDEX('B. Store opening dates'!$B$5:$B$2448,MATCH('A. Sales by store'!B11002,'B. Store opening dates'!$A$5:$A$2448,0))</f>
        <v>2010</v>
      </c>
      <c r="F11002" t="str">
        <f t="shared" si="342"/>
        <v>Old</v>
      </c>
      <c r="G11002" t="str">
        <f t="shared" si="343"/>
        <v>Existing</v>
      </c>
    </row>
    <row r="11003" spans="1:7" ht="19" x14ac:dyDescent="0.25">
      <c r="A11003" s="7">
        <v>2014</v>
      </c>
      <c r="B11003" s="7" t="s">
        <v>1382</v>
      </c>
      <c r="C11003" s="7" t="s">
        <v>8</v>
      </c>
      <c r="D11003" s="24">
        <v>831386.09</v>
      </c>
      <c r="E11003">
        <f>INDEX('B. Store opening dates'!$B$5:$B$2448,MATCH('A. Sales by store'!B11003,'B. Store opening dates'!$A$5:$A$2448,0))</f>
        <v>2010</v>
      </c>
      <c r="F11003" t="str">
        <f t="shared" si="342"/>
        <v>Old</v>
      </c>
      <c r="G11003" t="str">
        <f t="shared" si="343"/>
        <v>Existing</v>
      </c>
    </row>
    <row r="11004" spans="1:7" ht="19" x14ac:dyDescent="0.25">
      <c r="A11004" s="7">
        <v>2015</v>
      </c>
      <c r="B11004" s="7" t="s">
        <v>1383</v>
      </c>
      <c r="C11004" s="7" t="s">
        <v>5</v>
      </c>
      <c r="D11004" s="24">
        <v>651744.88</v>
      </c>
      <c r="E11004">
        <f>INDEX('B. Store opening dates'!$B$5:$B$2448,MATCH('A. Sales by store'!B11004,'B. Store opening dates'!$A$5:$A$2448,0))</f>
        <v>2010</v>
      </c>
      <c r="F11004" t="str">
        <f t="shared" si="342"/>
        <v>Old</v>
      </c>
      <c r="G11004" t="str">
        <f t="shared" si="343"/>
        <v>Existing</v>
      </c>
    </row>
    <row r="11005" spans="1:7" ht="19" x14ac:dyDescent="0.25">
      <c r="A11005" s="7">
        <v>2014</v>
      </c>
      <c r="B11005" s="7" t="s">
        <v>1383</v>
      </c>
      <c r="C11005" s="7" t="s">
        <v>5</v>
      </c>
      <c r="D11005" s="24">
        <v>712880.38</v>
      </c>
      <c r="E11005">
        <f>INDEX('B. Store opening dates'!$B$5:$B$2448,MATCH('A. Sales by store'!B11005,'B. Store opening dates'!$A$5:$A$2448,0))</f>
        <v>2010</v>
      </c>
      <c r="F11005" t="str">
        <f t="shared" si="342"/>
        <v>Old</v>
      </c>
      <c r="G11005" t="str">
        <f t="shared" si="343"/>
        <v>Existing</v>
      </c>
    </row>
    <row r="11006" spans="1:7" ht="19" x14ac:dyDescent="0.25">
      <c r="A11006" s="7">
        <v>2015</v>
      </c>
      <c r="B11006" s="7" t="s">
        <v>1383</v>
      </c>
      <c r="C11006" s="7" t="s">
        <v>6</v>
      </c>
      <c r="D11006" s="24">
        <v>361211.35</v>
      </c>
      <c r="E11006">
        <f>INDEX('B. Store opening dates'!$B$5:$B$2448,MATCH('A. Sales by store'!B11006,'B. Store opening dates'!$A$5:$A$2448,0))</f>
        <v>2010</v>
      </c>
      <c r="F11006" t="str">
        <f t="shared" si="342"/>
        <v>Old</v>
      </c>
      <c r="G11006" t="str">
        <f t="shared" si="343"/>
        <v>Existing</v>
      </c>
    </row>
    <row r="11007" spans="1:7" ht="19" x14ac:dyDescent="0.25">
      <c r="A11007" s="7">
        <v>2014</v>
      </c>
      <c r="B11007" s="7" t="s">
        <v>1383</v>
      </c>
      <c r="C11007" s="7" t="s">
        <v>6</v>
      </c>
      <c r="D11007" s="24">
        <v>249538.26</v>
      </c>
      <c r="E11007">
        <f>INDEX('B. Store opening dates'!$B$5:$B$2448,MATCH('A. Sales by store'!B11007,'B. Store opening dates'!$A$5:$A$2448,0))</f>
        <v>2010</v>
      </c>
      <c r="F11007" t="str">
        <f t="shared" si="342"/>
        <v>Old</v>
      </c>
      <c r="G11007" t="str">
        <f t="shared" si="343"/>
        <v>Existing</v>
      </c>
    </row>
    <row r="11008" spans="1:7" ht="19" x14ac:dyDescent="0.25">
      <c r="A11008" s="7">
        <v>2015</v>
      </c>
      <c r="B11008" s="7" t="s">
        <v>1383</v>
      </c>
      <c r="C11008" s="7" t="s">
        <v>7</v>
      </c>
      <c r="D11008" s="24">
        <v>204498.55</v>
      </c>
      <c r="E11008">
        <f>INDEX('B. Store opening dates'!$B$5:$B$2448,MATCH('A. Sales by store'!B11008,'B. Store opening dates'!$A$5:$A$2448,0))</f>
        <v>2010</v>
      </c>
      <c r="F11008" t="str">
        <f t="shared" si="342"/>
        <v>Old</v>
      </c>
      <c r="G11008" t="str">
        <f t="shared" si="343"/>
        <v>Existing</v>
      </c>
    </row>
    <row r="11009" spans="1:7" ht="19" x14ac:dyDescent="0.25">
      <c r="A11009" s="7">
        <v>2014</v>
      </c>
      <c r="B11009" s="7" t="s">
        <v>1383</v>
      </c>
      <c r="C11009" s="7" t="s">
        <v>7</v>
      </c>
      <c r="D11009" s="24">
        <v>216818.62</v>
      </c>
      <c r="E11009">
        <f>INDEX('B. Store opening dates'!$B$5:$B$2448,MATCH('A. Sales by store'!B11009,'B. Store opening dates'!$A$5:$A$2448,0))</f>
        <v>2010</v>
      </c>
      <c r="F11009" t="str">
        <f t="shared" si="342"/>
        <v>Old</v>
      </c>
      <c r="G11009" t="str">
        <f t="shared" si="343"/>
        <v>Existing</v>
      </c>
    </row>
    <row r="11010" spans="1:7" ht="19" x14ac:dyDescent="0.25">
      <c r="A11010" s="7">
        <v>2015</v>
      </c>
      <c r="B11010" s="7" t="s">
        <v>1383</v>
      </c>
      <c r="C11010" s="7" t="s">
        <v>8</v>
      </c>
      <c r="D11010" s="24">
        <v>742913.6</v>
      </c>
      <c r="E11010">
        <f>INDEX('B. Store opening dates'!$B$5:$B$2448,MATCH('A. Sales by store'!B11010,'B. Store opening dates'!$A$5:$A$2448,0))</f>
        <v>2010</v>
      </c>
      <c r="F11010" t="str">
        <f t="shared" si="342"/>
        <v>Old</v>
      </c>
      <c r="G11010" t="str">
        <f t="shared" si="343"/>
        <v>Existing</v>
      </c>
    </row>
    <row r="11011" spans="1:7" ht="19" x14ac:dyDescent="0.25">
      <c r="A11011" s="7">
        <v>2014</v>
      </c>
      <c r="B11011" s="7" t="s">
        <v>1383</v>
      </c>
      <c r="C11011" s="7" t="s">
        <v>8</v>
      </c>
      <c r="D11011" s="24">
        <v>767106.55</v>
      </c>
      <c r="E11011">
        <f>INDEX('B. Store opening dates'!$B$5:$B$2448,MATCH('A. Sales by store'!B11011,'B. Store opening dates'!$A$5:$A$2448,0))</f>
        <v>2010</v>
      </c>
      <c r="F11011" t="str">
        <f t="shared" si="342"/>
        <v>Old</v>
      </c>
      <c r="G11011" t="str">
        <f t="shared" si="343"/>
        <v>Existing</v>
      </c>
    </row>
    <row r="11012" spans="1:7" ht="19" x14ac:dyDescent="0.25">
      <c r="A11012" s="7">
        <v>2015</v>
      </c>
      <c r="B11012" s="7" t="s">
        <v>1384</v>
      </c>
      <c r="C11012" s="7" t="s">
        <v>5</v>
      </c>
      <c r="D11012" s="24">
        <v>496238.57</v>
      </c>
      <c r="E11012">
        <f>INDEX('B. Store opening dates'!$B$5:$B$2448,MATCH('A. Sales by store'!B11012,'B. Store opening dates'!$A$5:$A$2448,0))</f>
        <v>2010</v>
      </c>
      <c r="F11012" t="str">
        <f t="shared" si="342"/>
        <v>Old</v>
      </c>
      <c r="G11012" t="str">
        <f t="shared" si="343"/>
        <v>Existing</v>
      </c>
    </row>
    <row r="11013" spans="1:7" ht="19" x14ac:dyDescent="0.25">
      <c r="A11013" s="7">
        <v>2014</v>
      </c>
      <c r="B11013" s="7" t="s">
        <v>1384</v>
      </c>
      <c r="C11013" s="7" t="s">
        <v>5</v>
      </c>
      <c r="D11013" s="24">
        <v>547563.18000000005</v>
      </c>
      <c r="E11013">
        <f>INDEX('B. Store opening dates'!$B$5:$B$2448,MATCH('A. Sales by store'!B11013,'B. Store opening dates'!$A$5:$A$2448,0))</f>
        <v>2010</v>
      </c>
      <c r="F11013" t="str">
        <f t="shared" ref="F11013:F11076" si="344">IF(A11013 = 2015, IF(E11013&lt; 2015, "Old","New"),IF(E11013 &lt; 2014, "Old","New"))</f>
        <v>Old</v>
      </c>
      <c r="G11013" t="str">
        <f t="shared" ref="G11013:G11076" si="345">IF(A11013 = 2015, IF(E11013&lt; 2015, "Existing","New"),"Existing")</f>
        <v>Existing</v>
      </c>
    </row>
    <row r="11014" spans="1:7" ht="19" x14ac:dyDescent="0.25">
      <c r="A11014" s="7">
        <v>2015</v>
      </c>
      <c r="B11014" s="7" t="s">
        <v>1384</v>
      </c>
      <c r="C11014" s="7" t="s">
        <v>6</v>
      </c>
      <c r="D11014" s="24">
        <v>227572.52</v>
      </c>
      <c r="E11014">
        <f>INDEX('B. Store opening dates'!$B$5:$B$2448,MATCH('A. Sales by store'!B11014,'B. Store opening dates'!$A$5:$A$2448,0))</f>
        <v>2010</v>
      </c>
      <c r="F11014" t="str">
        <f t="shared" si="344"/>
        <v>Old</v>
      </c>
      <c r="G11014" t="str">
        <f t="shared" si="345"/>
        <v>Existing</v>
      </c>
    </row>
    <row r="11015" spans="1:7" ht="19" x14ac:dyDescent="0.25">
      <c r="A11015" s="7">
        <v>2014</v>
      </c>
      <c r="B11015" s="7" t="s">
        <v>1384</v>
      </c>
      <c r="C11015" s="7" t="s">
        <v>6</v>
      </c>
      <c r="D11015" s="24">
        <v>157418.23999999999</v>
      </c>
      <c r="E11015">
        <f>INDEX('B. Store opening dates'!$B$5:$B$2448,MATCH('A. Sales by store'!B11015,'B. Store opening dates'!$A$5:$A$2448,0))</f>
        <v>2010</v>
      </c>
      <c r="F11015" t="str">
        <f t="shared" si="344"/>
        <v>Old</v>
      </c>
      <c r="G11015" t="str">
        <f t="shared" si="345"/>
        <v>Existing</v>
      </c>
    </row>
    <row r="11016" spans="1:7" ht="19" x14ac:dyDescent="0.25">
      <c r="A11016" s="7">
        <v>2015</v>
      </c>
      <c r="B11016" s="7" t="s">
        <v>1384</v>
      </c>
      <c r="C11016" s="7" t="s">
        <v>7</v>
      </c>
      <c r="D11016" s="24">
        <v>49677.61</v>
      </c>
      <c r="E11016">
        <f>INDEX('B. Store opening dates'!$B$5:$B$2448,MATCH('A. Sales by store'!B11016,'B. Store opening dates'!$A$5:$A$2448,0))</f>
        <v>2010</v>
      </c>
      <c r="F11016" t="str">
        <f t="shared" si="344"/>
        <v>Old</v>
      </c>
      <c r="G11016" t="str">
        <f t="shared" si="345"/>
        <v>Existing</v>
      </c>
    </row>
    <row r="11017" spans="1:7" ht="19" x14ac:dyDescent="0.25">
      <c r="A11017" s="7">
        <v>2014</v>
      </c>
      <c r="B11017" s="7" t="s">
        <v>1384</v>
      </c>
      <c r="C11017" s="7" t="s">
        <v>7</v>
      </c>
      <c r="D11017" s="24">
        <v>52128.41</v>
      </c>
      <c r="E11017">
        <f>INDEX('B. Store opening dates'!$B$5:$B$2448,MATCH('A. Sales by store'!B11017,'B. Store opening dates'!$A$5:$A$2448,0))</f>
        <v>2010</v>
      </c>
      <c r="F11017" t="str">
        <f t="shared" si="344"/>
        <v>Old</v>
      </c>
      <c r="G11017" t="str">
        <f t="shared" si="345"/>
        <v>Existing</v>
      </c>
    </row>
    <row r="11018" spans="1:7" ht="19" x14ac:dyDescent="0.25">
      <c r="A11018" s="7">
        <v>2015</v>
      </c>
      <c r="B11018" s="7" t="s">
        <v>1384</v>
      </c>
      <c r="C11018" s="7" t="s">
        <v>8</v>
      </c>
      <c r="D11018" s="24">
        <v>587773.13</v>
      </c>
      <c r="E11018">
        <f>INDEX('B. Store opening dates'!$B$5:$B$2448,MATCH('A. Sales by store'!B11018,'B. Store opening dates'!$A$5:$A$2448,0))</f>
        <v>2010</v>
      </c>
      <c r="F11018" t="str">
        <f t="shared" si="344"/>
        <v>Old</v>
      </c>
      <c r="G11018" t="str">
        <f t="shared" si="345"/>
        <v>Existing</v>
      </c>
    </row>
    <row r="11019" spans="1:7" ht="19" x14ac:dyDescent="0.25">
      <c r="A11019" s="7">
        <v>2014</v>
      </c>
      <c r="B11019" s="7" t="s">
        <v>1384</v>
      </c>
      <c r="C11019" s="7" t="s">
        <v>8</v>
      </c>
      <c r="D11019" s="24">
        <v>609883.06999999995</v>
      </c>
      <c r="E11019">
        <f>INDEX('B. Store opening dates'!$B$5:$B$2448,MATCH('A. Sales by store'!B11019,'B. Store opening dates'!$A$5:$A$2448,0))</f>
        <v>2010</v>
      </c>
      <c r="F11019" t="str">
        <f t="shared" si="344"/>
        <v>Old</v>
      </c>
      <c r="G11019" t="str">
        <f t="shared" si="345"/>
        <v>Existing</v>
      </c>
    </row>
    <row r="11020" spans="1:7" ht="19" x14ac:dyDescent="0.25">
      <c r="A11020" s="7">
        <v>2015</v>
      </c>
      <c r="B11020" s="7" t="s">
        <v>1385</v>
      </c>
      <c r="C11020" s="7" t="s">
        <v>5</v>
      </c>
      <c r="D11020" s="24">
        <v>524571.35</v>
      </c>
      <c r="E11020">
        <f>INDEX('B. Store opening dates'!$B$5:$B$2448,MATCH('A. Sales by store'!B11020,'B. Store opening dates'!$A$5:$A$2448,0))</f>
        <v>2010</v>
      </c>
      <c r="F11020" t="str">
        <f t="shared" si="344"/>
        <v>Old</v>
      </c>
      <c r="G11020" t="str">
        <f t="shared" si="345"/>
        <v>Existing</v>
      </c>
    </row>
    <row r="11021" spans="1:7" ht="19" x14ac:dyDescent="0.25">
      <c r="A11021" s="7">
        <v>2014</v>
      </c>
      <c r="B11021" s="7" t="s">
        <v>1385</v>
      </c>
      <c r="C11021" s="7" t="s">
        <v>5</v>
      </c>
      <c r="D11021" s="24">
        <v>570520.81000000006</v>
      </c>
      <c r="E11021">
        <f>INDEX('B. Store opening dates'!$B$5:$B$2448,MATCH('A. Sales by store'!B11021,'B. Store opening dates'!$A$5:$A$2448,0))</f>
        <v>2010</v>
      </c>
      <c r="F11021" t="str">
        <f t="shared" si="344"/>
        <v>Old</v>
      </c>
      <c r="G11021" t="str">
        <f t="shared" si="345"/>
        <v>Existing</v>
      </c>
    </row>
    <row r="11022" spans="1:7" ht="19" x14ac:dyDescent="0.25">
      <c r="A11022" s="7">
        <v>2015</v>
      </c>
      <c r="B11022" s="7" t="s">
        <v>1385</v>
      </c>
      <c r="C11022" s="7" t="s">
        <v>6</v>
      </c>
      <c r="D11022" s="24">
        <v>369563.63</v>
      </c>
      <c r="E11022">
        <f>INDEX('B. Store opening dates'!$B$5:$B$2448,MATCH('A. Sales by store'!B11022,'B. Store opening dates'!$A$5:$A$2448,0))</f>
        <v>2010</v>
      </c>
      <c r="F11022" t="str">
        <f t="shared" si="344"/>
        <v>Old</v>
      </c>
      <c r="G11022" t="str">
        <f t="shared" si="345"/>
        <v>Existing</v>
      </c>
    </row>
    <row r="11023" spans="1:7" ht="19" x14ac:dyDescent="0.25">
      <c r="A11023" s="7">
        <v>2014</v>
      </c>
      <c r="B11023" s="7" t="s">
        <v>1385</v>
      </c>
      <c r="C11023" s="7" t="s">
        <v>6</v>
      </c>
      <c r="D11023" s="24">
        <v>256079.92</v>
      </c>
      <c r="E11023">
        <f>INDEX('B. Store opening dates'!$B$5:$B$2448,MATCH('A. Sales by store'!B11023,'B. Store opening dates'!$A$5:$A$2448,0))</f>
        <v>2010</v>
      </c>
      <c r="F11023" t="str">
        <f t="shared" si="344"/>
        <v>Old</v>
      </c>
      <c r="G11023" t="str">
        <f t="shared" si="345"/>
        <v>Existing</v>
      </c>
    </row>
    <row r="11024" spans="1:7" ht="19" x14ac:dyDescent="0.25">
      <c r="A11024" s="7">
        <v>2015</v>
      </c>
      <c r="B11024" s="7" t="s">
        <v>1385</v>
      </c>
      <c r="C11024" s="7" t="s">
        <v>7</v>
      </c>
      <c r="D11024" s="24">
        <v>228620.49</v>
      </c>
      <c r="E11024">
        <f>INDEX('B. Store opening dates'!$B$5:$B$2448,MATCH('A. Sales by store'!B11024,'B. Store opening dates'!$A$5:$A$2448,0))</f>
        <v>2010</v>
      </c>
      <c r="F11024" t="str">
        <f t="shared" si="344"/>
        <v>Old</v>
      </c>
      <c r="G11024" t="str">
        <f t="shared" si="345"/>
        <v>Existing</v>
      </c>
    </row>
    <row r="11025" spans="1:7" ht="19" x14ac:dyDescent="0.25">
      <c r="A11025" s="7">
        <v>2014</v>
      </c>
      <c r="B11025" s="7" t="s">
        <v>1385</v>
      </c>
      <c r="C11025" s="7" t="s">
        <v>7</v>
      </c>
      <c r="D11025" s="24">
        <v>240882.49</v>
      </c>
      <c r="E11025">
        <f>INDEX('B. Store opening dates'!$B$5:$B$2448,MATCH('A. Sales by store'!B11025,'B. Store opening dates'!$A$5:$A$2448,0))</f>
        <v>2010</v>
      </c>
      <c r="F11025" t="str">
        <f t="shared" si="344"/>
        <v>Old</v>
      </c>
      <c r="G11025" t="str">
        <f t="shared" si="345"/>
        <v>Existing</v>
      </c>
    </row>
    <row r="11026" spans="1:7" ht="19" x14ac:dyDescent="0.25">
      <c r="A11026" s="7">
        <v>2015</v>
      </c>
      <c r="B11026" s="7" t="s">
        <v>1385</v>
      </c>
      <c r="C11026" s="7" t="s">
        <v>8</v>
      </c>
      <c r="D11026" s="24">
        <v>633316.57999999996</v>
      </c>
      <c r="E11026">
        <f>INDEX('B. Store opening dates'!$B$5:$B$2448,MATCH('A. Sales by store'!B11026,'B. Store opening dates'!$A$5:$A$2448,0))</f>
        <v>2010</v>
      </c>
      <c r="F11026" t="str">
        <f t="shared" si="344"/>
        <v>Old</v>
      </c>
      <c r="G11026" t="str">
        <f t="shared" si="345"/>
        <v>Existing</v>
      </c>
    </row>
    <row r="11027" spans="1:7" ht="19" x14ac:dyDescent="0.25">
      <c r="A11027" s="7">
        <v>2014</v>
      </c>
      <c r="B11027" s="7" t="s">
        <v>1385</v>
      </c>
      <c r="C11027" s="7" t="s">
        <v>8</v>
      </c>
      <c r="D11027" s="24">
        <v>660833.15</v>
      </c>
      <c r="E11027">
        <f>INDEX('B. Store opening dates'!$B$5:$B$2448,MATCH('A. Sales by store'!B11027,'B. Store opening dates'!$A$5:$A$2448,0))</f>
        <v>2010</v>
      </c>
      <c r="F11027" t="str">
        <f t="shared" si="344"/>
        <v>Old</v>
      </c>
      <c r="G11027" t="str">
        <f t="shared" si="345"/>
        <v>Existing</v>
      </c>
    </row>
    <row r="11028" spans="1:7" ht="19" x14ac:dyDescent="0.25">
      <c r="A11028" s="7">
        <v>2015</v>
      </c>
      <c r="B11028" s="7" t="s">
        <v>1386</v>
      </c>
      <c r="C11028" s="7" t="s">
        <v>5</v>
      </c>
      <c r="D11028" s="24">
        <v>648226.09</v>
      </c>
      <c r="E11028">
        <f>INDEX('B. Store opening dates'!$B$5:$B$2448,MATCH('A. Sales by store'!B11028,'B. Store opening dates'!$A$5:$A$2448,0))</f>
        <v>2010</v>
      </c>
      <c r="F11028" t="str">
        <f t="shared" si="344"/>
        <v>Old</v>
      </c>
      <c r="G11028" t="str">
        <f t="shared" si="345"/>
        <v>Existing</v>
      </c>
    </row>
    <row r="11029" spans="1:7" ht="19" x14ac:dyDescent="0.25">
      <c r="A11029" s="7">
        <v>2014</v>
      </c>
      <c r="B11029" s="7" t="s">
        <v>1386</v>
      </c>
      <c r="C11029" s="7" t="s">
        <v>5</v>
      </c>
      <c r="D11029" s="24">
        <v>718287.62</v>
      </c>
      <c r="E11029">
        <f>INDEX('B. Store opening dates'!$B$5:$B$2448,MATCH('A. Sales by store'!B11029,'B. Store opening dates'!$A$5:$A$2448,0))</f>
        <v>2010</v>
      </c>
      <c r="F11029" t="str">
        <f t="shared" si="344"/>
        <v>Old</v>
      </c>
      <c r="G11029" t="str">
        <f t="shared" si="345"/>
        <v>Existing</v>
      </c>
    </row>
    <row r="11030" spans="1:7" ht="19" x14ac:dyDescent="0.25">
      <c r="A11030" s="7">
        <v>2015</v>
      </c>
      <c r="B11030" s="7" t="s">
        <v>1386</v>
      </c>
      <c r="C11030" s="7" t="s">
        <v>6</v>
      </c>
      <c r="D11030" s="24">
        <v>586308.18000000005</v>
      </c>
      <c r="E11030">
        <f>INDEX('B. Store opening dates'!$B$5:$B$2448,MATCH('A. Sales by store'!B11030,'B. Store opening dates'!$A$5:$A$2448,0))</f>
        <v>2010</v>
      </c>
      <c r="F11030" t="str">
        <f t="shared" si="344"/>
        <v>Old</v>
      </c>
      <c r="G11030" t="str">
        <f t="shared" si="345"/>
        <v>Existing</v>
      </c>
    </row>
    <row r="11031" spans="1:7" ht="19" x14ac:dyDescent="0.25">
      <c r="A11031" s="7">
        <v>2014</v>
      </c>
      <c r="B11031" s="7" t="s">
        <v>1386</v>
      </c>
      <c r="C11031" s="7" t="s">
        <v>6</v>
      </c>
      <c r="D11031" s="24">
        <v>435286.96</v>
      </c>
      <c r="E11031">
        <f>INDEX('B. Store opening dates'!$B$5:$B$2448,MATCH('A. Sales by store'!B11031,'B. Store opening dates'!$A$5:$A$2448,0))</f>
        <v>2010</v>
      </c>
      <c r="F11031" t="str">
        <f t="shared" si="344"/>
        <v>Old</v>
      </c>
      <c r="G11031" t="str">
        <f t="shared" si="345"/>
        <v>Existing</v>
      </c>
    </row>
    <row r="11032" spans="1:7" ht="19" x14ac:dyDescent="0.25">
      <c r="A11032" s="7">
        <v>2015</v>
      </c>
      <c r="B11032" s="7" t="s">
        <v>1386</v>
      </c>
      <c r="C11032" s="7" t="s">
        <v>7</v>
      </c>
      <c r="D11032" s="24">
        <v>186624.75</v>
      </c>
      <c r="E11032">
        <f>INDEX('B. Store opening dates'!$B$5:$B$2448,MATCH('A. Sales by store'!B11032,'B. Store opening dates'!$A$5:$A$2448,0))</f>
        <v>2010</v>
      </c>
      <c r="F11032" t="str">
        <f t="shared" si="344"/>
        <v>Old</v>
      </c>
      <c r="G11032" t="str">
        <f t="shared" si="345"/>
        <v>Existing</v>
      </c>
    </row>
    <row r="11033" spans="1:7" ht="19" x14ac:dyDescent="0.25">
      <c r="A11033" s="7">
        <v>2014</v>
      </c>
      <c r="B11033" s="7" t="s">
        <v>1386</v>
      </c>
      <c r="C11033" s="7" t="s">
        <v>7</v>
      </c>
      <c r="D11033" s="24">
        <v>195714.77</v>
      </c>
      <c r="E11033">
        <f>INDEX('B. Store opening dates'!$B$5:$B$2448,MATCH('A. Sales by store'!B11033,'B. Store opening dates'!$A$5:$A$2448,0))</f>
        <v>2010</v>
      </c>
      <c r="F11033" t="str">
        <f t="shared" si="344"/>
        <v>Old</v>
      </c>
      <c r="G11033" t="str">
        <f t="shared" si="345"/>
        <v>Existing</v>
      </c>
    </row>
    <row r="11034" spans="1:7" ht="19" x14ac:dyDescent="0.25">
      <c r="A11034" s="7">
        <v>2015</v>
      </c>
      <c r="B11034" s="7" t="s">
        <v>1386</v>
      </c>
      <c r="C11034" s="7" t="s">
        <v>8</v>
      </c>
      <c r="D11034" s="24">
        <v>471799.83</v>
      </c>
      <c r="E11034">
        <f>INDEX('B. Store opening dates'!$B$5:$B$2448,MATCH('A. Sales by store'!B11034,'B. Store opening dates'!$A$5:$A$2448,0))</f>
        <v>2010</v>
      </c>
      <c r="F11034" t="str">
        <f t="shared" si="344"/>
        <v>Old</v>
      </c>
      <c r="G11034" t="str">
        <f t="shared" si="345"/>
        <v>Existing</v>
      </c>
    </row>
    <row r="11035" spans="1:7" ht="19" x14ac:dyDescent="0.25">
      <c r="A11035" s="7">
        <v>2014</v>
      </c>
      <c r="B11035" s="7" t="s">
        <v>1386</v>
      </c>
      <c r="C11035" s="7" t="s">
        <v>8</v>
      </c>
      <c r="D11035" s="24">
        <v>494448.7</v>
      </c>
      <c r="E11035">
        <f>INDEX('B. Store opening dates'!$B$5:$B$2448,MATCH('A. Sales by store'!B11035,'B. Store opening dates'!$A$5:$A$2448,0))</f>
        <v>2010</v>
      </c>
      <c r="F11035" t="str">
        <f t="shared" si="344"/>
        <v>Old</v>
      </c>
      <c r="G11035" t="str">
        <f t="shared" si="345"/>
        <v>Existing</v>
      </c>
    </row>
    <row r="11036" spans="1:7" ht="19" x14ac:dyDescent="0.25">
      <c r="A11036" s="7">
        <v>2015</v>
      </c>
      <c r="B11036" s="7" t="s">
        <v>1387</v>
      </c>
      <c r="C11036" s="7" t="s">
        <v>5</v>
      </c>
      <c r="D11036" s="24">
        <v>797670.44</v>
      </c>
      <c r="E11036">
        <f>INDEX('B. Store opening dates'!$B$5:$B$2448,MATCH('A. Sales by store'!B11036,'B. Store opening dates'!$A$5:$A$2448,0))</f>
        <v>2010</v>
      </c>
      <c r="F11036" t="str">
        <f t="shared" si="344"/>
        <v>Old</v>
      </c>
      <c r="G11036" t="str">
        <f t="shared" si="345"/>
        <v>Existing</v>
      </c>
    </row>
    <row r="11037" spans="1:7" ht="19" x14ac:dyDescent="0.25">
      <c r="A11037" s="7">
        <v>2014</v>
      </c>
      <c r="B11037" s="7" t="s">
        <v>1387</v>
      </c>
      <c r="C11037" s="7" t="s">
        <v>5</v>
      </c>
      <c r="D11037" s="24">
        <v>871696.86</v>
      </c>
      <c r="E11037">
        <f>INDEX('B. Store opening dates'!$B$5:$B$2448,MATCH('A. Sales by store'!B11037,'B. Store opening dates'!$A$5:$A$2448,0))</f>
        <v>2010</v>
      </c>
      <c r="F11037" t="str">
        <f t="shared" si="344"/>
        <v>Old</v>
      </c>
      <c r="G11037" t="str">
        <f t="shared" si="345"/>
        <v>Existing</v>
      </c>
    </row>
    <row r="11038" spans="1:7" ht="19" x14ac:dyDescent="0.25">
      <c r="A11038" s="7">
        <v>2015</v>
      </c>
      <c r="B11038" s="7" t="s">
        <v>1387</v>
      </c>
      <c r="C11038" s="7" t="s">
        <v>6</v>
      </c>
      <c r="D11038" s="24">
        <v>484181.82</v>
      </c>
      <c r="E11038">
        <f>INDEX('B. Store opening dates'!$B$5:$B$2448,MATCH('A. Sales by store'!B11038,'B. Store opening dates'!$A$5:$A$2448,0))</f>
        <v>2010</v>
      </c>
      <c r="F11038" t="str">
        <f t="shared" si="344"/>
        <v>Old</v>
      </c>
      <c r="G11038" t="str">
        <f t="shared" si="345"/>
        <v>Existing</v>
      </c>
    </row>
    <row r="11039" spans="1:7" ht="19" x14ac:dyDescent="0.25">
      <c r="A11039" s="7">
        <v>2014</v>
      </c>
      <c r="B11039" s="7" t="s">
        <v>1387</v>
      </c>
      <c r="C11039" s="7" t="s">
        <v>6</v>
      </c>
      <c r="D11039" s="24">
        <v>335916.96</v>
      </c>
      <c r="E11039">
        <f>INDEX('B. Store opening dates'!$B$5:$B$2448,MATCH('A. Sales by store'!B11039,'B. Store opening dates'!$A$5:$A$2448,0))</f>
        <v>2010</v>
      </c>
      <c r="F11039" t="str">
        <f t="shared" si="344"/>
        <v>Old</v>
      </c>
      <c r="G11039" t="str">
        <f t="shared" si="345"/>
        <v>Existing</v>
      </c>
    </row>
    <row r="11040" spans="1:7" ht="19" x14ac:dyDescent="0.25">
      <c r="A11040" s="7">
        <v>2015</v>
      </c>
      <c r="B11040" s="7" t="s">
        <v>1387</v>
      </c>
      <c r="C11040" s="7" t="s">
        <v>7</v>
      </c>
      <c r="D11040" s="24">
        <v>184953.74</v>
      </c>
      <c r="E11040">
        <f>INDEX('B. Store opening dates'!$B$5:$B$2448,MATCH('A. Sales by store'!B11040,'B. Store opening dates'!$A$5:$A$2448,0))</f>
        <v>2010</v>
      </c>
      <c r="F11040" t="str">
        <f t="shared" si="344"/>
        <v>Old</v>
      </c>
      <c r="G11040" t="str">
        <f t="shared" si="345"/>
        <v>Existing</v>
      </c>
    </row>
    <row r="11041" spans="1:7" ht="19" x14ac:dyDescent="0.25">
      <c r="A11041" s="7">
        <v>2014</v>
      </c>
      <c r="B11041" s="7" t="s">
        <v>1387</v>
      </c>
      <c r="C11041" s="7" t="s">
        <v>7</v>
      </c>
      <c r="D11041" s="24">
        <v>194084.47</v>
      </c>
      <c r="E11041">
        <f>INDEX('B. Store opening dates'!$B$5:$B$2448,MATCH('A. Sales by store'!B11041,'B. Store opening dates'!$A$5:$A$2448,0))</f>
        <v>2010</v>
      </c>
      <c r="F11041" t="str">
        <f t="shared" si="344"/>
        <v>Old</v>
      </c>
      <c r="G11041" t="str">
        <f t="shared" si="345"/>
        <v>Existing</v>
      </c>
    </row>
    <row r="11042" spans="1:7" ht="19" x14ac:dyDescent="0.25">
      <c r="A11042" s="7">
        <v>2015</v>
      </c>
      <c r="B11042" s="7" t="s">
        <v>1387</v>
      </c>
      <c r="C11042" s="7" t="s">
        <v>8</v>
      </c>
      <c r="D11042" s="24">
        <v>616932.82999999996</v>
      </c>
      <c r="E11042">
        <f>INDEX('B. Store opening dates'!$B$5:$B$2448,MATCH('A. Sales by store'!B11042,'B. Store opening dates'!$A$5:$A$2448,0))</f>
        <v>2010</v>
      </c>
      <c r="F11042" t="str">
        <f t="shared" si="344"/>
        <v>Old</v>
      </c>
      <c r="G11042" t="str">
        <f t="shared" si="345"/>
        <v>Existing</v>
      </c>
    </row>
    <row r="11043" spans="1:7" ht="19" x14ac:dyDescent="0.25">
      <c r="A11043" s="7">
        <v>2014</v>
      </c>
      <c r="B11043" s="7" t="s">
        <v>1387</v>
      </c>
      <c r="C11043" s="7" t="s">
        <v>8</v>
      </c>
      <c r="D11043" s="24">
        <v>641368.01</v>
      </c>
      <c r="E11043">
        <f>INDEX('B. Store opening dates'!$B$5:$B$2448,MATCH('A. Sales by store'!B11043,'B. Store opening dates'!$A$5:$A$2448,0))</f>
        <v>2010</v>
      </c>
      <c r="F11043" t="str">
        <f t="shared" si="344"/>
        <v>Old</v>
      </c>
      <c r="G11043" t="str">
        <f t="shared" si="345"/>
        <v>Existing</v>
      </c>
    </row>
    <row r="11044" spans="1:7" ht="19" x14ac:dyDescent="0.25">
      <c r="A11044" s="7">
        <v>2015</v>
      </c>
      <c r="B11044" s="7" t="s">
        <v>1388</v>
      </c>
      <c r="C11044" s="7" t="s">
        <v>5</v>
      </c>
      <c r="D11044" s="24">
        <v>522539.55</v>
      </c>
      <c r="E11044">
        <f>INDEX('B. Store opening dates'!$B$5:$B$2448,MATCH('A. Sales by store'!B11044,'B. Store opening dates'!$A$5:$A$2448,0))</f>
        <v>2010</v>
      </c>
      <c r="F11044" t="str">
        <f t="shared" si="344"/>
        <v>Old</v>
      </c>
      <c r="G11044" t="str">
        <f t="shared" si="345"/>
        <v>Existing</v>
      </c>
    </row>
    <row r="11045" spans="1:7" ht="19" x14ac:dyDescent="0.25">
      <c r="A11045" s="7">
        <v>2014</v>
      </c>
      <c r="B11045" s="7" t="s">
        <v>1388</v>
      </c>
      <c r="C11045" s="7" t="s">
        <v>5</v>
      </c>
      <c r="D11045" s="24">
        <v>575414.18000000005</v>
      </c>
      <c r="E11045">
        <f>INDEX('B. Store opening dates'!$B$5:$B$2448,MATCH('A. Sales by store'!B11045,'B. Store opening dates'!$A$5:$A$2448,0))</f>
        <v>2010</v>
      </c>
      <c r="F11045" t="str">
        <f t="shared" si="344"/>
        <v>Old</v>
      </c>
      <c r="G11045" t="str">
        <f t="shared" si="345"/>
        <v>Existing</v>
      </c>
    </row>
    <row r="11046" spans="1:7" ht="19" x14ac:dyDescent="0.25">
      <c r="A11046" s="7">
        <v>2015</v>
      </c>
      <c r="B11046" s="7" t="s">
        <v>1388</v>
      </c>
      <c r="C11046" s="7" t="s">
        <v>6</v>
      </c>
      <c r="D11046" s="24">
        <v>217875.09</v>
      </c>
      <c r="E11046">
        <f>INDEX('B. Store opening dates'!$B$5:$B$2448,MATCH('A. Sales by store'!B11046,'B. Store opening dates'!$A$5:$A$2448,0))</f>
        <v>2010</v>
      </c>
      <c r="F11046" t="str">
        <f t="shared" si="344"/>
        <v>Old</v>
      </c>
      <c r="G11046" t="str">
        <f t="shared" si="345"/>
        <v>Existing</v>
      </c>
    </row>
    <row r="11047" spans="1:7" ht="19" x14ac:dyDescent="0.25">
      <c r="A11047" s="7">
        <v>2014</v>
      </c>
      <c r="B11047" s="7" t="s">
        <v>1388</v>
      </c>
      <c r="C11047" s="7" t="s">
        <v>6</v>
      </c>
      <c r="D11047" s="24">
        <v>159103</v>
      </c>
      <c r="E11047">
        <f>INDEX('B. Store opening dates'!$B$5:$B$2448,MATCH('A. Sales by store'!B11047,'B. Store opening dates'!$A$5:$A$2448,0))</f>
        <v>2010</v>
      </c>
      <c r="F11047" t="str">
        <f t="shared" si="344"/>
        <v>Old</v>
      </c>
      <c r="G11047" t="str">
        <f t="shared" si="345"/>
        <v>Existing</v>
      </c>
    </row>
    <row r="11048" spans="1:7" ht="19" x14ac:dyDescent="0.25">
      <c r="A11048" s="7">
        <v>2015</v>
      </c>
      <c r="B11048" s="7" t="s">
        <v>1388</v>
      </c>
      <c r="C11048" s="7" t="s">
        <v>7</v>
      </c>
      <c r="D11048" s="24">
        <v>121395.31</v>
      </c>
      <c r="E11048">
        <f>INDEX('B. Store opening dates'!$B$5:$B$2448,MATCH('A. Sales by store'!B11048,'B. Store opening dates'!$A$5:$A$2448,0))</f>
        <v>2010</v>
      </c>
      <c r="F11048" t="str">
        <f t="shared" si="344"/>
        <v>Old</v>
      </c>
      <c r="G11048" t="str">
        <f t="shared" si="345"/>
        <v>Existing</v>
      </c>
    </row>
    <row r="11049" spans="1:7" ht="19" x14ac:dyDescent="0.25">
      <c r="A11049" s="7">
        <v>2014</v>
      </c>
      <c r="B11049" s="7" t="s">
        <v>1388</v>
      </c>
      <c r="C11049" s="7" t="s">
        <v>7</v>
      </c>
      <c r="D11049" s="24">
        <v>128433.36</v>
      </c>
      <c r="E11049">
        <f>INDEX('B. Store opening dates'!$B$5:$B$2448,MATCH('A. Sales by store'!B11049,'B. Store opening dates'!$A$5:$A$2448,0))</f>
        <v>2010</v>
      </c>
      <c r="F11049" t="str">
        <f t="shared" si="344"/>
        <v>Old</v>
      </c>
      <c r="G11049" t="str">
        <f t="shared" si="345"/>
        <v>Existing</v>
      </c>
    </row>
    <row r="11050" spans="1:7" ht="19" x14ac:dyDescent="0.25">
      <c r="A11050" s="7">
        <v>2015</v>
      </c>
      <c r="B11050" s="7" t="s">
        <v>1388</v>
      </c>
      <c r="C11050" s="7" t="s">
        <v>8</v>
      </c>
      <c r="D11050" s="24">
        <v>554364.56000000006</v>
      </c>
      <c r="E11050">
        <f>INDEX('B. Store opening dates'!$B$5:$B$2448,MATCH('A. Sales by store'!B11050,'B. Store opening dates'!$A$5:$A$2448,0))</f>
        <v>2010</v>
      </c>
      <c r="F11050" t="str">
        <f t="shared" si="344"/>
        <v>Old</v>
      </c>
      <c r="G11050" t="str">
        <f t="shared" si="345"/>
        <v>Existing</v>
      </c>
    </row>
    <row r="11051" spans="1:7" ht="19" x14ac:dyDescent="0.25">
      <c r="A11051" s="7">
        <v>2014</v>
      </c>
      <c r="B11051" s="7" t="s">
        <v>1388</v>
      </c>
      <c r="C11051" s="7" t="s">
        <v>8</v>
      </c>
      <c r="D11051" s="24">
        <v>572616.27</v>
      </c>
      <c r="E11051">
        <f>INDEX('B. Store opening dates'!$B$5:$B$2448,MATCH('A. Sales by store'!B11051,'B. Store opening dates'!$A$5:$A$2448,0))</f>
        <v>2010</v>
      </c>
      <c r="F11051" t="str">
        <f t="shared" si="344"/>
        <v>Old</v>
      </c>
      <c r="G11051" t="str">
        <f t="shared" si="345"/>
        <v>Existing</v>
      </c>
    </row>
    <row r="11052" spans="1:7" ht="19" x14ac:dyDescent="0.25">
      <c r="A11052" s="7">
        <v>2015</v>
      </c>
      <c r="B11052" s="7" t="s">
        <v>1389</v>
      </c>
      <c r="C11052" s="7" t="s">
        <v>5</v>
      </c>
      <c r="D11052" s="24">
        <v>475648.64</v>
      </c>
      <c r="E11052">
        <f>INDEX('B. Store opening dates'!$B$5:$B$2448,MATCH('A. Sales by store'!B11052,'B. Store opening dates'!$A$5:$A$2448,0))</f>
        <v>2010</v>
      </c>
      <c r="F11052" t="str">
        <f t="shared" si="344"/>
        <v>Old</v>
      </c>
      <c r="G11052" t="str">
        <f t="shared" si="345"/>
        <v>Existing</v>
      </c>
    </row>
    <row r="11053" spans="1:7" ht="19" x14ac:dyDescent="0.25">
      <c r="A11053" s="7">
        <v>2014</v>
      </c>
      <c r="B11053" s="7" t="s">
        <v>1389</v>
      </c>
      <c r="C11053" s="7" t="s">
        <v>5</v>
      </c>
      <c r="D11053" s="24">
        <v>524011.23</v>
      </c>
      <c r="E11053">
        <f>INDEX('B. Store opening dates'!$B$5:$B$2448,MATCH('A. Sales by store'!B11053,'B. Store opening dates'!$A$5:$A$2448,0))</f>
        <v>2010</v>
      </c>
      <c r="F11053" t="str">
        <f t="shared" si="344"/>
        <v>Old</v>
      </c>
      <c r="G11053" t="str">
        <f t="shared" si="345"/>
        <v>Existing</v>
      </c>
    </row>
    <row r="11054" spans="1:7" ht="19" x14ac:dyDescent="0.25">
      <c r="A11054" s="7">
        <v>2015</v>
      </c>
      <c r="B11054" s="7" t="s">
        <v>1389</v>
      </c>
      <c r="C11054" s="7" t="s">
        <v>6</v>
      </c>
      <c r="D11054" s="24">
        <v>205057.83</v>
      </c>
      <c r="E11054">
        <f>INDEX('B. Store opening dates'!$B$5:$B$2448,MATCH('A. Sales by store'!B11054,'B. Store opening dates'!$A$5:$A$2448,0))</f>
        <v>2010</v>
      </c>
      <c r="F11054" t="str">
        <f t="shared" si="344"/>
        <v>Old</v>
      </c>
      <c r="G11054" t="str">
        <f t="shared" si="345"/>
        <v>Existing</v>
      </c>
    </row>
    <row r="11055" spans="1:7" ht="19" x14ac:dyDescent="0.25">
      <c r="A11055" s="7">
        <v>2014</v>
      </c>
      <c r="B11055" s="7" t="s">
        <v>1389</v>
      </c>
      <c r="C11055" s="7" t="s">
        <v>6</v>
      </c>
      <c r="D11055" s="24">
        <v>145386.73000000001</v>
      </c>
      <c r="E11055">
        <f>INDEX('B. Store opening dates'!$B$5:$B$2448,MATCH('A. Sales by store'!B11055,'B. Store opening dates'!$A$5:$A$2448,0))</f>
        <v>2010</v>
      </c>
      <c r="F11055" t="str">
        <f t="shared" si="344"/>
        <v>Old</v>
      </c>
      <c r="G11055" t="str">
        <f t="shared" si="345"/>
        <v>Existing</v>
      </c>
    </row>
    <row r="11056" spans="1:7" ht="19" x14ac:dyDescent="0.25">
      <c r="A11056" s="7">
        <v>2015</v>
      </c>
      <c r="B11056" s="7" t="s">
        <v>1389</v>
      </c>
      <c r="C11056" s="7" t="s">
        <v>7</v>
      </c>
      <c r="D11056" s="24">
        <v>143182.38</v>
      </c>
      <c r="E11056">
        <f>INDEX('B. Store opening dates'!$B$5:$B$2448,MATCH('A. Sales by store'!B11056,'B. Store opening dates'!$A$5:$A$2448,0))</f>
        <v>2010</v>
      </c>
      <c r="F11056" t="str">
        <f t="shared" si="344"/>
        <v>Old</v>
      </c>
      <c r="G11056" t="str">
        <f t="shared" si="345"/>
        <v>Existing</v>
      </c>
    </row>
    <row r="11057" spans="1:7" ht="19" x14ac:dyDescent="0.25">
      <c r="A11057" s="7">
        <v>2014</v>
      </c>
      <c r="B11057" s="7" t="s">
        <v>1389</v>
      </c>
      <c r="C11057" s="7" t="s">
        <v>7</v>
      </c>
      <c r="D11057" s="24">
        <v>150016</v>
      </c>
      <c r="E11057">
        <f>INDEX('B. Store opening dates'!$B$5:$B$2448,MATCH('A. Sales by store'!B11057,'B. Store opening dates'!$A$5:$A$2448,0))</f>
        <v>2010</v>
      </c>
      <c r="F11057" t="str">
        <f t="shared" si="344"/>
        <v>Old</v>
      </c>
      <c r="G11057" t="str">
        <f t="shared" si="345"/>
        <v>Existing</v>
      </c>
    </row>
    <row r="11058" spans="1:7" ht="19" x14ac:dyDescent="0.25">
      <c r="A11058" s="7">
        <v>2015</v>
      </c>
      <c r="B11058" s="7" t="s">
        <v>1389</v>
      </c>
      <c r="C11058" s="7" t="s">
        <v>8</v>
      </c>
      <c r="D11058" s="24">
        <v>742761.94</v>
      </c>
      <c r="E11058">
        <f>INDEX('B. Store opening dates'!$B$5:$B$2448,MATCH('A. Sales by store'!B11058,'B. Store opening dates'!$A$5:$A$2448,0))</f>
        <v>2010</v>
      </c>
      <c r="F11058" t="str">
        <f t="shared" si="344"/>
        <v>Old</v>
      </c>
      <c r="G11058" t="str">
        <f t="shared" si="345"/>
        <v>Existing</v>
      </c>
    </row>
    <row r="11059" spans="1:7" ht="19" x14ac:dyDescent="0.25">
      <c r="A11059" s="7">
        <v>2014</v>
      </c>
      <c r="B11059" s="7" t="s">
        <v>1389</v>
      </c>
      <c r="C11059" s="7" t="s">
        <v>8</v>
      </c>
      <c r="D11059" s="24">
        <v>766878.5</v>
      </c>
      <c r="E11059">
        <f>INDEX('B. Store opening dates'!$B$5:$B$2448,MATCH('A. Sales by store'!B11059,'B. Store opening dates'!$A$5:$A$2448,0))</f>
        <v>2010</v>
      </c>
      <c r="F11059" t="str">
        <f t="shared" si="344"/>
        <v>Old</v>
      </c>
      <c r="G11059" t="str">
        <f t="shared" si="345"/>
        <v>Existing</v>
      </c>
    </row>
    <row r="11060" spans="1:7" ht="19" x14ac:dyDescent="0.25">
      <c r="A11060" s="7">
        <v>2015</v>
      </c>
      <c r="B11060" s="7" t="s">
        <v>1390</v>
      </c>
      <c r="C11060" s="7" t="s">
        <v>5</v>
      </c>
      <c r="D11060" s="24">
        <v>803200.16</v>
      </c>
      <c r="E11060">
        <f>INDEX('B. Store opening dates'!$B$5:$B$2448,MATCH('A. Sales by store'!B11060,'B. Store opening dates'!$A$5:$A$2448,0))</f>
        <v>2010</v>
      </c>
      <c r="F11060" t="str">
        <f t="shared" si="344"/>
        <v>Old</v>
      </c>
      <c r="G11060" t="str">
        <f t="shared" si="345"/>
        <v>Existing</v>
      </c>
    </row>
    <row r="11061" spans="1:7" ht="19" x14ac:dyDescent="0.25">
      <c r="A11061" s="7">
        <v>2014</v>
      </c>
      <c r="B11061" s="7" t="s">
        <v>1390</v>
      </c>
      <c r="C11061" s="7" t="s">
        <v>5</v>
      </c>
      <c r="D11061" s="24">
        <v>882604.56</v>
      </c>
      <c r="E11061">
        <f>INDEX('B. Store opening dates'!$B$5:$B$2448,MATCH('A. Sales by store'!B11061,'B. Store opening dates'!$A$5:$A$2448,0))</f>
        <v>2010</v>
      </c>
      <c r="F11061" t="str">
        <f t="shared" si="344"/>
        <v>Old</v>
      </c>
      <c r="G11061" t="str">
        <f t="shared" si="345"/>
        <v>Existing</v>
      </c>
    </row>
    <row r="11062" spans="1:7" ht="19" x14ac:dyDescent="0.25">
      <c r="A11062" s="7">
        <v>2015</v>
      </c>
      <c r="B11062" s="7" t="s">
        <v>1390</v>
      </c>
      <c r="C11062" s="7" t="s">
        <v>6</v>
      </c>
      <c r="D11062" s="24">
        <v>517298.02</v>
      </c>
      <c r="E11062">
        <f>INDEX('B. Store opening dates'!$B$5:$B$2448,MATCH('A. Sales by store'!B11062,'B. Store opening dates'!$A$5:$A$2448,0))</f>
        <v>2010</v>
      </c>
      <c r="F11062" t="str">
        <f t="shared" si="344"/>
        <v>Old</v>
      </c>
      <c r="G11062" t="str">
        <f t="shared" si="345"/>
        <v>Existing</v>
      </c>
    </row>
    <row r="11063" spans="1:7" ht="19" x14ac:dyDescent="0.25">
      <c r="A11063" s="7">
        <v>2014</v>
      </c>
      <c r="B11063" s="7" t="s">
        <v>1390</v>
      </c>
      <c r="C11063" s="7" t="s">
        <v>6</v>
      </c>
      <c r="D11063" s="24">
        <v>381477.77</v>
      </c>
      <c r="E11063">
        <f>INDEX('B. Store opening dates'!$B$5:$B$2448,MATCH('A. Sales by store'!B11063,'B. Store opening dates'!$A$5:$A$2448,0))</f>
        <v>2010</v>
      </c>
      <c r="F11063" t="str">
        <f t="shared" si="344"/>
        <v>Old</v>
      </c>
      <c r="G11063" t="str">
        <f t="shared" si="345"/>
        <v>Existing</v>
      </c>
    </row>
    <row r="11064" spans="1:7" ht="19" x14ac:dyDescent="0.25">
      <c r="A11064" s="7">
        <v>2015</v>
      </c>
      <c r="B11064" s="7" t="s">
        <v>1390</v>
      </c>
      <c r="C11064" s="7" t="s">
        <v>7</v>
      </c>
      <c r="D11064" s="24">
        <v>147557.45000000001</v>
      </c>
      <c r="E11064">
        <f>INDEX('B. Store opening dates'!$B$5:$B$2448,MATCH('A. Sales by store'!B11064,'B. Store opening dates'!$A$5:$A$2448,0))</f>
        <v>2010</v>
      </c>
      <c r="F11064" t="str">
        <f t="shared" si="344"/>
        <v>Old</v>
      </c>
      <c r="G11064" t="str">
        <f t="shared" si="345"/>
        <v>Existing</v>
      </c>
    </row>
    <row r="11065" spans="1:7" ht="19" x14ac:dyDescent="0.25">
      <c r="A11065" s="7">
        <v>2014</v>
      </c>
      <c r="B11065" s="7" t="s">
        <v>1390</v>
      </c>
      <c r="C11065" s="7" t="s">
        <v>7</v>
      </c>
      <c r="D11065" s="24">
        <v>155028.78</v>
      </c>
      <c r="E11065">
        <f>INDEX('B. Store opening dates'!$B$5:$B$2448,MATCH('A. Sales by store'!B11065,'B. Store opening dates'!$A$5:$A$2448,0))</f>
        <v>2010</v>
      </c>
      <c r="F11065" t="str">
        <f t="shared" si="344"/>
        <v>Old</v>
      </c>
      <c r="G11065" t="str">
        <f t="shared" si="345"/>
        <v>Existing</v>
      </c>
    </row>
    <row r="11066" spans="1:7" ht="19" x14ac:dyDescent="0.25">
      <c r="A11066" s="7">
        <v>2015</v>
      </c>
      <c r="B11066" s="7" t="s">
        <v>1390</v>
      </c>
      <c r="C11066" s="7" t="s">
        <v>8</v>
      </c>
      <c r="D11066" s="24">
        <v>625950.11</v>
      </c>
      <c r="E11066">
        <f>INDEX('B. Store opening dates'!$B$5:$B$2448,MATCH('A. Sales by store'!B11066,'B. Store opening dates'!$A$5:$A$2448,0))</f>
        <v>2010</v>
      </c>
      <c r="F11066" t="str">
        <f t="shared" si="344"/>
        <v>Old</v>
      </c>
      <c r="G11066" t="str">
        <f t="shared" si="345"/>
        <v>Existing</v>
      </c>
    </row>
    <row r="11067" spans="1:7" ht="19" x14ac:dyDescent="0.25">
      <c r="A11067" s="7">
        <v>2014</v>
      </c>
      <c r="B11067" s="7" t="s">
        <v>1390</v>
      </c>
      <c r="C11067" s="7" t="s">
        <v>8</v>
      </c>
      <c r="D11067" s="24">
        <v>650476.74</v>
      </c>
      <c r="E11067">
        <f>INDEX('B. Store opening dates'!$B$5:$B$2448,MATCH('A. Sales by store'!B11067,'B. Store opening dates'!$A$5:$A$2448,0))</f>
        <v>2010</v>
      </c>
      <c r="F11067" t="str">
        <f t="shared" si="344"/>
        <v>Old</v>
      </c>
      <c r="G11067" t="str">
        <f t="shared" si="345"/>
        <v>Existing</v>
      </c>
    </row>
    <row r="11068" spans="1:7" ht="19" x14ac:dyDescent="0.25">
      <c r="A11068" s="7">
        <v>2015</v>
      </c>
      <c r="B11068" s="7" t="s">
        <v>1391</v>
      </c>
      <c r="C11068" s="7" t="s">
        <v>5</v>
      </c>
      <c r="D11068" s="24">
        <v>765011.93</v>
      </c>
      <c r="E11068">
        <f>INDEX('B. Store opening dates'!$B$5:$B$2448,MATCH('A. Sales by store'!B11068,'B. Store opening dates'!$A$5:$A$2448,0))</f>
        <v>2010</v>
      </c>
      <c r="F11068" t="str">
        <f t="shared" si="344"/>
        <v>Old</v>
      </c>
      <c r="G11068" t="str">
        <f t="shared" si="345"/>
        <v>Existing</v>
      </c>
    </row>
    <row r="11069" spans="1:7" ht="19" x14ac:dyDescent="0.25">
      <c r="A11069" s="7">
        <v>2014</v>
      </c>
      <c r="B11069" s="7" t="s">
        <v>1391</v>
      </c>
      <c r="C11069" s="7" t="s">
        <v>5</v>
      </c>
      <c r="D11069" s="24">
        <v>846864.91</v>
      </c>
      <c r="E11069">
        <f>INDEX('B. Store opening dates'!$B$5:$B$2448,MATCH('A. Sales by store'!B11069,'B. Store opening dates'!$A$5:$A$2448,0))</f>
        <v>2010</v>
      </c>
      <c r="F11069" t="str">
        <f t="shared" si="344"/>
        <v>Old</v>
      </c>
      <c r="G11069" t="str">
        <f t="shared" si="345"/>
        <v>Existing</v>
      </c>
    </row>
    <row r="11070" spans="1:7" ht="19" x14ac:dyDescent="0.25">
      <c r="A11070" s="7">
        <v>2015</v>
      </c>
      <c r="B11070" s="7" t="s">
        <v>1391</v>
      </c>
      <c r="C11070" s="7" t="s">
        <v>6</v>
      </c>
      <c r="D11070" s="24">
        <v>203691.36</v>
      </c>
      <c r="E11070">
        <f>INDEX('B. Store opening dates'!$B$5:$B$2448,MATCH('A. Sales by store'!B11070,'B. Store opening dates'!$A$5:$A$2448,0))</f>
        <v>2010</v>
      </c>
      <c r="F11070" t="str">
        <f t="shared" si="344"/>
        <v>Old</v>
      </c>
      <c r="G11070" t="str">
        <f t="shared" si="345"/>
        <v>Existing</v>
      </c>
    </row>
    <row r="11071" spans="1:7" ht="19" x14ac:dyDescent="0.25">
      <c r="A11071" s="7">
        <v>2014</v>
      </c>
      <c r="B11071" s="7" t="s">
        <v>1391</v>
      </c>
      <c r="C11071" s="7" t="s">
        <v>6</v>
      </c>
      <c r="D11071" s="24">
        <v>147132.65</v>
      </c>
      <c r="E11071">
        <f>INDEX('B. Store opening dates'!$B$5:$B$2448,MATCH('A. Sales by store'!B11071,'B. Store opening dates'!$A$5:$A$2448,0))</f>
        <v>2010</v>
      </c>
      <c r="F11071" t="str">
        <f t="shared" si="344"/>
        <v>Old</v>
      </c>
      <c r="G11071" t="str">
        <f t="shared" si="345"/>
        <v>Existing</v>
      </c>
    </row>
    <row r="11072" spans="1:7" ht="19" x14ac:dyDescent="0.25">
      <c r="A11072" s="7">
        <v>2015</v>
      </c>
      <c r="B11072" s="7" t="s">
        <v>1391</v>
      </c>
      <c r="C11072" s="7" t="s">
        <v>7</v>
      </c>
      <c r="D11072" s="24">
        <v>81111.58</v>
      </c>
      <c r="E11072">
        <f>INDEX('B. Store opening dates'!$B$5:$B$2448,MATCH('A. Sales by store'!B11072,'B. Store opening dates'!$A$5:$A$2448,0))</f>
        <v>2010</v>
      </c>
      <c r="F11072" t="str">
        <f t="shared" si="344"/>
        <v>Old</v>
      </c>
      <c r="G11072" t="str">
        <f t="shared" si="345"/>
        <v>Existing</v>
      </c>
    </row>
    <row r="11073" spans="1:7" ht="19" x14ac:dyDescent="0.25">
      <c r="A11073" s="7">
        <v>2014</v>
      </c>
      <c r="B11073" s="7" t="s">
        <v>1391</v>
      </c>
      <c r="C11073" s="7" t="s">
        <v>7</v>
      </c>
      <c r="D11073" s="24">
        <v>85723.77</v>
      </c>
      <c r="E11073">
        <f>INDEX('B. Store opening dates'!$B$5:$B$2448,MATCH('A. Sales by store'!B11073,'B. Store opening dates'!$A$5:$A$2448,0))</f>
        <v>2010</v>
      </c>
      <c r="F11073" t="str">
        <f t="shared" si="344"/>
        <v>Old</v>
      </c>
      <c r="G11073" t="str">
        <f t="shared" si="345"/>
        <v>Existing</v>
      </c>
    </row>
    <row r="11074" spans="1:7" ht="19" x14ac:dyDescent="0.25">
      <c r="A11074" s="7">
        <v>2015</v>
      </c>
      <c r="B11074" s="7" t="s">
        <v>1391</v>
      </c>
      <c r="C11074" s="7" t="s">
        <v>8</v>
      </c>
      <c r="D11074" s="24">
        <v>534885.15</v>
      </c>
      <c r="E11074">
        <f>INDEX('B. Store opening dates'!$B$5:$B$2448,MATCH('A. Sales by store'!B11074,'B. Store opening dates'!$A$5:$A$2448,0))</f>
        <v>2010</v>
      </c>
      <c r="F11074" t="str">
        <f t="shared" si="344"/>
        <v>Old</v>
      </c>
      <c r="G11074" t="str">
        <f t="shared" si="345"/>
        <v>Existing</v>
      </c>
    </row>
    <row r="11075" spans="1:7" ht="19" x14ac:dyDescent="0.25">
      <c r="A11075" s="7">
        <v>2014</v>
      </c>
      <c r="B11075" s="7" t="s">
        <v>1391</v>
      </c>
      <c r="C11075" s="7" t="s">
        <v>8</v>
      </c>
      <c r="D11075" s="24">
        <v>551144.35</v>
      </c>
      <c r="E11075">
        <f>INDEX('B. Store opening dates'!$B$5:$B$2448,MATCH('A. Sales by store'!B11075,'B. Store opening dates'!$A$5:$A$2448,0))</f>
        <v>2010</v>
      </c>
      <c r="F11075" t="str">
        <f t="shared" si="344"/>
        <v>Old</v>
      </c>
      <c r="G11075" t="str">
        <f t="shared" si="345"/>
        <v>Existing</v>
      </c>
    </row>
    <row r="11076" spans="1:7" ht="19" x14ac:dyDescent="0.25">
      <c r="A11076" s="7">
        <v>2015</v>
      </c>
      <c r="B11076" s="7" t="s">
        <v>1392</v>
      </c>
      <c r="C11076" s="7" t="s">
        <v>5</v>
      </c>
      <c r="D11076" s="24">
        <v>560105.89</v>
      </c>
      <c r="E11076">
        <f>INDEX('B. Store opening dates'!$B$5:$B$2448,MATCH('A. Sales by store'!B11076,'B. Store opening dates'!$A$5:$A$2448,0))</f>
        <v>2010</v>
      </c>
      <c r="F11076" t="str">
        <f t="shared" si="344"/>
        <v>Old</v>
      </c>
      <c r="G11076" t="str">
        <f t="shared" si="345"/>
        <v>Existing</v>
      </c>
    </row>
    <row r="11077" spans="1:7" ht="19" x14ac:dyDescent="0.25">
      <c r="A11077" s="7">
        <v>2014</v>
      </c>
      <c r="B11077" s="7" t="s">
        <v>1392</v>
      </c>
      <c r="C11077" s="7" t="s">
        <v>5</v>
      </c>
      <c r="D11077" s="24">
        <v>615079.23</v>
      </c>
      <c r="E11077">
        <f>INDEX('B. Store opening dates'!$B$5:$B$2448,MATCH('A. Sales by store'!B11077,'B. Store opening dates'!$A$5:$A$2448,0))</f>
        <v>2010</v>
      </c>
      <c r="F11077" t="str">
        <f t="shared" ref="F11077:F11140" si="346">IF(A11077 = 2015, IF(E11077&lt; 2015, "Old","New"),IF(E11077 &lt; 2014, "Old","New"))</f>
        <v>Old</v>
      </c>
      <c r="G11077" t="str">
        <f t="shared" ref="G11077:G11140" si="347">IF(A11077 = 2015, IF(E11077&lt; 2015, "Existing","New"),"Existing")</f>
        <v>Existing</v>
      </c>
    </row>
    <row r="11078" spans="1:7" ht="19" x14ac:dyDescent="0.25">
      <c r="A11078" s="7">
        <v>2015</v>
      </c>
      <c r="B11078" s="7" t="s">
        <v>1392</v>
      </c>
      <c r="C11078" s="7" t="s">
        <v>6</v>
      </c>
      <c r="D11078" s="24">
        <v>563550.26</v>
      </c>
      <c r="E11078">
        <f>INDEX('B. Store opening dates'!$B$5:$B$2448,MATCH('A. Sales by store'!B11078,'B. Store opening dates'!$A$5:$A$2448,0))</f>
        <v>2010</v>
      </c>
      <c r="F11078" t="str">
        <f t="shared" si="346"/>
        <v>Old</v>
      </c>
      <c r="G11078" t="str">
        <f t="shared" si="347"/>
        <v>Existing</v>
      </c>
    </row>
    <row r="11079" spans="1:7" ht="19" x14ac:dyDescent="0.25">
      <c r="A11079" s="7">
        <v>2014</v>
      </c>
      <c r="B11079" s="7" t="s">
        <v>1392</v>
      </c>
      <c r="C11079" s="7" t="s">
        <v>6</v>
      </c>
      <c r="D11079" s="24">
        <v>410435.27</v>
      </c>
      <c r="E11079">
        <f>INDEX('B. Store opening dates'!$B$5:$B$2448,MATCH('A. Sales by store'!B11079,'B. Store opening dates'!$A$5:$A$2448,0))</f>
        <v>2010</v>
      </c>
      <c r="F11079" t="str">
        <f t="shared" si="346"/>
        <v>Old</v>
      </c>
      <c r="G11079" t="str">
        <f t="shared" si="347"/>
        <v>Existing</v>
      </c>
    </row>
    <row r="11080" spans="1:7" ht="19" x14ac:dyDescent="0.25">
      <c r="A11080" s="7">
        <v>2015</v>
      </c>
      <c r="B11080" s="7" t="s">
        <v>1392</v>
      </c>
      <c r="C11080" s="7" t="s">
        <v>7</v>
      </c>
      <c r="D11080" s="24">
        <v>183940.7</v>
      </c>
      <c r="E11080">
        <f>INDEX('B. Store opening dates'!$B$5:$B$2448,MATCH('A. Sales by store'!B11080,'B. Store opening dates'!$A$5:$A$2448,0))</f>
        <v>2010</v>
      </c>
      <c r="F11080" t="str">
        <f t="shared" si="346"/>
        <v>Old</v>
      </c>
      <c r="G11080" t="str">
        <f t="shared" si="347"/>
        <v>Existing</v>
      </c>
    </row>
    <row r="11081" spans="1:7" ht="19" x14ac:dyDescent="0.25">
      <c r="A11081" s="7">
        <v>2014</v>
      </c>
      <c r="B11081" s="7" t="s">
        <v>1392</v>
      </c>
      <c r="C11081" s="7" t="s">
        <v>7</v>
      </c>
      <c r="D11081" s="24">
        <v>193250.57</v>
      </c>
      <c r="E11081">
        <f>INDEX('B. Store opening dates'!$B$5:$B$2448,MATCH('A. Sales by store'!B11081,'B. Store opening dates'!$A$5:$A$2448,0))</f>
        <v>2010</v>
      </c>
      <c r="F11081" t="str">
        <f t="shared" si="346"/>
        <v>Old</v>
      </c>
      <c r="G11081" t="str">
        <f t="shared" si="347"/>
        <v>Existing</v>
      </c>
    </row>
    <row r="11082" spans="1:7" ht="19" x14ac:dyDescent="0.25">
      <c r="A11082" s="7">
        <v>2015</v>
      </c>
      <c r="B11082" s="7" t="s">
        <v>1392</v>
      </c>
      <c r="C11082" s="7" t="s">
        <v>8</v>
      </c>
      <c r="D11082" s="24">
        <v>457849.82</v>
      </c>
      <c r="E11082">
        <f>INDEX('B. Store opening dates'!$B$5:$B$2448,MATCH('A. Sales by store'!B11082,'B. Store opening dates'!$A$5:$A$2448,0))</f>
        <v>2010</v>
      </c>
      <c r="F11082" t="str">
        <f t="shared" si="346"/>
        <v>Old</v>
      </c>
      <c r="G11082" t="str">
        <f t="shared" si="347"/>
        <v>Existing</v>
      </c>
    </row>
    <row r="11083" spans="1:7" ht="19" x14ac:dyDescent="0.25">
      <c r="A11083" s="7">
        <v>2014</v>
      </c>
      <c r="B11083" s="7" t="s">
        <v>1392</v>
      </c>
      <c r="C11083" s="7" t="s">
        <v>8</v>
      </c>
      <c r="D11083" s="24">
        <v>477163.76</v>
      </c>
      <c r="E11083">
        <f>INDEX('B. Store opening dates'!$B$5:$B$2448,MATCH('A. Sales by store'!B11083,'B. Store opening dates'!$A$5:$A$2448,0))</f>
        <v>2010</v>
      </c>
      <c r="F11083" t="str">
        <f t="shared" si="346"/>
        <v>Old</v>
      </c>
      <c r="G11083" t="str">
        <f t="shared" si="347"/>
        <v>Existing</v>
      </c>
    </row>
    <row r="11084" spans="1:7" ht="19" x14ac:dyDescent="0.25">
      <c r="A11084" s="7">
        <v>2015</v>
      </c>
      <c r="B11084" s="7" t="s">
        <v>1393</v>
      </c>
      <c r="C11084" s="7" t="s">
        <v>5</v>
      </c>
      <c r="D11084" s="24">
        <v>816218.11</v>
      </c>
      <c r="E11084">
        <f>INDEX('B. Store opening dates'!$B$5:$B$2448,MATCH('A. Sales by store'!B11084,'B. Store opening dates'!$A$5:$A$2448,0))</f>
        <v>2010</v>
      </c>
      <c r="F11084" t="str">
        <f t="shared" si="346"/>
        <v>Old</v>
      </c>
      <c r="G11084" t="str">
        <f t="shared" si="347"/>
        <v>Existing</v>
      </c>
    </row>
    <row r="11085" spans="1:7" ht="19" x14ac:dyDescent="0.25">
      <c r="A11085" s="7">
        <v>2014</v>
      </c>
      <c r="B11085" s="7" t="s">
        <v>1393</v>
      </c>
      <c r="C11085" s="7" t="s">
        <v>5</v>
      </c>
      <c r="D11085" s="24">
        <v>899692.64</v>
      </c>
      <c r="E11085">
        <f>INDEX('B. Store opening dates'!$B$5:$B$2448,MATCH('A. Sales by store'!B11085,'B. Store opening dates'!$A$5:$A$2448,0))</f>
        <v>2010</v>
      </c>
      <c r="F11085" t="str">
        <f t="shared" si="346"/>
        <v>Old</v>
      </c>
      <c r="G11085" t="str">
        <f t="shared" si="347"/>
        <v>Existing</v>
      </c>
    </row>
    <row r="11086" spans="1:7" ht="19" x14ac:dyDescent="0.25">
      <c r="A11086" s="7">
        <v>2015</v>
      </c>
      <c r="B11086" s="7" t="s">
        <v>1393</v>
      </c>
      <c r="C11086" s="7" t="s">
        <v>6</v>
      </c>
      <c r="D11086" s="24">
        <v>410283.51</v>
      </c>
      <c r="E11086">
        <f>INDEX('B. Store opening dates'!$B$5:$B$2448,MATCH('A. Sales by store'!B11086,'B. Store opening dates'!$A$5:$A$2448,0))</f>
        <v>2010</v>
      </c>
      <c r="F11086" t="str">
        <f t="shared" si="346"/>
        <v>Old</v>
      </c>
      <c r="G11086" t="str">
        <f t="shared" si="347"/>
        <v>Existing</v>
      </c>
    </row>
    <row r="11087" spans="1:7" ht="19" x14ac:dyDescent="0.25">
      <c r="A11087" s="7">
        <v>2014</v>
      </c>
      <c r="B11087" s="7" t="s">
        <v>1393</v>
      </c>
      <c r="C11087" s="7" t="s">
        <v>6</v>
      </c>
      <c r="D11087" s="24">
        <v>302336.02</v>
      </c>
      <c r="E11087">
        <f>INDEX('B. Store opening dates'!$B$5:$B$2448,MATCH('A. Sales by store'!B11087,'B. Store opening dates'!$A$5:$A$2448,0))</f>
        <v>2010</v>
      </c>
      <c r="F11087" t="str">
        <f t="shared" si="346"/>
        <v>Old</v>
      </c>
      <c r="G11087" t="str">
        <f t="shared" si="347"/>
        <v>Existing</v>
      </c>
    </row>
    <row r="11088" spans="1:7" ht="19" x14ac:dyDescent="0.25">
      <c r="A11088" s="7">
        <v>2015</v>
      </c>
      <c r="B11088" s="7" t="s">
        <v>1393</v>
      </c>
      <c r="C11088" s="7" t="s">
        <v>7</v>
      </c>
      <c r="D11088" s="24">
        <v>92220.2</v>
      </c>
      <c r="E11088">
        <f>INDEX('B. Store opening dates'!$B$5:$B$2448,MATCH('A. Sales by store'!B11088,'B. Store opening dates'!$A$5:$A$2448,0))</f>
        <v>2010</v>
      </c>
      <c r="F11088" t="str">
        <f t="shared" si="346"/>
        <v>Old</v>
      </c>
      <c r="G11088" t="str">
        <f t="shared" si="347"/>
        <v>Existing</v>
      </c>
    </row>
    <row r="11089" spans="1:7" ht="19" x14ac:dyDescent="0.25">
      <c r="A11089" s="7">
        <v>2014</v>
      </c>
      <c r="B11089" s="7" t="s">
        <v>1393</v>
      </c>
      <c r="C11089" s="7" t="s">
        <v>7</v>
      </c>
      <c r="D11089" s="24">
        <v>97246.43</v>
      </c>
      <c r="E11089">
        <f>INDEX('B. Store opening dates'!$B$5:$B$2448,MATCH('A. Sales by store'!B11089,'B. Store opening dates'!$A$5:$A$2448,0))</f>
        <v>2010</v>
      </c>
      <c r="F11089" t="str">
        <f t="shared" si="346"/>
        <v>Old</v>
      </c>
      <c r="G11089" t="str">
        <f t="shared" si="347"/>
        <v>Existing</v>
      </c>
    </row>
    <row r="11090" spans="1:7" ht="19" x14ac:dyDescent="0.25">
      <c r="A11090" s="7">
        <v>2015</v>
      </c>
      <c r="B11090" s="7" t="s">
        <v>1393</v>
      </c>
      <c r="C11090" s="7" t="s">
        <v>8</v>
      </c>
      <c r="D11090" s="24">
        <v>411401.46</v>
      </c>
      <c r="E11090">
        <f>INDEX('B. Store opening dates'!$B$5:$B$2448,MATCH('A. Sales by store'!B11090,'B. Store opening dates'!$A$5:$A$2448,0))</f>
        <v>2010</v>
      </c>
      <c r="F11090" t="str">
        <f t="shared" si="346"/>
        <v>Old</v>
      </c>
      <c r="G11090" t="str">
        <f t="shared" si="347"/>
        <v>Existing</v>
      </c>
    </row>
    <row r="11091" spans="1:7" ht="19" x14ac:dyDescent="0.25">
      <c r="A11091" s="7">
        <v>2014</v>
      </c>
      <c r="B11091" s="7" t="s">
        <v>1393</v>
      </c>
      <c r="C11091" s="7" t="s">
        <v>8</v>
      </c>
      <c r="D11091" s="24">
        <v>426333.62</v>
      </c>
      <c r="E11091">
        <f>INDEX('B. Store opening dates'!$B$5:$B$2448,MATCH('A. Sales by store'!B11091,'B. Store opening dates'!$A$5:$A$2448,0))</f>
        <v>2010</v>
      </c>
      <c r="F11091" t="str">
        <f t="shared" si="346"/>
        <v>Old</v>
      </c>
      <c r="G11091" t="str">
        <f t="shared" si="347"/>
        <v>Existing</v>
      </c>
    </row>
    <row r="11092" spans="1:7" ht="19" x14ac:dyDescent="0.25">
      <c r="A11092" s="7">
        <v>2015</v>
      </c>
      <c r="B11092" s="7" t="s">
        <v>1394</v>
      </c>
      <c r="C11092" s="7" t="s">
        <v>5</v>
      </c>
      <c r="D11092" s="24">
        <v>773145.05</v>
      </c>
      <c r="E11092">
        <f>INDEX('B. Store opening dates'!$B$5:$B$2448,MATCH('A. Sales by store'!B11092,'B. Store opening dates'!$A$5:$A$2448,0))</f>
        <v>2010</v>
      </c>
      <c r="F11092" t="str">
        <f t="shared" si="346"/>
        <v>Old</v>
      </c>
      <c r="G11092" t="str">
        <f t="shared" si="347"/>
        <v>Existing</v>
      </c>
    </row>
    <row r="11093" spans="1:7" ht="19" x14ac:dyDescent="0.25">
      <c r="A11093" s="7">
        <v>2014</v>
      </c>
      <c r="B11093" s="7" t="s">
        <v>1394</v>
      </c>
      <c r="C11093" s="7" t="s">
        <v>5</v>
      </c>
      <c r="D11093" s="24">
        <v>842260.28</v>
      </c>
      <c r="E11093">
        <f>INDEX('B. Store opening dates'!$B$5:$B$2448,MATCH('A. Sales by store'!B11093,'B. Store opening dates'!$A$5:$A$2448,0))</f>
        <v>2010</v>
      </c>
      <c r="F11093" t="str">
        <f t="shared" si="346"/>
        <v>Old</v>
      </c>
      <c r="G11093" t="str">
        <f t="shared" si="347"/>
        <v>Existing</v>
      </c>
    </row>
    <row r="11094" spans="1:7" ht="19" x14ac:dyDescent="0.25">
      <c r="A11094" s="7">
        <v>2015</v>
      </c>
      <c r="B11094" s="7" t="s">
        <v>1394</v>
      </c>
      <c r="C11094" s="7" t="s">
        <v>6</v>
      </c>
      <c r="D11094" s="24">
        <v>293403.65000000002</v>
      </c>
      <c r="E11094">
        <f>INDEX('B. Store opening dates'!$B$5:$B$2448,MATCH('A. Sales by store'!B11094,'B. Store opening dates'!$A$5:$A$2448,0))</f>
        <v>2010</v>
      </c>
      <c r="F11094" t="str">
        <f t="shared" si="346"/>
        <v>Old</v>
      </c>
      <c r="G11094" t="str">
        <f t="shared" si="347"/>
        <v>Existing</v>
      </c>
    </row>
    <row r="11095" spans="1:7" ht="19" x14ac:dyDescent="0.25">
      <c r="A11095" s="7">
        <v>2014</v>
      </c>
      <c r="B11095" s="7" t="s">
        <v>1394</v>
      </c>
      <c r="C11095" s="7" t="s">
        <v>6</v>
      </c>
      <c r="D11095" s="24">
        <v>212743.7</v>
      </c>
      <c r="E11095">
        <f>INDEX('B. Store opening dates'!$B$5:$B$2448,MATCH('A. Sales by store'!B11095,'B. Store opening dates'!$A$5:$A$2448,0))</f>
        <v>2010</v>
      </c>
      <c r="F11095" t="str">
        <f t="shared" si="346"/>
        <v>Old</v>
      </c>
      <c r="G11095" t="str">
        <f t="shared" si="347"/>
        <v>Existing</v>
      </c>
    </row>
    <row r="11096" spans="1:7" ht="19" x14ac:dyDescent="0.25">
      <c r="A11096" s="7">
        <v>2015</v>
      </c>
      <c r="B11096" s="7" t="s">
        <v>1394</v>
      </c>
      <c r="C11096" s="7" t="s">
        <v>7</v>
      </c>
      <c r="D11096" s="24">
        <v>185773.14</v>
      </c>
      <c r="E11096">
        <f>INDEX('B. Store opening dates'!$B$5:$B$2448,MATCH('A. Sales by store'!B11096,'B. Store opening dates'!$A$5:$A$2448,0))</f>
        <v>2010</v>
      </c>
      <c r="F11096" t="str">
        <f t="shared" si="346"/>
        <v>Old</v>
      </c>
      <c r="G11096" t="str">
        <f t="shared" si="347"/>
        <v>Existing</v>
      </c>
    </row>
    <row r="11097" spans="1:7" ht="19" x14ac:dyDescent="0.25">
      <c r="A11097" s="7">
        <v>2014</v>
      </c>
      <c r="B11097" s="7" t="s">
        <v>1394</v>
      </c>
      <c r="C11097" s="7" t="s">
        <v>7</v>
      </c>
      <c r="D11097" s="24">
        <v>195566.9</v>
      </c>
      <c r="E11097">
        <f>INDEX('B. Store opening dates'!$B$5:$B$2448,MATCH('A. Sales by store'!B11097,'B. Store opening dates'!$A$5:$A$2448,0))</f>
        <v>2010</v>
      </c>
      <c r="F11097" t="str">
        <f t="shared" si="346"/>
        <v>Old</v>
      </c>
      <c r="G11097" t="str">
        <f t="shared" si="347"/>
        <v>Existing</v>
      </c>
    </row>
    <row r="11098" spans="1:7" ht="19" x14ac:dyDescent="0.25">
      <c r="A11098" s="7">
        <v>2015</v>
      </c>
      <c r="B11098" s="7" t="s">
        <v>1394</v>
      </c>
      <c r="C11098" s="7" t="s">
        <v>8</v>
      </c>
      <c r="D11098" s="24">
        <v>605066.93000000005</v>
      </c>
      <c r="E11098">
        <f>INDEX('B. Store opening dates'!$B$5:$B$2448,MATCH('A. Sales by store'!B11098,'B. Store opening dates'!$A$5:$A$2448,0))</f>
        <v>2010</v>
      </c>
      <c r="F11098" t="str">
        <f t="shared" si="346"/>
        <v>Old</v>
      </c>
      <c r="G11098" t="str">
        <f t="shared" si="347"/>
        <v>Existing</v>
      </c>
    </row>
    <row r="11099" spans="1:7" ht="19" x14ac:dyDescent="0.25">
      <c r="A11099" s="7">
        <v>2014</v>
      </c>
      <c r="B11099" s="7" t="s">
        <v>1394</v>
      </c>
      <c r="C11099" s="7" t="s">
        <v>8</v>
      </c>
      <c r="D11099" s="24">
        <v>624678.51</v>
      </c>
      <c r="E11099">
        <f>INDEX('B. Store opening dates'!$B$5:$B$2448,MATCH('A. Sales by store'!B11099,'B. Store opening dates'!$A$5:$A$2448,0))</f>
        <v>2010</v>
      </c>
      <c r="F11099" t="str">
        <f t="shared" si="346"/>
        <v>Old</v>
      </c>
      <c r="G11099" t="str">
        <f t="shared" si="347"/>
        <v>Existing</v>
      </c>
    </row>
    <row r="11100" spans="1:7" ht="19" x14ac:dyDescent="0.25">
      <c r="A11100" s="7">
        <v>2015</v>
      </c>
      <c r="B11100" s="7" t="s">
        <v>1395</v>
      </c>
      <c r="C11100" s="7" t="s">
        <v>5</v>
      </c>
      <c r="D11100" s="24">
        <v>537254.29</v>
      </c>
      <c r="E11100">
        <f>INDEX('B. Store opening dates'!$B$5:$B$2448,MATCH('A. Sales by store'!B11100,'B. Store opening dates'!$A$5:$A$2448,0))</f>
        <v>2010</v>
      </c>
      <c r="F11100" t="str">
        <f t="shared" si="346"/>
        <v>Old</v>
      </c>
      <c r="G11100" t="str">
        <f t="shared" si="347"/>
        <v>Existing</v>
      </c>
    </row>
    <row r="11101" spans="1:7" ht="19" x14ac:dyDescent="0.25">
      <c r="A11101" s="7">
        <v>2014</v>
      </c>
      <c r="B11101" s="7" t="s">
        <v>1395</v>
      </c>
      <c r="C11101" s="7" t="s">
        <v>5</v>
      </c>
      <c r="D11101" s="24">
        <v>592295.22</v>
      </c>
      <c r="E11101">
        <f>INDEX('B. Store opening dates'!$B$5:$B$2448,MATCH('A. Sales by store'!B11101,'B. Store opening dates'!$A$5:$A$2448,0))</f>
        <v>2010</v>
      </c>
      <c r="F11101" t="str">
        <f t="shared" si="346"/>
        <v>Old</v>
      </c>
      <c r="G11101" t="str">
        <f t="shared" si="347"/>
        <v>Existing</v>
      </c>
    </row>
    <row r="11102" spans="1:7" ht="19" x14ac:dyDescent="0.25">
      <c r="A11102" s="7">
        <v>2015</v>
      </c>
      <c r="B11102" s="7" t="s">
        <v>1395</v>
      </c>
      <c r="C11102" s="7" t="s">
        <v>6</v>
      </c>
      <c r="D11102" s="24">
        <v>362763.62</v>
      </c>
      <c r="E11102">
        <f>INDEX('B. Store opening dates'!$B$5:$B$2448,MATCH('A. Sales by store'!B11102,'B. Store opening dates'!$A$5:$A$2448,0))</f>
        <v>2010</v>
      </c>
      <c r="F11102" t="str">
        <f t="shared" si="346"/>
        <v>Old</v>
      </c>
      <c r="G11102" t="str">
        <f t="shared" si="347"/>
        <v>Existing</v>
      </c>
    </row>
    <row r="11103" spans="1:7" ht="19" x14ac:dyDescent="0.25">
      <c r="A11103" s="7">
        <v>2014</v>
      </c>
      <c r="B11103" s="7" t="s">
        <v>1395</v>
      </c>
      <c r="C11103" s="7" t="s">
        <v>6</v>
      </c>
      <c r="D11103" s="24">
        <v>253942.92</v>
      </c>
      <c r="E11103">
        <f>INDEX('B. Store opening dates'!$B$5:$B$2448,MATCH('A. Sales by store'!B11103,'B. Store opening dates'!$A$5:$A$2448,0))</f>
        <v>2010</v>
      </c>
      <c r="F11103" t="str">
        <f t="shared" si="346"/>
        <v>Old</v>
      </c>
      <c r="G11103" t="str">
        <f t="shared" si="347"/>
        <v>Existing</v>
      </c>
    </row>
    <row r="11104" spans="1:7" ht="19" x14ac:dyDescent="0.25">
      <c r="A11104" s="7">
        <v>2015</v>
      </c>
      <c r="B11104" s="7" t="s">
        <v>1395</v>
      </c>
      <c r="C11104" s="7" t="s">
        <v>7</v>
      </c>
      <c r="D11104" s="24">
        <v>99828.98</v>
      </c>
      <c r="E11104">
        <f>INDEX('B. Store opening dates'!$B$5:$B$2448,MATCH('A. Sales by store'!B11104,'B. Store opening dates'!$A$5:$A$2448,0))</f>
        <v>2010</v>
      </c>
      <c r="F11104" t="str">
        <f t="shared" si="346"/>
        <v>Old</v>
      </c>
      <c r="G11104" t="str">
        <f t="shared" si="347"/>
        <v>Existing</v>
      </c>
    </row>
    <row r="11105" spans="1:7" ht="19" x14ac:dyDescent="0.25">
      <c r="A11105" s="7">
        <v>2014</v>
      </c>
      <c r="B11105" s="7" t="s">
        <v>1395</v>
      </c>
      <c r="C11105" s="7" t="s">
        <v>7</v>
      </c>
      <c r="D11105" s="24">
        <v>105229.61</v>
      </c>
      <c r="E11105">
        <f>INDEX('B. Store opening dates'!$B$5:$B$2448,MATCH('A. Sales by store'!B11105,'B. Store opening dates'!$A$5:$A$2448,0))</f>
        <v>2010</v>
      </c>
      <c r="F11105" t="str">
        <f t="shared" si="346"/>
        <v>Old</v>
      </c>
      <c r="G11105" t="str">
        <f t="shared" si="347"/>
        <v>Existing</v>
      </c>
    </row>
    <row r="11106" spans="1:7" ht="19" x14ac:dyDescent="0.25">
      <c r="A11106" s="7">
        <v>2015</v>
      </c>
      <c r="B11106" s="7" t="s">
        <v>1395</v>
      </c>
      <c r="C11106" s="7" t="s">
        <v>8</v>
      </c>
      <c r="D11106" s="24">
        <v>641576.26</v>
      </c>
      <c r="E11106">
        <f>INDEX('B. Store opening dates'!$B$5:$B$2448,MATCH('A. Sales by store'!B11106,'B. Store opening dates'!$A$5:$A$2448,0))</f>
        <v>2010</v>
      </c>
      <c r="F11106" t="str">
        <f t="shared" si="346"/>
        <v>Old</v>
      </c>
      <c r="G11106" t="str">
        <f t="shared" si="347"/>
        <v>Existing</v>
      </c>
    </row>
    <row r="11107" spans="1:7" ht="19" x14ac:dyDescent="0.25">
      <c r="A11107" s="7">
        <v>2014</v>
      </c>
      <c r="B11107" s="7" t="s">
        <v>1395</v>
      </c>
      <c r="C11107" s="7" t="s">
        <v>8</v>
      </c>
      <c r="D11107" s="24">
        <v>666968.07999999996</v>
      </c>
      <c r="E11107">
        <f>INDEX('B. Store opening dates'!$B$5:$B$2448,MATCH('A. Sales by store'!B11107,'B. Store opening dates'!$A$5:$A$2448,0))</f>
        <v>2010</v>
      </c>
      <c r="F11107" t="str">
        <f t="shared" si="346"/>
        <v>Old</v>
      </c>
      <c r="G11107" t="str">
        <f t="shared" si="347"/>
        <v>Existing</v>
      </c>
    </row>
    <row r="11108" spans="1:7" ht="19" x14ac:dyDescent="0.25">
      <c r="A11108" s="7">
        <v>2015</v>
      </c>
      <c r="B11108" s="7" t="s">
        <v>1396</v>
      </c>
      <c r="C11108" s="7" t="s">
        <v>5</v>
      </c>
      <c r="D11108" s="24">
        <v>523264.22</v>
      </c>
      <c r="E11108">
        <f>INDEX('B. Store opening dates'!$B$5:$B$2448,MATCH('A. Sales by store'!B11108,'B. Store opening dates'!$A$5:$A$2448,0))</f>
        <v>2010</v>
      </c>
      <c r="F11108" t="str">
        <f t="shared" si="346"/>
        <v>Old</v>
      </c>
      <c r="G11108" t="str">
        <f t="shared" si="347"/>
        <v>Existing</v>
      </c>
    </row>
    <row r="11109" spans="1:7" ht="19" x14ac:dyDescent="0.25">
      <c r="A11109" s="7">
        <v>2014</v>
      </c>
      <c r="B11109" s="7" t="s">
        <v>1396</v>
      </c>
      <c r="C11109" s="7" t="s">
        <v>5</v>
      </c>
      <c r="D11109" s="24">
        <v>580046.17000000004</v>
      </c>
      <c r="E11109">
        <f>INDEX('B. Store opening dates'!$B$5:$B$2448,MATCH('A. Sales by store'!B11109,'B. Store opening dates'!$A$5:$A$2448,0))</f>
        <v>2010</v>
      </c>
      <c r="F11109" t="str">
        <f t="shared" si="346"/>
        <v>Old</v>
      </c>
      <c r="G11109" t="str">
        <f t="shared" si="347"/>
        <v>Existing</v>
      </c>
    </row>
    <row r="11110" spans="1:7" ht="19" x14ac:dyDescent="0.25">
      <c r="A11110" s="7">
        <v>2015</v>
      </c>
      <c r="B11110" s="7" t="s">
        <v>1396</v>
      </c>
      <c r="C11110" s="7" t="s">
        <v>6</v>
      </c>
      <c r="D11110" s="24">
        <v>243366.01</v>
      </c>
      <c r="E11110">
        <f>INDEX('B. Store opening dates'!$B$5:$B$2448,MATCH('A. Sales by store'!B11110,'B. Store opening dates'!$A$5:$A$2448,0))</f>
        <v>2010</v>
      </c>
      <c r="F11110" t="str">
        <f t="shared" si="346"/>
        <v>Old</v>
      </c>
      <c r="G11110" t="str">
        <f t="shared" si="347"/>
        <v>Existing</v>
      </c>
    </row>
    <row r="11111" spans="1:7" ht="19" x14ac:dyDescent="0.25">
      <c r="A11111" s="7">
        <v>2014</v>
      </c>
      <c r="B11111" s="7" t="s">
        <v>1396</v>
      </c>
      <c r="C11111" s="7" t="s">
        <v>6</v>
      </c>
      <c r="D11111" s="24">
        <v>172271.46</v>
      </c>
      <c r="E11111">
        <f>INDEX('B. Store opening dates'!$B$5:$B$2448,MATCH('A. Sales by store'!B11111,'B. Store opening dates'!$A$5:$A$2448,0))</f>
        <v>2010</v>
      </c>
      <c r="F11111" t="str">
        <f t="shared" si="346"/>
        <v>Old</v>
      </c>
      <c r="G11111" t="str">
        <f t="shared" si="347"/>
        <v>Existing</v>
      </c>
    </row>
    <row r="11112" spans="1:7" ht="19" x14ac:dyDescent="0.25">
      <c r="A11112" s="7">
        <v>2015</v>
      </c>
      <c r="B11112" s="7" t="s">
        <v>1396</v>
      </c>
      <c r="C11112" s="7" t="s">
        <v>7</v>
      </c>
      <c r="D11112" s="24">
        <v>174312.39</v>
      </c>
      <c r="E11112">
        <f>INDEX('B. Store opening dates'!$B$5:$B$2448,MATCH('A. Sales by store'!B11112,'B. Store opening dates'!$A$5:$A$2448,0))</f>
        <v>2010</v>
      </c>
      <c r="F11112" t="str">
        <f t="shared" si="346"/>
        <v>Old</v>
      </c>
      <c r="G11112" t="str">
        <f t="shared" si="347"/>
        <v>Existing</v>
      </c>
    </row>
    <row r="11113" spans="1:7" ht="19" x14ac:dyDescent="0.25">
      <c r="A11113" s="7">
        <v>2014</v>
      </c>
      <c r="B11113" s="7" t="s">
        <v>1396</v>
      </c>
      <c r="C11113" s="7" t="s">
        <v>7</v>
      </c>
      <c r="D11113" s="24">
        <v>182932.3</v>
      </c>
      <c r="E11113">
        <f>INDEX('B. Store opening dates'!$B$5:$B$2448,MATCH('A. Sales by store'!B11113,'B. Store opening dates'!$A$5:$A$2448,0))</f>
        <v>2010</v>
      </c>
      <c r="F11113" t="str">
        <f t="shared" si="346"/>
        <v>Old</v>
      </c>
      <c r="G11113" t="str">
        <f t="shared" si="347"/>
        <v>Existing</v>
      </c>
    </row>
    <row r="11114" spans="1:7" ht="19" x14ac:dyDescent="0.25">
      <c r="A11114" s="7">
        <v>2015</v>
      </c>
      <c r="B11114" s="7" t="s">
        <v>1396</v>
      </c>
      <c r="C11114" s="7" t="s">
        <v>8</v>
      </c>
      <c r="D11114" s="24">
        <v>784835.19</v>
      </c>
      <c r="E11114">
        <f>INDEX('B. Store opening dates'!$B$5:$B$2448,MATCH('A. Sales by store'!B11114,'B. Store opening dates'!$A$5:$A$2448,0))</f>
        <v>2010</v>
      </c>
      <c r="F11114" t="str">
        <f t="shared" si="346"/>
        <v>Old</v>
      </c>
      <c r="G11114" t="str">
        <f t="shared" si="347"/>
        <v>Existing</v>
      </c>
    </row>
    <row r="11115" spans="1:7" ht="19" x14ac:dyDescent="0.25">
      <c r="A11115" s="7">
        <v>2014</v>
      </c>
      <c r="B11115" s="7" t="s">
        <v>1396</v>
      </c>
      <c r="C11115" s="7" t="s">
        <v>8</v>
      </c>
      <c r="D11115" s="24">
        <v>809726.74</v>
      </c>
      <c r="E11115">
        <f>INDEX('B. Store opening dates'!$B$5:$B$2448,MATCH('A. Sales by store'!B11115,'B. Store opening dates'!$A$5:$A$2448,0))</f>
        <v>2010</v>
      </c>
      <c r="F11115" t="str">
        <f t="shared" si="346"/>
        <v>Old</v>
      </c>
      <c r="G11115" t="str">
        <f t="shared" si="347"/>
        <v>Existing</v>
      </c>
    </row>
    <row r="11116" spans="1:7" ht="19" x14ac:dyDescent="0.25">
      <c r="A11116" s="7">
        <v>2015</v>
      </c>
      <c r="B11116" s="7" t="s">
        <v>1397</v>
      </c>
      <c r="C11116" s="7" t="s">
        <v>5</v>
      </c>
      <c r="D11116" s="24">
        <v>609201.53</v>
      </c>
      <c r="E11116">
        <f>INDEX('B. Store opening dates'!$B$5:$B$2448,MATCH('A. Sales by store'!B11116,'B. Store opening dates'!$A$5:$A$2448,0))</f>
        <v>2010</v>
      </c>
      <c r="F11116" t="str">
        <f t="shared" si="346"/>
        <v>Old</v>
      </c>
      <c r="G11116" t="str">
        <f t="shared" si="347"/>
        <v>Existing</v>
      </c>
    </row>
    <row r="11117" spans="1:7" ht="19" x14ac:dyDescent="0.25">
      <c r="A11117" s="7">
        <v>2014</v>
      </c>
      <c r="B11117" s="7" t="s">
        <v>1397</v>
      </c>
      <c r="C11117" s="7" t="s">
        <v>5</v>
      </c>
      <c r="D11117" s="24">
        <v>672437.62</v>
      </c>
      <c r="E11117">
        <f>INDEX('B. Store opening dates'!$B$5:$B$2448,MATCH('A. Sales by store'!B11117,'B. Store opening dates'!$A$5:$A$2448,0))</f>
        <v>2010</v>
      </c>
      <c r="F11117" t="str">
        <f t="shared" si="346"/>
        <v>Old</v>
      </c>
      <c r="G11117" t="str">
        <f t="shared" si="347"/>
        <v>Existing</v>
      </c>
    </row>
    <row r="11118" spans="1:7" ht="19" x14ac:dyDescent="0.25">
      <c r="A11118" s="7">
        <v>2015</v>
      </c>
      <c r="B11118" s="7" t="s">
        <v>1397</v>
      </c>
      <c r="C11118" s="7" t="s">
        <v>6</v>
      </c>
      <c r="D11118" s="24">
        <v>571978.32999999996</v>
      </c>
      <c r="E11118">
        <f>INDEX('B. Store opening dates'!$B$5:$B$2448,MATCH('A. Sales by store'!B11118,'B. Store opening dates'!$A$5:$A$2448,0))</f>
        <v>2010</v>
      </c>
      <c r="F11118" t="str">
        <f t="shared" si="346"/>
        <v>Old</v>
      </c>
      <c r="G11118" t="str">
        <f t="shared" si="347"/>
        <v>Existing</v>
      </c>
    </row>
    <row r="11119" spans="1:7" ht="19" x14ac:dyDescent="0.25">
      <c r="A11119" s="7">
        <v>2014</v>
      </c>
      <c r="B11119" s="7" t="s">
        <v>1397</v>
      </c>
      <c r="C11119" s="7" t="s">
        <v>6</v>
      </c>
      <c r="D11119" s="24">
        <v>421118.45</v>
      </c>
      <c r="E11119">
        <f>INDEX('B. Store opening dates'!$B$5:$B$2448,MATCH('A. Sales by store'!B11119,'B. Store opening dates'!$A$5:$A$2448,0))</f>
        <v>2010</v>
      </c>
      <c r="F11119" t="str">
        <f t="shared" si="346"/>
        <v>Old</v>
      </c>
      <c r="G11119" t="str">
        <f t="shared" si="347"/>
        <v>Existing</v>
      </c>
    </row>
    <row r="11120" spans="1:7" ht="19" x14ac:dyDescent="0.25">
      <c r="A11120" s="7">
        <v>2015</v>
      </c>
      <c r="B11120" s="7" t="s">
        <v>1397</v>
      </c>
      <c r="C11120" s="7" t="s">
        <v>7</v>
      </c>
      <c r="D11120" s="24">
        <v>215710.9</v>
      </c>
      <c r="E11120">
        <f>INDEX('B. Store opening dates'!$B$5:$B$2448,MATCH('A. Sales by store'!B11120,'B. Store opening dates'!$A$5:$A$2448,0))</f>
        <v>2010</v>
      </c>
      <c r="F11120" t="str">
        <f t="shared" si="346"/>
        <v>Old</v>
      </c>
      <c r="G11120" t="str">
        <f t="shared" si="347"/>
        <v>Existing</v>
      </c>
    </row>
    <row r="11121" spans="1:7" ht="19" x14ac:dyDescent="0.25">
      <c r="A11121" s="7">
        <v>2014</v>
      </c>
      <c r="B11121" s="7" t="s">
        <v>1397</v>
      </c>
      <c r="C11121" s="7" t="s">
        <v>7</v>
      </c>
      <c r="D11121" s="24">
        <v>227818.07</v>
      </c>
      <c r="E11121">
        <f>INDEX('B. Store opening dates'!$B$5:$B$2448,MATCH('A. Sales by store'!B11121,'B. Store opening dates'!$A$5:$A$2448,0))</f>
        <v>2010</v>
      </c>
      <c r="F11121" t="str">
        <f t="shared" si="346"/>
        <v>Old</v>
      </c>
      <c r="G11121" t="str">
        <f t="shared" si="347"/>
        <v>Existing</v>
      </c>
    </row>
    <row r="11122" spans="1:7" ht="19" x14ac:dyDescent="0.25">
      <c r="A11122" s="7">
        <v>2015</v>
      </c>
      <c r="B11122" s="7" t="s">
        <v>1397</v>
      </c>
      <c r="C11122" s="7" t="s">
        <v>8</v>
      </c>
      <c r="D11122" s="24">
        <v>467874.48</v>
      </c>
      <c r="E11122">
        <f>INDEX('B. Store opening dates'!$B$5:$B$2448,MATCH('A. Sales by store'!B11122,'B. Store opening dates'!$A$5:$A$2448,0))</f>
        <v>2010</v>
      </c>
      <c r="F11122" t="str">
        <f t="shared" si="346"/>
        <v>Old</v>
      </c>
      <c r="G11122" t="str">
        <f t="shared" si="347"/>
        <v>Existing</v>
      </c>
    </row>
    <row r="11123" spans="1:7" ht="19" x14ac:dyDescent="0.25">
      <c r="A11123" s="7">
        <v>2014</v>
      </c>
      <c r="B11123" s="7" t="s">
        <v>1397</v>
      </c>
      <c r="C11123" s="7" t="s">
        <v>8</v>
      </c>
      <c r="D11123" s="24">
        <v>485718.97</v>
      </c>
      <c r="E11123">
        <f>INDEX('B. Store opening dates'!$B$5:$B$2448,MATCH('A. Sales by store'!B11123,'B. Store opening dates'!$A$5:$A$2448,0))</f>
        <v>2010</v>
      </c>
      <c r="F11123" t="str">
        <f t="shared" si="346"/>
        <v>Old</v>
      </c>
      <c r="G11123" t="str">
        <f t="shared" si="347"/>
        <v>Existing</v>
      </c>
    </row>
    <row r="11124" spans="1:7" ht="19" x14ac:dyDescent="0.25">
      <c r="A11124" s="7">
        <v>2015</v>
      </c>
      <c r="B11124" s="7" t="s">
        <v>1398</v>
      </c>
      <c r="C11124" s="7" t="s">
        <v>5</v>
      </c>
      <c r="D11124" s="24">
        <v>689335.2</v>
      </c>
      <c r="E11124">
        <f>INDEX('B. Store opening dates'!$B$5:$B$2448,MATCH('A. Sales by store'!B11124,'B. Store opening dates'!$A$5:$A$2448,0))</f>
        <v>2010</v>
      </c>
      <c r="F11124" t="str">
        <f t="shared" si="346"/>
        <v>Old</v>
      </c>
      <c r="G11124" t="str">
        <f t="shared" si="347"/>
        <v>Existing</v>
      </c>
    </row>
    <row r="11125" spans="1:7" ht="19" x14ac:dyDescent="0.25">
      <c r="A11125" s="7">
        <v>2014</v>
      </c>
      <c r="B11125" s="7" t="s">
        <v>1398</v>
      </c>
      <c r="C11125" s="7" t="s">
        <v>5</v>
      </c>
      <c r="D11125" s="24">
        <v>762027.96</v>
      </c>
      <c r="E11125">
        <f>INDEX('B. Store opening dates'!$B$5:$B$2448,MATCH('A. Sales by store'!B11125,'B. Store opening dates'!$A$5:$A$2448,0))</f>
        <v>2010</v>
      </c>
      <c r="F11125" t="str">
        <f t="shared" si="346"/>
        <v>Old</v>
      </c>
      <c r="G11125" t="str">
        <f t="shared" si="347"/>
        <v>Existing</v>
      </c>
    </row>
    <row r="11126" spans="1:7" ht="19" x14ac:dyDescent="0.25">
      <c r="A11126" s="7">
        <v>2015</v>
      </c>
      <c r="B11126" s="7" t="s">
        <v>1398</v>
      </c>
      <c r="C11126" s="7" t="s">
        <v>6</v>
      </c>
      <c r="D11126" s="24">
        <v>218841.41</v>
      </c>
      <c r="E11126">
        <f>INDEX('B. Store opening dates'!$B$5:$B$2448,MATCH('A. Sales by store'!B11126,'B. Store opening dates'!$A$5:$A$2448,0))</f>
        <v>2010</v>
      </c>
      <c r="F11126" t="str">
        <f t="shared" si="346"/>
        <v>Old</v>
      </c>
      <c r="G11126" t="str">
        <f t="shared" si="347"/>
        <v>Existing</v>
      </c>
    </row>
    <row r="11127" spans="1:7" ht="19" x14ac:dyDescent="0.25">
      <c r="A11127" s="7">
        <v>2014</v>
      </c>
      <c r="B11127" s="7" t="s">
        <v>1398</v>
      </c>
      <c r="C11127" s="7" t="s">
        <v>6</v>
      </c>
      <c r="D11127" s="24">
        <v>154142.29999999999</v>
      </c>
      <c r="E11127">
        <f>INDEX('B. Store opening dates'!$B$5:$B$2448,MATCH('A. Sales by store'!B11127,'B. Store opening dates'!$A$5:$A$2448,0))</f>
        <v>2010</v>
      </c>
      <c r="F11127" t="str">
        <f t="shared" si="346"/>
        <v>Old</v>
      </c>
      <c r="G11127" t="str">
        <f t="shared" si="347"/>
        <v>Existing</v>
      </c>
    </row>
    <row r="11128" spans="1:7" ht="19" x14ac:dyDescent="0.25">
      <c r="A11128" s="7">
        <v>2015</v>
      </c>
      <c r="B11128" s="7" t="s">
        <v>1398</v>
      </c>
      <c r="C11128" s="7" t="s">
        <v>7</v>
      </c>
      <c r="D11128" s="24">
        <v>79137.86</v>
      </c>
      <c r="E11128">
        <f>INDEX('B. Store opening dates'!$B$5:$B$2448,MATCH('A. Sales by store'!B11128,'B. Store opening dates'!$A$5:$A$2448,0))</f>
        <v>2010</v>
      </c>
      <c r="F11128" t="str">
        <f t="shared" si="346"/>
        <v>Old</v>
      </c>
      <c r="G11128" t="str">
        <f t="shared" si="347"/>
        <v>Existing</v>
      </c>
    </row>
    <row r="11129" spans="1:7" ht="19" x14ac:dyDescent="0.25">
      <c r="A11129" s="7">
        <v>2014</v>
      </c>
      <c r="B11129" s="7" t="s">
        <v>1398</v>
      </c>
      <c r="C11129" s="7" t="s">
        <v>7</v>
      </c>
      <c r="D11129" s="24">
        <v>84032.66</v>
      </c>
      <c r="E11129">
        <f>INDEX('B. Store opening dates'!$B$5:$B$2448,MATCH('A. Sales by store'!B11129,'B. Store opening dates'!$A$5:$A$2448,0))</f>
        <v>2010</v>
      </c>
      <c r="F11129" t="str">
        <f t="shared" si="346"/>
        <v>Old</v>
      </c>
      <c r="G11129" t="str">
        <f t="shared" si="347"/>
        <v>Existing</v>
      </c>
    </row>
    <row r="11130" spans="1:7" ht="19" x14ac:dyDescent="0.25">
      <c r="A11130" s="7">
        <v>2015</v>
      </c>
      <c r="B11130" s="7" t="s">
        <v>1398</v>
      </c>
      <c r="C11130" s="7" t="s">
        <v>8</v>
      </c>
      <c r="D11130" s="24">
        <v>588993.9</v>
      </c>
      <c r="E11130">
        <f>INDEX('B. Store opening dates'!$B$5:$B$2448,MATCH('A. Sales by store'!B11130,'B. Store opening dates'!$A$5:$A$2448,0))</f>
        <v>2010</v>
      </c>
      <c r="F11130" t="str">
        <f t="shared" si="346"/>
        <v>Old</v>
      </c>
      <c r="G11130" t="str">
        <f t="shared" si="347"/>
        <v>Existing</v>
      </c>
    </row>
    <row r="11131" spans="1:7" ht="19" x14ac:dyDescent="0.25">
      <c r="A11131" s="7">
        <v>2014</v>
      </c>
      <c r="B11131" s="7" t="s">
        <v>1398</v>
      </c>
      <c r="C11131" s="7" t="s">
        <v>8</v>
      </c>
      <c r="D11131" s="24">
        <v>615097.18999999994</v>
      </c>
      <c r="E11131">
        <f>INDEX('B. Store opening dates'!$B$5:$B$2448,MATCH('A. Sales by store'!B11131,'B. Store opening dates'!$A$5:$A$2448,0))</f>
        <v>2010</v>
      </c>
      <c r="F11131" t="str">
        <f t="shared" si="346"/>
        <v>Old</v>
      </c>
      <c r="G11131" t="str">
        <f t="shared" si="347"/>
        <v>Existing</v>
      </c>
    </row>
    <row r="11132" spans="1:7" ht="19" x14ac:dyDescent="0.25">
      <c r="A11132" s="7">
        <v>2015</v>
      </c>
      <c r="B11132" s="7" t="s">
        <v>1399</v>
      </c>
      <c r="C11132" s="7" t="s">
        <v>5</v>
      </c>
      <c r="D11132" s="24">
        <v>686132.11</v>
      </c>
      <c r="E11132">
        <f>INDEX('B. Store opening dates'!$B$5:$B$2448,MATCH('A. Sales by store'!B11132,'B. Store opening dates'!$A$5:$A$2448,0))</f>
        <v>2010</v>
      </c>
      <c r="F11132" t="str">
        <f t="shared" si="346"/>
        <v>Old</v>
      </c>
      <c r="G11132" t="str">
        <f t="shared" si="347"/>
        <v>Existing</v>
      </c>
    </row>
    <row r="11133" spans="1:7" ht="19" x14ac:dyDescent="0.25">
      <c r="A11133" s="7">
        <v>2014</v>
      </c>
      <c r="B11133" s="7" t="s">
        <v>1399</v>
      </c>
      <c r="C11133" s="7" t="s">
        <v>5</v>
      </c>
      <c r="D11133" s="24">
        <v>751791.94</v>
      </c>
      <c r="E11133">
        <f>INDEX('B. Store opening dates'!$B$5:$B$2448,MATCH('A. Sales by store'!B11133,'B. Store opening dates'!$A$5:$A$2448,0))</f>
        <v>2010</v>
      </c>
      <c r="F11133" t="str">
        <f t="shared" si="346"/>
        <v>Old</v>
      </c>
      <c r="G11133" t="str">
        <f t="shared" si="347"/>
        <v>Existing</v>
      </c>
    </row>
    <row r="11134" spans="1:7" ht="19" x14ac:dyDescent="0.25">
      <c r="A11134" s="7">
        <v>2015</v>
      </c>
      <c r="B11134" s="7" t="s">
        <v>1399</v>
      </c>
      <c r="C11134" s="7" t="s">
        <v>6</v>
      </c>
      <c r="D11134" s="24">
        <v>235019.13</v>
      </c>
      <c r="E11134">
        <f>INDEX('B. Store opening dates'!$B$5:$B$2448,MATCH('A. Sales by store'!B11134,'B. Store opening dates'!$A$5:$A$2448,0))</f>
        <v>2010</v>
      </c>
      <c r="F11134" t="str">
        <f t="shared" si="346"/>
        <v>Old</v>
      </c>
      <c r="G11134" t="str">
        <f t="shared" si="347"/>
        <v>Existing</v>
      </c>
    </row>
    <row r="11135" spans="1:7" ht="19" x14ac:dyDescent="0.25">
      <c r="A11135" s="7">
        <v>2014</v>
      </c>
      <c r="B11135" s="7" t="s">
        <v>1399</v>
      </c>
      <c r="C11135" s="7" t="s">
        <v>6</v>
      </c>
      <c r="D11135" s="24">
        <v>162440.57</v>
      </c>
      <c r="E11135">
        <f>INDEX('B. Store opening dates'!$B$5:$B$2448,MATCH('A. Sales by store'!B11135,'B. Store opening dates'!$A$5:$A$2448,0))</f>
        <v>2010</v>
      </c>
      <c r="F11135" t="str">
        <f t="shared" si="346"/>
        <v>Old</v>
      </c>
      <c r="G11135" t="str">
        <f t="shared" si="347"/>
        <v>Existing</v>
      </c>
    </row>
    <row r="11136" spans="1:7" ht="19" x14ac:dyDescent="0.25">
      <c r="A11136" s="7">
        <v>2015</v>
      </c>
      <c r="B11136" s="7" t="s">
        <v>1399</v>
      </c>
      <c r="C11136" s="7" t="s">
        <v>7</v>
      </c>
      <c r="D11136" s="24">
        <v>185944.01</v>
      </c>
      <c r="E11136">
        <f>INDEX('B. Store opening dates'!$B$5:$B$2448,MATCH('A. Sales by store'!B11136,'B. Store opening dates'!$A$5:$A$2448,0))</f>
        <v>2010</v>
      </c>
      <c r="F11136" t="str">
        <f t="shared" si="346"/>
        <v>Old</v>
      </c>
      <c r="G11136" t="str">
        <f t="shared" si="347"/>
        <v>Existing</v>
      </c>
    </row>
    <row r="11137" spans="1:7" ht="19" x14ac:dyDescent="0.25">
      <c r="A11137" s="7">
        <v>2014</v>
      </c>
      <c r="B11137" s="7" t="s">
        <v>1399</v>
      </c>
      <c r="C11137" s="7" t="s">
        <v>7</v>
      </c>
      <c r="D11137" s="24">
        <v>195591.38</v>
      </c>
      <c r="E11137">
        <f>INDEX('B. Store opening dates'!$B$5:$B$2448,MATCH('A. Sales by store'!B11137,'B. Store opening dates'!$A$5:$A$2448,0))</f>
        <v>2010</v>
      </c>
      <c r="F11137" t="str">
        <f t="shared" si="346"/>
        <v>Old</v>
      </c>
      <c r="G11137" t="str">
        <f t="shared" si="347"/>
        <v>Existing</v>
      </c>
    </row>
    <row r="11138" spans="1:7" ht="19" x14ac:dyDescent="0.25">
      <c r="A11138" s="7">
        <v>2015</v>
      </c>
      <c r="B11138" s="7" t="s">
        <v>1399</v>
      </c>
      <c r="C11138" s="7" t="s">
        <v>8</v>
      </c>
      <c r="D11138" s="24">
        <v>789393.79</v>
      </c>
      <c r="E11138">
        <f>INDEX('B. Store opening dates'!$B$5:$B$2448,MATCH('A. Sales by store'!B11138,'B. Store opening dates'!$A$5:$A$2448,0))</f>
        <v>2010</v>
      </c>
      <c r="F11138" t="str">
        <f t="shared" si="346"/>
        <v>Old</v>
      </c>
      <c r="G11138" t="str">
        <f t="shared" si="347"/>
        <v>Existing</v>
      </c>
    </row>
    <row r="11139" spans="1:7" ht="19" x14ac:dyDescent="0.25">
      <c r="A11139" s="7">
        <v>2014</v>
      </c>
      <c r="B11139" s="7" t="s">
        <v>1399</v>
      </c>
      <c r="C11139" s="7" t="s">
        <v>8</v>
      </c>
      <c r="D11139" s="24">
        <v>812802.24</v>
      </c>
      <c r="E11139">
        <f>INDEX('B. Store opening dates'!$B$5:$B$2448,MATCH('A. Sales by store'!B11139,'B. Store opening dates'!$A$5:$A$2448,0))</f>
        <v>2010</v>
      </c>
      <c r="F11139" t="str">
        <f t="shared" si="346"/>
        <v>Old</v>
      </c>
      <c r="G11139" t="str">
        <f t="shared" si="347"/>
        <v>Existing</v>
      </c>
    </row>
    <row r="11140" spans="1:7" ht="19" x14ac:dyDescent="0.25">
      <c r="A11140" s="7">
        <v>2015</v>
      </c>
      <c r="B11140" s="7" t="s">
        <v>1400</v>
      </c>
      <c r="C11140" s="7" t="s">
        <v>5</v>
      </c>
      <c r="D11140" s="24">
        <v>799874.46</v>
      </c>
      <c r="E11140">
        <f>INDEX('B. Store opening dates'!$B$5:$B$2448,MATCH('A. Sales by store'!B11140,'B. Store opening dates'!$A$5:$A$2448,0))</f>
        <v>2010</v>
      </c>
      <c r="F11140" t="str">
        <f t="shared" si="346"/>
        <v>Old</v>
      </c>
      <c r="G11140" t="str">
        <f t="shared" si="347"/>
        <v>Existing</v>
      </c>
    </row>
    <row r="11141" spans="1:7" ht="19" x14ac:dyDescent="0.25">
      <c r="A11141" s="7">
        <v>2014</v>
      </c>
      <c r="B11141" s="7" t="s">
        <v>1400</v>
      </c>
      <c r="C11141" s="7" t="s">
        <v>5</v>
      </c>
      <c r="D11141" s="24">
        <v>883631.82</v>
      </c>
      <c r="E11141">
        <f>INDEX('B. Store opening dates'!$B$5:$B$2448,MATCH('A. Sales by store'!B11141,'B. Store opening dates'!$A$5:$A$2448,0))</f>
        <v>2010</v>
      </c>
      <c r="F11141" t="str">
        <f t="shared" ref="F11141:F11204" si="348">IF(A11141 = 2015, IF(E11141&lt; 2015, "Old","New"),IF(E11141 &lt; 2014, "Old","New"))</f>
        <v>Old</v>
      </c>
      <c r="G11141" t="str">
        <f t="shared" ref="G11141:G11204" si="349">IF(A11141 = 2015, IF(E11141&lt; 2015, "Existing","New"),"Existing")</f>
        <v>Existing</v>
      </c>
    </row>
    <row r="11142" spans="1:7" ht="19" x14ac:dyDescent="0.25">
      <c r="A11142" s="7">
        <v>2015</v>
      </c>
      <c r="B11142" s="7" t="s">
        <v>1400</v>
      </c>
      <c r="C11142" s="7" t="s">
        <v>6</v>
      </c>
      <c r="D11142" s="24">
        <v>413454.31</v>
      </c>
      <c r="E11142">
        <f>INDEX('B. Store opening dates'!$B$5:$B$2448,MATCH('A. Sales by store'!B11142,'B. Store opening dates'!$A$5:$A$2448,0))</f>
        <v>2010</v>
      </c>
      <c r="F11142" t="str">
        <f t="shared" si="348"/>
        <v>Old</v>
      </c>
      <c r="G11142" t="str">
        <f t="shared" si="349"/>
        <v>Existing</v>
      </c>
    </row>
    <row r="11143" spans="1:7" ht="19" x14ac:dyDescent="0.25">
      <c r="A11143" s="7">
        <v>2014</v>
      </c>
      <c r="B11143" s="7" t="s">
        <v>1400</v>
      </c>
      <c r="C11143" s="7" t="s">
        <v>6</v>
      </c>
      <c r="D11143" s="24">
        <v>291064.55</v>
      </c>
      <c r="E11143">
        <f>INDEX('B. Store opening dates'!$B$5:$B$2448,MATCH('A. Sales by store'!B11143,'B. Store opening dates'!$A$5:$A$2448,0))</f>
        <v>2010</v>
      </c>
      <c r="F11143" t="str">
        <f t="shared" si="348"/>
        <v>Old</v>
      </c>
      <c r="G11143" t="str">
        <f t="shared" si="349"/>
        <v>Existing</v>
      </c>
    </row>
    <row r="11144" spans="1:7" ht="19" x14ac:dyDescent="0.25">
      <c r="A11144" s="7">
        <v>2015</v>
      </c>
      <c r="B11144" s="7" t="s">
        <v>1400</v>
      </c>
      <c r="C11144" s="7" t="s">
        <v>7</v>
      </c>
      <c r="D11144" s="24">
        <v>106058.86</v>
      </c>
      <c r="E11144">
        <f>INDEX('B. Store opening dates'!$B$5:$B$2448,MATCH('A. Sales by store'!B11144,'B. Store opening dates'!$A$5:$A$2448,0))</f>
        <v>2010</v>
      </c>
      <c r="F11144" t="str">
        <f t="shared" si="348"/>
        <v>Old</v>
      </c>
      <c r="G11144" t="str">
        <f t="shared" si="349"/>
        <v>Existing</v>
      </c>
    </row>
    <row r="11145" spans="1:7" ht="19" x14ac:dyDescent="0.25">
      <c r="A11145" s="7">
        <v>2014</v>
      </c>
      <c r="B11145" s="7" t="s">
        <v>1400</v>
      </c>
      <c r="C11145" s="7" t="s">
        <v>7</v>
      </c>
      <c r="D11145" s="24">
        <v>112692.74</v>
      </c>
      <c r="E11145">
        <f>INDEX('B. Store opening dates'!$B$5:$B$2448,MATCH('A. Sales by store'!B11145,'B. Store opening dates'!$A$5:$A$2448,0))</f>
        <v>2010</v>
      </c>
      <c r="F11145" t="str">
        <f t="shared" si="348"/>
        <v>Old</v>
      </c>
      <c r="G11145" t="str">
        <f t="shared" si="349"/>
        <v>Existing</v>
      </c>
    </row>
    <row r="11146" spans="1:7" ht="19" x14ac:dyDescent="0.25">
      <c r="A11146" s="7">
        <v>2015</v>
      </c>
      <c r="B11146" s="7" t="s">
        <v>1400</v>
      </c>
      <c r="C11146" s="7" t="s">
        <v>8</v>
      </c>
      <c r="D11146" s="24">
        <v>736534.47</v>
      </c>
      <c r="E11146">
        <f>INDEX('B. Store opening dates'!$B$5:$B$2448,MATCH('A. Sales by store'!B11146,'B. Store opening dates'!$A$5:$A$2448,0))</f>
        <v>2010</v>
      </c>
      <c r="F11146" t="str">
        <f t="shared" si="348"/>
        <v>Old</v>
      </c>
      <c r="G11146" t="str">
        <f t="shared" si="349"/>
        <v>Existing</v>
      </c>
    </row>
    <row r="11147" spans="1:7" ht="19" x14ac:dyDescent="0.25">
      <c r="A11147" s="7">
        <v>2014</v>
      </c>
      <c r="B11147" s="7" t="s">
        <v>1400</v>
      </c>
      <c r="C11147" s="7" t="s">
        <v>8</v>
      </c>
      <c r="D11147" s="24">
        <v>770168.75</v>
      </c>
      <c r="E11147">
        <f>INDEX('B. Store opening dates'!$B$5:$B$2448,MATCH('A. Sales by store'!B11147,'B. Store opening dates'!$A$5:$A$2448,0))</f>
        <v>2010</v>
      </c>
      <c r="F11147" t="str">
        <f t="shared" si="348"/>
        <v>Old</v>
      </c>
      <c r="G11147" t="str">
        <f t="shared" si="349"/>
        <v>Existing</v>
      </c>
    </row>
    <row r="11148" spans="1:7" ht="19" x14ac:dyDescent="0.25">
      <c r="A11148" s="7">
        <v>2015</v>
      </c>
      <c r="B11148" s="7" t="s">
        <v>1401</v>
      </c>
      <c r="C11148" s="7" t="s">
        <v>5</v>
      </c>
      <c r="D11148" s="24">
        <v>578708.85</v>
      </c>
      <c r="E11148">
        <f>INDEX('B. Store opening dates'!$B$5:$B$2448,MATCH('A. Sales by store'!B11148,'B. Store opening dates'!$A$5:$A$2448,0))</f>
        <v>2010</v>
      </c>
      <c r="F11148" t="str">
        <f t="shared" si="348"/>
        <v>Old</v>
      </c>
      <c r="G11148" t="str">
        <f t="shared" si="349"/>
        <v>Existing</v>
      </c>
    </row>
    <row r="11149" spans="1:7" ht="19" x14ac:dyDescent="0.25">
      <c r="A11149" s="7">
        <v>2014</v>
      </c>
      <c r="B11149" s="7" t="s">
        <v>1401</v>
      </c>
      <c r="C11149" s="7" t="s">
        <v>5</v>
      </c>
      <c r="D11149" s="24">
        <v>631624.64</v>
      </c>
      <c r="E11149">
        <f>INDEX('B. Store opening dates'!$B$5:$B$2448,MATCH('A. Sales by store'!B11149,'B. Store opening dates'!$A$5:$A$2448,0))</f>
        <v>2010</v>
      </c>
      <c r="F11149" t="str">
        <f t="shared" si="348"/>
        <v>Old</v>
      </c>
      <c r="G11149" t="str">
        <f t="shared" si="349"/>
        <v>Existing</v>
      </c>
    </row>
    <row r="11150" spans="1:7" ht="19" x14ac:dyDescent="0.25">
      <c r="A11150" s="7">
        <v>2015</v>
      </c>
      <c r="B11150" s="7" t="s">
        <v>1401</v>
      </c>
      <c r="C11150" s="7" t="s">
        <v>6</v>
      </c>
      <c r="D11150" s="24">
        <v>424524.79999999999</v>
      </c>
      <c r="E11150">
        <f>INDEX('B. Store opening dates'!$B$5:$B$2448,MATCH('A. Sales by store'!B11150,'B. Store opening dates'!$A$5:$A$2448,0))</f>
        <v>2010</v>
      </c>
      <c r="F11150" t="str">
        <f t="shared" si="348"/>
        <v>Old</v>
      </c>
      <c r="G11150" t="str">
        <f t="shared" si="349"/>
        <v>Existing</v>
      </c>
    </row>
    <row r="11151" spans="1:7" ht="19" x14ac:dyDescent="0.25">
      <c r="A11151" s="7">
        <v>2014</v>
      </c>
      <c r="B11151" s="7" t="s">
        <v>1401</v>
      </c>
      <c r="C11151" s="7" t="s">
        <v>6</v>
      </c>
      <c r="D11151" s="24">
        <v>295984.78999999998</v>
      </c>
      <c r="E11151">
        <f>INDEX('B. Store opening dates'!$B$5:$B$2448,MATCH('A. Sales by store'!B11151,'B. Store opening dates'!$A$5:$A$2448,0))</f>
        <v>2010</v>
      </c>
      <c r="F11151" t="str">
        <f t="shared" si="348"/>
        <v>Old</v>
      </c>
      <c r="G11151" t="str">
        <f t="shared" si="349"/>
        <v>Existing</v>
      </c>
    </row>
    <row r="11152" spans="1:7" ht="19" x14ac:dyDescent="0.25">
      <c r="A11152" s="7">
        <v>2015</v>
      </c>
      <c r="B11152" s="7" t="s">
        <v>1401</v>
      </c>
      <c r="C11152" s="7" t="s">
        <v>7</v>
      </c>
      <c r="D11152" s="24">
        <v>159800.76999999999</v>
      </c>
      <c r="E11152">
        <f>INDEX('B. Store opening dates'!$B$5:$B$2448,MATCH('A. Sales by store'!B11152,'B. Store opening dates'!$A$5:$A$2448,0))</f>
        <v>2010</v>
      </c>
      <c r="F11152" t="str">
        <f t="shared" si="348"/>
        <v>Old</v>
      </c>
      <c r="G11152" t="str">
        <f t="shared" si="349"/>
        <v>Existing</v>
      </c>
    </row>
    <row r="11153" spans="1:7" ht="19" x14ac:dyDescent="0.25">
      <c r="A11153" s="7">
        <v>2014</v>
      </c>
      <c r="B11153" s="7" t="s">
        <v>1401</v>
      </c>
      <c r="C11153" s="7" t="s">
        <v>7</v>
      </c>
      <c r="D11153" s="24">
        <v>168139.85</v>
      </c>
      <c r="E11153">
        <f>INDEX('B. Store opening dates'!$B$5:$B$2448,MATCH('A. Sales by store'!B11153,'B. Store opening dates'!$A$5:$A$2448,0))</f>
        <v>2010</v>
      </c>
      <c r="F11153" t="str">
        <f t="shared" si="348"/>
        <v>Old</v>
      </c>
      <c r="G11153" t="str">
        <f t="shared" si="349"/>
        <v>Existing</v>
      </c>
    </row>
    <row r="11154" spans="1:7" ht="19" x14ac:dyDescent="0.25">
      <c r="A11154" s="7">
        <v>2015</v>
      </c>
      <c r="B11154" s="7" t="s">
        <v>1401</v>
      </c>
      <c r="C11154" s="7" t="s">
        <v>8</v>
      </c>
      <c r="D11154" s="24">
        <v>402516.09</v>
      </c>
      <c r="E11154">
        <f>INDEX('B. Store opening dates'!$B$5:$B$2448,MATCH('A. Sales by store'!B11154,'B. Store opening dates'!$A$5:$A$2448,0))</f>
        <v>2010</v>
      </c>
      <c r="F11154" t="str">
        <f t="shared" si="348"/>
        <v>Old</v>
      </c>
      <c r="G11154" t="str">
        <f t="shared" si="349"/>
        <v>Existing</v>
      </c>
    </row>
    <row r="11155" spans="1:7" ht="19" x14ac:dyDescent="0.25">
      <c r="A11155" s="7">
        <v>2014</v>
      </c>
      <c r="B11155" s="7" t="s">
        <v>1401</v>
      </c>
      <c r="C11155" s="7" t="s">
        <v>8</v>
      </c>
      <c r="D11155" s="24">
        <v>414098.18</v>
      </c>
      <c r="E11155">
        <f>INDEX('B. Store opening dates'!$B$5:$B$2448,MATCH('A. Sales by store'!B11155,'B. Store opening dates'!$A$5:$A$2448,0))</f>
        <v>2010</v>
      </c>
      <c r="F11155" t="str">
        <f t="shared" si="348"/>
        <v>Old</v>
      </c>
      <c r="G11155" t="str">
        <f t="shared" si="349"/>
        <v>Existing</v>
      </c>
    </row>
    <row r="11156" spans="1:7" ht="19" x14ac:dyDescent="0.25">
      <c r="A11156" s="7">
        <v>2015</v>
      </c>
      <c r="B11156" s="7" t="s">
        <v>1402</v>
      </c>
      <c r="C11156" s="7" t="s">
        <v>5</v>
      </c>
      <c r="D11156" s="24">
        <v>892298.71</v>
      </c>
      <c r="E11156">
        <f>INDEX('B. Store opening dates'!$B$5:$B$2448,MATCH('A. Sales by store'!B11156,'B. Store opening dates'!$A$5:$A$2448,0))</f>
        <v>2010</v>
      </c>
      <c r="F11156" t="str">
        <f t="shared" si="348"/>
        <v>Old</v>
      </c>
      <c r="G11156" t="str">
        <f t="shared" si="349"/>
        <v>Existing</v>
      </c>
    </row>
    <row r="11157" spans="1:7" ht="19" x14ac:dyDescent="0.25">
      <c r="A11157" s="7">
        <v>2014</v>
      </c>
      <c r="B11157" s="7" t="s">
        <v>1402</v>
      </c>
      <c r="C11157" s="7" t="s">
        <v>5</v>
      </c>
      <c r="D11157" s="24">
        <v>987108.36</v>
      </c>
      <c r="E11157">
        <f>INDEX('B. Store opening dates'!$B$5:$B$2448,MATCH('A. Sales by store'!B11157,'B. Store opening dates'!$A$5:$A$2448,0))</f>
        <v>2010</v>
      </c>
      <c r="F11157" t="str">
        <f t="shared" si="348"/>
        <v>Old</v>
      </c>
      <c r="G11157" t="str">
        <f t="shared" si="349"/>
        <v>Existing</v>
      </c>
    </row>
    <row r="11158" spans="1:7" ht="19" x14ac:dyDescent="0.25">
      <c r="A11158" s="7">
        <v>2015</v>
      </c>
      <c r="B11158" s="7" t="s">
        <v>1402</v>
      </c>
      <c r="C11158" s="7" t="s">
        <v>6</v>
      </c>
      <c r="D11158" s="24">
        <v>537170.76</v>
      </c>
      <c r="E11158">
        <f>INDEX('B. Store opening dates'!$B$5:$B$2448,MATCH('A. Sales by store'!B11158,'B. Store opening dates'!$A$5:$A$2448,0))</f>
        <v>2010</v>
      </c>
      <c r="F11158" t="str">
        <f t="shared" si="348"/>
        <v>Old</v>
      </c>
      <c r="G11158" t="str">
        <f t="shared" si="349"/>
        <v>Existing</v>
      </c>
    </row>
    <row r="11159" spans="1:7" ht="19" x14ac:dyDescent="0.25">
      <c r="A11159" s="7">
        <v>2014</v>
      </c>
      <c r="B11159" s="7" t="s">
        <v>1402</v>
      </c>
      <c r="C11159" s="7" t="s">
        <v>6</v>
      </c>
      <c r="D11159" s="24">
        <v>371967.36</v>
      </c>
      <c r="E11159">
        <f>INDEX('B. Store opening dates'!$B$5:$B$2448,MATCH('A. Sales by store'!B11159,'B. Store opening dates'!$A$5:$A$2448,0))</f>
        <v>2010</v>
      </c>
      <c r="F11159" t="str">
        <f t="shared" si="348"/>
        <v>Old</v>
      </c>
      <c r="G11159" t="str">
        <f t="shared" si="349"/>
        <v>Existing</v>
      </c>
    </row>
    <row r="11160" spans="1:7" ht="19" x14ac:dyDescent="0.25">
      <c r="A11160" s="7">
        <v>2015</v>
      </c>
      <c r="B11160" s="7" t="s">
        <v>1402</v>
      </c>
      <c r="C11160" s="7" t="s">
        <v>7</v>
      </c>
      <c r="D11160" s="24">
        <v>181704.92</v>
      </c>
      <c r="E11160">
        <f>INDEX('B. Store opening dates'!$B$5:$B$2448,MATCH('A. Sales by store'!B11160,'B. Store opening dates'!$A$5:$A$2448,0))</f>
        <v>2010</v>
      </c>
      <c r="F11160" t="str">
        <f t="shared" si="348"/>
        <v>Old</v>
      </c>
      <c r="G11160" t="str">
        <f t="shared" si="349"/>
        <v>Existing</v>
      </c>
    </row>
    <row r="11161" spans="1:7" ht="19" x14ac:dyDescent="0.25">
      <c r="A11161" s="7">
        <v>2014</v>
      </c>
      <c r="B11161" s="7" t="s">
        <v>1402</v>
      </c>
      <c r="C11161" s="7" t="s">
        <v>7</v>
      </c>
      <c r="D11161" s="24">
        <v>191115.91</v>
      </c>
      <c r="E11161">
        <f>INDEX('B. Store opening dates'!$B$5:$B$2448,MATCH('A. Sales by store'!B11161,'B. Store opening dates'!$A$5:$A$2448,0))</f>
        <v>2010</v>
      </c>
      <c r="F11161" t="str">
        <f t="shared" si="348"/>
        <v>Old</v>
      </c>
      <c r="G11161" t="str">
        <f t="shared" si="349"/>
        <v>Existing</v>
      </c>
    </row>
    <row r="11162" spans="1:7" ht="19" x14ac:dyDescent="0.25">
      <c r="A11162" s="7">
        <v>2015</v>
      </c>
      <c r="B11162" s="7" t="s">
        <v>1402</v>
      </c>
      <c r="C11162" s="7" t="s">
        <v>8</v>
      </c>
      <c r="D11162" s="24">
        <v>531898.57999999996</v>
      </c>
      <c r="E11162">
        <f>INDEX('B. Store opening dates'!$B$5:$B$2448,MATCH('A. Sales by store'!B11162,'B. Store opening dates'!$A$5:$A$2448,0))</f>
        <v>2010</v>
      </c>
      <c r="F11162" t="str">
        <f t="shared" si="348"/>
        <v>Old</v>
      </c>
      <c r="G11162" t="str">
        <f t="shared" si="349"/>
        <v>Existing</v>
      </c>
    </row>
    <row r="11163" spans="1:7" ht="19" x14ac:dyDescent="0.25">
      <c r="A11163" s="7">
        <v>2014</v>
      </c>
      <c r="B11163" s="7" t="s">
        <v>1402</v>
      </c>
      <c r="C11163" s="7" t="s">
        <v>8</v>
      </c>
      <c r="D11163" s="24">
        <v>549667.69999999995</v>
      </c>
      <c r="E11163">
        <f>INDEX('B. Store opening dates'!$B$5:$B$2448,MATCH('A. Sales by store'!B11163,'B. Store opening dates'!$A$5:$A$2448,0))</f>
        <v>2010</v>
      </c>
      <c r="F11163" t="str">
        <f t="shared" si="348"/>
        <v>Old</v>
      </c>
      <c r="G11163" t="str">
        <f t="shared" si="349"/>
        <v>Existing</v>
      </c>
    </row>
    <row r="11164" spans="1:7" ht="19" x14ac:dyDescent="0.25">
      <c r="A11164" s="7">
        <v>2015</v>
      </c>
      <c r="B11164" s="7" t="s">
        <v>1403</v>
      </c>
      <c r="C11164" s="7" t="s">
        <v>5</v>
      </c>
      <c r="D11164" s="24">
        <v>685075.09</v>
      </c>
      <c r="E11164">
        <f>INDEX('B. Store opening dates'!$B$5:$B$2448,MATCH('A. Sales by store'!B11164,'B. Store opening dates'!$A$5:$A$2448,0))</f>
        <v>2010</v>
      </c>
      <c r="F11164" t="str">
        <f t="shared" si="348"/>
        <v>Old</v>
      </c>
      <c r="G11164" t="str">
        <f t="shared" si="349"/>
        <v>Existing</v>
      </c>
    </row>
    <row r="11165" spans="1:7" ht="19" x14ac:dyDescent="0.25">
      <c r="A11165" s="7">
        <v>2014</v>
      </c>
      <c r="B11165" s="7" t="s">
        <v>1403</v>
      </c>
      <c r="C11165" s="7" t="s">
        <v>5</v>
      </c>
      <c r="D11165" s="24">
        <v>747590.62</v>
      </c>
      <c r="E11165">
        <f>INDEX('B. Store opening dates'!$B$5:$B$2448,MATCH('A. Sales by store'!B11165,'B. Store opening dates'!$A$5:$A$2448,0))</f>
        <v>2010</v>
      </c>
      <c r="F11165" t="str">
        <f t="shared" si="348"/>
        <v>Old</v>
      </c>
      <c r="G11165" t="str">
        <f t="shared" si="349"/>
        <v>Existing</v>
      </c>
    </row>
    <row r="11166" spans="1:7" ht="19" x14ac:dyDescent="0.25">
      <c r="A11166" s="7">
        <v>2015</v>
      </c>
      <c r="B11166" s="7" t="s">
        <v>1403</v>
      </c>
      <c r="C11166" s="7" t="s">
        <v>6</v>
      </c>
      <c r="D11166" s="24">
        <v>223397.37</v>
      </c>
      <c r="E11166">
        <f>INDEX('B. Store opening dates'!$B$5:$B$2448,MATCH('A. Sales by store'!B11166,'B. Store opening dates'!$A$5:$A$2448,0))</f>
        <v>2010</v>
      </c>
      <c r="F11166" t="str">
        <f t="shared" si="348"/>
        <v>Old</v>
      </c>
      <c r="G11166" t="str">
        <f t="shared" si="349"/>
        <v>Existing</v>
      </c>
    </row>
    <row r="11167" spans="1:7" ht="19" x14ac:dyDescent="0.25">
      <c r="A11167" s="7">
        <v>2014</v>
      </c>
      <c r="B11167" s="7" t="s">
        <v>1403</v>
      </c>
      <c r="C11167" s="7" t="s">
        <v>6</v>
      </c>
      <c r="D11167" s="24">
        <v>163523.4</v>
      </c>
      <c r="E11167">
        <f>INDEX('B. Store opening dates'!$B$5:$B$2448,MATCH('A. Sales by store'!B11167,'B. Store opening dates'!$A$5:$A$2448,0))</f>
        <v>2010</v>
      </c>
      <c r="F11167" t="str">
        <f t="shared" si="348"/>
        <v>Old</v>
      </c>
      <c r="G11167" t="str">
        <f t="shared" si="349"/>
        <v>Existing</v>
      </c>
    </row>
    <row r="11168" spans="1:7" ht="19" x14ac:dyDescent="0.25">
      <c r="A11168" s="7">
        <v>2015</v>
      </c>
      <c r="B11168" s="7" t="s">
        <v>1403</v>
      </c>
      <c r="C11168" s="7" t="s">
        <v>7</v>
      </c>
      <c r="D11168" s="24">
        <v>205690.5</v>
      </c>
      <c r="E11168">
        <f>INDEX('B. Store opening dates'!$B$5:$B$2448,MATCH('A. Sales by store'!B11168,'B. Store opening dates'!$A$5:$A$2448,0))</f>
        <v>2010</v>
      </c>
      <c r="F11168" t="str">
        <f t="shared" si="348"/>
        <v>Old</v>
      </c>
      <c r="G11168" t="str">
        <f t="shared" si="349"/>
        <v>Existing</v>
      </c>
    </row>
    <row r="11169" spans="1:7" ht="19" x14ac:dyDescent="0.25">
      <c r="A11169" s="7">
        <v>2014</v>
      </c>
      <c r="B11169" s="7" t="s">
        <v>1403</v>
      </c>
      <c r="C11169" s="7" t="s">
        <v>7</v>
      </c>
      <c r="D11169" s="24">
        <v>219097.24</v>
      </c>
      <c r="E11169">
        <f>INDEX('B. Store opening dates'!$B$5:$B$2448,MATCH('A. Sales by store'!B11169,'B. Store opening dates'!$A$5:$A$2448,0))</f>
        <v>2010</v>
      </c>
      <c r="F11169" t="str">
        <f t="shared" si="348"/>
        <v>Old</v>
      </c>
      <c r="G11169" t="str">
        <f t="shared" si="349"/>
        <v>Existing</v>
      </c>
    </row>
    <row r="11170" spans="1:7" ht="19" x14ac:dyDescent="0.25">
      <c r="A11170" s="7">
        <v>2015</v>
      </c>
      <c r="B11170" s="7" t="s">
        <v>1403</v>
      </c>
      <c r="C11170" s="7" t="s">
        <v>8</v>
      </c>
      <c r="D11170" s="24">
        <v>677237.74</v>
      </c>
      <c r="E11170">
        <f>INDEX('B. Store opening dates'!$B$5:$B$2448,MATCH('A. Sales by store'!B11170,'B. Store opening dates'!$A$5:$A$2448,0))</f>
        <v>2010</v>
      </c>
      <c r="F11170" t="str">
        <f t="shared" si="348"/>
        <v>Old</v>
      </c>
      <c r="G11170" t="str">
        <f t="shared" si="349"/>
        <v>Existing</v>
      </c>
    </row>
    <row r="11171" spans="1:7" ht="19" x14ac:dyDescent="0.25">
      <c r="A11171" s="7">
        <v>2014</v>
      </c>
      <c r="B11171" s="7" t="s">
        <v>1403</v>
      </c>
      <c r="C11171" s="7" t="s">
        <v>8</v>
      </c>
      <c r="D11171" s="24">
        <v>700601.27</v>
      </c>
      <c r="E11171">
        <f>INDEX('B. Store opening dates'!$B$5:$B$2448,MATCH('A. Sales by store'!B11171,'B. Store opening dates'!$A$5:$A$2448,0))</f>
        <v>2010</v>
      </c>
      <c r="F11171" t="str">
        <f t="shared" si="348"/>
        <v>Old</v>
      </c>
      <c r="G11171" t="str">
        <f t="shared" si="349"/>
        <v>Existing</v>
      </c>
    </row>
    <row r="11172" spans="1:7" ht="19" x14ac:dyDescent="0.25">
      <c r="A11172" s="7">
        <v>2015</v>
      </c>
      <c r="B11172" s="7" t="s">
        <v>1404</v>
      </c>
      <c r="C11172" s="7" t="s">
        <v>5</v>
      </c>
      <c r="D11172" s="24">
        <v>798566.05</v>
      </c>
      <c r="E11172">
        <f>INDEX('B. Store opening dates'!$B$5:$B$2448,MATCH('A. Sales by store'!B11172,'B. Store opening dates'!$A$5:$A$2448,0))</f>
        <v>2010</v>
      </c>
      <c r="F11172" t="str">
        <f t="shared" si="348"/>
        <v>Old</v>
      </c>
      <c r="G11172" t="str">
        <f t="shared" si="349"/>
        <v>Existing</v>
      </c>
    </row>
    <row r="11173" spans="1:7" ht="19" x14ac:dyDescent="0.25">
      <c r="A11173" s="7">
        <v>2014</v>
      </c>
      <c r="B11173" s="7" t="s">
        <v>1404</v>
      </c>
      <c r="C11173" s="7" t="s">
        <v>5</v>
      </c>
      <c r="D11173" s="24">
        <v>872026.7</v>
      </c>
      <c r="E11173">
        <f>INDEX('B. Store opening dates'!$B$5:$B$2448,MATCH('A. Sales by store'!B11173,'B. Store opening dates'!$A$5:$A$2448,0))</f>
        <v>2010</v>
      </c>
      <c r="F11173" t="str">
        <f t="shared" si="348"/>
        <v>Old</v>
      </c>
      <c r="G11173" t="str">
        <f t="shared" si="349"/>
        <v>Existing</v>
      </c>
    </row>
    <row r="11174" spans="1:7" ht="19" x14ac:dyDescent="0.25">
      <c r="A11174" s="7">
        <v>2015</v>
      </c>
      <c r="B11174" s="7" t="s">
        <v>1404</v>
      </c>
      <c r="C11174" s="7" t="s">
        <v>6</v>
      </c>
      <c r="D11174" s="24">
        <v>410813.27</v>
      </c>
      <c r="E11174">
        <f>INDEX('B. Store opening dates'!$B$5:$B$2448,MATCH('A. Sales by store'!B11174,'B. Store opening dates'!$A$5:$A$2448,0))</f>
        <v>2010</v>
      </c>
      <c r="F11174" t="str">
        <f t="shared" si="348"/>
        <v>Old</v>
      </c>
      <c r="G11174" t="str">
        <f t="shared" si="349"/>
        <v>Existing</v>
      </c>
    </row>
    <row r="11175" spans="1:7" ht="19" x14ac:dyDescent="0.25">
      <c r="A11175" s="7">
        <v>2014</v>
      </c>
      <c r="B11175" s="7" t="s">
        <v>1404</v>
      </c>
      <c r="C11175" s="7" t="s">
        <v>6</v>
      </c>
      <c r="D11175" s="24">
        <v>288736.61</v>
      </c>
      <c r="E11175">
        <f>INDEX('B. Store opening dates'!$B$5:$B$2448,MATCH('A. Sales by store'!B11175,'B. Store opening dates'!$A$5:$A$2448,0))</f>
        <v>2010</v>
      </c>
      <c r="F11175" t="str">
        <f t="shared" si="348"/>
        <v>Old</v>
      </c>
      <c r="G11175" t="str">
        <f t="shared" si="349"/>
        <v>Existing</v>
      </c>
    </row>
    <row r="11176" spans="1:7" ht="19" x14ac:dyDescent="0.25">
      <c r="A11176" s="7">
        <v>2015</v>
      </c>
      <c r="B11176" s="7" t="s">
        <v>1404</v>
      </c>
      <c r="C11176" s="7" t="s">
        <v>7</v>
      </c>
      <c r="D11176" s="24">
        <v>155259.82</v>
      </c>
      <c r="E11176">
        <f>INDEX('B. Store opening dates'!$B$5:$B$2448,MATCH('A. Sales by store'!B11176,'B. Store opening dates'!$A$5:$A$2448,0))</f>
        <v>2010</v>
      </c>
      <c r="F11176" t="str">
        <f t="shared" si="348"/>
        <v>Old</v>
      </c>
      <c r="G11176" t="str">
        <f t="shared" si="349"/>
        <v>Existing</v>
      </c>
    </row>
    <row r="11177" spans="1:7" ht="19" x14ac:dyDescent="0.25">
      <c r="A11177" s="7">
        <v>2014</v>
      </c>
      <c r="B11177" s="7" t="s">
        <v>1404</v>
      </c>
      <c r="C11177" s="7" t="s">
        <v>7</v>
      </c>
      <c r="D11177" s="24">
        <v>163366.32</v>
      </c>
      <c r="E11177">
        <f>INDEX('B. Store opening dates'!$B$5:$B$2448,MATCH('A. Sales by store'!B11177,'B. Store opening dates'!$A$5:$A$2448,0))</f>
        <v>2010</v>
      </c>
      <c r="F11177" t="str">
        <f t="shared" si="348"/>
        <v>Old</v>
      </c>
      <c r="G11177" t="str">
        <f t="shared" si="349"/>
        <v>Existing</v>
      </c>
    </row>
    <row r="11178" spans="1:7" ht="19" x14ac:dyDescent="0.25">
      <c r="A11178" s="7">
        <v>2015</v>
      </c>
      <c r="B11178" s="7" t="s">
        <v>1404</v>
      </c>
      <c r="C11178" s="7" t="s">
        <v>8</v>
      </c>
      <c r="D11178" s="24">
        <v>607866.02</v>
      </c>
      <c r="E11178">
        <f>INDEX('B. Store opening dates'!$B$5:$B$2448,MATCH('A. Sales by store'!B11178,'B. Store opening dates'!$A$5:$A$2448,0))</f>
        <v>2010</v>
      </c>
      <c r="F11178" t="str">
        <f t="shared" si="348"/>
        <v>Old</v>
      </c>
      <c r="G11178" t="str">
        <f t="shared" si="349"/>
        <v>Existing</v>
      </c>
    </row>
    <row r="11179" spans="1:7" ht="19" x14ac:dyDescent="0.25">
      <c r="A11179" s="7">
        <v>2014</v>
      </c>
      <c r="B11179" s="7" t="s">
        <v>1404</v>
      </c>
      <c r="C11179" s="7" t="s">
        <v>8</v>
      </c>
      <c r="D11179" s="24">
        <v>632963.24</v>
      </c>
      <c r="E11179">
        <f>INDEX('B. Store opening dates'!$B$5:$B$2448,MATCH('A. Sales by store'!B11179,'B. Store opening dates'!$A$5:$A$2448,0))</f>
        <v>2010</v>
      </c>
      <c r="F11179" t="str">
        <f t="shared" si="348"/>
        <v>Old</v>
      </c>
      <c r="G11179" t="str">
        <f t="shared" si="349"/>
        <v>Existing</v>
      </c>
    </row>
    <row r="11180" spans="1:7" ht="19" x14ac:dyDescent="0.25">
      <c r="A11180" s="7">
        <v>2015</v>
      </c>
      <c r="B11180" s="7" t="s">
        <v>1405</v>
      </c>
      <c r="C11180" s="7" t="s">
        <v>5</v>
      </c>
      <c r="D11180" s="24">
        <v>918704.24</v>
      </c>
      <c r="E11180">
        <f>INDEX('B. Store opening dates'!$B$5:$B$2448,MATCH('A. Sales by store'!B11180,'B. Store opening dates'!$A$5:$A$2448,0))</f>
        <v>2010</v>
      </c>
      <c r="F11180" t="str">
        <f t="shared" si="348"/>
        <v>Old</v>
      </c>
      <c r="G11180" t="str">
        <f t="shared" si="349"/>
        <v>Existing</v>
      </c>
    </row>
    <row r="11181" spans="1:7" ht="19" x14ac:dyDescent="0.25">
      <c r="A11181" s="7">
        <v>2014</v>
      </c>
      <c r="B11181" s="7" t="s">
        <v>1405</v>
      </c>
      <c r="C11181" s="7" t="s">
        <v>5</v>
      </c>
      <c r="D11181" s="24">
        <v>999939.38</v>
      </c>
      <c r="E11181">
        <f>INDEX('B. Store opening dates'!$B$5:$B$2448,MATCH('A. Sales by store'!B11181,'B. Store opening dates'!$A$5:$A$2448,0))</f>
        <v>2010</v>
      </c>
      <c r="F11181" t="str">
        <f t="shared" si="348"/>
        <v>Old</v>
      </c>
      <c r="G11181" t="str">
        <f t="shared" si="349"/>
        <v>Existing</v>
      </c>
    </row>
    <row r="11182" spans="1:7" ht="19" x14ac:dyDescent="0.25">
      <c r="A11182" s="7">
        <v>2015</v>
      </c>
      <c r="B11182" s="7" t="s">
        <v>1405</v>
      </c>
      <c r="C11182" s="7" t="s">
        <v>6</v>
      </c>
      <c r="D11182" s="24">
        <v>457621.42</v>
      </c>
      <c r="E11182">
        <f>INDEX('B. Store opening dates'!$B$5:$B$2448,MATCH('A. Sales by store'!B11182,'B. Store opening dates'!$A$5:$A$2448,0))</f>
        <v>2010</v>
      </c>
      <c r="F11182" t="str">
        <f t="shared" si="348"/>
        <v>Old</v>
      </c>
      <c r="G11182" t="str">
        <f t="shared" si="349"/>
        <v>Existing</v>
      </c>
    </row>
    <row r="11183" spans="1:7" ht="19" x14ac:dyDescent="0.25">
      <c r="A11183" s="7">
        <v>2014</v>
      </c>
      <c r="B11183" s="7" t="s">
        <v>1405</v>
      </c>
      <c r="C11183" s="7" t="s">
        <v>6</v>
      </c>
      <c r="D11183" s="24">
        <v>315457.17</v>
      </c>
      <c r="E11183">
        <f>INDEX('B. Store opening dates'!$B$5:$B$2448,MATCH('A. Sales by store'!B11183,'B. Store opening dates'!$A$5:$A$2448,0))</f>
        <v>2010</v>
      </c>
      <c r="F11183" t="str">
        <f t="shared" si="348"/>
        <v>Old</v>
      </c>
      <c r="G11183" t="str">
        <f t="shared" si="349"/>
        <v>Existing</v>
      </c>
    </row>
    <row r="11184" spans="1:7" ht="19" x14ac:dyDescent="0.25">
      <c r="A11184" s="7">
        <v>2015</v>
      </c>
      <c r="B11184" s="7" t="s">
        <v>1405</v>
      </c>
      <c r="C11184" s="7" t="s">
        <v>7</v>
      </c>
      <c r="D11184" s="24">
        <v>228744.71</v>
      </c>
      <c r="E11184">
        <f>INDEX('B. Store opening dates'!$B$5:$B$2448,MATCH('A. Sales by store'!B11184,'B. Store opening dates'!$A$5:$A$2448,0))</f>
        <v>2010</v>
      </c>
      <c r="F11184" t="str">
        <f t="shared" si="348"/>
        <v>Old</v>
      </c>
      <c r="G11184" t="str">
        <f t="shared" si="349"/>
        <v>Existing</v>
      </c>
    </row>
    <row r="11185" spans="1:7" ht="19" x14ac:dyDescent="0.25">
      <c r="A11185" s="7">
        <v>2014</v>
      </c>
      <c r="B11185" s="7" t="s">
        <v>1405</v>
      </c>
      <c r="C11185" s="7" t="s">
        <v>7</v>
      </c>
      <c r="D11185" s="24">
        <v>241948.86</v>
      </c>
      <c r="E11185">
        <f>INDEX('B. Store opening dates'!$B$5:$B$2448,MATCH('A. Sales by store'!B11185,'B. Store opening dates'!$A$5:$A$2448,0))</f>
        <v>2010</v>
      </c>
      <c r="F11185" t="str">
        <f t="shared" si="348"/>
        <v>Old</v>
      </c>
      <c r="G11185" t="str">
        <f t="shared" si="349"/>
        <v>Existing</v>
      </c>
    </row>
    <row r="11186" spans="1:7" ht="19" x14ac:dyDescent="0.25">
      <c r="A11186" s="7">
        <v>2015</v>
      </c>
      <c r="B11186" s="7" t="s">
        <v>1405</v>
      </c>
      <c r="C11186" s="7" t="s">
        <v>8</v>
      </c>
      <c r="D11186" s="24">
        <v>783256.72</v>
      </c>
      <c r="E11186">
        <f>INDEX('B. Store opening dates'!$B$5:$B$2448,MATCH('A. Sales by store'!B11186,'B. Store opening dates'!$A$5:$A$2448,0))</f>
        <v>2010</v>
      </c>
      <c r="F11186" t="str">
        <f t="shared" si="348"/>
        <v>Old</v>
      </c>
      <c r="G11186" t="str">
        <f t="shared" si="349"/>
        <v>Existing</v>
      </c>
    </row>
    <row r="11187" spans="1:7" ht="19" x14ac:dyDescent="0.25">
      <c r="A11187" s="7">
        <v>2014</v>
      </c>
      <c r="B11187" s="7" t="s">
        <v>1405</v>
      </c>
      <c r="C11187" s="7" t="s">
        <v>8</v>
      </c>
      <c r="D11187" s="24">
        <v>809708.8</v>
      </c>
      <c r="E11187">
        <f>INDEX('B. Store opening dates'!$B$5:$B$2448,MATCH('A. Sales by store'!B11187,'B. Store opening dates'!$A$5:$A$2448,0))</f>
        <v>2010</v>
      </c>
      <c r="F11187" t="str">
        <f t="shared" si="348"/>
        <v>Old</v>
      </c>
      <c r="G11187" t="str">
        <f t="shared" si="349"/>
        <v>Existing</v>
      </c>
    </row>
    <row r="11188" spans="1:7" ht="19" x14ac:dyDescent="0.25">
      <c r="A11188" s="7">
        <v>2015</v>
      </c>
      <c r="B11188" s="7" t="s">
        <v>1406</v>
      </c>
      <c r="C11188" s="7" t="s">
        <v>5</v>
      </c>
      <c r="D11188" s="24">
        <v>812924.13</v>
      </c>
      <c r="E11188">
        <f>INDEX('B. Store opening dates'!$B$5:$B$2448,MATCH('A. Sales by store'!B11188,'B. Store opening dates'!$A$5:$A$2448,0))</f>
        <v>2010</v>
      </c>
      <c r="F11188" t="str">
        <f t="shared" si="348"/>
        <v>Old</v>
      </c>
      <c r="G11188" t="str">
        <f t="shared" si="349"/>
        <v>Existing</v>
      </c>
    </row>
    <row r="11189" spans="1:7" ht="19" x14ac:dyDescent="0.25">
      <c r="A11189" s="7">
        <v>2014</v>
      </c>
      <c r="B11189" s="7" t="s">
        <v>1406</v>
      </c>
      <c r="C11189" s="7" t="s">
        <v>5</v>
      </c>
      <c r="D11189" s="24">
        <v>900709.99</v>
      </c>
      <c r="E11189">
        <f>INDEX('B. Store opening dates'!$B$5:$B$2448,MATCH('A. Sales by store'!B11189,'B. Store opening dates'!$A$5:$A$2448,0))</f>
        <v>2010</v>
      </c>
      <c r="F11189" t="str">
        <f t="shared" si="348"/>
        <v>Old</v>
      </c>
      <c r="G11189" t="str">
        <f t="shared" si="349"/>
        <v>Existing</v>
      </c>
    </row>
    <row r="11190" spans="1:7" ht="19" x14ac:dyDescent="0.25">
      <c r="A11190" s="7">
        <v>2015</v>
      </c>
      <c r="B11190" s="7" t="s">
        <v>1406</v>
      </c>
      <c r="C11190" s="7" t="s">
        <v>6</v>
      </c>
      <c r="D11190" s="24">
        <v>458243.02</v>
      </c>
      <c r="E11190">
        <f>INDEX('B. Store opening dates'!$B$5:$B$2448,MATCH('A. Sales by store'!B11190,'B. Store opening dates'!$A$5:$A$2448,0))</f>
        <v>2010</v>
      </c>
      <c r="F11190" t="str">
        <f t="shared" si="348"/>
        <v>Old</v>
      </c>
      <c r="G11190" t="str">
        <f t="shared" si="349"/>
        <v>Existing</v>
      </c>
    </row>
    <row r="11191" spans="1:7" ht="19" x14ac:dyDescent="0.25">
      <c r="A11191" s="7">
        <v>2014</v>
      </c>
      <c r="B11191" s="7" t="s">
        <v>1406</v>
      </c>
      <c r="C11191" s="7" t="s">
        <v>6</v>
      </c>
      <c r="D11191" s="24">
        <v>316127.09999999998</v>
      </c>
      <c r="E11191">
        <f>INDEX('B. Store opening dates'!$B$5:$B$2448,MATCH('A. Sales by store'!B11191,'B. Store opening dates'!$A$5:$A$2448,0))</f>
        <v>2010</v>
      </c>
      <c r="F11191" t="str">
        <f t="shared" si="348"/>
        <v>Old</v>
      </c>
      <c r="G11191" t="str">
        <f t="shared" si="349"/>
        <v>Existing</v>
      </c>
    </row>
    <row r="11192" spans="1:7" ht="19" x14ac:dyDescent="0.25">
      <c r="A11192" s="7">
        <v>2015</v>
      </c>
      <c r="B11192" s="7" t="s">
        <v>1406</v>
      </c>
      <c r="C11192" s="7" t="s">
        <v>7</v>
      </c>
      <c r="D11192" s="24">
        <v>131924.82</v>
      </c>
      <c r="E11192">
        <f>INDEX('B. Store opening dates'!$B$5:$B$2448,MATCH('A. Sales by store'!B11192,'B. Store opening dates'!$A$5:$A$2448,0))</f>
        <v>2010</v>
      </c>
      <c r="F11192" t="str">
        <f t="shared" si="348"/>
        <v>Old</v>
      </c>
      <c r="G11192" t="str">
        <f t="shared" si="349"/>
        <v>Existing</v>
      </c>
    </row>
    <row r="11193" spans="1:7" ht="19" x14ac:dyDescent="0.25">
      <c r="A11193" s="7">
        <v>2014</v>
      </c>
      <c r="B11193" s="7" t="s">
        <v>1406</v>
      </c>
      <c r="C11193" s="7" t="s">
        <v>7</v>
      </c>
      <c r="D11193" s="24">
        <v>138973.04</v>
      </c>
      <c r="E11193">
        <f>INDEX('B. Store opening dates'!$B$5:$B$2448,MATCH('A. Sales by store'!B11193,'B. Store opening dates'!$A$5:$A$2448,0))</f>
        <v>2010</v>
      </c>
      <c r="F11193" t="str">
        <f t="shared" si="348"/>
        <v>Old</v>
      </c>
      <c r="G11193" t="str">
        <f t="shared" si="349"/>
        <v>Existing</v>
      </c>
    </row>
    <row r="11194" spans="1:7" ht="19" x14ac:dyDescent="0.25">
      <c r="A11194" s="7">
        <v>2015</v>
      </c>
      <c r="B11194" s="7" t="s">
        <v>1406</v>
      </c>
      <c r="C11194" s="7" t="s">
        <v>8</v>
      </c>
      <c r="D11194" s="24">
        <v>670066.85</v>
      </c>
      <c r="E11194">
        <f>INDEX('B. Store opening dates'!$B$5:$B$2448,MATCH('A. Sales by store'!B11194,'B. Store opening dates'!$A$5:$A$2448,0))</f>
        <v>2010</v>
      </c>
      <c r="F11194" t="str">
        <f t="shared" si="348"/>
        <v>Old</v>
      </c>
      <c r="G11194" t="str">
        <f t="shared" si="349"/>
        <v>Existing</v>
      </c>
    </row>
    <row r="11195" spans="1:7" ht="19" x14ac:dyDescent="0.25">
      <c r="A11195" s="7">
        <v>2014</v>
      </c>
      <c r="B11195" s="7" t="s">
        <v>1406</v>
      </c>
      <c r="C11195" s="7" t="s">
        <v>8</v>
      </c>
      <c r="D11195" s="24">
        <v>699212.98</v>
      </c>
      <c r="E11195">
        <f>INDEX('B. Store opening dates'!$B$5:$B$2448,MATCH('A. Sales by store'!B11195,'B. Store opening dates'!$A$5:$A$2448,0))</f>
        <v>2010</v>
      </c>
      <c r="F11195" t="str">
        <f t="shared" si="348"/>
        <v>Old</v>
      </c>
      <c r="G11195" t="str">
        <f t="shared" si="349"/>
        <v>Existing</v>
      </c>
    </row>
    <row r="11196" spans="1:7" ht="19" x14ac:dyDescent="0.25">
      <c r="A11196" s="7">
        <v>2015</v>
      </c>
      <c r="B11196" s="7" t="s">
        <v>1407</v>
      </c>
      <c r="C11196" s="7" t="s">
        <v>5</v>
      </c>
      <c r="D11196" s="24">
        <v>844237.57</v>
      </c>
      <c r="E11196">
        <f>INDEX('B. Store opening dates'!$B$5:$B$2448,MATCH('A. Sales by store'!B11196,'B. Store opening dates'!$A$5:$A$2448,0))</f>
        <v>2010</v>
      </c>
      <c r="F11196" t="str">
        <f t="shared" si="348"/>
        <v>Old</v>
      </c>
      <c r="G11196" t="str">
        <f t="shared" si="349"/>
        <v>Existing</v>
      </c>
    </row>
    <row r="11197" spans="1:7" ht="19" x14ac:dyDescent="0.25">
      <c r="A11197" s="7">
        <v>2014</v>
      </c>
      <c r="B11197" s="7" t="s">
        <v>1407</v>
      </c>
      <c r="C11197" s="7" t="s">
        <v>5</v>
      </c>
      <c r="D11197" s="24">
        <v>925664.72</v>
      </c>
      <c r="E11197">
        <f>INDEX('B. Store opening dates'!$B$5:$B$2448,MATCH('A. Sales by store'!B11197,'B. Store opening dates'!$A$5:$A$2448,0))</f>
        <v>2010</v>
      </c>
      <c r="F11197" t="str">
        <f t="shared" si="348"/>
        <v>Old</v>
      </c>
      <c r="G11197" t="str">
        <f t="shared" si="349"/>
        <v>Existing</v>
      </c>
    </row>
    <row r="11198" spans="1:7" ht="19" x14ac:dyDescent="0.25">
      <c r="A11198" s="7">
        <v>2015</v>
      </c>
      <c r="B11198" s="7" t="s">
        <v>1407</v>
      </c>
      <c r="C11198" s="7" t="s">
        <v>6</v>
      </c>
      <c r="D11198" s="24">
        <v>326838.28000000003</v>
      </c>
      <c r="E11198">
        <f>INDEX('B. Store opening dates'!$B$5:$B$2448,MATCH('A. Sales by store'!B11198,'B. Store opening dates'!$A$5:$A$2448,0))</f>
        <v>2010</v>
      </c>
      <c r="F11198" t="str">
        <f t="shared" si="348"/>
        <v>Old</v>
      </c>
      <c r="G11198" t="str">
        <f t="shared" si="349"/>
        <v>Existing</v>
      </c>
    </row>
    <row r="11199" spans="1:7" ht="19" x14ac:dyDescent="0.25">
      <c r="A11199" s="7">
        <v>2014</v>
      </c>
      <c r="B11199" s="7" t="s">
        <v>1407</v>
      </c>
      <c r="C11199" s="7" t="s">
        <v>6</v>
      </c>
      <c r="D11199" s="24">
        <v>242117.84</v>
      </c>
      <c r="E11199">
        <f>INDEX('B. Store opening dates'!$B$5:$B$2448,MATCH('A. Sales by store'!B11199,'B. Store opening dates'!$A$5:$A$2448,0))</f>
        <v>2010</v>
      </c>
      <c r="F11199" t="str">
        <f t="shared" si="348"/>
        <v>Old</v>
      </c>
      <c r="G11199" t="str">
        <f t="shared" si="349"/>
        <v>Existing</v>
      </c>
    </row>
    <row r="11200" spans="1:7" ht="19" x14ac:dyDescent="0.25">
      <c r="A11200" s="7">
        <v>2015</v>
      </c>
      <c r="B11200" s="7" t="s">
        <v>1407</v>
      </c>
      <c r="C11200" s="7" t="s">
        <v>7</v>
      </c>
      <c r="D11200" s="24">
        <v>155228.42000000001</v>
      </c>
      <c r="E11200">
        <f>INDEX('B. Store opening dates'!$B$5:$B$2448,MATCH('A. Sales by store'!B11200,'B. Store opening dates'!$A$5:$A$2448,0))</f>
        <v>2010</v>
      </c>
      <c r="F11200" t="str">
        <f t="shared" si="348"/>
        <v>Old</v>
      </c>
      <c r="G11200" t="str">
        <f t="shared" si="349"/>
        <v>Existing</v>
      </c>
    </row>
    <row r="11201" spans="1:7" ht="19" x14ac:dyDescent="0.25">
      <c r="A11201" s="7">
        <v>2014</v>
      </c>
      <c r="B11201" s="7" t="s">
        <v>1407</v>
      </c>
      <c r="C11201" s="7" t="s">
        <v>7</v>
      </c>
      <c r="D11201" s="24">
        <v>162691.31</v>
      </c>
      <c r="E11201">
        <f>INDEX('B. Store opening dates'!$B$5:$B$2448,MATCH('A. Sales by store'!B11201,'B. Store opening dates'!$A$5:$A$2448,0))</f>
        <v>2010</v>
      </c>
      <c r="F11201" t="str">
        <f t="shared" si="348"/>
        <v>Old</v>
      </c>
      <c r="G11201" t="str">
        <f t="shared" si="349"/>
        <v>Existing</v>
      </c>
    </row>
    <row r="11202" spans="1:7" ht="19" x14ac:dyDescent="0.25">
      <c r="A11202" s="7">
        <v>2015</v>
      </c>
      <c r="B11202" s="7" t="s">
        <v>1407</v>
      </c>
      <c r="C11202" s="7" t="s">
        <v>8</v>
      </c>
      <c r="D11202" s="24">
        <v>687024.7</v>
      </c>
      <c r="E11202">
        <f>INDEX('B. Store opening dates'!$B$5:$B$2448,MATCH('A. Sales by store'!B11202,'B. Store opening dates'!$A$5:$A$2448,0))</f>
        <v>2010</v>
      </c>
      <c r="F11202" t="str">
        <f t="shared" si="348"/>
        <v>Old</v>
      </c>
      <c r="G11202" t="str">
        <f t="shared" si="349"/>
        <v>Existing</v>
      </c>
    </row>
    <row r="11203" spans="1:7" ht="19" x14ac:dyDescent="0.25">
      <c r="A11203" s="7">
        <v>2014</v>
      </c>
      <c r="B11203" s="7" t="s">
        <v>1407</v>
      </c>
      <c r="C11203" s="7" t="s">
        <v>8</v>
      </c>
      <c r="D11203" s="24">
        <v>706580.01</v>
      </c>
      <c r="E11203">
        <f>INDEX('B. Store opening dates'!$B$5:$B$2448,MATCH('A. Sales by store'!B11203,'B. Store opening dates'!$A$5:$A$2448,0))</f>
        <v>2010</v>
      </c>
      <c r="F11203" t="str">
        <f t="shared" si="348"/>
        <v>Old</v>
      </c>
      <c r="G11203" t="str">
        <f t="shared" si="349"/>
        <v>Existing</v>
      </c>
    </row>
    <row r="11204" spans="1:7" ht="19" x14ac:dyDescent="0.25">
      <c r="A11204" s="7">
        <v>2015</v>
      </c>
      <c r="B11204" s="7" t="s">
        <v>1408</v>
      </c>
      <c r="C11204" s="7" t="s">
        <v>5</v>
      </c>
      <c r="D11204" s="24">
        <v>761225.01</v>
      </c>
      <c r="E11204">
        <f>INDEX('B. Store opening dates'!$B$5:$B$2448,MATCH('A. Sales by store'!B11204,'B. Store opening dates'!$A$5:$A$2448,0))</f>
        <v>2011</v>
      </c>
      <c r="F11204" t="str">
        <f t="shared" si="348"/>
        <v>Old</v>
      </c>
      <c r="G11204" t="str">
        <f t="shared" si="349"/>
        <v>Existing</v>
      </c>
    </row>
    <row r="11205" spans="1:7" ht="19" x14ac:dyDescent="0.25">
      <c r="A11205" s="7">
        <v>2014</v>
      </c>
      <c r="B11205" s="7" t="s">
        <v>1408</v>
      </c>
      <c r="C11205" s="7" t="s">
        <v>5</v>
      </c>
      <c r="D11205" s="24">
        <v>843027.46</v>
      </c>
      <c r="E11205">
        <f>INDEX('B. Store opening dates'!$B$5:$B$2448,MATCH('A. Sales by store'!B11205,'B. Store opening dates'!$A$5:$A$2448,0))</f>
        <v>2011</v>
      </c>
      <c r="F11205" t="str">
        <f t="shared" ref="F11205:F11268" si="350">IF(A11205 = 2015, IF(E11205&lt; 2015, "Old","New"),IF(E11205 &lt; 2014, "Old","New"))</f>
        <v>Old</v>
      </c>
      <c r="G11205" t="str">
        <f t="shared" ref="G11205:G11268" si="351">IF(A11205 = 2015, IF(E11205&lt; 2015, "Existing","New"),"Existing")</f>
        <v>Existing</v>
      </c>
    </row>
    <row r="11206" spans="1:7" ht="19" x14ac:dyDescent="0.25">
      <c r="A11206" s="7">
        <v>2015</v>
      </c>
      <c r="B11206" s="7" t="s">
        <v>1408</v>
      </c>
      <c r="C11206" s="7" t="s">
        <v>6</v>
      </c>
      <c r="D11206" s="24">
        <v>275695.59999999998</v>
      </c>
      <c r="E11206">
        <f>INDEX('B. Store opening dates'!$B$5:$B$2448,MATCH('A. Sales by store'!B11206,'B. Store opening dates'!$A$5:$A$2448,0))</f>
        <v>2011</v>
      </c>
      <c r="F11206" t="str">
        <f t="shared" si="350"/>
        <v>Old</v>
      </c>
      <c r="G11206" t="str">
        <f t="shared" si="351"/>
        <v>Existing</v>
      </c>
    </row>
    <row r="11207" spans="1:7" ht="19" x14ac:dyDescent="0.25">
      <c r="A11207" s="7">
        <v>2014</v>
      </c>
      <c r="B11207" s="7" t="s">
        <v>1408</v>
      </c>
      <c r="C11207" s="7" t="s">
        <v>6</v>
      </c>
      <c r="D11207" s="24">
        <v>200743.8</v>
      </c>
      <c r="E11207">
        <f>INDEX('B. Store opening dates'!$B$5:$B$2448,MATCH('A. Sales by store'!B11207,'B. Store opening dates'!$A$5:$A$2448,0))</f>
        <v>2011</v>
      </c>
      <c r="F11207" t="str">
        <f t="shared" si="350"/>
        <v>Old</v>
      </c>
      <c r="G11207" t="str">
        <f t="shared" si="351"/>
        <v>Existing</v>
      </c>
    </row>
    <row r="11208" spans="1:7" ht="19" x14ac:dyDescent="0.25">
      <c r="A11208" s="7">
        <v>2015</v>
      </c>
      <c r="B11208" s="7" t="s">
        <v>1408</v>
      </c>
      <c r="C11208" s="7" t="s">
        <v>7</v>
      </c>
      <c r="D11208" s="24">
        <v>232829.57</v>
      </c>
      <c r="E11208">
        <f>INDEX('B. Store opening dates'!$B$5:$B$2448,MATCH('A. Sales by store'!B11208,'B. Store opening dates'!$A$5:$A$2448,0))</f>
        <v>2011</v>
      </c>
      <c r="F11208" t="str">
        <f t="shared" si="350"/>
        <v>Old</v>
      </c>
      <c r="G11208" t="str">
        <f t="shared" si="351"/>
        <v>Existing</v>
      </c>
    </row>
    <row r="11209" spans="1:7" ht="19" x14ac:dyDescent="0.25">
      <c r="A11209" s="7">
        <v>2014</v>
      </c>
      <c r="B11209" s="7" t="s">
        <v>1408</v>
      </c>
      <c r="C11209" s="7" t="s">
        <v>7</v>
      </c>
      <c r="D11209" s="24">
        <v>245536.96</v>
      </c>
      <c r="E11209">
        <f>INDEX('B. Store opening dates'!$B$5:$B$2448,MATCH('A. Sales by store'!B11209,'B. Store opening dates'!$A$5:$A$2448,0))</f>
        <v>2011</v>
      </c>
      <c r="F11209" t="str">
        <f t="shared" si="350"/>
        <v>Old</v>
      </c>
      <c r="G11209" t="str">
        <f t="shared" si="351"/>
        <v>Existing</v>
      </c>
    </row>
    <row r="11210" spans="1:7" ht="19" x14ac:dyDescent="0.25">
      <c r="A11210" s="7">
        <v>2015</v>
      </c>
      <c r="B11210" s="7" t="s">
        <v>1408</v>
      </c>
      <c r="C11210" s="7" t="s">
        <v>8</v>
      </c>
      <c r="D11210" s="24">
        <v>617875.94999999995</v>
      </c>
      <c r="E11210">
        <f>INDEX('B. Store opening dates'!$B$5:$B$2448,MATCH('A. Sales by store'!B11210,'B. Store opening dates'!$A$5:$A$2448,0))</f>
        <v>2011</v>
      </c>
      <c r="F11210" t="str">
        <f t="shared" si="350"/>
        <v>Old</v>
      </c>
      <c r="G11210" t="str">
        <f t="shared" si="351"/>
        <v>Existing</v>
      </c>
    </row>
    <row r="11211" spans="1:7" ht="19" x14ac:dyDescent="0.25">
      <c r="A11211" s="7">
        <v>2014</v>
      </c>
      <c r="B11211" s="7" t="s">
        <v>1408</v>
      </c>
      <c r="C11211" s="7" t="s">
        <v>8</v>
      </c>
      <c r="D11211" s="24">
        <v>636743.97</v>
      </c>
      <c r="E11211">
        <f>INDEX('B. Store opening dates'!$B$5:$B$2448,MATCH('A. Sales by store'!B11211,'B. Store opening dates'!$A$5:$A$2448,0))</f>
        <v>2011</v>
      </c>
      <c r="F11211" t="str">
        <f t="shared" si="350"/>
        <v>Old</v>
      </c>
      <c r="G11211" t="str">
        <f t="shared" si="351"/>
        <v>Existing</v>
      </c>
    </row>
    <row r="11212" spans="1:7" ht="19" x14ac:dyDescent="0.25">
      <c r="A11212" s="7">
        <v>2015</v>
      </c>
      <c r="B11212" s="7" t="s">
        <v>1409</v>
      </c>
      <c r="C11212" s="7" t="s">
        <v>5</v>
      </c>
      <c r="D11212" s="24">
        <v>732067.45</v>
      </c>
      <c r="E11212">
        <f>INDEX('B. Store opening dates'!$B$5:$B$2448,MATCH('A. Sales by store'!B11212,'B. Store opening dates'!$A$5:$A$2448,0))</f>
        <v>2011</v>
      </c>
      <c r="F11212" t="str">
        <f t="shared" si="350"/>
        <v>Old</v>
      </c>
      <c r="G11212" t="str">
        <f t="shared" si="351"/>
        <v>Existing</v>
      </c>
    </row>
    <row r="11213" spans="1:7" ht="19" x14ac:dyDescent="0.25">
      <c r="A11213" s="7">
        <v>2014</v>
      </c>
      <c r="B11213" s="7" t="s">
        <v>1409</v>
      </c>
      <c r="C11213" s="7" t="s">
        <v>5</v>
      </c>
      <c r="D11213" s="24">
        <v>795859.7</v>
      </c>
      <c r="E11213">
        <f>INDEX('B. Store opening dates'!$B$5:$B$2448,MATCH('A. Sales by store'!B11213,'B. Store opening dates'!$A$5:$A$2448,0))</f>
        <v>2011</v>
      </c>
      <c r="F11213" t="str">
        <f t="shared" si="350"/>
        <v>Old</v>
      </c>
      <c r="G11213" t="str">
        <f t="shared" si="351"/>
        <v>Existing</v>
      </c>
    </row>
    <row r="11214" spans="1:7" ht="19" x14ac:dyDescent="0.25">
      <c r="A11214" s="7">
        <v>2015</v>
      </c>
      <c r="B11214" s="7" t="s">
        <v>1409</v>
      </c>
      <c r="C11214" s="7" t="s">
        <v>6</v>
      </c>
      <c r="D11214" s="24">
        <v>413829.86</v>
      </c>
      <c r="E11214">
        <f>INDEX('B. Store opening dates'!$B$5:$B$2448,MATCH('A. Sales by store'!B11214,'B. Store opening dates'!$A$5:$A$2448,0))</f>
        <v>2011</v>
      </c>
      <c r="F11214" t="str">
        <f t="shared" si="350"/>
        <v>Old</v>
      </c>
      <c r="G11214" t="str">
        <f t="shared" si="351"/>
        <v>Existing</v>
      </c>
    </row>
    <row r="11215" spans="1:7" ht="19" x14ac:dyDescent="0.25">
      <c r="A11215" s="7">
        <v>2014</v>
      </c>
      <c r="B11215" s="7" t="s">
        <v>1409</v>
      </c>
      <c r="C11215" s="7" t="s">
        <v>6</v>
      </c>
      <c r="D11215" s="24">
        <v>305622.83</v>
      </c>
      <c r="E11215">
        <f>INDEX('B. Store opening dates'!$B$5:$B$2448,MATCH('A. Sales by store'!B11215,'B. Store opening dates'!$A$5:$A$2448,0))</f>
        <v>2011</v>
      </c>
      <c r="F11215" t="str">
        <f t="shared" si="350"/>
        <v>Old</v>
      </c>
      <c r="G11215" t="str">
        <f t="shared" si="351"/>
        <v>Existing</v>
      </c>
    </row>
    <row r="11216" spans="1:7" ht="19" x14ac:dyDescent="0.25">
      <c r="A11216" s="7">
        <v>2015</v>
      </c>
      <c r="B11216" s="7" t="s">
        <v>1409</v>
      </c>
      <c r="C11216" s="7" t="s">
        <v>7</v>
      </c>
      <c r="D11216" s="24">
        <v>78009.02</v>
      </c>
      <c r="E11216">
        <f>INDEX('B. Store opening dates'!$B$5:$B$2448,MATCH('A. Sales by store'!B11216,'B. Store opening dates'!$A$5:$A$2448,0))</f>
        <v>2011</v>
      </c>
      <c r="F11216" t="str">
        <f t="shared" si="350"/>
        <v>Old</v>
      </c>
      <c r="G11216" t="str">
        <f t="shared" si="351"/>
        <v>Existing</v>
      </c>
    </row>
    <row r="11217" spans="1:7" ht="19" x14ac:dyDescent="0.25">
      <c r="A11217" s="7">
        <v>2014</v>
      </c>
      <c r="B11217" s="7" t="s">
        <v>1409</v>
      </c>
      <c r="C11217" s="7" t="s">
        <v>7</v>
      </c>
      <c r="D11217" s="24">
        <v>82651.81</v>
      </c>
      <c r="E11217">
        <f>INDEX('B. Store opening dates'!$B$5:$B$2448,MATCH('A. Sales by store'!B11217,'B. Store opening dates'!$A$5:$A$2448,0))</f>
        <v>2011</v>
      </c>
      <c r="F11217" t="str">
        <f t="shared" si="350"/>
        <v>Old</v>
      </c>
      <c r="G11217" t="str">
        <f t="shared" si="351"/>
        <v>Existing</v>
      </c>
    </row>
    <row r="11218" spans="1:7" ht="19" x14ac:dyDescent="0.25">
      <c r="A11218" s="7">
        <v>2015</v>
      </c>
      <c r="B11218" s="7" t="s">
        <v>1409</v>
      </c>
      <c r="C11218" s="7" t="s">
        <v>8</v>
      </c>
      <c r="D11218" s="24">
        <v>520380.77</v>
      </c>
      <c r="E11218">
        <f>INDEX('B. Store opening dates'!$B$5:$B$2448,MATCH('A. Sales by store'!B11218,'B. Store opening dates'!$A$5:$A$2448,0))</f>
        <v>2011</v>
      </c>
      <c r="F11218" t="str">
        <f t="shared" si="350"/>
        <v>Old</v>
      </c>
      <c r="G11218" t="str">
        <f t="shared" si="351"/>
        <v>Existing</v>
      </c>
    </row>
    <row r="11219" spans="1:7" ht="19" x14ac:dyDescent="0.25">
      <c r="A11219" s="7">
        <v>2014</v>
      </c>
      <c r="B11219" s="7" t="s">
        <v>1409</v>
      </c>
      <c r="C11219" s="7" t="s">
        <v>8</v>
      </c>
      <c r="D11219" s="24">
        <v>543979.04</v>
      </c>
      <c r="E11219">
        <f>INDEX('B. Store opening dates'!$B$5:$B$2448,MATCH('A. Sales by store'!B11219,'B. Store opening dates'!$A$5:$A$2448,0))</f>
        <v>2011</v>
      </c>
      <c r="F11219" t="str">
        <f t="shared" si="350"/>
        <v>Old</v>
      </c>
      <c r="G11219" t="str">
        <f t="shared" si="351"/>
        <v>Existing</v>
      </c>
    </row>
    <row r="11220" spans="1:7" ht="19" x14ac:dyDescent="0.25">
      <c r="A11220" s="7">
        <v>2015</v>
      </c>
      <c r="B11220" s="7" t="s">
        <v>1410</v>
      </c>
      <c r="C11220" s="7" t="s">
        <v>5</v>
      </c>
      <c r="D11220" s="24">
        <v>930476.55</v>
      </c>
      <c r="E11220">
        <f>INDEX('B. Store opening dates'!$B$5:$B$2448,MATCH('A. Sales by store'!B11220,'B. Store opening dates'!$A$5:$A$2448,0))</f>
        <v>2011</v>
      </c>
      <c r="F11220" t="str">
        <f t="shared" si="350"/>
        <v>Old</v>
      </c>
      <c r="G11220" t="str">
        <f t="shared" si="351"/>
        <v>Existing</v>
      </c>
    </row>
    <row r="11221" spans="1:7" ht="19" x14ac:dyDescent="0.25">
      <c r="A11221" s="7">
        <v>2014</v>
      </c>
      <c r="B11221" s="7" t="s">
        <v>1410</v>
      </c>
      <c r="C11221" s="7" t="s">
        <v>5</v>
      </c>
      <c r="D11221" s="24">
        <v>1023394.3</v>
      </c>
      <c r="E11221">
        <f>INDEX('B. Store opening dates'!$B$5:$B$2448,MATCH('A. Sales by store'!B11221,'B. Store opening dates'!$A$5:$A$2448,0))</f>
        <v>2011</v>
      </c>
      <c r="F11221" t="str">
        <f t="shared" si="350"/>
        <v>Old</v>
      </c>
      <c r="G11221" t="str">
        <f t="shared" si="351"/>
        <v>Existing</v>
      </c>
    </row>
    <row r="11222" spans="1:7" ht="19" x14ac:dyDescent="0.25">
      <c r="A11222" s="7">
        <v>2015</v>
      </c>
      <c r="B11222" s="7" t="s">
        <v>1410</v>
      </c>
      <c r="C11222" s="7" t="s">
        <v>6</v>
      </c>
      <c r="D11222" s="24">
        <v>258730.46</v>
      </c>
      <c r="E11222">
        <f>INDEX('B. Store opening dates'!$B$5:$B$2448,MATCH('A. Sales by store'!B11222,'B. Store opening dates'!$A$5:$A$2448,0))</f>
        <v>2011</v>
      </c>
      <c r="F11222" t="str">
        <f t="shared" si="350"/>
        <v>Old</v>
      </c>
      <c r="G11222" t="str">
        <f t="shared" si="351"/>
        <v>Existing</v>
      </c>
    </row>
    <row r="11223" spans="1:7" ht="19" x14ac:dyDescent="0.25">
      <c r="A11223" s="7">
        <v>2014</v>
      </c>
      <c r="B11223" s="7" t="s">
        <v>1410</v>
      </c>
      <c r="C11223" s="7" t="s">
        <v>6</v>
      </c>
      <c r="D11223" s="24">
        <v>182106.08</v>
      </c>
      <c r="E11223">
        <f>INDEX('B. Store opening dates'!$B$5:$B$2448,MATCH('A. Sales by store'!B11223,'B. Store opening dates'!$A$5:$A$2448,0))</f>
        <v>2011</v>
      </c>
      <c r="F11223" t="str">
        <f t="shared" si="350"/>
        <v>Old</v>
      </c>
      <c r="G11223" t="str">
        <f t="shared" si="351"/>
        <v>Existing</v>
      </c>
    </row>
    <row r="11224" spans="1:7" ht="19" x14ac:dyDescent="0.25">
      <c r="A11224" s="7">
        <v>2015</v>
      </c>
      <c r="B11224" s="7" t="s">
        <v>1410</v>
      </c>
      <c r="C11224" s="7" t="s">
        <v>7</v>
      </c>
      <c r="D11224" s="24">
        <v>224163.15</v>
      </c>
      <c r="E11224">
        <f>INDEX('B. Store opening dates'!$B$5:$B$2448,MATCH('A. Sales by store'!B11224,'B. Store opening dates'!$A$5:$A$2448,0))</f>
        <v>2011</v>
      </c>
      <c r="F11224" t="str">
        <f t="shared" si="350"/>
        <v>Old</v>
      </c>
      <c r="G11224" t="str">
        <f t="shared" si="351"/>
        <v>Existing</v>
      </c>
    </row>
    <row r="11225" spans="1:7" ht="19" x14ac:dyDescent="0.25">
      <c r="A11225" s="7">
        <v>2014</v>
      </c>
      <c r="B11225" s="7" t="s">
        <v>1410</v>
      </c>
      <c r="C11225" s="7" t="s">
        <v>7</v>
      </c>
      <c r="D11225" s="24">
        <v>237421.13</v>
      </c>
      <c r="E11225">
        <f>INDEX('B. Store opening dates'!$B$5:$B$2448,MATCH('A. Sales by store'!B11225,'B. Store opening dates'!$A$5:$A$2448,0))</f>
        <v>2011</v>
      </c>
      <c r="F11225" t="str">
        <f t="shared" si="350"/>
        <v>Old</v>
      </c>
      <c r="G11225" t="str">
        <f t="shared" si="351"/>
        <v>Existing</v>
      </c>
    </row>
    <row r="11226" spans="1:7" ht="19" x14ac:dyDescent="0.25">
      <c r="A11226" s="7">
        <v>2015</v>
      </c>
      <c r="B11226" s="7" t="s">
        <v>1410</v>
      </c>
      <c r="C11226" s="7" t="s">
        <v>8</v>
      </c>
      <c r="D11226" s="24">
        <v>505000.69</v>
      </c>
      <c r="E11226">
        <f>INDEX('B. Store opening dates'!$B$5:$B$2448,MATCH('A. Sales by store'!B11226,'B. Store opening dates'!$A$5:$A$2448,0))</f>
        <v>2011</v>
      </c>
      <c r="F11226" t="str">
        <f t="shared" si="350"/>
        <v>Old</v>
      </c>
      <c r="G11226" t="str">
        <f t="shared" si="351"/>
        <v>Existing</v>
      </c>
    </row>
    <row r="11227" spans="1:7" ht="19" x14ac:dyDescent="0.25">
      <c r="A11227" s="7">
        <v>2014</v>
      </c>
      <c r="B11227" s="7" t="s">
        <v>1410</v>
      </c>
      <c r="C11227" s="7" t="s">
        <v>8</v>
      </c>
      <c r="D11227" s="24">
        <v>520816.71</v>
      </c>
      <c r="E11227">
        <f>INDEX('B. Store opening dates'!$B$5:$B$2448,MATCH('A. Sales by store'!B11227,'B. Store opening dates'!$A$5:$A$2448,0))</f>
        <v>2011</v>
      </c>
      <c r="F11227" t="str">
        <f t="shared" si="350"/>
        <v>Old</v>
      </c>
      <c r="G11227" t="str">
        <f t="shared" si="351"/>
        <v>Existing</v>
      </c>
    </row>
    <row r="11228" spans="1:7" ht="19" x14ac:dyDescent="0.25">
      <c r="A11228" s="7">
        <v>2015</v>
      </c>
      <c r="B11228" s="7" t="s">
        <v>1411</v>
      </c>
      <c r="C11228" s="7" t="s">
        <v>5</v>
      </c>
      <c r="D11228" s="24">
        <v>916140</v>
      </c>
      <c r="E11228">
        <f>INDEX('B. Store opening dates'!$B$5:$B$2448,MATCH('A. Sales by store'!B11228,'B. Store opening dates'!$A$5:$A$2448,0))</f>
        <v>2011</v>
      </c>
      <c r="F11228" t="str">
        <f t="shared" si="350"/>
        <v>Old</v>
      </c>
      <c r="G11228" t="str">
        <f t="shared" si="351"/>
        <v>Existing</v>
      </c>
    </row>
    <row r="11229" spans="1:7" ht="19" x14ac:dyDescent="0.25">
      <c r="A11229" s="7">
        <v>2014</v>
      </c>
      <c r="B11229" s="7" t="s">
        <v>1411</v>
      </c>
      <c r="C11229" s="7" t="s">
        <v>5</v>
      </c>
      <c r="D11229" s="24">
        <v>1000247.06</v>
      </c>
      <c r="E11229">
        <f>INDEX('B. Store opening dates'!$B$5:$B$2448,MATCH('A. Sales by store'!B11229,'B. Store opening dates'!$A$5:$A$2448,0))</f>
        <v>2011</v>
      </c>
      <c r="F11229" t="str">
        <f t="shared" si="350"/>
        <v>Old</v>
      </c>
      <c r="G11229" t="str">
        <f t="shared" si="351"/>
        <v>Existing</v>
      </c>
    </row>
    <row r="11230" spans="1:7" ht="19" x14ac:dyDescent="0.25">
      <c r="A11230" s="7">
        <v>2015</v>
      </c>
      <c r="B11230" s="7" t="s">
        <v>1411</v>
      </c>
      <c r="C11230" s="7" t="s">
        <v>6</v>
      </c>
      <c r="D11230" s="24">
        <v>488714.47</v>
      </c>
      <c r="E11230">
        <f>INDEX('B. Store opening dates'!$B$5:$B$2448,MATCH('A. Sales by store'!B11230,'B. Store opening dates'!$A$5:$A$2448,0))</f>
        <v>2011</v>
      </c>
      <c r="F11230" t="str">
        <f t="shared" si="350"/>
        <v>Old</v>
      </c>
      <c r="G11230" t="str">
        <f t="shared" si="351"/>
        <v>Existing</v>
      </c>
    </row>
    <row r="11231" spans="1:7" ht="19" x14ac:dyDescent="0.25">
      <c r="A11231" s="7">
        <v>2014</v>
      </c>
      <c r="B11231" s="7" t="s">
        <v>1411</v>
      </c>
      <c r="C11231" s="7" t="s">
        <v>6</v>
      </c>
      <c r="D11231" s="24">
        <v>343115.6</v>
      </c>
      <c r="E11231">
        <f>INDEX('B. Store opening dates'!$B$5:$B$2448,MATCH('A. Sales by store'!B11231,'B. Store opening dates'!$A$5:$A$2448,0))</f>
        <v>2011</v>
      </c>
      <c r="F11231" t="str">
        <f t="shared" si="350"/>
        <v>Old</v>
      </c>
      <c r="G11231" t="str">
        <f t="shared" si="351"/>
        <v>Existing</v>
      </c>
    </row>
    <row r="11232" spans="1:7" ht="19" x14ac:dyDescent="0.25">
      <c r="A11232" s="7">
        <v>2015</v>
      </c>
      <c r="B11232" s="7" t="s">
        <v>1411</v>
      </c>
      <c r="C11232" s="7" t="s">
        <v>7</v>
      </c>
      <c r="D11232" s="24">
        <v>118384.33</v>
      </c>
      <c r="E11232">
        <f>INDEX('B. Store opening dates'!$B$5:$B$2448,MATCH('A. Sales by store'!B11232,'B. Store opening dates'!$A$5:$A$2448,0))</f>
        <v>2011</v>
      </c>
      <c r="F11232" t="str">
        <f t="shared" si="350"/>
        <v>Old</v>
      </c>
      <c r="G11232" t="str">
        <f t="shared" si="351"/>
        <v>Existing</v>
      </c>
    </row>
    <row r="11233" spans="1:7" ht="19" x14ac:dyDescent="0.25">
      <c r="A11233" s="7">
        <v>2014</v>
      </c>
      <c r="B11233" s="7" t="s">
        <v>1411</v>
      </c>
      <c r="C11233" s="7" t="s">
        <v>7</v>
      </c>
      <c r="D11233" s="24">
        <v>124135.96</v>
      </c>
      <c r="E11233">
        <f>INDEX('B. Store opening dates'!$B$5:$B$2448,MATCH('A. Sales by store'!B11233,'B. Store opening dates'!$A$5:$A$2448,0))</f>
        <v>2011</v>
      </c>
      <c r="F11233" t="str">
        <f t="shared" si="350"/>
        <v>Old</v>
      </c>
      <c r="G11233" t="str">
        <f t="shared" si="351"/>
        <v>Existing</v>
      </c>
    </row>
    <row r="11234" spans="1:7" ht="19" x14ac:dyDescent="0.25">
      <c r="A11234" s="7">
        <v>2015</v>
      </c>
      <c r="B11234" s="7" t="s">
        <v>1411</v>
      </c>
      <c r="C11234" s="7" t="s">
        <v>8</v>
      </c>
      <c r="D11234" s="24">
        <v>511859.48</v>
      </c>
      <c r="E11234">
        <f>INDEX('B. Store opening dates'!$B$5:$B$2448,MATCH('A. Sales by store'!B11234,'B. Store opening dates'!$A$5:$A$2448,0))</f>
        <v>2011</v>
      </c>
      <c r="F11234" t="str">
        <f t="shared" si="350"/>
        <v>Old</v>
      </c>
      <c r="G11234" t="str">
        <f t="shared" si="351"/>
        <v>Existing</v>
      </c>
    </row>
    <row r="11235" spans="1:7" ht="19" x14ac:dyDescent="0.25">
      <c r="A11235" s="7">
        <v>2014</v>
      </c>
      <c r="B11235" s="7" t="s">
        <v>1411</v>
      </c>
      <c r="C11235" s="7" t="s">
        <v>8</v>
      </c>
      <c r="D11235" s="24">
        <v>527241.98</v>
      </c>
      <c r="E11235">
        <f>INDEX('B. Store opening dates'!$B$5:$B$2448,MATCH('A. Sales by store'!B11235,'B. Store opening dates'!$A$5:$A$2448,0))</f>
        <v>2011</v>
      </c>
      <c r="F11235" t="str">
        <f t="shared" si="350"/>
        <v>Old</v>
      </c>
      <c r="G11235" t="str">
        <f t="shared" si="351"/>
        <v>Existing</v>
      </c>
    </row>
    <row r="11236" spans="1:7" ht="19" x14ac:dyDescent="0.25">
      <c r="A11236" s="7">
        <v>2015</v>
      </c>
      <c r="B11236" s="7" t="s">
        <v>1412</v>
      </c>
      <c r="C11236" s="7" t="s">
        <v>5</v>
      </c>
      <c r="D11236" s="24">
        <v>738272.22</v>
      </c>
      <c r="E11236">
        <f>INDEX('B. Store opening dates'!$B$5:$B$2448,MATCH('A. Sales by store'!B11236,'B. Store opening dates'!$A$5:$A$2448,0))</f>
        <v>2011</v>
      </c>
      <c r="F11236" t="str">
        <f t="shared" si="350"/>
        <v>Old</v>
      </c>
      <c r="G11236" t="str">
        <f t="shared" si="351"/>
        <v>Existing</v>
      </c>
    </row>
    <row r="11237" spans="1:7" ht="19" x14ac:dyDescent="0.25">
      <c r="A11237" s="7">
        <v>2014</v>
      </c>
      <c r="B11237" s="7" t="s">
        <v>1412</v>
      </c>
      <c r="C11237" s="7" t="s">
        <v>5</v>
      </c>
      <c r="D11237" s="24">
        <v>802695.68000000005</v>
      </c>
      <c r="E11237">
        <f>INDEX('B. Store opening dates'!$B$5:$B$2448,MATCH('A. Sales by store'!B11237,'B. Store opening dates'!$A$5:$A$2448,0))</f>
        <v>2011</v>
      </c>
      <c r="F11237" t="str">
        <f t="shared" si="350"/>
        <v>Old</v>
      </c>
      <c r="G11237" t="str">
        <f t="shared" si="351"/>
        <v>Existing</v>
      </c>
    </row>
    <row r="11238" spans="1:7" ht="19" x14ac:dyDescent="0.25">
      <c r="A11238" s="7">
        <v>2015</v>
      </c>
      <c r="B11238" s="7" t="s">
        <v>1412</v>
      </c>
      <c r="C11238" s="7" t="s">
        <v>6</v>
      </c>
      <c r="D11238" s="24">
        <v>549612.06000000006</v>
      </c>
      <c r="E11238">
        <f>INDEX('B. Store opening dates'!$B$5:$B$2448,MATCH('A. Sales by store'!B11238,'B. Store opening dates'!$A$5:$A$2448,0))</f>
        <v>2011</v>
      </c>
      <c r="F11238" t="str">
        <f t="shared" si="350"/>
        <v>Old</v>
      </c>
      <c r="G11238" t="str">
        <f t="shared" si="351"/>
        <v>Existing</v>
      </c>
    </row>
    <row r="11239" spans="1:7" ht="19" x14ac:dyDescent="0.25">
      <c r="A11239" s="7">
        <v>2014</v>
      </c>
      <c r="B11239" s="7" t="s">
        <v>1412</v>
      </c>
      <c r="C11239" s="7" t="s">
        <v>6</v>
      </c>
      <c r="D11239" s="24">
        <v>395157.72</v>
      </c>
      <c r="E11239">
        <f>INDEX('B. Store opening dates'!$B$5:$B$2448,MATCH('A. Sales by store'!B11239,'B. Store opening dates'!$A$5:$A$2448,0))</f>
        <v>2011</v>
      </c>
      <c r="F11239" t="str">
        <f t="shared" si="350"/>
        <v>Old</v>
      </c>
      <c r="G11239" t="str">
        <f t="shared" si="351"/>
        <v>Existing</v>
      </c>
    </row>
    <row r="11240" spans="1:7" ht="19" x14ac:dyDescent="0.25">
      <c r="A11240" s="7">
        <v>2015</v>
      </c>
      <c r="B11240" s="7" t="s">
        <v>1412</v>
      </c>
      <c r="C11240" s="7" t="s">
        <v>7</v>
      </c>
      <c r="D11240" s="24">
        <v>217873.37</v>
      </c>
      <c r="E11240">
        <f>INDEX('B. Store opening dates'!$B$5:$B$2448,MATCH('A. Sales by store'!B11240,'B. Store opening dates'!$A$5:$A$2448,0))</f>
        <v>2011</v>
      </c>
      <c r="F11240" t="str">
        <f t="shared" si="350"/>
        <v>Old</v>
      </c>
      <c r="G11240" t="str">
        <f t="shared" si="351"/>
        <v>Existing</v>
      </c>
    </row>
    <row r="11241" spans="1:7" ht="19" x14ac:dyDescent="0.25">
      <c r="A11241" s="7">
        <v>2014</v>
      </c>
      <c r="B11241" s="7" t="s">
        <v>1412</v>
      </c>
      <c r="C11241" s="7" t="s">
        <v>7</v>
      </c>
      <c r="D11241" s="24">
        <v>231429.66</v>
      </c>
      <c r="E11241">
        <f>INDEX('B. Store opening dates'!$B$5:$B$2448,MATCH('A. Sales by store'!B11241,'B. Store opening dates'!$A$5:$A$2448,0))</f>
        <v>2011</v>
      </c>
      <c r="F11241" t="str">
        <f t="shared" si="350"/>
        <v>Old</v>
      </c>
      <c r="G11241" t="str">
        <f t="shared" si="351"/>
        <v>Existing</v>
      </c>
    </row>
    <row r="11242" spans="1:7" ht="19" x14ac:dyDescent="0.25">
      <c r="A11242" s="7">
        <v>2015</v>
      </c>
      <c r="B11242" s="7" t="s">
        <v>1412</v>
      </c>
      <c r="C11242" s="7" t="s">
        <v>8</v>
      </c>
      <c r="D11242" s="24">
        <v>456180.03</v>
      </c>
      <c r="E11242">
        <f>INDEX('B. Store opening dates'!$B$5:$B$2448,MATCH('A. Sales by store'!B11242,'B. Store opening dates'!$A$5:$A$2448,0))</f>
        <v>2011</v>
      </c>
      <c r="F11242" t="str">
        <f t="shared" si="350"/>
        <v>Old</v>
      </c>
      <c r="G11242" t="str">
        <f t="shared" si="351"/>
        <v>Existing</v>
      </c>
    </row>
    <row r="11243" spans="1:7" ht="19" x14ac:dyDescent="0.25">
      <c r="A11243" s="7">
        <v>2014</v>
      </c>
      <c r="B11243" s="7" t="s">
        <v>1412</v>
      </c>
      <c r="C11243" s="7" t="s">
        <v>8</v>
      </c>
      <c r="D11243" s="24">
        <v>473772.12</v>
      </c>
      <c r="E11243">
        <f>INDEX('B. Store opening dates'!$B$5:$B$2448,MATCH('A. Sales by store'!B11243,'B. Store opening dates'!$A$5:$A$2448,0))</f>
        <v>2011</v>
      </c>
      <c r="F11243" t="str">
        <f t="shared" si="350"/>
        <v>Old</v>
      </c>
      <c r="G11243" t="str">
        <f t="shared" si="351"/>
        <v>Existing</v>
      </c>
    </row>
    <row r="11244" spans="1:7" ht="19" x14ac:dyDescent="0.25">
      <c r="A11244" s="7">
        <v>2015</v>
      </c>
      <c r="B11244" s="7" t="s">
        <v>1413</v>
      </c>
      <c r="C11244" s="7" t="s">
        <v>5</v>
      </c>
      <c r="D11244" s="24">
        <v>571943.03</v>
      </c>
      <c r="E11244">
        <f>INDEX('B. Store opening dates'!$B$5:$B$2448,MATCH('A. Sales by store'!B11244,'B. Store opening dates'!$A$5:$A$2448,0))</f>
        <v>2011</v>
      </c>
      <c r="F11244" t="str">
        <f t="shared" si="350"/>
        <v>Old</v>
      </c>
      <c r="G11244" t="str">
        <f t="shared" si="351"/>
        <v>Existing</v>
      </c>
    </row>
    <row r="11245" spans="1:7" ht="19" x14ac:dyDescent="0.25">
      <c r="A11245" s="7">
        <v>2014</v>
      </c>
      <c r="B11245" s="7" t="s">
        <v>1413</v>
      </c>
      <c r="C11245" s="7" t="s">
        <v>5</v>
      </c>
      <c r="D11245" s="24">
        <v>628028.74</v>
      </c>
      <c r="E11245">
        <f>INDEX('B. Store opening dates'!$B$5:$B$2448,MATCH('A. Sales by store'!B11245,'B. Store opening dates'!$A$5:$A$2448,0))</f>
        <v>2011</v>
      </c>
      <c r="F11245" t="str">
        <f t="shared" si="350"/>
        <v>Old</v>
      </c>
      <c r="G11245" t="str">
        <f t="shared" si="351"/>
        <v>Existing</v>
      </c>
    </row>
    <row r="11246" spans="1:7" ht="19" x14ac:dyDescent="0.25">
      <c r="A11246" s="7">
        <v>2015</v>
      </c>
      <c r="B11246" s="7" t="s">
        <v>1413</v>
      </c>
      <c r="C11246" s="7" t="s">
        <v>6</v>
      </c>
      <c r="D11246" s="24">
        <v>345179.66</v>
      </c>
      <c r="E11246">
        <f>INDEX('B. Store opening dates'!$B$5:$B$2448,MATCH('A. Sales by store'!B11246,'B. Store opening dates'!$A$5:$A$2448,0))</f>
        <v>2011</v>
      </c>
      <c r="F11246" t="str">
        <f t="shared" si="350"/>
        <v>Old</v>
      </c>
      <c r="G11246" t="str">
        <f t="shared" si="351"/>
        <v>Existing</v>
      </c>
    </row>
    <row r="11247" spans="1:7" ht="19" x14ac:dyDescent="0.25">
      <c r="A11247" s="7">
        <v>2014</v>
      </c>
      <c r="B11247" s="7" t="s">
        <v>1413</v>
      </c>
      <c r="C11247" s="7" t="s">
        <v>6</v>
      </c>
      <c r="D11247" s="24">
        <v>254384.48</v>
      </c>
      <c r="E11247">
        <f>INDEX('B. Store opening dates'!$B$5:$B$2448,MATCH('A. Sales by store'!B11247,'B. Store opening dates'!$A$5:$A$2448,0))</f>
        <v>2011</v>
      </c>
      <c r="F11247" t="str">
        <f t="shared" si="350"/>
        <v>Old</v>
      </c>
      <c r="G11247" t="str">
        <f t="shared" si="351"/>
        <v>Existing</v>
      </c>
    </row>
    <row r="11248" spans="1:7" ht="19" x14ac:dyDescent="0.25">
      <c r="A11248" s="7">
        <v>2015</v>
      </c>
      <c r="B11248" s="7" t="s">
        <v>1413</v>
      </c>
      <c r="C11248" s="7" t="s">
        <v>7</v>
      </c>
      <c r="D11248" s="24">
        <v>216566.39999999999</v>
      </c>
      <c r="E11248">
        <f>INDEX('B. Store opening dates'!$B$5:$B$2448,MATCH('A. Sales by store'!B11248,'B. Store opening dates'!$A$5:$A$2448,0))</f>
        <v>2011</v>
      </c>
      <c r="F11248" t="str">
        <f t="shared" si="350"/>
        <v>Old</v>
      </c>
      <c r="G11248" t="str">
        <f t="shared" si="351"/>
        <v>Existing</v>
      </c>
    </row>
    <row r="11249" spans="1:7" ht="19" x14ac:dyDescent="0.25">
      <c r="A11249" s="7">
        <v>2014</v>
      </c>
      <c r="B11249" s="7" t="s">
        <v>1413</v>
      </c>
      <c r="C11249" s="7" t="s">
        <v>7</v>
      </c>
      <c r="D11249" s="24">
        <v>227165.88</v>
      </c>
      <c r="E11249">
        <f>INDEX('B. Store opening dates'!$B$5:$B$2448,MATCH('A. Sales by store'!B11249,'B. Store opening dates'!$A$5:$A$2448,0))</f>
        <v>2011</v>
      </c>
      <c r="F11249" t="str">
        <f t="shared" si="350"/>
        <v>Old</v>
      </c>
      <c r="G11249" t="str">
        <f t="shared" si="351"/>
        <v>Existing</v>
      </c>
    </row>
    <row r="11250" spans="1:7" ht="19" x14ac:dyDescent="0.25">
      <c r="A11250" s="7">
        <v>2015</v>
      </c>
      <c r="B11250" s="7" t="s">
        <v>1413</v>
      </c>
      <c r="C11250" s="7" t="s">
        <v>8</v>
      </c>
      <c r="D11250" s="24">
        <v>776504.03</v>
      </c>
      <c r="E11250">
        <f>INDEX('B. Store opening dates'!$B$5:$B$2448,MATCH('A. Sales by store'!B11250,'B. Store opening dates'!$A$5:$A$2448,0))</f>
        <v>2011</v>
      </c>
      <c r="F11250" t="str">
        <f t="shared" si="350"/>
        <v>Old</v>
      </c>
      <c r="G11250" t="str">
        <f t="shared" si="351"/>
        <v>Existing</v>
      </c>
    </row>
    <row r="11251" spans="1:7" ht="19" x14ac:dyDescent="0.25">
      <c r="A11251" s="7">
        <v>2014</v>
      </c>
      <c r="B11251" s="7" t="s">
        <v>1413</v>
      </c>
      <c r="C11251" s="7" t="s">
        <v>8</v>
      </c>
      <c r="D11251" s="24">
        <v>804232.6</v>
      </c>
      <c r="E11251">
        <f>INDEX('B. Store opening dates'!$B$5:$B$2448,MATCH('A. Sales by store'!B11251,'B. Store opening dates'!$A$5:$A$2448,0))</f>
        <v>2011</v>
      </c>
      <c r="F11251" t="str">
        <f t="shared" si="350"/>
        <v>Old</v>
      </c>
      <c r="G11251" t="str">
        <f t="shared" si="351"/>
        <v>Existing</v>
      </c>
    </row>
    <row r="11252" spans="1:7" ht="19" x14ac:dyDescent="0.25">
      <c r="A11252" s="7">
        <v>2015</v>
      </c>
      <c r="B11252" s="7" t="s">
        <v>1414</v>
      </c>
      <c r="C11252" s="7" t="s">
        <v>5</v>
      </c>
      <c r="D11252" s="24">
        <v>584471.84</v>
      </c>
      <c r="E11252">
        <f>INDEX('B. Store opening dates'!$B$5:$B$2448,MATCH('A. Sales by store'!B11252,'B. Store opening dates'!$A$5:$A$2448,0))</f>
        <v>2011</v>
      </c>
      <c r="F11252" t="str">
        <f t="shared" si="350"/>
        <v>Old</v>
      </c>
      <c r="G11252" t="str">
        <f t="shared" si="351"/>
        <v>Existing</v>
      </c>
    </row>
    <row r="11253" spans="1:7" ht="19" x14ac:dyDescent="0.25">
      <c r="A11253" s="7">
        <v>2014</v>
      </c>
      <c r="B11253" s="7" t="s">
        <v>1414</v>
      </c>
      <c r="C11253" s="7" t="s">
        <v>5</v>
      </c>
      <c r="D11253" s="24">
        <v>646233.74</v>
      </c>
      <c r="E11253">
        <f>INDEX('B. Store opening dates'!$B$5:$B$2448,MATCH('A. Sales by store'!B11253,'B. Store opening dates'!$A$5:$A$2448,0))</f>
        <v>2011</v>
      </c>
      <c r="F11253" t="str">
        <f t="shared" si="350"/>
        <v>Old</v>
      </c>
      <c r="G11253" t="str">
        <f t="shared" si="351"/>
        <v>Existing</v>
      </c>
    </row>
    <row r="11254" spans="1:7" ht="19" x14ac:dyDescent="0.25">
      <c r="A11254" s="7">
        <v>2015</v>
      </c>
      <c r="B11254" s="7" t="s">
        <v>1414</v>
      </c>
      <c r="C11254" s="7" t="s">
        <v>6</v>
      </c>
      <c r="D11254" s="24">
        <v>254157.53</v>
      </c>
      <c r="E11254">
        <f>INDEX('B. Store opening dates'!$B$5:$B$2448,MATCH('A. Sales by store'!B11254,'B. Store opening dates'!$A$5:$A$2448,0))</f>
        <v>2011</v>
      </c>
      <c r="F11254" t="str">
        <f t="shared" si="350"/>
        <v>Old</v>
      </c>
      <c r="G11254" t="str">
        <f t="shared" si="351"/>
        <v>Existing</v>
      </c>
    </row>
    <row r="11255" spans="1:7" ht="19" x14ac:dyDescent="0.25">
      <c r="A11255" s="7">
        <v>2014</v>
      </c>
      <c r="B11255" s="7" t="s">
        <v>1414</v>
      </c>
      <c r="C11255" s="7" t="s">
        <v>6</v>
      </c>
      <c r="D11255" s="24">
        <v>184087.26</v>
      </c>
      <c r="E11255">
        <f>INDEX('B. Store opening dates'!$B$5:$B$2448,MATCH('A. Sales by store'!B11255,'B. Store opening dates'!$A$5:$A$2448,0))</f>
        <v>2011</v>
      </c>
      <c r="F11255" t="str">
        <f t="shared" si="350"/>
        <v>Old</v>
      </c>
      <c r="G11255" t="str">
        <f t="shared" si="351"/>
        <v>Existing</v>
      </c>
    </row>
    <row r="11256" spans="1:7" ht="19" x14ac:dyDescent="0.25">
      <c r="A11256" s="7">
        <v>2015</v>
      </c>
      <c r="B11256" s="7" t="s">
        <v>1414</v>
      </c>
      <c r="C11256" s="7" t="s">
        <v>7</v>
      </c>
      <c r="D11256" s="24">
        <v>76995.02</v>
      </c>
      <c r="E11256">
        <f>INDEX('B. Store opening dates'!$B$5:$B$2448,MATCH('A. Sales by store'!B11256,'B. Store opening dates'!$A$5:$A$2448,0))</f>
        <v>2011</v>
      </c>
      <c r="F11256" t="str">
        <f t="shared" si="350"/>
        <v>Old</v>
      </c>
      <c r="G11256" t="str">
        <f t="shared" si="351"/>
        <v>Existing</v>
      </c>
    </row>
    <row r="11257" spans="1:7" ht="19" x14ac:dyDescent="0.25">
      <c r="A11257" s="7">
        <v>2014</v>
      </c>
      <c r="B11257" s="7" t="s">
        <v>1414</v>
      </c>
      <c r="C11257" s="7" t="s">
        <v>7</v>
      </c>
      <c r="D11257" s="24">
        <v>81891.06</v>
      </c>
      <c r="E11257">
        <f>INDEX('B. Store opening dates'!$B$5:$B$2448,MATCH('A. Sales by store'!B11257,'B. Store opening dates'!$A$5:$A$2448,0))</f>
        <v>2011</v>
      </c>
      <c r="F11257" t="str">
        <f t="shared" si="350"/>
        <v>Old</v>
      </c>
      <c r="G11257" t="str">
        <f t="shared" si="351"/>
        <v>Existing</v>
      </c>
    </row>
    <row r="11258" spans="1:7" ht="19" x14ac:dyDescent="0.25">
      <c r="A11258" s="7">
        <v>2015</v>
      </c>
      <c r="B11258" s="7" t="s">
        <v>1414</v>
      </c>
      <c r="C11258" s="7" t="s">
        <v>8</v>
      </c>
      <c r="D11258" s="24">
        <v>626096.96</v>
      </c>
      <c r="E11258">
        <f>INDEX('B. Store opening dates'!$B$5:$B$2448,MATCH('A. Sales by store'!B11258,'B. Store opening dates'!$A$5:$A$2448,0))</f>
        <v>2011</v>
      </c>
      <c r="F11258" t="str">
        <f t="shared" si="350"/>
        <v>Old</v>
      </c>
      <c r="G11258" t="str">
        <f t="shared" si="351"/>
        <v>Existing</v>
      </c>
    </row>
    <row r="11259" spans="1:7" ht="19" x14ac:dyDescent="0.25">
      <c r="A11259" s="7">
        <v>2014</v>
      </c>
      <c r="B11259" s="7" t="s">
        <v>1414</v>
      </c>
      <c r="C11259" s="7" t="s">
        <v>8</v>
      </c>
      <c r="D11259" s="24">
        <v>647866.55000000005</v>
      </c>
      <c r="E11259">
        <f>INDEX('B. Store opening dates'!$B$5:$B$2448,MATCH('A. Sales by store'!B11259,'B. Store opening dates'!$A$5:$A$2448,0))</f>
        <v>2011</v>
      </c>
      <c r="F11259" t="str">
        <f t="shared" si="350"/>
        <v>Old</v>
      </c>
      <c r="G11259" t="str">
        <f t="shared" si="351"/>
        <v>Existing</v>
      </c>
    </row>
    <row r="11260" spans="1:7" ht="19" x14ac:dyDescent="0.25">
      <c r="A11260" s="7">
        <v>2015</v>
      </c>
      <c r="B11260" s="7" t="s">
        <v>1415</v>
      </c>
      <c r="C11260" s="7" t="s">
        <v>5</v>
      </c>
      <c r="D11260" s="24">
        <v>728455.3</v>
      </c>
      <c r="E11260">
        <f>INDEX('B. Store opening dates'!$B$5:$B$2448,MATCH('A. Sales by store'!B11260,'B. Store opening dates'!$A$5:$A$2448,0))</f>
        <v>2011</v>
      </c>
      <c r="F11260" t="str">
        <f t="shared" si="350"/>
        <v>Old</v>
      </c>
      <c r="G11260" t="str">
        <f t="shared" si="351"/>
        <v>Existing</v>
      </c>
    </row>
    <row r="11261" spans="1:7" ht="19" x14ac:dyDescent="0.25">
      <c r="A11261" s="7">
        <v>2014</v>
      </c>
      <c r="B11261" s="7" t="s">
        <v>1415</v>
      </c>
      <c r="C11261" s="7" t="s">
        <v>5</v>
      </c>
      <c r="D11261" s="24">
        <v>802969.29</v>
      </c>
      <c r="E11261">
        <f>INDEX('B. Store opening dates'!$B$5:$B$2448,MATCH('A. Sales by store'!B11261,'B. Store opening dates'!$A$5:$A$2448,0))</f>
        <v>2011</v>
      </c>
      <c r="F11261" t="str">
        <f t="shared" si="350"/>
        <v>Old</v>
      </c>
      <c r="G11261" t="str">
        <f t="shared" si="351"/>
        <v>Existing</v>
      </c>
    </row>
    <row r="11262" spans="1:7" ht="19" x14ac:dyDescent="0.25">
      <c r="A11262" s="7">
        <v>2015</v>
      </c>
      <c r="B11262" s="7" t="s">
        <v>1415</v>
      </c>
      <c r="C11262" s="7" t="s">
        <v>6</v>
      </c>
      <c r="D11262" s="24">
        <v>576701.04</v>
      </c>
      <c r="E11262">
        <f>INDEX('B. Store opening dates'!$B$5:$B$2448,MATCH('A. Sales by store'!B11262,'B. Store opening dates'!$A$5:$A$2448,0))</f>
        <v>2011</v>
      </c>
      <c r="F11262" t="str">
        <f t="shared" si="350"/>
        <v>Old</v>
      </c>
      <c r="G11262" t="str">
        <f t="shared" si="351"/>
        <v>Existing</v>
      </c>
    </row>
    <row r="11263" spans="1:7" ht="19" x14ac:dyDescent="0.25">
      <c r="A11263" s="7">
        <v>2014</v>
      </c>
      <c r="B11263" s="7" t="s">
        <v>1415</v>
      </c>
      <c r="C11263" s="7" t="s">
        <v>6</v>
      </c>
      <c r="D11263" s="24">
        <v>410958.67</v>
      </c>
      <c r="E11263">
        <f>INDEX('B. Store opening dates'!$B$5:$B$2448,MATCH('A. Sales by store'!B11263,'B. Store opening dates'!$A$5:$A$2448,0))</f>
        <v>2011</v>
      </c>
      <c r="F11263" t="str">
        <f t="shared" si="350"/>
        <v>Old</v>
      </c>
      <c r="G11263" t="str">
        <f t="shared" si="351"/>
        <v>Existing</v>
      </c>
    </row>
    <row r="11264" spans="1:7" ht="19" x14ac:dyDescent="0.25">
      <c r="A11264" s="7">
        <v>2015</v>
      </c>
      <c r="B11264" s="7" t="s">
        <v>1415</v>
      </c>
      <c r="C11264" s="7" t="s">
        <v>7</v>
      </c>
      <c r="D11264" s="24">
        <v>144865.84</v>
      </c>
      <c r="E11264">
        <f>INDEX('B. Store opening dates'!$B$5:$B$2448,MATCH('A. Sales by store'!B11264,'B. Store opening dates'!$A$5:$A$2448,0))</f>
        <v>2011</v>
      </c>
      <c r="F11264" t="str">
        <f t="shared" si="350"/>
        <v>Old</v>
      </c>
      <c r="G11264" t="str">
        <f t="shared" si="351"/>
        <v>Existing</v>
      </c>
    </row>
    <row r="11265" spans="1:7" ht="19" x14ac:dyDescent="0.25">
      <c r="A11265" s="7">
        <v>2014</v>
      </c>
      <c r="B11265" s="7" t="s">
        <v>1415</v>
      </c>
      <c r="C11265" s="7" t="s">
        <v>7</v>
      </c>
      <c r="D11265" s="24">
        <v>151761.35</v>
      </c>
      <c r="E11265">
        <f>INDEX('B. Store opening dates'!$B$5:$B$2448,MATCH('A. Sales by store'!B11265,'B. Store opening dates'!$A$5:$A$2448,0))</f>
        <v>2011</v>
      </c>
      <c r="F11265" t="str">
        <f t="shared" si="350"/>
        <v>Old</v>
      </c>
      <c r="G11265" t="str">
        <f t="shared" si="351"/>
        <v>Existing</v>
      </c>
    </row>
    <row r="11266" spans="1:7" ht="19" x14ac:dyDescent="0.25">
      <c r="A11266" s="7">
        <v>2015</v>
      </c>
      <c r="B11266" s="7" t="s">
        <v>1415</v>
      </c>
      <c r="C11266" s="7" t="s">
        <v>8</v>
      </c>
      <c r="D11266" s="24">
        <v>435261.21</v>
      </c>
      <c r="E11266">
        <f>INDEX('B. Store opening dates'!$B$5:$B$2448,MATCH('A. Sales by store'!B11266,'B. Store opening dates'!$A$5:$A$2448,0))</f>
        <v>2011</v>
      </c>
      <c r="F11266" t="str">
        <f t="shared" si="350"/>
        <v>Old</v>
      </c>
      <c r="G11266" t="str">
        <f t="shared" si="351"/>
        <v>Existing</v>
      </c>
    </row>
    <row r="11267" spans="1:7" ht="19" x14ac:dyDescent="0.25">
      <c r="A11267" s="7">
        <v>2014</v>
      </c>
      <c r="B11267" s="7" t="s">
        <v>1415</v>
      </c>
      <c r="C11267" s="7" t="s">
        <v>8</v>
      </c>
      <c r="D11267" s="24">
        <v>453371.19</v>
      </c>
      <c r="E11267">
        <f>INDEX('B. Store opening dates'!$B$5:$B$2448,MATCH('A. Sales by store'!B11267,'B. Store opening dates'!$A$5:$A$2448,0))</f>
        <v>2011</v>
      </c>
      <c r="F11267" t="str">
        <f t="shared" si="350"/>
        <v>Old</v>
      </c>
      <c r="G11267" t="str">
        <f t="shared" si="351"/>
        <v>Existing</v>
      </c>
    </row>
    <row r="11268" spans="1:7" ht="19" x14ac:dyDescent="0.25">
      <c r="A11268" s="7">
        <v>2015</v>
      </c>
      <c r="B11268" s="7" t="s">
        <v>1416</v>
      </c>
      <c r="C11268" s="7" t="s">
        <v>5</v>
      </c>
      <c r="D11268" s="24">
        <v>869616.55</v>
      </c>
      <c r="E11268">
        <f>INDEX('B. Store opening dates'!$B$5:$B$2448,MATCH('A. Sales by store'!B11268,'B. Store opening dates'!$A$5:$A$2448,0))</f>
        <v>2011</v>
      </c>
      <c r="F11268" t="str">
        <f t="shared" si="350"/>
        <v>Old</v>
      </c>
      <c r="G11268" t="str">
        <f t="shared" si="351"/>
        <v>Existing</v>
      </c>
    </row>
    <row r="11269" spans="1:7" ht="19" x14ac:dyDescent="0.25">
      <c r="A11269" s="7">
        <v>2014</v>
      </c>
      <c r="B11269" s="7" t="s">
        <v>1416</v>
      </c>
      <c r="C11269" s="7" t="s">
        <v>5</v>
      </c>
      <c r="D11269" s="24">
        <v>945758.33</v>
      </c>
      <c r="E11269">
        <f>INDEX('B. Store opening dates'!$B$5:$B$2448,MATCH('A. Sales by store'!B11269,'B. Store opening dates'!$A$5:$A$2448,0))</f>
        <v>2011</v>
      </c>
      <c r="F11269" t="str">
        <f t="shared" ref="F11269:F11332" si="352">IF(A11269 = 2015, IF(E11269&lt; 2015, "Old","New"),IF(E11269 &lt; 2014, "Old","New"))</f>
        <v>Old</v>
      </c>
      <c r="G11269" t="str">
        <f t="shared" ref="G11269:G11332" si="353">IF(A11269 = 2015, IF(E11269&lt; 2015, "Existing","New"),"Existing")</f>
        <v>Existing</v>
      </c>
    </row>
    <row r="11270" spans="1:7" ht="19" x14ac:dyDescent="0.25">
      <c r="A11270" s="7">
        <v>2015</v>
      </c>
      <c r="B11270" s="7" t="s">
        <v>1416</v>
      </c>
      <c r="C11270" s="7" t="s">
        <v>6</v>
      </c>
      <c r="D11270" s="24">
        <v>476672.65</v>
      </c>
      <c r="E11270">
        <f>INDEX('B. Store opening dates'!$B$5:$B$2448,MATCH('A. Sales by store'!B11270,'B. Store opening dates'!$A$5:$A$2448,0))</f>
        <v>2011</v>
      </c>
      <c r="F11270" t="str">
        <f t="shared" si="352"/>
        <v>Old</v>
      </c>
      <c r="G11270" t="str">
        <f t="shared" si="353"/>
        <v>Existing</v>
      </c>
    </row>
    <row r="11271" spans="1:7" ht="19" x14ac:dyDescent="0.25">
      <c r="A11271" s="7">
        <v>2014</v>
      </c>
      <c r="B11271" s="7" t="s">
        <v>1416</v>
      </c>
      <c r="C11271" s="7" t="s">
        <v>6</v>
      </c>
      <c r="D11271" s="24">
        <v>346485.31</v>
      </c>
      <c r="E11271">
        <f>INDEX('B. Store opening dates'!$B$5:$B$2448,MATCH('A. Sales by store'!B11271,'B. Store opening dates'!$A$5:$A$2448,0))</f>
        <v>2011</v>
      </c>
      <c r="F11271" t="str">
        <f t="shared" si="352"/>
        <v>Old</v>
      </c>
      <c r="G11271" t="str">
        <f t="shared" si="353"/>
        <v>Existing</v>
      </c>
    </row>
    <row r="11272" spans="1:7" ht="19" x14ac:dyDescent="0.25">
      <c r="A11272" s="7">
        <v>2015</v>
      </c>
      <c r="B11272" s="7" t="s">
        <v>1416</v>
      </c>
      <c r="C11272" s="7" t="s">
        <v>7</v>
      </c>
      <c r="D11272" s="24">
        <v>148485.85</v>
      </c>
      <c r="E11272">
        <f>INDEX('B. Store opening dates'!$B$5:$B$2448,MATCH('A. Sales by store'!B11272,'B. Store opening dates'!$A$5:$A$2448,0))</f>
        <v>2011</v>
      </c>
      <c r="F11272" t="str">
        <f t="shared" si="352"/>
        <v>Old</v>
      </c>
      <c r="G11272" t="str">
        <f t="shared" si="353"/>
        <v>Existing</v>
      </c>
    </row>
    <row r="11273" spans="1:7" ht="19" x14ac:dyDescent="0.25">
      <c r="A11273" s="7">
        <v>2014</v>
      </c>
      <c r="B11273" s="7" t="s">
        <v>1416</v>
      </c>
      <c r="C11273" s="7" t="s">
        <v>7</v>
      </c>
      <c r="D11273" s="24">
        <v>157556.97</v>
      </c>
      <c r="E11273">
        <f>INDEX('B. Store opening dates'!$B$5:$B$2448,MATCH('A. Sales by store'!B11273,'B. Store opening dates'!$A$5:$A$2448,0))</f>
        <v>2011</v>
      </c>
      <c r="F11273" t="str">
        <f t="shared" si="352"/>
        <v>Old</v>
      </c>
      <c r="G11273" t="str">
        <f t="shared" si="353"/>
        <v>Existing</v>
      </c>
    </row>
    <row r="11274" spans="1:7" ht="19" x14ac:dyDescent="0.25">
      <c r="A11274" s="7">
        <v>2015</v>
      </c>
      <c r="B11274" s="7" t="s">
        <v>1416</v>
      </c>
      <c r="C11274" s="7" t="s">
        <v>8</v>
      </c>
      <c r="D11274" s="24">
        <v>782191.91</v>
      </c>
      <c r="E11274">
        <f>INDEX('B. Store opening dates'!$B$5:$B$2448,MATCH('A. Sales by store'!B11274,'B. Store opening dates'!$A$5:$A$2448,0))</f>
        <v>2011</v>
      </c>
      <c r="F11274" t="str">
        <f t="shared" si="352"/>
        <v>Old</v>
      </c>
      <c r="G11274" t="str">
        <f t="shared" si="353"/>
        <v>Existing</v>
      </c>
    </row>
    <row r="11275" spans="1:7" ht="19" x14ac:dyDescent="0.25">
      <c r="A11275" s="7">
        <v>2014</v>
      </c>
      <c r="B11275" s="7" t="s">
        <v>1416</v>
      </c>
      <c r="C11275" s="7" t="s">
        <v>8</v>
      </c>
      <c r="D11275" s="24">
        <v>805661.16</v>
      </c>
      <c r="E11275">
        <f>INDEX('B. Store opening dates'!$B$5:$B$2448,MATCH('A. Sales by store'!B11275,'B. Store opening dates'!$A$5:$A$2448,0))</f>
        <v>2011</v>
      </c>
      <c r="F11275" t="str">
        <f t="shared" si="352"/>
        <v>Old</v>
      </c>
      <c r="G11275" t="str">
        <f t="shared" si="353"/>
        <v>Existing</v>
      </c>
    </row>
    <row r="11276" spans="1:7" ht="19" x14ac:dyDescent="0.25">
      <c r="A11276" s="7">
        <v>2015</v>
      </c>
      <c r="B11276" s="7" t="s">
        <v>1417</v>
      </c>
      <c r="C11276" s="7" t="s">
        <v>5</v>
      </c>
      <c r="D11276" s="24">
        <v>657094.23</v>
      </c>
      <c r="E11276">
        <f>INDEX('B. Store opening dates'!$B$5:$B$2448,MATCH('A. Sales by store'!B11276,'B. Store opening dates'!$A$5:$A$2448,0))</f>
        <v>2011</v>
      </c>
      <c r="F11276" t="str">
        <f t="shared" si="352"/>
        <v>Old</v>
      </c>
      <c r="G11276" t="str">
        <f t="shared" si="353"/>
        <v>Existing</v>
      </c>
    </row>
    <row r="11277" spans="1:7" ht="19" x14ac:dyDescent="0.25">
      <c r="A11277" s="7">
        <v>2014</v>
      </c>
      <c r="B11277" s="7" t="s">
        <v>1417</v>
      </c>
      <c r="C11277" s="7" t="s">
        <v>5</v>
      </c>
      <c r="D11277" s="24">
        <v>722501.39</v>
      </c>
      <c r="E11277">
        <f>INDEX('B. Store opening dates'!$B$5:$B$2448,MATCH('A. Sales by store'!B11277,'B. Store opening dates'!$A$5:$A$2448,0))</f>
        <v>2011</v>
      </c>
      <c r="F11277" t="str">
        <f t="shared" si="352"/>
        <v>Old</v>
      </c>
      <c r="G11277" t="str">
        <f t="shared" si="353"/>
        <v>Existing</v>
      </c>
    </row>
    <row r="11278" spans="1:7" ht="19" x14ac:dyDescent="0.25">
      <c r="A11278" s="7">
        <v>2015</v>
      </c>
      <c r="B11278" s="7" t="s">
        <v>1417</v>
      </c>
      <c r="C11278" s="7" t="s">
        <v>6</v>
      </c>
      <c r="D11278" s="24">
        <v>564961.06000000006</v>
      </c>
      <c r="E11278">
        <f>INDEX('B. Store opening dates'!$B$5:$B$2448,MATCH('A. Sales by store'!B11278,'B. Store opening dates'!$A$5:$A$2448,0))</f>
        <v>2011</v>
      </c>
      <c r="F11278" t="str">
        <f t="shared" si="352"/>
        <v>Old</v>
      </c>
      <c r="G11278" t="str">
        <f t="shared" si="353"/>
        <v>Existing</v>
      </c>
    </row>
    <row r="11279" spans="1:7" ht="19" x14ac:dyDescent="0.25">
      <c r="A11279" s="7">
        <v>2014</v>
      </c>
      <c r="B11279" s="7" t="s">
        <v>1417</v>
      </c>
      <c r="C11279" s="7" t="s">
        <v>6</v>
      </c>
      <c r="D11279" s="24">
        <v>409038.93</v>
      </c>
      <c r="E11279">
        <f>INDEX('B. Store opening dates'!$B$5:$B$2448,MATCH('A. Sales by store'!B11279,'B. Store opening dates'!$A$5:$A$2448,0))</f>
        <v>2011</v>
      </c>
      <c r="F11279" t="str">
        <f t="shared" si="352"/>
        <v>Old</v>
      </c>
      <c r="G11279" t="str">
        <f t="shared" si="353"/>
        <v>Existing</v>
      </c>
    </row>
    <row r="11280" spans="1:7" ht="19" x14ac:dyDescent="0.25">
      <c r="A11280" s="7">
        <v>2015</v>
      </c>
      <c r="B11280" s="7" t="s">
        <v>1417</v>
      </c>
      <c r="C11280" s="7" t="s">
        <v>7</v>
      </c>
      <c r="D11280" s="24">
        <v>230888.16</v>
      </c>
      <c r="E11280">
        <f>INDEX('B. Store opening dates'!$B$5:$B$2448,MATCH('A. Sales by store'!B11280,'B. Store opening dates'!$A$5:$A$2448,0))</f>
        <v>2011</v>
      </c>
      <c r="F11280" t="str">
        <f t="shared" si="352"/>
        <v>Old</v>
      </c>
      <c r="G11280" t="str">
        <f t="shared" si="353"/>
        <v>Existing</v>
      </c>
    </row>
    <row r="11281" spans="1:7" ht="19" x14ac:dyDescent="0.25">
      <c r="A11281" s="7">
        <v>2014</v>
      </c>
      <c r="B11281" s="7" t="s">
        <v>1417</v>
      </c>
      <c r="C11281" s="7" t="s">
        <v>7</v>
      </c>
      <c r="D11281" s="24">
        <v>245909.34</v>
      </c>
      <c r="E11281">
        <f>INDEX('B. Store opening dates'!$B$5:$B$2448,MATCH('A. Sales by store'!B11281,'B. Store opening dates'!$A$5:$A$2448,0))</f>
        <v>2011</v>
      </c>
      <c r="F11281" t="str">
        <f t="shared" si="352"/>
        <v>Old</v>
      </c>
      <c r="G11281" t="str">
        <f t="shared" si="353"/>
        <v>Existing</v>
      </c>
    </row>
    <row r="11282" spans="1:7" ht="19" x14ac:dyDescent="0.25">
      <c r="A11282" s="7">
        <v>2015</v>
      </c>
      <c r="B11282" s="7" t="s">
        <v>1417</v>
      </c>
      <c r="C11282" s="7" t="s">
        <v>8</v>
      </c>
      <c r="D11282" s="24">
        <v>601030.43999999994</v>
      </c>
      <c r="E11282">
        <f>INDEX('B. Store opening dates'!$B$5:$B$2448,MATCH('A. Sales by store'!B11282,'B. Store opening dates'!$A$5:$A$2448,0))</f>
        <v>2011</v>
      </c>
      <c r="F11282" t="str">
        <f t="shared" si="352"/>
        <v>Old</v>
      </c>
      <c r="G11282" t="str">
        <f t="shared" si="353"/>
        <v>Existing</v>
      </c>
    </row>
    <row r="11283" spans="1:7" ht="19" x14ac:dyDescent="0.25">
      <c r="A11283" s="7">
        <v>2014</v>
      </c>
      <c r="B11283" s="7" t="s">
        <v>1417</v>
      </c>
      <c r="C11283" s="7" t="s">
        <v>8</v>
      </c>
      <c r="D11283" s="24">
        <v>621822.04</v>
      </c>
      <c r="E11283">
        <f>INDEX('B. Store opening dates'!$B$5:$B$2448,MATCH('A. Sales by store'!B11283,'B. Store opening dates'!$A$5:$A$2448,0))</f>
        <v>2011</v>
      </c>
      <c r="F11283" t="str">
        <f t="shared" si="352"/>
        <v>Old</v>
      </c>
      <c r="G11283" t="str">
        <f t="shared" si="353"/>
        <v>Existing</v>
      </c>
    </row>
    <row r="11284" spans="1:7" ht="19" x14ac:dyDescent="0.25">
      <c r="A11284" s="7">
        <v>2015</v>
      </c>
      <c r="B11284" s="7" t="s">
        <v>1418</v>
      </c>
      <c r="C11284" s="7" t="s">
        <v>5</v>
      </c>
      <c r="D11284" s="24">
        <v>471921.02</v>
      </c>
      <c r="E11284">
        <f>INDEX('B. Store opening dates'!$B$5:$B$2448,MATCH('A. Sales by store'!B11284,'B. Store opening dates'!$A$5:$A$2448,0))</f>
        <v>2011</v>
      </c>
      <c r="F11284" t="str">
        <f t="shared" si="352"/>
        <v>Old</v>
      </c>
      <c r="G11284" t="str">
        <f t="shared" si="353"/>
        <v>Existing</v>
      </c>
    </row>
    <row r="11285" spans="1:7" ht="19" x14ac:dyDescent="0.25">
      <c r="A11285" s="7">
        <v>2014</v>
      </c>
      <c r="B11285" s="7" t="s">
        <v>1418</v>
      </c>
      <c r="C11285" s="7" t="s">
        <v>5</v>
      </c>
      <c r="D11285" s="24">
        <v>515958.24</v>
      </c>
      <c r="E11285">
        <f>INDEX('B. Store opening dates'!$B$5:$B$2448,MATCH('A. Sales by store'!B11285,'B. Store opening dates'!$A$5:$A$2448,0))</f>
        <v>2011</v>
      </c>
      <c r="F11285" t="str">
        <f t="shared" si="352"/>
        <v>Old</v>
      </c>
      <c r="G11285" t="str">
        <f t="shared" si="353"/>
        <v>Existing</v>
      </c>
    </row>
    <row r="11286" spans="1:7" ht="19" x14ac:dyDescent="0.25">
      <c r="A11286" s="7">
        <v>2015</v>
      </c>
      <c r="B11286" s="7" t="s">
        <v>1418</v>
      </c>
      <c r="C11286" s="7" t="s">
        <v>6</v>
      </c>
      <c r="D11286" s="24">
        <v>494594.71</v>
      </c>
      <c r="E11286">
        <f>INDEX('B. Store opening dates'!$B$5:$B$2448,MATCH('A. Sales by store'!B11286,'B. Store opening dates'!$A$5:$A$2448,0))</f>
        <v>2011</v>
      </c>
      <c r="F11286" t="str">
        <f t="shared" si="352"/>
        <v>Old</v>
      </c>
      <c r="G11286" t="str">
        <f t="shared" si="353"/>
        <v>Existing</v>
      </c>
    </row>
    <row r="11287" spans="1:7" ht="19" x14ac:dyDescent="0.25">
      <c r="A11287" s="7">
        <v>2014</v>
      </c>
      <c r="B11287" s="7" t="s">
        <v>1418</v>
      </c>
      <c r="C11287" s="7" t="s">
        <v>6</v>
      </c>
      <c r="D11287" s="24">
        <v>349446.6</v>
      </c>
      <c r="E11287">
        <f>INDEX('B. Store opening dates'!$B$5:$B$2448,MATCH('A. Sales by store'!B11287,'B. Store opening dates'!$A$5:$A$2448,0))</f>
        <v>2011</v>
      </c>
      <c r="F11287" t="str">
        <f t="shared" si="352"/>
        <v>Old</v>
      </c>
      <c r="G11287" t="str">
        <f t="shared" si="353"/>
        <v>Existing</v>
      </c>
    </row>
    <row r="11288" spans="1:7" ht="19" x14ac:dyDescent="0.25">
      <c r="A11288" s="7">
        <v>2015</v>
      </c>
      <c r="B11288" s="7" t="s">
        <v>1418</v>
      </c>
      <c r="C11288" s="7" t="s">
        <v>7</v>
      </c>
      <c r="D11288" s="24">
        <v>136862.6</v>
      </c>
      <c r="E11288">
        <f>INDEX('B. Store opening dates'!$B$5:$B$2448,MATCH('A. Sales by store'!B11288,'B. Store opening dates'!$A$5:$A$2448,0))</f>
        <v>2011</v>
      </c>
      <c r="F11288" t="str">
        <f t="shared" si="352"/>
        <v>Old</v>
      </c>
      <c r="G11288" t="str">
        <f t="shared" si="353"/>
        <v>Existing</v>
      </c>
    </row>
    <row r="11289" spans="1:7" ht="19" x14ac:dyDescent="0.25">
      <c r="A11289" s="7">
        <v>2014</v>
      </c>
      <c r="B11289" s="7" t="s">
        <v>1418</v>
      </c>
      <c r="C11289" s="7" t="s">
        <v>7</v>
      </c>
      <c r="D11289" s="24">
        <v>143937.17000000001</v>
      </c>
      <c r="E11289">
        <f>INDEX('B. Store opening dates'!$B$5:$B$2448,MATCH('A. Sales by store'!B11289,'B. Store opening dates'!$A$5:$A$2448,0))</f>
        <v>2011</v>
      </c>
      <c r="F11289" t="str">
        <f t="shared" si="352"/>
        <v>Old</v>
      </c>
      <c r="G11289" t="str">
        <f t="shared" si="353"/>
        <v>Existing</v>
      </c>
    </row>
    <row r="11290" spans="1:7" ht="19" x14ac:dyDescent="0.25">
      <c r="A11290" s="7">
        <v>2015</v>
      </c>
      <c r="B11290" s="7" t="s">
        <v>1418</v>
      </c>
      <c r="C11290" s="7" t="s">
        <v>8</v>
      </c>
      <c r="D11290" s="24">
        <v>714512.49</v>
      </c>
      <c r="E11290">
        <f>INDEX('B. Store opening dates'!$B$5:$B$2448,MATCH('A. Sales by store'!B11290,'B. Store opening dates'!$A$5:$A$2448,0))</f>
        <v>2011</v>
      </c>
      <c r="F11290" t="str">
        <f t="shared" si="352"/>
        <v>Old</v>
      </c>
      <c r="G11290" t="str">
        <f t="shared" si="353"/>
        <v>Existing</v>
      </c>
    </row>
    <row r="11291" spans="1:7" ht="19" x14ac:dyDescent="0.25">
      <c r="A11291" s="7">
        <v>2014</v>
      </c>
      <c r="B11291" s="7" t="s">
        <v>1418</v>
      </c>
      <c r="C11291" s="7" t="s">
        <v>8</v>
      </c>
      <c r="D11291" s="24">
        <v>750072.97</v>
      </c>
      <c r="E11291">
        <f>INDEX('B. Store opening dates'!$B$5:$B$2448,MATCH('A. Sales by store'!B11291,'B. Store opening dates'!$A$5:$A$2448,0))</f>
        <v>2011</v>
      </c>
      <c r="F11291" t="str">
        <f t="shared" si="352"/>
        <v>Old</v>
      </c>
      <c r="G11291" t="str">
        <f t="shared" si="353"/>
        <v>Existing</v>
      </c>
    </row>
    <row r="11292" spans="1:7" ht="19" x14ac:dyDescent="0.25">
      <c r="A11292" s="7">
        <v>2015</v>
      </c>
      <c r="B11292" s="7" t="s">
        <v>1419</v>
      </c>
      <c r="C11292" s="7" t="s">
        <v>5</v>
      </c>
      <c r="D11292" s="24">
        <v>714144.06</v>
      </c>
      <c r="E11292">
        <f>INDEX('B. Store opening dates'!$B$5:$B$2448,MATCH('A. Sales by store'!B11292,'B. Store opening dates'!$A$5:$A$2448,0))</f>
        <v>2011</v>
      </c>
      <c r="F11292" t="str">
        <f t="shared" si="352"/>
        <v>Old</v>
      </c>
      <c r="G11292" t="str">
        <f t="shared" si="353"/>
        <v>Existing</v>
      </c>
    </row>
    <row r="11293" spans="1:7" ht="19" x14ac:dyDescent="0.25">
      <c r="A11293" s="7">
        <v>2014</v>
      </c>
      <c r="B11293" s="7" t="s">
        <v>1419</v>
      </c>
      <c r="C11293" s="7" t="s">
        <v>5</v>
      </c>
      <c r="D11293" s="24">
        <v>781411.05</v>
      </c>
      <c r="E11293">
        <f>INDEX('B. Store opening dates'!$B$5:$B$2448,MATCH('A. Sales by store'!B11293,'B. Store opening dates'!$A$5:$A$2448,0))</f>
        <v>2011</v>
      </c>
      <c r="F11293" t="str">
        <f t="shared" si="352"/>
        <v>Old</v>
      </c>
      <c r="G11293" t="str">
        <f t="shared" si="353"/>
        <v>Existing</v>
      </c>
    </row>
    <row r="11294" spans="1:7" ht="19" x14ac:dyDescent="0.25">
      <c r="A11294" s="7">
        <v>2015</v>
      </c>
      <c r="B11294" s="7" t="s">
        <v>1419</v>
      </c>
      <c r="C11294" s="7" t="s">
        <v>6</v>
      </c>
      <c r="D11294" s="24">
        <v>273535.78999999998</v>
      </c>
      <c r="E11294">
        <f>INDEX('B. Store opening dates'!$B$5:$B$2448,MATCH('A. Sales by store'!B11294,'B. Store opening dates'!$A$5:$A$2448,0))</f>
        <v>2011</v>
      </c>
      <c r="F11294" t="str">
        <f t="shared" si="352"/>
        <v>Old</v>
      </c>
      <c r="G11294" t="str">
        <f t="shared" si="353"/>
        <v>Existing</v>
      </c>
    </row>
    <row r="11295" spans="1:7" ht="19" x14ac:dyDescent="0.25">
      <c r="A11295" s="7">
        <v>2014</v>
      </c>
      <c r="B11295" s="7" t="s">
        <v>1419</v>
      </c>
      <c r="C11295" s="7" t="s">
        <v>6</v>
      </c>
      <c r="D11295" s="24">
        <v>194355.71</v>
      </c>
      <c r="E11295">
        <f>INDEX('B. Store opening dates'!$B$5:$B$2448,MATCH('A. Sales by store'!B11295,'B. Store opening dates'!$A$5:$A$2448,0))</f>
        <v>2011</v>
      </c>
      <c r="F11295" t="str">
        <f t="shared" si="352"/>
        <v>Old</v>
      </c>
      <c r="G11295" t="str">
        <f t="shared" si="353"/>
        <v>Existing</v>
      </c>
    </row>
    <row r="11296" spans="1:7" ht="19" x14ac:dyDescent="0.25">
      <c r="A11296" s="7">
        <v>2015</v>
      </c>
      <c r="B11296" s="7" t="s">
        <v>1419</v>
      </c>
      <c r="C11296" s="7" t="s">
        <v>7</v>
      </c>
      <c r="D11296" s="24">
        <v>113038.06</v>
      </c>
      <c r="E11296">
        <f>INDEX('B. Store opening dates'!$B$5:$B$2448,MATCH('A. Sales by store'!B11296,'B. Store opening dates'!$A$5:$A$2448,0))</f>
        <v>2011</v>
      </c>
      <c r="F11296" t="str">
        <f t="shared" si="352"/>
        <v>Old</v>
      </c>
      <c r="G11296" t="str">
        <f t="shared" si="353"/>
        <v>Existing</v>
      </c>
    </row>
    <row r="11297" spans="1:7" ht="19" x14ac:dyDescent="0.25">
      <c r="A11297" s="7">
        <v>2014</v>
      </c>
      <c r="B11297" s="7" t="s">
        <v>1419</v>
      </c>
      <c r="C11297" s="7" t="s">
        <v>7</v>
      </c>
      <c r="D11297" s="24">
        <v>120250.7</v>
      </c>
      <c r="E11297">
        <f>INDEX('B. Store opening dates'!$B$5:$B$2448,MATCH('A. Sales by store'!B11297,'B. Store opening dates'!$A$5:$A$2448,0))</f>
        <v>2011</v>
      </c>
      <c r="F11297" t="str">
        <f t="shared" si="352"/>
        <v>Old</v>
      </c>
      <c r="G11297" t="str">
        <f t="shared" si="353"/>
        <v>Existing</v>
      </c>
    </row>
    <row r="11298" spans="1:7" ht="19" x14ac:dyDescent="0.25">
      <c r="A11298" s="7">
        <v>2015</v>
      </c>
      <c r="B11298" s="7" t="s">
        <v>1419</v>
      </c>
      <c r="C11298" s="7" t="s">
        <v>8</v>
      </c>
      <c r="D11298" s="24">
        <v>703941.54</v>
      </c>
      <c r="E11298">
        <f>INDEX('B. Store opening dates'!$B$5:$B$2448,MATCH('A. Sales by store'!B11298,'B. Store opening dates'!$A$5:$A$2448,0))</f>
        <v>2011</v>
      </c>
      <c r="F11298" t="str">
        <f t="shared" si="352"/>
        <v>Old</v>
      </c>
      <c r="G11298" t="str">
        <f t="shared" si="353"/>
        <v>Existing</v>
      </c>
    </row>
    <row r="11299" spans="1:7" ht="19" x14ac:dyDescent="0.25">
      <c r="A11299" s="7">
        <v>2014</v>
      </c>
      <c r="B11299" s="7" t="s">
        <v>1419</v>
      </c>
      <c r="C11299" s="7" t="s">
        <v>8</v>
      </c>
      <c r="D11299" s="24">
        <v>730754.24</v>
      </c>
      <c r="E11299">
        <f>INDEX('B. Store opening dates'!$B$5:$B$2448,MATCH('A. Sales by store'!B11299,'B. Store opening dates'!$A$5:$A$2448,0))</f>
        <v>2011</v>
      </c>
      <c r="F11299" t="str">
        <f t="shared" si="352"/>
        <v>Old</v>
      </c>
      <c r="G11299" t="str">
        <f t="shared" si="353"/>
        <v>Existing</v>
      </c>
    </row>
    <row r="11300" spans="1:7" ht="19" x14ac:dyDescent="0.25">
      <c r="A11300" s="7">
        <v>2015</v>
      </c>
      <c r="B11300" s="7" t="s">
        <v>1420</v>
      </c>
      <c r="C11300" s="7" t="s">
        <v>5</v>
      </c>
      <c r="D11300" s="24">
        <v>495923.08</v>
      </c>
      <c r="E11300">
        <f>INDEX('B. Store opening dates'!$B$5:$B$2448,MATCH('A. Sales by store'!B11300,'B. Store opening dates'!$A$5:$A$2448,0))</f>
        <v>2011</v>
      </c>
      <c r="F11300" t="str">
        <f t="shared" si="352"/>
        <v>Old</v>
      </c>
      <c r="G11300" t="str">
        <f t="shared" si="353"/>
        <v>Existing</v>
      </c>
    </row>
    <row r="11301" spans="1:7" ht="19" x14ac:dyDescent="0.25">
      <c r="A11301" s="7">
        <v>2014</v>
      </c>
      <c r="B11301" s="7" t="s">
        <v>1420</v>
      </c>
      <c r="C11301" s="7" t="s">
        <v>5</v>
      </c>
      <c r="D11301" s="24">
        <v>542958.11</v>
      </c>
      <c r="E11301">
        <f>INDEX('B. Store opening dates'!$B$5:$B$2448,MATCH('A. Sales by store'!B11301,'B. Store opening dates'!$A$5:$A$2448,0))</f>
        <v>2011</v>
      </c>
      <c r="F11301" t="str">
        <f t="shared" si="352"/>
        <v>Old</v>
      </c>
      <c r="G11301" t="str">
        <f t="shared" si="353"/>
        <v>Existing</v>
      </c>
    </row>
    <row r="11302" spans="1:7" ht="19" x14ac:dyDescent="0.25">
      <c r="A11302" s="7">
        <v>2015</v>
      </c>
      <c r="B11302" s="7" t="s">
        <v>1420</v>
      </c>
      <c r="C11302" s="7" t="s">
        <v>6</v>
      </c>
      <c r="D11302" s="24">
        <v>405399.29</v>
      </c>
      <c r="E11302">
        <f>INDEX('B. Store opening dates'!$B$5:$B$2448,MATCH('A. Sales by store'!B11302,'B. Store opening dates'!$A$5:$A$2448,0))</f>
        <v>2011</v>
      </c>
      <c r="F11302" t="str">
        <f t="shared" si="352"/>
        <v>Old</v>
      </c>
      <c r="G11302" t="str">
        <f t="shared" si="353"/>
        <v>Existing</v>
      </c>
    </row>
    <row r="11303" spans="1:7" ht="19" x14ac:dyDescent="0.25">
      <c r="A11303" s="7">
        <v>2014</v>
      </c>
      <c r="B11303" s="7" t="s">
        <v>1420</v>
      </c>
      <c r="C11303" s="7" t="s">
        <v>6</v>
      </c>
      <c r="D11303" s="24">
        <v>284811.64</v>
      </c>
      <c r="E11303">
        <f>INDEX('B. Store opening dates'!$B$5:$B$2448,MATCH('A. Sales by store'!B11303,'B. Store opening dates'!$A$5:$A$2448,0))</f>
        <v>2011</v>
      </c>
      <c r="F11303" t="str">
        <f t="shared" si="352"/>
        <v>Old</v>
      </c>
      <c r="G11303" t="str">
        <f t="shared" si="353"/>
        <v>Existing</v>
      </c>
    </row>
    <row r="11304" spans="1:7" ht="19" x14ac:dyDescent="0.25">
      <c r="A11304" s="7">
        <v>2015</v>
      </c>
      <c r="B11304" s="7" t="s">
        <v>1420</v>
      </c>
      <c r="C11304" s="7" t="s">
        <v>7</v>
      </c>
      <c r="D11304" s="24">
        <v>206449.58</v>
      </c>
      <c r="E11304">
        <f>INDEX('B. Store opening dates'!$B$5:$B$2448,MATCH('A. Sales by store'!B11304,'B. Store opening dates'!$A$5:$A$2448,0))</f>
        <v>2011</v>
      </c>
      <c r="F11304" t="str">
        <f t="shared" si="352"/>
        <v>Old</v>
      </c>
      <c r="G11304" t="str">
        <f t="shared" si="353"/>
        <v>Existing</v>
      </c>
    </row>
    <row r="11305" spans="1:7" ht="19" x14ac:dyDescent="0.25">
      <c r="A11305" s="7">
        <v>2014</v>
      </c>
      <c r="B11305" s="7" t="s">
        <v>1420</v>
      </c>
      <c r="C11305" s="7" t="s">
        <v>7</v>
      </c>
      <c r="D11305" s="24">
        <v>218272.69</v>
      </c>
      <c r="E11305">
        <f>INDEX('B. Store opening dates'!$B$5:$B$2448,MATCH('A. Sales by store'!B11305,'B. Store opening dates'!$A$5:$A$2448,0))</f>
        <v>2011</v>
      </c>
      <c r="F11305" t="str">
        <f t="shared" si="352"/>
        <v>Old</v>
      </c>
      <c r="G11305" t="str">
        <f t="shared" si="353"/>
        <v>Existing</v>
      </c>
    </row>
    <row r="11306" spans="1:7" ht="19" x14ac:dyDescent="0.25">
      <c r="A11306" s="7">
        <v>2015</v>
      </c>
      <c r="B11306" s="7" t="s">
        <v>1420</v>
      </c>
      <c r="C11306" s="7" t="s">
        <v>8</v>
      </c>
      <c r="D11306" s="24">
        <v>525208.81999999995</v>
      </c>
      <c r="E11306">
        <f>INDEX('B. Store opening dates'!$B$5:$B$2448,MATCH('A. Sales by store'!B11306,'B. Store opening dates'!$A$5:$A$2448,0))</f>
        <v>2011</v>
      </c>
      <c r="F11306" t="str">
        <f t="shared" si="352"/>
        <v>Old</v>
      </c>
      <c r="G11306" t="str">
        <f t="shared" si="353"/>
        <v>Existing</v>
      </c>
    </row>
    <row r="11307" spans="1:7" ht="19" x14ac:dyDescent="0.25">
      <c r="A11307" s="7">
        <v>2014</v>
      </c>
      <c r="B11307" s="7" t="s">
        <v>1420</v>
      </c>
      <c r="C11307" s="7" t="s">
        <v>8</v>
      </c>
      <c r="D11307" s="24">
        <v>540438.39</v>
      </c>
      <c r="E11307">
        <f>INDEX('B. Store opening dates'!$B$5:$B$2448,MATCH('A. Sales by store'!B11307,'B. Store opening dates'!$A$5:$A$2448,0))</f>
        <v>2011</v>
      </c>
      <c r="F11307" t="str">
        <f t="shared" si="352"/>
        <v>Old</v>
      </c>
      <c r="G11307" t="str">
        <f t="shared" si="353"/>
        <v>Existing</v>
      </c>
    </row>
    <row r="11308" spans="1:7" ht="19" x14ac:dyDescent="0.25">
      <c r="A11308" s="7">
        <v>2015</v>
      </c>
      <c r="B11308" s="7" t="s">
        <v>1421</v>
      </c>
      <c r="C11308" s="7" t="s">
        <v>5</v>
      </c>
      <c r="D11308" s="24">
        <v>600141.98</v>
      </c>
      <c r="E11308">
        <f>INDEX('B. Store opening dates'!$B$5:$B$2448,MATCH('A. Sales by store'!B11308,'B. Store opening dates'!$A$5:$A$2448,0))</f>
        <v>2011</v>
      </c>
      <c r="F11308" t="str">
        <f t="shared" si="352"/>
        <v>Old</v>
      </c>
      <c r="G11308" t="str">
        <f t="shared" si="353"/>
        <v>Existing</v>
      </c>
    </row>
    <row r="11309" spans="1:7" ht="19" x14ac:dyDescent="0.25">
      <c r="A11309" s="7">
        <v>2014</v>
      </c>
      <c r="B11309" s="7" t="s">
        <v>1421</v>
      </c>
      <c r="C11309" s="7" t="s">
        <v>5</v>
      </c>
      <c r="D11309" s="24">
        <v>654414.66</v>
      </c>
      <c r="E11309">
        <f>INDEX('B. Store opening dates'!$B$5:$B$2448,MATCH('A. Sales by store'!B11309,'B. Store opening dates'!$A$5:$A$2448,0))</f>
        <v>2011</v>
      </c>
      <c r="F11309" t="str">
        <f t="shared" si="352"/>
        <v>Old</v>
      </c>
      <c r="G11309" t="str">
        <f t="shared" si="353"/>
        <v>Existing</v>
      </c>
    </row>
    <row r="11310" spans="1:7" ht="19" x14ac:dyDescent="0.25">
      <c r="A11310" s="7">
        <v>2015</v>
      </c>
      <c r="B11310" s="7" t="s">
        <v>1421</v>
      </c>
      <c r="C11310" s="7" t="s">
        <v>6</v>
      </c>
      <c r="D11310" s="24">
        <v>385397.35</v>
      </c>
      <c r="E11310">
        <f>INDEX('B. Store opening dates'!$B$5:$B$2448,MATCH('A. Sales by store'!B11310,'B. Store opening dates'!$A$5:$A$2448,0))</f>
        <v>2011</v>
      </c>
      <c r="F11310" t="str">
        <f t="shared" si="352"/>
        <v>Old</v>
      </c>
      <c r="G11310" t="str">
        <f t="shared" si="353"/>
        <v>Existing</v>
      </c>
    </row>
    <row r="11311" spans="1:7" ht="19" x14ac:dyDescent="0.25">
      <c r="A11311" s="7">
        <v>2014</v>
      </c>
      <c r="B11311" s="7" t="s">
        <v>1421</v>
      </c>
      <c r="C11311" s="7" t="s">
        <v>6</v>
      </c>
      <c r="D11311" s="24">
        <v>268881.98</v>
      </c>
      <c r="E11311">
        <f>INDEX('B. Store opening dates'!$B$5:$B$2448,MATCH('A. Sales by store'!B11311,'B. Store opening dates'!$A$5:$A$2448,0))</f>
        <v>2011</v>
      </c>
      <c r="F11311" t="str">
        <f t="shared" si="352"/>
        <v>Old</v>
      </c>
      <c r="G11311" t="str">
        <f t="shared" si="353"/>
        <v>Existing</v>
      </c>
    </row>
    <row r="11312" spans="1:7" ht="19" x14ac:dyDescent="0.25">
      <c r="A11312" s="7">
        <v>2015</v>
      </c>
      <c r="B11312" s="7" t="s">
        <v>1421</v>
      </c>
      <c r="C11312" s="7" t="s">
        <v>7</v>
      </c>
      <c r="D11312" s="24">
        <v>197587.54</v>
      </c>
      <c r="E11312">
        <f>INDEX('B. Store opening dates'!$B$5:$B$2448,MATCH('A. Sales by store'!B11312,'B. Store opening dates'!$A$5:$A$2448,0))</f>
        <v>2011</v>
      </c>
      <c r="F11312" t="str">
        <f t="shared" si="352"/>
        <v>Old</v>
      </c>
      <c r="G11312" t="str">
        <f t="shared" si="353"/>
        <v>Existing</v>
      </c>
    </row>
    <row r="11313" spans="1:7" ht="19" x14ac:dyDescent="0.25">
      <c r="A11313" s="7">
        <v>2014</v>
      </c>
      <c r="B11313" s="7" t="s">
        <v>1421</v>
      </c>
      <c r="C11313" s="7" t="s">
        <v>7</v>
      </c>
      <c r="D11313" s="24">
        <v>209373.93</v>
      </c>
      <c r="E11313">
        <f>INDEX('B. Store opening dates'!$B$5:$B$2448,MATCH('A. Sales by store'!B11313,'B. Store opening dates'!$A$5:$A$2448,0))</f>
        <v>2011</v>
      </c>
      <c r="F11313" t="str">
        <f t="shared" si="352"/>
        <v>Old</v>
      </c>
      <c r="G11313" t="str">
        <f t="shared" si="353"/>
        <v>Existing</v>
      </c>
    </row>
    <row r="11314" spans="1:7" ht="19" x14ac:dyDescent="0.25">
      <c r="A11314" s="7">
        <v>2015</v>
      </c>
      <c r="B11314" s="7" t="s">
        <v>1421</v>
      </c>
      <c r="C11314" s="7" t="s">
        <v>8</v>
      </c>
      <c r="D11314" s="24">
        <v>409723.99</v>
      </c>
      <c r="E11314">
        <f>INDEX('B. Store opening dates'!$B$5:$B$2448,MATCH('A. Sales by store'!B11314,'B. Store opening dates'!$A$5:$A$2448,0))</f>
        <v>2011</v>
      </c>
      <c r="F11314" t="str">
        <f t="shared" si="352"/>
        <v>Old</v>
      </c>
      <c r="G11314" t="str">
        <f t="shared" si="353"/>
        <v>Existing</v>
      </c>
    </row>
    <row r="11315" spans="1:7" ht="19" x14ac:dyDescent="0.25">
      <c r="A11315" s="7">
        <v>2014</v>
      </c>
      <c r="B11315" s="7" t="s">
        <v>1421</v>
      </c>
      <c r="C11315" s="7" t="s">
        <v>8</v>
      </c>
      <c r="D11315" s="24">
        <v>427689.17</v>
      </c>
      <c r="E11315">
        <f>INDEX('B. Store opening dates'!$B$5:$B$2448,MATCH('A. Sales by store'!B11315,'B. Store opening dates'!$A$5:$A$2448,0))</f>
        <v>2011</v>
      </c>
      <c r="F11315" t="str">
        <f t="shared" si="352"/>
        <v>Old</v>
      </c>
      <c r="G11315" t="str">
        <f t="shared" si="353"/>
        <v>Existing</v>
      </c>
    </row>
    <row r="11316" spans="1:7" ht="19" x14ac:dyDescent="0.25">
      <c r="A11316" s="7">
        <v>2015</v>
      </c>
      <c r="B11316" s="7" t="s">
        <v>1422</v>
      </c>
      <c r="C11316" s="7" t="s">
        <v>5</v>
      </c>
      <c r="D11316" s="24">
        <v>739775.45</v>
      </c>
      <c r="E11316">
        <f>INDEX('B. Store opening dates'!$B$5:$B$2448,MATCH('A. Sales by store'!B11316,'B. Store opening dates'!$A$5:$A$2448,0))</f>
        <v>2011</v>
      </c>
      <c r="F11316" t="str">
        <f t="shared" si="352"/>
        <v>Old</v>
      </c>
      <c r="G11316" t="str">
        <f t="shared" si="353"/>
        <v>Existing</v>
      </c>
    </row>
    <row r="11317" spans="1:7" ht="19" x14ac:dyDescent="0.25">
      <c r="A11317" s="7">
        <v>2014</v>
      </c>
      <c r="B11317" s="7" t="s">
        <v>1422</v>
      </c>
      <c r="C11317" s="7" t="s">
        <v>5</v>
      </c>
      <c r="D11317" s="24">
        <v>808770.33</v>
      </c>
      <c r="E11317">
        <f>INDEX('B. Store opening dates'!$B$5:$B$2448,MATCH('A. Sales by store'!B11317,'B. Store opening dates'!$A$5:$A$2448,0))</f>
        <v>2011</v>
      </c>
      <c r="F11317" t="str">
        <f t="shared" si="352"/>
        <v>Old</v>
      </c>
      <c r="G11317" t="str">
        <f t="shared" si="353"/>
        <v>Existing</v>
      </c>
    </row>
    <row r="11318" spans="1:7" ht="19" x14ac:dyDescent="0.25">
      <c r="A11318" s="7">
        <v>2015</v>
      </c>
      <c r="B11318" s="7" t="s">
        <v>1422</v>
      </c>
      <c r="C11318" s="7" t="s">
        <v>6</v>
      </c>
      <c r="D11318" s="24">
        <v>445175.75</v>
      </c>
      <c r="E11318">
        <f>INDEX('B. Store opening dates'!$B$5:$B$2448,MATCH('A. Sales by store'!B11318,'B. Store opening dates'!$A$5:$A$2448,0))</f>
        <v>2011</v>
      </c>
      <c r="F11318" t="str">
        <f t="shared" si="352"/>
        <v>Old</v>
      </c>
      <c r="G11318" t="str">
        <f t="shared" si="353"/>
        <v>Existing</v>
      </c>
    </row>
    <row r="11319" spans="1:7" ht="19" x14ac:dyDescent="0.25">
      <c r="A11319" s="7">
        <v>2014</v>
      </c>
      <c r="B11319" s="7" t="s">
        <v>1422</v>
      </c>
      <c r="C11319" s="7" t="s">
        <v>6</v>
      </c>
      <c r="D11319" s="24">
        <v>324878.94</v>
      </c>
      <c r="E11319">
        <f>INDEX('B. Store opening dates'!$B$5:$B$2448,MATCH('A. Sales by store'!B11319,'B. Store opening dates'!$A$5:$A$2448,0))</f>
        <v>2011</v>
      </c>
      <c r="F11319" t="str">
        <f t="shared" si="352"/>
        <v>Old</v>
      </c>
      <c r="G11319" t="str">
        <f t="shared" si="353"/>
        <v>Existing</v>
      </c>
    </row>
    <row r="11320" spans="1:7" ht="19" x14ac:dyDescent="0.25">
      <c r="A11320" s="7">
        <v>2015</v>
      </c>
      <c r="B11320" s="7" t="s">
        <v>1422</v>
      </c>
      <c r="C11320" s="7" t="s">
        <v>7</v>
      </c>
      <c r="D11320" s="24">
        <v>219956.46</v>
      </c>
      <c r="E11320">
        <f>INDEX('B. Store opening dates'!$B$5:$B$2448,MATCH('A. Sales by store'!B11320,'B. Store opening dates'!$A$5:$A$2448,0))</f>
        <v>2011</v>
      </c>
      <c r="F11320" t="str">
        <f t="shared" si="352"/>
        <v>Old</v>
      </c>
      <c r="G11320" t="str">
        <f t="shared" si="353"/>
        <v>Existing</v>
      </c>
    </row>
    <row r="11321" spans="1:7" ht="19" x14ac:dyDescent="0.25">
      <c r="A11321" s="7">
        <v>2014</v>
      </c>
      <c r="B11321" s="7" t="s">
        <v>1422</v>
      </c>
      <c r="C11321" s="7" t="s">
        <v>7</v>
      </c>
      <c r="D11321" s="24">
        <v>234093.67</v>
      </c>
      <c r="E11321">
        <f>INDEX('B. Store opening dates'!$B$5:$B$2448,MATCH('A. Sales by store'!B11321,'B. Store opening dates'!$A$5:$A$2448,0))</f>
        <v>2011</v>
      </c>
      <c r="F11321" t="str">
        <f t="shared" si="352"/>
        <v>Old</v>
      </c>
      <c r="G11321" t="str">
        <f t="shared" si="353"/>
        <v>Existing</v>
      </c>
    </row>
    <row r="11322" spans="1:7" ht="19" x14ac:dyDescent="0.25">
      <c r="A11322" s="7">
        <v>2015</v>
      </c>
      <c r="B11322" s="7" t="s">
        <v>1422</v>
      </c>
      <c r="C11322" s="7" t="s">
        <v>8</v>
      </c>
      <c r="D11322" s="24">
        <v>509708.16</v>
      </c>
      <c r="E11322">
        <f>INDEX('B. Store opening dates'!$B$5:$B$2448,MATCH('A. Sales by store'!B11322,'B. Store opening dates'!$A$5:$A$2448,0))</f>
        <v>2011</v>
      </c>
      <c r="F11322" t="str">
        <f t="shared" si="352"/>
        <v>Old</v>
      </c>
      <c r="G11322" t="str">
        <f t="shared" si="353"/>
        <v>Existing</v>
      </c>
    </row>
    <row r="11323" spans="1:7" ht="19" x14ac:dyDescent="0.25">
      <c r="A11323" s="7">
        <v>2014</v>
      </c>
      <c r="B11323" s="7" t="s">
        <v>1422</v>
      </c>
      <c r="C11323" s="7" t="s">
        <v>8</v>
      </c>
      <c r="D11323" s="24">
        <v>527975.31999999995</v>
      </c>
      <c r="E11323">
        <f>INDEX('B. Store opening dates'!$B$5:$B$2448,MATCH('A. Sales by store'!B11323,'B. Store opening dates'!$A$5:$A$2448,0))</f>
        <v>2011</v>
      </c>
      <c r="F11323" t="str">
        <f t="shared" si="352"/>
        <v>Old</v>
      </c>
      <c r="G11323" t="str">
        <f t="shared" si="353"/>
        <v>Existing</v>
      </c>
    </row>
    <row r="11324" spans="1:7" ht="19" x14ac:dyDescent="0.25">
      <c r="A11324" s="7">
        <v>2015</v>
      </c>
      <c r="B11324" s="7" t="s">
        <v>1423</v>
      </c>
      <c r="C11324" s="7" t="s">
        <v>5</v>
      </c>
      <c r="D11324" s="24">
        <v>590532.22</v>
      </c>
      <c r="E11324">
        <f>INDEX('B. Store opening dates'!$B$5:$B$2448,MATCH('A. Sales by store'!B11324,'B. Store opening dates'!$A$5:$A$2448,0))</f>
        <v>2011</v>
      </c>
      <c r="F11324" t="str">
        <f t="shared" si="352"/>
        <v>Old</v>
      </c>
      <c r="G11324" t="str">
        <f t="shared" si="353"/>
        <v>Existing</v>
      </c>
    </row>
    <row r="11325" spans="1:7" ht="19" x14ac:dyDescent="0.25">
      <c r="A11325" s="7">
        <v>2014</v>
      </c>
      <c r="B11325" s="7" t="s">
        <v>1423</v>
      </c>
      <c r="C11325" s="7" t="s">
        <v>5</v>
      </c>
      <c r="D11325" s="24">
        <v>648930.32999999996</v>
      </c>
      <c r="E11325">
        <f>INDEX('B. Store opening dates'!$B$5:$B$2448,MATCH('A. Sales by store'!B11325,'B. Store opening dates'!$A$5:$A$2448,0))</f>
        <v>2011</v>
      </c>
      <c r="F11325" t="str">
        <f t="shared" si="352"/>
        <v>Old</v>
      </c>
      <c r="G11325" t="str">
        <f t="shared" si="353"/>
        <v>Existing</v>
      </c>
    </row>
    <row r="11326" spans="1:7" ht="19" x14ac:dyDescent="0.25">
      <c r="A11326" s="7">
        <v>2015</v>
      </c>
      <c r="B11326" s="7" t="s">
        <v>1423</v>
      </c>
      <c r="C11326" s="7" t="s">
        <v>6</v>
      </c>
      <c r="D11326" s="24">
        <v>259388.06</v>
      </c>
      <c r="E11326">
        <f>INDEX('B. Store opening dates'!$B$5:$B$2448,MATCH('A. Sales by store'!B11326,'B. Store opening dates'!$A$5:$A$2448,0))</f>
        <v>2011</v>
      </c>
      <c r="F11326" t="str">
        <f t="shared" si="352"/>
        <v>Old</v>
      </c>
      <c r="G11326" t="str">
        <f t="shared" si="353"/>
        <v>Existing</v>
      </c>
    </row>
    <row r="11327" spans="1:7" ht="19" x14ac:dyDescent="0.25">
      <c r="A11327" s="7">
        <v>2014</v>
      </c>
      <c r="B11327" s="7" t="s">
        <v>1423</v>
      </c>
      <c r="C11327" s="7" t="s">
        <v>6</v>
      </c>
      <c r="D11327" s="24">
        <v>187991.96</v>
      </c>
      <c r="E11327">
        <f>INDEX('B. Store opening dates'!$B$5:$B$2448,MATCH('A. Sales by store'!B11327,'B. Store opening dates'!$A$5:$A$2448,0))</f>
        <v>2011</v>
      </c>
      <c r="F11327" t="str">
        <f t="shared" si="352"/>
        <v>Old</v>
      </c>
      <c r="G11327" t="str">
        <f t="shared" si="353"/>
        <v>Existing</v>
      </c>
    </row>
    <row r="11328" spans="1:7" ht="19" x14ac:dyDescent="0.25">
      <c r="A11328" s="7">
        <v>2015</v>
      </c>
      <c r="B11328" s="7" t="s">
        <v>1423</v>
      </c>
      <c r="C11328" s="7" t="s">
        <v>7</v>
      </c>
      <c r="D11328" s="24">
        <v>149436.79999999999</v>
      </c>
      <c r="E11328">
        <f>INDEX('B. Store opening dates'!$B$5:$B$2448,MATCH('A. Sales by store'!B11328,'B. Store opening dates'!$A$5:$A$2448,0))</f>
        <v>2011</v>
      </c>
      <c r="F11328" t="str">
        <f t="shared" si="352"/>
        <v>Old</v>
      </c>
      <c r="G11328" t="str">
        <f t="shared" si="353"/>
        <v>Existing</v>
      </c>
    </row>
    <row r="11329" spans="1:7" ht="19" x14ac:dyDescent="0.25">
      <c r="A11329" s="7">
        <v>2014</v>
      </c>
      <c r="B11329" s="7" t="s">
        <v>1423</v>
      </c>
      <c r="C11329" s="7" t="s">
        <v>7</v>
      </c>
      <c r="D11329" s="24">
        <v>157766.29</v>
      </c>
      <c r="E11329">
        <f>INDEX('B. Store opening dates'!$B$5:$B$2448,MATCH('A. Sales by store'!B11329,'B. Store opening dates'!$A$5:$A$2448,0))</f>
        <v>2011</v>
      </c>
      <c r="F11329" t="str">
        <f t="shared" si="352"/>
        <v>Old</v>
      </c>
      <c r="G11329" t="str">
        <f t="shared" si="353"/>
        <v>Existing</v>
      </c>
    </row>
    <row r="11330" spans="1:7" ht="19" x14ac:dyDescent="0.25">
      <c r="A11330" s="7">
        <v>2015</v>
      </c>
      <c r="B11330" s="7" t="s">
        <v>1423</v>
      </c>
      <c r="C11330" s="7" t="s">
        <v>8</v>
      </c>
      <c r="D11330" s="24">
        <v>437740.41</v>
      </c>
      <c r="E11330">
        <f>INDEX('B. Store opening dates'!$B$5:$B$2448,MATCH('A. Sales by store'!B11330,'B. Store opening dates'!$A$5:$A$2448,0))</f>
        <v>2011</v>
      </c>
      <c r="F11330" t="str">
        <f t="shared" si="352"/>
        <v>Old</v>
      </c>
      <c r="G11330" t="str">
        <f t="shared" si="353"/>
        <v>Existing</v>
      </c>
    </row>
    <row r="11331" spans="1:7" ht="19" x14ac:dyDescent="0.25">
      <c r="A11331" s="7">
        <v>2014</v>
      </c>
      <c r="B11331" s="7" t="s">
        <v>1423</v>
      </c>
      <c r="C11331" s="7" t="s">
        <v>8</v>
      </c>
      <c r="D11331" s="24">
        <v>455750.62</v>
      </c>
      <c r="E11331">
        <f>INDEX('B. Store opening dates'!$B$5:$B$2448,MATCH('A. Sales by store'!B11331,'B. Store opening dates'!$A$5:$A$2448,0))</f>
        <v>2011</v>
      </c>
      <c r="F11331" t="str">
        <f t="shared" si="352"/>
        <v>Old</v>
      </c>
      <c r="G11331" t="str">
        <f t="shared" si="353"/>
        <v>Existing</v>
      </c>
    </row>
    <row r="11332" spans="1:7" ht="19" x14ac:dyDescent="0.25">
      <c r="A11332" s="7">
        <v>2015</v>
      </c>
      <c r="B11332" s="7" t="s">
        <v>1424</v>
      </c>
      <c r="C11332" s="7" t="s">
        <v>5</v>
      </c>
      <c r="D11332" s="24">
        <v>617602.6</v>
      </c>
      <c r="E11332">
        <f>INDEX('B. Store opening dates'!$B$5:$B$2448,MATCH('A. Sales by store'!B11332,'B. Store opening dates'!$A$5:$A$2448,0))</f>
        <v>2011</v>
      </c>
      <c r="F11332" t="str">
        <f t="shared" si="352"/>
        <v>Old</v>
      </c>
      <c r="G11332" t="str">
        <f t="shared" si="353"/>
        <v>Existing</v>
      </c>
    </row>
    <row r="11333" spans="1:7" ht="19" x14ac:dyDescent="0.25">
      <c r="A11333" s="7">
        <v>2014</v>
      </c>
      <c r="B11333" s="7" t="s">
        <v>1424</v>
      </c>
      <c r="C11333" s="7" t="s">
        <v>5</v>
      </c>
      <c r="D11333" s="24">
        <v>680779.34</v>
      </c>
      <c r="E11333">
        <f>INDEX('B. Store opening dates'!$B$5:$B$2448,MATCH('A. Sales by store'!B11333,'B. Store opening dates'!$A$5:$A$2448,0))</f>
        <v>2011</v>
      </c>
      <c r="F11333" t="str">
        <f t="shared" ref="F11333:F11396" si="354">IF(A11333 = 2015, IF(E11333&lt; 2015, "Old","New"),IF(E11333 &lt; 2014, "Old","New"))</f>
        <v>Old</v>
      </c>
      <c r="G11333" t="str">
        <f t="shared" ref="G11333:G11396" si="355">IF(A11333 = 2015, IF(E11333&lt; 2015, "Existing","New"),"Existing")</f>
        <v>Existing</v>
      </c>
    </row>
    <row r="11334" spans="1:7" ht="19" x14ac:dyDescent="0.25">
      <c r="A11334" s="7">
        <v>2015</v>
      </c>
      <c r="B11334" s="7" t="s">
        <v>1424</v>
      </c>
      <c r="C11334" s="7" t="s">
        <v>6</v>
      </c>
      <c r="D11334" s="24">
        <v>436107.2</v>
      </c>
      <c r="E11334">
        <f>INDEX('B. Store opening dates'!$B$5:$B$2448,MATCH('A. Sales by store'!B11334,'B. Store opening dates'!$A$5:$A$2448,0))</f>
        <v>2011</v>
      </c>
      <c r="F11334" t="str">
        <f t="shared" si="354"/>
        <v>Old</v>
      </c>
      <c r="G11334" t="str">
        <f t="shared" si="355"/>
        <v>Existing</v>
      </c>
    </row>
    <row r="11335" spans="1:7" ht="19" x14ac:dyDescent="0.25">
      <c r="A11335" s="7">
        <v>2014</v>
      </c>
      <c r="B11335" s="7" t="s">
        <v>1424</v>
      </c>
      <c r="C11335" s="7" t="s">
        <v>6</v>
      </c>
      <c r="D11335" s="24">
        <v>303977.64</v>
      </c>
      <c r="E11335">
        <f>INDEX('B. Store opening dates'!$B$5:$B$2448,MATCH('A. Sales by store'!B11335,'B. Store opening dates'!$A$5:$A$2448,0))</f>
        <v>2011</v>
      </c>
      <c r="F11335" t="str">
        <f t="shared" si="354"/>
        <v>Old</v>
      </c>
      <c r="G11335" t="str">
        <f t="shared" si="355"/>
        <v>Existing</v>
      </c>
    </row>
    <row r="11336" spans="1:7" ht="19" x14ac:dyDescent="0.25">
      <c r="A11336" s="7">
        <v>2015</v>
      </c>
      <c r="B11336" s="7" t="s">
        <v>1424</v>
      </c>
      <c r="C11336" s="7" t="s">
        <v>7</v>
      </c>
      <c r="D11336" s="24">
        <v>171812.63</v>
      </c>
      <c r="E11336">
        <f>INDEX('B. Store opening dates'!$B$5:$B$2448,MATCH('A. Sales by store'!B11336,'B. Store opening dates'!$A$5:$A$2448,0))</f>
        <v>2011</v>
      </c>
      <c r="F11336" t="str">
        <f t="shared" si="354"/>
        <v>Old</v>
      </c>
      <c r="G11336" t="str">
        <f t="shared" si="355"/>
        <v>Existing</v>
      </c>
    </row>
    <row r="11337" spans="1:7" ht="19" x14ac:dyDescent="0.25">
      <c r="A11337" s="7">
        <v>2014</v>
      </c>
      <c r="B11337" s="7" t="s">
        <v>1424</v>
      </c>
      <c r="C11337" s="7" t="s">
        <v>7</v>
      </c>
      <c r="D11337" s="24">
        <v>182516.73</v>
      </c>
      <c r="E11337">
        <f>INDEX('B. Store opening dates'!$B$5:$B$2448,MATCH('A. Sales by store'!B11337,'B. Store opening dates'!$A$5:$A$2448,0))</f>
        <v>2011</v>
      </c>
      <c r="F11337" t="str">
        <f t="shared" si="354"/>
        <v>Old</v>
      </c>
      <c r="G11337" t="str">
        <f t="shared" si="355"/>
        <v>Existing</v>
      </c>
    </row>
    <row r="11338" spans="1:7" ht="19" x14ac:dyDescent="0.25">
      <c r="A11338" s="7">
        <v>2015</v>
      </c>
      <c r="B11338" s="7" t="s">
        <v>1424</v>
      </c>
      <c r="C11338" s="7" t="s">
        <v>8</v>
      </c>
      <c r="D11338" s="24">
        <v>708507.9</v>
      </c>
      <c r="E11338">
        <f>INDEX('B. Store opening dates'!$B$5:$B$2448,MATCH('A. Sales by store'!B11338,'B. Store opening dates'!$A$5:$A$2448,0))</f>
        <v>2011</v>
      </c>
      <c r="F11338" t="str">
        <f t="shared" si="354"/>
        <v>Old</v>
      </c>
      <c r="G11338" t="str">
        <f t="shared" si="355"/>
        <v>Existing</v>
      </c>
    </row>
    <row r="11339" spans="1:7" ht="19" x14ac:dyDescent="0.25">
      <c r="A11339" s="7">
        <v>2014</v>
      </c>
      <c r="B11339" s="7" t="s">
        <v>1424</v>
      </c>
      <c r="C11339" s="7" t="s">
        <v>8</v>
      </c>
      <c r="D11339" s="24">
        <v>735398.68</v>
      </c>
      <c r="E11339">
        <f>INDEX('B. Store opening dates'!$B$5:$B$2448,MATCH('A. Sales by store'!B11339,'B. Store opening dates'!$A$5:$A$2448,0))</f>
        <v>2011</v>
      </c>
      <c r="F11339" t="str">
        <f t="shared" si="354"/>
        <v>Old</v>
      </c>
      <c r="G11339" t="str">
        <f t="shared" si="355"/>
        <v>Existing</v>
      </c>
    </row>
    <row r="11340" spans="1:7" ht="19" x14ac:dyDescent="0.25">
      <c r="A11340" s="7">
        <v>2015</v>
      </c>
      <c r="B11340" s="7" t="s">
        <v>1425</v>
      </c>
      <c r="C11340" s="7" t="s">
        <v>5</v>
      </c>
      <c r="D11340" s="24">
        <v>664155.39</v>
      </c>
      <c r="E11340">
        <f>INDEX('B. Store opening dates'!$B$5:$B$2448,MATCH('A. Sales by store'!B11340,'B. Store opening dates'!$A$5:$A$2448,0))</f>
        <v>2011</v>
      </c>
      <c r="F11340" t="str">
        <f t="shared" si="354"/>
        <v>Old</v>
      </c>
      <c r="G11340" t="str">
        <f t="shared" si="355"/>
        <v>Existing</v>
      </c>
    </row>
    <row r="11341" spans="1:7" ht="19" x14ac:dyDescent="0.25">
      <c r="A11341" s="7">
        <v>2014</v>
      </c>
      <c r="B11341" s="7" t="s">
        <v>1425</v>
      </c>
      <c r="C11341" s="7" t="s">
        <v>5</v>
      </c>
      <c r="D11341" s="24">
        <v>732471.43</v>
      </c>
      <c r="E11341">
        <f>INDEX('B. Store opening dates'!$B$5:$B$2448,MATCH('A. Sales by store'!B11341,'B. Store opening dates'!$A$5:$A$2448,0))</f>
        <v>2011</v>
      </c>
      <c r="F11341" t="str">
        <f t="shared" si="354"/>
        <v>Old</v>
      </c>
      <c r="G11341" t="str">
        <f t="shared" si="355"/>
        <v>Existing</v>
      </c>
    </row>
    <row r="11342" spans="1:7" ht="19" x14ac:dyDescent="0.25">
      <c r="A11342" s="7">
        <v>2015</v>
      </c>
      <c r="B11342" s="7" t="s">
        <v>1425</v>
      </c>
      <c r="C11342" s="7" t="s">
        <v>6</v>
      </c>
      <c r="D11342" s="24">
        <v>241670.05</v>
      </c>
      <c r="E11342">
        <f>INDEX('B. Store opening dates'!$B$5:$B$2448,MATCH('A. Sales by store'!B11342,'B. Store opening dates'!$A$5:$A$2448,0))</f>
        <v>2011</v>
      </c>
      <c r="F11342" t="str">
        <f t="shared" si="354"/>
        <v>Old</v>
      </c>
      <c r="G11342" t="str">
        <f t="shared" si="355"/>
        <v>Existing</v>
      </c>
    </row>
    <row r="11343" spans="1:7" ht="19" x14ac:dyDescent="0.25">
      <c r="A11343" s="7">
        <v>2014</v>
      </c>
      <c r="B11343" s="7" t="s">
        <v>1425</v>
      </c>
      <c r="C11343" s="7" t="s">
        <v>6</v>
      </c>
      <c r="D11343" s="24">
        <v>171183.62</v>
      </c>
      <c r="E11343">
        <f>INDEX('B. Store opening dates'!$B$5:$B$2448,MATCH('A. Sales by store'!B11343,'B. Store opening dates'!$A$5:$A$2448,0))</f>
        <v>2011</v>
      </c>
      <c r="F11343" t="str">
        <f t="shared" si="354"/>
        <v>Old</v>
      </c>
      <c r="G11343" t="str">
        <f t="shared" si="355"/>
        <v>Existing</v>
      </c>
    </row>
    <row r="11344" spans="1:7" ht="19" x14ac:dyDescent="0.25">
      <c r="A11344" s="7">
        <v>2015</v>
      </c>
      <c r="B11344" s="7" t="s">
        <v>1425</v>
      </c>
      <c r="C11344" s="7" t="s">
        <v>7</v>
      </c>
      <c r="D11344" s="24">
        <v>67192.05</v>
      </c>
      <c r="E11344">
        <f>INDEX('B. Store opening dates'!$B$5:$B$2448,MATCH('A. Sales by store'!B11344,'B. Store opening dates'!$A$5:$A$2448,0))</f>
        <v>2011</v>
      </c>
      <c r="F11344" t="str">
        <f t="shared" si="354"/>
        <v>Old</v>
      </c>
      <c r="G11344" t="str">
        <f t="shared" si="355"/>
        <v>Existing</v>
      </c>
    </row>
    <row r="11345" spans="1:7" ht="19" x14ac:dyDescent="0.25">
      <c r="A11345" s="7">
        <v>2014</v>
      </c>
      <c r="B11345" s="7" t="s">
        <v>1425</v>
      </c>
      <c r="C11345" s="7" t="s">
        <v>7</v>
      </c>
      <c r="D11345" s="24">
        <v>70963.86</v>
      </c>
      <c r="E11345">
        <f>INDEX('B. Store opening dates'!$B$5:$B$2448,MATCH('A. Sales by store'!B11345,'B. Store opening dates'!$A$5:$A$2448,0))</f>
        <v>2011</v>
      </c>
      <c r="F11345" t="str">
        <f t="shared" si="354"/>
        <v>Old</v>
      </c>
      <c r="G11345" t="str">
        <f t="shared" si="355"/>
        <v>Existing</v>
      </c>
    </row>
    <row r="11346" spans="1:7" ht="19" x14ac:dyDescent="0.25">
      <c r="A11346" s="7">
        <v>2015</v>
      </c>
      <c r="B11346" s="7" t="s">
        <v>1425</v>
      </c>
      <c r="C11346" s="7" t="s">
        <v>8</v>
      </c>
      <c r="D11346" s="24">
        <v>551182.43000000005</v>
      </c>
      <c r="E11346">
        <f>INDEX('B. Store opening dates'!$B$5:$B$2448,MATCH('A. Sales by store'!B11346,'B. Store opening dates'!$A$5:$A$2448,0))</f>
        <v>2011</v>
      </c>
      <c r="F11346" t="str">
        <f t="shared" si="354"/>
        <v>Old</v>
      </c>
      <c r="G11346" t="str">
        <f t="shared" si="355"/>
        <v>Existing</v>
      </c>
    </row>
    <row r="11347" spans="1:7" ht="19" x14ac:dyDescent="0.25">
      <c r="A11347" s="7">
        <v>2014</v>
      </c>
      <c r="B11347" s="7" t="s">
        <v>1425</v>
      </c>
      <c r="C11347" s="7" t="s">
        <v>8</v>
      </c>
      <c r="D11347" s="24">
        <v>569375.44999999995</v>
      </c>
      <c r="E11347">
        <f>INDEX('B. Store opening dates'!$B$5:$B$2448,MATCH('A. Sales by store'!B11347,'B. Store opening dates'!$A$5:$A$2448,0))</f>
        <v>2011</v>
      </c>
      <c r="F11347" t="str">
        <f t="shared" si="354"/>
        <v>Old</v>
      </c>
      <c r="G11347" t="str">
        <f t="shared" si="355"/>
        <v>Existing</v>
      </c>
    </row>
    <row r="11348" spans="1:7" ht="19" x14ac:dyDescent="0.25">
      <c r="A11348" s="7">
        <v>2015</v>
      </c>
      <c r="B11348" s="7" t="s">
        <v>1426</v>
      </c>
      <c r="C11348" s="7" t="s">
        <v>5</v>
      </c>
      <c r="D11348" s="24">
        <v>728588.71</v>
      </c>
      <c r="E11348">
        <f>INDEX('B. Store opening dates'!$B$5:$B$2448,MATCH('A. Sales by store'!B11348,'B. Store opening dates'!$A$5:$A$2448,0))</f>
        <v>2011</v>
      </c>
      <c r="F11348" t="str">
        <f t="shared" si="354"/>
        <v>Old</v>
      </c>
      <c r="G11348" t="str">
        <f t="shared" si="355"/>
        <v>Existing</v>
      </c>
    </row>
    <row r="11349" spans="1:7" ht="19" x14ac:dyDescent="0.25">
      <c r="A11349" s="7">
        <v>2014</v>
      </c>
      <c r="B11349" s="7" t="s">
        <v>1426</v>
      </c>
      <c r="C11349" s="7" t="s">
        <v>5</v>
      </c>
      <c r="D11349" s="24">
        <v>794800.5</v>
      </c>
      <c r="E11349">
        <f>INDEX('B. Store opening dates'!$B$5:$B$2448,MATCH('A. Sales by store'!B11349,'B. Store opening dates'!$A$5:$A$2448,0))</f>
        <v>2011</v>
      </c>
      <c r="F11349" t="str">
        <f t="shared" si="354"/>
        <v>Old</v>
      </c>
      <c r="G11349" t="str">
        <f t="shared" si="355"/>
        <v>Existing</v>
      </c>
    </row>
    <row r="11350" spans="1:7" ht="19" x14ac:dyDescent="0.25">
      <c r="A11350" s="7">
        <v>2015</v>
      </c>
      <c r="B11350" s="7" t="s">
        <v>1426</v>
      </c>
      <c r="C11350" s="7" t="s">
        <v>6</v>
      </c>
      <c r="D11350" s="24">
        <v>538634.05000000005</v>
      </c>
      <c r="E11350">
        <f>INDEX('B. Store opening dates'!$B$5:$B$2448,MATCH('A. Sales by store'!B11350,'B. Store opening dates'!$A$5:$A$2448,0))</f>
        <v>2011</v>
      </c>
      <c r="F11350" t="str">
        <f t="shared" si="354"/>
        <v>Old</v>
      </c>
      <c r="G11350" t="str">
        <f t="shared" si="355"/>
        <v>Existing</v>
      </c>
    </row>
    <row r="11351" spans="1:7" ht="19" x14ac:dyDescent="0.25">
      <c r="A11351" s="7">
        <v>2014</v>
      </c>
      <c r="B11351" s="7" t="s">
        <v>1426</v>
      </c>
      <c r="C11351" s="7" t="s">
        <v>6</v>
      </c>
      <c r="D11351" s="24">
        <v>376457.6</v>
      </c>
      <c r="E11351">
        <f>INDEX('B. Store opening dates'!$B$5:$B$2448,MATCH('A. Sales by store'!B11351,'B. Store opening dates'!$A$5:$A$2448,0))</f>
        <v>2011</v>
      </c>
      <c r="F11351" t="str">
        <f t="shared" si="354"/>
        <v>Old</v>
      </c>
      <c r="G11351" t="str">
        <f t="shared" si="355"/>
        <v>Existing</v>
      </c>
    </row>
    <row r="11352" spans="1:7" ht="19" x14ac:dyDescent="0.25">
      <c r="A11352" s="7">
        <v>2015</v>
      </c>
      <c r="B11352" s="7" t="s">
        <v>1426</v>
      </c>
      <c r="C11352" s="7" t="s">
        <v>7</v>
      </c>
      <c r="D11352" s="24">
        <v>163749.07999999999</v>
      </c>
      <c r="E11352">
        <f>INDEX('B. Store opening dates'!$B$5:$B$2448,MATCH('A. Sales by store'!B11352,'B. Store opening dates'!$A$5:$A$2448,0))</f>
        <v>2011</v>
      </c>
      <c r="F11352" t="str">
        <f t="shared" si="354"/>
        <v>Old</v>
      </c>
      <c r="G11352" t="str">
        <f t="shared" si="355"/>
        <v>Existing</v>
      </c>
    </row>
    <row r="11353" spans="1:7" ht="19" x14ac:dyDescent="0.25">
      <c r="A11353" s="7">
        <v>2014</v>
      </c>
      <c r="B11353" s="7" t="s">
        <v>1426</v>
      </c>
      <c r="C11353" s="7" t="s">
        <v>7</v>
      </c>
      <c r="D11353" s="24">
        <v>172604.19</v>
      </c>
      <c r="E11353">
        <f>INDEX('B. Store opening dates'!$B$5:$B$2448,MATCH('A. Sales by store'!B11353,'B. Store opening dates'!$A$5:$A$2448,0))</f>
        <v>2011</v>
      </c>
      <c r="F11353" t="str">
        <f t="shared" si="354"/>
        <v>Old</v>
      </c>
      <c r="G11353" t="str">
        <f t="shared" si="355"/>
        <v>Existing</v>
      </c>
    </row>
    <row r="11354" spans="1:7" ht="19" x14ac:dyDescent="0.25">
      <c r="A11354" s="7">
        <v>2015</v>
      </c>
      <c r="B11354" s="7" t="s">
        <v>1426</v>
      </c>
      <c r="C11354" s="7" t="s">
        <v>8</v>
      </c>
      <c r="D11354" s="24">
        <v>715029.67</v>
      </c>
      <c r="E11354">
        <f>INDEX('B. Store opening dates'!$B$5:$B$2448,MATCH('A. Sales by store'!B11354,'B. Store opening dates'!$A$5:$A$2448,0))</f>
        <v>2011</v>
      </c>
      <c r="F11354" t="str">
        <f t="shared" si="354"/>
        <v>Old</v>
      </c>
      <c r="G11354" t="str">
        <f t="shared" si="355"/>
        <v>Existing</v>
      </c>
    </row>
    <row r="11355" spans="1:7" ht="19" x14ac:dyDescent="0.25">
      <c r="A11355" s="7">
        <v>2014</v>
      </c>
      <c r="B11355" s="7" t="s">
        <v>1426</v>
      </c>
      <c r="C11355" s="7" t="s">
        <v>8</v>
      </c>
      <c r="D11355" s="24">
        <v>738160.31</v>
      </c>
      <c r="E11355">
        <f>INDEX('B. Store opening dates'!$B$5:$B$2448,MATCH('A. Sales by store'!B11355,'B. Store opening dates'!$A$5:$A$2448,0))</f>
        <v>2011</v>
      </c>
      <c r="F11355" t="str">
        <f t="shared" si="354"/>
        <v>Old</v>
      </c>
      <c r="G11355" t="str">
        <f t="shared" si="355"/>
        <v>Existing</v>
      </c>
    </row>
    <row r="11356" spans="1:7" ht="19" x14ac:dyDescent="0.25">
      <c r="A11356" s="7">
        <v>2015</v>
      </c>
      <c r="B11356" s="7" t="s">
        <v>1427</v>
      </c>
      <c r="C11356" s="7" t="s">
        <v>5</v>
      </c>
      <c r="D11356" s="24">
        <v>812676.17</v>
      </c>
      <c r="E11356">
        <f>INDEX('B. Store opening dates'!$B$5:$B$2448,MATCH('A. Sales by store'!B11356,'B. Store opening dates'!$A$5:$A$2448,0))</f>
        <v>2011</v>
      </c>
      <c r="F11356" t="str">
        <f t="shared" si="354"/>
        <v>Old</v>
      </c>
      <c r="G11356" t="str">
        <f t="shared" si="355"/>
        <v>Existing</v>
      </c>
    </row>
    <row r="11357" spans="1:7" ht="19" x14ac:dyDescent="0.25">
      <c r="A11357" s="7">
        <v>2014</v>
      </c>
      <c r="B11357" s="7" t="s">
        <v>1427</v>
      </c>
      <c r="C11357" s="7" t="s">
        <v>5</v>
      </c>
      <c r="D11357" s="24">
        <v>897856.55</v>
      </c>
      <c r="E11357">
        <f>INDEX('B. Store opening dates'!$B$5:$B$2448,MATCH('A. Sales by store'!B11357,'B. Store opening dates'!$A$5:$A$2448,0))</f>
        <v>2011</v>
      </c>
      <c r="F11357" t="str">
        <f t="shared" si="354"/>
        <v>Old</v>
      </c>
      <c r="G11357" t="str">
        <f t="shared" si="355"/>
        <v>Existing</v>
      </c>
    </row>
    <row r="11358" spans="1:7" ht="19" x14ac:dyDescent="0.25">
      <c r="A11358" s="7">
        <v>2015</v>
      </c>
      <c r="B11358" s="7" t="s">
        <v>1427</v>
      </c>
      <c r="C11358" s="7" t="s">
        <v>6</v>
      </c>
      <c r="D11358" s="24">
        <v>571873.18000000005</v>
      </c>
      <c r="E11358">
        <f>INDEX('B. Store opening dates'!$B$5:$B$2448,MATCH('A. Sales by store'!B11358,'B. Store opening dates'!$A$5:$A$2448,0))</f>
        <v>2011</v>
      </c>
      <c r="F11358" t="str">
        <f t="shared" si="354"/>
        <v>Old</v>
      </c>
      <c r="G11358" t="str">
        <f t="shared" si="355"/>
        <v>Existing</v>
      </c>
    </row>
    <row r="11359" spans="1:7" ht="19" x14ac:dyDescent="0.25">
      <c r="A11359" s="7">
        <v>2014</v>
      </c>
      <c r="B11359" s="7" t="s">
        <v>1427</v>
      </c>
      <c r="C11359" s="7" t="s">
        <v>6</v>
      </c>
      <c r="D11359" s="24">
        <v>394790.71</v>
      </c>
      <c r="E11359">
        <f>INDEX('B. Store opening dates'!$B$5:$B$2448,MATCH('A. Sales by store'!B11359,'B. Store opening dates'!$A$5:$A$2448,0))</f>
        <v>2011</v>
      </c>
      <c r="F11359" t="str">
        <f t="shared" si="354"/>
        <v>Old</v>
      </c>
      <c r="G11359" t="str">
        <f t="shared" si="355"/>
        <v>Existing</v>
      </c>
    </row>
    <row r="11360" spans="1:7" ht="19" x14ac:dyDescent="0.25">
      <c r="A11360" s="7">
        <v>2015</v>
      </c>
      <c r="B11360" s="7" t="s">
        <v>1427</v>
      </c>
      <c r="C11360" s="7" t="s">
        <v>7</v>
      </c>
      <c r="D11360" s="24">
        <v>181586.35</v>
      </c>
      <c r="E11360">
        <f>INDEX('B. Store opening dates'!$B$5:$B$2448,MATCH('A. Sales by store'!B11360,'B. Store opening dates'!$A$5:$A$2448,0))</f>
        <v>2011</v>
      </c>
      <c r="F11360" t="str">
        <f t="shared" si="354"/>
        <v>Old</v>
      </c>
      <c r="G11360" t="str">
        <f t="shared" si="355"/>
        <v>Existing</v>
      </c>
    </row>
    <row r="11361" spans="1:7" ht="19" x14ac:dyDescent="0.25">
      <c r="A11361" s="7">
        <v>2014</v>
      </c>
      <c r="B11361" s="7" t="s">
        <v>1427</v>
      </c>
      <c r="C11361" s="7" t="s">
        <v>7</v>
      </c>
      <c r="D11361" s="24">
        <v>190276.33</v>
      </c>
      <c r="E11361">
        <f>INDEX('B. Store opening dates'!$B$5:$B$2448,MATCH('A. Sales by store'!B11361,'B. Store opening dates'!$A$5:$A$2448,0))</f>
        <v>2011</v>
      </c>
      <c r="F11361" t="str">
        <f t="shared" si="354"/>
        <v>Old</v>
      </c>
      <c r="G11361" t="str">
        <f t="shared" si="355"/>
        <v>Existing</v>
      </c>
    </row>
    <row r="11362" spans="1:7" ht="19" x14ac:dyDescent="0.25">
      <c r="A11362" s="7">
        <v>2015</v>
      </c>
      <c r="B11362" s="7" t="s">
        <v>1427</v>
      </c>
      <c r="C11362" s="7" t="s">
        <v>8</v>
      </c>
      <c r="D11362" s="24">
        <v>651522.46</v>
      </c>
      <c r="E11362">
        <f>INDEX('B. Store opening dates'!$B$5:$B$2448,MATCH('A. Sales by store'!B11362,'B. Store opening dates'!$A$5:$A$2448,0))</f>
        <v>2011</v>
      </c>
      <c r="F11362" t="str">
        <f t="shared" si="354"/>
        <v>Old</v>
      </c>
      <c r="G11362" t="str">
        <f t="shared" si="355"/>
        <v>Existing</v>
      </c>
    </row>
    <row r="11363" spans="1:7" ht="19" x14ac:dyDescent="0.25">
      <c r="A11363" s="7">
        <v>2014</v>
      </c>
      <c r="B11363" s="7" t="s">
        <v>1427</v>
      </c>
      <c r="C11363" s="7" t="s">
        <v>8</v>
      </c>
      <c r="D11363" s="24">
        <v>681480.35</v>
      </c>
      <c r="E11363">
        <f>INDEX('B. Store opening dates'!$B$5:$B$2448,MATCH('A. Sales by store'!B11363,'B. Store opening dates'!$A$5:$A$2448,0))</f>
        <v>2011</v>
      </c>
      <c r="F11363" t="str">
        <f t="shared" si="354"/>
        <v>Old</v>
      </c>
      <c r="G11363" t="str">
        <f t="shared" si="355"/>
        <v>Existing</v>
      </c>
    </row>
    <row r="11364" spans="1:7" ht="19" x14ac:dyDescent="0.25">
      <c r="A11364" s="7">
        <v>2015</v>
      </c>
      <c r="B11364" s="7" t="s">
        <v>1428</v>
      </c>
      <c r="C11364" s="7" t="s">
        <v>5</v>
      </c>
      <c r="D11364" s="24">
        <v>597388.23</v>
      </c>
      <c r="E11364">
        <f>INDEX('B. Store opening dates'!$B$5:$B$2448,MATCH('A. Sales by store'!B11364,'B. Store opening dates'!$A$5:$A$2448,0))</f>
        <v>2011</v>
      </c>
      <c r="F11364" t="str">
        <f t="shared" si="354"/>
        <v>Old</v>
      </c>
      <c r="G11364" t="str">
        <f t="shared" si="355"/>
        <v>Existing</v>
      </c>
    </row>
    <row r="11365" spans="1:7" ht="19" x14ac:dyDescent="0.25">
      <c r="A11365" s="7">
        <v>2014</v>
      </c>
      <c r="B11365" s="7" t="s">
        <v>1428</v>
      </c>
      <c r="C11365" s="7" t="s">
        <v>5</v>
      </c>
      <c r="D11365" s="24">
        <v>658968.93999999994</v>
      </c>
      <c r="E11365">
        <f>INDEX('B. Store opening dates'!$B$5:$B$2448,MATCH('A. Sales by store'!B11365,'B. Store opening dates'!$A$5:$A$2448,0))</f>
        <v>2011</v>
      </c>
      <c r="F11365" t="str">
        <f t="shared" si="354"/>
        <v>Old</v>
      </c>
      <c r="G11365" t="str">
        <f t="shared" si="355"/>
        <v>Existing</v>
      </c>
    </row>
    <row r="11366" spans="1:7" ht="19" x14ac:dyDescent="0.25">
      <c r="A11366" s="7">
        <v>2015</v>
      </c>
      <c r="B11366" s="7" t="s">
        <v>1428</v>
      </c>
      <c r="C11366" s="7" t="s">
        <v>6</v>
      </c>
      <c r="D11366" s="24">
        <v>499994.5</v>
      </c>
      <c r="E11366">
        <f>INDEX('B. Store opening dates'!$B$5:$B$2448,MATCH('A. Sales by store'!B11366,'B. Store opening dates'!$A$5:$A$2448,0))</f>
        <v>2011</v>
      </c>
      <c r="F11366" t="str">
        <f t="shared" si="354"/>
        <v>Old</v>
      </c>
      <c r="G11366" t="str">
        <f t="shared" si="355"/>
        <v>Existing</v>
      </c>
    </row>
    <row r="11367" spans="1:7" ht="19" x14ac:dyDescent="0.25">
      <c r="A11367" s="7">
        <v>2014</v>
      </c>
      <c r="B11367" s="7" t="s">
        <v>1428</v>
      </c>
      <c r="C11367" s="7" t="s">
        <v>6</v>
      </c>
      <c r="D11367" s="24">
        <v>367946.69</v>
      </c>
      <c r="E11367">
        <f>INDEX('B. Store opening dates'!$B$5:$B$2448,MATCH('A. Sales by store'!B11367,'B. Store opening dates'!$A$5:$A$2448,0))</f>
        <v>2011</v>
      </c>
      <c r="F11367" t="str">
        <f t="shared" si="354"/>
        <v>Old</v>
      </c>
      <c r="G11367" t="str">
        <f t="shared" si="355"/>
        <v>Existing</v>
      </c>
    </row>
    <row r="11368" spans="1:7" ht="19" x14ac:dyDescent="0.25">
      <c r="A11368" s="7">
        <v>2015</v>
      </c>
      <c r="B11368" s="7" t="s">
        <v>1428</v>
      </c>
      <c r="C11368" s="7" t="s">
        <v>7</v>
      </c>
      <c r="D11368" s="24">
        <v>86321.14</v>
      </c>
      <c r="E11368">
        <f>INDEX('B. Store opening dates'!$B$5:$B$2448,MATCH('A. Sales by store'!B11368,'B. Store opening dates'!$A$5:$A$2448,0))</f>
        <v>2011</v>
      </c>
      <c r="F11368" t="str">
        <f t="shared" si="354"/>
        <v>Old</v>
      </c>
      <c r="G11368" t="str">
        <f t="shared" si="355"/>
        <v>Existing</v>
      </c>
    </row>
    <row r="11369" spans="1:7" ht="19" x14ac:dyDescent="0.25">
      <c r="A11369" s="7">
        <v>2014</v>
      </c>
      <c r="B11369" s="7" t="s">
        <v>1428</v>
      </c>
      <c r="C11369" s="7" t="s">
        <v>7</v>
      </c>
      <c r="D11369" s="24">
        <v>90168.68</v>
      </c>
      <c r="E11369">
        <f>INDEX('B. Store opening dates'!$B$5:$B$2448,MATCH('A. Sales by store'!B11369,'B. Store opening dates'!$A$5:$A$2448,0))</f>
        <v>2011</v>
      </c>
      <c r="F11369" t="str">
        <f t="shared" si="354"/>
        <v>Old</v>
      </c>
      <c r="G11369" t="str">
        <f t="shared" si="355"/>
        <v>Existing</v>
      </c>
    </row>
    <row r="11370" spans="1:7" ht="19" x14ac:dyDescent="0.25">
      <c r="A11370" s="7">
        <v>2015</v>
      </c>
      <c r="B11370" s="7" t="s">
        <v>1428</v>
      </c>
      <c r="C11370" s="7" t="s">
        <v>8</v>
      </c>
      <c r="D11370" s="24">
        <v>663977.82999999996</v>
      </c>
      <c r="E11370">
        <f>INDEX('B. Store opening dates'!$B$5:$B$2448,MATCH('A. Sales by store'!B11370,'B. Store opening dates'!$A$5:$A$2448,0))</f>
        <v>2011</v>
      </c>
      <c r="F11370" t="str">
        <f t="shared" si="354"/>
        <v>Old</v>
      </c>
      <c r="G11370" t="str">
        <f t="shared" si="355"/>
        <v>Existing</v>
      </c>
    </row>
    <row r="11371" spans="1:7" ht="19" x14ac:dyDescent="0.25">
      <c r="A11371" s="7">
        <v>2014</v>
      </c>
      <c r="B11371" s="7" t="s">
        <v>1428</v>
      </c>
      <c r="C11371" s="7" t="s">
        <v>8</v>
      </c>
      <c r="D11371" s="24">
        <v>694533.22</v>
      </c>
      <c r="E11371">
        <f>INDEX('B. Store opening dates'!$B$5:$B$2448,MATCH('A. Sales by store'!B11371,'B. Store opening dates'!$A$5:$A$2448,0))</f>
        <v>2011</v>
      </c>
      <c r="F11371" t="str">
        <f t="shared" si="354"/>
        <v>Old</v>
      </c>
      <c r="G11371" t="str">
        <f t="shared" si="355"/>
        <v>Existing</v>
      </c>
    </row>
    <row r="11372" spans="1:7" ht="19" x14ac:dyDescent="0.25">
      <c r="A11372" s="7">
        <v>2015</v>
      </c>
      <c r="B11372" s="7" t="s">
        <v>1429</v>
      </c>
      <c r="C11372" s="7" t="s">
        <v>5</v>
      </c>
      <c r="D11372" s="24">
        <v>746868.52</v>
      </c>
      <c r="E11372">
        <f>INDEX('B. Store opening dates'!$B$5:$B$2448,MATCH('A. Sales by store'!B11372,'B. Store opening dates'!$A$5:$A$2448,0))</f>
        <v>2011</v>
      </c>
      <c r="F11372" t="str">
        <f t="shared" si="354"/>
        <v>Old</v>
      </c>
      <c r="G11372" t="str">
        <f t="shared" si="355"/>
        <v>Existing</v>
      </c>
    </row>
    <row r="11373" spans="1:7" ht="19" x14ac:dyDescent="0.25">
      <c r="A11373" s="7">
        <v>2014</v>
      </c>
      <c r="B11373" s="7" t="s">
        <v>1429</v>
      </c>
      <c r="C11373" s="7" t="s">
        <v>5</v>
      </c>
      <c r="D11373" s="24">
        <v>820900.64</v>
      </c>
      <c r="E11373">
        <f>INDEX('B. Store opening dates'!$B$5:$B$2448,MATCH('A. Sales by store'!B11373,'B. Store opening dates'!$A$5:$A$2448,0))</f>
        <v>2011</v>
      </c>
      <c r="F11373" t="str">
        <f t="shared" si="354"/>
        <v>Old</v>
      </c>
      <c r="G11373" t="str">
        <f t="shared" si="355"/>
        <v>Existing</v>
      </c>
    </row>
    <row r="11374" spans="1:7" ht="19" x14ac:dyDescent="0.25">
      <c r="A11374" s="7">
        <v>2015</v>
      </c>
      <c r="B11374" s="7" t="s">
        <v>1429</v>
      </c>
      <c r="C11374" s="7" t="s">
        <v>6</v>
      </c>
      <c r="D11374" s="24">
        <v>575453.43999999994</v>
      </c>
      <c r="E11374">
        <f>INDEX('B. Store opening dates'!$B$5:$B$2448,MATCH('A. Sales by store'!B11374,'B. Store opening dates'!$A$5:$A$2448,0))</f>
        <v>2011</v>
      </c>
      <c r="F11374" t="str">
        <f t="shared" si="354"/>
        <v>Old</v>
      </c>
      <c r="G11374" t="str">
        <f t="shared" si="355"/>
        <v>Existing</v>
      </c>
    </row>
    <row r="11375" spans="1:7" ht="19" x14ac:dyDescent="0.25">
      <c r="A11375" s="7">
        <v>2014</v>
      </c>
      <c r="B11375" s="7" t="s">
        <v>1429</v>
      </c>
      <c r="C11375" s="7" t="s">
        <v>6</v>
      </c>
      <c r="D11375" s="24">
        <v>396611.08</v>
      </c>
      <c r="E11375">
        <f>INDEX('B. Store opening dates'!$B$5:$B$2448,MATCH('A. Sales by store'!B11375,'B. Store opening dates'!$A$5:$A$2448,0))</f>
        <v>2011</v>
      </c>
      <c r="F11375" t="str">
        <f t="shared" si="354"/>
        <v>Old</v>
      </c>
      <c r="G11375" t="str">
        <f t="shared" si="355"/>
        <v>Existing</v>
      </c>
    </row>
    <row r="11376" spans="1:7" ht="19" x14ac:dyDescent="0.25">
      <c r="A11376" s="7">
        <v>2015</v>
      </c>
      <c r="B11376" s="7" t="s">
        <v>1429</v>
      </c>
      <c r="C11376" s="7" t="s">
        <v>7</v>
      </c>
      <c r="D11376" s="24">
        <v>128322.66</v>
      </c>
      <c r="E11376">
        <f>INDEX('B. Store opening dates'!$B$5:$B$2448,MATCH('A. Sales by store'!B11376,'B. Store opening dates'!$A$5:$A$2448,0))</f>
        <v>2011</v>
      </c>
      <c r="F11376" t="str">
        <f t="shared" si="354"/>
        <v>Old</v>
      </c>
      <c r="G11376" t="str">
        <f t="shared" si="355"/>
        <v>Existing</v>
      </c>
    </row>
    <row r="11377" spans="1:7" ht="19" x14ac:dyDescent="0.25">
      <c r="A11377" s="7">
        <v>2014</v>
      </c>
      <c r="B11377" s="7" t="s">
        <v>1429</v>
      </c>
      <c r="C11377" s="7" t="s">
        <v>7</v>
      </c>
      <c r="D11377" s="24">
        <v>135486.01</v>
      </c>
      <c r="E11377">
        <f>INDEX('B. Store opening dates'!$B$5:$B$2448,MATCH('A. Sales by store'!B11377,'B. Store opening dates'!$A$5:$A$2448,0))</f>
        <v>2011</v>
      </c>
      <c r="F11377" t="str">
        <f t="shared" si="354"/>
        <v>Old</v>
      </c>
      <c r="G11377" t="str">
        <f t="shared" si="355"/>
        <v>Existing</v>
      </c>
    </row>
    <row r="11378" spans="1:7" ht="19" x14ac:dyDescent="0.25">
      <c r="A11378" s="7">
        <v>2015</v>
      </c>
      <c r="B11378" s="7" t="s">
        <v>1429</v>
      </c>
      <c r="C11378" s="7" t="s">
        <v>8</v>
      </c>
      <c r="D11378" s="24">
        <v>744982.84</v>
      </c>
      <c r="E11378">
        <f>INDEX('B. Store opening dates'!$B$5:$B$2448,MATCH('A. Sales by store'!B11378,'B. Store opening dates'!$A$5:$A$2448,0))</f>
        <v>2011</v>
      </c>
      <c r="F11378" t="str">
        <f t="shared" si="354"/>
        <v>Old</v>
      </c>
      <c r="G11378" t="str">
        <f t="shared" si="355"/>
        <v>Existing</v>
      </c>
    </row>
    <row r="11379" spans="1:7" ht="19" x14ac:dyDescent="0.25">
      <c r="A11379" s="7">
        <v>2014</v>
      </c>
      <c r="B11379" s="7" t="s">
        <v>1429</v>
      </c>
      <c r="C11379" s="7" t="s">
        <v>8</v>
      </c>
      <c r="D11379" s="24">
        <v>775129.5</v>
      </c>
      <c r="E11379">
        <f>INDEX('B. Store opening dates'!$B$5:$B$2448,MATCH('A. Sales by store'!B11379,'B. Store opening dates'!$A$5:$A$2448,0))</f>
        <v>2011</v>
      </c>
      <c r="F11379" t="str">
        <f t="shared" si="354"/>
        <v>Old</v>
      </c>
      <c r="G11379" t="str">
        <f t="shared" si="355"/>
        <v>Existing</v>
      </c>
    </row>
    <row r="11380" spans="1:7" ht="19" x14ac:dyDescent="0.25">
      <c r="A11380" s="7">
        <v>2015</v>
      </c>
      <c r="B11380" s="7" t="s">
        <v>1430</v>
      </c>
      <c r="C11380" s="7" t="s">
        <v>5</v>
      </c>
      <c r="D11380" s="24">
        <v>720871.15</v>
      </c>
      <c r="E11380">
        <f>INDEX('B. Store opening dates'!$B$5:$B$2448,MATCH('A. Sales by store'!B11380,'B. Store opening dates'!$A$5:$A$2448,0))</f>
        <v>2011</v>
      </c>
      <c r="F11380" t="str">
        <f t="shared" si="354"/>
        <v>Old</v>
      </c>
      <c r="G11380" t="str">
        <f t="shared" si="355"/>
        <v>Existing</v>
      </c>
    </row>
    <row r="11381" spans="1:7" ht="19" x14ac:dyDescent="0.25">
      <c r="A11381" s="7">
        <v>2014</v>
      </c>
      <c r="B11381" s="7" t="s">
        <v>1430</v>
      </c>
      <c r="C11381" s="7" t="s">
        <v>5</v>
      </c>
      <c r="D11381" s="24">
        <v>790790.23</v>
      </c>
      <c r="E11381">
        <f>INDEX('B. Store opening dates'!$B$5:$B$2448,MATCH('A. Sales by store'!B11381,'B. Store opening dates'!$A$5:$A$2448,0))</f>
        <v>2011</v>
      </c>
      <c r="F11381" t="str">
        <f t="shared" si="354"/>
        <v>Old</v>
      </c>
      <c r="G11381" t="str">
        <f t="shared" si="355"/>
        <v>Existing</v>
      </c>
    </row>
    <row r="11382" spans="1:7" ht="19" x14ac:dyDescent="0.25">
      <c r="A11382" s="7">
        <v>2015</v>
      </c>
      <c r="B11382" s="7" t="s">
        <v>1430</v>
      </c>
      <c r="C11382" s="7" t="s">
        <v>6</v>
      </c>
      <c r="D11382" s="24">
        <v>237800.33</v>
      </c>
      <c r="E11382">
        <f>INDEX('B. Store opening dates'!$B$5:$B$2448,MATCH('A. Sales by store'!B11382,'B. Store opening dates'!$A$5:$A$2448,0))</f>
        <v>2011</v>
      </c>
      <c r="F11382" t="str">
        <f t="shared" si="354"/>
        <v>Old</v>
      </c>
      <c r="G11382" t="str">
        <f t="shared" si="355"/>
        <v>Existing</v>
      </c>
    </row>
    <row r="11383" spans="1:7" ht="19" x14ac:dyDescent="0.25">
      <c r="A11383" s="7">
        <v>2014</v>
      </c>
      <c r="B11383" s="7" t="s">
        <v>1430</v>
      </c>
      <c r="C11383" s="7" t="s">
        <v>6</v>
      </c>
      <c r="D11383" s="24">
        <v>171287.67</v>
      </c>
      <c r="E11383">
        <f>INDEX('B. Store opening dates'!$B$5:$B$2448,MATCH('A. Sales by store'!B11383,'B. Store opening dates'!$A$5:$A$2448,0))</f>
        <v>2011</v>
      </c>
      <c r="F11383" t="str">
        <f t="shared" si="354"/>
        <v>Old</v>
      </c>
      <c r="G11383" t="str">
        <f t="shared" si="355"/>
        <v>Existing</v>
      </c>
    </row>
    <row r="11384" spans="1:7" ht="19" x14ac:dyDescent="0.25">
      <c r="A11384" s="7">
        <v>2015</v>
      </c>
      <c r="B11384" s="7" t="s">
        <v>1430</v>
      </c>
      <c r="C11384" s="7" t="s">
        <v>7</v>
      </c>
      <c r="D11384" s="24">
        <v>186028.87</v>
      </c>
      <c r="E11384">
        <f>INDEX('B. Store opening dates'!$B$5:$B$2448,MATCH('A. Sales by store'!B11384,'B. Store opening dates'!$A$5:$A$2448,0))</f>
        <v>2011</v>
      </c>
      <c r="F11384" t="str">
        <f t="shared" si="354"/>
        <v>Old</v>
      </c>
      <c r="G11384" t="str">
        <f t="shared" si="355"/>
        <v>Existing</v>
      </c>
    </row>
    <row r="11385" spans="1:7" ht="19" x14ac:dyDescent="0.25">
      <c r="A11385" s="7">
        <v>2014</v>
      </c>
      <c r="B11385" s="7" t="s">
        <v>1430</v>
      </c>
      <c r="C11385" s="7" t="s">
        <v>7</v>
      </c>
      <c r="D11385" s="24">
        <v>195348.06</v>
      </c>
      <c r="E11385">
        <f>INDEX('B. Store opening dates'!$B$5:$B$2448,MATCH('A. Sales by store'!B11385,'B. Store opening dates'!$A$5:$A$2448,0))</f>
        <v>2011</v>
      </c>
      <c r="F11385" t="str">
        <f t="shared" si="354"/>
        <v>Old</v>
      </c>
      <c r="G11385" t="str">
        <f t="shared" si="355"/>
        <v>Existing</v>
      </c>
    </row>
    <row r="11386" spans="1:7" ht="19" x14ac:dyDescent="0.25">
      <c r="A11386" s="7">
        <v>2015</v>
      </c>
      <c r="B11386" s="7" t="s">
        <v>1430</v>
      </c>
      <c r="C11386" s="7" t="s">
        <v>8</v>
      </c>
      <c r="D11386" s="24">
        <v>766269.9</v>
      </c>
      <c r="E11386">
        <f>INDEX('B. Store opening dates'!$B$5:$B$2448,MATCH('A. Sales by store'!B11386,'B. Store opening dates'!$A$5:$A$2448,0))</f>
        <v>2011</v>
      </c>
      <c r="F11386" t="str">
        <f t="shared" si="354"/>
        <v>Old</v>
      </c>
      <c r="G11386" t="str">
        <f t="shared" si="355"/>
        <v>Existing</v>
      </c>
    </row>
    <row r="11387" spans="1:7" ht="19" x14ac:dyDescent="0.25">
      <c r="A11387" s="7">
        <v>2014</v>
      </c>
      <c r="B11387" s="7" t="s">
        <v>1430</v>
      </c>
      <c r="C11387" s="7" t="s">
        <v>8</v>
      </c>
      <c r="D11387" s="24">
        <v>804186.38</v>
      </c>
      <c r="E11387">
        <f>INDEX('B. Store opening dates'!$B$5:$B$2448,MATCH('A. Sales by store'!B11387,'B. Store opening dates'!$A$5:$A$2448,0))</f>
        <v>2011</v>
      </c>
      <c r="F11387" t="str">
        <f t="shared" si="354"/>
        <v>Old</v>
      </c>
      <c r="G11387" t="str">
        <f t="shared" si="355"/>
        <v>Existing</v>
      </c>
    </row>
    <row r="11388" spans="1:7" ht="19" x14ac:dyDescent="0.25">
      <c r="A11388" s="7">
        <v>2015</v>
      </c>
      <c r="B11388" s="7" t="s">
        <v>1431</v>
      </c>
      <c r="C11388" s="7" t="s">
        <v>5</v>
      </c>
      <c r="D11388" s="24">
        <v>819313.79</v>
      </c>
      <c r="E11388">
        <f>INDEX('B. Store opening dates'!$B$5:$B$2448,MATCH('A. Sales by store'!B11388,'B. Store opening dates'!$A$5:$A$2448,0))</f>
        <v>2011</v>
      </c>
      <c r="F11388" t="str">
        <f t="shared" si="354"/>
        <v>Old</v>
      </c>
      <c r="G11388" t="str">
        <f t="shared" si="355"/>
        <v>Existing</v>
      </c>
    </row>
    <row r="11389" spans="1:7" ht="19" x14ac:dyDescent="0.25">
      <c r="A11389" s="7">
        <v>2014</v>
      </c>
      <c r="B11389" s="7" t="s">
        <v>1431</v>
      </c>
      <c r="C11389" s="7" t="s">
        <v>5</v>
      </c>
      <c r="D11389" s="24">
        <v>905753.99</v>
      </c>
      <c r="E11389">
        <f>INDEX('B. Store opening dates'!$B$5:$B$2448,MATCH('A. Sales by store'!B11389,'B. Store opening dates'!$A$5:$A$2448,0))</f>
        <v>2011</v>
      </c>
      <c r="F11389" t="str">
        <f t="shared" si="354"/>
        <v>Old</v>
      </c>
      <c r="G11389" t="str">
        <f t="shared" si="355"/>
        <v>Existing</v>
      </c>
    </row>
    <row r="11390" spans="1:7" ht="19" x14ac:dyDescent="0.25">
      <c r="A11390" s="7">
        <v>2015</v>
      </c>
      <c r="B11390" s="7" t="s">
        <v>1431</v>
      </c>
      <c r="C11390" s="7" t="s">
        <v>6</v>
      </c>
      <c r="D11390" s="24">
        <v>211409.24</v>
      </c>
      <c r="E11390">
        <f>INDEX('B. Store opening dates'!$B$5:$B$2448,MATCH('A. Sales by store'!B11390,'B. Store opening dates'!$A$5:$A$2448,0))</f>
        <v>2011</v>
      </c>
      <c r="F11390" t="str">
        <f t="shared" si="354"/>
        <v>Old</v>
      </c>
      <c r="G11390" t="str">
        <f t="shared" si="355"/>
        <v>Existing</v>
      </c>
    </row>
    <row r="11391" spans="1:7" ht="19" x14ac:dyDescent="0.25">
      <c r="A11391" s="7">
        <v>2014</v>
      </c>
      <c r="B11391" s="7" t="s">
        <v>1431</v>
      </c>
      <c r="C11391" s="7" t="s">
        <v>6</v>
      </c>
      <c r="D11391" s="24">
        <v>147666.67000000001</v>
      </c>
      <c r="E11391">
        <f>INDEX('B. Store opening dates'!$B$5:$B$2448,MATCH('A. Sales by store'!B11391,'B. Store opening dates'!$A$5:$A$2448,0))</f>
        <v>2011</v>
      </c>
      <c r="F11391" t="str">
        <f t="shared" si="354"/>
        <v>Old</v>
      </c>
      <c r="G11391" t="str">
        <f t="shared" si="355"/>
        <v>Existing</v>
      </c>
    </row>
    <row r="11392" spans="1:7" ht="19" x14ac:dyDescent="0.25">
      <c r="A11392" s="7">
        <v>2015</v>
      </c>
      <c r="B11392" s="7" t="s">
        <v>1431</v>
      </c>
      <c r="C11392" s="7" t="s">
        <v>7</v>
      </c>
      <c r="D11392" s="24">
        <v>108911.39</v>
      </c>
      <c r="E11392">
        <f>INDEX('B. Store opening dates'!$B$5:$B$2448,MATCH('A. Sales by store'!B11392,'B. Store opening dates'!$A$5:$A$2448,0))</f>
        <v>2011</v>
      </c>
      <c r="F11392" t="str">
        <f t="shared" si="354"/>
        <v>Old</v>
      </c>
      <c r="G11392" t="str">
        <f t="shared" si="355"/>
        <v>Existing</v>
      </c>
    </row>
    <row r="11393" spans="1:7" ht="19" x14ac:dyDescent="0.25">
      <c r="A11393" s="7">
        <v>2014</v>
      </c>
      <c r="B11393" s="7" t="s">
        <v>1431</v>
      </c>
      <c r="C11393" s="7" t="s">
        <v>7</v>
      </c>
      <c r="D11393" s="24">
        <v>114229.55</v>
      </c>
      <c r="E11393">
        <f>INDEX('B. Store opening dates'!$B$5:$B$2448,MATCH('A. Sales by store'!B11393,'B. Store opening dates'!$A$5:$A$2448,0))</f>
        <v>2011</v>
      </c>
      <c r="F11393" t="str">
        <f t="shared" si="354"/>
        <v>Old</v>
      </c>
      <c r="G11393" t="str">
        <f t="shared" si="355"/>
        <v>Existing</v>
      </c>
    </row>
    <row r="11394" spans="1:7" ht="19" x14ac:dyDescent="0.25">
      <c r="A11394" s="7">
        <v>2015</v>
      </c>
      <c r="B11394" s="7" t="s">
        <v>1431</v>
      </c>
      <c r="C11394" s="7" t="s">
        <v>8</v>
      </c>
      <c r="D11394" s="24">
        <v>720163.09</v>
      </c>
      <c r="E11394">
        <f>INDEX('B. Store opening dates'!$B$5:$B$2448,MATCH('A. Sales by store'!B11394,'B. Store opening dates'!$A$5:$A$2448,0))</f>
        <v>2011</v>
      </c>
      <c r="F11394" t="str">
        <f t="shared" si="354"/>
        <v>Old</v>
      </c>
      <c r="G11394" t="str">
        <f t="shared" si="355"/>
        <v>Existing</v>
      </c>
    </row>
    <row r="11395" spans="1:7" ht="19" x14ac:dyDescent="0.25">
      <c r="A11395" s="7">
        <v>2014</v>
      </c>
      <c r="B11395" s="7" t="s">
        <v>1431</v>
      </c>
      <c r="C11395" s="7" t="s">
        <v>8</v>
      </c>
      <c r="D11395" s="24">
        <v>745577.28</v>
      </c>
      <c r="E11395">
        <f>INDEX('B. Store opening dates'!$B$5:$B$2448,MATCH('A. Sales by store'!B11395,'B. Store opening dates'!$A$5:$A$2448,0))</f>
        <v>2011</v>
      </c>
      <c r="F11395" t="str">
        <f t="shared" si="354"/>
        <v>Old</v>
      </c>
      <c r="G11395" t="str">
        <f t="shared" si="355"/>
        <v>Existing</v>
      </c>
    </row>
    <row r="11396" spans="1:7" ht="19" x14ac:dyDescent="0.25">
      <c r="A11396" s="7">
        <v>2015</v>
      </c>
      <c r="B11396" s="7" t="s">
        <v>1432</v>
      </c>
      <c r="C11396" s="7" t="s">
        <v>5</v>
      </c>
      <c r="D11396" s="24">
        <v>620792.4</v>
      </c>
      <c r="E11396">
        <f>INDEX('B. Store opening dates'!$B$5:$B$2448,MATCH('A. Sales by store'!B11396,'B. Store opening dates'!$A$5:$A$2448,0))</f>
        <v>2011</v>
      </c>
      <c r="F11396" t="str">
        <f t="shared" si="354"/>
        <v>Old</v>
      </c>
      <c r="G11396" t="str">
        <f t="shared" si="355"/>
        <v>Existing</v>
      </c>
    </row>
    <row r="11397" spans="1:7" ht="19" x14ac:dyDescent="0.25">
      <c r="A11397" s="7">
        <v>2014</v>
      </c>
      <c r="B11397" s="7" t="s">
        <v>1432</v>
      </c>
      <c r="C11397" s="7" t="s">
        <v>5</v>
      </c>
      <c r="D11397" s="24">
        <v>681906.49</v>
      </c>
      <c r="E11397">
        <f>INDEX('B. Store opening dates'!$B$5:$B$2448,MATCH('A. Sales by store'!B11397,'B. Store opening dates'!$A$5:$A$2448,0))</f>
        <v>2011</v>
      </c>
      <c r="F11397" t="str">
        <f t="shared" ref="F11397:F11460" si="356">IF(A11397 = 2015, IF(E11397&lt; 2015, "Old","New"),IF(E11397 &lt; 2014, "Old","New"))</f>
        <v>Old</v>
      </c>
      <c r="G11397" t="str">
        <f t="shared" ref="G11397:G11460" si="357">IF(A11397 = 2015, IF(E11397&lt; 2015, "Existing","New"),"Existing")</f>
        <v>Existing</v>
      </c>
    </row>
    <row r="11398" spans="1:7" ht="19" x14ac:dyDescent="0.25">
      <c r="A11398" s="7">
        <v>2015</v>
      </c>
      <c r="B11398" s="7" t="s">
        <v>1432</v>
      </c>
      <c r="C11398" s="7" t="s">
        <v>6</v>
      </c>
      <c r="D11398" s="24">
        <v>583185.31999999995</v>
      </c>
      <c r="E11398">
        <f>INDEX('B. Store opening dates'!$B$5:$B$2448,MATCH('A. Sales by store'!B11398,'B. Store opening dates'!$A$5:$A$2448,0))</f>
        <v>2011</v>
      </c>
      <c r="F11398" t="str">
        <f t="shared" si="356"/>
        <v>Old</v>
      </c>
      <c r="G11398" t="str">
        <f t="shared" si="357"/>
        <v>Existing</v>
      </c>
    </row>
    <row r="11399" spans="1:7" ht="19" x14ac:dyDescent="0.25">
      <c r="A11399" s="7">
        <v>2014</v>
      </c>
      <c r="B11399" s="7" t="s">
        <v>1432</v>
      </c>
      <c r="C11399" s="7" t="s">
        <v>6</v>
      </c>
      <c r="D11399" s="24">
        <v>411803.71</v>
      </c>
      <c r="E11399">
        <f>INDEX('B. Store opening dates'!$B$5:$B$2448,MATCH('A. Sales by store'!B11399,'B. Store opening dates'!$A$5:$A$2448,0))</f>
        <v>2011</v>
      </c>
      <c r="F11399" t="str">
        <f t="shared" si="356"/>
        <v>Old</v>
      </c>
      <c r="G11399" t="str">
        <f t="shared" si="357"/>
        <v>Existing</v>
      </c>
    </row>
    <row r="11400" spans="1:7" ht="19" x14ac:dyDescent="0.25">
      <c r="A11400" s="7">
        <v>2015</v>
      </c>
      <c r="B11400" s="7" t="s">
        <v>1432</v>
      </c>
      <c r="C11400" s="7" t="s">
        <v>7</v>
      </c>
      <c r="D11400" s="24">
        <v>158827.17000000001</v>
      </c>
      <c r="E11400">
        <f>INDEX('B. Store opening dates'!$B$5:$B$2448,MATCH('A. Sales by store'!B11400,'B. Store opening dates'!$A$5:$A$2448,0))</f>
        <v>2011</v>
      </c>
      <c r="F11400" t="str">
        <f t="shared" si="356"/>
        <v>Old</v>
      </c>
      <c r="G11400" t="str">
        <f t="shared" si="357"/>
        <v>Existing</v>
      </c>
    </row>
    <row r="11401" spans="1:7" ht="19" x14ac:dyDescent="0.25">
      <c r="A11401" s="7">
        <v>2014</v>
      </c>
      <c r="B11401" s="7" t="s">
        <v>1432</v>
      </c>
      <c r="C11401" s="7" t="s">
        <v>7</v>
      </c>
      <c r="D11401" s="24">
        <v>168286.14</v>
      </c>
      <c r="E11401">
        <f>INDEX('B. Store opening dates'!$B$5:$B$2448,MATCH('A. Sales by store'!B11401,'B. Store opening dates'!$A$5:$A$2448,0))</f>
        <v>2011</v>
      </c>
      <c r="F11401" t="str">
        <f t="shared" si="356"/>
        <v>Old</v>
      </c>
      <c r="G11401" t="str">
        <f t="shared" si="357"/>
        <v>Existing</v>
      </c>
    </row>
    <row r="11402" spans="1:7" ht="19" x14ac:dyDescent="0.25">
      <c r="A11402" s="7">
        <v>2015</v>
      </c>
      <c r="B11402" s="7" t="s">
        <v>1432</v>
      </c>
      <c r="C11402" s="7" t="s">
        <v>8</v>
      </c>
      <c r="D11402" s="24">
        <v>535508.43000000005</v>
      </c>
      <c r="E11402">
        <f>INDEX('B. Store opening dates'!$B$5:$B$2448,MATCH('A. Sales by store'!B11402,'B. Store opening dates'!$A$5:$A$2448,0))</f>
        <v>2011</v>
      </c>
      <c r="F11402" t="str">
        <f t="shared" si="356"/>
        <v>Old</v>
      </c>
      <c r="G11402" t="str">
        <f t="shared" si="357"/>
        <v>Existing</v>
      </c>
    </row>
    <row r="11403" spans="1:7" ht="19" x14ac:dyDescent="0.25">
      <c r="A11403" s="7">
        <v>2014</v>
      </c>
      <c r="B11403" s="7" t="s">
        <v>1432</v>
      </c>
      <c r="C11403" s="7" t="s">
        <v>8</v>
      </c>
      <c r="D11403" s="24">
        <v>555892.30000000005</v>
      </c>
      <c r="E11403">
        <f>INDEX('B. Store opening dates'!$B$5:$B$2448,MATCH('A. Sales by store'!B11403,'B. Store opening dates'!$A$5:$A$2448,0))</f>
        <v>2011</v>
      </c>
      <c r="F11403" t="str">
        <f t="shared" si="356"/>
        <v>Old</v>
      </c>
      <c r="G11403" t="str">
        <f t="shared" si="357"/>
        <v>Existing</v>
      </c>
    </row>
    <row r="11404" spans="1:7" ht="19" x14ac:dyDescent="0.25">
      <c r="A11404" s="7">
        <v>2015</v>
      </c>
      <c r="B11404" s="7" t="s">
        <v>1433</v>
      </c>
      <c r="C11404" s="7" t="s">
        <v>5</v>
      </c>
      <c r="D11404" s="24">
        <v>859625.4</v>
      </c>
      <c r="E11404">
        <f>INDEX('B. Store opening dates'!$B$5:$B$2448,MATCH('A. Sales by store'!B11404,'B. Store opening dates'!$A$5:$A$2448,0))</f>
        <v>2011</v>
      </c>
      <c r="F11404" t="str">
        <f t="shared" si="356"/>
        <v>Old</v>
      </c>
      <c r="G11404" t="str">
        <f t="shared" si="357"/>
        <v>Existing</v>
      </c>
    </row>
    <row r="11405" spans="1:7" ht="19" x14ac:dyDescent="0.25">
      <c r="A11405" s="7">
        <v>2014</v>
      </c>
      <c r="B11405" s="7" t="s">
        <v>1433</v>
      </c>
      <c r="C11405" s="7" t="s">
        <v>5</v>
      </c>
      <c r="D11405" s="24">
        <v>936819.74</v>
      </c>
      <c r="E11405">
        <f>INDEX('B. Store opening dates'!$B$5:$B$2448,MATCH('A. Sales by store'!B11405,'B. Store opening dates'!$A$5:$A$2448,0))</f>
        <v>2011</v>
      </c>
      <c r="F11405" t="str">
        <f t="shared" si="356"/>
        <v>Old</v>
      </c>
      <c r="G11405" t="str">
        <f t="shared" si="357"/>
        <v>Existing</v>
      </c>
    </row>
    <row r="11406" spans="1:7" ht="19" x14ac:dyDescent="0.25">
      <c r="A11406" s="7">
        <v>2015</v>
      </c>
      <c r="B11406" s="7" t="s">
        <v>1433</v>
      </c>
      <c r="C11406" s="7" t="s">
        <v>6</v>
      </c>
      <c r="D11406" s="24">
        <v>256317.23</v>
      </c>
      <c r="E11406">
        <f>INDEX('B. Store opening dates'!$B$5:$B$2448,MATCH('A. Sales by store'!B11406,'B. Store opening dates'!$A$5:$A$2448,0))</f>
        <v>2011</v>
      </c>
      <c r="F11406" t="str">
        <f t="shared" si="356"/>
        <v>Old</v>
      </c>
      <c r="G11406" t="str">
        <f t="shared" si="357"/>
        <v>Existing</v>
      </c>
    </row>
    <row r="11407" spans="1:7" ht="19" x14ac:dyDescent="0.25">
      <c r="A11407" s="7">
        <v>2014</v>
      </c>
      <c r="B11407" s="7" t="s">
        <v>1433</v>
      </c>
      <c r="C11407" s="7" t="s">
        <v>6</v>
      </c>
      <c r="D11407" s="24">
        <v>187911.02</v>
      </c>
      <c r="E11407">
        <f>INDEX('B. Store opening dates'!$B$5:$B$2448,MATCH('A. Sales by store'!B11407,'B. Store opening dates'!$A$5:$A$2448,0))</f>
        <v>2011</v>
      </c>
      <c r="F11407" t="str">
        <f t="shared" si="356"/>
        <v>Old</v>
      </c>
      <c r="G11407" t="str">
        <f t="shared" si="357"/>
        <v>Existing</v>
      </c>
    </row>
    <row r="11408" spans="1:7" ht="19" x14ac:dyDescent="0.25">
      <c r="A11408" s="7">
        <v>2015</v>
      </c>
      <c r="B11408" s="7" t="s">
        <v>1433</v>
      </c>
      <c r="C11408" s="7" t="s">
        <v>7</v>
      </c>
      <c r="D11408" s="24">
        <v>80978</v>
      </c>
      <c r="E11408">
        <f>INDEX('B. Store opening dates'!$B$5:$B$2448,MATCH('A. Sales by store'!B11408,'B. Store opening dates'!$A$5:$A$2448,0))</f>
        <v>2011</v>
      </c>
      <c r="F11408" t="str">
        <f t="shared" si="356"/>
        <v>Old</v>
      </c>
      <c r="G11408" t="str">
        <f t="shared" si="357"/>
        <v>Existing</v>
      </c>
    </row>
    <row r="11409" spans="1:7" ht="19" x14ac:dyDescent="0.25">
      <c r="A11409" s="7">
        <v>2014</v>
      </c>
      <c r="B11409" s="7" t="s">
        <v>1433</v>
      </c>
      <c r="C11409" s="7" t="s">
        <v>7</v>
      </c>
      <c r="D11409" s="24">
        <v>86020.31</v>
      </c>
      <c r="E11409">
        <f>INDEX('B. Store opening dates'!$B$5:$B$2448,MATCH('A. Sales by store'!B11409,'B. Store opening dates'!$A$5:$A$2448,0))</f>
        <v>2011</v>
      </c>
      <c r="F11409" t="str">
        <f t="shared" si="356"/>
        <v>Old</v>
      </c>
      <c r="G11409" t="str">
        <f t="shared" si="357"/>
        <v>Existing</v>
      </c>
    </row>
    <row r="11410" spans="1:7" ht="19" x14ac:dyDescent="0.25">
      <c r="A11410" s="7">
        <v>2015</v>
      </c>
      <c r="B11410" s="7" t="s">
        <v>1433</v>
      </c>
      <c r="C11410" s="7" t="s">
        <v>8</v>
      </c>
      <c r="D11410" s="24">
        <v>579712.81999999995</v>
      </c>
      <c r="E11410">
        <f>INDEX('B. Store opening dates'!$B$5:$B$2448,MATCH('A. Sales by store'!B11410,'B. Store opening dates'!$A$5:$A$2448,0))</f>
        <v>2011</v>
      </c>
      <c r="F11410" t="str">
        <f t="shared" si="356"/>
        <v>Old</v>
      </c>
      <c r="G11410" t="str">
        <f t="shared" si="357"/>
        <v>Existing</v>
      </c>
    </row>
    <row r="11411" spans="1:7" ht="19" x14ac:dyDescent="0.25">
      <c r="A11411" s="7">
        <v>2014</v>
      </c>
      <c r="B11411" s="7" t="s">
        <v>1433</v>
      </c>
      <c r="C11411" s="7" t="s">
        <v>8</v>
      </c>
      <c r="D11411" s="24">
        <v>602435.67000000004</v>
      </c>
      <c r="E11411">
        <f>INDEX('B. Store opening dates'!$B$5:$B$2448,MATCH('A. Sales by store'!B11411,'B. Store opening dates'!$A$5:$A$2448,0))</f>
        <v>2011</v>
      </c>
      <c r="F11411" t="str">
        <f t="shared" si="356"/>
        <v>Old</v>
      </c>
      <c r="G11411" t="str">
        <f t="shared" si="357"/>
        <v>Existing</v>
      </c>
    </row>
    <row r="11412" spans="1:7" ht="19" x14ac:dyDescent="0.25">
      <c r="A11412" s="7">
        <v>2015</v>
      </c>
      <c r="B11412" s="7" t="s">
        <v>1434</v>
      </c>
      <c r="C11412" s="7" t="s">
        <v>5</v>
      </c>
      <c r="D11412" s="24">
        <v>594143.30000000005</v>
      </c>
      <c r="E11412">
        <f>INDEX('B. Store opening dates'!$B$5:$B$2448,MATCH('A. Sales by store'!B11412,'B. Store opening dates'!$A$5:$A$2448,0))</f>
        <v>2011</v>
      </c>
      <c r="F11412" t="str">
        <f t="shared" si="356"/>
        <v>Old</v>
      </c>
      <c r="G11412" t="str">
        <f t="shared" si="357"/>
        <v>Existing</v>
      </c>
    </row>
    <row r="11413" spans="1:7" ht="19" x14ac:dyDescent="0.25">
      <c r="A11413" s="7">
        <v>2014</v>
      </c>
      <c r="B11413" s="7" t="s">
        <v>1434</v>
      </c>
      <c r="C11413" s="7" t="s">
        <v>5</v>
      </c>
      <c r="D11413" s="24">
        <v>652931.06999999995</v>
      </c>
      <c r="E11413">
        <f>INDEX('B. Store opening dates'!$B$5:$B$2448,MATCH('A. Sales by store'!B11413,'B. Store opening dates'!$A$5:$A$2448,0))</f>
        <v>2011</v>
      </c>
      <c r="F11413" t="str">
        <f t="shared" si="356"/>
        <v>Old</v>
      </c>
      <c r="G11413" t="str">
        <f t="shared" si="357"/>
        <v>Existing</v>
      </c>
    </row>
    <row r="11414" spans="1:7" ht="19" x14ac:dyDescent="0.25">
      <c r="A11414" s="7">
        <v>2015</v>
      </c>
      <c r="B11414" s="7" t="s">
        <v>1434</v>
      </c>
      <c r="C11414" s="7" t="s">
        <v>6</v>
      </c>
      <c r="D11414" s="24">
        <v>331148.76</v>
      </c>
      <c r="E11414">
        <f>INDEX('B. Store opening dates'!$B$5:$B$2448,MATCH('A. Sales by store'!B11414,'B. Store opening dates'!$A$5:$A$2448,0))</f>
        <v>2011</v>
      </c>
      <c r="F11414" t="str">
        <f t="shared" si="356"/>
        <v>Old</v>
      </c>
      <c r="G11414" t="str">
        <f t="shared" si="357"/>
        <v>Existing</v>
      </c>
    </row>
    <row r="11415" spans="1:7" ht="19" x14ac:dyDescent="0.25">
      <c r="A11415" s="7">
        <v>2014</v>
      </c>
      <c r="B11415" s="7" t="s">
        <v>1434</v>
      </c>
      <c r="C11415" s="7" t="s">
        <v>6</v>
      </c>
      <c r="D11415" s="24">
        <v>232656.84</v>
      </c>
      <c r="E11415">
        <f>INDEX('B. Store opening dates'!$B$5:$B$2448,MATCH('A. Sales by store'!B11415,'B. Store opening dates'!$A$5:$A$2448,0))</f>
        <v>2011</v>
      </c>
      <c r="F11415" t="str">
        <f t="shared" si="356"/>
        <v>Old</v>
      </c>
      <c r="G11415" t="str">
        <f t="shared" si="357"/>
        <v>Existing</v>
      </c>
    </row>
    <row r="11416" spans="1:7" ht="19" x14ac:dyDescent="0.25">
      <c r="A11416" s="7">
        <v>2015</v>
      </c>
      <c r="B11416" s="7" t="s">
        <v>1434</v>
      </c>
      <c r="C11416" s="7" t="s">
        <v>7</v>
      </c>
      <c r="D11416" s="24">
        <v>219364.3</v>
      </c>
      <c r="E11416">
        <f>INDEX('B. Store opening dates'!$B$5:$B$2448,MATCH('A. Sales by store'!B11416,'B. Store opening dates'!$A$5:$A$2448,0))</f>
        <v>2011</v>
      </c>
      <c r="F11416" t="str">
        <f t="shared" si="356"/>
        <v>Old</v>
      </c>
      <c r="G11416" t="str">
        <f t="shared" si="357"/>
        <v>Existing</v>
      </c>
    </row>
    <row r="11417" spans="1:7" ht="19" x14ac:dyDescent="0.25">
      <c r="A11417" s="7">
        <v>2014</v>
      </c>
      <c r="B11417" s="7" t="s">
        <v>1434</v>
      </c>
      <c r="C11417" s="7" t="s">
        <v>7</v>
      </c>
      <c r="D11417" s="24">
        <v>233111.48</v>
      </c>
      <c r="E11417">
        <f>INDEX('B. Store opening dates'!$B$5:$B$2448,MATCH('A. Sales by store'!B11417,'B. Store opening dates'!$A$5:$A$2448,0))</f>
        <v>2011</v>
      </c>
      <c r="F11417" t="str">
        <f t="shared" si="356"/>
        <v>Old</v>
      </c>
      <c r="G11417" t="str">
        <f t="shared" si="357"/>
        <v>Existing</v>
      </c>
    </row>
    <row r="11418" spans="1:7" ht="19" x14ac:dyDescent="0.25">
      <c r="A11418" s="7">
        <v>2015</v>
      </c>
      <c r="B11418" s="7" t="s">
        <v>1434</v>
      </c>
      <c r="C11418" s="7" t="s">
        <v>8</v>
      </c>
      <c r="D11418" s="24">
        <v>485029.08</v>
      </c>
      <c r="E11418">
        <f>INDEX('B. Store opening dates'!$B$5:$B$2448,MATCH('A. Sales by store'!B11418,'B. Store opening dates'!$A$5:$A$2448,0))</f>
        <v>2011</v>
      </c>
      <c r="F11418" t="str">
        <f t="shared" si="356"/>
        <v>Old</v>
      </c>
      <c r="G11418" t="str">
        <f t="shared" si="357"/>
        <v>Existing</v>
      </c>
    </row>
    <row r="11419" spans="1:7" ht="19" x14ac:dyDescent="0.25">
      <c r="A11419" s="7">
        <v>2014</v>
      </c>
      <c r="B11419" s="7" t="s">
        <v>1434</v>
      </c>
      <c r="C11419" s="7" t="s">
        <v>8</v>
      </c>
      <c r="D11419" s="24">
        <v>509058.54</v>
      </c>
      <c r="E11419">
        <f>INDEX('B. Store opening dates'!$B$5:$B$2448,MATCH('A. Sales by store'!B11419,'B. Store opening dates'!$A$5:$A$2448,0))</f>
        <v>2011</v>
      </c>
      <c r="F11419" t="str">
        <f t="shared" si="356"/>
        <v>Old</v>
      </c>
      <c r="G11419" t="str">
        <f t="shared" si="357"/>
        <v>Existing</v>
      </c>
    </row>
    <row r="11420" spans="1:7" ht="19" x14ac:dyDescent="0.25">
      <c r="A11420" s="7">
        <v>2015</v>
      </c>
      <c r="B11420" s="7" t="s">
        <v>1435</v>
      </c>
      <c r="C11420" s="7" t="s">
        <v>5</v>
      </c>
      <c r="D11420" s="24">
        <v>822093.05</v>
      </c>
      <c r="E11420">
        <f>INDEX('B. Store opening dates'!$B$5:$B$2448,MATCH('A. Sales by store'!B11420,'B. Store opening dates'!$A$5:$A$2448,0))</f>
        <v>2011</v>
      </c>
      <c r="F11420" t="str">
        <f t="shared" si="356"/>
        <v>Old</v>
      </c>
      <c r="G11420" t="str">
        <f t="shared" si="357"/>
        <v>Existing</v>
      </c>
    </row>
    <row r="11421" spans="1:7" ht="19" x14ac:dyDescent="0.25">
      <c r="A11421" s="7">
        <v>2014</v>
      </c>
      <c r="B11421" s="7" t="s">
        <v>1435</v>
      </c>
      <c r="C11421" s="7" t="s">
        <v>5</v>
      </c>
      <c r="D11421" s="24">
        <v>895068.11</v>
      </c>
      <c r="E11421">
        <f>INDEX('B. Store opening dates'!$B$5:$B$2448,MATCH('A. Sales by store'!B11421,'B. Store opening dates'!$A$5:$A$2448,0))</f>
        <v>2011</v>
      </c>
      <c r="F11421" t="str">
        <f t="shared" si="356"/>
        <v>Old</v>
      </c>
      <c r="G11421" t="str">
        <f t="shared" si="357"/>
        <v>Existing</v>
      </c>
    </row>
    <row r="11422" spans="1:7" ht="19" x14ac:dyDescent="0.25">
      <c r="A11422" s="7">
        <v>2015</v>
      </c>
      <c r="B11422" s="7" t="s">
        <v>1435</v>
      </c>
      <c r="C11422" s="7" t="s">
        <v>6</v>
      </c>
      <c r="D11422" s="24">
        <v>465360.32</v>
      </c>
      <c r="E11422">
        <f>INDEX('B. Store opening dates'!$B$5:$B$2448,MATCH('A. Sales by store'!B11422,'B. Store opening dates'!$A$5:$A$2448,0))</f>
        <v>2011</v>
      </c>
      <c r="F11422" t="str">
        <f t="shared" si="356"/>
        <v>Old</v>
      </c>
      <c r="G11422" t="str">
        <f t="shared" si="357"/>
        <v>Existing</v>
      </c>
    </row>
    <row r="11423" spans="1:7" ht="19" x14ac:dyDescent="0.25">
      <c r="A11423" s="7">
        <v>2014</v>
      </c>
      <c r="B11423" s="7" t="s">
        <v>1435</v>
      </c>
      <c r="C11423" s="7" t="s">
        <v>6</v>
      </c>
      <c r="D11423" s="24">
        <v>322639.69</v>
      </c>
      <c r="E11423">
        <f>INDEX('B. Store opening dates'!$B$5:$B$2448,MATCH('A. Sales by store'!B11423,'B. Store opening dates'!$A$5:$A$2448,0))</f>
        <v>2011</v>
      </c>
      <c r="F11423" t="str">
        <f t="shared" si="356"/>
        <v>Old</v>
      </c>
      <c r="G11423" t="str">
        <f t="shared" si="357"/>
        <v>Existing</v>
      </c>
    </row>
    <row r="11424" spans="1:7" ht="19" x14ac:dyDescent="0.25">
      <c r="A11424" s="7">
        <v>2015</v>
      </c>
      <c r="B11424" s="7" t="s">
        <v>1435</v>
      </c>
      <c r="C11424" s="7" t="s">
        <v>7</v>
      </c>
      <c r="D11424" s="24">
        <v>141842.65</v>
      </c>
      <c r="E11424">
        <f>INDEX('B. Store opening dates'!$B$5:$B$2448,MATCH('A. Sales by store'!B11424,'B. Store opening dates'!$A$5:$A$2448,0))</f>
        <v>2011</v>
      </c>
      <c r="F11424" t="str">
        <f t="shared" si="356"/>
        <v>Old</v>
      </c>
      <c r="G11424" t="str">
        <f t="shared" si="357"/>
        <v>Existing</v>
      </c>
    </row>
    <row r="11425" spans="1:7" ht="19" x14ac:dyDescent="0.25">
      <c r="A11425" s="7">
        <v>2014</v>
      </c>
      <c r="B11425" s="7" t="s">
        <v>1435</v>
      </c>
      <c r="C11425" s="7" t="s">
        <v>7</v>
      </c>
      <c r="D11425" s="24">
        <v>148597.82999999999</v>
      </c>
      <c r="E11425">
        <f>INDEX('B. Store opening dates'!$B$5:$B$2448,MATCH('A. Sales by store'!B11425,'B. Store opening dates'!$A$5:$A$2448,0))</f>
        <v>2011</v>
      </c>
      <c r="F11425" t="str">
        <f t="shared" si="356"/>
        <v>Old</v>
      </c>
      <c r="G11425" t="str">
        <f t="shared" si="357"/>
        <v>Existing</v>
      </c>
    </row>
    <row r="11426" spans="1:7" ht="19" x14ac:dyDescent="0.25">
      <c r="A11426" s="7">
        <v>2015</v>
      </c>
      <c r="B11426" s="7" t="s">
        <v>1435</v>
      </c>
      <c r="C11426" s="7" t="s">
        <v>8</v>
      </c>
      <c r="D11426" s="24">
        <v>453175.73</v>
      </c>
      <c r="E11426">
        <f>INDEX('B. Store opening dates'!$B$5:$B$2448,MATCH('A. Sales by store'!B11426,'B. Store opening dates'!$A$5:$A$2448,0))</f>
        <v>2011</v>
      </c>
      <c r="F11426" t="str">
        <f t="shared" si="356"/>
        <v>Old</v>
      </c>
      <c r="G11426" t="str">
        <f t="shared" si="357"/>
        <v>Existing</v>
      </c>
    </row>
    <row r="11427" spans="1:7" ht="19" x14ac:dyDescent="0.25">
      <c r="A11427" s="7">
        <v>2014</v>
      </c>
      <c r="B11427" s="7" t="s">
        <v>1435</v>
      </c>
      <c r="C11427" s="7" t="s">
        <v>8</v>
      </c>
      <c r="D11427" s="24">
        <v>469564.96</v>
      </c>
      <c r="E11427">
        <f>INDEX('B. Store opening dates'!$B$5:$B$2448,MATCH('A. Sales by store'!B11427,'B. Store opening dates'!$A$5:$A$2448,0))</f>
        <v>2011</v>
      </c>
      <c r="F11427" t="str">
        <f t="shared" si="356"/>
        <v>Old</v>
      </c>
      <c r="G11427" t="str">
        <f t="shared" si="357"/>
        <v>Existing</v>
      </c>
    </row>
    <row r="11428" spans="1:7" ht="19" x14ac:dyDescent="0.25">
      <c r="A11428" s="7">
        <v>2015</v>
      </c>
      <c r="B11428" s="7" t="s">
        <v>1436</v>
      </c>
      <c r="C11428" s="7" t="s">
        <v>5</v>
      </c>
      <c r="D11428" s="24">
        <v>803900.01</v>
      </c>
      <c r="E11428">
        <f>INDEX('B. Store opening dates'!$B$5:$B$2448,MATCH('A. Sales by store'!B11428,'B. Store opening dates'!$A$5:$A$2448,0))</f>
        <v>2011</v>
      </c>
      <c r="F11428" t="str">
        <f t="shared" si="356"/>
        <v>Old</v>
      </c>
      <c r="G11428" t="str">
        <f t="shared" si="357"/>
        <v>Existing</v>
      </c>
    </row>
    <row r="11429" spans="1:7" ht="19" x14ac:dyDescent="0.25">
      <c r="A11429" s="7">
        <v>2014</v>
      </c>
      <c r="B11429" s="7" t="s">
        <v>1436</v>
      </c>
      <c r="C11429" s="7" t="s">
        <v>5</v>
      </c>
      <c r="D11429" s="24">
        <v>877571.49</v>
      </c>
      <c r="E11429">
        <f>INDEX('B. Store opening dates'!$B$5:$B$2448,MATCH('A. Sales by store'!B11429,'B. Store opening dates'!$A$5:$A$2448,0))</f>
        <v>2011</v>
      </c>
      <c r="F11429" t="str">
        <f t="shared" si="356"/>
        <v>Old</v>
      </c>
      <c r="G11429" t="str">
        <f t="shared" si="357"/>
        <v>Existing</v>
      </c>
    </row>
    <row r="11430" spans="1:7" ht="19" x14ac:dyDescent="0.25">
      <c r="A11430" s="7">
        <v>2015</v>
      </c>
      <c r="B11430" s="7" t="s">
        <v>1436</v>
      </c>
      <c r="C11430" s="7" t="s">
        <v>6</v>
      </c>
      <c r="D11430" s="24">
        <v>354364.28</v>
      </c>
      <c r="E11430">
        <f>INDEX('B. Store opening dates'!$B$5:$B$2448,MATCH('A. Sales by store'!B11430,'B. Store opening dates'!$A$5:$A$2448,0))</f>
        <v>2011</v>
      </c>
      <c r="F11430" t="str">
        <f t="shared" si="356"/>
        <v>Old</v>
      </c>
      <c r="G11430" t="str">
        <f t="shared" si="357"/>
        <v>Existing</v>
      </c>
    </row>
    <row r="11431" spans="1:7" ht="19" x14ac:dyDescent="0.25">
      <c r="A11431" s="7">
        <v>2014</v>
      </c>
      <c r="B11431" s="7" t="s">
        <v>1436</v>
      </c>
      <c r="C11431" s="7" t="s">
        <v>6</v>
      </c>
      <c r="D11431" s="24">
        <v>259719.88</v>
      </c>
      <c r="E11431">
        <f>INDEX('B. Store opening dates'!$B$5:$B$2448,MATCH('A. Sales by store'!B11431,'B. Store opening dates'!$A$5:$A$2448,0))</f>
        <v>2011</v>
      </c>
      <c r="F11431" t="str">
        <f t="shared" si="356"/>
        <v>Old</v>
      </c>
      <c r="G11431" t="str">
        <f t="shared" si="357"/>
        <v>Existing</v>
      </c>
    </row>
    <row r="11432" spans="1:7" ht="19" x14ac:dyDescent="0.25">
      <c r="A11432" s="7">
        <v>2015</v>
      </c>
      <c r="B11432" s="7" t="s">
        <v>1436</v>
      </c>
      <c r="C11432" s="7" t="s">
        <v>7</v>
      </c>
      <c r="D11432" s="24">
        <v>167173.47</v>
      </c>
      <c r="E11432">
        <f>INDEX('B. Store opening dates'!$B$5:$B$2448,MATCH('A. Sales by store'!B11432,'B. Store opening dates'!$A$5:$A$2448,0))</f>
        <v>2011</v>
      </c>
      <c r="F11432" t="str">
        <f t="shared" si="356"/>
        <v>Old</v>
      </c>
      <c r="G11432" t="str">
        <f t="shared" si="357"/>
        <v>Existing</v>
      </c>
    </row>
    <row r="11433" spans="1:7" ht="19" x14ac:dyDescent="0.25">
      <c r="A11433" s="7">
        <v>2014</v>
      </c>
      <c r="B11433" s="7" t="s">
        <v>1436</v>
      </c>
      <c r="C11433" s="7" t="s">
        <v>7</v>
      </c>
      <c r="D11433" s="24">
        <v>176436.07</v>
      </c>
      <c r="E11433">
        <f>INDEX('B. Store opening dates'!$B$5:$B$2448,MATCH('A. Sales by store'!B11433,'B. Store opening dates'!$A$5:$A$2448,0))</f>
        <v>2011</v>
      </c>
      <c r="F11433" t="str">
        <f t="shared" si="356"/>
        <v>Old</v>
      </c>
      <c r="G11433" t="str">
        <f t="shared" si="357"/>
        <v>Existing</v>
      </c>
    </row>
    <row r="11434" spans="1:7" ht="19" x14ac:dyDescent="0.25">
      <c r="A11434" s="7">
        <v>2015</v>
      </c>
      <c r="B11434" s="7" t="s">
        <v>1436</v>
      </c>
      <c r="C11434" s="7" t="s">
        <v>8</v>
      </c>
      <c r="D11434" s="24">
        <v>727833.73</v>
      </c>
      <c r="E11434">
        <f>INDEX('B. Store opening dates'!$B$5:$B$2448,MATCH('A. Sales by store'!B11434,'B. Store opening dates'!$A$5:$A$2448,0))</f>
        <v>2011</v>
      </c>
      <c r="F11434" t="str">
        <f t="shared" si="356"/>
        <v>Old</v>
      </c>
      <c r="G11434" t="str">
        <f t="shared" si="357"/>
        <v>Existing</v>
      </c>
    </row>
    <row r="11435" spans="1:7" ht="19" x14ac:dyDescent="0.25">
      <c r="A11435" s="7">
        <v>2014</v>
      </c>
      <c r="B11435" s="7" t="s">
        <v>1436</v>
      </c>
      <c r="C11435" s="7" t="s">
        <v>8</v>
      </c>
      <c r="D11435" s="24">
        <v>754302.91</v>
      </c>
      <c r="E11435">
        <f>INDEX('B. Store opening dates'!$B$5:$B$2448,MATCH('A. Sales by store'!B11435,'B. Store opening dates'!$A$5:$A$2448,0))</f>
        <v>2011</v>
      </c>
      <c r="F11435" t="str">
        <f t="shared" si="356"/>
        <v>Old</v>
      </c>
      <c r="G11435" t="str">
        <f t="shared" si="357"/>
        <v>Existing</v>
      </c>
    </row>
    <row r="11436" spans="1:7" ht="19" x14ac:dyDescent="0.25">
      <c r="A11436" s="7">
        <v>2015</v>
      </c>
      <c r="B11436" s="7" t="s">
        <v>1437</v>
      </c>
      <c r="C11436" s="7" t="s">
        <v>5</v>
      </c>
      <c r="D11436" s="24">
        <v>502645.81</v>
      </c>
      <c r="E11436">
        <f>INDEX('B. Store opening dates'!$B$5:$B$2448,MATCH('A. Sales by store'!B11436,'B. Store opening dates'!$A$5:$A$2448,0))</f>
        <v>2011</v>
      </c>
      <c r="F11436" t="str">
        <f t="shared" si="356"/>
        <v>Old</v>
      </c>
      <c r="G11436" t="str">
        <f t="shared" si="357"/>
        <v>Existing</v>
      </c>
    </row>
    <row r="11437" spans="1:7" ht="19" x14ac:dyDescent="0.25">
      <c r="A11437" s="7">
        <v>2014</v>
      </c>
      <c r="B11437" s="7" t="s">
        <v>1437</v>
      </c>
      <c r="C11437" s="7" t="s">
        <v>5</v>
      </c>
      <c r="D11437" s="24">
        <v>547466.39</v>
      </c>
      <c r="E11437">
        <f>INDEX('B. Store opening dates'!$B$5:$B$2448,MATCH('A. Sales by store'!B11437,'B. Store opening dates'!$A$5:$A$2448,0))</f>
        <v>2011</v>
      </c>
      <c r="F11437" t="str">
        <f t="shared" si="356"/>
        <v>Old</v>
      </c>
      <c r="G11437" t="str">
        <f t="shared" si="357"/>
        <v>Existing</v>
      </c>
    </row>
    <row r="11438" spans="1:7" ht="19" x14ac:dyDescent="0.25">
      <c r="A11438" s="7">
        <v>2015</v>
      </c>
      <c r="B11438" s="7" t="s">
        <v>1437</v>
      </c>
      <c r="C11438" s="7" t="s">
        <v>6</v>
      </c>
      <c r="D11438" s="24">
        <v>327359.28999999998</v>
      </c>
      <c r="E11438">
        <f>INDEX('B. Store opening dates'!$B$5:$B$2448,MATCH('A. Sales by store'!B11438,'B. Store opening dates'!$A$5:$A$2448,0))</f>
        <v>2011</v>
      </c>
      <c r="F11438" t="str">
        <f t="shared" si="356"/>
        <v>Old</v>
      </c>
      <c r="G11438" t="str">
        <f t="shared" si="357"/>
        <v>Existing</v>
      </c>
    </row>
    <row r="11439" spans="1:7" ht="19" x14ac:dyDescent="0.25">
      <c r="A11439" s="7">
        <v>2014</v>
      </c>
      <c r="B11439" s="7" t="s">
        <v>1437</v>
      </c>
      <c r="C11439" s="7" t="s">
        <v>6</v>
      </c>
      <c r="D11439" s="24">
        <v>238351.55</v>
      </c>
      <c r="E11439">
        <f>INDEX('B. Store opening dates'!$B$5:$B$2448,MATCH('A. Sales by store'!B11439,'B. Store opening dates'!$A$5:$A$2448,0))</f>
        <v>2011</v>
      </c>
      <c r="F11439" t="str">
        <f t="shared" si="356"/>
        <v>Old</v>
      </c>
      <c r="G11439" t="str">
        <f t="shared" si="357"/>
        <v>Existing</v>
      </c>
    </row>
    <row r="11440" spans="1:7" ht="19" x14ac:dyDescent="0.25">
      <c r="A11440" s="7">
        <v>2015</v>
      </c>
      <c r="B11440" s="7" t="s">
        <v>1437</v>
      </c>
      <c r="C11440" s="7" t="s">
        <v>7</v>
      </c>
      <c r="D11440" s="24">
        <v>101186.41</v>
      </c>
      <c r="E11440">
        <f>INDEX('B. Store opening dates'!$B$5:$B$2448,MATCH('A. Sales by store'!B11440,'B. Store opening dates'!$A$5:$A$2448,0))</f>
        <v>2011</v>
      </c>
      <c r="F11440" t="str">
        <f t="shared" si="356"/>
        <v>Old</v>
      </c>
      <c r="G11440" t="str">
        <f t="shared" si="357"/>
        <v>Existing</v>
      </c>
    </row>
    <row r="11441" spans="1:7" ht="19" x14ac:dyDescent="0.25">
      <c r="A11441" s="7">
        <v>2014</v>
      </c>
      <c r="B11441" s="7" t="s">
        <v>1437</v>
      </c>
      <c r="C11441" s="7" t="s">
        <v>7</v>
      </c>
      <c r="D11441" s="24">
        <v>106336.1</v>
      </c>
      <c r="E11441">
        <f>INDEX('B. Store opening dates'!$B$5:$B$2448,MATCH('A. Sales by store'!B11441,'B. Store opening dates'!$A$5:$A$2448,0))</f>
        <v>2011</v>
      </c>
      <c r="F11441" t="str">
        <f t="shared" si="356"/>
        <v>Old</v>
      </c>
      <c r="G11441" t="str">
        <f t="shared" si="357"/>
        <v>Existing</v>
      </c>
    </row>
    <row r="11442" spans="1:7" ht="19" x14ac:dyDescent="0.25">
      <c r="A11442" s="7">
        <v>2015</v>
      </c>
      <c r="B11442" s="7" t="s">
        <v>1437</v>
      </c>
      <c r="C11442" s="7" t="s">
        <v>8</v>
      </c>
      <c r="D11442" s="24">
        <v>545118.39</v>
      </c>
      <c r="E11442">
        <f>INDEX('B. Store opening dates'!$B$5:$B$2448,MATCH('A. Sales by store'!B11442,'B. Store opening dates'!$A$5:$A$2448,0))</f>
        <v>2011</v>
      </c>
      <c r="F11442" t="str">
        <f t="shared" si="356"/>
        <v>Old</v>
      </c>
      <c r="G11442" t="str">
        <f t="shared" si="357"/>
        <v>Existing</v>
      </c>
    </row>
    <row r="11443" spans="1:7" ht="19" x14ac:dyDescent="0.25">
      <c r="A11443" s="7">
        <v>2014</v>
      </c>
      <c r="B11443" s="7" t="s">
        <v>1437</v>
      </c>
      <c r="C11443" s="7" t="s">
        <v>8</v>
      </c>
      <c r="D11443" s="24">
        <v>568016.39</v>
      </c>
      <c r="E11443">
        <f>INDEX('B. Store opening dates'!$B$5:$B$2448,MATCH('A. Sales by store'!B11443,'B. Store opening dates'!$A$5:$A$2448,0))</f>
        <v>2011</v>
      </c>
      <c r="F11443" t="str">
        <f t="shared" si="356"/>
        <v>Old</v>
      </c>
      <c r="G11443" t="str">
        <f t="shared" si="357"/>
        <v>Existing</v>
      </c>
    </row>
    <row r="11444" spans="1:7" ht="19" x14ac:dyDescent="0.25">
      <c r="A11444" s="7">
        <v>2015</v>
      </c>
      <c r="B11444" s="7" t="s">
        <v>1438</v>
      </c>
      <c r="C11444" s="7" t="s">
        <v>5</v>
      </c>
      <c r="D11444" s="24">
        <v>546014.61</v>
      </c>
      <c r="E11444">
        <f>INDEX('B. Store opening dates'!$B$5:$B$2448,MATCH('A. Sales by store'!B11444,'B. Store opening dates'!$A$5:$A$2448,0))</f>
        <v>2011</v>
      </c>
      <c r="F11444" t="str">
        <f t="shared" si="356"/>
        <v>Old</v>
      </c>
      <c r="G11444" t="str">
        <f t="shared" si="357"/>
        <v>Existing</v>
      </c>
    </row>
    <row r="11445" spans="1:7" ht="19" x14ac:dyDescent="0.25">
      <c r="A11445" s="7">
        <v>2014</v>
      </c>
      <c r="B11445" s="7" t="s">
        <v>1438</v>
      </c>
      <c r="C11445" s="7" t="s">
        <v>5</v>
      </c>
      <c r="D11445" s="24">
        <v>596393.05000000005</v>
      </c>
      <c r="E11445">
        <f>INDEX('B. Store opening dates'!$B$5:$B$2448,MATCH('A. Sales by store'!B11445,'B. Store opening dates'!$A$5:$A$2448,0))</f>
        <v>2011</v>
      </c>
      <c r="F11445" t="str">
        <f t="shared" si="356"/>
        <v>Old</v>
      </c>
      <c r="G11445" t="str">
        <f t="shared" si="357"/>
        <v>Existing</v>
      </c>
    </row>
    <row r="11446" spans="1:7" ht="19" x14ac:dyDescent="0.25">
      <c r="A11446" s="7">
        <v>2015</v>
      </c>
      <c r="B11446" s="7" t="s">
        <v>1438</v>
      </c>
      <c r="C11446" s="7" t="s">
        <v>6</v>
      </c>
      <c r="D11446" s="24">
        <v>519541.95</v>
      </c>
      <c r="E11446">
        <f>INDEX('B. Store opening dates'!$B$5:$B$2448,MATCH('A. Sales by store'!B11446,'B. Store opening dates'!$A$5:$A$2448,0))</f>
        <v>2011</v>
      </c>
      <c r="F11446" t="str">
        <f t="shared" si="356"/>
        <v>Old</v>
      </c>
      <c r="G11446" t="str">
        <f t="shared" si="357"/>
        <v>Existing</v>
      </c>
    </row>
    <row r="11447" spans="1:7" ht="19" x14ac:dyDescent="0.25">
      <c r="A11447" s="7">
        <v>2014</v>
      </c>
      <c r="B11447" s="7" t="s">
        <v>1438</v>
      </c>
      <c r="C11447" s="7" t="s">
        <v>6</v>
      </c>
      <c r="D11447" s="24">
        <v>369407.08</v>
      </c>
      <c r="E11447">
        <f>INDEX('B. Store opening dates'!$B$5:$B$2448,MATCH('A. Sales by store'!B11447,'B. Store opening dates'!$A$5:$A$2448,0))</f>
        <v>2011</v>
      </c>
      <c r="F11447" t="str">
        <f t="shared" si="356"/>
        <v>Old</v>
      </c>
      <c r="G11447" t="str">
        <f t="shared" si="357"/>
        <v>Existing</v>
      </c>
    </row>
    <row r="11448" spans="1:7" ht="19" x14ac:dyDescent="0.25">
      <c r="A11448" s="7">
        <v>2015</v>
      </c>
      <c r="B11448" s="7" t="s">
        <v>1438</v>
      </c>
      <c r="C11448" s="7" t="s">
        <v>7</v>
      </c>
      <c r="D11448" s="24">
        <v>115407.97</v>
      </c>
      <c r="E11448">
        <f>INDEX('B. Store opening dates'!$B$5:$B$2448,MATCH('A. Sales by store'!B11448,'B. Store opening dates'!$A$5:$A$2448,0))</f>
        <v>2011</v>
      </c>
      <c r="F11448" t="str">
        <f t="shared" si="356"/>
        <v>Old</v>
      </c>
      <c r="G11448" t="str">
        <f t="shared" si="357"/>
        <v>Existing</v>
      </c>
    </row>
    <row r="11449" spans="1:7" ht="19" x14ac:dyDescent="0.25">
      <c r="A11449" s="7">
        <v>2014</v>
      </c>
      <c r="B11449" s="7" t="s">
        <v>1438</v>
      </c>
      <c r="C11449" s="7" t="s">
        <v>7</v>
      </c>
      <c r="D11449" s="24">
        <v>122415.89</v>
      </c>
      <c r="E11449">
        <f>INDEX('B. Store opening dates'!$B$5:$B$2448,MATCH('A. Sales by store'!B11449,'B. Store opening dates'!$A$5:$A$2448,0))</f>
        <v>2011</v>
      </c>
      <c r="F11449" t="str">
        <f t="shared" si="356"/>
        <v>Old</v>
      </c>
      <c r="G11449" t="str">
        <f t="shared" si="357"/>
        <v>Existing</v>
      </c>
    </row>
    <row r="11450" spans="1:7" ht="19" x14ac:dyDescent="0.25">
      <c r="A11450" s="7">
        <v>2015</v>
      </c>
      <c r="B11450" s="7" t="s">
        <v>1438</v>
      </c>
      <c r="C11450" s="7" t="s">
        <v>8</v>
      </c>
      <c r="D11450" s="24">
        <v>684228.62</v>
      </c>
      <c r="E11450">
        <f>INDEX('B. Store opening dates'!$B$5:$B$2448,MATCH('A. Sales by store'!B11450,'B. Store opening dates'!$A$5:$A$2448,0))</f>
        <v>2011</v>
      </c>
      <c r="F11450" t="str">
        <f t="shared" si="356"/>
        <v>Old</v>
      </c>
      <c r="G11450" t="str">
        <f t="shared" si="357"/>
        <v>Existing</v>
      </c>
    </row>
    <row r="11451" spans="1:7" ht="19" x14ac:dyDescent="0.25">
      <c r="A11451" s="7">
        <v>2014</v>
      </c>
      <c r="B11451" s="7" t="s">
        <v>1438</v>
      </c>
      <c r="C11451" s="7" t="s">
        <v>8</v>
      </c>
      <c r="D11451" s="24">
        <v>711286.01</v>
      </c>
      <c r="E11451">
        <f>INDEX('B. Store opening dates'!$B$5:$B$2448,MATCH('A. Sales by store'!B11451,'B. Store opening dates'!$A$5:$A$2448,0))</f>
        <v>2011</v>
      </c>
      <c r="F11451" t="str">
        <f t="shared" si="356"/>
        <v>Old</v>
      </c>
      <c r="G11451" t="str">
        <f t="shared" si="357"/>
        <v>Existing</v>
      </c>
    </row>
    <row r="11452" spans="1:7" ht="19" x14ac:dyDescent="0.25">
      <c r="A11452" s="7">
        <v>2015</v>
      </c>
      <c r="B11452" s="7" t="s">
        <v>1439</v>
      </c>
      <c r="C11452" s="7" t="s">
        <v>5</v>
      </c>
      <c r="D11452" s="24">
        <v>732406.43</v>
      </c>
      <c r="E11452">
        <f>INDEX('B. Store opening dates'!$B$5:$B$2448,MATCH('A. Sales by store'!B11452,'B. Store opening dates'!$A$5:$A$2448,0))</f>
        <v>2011</v>
      </c>
      <c r="F11452" t="str">
        <f t="shared" si="356"/>
        <v>Old</v>
      </c>
      <c r="G11452" t="str">
        <f t="shared" si="357"/>
        <v>Existing</v>
      </c>
    </row>
    <row r="11453" spans="1:7" ht="19" x14ac:dyDescent="0.25">
      <c r="A11453" s="7">
        <v>2014</v>
      </c>
      <c r="B11453" s="7" t="s">
        <v>1439</v>
      </c>
      <c r="C11453" s="7" t="s">
        <v>5</v>
      </c>
      <c r="D11453" s="24">
        <v>801166.39</v>
      </c>
      <c r="E11453">
        <f>INDEX('B. Store opening dates'!$B$5:$B$2448,MATCH('A. Sales by store'!B11453,'B. Store opening dates'!$A$5:$A$2448,0))</f>
        <v>2011</v>
      </c>
      <c r="F11453" t="str">
        <f t="shared" si="356"/>
        <v>Old</v>
      </c>
      <c r="G11453" t="str">
        <f t="shared" si="357"/>
        <v>Existing</v>
      </c>
    </row>
    <row r="11454" spans="1:7" ht="19" x14ac:dyDescent="0.25">
      <c r="A11454" s="7">
        <v>2015</v>
      </c>
      <c r="B11454" s="7" t="s">
        <v>1439</v>
      </c>
      <c r="C11454" s="7" t="s">
        <v>6</v>
      </c>
      <c r="D11454" s="24">
        <v>271771.27</v>
      </c>
      <c r="E11454">
        <f>INDEX('B. Store opening dates'!$B$5:$B$2448,MATCH('A. Sales by store'!B11454,'B. Store opening dates'!$A$5:$A$2448,0))</f>
        <v>2011</v>
      </c>
      <c r="F11454" t="str">
        <f t="shared" si="356"/>
        <v>Old</v>
      </c>
      <c r="G11454" t="str">
        <f t="shared" si="357"/>
        <v>Existing</v>
      </c>
    </row>
    <row r="11455" spans="1:7" ht="19" x14ac:dyDescent="0.25">
      <c r="A11455" s="7">
        <v>2014</v>
      </c>
      <c r="B11455" s="7" t="s">
        <v>1439</v>
      </c>
      <c r="C11455" s="7" t="s">
        <v>6</v>
      </c>
      <c r="D11455" s="24">
        <v>193611.35</v>
      </c>
      <c r="E11455">
        <f>INDEX('B. Store opening dates'!$B$5:$B$2448,MATCH('A. Sales by store'!B11455,'B. Store opening dates'!$A$5:$A$2448,0))</f>
        <v>2011</v>
      </c>
      <c r="F11455" t="str">
        <f t="shared" si="356"/>
        <v>Old</v>
      </c>
      <c r="G11455" t="str">
        <f t="shared" si="357"/>
        <v>Existing</v>
      </c>
    </row>
    <row r="11456" spans="1:7" ht="19" x14ac:dyDescent="0.25">
      <c r="A11456" s="7">
        <v>2015</v>
      </c>
      <c r="B11456" s="7" t="s">
        <v>1439</v>
      </c>
      <c r="C11456" s="7" t="s">
        <v>7</v>
      </c>
      <c r="D11456" s="24">
        <v>124593.59</v>
      </c>
      <c r="E11456">
        <f>INDEX('B. Store opening dates'!$B$5:$B$2448,MATCH('A. Sales by store'!B11456,'B. Store opening dates'!$A$5:$A$2448,0))</f>
        <v>2011</v>
      </c>
      <c r="F11456" t="str">
        <f t="shared" si="356"/>
        <v>Old</v>
      </c>
      <c r="G11456" t="str">
        <f t="shared" si="357"/>
        <v>Existing</v>
      </c>
    </row>
    <row r="11457" spans="1:7" ht="19" x14ac:dyDescent="0.25">
      <c r="A11457" s="7">
        <v>2014</v>
      </c>
      <c r="B11457" s="7" t="s">
        <v>1439</v>
      </c>
      <c r="C11457" s="7" t="s">
        <v>7</v>
      </c>
      <c r="D11457" s="24">
        <v>131367.17000000001</v>
      </c>
      <c r="E11457">
        <f>INDEX('B. Store opening dates'!$B$5:$B$2448,MATCH('A. Sales by store'!B11457,'B. Store opening dates'!$A$5:$A$2448,0))</f>
        <v>2011</v>
      </c>
      <c r="F11457" t="str">
        <f t="shared" si="356"/>
        <v>Old</v>
      </c>
      <c r="G11457" t="str">
        <f t="shared" si="357"/>
        <v>Existing</v>
      </c>
    </row>
    <row r="11458" spans="1:7" ht="19" x14ac:dyDescent="0.25">
      <c r="A11458" s="7">
        <v>2015</v>
      </c>
      <c r="B11458" s="7" t="s">
        <v>1439</v>
      </c>
      <c r="C11458" s="7" t="s">
        <v>8</v>
      </c>
      <c r="D11458" s="24">
        <v>552291.80000000005</v>
      </c>
      <c r="E11458">
        <f>INDEX('B. Store opening dates'!$B$5:$B$2448,MATCH('A. Sales by store'!B11458,'B. Store opening dates'!$A$5:$A$2448,0))</f>
        <v>2011</v>
      </c>
      <c r="F11458" t="str">
        <f t="shared" si="356"/>
        <v>Old</v>
      </c>
      <c r="G11458" t="str">
        <f t="shared" si="357"/>
        <v>Existing</v>
      </c>
    </row>
    <row r="11459" spans="1:7" ht="19" x14ac:dyDescent="0.25">
      <c r="A11459" s="7">
        <v>2014</v>
      </c>
      <c r="B11459" s="7" t="s">
        <v>1439</v>
      </c>
      <c r="C11459" s="7" t="s">
        <v>8</v>
      </c>
      <c r="D11459" s="24">
        <v>577414.97</v>
      </c>
      <c r="E11459">
        <f>INDEX('B. Store opening dates'!$B$5:$B$2448,MATCH('A. Sales by store'!B11459,'B. Store opening dates'!$A$5:$A$2448,0))</f>
        <v>2011</v>
      </c>
      <c r="F11459" t="str">
        <f t="shared" si="356"/>
        <v>Old</v>
      </c>
      <c r="G11459" t="str">
        <f t="shared" si="357"/>
        <v>Existing</v>
      </c>
    </row>
    <row r="11460" spans="1:7" ht="19" x14ac:dyDescent="0.25">
      <c r="A11460" s="7">
        <v>2015</v>
      </c>
      <c r="B11460" s="7" t="s">
        <v>1440</v>
      </c>
      <c r="C11460" s="7" t="s">
        <v>5</v>
      </c>
      <c r="D11460" s="24">
        <v>515404.39</v>
      </c>
      <c r="E11460">
        <f>INDEX('B. Store opening dates'!$B$5:$B$2448,MATCH('A. Sales by store'!B11460,'B. Store opening dates'!$A$5:$A$2448,0))</f>
        <v>2011</v>
      </c>
      <c r="F11460" t="str">
        <f t="shared" si="356"/>
        <v>Old</v>
      </c>
      <c r="G11460" t="str">
        <f t="shared" si="357"/>
        <v>Existing</v>
      </c>
    </row>
    <row r="11461" spans="1:7" ht="19" x14ac:dyDescent="0.25">
      <c r="A11461" s="7">
        <v>2014</v>
      </c>
      <c r="B11461" s="7" t="s">
        <v>1440</v>
      </c>
      <c r="C11461" s="7" t="s">
        <v>5</v>
      </c>
      <c r="D11461" s="24">
        <v>567393.42000000004</v>
      </c>
      <c r="E11461">
        <f>INDEX('B. Store opening dates'!$B$5:$B$2448,MATCH('A. Sales by store'!B11461,'B. Store opening dates'!$A$5:$A$2448,0))</f>
        <v>2011</v>
      </c>
      <c r="F11461" t="str">
        <f t="shared" ref="F11461:F11524" si="358">IF(A11461 = 2015, IF(E11461&lt; 2015, "Old","New"),IF(E11461 &lt; 2014, "Old","New"))</f>
        <v>Old</v>
      </c>
      <c r="G11461" t="str">
        <f t="shared" ref="G11461:G11524" si="359">IF(A11461 = 2015, IF(E11461&lt; 2015, "Existing","New"),"Existing")</f>
        <v>Existing</v>
      </c>
    </row>
    <row r="11462" spans="1:7" ht="19" x14ac:dyDescent="0.25">
      <c r="A11462" s="7">
        <v>2015</v>
      </c>
      <c r="B11462" s="7" t="s">
        <v>1440</v>
      </c>
      <c r="C11462" s="7" t="s">
        <v>6</v>
      </c>
      <c r="D11462" s="24">
        <v>248368.24</v>
      </c>
      <c r="E11462">
        <f>INDEX('B. Store opening dates'!$B$5:$B$2448,MATCH('A. Sales by store'!B11462,'B. Store opening dates'!$A$5:$A$2448,0))</f>
        <v>2011</v>
      </c>
      <c r="F11462" t="str">
        <f t="shared" si="358"/>
        <v>Old</v>
      </c>
      <c r="G11462" t="str">
        <f t="shared" si="359"/>
        <v>Existing</v>
      </c>
    </row>
    <row r="11463" spans="1:7" ht="19" x14ac:dyDescent="0.25">
      <c r="A11463" s="7">
        <v>2014</v>
      </c>
      <c r="B11463" s="7" t="s">
        <v>1440</v>
      </c>
      <c r="C11463" s="7" t="s">
        <v>6</v>
      </c>
      <c r="D11463" s="24">
        <v>183408.73</v>
      </c>
      <c r="E11463">
        <f>INDEX('B. Store opening dates'!$B$5:$B$2448,MATCH('A. Sales by store'!B11463,'B. Store opening dates'!$A$5:$A$2448,0))</f>
        <v>2011</v>
      </c>
      <c r="F11463" t="str">
        <f t="shared" si="358"/>
        <v>Old</v>
      </c>
      <c r="G11463" t="str">
        <f t="shared" si="359"/>
        <v>Existing</v>
      </c>
    </row>
    <row r="11464" spans="1:7" ht="19" x14ac:dyDescent="0.25">
      <c r="A11464" s="7">
        <v>2015</v>
      </c>
      <c r="B11464" s="7" t="s">
        <v>1440</v>
      </c>
      <c r="C11464" s="7" t="s">
        <v>7</v>
      </c>
      <c r="D11464" s="24">
        <v>131890.65</v>
      </c>
      <c r="E11464">
        <f>INDEX('B. Store opening dates'!$B$5:$B$2448,MATCH('A. Sales by store'!B11464,'B. Store opening dates'!$A$5:$A$2448,0))</f>
        <v>2011</v>
      </c>
      <c r="F11464" t="str">
        <f t="shared" si="358"/>
        <v>Old</v>
      </c>
      <c r="G11464" t="str">
        <f t="shared" si="359"/>
        <v>Existing</v>
      </c>
    </row>
    <row r="11465" spans="1:7" ht="19" x14ac:dyDescent="0.25">
      <c r="A11465" s="7">
        <v>2014</v>
      </c>
      <c r="B11465" s="7" t="s">
        <v>1440</v>
      </c>
      <c r="C11465" s="7" t="s">
        <v>7</v>
      </c>
      <c r="D11465" s="24">
        <v>140316.44</v>
      </c>
      <c r="E11465">
        <f>INDEX('B. Store opening dates'!$B$5:$B$2448,MATCH('A. Sales by store'!B11465,'B. Store opening dates'!$A$5:$A$2448,0))</f>
        <v>2011</v>
      </c>
      <c r="F11465" t="str">
        <f t="shared" si="358"/>
        <v>Old</v>
      </c>
      <c r="G11465" t="str">
        <f t="shared" si="359"/>
        <v>Existing</v>
      </c>
    </row>
    <row r="11466" spans="1:7" ht="19" x14ac:dyDescent="0.25">
      <c r="A11466" s="7">
        <v>2015</v>
      </c>
      <c r="B11466" s="7" t="s">
        <v>1440</v>
      </c>
      <c r="C11466" s="7" t="s">
        <v>8</v>
      </c>
      <c r="D11466" s="24">
        <v>713978.9</v>
      </c>
      <c r="E11466">
        <f>INDEX('B. Store opening dates'!$B$5:$B$2448,MATCH('A. Sales by store'!B11466,'B. Store opening dates'!$A$5:$A$2448,0))</f>
        <v>2011</v>
      </c>
      <c r="F11466" t="str">
        <f t="shared" si="358"/>
        <v>Old</v>
      </c>
      <c r="G11466" t="str">
        <f t="shared" si="359"/>
        <v>Existing</v>
      </c>
    </row>
    <row r="11467" spans="1:7" ht="19" x14ac:dyDescent="0.25">
      <c r="A11467" s="7">
        <v>2014</v>
      </c>
      <c r="B11467" s="7" t="s">
        <v>1440</v>
      </c>
      <c r="C11467" s="7" t="s">
        <v>8</v>
      </c>
      <c r="D11467" s="24">
        <v>746857.34</v>
      </c>
      <c r="E11467">
        <f>INDEX('B. Store opening dates'!$B$5:$B$2448,MATCH('A. Sales by store'!B11467,'B. Store opening dates'!$A$5:$A$2448,0))</f>
        <v>2011</v>
      </c>
      <c r="F11467" t="str">
        <f t="shared" si="358"/>
        <v>Old</v>
      </c>
      <c r="G11467" t="str">
        <f t="shared" si="359"/>
        <v>Existing</v>
      </c>
    </row>
    <row r="11468" spans="1:7" ht="19" x14ac:dyDescent="0.25">
      <c r="A11468" s="7">
        <v>2015</v>
      </c>
      <c r="B11468" s="7" t="s">
        <v>1441</v>
      </c>
      <c r="C11468" s="7" t="s">
        <v>5</v>
      </c>
      <c r="D11468" s="24">
        <v>763234.49</v>
      </c>
      <c r="E11468">
        <f>INDEX('B. Store opening dates'!$B$5:$B$2448,MATCH('A. Sales by store'!B11468,'B. Store opening dates'!$A$5:$A$2448,0))</f>
        <v>2011</v>
      </c>
      <c r="F11468" t="str">
        <f t="shared" si="358"/>
        <v>Old</v>
      </c>
      <c r="G11468" t="str">
        <f t="shared" si="359"/>
        <v>Existing</v>
      </c>
    </row>
    <row r="11469" spans="1:7" ht="19" x14ac:dyDescent="0.25">
      <c r="A11469" s="7">
        <v>2014</v>
      </c>
      <c r="B11469" s="7" t="s">
        <v>1441</v>
      </c>
      <c r="C11469" s="7" t="s">
        <v>5</v>
      </c>
      <c r="D11469" s="24">
        <v>844967.17</v>
      </c>
      <c r="E11469">
        <f>INDEX('B. Store opening dates'!$B$5:$B$2448,MATCH('A. Sales by store'!B11469,'B. Store opening dates'!$A$5:$A$2448,0))</f>
        <v>2011</v>
      </c>
      <c r="F11469" t="str">
        <f t="shared" si="358"/>
        <v>Old</v>
      </c>
      <c r="G11469" t="str">
        <f t="shared" si="359"/>
        <v>Existing</v>
      </c>
    </row>
    <row r="11470" spans="1:7" ht="19" x14ac:dyDescent="0.25">
      <c r="A11470" s="7">
        <v>2015</v>
      </c>
      <c r="B11470" s="7" t="s">
        <v>1441</v>
      </c>
      <c r="C11470" s="7" t="s">
        <v>6</v>
      </c>
      <c r="D11470" s="24">
        <v>367392.35</v>
      </c>
      <c r="E11470">
        <f>INDEX('B. Store opening dates'!$B$5:$B$2448,MATCH('A. Sales by store'!B11470,'B. Store opening dates'!$A$5:$A$2448,0))</f>
        <v>2011</v>
      </c>
      <c r="F11470" t="str">
        <f t="shared" si="358"/>
        <v>Old</v>
      </c>
      <c r="G11470" t="str">
        <f t="shared" si="359"/>
        <v>Existing</v>
      </c>
    </row>
    <row r="11471" spans="1:7" ht="19" x14ac:dyDescent="0.25">
      <c r="A11471" s="7">
        <v>2014</v>
      </c>
      <c r="B11471" s="7" t="s">
        <v>1441</v>
      </c>
      <c r="C11471" s="7" t="s">
        <v>6</v>
      </c>
      <c r="D11471" s="24">
        <v>259600.7</v>
      </c>
      <c r="E11471">
        <f>INDEX('B. Store opening dates'!$B$5:$B$2448,MATCH('A. Sales by store'!B11471,'B. Store opening dates'!$A$5:$A$2448,0))</f>
        <v>2011</v>
      </c>
      <c r="F11471" t="str">
        <f t="shared" si="358"/>
        <v>Old</v>
      </c>
      <c r="G11471" t="str">
        <f t="shared" si="359"/>
        <v>Existing</v>
      </c>
    </row>
    <row r="11472" spans="1:7" ht="19" x14ac:dyDescent="0.25">
      <c r="A11472" s="7">
        <v>2015</v>
      </c>
      <c r="B11472" s="7" t="s">
        <v>1441</v>
      </c>
      <c r="C11472" s="7" t="s">
        <v>7</v>
      </c>
      <c r="D11472" s="24">
        <v>200147.4</v>
      </c>
      <c r="E11472">
        <f>INDEX('B. Store opening dates'!$B$5:$B$2448,MATCH('A. Sales by store'!B11472,'B. Store opening dates'!$A$5:$A$2448,0))</f>
        <v>2011</v>
      </c>
      <c r="F11472" t="str">
        <f t="shared" si="358"/>
        <v>Old</v>
      </c>
      <c r="G11472" t="str">
        <f t="shared" si="359"/>
        <v>Existing</v>
      </c>
    </row>
    <row r="11473" spans="1:7" ht="19" x14ac:dyDescent="0.25">
      <c r="A11473" s="7">
        <v>2014</v>
      </c>
      <c r="B11473" s="7" t="s">
        <v>1441</v>
      </c>
      <c r="C11473" s="7" t="s">
        <v>7</v>
      </c>
      <c r="D11473" s="24">
        <v>211798.15</v>
      </c>
      <c r="E11473">
        <f>INDEX('B. Store opening dates'!$B$5:$B$2448,MATCH('A. Sales by store'!B11473,'B. Store opening dates'!$A$5:$A$2448,0))</f>
        <v>2011</v>
      </c>
      <c r="F11473" t="str">
        <f t="shared" si="358"/>
        <v>Old</v>
      </c>
      <c r="G11473" t="str">
        <f t="shared" si="359"/>
        <v>Existing</v>
      </c>
    </row>
    <row r="11474" spans="1:7" ht="19" x14ac:dyDescent="0.25">
      <c r="A11474" s="7">
        <v>2015</v>
      </c>
      <c r="B11474" s="7" t="s">
        <v>1441</v>
      </c>
      <c r="C11474" s="7" t="s">
        <v>8</v>
      </c>
      <c r="D11474" s="24">
        <v>482615.29</v>
      </c>
      <c r="E11474">
        <f>INDEX('B. Store opening dates'!$B$5:$B$2448,MATCH('A. Sales by store'!B11474,'B. Store opening dates'!$A$5:$A$2448,0))</f>
        <v>2011</v>
      </c>
      <c r="F11474" t="str">
        <f t="shared" si="358"/>
        <v>Old</v>
      </c>
      <c r="G11474" t="str">
        <f t="shared" si="359"/>
        <v>Existing</v>
      </c>
    </row>
    <row r="11475" spans="1:7" ht="19" x14ac:dyDescent="0.25">
      <c r="A11475" s="7">
        <v>2014</v>
      </c>
      <c r="B11475" s="7" t="s">
        <v>1441</v>
      </c>
      <c r="C11475" s="7" t="s">
        <v>8</v>
      </c>
      <c r="D11475" s="24">
        <v>504556.47</v>
      </c>
      <c r="E11475">
        <f>INDEX('B. Store opening dates'!$B$5:$B$2448,MATCH('A. Sales by store'!B11475,'B. Store opening dates'!$A$5:$A$2448,0))</f>
        <v>2011</v>
      </c>
      <c r="F11475" t="str">
        <f t="shared" si="358"/>
        <v>Old</v>
      </c>
      <c r="G11475" t="str">
        <f t="shared" si="359"/>
        <v>Existing</v>
      </c>
    </row>
    <row r="11476" spans="1:7" ht="19" x14ac:dyDescent="0.25">
      <c r="A11476" s="7">
        <v>2015</v>
      </c>
      <c r="B11476" s="7" t="s">
        <v>1442</v>
      </c>
      <c r="C11476" s="7" t="s">
        <v>5</v>
      </c>
      <c r="D11476" s="24">
        <v>821407.45</v>
      </c>
      <c r="E11476">
        <f>INDEX('B. Store opening dates'!$B$5:$B$2448,MATCH('A. Sales by store'!B11476,'B. Store opening dates'!$A$5:$A$2448,0))</f>
        <v>2011</v>
      </c>
      <c r="F11476" t="str">
        <f t="shared" si="358"/>
        <v>Old</v>
      </c>
      <c r="G11476" t="str">
        <f t="shared" si="359"/>
        <v>Existing</v>
      </c>
    </row>
    <row r="11477" spans="1:7" ht="19" x14ac:dyDescent="0.25">
      <c r="A11477" s="7">
        <v>2014</v>
      </c>
      <c r="B11477" s="7" t="s">
        <v>1442</v>
      </c>
      <c r="C11477" s="7" t="s">
        <v>5</v>
      </c>
      <c r="D11477" s="24">
        <v>895003.22</v>
      </c>
      <c r="E11477">
        <f>INDEX('B. Store opening dates'!$B$5:$B$2448,MATCH('A. Sales by store'!B11477,'B. Store opening dates'!$A$5:$A$2448,0))</f>
        <v>2011</v>
      </c>
      <c r="F11477" t="str">
        <f t="shared" si="358"/>
        <v>Old</v>
      </c>
      <c r="G11477" t="str">
        <f t="shared" si="359"/>
        <v>Existing</v>
      </c>
    </row>
    <row r="11478" spans="1:7" ht="19" x14ac:dyDescent="0.25">
      <c r="A11478" s="7">
        <v>2015</v>
      </c>
      <c r="B11478" s="7" t="s">
        <v>1442</v>
      </c>
      <c r="C11478" s="7" t="s">
        <v>6</v>
      </c>
      <c r="D11478" s="24">
        <v>536646.13</v>
      </c>
      <c r="E11478">
        <f>INDEX('B. Store opening dates'!$B$5:$B$2448,MATCH('A. Sales by store'!B11478,'B. Store opening dates'!$A$5:$A$2448,0))</f>
        <v>2011</v>
      </c>
      <c r="F11478" t="str">
        <f t="shared" si="358"/>
        <v>Old</v>
      </c>
      <c r="G11478" t="str">
        <f t="shared" si="359"/>
        <v>Existing</v>
      </c>
    </row>
    <row r="11479" spans="1:7" ht="19" x14ac:dyDescent="0.25">
      <c r="A11479" s="7">
        <v>2014</v>
      </c>
      <c r="B11479" s="7" t="s">
        <v>1442</v>
      </c>
      <c r="C11479" s="7" t="s">
        <v>6</v>
      </c>
      <c r="D11479" s="24">
        <v>383374.02</v>
      </c>
      <c r="E11479">
        <f>INDEX('B. Store opening dates'!$B$5:$B$2448,MATCH('A. Sales by store'!B11479,'B. Store opening dates'!$A$5:$A$2448,0))</f>
        <v>2011</v>
      </c>
      <c r="F11479" t="str">
        <f t="shared" si="358"/>
        <v>Old</v>
      </c>
      <c r="G11479" t="str">
        <f t="shared" si="359"/>
        <v>Existing</v>
      </c>
    </row>
    <row r="11480" spans="1:7" ht="19" x14ac:dyDescent="0.25">
      <c r="A11480" s="7">
        <v>2015</v>
      </c>
      <c r="B11480" s="7" t="s">
        <v>1442</v>
      </c>
      <c r="C11480" s="7" t="s">
        <v>7</v>
      </c>
      <c r="D11480" s="24">
        <v>153349.91</v>
      </c>
      <c r="E11480">
        <f>INDEX('B. Store opening dates'!$B$5:$B$2448,MATCH('A. Sales by store'!B11480,'B. Store opening dates'!$A$5:$A$2448,0))</f>
        <v>2011</v>
      </c>
      <c r="F11480" t="str">
        <f t="shared" si="358"/>
        <v>Old</v>
      </c>
      <c r="G11480" t="str">
        <f t="shared" si="359"/>
        <v>Existing</v>
      </c>
    </row>
    <row r="11481" spans="1:7" ht="19" x14ac:dyDescent="0.25">
      <c r="A11481" s="7">
        <v>2014</v>
      </c>
      <c r="B11481" s="7" t="s">
        <v>1442</v>
      </c>
      <c r="C11481" s="7" t="s">
        <v>7</v>
      </c>
      <c r="D11481" s="24">
        <v>162174.67000000001</v>
      </c>
      <c r="E11481">
        <f>INDEX('B. Store opening dates'!$B$5:$B$2448,MATCH('A. Sales by store'!B11481,'B. Store opening dates'!$A$5:$A$2448,0))</f>
        <v>2011</v>
      </c>
      <c r="F11481" t="str">
        <f t="shared" si="358"/>
        <v>Old</v>
      </c>
      <c r="G11481" t="str">
        <f t="shared" si="359"/>
        <v>Existing</v>
      </c>
    </row>
    <row r="11482" spans="1:7" ht="19" x14ac:dyDescent="0.25">
      <c r="A11482" s="7">
        <v>2015</v>
      </c>
      <c r="B11482" s="7" t="s">
        <v>1442</v>
      </c>
      <c r="C11482" s="7" t="s">
        <v>8</v>
      </c>
      <c r="D11482" s="24">
        <v>759716.63</v>
      </c>
      <c r="E11482">
        <f>INDEX('B. Store opening dates'!$B$5:$B$2448,MATCH('A. Sales by store'!B11482,'B. Store opening dates'!$A$5:$A$2448,0))</f>
        <v>2011</v>
      </c>
      <c r="F11482" t="str">
        <f t="shared" si="358"/>
        <v>Old</v>
      </c>
      <c r="G11482" t="str">
        <f t="shared" si="359"/>
        <v>Existing</v>
      </c>
    </row>
    <row r="11483" spans="1:7" ht="19" x14ac:dyDescent="0.25">
      <c r="A11483" s="7">
        <v>2014</v>
      </c>
      <c r="B11483" s="7" t="s">
        <v>1442</v>
      </c>
      <c r="C11483" s="7" t="s">
        <v>8</v>
      </c>
      <c r="D11483" s="24">
        <v>786009.35</v>
      </c>
      <c r="E11483">
        <f>INDEX('B. Store opening dates'!$B$5:$B$2448,MATCH('A. Sales by store'!B11483,'B. Store opening dates'!$A$5:$A$2448,0))</f>
        <v>2011</v>
      </c>
      <c r="F11483" t="str">
        <f t="shared" si="358"/>
        <v>Old</v>
      </c>
      <c r="G11483" t="str">
        <f t="shared" si="359"/>
        <v>Existing</v>
      </c>
    </row>
    <row r="11484" spans="1:7" ht="19" x14ac:dyDescent="0.25">
      <c r="A11484" s="7">
        <v>2015</v>
      </c>
      <c r="B11484" s="7" t="s">
        <v>1443</v>
      </c>
      <c r="C11484" s="7" t="s">
        <v>5</v>
      </c>
      <c r="D11484" s="24">
        <v>472074.88</v>
      </c>
      <c r="E11484">
        <f>INDEX('B. Store opening dates'!$B$5:$B$2448,MATCH('A. Sales by store'!B11484,'B. Store opening dates'!$A$5:$A$2448,0))</f>
        <v>2011</v>
      </c>
      <c r="F11484" t="str">
        <f t="shared" si="358"/>
        <v>Old</v>
      </c>
      <c r="G11484" t="str">
        <f t="shared" si="359"/>
        <v>Existing</v>
      </c>
    </row>
    <row r="11485" spans="1:7" ht="19" x14ac:dyDescent="0.25">
      <c r="A11485" s="7">
        <v>2014</v>
      </c>
      <c r="B11485" s="7" t="s">
        <v>1443</v>
      </c>
      <c r="C11485" s="7" t="s">
        <v>5</v>
      </c>
      <c r="D11485" s="24">
        <v>517478.2</v>
      </c>
      <c r="E11485">
        <f>INDEX('B. Store opening dates'!$B$5:$B$2448,MATCH('A. Sales by store'!B11485,'B. Store opening dates'!$A$5:$A$2448,0))</f>
        <v>2011</v>
      </c>
      <c r="F11485" t="str">
        <f t="shared" si="358"/>
        <v>Old</v>
      </c>
      <c r="G11485" t="str">
        <f t="shared" si="359"/>
        <v>Existing</v>
      </c>
    </row>
    <row r="11486" spans="1:7" ht="19" x14ac:dyDescent="0.25">
      <c r="A11486" s="7">
        <v>2015</v>
      </c>
      <c r="B11486" s="7" t="s">
        <v>1443</v>
      </c>
      <c r="C11486" s="7" t="s">
        <v>6</v>
      </c>
      <c r="D11486" s="24">
        <v>484401.24</v>
      </c>
      <c r="E11486">
        <f>INDEX('B. Store opening dates'!$B$5:$B$2448,MATCH('A. Sales by store'!B11486,'B. Store opening dates'!$A$5:$A$2448,0))</f>
        <v>2011</v>
      </c>
      <c r="F11486" t="str">
        <f t="shared" si="358"/>
        <v>Old</v>
      </c>
      <c r="G11486" t="str">
        <f t="shared" si="359"/>
        <v>Existing</v>
      </c>
    </row>
    <row r="11487" spans="1:7" ht="19" x14ac:dyDescent="0.25">
      <c r="A11487" s="7">
        <v>2014</v>
      </c>
      <c r="B11487" s="7" t="s">
        <v>1443</v>
      </c>
      <c r="C11487" s="7" t="s">
        <v>6</v>
      </c>
      <c r="D11487" s="24">
        <v>357679.9</v>
      </c>
      <c r="E11487">
        <f>INDEX('B. Store opening dates'!$B$5:$B$2448,MATCH('A. Sales by store'!B11487,'B. Store opening dates'!$A$5:$A$2448,0))</f>
        <v>2011</v>
      </c>
      <c r="F11487" t="str">
        <f t="shared" si="358"/>
        <v>Old</v>
      </c>
      <c r="G11487" t="str">
        <f t="shared" si="359"/>
        <v>Existing</v>
      </c>
    </row>
    <row r="11488" spans="1:7" ht="19" x14ac:dyDescent="0.25">
      <c r="A11488" s="7">
        <v>2015</v>
      </c>
      <c r="B11488" s="7" t="s">
        <v>1443</v>
      </c>
      <c r="C11488" s="7" t="s">
        <v>7</v>
      </c>
      <c r="D11488" s="24">
        <v>241486.91</v>
      </c>
      <c r="E11488">
        <f>INDEX('B. Store opening dates'!$B$5:$B$2448,MATCH('A. Sales by store'!B11488,'B. Store opening dates'!$A$5:$A$2448,0))</f>
        <v>2011</v>
      </c>
      <c r="F11488" t="str">
        <f t="shared" si="358"/>
        <v>Old</v>
      </c>
      <c r="G11488" t="str">
        <f t="shared" si="359"/>
        <v>Existing</v>
      </c>
    </row>
    <row r="11489" spans="1:7" ht="19" x14ac:dyDescent="0.25">
      <c r="A11489" s="7">
        <v>2014</v>
      </c>
      <c r="B11489" s="7" t="s">
        <v>1443</v>
      </c>
      <c r="C11489" s="7" t="s">
        <v>7</v>
      </c>
      <c r="D11489" s="24">
        <v>256207.68</v>
      </c>
      <c r="E11489">
        <f>INDEX('B. Store opening dates'!$B$5:$B$2448,MATCH('A. Sales by store'!B11489,'B. Store opening dates'!$A$5:$A$2448,0))</f>
        <v>2011</v>
      </c>
      <c r="F11489" t="str">
        <f t="shared" si="358"/>
        <v>Old</v>
      </c>
      <c r="G11489" t="str">
        <f t="shared" si="359"/>
        <v>Existing</v>
      </c>
    </row>
    <row r="11490" spans="1:7" ht="19" x14ac:dyDescent="0.25">
      <c r="A11490" s="7">
        <v>2015</v>
      </c>
      <c r="B11490" s="7" t="s">
        <v>1443</v>
      </c>
      <c r="C11490" s="7" t="s">
        <v>8</v>
      </c>
      <c r="D11490" s="24">
        <v>586703.85</v>
      </c>
      <c r="E11490">
        <f>INDEX('B. Store opening dates'!$B$5:$B$2448,MATCH('A. Sales by store'!B11490,'B. Store opening dates'!$A$5:$A$2448,0))</f>
        <v>2011</v>
      </c>
      <c r="F11490" t="str">
        <f t="shared" si="358"/>
        <v>Old</v>
      </c>
      <c r="G11490" t="str">
        <f t="shared" si="359"/>
        <v>Existing</v>
      </c>
    </row>
    <row r="11491" spans="1:7" ht="19" x14ac:dyDescent="0.25">
      <c r="A11491" s="7">
        <v>2014</v>
      </c>
      <c r="B11491" s="7" t="s">
        <v>1443</v>
      </c>
      <c r="C11491" s="7" t="s">
        <v>8</v>
      </c>
      <c r="D11491" s="24">
        <v>607965.07999999996</v>
      </c>
      <c r="E11491">
        <f>INDEX('B. Store opening dates'!$B$5:$B$2448,MATCH('A. Sales by store'!B11491,'B. Store opening dates'!$A$5:$A$2448,0))</f>
        <v>2011</v>
      </c>
      <c r="F11491" t="str">
        <f t="shared" si="358"/>
        <v>Old</v>
      </c>
      <c r="G11491" t="str">
        <f t="shared" si="359"/>
        <v>Existing</v>
      </c>
    </row>
    <row r="11492" spans="1:7" ht="19" x14ac:dyDescent="0.25">
      <c r="A11492" s="7">
        <v>2015</v>
      </c>
      <c r="B11492" s="7" t="s">
        <v>1444</v>
      </c>
      <c r="C11492" s="7" t="s">
        <v>5</v>
      </c>
      <c r="D11492" s="24">
        <v>575535.68999999994</v>
      </c>
      <c r="E11492">
        <f>INDEX('B. Store opening dates'!$B$5:$B$2448,MATCH('A. Sales by store'!B11492,'B. Store opening dates'!$A$5:$A$2448,0))</f>
        <v>2011</v>
      </c>
      <c r="F11492" t="str">
        <f t="shared" si="358"/>
        <v>Old</v>
      </c>
      <c r="G11492" t="str">
        <f t="shared" si="359"/>
        <v>Existing</v>
      </c>
    </row>
    <row r="11493" spans="1:7" ht="19" x14ac:dyDescent="0.25">
      <c r="A11493" s="7">
        <v>2014</v>
      </c>
      <c r="B11493" s="7" t="s">
        <v>1444</v>
      </c>
      <c r="C11493" s="7" t="s">
        <v>5</v>
      </c>
      <c r="D11493" s="24">
        <v>635577.22</v>
      </c>
      <c r="E11493">
        <f>INDEX('B. Store opening dates'!$B$5:$B$2448,MATCH('A. Sales by store'!B11493,'B. Store opening dates'!$A$5:$A$2448,0))</f>
        <v>2011</v>
      </c>
      <c r="F11493" t="str">
        <f t="shared" si="358"/>
        <v>Old</v>
      </c>
      <c r="G11493" t="str">
        <f t="shared" si="359"/>
        <v>Existing</v>
      </c>
    </row>
    <row r="11494" spans="1:7" ht="19" x14ac:dyDescent="0.25">
      <c r="A11494" s="7">
        <v>2015</v>
      </c>
      <c r="B11494" s="7" t="s">
        <v>1444</v>
      </c>
      <c r="C11494" s="7" t="s">
        <v>6</v>
      </c>
      <c r="D11494" s="24">
        <v>367777.12</v>
      </c>
      <c r="E11494">
        <f>INDEX('B. Store opening dates'!$B$5:$B$2448,MATCH('A. Sales by store'!B11494,'B. Store opening dates'!$A$5:$A$2448,0))</f>
        <v>2011</v>
      </c>
      <c r="F11494" t="str">
        <f t="shared" si="358"/>
        <v>Old</v>
      </c>
      <c r="G11494" t="str">
        <f t="shared" si="359"/>
        <v>Existing</v>
      </c>
    </row>
    <row r="11495" spans="1:7" ht="19" x14ac:dyDescent="0.25">
      <c r="A11495" s="7">
        <v>2014</v>
      </c>
      <c r="B11495" s="7" t="s">
        <v>1444</v>
      </c>
      <c r="C11495" s="7" t="s">
        <v>6</v>
      </c>
      <c r="D11495" s="24">
        <v>255595.32</v>
      </c>
      <c r="E11495">
        <f>INDEX('B. Store opening dates'!$B$5:$B$2448,MATCH('A. Sales by store'!B11495,'B. Store opening dates'!$A$5:$A$2448,0))</f>
        <v>2011</v>
      </c>
      <c r="F11495" t="str">
        <f t="shared" si="358"/>
        <v>Old</v>
      </c>
      <c r="G11495" t="str">
        <f t="shared" si="359"/>
        <v>Existing</v>
      </c>
    </row>
    <row r="11496" spans="1:7" ht="19" x14ac:dyDescent="0.25">
      <c r="A11496" s="7">
        <v>2015</v>
      </c>
      <c r="B11496" s="7" t="s">
        <v>1444</v>
      </c>
      <c r="C11496" s="7" t="s">
        <v>7</v>
      </c>
      <c r="D11496" s="24">
        <v>178894.54</v>
      </c>
      <c r="E11496">
        <f>INDEX('B. Store opening dates'!$B$5:$B$2448,MATCH('A. Sales by store'!B11496,'B. Store opening dates'!$A$5:$A$2448,0))</f>
        <v>2011</v>
      </c>
      <c r="F11496" t="str">
        <f t="shared" si="358"/>
        <v>Old</v>
      </c>
      <c r="G11496" t="str">
        <f t="shared" si="359"/>
        <v>Existing</v>
      </c>
    </row>
    <row r="11497" spans="1:7" ht="19" x14ac:dyDescent="0.25">
      <c r="A11497" s="7">
        <v>2014</v>
      </c>
      <c r="B11497" s="7" t="s">
        <v>1444</v>
      </c>
      <c r="C11497" s="7" t="s">
        <v>7</v>
      </c>
      <c r="D11497" s="24">
        <v>189384.82</v>
      </c>
      <c r="E11497">
        <f>INDEX('B. Store opening dates'!$B$5:$B$2448,MATCH('A. Sales by store'!B11497,'B. Store opening dates'!$A$5:$A$2448,0))</f>
        <v>2011</v>
      </c>
      <c r="F11497" t="str">
        <f t="shared" si="358"/>
        <v>Old</v>
      </c>
      <c r="G11497" t="str">
        <f t="shared" si="359"/>
        <v>Existing</v>
      </c>
    </row>
    <row r="11498" spans="1:7" ht="19" x14ac:dyDescent="0.25">
      <c r="A11498" s="7">
        <v>2015</v>
      </c>
      <c r="B11498" s="7" t="s">
        <v>1444</v>
      </c>
      <c r="C11498" s="7" t="s">
        <v>8</v>
      </c>
      <c r="D11498" s="24">
        <v>649135.68999999994</v>
      </c>
      <c r="E11498">
        <f>INDEX('B. Store opening dates'!$B$5:$B$2448,MATCH('A. Sales by store'!B11498,'B. Store opening dates'!$A$5:$A$2448,0))</f>
        <v>2011</v>
      </c>
      <c r="F11498" t="str">
        <f t="shared" si="358"/>
        <v>Old</v>
      </c>
      <c r="G11498" t="str">
        <f t="shared" si="359"/>
        <v>Existing</v>
      </c>
    </row>
    <row r="11499" spans="1:7" ht="19" x14ac:dyDescent="0.25">
      <c r="A11499" s="7">
        <v>2014</v>
      </c>
      <c r="B11499" s="7" t="s">
        <v>1444</v>
      </c>
      <c r="C11499" s="7" t="s">
        <v>8</v>
      </c>
      <c r="D11499" s="24">
        <v>667735.92000000004</v>
      </c>
      <c r="E11499">
        <f>INDEX('B. Store opening dates'!$B$5:$B$2448,MATCH('A. Sales by store'!B11499,'B. Store opening dates'!$A$5:$A$2448,0))</f>
        <v>2011</v>
      </c>
      <c r="F11499" t="str">
        <f t="shared" si="358"/>
        <v>Old</v>
      </c>
      <c r="G11499" t="str">
        <f t="shared" si="359"/>
        <v>Existing</v>
      </c>
    </row>
    <row r="11500" spans="1:7" ht="19" x14ac:dyDescent="0.25">
      <c r="A11500" s="7">
        <v>2015</v>
      </c>
      <c r="B11500" s="7" t="s">
        <v>1445</v>
      </c>
      <c r="C11500" s="7" t="s">
        <v>5</v>
      </c>
      <c r="D11500" s="24">
        <v>766850.49</v>
      </c>
      <c r="E11500">
        <f>INDEX('B. Store opening dates'!$B$5:$B$2448,MATCH('A. Sales by store'!B11500,'B. Store opening dates'!$A$5:$A$2448,0))</f>
        <v>2011</v>
      </c>
      <c r="F11500" t="str">
        <f t="shared" si="358"/>
        <v>Old</v>
      </c>
      <c r="G11500" t="str">
        <f t="shared" si="359"/>
        <v>Existing</v>
      </c>
    </row>
    <row r="11501" spans="1:7" ht="19" x14ac:dyDescent="0.25">
      <c r="A11501" s="7">
        <v>2014</v>
      </c>
      <c r="B11501" s="7" t="s">
        <v>1445</v>
      </c>
      <c r="C11501" s="7" t="s">
        <v>5</v>
      </c>
      <c r="D11501" s="24">
        <v>850131.71</v>
      </c>
      <c r="E11501">
        <f>INDEX('B. Store opening dates'!$B$5:$B$2448,MATCH('A. Sales by store'!B11501,'B. Store opening dates'!$A$5:$A$2448,0))</f>
        <v>2011</v>
      </c>
      <c r="F11501" t="str">
        <f t="shared" si="358"/>
        <v>Old</v>
      </c>
      <c r="G11501" t="str">
        <f t="shared" si="359"/>
        <v>Existing</v>
      </c>
    </row>
    <row r="11502" spans="1:7" ht="19" x14ac:dyDescent="0.25">
      <c r="A11502" s="7">
        <v>2015</v>
      </c>
      <c r="B11502" s="7" t="s">
        <v>1445</v>
      </c>
      <c r="C11502" s="7" t="s">
        <v>6</v>
      </c>
      <c r="D11502" s="24">
        <v>352745.2</v>
      </c>
      <c r="E11502">
        <f>INDEX('B. Store opening dates'!$B$5:$B$2448,MATCH('A. Sales by store'!B11502,'B. Store opening dates'!$A$5:$A$2448,0))</f>
        <v>2011</v>
      </c>
      <c r="F11502" t="str">
        <f t="shared" si="358"/>
        <v>Old</v>
      </c>
      <c r="G11502" t="str">
        <f t="shared" si="359"/>
        <v>Existing</v>
      </c>
    </row>
    <row r="11503" spans="1:7" ht="19" x14ac:dyDescent="0.25">
      <c r="A11503" s="7">
        <v>2014</v>
      </c>
      <c r="B11503" s="7" t="s">
        <v>1445</v>
      </c>
      <c r="C11503" s="7" t="s">
        <v>6</v>
      </c>
      <c r="D11503" s="24">
        <v>244672.7</v>
      </c>
      <c r="E11503">
        <f>INDEX('B. Store opening dates'!$B$5:$B$2448,MATCH('A. Sales by store'!B11503,'B. Store opening dates'!$A$5:$A$2448,0))</f>
        <v>2011</v>
      </c>
      <c r="F11503" t="str">
        <f t="shared" si="358"/>
        <v>Old</v>
      </c>
      <c r="G11503" t="str">
        <f t="shared" si="359"/>
        <v>Existing</v>
      </c>
    </row>
    <row r="11504" spans="1:7" ht="19" x14ac:dyDescent="0.25">
      <c r="A11504" s="7">
        <v>2015</v>
      </c>
      <c r="B11504" s="7" t="s">
        <v>1445</v>
      </c>
      <c r="C11504" s="7" t="s">
        <v>7</v>
      </c>
      <c r="D11504" s="24">
        <v>95466.04</v>
      </c>
      <c r="E11504">
        <f>INDEX('B. Store opening dates'!$B$5:$B$2448,MATCH('A. Sales by store'!B11504,'B. Store opening dates'!$A$5:$A$2448,0))</f>
        <v>2011</v>
      </c>
      <c r="F11504" t="str">
        <f t="shared" si="358"/>
        <v>Old</v>
      </c>
      <c r="G11504" t="str">
        <f t="shared" si="359"/>
        <v>Existing</v>
      </c>
    </row>
    <row r="11505" spans="1:7" ht="19" x14ac:dyDescent="0.25">
      <c r="A11505" s="7">
        <v>2014</v>
      </c>
      <c r="B11505" s="7" t="s">
        <v>1445</v>
      </c>
      <c r="C11505" s="7" t="s">
        <v>7</v>
      </c>
      <c r="D11505" s="24">
        <v>101283.75</v>
      </c>
      <c r="E11505">
        <f>INDEX('B. Store opening dates'!$B$5:$B$2448,MATCH('A. Sales by store'!B11505,'B. Store opening dates'!$A$5:$A$2448,0))</f>
        <v>2011</v>
      </c>
      <c r="F11505" t="str">
        <f t="shared" si="358"/>
        <v>Old</v>
      </c>
      <c r="G11505" t="str">
        <f t="shared" si="359"/>
        <v>Existing</v>
      </c>
    </row>
    <row r="11506" spans="1:7" ht="19" x14ac:dyDescent="0.25">
      <c r="A11506" s="7">
        <v>2015</v>
      </c>
      <c r="B11506" s="7" t="s">
        <v>1445</v>
      </c>
      <c r="C11506" s="7" t="s">
        <v>8</v>
      </c>
      <c r="D11506" s="24">
        <v>594446.27</v>
      </c>
      <c r="E11506">
        <f>INDEX('B. Store opening dates'!$B$5:$B$2448,MATCH('A. Sales by store'!B11506,'B. Store opening dates'!$A$5:$A$2448,0))</f>
        <v>2011</v>
      </c>
      <c r="F11506" t="str">
        <f t="shared" si="358"/>
        <v>Old</v>
      </c>
      <c r="G11506" t="str">
        <f t="shared" si="359"/>
        <v>Existing</v>
      </c>
    </row>
    <row r="11507" spans="1:7" ht="19" x14ac:dyDescent="0.25">
      <c r="A11507" s="7">
        <v>2014</v>
      </c>
      <c r="B11507" s="7" t="s">
        <v>1445</v>
      </c>
      <c r="C11507" s="7" t="s">
        <v>8</v>
      </c>
      <c r="D11507" s="24">
        <v>620594.14</v>
      </c>
      <c r="E11507">
        <f>INDEX('B. Store opening dates'!$B$5:$B$2448,MATCH('A. Sales by store'!B11507,'B. Store opening dates'!$A$5:$A$2448,0))</f>
        <v>2011</v>
      </c>
      <c r="F11507" t="str">
        <f t="shared" si="358"/>
        <v>Old</v>
      </c>
      <c r="G11507" t="str">
        <f t="shared" si="359"/>
        <v>Existing</v>
      </c>
    </row>
    <row r="11508" spans="1:7" ht="19" x14ac:dyDescent="0.25">
      <c r="A11508" s="7">
        <v>2015</v>
      </c>
      <c r="B11508" s="7" t="s">
        <v>1446</v>
      </c>
      <c r="C11508" s="7" t="s">
        <v>5</v>
      </c>
      <c r="D11508" s="24">
        <v>636069.82999999996</v>
      </c>
      <c r="E11508">
        <f>INDEX('B. Store opening dates'!$B$5:$B$2448,MATCH('A. Sales by store'!B11508,'B. Store opening dates'!$A$5:$A$2448,0))</f>
        <v>2011</v>
      </c>
      <c r="F11508" t="str">
        <f t="shared" si="358"/>
        <v>Old</v>
      </c>
      <c r="G11508" t="str">
        <f t="shared" si="359"/>
        <v>Existing</v>
      </c>
    </row>
    <row r="11509" spans="1:7" ht="19" x14ac:dyDescent="0.25">
      <c r="A11509" s="7">
        <v>2014</v>
      </c>
      <c r="B11509" s="7" t="s">
        <v>1446</v>
      </c>
      <c r="C11509" s="7" t="s">
        <v>5</v>
      </c>
      <c r="D11509" s="24">
        <v>696348.39</v>
      </c>
      <c r="E11509">
        <f>INDEX('B. Store opening dates'!$B$5:$B$2448,MATCH('A. Sales by store'!B11509,'B. Store opening dates'!$A$5:$A$2448,0))</f>
        <v>2011</v>
      </c>
      <c r="F11509" t="str">
        <f t="shared" si="358"/>
        <v>Old</v>
      </c>
      <c r="G11509" t="str">
        <f t="shared" si="359"/>
        <v>Existing</v>
      </c>
    </row>
    <row r="11510" spans="1:7" ht="19" x14ac:dyDescent="0.25">
      <c r="A11510" s="7">
        <v>2015</v>
      </c>
      <c r="B11510" s="7" t="s">
        <v>1446</v>
      </c>
      <c r="C11510" s="7" t="s">
        <v>6</v>
      </c>
      <c r="D11510" s="24">
        <v>479727.23</v>
      </c>
      <c r="E11510">
        <f>INDEX('B. Store opening dates'!$B$5:$B$2448,MATCH('A. Sales by store'!B11510,'B. Store opening dates'!$A$5:$A$2448,0))</f>
        <v>2011</v>
      </c>
      <c r="F11510" t="str">
        <f t="shared" si="358"/>
        <v>Old</v>
      </c>
      <c r="G11510" t="str">
        <f t="shared" si="359"/>
        <v>Existing</v>
      </c>
    </row>
    <row r="11511" spans="1:7" ht="19" x14ac:dyDescent="0.25">
      <c r="A11511" s="7">
        <v>2014</v>
      </c>
      <c r="B11511" s="7" t="s">
        <v>1446</v>
      </c>
      <c r="C11511" s="7" t="s">
        <v>6</v>
      </c>
      <c r="D11511" s="24">
        <v>338176.51</v>
      </c>
      <c r="E11511">
        <f>INDEX('B. Store opening dates'!$B$5:$B$2448,MATCH('A. Sales by store'!B11511,'B. Store opening dates'!$A$5:$A$2448,0))</f>
        <v>2011</v>
      </c>
      <c r="F11511" t="str">
        <f t="shared" si="358"/>
        <v>Old</v>
      </c>
      <c r="G11511" t="str">
        <f t="shared" si="359"/>
        <v>Existing</v>
      </c>
    </row>
    <row r="11512" spans="1:7" ht="19" x14ac:dyDescent="0.25">
      <c r="A11512" s="7">
        <v>2015</v>
      </c>
      <c r="B11512" s="7" t="s">
        <v>1446</v>
      </c>
      <c r="C11512" s="7" t="s">
        <v>7</v>
      </c>
      <c r="D11512" s="24">
        <v>172998.07</v>
      </c>
      <c r="E11512">
        <f>INDEX('B. Store opening dates'!$B$5:$B$2448,MATCH('A. Sales by store'!B11512,'B. Store opening dates'!$A$5:$A$2448,0))</f>
        <v>2011</v>
      </c>
      <c r="F11512" t="str">
        <f t="shared" si="358"/>
        <v>Old</v>
      </c>
      <c r="G11512" t="str">
        <f t="shared" si="359"/>
        <v>Existing</v>
      </c>
    </row>
    <row r="11513" spans="1:7" ht="19" x14ac:dyDescent="0.25">
      <c r="A11513" s="7">
        <v>2014</v>
      </c>
      <c r="B11513" s="7" t="s">
        <v>1446</v>
      </c>
      <c r="C11513" s="7" t="s">
        <v>7</v>
      </c>
      <c r="D11513" s="24">
        <v>181640.95</v>
      </c>
      <c r="E11513">
        <f>INDEX('B. Store opening dates'!$B$5:$B$2448,MATCH('A. Sales by store'!B11513,'B. Store opening dates'!$A$5:$A$2448,0))</f>
        <v>2011</v>
      </c>
      <c r="F11513" t="str">
        <f t="shared" si="358"/>
        <v>Old</v>
      </c>
      <c r="G11513" t="str">
        <f t="shared" si="359"/>
        <v>Existing</v>
      </c>
    </row>
    <row r="11514" spans="1:7" ht="19" x14ac:dyDescent="0.25">
      <c r="A11514" s="7">
        <v>2015</v>
      </c>
      <c r="B11514" s="7" t="s">
        <v>1446</v>
      </c>
      <c r="C11514" s="7" t="s">
        <v>8</v>
      </c>
      <c r="D11514" s="24">
        <v>443138.36</v>
      </c>
      <c r="E11514">
        <f>INDEX('B. Store opening dates'!$B$5:$B$2448,MATCH('A. Sales by store'!B11514,'B. Store opening dates'!$A$5:$A$2448,0))</f>
        <v>2011</v>
      </c>
      <c r="F11514" t="str">
        <f t="shared" si="358"/>
        <v>Old</v>
      </c>
      <c r="G11514" t="str">
        <f t="shared" si="359"/>
        <v>Existing</v>
      </c>
    </row>
    <row r="11515" spans="1:7" ht="19" x14ac:dyDescent="0.25">
      <c r="A11515" s="7">
        <v>2014</v>
      </c>
      <c r="B11515" s="7" t="s">
        <v>1446</v>
      </c>
      <c r="C11515" s="7" t="s">
        <v>8</v>
      </c>
      <c r="D11515" s="24">
        <v>457852.77</v>
      </c>
      <c r="E11515">
        <f>INDEX('B. Store opening dates'!$B$5:$B$2448,MATCH('A. Sales by store'!B11515,'B. Store opening dates'!$A$5:$A$2448,0))</f>
        <v>2011</v>
      </c>
      <c r="F11515" t="str">
        <f t="shared" si="358"/>
        <v>Old</v>
      </c>
      <c r="G11515" t="str">
        <f t="shared" si="359"/>
        <v>Existing</v>
      </c>
    </row>
    <row r="11516" spans="1:7" ht="19" x14ac:dyDescent="0.25">
      <c r="A11516" s="7">
        <v>2015</v>
      </c>
      <c r="B11516" s="7" t="s">
        <v>1447</v>
      </c>
      <c r="C11516" s="7" t="s">
        <v>5</v>
      </c>
      <c r="D11516" s="24">
        <v>522923.24</v>
      </c>
      <c r="E11516">
        <f>INDEX('B. Store opening dates'!$B$5:$B$2448,MATCH('A. Sales by store'!B11516,'B. Store opening dates'!$A$5:$A$2448,0))</f>
        <v>2011</v>
      </c>
      <c r="F11516" t="str">
        <f t="shared" si="358"/>
        <v>Old</v>
      </c>
      <c r="G11516" t="str">
        <f t="shared" si="359"/>
        <v>Existing</v>
      </c>
    </row>
    <row r="11517" spans="1:7" ht="19" x14ac:dyDescent="0.25">
      <c r="A11517" s="7">
        <v>2014</v>
      </c>
      <c r="B11517" s="7" t="s">
        <v>1447</v>
      </c>
      <c r="C11517" s="7" t="s">
        <v>5</v>
      </c>
      <c r="D11517" s="24">
        <v>574800.04</v>
      </c>
      <c r="E11517">
        <f>INDEX('B. Store opening dates'!$B$5:$B$2448,MATCH('A. Sales by store'!B11517,'B. Store opening dates'!$A$5:$A$2448,0))</f>
        <v>2011</v>
      </c>
      <c r="F11517" t="str">
        <f t="shared" si="358"/>
        <v>Old</v>
      </c>
      <c r="G11517" t="str">
        <f t="shared" si="359"/>
        <v>Existing</v>
      </c>
    </row>
    <row r="11518" spans="1:7" ht="19" x14ac:dyDescent="0.25">
      <c r="A11518" s="7">
        <v>2015</v>
      </c>
      <c r="B11518" s="7" t="s">
        <v>1447</v>
      </c>
      <c r="C11518" s="7" t="s">
        <v>6</v>
      </c>
      <c r="D11518" s="24">
        <v>593792.81000000006</v>
      </c>
      <c r="E11518">
        <f>INDEX('B. Store opening dates'!$B$5:$B$2448,MATCH('A. Sales by store'!B11518,'B. Store opening dates'!$A$5:$A$2448,0))</f>
        <v>2011</v>
      </c>
      <c r="F11518" t="str">
        <f t="shared" si="358"/>
        <v>Old</v>
      </c>
      <c r="G11518" t="str">
        <f t="shared" si="359"/>
        <v>Existing</v>
      </c>
    </row>
    <row r="11519" spans="1:7" ht="19" x14ac:dyDescent="0.25">
      <c r="A11519" s="7">
        <v>2014</v>
      </c>
      <c r="B11519" s="7" t="s">
        <v>1447</v>
      </c>
      <c r="C11519" s="7" t="s">
        <v>6</v>
      </c>
      <c r="D11519" s="24">
        <v>418320.25</v>
      </c>
      <c r="E11519">
        <f>INDEX('B. Store opening dates'!$B$5:$B$2448,MATCH('A. Sales by store'!B11519,'B. Store opening dates'!$A$5:$A$2448,0))</f>
        <v>2011</v>
      </c>
      <c r="F11519" t="str">
        <f t="shared" si="358"/>
        <v>Old</v>
      </c>
      <c r="G11519" t="str">
        <f t="shared" si="359"/>
        <v>Existing</v>
      </c>
    </row>
    <row r="11520" spans="1:7" ht="19" x14ac:dyDescent="0.25">
      <c r="A11520" s="7">
        <v>2015</v>
      </c>
      <c r="B11520" s="7" t="s">
        <v>1447</v>
      </c>
      <c r="C11520" s="7" t="s">
        <v>7</v>
      </c>
      <c r="D11520" s="24">
        <v>154569.39000000001</v>
      </c>
      <c r="E11520">
        <f>INDEX('B. Store opening dates'!$B$5:$B$2448,MATCH('A. Sales by store'!B11520,'B. Store opening dates'!$A$5:$A$2448,0))</f>
        <v>2011</v>
      </c>
      <c r="F11520" t="str">
        <f t="shared" si="358"/>
        <v>Old</v>
      </c>
      <c r="G11520" t="str">
        <f t="shared" si="359"/>
        <v>Existing</v>
      </c>
    </row>
    <row r="11521" spans="1:7" ht="19" x14ac:dyDescent="0.25">
      <c r="A11521" s="7">
        <v>2014</v>
      </c>
      <c r="B11521" s="7" t="s">
        <v>1447</v>
      </c>
      <c r="C11521" s="7" t="s">
        <v>7</v>
      </c>
      <c r="D11521" s="24">
        <v>164066.57999999999</v>
      </c>
      <c r="E11521">
        <f>INDEX('B. Store opening dates'!$B$5:$B$2448,MATCH('A. Sales by store'!B11521,'B. Store opening dates'!$A$5:$A$2448,0))</f>
        <v>2011</v>
      </c>
      <c r="F11521" t="str">
        <f t="shared" si="358"/>
        <v>Old</v>
      </c>
      <c r="G11521" t="str">
        <f t="shared" si="359"/>
        <v>Existing</v>
      </c>
    </row>
    <row r="11522" spans="1:7" ht="19" x14ac:dyDescent="0.25">
      <c r="A11522" s="7">
        <v>2015</v>
      </c>
      <c r="B11522" s="7" t="s">
        <v>1447</v>
      </c>
      <c r="C11522" s="7" t="s">
        <v>8</v>
      </c>
      <c r="D11522" s="24">
        <v>690240.69</v>
      </c>
      <c r="E11522">
        <f>INDEX('B. Store opening dates'!$B$5:$B$2448,MATCH('A. Sales by store'!B11522,'B. Store opening dates'!$A$5:$A$2448,0))</f>
        <v>2011</v>
      </c>
      <c r="F11522" t="str">
        <f t="shared" si="358"/>
        <v>Old</v>
      </c>
      <c r="G11522" t="str">
        <f t="shared" si="359"/>
        <v>Existing</v>
      </c>
    </row>
    <row r="11523" spans="1:7" ht="19" x14ac:dyDescent="0.25">
      <c r="A11523" s="7">
        <v>2014</v>
      </c>
      <c r="B11523" s="7" t="s">
        <v>1447</v>
      </c>
      <c r="C11523" s="7" t="s">
        <v>8</v>
      </c>
      <c r="D11523" s="24">
        <v>710991.72</v>
      </c>
      <c r="E11523">
        <f>INDEX('B. Store opening dates'!$B$5:$B$2448,MATCH('A. Sales by store'!B11523,'B. Store opening dates'!$A$5:$A$2448,0))</f>
        <v>2011</v>
      </c>
      <c r="F11523" t="str">
        <f t="shared" si="358"/>
        <v>Old</v>
      </c>
      <c r="G11523" t="str">
        <f t="shared" si="359"/>
        <v>Existing</v>
      </c>
    </row>
    <row r="11524" spans="1:7" ht="19" x14ac:dyDescent="0.25">
      <c r="A11524" s="7">
        <v>2015</v>
      </c>
      <c r="B11524" s="7" t="s">
        <v>1448</v>
      </c>
      <c r="C11524" s="7" t="s">
        <v>5</v>
      </c>
      <c r="D11524" s="24">
        <v>728127.38</v>
      </c>
      <c r="E11524">
        <f>INDEX('B. Store opening dates'!$B$5:$B$2448,MATCH('A. Sales by store'!B11524,'B. Store opening dates'!$A$5:$A$2448,0))</f>
        <v>2011</v>
      </c>
      <c r="F11524" t="str">
        <f t="shared" si="358"/>
        <v>Old</v>
      </c>
      <c r="G11524" t="str">
        <f t="shared" si="359"/>
        <v>Existing</v>
      </c>
    </row>
    <row r="11525" spans="1:7" ht="19" x14ac:dyDescent="0.25">
      <c r="A11525" s="7">
        <v>2014</v>
      </c>
      <c r="B11525" s="7" t="s">
        <v>1448</v>
      </c>
      <c r="C11525" s="7" t="s">
        <v>5</v>
      </c>
      <c r="D11525" s="24">
        <v>797441.47</v>
      </c>
      <c r="E11525">
        <f>INDEX('B. Store opening dates'!$B$5:$B$2448,MATCH('A. Sales by store'!B11525,'B. Store opening dates'!$A$5:$A$2448,0))</f>
        <v>2011</v>
      </c>
      <c r="F11525" t="str">
        <f t="shared" ref="F11525:F11588" si="360">IF(A11525 = 2015, IF(E11525&lt; 2015, "Old","New"),IF(E11525 &lt; 2014, "Old","New"))</f>
        <v>Old</v>
      </c>
      <c r="G11525" t="str">
        <f t="shared" ref="G11525:G11588" si="361">IF(A11525 = 2015, IF(E11525&lt; 2015, "Existing","New"),"Existing")</f>
        <v>Existing</v>
      </c>
    </row>
    <row r="11526" spans="1:7" ht="19" x14ac:dyDescent="0.25">
      <c r="A11526" s="7">
        <v>2015</v>
      </c>
      <c r="B11526" s="7" t="s">
        <v>1448</v>
      </c>
      <c r="C11526" s="7" t="s">
        <v>6</v>
      </c>
      <c r="D11526" s="24">
        <v>457450.09</v>
      </c>
      <c r="E11526">
        <f>INDEX('B. Store opening dates'!$B$5:$B$2448,MATCH('A. Sales by store'!B11526,'B. Store opening dates'!$A$5:$A$2448,0))</f>
        <v>2011</v>
      </c>
      <c r="F11526" t="str">
        <f t="shared" si="360"/>
        <v>Old</v>
      </c>
      <c r="G11526" t="str">
        <f t="shared" si="361"/>
        <v>Existing</v>
      </c>
    </row>
    <row r="11527" spans="1:7" ht="19" x14ac:dyDescent="0.25">
      <c r="A11527" s="7">
        <v>2014</v>
      </c>
      <c r="B11527" s="7" t="s">
        <v>1448</v>
      </c>
      <c r="C11527" s="7" t="s">
        <v>6</v>
      </c>
      <c r="D11527" s="24">
        <v>328295.17</v>
      </c>
      <c r="E11527">
        <f>INDEX('B. Store opening dates'!$B$5:$B$2448,MATCH('A. Sales by store'!B11527,'B. Store opening dates'!$A$5:$A$2448,0))</f>
        <v>2011</v>
      </c>
      <c r="F11527" t="str">
        <f t="shared" si="360"/>
        <v>Old</v>
      </c>
      <c r="G11527" t="str">
        <f t="shared" si="361"/>
        <v>Existing</v>
      </c>
    </row>
    <row r="11528" spans="1:7" ht="19" x14ac:dyDescent="0.25">
      <c r="A11528" s="7">
        <v>2015</v>
      </c>
      <c r="B11528" s="7" t="s">
        <v>1448</v>
      </c>
      <c r="C11528" s="7" t="s">
        <v>7</v>
      </c>
      <c r="D11528" s="24">
        <v>162263.65</v>
      </c>
      <c r="E11528">
        <f>INDEX('B. Store opening dates'!$B$5:$B$2448,MATCH('A. Sales by store'!B11528,'B. Store opening dates'!$A$5:$A$2448,0))</f>
        <v>2011</v>
      </c>
      <c r="F11528" t="str">
        <f t="shared" si="360"/>
        <v>Old</v>
      </c>
      <c r="G11528" t="str">
        <f t="shared" si="361"/>
        <v>Existing</v>
      </c>
    </row>
    <row r="11529" spans="1:7" ht="19" x14ac:dyDescent="0.25">
      <c r="A11529" s="7">
        <v>2014</v>
      </c>
      <c r="B11529" s="7" t="s">
        <v>1448</v>
      </c>
      <c r="C11529" s="7" t="s">
        <v>7</v>
      </c>
      <c r="D11529" s="24">
        <v>170144.23</v>
      </c>
      <c r="E11529">
        <f>INDEX('B. Store opening dates'!$B$5:$B$2448,MATCH('A. Sales by store'!B11529,'B. Store opening dates'!$A$5:$A$2448,0))</f>
        <v>2011</v>
      </c>
      <c r="F11529" t="str">
        <f t="shared" si="360"/>
        <v>Old</v>
      </c>
      <c r="G11529" t="str">
        <f t="shared" si="361"/>
        <v>Existing</v>
      </c>
    </row>
    <row r="11530" spans="1:7" ht="19" x14ac:dyDescent="0.25">
      <c r="A11530" s="7">
        <v>2015</v>
      </c>
      <c r="B11530" s="7" t="s">
        <v>1448</v>
      </c>
      <c r="C11530" s="7" t="s">
        <v>8</v>
      </c>
      <c r="D11530" s="24">
        <v>744371.9</v>
      </c>
      <c r="E11530">
        <f>INDEX('B. Store opening dates'!$B$5:$B$2448,MATCH('A. Sales by store'!B11530,'B. Store opening dates'!$A$5:$A$2448,0))</f>
        <v>2011</v>
      </c>
      <c r="F11530" t="str">
        <f t="shared" si="360"/>
        <v>Old</v>
      </c>
      <c r="G11530" t="str">
        <f t="shared" si="361"/>
        <v>Existing</v>
      </c>
    </row>
    <row r="11531" spans="1:7" ht="19" x14ac:dyDescent="0.25">
      <c r="A11531" s="7">
        <v>2014</v>
      </c>
      <c r="B11531" s="7" t="s">
        <v>1448</v>
      </c>
      <c r="C11531" s="7" t="s">
        <v>8</v>
      </c>
      <c r="D11531" s="24">
        <v>776130.86</v>
      </c>
      <c r="E11531">
        <f>INDEX('B. Store opening dates'!$B$5:$B$2448,MATCH('A. Sales by store'!B11531,'B. Store opening dates'!$A$5:$A$2448,0))</f>
        <v>2011</v>
      </c>
      <c r="F11531" t="str">
        <f t="shared" si="360"/>
        <v>Old</v>
      </c>
      <c r="G11531" t="str">
        <f t="shared" si="361"/>
        <v>Existing</v>
      </c>
    </row>
    <row r="11532" spans="1:7" ht="19" x14ac:dyDescent="0.25">
      <c r="A11532" s="7">
        <v>2015</v>
      </c>
      <c r="B11532" s="7" t="s">
        <v>1449</v>
      </c>
      <c r="C11532" s="7" t="s">
        <v>5</v>
      </c>
      <c r="D11532" s="24">
        <v>864903.69</v>
      </c>
      <c r="E11532">
        <f>INDEX('B. Store opening dates'!$B$5:$B$2448,MATCH('A. Sales by store'!B11532,'B. Store opening dates'!$A$5:$A$2448,0))</f>
        <v>2011</v>
      </c>
      <c r="F11532" t="str">
        <f t="shared" si="360"/>
        <v>Old</v>
      </c>
      <c r="G11532" t="str">
        <f t="shared" si="361"/>
        <v>Existing</v>
      </c>
    </row>
    <row r="11533" spans="1:7" ht="19" x14ac:dyDescent="0.25">
      <c r="A11533" s="7">
        <v>2014</v>
      </c>
      <c r="B11533" s="7" t="s">
        <v>1449</v>
      </c>
      <c r="C11533" s="7" t="s">
        <v>5</v>
      </c>
      <c r="D11533" s="24">
        <v>954215.09</v>
      </c>
      <c r="E11533">
        <f>INDEX('B. Store opening dates'!$B$5:$B$2448,MATCH('A. Sales by store'!B11533,'B. Store opening dates'!$A$5:$A$2448,0))</f>
        <v>2011</v>
      </c>
      <c r="F11533" t="str">
        <f t="shared" si="360"/>
        <v>Old</v>
      </c>
      <c r="G11533" t="str">
        <f t="shared" si="361"/>
        <v>Existing</v>
      </c>
    </row>
    <row r="11534" spans="1:7" ht="19" x14ac:dyDescent="0.25">
      <c r="A11534" s="7">
        <v>2015</v>
      </c>
      <c r="B11534" s="7" t="s">
        <v>1449</v>
      </c>
      <c r="C11534" s="7" t="s">
        <v>6</v>
      </c>
      <c r="D11534" s="24">
        <v>345690.93</v>
      </c>
      <c r="E11534">
        <f>INDEX('B. Store opening dates'!$B$5:$B$2448,MATCH('A. Sales by store'!B11534,'B. Store opening dates'!$A$5:$A$2448,0))</f>
        <v>2011</v>
      </c>
      <c r="F11534" t="str">
        <f t="shared" si="360"/>
        <v>Old</v>
      </c>
      <c r="G11534" t="str">
        <f t="shared" si="361"/>
        <v>Existing</v>
      </c>
    </row>
    <row r="11535" spans="1:7" ht="19" x14ac:dyDescent="0.25">
      <c r="A11535" s="7">
        <v>2014</v>
      </c>
      <c r="B11535" s="7" t="s">
        <v>1449</v>
      </c>
      <c r="C11535" s="7" t="s">
        <v>6</v>
      </c>
      <c r="D11535" s="24">
        <v>251408.02</v>
      </c>
      <c r="E11535">
        <f>INDEX('B. Store opening dates'!$B$5:$B$2448,MATCH('A. Sales by store'!B11535,'B. Store opening dates'!$A$5:$A$2448,0))</f>
        <v>2011</v>
      </c>
      <c r="F11535" t="str">
        <f t="shared" si="360"/>
        <v>Old</v>
      </c>
      <c r="G11535" t="str">
        <f t="shared" si="361"/>
        <v>Existing</v>
      </c>
    </row>
    <row r="11536" spans="1:7" ht="19" x14ac:dyDescent="0.25">
      <c r="A11536" s="7">
        <v>2015</v>
      </c>
      <c r="B11536" s="7" t="s">
        <v>1449</v>
      </c>
      <c r="C11536" s="7" t="s">
        <v>7</v>
      </c>
      <c r="D11536" s="24">
        <v>57099.57</v>
      </c>
      <c r="E11536">
        <f>INDEX('B. Store opening dates'!$B$5:$B$2448,MATCH('A. Sales by store'!B11536,'B. Store opening dates'!$A$5:$A$2448,0))</f>
        <v>2011</v>
      </c>
      <c r="F11536" t="str">
        <f t="shared" si="360"/>
        <v>Old</v>
      </c>
      <c r="G11536" t="str">
        <f t="shared" si="361"/>
        <v>Existing</v>
      </c>
    </row>
    <row r="11537" spans="1:7" ht="19" x14ac:dyDescent="0.25">
      <c r="A11537" s="7">
        <v>2014</v>
      </c>
      <c r="B11537" s="7" t="s">
        <v>1449</v>
      </c>
      <c r="C11537" s="7" t="s">
        <v>7</v>
      </c>
      <c r="D11537" s="24">
        <v>59961.65</v>
      </c>
      <c r="E11537">
        <f>INDEX('B. Store opening dates'!$B$5:$B$2448,MATCH('A. Sales by store'!B11537,'B. Store opening dates'!$A$5:$A$2448,0))</f>
        <v>2011</v>
      </c>
      <c r="F11537" t="str">
        <f t="shared" si="360"/>
        <v>Old</v>
      </c>
      <c r="G11537" t="str">
        <f t="shared" si="361"/>
        <v>Existing</v>
      </c>
    </row>
    <row r="11538" spans="1:7" ht="19" x14ac:dyDescent="0.25">
      <c r="A11538" s="7">
        <v>2015</v>
      </c>
      <c r="B11538" s="7" t="s">
        <v>1449</v>
      </c>
      <c r="C11538" s="7" t="s">
        <v>8</v>
      </c>
      <c r="D11538" s="24">
        <v>629274.88</v>
      </c>
      <c r="E11538">
        <f>INDEX('B. Store opening dates'!$B$5:$B$2448,MATCH('A. Sales by store'!B11538,'B. Store opening dates'!$A$5:$A$2448,0))</f>
        <v>2011</v>
      </c>
      <c r="F11538" t="str">
        <f t="shared" si="360"/>
        <v>Old</v>
      </c>
      <c r="G11538" t="str">
        <f t="shared" si="361"/>
        <v>Existing</v>
      </c>
    </row>
    <row r="11539" spans="1:7" ht="19" x14ac:dyDescent="0.25">
      <c r="A11539" s="7">
        <v>2014</v>
      </c>
      <c r="B11539" s="7" t="s">
        <v>1449</v>
      </c>
      <c r="C11539" s="7" t="s">
        <v>8</v>
      </c>
      <c r="D11539" s="24">
        <v>659455.79</v>
      </c>
      <c r="E11539">
        <f>INDEX('B. Store opening dates'!$B$5:$B$2448,MATCH('A. Sales by store'!B11539,'B. Store opening dates'!$A$5:$A$2448,0))</f>
        <v>2011</v>
      </c>
      <c r="F11539" t="str">
        <f t="shared" si="360"/>
        <v>Old</v>
      </c>
      <c r="G11539" t="str">
        <f t="shared" si="361"/>
        <v>Existing</v>
      </c>
    </row>
    <row r="11540" spans="1:7" ht="19" x14ac:dyDescent="0.25">
      <c r="A11540" s="7">
        <v>2015</v>
      </c>
      <c r="B11540" s="7" t="s">
        <v>1450</v>
      </c>
      <c r="C11540" s="7" t="s">
        <v>5</v>
      </c>
      <c r="D11540" s="24">
        <v>472454.52</v>
      </c>
      <c r="E11540">
        <f>INDEX('B. Store opening dates'!$B$5:$B$2448,MATCH('A. Sales by store'!B11540,'B. Store opening dates'!$A$5:$A$2448,0))</f>
        <v>2011</v>
      </c>
      <c r="F11540" t="str">
        <f t="shared" si="360"/>
        <v>Old</v>
      </c>
      <c r="G11540" t="str">
        <f t="shared" si="361"/>
        <v>Existing</v>
      </c>
    </row>
    <row r="11541" spans="1:7" ht="19" x14ac:dyDescent="0.25">
      <c r="A11541" s="7">
        <v>2014</v>
      </c>
      <c r="B11541" s="7" t="s">
        <v>1450</v>
      </c>
      <c r="C11541" s="7" t="s">
        <v>5</v>
      </c>
      <c r="D11541" s="24">
        <v>521121.92</v>
      </c>
      <c r="E11541">
        <f>INDEX('B. Store opening dates'!$B$5:$B$2448,MATCH('A. Sales by store'!B11541,'B. Store opening dates'!$A$5:$A$2448,0))</f>
        <v>2011</v>
      </c>
      <c r="F11541" t="str">
        <f t="shared" si="360"/>
        <v>Old</v>
      </c>
      <c r="G11541" t="str">
        <f t="shared" si="361"/>
        <v>Existing</v>
      </c>
    </row>
    <row r="11542" spans="1:7" ht="19" x14ac:dyDescent="0.25">
      <c r="A11542" s="7">
        <v>2015</v>
      </c>
      <c r="B11542" s="7" t="s">
        <v>1450</v>
      </c>
      <c r="C11542" s="7" t="s">
        <v>6</v>
      </c>
      <c r="D11542" s="24">
        <v>218713.58</v>
      </c>
      <c r="E11542">
        <f>INDEX('B. Store opening dates'!$B$5:$B$2448,MATCH('A. Sales by store'!B11542,'B. Store opening dates'!$A$5:$A$2448,0))</f>
        <v>2011</v>
      </c>
      <c r="F11542" t="str">
        <f t="shared" si="360"/>
        <v>Old</v>
      </c>
      <c r="G11542" t="str">
        <f t="shared" si="361"/>
        <v>Existing</v>
      </c>
    </row>
    <row r="11543" spans="1:7" ht="19" x14ac:dyDescent="0.25">
      <c r="A11543" s="7">
        <v>2014</v>
      </c>
      <c r="B11543" s="7" t="s">
        <v>1450</v>
      </c>
      <c r="C11543" s="7" t="s">
        <v>6</v>
      </c>
      <c r="D11543" s="24">
        <v>156265.20000000001</v>
      </c>
      <c r="E11543">
        <f>INDEX('B. Store opening dates'!$B$5:$B$2448,MATCH('A. Sales by store'!B11543,'B. Store opening dates'!$A$5:$A$2448,0))</f>
        <v>2011</v>
      </c>
      <c r="F11543" t="str">
        <f t="shared" si="360"/>
        <v>Old</v>
      </c>
      <c r="G11543" t="str">
        <f t="shared" si="361"/>
        <v>Existing</v>
      </c>
    </row>
    <row r="11544" spans="1:7" ht="19" x14ac:dyDescent="0.25">
      <c r="A11544" s="7">
        <v>2015</v>
      </c>
      <c r="B11544" s="7" t="s">
        <v>1450</v>
      </c>
      <c r="C11544" s="7" t="s">
        <v>7</v>
      </c>
      <c r="D11544" s="24">
        <v>173966.78</v>
      </c>
      <c r="E11544">
        <f>INDEX('B. Store opening dates'!$B$5:$B$2448,MATCH('A. Sales by store'!B11544,'B. Store opening dates'!$A$5:$A$2448,0))</f>
        <v>2011</v>
      </c>
      <c r="F11544" t="str">
        <f t="shared" si="360"/>
        <v>Old</v>
      </c>
      <c r="G11544" t="str">
        <f t="shared" si="361"/>
        <v>Existing</v>
      </c>
    </row>
    <row r="11545" spans="1:7" ht="19" x14ac:dyDescent="0.25">
      <c r="A11545" s="7">
        <v>2014</v>
      </c>
      <c r="B11545" s="7" t="s">
        <v>1450</v>
      </c>
      <c r="C11545" s="7" t="s">
        <v>7</v>
      </c>
      <c r="D11545" s="24">
        <v>182880.43</v>
      </c>
      <c r="E11545">
        <f>INDEX('B. Store opening dates'!$B$5:$B$2448,MATCH('A. Sales by store'!B11545,'B. Store opening dates'!$A$5:$A$2448,0))</f>
        <v>2011</v>
      </c>
      <c r="F11545" t="str">
        <f t="shared" si="360"/>
        <v>Old</v>
      </c>
      <c r="G11545" t="str">
        <f t="shared" si="361"/>
        <v>Existing</v>
      </c>
    </row>
    <row r="11546" spans="1:7" ht="19" x14ac:dyDescent="0.25">
      <c r="A11546" s="7">
        <v>2015</v>
      </c>
      <c r="B11546" s="7" t="s">
        <v>1450</v>
      </c>
      <c r="C11546" s="7" t="s">
        <v>8</v>
      </c>
      <c r="D11546" s="24">
        <v>775274.07</v>
      </c>
      <c r="E11546">
        <f>INDEX('B. Store opening dates'!$B$5:$B$2448,MATCH('A. Sales by store'!B11546,'B. Store opening dates'!$A$5:$A$2448,0))</f>
        <v>2011</v>
      </c>
      <c r="F11546" t="str">
        <f t="shared" si="360"/>
        <v>Old</v>
      </c>
      <c r="G11546" t="str">
        <f t="shared" si="361"/>
        <v>Existing</v>
      </c>
    </row>
    <row r="11547" spans="1:7" ht="19" x14ac:dyDescent="0.25">
      <c r="A11547" s="7">
        <v>2014</v>
      </c>
      <c r="B11547" s="7" t="s">
        <v>1450</v>
      </c>
      <c r="C11547" s="7" t="s">
        <v>8</v>
      </c>
      <c r="D11547" s="24">
        <v>804454.16</v>
      </c>
      <c r="E11547">
        <f>INDEX('B. Store opening dates'!$B$5:$B$2448,MATCH('A. Sales by store'!B11547,'B. Store opening dates'!$A$5:$A$2448,0))</f>
        <v>2011</v>
      </c>
      <c r="F11547" t="str">
        <f t="shared" si="360"/>
        <v>Old</v>
      </c>
      <c r="G11547" t="str">
        <f t="shared" si="361"/>
        <v>Existing</v>
      </c>
    </row>
    <row r="11548" spans="1:7" ht="19" x14ac:dyDescent="0.25">
      <c r="A11548" s="7">
        <v>2015</v>
      </c>
      <c r="B11548" s="7" t="s">
        <v>1451</v>
      </c>
      <c r="C11548" s="7" t="s">
        <v>5</v>
      </c>
      <c r="D11548" s="24">
        <v>764928.79</v>
      </c>
      <c r="E11548">
        <f>INDEX('B. Store opening dates'!$B$5:$B$2448,MATCH('A. Sales by store'!B11548,'B. Store opening dates'!$A$5:$A$2448,0))</f>
        <v>2011</v>
      </c>
      <c r="F11548" t="str">
        <f t="shared" si="360"/>
        <v>Old</v>
      </c>
      <c r="G11548" t="str">
        <f t="shared" si="361"/>
        <v>Existing</v>
      </c>
    </row>
    <row r="11549" spans="1:7" ht="19" x14ac:dyDescent="0.25">
      <c r="A11549" s="7">
        <v>2014</v>
      </c>
      <c r="B11549" s="7" t="s">
        <v>1451</v>
      </c>
      <c r="C11549" s="7" t="s">
        <v>5</v>
      </c>
      <c r="D11549" s="24">
        <v>837402.69</v>
      </c>
      <c r="E11549">
        <f>INDEX('B. Store opening dates'!$B$5:$B$2448,MATCH('A. Sales by store'!B11549,'B. Store opening dates'!$A$5:$A$2448,0))</f>
        <v>2011</v>
      </c>
      <c r="F11549" t="str">
        <f t="shared" si="360"/>
        <v>Old</v>
      </c>
      <c r="G11549" t="str">
        <f t="shared" si="361"/>
        <v>Existing</v>
      </c>
    </row>
    <row r="11550" spans="1:7" ht="19" x14ac:dyDescent="0.25">
      <c r="A11550" s="7">
        <v>2015</v>
      </c>
      <c r="B11550" s="7" t="s">
        <v>1451</v>
      </c>
      <c r="C11550" s="7" t="s">
        <v>6</v>
      </c>
      <c r="D11550" s="24">
        <v>322980.44</v>
      </c>
      <c r="E11550">
        <f>INDEX('B. Store opening dates'!$B$5:$B$2448,MATCH('A. Sales by store'!B11550,'B. Store opening dates'!$A$5:$A$2448,0))</f>
        <v>2011</v>
      </c>
      <c r="F11550" t="str">
        <f t="shared" si="360"/>
        <v>Old</v>
      </c>
      <c r="G11550" t="str">
        <f t="shared" si="361"/>
        <v>Existing</v>
      </c>
    </row>
    <row r="11551" spans="1:7" ht="19" x14ac:dyDescent="0.25">
      <c r="A11551" s="7">
        <v>2014</v>
      </c>
      <c r="B11551" s="7" t="s">
        <v>1451</v>
      </c>
      <c r="C11551" s="7" t="s">
        <v>6</v>
      </c>
      <c r="D11551" s="24">
        <v>237521.89</v>
      </c>
      <c r="E11551">
        <f>INDEX('B. Store opening dates'!$B$5:$B$2448,MATCH('A. Sales by store'!B11551,'B. Store opening dates'!$A$5:$A$2448,0))</f>
        <v>2011</v>
      </c>
      <c r="F11551" t="str">
        <f t="shared" si="360"/>
        <v>Old</v>
      </c>
      <c r="G11551" t="str">
        <f t="shared" si="361"/>
        <v>Existing</v>
      </c>
    </row>
    <row r="11552" spans="1:7" ht="19" x14ac:dyDescent="0.25">
      <c r="A11552" s="7">
        <v>2015</v>
      </c>
      <c r="B11552" s="7" t="s">
        <v>1451</v>
      </c>
      <c r="C11552" s="7" t="s">
        <v>7</v>
      </c>
      <c r="D11552" s="24">
        <v>189594.25</v>
      </c>
      <c r="E11552">
        <f>INDEX('B. Store opening dates'!$B$5:$B$2448,MATCH('A. Sales by store'!B11552,'B. Store opening dates'!$A$5:$A$2448,0))</f>
        <v>2011</v>
      </c>
      <c r="F11552" t="str">
        <f t="shared" si="360"/>
        <v>Old</v>
      </c>
      <c r="G11552" t="str">
        <f t="shared" si="361"/>
        <v>Existing</v>
      </c>
    </row>
    <row r="11553" spans="1:7" ht="19" x14ac:dyDescent="0.25">
      <c r="A11553" s="7">
        <v>2014</v>
      </c>
      <c r="B11553" s="7" t="s">
        <v>1451</v>
      </c>
      <c r="C11553" s="7" t="s">
        <v>7</v>
      </c>
      <c r="D11553" s="24">
        <v>198187.89</v>
      </c>
      <c r="E11553">
        <f>INDEX('B. Store opening dates'!$B$5:$B$2448,MATCH('A. Sales by store'!B11553,'B. Store opening dates'!$A$5:$A$2448,0))</f>
        <v>2011</v>
      </c>
      <c r="F11553" t="str">
        <f t="shared" si="360"/>
        <v>Old</v>
      </c>
      <c r="G11553" t="str">
        <f t="shared" si="361"/>
        <v>Existing</v>
      </c>
    </row>
    <row r="11554" spans="1:7" ht="19" x14ac:dyDescent="0.25">
      <c r="A11554" s="7">
        <v>2015</v>
      </c>
      <c r="B11554" s="7" t="s">
        <v>1451</v>
      </c>
      <c r="C11554" s="7" t="s">
        <v>8</v>
      </c>
      <c r="D11554" s="24">
        <v>686739.37</v>
      </c>
      <c r="E11554">
        <f>INDEX('B. Store opening dates'!$B$5:$B$2448,MATCH('A. Sales by store'!B11554,'B. Store opening dates'!$A$5:$A$2448,0))</f>
        <v>2011</v>
      </c>
      <c r="F11554" t="str">
        <f t="shared" si="360"/>
        <v>Old</v>
      </c>
      <c r="G11554" t="str">
        <f t="shared" si="361"/>
        <v>Existing</v>
      </c>
    </row>
    <row r="11555" spans="1:7" ht="19" x14ac:dyDescent="0.25">
      <c r="A11555" s="7">
        <v>2014</v>
      </c>
      <c r="B11555" s="7" t="s">
        <v>1451</v>
      </c>
      <c r="C11555" s="7" t="s">
        <v>8</v>
      </c>
      <c r="D11555" s="24">
        <v>709416.2</v>
      </c>
      <c r="E11555">
        <f>INDEX('B. Store opening dates'!$B$5:$B$2448,MATCH('A. Sales by store'!B11555,'B. Store opening dates'!$A$5:$A$2448,0))</f>
        <v>2011</v>
      </c>
      <c r="F11555" t="str">
        <f t="shared" si="360"/>
        <v>Old</v>
      </c>
      <c r="G11555" t="str">
        <f t="shared" si="361"/>
        <v>Existing</v>
      </c>
    </row>
    <row r="11556" spans="1:7" ht="19" x14ac:dyDescent="0.25">
      <c r="A11556" s="7">
        <v>2015</v>
      </c>
      <c r="B11556" s="7" t="s">
        <v>1452</v>
      </c>
      <c r="C11556" s="7" t="s">
        <v>5</v>
      </c>
      <c r="D11556" s="24">
        <v>785349.51</v>
      </c>
      <c r="E11556">
        <f>INDEX('B. Store opening dates'!$B$5:$B$2448,MATCH('A. Sales by store'!B11556,'B. Store opening dates'!$A$5:$A$2448,0))</f>
        <v>2011</v>
      </c>
      <c r="F11556" t="str">
        <f t="shared" si="360"/>
        <v>Old</v>
      </c>
      <c r="G11556" t="str">
        <f t="shared" si="361"/>
        <v>Existing</v>
      </c>
    </row>
    <row r="11557" spans="1:7" ht="19" x14ac:dyDescent="0.25">
      <c r="A11557" s="7">
        <v>2014</v>
      </c>
      <c r="B11557" s="7" t="s">
        <v>1452</v>
      </c>
      <c r="C11557" s="7" t="s">
        <v>5</v>
      </c>
      <c r="D11557" s="24">
        <v>858973.43</v>
      </c>
      <c r="E11557">
        <f>INDEX('B. Store opening dates'!$B$5:$B$2448,MATCH('A. Sales by store'!B11557,'B. Store opening dates'!$A$5:$A$2448,0))</f>
        <v>2011</v>
      </c>
      <c r="F11557" t="str">
        <f t="shared" si="360"/>
        <v>Old</v>
      </c>
      <c r="G11557" t="str">
        <f t="shared" si="361"/>
        <v>Existing</v>
      </c>
    </row>
    <row r="11558" spans="1:7" ht="19" x14ac:dyDescent="0.25">
      <c r="A11558" s="7">
        <v>2015</v>
      </c>
      <c r="B11558" s="7" t="s">
        <v>1452</v>
      </c>
      <c r="C11558" s="7" t="s">
        <v>6</v>
      </c>
      <c r="D11558" s="24">
        <v>230830.23</v>
      </c>
      <c r="E11558">
        <f>INDEX('B. Store opening dates'!$B$5:$B$2448,MATCH('A. Sales by store'!B11558,'B. Store opening dates'!$A$5:$A$2448,0))</f>
        <v>2011</v>
      </c>
      <c r="F11558" t="str">
        <f t="shared" si="360"/>
        <v>Old</v>
      </c>
      <c r="G11558" t="str">
        <f t="shared" si="361"/>
        <v>Existing</v>
      </c>
    </row>
    <row r="11559" spans="1:7" ht="19" x14ac:dyDescent="0.25">
      <c r="A11559" s="7">
        <v>2014</v>
      </c>
      <c r="B11559" s="7" t="s">
        <v>1452</v>
      </c>
      <c r="C11559" s="7" t="s">
        <v>6</v>
      </c>
      <c r="D11559" s="24">
        <v>160504.60999999999</v>
      </c>
      <c r="E11559">
        <f>INDEX('B. Store opening dates'!$B$5:$B$2448,MATCH('A. Sales by store'!B11559,'B. Store opening dates'!$A$5:$A$2448,0))</f>
        <v>2011</v>
      </c>
      <c r="F11559" t="str">
        <f t="shared" si="360"/>
        <v>Old</v>
      </c>
      <c r="G11559" t="str">
        <f t="shared" si="361"/>
        <v>Existing</v>
      </c>
    </row>
    <row r="11560" spans="1:7" ht="19" x14ac:dyDescent="0.25">
      <c r="A11560" s="7">
        <v>2015</v>
      </c>
      <c r="B11560" s="7" t="s">
        <v>1452</v>
      </c>
      <c r="C11560" s="7" t="s">
        <v>7</v>
      </c>
      <c r="D11560" s="24">
        <v>206979.33</v>
      </c>
      <c r="E11560">
        <f>INDEX('B. Store opening dates'!$B$5:$B$2448,MATCH('A. Sales by store'!B11560,'B. Store opening dates'!$A$5:$A$2448,0))</f>
        <v>2011</v>
      </c>
      <c r="F11560" t="str">
        <f t="shared" si="360"/>
        <v>Old</v>
      </c>
      <c r="G11560" t="str">
        <f t="shared" si="361"/>
        <v>Existing</v>
      </c>
    </row>
    <row r="11561" spans="1:7" ht="19" x14ac:dyDescent="0.25">
      <c r="A11561" s="7">
        <v>2014</v>
      </c>
      <c r="B11561" s="7" t="s">
        <v>1452</v>
      </c>
      <c r="C11561" s="7" t="s">
        <v>7</v>
      </c>
      <c r="D11561" s="24">
        <v>218039.62</v>
      </c>
      <c r="E11561">
        <f>INDEX('B. Store opening dates'!$B$5:$B$2448,MATCH('A. Sales by store'!B11561,'B. Store opening dates'!$A$5:$A$2448,0))</f>
        <v>2011</v>
      </c>
      <c r="F11561" t="str">
        <f t="shared" si="360"/>
        <v>Old</v>
      </c>
      <c r="G11561" t="str">
        <f t="shared" si="361"/>
        <v>Existing</v>
      </c>
    </row>
    <row r="11562" spans="1:7" ht="19" x14ac:dyDescent="0.25">
      <c r="A11562" s="7">
        <v>2015</v>
      </c>
      <c r="B11562" s="7" t="s">
        <v>1452</v>
      </c>
      <c r="C11562" s="7" t="s">
        <v>8</v>
      </c>
      <c r="D11562" s="24">
        <v>774113.16</v>
      </c>
      <c r="E11562">
        <f>INDEX('B. Store opening dates'!$B$5:$B$2448,MATCH('A. Sales by store'!B11562,'B. Store opening dates'!$A$5:$A$2448,0))</f>
        <v>2011</v>
      </c>
      <c r="F11562" t="str">
        <f t="shared" si="360"/>
        <v>Old</v>
      </c>
      <c r="G11562" t="str">
        <f t="shared" si="361"/>
        <v>Existing</v>
      </c>
    </row>
    <row r="11563" spans="1:7" ht="19" x14ac:dyDescent="0.25">
      <c r="A11563" s="7">
        <v>2014</v>
      </c>
      <c r="B11563" s="7" t="s">
        <v>1452</v>
      </c>
      <c r="C11563" s="7" t="s">
        <v>8</v>
      </c>
      <c r="D11563" s="24">
        <v>797454.22</v>
      </c>
      <c r="E11563">
        <f>INDEX('B. Store opening dates'!$B$5:$B$2448,MATCH('A. Sales by store'!B11563,'B. Store opening dates'!$A$5:$A$2448,0))</f>
        <v>2011</v>
      </c>
      <c r="F11563" t="str">
        <f t="shared" si="360"/>
        <v>Old</v>
      </c>
      <c r="G11563" t="str">
        <f t="shared" si="361"/>
        <v>Existing</v>
      </c>
    </row>
    <row r="11564" spans="1:7" ht="19" x14ac:dyDescent="0.25">
      <c r="A11564" s="7">
        <v>2015</v>
      </c>
      <c r="B11564" s="7" t="s">
        <v>1453</v>
      </c>
      <c r="C11564" s="7" t="s">
        <v>5</v>
      </c>
      <c r="D11564" s="24">
        <v>820323.87</v>
      </c>
      <c r="E11564">
        <f>INDEX('B. Store opening dates'!$B$5:$B$2448,MATCH('A. Sales by store'!B11564,'B. Store opening dates'!$A$5:$A$2448,0))</f>
        <v>2011</v>
      </c>
      <c r="F11564" t="str">
        <f t="shared" si="360"/>
        <v>Old</v>
      </c>
      <c r="G11564" t="str">
        <f t="shared" si="361"/>
        <v>Existing</v>
      </c>
    </row>
    <row r="11565" spans="1:7" ht="19" x14ac:dyDescent="0.25">
      <c r="A11565" s="7">
        <v>2014</v>
      </c>
      <c r="B11565" s="7" t="s">
        <v>1453</v>
      </c>
      <c r="C11565" s="7" t="s">
        <v>5</v>
      </c>
      <c r="D11565" s="24">
        <v>903783.94</v>
      </c>
      <c r="E11565">
        <f>INDEX('B. Store opening dates'!$B$5:$B$2448,MATCH('A. Sales by store'!B11565,'B. Store opening dates'!$A$5:$A$2448,0))</f>
        <v>2011</v>
      </c>
      <c r="F11565" t="str">
        <f t="shared" si="360"/>
        <v>Old</v>
      </c>
      <c r="G11565" t="str">
        <f t="shared" si="361"/>
        <v>Existing</v>
      </c>
    </row>
    <row r="11566" spans="1:7" ht="19" x14ac:dyDescent="0.25">
      <c r="A11566" s="7">
        <v>2015</v>
      </c>
      <c r="B11566" s="7" t="s">
        <v>1453</v>
      </c>
      <c r="C11566" s="7" t="s">
        <v>6</v>
      </c>
      <c r="D11566" s="24">
        <v>350382.65</v>
      </c>
      <c r="E11566">
        <f>INDEX('B. Store opening dates'!$B$5:$B$2448,MATCH('A. Sales by store'!B11566,'B. Store opening dates'!$A$5:$A$2448,0))</f>
        <v>2011</v>
      </c>
      <c r="F11566" t="str">
        <f t="shared" si="360"/>
        <v>Old</v>
      </c>
      <c r="G11566" t="str">
        <f t="shared" si="361"/>
        <v>Existing</v>
      </c>
    </row>
    <row r="11567" spans="1:7" ht="19" x14ac:dyDescent="0.25">
      <c r="A11567" s="7">
        <v>2014</v>
      </c>
      <c r="B11567" s="7" t="s">
        <v>1453</v>
      </c>
      <c r="C11567" s="7" t="s">
        <v>6</v>
      </c>
      <c r="D11567" s="24">
        <v>253519.74</v>
      </c>
      <c r="E11567">
        <f>INDEX('B. Store opening dates'!$B$5:$B$2448,MATCH('A. Sales by store'!B11567,'B. Store opening dates'!$A$5:$A$2448,0))</f>
        <v>2011</v>
      </c>
      <c r="F11567" t="str">
        <f t="shared" si="360"/>
        <v>Old</v>
      </c>
      <c r="G11567" t="str">
        <f t="shared" si="361"/>
        <v>Existing</v>
      </c>
    </row>
    <row r="11568" spans="1:7" ht="19" x14ac:dyDescent="0.25">
      <c r="A11568" s="7">
        <v>2015</v>
      </c>
      <c r="B11568" s="7" t="s">
        <v>1453</v>
      </c>
      <c r="C11568" s="7" t="s">
        <v>7</v>
      </c>
      <c r="D11568" s="24">
        <v>199033.24</v>
      </c>
      <c r="E11568">
        <f>INDEX('B. Store opening dates'!$B$5:$B$2448,MATCH('A. Sales by store'!B11568,'B. Store opening dates'!$A$5:$A$2448,0))</f>
        <v>2011</v>
      </c>
      <c r="F11568" t="str">
        <f t="shared" si="360"/>
        <v>Old</v>
      </c>
      <c r="G11568" t="str">
        <f t="shared" si="361"/>
        <v>Existing</v>
      </c>
    </row>
    <row r="11569" spans="1:7" ht="19" x14ac:dyDescent="0.25">
      <c r="A11569" s="7">
        <v>2014</v>
      </c>
      <c r="B11569" s="7" t="s">
        <v>1453</v>
      </c>
      <c r="C11569" s="7" t="s">
        <v>7</v>
      </c>
      <c r="D11569" s="24">
        <v>207975.78</v>
      </c>
      <c r="E11569">
        <f>INDEX('B. Store opening dates'!$B$5:$B$2448,MATCH('A. Sales by store'!B11569,'B. Store opening dates'!$A$5:$A$2448,0))</f>
        <v>2011</v>
      </c>
      <c r="F11569" t="str">
        <f t="shared" si="360"/>
        <v>Old</v>
      </c>
      <c r="G11569" t="str">
        <f t="shared" si="361"/>
        <v>Existing</v>
      </c>
    </row>
    <row r="11570" spans="1:7" ht="19" x14ac:dyDescent="0.25">
      <c r="A11570" s="7">
        <v>2015</v>
      </c>
      <c r="B11570" s="7" t="s">
        <v>1453</v>
      </c>
      <c r="C11570" s="7" t="s">
        <v>8</v>
      </c>
      <c r="D11570" s="24">
        <v>546545.31999999995</v>
      </c>
      <c r="E11570">
        <f>INDEX('B. Store opening dates'!$B$5:$B$2448,MATCH('A. Sales by store'!B11570,'B. Store opening dates'!$A$5:$A$2448,0))</f>
        <v>2011</v>
      </c>
      <c r="F11570" t="str">
        <f t="shared" si="360"/>
        <v>Old</v>
      </c>
      <c r="G11570" t="str">
        <f t="shared" si="361"/>
        <v>Existing</v>
      </c>
    </row>
    <row r="11571" spans="1:7" ht="19" x14ac:dyDescent="0.25">
      <c r="A11571" s="7">
        <v>2014</v>
      </c>
      <c r="B11571" s="7" t="s">
        <v>1453</v>
      </c>
      <c r="C11571" s="7" t="s">
        <v>8</v>
      </c>
      <c r="D11571" s="24">
        <v>563647.92000000004</v>
      </c>
      <c r="E11571">
        <f>INDEX('B. Store opening dates'!$B$5:$B$2448,MATCH('A. Sales by store'!B11571,'B. Store opening dates'!$A$5:$A$2448,0))</f>
        <v>2011</v>
      </c>
      <c r="F11571" t="str">
        <f t="shared" si="360"/>
        <v>Old</v>
      </c>
      <c r="G11571" t="str">
        <f t="shared" si="361"/>
        <v>Existing</v>
      </c>
    </row>
    <row r="11572" spans="1:7" ht="19" x14ac:dyDescent="0.25">
      <c r="A11572" s="7">
        <v>2015</v>
      </c>
      <c r="B11572" s="7" t="s">
        <v>1454</v>
      </c>
      <c r="C11572" s="7" t="s">
        <v>5</v>
      </c>
      <c r="D11572" s="24">
        <v>683330.31</v>
      </c>
      <c r="E11572">
        <f>INDEX('B. Store opening dates'!$B$5:$B$2448,MATCH('A. Sales by store'!B11572,'B. Store opening dates'!$A$5:$A$2448,0))</f>
        <v>2011</v>
      </c>
      <c r="F11572" t="str">
        <f t="shared" si="360"/>
        <v>Old</v>
      </c>
      <c r="G11572" t="str">
        <f t="shared" si="361"/>
        <v>Existing</v>
      </c>
    </row>
    <row r="11573" spans="1:7" ht="19" x14ac:dyDescent="0.25">
      <c r="A11573" s="7">
        <v>2014</v>
      </c>
      <c r="B11573" s="7" t="s">
        <v>1454</v>
      </c>
      <c r="C11573" s="7" t="s">
        <v>5</v>
      </c>
      <c r="D11573" s="24">
        <v>745283.99</v>
      </c>
      <c r="E11573">
        <f>INDEX('B. Store opening dates'!$B$5:$B$2448,MATCH('A. Sales by store'!B11573,'B. Store opening dates'!$A$5:$A$2448,0))</f>
        <v>2011</v>
      </c>
      <c r="F11573" t="str">
        <f t="shared" si="360"/>
        <v>Old</v>
      </c>
      <c r="G11573" t="str">
        <f t="shared" si="361"/>
        <v>Existing</v>
      </c>
    </row>
    <row r="11574" spans="1:7" ht="19" x14ac:dyDescent="0.25">
      <c r="A11574" s="7">
        <v>2015</v>
      </c>
      <c r="B11574" s="7" t="s">
        <v>1454</v>
      </c>
      <c r="C11574" s="7" t="s">
        <v>6</v>
      </c>
      <c r="D11574" s="24">
        <v>414710.48</v>
      </c>
      <c r="E11574">
        <f>INDEX('B. Store opening dates'!$B$5:$B$2448,MATCH('A. Sales by store'!B11574,'B. Store opening dates'!$A$5:$A$2448,0))</f>
        <v>2011</v>
      </c>
      <c r="F11574" t="str">
        <f t="shared" si="360"/>
        <v>Old</v>
      </c>
      <c r="G11574" t="str">
        <f t="shared" si="361"/>
        <v>Existing</v>
      </c>
    </row>
    <row r="11575" spans="1:7" ht="19" x14ac:dyDescent="0.25">
      <c r="A11575" s="7">
        <v>2014</v>
      </c>
      <c r="B11575" s="7" t="s">
        <v>1454</v>
      </c>
      <c r="C11575" s="7" t="s">
        <v>6</v>
      </c>
      <c r="D11575" s="24">
        <v>291817.34999999998</v>
      </c>
      <c r="E11575">
        <f>INDEX('B. Store opening dates'!$B$5:$B$2448,MATCH('A. Sales by store'!B11575,'B. Store opening dates'!$A$5:$A$2448,0))</f>
        <v>2011</v>
      </c>
      <c r="F11575" t="str">
        <f t="shared" si="360"/>
        <v>Old</v>
      </c>
      <c r="G11575" t="str">
        <f t="shared" si="361"/>
        <v>Existing</v>
      </c>
    </row>
    <row r="11576" spans="1:7" ht="19" x14ac:dyDescent="0.25">
      <c r="A11576" s="7">
        <v>2015</v>
      </c>
      <c r="B11576" s="7" t="s">
        <v>1454</v>
      </c>
      <c r="C11576" s="7" t="s">
        <v>7</v>
      </c>
      <c r="D11576" s="24">
        <v>173375.5</v>
      </c>
      <c r="E11576">
        <f>INDEX('B. Store opening dates'!$B$5:$B$2448,MATCH('A. Sales by store'!B11576,'B. Store opening dates'!$A$5:$A$2448,0))</f>
        <v>2011</v>
      </c>
      <c r="F11576" t="str">
        <f t="shared" si="360"/>
        <v>Old</v>
      </c>
      <c r="G11576" t="str">
        <f t="shared" si="361"/>
        <v>Existing</v>
      </c>
    </row>
    <row r="11577" spans="1:7" ht="19" x14ac:dyDescent="0.25">
      <c r="A11577" s="7">
        <v>2014</v>
      </c>
      <c r="B11577" s="7" t="s">
        <v>1454</v>
      </c>
      <c r="C11577" s="7" t="s">
        <v>7</v>
      </c>
      <c r="D11577" s="24">
        <v>184567.89</v>
      </c>
      <c r="E11577">
        <f>INDEX('B. Store opening dates'!$B$5:$B$2448,MATCH('A. Sales by store'!B11577,'B. Store opening dates'!$A$5:$A$2448,0))</f>
        <v>2011</v>
      </c>
      <c r="F11577" t="str">
        <f t="shared" si="360"/>
        <v>Old</v>
      </c>
      <c r="G11577" t="str">
        <f t="shared" si="361"/>
        <v>Existing</v>
      </c>
    </row>
    <row r="11578" spans="1:7" ht="19" x14ac:dyDescent="0.25">
      <c r="A11578" s="7">
        <v>2015</v>
      </c>
      <c r="B11578" s="7" t="s">
        <v>1454</v>
      </c>
      <c r="C11578" s="7" t="s">
        <v>8</v>
      </c>
      <c r="D11578" s="24">
        <v>573866.76</v>
      </c>
      <c r="E11578">
        <f>INDEX('B. Store opening dates'!$B$5:$B$2448,MATCH('A. Sales by store'!B11578,'B. Store opening dates'!$A$5:$A$2448,0))</f>
        <v>2011</v>
      </c>
      <c r="F11578" t="str">
        <f t="shared" si="360"/>
        <v>Old</v>
      </c>
      <c r="G11578" t="str">
        <f t="shared" si="361"/>
        <v>Existing</v>
      </c>
    </row>
    <row r="11579" spans="1:7" ht="19" x14ac:dyDescent="0.25">
      <c r="A11579" s="7">
        <v>2014</v>
      </c>
      <c r="B11579" s="7" t="s">
        <v>1454</v>
      </c>
      <c r="C11579" s="7" t="s">
        <v>8</v>
      </c>
      <c r="D11579" s="24">
        <v>594145.74</v>
      </c>
      <c r="E11579">
        <f>INDEX('B. Store opening dates'!$B$5:$B$2448,MATCH('A. Sales by store'!B11579,'B. Store opening dates'!$A$5:$A$2448,0))</f>
        <v>2011</v>
      </c>
      <c r="F11579" t="str">
        <f t="shared" si="360"/>
        <v>Old</v>
      </c>
      <c r="G11579" t="str">
        <f t="shared" si="361"/>
        <v>Existing</v>
      </c>
    </row>
    <row r="11580" spans="1:7" ht="19" x14ac:dyDescent="0.25">
      <c r="A11580" s="7">
        <v>2015</v>
      </c>
      <c r="B11580" s="7" t="s">
        <v>1455</v>
      </c>
      <c r="C11580" s="7" t="s">
        <v>5</v>
      </c>
      <c r="D11580" s="24">
        <v>839623.81</v>
      </c>
      <c r="E11580">
        <f>INDEX('B. Store opening dates'!$B$5:$B$2448,MATCH('A. Sales by store'!B11580,'B. Store opening dates'!$A$5:$A$2448,0))</f>
        <v>2011</v>
      </c>
      <c r="F11580" t="str">
        <f t="shared" si="360"/>
        <v>Old</v>
      </c>
      <c r="G11580" t="str">
        <f t="shared" si="361"/>
        <v>Existing</v>
      </c>
    </row>
    <row r="11581" spans="1:7" ht="19" x14ac:dyDescent="0.25">
      <c r="A11581" s="7">
        <v>2014</v>
      </c>
      <c r="B11581" s="7" t="s">
        <v>1455</v>
      </c>
      <c r="C11581" s="7" t="s">
        <v>5</v>
      </c>
      <c r="D11581" s="24">
        <v>925572.92</v>
      </c>
      <c r="E11581">
        <f>INDEX('B. Store opening dates'!$B$5:$B$2448,MATCH('A. Sales by store'!B11581,'B. Store opening dates'!$A$5:$A$2448,0))</f>
        <v>2011</v>
      </c>
      <c r="F11581" t="str">
        <f t="shared" si="360"/>
        <v>Old</v>
      </c>
      <c r="G11581" t="str">
        <f t="shared" si="361"/>
        <v>Existing</v>
      </c>
    </row>
    <row r="11582" spans="1:7" ht="19" x14ac:dyDescent="0.25">
      <c r="A11582" s="7">
        <v>2015</v>
      </c>
      <c r="B11582" s="7" t="s">
        <v>1455</v>
      </c>
      <c r="C11582" s="7" t="s">
        <v>6</v>
      </c>
      <c r="D11582" s="24">
        <v>239784.33</v>
      </c>
      <c r="E11582">
        <f>INDEX('B. Store opening dates'!$B$5:$B$2448,MATCH('A. Sales by store'!B11582,'B. Store opening dates'!$A$5:$A$2448,0))</f>
        <v>2011</v>
      </c>
      <c r="F11582" t="str">
        <f t="shared" si="360"/>
        <v>Old</v>
      </c>
      <c r="G11582" t="str">
        <f t="shared" si="361"/>
        <v>Existing</v>
      </c>
    </row>
    <row r="11583" spans="1:7" ht="19" x14ac:dyDescent="0.25">
      <c r="A11583" s="7">
        <v>2014</v>
      </c>
      <c r="B11583" s="7" t="s">
        <v>1455</v>
      </c>
      <c r="C11583" s="7" t="s">
        <v>6</v>
      </c>
      <c r="D11583" s="24">
        <v>173072.74</v>
      </c>
      <c r="E11583">
        <f>INDEX('B. Store opening dates'!$B$5:$B$2448,MATCH('A. Sales by store'!B11583,'B. Store opening dates'!$A$5:$A$2448,0))</f>
        <v>2011</v>
      </c>
      <c r="F11583" t="str">
        <f t="shared" si="360"/>
        <v>Old</v>
      </c>
      <c r="G11583" t="str">
        <f t="shared" si="361"/>
        <v>Existing</v>
      </c>
    </row>
    <row r="11584" spans="1:7" ht="19" x14ac:dyDescent="0.25">
      <c r="A11584" s="7">
        <v>2015</v>
      </c>
      <c r="B11584" s="7" t="s">
        <v>1455</v>
      </c>
      <c r="C11584" s="7" t="s">
        <v>7</v>
      </c>
      <c r="D11584" s="24">
        <v>167139.65</v>
      </c>
      <c r="E11584">
        <f>INDEX('B. Store opening dates'!$B$5:$B$2448,MATCH('A. Sales by store'!B11584,'B. Store opening dates'!$A$5:$A$2448,0))</f>
        <v>2011</v>
      </c>
      <c r="F11584" t="str">
        <f t="shared" si="360"/>
        <v>Old</v>
      </c>
      <c r="G11584" t="str">
        <f t="shared" si="361"/>
        <v>Existing</v>
      </c>
    </row>
    <row r="11585" spans="1:7" ht="19" x14ac:dyDescent="0.25">
      <c r="A11585" s="7">
        <v>2014</v>
      </c>
      <c r="B11585" s="7" t="s">
        <v>1455</v>
      </c>
      <c r="C11585" s="7" t="s">
        <v>7</v>
      </c>
      <c r="D11585" s="24">
        <v>175674.93</v>
      </c>
      <c r="E11585">
        <f>INDEX('B. Store opening dates'!$B$5:$B$2448,MATCH('A. Sales by store'!B11585,'B. Store opening dates'!$A$5:$A$2448,0))</f>
        <v>2011</v>
      </c>
      <c r="F11585" t="str">
        <f t="shared" si="360"/>
        <v>Old</v>
      </c>
      <c r="G11585" t="str">
        <f t="shared" si="361"/>
        <v>Existing</v>
      </c>
    </row>
    <row r="11586" spans="1:7" ht="19" x14ac:dyDescent="0.25">
      <c r="A11586" s="7">
        <v>2015</v>
      </c>
      <c r="B11586" s="7" t="s">
        <v>1455</v>
      </c>
      <c r="C11586" s="7" t="s">
        <v>8</v>
      </c>
      <c r="D11586" s="24">
        <v>426008.87</v>
      </c>
      <c r="E11586">
        <f>INDEX('B. Store opening dates'!$B$5:$B$2448,MATCH('A. Sales by store'!B11586,'B. Store opening dates'!$A$5:$A$2448,0))</f>
        <v>2011</v>
      </c>
      <c r="F11586" t="str">
        <f t="shared" si="360"/>
        <v>Old</v>
      </c>
      <c r="G11586" t="str">
        <f t="shared" si="361"/>
        <v>Existing</v>
      </c>
    </row>
    <row r="11587" spans="1:7" ht="19" x14ac:dyDescent="0.25">
      <c r="A11587" s="7">
        <v>2014</v>
      </c>
      <c r="B11587" s="7" t="s">
        <v>1455</v>
      </c>
      <c r="C11587" s="7" t="s">
        <v>8</v>
      </c>
      <c r="D11587" s="24">
        <v>446338.95</v>
      </c>
      <c r="E11587">
        <f>INDEX('B. Store opening dates'!$B$5:$B$2448,MATCH('A. Sales by store'!B11587,'B. Store opening dates'!$A$5:$A$2448,0))</f>
        <v>2011</v>
      </c>
      <c r="F11587" t="str">
        <f t="shared" si="360"/>
        <v>Old</v>
      </c>
      <c r="G11587" t="str">
        <f t="shared" si="361"/>
        <v>Existing</v>
      </c>
    </row>
    <row r="11588" spans="1:7" ht="19" x14ac:dyDescent="0.25">
      <c r="A11588" s="7">
        <v>2015</v>
      </c>
      <c r="B11588" s="7" t="s">
        <v>1456</v>
      </c>
      <c r="C11588" s="7" t="s">
        <v>5</v>
      </c>
      <c r="D11588" s="24">
        <v>794496.89</v>
      </c>
      <c r="E11588">
        <f>INDEX('B. Store opening dates'!$B$5:$B$2448,MATCH('A. Sales by store'!B11588,'B. Store opening dates'!$A$5:$A$2448,0))</f>
        <v>2011</v>
      </c>
      <c r="F11588" t="str">
        <f t="shared" si="360"/>
        <v>Old</v>
      </c>
      <c r="G11588" t="str">
        <f t="shared" si="361"/>
        <v>Existing</v>
      </c>
    </row>
    <row r="11589" spans="1:7" ht="19" x14ac:dyDescent="0.25">
      <c r="A11589" s="7">
        <v>2014</v>
      </c>
      <c r="B11589" s="7" t="s">
        <v>1456</v>
      </c>
      <c r="C11589" s="7" t="s">
        <v>5</v>
      </c>
      <c r="D11589" s="24">
        <v>877358.84</v>
      </c>
      <c r="E11589">
        <f>INDEX('B. Store opening dates'!$B$5:$B$2448,MATCH('A. Sales by store'!B11589,'B. Store opening dates'!$A$5:$A$2448,0))</f>
        <v>2011</v>
      </c>
      <c r="F11589" t="str">
        <f t="shared" ref="F11589:F11652" si="362">IF(A11589 = 2015, IF(E11589&lt; 2015, "Old","New"),IF(E11589 &lt; 2014, "Old","New"))</f>
        <v>Old</v>
      </c>
      <c r="G11589" t="str">
        <f t="shared" ref="G11589:G11652" si="363">IF(A11589 = 2015, IF(E11589&lt; 2015, "Existing","New"),"Existing")</f>
        <v>Existing</v>
      </c>
    </row>
    <row r="11590" spans="1:7" ht="19" x14ac:dyDescent="0.25">
      <c r="A11590" s="7">
        <v>2015</v>
      </c>
      <c r="B11590" s="7" t="s">
        <v>1456</v>
      </c>
      <c r="C11590" s="7" t="s">
        <v>6</v>
      </c>
      <c r="D11590" s="24">
        <v>381524.3</v>
      </c>
      <c r="E11590">
        <f>INDEX('B. Store opening dates'!$B$5:$B$2448,MATCH('A. Sales by store'!B11590,'B. Store opening dates'!$A$5:$A$2448,0))</f>
        <v>2011</v>
      </c>
      <c r="F11590" t="str">
        <f t="shared" si="362"/>
        <v>Old</v>
      </c>
      <c r="G11590" t="str">
        <f t="shared" si="363"/>
        <v>Existing</v>
      </c>
    </row>
    <row r="11591" spans="1:7" ht="19" x14ac:dyDescent="0.25">
      <c r="A11591" s="7">
        <v>2014</v>
      </c>
      <c r="B11591" s="7" t="s">
        <v>1456</v>
      </c>
      <c r="C11591" s="7" t="s">
        <v>6</v>
      </c>
      <c r="D11591" s="24">
        <v>276358.78000000003</v>
      </c>
      <c r="E11591">
        <f>INDEX('B. Store opening dates'!$B$5:$B$2448,MATCH('A. Sales by store'!B11591,'B. Store opening dates'!$A$5:$A$2448,0))</f>
        <v>2011</v>
      </c>
      <c r="F11591" t="str">
        <f t="shared" si="362"/>
        <v>Old</v>
      </c>
      <c r="G11591" t="str">
        <f t="shared" si="363"/>
        <v>Existing</v>
      </c>
    </row>
    <row r="11592" spans="1:7" ht="19" x14ac:dyDescent="0.25">
      <c r="A11592" s="7">
        <v>2015</v>
      </c>
      <c r="B11592" s="7" t="s">
        <v>1456</v>
      </c>
      <c r="C11592" s="7" t="s">
        <v>7</v>
      </c>
      <c r="D11592" s="24">
        <v>100809.02</v>
      </c>
      <c r="E11592">
        <f>INDEX('B. Store opening dates'!$B$5:$B$2448,MATCH('A. Sales by store'!B11592,'B. Store opening dates'!$A$5:$A$2448,0))</f>
        <v>2011</v>
      </c>
      <c r="F11592" t="str">
        <f t="shared" si="362"/>
        <v>Old</v>
      </c>
      <c r="G11592" t="str">
        <f t="shared" si="363"/>
        <v>Existing</v>
      </c>
    </row>
    <row r="11593" spans="1:7" ht="19" x14ac:dyDescent="0.25">
      <c r="A11593" s="7">
        <v>2014</v>
      </c>
      <c r="B11593" s="7" t="s">
        <v>1456</v>
      </c>
      <c r="C11593" s="7" t="s">
        <v>7</v>
      </c>
      <c r="D11593" s="24">
        <v>106101.61</v>
      </c>
      <c r="E11593">
        <f>INDEX('B. Store opening dates'!$B$5:$B$2448,MATCH('A. Sales by store'!B11593,'B. Store opening dates'!$A$5:$A$2448,0))</f>
        <v>2011</v>
      </c>
      <c r="F11593" t="str">
        <f t="shared" si="362"/>
        <v>Old</v>
      </c>
      <c r="G11593" t="str">
        <f t="shared" si="363"/>
        <v>Existing</v>
      </c>
    </row>
    <row r="11594" spans="1:7" ht="19" x14ac:dyDescent="0.25">
      <c r="A11594" s="7">
        <v>2015</v>
      </c>
      <c r="B11594" s="7" t="s">
        <v>1456</v>
      </c>
      <c r="C11594" s="7" t="s">
        <v>8</v>
      </c>
      <c r="D11594" s="24">
        <v>777900.75</v>
      </c>
      <c r="E11594">
        <f>INDEX('B. Store opening dates'!$B$5:$B$2448,MATCH('A. Sales by store'!B11594,'B. Store opening dates'!$A$5:$A$2448,0))</f>
        <v>2011</v>
      </c>
      <c r="F11594" t="str">
        <f t="shared" si="362"/>
        <v>Old</v>
      </c>
      <c r="G11594" t="str">
        <f t="shared" si="363"/>
        <v>Existing</v>
      </c>
    </row>
    <row r="11595" spans="1:7" ht="19" x14ac:dyDescent="0.25">
      <c r="A11595" s="7">
        <v>2014</v>
      </c>
      <c r="B11595" s="7" t="s">
        <v>1456</v>
      </c>
      <c r="C11595" s="7" t="s">
        <v>8</v>
      </c>
      <c r="D11595" s="24">
        <v>800350.26</v>
      </c>
      <c r="E11595">
        <f>INDEX('B. Store opening dates'!$B$5:$B$2448,MATCH('A. Sales by store'!B11595,'B. Store opening dates'!$A$5:$A$2448,0))</f>
        <v>2011</v>
      </c>
      <c r="F11595" t="str">
        <f t="shared" si="362"/>
        <v>Old</v>
      </c>
      <c r="G11595" t="str">
        <f t="shared" si="363"/>
        <v>Existing</v>
      </c>
    </row>
    <row r="11596" spans="1:7" ht="19" x14ac:dyDescent="0.25">
      <c r="A11596" s="7">
        <v>2015</v>
      </c>
      <c r="B11596" s="7" t="s">
        <v>1457</v>
      </c>
      <c r="C11596" s="7" t="s">
        <v>5</v>
      </c>
      <c r="D11596" s="24">
        <v>863100.82</v>
      </c>
      <c r="E11596">
        <f>INDEX('B. Store opening dates'!$B$5:$B$2448,MATCH('A. Sales by store'!B11596,'B. Store opening dates'!$A$5:$A$2448,0))</f>
        <v>2011</v>
      </c>
      <c r="F11596" t="str">
        <f t="shared" si="362"/>
        <v>Old</v>
      </c>
      <c r="G11596" t="str">
        <f t="shared" si="363"/>
        <v>Existing</v>
      </c>
    </row>
    <row r="11597" spans="1:7" ht="19" x14ac:dyDescent="0.25">
      <c r="A11597" s="7">
        <v>2014</v>
      </c>
      <c r="B11597" s="7" t="s">
        <v>1457</v>
      </c>
      <c r="C11597" s="7" t="s">
        <v>5</v>
      </c>
      <c r="D11597" s="24">
        <v>949328.51</v>
      </c>
      <c r="E11597">
        <f>INDEX('B. Store opening dates'!$B$5:$B$2448,MATCH('A. Sales by store'!B11597,'B. Store opening dates'!$A$5:$A$2448,0))</f>
        <v>2011</v>
      </c>
      <c r="F11597" t="str">
        <f t="shared" si="362"/>
        <v>Old</v>
      </c>
      <c r="G11597" t="str">
        <f t="shared" si="363"/>
        <v>Existing</v>
      </c>
    </row>
    <row r="11598" spans="1:7" ht="19" x14ac:dyDescent="0.25">
      <c r="A11598" s="7">
        <v>2015</v>
      </c>
      <c r="B11598" s="7" t="s">
        <v>1457</v>
      </c>
      <c r="C11598" s="7" t="s">
        <v>6</v>
      </c>
      <c r="D11598" s="24">
        <v>331407.96000000002</v>
      </c>
      <c r="E11598">
        <f>INDEX('B. Store opening dates'!$B$5:$B$2448,MATCH('A. Sales by store'!B11598,'B. Store opening dates'!$A$5:$A$2448,0))</f>
        <v>2011</v>
      </c>
      <c r="F11598" t="str">
        <f t="shared" si="362"/>
        <v>Old</v>
      </c>
      <c r="G11598" t="str">
        <f t="shared" si="363"/>
        <v>Existing</v>
      </c>
    </row>
    <row r="11599" spans="1:7" ht="19" x14ac:dyDescent="0.25">
      <c r="A11599" s="7">
        <v>2014</v>
      </c>
      <c r="B11599" s="7" t="s">
        <v>1457</v>
      </c>
      <c r="C11599" s="7" t="s">
        <v>6</v>
      </c>
      <c r="D11599" s="24">
        <v>232417.01</v>
      </c>
      <c r="E11599">
        <f>INDEX('B. Store opening dates'!$B$5:$B$2448,MATCH('A. Sales by store'!B11599,'B. Store opening dates'!$A$5:$A$2448,0))</f>
        <v>2011</v>
      </c>
      <c r="F11599" t="str">
        <f t="shared" si="362"/>
        <v>Old</v>
      </c>
      <c r="G11599" t="str">
        <f t="shared" si="363"/>
        <v>Existing</v>
      </c>
    </row>
    <row r="11600" spans="1:7" ht="19" x14ac:dyDescent="0.25">
      <c r="A11600" s="7">
        <v>2015</v>
      </c>
      <c r="B11600" s="7" t="s">
        <v>1457</v>
      </c>
      <c r="C11600" s="7" t="s">
        <v>7</v>
      </c>
      <c r="D11600" s="24">
        <v>231549.15</v>
      </c>
      <c r="E11600">
        <f>INDEX('B. Store opening dates'!$B$5:$B$2448,MATCH('A. Sales by store'!B11600,'B. Store opening dates'!$A$5:$A$2448,0))</f>
        <v>2011</v>
      </c>
      <c r="F11600" t="str">
        <f t="shared" si="362"/>
        <v>Old</v>
      </c>
      <c r="G11600" t="str">
        <f t="shared" si="363"/>
        <v>Existing</v>
      </c>
    </row>
    <row r="11601" spans="1:7" ht="19" x14ac:dyDescent="0.25">
      <c r="A11601" s="7">
        <v>2014</v>
      </c>
      <c r="B11601" s="7" t="s">
        <v>1457</v>
      </c>
      <c r="C11601" s="7" t="s">
        <v>7</v>
      </c>
      <c r="D11601" s="24">
        <v>246454.92</v>
      </c>
      <c r="E11601">
        <f>INDEX('B. Store opening dates'!$B$5:$B$2448,MATCH('A. Sales by store'!B11601,'B. Store opening dates'!$A$5:$A$2448,0))</f>
        <v>2011</v>
      </c>
      <c r="F11601" t="str">
        <f t="shared" si="362"/>
        <v>Old</v>
      </c>
      <c r="G11601" t="str">
        <f t="shared" si="363"/>
        <v>Existing</v>
      </c>
    </row>
    <row r="11602" spans="1:7" ht="19" x14ac:dyDescent="0.25">
      <c r="A11602" s="7">
        <v>2015</v>
      </c>
      <c r="B11602" s="7" t="s">
        <v>1457</v>
      </c>
      <c r="C11602" s="7" t="s">
        <v>8</v>
      </c>
      <c r="D11602" s="24">
        <v>638706.64</v>
      </c>
      <c r="E11602">
        <f>INDEX('B. Store opening dates'!$B$5:$B$2448,MATCH('A. Sales by store'!B11602,'B. Store opening dates'!$A$5:$A$2448,0))</f>
        <v>2011</v>
      </c>
      <c r="F11602" t="str">
        <f t="shared" si="362"/>
        <v>Old</v>
      </c>
      <c r="G11602" t="str">
        <f t="shared" si="363"/>
        <v>Existing</v>
      </c>
    </row>
    <row r="11603" spans="1:7" ht="19" x14ac:dyDescent="0.25">
      <c r="A11603" s="7">
        <v>2014</v>
      </c>
      <c r="B11603" s="7" t="s">
        <v>1457</v>
      </c>
      <c r="C11603" s="7" t="s">
        <v>8</v>
      </c>
      <c r="D11603" s="24">
        <v>661826.05000000005</v>
      </c>
      <c r="E11603">
        <f>INDEX('B. Store opening dates'!$B$5:$B$2448,MATCH('A. Sales by store'!B11603,'B. Store opening dates'!$A$5:$A$2448,0))</f>
        <v>2011</v>
      </c>
      <c r="F11603" t="str">
        <f t="shared" si="362"/>
        <v>Old</v>
      </c>
      <c r="G11603" t="str">
        <f t="shared" si="363"/>
        <v>Existing</v>
      </c>
    </row>
    <row r="11604" spans="1:7" ht="19" x14ac:dyDescent="0.25">
      <c r="A11604" s="7">
        <v>2015</v>
      </c>
      <c r="B11604" s="7" t="s">
        <v>1458</v>
      </c>
      <c r="C11604" s="7" t="s">
        <v>5</v>
      </c>
      <c r="D11604" s="24">
        <v>851167.1</v>
      </c>
      <c r="E11604">
        <f>INDEX('B. Store opening dates'!$B$5:$B$2448,MATCH('A. Sales by store'!B11604,'B. Store opening dates'!$A$5:$A$2448,0))</f>
        <v>2011</v>
      </c>
      <c r="F11604" t="str">
        <f t="shared" si="362"/>
        <v>Old</v>
      </c>
      <c r="G11604" t="str">
        <f t="shared" si="363"/>
        <v>Existing</v>
      </c>
    </row>
    <row r="11605" spans="1:7" ht="19" x14ac:dyDescent="0.25">
      <c r="A11605" s="7">
        <v>2014</v>
      </c>
      <c r="B11605" s="7" t="s">
        <v>1458</v>
      </c>
      <c r="C11605" s="7" t="s">
        <v>5</v>
      </c>
      <c r="D11605" s="24">
        <v>938700.68</v>
      </c>
      <c r="E11605">
        <f>INDEX('B. Store opening dates'!$B$5:$B$2448,MATCH('A. Sales by store'!B11605,'B. Store opening dates'!$A$5:$A$2448,0))</f>
        <v>2011</v>
      </c>
      <c r="F11605" t="str">
        <f t="shared" si="362"/>
        <v>Old</v>
      </c>
      <c r="G11605" t="str">
        <f t="shared" si="363"/>
        <v>Existing</v>
      </c>
    </row>
    <row r="11606" spans="1:7" ht="19" x14ac:dyDescent="0.25">
      <c r="A11606" s="7">
        <v>2015</v>
      </c>
      <c r="B11606" s="7" t="s">
        <v>1458</v>
      </c>
      <c r="C11606" s="7" t="s">
        <v>6</v>
      </c>
      <c r="D11606" s="24">
        <v>467164.24</v>
      </c>
      <c r="E11606">
        <f>INDEX('B. Store opening dates'!$B$5:$B$2448,MATCH('A. Sales by store'!B11606,'B. Store opening dates'!$A$5:$A$2448,0))</f>
        <v>2011</v>
      </c>
      <c r="F11606" t="str">
        <f t="shared" si="362"/>
        <v>Old</v>
      </c>
      <c r="G11606" t="str">
        <f t="shared" si="363"/>
        <v>Existing</v>
      </c>
    </row>
    <row r="11607" spans="1:7" ht="19" x14ac:dyDescent="0.25">
      <c r="A11607" s="7">
        <v>2014</v>
      </c>
      <c r="B11607" s="7" t="s">
        <v>1458</v>
      </c>
      <c r="C11607" s="7" t="s">
        <v>6</v>
      </c>
      <c r="D11607" s="24">
        <v>332026.59999999998</v>
      </c>
      <c r="E11607">
        <f>INDEX('B. Store opening dates'!$B$5:$B$2448,MATCH('A. Sales by store'!B11607,'B. Store opening dates'!$A$5:$A$2448,0))</f>
        <v>2011</v>
      </c>
      <c r="F11607" t="str">
        <f t="shared" si="362"/>
        <v>Old</v>
      </c>
      <c r="G11607" t="str">
        <f t="shared" si="363"/>
        <v>Existing</v>
      </c>
    </row>
    <row r="11608" spans="1:7" ht="19" x14ac:dyDescent="0.25">
      <c r="A11608" s="7">
        <v>2015</v>
      </c>
      <c r="B11608" s="7" t="s">
        <v>1458</v>
      </c>
      <c r="C11608" s="7" t="s">
        <v>7</v>
      </c>
      <c r="D11608" s="24">
        <v>234369.27</v>
      </c>
      <c r="E11608">
        <f>INDEX('B. Store opening dates'!$B$5:$B$2448,MATCH('A. Sales by store'!B11608,'B. Store opening dates'!$A$5:$A$2448,0))</f>
        <v>2011</v>
      </c>
      <c r="F11608" t="str">
        <f t="shared" si="362"/>
        <v>Old</v>
      </c>
      <c r="G11608" t="str">
        <f t="shared" si="363"/>
        <v>Existing</v>
      </c>
    </row>
    <row r="11609" spans="1:7" ht="19" x14ac:dyDescent="0.25">
      <c r="A11609" s="7">
        <v>2014</v>
      </c>
      <c r="B11609" s="7" t="s">
        <v>1458</v>
      </c>
      <c r="C11609" s="7" t="s">
        <v>7</v>
      </c>
      <c r="D11609" s="24">
        <v>249141.41</v>
      </c>
      <c r="E11609">
        <f>INDEX('B. Store opening dates'!$B$5:$B$2448,MATCH('A. Sales by store'!B11609,'B. Store opening dates'!$A$5:$A$2448,0))</f>
        <v>2011</v>
      </c>
      <c r="F11609" t="str">
        <f t="shared" si="362"/>
        <v>Old</v>
      </c>
      <c r="G11609" t="str">
        <f t="shared" si="363"/>
        <v>Existing</v>
      </c>
    </row>
    <row r="11610" spans="1:7" ht="19" x14ac:dyDescent="0.25">
      <c r="A11610" s="7">
        <v>2015</v>
      </c>
      <c r="B11610" s="7" t="s">
        <v>1458</v>
      </c>
      <c r="C11610" s="7" t="s">
        <v>8</v>
      </c>
      <c r="D11610" s="24">
        <v>408260.68</v>
      </c>
      <c r="E11610">
        <f>INDEX('B. Store opening dates'!$B$5:$B$2448,MATCH('A. Sales by store'!B11610,'B. Store opening dates'!$A$5:$A$2448,0))</f>
        <v>2011</v>
      </c>
      <c r="F11610" t="str">
        <f t="shared" si="362"/>
        <v>Old</v>
      </c>
      <c r="G11610" t="str">
        <f t="shared" si="363"/>
        <v>Existing</v>
      </c>
    </row>
    <row r="11611" spans="1:7" ht="19" x14ac:dyDescent="0.25">
      <c r="A11611" s="7">
        <v>2014</v>
      </c>
      <c r="B11611" s="7" t="s">
        <v>1458</v>
      </c>
      <c r="C11611" s="7" t="s">
        <v>8</v>
      </c>
      <c r="D11611" s="24">
        <v>421827.96</v>
      </c>
      <c r="E11611">
        <f>INDEX('B. Store opening dates'!$B$5:$B$2448,MATCH('A. Sales by store'!B11611,'B. Store opening dates'!$A$5:$A$2448,0))</f>
        <v>2011</v>
      </c>
      <c r="F11611" t="str">
        <f t="shared" si="362"/>
        <v>Old</v>
      </c>
      <c r="G11611" t="str">
        <f t="shared" si="363"/>
        <v>Existing</v>
      </c>
    </row>
    <row r="11612" spans="1:7" ht="19" x14ac:dyDescent="0.25">
      <c r="A11612" s="7">
        <v>2015</v>
      </c>
      <c r="B11612" s="7" t="s">
        <v>1459</v>
      </c>
      <c r="C11612" s="7" t="s">
        <v>5</v>
      </c>
      <c r="D11612" s="24">
        <v>514235.4</v>
      </c>
      <c r="E11612">
        <f>INDEX('B. Store opening dates'!$B$5:$B$2448,MATCH('A. Sales by store'!B11612,'B. Store opening dates'!$A$5:$A$2448,0))</f>
        <v>2011</v>
      </c>
      <c r="F11612" t="str">
        <f t="shared" si="362"/>
        <v>Old</v>
      </c>
      <c r="G11612" t="str">
        <f t="shared" si="363"/>
        <v>Existing</v>
      </c>
    </row>
    <row r="11613" spans="1:7" ht="19" x14ac:dyDescent="0.25">
      <c r="A11613" s="7">
        <v>2014</v>
      </c>
      <c r="B11613" s="7" t="s">
        <v>1459</v>
      </c>
      <c r="C11613" s="7" t="s">
        <v>5</v>
      </c>
      <c r="D11613" s="24">
        <v>567060.41</v>
      </c>
      <c r="E11613">
        <f>INDEX('B. Store opening dates'!$B$5:$B$2448,MATCH('A. Sales by store'!B11613,'B. Store opening dates'!$A$5:$A$2448,0))</f>
        <v>2011</v>
      </c>
      <c r="F11613" t="str">
        <f t="shared" si="362"/>
        <v>Old</v>
      </c>
      <c r="G11613" t="str">
        <f t="shared" si="363"/>
        <v>Existing</v>
      </c>
    </row>
    <row r="11614" spans="1:7" ht="19" x14ac:dyDescent="0.25">
      <c r="A11614" s="7">
        <v>2015</v>
      </c>
      <c r="B11614" s="7" t="s">
        <v>1459</v>
      </c>
      <c r="C11614" s="7" t="s">
        <v>6</v>
      </c>
      <c r="D11614" s="24">
        <v>467220.54</v>
      </c>
      <c r="E11614">
        <f>INDEX('B. Store opening dates'!$B$5:$B$2448,MATCH('A. Sales by store'!B11614,'B. Store opening dates'!$A$5:$A$2448,0))</f>
        <v>2011</v>
      </c>
      <c r="F11614" t="str">
        <f t="shared" si="362"/>
        <v>Old</v>
      </c>
      <c r="G11614" t="str">
        <f t="shared" si="363"/>
        <v>Existing</v>
      </c>
    </row>
    <row r="11615" spans="1:7" ht="19" x14ac:dyDescent="0.25">
      <c r="A11615" s="7">
        <v>2014</v>
      </c>
      <c r="B11615" s="7" t="s">
        <v>1459</v>
      </c>
      <c r="C11615" s="7" t="s">
        <v>6</v>
      </c>
      <c r="D11615" s="24">
        <v>344956.27</v>
      </c>
      <c r="E11615">
        <f>INDEX('B. Store opening dates'!$B$5:$B$2448,MATCH('A. Sales by store'!B11615,'B. Store opening dates'!$A$5:$A$2448,0))</f>
        <v>2011</v>
      </c>
      <c r="F11615" t="str">
        <f t="shared" si="362"/>
        <v>Old</v>
      </c>
      <c r="G11615" t="str">
        <f t="shared" si="363"/>
        <v>Existing</v>
      </c>
    </row>
    <row r="11616" spans="1:7" ht="19" x14ac:dyDescent="0.25">
      <c r="A11616" s="7">
        <v>2015</v>
      </c>
      <c r="B11616" s="7" t="s">
        <v>1459</v>
      </c>
      <c r="C11616" s="7" t="s">
        <v>7</v>
      </c>
      <c r="D11616" s="24">
        <v>55237.86</v>
      </c>
      <c r="E11616">
        <f>INDEX('B. Store opening dates'!$B$5:$B$2448,MATCH('A. Sales by store'!B11616,'B. Store opening dates'!$A$5:$A$2448,0))</f>
        <v>2011</v>
      </c>
      <c r="F11616" t="str">
        <f t="shared" si="362"/>
        <v>Old</v>
      </c>
      <c r="G11616" t="str">
        <f t="shared" si="363"/>
        <v>Existing</v>
      </c>
    </row>
    <row r="11617" spans="1:7" ht="19" x14ac:dyDescent="0.25">
      <c r="A11617" s="7">
        <v>2014</v>
      </c>
      <c r="B11617" s="7" t="s">
        <v>1459</v>
      </c>
      <c r="C11617" s="7" t="s">
        <v>7</v>
      </c>
      <c r="D11617" s="24">
        <v>57940.84</v>
      </c>
      <c r="E11617">
        <f>INDEX('B. Store opening dates'!$B$5:$B$2448,MATCH('A. Sales by store'!B11617,'B. Store opening dates'!$A$5:$A$2448,0))</f>
        <v>2011</v>
      </c>
      <c r="F11617" t="str">
        <f t="shared" si="362"/>
        <v>Old</v>
      </c>
      <c r="G11617" t="str">
        <f t="shared" si="363"/>
        <v>Existing</v>
      </c>
    </row>
    <row r="11618" spans="1:7" ht="19" x14ac:dyDescent="0.25">
      <c r="A11618" s="7">
        <v>2015</v>
      </c>
      <c r="B11618" s="7" t="s">
        <v>1459</v>
      </c>
      <c r="C11618" s="7" t="s">
        <v>8</v>
      </c>
      <c r="D11618" s="24">
        <v>789668.88</v>
      </c>
      <c r="E11618">
        <f>INDEX('B. Store opening dates'!$B$5:$B$2448,MATCH('A. Sales by store'!B11618,'B. Store opening dates'!$A$5:$A$2448,0))</f>
        <v>2011</v>
      </c>
      <c r="F11618" t="str">
        <f t="shared" si="362"/>
        <v>Old</v>
      </c>
      <c r="G11618" t="str">
        <f t="shared" si="363"/>
        <v>Existing</v>
      </c>
    </row>
    <row r="11619" spans="1:7" ht="19" x14ac:dyDescent="0.25">
      <c r="A11619" s="7">
        <v>2014</v>
      </c>
      <c r="B11619" s="7" t="s">
        <v>1459</v>
      </c>
      <c r="C11619" s="7" t="s">
        <v>8</v>
      </c>
      <c r="D11619" s="24">
        <v>826459.8</v>
      </c>
      <c r="E11619">
        <f>INDEX('B. Store opening dates'!$B$5:$B$2448,MATCH('A. Sales by store'!B11619,'B. Store opening dates'!$A$5:$A$2448,0))</f>
        <v>2011</v>
      </c>
      <c r="F11619" t="str">
        <f t="shared" si="362"/>
        <v>Old</v>
      </c>
      <c r="G11619" t="str">
        <f t="shared" si="363"/>
        <v>Existing</v>
      </c>
    </row>
    <row r="11620" spans="1:7" ht="19" x14ac:dyDescent="0.25">
      <c r="A11620" s="7">
        <v>2015</v>
      </c>
      <c r="B11620" s="7" t="s">
        <v>1460</v>
      </c>
      <c r="C11620" s="7" t="s">
        <v>5</v>
      </c>
      <c r="D11620" s="24">
        <v>825486.93</v>
      </c>
      <c r="E11620">
        <f>INDEX('B. Store opening dates'!$B$5:$B$2448,MATCH('A. Sales by store'!B11620,'B. Store opening dates'!$A$5:$A$2448,0))</f>
        <v>2011</v>
      </c>
      <c r="F11620" t="str">
        <f t="shared" si="362"/>
        <v>Old</v>
      </c>
      <c r="G11620" t="str">
        <f t="shared" si="363"/>
        <v>Existing</v>
      </c>
    </row>
    <row r="11621" spans="1:7" ht="19" x14ac:dyDescent="0.25">
      <c r="A11621" s="7">
        <v>2014</v>
      </c>
      <c r="B11621" s="7" t="s">
        <v>1460</v>
      </c>
      <c r="C11621" s="7" t="s">
        <v>5</v>
      </c>
      <c r="D11621" s="24">
        <v>903679.71</v>
      </c>
      <c r="E11621">
        <f>INDEX('B. Store opening dates'!$B$5:$B$2448,MATCH('A. Sales by store'!B11621,'B. Store opening dates'!$A$5:$A$2448,0))</f>
        <v>2011</v>
      </c>
      <c r="F11621" t="str">
        <f t="shared" si="362"/>
        <v>Old</v>
      </c>
      <c r="G11621" t="str">
        <f t="shared" si="363"/>
        <v>Existing</v>
      </c>
    </row>
    <row r="11622" spans="1:7" ht="19" x14ac:dyDescent="0.25">
      <c r="A11622" s="7">
        <v>2015</v>
      </c>
      <c r="B11622" s="7" t="s">
        <v>1460</v>
      </c>
      <c r="C11622" s="7" t="s">
        <v>6</v>
      </c>
      <c r="D11622" s="24">
        <v>364263.27</v>
      </c>
      <c r="E11622">
        <f>INDEX('B. Store opening dates'!$B$5:$B$2448,MATCH('A. Sales by store'!B11622,'B. Store opening dates'!$A$5:$A$2448,0))</f>
        <v>2011</v>
      </c>
      <c r="F11622" t="str">
        <f t="shared" si="362"/>
        <v>Old</v>
      </c>
      <c r="G11622" t="str">
        <f t="shared" si="363"/>
        <v>Existing</v>
      </c>
    </row>
    <row r="11623" spans="1:7" ht="19" x14ac:dyDescent="0.25">
      <c r="A11623" s="7">
        <v>2014</v>
      </c>
      <c r="B11623" s="7" t="s">
        <v>1460</v>
      </c>
      <c r="C11623" s="7" t="s">
        <v>6</v>
      </c>
      <c r="D11623" s="24">
        <v>254417.87</v>
      </c>
      <c r="E11623">
        <f>INDEX('B. Store opening dates'!$B$5:$B$2448,MATCH('A. Sales by store'!B11623,'B. Store opening dates'!$A$5:$A$2448,0))</f>
        <v>2011</v>
      </c>
      <c r="F11623" t="str">
        <f t="shared" si="362"/>
        <v>Old</v>
      </c>
      <c r="G11623" t="str">
        <f t="shared" si="363"/>
        <v>Existing</v>
      </c>
    </row>
    <row r="11624" spans="1:7" ht="19" x14ac:dyDescent="0.25">
      <c r="A11624" s="7">
        <v>2015</v>
      </c>
      <c r="B11624" s="7" t="s">
        <v>1460</v>
      </c>
      <c r="C11624" s="7" t="s">
        <v>7</v>
      </c>
      <c r="D11624" s="24">
        <v>110395.98</v>
      </c>
      <c r="E11624">
        <f>INDEX('B. Store opening dates'!$B$5:$B$2448,MATCH('A. Sales by store'!B11624,'B. Store opening dates'!$A$5:$A$2448,0))</f>
        <v>2011</v>
      </c>
      <c r="F11624" t="str">
        <f t="shared" si="362"/>
        <v>Old</v>
      </c>
      <c r="G11624" t="str">
        <f t="shared" si="363"/>
        <v>Existing</v>
      </c>
    </row>
    <row r="11625" spans="1:7" ht="19" x14ac:dyDescent="0.25">
      <c r="A11625" s="7">
        <v>2014</v>
      </c>
      <c r="B11625" s="7" t="s">
        <v>1460</v>
      </c>
      <c r="C11625" s="7" t="s">
        <v>7</v>
      </c>
      <c r="D11625" s="24">
        <v>117315.3</v>
      </c>
      <c r="E11625">
        <f>INDEX('B. Store opening dates'!$B$5:$B$2448,MATCH('A. Sales by store'!B11625,'B. Store opening dates'!$A$5:$A$2448,0))</f>
        <v>2011</v>
      </c>
      <c r="F11625" t="str">
        <f t="shared" si="362"/>
        <v>Old</v>
      </c>
      <c r="G11625" t="str">
        <f t="shared" si="363"/>
        <v>Existing</v>
      </c>
    </row>
    <row r="11626" spans="1:7" ht="19" x14ac:dyDescent="0.25">
      <c r="A11626" s="7">
        <v>2015</v>
      </c>
      <c r="B11626" s="7" t="s">
        <v>1460</v>
      </c>
      <c r="C11626" s="7" t="s">
        <v>8</v>
      </c>
      <c r="D11626" s="24">
        <v>728104.16</v>
      </c>
      <c r="E11626">
        <f>INDEX('B. Store opening dates'!$B$5:$B$2448,MATCH('A. Sales by store'!B11626,'B. Store opening dates'!$A$5:$A$2448,0))</f>
        <v>2011</v>
      </c>
      <c r="F11626" t="str">
        <f t="shared" si="362"/>
        <v>Old</v>
      </c>
      <c r="G11626" t="str">
        <f t="shared" si="363"/>
        <v>Existing</v>
      </c>
    </row>
    <row r="11627" spans="1:7" ht="19" x14ac:dyDescent="0.25">
      <c r="A11627" s="7">
        <v>2014</v>
      </c>
      <c r="B11627" s="7" t="s">
        <v>1460</v>
      </c>
      <c r="C11627" s="7" t="s">
        <v>8</v>
      </c>
      <c r="D11627" s="24">
        <v>755980.46</v>
      </c>
      <c r="E11627">
        <f>INDEX('B. Store opening dates'!$B$5:$B$2448,MATCH('A. Sales by store'!B11627,'B. Store opening dates'!$A$5:$A$2448,0))</f>
        <v>2011</v>
      </c>
      <c r="F11627" t="str">
        <f t="shared" si="362"/>
        <v>Old</v>
      </c>
      <c r="G11627" t="str">
        <f t="shared" si="363"/>
        <v>Existing</v>
      </c>
    </row>
    <row r="11628" spans="1:7" ht="19" x14ac:dyDescent="0.25">
      <c r="A11628" s="7">
        <v>2015</v>
      </c>
      <c r="B11628" s="7" t="s">
        <v>1461</v>
      </c>
      <c r="C11628" s="7" t="s">
        <v>5</v>
      </c>
      <c r="D11628" s="24">
        <v>881052.92</v>
      </c>
      <c r="E11628">
        <f>INDEX('B. Store opening dates'!$B$5:$B$2448,MATCH('A. Sales by store'!B11628,'B. Store opening dates'!$A$5:$A$2448,0))</f>
        <v>2011</v>
      </c>
      <c r="F11628" t="str">
        <f t="shared" si="362"/>
        <v>Old</v>
      </c>
      <c r="G11628" t="str">
        <f t="shared" si="363"/>
        <v>Existing</v>
      </c>
    </row>
    <row r="11629" spans="1:7" ht="19" x14ac:dyDescent="0.25">
      <c r="A11629" s="7">
        <v>2014</v>
      </c>
      <c r="B11629" s="7" t="s">
        <v>1461</v>
      </c>
      <c r="C11629" s="7" t="s">
        <v>5</v>
      </c>
      <c r="D11629" s="24">
        <v>973569.9</v>
      </c>
      <c r="E11629">
        <f>INDEX('B. Store opening dates'!$B$5:$B$2448,MATCH('A. Sales by store'!B11629,'B. Store opening dates'!$A$5:$A$2448,0))</f>
        <v>2011</v>
      </c>
      <c r="F11629" t="str">
        <f t="shared" si="362"/>
        <v>Old</v>
      </c>
      <c r="G11629" t="str">
        <f t="shared" si="363"/>
        <v>Existing</v>
      </c>
    </row>
    <row r="11630" spans="1:7" ht="19" x14ac:dyDescent="0.25">
      <c r="A11630" s="7">
        <v>2015</v>
      </c>
      <c r="B11630" s="7" t="s">
        <v>1461</v>
      </c>
      <c r="C11630" s="7" t="s">
        <v>6</v>
      </c>
      <c r="D11630" s="24">
        <v>392014.54</v>
      </c>
      <c r="E11630">
        <f>INDEX('B. Store opening dates'!$B$5:$B$2448,MATCH('A. Sales by store'!B11630,'B. Store opening dates'!$A$5:$A$2448,0))</f>
        <v>2011</v>
      </c>
      <c r="F11630" t="str">
        <f t="shared" si="362"/>
        <v>Old</v>
      </c>
      <c r="G11630" t="str">
        <f t="shared" si="363"/>
        <v>Existing</v>
      </c>
    </row>
    <row r="11631" spans="1:7" ht="19" x14ac:dyDescent="0.25">
      <c r="A11631" s="7">
        <v>2014</v>
      </c>
      <c r="B11631" s="7" t="s">
        <v>1461</v>
      </c>
      <c r="C11631" s="7" t="s">
        <v>6</v>
      </c>
      <c r="D11631" s="24">
        <v>277508.86</v>
      </c>
      <c r="E11631">
        <f>INDEX('B. Store opening dates'!$B$5:$B$2448,MATCH('A. Sales by store'!B11631,'B. Store opening dates'!$A$5:$A$2448,0))</f>
        <v>2011</v>
      </c>
      <c r="F11631" t="str">
        <f t="shared" si="362"/>
        <v>Old</v>
      </c>
      <c r="G11631" t="str">
        <f t="shared" si="363"/>
        <v>Existing</v>
      </c>
    </row>
    <row r="11632" spans="1:7" ht="19" x14ac:dyDescent="0.25">
      <c r="A11632" s="7">
        <v>2015</v>
      </c>
      <c r="B11632" s="7" t="s">
        <v>1461</v>
      </c>
      <c r="C11632" s="7" t="s">
        <v>7</v>
      </c>
      <c r="D11632" s="24">
        <v>122810.62</v>
      </c>
      <c r="E11632">
        <f>INDEX('B. Store opening dates'!$B$5:$B$2448,MATCH('A. Sales by store'!B11632,'B. Store opening dates'!$A$5:$A$2448,0))</f>
        <v>2011</v>
      </c>
      <c r="F11632" t="str">
        <f t="shared" si="362"/>
        <v>Old</v>
      </c>
      <c r="G11632" t="str">
        <f t="shared" si="363"/>
        <v>Existing</v>
      </c>
    </row>
    <row r="11633" spans="1:7" ht="19" x14ac:dyDescent="0.25">
      <c r="A11633" s="7">
        <v>2014</v>
      </c>
      <c r="B11633" s="7" t="s">
        <v>1461</v>
      </c>
      <c r="C11633" s="7" t="s">
        <v>7</v>
      </c>
      <c r="D11633" s="24">
        <v>130642.42</v>
      </c>
      <c r="E11633">
        <f>INDEX('B. Store opening dates'!$B$5:$B$2448,MATCH('A. Sales by store'!B11633,'B. Store opening dates'!$A$5:$A$2448,0))</f>
        <v>2011</v>
      </c>
      <c r="F11633" t="str">
        <f t="shared" si="362"/>
        <v>Old</v>
      </c>
      <c r="G11633" t="str">
        <f t="shared" si="363"/>
        <v>Existing</v>
      </c>
    </row>
    <row r="11634" spans="1:7" ht="19" x14ac:dyDescent="0.25">
      <c r="A11634" s="7">
        <v>2015</v>
      </c>
      <c r="B11634" s="7" t="s">
        <v>1461</v>
      </c>
      <c r="C11634" s="7" t="s">
        <v>8</v>
      </c>
      <c r="D11634" s="24">
        <v>637557.09</v>
      </c>
      <c r="E11634">
        <f>INDEX('B. Store opening dates'!$B$5:$B$2448,MATCH('A. Sales by store'!B11634,'B. Store opening dates'!$A$5:$A$2448,0))</f>
        <v>2011</v>
      </c>
      <c r="F11634" t="str">
        <f t="shared" si="362"/>
        <v>Old</v>
      </c>
      <c r="G11634" t="str">
        <f t="shared" si="363"/>
        <v>Existing</v>
      </c>
    </row>
    <row r="11635" spans="1:7" ht="19" x14ac:dyDescent="0.25">
      <c r="A11635" s="7">
        <v>2014</v>
      </c>
      <c r="B11635" s="7" t="s">
        <v>1461</v>
      </c>
      <c r="C11635" s="7" t="s">
        <v>8</v>
      </c>
      <c r="D11635" s="24">
        <v>660194.56000000006</v>
      </c>
      <c r="E11635">
        <f>INDEX('B. Store opening dates'!$B$5:$B$2448,MATCH('A. Sales by store'!B11635,'B. Store opening dates'!$A$5:$A$2448,0))</f>
        <v>2011</v>
      </c>
      <c r="F11635" t="str">
        <f t="shared" si="362"/>
        <v>Old</v>
      </c>
      <c r="G11635" t="str">
        <f t="shared" si="363"/>
        <v>Existing</v>
      </c>
    </row>
    <row r="11636" spans="1:7" ht="19" x14ac:dyDescent="0.25">
      <c r="A11636" s="7">
        <v>2015</v>
      </c>
      <c r="B11636" s="7" t="s">
        <v>1462</v>
      </c>
      <c r="C11636" s="7" t="s">
        <v>5</v>
      </c>
      <c r="D11636" s="24">
        <v>641365.68999999994</v>
      </c>
      <c r="E11636">
        <f>INDEX('B. Store opening dates'!$B$5:$B$2448,MATCH('A. Sales by store'!B11636,'B. Store opening dates'!$A$5:$A$2448,0))</f>
        <v>2011</v>
      </c>
      <c r="F11636" t="str">
        <f t="shared" si="362"/>
        <v>Old</v>
      </c>
      <c r="G11636" t="str">
        <f t="shared" si="363"/>
        <v>Existing</v>
      </c>
    </row>
    <row r="11637" spans="1:7" ht="19" x14ac:dyDescent="0.25">
      <c r="A11637" s="7">
        <v>2014</v>
      </c>
      <c r="B11637" s="7" t="s">
        <v>1462</v>
      </c>
      <c r="C11637" s="7" t="s">
        <v>5</v>
      </c>
      <c r="D11637" s="24">
        <v>710880.86</v>
      </c>
      <c r="E11637">
        <f>INDEX('B. Store opening dates'!$B$5:$B$2448,MATCH('A. Sales by store'!B11637,'B. Store opening dates'!$A$5:$A$2448,0))</f>
        <v>2011</v>
      </c>
      <c r="F11637" t="str">
        <f t="shared" si="362"/>
        <v>Old</v>
      </c>
      <c r="G11637" t="str">
        <f t="shared" si="363"/>
        <v>Existing</v>
      </c>
    </row>
    <row r="11638" spans="1:7" ht="19" x14ac:dyDescent="0.25">
      <c r="A11638" s="7">
        <v>2015</v>
      </c>
      <c r="B11638" s="7" t="s">
        <v>1462</v>
      </c>
      <c r="C11638" s="7" t="s">
        <v>6</v>
      </c>
      <c r="D11638" s="24">
        <v>241299.56</v>
      </c>
      <c r="E11638">
        <f>INDEX('B. Store opening dates'!$B$5:$B$2448,MATCH('A. Sales by store'!B11638,'B. Store opening dates'!$A$5:$A$2448,0))</f>
        <v>2011</v>
      </c>
      <c r="F11638" t="str">
        <f t="shared" si="362"/>
        <v>Old</v>
      </c>
      <c r="G11638" t="str">
        <f t="shared" si="363"/>
        <v>Existing</v>
      </c>
    </row>
    <row r="11639" spans="1:7" ht="19" x14ac:dyDescent="0.25">
      <c r="A11639" s="7">
        <v>2014</v>
      </c>
      <c r="B11639" s="7" t="s">
        <v>1462</v>
      </c>
      <c r="C11639" s="7" t="s">
        <v>6</v>
      </c>
      <c r="D11639" s="24">
        <v>169555.83</v>
      </c>
      <c r="E11639">
        <f>INDEX('B. Store opening dates'!$B$5:$B$2448,MATCH('A. Sales by store'!B11639,'B. Store opening dates'!$A$5:$A$2448,0))</f>
        <v>2011</v>
      </c>
      <c r="F11639" t="str">
        <f t="shared" si="362"/>
        <v>Old</v>
      </c>
      <c r="G11639" t="str">
        <f t="shared" si="363"/>
        <v>Existing</v>
      </c>
    </row>
    <row r="11640" spans="1:7" ht="19" x14ac:dyDescent="0.25">
      <c r="A11640" s="7">
        <v>2015</v>
      </c>
      <c r="B11640" s="7" t="s">
        <v>1462</v>
      </c>
      <c r="C11640" s="7" t="s">
        <v>7</v>
      </c>
      <c r="D11640" s="24">
        <v>195905.36</v>
      </c>
      <c r="E11640">
        <f>INDEX('B. Store opening dates'!$B$5:$B$2448,MATCH('A. Sales by store'!B11640,'B. Store opening dates'!$A$5:$A$2448,0))</f>
        <v>2011</v>
      </c>
      <c r="F11640" t="str">
        <f t="shared" si="362"/>
        <v>Old</v>
      </c>
      <c r="G11640" t="str">
        <f t="shared" si="363"/>
        <v>Existing</v>
      </c>
    </row>
    <row r="11641" spans="1:7" ht="19" x14ac:dyDescent="0.25">
      <c r="A11641" s="7">
        <v>2014</v>
      </c>
      <c r="B11641" s="7" t="s">
        <v>1462</v>
      </c>
      <c r="C11641" s="7" t="s">
        <v>7</v>
      </c>
      <c r="D11641" s="24">
        <v>205206.82</v>
      </c>
      <c r="E11641">
        <f>INDEX('B. Store opening dates'!$B$5:$B$2448,MATCH('A. Sales by store'!B11641,'B. Store opening dates'!$A$5:$A$2448,0))</f>
        <v>2011</v>
      </c>
      <c r="F11641" t="str">
        <f t="shared" si="362"/>
        <v>Old</v>
      </c>
      <c r="G11641" t="str">
        <f t="shared" si="363"/>
        <v>Existing</v>
      </c>
    </row>
    <row r="11642" spans="1:7" ht="19" x14ac:dyDescent="0.25">
      <c r="A11642" s="7">
        <v>2015</v>
      </c>
      <c r="B11642" s="7" t="s">
        <v>1462</v>
      </c>
      <c r="C11642" s="7" t="s">
        <v>8</v>
      </c>
      <c r="D11642" s="24">
        <v>696106.73</v>
      </c>
      <c r="E11642">
        <f>INDEX('B. Store opening dates'!$B$5:$B$2448,MATCH('A. Sales by store'!B11642,'B. Store opening dates'!$A$5:$A$2448,0))</f>
        <v>2011</v>
      </c>
      <c r="F11642" t="str">
        <f t="shared" si="362"/>
        <v>Old</v>
      </c>
      <c r="G11642" t="str">
        <f t="shared" si="363"/>
        <v>Existing</v>
      </c>
    </row>
    <row r="11643" spans="1:7" ht="19" x14ac:dyDescent="0.25">
      <c r="A11643" s="7">
        <v>2014</v>
      </c>
      <c r="B11643" s="7" t="s">
        <v>1462</v>
      </c>
      <c r="C11643" s="7" t="s">
        <v>8</v>
      </c>
      <c r="D11643" s="24">
        <v>719740.79</v>
      </c>
      <c r="E11643">
        <f>INDEX('B. Store opening dates'!$B$5:$B$2448,MATCH('A. Sales by store'!B11643,'B. Store opening dates'!$A$5:$A$2448,0))</f>
        <v>2011</v>
      </c>
      <c r="F11643" t="str">
        <f t="shared" si="362"/>
        <v>Old</v>
      </c>
      <c r="G11643" t="str">
        <f t="shared" si="363"/>
        <v>Existing</v>
      </c>
    </row>
    <row r="11644" spans="1:7" ht="19" x14ac:dyDescent="0.25">
      <c r="A11644" s="7">
        <v>2015</v>
      </c>
      <c r="B11644" s="7" t="s">
        <v>1463</v>
      </c>
      <c r="C11644" s="7" t="s">
        <v>5</v>
      </c>
      <c r="D11644" s="24">
        <v>690888.45</v>
      </c>
      <c r="E11644">
        <f>INDEX('B. Store opening dates'!$B$5:$B$2448,MATCH('A. Sales by store'!B11644,'B. Store opening dates'!$A$5:$A$2448,0))</f>
        <v>2011</v>
      </c>
      <c r="F11644" t="str">
        <f t="shared" si="362"/>
        <v>Old</v>
      </c>
      <c r="G11644" t="str">
        <f t="shared" si="363"/>
        <v>Existing</v>
      </c>
    </row>
    <row r="11645" spans="1:7" ht="19" x14ac:dyDescent="0.25">
      <c r="A11645" s="7">
        <v>2014</v>
      </c>
      <c r="B11645" s="7" t="s">
        <v>1463</v>
      </c>
      <c r="C11645" s="7" t="s">
        <v>5</v>
      </c>
      <c r="D11645" s="24">
        <v>756930.27</v>
      </c>
      <c r="E11645">
        <f>INDEX('B. Store opening dates'!$B$5:$B$2448,MATCH('A. Sales by store'!B11645,'B. Store opening dates'!$A$5:$A$2448,0))</f>
        <v>2011</v>
      </c>
      <c r="F11645" t="str">
        <f t="shared" si="362"/>
        <v>Old</v>
      </c>
      <c r="G11645" t="str">
        <f t="shared" si="363"/>
        <v>Existing</v>
      </c>
    </row>
    <row r="11646" spans="1:7" ht="19" x14ac:dyDescent="0.25">
      <c r="A11646" s="7">
        <v>2015</v>
      </c>
      <c r="B11646" s="7" t="s">
        <v>1463</v>
      </c>
      <c r="C11646" s="7" t="s">
        <v>6</v>
      </c>
      <c r="D11646" s="24">
        <v>482137.89</v>
      </c>
      <c r="E11646">
        <f>INDEX('B. Store opening dates'!$B$5:$B$2448,MATCH('A. Sales by store'!B11646,'B. Store opening dates'!$A$5:$A$2448,0))</f>
        <v>2011</v>
      </c>
      <c r="F11646" t="str">
        <f t="shared" si="362"/>
        <v>Old</v>
      </c>
      <c r="G11646" t="str">
        <f t="shared" si="363"/>
        <v>Existing</v>
      </c>
    </row>
    <row r="11647" spans="1:7" ht="19" x14ac:dyDescent="0.25">
      <c r="A11647" s="7">
        <v>2014</v>
      </c>
      <c r="B11647" s="7" t="s">
        <v>1463</v>
      </c>
      <c r="C11647" s="7" t="s">
        <v>6</v>
      </c>
      <c r="D11647" s="24">
        <v>337629.49</v>
      </c>
      <c r="E11647">
        <f>INDEX('B. Store opening dates'!$B$5:$B$2448,MATCH('A. Sales by store'!B11647,'B. Store opening dates'!$A$5:$A$2448,0))</f>
        <v>2011</v>
      </c>
      <c r="F11647" t="str">
        <f t="shared" si="362"/>
        <v>Old</v>
      </c>
      <c r="G11647" t="str">
        <f t="shared" si="363"/>
        <v>Existing</v>
      </c>
    </row>
    <row r="11648" spans="1:7" ht="19" x14ac:dyDescent="0.25">
      <c r="A11648" s="7">
        <v>2015</v>
      </c>
      <c r="B11648" s="7" t="s">
        <v>1463</v>
      </c>
      <c r="C11648" s="7" t="s">
        <v>7</v>
      </c>
      <c r="D11648" s="24">
        <v>219974.72</v>
      </c>
      <c r="E11648">
        <f>INDEX('B. Store opening dates'!$B$5:$B$2448,MATCH('A. Sales by store'!B11648,'B. Store opening dates'!$A$5:$A$2448,0))</f>
        <v>2011</v>
      </c>
      <c r="F11648" t="str">
        <f t="shared" si="362"/>
        <v>Old</v>
      </c>
      <c r="G11648" t="str">
        <f t="shared" si="363"/>
        <v>Existing</v>
      </c>
    </row>
    <row r="11649" spans="1:7" ht="19" x14ac:dyDescent="0.25">
      <c r="A11649" s="7">
        <v>2014</v>
      </c>
      <c r="B11649" s="7" t="s">
        <v>1463</v>
      </c>
      <c r="C11649" s="7" t="s">
        <v>7</v>
      </c>
      <c r="D11649" s="24">
        <v>230853.61</v>
      </c>
      <c r="E11649">
        <f>INDEX('B. Store opening dates'!$B$5:$B$2448,MATCH('A. Sales by store'!B11649,'B. Store opening dates'!$A$5:$A$2448,0))</f>
        <v>2011</v>
      </c>
      <c r="F11649" t="str">
        <f t="shared" si="362"/>
        <v>Old</v>
      </c>
      <c r="G11649" t="str">
        <f t="shared" si="363"/>
        <v>Existing</v>
      </c>
    </row>
    <row r="11650" spans="1:7" ht="19" x14ac:dyDescent="0.25">
      <c r="A11650" s="7">
        <v>2015</v>
      </c>
      <c r="B11650" s="7" t="s">
        <v>1463</v>
      </c>
      <c r="C11650" s="7" t="s">
        <v>8</v>
      </c>
      <c r="D11650" s="24">
        <v>416069.09</v>
      </c>
      <c r="E11650">
        <f>INDEX('B. Store opening dates'!$B$5:$B$2448,MATCH('A. Sales by store'!B11650,'B. Store opening dates'!$A$5:$A$2448,0))</f>
        <v>2011</v>
      </c>
      <c r="F11650" t="str">
        <f t="shared" si="362"/>
        <v>Old</v>
      </c>
      <c r="G11650" t="str">
        <f t="shared" si="363"/>
        <v>Existing</v>
      </c>
    </row>
    <row r="11651" spans="1:7" ht="19" x14ac:dyDescent="0.25">
      <c r="A11651" s="7">
        <v>2014</v>
      </c>
      <c r="B11651" s="7" t="s">
        <v>1463</v>
      </c>
      <c r="C11651" s="7" t="s">
        <v>8</v>
      </c>
      <c r="D11651" s="24">
        <v>434947.38</v>
      </c>
      <c r="E11651">
        <f>INDEX('B. Store opening dates'!$B$5:$B$2448,MATCH('A. Sales by store'!B11651,'B. Store opening dates'!$A$5:$A$2448,0))</f>
        <v>2011</v>
      </c>
      <c r="F11651" t="str">
        <f t="shared" si="362"/>
        <v>Old</v>
      </c>
      <c r="G11651" t="str">
        <f t="shared" si="363"/>
        <v>Existing</v>
      </c>
    </row>
    <row r="11652" spans="1:7" ht="19" x14ac:dyDescent="0.25">
      <c r="A11652" s="7">
        <v>2015</v>
      </c>
      <c r="B11652" s="7" t="s">
        <v>1464</v>
      </c>
      <c r="C11652" s="7" t="s">
        <v>5</v>
      </c>
      <c r="D11652" s="24">
        <v>615561.96</v>
      </c>
      <c r="E11652">
        <f>INDEX('B. Store opening dates'!$B$5:$B$2448,MATCH('A. Sales by store'!B11652,'B. Store opening dates'!$A$5:$A$2448,0))</f>
        <v>2011</v>
      </c>
      <c r="F11652" t="str">
        <f t="shared" si="362"/>
        <v>Old</v>
      </c>
      <c r="G11652" t="str">
        <f t="shared" si="363"/>
        <v>Existing</v>
      </c>
    </row>
    <row r="11653" spans="1:7" ht="19" x14ac:dyDescent="0.25">
      <c r="A11653" s="7">
        <v>2014</v>
      </c>
      <c r="B11653" s="7" t="s">
        <v>1464</v>
      </c>
      <c r="C11653" s="7" t="s">
        <v>5</v>
      </c>
      <c r="D11653" s="24">
        <v>672834.02</v>
      </c>
      <c r="E11653">
        <f>INDEX('B. Store opening dates'!$B$5:$B$2448,MATCH('A. Sales by store'!B11653,'B. Store opening dates'!$A$5:$A$2448,0))</f>
        <v>2011</v>
      </c>
      <c r="F11653" t="str">
        <f t="shared" ref="F11653:F11716" si="364">IF(A11653 = 2015, IF(E11653&lt; 2015, "Old","New"),IF(E11653 &lt; 2014, "Old","New"))</f>
        <v>Old</v>
      </c>
      <c r="G11653" t="str">
        <f t="shared" ref="G11653:G11716" si="365">IF(A11653 = 2015, IF(E11653&lt; 2015, "Existing","New"),"Existing")</f>
        <v>Existing</v>
      </c>
    </row>
    <row r="11654" spans="1:7" ht="19" x14ac:dyDescent="0.25">
      <c r="A11654" s="7">
        <v>2015</v>
      </c>
      <c r="B11654" s="7" t="s">
        <v>1464</v>
      </c>
      <c r="C11654" s="7" t="s">
        <v>6</v>
      </c>
      <c r="D11654" s="24">
        <v>543142.37</v>
      </c>
      <c r="E11654">
        <f>INDEX('B. Store opening dates'!$B$5:$B$2448,MATCH('A. Sales by store'!B11654,'B. Store opening dates'!$A$5:$A$2448,0))</f>
        <v>2011</v>
      </c>
      <c r="F11654" t="str">
        <f t="shared" si="364"/>
        <v>Old</v>
      </c>
      <c r="G11654" t="str">
        <f t="shared" si="365"/>
        <v>Existing</v>
      </c>
    </row>
    <row r="11655" spans="1:7" ht="19" x14ac:dyDescent="0.25">
      <c r="A11655" s="7">
        <v>2014</v>
      </c>
      <c r="B11655" s="7" t="s">
        <v>1464</v>
      </c>
      <c r="C11655" s="7" t="s">
        <v>6</v>
      </c>
      <c r="D11655" s="24">
        <v>397999.69</v>
      </c>
      <c r="E11655">
        <f>INDEX('B. Store opening dates'!$B$5:$B$2448,MATCH('A. Sales by store'!B11655,'B. Store opening dates'!$A$5:$A$2448,0))</f>
        <v>2011</v>
      </c>
      <c r="F11655" t="str">
        <f t="shared" si="364"/>
        <v>Old</v>
      </c>
      <c r="G11655" t="str">
        <f t="shared" si="365"/>
        <v>Existing</v>
      </c>
    </row>
    <row r="11656" spans="1:7" ht="19" x14ac:dyDescent="0.25">
      <c r="A11656" s="7">
        <v>2015</v>
      </c>
      <c r="B11656" s="7" t="s">
        <v>1464</v>
      </c>
      <c r="C11656" s="7" t="s">
        <v>7</v>
      </c>
      <c r="D11656" s="24">
        <v>190149.08</v>
      </c>
      <c r="E11656">
        <f>INDEX('B. Store opening dates'!$B$5:$B$2448,MATCH('A. Sales by store'!B11656,'B. Store opening dates'!$A$5:$A$2448,0))</f>
        <v>2011</v>
      </c>
      <c r="F11656" t="str">
        <f t="shared" si="364"/>
        <v>Old</v>
      </c>
      <c r="G11656" t="str">
        <f t="shared" si="365"/>
        <v>Existing</v>
      </c>
    </row>
    <row r="11657" spans="1:7" ht="19" x14ac:dyDescent="0.25">
      <c r="A11657" s="7">
        <v>2014</v>
      </c>
      <c r="B11657" s="7" t="s">
        <v>1464</v>
      </c>
      <c r="C11657" s="7" t="s">
        <v>7</v>
      </c>
      <c r="D11657" s="24">
        <v>201691.31</v>
      </c>
      <c r="E11657">
        <f>INDEX('B. Store opening dates'!$B$5:$B$2448,MATCH('A. Sales by store'!B11657,'B. Store opening dates'!$A$5:$A$2448,0))</f>
        <v>2011</v>
      </c>
      <c r="F11657" t="str">
        <f t="shared" si="364"/>
        <v>Old</v>
      </c>
      <c r="G11657" t="str">
        <f t="shared" si="365"/>
        <v>Existing</v>
      </c>
    </row>
    <row r="11658" spans="1:7" ht="19" x14ac:dyDescent="0.25">
      <c r="A11658" s="7">
        <v>2015</v>
      </c>
      <c r="B11658" s="7" t="s">
        <v>1464</v>
      </c>
      <c r="C11658" s="7" t="s">
        <v>8</v>
      </c>
      <c r="D11658" s="24">
        <v>417438.31</v>
      </c>
      <c r="E11658">
        <f>INDEX('B. Store opening dates'!$B$5:$B$2448,MATCH('A. Sales by store'!B11658,'B. Store opening dates'!$A$5:$A$2448,0))</f>
        <v>2011</v>
      </c>
      <c r="F11658" t="str">
        <f t="shared" si="364"/>
        <v>Old</v>
      </c>
      <c r="G11658" t="str">
        <f t="shared" si="365"/>
        <v>Existing</v>
      </c>
    </row>
    <row r="11659" spans="1:7" ht="19" x14ac:dyDescent="0.25">
      <c r="A11659" s="7">
        <v>2014</v>
      </c>
      <c r="B11659" s="7" t="s">
        <v>1464</v>
      </c>
      <c r="C11659" s="7" t="s">
        <v>8</v>
      </c>
      <c r="D11659" s="24">
        <v>437493.03</v>
      </c>
      <c r="E11659">
        <f>INDEX('B. Store opening dates'!$B$5:$B$2448,MATCH('A. Sales by store'!B11659,'B. Store opening dates'!$A$5:$A$2448,0))</f>
        <v>2011</v>
      </c>
      <c r="F11659" t="str">
        <f t="shared" si="364"/>
        <v>Old</v>
      </c>
      <c r="G11659" t="str">
        <f t="shared" si="365"/>
        <v>Existing</v>
      </c>
    </row>
    <row r="11660" spans="1:7" ht="19" x14ac:dyDescent="0.25">
      <c r="A11660" s="7">
        <v>2015</v>
      </c>
      <c r="B11660" s="7" t="s">
        <v>1465</v>
      </c>
      <c r="C11660" s="7" t="s">
        <v>5</v>
      </c>
      <c r="D11660" s="24">
        <v>696119.24</v>
      </c>
      <c r="E11660">
        <f>INDEX('B. Store opening dates'!$B$5:$B$2448,MATCH('A. Sales by store'!B11660,'B. Store opening dates'!$A$5:$A$2448,0))</f>
        <v>2011</v>
      </c>
      <c r="F11660" t="str">
        <f t="shared" si="364"/>
        <v>Old</v>
      </c>
      <c r="G11660" t="str">
        <f t="shared" si="365"/>
        <v>Existing</v>
      </c>
    </row>
    <row r="11661" spans="1:7" ht="19" x14ac:dyDescent="0.25">
      <c r="A11661" s="7">
        <v>2014</v>
      </c>
      <c r="B11661" s="7" t="s">
        <v>1465</v>
      </c>
      <c r="C11661" s="7" t="s">
        <v>5</v>
      </c>
      <c r="D11661" s="24">
        <v>760821.52</v>
      </c>
      <c r="E11661">
        <f>INDEX('B. Store opening dates'!$B$5:$B$2448,MATCH('A. Sales by store'!B11661,'B. Store opening dates'!$A$5:$A$2448,0))</f>
        <v>2011</v>
      </c>
      <c r="F11661" t="str">
        <f t="shared" si="364"/>
        <v>Old</v>
      </c>
      <c r="G11661" t="str">
        <f t="shared" si="365"/>
        <v>Existing</v>
      </c>
    </row>
    <row r="11662" spans="1:7" ht="19" x14ac:dyDescent="0.25">
      <c r="A11662" s="7">
        <v>2015</v>
      </c>
      <c r="B11662" s="7" t="s">
        <v>1465</v>
      </c>
      <c r="C11662" s="7" t="s">
        <v>6</v>
      </c>
      <c r="D11662" s="24">
        <v>278742.89</v>
      </c>
      <c r="E11662">
        <f>INDEX('B. Store opening dates'!$B$5:$B$2448,MATCH('A. Sales by store'!B11662,'B. Store opening dates'!$A$5:$A$2448,0))</f>
        <v>2011</v>
      </c>
      <c r="F11662" t="str">
        <f t="shared" si="364"/>
        <v>Old</v>
      </c>
      <c r="G11662" t="str">
        <f t="shared" si="365"/>
        <v>Existing</v>
      </c>
    </row>
    <row r="11663" spans="1:7" ht="19" x14ac:dyDescent="0.25">
      <c r="A11663" s="7">
        <v>2014</v>
      </c>
      <c r="B11663" s="7" t="s">
        <v>1465</v>
      </c>
      <c r="C11663" s="7" t="s">
        <v>6</v>
      </c>
      <c r="D11663" s="24">
        <v>203294.88</v>
      </c>
      <c r="E11663">
        <f>INDEX('B. Store opening dates'!$B$5:$B$2448,MATCH('A. Sales by store'!B11663,'B. Store opening dates'!$A$5:$A$2448,0))</f>
        <v>2011</v>
      </c>
      <c r="F11663" t="str">
        <f t="shared" si="364"/>
        <v>Old</v>
      </c>
      <c r="G11663" t="str">
        <f t="shared" si="365"/>
        <v>Existing</v>
      </c>
    </row>
    <row r="11664" spans="1:7" ht="19" x14ac:dyDescent="0.25">
      <c r="A11664" s="7">
        <v>2015</v>
      </c>
      <c r="B11664" s="7" t="s">
        <v>1465</v>
      </c>
      <c r="C11664" s="7" t="s">
        <v>7</v>
      </c>
      <c r="D11664" s="24">
        <v>95464.69</v>
      </c>
      <c r="E11664">
        <f>INDEX('B. Store opening dates'!$B$5:$B$2448,MATCH('A. Sales by store'!B11664,'B. Store opening dates'!$A$5:$A$2448,0))</f>
        <v>2011</v>
      </c>
      <c r="F11664" t="str">
        <f t="shared" si="364"/>
        <v>Old</v>
      </c>
      <c r="G11664" t="str">
        <f t="shared" si="365"/>
        <v>Existing</v>
      </c>
    </row>
    <row r="11665" spans="1:7" ht="19" x14ac:dyDescent="0.25">
      <c r="A11665" s="7">
        <v>2014</v>
      </c>
      <c r="B11665" s="7" t="s">
        <v>1465</v>
      </c>
      <c r="C11665" s="7" t="s">
        <v>7</v>
      </c>
      <c r="D11665" s="24">
        <v>99938.84</v>
      </c>
      <c r="E11665">
        <f>INDEX('B. Store opening dates'!$B$5:$B$2448,MATCH('A. Sales by store'!B11665,'B. Store opening dates'!$A$5:$A$2448,0))</f>
        <v>2011</v>
      </c>
      <c r="F11665" t="str">
        <f t="shared" si="364"/>
        <v>Old</v>
      </c>
      <c r="G11665" t="str">
        <f t="shared" si="365"/>
        <v>Existing</v>
      </c>
    </row>
    <row r="11666" spans="1:7" ht="19" x14ac:dyDescent="0.25">
      <c r="A11666" s="7">
        <v>2015</v>
      </c>
      <c r="B11666" s="7" t="s">
        <v>1465</v>
      </c>
      <c r="C11666" s="7" t="s">
        <v>8</v>
      </c>
      <c r="D11666" s="24">
        <v>580189.39</v>
      </c>
      <c r="E11666">
        <f>INDEX('B. Store opening dates'!$B$5:$B$2448,MATCH('A. Sales by store'!B11666,'B. Store opening dates'!$A$5:$A$2448,0))</f>
        <v>2011</v>
      </c>
      <c r="F11666" t="str">
        <f t="shared" si="364"/>
        <v>Old</v>
      </c>
      <c r="G11666" t="str">
        <f t="shared" si="365"/>
        <v>Existing</v>
      </c>
    </row>
    <row r="11667" spans="1:7" ht="19" x14ac:dyDescent="0.25">
      <c r="A11667" s="7">
        <v>2014</v>
      </c>
      <c r="B11667" s="7" t="s">
        <v>1465</v>
      </c>
      <c r="C11667" s="7" t="s">
        <v>8</v>
      </c>
      <c r="D11667" s="24">
        <v>599553.15</v>
      </c>
      <c r="E11667">
        <f>INDEX('B. Store opening dates'!$B$5:$B$2448,MATCH('A. Sales by store'!B11667,'B. Store opening dates'!$A$5:$A$2448,0))</f>
        <v>2011</v>
      </c>
      <c r="F11667" t="str">
        <f t="shared" si="364"/>
        <v>Old</v>
      </c>
      <c r="G11667" t="str">
        <f t="shared" si="365"/>
        <v>Existing</v>
      </c>
    </row>
    <row r="11668" spans="1:7" ht="19" x14ac:dyDescent="0.25">
      <c r="A11668" s="7">
        <v>2015</v>
      </c>
      <c r="B11668" s="7" t="s">
        <v>1466</v>
      </c>
      <c r="C11668" s="7" t="s">
        <v>5</v>
      </c>
      <c r="D11668" s="24">
        <v>833023.41</v>
      </c>
      <c r="E11668">
        <f>INDEX('B. Store opening dates'!$B$5:$B$2448,MATCH('A. Sales by store'!B11668,'B. Store opening dates'!$A$5:$A$2448,0))</f>
        <v>2011</v>
      </c>
      <c r="F11668" t="str">
        <f t="shared" si="364"/>
        <v>Old</v>
      </c>
      <c r="G11668" t="str">
        <f t="shared" si="365"/>
        <v>Existing</v>
      </c>
    </row>
    <row r="11669" spans="1:7" ht="19" x14ac:dyDescent="0.25">
      <c r="A11669" s="7">
        <v>2014</v>
      </c>
      <c r="B11669" s="7" t="s">
        <v>1466</v>
      </c>
      <c r="C11669" s="7" t="s">
        <v>5</v>
      </c>
      <c r="D11669" s="24">
        <v>913404.44</v>
      </c>
      <c r="E11669">
        <f>INDEX('B. Store opening dates'!$B$5:$B$2448,MATCH('A. Sales by store'!B11669,'B. Store opening dates'!$A$5:$A$2448,0))</f>
        <v>2011</v>
      </c>
      <c r="F11669" t="str">
        <f t="shared" si="364"/>
        <v>Old</v>
      </c>
      <c r="G11669" t="str">
        <f t="shared" si="365"/>
        <v>Existing</v>
      </c>
    </row>
    <row r="11670" spans="1:7" ht="19" x14ac:dyDescent="0.25">
      <c r="A11670" s="7">
        <v>2015</v>
      </c>
      <c r="B11670" s="7" t="s">
        <v>1466</v>
      </c>
      <c r="C11670" s="7" t="s">
        <v>6</v>
      </c>
      <c r="D11670" s="24">
        <v>569733.22</v>
      </c>
      <c r="E11670">
        <f>INDEX('B. Store opening dates'!$B$5:$B$2448,MATCH('A. Sales by store'!B11670,'B. Store opening dates'!$A$5:$A$2448,0))</f>
        <v>2011</v>
      </c>
      <c r="F11670" t="str">
        <f t="shared" si="364"/>
        <v>Old</v>
      </c>
      <c r="G11670" t="str">
        <f t="shared" si="365"/>
        <v>Existing</v>
      </c>
    </row>
    <row r="11671" spans="1:7" ht="19" x14ac:dyDescent="0.25">
      <c r="A11671" s="7">
        <v>2014</v>
      </c>
      <c r="B11671" s="7" t="s">
        <v>1466</v>
      </c>
      <c r="C11671" s="7" t="s">
        <v>6</v>
      </c>
      <c r="D11671" s="24">
        <v>401850.73</v>
      </c>
      <c r="E11671">
        <f>INDEX('B. Store opening dates'!$B$5:$B$2448,MATCH('A. Sales by store'!B11671,'B. Store opening dates'!$A$5:$A$2448,0))</f>
        <v>2011</v>
      </c>
      <c r="F11671" t="str">
        <f t="shared" si="364"/>
        <v>Old</v>
      </c>
      <c r="G11671" t="str">
        <f t="shared" si="365"/>
        <v>Existing</v>
      </c>
    </row>
    <row r="11672" spans="1:7" ht="19" x14ac:dyDescent="0.25">
      <c r="A11672" s="7">
        <v>2015</v>
      </c>
      <c r="B11672" s="7" t="s">
        <v>1466</v>
      </c>
      <c r="C11672" s="7" t="s">
        <v>7</v>
      </c>
      <c r="D11672" s="24">
        <v>158130.19</v>
      </c>
      <c r="E11672">
        <f>INDEX('B. Store opening dates'!$B$5:$B$2448,MATCH('A. Sales by store'!B11672,'B. Store opening dates'!$A$5:$A$2448,0))</f>
        <v>2011</v>
      </c>
      <c r="F11672" t="str">
        <f t="shared" si="364"/>
        <v>Old</v>
      </c>
      <c r="G11672" t="str">
        <f t="shared" si="365"/>
        <v>Existing</v>
      </c>
    </row>
    <row r="11673" spans="1:7" ht="19" x14ac:dyDescent="0.25">
      <c r="A11673" s="7">
        <v>2014</v>
      </c>
      <c r="B11673" s="7" t="s">
        <v>1466</v>
      </c>
      <c r="C11673" s="7" t="s">
        <v>7</v>
      </c>
      <c r="D11673" s="24">
        <v>168498.56</v>
      </c>
      <c r="E11673">
        <f>INDEX('B. Store opening dates'!$B$5:$B$2448,MATCH('A. Sales by store'!B11673,'B. Store opening dates'!$A$5:$A$2448,0))</f>
        <v>2011</v>
      </c>
      <c r="F11673" t="str">
        <f t="shared" si="364"/>
        <v>Old</v>
      </c>
      <c r="G11673" t="str">
        <f t="shared" si="365"/>
        <v>Existing</v>
      </c>
    </row>
    <row r="11674" spans="1:7" ht="19" x14ac:dyDescent="0.25">
      <c r="A11674" s="7">
        <v>2015</v>
      </c>
      <c r="B11674" s="7" t="s">
        <v>1466</v>
      </c>
      <c r="C11674" s="7" t="s">
        <v>8</v>
      </c>
      <c r="D11674" s="24">
        <v>673732.41</v>
      </c>
      <c r="E11674">
        <f>INDEX('B. Store opening dates'!$B$5:$B$2448,MATCH('A. Sales by store'!B11674,'B. Store opening dates'!$A$5:$A$2448,0))</f>
        <v>2011</v>
      </c>
      <c r="F11674" t="str">
        <f t="shared" si="364"/>
        <v>Old</v>
      </c>
      <c r="G11674" t="str">
        <f t="shared" si="365"/>
        <v>Existing</v>
      </c>
    </row>
    <row r="11675" spans="1:7" ht="19" x14ac:dyDescent="0.25">
      <c r="A11675" s="7">
        <v>2014</v>
      </c>
      <c r="B11675" s="7" t="s">
        <v>1466</v>
      </c>
      <c r="C11675" s="7" t="s">
        <v>8</v>
      </c>
      <c r="D11675" s="24">
        <v>702320.59</v>
      </c>
      <c r="E11675">
        <f>INDEX('B. Store opening dates'!$B$5:$B$2448,MATCH('A. Sales by store'!B11675,'B. Store opening dates'!$A$5:$A$2448,0))</f>
        <v>2011</v>
      </c>
      <c r="F11675" t="str">
        <f t="shared" si="364"/>
        <v>Old</v>
      </c>
      <c r="G11675" t="str">
        <f t="shared" si="365"/>
        <v>Existing</v>
      </c>
    </row>
    <row r="11676" spans="1:7" ht="19" x14ac:dyDescent="0.25">
      <c r="A11676" s="7">
        <v>2015</v>
      </c>
      <c r="B11676" s="7" t="s">
        <v>1467</v>
      </c>
      <c r="C11676" s="7" t="s">
        <v>5</v>
      </c>
      <c r="D11676" s="24">
        <v>738882.38</v>
      </c>
      <c r="E11676">
        <f>INDEX('B. Store opening dates'!$B$5:$B$2448,MATCH('A. Sales by store'!B11676,'B. Store opening dates'!$A$5:$A$2448,0))</f>
        <v>2011</v>
      </c>
      <c r="F11676" t="str">
        <f t="shared" si="364"/>
        <v>Old</v>
      </c>
      <c r="G11676" t="str">
        <f t="shared" si="365"/>
        <v>Existing</v>
      </c>
    </row>
    <row r="11677" spans="1:7" ht="19" x14ac:dyDescent="0.25">
      <c r="A11677" s="7">
        <v>2014</v>
      </c>
      <c r="B11677" s="7" t="s">
        <v>1467</v>
      </c>
      <c r="C11677" s="7" t="s">
        <v>5</v>
      </c>
      <c r="D11677" s="24">
        <v>805514.75</v>
      </c>
      <c r="E11677">
        <f>INDEX('B. Store opening dates'!$B$5:$B$2448,MATCH('A. Sales by store'!B11677,'B. Store opening dates'!$A$5:$A$2448,0))</f>
        <v>2011</v>
      </c>
      <c r="F11677" t="str">
        <f t="shared" si="364"/>
        <v>Old</v>
      </c>
      <c r="G11677" t="str">
        <f t="shared" si="365"/>
        <v>Existing</v>
      </c>
    </row>
    <row r="11678" spans="1:7" ht="19" x14ac:dyDescent="0.25">
      <c r="A11678" s="7">
        <v>2015</v>
      </c>
      <c r="B11678" s="7" t="s">
        <v>1467</v>
      </c>
      <c r="C11678" s="7" t="s">
        <v>6</v>
      </c>
      <c r="D11678" s="24">
        <v>304825.44</v>
      </c>
      <c r="E11678">
        <f>INDEX('B. Store opening dates'!$B$5:$B$2448,MATCH('A. Sales by store'!B11678,'B. Store opening dates'!$A$5:$A$2448,0))</f>
        <v>2011</v>
      </c>
      <c r="F11678" t="str">
        <f t="shared" si="364"/>
        <v>Old</v>
      </c>
      <c r="G11678" t="str">
        <f t="shared" si="365"/>
        <v>Existing</v>
      </c>
    </row>
    <row r="11679" spans="1:7" ht="19" x14ac:dyDescent="0.25">
      <c r="A11679" s="7">
        <v>2014</v>
      </c>
      <c r="B11679" s="7" t="s">
        <v>1467</v>
      </c>
      <c r="C11679" s="7" t="s">
        <v>6</v>
      </c>
      <c r="D11679" s="24">
        <v>215832.63</v>
      </c>
      <c r="E11679">
        <f>INDEX('B. Store opening dates'!$B$5:$B$2448,MATCH('A. Sales by store'!B11679,'B. Store opening dates'!$A$5:$A$2448,0))</f>
        <v>2011</v>
      </c>
      <c r="F11679" t="str">
        <f t="shared" si="364"/>
        <v>Old</v>
      </c>
      <c r="G11679" t="str">
        <f t="shared" si="365"/>
        <v>Existing</v>
      </c>
    </row>
    <row r="11680" spans="1:7" ht="19" x14ac:dyDescent="0.25">
      <c r="A11680" s="7">
        <v>2015</v>
      </c>
      <c r="B11680" s="7" t="s">
        <v>1467</v>
      </c>
      <c r="C11680" s="7" t="s">
        <v>7</v>
      </c>
      <c r="D11680" s="24">
        <v>88584.56</v>
      </c>
      <c r="E11680">
        <f>INDEX('B. Store opening dates'!$B$5:$B$2448,MATCH('A. Sales by store'!B11680,'B. Store opening dates'!$A$5:$A$2448,0))</f>
        <v>2011</v>
      </c>
      <c r="F11680" t="str">
        <f t="shared" si="364"/>
        <v>Old</v>
      </c>
      <c r="G11680" t="str">
        <f t="shared" si="365"/>
        <v>Existing</v>
      </c>
    </row>
    <row r="11681" spans="1:7" ht="19" x14ac:dyDescent="0.25">
      <c r="A11681" s="7">
        <v>2014</v>
      </c>
      <c r="B11681" s="7" t="s">
        <v>1467</v>
      </c>
      <c r="C11681" s="7" t="s">
        <v>7</v>
      </c>
      <c r="D11681" s="24">
        <v>93415.42</v>
      </c>
      <c r="E11681">
        <f>INDEX('B. Store opening dates'!$B$5:$B$2448,MATCH('A. Sales by store'!B11681,'B. Store opening dates'!$A$5:$A$2448,0))</f>
        <v>2011</v>
      </c>
      <c r="F11681" t="str">
        <f t="shared" si="364"/>
        <v>Old</v>
      </c>
      <c r="G11681" t="str">
        <f t="shared" si="365"/>
        <v>Existing</v>
      </c>
    </row>
    <row r="11682" spans="1:7" ht="19" x14ac:dyDescent="0.25">
      <c r="A11682" s="7">
        <v>2015</v>
      </c>
      <c r="B11682" s="7" t="s">
        <v>1467</v>
      </c>
      <c r="C11682" s="7" t="s">
        <v>8</v>
      </c>
      <c r="D11682" s="24">
        <v>562423.57999999996</v>
      </c>
      <c r="E11682">
        <f>INDEX('B. Store opening dates'!$B$5:$B$2448,MATCH('A. Sales by store'!B11682,'B. Store opening dates'!$A$5:$A$2448,0))</f>
        <v>2011</v>
      </c>
      <c r="F11682" t="str">
        <f t="shared" si="364"/>
        <v>Old</v>
      </c>
      <c r="G11682" t="str">
        <f t="shared" si="365"/>
        <v>Existing</v>
      </c>
    </row>
    <row r="11683" spans="1:7" ht="19" x14ac:dyDescent="0.25">
      <c r="A11683" s="7">
        <v>2014</v>
      </c>
      <c r="B11683" s="7" t="s">
        <v>1467</v>
      </c>
      <c r="C11683" s="7" t="s">
        <v>8</v>
      </c>
      <c r="D11683" s="24">
        <v>581793.39</v>
      </c>
      <c r="E11683">
        <f>INDEX('B. Store opening dates'!$B$5:$B$2448,MATCH('A. Sales by store'!B11683,'B. Store opening dates'!$A$5:$A$2448,0))</f>
        <v>2011</v>
      </c>
      <c r="F11683" t="str">
        <f t="shared" si="364"/>
        <v>Old</v>
      </c>
      <c r="G11683" t="str">
        <f t="shared" si="365"/>
        <v>Existing</v>
      </c>
    </row>
    <row r="11684" spans="1:7" ht="19" x14ac:dyDescent="0.25">
      <c r="A11684" s="7">
        <v>2015</v>
      </c>
      <c r="B11684" s="7" t="s">
        <v>1468</v>
      </c>
      <c r="C11684" s="7" t="s">
        <v>5</v>
      </c>
      <c r="D11684" s="24">
        <v>835541.15</v>
      </c>
      <c r="E11684">
        <f>INDEX('B. Store opening dates'!$B$5:$B$2448,MATCH('A. Sales by store'!B11684,'B. Store opening dates'!$A$5:$A$2448,0))</f>
        <v>2011</v>
      </c>
      <c r="F11684" t="str">
        <f t="shared" si="364"/>
        <v>Old</v>
      </c>
      <c r="G11684" t="str">
        <f t="shared" si="365"/>
        <v>Existing</v>
      </c>
    </row>
    <row r="11685" spans="1:7" ht="19" x14ac:dyDescent="0.25">
      <c r="A11685" s="7">
        <v>2014</v>
      </c>
      <c r="B11685" s="7" t="s">
        <v>1468</v>
      </c>
      <c r="C11685" s="7" t="s">
        <v>5</v>
      </c>
      <c r="D11685" s="24">
        <v>911917.85</v>
      </c>
      <c r="E11685">
        <f>INDEX('B. Store opening dates'!$B$5:$B$2448,MATCH('A. Sales by store'!B11685,'B. Store opening dates'!$A$5:$A$2448,0))</f>
        <v>2011</v>
      </c>
      <c r="F11685" t="str">
        <f t="shared" si="364"/>
        <v>Old</v>
      </c>
      <c r="G11685" t="str">
        <f t="shared" si="365"/>
        <v>Existing</v>
      </c>
    </row>
    <row r="11686" spans="1:7" ht="19" x14ac:dyDescent="0.25">
      <c r="A11686" s="7">
        <v>2015</v>
      </c>
      <c r="B11686" s="7" t="s">
        <v>1468</v>
      </c>
      <c r="C11686" s="7" t="s">
        <v>6</v>
      </c>
      <c r="D11686" s="24">
        <v>254979.99</v>
      </c>
      <c r="E11686">
        <f>INDEX('B. Store opening dates'!$B$5:$B$2448,MATCH('A. Sales by store'!B11686,'B. Store opening dates'!$A$5:$A$2448,0))</f>
        <v>2011</v>
      </c>
      <c r="F11686" t="str">
        <f t="shared" si="364"/>
        <v>Old</v>
      </c>
      <c r="G11686" t="str">
        <f t="shared" si="365"/>
        <v>Existing</v>
      </c>
    </row>
    <row r="11687" spans="1:7" ht="19" x14ac:dyDescent="0.25">
      <c r="A11687" s="7">
        <v>2014</v>
      </c>
      <c r="B11687" s="7" t="s">
        <v>1468</v>
      </c>
      <c r="C11687" s="7" t="s">
        <v>6</v>
      </c>
      <c r="D11687" s="24">
        <v>182325.25</v>
      </c>
      <c r="E11687">
        <f>INDEX('B. Store opening dates'!$B$5:$B$2448,MATCH('A. Sales by store'!B11687,'B. Store opening dates'!$A$5:$A$2448,0))</f>
        <v>2011</v>
      </c>
      <c r="F11687" t="str">
        <f t="shared" si="364"/>
        <v>Old</v>
      </c>
      <c r="G11687" t="str">
        <f t="shared" si="365"/>
        <v>Existing</v>
      </c>
    </row>
    <row r="11688" spans="1:7" ht="19" x14ac:dyDescent="0.25">
      <c r="A11688" s="7">
        <v>2015</v>
      </c>
      <c r="B11688" s="7" t="s">
        <v>1468</v>
      </c>
      <c r="C11688" s="7" t="s">
        <v>7</v>
      </c>
      <c r="D11688" s="24">
        <v>136532.9</v>
      </c>
      <c r="E11688">
        <f>INDEX('B. Store opening dates'!$B$5:$B$2448,MATCH('A. Sales by store'!B11688,'B. Store opening dates'!$A$5:$A$2448,0))</f>
        <v>2011</v>
      </c>
      <c r="F11688" t="str">
        <f t="shared" si="364"/>
        <v>Old</v>
      </c>
      <c r="G11688" t="str">
        <f t="shared" si="365"/>
        <v>Existing</v>
      </c>
    </row>
    <row r="11689" spans="1:7" ht="19" x14ac:dyDescent="0.25">
      <c r="A11689" s="7">
        <v>2014</v>
      </c>
      <c r="B11689" s="7" t="s">
        <v>1468</v>
      </c>
      <c r="C11689" s="7" t="s">
        <v>7</v>
      </c>
      <c r="D11689" s="24">
        <v>144558.38</v>
      </c>
      <c r="E11689">
        <f>INDEX('B. Store opening dates'!$B$5:$B$2448,MATCH('A. Sales by store'!B11689,'B. Store opening dates'!$A$5:$A$2448,0))</f>
        <v>2011</v>
      </c>
      <c r="F11689" t="str">
        <f t="shared" si="364"/>
        <v>Old</v>
      </c>
      <c r="G11689" t="str">
        <f t="shared" si="365"/>
        <v>Existing</v>
      </c>
    </row>
    <row r="11690" spans="1:7" ht="19" x14ac:dyDescent="0.25">
      <c r="A11690" s="7">
        <v>2015</v>
      </c>
      <c r="B11690" s="7" t="s">
        <v>1468</v>
      </c>
      <c r="C11690" s="7" t="s">
        <v>8</v>
      </c>
      <c r="D11690" s="24">
        <v>736663.35</v>
      </c>
      <c r="E11690">
        <f>INDEX('B. Store opening dates'!$B$5:$B$2448,MATCH('A. Sales by store'!B11690,'B. Store opening dates'!$A$5:$A$2448,0))</f>
        <v>2011</v>
      </c>
      <c r="F11690" t="str">
        <f t="shared" si="364"/>
        <v>Old</v>
      </c>
      <c r="G11690" t="str">
        <f t="shared" si="365"/>
        <v>Existing</v>
      </c>
    </row>
    <row r="11691" spans="1:7" ht="19" x14ac:dyDescent="0.25">
      <c r="A11691" s="7">
        <v>2014</v>
      </c>
      <c r="B11691" s="7" t="s">
        <v>1468</v>
      </c>
      <c r="C11691" s="7" t="s">
        <v>8</v>
      </c>
      <c r="D11691" s="24">
        <v>763401.65</v>
      </c>
      <c r="E11691">
        <f>INDEX('B. Store opening dates'!$B$5:$B$2448,MATCH('A. Sales by store'!B11691,'B. Store opening dates'!$A$5:$A$2448,0))</f>
        <v>2011</v>
      </c>
      <c r="F11691" t="str">
        <f t="shared" si="364"/>
        <v>Old</v>
      </c>
      <c r="G11691" t="str">
        <f t="shared" si="365"/>
        <v>Existing</v>
      </c>
    </row>
    <row r="11692" spans="1:7" ht="19" x14ac:dyDescent="0.25">
      <c r="A11692" s="7">
        <v>2015</v>
      </c>
      <c r="B11692" s="7" t="s">
        <v>1469</v>
      </c>
      <c r="C11692" s="7" t="s">
        <v>5</v>
      </c>
      <c r="D11692" s="24">
        <v>472370.13</v>
      </c>
      <c r="E11692">
        <f>INDEX('B. Store opening dates'!$B$5:$B$2448,MATCH('A. Sales by store'!B11692,'B. Store opening dates'!$A$5:$A$2448,0))</f>
        <v>2011</v>
      </c>
      <c r="F11692" t="str">
        <f t="shared" si="364"/>
        <v>Old</v>
      </c>
      <c r="G11692" t="str">
        <f t="shared" si="365"/>
        <v>Existing</v>
      </c>
    </row>
    <row r="11693" spans="1:7" ht="19" x14ac:dyDescent="0.25">
      <c r="A11693" s="7">
        <v>2014</v>
      </c>
      <c r="B11693" s="7" t="s">
        <v>1469</v>
      </c>
      <c r="C11693" s="7" t="s">
        <v>5</v>
      </c>
      <c r="D11693" s="24">
        <v>516346.26</v>
      </c>
      <c r="E11693">
        <f>INDEX('B. Store opening dates'!$B$5:$B$2448,MATCH('A. Sales by store'!B11693,'B. Store opening dates'!$A$5:$A$2448,0))</f>
        <v>2011</v>
      </c>
      <c r="F11693" t="str">
        <f t="shared" si="364"/>
        <v>Old</v>
      </c>
      <c r="G11693" t="str">
        <f t="shared" si="365"/>
        <v>Existing</v>
      </c>
    </row>
    <row r="11694" spans="1:7" ht="19" x14ac:dyDescent="0.25">
      <c r="A11694" s="7">
        <v>2015</v>
      </c>
      <c r="B11694" s="7" t="s">
        <v>1469</v>
      </c>
      <c r="C11694" s="7" t="s">
        <v>6</v>
      </c>
      <c r="D11694" s="24">
        <v>486580.01</v>
      </c>
      <c r="E11694">
        <f>INDEX('B. Store opening dates'!$B$5:$B$2448,MATCH('A. Sales by store'!B11694,'B. Store opening dates'!$A$5:$A$2448,0))</f>
        <v>2011</v>
      </c>
      <c r="F11694" t="str">
        <f t="shared" si="364"/>
        <v>Old</v>
      </c>
      <c r="G11694" t="str">
        <f t="shared" si="365"/>
        <v>Existing</v>
      </c>
    </row>
    <row r="11695" spans="1:7" ht="19" x14ac:dyDescent="0.25">
      <c r="A11695" s="7">
        <v>2014</v>
      </c>
      <c r="B11695" s="7" t="s">
        <v>1469</v>
      </c>
      <c r="C11695" s="7" t="s">
        <v>6</v>
      </c>
      <c r="D11695" s="24">
        <v>348629.7</v>
      </c>
      <c r="E11695">
        <f>INDEX('B. Store opening dates'!$B$5:$B$2448,MATCH('A. Sales by store'!B11695,'B. Store opening dates'!$A$5:$A$2448,0))</f>
        <v>2011</v>
      </c>
      <c r="F11695" t="str">
        <f t="shared" si="364"/>
        <v>Old</v>
      </c>
      <c r="G11695" t="str">
        <f t="shared" si="365"/>
        <v>Existing</v>
      </c>
    </row>
    <row r="11696" spans="1:7" ht="19" x14ac:dyDescent="0.25">
      <c r="A11696" s="7">
        <v>2015</v>
      </c>
      <c r="B11696" s="7" t="s">
        <v>1469</v>
      </c>
      <c r="C11696" s="7" t="s">
        <v>7</v>
      </c>
      <c r="D11696" s="24">
        <v>192633.18</v>
      </c>
      <c r="E11696">
        <f>INDEX('B. Store opening dates'!$B$5:$B$2448,MATCH('A. Sales by store'!B11696,'B. Store opening dates'!$A$5:$A$2448,0))</f>
        <v>2011</v>
      </c>
      <c r="F11696" t="str">
        <f t="shared" si="364"/>
        <v>Old</v>
      </c>
      <c r="G11696" t="str">
        <f t="shared" si="365"/>
        <v>Existing</v>
      </c>
    </row>
    <row r="11697" spans="1:7" ht="19" x14ac:dyDescent="0.25">
      <c r="A11697" s="7">
        <v>2014</v>
      </c>
      <c r="B11697" s="7" t="s">
        <v>1469</v>
      </c>
      <c r="C11697" s="7" t="s">
        <v>7</v>
      </c>
      <c r="D11697" s="24">
        <v>201962.53</v>
      </c>
      <c r="E11697">
        <f>INDEX('B. Store opening dates'!$B$5:$B$2448,MATCH('A. Sales by store'!B11697,'B. Store opening dates'!$A$5:$A$2448,0))</f>
        <v>2011</v>
      </c>
      <c r="F11697" t="str">
        <f t="shared" si="364"/>
        <v>Old</v>
      </c>
      <c r="G11697" t="str">
        <f t="shared" si="365"/>
        <v>Existing</v>
      </c>
    </row>
    <row r="11698" spans="1:7" ht="19" x14ac:dyDescent="0.25">
      <c r="A11698" s="7">
        <v>2015</v>
      </c>
      <c r="B11698" s="7" t="s">
        <v>1469</v>
      </c>
      <c r="C11698" s="7" t="s">
        <v>8</v>
      </c>
      <c r="D11698" s="24">
        <v>427103.74</v>
      </c>
      <c r="E11698">
        <f>INDEX('B. Store opening dates'!$B$5:$B$2448,MATCH('A. Sales by store'!B11698,'B. Store opening dates'!$A$5:$A$2448,0))</f>
        <v>2011</v>
      </c>
      <c r="F11698" t="str">
        <f t="shared" si="364"/>
        <v>Old</v>
      </c>
      <c r="G11698" t="str">
        <f t="shared" si="365"/>
        <v>Existing</v>
      </c>
    </row>
    <row r="11699" spans="1:7" ht="19" x14ac:dyDescent="0.25">
      <c r="A11699" s="7">
        <v>2014</v>
      </c>
      <c r="B11699" s="7" t="s">
        <v>1469</v>
      </c>
      <c r="C11699" s="7" t="s">
        <v>8</v>
      </c>
      <c r="D11699" s="24">
        <v>440161.38</v>
      </c>
      <c r="E11699">
        <f>INDEX('B. Store opening dates'!$B$5:$B$2448,MATCH('A. Sales by store'!B11699,'B. Store opening dates'!$A$5:$A$2448,0))</f>
        <v>2011</v>
      </c>
      <c r="F11699" t="str">
        <f t="shared" si="364"/>
        <v>Old</v>
      </c>
      <c r="G11699" t="str">
        <f t="shared" si="365"/>
        <v>Existing</v>
      </c>
    </row>
    <row r="11700" spans="1:7" ht="19" x14ac:dyDescent="0.25">
      <c r="A11700" s="7">
        <v>2015</v>
      </c>
      <c r="B11700" s="7" t="s">
        <v>1470</v>
      </c>
      <c r="C11700" s="7" t="s">
        <v>5</v>
      </c>
      <c r="D11700" s="24">
        <v>936778.66</v>
      </c>
      <c r="E11700">
        <f>INDEX('B. Store opening dates'!$B$5:$B$2448,MATCH('A. Sales by store'!B11700,'B. Store opening dates'!$A$5:$A$2448,0))</f>
        <v>2011</v>
      </c>
      <c r="F11700" t="str">
        <f t="shared" si="364"/>
        <v>Old</v>
      </c>
      <c r="G11700" t="str">
        <f t="shared" si="365"/>
        <v>Existing</v>
      </c>
    </row>
    <row r="11701" spans="1:7" ht="19" x14ac:dyDescent="0.25">
      <c r="A11701" s="7">
        <v>2014</v>
      </c>
      <c r="B11701" s="7" t="s">
        <v>1470</v>
      </c>
      <c r="C11701" s="7" t="s">
        <v>5</v>
      </c>
      <c r="D11701" s="24">
        <v>1038523.02</v>
      </c>
      <c r="E11701">
        <f>INDEX('B. Store opening dates'!$B$5:$B$2448,MATCH('A. Sales by store'!B11701,'B. Store opening dates'!$A$5:$A$2448,0))</f>
        <v>2011</v>
      </c>
      <c r="F11701" t="str">
        <f t="shared" si="364"/>
        <v>Old</v>
      </c>
      <c r="G11701" t="str">
        <f t="shared" si="365"/>
        <v>Existing</v>
      </c>
    </row>
    <row r="11702" spans="1:7" ht="19" x14ac:dyDescent="0.25">
      <c r="A11702" s="7">
        <v>2015</v>
      </c>
      <c r="B11702" s="7" t="s">
        <v>1470</v>
      </c>
      <c r="C11702" s="7" t="s">
        <v>6</v>
      </c>
      <c r="D11702" s="24">
        <v>433902.06</v>
      </c>
      <c r="E11702">
        <f>INDEX('B. Store opening dates'!$B$5:$B$2448,MATCH('A. Sales by store'!B11702,'B. Store opening dates'!$A$5:$A$2448,0))</f>
        <v>2011</v>
      </c>
      <c r="F11702" t="str">
        <f t="shared" si="364"/>
        <v>Old</v>
      </c>
      <c r="G11702" t="str">
        <f t="shared" si="365"/>
        <v>Existing</v>
      </c>
    </row>
    <row r="11703" spans="1:7" ht="19" x14ac:dyDescent="0.25">
      <c r="A11703" s="7">
        <v>2014</v>
      </c>
      <c r="B11703" s="7" t="s">
        <v>1470</v>
      </c>
      <c r="C11703" s="7" t="s">
        <v>6</v>
      </c>
      <c r="D11703" s="24">
        <v>303332.53000000003</v>
      </c>
      <c r="E11703">
        <f>INDEX('B. Store opening dates'!$B$5:$B$2448,MATCH('A. Sales by store'!B11703,'B. Store opening dates'!$A$5:$A$2448,0))</f>
        <v>2011</v>
      </c>
      <c r="F11703" t="str">
        <f t="shared" si="364"/>
        <v>Old</v>
      </c>
      <c r="G11703" t="str">
        <f t="shared" si="365"/>
        <v>Existing</v>
      </c>
    </row>
    <row r="11704" spans="1:7" ht="19" x14ac:dyDescent="0.25">
      <c r="A11704" s="7">
        <v>2015</v>
      </c>
      <c r="B11704" s="7" t="s">
        <v>1470</v>
      </c>
      <c r="C11704" s="7" t="s">
        <v>7</v>
      </c>
      <c r="D11704" s="24">
        <v>189645.16</v>
      </c>
      <c r="E11704">
        <f>INDEX('B. Store opening dates'!$B$5:$B$2448,MATCH('A. Sales by store'!B11704,'B. Store opening dates'!$A$5:$A$2448,0))</f>
        <v>2011</v>
      </c>
      <c r="F11704" t="str">
        <f t="shared" si="364"/>
        <v>Old</v>
      </c>
      <c r="G11704" t="str">
        <f t="shared" si="365"/>
        <v>Existing</v>
      </c>
    </row>
    <row r="11705" spans="1:7" ht="19" x14ac:dyDescent="0.25">
      <c r="A11705" s="7">
        <v>2014</v>
      </c>
      <c r="B11705" s="7" t="s">
        <v>1470</v>
      </c>
      <c r="C11705" s="7" t="s">
        <v>7</v>
      </c>
      <c r="D11705" s="24">
        <v>202167.82</v>
      </c>
      <c r="E11705">
        <f>INDEX('B. Store opening dates'!$B$5:$B$2448,MATCH('A. Sales by store'!B11705,'B. Store opening dates'!$A$5:$A$2448,0))</f>
        <v>2011</v>
      </c>
      <c r="F11705" t="str">
        <f t="shared" si="364"/>
        <v>Old</v>
      </c>
      <c r="G11705" t="str">
        <f t="shared" si="365"/>
        <v>Existing</v>
      </c>
    </row>
    <row r="11706" spans="1:7" ht="19" x14ac:dyDescent="0.25">
      <c r="A11706" s="7">
        <v>2015</v>
      </c>
      <c r="B11706" s="7" t="s">
        <v>1470</v>
      </c>
      <c r="C11706" s="7" t="s">
        <v>8</v>
      </c>
      <c r="D11706" s="24">
        <v>690404.35</v>
      </c>
      <c r="E11706">
        <f>INDEX('B. Store opening dates'!$B$5:$B$2448,MATCH('A. Sales by store'!B11706,'B. Store opening dates'!$A$5:$A$2448,0))</f>
        <v>2011</v>
      </c>
      <c r="F11706" t="str">
        <f t="shared" si="364"/>
        <v>Old</v>
      </c>
      <c r="G11706" t="str">
        <f t="shared" si="365"/>
        <v>Existing</v>
      </c>
    </row>
    <row r="11707" spans="1:7" ht="19" x14ac:dyDescent="0.25">
      <c r="A11707" s="7">
        <v>2014</v>
      </c>
      <c r="B11707" s="7" t="s">
        <v>1470</v>
      </c>
      <c r="C11707" s="7" t="s">
        <v>8</v>
      </c>
      <c r="D11707" s="24">
        <v>713090.91</v>
      </c>
      <c r="E11707">
        <f>INDEX('B. Store opening dates'!$B$5:$B$2448,MATCH('A. Sales by store'!B11707,'B. Store opening dates'!$A$5:$A$2448,0))</f>
        <v>2011</v>
      </c>
      <c r="F11707" t="str">
        <f t="shared" si="364"/>
        <v>Old</v>
      </c>
      <c r="G11707" t="str">
        <f t="shared" si="365"/>
        <v>Existing</v>
      </c>
    </row>
    <row r="11708" spans="1:7" ht="19" x14ac:dyDescent="0.25">
      <c r="A11708" s="7">
        <v>2015</v>
      </c>
      <c r="B11708" s="7" t="s">
        <v>1471</v>
      </c>
      <c r="C11708" s="7" t="s">
        <v>5</v>
      </c>
      <c r="D11708" s="24">
        <v>575095.81999999995</v>
      </c>
      <c r="E11708">
        <f>INDEX('B. Store opening dates'!$B$5:$B$2448,MATCH('A. Sales by store'!B11708,'B. Store opening dates'!$A$5:$A$2448,0))</f>
        <v>2011</v>
      </c>
      <c r="F11708" t="str">
        <f t="shared" si="364"/>
        <v>Old</v>
      </c>
      <c r="G11708" t="str">
        <f t="shared" si="365"/>
        <v>Existing</v>
      </c>
    </row>
    <row r="11709" spans="1:7" ht="19" x14ac:dyDescent="0.25">
      <c r="A11709" s="7">
        <v>2014</v>
      </c>
      <c r="B11709" s="7" t="s">
        <v>1471</v>
      </c>
      <c r="C11709" s="7" t="s">
        <v>5</v>
      </c>
      <c r="D11709" s="24">
        <v>630168.94999999995</v>
      </c>
      <c r="E11709">
        <f>INDEX('B. Store opening dates'!$B$5:$B$2448,MATCH('A. Sales by store'!B11709,'B. Store opening dates'!$A$5:$A$2448,0))</f>
        <v>2011</v>
      </c>
      <c r="F11709" t="str">
        <f t="shared" si="364"/>
        <v>Old</v>
      </c>
      <c r="G11709" t="str">
        <f t="shared" si="365"/>
        <v>Existing</v>
      </c>
    </row>
    <row r="11710" spans="1:7" ht="19" x14ac:dyDescent="0.25">
      <c r="A11710" s="7">
        <v>2015</v>
      </c>
      <c r="B11710" s="7" t="s">
        <v>1471</v>
      </c>
      <c r="C11710" s="7" t="s">
        <v>6</v>
      </c>
      <c r="D11710" s="24">
        <v>458953.96</v>
      </c>
      <c r="E11710">
        <f>INDEX('B. Store opening dates'!$B$5:$B$2448,MATCH('A. Sales by store'!B11710,'B. Store opening dates'!$A$5:$A$2448,0))</f>
        <v>2011</v>
      </c>
      <c r="F11710" t="str">
        <f t="shared" si="364"/>
        <v>Old</v>
      </c>
      <c r="G11710" t="str">
        <f t="shared" si="365"/>
        <v>Existing</v>
      </c>
    </row>
    <row r="11711" spans="1:7" ht="19" x14ac:dyDescent="0.25">
      <c r="A11711" s="7">
        <v>2014</v>
      </c>
      <c r="B11711" s="7" t="s">
        <v>1471</v>
      </c>
      <c r="C11711" s="7" t="s">
        <v>6</v>
      </c>
      <c r="D11711" s="24">
        <v>334986.71999999997</v>
      </c>
      <c r="E11711">
        <f>INDEX('B. Store opening dates'!$B$5:$B$2448,MATCH('A. Sales by store'!B11711,'B. Store opening dates'!$A$5:$A$2448,0))</f>
        <v>2011</v>
      </c>
      <c r="F11711" t="str">
        <f t="shared" si="364"/>
        <v>Old</v>
      </c>
      <c r="G11711" t="str">
        <f t="shared" si="365"/>
        <v>Existing</v>
      </c>
    </row>
    <row r="11712" spans="1:7" ht="19" x14ac:dyDescent="0.25">
      <c r="A11712" s="7">
        <v>2015</v>
      </c>
      <c r="B11712" s="7" t="s">
        <v>1471</v>
      </c>
      <c r="C11712" s="7" t="s">
        <v>7</v>
      </c>
      <c r="D11712" s="24">
        <v>176395.56</v>
      </c>
      <c r="E11712">
        <f>INDEX('B. Store opening dates'!$B$5:$B$2448,MATCH('A. Sales by store'!B11712,'B. Store opening dates'!$A$5:$A$2448,0))</f>
        <v>2011</v>
      </c>
      <c r="F11712" t="str">
        <f t="shared" si="364"/>
        <v>Old</v>
      </c>
      <c r="G11712" t="str">
        <f t="shared" si="365"/>
        <v>Existing</v>
      </c>
    </row>
    <row r="11713" spans="1:7" ht="19" x14ac:dyDescent="0.25">
      <c r="A11713" s="7">
        <v>2014</v>
      </c>
      <c r="B11713" s="7" t="s">
        <v>1471</v>
      </c>
      <c r="C11713" s="7" t="s">
        <v>7</v>
      </c>
      <c r="D11713" s="24">
        <v>184800.17</v>
      </c>
      <c r="E11713">
        <f>INDEX('B. Store opening dates'!$B$5:$B$2448,MATCH('A. Sales by store'!B11713,'B. Store opening dates'!$A$5:$A$2448,0))</f>
        <v>2011</v>
      </c>
      <c r="F11713" t="str">
        <f t="shared" si="364"/>
        <v>Old</v>
      </c>
      <c r="G11713" t="str">
        <f t="shared" si="365"/>
        <v>Existing</v>
      </c>
    </row>
    <row r="11714" spans="1:7" ht="19" x14ac:dyDescent="0.25">
      <c r="A11714" s="7">
        <v>2015</v>
      </c>
      <c r="B11714" s="7" t="s">
        <v>1471</v>
      </c>
      <c r="C11714" s="7" t="s">
        <v>8</v>
      </c>
      <c r="D11714" s="24">
        <v>494239.87</v>
      </c>
      <c r="E11714">
        <f>INDEX('B. Store opening dates'!$B$5:$B$2448,MATCH('A. Sales by store'!B11714,'B. Store opening dates'!$A$5:$A$2448,0))</f>
        <v>2011</v>
      </c>
      <c r="F11714" t="str">
        <f t="shared" si="364"/>
        <v>Old</v>
      </c>
      <c r="G11714" t="str">
        <f t="shared" si="365"/>
        <v>Existing</v>
      </c>
    </row>
    <row r="11715" spans="1:7" ht="19" x14ac:dyDescent="0.25">
      <c r="A11715" s="7">
        <v>2014</v>
      </c>
      <c r="B11715" s="7" t="s">
        <v>1471</v>
      </c>
      <c r="C11715" s="7" t="s">
        <v>8</v>
      </c>
      <c r="D11715" s="24">
        <v>509828.96</v>
      </c>
      <c r="E11715">
        <f>INDEX('B. Store opening dates'!$B$5:$B$2448,MATCH('A. Sales by store'!B11715,'B. Store opening dates'!$A$5:$A$2448,0))</f>
        <v>2011</v>
      </c>
      <c r="F11715" t="str">
        <f t="shared" si="364"/>
        <v>Old</v>
      </c>
      <c r="G11715" t="str">
        <f t="shared" si="365"/>
        <v>Existing</v>
      </c>
    </row>
    <row r="11716" spans="1:7" ht="19" x14ac:dyDescent="0.25">
      <c r="A11716" s="7">
        <v>2015</v>
      </c>
      <c r="B11716" s="7" t="s">
        <v>1472</v>
      </c>
      <c r="C11716" s="7" t="s">
        <v>5</v>
      </c>
      <c r="D11716" s="24">
        <v>845349.64</v>
      </c>
      <c r="E11716">
        <f>INDEX('B. Store opening dates'!$B$5:$B$2448,MATCH('A. Sales by store'!B11716,'B. Store opening dates'!$A$5:$A$2448,0))</f>
        <v>2011</v>
      </c>
      <c r="F11716" t="str">
        <f t="shared" si="364"/>
        <v>Old</v>
      </c>
      <c r="G11716" t="str">
        <f t="shared" si="365"/>
        <v>Existing</v>
      </c>
    </row>
    <row r="11717" spans="1:7" ht="19" x14ac:dyDescent="0.25">
      <c r="A11717" s="7">
        <v>2014</v>
      </c>
      <c r="B11717" s="7" t="s">
        <v>1472</v>
      </c>
      <c r="C11717" s="7" t="s">
        <v>5</v>
      </c>
      <c r="D11717" s="24">
        <v>932466.06</v>
      </c>
      <c r="E11717">
        <f>INDEX('B. Store opening dates'!$B$5:$B$2448,MATCH('A. Sales by store'!B11717,'B. Store opening dates'!$A$5:$A$2448,0))</f>
        <v>2011</v>
      </c>
      <c r="F11717" t="str">
        <f t="shared" ref="F11717:F11780" si="366">IF(A11717 = 2015, IF(E11717&lt; 2015, "Old","New"),IF(E11717 &lt; 2014, "Old","New"))</f>
        <v>Old</v>
      </c>
      <c r="G11717" t="str">
        <f t="shared" ref="G11717:G11780" si="367">IF(A11717 = 2015, IF(E11717&lt; 2015, "Existing","New"),"Existing")</f>
        <v>Existing</v>
      </c>
    </row>
    <row r="11718" spans="1:7" ht="19" x14ac:dyDescent="0.25">
      <c r="A11718" s="7">
        <v>2015</v>
      </c>
      <c r="B11718" s="7" t="s">
        <v>1472</v>
      </c>
      <c r="C11718" s="7" t="s">
        <v>6</v>
      </c>
      <c r="D11718" s="24">
        <v>538587.37</v>
      </c>
      <c r="E11718">
        <f>INDEX('B. Store opening dates'!$B$5:$B$2448,MATCH('A. Sales by store'!B11718,'B. Store opening dates'!$A$5:$A$2448,0))</f>
        <v>2011</v>
      </c>
      <c r="F11718" t="str">
        <f t="shared" si="366"/>
        <v>Old</v>
      </c>
      <c r="G11718" t="str">
        <f t="shared" si="367"/>
        <v>Existing</v>
      </c>
    </row>
    <row r="11719" spans="1:7" ht="19" x14ac:dyDescent="0.25">
      <c r="A11719" s="7">
        <v>2014</v>
      </c>
      <c r="B11719" s="7" t="s">
        <v>1472</v>
      </c>
      <c r="C11719" s="7" t="s">
        <v>6</v>
      </c>
      <c r="D11719" s="24">
        <v>392153.44</v>
      </c>
      <c r="E11719">
        <f>INDEX('B. Store opening dates'!$B$5:$B$2448,MATCH('A. Sales by store'!B11719,'B. Store opening dates'!$A$5:$A$2448,0))</f>
        <v>2011</v>
      </c>
      <c r="F11719" t="str">
        <f t="shared" si="366"/>
        <v>Old</v>
      </c>
      <c r="G11719" t="str">
        <f t="shared" si="367"/>
        <v>Existing</v>
      </c>
    </row>
    <row r="11720" spans="1:7" ht="19" x14ac:dyDescent="0.25">
      <c r="A11720" s="7">
        <v>2015</v>
      </c>
      <c r="B11720" s="7" t="s">
        <v>1472</v>
      </c>
      <c r="C11720" s="7" t="s">
        <v>7</v>
      </c>
      <c r="D11720" s="24">
        <v>131490.67000000001</v>
      </c>
      <c r="E11720">
        <f>INDEX('B. Store opening dates'!$B$5:$B$2448,MATCH('A. Sales by store'!B11720,'B. Store opening dates'!$A$5:$A$2448,0))</f>
        <v>2011</v>
      </c>
      <c r="F11720" t="str">
        <f t="shared" si="366"/>
        <v>Old</v>
      </c>
      <c r="G11720" t="str">
        <f t="shared" si="367"/>
        <v>Existing</v>
      </c>
    </row>
    <row r="11721" spans="1:7" ht="19" x14ac:dyDescent="0.25">
      <c r="A11721" s="7">
        <v>2014</v>
      </c>
      <c r="B11721" s="7" t="s">
        <v>1472</v>
      </c>
      <c r="C11721" s="7" t="s">
        <v>7</v>
      </c>
      <c r="D11721" s="24">
        <v>138787.76</v>
      </c>
      <c r="E11721">
        <f>INDEX('B. Store opening dates'!$B$5:$B$2448,MATCH('A. Sales by store'!B11721,'B. Store opening dates'!$A$5:$A$2448,0))</f>
        <v>2011</v>
      </c>
      <c r="F11721" t="str">
        <f t="shared" si="366"/>
        <v>Old</v>
      </c>
      <c r="G11721" t="str">
        <f t="shared" si="367"/>
        <v>Existing</v>
      </c>
    </row>
    <row r="11722" spans="1:7" ht="19" x14ac:dyDescent="0.25">
      <c r="A11722" s="7">
        <v>2015</v>
      </c>
      <c r="B11722" s="7" t="s">
        <v>1472</v>
      </c>
      <c r="C11722" s="7" t="s">
        <v>8</v>
      </c>
      <c r="D11722" s="24">
        <v>683221.39</v>
      </c>
      <c r="E11722">
        <f>INDEX('B. Store opening dates'!$B$5:$B$2448,MATCH('A. Sales by store'!B11722,'B. Store opening dates'!$A$5:$A$2448,0))</f>
        <v>2011</v>
      </c>
      <c r="F11722" t="str">
        <f t="shared" si="366"/>
        <v>Old</v>
      </c>
      <c r="G11722" t="str">
        <f t="shared" si="367"/>
        <v>Existing</v>
      </c>
    </row>
    <row r="11723" spans="1:7" ht="19" x14ac:dyDescent="0.25">
      <c r="A11723" s="7">
        <v>2014</v>
      </c>
      <c r="B11723" s="7" t="s">
        <v>1472</v>
      </c>
      <c r="C11723" s="7" t="s">
        <v>8</v>
      </c>
      <c r="D11723" s="24">
        <v>715800.94</v>
      </c>
      <c r="E11723">
        <f>INDEX('B. Store opening dates'!$B$5:$B$2448,MATCH('A. Sales by store'!B11723,'B. Store opening dates'!$A$5:$A$2448,0))</f>
        <v>2011</v>
      </c>
      <c r="F11723" t="str">
        <f t="shared" si="366"/>
        <v>Old</v>
      </c>
      <c r="G11723" t="str">
        <f t="shared" si="367"/>
        <v>Existing</v>
      </c>
    </row>
    <row r="11724" spans="1:7" ht="19" x14ac:dyDescent="0.25">
      <c r="A11724" s="7">
        <v>2015</v>
      </c>
      <c r="B11724" s="7" t="s">
        <v>1473</v>
      </c>
      <c r="C11724" s="7" t="s">
        <v>5</v>
      </c>
      <c r="D11724" s="24">
        <v>749252.57</v>
      </c>
      <c r="E11724">
        <f>INDEX('B. Store opening dates'!$B$5:$B$2448,MATCH('A. Sales by store'!B11724,'B. Store opening dates'!$A$5:$A$2448,0))</f>
        <v>2011</v>
      </c>
      <c r="F11724" t="str">
        <f t="shared" si="366"/>
        <v>Old</v>
      </c>
      <c r="G11724" t="str">
        <f t="shared" si="367"/>
        <v>Existing</v>
      </c>
    </row>
    <row r="11725" spans="1:7" ht="19" x14ac:dyDescent="0.25">
      <c r="A11725" s="7">
        <v>2014</v>
      </c>
      <c r="B11725" s="7" t="s">
        <v>1473</v>
      </c>
      <c r="C11725" s="7" t="s">
        <v>5</v>
      </c>
      <c r="D11725" s="24">
        <v>822199.32</v>
      </c>
      <c r="E11725">
        <f>INDEX('B. Store opening dates'!$B$5:$B$2448,MATCH('A. Sales by store'!B11725,'B. Store opening dates'!$A$5:$A$2448,0))</f>
        <v>2011</v>
      </c>
      <c r="F11725" t="str">
        <f t="shared" si="366"/>
        <v>Old</v>
      </c>
      <c r="G11725" t="str">
        <f t="shared" si="367"/>
        <v>Existing</v>
      </c>
    </row>
    <row r="11726" spans="1:7" ht="19" x14ac:dyDescent="0.25">
      <c r="A11726" s="7">
        <v>2015</v>
      </c>
      <c r="B11726" s="7" t="s">
        <v>1473</v>
      </c>
      <c r="C11726" s="7" t="s">
        <v>6</v>
      </c>
      <c r="D11726" s="24">
        <v>371462.78</v>
      </c>
      <c r="E11726">
        <f>INDEX('B. Store opening dates'!$B$5:$B$2448,MATCH('A. Sales by store'!B11726,'B. Store opening dates'!$A$5:$A$2448,0))</f>
        <v>2011</v>
      </c>
      <c r="F11726" t="str">
        <f t="shared" si="366"/>
        <v>Old</v>
      </c>
      <c r="G11726" t="str">
        <f t="shared" si="367"/>
        <v>Existing</v>
      </c>
    </row>
    <row r="11727" spans="1:7" ht="19" x14ac:dyDescent="0.25">
      <c r="A11727" s="7">
        <v>2014</v>
      </c>
      <c r="B11727" s="7" t="s">
        <v>1473</v>
      </c>
      <c r="C11727" s="7" t="s">
        <v>6</v>
      </c>
      <c r="D11727" s="24">
        <v>261512.76</v>
      </c>
      <c r="E11727">
        <f>INDEX('B. Store opening dates'!$B$5:$B$2448,MATCH('A. Sales by store'!B11727,'B. Store opening dates'!$A$5:$A$2448,0))</f>
        <v>2011</v>
      </c>
      <c r="F11727" t="str">
        <f t="shared" si="366"/>
        <v>Old</v>
      </c>
      <c r="G11727" t="str">
        <f t="shared" si="367"/>
        <v>Existing</v>
      </c>
    </row>
    <row r="11728" spans="1:7" ht="19" x14ac:dyDescent="0.25">
      <c r="A11728" s="7">
        <v>2015</v>
      </c>
      <c r="B11728" s="7" t="s">
        <v>1473</v>
      </c>
      <c r="C11728" s="7" t="s">
        <v>7</v>
      </c>
      <c r="D11728" s="24">
        <v>219712.51</v>
      </c>
      <c r="E11728">
        <f>INDEX('B. Store opening dates'!$B$5:$B$2448,MATCH('A. Sales by store'!B11728,'B. Store opening dates'!$A$5:$A$2448,0))</f>
        <v>2011</v>
      </c>
      <c r="F11728" t="str">
        <f t="shared" si="366"/>
        <v>Old</v>
      </c>
      <c r="G11728" t="str">
        <f t="shared" si="367"/>
        <v>Existing</v>
      </c>
    </row>
    <row r="11729" spans="1:7" ht="19" x14ac:dyDescent="0.25">
      <c r="A11729" s="7">
        <v>2014</v>
      </c>
      <c r="B11729" s="7" t="s">
        <v>1473</v>
      </c>
      <c r="C11729" s="7" t="s">
        <v>7</v>
      </c>
      <c r="D11729" s="24">
        <v>232086.32</v>
      </c>
      <c r="E11729">
        <f>INDEX('B. Store opening dates'!$B$5:$B$2448,MATCH('A. Sales by store'!B11729,'B. Store opening dates'!$A$5:$A$2448,0))</f>
        <v>2011</v>
      </c>
      <c r="F11729" t="str">
        <f t="shared" si="366"/>
        <v>Old</v>
      </c>
      <c r="G11729" t="str">
        <f t="shared" si="367"/>
        <v>Existing</v>
      </c>
    </row>
    <row r="11730" spans="1:7" ht="19" x14ac:dyDescent="0.25">
      <c r="A11730" s="7">
        <v>2015</v>
      </c>
      <c r="B11730" s="7" t="s">
        <v>1473</v>
      </c>
      <c r="C11730" s="7" t="s">
        <v>8</v>
      </c>
      <c r="D11730" s="24">
        <v>488162.75</v>
      </c>
      <c r="E11730">
        <f>INDEX('B. Store opening dates'!$B$5:$B$2448,MATCH('A. Sales by store'!B11730,'B. Store opening dates'!$A$5:$A$2448,0))</f>
        <v>2011</v>
      </c>
      <c r="F11730" t="str">
        <f t="shared" si="366"/>
        <v>Old</v>
      </c>
      <c r="G11730" t="str">
        <f t="shared" si="367"/>
        <v>Existing</v>
      </c>
    </row>
    <row r="11731" spans="1:7" ht="19" x14ac:dyDescent="0.25">
      <c r="A11731" s="7">
        <v>2014</v>
      </c>
      <c r="B11731" s="7" t="s">
        <v>1473</v>
      </c>
      <c r="C11731" s="7" t="s">
        <v>8</v>
      </c>
      <c r="D11731" s="24">
        <v>511041.29</v>
      </c>
      <c r="E11731">
        <f>INDEX('B. Store opening dates'!$B$5:$B$2448,MATCH('A. Sales by store'!B11731,'B. Store opening dates'!$A$5:$A$2448,0))</f>
        <v>2011</v>
      </c>
      <c r="F11731" t="str">
        <f t="shared" si="366"/>
        <v>Old</v>
      </c>
      <c r="G11731" t="str">
        <f t="shared" si="367"/>
        <v>Existing</v>
      </c>
    </row>
    <row r="11732" spans="1:7" ht="19" x14ac:dyDescent="0.25">
      <c r="A11732" s="7">
        <v>2015</v>
      </c>
      <c r="B11732" s="7" t="s">
        <v>1474</v>
      </c>
      <c r="C11732" s="7" t="s">
        <v>5</v>
      </c>
      <c r="D11732" s="24">
        <v>911718.04</v>
      </c>
      <c r="E11732">
        <f>INDEX('B. Store opening dates'!$B$5:$B$2448,MATCH('A. Sales by store'!B11732,'B. Store opening dates'!$A$5:$A$2448,0))</f>
        <v>2011</v>
      </c>
      <c r="F11732" t="str">
        <f t="shared" si="366"/>
        <v>Old</v>
      </c>
      <c r="G11732" t="str">
        <f t="shared" si="367"/>
        <v>Existing</v>
      </c>
    </row>
    <row r="11733" spans="1:7" ht="19" x14ac:dyDescent="0.25">
      <c r="A11733" s="7">
        <v>2014</v>
      </c>
      <c r="B11733" s="7" t="s">
        <v>1474</v>
      </c>
      <c r="C11733" s="7" t="s">
        <v>5</v>
      </c>
      <c r="D11733" s="24">
        <v>1004449.68</v>
      </c>
      <c r="E11733">
        <f>INDEX('B. Store opening dates'!$B$5:$B$2448,MATCH('A. Sales by store'!B11733,'B. Store opening dates'!$A$5:$A$2448,0))</f>
        <v>2011</v>
      </c>
      <c r="F11733" t="str">
        <f t="shared" si="366"/>
        <v>Old</v>
      </c>
      <c r="G11733" t="str">
        <f t="shared" si="367"/>
        <v>Existing</v>
      </c>
    </row>
    <row r="11734" spans="1:7" ht="19" x14ac:dyDescent="0.25">
      <c r="A11734" s="7">
        <v>2015</v>
      </c>
      <c r="B11734" s="7" t="s">
        <v>1474</v>
      </c>
      <c r="C11734" s="7" t="s">
        <v>6</v>
      </c>
      <c r="D11734" s="24">
        <v>449695.49</v>
      </c>
      <c r="E11734">
        <f>INDEX('B. Store opening dates'!$B$5:$B$2448,MATCH('A. Sales by store'!B11734,'B. Store opening dates'!$A$5:$A$2448,0))</f>
        <v>2011</v>
      </c>
      <c r="F11734" t="str">
        <f t="shared" si="366"/>
        <v>Old</v>
      </c>
      <c r="G11734" t="str">
        <f t="shared" si="367"/>
        <v>Existing</v>
      </c>
    </row>
    <row r="11735" spans="1:7" ht="19" x14ac:dyDescent="0.25">
      <c r="A11735" s="7">
        <v>2014</v>
      </c>
      <c r="B11735" s="7" t="s">
        <v>1474</v>
      </c>
      <c r="C11735" s="7" t="s">
        <v>6</v>
      </c>
      <c r="D11735" s="24">
        <v>314756.77</v>
      </c>
      <c r="E11735">
        <f>INDEX('B. Store opening dates'!$B$5:$B$2448,MATCH('A. Sales by store'!B11735,'B. Store opening dates'!$A$5:$A$2448,0))</f>
        <v>2011</v>
      </c>
      <c r="F11735" t="str">
        <f t="shared" si="366"/>
        <v>Old</v>
      </c>
      <c r="G11735" t="str">
        <f t="shared" si="367"/>
        <v>Existing</v>
      </c>
    </row>
    <row r="11736" spans="1:7" ht="19" x14ac:dyDescent="0.25">
      <c r="A11736" s="7">
        <v>2015</v>
      </c>
      <c r="B11736" s="7" t="s">
        <v>1474</v>
      </c>
      <c r="C11736" s="7" t="s">
        <v>7</v>
      </c>
      <c r="D11736" s="24">
        <v>184963.14</v>
      </c>
      <c r="E11736">
        <f>INDEX('B. Store opening dates'!$B$5:$B$2448,MATCH('A. Sales by store'!B11736,'B. Store opening dates'!$A$5:$A$2448,0))</f>
        <v>2011</v>
      </c>
      <c r="F11736" t="str">
        <f t="shared" si="366"/>
        <v>Old</v>
      </c>
      <c r="G11736" t="str">
        <f t="shared" si="367"/>
        <v>Existing</v>
      </c>
    </row>
    <row r="11737" spans="1:7" ht="19" x14ac:dyDescent="0.25">
      <c r="A11737" s="7">
        <v>2014</v>
      </c>
      <c r="B11737" s="7" t="s">
        <v>1474</v>
      </c>
      <c r="C11737" s="7" t="s">
        <v>7</v>
      </c>
      <c r="D11737" s="24">
        <v>196929.42</v>
      </c>
      <c r="E11737">
        <f>INDEX('B. Store opening dates'!$B$5:$B$2448,MATCH('A. Sales by store'!B11737,'B. Store opening dates'!$A$5:$A$2448,0))</f>
        <v>2011</v>
      </c>
      <c r="F11737" t="str">
        <f t="shared" si="366"/>
        <v>Old</v>
      </c>
      <c r="G11737" t="str">
        <f t="shared" si="367"/>
        <v>Existing</v>
      </c>
    </row>
    <row r="11738" spans="1:7" ht="19" x14ac:dyDescent="0.25">
      <c r="A11738" s="7">
        <v>2015</v>
      </c>
      <c r="B11738" s="7" t="s">
        <v>1474</v>
      </c>
      <c r="C11738" s="7" t="s">
        <v>8</v>
      </c>
      <c r="D11738" s="24">
        <v>620663.11</v>
      </c>
      <c r="E11738">
        <f>INDEX('B. Store opening dates'!$B$5:$B$2448,MATCH('A. Sales by store'!B11738,'B. Store opening dates'!$A$5:$A$2448,0))</f>
        <v>2011</v>
      </c>
      <c r="F11738" t="str">
        <f t="shared" si="366"/>
        <v>Old</v>
      </c>
      <c r="G11738" t="str">
        <f t="shared" si="367"/>
        <v>Existing</v>
      </c>
    </row>
    <row r="11739" spans="1:7" ht="19" x14ac:dyDescent="0.25">
      <c r="A11739" s="7">
        <v>2014</v>
      </c>
      <c r="B11739" s="7" t="s">
        <v>1474</v>
      </c>
      <c r="C11739" s="7" t="s">
        <v>8</v>
      </c>
      <c r="D11739" s="24">
        <v>638579.06999999995</v>
      </c>
      <c r="E11739">
        <f>INDEX('B. Store opening dates'!$B$5:$B$2448,MATCH('A. Sales by store'!B11739,'B. Store opening dates'!$A$5:$A$2448,0))</f>
        <v>2011</v>
      </c>
      <c r="F11739" t="str">
        <f t="shared" si="366"/>
        <v>Old</v>
      </c>
      <c r="G11739" t="str">
        <f t="shared" si="367"/>
        <v>Existing</v>
      </c>
    </row>
    <row r="11740" spans="1:7" ht="19" x14ac:dyDescent="0.25">
      <c r="A11740" s="7">
        <v>2015</v>
      </c>
      <c r="B11740" s="7" t="s">
        <v>1475</v>
      </c>
      <c r="C11740" s="7" t="s">
        <v>5</v>
      </c>
      <c r="D11740" s="24">
        <v>900502.09</v>
      </c>
      <c r="E11740">
        <f>INDEX('B. Store opening dates'!$B$5:$B$2448,MATCH('A. Sales by store'!B11740,'B. Store opening dates'!$A$5:$A$2448,0))</f>
        <v>2011</v>
      </c>
      <c r="F11740" t="str">
        <f t="shared" si="366"/>
        <v>Old</v>
      </c>
      <c r="G11740" t="str">
        <f t="shared" si="367"/>
        <v>Existing</v>
      </c>
    </row>
    <row r="11741" spans="1:7" ht="19" x14ac:dyDescent="0.25">
      <c r="A11741" s="7">
        <v>2014</v>
      </c>
      <c r="B11741" s="7" t="s">
        <v>1475</v>
      </c>
      <c r="C11741" s="7" t="s">
        <v>5</v>
      </c>
      <c r="D11741" s="24">
        <v>991692.73</v>
      </c>
      <c r="E11741">
        <f>INDEX('B. Store opening dates'!$B$5:$B$2448,MATCH('A. Sales by store'!B11741,'B. Store opening dates'!$A$5:$A$2448,0))</f>
        <v>2011</v>
      </c>
      <c r="F11741" t="str">
        <f t="shared" si="366"/>
        <v>Old</v>
      </c>
      <c r="G11741" t="str">
        <f t="shared" si="367"/>
        <v>Existing</v>
      </c>
    </row>
    <row r="11742" spans="1:7" ht="19" x14ac:dyDescent="0.25">
      <c r="A11742" s="7">
        <v>2015</v>
      </c>
      <c r="B11742" s="7" t="s">
        <v>1475</v>
      </c>
      <c r="C11742" s="7" t="s">
        <v>6</v>
      </c>
      <c r="D11742" s="24">
        <v>486763.52000000002</v>
      </c>
      <c r="E11742">
        <f>INDEX('B. Store opening dates'!$B$5:$B$2448,MATCH('A. Sales by store'!B11742,'B. Store opening dates'!$A$5:$A$2448,0))</f>
        <v>2011</v>
      </c>
      <c r="F11742" t="str">
        <f t="shared" si="366"/>
        <v>Old</v>
      </c>
      <c r="G11742" t="str">
        <f t="shared" si="367"/>
        <v>Existing</v>
      </c>
    </row>
    <row r="11743" spans="1:7" ht="19" x14ac:dyDescent="0.25">
      <c r="A11743" s="7">
        <v>2014</v>
      </c>
      <c r="B11743" s="7" t="s">
        <v>1475</v>
      </c>
      <c r="C11743" s="7" t="s">
        <v>6</v>
      </c>
      <c r="D11743" s="24">
        <v>350138.72</v>
      </c>
      <c r="E11743">
        <f>INDEX('B. Store opening dates'!$B$5:$B$2448,MATCH('A. Sales by store'!B11743,'B. Store opening dates'!$A$5:$A$2448,0))</f>
        <v>2011</v>
      </c>
      <c r="F11743" t="str">
        <f t="shared" si="366"/>
        <v>Old</v>
      </c>
      <c r="G11743" t="str">
        <f t="shared" si="367"/>
        <v>Existing</v>
      </c>
    </row>
    <row r="11744" spans="1:7" ht="19" x14ac:dyDescent="0.25">
      <c r="A11744" s="7">
        <v>2015</v>
      </c>
      <c r="B11744" s="7" t="s">
        <v>1475</v>
      </c>
      <c r="C11744" s="7" t="s">
        <v>7</v>
      </c>
      <c r="D11744" s="24">
        <v>77461.52</v>
      </c>
      <c r="E11744">
        <f>INDEX('B. Store opening dates'!$B$5:$B$2448,MATCH('A. Sales by store'!B11744,'B. Store opening dates'!$A$5:$A$2448,0))</f>
        <v>2011</v>
      </c>
      <c r="F11744" t="str">
        <f t="shared" si="366"/>
        <v>Old</v>
      </c>
      <c r="G11744" t="str">
        <f t="shared" si="367"/>
        <v>Existing</v>
      </c>
    </row>
    <row r="11745" spans="1:7" ht="19" x14ac:dyDescent="0.25">
      <c r="A11745" s="7">
        <v>2014</v>
      </c>
      <c r="B11745" s="7" t="s">
        <v>1475</v>
      </c>
      <c r="C11745" s="7" t="s">
        <v>7</v>
      </c>
      <c r="D11745" s="24">
        <v>81013.350000000006</v>
      </c>
      <c r="E11745">
        <f>INDEX('B. Store opening dates'!$B$5:$B$2448,MATCH('A. Sales by store'!B11745,'B. Store opening dates'!$A$5:$A$2448,0))</f>
        <v>2011</v>
      </c>
      <c r="F11745" t="str">
        <f t="shared" si="366"/>
        <v>Old</v>
      </c>
      <c r="G11745" t="str">
        <f t="shared" si="367"/>
        <v>Existing</v>
      </c>
    </row>
    <row r="11746" spans="1:7" ht="19" x14ac:dyDescent="0.25">
      <c r="A11746" s="7">
        <v>2015</v>
      </c>
      <c r="B11746" s="7" t="s">
        <v>1475</v>
      </c>
      <c r="C11746" s="7" t="s">
        <v>8</v>
      </c>
      <c r="D11746" s="24">
        <v>479897.21</v>
      </c>
      <c r="E11746">
        <f>INDEX('B. Store opening dates'!$B$5:$B$2448,MATCH('A. Sales by store'!B11746,'B. Store opening dates'!$A$5:$A$2448,0))</f>
        <v>2011</v>
      </c>
      <c r="F11746" t="str">
        <f t="shared" si="366"/>
        <v>Old</v>
      </c>
      <c r="G11746" t="str">
        <f t="shared" si="367"/>
        <v>Existing</v>
      </c>
    </row>
    <row r="11747" spans="1:7" ht="19" x14ac:dyDescent="0.25">
      <c r="A11747" s="7">
        <v>2014</v>
      </c>
      <c r="B11747" s="7" t="s">
        <v>1475</v>
      </c>
      <c r="C11747" s="7" t="s">
        <v>8</v>
      </c>
      <c r="D11747" s="24">
        <v>499809.95</v>
      </c>
      <c r="E11747">
        <f>INDEX('B. Store opening dates'!$B$5:$B$2448,MATCH('A. Sales by store'!B11747,'B. Store opening dates'!$A$5:$A$2448,0))</f>
        <v>2011</v>
      </c>
      <c r="F11747" t="str">
        <f t="shared" si="366"/>
        <v>Old</v>
      </c>
      <c r="G11747" t="str">
        <f t="shared" si="367"/>
        <v>Existing</v>
      </c>
    </row>
    <row r="11748" spans="1:7" ht="19" x14ac:dyDescent="0.25">
      <c r="A11748" s="7">
        <v>2015</v>
      </c>
      <c r="B11748" s="7" t="s">
        <v>1476</v>
      </c>
      <c r="C11748" s="7" t="s">
        <v>5</v>
      </c>
      <c r="D11748" s="24">
        <v>615864.59</v>
      </c>
      <c r="E11748">
        <f>INDEX('B. Store opening dates'!$B$5:$B$2448,MATCH('A. Sales by store'!B11748,'B. Store opening dates'!$A$5:$A$2448,0))</f>
        <v>2011</v>
      </c>
      <c r="F11748" t="str">
        <f t="shared" si="366"/>
        <v>Old</v>
      </c>
      <c r="G11748" t="str">
        <f t="shared" si="367"/>
        <v>Existing</v>
      </c>
    </row>
    <row r="11749" spans="1:7" ht="19" x14ac:dyDescent="0.25">
      <c r="A11749" s="7">
        <v>2014</v>
      </c>
      <c r="B11749" s="7" t="s">
        <v>1476</v>
      </c>
      <c r="C11749" s="7" t="s">
        <v>5</v>
      </c>
      <c r="D11749" s="24">
        <v>678963.06</v>
      </c>
      <c r="E11749">
        <f>INDEX('B. Store opening dates'!$B$5:$B$2448,MATCH('A. Sales by store'!B11749,'B. Store opening dates'!$A$5:$A$2448,0))</f>
        <v>2011</v>
      </c>
      <c r="F11749" t="str">
        <f t="shared" si="366"/>
        <v>Old</v>
      </c>
      <c r="G11749" t="str">
        <f t="shared" si="367"/>
        <v>Existing</v>
      </c>
    </row>
    <row r="11750" spans="1:7" ht="19" x14ac:dyDescent="0.25">
      <c r="A11750" s="7">
        <v>2015</v>
      </c>
      <c r="B11750" s="7" t="s">
        <v>1476</v>
      </c>
      <c r="C11750" s="7" t="s">
        <v>6</v>
      </c>
      <c r="D11750" s="24">
        <v>379940.81</v>
      </c>
      <c r="E11750">
        <f>INDEX('B. Store opening dates'!$B$5:$B$2448,MATCH('A. Sales by store'!B11750,'B. Store opening dates'!$A$5:$A$2448,0))</f>
        <v>2011</v>
      </c>
      <c r="F11750" t="str">
        <f t="shared" si="366"/>
        <v>Old</v>
      </c>
      <c r="G11750" t="str">
        <f t="shared" si="367"/>
        <v>Existing</v>
      </c>
    </row>
    <row r="11751" spans="1:7" ht="19" x14ac:dyDescent="0.25">
      <c r="A11751" s="7">
        <v>2014</v>
      </c>
      <c r="B11751" s="7" t="s">
        <v>1476</v>
      </c>
      <c r="C11751" s="7" t="s">
        <v>6</v>
      </c>
      <c r="D11751" s="24">
        <v>273404.98</v>
      </c>
      <c r="E11751">
        <f>INDEX('B. Store opening dates'!$B$5:$B$2448,MATCH('A. Sales by store'!B11751,'B. Store opening dates'!$A$5:$A$2448,0))</f>
        <v>2011</v>
      </c>
      <c r="F11751" t="str">
        <f t="shared" si="366"/>
        <v>Old</v>
      </c>
      <c r="G11751" t="str">
        <f t="shared" si="367"/>
        <v>Existing</v>
      </c>
    </row>
    <row r="11752" spans="1:7" ht="19" x14ac:dyDescent="0.25">
      <c r="A11752" s="7">
        <v>2015</v>
      </c>
      <c r="B11752" s="7" t="s">
        <v>1476</v>
      </c>
      <c r="C11752" s="7" t="s">
        <v>7</v>
      </c>
      <c r="D11752" s="24">
        <v>233340.32</v>
      </c>
      <c r="E11752">
        <f>INDEX('B. Store opening dates'!$B$5:$B$2448,MATCH('A. Sales by store'!B11752,'B. Store opening dates'!$A$5:$A$2448,0))</f>
        <v>2011</v>
      </c>
      <c r="F11752" t="str">
        <f t="shared" si="366"/>
        <v>Old</v>
      </c>
      <c r="G11752" t="str">
        <f t="shared" si="367"/>
        <v>Existing</v>
      </c>
    </row>
    <row r="11753" spans="1:7" ht="19" x14ac:dyDescent="0.25">
      <c r="A11753" s="7">
        <v>2014</v>
      </c>
      <c r="B11753" s="7" t="s">
        <v>1476</v>
      </c>
      <c r="C11753" s="7" t="s">
        <v>7</v>
      </c>
      <c r="D11753" s="24">
        <v>246179.07</v>
      </c>
      <c r="E11753">
        <f>INDEX('B. Store opening dates'!$B$5:$B$2448,MATCH('A. Sales by store'!B11753,'B. Store opening dates'!$A$5:$A$2448,0))</f>
        <v>2011</v>
      </c>
      <c r="F11753" t="str">
        <f t="shared" si="366"/>
        <v>Old</v>
      </c>
      <c r="G11753" t="str">
        <f t="shared" si="367"/>
        <v>Existing</v>
      </c>
    </row>
    <row r="11754" spans="1:7" ht="19" x14ac:dyDescent="0.25">
      <c r="A11754" s="7">
        <v>2015</v>
      </c>
      <c r="B11754" s="7" t="s">
        <v>1476</v>
      </c>
      <c r="C11754" s="7" t="s">
        <v>8</v>
      </c>
      <c r="D11754" s="24">
        <v>683030.27</v>
      </c>
      <c r="E11754">
        <f>INDEX('B. Store opening dates'!$B$5:$B$2448,MATCH('A. Sales by store'!B11754,'B. Store opening dates'!$A$5:$A$2448,0))</f>
        <v>2011</v>
      </c>
      <c r="F11754" t="str">
        <f t="shared" si="366"/>
        <v>Old</v>
      </c>
      <c r="G11754" t="str">
        <f t="shared" si="367"/>
        <v>Existing</v>
      </c>
    </row>
    <row r="11755" spans="1:7" ht="19" x14ac:dyDescent="0.25">
      <c r="A11755" s="7">
        <v>2014</v>
      </c>
      <c r="B11755" s="7" t="s">
        <v>1476</v>
      </c>
      <c r="C11755" s="7" t="s">
        <v>8</v>
      </c>
      <c r="D11755" s="24">
        <v>713022.71</v>
      </c>
      <c r="E11755">
        <f>INDEX('B. Store opening dates'!$B$5:$B$2448,MATCH('A. Sales by store'!B11755,'B. Store opening dates'!$A$5:$A$2448,0))</f>
        <v>2011</v>
      </c>
      <c r="F11755" t="str">
        <f t="shared" si="366"/>
        <v>Old</v>
      </c>
      <c r="G11755" t="str">
        <f t="shared" si="367"/>
        <v>Existing</v>
      </c>
    </row>
    <row r="11756" spans="1:7" ht="19" x14ac:dyDescent="0.25">
      <c r="A11756" s="7">
        <v>2015</v>
      </c>
      <c r="B11756" s="7" t="s">
        <v>1477</v>
      </c>
      <c r="C11756" s="7" t="s">
        <v>5</v>
      </c>
      <c r="D11756" s="24">
        <v>766248.62</v>
      </c>
      <c r="E11756">
        <f>INDEX('B. Store opening dates'!$B$5:$B$2448,MATCH('A. Sales by store'!B11756,'B. Store opening dates'!$A$5:$A$2448,0))</f>
        <v>2011</v>
      </c>
      <c r="F11756" t="str">
        <f t="shared" si="366"/>
        <v>Old</v>
      </c>
      <c r="G11756" t="str">
        <f t="shared" si="367"/>
        <v>Existing</v>
      </c>
    </row>
    <row r="11757" spans="1:7" ht="19" x14ac:dyDescent="0.25">
      <c r="A11757" s="7">
        <v>2014</v>
      </c>
      <c r="B11757" s="7" t="s">
        <v>1477</v>
      </c>
      <c r="C11757" s="7" t="s">
        <v>5</v>
      </c>
      <c r="D11757" s="24">
        <v>841586.84</v>
      </c>
      <c r="E11757">
        <f>INDEX('B. Store opening dates'!$B$5:$B$2448,MATCH('A. Sales by store'!B11757,'B. Store opening dates'!$A$5:$A$2448,0))</f>
        <v>2011</v>
      </c>
      <c r="F11757" t="str">
        <f t="shared" si="366"/>
        <v>Old</v>
      </c>
      <c r="G11757" t="str">
        <f t="shared" si="367"/>
        <v>Existing</v>
      </c>
    </row>
    <row r="11758" spans="1:7" ht="19" x14ac:dyDescent="0.25">
      <c r="A11758" s="7">
        <v>2015</v>
      </c>
      <c r="B11758" s="7" t="s">
        <v>1477</v>
      </c>
      <c r="C11758" s="7" t="s">
        <v>6</v>
      </c>
      <c r="D11758" s="24">
        <v>454716.09</v>
      </c>
      <c r="E11758">
        <f>INDEX('B. Store opening dates'!$B$5:$B$2448,MATCH('A. Sales by store'!B11758,'B. Store opening dates'!$A$5:$A$2448,0))</f>
        <v>2011</v>
      </c>
      <c r="F11758" t="str">
        <f t="shared" si="366"/>
        <v>Old</v>
      </c>
      <c r="G11758" t="str">
        <f t="shared" si="367"/>
        <v>Existing</v>
      </c>
    </row>
    <row r="11759" spans="1:7" ht="19" x14ac:dyDescent="0.25">
      <c r="A11759" s="7">
        <v>2014</v>
      </c>
      <c r="B11759" s="7" t="s">
        <v>1477</v>
      </c>
      <c r="C11759" s="7" t="s">
        <v>6</v>
      </c>
      <c r="D11759" s="24">
        <v>330682.98</v>
      </c>
      <c r="E11759">
        <f>INDEX('B. Store opening dates'!$B$5:$B$2448,MATCH('A. Sales by store'!B11759,'B. Store opening dates'!$A$5:$A$2448,0))</f>
        <v>2011</v>
      </c>
      <c r="F11759" t="str">
        <f t="shared" si="366"/>
        <v>Old</v>
      </c>
      <c r="G11759" t="str">
        <f t="shared" si="367"/>
        <v>Existing</v>
      </c>
    </row>
    <row r="11760" spans="1:7" ht="19" x14ac:dyDescent="0.25">
      <c r="A11760" s="7">
        <v>2015</v>
      </c>
      <c r="B11760" s="7" t="s">
        <v>1477</v>
      </c>
      <c r="C11760" s="7" t="s">
        <v>7</v>
      </c>
      <c r="D11760" s="24">
        <v>203834.66</v>
      </c>
      <c r="E11760">
        <f>INDEX('B. Store opening dates'!$B$5:$B$2448,MATCH('A. Sales by store'!B11760,'B. Store opening dates'!$A$5:$A$2448,0))</f>
        <v>2011</v>
      </c>
      <c r="F11760" t="str">
        <f t="shared" si="366"/>
        <v>Old</v>
      </c>
      <c r="G11760" t="str">
        <f t="shared" si="367"/>
        <v>Existing</v>
      </c>
    </row>
    <row r="11761" spans="1:7" ht="19" x14ac:dyDescent="0.25">
      <c r="A11761" s="7">
        <v>2014</v>
      </c>
      <c r="B11761" s="7" t="s">
        <v>1477</v>
      </c>
      <c r="C11761" s="7" t="s">
        <v>7</v>
      </c>
      <c r="D11761" s="24">
        <v>214637.97</v>
      </c>
      <c r="E11761">
        <f>INDEX('B. Store opening dates'!$B$5:$B$2448,MATCH('A. Sales by store'!B11761,'B. Store opening dates'!$A$5:$A$2448,0))</f>
        <v>2011</v>
      </c>
      <c r="F11761" t="str">
        <f t="shared" si="366"/>
        <v>Old</v>
      </c>
      <c r="G11761" t="str">
        <f t="shared" si="367"/>
        <v>Existing</v>
      </c>
    </row>
    <row r="11762" spans="1:7" ht="19" x14ac:dyDescent="0.25">
      <c r="A11762" s="7">
        <v>2015</v>
      </c>
      <c r="B11762" s="7" t="s">
        <v>1477</v>
      </c>
      <c r="C11762" s="7" t="s">
        <v>8</v>
      </c>
      <c r="D11762" s="24">
        <v>743030.3</v>
      </c>
      <c r="E11762">
        <f>INDEX('B. Store opening dates'!$B$5:$B$2448,MATCH('A. Sales by store'!B11762,'B. Store opening dates'!$A$5:$A$2448,0))</f>
        <v>2011</v>
      </c>
      <c r="F11762" t="str">
        <f t="shared" si="366"/>
        <v>Old</v>
      </c>
      <c r="G11762" t="str">
        <f t="shared" si="367"/>
        <v>Existing</v>
      </c>
    </row>
    <row r="11763" spans="1:7" ht="19" x14ac:dyDescent="0.25">
      <c r="A11763" s="7">
        <v>2014</v>
      </c>
      <c r="B11763" s="7" t="s">
        <v>1477</v>
      </c>
      <c r="C11763" s="7" t="s">
        <v>8</v>
      </c>
      <c r="D11763" s="24">
        <v>764891.37</v>
      </c>
      <c r="E11763">
        <f>INDEX('B. Store opening dates'!$B$5:$B$2448,MATCH('A. Sales by store'!B11763,'B. Store opening dates'!$A$5:$A$2448,0))</f>
        <v>2011</v>
      </c>
      <c r="F11763" t="str">
        <f t="shared" si="366"/>
        <v>Old</v>
      </c>
      <c r="G11763" t="str">
        <f t="shared" si="367"/>
        <v>Existing</v>
      </c>
    </row>
    <row r="11764" spans="1:7" ht="19" x14ac:dyDescent="0.25">
      <c r="A11764" s="7">
        <v>2015</v>
      </c>
      <c r="B11764" s="7" t="s">
        <v>1478</v>
      </c>
      <c r="C11764" s="7" t="s">
        <v>5</v>
      </c>
      <c r="D11764" s="24">
        <v>527485.69999999995</v>
      </c>
      <c r="E11764">
        <f>INDEX('B. Store opening dates'!$B$5:$B$2448,MATCH('A. Sales by store'!B11764,'B. Store opening dates'!$A$5:$A$2448,0))</f>
        <v>2011</v>
      </c>
      <c r="F11764" t="str">
        <f t="shared" si="366"/>
        <v>Old</v>
      </c>
      <c r="G11764" t="str">
        <f t="shared" si="367"/>
        <v>Existing</v>
      </c>
    </row>
    <row r="11765" spans="1:7" ht="19" x14ac:dyDescent="0.25">
      <c r="A11765" s="7">
        <v>2014</v>
      </c>
      <c r="B11765" s="7" t="s">
        <v>1478</v>
      </c>
      <c r="C11765" s="7" t="s">
        <v>5</v>
      </c>
      <c r="D11765" s="24">
        <v>576463.25</v>
      </c>
      <c r="E11765">
        <f>INDEX('B. Store opening dates'!$B$5:$B$2448,MATCH('A. Sales by store'!B11765,'B. Store opening dates'!$A$5:$A$2448,0))</f>
        <v>2011</v>
      </c>
      <c r="F11765" t="str">
        <f t="shared" si="366"/>
        <v>Old</v>
      </c>
      <c r="G11765" t="str">
        <f t="shared" si="367"/>
        <v>Existing</v>
      </c>
    </row>
    <row r="11766" spans="1:7" ht="19" x14ac:dyDescent="0.25">
      <c r="A11766" s="7">
        <v>2015</v>
      </c>
      <c r="B11766" s="7" t="s">
        <v>1478</v>
      </c>
      <c r="C11766" s="7" t="s">
        <v>6</v>
      </c>
      <c r="D11766" s="24">
        <v>275396.15999999997</v>
      </c>
      <c r="E11766">
        <f>INDEX('B. Store opening dates'!$B$5:$B$2448,MATCH('A. Sales by store'!B11766,'B. Store opening dates'!$A$5:$A$2448,0))</f>
        <v>2011</v>
      </c>
      <c r="F11766" t="str">
        <f t="shared" si="366"/>
        <v>Old</v>
      </c>
      <c r="G11766" t="str">
        <f t="shared" si="367"/>
        <v>Existing</v>
      </c>
    </row>
    <row r="11767" spans="1:7" ht="19" x14ac:dyDescent="0.25">
      <c r="A11767" s="7">
        <v>2014</v>
      </c>
      <c r="B11767" s="7" t="s">
        <v>1478</v>
      </c>
      <c r="C11767" s="7" t="s">
        <v>6</v>
      </c>
      <c r="D11767" s="24">
        <v>192651.03</v>
      </c>
      <c r="E11767">
        <f>INDEX('B. Store opening dates'!$B$5:$B$2448,MATCH('A. Sales by store'!B11767,'B. Store opening dates'!$A$5:$A$2448,0))</f>
        <v>2011</v>
      </c>
      <c r="F11767" t="str">
        <f t="shared" si="366"/>
        <v>Old</v>
      </c>
      <c r="G11767" t="str">
        <f t="shared" si="367"/>
        <v>Existing</v>
      </c>
    </row>
    <row r="11768" spans="1:7" ht="19" x14ac:dyDescent="0.25">
      <c r="A11768" s="7">
        <v>2015</v>
      </c>
      <c r="B11768" s="7" t="s">
        <v>1478</v>
      </c>
      <c r="C11768" s="7" t="s">
        <v>7</v>
      </c>
      <c r="D11768" s="24">
        <v>125229.61</v>
      </c>
      <c r="E11768">
        <f>INDEX('B. Store opening dates'!$B$5:$B$2448,MATCH('A. Sales by store'!B11768,'B. Store opening dates'!$A$5:$A$2448,0))</f>
        <v>2011</v>
      </c>
      <c r="F11768" t="str">
        <f t="shared" si="366"/>
        <v>Old</v>
      </c>
      <c r="G11768" t="str">
        <f t="shared" si="367"/>
        <v>Existing</v>
      </c>
    </row>
    <row r="11769" spans="1:7" ht="19" x14ac:dyDescent="0.25">
      <c r="A11769" s="7">
        <v>2014</v>
      </c>
      <c r="B11769" s="7" t="s">
        <v>1478</v>
      </c>
      <c r="C11769" s="7" t="s">
        <v>7</v>
      </c>
      <c r="D11769" s="24">
        <v>131616.19</v>
      </c>
      <c r="E11769">
        <f>INDEX('B. Store opening dates'!$B$5:$B$2448,MATCH('A. Sales by store'!B11769,'B. Store opening dates'!$A$5:$A$2448,0))</f>
        <v>2011</v>
      </c>
      <c r="F11769" t="str">
        <f t="shared" si="366"/>
        <v>Old</v>
      </c>
      <c r="G11769" t="str">
        <f t="shared" si="367"/>
        <v>Existing</v>
      </c>
    </row>
    <row r="11770" spans="1:7" ht="19" x14ac:dyDescent="0.25">
      <c r="A11770" s="7">
        <v>2015</v>
      </c>
      <c r="B11770" s="7" t="s">
        <v>1478</v>
      </c>
      <c r="C11770" s="7" t="s">
        <v>8</v>
      </c>
      <c r="D11770" s="24">
        <v>405167.6</v>
      </c>
      <c r="E11770">
        <f>INDEX('B. Store opening dates'!$B$5:$B$2448,MATCH('A. Sales by store'!B11770,'B. Store opening dates'!$A$5:$A$2448,0))</f>
        <v>2011</v>
      </c>
      <c r="F11770" t="str">
        <f t="shared" si="366"/>
        <v>Old</v>
      </c>
      <c r="G11770" t="str">
        <f t="shared" si="367"/>
        <v>Existing</v>
      </c>
    </row>
    <row r="11771" spans="1:7" ht="19" x14ac:dyDescent="0.25">
      <c r="A11771" s="7">
        <v>2014</v>
      </c>
      <c r="B11771" s="7" t="s">
        <v>1478</v>
      </c>
      <c r="C11771" s="7" t="s">
        <v>8</v>
      </c>
      <c r="D11771" s="24">
        <v>417880.01</v>
      </c>
      <c r="E11771">
        <f>INDEX('B. Store opening dates'!$B$5:$B$2448,MATCH('A. Sales by store'!B11771,'B. Store opening dates'!$A$5:$A$2448,0))</f>
        <v>2011</v>
      </c>
      <c r="F11771" t="str">
        <f t="shared" si="366"/>
        <v>Old</v>
      </c>
      <c r="G11771" t="str">
        <f t="shared" si="367"/>
        <v>Existing</v>
      </c>
    </row>
    <row r="11772" spans="1:7" ht="19" x14ac:dyDescent="0.25">
      <c r="A11772" s="7">
        <v>2015</v>
      </c>
      <c r="B11772" s="7" t="s">
        <v>1479</v>
      </c>
      <c r="C11772" s="7" t="s">
        <v>5</v>
      </c>
      <c r="D11772" s="24">
        <v>510105.62</v>
      </c>
      <c r="E11772">
        <f>INDEX('B. Store opening dates'!$B$5:$B$2448,MATCH('A. Sales by store'!B11772,'B. Store opening dates'!$A$5:$A$2448,0))</f>
        <v>2011</v>
      </c>
      <c r="F11772" t="str">
        <f t="shared" si="366"/>
        <v>Old</v>
      </c>
      <c r="G11772" t="str">
        <f t="shared" si="367"/>
        <v>Existing</v>
      </c>
    </row>
    <row r="11773" spans="1:7" ht="19" x14ac:dyDescent="0.25">
      <c r="A11773" s="7">
        <v>2014</v>
      </c>
      <c r="B11773" s="7" t="s">
        <v>1479</v>
      </c>
      <c r="C11773" s="7" t="s">
        <v>5</v>
      </c>
      <c r="D11773" s="24">
        <v>557537.98</v>
      </c>
      <c r="E11773">
        <f>INDEX('B. Store opening dates'!$B$5:$B$2448,MATCH('A. Sales by store'!B11773,'B. Store opening dates'!$A$5:$A$2448,0))</f>
        <v>2011</v>
      </c>
      <c r="F11773" t="str">
        <f t="shared" si="366"/>
        <v>Old</v>
      </c>
      <c r="G11773" t="str">
        <f t="shared" si="367"/>
        <v>Existing</v>
      </c>
    </row>
    <row r="11774" spans="1:7" ht="19" x14ac:dyDescent="0.25">
      <c r="A11774" s="7">
        <v>2015</v>
      </c>
      <c r="B11774" s="7" t="s">
        <v>1479</v>
      </c>
      <c r="C11774" s="7" t="s">
        <v>6</v>
      </c>
      <c r="D11774" s="24">
        <v>358920.04</v>
      </c>
      <c r="E11774">
        <f>INDEX('B. Store opening dates'!$B$5:$B$2448,MATCH('A. Sales by store'!B11774,'B. Store opening dates'!$A$5:$A$2448,0))</f>
        <v>2011</v>
      </c>
      <c r="F11774" t="str">
        <f t="shared" si="366"/>
        <v>Old</v>
      </c>
      <c r="G11774" t="str">
        <f t="shared" si="367"/>
        <v>Existing</v>
      </c>
    </row>
    <row r="11775" spans="1:7" ht="19" x14ac:dyDescent="0.25">
      <c r="A11775" s="7">
        <v>2014</v>
      </c>
      <c r="B11775" s="7" t="s">
        <v>1479</v>
      </c>
      <c r="C11775" s="7" t="s">
        <v>6</v>
      </c>
      <c r="D11775" s="24">
        <v>253257.65</v>
      </c>
      <c r="E11775">
        <f>INDEX('B. Store opening dates'!$B$5:$B$2448,MATCH('A. Sales by store'!B11775,'B. Store opening dates'!$A$5:$A$2448,0))</f>
        <v>2011</v>
      </c>
      <c r="F11775" t="str">
        <f t="shared" si="366"/>
        <v>Old</v>
      </c>
      <c r="G11775" t="str">
        <f t="shared" si="367"/>
        <v>Existing</v>
      </c>
    </row>
    <row r="11776" spans="1:7" ht="19" x14ac:dyDescent="0.25">
      <c r="A11776" s="7">
        <v>2015</v>
      </c>
      <c r="B11776" s="7" t="s">
        <v>1479</v>
      </c>
      <c r="C11776" s="7" t="s">
        <v>7</v>
      </c>
      <c r="D11776" s="24">
        <v>183464.13</v>
      </c>
      <c r="E11776">
        <f>INDEX('B. Store opening dates'!$B$5:$B$2448,MATCH('A. Sales by store'!B11776,'B. Store opening dates'!$A$5:$A$2448,0))</f>
        <v>2011</v>
      </c>
      <c r="F11776" t="str">
        <f t="shared" si="366"/>
        <v>Old</v>
      </c>
      <c r="G11776" t="str">
        <f t="shared" si="367"/>
        <v>Existing</v>
      </c>
    </row>
    <row r="11777" spans="1:7" ht="19" x14ac:dyDescent="0.25">
      <c r="A11777" s="7">
        <v>2014</v>
      </c>
      <c r="B11777" s="7" t="s">
        <v>1479</v>
      </c>
      <c r="C11777" s="7" t="s">
        <v>7</v>
      </c>
      <c r="D11777" s="24">
        <v>192585.56</v>
      </c>
      <c r="E11777">
        <f>INDEX('B. Store opening dates'!$B$5:$B$2448,MATCH('A. Sales by store'!B11777,'B. Store opening dates'!$A$5:$A$2448,0))</f>
        <v>2011</v>
      </c>
      <c r="F11777" t="str">
        <f t="shared" si="366"/>
        <v>Old</v>
      </c>
      <c r="G11777" t="str">
        <f t="shared" si="367"/>
        <v>Existing</v>
      </c>
    </row>
    <row r="11778" spans="1:7" ht="19" x14ac:dyDescent="0.25">
      <c r="A11778" s="7">
        <v>2015</v>
      </c>
      <c r="B11778" s="7" t="s">
        <v>1479</v>
      </c>
      <c r="C11778" s="7" t="s">
        <v>8</v>
      </c>
      <c r="D11778" s="24">
        <v>458929.08</v>
      </c>
      <c r="E11778">
        <f>INDEX('B. Store opening dates'!$B$5:$B$2448,MATCH('A. Sales by store'!B11778,'B. Store opening dates'!$A$5:$A$2448,0))</f>
        <v>2011</v>
      </c>
      <c r="F11778" t="str">
        <f t="shared" si="366"/>
        <v>Old</v>
      </c>
      <c r="G11778" t="str">
        <f t="shared" si="367"/>
        <v>Existing</v>
      </c>
    </row>
    <row r="11779" spans="1:7" ht="19" x14ac:dyDescent="0.25">
      <c r="A11779" s="7">
        <v>2014</v>
      </c>
      <c r="B11779" s="7" t="s">
        <v>1479</v>
      </c>
      <c r="C11779" s="7" t="s">
        <v>8</v>
      </c>
      <c r="D11779" s="24">
        <v>473029.17</v>
      </c>
      <c r="E11779">
        <f>INDEX('B. Store opening dates'!$B$5:$B$2448,MATCH('A. Sales by store'!B11779,'B. Store opening dates'!$A$5:$A$2448,0))</f>
        <v>2011</v>
      </c>
      <c r="F11779" t="str">
        <f t="shared" si="366"/>
        <v>Old</v>
      </c>
      <c r="G11779" t="str">
        <f t="shared" si="367"/>
        <v>Existing</v>
      </c>
    </row>
    <row r="11780" spans="1:7" ht="19" x14ac:dyDescent="0.25">
      <c r="A11780" s="7">
        <v>2015</v>
      </c>
      <c r="B11780" s="7" t="s">
        <v>1480</v>
      </c>
      <c r="C11780" s="7" t="s">
        <v>5</v>
      </c>
      <c r="D11780" s="24">
        <v>594203.56999999995</v>
      </c>
      <c r="E11780">
        <f>INDEX('B. Store opening dates'!$B$5:$B$2448,MATCH('A. Sales by store'!B11780,'B. Store opening dates'!$A$5:$A$2448,0))</f>
        <v>2011</v>
      </c>
      <c r="F11780" t="str">
        <f t="shared" si="366"/>
        <v>Old</v>
      </c>
      <c r="G11780" t="str">
        <f t="shared" si="367"/>
        <v>Existing</v>
      </c>
    </row>
    <row r="11781" spans="1:7" ht="19" x14ac:dyDescent="0.25">
      <c r="A11781" s="7">
        <v>2014</v>
      </c>
      <c r="B11781" s="7" t="s">
        <v>1480</v>
      </c>
      <c r="C11781" s="7" t="s">
        <v>5</v>
      </c>
      <c r="D11781" s="24">
        <v>646911.47</v>
      </c>
      <c r="E11781">
        <f>INDEX('B. Store opening dates'!$B$5:$B$2448,MATCH('A. Sales by store'!B11781,'B. Store opening dates'!$A$5:$A$2448,0))</f>
        <v>2011</v>
      </c>
      <c r="F11781" t="str">
        <f t="shared" ref="F11781:F11844" si="368">IF(A11781 = 2015, IF(E11781&lt; 2015, "Old","New"),IF(E11781 &lt; 2014, "Old","New"))</f>
        <v>Old</v>
      </c>
      <c r="G11781" t="str">
        <f t="shared" ref="G11781:G11844" si="369">IF(A11781 = 2015, IF(E11781&lt; 2015, "Existing","New"),"Existing")</f>
        <v>Existing</v>
      </c>
    </row>
    <row r="11782" spans="1:7" ht="19" x14ac:dyDescent="0.25">
      <c r="A11782" s="7">
        <v>2015</v>
      </c>
      <c r="B11782" s="7" t="s">
        <v>1480</v>
      </c>
      <c r="C11782" s="7" t="s">
        <v>6</v>
      </c>
      <c r="D11782" s="24">
        <v>202839.02</v>
      </c>
      <c r="E11782">
        <f>INDEX('B. Store opening dates'!$B$5:$B$2448,MATCH('A. Sales by store'!B11782,'B. Store opening dates'!$A$5:$A$2448,0))</f>
        <v>2011</v>
      </c>
      <c r="F11782" t="str">
        <f t="shared" si="368"/>
        <v>Old</v>
      </c>
      <c r="G11782" t="str">
        <f t="shared" si="369"/>
        <v>Existing</v>
      </c>
    </row>
    <row r="11783" spans="1:7" ht="19" x14ac:dyDescent="0.25">
      <c r="A11783" s="7">
        <v>2014</v>
      </c>
      <c r="B11783" s="7" t="s">
        <v>1480</v>
      </c>
      <c r="C11783" s="7" t="s">
        <v>6</v>
      </c>
      <c r="D11783" s="24">
        <v>145882.96</v>
      </c>
      <c r="E11783">
        <f>INDEX('B. Store opening dates'!$B$5:$B$2448,MATCH('A. Sales by store'!B11783,'B. Store opening dates'!$A$5:$A$2448,0))</f>
        <v>2011</v>
      </c>
      <c r="F11783" t="str">
        <f t="shared" si="368"/>
        <v>Old</v>
      </c>
      <c r="G11783" t="str">
        <f t="shared" si="369"/>
        <v>Existing</v>
      </c>
    </row>
    <row r="11784" spans="1:7" ht="19" x14ac:dyDescent="0.25">
      <c r="A11784" s="7">
        <v>2015</v>
      </c>
      <c r="B11784" s="7" t="s">
        <v>1480</v>
      </c>
      <c r="C11784" s="7" t="s">
        <v>7</v>
      </c>
      <c r="D11784" s="24">
        <v>76110.429999999993</v>
      </c>
      <c r="E11784">
        <f>INDEX('B. Store opening dates'!$B$5:$B$2448,MATCH('A. Sales by store'!B11784,'B. Store opening dates'!$A$5:$A$2448,0))</f>
        <v>2011</v>
      </c>
      <c r="F11784" t="str">
        <f t="shared" si="368"/>
        <v>Old</v>
      </c>
      <c r="G11784" t="str">
        <f t="shared" si="369"/>
        <v>Existing</v>
      </c>
    </row>
    <row r="11785" spans="1:7" ht="19" x14ac:dyDescent="0.25">
      <c r="A11785" s="7">
        <v>2014</v>
      </c>
      <c r="B11785" s="7" t="s">
        <v>1480</v>
      </c>
      <c r="C11785" s="7" t="s">
        <v>7</v>
      </c>
      <c r="D11785" s="24">
        <v>79898.22</v>
      </c>
      <c r="E11785">
        <f>INDEX('B. Store opening dates'!$B$5:$B$2448,MATCH('A. Sales by store'!B11785,'B. Store opening dates'!$A$5:$A$2448,0))</f>
        <v>2011</v>
      </c>
      <c r="F11785" t="str">
        <f t="shared" si="368"/>
        <v>Old</v>
      </c>
      <c r="G11785" t="str">
        <f t="shared" si="369"/>
        <v>Existing</v>
      </c>
    </row>
    <row r="11786" spans="1:7" ht="19" x14ac:dyDescent="0.25">
      <c r="A11786" s="7">
        <v>2015</v>
      </c>
      <c r="B11786" s="7" t="s">
        <v>1480</v>
      </c>
      <c r="C11786" s="7" t="s">
        <v>8</v>
      </c>
      <c r="D11786" s="24">
        <v>497914.94</v>
      </c>
      <c r="E11786">
        <f>INDEX('B. Store opening dates'!$B$5:$B$2448,MATCH('A. Sales by store'!B11786,'B. Store opening dates'!$A$5:$A$2448,0))</f>
        <v>2011</v>
      </c>
      <c r="F11786" t="str">
        <f t="shared" si="368"/>
        <v>Old</v>
      </c>
      <c r="G11786" t="str">
        <f t="shared" si="369"/>
        <v>Existing</v>
      </c>
    </row>
    <row r="11787" spans="1:7" ht="19" x14ac:dyDescent="0.25">
      <c r="A11787" s="7">
        <v>2014</v>
      </c>
      <c r="B11787" s="7" t="s">
        <v>1480</v>
      </c>
      <c r="C11787" s="7" t="s">
        <v>8</v>
      </c>
      <c r="D11787" s="24">
        <v>520628.91</v>
      </c>
      <c r="E11787">
        <f>INDEX('B. Store opening dates'!$B$5:$B$2448,MATCH('A. Sales by store'!B11787,'B. Store opening dates'!$A$5:$A$2448,0))</f>
        <v>2011</v>
      </c>
      <c r="F11787" t="str">
        <f t="shared" si="368"/>
        <v>Old</v>
      </c>
      <c r="G11787" t="str">
        <f t="shared" si="369"/>
        <v>Existing</v>
      </c>
    </row>
    <row r="11788" spans="1:7" ht="19" x14ac:dyDescent="0.25">
      <c r="A11788" s="7">
        <v>2015</v>
      </c>
      <c r="B11788" s="7" t="s">
        <v>1481</v>
      </c>
      <c r="C11788" s="7" t="s">
        <v>5</v>
      </c>
      <c r="D11788" s="24">
        <v>551087.94999999995</v>
      </c>
      <c r="E11788">
        <f>INDEX('B. Store opening dates'!$B$5:$B$2448,MATCH('A. Sales by store'!B11788,'B. Store opening dates'!$A$5:$A$2448,0))</f>
        <v>2011</v>
      </c>
      <c r="F11788" t="str">
        <f t="shared" si="368"/>
        <v>Old</v>
      </c>
      <c r="G11788" t="str">
        <f t="shared" si="369"/>
        <v>Existing</v>
      </c>
    </row>
    <row r="11789" spans="1:7" ht="19" x14ac:dyDescent="0.25">
      <c r="A11789" s="7">
        <v>2014</v>
      </c>
      <c r="B11789" s="7" t="s">
        <v>1481</v>
      </c>
      <c r="C11789" s="7" t="s">
        <v>5</v>
      </c>
      <c r="D11789" s="24">
        <v>606733.43999999994</v>
      </c>
      <c r="E11789">
        <f>INDEX('B. Store opening dates'!$B$5:$B$2448,MATCH('A. Sales by store'!B11789,'B. Store opening dates'!$A$5:$A$2448,0))</f>
        <v>2011</v>
      </c>
      <c r="F11789" t="str">
        <f t="shared" si="368"/>
        <v>Old</v>
      </c>
      <c r="G11789" t="str">
        <f t="shared" si="369"/>
        <v>Existing</v>
      </c>
    </row>
    <row r="11790" spans="1:7" ht="19" x14ac:dyDescent="0.25">
      <c r="A11790" s="7">
        <v>2015</v>
      </c>
      <c r="B11790" s="7" t="s">
        <v>1481</v>
      </c>
      <c r="C11790" s="7" t="s">
        <v>6</v>
      </c>
      <c r="D11790" s="24">
        <v>417286.59</v>
      </c>
      <c r="E11790">
        <f>INDEX('B. Store opening dates'!$B$5:$B$2448,MATCH('A. Sales by store'!B11790,'B. Store opening dates'!$A$5:$A$2448,0))</f>
        <v>2011</v>
      </c>
      <c r="F11790" t="str">
        <f t="shared" si="368"/>
        <v>Old</v>
      </c>
      <c r="G11790" t="str">
        <f t="shared" si="369"/>
        <v>Existing</v>
      </c>
    </row>
    <row r="11791" spans="1:7" ht="19" x14ac:dyDescent="0.25">
      <c r="A11791" s="7">
        <v>2014</v>
      </c>
      <c r="B11791" s="7" t="s">
        <v>1481</v>
      </c>
      <c r="C11791" s="7" t="s">
        <v>6</v>
      </c>
      <c r="D11791" s="24">
        <v>304634.76</v>
      </c>
      <c r="E11791">
        <f>INDEX('B. Store opening dates'!$B$5:$B$2448,MATCH('A. Sales by store'!B11791,'B. Store opening dates'!$A$5:$A$2448,0))</f>
        <v>2011</v>
      </c>
      <c r="F11791" t="str">
        <f t="shared" si="368"/>
        <v>Old</v>
      </c>
      <c r="G11791" t="str">
        <f t="shared" si="369"/>
        <v>Existing</v>
      </c>
    </row>
    <row r="11792" spans="1:7" ht="19" x14ac:dyDescent="0.25">
      <c r="A11792" s="7">
        <v>2015</v>
      </c>
      <c r="B11792" s="7" t="s">
        <v>1481</v>
      </c>
      <c r="C11792" s="7" t="s">
        <v>7</v>
      </c>
      <c r="D11792" s="24">
        <v>196460.7</v>
      </c>
      <c r="E11792">
        <f>INDEX('B. Store opening dates'!$B$5:$B$2448,MATCH('A. Sales by store'!B11792,'B. Store opening dates'!$A$5:$A$2448,0))</f>
        <v>2011</v>
      </c>
      <c r="F11792" t="str">
        <f t="shared" si="368"/>
        <v>Old</v>
      </c>
      <c r="G11792" t="str">
        <f t="shared" si="369"/>
        <v>Existing</v>
      </c>
    </row>
    <row r="11793" spans="1:7" ht="19" x14ac:dyDescent="0.25">
      <c r="A11793" s="7">
        <v>2014</v>
      </c>
      <c r="B11793" s="7" t="s">
        <v>1481</v>
      </c>
      <c r="C11793" s="7" t="s">
        <v>7</v>
      </c>
      <c r="D11793" s="24">
        <v>206659.27</v>
      </c>
      <c r="E11793">
        <f>INDEX('B. Store opening dates'!$B$5:$B$2448,MATCH('A. Sales by store'!B11793,'B. Store opening dates'!$A$5:$A$2448,0))</f>
        <v>2011</v>
      </c>
      <c r="F11793" t="str">
        <f t="shared" si="368"/>
        <v>Old</v>
      </c>
      <c r="G11793" t="str">
        <f t="shared" si="369"/>
        <v>Existing</v>
      </c>
    </row>
    <row r="11794" spans="1:7" ht="19" x14ac:dyDescent="0.25">
      <c r="A11794" s="7">
        <v>2015</v>
      </c>
      <c r="B11794" s="7" t="s">
        <v>1481</v>
      </c>
      <c r="C11794" s="7" t="s">
        <v>8</v>
      </c>
      <c r="D11794" s="24">
        <v>441657.01</v>
      </c>
      <c r="E11794">
        <f>INDEX('B. Store opening dates'!$B$5:$B$2448,MATCH('A. Sales by store'!B11794,'B. Store opening dates'!$A$5:$A$2448,0))</f>
        <v>2011</v>
      </c>
      <c r="F11794" t="str">
        <f t="shared" si="368"/>
        <v>Old</v>
      </c>
      <c r="G11794" t="str">
        <f t="shared" si="369"/>
        <v>Existing</v>
      </c>
    </row>
    <row r="11795" spans="1:7" ht="19" x14ac:dyDescent="0.25">
      <c r="A11795" s="7">
        <v>2014</v>
      </c>
      <c r="B11795" s="7" t="s">
        <v>1481</v>
      </c>
      <c r="C11795" s="7" t="s">
        <v>8</v>
      </c>
      <c r="D11795" s="24">
        <v>456217.79</v>
      </c>
      <c r="E11795">
        <f>INDEX('B. Store opening dates'!$B$5:$B$2448,MATCH('A. Sales by store'!B11795,'B. Store opening dates'!$A$5:$A$2448,0))</f>
        <v>2011</v>
      </c>
      <c r="F11795" t="str">
        <f t="shared" si="368"/>
        <v>Old</v>
      </c>
      <c r="G11795" t="str">
        <f t="shared" si="369"/>
        <v>Existing</v>
      </c>
    </row>
    <row r="11796" spans="1:7" ht="19" x14ac:dyDescent="0.25">
      <c r="A11796" s="7">
        <v>2015</v>
      </c>
      <c r="B11796" s="7" t="s">
        <v>1482</v>
      </c>
      <c r="C11796" s="7" t="s">
        <v>5</v>
      </c>
      <c r="D11796" s="24">
        <v>580638.14</v>
      </c>
      <c r="E11796">
        <f>INDEX('B. Store opening dates'!$B$5:$B$2448,MATCH('A. Sales by store'!B11796,'B. Store opening dates'!$A$5:$A$2448,0))</f>
        <v>2011</v>
      </c>
      <c r="F11796" t="str">
        <f t="shared" si="368"/>
        <v>Old</v>
      </c>
      <c r="G11796" t="str">
        <f t="shared" si="369"/>
        <v>Existing</v>
      </c>
    </row>
    <row r="11797" spans="1:7" ht="19" x14ac:dyDescent="0.25">
      <c r="A11797" s="7">
        <v>2014</v>
      </c>
      <c r="B11797" s="7" t="s">
        <v>1482</v>
      </c>
      <c r="C11797" s="7" t="s">
        <v>5</v>
      </c>
      <c r="D11797" s="24">
        <v>633177.92000000004</v>
      </c>
      <c r="E11797">
        <f>INDEX('B. Store opening dates'!$B$5:$B$2448,MATCH('A. Sales by store'!B11797,'B. Store opening dates'!$A$5:$A$2448,0))</f>
        <v>2011</v>
      </c>
      <c r="F11797" t="str">
        <f t="shared" si="368"/>
        <v>Old</v>
      </c>
      <c r="G11797" t="str">
        <f t="shared" si="369"/>
        <v>Existing</v>
      </c>
    </row>
    <row r="11798" spans="1:7" ht="19" x14ac:dyDescent="0.25">
      <c r="A11798" s="7">
        <v>2015</v>
      </c>
      <c r="B11798" s="7" t="s">
        <v>1482</v>
      </c>
      <c r="C11798" s="7" t="s">
        <v>6</v>
      </c>
      <c r="D11798" s="24">
        <v>532885.92000000004</v>
      </c>
      <c r="E11798">
        <f>INDEX('B. Store opening dates'!$B$5:$B$2448,MATCH('A. Sales by store'!B11798,'B. Store opening dates'!$A$5:$A$2448,0))</f>
        <v>2011</v>
      </c>
      <c r="F11798" t="str">
        <f t="shared" si="368"/>
        <v>Old</v>
      </c>
      <c r="G11798" t="str">
        <f t="shared" si="369"/>
        <v>Existing</v>
      </c>
    </row>
    <row r="11799" spans="1:7" ht="19" x14ac:dyDescent="0.25">
      <c r="A11799" s="7">
        <v>2014</v>
      </c>
      <c r="B11799" s="7" t="s">
        <v>1482</v>
      </c>
      <c r="C11799" s="7" t="s">
        <v>6</v>
      </c>
      <c r="D11799" s="24">
        <v>376515.02</v>
      </c>
      <c r="E11799">
        <f>INDEX('B. Store opening dates'!$B$5:$B$2448,MATCH('A. Sales by store'!B11799,'B. Store opening dates'!$A$5:$A$2448,0))</f>
        <v>2011</v>
      </c>
      <c r="F11799" t="str">
        <f t="shared" si="368"/>
        <v>Old</v>
      </c>
      <c r="G11799" t="str">
        <f t="shared" si="369"/>
        <v>Existing</v>
      </c>
    </row>
    <row r="11800" spans="1:7" ht="19" x14ac:dyDescent="0.25">
      <c r="A11800" s="7">
        <v>2015</v>
      </c>
      <c r="B11800" s="7" t="s">
        <v>1482</v>
      </c>
      <c r="C11800" s="7" t="s">
        <v>7</v>
      </c>
      <c r="D11800" s="24">
        <v>106843.93</v>
      </c>
      <c r="E11800">
        <f>INDEX('B. Store opening dates'!$B$5:$B$2448,MATCH('A. Sales by store'!B11800,'B. Store opening dates'!$A$5:$A$2448,0))</f>
        <v>2011</v>
      </c>
      <c r="F11800" t="str">
        <f t="shared" si="368"/>
        <v>Old</v>
      </c>
      <c r="G11800" t="str">
        <f t="shared" si="369"/>
        <v>Existing</v>
      </c>
    </row>
    <row r="11801" spans="1:7" ht="19" x14ac:dyDescent="0.25">
      <c r="A11801" s="7">
        <v>2014</v>
      </c>
      <c r="B11801" s="7" t="s">
        <v>1482</v>
      </c>
      <c r="C11801" s="7" t="s">
        <v>7</v>
      </c>
      <c r="D11801" s="24">
        <v>113824.45</v>
      </c>
      <c r="E11801">
        <f>INDEX('B. Store opening dates'!$B$5:$B$2448,MATCH('A. Sales by store'!B11801,'B. Store opening dates'!$A$5:$A$2448,0))</f>
        <v>2011</v>
      </c>
      <c r="F11801" t="str">
        <f t="shared" si="368"/>
        <v>Old</v>
      </c>
      <c r="G11801" t="str">
        <f t="shared" si="369"/>
        <v>Existing</v>
      </c>
    </row>
    <row r="11802" spans="1:7" ht="19" x14ac:dyDescent="0.25">
      <c r="A11802" s="7">
        <v>2015</v>
      </c>
      <c r="B11802" s="7" t="s">
        <v>1482</v>
      </c>
      <c r="C11802" s="7" t="s">
        <v>8</v>
      </c>
      <c r="D11802" s="24">
        <v>689538.58</v>
      </c>
      <c r="E11802">
        <f>INDEX('B. Store opening dates'!$B$5:$B$2448,MATCH('A. Sales by store'!B11802,'B. Store opening dates'!$A$5:$A$2448,0))</f>
        <v>2011</v>
      </c>
      <c r="F11802" t="str">
        <f t="shared" si="368"/>
        <v>Old</v>
      </c>
      <c r="G11802" t="str">
        <f t="shared" si="369"/>
        <v>Existing</v>
      </c>
    </row>
    <row r="11803" spans="1:7" ht="19" x14ac:dyDescent="0.25">
      <c r="A11803" s="7">
        <v>2014</v>
      </c>
      <c r="B11803" s="7" t="s">
        <v>1482</v>
      </c>
      <c r="C11803" s="7" t="s">
        <v>8</v>
      </c>
      <c r="D11803" s="24">
        <v>714246.87</v>
      </c>
      <c r="E11803">
        <f>INDEX('B. Store opening dates'!$B$5:$B$2448,MATCH('A. Sales by store'!B11803,'B. Store opening dates'!$A$5:$A$2448,0))</f>
        <v>2011</v>
      </c>
      <c r="F11803" t="str">
        <f t="shared" si="368"/>
        <v>Old</v>
      </c>
      <c r="G11803" t="str">
        <f t="shared" si="369"/>
        <v>Existing</v>
      </c>
    </row>
    <row r="11804" spans="1:7" ht="19" x14ac:dyDescent="0.25">
      <c r="A11804" s="7">
        <v>2015</v>
      </c>
      <c r="B11804" s="7" t="s">
        <v>1483</v>
      </c>
      <c r="C11804" s="7" t="s">
        <v>5</v>
      </c>
      <c r="D11804" s="24">
        <v>626456.59</v>
      </c>
      <c r="E11804">
        <f>INDEX('B. Store opening dates'!$B$5:$B$2448,MATCH('A. Sales by store'!B11804,'B. Store opening dates'!$A$5:$A$2448,0))</f>
        <v>2011</v>
      </c>
      <c r="F11804" t="str">
        <f t="shared" si="368"/>
        <v>Old</v>
      </c>
      <c r="G11804" t="str">
        <f t="shared" si="369"/>
        <v>Existing</v>
      </c>
    </row>
    <row r="11805" spans="1:7" ht="19" x14ac:dyDescent="0.25">
      <c r="A11805" s="7">
        <v>2014</v>
      </c>
      <c r="B11805" s="7" t="s">
        <v>1483</v>
      </c>
      <c r="C11805" s="7" t="s">
        <v>5</v>
      </c>
      <c r="D11805" s="24">
        <v>687864.14</v>
      </c>
      <c r="E11805">
        <f>INDEX('B. Store opening dates'!$B$5:$B$2448,MATCH('A. Sales by store'!B11805,'B. Store opening dates'!$A$5:$A$2448,0))</f>
        <v>2011</v>
      </c>
      <c r="F11805" t="str">
        <f t="shared" si="368"/>
        <v>Old</v>
      </c>
      <c r="G11805" t="str">
        <f t="shared" si="369"/>
        <v>Existing</v>
      </c>
    </row>
    <row r="11806" spans="1:7" ht="19" x14ac:dyDescent="0.25">
      <c r="A11806" s="7">
        <v>2015</v>
      </c>
      <c r="B11806" s="7" t="s">
        <v>1483</v>
      </c>
      <c r="C11806" s="7" t="s">
        <v>6</v>
      </c>
      <c r="D11806" s="24">
        <v>319597.64</v>
      </c>
      <c r="E11806">
        <f>INDEX('B. Store opening dates'!$B$5:$B$2448,MATCH('A. Sales by store'!B11806,'B. Store opening dates'!$A$5:$A$2448,0))</f>
        <v>2011</v>
      </c>
      <c r="F11806" t="str">
        <f t="shared" si="368"/>
        <v>Old</v>
      </c>
      <c r="G11806" t="str">
        <f t="shared" si="369"/>
        <v>Existing</v>
      </c>
    </row>
    <row r="11807" spans="1:7" ht="19" x14ac:dyDescent="0.25">
      <c r="A11807" s="7">
        <v>2014</v>
      </c>
      <c r="B11807" s="7" t="s">
        <v>1483</v>
      </c>
      <c r="C11807" s="7" t="s">
        <v>6</v>
      </c>
      <c r="D11807" s="24">
        <v>226785.61</v>
      </c>
      <c r="E11807">
        <f>INDEX('B. Store opening dates'!$B$5:$B$2448,MATCH('A. Sales by store'!B11807,'B. Store opening dates'!$A$5:$A$2448,0))</f>
        <v>2011</v>
      </c>
      <c r="F11807" t="str">
        <f t="shared" si="368"/>
        <v>Old</v>
      </c>
      <c r="G11807" t="str">
        <f t="shared" si="369"/>
        <v>Existing</v>
      </c>
    </row>
    <row r="11808" spans="1:7" ht="19" x14ac:dyDescent="0.25">
      <c r="A11808" s="7">
        <v>2015</v>
      </c>
      <c r="B11808" s="7" t="s">
        <v>1483</v>
      </c>
      <c r="C11808" s="7" t="s">
        <v>7</v>
      </c>
      <c r="D11808" s="24">
        <v>70715.399999999994</v>
      </c>
      <c r="E11808">
        <f>INDEX('B. Store opening dates'!$B$5:$B$2448,MATCH('A. Sales by store'!B11808,'B. Store opening dates'!$A$5:$A$2448,0))</f>
        <v>2011</v>
      </c>
      <c r="F11808" t="str">
        <f t="shared" si="368"/>
        <v>Old</v>
      </c>
      <c r="G11808" t="str">
        <f t="shared" si="369"/>
        <v>Existing</v>
      </c>
    </row>
    <row r="11809" spans="1:7" ht="19" x14ac:dyDescent="0.25">
      <c r="A11809" s="7">
        <v>2014</v>
      </c>
      <c r="B11809" s="7" t="s">
        <v>1483</v>
      </c>
      <c r="C11809" s="7" t="s">
        <v>7</v>
      </c>
      <c r="D11809" s="24">
        <v>74259.899999999994</v>
      </c>
      <c r="E11809">
        <f>INDEX('B. Store opening dates'!$B$5:$B$2448,MATCH('A. Sales by store'!B11809,'B. Store opening dates'!$A$5:$A$2448,0))</f>
        <v>2011</v>
      </c>
      <c r="F11809" t="str">
        <f t="shared" si="368"/>
        <v>Old</v>
      </c>
      <c r="G11809" t="str">
        <f t="shared" si="369"/>
        <v>Existing</v>
      </c>
    </row>
    <row r="11810" spans="1:7" ht="19" x14ac:dyDescent="0.25">
      <c r="A11810" s="7">
        <v>2015</v>
      </c>
      <c r="B11810" s="7" t="s">
        <v>1483</v>
      </c>
      <c r="C11810" s="7" t="s">
        <v>8</v>
      </c>
      <c r="D11810" s="24">
        <v>666316.30000000005</v>
      </c>
      <c r="E11810">
        <f>INDEX('B. Store opening dates'!$B$5:$B$2448,MATCH('A. Sales by store'!B11810,'B. Store opening dates'!$A$5:$A$2448,0))</f>
        <v>2011</v>
      </c>
      <c r="F11810" t="str">
        <f t="shared" si="368"/>
        <v>Old</v>
      </c>
      <c r="G11810" t="str">
        <f t="shared" si="369"/>
        <v>Existing</v>
      </c>
    </row>
    <row r="11811" spans="1:7" ht="19" x14ac:dyDescent="0.25">
      <c r="A11811" s="7">
        <v>2014</v>
      </c>
      <c r="B11811" s="7" t="s">
        <v>1483</v>
      </c>
      <c r="C11811" s="7" t="s">
        <v>8</v>
      </c>
      <c r="D11811" s="24">
        <v>691342.78</v>
      </c>
      <c r="E11811">
        <f>INDEX('B. Store opening dates'!$B$5:$B$2448,MATCH('A. Sales by store'!B11811,'B. Store opening dates'!$A$5:$A$2448,0))</f>
        <v>2011</v>
      </c>
      <c r="F11811" t="str">
        <f t="shared" si="368"/>
        <v>Old</v>
      </c>
      <c r="G11811" t="str">
        <f t="shared" si="369"/>
        <v>Existing</v>
      </c>
    </row>
    <row r="11812" spans="1:7" ht="19" x14ac:dyDescent="0.25">
      <c r="A11812" s="7">
        <v>2015</v>
      </c>
      <c r="B11812" s="7" t="s">
        <v>1484</v>
      </c>
      <c r="C11812" s="7" t="s">
        <v>5</v>
      </c>
      <c r="D11812" s="24">
        <v>502115.66</v>
      </c>
      <c r="E11812">
        <f>INDEX('B. Store opening dates'!$B$5:$B$2448,MATCH('A. Sales by store'!B11812,'B. Store opening dates'!$A$5:$A$2448,0))</f>
        <v>2011</v>
      </c>
      <c r="F11812" t="str">
        <f t="shared" si="368"/>
        <v>Old</v>
      </c>
      <c r="G11812" t="str">
        <f t="shared" si="369"/>
        <v>Existing</v>
      </c>
    </row>
    <row r="11813" spans="1:7" ht="19" x14ac:dyDescent="0.25">
      <c r="A11813" s="7">
        <v>2014</v>
      </c>
      <c r="B11813" s="7" t="s">
        <v>1484</v>
      </c>
      <c r="C11813" s="7" t="s">
        <v>5</v>
      </c>
      <c r="D11813" s="24">
        <v>552101.56999999995</v>
      </c>
      <c r="E11813">
        <f>INDEX('B. Store opening dates'!$B$5:$B$2448,MATCH('A. Sales by store'!B11813,'B. Store opening dates'!$A$5:$A$2448,0))</f>
        <v>2011</v>
      </c>
      <c r="F11813" t="str">
        <f t="shared" si="368"/>
        <v>Old</v>
      </c>
      <c r="G11813" t="str">
        <f t="shared" si="369"/>
        <v>Existing</v>
      </c>
    </row>
    <row r="11814" spans="1:7" ht="19" x14ac:dyDescent="0.25">
      <c r="A11814" s="7">
        <v>2015</v>
      </c>
      <c r="B11814" s="7" t="s">
        <v>1484</v>
      </c>
      <c r="C11814" s="7" t="s">
        <v>6</v>
      </c>
      <c r="D11814" s="24">
        <v>595607.78</v>
      </c>
      <c r="E11814">
        <f>INDEX('B. Store opening dates'!$B$5:$B$2448,MATCH('A. Sales by store'!B11814,'B. Store opening dates'!$A$5:$A$2448,0))</f>
        <v>2011</v>
      </c>
      <c r="F11814" t="str">
        <f t="shared" si="368"/>
        <v>Old</v>
      </c>
      <c r="G11814" t="str">
        <f t="shared" si="369"/>
        <v>Existing</v>
      </c>
    </row>
    <row r="11815" spans="1:7" ht="19" x14ac:dyDescent="0.25">
      <c r="A11815" s="7">
        <v>2014</v>
      </c>
      <c r="B11815" s="7" t="s">
        <v>1484</v>
      </c>
      <c r="C11815" s="7" t="s">
        <v>6</v>
      </c>
      <c r="D11815" s="24">
        <v>413747.06</v>
      </c>
      <c r="E11815">
        <f>INDEX('B. Store opening dates'!$B$5:$B$2448,MATCH('A. Sales by store'!B11815,'B. Store opening dates'!$A$5:$A$2448,0))</f>
        <v>2011</v>
      </c>
      <c r="F11815" t="str">
        <f t="shared" si="368"/>
        <v>Old</v>
      </c>
      <c r="G11815" t="str">
        <f t="shared" si="369"/>
        <v>Existing</v>
      </c>
    </row>
    <row r="11816" spans="1:7" ht="19" x14ac:dyDescent="0.25">
      <c r="A11816" s="7">
        <v>2015</v>
      </c>
      <c r="B11816" s="7" t="s">
        <v>1484</v>
      </c>
      <c r="C11816" s="7" t="s">
        <v>7</v>
      </c>
      <c r="D11816" s="24">
        <v>91013.98</v>
      </c>
      <c r="E11816">
        <f>INDEX('B. Store opening dates'!$B$5:$B$2448,MATCH('A. Sales by store'!B11816,'B. Store opening dates'!$A$5:$A$2448,0))</f>
        <v>2011</v>
      </c>
      <c r="F11816" t="str">
        <f t="shared" si="368"/>
        <v>Old</v>
      </c>
      <c r="G11816" t="str">
        <f t="shared" si="369"/>
        <v>Existing</v>
      </c>
    </row>
    <row r="11817" spans="1:7" ht="19" x14ac:dyDescent="0.25">
      <c r="A11817" s="7">
        <v>2014</v>
      </c>
      <c r="B11817" s="7" t="s">
        <v>1484</v>
      </c>
      <c r="C11817" s="7" t="s">
        <v>7</v>
      </c>
      <c r="D11817" s="24">
        <v>96169.82</v>
      </c>
      <c r="E11817">
        <f>INDEX('B. Store opening dates'!$B$5:$B$2448,MATCH('A. Sales by store'!B11817,'B. Store opening dates'!$A$5:$A$2448,0))</f>
        <v>2011</v>
      </c>
      <c r="F11817" t="str">
        <f t="shared" si="368"/>
        <v>Old</v>
      </c>
      <c r="G11817" t="str">
        <f t="shared" si="369"/>
        <v>Existing</v>
      </c>
    </row>
    <row r="11818" spans="1:7" ht="19" x14ac:dyDescent="0.25">
      <c r="A11818" s="7">
        <v>2015</v>
      </c>
      <c r="B11818" s="7" t="s">
        <v>1484</v>
      </c>
      <c r="C11818" s="7" t="s">
        <v>8</v>
      </c>
      <c r="D11818" s="24">
        <v>630665.37</v>
      </c>
      <c r="E11818">
        <f>INDEX('B. Store opening dates'!$B$5:$B$2448,MATCH('A. Sales by store'!B11818,'B. Store opening dates'!$A$5:$A$2448,0))</f>
        <v>2011</v>
      </c>
      <c r="F11818" t="str">
        <f t="shared" si="368"/>
        <v>Old</v>
      </c>
      <c r="G11818" t="str">
        <f t="shared" si="369"/>
        <v>Existing</v>
      </c>
    </row>
    <row r="11819" spans="1:7" ht="19" x14ac:dyDescent="0.25">
      <c r="A11819" s="7">
        <v>2014</v>
      </c>
      <c r="B11819" s="7" t="s">
        <v>1484</v>
      </c>
      <c r="C11819" s="7" t="s">
        <v>8</v>
      </c>
      <c r="D11819" s="24">
        <v>654678.34</v>
      </c>
      <c r="E11819">
        <f>INDEX('B. Store opening dates'!$B$5:$B$2448,MATCH('A. Sales by store'!B11819,'B. Store opening dates'!$A$5:$A$2448,0))</f>
        <v>2011</v>
      </c>
      <c r="F11819" t="str">
        <f t="shared" si="368"/>
        <v>Old</v>
      </c>
      <c r="G11819" t="str">
        <f t="shared" si="369"/>
        <v>Existing</v>
      </c>
    </row>
    <row r="11820" spans="1:7" ht="19" x14ac:dyDescent="0.25">
      <c r="A11820" s="7">
        <v>2015</v>
      </c>
      <c r="B11820" s="7" t="s">
        <v>1485</v>
      </c>
      <c r="C11820" s="7" t="s">
        <v>5</v>
      </c>
      <c r="D11820" s="24">
        <v>896721.7</v>
      </c>
      <c r="E11820">
        <f>INDEX('B. Store opening dates'!$B$5:$B$2448,MATCH('A. Sales by store'!B11820,'B. Store opening dates'!$A$5:$A$2448,0))</f>
        <v>2011</v>
      </c>
      <c r="F11820" t="str">
        <f t="shared" si="368"/>
        <v>Old</v>
      </c>
      <c r="G11820" t="str">
        <f t="shared" si="369"/>
        <v>Existing</v>
      </c>
    </row>
    <row r="11821" spans="1:7" ht="19" x14ac:dyDescent="0.25">
      <c r="A11821" s="7">
        <v>2014</v>
      </c>
      <c r="B11821" s="7" t="s">
        <v>1485</v>
      </c>
      <c r="C11821" s="7" t="s">
        <v>5</v>
      </c>
      <c r="D11821" s="24">
        <v>985962.49</v>
      </c>
      <c r="E11821">
        <f>INDEX('B. Store opening dates'!$B$5:$B$2448,MATCH('A. Sales by store'!B11821,'B. Store opening dates'!$A$5:$A$2448,0))</f>
        <v>2011</v>
      </c>
      <c r="F11821" t="str">
        <f t="shared" si="368"/>
        <v>Old</v>
      </c>
      <c r="G11821" t="str">
        <f t="shared" si="369"/>
        <v>Existing</v>
      </c>
    </row>
    <row r="11822" spans="1:7" ht="19" x14ac:dyDescent="0.25">
      <c r="A11822" s="7">
        <v>2015</v>
      </c>
      <c r="B11822" s="7" t="s">
        <v>1485</v>
      </c>
      <c r="C11822" s="7" t="s">
        <v>6</v>
      </c>
      <c r="D11822" s="24">
        <v>357312.86</v>
      </c>
      <c r="E11822">
        <f>INDEX('B. Store opening dates'!$B$5:$B$2448,MATCH('A. Sales by store'!B11822,'B. Store opening dates'!$A$5:$A$2448,0))</f>
        <v>2011</v>
      </c>
      <c r="F11822" t="str">
        <f t="shared" si="368"/>
        <v>Old</v>
      </c>
      <c r="G11822" t="str">
        <f t="shared" si="369"/>
        <v>Existing</v>
      </c>
    </row>
    <row r="11823" spans="1:7" ht="19" x14ac:dyDescent="0.25">
      <c r="A11823" s="7">
        <v>2014</v>
      </c>
      <c r="B11823" s="7" t="s">
        <v>1485</v>
      </c>
      <c r="C11823" s="7" t="s">
        <v>6</v>
      </c>
      <c r="D11823" s="24">
        <v>250860.99</v>
      </c>
      <c r="E11823">
        <f>INDEX('B. Store opening dates'!$B$5:$B$2448,MATCH('A. Sales by store'!B11823,'B. Store opening dates'!$A$5:$A$2448,0))</f>
        <v>2011</v>
      </c>
      <c r="F11823" t="str">
        <f t="shared" si="368"/>
        <v>Old</v>
      </c>
      <c r="G11823" t="str">
        <f t="shared" si="369"/>
        <v>Existing</v>
      </c>
    </row>
    <row r="11824" spans="1:7" ht="19" x14ac:dyDescent="0.25">
      <c r="A11824" s="7">
        <v>2015</v>
      </c>
      <c r="B11824" s="7" t="s">
        <v>1485</v>
      </c>
      <c r="C11824" s="7" t="s">
        <v>7</v>
      </c>
      <c r="D11824" s="24">
        <v>175080.13</v>
      </c>
      <c r="E11824">
        <f>INDEX('B. Store opening dates'!$B$5:$B$2448,MATCH('A. Sales by store'!B11824,'B. Store opening dates'!$A$5:$A$2448,0))</f>
        <v>2011</v>
      </c>
      <c r="F11824" t="str">
        <f t="shared" si="368"/>
        <v>Old</v>
      </c>
      <c r="G11824" t="str">
        <f t="shared" si="369"/>
        <v>Existing</v>
      </c>
    </row>
    <row r="11825" spans="1:7" ht="19" x14ac:dyDescent="0.25">
      <c r="A11825" s="7">
        <v>2014</v>
      </c>
      <c r="B11825" s="7" t="s">
        <v>1485</v>
      </c>
      <c r="C11825" s="7" t="s">
        <v>7</v>
      </c>
      <c r="D11825" s="24">
        <v>183059.07</v>
      </c>
      <c r="E11825">
        <f>INDEX('B. Store opening dates'!$B$5:$B$2448,MATCH('A. Sales by store'!B11825,'B. Store opening dates'!$A$5:$A$2448,0))</f>
        <v>2011</v>
      </c>
      <c r="F11825" t="str">
        <f t="shared" si="368"/>
        <v>Old</v>
      </c>
      <c r="G11825" t="str">
        <f t="shared" si="369"/>
        <v>Existing</v>
      </c>
    </row>
    <row r="11826" spans="1:7" ht="19" x14ac:dyDescent="0.25">
      <c r="A11826" s="7">
        <v>2015</v>
      </c>
      <c r="B11826" s="7" t="s">
        <v>1485</v>
      </c>
      <c r="C11826" s="7" t="s">
        <v>8</v>
      </c>
      <c r="D11826" s="24">
        <v>793293.8</v>
      </c>
      <c r="E11826">
        <f>INDEX('B. Store opening dates'!$B$5:$B$2448,MATCH('A. Sales by store'!B11826,'B. Store opening dates'!$A$5:$A$2448,0))</f>
        <v>2011</v>
      </c>
      <c r="F11826" t="str">
        <f t="shared" si="368"/>
        <v>Old</v>
      </c>
      <c r="G11826" t="str">
        <f t="shared" si="369"/>
        <v>Existing</v>
      </c>
    </row>
    <row r="11827" spans="1:7" ht="19" x14ac:dyDescent="0.25">
      <c r="A11827" s="7">
        <v>2014</v>
      </c>
      <c r="B11827" s="7" t="s">
        <v>1485</v>
      </c>
      <c r="C11827" s="7" t="s">
        <v>8</v>
      </c>
      <c r="D11827" s="24">
        <v>818148.4</v>
      </c>
      <c r="E11827">
        <f>INDEX('B. Store opening dates'!$B$5:$B$2448,MATCH('A. Sales by store'!B11827,'B. Store opening dates'!$A$5:$A$2448,0))</f>
        <v>2011</v>
      </c>
      <c r="F11827" t="str">
        <f t="shared" si="368"/>
        <v>Old</v>
      </c>
      <c r="G11827" t="str">
        <f t="shared" si="369"/>
        <v>Existing</v>
      </c>
    </row>
    <row r="11828" spans="1:7" ht="19" x14ac:dyDescent="0.25">
      <c r="A11828" s="7">
        <v>2015</v>
      </c>
      <c r="B11828" s="7" t="s">
        <v>1486</v>
      </c>
      <c r="C11828" s="7" t="s">
        <v>5</v>
      </c>
      <c r="D11828" s="24">
        <v>926144.92</v>
      </c>
      <c r="E11828">
        <f>INDEX('B. Store opening dates'!$B$5:$B$2448,MATCH('A. Sales by store'!B11828,'B. Store opening dates'!$A$5:$A$2448,0))</f>
        <v>2011</v>
      </c>
      <c r="F11828" t="str">
        <f t="shared" si="368"/>
        <v>Old</v>
      </c>
      <c r="G11828" t="str">
        <f t="shared" si="369"/>
        <v>Existing</v>
      </c>
    </row>
    <row r="11829" spans="1:7" ht="19" x14ac:dyDescent="0.25">
      <c r="A11829" s="7">
        <v>2014</v>
      </c>
      <c r="B11829" s="7" t="s">
        <v>1486</v>
      </c>
      <c r="C11829" s="7" t="s">
        <v>5</v>
      </c>
      <c r="D11829" s="24">
        <v>1015424.4</v>
      </c>
      <c r="E11829">
        <f>INDEX('B. Store opening dates'!$B$5:$B$2448,MATCH('A. Sales by store'!B11829,'B. Store opening dates'!$A$5:$A$2448,0))</f>
        <v>2011</v>
      </c>
      <c r="F11829" t="str">
        <f t="shared" si="368"/>
        <v>Old</v>
      </c>
      <c r="G11829" t="str">
        <f t="shared" si="369"/>
        <v>Existing</v>
      </c>
    </row>
    <row r="11830" spans="1:7" ht="19" x14ac:dyDescent="0.25">
      <c r="A11830" s="7">
        <v>2015</v>
      </c>
      <c r="B11830" s="7" t="s">
        <v>1486</v>
      </c>
      <c r="C11830" s="7" t="s">
        <v>6</v>
      </c>
      <c r="D11830" s="24">
        <v>335980.48</v>
      </c>
      <c r="E11830">
        <f>INDEX('B. Store opening dates'!$B$5:$B$2448,MATCH('A. Sales by store'!B11830,'B. Store opening dates'!$A$5:$A$2448,0))</f>
        <v>2011</v>
      </c>
      <c r="F11830" t="str">
        <f t="shared" si="368"/>
        <v>Old</v>
      </c>
      <c r="G11830" t="str">
        <f t="shared" si="369"/>
        <v>Existing</v>
      </c>
    </row>
    <row r="11831" spans="1:7" ht="19" x14ac:dyDescent="0.25">
      <c r="A11831" s="7">
        <v>2014</v>
      </c>
      <c r="B11831" s="7" t="s">
        <v>1486</v>
      </c>
      <c r="C11831" s="7" t="s">
        <v>6</v>
      </c>
      <c r="D11831" s="24">
        <v>245050.51</v>
      </c>
      <c r="E11831">
        <f>INDEX('B. Store opening dates'!$B$5:$B$2448,MATCH('A. Sales by store'!B11831,'B. Store opening dates'!$A$5:$A$2448,0))</f>
        <v>2011</v>
      </c>
      <c r="F11831" t="str">
        <f t="shared" si="368"/>
        <v>Old</v>
      </c>
      <c r="G11831" t="str">
        <f t="shared" si="369"/>
        <v>Existing</v>
      </c>
    </row>
    <row r="11832" spans="1:7" ht="19" x14ac:dyDescent="0.25">
      <c r="A11832" s="7">
        <v>2015</v>
      </c>
      <c r="B11832" s="7" t="s">
        <v>1486</v>
      </c>
      <c r="C11832" s="7" t="s">
        <v>7</v>
      </c>
      <c r="D11832" s="24">
        <v>155381.32999999999</v>
      </c>
      <c r="E11832">
        <f>INDEX('B. Store opening dates'!$B$5:$B$2448,MATCH('A. Sales by store'!B11832,'B. Store opening dates'!$A$5:$A$2448,0))</f>
        <v>2011</v>
      </c>
      <c r="F11832" t="str">
        <f t="shared" si="368"/>
        <v>Old</v>
      </c>
      <c r="G11832" t="str">
        <f t="shared" si="369"/>
        <v>Existing</v>
      </c>
    </row>
    <row r="11833" spans="1:7" ht="19" x14ac:dyDescent="0.25">
      <c r="A11833" s="7">
        <v>2014</v>
      </c>
      <c r="B11833" s="7" t="s">
        <v>1486</v>
      </c>
      <c r="C11833" s="7" t="s">
        <v>7</v>
      </c>
      <c r="D11833" s="24">
        <v>163773.32</v>
      </c>
      <c r="E11833">
        <f>INDEX('B. Store opening dates'!$B$5:$B$2448,MATCH('A. Sales by store'!B11833,'B. Store opening dates'!$A$5:$A$2448,0))</f>
        <v>2011</v>
      </c>
      <c r="F11833" t="str">
        <f t="shared" si="368"/>
        <v>Old</v>
      </c>
      <c r="G11833" t="str">
        <f t="shared" si="369"/>
        <v>Existing</v>
      </c>
    </row>
    <row r="11834" spans="1:7" ht="19" x14ac:dyDescent="0.25">
      <c r="A11834" s="7">
        <v>2015</v>
      </c>
      <c r="B11834" s="7" t="s">
        <v>1486</v>
      </c>
      <c r="C11834" s="7" t="s">
        <v>8</v>
      </c>
      <c r="D11834" s="24">
        <v>459521.5</v>
      </c>
      <c r="E11834">
        <f>INDEX('B. Store opening dates'!$B$5:$B$2448,MATCH('A. Sales by store'!B11834,'B. Store opening dates'!$A$5:$A$2448,0))</f>
        <v>2011</v>
      </c>
      <c r="F11834" t="str">
        <f t="shared" si="368"/>
        <v>Old</v>
      </c>
      <c r="G11834" t="str">
        <f t="shared" si="369"/>
        <v>Existing</v>
      </c>
    </row>
    <row r="11835" spans="1:7" ht="19" x14ac:dyDescent="0.25">
      <c r="A11835" s="7">
        <v>2014</v>
      </c>
      <c r="B11835" s="7" t="s">
        <v>1486</v>
      </c>
      <c r="C11835" s="7" t="s">
        <v>8</v>
      </c>
      <c r="D11835" s="24">
        <v>472704.53</v>
      </c>
      <c r="E11835">
        <f>INDEX('B. Store opening dates'!$B$5:$B$2448,MATCH('A. Sales by store'!B11835,'B. Store opening dates'!$A$5:$A$2448,0))</f>
        <v>2011</v>
      </c>
      <c r="F11835" t="str">
        <f t="shared" si="368"/>
        <v>Old</v>
      </c>
      <c r="G11835" t="str">
        <f t="shared" si="369"/>
        <v>Existing</v>
      </c>
    </row>
    <row r="11836" spans="1:7" ht="19" x14ac:dyDescent="0.25">
      <c r="A11836" s="7">
        <v>2015</v>
      </c>
      <c r="B11836" s="7" t="s">
        <v>1487</v>
      </c>
      <c r="C11836" s="7" t="s">
        <v>5</v>
      </c>
      <c r="D11836" s="24">
        <v>567675.5</v>
      </c>
      <c r="E11836">
        <f>INDEX('B. Store opening dates'!$B$5:$B$2448,MATCH('A. Sales by store'!B11836,'B. Store opening dates'!$A$5:$A$2448,0))</f>
        <v>2011</v>
      </c>
      <c r="F11836" t="str">
        <f t="shared" si="368"/>
        <v>Old</v>
      </c>
      <c r="G11836" t="str">
        <f t="shared" si="369"/>
        <v>Existing</v>
      </c>
    </row>
    <row r="11837" spans="1:7" ht="19" x14ac:dyDescent="0.25">
      <c r="A11837" s="7">
        <v>2014</v>
      </c>
      <c r="B11837" s="7" t="s">
        <v>1487</v>
      </c>
      <c r="C11837" s="7" t="s">
        <v>5</v>
      </c>
      <c r="D11837" s="24">
        <v>625240.55000000005</v>
      </c>
      <c r="E11837">
        <f>INDEX('B. Store opening dates'!$B$5:$B$2448,MATCH('A. Sales by store'!B11837,'B. Store opening dates'!$A$5:$A$2448,0))</f>
        <v>2011</v>
      </c>
      <c r="F11837" t="str">
        <f t="shared" si="368"/>
        <v>Old</v>
      </c>
      <c r="G11837" t="str">
        <f t="shared" si="369"/>
        <v>Existing</v>
      </c>
    </row>
    <row r="11838" spans="1:7" ht="19" x14ac:dyDescent="0.25">
      <c r="A11838" s="7">
        <v>2015</v>
      </c>
      <c r="B11838" s="7" t="s">
        <v>1487</v>
      </c>
      <c r="C11838" s="7" t="s">
        <v>6</v>
      </c>
      <c r="D11838" s="24">
        <v>379811.69</v>
      </c>
      <c r="E11838">
        <f>INDEX('B. Store opening dates'!$B$5:$B$2448,MATCH('A. Sales by store'!B11838,'B. Store opening dates'!$A$5:$A$2448,0))</f>
        <v>2011</v>
      </c>
      <c r="F11838" t="str">
        <f t="shared" si="368"/>
        <v>Old</v>
      </c>
      <c r="G11838" t="str">
        <f t="shared" si="369"/>
        <v>Existing</v>
      </c>
    </row>
    <row r="11839" spans="1:7" ht="19" x14ac:dyDescent="0.25">
      <c r="A11839" s="7">
        <v>2014</v>
      </c>
      <c r="B11839" s="7" t="s">
        <v>1487</v>
      </c>
      <c r="C11839" s="7" t="s">
        <v>6</v>
      </c>
      <c r="D11839" s="24">
        <v>276382.99</v>
      </c>
      <c r="E11839">
        <f>INDEX('B. Store opening dates'!$B$5:$B$2448,MATCH('A. Sales by store'!B11839,'B. Store opening dates'!$A$5:$A$2448,0))</f>
        <v>2011</v>
      </c>
      <c r="F11839" t="str">
        <f t="shared" si="368"/>
        <v>Old</v>
      </c>
      <c r="G11839" t="str">
        <f t="shared" si="369"/>
        <v>Existing</v>
      </c>
    </row>
    <row r="11840" spans="1:7" ht="19" x14ac:dyDescent="0.25">
      <c r="A11840" s="7">
        <v>2015</v>
      </c>
      <c r="B11840" s="7" t="s">
        <v>1487</v>
      </c>
      <c r="C11840" s="7" t="s">
        <v>7</v>
      </c>
      <c r="D11840" s="24">
        <v>161276.84</v>
      </c>
      <c r="E11840">
        <f>INDEX('B. Store opening dates'!$B$5:$B$2448,MATCH('A. Sales by store'!B11840,'B. Store opening dates'!$A$5:$A$2448,0))</f>
        <v>2011</v>
      </c>
      <c r="F11840" t="str">
        <f t="shared" si="368"/>
        <v>Old</v>
      </c>
      <c r="G11840" t="str">
        <f t="shared" si="369"/>
        <v>Existing</v>
      </c>
    </row>
    <row r="11841" spans="1:7" ht="19" x14ac:dyDescent="0.25">
      <c r="A11841" s="7">
        <v>2014</v>
      </c>
      <c r="B11841" s="7" t="s">
        <v>1487</v>
      </c>
      <c r="C11841" s="7" t="s">
        <v>7</v>
      </c>
      <c r="D11841" s="24">
        <v>170995.31</v>
      </c>
      <c r="E11841">
        <f>INDEX('B. Store opening dates'!$B$5:$B$2448,MATCH('A. Sales by store'!B11841,'B. Store opening dates'!$A$5:$A$2448,0))</f>
        <v>2011</v>
      </c>
      <c r="F11841" t="str">
        <f t="shared" si="368"/>
        <v>Old</v>
      </c>
      <c r="G11841" t="str">
        <f t="shared" si="369"/>
        <v>Existing</v>
      </c>
    </row>
    <row r="11842" spans="1:7" ht="19" x14ac:dyDescent="0.25">
      <c r="A11842" s="7">
        <v>2015</v>
      </c>
      <c r="B11842" s="7" t="s">
        <v>1487</v>
      </c>
      <c r="C11842" s="7" t="s">
        <v>8</v>
      </c>
      <c r="D11842" s="24">
        <v>792458.71</v>
      </c>
      <c r="E11842">
        <f>INDEX('B. Store opening dates'!$B$5:$B$2448,MATCH('A. Sales by store'!B11842,'B. Store opening dates'!$A$5:$A$2448,0))</f>
        <v>2011</v>
      </c>
      <c r="F11842" t="str">
        <f t="shared" si="368"/>
        <v>Old</v>
      </c>
      <c r="G11842" t="str">
        <f t="shared" si="369"/>
        <v>Existing</v>
      </c>
    </row>
    <row r="11843" spans="1:7" ht="19" x14ac:dyDescent="0.25">
      <c r="A11843" s="7">
        <v>2014</v>
      </c>
      <c r="B11843" s="7" t="s">
        <v>1487</v>
      </c>
      <c r="C11843" s="7" t="s">
        <v>8</v>
      </c>
      <c r="D11843" s="24">
        <v>829424.67</v>
      </c>
      <c r="E11843">
        <f>INDEX('B. Store opening dates'!$B$5:$B$2448,MATCH('A. Sales by store'!B11843,'B. Store opening dates'!$A$5:$A$2448,0))</f>
        <v>2011</v>
      </c>
      <c r="F11843" t="str">
        <f t="shared" si="368"/>
        <v>Old</v>
      </c>
      <c r="G11843" t="str">
        <f t="shared" si="369"/>
        <v>Existing</v>
      </c>
    </row>
    <row r="11844" spans="1:7" ht="19" x14ac:dyDescent="0.25">
      <c r="A11844" s="7">
        <v>2015</v>
      </c>
      <c r="B11844" s="7" t="s">
        <v>1488</v>
      </c>
      <c r="C11844" s="7" t="s">
        <v>5</v>
      </c>
      <c r="D11844" s="24">
        <v>595922.18000000005</v>
      </c>
      <c r="E11844">
        <f>INDEX('B. Store opening dates'!$B$5:$B$2448,MATCH('A. Sales by store'!B11844,'B. Store opening dates'!$A$5:$A$2448,0))</f>
        <v>2011</v>
      </c>
      <c r="F11844" t="str">
        <f t="shared" si="368"/>
        <v>Old</v>
      </c>
      <c r="G11844" t="str">
        <f t="shared" si="369"/>
        <v>Existing</v>
      </c>
    </row>
    <row r="11845" spans="1:7" ht="19" x14ac:dyDescent="0.25">
      <c r="A11845" s="7">
        <v>2014</v>
      </c>
      <c r="B11845" s="7" t="s">
        <v>1488</v>
      </c>
      <c r="C11845" s="7" t="s">
        <v>5</v>
      </c>
      <c r="D11845" s="24">
        <v>659326.76</v>
      </c>
      <c r="E11845">
        <f>INDEX('B. Store opening dates'!$B$5:$B$2448,MATCH('A. Sales by store'!B11845,'B. Store opening dates'!$A$5:$A$2448,0))</f>
        <v>2011</v>
      </c>
      <c r="F11845" t="str">
        <f t="shared" ref="F11845:F11908" si="370">IF(A11845 = 2015, IF(E11845&lt; 2015, "Old","New"),IF(E11845 &lt; 2014, "Old","New"))</f>
        <v>Old</v>
      </c>
      <c r="G11845" t="str">
        <f t="shared" ref="G11845:G11908" si="371">IF(A11845 = 2015, IF(E11845&lt; 2015, "Existing","New"),"Existing")</f>
        <v>Existing</v>
      </c>
    </row>
    <row r="11846" spans="1:7" ht="19" x14ac:dyDescent="0.25">
      <c r="A11846" s="7">
        <v>2015</v>
      </c>
      <c r="B11846" s="7" t="s">
        <v>1488</v>
      </c>
      <c r="C11846" s="7" t="s">
        <v>6</v>
      </c>
      <c r="D11846" s="24">
        <v>523313.86</v>
      </c>
      <c r="E11846">
        <f>INDEX('B. Store opening dates'!$B$5:$B$2448,MATCH('A. Sales by store'!B11846,'B. Store opening dates'!$A$5:$A$2448,0))</f>
        <v>2011</v>
      </c>
      <c r="F11846" t="str">
        <f t="shared" si="370"/>
        <v>Old</v>
      </c>
      <c r="G11846" t="str">
        <f t="shared" si="371"/>
        <v>Existing</v>
      </c>
    </row>
    <row r="11847" spans="1:7" ht="19" x14ac:dyDescent="0.25">
      <c r="A11847" s="7">
        <v>2014</v>
      </c>
      <c r="B11847" s="7" t="s">
        <v>1488</v>
      </c>
      <c r="C11847" s="7" t="s">
        <v>6</v>
      </c>
      <c r="D11847" s="24">
        <v>376268.14</v>
      </c>
      <c r="E11847">
        <f>INDEX('B. Store opening dates'!$B$5:$B$2448,MATCH('A. Sales by store'!B11847,'B. Store opening dates'!$A$5:$A$2448,0))</f>
        <v>2011</v>
      </c>
      <c r="F11847" t="str">
        <f t="shared" si="370"/>
        <v>Old</v>
      </c>
      <c r="G11847" t="str">
        <f t="shared" si="371"/>
        <v>Existing</v>
      </c>
    </row>
    <row r="11848" spans="1:7" ht="19" x14ac:dyDescent="0.25">
      <c r="A11848" s="7">
        <v>2015</v>
      </c>
      <c r="B11848" s="7" t="s">
        <v>1488</v>
      </c>
      <c r="C11848" s="7" t="s">
        <v>7</v>
      </c>
      <c r="D11848" s="24">
        <v>237507.24</v>
      </c>
      <c r="E11848">
        <f>INDEX('B. Store opening dates'!$B$5:$B$2448,MATCH('A. Sales by store'!B11848,'B. Store opening dates'!$A$5:$A$2448,0))</f>
        <v>2011</v>
      </c>
      <c r="F11848" t="str">
        <f t="shared" si="370"/>
        <v>Old</v>
      </c>
      <c r="G11848" t="str">
        <f t="shared" si="371"/>
        <v>Existing</v>
      </c>
    </row>
    <row r="11849" spans="1:7" ht="19" x14ac:dyDescent="0.25">
      <c r="A11849" s="7">
        <v>2014</v>
      </c>
      <c r="B11849" s="7" t="s">
        <v>1488</v>
      </c>
      <c r="C11849" s="7" t="s">
        <v>7</v>
      </c>
      <c r="D11849" s="24">
        <v>249285.51</v>
      </c>
      <c r="E11849">
        <f>INDEX('B. Store opening dates'!$B$5:$B$2448,MATCH('A. Sales by store'!B11849,'B. Store opening dates'!$A$5:$A$2448,0))</f>
        <v>2011</v>
      </c>
      <c r="F11849" t="str">
        <f t="shared" si="370"/>
        <v>Old</v>
      </c>
      <c r="G11849" t="str">
        <f t="shared" si="371"/>
        <v>Existing</v>
      </c>
    </row>
    <row r="11850" spans="1:7" ht="19" x14ac:dyDescent="0.25">
      <c r="A11850" s="7">
        <v>2015</v>
      </c>
      <c r="B11850" s="7" t="s">
        <v>1488</v>
      </c>
      <c r="C11850" s="7" t="s">
        <v>8</v>
      </c>
      <c r="D11850" s="24">
        <v>613391.93999999994</v>
      </c>
      <c r="E11850">
        <f>INDEX('B. Store opening dates'!$B$5:$B$2448,MATCH('A. Sales by store'!B11850,'B. Store opening dates'!$A$5:$A$2448,0))</f>
        <v>2011</v>
      </c>
      <c r="F11850" t="str">
        <f t="shared" si="370"/>
        <v>Old</v>
      </c>
      <c r="G11850" t="str">
        <f t="shared" si="371"/>
        <v>Existing</v>
      </c>
    </row>
    <row r="11851" spans="1:7" ht="19" x14ac:dyDescent="0.25">
      <c r="A11851" s="7">
        <v>2014</v>
      </c>
      <c r="B11851" s="7" t="s">
        <v>1488</v>
      </c>
      <c r="C11851" s="7" t="s">
        <v>8</v>
      </c>
      <c r="D11851" s="24">
        <v>643294.62</v>
      </c>
      <c r="E11851">
        <f>INDEX('B. Store opening dates'!$B$5:$B$2448,MATCH('A. Sales by store'!B11851,'B. Store opening dates'!$A$5:$A$2448,0))</f>
        <v>2011</v>
      </c>
      <c r="F11851" t="str">
        <f t="shared" si="370"/>
        <v>Old</v>
      </c>
      <c r="G11851" t="str">
        <f t="shared" si="371"/>
        <v>Existing</v>
      </c>
    </row>
    <row r="11852" spans="1:7" ht="19" x14ac:dyDescent="0.25">
      <c r="A11852" s="7">
        <v>2015</v>
      </c>
      <c r="B11852" s="7" t="s">
        <v>1489</v>
      </c>
      <c r="C11852" s="7" t="s">
        <v>5</v>
      </c>
      <c r="D11852" s="24">
        <v>546590.16</v>
      </c>
      <c r="E11852">
        <f>INDEX('B. Store opening dates'!$B$5:$B$2448,MATCH('A. Sales by store'!B11852,'B. Store opening dates'!$A$5:$A$2448,0))</f>
        <v>2011</v>
      </c>
      <c r="F11852" t="str">
        <f t="shared" si="370"/>
        <v>Old</v>
      </c>
      <c r="G11852" t="str">
        <f t="shared" si="371"/>
        <v>Existing</v>
      </c>
    </row>
    <row r="11853" spans="1:7" ht="19" x14ac:dyDescent="0.25">
      <c r="A11853" s="7">
        <v>2014</v>
      </c>
      <c r="B11853" s="7" t="s">
        <v>1489</v>
      </c>
      <c r="C11853" s="7" t="s">
        <v>5</v>
      </c>
      <c r="D11853" s="24">
        <v>596023.54</v>
      </c>
      <c r="E11853">
        <f>INDEX('B. Store opening dates'!$B$5:$B$2448,MATCH('A. Sales by store'!B11853,'B. Store opening dates'!$A$5:$A$2448,0))</f>
        <v>2011</v>
      </c>
      <c r="F11853" t="str">
        <f t="shared" si="370"/>
        <v>Old</v>
      </c>
      <c r="G11853" t="str">
        <f t="shared" si="371"/>
        <v>Existing</v>
      </c>
    </row>
    <row r="11854" spans="1:7" ht="19" x14ac:dyDescent="0.25">
      <c r="A11854" s="7">
        <v>2015</v>
      </c>
      <c r="B11854" s="7" t="s">
        <v>1489</v>
      </c>
      <c r="C11854" s="7" t="s">
        <v>6</v>
      </c>
      <c r="D11854" s="24">
        <v>303285.28999999998</v>
      </c>
      <c r="E11854">
        <f>INDEX('B. Store opening dates'!$B$5:$B$2448,MATCH('A. Sales by store'!B11854,'B. Store opening dates'!$A$5:$A$2448,0))</f>
        <v>2011</v>
      </c>
      <c r="F11854" t="str">
        <f t="shared" si="370"/>
        <v>Old</v>
      </c>
      <c r="G11854" t="str">
        <f t="shared" si="371"/>
        <v>Existing</v>
      </c>
    </row>
    <row r="11855" spans="1:7" ht="19" x14ac:dyDescent="0.25">
      <c r="A11855" s="7">
        <v>2014</v>
      </c>
      <c r="B11855" s="7" t="s">
        <v>1489</v>
      </c>
      <c r="C11855" s="7" t="s">
        <v>6</v>
      </c>
      <c r="D11855" s="24">
        <v>220371.21</v>
      </c>
      <c r="E11855">
        <f>INDEX('B. Store opening dates'!$B$5:$B$2448,MATCH('A. Sales by store'!B11855,'B. Store opening dates'!$A$5:$A$2448,0))</f>
        <v>2011</v>
      </c>
      <c r="F11855" t="str">
        <f t="shared" si="370"/>
        <v>Old</v>
      </c>
      <c r="G11855" t="str">
        <f t="shared" si="371"/>
        <v>Existing</v>
      </c>
    </row>
    <row r="11856" spans="1:7" ht="19" x14ac:dyDescent="0.25">
      <c r="A11856" s="7">
        <v>2015</v>
      </c>
      <c r="B11856" s="7" t="s">
        <v>1489</v>
      </c>
      <c r="C11856" s="7" t="s">
        <v>7</v>
      </c>
      <c r="D11856" s="24">
        <v>129329.62</v>
      </c>
      <c r="E11856">
        <f>INDEX('B. Store opening dates'!$B$5:$B$2448,MATCH('A. Sales by store'!B11856,'B. Store opening dates'!$A$5:$A$2448,0))</f>
        <v>2011</v>
      </c>
      <c r="F11856" t="str">
        <f t="shared" si="370"/>
        <v>Old</v>
      </c>
      <c r="G11856" t="str">
        <f t="shared" si="371"/>
        <v>Existing</v>
      </c>
    </row>
    <row r="11857" spans="1:7" ht="19" x14ac:dyDescent="0.25">
      <c r="A11857" s="7">
        <v>2014</v>
      </c>
      <c r="B11857" s="7" t="s">
        <v>1489</v>
      </c>
      <c r="C11857" s="7" t="s">
        <v>7</v>
      </c>
      <c r="D11857" s="24">
        <v>137277.57999999999</v>
      </c>
      <c r="E11857">
        <f>INDEX('B. Store opening dates'!$B$5:$B$2448,MATCH('A. Sales by store'!B11857,'B. Store opening dates'!$A$5:$A$2448,0))</f>
        <v>2011</v>
      </c>
      <c r="F11857" t="str">
        <f t="shared" si="370"/>
        <v>Old</v>
      </c>
      <c r="G11857" t="str">
        <f t="shared" si="371"/>
        <v>Existing</v>
      </c>
    </row>
    <row r="11858" spans="1:7" ht="19" x14ac:dyDescent="0.25">
      <c r="A11858" s="7">
        <v>2015</v>
      </c>
      <c r="B11858" s="7" t="s">
        <v>1489</v>
      </c>
      <c r="C11858" s="7" t="s">
        <v>8</v>
      </c>
      <c r="D11858" s="24">
        <v>774974.21</v>
      </c>
      <c r="E11858">
        <f>INDEX('B. Store opening dates'!$B$5:$B$2448,MATCH('A. Sales by store'!B11858,'B. Store opening dates'!$A$5:$A$2448,0))</f>
        <v>2011</v>
      </c>
      <c r="F11858" t="str">
        <f t="shared" si="370"/>
        <v>Old</v>
      </c>
      <c r="G11858" t="str">
        <f t="shared" si="371"/>
        <v>Existing</v>
      </c>
    </row>
    <row r="11859" spans="1:7" ht="19" x14ac:dyDescent="0.25">
      <c r="A11859" s="7">
        <v>2014</v>
      </c>
      <c r="B11859" s="7" t="s">
        <v>1489</v>
      </c>
      <c r="C11859" s="7" t="s">
        <v>8</v>
      </c>
      <c r="D11859" s="24">
        <v>797517.67</v>
      </c>
      <c r="E11859">
        <f>INDEX('B. Store opening dates'!$B$5:$B$2448,MATCH('A. Sales by store'!B11859,'B. Store opening dates'!$A$5:$A$2448,0))</f>
        <v>2011</v>
      </c>
      <c r="F11859" t="str">
        <f t="shared" si="370"/>
        <v>Old</v>
      </c>
      <c r="G11859" t="str">
        <f t="shared" si="371"/>
        <v>Existing</v>
      </c>
    </row>
    <row r="11860" spans="1:7" ht="19" x14ac:dyDescent="0.25">
      <c r="A11860" s="7">
        <v>2015</v>
      </c>
      <c r="B11860" s="7" t="s">
        <v>1490</v>
      </c>
      <c r="C11860" s="7" t="s">
        <v>5</v>
      </c>
      <c r="D11860" s="24">
        <v>508302.4</v>
      </c>
      <c r="E11860">
        <f>INDEX('B. Store opening dates'!$B$5:$B$2448,MATCH('A. Sales by store'!B11860,'B. Store opening dates'!$A$5:$A$2448,0))</f>
        <v>2011</v>
      </c>
      <c r="F11860" t="str">
        <f t="shared" si="370"/>
        <v>Old</v>
      </c>
      <c r="G11860" t="str">
        <f t="shared" si="371"/>
        <v>Existing</v>
      </c>
    </row>
    <row r="11861" spans="1:7" ht="19" x14ac:dyDescent="0.25">
      <c r="A11861" s="7">
        <v>2014</v>
      </c>
      <c r="B11861" s="7" t="s">
        <v>1490</v>
      </c>
      <c r="C11861" s="7" t="s">
        <v>5</v>
      </c>
      <c r="D11861" s="24">
        <v>554213.57999999996</v>
      </c>
      <c r="E11861">
        <f>INDEX('B. Store opening dates'!$B$5:$B$2448,MATCH('A. Sales by store'!B11861,'B. Store opening dates'!$A$5:$A$2448,0))</f>
        <v>2011</v>
      </c>
      <c r="F11861" t="str">
        <f t="shared" si="370"/>
        <v>Old</v>
      </c>
      <c r="G11861" t="str">
        <f t="shared" si="371"/>
        <v>Existing</v>
      </c>
    </row>
    <row r="11862" spans="1:7" ht="19" x14ac:dyDescent="0.25">
      <c r="A11862" s="7">
        <v>2015</v>
      </c>
      <c r="B11862" s="7" t="s">
        <v>1490</v>
      </c>
      <c r="C11862" s="7" t="s">
        <v>6</v>
      </c>
      <c r="D11862" s="24">
        <v>244372.78</v>
      </c>
      <c r="E11862">
        <f>INDEX('B. Store opening dates'!$B$5:$B$2448,MATCH('A. Sales by store'!B11862,'B. Store opening dates'!$A$5:$A$2448,0))</f>
        <v>2011</v>
      </c>
      <c r="F11862" t="str">
        <f t="shared" si="370"/>
        <v>Old</v>
      </c>
      <c r="G11862" t="str">
        <f t="shared" si="371"/>
        <v>Existing</v>
      </c>
    </row>
    <row r="11863" spans="1:7" ht="19" x14ac:dyDescent="0.25">
      <c r="A11863" s="7">
        <v>2014</v>
      </c>
      <c r="B11863" s="7" t="s">
        <v>1490</v>
      </c>
      <c r="C11863" s="7" t="s">
        <v>6</v>
      </c>
      <c r="D11863" s="24">
        <v>168738.39</v>
      </c>
      <c r="E11863">
        <f>INDEX('B. Store opening dates'!$B$5:$B$2448,MATCH('A. Sales by store'!B11863,'B. Store opening dates'!$A$5:$A$2448,0))</f>
        <v>2011</v>
      </c>
      <c r="F11863" t="str">
        <f t="shared" si="370"/>
        <v>Old</v>
      </c>
      <c r="G11863" t="str">
        <f t="shared" si="371"/>
        <v>Existing</v>
      </c>
    </row>
    <row r="11864" spans="1:7" ht="19" x14ac:dyDescent="0.25">
      <c r="A11864" s="7">
        <v>2015</v>
      </c>
      <c r="B11864" s="7" t="s">
        <v>1490</v>
      </c>
      <c r="C11864" s="7" t="s">
        <v>7</v>
      </c>
      <c r="D11864" s="24">
        <v>86836.72</v>
      </c>
      <c r="E11864">
        <f>INDEX('B. Store opening dates'!$B$5:$B$2448,MATCH('A. Sales by store'!B11864,'B. Store opening dates'!$A$5:$A$2448,0))</f>
        <v>2011</v>
      </c>
      <c r="F11864" t="str">
        <f t="shared" si="370"/>
        <v>Old</v>
      </c>
      <c r="G11864" t="str">
        <f t="shared" si="371"/>
        <v>Existing</v>
      </c>
    </row>
    <row r="11865" spans="1:7" ht="19" x14ac:dyDescent="0.25">
      <c r="A11865" s="7">
        <v>2014</v>
      </c>
      <c r="B11865" s="7" t="s">
        <v>1490</v>
      </c>
      <c r="C11865" s="7" t="s">
        <v>7</v>
      </c>
      <c r="D11865" s="24">
        <v>91330.23</v>
      </c>
      <c r="E11865">
        <f>INDEX('B. Store opening dates'!$B$5:$B$2448,MATCH('A. Sales by store'!B11865,'B. Store opening dates'!$A$5:$A$2448,0))</f>
        <v>2011</v>
      </c>
      <c r="F11865" t="str">
        <f t="shared" si="370"/>
        <v>Old</v>
      </c>
      <c r="G11865" t="str">
        <f t="shared" si="371"/>
        <v>Existing</v>
      </c>
    </row>
    <row r="11866" spans="1:7" ht="19" x14ac:dyDescent="0.25">
      <c r="A11866" s="7">
        <v>2015</v>
      </c>
      <c r="B11866" s="7" t="s">
        <v>1490</v>
      </c>
      <c r="C11866" s="7" t="s">
        <v>8</v>
      </c>
      <c r="D11866" s="24">
        <v>432847.67</v>
      </c>
      <c r="E11866">
        <f>INDEX('B. Store opening dates'!$B$5:$B$2448,MATCH('A. Sales by store'!B11866,'B. Store opening dates'!$A$5:$A$2448,0))</f>
        <v>2011</v>
      </c>
      <c r="F11866" t="str">
        <f t="shared" si="370"/>
        <v>Old</v>
      </c>
      <c r="G11866" t="str">
        <f t="shared" si="371"/>
        <v>Existing</v>
      </c>
    </row>
    <row r="11867" spans="1:7" ht="19" x14ac:dyDescent="0.25">
      <c r="A11867" s="7">
        <v>2014</v>
      </c>
      <c r="B11867" s="7" t="s">
        <v>1490</v>
      </c>
      <c r="C11867" s="7" t="s">
        <v>8</v>
      </c>
      <c r="D11867" s="24">
        <v>448081.72</v>
      </c>
      <c r="E11867">
        <f>INDEX('B. Store opening dates'!$B$5:$B$2448,MATCH('A. Sales by store'!B11867,'B. Store opening dates'!$A$5:$A$2448,0))</f>
        <v>2011</v>
      </c>
      <c r="F11867" t="str">
        <f t="shared" si="370"/>
        <v>Old</v>
      </c>
      <c r="G11867" t="str">
        <f t="shared" si="371"/>
        <v>Existing</v>
      </c>
    </row>
    <row r="11868" spans="1:7" ht="19" x14ac:dyDescent="0.25">
      <c r="A11868" s="7">
        <v>2015</v>
      </c>
      <c r="B11868" s="7" t="s">
        <v>1491</v>
      </c>
      <c r="C11868" s="7" t="s">
        <v>5</v>
      </c>
      <c r="D11868" s="24">
        <v>517606.21</v>
      </c>
      <c r="E11868">
        <f>INDEX('B. Store opening dates'!$B$5:$B$2448,MATCH('A. Sales by store'!B11868,'B. Store opening dates'!$A$5:$A$2448,0))</f>
        <v>2011</v>
      </c>
      <c r="F11868" t="str">
        <f t="shared" si="370"/>
        <v>Old</v>
      </c>
      <c r="G11868" t="str">
        <f t="shared" si="371"/>
        <v>Existing</v>
      </c>
    </row>
    <row r="11869" spans="1:7" ht="19" x14ac:dyDescent="0.25">
      <c r="A11869" s="7">
        <v>2014</v>
      </c>
      <c r="B11869" s="7" t="s">
        <v>1491</v>
      </c>
      <c r="C11869" s="7" t="s">
        <v>5</v>
      </c>
      <c r="D11869" s="24">
        <v>568406.54</v>
      </c>
      <c r="E11869">
        <f>INDEX('B. Store opening dates'!$B$5:$B$2448,MATCH('A. Sales by store'!B11869,'B. Store opening dates'!$A$5:$A$2448,0))</f>
        <v>2011</v>
      </c>
      <c r="F11869" t="str">
        <f t="shared" si="370"/>
        <v>Old</v>
      </c>
      <c r="G11869" t="str">
        <f t="shared" si="371"/>
        <v>Existing</v>
      </c>
    </row>
    <row r="11870" spans="1:7" ht="19" x14ac:dyDescent="0.25">
      <c r="A11870" s="7">
        <v>2015</v>
      </c>
      <c r="B11870" s="7" t="s">
        <v>1491</v>
      </c>
      <c r="C11870" s="7" t="s">
        <v>6</v>
      </c>
      <c r="D11870" s="24">
        <v>543539.47</v>
      </c>
      <c r="E11870">
        <f>INDEX('B. Store opening dates'!$B$5:$B$2448,MATCH('A. Sales by store'!B11870,'B. Store opening dates'!$A$5:$A$2448,0))</f>
        <v>2011</v>
      </c>
      <c r="F11870" t="str">
        <f t="shared" si="370"/>
        <v>Old</v>
      </c>
      <c r="G11870" t="str">
        <f t="shared" si="371"/>
        <v>Existing</v>
      </c>
    </row>
    <row r="11871" spans="1:7" ht="19" x14ac:dyDescent="0.25">
      <c r="A11871" s="7">
        <v>2014</v>
      </c>
      <c r="B11871" s="7" t="s">
        <v>1491</v>
      </c>
      <c r="C11871" s="7" t="s">
        <v>6</v>
      </c>
      <c r="D11871" s="24">
        <v>397934.49</v>
      </c>
      <c r="E11871">
        <f>INDEX('B. Store opening dates'!$B$5:$B$2448,MATCH('A. Sales by store'!B11871,'B. Store opening dates'!$A$5:$A$2448,0))</f>
        <v>2011</v>
      </c>
      <c r="F11871" t="str">
        <f t="shared" si="370"/>
        <v>Old</v>
      </c>
      <c r="G11871" t="str">
        <f t="shared" si="371"/>
        <v>Existing</v>
      </c>
    </row>
    <row r="11872" spans="1:7" ht="19" x14ac:dyDescent="0.25">
      <c r="A11872" s="7">
        <v>2015</v>
      </c>
      <c r="B11872" s="7" t="s">
        <v>1491</v>
      </c>
      <c r="C11872" s="7" t="s">
        <v>7</v>
      </c>
      <c r="D11872" s="24">
        <v>59852.82</v>
      </c>
      <c r="E11872">
        <f>INDEX('B. Store opening dates'!$B$5:$B$2448,MATCH('A. Sales by store'!B11872,'B. Store opening dates'!$A$5:$A$2448,0))</f>
        <v>2011</v>
      </c>
      <c r="F11872" t="str">
        <f t="shared" si="370"/>
        <v>Old</v>
      </c>
      <c r="G11872" t="str">
        <f t="shared" si="371"/>
        <v>Existing</v>
      </c>
    </row>
    <row r="11873" spans="1:7" ht="19" x14ac:dyDescent="0.25">
      <c r="A11873" s="7">
        <v>2014</v>
      </c>
      <c r="B11873" s="7" t="s">
        <v>1491</v>
      </c>
      <c r="C11873" s="7" t="s">
        <v>7</v>
      </c>
      <c r="D11873" s="24">
        <v>62623</v>
      </c>
      <c r="E11873">
        <f>INDEX('B. Store opening dates'!$B$5:$B$2448,MATCH('A. Sales by store'!B11873,'B. Store opening dates'!$A$5:$A$2448,0))</f>
        <v>2011</v>
      </c>
      <c r="F11873" t="str">
        <f t="shared" si="370"/>
        <v>Old</v>
      </c>
      <c r="G11873" t="str">
        <f t="shared" si="371"/>
        <v>Existing</v>
      </c>
    </row>
    <row r="11874" spans="1:7" ht="19" x14ac:dyDescent="0.25">
      <c r="A11874" s="7">
        <v>2015</v>
      </c>
      <c r="B11874" s="7" t="s">
        <v>1491</v>
      </c>
      <c r="C11874" s="7" t="s">
        <v>8</v>
      </c>
      <c r="D11874" s="24">
        <v>768978.98</v>
      </c>
      <c r="E11874">
        <f>INDEX('B. Store opening dates'!$B$5:$B$2448,MATCH('A. Sales by store'!B11874,'B. Store opening dates'!$A$5:$A$2448,0))</f>
        <v>2011</v>
      </c>
      <c r="F11874" t="str">
        <f t="shared" si="370"/>
        <v>Old</v>
      </c>
      <c r="G11874" t="str">
        <f t="shared" si="371"/>
        <v>Existing</v>
      </c>
    </row>
    <row r="11875" spans="1:7" ht="19" x14ac:dyDescent="0.25">
      <c r="A11875" s="7">
        <v>2014</v>
      </c>
      <c r="B11875" s="7" t="s">
        <v>1491</v>
      </c>
      <c r="C11875" s="7" t="s">
        <v>8</v>
      </c>
      <c r="D11875" s="24">
        <v>802031.74</v>
      </c>
      <c r="E11875">
        <f>INDEX('B. Store opening dates'!$B$5:$B$2448,MATCH('A. Sales by store'!B11875,'B. Store opening dates'!$A$5:$A$2448,0))</f>
        <v>2011</v>
      </c>
      <c r="F11875" t="str">
        <f t="shared" si="370"/>
        <v>Old</v>
      </c>
      <c r="G11875" t="str">
        <f t="shared" si="371"/>
        <v>Existing</v>
      </c>
    </row>
    <row r="11876" spans="1:7" ht="19" x14ac:dyDescent="0.25">
      <c r="A11876" s="7">
        <v>2015</v>
      </c>
      <c r="B11876" s="7" t="s">
        <v>1492</v>
      </c>
      <c r="C11876" s="7" t="s">
        <v>5</v>
      </c>
      <c r="D11876" s="24">
        <v>686573.15</v>
      </c>
      <c r="E11876">
        <f>INDEX('B. Store opening dates'!$B$5:$B$2448,MATCH('A. Sales by store'!B11876,'B. Store opening dates'!$A$5:$A$2448,0))</f>
        <v>2011</v>
      </c>
      <c r="F11876" t="str">
        <f t="shared" si="370"/>
        <v>Old</v>
      </c>
      <c r="G11876" t="str">
        <f t="shared" si="371"/>
        <v>Existing</v>
      </c>
    </row>
    <row r="11877" spans="1:7" ht="19" x14ac:dyDescent="0.25">
      <c r="A11877" s="7">
        <v>2014</v>
      </c>
      <c r="B11877" s="7" t="s">
        <v>1492</v>
      </c>
      <c r="C11877" s="7" t="s">
        <v>5</v>
      </c>
      <c r="D11877" s="24">
        <v>754242</v>
      </c>
      <c r="E11877">
        <f>INDEX('B. Store opening dates'!$B$5:$B$2448,MATCH('A. Sales by store'!B11877,'B. Store opening dates'!$A$5:$A$2448,0))</f>
        <v>2011</v>
      </c>
      <c r="F11877" t="str">
        <f t="shared" si="370"/>
        <v>Old</v>
      </c>
      <c r="G11877" t="str">
        <f t="shared" si="371"/>
        <v>Existing</v>
      </c>
    </row>
    <row r="11878" spans="1:7" ht="19" x14ac:dyDescent="0.25">
      <c r="A11878" s="7">
        <v>2015</v>
      </c>
      <c r="B11878" s="7" t="s">
        <v>1492</v>
      </c>
      <c r="C11878" s="7" t="s">
        <v>6</v>
      </c>
      <c r="D11878" s="24">
        <v>292369.09999999998</v>
      </c>
      <c r="E11878">
        <f>INDEX('B. Store opening dates'!$B$5:$B$2448,MATCH('A. Sales by store'!B11878,'B. Store opening dates'!$A$5:$A$2448,0))</f>
        <v>2011</v>
      </c>
      <c r="F11878" t="str">
        <f t="shared" si="370"/>
        <v>Old</v>
      </c>
      <c r="G11878" t="str">
        <f t="shared" si="371"/>
        <v>Existing</v>
      </c>
    </row>
    <row r="11879" spans="1:7" ht="19" x14ac:dyDescent="0.25">
      <c r="A11879" s="7">
        <v>2014</v>
      </c>
      <c r="B11879" s="7" t="s">
        <v>1492</v>
      </c>
      <c r="C11879" s="7" t="s">
        <v>6</v>
      </c>
      <c r="D11879" s="24">
        <v>202170.96</v>
      </c>
      <c r="E11879">
        <f>INDEX('B. Store opening dates'!$B$5:$B$2448,MATCH('A. Sales by store'!B11879,'B. Store opening dates'!$A$5:$A$2448,0))</f>
        <v>2011</v>
      </c>
      <c r="F11879" t="str">
        <f t="shared" si="370"/>
        <v>Old</v>
      </c>
      <c r="G11879" t="str">
        <f t="shared" si="371"/>
        <v>Existing</v>
      </c>
    </row>
    <row r="11880" spans="1:7" ht="19" x14ac:dyDescent="0.25">
      <c r="A11880" s="7">
        <v>2015</v>
      </c>
      <c r="B11880" s="7" t="s">
        <v>1492</v>
      </c>
      <c r="C11880" s="7" t="s">
        <v>7</v>
      </c>
      <c r="D11880" s="24">
        <v>239888.93</v>
      </c>
      <c r="E11880">
        <f>INDEX('B. Store opening dates'!$B$5:$B$2448,MATCH('A. Sales by store'!B11880,'B. Store opening dates'!$A$5:$A$2448,0))</f>
        <v>2011</v>
      </c>
      <c r="F11880" t="str">
        <f t="shared" si="370"/>
        <v>Old</v>
      </c>
      <c r="G11880" t="str">
        <f t="shared" si="371"/>
        <v>Existing</v>
      </c>
    </row>
    <row r="11881" spans="1:7" ht="19" x14ac:dyDescent="0.25">
      <c r="A11881" s="7">
        <v>2014</v>
      </c>
      <c r="B11881" s="7" t="s">
        <v>1492</v>
      </c>
      <c r="C11881" s="7" t="s">
        <v>7</v>
      </c>
      <c r="D11881" s="24">
        <v>251992.13</v>
      </c>
      <c r="E11881">
        <f>INDEX('B. Store opening dates'!$B$5:$B$2448,MATCH('A. Sales by store'!B11881,'B. Store opening dates'!$A$5:$A$2448,0))</f>
        <v>2011</v>
      </c>
      <c r="F11881" t="str">
        <f t="shared" si="370"/>
        <v>Old</v>
      </c>
      <c r="G11881" t="str">
        <f t="shared" si="371"/>
        <v>Existing</v>
      </c>
    </row>
    <row r="11882" spans="1:7" ht="19" x14ac:dyDescent="0.25">
      <c r="A11882" s="7">
        <v>2015</v>
      </c>
      <c r="B11882" s="7" t="s">
        <v>1492</v>
      </c>
      <c r="C11882" s="7" t="s">
        <v>8</v>
      </c>
      <c r="D11882" s="24">
        <v>675504.93</v>
      </c>
      <c r="E11882">
        <f>INDEX('B. Store opening dates'!$B$5:$B$2448,MATCH('A. Sales by store'!B11882,'B. Store opening dates'!$A$5:$A$2448,0))</f>
        <v>2011</v>
      </c>
      <c r="F11882" t="str">
        <f t="shared" si="370"/>
        <v>Old</v>
      </c>
      <c r="G11882" t="str">
        <f t="shared" si="371"/>
        <v>Existing</v>
      </c>
    </row>
    <row r="11883" spans="1:7" ht="19" x14ac:dyDescent="0.25">
      <c r="A11883" s="7">
        <v>2014</v>
      </c>
      <c r="B11883" s="7" t="s">
        <v>1492</v>
      </c>
      <c r="C11883" s="7" t="s">
        <v>8</v>
      </c>
      <c r="D11883" s="24">
        <v>704652.67</v>
      </c>
      <c r="E11883">
        <f>INDEX('B. Store opening dates'!$B$5:$B$2448,MATCH('A. Sales by store'!B11883,'B. Store opening dates'!$A$5:$A$2448,0))</f>
        <v>2011</v>
      </c>
      <c r="F11883" t="str">
        <f t="shared" si="370"/>
        <v>Old</v>
      </c>
      <c r="G11883" t="str">
        <f t="shared" si="371"/>
        <v>Existing</v>
      </c>
    </row>
    <row r="11884" spans="1:7" ht="19" x14ac:dyDescent="0.25">
      <c r="A11884" s="7">
        <v>2015</v>
      </c>
      <c r="B11884" s="7" t="s">
        <v>1493</v>
      </c>
      <c r="C11884" s="7" t="s">
        <v>5</v>
      </c>
      <c r="D11884" s="24">
        <v>859982.64</v>
      </c>
      <c r="E11884">
        <f>INDEX('B. Store opening dates'!$B$5:$B$2448,MATCH('A. Sales by store'!B11884,'B. Store opening dates'!$A$5:$A$2448,0))</f>
        <v>2011</v>
      </c>
      <c r="F11884" t="str">
        <f t="shared" si="370"/>
        <v>Old</v>
      </c>
      <c r="G11884" t="str">
        <f t="shared" si="371"/>
        <v>Existing</v>
      </c>
    </row>
    <row r="11885" spans="1:7" ht="19" x14ac:dyDescent="0.25">
      <c r="A11885" s="7">
        <v>2014</v>
      </c>
      <c r="B11885" s="7" t="s">
        <v>1493</v>
      </c>
      <c r="C11885" s="7" t="s">
        <v>5</v>
      </c>
      <c r="D11885" s="24">
        <v>943026.7</v>
      </c>
      <c r="E11885">
        <f>INDEX('B. Store opening dates'!$B$5:$B$2448,MATCH('A. Sales by store'!B11885,'B. Store opening dates'!$A$5:$A$2448,0))</f>
        <v>2011</v>
      </c>
      <c r="F11885" t="str">
        <f t="shared" si="370"/>
        <v>Old</v>
      </c>
      <c r="G11885" t="str">
        <f t="shared" si="371"/>
        <v>Existing</v>
      </c>
    </row>
    <row r="11886" spans="1:7" ht="19" x14ac:dyDescent="0.25">
      <c r="A11886" s="7">
        <v>2015</v>
      </c>
      <c r="B11886" s="7" t="s">
        <v>1493</v>
      </c>
      <c r="C11886" s="7" t="s">
        <v>6</v>
      </c>
      <c r="D11886" s="24">
        <v>231289.35</v>
      </c>
      <c r="E11886">
        <f>INDEX('B. Store opening dates'!$B$5:$B$2448,MATCH('A. Sales by store'!B11886,'B. Store opening dates'!$A$5:$A$2448,0))</f>
        <v>2011</v>
      </c>
      <c r="F11886" t="str">
        <f t="shared" si="370"/>
        <v>Old</v>
      </c>
      <c r="G11886" t="str">
        <f t="shared" si="371"/>
        <v>Existing</v>
      </c>
    </row>
    <row r="11887" spans="1:7" ht="19" x14ac:dyDescent="0.25">
      <c r="A11887" s="7">
        <v>2014</v>
      </c>
      <c r="B11887" s="7" t="s">
        <v>1493</v>
      </c>
      <c r="C11887" s="7" t="s">
        <v>6</v>
      </c>
      <c r="D11887" s="24">
        <v>164356.48000000001</v>
      </c>
      <c r="E11887">
        <f>INDEX('B. Store opening dates'!$B$5:$B$2448,MATCH('A. Sales by store'!B11887,'B. Store opening dates'!$A$5:$A$2448,0))</f>
        <v>2011</v>
      </c>
      <c r="F11887" t="str">
        <f t="shared" si="370"/>
        <v>Old</v>
      </c>
      <c r="G11887" t="str">
        <f t="shared" si="371"/>
        <v>Existing</v>
      </c>
    </row>
    <row r="11888" spans="1:7" ht="19" x14ac:dyDescent="0.25">
      <c r="A11888" s="7">
        <v>2015</v>
      </c>
      <c r="B11888" s="7" t="s">
        <v>1493</v>
      </c>
      <c r="C11888" s="7" t="s">
        <v>7</v>
      </c>
      <c r="D11888" s="24">
        <v>69046.399999999994</v>
      </c>
      <c r="E11888">
        <f>INDEX('B. Store opening dates'!$B$5:$B$2448,MATCH('A. Sales by store'!B11888,'B. Store opening dates'!$A$5:$A$2448,0))</f>
        <v>2011</v>
      </c>
      <c r="F11888" t="str">
        <f t="shared" si="370"/>
        <v>Old</v>
      </c>
      <c r="G11888" t="str">
        <f t="shared" si="371"/>
        <v>Existing</v>
      </c>
    </row>
    <row r="11889" spans="1:7" ht="19" x14ac:dyDescent="0.25">
      <c r="A11889" s="7">
        <v>2014</v>
      </c>
      <c r="B11889" s="7" t="s">
        <v>1493</v>
      </c>
      <c r="C11889" s="7" t="s">
        <v>7</v>
      </c>
      <c r="D11889" s="24">
        <v>73078.34</v>
      </c>
      <c r="E11889">
        <f>INDEX('B. Store opening dates'!$B$5:$B$2448,MATCH('A. Sales by store'!B11889,'B. Store opening dates'!$A$5:$A$2448,0))</f>
        <v>2011</v>
      </c>
      <c r="F11889" t="str">
        <f t="shared" si="370"/>
        <v>Old</v>
      </c>
      <c r="G11889" t="str">
        <f t="shared" si="371"/>
        <v>Existing</v>
      </c>
    </row>
    <row r="11890" spans="1:7" ht="19" x14ac:dyDescent="0.25">
      <c r="A11890" s="7">
        <v>2015</v>
      </c>
      <c r="B11890" s="7" t="s">
        <v>1493</v>
      </c>
      <c r="C11890" s="7" t="s">
        <v>8</v>
      </c>
      <c r="D11890" s="24">
        <v>398055.67</v>
      </c>
      <c r="E11890">
        <f>INDEX('B. Store opening dates'!$B$5:$B$2448,MATCH('A. Sales by store'!B11890,'B. Store opening dates'!$A$5:$A$2448,0))</f>
        <v>2011</v>
      </c>
      <c r="F11890" t="str">
        <f t="shared" si="370"/>
        <v>Old</v>
      </c>
      <c r="G11890" t="str">
        <f t="shared" si="371"/>
        <v>Existing</v>
      </c>
    </row>
    <row r="11891" spans="1:7" ht="19" x14ac:dyDescent="0.25">
      <c r="A11891" s="7">
        <v>2014</v>
      </c>
      <c r="B11891" s="7" t="s">
        <v>1493</v>
      </c>
      <c r="C11891" s="7" t="s">
        <v>8</v>
      </c>
      <c r="D11891" s="24">
        <v>414446.73</v>
      </c>
      <c r="E11891">
        <f>INDEX('B. Store opening dates'!$B$5:$B$2448,MATCH('A. Sales by store'!B11891,'B. Store opening dates'!$A$5:$A$2448,0))</f>
        <v>2011</v>
      </c>
      <c r="F11891" t="str">
        <f t="shared" si="370"/>
        <v>Old</v>
      </c>
      <c r="G11891" t="str">
        <f t="shared" si="371"/>
        <v>Existing</v>
      </c>
    </row>
    <row r="11892" spans="1:7" ht="19" x14ac:dyDescent="0.25">
      <c r="A11892" s="7">
        <v>2015</v>
      </c>
      <c r="B11892" s="7" t="s">
        <v>1494</v>
      </c>
      <c r="C11892" s="7" t="s">
        <v>5</v>
      </c>
      <c r="D11892" s="24">
        <v>513726.58</v>
      </c>
      <c r="E11892">
        <f>INDEX('B. Store opening dates'!$B$5:$B$2448,MATCH('A. Sales by store'!B11892,'B. Store opening dates'!$A$5:$A$2448,0))</f>
        <v>2011</v>
      </c>
      <c r="F11892" t="str">
        <f t="shared" si="370"/>
        <v>Old</v>
      </c>
      <c r="G11892" t="str">
        <f t="shared" si="371"/>
        <v>Existing</v>
      </c>
    </row>
    <row r="11893" spans="1:7" ht="19" x14ac:dyDescent="0.25">
      <c r="A11893" s="7">
        <v>2014</v>
      </c>
      <c r="B11893" s="7" t="s">
        <v>1494</v>
      </c>
      <c r="C11893" s="7" t="s">
        <v>5</v>
      </c>
      <c r="D11893" s="24">
        <v>568629.78</v>
      </c>
      <c r="E11893">
        <f>INDEX('B. Store opening dates'!$B$5:$B$2448,MATCH('A. Sales by store'!B11893,'B. Store opening dates'!$A$5:$A$2448,0))</f>
        <v>2011</v>
      </c>
      <c r="F11893" t="str">
        <f t="shared" si="370"/>
        <v>Old</v>
      </c>
      <c r="G11893" t="str">
        <f t="shared" si="371"/>
        <v>Existing</v>
      </c>
    </row>
    <row r="11894" spans="1:7" ht="19" x14ac:dyDescent="0.25">
      <c r="A11894" s="7">
        <v>2015</v>
      </c>
      <c r="B11894" s="7" t="s">
        <v>1494</v>
      </c>
      <c r="C11894" s="7" t="s">
        <v>6</v>
      </c>
      <c r="D11894" s="24">
        <v>293796.46999999997</v>
      </c>
      <c r="E11894">
        <f>INDEX('B. Store opening dates'!$B$5:$B$2448,MATCH('A. Sales by store'!B11894,'B. Store opening dates'!$A$5:$A$2448,0))</f>
        <v>2011</v>
      </c>
      <c r="F11894" t="str">
        <f t="shared" si="370"/>
        <v>Old</v>
      </c>
      <c r="G11894" t="str">
        <f t="shared" si="371"/>
        <v>Existing</v>
      </c>
    </row>
    <row r="11895" spans="1:7" ht="19" x14ac:dyDescent="0.25">
      <c r="A11895" s="7">
        <v>2014</v>
      </c>
      <c r="B11895" s="7" t="s">
        <v>1494</v>
      </c>
      <c r="C11895" s="7" t="s">
        <v>6</v>
      </c>
      <c r="D11895" s="24">
        <v>203932.2</v>
      </c>
      <c r="E11895">
        <f>INDEX('B. Store opening dates'!$B$5:$B$2448,MATCH('A. Sales by store'!B11895,'B. Store opening dates'!$A$5:$A$2448,0))</f>
        <v>2011</v>
      </c>
      <c r="F11895" t="str">
        <f t="shared" si="370"/>
        <v>Old</v>
      </c>
      <c r="G11895" t="str">
        <f t="shared" si="371"/>
        <v>Existing</v>
      </c>
    </row>
    <row r="11896" spans="1:7" ht="19" x14ac:dyDescent="0.25">
      <c r="A11896" s="7">
        <v>2015</v>
      </c>
      <c r="B11896" s="7" t="s">
        <v>1494</v>
      </c>
      <c r="C11896" s="7" t="s">
        <v>7</v>
      </c>
      <c r="D11896" s="24">
        <v>99491.26</v>
      </c>
      <c r="E11896">
        <f>INDEX('B. Store opening dates'!$B$5:$B$2448,MATCH('A. Sales by store'!B11896,'B. Store opening dates'!$A$5:$A$2448,0))</f>
        <v>2011</v>
      </c>
      <c r="F11896" t="str">
        <f t="shared" si="370"/>
        <v>Old</v>
      </c>
      <c r="G11896" t="str">
        <f t="shared" si="371"/>
        <v>Existing</v>
      </c>
    </row>
    <row r="11897" spans="1:7" ht="19" x14ac:dyDescent="0.25">
      <c r="A11897" s="7">
        <v>2014</v>
      </c>
      <c r="B11897" s="7" t="s">
        <v>1494</v>
      </c>
      <c r="C11897" s="7" t="s">
        <v>7</v>
      </c>
      <c r="D11897" s="24">
        <v>104950.36</v>
      </c>
      <c r="E11897">
        <f>INDEX('B. Store opening dates'!$B$5:$B$2448,MATCH('A. Sales by store'!B11897,'B. Store opening dates'!$A$5:$A$2448,0))</f>
        <v>2011</v>
      </c>
      <c r="F11897" t="str">
        <f t="shared" si="370"/>
        <v>Old</v>
      </c>
      <c r="G11897" t="str">
        <f t="shared" si="371"/>
        <v>Existing</v>
      </c>
    </row>
    <row r="11898" spans="1:7" ht="19" x14ac:dyDescent="0.25">
      <c r="A11898" s="7">
        <v>2015</v>
      </c>
      <c r="B11898" s="7" t="s">
        <v>1494</v>
      </c>
      <c r="C11898" s="7" t="s">
        <v>8</v>
      </c>
      <c r="D11898" s="24">
        <v>441255.94</v>
      </c>
      <c r="E11898">
        <f>INDEX('B. Store opening dates'!$B$5:$B$2448,MATCH('A. Sales by store'!B11898,'B. Store opening dates'!$A$5:$A$2448,0))</f>
        <v>2011</v>
      </c>
      <c r="F11898" t="str">
        <f t="shared" si="370"/>
        <v>Old</v>
      </c>
      <c r="G11898" t="str">
        <f t="shared" si="371"/>
        <v>Existing</v>
      </c>
    </row>
    <row r="11899" spans="1:7" ht="19" x14ac:dyDescent="0.25">
      <c r="A11899" s="7">
        <v>2014</v>
      </c>
      <c r="B11899" s="7" t="s">
        <v>1494</v>
      </c>
      <c r="C11899" s="7" t="s">
        <v>8</v>
      </c>
      <c r="D11899" s="24">
        <v>462838.03</v>
      </c>
      <c r="E11899">
        <f>INDEX('B. Store opening dates'!$B$5:$B$2448,MATCH('A. Sales by store'!B11899,'B. Store opening dates'!$A$5:$A$2448,0))</f>
        <v>2011</v>
      </c>
      <c r="F11899" t="str">
        <f t="shared" si="370"/>
        <v>Old</v>
      </c>
      <c r="G11899" t="str">
        <f t="shared" si="371"/>
        <v>Existing</v>
      </c>
    </row>
    <row r="11900" spans="1:7" ht="19" x14ac:dyDescent="0.25">
      <c r="A11900" s="7">
        <v>2015</v>
      </c>
      <c r="B11900" s="7" t="s">
        <v>1495</v>
      </c>
      <c r="C11900" s="7" t="s">
        <v>5</v>
      </c>
      <c r="D11900" s="24">
        <v>852532.69</v>
      </c>
      <c r="E11900">
        <f>INDEX('B. Store opening dates'!$B$5:$B$2448,MATCH('A. Sales by store'!B11900,'B. Store opening dates'!$A$5:$A$2448,0))</f>
        <v>2011</v>
      </c>
      <c r="F11900" t="str">
        <f t="shared" si="370"/>
        <v>Old</v>
      </c>
      <c r="G11900" t="str">
        <f t="shared" si="371"/>
        <v>Existing</v>
      </c>
    </row>
    <row r="11901" spans="1:7" ht="19" x14ac:dyDescent="0.25">
      <c r="A11901" s="7">
        <v>2014</v>
      </c>
      <c r="B11901" s="7" t="s">
        <v>1495</v>
      </c>
      <c r="C11901" s="7" t="s">
        <v>5</v>
      </c>
      <c r="D11901" s="24">
        <v>931881.45</v>
      </c>
      <c r="E11901">
        <f>INDEX('B. Store opening dates'!$B$5:$B$2448,MATCH('A. Sales by store'!B11901,'B. Store opening dates'!$A$5:$A$2448,0))</f>
        <v>2011</v>
      </c>
      <c r="F11901" t="str">
        <f t="shared" si="370"/>
        <v>Old</v>
      </c>
      <c r="G11901" t="str">
        <f t="shared" si="371"/>
        <v>Existing</v>
      </c>
    </row>
    <row r="11902" spans="1:7" ht="19" x14ac:dyDescent="0.25">
      <c r="A11902" s="7">
        <v>2015</v>
      </c>
      <c r="B11902" s="7" t="s">
        <v>1495</v>
      </c>
      <c r="C11902" s="7" t="s">
        <v>6</v>
      </c>
      <c r="D11902" s="24">
        <v>499186.4</v>
      </c>
      <c r="E11902">
        <f>INDEX('B. Store opening dates'!$B$5:$B$2448,MATCH('A. Sales by store'!B11902,'B. Store opening dates'!$A$5:$A$2448,0))</f>
        <v>2011</v>
      </c>
      <c r="F11902" t="str">
        <f t="shared" si="370"/>
        <v>Old</v>
      </c>
      <c r="G11902" t="str">
        <f t="shared" si="371"/>
        <v>Existing</v>
      </c>
    </row>
    <row r="11903" spans="1:7" ht="19" x14ac:dyDescent="0.25">
      <c r="A11903" s="7">
        <v>2014</v>
      </c>
      <c r="B11903" s="7" t="s">
        <v>1495</v>
      </c>
      <c r="C11903" s="7" t="s">
        <v>6</v>
      </c>
      <c r="D11903" s="24">
        <v>344156.24</v>
      </c>
      <c r="E11903">
        <f>INDEX('B. Store opening dates'!$B$5:$B$2448,MATCH('A. Sales by store'!B11903,'B. Store opening dates'!$A$5:$A$2448,0))</f>
        <v>2011</v>
      </c>
      <c r="F11903" t="str">
        <f t="shared" si="370"/>
        <v>Old</v>
      </c>
      <c r="G11903" t="str">
        <f t="shared" si="371"/>
        <v>Existing</v>
      </c>
    </row>
    <row r="11904" spans="1:7" ht="19" x14ac:dyDescent="0.25">
      <c r="A11904" s="7">
        <v>2015</v>
      </c>
      <c r="B11904" s="7" t="s">
        <v>1495</v>
      </c>
      <c r="C11904" s="7" t="s">
        <v>7</v>
      </c>
      <c r="D11904" s="24">
        <v>110415.55</v>
      </c>
      <c r="E11904">
        <f>INDEX('B. Store opening dates'!$B$5:$B$2448,MATCH('A. Sales by store'!B11904,'B. Store opening dates'!$A$5:$A$2448,0))</f>
        <v>2011</v>
      </c>
      <c r="F11904" t="str">
        <f t="shared" si="370"/>
        <v>Old</v>
      </c>
      <c r="G11904" t="str">
        <f t="shared" si="371"/>
        <v>Existing</v>
      </c>
    </row>
    <row r="11905" spans="1:7" ht="19" x14ac:dyDescent="0.25">
      <c r="A11905" s="7">
        <v>2014</v>
      </c>
      <c r="B11905" s="7" t="s">
        <v>1495</v>
      </c>
      <c r="C11905" s="7" t="s">
        <v>7</v>
      </c>
      <c r="D11905" s="24">
        <v>115368.37</v>
      </c>
      <c r="E11905">
        <f>INDEX('B. Store opening dates'!$B$5:$B$2448,MATCH('A. Sales by store'!B11905,'B. Store opening dates'!$A$5:$A$2448,0))</f>
        <v>2011</v>
      </c>
      <c r="F11905" t="str">
        <f t="shared" si="370"/>
        <v>Old</v>
      </c>
      <c r="G11905" t="str">
        <f t="shared" si="371"/>
        <v>Existing</v>
      </c>
    </row>
    <row r="11906" spans="1:7" ht="19" x14ac:dyDescent="0.25">
      <c r="A11906" s="7">
        <v>2015</v>
      </c>
      <c r="B11906" s="7" t="s">
        <v>1495</v>
      </c>
      <c r="C11906" s="7" t="s">
        <v>8</v>
      </c>
      <c r="D11906" s="24">
        <v>767135.06</v>
      </c>
      <c r="E11906">
        <f>INDEX('B. Store opening dates'!$B$5:$B$2448,MATCH('A. Sales by store'!B11906,'B. Store opening dates'!$A$5:$A$2448,0))</f>
        <v>2011</v>
      </c>
      <c r="F11906" t="str">
        <f t="shared" si="370"/>
        <v>Old</v>
      </c>
      <c r="G11906" t="str">
        <f t="shared" si="371"/>
        <v>Existing</v>
      </c>
    </row>
    <row r="11907" spans="1:7" ht="19" x14ac:dyDescent="0.25">
      <c r="A11907" s="7">
        <v>2014</v>
      </c>
      <c r="B11907" s="7" t="s">
        <v>1495</v>
      </c>
      <c r="C11907" s="7" t="s">
        <v>8</v>
      </c>
      <c r="D11907" s="24">
        <v>788923.25</v>
      </c>
      <c r="E11907">
        <f>INDEX('B. Store opening dates'!$B$5:$B$2448,MATCH('A. Sales by store'!B11907,'B. Store opening dates'!$A$5:$A$2448,0))</f>
        <v>2011</v>
      </c>
      <c r="F11907" t="str">
        <f t="shared" si="370"/>
        <v>Old</v>
      </c>
      <c r="G11907" t="str">
        <f t="shared" si="371"/>
        <v>Existing</v>
      </c>
    </row>
    <row r="11908" spans="1:7" ht="19" x14ac:dyDescent="0.25">
      <c r="A11908" s="7">
        <v>2015</v>
      </c>
      <c r="B11908" s="7" t="s">
        <v>1496</v>
      </c>
      <c r="C11908" s="7" t="s">
        <v>5</v>
      </c>
      <c r="D11908" s="24">
        <v>881394.11</v>
      </c>
      <c r="E11908">
        <f>INDEX('B. Store opening dates'!$B$5:$B$2448,MATCH('A. Sales by store'!B11908,'B. Store opening dates'!$A$5:$A$2448,0))</f>
        <v>2011</v>
      </c>
      <c r="F11908" t="str">
        <f t="shared" si="370"/>
        <v>Old</v>
      </c>
      <c r="G11908" t="str">
        <f t="shared" si="371"/>
        <v>Existing</v>
      </c>
    </row>
    <row r="11909" spans="1:7" ht="19" x14ac:dyDescent="0.25">
      <c r="A11909" s="7">
        <v>2014</v>
      </c>
      <c r="B11909" s="7" t="s">
        <v>1496</v>
      </c>
      <c r="C11909" s="7" t="s">
        <v>5</v>
      </c>
      <c r="D11909" s="24">
        <v>969402.17</v>
      </c>
      <c r="E11909">
        <f>INDEX('B. Store opening dates'!$B$5:$B$2448,MATCH('A. Sales by store'!B11909,'B. Store opening dates'!$A$5:$A$2448,0))</f>
        <v>2011</v>
      </c>
      <c r="F11909" t="str">
        <f t="shared" ref="F11909:F11972" si="372">IF(A11909 = 2015, IF(E11909&lt; 2015, "Old","New"),IF(E11909 &lt; 2014, "Old","New"))</f>
        <v>Old</v>
      </c>
      <c r="G11909" t="str">
        <f t="shared" ref="G11909:G11972" si="373">IF(A11909 = 2015, IF(E11909&lt; 2015, "Existing","New"),"Existing")</f>
        <v>Existing</v>
      </c>
    </row>
    <row r="11910" spans="1:7" ht="19" x14ac:dyDescent="0.25">
      <c r="A11910" s="7">
        <v>2015</v>
      </c>
      <c r="B11910" s="7" t="s">
        <v>1496</v>
      </c>
      <c r="C11910" s="7" t="s">
        <v>6</v>
      </c>
      <c r="D11910" s="24">
        <v>310342.03000000003</v>
      </c>
      <c r="E11910">
        <f>INDEX('B. Store opening dates'!$B$5:$B$2448,MATCH('A. Sales by store'!B11910,'B. Store opening dates'!$A$5:$A$2448,0))</f>
        <v>2011</v>
      </c>
      <c r="F11910" t="str">
        <f t="shared" si="372"/>
        <v>Old</v>
      </c>
      <c r="G11910" t="str">
        <f t="shared" si="373"/>
        <v>Existing</v>
      </c>
    </row>
    <row r="11911" spans="1:7" ht="19" x14ac:dyDescent="0.25">
      <c r="A11911" s="7">
        <v>2014</v>
      </c>
      <c r="B11911" s="7" t="s">
        <v>1496</v>
      </c>
      <c r="C11911" s="7" t="s">
        <v>6</v>
      </c>
      <c r="D11911" s="24">
        <v>224894</v>
      </c>
      <c r="E11911">
        <f>INDEX('B. Store opening dates'!$B$5:$B$2448,MATCH('A. Sales by store'!B11911,'B. Store opening dates'!$A$5:$A$2448,0))</f>
        <v>2011</v>
      </c>
      <c r="F11911" t="str">
        <f t="shared" si="372"/>
        <v>Old</v>
      </c>
      <c r="G11911" t="str">
        <f t="shared" si="373"/>
        <v>Existing</v>
      </c>
    </row>
    <row r="11912" spans="1:7" ht="19" x14ac:dyDescent="0.25">
      <c r="A11912" s="7">
        <v>2015</v>
      </c>
      <c r="B11912" s="7" t="s">
        <v>1496</v>
      </c>
      <c r="C11912" s="7" t="s">
        <v>7</v>
      </c>
      <c r="D11912" s="24">
        <v>157528.74</v>
      </c>
      <c r="E11912">
        <f>INDEX('B. Store opening dates'!$B$5:$B$2448,MATCH('A. Sales by store'!B11912,'B. Store opening dates'!$A$5:$A$2448,0))</f>
        <v>2011</v>
      </c>
      <c r="F11912" t="str">
        <f t="shared" si="372"/>
        <v>Old</v>
      </c>
      <c r="G11912" t="str">
        <f t="shared" si="373"/>
        <v>Existing</v>
      </c>
    </row>
    <row r="11913" spans="1:7" ht="19" x14ac:dyDescent="0.25">
      <c r="A11913" s="7">
        <v>2014</v>
      </c>
      <c r="B11913" s="7" t="s">
        <v>1496</v>
      </c>
      <c r="C11913" s="7" t="s">
        <v>7</v>
      </c>
      <c r="D11913" s="24">
        <v>165634.07999999999</v>
      </c>
      <c r="E11913">
        <f>INDEX('B. Store opening dates'!$B$5:$B$2448,MATCH('A. Sales by store'!B11913,'B. Store opening dates'!$A$5:$A$2448,0))</f>
        <v>2011</v>
      </c>
      <c r="F11913" t="str">
        <f t="shared" si="372"/>
        <v>Old</v>
      </c>
      <c r="G11913" t="str">
        <f t="shared" si="373"/>
        <v>Existing</v>
      </c>
    </row>
    <row r="11914" spans="1:7" ht="19" x14ac:dyDescent="0.25">
      <c r="A11914" s="7">
        <v>2015</v>
      </c>
      <c r="B11914" s="7" t="s">
        <v>1496</v>
      </c>
      <c r="C11914" s="7" t="s">
        <v>8</v>
      </c>
      <c r="D11914" s="24">
        <v>569117.12</v>
      </c>
      <c r="E11914">
        <f>INDEX('B. Store opening dates'!$B$5:$B$2448,MATCH('A. Sales by store'!B11914,'B. Store opening dates'!$A$5:$A$2448,0))</f>
        <v>2011</v>
      </c>
      <c r="F11914" t="str">
        <f t="shared" si="372"/>
        <v>Old</v>
      </c>
      <c r="G11914" t="str">
        <f t="shared" si="373"/>
        <v>Existing</v>
      </c>
    </row>
    <row r="11915" spans="1:7" ht="19" x14ac:dyDescent="0.25">
      <c r="A11915" s="7">
        <v>2014</v>
      </c>
      <c r="B11915" s="7" t="s">
        <v>1496</v>
      </c>
      <c r="C11915" s="7" t="s">
        <v>8</v>
      </c>
      <c r="D11915" s="24">
        <v>596487.22</v>
      </c>
      <c r="E11915">
        <f>INDEX('B. Store opening dates'!$B$5:$B$2448,MATCH('A. Sales by store'!B11915,'B. Store opening dates'!$A$5:$A$2448,0))</f>
        <v>2011</v>
      </c>
      <c r="F11915" t="str">
        <f t="shared" si="372"/>
        <v>Old</v>
      </c>
      <c r="G11915" t="str">
        <f t="shared" si="373"/>
        <v>Existing</v>
      </c>
    </row>
    <row r="11916" spans="1:7" ht="19" x14ac:dyDescent="0.25">
      <c r="A11916" s="7">
        <v>2015</v>
      </c>
      <c r="B11916" s="7" t="s">
        <v>1497</v>
      </c>
      <c r="C11916" s="7" t="s">
        <v>5</v>
      </c>
      <c r="D11916" s="24">
        <v>868539.77</v>
      </c>
      <c r="E11916">
        <f>INDEX('B. Store opening dates'!$B$5:$B$2448,MATCH('A. Sales by store'!B11916,'B. Store opening dates'!$A$5:$A$2448,0))</f>
        <v>2011</v>
      </c>
      <c r="F11916" t="str">
        <f t="shared" si="372"/>
        <v>Old</v>
      </c>
      <c r="G11916" t="str">
        <f t="shared" si="373"/>
        <v>Existing</v>
      </c>
    </row>
    <row r="11917" spans="1:7" ht="19" x14ac:dyDescent="0.25">
      <c r="A11917" s="7">
        <v>2014</v>
      </c>
      <c r="B11917" s="7" t="s">
        <v>1497</v>
      </c>
      <c r="C11917" s="7" t="s">
        <v>5</v>
      </c>
      <c r="D11917" s="24">
        <v>955459.24</v>
      </c>
      <c r="E11917">
        <f>INDEX('B. Store opening dates'!$B$5:$B$2448,MATCH('A. Sales by store'!B11917,'B. Store opening dates'!$A$5:$A$2448,0))</f>
        <v>2011</v>
      </c>
      <c r="F11917" t="str">
        <f t="shared" si="372"/>
        <v>Old</v>
      </c>
      <c r="G11917" t="str">
        <f t="shared" si="373"/>
        <v>Existing</v>
      </c>
    </row>
    <row r="11918" spans="1:7" ht="19" x14ac:dyDescent="0.25">
      <c r="A11918" s="7">
        <v>2015</v>
      </c>
      <c r="B11918" s="7" t="s">
        <v>1497</v>
      </c>
      <c r="C11918" s="7" t="s">
        <v>6</v>
      </c>
      <c r="D11918" s="24">
        <v>513900.31</v>
      </c>
      <c r="E11918">
        <f>INDEX('B. Store opening dates'!$B$5:$B$2448,MATCH('A. Sales by store'!B11918,'B. Store opening dates'!$A$5:$A$2448,0))</f>
        <v>2011</v>
      </c>
      <c r="F11918" t="str">
        <f t="shared" si="372"/>
        <v>Old</v>
      </c>
      <c r="G11918" t="str">
        <f t="shared" si="373"/>
        <v>Existing</v>
      </c>
    </row>
    <row r="11919" spans="1:7" ht="19" x14ac:dyDescent="0.25">
      <c r="A11919" s="7">
        <v>2014</v>
      </c>
      <c r="B11919" s="7" t="s">
        <v>1497</v>
      </c>
      <c r="C11919" s="7" t="s">
        <v>6</v>
      </c>
      <c r="D11919" s="24">
        <v>381375.52</v>
      </c>
      <c r="E11919">
        <f>INDEX('B. Store opening dates'!$B$5:$B$2448,MATCH('A. Sales by store'!B11919,'B. Store opening dates'!$A$5:$A$2448,0))</f>
        <v>2011</v>
      </c>
      <c r="F11919" t="str">
        <f t="shared" si="372"/>
        <v>Old</v>
      </c>
      <c r="G11919" t="str">
        <f t="shared" si="373"/>
        <v>Existing</v>
      </c>
    </row>
    <row r="11920" spans="1:7" ht="19" x14ac:dyDescent="0.25">
      <c r="A11920" s="7">
        <v>2015</v>
      </c>
      <c r="B11920" s="7" t="s">
        <v>1497</v>
      </c>
      <c r="C11920" s="7" t="s">
        <v>7</v>
      </c>
      <c r="D11920" s="24">
        <v>56702.69</v>
      </c>
      <c r="E11920">
        <f>INDEX('B. Store opening dates'!$B$5:$B$2448,MATCH('A. Sales by store'!B11920,'B. Store opening dates'!$A$5:$A$2448,0))</f>
        <v>2011</v>
      </c>
      <c r="F11920" t="str">
        <f t="shared" si="372"/>
        <v>Old</v>
      </c>
      <c r="G11920" t="str">
        <f t="shared" si="373"/>
        <v>Existing</v>
      </c>
    </row>
    <row r="11921" spans="1:7" ht="19" x14ac:dyDescent="0.25">
      <c r="A11921" s="7">
        <v>2014</v>
      </c>
      <c r="B11921" s="7" t="s">
        <v>1497</v>
      </c>
      <c r="C11921" s="7" t="s">
        <v>7</v>
      </c>
      <c r="D11921" s="24">
        <v>60282.91</v>
      </c>
      <c r="E11921">
        <f>INDEX('B. Store opening dates'!$B$5:$B$2448,MATCH('A. Sales by store'!B11921,'B. Store opening dates'!$A$5:$A$2448,0))</f>
        <v>2011</v>
      </c>
      <c r="F11921" t="str">
        <f t="shared" si="372"/>
        <v>Old</v>
      </c>
      <c r="G11921" t="str">
        <f t="shared" si="373"/>
        <v>Existing</v>
      </c>
    </row>
    <row r="11922" spans="1:7" ht="19" x14ac:dyDescent="0.25">
      <c r="A11922" s="7">
        <v>2015</v>
      </c>
      <c r="B11922" s="7" t="s">
        <v>1497</v>
      </c>
      <c r="C11922" s="7" t="s">
        <v>8</v>
      </c>
      <c r="D11922" s="24">
        <v>495476.76</v>
      </c>
      <c r="E11922">
        <f>INDEX('B. Store opening dates'!$B$5:$B$2448,MATCH('A. Sales by store'!B11922,'B. Store opening dates'!$A$5:$A$2448,0))</f>
        <v>2011</v>
      </c>
      <c r="F11922" t="str">
        <f t="shared" si="372"/>
        <v>Old</v>
      </c>
      <c r="G11922" t="str">
        <f t="shared" si="373"/>
        <v>Existing</v>
      </c>
    </row>
    <row r="11923" spans="1:7" ht="19" x14ac:dyDescent="0.25">
      <c r="A11923" s="7">
        <v>2014</v>
      </c>
      <c r="B11923" s="7" t="s">
        <v>1497</v>
      </c>
      <c r="C11923" s="7" t="s">
        <v>8</v>
      </c>
      <c r="D11923" s="24">
        <v>518256.5</v>
      </c>
      <c r="E11923">
        <f>INDEX('B. Store opening dates'!$B$5:$B$2448,MATCH('A. Sales by store'!B11923,'B. Store opening dates'!$A$5:$A$2448,0))</f>
        <v>2011</v>
      </c>
      <c r="F11923" t="str">
        <f t="shared" si="372"/>
        <v>Old</v>
      </c>
      <c r="G11923" t="str">
        <f t="shared" si="373"/>
        <v>Existing</v>
      </c>
    </row>
    <row r="11924" spans="1:7" ht="19" x14ac:dyDescent="0.25">
      <c r="A11924" s="7">
        <v>2015</v>
      </c>
      <c r="B11924" s="7" t="s">
        <v>1498</v>
      </c>
      <c r="C11924" s="7" t="s">
        <v>5</v>
      </c>
      <c r="D11924" s="24">
        <v>923962.68</v>
      </c>
      <c r="E11924">
        <f>INDEX('B. Store opening dates'!$B$5:$B$2448,MATCH('A. Sales by store'!B11924,'B. Store opening dates'!$A$5:$A$2448,0))</f>
        <v>2011</v>
      </c>
      <c r="F11924" t="str">
        <f t="shared" si="372"/>
        <v>Old</v>
      </c>
      <c r="G11924" t="str">
        <f t="shared" si="373"/>
        <v>Existing</v>
      </c>
    </row>
    <row r="11925" spans="1:7" ht="19" x14ac:dyDescent="0.25">
      <c r="A11925" s="7">
        <v>2014</v>
      </c>
      <c r="B11925" s="7" t="s">
        <v>1498</v>
      </c>
      <c r="C11925" s="7" t="s">
        <v>5</v>
      </c>
      <c r="D11925" s="24">
        <v>1021780.76</v>
      </c>
      <c r="E11925">
        <f>INDEX('B. Store opening dates'!$B$5:$B$2448,MATCH('A. Sales by store'!B11925,'B. Store opening dates'!$A$5:$A$2448,0))</f>
        <v>2011</v>
      </c>
      <c r="F11925" t="str">
        <f t="shared" si="372"/>
        <v>Old</v>
      </c>
      <c r="G11925" t="str">
        <f t="shared" si="373"/>
        <v>Existing</v>
      </c>
    </row>
    <row r="11926" spans="1:7" ht="19" x14ac:dyDescent="0.25">
      <c r="A11926" s="7">
        <v>2015</v>
      </c>
      <c r="B11926" s="7" t="s">
        <v>1498</v>
      </c>
      <c r="C11926" s="7" t="s">
        <v>6</v>
      </c>
      <c r="D11926" s="24">
        <v>409368.34</v>
      </c>
      <c r="E11926">
        <f>INDEX('B. Store opening dates'!$B$5:$B$2448,MATCH('A. Sales by store'!B11926,'B. Store opening dates'!$A$5:$A$2448,0))</f>
        <v>2011</v>
      </c>
      <c r="F11926" t="str">
        <f t="shared" si="372"/>
        <v>Old</v>
      </c>
      <c r="G11926" t="str">
        <f t="shared" si="373"/>
        <v>Existing</v>
      </c>
    </row>
    <row r="11927" spans="1:7" ht="19" x14ac:dyDescent="0.25">
      <c r="A11927" s="7">
        <v>2014</v>
      </c>
      <c r="B11927" s="7" t="s">
        <v>1498</v>
      </c>
      <c r="C11927" s="7" t="s">
        <v>6</v>
      </c>
      <c r="D11927" s="24">
        <v>291256.84999999998</v>
      </c>
      <c r="E11927">
        <f>INDEX('B. Store opening dates'!$B$5:$B$2448,MATCH('A. Sales by store'!B11927,'B. Store opening dates'!$A$5:$A$2448,0))</f>
        <v>2011</v>
      </c>
      <c r="F11927" t="str">
        <f t="shared" si="372"/>
        <v>Old</v>
      </c>
      <c r="G11927" t="str">
        <f t="shared" si="373"/>
        <v>Existing</v>
      </c>
    </row>
    <row r="11928" spans="1:7" ht="19" x14ac:dyDescent="0.25">
      <c r="A11928" s="7">
        <v>2015</v>
      </c>
      <c r="B11928" s="7" t="s">
        <v>1498</v>
      </c>
      <c r="C11928" s="7" t="s">
        <v>7</v>
      </c>
      <c r="D11928" s="24">
        <v>63750.53</v>
      </c>
      <c r="E11928">
        <f>INDEX('B. Store opening dates'!$B$5:$B$2448,MATCH('A. Sales by store'!B11928,'B. Store opening dates'!$A$5:$A$2448,0))</f>
        <v>2011</v>
      </c>
      <c r="F11928" t="str">
        <f t="shared" si="372"/>
        <v>Old</v>
      </c>
      <c r="G11928" t="str">
        <f t="shared" si="373"/>
        <v>Existing</v>
      </c>
    </row>
    <row r="11929" spans="1:7" ht="19" x14ac:dyDescent="0.25">
      <c r="A11929" s="7">
        <v>2014</v>
      </c>
      <c r="B11929" s="7" t="s">
        <v>1498</v>
      </c>
      <c r="C11929" s="7" t="s">
        <v>7</v>
      </c>
      <c r="D11929" s="24">
        <v>66976.83</v>
      </c>
      <c r="E11929">
        <f>INDEX('B. Store opening dates'!$B$5:$B$2448,MATCH('A. Sales by store'!B11929,'B. Store opening dates'!$A$5:$A$2448,0))</f>
        <v>2011</v>
      </c>
      <c r="F11929" t="str">
        <f t="shared" si="372"/>
        <v>Old</v>
      </c>
      <c r="G11929" t="str">
        <f t="shared" si="373"/>
        <v>Existing</v>
      </c>
    </row>
    <row r="11930" spans="1:7" ht="19" x14ac:dyDescent="0.25">
      <c r="A11930" s="7">
        <v>2015</v>
      </c>
      <c r="B11930" s="7" t="s">
        <v>1498</v>
      </c>
      <c r="C11930" s="7" t="s">
        <v>8</v>
      </c>
      <c r="D11930" s="24">
        <v>464559.2</v>
      </c>
      <c r="E11930">
        <f>INDEX('B. Store opening dates'!$B$5:$B$2448,MATCH('A. Sales by store'!B11930,'B. Store opening dates'!$A$5:$A$2448,0))</f>
        <v>2011</v>
      </c>
      <c r="F11930" t="str">
        <f t="shared" si="372"/>
        <v>Old</v>
      </c>
      <c r="G11930" t="str">
        <f t="shared" si="373"/>
        <v>Existing</v>
      </c>
    </row>
    <row r="11931" spans="1:7" ht="19" x14ac:dyDescent="0.25">
      <c r="A11931" s="7">
        <v>2014</v>
      </c>
      <c r="B11931" s="7" t="s">
        <v>1498</v>
      </c>
      <c r="C11931" s="7" t="s">
        <v>8</v>
      </c>
      <c r="D11931" s="24">
        <v>478954.01</v>
      </c>
      <c r="E11931">
        <f>INDEX('B. Store opening dates'!$B$5:$B$2448,MATCH('A. Sales by store'!B11931,'B. Store opening dates'!$A$5:$A$2448,0))</f>
        <v>2011</v>
      </c>
      <c r="F11931" t="str">
        <f t="shared" si="372"/>
        <v>Old</v>
      </c>
      <c r="G11931" t="str">
        <f t="shared" si="373"/>
        <v>Existing</v>
      </c>
    </row>
    <row r="11932" spans="1:7" ht="19" x14ac:dyDescent="0.25">
      <c r="A11932" s="7">
        <v>2015</v>
      </c>
      <c r="B11932" s="7" t="s">
        <v>1499</v>
      </c>
      <c r="C11932" s="7" t="s">
        <v>5</v>
      </c>
      <c r="D11932" s="24">
        <v>914546.88</v>
      </c>
      <c r="E11932">
        <f>INDEX('B. Store opening dates'!$B$5:$B$2448,MATCH('A. Sales by store'!B11932,'B. Store opening dates'!$A$5:$A$2448,0))</f>
        <v>2011</v>
      </c>
      <c r="F11932" t="str">
        <f t="shared" si="372"/>
        <v>Old</v>
      </c>
      <c r="G11932" t="str">
        <f t="shared" si="373"/>
        <v>Existing</v>
      </c>
    </row>
    <row r="11933" spans="1:7" ht="19" x14ac:dyDescent="0.25">
      <c r="A11933" s="7">
        <v>2014</v>
      </c>
      <c r="B11933" s="7" t="s">
        <v>1499</v>
      </c>
      <c r="C11933" s="7" t="s">
        <v>5</v>
      </c>
      <c r="D11933" s="24">
        <v>1002638.89</v>
      </c>
      <c r="E11933">
        <f>INDEX('B. Store opening dates'!$B$5:$B$2448,MATCH('A. Sales by store'!B11933,'B. Store opening dates'!$A$5:$A$2448,0))</f>
        <v>2011</v>
      </c>
      <c r="F11933" t="str">
        <f t="shared" si="372"/>
        <v>Old</v>
      </c>
      <c r="G11933" t="str">
        <f t="shared" si="373"/>
        <v>Existing</v>
      </c>
    </row>
    <row r="11934" spans="1:7" ht="19" x14ac:dyDescent="0.25">
      <c r="A11934" s="7">
        <v>2015</v>
      </c>
      <c r="B11934" s="7" t="s">
        <v>1499</v>
      </c>
      <c r="C11934" s="7" t="s">
        <v>6</v>
      </c>
      <c r="D11934" s="24">
        <v>485903.42</v>
      </c>
      <c r="E11934">
        <f>INDEX('B. Store opening dates'!$B$5:$B$2448,MATCH('A. Sales by store'!B11934,'B. Store opening dates'!$A$5:$A$2448,0))</f>
        <v>2011</v>
      </c>
      <c r="F11934" t="str">
        <f t="shared" si="372"/>
        <v>Old</v>
      </c>
      <c r="G11934" t="str">
        <f t="shared" si="373"/>
        <v>Existing</v>
      </c>
    </row>
    <row r="11935" spans="1:7" ht="19" x14ac:dyDescent="0.25">
      <c r="A11935" s="7">
        <v>2014</v>
      </c>
      <c r="B11935" s="7" t="s">
        <v>1499</v>
      </c>
      <c r="C11935" s="7" t="s">
        <v>6</v>
      </c>
      <c r="D11935" s="24">
        <v>354391.86</v>
      </c>
      <c r="E11935">
        <f>INDEX('B. Store opening dates'!$B$5:$B$2448,MATCH('A. Sales by store'!B11935,'B. Store opening dates'!$A$5:$A$2448,0))</f>
        <v>2011</v>
      </c>
      <c r="F11935" t="str">
        <f t="shared" si="372"/>
        <v>Old</v>
      </c>
      <c r="G11935" t="str">
        <f t="shared" si="373"/>
        <v>Existing</v>
      </c>
    </row>
    <row r="11936" spans="1:7" ht="19" x14ac:dyDescent="0.25">
      <c r="A11936" s="7">
        <v>2015</v>
      </c>
      <c r="B11936" s="7" t="s">
        <v>1499</v>
      </c>
      <c r="C11936" s="7" t="s">
        <v>7</v>
      </c>
      <c r="D11936" s="24">
        <v>157881.29</v>
      </c>
      <c r="E11936">
        <f>INDEX('B. Store opening dates'!$B$5:$B$2448,MATCH('A. Sales by store'!B11936,'B. Store opening dates'!$A$5:$A$2448,0))</f>
        <v>2011</v>
      </c>
      <c r="F11936" t="str">
        <f t="shared" si="372"/>
        <v>Old</v>
      </c>
      <c r="G11936" t="str">
        <f t="shared" si="373"/>
        <v>Existing</v>
      </c>
    </row>
    <row r="11937" spans="1:7" ht="19" x14ac:dyDescent="0.25">
      <c r="A11937" s="7">
        <v>2014</v>
      </c>
      <c r="B11937" s="7" t="s">
        <v>1499</v>
      </c>
      <c r="C11937" s="7" t="s">
        <v>7</v>
      </c>
      <c r="D11937" s="24">
        <v>165365.34</v>
      </c>
      <c r="E11937">
        <f>INDEX('B. Store opening dates'!$B$5:$B$2448,MATCH('A. Sales by store'!B11937,'B. Store opening dates'!$A$5:$A$2448,0))</f>
        <v>2011</v>
      </c>
      <c r="F11937" t="str">
        <f t="shared" si="372"/>
        <v>Old</v>
      </c>
      <c r="G11937" t="str">
        <f t="shared" si="373"/>
        <v>Existing</v>
      </c>
    </row>
    <row r="11938" spans="1:7" ht="19" x14ac:dyDescent="0.25">
      <c r="A11938" s="7">
        <v>2015</v>
      </c>
      <c r="B11938" s="7" t="s">
        <v>1499</v>
      </c>
      <c r="C11938" s="7" t="s">
        <v>8</v>
      </c>
      <c r="D11938" s="24">
        <v>754100.49</v>
      </c>
      <c r="E11938">
        <f>INDEX('B. Store opening dates'!$B$5:$B$2448,MATCH('A. Sales by store'!B11938,'B. Store opening dates'!$A$5:$A$2448,0))</f>
        <v>2011</v>
      </c>
      <c r="F11938" t="str">
        <f t="shared" si="372"/>
        <v>Old</v>
      </c>
      <c r="G11938" t="str">
        <f t="shared" si="373"/>
        <v>Existing</v>
      </c>
    </row>
    <row r="11939" spans="1:7" ht="19" x14ac:dyDescent="0.25">
      <c r="A11939" s="7">
        <v>2014</v>
      </c>
      <c r="B11939" s="7" t="s">
        <v>1499</v>
      </c>
      <c r="C11939" s="7" t="s">
        <v>8</v>
      </c>
      <c r="D11939" s="24">
        <v>783140.23</v>
      </c>
      <c r="E11939">
        <f>INDEX('B. Store opening dates'!$B$5:$B$2448,MATCH('A. Sales by store'!B11939,'B. Store opening dates'!$A$5:$A$2448,0))</f>
        <v>2011</v>
      </c>
      <c r="F11939" t="str">
        <f t="shared" si="372"/>
        <v>Old</v>
      </c>
      <c r="G11939" t="str">
        <f t="shared" si="373"/>
        <v>Existing</v>
      </c>
    </row>
    <row r="11940" spans="1:7" ht="19" x14ac:dyDescent="0.25">
      <c r="A11940" s="7">
        <v>2015</v>
      </c>
      <c r="B11940" s="7" t="s">
        <v>1500</v>
      </c>
      <c r="C11940" s="7" t="s">
        <v>5</v>
      </c>
      <c r="D11940" s="24">
        <v>746198.99</v>
      </c>
      <c r="E11940">
        <f>INDEX('B. Store opening dates'!$B$5:$B$2448,MATCH('A. Sales by store'!B11940,'B. Store opening dates'!$A$5:$A$2448,0))</f>
        <v>2011</v>
      </c>
      <c r="F11940" t="str">
        <f t="shared" si="372"/>
        <v>Old</v>
      </c>
      <c r="G11940" t="str">
        <f t="shared" si="373"/>
        <v>Existing</v>
      </c>
    </row>
    <row r="11941" spans="1:7" ht="19" x14ac:dyDescent="0.25">
      <c r="A11941" s="7">
        <v>2014</v>
      </c>
      <c r="B11941" s="7" t="s">
        <v>1500</v>
      </c>
      <c r="C11941" s="7" t="s">
        <v>5</v>
      </c>
      <c r="D11941" s="24">
        <v>815648.87</v>
      </c>
      <c r="E11941">
        <f>INDEX('B. Store opening dates'!$B$5:$B$2448,MATCH('A. Sales by store'!B11941,'B. Store opening dates'!$A$5:$A$2448,0))</f>
        <v>2011</v>
      </c>
      <c r="F11941" t="str">
        <f t="shared" si="372"/>
        <v>Old</v>
      </c>
      <c r="G11941" t="str">
        <f t="shared" si="373"/>
        <v>Existing</v>
      </c>
    </row>
    <row r="11942" spans="1:7" ht="19" x14ac:dyDescent="0.25">
      <c r="A11942" s="7">
        <v>2015</v>
      </c>
      <c r="B11942" s="7" t="s">
        <v>1500</v>
      </c>
      <c r="C11942" s="7" t="s">
        <v>6</v>
      </c>
      <c r="D11942" s="24">
        <v>545298.38</v>
      </c>
      <c r="E11942">
        <f>INDEX('B. Store opening dates'!$B$5:$B$2448,MATCH('A. Sales by store'!B11942,'B. Store opening dates'!$A$5:$A$2448,0))</f>
        <v>2011</v>
      </c>
      <c r="F11942" t="str">
        <f t="shared" si="372"/>
        <v>Old</v>
      </c>
      <c r="G11942" t="str">
        <f t="shared" si="373"/>
        <v>Existing</v>
      </c>
    </row>
    <row r="11943" spans="1:7" ht="19" x14ac:dyDescent="0.25">
      <c r="A11943" s="7">
        <v>2014</v>
      </c>
      <c r="B11943" s="7" t="s">
        <v>1500</v>
      </c>
      <c r="C11943" s="7" t="s">
        <v>6</v>
      </c>
      <c r="D11943" s="24">
        <v>381739.82</v>
      </c>
      <c r="E11943">
        <f>INDEX('B. Store opening dates'!$B$5:$B$2448,MATCH('A. Sales by store'!B11943,'B. Store opening dates'!$A$5:$A$2448,0))</f>
        <v>2011</v>
      </c>
      <c r="F11943" t="str">
        <f t="shared" si="372"/>
        <v>Old</v>
      </c>
      <c r="G11943" t="str">
        <f t="shared" si="373"/>
        <v>Existing</v>
      </c>
    </row>
    <row r="11944" spans="1:7" ht="19" x14ac:dyDescent="0.25">
      <c r="A11944" s="7">
        <v>2015</v>
      </c>
      <c r="B11944" s="7" t="s">
        <v>1500</v>
      </c>
      <c r="C11944" s="7" t="s">
        <v>7</v>
      </c>
      <c r="D11944" s="24">
        <v>96444.81</v>
      </c>
      <c r="E11944">
        <f>INDEX('B. Store opening dates'!$B$5:$B$2448,MATCH('A. Sales by store'!B11944,'B. Store opening dates'!$A$5:$A$2448,0))</f>
        <v>2011</v>
      </c>
      <c r="F11944" t="str">
        <f t="shared" si="372"/>
        <v>Old</v>
      </c>
      <c r="G11944" t="str">
        <f t="shared" si="373"/>
        <v>Existing</v>
      </c>
    </row>
    <row r="11945" spans="1:7" ht="19" x14ac:dyDescent="0.25">
      <c r="A11945" s="7">
        <v>2014</v>
      </c>
      <c r="B11945" s="7" t="s">
        <v>1500</v>
      </c>
      <c r="C11945" s="7" t="s">
        <v>7</v>
      </c>
      <c r="D11945" s="24">
        <v>102665.84</v>
      </c>
      <c r="E11945">
        <f>INDEX('B. Store opening dates'!$B$5:$B$2448,MATCH('A. Sales by store'!B11945,'B. Store opening dates'!$A$5:$A$2448,0))</f>
        <v>2011</v>
      </c>
      <c r="F11945" t="str">
        <f t="shared" si="372"/>
        <v>Old</v>
      </c>
      <c r="G11945" t="str">
        <f t="shared" si="373"/>
        <v>Existing</v>
      </c>
    </row>
    <row r="11946" spans="1:7" ht="19" x14ac:dyDescent="0.25">
      <c r="A11946" s="7">
        <v>2015</v>
      </c>
      <c r="B11946" s="7" t="s">
        <v>1500</v>
      </c>
      <c r="C11946" s="7" t="s">
        <v>8</v>
      </c>
      <c r="D11946" s="24">
        <v>477355.36</v>
      </c>
      <c r="E11946">
        <f>INDEX('B. Store opening dates'!$B$5:$B$2448,MATCH('A. Sales by store'!B11946,'B. Store opening dates'!$A$5:$A$2448,0))</f>
        <v>2011</v>
      </c>
      <c r="F11946" t="str">
        <f t="shared" si="372"/>
        <v>Old</v>
      </c>
      <c r="G11946" t="str">
        <f t="shared" si="373"/>
        <v>Existing</v>
      </c>
    </row>
    <row r="11947" spans="1:7" ht="19" x14ac:dyDescent="0.25">
      <c r="A11947" s="7">
        <v>2014</v>
      </c>
      <c r="B11947" s="7" t="s">
        <v>1500</v>
      </c>
      <c r="C11947" s="7" t="s">
        <v>8</v>
      </c>
      <c r="D11947" s="24">
        <v>497570.21</v>
      </c>
      <c r="E11947">
        <f>INDEX('B. Store opening dates'!$B$5:$B$2448,MATCH('A. Sales by store'!B11947,'B. Store opening dates'!$A$5:$A$2448,0))</f>
        <v>2011</v>
      </c>
      <c r="F11947" t="str">
        <f t="shared" si="372"/>
        <v>Old</v>
      </c>
      <c r="G11947" t="str">
        <f t="shared" si="373"/>
        <v>Existing</v>
      </c>
    </row>
    <row r="11948" spans="1:7" ht="19" x14ac:dyDescent="0.25">
      <c r="A11948" s="7">
        <v>2015</v>
      </c>
      <c r="B11948" s="7" t="s">
        <v>1501</v>
      </c>
      <c r="C11948" s="7" t="s">
        <v>5</v>
      </c>
      <c r="D11948" s="24">
        <v>761773.85</v>
      </c>
      <c r="E11948">
        <f>INDEX('B. Store opening dates'!$B$5:$B$2448,MATCH('A. Sales by store'!B11948,'B. Store opening dates'!$A$5:$A$2448,0))</f>
        <v>2011</v>
      </c>
      <c r="F11948" t="str">
        <f t="shared" si="372"/>
        <v>Old</v>
      </c>
      <c r="G11948" t="str">
        <f t="shared" si="373"/>
        <v>Existing</v>
      </c>
    </row>
    <row r="11949" spans="1:7" ht="19" x14ac:dyDescent="0.25">
      <c r="A11949" s="7">
        <v>2014</v>
      </c>
      <c r="B11949" s="7" t="s">
        <v>1501</v>
      </c>
      <c r="C11949" s="7" t="s">
        <v>5</v>
      </c>
      <c r="D11949" s="24">
        <v>834455.91</v>
      </c>
      <c r="E11949">
        <f>INDEX('B. Store opening dates'!$B$5:$B$2448,MATCH('A. Sales by store'!B11949,'B. Store opening dates'!$A$5:$A$2448,0))</f>
        <v>2011</v>
      </c>
      <c r="F11949" t="str">
        <f t="shared" si="372"/>
        <v>Old</v>
      </c>
      <c r="G11949" t="str">
        <f t="shared" si="373"/>
        <v>Existing</v>
      </c>
    </row>
    <row r="11950" spans="1:7" ht="19" x14ac:dyDescent="0.25">
      <c r="A11950" s="7">
        <v>2015</v>
      </c>
      <c r="B11950" s="7" t="s">
        <v>1501</v>
      </c>
      <c r="C11950" s="7" t="s">
        <v>6</v>
      </c>
      <c r="D11950" s="24">
        <v>370106.81</v>
      </c>
      <c r="E11950">
        <f>INDEX('B. Store opening dates'!$B$5:$B$2448,MATCH('A. Sales by store'!B11950,'B. Store opening dates'!$A$5:$A$2448,0))</f>
        <v>2011</v>
      </c>
      <c r="F11950" t="str">
        <f t="shared" si="372"/>
        <v>Old</v>
      </c>
      <c r="G11950" t="str">
        <f t="shared" si="373"/>
        <v>Existing</v>
      </c>
    </row>
    <row r="11951" spans="1:7" ht="19" x14ac:dyDescent="0.25">
      <c r="A11951" s="7">
        <v>2014</v>
      </c>
      <c r="B11951" s="7" t="s">
        <v>1501</v>
      </c>
      <c r="C11951" s="7" t="s">
        <v>6</v>
      </c>
      <c r="D11951" s="24">
        <v>261364.1</v>
      </c>
      <c r="E11951">
        <f>INDEX('B. Store opening dates'!$B$5:$B$2448,MATCH('A. Sales by store'!B11951,'B. Store opening dates'!$A$5:$A$2448,0))</f>
        <v>2011</v>
      </c>
      <c r="F11951" t="str">
        <f t="shared" si="372"/>
        <v>Old</v>
      </c>
      <c r="G11951" t="str">
        <f t="shared" si="373"/>
        <v>Existing</v>
      </c>
    </row>
    <row r="11952" spans="1:7" ht="19" x14ac:dyDescent="0.25">
      <c r="A11952" s="7">
        <v>2015</v>
      </c>
      <c r="B11952" s="7" t="s">
        <v>1501</v>
      </c>
      <c r="C11952" s="7" t="s">
        <v>7</v>
      </c>
      <c r="D11952" s="24">
        <v>79786.42</v>
      </c>
      <c r="E11952">
        <f>INDEX('B. Store opening dates'!$B$5:$B$2448,MATCH('A. Sales by store'!B11952,'B. Store opening dates'!$A$5:$A$2448,0))</f>
        <v>2011</v>
      </c>
      <c r="F11952" t="str">
        <f t="shared" si="372"/>
        <v>Old</v>
      </c>
      <c r="G11952" t="str">
        <f t="shared" si="373"/>
        <v>Existing</v>
      </c>
    </row>
    <row r="11953" spans="1:7" ht="19" x14ac:dyDescent="0.25">
      <c r="A11953" s="7">
        <v>2014</v>
      </c>
      <c r="B11953" s="7" t="s">
        <v>1501</v>
      </c>
      <c r="C11953" s="7" t="s">
        <v>7</v>
      </c>
      <c r="D11953" s="24">
        <v>85034.71</v>
      </c>
      <c r="E11953">
        <f>INDEX('B. Store opening dates'!$B$5:$B$2448,MATCH('A. Sales by store'!B11953,'B. Store opening dates'!$A$5:$A$2448,0))</f>
        <v>2011</v>
      </c>
      <c r="F11953" t="str">
        <f t="shared" si="372"/>
        <v>Old</v>
      </c>
      <c r="G11953" t="str">
        <f t="shared" si="373"/>
        <v>Existing</v>
      </c>
    </row>
    <row r="11954" spans="1:7" ht="19" x14ac:dyDescent="0.25">
      <c r="A11954" s="7">
        <v>2015</v>
      </c>
      <c r="B11954" s="7" t="s">
        <v>1501</v>
      </c>
      <c r="C11954" s="7" t="s">
        <v>8</v>
      </c>
      <c r="D11954" s="24">
        <v>696770.71</v>
      </c>
      <c r="E11954">
        <f>INDEX('B. Store opening dates'!$B$5:$B$2448,MATCH('A. Sales by store'!B11954,'B. Store opening dates'!$A$5:$A$2448,0))</f>
        <v>2011</v>
      </c>
      <c r="F11954" t="str">
        <f t="shared" si="372"/>
        <v>Old</v>
      </c>
      <c r="G11954" t="str">
        <f t="shared" si="373"/>
        <v>Existing</v>
      </c>
    </row>
    <row r="11955" spans="1:7" ht="19" x14ac:dyDescent="0.25">
      <c r="A11955" s="7">
        <v>2014</v>
      </c>
      <c r="B11955" s="7" t="s">
        <v>1501</v>
      </c>
      <c r="C11955" s="7" t="s">
        <v>8</v>
      </c>
      <c r="D11955" s="24">
        <v>723880.2</v>
      </c>
      <c r="E11955">
        <f>INDEX('B. Store opening dates'!$B$5:$B$2448,MATCH('A. Sales by store'!B11955,'B. Store opening dates'!$A$5:$A$2448,0))</f>
        <v>2011</v>
      </c>
      <c r="F11955" t="str">
        <f t="shared" si="372"/>
        <v>Old</v>
      </c>
      <c r="G11955" t="str">
        <f t="shared" si="373"/>
        <v>Existing</v>
      </c>
    </row>
    <row r="11956" spans="1:7" ht="19" x14ac:dyDescent="0.25">
      <c r="A11956" s="7">
        <v>2015</v>
      </c>
      <c r="B11956" s="7" t="s">
        <v>1502</v>
      </c>
      <c r="C11956" s="7" t="s">
        <v>5</v>
      </c>
      <c r="D11956" s="24">
        <v>623787.81999999995</v>
      </c>
      <c r="E11956">
        <f>INDEX('B. Store opening dates'!$B$5:$B$2448,MATCH('A. Sales by store'!B11956,'B. Store opening dates'!$A$5:$A$2448,0))</f>
        <v>2011</v>
      </c>
      <c r="F11956" t="str">
        <f t="shared" si="372"/>
        <v>Old</v>
      </c>
      <c r="G11956" t="str">
        <f t="shared" si="373"/>
        <v>Existing</v>
      </c>
    </row>
    <row r="11957" spans="1:7" ht="19" x14ac:dyDescent="0.25">
      <c r="A11957" s="7">
        <v>2014</v>
      </c>
      <c r="B11957" s="7" t="s">
        <v>1502</v>
      </c>
      <c r="C11957" s="7" t="s">
        <v>5</v>
      </c>
      <c r="D11957" s="24">
        <v>690783.26</v>
      </c>
      <c r="E11957">
        <f>INDEX('B. Store opening dates'!$B$5:$B$2448,MATCH('A. Sales by store'!B11957,'B. Store opening dates'!$A$5:$A$2448,0))</f>
        <v>2011</v>
      </c>
      <c r="F11957" t="str">
        <f t="shared" si="372"/>
        <v>Old</v>
      </c>
      <c r="G11957" t="str">
        <f t="shared" si="373"/>
        <v>Existing</v>
      </c>
    </row>
    <row r="11958" spans="1:7" ht="19" x14ac:dyDescent="0.25">
      <c r="A11958" s="7">
        <v>2015</v>
      </c>
      <c r="B11958" s="7" t="s">
        <v>1502</v>
      </c>
      <c r="C11958" s="7" t="s">
        <v>6</v>
      </c>
      <c r="D11958" s="24">
        <v>402813.01</v>
      </c>
      <c r="E11958">
        <f>INDEX('B. Store opening dates'!$B$5:$B$2448,MATCH('A. Sales by store'!B11958,'B. Store opening dates'!$A$5:$A$2448,0))</f>
        <v>2011</v>
      </c>
      <c r="F11958" t="str">
        <f t="shared" si="372"/>
        <v>Old</v>
      </c>
      <c r="G11958" t="str">
        <f t="shared" si="373"/>
        <v>Existing</v>
      </c>
    </row>
    <row r="11959" spans="1:7" ht="19" x14ac:dyDescent="0.25">
      <c r="A11959" s="7">
        <v>2014</v>
      </c>
      <c r="B11959" s="7" t="s">
        <v>1502</v>
      </c>
      <c r="C11959" s="7" t="s">
        <v>6</v>
      </c>
      <c r="D11959" s="24">
        <v>290340.15000000002</v>
      </c>
      <c r="E11959">
        <f>INDEX('B. Store opening dates'!$B$5:$B$2448,MATCH('A. Sales by store'!B11959,'B. Store opening dates'!$A$5:$A$2448,0))</f>
        <v>2011</v>
      </c>
      <c r="F11959" t="str">
        <f t="shared" si="372"/>
        <v>Old</v>
      </c>
      <c r="G11959" t="str">
        <f t="shared" si="373"/>
        <v>Existing</v>
      </c>
    </row>
    <row r="11960" spans="1:7" ht="19" x14ac:dyDescent="0.25">
      <c r="A11960" s="7">
        <v>2015</v>
      </c>
      <c r="B11960" s="7" t="s">
        <v>1502</v>
      </c>
      <c r="C11960" s="7" t="s">
        <v>7</v>
      </c>
      <c r="D11960" s="24">
        <v>150598.95000000001</v>
      </c>
      <c r="E11960">
        <f>INDEX('B. Store opening dates'!$B$5:$B$2448,MATCH('A. Sales by store'!B11960,'B. Store opening dates'!$A$5:$A$2448,0))</f>
        <v>2011</v>
      </c>
      <c r="F11960" t="str">
        <f t="shared" si="372"/>
        <v>Old</v>
      </c>
      <c r="G11960" t="str">
        <f t="shared" si="373"/>
        <v>Existing</v>
      </c>
    </row>
    <row r="11961" spans="1:7" ht="19" x14ac:dyDescent="0.25">
      <c r="A11961" s="7">
        <v>2014</v>
      </c>
      <c r="B11961" s="7" t="s">
        <v>1502</v>
      </c>
      <c r="C11961" s="7" t="s">
        <v>7</v>
      </c>
      <c r="D11961" s="24">
        <v>158725.71</v>
      </c>
      <c r="E11961">
        <f>INDEX('B. Store opening dates'!$B$5:$B$2448,MATCH('A. Sales by store'!B11961,'B. Store opening dates'!$A$5:$A$2448,0))</f>
        <v>2011</v>
      </c>
      <c r="F11961" t="str">
        <f t="shared" si="372"/>
        <v>Old</v>
      </c>
      <c r="G11961" t="str">
        <f t="shared" si="373"/>
        <v>Existing</v>
      </c>
    </row>
    <row r="11962" spans="1:7" ht="19" x14ac:dyDescent="0.25">
      <c r="A11962" s="7">
        <v>2015</v>
      </c>
      <c r="B11962" s="7" t="s">
        <v>1502</v>
      </c>
      <c r="C11962" s="7" t="s">
        <v>8</v>
      </c>
      <c r="D11962" s="24">
        <v>440018.79</v>
      </c>
      <c r="E11962">
        <f>INDEX('B. Store opening dates'!$B$5:$B$2448,MATCH('A. Sales by store'!B11962,'B. Store opening dates'!$A$5:$A$2448,0))</f>
        <v>2011</v>
      </c>
      <c r="F11962" t="str">
        <f t="shared" si="372"/>
        <v>Old</v>
      </c>
      <c r="G11962" t="str">
        <f t="shared" si="373"/>
        <v>Existing</v>
      </c>
    </row>
    <row r="11963" spans="1:7" ht="19" x14ac:dyDescent="0.25">
      <c r="A11963" s="7">
        <v>2014</v>
      </c>
      <c r="B11963" s="7" t="s">
        <v>1502</v>
      </c>
      <c r="C11963" s="7" t="s">
        <v>8</v>
      </c>
      <c r="D11963" s="24">
        <v>455799.88</v>
      </c>
      <c r="E11963">
        <f>INDEX('B. Store opening dates'!$B$5:$B$2448,MATCH('A. Sales by store'!B11963,'B. Store opening dates'!$A$5:$A$2448,0))</f>
        <v>2011</v>
      </c>
      <c r="F11963" t="str">
        <f t="shared" si="372"/>
        <v>Old</v>
      </c>
      <c r="G11963" t="str">
        <f t="shared" si="373"/>
        <v>Existing</v>
      </c>
    </row>
    <row r="11964" spans="1:7" ht="19" x14ac:dyDescent="0.25">
      <c r="A11964" s="7">
        <v>2015</v>
      </c>
      <c r="B11964" s="7" t="s">
        <v>1503</v>
      </c>
      <c r="C11964" s="7" t="s">
        <v>5</v>
      </c>
      <c r="D11964" s="24">
        <v>796070.48</v>
      </c>
      <c r="E11964">
        <f>INDEX('B. Store opening dates'!$B$5:$B$2448,MATCH('A. Sales by store'!B11964,'B. Store opening dates'!$A$5:$A$2448,0))</f>
        <v>2011</v>
      </c>
      <c r="F11964" t="str">
        <f t="shared" si="372"/>
        <v>Old</v>
      </c>
      <c r="G11964" t="str">
        <f t="shared" si="373"/>
        <v>Existing</v>
      </c>
    </row>
    <row r="11965" spans="1:7" ht="19" x14ac:dyDescent="0.25">
      <c r="A11965" s="7">
        <v>2014</v>
      </c>
      <c r="B11965" s="7" t="s">
        <v>1503</v>
      </c>
      <c r="C11965" s="7" t="s">
        <v>5</v>
      </c>
      <c r="D11965" s="24">
        <v>876954.3</v>
      </c>
      <c r="E11965">
        <f>INDEX('B. Store opening dates'!$B$5:$B$2448,MATCH('A. Sales by store'!B11965,'B. Store opening dates'!$A$5:$A$2448,0))</f>
        <v>2011</v>
      </c>
      <c r="F11965" t="str">
        <f t="shared" si="372"/>
        <v>Old</v>
      </c>
      <c r="G11965" t="str">
        <f t="shared" si="373"/>
        <v>Existing</v>
      </c>
    </row>
    <row r="11966" spans="1:7" ht="19" x14ac:dyDescent="0.25">
      <c r="A11966" s="7">
        <v>2015</v>
      </c>
      <c r="B11966" s="7" t="s">
        <v>1503</v>
      </c>
      <c r="C11966" s="7" t="s">
        <v>6</v>
      </c>
      <c r="D11966" s="24">
        <v>232777.13</v>
      </c>
      <c r="E11966">
        <f>INDEX('B. Store opening dates'!$B$5:$B$2448,MATCH('A. Sales by store'!B11966,'B. Store opening dates'!$A$5:$A$2448,0))</f>
        <v>2011</v>
      </c>
      <c r="F11966" t="str">
        <f t="shared" si="372"/>
        <v>Old</v>
      </c>
      <c r="G11966" t="str">
        <f t="shared" si="373"/>
        <v>Existing</v>
      </c>
    </row>
    <row r="11967" spans="1:7" ht="19" x14ac:dyDescent="0.25">
      <c r="A11967" s="7">
        <v>2014</v>
      </c>
      <c r="B11967" s="7" t="s">
        <v>1503</v>
      </c>
      <c r="C11967" s="7" t="s">
        <v>6</v>
      </c>
      <c r="D11967" s="24">
        <v>166416.69</v>
      </c>
      <c r="E11967">
        <f>INDEX('B. Store opening dates'!$B$5:$B$2448,MATCH('A. Sales by store'!B11967,'B. Store opening dates'!$A$5:$A$2448,0))</f>
        <v>2011</v>
      </c>
      <c r="F11967" t="str">
        <f t="shared" si="372"/>
        <v>Old</v>
      </c>
      <c r="G11967" t="str">
        <f t="shared" si="373"/>
        <v>Existing</v>
      </c>
    </row>
    <row r="11968" spans="1:7" ht="19" x14ac:dyDescent="0.25">
      <c r="A11968" s="7">
        <v>2015</v>
      </c>
      <c r="B11968" s="7" t="s">
        <v>1503</v>
      </c>
      <c r="C11968" s="7" t="s">
        <v>7</v>
      </c>
      <c r="D11968" s="24">
        <v>169221.94</v>
      </c>
      <c r="E11968">
        <f>INDEX('B. Store opening dates'!$B$5:$B$2448,MATCH('A. Sales by store'!B11968,'B. Store opening dates'!$A$5:$A$2448,0))</f>
        <v>2011</v>
      </c>
      <c r="F11968" t="str">
        <f t="shared" si="372"/>
        <v>Old</v>
      </c>
      <c r="G11968" t="str">
        <f t="shared" si="373"/>
        <v>Existing</v>
      </c>
    </row>
    <row r="11969" spans="1:7" ht="19" x14ac:dyDescent="0.25">
      <c r="A11969" s="7">
        <v>2014</v>
      </c>
      <c r="B11969" s="7" t="s">
        <v>1503</v>
      </c>
      <c r="C11969" s="7" t="s">
        <v>7</v>
      </c>
      <c r="D11969" s="24">
        <v>178554.71</v>
      </c>
      <c r="E11969">
        <f>INDEX('B. Store opening dates'!$B$5:$B$2448,MATCH('A. Sales by store'!B11969,'B. Store opening dates'!$A$5:$A$2448,0))</f>
        <v>2011</v>
      </c>
      <c r="F11969" t="str">
        <f t="shared" si="372"/>
        <v>Old</v>
      </c>
      <c r="G11969" t="str">
        <f t="shared" si="373"/>
        <v>Existing</v>
      </c>
    </row>
    <row r="11970" spans="1:7" ht="19" x14ac:dyDescent="0.25">
      <c r="A11970" s="7">
        <v>2015</v>
      </c>
      <c r="B11970" s="7" t="s">
        <v>1503</v>
      </c>
      <c r="C11970" s="7" t="s">
        <v>8</v>
      </c>
      <c r="D11970" s="24">
        <v>636071.74</v>
      </c>
      <c r="E11970">
        <f>INDEX('B. Store opening dates'!$B$5:$B$2448,MATCH('A. Sales by store'!B11970,'B. Store opening dates'!$A$5:$A$2448,0))</f>
        <v>2011</v>
      </c>
      <c r="F11970" t="str">
        <f t="shared" si="372"/>
        <v>Old</v>
      </c>
      <c r="G11970" t="str">
        <f t="shared" si="373"/>
        <v>Existing</v>
      </c>
    </row>
    <row r="11971" spans="1:7" ht="19" x14ac:dyDescent="0.25">
      <c r="A11971" s="7">
        <v>2014</v>
      </c>
      <c r="B11971" s="7" t="s">
        <v>1503</v>
      </c>
      <c r="C11971" s="7" t="s">
        <v>8</v>
      </c>
      <c r="D11971" s="24">
        <v>658186.81999999995</v>
      </c>
      <c r="E11971">
        <f>INDEX('B. Store opening dates'!$B$5:$B$2448,MATCH('A. Sales by store'!B11971,'B. Store opening dates'!$A$5:$A$2448,0))</f>
        <v>2011</v>
      </c>
      <c r="F11971" t="str">
        <f t="shared" si="372"/>
        <v>Old</v>
      </c>
      <c r="G11971" t="str">
        <f t="shared" si="373"/>
        <v>Existing</v>
      </c>
    </row>
    <row r="11972" spans="1:7" ht="19" x14ac:dyDescent="0.25">
      <c r="A11972" s="7">
        <v>2015</v>
      </c>
      <c r="B11972" s="7" t="s">
        <v>1504</v>
      </c>
      <c r="C11972" s="7" t="s">
        <v>5</v>
      </c>
      <c r="D11972" s="24">
        <v>872236.49</v>
      </c>
      <c r="E11972">
        <f>INDEX('B. Store opening dates'!$B$5:$B$2448,MATCH('A. Sales by store'!B11972,'B. Store opening dates'!$A$5:$A$2448,0))</f>
        <v>2011</v>
      </c>
      <c r="F11972" t="str">
        <f t="shared" si="372"/>
        <v>Old</v>
      </c>
      <c r="G11972" t="str">
        <f t="shared" si="373"/>
        <v>Existing</v>
      </c>
    </row>
    <row r="11973" spans="1:7" ht="19" x14ac:dyDescent="0.25">
      <c r="A11973" s="7">
        <v>2014</v>
      </c>
      <c r="B11973" s="7" t="s">
        <v>1504</v>
      </c>
      <c r="C11973" s="7" t="s">
        <v>5</v>
      </c>
      <c r="D11973" s="24">
        <v>956531.42</v>
      </c>
      <c r="E11973">
        <f>INDEX('B. Store opening dates'!$B$5:$B$2448,MATCH('A. Sales by store'!B11973,'B. Store opening dates'!$A$5:$A$2448,0))</f>
        <v>2011</v>
      </c>
      <c r="F11973" t="str">
        <f t="shared" ref="F11973:F12036" si="374">IF(A11973 = 2015, IF(E11973&lt; 2015, "Old","New"),IF(E11973 &lt; 2014, "Old","New"))</f>
        <v>Old</v>
      </c>
      <c r="G11973" t="str">
        <f t="shared" ref="G11973:G12036" si="375">IF(A11973 = 2015, IF(E11973&lt; 2015, "Existing","New"),"Existing")</f>
        <v>Existing</v>
      </c>
    </row>
    <row r="11974" spans="1:7" ht="19" x14ac:dyDescent="0.25">
      <c r="A11974" s="7">
        <v>2015</v>
      </c>
      <c r="B11974" s="7" t="s">
        <v>1504</v>
      </c>
      <c r="C11974" s="7" t="s">
        <v>6</v>
      </c>
      <c r="D11974" s="24">
        <v>234054.41</v>
      </c>
      <c r="E11974">
        <f>INDEX('B. Store opening dates'!$B$5:$B$2448,MATCH('A. Sales by store'!B11974,'B. Store opening dates'!$A$5:$A$2448,0))</f>
        <v>2011</v>
      </c>
      <c r="F11974" t="str">
        <f t="shared" si="374"/>
        <v>Old</v>
      </c>
      <c r="G11974" t="str">
        <f t="shared" si="375"/>
        <v>Existing</v>
      </c>
    </row>
    <row r="11975" spans="1:7" ht="19" x14ac:dyDescent="0.25">
      <c r="A11975" s="7">
        <v>2014</v>
      </c>
      <c r="B11975" s="7" t="s">
        <v>1504</v>
      </c>
      <c r="C11975" s="7" t="s">
        <v>6</v>
      </c>
      <c r="D11975" s="24">
        <v>173735.31</v>
      </c>
      <c r="E11975">
        <f>INDEX('B. Store opening dates'!$B$5:$B$2448,MATCH('A. Sales by store'!B11975,'B. Store opening dates'!$A$5:$A$2448,0))</f>
        <v>2011</v>
      </c>
      <c r="F11975" t="str">
        <f t="shared" si="374"/>
        <v>Old</v>
      </c>
      <c r="G11975" t="str">
        <f t="shared" si="375"/>
        <v>Existing</v>
      </c>
    </row>
    <row r="11976" spans="1:7" ht="19" x14ac:dyDescent="0.25">
      <c r="A11976" s="7">
        <v>2015</v>
      </c>
      <c r="B11976" s="7" t="s">
        <v>1504</v>
      </c>
      <c r="C11976" s="7" t="s">
        <v>7</v>
      </c>
      <c r="D11976" s="24">
        <v>73056.039999999994</v>
      </c>
      <c r="E11976">
        <f>INDEX('B. Store opening dates'!$B$5:$B$2448,MATCH('A. Sales by store'!B11976,'B. Store opening dates'!$A$5:$A$2448,0))</f>
        <v>2011</v>
      </c>
      <c r="F11976" t="str">
        <f t="shared" si="374"/>
        <v>Old</v>
      </c>
      <c r="G11976" t="str">
        <f t="shared" si="375"/>
        <v>Existing</v>
      </c>
    </row>
    <row r="11977" spans="1:7" ht="19" x14ac:dyDescent="0.25">
      <c r="A11977" s="7">
        <v>2014</v>
      </c>
      <c r="B11977" s="7" t="s">
        <v>1504</v>
      </c>
      <c r="C11977" s="7" t="s">
        <v>7</v>
      </c>
      <c r="D11977" s="24">
        <v>77006.05</v>
      </c>
      <c r="E11977">
        <f>INDEX('B. Store opening dates'!$B$5:$B$2448,MATCH('A. Sales by store'!B11977,'B. Store opening dates'!$A$5:$A$2448,0))</f>
        <v>2011</v>
      </c>
      <c r="F11977" t="str">
        <f t="shared" si="374"/>
        <v>Old</v>
      </c>
      <c r="G11977" t="str">
        <f t="shared" si="375"/>
        <v>Existing</v>
      </c>
    </row>
    <row r="11978" spans="1:7" ht="19" x14ac:dyDescent="0.25">
      <c r="A11978" s="7">
        <v>2015</v>
      </c>
      <c r="B11978" s="7" t="s">
        <v>1504</v>
      </c>
      <c r="C11978" s="7" t="s">
        <v>8</v>
      </c>
      <c r="D11978" s="24">
        <v>610582.51</v>
      </c>
      <c r="E11978">
        <f>INDEX('B. Store opening dates'!$B$5:$B$2448,MATCH('A. Sales by store'!B11978,'B. Store opening dates'!$A$5:$A$2448,0))</f>
        <v>2011</v>
      </c>
      <c r="F11978" t="str">
        <f t="shared" si="374"/>
        <v>Old</v>
      </c>
      <c r="G11978" t="str">
        <f t="shared" si="375"/>
        <v>Existing</v>
      </c>
    </row>
    <row r="11979" spans="1:7" ht="19" x14ac:dyDescent="0.25">
      <c r="A11979" s="7">
        <v>2014</v>
      </c>
      <c r="B11979" s="7" t="s">
        <v>1504</v>
      </c>
      <c r="C11979" s="7" t="s">
        <v>8</v>
      </c>
      <c r="D11979" s="24">
        <v>640723.93000000005</v>
      </c>
      <c r="E11979">
        <f>INDEX('B. Store opening dates'!$B$5:$B$2448,MATCH('A. Sales by store'!B11979,'B. Store opening dates'!$A$5:$A$2448,0))</f>
        <v>2011</v>
      </c>
      <c r="F11979" t="str">
        <f t="shared" si="374"/>
        <v>Old</v>
      </c>
      <c r="G11979" t="str">
        <f t="shared" si="375"/>
        <v>Existing</v>
      </c>
    </row>
    <row r="11980" spans="1:7" ht="19" x14ac:dyDescent="0.25">
      <c r="A11980" s="7">
        <v>2015</v>
      </c>
      <c r="B11980" s="7" t="s">
        <v>1505</v>
      </c>
      <c r="C11980" s="7" t="s">
        <v>5</v>
      </c>
      <c r="D11980" s="24">
        <v>522897.76</v>
      </c>
      <c r="E11980">
        <f>INDEX('B. Store opening dates'!$B$5:$B$2448,MATCH('A. Sales by store'!B11980,'B. Store opening dates'!$A$5:$A$2448,0))</f>
        <v>2011</v>
      </c>
      <c r="F11980" t="str">
        <f t="shared" si="374"/>
        <v>Old</v>
      </c>
      <c r="G11980" t="str">
        <f t="shared" si="375"/>
        <v>Existing</v>
      </c>
    </row>
    <row r="11981" spans="1:7" ht="19" x14ac:dyDescent="0.25">
      <c r="A11981" s="7">
        <v>2014</v>
      </c>
      <c r="B11981" s="7" t="s">
        <v>1505</v>
      </c>
      <c r="C11981" s="7" t="s">
        <v>5</v>
      </c>
      <c r="D11981" s="24">
        <v>568635.13</v>
      </c>
      <c r="E11981">
        <f>INDEX('B. Store opening dates'!$B$5:$B$2448,MATCH('A. Sales by store'!B11981,'B. Store opening dates'!$A$5:$A$2448,0))</f>
        <v>2011</v>
      </c>
      <c r="F11981" t="str">
        <f t="shared" si="374"/>
        <v>Old</v>
      </c>
      <c r="G11981" t="str">
        <f t="shared" si="375"/>
        <v>Existing</v>
      </c>
    </row>
    <row r="11982" spans="1:7" ht="19" x14ac:dyDescent="0.25">
      <c r="A11982" s="7">
        <v>2015</v>
      </c>
      <c r="B11982" s="7" t="s">
        <v>1505</v>
      </c>
      <c r="C11982" s="7" t="s">
        <v>6</v>
      </c>
      <c r="D11982" s="24">
        <v>222572.88</v>
      </c>
      <c r="E11982">
        <f>INDEX('B. Store opening dates'!$B$5:$B$2448,MATCH('A. Sales by store'!B11982,'B. Store opening dates'!$A$5:$A$2448,0))</f>
        <v>2011</v>
      </c>
      <c r="F11982" t="str">
        <f t="shared" si="374"/>
        <v>Old</v>
      </c>
      <c r="G11982" t="str">
        <f t="shared" si="375"/>
        <v>Existing</v>
      </c>
    </row>
    <row r="11983" spans="1:7" ht="19" x14ac:dyDescent="0.25">
      <c r="A11983" s="7">
        <v>2014</v>
      </c>
      <c r="B11983" s="7" t="s">
        <v>1505</v>
      </c>
      <c r="C11983" s="7" t="s">
        <v>6</v>
      </c>
      <c r="D11983" s="24">
        <v>154664.64000000001</v>
      </c>
      <c r="E11983">
        <f>INDEX('B. Store opening dates'!$B$5:$B$2448,MATCH('A. Sales by store'!B11983,'B. Store opening dates'!$A$5:$A$2448,0))</f>
        <v>2011</v>
      </c>
      <c r="F11983" t="str">
        <f t="shared" si="374"/>
        <v>Old</v>
      </c>
      <c r="G11983" t="str">
        <f t="shared" si="375"/>
        <v>Existing</v>
      </c>
    </row>
    <row r="11984" spans="1:7" ht="19" x14ac:dyDescent="0.25">
      <c r="A11984" s="7">
        <v>2015</v>
      </c>
      <c r="B11984" s="7" t="s">
        <v>1505</v>
      </c>
      <c r="C11984" s="7" t="s">
        <v>7</v>
      </c>
      <c r="D11984" s="24">
        <v>199476.86</v>
      </c>
      <c r="E11984">
        <f>INDEX('B. Store opening dates'!$B$5:$B$2448,MATCH('A. Sales by store'!B11984,'B. Store opening dates'!$A$5:$A$2448,0))</f>
        <v>2011</v>
      </c>
      <c r="F11984" t="str">
        <f t="shared" si="374"/>
        <v>Old</v>
      </c>
      <c r="G11984" t="str">
        <f t="shared" si="375"/>
        <v>Existing</v>
      </c>
    </row>
    <row r="11985" spans="1:7" ht="19" x14ac:dyDescent="0.25">
      <c r="A11985" s="7">
        <v>2014</v>
      </c>
      <c r="B11985" s="7" t="s">
        <v>1505</v>
      </c>
      <c r="C11985" s="7" t="s">
        <v>7</v>
      </c>
      <c r="D11985" s="24">
        <v>209725.37</v>
      </c>
      <c r="E11985">
        <f>INDEX('B. Store opening dates'!$B$5:$B$2448,MATCH('A. Sales by store'!B11985,'B. Store opening dates'!$A$5:$A$2448,0))</f>
        <v>2011</v>
      </c>
      <c r="F11985" t="str">
        <f t="shared" si="374"/>
        <v>Old</v>
      </c>
      <c r="G11985" t="str">
        <f t="shared" si="375"/>
        <v>Existing</v>
      </c>
    </row>
    <row r="11986" spans="1:7" ht="19" x14ac:dyDescent="0.25">
      <c r="A11986" s="7">
        <v>2015</v>
      </c>
      <c r="B11986" s="7" t="s">
        <v>1505</v>
      </c>
      <c r="C11986" s="7" t="s">
        <v>8</v>
      </c>
      <c r="D11986" s="24">
        <v>432557.35</v>
      </c>
      <c r="E11986">
        <f>INDEX('B. Store opening dates'!$B$5:$B$2448,MATCH('A. Sales by store'!B11986,'B. Store opening dates'!$A$5:$A$2448,0))</f>
        <v>2011</v>
      </c>
      <c r="F11986" t="str">
        <f t="shared" si="374"/>
        <v>Old</v>
      </c>
      <c r="G11986" t="str">
        <f t="shared" si="375"/>
        <v>Existing</v>
      </c>
    </row>
    <row r="11987" spans="1:7" ht="19" x14ac:dyDescent="0.25">
      <c r="A11987" s="7">
        <v>2014</v>
      </c>
      <c r="B11987" s="7" t="s">
        <v>1505</v>
      </c>
      <c r="C11987" s="7" t="s">
        <v>8</v>
      </c>
      <c r="D11987" s="24">
        <v>448294.77</v>
      </c>
      <c r="E11987">
        <f>INDEX('B. Store opening dates'!$B$5:$B$2448,MATCH('A. Sales by store'!B11987,'B. Store opening dates'!$A$5:$A$2448,0))</f>
        <v>2011</v>
      </c>
      <c r="F11987" t="str">
        <f t="shared" si="374"/>
        <v>Old</v>
      </c>
      <c r="G11987" t="str">
        <f t="shared" si="375"/>
        <v>Existing</v>
      </c>
    </row>
    <row r="11988" spans="1:7" ht="19" x14ac:dyDescent="0.25">
      <c r="A11988" s="7">
        <v>2015</v>
      </c>
      <c r="B11988" s="7" t="s">
        <v>1506</v>
      </c>
      <c r="C11988" s="7" t="s">
        <v>5</v>
      </c>
      <c r="D11988" s="24">
        <v>874296.99</v>
      </c>
      <c r="E11988">
        <f>INDEX('B. Store opening dates'!$B$5:$B$2448,MATCH('A. Sales by store'!B11988,'B. Store opening dates'!$A$5:$A$2448,0))</f>
        <v>2011</v>
      </c>
      <c r="F11988" t="str">
        <f t="shared" si="374"/>
        <v>Old</v>
      </c>
      <c r="G11988" t="str">
        <f t="shared" si="375"/>
        <v>Existing</v>
      </c>
    </row>
    <row r="11989" spans="1:7" ht="19" x14ac:dyDescent="0.25">
      <c r="A11989" s="7">
        <v>2014</v>
      </c>
      <c r="B11989" s="7" t="s">
        <v>1506</v>
      </c>
      <c r="C11989" s="7" t="s">
        <v>5</v>
      </c>
      <c r="D11989" s="24">
        <v>957657.45</v>
      </c>
      <c r="E11989">
        <f>INDEX('B. Store opening dates'!$B$5:$B$2448,MATCH('A. Sales by store'!B11989,'B. Store opening dates'!$A$5:$A$2448,0))</f>
        <v>2011</v>
      </c>
      <c r="F11989" t="str">
        <f t="shared" si="374"/>
        <v>Old</v>
      </c>
      <c r="G11989" t="str">
        <f t="shared" si="375"/>
        <v>Existing</v>
      </c>
    </row>
    <row r="11990" spans="1:7" ht="19" x14ac:dyDescent="0.25">
      <c r="A11990" s="7">
        <v>2015</v>
      </c>
      <c r="B11990" s="7" t="s">
        <v>1506</v>
      </c>
      <c r="C11990" s="7" t="s">
        <v>6</v>
      </c>
      <c r="D11990" s="24">
        <v>224987.51</v>
      </c>
      <c r="E11990">
        <f>INDEX('B. Store opening dates'!$B$5:$B$2448,MATCH('A. Sales by store'!B11990,'B. Store opening dates'!$A$5:$A$2448,0))</f>
        <v>2011</v>
      </c>
      <c r="F11990" t="str">
        <f t="shared" si="374"/>
        <v>Old</v>
      </c>
      <c r="G11990" t="str">
        <f t="shared" si="375"/>
        <v>Existing</v>
      </c>
    </row>
    <row r="11991" spans="1:7" ht="19" x14ac:dyDescent="0.25">
      <c r="A11991" s="7">
        <v>2014</v>
      </c>
      <c r="B11991" s="7" t="s">
        <v>1506</v>
      </c>
      <c r="C11991" s="7" t="s">
        <v>6</v>
      </c>
      <c r="D11991" s="24">
        <v>163545.26999999999</v>
      </c>
      <c r="E11991">
        <f>INDEX('B. Store opening dates'!$B$5:$B$2448,MATCH('A. Sales by store'!B11991,'B. Store opening dates'!$A$5:$A$2448,0))</f>
        <v>2011</v>
      </c>
      <c r="F11991" t="str">
        <f t="shared" si="374"/>
        <v>Old</v>
      </c>
      <c r="G11991" t="str">
        <f t="shared" si="375"/>
        <v>Existing</v>
      </c>
    </row>
    <row r="11992" spans="1:7" ht="19" x14ac:dyDescent="0.25">
      <c r="A11992" s="7">
        <v>2015</v>
      </c>
      <c r="B11992" s="7" t="s">
        <v>1506</v>
      </c>
      <c r="C11992" s="7" t="s">
        <v>7</v>
      </c>
      <c r="D11992" s="24">
        <v>152659.85</v>
      </c>
      <c r="E11992">
        <f>INDEX('B. Store opening dates'!$B$5:$B$2448,MATCH('A. Sales by store'!B11992,'B. Store opening dates'!$A$5:$A$2448,0))</f>
        <v>2011</v>
      </c>
      <c r="F11992" t="str">
        <f t="shared" si="374"/>
        <v>Old</v>
      </c>
      <c r="G11992" t="str">
        <f t="shared" si="375"/>
        <v>Existing</v>
      </c>
    </row>
    <row r="11993" spans="1:7" ht="19" x14ac:dyDescent="0.25">
      <c r="A11993" s="7">
        <v>2014</v>
      </c>
      <c r="B11993" s="7" t="s">
        <v>1506</v>
      </c>
      <c r="C11993" s="7" t="s">
        <v>7</v>
      </c>
      <c r="D11993" s="24">
        <v>159687.4</v>
      </c>
      <c r="E11993">
        <f>INDEX('B. Store opening dates'!$B$5:$B$2448,MATCH('A. Sales by store'!B11993,'B. Store opening dates'!$A$5:$A$2448,0))</f>
        <v>2011</v>
      </c>
      <c r="F11993" t="str">
        <f t="shared" si="374"/>
        <v>Old</v>
      </c>
      <c r="G11993" t="str">
        <f t="shared" si="375"/>
        <v>Existing</v>
      </c>
    </row>
    <row r="11994" spans="1:7" ht="19" x14ac:dyDescent="0.25">
      <c r="A11994" s="7">
        <v>2015</v>
      </c>
      <c r="B11994" s="7" t="s">
        <v>1506</v>
      </c>
      <c r="C11994" s="7" t="s">
        <v>8</v>
      </c>
      <c r="D11994" s="24">
        <v>713722.31</v>
      </c>
      <c r="E11994">
        <f>INDEX('B. Store opening dates'!$B$5:$B$2448,MATCH('A. Sales by store'!B11994,'B. Store opening dates'!$A$5:$A$2448,0))</f>
        <v>2011</v>
      </c>
      <c r="F11994" t="str">
        <f t="shared" si="374"/>
        <v>Old</v>
      </c>
      <c r="G11994" t="str">
        <f t="shared" si="375"/>
        <v>Existing</v>
      </c>
    </row>
    <row r="11995" spans="1:7" ht="19" x14ac:dyDescent="0.25">
      <c r="A11995" s="7">
        <v>2014</v>
      </c>
      <c r="B11995" s="7" t="s">
        <v>1506</v>
      </c>
      <c r="C11995" s="7" t="s">
        <v>8</v>
      </c>
      <c r="D11995" s="24">
        <v>735198.48</v>
      </c>
      <c r="E11995">
        <f>INDEX('B. Store opening dates'!$B$5:$B$2448,MATCH('A. Sales by store'!B11995,'B. Store opening dates'!$A$5:$A$2448,0))</f>
        <v>2011</v>
      </c>
      <c r="F11995" t="str">
        <f t="shared" si="374"/>
        <v>Old</v>
      </c>
      <c r="G11995" t="str">
        <f t="shared" si="375"/>
        <v>Existing</v>
      </c>
    </row>
    <row r="11996" spans="1:7" ht="19" x14ac:dyDescent="0.25">
      <c r="A11996" s="7">
        <v>2015</v>
      </c>
      <c r="B11996" s="7" t="s">
        <v>1507</v>
      </c>
      <c r="C11996" s="7" t="s">
        <v>5</v>
      </c>
      <c r="D11996" s="24">
        <v>895090.99</v>
      </c>
      <c r="E11996">
        <f>INDEX('B. Store opening dates'!$B$5:$B$2448,MATCH('A. Sales by store'!B11996,'B. Store opening dates'!$A$5:$A$2448,0))</f>
        <v>2011</v>
      </c>
      <c r="F11996" t="str">
        <f t="shared" si="374"/>
        <v>Old</v>
      </c>
      <c r="G11996" t="str">
        <f t="shared" si="375"/>
        <v>Existing</v>
      </c>
    </row>
    <row r="11997" spans="1:7" ht="19" x14ac:dyDescent="0.25">
      <c r="A11997" s="7">
        <v>2014</v>
      </c>
      <c r="B11997" s="7" t="s">
        <v>1507</v>
      </c>
      <c r="C11997" s="7" t="s">
        <v>5</v>
      </c>
      <c r="D11997" s="24">
        <v>976843.47</v>
      </c>
      <c r="E11997">
        <f>INDEX('B. Store opening dates'!$B$5:$B$2448,MATCH('A. Sales by store'!B11997,'B. Store opening dates'!$A$5:$A$2448,0))</f>
        <v>2011</v>
      </c>
      <c r="F11997" t="str">
        <f t="shared" si="374"/>
        <v>Old</v>
      </c>
      <c r="G11997" t="str">
        <f t="shared" si="375"/>
        <v>Existing</v>
      </c>
    </row>
    <row r="11998" spans="1:7" ht="19" x14ac:dyDescent="0.25">
      <c r="A11998" s="7">
        <v>2015</v>
      </c>
      <c r="B11998" s="7" t="s">
        <v>1507</v>
      </c>
      <c r="C11998" s="7" t="s">
        <v>6</v>
      </c>
      <c r="D11998" s="24">
        <v>541281.69999999995</v>
      </c>
      <c r="E11998">
        <f>INDEX('B. Store opening dates'!$B$5:$B$2448,MATCH('A. Sales by store'!B11998,'B. Store opening dates'!$A$5:$A$2448,0))</f>
        <v>2011</v>
      </c>
      <c r="F11998" t="str">
        <f t="shared" si="374"/>
        <v>Old</v>
      </c>
      <c r="G11998" t="str">
        <f t="shared" si="375"/>
        <v>Existing</v>
      </c>
    </row>
    <row r="11999" spans="1:7" ht="19" x14ac:dyDescent="0.25">
      <c r="A11999" s="7">
        <v>2014</v>
      </c>
      <c r="B11999" s="7" t="s">
        <v>1507</v>
      </c>
      <c r="C11999" s="7" t="s">
        <v>6</v>
      </c>
      <c r="D11999" s="24">
        <v>382760.15</v>
      </c>
      <c r="E11999">
        <f>INDEX('B. Store opening dates'!$B$5:$B$2448,MATCH('A. Sales by store'!B11999,'B. Store opening dates'!$A$5:$A$2448,0))</f>
        <v>2011</v>
      </c>
      <c r="F11999" t="str">
        <f t="shared" si="374"/>
        <v>Old</v>
      </c>
      <c r="G11999" t="str">
        <f t="shared" si="375"/>
        <v>Existing</v>
      </c>
    </row>
    <row r="12000" spans="1:7" ht="19" x14ac:dyDescent="0.25">
      <c r="A12000" s="7">
        <v>2015</v>
      </c>
      <c r="B12000" s="7" t="s">
        <v>1507</v>
      </c>
      <c r="C12000" s="7" t="s">
        <v>7</v>
      </c>
      <c r="D12000" s="24">
        <v>133915.74</v>
      </c>
      <c r="E12000">
        <f>INDEX('B. Store opening dates'!$B$5:$B$2448,MATCH('A. Sales by store'!B12000,'B. Store opening dates'!$A$5:$A$2448,0))</f>
        <v>2011</v>
      </c>
      <c r="F12000" t="str">
        <f t="shared" si="374"/>
        <v>Old</v>
      </c>
      <c r="G12000" t="str">
        <f t="shared" si="375"/>
        <v>Existing</v>
      </c>
    </row>
    <row r="12001" spans="1:7" ht="19" x14ac:dyDescent="0.25">
      <c r="A12001" s="7">
        <v>2014</v>
      </c>
      <c r="B12001" s="7" t="s">
        <v>1507</v>
      </c>
      <c r="C12001" s="7" t="s">
        <v>7</v>
      </c>
      <c r="D12001" s="24">
        <v>142201.13</v>
      </c>
      <c r="E12001">
        <f>INDEX('B. Store opening dates'!$B$5:$B$2448,MATCH('A. Sales by store'!B12001,'B. Store opening dates'!$A$5:$A$2448,0))</f>
        <v>2011</v>
      </c>
      <c r="F12001" t="str">
        <f t="shared" si="374"/>
        <v>Old</v>
      </c>
      <c r="G12001" t="str">
        <f t="shared" si="375"/>
        <v>Existing</v>
      </c>
    </row>
    <row r="12002" spans="1:7" ht="19" x14ac:dyDescent="0.25">
      <c r="A12002" s="7">
        <v>2015</v>
      </c>
      <c r="B12002" s="7" t="s">
        <v>1507</v>
      </c>
      <c r="C12002" s="7" t="s">
        <v>8</v>
      </c>
      <c r="D12002" s="24">
        <v>626078.96</v>
      </c>
      <c r="E12002">
        <f>INDEX('B. Store opening dates'!$B$5:$B$2448,MATCH('A. Sales by store'!B12002,'B. Store opening dates'!$A$5:$A$2448,0))</f>
        <v>2011</v>
      </c>
      <c r="F12002" t="str">
        <f t="shared" si="374"/>
        <v>Old</v>
      </c>
      <c r="G12002" t="str">
        <f t="shared" si="375"/>
        <v>Existing</v>
      </c>
    </row>
    <row r="12003" spans="1:7" ht="19" x14ac:dyDescent="0.25">
      <c r="A12003" s="7">
        <v>2014</v>
      </c>
      <c r="B12003" s="7" t="s">
        <v>1507</v>
      </c>
      <c r="C12003" s="7" t="s">
        <v>8</v>
      </c>
      <c r="D12003" s="24">
        <v>645829.21</v>
      </c>
      <c r="E12003">
        <f>INDEX('B. Store opening dates'!$B$5:$B$2448,MATCH('A. Sales by store'!B12003,'B. Store opening dates'!$A$5:$A$2448,0))</f>
        <v>2011</v>
      </c>
      <c r="F12003" t="str">
        <f t="shared" si="374"/>
        <v>Old</v>
      </c>
      <c r="G12003" t="str">
        <f t="shared" si="375"/>
        <v>Existing</v>
      </c>
    </row>
    <row r="12004" spans="1:7" ht="19" x14ac:dyDescent="0.25">
      <c r="A12004" s="7">
        <v>2015</v>
      </c>
      <c r="B12004" s="7" t="s">
        <v>1508</v>
      </c>
      <c r="C12004" s="7" t="s">
        <v>5</v>
      </c>
      <c r="D12004" s="24">
        <v>785800.99</v>
      </c>
      <c r="E12004">
        <f>INDEX('B. Store opening dates'!$B$5:$B$2448,MATCH('A. Sales by store'!B12004,'B. Store opening dates'!$A$5:$A$2448,0))</f>
        <v>2011</v>
      </c>
      <c r="F12004" t="str">
        <f t="shared" si="374"/>
        <v>Old</v>
      </c>
      <c r="G12004" t="str">
        <f t="shared" si="375"/>
        <v>Existing</v>
      </c>
    </row>
    <row r="12005" spans="1:7" ht="19" x14ac:dyDescent="0.25">
      <c r="A12005" s="7">
        <v>2014</v>
      </c>
      <c r="B12005" s="7" t="s">
        <v>1508</v>
      </c>
      <c r="C12005" s="7" t="s">
        <v>5</v>
      </c>
      <c r="D12005" s="24">
        <v>859157.88</v>
      </c>
      <c r="E12005">
        <f>INDEX('B. Store opening dates'!$B$5:$B$2448,MATCH('A. Sales by store'!B12005,'B. Store opening dates'!$A$5:$A$2448,0))</f>
        <v>2011</v>
      </c>
      <c r="F12005" t="str">
        <f t="shared" si="374"/>
        <v>Old</v>
      </c>
      <c r="G12005" t="str">
        <f t="shared" si="375"/>
        <v>Existing</v>
      </c>
    </row>
    <row r="12006" spans="1:7" ht="19" x14ac:dyDescent="0.25">
      <c r="A12006" s="7">
        <v>2015</v>
      </c>
      <c r="B12006" s="7" t="s">
        <v>1508</v>
      </c>
      <c r="C12006" s="7" t="s">
        <v>6</v>
      </c>
      <c r="D12006" s="24">
        <v>244564.41</v>
      </c>
      <c r="E12006">
        <f>INDEX('B. Store opening dates'!$B$5:$B$2448,MATCH('A. Sales by store'!B12006,'B. Store opening dates'!$A$5:$A$2448,0))</f>
        <v>2011</v>
      </c>
      <c r="F12006" t="str">
        <f t="shared" si="374"/>
        <v>Old</v>
      </c>
      <c r="G12006" t="str">
        <f t="shared" si="375"/>
        <v>Existing</v>
      </c>
    </row>
    <row r="12007" spans="1:7" ht="19" x14ac:dyDescent="0.25">
      <c r="A12007" s="7">
        <v>2014</v>
      </c>
      <c r="B12007" s="7" t="s">
        <v>1508</v>
      </c>
      <c r="C12007" s="7" t="s">
        <v>6</v>
      </c>
      <c r="D12007" s="24">
        <v>179631.49</v>
      </c>
      <c r="E12007">
        <f>INDEX('B. Store opening dates'!$B$5:$B$2448,MATCH('A. Sales by store'!B12007,'B. Store opening dates'!$A$5:$A$2448,0))</f>
        <v>2011</v>
      </c>
      <c r="F12007" t="str">
        <f t="shared" si="374"/>
        <v>Old</v>
      </c>
      <c r="G12007" t="str">
        <f t="shared" si="375"/>
        <v>Existing</v>
      </c>
    </row>
    <row r="12008" spans="1:7" ht="19" x14ac:dyDescent="0.25">
      <c r="A12008" s="7">
        <v>2015</v>
      </c>
      <c r="B12008" s="7" t="s">
        <v>1508</v>
      </c>
      <c r="C12008" s="7" t="s">
        <v>7</v>
      </c>
      <c r="D12008" s="24">
        <v>204276.22</v>
      </c>
      <c r="E12008">
        <f>INDEX('B. Store opening dates'!$B$5:$B$2448,MATCH('A. Sales by store'!B12008,'B. Store opening dates'!$A$5:$A$2448,0))</f>
        <v>2011</v>
      </c>
      <c r="F12008" t="str">
        <f t="shared" si="374"/>
        <v>Old</v>
      </c>
      <c r="G12008" t="str">
        <f t="shared" si="375"/>
        <v>Existing</v>
      </c>
    </row>
    <row r="12009" spans="1:7" ht="19" x14ac:dyDescent="0.25">
      <c r="A12009" s="7">
        <v>2014</v>
      </c>
      <c r="B12009" s="7" t="s">
        <v>1508</v>
      </c>
      <c r="C12009" s="7" t="s">
        <v>7</v>
      </c>
      <c r="D12009" s="24">
        <v>214945</v>
      </c>
      <c r="E12009">
        <f>INDEX('B. Store opening dates'!$B$5:$B$2448,MATCH('A. Sales by store'!B12009,'B. Store opening dates'!$A$5:$A$2448,0))</f>
        <v>2011</v>
      </c>
      <c r="F12009" t="str">
        <f t="shared" si="374"/>
        <v>Old</v>
      </c>
      <c r="G12009" t="str">
        <f t="shared" si="375"/>
        <v>Existing</v>
      </c>
    </row>
    <row r="12010" spans="1:7" ht="19" x14ac:dyDescent="0.25">
      <c r="A12010" s="7">
        <v>2015</v>
      </c>
      <c r="B12010" s="7" t="s">
        <v>1508</v>
      </c>
      <c r="C12010" s="7" t="s">
        <v>8</v>
      </c>
      <c r="D12010" s="24">
        <v>509491.42</v>
      </c>
      <c r="E12010">
        <f>INDEX('B. Store opening dates'!$B$5:$B$2448,MATCH('A. Sales by store'!B12010,'B. Store opening dates'!$A$5:$A$2448,0))</f>
        <v>2011</v>
      </c>
      <c r="F12010" t="str">
        <f t="shared" si="374"/>
        <v>Old</v>
      </c>
      <c r="G12010" t="str">
        <f t="shared" si="375"/>
        <v>Existing</v>
      </c>
    </row>
    <row r="12011" spans="1:7" ht="19" x14ac:dyDescent="0.25">
      <c r="A12011" s="7">
        <v>2014</v>
      </c>
      <c r="B12011" s="7" t="s">
        <v>1508</v>
      </c>
      <c r="C12011" s="7" t="s">
        <v>8</v>
      </c>
      <c r="D12011" s="24">
        <v>531140.25</v>
      </c>
      <c r="E12011">
        <f>INDEX('B. Store opening dates'!$B$5:$B$2448,MATCH('A. Sales by store'!B12011,'B. Store opening dates'!$A$5:$A$2448,0))</f>
        <v>2011</v>
      </c>
      <c r="F12011" t="str">
        <f t="shared" si="374"/>
        <v>Old</v>
      </c>
      <c r="G12011" t="str">
        <f t="shared" si="375"/>
        <v>Existing</v>
      </c>
    </row>
    <row r="12012" spans="1:7" ht="19" x14ac:dyDescent="0.25">
      <c r="A12012" s="7">
        <v>2015</v>
      </c>
      <c r="B12012" s="7" t="s">
        <v>1509</v>
      </c>
      <c r="C12012" s="7" t="s">
        <v>5</v>
      </c>
      <c r="D12012" s="24">
        <v>823922.47</v>
      </c>
      <c r="E12012">
        <f>INDEX('B. Store opening dates'!$B$5:$B$2448,MATCH('A. Sales by store'!B12012,'B. Store opening dates'!$A$5:$A$2448,0))</f>
        <v>2011</v>
      </c>
      <c r="F12012" t="str">
        <f t="shared" si="374"/>
        <v>Old</v>
      </c>
      <c r="G12012" t="str">
        <f t="shared" si="375"/>
        <v>Existing</v>
      </c>
    </row>
    <row r="12013" spans="1:7" ht="19" x14ac:dyDescent="0.25">
      <c r="A12013" s="7">
        <v>2014</v>
      </c>
      <c r="B12013" s="7" t="s">
        <v>1509</v>
      </c>
      <c r="C12013" s="7" t="s">
        <v>5</v>
      </c>
      <c r="D12013" s="24">
        <v>909684.94</v>
      </c>
      <c r="E12013">
        <f>INDEX('B. Store opening dates'!$B$5:$B$2448,MATCH('A. Sales by store'!B12013,'B. Store opening dates'!$A$5:$A$2448,0))</f>
        <v>2011</v>
      </c>
      <c r="F12013" t="str">
        <f t="shared" si="374"/>
        <v>Old</v>
      </c>
      <c r="G12013" t="str">
        <f t="shared" si="375"/>
        <v>Existing</v>
      </c>
    </row>
    <row r="12014" spans="1:7" ht="19" x14ac:dyDescent="0.25">
      <c r="A12014" s="7">
        <v>2015</v>
      </c>
      <c r="B12014" s="7" t="s">
        <v>1509</v>
      </c>
      <c r="C12014" s="7" t="s">
        <v>6</v>
      </c>
      <c r="D12014" s="24">
        <v>305942.53000000003</v>
      </c>
      <c r="E12014">
        <f>INDEX('B. Store opening dates'!$B$5:$B$2448,MATCH('A. Sales by store'!B12014,'B. Store opening dates'!$A$5:$A$2448,0))</f>
        <v>2011</v>
      </c>
      <c r="F12014" t="str">
        <f t="shared" si="374"/>
        <v>Old</v>
      </c>
      <c r="G12014" t="str">
        <f t="shared" si="375"/>
        <v>Existing</v>
      </c>
    </row>
    <row r="12015" spans="1:7" ht="19" x14ac:dyDescent="0.25">
      <c r="A12015" s="7">
        <v>2014</v>
      </c>
      <c r="B12015" s="7" t="s">
        <v>1509</v>
      </c>
      <c r="C12015" s="7" t="s">
        <v>6</v>
      </c>
      <c r="D12015" s="24">
        <v>218985.41</v>
      </c>
      <c r="E12015">
        <f>INDEX('B. Store opening dates'!$B$5:$B$2448,MATCH('A. Sales by store'!B12015,'B. Store opening dates'!$A$5:$A$2448,0))</f>
        <v>2011</v>
      </c>
      <c r="F12015" t="str">
        <f t="shared" si="374"/>
        <v>Old</v>
      </c>
      <c r="G12015" t="str">
        <f t="shared" si="375"/>
        <v>Existing</v>
      </c>
    </row>
    <row r="12016" spans="1:7" ht="19" x14ac:dyDescent="0.25">
      <c r="A12016" s="7">
        <v>2015</v>
      </c>
      <c r="B12016" s="7" t="s">
        <v>1509</v>
      </c>
      <c r="C12016" s="7" t="s">
        <v>7</v>
      </c>
      <c r="D12016" s="24">
        <v>211325.27</v>
      </c>
      <c r="E12016">
        <f>INDEX('B. Store opening dates'!$B$5:$B$2448,MATCH('A. Sales by store'!B12016,'B. Store opening dates'!$A$5:$A$2448,0))</f>
        <v>2011</v>
      </c>
      <c r="F12016" t="str">
        <f t="shared" si="374"/>
        <v>Old</v>
      </c>
      <c r="G12016" t="str">
        <f t="shared" si="375"/>
        <v>Existing</v>
      </c>
    </row>
    <row r="12017" spans="1:7" ht="19" x14ac:dyDescent="0.25">
      <c r="A12017" s="7">
        <v>2014</v>
      </c>
      <c r="B12017" s="7" t="s">
        <v>1509</v>
      </c>
      <c r="C12017" s="7" t="s">
        <v>7</v>
      </c>
      <c r="D12017" s="24">
        <v>222334.09</v>
      </c>
      <c r="E12017">
        <f>INDEX('B. Store opening dates'!$B$5:$B$2448,MATCH('A. Sales by store'!B12017,'B. Store opening dates'!$A$5:$A$2448,0))</f>
        <v>2011</v>
      </c>
      <c r="F12017" t="str">
        <f t="shared" si="374"/>
        <v>Old</v>
      </c>
      <c r="G12017" t="str">
        <f t="shared" si="375"/>
        <v>Existing</v>
      </c>
    </row>
    <row r="12018" spans="1:7" ht="19" x14ac:dyDescent="0.25">
      <c r="A12018" s="7">
        <v>2015</v>
      </c>
      <c r="B12018" s="7" t="s">
        <v>1509</v>
      </c>
      <c r="C12018" s="7" t="s">
        <v>8</v>
      </c>
      <c r="D12018" s="24">
        <v>760089.2</v>
      </c>
      <c r="E12018">
        <f>INDEX('B. Store opening dates'!$B$5:$B$2448,MATCH('A. Sales by store'!B12018,'B. Store opening dates'!$A$5:$A$2448,0))</f>
        <v>2011</v>
      </c>
      <c r="F12018" t="str">
        <f t="shared" si="374"/>
        <v>Old</v>
      </c>
      <c r="G12018" t="str">
        <f t="shared" si="375"/>
        <v>Existing</v>
      </c>
    </row>
    <row r="12019" spans="1:7" ht="19" x14ac:dyDescent="0.25">
      <c r="A12019" s="7">
        <v>2014</v>
      </c>
      <c r="B12019" s="7" t="s">
        <v>1509</v>
      </c>
      <c r="C12019" s="7" t="s">
        <v>8</v>
      </c>
      <c r="D12019" s="24">
        <v>793682.94</v>
      </c>
      <c r="E12019">
        <f>INDEX('B. Store opening dates'!$B$5:$B$2448,MATCH('A. Sales by store'!B12019,'B. Store opening dates'!$A$5:$A$2448,0))</f>
        <v>2011</v>
      </c>
      <c r="F12019" t="str">
        <f t="shared" si="374"/>
        <v>Old</v>
      </c>
      <c r="G12019" t="str">
        <f t="shared" si="375"/>
        <v>Existing</v>
      </c>
    </row>
    <row r="12020" spans="1:7" ht="19" x14ac:dyDescent="0.25">
      <c r="A12020" s="7">
        <v>2015</v>
      </c>
      <c r="B12020" s="7" t="s">
        <v>1510</v>
      </c>
      <c r="C12020" s="7" t="s">
        <v>5</v>
      </c>
      <c r="D12020" s="24">
        <v>924267.98</v>
      </c>
      <c r="E12020">
        <f>INDEX('B. Store opening dates'!$B$5:$B$2448,MATCH('A. Sales by store'!B12020,'B. Store opening dates'!$A$5:$A$2448,0))</f>
        <v>2011</v>
      </c>
      <c r="F12020" t="str">
        <f t="shared" si="374"/>
        <v>Old</v>
      </c>
      <c r="G12020" t="str">
        <f t="shared" si="375"/>
        <v>Existing</v>
      </c>
    </row>
    <row r="12021" spans="1:7" ht="19" x14ac:dyDescent="0.25">
      <c r="A12021" s="7">
        <v>2014</v>
      </c>
      <c r="B12021" s="7" t="s">
        <v>1510</v>
      </c>
      <c r="C12021" s="7" t="s">
        <v>5</v>
      </c>
      <c r="D12021" s="24">
        <v>1017324.36</v>
      </c>
      <c r="E12021">
        <f>INDEX('B. Store opening dates'!$B$5:$B$2448,MATCH('A. Sales by store'!B12021,'B. Store opening dates'!$A$5:$A$2448,0))</f>
        <v>2011</v>
      </c>
      <c r="F12021" t="str">
        <f t="shared" si="374"/>
        <v>Old</v>
      </c>
      <c r="G12021" t="str">
        <f t="shared" si="375"/>
        <v>Existing</v>
      </c>
    </row>
    <row r="12022" spans="1:7" ht="19" x14ac:dyDescent="0.25">
      <c r="A12022" s="7">
        <v>2015</v>
      </c>
      <c r="B12022" s="7" t="s">
        <v>1510</v>
      </c>
      <c r="C12022" s="7" t="s">
        <v>6</v>
      </c>
      <c r="D12022" s="24">
        <v>305490.26</v>
      </c>
      <c r="E12022">
        <f>INDEX('B. Store opening dates'!$B$5:$B$2448,MATCH('A. Sales by store'!B12022,'B. Store opening dates'!$A$5:$A$2448,0))</f>
        <v>2011</v>
      </c>
      <c r="F12022" t="str">
        <f t="shared" si="374"/>
        <v>Old</v>
      </c>
      <c r="G12022" t="str">
        <f t="shared" si="375"/>
        <v>Existing</v>
      </c>
    </row>
    <row r="12023" spans="1:7" ht="19" x14ac:dyDescent="0.25">
      <c r="A12023" s="7">
        <v>2014</v>
      </c>
      <c r="B12023" s="7" t="s">
        <v>1510</v>
      </c>
      <c r="C12023" s="7" t="s">
        <v>6</v>
      </c>
      <c r="D12023" s="24">
        <v>218128.14</v>
      </c>
      <c r="E12023">
        <f>INDEX('B. Store opening dates'!$B$5:$B$2448,MATCH('A. Sales by store'!B12023,'B. Store opening dates'!$A$5:$A$2448,0))</f>
        <v>2011</v>
      </c>
      <c r="F12023" t="str">
        <f t="shared" si="374"/>
        <v>Old</v>
      </c>
      <c r="G12023" t="str">
        <f t="shared" si="375"/>
        <v>Existing</v>
      </c>
    </row>
    <row r="12024" spans="1:7" ht="19" x14ac:dyDescent="0.25">
      <c r="A12024" s="7">
        <v>2015</v>
      </c>
      <c r="B12024" s="7" t="s">
        <v>1510</v>
      </c>
      <c r="C12024" s="7" t="s">
        <v>7</v>
      </c>
      <c r="D12024" s="24">
        <v>73400.66</v>
      </c>
      <c r="E12024">
        <f>INDEX('B. Store opening dates'!$B$5:$B$2448,MATCH('A. Sales by store'!B12024,'B. Store opening dates'!$A$5:$A$2448,0))</f>
        <v>2011</v>
      </c>
      <c r="F12024" t="str">
        <f t="shared" si="374"/>
        <v>Old</v>
      </c>
      <c r="G12024" t="str">
        <f t="shared" si="375"/>
        <v>Existing</v>
      </c>
    </row>
    <row r="12025" spans="1:7" ht="19" x14ac:dyDescent="0.25">
      <c r="A12025" s="7">
        <v>2014</v>
      </c>
      <c r="B12025" s="7" t="s">
        <v>1510</v>
      </c>
      <c r="C12025" s="7" t="s">
        <v>7</v>
      </c>
      <c r="D12025" s="24">
        <v>77680.02</v>
      </c>
      <c r="E12025">
        <f>INDEX('B. Store opening dates'!$B$5:$B$2448,MATCH('A. Sales by store'!B12025,'B. Store opening dates'!$A$5:$A$2448,0))</f>
        <v>2011</v>
      </c>
      <c r="F12025" t="str">
        <f t="shared" si="374"/>
        <v>Old</v>
      </c>
      <c r="G12025" t="str">
        <f t="shared" si="375"/>
        <v>Existing</v>
      </c>
    </row>
    <row r="12026" spans="1:7" ht="19" x14ac:dyDescent="0.25">
      <c r="A12026" s="7">
        <v>2015</v>
      </c>
      <c r="B12026" s="7" t="s">
        <v>1510</v>
      </c>
      <c r="C12026" s="7" t="s">
        <v>8</v>
      </c>
      <c r="D12026" s="24">
        <v>425966.1</v>
      </c>
      <c r="E12026">
        <f>INDEX('B. Store opening dates'!$B$5:$B$2448,MATCH('A. Sales by store'!B12026,'B. Store opening dates'!$A$5:$A$2448,0))</f>
        <v>2011</v>
      </c>
      <c r="F12026" t="str">
        <f t="shared" si="374"/>
        <v>Old</v>
      </c>
      <c r="G12026" t="str">
        <f t="shared" si="375"/>
        <v>Existing</v>
      </c>
    </row>
    <row r="12027" spans="1:7" ht="19" x14ac:dyDescent="0.25">
      <c r="A12027" s="7">
        <v>2014</v>
      </c>
      <c r="B12027" s="7" t="s">
        <v>1510</v>
      </c>
      <c r="C12027" s="7" t="s">
        <v>8</v>
      </c>
      <c r="D12027" s="24">
        <v>442197.29</v>
      </c>
      <c r="E12027">
        <f>INDEX('B. Store opening dates'!$B$5:$B$2448,MATCH('A. Sales by store'!B12027,'B. Store opening dates'!$A$5:$A$2448,0))</f>
        <v>2011</v>
      </c>
      <c r="F12027" t="str">
        <f t="shared" si="374"/>
        <v>Old</v>
      </c>
      <c r="G12027" t="str">
        <f t="shared" si="375"/>
        <v>Existing</v>
      </c>
    </row>
    <row r="12028" spans="1:7" ht="19" x14ac:dyDescent="0.25">
      <c r="A12028" s="7">
        <v>2015</v>
      </c>
      <c r="B12028" s="7" t="s">
        <v>1511</v>
      </c>
      <c r="C12028" s="7" t="s">
        <v>5</v>
      </c>
      <c r="D12028" s="24">
        <v>564889.55000000005</v>
      </c>
      <c r="E12028">
        <f>INDEX('B. Store opening dates'!$B$5:$B$2448,MATCH('A. Sales by store'!B12028,'B. Store opening dates'!$A$5:$A$2448,0))</f>
        <v>2011</v>
      </c>
      <c r="F12028" t="str">
        <f t="shared" si="374"/>
        <v>Old</v>
      </c>
      <c r="G12028" t="str">
        <f t="shared" si="375"/>
        <v>Existing</v>
      </c>
    </row>
    <row r="12029" spans="1:7" ht="19" x14ac:dyDescent="0.25">
      <c r="A12029" s="7">
        <v>2014</v>
      </c>
      <c r="B12029" s="7" t="s">
        <v>1511</v>
      </c>
      <c r="C12029" s="7" t="s">
        <v>5</v>
      </c>
      <c r="D12029" s="24">
        <v>616476.93000000005</v>
      </c>
      <c r="E12029">
        <f>INDEX('B. Store opening dates'!$B$5:$B$2448,MATCH('A. Sales by store'!B12029,'B. Store opening dates'!$A$5:$A$2448,0))</f>
        <v>2011</v>
      </c>
      <c r="F12029" t="str">
        <f t="shared" si="374"/>
        <v>Old</v>
      </c>
      <c r="G12029" t="str">
        <f t="shared" si="375"/>
        <v>Existing</v>
      </c>
    </row>
    <row r="12030" spans="1:7" ht="19" x14ac:dyDescent="0.25">
      <c r="A12030" s="7">
        <v>2015</v>
      </c>
      <c r="B12030" s="7" t="s">
        <v>1511</v>
      </c>
      <c r="C12030" s="7" t="s">
        <v>6</v>
      </c>
      <c r="D12030" s="24">
        <v>437936.94</v>
      </c>
      <c r="E12030">
        <f>INDEX('B. Store opening dates'!$B$5:$B$2448,MATCH('A. Sales by store'!B12030,'B. Store opening dates'!$A$5:$A$2448,0))</f>
        <v>2011</v>
      </c>
      <c r="F12030" t="str">
        <f t="shared" si="374"/>
        <v>Old</v>
      </c>
      <c r="G12030" t="str">
        <f t="shared" si="375"/>
        <v>Existing</v>
      </c>
    </row>
    <row r="12031" spans="1:7" ht="19" x14ac:dyDescent="0.25">
      <c r="A12031" s="7">
        <v>2014</v>
      </c>
      <c r="B12031" s="7" t="s">
        <v>1511</v>
      </c>
      <c r="C12031" s="7" t="s">
        <v>6</v>
      </c>
      <c r="D12031" s="24">
        <v>304134.75</v>
      </c>
      <c r="E12031">
        <f>INDEX('B. Store opening dates'!$B$5:$B$2448,MATCH('A. Sales by store'!B12031,'B. Store opening dates'!$A$5:$A$2448,0))</f>
        <v>2011</v>
      </c>
      <c r="F12031" t="str">
        <f t="shared" si="374"/>
        <v>Old</v>
      </c>
      <c r="G12031" t="str">
        <f t="shared" si="375"/>
        <v>Existing</v>
      </c>
    </row>
    <row r="12032" spans="1:7" ht="19" x14ac:dyDescent="0.25">
      <c r="A12032" s="7">
        <v>2015</v>
      </c>
      <c r="B12032" s="7" t="s">
        <v>1511</v>
      </c>
      <c r="C12032" s="7" t="s">
        <v>7</v>
      </c>
      <c r="D12032" s="24">
        <v>181033.93</v>
      </c>
      <c r="E12032">
        <f>INDEX('B. Store opening dates'!$B$5:$B$2448,MATCH('A. Sales by store'!B12032,'B. Store opening dates'!$A$5:$A$2448,0))</f>
        <v>2011</v>
      </c>
      <c r="F12032" t="str">
        <f t="shared" si="374"/>
        <v>Old</v>
      </c>
      <c r="G12032" t="str">
        <f t="shared" si="375"/>
        <v>Existing</v>
      </c>
    </row>
    <row r="12033" spans="1:7" ht="19" x14ac:dyDescent="0.25">
      <c r="A12033" s="7">
        <v>2014</v>
      </c>
      <c r="B12033" s="7" t="s">
        <v>1511</v>
      </c>
      <c r="C12033" s="7" t="s">
        <v>7</v>
      </c>
      <c r="D12033" s="24">
        <v>192344.49</v>
      </c>
      <c r="E12033">
        <f>INDEX('B. Store opening dates'!$B$5:$B$2448,MATCH('A. Sales by store'!B12033,'B. Store opening dates'!$A$5:$A$2448,0))</f>
        <v>2011</v>
      </c>
      <c r="F12033" t="str">
        <f t="shared" si="374"/>
        <v>Old</v>
      </c>
      <c r="G12033" t="str">
        <f t="shared" si="375"/>
        <v>Existing</v>
      </c>
    </row>
    <row r="12034" spans="1:7" ht="19" x14ac:dyDescent="0.25">
      <c r="A12034" s="7">
        <v>2015</v>
      </c>
      <c r="B12034" s="7" t="s">
        <v>1511</v>
      </c>
      <c r="C12034" s="7" t="s">
        <v>8</v>
      </c>
      <c r="D12034" s="24">
        <v>791453.05</v>
      </c>
      <c r="E12034">
        <f>INDEX('B. Store opening dates'!$B$5:$B$2448,MATCH('A. Sales by store'!B12034,'B. Store opening dates'!$A$5:$A$2448,0))</f>
        <v>2011</v>
      </c>
      <c r="F12034" t="str">
        <f t="shared" si="374"/>
        <v>Old</v>
      </c>
      <c r="G12034" t="str">
        <f t="shared" si="375"/>
        <v>Existing</v>
      </c>
    </row>
    <row r="12035" spans="1:7" ht="19" x14ac:dyDescent="0.25">
      <c r="A12035" s="7">
        <v>2014</v>
      </c>
      <c r="B12035" s="7" t="s">
        <v>1511</v>
      </c>
      <c r="C12035" s="7" t="s">
        <v>8</v>
      </c>
      <c r="D12035" s="24">
        <v>819626.31</v>
      </c>
      <c r="E12035">
        <f>INDEX('B. Store opening dates'!$B$5:$B$2448,MATCH('A. Sales by store'!B12035,'B. Store opening dates'!$A$5:$A$2448,0))</f>
        <v>2011</v>
      </c>
      <c r="F12035" t="str">
        <f t="shared" si="374"/>
        <v>Old</v>
      </c>
      <c r="G12035" t="str">
        <f t="shared" si="375"/>
        <v>Existing</v>
      </c>
    </row>
    <row r="12036" spans="1:7" ht="19" x14ac:dyDescent="0.25">
      <c r="A12036" s="7">
        <v>2015</v>
      </c>
      <c r="B12036" s="7" t="s">
        <v>1512</v>
      </c>
      <c r="C12036" s="7" t="s">
        <v>5</v>
      </c>
      <c r="D12036" s="24">
        <v>548352.53</v>
      </c>
      <c r="E12036">
        <f>INDEX('B. Store opening dates'!$B$5:$B$2448,MATCH('A. Sales by store'!B12036,'B. Store opening dates'!$A$5:$A$2448,0))</f>
        <v>2011</v>
      </c>
      <c r="F12036" t="str">
        <f t="shared" si="374"/>
        <v>Old</v>
      </c>
      <c r="G12036" t="str">
        <f t="shared" si="375"/>
        <v>Existing</v>
      </c>
    </row>
    <row r="12037" spans="1:7" ht="19" x14ac:dyDescent="0.25">
      <c r="A12037" s="7">
        <v>2014</v>
      </c>
      <c r="B12037" s="7" t="s">
        <v>1512</v>
      </c>
      <c r="C12037" s="7" t="s">
        <v>5</v>
      </c>
      <c r="D12037" s="24">
        <v>598460.71</v>
      </c>
      <c r="E12037">
        <f>INDEX('B. Store opening dates'!$B$5:$B$2448,MATCH('A. Sales by store'!B12037,'B. Store opening dates'!$A$5:$A$2448,0))</f>
        <v>2011</v>
      </c>
      <c r="F12037" t="str">
        <f t="shared" ref="F12037:F12100" si="376">IF(A12037 = 2015, IF(E12037&lt; 2015, "Old","New"),IF(E12037 &lt; 2014, "Old","New"))</f>
        <v>Old</v>
      </c>
      <c r="G12037" t="str">
        <f t="shared" ref="G12037:G12100" si="377">IF(A12037 = 2015, IF(E12037&lt; 2015, "Existing","New"),"Existing")</f>
        <v>Existing</v>
      </c>
    </row>
    <row r="12038" spans="1:7" ht="19" x14ac:dyDescent="0.25">
      <c r="A12038" s="7">
        <v>2015</v>
      </c>
      <c r="B12038" s="7" t="s">
        <v>1512</v>
      </c>
      <c r="C12038" s="7" t="s">
        <v>6</v>
      </c>
      <c r="D12038" s="24">
        <v>496993.51</v>
      </c>
      <c r="E12038">
        <f>INDEX('B. Store opening dates'!$B$5:$B$2448,MATCH('A. Sales by store'!B12038,'B. Store opening dates'!$A$5:$A$2448,0))</f>
        <v>2011</v>
      </c>
      <c r="F12038" t="str">
        <f t="shared" si="376"/>
        <v>Old</v>
      </c>
      <c r="G12038" t="str">
        <f t="shared" si="377"/>
        <v>Existing</v>
      </c>
    </row>
    <row r="12039" spans="1:7" ht="19" x14ac:dyDescent="0.25">
      <c r="A12039" s="7">
        <v>2014</v>
      </c>
      <c r="B12039" s="7" t="s">
        <v>1512</v>
      </c>
      <c r="C12039" s="7" t="s">
        <v>6</v>
      </c>
      <c r="D12039" s="24">
        <v>346799.95</v>
      </c>
      <c r="E12039">
        <f>INDEX('B. Store opening dates'!$B$5:$B$2448,MATCH('A. Sales by store'!B12039,'B. Store opening dates'!$A$5:$A$2448,0))</f>
        <v>2011</v>
      </c>
      <c r="F12039" t="str">
        <f t="shared" si="376"/>
        <v>Old</v>
      </c>
      <c r="G12039" t="str">
        <f t="shared" si="377"/>
        <v>Existing</v>
      </c>
    </row>
    <row r="12040" spans="1:7" ht="19" x14ac:dyDescent="0.25">
      <c r="A12040" s="7">
        <v>2015</v>
      </c>
      <c r="B12040" s="7" t="s">
        <v>1512</v>
      </c>
      <c r="C12040" s="7" t="s">
        <v>7</v>
      </c>
      <c r="D12040" s="24">
        <v>55846.2</v>
      </c>
      <c r="E12040">
        <f>INDEX('B. Store opening dates'!$B$5:$B$2448,MATCH('A. Sales by store'!B12040,'B. Store opening dates'!$A$5:$A$2448,0))</f>
        <v>2011</v>
      </c>
      <c r="F12040" t="str">
        <f t="shared" si="376"/>
        <v>Old</v>
      </c>
      <c r="G12040" t="str">
        <f t="shared" si="377"/>
        <v>Existing</v>
      </c>
    </row>
    <row r="12041" spans="1:7" ht="19" x14ac:dyDescent="0.25">
      <c r="A12041" s="7">
        <v>2014</v>
      </c>
      <c r="B12041" s="7" t="s">
        <v>1512</v>
      </c>
      <c r="C12041" s="7" t="s">
        <v>7</v>
      </c>
      <c r="D12041" s="24">
        <v>58554.38</v>
      </c>
      <c r="E12041">
        <f>INDEX('B. Store opening dates'!$B$5:$B$2448,MATCH('A. Sales by store'!B12041,'B. Store opening dates'!$A$5:$A$2448,0))</f>
        <v>2011</v>
      </c>
      <c r="F12041" t="str">
        <f t="shared" si="376"/>
        <v>Old</v>
      </c>
      <c r="G12041" t="str">
        <f t="shared" si="377"/>
        <v>Existing</v>
      </c>
    </row>
    <row r="12042" spans="1:7" ht="19" x14ac:dyDescent="0.25">
      <c r="A12042" s="7">
        <v>2015</v>
      </c>
      <c r="B12042" s="7" t="s">
        <v>1512</v>
      </c>
      <c r="C12042" s="7" t="s">
        <v>8</v>
      </c>
      <c r="D12042" s="24">
        <v>717475.33</v>
      </c>
      <c r="E12042">
        <f>INDEX('B. Store opening dates'!$B$5:$B$2448,MATCH('A. Sales by store'!B12042,'B. Store opening dates'!$A$5:$A$2448,0))</f>
        <v>2011</v>
      </c>
      <c r="F12042" t="str">
        <f t="shared" si="376"/>
        <v>Old</v>
      </c>
      <c r="G12042" t="str">
        <f t="shared" si="377"/>
        <v>Existing</v>
      </c>
    </row>
    <row r="12043" spans="1:7" ht="19" x14ac:dyDescent="0.25">
      <c r="A12043" s="7">
        <v>2014</v>
      </c>
      <c r="B12043" s="7" t="s">
        <v>1512</v>
      </c>
      <c r="C12043" s="7" t="s">
        <v>8</v>
      </c>
      <c r="D12043" s="24">
        <v>745155.65</v>
      </c>
      <c r="E12043">
        <f>INDEX('B. Store opening dates'!$B$5:$B$2448,MATCH('A. Sales by store'!B12043,'B. Store opening dates'!$A$5:$A$2448,0))</f>
        <v>2011</v>
      </c>
      <c r="F12043" t="str">
        <f t="shared" si="376"/>
        <v>Old</v>
      </c>
      <c r="G12043" t="str">
        <f t="shared" si="377"/>
        <v>Existing</v>
      </c>
    </row>
    <row r="12044" spans="1:7" ht="19" x14ac:dyDescent="0.25">
      <c r="A12044" s="7">
        <v>2015</v>
      </c>
      <c r="B12044" s="7" t="s">
        <v>1513</v>
      </c>
      <c r="C12044" s="7" t="s">
        <v>5</v>
      </c>
      <c r="D12044" s="24">
        <v>520878.66</v>
      </c>
      <c r="E12044">
        <f>INDEX('B. Store opening dates'!$B$5:$B$2448,MATCH('A. Sales by store'!B12044,'B. Store opening dates'!$A$5:$A$2448,0))</f>
        <v>2011</v>
      </c>
      <c r="F12044" t="str">
        <f t="shared" si="376"/>
        <v>Old</v>
      </c>
      <c r="G12044" t="str">
        <f t="shared" si="377"/>
        <v>Existing</v>
      </c>
    </row>
    <row r="12045" spans="1:7" ht="19" x14ac:dyDescent="0.25">
      <c r="A12045" s="7">
        <v>2014</v>
      </c>
      <c r="B12045" s="7" t="s">
        <v>1513</v>
      </c>
      <c r="C12045" s="7" t="s">
        <v>5</v>
      </c>
      <c r="D12045" s="24">
        <v>571980.29</v>
      </c>
      <c r="E12045">
        <f>INDEX('B. Store opening dates'!$B$5:$B$2448,MATCH('A. Sales by store'!B12045,'B. Store opening dates'!$A$5:$A$2448,0))</f>
        <v>2011</v>
      </c>
      <c r="F12045" t="str">
        <f t="shared" si="376"/>
        <v>Old</v>
      </c>
      <c r="G12045" t="str">
        <f t="shared" si="377"/>
        <v>Existing</v>
      </c>
    </row>
    <row r="12046" spans="1:7" ht="19" x14ac:dyDescent="0.25">
      <c r="A12046" s="7">
        <v>2015</v>
      </c>
      <c r="B12046" s="7" t="s">
        <v>1513</v>
      </c>
      <c r="C12046" s="7" t="s">
        <v>6</v>
      </c>
      <c r="D12046" s="24">
        <v>504747.47</v>
      </c>
      <c r="E12046">
        <f>INDEX('B. Store opening dates'!$B$5:$B$2448,MATCH('A. Sales by store'!B12046,'B. Store opening dates'!$A$5:$A$2448,0))</f>
        <v>2011</v>
      </c>
      <c r="F12046" t="str">
        <f t="shared" si="376"/>
        <v>Old</v>
      </c>
      <c r="G12046" t="str">
        <f t="shared" si="377"/>
        <v>Existing</v>
      </c>
    </row>
    <row r="12047" spans="1:7" ht="19" x14ac:dyDescent="0.25">
      <c r="A12047" s="7">
        <v>2014</v>
      </c>
      <c r="B12047" s="7" t="s">
        <v>1513</v>
      </c>
      <c r="C12047" s="7" t="s">
        <v>6</v>
      </c>
      <c r="D12047" s="24">
        <v>361454.26</v>
      </c>
      <c r="E12047">
        <f>INDEX('B. Store opening dates'!$B$5:$B$2448,MATCH('A. Sales by store'!B12047,'B. Store opening dates'!$A$5:$A$2448,0))</f>
        <v>2011</v>
      </c>
      <c r="F12047" t="str">
        <f t="shared" si="376"/>
        <v>Old</v>
      </c>
      <c r="G12047" t="str">
        <f t="shared" si="377"/>
        <v>Existing</v>
      </c>
    </row>
    <row r="12048" spans="1:7" ht="19" x14ac:dyDescent="0.25">
      <c r="A12048" s="7">
        <v>2015</v>
      </c>
      <c r="B12048" s="7" t="s">
        <v>1513</v>
      </c>
      <c r="C12048" s="7" t="s">
        <v>7</v>
      </c>
      <c r="D12048" s="24">
        <v>99895.22</v>
      </c>
      <c r="E12048">
        <f>INDEX('B. Store opening dates'!$B$5:$B$2448,MATCH('A. Sales by store'!B12048,'B. Store opening dates'!$A$5:$A$2448,0))</f>
        <v>2011</v>
      </c>
      <c r="F12048" t="str">
        <f t="shared" si="376"/>
        <v>Old</v>
      </c>
      <c r="G12048" t="str">
        <f t="shared" si="377"/>
        <v>Existing</v>
      </c>
    </row>
    <row r="12049" spans="1:7" ht="19" x14ac:dyDescent="0.25">
      <c r="A12049" s="7">
        <v>2014</v>
      </c>
      <c r="B12049" s="7" t="s">
        <v>1513</v>
      </c>
      <c r="C12049" s="7" t="s">
        <v>7</v>
      </c>
      <c r="D12049" s="24">
        <v>106493.29</v>
      </c>
      <c r="E12049">
        <f>INDEX('B. Store opening dates'!$B$5:$B$2448,MATCH('A. Sales by store'!B12049,'B. Store opening dates'!$A$5:$A$2448,0))</f>
        <v>2011</v>
      </c>
      <c r="F12049" t="str">
        <f t="shared" si="376"/>
        <v>Old</v>
      </c>
      <c r="G12049" t="str">
        <f t="shared" si="377"/>
        <v>Existing</v>
      </c>
    </row>
    <row r="12050" spans="1:7" ht="19" x14ac:dyDescent="0.25">
      <c r="A12050" s="7">
        <v>2015</v>
      </c>
      <c r="B12050" s="7" t="s">
        <v>1513</v>
      </c>
      <c r="C12050" s="7" t="s">
        <v>8</v>
      </c>
      <c r="D12050" s="24">
        <v>646038.41</v>
      </c>
      <c r="E12050">
        <f>INDEX('B. Store opening dates'!$B$5:$B$2448,MATCH('A. Sales by store'!B12050,'B. Store opening dates'!$A$5:$A$2448,0))</f>
        <v>2011</v>
      </c>
      <c r="F12050" t="str">
        <f t="shared" si="376"/>
        <v>Old</v>
      </c>
      <c r="G12050" t="str">
        <f t="shared" si="377"/>
        <v>Existing</v>
      </c>
    </row>
    <row r="12051" spans="1:7" ht="19" x14ac:dyDescent="0.25">
      <c r="A12051" s="7">
        <v>2014</v>
      </c>
      <c r="B12051" s="7" t="s">
        <v>1513</v>
      </c>
      <c r="C12051" s="7" t="s">
        <v>8</v>
      </c>
      <c r="D12051" s="24">
        <v>674696.1</v>
      </c>
      <c r="E12051">
        <f>INDEX('B. Store opening dates'!$B$5:$B$2448,MATCH('A. Sales by store'!B12051,'B. Store opening dates'!$A$5:$A$2448,0))</f>
        <v>2011</v>
      </c>
      <c r="F12051" t="str">
        <f t="shared" si="376"/>
        <v>Old</v>
      </c>
      <c r="G12051" t="str">
        <f t="shared" si="377"/>
        <v>Existing</v>
      </c>
    </row>
    <row r="12052" spans="1:7" ht="19" x14ac:dyDescent="0.25">
      <c r="A12052" s="7">
        <v>2015</v>
      </c>
      <c r="B12052" s="7" t="s">
        <v>1514</v>
      </c>
      <c r="C12052" s="7" t="s">
        <v>5</v>
      </c>
      <c r="D12052" s="24">
        <v>785131.91</v>
      </c>
      <c r="E12052">
        <f>INDEX('B. Store opening dates'!$B$5:$B$2448,MATCH('A. Sales by store'!B12052,'B. Store opening dates'!$A$5:$A$2448,0))</f>
        <v>2011</v>
      </c>
      <c r="F12052" t="str">
        <f t="shared" si="376"/>
        <v>Old</v>
      </c>
      <c r="G12052" t="str">
        <f t="shared" si="377"/>
        <v>Existing</v>
      </c>
    </row>
    <row r="12053" spans="1:7" ht="19" x14ac:dyDescent="0.25">
      <c r="A12053" s="7">
        <v>2014</v>
      </c>
      <c r="B12053" s="7" t="s">
        <v>1514</v>
      </c>
      <c r="C12053" s="7" t="s">
        <v>5</v>
      </c>
      <c r="D12053" s="24">
        <v>855221.7</v>
      </c>
      <c r="E12053">
        <f>INDEX('B. Store opening dates'!$B$5:$B$2448,MATCH('A. Sales by store'!B12053,'B. Store opening dates'!$A$5:$A$2448,0))</f>
        <v>2011</v>
      </c>
      <c r="F12053" t="str">
        <f t="shared" si="376"/>
        <v>Old</v>
      </c>
      <c r="G12053" t="str">
        <f t="shared" si="377"/>
        <v>Existing</v>
      </c>
    </row>
    <row r="12054" spans="1:7" ht="19" x14ac:dyDescent="0.25">
      <c r="A12054" s="7">
        <v>2015</v>
      </c>
      <c r="B12054" s="7" t="s">
        <v>1514</v>
      </c>
      <c r="C12054" s="7" t="s">
        <v>6</v>
      </c>
      <c r="D12054" s="24">
        <v>238624.07</v>
      </c>
      <c r="E12054">
        <f>INDEX('B. Store opening dates'!$B$5:$B$2448,MATCH('A. Sales by store'!B12054,'B. Store opening dates'!$A$5:$A$2448,0))</f>
        <v>2011</v>
      </c>
      <c r="F12054" t="str">
        <f t="shared" si="376"/>
        <v>Old</v>
      </c>
      <c r="G12054" t="str">
        <f t="shared" si="377"/>
        <v>Existing</v>
      </c>
    </row>
    <row r="12055" spans="1:7" ht="19" x14ac:dyDescent="0.25">
      <c r="A12055" s="7">
        <v>2014</v>
      </c>
      <c r="B12055" s="7" t="s">
        <v>1514</v>
      </c>
      <c r="C12055" s="7" t="s">
        <v>6</v>
      </c>
      <c r="D12055" s="24">
        <v>174560.08</v>
      </c>
      <c r="E12055">
        <f>INDEX('B. Store opening dates'!$B$5:$B$2448,MATCH('A. Sales by store'!B12055,'B. Store opening dates'!$A$5:$A$2448,0))</f>
        <v>2011</v>
      </c>
      <c r="F12055" t="str">
        <f t="shared" si="376"/>
        <v>Old</v>
      </c>
      <c r="G12055" t="str">
        <f t="shared" si="377"/>
        <v>Existing</v>
      </c>
    </row>
    <row r="12056" spans="1:7" ht="19" x14ac:dyDescent="0.25">
      <c r="A12056" s="7">
        <v>2015</v>
      </c>
      <c r="B12056" s="7" t="s">
        <v>1514</v>
      </c>
      <c r="C12056" s="7" t="s">
        <v>7</v>
      </c>
      <c r="D12056" s="24">
        <v>211491.20000000001</v>
      </c>
      <c r="E12056">
        <f>INDEX('B. Store opening dates'!$B$5:$B$2448,MATCH('A. Sales by store'!B12056,'B. Store opening dates'!$A$5:$A$2448,0))</f>
        <v>2011</v>
      </c>
      <c r="F12056" t="str">
        <f t="shared" si="376"/>
        <v>Old</v>
      </c>
      <c r="G12056" t="str">
        <f t="shared" si="377"/>
        <v>Existing</v>
      </c>
    </row>
    <row r="12057" spans="1:7" ht="19" x14ac:dyDescent="0.25">
      <c r="A12057" s="7">
        <v>2014</v>
      </c>
      <c r="B12057" s="7" t="s">
        <v>1514</v>
      </c>
      <c r="C12057" s="7" t="s">
        <v>7</v>
      </c>
      <c r="D12057" s="24">
        <v>225311.57</v>
      </c>
      <c r="E12057">
        <f>INDEX('B. Store opening dates'!$B$5:$B$2448,MATCH('A. Sales by store'!B12057,'B. Store opening dates'!$A$5:$A$2448,0))</f>
        <v>2011</v>
      </c>
      <c r="F12057" t="str">
        <f t="shared" si="376"/>
        <v>Old</v>
      </c>
      <c r="G12057" t="str">
        <f t="shared" si="377"/>
        <v>Existing</v>
      </c>
    </row>
    <row r="12058" spans="1:7" ht="19" x14ac:dyDescent="0.25">
      <c r="A12058" s="7">
        <v>2015</v>
      </c>
      <c r="B12058" s="7" t="s">
        <v>1514</v>
      </c>
      <c r="C12058" s="7" t="s">
        <v>8</v>
      </c>
      <c r="D12058" s="24">
        <v>673865.87</v>
      </c>
      <c r="E12058">
        <f>INDEX('B. Store opening dates'!$B$5:$B$2448,MATCH('A. Sales by store'!B12058,'B. Store opening dates'!$A$5:$A$2448,0))</f>
        <v>2011</v>
      </c>
      <c r="F12058" t="str">
        <f t="shared" si="376"/>
        <v>Old</v>
      </c>
      <c r="G12058" t="str">
        <f t="shared" si="377"/>
        <v>Existing</v>
      </c>
    </row>
    <row r="12059" spans="1:7" ht="19" x14ac:dyDescent="0.25">
      <c r="A12059" s="7">
        <v>2014</v>
      </c>
      <c r="B12059" s="7" t="s">
        <v>1514</v>
      </c>
      <c r="C12059" s="7" t="s">
        <v>8</v>
      </c>
      <c r="D12059" s="24">
        <v>702147.51</v>
      </c>
      <c r="E12059">
        <f>INDEX('B. Store opening dates'!$B$5:$B$2448,MATCH('A. Sales by store'!B12059,'B. Store opening dates'!$A$5:$A$2448,0))</f>
        <v>2011</v>
      </c>
      <c r="F12059" t="str">
        <f t="shared" si="376"/>
        <v>Old</v>
      </c>
      <c r="G12059" t="str">
        <f t="shared" si="377"/>
        <v>Existing</v>
      </c>
    </row>
    <row r="12060" spans="1:7" ht="19" x14ac:dyDescent="0.25">
      <c r="A12060" s="7">
        <v>2015</v>
      </c>
      <c r="B12060" s="7" t="s">
        <v>1515</v>
      </c>
      <c r="C12060" s="7" t="s">
        <v>5</v>
      </c>
      <c r="D12060" s="24">
        <v>830656.73</v>
      </c>
      <c r="E12060">
        <f>INDEX('B. Store opening dates'!$B$5:$B$2448,MATCH('A. Sales by store'!B12060,'B. Store opening dates'!$A$5:$A$2448,0))</f>
        <v>2011</v>
      </c>
      <c r="F12060" t="str">
        <f t="shared" si="376"/>
        <v>Old</v>
      </c>
      <c r="G12060" t="str">
        <f t="shared" si="377"/>
        <v>Existing</v>
      </c>
    </row>
    <row r="12061" spans="1:7" ht="19" x14ac:dyDescent="0.25">
      <c r="A12061" s="7">
        <v>2014</v>
      </c>
      <c r="B12061" s="7" t="s">
        <v>1515</v>
      </c>
      <c r="C12061" s="7" t="s">
        <v>5</v>
      </c>
      <c r="D12061" s="24">
        <v>904883.99</v>
      </c>
      <c r="E12061">
        <f>INDEX('B. Store opening dates'!$B$5:$B$2448,MATCH('A. Sales by store'!B12061,'B. Store opening dates'!$A$5:$A$2448,0))</f>
        <v>2011</v>
      </c>
      <c r="F12061" t="str">
        <f t="shared" si="376"/>
        <v>Old</v>
      </c>
      <c r="G12061" t="str">
        <f t="shared" si="377"/>
        <v>Existing</v>
      </c>
    </row>
    <row r="12062" spans="1:7" ht="19" x14ac:dyDescent="0.25">
      <c r="A12062" s="7">
        <v>2015</v>
      </c>
      <c r="B12062" s="7" t="s">
        <v>1515</v>
      </c>
      <c r="C12062" s="7" t="s">
        <v>6</v>
      </c>
      <c r="D12062" s="24">
        <v>359351.24</v>
      </c>
      <c r="E12062">
        <f>INDEX('B. Store opening dates'!$B$5:$B$2448,MATCH('A. Sales by store'!B12062,'B. Store opening dates'!$A$5:$A$2448,0))</f>
        <v>2011</v>
      </c>
      <c r="F12062" t="str">
        <f t="shared" si="376"/>
        <v>Old</v>
      </c>
      <c r="G12062" t="str">
        <f t="shared" si="377"/>
        <v>Existing</v>
      </c>
    </row>
    <row r="12063" spans="1:7" ht="19" x14ac:dyDescent="0.25">
      <c r="A12063" s="7">
        <v>2014</v>
      </c>
      <c r="B12063" s="7" t="s">
        <v>1515</v>
      </c>
      <c r="C12063" s="7" t="s">
        <v>6</v>
      </c>
      <c r="D12063" s="24">
        <v>263827.68</v>
      </c>
      <c r="E12063">
        <f>INDEX('B. Store opening dates'!$B$5:$B$2448,MATCH('A. Sales by store'!B12063,'B. Store opening dates'!$A$5:$A$2448,0))</f>
        <v>2011</v>
      </c>
      <c r="F12063" t="str">
        <f t="shared" si="376"/>
        <v>Old</v>
      </c>
      <c r="G12063" t="str">
        <f t="shared" si="377"/>
        <v>Existing</v>
      </c>
    </row>
    <row r="12064" spans="1:7" ht="19" x14ac:dyDescent="0.25">
      <c r="A12064" s="7">
        <v>2015</v>
      </c>
      <c r="B12064" s="7" t="s">
        <v>1515</v>
      </c>
      <c r="C12064" s="7" t="s">
        <v>7</v>
      </c>
      <c r="D12064" s="24">
        <v>134871.97</v>
      </c>
      <c r="E12064">
        <f>INDEX('B. Store opening dates'!$B$5:$B$2448,MATCH('A. Sales by store'!B12064,'B. Store opening dates'!$A$5:$A$2448,0))</f>
        <v>2011</v>
      </c>
      <c r="F12064" t="str">
        <f t="shared" si="376"/>
        <v>Old</v>
      </c>
      <c r="G12064" t="str">
        <f t="shared" si="377"/>
        <v>Existing</v>
      </c>
    </row>
    <row r="12065" spans="1:7" ht="19" x14ac:dyDescent="0.25">
      <c r="A12065" s="7">
        <v>2014</v>
      </c>
      <c r="B12065" s="7" t="s">
        <v>1515</v>
      </c>
      <c r="C12065" s="7" t="s">
        <v>7</v>
      </c>
      <c r="D12065" s="24">
        <v>142542.69</v>
      </c>
      <c r="E12065">
        <f>INDEX('B. Store opening dates'!$B$5:$B$2448,MATCH('A. Sales by store'!B12065,'B. Store opening dates'!$A$5:$A$2448,0))</f>
        <v>2011</v>
      </c>
      <c r="F12065" t="str">
        <f t="shared" si="376"/>
        <v>Old</v>
      </c>
      <c r="G12065" t="str">
        <f t="shared" si="377"/>
        <v>Existing</v>
      </c>
    </row>
    <row r="12066" spans="1:7" ht="19" x14ac:dyDescent="0.25">
      <c r="A12066" s="7">
        <v>2015</v>
      </c>
      <c r="B12066" s="7" t="s">
        <v>1515</v>
      </c>
      <c r="C12066" s="7" t="s">
        <v>8</v>
      </c>
      <c r="D12066" s="24">
        <v>748953.68</v>
      </c>
      <c r="E12066">
        <f>INDEX('B. Store opening dates'!$B$5:$B$2448,MATCH('A. Sales by store'!B12066,'B. Store opening dates'!$A$5:$A$2448,0))</f>
        <v>2011</v>
      </c>
      <c r="F12066" t="str">
        <f t="shared" si="376"/>
        <v>Old</v>
      </c>
      <c r="G12066" t="str">
        <f t="shared" si="377"/>
        <v>Existing</v>
      </c>
    </row>
    <row r="12067" spans="1:7" ht="19" x14ac:dyDescent="0.25">
      <c r="A12067" s="7">
        <v>2014</v>
      </c>
      <c r="B12067" s="7" t="s">
        <v>1515</v>
      </c>
      <c r="C12067" s="7" t="s">
        <v>8</v>
      </c>
      <c r="D12067" s="24">
        <v>784106.29</v>
      </c>
      <c r="E12067">
        <f>INDEX('B. Store opening dates'!$B$5:$B$2448,MATCH('A. Sales by store'!B12067,'B. Store opening dates'!$A$5:$A$2448,0))</f>
        <v>2011</v>
      </c>
      <c r="F12067" t="str">
        <f t="shared" si="376"/>
        <v>Old</v>
      </c>
      <c r="G12067" t="str">
        <f t="shared" si="377"/>
        <v>Existing</v>
      </c>
    </row>
    <row r="12068" spans="1:7" ht="19" x14ac:dyDescent="0.25">
      <c r="A12068" s="7">
        <v>2015</v>
      </c>
      <c r="B12068" s="7" t="s">
        <v>1516</v>
      </c>
      <c r="C12068" s="7" t="s">
        <v>5</v>
      </c>
      <c r="D12068" s="24">
        <v>564617.1</v>
      </c>
      <c r="E12068">
        <f>INDEX('B. Store opening dates'!$B$5:$B$2448,MATCH('A. Sales by store'!B12068,'B. Store opening dates'!$A$5:$A$2448,0))</f>
        <v>2011</v>
      </c>
      <c r="F12068" t="str">
        <f t="shared" si="376"/>
        <v>Old</v>
      </c>
      <c r="G12068" t="str">
        <f t="shared" si="377"/>
        <v>Existing</v>
      </c>
    </row>
    <row r="12069" spans="1:7" ht="19" x14ac:dyDescent="0.25">
      <c r="A12069" s="7">
        <v>2014</v>
      </c>
      <c r="B12069" s="7" t="s">
        <v>1516</v>
      </c>
      <c r="C12069" s="7" t="s">
        <v>5</v>
      </c>
      <c r="D12069" s="24">
        <v>623232.04</v>
      </c>
      <c r="E12069">
        <f>INDEX('B. Store opening dates'!$B$5:$B$2448,MATCH('A. Sales by store'!B12069,'B. Store opening dates'!$A$5:$A$2448,0))</f>
        <v>2011</v>
      </c>
      <c r="F12069" t="str">
        <f t="shared" si="376"/>
        <v>Old</v>
      </c>
      <c r="G12069" t="str">
        <f t="shared" si="377"/>
        <v>Existing</v>
      </c>
    </row>
    <row r="12070" spans="1:7" ht="19" x14ac:dyDescent="0.25">
      <c r="A12070" s="7">
        <v>2015</v>
      </c>
      <c r="B12070" s="7" t="s">
        <v>1516</v>
      </c>
      <c r="C12070" s="7" t="s">
        <v>6</v>
      </c>
      <c r="D12070" s="24">
        <v>547949.52</v>
      </c>
      <c r="E12070">
        <f>INDEX('B. Store opening dates'!$B$5:$B$2448,MATCH('A. Sales by store'!B12070,'B. Store opening dates'!$A$5:$A$2448,0))</f>
        <v>2011</v>
      </c>
      <c r="F12070" t="str">
        <f t="shared" si="376"/>
        <v>Old</v>
      </c>
      <c r="G12070" t="str">
        <f t="shared" si="377"/>
        <v>Existing</v>
      </c>
    </row>
    <row r="12071" spans="1:7" ht="19" x14ac:dyDescent="0.25">
      <c r="A12071" s="7">
        <v>2014</v>
      </c>
      <c r="B12071" s="7" t="s">
        <v>1516</v>
      </c>
      <c r="C12071" s="7" t="s">
        <v>6</v>
      </c>
      <c r="D12071" s="24">
        <v>403881.73</v>
      </c>
      <c r="E12071">
        <f>INDEX('B. Store opening dates'!$B$5:$B$2448,MATCH('A. Sales by store'!B12071,'B. Store opening dates'!$A$5:$A$2448,0))</f>
        <v>2011</v>
      </c>
      <c r="F12071" t="str">
        <f t="shared" si="376"/>
        <v>Old</v>
      </c>
      <c r="G12071" t="str">
        <f t="shared" si="377"/>
        <v>Existing</v>
      </c>
    </row>
    <row r="12072" spans="1:7" ht="19" x14ac:dyDescent="0.25">
      <c r="A12072" s="7">
        <v>2015</v>
      </c>
      <c r="B12072" s="7" t="s">
        <v>1516</v>
      </c>
      <c r="C12072" s="7" t="s">
        <v>7</v>
      </c>
      <c r="D12072" s="24">
        <v>175896.42</v>
      </c>
      <c r="E12072">
        <f>INDEX('B. Store opening dates'!$B$5:$B$2448,MATCH('A. Sales by store'!B12072,'B. Store opening dates'!$A$5:$A$2448,0))</f>
        <v>2011</v>
      </c>
      <c r="F12072" t="str">
        <f t="shared" si="376"/>
        <v>Old</v>
      </c>
      <c r="G12072" t="str">
        <f t="shared" si="377"/>
        <v>Existing</v>
      </c>
    </row>
    <row r="12073" spans="1:7" ht="19" x14ac:dyDescent="0.25">
      <c r="A12073" s="7">
        <v>2014</v>
      </c>
      <c r="B12073" s="7" t="s">
        <v>1516</v>
      </c>
      <c r="C12073" s="7" t="s">
        <v>7</v>
      </c>
      <c r="D12073" s="24">
        <v>185926.55</v>
      </c>
      <c r="E12073">
        <f>INDEX('B. Store opening dates'!$B$5:$B$2448,MATCH('A. Sales by store'!B12073,'B. Store opening dates'!$A$5:$A$2448,0))</f>
        <v>2011</v>
      </c>
      <c r="F12073" t="str">
        <f t="shared" si="376"/>
        <v>Old</v>
      </c>
      <c r="G12073" t="str">
        <f t="shared" si="377"/>
        <v>Existing</v>
      </c>
    </row>
    <row r="12074" spans="1:7" ht="19" x14ac:dyDescent="0.25">
      <c r="A12074" s="7">
        <v>2015</v>
      </c>
      <c r="B12074" s="7" t="s">
        <v>1516</v>
      </c>
      <c r="C12074" s="7" t="s">
        <v>8</v>
      </c>
      <c r="D12074" s="24">
        <v>406339.24</v>
      </c>
      <c r="E12074">
        <f>INDEX('B. Store opening dates'!$B$5:$B$2448,MATCH('A. Sales by store'!B12074,'B. Store opening dates'!$A$5:$A$2448,0))</f>
        <v>2011</v>
      </c>
      <c r="F12074" t="str">
        <f t="shared" si="376"/>
        <v>Old</v>
      </c>
      <c r="G12074" t="str">
        <f t="shared" si="377"/>
        <v>Existing</v>
      </c>
    </row>
    <row r="12075" spans="1:7" ht="19" x14ac:dyDescent="0.25">
      <c r="A12075" s="7">
        <v>2014</v>
      </c>
      <c r="B12075" s="7" t="s">
        <v>1516</v>
      </c>
      <c r="C12075" s="7" t="s">
        <v>8</v>
      </c>
      <c r="D12075" s="24">
        <v>423328.31</v>
      </c>
      <c r="E12075">
        <f>INDEX('B. Store opening dates'!$B$5:$B$2448,MATCH('A. Sales by store'!B12075,'B. Store opening dates'!$A$5:$A$2448,0))</f>
        <v>2011</v>
      </c>
      <c r="F12075" t="str">
        <f t="shared" si="376"/>
        <v>Old</v>
      </c>
      <c r="G12075" t="str">
        <f t="shared" si="377"/>
        <v>Existing</v>
      </c>
    </row>
    <row r="12076" spans="1:7" ht="19" x14ac:dyDescent="0.25">
      <c r="A12076" s="7">
        <v>2015</v>
      </c>
      <c r="B12076" s="7" t="s">
        <v>1517</v>
      </c>
      <c r="C12076" s="7" t="s">
        <v>5</v>
      </c>
      <c r="D12076" s="24">
        <v>584170.13</v>
      </c>
      <c r="E12076">
        <f>INDEX('B. Store opening dates'!$B$5:$B$2448,MATCH('A. Sales by store'!B12076,'B. Store opening dates'!$A$5:$A$2448,0))</f>
        <v>2011</v>
      </c>
      <c r="F12076" t="str">
        <f t="shared" si="376"/>
        <v>Old</v>
      </c>
      <c r="G12076" t="str">
        <f t="shared" si="377"/>
        <v>Existing</v>
      </c>
    </row>
    <row r="12077" spans="1:7" ht="19" x14ac:dyDescent="0.25">
      <c r="A12077" s="7">
        <v>2014</v>
      </c>
      <c r="B12077" s="7" t="s">
        <v>1517</v>
      </c>
      <c r="C12077" s="7" t="s">
        <v>5</v>
      </c>
      <c r="D12077" s="24">
        <v>638587.9</v>
      </c>
      <c r="E12077">
        <f>INDEX('B. Store opening dates'!$B$5:$B$2448,MATCH('A. Sales by store'!B12077,'B. Store opening dates'!$A$5:$A$2448,0))</f>
        <v>2011</v>
      </c>
      <c r="F12077" t="str">
        <f t="shared" si="376"/>
        <v>Old</v>
      </c>
      <c r="G12077" t="str">
        <f t="shared" si="377"/>
        <v>Existing</v>
      </c>
    </row>
    <row r="12078" spans="1:7" ht="19" x14ac:dyDescent="0.25">
      <c r="A12078" s="7">
        <v>2015</v>
      </c>
      <c r="B12078" s="7" t="s">
        <v>1517</v>
      </c>
      <c r="C12078" s="7" t="s">
        <v>6</v>
      </c>
      <c r="D12078" s="24">
        <v>314763.90999999997</v>
      </c>
      <c r="E12078">
        <f>INDEX('B. Store opening dates'!$B$5:$B$2448,MATCH('A. Sales by store'!B12078,'B. Store opening dates'!$A$5:$A$2448,0))</f>
        <v>2011</v>
      </c>
      <c r="F12078" t="str">
        <f t="shared" si="376"/>
        <v>Old</v>
      </c>
      <c r="G12078" t="str">
        <f t="shared" si="377"/>
        <v>Existing</v>
      </c>
    </row>
    <row r="12079" spans="1:7" ht="19" x14ac:dyDescent="0.25">
      <c r="A12079" s="7">
        <v>2014</v>
      </c>
      <c r="B12079" s="7" t="s">
        <v>1517</v>
      </c>
      <c r="C12079" s="7" t="s">
        <v>6</v>
      </c>
      <c r="D12079" s="24">
        <v>218658.66</v>
      </c>
      <c r="E12079">
        <f>INDEX('B. Store opening dates'!$B$5:$B$2448,MATCH('A. Sales by store'!B12079,'B. Store opening dates'!$A$5:$A$2448,0))</f>
        <v>2011</v>
      </c>
      <c r="F12079" t="str">
        <f t="shared" si="376"/>
        <v>Old</v>
      </c>
      <c r="G12079" t="str">
        <f t="shared" si="377"/>
        <v>Existing</v>
      </c>
    </row>
    <row r="12080" spans="1:7" ht="19" x14ac:dyDescent="0.25">
      <c r="A12080" s="7">
        <v>2015</v>
      </c>
      <c r="B12080" s="7" t="s">
        <v>1517</v>
      </c>
      <c r="C12080" s="7" t="s">
        <v>7</v>
      </c>
      <c r="D12080" s="24">
        <v>65051.98</v>
      </c>
      <c r="E12080">
        <f>INDEX('B. Store opening dates'!$B$5:$B$2448,MATCH('A. Sales by store'!B12080,'B. Store opening dates'!$A$5:$A$2448,0))</f>
        <v>2011</v>
      </c>
      <c r="F12080" t="str">
        <f t="shared" si="376"/>
        <v>Old</v>
      </c>
      <c r="G12080" t="str">
        <f t="shared" si="377"/>
        <v>Existing</v>
      </c>
    </row>
    <row r="12081" spans="1:7" ht="19" x14ac:dyDescent="0.25">
      <c r="A12081" s="7">
        <v>2014</v>
      </c>
      <c r="B12081" s="7" t="s">
        <v>1517</v>
      </c>
      <c r="C12081" s="7" t="s">
        <v>7</v>
      </c>
      <c r="D12081" s="24">
        <v>69135.149999999994</v>
      </c>
      <c r="E12081">
        <f>INDEX('B. Store opening dates'!$B$5:$B$2448,MATCH('A. Sales by store'!B12081,'B. Store opening dates'!$A$5:$A$2448,0))</f>
        <v>2011</v>
      </c>
      <c r="F12081" t="str">
        <f t="shared" si="376"/>
        <v>Old</v>
      </c>
      <c r="G12081" t="str">
        <f t="shared" si="377"/>
        <v>Existing</v>
      </c>
    </row>
    <row r="12082" spans="1:7" ht="19" x14ac:dyDescent="0.25">
      <c r="A12082" s="7">
        <v>2015</v>
      </c>
      <c r="B12082" s="7" t="s">
        <v>1517</v>
      </c>
      <c r="C12082" s="7" t="s">
        <v>8</v>
      </c>
      <c r="D12082" s="24">
        <v>755363.66</v>
      </c>
      <c r="E12082">
        <f>INDEX('B. Store opening dates'!$B$5:$B$2448,MATCH('A. Sales by store'!B12082,'B. Store opening dates'!$A$5:$A$2448,0))</f>
        <v>2011</v>
      </c>
      <c r="F12082" t="str">
        <f t="shared" si="376"/>
        <v>Old</v>
      </c>
      <c r="G12082" t="str">
        <f t="shared" si="377"/>
        <v>Existing</v>
      </c>
    </row>
    <row r="12083" spans="1:7" ht="19" x14ac:dyDescent="0.25">
      <c r="A12083" s="7">
        <v>2014</v>
      </c>
      <c r="B12083" s="7" t="s">
        <v>1517</v>
      </c>
      <c r="C12083" s="7" t="s">
        <v>8</v>
      </c>
      <c r="D12083" s="24">
        <v>781731.81</v>
      </c>
      <c r="E12083">
        <f>INDEX('B. Store opening dates'!$B$5:$B$2448,MATCH('A. Sales by store'!B12083,'B. Store opening dates'!$A$5:$A$2448,0))</f>
        <v>2011</v>
      </c>
      <c r="F12083" t="str">
        <f t="shared" si="376"/>
        <v>Old</v>
      </c>
      <c r="G12083" t="str">
        <f t="shared" si="377"/>
        <v>Existing</v>
      </c>
    </row>
    <row r="12084" spans="1:7" ht="19" x14ac:dyDescent="0.25">
      <c r="A12084" s="7">
        <v>2015</v>
      </c>
      <c r="B12084" s="7" t="s">
        <v>1518</v>
      </c>
      <c r="C12084" s="7" t="s">
        <v>5</v>
      </c>
      <c r="D12084" s="24">
        <v>654546.63</v>
      </c>
      <c r="E12084">
        <f>INDEX('B. Store opening dates'!$B$5:$B$2448,MATCH('A. Sales by store'!B12084,'B. Store opening dates'!$A$5:$A$2448,0))</f>
        <v>2011</v>
      </c>
      <c r="F12084" t="str">
        <f t="shared" si="376"/>
        <v>Old</v>
      </c>
      <c r="G12084" t="str">
        <f t="shared" si="377"/>
        <v>Existing</v>
      </c>
    </row>
    <row r="12085" spans="1:7" ht="19" x14ac:dyDescent="0.25">
      <c r="A12085" s="7">
        <v>2014</v>
      </c>
      <c r="B12085" s="7" t="s">
        <v>1518</v>
      </c>
      <c r="C12085" s="7" t="s">
        <v>5</v>
      </c>
      <c r="D12085" s="24">
        <v>724031.16</v>
      </c>
      <c r="E12085">
        <f>INDEX('B. Store opening dates'!$B$5:$B$2448,MATCH('A. Sales by store'!B12085,'B. Store opening dates'!$A$5:$A$2448,0))</f>
        <v>2011</v>
      </c>
      <c r="F12085" t="str">
        <f t="shared" si="376"/>
        <v>Old</v>
      </c>
      <c r="G12085" t="str">
        <f t="shared" si="377"/>
        <v>Existing</v>
      </c>
    </row>
    <row r="12086" spans="1:7" ht="19" x14ac:dyDescent="0.25">
      <c r="A12086" s="7">
        <v>2015</v>
      </c>
      <c r="B12086" s="7" t="s">
        <v>1518</v>
      </c>
      <c r="C12086" s="7" t="s">
        <v>6</v>
      </c>
      <c r="D12086" s="24">
        <v>514493.16</v>
      </c>
      <c r="E12086">
        <f>INDEX('B. Store opening dates'!$B$5:$B$2448,MATCH('A. Sales by store'!B12086,'B. Store opening dates'!$A$5:$A$2448,0))</f>
        <v>2011</v>
      </c>
      <c r="F12086" t="str">
        <f t="shared" si="376"/>
        <v>Old</v>
      </c>
      <c r="G12086" t="str">
        <f t="shared" si="377"/>
        <v>Existing</v>
      </c>
    </row>
    <row r="12087" spans="1:7" ht="19" x14ac:dyDescent="0.25">
      <c r="A12087" s="7">
        <v>2014</v>
      </c>
      <c r="B12087" s="7" t="s">
        <v>1518</v>
      </c>
      <c r="C12087" s="7" t="s">
        <v>6</v>
      </c>
      <c r="D12087" s="24">
        <v>363820.21</v>
      </c>
      <c r="E12087">
        <f>INDEX('B. Store opening dates'!$B$5:$B$2448,MATCH('A. Sales by store'!B12087,'B. Store opening dates'!$A$5:$A$2448,0))</f>
        <v>2011</v>
      </c>
      <c r="F12087" t="str">
        <f t="shared" si="376"/>
        <v>Old</v>
      </c>
      <c r="G12087" t="str">
        <f t="shared" si="377"/>
        <v>Existing</v>
      </c>
    </row>
    <row r="12088" spans="1:7" ht="19" x14ac:dyDescent="0.25">
      <c r="A12088" s="7">
        <v>2015</v>
      </c>
      <c r="B12088" s="7" t="s">
        <v>1518</v>
      </c>
      <c r="C12088" s="7" t="s">
        <v>7</v>
      </c>
      <c r="D12088" s="24">
        <v>58691.89</v>
      </c>
      <c r="E12088">
        <f>INDEX('B. Store opening dates'!$B$5:$B$2448,MATCH('A. Sales by store'!B12088,'B. Store opening dates'!$A$5:$A$2448,0))</f>
        <v>2011</v>
      </c>
      <c r="F12088" t="str">
        <f t="shared" si="376"/>
        <v>Old</v>
      </c>
      <c r="G12088" t="str">
        <f t="shared" si="377"/>
        <v>Existing</v>
      </c>
    </row>
    <row r="12089" spans="1:7" ht="19" x14ac:dyDescent="0.25">
      <c r="A12089" s="7">
        <v>2014</v>
      </c>
      <c r="B12089" s="7" t="s">
        <v>1518</v>
      </c>
      <c r="C12089" s="7" t="s">
        <v>7</v>
      </c>
      <c r="D12089" s="24">
        <v>61872.78</v>
      </c>
      <c r="E12089">
        <f>INDEX('B. Store opening dates'!$B$5:$B$2448,MATCH('A. Sales by store'!B12089,'B. Store opening dates'!$A$5:$A$2448,0))</f>
        <v>2011</v>
      </c>
      <c r="F12089" t="str">
        <f t="shared" si="376"/>
        <v>Old</v>
      </c>
      <c r="G12089" t="str">
        <f t="shared" si="377"/>
        <v>Existing</v>
      </c>
    </row>
    <row r="12090" spans="1:7" ht="19" x14ac:dyDescent="0.25">
      <c r="A12090" s="7">
        <v>2015</v>
      </c>
      <c r="B12090" s="7" t="s">
        <v>1518</v>
      </c>
      <c r="C12090" s="7" t="s">
        <v>8</v>
      </c>
      <c r="D12090" s="24">
        <v>432298.42</v>
      </c>
      <c r="E12090">
        <f>INDEX('B. Store opening dates'!$B$5:$B$2448,MATCH('A. Sales by store'!B12090,'B. Store opening dates'!$A$5:$A$2448,0))</f>
        <v>2011</v>
      </c>
      <c r="F12090" t="str">
        <f t="shared" si="376"/>
        <v>Old</v>
      </c>
      <c r="G12090" t="str">
        <f t="shared" si="377"/>
        <v>Existing</v>
      </c>
    </row>
    <row r="12091" spans="1:7" ht="19" x14ac:dyDescent="0.25">
      <c r="A12091" s="7">
        <v>2014</v>
      </c>
      <c r="B12091" s="7" t="s">
        <v>1518</v>
      </c>
      <c r="C12091" s="7" t="s">
        <v>8</v>
      </c>
      <c r="D12091" s="24">
        <v>451076.59</v>
      </c>
      <c r="E12091">
        <f>INDEX('B. Store opening dates'!$B$5:$B$2448,MATCH('A. Sales by store'!B12091,'B. Store opening dates'!$A$5:$A$2448,0))</f>
        <v>2011</v>
      </c>
      <c r="F12091" t="str">
        <f t="shared" si="376"/>
        <v>Old</v>
      </c>
      <c r="G12091" t="str">
        <f t="shared" si="377"/>
        <v>Existing</v>
      </c>
    </row>
    <row r="12092" spans="1:7" ht="19" x14ac:dyDescent="0.25">
      <c r="A12092" s="7">
        <v>2015</v>
      </c>
      <c r="B12092" s="7" t="s">
        <v>1519</v>
      </c>
      <c r="C12092" s="7" t="s">
        <v>5</v>
      </c>
      <c r="D12092" s="24">
        <v>469014.58</v>
      </c>
      <c r="E12092">
        <f>INDEX('B. Store opening dates'!$B$5:$B$2448,MATCH('A. Sales by store'!B12092,'B. Store opening dates'!$A$5:$A$2448,0))</f>
        <v>2011</v>
      </c>
      <c r="F12092" t="str">
        <f t="shared" si="376"/>
        <v>Old</v>
      </c>
      <c r="G12092" t="str">
        <f t="shared" si="377"/>
        <v>Existing</v>
      </c>
    </row>
    <row r="12093" spans="1:7" ht="19" x14ac:dyDescent="0.25">
      <c r="A12093" s="7">
        <v>2014</v>
      </c>
      <c r="B12093" s="7" t="s">
        <v>1519</v>
      </c>
      <c r="C12093" s="7" t="s">
        <v>5</v>
      </c>
      <c r="D12093" s="24">
        <v>519333.57</v>
      </c>
      <c r="E12093">
        <f>INDEX('B. Store opening dates'!$B$5:$B$2448,MATCH('A. Sales by store'!B12093,'B. Store opening dates'!$A$5:$A$2448,0))</f>
        <v>2011</v>
      </c>
      <c r="F12093" t="str">
        <f t="shared" si="376"/>
        <v>Old</v>
      </c>
      <c r="G12093" t="str">
        <f t="shared" si="377"/>
        <v>Existing</v>
      </c>
    </row>
    <row r="12094" spans="1:7" ht="19" x14ac:dyDescent="0.25">
      <c r="A12094" s="7">
        <v>2015</v>
      </c>
      <c r="B12094" s="7" t="s">
        <v>1519</v>
      </c>
      <c r="C12094" s="7" t="s">
        <v>6</v>
      </c>
      <c r="D12094" s="24">
        <v>573951.51</v>
      </c>
      <c r="E12094">
        <f>INDEX('B. Store opening dates'!$B$5:$B$2448,MATCH('A. Sales by store'!B12094,'B. Store opening dates'!$A$5:$A$2448,0))</f>
        <v>2011</v>
      </c>
      <c r="F12094" t="str">
        <f t="shared" si="376"/>
        <v>Old</v>
      </c>
      <c r="G12094" t="str">
        <f t="shared" si="377"/>
        <v>Existing</v>
      </c>
    </row>
    <row r="12095" spans="1:7" ht="19" x14ac:dyDescent="0.25">
      <c r="A12095" s="7">
        <v>2014</v>
      </c>
      <c r="B12095" s="7" t="s">
        <v>1519</v>
      </c>
      <c r="C12095" s="7" t="s">
        <v>6</v>
      </c>
      <c r="D12095" s="24">
        <v>411211.25</v>
      </c>
      <c r="E12095">
        <f>INDEX('B. Store opening dates'!$B$5:$B$2448,MATCH('A. Sales by store'!B12095,'B. Store opening dates'!$A$5:$A$2448,0))</f>
        <v>2011</v>
      </c>
      <c r="F12095" t="str">
        <f t="shared" si="376"/>
        <v>Old</v>
      </c>
      <c r="G12095" t="str">
        <f t="shared" si="377"/>
        <v>Existing</v>
      </c>
    </row>
    <row r="12096" spans="1:7" ht="19" x14ac:dyDescent="0.25">
      <c r="A12096" s="7">
        <v>2015</v>
      </c>
      <c r="B12096" s="7" t="s">
        <v>1519</v>
      </c>
      <c r="C12096" s="7" t="s">
        <v>7</v>
      </c>
      <c r="D12096" s="24">
        <v>139735.37</v>
      </c>
      <c r="E12096">
        <f>INDEX('B. Store opening dates'!$B$5:$B$2448,MATCH('A. Sales by store'!B12096,'B. Store opening dates'!$A$5:$A$2448,0))</f>
        <v>2011</v>
      </c>
      <c r="F12096" t="str">
        <f t="shared" si="376"/>
        <v>Old</v>
      </c>
      <c r="G12096" t="str">
        <f t="shared" si="377"/>
        <v>Existing</v>
      </c>
    </row>
    <row r="12097" spans="1:7" ht="19" x14ac:dyDescent="0.25">
      <c r="A12097" s="7">
        <v>2014</v>
      </c>
      <c r="B12097" s="7" t="s">
        <v>1519</v>
      </c>
      <c r="C12097" s="7" t="s">
        <v>7</v>
      </c>
      <c r="D12097" s="24">
        <v>146833.23000000001</v>
      </c>
      <c r="E12097">
        <f>INDEX('B. Store opening dates'!$B$5:$B$2448,MATCH('A. Sales by store'!B12097,'B. Store opening dates'!$A$5:$A$2448,0))</f>
        <v>2011</v>
      </c>
      <c r="F12097" t="str">
        <f t="shared" si="376"/>
        <v>Old</v>
      </c>
      <c r="G12097" t="str">
        <f t="shared" si="377"/>
        <v>Existing</v>
      </c>
    </row>
    <row r="12098" spans="1:7" ht="19" x14ac:dyDescent="0.25">
      <c r="A12098" s="7">
        <v>2015</v>
      </c>
      <c r="B12098" s="7" t="s">
        <v>1519</v>
      </c>
      <c r="C12098" s="7" t="s">
        <v>8</v>
      </c>
      <c r="D12098" s="24">
        <v>413832.01</v>
      </c>
      <c r="E12098">
        <f>INDEX('B. Store opening dates'!$B$5:$B$2448,MATCH('A. Sales by store'!B12098,'B. Store opening dates'!$A$5:$A$2448,0))</f>
        <v>2011</v>
      </c>
      <c r="F12098" t="str">
        <f t="shared" si="376"/>
        <v>Old</v>
      </c>
      <c r="G12098" t="str">
        <f t="shared" si="377"/>
        <v>Existing</v>
      </c>
    </row>
    <row r="12099" spans="1:7" ht="19" x14ac:dyDescent="0.25">
      <c r="A12099" s="7">
        <v>2014</v>
      </c>
      <c r="B12099" s="7" t="s">
        <v>1519</v>
      </c>
      <c r="C12099" s="7" t="s">
        <v>8</v>
      </c>
      <c r="D12099" s="24">
        <v>428467.27</v>
      </c>
      <c r="E12099">
        <f>INDEX('B. Store opening dates'!$B$5:$B$2448,MATCH('A. Sales by store'!B12099,'B. Store opening dates'!$A$5:$A$2448,0))</f>
        <v>2011</v>
      </c>
      <c r="F12099" t="str">
        <f t="shared" si="376"/>
        <v>Old</v>
      </c>
      <c r="G12099" t="str">
        <f t="shared" si="377"/>
        <v>Existing</v>
      </c>
    </row>
    <row r="12100" spans="1:7" ht="19" x14ac:dyDescent="0.25">
      <c r="A12100" s="7">
        <v>2015</v>
      </c>
      <c r="B12100" s="7" t="s">
        <v>1520</v>
      </c>
      <c r="C12100" s="7" t="s">
        <v>5</v>
      </c>
      <c r="D12100" s="24">
        <v>522854.95</v>
      </c>
      <c r="E12100">
        <f>INDEX('B. Store opening dates'!$B$5:$B$2448,MATCH('A. Sales by store'!B12100,'B. Store opening dates'!$A$5:$A$2448,0))</f>
        <v>2011</v>
      </c>
      <c r="F12100" t="str">
        <f t="shared" si="376"/>
        <v>Old</v>
      </c>
      <c r="G12100" t="str">
        <f t="shared" si="377"/>
        <v>Existing</v>
      </c>
    </row>
    <row r="12101" spans="1:7" ht="19" x14ac:dyDescent="0.25">
      <c r="A12101" s="7">
        <v>2014</v>
      </c>
      <c r="B12101" s="7" t="s">
        <v>1520</v>
      </c>
      <c r="C12101" s="7" t="s">
        <v>5</v>
      </c>
      <c r="D12101" s="24">
        <v>571695.12</v>
      </c>
      <c r="E12101">
        <f>INDEX('B. Store opening dates'!$B$5:$B$2448,MATCH('A. Sales by store'!B12101,'B. Store opening dates'!$A$5:$A$2448,0))</f>
        <v>2011</v>
      </c>
      <c r="F12101" t="str">
        <f t="shared" ref="F12101:F12164" si="378">IF(A12101 = 2015, IF(E12101&lt; 2015, "Old","New"),IF(E12101 &lt; 2014, "Old","New"))</f>
        <v>Old</v>
      </c>
      <c r="G12101" t="str">
        <f t="shared" ref="G12101:G12164" si="379">IF(A12101 = 2015, IF(E12101&lt; 2015, "Existing","New"),"Existing")</f>
        <v>Existing</v>
      </c>
    </row>
    <row r="12102" spans="1:7" ht="19" x14ac:dyDescent="0.25">
      <c r="A12102" s="7">
        <v>2015</v>
      </c>
      <c r="B12102" s="7" t="s">
        <v>1520</v>
      </c>
      <c r="C12102" s="7" t="s">
        <v>6</v>
      </c>
      <c r="D12102" s="24">
        <v>373406.75</v>
      </c>
      <c r="E12102">
        <f>INDEX('B. Store opening dates'!$B$5:$B$2448,MATCH('A. Sales by store'!B12102,'B. Store opening dates'!$A$5:$A$2448,0))</f>
        <v>2011</v>
      </c>
      <c r="F12102" t="str">
        <f t="shared" si="378"/>
        <v>Old</v>
      </c>
      <c r="G12102" t="str">
        <f t="shared" si="379"/>
        <v>Existing</v>
      </c>
    </row>
    <row r="12103" spans="1:7" ht="19" x14ac:dyDescent="0.25">
      <c r="A12103" s="7">
        <v>2014</v>
      </c>
      <c r="B12103" s="7" t="s">
        <v>1520</v>
      </c>
      <c r="C12103" s="7" t="s">
        <v>6</v>
      </c>
      <c r="D12103" s="24">
        <v>276892.25</v>
      </c>
      <c r="E12103">
        <f>INDEX('B. Store opening dates'!$B$5:$B$2448,MATCH('A. Sales by store'!B12103,'B. Store opening dates'!$A$5:$A$2448,0))</f>
        <v>2011</v>
      </c>
      <c r="F12103" t="str">
        <f t="shared" si="378"/>
        <v>Old</v>
      </c>
      <c r="G12103" t="str">
        <f t="shared" si="379"/>
        <v>Existing</v>
      </c>
    </row>
    <row r="12104" spans="1:7" ht="19" x14ac:dyDescent="0.25">
      <c r="A12104" s="7">
        <v>2015</v>
      </c>
      <c r="B12104" s="7" t="s">
        <v>1520</v>
      </c>
      <c r="C12104" s="7" t="s">
        <v>7</v>
      </c>
      <c r="D12104" s="24">
        <v>54388.37</v>
      </c>
      <c r="E12104">
        <f>INDEX('B. Store opening dates'!$B$5:$B$2448,MATCH('A. Sales by store'!B12104,'B. Store opening dates'!$A$5:$A$2448,0))</f>
        <v>2011</v>
      </c>
      <c r="F12104" t="str">
        <f t="shared" si="378"/>
        <v>Old</v>
      </c>
      <c r="G12104" t="str">
        <f t="shared" si="379"/>
        <v>Existing</v>
      </c>
    </row>
    <row r="12105" spans="1:7" ht="19" x14ac:dyDescent="0.25">
      <c r="A12105" s="7">
        <v>2014</v>
      </c>
      <c r="B12105" s="7" t="s">
        <v>1520</v>
      </c>
      <c r="C12105" s="7" t="s">
        <v>7</v>
      </c>
      <c r="D12105" s="24">
        <v>57896.63</v>
      </c>
      <c r="E12105">
        <f>INDEX('B. Store opening dates'!$B$5:$B$2448,MATCH('A. Sales by store'!B12105,'B. Store opening dates'!$A$5:$A$2448,0))</f>
        <v>2011</v>
      </c>
      <c r="F12105" t="str">
        <f t="shared" si="378"/>
        <v>Old</v>
      </c>
      <c r="G12105" t="str">
        <f t="shared" si="379"/>
        <v>Existing</v>
      </c>
    </row>
    <row r="12106" spans="1:7" ht="19" x14ac:dyDescent="0.25">
      <c r="A12106" s="7">
        <v>2015</v>
      </c>
      <c r="B12106" s="7" t="s">
        <v>1520</v>
      </c>
      <c r="C12106" s="7" t="s">
        <v>8</v>
      </c>
      <c r="D12106" s="24">
        <v>519981.13</v>
      </c>
      <c r="E12106">
        <f>INDEX('B. Store opening dates'!$B$5:$B$2448,MATCH('A. Sales by store'!B12106,'B. Store opening dates'!$A$5:$A$2448,0))</f>
        <v>2011</v>
      </c>
      <c r="F12106" t="str">
        <f t="shared" si="378"/>
        <v>Old</v>
      </c>
      <c r="G12106" t="str">
        <f t="shared" si="379"/>
        <v>Existing</v>
      </c>
    </row>
    <row r="12107" spans="1:7" ht="19" x14ac:dyDescent="0.25">
      <c r="A12107" s="7">
        <v>2014</v>
      </c>
      <c r="B12107" s="7" t="s">
        <v>1520</v>
      </c>
      <c r="C12107" s="7" t="s">
        <v>8</v>
      </c>
      <c r="D12107" s="24">
        <v>545294.43000000005</v>
      </c>
      <c r="E12107">
        <f>INDEX('B. Store opening dates'!$B$5:$B$2448,MATCH('A. Sales by store'!B12107,'B. Store opening dates'!$A$5:$A$2448,0))</f>
        <v>2011</v>
      </c>
      <c r="F12107" t="str">
        <f t="shared" si="378"/>
        <v>Old</v>
      </c>
      <c r="G12107" t="str">
        <f t="shared" si="379"/>
        <v>Existing</v>
      </c>
    </row>
    <row r="12108" spans="1:7" ht="19" x14ac:dyDescent="0.25">
      <c r="A12108" s="7">
        <v>2015</v>
      </c>
      <c r="B12108" s="7" t="s">
        <v>1521</v>
      </c>
      <c r="C12108" s="7" t="s">
        <v>5</v>
      </c>
      <c r="D12108" s="24">
        <v>542526.30000000005</v>
      </c>
      <c r="E12108">
        <f>INDEX('B. Store opening dates'!$B$5:$B$2448,MATCH('A. Sales by store'!B12108,'B. Store opening dates'!$A$5:$A$2448,0))</f>
        <v>2011</v>
      </c>
      <c r="F12108" t="str">
        <f t="shared" si="378"/>
        <v>Old</v>
      </c>
      <c r="G12108" t="str">
        <f t="shared" si="379"/>
        <v>Existing</v>
      </c>
    </row>
    <row r="12109" spans="1:7" ht="19" x14ac:dyDescent="0.25">
      <c r="A12109" s="7">
        <v>2014</v>
      </c>
      <c r="B12109" s="7" t="s">
        <v>1521</v>
      </c>
      <c r="C12109" s="7" t="s">
        <v>5</v>
      </c>
      <c r="D12109" s="24">
        <v>595926.65</v>
      </c>
      <c r="E12109">
        <f>INDEX('B. Store opening dates'!$B$5:$B$2448,MATCH('A. Sales by store'!B12109,'B. Store opening dates'!$A$5:$A$2448,0))</f>
        <v>2011</v>
      </c>
      <c r="F12109" t="str">
        <f t="shared" si="378"/>
        <v>Old</v>
      </c>
      <c r="G12109" t="str">
        <f t="shared" si="379"/>
        <v>Existing</v>
      </c>
    </row>
    <row r="12110" spans="1:7" ht="19" x14ac:dyDescent="0.25">
      <c r="A12110" s="7">
        <v>2015</v>
      </c>
      <c r="B12110" s="7" t="s">
        <v>1521</v>
      </c>
      <c r="C12110" s="7" t="s">
        <v>6</v>
      </c>
      <c r="D12110" s="24">
        <v>444593.54</v>
      </c>
      <c r="E12110">
        <f>INDEX('B. Store opening dates'!$B$5:$B$2448,MATCH('A. Sales by store'!B12110,'B. Store opening dates'!$A$5:$A$2448,0))</f>
        <v>2011</v>
      </c>
      <c r="F12110" t="str">
        <f t="shared" si="378"/>
        <v>Old</v>
      </c>
      <c r="G12110" t="str">
        <f t="shared" si="379"/>
        <v>Existing</v>
      </c>
    </row>
    <row r="12111" spans="1:7" ht="19" x14ac:dyDescent="0.25">
      <c r="A12111" s="7">
        <v>2014</v>
      </c>
      <c r="B12111" s="7" t="s">
        <v>1521</v>
      </c>
      <c r="C12111" s="7" t="s">
        <v>6</v>
      </c>
      <c r="D12111" s="24">
        <v>323227.96000000002</v>
      </c>
      <c r="E12111">
        <f>INDEX('B. Store opening dates'!$B$5:$B$2448,MATCH('A. Sales by store'!B12111,'B. Store opening dates'!$A$5:$A$2448,0))</f>
        <v>2011</v>
      </c>
      <c r="F12111" t="str">
        <f t="shared" si="378"/>
        <v>Old</v>
      </c>
      <c r="G12111" t="str">
        <f t="shared" si="379"/>
        <v>Existing</v>
      </c>
    </row>
    <row r="12112" spans="1:7" ht="19" x14ac:dyDescent="0.25">
      <c r="A12112" s="7">
        <v>2015</v>
      </c>
      <c r="B12112" s="7" t="s">
        <v>1521</v>
      </c>
      <c r="C12112" s="7" t="s">
        <v>7</v>
      </c>
      <c r="D12112" s="24">
        <v>225012.85</v>
      </c>
      <c r="E12112">
        <f>INDEX('B. Store opening dates'!$B$5:$B$2448,MATCH('A. Sales by store'!B12112,'B. Store opening dates'!$A$5:$A$2448,0))</f>
        <v>2011</v>
      </c>
      <c r="F12112" t="str">
        <f t="shared" si="378"/>
        <v>Old</v>
      </c>
      <c r="G12112" t="str">
        <f t="shared" si="379"/>
        <v>Existing</v>
      </c>
    </row>
    <row r="12113" spans="1:7" ht="19" x14ac:dyDescent="0.25">
      <c r="A12113" s="7">
        <v>2014</v>
      </c>
      <c r="B12113" s="7" t="s">
        <v>1521</v>
      </c>
      <c r="C12113" s="7" t="s">
        <v>7</v>
      </c>
      <c r="D12113" s="24">
        <v>237851.83</v>
      </c>
      <c r="E12113">
        <f>INDEX('B. Store opening dates'!$B$5:$B$2448,MATCH('A. Sales by store'!B12113,'B. Store opening dates'!$A$5:$A$2448,0))</f>
        <v>2011</v>
      </c>
      <c r="F12113" t="str">
        <f t="shared" si="378"/>
        <v>Old</v>
      </c>
      <c r="G12113" t="str">
        <f t="shared" si="379"/>
        <v>Existing</v>
      </c>
    </row>
    <row r="12114" spans="1:7" ht="19" x14ac:dyDescent="0.25">
      <c r="A12114" s="7">
        <v>2015</v>
      </c>
      <c r="B12114" s="7" t="s">
        <v>1521</v>
      </c>
      <c r="C12114" s="7" t="s">
        <v>8</v>
      </c>
      <c r="D12114" s="24">
        <v>407108.96</v>
      </c>
      <c r="E12114">
        <f>INDEX('B. Store opening dates'!$B$5:$B$2448,MATCH('A. Sales by store'!B12114,'B. Store opening dates'!$A$5:$A$2448,0))</f>
        <v>2011</v>
      </c>
      <c r="F12114" t="str">
        <f t="shared" si="378"/>
        <v>Old</v>
      </c>
      <c r="G12114" t="str">
        <f t="shared" si="379"/>
        <v>Existing</v>
      </c>
    </row>
    <row r="12115" spans="1:7" ht="19" x14ac:dyDescent="0.25">
      <c r="A12115" s="7">
        <v>2014</v>
      </c>
      <c r="B12115" s="7" t="s">
        <v>1521</v>
      </c>
      <c r="C12115" s="7" t="s">
        <v>8</v>
      </c>
      <c r="D12115" s="24">
        <v>421452.63</v>
      </c>
      <c r="E12115">
        <f>INDEX('B. Store opening dates'!$B$5:$B$2448,MATCH('A. Sales by store'!B12115,'B. Store opening dates'!$A$5:$A$2448,0))</f>
        <v>2011</v>
      </c>
      <c r="F12115" t="str">
        <f t="shared" si="378"/>
        <v>Old</v>
      </c>
      <c r="G12115" t="str">
        <f t="shared" si="379"/>
        <v>Existing</v>
      </c>
    </row>
    <row r="12116" spans="1:7" ht="19" x14ac:dyDescent="0.25">
      <c r="A12116" s="7">
        <v>2015</v>
      </c>
      <c r="B12116" s="7" t="s">
        <v>1522</v>
      </c>
      <c r="C12116" s="7" t="s">
        <v>5</v>
      </c>
      <c r="D12116" s="24">
        <v>564864.78</v>
      </c>
      <c r="E12116">
        <f>INDEX('B. Store opening dates'!$B$5:$B$2448,MATCH('A. Sales by store'!B12116,'B. Store opening dates'!$A$5:$A$2448,0))</f>
        <v>2011</v>
      </c>
      <c r="F12116" t="str">
        <f t="shared" si="378"/>
        <v>Old</v>
      </c>
      <c r="G12116" t="str">
        <f t="shared" si="379"/>
        <v>Existing</v>
      </c>
    </row>
    <row r="12117" spans="1:7" ht="19" x14ac:dyDescent="0.25">
      <c r="A12117" s="7">
        <v>2014</v>
      </c>
      <c r="B12117" s="7" t="s">
        <v>1522</v>
      </c>
      <c r="C12117" s="7" t="s">
        <v>5</v>
      </c>
      <c r="D12117" s="24">
        <v>614172.39</v>
      </c>
      <c r="E12117">
        <f>INDEX('B. Store opening dates'!$B$5:$B$2448,MATCH('A. Sales by store'!B12117,'B. Store opening dates'!$A$5:$A$2448,0))</f>
        <v>2011</v>
      </c>
      <c r="F12117" t="str">
        <f t="shared" si="378"/>
        <v>Old</v>
      </c>
      <c r="G12117" t="str">
        <f t="shared" si="379"/>
        <v>Existing</v>
      </c>
    </row>
    <row r="12118" spans="1:7" ht="19" x14ac:dyDescent="0.25">
      <c r="A12118" s="7">
        <v>2015</v>
      </c>
      <c r="B12118" s="7" t="s">
        <v>1522</v>
      </c>
      <c r="C12118" s="7" t="s">
        <v>6</v>
      </c>
      <c r="D12118" s="24">
        <v>210823.92</v>
      </c>
      <c r="E12118">
        <f>INDEX('B. Store opening dates'!$B$5:$B$2448,MATCH('A. Sales by store'!B12118,'B. Store opening dates'!$A$5:$A$2448,0))</f>
        <v>2011</v>
      </c>
      <c r="F12118" t="str">
        <f t="shared" si="378"/>
        <v>Old</v>
      </c>
      <c r="G12118" t="str">
        <f t="shared" si="379"/>
        <v>Existing</v>
      </c>
    </row>
    <row r="12119" spans="1:7" ht="19" x14ac:dyDescent="0.25">
      <c r="A12119" s="7">
        <v>2014</v>
      </c>
      <c r="B12119" s="7" t="s">
        <v>1522</v>
      </c>
      <c r="C12119" s="7" t="s">
        <v>6</v>
      </c>
      <c r="D12119" s="24">
        <v>152741.45000000001</v>
      </c>
      <c r="E12119">
        <f>INDEX('B. Store opening dates'!$B$5:$B$2448,MATCH('A. Sales by store'!B12119,'B. Store opening dates'!$A$5:$A$2448,0))</f>
        <v>2011</v>
      </c>
      <c r="F12119" t="str">
        <f t="shared" si="378"/>
        <v>Old</v>
      </c>
      <c r="G12119" t="str">
        <f t="shared" si="379"/>
        <v>Existing</v>
      </c>
    </row>
    <row r="12120" spans="1:7" ht="19" x14ac:dyDescent="0.25">
      <c r="A12120" s="7">
        <v>2015</v>
      </c>
      <c r="B12120" s="7" t="s">
        <v>1522</v>
      </c>
      <c r="C12120" s="7" t="s">
        <v>7</v>
      </c>
      <c r="D12120" s="24">
        <v>106502.91</v>
      </c>
      <c r="E12120">
        <f>INDEX('B. Store opening dates'!$B$5:$B$2448,MATCH('A. Sales by store'!B12120,'B. Store opening dates'!$A$5:$A$2448,0))</f>
        <v>2011</v>
      </c>
      <c r="F12120" t="str">
        <f t="shared" si="378"/>
        <v>Old</v>
      </c>
      <c r="G12120" t="str">
        <f t="shared" si="379"/>
        <v>Existing</v>
      </c>
    </row>
    <row r="12121" spans="1:7" ht="19" x14ac:dyDescent="0.25">
      <c r="A12121" s="7">
        <v>2014</v>
      </c>
      <c r="B12121" s="7" t="s">
        <v>1522</v>
      </c>
      <c r="C12121" s="7" t="s">
        <v>7</v>
      </c>
      <c r="D12121" s="24">
        <v>113237.64</v>
      </c>
      <c r="E12121">
        <f>INDEX('B. Store opening dates'!$B$5:$B$2448,MATCH('A. Sales by store'!B12121,'B. Store opening dates'!$A$5:$A$2448,0))</f>
        <v>2011</v>
      </c>
      <c r="F12121" t="str">
        <f t="shared" si="378"/>
        <v>Old</v>
      </c>
      <c r="G12121" t="str">
        <f t="shared" si="379"/>
        <v>Existing</v>
      </c>
    </row>
    <row r="12122" spans="1:7" ht="19" x14ac:dyDescent="0.25">
      <c r="A12122" s="7">
        <v>2015</v>
      </c>
      <c r="B12122" s="7" t="s">
        <v>1522</v>
      </c>
      <c r="C12122" s="7" t="s">
        <v>8</v>
      </c>
      <c r="D12122" s="24">
        <v>680689.84</v>
      </c>
      <c r="E12122">
        <f>INDEX('B. Store opening dates'!$B$5:$B$2448,MATCH('A. Sales by store'!B12122,'B. Store opening dates'!$A$5:$A$2448,0))</f>
        <v>2011</v>
      </c>
      <c r="F12122" t="str">
        <f t="shared" si="378"/>
        <v>Old</v>
      </c>
      <c r="G12122" t="str">
        <f t="shared" si="379"/>
        <v>Existing</v>
      </c>
    </row>
    <row r="12123" spans="1:7" ht="19" x14ac:dyDescent="0.25">
      <c r="A12123" s="7">
        <v>2014</v>
      </c>
      <c r="B12123" s="7" t="s">
        <v>1522</v>
      </c>
      <c r="C12123" s="7" t="s">
        <v>8</v>
      </c>
      <c r="D12123" s="24">
        <v>704796.32</v>
      </c>
      <c r="E12123">
        <f>INDEX('B. Store opening dates'!$B$5:$B$2448,MATCH('A. Sales by store'!B12123,'B. Store opening dates'!$A$5:$A$2448,0))</f>
        <v>2011</v>
      </c>
      <c r="F12123" t="str">
        <f t="shared" si="378"/>
        <v>Old</v>
      </c>
      <c r="G12123" t="str">
        <f t="shared" si="379"/>
        <v>Existing</v>
      </c>
    </row>
    <row r="12124" spans="1:7" ht="19" x14ac:dyDescent="0.25">
      <c r="A12124" s="7">
        <v>2015</v>
      </c>
      <c r="B12124" s="7" t="s">
        <v>1523</v>
      </c>
      <c r="C12124" s="7" t="s">
        <v>5</v>
      </c>
      <c r="D12124" s="24">
        <v>694281.86</v>
      </c>
      <c r="E12124">
        <f>INDEX('B. Store opening dates'!$B$5:$B$2448,MATCH('A. Sales by store'!B12124,'B. Store opening dates'!$A$5:$A$2448,0))</f>
        <v>2011</v>
      </c>
      <c r="F12124" t="str">
        <f t="shared" si="378"/>
        <v>Old</v>
      </c>
      <c r="G12124" t="str">
        <f t="shared" si="379"/>
        <v>Existing</v>
      </c>
    </row>
    <row r="12125" spans="1:7" ht="19" x14ac:dyDescent="0.25">
      <c r="A12125" s="7">
        <v>2014</v>
      </c>
      <c r="B12125" s="7" t="s">
        <v>1523</v>
      </c>
      <c r="C12125" s="7" t="s">
        <v>5</v>
      </c>
      <c r="D12125" s="24">
        <v>756836.62</v>
      </c>
      <c r="E12125">
        <f>INDEX('B. Store opening dates'!$B$5:$B$2448,MATCH('A. Sales by store'!B12125,'B. Store opening dates'!$A$5:$A$2448,0))</f>
        <v>2011</v>
      </c>
      <c r="F12125" t="str">
        <f t="shared" si="378"/>
        <v>Old</v>
      </c>
      <c r="G12125" t="str">
        <f t="shared" si="379"/>
        <v>Existing</v>
      </c>
    </row>
    <row r="12126" spans="1:7" ht="19" x14ac:dyDescent="0.25">
      <c r="A12126" s="7">
        <v>2015</v>
      </c>
      <c r="B12126" s="7" t="s">
        <v>1523</v>
      </c>
      <c r="C12126" s="7" t="s">
        <v>6</v>
      </c>
      <c r="D12126" s="24">
        <v>312919.08</v>
      </c>
      <c r="E12126">
        <f>INDEX('B. Store opening dates'!$B$5:$B$2448,MATCH('A. Sales by store'!B12126,'B. Store opening dates'!$A$5:$A$2448,0))</f>
        <v>2011</v>
      </c>
      <c r="F12126" t="str">
        <f t="shared" si="378"/>
        <v>Old</v>
      </c>
      <c r="G12126" t="str">
        <f t="shared" si="379"/>
        <v>Existing</v>
      </c>
    </row>
    <row r="12127" spans="1:7" ht="19" x14ac:dyDescent="0.25">
      <c r="A12127" s="7">
        <v>2014</v>
      </c>
      <c r="B12127" s="7" t="s">
        <v>1523</v>
      </c>
      <c r="C12127" s="7" t="s">
        <v>6</v>
      </c>
      <c r="D12127" s="24">
        <v>217385.46</v>
      </c>
      <c r="E12127">
        <f>INDEX('B. Store opening dates'!$B$5:$B$2448,MATCH('A. Sales by store'!B12127,'B. Store opening dates'!$A$5:$A$2448,0))</f>
        <v>2011</v>
      </c>
      <c r="F12127" t="str">
        <f t="shared" si="378"/>
        <v>Old</v>
      </c>
      <c r="G12127" t="str">
        <f t="shared" si="379"/>
        <v>Existing</v>
      </c>
    </row>
    <row r="12128" spans="1:7" ht="19" x14ac:dyDescent="0.25">
      <c r="A12128" s="7">
        <v>2015</v>
      </c>
      <c r="B12128" s="7" t="s">
        <v>1523</v>
      </c>
      <c r="C12128" s="7" t="s">
        <v>7</v>
      </c>
      <c r="D12128" s="24">
        <v>185735.89</v>
      </c>
      <c r="E12128">
        <f>INDEX('B. Store opening dates'!$B$5:$B$2448,MATCH('A. Sales by store'!B12128,'B. Store opening dates'!$A$5:$A$2448,0))</f>
        <v>2011</v>
      </c>
      <c r="F12128" t="str">
        <f t="shared" si="378"/>
        <v>Old</v>
      </c>
      <c r="G12128" t="str">
        <f t="shared" si="379"/>
        <v>Existing</v>
      </c>
    </row>
    <row r="12129" spans="1:7" ht="19" x14ac:dyDescent="0.25">
      <c r="A12129" s="7">
        <v>2014</v>
      </c>
      <c r="B12129" s="7" t="s">
        <v>1523</v>
      </c>
      <c r="C12129" s="7" t="s">
        <v>7</v>
      </c>
      <c r="D12129" s="24">
        <v>195614.19</v>
      </c>
      <c r="E12129">
        <f>INDEX('B. Store opening dates'!$B$5:$B$2448,MATCH('A. Sales by store'!B12129,'B. Store opening dates'!$A$5:$A$2448,0))</f>
        <v>2011</v>
      </c>
      <c r="F12129" t="str">
        <f t="shared" si="378"/>
        <v>Old</v>
      </c>
      <c r="G12129" t="str">
        <f t="shared" si="379"/>
        <v>Existing</v>
      </c>
    </row>
    <row r="12130" spans="1:7" ht="19" x14ac:dyDescent="0.25">
      <c r="A12130" s="7">
        <v>2015</v>
      </c>
      <c r="B12130" s="7" t="s">
        <v>1523</v>
      </c>
      <c r="C12130" s="7" t="s">
        <v>8</v>
      </c>
      <c r="D12130" s="24">
        <v>572587.92000000004</v>
      </c>
      <c r="E12130">
        <f>INDEX('B. Store opening dates'!$B$5:$B$2448,MATCH('A. Sales by store'!B12130,'B. Store opening dates'!$A$5:$A$2448,0))</f>
        <v>2011</v>
      </c>
      <c r="F12130" t="str">
        <f t="shared" si="378"/>
        <v>Old</v>
      </c>
      <c r="G12130" t="str">
        <f t="shared" si="379"/>
        <v>Existing</v>
      </c>
    </row>
    <row r="12131" spans="1:7" ht="19" x14ac:dyDescent="0.25">
      <c r="A12131" s="7">
        <v>2014</v>
      </c>
      <c r="B12131" s="7" t="s">
        <v>1523</v>
      </c>
      <c r="C12131" s="7" t="s">
        <v>8</v>
      </c>
      <c r="D12131" s="24">
        <v>591760.69999999995</v>
      </c>
      <c r="E12131">
        <f>INDEX('B. Store opening dates'!$B$5:$B$2448,MATCH('A. Sales by store'!B12131,'B. Store opening dates'!$A$5:$A$2448,0))</f>
        <v>2011</v>
      </c>
      <c r="F12131" t="str">
        <f t="shared" si="378"/>
        <v>Old</v>
      </c>
      <c r="G12131" t="str">
        <f t="shared" si="379"/>
        <v>Existing</v>
      </c>
    </row>
    <row r="12132" spans="1:7" ht="19" x14ac:dyDescent="0.25">
      <c r="A12132" s="7">
        <v>2015</v>
      </c>
      <c r="B12132" s="7" t="s">
        <v>1524</v>
      </c>
      <c r="C12132" s="7" t="s">
        <v>5</v>
      </c>
      <c r="D12132" s="24">
        <v>593292.28</v>
      </c>
      <c r="E12132">
        <f>INDEX('B. Store opening dates'!$B$5:$B$2448,MATCH('A. Sales by store'!B12132,'B. Store opening dates'!$A$5:$A$2448,0))</f>
        <v>2011</v>
      </c>
      <c r="F12132" t="str">
        <f t="shared" si="378"/>
        <v>Old</v>
      </c>
      <c r="G12132" t="str">
        <f t="shared" si="379"/>
        <v>Existing</v>
      </c>
    </row>
    <row r="12133" spans="1:7" ht="19" x14ac:dyDescent="0.25">
      <c r="A12133" s="7">
        <v>2014</v>
      </c>
      <c r="B12133" s="7" t="s">
        <v>1524</v>
      </c>
      <c r="C12133" s="7" t="s">
        <v>5</v>
      </c>
      <c r="D12133" s="24">
        <v>649752.68000000005</v>
      </c>
      <c r="E12133">
        <f>INDEX('B. Store opening dates'!$B$5:$B$2448,MATCH('A. Sales by store'!B12133,'B. Store opening dates'!$A$5:$A$2448,0))</f>
        <v>2011</v>
      </c>
      <c r="F12133" t="str">
        <f t="shared" si="378"/>
        <v>Old</v>
      </c>
      <c r="G12133" t="str">
        <f t="shared" si="379"/>
        <v>Existing</v>
      </c>
    </row>
    <row r="12134" spans="1:7" ht="19" x14ac:dyDescent="0.25">
      <c r="A12134" s="7">
        <v>2015</v>
      </c>
      <c r="B12134" s="7" t="s">
        <v>1524</v>
      </c>
      <c r="C12134" s="7" t="s">
        <v>6</v>
      </c>
      <c r="D12134" s="24">
        <v>297639.86</v>
      </c>
      <c r="E12134">
        <f>INDEX('B. Store opening dates'!$B$5:$B$2448,MATCH('A. Sales by store'!B12134,'B. Store opening dates'!$A$5:$A$2448,0))</f>
        <v>2011</v>
      </c>
      <c r="F12134" t="str">
        <f t="shared" si="378"/>
        <v>Old</v>
      </c>
      <c r="G12134" t="str">
        <f t="shared" si="379"/>
        <v>Existing</v>
      </c>
    </row>
    <row r="12135" spans="1:7" ht="19" x14ac:dyDescent="0.25">
      <c r="A12135" s="7">
        <v>2014</v>
      </c>
      <c r="B12135" s="7" t="s">
        <v>1524</v>
      </c>
      <c r="C12135" s="7" t="s">
        <v>6</v>
      </c>
      <c r="D12135" s="24">
        <v>218364.77</v>
      </c>
      <c r="E12135">
        <f>INDEX('B. Store opening dates'!$B$5:$B$2448,MATCH('A. Sales by store'!B12135,'B. Store opening dates'!$A$5:$A$2448,0))</f>
        <v>2011</v>
      </c>
      <c r="F12135" t="str">
        <f t="shared" si="378"/>
        <v>Old</v>
      </c>
      <c r="G12135" t="str">
        <f t="shared" si="379"/>
        <v>Existing</v>
      </c>
    </row>
    <row r="12136" spans="1:7" ht="19" x14ac:dyDescent="0.25">
      <c r="A12136" s="7">
        <v>2015</v>
      </c>
      <c r="B12136" s="7" t="s">
        <v>1524</v>
      </c>
      <c r="C12136" s="7" t="s">
        <v>7</v>
      </c>
      <c r="D12136" s="24">
        <v>69564.960000000006</v>
      </c>
      <c r="E12136">
        <f>INDEX('B. Store opening dates'!$B$5:$B$2448,MATCH('A. Sales by store'!B12136,'B. Store opening dates'!$A$5:$A$2448,0))</f>
        <v>2011</v>
      </c>
      <c r="F12136" t="str">
        <f t="shared" si="378"/>
        <v>Old</v>
      </c>
      <c r="G12136" t="str">
        <f t="shared" si="379"/>
        <v>Existing</v>
      </c>
    </row>
    <row r="12137" spans="1:7" ht="19" x14ac:dyDescent="0.25">
      <c r="A12137" s="7">
        <v>2014</v>
      </c>
      <c r="B12137" s="7" t="s">
        <v>1524</v>
      </c>
      <c r="C12137" s="7" t="s">
        <v>7</v>
      </c>
      <c r="D12137" s="24">
        <v>73211.22</v>
      </c>
      <c r="E12137">
        <f>INDEX('B. Store opening dates'!$B$5:$B$2448,MATCH('A. Sales by store'!B12137,'B. Store opening dates'!$A$5:$A$2448,0))</f>
        <v>2011</v>
      </c>
      <c r="F12137" t="str">
        <f t="shared" si="378"/>
        <v>Old</v>
      </c>
      <c r="G12137" t="str">
        <f t="shared" si="379"/>
        <v>Existing</v>
      </c>
    </row>
    <row r="12138" spans="1:7" ht="19" x14ac:dyDescent="0.25">
      <c r="A12138" s="7">
        <v>2015</v>
      </c>
      <c r="B12138" s="7" t="s">
        <v>1524</v>
      </c>
      <c r="C12138" s="7" t="s">
        <v>8</v>
      </c>
      <c r="D12138" s="24">
        <v>622721.80000000005</v>
      </c>
      <c r="E12138">
        <f>INDEX('B. Store opening dates'!$B$5:$B$2448,MATCH('A. Sales by store'!B12138,'B. Store opening dates'!$A$5:$A$2448,0))</f>
        <v>2011</v>
      </c>
      <c r="F12138" t="str">
        <f t="shared" si="378"/>
        <v>Old</v>
      </c>
      <c r="G12138" t="str">
        <f t="shared" si="379"/>
        <v>Existing</v>
      </c>
    </row>
    <row r="12139" spans="1:7" ht="19" x14ac:dyDescent="0.25">
      <c r="A12139" s="7">
        <v>2014</v>
      </c>
      <c r="B12139" s="7" t="s">
        <v>1524</v>
      </c>
      <c r="C12139" s="7" t="s">
        <v>8</v>
      </c>
      <c r="D12139" s="24">
        <v>652501.36</v>
      </c>
      <c r="E12139">
        <f>INDEX('B. Store opening dates'!$B$5:$B$2448,MATCH('A. Sales by store'!B12139,'B. Store opening dates'!$A$5:$A$2448,0))</f>
        <v>2011</v>
      </c>
      <c r="F12139" t="str">
        <f t="shared" si="378"/>
        <v>Old</v>
      </c>
      <c r="G12139" t="str">
        <f t="shared" si="379"/>
        <v>Existing</v>
      </c>
    </row>
    <row r="12140" spans="1:7" ht="19" x14ac:dyDescent="0.25">
      <c r="A12140" s="7">
        <v>2015</v>
      </c>
      <c r="B12140" s="7" t="s">
        <v>1525</v>
      </c>
      <c r="C12140" s="7" t="s">
        <v>5</v>
      </c>
      <c r="D12140" s="24">
        <v>529054.36</v>
      </c>
      <c r="E12140">
        <f>INDEX('B. Store opening dates'!$B$5:$B$2448,MATCH('A. Sales by store'!B12140,'B. Store opening dates'!$A$5:$A$2448,0))</f>
        <v>2011</v>
      </c>
      <c r="F12140" t="str">
        <f t="shared" si="378"/>
        <v>Old</v>
      </c>
      <c r="G12140" t="str">
        <f t="shared" si="379"/>
        <v>Existing</v>
      </c>
    </row>
    <row r="12141" spans="1:7" ht="19" x14ac:dyDescent="0.25">
      <c r="A12141" s="7">
        <v>2014</v>
      </c>
      <c r="B12141" s="7" t="s">
        <v>1525</v>
      </c>
      <c r="C12141" s="7" t="s">
        <v>5</v>
      </c>
      <c r="D12141" s="24">
        <v>580458.76</v>
      </c>
      <c r="E12141">
        <f>INDEX('B. Store opening dates'!$B$5:$B$2448,MATCH('A. Sales by store'!B12141,'B. Store opening dates'!$A$5:$A$2448,0))</f>
        <v>2011</v>
      </c>
      <c r="F12141" t="str">
        <f t="shared" si="378"/>
        <v>Old</v>
      </c>
      <c r="G12141" t="str">
        <f t="shared" si="379"/>
        <v>Existing</v>
      </c>
    </row>
    <row r="12142" spans="1:7" ht="19" x14ac:dyDescent="0.25">
      <c r="A12142" s="7">
        <v>2015</v>
      </c>
      <c r="B12142" s="7" t="s">
        <v>1525</v>
      </c>
      <c r="C12142" s="7" t="s">
        <v>6</v>
      </c>
      <c r="D12142" s="24">
        <v>222511.54</v>
      </c>
      <c r="E12142">
        <f>INDEX('B. Store opening dates'!$B$5:$B$2448,MATCH('A. Sales by store'!B12142,'B. Store opening dates'!$A$5:$A$2448,0))</f>
        <v>2011</v>
      </c>
      <c r="F12142" t="str">
        <f t="shared" si="378"/>
        <v>Old</v>
      </c>
      <c r="G12142" t="str">
        <f t="shared" si="379"/>
        <v>Existing</v>
      </c>
    </row>
    <row r="12143" spans="1:7" ht="19" x14ac:dyDescent="0.25">
      <c r="A12143" s="7">
        <v>2014</v>
      </c>
      <c r="B12143" s="7" t="s">
        <v>1525</v>
      </c>
      <c r="C12143" s="7" t="s">
        <v>6</v>
      </c>
      <c r="D12143" s="24">
        <v>161463.87</v>
      </c>
      <c r="E12143">
        <f>INDEX('B. Store opening dates'!$B$5:$B$2448,MATCH('A. Sales by store'!B12143,'B. Store opening dates'!$A$5:$A$2448,0))</f>
        <v>2011</v>
      </c>
      <c r="F12143" t="str">
        <f t="shared" si="378"/>
        <v>Old</v>
      </c>
      <c r="G12143" t="str">
        <f t="shared" si="379"/>
        <v>Existing</v>
      </c>
    </row>
    <row r="12144" spans="1:7" ht="19" x14ac:dyDescent="0.25">
      <c r="A12144" s="7">
        <v>2015</v>
      </c>
      <c r="B12144" s="7" t="s">
        <v>1525</v>
      </c>
      <c r="C12144" s="7" t="s">
        <v>7</v>
      </c>
      <c r="D12144" s="24">
        <v>192074.74</v>
      </c>
      <c r="E12144">
        <f>INDEX('B. Store opening dates'!$B$5:$B$2448,MATCH('A. Sales by store'!B12144,'B. Store opening dates'!$A$5:$A$2448,0))</f>
        <v>2011</v>
      </c>
      <c r="F12144" t="str">
        <f t="shared" si="378"/>
        <v>Old</v>
      </c>
      <c r="G12144" t="str">
        <f t="shared" si="379"/>
        <v>Existing</v>
      </c>
    </row>
    <row r="12145" spans="1:7" ht="19" x14ac:dyDescent="0.25">
      <c r="A12145" s="7">
        <v>2014</v>
      </c>
      <c r="B12145" s="7" t="s">
        <v>1525</v>
      </c>
      <c r="C12145" s="7" t="s">
        <v>7</v>
      </c>
      <c r="D12145" s="24">
        <v>203307.07</v>
      </c>
      <c r="E12145">
        <f>INDEX('B. Store opening dates'!$B$5:$B$2448,MATCH('A. Sales by store'!B12145,'B. Store opening dates'!$A$5:$A$2448,0))</f>
        <v>2011</v>
      </c>
      <c r="F12145" t="str">
        <f t="shared" si="378"/>
        <v>Old</v>
      </c>
      <c r="G12145" t="str">
        <f t="shared" si="379"/>
        <v>Existing</v>
      </c>
    </row>
    <row r="12146" spans="1:7" ht="19" x14ac:dyDescent="0.25">
      <c r="A12146" s="7">
        <v>2015</v>
      </c>
      <c r="B12146" s="7" t="s">
        <v>1525</v>
      </c>
      <c r="C12146" s="7" t="s">
        <v>8</v>
      </c>
      <c r="D12146" s="24">
        <v>547968.27</v>
      </c>
      <c r="E12146">
        <f>INDEX('B. Store opening dates'!$B$5:$B$2448,MATCH('A. Sales by store'!B12146,'B. Store opening dates'!$A$5:$A$2448,0))</f>
        <v>2011</v>
      </c>
      <c r="F12146" t="str">
        <f t="shared" si="378"/>
        <v>Old</v>
      </c>
      <c r="G12146" t="str">
        <f t="shared" si="379"/>
        <v>Existing</v>
      </c>
    </row>
    <row r="12147" spans="1:7" ht="19" x14ac:dyDescent="0.25">
      <c r="A12147" s="7">
        <v>2014</v>
      </c>
      <c r="B12147" s="7" t="s">
        <v>1525</v>
      </c>
      <c r="C12147" s="7" t="s">
        <v>8</v>
      </c>
      <c r="D12147" s="24">
        <v>575002.73</v>
      </c>
      <c r="E12147">
        <f>INDEX('B. Store opening dates'!$B$5:$B$2448,MATCH('A. Sales by store'!B12147,'B. Store opening dates'!$A$5:$A$2448,0))</f>
        <v>2011</v>
      </c>
      <c r="F12147" t="str">
        <f t="shared" si="378"/>
        <v>Old</v>
      </c>
      <c r="G12147" t="str">
        <f t="shared" si="379"/>
        <v>Existing</v>
      </c>
    </row>
    <row r="12148" spans="1:7" ht="19" x14ac:dyDescent="0.25">
      <c r="A12148" s="7">
        <v>2015</v>
      </c>
      <c r="B12148" s="7" t="s">
        <v>1526</v>
      </c>
      <c r="C12148" s="7" t="s">
        <v>5</v>
      </c>
      <c r="D12148" s="24">
        <v>826078.63</v>
      </c>
      <c r="E12148">
        <f>INDEX('B. Store opening dates'!$B$5:$B$2448,MATCH('A. Sales by store'!B12148,'B. Store opening dates'!$A$5:$A$2448,0))</f>
        <v>2011</v>
      </c>
      <c r="F12148" t="str">
        <f t="shared" si="378"/>
        <v>Old</v>
      </c>
      <c r="G12148" t="str">
        <f t="shared" si="379"/>
        <v>Existing</v>
      </c>
    </row>
    <row r="12149" spans="1:7" ht="19" x14ac:dyDescent="0.25">
      <c r="A12149" s="7">
        <v>2014</v>
      </c>
      <c r="B12149" s="7" t="s">
        <v>1526</v>
      </c>
      <c r="C12149" s="7" t="s">
        <v>5</v>
      </c>
      <c r="D12149" s="24">
        <v>913862.58</v>
      </c>
      <c r="E12149">
        <f>INDEX('B. Store opening dates'!$B$5:$B$2448,MATCH('A. Sales by store'!B12149,'B. Store opening dates'!$A$5:$A$2448,0))</f>
        <v>2011</v>
      </c>
      <c r="F12149" t="str">
        <f t="shared" si="378"/>
        <v>Old</v>
      </c>
      <c r="G12149" t="str">
        <f t="shared" si="379"/>
        <v>Existing</v>
      </c>
    </row>
    <row r="12150" spans="1:7" ht="19" x14ac:dyDescent="0.25">
      <c r="A12150" s="7">
        <v>2015</v>
      </c>
      <c r="B12150" s="7" t="s">
        <v>1526</v>
      </c>
      <c r="C12150" s="7" t="s">
        <v>6</v>
      </c>
      <c r="D12150" s="24">
        <v>459719.6</v>
      </c>
      <c r="E12150">
        <f>INDEX('B. Store opening dates'!$B$5:$B$2448,MATCH('A. Sales by store'!B12150,'B. Store opening dates'!$A$5:$A$2448,0))</f>
        <v>2011</v>
      </c>
      <c r="F12150" t="str">
        <f t="shared" si="378"/>
        <v>Old</v>
      </c>
      <c r="G12150" t="str">
        <f t="shared" si="379"/>
        <v>Existing</v>
      </c>
    </row>
    <row r="12151" spans="1:7" ht="19" x14ac:dyDescent="0.25">
      <c r="A12151" s="7">
        <v>2014</v>
      </c>
      <c r="B12151" s="7" t="s">
        <v>1526</v>
      </c>
      <c r="C12151" s="7" t="s">
        <v>6</v>
      </c>
      <c r="D12151" s="24">
        <v>329139.53999999998</v>
      </c>
      <c r="E12151">
        <f>INDEX('B. Store opening dates'!$B$5:$B$2448,MATCH('A. Sales by store'!B12151,'B. Store opening dates'!$A$5:$A$2448,0))</f>
        <v>2011</v>
      </c>
      <c r="F12151" t="str">
        <f t="shared" si="378"/>
        <v>Old</v>
      </c>
      <c r="G12151" t="str">
        <f t="shared" si="379"/>
        <v>Existing</v>
      </c>
    </row>
    <row r="12152" spans="1:7" ht="19" x14ac:dyDescent="0.25">
      <c r="A12152" s="7">
        <v>2015</v>
      </c>
      <c r="B12152" s="7" t="s">
        <v>1526</v>
      </c>
      <c r="C12152" s="7" t="s">
        <v>7</v>
      </c>
      <c r="D12152" s="24">
        <v>210470.18</v>
      </c>
      <c r="E12152">
        <f>INDEX('B. Store opening dates'!$B$5:$B$2448,MATCH('A. Sales by store'!B12152,'B. Store opening dates'!$A$5:$A$2448,0))</f>
        <v>2011</v>
      </c>
      <c r="F12152" t="str">
        <f t="shared" si="378"/>
        <v>Old</v>
      </c>
      <c r="G12152" t="str">
        <f t="shared" si="379"/>
        <v>Existing</v>
      </c>
    </row>
    <row r="12153" spans="1:7" ht="19" x14ac:dyDescent="0.25">
      <c r="A12153" s="7">
        <v>2014</v>
      </c>
      <c r="B12153" s="7" t="s">
        <v>1526</v>
      </c>
      <c r="C12153" s="7" t="s">
        <v>7</v>
      </c>
      <c r="D12153" s="24">
        <v>224130.47</v>
      </c>
      <c r="E12153">
        <f>INDEX('B. Store opening dates'!$B$5:$B$2448,MATCH('A. Sales by store'!B12153,'B. Store opening dates'!$A$5:$A$2448,0))</f>
        <v>2011</v>
      </c>
      <c r="F12153" t="str">
        <f t="shared" si="378"/>
        <v>Old</v>
      </c>
      <c r="G12153" t="str">
        <f t="shared" si="379"/>
        <v>Existing</v>
      </c>
    </row>
    <row r="12154" spans="1:7" ht="19" x14ac:dyDescent="0.25">
      <c r="A12154" s="7">
        <v>2015</v>
      </c>
      <c r="B12154" s="7" t="s">
        <v>1526</v>
      </c>
      <c r="C12154" s="7" t="s">
        <v>8</v>
      </c>
      <c r="D12154" s="24">
        <v>623871.43000000005</v>
      </c>
      <c r="E12154">
        <f>INDEX('B. Store opening dates'!$B$5:$B$2448,MATCH('A. Sales by store'!B12154,'B. Store opening dates'!$A$5:$A$2448,0))</f>
        <v>2011</v>
      </c>
      <c r="F12154" t="str">
        <f t="shared" si="378"/>
        <v>Old</v>
      </c>
      <c r="G12154" t="str">
        <f t="shared" si="379"/>
        <v>Existing</v>
      </c>
    </row>
    <row r="12155" spans="1:7" ht="19" x14ac:dyDescent="0.25">
      <c r="A12155" s="7">
        <v>2014</v>
      </c>
      <c r="B12155" s="7" t="s">
        <v>1526</v>
      </c>
      <c r="C12155" s="7" t="s">
        <v>8</v>
      </c>
      <c r="D12155" s="24">
        <v>653012.38</v>
      </c>
      <c r="E12155">
        <f>INDEX('B. Store opening dates'!$B$5:$B$2448,MATCH('A. Sales by store'!B12155,'B. Store opening dates'!$A$5:$A$2448,0))</f>
        <v>2011</v>
      </c>
      <c r="F12155" t="str">
        <f t="shared" si="378"/>
        <v>Old</v>
      </c>
      <c r="G12155" t="str">
        <f t="shared" si="379"/>
        <v>Existing</v>
      </c>
    </row>
    <row r="12156" spans="1:7" ht="19" x14ac:dyDescent="0.25">
      <c r="A12156" s="7">
        <v>2015</v>
      </c>
      <c r="B12156" s="7" t="s">
        <v>1527</v>
      </c>
      <c r="C12156" s="7" t="s">
        <v>5</v>
      </c>
      <c r="D12156" s="24">
        <v>935586.11</v>
      </c>
      <c r="E12156">
        <f>INDEX('B. Store opening dates'!$B$5:$B$2448,MATCH('A. Sales by store'!B12156,'B. Store opening dates'!$A$5:$A$2448,0))</f>
        <v>2011</v>
      </c>
      <c r="F12156" t="str">
        <f t="shared" si="378"/>
        <v>Old</v>
      </c>
      <c r="G12156" t="str">
        <f t="shared" si="379"/>
        <v>Existing</v>
      </c>
    </row>
    <row r="12157" spans="1:7" ht="19" x14ac:dyDescent="0.25">
      <c r="A12157" s="7">
        <v>2014</v>
      </c>
      <c r="B12157" s="7" t="s">
        <v>1527</v>
      </c>
      <c r="C12157" s="7" t="s">
        <v>5</v>
      </c>
      <c r="D12157" s="24">
        <v>1024513.3</v>
      </c>
      <c r="E12157">
        <f>INDEX('B. Store opening dates'!$B$5:$B$2448,MATCH('A. Sales by store'!B12157,'B. Store opening dates'!$A$5:$A$2448,0))</f>
        <v>2011</v>
      </c>
      <c r="F12157" t="str">
        <f t="shared" si="378"/>
        <v>Old</v>
      </c>
      <c r="G12157" t="str">
        <f t="shared" si="379"/>
        <v>Existing</v>
      </c>
    </row>
    <row r="12158" spans="1:7" ht="19" x14ac:dyDescent="0.25">
      <c r="A12158" s="7">
        <v>2015</v>
      </c>
      <c r="B12158" s="7" t="s">
        <v>1527</v>
      </c>
      <c r="C12158" s="7" t="s">
        <v>6</v>
      </c>
      <c r="D12158" s="24">
        <v>432748.64</v>
      </c>
      <c r="E12158">
        <f>INDEX('B. Store opening dates'!$B$5:$B$2448,MATCH('A. Sales by store'!B12158,'B. Store opening dates'!$A$5:$A$2448,0))</f>
        <v>2011</v>
      </c>
      <c r="F12158" t="str">
        <f t="shared" si="378"/>
        <v>Old</v>
      </c>
      <c r="G12158" t="str">
        <f t="shared" si="379"/>
        <v>Existing</v>
      </c>
    </row>
    <row r="12159" spans="1:7" ht="19" x14ac:dyDescent="0.25">
      <c r="A12159" s="7">
        <v>2014</v>
      </c>
      <c r="B12159" s="7" t="s">
        <v>1527</v>
      </c>
      <c r="C12159" s="7" t="s">
        <v>6</v>
      </c>
      <c r="D12159" s="24">
        <v>313672.59999999998</v>
      </c>
      <c r="E12159">
        <f>INDEX('B. Store opening dates'!$B$5:$B$2448,MATCH('A. Sales by store'!B12159,'B. Store opening dates'!$A$5:$A$2448,0))</f>
        <v>2011</v>
      </c>
      <c r="F12159" t="str">
        <f t="shared" si="378"/>
        <v>Old</v>
      </c>
      <c r="G12159" t="str">
        <f t="shared" si="379"/>
        <v>Existing</v>
      </c>
    </row>
    <row r="12160" spans="1:7" ht="19" x14ac:dyDescent="0.25">
      <c r="A12160" s="7">
        <v>2015</v>
      </c>
      <c r="B12160" s="7" t="s">
        <v>1527</v>
      </c>
      <c r="C12160" s="7" t="s">
        <v>7</v>
      </c>
      <c r="D12160" s="24">
        <v>201616.17</v>
      </c>
      <c r="E12160">
        <f>INDEX('B. Store opening dates'!$B$5:$B$2448,MATCH('A. Sales by store'!B12160,'B. Store opening dates'!$A$5:$A$2448,0))</f>
        <v>2011</v>
      </c>
      <c r="F12160" t="str">
        <f t="shared" si="378"/>
        <v>Old</v>
      </c>
      <c r="G12160" t="str">
        <f t="shared" si="379"/>
        <v>Existing</v>
      </c>
    </row>
    <row r="12161" spans="1:7" ht="19" x14ac:dyDescent="0.25">
      <c r="A12161" s="7">
        <v>2014</v>
      </c>
      <c r="B12161" s="7" t="s">
        <v>1527</v>
      </c>
      <c r="C12161" s="7" t="s">
        <v>7</v>
      </c>
      <c r="D12161" s="24">
        <v>212585.11</v>
      </c>
      <c r="E12161">
        <f>INDEX('B. Store opening dates'!$B$5:$B$2448,MATCH('A. Sales by store'!B12161,'B. Store opening dates'!$A$5:$A$2448,0))</f>
        <v>2011</v>
      </c>
      <c r="F12161" t="str">
        <f t="shared" si="378"/>
        <v>Old</v>
      </c>
      <c r="G12161" t="str">
        <f t="shared" si="379"/>
        <v>Existing</v>
      </c>
    </row>
    <row r="12162" spans="1:7" ht="19" x14ac:dyDescent="0.25">
      <c r="A12162" s="7">
        <v>2015</v>
      </c>
      <c r="B12162" s="7" t="s">
        <v>1527</v>
      </c>
      <c r="C12162" s="7" t="s">
        <v>8</v>
      </c>
      <c r="D12162" s="24">
        <v>620827.35</v>
      </c>
      <c r="E12162">
        <f>INDEX('B. Store opening dates'!$B$5:$B$2448,MATCH('A. Sales by store'!B12162,'B. Store opening dates'!$A$5:$A$2448,0))</f>
        <v>2011</v>
      </c>
      <c r="F12162" t="str">
        <f t="shared" si="378"/>
        <v>Old</v>
      </c>
      <c r="G12162" t="str">
        <f t="shared" si="379"/>
        <v>Existing</v>
      </c>
    </row>
    <row r="12163" spans="1:7" ht="19" x14ac:dyDescent="0.25">
      <c r="A12163" s="7">
        <v>2014</v>
      </c>
      <c r="B12163" s="7" t="s">
        <v>1527</v>
      </c>
      <c r="C12163" s="7" t="s">
        <v>8</v>
      </c>
      <c r="D12163" s="24">
        <v>641908.74</v>
      </c>
      <c r="E12163">
        <f>INDEX('B. Store opening dates'!$B$5:$B$2448,MATCH('A. Sales by store'!B12163,'B. Store opening dates'!$A$5:$A$2448,0))</f>
        <v>2011</v>
      </c>
      <c r="F12163" t="str">
        <f t="shared" si="378"/>
        <v>Old</v>
      </c>
      <c r="G12163" t="str">
        <f t="shared" si="379"/>
        <v>Existing</v>
      </c>
    </row>
    <row r="12164" spans="1:7" ht="19" x14ac:dyDescent="0.25">
      <c r="A12164" s="7">
        <v>2015</v>
      </c>
      <c r="B12164" s="7" t="s">
        <v>1528</v>
      </c>
      <c r="C12164" s="7" t="s">
        <v>5</v>
      </c>
      <c r="D12164" s="24">
        <v>850372.1</v>
      </c>
      <c r="E12164">
        <f>INDEX('B. Store opening dates'!$B$5:$B$2448,MATCH('A. Sales by store'!B12164,'B. Store opening dates'!$A$5:$A$2448,0))</f>
        <v>2011</v>
      </c>
      <c r="F12164" t="str">
        <f t="shared" si="378"/>
        <v>Old</v>
      </c>
      <c r="G12164" t="str">
        <f t="shared" si="379"/>
        <v>Existing</v>
      </c>
    </row>
    <row r="12165" spans="1:7" ht="19" x14ac:dyDescent="0.25">
      <c r="A12165" s="7">
        <v>2014</v>
      </c>
      <c r="B12165" s="7" t="s">
        <v>1528</v>
      </c>
      <c r="C12165" s="7" t="s">
        <v>5</v>
      </c>
      <c r="D12165" s="24">
        <v>938936.95</v>
      </c>
      <c r="E12165">
        <f>INDEX('B. Store opening dates'!$B$5:$B$2448,MATCH('A. Sales by store'!B12165,'B. Store opening dates'!$A$5:$A$2448,0))</f>
        <v>2011</v>
      </c>
      <c r="F12165" t="str">
        <f t="shared" ref="F12165:F12228" si="380">IF(A12165 = 2015, IF(E12165&lt; 2015, "Old","New"),IF(E12165 &lt; 2014, "Old","New"))</f>
        <v>Old</v>
      </c>
      <c r="G12165" t="str">
        <f t="shared" ref="G12165:G12228" si="381">IF(A12165 = 2015, IF(E12165&lt; 2015, "Existing","New"),"Existing")</f>
        <v>Existing</v>
      </c>
    </row>
    <row r="12166" spans="1:7" ht="19" x14ac:dyDescent="0.25">
      <c r="A12166" s="7">
        <v>2015</v>
      </c>
      <c r="B12166" s="7" t="s">
        <v>1528</v>
      </c>
      <c r="C12166" s="7" t="s">
        <v>6</v>
      </c>
      <c r="D12166" s="24">
        <v>393134.5</v>
      </c>
      <c r="E12166">
        <f>INDEX('B. Store opening dates'!$B$5:$B$2448,MATCH('A. Sales by store'!B12166,'B. Store opening dates'!$A$5:$A$2448,0))</f>
        <v>2011</v>
      </c>
      <c r="F12166" t="str">
        <f t="shared" si="380"/>
        <v>Old</v>
      </c>
      <c r="G12166" t="str">
        <f t="shared" si="381"/>
        <v>Existing</v>
      </c>
    </row>
    <row r="12167" spans="1:7" ht="19" x14ac:dyDescent="0.25">
      <c r="A12167" s="7">
        <v>2014</v>
      </c>
      <c r="B12167" s="7" t="s">
        <v>1528</v>
      </c>
      <c r="C12167" s="7" t="s">
        <v>6</v>
      </c>
      <c r="D12167" s="24">
        <v>285741.99</v>
      </c>
      <c r="E12167">
        <f>INDEX('B. Store opening dates'!$B$5:$B$2448,MATCH('A. Sales by store'!B12167,'B. Store opening dates'!$A$5:$A$2448,0))</f>
        <v>2011</v>
      </c>
      <c r="F12167" t="str">
        <f t="shared" si="380"/>
        <v>Old</v>
      </c>
      <c r="G12167" t="str">
        <f t="shared" si="381"/>
        <v>Existing</v>
      </c>
    </row>
    <row r="12168" spans="1:7" ht="19" x14ac:dyDescent="0.25">
      <c r="A12168" s="7">
        <v>2015</v>
      </c>
      <c r="B12168" s="7" t="s">
        <v>1528</v>
      </c>
      <c r="C12168" s="7" t="s">
        <v>7</v>
      </c>
      <c r="D12168" s="24">
        <v>116667.23</v>
      </c>
      <c r="E12168">
        <f>INDEX('B. Store opening dates'!$B$5:$B$2448,MATCH('A. Sales by store'!B12168,'B. Store opening dates'!$A$5:$A$2448,0))</f>
        <v>2011</v>
      </c>
      <c r="F12168" t="str">
        <f t="shared" si="380"/>
        <v>Old</v>
      </c>
      <c r="G12168" t="str">
        <f t="shared" si="381"/>
        <v>Existing</v>
      </c>
    </row>
    <row r="12169" spans="1:7" ht="19" x14ac:dyDescent="0.25">
      <c r="A12169" s="7">
        <v>2014</v>
      </c>
      <c r="B12169" s="7" t="s">
        <v>1528</v>
      </c>
      <c r="C12169" s="7" t="s">
        <v>7</v>
      </c>
      <c r="D12169" s="24">
        <v>122722.03</v>
      </c>
      <c r="E12169">
        <f>INDEX('B. Store opening dates'!$B$5:$B$2448,MATCH('A. Sales by store'!B12169,'B. Store opening dates'!$A$5:$A$2448,0))</f>
        <v>2011</v>
      </c>
      <c r="F12169" t="str">
        <f t="shared" si="380"/>
        <v>Old</v>
      </c>
      <c r="G12169" t="str">
        <f t="shared" si="381"/>
        <v>Existing</v>
      </c>
    </row>
    <row r="12170" spans="1:7" ht="19" x14ac:dyDescent="0.25">
      <c r="A12170" s="7">
        <v>2015</v>
      </c>
      <c r="B12170" s="7" t="s">
        <v>1528</v>
      </c>
      <c r="C12170" s="7" t="s">
        <v>8</v>
      </c>
      <c r="D12170" s="24">
        <v>402947.74</v>
      </c>
      <c r="E12170">
        <f>INDEX('B. Store opening dates'!$B$5:$B$2448,MATCH('A. Sales by store'!B12170,'B. Store opening dates'!$A$5:$A$2448,0))</f>
        <v>2011</v>
      </c>
      <c r="F12170" t="str">
        <f t="shared" si="380"/>
        <v>Old</v>
      </c>
      <c r="G12170" t="str">
        <f t="shared" si="381"/>
        <v>Existing</v>
      </c>
    </row>
    <row r="12171" spans="1:7" ht="19" x14ac:dyDescent="0.25">
      <c r="A12171" s="7">
        <v>2014</v>
      </c>
      <c r="B12171" s="7" t="s">
        <v>1528</v>
      </c>
      <c r="C12171" s="7" t="s">
        <v>8</v>
      </c>
      <c r="D12171" s="24">
        <v>419713.23</v>
      </c>
      <c r="E12171">
        <f>INDEX('B. Store opening dates'!$B$5:$B$2448,MATCH('A. Sales by store'!B12171,'B. Store opening dates'!$A$5:$A$2448,0))</f>
        <v>2011</v>
      </c>
      <c r="F12171" t="str">
        <f t="shared" si="380"/>
        <v>Old</v>
      </c>
      <c r="G12171" t="str">
        <f t="shared" si="381"/>
        <v>Existing</v>
      </c>
    </row>
    <row r="12172" spans="1:7" ht="19" x14ac:dyDescent="0.25">
      <c r="A12172" s="7">
        <v>2015</v>
      </c>
      <c r="B12172" s="7" t="s">
        <v>1529</v>
      </c>
      <c r="C12172" s="7" t="s">
        <v>5</v>
      </c>
      <c r="D12172" s="24">
        <v>869273.24</v>
      </c>
      <c r="E12172">
        <f>INDEX('B. Store opening dates'!$B$5:$B$2448,MATCH('A. Sales by store'!B12172,'B. Store opening dates'!$A$5:$A$2448,0))</f>
        <v>2011</v>
      </c>
      <c r="F12172" t="str">
        <f t="shared" si="380"/>
        <v>Old</v>
      </c>
      <c r="G12172" t="str">
        <f t="shared" si="381"/>
        <v>Existing</v>
      </c>
    </row>
    <row r="12173" spans="1:7" ht="19" x14ac:dyDescent="0.25">
      <c r="A12173" s="7">
        <v>2014</v>
      </c>
      <c r="B12173" s="7" t="s">
        <v>1529</v>
      </c>
      <c r="C12173" s="7" t="s">
        <v>5</v>
      </c>
      <c r="D12173" s="24">
        <v>958679.31</v>
      </c>
      <c r="E12173">
        <f>INDEX('B. Store opening dates'!$B$5:$B$2448,MATCH('A. Sales by store'!B12173,'B. Store opening dates'!$A$5:$A$2448,0))</f>
        <v>2011</v>
      </c>
      <c r="F12173" t="str">
        <f t="shared" si="380"/>
        <v>Old</v>
      </c>
      <c r="G12173" t="str">
        <f t="shared" si="381"/>
        <v>Existing</v>
      </c>
    </row>
    <row r="12174" spans="1:7" ht="19" x14ac:dyDescent="0.25">
      <c r="A12174" s="7">
        <v>2015</v>
      </c>
      <c r="B12174" s="7" t="s">
        <v>1529</v>
      </c>
      <c r="C12174" s="7" t="s">
        <v>6</v>
      </c>
      <c r="D12174" s="24">
        <v>241890.43</v>
      </c>
      <c r="E12174">
        <f>INDEX('B. Store opening dates'!$B$5:$B$2448,MATCH('A. Sales by store'!B12174,'B. Store opening dates'!$A$5:$A$2448,0))</f>
        <v>2011</v>
      </c>
      <c r="F12174" t="str">
        <f t="shared" si="380"/>
        <v>Old</v>
      </c>
      <c r="G12174" t="str">
        <f t="shared" si="381"/>
        <v>Existing</v>
      </c>
    </row>
    <row r="12175" spans="1:7" ht="19" x14ac:dyDescent="0.25">
      <c r="A12175" s="7">
        <v>2014</v>
      </c>
      <c r="B12175" s="7" t="s">
        <v>1529</v>
      </c>
      <c r="C12175" s="7" t="s">
        <v>6</v>
      </c>
      <c r="D12175" s="24">
        <v>175580.19</v>
      </c>
      <c r="E12175">
        <f>INDEX('B. Store opening dates'!$B$5:$B$2448,MATCH('A. Sales by store'!B12175,'B. Store opening dates'!$A$5:$A$2448,0))</f>
        <v>2011</v>
      </c>
      <c r="F12175" t="str">
        <f t="shared" si="380"/>
        <v>Old</v>
      </c>
      <c r="G12175" t="str">
        <f t="shared" si="381"/>
        <v>Existing</v>
      </c>
    </row>
    <row r="12176" spans="1:7" ht="19" x14ac:dyDescent="0.25">
      <c r="A12176" s="7">
        <v>2015</v>
      </c>
      <c r="B12176" s="7" t="s">
        <v>1529</v>
      </c>
      <c r="C12176" s="7" t="s">
        <v>7</v>
      </c>
      <c r="D12176" s="24">
        <v>105274.94</v>
      </c>
      <c r="E12176">
        <f>INDEX('B. Store opening dates'!$B$5:$B$2448,MATCH('A. Sales by store'!B12176,'B. Store opening dates'!$A$5:$A$2448,0))</f>
        <v>2011</v>
      </c>
      <c r="F12176" t="str">
        <f t="shared" si="380"/>
        <v>Old</v>
      </c>
      <c r="G12176" t="str">
        <f t="shared" si="381"/>
        <v>Existing</v>
      </c>
    </row>
    <row r="12177" spans="1:7" ht="19" x14ac:dyDescent="0.25">
      <c r="A12177" s="7">
        <v>2014</v>
      </c>
      <c r="B12177" s="7" t="s">
        <v>1529</v>
      </c>
      <c r="C12177" s="7" t="s">
        <v>7</v>
      </c>
      <c r="D12177" s="24">
        <v>110451.28</v>
      </c>
      <c r="E12177">
        <f>INDEX('B. Store opening dates'!$B$5:$B$2448,MATCH('A. Sales by store'!B12177,'B. Store opening dates'!$A$5:$A$2448,0))</f>
        <v>2011</v>
      </c>
      <c r="F12177" t="str">
        <f t="shared" si="380"/>
        <v>Old</v>
      </c>
      <c r="G12177" t="str">
        <f t="shared" si="381"/>
        <v>Existing</v>
      </c>
    </row>
    <row r="12178" spans="1:7" ht="19" x14ac:dyDescent="0.25">
      <c r="A12178" s="7">
        <v>2015</v>
      </c>
      <c r="B12178" s="7" t="s">
        <v>1529</v>
      </c>
      <c r="C12178" s="7" t="s">
        <v>8</v>
      </c>
      <c r="D12178" s="24">
        <v>417908.16</v>
      </c>
      <c r="E12178">
        <f>INDEX('B. Store opening dates'!$B$5:$B$2448,MATCH('A. Sales by store'!B12178,'B. Store opening dates'!$A$5:$A$2448,0))</f>
        <v>2011</v>
      </c>
      <c r="F12178" t="str">
        <f t="shared" si="380"/>
        <v>Old</v>
      </c>
      <c r="G12178" t="str">
        <f t="shared" si="381"/>
        <v>Existing</v>
      </c>
    </row>
    <row r="12179" spans="1:7" ht="19" x14ac:dyDescent="0.25">
      <c r="A12179" s="7">
        <v>2014</v>
      </c>
      <c r="B12179" s="7" t="s">
        <v>1529</v>
      </c>
      <c r="C12179" s="7" t="s">
        <v>8</v>
      </c>
      <c r="D12179" s="24">
        <v>436208.68</v>
      </c>
      <c r="E12179">
        <f>INDEX('B. Store opening dates'!$B$5:$B$2448,MATCH('A. Sales by store'!B12179,'B. Store opening dates'!$A$5:$A$2448,0))</f>
        <v>2011</v>
      </c>
      <c r="F12179" t="str">
        <f t="shared" si="380"/>
        <v>Old</v>
      </c>
      <c r="G12179" t="str">
        <f t="shared" si="381"/>
        <v>Existing</v>
      </c>
    </row>
    <row r="12180" spans="1:7" ht="19" x14ac:dyDescent="0.25">
      <c r="A12180" s="7">
        <v>2015</v>
      </c>
      <c r="B12180" s="7" t="s">
        <v>1530</v>
      </c>
      <c r="C12180" s="7" t="s">
        <v>5</v>
      </c>
      <c r="D12180" s="24">
        <v>606343.36</v>
      </c>
      <c r="E12180">
        <f>INDEX('B. Store opening dates'!$B$5:$B$2448,MATCH('A. Sales by store'!B12180,'B. Store opening dates'!$A$5:$A$2448,0))</f>
        <v>2011</v>
      </c>
      <c r="F12180" t="str">
        <f t="shared" si="380"/>
        <v>Old</v>
      </c>
      <c r="G12180" t="str">
        <f t="shared" si="381"/>
        <v>Existing</v>
      </c>
    </row>
    <row r="12181" spans="1:7" ht="19" x14ac:dyDescent="0.25">
      <c r="A12181" s="7">
        <v>2014</v>
      </c>
      <c r="B12181" s="7" t="s">
        <v>1530</v>
      </c>
      <c r="C12181" s="7" t="s">
        <v>5</v>
      </c>
      <c r="D12181" s="24">
        <v>662560.34</v>
      </c>
      <c r="E12181">
        <f>INDEX('B. Store opening dates'!$B$5:$B$2448,MATCH('A. Sales by store'!B12181,'B. Store opening dates'!$A$5:$A$2448,0))</f>
        <v>2011</v>
      </c>
      <c r="F12181" t="str">
        <f t="shared" si="380"/>
        <v>Old</v>
      </c>
      <c r="G12181" t="str">
        <f t="shared" si="381"/>
        <v>Existing</v>
      </c>
    </row>
    <row r="12182" spans="1:7" ht="19" x14ac:dyDescent="0.25">
      <c r="A12182" s="7">
        <v>2015</v>
      </c>
      <c r="B12182" s="7" t="s">
        <v>1530</v>
      </c>
      <c r="C12182" s="7" t="s">
        <v>6</v>
      </c>
      <c r="D12182" s="24">
        <v>317206.21000000002</v>
      </c>
      <c r="E12182">
        <f>INDEX('B. Store opening dates'!$B$5:$B$2448,MATCH('A. Sales by store'!B12182,'B. Store opening dates'!$A$5:$A$2448,0))</f>
        <v>2011</v>
      </c>
      <c r="F12182" t="str">
        <f t="shared" si="380"/>
        <v>Old</v>
      </c>
      <c r="G12182" t="str">
        <f t="shared" si="381"/>
        <v>Existing</v>
      </c>
    </row>
    <row r="12183" spans="1:7" ht="19" x14ac:dyDescent="0.25">
      <c r="A12183" s="7">
        <v>2014</v>
      </c>
      <c r="B12183" s="7" t="s">
        <v>1530</v>
      </c>
      <c r="C12183" s="7" t="s">
        <v>6</v>
      </c>
      <c r="D12183" s="24">
        <v>227051.54</v>
      </c>
      <c r="E12183">
        <f>INDEX('B. Store opening dates'!$B$5:$B$2448,MATCH('A. Sales by store'!B12183,'B. Store opening dates'!$A$5:$A$2448,0))</f>
        <v>2011</v>
      </c>
      <c r="F12183" t="str">
        <f t="shared" si="380"/>
        <v>Old</v>
      </c>
      <c r="G12183" t="str">
        <f t="shared" si="381"/>
        <v>Existing</v>
      </c>
    </row>
    <row r="12184" spans="1:7" ht="19" x14ac:dyDescent="0.25">
      <c r="A12184" s="7">
        <v>2015</v>
      </c>
      <c r="B12184" s="7" t="s">
        <v>1530</v>
      </c>
      <c r="C12184" s="7" t="s">
        <v>7</v>
      </c>
      <c r="D12184" s="24">
        <v>113935.99</v>
      </c>
      <c r="E12184">
        <f>INDEX('B. Store opening dates'!$B$5:$B$2448,MATCH('A. Sales by store'!B12184,'B. Store opening dates'!$A$5:$A$2448,0))</f>
        <v>2011</v>
      </c>
      <c r="F12184" t="str">
        <f t="shared" si="380"/>
        <v>Old</v>
      </c>
      <c r="G12184" t="str">
        <f t="shared" si="381"/>
        <v>Existing</v>
      </c>
    </row>
    <row r="12185" spans="1:7" ht="19" x14ac:dyDescent="0.25">
      <c r="A12185" s="7">
        <v>2014</v>
      </c>
      <c r="B12185" s="7" t="s">
        <v>1530</v>
      </c>
      <c r="C12185" s="7" t="s">
        <v>7</v>
      </c>
      <c r="D12185" s="24">
        <v>121292.01</v>
      </c>
      <c r="E12185">
        <f>INDEX('B. Store opening dates'!$B$5:$B$2448,MATCH('A. Sales by store'!B12185,'B. Store opening dates'!$A$5:$A$2448,0))</f>
        <v>2011</v>
      </c>
      <c r="F12185" t="str">
        <f t="shared" si="380"/>
        <v>Old</v>
      </c>
      <c r="G12185" t="str">
        <f t="shared" si="381"/>
        <v>Existing</v>
      </c>
    </row>
    <row r="12186" spans="1:7" ht="19" x14ac:dyDescent="0.25">
      <c r="A12186" s="7">
        <v>2015</v>
      </c>
      <c r="B12186" s="7" t="s">
        <v>1530</v>
      </c>
      <c r="C12186" s="7" t="s">
        <v>8</v>
      </c>
      <c r="D12186" s="24">
        <v>566989.89</v>
      </c>
      <c r="E12186">
        <f>INDEX('B. Store opening dates'!$B$5:$B$2448,MATCH('A. Sales by store'!B12186,'B. Store opening dates'!$A$5:$A$2448,0))</f>
        <v>2011</v>
      </c>
      <c r="F12186" t="str">
        <f t="shared" si="380"/>
        <v>Old</v>
      </c>
      <c r="G12186" t="str">
        <f t="shared" si="381"/>
        <v>Existing</v>
      </c>
    </row>
    <row r="12187" spans="1:7" ht="19" x14ac:dyDescent="0.25">
      <c r="A12187" s="7">
        <v>2014</v>
      </c>
      <c r="B12187" s="7" t="s">
        <v>1530</v>
      </c>
      <c r="C12187" s="7" t="s">
        <v>8</v>
      </c>
      <c r="D12187" s="24">
        <v>593623.85</v>
      </c>
      <c r="E12187">
        <f>INDEX('B. Store opening dates'!$B$5:$B$2448,MATCH('A. Sales by store'!B12187,'B. Store opening dates'!$A$5:$A$2448,0))</f>
        <v>2011</v>
      </c>
      <c r="F12187" t="str">
        <f t="shared" si="380"/>
        <v>Old</v>
      </c>
      <c r="G12187" t="str">
        <f t="shared" si="381"/>
        <v>Existing</v>
      </c>
    </row>
    <row r="12188" spans="1:7" ht="19" x14ac:dyDescent="0.25">
      <c r="A12188" s="7">
        <v>2015</v>
      </c>
      <c r="B12188" s="7" t="s">
        <v>1531</v>
      </c>
      <c r="C12188" s="7" t="s">
        <v>5</v>
      </c>
      <c r="D12188" s="24">
        <v>495386.34</v>
      </c>
      <c r="E12188">
        <f>INDEX('B. Store opening dates'!$B$5:$B$2448,MATCH('A. Sales by store'!B12188,'B. Store opening dates'!$A$5:$A$2448,0))</f>
        <v>2011</v>
      </c>
      <c r="F12188" t="str">
        <f t="shared" si="380"/>
        <v>Old</v>
      </c>
      <c r="G12188" t="str">
        <f t="shared" si="381"/>
        <v>Existing</v>
      </c>
    </row>
    <row r="12189" spans="1:7" ht="19" x14ac:dyDescent="0.25">
      <c r="A12189" s="7">
        <v>2014</v>
      </c>
      <c r="B12189" s="7" t="s">
        <v>1531</v>
      </c>
      <c r="C12189" s="7" t="s">
        <v>5</v>
      </c>
      <c r="D12189" s="24">
        <v>539689.36</v>
      </c>
      <c r="E12189">
        <f>INDEX('B. Store opening dates'!$B$5:$B$2448,MATCH('A. Sales by store'!B12189,'B. Store opening dates'!$A$5:$A$2448,0))</f>
        <v>2011</v>
      </c>
      <c r="F12189" t="str">
        <f t="shared" si="380"/>
        <v>Old</v>
      </c>
      <c r="G12189" t="str">
        <f t="shared" si="381"/>
        <v>Existing</v>
      </c>
    </row>
    <row r="12190" spans="1:7" ht="19" x14ac:dyDescent="0.25">
      <c r="A12190" s="7">
        <v>2015</v>
      </c>
      <c r="B12190" s="7" t="s">
        <v>1531</v>
      </c>
      <c r="C12190" s="7" t="s">
        <v>6</v>
      </c>
      <c r="D12190" s="24">
        <v>403327.66</v>
      </c>
      <c r="E12190">
        <f>INDEX('B. Store opening dates'!$B$5:$B$2448,MATCH('A. Sales by store'!B12190,'B. Store opening dates'!$A$5:$A$2448,0))</f>
        <v>2011</v>
      </c>
      <c r="F12190" t="str">
        <f t="shared" si="380"/>
        <v>Old</v>
      </c>
      <c r="G12190" t="str">
        <f t="shared" si="381"/>
        <v>Existing</v>
      </c>
    </row>
    <row r="12191" spans="1:7" ht="19" x14ac:dyDescent="0.25">
      <c r="A12191" s="7">
        <v>2014</v>
      </c>
      <c r="B12191" s="7" t="s">
        <v>1531</v>
      </c>
      <c r="C12191" s="7" t="s">
        <v>6</v>
      </c>
      <c r="D12191" s="24">
        <v>288540.58</v>
      </c>
      <c r="E12191">
        <f>INDEX('B. Store opening dates'!$B$5:$B$2448,MATCH('A. Sales by store'!B12191,'B. Store opening dates'!$A$5:$A$2448,0))</f>
        <v>2011</v>
      </c>
      <c r="F12191" t="str">
        <f t="shared" si="380"/>
        <v>Old</v>
      </c>
      <c r="G12191" t="str">
        <f t="shared" si="381"/>
        <v>Existing</v>
      </c>
    </row>
    <row r="12192" spans="1:7" ht="19" x14ac:dyDescent="0.25">
      <c r="A12192" s="7">
        <v>2015</v>
      </c>
      <c r="B12192" s="7" t="s">
        <v>1531</v>
      </c>
      <c r="C12192" s="7" t="s">
        <v>7</v>
      </c>
      <c r="D12192" s="24">
        <v>202262.49</v>
      </c>
      <c r="E12192">
        <f>INDEX('B. Store opening dates'!$B$5:$B$2448,MATCH('A. Sales by store'!B12192,'B. Store opening dates'!$A$5:$A$2448,0))</f>
        <v>2011</v>
      </c>
      <c r="F12192" t="str">
        <f t="shared" si="380"/>
        <v>Old</v>
      </c>
      <c r="G12192" t="str">
        <f t="shared" si="381"/>
        <v>Existing</v>
      </c>
    </row>
    <row r="12193" spans="1:7" ht="19" x14ac:dyDescent="0.25">
      <c r="A12193" s="7">
        <v>2014</v>
      </c>
      <c r="B12193" s="7" t="s">
        <v>1531</v>
      </c>
      <c r="C12193" s="7" t="s">
        <v>7</v>
      </c>
      <c r="D12193" s="24">
        <v>212436.81</v>
      </c>
      <c r="E12193">
        <f>INDEX('B. Store opening dates'!$B$5:$B$2448,MATCH('A. Sales by store'!B12193,'B. Store opening dates'!$A$5:$A$2448,0))</f>
        <v>2011</v>
      </c>
      <c r="F12193" t="str">
        <f t="shared" si="380"/>
        <v>Old</v>
      </c>
      <c r="G12193" t="str">
        <f t="shared" si="381"/>
        <v>Existing</v>
      </c>
    </row>
    <row r="12194" spans="1:7" ht="19" x14ac:dyDescent="0.25">
      <c r="A12194" s="7">
        <v>2015</v>
      </c>
      <c r="B12194" s="7" t="s">
        <v>1531</v>
      </c>
      <c r="C12194" s="7" t="s">
        <v>8</v>
      </c>
      <c r="D12194" s="24">
        <v>424072.5</v>
      </c>
      <c r="E12194">
        <f>INDEX('B. Store opening dates'!$B$5:$B$2448,MATCH('A. Sales by store'!B12194,'B. Store opening dates'!$A$5:$A$2448,0))</f>
        <v>2011</v>
      </c>
      <c r="F12194" t="str">
        <f t="shared" si="380"/>
        <v>Old</v>
      </c>
      <c r="G12194" t="str">
        <f t="shared" si="381"/>
        <v>Existing</v>
      </c>
    </row>
    <row r="12195" spans="1:7" ht="19" x14ac:dyDescent="0.25">
      <c r="A12195" s="7">
        <v>2014</v>
      </c>
      <c r="B12195" s="7" t="s">
        <v>1531</v>
      </c>
      <c r="C12195" s="7" t="s">
        <v>8</v>
      </c>
      <c r="D12195" s="24">
        <v>437314.67</v>
      </c>
      <c r="E12195">
        <f>INDEX('B. Store opening dates'!$B$5:$B$2448,MATCH('A. Sales by store'!B12195,'B. Store opening dates'!$A$5:$A$2448,0))</f>
        <v>2011</v>
      </c>
      <c r="F12195" t="str">
        <f t="shared" si="380"/>
        <v>Old</v>
      </c>
      <c r="G12195" t="str">
        <f t="shared" si="381"/>
        <v>Existing</v>
      </c>
    </row>
    <row r="12196" spans="1:7" ht="19" x14ac:dyDescent="0.25">
      <c r="A12196" s="7">
        <v>2015</v>
      </c>
      <c r="B12196" s="7" t="s">
        <v>1532</v>
      </c>
      <c r="C12196" s="7" t="s">
        <v>5</v>
      </c>
      <c r="D12196" s="24">
        <v>866309.99</v>
      </c>
      <c r="E12196">
        <f>INDEX('B. Store opening dates'!$B$5:$B$2448,MATCH('A. Sales by store'!B12196,'B. Store opening dates'!$A$5:$A$2448,0))</f>
        <v>2011</v>
      </c>
      <c r="F12196" t="str">
        <f t="shared" si="380"/>
        <v>Old</v>
      </c>
      <c r="G12196" t="str">
        <f t="shared" si="381"/>
        <v>Existing</v>
      </c>
    </row>
    <row r="12197" spans="1:7" ht="19" x14ac:dyDescent="0.25">
      <c r="A12197" s="7">
        <v>2014</v>
      </c>
      <c r="B12197" s="7" t="s">
        <v>1532</v>
      </c>
      <c r="C12197" s="7" t="s">
        <v>5</v>
      </c>
      <c r="D12197" s="24">
        <v>951406.17</v>
      </c>
      <c r="E12197">
        <f>INDEX('B. Store opening dates'!$B$5:$B$2448,MATCH('A. Sales by store'!B12197,'B. Store opening dates'!$A$5:$A$2448,0))</f>
        <v>2011</v>
      </c>
      <c r="F12197" t="str">
        <f t="shared" si="380"/>
        <v>Old</v>
      </c>
      <c r="G12197" t="str">
        <f t="shared" si="381"/>
        <v>Existing</v>
      </c>
    </row>
    <row r="12198" spans="1:7" ht="19" x14ac:dyDescent="0.25">
      <c r="A12198" s="7">
        <v>2015</v>
      </c>
      <c r="B12198" s="7" t="s">
        <v>1532</v>
      </c>
      <c r="C12198" s="7" t="s">
        <v>6</v>
      </c>
      <c r="D12198" s="24">
        <v>519956.01</v>
      </c>
      <c r="E12198">
        <f>INDEX('B. Store opening dates'!$B$5:$B$2448,MATCH('A. Sales by store'!B12198,'B. Store opening dates'!$A$5:$A$2448,0))</f>
        <v>2011</v>
      </c>
      <c r="F12198" t="str">
        <f t="shared" si="380"/>
        <v>Old</v>
      </c>
      <c r="G12198" t="str">
        <f t="shared" si="381"/>
        <v>Existing</v>
      </c>
    </row>
    <row r="12199" spans="1:7" ht="19" x14ac:dyDescent="0.25">
      <c r="A12199" s="7">
        <v>2014</v>
      </c>
      <c r="B12199" s="7" t="s">
        <v>1532</v>
      </c>
      <c r="C12199" s="7" t="s">
        <v>6</v>
      </c>
      <c r="D12199" s="24">
        <v>367991.13</v>
      </c>
      <c r="E12199">
        <f>INDEX('B. Store opening dates'!$B$5:$B$2448,MATCH('A. Sales by store'!B12199,'B. Store opening dates'!$A$5:$A$2448,0))</f>
        <v>2011</v>
      </c>
      <c r="F12199" t="str">
        <f t="shared" si="380"/>
        <v>Old</v>
      </c>
      <c r="G12199" t="str">
        <f t="shared" si="381"/>
        <v>Existing</v>
      </c>
    </row>
    <row r="12200" spans="1:7" ht="19" x14ac:dyDescent="0.25">
      <c r="A12200" s="7">
        <v>2015</v>
      </c>
      <c r="B12200" s="7" t="s">
        <v>1532</v>
      </c>
      <c r="C12200" s="7" t="s">
        <v>7</v>
      </c>
      <c r="D12200" s="24">
        <v>118366.49</v>
      </c>
      <c r="E12200">
        <f>INDEX('B. Store opening dates'!$B$5:$B$2448,MATCH('A. Sales by store'!B12200,'B. Store opening dates'!$A$5:$A$2448,0))</f>
        <v>2011</v>
      </c>
      <c r="F12200" t="str">
        <f t="shared" si="380"/>
        <v>Old</v>
      </c>
      <c r="G12200" t="str">
        <f t="shared" si="381"/>
        <v>Existing</v>
      </c>
    </row>
    <row r="12201" spans="1:7" ht="19" x14ac:dyDescent="0.25">
      <c r="A12201" s="7">
        <v>2014</v>
      </c>
      <c r="B12201" s="7" t="s">
        <v>1532</v>
      </c>
      <c r="C12201" s="7" t="s">
        <v>7</v>
      </c>
      <c r="D12201" s="24">
        <v>124927.38</v>
      </c>
      <c r="E12201">
        <f>INDEX('B. Store opening dates'!$B$5:$B$2448,MATCH('A. Sales by store'!B12201,'B. Store opening dates'!$A$5:$A$2448,0))</f>
        <v>2011</v>
      </c>
      <c r="F12201" t="str">
        <f t="shared" si="380"/>
        <v>Old</v>
      </c>
      <c r="G12201" t="str">
        <f t="shared" si="381"/>
        <v>Existing</v>
      </c>
    </row>
    <row r="12202" spans="1:7" ht="19" x14ac:dyDescent="0.25">
      <c r="A12202" s="7">
        <v>2015</v>
      </c>
      <c r="B12202" s="7" t="s">
        <v>1532</v>
      </c>
      <c r="C12202" s="7" t="s">
        <v>8</v>
      </c>
      <c r="D12202" s="24">
        <v>597950.48</v>
      </c>
      <c r="E12202">
        <f>INDEX('B. Store opening dates'!$B$5:$B$2448,MATCH('A. Sales by store'!B12202,'B. Store opening dates'!$A$5:$A$2448,0))</f>
        <v>2011</v>
      </c>
      <c r="F12202" t="str">
        <f t="shared" si="380"/>
        <v>Old</v>
      </c>
      <c r="G12202" t="str">
        <f t="shared" si="381"/>
        <v>Existing</v>
      </c>
    </row>
    <row r="12203" spans="1:7" ht="19" x14ac:dyDescent="0.25">
      <c r="A12203" s="7">
        <v>2014</v>
      </c>
      <c r="B12203" s="7" t="s">
        <v>1532</v>
      </c>
      <c r="C12203" s="7" t="s">
        <v>8</v>
      </c>
      <c r="D12203" s="24">
        <v>619790.62</v>
      </c>
      <c r="E12203">
        <f>INDEX('B. Store opening dates'!$B$5:$B$2448,MATCH('A. Sales by store'!B12203,'B. Store opening dates'!$A$5:$A$2448,0))</f>
        <v>2011</v>
      </c>
      <c r="F12203" t="str">
        <f t="shared" si="380"/>
        <v>Old</v>
      </c>
      <c r="G12203" t="str">
        <f t="shared" si="381"/>
        <v>Existing</v>
      </c>
    </row>
    <row r="12204" spans="1:7" ht="19" x14ac:dyDescent="0.25">
      <c r="A12204" s="7">
        <v>2015</v>
      </c>
      <c r="B12204" s="7" t="s">
        <v>1533</v>
      </c>
      <c r="C12204" s="7" t="s">
        <v>5</v>
      </c>
      <c r="D12204" s="24">
        <v>608849.73</v>
      </c>
      <c r="E12204">
        <f>INDEX('B. Store opening dates'!$B$5:$B$2448,MATCH('A. Sales by store'!B12204,'B. Store opening dates'!$A$5:$A$2448,0))</f>
        <v>2011</v>
      </c>
      <c r="F12204" t="str">
        <f t="shared" si="380"/>
        <v>Old</v>
      </c>
      <c r="G12204" t="str">
        <f t="shared" si="381"/>
        <v>Existing</v>
      </c>
    </row>
    <row r="12205" spans="1:7" ht="19" x14ac:dyDescent="0.25">
      <c r="A12205" s="7">
        <v>2014</v>
      </c>
      <c r="B12205" s="7" t="s">
        <v>1533</v>
      </c>
      <c r="C12205" s="7" t="s">
        <v>5</v>
      </c>
      <c r="D12205" s="24">
        <v>666745.37</v>
      </c>
      <c r="E12205">
        <f>INDEX('B. Store opening dates'!$B$5:$B$2448,MATCH('A. Sales by store'!B12205,'B. Store opening dates'!$A$5:$A$2448,0))</f>
        <v>2011</v>
      </c>
      <c r="F12205" t="str">
        <f t="shared" si="380"/>
        <v>Old</v>
      </c>
      <c r="G12205" t="str">
        <f t="shared" si="381"/>
        <v>Existing</v>
      </c>
    </row>
    <row r="12206" spans="1:7" ht="19" x14ac:dyDescent="0.25">
      <c r="A12206" s="7">
        <v>2015</v>
      </c>
      <c r="B12206" s="7" t="s">
        <v>1533</v>
      </c>
      <c r="C12206" s="7" t="s">
        <v>6</v>
      </c>
      <c r="D12206" s="24">
        <v>327370.09999999998</v>
      </c>
      <c r="E12206">
        <f>INDEX('B. Store opening dates'!$B$5:$B$2448,MATCH('A. Sales by store'!B12206,'B. Store opening dates'!$A$5:$A$2448,0))</f>
        <v>2011</v>
      </c>
      <c r="F12206" t="str">
        <f t="shared" si="380"/>
        <v>Old</v>
      </c>
      <c r="G12206" t="str">
        <f t="shared" si="381"/>
        <v>Existing</v>
      </c>
    </row>
    <row r="12207" spans="1:7" ht="19" x14ac:dyDescent="0.25">
      <c r="A12207" s="7">
        <v>2014</v>
      </c>
      <c r="B12207" s="7" t="s">
        <v>1533</v>
      </c>
      <c r="C12207" s="7" t="s">
        <v>6</v>
      </c>
      <c r="D12207" s="24">
        <v>239624.16</v>
      </c>
      <c r="E12207">
        <f>INDEX('B. Store opening dates'!$B$5:$B$2448,MATCH('A. Sales by store'!B12207,'B. Store opening dates'!$A$5:$A$2448,0))</f>
        <v>2011</v>
      </c>
      <c r="F12207" t="str">
        <f t="shared" si="380"/>
        <v>Old</v>
      </c>
      <c r="G12207" t="str">
        <f t="shared" si="381"/>
        <v>Existing</v>
      </c>
    </row>
    <row r="12208" spans="1:7" ht="19" x14ac:dyDescent="0.25">
      <c r="A12208" s="7">
        <v>2015</v>
      </c>
      <c r="B12208" s="7" t="s">
        <v>1533</v>
      </c>
      <c r="C12208" s="7" t="s">
        <v>7</v>
      </c>
      <c r="D12208" s="24">
        <v>177526.91</v>
      </c>
      <c r="E12208">
        <f>INDEX('B. Store opening dates'!$B$5:$B$2448,MATCH('A. Sales by store'!B12208,'B. Store opening dates'!$A$5:$A$2448,0))</f>
        <v>2011</v>
      </c>
      <c r="F12208" t="str">
        <f t="shared" si="380"/>
        <v>Old</v>
      </c>
      <c r="G12208" t="str">
        <f t="shared" si="381"/>
        <v>Existing</v>
      </c>
    </row>
    <row r="12209" spans="1:7" ht="19" x14ac:dyDescent="0.25">
      <c r="A12209" s="7">
        <v>2014</v>
      </c>
      <c r="B12209" s="7" t="s">
        <v>1533</v>
      </c>
      <c r="C12209" s="7" t="s">
        <v>7</v>
      </c>
      <c r="D12209" s="24">
        <v>186610.09</v>
      </c>
      <c r="E12209">
        <f>INDEX('B. Store opening dates'!$B$5:$B$2448,MATCH('A. Sales by store'!B12209,'B. Store opening dates'!$A$5:$A$2448,0))</f>
        <v>2011</v>
      </c>
      <c r="F12209" t="str">
        <f t="shared" si="380"/>
        <v>Old</v>
      </c>
      <c r="G12209" t="str">
        <f t="shared" si="381"/>
        <v>Existing</v>
      </c>
    </row>
    <row r="12210" spans="1:7" ht="19" x14ac:dyDescent="0.25">
      <c r="A12210" s="7">
        <v>2015</v>
      </c>
      <c r="B12210" s="7" t="s">
        <v>1533</v>
      </c>
      <c r="C12210" s="7" t="s">
        <v>8</v>
      </c>
      <c r="D12210" s="24">
        <v>610372.56000000006</v>
      </c>
      <c r="E12210">
        <f>INDEX('B. Store opening dates'!$B$5:$B$2448,MATCH('A. Sales by store'!B12210,'B. Store opening dates'!$A$5:$A$2448,0))</f>
        <v>2011</v>
      </c>
      <c r="F12210" t="str">
        <f t="shared" si="380"/>
        <v>Old</v>
      </c>
      <c r="G12210" t="str">
        <f t="shared" si="381"/>
        <v>Existing</v>
      </c>
    </row>
    <row r="12211" spans="1:7" ht="19" x14ac:dyDescent="0.25">
      <c r="A12211" s="7">
        <v>2014</v>
      </c>
      <c r="B12211" s="7" t="s">
        <v>1533</v>
      </c>
      <c r="C12211" s="7" t="s">
        <v>8</v>
      </c>
      <c r="D12211" s="24">
        <v>638341.18999999994</v>
      </c>
      <c r="E12211">
        <f>INDEX('B. Store opening dates'!$B$5:$B$2448,MATCH('A. Sales by store'!B12211,'B. Store opening dates'!$A$5:$A$2448,0))</f>
        <v>2011</v>
      </c>
      <c r="F12211" t="str">
        <f t="shared" si="380"/>
        <v>Old</v>
      </c>
      <c r="G12211" t="str">
        <f t="shared" si="381"/>
        <v>Existing</v>
      </c>
    </row>
    <row r="12212" spans="1:7" ht="19" x14ac:dyDescent="0.25">
      <c r="A12212" s="7">
        <v>2015</v>
      </c>
      <c r="B12212" s="7" t="s">
        <v>1534</v>
      </c>
      <c r="C12212" s="7" t="s">
        <v>5</v>
      </c>
      <c r="D12212" s="24">
        <v>736771.1</v>
      </c>
      <c r="E12212">
        <f>INDEX('B. Store opening dates'!$B$5:$B$2448,MATCH('A. Sales by store'!B12212,'B. Store opening dates'!$A$5:$A$2448,0))</f>
        <v>2011</v>
      </c>
      <c r="F12212" t="str">
        <f t="shared" si="380"/>
        <v>Old</v>
      </c>
      <c r="G12212" t="str">
        <f t="shared" si="381"/>
        <v>Existing</v>
      </c>
    </row>
    <row r="12213" spans="1:7" ht="19" x14ac:dyDescent="0.25">
      <c r="A12213" s="7">
        <v>2014</v>
      </c>
      <c r="B12213" s="7" t="s">
        <v>1534</v>
      </c>
      <c r="C12213" s="7" t="s">
        <v>5</v>
      </c>
      <c r="D12213" s="24">
        <v>808433.74</v>
      </c>
      <c r="E12213">
        <f>INDEX('B. Store opening dates'!$B$5:$B$2448,MATCH('A. Sales by store'!B12213,'B. Store opening dates'!$A$5:$A$2448,0))</f>
        <v>2011</v>
      </c>
      <c r="F12213" t="str">
        <f t="shared" si="380"/>
        <v>Old</v>
      </c>
      <c r="G12213" t="str">
        <f t="shared" si="381"/>
        <v>Existing</v>
      </c>
    </row>
    <row r="12214" spans="1:7" ht="19" x14ac:dyDescent="0.25">
      <c r="A12214" s="7">
        <v>2015</v>
      </c>
      <c r="B12214" s="7" t="s">
        <v>1534</v>
      </c>
      <c r="C12214" s="7" t="s">
        <v>6</v>
      </c>
      <c r="D12214" s="24">
        <v>213645.13</v>
      </c>
      <c r="E12214">
        <f>INDEX('B. Store opening dates'!$B$5:$B$2448,MATCH('A. Sales by store'!B12214,'B. Store opening dates'!$A$5:$A$2448,0))</f>
        <v>2011</v>
      </c>
      <c r="F12214" t="str">
        <f t="shared" si="380"/>
        <v>Old</v>
      </c>
      <c r="G12214" t="str">
        <f t="shared" si="381"/>
        <v>Existing</v>
      </c>
    </row>
    <row r="12215" spans="1:7" ht="19" x14ac:dyDescent="0.25">
      <c r="A12215" s="7">
        <v>2014</v>
      </c>
      <c r="B12215" s="7" t="s">
        <v>1534</v>
      </c>
      <c r="C12215" s="7" t="s">
        <v>6</v>
      </c>
      <c r="D12215" s="24">
        <v>154417.09</v>
      </c>
      <c r="E12215">
        <f>INDEX('B. Store opening dates'!$B$5:$B$2448,MATCH('A. Sales by store'!B12215,'B. Store opening dates'!$A$5:$A$2448,0))</f>
        <v>2011</v>
      </c>
      <c r="F12215" t="str">
        <f t="shared" si="380"/>
        <v>Old</v>
      </c>
      <c r="G12215" t="str">
        <f t="shared" si="381"/>
        <v>Existing</v>
      </c>
    </row>
    <row r="12216" spans="1:7" ht="19" x14ac:dyDescent="0.25">
      <c r="A12216" s="7">
        <v>2015</v>
      </c>
      <c r="B12216" s="7" t="s">
        <v>1534</v>
      </c>
      <c r="C12216" s="7" t="s">
        <v>7</v>
      </c>
      <c r="D12216" s="24">
        <v>174158.6</v>
      </c>
      <c r="E12216">
        <f>INDEX('B. Store opening dates'!$B$5:$B$2448,MATCH('A. Sales by store'!B12216,'B. Store opening dates'!$A$5:$A$2448,0))</f>
        <v>2011</v>
      </c>
      <c r="F12216" t="str">
        <f t="shared" si="380"/>
        <v>Old</v>
      </c>
      <c r="G12216" t="str">
        <f t="shared" si="381"/>
        <v>Existing</v>
      </c>
    </row>
    <row r="12217" spans="1:7" ht="19" x14ac:dyDescent="0.25">
      <c r="A12217" s="7">
        <v>2014</v>
      </c>
      <c r="B12217" s="7" t="s">
        <v>1534</v>
      </c>
      <c r="C12217" s="7" t="s">
        <v>7</v>
      </c>
      <c r="D12217" s="24">
        <v>182656.32</v>
      </c>
      <c r="E12217">
        <f>INDEX('B. Store opening dates'!$B$5:$B$2448,MATCH('A. Sales by store'!B12217,'B. Store opening dates'!$A$5:$A$2448,0))</f>
        <v>2011</v>
      </c>
      <c r="F12217" t="str">
        <f t="shared" si="380"/>
        <v>Old</v>
      </c>
      <c r="G12217" t="str">
        <f t="shared" si="381"/>
        <v>Existing</v>
      </c>
    </row>
    <row r="12218" spans="1:7" ht="19" x14ac:dyDescent="0.25">
      <c r="A12218" s="7">
        <v>2015</v>
      </c>
      <c r="B12218" s="7" t="s">
        <v>1534</v>
      </c>
      <c r="C12218" s="7" t="s">
        <v>8</v>
      </c>
      <c r="D12218" s="24">
        <v>433459.72</v>
      </c>
      <c r="E12218">
        <f>INDEX('B. Store opening dates'!$B$5:$B$2448,MATCH('A. Sales by store'!B12218,'B. Store opening dates'!$A$5:$A$2448,0))</f>
        <v>2011</v>
      </c>
      <c r="F12218" t="str">
        <f t="shared" si="380"/>
        <v>Old</v>
      </c>
      <c r="G12218" t="str">
        <f t="shared" si="381"/>
        <v>Existing</v>
      </c>
    </row>
    <row r="12219" spans="1:7" ht="19" x14ac:dyDescent="0.25">
      <c r="A12219" s="7">
        <v>2014</v>
      </c>
      <c r="B12219" s="7" t="s">
        <v>1534</v>
      </c>
      <c r="C12219" s="7" t="s">
        <v>8</v>
      </c>
      <c r="D12219" s="24">
        <v>454061.1</v>
      </c>
      <c r="E12219">
        <f>INDEX('B. Store opening dates'!$B$5:$B$2448,MATCH('A. Sales by store'!B12219,'B. Store opening dates'!$A$5:$A$2448,0))</f>
        <v>2011</v>
      </c>
      <c r="F12219" t="str">
        <f t="shared" si="380"/>
        <v>Old</v>
      </c>
      <c r="G12219" t="str">
        <f t="shared" si="381"/>
        <v>Existing</v>
      </c>
    </row>
    <row r="12220" spans="1:7" ht="19" x14ac:dyDescent="0.25">
      <c r="A12220" s="7">
        <v>2015</v>
      </c>
      <c r="B12220" s="7" t="s">
        <v>1535</v>
      </c>
      <c r="C12220" s="7" t="s">
        <v>5</v>
      </c>
      <c r="D12220" s="24">
        <v>573798.12</v>
      </c>
      <c r="E12220">
        <f>INDEX('B. Store opening dates'!$B$5:$B$2448,MATCH('A. Sales by store'!B12220,'B. Store opening dates'!$A$5:$A$2448,0))</f>
        <v>2011</v>
      </c>
      <c r="F12220" t="str">
        <f t="shared" si="380"/>
        <v>Old</v>
      </c>
      <c r="G12220" t="str">
        <f t="shared" si="381"/>
        <v>Existing</v>
      </c>
    </row>
    <row r="12221" spans="1:7" ht="19" x14ac:dyDescent="0.25">
      <c r="A12221" s="7">
        <v>2014</v>
      </c>
      <c r="B12221" s="7" t="s">
        <v>1535</v>
      </c>
      <c r="C12221" s="7" t="s">
        <v>5</v>
      </c>
      <c r="D12221" s="24">
        <v>625763.96</v>
      </c>
      <c r="E12221">
        <f>INDEX('B. Store opening dates'!$B$5:$B$2448,MATCH('A. Sales by store'!B12221,'B. Store opening dates'!$A$5:$A$2448,0))</f>
        <v>2011</v>
      </c>
      <c r="F12221" t="str">
        <f t="shared" si="380"/>
        <v>Old</v>
      </c>
      <c r="G12221" t="str">
        <f t="shared" si="381"/>
        <v>Existing</v>
      </c>
    </row>
    <row r="12222" spans="1:7" ht="19" x14ac:dyDescent="0.25">
      <c r="A12222" s="7">
        <v>2015</v>
      </c>
      <c r="B12222" s="7" t="s">
        <v>1535</v>
      </c>
      <c r="C12222" s="7" t="s">
        <v>6</v>
      </c>
      <c r="D12222" s="24">
        <v>348065.29</v>
      </c>
      <c r="E12222">
        <f>INDEX('B. Store opening dates'!$B$5:$B$2448,MATCH('A. Sales by store'!B12222,'B. Store opening dates'!$A$5:$A$2448,0))</f>
        <v>2011</v>
      </c>
      <c r="F12222" t="str">
        <f t="shared" si="380"/>
        <v>Old</v>
      </c>
      <c r="G12222" t="str">
        <f t="shared" si="381"/>
        <v>Existing</v>
      </c>
    </row>
    <row r="12223" spans="1:7" ht="19" x14ac:dyDescent="0.25">
      <c r="A12223" s="7">
        <v>2014</v>
      </c>
      <c r="B12223" s="7" t="s">
        <v>1535</v>
      </c>
      <c r="C12223" s="7" t="s">
        <v>6</v>
      </c>
      <c r="D12223" s="24">
        <v>257019.2</v>
      </c>
      <c r="E12223">
        <f>INDEX('B. Store opening dates'!$B$5:$B$2448,MATCH('A. Sales by store'!B12223,'B. Store opening dates'!$A$5:$A$2448,0))</f>
        <v>2011</v>
      </c>
      <c r="F12223" t="str">
        <f t="shared" si="380"/>
        <v>Old</v>
      </c>
      <c r="G12223" t="str">
        <f t="shared" si="381"/>
        <v>Existing</v>
      </c>
    </row>
    <row r="12224" spans="1:7" ht="19" x14ac:dyDescent="0.25">
      <c r="A12224" s="7">
        <v>2015</v>
      </c>
      <c r="B12224" s="7" t="s">
        <v>1535</v>
      </c>
      <c r="C12224" s="7" t="s">
        <v>7</v>
      </c>
      <c r="D12224" s="24">
        <v>169882.85</v>
      </c>
      <c r="E12224">
        <f>INDEX('B. Store opening dates'!$B$5:$B$2448,MATCH('A. Sales by store'!B12224,'B. Store opening dates'!$A$5:$A$2448,0))</f>
        <v>2011</v>
      </c>
      <c r="F12224" t="str">
        <f t="shared" si="380"/>
        <v>Old</v>
      </c>
      <c r="G12224" t="str">
        <f t="shared" si="381"/>
        <v>Existing</v>
      </c>
    </row>
    <row r="12225" spans="1:7" ht="19" x14ac:dyDescent="0.25">
      <c r="A12225" s="7">
        <v>2014</v>
      </c>
      <c r="B12225" s="7" t="s">
        <v>1535</v>
      </c>
      <c r="C12225" s="7" t="s">
        <v>7</v>
      </c>
      <c r="D12225" s="24">
        <v>178213.88</v>
      </c>
      <c r="E12225">
        <f>INDEX('B. Store opening dates'!$B$5:$B$2448,MATCH('A. Sales by store'!B12225,'B. Store opening dates'!$A$5:$A$2448,0))</f>
        <v>2011</v>
      </c>
      <c r="F12225" t="str">
        <f t="shared" si="380"/>
        <v>Old</v>
      </c>
      <c r="G12225" t="str">
        <f t="shared" si="381"/>
        <v>Existing</v>
      </c>
    </row>
    <row r="12226" spans="1:7" ht="19" x14ac:dyDescent="0.25">
      <c r="A12226" s="7">
        <v>2015</v>
      </c>
      <c r="B12226" s="7" t="s">
        <v>1535</v>
      </c>
      <c r="C12226" s="7" t="s">
        <v>8</v>
      </c>
      <c r="D12226" s="24">
        <v>525321.03</v>
      </c>
      <c r="E12226">
        <f>INDEX('B. Store opening dates'!$B$5:$B$2448,MATCH('A. Sales by store'!B12226,'B. Store opening dates'!$A$5:$A$2448,0))</f>
        <v>2011</v>
      </c>
      <c r="F12226" t="str">
        <f t="shared" si="380"/>
        <v>Old</v>
      </c>
      <c r="G12226" t="str">
        <f t="shared" si="381"/>
        <v>Existing</v>
      </c>
    </row>
    <row r="12227" spans="1:7" ht="19" x14ac:dyDescent="0.25">
      <c r="A12227" s="7">
        <v>2014</v>
      </c>
      <c r="B12227" s="7" t="s">
        <v>1535</v>
      </c>
      <c r="C12227" s="7" t="s">
        <v>8</v>
      </c>
      <c r="D12227" s="24">
        <v>547258.02</v>
      </c>
      <c r="E12227">
        <f>INDEX('B. Store opening dates'!$B$5:$B$2448,MATCH('A. Sales by store'!B12227,'B. Store opening dates'!$A$5:$A$2448,0))</f>
        <v>2011</v>
      </c>
      <c r="F12227" t="str">
        <f t="shared" si="380"/>
        <v>Old</v>
      </c>
      <c r="G12227" t="str">
        <f t="shared" si="381"/>
        <v>Existing</v>
      </c>
    </row>
    <row r="12228" spans="1:7" ht="19" x14ac:dyDescent="0.25">
      <c r="A12228" s="7">
        <v>2015</v>
      </c>
      <c r="B12228" s="7" t="s">
        <v>1536</v>
      </c>
      <c r="C12228" s="7" t="s">
        <v>5</v>
      </c>
      <c r="D12228" s="24">
        <v>856162.4</v>
      </c>
      <c r="E12228">
        <f>INDEX('B. Store opening dates'!$B$5:$B$2448,MATCH('A. Sales by store'!B12228,'B. Store opening dates'!$A$5:$A$2448,0))</f>
        <v>2011</v>
      </c>
      <c r="F12228" t="str">
        <f t="shared" si="380"/>
        <v>Old</v>
      </c>
      <c r="G12228" t="str">
        <f t="shared" si="381"/>
        <v>Existing</v>
      </c>
    </row>
    <row r="12229" spans="1:7" ht="19" x14ac:dyDescent="0.25">
      <c r="A12229" s="7">
        <v>2014</v>
      </c>
      <c r="B12229" s="7" t="s">
        <v>1536</v>
      </c>
      <c r="C12229" s="7" t="s">
        <v>5</v>
      </c>
      <c r="D12229" s="24">
        <v>941145.07</v>
      </c>
      <c r="E12229">
        <f>INDEX('B. Store opening dates'!$B$5:$B$2448,MATCH('A. Sales by store'!B12229,'B. Store opening dates'!$A$5:$A$2448,0))</f>
        <v>2011</v>
      </c>
      <c r="F12229" t="str">
        <f t="shared" ref="F12229:F12292" si="382">IF(A12229 = 2015, IF(E12229&lt; 2015, "Old","New"),IF(E12229 &lt; 2014, "Old","New"))</f>
        <v>Old</v>
      </c>
      <c r="G12229" t="str">
        <f t="shared" ref="G12229:G12292" si="383">IF(A12229 = 2015, IF(E12229&lt; 2015, "Existing","New"),"Existing")</f>
        <v>Existing</v>
      </c>
    </row>
    <row r="12230" spans="1:7" ht="19" x14ac:dyDescent="0.25">
      <c r="A12230" s="7">
        <v>2015</v>
      </c>
      <c r="B12230" s="7" t="s">
        <v>1536</v>
      </c>
      <c r="C12230" s="7" t="s">
        <v>6</v>
      </c>
      <c r="D12230" s="24">
        <v>494956.85</v>
      </c>
      <c r="E12230">
        <f>INDEX('B. Store opening dates'!$B$5:$B$2448,MATCH('A. Sales by store'!B12230,'B. Store opening dates'!$A$5:$A$2448,0))</f>
        <v>2011</v>
      </c>
      <c r="F12230" t="str">
        <f t="shared" si="382"/>
        <v>Old</v>
      </c>
      <c r="G12230" t="str">
        <f t="shared" si="383"/>
        <v>Existing</v>
      </c>
    </row>
    <row r="12231" spans="1:7" ht="19" x14ac:dyDescent="0.25">
      <c r="A12231" s="7">
        <v>2014</v>
      </c>
      <c r="B12231" s="7" t="s">
        <v>1536</v>
      </c>
      <c r="C12231" s="7" t="s">
        <v>6</v>
      </c>
      <c r="D12231" s="24">
        <v>348191.9</v>
      </c>
      <c r="E12231">
        <f>INDEX('B. Store opening dates'!$B$5:$B$2448,MATCH('A. Sales by store'!B12231,'B. Store opening dates'!$A$5:$A$2448,0))</f>
        <v>2011</v>
      </c>
      <c r="F12231" t="str">
        <f t="shared" si="382"/>
        <v>Old</v>
      </c>
      <c r="G12231" t="str">
        <f t="shared" si="383"/>
        <v>Existing</v>
      </c>
    </row>
    <row r="12232" spans="1:7" ht="19" x14ac:dyDescent="0.25">
      <c r="A12232" s="7">
        <v>2015</v>
      </c>
      <c r="B12232" s="7" t="s">
        <v>1536</v>
      </c>
      <c r="C12232" s="7" t="s">
        <v>7</v>
      </c>
      <c r="D12232" s="24">
        <v>121460.72</v>
      </c>
      <c r="E12232">
        <f>INDEX('B. Store opening dates'!$B$5:$B$2448,MATCH('A. Sales by store'!B12232,'B. Store opening dates'!$A$5:$A$2448,0))</f>
        <v>2011</v>
      </c>
      <c r="F12232" t="str">
        <f t="shared" si="382"/>
        <v>Old</v>
      </c>
      <c r="G12232" t="str">
        <f t="shared" si="383"/>
        <v>Existing</v>
      </c>
    </row>
    <row r="12233" spans="1:7" ht="19" x14ac:dyDescent="0.25">
      <c r="A12233" s="7">
        <v>2014</v>
      </c>
      <c r="B12233" s="7" t="s">
        <v>1536</v>
      </c>
      <c r="C12233" s="7" t="s">
        <v>7</v>
      </c>
      <c r="D12233" s="24">
        <v>128219.62</v>
      </c>
      <c r="E12233">
        <f>INDEX('B. Store opening dates'!$B$5:$B$2448,MATCH('A. Sales by store'!B12233,'B. Store opening dates'!$A$5:$A$2448,0))</f>
        <v>2011</v>
      </c>
      <c r="F12233" t="str">
        <f t="shared" si="382"/>
        <v>Old</v>
      </c>
      <c r="G12233" t="str">
        <f t="shared" si="383"/>
        <v>Existing</v>
      </c>
    </row>
    <row r="12234" spans="1:7" ht="19" x14ac:dyDescent="0.25">
      <c r="A12234" s="7">
        <v>2015</v>
      </c>
      <c r="B12234" s="7" t="s">
        <v>1536</v>
      </c>
      <c r="C12234" s="7" t="s">
        <v>8</v>
      </c>
      <c r="D12234" s="24">
        <v>618957.42000000004</v>
      </c>
      <c r="E12234">
        <f>INDEX('B. Store opening dates'!$B$5:$B$2448,MATCH('A. Sales by store'!B12234,'B. Store opening dates'!$A$5:$A$2448,0))</f>
        <v>2011</v>
      </c>
      <c r="F12234" t="str">
        <f t="shared" si="382"/>
        <v>Old</v>
      </c>
      <c r="G12234" t="str">
        <f t="shared" si="383"/>
        <v>Existing</v>
      </c>
    </row>
    <row r="12235" spans="1:7" ht="19" x14ac:dyDescent="0.25">
      <c r="A12235" s="7">
        <v>2014</v>
      </c>
      <c r="B12235" s="7" t="s">
        <v>1536</v>
      </c>
      <c r="C12235" s="7" t="s">
        <v>8</v>
      </c>
      <c r="D12235" s="24">
        <v>646166.78</v>
      </c>
      <c r="E12235">
        <f>INDEX('B. Store opening dates'!$B$5:$B$2448,MATCH('A. Sales by store'!B12235,'B. Store opening dates'!$A$5:$A$2448,0))</f>
        <v>2011</v>
      </c>
      <c r="F12235" t="str">
        <f t="shared" si="382"/>
        <v>Old</v>
      </c>
      <c r="G12235" t="str">
        <f t="shared" si="383"/>
        <v>Existing</v>
      </c>
    </row>
    <row r="12236" spans="1:7" ht="19" x14ac:dyDescent="0.25">
      <c r="A12236" s="7">
        <v>2015</v>
      </c>
      <c r="B12236" s="7" t="s">
        <v>1537</v>
      </c>
      <c r="C12236" s="7" t="s">
        <v>5</v>
      </c>
      <c r="D12236" s="24">
        <v>811217.74</v>
      </c>
      <c r="E12236">
        <f>INDEX('B. Store opening dates'!$B$5:$B$2448,MATCH('A. Sales by store'!B12236,'B. Store opening dates'!$A$5:$A$2448,0))</f>
        <v>2011</v>
      </c>
      <c r="F12236" t="str">
        <f t="shared" si="382"/>
        <v>Old</v>
      </c>
      <c r="G12236" t="str">
        <f t="shared" si="383"/>
        <v>Existing</v>
      </c>
    </row>
    <row r="12237" spans="1:7" ht="19" x14ac:dyDescent="0.25">
      <c r="A12237" s="7">
        <v>2014</v>
      </c>
      <c r="B12237" s="7" t="s">
        <v>1537</v>
      </c>
      <c r="C12237" s="7" t="s">
        <v>5</v>
      </c>
      <c r="D12237" s="24">
        <v>887356.04</v>
      </c>
      <c r="E12237">
        <f>INDEX('B. Store opening dates'!$B$5:$B$2448,MATCH('A. Sales by store'!B12237,'B. Store opening dates'!$A$5:$A$2448,0))</f>
        <v>2011</v>
      </c>
      <c r="F12237" t="str">
        <f t="shared" si="382"/>
        <v>Old</v>
      </c>
      <c r="G12237" t="str">
        <f t="shared" si="383"/>
        <v>Existing</v>
      </c>
    </row>
    <row r="12238" spans="1:7" ht="19" x14ac:dyDescent="0.25">
      <c r="A12238" s="7">
        <v>2015</v>
      </c>
      <c r="B12238" s="7" t="s">
        <v>1537</v>
      </c>
      <c r="C12238" s="7" t="s">
        <v>6</v>
      </c>
      <c r="D12238" s="24">
        <v>482654.99</v>
      </c>
      <c r="E12238">
        <f>INDEX('B. Store opening dates'!$B$5:$B$2448,MATCH('A. Sales by store'!B12238,'B. Store opening dates'!$A$5:$A$2448,0))</f>
        <v>2011</v>
      </c>
      <c r="F12238" t="str">
        <f t="shared" si="382"/>
        <v>Old</v>
      </c>
      <c r="G12238" t="str">
        <f t="shared" si="383"/>
        <v>Existing</v>
      </c>
    </row>
    <row r="12239" spans="1:7" ht="19" x14ac:dyDescent="0.25">
      <c r="A12239" s="7">
        <v>2014</v>
      </c>
      <c r="B12239" s="7" t="s">
        <v>1537</v>
      </c>
      <c r="C12239" s="7" t="s">
        <v>6</v>
      </c>
      <c r="D12239" s="24">
        <v>345567.67</v>
      </c>
      <c r="E12239">
        <f>INDEX('B. Store opening dates'!$B$5:$B$2448,MATCH('A. Sales by store'!B12239,'B. Store opening dates'!$A$5:$A$2448,0))</f>
        <v>2011</v>
      </c>
      <c r="F12239" t="str">
        <f t="shared" si="382"/>
        <v>Old</v>
      </c>
      <c r="G12239" t="str">
        <f t="shared" si="383"/>
        <v>Existing</v>
      </c>
    </row>
    <row r="12240" spans="1:7" ht="19" x14ac:dyDescent="0.25">
      <c r="A12240" s="7">
        <v>2015</v>
      </c>
      <c r="B12240" s="7" t="s">
        <v>1537</v>
      </c>
      <c r="C12240" s="7" t="s">
        <v>7</v>
      </c>
      <c r="D12240" s="24">
        <v>188052.26</v>
      </c>
      <c r="E12240">
        <f>INDEX('B. Store opening dates'!$B$5:$B$2448,MATCH('A. Sales by store'!B12240,'B. Store opening dates'!$A$5:$A$2448,0))</f>
        <v>2011</v>
      </c>
      <c r="F12240" t="str">
        <f t="shared" si="382"/>
        <v>Old</v>
      </c>
      <c r="G12240" t="str">
        <f t="shared" si="383"/>
        <v>Existing</v>
      </c>
    </row>
    <row r="12241" spans="1:7" ht="19" x14ac:dyDescent="0.25">
      <c r="A12241" s="7">
        <v>2014</v>
      </c>
      <c r="B12241" s="7" t="s">
        <v>1537</v>
      </c>
      <c r="C12241" s="7" t="s">
        <v>7</v>
      </c>
      <c r="D12241" s="24">
        <v>198313.53</v>
      </c>
      <c r="E12241">
        <f>INDEX('B. Store opening dates'!$B$5:$B$2448,MATCH('A. Sales by store'!B12241,'B. Store opening dates'!$A$5:$A$2448,0))</f>
        <v>2011</v>
      </c>
      <c r="F12241" t="str">
        <f t="shared" si="382"/>
        <v>Old</v>
      </c>
      <c r="G12241" t="str">
        <f t="shared" si="383"/>
        <v>Existing</v>
      </c>
    </row>
    <row r="12242" spans="1:7" ht="19" x14ac:dyDescent="0.25">
      <c r="A12242" s="7">
        <v>2015</v>
      </c>
      <c r="B12242" s="7" t="s">
        <v>1537</v>
      </c>
      <c r="C12242" s="7" t="s">
        <v>8</v>
      </c>
      <c r="D12242" s="24">
        <v>674244.52</v>
      </c>
      <c r="E12242">
        <f>INDEX('B. Store opening dates'!$B$5:$B$2448,MATCH('A. Sales by store'!B12242,'B. Store opening dates'!$A$5:$A$2448,0))</f>
        <v>2011</v>
      </c>
      <c r="F12242" t="str">
        <f t="shared" si="382"/>
        <v>Old</v>
      </c>
      <c r="G12242" t="str">
        <f t="shared" si="383"/>
        <v>Existing</v>
      </c>
    </row>
    <row r="12243" spans="1:7" ht="19" x14ac:dyDescent="0.25">
      <c r="A12243" s="7">
        <v>2014</v>
      </c>
      <c r="B12243" s="7" t="s">
        <v>1537</v>
      </c>
      <c r="C12243" s="7" t="s">
        <v>8</v>
      </c>
      <c r="D12243" s="24">
        <v>703092.67</v>
      </c>
      <c r="E12243">
        <f>INDEX('B. Store opening dates'!$B$5:$B$2448,MATCH('A. Sales by store'!B12243,'B. Store opening dates'!$A$5:$A$2448,0))</f>
        <v>2011</v>
      </c>
      <c r="F12243" t="str">
        <f t="shared" si="382"/>
        <v>Old</v>
      </c>
      <c r="G12243" t="str">
        <f t="shared" si="383"/>
        <v>Existing</v>
      </c>
    </row>
    <row r="12244" spans="1:7" ht="19" x14ac:dyDescent="0.25">
      <c r="A12244" s="7">
        <v>2015</v>
      </c>
      <c r="B12244" s="7" t="s">
        <v>1538</v>
      </c>
      <c r="C12244" s="7" t="s">
        <v>5</v>
      </c>
      <c r="D12244" s="24">
        <v>502492.68</v>
      </c>
      <c r="E12244">
        <f>INDEX('B. Store opening dates'!$B$5:$B$2448,MATCH('A. Sales by store'!B12244,'B. Store opening dates'!$A$5:$A$2448,0))</f>
        <v>2011</v>
      </c>
      <c r="F12244" t="str">
        <f t="shared" si="382"/>
        <v>Old</v>
      </c>
      <c r="G12244" t="str">
        <f t="shared" si="383"/>
        <v>Existing</v>
      </c>
    </row>
    <row r="12245" spans="1:7" ht="19" x14ac:dyDescent="0.25">
      <c r="A12245" s="7">
        <v>2014</v>
      </c>
      <c r="B12245" s="7" t="s">
        <v>1538</v>
      </c>
      <c r="C12245" s="7" t="s">
        <v>5</v>
      </c>
      <c r="D12245" s="24">
        <v>555554.02</v>
      </c>
      <c r="E12245">
        <f>INDEX('B. Store opening dates'!$B$5:$B$2448,MATCH('A. Sales by store'!B12245,'B. Store opening dates'!$A$5:$A$2448,0))</f>
        <v>2011</v>
      </c>
      <c r="F12245" t="str">
        <f t="shared" si="382"/>
        <v>Old</v>
      </c>
      <c r="G12245" t="str">
        <f t="shared" si="383"/>
        <v>Existing</v>
      </c>
    </row>
    <row r="12246" spans="1:7" ht="19" x14ac:dyDescent="0.25">
      <c r="A12246" s="7">
        <v>2015</v>
      </c>
      <c r="B12246" s="7" t="s">
        <v>1538</v>
      </c>
      <c r="C12246" s="7" t="s">
        <v>6</v>
      </c>
      <c r="D12246" s="24">
        <v>331001.48</v>
      </c>
      <c r="E12246">
        <f>INDEX('B. Store opening dates'!$B$5:$B$2448,MATCH('A. Sales by store'!B12246,'B. Store opening dates'!$A$5:$A$2448,0))</f>
        <v>2011</v>
      </c>
      <c r="F12246" t="str">
        <f t="shared" si="382"/>
        <v>Old</v>
      </c>
      <c r="G12246" t="str">
        <f t="shared" si="383"/>
        <v>Existing</v>
      </c>
    </row>
    <row r="12247" spans="1:7" ht="19" x14ac:dyDescent="0.25">
      <c r="A12247" s="7">
        <v>2014</v>
      </c>
      <c r="B12247" s="7" t="s">
        <v>1538</v>
      </c>
      <c r="C12247" s="7" t="s">
        <v>6</v>
      </c>
      <c r="D12247" s="24">
        <v>240079.8</v>
      </c>
      <c r="E12247">
        <f>INDEX('B. Store opening dates'!$B$5:$B$2448,MATCH('A. Sales by store'!B12247,'B. Store opening dates'!$A$5:$A$2448,0))</f>
        <v>2011</v>
      </c>
      <c r="F12247" t="str">
        <f t="shared" si="382"/>
        <v>Old</v>
      </c>
      <c r="G12247" t="str">
        <f t="shared" si="383"/>
        <v>Existing</v>
      </c>
    </row>
    <row r="12248" spans="1:7" ht="19" x14ac:dyDescent="0.25">
      <c r="A12248" s="7">
        <v>2015</v>
      </c>
      <c r="B12248" s="7" t="s">
        <v>1538</v>
      </c>
      <c r="C12248" s="7" t="s">
        <v>7</v>
      </c>
      <c r="D12248" s="24">
        <v>164108.82999999999</v>
      </c>
      <c r="E12248">
        <f>INDEX('B. Store opening dates'!$B$5:$B$2448,MATCH('A. Sales by store'!B12248,'B. Store opening dates'!$A$5:$A$2448,0))</f>
        <v>2011</v>
      </c>
      <c r="F12248" t="str">
        <f t="shared" si="382"/>
        <v>Old</v>
      </c>
      <c r="G12248" t="str">
        <f t="shared" si="383"/>
        <v>Existing</v>
      </c>
    </row>
    <row r="12249" spans="1:7" ht="19" x14ac:dyDescent="0.25">
      <c r="A12249" s="7">
        <v>2014</v>
      </c>
      <c r="B12249" s="7" t="s">
        <v>1538</v>
      </c>
      <c r="C12249" s="7" t="s">
        <v>7</v>
      </c>
      <c r="D12249" s="24">
        <v>172643.68</v>
      </c>
      <c r="E12249">
        <f>INDEX('B. Store opening dates'!$B$5:$B$2448,MATCH('A. Sales by store'!B12249,'B. Store opening dates'!$A$5:$A$2448,0))</f>
        <v>2011</v>
      </c>
      <c r="F12249" t="str">
        <f t="shared" si="382"/>
        <v>Old</v>
      </c>
      <c r="G12249" t="str">
        <f t="shared" si="383"/>
        <v>Existing</v>
      </c>
    </row>
    <row r="12250" spans="1:7" ht="19" x14ac:dyDescent="0.25">
      <c r="A12250" s="7">
        <v>2015</v>
      </c>
      <c r="B12250" s="7" t="s">
        <v>1538</v>
      </c>
      <c r="C12250" s="7" t="s">
        <v>8</v>
      </c>
      <c r="D12250" s="24">
        <v>491973.9</v>
      </c>
      <c r="E12250">
        <f>INDEX('B. Store opening dates'!$B$5:$B$2448,MATCH('A. Sales by store'!B12250,'B. Store opening dates'!$A$5:$A$2448,0))</f>
        <v>2011</v>
      </c>
      <c r="F12250" t="str">
        <f t="shared" si="382"/>
        <v>Old</v>
      </c>
      <c r="G12250" t="str">
        <f t="shared" si="383"/>
        <v>Existing</v>
      </c>
    </row>
    <row r="12251" spans="1:7" ht="19" x14ac:dyDescent="0.25">
      <c r="A12251" s="7">
        <v>2014</v>
      </c>
      <c r="B12251" s="7" t="s">
        <v>1538</v>
      </c>
      <c r="C12251" s="7" t="s">
        <v>8</v>
      </c>
      <c r="D12251" s="24">
        <v>507523.5</v>
      </c>
      <c r="E12251">
        <f>INDEX('B. Store opening dates'!$B$5:$B$2448,MATCH('A. Sales by store'!B12251,'B. Store opening dates'!$A$5:$A$2448,0))</f>
        <v>2011</v>
      </c>
      <c r="F12251" t="str">
        <f t="shared" si="382"/>
        <v>Old</v>
      </c>
      <c r="G12251" t="str">
        <f t="shared" si="383"/>
        <v>Existing</v>
      </c>
    </row>
    <row r="12252" spans="1:7" ht="19" x14ac:dyDescent="0.25">
      <c r="A12252" s="7">
        <v>2015</v>
      </c>
      <c r="B12252" s="7" t="s">
        <v>1539</v>
      </c>
      <c r="C12252" s="7" t="s">
        <v>5</v>
      </c>
      <c r="D12252" s="24">
        <v>894499.24</v>
      </c>
      <c r="E12252">
        <f>INDEX('B. Store opening dates'!$B$5:$B$2448,MATCH('A. Sales by store'!B12252,'B. Store opening dates'!$A$5:$A$2448,0))</f>
        <v>2011</v>
      </c>
      <c r="F12252" t="str">
        <f t="shared" si="382"/>
        <v>Old</v>
      </c>
      <c r="G12252" t="str">
        <f t="shared" si="383"/>
        <v>Existing</v>
      </c>
    </row>
    <row r="12253" spans="1:7" ht="19" x14ac:dyDescent="0.25">
      <c r="A12253" s="7">
        <v>2014</v>
      </c>
      <c r="B12253" s="7" t="s">
        <v>1539</v>
      </c>
      <c r="C12253" s="7" t="s">
        <v>5</v>
      </c>
      <c r="D12253" s="24">
        <v>978824.29</v>
      </c>
      <c r="E12253">
        <f>INDEX('B. Store opening dates'!$B$5:$B$2448,MATCH('A. Sales by store'!B12253,'B. Store opening dates'!$A$5:$A$2448,0))</f>
        <v>2011</v>
      </c>
      <c r="F12253" t="str">
        <f t="shared" si="382"/>
        <v>Old</v>
      </c>
      <c r="G12253" t="str">
        <f t="shared" si="383"/>
        <v>Existing</v>
      </c>
    </row>
    <row r="12254" spans="1:7" ht="19" x14ac:dyDescent="0.25">
      <c r="A12254" s="7">
        <v>2015</v>
      </c>
      <c r="B12254" s="7" t="s">
        <v>1539</v>
      </c>
      <c r="C12254" s="7" t="s">
        <v>6</v>
      </c>
      <c r="D12254" s="24">
        <v>399616.09</v>
      </c>
      <c r="E12254">
        <f>INDEX('B. Store opening dates'!$B$5:$B$2448,MATCH('A. Sales by store'!B12254,'B. Store opening dates'!$A$5:$A$2448,0))</f>
        <v>2011</v>
      </c>
      <c r="F12254" t="str">
        <f t="shared" si="382"/>
        <v>Old</v>
      </c>
      <c r="G12254" t="str">
        <f t="shared" si="383"/>
        <v>Existing</v>
      </c>
    </row>
    <row r="12255" spans="1:7" ht="19" x14ac:dyDescent="0.25">
      <c r="A12255" s="7">
        <v>2014</v>
      </c>
      <c r="B12255" s="7" t="s">
        <v>1539</v>
      </c>
      <c r="C12255" s="7" t="s">
        <v>6</v>
      </c>
      <c r="D12255" s="24">
        <v>279001.96999999997</v>
      </c>
      <c r="E12255">
        <f>INDEX('B. Store opening dates'!$B$5:$B$2448,MATCH('A. Sales by store'!B12255,'B. Store opening dates'!$A$5:$A$2448,0))</f>
        <v>2011</v>
      </c>
      <c r="F12255" t="str">
        <f t="shared" si="382"/>
        <v>Old</v>
      </c>
      <c r="G12255" t="str">
        <f t="shared" si="383"/>
        <v>Existing</v>
      </c>
    </row>
    <row r="12256" spans="1:7" ht="19" x14ac:dyDescent="0.25">
      <c r="A12256" s="7">
        <v>2015</v>
      </c>
      <c r="B12256" s="7" t="s">
        <v>1539</v>
      </c>
      <c r="C12256" s="7" t="s">
        <v>7</v>
      </c>
      <c r="D12256" s="24">
        <v>154408.97</v>
      </c>
      <c r="E12256">
        <f>INDEX('B. Store opening dates'!$B$5:$B$2448,MATCH('A. Sales by store'!B12256,'B. Store opening dates'!$A$5:$A$2448,0))</f>
        <v>2011</v>
      </c>
      <c r="F12256" t="str">
        <f t="shared" si="382"/>
        <v>Old</v>
      </c>
      <c r="G12256" t="str">
        <f t="shared" si="383"/>
        <v>Existing</v>
      </c>
    </row>
    <row r="12257" spans="1:7" ht="19" x14ac:dyDescent="0.25">
      <c r="A12257" s="7">
        <v>2014</v>
      </c>
      <c r="B12257" s="7" t="s">
        <v>1539</v>
      </c>
      <c r="C12257" s="7" t="s">
        <v>7</v>
      </c>
      <c r="D12257" s="24">
        <v>162509.57</v>
      </c>
      <c r="E12257">
        <f>INDEX('B. Store opening dates'!$B$5:$B$2448,MATCH('A. Sales by store'!B12257,'B. Store opening dates'!$A$5:$A$2448,0))</f>
        <v>2011</v>
      </c>
      <c r="F12257" t="str">
        <f t="shared" si="382"/>
        <v>Old</v>
      </c>
      <c r="G12257" t="str">
        <f t="shared" si="383"/>
        <v>Existing</v>
      </c>
    </row>
    <row r="12258" spans="1:7" ht="19" x14ac:dyDescent="0.25">
      <c r="A12258" s="7">
        <v>2015</v>
      </c>
      <c r="B12258" s="7" t="s">
        <v>1539</v>
      </c>
      <c r="C12258" s="7" t="s">
        <v>8</v>
      </c>
      <c r="D12258" s="24">
        <v>787594.8</v>
      </c>
      <c r="E12258">
        <f>INDEX('B. Store opening dates'!$B$5:$B$2448,MATCH('A. Sales by store'!B12258,'B. Store opening dates'!$A$5:$A$2448,0))</f>
        <v>2011</v>
      </c>
      <c r="F12258" t="str">
        <f t="shared" si="382"/>
        <v>Old</v>
      </c>
      <c r="G12258" t="str">
        <f t="shared" si="383"/>
        <v>Existing</v>
      </c>
    </row>
    <row r="12259" spans="1:7" ht="19" x14ac:dyDescent="0.25">
      <c r="A12259" s="7">
        <v>2014</v>
      </c>
      <c r="B12259" s="7" t="s">
        <v>1539</v>
      </c>
      <c r="C12259" s="7" t="s">
        <v>8</v>
      </c>
      <c r="D12259" s="24">
        <v>815605.06</v>
      </c>
      <c r="E12259">
        <f>INDEX('B. Store opening dates'!$B$5:$B$2448,MATCH('A. Sales by store'!B12259,'B. Store opening dates'!$A$5:$A$2448,0))</f>
        <v>2011</v>
      </c>
      <c r="F12259" t="str">
        <f t="shared" si="382"/>
        <v>Old</v>
      </c>
      <c r="G12259" t="str">
        <f t="shared" si="383"/>
        <v>Existing</v>
      </c>
    </row>
    <row r="12260" spans="1:7" ht="19" x14ac:dyDescent="0.25">
      <c r="A12260" s="7">
        <v>2015</v>
      </c>
      <c r="B12260" s="7" t="s">
        <v>1540</v>
      </c>
      <c r="C12260" s="7" t="s">
        <v>5</v>
      </c>
      <c r="D12260" s="24">
        <v>513589</v>
      </c>
      <c r="E12260">
        <f>INDEX('B. Store opening dates'!$B$5:$B$2448,MATCH('A. Sales by store'!B12260,'B. Store opening dates'!$A$5:$A$2448,0))</f>
        <v>2011</v>
      </c>
      <c r="F12260" t="str">
        <f t="shared" si="382"/>
        <v>Old</v>
      </c>
      <c r="G12260" t="str">
        <f t="shared" si="383"/>
        <v>Existing</v>
      </c>
    </row>
    <row r="12261" spans="1:7" ht="19" x14ac:dyDescent="0.25">
      <c r="A12261" s="7">
        <v>2014</v>
      </c>
      <c r="B12261" s="7" t="s">
        <v>1540</v>
      </c>
      <c r="C12261" s="7" t="s">
        <v>5</v>
      </c>
      <c r="D12261" s="24">
        <v>562215.85</v>
      </c>
      <c r="E12261">
        <f>INDEX('B. Store opening dates'!$B$5:$B$2448,MATCH('A. Sales by store'!B12261,'B. Store opening dates'!$A$5:$A$2448,0))</f>
        <v>2011</v>
      </c>
      <c r="F12261" t="str">
        <f t="shared" si="382"/>
        <v>Old</v>
      </c>
      <c r="G12261" t="str">
        <f t="shared" si="383"/>
        <v>Existing</v>
      </c>
    </row>
    <row r="12262" spans="1:7" ht="19" x14ac:dyDescent="0.25">
      <c r="A12262" s="7">
        <v>2015</v>
      </c>
      <c r="B12262" s="7" t="s">
        <v>1540</v>
      </c>
      <c r="C12262" s="7" t="s">
        <v>6</v>
      </c>
      <c r="D12262" s="24">
        <v>451439.63</v>
      </c>
      <c r="E12262">
        <f>INDEX('B. Store opening dates'!$B$5:$B$2448,MATCH('A. Sales by store'!B12262,'B. Store opening dates'!$A$5:$A$2448,0))</f>
        <v>2011</v>
      </c>
      <c r="F12262" t="str">
        <f t="shared" si="382"/>
        <v>Old</v>
      </c>
      <c r="G12262" t="str">
        <f t="shared" si="383"/>
        <v>Existing</v>
      </c>
    </row>
    <row r="12263" spans="1:7" ht="19" x14ac:dyDescent="0.25">
      <c r="A12263" s="7">
        <v>2014</v>
      </c>
      <c r="B12263" s="7" t="s">
        <v>1540</v>
      </c>
      <c r="C12263" s="7" t="s">
        <v>6</v>
      </c>
      <c r="D12263" s="24">
        <v>319520.77</v>
      </c>
      <c r="E12263">
        <f>INDEX('B. Store opening dates'!$B$5:$B$2448,MATCH('A. Sales by store'!B12263,'B. Store opening dates'!$A$5:$A$2448,0))</f>
        <v>2011</v>
      </c>
      <c r="F12263" t="str">
        <f t="shared" si="382"/>
        <v>Old</v>
      </c>
      <c r="G12263" t="str">
        <f t="shared" si="383"/>
        <v>Existing</v>
      </c>
    </row>
    <row r="12264" spans="1:7" ht="19" x14ac:dyDescent="0.25">
      <c r="A12264" s="7">
        <v>2015</v>
      </c>
      <c r="B12264" s="7" t="s">
        <v>1540</v>
      </c>
      <c r="C12264" s="7" t="s">
        <v>7</v>
      </c>
      <c r="D12264" s="24">
        <v>210350.42</v>
      </c>
      <c r="E12264">
        <f>INDEX('B. Store opening dates'!$B$5:$B$2448,MATCH('A. Sales by store'!B12264,'B. Store opening dates'!$A$5:$A$2448,0))</f>
        <v>2011</v>
      </c>
      <c r="F12264" t="str">
        <f t="shared" si="382"/>
        <v>Old</v>
      </c>
      <c r="G12264" t="str">
        <f t="shared" si="383"/>
        <v>Existing</v>
      </c>
    </row>
    <row r="12265" spans="1:7" ht="19" x14ac:dyDescent="0.25">
      <c r="A12265" s="7">
        <v>2014</v>
      </c>
      <c r="B12265" s="7" t="s">
        <v>1540</v>
      </c>
      <c r="C12265" s="7" t="s">
        <v>7</v>
      </c>
      <c r="D12265" s="24">
        <v>220800.84</v>
      </c>
      <c r="E12265">
        <f>INDEX('B. Store opening dates'!$B$5:$B$2448,MATCH('A. Sales by store'!B12265,'B. Store opening dates'!$A$5:$A$2448,0))</f>
        <v>2011</v>
      </c>
      <c r="F12265" t="str">
        <f t="shared" si="382"/>
        <v>Old</v>
      </c>
      <c r="G12265" t="str">
        <f t="shared" si="383"/>
        <v>Existing</v>
      </c>
    </row>
    <row r="12266" spans="1:7" ht="19" x14ac:dyDescent="0.25">
      <c r="A12266" s="7">
        <v>2015</v>
      </c>
      <c r="B12266" s="7" t="s">
        <v>1540</v>
      </c>
      <c r="C12266" s="7" t="s">
        <v>8</v>
      </c>
      <c r="D12266" s="24">
        <v>632148.16</v>
      </c>
      <c r="E12266">
        <f>INDEX('B. Store opening dates'!$B$5:$B$2448,MATCH('A. Sales by store'!B12266,'B. Store opening dates'!$A$5:$A$2448,0))</f>
        <v>2011</v>
      </c>
      <c r="F12266" t="str">
        <f t="shared" si="382"/>
        <v>Old</v>
      </c>
      <c r="G12266" t="str">
        <f t="shared" si="383"/>
        <v>Existing</v>
      </c>
    </row>
    <row r="12267" spans="1:7" ht="19" x14ac:dyDescent="0.25">
      <c r="A12267" s="7">
        <v>2014</v>
      </c>
      <c r="B12267" s="7" t="s">
        <v>1540</v>
      </c>
      <c r="C12267" s="7" t="s">
        <v>8</v>
      </c>
      <c r="D12267" s="24">
        <v>652750.44999999995</v>
      </c>
      <c r="E12267">
        <f>INDEX('B. Store opening dates'!$B$5:$B$2448,MATCH('A. Sales by store'!B12267,'B. Store opening dates'!$A$5:$A$2448,0))</f>
        <v>2011</v>
      </c>
      <c r="F12267" t="str">
        <f t="shared" si="382"/>
        <v>Old</v>
      </c>
      <c r="G12267" t="str">
        <f t="shared" si="383"/>
        <v>Existing</v>
      </c>
    </row>
    <row r="12268" spans="1:7" ht="19" x14ac:dyDescent="0.25">
      <c r="A12268" s="7">
        <v>2015</v>
      </c>
      <c r="B12268" s="7" t="s">
        <v>1541</v>
      </c>
      <c r="C12268" s="7" t="s">
        <v>5</v>
      </c>
      <c r="D12268" s="24">
        <v>515266.03</v>
      </c>
      <c r="E12268">
        <f>INDEX('B. Store opening dates'!$B$5:$B$2448,MATCH('A. Sales by store'!B12268,'B. Store opening dates'!$A$5:$A$2448,0))</f>
        <v>2011</v>
      </c>
      <c r="F12268" t="str">
        <f t="shared" si="382"/>
        <v>Old</v>
      </c>
      <c r="G12268" t="str">
        <f t="shared" si="383"/>
        <v>Existing</v>
      </c>
    </row>
    <row r="12269" spans="1:7" ht="19" x14ac:dyDescent="0.25">
      <c r="A12269" s="7">
        <v>2014</v>
      </c>
      <c r="B12269" s="7" t="s">
        <v>1541</v>
      </c>
      <c r="C12269" s="7" t="s">
        <v>5</v>
      </c>
      <c r="D12269" s="24">
        <v>565020.15</v>
      </c>
      <c r="E12269">
        <f>INDEX('B. Store opening dates'!$B$5:$B$2448,MATCH('A. Sales by store'!B12269,'B. Store opening dates'!$A$5:$A$2448,0))</f>
        <v>2011</v>
      </c>
      <c r="F12269" t="str">
        <f t="shared" si="382"/>
        <v>Old</v>
      </c>
      <c r="G12269" t="str">
        <f t="shared" si="383"/>
        <v>Existing</v>
      </c>
    </row>
    <row r="12270" spans="1:7" ht="19" x14ac:dyDescent="0.25">
      <c r="A12270" s="7">
        <v>2015</v>
      </c>
      <c r="B12270" s="7" t="s">
        <v>1541</v>
      </c>
      <c r="C12270" s="7" t="s">
        <v>6</v>
      </c>
      <c r="D12270" s="24">
        <v>210075.84</v>
      </c>
      <c r="E12270">
        <f>INDEX('B. Store opening dates'!$B$5:$B$2448,MATCH('A. Sales by store'!B12270,'B. Store opening dates'!$A$5:$A$2448,0))</f>
        <v>2011</v>
      </c>
      <c r="F12270" t="str">
        <f t="shared" si="382"/>
        <v>Old</v>
      </c>
      <c r="G12270" t="str">
        <f t="shared" si="383"/>
        <v>Existing</v>
      </c>
    </row>
    <row r="12271" spans="1:7" ht="19" x14ac:dyDescent="0.25">
      <c r="A12271" s="7">
        <v>2014</v>
      </c>
      <c r="B12271" s="7" t="s">
        <v>1541</v>
      </c>
      <c r="C12271" s="7" t="s">
        <v>6</v>
      </c>
      <c r="D12271" s="24">
        <v>154980.24</v>
      </c>
      <c r="E12271">
        <f>INDEX('B. Store opening dates'!$B$5:$B$2448,MATCH('A. Sales by store'!B12271,'B. Store opening dates'!$A$5:$A$2448,0))</f>
        <v>2011</v>
      </c>
      <c r="F12271" t="str">
        <f t="shared" si="382"/>
        <v>Old</v>
      </c>
      <c r="G12271" t="str">
        <f t="shared" si="383"/>
        <v>Existing</v>
      </c>
    </row>
    <row r="12272" spans="1:7" ht="19" x14ac:dyDescent="0.25">
      <c r="A12272" s="7">
        <v>2015</v>
      </c>
      <c r="B12272" s="7" t="s">
        <v>1541</v>
      </c>
      <c r="C12272" s="7" t="s">
        <v>7</v>
      </c>
      <c r="D12272" s="24">
        <v>173698.55</v>
      </c>
      <c r="E12272">
        <f>INDEX('B. Store opening dates'!$B$5:$B$2448,MATCH('A. Sales by store'!B12272,'B. Store opening dates'!$A$5:$A$2448,0))</f>
        <v>2011</v>
      </c>
      <c r="F12272" t="str">
        <f t="shared" si="382"/>
        <v>Old</v>
      </c>
      <c r="G12272" t="str">
        <f t="shared" si="383"/>
        <v>Existing</v>
      </c>
    </row>
    <row r="12273" spans="1:7" ht="19" x14ac:dyDescent="0.25">
      <c r="A12273" s="7">
        <v>2014</v>
      </c>
      <c r="B12273" s="7" t="s">
        <v>1541</v>
      </c>
      <c r="C12273" s="7" t="s">
        <v>7</v>
      </c>
      <c r="D12273" s="24">
        <v>182061.29</v>
      </c>
      <c r="E12273">
        <f>INDEX('B. Store opening dates'!$B$5:$B$2448,MATCH('A. Sales by store'!B12273,'B. Store opening dates'!$A$5:$A$2448,0))</f>
        <v>2011</v>
      </c>
      <c r="F12273" t="str">
        <f t="shared" si="382"/>
        <v>Old</v>
      </c>
      <c r="G12273" t="str">
        <f t="shared" si="383"/>
        <v>Existing</v>
      </c>
    </row>
    <row r="12274" spans="1:7" ht="19" x14ac:dyDescent="0.25">
      <c r="A12274" s="7">
        <v>2015</v>
      </c>
      <c r="B12274" s="7" t="s">
        <v>1541</v>
      </c>
      <c r="C12274" s="7" t="s">
        <v>8</v>
      </c>
      <c r="D12274" s="24">
        <v>680969.67</v>
      </c>
      <c r="E12274">
        <f>INDEX('B. Store opening dates'!$B$5:$B$2448,MATCH('A. Sales by store'!B12274,'B. Store opening dates'!$A$5:$A$2448,0))</f>
        <v>2011</v>
      </c>
      <c r="F12274" t="str">
        <f t="shared" si="382"/>
        <v>Old</v>
      </c>
      <c r="G12274" t="str">
        <f t="shared" si="383"/>
        <v>Existing</v>
      </c>
    </row>
    <row r="12275" spans="1:7" ht="19" x14ac:dyDescent="0.25">
      <c r="A12275" s="7">
        <v>2014</v>
      </c>
      <c r="B12275" s="7" t="s">
        <v>1541</v>
      </c>
      <c r="C12275" s="7" t="s">
        <v>8</v>
      </c>
      <c r="D12275" s="24">
        <v>704647.21</v>
      </c>
      <c r="E12275">
        <f>INDEX('B. Store opening dates'!$B$5:$B$2448,MATCH('A. Sales by store'!B12275,'B. Store opening dates'!$A$5:$A$2448,0))</f>
        <v>2011</v>
      </c>
      <c r="F12275" t="str">
        <f t="shared" si="382"/>
        <v>Old</v>
      </c>
      <c r="G12275" t="str">
        <f t="shared" si="383"/>
        <v>Existing</v>
      </c>
    </row>
    <row r="12276" spans="1:7" ht="19" x14ac:dyDescent="0.25">
      <c r="A12276" s="7">
        <v>2015</v>
      </c>
      <c r="B12276" s="7" t="s">
        <v>1542</v>
      </c>
      <c r="C12276" s="7" t="s">
        <v>5</v>
      </c>
      <c r="D12276" s="24">
        <v>551234.6</v>
      </c>
      <c r="E12276">
        <f>INDEX('B. Store opening dates'!$B$5:$B$2448,MATCH('A. Sales by store'!B12276,'B. Store opening dates'!$A$5:$A$2448,0))</f>
        <v>2011</v>
      </c>
      <c r="F12276" t="str">
        <f t="shared" si="382"/>
        <v>Old</v>
      </c>
      <c r="G12276" t="str">
        <f t="shared" si="383"/>
        <v>Existing</v>
      </c>
    </row>
    <row r="12277" spans="1:7" ht="19" x14ac:dyDescent="0.25">
      <c r="A12277" s="7">
        <v>2014</v>
      </c>
      <c r="B12277" s="7" t="s">
        <v>1542</v>
      </c>
      <c r="C12277" s="7" t="s">
        <v>5</v>
      </c>
      <c r="D12277" s="24">
        <v>606830.26</v>
      </c>
      <c r="E12277">
        <f>INDEX('B. Store opening dates'!$B$5:$B$2448,MATCH('A. Sales by store'!B12277,'B. Store opening dates'!$A$5:$A$2448,0))</f>
        <v>2011</v>
      </c>
      <c r="F12277" t="str">
        <f t="shared" si="382"/>
        <v>Old</v>
      </c>
      <c r="G12277" t="str">
        <f t="shared" si="383"/>
        <v>Existing</v>
      </c>
    </row>
    <row r="12278" spans="1:7" ht="19" x14ac:dyDescent="0.25">
      <c r="A12278" s="7">
        <v>2015</v>
      </c>
      <c r="B12278" s="7" t="s">
        <v>1542</v>
      </c>
      <c r="C12278" s="7" t="s">
        <v>6</v>
      </c>
      <c r="D12278" s="24">
        <v>387492.94</v>
      </c>
      <c r="E12278">
        <f>INDEX('B. Store opening dates'!$B$5:$B$2448,MATCH('A. Sales by store'!B12278,'B. Store opening dates'!$A$5:$A$2448,0))</f>
        <v>2011</v>
      </c>
      <c r="F12278" t="str">
        <f t="shared" si="382"/>
        <v>Old</v>
      </c>
      <c r="G12278" t="str">
        <f t="shared" si="383"/>
        <v>Existing</v>
      </c>
    </row>
    <row r="12279" spans="1:7" ht="19" x14ac:dyDescent="0.25">
      <c r="A12279" s="7">
        <v>2014</v>
      </c>
      <c r="B12279" s="7" t="s">
        <v>1542</v>
      </c>
      <c r="C12279" s="7" t="s">
        <v>6</v>
      </c>
      <c r="D12279" s="24">
        <v>280280.49</v>
      </c>
      <c r="E12279">
        <f>INDEX('B. Store opening dates'!$B$5:$B$2448,MATCH('A. Sales by store'!B12279,'B. Store opening dates'!$A$5:$A$2448,0))</f>
        <v>2011</v>
      </c>
      <c r="F12279" t="str">
        <f t="shared" si="382"/>
        <v>Old</v>
      </c>
      <c r="G12279" t="str">
        <f t="shared" si="383"/>
        <v>Existing</v>
      </c>
    </row>
    <row r="12280" spans="1:7" ht="19" x14ac:dyDescent="0.25">
      <c r="A12280" s="7">
        <v>2015</v>
      </c>
      <c r="B12280" s="7" t="s">
        <v>1542</v>
      </c>
      <c r="C12280" s="7" t="s">
        <v>7</v>
      </c>
      <c r="D12280" s="24">
        <v>73274.490000000005</v>
      </c>
      <c r="E12280">
        <f>INDEX('B. Store opening dates'!$B$5:$B$2448,MATCH('A. Sales by store'!B12280,'B. Store opening dates'!$A$5:$A$2448,0))</f>
        <v>2011</v>
      </c>
      <c r="F12280" t="str">
        <f t="shared" si="382"/>
        <v>Old</v>
      </c>
      <c r="G12280" t="str">
        <f t="shared" si="383"/>
        <v>Existing</v>
      </c>
    </row>
    <row r="12281" spans="1:7" ht="19" x14ac:dyDescent="0.25">
      <c r="A12281" s="7">
        <v>2014</v>
      </c>
      <c r="B12281" s="7" t="s">
        <v>1542</v>
      </c>
      <c r="C12281" s="7" t="s">
        <v>7</v>
      </c>
      <c r="D12281" s="24">
        <v>77088.539999999994</v>
      </c>
      <c r="E12281">
        <f>INDEX('B. Store opening dates'!$B$5:$B$2448,MATCH('A. Sales by store'!B12281,'B. Store opening dates'!$A$5:$A$2448,0))</f>
        <v>2011</v>
      </c>
      <c r="F12281" t="str">
        <f t="shared" si="382"/>
        <v>Old</v>
      </c>
      <c r="G12281" t="str">
        <f t="shared" si="383"/>
        <v>Existing</v>
      </c>
    </row>
    <row r="12282" spans="1:7" ht="19" x14ac:dyDescent="0.25">
      <c r="A12282" s="7">
        <v>2015</v>
      </c>
      <c r="B12282" s="7" t="s">
        <v>1542</v>
      </c>
      <c r="C12282" s="7" t="s">
        <v>8</v>
      </c>
      <c r="D12282" s="24">
        <v>419838.46</v>
      </c>
      <c r="E12282">
        <f>INDEX('B. Store opening dates'!$B$5:$B$2448,MATCH('A. Sales by store'!B12282,'B. Store opening dates'!$A$5:$A$2448,0))</f>
        <v>2011</v>
      </c>
      <c r="F12282" t="str">
        <f t="shared" si="382"/>
        <v>Old</v>
      </c>
      <c r="G12282" t="str">
        <f t="shared" si="383"/>
        <v>Existing</v>
      </c>
    </row>
    <row r="12283" spans="1:7" ht="19" x14ac:dyDescent="0.25">
      <c r="A12283" s="7">
        <v>2014</v>
      </c>
      <c r="B12283" s="7" t="s">
        <v>1542</v>
      </c>
      <c r="C12283" s="7" t="s">
        <v>8</v>
      </c>
      <c r="D12283" s="24">
        <v>440883.86</v>
      </c>
      <c r="E12283">
        <f>INDEX('B. Store opening dates'!$B$5:$B$2448,MATCH('A. Sales by store'!B12283,'B. Store opening dates'!$A$5:$A$2448,0))</f>
        <v>2011</v>
      </c>
      <c r="F12283" t="str">
        <f t="shared" si="382"/>
        <v>Old</v>
      </c>
      <c r="G12283" t="str">
        <f t="shared" si="383"/>
        <v>Existing</v>
      </c>
    </row>
    <row r="12284" spans="1:7" ht="19" x14ac:dyDescent="0.25">
      <c r="A12284" s="7">
        <v>2015</v>
      </c>
      <c r="B12284" s="7" t="s">
        <v>1543</v>
      </c>
      <c r="C12284" s="7" t="s">
        <v>5</v>
      </c>
      <c r="D12284" s="24">
        <v>757380.37</v>
      </c>
      <c r="E12284">
        <f>INDEX('B. Store opening dates'!$B$5:$B$2448,MATCH('A. Sales by store'!B12284,'B. Store opening dates'!$A$5:$A$2448,0))</f>
        <v>2011</v>
      </c>
      <c r="F12284" t="str">
        <f t="shared" si="382"/>
        <v>Old</v>
      </c>
      <c r="G12284" t="str">
        <f t="shared" si="383"/>
        <v>Existing</v>
      </c>
    </row>
    <row r="12285" spans="1:7" ht="19" x14ac:dyDescent="0.25">
      <c r="A12285" s="7">
        <v>2014</v>
      </c>
      <c r="B12285" s="7" t="s">
        <v>1543</v>
      </c>
      <c r="C12285" s="7" t="s">
        <v>5</v>
      </c>
      <c r="D12285" s="24">
        <v>827771.07</v>
      </c>
      <c r="E12285">
        <f>INDEX('B. Store opening dates'!$B$5:$B$2448,MATCH('A. Sales by store'!B12285,'B. Store opening dates'!$A$5:$A$2448,0))</f>
        <v>2011</v>
      </c>
      <c r="F12285" t="str">
        <f t="shared" si="382"/>
        <v>Old</v>
      </c>
      <c r="G12285" t="str">
        <f t="shared" si="383"/>
        <v>Existing</v>
      </c>
    </row>
    <row r="12286" spans="1:7" ht="19" x14ac:dyDescent="0.25">
      <c r="A12286" s="7">
        <v>2015</v>
      </c>
      <c r="B12286" s="7" t="s">
        <v>1543</v>
      </c>
      <c r="C12286" s="7" t="s">
        <v>6</v>
      </c>
      <c r="D12286" s="24">
        <v>350440.13</v>
      </c>
      <c r="E12286">
        <f>INDEX('B. Store opening dates'!$B$5:$B$2448,MATCH('A. Sales by store'!B12286,'B. Store opening dates'!$A$5:$A$2448,0))</f>
        <v>2011</v>
      </c>
      <c r="F12286" t="str">
        <f t="shared" si="382"/>
        <v>Old</v>
      </c>
      <c r="G12286" t="str">
        <f t="shared" si="383"/>
        <v>Existing</v>
      </c>
    </row>
    <row r="12287" spans="1:7" ht="19" x14ac:dyDescent="0.25">
      <c r="A12287" s="7">
        <v>2014</v>
      </c>
      <c r="B12287" s="7" t="s">
        <v>1543</v>
      </c>
      <c r="C12287" s="7" t="s">
        <v>6</v>
      </c>
      <c r="D12287" s="24">
        <v>243881.53</v>
      </c>
      <c r="E12287">
        <f>INDEX('B. Store opening dates'!$B$5:$B$2448,MATCH('A. Sales by store'!B12287,'B. Store opening dates'!$A$5:$A$2448,0))</f>
        <v>2011</v>
      </c>
      <c r="F12287" t="str">
        <f t="shared" si="382"/>
        <v>Old</v>
      </c>
      <c r="G12287" t="str">
        <f t="shared" si="383"/>
        <v>Existing</v>
      </c>
    </row>
    <row r="12288" spans="1:7" ht="19" x14ac:dyDescent="0.25">
      <c r="A12288" s="7">
        <v>2015</v>
      </c>
      <c r="B12288" s="7" t="s">
        <v>1543</v>
      </c>
      <c r="C12288" s="7" t="s">
        <v>7</v>
      </c>
      <c r="D12288" s="24">
        <v>161306.39000000001</v>
      </c>
      <c r="E12288">
        <f>INDEX('B. Store opening dates'!$B$5:$B$2448,MATCH('A. Sales by store'!B12288,'B. Store opening dates'!$A$5:$A$2448,0))</f>
        <v>2011</v>
      </c>
      <c r="F12288" t="str">
        <f t="shared" si="382"/>
        <v>Old</v>
      </c>
      <c r="G12288" t="str">
        <f t="shared" si="383"/>
        <v>Existing</v>
      </c>
    </row>
    <row r="12289" spans="1:7" ht="19" x14ac:dyDescent="0.25">
      <c r="A12289" s="7">
        <v>2014</v>
      </c>
      <c r="B12289" s="7" t="s">
        <v>1543</v>
      </c>
      <c r="C12289" s="7" t="s">
        <v>7</v>
      </c>
      <c r="D12289" s="24">
        <v>168679.97</v>
      </c>
      <c r="E12289">
        <f>INDEX('B. Store opening dates'!$B$5:$B$2448,MATCH('A. Sales by store'!B12289,'B. Store opening dates'!$A$5:$A$2448,0))</f>
        <v>2011</v>
      </c>
      <c r="F12289" t="str">
        <f t="shared" si="382"/>
        <v>Old</v>
      </c>
      <c r="G12289" t="str">
        <f t="shared" si="383"/>
        <v>Existing</v>
      </c>
    </row>
    <row r="12290" spans="1:7" ht="19" x14ac:dyDescent="0.25">
      <c r="A12290" s="7">
        <v>2015</v>
      </c>
      <c r="B12290" s="7" t="s">
        <v>1543</v>
      </c>
      <c r="C12290" s="7" t="s">
        <v>8</v>
      </c>
      <c r="D12290" s="24">
        <v>554255.18999999994</v>
      </c>
      <c r="E12290">
        <f>INDEX('B. Store opening dates'!$B$5:$B$2448,MATCH('A. Sales by store'!B12290,'B. Store opening dates'!$A$5:$A$2448,0))</f>
        <v>2011</v>
      </c>
      <c r="F12290" t="str">
        <f t="shared" si="382"/>
        <v>Old</v>
      </c>
      <c r="G12290" t="str">
        <f t="shared" si="383"/>
        <v>Existing</v>
      </c>
    </row>
    <row r="12291" spans="1:7" ht="19" x14ac:dyDescent="0.25">
      <c r="A12291" s="7">
        <v>2014</v>
      </c>
      <c r="B12291" s="7" t="s">
        <v>1543</v>
      </c>
      <c r="C12291" s="7" t="s">
        <v>8</v>
      </c>
      <c r="D12291" s="24">
        <v>579241.05000000005</v>
      </c>
      <c r="E12291">
        <f>INDEX('B. Store opening dates'!$B$5:$B$2448,MATCH('A. Sales by store'!B12291,'B. Store opening dates'!$A$5:$A$2448,0))</f>
        <v>2011</v>
      </c>
      <c r="F12291" t="str">
        <f t="shared" si="382"/>
        <v>Old</v>
      </c>
      <c r="G12291" t="str">
        <f t="shared" si="383"/>
        <v>Existing</v>
      </c>
    </row>
    <row r="12292" spans="1:7" ht="19" x14ac:dyDescent="0.25">
      <c r="A12292" s="7">
        <v>2015</v>
      </c>
      <c r="B12292" s="7" t="s">
        <v>1544</v>
      </c>
      <c r="C12292" s="7" t="s">
        <v>5</v>
      </c>
      <c r="D12292" s="24">
        <v>515313.8</v>
      </c>
      <c r="E12292">
        <f>INDEX('B. Store opening dates'!$B$5:$B$2448,MATCH('A. Sales by store'!B12292,'B. Store opening dates'!$A$5:$A$2448,0))</f>
        <v>2011</v>
      </c>
      <c r="F12292" t="str">
        <f t="shared" si="382"/>
        <v>Old</v>
      </c>
      <c r="G12292" t="str">
        <f t="shared" si="383"/>
        <v>Existing</v>
      </c>
    </row>
    <row r="12293" spans="1:7" ht="19" x14ac:dyDescent="0.25">
      <c r="A12293" s="7">
        <v>2014</v>
      </c>
      <c r="B12293" s="7" t="s">
        <v>1544</v>
      </c>
      <c r="C12293" s="7" t="s">
        <v>5</v>
      </c>
      <c r="D12293" s="24">
        <v>564994.9</v>
      </c>
      <c r="E12293">
        <f>INDEX('B. Store opening dates'!$B$5:$B$2448,MATCH('A. Sales by store'!B12293,'B. Store opening dates'!$A$5:$A$2448,0))</f>
        <v>2011</v>
      </c>
      <c r="F12293" t="str">
        <f t="shared" ref="F12293:F12356" si="384">IF(A12293 = 2015, IF(E12293&lt; 2015, "Old","New"),IF(E12293 &lt; 2014, "Old","New"))</f>
        <v>Old</v>
      </c>
      <c r="G12293" t="str">
        <f t="shared" ref="G12293:G12356" si="385">IF(A12293 = 2015, IF(E12293&lt; 2015, "Existing","New"),"Existing")</f>
        <v>Existing</v>
      </c>
    </row>
    <row r="12294" spans="1:7" ht="19" x14ac:dyDescent="0.25">
      <c r="A12294" s="7">
        <v>2015</v>
      </c>
      <c r="B12294" s="7" t="s">
        <v>1544</v>
      </c>
      <c r="C12294" s="7" t="s">
        <v>6</v>
      </c>
      <c r="D12294" s="24">
        <v>293505.39</v>
      </c>
      <c r="E12294">
        <f>INDEX('B. Store opening dates'!$B$5:$B$2448,MATCH('A. Sales by store'!B12294,'B. Store opening dates'!$A$5:$A$2448,0))</f>
        <v>2011</v>
      </c>
      <c r="F12294" t="str">
        <f t="shared" si="384"/>
        <v>Old</v>
      </c>
      <c r="G12294" t="str">
        <f t="shared" si="385"/>
        <v>Existing</v>
      </c>
    </row>
    <row r="12295" spans="1:7" ht="19" x14ac:dyDescent="0.25">
      <c r="A12295" s="7">
        <v>2014</v>
      </c>
      <c r="B12295" s="7" t="s">
        <v>1544</v>
      </c>
      <c r="C12295" s="7" t="s">
        <v>6</v>
      </c>
      <c r="D12295" s="24">
        <v>202303.84</v>
      </c>
      <c r="E12295">
        <f>INDEX('B. Store opening dates'!$B$5:$B$2448,MATCH('A. Sales by store'!B12295,'B. Store opening dates'!$A$5:$A$2448,0))</f>
        <v>2011</v>
      </c>
      <c r="F12295" t="str">
        <f t="shared" si="384"/>
        <v>Old</v>
      </c>
      <c r="G12295" t="str">
        <f t="shared" si="385"/>
        <v>Existing</v>
      </c>
    </row>
    <row r="12296" spans="1:7" ht="19" x14ac:dyDescent="0.25">
      <c r="A12296" s="7">
        <v>2015</v>
      </c>
      <c r="B12296" s="7" t="s">
        <v>1544</v>
      </c>
      <c r="C12296" s="7" t="s">
        <v>7</v>
      </c>
      <c r="D12296" s="24">
        <v>148946.49</v>
      </c>
      <c r="E12296">
        <f>INDEX('B. Store opening dates'!$B$5:$B$2448,MATCH('A. Sales by store'!B12296,'B. Store opening dates'!$A$5:$A$2448,0))</f>
        <v>2011</v>
      </c>
      <c r="F12296" t="str">
        <f t="shared" si="384"/>
        <v>Old</v>
      </c>
      <c r="G12296" t="str">
        <f t="shared" si="385"/>
        <v>Existing</v>
      </c>
    </row>
    <row r="12297" spans="1:7" ht="19" x14ac:dyDescent="0.25">
      <c r="A12297" s="7">
        <v>2014</v>
      </c>
      <c r="B12297" s="7" t="s">
        <v>1544</v>
      </c>
      <c r="C12297" s="7" t="s">
        <v>7</v>
      </c>
      <c r="D12297" s="24">
        <v>158008.48000000001</v>
      </c>
      <c r="E12297">
        <f>INDEX('B. Store opening dates'!$B$5:$B$2448,MATCH('A. Sales by store'!B12297,'B. Store opening dates'!$A$5:$A$2448,0))</f>
        <v>2011</v>
      </c>
      <c r="F12297" t="str">
        <f t="shared" si="384"/>
        <v>Old</v>
      </c>
      <c r="G12297" t="str">
        <f t="shared" si="385"/>
        <v>Existing</v>
      </c>
    </row>
    <row r="12298" spans="1:7" ht="19" x14ac:dyDescent="0.25">
      <c r="A12298" s="7">
        <v>2015</v>
      </c>
      <c r="B12298" s="7" t="s">
        <v>1544</v>
      </c>
      <c r="C12298" s="7" t="s">
        <v>8</v>
      </c>
      <c r="D12298" s="24">
        <v>499067.13</v>
      </c>
      <c r="E12298">
        <f>INDEX('B. Store opening dates'!$B$5:$B$2448,MATCH('A. Sales by store'!B12298,'B. Store opening dates'!$A$5:$A$2448,0))</f>
        <v>2011</v>
      </c>
      <c r="F12298" t="str">
        <f t="shared" si="384"/>
        <v>Old</v>
      </c>
      <c r="G12298" t="str">
        <f t="shared" si="385"/>
        <v>Existing</v>
      </c>
    </row>
    <row r="12299" spans="1:7" ht="19" x14ac:dyDescent="0.25">
      <c r="A12299" s="7">
        <v>2014</v>
      </c>
      <c r="B12299" s="7" t="s">
        <v>1544</v>
      </c>
      <c r="C12299" s="7" t="s">
        <v>8</v>
      </c>
      <c r="D12299" s="24">
        <v>520949.34</v>
      </c>
      <c r="E12299">
        <f>INDEX('B. Store opening dates'!$B$5:$B$2448,MATCH('A. Sales by store'!B12299,'B. Store opening dates'!$A$5:$A$2448,0))</f>
        <v>2011</v>
      </c>
      <c r="F12299" t="str">
        <f t="shared" si="384"/>
        <v>Old</v>
      </c>
      <c r="G12299" t="str">
        <f t="shared" si="385"/>
        <v>Existing</v>
      </c>
    </row>
    <row r="12300" spans="1:7" ht="19" x14ac:dyDescent="0.25">
      <c r="A12300" s="7">
        <v>2015</v>
      </c>
      <c r="B12300" s="7" t="s">
        <v>1545</v>
      </c>
      <c r="C12300" s="7" t="s">
        <v>5</v>
      </c>
      <c r="D12300" s="24">
        <v>912619.91</v>
      </c>
      <c r="E12300">
        <f>INDEX('B. Store opening dates'!$B$5:$B$2448,MATCH('A. Sales by store'!B12300,'B. Store opening dates'!$A$5:$A$2448,0))</f>
        <v>2011</v>
      </c>
      <c r="F12300" t="str">
        <f t="shared" si="384"/>
        <v>Old</v>
      </c>
      <c r="G12300" t="str">
        <f t="shared" si="385"/>
        <v>Existing</v>
      </c>
    </row>
    <row r="12301" spans="1:7" ht="19" x14ac:dyDescent="0.25">
      <c r="A12301" s="7">
        <v>2014</v>
      </c>
      <c r="B12301" s="7" t="s">
        <v>1545</v>
      </c>
      <c r="C12301" s="7" t="s">
        <v>5</v>
      </c>
      <c r="D12301" s="24">
        <v>993493.57</v>
      </c>
      <c r="E12301">
        <f>INDEX('B. Store opening dates'!$B$5:$B$2448,MATCH('A. Sales by store'!B12301,'B. Store opening dates'!$A$5:$A$2448,0))</f>
        <v>2011</v>
      </c>
      <c r="F12301" t="str">
        <f t="shared" si="384"/>
        <v>Old</v>
      </c>
      <c r="G12301" t="str">
        <f t="shared" si="385"/>
        <v>Existing</v>
      </c>
    </row>
    <row r="12302" spans="1:7" ht="19" x14ac:dyDescent="0.25">
      <c r="A12302" s="7">
        <v>2015</v>
      </c>
      <c r="B12302" s="7" t="s">
        <v>1545</v>
      </c>
      <c r="C12302" s="7" t="s">
        <v>6</v>
      </c>
      <c r="D12302" s="24">
        <v>351324.99</v>
      </c>
      <c r="E12302">
        <f>INDEX('B. Store opening dates'!$B$5:$B$2448,MATCH('A. Sales by store'!B12302,'B. Store opening dates'!$A$5:$A$2448,0))</f>
        <v>2011</v>
      </c>
      <c r="F12302" t="str">
        <f t="shared" si="384"/>
        <v>Old</v>
      </c>
      <c r="G12302" t="str">
        <f t="shared" si="385"/>
        <v>Existing</v>
      </c>
    </row>
    <row r="12303" spans="1:7" ht="19" x14ac:dyDescent="0.25">
      <c r="A12303" s="7">
        <v>2014</v>
      </c>
      <c r="B12303" s="7" t="s">
        <v>1545</v>
      </c>
      <c r="C12303" s="7" t="s">
        <v>6</v>
      </c>
      <c r="D12303" s="24">
        <v>242155.5</v>
      </c>
      <c r="E12303">
        <f>INDEX('B. Store opening dates'!$B$5:$B$2448,MATCH('A. Sales by store'!B12303,'B. Store opening dates'!$A$5:$A$2448,0))</f>
        <v>2011</v>
      </c>
      <c r="F12303" t="str">
        <f t="shared" si="384"/>
        <v>Old</v>
      </c>
      <c r="G12303" t="str">
        <f t="shared" si="385"/>
        <v>Existing</v>
      </c>
    </row>
    <row r="12304" spans="1:7" ht="19" x14ac:dyDescent="0.25">
      <c r="A12304" s="7">
        <v>2015</v>
      </c>
      <c r="B12304" s="7" t="s">
        <v>1545</v>
      </c>
      <c r="C12304" s="7" t="s">
        <v>7</v>
      </c>
      <c r="D12304" s="24">
        <v>209536.64000000001</v>
      </c>
      <c r="E12304">
        <f>INDEX('B. Store opening dates'!$B$5:$B$2448,MATCH('A. Sales by store'!B12304,'B. Store opening dates'!$A$5:$A$2448,0))</f>
        <v>2011</v>
      </c>
      <c r="F12304" t="str">
        <f t="shared" si="384"/>
        <v>Old</v>
      </c>
      <c r="G12304" t="str">
        <f t="shared" si="385"/>
        <v>Existing</v>
      </c>
    </row>
    <row r="12305" spans="1:7" ht="19" x14ac:dyDescent="0.25">
      <c r="A12305" s="7">
        <v>2014</v>
      </c>
      <c r="B12305" s="7" t="s">
        <v>1545</v>
      </c>
      <c r="C12305" s="7" t="s">
        <v>7</v>
      </c>
      <c r="D12305" s="24">
        <v>221405.23</v>
      </c>
      <c r="E12305">
        <f>INDEX('B. Store opening dates'!$B$5:$B$2448,MATCH('A. Sales by store'!B12305,'B. Store opening dates'!$A$5:$A$2448,0))</f>
        <v>2011</v>
      </c>
      <c r="F12305" t="str">
        <f t="shared" si="384"/>
        <v>Old</v>
      </c>
      <c r="G12305" t="str">
        <f t="shared" si="385"/>
        <v>Existing</v>
      </c>
    </row>
    <row r="12306" spans="1:7" ht="19" x14ac:dyDescent="0.25">
      <c r="A12306" s="7">
        <v>2015</v>
      </c>
      <c r="B12306" s="7" t="s">
        <v>1545</v>
      </c>
      <c r="C12306" s="7" t="s">
        <v>8</v>
      </c>
      <c r="D12306" s="24">
        <v>594915.27</v>
      </c>
      <c r="E12306">
        <f>INDEX('B. Store opening dates'!$B$5:$B$2448,MATCH('A. Sales by store'!B12306,'B. Store opening dates'!$A$5:$A$2448,0))</f>
        <v>2011</v>
      </c>
      <c r="F12306" t="str">
        <f t="shared" si="384"/>
        <v>Old</v>
      </c>
      <c r="G12306" t="str">
        <f t="shared" si="385"/>
        <v>Existing</v>
      </c>
    </row>
    <row r="12307" spans="1:7" ht="19" x14ac:dyDescent="0.25">
      <c r="A12307" s="7">
        <v>2014</v>
      </c>
      <c r="B12307" s="7" t="s">
        <v>1545</v>
      </c>
      <c r="C12307" s="7" t="s">
        <v>8</v>
      </c>
      <c r="D12307" s="24">
        <v>624388.36</v>
      </c>
      <c r="E12307">
        <f>INDEX('B. Store opening dates'!$B$5:$B$2448,MATCH('A. Sales by store'!B12307,'B. Store opening dates'!$A$5:$A$2448,0))</f>
        <v>2011</v>
      </c>
      <c r="F12307" t="str">
        <f t="shared" si="384"/>
        <v>Old</v>
      </c>
      <c r="G12307" t="str">
        <f t="shared" si="385"/>
        <v>Existing</v>
      </c>
    </row>
    <row r="12308" spans="1:7" ht="19" x14ac:dyDescent="0.25">
      <c r="A12308" s="7">
        <v>2015</v>
      </c>
      <c r="B12308" s="7" t="s">
        <v>1546</v>
      </c>
      <c r="C12308" s="7" t="s">
        <v>5</v>
      </c>
      <c r="D12308" s="24">
        <v>722667.23</v>
      </c>
      <c r="E12308">
        <f>INDEX('B. Store opening dates'!$B$5:$B$2448,MATCH('A. Sales by store'!B12308,'B. Store opening dates'!$A$5:$A$2448,0))</f>
        <v>2011</v>
      </c>
      <c r="F12308" t="str">
        <f t="shared" si="384"/>
        <v>Old</v>
      </c>
      <c r="G12308" t="str">
        <f t="shared" si="385"/>
        <v>Existing</v>
      </c>
    </row>
    <row r="12309" spans="1:7" ht="19" x14ac:dyDescent="0.25">
      <c r="A12309" s="7">
        <v>2014</v>
      </c>
      <c r="B12309" s="7" t="s">
        <v>1546</v>
      </c>
      <c r="C12309" s="7" t="s">
        <v>5</v>
      </c>
      <c r="D12309" s="24">
        <v>792440.44</v>
      </c>
      <c r="E12309">
        <f>INDEX('B. Store opening dates'!$B$5:$B$2448,MATCH('A. Sales by store'!B12309,'B. Store opening dates'!$A$5:$A$2448,0))</f>
        <v>2011</v>
      </c>
      <c r="F12309" t="str">
        <f t="shared" si="384"/>
        <v>Old</v>
      </c>
      <c r="G12309" t="str">
        <f t="shared" si="385"/>
        <v>Existing</v>
      </c>
    </row>
    <row r="12310" spans="1:7" ht="19" x14ac:dyDescent="0.25">
      <c r="A12310" s="7">
        <v>2015</v>
      </c>
      <c r="B12310" s="7" t="s">
        <v>1546</v>
      </c>
      <c r="C12310" s="7" t="s">
        <v>6</v>
      </c>
      <c r="D12310" s="24">
        <v>272059.43</v>
      </c>
      <c r="E12310">
        <f>INDEX('B. Store opening dates'!$B$5:$B$2448,MATCH('A. Sales by store'!B12310,'B. Store opening dates'!$A$5:$A$2448,0))</f>
        <v>2011</v>
      </c>
      <c r="F12310" t="str">
        <f t="shared" si="384"/>
        <v>Old</v>
      </c>
      <c r="G12310" t="str">
        <f t="shared" si="385"/>
        <v>Existing</v>
      </c>
    </row>
    <row r="12311" spans="1:7" ht="19" x14ac:dyDescent="0.25">
      <c r="A12311" s="7">
        <v>2014</v>
      </c>
      <c r="B12311" s="7" t="s">
        <v>1546</v>
      </c>
      <c r="C12311" s="7" t="s">
        <v>6</v>
      </c>
      <c r="D12311" s="24">
        <v>201849.37</v>
      </c>
      <c r="E12311">
        <f>INDEX('B. Store opening dates'!$B$5:$B$2448,MATCH('A. Sales by store'!B12311,'B. Store opening dates'!$A$5:$A$2448,0))</f>
        <v>2011</v>
      </c>
      <c r="F12311" t="str">
        <f t="shared" si="384"/>
        <v>Old</v>
      </c>
      <c r="G12311" t="str">
        <f t="shared" si="385"/>
        <v>Existing</v>
      </c>
    </row>
    <row r="12312" spans="1:7" ht="19" x14ac:dyDescent="0.25">
      <c r="A12312" s="7">
        <v>2015</v>
      </c>
      <c r="B12312" s="7" t="s">
        <v>1546</v>
      </c>
      <c r="C12312" s="7" t="s">
        <v>7</v>
      </c>
      <c r="D12312" s="24">
        <v>191788.2</v>
      </c>
      <c r="E12312">
        <f>INDEX('B. Store opening dates'!$B$5:$B$2448,MATCH('A. Sales by store'!B12312,'B. Store opening dates'!$A$5:$A$2448,0))</f>
        <v>2011</v>
      </c>
      <c r="F12312" t="str">
        <f t="shared" si="384"/>
        <v>Old</v>
      </c>
      <c r="G12312" t="str">
        <f t="shared" si="385"/>
        <v>Existing</v>
      </c>
    </row>
    <row r="12313" spans="1:7" ht="19" x14ac:dyDescent="0.25">
      <c r="A12313" s="7">
        <v>2014</v>
      </c>
      <c r="B12313" s="7" t="s">
        <v>1546</v>
      </c>
      <c r="C12313" s="7" t="s">
        <v>7</v>
      </c>
      <c r="D12313" s="24">
        <v>200974.44</v>
      </c>
      <c r="E12313">
        <f>INDEX('B. Store opening dates'!$B$5:$B$2448,MATCH('A. Sales by store'!B12313,'B. Store opening dates'!$A$5:$A$2448,0))</f>
        <v>2011</v>
      </c>
      <c r="F12313" t="str">
        <f t="shared" si="384"/>
        <v>Old</v>
      </c>
      <c r="G12313" t="str">
        <f t="shared" si="385"/>
        <v>Existing</v>
      </c>
    </row>
    <row r="12314" spans="1:7" ht="19" x14ac:dyDescent="0.25">
      <c r="A12314" s="7">
        <v>2015</v>
      </c>
      <c r="B12314" s="7" t="s">
        <v>1546</v>
      </c>
      <c r="C12314" s="7" t="s">
        <v>8</v>
      </c>
      <c r="D12314" s="24">
        <v>492693.51</v>
      </c>
      <c r="E12314">
        <f>INDEX('B. Store opening dates'!$B$5:$B$2448,MATCH('A. Sales by store'!B12314,'B. Store opening dates'!$A$5:$A$2448,0))</f>
        <v>2011</v>
      </c>
      <c r="F12314" t="str">
        <f t="shared" si="384"/>
        <v>Old</v>
      </c>
      <c r="G12314" t="str">
        <f t="shared" si="385"/>
        <v>Existing</v>
      </c>
    </row>
    <row r="12315" spans="1:7" ht="19" x14ac:dyDescent="0.25">
      <c r="A12315" s="7">
        <v>2014</v>
      </c>
      <c r="B12315" s="7" t="s">
        <v>1546</v>
      </c>
      <c r="C12315" s="7" t="s">
        <v>8</v>
      </c>
      <c r="D12315" s="24">
        <v>508047.48</v>
      </c>
      <c r="E12315">
        <f>INDEX('B. Store opening dates'!$B$5:$B$2448,MATCH('A. Sales by store'!B12315,'B. Store opening dates'!$A$5:$A$2448,0))</f>
        <v>2011</v>
      </c>
      <c r="F12315" t="str">
        <f t="shared" si="384"/>
        <v>Old</v>
      </c>
      <c r="G12315" t="str">
        <f t="shared" si="385"/>
        <v>Existing</v>
      </c>
    </row>
    <row r="12316" spans="1:7" ht="19" x14ac:dyDescent="0.25">
      <c r="A12316" s="7">
        <v>2015</v>
      </c>
      <c r="B12316" s="7" t="s">
        <v>1547</v>
      </c>
      <c r="C12316" s="7" t="s">
        <v>5</v>
      </c>
      <c r="D12316" s="24">
        <v>761855.49</v>
      </c>
      <c r="E12316">
        <f>INDEX('B. Store opening dates'!$B$5:$B$2448,MATCH('A. Sales by store'!B12316,'B. Store opening dates'!$A$5:$A$2448,0))</f>
        <v>2011</v>
      </c>
      <c r="F12316" t="str">
        <f t="shared" si="384"/>
        <v>Old</v>
      </c>
      <c r="G12316" t="str">
        <f t="shared" si="385"/>
        <v>Existing</v>
      </c>
    </row>
    <row r="12317" spans="1:7" ht="19" x14ac:dyDescent="0.25">
      <c r="A12317" s="7">
        <v>2014</v>
      </c>
      <c r="B12317" s="7" t="s">
        <v>1547</v>
      </c>
      <c r="C12317" s="7" t="s">
        <v>5</v>
      </c>
      <c r="D12317" s="24">
        <v>843542.24</v>
      </c>
      <c r="E12317">
        <f>INDEX('B. Store opening dates'!$B$5:$B$2448,MATCH('A. Sales by store'!B12317,'B. Store opening dates'!$A$5:$A$2448,0))</f>
        <v>2011</v>
      </c>
      <c r="F12317" t="str">
        <f t="shared" si="384"/>
        <v>Old</v>
      </c>
      <c r="G12317" t="str">
        <f t="shared" si="385"/>
        <v>Existing</v>
      </c>
    </row>
    <row r="12318" spans="1:7" ht="19" x14ac:dyDescent="0.25">
      <c r="A12318" s="7">
        <v>2015</v>
      </c>
      <c r="B12318" s="7" t="s">
        <v>1547</v>
      </c>
      <c r="C12318" s="7" t="s">
        <v>6</v>
      </c>
      <c r="D12318" s="24">
        <v>337256.91</v>
      </c>
      <c r="E12318">
        <f>INDEX('B. Store opening dates'!$B$5:$B$2448,MATCH('A. Sales by store'!B12318,'B. Store opening dates'!$A$5:$A$2448,0))</f>
        <v>2011</v>
      </c>
      <c r="F12318" t="str">
        <f t="shared" si="384"/>
        <v>Old</v>
      </c>
      <c r="G12318" t="str">
        <f t="shared" si="385"/>
        <v>Existing</v>
      </c>
    </row>
    <row r="12319" spans="1:7" ht="19" x14ac:dyDescent="0.25">
      <c r="A12319" s="7">
        <v>2014</v>
      </c>
      <c r="B12319" s="7" t="s">
        <v>1547</v>
      </c>
      <c r="C12319" s="7" t="s">
        <v>6</v>
      </c>
      <c r="D12319" s="24">
        <v>243861.48</v>
      </c>
      <c r="E12319">
        <f>INDEX('B. Store opening dates'!$B$5:$B$2448,MATCH('A. Sales by store'!B12319,'B. Store opening dates'!$A$5:$A$2448,0))</f>
        <v>2011</v>
      </c>
      <c r="F12319" t="str">
        <f t="shared" si="384"/>
        <v>Old</v>
      </c>
      <c r="G12319" t="str">
        <f t="shared" si="385"/>
        <v>Existing</v>
      </c>
    </row>
    <row r="12320" spans="1:7" ht="19" x14ac:dyDescent="0.25">
      <c r="A12320" s="7">
        <v>2015</v>
      </c>
      <c r="B12320" s="7" t="s">
        <v>1547</v>
      </c>
      <c r="C12320" s="7" t="s">
        <v>7</v>
      </c>
      <c r="D12320" s="24">
        <v>67540.34</v>
      </c>
      <c r="E12320">
        <f>INDEX('B. Store opening dates'!$B$5:$B$2448,MATCH('A. Sales by store'!B12320,'B. Store opening dates'!$A$5:$A$2448,0))</f>
        <v>2011</v>
      </c>
      <c r="F12320" t="str">
        <f t="shared" si="384"/>
        <v>Old</v>
      </c>
      <c r="G12320" t="str">
        <f t="shared" si="385"/>
        <v>Existing</v>
      </c>
    </row>
    <row r="12321" spans="1:7" ht="19" x14ac:dyDescent="0.25">
      <c r="A12321" s="7">
        <v>2014</v>
      </c>
      <c r="B12321" s="7" t="s">
        <v>1547</v>
      </c>
      <c r="C12321" s="7" t="s">
        <v>7</v>
      </c>
      <c r="D12321" s="24">
        <v>71445.600000000006</v>
      </c>
      <c r="E12321">
        <f>INDEX('B. Store opening dates'!$B$5:$B$2448,MATCH('A. Sales by store'!B12321,'B. Store opening dates'!$A$5:$A$2448,0))</f>
        <v>2011</v>
      </c>
      <c r="F12321" t="str">
        <f t="shared" si="384"/>
        <v>Old</v>
      </c>
      <c r="G12321" t="str">
        <f t="shared" si="385"/>
        <v>Existing</v>
      </c>
    </row>
    <row r="12322" spans="1:7" ht="19" x14ac:dyDescent="0.25">
      <c r="A12322" s="7">
        <v>2015</v>
      </c>
      <c r="B12322" s="7" t="s">
        <v>1547</v>
      </c>
      <c r="C12322" s="7" t="s">
        <v>8</v>
      </c>
      <c r="D12322" s="24">
        <v>751546.04</v>
      </c>
      <c r="E12322">
        <f>INDEX('B. Store opening dates'!$B$5:$B$2448,MATCH('A. Sales by store'!B12322,'B. Store opening dates'!$A$5:$A$2448,0))</f>
        <v>2011</v>
      </c>
      <c r="F12322" t="str">
        <f t="shared" si="384"/>
        <v>Old</v>
      </c>
      <c r="G12322" t="str">
        <f t="shared" si="385"/>
        <v>Existing</v>
      </c>
    </row>
    <row r="12323" spans="1:7" ht="19" x14ac:dyDescent="0.25">
      <c r="A12323" s="7">
        <v>2014</v>
      </c>
      <c r="B12323" s="7" t="s">
        <v>1547</v>
      </c>
      <c r="C12323" s="7" t="s">
        <v>8</v>
      </c>
      <c r="D12323" s="24">
        <v>785191.36</v>
      </c>
      <c r="E12323">
        <f>INDEX('B. Store opening dates'!$B$5:$B$2448,MATCH('A. Sales by store'!B12323,'B. Store opening dates'!$A$5:$A$2448,0))</f>
        <v>2011</v>
      </c>
      <c r="F12323" t="str">
        <f t="shared" si="384"/>
        <v>Old</v>
      </c>
      <c r="G12323" t="str">
        <f t="shared" si="385"/>
        <v>Existing</v>
      </c>
    </row>
    <row r="12324" spans="1:7" ht="19" x14ac:dyDescent="0.25">
      <c r="A12324" s="7">
        <v>2015</v>
      </c>
      <c r="B12324" s="7" t="s">
        <v>1548</v>
      </c>
      <c r="C12324" s="7" t="s">
        <v>5</v>
      </c>
      <c r="D12324" s="24">
        <v>834486.98</v>
      </c>
      <c r="E12324">
        <f>INDEX('B. Store opening dates'!$B$5:$B$2448,MATCH('A. Sales by store'!B12324,'B. Store opening dates'!$A$5:$A$2448,0))</f>
        <v>2011</v>
      </c>
      <c r="F12324" t="str">
        <f t="shared" si="384"/>
        <v>Old</v>
      </c>
      <c r="G12324" t="str">
        <f t="shared" si="385"/>
        <v>Existing</v>
      </c>
    </row>
    <row r="12325" spans="1:7" ht="19" x14ac:dyDescent="0.25">
      <c r="A12325" s="7">
        <v>2014</v>
      </c>
      <c r="B12325" s="7" t="s">
        <v>1548</v>
      </c>
      <c r="C12325" s="7" t="s">
        <v>5</v>
      </c>
      <c r="D12325" s="24">
        <v>921065.72</v>
      </c>
      <c r="E12325">
        <f>INDEX('B. Store opening dates'!$B$5:$B$2448,MATCH('A. Sales by store'!B12325,'B. Store opening dates'!$A$5:$A$2448,0))</f>
        <v>2011</v>
      </c>
      <c r="F12325" t="str">
        <f t="shared" si="384"/>
        <v>Old</v>
      </c>
      <c r="G12325" t="str">
        <f t="shared" si="385"/>
        <v>Existing</v>
      </c>
    </row>
    <row r="12326" spans="1:7" ht="19" x14ac:dyDescent="0.25">
      <c r="A12326" s="7">
        <v>2015</v>
      </c>
      <c r="B12326" s="7" t="s">
        <v>1548</v>
      </c>
      <c r="C12326" s="7" t="s">
        <v>6</v>
      </c>
      <c r="D12326" s="24">
        <v>228745.44</v>
      </c>
      <c r="E12326">
        <f>INDEX('B. Store opening dates'!$B$5:$B$2448,MATCH('A. Sales by store'!B12326,'B. Store opening dates'!$A$5:$A$2448,0))</f>
        <v>2011</v>
      </c>
      <c r="F12326" t="str">
        <f t="shared" si="384"/>
        <v>Old</v>
      </c>
      <c r="G12326" t="str">
        <f t="shared" si="385"/>
        <v>Existing</v>
      </c>
    </row>
    <row r="12327" spans="1:7" ht="19" x14ac:dyDescent="0.25">
      <c r="A12327" s="7">
        <v>2014</v>
      </c>
      <c r="B12327" s="7" t="s">
        <v>1548</v>
      </c>
      <c r="C12327" s="7" t="s">
        <v>6</v>
      </c>
      <c r="D12327" s="24">
        <v>168462.85</v>
      </c>
      <c r="E12327">
        <f>INDEX('B. Store opening dates'!$B$5:$B$2448,MATCH('A. Sales by store'!B12327,'B. Store opening dates'!$A$5:$A$2448,0))</f>
        <v>2011</v>
      </c>
      <c r="F12327" t="str">
        <f t="shared" si="384"/>
        <v>Old</v>
      </c>
      <c r="G12327" t="str">
        <f t="shared" si="385"/>
        <v>Existing</v>
      </c>
    </row>
    <row r="12328" spans="1:7" ht="19" x14ac:dyDescent="0.25">
      <c r="A12328" s="7">
        <v>2015</v>
      </c>
      <c r="B12328" s="7" t="s">
        <v>1548</v>
      </c>
      <c r="C12328" s="7" t="s">
        <v>7</v>
      </c>
      <c r="D12328" s="24">
        <v>177404.75</v>
      </c>
      <c r="E12328">
        <f>INDEX('B. Store opening dates'!$B$5:$B$2448,MATCH('A. Sales by store'!B12328,'B. Store opening dates'!$A$5:$A$2448,0))</f>
        <v>2011</v>
      </c>
      <c r="F12328" t="str">
        <f t="shared" si="384"/>
        <v>Old</v>
      </c>
      <c r="G12328" t="str">
        <f t="shared" si="385"/>
        <v>Existing</v>
      </c>
    </row>
    <row r="12329" spans="1:7" ht="19" x14ac:dyDescent="0.25">
      <c r="A12329" s="7">
        <v>2014</v>
      </c>
      <c r="B12329" s="7" t="s">
        <v>1548</v>
      </c>
      <c r="C12329" s="7" t="s">
        <v>7</v>
      </c>
      <c r="D12329" s="24">
        <v>189032.8</v>
      </c>
      <c r="E12329">
        <f>INDEX('B. Store opening dates'!$B$5:$B$2448,MATCH('A. Sales by store'!B12329,'B. Store opening dates'!$A$5:$A$2448,0))</f>
        <v>2011</v>
      </c>
      <c r="F12329" t="str">
        <f t="shared" si="384"/>
        <v>Old</v>
      </c>
      <c r="G12329" t="str">
        <f t="shared" si="385"/>
        <v>Existing</v>
      </c>
    </row>
    <row r="12330" spans="1:7" ht="19" x14ac:dyDescent="0.25">
      <c r="A12330" s="7">
        <v>2015</v>
      </c>
      <c r="B12330" s="7" t="s">
        <v>1548</v>
      </c>
      <c r="C12330" s="7" t="s">
        <v>8</v>
      </c>
      <c r="D12330" s="24">
        <v>469305.97</v>
      </c>
      <c r="E12330">
        <f>INDEX('B. Store opening dates'!$B$5:$B$2448,MATCH('A. Sales by store'!B12330,'B. Store opening dates'!$A$5:$A$2448,0))</f>
        <v>2011</v>
      </c>
      <c r="F12330" t="str">
        <f t="shared" si="384"/>
        <v>Old</v>
      </c>
      <c r="G12330" t="str">
        <f t="shared" si="385"/>
        <v>Existing</v>
      </c>
    </row>
    <row r="12331" spans="1:7" ht="19" x14ac:dyDescent="0.25">
      <c r="A12331" s="7">
        <v>2014</v>
      </c>
      <c r="B12331" s="7" t="s">
        <v>1548</v>
      </c>
      <c r="C12331" s="7" t="s">
        <v>8</v>
      </c>
      <c r="D12331" s="24">
        <v>487384.39</v>
      </c>
      <c r="E12331">
        <f>INDEX('B. Store opening dates'!$B$5:$B$2448,MATCH('A. Sales by store'!B12331,'B. Store opening dates'!$A$5:$A$2448,0))</f>
        <v>2011</v>
      </c>
      <c r="F12331" t="str">
        <f t="shared" si="384"/>
        <v>Old</v>
      </c>
      <c r="G12331" t="str">
        <f t="shared" si="385"/>
        <v>Existing</v>
      </c>
    </row>
    <row r="12332" spans="1:7" ht="19" x14ac:dyDescent="0.25">
      <c r="A12332" s="7">
        <v>2015</v>
      </c>
      <c r="B12332" s="7" t="s">
        <v>1549</v>
      </c>
      <c r="C12332" s="7" t="s">
        <v>5</v>
      </c>
      <c r="D12332" s="24">
        <v>624891.02</v>
      </c>
      <c r="E12332">
        <f>INDEX('B. Store opening dates'!$B$5:$B$2448,MATCH('A. Sales by store'!B12332,'B. Store opening dates'!$A$5:$A$2448,0))</f>
        <v>2011</v>
      </c>
      <c r="F12332" t="str">
        <f t="shared" si="384"/>
        <v>Old</v>
      </c>
      <c r="G12332" t="str">
        <f t="shared" si="385"/>
        <v>Existing</v>
      </c>
    </row>
    <row r="12333" spans="1:7" ht="19" x14ac:dyDescent="0.25">
      <c r="A12333" s="7">
        <v>2014</v>
      </c>
      <c r="B12333" s="7" t="s">
        <v>1549</v>
      </c>
      <c r="C12333" s="7" t="s">
        <v>5</v>
      </c>
      <c r="D12333" s="24">
        <v>690156.08</v>
      </c>
      <c r="E12333">
        <f>INDEX('B. Store opening dates'!$B$5:$B$2448,MATCH('A. Sales by store'!B12333,'B. Store opening dates'!$A$5:$A$2448,0))</f>
        <v>2011</v>
      </c>
      <c r="F12333" t="str">
        <f t="shared" si="384"/>
        <v>Old</v>
      </c>
      <c r="G12333" t="str">
        <f t="shared" si="385"/>
        <v>Existing</v>
      </c>
    </row>
    <row r="12334" spans="1:7" ht="19" x14ac:dyDescent="0.25">
      <c r="A12334" s="7">
        <v>2015</v>
      </c>
      <c r="B12334" s="7" t="s">
        <v>1549</v>
      </c>
      <c r="C12334" s="7" t="s">
        <v>6</v>
      </c>
      <c r="D12334" s="24">
        <v>445987.37</v>
      </c>
      <c r="E12334">
        <f>INDEX('B. Store opening dates'!$B$5:$B$2448,MATCH('A. Sales by store'!B12334,'B. Store opening dates'!$A$5:$A$2448,0))</f>
        <v>2011</v>
      </c>
      <c r="F12334" t="str">
        <f t="shared" si="384"/>
        <v>Old</v>
      </c>
      <c r="G12334" t="str">
        <f t="shared" si="385"/>
        <v>Existing</v>
      </c>
    </row>
    <row r="12335" spans="1:7" ht="19" x14ac:dyDescent="0.25">
      <c r="A12335" s="7">
        <v>2014</v>
      </c>
      <c r="B12335" s="7" t="s">
        <v>1549</v>
      </c>
      <c r="C12335" s="7" t="s">
        <v>6</v>
      </c>
      <c r="D12335" s="24">
        <v>316115.12</v>
      </c>
      <c r="E12335">
        <f>INDEX('B. Store opening dates'!$B$5:$B$2448,MATCH('A. Sales by store'!B12335,'B. Store opening dates'!$A$5:$A$2448,0))</f>
        <v>2011</v>
      </c>
      <c r="F12335" t="str">
        <f t="shared" si="384"/>
        <v>Old</v>
      </c>
      <c r="G12335" t="str">
        <f t="shared" si="385"/>
        <v>Existing</v>
      </c>
    </row>
    <row r="12336" spans="1:7" ht="19" x14ac:dyDescent="0.25">
      <c r="A12336" s="7">
        <v>2015</v>
      </c>
      <c r="B12336" s="7" t="s">
        <v>1549</v>
      </c>
      <c r="C12336" s="7" t="s">
        <v>7</v>
      </c>
      <c r="D12336" s="24">
        <v>171774.27</v>
      </c>
      <c r="E12336">
        <f>INDEX('B. Store opening dates'!$B$5:$B$2448,MATCH('A. Sales by store'!B12336,'B. Store opening dates'!$A$5:$A$2448,0))</f>
        <v>2011</v>
      </c>
      <c r="F12336" t="str">
        <f t="shared" si="384"/>
        <v>Old</v>
      </c>
      <c r="G12336" t="str">
        <f t="shared" si="385"/>
        <v>Existing</v>
      </c>
    </row>
    <row r="12337" spans="1:7" ht="19" x14ac:dyDescent="0.25">
      <c r="A12337" s="7">
        <v>2014</v>
      </c>
      <c r="B12337" s="7" t="s">
        <v>1549</v>
      </c>
      <c r="C12337" s="7" t="s">
        <v>7</v>
      </c>
      <c r="D12337" s="24">
        <v>181124.15</v>
      </c>
      <c r="E12337">
        <f>INDEX('B. Store opening dates'!$B$5:$B$2448,MATCH('A. Sales by store'!B12337,'B. Store opening dates'!$A$5:$A$2448,0))</f>
        <v>2011</v>
      </c>
      <c r="F12337" t="str">
        <f t="shared" si="384"/>
        <v>Old</v>
      </c>
      <c r="G12337" t="str">
        <f t="shared" si="385"/>
        <v>Existing</v>
      </c>
    </row>
    <row r="12338" spans="1:7" ht="19" x14ac:dyDescent="0.25">
      <c r="A12338" s="7">
        <v>2015</v>
      </c>
      <c r="B12338" s="7" t="s">
        <v>1549</v>
      </c>
      <c r="C12338" s="7" t="s">
        <v>8</v>
      </c>
      <c r="D12338" s="24">
        <v>460440.17</v>
      </c>
      <c r="E12338">
        <f>INDEX('B. Store opening dates'!$B$5:$B$2448,MATCH('A. Sales by store'!B12338,'B. Store opening dates'!$A$5:$A$2448,0))</f>
        <v>2011</v>
      </c>
      <c r="F12338" t="str">
        <f t="shared" si="384"/>
        <v>Old</v>
      </c>
      <c r="G12338" t="str">
        <f t="shared" si="385"/>
        <v>Existing</v>
      </c>
    </row>
    <row r="12339" spans="1:7" ht="19" x14ac:dyDescent="0.25">
      <c r="A12339" s="7">
        <v>2014</v>
      </c>
      <c r="B12339" s="7" t="s">
        <v>1549</v>
      </c>
      <c r="C12339" s="7" t="s">
        <v>8</v>
      </c>
      <c r="D12339" s="24">
        <v>481500.87</v>
      </c>
      <c r="E12339">
        <f>INDEX('B. Store opening dates'!$B$5:$B$2448,MATCH('A. Sales by store'!B12339,'B. Store opening dates'!$A$5:$A$2448,0))</f>
        <v>2011</v>
      </c>
      <c r="F12339" t="str">
        <f t="shared" si="384"/>
        <v>Old</v>
      </c>
      <c r="G12339" t="str">
        <f t="shared" si="385"/>
        <v>Existing</v>
      </c>
    </row>
    <row r="12340" spans="1:7" ht="19" x14ac:dyDescent="0.25">
      <c r="A12340" s="7">
        <v>2015</v>
      </c>
      <c r="B12340" s="7" t="s">
        <v>1550</v>
      </c>
      <c r="C12340" s="7" t="s">
        <v>5</v>
      </c>
      <c r="D12340" s="24">
        <v>718453.72</v>
      </c>
      <c r="E12340">
        <f>INDEX('B. Store opening dates'!$B$5:$B$2448,MATCH('A. Sales by store'!B12340,'B. Store opening dates'!$A$5:$A$2448,0))</f>
        <v>2011</v>
      </c>
      <c r="F12340" t="str">
        <f t="shared" si="384"/>
        <v>Old</v>
      </c>
      <c r="G12340" t="str">
        <f t="shared" si="385"/>
        <v>Existing</v>
      </c>
    </row>
    <row r="12341" spans="1:7" ht="19" x14ac:dyDescent="0.25">
      <c r="A12341" s="7">
        <v>2014</v>
      </c>
      <c r="B12341" s="7" t="s">
        <v>1550</v>
      </c>
      <c r="C12341" s="7" t="s">
        <v>5</v>
      </c>
      <c r="D12341" s="24">
        <v>795399.99</v>
      </c>
      <c r="E12341">
        <f>INDEX('B. Store opening dates'!$B$5:$B$2448,MATCH('A. Sales by store'!B12341,'B. Store opening dates'!$A$5:$A$2448,0))</f>
        <v>2011</v>
      </c>
      <c r="F12341" t="str">
        <f t="shared" si="384"/>
        <v>Old</v>
      </c>
      <c r="G12341" t="str">
        <f t="shared" si="385"/>
        <v>Existing</v>
      </c>
    </row>
    <row r="12342" spans="1:7" ht="19" x14ac:dyDescent="0.25">
      <c r="A12342" s="7">
        <v>2015</v>
      </c>
      <c r="B12342" s="7" t="s">
        <v>1550</v>
      </c>
      <c r="C12342" s="7" t="s">
        <v>6</v>
      </c>
      <c r="D12342" s="24">
        <v>355053.45</v>
      </c>
      <c r="E12342">
        <f>INDEX('B. Store opening dates'!$B$5:$B$2448,MATCH('A. Sales by store'!B12342,'B. Store opening dates'!$A$5:$A$2448,0))</f>
        <v>2011</v>
      </c>
      <c r="F12342" t="str">
        <f t="shared" si="384"/>
        <v>Old</v>
      </c>
      <c r="G12342" t="str">
        <f t="shared" si="385"/>
        <v>Existing</v>
      </c>
    </row>
    <row r="12343" spans="1:7" ht="19" x14ac:dyDescent="0.25">
      <c r="A12343" s="7">
        <v>2014</v>
      </c>
      <c r="B12343" s="7" t="s">
        <v>1550</v>
      </c>
      <c r="C12343" s="7" t="s">
        <v>6</v>
      </c>
      <c r="D12343" s="24">
        <v>258807.58</v>
      </c>
      <c r="E12343">
        <f>INDEX('B. Store opening dates'!$B$5:$B$2448,MATCH('A. Sales by store'!B12343,'B. Store opening dates'!$A$5:$A$2448,0))</f>
        <v>2011</v>
      </c>
      <c r="F12343" t="str">
        <f t="shared" si="384"/>
        <v>Old</v>
      </c>
      <c r="G12343" t="str">
        <f t="shared" si="385"/>
        <v>Existing</v>
      </c>
    </row>
    <row r="12344" spans="1:7" ht="19" x14ac:dyDescent="0.25">
      <c r="A12344" s="7">
        <v>2015</v>
      </c>
      <c r="B12344" s="7" t="s">
        <v>1550</v>
      </c>
      <c r="C12344" s="7" t="s">
        <v>7</v>
      </c>
      <c r="D12344" s="24">
        <v>71905.259999999995</v>
      </c>
      <c r="E12344">
        <f>INDEX('B. Store opening dates'!$B$5:$B$2448,MATCH('A. Sales by store'!B12344,'B. Store opening dates'!$A$5:$A$2448,0))</f>
        <v>2011</v>
      </c>
      <c r="F12344" t="str">
        <f t="shared" si="384"/>
        <v>Old</v>
      </c>
      <c r="G12344" t="str">
        <f t="shared" si="385"/>
        <v>Existing</v>
      </c>
    </row>
    <row r="12345" spans="1:7" ht="19" x14ac:dyDescent="0.25">
      <c r="A12345" s="7">
        <v>2014</v>
      </c>
      <c r="B12345" s="7" t="s">
        <v>1550</v>
      </c>
      <c r="C12345" s="7" t="s">
        <v>7</v>
      </c>
      <c r="D12345" s="24">
        <v>75919.55</v>
      </c>
      <c r="E12345">
        <f>INDEX('B. Store opening dates'!$B$5:$B$2448,MATCH('A. Sales by store'!B12345,'B. Store opening dates'!$A$5:$A$2448,0))</f>
        <v>2011</v>
      </c>
      <c r="F12345" t="str">
        <f t="shared" si="384"/>
        <v>Old</v>
      </c>
      <c r="G12345" t="str">
        <f t="shared" si="385"/>
        <v>Existing</v>
      </c>
    </row>
    <row r="12346" spans="1:7" ht="19" x14ac:dyDescent="0.25">
      <c r="A12346" s="7">
        <v>2015</v>
      </c>
      <c r="B12346" s="7" t="s">
        <v>1550</v>
      </c>
      <c r="C12346" s="7" t="s">
        <v>8</v>
      </c>
      <c r="D12346" s="24">
        <v>662159</v>
      </c>
      <c r="E12346">
        <f>INDEX('B. Store opening dates'!$B$5:$B$2448,MATCH('A. Sales by store'!B12346,'B. Store opening dates'!$A$5:$A$2448,0))</f>
        <v>2011</v>
      </c>
      <c r="F12346" t="str">
        <f t="shared" si="384"/>
        <v>Old</v>
      </c>
      <c r="G12346" t="str">
        <f t="shared" si="385"/>
        <v>Existing</v>
      </c>
    </row>
    <row r="12347" spans="1:7" ht="19" x14ac:dyDescent="0.25">
      <c r="A12347" s="7">
        <v>2014</v>
      </c>
      <c r="B12347" s="7" t="s">
        <v>1550</v>
      </c>
      <c r="C12347" s="7" t="s">
        <v>8</v>
      </c>
      <c r="D12347" s="24">
        <v>684782.86</v>
      </c>
      <c r="E12347">
        <f>INDEX('B. Store opening dates'!$B$5:$B$2448,MATCH('A. Sales by store'!B12347,'B. Store opening dates'!$A$5:$A$2448,0))</f>
        <v>2011</v>
      </c>
      <c r="F12347" t="str">
        <f t="shared" si="384"/>
        <v>Old</v>
      </c>
      <c r="G12347" t="str">
        <f t="shared" si="385"/>
        <v>Existing</v>
      </c>
    </row>
    <row r="12348" spans="1:7" ht="19" x14ac:dyDescent="0.25">
      <c r="A12348" s="7">
        <v>2015</v>
      </c>
      <c r="B12348" s="7" t="s">
        <v>1551</v>
      </c>
      <c r="C12348" s="7" t="s">
        <v>5</v>
      </c>
      <c r="D12348" s="24">
        <v>888457.72</v>
      </c>
      <c r="E12348">
        <f>INDEX('B. Store opening dates'!$B$5:$B$2448,MATCH('A. Sales by store'!B12348,'B. Store opening dates'!$A$5:$A$2448,0))</f>
        <v>2011</v>
      </c>
      <c r="F12348" t="str">
        <f t="shared" si="384"/>
        <v>Old</v>
      </c>
      <c r="G12348" t="str">
        <f t="shared" si="385"/>
        <v>Existing</v>
      </c>
    </row>
    <row r="12349" spans="1:7" ht="19" x14ac:dyDescent="0.25">
      <c r="A12349" s="7">
        <v>2014</v>
      </c>
      <c r="B12349" s="7" t="s">
        <v>1551</v>
      </c>
      <c r="C12349" s="7" t="s">
        <v>5</v>
      </c>
      <c r="D12349" s="24">
        <v>970076.21</v>
      </c>
      <c r="E12349">
        <f>INDEX('B. Store opening dates'!$B$5:$B$2448,MATCH('A. Sales by store'!B12349,'B. Store opening dates'!$A$5:$A$2448,0))</f>
        <v>2011</v>
      </c>
      <c r="F12349" t="str">
        <f t="shared" si="384"/>
        <v>Old</v>
      </c>
      <c r="G12349" t="str">
        <f t="shared" si="385"/>
        <v>Existing</v>
      </c>
    </row>
    <row r="12350" spans="1:7" ht="19" x14ac:dyDescent="0.25">
      <c r="A12350" s="7">
        <v>2015</v>
      </c>
      <c r="B12350" s="7" t="s">
        <v>1551</v>
      </c>
      <c r="C12350" s="7" t="s">
        <v>6</v>
      </c>
      <c r="D12350" s="24">
        <v>424757.49</v>
      </c>
      <c r="E12350">
        <f>INDEX('B. Store opening dates'!$B$5:$B$2448,MATCH('A. Sales by store'!B12350,'B. Store opening dates'!$A$5:$A$2448,0))</f>
        <v>2011</v>
      </c>
      <c r="F12350" t="str">
        <f t="shared" si="384"/>
        <v>Old</v>
      </c>
      <c r="G12350" t="str">
        <f t="shared" si="385"/>
        <v>Existing</v>
      </c>
    </row>
    <row r="12351" spans="1:7" ht="19" x14ac:dyDescent="0.25">
      <c r="A12351" s="7">
        <v>2014</v>
      </c>
      <c r="B12351" s="7" t="s">
        <v>1551</v>
      </c>
      <c r="C12351" s="7" t="s">
        <v>6</v>
      </c>
      <c r="D12351" s="24">
        <v>293684.69</v>
      </c>
      <c r="E12351">
        <f>INDEX('B. Store opening dates'!$B$5:$B$2448,MATCH('A. Sales by store'!B12351,'B. Store opening dates'!$A$5:$A$2448,0))</f>
        <v>2011</v>
      </c>
      <c r="F12351" t="str">
        <f t="shared" si="384"/>
        <v>Old</v>
      </c>
      <c r="G12351" t="str">
        <f t="shared" si="385"/>
        <v>Existing</v>
      </c>
    </row>
    <row r="12352" spans="1:7" ht="19" x14ac:dyDescent="0.25">
      <c r="A12352" s="7">
        <v>2015</v>
      </c>
      <c r="B12352" s="7" t="s">
        <v>1551</v>
      </c>
      <c r="C12352" s="7" t="s">
        <v>7</v>
      </c>
      <c r="D12352" s="24">
        <v>119597.09</v>
      </c>
      <c r="E12352">
        <f>INDEX('B. Store opening dates'!$B$5:$B$2448,MATCH('A. Sales by store'!B12352,'B. Store opening dates'!$A$5:$A$2448,0))</f>
        <v>2011</v>
      </c>
      <c r="F12352" t="str">
        <f t="shared" si="384"/>
        <v>Old</v>
      </c>
      <c r="G12352" t="str">
        <f t="shared" si="385"/>
        <v>Existing</v>
      </c>
    </row>
    <row r="12353" spans="1:7" ht="19" x14ac:dyDescent="0.25">
      <c r="A12353" s="7">
        <v>2014</v>
      </c>
      <c r="B12353" s="7" t="s">
        <v>1551</v>
      </c>
      <c r="C12353" s="7" t="s">
        <v>7</v>
      </c>
      <c r="D12353" s="24">
        <v>125049.1</v>
      </c>
      <c r="E12353">
        <f>INDEX('B. Store opening dates'!$B$5:$B$2448,MATCH('A. Sales by store'!B12353,'B. Store opening dates'!$A$5:$A$2448,0))</f>
        <v>2011</v>
      </c>
      <c r="F12353" t="str">
        <f t="shared" si="384"/>
        <v>Old</v>
      </c>
      <c r="G12353" t="str">
        <f t="shared" si="385"/>
        <v>Existing</v>
      </c>
    </row>
    <row r="12354" spans="1:7" ht="19" x14ac:dyDescent="0.25">
      <c r="A12354" s="7">
        <v>2015</v>
      </c>
      <c r="B12354" s="7" t="s">
        <v>1551</v>
      </c>
      <c r="C12354" s="7" t="s">
        <v>8</v>
      </c>
      <c r="D12354" s="24">
        <v>444222.15</v>
      </c>
      <c r="E12354">
        <f>INDEX('B. Store opening dates'!$B$5:$B$2448,MATCH('A. Sales by store'!B12354,'B. Store opening dates'!$A$5:$A$2448,0))</f>
        <v>2011</v>
      </c>
      <c r="F12354" t="str">
        <f t="shared" si="384"/>
        <v>Old</v>
      </c>
      <c r="G12354" t="str">
        <f t="shared" si="385"/>
        <v>Existing</v>
      </c>
    </row>
    <row r="12355" spans="1:7" ht="19" x14ac:dyDescent="0.25">
      <c r="A12355" s="7">
        <v>2014</v>
      </c>
      <c r="B12355" s="7" t="s">
        <v>1551</v>
      </c>
      <c r="C12355" s="7" t="s">
        <v>8</v>
      </c>
      <c r="D12355" s="24">
        <v>462443.42</v>
      </c>
      <c r="E12355">
        <f>INDEX('B. Store opening dates'!$B$5:$B$2448,MATCH('A. Sales by store'!B12355,'B. Store opening dates'!$A$5:$A$2448,0))</f>
        <v>2011</v>
      </c>
      <c r="F12355" t="str">
        <f t="shared" si="384"/>
        <v>Old</v>
      </c>
      <c r="G12355" t="str">
        <f t="shared" si="385"/>
        <v>Existing</v>
      </c>
    </row>
    <row r="12356" spans="1:7" ht="19" x14ac:dyDescent="0.25">
      <c r="A12356" s="7">
        <v>2015</v>
      </c>
      <c r="B12356" s="7" t="s">
        <v>1552</v>
      </c>
      <c r="C12356" s="7" t="s">
        <v>5</v>
      </c>
      <c r="D12356" s="24">
        <v>746634.75</v>
      </c>
      <c r="E12356">
        <f>INDEX('B. Store opening dates'!$B$5:$B$2448,MATCH('A. Sales by store'!B12356,'B. Store opening dates'!$A$5:$A$2448,0))</f>
        <v>2011</v>
      </c>
      <c r="F12356" t="str">
        <f t="shared" si="384"/>
        <v>Old</v>
      </c>
      <c r="G12356" t="str">
        <f t="shared" si="385"/>
        <v>Existing</v>
      </c>
    </row>
    <row r="12357" spans="1:7" ht="19" x14ac:dyDescent="0.25">
      <c r="A12357" s="7">
        <v>2014</v>
      </c>
      <c r="B12357" s="7" t="s">
        <v>1552</v>
      </c>
      <c r="C12357" s="7" t="s">
        <v>5</v>
      </c>
      <c r="D12357" s="24">
        <v>813795.62</v>
      </c>
      <c r="E12357">
        <f>INDEX('B. Store opening dates'!$B$5:$B$2448,MATCH('A. Sales by store'!B12357,'B. Store opening dates'!$A$5:$A$2448,0))</f>
        <v>2011</v>
      </c>
      <c r="F12357" t="str">
        <f t="shared" ref="F12357:F12420" si="386">IF(A12357 = 2015, IF(E12357&lt; 2015, "Old","New"),IF(E12357 &lt; 2014, "Old","New"))</f>
        <v>Old</v>
      </c>
      <c r="G12357" t="str">
        <f t="shared" ref="G12357:G12420" si="387">IF(A12357 = 2015, IF(E12357&lt; 2015, "Existing","New"),"Existing")</f>
        <v>Existing</v>
      </c>
    </row>
    <row r="12358" spans="1:7" ht="19" x14ac:dyDescent="0.25">
      <c r="A12358" s="7">
        <v>2015</v>
      </c>
      <c r="B12358" s="7" t="s">
        <v>1552</v>
      </c>
      <c r="C12358" s="7" t="s">
        <v>6</v>
      </c>
      <c r="D12358" s="24">
        <v>548294.19999999995</v>
      </c>
      <c r="E12358">
        <f>INDEX('B. Store opening dates'!$B$5:$B$2448,MATCH('A. Sales by store'!B12358,'B. Store opening dates'!$A$5:$A$2448,0))</f>
        <v>2011</v>
      </c>
      <c r="F12358" t="str">
        <f t="shared" si="386"/>
        <v>Old</v>
      </c>
      <c r="G12358" t="str">
        <f t="shared" si="387"/>
        <v>Existing</v>
      </c>
    </row>
    <row r="12359" spans="1:7" ht="19" x14ac:dyDescent="0.25">
      <c r="A12359" s="7">
        <v>2014</v>
      </c>
      <c r="B12359" s="7" t="s">
        <v>1552</v>
      </c>
      <c r="C12359" s="7" t="s">
        <v>6</v>
      </c>
      <c r="D12359" s="24">
        <v>393219.9</v>
      </c>
      <c r="E12359">
        <f>INDEX('B. Store opening dates'!$B$5:$B$2448,MATCH('A. Sales by store'!B12359,'B. Store opening dates'!$A$5:$A$2448,0))</f>
        <v>2011</v>
      </c>
      <c r="F12359" t="str">
        <f t="shared" si="386"/>
        <v>Old</v>
      </c>
      <c r="G12359" t="str">
        <f t="shared" si="387"/>
        <v>Existing</v>
      </c>
    </row>
    <row r="12360" spans="1:7" ht="19" x14ac:dyDescent="0.25">
      <c r="A12360" s="7">
        <v>2015</v>
      </c>
      <c r="B12360" s="7" t="s">
        <v>1552</v>
      </c>
      <c r="C12360" s="7" t="s">
        <v>7</v>
      </c>
      <c r="D12360" s="24">
        <v>135972.26</v>
      </c>
      <c r="E12360">
        <f>INDEX('B. Store opening dates'!$B$5:$B$2448,MATCH('A. Sales by store'!B12360,'B. Store opening dates'!$A$5:$A$2448,0))</f>
        <v>2011</v>
      </c>
      <c r="F12360" t="str">
        <f t="shared" si="386"/>
        <v>Old</v>
      </c>
      <c r="G12360" t="str">
        <f t="shared" si="387"/>
        <v>Existing</v>
      </c>
    </row>
    <row r="12361" spans="1:7" ht="19" x14ac:dyDescent="0.25">
      <c r="A12361" s="7">
        <v>2014</v>
      </c>
      <c r="B12361" s="7" t="s">
        <v>1552</v>
      </c>
      <c r="C12361" s="7" t="s">
        <v>7</v>
      </c>
      <c r="D12361" s="24">
        <v>144715.81</v>
      </c>
      <c r="E12361">
        <f>INDEX('B. Store opening dates'!$B$5:$B$2448,MATCH('A. Sales by store'!B12361,'B. Store opening dates'!$A$5:$A$2448,0))</f>
        <v>2011</v>
      </c>
      <c r="F12361" t="str">
        <f t="shared" si="386"/>
        <v>Old</v>
      </c>
      <c r="G12361" t="str">
        <f t="shared" si="387"/>
        <v>Existing</v>
      </c>
    </row>
    <row r="12362" spans="1:7" ht="19" x14ac:dyDescent="0.25">
      <c r="A12362" s="7">
        <v>2015</v>
      </c>
      <c r="B12362" s="7" t="s">
        <v>1552</v>
      </c>
      <c r="C12362" s="7" t="s">
        <v>8</v>
      </c>
      <c r="D12362" s="24">
        <v>744493.38</v>
      </c>
      <c r="E12362">
        <f>INDEX('B. Store opening dates'!$B$5:$B$2448,MATCH('A. Sales by store'!B12362,'B. Store opening dates'!$A$5:$A$2448,0))</f>
        <v>2011</v>
      </c>
      <c r="F12362" t="str">
        <f t="shared" si="386"/>
        <v>Old</v>
      </c>
      <c r="G12362" t="str">
        <f t="shared" si="387"/>
        <v>Existing</v>
      </c>
    </row>
    <row r="12363" spans="1:7" ht="19" x14ac:dyDescent="0.25">
      <c r="A12363" s="7">
        <v>2014</v>
      </c>
      <c r="B12363" s="7" t="s">
        <v>1552</v>
      </c>
      <c r="C12363" s="7" t="s">
        <v>8</v>
      </c>
      <c r="D12363" s="24">
        <v>768799.77</v>
      </c>
      <c r="E12363">
        <f>INDEX('B. Store opening dates'!$B$5:$B$2448,MATCH('A. Sales by store'!B12363,'B. Store opening dates'!$A$5:$A$2448,0))</f>
        <v>2011</v>
      </c>
      <c r="F12363" t="str">
        <f t="shared" si="386"/>
        <v>Old</v>
      </c>
      <c r="G12363" t="str">
        <f t="shared" si="387"/>
        <v>Existing</v>
      </c>
    </row>
    <row r="12364" spans="1:7" ht="19" x14ac:dyDescent="0.25">
      <c r="A12364" s="7">
        <v>2015</v>
      </c>
      <c r="B12364" s="7" t="s">
        <v>1553</v>
      </c>
      <c r="C12364" s="7" t="s">
        <v>5</v>
      </c>
      <c r="D12364" s="24">
        <v>864610.88</v>
      </c>
      <c r="E12364">
        <f>INDEX('B. Store opening dates'!$B$5:$B$2448,MATCH('A. Sales by store'!B12364,'B. Store opening dates'!$A$5:$A$2448,0))</f>
        <v>2011</v>
      </c>
      <c r="F12364" t="str">
        <f t="shared" si="386"/>
        <v>Old</v>
      </c>
      <c r="G12364" t="str">
        <f t="shared" si="387"/>
        <v>Existing</v>
      </c>
    </row>
    <row r="12365" spans="1:7" ht="19" x14ac:dyDescent="0.25">
      <c r="A12365" s="7">
        <v>2014</v>
      </c>
      <c r="B12365" s="7" t="s">
        <v>1553</v>
      </c>
      <c r="C12365" s="7" t="s">
        <v>5</v>
      </c>
      <c r="D12365" s="24">
        <v>952430.36</v>
      </c>
      <c r="E12365">
        <f>INDEX('B. Store opening dates'!$B$5:$B$2448,MATCH('A. Sales by store'!B12365,'B. Store opening dates'!$A$5:$A$2448,0))</f>
        <v>2011</v>
      </c>
      <c r="F12365" t="str">
        <f t="shared" si="386"/>
        <v>Old</v>
      </c>
      <c r="G12365" t="str">
        <f t="shared" si="387"/>
        <v>Existing</v>
      </c>
    </row>
    <row r="12366" spans="1:7" ht="19" x14ac:dyDescent="0.25">
      <c r="A12366" s="7">
        <v>2015</v>
      </c>
      <c r="B12366" s="7" t="s">
        <v>1553</v>
      </c>
      <c r="C12366" s="7" t="s">
        <v>6</v>
      </c>
      <c r="D12366" s="24">
        <v>444156</v>
      </c>
      <c r="E12366">
        <f>INDEX('B. Store opening dates'!$B$5:$B$2448,MATCH('A. Sales by store'!B12366,'B. Store opening dates'!$A$5:$A$2448,0))</f>
        <v>2011</v>
      </c>
      <c r="F12366" t="str">
        <f t="shared" si="386"/>
        <v>Old</v>
      </c>
      <c r="G12366" t="str">
        <f t="shared" si="387"/>
        <v>Existing</v>
      </c>
    </row>
    <row r="12367" spans="1:7" ht="19" x14ac:dyDescent="0.25">
      <c r="A12367" s="7">
        <v>2014</v>
      </c>
      <c r="B12367" s="7" t="s">
        <v>1553</v>
      </c>
      <c r="C12367" s="7" t="s">
        <v>6</v>
      </c>
      <c r="D12367" s="24">
        <v>316333.24</v>
      </c>
      <c r="E12367">
        <f>INDEX('B. Store opening dates'!$B$5:$B$2448,MATCH('A. Sales by store'!B12367,'B. Store opening dates'!$A$5:$A$2448,0))</f>
        <v>2011</v>
      </c>
      <c r="F12367" t="str">
        <f t="shared" si="386"/>
        <v>Old</v>
      </c>
      <c r="G12367" t="str">
        <f t="shared" si="387"/>
        <v>Existing</v>
      </c>
    </row>
    <row r="12368" spans="1:7" ht="19" x14ac:dyDescent="0.25">
      <c r="A12368" s="7">
        <v>2015</v>
      </c>
      <c r="B12368" s="7" t="s">
        <v>1553</v>
      </c>
      <c r="C12368" s="7" t="s">
        <v>7</v>
      </c>
      <c r="D12368" s="24">
        <v>192700.07</v>
      </c>
      <c r="E12368">
        <f>INDEX('B. Store opening dates'!$B$5:$B$2448,MATCH('A. Sales by store'!B12368,'B. Store opening dates'!$A$5:$A$2448,0))</f>
        <v>2011</v>
      </c>
      <c r="F12368" t="str">
        <f t="shared" si="386"/>
        <v>Old</v>
      </c>
      <c r="G12368" t="str">
        <f t="shared" si="387"/>
        <v>Existing</v>
      </c>
    </row>
    <row r="12369" spans="1:7" ht="19" x14ac:dyDescent="0.25">
      <c r="A12369" s="7">
        <v>2014</v>
      </c>
      <c r="B12369" s="7" t="s">
        <v>1553</v>
      </c>
      <c r="C12369" s="7" t="s">
        <v>7</v>
      </c>
      <c r="D12369" s="24">
        <v>201513.11</v>
      </c>
      <c r="E12369">
        <f>INDEX('B. Store opening dates'!$B$5:$B$2448,MATCH('A. Sales by store'!B12369,'B. Store opening dates'!$A$5:$A$2448,0))</f>
        <v>2011</v>
      </c>
      <c r="F12369" t="str">
        <f t="shared" si="386"/>
        <v>Old</v>
      </c>
      <c r="G12369" t="str">
        <f t="shared" si="387"/>
        <v>Existing</v>
      </c>
    </row>
    <row r="12370" spans="1:7" ht="19" x14ac:dyDescent="0.25">
      <c r="A12370" s="7">
        <v>2015</v>
      </c>
      <c r="B12370" s="7" t="s">
        <v>1553</v>
      </c>
      <c r="C12370" s="7" t="s">
        <v>8</v>
      </c>
      <c r="D12370" s="24">
        <v>586781.13</v>
      </c>
      <c r="E12370">
        <f>INDEX('B. Store opening dates'!$B$5:$B$2448,MATCH('A. Sales by store'!B12370,'B. Store opening dates'!$A$5:$A$2448,0))</f>
        <v>2011</v>
      </c>
      <c r="F12370" t="str">
        <f t="shared" si="386"/>
        <v>Old</v>
      </c>
      <c r="G12370" t="str">
        <f t="shared" si="387"/>
        <v>Existing</v>
      </c>
    </row>
    <row r="12371" spans="1:7" ht="19" x14ac:dyDescent="0.25">
      <c r="A12371" s="7">
        <v>2014</v>
      </c>
      <c r="B12371" s="7" t="s">
        <v>1553</v>
      </c>
      <c r="C12371" s="7" t="s">
        <v>8</v>
      </c>
      <c r="D12371" s="24">
        <v>607930.18999999994</v>
      </c>
      <c r="E12371">
        <f>INDEX('B. Store opening dates'!$B$5:$B$2448,MATCH('A. Sales by store'!B12371,'B. Store opening dates'!$A$5:$A$2448,0))</f>
        <v>2011</v>
      </c>
      <c r="F12371" t="str">
        <f t="shared" si="386"/>
        <v>Old</v>
      </c>
      <c r="G12371" t="str">
        <f t="shared" si="387"/>
        <v>Existing</v>
      </c>
    </row>
    <row r="12372" spans="1:7" ht="19" x14ac:dyDescent="0.25">
      <c r="A12372" s="7">
        <v>2015</v>
      </c>
      <c r="B12372" s="7" t="s">
        <v>1554</v>
      </c>
      <c r="C12372" s="7" t="s">
        <v>5</v>
      </c>
      <c r="D12372" s="24">
        <v>892918.2</v>
      </c>
      <c r="E12372">
        <f>INDEX('B. Store opening dates'!$B$5:$B$2448,MATCH('A. Sales by store'!B12372,'B. Store opening dates'!$A$5:$A$2448,0))</f>
        <v>2011</v>
      </c>
      <c r="F12372" t="str">
        <f t="shared" si="386"/>
        <v>Old</v>
      </c>
      <c r="G12372" t="str">
        <f t="shared" si="387"/>
        <v>Existing</v>
      </c>
    </row>
    <row r="12373" spans="1:7" ht="19" x14ac:dyDescent="0.25">
      <c r="A12373" s="7">
        <v>2014</v>
      </c>
      <c r="B12373" s="7" t="s">
        <v>1554</v>
      </c>
      <c r="C12373" s="7" t="s">
        <v>5</v>
      </c>
      <c r="D12373" s="24">
        <v>980219.57</v>
      </c>
      <c r="E12373">
        <f>INDEX('B. Store opening dates'!$B$5:$B$2448,MATCH('A. Sales by store'!B12373,'B. Store opening dates'!$A$5:$A$2448,0))</f>
        <v>2011</v>
      </c>
      <c r="F12373" t="str">
        <f t="shared" si="386"/>
        <v>Old</v>
      </c>
      <c r="G12373" t="str">
        <f t="shared" si="387"/>
        <v>Existing</v>
      </c>
    </row>
    <row r="12374" spans="1:7" ht="19" x14ac:dyDescent="0.25">
      <c r="A12374" s="7">
        <v>2015</v>
      </c>
      <c r="B12374" s="7" t="s">
        <v>1554</v>
      </c>
      <c r="C12374" s="7" t="s">
        <v>6</v>
      </c>
      <c r="D12374" s="24">
        <v>542610.59</v>
      </c>
      <c r="E12374">
        <f>INDEX('B. Store opening dates'!$B$5:$B$2448,MATCH('A. Sales by store'!B12374,'B. Store opening dates'!$A$5:$A$2448,0))</f>
        <v>2011</v>
      </c>
      <c r="F12374" t="str">
        <f t="shared" si="386"/>
        <v>Old</v>
      </c>
      <c r="G12374" t="str">
        <f t="shared" si="387"/>
        <v>Existing</v>
      </c>
    </row>
    <row r="12375" spans="1:7" ht="19" x14ac:dyDescent="0.25">
      <c r="A12375" s="7">
        <v>2014</v>
      </c>
      <c r="B12375" s="7" t="s">
        <v>1554</v>
      </c>
      <c r="C12375" s="7" t="s">
        <v>6</v>
      </c>
      <c r="D12375" s="24">
        <v>397019.88</v>
      </c>
      <c r="E12375">
        <f>INDEX('B. Store opening dates'!$B$5:$B$2448,MATCH('A. Sales by store'!B12375,'B. Store opening dates'!$A$5:$A$2448,0))</f>
        <v>2011</v>
      </c>
      <c r="F12375" t="str">
        <f t="shared" si="386"/>
        <v>Old</v>
      </c>
      <c r="G12375" t="str">
        <f t="shared" si="387"/>
        <v>Existing</v>
      </c>
    </row>
    <row r="12376" spans="1:7" ht="19" x14ac:dyDescent="0.25">
      <c r="A12376" s="7">
        <v>2015</v>
      </c>
      <c r="B12376" s="7" t="s">
        <v>1554</v>
      </c>
      <c r="C12376" s="7" t="s">
        <v>7</v>
      </c>
      <c r="D12376" s="24">
        <v>201641.98</v>
      </c>
      <c r="E12376">
        <f>INDEX('B. Store opening dates'!$B$5:$B$2448,MATCH('A. Sales by store'!B12376,'B. Store opening dates'!$A$5:$A$2448,0))</f>
        <v>2011</v>
      </c>
      <c r="F12376" t="str">
        <f t="shared" si="386"/>
        <v>Old</v>
      </c>
      <c r="G12376" t="str">
        <f t="shared" si="387"/>
        <v>Existing</v>
      </c>
    </row>
    <row r="12377" spans="1:7" ht="19" x14ac:dyDescent="0.25">
      <c r="A12377" s="7">
        <v>2014</v>
      </c>
      <c r="B12377" s="7" t="s">
        <v>1554</v>
      </c>
      <c r="C12377" s="7" t="s">
        <v>7</v>
      </c>
      <c r="D12377" s="24">
        <v>214032.34</v>
      </c>
      <c r="E12377">
        <f>INDEX('B. Store opening dates'!$B$5:$B$2448,MATCH('A. Sales by store'!B12377,'B. Store opening dates'!$A$5:$A$2448,0))</f>
        <v>2011</v>
      </c>
      <c r="F12377" t="str">
        <f t="shared" si="386"/>
        <v>Old</v>
      </c>
      <c r="G12377" t="str">
        <f t="shared" si="387"/>
        <v>Existing</v>
      </c>
    </row>
    <row r="12378" spans="1:7" ht="19" x14ac:dyDescent="0.25">
      <c r="A12378" s="7">
        <v>2015</v>
      </c>
      <c r="B12378" s="7" t="s">
        <v>1554</v>
      </c>
      <c r="C12378" s="7" t="s">
        <v>8</v>
      </c>
      <c r="D12378" s="24">
        <v>573025.43000000005</v>
      </c>
      <c r="E12378">
        <f>INDEX('B. Store opening dates'!$B$5:$B$2448,MATCH('A. Sales by store'!B12378,'B. Store opening dates'!$A$5:$A$2448,0))</f>
        <v>2011</v>
      </c>
      <c r="F12378" t="str">
        <f t="shared" si="386"/>
        <v>Old</v>
      </c>
      <c r="G12378" t="str">
        <f t="shared" si="387"/>
        <v>Existing</v>
      </c>
    </row>
    <row r="12379" spans="1:7" ht="19" x14ac:dyDescent="0.25">
      <c r="A12379" s="7">
        <v>2014</v>
      </c>
      <c r="B12379" s="7" t="s">
        <v>1554</v>
      </c>
      <c r="C12379" s="7" t="s">
        <v>8</v>
      </c>
      <c r="D12379" s="24">
        <v>598500.67000000004</v>
      </c>
      <c r="E12379">
        <f>INDEX('B. Store opening dates'!$B$5:$B$2448,MATCH('A. Sales by store'!B12379,'B. Store opening dates'!$A$5:$A$2448,0))</f>
        <v>2011</v>
      </c>
      <c r="F12379" t="str">
        <f t="shared" si="386"/>
        <v>Old</v>
      </c>
      <c r="G12379" t="str">
        <f t="shared" si="387"/>
        <v>Existing</v>
      </c>
    </row>
    <row r="12380" spans="1:7" ht="19" x14ac:dyDescent="0.25">
      <c r="A12380" s="7">
        <v>2015</v>
      </c>
      <c r="B12380" s="7" t="s">
        <v>1555</v>
      </c>
      <c r="C12380" s="7" t="s">
        <v>5</v>
      </c>
      <c r="D12380" s="24">
        <v>750816.36</v>
      </c>
      <c r="E12380">
        <f>INDEX('B. Store opening dates'!$B$5:$B$2448,MATCH('A. Sales by store'!B12380,'B. Store opening dates'!$A$5:$A$2448,0))</f>
        <v>2011</v>
      </c>
      <c r="F12380" t="str">
        <f t="shared" si="386"/>
        <v>Old</v>
      </c>
      <c r="G12380" t="str">
        <f t="shared" si="387"/>
        <v>Existing</v>
      </c>
    </row>
    <row r="12381" spans="1:7" ht="19" x14ac:dyDescent="0.25">
      <c r="A12381" s="7">
        <v>2014</v>
      </c>
      <c r="B12381" s="7" t="s">
        <v>1555</v>
      </c>
      <c r="C12381" s="7" t="s">
        <v>5</v>
      </c>
      <c r="D12381" s="24">
        <v>816543.86</v>
      </c>
      <c r="E12381">
        <f>INDEX('B. Store opening dates'!$B$5:$B$2448,MATCH('A. Sales by store'!B12381,'B. Store opening dates'!$A$5:$A$2448,0))</f>
        <v>2011</v>
      </c>
      <c r="F12381" t="str">
        <f t="shared" si="386"/>
        <v>Old</v>
      </c>
      <c r="G12381" t="str">
        <f t="shared" si="387"/>
        <v>Existing</v>
      </c>
    </row>
    <row r="12382" spans="1:7" ht="19" x14ac:dyDescent="0.25">
      <c r="A12382" s="7">
        <v>2015</v>
      </c>
      <c r="B12382" s="7" t="s">
        <v>1555</v>
      </c>
      <c r="C12382" s="7" t="s">
        <v>6</v>
      </c>
      <c r="D12382" s="24">
        <v>204166.28</v>
      </c>
      <c r="E12382">
        <f>INDEX('B. Store opening dates'!$B$5:$B$2448,MATCH('A. Sales by store'!B12382,'B. Store opening dates'!$A$5:$A$2448,0))</f>
        <v>2011</v>
      </c>
      <c r="F12382" t="str">
        <f t="shared" si="386"/>
        <v>Old</v>
      </c>
      <c r="G12382" t="str">
        <f t="shared" si="387"/>
        <v>Existing</v>
      </c>
    </row>
    <row r="12383" spans="1:7" ht="19" x14ac:dyDescent="0.25">
      <c r="A12383" s="7">
        <v>2014</v>
      </c>
      <c r="B12383" s="7" t="s">
        <v>1555</v>
      </c>
      <c r="C12383" s="7" t="s">
        <v>6</v>
      </c>
      <c r="D12383" s="24">
        <v>148186.87</v>
      </c>
      <c r="E12383">
        <f>INDEX('B. Store opening dates'!$B$5:$B$2448,MATCH('A. Sales by store'!B12383,'B. Store opening dates'!$A$5:$A$2448,0))</f>
        <v>2011</v>
      </c>
      <c r="F12383" t="str">
        <f t="shared" si="386"/>
        <v>Old</v>
      </c>
      <c r="G12383" t="str">
        <f t="shared" si="387"/>
        <v>Existing</v>
      </c>
    </row>
    <row r="12384" spans="1:7" ht="19" x14ac:dyDescent="0.25">
      <c r="A12384" s="7">
        <v>2015</v>
      </c>
      <c r="B12384" s="7" t="s">
        <v>1555</v>
      </c>
      <c r="C12384" s="7" t="s">
        <v>7</v>
      </c>
      <c r="D12384" s="24">
        <v>181983.81</v>
      </c>
      <c r="E12384">
        <f>INDEX('B. Store opening dates'!$B$5:$B$2448,MATCH('A. Sales by store'!B12384,'B. Store opening dates'!$A$5:$A$2448,0))</f>
        <v>2011</v>
      </c>
      <c r="F12384" t="str">
        <f t="shared" si="386"/>
        <v>Old</v>
      </c>
      <c r="G12384" t="str">
        <f t="shared" si="387"/>
        <v>Existing</v>
      </c>
    </row>
    <row r="12385" spans="1:7" ht="19" x14ac:dyDescent="0.25">
      <c r="A12385" s="7">
        <v>2014</v>
      </c>
      <c r="B12385" s="7" t="s">
        <v>1555</v>
      </c>
      <c r="C12385" s="7" t="s">
        <v>7</v>
      </c>
      <c r="D12385" s="24">
        <v>191585.8</v>
      </c>
      <c r="E12385">
        <f>INDEX('B. Store opening dates'!$B$5:$B$2448,MATCH('A. Sales by store'!B12385,'B. Store opening dates'!$A$5:$A$2448,0))</f>
        <v>2011</v>
      </c>
      <c r="F12385" t="str">
        <f t="shared" si="386"/>
        <v>Old</v>
      </c>
      <c r="G12385" t="str">
        <f t="shared" si="387"/>
        <v>Existing</v>
      </c>
    </row>
    <row r="12386" spans="1:7" ht="19" x14ac:dyDescent="0.25">
      <c r="A12386" s="7">
        <v>2015</v>
      </c>
      <c r="B12386" s="7" t="s">
        <v>1555</v>
      </c>
      <c r="C12386" s="7" t="s">
        <v>8</v>
      </c>
      <c r="D12386" s="24">
        <v>581535.31000000006</v>
      </c>
      <c r="E12386">
        <f>INDEX('B. Store opening dates'!$B$5:$B$2448,MATCH('A. Sales by store'!B12386,'B. Store opening dates'!$A$5:$A$2448,0))</f>
        <v>2011</v>
      </c>
      <c r="F12386" t="str">
        <f t="shared" si="386"/>
        <v>Old</v>
      </c>
      <c r="G12386" t="str">
        <f t="shared" si="387"/>
        <v>Existing</v>
      </c>
    </row>
    <row r="12387" spans="1:7" ht="19" x14ac:dyDescent="0.25">
      <c r="A12387" s="7">
        <v>2014</v>
      </c>
      <c r="B12387" s="7" t="s">
        <v>1555</v>
      </c>
      <c r="C12387" s="7" t="s">
        <v>8</v>
      </c>
      <c r="D12387" s="24">
        <v>606315.75</v>
      </c>
      <c r="E12387">
        <f>INDEX('B. Store opening dates'!$B$5:$B$2448,MATCH('A. Sales by store'!B12387,'B. Store opening dates'!$A$5:$A$2448,0))</f>
        <v>2011</v>
      </c>
      <c r="F12387" t="str">
        <f t="shared" si="386"/>
        <v>Old</v>
      </c>
      <c r="G12387" t="str">
        <f t="shared" si="387"/>
        <v>Existing</v>
      </c>
    </row>
    <row r="12388" spans="1:7" ht="19" x14ac:dyDescent="0.25">
      <c r="A12388" s="7">
        <v>2015</v>
      </c>
      <c r="B12388" s="7" t="s">
        <v>1556</v>
      </c>
      <c r="C12388" s="7" t="s">
        <v>5</v>
      </c>
      <c r="D12388" s="24">
        <v>698303.38</v>
      </c>
      <c r="E12388">
        <f>INDEX('B. Store opening dates'!$B$5:$B$2448,MATCH('A. Sales by store'!B12388,'B. Store opening dates'!$A$5:$A$2448,0))</f>
        <v>2011</v>
      </c>
      <c r="F12388" t="str">
        <f t="shared" si="386"/>
        <v>Old</v>
      </c>
      <c r="G12388" t="str">
        <f t="shared" si="387"/>
        <v>Existing</v>
      </c>
    </row>
    <row r="12389" spans="1:7" ht="19" x14ac:dyDescent="0.25">
      <c r="A12389" s="7">
        <v>2014</v>
      </c>
      <c r="B12389" s="7" t="s">
        <v>1556</v>
      </c>
      <c r="C12389" s="7" t="s">
        <v>5</v>
      </c>
      <c r="D12389" s="24">
        <v>773385.38</v>
      </c>
      <c r="E12389">
        <f>INDEX('B. Store opening dates'!$B$5:$B$2448,MATCH('A. Sales by store'!B12389,'B. Store opening dates'!$A$5:$A$2448,0))</f>
        <v>2011</v>
      </c>
      <c r="F12389" t="str">
        <f t="shared" si="386"/>
        <v>Old</v>
      </c>
      <c r="G12389" t="str">
        <f t="shared" si="387"/>
        <v>Existing</v>
      </c>
    </row>
    <row r="12390" spans="1:7" ht="19" x14ac:dyDescent="0.25">
      <c r="A12390" s="7">
        <v>2015</v>
      </c>
      <c r="B12390" s="7" t="s">
        <v>1556</v>
      </c>
      <c r="C12390" s="7" t="s">
        <v>6</v>
      </c>
      <c r="D12390" s="24">
        <v>436923.51</v>
      </c>
      <c r="E12390">
        <f>INDEX('B. Store opening dates'!$B$5:$B$2448,MATCH('A. Sales by store'!B12390,'B. Store opening dates'!$A$5:$A$2448,0))</f>
        <v>2011</v>
      </c>
      <c r="F12390" t="str">
        <f t="shared" si="386"/>
        <v>Old</v>
      </c>
      <c r="G12390" t="str">
        <f t="shared" si="387"/>
        <v>Existing</v>
      </c>
    </row>
    <row r="12391" spans="1:7" ht="19" x14ac:dyDescent="0.25">
      <c r="A12391" s="7">
        <v>2014</v>
      </c>
      <c r="B12391" s="7" t="s">
        <v>1556</v>
      </c>
      <c r="C12391" s="7" t="s">
        <v>6</v>
      </c>
      <c r="D12391" s="24">
        <v>302181.45</v>
      </c>
      <c r="E12391">
        <f>INDEX('B. Store opening dates'!$B$5:$B$2448,MATCH('A. Sales by store'!B12391,'B. Store opening dates'!$A$5:$A$2448,0))</f>
        <v>2011</v>
      </c>
      <c r="F12391" t="str">
        <f t="shared" si="386"/>
        <v>Old</v>
      </c>
      <c r="G12391" t="str">
        <f t="shared" si="387"/>
        <v>Existing</v>
      </c>
    </row>
    <row r="12392" spans="1:7" ht="19" x14ac:dyDescent="0.25">
      <c r="A12392" s="7">
        <v>2015</v>
      </c>
      <c r="B12392" s="7" t="s">
        <v>1556</v>
      </c>
      <c r="C12392" s="7" t="s">
        <v>7</v>
      </c>
      <c r="D12392" s="24">
        <v>49923.71</v>
      </c>
      <c r="E12392">
        <f>INDEX('B. Store opening dates'!$B$5:$B$2448,MATCH('A. Sales by store'!B12392,'B. Store opening dates'!$A$5:$A$2448,0))</f>
        <v>2011</v>
      </c>
      <c r="F12392" t="str">
        <f t="shared" si="386"/>
        <v>Old</v>
      </c>
      <c r="G12392" t="str">
        <f t="shared" si="387"/>
        <v>Existing</v>
      </c>
    </row>
    <row r="12393" spans="1:7" ht="19" x14ac:dyDescent="0.25">
      <c r="A12393" s="7">
        <v>2014</v>
      </c>
      <c r="B12393" s="7" t="s">
        <v>1556</v>
      </c>
      <c r="C12393" s="7" t="s">
        <v>7</v>
      </c>
      <c r="D12393" s="24">
        <v>52511.47</v>
      </c>
      <c r="E12393">
        <f>INDEX('B. Store opening dates'!$B$5:$B$2448,MATCH('A. Sales by store'!B12393,'B. Store opening dates'!$A$5:$A$2448,0))</f>
        <v>2011</v>
      </c>
      <c r="F12393" t="str">
        <f t="shared" si="386"/>
        <v>Old</v>
      </c>
      <c r="G12393" t="str">
        <f t="shared" si="387"/>
        <v>Existing</v>
      </c>
    </row>
    <row r="12394" spans="1:7" ht="19" x14ac:dyDescent="0.25">
      <c r="A12394" s="7">
        <v>2015</v>
      </c>
      <c r="B12394" s="7" t="s">
        <v>1556</v>
      </c>
      <c r="C12394" s="7" t="s">
        <v>8</v>
      </c>
      <c r="D12394" s="24">
        <v>402988.06</v>
      </c>
      <c r="E12394">
        <f>INDEX('B. Store opening dates'!$B$5:$B$2448,MATCH('A. Sales by store'!B12394,'B. Store opening dates'!$A$5:$A$2448,0))</f>
        <v>2011</v>
      </c>
      <c r="F12394" t="str">
        <f t="shared" si="386"/>
        <v>Old</v>
      </c>
      <c r="G12394" t="str">
        <f t="shared" si="387"/>
        <v>Existing</v>
      </c>
    </row>
    <row r="12395" spans="1:7" ht="19" x14ac:dyDescent="0.25">
      <c r="A12395" s="7">
        <v>2014</v>
      </c>
      <c r="B12395" s="7" t="s">
        <v>1556</v>
      </c>
      <c r="C12395" s="7" t="s">
        <v>8</v>
      </c>
      <c r="D12395" s="24">
        <v>421879.83</v>
      </c>
      <c r="E12395">
        <f>INDEX('B. Store opening dates'!$B$5:$B$2448,MATCH('A. Sales by store'!B12395,'B. Store opening dates'!$A$5:$A$2448,0))</f>
        <v>2011</v>
      </c>
      <c r="F12395" t="str">
        <f t="shared" si="386"/>
        <v>Old</v>
      </c>
      <c r="G12395" t="str">
        <f t="shared" si="387"/>
        <v>Existing</v>
      </c>
    </row>
    <row r="12396" spans="1:7" ht="19" x14ac:dyDescent="0.25">
      <c r="A12396" s="7">
        <v>2015</v>
      </c>
      <c r="B12396" s="7" t="s">
        <v>1557</v>
      </c>
      <c r="C12396" s="7" t="s">
        <v>5</v>
      </c>
      <c r="D12396" s="24">
        <v>753216.05</v>
      </c>
      <c r="E12396">
        <f>INDEX('B. Store opening dates'!$B$5:$B$2448,MATCH('A. Sales by store'!B12396,'B. Store opening dates'!$A$5:$A$2448,0))</f>
        <v>2011</v>
      </c>
      <c r="F12396" t="str">
        <f t="shared" si="386"/>
        <v>Old</v>
      </c>
      <c r="G12396" t="str">
        <f t="shared" si="387"/>
        <v>Existing</v>
      </c>
    </row>
    <row r="12397" spans="1:7" ht="19" x14ac:dyDescent="0.25">
      <c r="A12397" s="7">
        <v>2014</v>
      </c>
      <c r="B12397" s="7" t="s">
        <v>1557</v>
      </c>
      <c r="C12397" s="7" t="s">
        <v>5</v>
      </c>
      <c r="D12397" s="24">
        <v>835044.12</v>
      </c>
      <c r="E12397">
        <f>INDEX('B. Store opening dates'!$B$5:$B$2448,MATCH('A. Sales by store'!B12397,'B. Store opening dates'!$A$5:$A$2448,0))</f>
        <v>2011</v>
      </c>
      <c r="F12397" t="str">
        <f t="shared" si="386"/>
        <v>Old</v>
      </c>
      <c r="G12397" t="str">
        <f t="shared" si="387"/>
        <v>Existing</v>
      </c>
    </row>
    <row r="12398" spans="1:7" ht="19" x14ac:dyDescent="0.25">
      <c r="A12398" s="7">
        <v>2015</v>
      </c>
      <c r="B12398" s="7" t="s">
        <v>1557</v>
      </c>
      <c r="C12398" s="7" t="s">
        <v>6</v>
      </c>
      <c r="D12398" s="24">
        <v>407145.19</v>
      </c>
      <c r="E12398">
        <f>INDEX('B. Store opening dates'!$B$5:$B$2448,MATCH('A. Sales by store'!B12398,'B. Store opening dates'!$A$5:$A$2448,0))</f>
        <v>2011</v>
      </c>
      <c r="F12398" t="str">
        <f t="shared" si="386"/>
        <v>Old</v>
      </c>
      <c r="G12398" t="str">
        <f t="shared" si="387"/>
        <v>Existing</v>
      </c>
    </row>
    <row r="12399" spans="1:7" ht="19" x14ac:dyDescent="0.25">
      <c r="A12399" s="7">
        <v>2014</v>
      </c>
      <c r="B12399" s="7" t="s">
        <v>1557</v>
      </c>
      <c r="C12399" s="7" t="s">
        <v>6</v>
      </c>
      <c r="D12399" s="24">
        <v>288416.09000000003</v>
      </c>
      <c r="E12399">
        <f>INDEX('B. Store opening dates'!$B$5:$B$2448,MATCH('A. Sales by store'!B12399,'B. Store opening dates'!$A$5:$A$2448,0))</f>
        <v>2011</v>
      </c>
      <c r="F12399" t="str">
        <f t="shared" si="386"/>
        <v>Old</v>
      </c>
      <c r="G12399" t="str">
        <f t="shared" si="387"/>
        <v>Existing</v>
      </c>
    </row>
    <row r="12400" spans="1:7" ht="19" x14ac:dyDescent="0.25">
      <c r="A12400" s="7">
        <v>2015</v>
      </c>
      <c r="B12400" s="7" t="s">
        <v>1557</v>
      </c>
      <c r="C12400" s="7" t="s">
        <v>7</v>
      </c>
      <c r="D12400" s="24">
        <v>122758.25</v>
      </c>
      <c r="E12400">
        <f>INDEX('B. Store opening dates'!$B$5:$B$2448,MATCH('A. Sales by store'!B12400,'B. Store opening dates'!$A$5:$A$2448,0))</f>
        <v>2011</v>
      </c>
      <c r="F12400" t="str">
        <f t="shared" si="386"/>
        <v>Old</v>
      </c>
      <c r="G12400" t="str">
        <f t="shared" si="387"/>
        <v>Existing</v>
      </c>
    </row>
    <row r="12401" spans="1:7" ht="19" x14ac:dyDescent="0.25">
      <c r="A12401" s="7">
        <v>2014</v>
      </c>
      <c r="B12401" s="7" t="s">
        <v>1557</v>
      </c>
      <c r="C12401" s="7" t="s">
        <v>7</v>
      </c>
      <c r="D12401" s="24">
        <v>130397.23</v>
      </c>
      <c r="E12401">
        <f>INDEX('B. Store opening dates'!$B$5:$B$2448,MATCH('A. Sales by store'!B12401,'B. Store opening dates'!$A$5:$A$2448,0))</f>
        <v>2011</v>
      </c>
      <c r="F12401" t="str">
        <f t="shared" si="386"/>
        <v>Old</v>
      </c>
      <c r="G12401" t="str">
        <f t="shared" si="387"/>
        <v>Existing</v>
      </c>
    </row>
    <row r="12402" spans="1:7" ht="19" x14ac:dyDescent="0.25">
      <c r="A12402" s="7">
        <v>2015</v>
      </c>
      <c r="B12402" s="7" t="s">
        <v>1557</v>
      </c>
      <c r="C12402" s="7" t="s">
        <v>8</v>
      </c>
      <c r="D12402" s="24">
        <v>769375.5</v>
      </c>
      <c r="E12402">
        <f>INDEX('B. Store opening dates'!$B$5:$B$2448,MATCH('A. Sales by store'!B12402,'B. Store opening dates'!$A$5:$A$2448,0))</f>
        <v>2011</v>
      </c>
      <c r="F12402" t="str">
        <f t="shared" si="386"/>
        <v>Old</v>
      </c>
      <c r="G12402" t="str">
        <f t="shared" si="387"/>
        <v>Existing</v>
      </c>
    </row>
    <row r="12403" spans="1:7" ht="19" x14ac:dyDescent="0.25">
      <c r="A12403" s="7">
        <v>2014</v>
      </c>
      <c r="B12403" s="7" t="s">
        <v>1557</v>
      </c>
      <c r="C12403" s="7" t="s">
        <v>8</v>
      </c>
      <c r="D12403" s="24">
        <v>801652.93</v>
      </c>
      <c r="E12403">
        <f>INDEX('B. Store opening dates'!$B$5:$B$2448,MATCH('A. Sales by store'!B12403,'B. Store opening dates'!$A$5:$A$2448,0))</f>
        <v>2011</v>
      </c>
      <c r="F12403" t="str">
        <f t="shared" si="386"/>
        <v>Old</v>
      </c>
      <c r="G12403" t="str">
        <f t="shared" si="387"/>
        <v>Existing</v>
      </c>
    </row>
    <row r="12404" spans="1:7" ht="19" x14ac:dyDescent="0.25">
      <c r="A12404" s="7">
        <v>2015</v>
      </c>
      <c r="B12404" s="7" t="s">
        <v>1558</v>
      </c>
      <c r="C12404" s="7" t="s">
        <v>5</v>
      </c>
      <c r="D12404" s="24">
        <v>836630.56</v>
      </c>
      <c r="E12404">
        <f>INDEX('B. Store opening dates'!$B$5:$B$2448,MATCH('A. Sales by store'!B12404,'B. Store opening dates'!$A$5:$A$2448,0))</f>
        <v>2011</v>
      </c>
      <c r="F12404" t="str">
        <f t="shared" si="386"/>
        <v>Old</v>
      </c>
      <c r="G12404" t="str">
        <f t="shared" si="387"/>
        <v>Existing</v>
      </c>
    </row>
    <row r="12405" spans="1:7" ht="19" x14ac:dyDescent="0.25">
      <c r="A12405" s="7">
        <v>2014</v>
      </c>
      <c r="B12405" s="7" t="s">
        <v>1558</v>
      </c>
      <c r="C12405" s="7" t="s">
        <v>5</v>
      </c>
      <c r="D12405" s="24">
        <v>919208.75</v>
      </c>
      <c r="E12405">
        <f>INDEX('B. Store opening dates'!$B$5:$B$2448,MATCH('A. Sales by store'!B12405,'B. Store opening dates'!$A$5:$A$2448,0))</f>
        <v>2011</v>
      </c>
      <c r="F12405" t="str">
        <f t="shared" si="386"/>
        <v>Old</v>
      </c>
      <c r="G12405" t="str">
        <f t="shared" si="387"/>
        <v>Existing</v>
      </c>
    </row>
    <row r="12406" spans="1:7" ht="19" x14ac:dyDescent="0.25">
      <c r="A12406" s="7">
        <v>2015</v>
      </c>
      <c r="B12406" s="7" t="s">
        <v>1558</v>
      </c>
      <c r="C12406" s="7" t="s">
        <v>6</v>
      </c>
      <c r="D12406" s="24">
        <v>227798.39999999999</v>
      </c>
      <c r="E12406">
        <f>INDEX('B. Store opening dates'!$B$5:$B$2448,MATCH('A. Sales by store'!B12406,'B. Store opening dates'!$A$5:$A$2448,0))</f>
        <v>2011</v>
      </c>
      <c r="F12406" t="str">
        <f t="shared" si="386"/>
        <v>Old</v>
      </c>
      <c r="G12406" t="str">
        <f t="shared" si="387"/>
        <v>Existing</v>
      </c>
    </row>
    <row r="12407" spans="1:7" ht="19" x14ac:dyDescent="0.25">
      <c r="A12407" s="7">
        <v>2014</v>
      </c>
      <c r="B12407" s="7" t="s">
        <v>1558</v>
      </c>
      <c r="C12407" s="7" t="s">
        <v>6</v>
      </c>
      <c r="D12407" s="24">
        <v>168263.77</v>
      </c>
      <c r="E12407">
        <f>INDEX('B. Store opening dates'!$B$5:$B$2448,MATCH('A. Sales by store'!B12407,'B. Store opening dates'!$A$5:$A$2448,0))</f>
        <v>2011</v>
      </c>
      <c r="F12407" t="str">
        <f t="shared" si="386"/>
        <v>Old</v>
      </c>
      <c r="G12407" t="str">
        <f t="shared" si="387"/>
        <v>Existing</v>
      </c>
    </row>
    <row r="12408" spans="1:7" ht="19" x14ac:dyDescent="0.25">
      <c r="A12408" s="7">
        <v>2015</v>
      </c>
      <c r="B12408" s="7" t="s">
        <v>1558</v>
      </c>
      <c r="C12408" s="7" t="s">
        <v>7</v>
      </c>
      <c r="D12408" s="24">
        <v>217652.95</v>
      </c>
      <c r="E12408">
        <f>INDEX('B. Store opening dates'!$B$5:$B$2448,MATCH('A. Sales by store'!B12408,'B. Store opening dates'!$A$5:$A$2448,0))</f>
        <v>2011</v>
      </c>
      <c r="F12408" t="str">
        <f t="shared" si="386"/>
        <v>Old</v>
      </c>
      <c r="G12408" t="str">
        <f t="shared" si="387"/>
        <v>Existing</v>
      </c>
    </row>
    <row r="12409" spans="1:7" ht="19" x14ac:dyDescent="0.25">
      <c r="A12409" s="7">
        <v>2014</v>
      </c>
      <c r="B12409" s="7" t="s">
        <v>1558</v>
      </c>
      <c r="C12409" s="7" t="s">
        <v>7</v>
      </c>
      <c r="D12409" s="24">
        <v>228872.44</v>
      </c>
      <c r="E12409">
        <f>INDEX('B. Store opening dates'!$B$5:$B$2448,MATCH('A. Sales by store'!B12409,'B. Store opening dates'!$A$5:$A$2448,0))</f>
        <v>2011</v>
      </c>
      <c r="F12409" t="str">
        <f t="shared" si="386"/>
        <v>Old</v>
      </c>
      <c r="G12409" t="str">
        <f t="shared" si="387"/>
        <v>Existing</v>
      </c>
    </row>
    <row r="12410" spans="1:7" ht="19" x14ac:dyDescent="0.25">
      <c r="A12410" s="7">
        <v>2015</v>
      </c>
      <c r="B12410" s="7" t="s">
        <v>1558</v>
      </c>
      <c r="C12410" s="7" t="s">
        <v>8</v>
      </c>
      <c r="D12410" s="24">
        <v>736254.14</v>
      </c>
      <c r="E12410">
        <f>INDEX('B. Store opening dates'!$B$5:$B$2448,MATCH('A. Sales by store'!B12410,'B. Store opening dates'!$A$5:$A$2448,0))</f>
        <v>2011</v>
      </c>
      <c r="F12410" t="str">
        <f t="shared" si="386"/>
        <v>Old</v>
      </c>
      <c r="G12410" t="str">
        <f t="shared" si="387"/>
        <v>Existing</v>
      </c>
    </row>
    <row r="12411" spans="1:7" ht="19" x14ac:dyDescent="0.25">
      <c r="A12411" s="7">
        <v>2014</v>
      </c>
      <c r="B12411" s="7" t="s">
        <v>1558</v>
      </c>
      <c r="C12411" s="7" t="s">
        <v>8</v>
      </c>
      <c r="D12411" s="24">
        <v>769265.03</v>
      </c>
      <c r="E12411">
        <f>INDEX('B. Store opening dates'!$B$5:$B$2448,MATCH('A. Sales by store'!B12411,'B. Store opening dates'!$A$5:$A$2448,0))</f>
        <v>2011</v>
      </c>
      <c r="F12411" t="str">
        <f t="shared" si="386"/>
        <v>Old</v>
      </c>
      <c r="G12411" t="str">
        <f t="shared" si="387"/>
        <v>Existing</v>
      </c>
    </row>
    <row r="12412" spans="1:7" ht="19" x14ac:dyDescent="0.25">
      <c r="A12412" s="7">
        <v>2015</v>
      </c>
      <c r="B12412" s="7" t="s">
        <v>1559</v>
      </c>
      <c r="C12412" s="7" t="s">
        <v>5</v>
      </c>
      <c r="D12412" s="24">
        <v>504944.43</v>
      </c>
      <c r="E12412">
        <f>INDEX('B. Store opening dates'!$B$5:$B$2448,MATCH('A. Sales by store'!B12412,'B. Store opening dates'!$A$5:$A$2448,0))</f>
        <v>2011</v>
      </c>
      <c r="F12412" t="str">
        <f t="shared" si="386"/>
        <v>Old</v>
      </c>
      <c r="G12412" t="str">
        <f t="shared" si="387"/>
        <v>Existing</v>
      </c>
    </row>
    <row r="12413" spans="1:7" ht="19" x14ac:dyDescent="0.25">
      <c r="A12413" s="7">
        <v>2014</v>
      </c>
      <c r="B12413" s="7" t="s">
        <v>1559</v>
      </c>
      <c r="C12413" s="7" t="s">
        <v>5</v>
      </c>
      <c r="D12413" s="24">
        <v>553281.93999999994</v>
      </c>
      <c r="E12413">
        <f>INDEX('B. Store opening dates'!$B$5:$B$2448,MATCH('A. Sales by store'!B12413,'B. Store opening dates'!$A$5:$A$2448,0))</f>
        <v>2011</v>
      </c>
      <c r="F12413" t="str">
        <f t="shared" si="386"/>
        <v>Old</v>
      </c>
      <c r="G12413" t="str">
        <f t="shared" si="387"/>
        <v>Existing</v>
      </c>
    </row>
    <row r="12414" spans="1:7" ht="19" x14ac:dyDescent="0.25">
      <c r="A12414" s="7">
        <v>2015</v>
      </c>
      <c r="B12414" s="7" t="s">
        <v>1559</v>
      </c>
      <c r="C12414" s="7" t="s">
        <v>6</v>
      </c>
      <c r="D12414" s="24">
        <v>548979.22</v>
      </c>
      <c r="E12414">
        <f>INDEX('B. Store opening dates'!$B$5:$B$2448,MATCH('A. Sales by store'!B12414,'B. Store opening dates'!$A$5:$A$2448,0))</f>
        <v>2011</v>
      </c>
      <c r="F12414" t="str">
        <f t="shared" si="386"/>
        <v>Old</v>
      </c>
      <c r="G12414" t="str">
        <f t="shared" si="387"/>
        <v>Existing</v>
      </c>
    </row>
    <row r="12415" spans="1:7" ht="19" x14ac:dyDescent="0.25">
      <c r="A12415" s="7">
        <v>2014</v>
      </c>
      <c r="B12415" s="7" t="s">
        <v>1559</v>
      </c>
      <c r="C12415" s="7" t="s">
        <v>6</v>
      </c>
      <c r="D12415" s="24">
        <v>379584.65</v>
      </c>
      <c r="E12415">
        <f>INDEX('B. Store opening dates'!$B$5:$B$2448,MATCH('A. Sales by store'!B12415,'B. Store opening dates'!$A$5:$A$2448,0))</f>
        <v>2011</v>
      </c>
      <c r="F12415" t="str">
        <f t="shared" si="386"/>
        <v>Old</v>
      </c>
      <c r="G12415" t="str">
        <f t="shared" si="387"/>
        <v>Existing</v>
      </c>
    </row>
    <row r="12416" spans="1:7" ht="19" x14ac:dyDescent="0.25">
      <c r="A12416" s="7">
        <v>2015</v>
      </c>
      <c r="B12416" s="7" t="s">
        <v>1559</v>
      </c>
      <c r="C12416" s="7" t="s">
        <v>7</v>
      </c>
      <c r="D12416" s="24">
        <v>177395.36</v>
      </c>
      <c r="E12416">
        <f>INDEX('B. Store opening dates'!$B$5:$B$2448,MATCH('A. Sales by store'!B12416,'B. Store opening dates'!$A$5:$A$2448,0))</f>
        <v>2011</v>
      </c>
      <c r="F12416" t="str">
        <f t="shared" si="386"/>
        <v>Old</v>
      </c>
      <c r="G12416" t="str">
        <f t="shared" si="387"/>
        <v>Existing</v>
      </c>
    </row>
    <row r="12417" spans="1:7" ht="19" x14ac:dyDescent="0.25">
      <c r="A12417" s="7">
        <v>2014</v>
      </c>
      <c r="B12417" s="7" t="s">
        <v>1559</v>
      </c>
      <c r="C12417" s="7" t="s">
        <v>7</v>
      </c>
      <c r="D12417" s="24">
        <v>188710.07</v>
      </c>
      <c r="E12417">
        <f>INDEX('B. Store opening dates'!$B$5:$B$2448,MATCH('A. Sales by store'!B12417,'B. Store opening dates'!$A$5:$A$2448,0))</f>
        <v>2011</v>
      </c>
      <c r="F12417" t="str">
        <f t="shared" si="386"/>
        <v>Old</v>
      </c>
      <c r="G12417" t="str">
        <f t="shared" si="387"/>
        <v>Existing</v>
      </c>
    </row>
    <row r="12418" spans="1:7" ht="19" x14ac:dyDescent="0.25">
      <c r="A12418" s="7">
        <v>2015</v>
      </c>
      <c r="B12418" s="7" t="s">
        <v>1559</v>
      </c>
      <c r="C12418" s="7" t="s">
        <v>8</v>
      </c>
      <c r="D12418" s="24">
        <v>500280.45</v>
      </c>
      <c r="E12418">
        <f>INDEX('B. Store opening dates'!$B$5:$B$2448,MATCH('A. Sales by store'!B12418,'B. Store opening dates'!$A$5:$A$2448,0))</f>
        <v>2011</v>
      </c>
      <c r="F12418" t="str">
        <f t="shared" si="386"/>
        <v>Old</v>
      </c>
      <c r="G12418" t="str">
        <f t="shared" si="387"/>
        <v>Existing</v>
      </c>
    </row>
    <row r="12419" spans="1:7" ht="19" x14ac:dyDescent="0.25">
      <c r="A12419" s="7">
        <v>2014</v>
      </c>
      <c r="B12419" s="7" t="s">
        <v>1559</v>
      </c>
      <c r="C12419" s="7" t="s">
        <v>8</v>
      </c>
      <c r="D12419" s="24">
        <v>524631.39</v>
      </c>
      <c r="E12419">
        <f>INDEX('B. Store opening dates'!$B$5:$B$2448,MATCH('A. Sales by store'!B12419,'B. Store opening dates'!$A$5:$A$2448,0))</f>
        <v>2011</v>
      </c>
      <c r="F12419" t="str">
        <f t="shared" si="386"/>
        <v>Old</v>
      </c>
      <c r="G12419" t="str">
        <f t="shared" si="387"/>
        <v>Existing</v>
      </c>
    </row>
    <row r="12420" spans="1:7" ht="19" x14ac:dyDescent="0.25">
      <c r="A12420" s="7">
        <v>2015</v>
      </c>
      <c r="B12420" s="7" t="s">
        <v>1560</v>
      </c>
      <c r="C12420" s="7" t="s">
        <v>5</v>
      </c>
      <c r="D12420" s="24">
        <v>571893.63</v>
      </c>
      <c r="E12420">
        <f>INDEX('B. Store opening dates'!$B$5:$B$2448,MATCH('A. Sales by store'!B12420,'B. Store opening dates'!$A$5:$A$2448,0))</f>
        <v>2011</v>
      </c>
      <c r="F12420" t="str">
        <f t="shared" si="386"/>
        <v>Old</v>
      </c>
      <c r="G12420" t="str">
        <f t="shared" si="387"/>
        <v>Existing</v>
      </c>
    </row>
    <row r="12421" spans="1:7" ht="19" x14ac:dyDescent="0.25">
      <c r="A12421" s="7">
        <v>2014</v>
      </c>
      <c r="B12421" s="7" t="s">
        <v>1560</v>
      </c>
      <c r="C12421" s="7" t="s">
        <v>5</v>
      </c>
      <c r="D12421" s="24">
        <v>627091.19999999995</v>
      </c>
      <c r="E12421">
        <f>INDEX('B. Store opening dates'!$B$5:$B$2448,MATCH('A. Sales by store'!B12421,'B. Store opening dates'!$A$5:$A$2448,0))</f>
        <v>2011</v>
      </c>
      <c r="F12421" t="str">
        <f t="shared" ref="F12421:F12484" si="388">IF(A12421 = 2015, IF(E12421&lt; 2015, "Old","New"),IF(E12421 &lt; 2014, "Old","New"))</f>
        <v>Old</v>
      </c>
      <c r="G12421" t="str">
        <f t="shared" ref="G12421:G12484" si="389">IF(A12421 = 2015, IF(E12421&lt; 2015, "Existing","New"),"Existing")</f>
        <v>Existing</v>
      </c>
    </row>
    <row r="12422" spans="1:7" ht="19" x14ac:dyDescent="0.25">
      <c r="A12422" s="7">
        <v>2015</v>
      </c>
      <c r="B12422" s="7" t="s">
        <v>1560</v>
      </c>
      <c r="C12422" s="7" t="s">
        <v>6</v>
      </c>
      <c r="D12422" s="24">
        <v>252848.22</v>
      </c>
      <c r="E12422">
        <f>INDEX('B. Store opening dates'!$B$5:$B$2448,MATCH('A. Sales by store'!B12422,'B. Store opening dates'!$A$5:$A$2448,0))</f>
        <v>2011</v>
      </c>
      <c r="F12422" t="str">
        <f t="shared" si="388"/>
        <v>Old</v>
      </c>
      <c r="G12422" t="str">
        <f t="shared" si="389"/>
        <v>Existing</v>
      </c>
    </row>
    <row r="12423" spans="1:7" ht="19" x14ac:dyDescent="0.25">
      <c r="A12423" s="7">
        <v>2014</v>
      </c>
      <c r="B12423" s="7" t="s">
        <v>1560</v>
      </c>
      <c r="C12423" s="7" t="s">
        <v>6</v>
      </c>
      <c r="D12423" s="24">
        <v>177016.39</v>
      </c>
      <c r="E12423">
        <f>INDEX('B. Store opening dates'!$B$5:$B$2448,MATCH('A. Sales by store'!B12423,'B. Store opening dates'!$A$5:$A$2448,0))</f>
        <v>2011</v>
      </c>
      <c r="F12423" t="str">
        <f t="shared" si="388"/>
        <v>Old</v>
      </c>
      <c r="G12423" t="str">
        <f t="shared" si="389"/>
        <v>Existing</v>
      </c>
    </row>
    <row r="12424" spans="1:7" ht="19" x14ac:dyDescent="0.25">
      <c r="A12424" s="7">
        <v>2015</v>
      </c>
      <c r="B12424" s="7" t="s">
        <v>1560</v>
      </c>
      <c r="C12424" s="7" t="s">
        <v>7</v>
      </c>
      <c r="D12424" s="24">
        <v>239166.53</v>
      </c>
      <c r="E12424">
        <f>INDEX('B. Store opening dates'!$B$5:$B$2448,MATCH('A. Sales by store'!B12424,'B. Store opening dates'!$A$5:$A$2448,0))</f>
        <v>2011</v>
      </c>
      <c r="F12424" t="str">
        <f t="shared" si="388"/>
        <v>Old</v>
      </c>
      <c r="G12424" t="str">
        <f t="shared" si="389"/>
        <v>Existing</v>
      </c>
    </row>
    <row r="12425" spans="1:7" ht="19" x14ac:dyDescent="0.25">
      <c r="A12425" s="7">
        <v>2014</v>
      </c>
      <c r="B12425" s="7" t="s">
        <v>1560</v>
      </c>
      <c r="C12425" s="7" t="s">
        <v>7</v>
      </c>
      <c r="D12425" s="24">
        <v>254585.73</v>
      </c>
      <c r="E12425">
        <f>INDEX('B. Store opening dates'!$B$5:$B$2448,MATCH('A. Sales by store'!B12425,'B. Store opening dates'!$A$5:$A$2448,0))</f>
        <v>2011</v>
      </c>
      <c r="F12425" t="str">
        <f t="shared" si="388"/>
        <v>Old</v>
      </c>
      <c r="G12425" t="str">
        <f t="shared" si="389"/>
        <v>Existing</v>
      </c>
    </row>
    <row r="12426" spans="1:7" ht="19" x14ac:dyDescent="0.25">
      <c r="A12426" s="7">
        <v>2015</v>
      </c>
      <c r="B12426" s="7" t="s">
        <v>1560</v>
      </c>
      <c r="C12426" s="7" t="s">
        <v>8</v>
      </c>
      <c r="D12426" s="24">
        <v>750140.59</v>
      </c>
      <c r="E12426">
        <f>INDEX('B. Store opening dates'!$B$5:$B$2448,MATCH('A. Sales by store'!B12426,'B. Store opening dates'!$A$5:$A$2448,0))</f>
        <v>2011</v>
      </c>
      <c r="F12426" t="str">
        <f t="shared" si="388"/>
        <v>Old</v>
      </c>
      <c r="G12426" t="str">
        <f t="shared" si="389"/>
        <v>Existing</v>
      </c>
    </row>
    <row r="12427" spans="1:7" ht="19" x14ac:dyDescent="0.25">
      <c r="A12427" s="7">
        <v>2014</v>
      </c>
      <c r="B12427" s="7" t="s">
        <v>1560</v>
      </c>
      <c r="C12427" s="7" t="s">
        <v>8</v>
      </c>
      <c r="D12427" s="24">
        <v>777678.78</v>
      </c>
      <c r="E12427">
        <f>INDEX('B. Store opening dates'!$B$5:$B$2448,MATCH('A. Sales by store'!B12427,'B. Store opening dates'!$A$5:$A$2448,0))</f>
        <v>2011</v>
      </c>
      <c r="F12427" t="str">
        <f t="shared" si="388"/>
        <v>Old</v>
      </c>
      <c r="G12427" t="str">
        <f t="shared" si="389"/>
        <v>Existing</v>
      </c>
    </row>
    <row r="12428" spans="1:7" ht="19" x14ac:dyDescent="0.25">
      <c r="A12428" s="7">
        <v>2015</v>
      </c>
      <c r="B12428" s="7" t="s">
        <v>1561</v>
      </c>
      <c r="C12428" s="7" t="s">
        <v>5</v>
      </c>
      <c r="D12428" s="24">
        <v>643036.39</v>
      </c>
      <c r="E12428">
        <f>INDEX('B. Store opening dates'!$B$5:$B$2448,MATCH('A. Sales by store'!B12428,'B. Store opening dates'!$A$5:$A$2448,0))</f>
        <v>2011</v>
      </c>
      <c r="F12428" t="str">
        <f t="shared" si="388"/>
        <v>Old</v>
      </c>
      <c r="G12428" t="str">
        <f t="shared" si="389"/>
        <v>Existing</v>
      </c>
    </row>
    <row r="12429" spans="1:7" ht="19" x14ac:dyDescent="0.25">
      <c r="A12429" s="7">
        <v>2014</v>
      </c>
      <c r="B12429" s="7" t="s">
        <v>1561</v>
      </c>
      <c r="C12429" s="7" t="s">
        <v>5</v>
      </c>
      <c r="D12429" s="24">
        <v>711259.26</v>
      </c>
      <c r="E12429">
        <f>INDEX('B. Store opening dates'!$B$5:$B$2448,MATCH('A. Sales by store'!B12429,'B. Store opening dates'!$A$5:$A$2448,0))</f>
        <v>2011</v>
      </c>
      <c r="F12429" t="str">
        <f t="shared" si="388"/>
        <v>Old</v>
      </c>
      <c r="G12429" t="str">
        <f t="shared" si="389"/>
        <v>Existing</v>
      </c>
    </row>
    <row r="12430" spans="1:7" ht="19" x14ac:dyDescent="0.25">
      <c r="A12430" s="7">
        <v>2015</v>
      </c>
      <c r="B12430" s="7" t="s">
        <v>1561</v>
      </c>
      <c r="C12430" s="7" t="s">
        <v>6</v>
      </c>
      <c r="D12430" s="24">
        <v>440524.98</v>
      </c>
      <c r="E12430">
        <f>INDEX('B. Store opening dates'!$B$5:$B$2448,MATCH('A. Sales by store'!B12430,'B. Store opening dates'!$A$5:$A$2448,0))</f>
        <v>2011</v>
      </c>
      <c r="F12430" t="str">
        <f t="shared" si="388"/>
        <v>Old</v>
      </c>
      <c r="G12430" t="str">
        <f t="shared" si="389"/>
        <v>Existing</v>
      </c>
    </row>
    <row r="12431" spans="1:7" ht="19" x14ac:dyDescent="0.25">
      <c r="A12431" s="7">
        <v>2014</v>
      </c>
      <c r="B12431" s="7" t="s">
        <v>1561</v>
      </c>
      <c r="C12431" s="7" t="s">
        <v>6</v>
      </c>
      <c r="D12431" s="24">
        <v>325753.64</v>
      </c>
      <c r="E12431">
        <f>INDEX('B. Store opening dates'!$B$5:$B$2448,MATCH('A. Sales by store'!B12431,'B. Store opening dates'!$A$5:$A$2448,0))</f>
        <v>2011</v>
      </c>
      <c r="F12431" t="str">
        <f t="shared" si="388"/>
        <v>Old</v>
      </c>
      <c r="G12431" t="str">
        <f t="shared" si="389"/>
        <v>Existing</v>
      </c>
    </row>
    <row r="12432" spans="1:7" ht="19" x14ac:dyDescent="0.25">
      <c r="A12432" s="7">
        <v>2015</v>
      </c>
      <c r="B12432" s="7" t="s">
        <v>1561</v>
      </c>
      <c r="C12432" s="7" t="s">
        <v>7</v>
      </c>
      <c r="D12432" s="24">
        <v>91144.639999999999</v>
      </c>
      <c r="E12432">
        <f>INDEX('B. Store opening dates'!$B$5:$B$2448,MATCH('A. Sales by store'!B12432,'B. Store opening dates'!$A$5:$A$2448,0))</f>
        <v>2011</v>
      </c>
      <c r="F12432" t="str">
        <f t="shared" si="388"/>
        <v>Old</v>
      </c>
      <c r="G12432" t="str">
        <f t="shared" si="389"/>
        <v>Existing</v>
      </c>
    </row>
    <row r="12433" spans="1:7" ht="19" x14ac:dyDescent="0.25">
      <c r="A12433" s="7">
        <v>2014</v>
      </c>
      <c r="B12433" s="7" t="s">
        <v>1561</v>
      </c>
      <c r="C12433" s="7" t="s">
        <v>7</v>
      </c>
      <c r="D12433" s="24">
        <v>95646.89</v>
      </c>
      <c r="E12433">
        <f>INDEX('B. Store opening dates'!$B$5:$B$2448,MATCH('A. Sales by store'!B12433,'B. Store opening dates'!$A$5:$A$2448,0))</f>
        <v>2011</v>
      </c>
      <c r="F12433" t="str">
        <f t="shared" si="388"/>
        <v>Old</v>
      </c>
      <c r="G12433" t="str">
        <f t="shared" si="389"/>
        <v>Existing</v>
      </c>
    </row>
    <row r="12434" spans="1:7" ht="19" x14ac:dyDescent="0.25">
      <c r="A12434" s="7">
        <v>2015</v>
      </c>
      <c r="B12434" s="7" t="s">
        <v>1561</v>
      </c>
      <c r="C12434" s="7" t="s">
        <v>8</v>
      </c>
      <c r="D12434" s="24">
        <v>736073.77</v>
      </c>
      <c r="E12434">
        <f>INDEX('B. Store opening dates'!$B$5:$B$2448,MATCH('A. Sales by store'!B12434,'B. Store opening dates'!$A$5:$A$2448,0))</f>
        <v>2011</v>
      </c>
      <c r="F12434" t="str">
        <f t="shared" si="388"/>
        <v>Old</v>
      </c>
      <c r="G12434" t="str">
        <f t="shared" si="389"/>
        <v>Existing</v>
      </c>
    </row>
    <row r="12435" spans="1:7" ht="19" x14ac:dyDescent="0.25">
      <c r="A12435" s="7">
        <v>2014</v>
      </c>
      <c r="B12435" s="7" t="s">
        <v>1561</v>
      </c>
      <c r="C12435" s="7" t="s">
        <v>8</v>
      </c>
      <c r="D12435" s="24">
        <v>765926.14</v>
      </c>
      <c r="E12435">
        <f>INDEX('B. Store opening dates'!$B$5:$B$2448,MATCH('A. Sales by store'!B12435,'B. Store opening dates'!$A$5:$A$2448,0))</f>
        <v>2011</v>
      </c>
      <c r="F12435" t="str">
        <f t="shared" si="388"/>
        <v>Old</v>
      </c>
      <c r="G12435" t="str">
        <f t="shared" si="389"/>
        <v>Existing</v>
      </c>
    </row>
    <row r="12436" spans="1:7" ht="19" x14ac:dyDescent="0.25">
      <c r="A12436" s="7">
        <v>2015</v>
      </c>
      <c r="B12436" s="7" t="s">
        <v>1562</v>
      </c>
      <c r="C12436" s="7" t="s">
        <v>5</v>
      </c>
      <c r="D12436" s="24">
        <v>630414.04</v>
      </c>
      <c r="E12436">
        <f>INDEX('B. Store opening dates'!$B$5:$B$2448,MATCH('A. Sales by store'!B12436,'B. Store opening dates'!$A$5:$A$2448,0))</f>
        <v>2011</v>
      </c>
      <c r="F12436" t="str">
        <f t="shared" si="388"/>
        <v>Old</v>
      </c>
      <c r="G12436" t="str">
        <f t="shared" si="389"/>
        <v>Existing</v>
      </c>
    </row>
    <row r="12437" spans="1:7" ht="19" x14ac:dyDescent="0.25">
      <c r="A12437" s="7">
        <v>2014</v>
      </c>
      <c r="B12437" s="7" t="s">
        <v>1562</v>
      </c>
      <c r="C12437" s="7" t="s">
        <v>5</v>
      </c>
      <c r="D12437" s="24">
        <v>690979.6</v>
      </c>
      <c r="E12437">
        <f>INDEX('B. Store opening dates'!$B$5:$B$2448,MATCH('A. Sales by store'!B12437,'B. Store opening dates'!$A$5:$A$2448,0))</f>
        <v>2011</v>
      </c>
      <c r="F12437" t="str">
        <f t="shared" si="388"/>
        <v>Old</v>
      </c>
      <c r="G12437" t="str">
        <f t="shared" si="389"/>
        <v>Existing</v>
      </c>
    </row>
    <row r="12438" spans="1:7" ht="19" x14ac:dyDescent="0.25">
      <c r="A12438" s="7">
        <v>2015</v>
      </c>
      <c r="B12438" s="7" t="s">
        <v>1562</v>
      </c>
      <c r="C12438" s="7" t="s">
        <v>6</v>
      </c>
      <c r="D12438" s="24">
        <v>464431.8</v>
      </c>
      <c r="E12438">
        <f>INDEX('B. Store opening dates'!$B$5:$B$2448,MATCH('A. Sales by store'!B12438,'B. Store opening dates'!$A$5:$A$2448,0))</f>
        <v>2011</v>
      </c>
      <c r="F12438" t="str">
        <f t="shared" si="388"/>
        <v>Old</v>
      </c>
      <c r="G12438" t="str">
        <f t="shared" si="389"/>
        <v>Existing</v>
      </c>
    </row>
    <row r="12439" spans="1:7" ht="19" x14ac:dyDescent="0.25">
      <c r="A12439" s="7">
        <v>2014</v>
      </c>
      <c r="B12439" s="7" t="s">
        <v>1562</v>
      </c>
      <c r="C12439" s="7" t="s">
        <v>6</v>
      </c>
      <c r="D12439" s="24">
        <v>320294.90000000002</v>
      </c>
      <c r="E12439">
        <f>INDEX('B. Store opening dates'!$B$5:$B$2448,MATCH('A. Sales by store'!B12439,'B. Store opening dates'!$A$5:$A$2448,0))</f>
        <v>2011</v>
      </c>
      <c r="F12439" t="str">
        <f t="shared" si="388"/>
        <v>Old</v>
      </c>
      <c r="G12439" t="str">
        <f t="shared" si="389"/>
        <v>Existing</v>
      </c>
    </row>
    <row r="12440" spans="1:7" ht="19" x14ac:dyDescent="0.25">
      <c r="A12440" s="7">
        <v>2015</v>
      </c>
      <c r="B12440" s="7" t="s">
        <v>1562</v>
      </c>
      <c r="C12440" s="7" t="s">
        <v>7</v>
      </c>
      <c r="D12440" s="24">
        <v>70855.73</v>
      </c>
      <c r="E12440">
        <f>INDEX('B. Store opening dates'!$B$5:$B$2448,MATCH('A. Sales by store'!B12440,'B. Store opening dates'!$A$5:$A$2448,0))</f>
        <v>2011</v>
      </c>
      <c r="F12440" t="str">
        <f t="shared" si="388"/>
        <v>Old</v>
      </c>
      <c r="G12440" t="str">
        <f t="shared" si="389"/>
        <v>Existing</v>
      </c>
    </row>
    <row r="12441" spans="1:7" ht="19" x14ac:dyDescent="0.25">
      <c r="A12441" s="7">
        <v>2014</v>
      </c>
      <c r="B12441" s="7" t="s">
        <v>1562</v>
      </c>
      <c r="C12441" s="7" t="s">
        <v>7</v>
      </c>
      <c r="D12441" s="24">
        <v>74887.350000000006</v>
      </c>
      <c r="E12441">
        <f>INDEX('B. Store opening dates'!$B$5:$B$2448,MATCH('A. Sales by store'!B12441,'B. Store opening dates'!$A$5:$A$2448,0))</f>
        <v>2011</v>
      </c>
      <c r="F12441" t="str">
        <f t="shared" si="388"/>
        <v>Old</v>
      </c>
      <c r="G12441" t="str">
        <f t="shared" si="389"/>
        <v>Existing</v>
      </c>
    </row>
    <row r="12442" spans="1:7" ht="19" x14ac:dyDescent="0.25">
      <c r="A12442" s="7">
        <v>2015</v>
      </c>
      <c r="B12442" s="7" t="s">
        <v>1562</v>
      </c>
      <c r="C12442" s="7" t="s">
        <v>8</v>
      </c>
      <c r="D12442" s="24">
        <v>462086.22</v>
      </c>
      <c r="E12442">
        <f>INDEX('B. Store opening dates'!$B$5:$B$2448,MATCH('A. Sales by store'!B12442,'B. Store opening dates'!$A$5:$A$2448,0))</f>
        <v>2011</v>
      </c>
      <c r="F12442" t="str">
        <f t="shared" si="388"/>
        <v>Old</v>
      </c>
      <c r="G12442" t="str">
        <f t="shared" si="389"/>
        <v>Existing</v>
      </c>
    </row>
    <row r="12443" spans="1:7" ht="19" x14ac:dyDescent="0.25">
      <c r="A12443" s="7">
        <v>2014</v>
      </c>
      <c r="B12443" s="7" t="s">
        <v>1562</v>
      </c>
      <c r="C12443" s="7" t="s">
        <v>8</v>
      </c>
      <c r="D12443" s="24">
        <v>477341.33</v>
      </c>
      <c r="E12443">
        <f>INDEX('B. Store opening dates'!$B$5:$B$2448,MATCH('A. Sales by store'!B12443,'B. Store opening dates'!$A$5:$A$2448,0))</f>
        <v>2011</v>
      </c>
      <c r="F12443" t="str">
        <f t="shared" si="388"/>
        <v>Old</v>
      </c>
      <c r="G12443" t="str">
        <f t="shared" si="389"/>
        <v>Existing</v>
      </c>
    </row>
    <row r="12444" spans="1:7" ht="19" x14ac:dyDescent="0.25">
      <c r="A12444" s="7">
        <v>2015</v>
      </c>
      <c r="B12444" s="7" t="s">
        <v>1563</v>
      </c>
      <c r="C12444" s="7" t="s">
        <v>5</v>
      </c>
      <c r="D12444" s="24">
        <v>507640.67</v>
      </c>
      <c r="E12444">
        <f>INDEX('B. Store opening dates'!$B$5:$B$2448,MATCH('A. Sales by store'!B12444,'B. Store opening dates'!$A$5:$A$2448,0))</f>
        <v>2011</v>
      </c>
      <c r="F12444" t="str">
        <f t="shared" si="388"/>
        <v>Old</v>
      </c>
      <c r="G12444" t="str">
        <f t="shared" si="389"/>
        <v>Existing</v>
      </c>
    </row>
    <row r="12445" spans="1:7" ht="19" x14ac:dyDescent="0.25">
      <c r="A12445" s="7">
        <v>2014</v>
      </c>
      <c r="B12445" s="7" t="s">
        <v>1563</v>
      </c>
      <c r="C12445" s="7" t="s">
        <v>5</v>
      </c>
      <c r="D12445" s="24">
        <v>556545</v>
      </c>
      <c r="E12445">
        <f>INDEX('B. Store opening dates'!$B$5:$B$2448,MATCH('A. Sales by store'!B12445,'B. Store opening dates'!$A$5:$A$2448,0))</f>
        <v>2011</v>
      </c>
      <c r="F12445" t="str">
        <f t="shared" si="388"/>
        <v>Old</v>
      </c>
      <c r="G12445" t="str">
        <f t="shared" si="389"/>
        <v>Existing</v>
      </c>
    </row>
    <row r="12446" spans="1:7" ht="19" x14ac:dyDescent="0.25">
      <c r="A12446" s="7">
        <v>2015</v>
      </c>
      <c r="B12446" s="7" t="s">
        <v>1563</v>
      </c>
      <c r="C12446" s="7" t="s">
        <v>6</v>
      </c>
      <c r="D12446" s="24">
        <v>523530.08</v>
      </c>
      <c r="E12446">
        <f>INDEX('B. Store opening dates'!$B$5:$B$2448,MATCH('A. Sales by store'!B12446,'B. Store opening dates'!$A$5:$A$2448,0))</f>
        <v>2011</v>
      </c>
      <c r="F12446" t="str">
        <f t="shared" si="388"/>
        <v>Old</v>
      </c>
      <c r="G12446" t="str">
        <f t="shared" si="389"/>
        <v>Existing</v>
      </c>
    </row>
    <row r="12447" spans="1:7" ht="19" x14ac:dyDescent="0.25">
      <c r="A12447" s="7">
        <v>2014</v>
      </c>
      <c r="B12447" s="7" t="s">
        <v>1563</v>
      </c>
      <c r="C12447" s="7" t="s">
        <v>6</v>
      </c>
      <c r="D12447" s="24">
        <v>365084.02</v>
      </c>
      <c r="E12447">
        <f>INDEX('B. Store opening dates'!$B$5:$B$2448,MATCH('A. Sales by store'!B12447,'B. Store opening dates'!$A$5:$A$2448,0))</f>
        <v>2011</v>
      </c>
      <c r="F12447" t="str">
        <f t="shared" si="388"/>
        <v>Old</v>
      </c>
      <c r="G12447" t="str">
        <f t="shared" si="389"/>
        <v>Existing</v>
      </c>
    </row>
    <row r="12448" spans="1:7" ht="19" x14ac:dyDescent="0.25">
      <c r="A12448" s="7">
        <v>2015</v>
      </c>
      <c r="B12448" s="7" t="s">
        <v>1563</v>
      </c>
      <c r="C12448" s="7" t="s">
        <v>7</v>
      </c>
      <c r="D12448" s="24">
        <v>80763.710000000006</v>
      </c>
      <c r="E12448">
        <f>INDEX('B. Store opening dates'!$B$5:$B$2448,MATCH('A. Sales by store'!B12448,'B. Store opening dates'!$A$5:$A$2448,0))</f>
        <v>2011</v>
      </c>
      <c r="F12448" t="str">
        <f t="shared" si="388"/>
        <v>Old</v>
      </c>
      <c r="G12448" t="str">
        <f t="shared" si="389"/>
        <v>Existing</v>
      </c>
    </row>
    <row r="12449" spans="1:7" ht="19" x14ac:dyDescent="0.25">
      <c r="A12449" s="7">
        <v>2014</v>
      </c>
      <c r="B12449" s="7" t="s">
        <v>1563</v>
      </c>
      <c r="C12449" s="7" t="s">
        <v>7</v>
      </c>
      <c r="D12449" s="24">
        <v>85501.61</v>
      </c>
      <c r="E12449">
        <f>INDEX('B. Store opening dates'!$B$5:$B$2448,MATCH('A. Sales by store'!B12449,'B. Store opening dates'!$A$5:$A$2448,0))</f>
        <v>2011</v>
      </c>
      <c r="F12449" t="str">
        <f t="shared" si="388"/>
        <v>Old</v>
      </c>
      <c r="G12449" t="str">
        <f t="shared" si="389"/>
        <v>Existing</v>
      </c>
    </row>
    <row r="12450" spans="1:7" ht="19" x14ac:dyDescent="0.25">
      <c r="A12450" s="7">
        <v>2015</v>
      </c>
      <c r="B12450" s="7" t="s">
        <v>1563</v>
      </c>
      <c r="C12450" s="7" t="s">
        <v>8</v>
      </c>
      <c r="D12450" s="24">
        <v>755348.72</v>
      </c>
      <c r="E12450">
        <f>INDEX('B. Store opening dates'!$B$5:$B$2448,MATCH('A. Sales by store'!B12450,'B. Store opening dates'!$A$5:$A$2448,0))</f>
        <v>2011</v>
      </c>
      <c r="F12450" t="str">
        <f t="shared" si="388"/>
        <v>Old</v>
      </c>
      <c r="G12450" t="str">
        <f t="shared" si="389"/>
        <v>Existing</v>
      </c>
    </row>
    <row r="12451" spans="1:7" ht="19" x14ac:dyDescent="0.25">
      <c r="A12451" s="7">
        <v>2014</v>
      </c>
      <c r="B12451" s="7" t="s">
        <v>1563</v>
      </c>
      <c r="C12451" s="7" t="s">
        <v>8</v>
      </c>
      <c r="D12451" s="24">
        <v>788169.65</v>
      </c>
      <c r="E12451">
        <f>INDEX('B. Store opening dates'!$B$5:$B$2448,MATCH('A. Sales by store'!B12451,'B. Store opening dates'!$A$5:$A$2448,0))</f>
        <v>2011</v>
      </c>
      <c r="F12451" t="str">
        <f t="shared" si="388"/>
        <v>Old</v>
      </c>
      <c r="G12451" t="str">
        <f t="shared" si="389"/>
        <v>Existing</v>
      </c>
    </row>
    <row r="12452" spans="1:7" ht="19" x14ac:dyDescent="0.25">
      <c r="A12452" s="7">
        <v>2015</v>
      </c>
      <c r="B12452" s="7" t="s">
        <v>1564</v>
      </c>
      <c r="C12452" s="7" t="s">
        <v>5</v>
      </c>
      <c r="D12452" s="24">
        <v>605301.15</v>
      </c>
      <c r="E12452">
        <f>INDEX('B. Store opening dates'!$B$5:$B$2448,MATCH('A. Sales by store'!B12452,'B. Store opening dates'!$A$5:$A$2448,0))</f>
        <v>2011</v>
      </c>
      <c r="F12452" t="str">
        <f t="shared" si="388"/>
        <v>Old</v>
      </c>
      <c r="G12452" t="str">
        <f t="shared" si="389"/>
        <v>Existing</v>
      </c>
    </row>
    <row r="12453" spans="1:7" ht="19" x14ac:dyDescent="0.25">
      <c r="A12453" s="7">
        <v>2014</v>
      </c>
      <c r="B12453" s="7" t="s">
        <v>1564</v>
      </c>
      <c r="C12453" s="7" t="s">
        <v>5</v>
      </c>
      <c r="D12453" s="24">
        <v>662274.88</v>
      </c>
      <c r="E12453">
        <f>INDEX('B. Store opening dates'!$B$5:$B$2448,MATCH('A. Sales by store'!B12453,'B. Store opening dates'!$A$5:$A$2448,0))</f>
        <v>2011</v>
      </c>
      <c r="F12453" t="str">
        <f t="shared" si="388"/>
        <v>Old</v>
      </c>
      <c r="G12453" t="str">
        <f t="shared" si="389"/>
        <v>Existing</v>
      </c>
    </row>
    <row r="12454" spans="1:7" ht="19" x14ac:dyDescent="0.25">
      <c r="A12454" s="7">
        <v>2015</v>
      </c>
      <c r="B12454" s="7" t="s">
        <v>1564</v>
      </c>
      <c r="C12454" s="7" t="s">
        <v>6</v>
      </c>
      <c r="D12454" s="24">
        <v>337429.98</v>
      </c>
      <c r="E12454">
        <f>INDEX('B. Store opening dates'!$B$5:$B$2448,MATCH('A. Sales by store'!B12454,'B. Store opening dates'!$A$5:$A$2448,0))</f>
        <v>2011</v>
      </c>
      <c r="F12454" t="str">
        <f t="shared" si="388"/>
        <v>Old</v>
      </c>
      <c r="G12454" t="str">
        <f t="shared" si="389"/>
        <v>Existing</v>
      </c>
    </row>
    <row r="12455" spans="1:7" ht="19" x14ac:dyDescent="0.25">
      <c r="A12455" s="7">
        <v>2014</v>
      </c>
      <c r="B12455" s="7" t="s">
        <v>1564</v>
      </c>
      <c r="C12455" s="7" t="s">
        <v>6</v>
      </c>
      <c r="D12455" s="24">
        <v>235050.51</v>
      </c>
      <c r="E12455">
        <f>INDEX('B. Store opening dates'!$B$5:$B$2448,MATCH('A. Sales by store'!B12455,'B. Store opening dates'!$A$5:$A$2448,0))</f>
        <v>2011</v>
      </c>
      <c r="F12455" t="str">
        <f t="shared" si="388"/>
        <v>Old</v>
      </c>
      <c r="G12455" t="str">
        <f t="shared" si="389"/>
        <v>Existing</v>
      </c>
    </row>
    <row r="12456" spans="1:7" ht="19" x14ac:dyDescent="0.25">
      <c r="A12456" s="7">
        <v>2015</v>
      </c>
      <c r="B12456" s="7" t="s">
        <v>1564</v>
      </c>
      <c r="C12456" s="7" t="s">
        <v>7</v>
      </c>
      <c r="D12456" s="24">
        <v>67866.210000000006</v>
      </c>
      <c r="E12456">
        <f>INDEX('B. Store opening dates'!$B$5:$B$2448,MATCH('A. Sales by store'!B12456,'B. Store opening dates'!$A$5:$A$2448,0))</f>
        <v>2011</v>
      </c>
      <c r="F12456" t="str">
        <f t="shared" si="388"/>
        <v>Old</v>
      </c>
      <c r="G12456" t="str">
        <f t="shared" si="389"/>
        <v>Existing</v>
      </c>
    </row>
    <row r="12457" spans="1:7" ht="19" x14ac:dyDescent="0.25">
      <c r="A12457" s="7">
        <v>2014</v>
      </c>
      <c r="B12457" s="7" t="s">
        <v>1564</v>
      </c>
      <c r="C12457" s="7" t="s">
        <v>7</v>
      </c>
      <c r="D12457" s="24">
        <v>71233.45</v>
      </c>
      <c r="E12457">
        <f>INDEX('B. Store opening dates'!$B$5:$B$2448,MATCH('A. Sales by store'!B12457,'B. Store opening dates'!$A$5:$A$2448,0))</f>
        <v>2011</v>
      </c>
      <c r="F12457" t="str">
        <f t="shared" si="388"/>
        <v>Old</v>
      </c>
      <c r="G12457" t="str">
        <f t="shared" si="389"/>
        <v>Existing</v>
      </c>
    </row>
    <row r="12458" spans="1:7" ht="19" x14ac:dyDescent="0.25">
      <c r="A12458" s="7">
        <v>2015</v>
      </c>
      <c r="B12458" s="7" t="s">
        <v>1564</v>
      </c>
      <c r="C12458" s="7" t="s">
        <v>8</v>
      </c>
      <c r="D12458" s="24">
        <v>483347.05</v>
      </c>
      <c r="E12458">
        <f>INDEX('B. Store opening dates'!$B$5:$B$2448,MATCH('A. Sales by store'!B12458,'B. Store opening dates'!$A$5:$A$2448,0))</f>
        <v>2011</v>
      </c>
      <c r="F12458" t="str">
        <f t="shared" si="388"/>
        <v>Old</v>
      </c>
      <c r="G12458" t="str">
        <f t="shared" si="389"/>
        <v>Existing</v>
      </c>
    </row>
    <row r="12459" spans="1:7" ht="19" x14ac:dyDescent="0.25">
      <c r="A12459" s="7">
        <v>2014</v>
      </c>
      <c r="B12459" s="7" t="s">
        <v>1564</v>
      </c>
      <c r="C12459" s="7" t="s">
        <v>8</v>
      </c>
      <c r="D12459" s="24">
        <v>506834.68</v>
      </c>
      <c r="E12459">
        <f>INDEX('B. Store opening dates'!$B$5:$B$2448,MATCH('A. Sales by store'!B12459,'B. Store opening dates'!$A$5:$A$2448,0))</f>
        <v>2011</v>
      </c>
      <c r="F12459" t="str">
        <f t="shared" si="388"/>
        <v>Old</v>
      </c>
      <c r="G12459" t="str">
        <f t="shared" si="389"/>
        <v>Existing</v>
      </c>
    </row>
    <row r="12460" spans="1:7" ht="19" x14ac:dyDescent="0.25">
      <c r="A12460" s="7">
        <v>2015</v>
      </c>
      <c r="B12460" s="7" t="s">
        <v>1565</v>
      </c>
      <c r="C12460" s="7" t="s">
        <v>5</v>
      </c>
      <c r="D12460" s="24">
        <v>545051.42000000004</v>
      </c>
      <c r="E12460">
        <f>INDEX('B. Store opening dates'!$B$5:$B$2448,MATCH('A. Sales by store'!B12460,'B. Store opening dates'!$A$5:$A$2448,0))</f>
        <v>2011</v>
      </c>
      <c r="F12460" t="str">
        <f t="shared" si="388"/>
        <v>Old</v>
      </c>
      <c r="G12460" t="str">
        <f t="shared" si="389"/>
        <v>Existing</v>
      </c>
    </row>
    <row r="12461" spans="1:7" ht="19" x14ac:dyDescent="0.25">
      <c r="A12461" s="7">
        <v>2014</v>
      </c>
      <c r="B12461" s="7" t="s">
        <v>1565</v>
      </c>
      <c r="C12461" s="7" t="s">
        <v>5</v>
      </c>
      <c r="D12461" s="24">
        <v>598028.64</v>
      </c>
      <c r="E12461">
        <f>INDEX('B. Store opening dates'!$B$5:$B$2448,MATCH('A. Sales by store'!B12461,'B. Store opening dates'!$A$5:$A$2448,0))</f>
        <v>2011</v>
      </c>
      <c r="F12461" t="str">
        <f t="shared" si="388"/>
        <v>Old</v>
      </c>
      <c r="G12461" t="str">
        <f t="shared" si="389"/>
        <v>Existing</v>
      </c>
    </row>
    <row r="12462" spans="1:7" ht="19" x14ac:dyDescent="0.25">
      <c r="A12462" s="7">
        <v>2015</v>
      </c>
      <c r="B12462" s="7" t="s">
        <v>1565</v>
      </c>
      <c r="C12462" s="7" t="s">
        <v>6</v>
      </c>
      <c r="D12462" s="24">
        <v>546761.82999999996</v>
      </c>
      <c r="E12462">
        <f>INDEX('B. Store opening dates'!$B$5:$B$2448,MATCH('A. Sales by store'!B12462,'B. Store opening dates'!$A$5:$A$2448,0))</f>
        <v>2011</v>
      </c>
      <c r="F12462" t="str">
        <f t="shared" si="388"/>
        <v>Old</v>
      </c>
      <c r="G12462" t="str">
        <f t="shared" si="389"/>
        <v>Existing</v>
      </c>
    </row>
    <row r="12463" spans="1:7" ht="19" x14ac:dyDescent="0.25">
      <c r="A12463" s="7">
        <v>2014</v>
      </c>
      <c r="B12463" s="7" t="s">
        <v>1565</v>
      </c>
      <c r="C12463" s="7" t="s">
        <v>6</v>
      </c>
      <c r="D12463" s="24">
        <v>382825.31</v>
      </c>
      <c r="E12463">
        <f>INDEX('B. Store opening dates'!$B$5:$B$2448,MATCH('A. Sales by store'!B12463,'B. Store opening dates'!$A$5:$A$2448,0))</f>
        <v>2011</v>
      </c>
      <c r="F12463" t="str">
        <f t="shared" si="388"/>
        <v>Old</v>
      </c>
      <c r="G12463" t="str">
        <f t="shared" si="389"/>
        <v>Existing</v>
      </c>
    </row>
    <row r="12464" spans="1:7" ht="19" x14ac:dyDescent="0.25">
      <c r="A12464" s="7">
        <v>2015</v>
      </c>
      <c r="B12464" s="7" t="s">
        <v>1565</v>
      </c>
      <c r="C12464" s="7" t="s">
        <v>7</v>
      </c>
      <c r="D12464" s="24">
        <v>168204.75</v>
      </c>
      <c r="E12464">
        <f>INDEX('B. Store opening dates'!$B$5:$B$2448,MATCH('A. Sales by store'!B12464,'B. Store opening dates'!$A$5:$A$2448,0))</f>
        <v>2011</v>
      </c>
      <c r="F12464" t="str">
        <f t="shared" si="388"/>
        <v>Old</v>
      </c>
      <c r="G12464" t="str">
        <f t="shared" si="389"/>
        <v>Existing</v>
      </c>
    </row>
    <row r="12465" spans="1:7" ht="19" x14ac:dyDescent="0.25">
      <c r="A12465" s="7">
        <v>2014</v>
      </c>
      <c r="B12465" s="7" t="s">
        <v>1565</v>
      </c>
      <c r="C12465" s="7" t="s">
        <v>7</v>
      </c>
      <c r="D12465" s="24">
        <v>176469.13</v>
      </c>
      <c r="E12465">
        <f>INDEX('B. Store opening dates'!$B$5:$B$2448,MATCH('A. Sales by store'!B12465,'B. Store opening dates'!$A$5:$A$2448,0))</f>
        <v>2011</v>
      </c>
      <c r="F12465" t="str">
        <f t="shared" si="388"/>
        <v>Old</v>
      </c>
      <c r="G12465" t="str">
        <f t="shared" si="389"/>
        <v>Existing</v>
      </c>
    </row>
    <row r="12466" spans="1:7" ht="19" x14ac:dyDescent="0.25">
      <c r="A12466" s="7">
        <v>2015</v>
      </c>
      <c r="B12466" s="7" t="s">
        <v>1565</v>
      </c>
      <c r="C12466" s="7" t="s">
        <v>8</v>
      </c>
      <c r="D12466" s="24">
        <v>509770.68</v>
      </c>
      <c r="E12466">
        <f>INDEX('B. Store opening dates'!$B$5:$B$2448,MATCH('A. Sales by store'!B12466,'B. Store opening dates'!$A$5:$A$2448,0))</f>
        <v>2011</v>
      </c>
      <c r="F12466" t="str">
        <f t="shared" si="388"/>
        <v>Old</v>
      </c>
      <c r="G12466" t="str">
        <f t="shared" si="389"/>
        <v>Existing</v>
      </c>
    </row>
    <row r="12467" spans="1:7" ht="19" x14ac:dyDescent="0.25">
      <c r="A12467" s="7">
        <v>2014</v>
      </c>
      <c r="B12467" s="7" t="s">
        <v>1565</v>
      </c>
      <c r="C12467" s="7" t="s">
        <v>8</v>
      </c>
      <c r="D12467" s="24">
        <v>525360.78</v>
      </c>
      <c r="E12467">
        <f>INDEX('B. Store opening dates'!$B$5:$B$2448,MATCH('A. Sales by store'!B12467,'B. Store opening dates'!$A$5:$A$2448,0))</f>
        <v>2011</v>
      </c>
      <c r="F12467" t="str">
        <f t="shared" si="388"/>
        <v>Old</v>
      </c>
      <c r="G12467" t="str">
        <f t="shared" si="389"/>
        <v>Existing</v>
      </c>
    </row>
    <row r="12468" spans="1:7" ht="19" x14ac:dyDescent="0.25">
      <c r="A12468" s="7">
        <v>2015</v>
      </c>
      <c r="B12468" s="7" t="s">
        <v>1566</v>
      </c>
      <c r="C12468" s="7" t="s">
        <v>5</v>
      </c>
      <c r="D12468" s="24">
        <v>692164.71</v>
      </c>
      <c r="E12468">
        <f>INDEX('B. Store opening dates'!$B$5:$B$2448,MATCH('A. Sales by store'!B12468,'B. Store opening dates'!$A$5:$A$2448,0))</f>
        <v>2011</v>
      </c>
      <c r="F12468" t="str">
        <f t="shared" si="388"/>
        <v>Old</v>
      </c>
      <c r="G12468" t="str">
        <f t="shared" si="389"/>
        <v>Existing</v>
      </c>
    </row>
    <row r="12469" spans="1:7" ht="19" x14ac:dyDescent="0.25">
      <c r="A12469" s="7">
        <v>2014</v>
      </c>
      <c r="B12469" s="7" t="s">
        <v>1566</v>
      </c>
      <c r="C12469" s="7" t="s">
        <v>5</v>
      </c>
      <c r="D12469" s="24">
        <v>757586.45</v>
      </c>
      <c r="E12469">
        <f>INDEX('B. Store opening dates'!$B$5:$B$2448,MATCH('A. Sales by store'!B12469,'B. Store opening dates'!$A$5:$A$2448,0))</f>
        <v>2011</v>
      </c>
      <c r="F12469" t="str">
        <f t="shared" si="388"/>
        <v>Old</v>
      </c>
      <c r="G12469" t="str">
        <f t="shared" si="389"/>
        <v>Existing</v>
      </c>
    </row>
    <row r="12470" spans="1:7" ht="19" x14ac:dyDescent="0.25">
      <c r="A12470" s="7">
        <v>2015</v>
      </c>
      <c r="B12470" s="7" t="s">
        <v>1566</v>
      </c>
      <c r="C12470" s="7" t="s">
        <v>6</v>
      </c>
      <c r="D12470" s="24">
        <v>576927.93999999994</v>
      </c>
      <c r="E12470">
        <f>INDEX('B. Store opening dates'!$B$5:$B$2448,MATCH('A. Sales by store'!B12470,'B. Store opening dates'!$A$5:$A$2448,0))</f>
        <v>2011</v>
      </c>
      <c r="F12470" t="str">
        <f t="shared" si="388"/>
        <v>Old</v>
      </c>
      <c r="G12470" t="str">
        <f t="shared" si="389"/>
        <v>Existing</v>
      </c>
    </row>
    <row r="12471" spans="1:7" ht="19" x14ac:dyDescent="0.25">
      <c r="A12471" s="7">
        <v>2014</v>
      </c>
      <c r="B12471" s="7" t="s">
        <v>1566</v>
      </c>
      <c r="C12471" s="7" t="s">
        <v>6</v>
      </c>
      <c r="D12471" s="24">
        <v>409364.44</v>
      </c>
      <c r="E12471">
        <f>INDEX('B. Store opening dates'!$B$5:$B$2448,MATCH('A. Sales by store'!B12471,'B. Store opening dates'!$A$5:$A$2448,0))</f>
        <v>2011</v>
      </c>
      <c r="F12471" t="str">
        <f t="shared" si="388"/>
        <v>Old</v>
      </c>
      <c r="G12471" t="str">
        <f t="shared" si="389"/>
        <v>Existing</v>
      </c>
    </row>
    <row r="12472" spans="1:7" ht="19" x14ac:dyDescent="0.25">
      <c r="A12472" s="7">
        <v>2015</v>
      </c>
      <c r="B12472" s="7" t="s">
        <v>1566</v>
      </c>
      <c r="C12472" s="7" t="s">
        <v>7</v>
      </c>
      <c r="D12472" s="24">
        <v>124159.61</v>
      </c>
      <c r="E12472">
        <f>INDEX('B. Store opening dates'!$B$5:$B$2448,MATCH('A. Sales by store'!B12472,'B. Store opening dates'!$A$5:$A$2448,0))</f>
        <v>2011</v>
      </c>
      <c r="F12472" t="str">
        <f t="shared" si="388"/>
        <v>Old</v>
      </c>
      <c r="G12472" t="str">
        <f t="shared" si="389"/>
        <v>Existing</v>
      </c>
    </row>
    <row r="12473" spans="1:7" ht="19" x14ac:dyDescent="0.25">
      <c r="A12473" s="7">
        <v>2014</v>
      </c>
      <c r="B12473" s="7" t="s">
        <v>1566</v>
      </c>
      <c r="C12473" s="7" t="s">
        <v>7</v>
      </c>
      <c r="D12473" s="24">
        <v>131163.82</v>
      </c>
      <c r="E12473">
        <f>INDEX('B. Store opening dates'!$B$5:$B$2448,MATCH('A. Sales by store'!B12473,'B. Store opening dates'!$A$5:$A$2448,0))</f>
        <v>2011</v>
      </c>
      <c r="F12473" t="str">
        <f t="shared" si="388"/>
        <v>Old</v>
      </c>
      <c r="G12473" t="str">
        <f t="shared" si="389"/>
        <v>Existing</v>
      </c>
    </row>
    <row r="12474" spans="1:7" ht="19" x14ac:dyDescent="0.25">
      <c r="A12474" s="7">
        <v>2015</v>
      </c>
      <c r="B12474" s="7" t="s">
        <v>1566</v>
      </c>
      <c r="C12474" s="7" t="s">
        <v>8</v>
      </c>
      <c r="D12474" s="24">
        <v>454452.06</v>
      </c>
      <c r="E12474">
        <f>INDEX('B. Store opening dates'!$B$5:$B$2448,MATCH('A. Sales by store'!B12474,'B. Store opening dates'!$A$5:$A$2448,0))</f>
        <v>2011</v>
      </c>
      <c r="F12474" t="str">
        <f t="shared" si="388"/>
        <v>Old</v>
      </c>
      <c r="G12474" t="str">
        <f t="shared" si="389"/>
        <v>Existing</v>
      </c>
    </row>
    <row r="12475" spans="1:7" ht="19" x14ac:dyDescent="0.25">
      <c r="A12475" s="7">
        <v>2014</v>
      </c>
      <c r="B12475" s="7" t="s">
        <v>1566</v>
      </c>
      <c r="C12475" s="7" t="s">
        <v>8</v>
      </c>
      <c r="D12475" s="24">
        <v>469748.97</v>
      </c>
      <c r="E12475">
        <f>INDEX('B. Store opening dates'!$B$5:$B$2448,MATCH('A. Sales by store'!B12475,'B. Store opening dates'!$A$5:$A$2448,0))</f>
        <v>2011</v>
      </c>
      <c r="F12475" t="str">
        <f t="shared" si="388"/>
        <v>Old</v>
      </c>
      <c r="G12475" t="str">
        <f t="shared" si="389"/>
        <v>Existing</v>
      </c>
    </row>
    <row r="12476" spans="1:7" ht="19" x14ac:dyDescent="0.25">
      <c r="A12476" s="7">
        <v>2015</v>
      </c>
      <c r="B12476" s="7" t="s">
        <v>1567</v>
      </c>
      <c r="C12476" s="7" t="s">
        <v>5</v>
      </c>
      <c r="D12476" s="24">
        <v>600004.68000000005</v>
      </c>
      <c r="E12476">
        <f>INDEX('B. Store opening dates'!$B$5:$B$2448,MATCH('A. Sales by store'!B12476,'B. Store opening dates'!$A$5:$A$2448,0))</f>
        <v>2011</v>
      </c>
      <c r="F12476" t="str">
        <f t="shared" si="388"/>
        <v>Old</v>
      </c>
      <c r="G12476" t="str">
        <f t="shared" si="389"/>
        <v>Existing</v>
      </c>
    </row>
    <row r="12477" spans="1:7" ht="19" x14ac:dyDescent="0.25">
      <c r="A12477" s="7">
        <v>2014</v>
      </c>
      <c r="B12477" s="7" t="s">
        <v>1567</v>
      </c>
      <c r="C12477" s="7" t="s">
        <v>5</v>
      </c>
      <c r="D12477" s="24">
        <v>659368.06000000006</v>
      </c>
      <c r="E12477">
        <f>INDEX('B. Store opening dates'!$B$5:$B$2448,MATCH('A. Sales by store'!B12477,'B. Store opening dates'!$A$5:$A$2448,0))</f>
        <v>2011</v>
      </c>
      <c r="F12477" t="str">
        <f t="shared" si="388"/>
        <v>Old</v>
      </c>
      <c r="G12477" t="str">
        <f t="shared" si="389"/>
        <v>Existing</v>
      </c>
    </row>
    <row r="12478" spans="1:7" ht="19" x14ac:dyDescent="0.25">
      <c r="A12478" s="7">
        <v>2015</v>
      </c>
      <c r="B12478" s="7" t="s">
        <v>1567</v>
      </c>
      <c r="C12478" s="7" t="s">
        <v>6</v>
      </c>
      <c r="D12478" s="24">
        <v>484562.98</v>
      </c>
      <c r="E12478">
        <f>INDEX('B. Store opening dates'!$B$5:$B$2448,MATCH('A. Sales by store'!B12478,'B. Store opening dates'!$A$5:$A$2448,0))</f>
        <v>2011</v>
      </c>
      <c r="F12478" t="str">
        <f t="shared" si="388"/>
        <v>Old</v>
      </c>
      <c r="G12478" t="str">
        <f t="shared" si="389"/>
        <v>Existing</v>
      </c>
    </row>
    <row r="12479" spans="1:7" ht="19" x14ac:dyDescent="0.25">
      <c r="A12479" s="7">
        <v>2014</v>
      </c>
      <c r="B12479" s="7" t="s">
        <v>1567</v>
      </c>
      <c r="C12479" s="7" t="s">
        <v>6</v>
      </c>
      <c r="D12479" s="24">
        <v>333802.67</v>
      </c>
      <c r="E12479">
        <f>INDEX('B. Store opening dates'!$B$5:$B$2448,MATCH('A. Sales by store'!B12479,'B. Store opening dates'!$A$5:$A$2448,0))</f>
        <v>2011</v>
      </c>
      <c r="F12479" t="str">
        <f t="shared" si="388"/>
        <v>Old</v>
      </c>
      <c r="G12479" t="str">
        <f t="shared" si="389"/>
        <v>Existing</v>
      </c>
    </row>
    <row r="12480" spans="1:7" ht="19" x14ac:dyDescent="0.25">
      <c r="A12480" s="7">
        <v>2015</v>
      </c>
      <c r="B12480" s="7" t="s">
        <v>1567</v>
      </c>
      <c r="C12480" s="7" t="s">
        <v>7</v>
      </c>
      <c r="D12480" s="24">
        <v>213740.1</v>
      </c>
      <c r="E12480">
        <f>INDEX('B. Store opening dates'!$B$5:$B$2448,MATCH('A. Sales by store'!B12480,'B. Store opening dates'!$A$5:$A$2448,0))</f>
        <v>2011</v>
      </c>
      <c r="F12480" t="str">
        <f t="shared" si="388"/>
        <v>Old</v>
      </c>
      <c r="G12480" t="str">
        <f t="shared" si="389"/>
        <v>Existing</v>
      </c>
    </row>
    <row r="12481" spans="1:7" ht="19" x14ac:dyDescent="0.25">
      <c r="A12481" s="7">
        <v>2014</v>
      </c>
      <c r="B12481" s="7" t="s">
        <v>1567</v>
      </c>
      <c r="C12481" s="7" t="s">
        <v>7</v>
      </c>
      <c r="D12481" s="24">
        <v>227714.43</v>
      </c>
      <c r="E12481">
        <f>INDEX('B. Store opening dates'!$B$5:$B$2448,MATCH('A. Sales by store'!B12481,'B. Store opening dates'!$A$5:$A$2448,0))</f>
        <v>2011</v>
      </c>
      <c r="F12481" t="str">
        <f t="shared" si="388"/>
        <v>Old</v>
      </c>
      <c r="G12481" t="str">
        <f t="shared" si="389"/>
        <v>Existing</v>
      </c>
    </row>
    <row r="12482" spans="1:7" ht="19" x14ac:dyDescent="0.25">
      <c r="A12482" s="7">
        <v>2015</v>
      </c>
      <c r="B12482" s="7" t="s">
        <v>1567</v>
      </c>
      <c r="C12482" s="7" t="s">
        <v>8</v>
      </c>
      <c r="D12482" s="24">
        <v>491545.96</v>
      </c>
      <c r="E12482">
        <f>INDEX('B. Store opening dates'!$B$5:$B$2448,MATCH('A. Sales by store'!B12482,'B. Store opening dates'!$A$5:$A$2448,0))</f>
        <v>2011</v>
      </c>
      <c r="F12482" t="str">
        <f t="shared" si="388"/>
        <v>Old</v>
      </c>
      <c r="G12482" t="str">
        <f t="shared" si="389"/>
        <v>Existing</v>
      </c>
    </row>
    <row r="12483" spans="1:7" ht="19" x14ac:dyDescent="0.25">
      <c r="A12483" s="7">
        <v>2014</v>
      </c>
      <c r="B12483" s="7" t="s">
        <v>1567</v>
      </c>
      <c r="C12483" s="7" t="s">
        <v>8</v>
      </c>
      <c r="D12483" s="24">
        <v>506685.98</v>
      </c>
      <c r="E12483">
        <f>INDEX('B. Store opening dates'!$B$5:$B$2448,MATCH('A. Sales by store'!B12483,'B. Store opening dates'!$A$5:$A$2448,0))</f>
        <v>2011</v>
      </c>
      <c r="F12483" t="str">
        <f t="shared" si="388"/>
        <v>Old</v>
      </c>
      <c r="G12483" t="str">
        <f t="shared" si="389"/>
        <v>Existing</v>
      </c>
    </row>
    <row r="12484" spans="1:7" ht="19" x14ac:dyDescent="0.25">
      <c r="A12484" s="7">
        <v>2015</v>
      </c>
      <c r="B12484" s="7" t="s">
        <v>1568</v>
      </c>
      <c r="C12484" s="7" t="s">
        <v>5</v>
      </c>
      <c r="D12484" s="24">
        <v>929271.41</v>
      </c>
      <c r="E12484">
        <f>INDEX('B. Store opening dates'!$B$5:$B$2448,MATCH('A. Sales by store'!B12484,'B. Store opening dates'!$A$5:$A$2448,0))</f>
        <v>2012</v>
      </c>
      <c r="F12484" t="str">
        <f t="shared" si="388"/>
        <v>Old</v>
      </c>
      <c r="G12484" t="str">
        <f t="shared" si="389"/>
        <v>Existing</v>
      </c>
    </row>
    <row r="12485" spans="1:7" ht="19" x14ac:dyDescent="0.25">
      <c r="A12485" s="7">
        <v>2014</v>
      </c>
      <c r="B12485" s="7" t="s">
        <v>1568</v>
      </c>
      <c r="C12485" s="7" t="s">
        <v>5</v>
      </c>
      <c r="D12485" s="24">
        <v>1025703.83</v>
      </c>
      <c r="E12485">
        <f>INDEX('B. Store opening dates'!$B$5:$B$2448,MATCH('A. Sales by store'!B12485,'B. Store opening dates'!$A$5:$A$2448,0))</f>
        <v>2012</v>
      </c>
      <c r="F12485" t="str">
        <f t="shared" ref="F12485:F12548" si="390">IF(A12485 = 2015, IF(E12485&lt; 2015, "Old","New"),IF(E12485 &lt; 2014, "Old","New"))</f>
        <v>Old</v>
      </c>
      <c r="G12485" t="str">
        <f t="shared" ref="G12485:G12548" si="391">IF(A12485 = 2015, IF(E12485&lt; 2015, "Existing","New"),"Existing")</f>
        <v>Existing</v>
      </c>
    </row>
    <row r="12486" spans="1:7" ht="19" x14ac:dyDescent="0.25">
      <c r="A12486" s="7">
        <v>2015</v>
      </c>
      <c r="B12486" s="7" t="s">
        <v>1568</v>
      </c>
      <c r="C12486" s="7" t="s">
        <v>6</v>
      </c>
      <c r="D12486" s="24">
        <v>556107.06000000006</v>
      </c>
      <c r="E12486">
        <f>INDEX('B. Store opening dates'!$B$5:$B$2448,MATCH('A. Sales by store'!B12486,'B. Store opening dates'!$A$5:$A$2448,0))</f>
        <v>2012</v>
      </c>
      <c r="F12486" t="str">
        <f t="shared" si="390"/>
        <v>Old</v>
      </c>
      <c r="G12486" t="str">
        <f t="shared" si="391"/>
        <v>Existing</v>
      </c>
    </row>
    <row r="12487" spans="1:7" ht="19" x14ac:dyDescent="0.25">
      <c r="A12487" s="7">
        <v>2014</v>
      </c>
      <c r="B12487" s="7" t="s">
        <v>1568</v>
      </c>
      <c r="C12487" s="7" t="s">
        <v>6</v>
      </c>
      <c r="D12487" s="24">
        <v>390706.59</v>
      </c>
      <c r="E12487">
        <f>INDEX('B. Store opening dates'!$B$5:$B$2448,MATCH('A. Sales by store'!B12487,'B. Store opening dates'!$A$5:$A$2448,0))</f>
        <v>2012</v>
      </c>
      <c r="F12487" t="str">
        <f t="shared" si="390"/>
        <v>Old</v>
      </c>
      <c r="G12487" t="str">
        <f t="shared" si="391"/>
        <v>Existing</v>
      </c>
    </row>
    <row r="12488" spans="1:7" ht="19" x14ac:dyDescent="0.25">
      <c r="A12488" s="7">
        <v>2015</v>
      </c>
      <c r="B12488" s="7" t="s">
        <v>1568</v>
      </c>
      <c r="C12488" s="7" t="s">
        <v>7</v>
      </c>
      <c r="D12488" s="24">
        <v>63908.05</v>
      </c>
      <c r="E12488">
        <f>INDEX('B. Store opening dates'!$B$5:$B$2448,MATCH('A. Sales by store'!B12488,'B. Store opening dates'!$A$5:$A$2448,0))</f>
        <v>2012</v>
      </c>
      <c r="F12488" t="str">
        <f t="shared" si="390"/>
        <v>Old</v>
      </c>
      <c r="G12488" t="str">
        <f t="shared" si="391"/>
        <v>Existing</v>
      </c>
    </row>
    <row r="12489" spans="1:7" ht="19" x14ac:dyDescent="0.25">
      <c r="A12489" s="7">
        <v>2014</v>
      </c>
      <c r="B12489" s="7" t="s">
        <v>1568</v>
      </c>
      <c r="C12489" s="7" t="s">
        <v>7</v>
      </c>
      <c r="D12489" s="24">
        <v>67638.710000000006</v>
      </c>
      <c r="E12489">
        <f>INDEX('B. Store opening dates'!$B$5:$B$2448,MATCH('A. Sales by store'!B12489,'B. Store opening dates'!$A$5:$A$2448,0))</f>
        <v>2012</v>
      </c>
      <c r="F12489" t="str">
        <f t="shared" si="390"/>
        <v>Old</v>
      </c>
      <c r="G12489" t="str">
        <f t="shared" si="391"/>
        <v>Existing</v>
      </c>
    </row>
    <row r="12490" spans="1:7" ht="19" x14ac:dyDescent="0.25">
      <c r="A12490" s="7">
        <v>2015</v>
      </c>
      <c r="B12490" s="7" t="s">
        <v>1568</v>
      </c>
      <c r="C12490" s="7" t="s">
        <v>8</v>
      </c>
      <c r="D12490" s="24">
        <v>503042.12</v>
      </c>
      <c r="E12490">
        <f>INDEX('B. Store opening dates'!$B$5:$B$2448,MATCH('A. Sales by store'!B12490,'B. Store opening dates'!$A$5:$A$2448,0))</f>
        <v>2012</v>
      </c>
      <c r="F12490" t="str">
        <f t="shared" si="390"/>
        <v>Old</v>
      </c>
      <c r="G12490" t="str">
        <f t="shared" si="391"/>
        <v>Existing</v>
      </c>
    </row>
    <row r="12491" spans="1:7" ht="19" x14ac:dyDescent="0.25">
      <c r="A12491" s="7">
        <v>2014</v>
      </c>
      <c r="B12491" s="7" t="s">
        <v>1568</v>
      </c>
      <c r="C12491" s="7" t="s">
        <v>8</v>
      </c>
      <c r="D12491" s="24">
        <v>519593.99</v>
      </c>
      <c r="E12491">
        <f>INDEX('B. Store opening dates'!$B$5:$B$2448,MATCH('A. Sales by store'!B12491,'B. Store opening dates'!$A$5:$A$2448,0))</f>
        <v>2012</v>
      </c>
      <c r="F12491" t="str">
        <f t="shared" si="390"/>
        <v>Old</v>
      </c>
      <c r="G12491" t="str">
        <f t="shared" si="391"/>
        <v>Existing</v>
      </c>
    </row>
    <row r="12492" spans="1:7" ht="19" x14ac:dyDescent="0.25">
      <c r="A12492" s="7">
        <v>2015</v>
      </c>
      <c r="B12492" s="7" t="s">
        <v>1569</v>
      </c>
      <c r="C12492" s="7" t="s">
        <v>5</v>
      </c>
      <c r="D12492" s="24">
        <v>785568.41</v>
      </c>
      <c r="E12492">
        <f>INDEX('B. Store opening dates'!$B$5:$B$2448,MATCH('A. Sales by store'!B12492,'B. Store opening dates'!$A$5:$A$2448,0))</f>
        <v>2012</v>
      </c>
      <c r="F12492" t="str">
        <f t="shared" si="390"/>
        <v>Old</v>
      </c>
      <c r="G12492" t="str">
        <f t="shared" si="391"/>
        <v>Existing</v>
      </c>
    </row>
    <row r="12493" spans="1:7" ht="19" x14ac:dyDescent="0.25">
      <c r="A12493" s="7">
        <v>2014</v>
      </c>
      <c r="B12493" s="7" t="s">
        <v>1569</v>
      </c>
      <c r="C12493" s="7" t="s">
        <v>5</v>
      </c>
      <c r="D12493" s="24">
        <v>867143.52</v>
      </c>
      <c r="E12493">
        <f>INDEX('B. Store opening dates'!$B$5:$B$2448,MATCH('A. Sales by store'!B12493,'B. Store opening dates'!$A$5:$A$2448,0))</f>
        <v>2012</v>
      </c>
      <c r="F12493" t="str">
        <f t="shared" si="390"/>
        <v>Old</v>
      </c>
      <c r="G12493" t="str">
        <f t="shared" si="391"/>
        <v>Existing</v>
      </c>
    </row>
    <row r="12494" spans="1:7" ht="19" x14ac:dyDescent="0.25">
      <c r="A12494" s="7">
        <v>2015</v>
      </c>
      <c r="B12494" s="7" t="s">
        <v>1569</v>
      </c>
      <c r="C12494" s="7" t="s">
        <v>6</v>
      </c>
      <c r="D12494" s="24">
        <v>273017.65999999997</v>
      </c>
      <c r="E12494">
        <f>INDEX('B. Store opening dates'!$B$5:$B$2448,MATCH('A. Sales by store'!B12494,'B. Store opening dates'!$A$5:$A$2448,0))</f>
        <v>2012</v>
      </c>
      <c r="F12494" t="str">
        <f t="shared" si="390"/>
        <v>Old</v>
      </c>
      <c r="G12494" t="str">
        <f t="shared" si="391"/>
        <v>Existing</v>
      </c>
    </row>
    <row r="12495" spans="1:7" ht="19" x14ac:dyDescent="0.25">
      <c r="A12495" s="7">
        <v>2014</v>
      </c>
      <c r="B12495" s="7" t="s">
        <v>1569</v>
      </c>
      <c r="C12495" s="7" t="s">
        <v>6</v>
      </c>
      <c r="D12495" s="24">
        <v>196316.41</v>
      </c>
      <c r="E12495">
        <f>INDEX('B. Store opening dates'!$B$5:$B$2448,MATCH('A. Sales by store'!B12495,'B. Store opening dates'!$A$5:$A$2448,0))</f>
        <v>2012</v>
      </c>
      <c r="F12495" t="str">
        <f t="shared" si="390"/>
        <v>Old</v>
      </c>
      <c r="G12495" t="str">
        <f t="shared" si="391"/>
        <v>Existing</v>
      </c>
    </row>
    <row r="12496" spans="1:7" ht="19" x14ac:dyDescent="0.25">
      <c r="A12496" s="7">
        <v>2015</v>
      </c>
      <c r="B12496" s="7" t="s">
        <v>1569</v>
      </c>
      <c r="C12496" s="7" t="s">
        <v>7</v>
      </c>
      <c r="D12496" s="24">
        <v>190383.09</v>
      </c>
      <c r="E12496">
        <f>INDEX('B. Store opening dates'!$B$5:$B$2448,MATCH('A. Sales by store'!B12496,'B. Store opening dates'!$A$5:$A$2448,0))</f>
        <v>2012</v>
      </c>
      <c r="F12496" t="str">
        <f t="shared" si="390"/>
        <v>Old</v>
      </c>
      <c r="G12496" t="str">
        <f t="shared" si="391"/>
        <v>Existing</v>
      </c>
    </row>
    <row r="12497" spans="1:7" ht="19" x14ac:dyDescent="0.25">
      <c r="A12497" s="7">
        <v>2014</v>
      </c>
      <c r="B12497" s="7" t="s">
        <v>1569</v>
      </c>
      <c r="C12497" s="7" t="s">
        <v>7</v>
      </c>
      <c r="D12497" s="24">
        <v>202135.39</v>
      </c>
      <c r="E12497">
        <f>INDEX('B. Store opening dates'!$B$5:$B$2448,MATCH('A. Sales by store'!B12497,'B. Store opening dates'!$A$5:$A$2448,0))</f>
        <v>2012</v>
      </c>
      <c r="F12497" t="str">
        <f t="shared" si="390"/>
        <v>Old</v>
      </c>
      <c r="G12497" t="str">
        <f t="shared" si="391"/>
        <v>Existing</v>
      </c>
    </row>
    <row r="12498" spans="1:7" ht="19" x14ac:dyDescent="0.25">
      <c r="A12498" s="7">
        <v>2015</v>
      </c>
      <c r="B12498" s="7" t="s">
        <v>1569</v>
      </c>
      <c r="C12498" s="7" t="s">
        <v>8</v>
      </c>
      <c r="D12498" s="24">
        <v>764630.58</v>
      </c>
      <c r="E12498">
        <f>INDEX('B. Store opening dates'!$B$5:$B$2448,MATCH('A. Sales by store'!B12498,'B. Store opening dates'!$A$5:$A$2448,0))</f>
        <v>2012</v>
      </c>
      <c r="F12498" t="str">
        <f t="shared" si="390"/>
        <v>Old</v>
      </c>
      <c r="G12498" t="str">
        <f t="shared" si="391"/>
        <v>Existing</v>
      </c>
    </row>
    <row r="12499" spans="1:7" ht="19" x14ac:dyDescent="0.25">
      <c r="A12499" s="7">
        <v>2014</v>
      </c>
      <c r="B12499" s="7" t="s">
        <v>1569</v>
      </c>
      <c r="C12499" s="7" t="s">
        <v>8</v>
      </c>
      <c r="D12499" s="24">
        <v>791619.41</v>
      </c>
      <c r="E12499">
        <f>INDEX('B. Store opening dates'!$B$5:$B$2448,MATCH('A. Sales by store'!B12499,'B. Store opening dates'!$A$5:$A$2448,0))</f>
        <v>2012</v>
      </c>
      <c r="F12499" t="str">
        <f t="shared" si="390"/>
        <v>Old</v>
      </c>
      <c r="G12499" t="str">
        <f t="shared" si="391"/>
        <v>Existing</v>
      </c>
    </row>
    <row r="12500" spans="1:7" ht="19" x14ac:dyDescent="0.25">
      <c r="A12500" s="7">
        <v>2015</v>
      </c>
      <c r="B12500" s="7" t="s">
        <v>1570</v>
      </c>
      <c r="C12500" s="7" t="s">
        <v>5</v>
      </c>
      <c r="D12500" s="24">
        <v>560343.35</v>
      </c>
      <c r="E12500">
        <f>INDEX('B. Store opening dates'!$B$5:$B$2448,MATCH('A. Sales by store'!B12500,'B. Store opening dates'!$A$5:$A$2448,0))</f>
        <v>2012</v>
      </c>
      <c r="F12500" t="str">
        <f t="shared" si="390"/>
        <v>Old</v>
      </c>
      <c r="G12500" t="str">
        <f t="shared" si="391"/>
        <v>Existing</v>
      </c>
    </row>
    <row r="12501" spans="1:7" ht="19" x14ac:dyDescent="0.25">
      <c r="A12501" s="7">
        <v>2014</v>
      </c>
      <c r="B12501" s="7" t="s">
        <v>1570</v>
      </c>
      <c r="C12501" s="7" t="s">
        <v>5</v>
      </c>
      <c r="D12501" s="24">
        <v>612426.1</v>
      </c>
      <c r="E12501">
        <f>INDEX('B. Store opening dates'!$B$5:$B$2448,MATCH('A. Sales by store'!B12501,'B. Store opening dates'!$A$5:$A$2448,0))</f>
        <v>2012</v>
      </c>
      <c r="F12501" t="str">
        <f t="shared" si="390"/>
        <v>Old</v>
      </c>
      <c r="G12501" t="str">
        <f t="shared" si="391"/>
        <v>Existing</v>
      </c>
    </row>
    <row r="12502" spans="1:7" ht="19" x14ac:dyDescent="0.25">
      <c r="A12502" s="7">
        <v>2015</v>
      </c>
      <c r="B12502" s="7" t="s">
        <v>1570</v>
      </c>
      <c r="C12502" s="7" t="s">
        <v>6</v>
      </c>
      <c r="D12502" s="24">
        <v>591373.12</v>
      </c>
      <c r="E12502">
        <f>INDEX('B. Store opening dates'!$B$5:$B$2448,MATCH('A. Sales by store'!B12502,'B. Store opening dates'!$A$5:$A$2448,0))</f>
        <v>2012</v>
      </c>
      <c r="F12502" t="str">
        <f t="shared" si="390"/>
        <v>Old</v>
      </c>
      <c r="G12502" t="str">
        <f t="shared" si="391"/>
        <v>Existing</v>
      </c>
    </row>
    <row r="12503" spans="1:7" ht="19" x14ac:dyDescent="0.25">
      <c r="A12503" s="7">
        <v>2014</v>
      </c>
      <c r="B12503" s="7" t="s">
        <v>1570</v>
      </c>
      <c r="C12503" s="7" t="s">
        <v>6</v>
      </c>
      <c r="D12503" s="24">
        <v>439500.32</v>
      </c>
      <c r="E12503">
        <f>INDEX('B. Store opening dates'!$B$5:$B$2448,MATCH('A. Sales by store'!B12503,'B. Store opening dates'!$A$5:$A$2448,0))</f>
        <v>2012</v>
      </c>
      <c r="F12503" t="str">
        <f t="shared" si="390"/>
        <v>Old</v>
      </c>
      <c r="G12503" t="str">
        <f t="shared" si="391"/>
        <v>Existing</v>
      </c>
    </row>
    <row r="12504" spans="1:7" ht="19" x14ac:dyDescent="0.25">
      <c r="A12504" s="7">
        <v>2015</v>
      </c>
      <c r="B12504" s="7" t="s">
        <v>1570</v>
      </c>
      <c r="C12504" s="7" t="s">
        <v>7</v>
      </c>
      <c r="D12504" s="24">
        <v>134403.57</v>
      </c>
      <c r="E12504">
        <f>INDEX('B. Store opening dates'!$B$5:$B$2448,MATCH('A. Sales by store'!B12504,'B. Store opening dates'!$A$5:$A$2448,0))</f>
        <v>2012</v>
      </c>
      <c r="F12504" t="str">
        <f t="shared" si="390"/>
        <v>Old</v>
      </c>
      <c r="G12504" t="str">
        <f t="shared" si="391"/>
        <v>Existing</v>
      </c>
    </row>
    <row r="12505" spans="1:7" ht="19" x14ac:dyDescent="0.25">
      <c r="A12505" s="7">
        <v>2014</v>
      </c>
      <c r="B12505" s="7" t="s">
        <v>1570</v>
      </c>
      <c r="C12505" s="7" t="s">
        <v>7</v>
      </c>
      <c r="D12505" s="24">
        <v>142469.45000000001</v>
      </c>
      <c r="E12505">
        <f>INDEX('B. Store opening dates'!$B$5:$B$2448,MATCH('A. Sales by store'!B12505,'B. Store opening dates'!$A$5:$A$2448,0))</f>
        <v>2012</v>
      </c>
      <c r="F12505" t="str">
        <f t="shared" si="390"/>
        <v>Old</v>
      </c>
      <c r="G12505" t="str">
        <f t="shared" si="391"/>
        <v>Existing</v>
      </c>
    </row>
    <row r="12506" spans="1:7" ht="19" x14ac:dyDescent="0.25">
      <c r="A12506" s="7">
        <v>2015</v>
      </c>
      <c r="B12506" s="7" t="s">
        <v>1570</v>
      </c>
      <c r="C12506" s="7" t="s">
        <v>8</v>
      </c>
      <c r="D12506" s="24">
        <v>658733.79</v>
      </c>
      <c r="E12506">
        <f>INDEX('B. Store opening dates'!$B$5:$B$2448,MATCH('A. Sales by store'!B12506,'B. Store opening dates'!$A$5:$A$2448,0))</f>
        <v>2012</v>
      </c>
      <c r="F12506" t="str">
        <f t="shared" si="390"/>
        <v>Old</v>
      </c>
      <c r="G12506" t="str">
        <f t="shared" si="391"/>
        <v>Existing</v>
      </c>
    </row>
    <row r="12507" spans="1:7" ht="19" x14ac:dyDescent="0.25">
      <c r="A12507" s="7">
        <v>2014</v>
      </c>
      <c r="B12507" s="7" t="s">
        <v>1570</v>
      </c>
      <c r="C12507" s="7" t="s">
        <v>8</v>
      </c>
      <c r="D12507" s="24">
        <v>688311.49</v>
      </c>
      <c r="E12507">
        <f>INDEX('B. Store opening dates'!$B$5:$B$2448,MATCH('A. Sales by store'!B12507,'B. Store opening dates'!$A$5:$A$2448,0))</f>
        <v>2012</v>
      </c>
      <c r="F12507" t="str">
        <f t="shared" si="390"/>
        <v>Old</v>
      </c>
      <c r="G12507" t="str">
        <f t="shared" si="391"/>
        <v>Existing</v>
      </c>
    </row>
    <row r="12508" spans="1:7" ht="19" x14ac:dyDescent="0.25">
      <c r="A12508" s="7">
        <v>2015</v>
      </c>
      <c r="B12508" s="7" t="s">
        <v>1571</v>
      </c>
      <c r="C12508" s="7" t="s">
        <v>5</v>
      </c>
      <c r="D12508" s="24">
        <v>698340.11</v>
      </c>
      <c r="E12508">
        <f>INDEX('B. Store opening dates'!$B$5:$B$2448,MATCH('A. Sales by store'!B12508,'B. Store opening dates'!$A$5:$A$2448,0))</f>
        <v>2012</v>
      </c>
      <c r="F12508" t="str">
        <f t="shared" si="390"/>
        <v>Old</v>
      </c>
      <c r="G12508" t="str">
        <f t="shared" si="391"/>
        <v>Existing</v>
      </c>
    </row>
    <row r="12509" spans="1:7" ht="19" x14ac:dyDescent="0.25">
      <c r="A12509" s="7">
        <v>2014</v>
      </c>
      <c r="B12509" s="7" t="s">
        <v>1571</v>
      </c>
      <c r="C12509" s="7" t="s">
        <v>5</v>
      </c>
      <c r="D12509" s="24">
        <v>767630.25</v>
      </c>
      <c r="E12509">
        <f>INDEX('B. Store opening dates'!$B$5:$B$2448,MATCH('A. Sales by store'!B12509,'B. Store opening dates'!$A$5:$A$2448,0))</f>
        <v>2012</v>
      </c>
      <c r="F12509" t="str">
        <f t="shared" si="390"/>
        <v>Old</v>
      </c>
      <c r="G12509" t="str">
        <f t="shared" si="391"/>
        <v>Existing</v>
      </c>
    </row>
    <row r="12510" spans="1:7" ht="19" x14ac:dyDescent="0.25">
      <c r="A12510" s="7">
        <v>2015</v>
      </c>
      <c r="B12510" s="7" t="s">
        <v>1571</v>
      </c>
      <c r="C12510" s="7" t="s">
        <v>6</v>
      </c>
      <c r="D12510" s="24">
        <v>474916.8</v>
      </c>
      <c r="E12510">
        <f>INDEX('B. Store opening dates'!$B$5:$B$2448,MATCH('A. Sales by store'!B12510,'B. Store opening dates'!$A$5:$A$2448,0))</f>
        <v>2012</v>
      </c>
      <c r="F12510" t="str">
        <f t="shared" si="390"/>
        <v>Old</v>
      </c>
      <c r="G12510" t="str">
        <f t="shared" si="391"/>
        <v>Existing</v>
      </c>
    </row>
    <row r="12511" spans="1:7" ht="19" x14ac:dyDescent="0.25">
      <c r="A12511" s="7">
        <v>2014</v>
      </c>
      <c r="B12511" s="7" t="s">
        <v>1571</v>
      </c>
      <c r="C12511" s="7" t="s">
        <v>6</v>
      </c>
      <c r="D12511" s="24">
        <v>336081.89</v>
      </c>
      <c r="E12511">
        <f>INDEX('B. Store opening dates'!$B$5:$B$2448,MATCH('A. Sales by store'!B12511,'B. Store opening dates'!$A$5:$A$2448,0))</f>
        <v>2012</v>
      </c>
      <c r="F12511" t="str">
        <f t="shared" si="390"/>
        <v>Old</v>
      </c>
      <c r="G12511" t="str">
        <f t="shared" si="391"/>
        <v>Existing</v>
      </c>
    </row>
    <row r="12512" spans="1:7" ht="19" x14ac:dyDescent="0.25">
      <c r="A12512" s="7">
        <v>2015</v>
      </c>
      <c r="B12512" s="7" t="s">
        <v>1571</v>
      </c>
      <c r="C12512" s="7" t="s">
        <v>7</v>
      </c>
      <c r="D12512" s="24">
        <v>127582.76</v>
      </c>
      <c r="E12512">
        <f>INDEX('B. Store opening dates'!$B$5:$B$2448,MATCH('A. Sales by store'!B12512,'B. Store opening dates'!$A$5:$A$2448,0))</f>
        <v>2012</v>
      </c>
      <c r="F12512" t="str">
        <f t="shared" si="390"/>
        <v>Old</v>
      </c>
      <c r="G12512" t="str">
        <f t="shared" si="391"/>
        <v>Existing</v>
      </c>
    </row>
    <row r="12513" spans="1:7" ht="19" x14ac:dyDescent="0.25">
      <c r="A12513" s="7">
        <v>2014</v>
      </c>
      <c r="B12513" s="7" t="s">
        <v>1571</v>
      </c>
      <c r="C12513" s="7" t="s">
        <v>7</v>
      </c>
      <c r="D12513" s="24">
        <v>136036.44</v>
      </c>
      <c r="E12513">
        <f>INDEX('B. Store opening dates'!$B$5:$B$2448,MATCH('A. Sales by store'!B12513,'B. Store opening dates'!$A$5:$A$2448,0))</f>
        <v>2012</v>
      </c>
      <c r="F12513" t="str">
        <f t="shared" si="390"/>
        <v>Old</v>
      </c>
      <c r="G12513" t="str">
        <f t="shared" si="391"/>
        <v>Existing</v>
      </c>
    </row>
    <row r="12514" spans="1:7" ht="19" x14ac:dyDescent="0.25">
      <c r="A12514" s="7">
        <v>2015</v>
      </c>
      <c r="B12514" s="7" t="s">
        <v>1571</v>
      </c>
      <c r="C12514" s="7" t="s">
        <v>8</v>
      </c>
      <c r="D12514" s="24">
        <v>629487.97</v>
      </c>
      <c r="E12514">
        <f>INDEX('B. Store opening dates'!$B$5:$B$2448,MATCH('A. Sales by store'!B12514,'B. Store opening dates'!$A$5:$A$2448,0))</f>
        <v>2012</v>
      </c>
      <c r="F12514" t="str">
        <f t="shared" si="390"/>
        <v>Old</v>
      </c>
      <c r="G12514" t="str">
        <f t="shared" si="391"/>
        <v>Existing</v>
      </c>
    </row>
    <row r="12515" spans="1:7" ht="19" x14ac:dyDescent="0.25">
      <c r="A12515" s="7">
        <v>2014</v>
      </c>
      <c r="B12515" s="7" t="s">
        <v>1571</v>
      </c>
      <c r="C12515" s="7" t="s">
        <v>8</v>
      </c>
      <c r="D12515" s="24">
        <v>660635.56999999995</v>
      </c>
      <c r="E12515">
        <f>INDEX('B. Store opening dates'!$B$5:$B$2448,MATCH('A. Sales by store'!B12515,'B. Store opening dates'!$A$5:$A$2448,0))</f>
        <v>2012</v>
      </c>
      <c r="F12515" t="str">
        <f t="shared" si="390"/>
        <v>Old</v>
      </c>
      <c r="G12515" t="str">
        <f t="shared" si="391"/>
        <v>Existing</v>
      </c>
    </row>
    <row r="12516" spans="1:7" ht="19" x14ac:dyDescent="0.25">
      <c r="A12516" s="7">
        <v>2015</v>
      </c>
      <c r="B12516" s="7" t="s">
        <v>1572</v>
      </c>
      <c r="C12516" s="7" t="s">
        <v>5</v>
      </c>
      <c r="D12516" s="24">
        <v>876040.37</v>
      </c>
      <c r="E12516">
        <f>INDEX('B. Store opening dates'!$B$5:$B$2448,MATCH('A. Sales by store'!B12516,'B. Store opening dates'!$A$5:$A$2448,0))</f>
        <v>2012</v>
      </c>
      <c r="F12516" t="str">
        <f t="shared" si="390"/>
        <v>Old</v>
      </c>
      <c r="G12516" t="str">
        <f t="shared" si="391"/>
        <v>Existing</v>
      </c>
    </row>
    <row r="12517" spans="1:7" ht="19" x14ac:dyDescent="0.25">
      <c r="A12517" s="7">
        <v>2014</v>
      </c>
      <c r="B12517" s="7" t="s">
        <v>1572</v>
      </c>
      <c r="C12517" s="7" t="s">
        <v>5</v>
      </c>
      <c r="D12517" s="24">
        <v>954923.92</v>
      </c>
      <c r="E12517">
        <f>INDEX('B. Store opening dates'!$B$5:$B$2448,MATCH('A. Sales by store'!B12517,'B. Store opening dates'!$A$5:$A$2448,0))</f>
        <v>2012</v>
      </c>
      <c r="F12517" t="str">
        <f t="shared" si="390"/>
        <v>Old</v>
      </c>
      <c r="G12517" t="str">
        <f t="shared" si="391"/>
        <v>Existing</v>
      </c>
    </row>
    <row r="12518" spans="1:7" ht="19" x14ac:dyDescent="0.25">
      <c r="A12518" s="7">
        <v>2015</v>
      </c>
      <c r="B12518" s="7" t="s">
        <v>1572</v>
      </c>
      <c r="C12518" s="7" t="s">
        <v>6</v>
      </c>
      <c r="D12518" s="24">
        <v>274041.58</v>
      </c>
      <c r="E12518">
        <f>INDEX('B. Store opening dates'!$B$5:$B$2448,MATCH('A. Sales by store'!B12518,'B. Store opening dates'!$A$5:$A$2448,0))</f>
        <v>2012</v>
      </c>
      <c r="F12518" t="str">
        <f t="shared" si="390"/>
        <v>Old</v>
      </c>
      <c r="G12518" t="str">
        <f t="shared" si="391"/>
        <v>Existing</v>
      </c>
    </row>
    <row r="12519" spans="1:7" ht="19" x14ac:dyDescent="0.25">
      <c r="A12519" s="7">
        <v>2014</v>
      </c>
      <c r="B12519" s="7" t="s">
        <v>1572</v>
      </c>
      <c r="C12519" s="7" t="s">
        <v>6</v>
      </c>
      <c r="D12519" s="24">
        <v>192467.72</v>
      </c>
      <c r="E12519">
        <f>INDEX('B. Store opening dates'!$B$5:$B$2448,MATCH('A. Sales by store'!B12519,'B. Store opening dates'!$A$5:$A$2448,0))</f>
        <v>2012</v>
      </c>
      <c r="F12519" t="str">
        <f t="shared" si="390"/>
        <v>Old</v>
      </c>
      <c r="G12519" t="str">
        <f t="shared" si="391"/>
        <v>Existing</v>
      </c>
    </row>
    <row r="12520" spans="1:7" ht="19" x14ac:dyDescent="0.25">
      <c r="A12520" s="7">
        <v>2015</v>
      </c>
      <c r="B12520" s="7" t="s">
        <v>1572</v>
      </c>
      <c r="C12520" s="7" t="s">
        <v>7</v>
      </c>
      <c r="D12520" s="24">
        <v>92601.63</v>
      </c>
      <c r="E12520">
        <f>INDEX('B. Store opening dates'!$B$5:$B$2448,MATCH('A. Sales by store'!B12520,'B. Store opening dates'!$A$5:$A$2448,0))</f>
        <v>2012</v>
      </c>
      <c r="F12520" t="str">
        <f t="shared" si="390"/>
        <v>Old</v>
      </c>
      <c r="G12520" t="str">
        <f t="shared" si="391"/>
        <v>Existing</v>
      </c>
    </row>
    <row r="12521" spans="1:7" ht="19" x14ac:dyDescent="0.25">
      <c r="A12521" s="7">
        <v>2014</v>
      </c>
      <c r="B12521" s="7" t="s">
        <v>1572</v>
      </c>
      <c r="C12521" s="7" t="s">
        <v>7</v>
      </c>
      <c r="D12521" s="24">
        <v>97442.97</v>
      </c>
      <c r="E12521">
        <f>INDEX('B. Store opening dates'!$B$5:$B$2448,MATCH('A. Sales by store'!B12521,'B. Store opening dates'!$A$5:$A$2448,0))</f>
        <v>2012</v>
      </c>
      <c r="F12521" t="str">
        <f t="shared" si="390"/>
        <v>Old</v>
      </c>
      <c r="G12521" t="str">
        <f t="shared" si="391"/>
        <v>Existing</v>
      </c>
    </row>
    <row r="12522" spans="1:7" ht="19" x14ac:dyDescent="0.25">
      <c r="A12522" s="7">
        <v>2015</v>
      </c>
      <c r="B12522" s="7" t="s">
        <v>1572</v>
      </c>
      <c r="C12522" s="7" t="s">
        <v>8</v>
      </c>
      <c r="D12522" s="24">
        <v>659640.72</v>
      </c>
      <c r="E12522">
        <f>INDEX('B. Store opening dates'!$B$5:$B$2448,MATCH('A. Sales by store'!B12522,'B. Store opening dates'!$A$5:$A$2448,0))</f>
        <v>2012</v>
      </c>
      <c r="F12522" t="str">
        <f t="shared" si="390"/>
        <v>Old</v>
      </c>
      <c r="G12522" t="str">
        <f t="shared" si="391"/>
        <v>Existing</v>
      </c>
    </row>
    <row r="12523" spans="1:7" ht="19" x14ac:dyDescent="0.25">
      <c r="A12523" s="7">
        <v>2014</v>
      </c>
      <c r="B12523" s="7" t="s">
        <v>1572</v>
      </c>
      <c r="C12523" s="7" t="s">
        <v>8</v>
      </c>
      <c r="D12523" s="24">
        <v>687924.08</v>
      </c>
      <c r="E12523">
        <f>INDEX('B. Store opening dates'!$B$5:$B$2448,MATCH('A. Sales by store'!B12523,'B. Store opening dates'!$A$5:$A$2448,0))</f>
        <v>2012</v>
      </c>
      <c r="F12523" t="str">
        <f t="shared" si="390"/>
        <v>Old</v>
      </c>
      <c r="G12523" t="str">
        <f t="shared" si="391"/>
        <v>Existing</v>
      </c>
    </row>
    <row r="12524" spans="1:7" ht="19" x14ac:dyDescent="0.25">
      <c r="A12524" s="7">
        <v>2015</v>
      </c>
      <c r="B12524" s="7" t="s">
        <v>1573</v>
      </c>
      <c r="C12524" s="7" t="s">
        <v>5</v>
      </c>
      <c r="D12524" s="24">
        <v>755949.49</v>
      </c>
      <c r="E12524">
        <f>INDEX('B. Store opening dates'!$B$5:$B$2448,MATCH('A. Sales by store'!B12524,'B. Store opening dates'!$A$5:$A$2448,0))</f>
        <v>2012</v>
      </c>
      <c r="F12524" t="str">
        <f t="shared" si="390"/>
        <v>Old</v>
      </c>
      <c r="G12524" t="str">
        <f t="shared" si="391"/>
        <v>Existing</v>
      </c>
    </row>
    <row r="12525" spans="1:7" ht="19" x14ac:dyDescent="0.25">
      <c r="A12525" s="7">
        <v>2014</v>
      </c>
      <c r="B12525" s="7" t="s">
        <v>1573</v>
      </c>
      <c r="C12525" s="7" t="s">
        <v>5</v>
      </c>
      <c r="D12525" s="24">
        <v>830115.69</v>
      </c>
      <c r="E12525">
        <f>INDEX('B. Store opening dates'!$B$5:$B$2448,MATCH('A. Sales by store'!B12525,'B. Store opening dates'!$A$5:$A$2448,0))</f>
        <v>2012</v>
      </c>
      <c r="F12525" t="str">
        <f t="shared" si="390"/>
        <v>Old</v>
      </c>
      <c r="G12525" t="str">
        <f t="shared" si="391"/>
        <v>Existing</v>
      </c>
    </row>
    <row r="12526" spans="1:7" ht="19" x14ac:dyDescent="0.25">
      <c r="A12526" s="7">
        <v>2015</v>
      </c>
      <c r="B12526" s="7" t="s">
        <v>1573</v>
      </c>
      <c r="C12526" s="7" t="s">
        <v>6</v>
      </c>
      <c r="D12526" s="24">
        <v>565636.35</v>
      </c>
      <c r="E12526">
        <f>INDEX('B. Store opening dates'!$B$5:$B$2448,MATCH('A. Sales by store'!B12526,'B. Store opening dates'!$A$5:$A$2448,0))</f>
        <v>2012</v>
      </c>
      <c r="F12526" t="str">
        <f t="shared" si="390"/>
        <v>Old</v>
      </c>
      <c r="G12526" t="str">
        <f t="shared" si="391"/>
        <v>Existing</v>
      </c>
    </row>
    <row r="12527" spans="1:7" ht="19" x14ac:dyDescent="0.25">
      <c r="A12527" s="7">
        <v>2014</v>
      </c>
      <c r="B12527" s="7" t="s">
        <v>1573</v>
      </c>
      <c r="C12527" s="7" t="s">
        <v>6</v>
      </c>
      <c r="D12527" s="24">
        <v>399051.43</v>
      </c>
      <c r="E12527">
        <f>INDEX('B. Store opening dates'!$B$5:$B$2448,MATCH('A. Sales by store'!B12527,'B. Store opening dates'!$A$5:$A$2448,0))</f>
        <v>2012</v>
      </c>
      <c r="F12527" t="str">
        <f t="shared" si="390"/>
        <v>Old</v>
      </c>
      <c r="G12527" t="str">
        <f t="shared" si="391"/>
        <v>Existing</v>
      </c>
    </row>
    <row r="12528" spans="1:7" ht="19" x14ac:dyDescent="0.25">
      <c r="A12528" s="7">
        <v>2015</v>
      </c>
      <c r="B12528" s="7" t="s">
        <v>1573</v>
      </c>
      <c r="C12528" s="7" t="s">
        <v>7</v>
      </c>
      <c r="D12528" s="24">
        <v>95171.32</v>
      </c>
      <c r="E12528">
        <f>INDEX('B. Store opening dates'!$B$5:$B$2448,MATCH('A. Sales by store'!B12528,'B. Store opening dates'!$A$5:$A$2448,0))</f>
        <v>2012</v>
      </c>
      <c r="F12528" t="str">
        <f t="shared" si="390"/>
        <v>Old</v>
      </c>
      <c r="G12528" t="str">
        <f t="shared" si="391"/>
        <v>Existing</v>
      </c>
    </row>
    <row r="12529" spans="1:7" ht="19" x14ac:dyDescent="0.25">
      <c r="A12529" s="7">
        <v>2014</v>
      </c>
      <c r="B12529" s="7" t="s">
        <v>1573</v>
      </c>
      <c r="C12529" s="7" t="s">
        <v>7</v>
      </c>
      <c r="D12529" s="24">
        <v>100456.09</v>
      </c>
      <c r="E12529">
        <f>INDEX('B. Store opening dates'!$B$5:$B$2448,MATCH('A. Sales by store'!B12529,'B. Store opening dates'!$A$5:$A$2448,0))</f>
        <v>2012</v>
      </c>
      <c r="F12529" t="str">
        <f t="shared" si="390"/>
        <v>Old</v>
      </c>
      <c r="G12529" t="str">
        <f t="shared" si="391"/>
        <v>Existing</v>
      </c>
    </row>
    <row r="12530" spans="1:7" ht="19" x14ac:dyDescent="0.25">
      <c r="A12530" s="7">
        <v>2015</v>
      </c>
      <c r="B12530" s="7" t="s">
        <v>1573</v>
      </c>
      <c r="C12530" s="7" t="s">
        <v>8</v>
      </c>
      <c r="D12530" s="24">
        <v>774913.4</v>
      </c>
      <c r="E12530">
        <f>INDEX('B. Store opening dates'!$B$5:$B$2448,MATCH('A. Sales by store'!B12530,'B. Store opening dates'!$A$5:$A$2448,0))</f>
        <v>2012</v>
      </c>
      <c r="F12530" t="str">
        <f t="shared" si="390"/>
        <v>Old</v>
      </c>
      <c r="G12530" t="str">
        <f t="shared" si="391"/>
        <v>Existing</v>
      </c>
    </row>
    <row r="12531" spans="1:7" ht="19" x14ac:dyDescent="0.25">
      <c r="A12531" s="7">
        <v>2014</v>
      </c>
      <c r="B12531" s="7" t="s">
        <v>1573</v>
      </c>
      <c r="C12531" s="7" t="s">
        <v>8</v>
      </c>
      <c r="D12531" s="24">
        <v>801971.94</v>
      </c>
      <c r="E12531">
        <f>INDEX('B. Store opening dates'!$B$5:$B$2448,MATCH('A. Sales by store'!B12531,'B. Store opening dates'!$A$5:$A$2448,0))</f>
        <v>2012</v>
      </c>
      <c r="F12531" t="str">
        <f t="shared" si="390"/>
        <v>Old</v>
      </c>
      <c r="G12531" t="str">
        <f t="shared" si="391"/>
        <v>Existing</v>
      </c>
    </row>
    <row r="12532" spans="1:7" ht="19" x14ac:dyDescent="0.25">
      <c r="A12532" s="7">
        <v>2015</v>
      </c>
      <c r="B12532" s="7" t="s">
        <v>1574</v>
      </c>
      <c r="C12532" s="7" t="s">
        <v>5</v>
      </c>
      <c r="D12532" s="24">
        <v>690863.98</v>
      </c>
      <c r="E12532">
        <f>INDEX('B. Store opening dates'!$B$5:$B$2448,MATCH('A. Sales by store'!B12532,'B. Store opening dates'!$A$5:$A$2448,0))</f>
        <v>2012</v>
      </c>
      <c r="F12532" t="str">
        <f t="shared" si="390"/>
        <v>Old</v>
      </c>
      <c r="G12532" t="str">
        <f t="shared" si="391"/>
        <v>Existing</v>
      </c>
    </row>
    <row r="12533" spans="1:7" ht="19" x14ac:dyDescent="0.25">
      <c r="A12533" s="7">
        <v>2014</v>
      </c>
      <c r="B12533" s="7" t="s">
        <v>1574</v>
      </c>
      <c r="C12533" s="7" t="s">
        <v>5</v>
      </c>
      <c r="D12533" s="24">
        <v>753202.13</v>
      </c>
      <c r="E12533">
        <f>INDEX('B. Store opening dates'!$B$5:$B$2448,MATCH('A. Sales by store'!B12533,'B. Store opening dates'!$A$5:$A$2448,0))</f>
        <v>2012</v>
      </c>
      <c r="F12533" t="str">
        <f t="shared" si="390"/>
        <v>Old</v>
      </c>
      <c r="G12533" t="str">
        <f t="shared" si="391"/>
        <v>Existing</v>
      </c>
    </row>
    <row r="12534" spans="1:7" ht="19" x14ac:dyDescent="0.25">
      <c r="A12534" s="7">
        <v>2015</v>
      </c>
      <c r="B12534" s="7" t="s">
        <v>1574</v>
      </c>
      <c r="C12534" s="7" t="s">
        <v>6</v>
      </c>
      <c r="D12534" s="24">
        <v>357297.35</v>
      </c>
      <c r="E12534">
        <f>INDEX('B. Store opening dates'!$B$5:$B$2448,MATCH('A. Sales by store'!B12534,'B. Store opening dates'!$A$5:$A$2448,0))</f>
        <v>2012</v>
      </c>
      <c r="F12534" t="str">
        <f t="shared" si="390"/>
        <v>Old</v>
      </c>
      <c r="G12534" t="str">
        <f t="shared" si="391"/>
        <v>Existing</v>
      </c>
    </row>
    <row r="12535" spans="1:7" ht="19" x14ac:dyDescent="0.25">
      <c r="A12535" s="7">
        <v>2014</v>
      </c>
      <c r="B12535" s="7" t="s">
        <v>1574</v>
      </c>
      <c r="C12535" s="7" t="s">
        <v>6</v>
      </c>
      <c r="D12535" s="24">
        <v>260932.45</v>
      </c>
      <c r="E12535">
        <f>INDEX('B. Store opening dates'!$B$5:$B$2448,MATCH('A. Sales by store'!B12535,'B. Store opening dates'!$A$5:$A$2448,0))</f>
        <v>2012</v>
      </c>
      <c r="F12535" t="str">
        <f t="shared" si="390"/>
        <v>Old</v>
      </c>
      <c r="G12535" t="str">
        <f t="shared" si="391"/>
        <v>Existing</v>
      </c>
    </row>
    <row r="12536" spans="1:7" ht="19" x14ac:dyDescent="0.25">
      <c r="A12536" s="7">
        <v>2015</v>
      </c>
      <c r="B12536" s="7" t="s">
        <v>1574</v>
      </c>
      <c r="C12536" s="7" t="s">
        <v>7</v>
      </c>
      <c r="D12536" s="24">
        <v>50407.76</v>
      </c>
      <c r="E12536">
        <f>INDEX('B. Store opening dates'!$B$5:$B$2448,MATCH('A. Sales by store'!B12536,'B. Store opening dates'!$A$5:$A$2448,0))</f>
        <v>2012</v>
      </c>
      <c r="F12536" t="str">
        <f t="shared" si="390"/>
        <v>Old</v>
      </c>
      <c r="G12536" t="str">
        <f t="shared" si="391"/>
        <v>Existing</v>
      </c>
    </row>
    <row r="12537" spans="1:7" ht="19" x14ac:dyDescent="0.25">
      <c r="A12537" s="7">
        <v>2014</v>
      </c>
      <c r="B12537" s="7" t="s">
        <v>1574</v>
      </c>
      <c r="C12537" s="7" t="s">
        <v>7</v>
      </c>
      <c r="D12537" s="24">
        <v>52813.63</v>
      </c>
      <c r="E12537">
        <f>INDEX('B. Store opening dates'!$B$5:$B$2448,MATCH('A. Sales by store'!B12537,'B. Store opening dates'!$A$5:$A$2448,0))</f>
        <v>2012</v>
      </c>
      <c r="F12537" t="str">
        <f t="shared" si="390"/>
        <v>Old</v>
      </c>
      <c r="G12537" t="str">
        <f t="shared" si="391"/>
        <v>Existing</v>
      </c>
    </row>
    <row r="12538" spans="1:7" ht="19" x14ac:dyDescent="0.25">
      <c r="A12538" s="7">
        <v>2015</v>
      </c>
      <c r="B12538" s="7" t="s">
        <v>1574</v>
      </c>
      <c r="C12538" s="7" t="s">
        <v>8</v>
      </c>
      <c r="D12538" s="24">
        <v>649868.56000000006</v>
      </c>
      <c r="E12538">
        <f>INDEX('B. Store opening dates'!$B$5:$B$2448,MATCH('A. Sales by store'!B12538,'B. Store opening dates'!$A$5:$A$2448,0))</f>
        <v>2012</v>
      </c>
      <c r="F12538" t="str">
        <f t="shared" si="390"/>
        <v>Old</v>
      </c>
      <c r="G12538" t="str">
        <f t="shared" si="391"/>
        <v>Existing</v>
      </c>
    </row>
    <row r="12539" spans="1:7" ht="19" x14ac:dyDescent="0.25">
      <c r="A12539" s="7">
        <v>2014</v>
      </c>
      <c r="B12539" s="7" t="s">
        <v>1574</v>
      </c>
      <c r="C12539" s="7" t="s">
        <v>8</v>
      </c>
      <c r="D12539" s="24">
        <v>678874.11</v>
      </c>
      <c r="E12539">
        <f>INDEX('B. Store opening dates'!$B$5:$B$2448,MATCH('A. Sales by store'!B12539,'B. Store opening dates'!$A$5:$A$2448,0))</f>
        <v>2012</v>
      </c>
      <c r="F12539" t="str">
        <f t="shared" si="390"/>
        <v>Old</v>
      </c>
      <c r="G12539" t="str">
        <f t="shared" si="391"/>
        <v>Existing</v>
      </c>
    </row>
    <row r="12540" spans="1:7" ht="19" x14ac:dyDescent="0.25">
      <c r="A12540" s="7">
        <v>2015</v>
      </c>
      <c r="B12540" s="7" t="s">
        <v>1575</v>
      </c>
      <c r="C12540" s="7" t="s">
        <v>5</v>
      </c>
      <c r="D12540" s="24">
        <v>858879.88</v>
      </c>
      <c r="E12540">
        <f>INDEX('B. Store opening dates'!$B$5:$B$2448,MATCH('A. Sales by store'!B12540,'B. Store opening dates'!$A$5:$A$2448,0))</f>
        <v>2012</v>
      </c>
      <c r="F12540" t="str">
        <f t="shared" si="390"/>
        <v>Old</v>
      </c>
      <c r="G12540" t="str">
        <f t="shared" si="391"/>
        <v>Existing</v>
      </c>
    </row>
    <row r="12541" spans="1:7" ht="19" x14ac:dyDescent="0.25">
      <c r="A12541" s="7">
        <v>2014</v>
      </c>
      <c r="B12541" s="7" t="s">
        <v>1575</v>
      </c>
      <c r="C12541" s="7" t="s">
        <v>5</v>
      </c>
      <c r="D12541" s="24">
        <v>950408.95</v>
      </c>
      <c r="E12541">
        <f>INDEX('B. Store opening dates'!$B$5:$B$2448,MATCH('A. Sales by store'!B12541,'B. Store opening dates'!$A$5:$A$2448,0))</f>
        <v>2012</v>
      </c>
      <c r="F12541" t="str">
        <f t="shared" si="390"/>
        <v>Old</v>
      </c>
      <c r="G12541" t="str">
        <f t="shared" si="391"/>
        <v>Existing</v>
      </c>
    </row>
    <row r="12542" spans="1:7" ht="19" x14ac:dyDescent="0.25">
      <c r="A12542" s="7">
        <v>2015</v>
      </c>
      <c r="B12542" s="7" t="s">
        <v>1575</v>
      </c>
      <c r="C12542" s="7" t="s">
        <v>6</v>
      </c>
      <c r="D12542" s="24">
        <v>580926.86</v>
      </c>
      <c r="E12542">
        <f>INDEX('B. Store opening dates'!$B$5:$B$2448,MATCH('A. Sales by store'!B12542,'B. Store opening dates'!$A$5:$A$2448,0))</f>
        <v>2012</v>
      </c>
      <c r="F12542" t="str">
        <f t="shared" si="390"/>
        <v>Old</v>
      </c>
      <c r="G12542" t="str">
        <f t="shared" si="391"/>
        <v>Existing</v>
      </c>
    </row>
    <row r="12543" spans="1:7" ht="19" x14ac:dyDescent="0.25">
      <c r="A12543" s="7">
        <v>2014</v>
      </c>
      <c r="B12543" s="7" t="s">
        <v>1575</v>
      </c>
      <c r="C12543" s="7" t="s">
        <v>6</v>
      </c>
      <c r="D12543" s="24">
        <v>429028.38</v>
      </c>
      <c r="E12543">
        <f>INDEX('B. Store opening dates'!$B$5:$B$2448,MATCH('A. Sales by store'!B12543,'B. Store opening dates'!$A$5:$A$2448,0))</f>
        <v>2012</v>
      </c>
      <c r="F12543" t="str">
        <f t="shared" si="390"/>
        <v>Old</v>
      </c>
      <c r="G12543" t="str">
        <f t="shared" si="391"/>
        <v>Existing</v>
      </c>
    </row>
    <row r="12544" spans="1:7" ht="19" x14ac:dyDescent="0.25">
      <c r="A12544" s="7">
        <v>2015</v>
      </c>
      <c r="B12544" s="7" t="s">
        <v>1575</v>
      </c>
      <c r="C12544" s="7" t="s">
        <v>7</v>
      </c>
      <c r="D12544" s="24">
        <v>121566.59</v>
      </c>
      <c r="E12544">
        <f>INDEX('B. Store opening dates'!$B$5:$B$2448,MATCH('A. Sales by store'!B12544,'B. Store opening dates'!$A$5:$A$2448,0))</f>
        <v>2012</v>
      </c>
      <c r="F12544" t="str">
        <f t="shared" si="390"/>
        <v>Old</v>
      </c>
      <c r="G12544" t="str">
        <f t="shared" si="391"/>
        <v>Existing</v>
      </c>
    </row>
    <row r="12545" spans="1:7" ht="19" x14ac:dyDescent="0.25">
      <c r="A12545" s="7">
        <v>2014</v>
      </c>
      <c r="B12545" s="7" t="s">
        <v>1575</v>
      </c>
      <c r="C12545" s="7" t="s">
        <v>7</v>
      </c>
      <c r="D12545" s="24">
        <v>128155.06</v>
      </c>
      <c r="E12545">
        <f>INDEX('B. Store opening dates'!$B$5:$B$2448,MATCH('A. Sales by store'!B12545,'B. Store opening dates'!$A$5:$A$2448,0))</f>
        <v>2012</v>
      </c>
      <c r="F12545" t="str">
        <f t="shared" si="390"/>
        <v>Old</v>
      </c>
      <c r="G12545" t="str">
        <f t="shared" si="391"/>
        <v>Existing</v>
      </c>
    </row>
    <row r="12546" spans="1:7" ht="19" x14ac:dyDescent="0.25">
      <c r="A12546" s="7">
        <v>2015</v>
      </c>
      <c r="B12546" s="7" t="s">
        <v>1575</v>
      </c>
      <c r="C12546" s="7" t="s">
        <v>8</v>
      </c>
      <c r="D12546" s="24">
        <v>595577.65</v>
      </c>
      <c r="E12546">
        <f>INDEX('B. Store opening dates'!$B$5:$B$2448,MATCH('A. Sales by store'!B12546,'B. Store opening dates'!$A$5:$A$2448,0))</f>
        <v>2012</v>
      </c>
      <c r="F12546" t="str">
        <f t="shared" si="390"/>
        <v>Old</v>
      </c>
      <c r="G12546" t="str">
        <f t="shared" si="391"/>
        <v>Existing</v>
      </c>
    </row>
    <row r="12547" spans="1:7" ht="19" x14ac:dyDescent="0.25">
      <c r="A12547" s="7">
        <v>2014</v>
      </c>
      <c r="B12547" s="7" t="s">
        <v>1575</v>
      </c>
      <c r="C12547" s="7" t="s">
        <v>8</v>
      </c>
      <c r="D12547" s="24">
        <v>616719.87</v>
      </c>
      <c r="E12547">
        <f>INDEX('B. Store opening dates'!$B$5:$B$2448,MATCH('A. Sales by store'!B12547,'B. Store opening dates'!$A$5:$A$2448,0))</f>
        <v>2012</v>
      </c>
      <c r="F12547" t="str">
        <f t="shared" si="390"/>
        <v>Old</v>
      </c>
      <c r="G12547" t="str">
        <f t="shared" si="391"/>
        <v>Existing</v>
      </c>
    </row>
    <row r="12548" spans="1:7" ht="19" x14ac:dyDescent="0.25">
      <c r="A12548" s="7">
        <v>2015</v>
      </c>
      <c r="B12548" s="7" t="s">
        <v>1576</v>
      </c>
      <c r="C12548" s="7" t="s">
        <v>5</v>
      </c>
      <c r="D12548" s="24">
        <v>667426.24</v>
      </c>
      <c r="E12548">
        <f>INDEX('B. Store opening dates'!$B$5:$B$2448,MATCH('A. Sales by store'!B12548,'B. Store opening dates'!$A$5:$A$2448,0))</f>
        <v>2012</v>
      </c>
      <c r="F12548" t="str">
        <f t="shared" si="390"/>
        <v>Old</v>
      </c>
      <c r="G12548" t="str">
        <f t="shared" si="391"/>
        <v>Existing</v>
      </c>
    </row>
    <row r="12549" spans="1:7" ht="19" x14ac:dyDescent="0.25">
      <c r="A12549" s="7">
        <v>2014</v>
      </c>
      <c r="B12549" s="7" t="s">
        <v>1576</v>
      </c>
      <c r="C12549" s="7" t="s">
        <v>5</v>
      </c>
      <c r="D12549" s="24">
        <v>727563.1</v>
      </c>
      <c r="E12549">
        <f>INDEX('B. Store opening dates'!$B$5:$B$2448,MATCH('A. Sales by store'!B12549,'B. Store opening dates'!$A$5:$A$2448,0))</f>
        <v>2012</v>
      </c>
      <c r="F12549" t="str">
        <f t="shared" ref="F12549:F12612" si="392">IF(A12549 = 2015, IF(E12549&lt; 2015, "Old","New"),IF(E12549 &lt; 2014, "Old","New"))</f>
        <v>Old</v>
      </c>
      <c r="G12549" t="str">
        <f t="shared" ref="G12549:G12612" si="393">IF(A12549 = 2015, IF(E12549&lt; 2015, "Existing","New"),"Existing")</f>
        <v>Existing</v>
      </c>
    </row>
    <row r="12550" spans="1:7" ht="19" x14ac:dyDescent="0.25">
      <c r="A12550" s="7">
        <v>2015</v>
      </c>
      <c r="B12550" s="7" t="s">
        <v>1576</v>
      </c>
      <c r="C12550" s="7" t="s">
        <v>6</v>
      </c>
      <c r="D12550" s="24">
        <v>592929.78</v>
      </c>
      <c r="E12550">
        <f>INDEX('B. Store opening dates'!$B$5:$B$2448,MATCH('A. Sales by store'!B12550,'B. Store opening dates'!$A$5:$A$2448,0))</f>
        <v>2012</v>
      </c>
      <c r="F12550" t="str">
        <f t="shared" si="392"/>
        <v>Old</v>
      </c>
      <c r="G12550" t="str">
        <f t="shared" si="393"/>
        <v>Existing</v>
      </c>
    </row>
    <row r="12551" spans="1:7" ht="19" x14ac:dyDescent="0.25">
      <c r="A12551" s="7">
        <v>2014</v>
      </c>
      <c r="B12551" s="7" t="s">
        <v>1576</v>
      </c>
      <c r="C12551" s="7" t="s">
        <v>6</v>
      </c>
      <c r="D12551" s="24">
        <v>414427.43</v>
      </c>
      <c r="E12551">
        <f>INDEX('B. Store opening dates'!$B$5:$B$2448,MATCH('A. Sales by store'!B12551,'B. Store opening dates'!$A$5:$A$2448,0))</f>
        <v>2012</v>
      </c>
      <c r="F12551" t="str">
        <f t="shared" si="392"/>
        <v>Old</v>
      </c>
      <c r="G12551" t="str">
        <f t="shared" si="393"/>
        <v>Existing</v>
      </c>
    </row>
    <row r="12552" spans="1:7" ht="19" x14ac:dyDescent="0.25">
      <c r="A12552" s="7">
        <v>2015</v>
      </c>
      <c r="B12552" s="7" t="s">
        <v>1576</v>
      </c>
      <c r="C12552" s="7" t="s">
        <v>7</v>
      </c>
      <c r="D12552" s="24">
        <v>229145.88</v>
      </c>
      <c r="E12552">
        <f>INDEX('B. Store opening dates'!$B$5:$B$2448,MATCH('A. Sales by store'!B12552,'B. Store opening dates'!$A$5:$A$2448,0))</f>
        <v>2012</v>
      </c>
      <c r="F12552" t="str">
        <f t="shared" si="392"/>
        <v>Old</v>
      </c>
      <c r="G12552" t="str">
        <f t="shared" si="393"/>
        <v>Existing</v>
      </c>
    </row>
    <row r="12553" spans="1:7" ht="19" x14ac:dyDescent="0.25">
      <c r="A12553" s="7">
        <v>2014</v>
      </c>
      <c r="B12553" s="7" t="s">
        <v>1576</v>
      </c>
      <c r="C12553" s="7" t="s">
        <v>7</v>
      </c>
      <c r="D12553" s="24">
        <v>241288.65</v>
      </c>
      <c r="E12553">
        <f>INDEX('B. Store opening dates'!$B$5:$B$2448,MATCH('A. Sales by store'!B12553,'B. Store opening dates'!$A$5:$A$2448,0))</f>
        <v>2012</v>
      </c>
      <c r="F12553" t="str">
        <f t="shared" si="392"/>
        <v>Old</v>
      </c>
      <c r="G12553" t="str">
        <f t="shared" si="393"/>
        <v>Existing</v>
      </c>
    </row>
    <row r="12554" spans="1:7" ht="19" x14ac:dyDescent="0.25">
      <c r="A12554" s="7">
        <v>2015</v>
      </c>
      <c r="B12554" s="7" t="s">
        <v>1576</v>
      </c>
      <c r="C12554" s="7" t="s">
        <v>8</v>
      </c>
      <c r="D12554" s="24">
        <v>398083.6</v>
      </c>
      <c r="E12554">
        <f>INDEX('B. Store opening dates'!$B$5:$B$2448,MATCH('A. Sales by store'!B12554,'B. Store opening dates'!$A$5:$A$2448,0))</f>
        <v>2012</v>
      </c>
      <c r="F12554" t="str">
        <f t="shared" si="392"/>
        <v>Old</v>
      </c>
      <c r="G12554" t="str">
        <f t="shared" si="393"/>
        <v>Existing</v>
      </c>
    </row>
    <row r="12555" spans="1:7" ht="19" x14ac:dyDescent="0.25">
      <c r="A12555" s="7">
        <v>2014</v>
      </c>
      <c r="B12555" s="7" t="s">
        <v>1576</v>
      </c>
      <c r="C12555" s="7" t="s">
        <v>8</v>
      </c>
      <c r="D12555" s="24">
        <v>413729.44</v>
      </c>
      <c r="E12555">
        <f>INDEX('B. Store opening dates'!$B$5:$B$2448,MATCH('A. Sales by store'!B12555,'B. Store opening dates'!$A$5:$A$2448,0))</f>
        <v>2012</v>
      </c>
      <c r="F12555" t="str">
        <f t="shared" si="392"/>
        <v>Old</v>
      </c>
      <c r="G12555" t="str">
        <f t="shared" si="393"/>
        <v>Existing</v>
      </c>
    </row>
    <row r="12556" spans="1:7" ht="19" x14ac:dyDescent="0.25">
      <c r="A12556" s="7">
        <v>2015</v>
      </c>
      <c r="B12556" s="7" t="s">
        <v>1577</v>
      </c>
      <c r="C12556" s="7" t="s">
        <v>5</v>
      </c>
      <c r="D12556" s="24">
        <v>652467.12</v>
      </c>
      <c r="E12556">
        <f>INDEX('B. Store opening dates'!$B$5:$B$2448,MATCH('A. Sales by store'!B12556,'B. Store opening dates'!$A$5:$A$2448,0))</f>
        <v>2012</v>
      </c>
      <c r="F12556" t="str">
        <f t="shared" si="392"/>
        <v>Old</v>
      </c>
      <c r="G12556" t="str">
        <f t="shared" si="393"/>
        <v>Existing</v>
      </c>
    </row>
    <row r="12557" spans="1:7" ht="19" x14ac:dyDescent="0.25">
      <c r="A12557" s="7">
        <v>2014</v>
      </c>
      <c r="B12557" s="7" t="s">
        <v>1577</v>
      </c>
      <c r="C12557" s="7" t="s">
        <v>5</v>
      </c>
      <c r="D12557" s="24">
        <v>710717.03</v>
      </c>
      <c r="E12557">
        <f>INDEX('B. Store opening dates'!$B$5:$B$2448,MATCH('A. Sales by store'!B12557,'B. Store opening dates'!$A$5:$A$2448,0))</f>
        <v>2012</v>
      </c>
      <c r="F12557" t="str">
        <f t="shared" si="392"/>
        <v>Old</v>
      </c>
      <c r="G12557" t="str">
        <f t="shared" si="393"/>
        <v>Existing</v>
      </c>
    </row>
    <row r="12558" spans="1:7" ht="19" x14ac:dyDescent="0.25">
      <c r="A12558" s="7">
        <v>2015</v>
      </c>
      <c r="B12558" s="7" t="s">
        <v>1577</v>
      </c>
      <c r="C12558" s="7" t="s">
        <v>6</v>
      </c>
      <c r="D12558" s="24">
        <v>419186.71</v>
      </c>
      <c r="E12558">
        <f>INDEX('B. Store opening dates'!$B$5:$B$2448,MATCH('A. Sales by store'!B12558,'B. Store opening dates'!$A$5:$A$2448,0))</f>
        <v>2012</v>
      </c>
      <c r="F12558" t="str">
        <f t="shared" si="392"/>
        <v>Old</v>
      </c>
      <c r="G12558" t="str">
        <f t="shared" si="393"/>
        <v>Existing</v>
      </c>
    </row>
    <row r="12559" spans="1:7" ht="19" x14ac:dyDescent="0.25">
      <c r="A12559" s="7">
        <v>2014</v>
      </c>
      <c r="B12559" s="7" t="s">
        <v>1577</v>
      </c>
      <c r="C12559" s="7" t="s">
        <v>6</v>
      </c>
      <c r="D12559" s="24">
        <v>291793.76</v>
      </c>
      <c r="E12559">
        <f>INDEX('B. Store opening dates'!$B$5:$B$2448,MATCH('A. Sales by store'!B12559,'B. Store opening dates'!$A$5:$A$2448,0))</f>
        <v>2012</v>
      </c>
      <c r="F12559" t="str">
        <f t="shared" si="392"/>
        <v>Old</v>
      </c>
      <c r="G12559" t="str">
        <f t="shared" si="393"/>
        <v>Existing</v>
      </c>
    </row>
    <row r="12560" spans="1:7" ht="19" x14ac:dyDescent="0.25">
      <c r="A12560" s="7">
        <v>2015</v>
      </c>
      <c r="B12560" s="7" t="s">
        <v>1577</v>
      </c>
      <c r="C12560" s="7" t="s">
        <v>7</v>
      </c>
      <c r="D12560" s="24">
        <v>138258.04999999999</v>
      </c>
      <c r="E12560">
        <f>INDEX('B. Store opening dates'!$B$5:$B$2448,MATCH('A. Sales by store'!B12560,'B. Store opening dates'!$A$5:$A$2448,0))</f>
        <v>2012</v>
      </c>
      <c r="F12560" t="str">
        <f t="shared" si="392"/>
        <v>Old</v>
      </c>
      <c r="G12560" t="str">
        <f t="shared" si="393"/>
        <v>Existing</v>
      </c>
    </row>
    <row r="12561" spans="1:7" ht="19" x14ac:dyDescent="0.25">
      <c r="A12561" s="7">
        <v>2014</v>
      </c>
      <c r="B12561" s="7" t="s">
        <v>1577</v>
      </c>
      <c r="C12561" s="7" t="s">
        <v>7</v>
      </c>
      <c r="D12561" s="24">
        <v>147203.10999999999</v>
      </c>
      <c r="E12561">
        <f>INDEX('B. Store opening dates'!$B$5:$B$2448,MATCH('A. Sales by store'!B12561,'B. Store opening dates'!$A$5:$A$2448,0))</f>
        <v>2012</v>
      </c>
      <c r="F12561" t="str">
        <f t="shared" si="392"/>
        <v>Old</v>
      </c>
      <c r="G12561" t="str">
        <f t="shared" si="393"/>
        <v>Existing</v>
      </c>
    </row>
    <row r="12562" spans="1:7" ht="19" x14ac:dyDescent="0.25">
      <c r="A12562" s="7">
        <v>2015</v>
      </c>
      <c r="B12562" s="7" t="s">
        <v>1577</v>
      </c>
      <c r="C12562" s="7" t="s">
        <v>8</v>
      </c>
      <c r="D12562" s="24">
        <v>718384.36</v>
      </c>
      <c r="E12562">
        <f>INDEX('B. Store opening dates'!$B$5:$B$2448,MATCH('A. Sales by store'!B12562,'B. Store opening dates'!$A$5:$A$2448,0))</f>
        <v>2012</v>
      </c>
      <c r="F12562" t="str">
        <f t="shared" si="392"/>
        <v>Old</v>
      </c>
      <c r="G12562" t="str">
        <f t="shared" si="393"/>
        <v>Existing</v>
      </c>
    </row>
    <row r="12563" spans="1:7" ht="19" x14ac:dyDescent="0.25">
      <c r="A12563" s="7">
        <v>2014</v>
      </c>
      <c r="B12563" s="7" t="s">
        <v>1577</v>
      </c>
      <c r="C12563" s="7" t="s">
        <v>8</v>
      </c>
      <c r="D12563" s="24">
        <v>751520.77</v>
      </c>
      <c r="E12563">
        <f>INDEX('B. Store opening dates'!$B$5:$B$2448,MATCH('A. Sales by store'!B12563,'B. Store opening dates'!$A$5:$A$2448,0))</f>
        <v>2012</v>
      </c>
      <c r="F12563" t="str">
        <f t="shared" si="392"/>
        <v>Old</v>
      </c>
      <c r="G12563" t="str">
        <f t="shared" si="393"/>
        <v>Existing</v>
      </c>
    </row>
    <row r="12564" spans="1:7" ht="19" x14ac:dyDescent="0.25">
      <c r="A12564" s="7">
        <v>2015</v>
      </c>
      <c r="B12564" s="7" t="s">
        <v>1578</v>
      </c>
      <c r="C12564" s="7" t="s">
        <v>5</v>
      </c>
      <c r="D12564" s="24">
        <v>791999.55</v>
      </c>
      <c r="E12564">
        <f>INDEX('B. Store opening dates'!$B$5:$B$2448,MATCH('A. Sales by store'!B12564,'B. Store opening dates'!$A$5:$A$2448,0))</f>
        <v>2012</v>
      </c>
      <c r="F12564" t="str">
        <f t="shared" si="392"/>
        <v>Old</v>
      </c>
      <c r="G12564" t="str">
        <f t="shared" si="393"/>
        <v>Existing</v>
      </c>
    </row>
    <row r="12565" spans="1:7" ht="19" x14ac:dyDescent="0.25">
      <c r="A12565" s="7">
        <v>2014</v>
      </c>
      <c r="B12565" s="7" t="s">
        <v>1578</v>
      </c>
      <c r="C12565" s="7" t="s">
        <v>5</v>
      </c>
      <c r="D12565" s="24">
        <v>865382.66</v>
      </c>
      <c r="E12565">
        <f>INDEX('B. Store opening dates'!$B$5:$B$2448,MATCH('A. Sales by store'!B12565,'B. Store opening dates'!$A$5:$A$2448,0))</f>
        <v>2012</v>
      </c>
      <c r="F12565" t="str">
        <f t="shared" si="392"/>
        <v>Old</v>
      </c>
      <c r="G12565" t="str">
        <f t="shared" si="393"/>
        <v>Existing</v>
      </c>
    </row>
    <row r="12566" spans="1:7" ht="19" x14ac:dyDescent="0.25">
      <c r="A12566" s="7">
        <v>2015</v>
      </c>
      <c r="B12566" s="7" t="s">
        <v>1578</v>
      </c>
      <c r="C12566" s="7" t="s">
        <v>6</v>
      </c>
      <c r="D12566" s="24">
        <v>358222.92</v>
      </c>
      <c r="E12566">
        <f>INDEX('B. Store opening dates'!$B$5:$B$2448,MATCH('A. Sales by store'!B12566,'B. Store opening dates'!$A$5:$A$2448,0))</f>
        <v>2012</v>
      </c>
      <c r="F12566" t="str">
        <f t="shared" si="392"/>
        <v>Old</v>
      </c>
      <c r="G12566" t="str">
        <f t="shared" si="393"/>
        <v>Existing</v>
      </c>
    </row>
    <row r="12567" spans="1:7" ht="19" x14ac:dyDescent="0.25">
      <c r="A12567" s="7">
        <v>2014</v>
      </c>
      <c r="B12567" s="7" t="s">
        <v>1578</v>
      </c>
      <c r="C12567" s="7" t="s">
        <v>6</v>
      </c>
      <c r="D12567" s="24">
        <v>261348.49</v>
      </c>
      <c r="E12567">
        <f>INDEX('B. Store opening dates'!$B$5:$B$2448,MATCH('A. Sales by store'!B12567,'B. Store opening dates'!$A$5:$A$2448,0))</f>
        <v>2012</v>
      </c>
      <c r="F12567" t="str">
        <f t="shared" si="392"/>
        <v>Old</v>
      </c>
      <c r="G12567" t="str">
        <f t="shared" si="393"/>
        <v>Existing</v>
      </c>
    </row>
    <row r="12568" spans="1:7" ht="19" x14ac:dyDescent="0.25">
      <c r="A12568" s="7">
        <v>2015</v>
      </c>
      <c r="B12568" s="7" t="s">
        <v>1578</v>
      </c>
      <c r="C12568" s="7" t="s">
        <v>7</v>
      </c>
      <c r="D12568" s="24">
        <v>138370.62</v>
      </c>
      <c r="E12568">
        <f>INDEX('B. Store opening dates'!$B$5:$B$2448,MATCH('A. Sales by store'!B12568,'B. Store opening dates'!$A$5:$A$2448,0))</f>
        <v>2012</v>
      </c>
      <c r="F12568" t="str">
        <f t="shared" si="392"/>
        <v>Old</v>
      </c>
      <c r="G12568" t="str">
        <f t="shared" si="393"/>
        <v>Existing</v>
      </c>
    </row>
    <row r="12569" spans="1:7" ht="19" x14ac:dyDescent="0.25">
      <c r="A12569" s="7">
        <v>2014</v>
      </c>
      <c r="B12569" s="7" t="s">
        <v>1578</v>
      </c>
      <c r="C12569" s="7" t="s">
        <v>7</v>
      </c>
      <c r="D12569" s="24">
        <v>144855.79</v>
      </c>
      <c r="E12569">
        <f>INDEX('B. Store opening dates'!$B$5:$B$2448,MATCH('A. Sales by store'!B12569,'B. Store opening dates'!$A$5:$A$2448,0))</f>
        <v>2012</v>
      </c>
      <c r="F12569" t="str">
        <f t="shared" si="392"/>
        <v>Old</v>
      </c>
      <c r="G12569" t="str">
        <f t="shared" si="393"/>
        <v>Existing</v>
      </c>
    </row>
    <row r="12570" spans="1:7" ht="19" x14ac:dyDescent="0.25">
      <c r="A12570" s="7">
        <v>2015</v>
      </c>
      <c r="B12570" s="7" t="s">
        <v>1578</v>
      </c>
      <c r="C12570" s="7" t="s">
        <v>8</v>
      </c>
      <c r="D12570" s="24">
        <v>514752.25</v>
      </c>
      <c r="E12570">
        <f>INDEX('B. Store opening dates'!$B$5:$B$2448,MATCH('A. Sales by store'!B12570,'B. Store opening dates'!$A$5:$A$2448,0))</f>
        <v>2012</v>
      </c>
      <c r="F12570" t="str">
        <f t="shared" si="392"/>
        <v>Old</v>
      </c>
      <c r="G12570" t="str">
        <f t="shared" si="393"/>
        <v>Existing</v>
      </c>
    </row>
    <row r="12571" spans="1:7" ht="19" x14ac:dyDescent="0.25">
      <c r="A12571" s="7">
        <v>2014</v>
      </c>
      <c r="B12571" s="7" t="s">
        <v>1578</v>
      </c>
      <c r="C12571" s="7" t="s">
        <v>8</v>
      </c>
      <c r="D12571" s="24">
        <v>530649.18999999994</v>
      </c>
      <c r="E12571">
        <f>INDEX('B. Store opening dates'!$B$5:$B$2448,MATCH('A. Sales by store'!B12571,'B. Store opening dates'!$A$5:$A$2448,0))</f>
        <v>2012</v>
      </c>
      <c r="F12571" t="str">
        <f t="shared" si="392"/>
        <v>Old</v>
      </c>
      <c r="G12571" t="str">
        <f t="shared" si="393"/>
        <v>Existing</v>
      </c>
    </row>
    <row r="12572" spans="1:7" ht="19" x14ac:dyDescent="0.25">
      <c r="A12572" s="7">
        <v>2015</v>
      </c>
      <c r="B12572" s="7" t="s">
        <v>1579</v>
      </c>
      <c r="C12572" s="7" t="s">
        <v>5</v>
      </c>
      <c r="D12572" s="24">
        <v>521605.3</v>
      </c>
      <c r="E12572">
        <f>INDEX('B. Store opening dates'!$B$5:$B$2448,MATCH('A. Sales by store'!B12572,'B. Store opening dates'!$A$5:$A$2448,0))</f>
        <v>2012</v>
      </c>
      <c r="F12572" t="str">
        <f t="shared" si="392"/>
        <v>Old</v>
      </c>
      <c r="G12572" t="str">
        <f t="shared" si="393"/>
        <v>Existing</v>
      </c>
    </row>
    <row r="12573" spans="1:7" ht="19" x14ac:dyDescent="0.25">
      <c r="A12573" s="7">
        <v>2014</v>
      </c>
      <c r="B12573" s="7" t="s">
        <v>1579</v>
      </c>
      <c r="C12573" s="7" t="s">
        <v>5</v>
      </c>
      <c r="D12573" s="24">
        <v>574985.84</v>
      </c>
      <c r="E12573">
        <f>INDEX('B. Store opening dates'!$B$5:$B$2448,MATCH('A. Sales by store'!B12573,'B. Store opening dates'!$A$5:$A$2448,0))</f>
        <v>2012</v>
      </c>
      <c r="F12573" t="str">
        <f t="shared" si="392"/>
        <v>Old</v>
      </c>
      <c r="G12573" t="str">
        <f t="shared" si="393"/>
        <v>Existing</v>
      </c>
    </row>
    <row r="12574" spans="1:7" ht="19" x14ac:dyDescent="0.25">
      <c r="A12574" s="7">
        <v>2015</v>
      </c>
      <c r="B12574" s="7" t="s">
        <v>1579</v>
      </c>
      <c r="C12574" s="7" t="s">
        <v>6</v>
      </c>
      <c r="D12574" s="24">
        <v>231917.88</v>
      </c>
      <c r="E12574">
        <f>INDEX('B. Store opening dates'!$B$5:$B$2448,MATCH('A. Sales by store'!B12574,'B. Store opening dates'!$A$5:$A$2448,0))</f>
        <v>2012</v>
      </c>
      <c r="F12574" t="str">
        <f t="shared" si="392"/>
        <v>Old</v>
      </c>
      <c r="G12574" t="str">
        <f t="shared" si="393"/>
        <v>Existing</v>
      </c>
    </row>
    <row r="12575" spans="1:7" ht="19" x14ac:dyDescent="0.25">
      <c r="A12575" s="7">
        <v>2014</v>
      </c>
      <c r="B12575" s="7" t="s">
        <v>1579</v>
      </c>
      <c r="C12575" s="7" t="s">
        <v>6</v>
      </c>
      <c r="D12575" s="24">
        <v>167576.87</v>
      </c>
      <c r="E12575">
        <f>INDEX('B. Store opening dates'!$B$5:$B$2448,MATCH('A. Sales by store'!B12575,'B. Store opening dates'!$A$5:$A$2448,0))</f>
        <v>2012</v>
      </c>
      <c r="F12575" t="str">
        <f t="shared" si="392"/>
        <v>Old</v>
      </c>
      <c r="G12575" t="str">
        <f t="shared" si="393"/>
        <v>Existing</v>
      </c>
    </row>
    <row r="12576" spans="1:7" ht="19" x14ac:dyDescent="0.25">
      <c r="A12576" s="7">
        <v>2015</v>
      </c>
      <c r="B12576" s="7" t="s">
        <v>1579</v>
      </c>
      <c r="C12576" s="7" t="s">
        <v>7</v>
      </c>
      <c r="D12576" s="24">
        <v>223652.5</v>
      </c>
      <c r="E12576">
        <f>INDEX('B. Store opening dates'!$B$5:$B$2448,MATCH('A. Sales by store'!B12576,'B. Store opening dates'!$A$5:$A$2448,0))</f>
        <v>2012</v>
      </c>
      <c r="F12576" t="str">
        <f t="shared" si="392"/>
        <v>Old</v>
      </c>
      <c r="G12576" t="str">
        <f t="shared" si="393"/>
        <v>Existing</v>
      </c>
    </row>
    <row r="12577" spans="1:7" ht="19" x14ac:dyDescent="0.25">
      <c r="A12577" s="7">
        <v>2014</v>
      </c>
      <c r="B12577" s="7" t="s">
        <v>1579</v>
      </c>
      <c r="C12577" s="7" t="s">
        <v>7</v>
      </c>
      <c r="D12577" s="24">
        <v>234044.75</v>
      </c>
      <c r="E12577">
        <f>INDEX('B. Store opening dates'!$B$5:$B$2448,MATCH('A. Sales by store'!B12577,'B. Store opening dates'!$A$5:$A$2448,0))</f>
        <v>2012</v>
      </c>
      <c r="F12577" t="str">
        <f t="shared" si="392"/>
        <v>Old</v>
      </c>
      <c r="G12577" t="str">
        <f t="shared" si="393"/>
        <v>Existing</v>
      </c>
    </row>
    <row r="12578" spans="1:7" ht="19" x14ac:dyDescent="0.25">
      <c r="A12578" s="7">
        <v>2015</v>
      </c>
      <c r="B12578" s="7" t="s">
        <v>1579</v>
      </c>
      <c r="C12578" s="7" t="s">
        <v>8</v>
      </c>
      <c r="D12578" s="24">
        <v>403876.9</v>
      </c>
      <c r="E12578">
        <f>INDEX('B. Store opening dates'!$B$5:$B$2448,MATCH('A. Sales by store'!B12578,'B. Store opening dates'!$A$5:$A$2448,0))</f>
        <v>2012</v>
      </c>
      <c r="F12578" t="str">
        <f t="shared" si="392"/>
        <v>Old</v>
      </c>
      <c r="G12578" t="str">
        <f t="shared" si="393"/>
        <v>Existing</v>
      </c>
    </row>
    <row r="12579" spans="1:7" ht="19" x14ac:dyDescent="0.25">
      <c r="A12579" s="7">
        <v>2014</v>
      </c>
      <c r="B12579" s="7" t="s">
        <v>1579</v>
      </c>
      <c r="C12579" s="7" t="s">
        <v>8</v>
      </c>
      <c r="D12579" s="24">
        <v>418653.87</v>
      </c>
      <c r="E12579">
        <f>INDEX('B. Store opening dates'!$B$5:$B$2448,MATCH('A. Sales by store'!B12579,'B. Store opening dates'!$A$5:$A$2448,0))</f>
        <v>2012</v>
      </c>
      <c r="F12579" t="str">
        <f t="shared" si="392"/>
        <v>Old</v>
      </c>
      <c r="G12579" t="str">
        <f t="shared" si="393"/>
        <v>Existing</v>
      </c>
    </row>
    <row r="12580" spans="1:7" ht="19" x14ac:dyDescent="0.25">
      <c r="A12580" s="7">
        <v>2015</v>
      </c>
      <c r="B12580" s="7" t="s">
        <v>1580</v>
      </c>
      <c r="C12580" s="7" t="s">
        <v>5</v>
      </c>
      <c r="D12580" s="24">
        <v>651824.5</v>
      </c>
      <c r="E12580">
        <f>INDEX('B. Store opening dates'!$B$5:$B$2448,MATCH('A. Sales by store'!B12580,'B. Store opening dates'!$A$5:$A$2448,0))</f>
        <v>2012</v>
      </c>
      <c r="F12580" t="str">
        <f t="shared" si="392"/>
        <v>Old</v>
      </c>
      <c r="G12580" t="str">
        <f t="shared" si="393"/>
        <v>Existing</v>
      </c>
    </row>
    <row r="12581" spans="1:7" ht="19" x14ac:dyDescent="0.25">
      <c r="A12581" s="7">
        <v>2014</v>
      </c>
      <c r="B12581" s="7" t="s">
        <v>1580</v>
      </c>
      <c r="C12581" s="7" t="s">
        <v>5</v>
      </c>
      <c r="D12581" s="24">
        <v>718089.06</v>
      </c>
      <c r="E12581">
        <f>INDEX('B. Store opening dates'!$B$5:$B$2448,MATCH('A. Sales by store'!B12581,'B. Store opening dates'!$A$5:$A$2448,0))</f>
        <v>2012</v>
      </c>
      <c r="F12581" t="str">
        <f t="shared" si="392"/>
        <v>Old</v>
      </c>
      <c r="G12581" t="str">
        <f t="shared" si="393"/>
        <v>Existing</v>
      </c>
    </row>
    <row r="12582" spans="1:7" ht="19" x14ac:dyDescent="0.25">
      <c r="A12582" s="7">
        <v>2015</v>
      </c>
      <c r="B12582" s="7" t="s">
        <v>1580</v>
      </c>
      <c r="C12582" s="7" t="s">
        <v>6</v>
      </c>
      <c r="D12582" s="24">
        <v>339363.7</v>
      </c>
      <c r="E12582">
        <f>INDEX('B. Store opening dates'!$B$5:$B$2448,MATCH('A. Sales by store'!B12582,'B. Store opening dates'!$A$5:$A$2448,0))</f>
        <v>2012</v>
      </c>
      <c r="F12582" t="str">
        <f t="shared" si="392"/>
        <v>Old</v>
      </c>
      <c r="G12582" t="str">
        <f t="shared" si="393"/>
        <v>Existing</v>
      </c>
    </row>
    <row r="12583" spans="1:7" ht="19" x14ac:dyDescent="0.25">
      <c r="A12583" s="7">
        <v>2014</v>
      </c>
      <c r="B12583" s="7" t="s">
        <v>1580</v>
      </c>
      <c r="C12583" s="7" t="s">
        <v>6</v>
      </c>
      <c r="D12583" s="24">
        <v>239371.03</v>
      </c>
      <c r="E12583">
        <f>INDEX('B. Store opening dates'!$B$5:$B$2448,MATCH('A. Sales by store'!B12583,'B. Store opening dates'!$A$5:$A$2448,0))</f>
        <v>2012</v>
      </c>
      <c r="F12583" t="str">
        <f t="shared" si="392"/>
        <v>Old</v>
      </c>
      <c r="G12583" t="str">
        <f t="shared" si="393"/>
        <v>Existing</v>
      </c>
    </row>
    <row r="12584" spans="1:7" ht="19" x14ac:dyDescent="0.25">
      <c r="A12584" s="7">
        <v>2015</v>
      </c>
      <c r="B12584" s="7" t="s">
        <v>1580</v>
      </c>
      <c r="C12584" s="7" t="s">
        <v>7</v>
      </c>
      <c r="D12584" s="24">
        <v>62020.9</v>
      </c>
      <c r="E12584">
        <f>INDEX('B. Store opening dates'!$B$5:$B$2448,MATCH('A. Sales by store'!B12584,'B. Store opening dates'!$A$5:$A$2448,0))</f>
        <v>2012</v>
      </c>
      <c r="F12584" t="str">
        <f t="shared" si="392"/>
        <v>Old</v>
      </c>
      <c r="G12584" t="str">
        <f t="shared" si="393"/>
        <v>Existing</v>
      </c>
    </row>
    <row r="12585" spans="1:7" ht="19" x14ac:dyDescent="0.25">
      <c r="A12585" s="7">
        <v>2014</v>
      </c>
      <c r="B12585" s="7" t="s">
        <v>1580</v>
      </c>
      <c r="C12585" s="7" t="s">
        <v>7</v>
      </c>
      <c r="D12585" s="24">
        <v>65220.959999999999</v>
      </c>
      <c r="E12585">
        <f>INDEX('B. Store opening dates'!$B$5:$B$2448,MATCH('A. Sales by store'!B12585,'B. Store opening dates'!$A$5:$A$2448,0))</f>
        <v>2012</v>
      </c>
      <c r="F12585" t="str">
        <f t="shared" si="392"/>
        <v>Old</v>
      </c>
      <c r="G12585" t="str">
        <f t="shared" si="393"/>
        <v>Existing</v>
      </c>
    </row>
    <row r="12586" spans="1:7" ht="19" x14ac:dyDescent="0.25">
      <c r="A12586" s="7">
        <v>2015</v>
      </c>
      <c r="B12586" s="7" t="s">
        <v>1580</v>
      </c>
      <c r="C12586" s="7" t="s">
        <v>8</v>
      </c>
      <c r="D12586" s="24">
        <v>418636.53</v>
      </c>
      <c r="E12586">
        <f>INDEX('B. Store opening dates'!$B$5:$B$2448,MATCH('A. Sales by store'!B12586,'B. Store opening dates'!$A$5:$A$2448,0))</f>
        <v>2012</v>
      </c>
      <c r="F12586" t="str">
        <f t="shared" si="392"/>
        <v>Old</v>
      </c>
      <c r="G12586" t="str">
        <f t="shared" si="393"/>
        <v>Existing</v>
      </c>
    </row>
    <row r="12587" spans="1:7" ht="19" x14ac:dyDescent="0.25">
      <c r="A12587" s="7">
        <v>2014</v>
      </c>
      <c r="B12587" s="7" t="s">
        <v>1580</v>
      </c>
      <c r="C12587" s="7" t="s">
        <v>8</v>
      </c>
      <c r="D12587" s="24">
        <v>434521.11</v>
      </c>
      <c r="E12587">
        <f>INDEX('B. Store opening dates'!$B$5:$B$2448,MATCH('A. Sales by store'!B12587,'B. Store opening dates'!$A$5:$A$2448,0))</f>
        <v>2012</v>
      </c>
      <c r="F12587" t="str">
        <f t="shared" si="392"/>
        <v>Old</v>
      </c>
      <c r="G12587" t="str">
        <f t="shared" si="393"/>
        <v>Existing</v>
      </c>
    </row>
    <row r="12588" spans="1:7" ht="19" x14ac:dyDescent="0.25">
      <c r="A12588" s="7">
        <v>2015</v>
      </c>
      <c r="B12588" s="7" t="s">
        <v>1581</v>
      </c>
      <c r="C12588" s="7" t="s">
        <v>5</v>
      </c>
      <c r="D12588" s="24">
        <v>576903.68999999994</v>
      </c>
      <c r="E12588">
        <f>INDEX('B. Store opening dates'!$B$5:$B$2448,MATCH('A. Sales by store'!B12588,'B. Store opening dates'!$A$5:$A$2448,0))</f>
        <v>2012</v>
      </c>
      <c r="F12588" t="str">
        <f t="shared" si="392"/>
        <v>Old</v>
      </c>
      <c r="G12588" t="str">
        <f t="shared" si="393"/>
        <v>Existing</v>
      </c>
    </row>
    <row r="12589" spans="1:7" ht="19" x14ac:dyDescent="0.25">
      <c r="A12589" s="7">
        <v>2014</v>
      </c>
      <c r="B12589" s="7" t="s">
        <v>1581</v>
      </c>
      <c r="C12589" s="7" t="s">
        <v>5</v>
      </c>
      <c r="D12589" s="24">
        <v>632544.19999999995</v>
      </c>
      <c r="E12589">
        <f>INDEX('B. Store opening dates'!$B$5:$B$2448,MATCH('A. Sales by store'!B12589,'B. Store opening dates'!$A$5:$A$2448,0))</f>
        <v>2012</v>
      </c>
      <c r="F12589" t="str">
        <f t="shared" si="392"/>
        <v>Old</v>
      </c>
      <c r="G12589" t="str">
        <f t="shared" si="393"/>
        <v>Existing</v>
      </c>
    </row>
    <row r="12590" spans="1:7" ht="19" x14ac:dyDescent="0.25">
      <c r="A12590" s="7">
        <v>2015</v>
      </c>
      <c r="B12590" s="7" t="s">
        <v>1581</v>
      </c>
      <c r="C12590" s="7" t="s">
        <v>6</v>
      </c>
      <c r="D12590" s="24">
        <v>461699.8</v>
      </c>
      <c r="E12590">
        <f>INDEX('B. Store opening dates'!$B$5:$B$2448,MATCH('A. Sales by store'!B12590,'B. Store opening dates'!$A$5:$A$2448,0))</f>
        <v>2012</v>
      </c>
      <c r="F12590" t="str">
        <f t="shared" si="392"/>
        <v>Old</v>
      </c>
      <c r="G12590" t="str">
        <f t="shared" si="393"/>
        <v>Existing</v>
      </c>
    </row>
    <row r="12591" spans="1:7" ht="19" x14ac:dyDescent="0.25">
      <c r="A12591" s="7">
        <v>2014</v>
      </c>
      <c r="B12591" s="7" t="s">
        <v>1581</v>
      </c>
      <c r="C12591" s="7" t="s">
        <v>6</v>
      </c>
      <c r="D12591" s="24">
        <v>336682.12</v>
      </c>
      <c r="E12591">
        <f>INDEX('B. Store opening dates'!$B$5:$B$2448,MATCH('A. Sales by store'!B12591,'B. Store opening dates'!$A$5:$A$2448,0))</f>
        <v>2012</v>
      </c>
      <c r="F12591" t="str">
        <f t="shared" si="392"/>
        <v>Old</v>
      </c>
      <c r="G12591" t="str">
        <f t="shared" si="393"/>
        <v>Existing</v>
      </c>
    </row>
    <row r="12592" spans="1:7" ht="19" x14ac:dyDescent="0.25">
      <c r="A12592" s="7">
        <v>2015</v>
      </c>
      <c r="B12592" s="7" t="s">
        <v>1581</v>
      </c>
      <c r="C12592" s="7" t="s">
        <v>7</v>
      </c>
      <c r="D12592" s="24">
        <v>102567.94</v>
      </c>
      <c r="E12592">
        <f>INDEX('B. Store opening dates'!$B$5:$B$2448,MATCH('A. Sales by store'!B12592,'B. Store opening dates'!$A$5:$A$2448,0))</f>
        <v>2012</v>
      </c>
      <c r="F12592" t="str">
        <f t="shared" si="392"/>
        <v>Old</v>
      </c>
      <c r="G12592" t="str">
        <f t="shared" si="393"/>
        <v>Existing</v>
      </c>
    </row>
    <row r="12593" spans="1:7" ht="19" x14ac:dyDescent="0.25">
      <c r="A12593" s="7">
        <v>2014</v>
      </c>
      <c r="B12593" s="7" t="s">
        <v>1581</v>
      </c>
      <c r="C12593" s="7" t="s">
        <v>7</v>
      </c>
      <c r="D12593" s="24">
        <v>107393.49</v>
      </c>
      <c r="E12593">
        <f>INDEX('B. Store opening dates'!$B$5:$B$2448,MATCH('A. Sales by store'!B12593,'B. Store opening dates'!$A$5:$A$2448,0))</f>
        <v>2012</v>
      </c>
      <c r="F12593" t="str">
        <f t="shared" si="392"/>
        <v>Old</v>
      </c>
      <c r="G12593" t="str">
        <f t="shared" si="393"/>
        <v>Existing</v>
      </c>
    </row>
    <row r="12594" spans="1:7" ht="19" x14ac:dyDescent="0.25">
      <c r="A12594" s="7">
        <v>2015</v>
      </c>
      <c r="B12594" s="7" t="s">
        <v>1581</v>
      </c>
      <c r="C12594" s="7" t="s">
        <v>8</v>
      </c>
      <c r="D12594" s="24">
        <v>517291.98</v>
      </c>
      <c r="E12594">
        <f>INDEX('B. Store opening dates'!$B$5:$B$2448,MATCH('A. Sales by store'!B12594,'B. Store opening dates'!$A$5:$A$2448,0))</f>
        <v>2012</v>
      </c>
      <c r="F12594" t="str">
        <f t="shared" si="392"/>
        <v>Old</v>
      </c>
      <c r="G12594" t="str">
        <f t="shared" si="393"/>
        <v>Existing</v>
      </c>
    </row>
    <row r="12595" spans="1:7" ht="19" x14ac:dyDescent="0.25">
      <c r="A12595" s="7">
        <v>2014</v>
      </c>
      <c r="B12595" s="7" t="s">
        <v>1581</v>
      </c>
      <c r="C12595" s="7" t="s">
        <v>8</v>
      </c>
      <c r="D12595" s="24">
        <v>535537.55000000005</v>
      </c>
      <c r="E12595">
        <f>INDEX('B. Store opening dates'!$B$5:$B$2448,MATCH('A. Sales by store'!B12595,'B. Store opening dates'!$A$5:$A$2448,0))</f>
        <v>2012</v>
      </c>
      <c r="F12595" t="str">
        <f t="shared" si="392"/>
        <v>Old</v>
      </c>
      <c r="G12595" t="str">
        <f t="shared" si="393"/>
        <v>Existing</v>
      </c>
    </row>
    <row r="12596" spans="1:7" ht="19" x14ac:dyDescent="0.25">
      <c r="A12596" s="7">
        <v>2015</v>
      </c>
      <c r="B12596" s="7" t="s">
        <v>1582</v>
      </c>
      <c r="C12596" s="7" t="s">
        <v>5</v>
      </c>
      <c r="D12596" s="24">
        <v>892049.83</v>
      </c>
      <c r="E12596">
        <f>INDEX('B. Store opening dates'!$B$5:$B$2448,MATCH('A. Sales by store'!B12596,'B. Store opening dates'!$A$5:$A$2448,0))</f>
        <v>2012</v>
      </c>
      <c r="F12596" t="str">
        <f t="shared" si="392"/>
        <v>Old</v>
      </c>
      <c r="G12596" t="str">
        <f t="shared" si="393"/>
        <v>Existing</v>
      </c>
    </row>
    <row r="12597" spans="1:7" ht="19" x14ac:dyDescent="0.25">
      <c r="A12597" s="7">
        <v>2014</v>
      </c>
      <c r="B12597" s="7" t="s">
        <v>1582</v>
      </c>
      <c r="C12597" s="7" t="s">
        <v>5</v>
      </c>
      <c r="D12597" s="24">
        <v>986785.8</v>
      </c>
      <c r="E12597">
        <f>INDEX('B. Store opening dates'!$B$5:$B$2448,MATCH('A. Sales by store'!B12597,'B. Store opening dates'!$A$5:$A$2448,0))</f>
        <v>2012</v>
      </c>
      <c r="F12597" t="str">
        <f t="shared" si="392"/>
        <v>Old</v>
      </c>
      <c r="G12597" t="str">
        <f t="shared" si="393"/>
        <v>Existing</v>
      </c>
    </row>
    <row r="12598" spans="1:7" ht="19" x14ac:dyDescent="0.25">
      <c r="A12598" s="7">
        <v>2015</v>
      </c>
      <c r="B12598" s="7" t="s">
        <v>1582</v>
      </c>
      <c r="C12598" s="7" t="s">
        <v>6</v>
      </c>
      <c r="D12598" s="24">
        <v>344973.26</v>
      </c>
      <c r="E12598">
        <f>INDEX('B. Store opening dates'!$B$5:$B$2448,MATCH('A. Sales by store'!B12598,'B. Store opening dates'!$A$5:$A$2448,0))</f>
        <v>2012</v>
      </c>
      <c r="F12598" t="str">
        <f t="shared" si="392"/>
        <v>Old</v>
      </c>
      <c r="G12598" t="str">
        <f t="shared" si="393"/>
        <v>Existing</v>
      </c>
    </row>
    <row r="12599" spans="1:7" ht="19" x14ac:dyDescent="0.25">
      <c r="A12599" s="7">
        <v>2014</v>
      </c>
      <c r="B12599" s="7" t="s">
        <v>1582</v>
      </c>
      <c r="C12599" s="7" t="s">
        <v>6</v>
      </c>
      <c r="D12599" s="24">
        <v>238609.61</v>
      </c>
      <c r="E12599">
        <f>INDEX('B. Store opening dates'!$B$5:$B$2448,MATCH('A. Sales by store'!B12599,'B. Store opening dates'!$A$5:$A$2448,0))</f>
        <v>2012</v>
      </c>
      <c r="F12599" t="str">
        <f t="shared" si="392"/>
        <v>Old</v>
      </c>
      <c r="G12599" t="str">
        <f t="shared" si="393"/>
        <v>Existing</v>
      </c>
    </row>
    <row r="12600" spans="1:7" ht="19" x14ac:dyDescent="0.25">
      <c r="A12600" s="7">
        <v>2015</v>
      </c>
      <c r="B12600" s="7" t="s">
        <v>1582</v>
      </c>
      <c r="C12600" s="7" t="s">
        <v>7</v>
      </c>
      <c r="D12600" s="24">
        <v>109353.37</v>
      </c>
      <c r="E12600">
        <f>INDEX('B. Store opening dates'!$B$5:$B$2448,MATCH('A. Sales by store'!B12600,'B. Store opening dates'!$A$5:$A$2448,0))</f>
        <v>2012</v>
      </c>
      <c r="F12600" t="str">
        <f t="shared" si="392"/>
        <v>Old</v>
      </c>
      <c r="G12600" t="str">
        <f t="shared" si="393"/>
        <v>Existing</v>
      </c>
    </row>
    <row r="12601" spans="1:7" ht="19" x14ac:dyDescent="0.25">
      <c r="A12601" s="7">
        <v>2014</v>
      </c>
      <c r="B12601" s="7" t="s">
        <v>1582</v>
      </c>
      <c r="C12601" s="7" t="s">
        <v>7</v>
      </c>
      <c r="D12601" s="24">
        <v>116065.36</v>
      </c>
      <c r="E12601">
        <f>INDEX('B. Store opening dates'!$B$5:$B$2448,MATCH('A. Sales by store'!B12601,'B. Store opening dates'!$A$5:$A$2448,0))</f>
        <v>2012</v>
      </c>
      <c r="F12601" t="str">
        <f t="shared" si="392"/>
        <v>Old</v>
      </c>
      <c r="G12601" t="str">
        <f t="shared" si="393"/>
        <v>Existing</v>
      </c>
    </row>
    <row r="12602" spans="1:7" ht="19" x14ac:dyDescent="0.25">
      <c r="A12602" s="7">
        <v>2015</v>
      </c>
      <c r="B12602" s="7" t="s">
        <v>1582</v>
      </c>
      <c r="C12602" s="7" t="s">
        <v>8</v>
      </c>
      <c r="D12602" s="24">
        <v>602595.97</v>
      </c>
      <c r="E12602">
        <f>INDEX('B. Store opening dates'!$B$5:$B$2448,MATCH('A. Sales by store'!B12602,'B. Store opening dates'!$A$5:$A$2448,0))</f>
        <v>2012</v>
      </c>
      <c r="F12602" t="str">
        <f t="shared" si="392"/>
        <v>Old</v>
      </c>
      <c r="G12602" t="str">
        <f t="shared" si="393"/>
        <v>Existing</v>
      </c>
    </row>
    <row r="12603" spans="1:7" ht="19" x14ac:dyDescent="0.25">
      <c r="A12603" s="7">
        <v>2014</v>
      </c>
      <c r="B12603" s="7" t="s">
        <v>1582</v>
      </c>
      <c r="C12603" s="7" t="s">
        <v>8</v>
      </c>
      <c r="D12603" s="24">
        <v>626491.87</v>
      </c>
      <c r="E12603">
        <f>INDEX('B. Store opening dates'!$B$5:$B$2448,MATCH('A. Sales by store'!B12603,'B. Store opening dates'!$A$5:$A$2448,0))</f>
        <v>2012</v>
      </c>
      <c r="F12603" t="str">
        <f t="shared" si="392"/>
        <v>Old</v>
      </c>
      <c r="G12603" t="str">
        <f t="shared" si="393"/>
        <v>Existing</v>
      </c>
    </row>
    <row r="12604" spans="1:7" ht="19" x14ac:dyDescent="0.25">
      <c r="A12604" s="7">
        <v>2015</v>
      </c>
      <c r="B12604" s="7" t="s">
        <v>1583</v>
      </c>
      <c r="C12604" s="7" t="s">
        <v>5</v>
      </c>
      <c r="D12604" s="24">
        <v>887751.8</v>
      </c>
      <c r="E12604">
        <f>INDEX('B. Store opening dates'!$B$5:$B$2448,MATCH('A. Sales by store'!B12604,'B. Store opening dates'!$A$5:$A$2448,0))</f>
        <v>2012</v>
      </c>
      <c r="F12604" t="str">
        <f t="shared" si="392"/>
        <v>Old</v>
      </c>
      <c r="G12604" t="str">
        <f t="shared" si="393"/>
        <v>Existing</v>
      </c>
    </row>
    <row r="12605" spans="1:7" ht="19" x14ac:dyDescent="0.25">
      <c r="A12605" s="7">
        <v>2014</v>
      </c>
      <c r="B12605" s="7" t="s">
        <v>1583</v>
      </c>
      <c r="C12605" s="7" t="s">
        <v>5</v>
      </c>
      <c r="D12605" s="24">
        <v>976898.99</v>
      </c>
      <c r="E12605">
        <f>INDEX('B. Store opening dates'!$B$5:$B$2448,MATCH('A. Sales by store'!B12605,'B. Store opening dates'!$A$5:$A$2448,0))</f>
        <v>2012</v>
      </c>
      <c r="F12605" t="str">
        <f t="shared" si="392"/>
        <v>Old</v>
      </c>
      <c r="G12605" t="str">
        <f t="shared" si="393"/>
        <v>Existing</v>
      </c>
    </row>
    <row r="12606" spans="1:7" ht="19" x14ac:dyDescent="0.25">
      <c r="A12606" s="7">
        <v>2015</v>
      </c>
      <c r="B12606" s="7" t="s">
        <v>1583</v>
      </c>
      <c r="C12606" s="7" t="s">
        <v>6</v>
      </c>
      <c r="D12606" s="24">
        <v>583239.61</v>
      </c>
      <c r="E12606">
        <f>INDEX('B. Store opening dates'!$B$5:$B$2448,MATCH('A. Sales by store'!B12606,'B. Store opening dates'!$A$5:$A$2448,0))</f>
        <v>2012</v>
      </c>
      <c r="F12606" t="str">
        <f t="shared" si="392"/>
        <v>Old</v>
      </c>
      <c r="G12606" t="str">
        <f t="shared" si="393"/>
        <v>Existing</v>
      </c>
    </row>
    <row r="12607" spans="1:7" ht="19" x14ac:dyDescent="0.25">
      <c r="A12607" s="7">
        <v>2014</v>
      </c>
      <c r="B12607" s="7" t="s">
        <v>1583</v>
      </c>
      <c r="C12607" s="7" t="s">
        <v>6</v>
      </c>
      <c r="D12607" s="24">
        <v>416397.36</v>
      </c>
      <c r="E12607">
        <f>INDEX('B. Store opening dates'!$B$5:$B$2448,MATCH('A. Sales by store'!B12607,'B. Store opening dates'!$A$5:$A$2448,0))</f>
        <v>2012</v>
      </c>
      <c r="F12607" t="str">
        <f t="shared" si="392"/>
        <v>Old</v>
      </c>
      <c r="G12607" t="str">
        <f t="shared" si="393"/>
        <v>Existing</v>
      </c>
    </row>
    <row r="12608" spans="1:7" ht="19" x14ac:dyDescent="0.25">
      <c r="A12608" s="7">
        <v>2015</v>
      </c>
      <c r="B12608" s="7" t="s">
        <v>1583</v>
      </c>
      <c r="C12608" s="7" t="s">
        <v>7</v>
      </c>
      <c r="D12608" s="24">
        <v>204236.89</v>
      </c>
      <c r="E12608">
        <f>INDEX('B. Store opening dates'!$B$5:$B$2448,MATCH('A. Sales by store'!B12608,'B. Store opening dates'!$A$5:$A$2448,0))</f>
        <v>2012</v>
      </c>
      <c r="F12608" t="str">
        <f t="shared" si="392"/>
        <v>Old</v>
      </c>
      <c r="G12608" t="str">
        <f t="shared" si="393"/>
        <v>Existing</v>
      </c>
    </row>
    <row r="12609" spans="1:7" ht="19" x14ac:dyDescent="0.25">
      <c r="A12609" s="7">
        <v>2014</v>
      </c>
      <c r="B12609" s="7" t="s">
        <v>1583</v>
      </c>
      <c r="C12609" s="7" t="s">
        <v>7</v>
      </c>
      <c r="D12609" s="24">
        <v>216421.12</v>
      </c>
      <c r="E12609">
        <f>INDEX('B. Store opening dates'!$B$5:$B$2448,MATCH('A. Sales by store'!B12609,'B. Store opening dates'!$A$5:$A$2448,0))</f>
        <v>2012</v>
      </c>
      <c r="F12609" t="str">
        <f t="shared" si="392"/>
        <v>Old</v>
      </c>
      <c r="G12609" t="str">
        <f t="shared" si="393"/>
        <v>Existing</v>
      </c>
    </row>
    <row r="12610" spans="1:7" ht="19" x14ac:dyDescent="0.25">
      <c r="A12610" s="7">
        <v>2015</v>
      </c>
      <c r="B12610" s="7" t="s">
        <v>1583</v>
      </c>
      <c r="C12610" s="7" t="s">
        <v>8</v>
      </c>
      <c r="D12610" s="24">
        <v>554141.75</v>
      </c>
      <c r="E12610">
        <f>INDEX('B. Store opening dates'!$B$5:$B$2448,MATCH('A. Sales by store'!B12610,'B. Store opening dates'!$A$5:$A$2448,0))</f>
        <v>2012</v>
      </c>
      <c r="F12610" t="str">
        <f t="shared" si="392"/>
        <v>Old</v>
      </c>
      <c r="G12610" t="str">
        <f t="shared" si="393"/>
        <v>Existing</v>
      </c>
    </row>
    <row r="12611" spans="1:7" ht="19" x14ac:dyDescent="0.25">
      <c r="A12611" s="7">
        <v>2014</v>
      </c>
      <c r="B12611" s="7" t="s">
        <v>1583</v>
      </c>
      <c r="C12611" s="7" t="s">
        <v>8</v>
      </c>
      <c r="D12611" s="24">
        <v>579524.69999999995</v>
      </c>
      <c r="E12611">
        <f>INDEX('B. Store opening dates'!$B$5:$B$2448,MATCH('A. Sales by store'!B12611,'B. Store opening dates'!$A$5:$A$2448,0))</f>
        <v>2012</v>
      </c>
      <c r="F12611" t="str">
        <f t="shared" si="392"/>
        <v>Old</v>
      </c>
      <c r="G12611" t="str">
        <f t="shared" si="393"/>
        <v>Existing</v>
      </c>
    </row>
    <row r="12612" spans="1:7" ht="19" x14ac:dyDescent="0.25">
      <c r="A12612" s="7">
        <v>2015</v>
      </c>
      <c r="B12612" s="7" t="s">
        <v>1584</v>
      </c>
      <c r="C12612" s="7" t="s">
        <v>5</v>
      </c>
      <c r="D12612" s="24">
        <v>838373.9</v>
      </c>
      <c r="E12612">
        <f>INDEX('B. Store opening dates'!$B$5:$B$2448,MATCH('A. Sales by store'!B12612,'B. Store opening dates'!$A$5:$A$2448,0))</f>
        <v>2012</v>
      </c>
      <c r="F12612" t="str">
        <f t="shared" si="392"/>
        <v>Old</v>
      </c>
      <c r="G12612" t="str">
        <f t="shared" si="393"/>
        <v>Existing</v>
      </c>
    </row>
    <row r="12613" spans="1:7" ht="19" x14ac:dyDescent="0.25">
      <c r="A12613" s="7">
        <v>2014</v>
      </c>
      <c r="B12613" s="7" t="s">
        <v>1584</v>
      </c>
      <c r="C12613" s="7" t="s">
        <v>5</v>
      </c>
      <c r="D12613" s="24">
        <v>915949.15</v>
      </c>
      <c r="E12613">
        <f>INDEX('B. Store opening dates'!$B$5:$B$2448,MATCH('A. Sales by store'!B12613,'B. Store opening dates'!$A$5:$A$2448,0))</f>
        <v>2012</v>
      </c>
      <c r="F12613" t="str">
        <f t="shared" ref="F12613:F12676" si="394">IF(A12613 = 2015, IF(E12613&lt; 2015, "Old","New"),IF(E12613 &lt; 2014, "Old","New"))</f>
        <v>Old</v>
      </c>
      <c r="G12613" t="str">
        <f t="shared" ref="G12613:G12676" si="395">IF(A12613 = 2015, IF(E12613&lt; 2015, "Existing","New"),"Existing")</f>
        <v>Existing</v>
      </c>
    </row>
    <row r="12614" spans="1:7" ht="19" x14ac:dyDescent="0.25">
      <c r="A12614" s="7">
        <v>2015</v>
      </c>
      <c r="B12614" s="7" t="s">
        <v>1584</v>
      </c>
      <c r="C12614" s="7" t="s">
        <v>6</v>
      </c>
      <c r="D12614" s="24">
        <v>212089.11</v>
      </c>
      <c r="E12614">
        <f>INDEX('B. Store opening dates'!$B$5:$B$2448,MATCH('A. Sales by store'!B12614,'B. Store opening dates'!$A$5:$A$2448,0))</f>
        <v>2012</v>
      </c>
      <c r="F12614" t="str">
        <f t="shared" si="394"/>
        <v>Old</v>
      </c>
      <c r="G12614" t="str">
        <f t="shared" si="395"/>
        <v>Existing</v>
      </c>
    </row>
    <row r="12615" spans="1:7" ht="19" x14ac:dyDescent="0.25">
      <c r="A12615" s="7">
        <v>2014</v>
      </c>
      <c r="B12615" s="7" t="s">
        <v>1584</v>
      </c>
      <c r="C12615" s="7" t="s">
        <v>6</v>
      </c>
      <c r="D12615" s="24">
        <v>149847.57</v>
      </c>
      <c r="E12615">
        <f>INDEX('B. Store opening dates'!$B$5:$B$2448,MATCH('A. Sales by store'!B12615,'B. Store opening dates'!$A$5:$A$2448,0))</f>
        <v>2012</v>
      </c>
      <c r="F12615" t="str">
        <f t="shared" si="394"/>
        <v>Old</v>
      </c>
      <c r="G12615" t="str">
        <f t="shared" si="395"/>
        <v>Existing</v>
      </c>
    </row>
    <row r="12616" spans="1:7" ht="19" x14ac:dyDescent="0.25">
      <c r="A12616" s="7">
        <v>2015</v>
      </c>
      <c r="B12616" s="7" t="s">
        <v>1584</v>
      </c>
      <c r="C12616" s="7" t="s">
        <v>7</v>
      </c>
      <c r="D12616" s="24">
        <v>234990.03</v>
      </c>
      <c r="E12616">
        <f>INDEX('B. Store opening dates'!$B$5:$B$2448,MATCH('A. Sales by store'!B12616,'B. Store opening dates'!$A$5:$A$2448,0))</f>
        <v>2012</v>
      </c>
      <c r="F12616" t="str">
        <f t="shared" si="394"/>
        <v>Old</v>
      </c>
      <c r="G12616" t="str">
        <f t="shared" si="395"/>
        <v>Existing</v>
      </c>
    </row>
    <row r="12617" spans="1:7" ht="19" x14ac:dyDescent="0.25">
      <c r="A12617" s="7">
        <v>2014</v>
      </c>
      <c r="B12617" s="7" t="s">
        <v>1584</v>
      </c>
      <c r="C12617" s="7" t="s">
        <v>7</v>
      </c>
      <c r="D12617" s="24">
        <v>249100.2</v>
      </c>
      <c r="E12617">
        <f>INDEX('B. Store opening dates'!$B$5:$B$2448,MATCH('A. Sales by store'!B12617,'B. Store opening dates'!$A$5:$A$2448,0))</f>
        <v>2012</v>
      </c>
      <c r="F12617" t="str">
        <f t="shared" si="394"/>
        <v>Old</v>
      </c>
      <c r="G12617" t="str">
        <f t="shared" si="395"/>
        <v>Existing</v>
      </c>
    </row>
    <row r="12618" spans="1:7" ht="19" x14ac:dyDescent="0.25">
      <c r="A12618" s="7">
        <v>2015</v>
      </c>
      <c r="B12618" s="7" t="s">
        <v>1584</v>
      </c>
      <c r="C12618" s="7" t="s">
        <v>8</v>
      </c>
      <c r="D12618" s="24">
        <v>761596.03</v>
      </c>
      <c r="E12618">
        <f>INDEX('B. Store opening dates'!$B$5:$B$2448,MATCH('A. Sales by store'!B12618,'B. Store opening dates'!$A$5:$A$2448,0))</f>
        <v>2012</v>
      </c>
      <c r="F12618" t="str">
        <f t="shared" si="394"/>
        <v>Old</v>
      </c>
      <c r="G12618" t="str">
        <f t="shared" si="395"/>
        <v>Existing</v>
      </c>
    </row>
    <row r="12619" spans="1:7" ht="19" x14ac:dyDescent="0.25">
      <c r="A12619" s="7">
        <v>2014</v>
      </c>
      <c r="B12619" s="7" t="s">
        <v>1584</v>
      </c>
      <c r="C12619" s="7" t="s">
        <v>8</v>
      </c>
      <c r="D12619" s="24">
        <v>796920.35</v>
      </c>
      <c r="E12619">
        <f>INDEX('B. Store opening dates'!$B$5:$B$2448,MATCH('A. Sales by store'!B12619,'B. Store opening dates'!$A$5:$A$2448,0))</f>
        <v>2012</v>
      </c>
      <c r="F12619" t="str">
        <f t="shared" si="394"/>
        <v>Old</v>
      </c>
      <c r="G12619" t="str">
        <f t="shared" si="395"/>
        <v>Existing</v>
      </c>
    </row>
    <row r="12620" spans="1:7" ht="19" x14ac:dyDescent="0.25">
      <c r="A12620" s="7">
        <v>2015</v>
      </c>
      <c r="B12620" s="7" t="s">
        <v>1585</v>
      </c>
      <c r="C12620" s="7" t="s">
        <v>5</v>
      </c>
      <c r="D12620" s="24">
        <v>665185.54</v>
      </c>
      <c r="E12620">
        <f>INDEX('B. Store opening dates'!$B$5:$B$2448,MATCH('A. Sales by store'!B12620,'B. Store opening dates'!$A$5:$A$2448,0))</f>
        <v>2012</v>
      </c>
      <c r="F12620" t="str">
        <f t="shared" si="394"/>
        <v>Old</v>
      </c>
      <c r="G12620" t="str">
        <f t="shared" si="395"/>
        <v>Existing</v>
      </c>
    </row>
    <row r="12621" spans="1:7" ht="19" x14ac:dyDescent="0.25">
      <c r="A12621" s="7">
        <v>2014</v>
      </c>
      <c r="B12621" s="7" t="s">
        <v>1585</v>
      </c>
      <c r="C12621" s="7" t="s">
        <v>5</v>
      </c>
      <c r="D12621" s="24">
        <v>727816.03</v>
      </c>
      <c r="E12621">
        <f>INDEX('B. Store opening dates'!$B$5:$B$2448,MATCH('A. Sales by store'!B12621,'B. Store opening dates'!$A$5:$A$2448,0))</f>
        <v>2012</v>
      </c>
      <c r="F12621" t="str">
        <f t="shared" si="394"/>
        <v>Old</v>
      </c>
      <c r="G12621" t="str">
        <f t="shared" si="395"/>
        <v>Existing</v>
      </c>
    </row>
    <row r="12622" spans="1:7" ht="19" x14ac:dyDescent="0.25">
      <c r="A12622" s="7">
        <v>2015</v>
      </c>
      <c r="B12622" s="7" t="s">
        <v>1585</v>
      </c>
      <c r="C12622" s="7" t="s">
        <v>6</v>
      </c>
      <c r="D12622" s="24">
        <v>217209.23</v>
      </c>
      <c r="E12622">
        <f>INDEX('B. Store opening dates'!$B$5:$B$2448,MATCH('A. Sales by store'!B12622,'B. Store opening dates'!$A$5:$A$2448,0))</f>
        <v>2012</v>
      </c>
      <c r="F12622" t="str">
        <f t="shared" si="394"/>
        <v>Old</v>
      </c>
      <c r="G12622" t="str">
        <f t="shared" si="395"/>
        <v>Existing</v>
      </c>
    </row>
    <row r="12623" spans="1:7" ht="19" x14ac:dyDescent="0.25">
      <c r="A12623" s="7">
        <v>2014</v>
      </c>
      <c r="B12623" s="7" t="s">
        <v>1585</v>
      </c>
      <c r="C12623" s="7" t="s">
        <v>6</v>
      </c>
      <c r="D12623" s="24">
        <v>149832.78</v>
      </c>
      <c r="E12623">
        <f>INDEX('B. Store opening dates'!$B$5:$B$2448,MATCH('A. Sales by store'!B12623,'B. Store opening dates'!$A$5:$A$2448,0))</f>
        <v>2012</v>
      </c>
      <c r="F12623" t="str">
        <f t="shared" si="394"/>
        <v>Old</v>
      </c>
      <c r="G12623" t="str">
        <f t="shared" si="395"/>
        <v>Existing</v>
      </c>
    </row>
    <row r="12624" spans="1:7" ht="19" x14ac:dyDescent="0.25">
      <c r="A12624" s="7">
        <v>2015</v>
      </c>
      <c r="B12624" s="7" t="s">
        <v>1585</v>
      </c>
      <c r="C12624" s="7" t="s">
        <v>7</v>
      </c>
      <c r="D12624" s="24">
        <v>178050.74</v>
      </c>
      <c r="E12624">
        <f>INDEX('B. Store opening dates'!$B$5:$B$2448,MATCH('A. Sales by store'!B12624,'B. Store opening dates'!$A$5:$A$2448,0))</f>
        <v>2012</v>
      </c>
      <c r="F12624" t="str">
        <f t="shared" si="394"/>
        <v>Old</v>
      </c>
      <c r="G12624" t="str">
        <f t="shared" si="395"/>
        <v>Existing</v>
      </c>
    </row>
    <row r="12625" spans="1:7" ht="19" x14ac:dyDescent="0.25">
      <c r="A12625" s="7">
        <v>2014</v>
      </c>
      <c r="B12625" s="7" t="s">
        <v>1585</v>
      </c>
      <c r="C12625" s="7" t="s">
        <v>7</v>
      </c>
      <c r="D12625" s="24">
        <v>188169.76</v>
      </c>
      <c r="E12625">
        <f>INDEX('B. Store opening dates'!$B$5:$B$2448,MATCH('A. Sales by store'!B12625,'B. Store opening dates'!$A$5:$A$2448,0))</f>
        <v>2012</v>
      </c>
      <c r="F12625" t="str">
        <f t="shared" si="394"/>
        <v>Old</v>
      </c>
      <c r="G12625" t="str">
        <f t="shared" si="395"/>
        <v>Existing</v>
      </c>
    </row>
    <row r="12626" spans="1:7" ht="19" x14ac:dyDescent="0.25">
      <c r="A12626" s="7">
        <v>2015</v>
      </c>
      <c r="B12626" s="7" t="s">
        <v>1585</v>
      </c>
      <c r="C12626" s="7" t="s">
        <v>8</v>
      </c>
      <c r="D12626" s="24">
        <v>762136.72</v>
      </c>
      <c r="E12626">
        <f>INDEX('B. Store opening dates'!$B$5:$B$2448,MATCH('A. Sales by store'!B12626,'B. Store opening dates'!$A$5:$A$2448,0))</f>
        <v>2012</v>
      </c>
      <c r="F12626" t="str">
        <f t="shared" si="394"/>
        <v>Old</v>
      </c>
      <c r="G12626" t="str">
        <f t="shared" si="395"/>
        <v>Existing</v>
      </c>
    </row>
    <row r="12627" spans="1:7" ht="19" x14ac:dyDescent="0.25">
      <c r="A12627" s="7">
        <v>2014</v>
      </c>
      <c r="B12627" s="7" t="s">
        <v>1585</v>
      </c>
      <c r="C12627" s="7" t="s">
        <v>8</v>
      </c>
      <c r="D12627" s="24">
        <v>797315.02</v>
      </c>
      <c r="E12627">
        <f>INDEX('B. Store opening dates'!$B$5:$B$2448,MATCH('A. Sales by store'!B12627,'B. Store opening dates'!$A$5:$A$2448,0))</f>
        <v>2012</v>
      </c>
      <c r="F12627" t="str">
        <f t="shared" si="394"/>
        <v>Old</v>
      </c>
      <c r="G12627" t="str">
        <f t="shared" si="395"/>
        <v>Existing</v>
      </c>
    </row>
    <row r="12628" spans="1:7" ht="19" x14ac:dyDescent="0.25">
      <c r="A12628" s="7">
        <v>2015</v>
      </c>
      <c r="B12628" s="7" t="s">
        <v>1586</v>
      </c>
      <c r="C12628" s="7" t="s">
        <v>5</v>
      </c>
      <c r="D12628" s="24">
        <v>811715.62</v>
      </c>
      <c r="E12628">
        <f>INDEX('B. Store opening dates'!$B$5:$B$2448,MATCH('A. Sales by store'!B12628,'B. Store opening dates'!$A$5:$A$2448,0))</f>
        <v>2012</v>
      </c>
      <c r="F12628" t="str">
        <f t="shared" si="394"/>
        <v>Old</v>
      </c>
      <c r="G12628" t="str">
        <f t="shared" si="395"/>
        <v>Existing</v>
      </c>
    </row>
    <row r="12629" spans="1:7" ht="19" x14ac:dyDescent="0.25">
      <c r="A12629" s="7">
        <v>2014</v>
      </c>
      <c r="B12629" s="7" t="s">
        <v>1586</v>
      </c>
      <c r="C12629" s="7" t="s">
        <v>5</v>
      </c>
      <c r="D12629" s="24">
        <v>884359.21</v>
      </c>
      <c r="E12629">
        <f>INDEX('B. Store opening dates'!$B$5:$B$2448,MATCH('A. Sales by store'!B12629,'B. Store opening dates'!$A$5:$A$2448,0))</f>
        <v>2012</v>
      </c>
      <c r="F12629" t="str">
        <f t="shared" si="394"/>
        <v>Old</v>
      </c>
      <c r="G12629" t="str">
        <f t="shared" si="395"/>
        <v>Existing</v>
      </c>
    </row>
    <row r="12630" spans="1:7" ht="19" x14ac:dyDescent="0.25">
      <c r="A12630" s="7">
        <v>2015</v>
      </c>
      <c r="B12630" s="7" t="s">
        <v>1586</v>
      </c>
      <c r="C12630" s="7" t="s">
        <v>6</v>
      </c>
      <c r="D12630" s="24">
        <v>216079.46</v>
      </c>
      <c r="E12630">
        <f>INDEX('B. Store opening dates'!$B$5:$B$2448,MATCH('A. Sales by store'!B12630,'B. Store opening dates'!$A$5:$A$2448,0))</f>
        <v>2012</v>
      </c>
      <c r="F12630" t="str">
        <f t="shared" si="394"/>
        <v>Old</v>
      </c>
      <c r="G12630" t="str">
        <f t="shared" si="395"/>
        <v>Existing</v>
      </c>
    </row>
    <row r="12631" spans="1:7" ht="19" x14ac:dyDescent="0.25">
      <c r="A12631" s="7">
        <v>2014</v>
      </c>
      <c r="B12631" s="7" t="s">
        <v>1586</v>
      </c>
      <c r="C12631" s="7" t="s">
        <v>6</v>
      </c>
      <c r="D12631" s="24">
        <v>150768.09</v>
      </c>
      <c r="E12631">
        <f>INDEX('B. Store opening dates'!$B$5:$B$2448,MATCH('A. Sales by store'!B12631,'B. Store opening dates'!$A$5:$A$2448,0))</f>
        <v>2012</v>
      </c>
      <c r="F12631" t="str">
        <f t="shared" si="394"/>
        <v>Old</v>
      </c>
      <c r="G12631" t="str">
        <f t="shared" si="395"/>
        <v>Existing</v>
      </c>
    </row>
    <row r="12632" spans="1:7" ht="19" x14ac:dyDescent="0.25">
      <c r="A12632" s="7">
        <v>2015</v>
      </c>
      <c r="B12632" s="7" t="s">
        <v>1586</v>
      </c>
      <c r="C12632" s="7" t="s">
        <v>7</v>
      </c>
      <c r="D12632" s="24">
        <v>238437.13</v>
      </c>
      <c r="E12632">
        <f>INDEX('B. Store opening dates'!$B$5:$B$2448,MATCH('A. Sales by store'!B12632,'B. Store opening dates'!$A$5:$A$2448,0))</f>
        <v>2012</v>
      </c>
      <c r="F12632" t="str">
        <f t="shared" si="394"/>
        <v>Old</v>
      </c>
      <c r="G12632" t="str">
        <f t="shared" si="395"/>
        <v>Existing</v>
      </c>
    </row>
    <row r="12633" spans="1:7" ht="19" x14ac:dyDescent="0.25">
      <c r="A12633" s="7">
        <v>2014</v>
      </c>
      <c r="B12633" s="7" t="s">
        <v>1586</v>
      </c>
      <c r="C12633" s="7" t="s">
        <v>7</v>
      </c>
      <c r="D12633" s="24">
        <v>249894.11</v>
      </c>
      <c r="E12633">
        <f>INDEX('B. Store opening dates'!$B$5:$B$2448,MATCH('A. Sales by store'!B12633,'B. Store opening dates'!$A$5:$A$2448,0))</f>
        <v>2012</v>
      </c>
      <c r="F12633" t="str">
        <f t="shared" si="394"/>
        <v>Old</v>
      </c>
      <c r="G12633" t="str">
        <f t="shared" si="395"/>
        <v>Existing</v>
      </c>
    </row>
    <row r="12634" spans="1:7" ht="19" x14ac:dyDescent="0.25">
      <c r="A12634" s="7">
        <v>2015</v>
      </c>
      <c r="B12634" s="7" t="s">
        <v>1586</v>
      </c>
      <c r="C12634" s="7" t="s">
        <v>8</v>
      </c>
      <c r="D12634" s="24">
        <v>738039.57</v>
      </c>
      <c r="E12634">
        <f>INDEX('B. Store opening dates'!$B$5:$B$2448,MATCH('A. Sales by store'!B12634,'B. Store opening dates'!$A$5:$A$2448,0))</f>
        <v>2012</v>
      </c>
      <c r="F12634" t="str">
        <f t="shared" si="394"/>
        <v>Old</v>
      </c>
      <c r="G12634" t="str">
        <f t="shared" si="395"/>
        <v>Existing</v>
      </c>
    </row>
    <row r="12635" spans="1:7" ht="19" x14ac:dyDescent="0.25">
      <c r="A12635" s="7">
        <v>2014</v>
      </c>
      <c r="B12635" s="7" t="s">
        <v>1586</v>
      </c>
      <c r="C12635" s="7" t="s">
        <v>8</v>
      </c>
      <c r="D12635" s="24">
        <v>769599.94</v>
      </c>
      <c r="E12635">
        <f>INDEX('B. Store opening dates'!$B$5:$B$2448,MATCH('A. Sales by store'!B12635,'B. Store opening dates'!$A$5:$A$2448,0))</f>
        <v>2012</v>
      </c>
      <c r="F12635" t="str">
        <f t="shared" si="394"/>
        <v>Old</v>
      </c>
      <c r="G12635" t="str">
        <f t="shared" si="395"/>
        <v>Existing</v>
      </c>
    </row>
    <row r="12636" spans="1:7" ht="19" x14ac:dyDescent="0.25">
      <c r="A12636" s="7">
        <v>2015</v>
      </c>
      <c r="B12636" s="7" t="s">
        <v>1587</v>
      </c>
      <c r="C12636" s="7" t="s">
        <v>5</v>
      </c>
      <c r="D12636" s="24">
        <v>716436.39</v>
      </c>
      <c r="E12636">
        <f>INDEX('B. Store opening dates'!$B$5:$B$2448,MATCH('A. Sales by store'!B12636,'B. Store opening dates'!$A$5:$A$2448,0))</f>
        <v>2012</v>
      </c>
      <c r="F12636" t="str">
        <f t="shared" si="394"/>
        <v>Old</v>
      </c>
      <c r="G12636" t="str">
        <f t="shared" si="395"/>
        <v>Existing</v>
      </c>
    </row>
    <row r="12637" spans="1:7" ht="19" x14ac:dyDescent="0.25">
      <c r="A12637" s="7">
        <v>2014</v>
      </c>
      <c r="B12637" s="7" t="s">
        <v>1587</v>
      </c>
      <c r="C12637" s="7" t="s">
        <v>5</v>
      </c>
      <c r="D12637" s="24">
        <v>792291.06</v>
      </c>
      <c r="E12637">
        <f>INDEX('B. Store opening dates'!$B$5:$B$2448,MATCH('A. Sales by store'!B12637,'B. Store opening dates'!$A$5:$A$2448,0))</f>
        <v>2012</v>
      </c>
      <c r="F12637" t="str">
        <f t="shared" si="394"/>
        <v>Old</v>
      </c>
      <c r="G12637" t="str">
        <f t="shared" si="395"/>
        <v>Existing</v>
      </c>
    </row>
    <row r="12638" spans="1:7" ht="19" x14ac:dyDescent="0.25">
      <c r="A12638" s="7">
        <v>2015</v>
      </c>
      <c r="B12638" s="7" t="s">
        <v>1587</v>
      </c>
      <c r="C12638" s="7" t="s">
        <v>6</v>
      </c>
      <c r="D12638" s="24">
        <v>381575.5</v>
      </c>
      <c r="E12638">
        <f>INDEX('B. Store opening dates'!$B$5:$B$2448,MATCH('A. Sales by store'!B12638,'B. Store opening dates'!$A$5:$A$2448,0))</f>
        <v>2012</v>
      </c>
      <c r="F12638" t="str">
        <f t="shared" si="394"/>
        <v>Old</v>
      </c>
      <c r="G12638" t="str">
        <f t="shared" si="395"/>
        <v>Existing</v>
      </c>
    </row>
    <row r="12639" spans="1:7" ht="19" x14ac:dyDescent="0.25">
      <c r="A12639" s="7">
        <v>2014</v>
      </c>
      <c r="B12639" s="7" t="s">
        <v>1587</v>
      </c>
      <c r="C12639" s="7" t="s">
        <v>6</v>
      </c>
      <c r="D12639" s="24">
        <v>282357.25</v>
      </c>
      <c r="E12639">
        <f>INDEX('B. Store opening dates'!$B$5:$B$2448,MATCH('A. Sales by store'!B12639,'B. Store opening dates'!$A$5:$A$2448,0))</f>
        <v>2012</v>
      </c>
      <c r="F12639" t="str">
        <f t="shared" si="394"/>
        <v>Old</v>
      </c>
      <c r="G12639" t="str">
        <f t="shared" si="395"/>
        <v>Existing</v>
      </c>
    </row>
    <row r="12640" spans="1:7" ht="19" x14ac:dyDescent="0.25">
      <c r="A12640" s="7">
        <v>2015</v>
      </c>
      <c r="B12640" s="7" t="s">
        <v>1587</v>
      </c>
      <c r="C12640" s="7" t="s">
        <v>7</v>
      </c>
      <c r="D12640" s="24">
        <v>102645.59</v>
      </c>
      <c r="E12640">
        <f>INDEX('B. Store opening dates'!$B$5:$B$2448,MATCH('A. Sales by store'!B12640,'B. Store opening dates'!$A$5:$A$2448,0))</f>
        <v>2012</v>
      </c>
      <c r="F12640" t="str">
        <f t="shared" si="394"/>
        <v>Old</v>
      </c>
      <c r="G12640" t="str">
        <f t="shared" si="395"/>
        <v>Existing</v>
      </c>
    </row>
    <row r="12641" spans="1:7" ht="19" x14ac:dyDescent="0.25">
      <c r="A12641" s="7">
        <v>2014</v>
      </c>
      <c r="B12641" s="7" t="s">
        <v>1587</v>
      </c>
      <c r="C12641" s="7" t="s">
        <v>7</v>
      </c>
      <c r="D12641" s="24">
        <v>108577.04</v>
      </c>
      <c r="E12641">
        <f>INDEX('B. Store opening dates'!$B$5:$B$2448,MATCH('A. Sales by store'!B12641,'B. Store opening dates'!$A$5:$A$2448,0))</f>
        <v>2012</v>
      </c>
      <c r="F12641" t="str">
        <f t="shared" si="394"/>
        <v>Old</v>
      </c>
      <c r="G12641" t="str">
        <f t="shared" si="395"/>
        <v>Existing</v>
      </c>
    </row>
    <row r="12642" spans="1:7" ht="19" x14ac:dyDescent="0.25">
      <c r="A12642" s="7">
        <v>2015</v>
      </c>
      <c r="B12642" s="7" t="s">
        <v>1587</v>
      </c>
      <c r="C12642" s="7" t="s">
        <v>8</v>
      </c>
      <c r="D12642" s="24">
        <v>609199.06999999995</v>
      </c>
      <c r="E12642">
        <f>INDEX('B. Store opening dates'!$B$5:$B$2448,MATCH('A. Sales by store'!B12642,'B. Store opening dates'!$A$5:$A$2448,0))</f>
        <v>2012</v>
      </c>
      <c r="F12642" t="str">
        <f t="shared" si="394"/>
        <v>Old</v>
      </c>
      <c r="G12642" t="str">
        <f t="shared" si="395"/>
        <v>Existing</v>
      </c>
    </row>
    <row r="12643" spans="1:7" ht="19" x14ac:dyDescent="0.25">
      <c r="A12643" s="7">
        <v>2014</v>
      </c>
      <c r="B12643" s="7" t="s">
        <v>1587</v>
      </c>
      <c r="C12643" s="7" t="s">
        <v>8</v>
      </c>
      <c r="D12643" s="24">
        <v>637901.27</v>
      </c>
      <c r="E12643">
        <f>INDEX('B. Store opening dates'!$B$5:$B$2448,MATCH('A. Sales by store'!B12643,'B. Store opening dates'!$A$5:$A$2448,0))</f>
        <v>2012</v>
      </c>
      <c r="F12643" t="str">
        <f t="shared" si="394"/>
        <v>Old</v>
      </c>
      <c r="G12643" t="str">
        <f t="shared" si="395"/>
        <v>Existing</v>
      </c>
    </row>
    <row r="12644" spans="1:7" ht="19" x14ac:dyDescent="0.25">
      <c r="A12644" s="7">
        <v>2015</v>
      </c>
      <c r="B12644" s="7" t="s">
        <v>1588</v>
      </c>
      <c r="C12644" s="7" t="s">
        <v>5</v>
      </c>
      <c r="D12644" s="24">
        <v>755550.17</v>
      </c>
      <c r="E12644">
        <f>INDEX('B. Store opening dates'!$B$5:$B$2448,MATCH('A. Sales by store'!B12644,'B. Store opening dates'!$A$5:$A$2448,0))</f>
        <v>2012</v>
      </c>
      <c r="F12644" t="str">
        <f t="shared" si="394"/>
        <v>Old</v>
      </c>
      <c r="G12644" t="str">
        <f t="shared" si="395"/>
        <v>Existing</v>
      </c>
    </row>
    <row r="12645" spans="1:7" ht="19" x14ac:dyDescent="0.25">
      <c r="A12645" s="7">
        <v>2014</v>
      </c>
      <c r="B12645" s="7" t="s">
        <v>1588</v>
      </c>
      <c r="C12645" s="7" t="s">
        <v>5</v>
      </c>
      <c r="D12645" s="24">
        <v>821690.28</v>
      </c>
      <c r="E12645">
        <f>INDEX('B. Store opening dates'!$B$5:$B$2448,MATCH('A. Sales by store'!B12645,'B. Store opening dates'!$A$5:$A$2448,0))</f>
        <v>2012</v>
      </c>
      <c r="F12645" t="str">
        <f t="shared" si="394"/>
        <v>Old</v>
      </c>
      <c r="G12645" t="str">
        <f t="shared" si="395"/>
        <v>Existing</v>
      </c>
    </row>
    <row r="12646" spans="1:7" ht="19" x14ac:dyDescent="0.25">
      <c r="A12646" s="7">
        <v>2015</v>
      </c>
      <c r="B12646" s="7" t="s">
        <v>1588</v>
      </c>
      <c r="C12646" s="7" t="s">
        <v>6</v>
      </c>
      <c r="D12646" s="24">
        <v>203863.46</v>
      </c>
      <c r="E12646">
        <f>INDEX('B. Store opening dates'!$B$5:$B$2448,MATCH('A. Sales by store'!B12646,'B. Store opening dates'!$A$5:$A$2448,0))</f>
        <v>2012</v>
      </c>
      <c r="F12646" t="str">
        <f t="shared" si="394"/>
        <v>Old</v>
      </c>
      <c r="G12646" t="str">
        <f t="shared" si="395"/>
        <v>Existing</v>
      </c>
    </row>
    <row r="12647" spans="1:7" ht="19" x14ac:dyDescent="0.25">
      <c r="A12647" s="7">
        <v>2014</v>
      </c>
      <c r="B12647" s="7" t="s">
        <v>1588</v>
      </c>
      <c r="C12647" s="7" t="s">
        <v>6</v>
      </c>
      <c r="D12647" s="24">
        <v>144513.03</v>
      </c>
      <c r="E12647">
        <f>INDEX('B. Store opening dates'!$B$5:$B$2448,MATCH('A. Sales by store'!B12647,'B. Store opening dates'!$A$5:$A$2448,0))</f>
        <v>2012</v>
      </c>
      <c r="F12647" t="str">
        <f t="shared" si="394"/>
        <v>Old</v>
      </c>
      <c r="G12647" t="str">
        <f t="shared" si="395"/>
        <v>Existing</v>
      </c>
    </row>
    <row r="12648" spans="1:7" ht="19" x14ac:dyDescent="0.25">
      <c r="A12648" s="7">
        <v>2015</v>
      </c>
      <c r="B12648" s="7" t="s">
        <v>1588</v>
      </c>
      <c r="C12648" s="7" t="s">
        <v>7</v>
      </c>
      <c r="D12648" s="24">
        <v>61167.64</v>
      </c>
      <c r="E12648">
        <f>INDEX('B. Store opening dates'!$B$5:$B$2448,MATCH('A. Sales by store'!B12648,'B. Store opening dates'!$A$5:$A$2448,0))</f>
        <v>2012</v>
      </c>
      <c r="F12648" t="str">
        <f t="shared" si="394"/>
        <v>Old</v>
      </c>
      <c r="G12648" t="str">
        <f t="shared" si="395"/>
        <v>Existing</v>
      </c>
    </row>
    <row r="12649" spans="1:7" ht="19" x14ac:dyDescent="0.25">
      <c r="A12649" s="7">
        <v>2014</v>
      </c>
      <c r="B12649" s="7" t="s">
        <v>1588</v>
      </c>
      <c r="C12649" s="7" t="s">
        <v>7</v>
      </c>
      <c r="D12649" s="24">
        <v>64627.05</v>
      </c>
      <c r="E12649">
        <f>INDEX('B. Store opening dates'!$B$5:$B$2448,MATCH('A. Sales by store'!B12649,'B. Store opening dates'!$A$5:$A$2448,0))</f>
        <v>2012</v>
      </c>
      <c r="F12649" t="str">
        <f t="shared" si="394"/>
        <v>Old</v>
      </c>
      <c r="G12649" t="str">
        <f t="shared" si="395"/>
        <v>Existing</v>
      </c>
    </row>
    <row r="12650" spans="1:7" ht="19" x14ac:dyDescent="0.25">
      <c r="A12650" s="7">
        <v>2015</v>
      </c>
      <c r="B12650" s="7" t="s">
        <v>1588</v>
      </c>
      <c r="C12650" s="7" t="s">
        <v>8</v>
      </c>
      <c r="D12650" s="24">
        <v>554312.93000000005</v>
      </c>
      <c r="E12650">
        <f>INDEX('B. Store opening dates'!$B$5:$B$2448,MATCH('A. Sales by store'!B12650,'B. Store opening dates'!$A$5:$A$2448,0))</f>
        <v>2012</v>
      </c>
      <c r="F12650" t="str">
        <f t="shared" si="394"/>
        <v>Old</v>
      </c>
      <c r="G12650" t="str">
        <f t="shared" si="395"/>
        <v>Existing</v>
      </c>
    </row>
    <row r="12651" spans="1:7" ht="19" x14ac:dyDescent="0.25">
      <c r="A12651" s="7">
        <v>2014</v>
      </c>
      <c r="B12651" s="7" t="s">
        <v>1588</v>
      </c>
      <c r="C12651" s="7" t="s">
        <v>8</v>
      </c>
      <c r="D12651" s="24">
        <v>574923.74</v>
      </c>
      <c r="E12651">
        <f>INDEX('B. Store opening dates'!$B$5:$B$2448,MATCH('A. Sales by store'!B12651,'B. Store opening dates'!$A$5:$A$2448,0))</f>
        <v>2012</v>
      </c>
      <c r="F12651" t="str">
        <f t="shared" si="394"/>
        <v>Old</v>
      </c>
      <c r="G12651" t="str">
        <f t="shared" si="395"/>
        <v>Existing</v>
      </c>
    </row>
    <row r="12652" spans="1:7" ht="19" x14ac:dyDescent="0.25">
      <c r="A12652" s="7">
        <v>2015</v>
      </c>
      <c r="B12652" s="7" t="s">
        <v>1589</v>
      </c>
      <c r="C12652" s="7" t="s">
        <v>5</v>
      </c>
      <c r="D12652" s="24">
        <v>805839.77</v>
      </c>
      <c r="E12652">
        <f>INDEX('B. Store opening dates'!$B$5:$B$2448,MATCH('A. Sales by store'!B12652,'B. Store opening dates'!$A$5:$A$2448,0))</f>
        <v>2012</v>
      </c>
      <c r="F12652" t="str">
        <f t="shared" si="394"/>
        <v>Old</v>
      </c>
      <c r="G12652" t="str">
        <f t="shared" si="395"/>
        <v>Existing</v>
      </c>
    </row>
    <row r="12653" spans="1:7" ht="19" x14ac:dyDescent="0.25">
      <c r="A12653" s="7">
        <v>2014</v>
      </c>
      <c r="B12653" s="7" t="s">
        <v>1589</v>
      </c>
      <c r="C12653" s="7" t="s">
        <v>5</v>
      </c>
      <c r="D12653" s="24">
        <v>878758.91</v>
      </c>
      <c r="E12653">
        <f>INDEX('B. Store opening dates'!$B$5:$B$2448,MATCH('A. Sales by store'!B12653,'B. Store opening dates'!$A$5:$A$2448,0))</f>
        <v>2012</v>
      </c>
      <c r="F12653" t="str">
        <f t="shared" si="394"/>
        <v>Old</v>
      </c>
      <c r="G12653" t="str">
        <f t="shared" si="395"/>
        <v>Existing</v>
      </c>
    </row>
    <row r="12654" spans="1:7" ht="19" x14ac:dyDescent="0.25">
      <c r="A12654" s="7">
        <v>2015</v>
      </c>
      <c r="B12654" s="7" t="s">
        <v>1589</v>
      </c>
      <c r="C12654" s="7" t="s">
        <v>6</v>
      </c>
      <c r="D12654" s="24">
        <v>433387.62</v>
      </c>
      <c r="E12654">
        <f>INDEX('B. Store opening dates'!$B$5:$B$2448,MATCH('A. Sales by store'!B12654,'B. Store opening dates'!$A$5:$A$2448,0))</f>
        <v>2012</v>
      </c>
      <c r="F12654" t="str">
        <f t="shared" si="394"/>
        <v>Old</v>
      </c>
      <c r="G12654" t="str">
        <f t="shared" si="395"/>
        <v>Existing</v>
      </c>
    </row>
    <row r="12655" spans="1:7" ht="19" x14ac:dyDescent="0.25">
      <c r="A12655" s="7">
        <v>2014</v>
      </c>
      <c r="B12655" s="7" t="s">
        <v>1589</v>
      </c>
      <c r="C12655" s="7" t="s">
        <v>6</v>
      </c>
      <c r="D12655" s="24">
        <v>302686.44</v>
      </c>
      <c r="E12655">
        <f>INDEX('B. Store opening dates'!$B$5:$B$2448,MATCH('A. Sales by store'!B12655,'B. Store opening dates'!$A$5:$A$2448,0))</f>
        <v>2012</v>
      </c>
      <c r="F12655" t="str">
        <f t="shared" si="394"/>
        <v>Old</v>
      </c>
      <c r="G12655" t="str">
        <f t="shared" si="395"/>
        <v>Existing</v>
      </c>
    </row>
    <row r="12656" spans="1:7" ht="19" x14ac:dyDescent="0.25">
      <c r="A12656" s="7">
        <v>2015</v>
      </c>
      <c r="B12656" s="7" t="s">
        <v>1589</v>
      </c>
      <c r="C12656" s="7" t="s">
        <v>7</v>
      </c>
      <c r="D12656" s="24">
        <v>141438.56</v>
      </c>
      <c r="E12656">
        <f>INDEX('B. Store opening dates'!$B$5:$B$2448,MATCH('A. Sales by store'!B12656,'B. Store opening dates'!$A$5:$A$2448,0))</f>
        <v>2012</v>
      </c>
      <c r="F12656" t="str">
        <f t="shared" si="394"/>
        <v>Old</v>
      </c>
      <c r="G12656" t="str">
        <f t="shared" si="395"/>
        <v>Existing</v>
      </c>
    </row>
    <row r="12657" spans="1:7" ht="19" x14ac:dyDescent="0.25">
      <c r="A12657" s="7">
        <v>2014</v>
      </c>
      <c r="B12657" s="7" t="s">
        <v>1589</v>
      </c>
      <c r="C12657" s="7" t="s">
        <v>7</v>
      </c>
      <c r="D12657" s="24">
        <v>149509.43</v>
      </c>
      <c r="E12657">
        <f>INDEX('B. Store opening dates'!$B$5:$B$2448,MATCH('A. Sales by store'!B12657,'B. Store opening dates'!$A$5:$A$2448,0))</f>
        <v>2012</v>
      </c>
      <c r="F12657" t="str">
        <f t="shared" si="394"/>
        <v>Old</v>
      </c>
      <c r="G12657" t="str">
        <f t="shared" si="395"/>
        <v>Existing</v>
      </c>
    </row>
    <row r="12658" spans="1:7" ht="19" x14ac:dyDescent="0.25">
      <c r="A12658" s="7">
        <v>2015</v>
      </c>
      <c r="B12658" s="7" t="s">
        <v>1589</v>
      </c>
      <c r="C12658" s="7" t="s">
        <v>8</v>
      </c>
      <c r="D12658" s="24">
        <v>486152.14</v>
      </c>
      <c r="E12658">
        <f>INDEX('B. Store opening dates'!$B$5:$B$2448,MATCH('A. Sales by store'!B12658,'B. Store opening dates'!$A$5:$A$2448,0))</f>
        <v>2012</v>
      </c>
      <c r="F12658" t="str">
        <f t="shared" si="394"/>
        <v>Old</v>
      </c>
      <c r="G12658" t="str">
        <f t="shared" si="395"/>
        <v>Existing</v>
      </c>
    </row>
    <row r="12659" spans="1:7" ht="19" x14ac:dyDescent="0.25">
      <c r="A12659" s="7">
        <v>2014</v>
      </c>
      <c r="B12659" s="7" t="s">
        <v>1589</v>
      </c>
      <c r="C12659" s="7" t="s">
        <v>8</v>
      </c>
      <c r="D12659" s="24">
        <v>502927.04</v>
      </c>
      <c r="E12659">
        <f>INDEX('B. Store opening dates'!$B$5:$B$2448,MATCH('A. Sales by store'!B12659,'B. Store opening dates'!$A$5:$A$2448,0))</f>
        <v>2012</v>
      </c>
      <c r="F12659" t="str">
        <f t="shared" si="394"/>
        <v>Old</v>
      </c>
      <c r="G12659" t="str">
        <f t="shared" si="395"/>
        <v>Existing</v>
      </c>
    </row>
    <row r="12660" spans="1:7" ht="19" x14ac:dyDescent="0.25">
      <c r="A12660" s="7">
        <v>2015</v>
      </c>
      <c r="B12660" s="7" t="s">
        <v>1590</v>
      </c>
      <c r="C12660" s="7" t="s">
        <v>5</v>
      </c>
      <c r="D12660" s="24">
        <v>786471.24</v>
      </c>
      <c r="E12660">
        <f>INDEX('B. Store opening dates'!$B$5:$B$2448,MATCH('A. Sales by store'!B12660,'B. Store opening dates'!$A$5:$A$2448,0))</f>
        <v>2012</v>
      </c>
      <c r="F12660" t="str">
        <f t="shared" si="394"/>
        <v>Old</v>
      </c>
      <c r="G12660" t="str">
        <f t="shared" si="395"/>
        <v>Existing</v>
      </c>
    </row>
    <row r="12661" spans="1:7" ht="19" x14ac:dyDescent="0.25">
      <c r="A12661" s="7">
        <v>2014</v>
      </c>
      <c r="B12661" s="7" t="s">
        <v>1590</v>
      </c>
      <c r="C12661" s="7" t="s">
        <v>5</v>
      </c>
      <c r="D12661" s="24">
        <v>865640.5</v>
      </c>
      <c r="E12661">
        <f>INDEX('B. Store opening dates'!$B$5:$B$2448,MATCH('A. Sales by store'!B12661,'B. Store opening dates'!$A$5:$A$2448,0))</f>
        <v>2012</v>
      </c>
      <c r="F12661" t="str">
        <f t="shared" si="394"/>
        <v>Old</v>
      </c>
      <c r="G12661" t="str">
        <f t="shared" si="395"/>
        <v>Existing</v>
      </c>
    </row>
    <row r="12662" spans="1:7" ht="19" x14ac:dyDescent="0.25">
      <c r="A12662" s="7">
        <v>2015</v>
      </c>
      <c r="B12662" s="7" t="s">
        <v>1590</v>
      </c>
      <c r="C12662" s="7" t="s">
        <v>6</v>
      </c>
      <c r="D12662" s="24">
        <v>419742.12</v>
      </c>
      <c r="E12662">
        <f>INDEX('B. Store opening dates'!$B$5:$B$2448,MATCH('A. Sales by store'!B12662,'B. Store opening dates'!$A$5:$A$2448,0))</f>
        <v>2012</v>
      </c>
      <c r="F12662" t="str">
        <f t="shared" si="394"/>
        <v>Old</v>
      </c>
      <c r="G12662" t="str">
        <f t="shared" si="395"/>
        <v>Existing</v>
      </c>
    </row>
    <row r="12663" spans="1:7" ht="19" x14ac:dyDescent="0.25">
      <c r="A12663" s="7">
        <v>2014</v>
      </c>
      <c r="B12663" s="7" t="s">
        <v>1590</v>
      </c>
      <c r="C12663" s="7" t="s">
        <v>6</v>
      </c>
      <c r="D12663" s="24">
        <v>302381.98</v>
      </c>
      <c r="E12663">
        <f>INDEX('B. Store opening dates'!$B$5:$B$2448,MATCH('A. Sales by store'!B12663,'B. Store opening dates'!$A$5:$A$2448,0))</f>
        <v>2012</v>
      </c>
      <c r="F12663" t="str">
        <f t="shared" si="394"/>
        <v>Old</v>
      </c>
      <c r="G12663" t="str">
        <f t="shared" si="395"/>
        <v>Existing</v>
      </c>
    </row>
    <row r="12664" spans="1:7" ht="19" x14ac:dyDescent="0.25">
      <c r="A12664" s="7">
        <v>2015</v>
      </c>
      <c r="B12664" s="7" t="s">
        <v>1590</v>
      </c>
      <c r="C12664" s="7" t="s">
        <v>7</v>
      </c>
      <c r="D12664" s="24">
        <v>235227.03</v>
      </c>
      <c r="E12664">
        <f>INDEX('B. Store opening dates'!$B$5:$B$2448,MATCH('A. Sales by store'!B12664,'B. Store opening dates'!$A$5:$A$2448,0))</f>
        <v>2012</v>
      </c>
      <c r="F12664" t="str">
        <f t="shared" si="394"/>
        <v>Old</v>
      </c>
      <c r="G12664" t="str">
        <f t="shared" si="395"/>
        <v>Existing</v>
      </c>
    </row>
    <row r="12665" spans="1:7" ht="19" x14ac:dyDescent="0.25">
      <c r="A12665" s="7">
        <v>2014</v>
      </c>
      <c r="B12665" s="7" t="s">
        <v>1590</v>
      </c>
      <c r="C12665" s="7" t="s">
        <v>7</v>
      </c>
      <c r="D12665" s="24">
        <v>247500.32</v>
      </c>
      <c r="E12665">
        <f>INDEX('B. Store opening dates'!$B$5:$B$2448,MATCH('A. Sales by store'!B12665,'B. Store opening dates'!$A$5:$A$2448,0))</f>
        <v>2012</v>
      </c>
      <c r="F12665" t="str">
        <f t="shared" si="394"/>
        <v>Old</v>
      </c>
      <c r="G12665" t="str">
        <f t="shared" si="395"/>
        <v>Existing</v>
      </c>
    </row>
    <row r="12666" spans="1:7" ht="19" x14ac:dyDescent="0.25">
      <c r="A12666" s="7">
        <v>2015</v>
      </c>
      <c r="B12666" s="7" t="s">
        <v>1590</v>
      </c>
      <c r="C12666" s="7" t="s">
        <v>8</v>
      </c>
      <c r="D12666" s="24">
        <v>731493.04</v>
      </c>
      <c r="E12666">
        <f>INDEX('B. Store opening dates'!$B$5:$B$2448,MATCH('A. Sales by store'!B12666,'B. Store opening dates'!$A$5:$A$2448,0))</f>
        <v>2012</v>
      </c>
      <c r="F12666" t="str">
        <f t="shared" si="394"/>
        <v>Old</v>
      </c>
      <c r="G12666" t="str">
        <f t="shared" si="395"/>
        <v>Existing</v>
      </c>
    </row>
    <row r="12667" spans="1:7" ht="19" x14ac:dyDescent="0.25">
      <c r="A12667" s="7">
        <v>2014</v>
      </c>
      <c r="B12667" s="7" t="s">
        <v>1590</v>
      </c>
      <c r="C12667" s="7" t="s">
        <v>8</v>
      </c>
      <c r="D12667" s="24">
        <v>756434.49</v>
      </c>
      <c r="E12667">
        <f>INDEX('B. Store opening dates'!$B$5:$B$2448,MATCH('A. Sales by store'!B12667,'B. Store opening dates'!$A$5:$A$2448,0))</f>
        <v>2012</v>
      </c>
      <c r="F12667" t="str">
        <f t="shared" si="394"/>
        <v>Old</v>
      </c>
      <c r="G12667" t="str">
        <f t="shared" si="395"/>
        <v>Existing</v>
      </c>
    </row>
    <row r="12668" spans="1:7" ht="19" x14ac:dyDescent="0.25">
      <c r="A12668" s="7">
        <v>2015</v>
      </c>
      <c r="B12668" s="7" t="s">
        <v>1591</v>
      </c>
      <c r="C12668" s="7" t="s">
        <v>5</v>
      </c>
      <c r="D12668" s="24">
        <v>499002.42</v>
      </c>
      <c r="E12668">
        <f>INDEX('B. Store opening dates'!$B$5:$B$2448,MATCH('A. Sales by store'!B12668,'B. Store opening dates'!$A$5:$A$2448,0))</f>
        <v>2012</v>
      </c>
      <c r="F12668" t="str">
        <f t="shared" si="394"/>
        <v>Old</v>
      </c>
      <c r="G12668" t="str">
        <f t="shared" si="395"/>
        <v>Existing</v>
      </c>
    </row>
    <row r="12669" spans="1:7" ht="19" x14ac:dyDescent="0.25">
      <c r="A12669" s="7">
        <v>2014</v>
      </c>
      <c r="B12669" s="7" t="s">
        <v>1591</v>
      </c>
      <c r="C12669" s="7" t="s">
        <v>5</v>
      </c>
      <c r="D12669" s="24">
        <v>547535.67000000004</v>
      </c>
      <c r="E12669">
        <f>INDEX('B. Store opening dates'!$B$5:$B$2448,MATCH('A. Sales by store'!B12669,'B. Store opening dates'!$A$5:$A$2448,0))</f>
        <v>2012</v>
      </c>
      <c r="F12669" t="str">
        <f t="shared" si="394"/>
        <v>Old</v>
      </c>
      <c r="G12669" t="str">
        <f t="shared" si="395"/>
        <v>Existing</v>
      </c>
    </row>
    <row r="12670" spans="1:7" ht="19" x14ac:dyDescent="0.25">
      <c r="A12670" s="7">
        <v>2015</v>
      </c>
      <c r="B12670" s="7" t="s">
        <v>1591</v>
      </c>
      <c r="C12670" s="7" t="s">
        <v>6</v>
      </c>
      <c r="D12670" s="24">
        <v>289619.71999999997</v>
      </c>
      <c r="E12670">
        <f>INDEX('B. Store opening dates'!$B$5:$B$2448,MATCH('A. Sales by store'!B12670,'B. Store opening dates'!$A$5:$A$2448,0))</f>
        <v>2012</v>
      </c>
      <c r="F12670" t="str">
        <f t="shared" si="394"/>
        <v>Old</v>
      </c>
      <c r="G12670" t="str">
        <f t="shared" si="395"/>
        <v>Existing</v>
      </c>
    </row>
    <row r="12671" spans="1:7" ht="19" x14ac:dyDescent="0.25">
      <c r="A12671" s="7">
        <v>2014</v>
      </c>
      <c r="B12671" s="7" t="s">
        <v>1591</v>
      </c>
      <c r="C12671" s="7" t="s">
        <v>6</v>
      </c>
      <c r="D12671" s="24">
        <v>210521.87</v>
      </c>
      <c r="E12671">
        <f>INDEX('B. Store opening dates'!$B$5:$B$2448,MATCH('A. Sales by store'!B12671,'B. Store opening dates'!$A$5:$A$2448,0))</f>
        <v>2012</v>
      </c>
      <c r="F12671" t="str">
        <f t="shared" si="394"/>
        <v>Old</v>
      </c>
      <c r="G12671" t="str">
        <f t="shared" si="395"/>
        <v>Existing</v>
      </c>
    </row>
    <row r="12672" spans="1:7" ht="19" x14ac:dyDescent="0.25">
      <c r="A12672" s="7">
        <v>2015</v>
      </c>
      <c r="B12672" s="7" t="s">
        <v>1591</v>
      </c>
      <c r="C12672" s="7" t="s">
        <v>7</v>
      </c>
      <c r="D12672" s="24">
        <v>194165.21</v>
      </c>
      <c r="E12672">
        <f>INDEX('B. Store opening dates'!$B$5:$B$2448,MATCH('A. Sales by store'!B12672,'B. Store opening dates'!$A$5:$A$2448,0))</f>
        <v>2012</v>
      </c>
      <c r="F12672" t="str">
        <f t="shared" si="394"/>
        <v>Old</v>
      </c>
      <c r="G12672" t="str">
        <f t="shared" si="395"/>
        <v>Existing</v>
      </c>
    </row>
    <row r="12673" spans="1:7" ht="19" x14ac:dyDescent="0.25">
      <c r="A12673" s="7">
        <v>2014</v>
      </c>
      <c r="B12673" s="7" t="s">
        <v>1591</v>
      </c>
      <c r="C12673" s="7" t="s">
        <v>7</v>
      </c>
      <c r="D12673" s="24">
        <v>204946.17</v>
      </c>
      <c r="E12673">
        <f>INDEX('B. Store opening dates'!$B$5:$B$2448,MATCH('A. Sales by store'!B12673,'B. Store opening dates'!$A$5:$A$2448,0))</f>
        <v>2012</v>
      </c>
      <c r="F12673" t="str">
        <f t="shared" si="394"/>
        <v>Old</v>
      </c>
      <c r="G12673" t="str">
        <f t="shared" si="395"/>
        <v>Existing</v>
      </c>
    </row>
    <row r="12674" spans="1:7" ht="19" x14ac:dyDescent="0.25">
      <c r="A12674" s="7">
        <v>2015</v>
      </c>
      <c r="B12674" s="7" t="s">
        <v>1591</v>
      </c>
      <c r="C12674" s="7" t="s">
        <v>8</v>
      </c>
      <c r="D12674" s="24">
        <v>458465.37</v>
      </c>
      <c r="E12674">
        <f>INDEX('B. Store opening dates'!$B$5:$B$2448,MATCH('A. Sales by store'!B12674,'B. Store opening dates'!$A$5:$A$2448,0))</f>
        <v>2012</v>
      </c>
      <c r="F12674" t="str">
        <f t="shared" si="394"/>
        <v>Old</v>
      </c>
      <c r="G12674" t="str">
        <f t="shared" si="395"/>
        <v>Existing</v>
      </c>
    </row>
    <row r="12675" spans="1:7" ht="19" x14ac:dyDescent="0.25">
      <c r="A12675" s="7">
        <v>2014</v>
      </c>
      <c r="B12675" s="7" t="s">
        <v>1591</v>
      </c>
      <c r="C12675" s="7" t="s">
        <v>8</v>
      </c>
      <c r="D12675" s="24">
        <v>473050.83</v>
      </c>
      <c r="E12675">
        <f>INDEX('B. Store opening dates'!$B$5:$B$2448,MATCH('A. Sales by store'!B12675,'B. Store opening dates'!$A$5:$A$2448,0))</f>
        <v>2012</v>
      </c>
      <c r="F12675" t="str">
        <f t="shared" si="394"/>
        <v>Old</v>
      </c>
      <c r="G12675" t="str">
        <f t="shared" si="395"/>
        <v>Existing</v>
      </c>
    </row>
    <row r="12676" spans="1:7" ht="19" x14ac:dyDescent="0.25">
      <c r="A12676" s="7">
        <v>2015</v>
      </c>
      <c r="B12676" s="7" t="s">
        <v>1592</v>
      </c>
      <c r="C12676" s="7" t="s">
        <v>5</v>
      </c>
      <c r="D12676" s="24">
        <v>705802.97</v>
      </c>
      <c r="E12676">
        <f>INDEX('B. Store opening dates'!$B$5:$B$2448,MATCH('A. Sales by store'!B12676,'B. Store opening dates'!$A$5:$A$2448,0))</f>
        <v>2012</v>
      </c>
      <c r="F12676" t="str">
        <f t="shared" si="394"/>
        <v>Old</v>
      </c>
      <c r="G12676" t="str">
        <f t="shared" si="395"/>
        <v>Existing</v>
      </c>
    </row>
    <row r="12677" spans="1:7" ht="19" x14ac:dyDescent="0.25">
      <c r="A12677" s="7">
        <v>2014</v>
      </c>
      <c r="B12677" s="7" t="s">
        <v>1592</v>
      </c>
      <c r="C12677" s="7" t="s">
        <v>5</v>
      </c>
      <c r="D12677" s="24">
        <v>767862.17</v>
      </c>
      <c r="E12677">
        <f>INDEX('B. Store opening dates'!$B$5:$B$2448,MATCH('A. Sales by store'!B12677,'B. Store opening dates'!$A$5:$A$2448,0))</f>
        <v>2012</v>
      </c>
      <c r="F12677" t="str">
        <f t="shared" ref="F12677:F12740" si="396">IF(A12677 = 2015, IF(E12677&lt; 2015, "Old","New"),IF(E12677 &lt; 2014, "Old","New"))</f>
        <v>Old</v>
      </c>
      <c r="G12677" t="str">
        <f t="shared" ref="G12677:G12740" si="397">IF(A12677 = 2015, IF(E12677&lt; 2015, "Existing","New"),"Existing")</f>
        <v>Existing</v>
      </c>
    </row>
    <row r="12678" spans="1:7" ht="19" x14ac:dyDescent="0.25">
      <c r="A12678" s="7">
        <v>2015</v>
      </c>
      <c r="B12678" s="7" t="s">
        <v>1592</v>
      </c>
      <c r="C12678" s="7" t="s">
        <v>6</v>
      </c>
      <c r="D12678" s="24">
        <v>442270.86</v>
      </c>
      <c r="E12678">
        <f>INDEX('B. Store opening dates'!$B$5:$B$2448,MATCH('A. Sales by store'!B12678,'B. Store opening dates'!$A$5:$A$2448,0))</f>
        <v>2012</v>
      </c>
      <c r="F12678" t="str">
        <f t="shared" si="396"/>
        <v>Old</v>
      </c>
      <c r="G12678" t="str">
        <f t="shared" si="397"/>
        <v>Existing</v>
      </c>
    </row>
    <row r="12679" spans="1:7" ht="19" x14ac:dyDescent="0.25">
      <c r="A12679" s="7">
        <v>2014</v>
      </c>
      <c r="B12679" s="7" t="s">
        <v>1592</v>
      </c>
      <c r="C12679" s="7" t="s">
        <v>6</v>
      </c>
      <c r="D12679" s="24">
        <v>321563.21999999997</v>
      </c>
      <c r="E12679">
        <f>INDEX('B. Store opening dates'!$B$5:$B$2448,MATCH('A. Sales by store'!B12679,'B. Store opening dates'!$A$5:$A$2448,0))</f>
        <v>2012</v>
      </c>
      <c r="F12679" t="str">
        <f t="shared" si="396"/>
        <v>Old</v>
      </c>
      <c r="G12679" t="str">
        <f t="shared" si="397"/>
        <v>Existing</v>
      </c>
    </row>
    <row r="12680" spans="1:7" ht="19" x14ac:dyDescent="0.25">
      <c r="A12680" s="7">
        <v>2015</v>
      </c>
      <c r="B12680" s="7" t="s">
        <v>1592</v>
      </c>
      <c r="C12680" s="7" t="s">
        <v>7</v>
      </c>
      <c r="D12680" s="24">
        <v>99228.09</v>
      </c>
      <c r="E12680">
        <f>INDEX('B. Store opening dates'!$B$5:$B$2448,MATCH('A. Sales by store'!B12680,'B. Store opening dates'!$A$5:$A$2448,0))</f>
        <v>2012</v>
      </c>
      <c r="F12680" t="str">
        <f t="shared" si="396"/>
        <v>Old</v>
      </c>
      <c r="G12680" t="str">
        <f t="shared" si="397"/>
        <v>Existing</v>
      </c>
    </row>
    <row r="12681" spans="1:7" ht="19" x14ac:dyDescent="0.25">
      <c r="A12681" s="7">
        <v>2014</v>
      </c>
      <c r="B12681" s="7" t="s">
        <v>1592</v>
      </c>
      <c r="C12681" s="7" t="s">
        <v>7</v>
      </c>
      <c r="D12681" s="24">
        <v>104079.41</v>
      </c>
      <c r="E12681">
        <f>INDEX('B. Store opening dates'!$B$5:$B$2448,MATCH('A. Sales by store'!B12681,'B. Store opening dates'!$A$5:$A$2448,0))</f>
        <v>2012</v>
      </c>
      <c r="F12681" t="str">
        <f t="shared" si="396"/>
        <v>Old</v>
      </c>
      <c r="G12681" t="str">
        <f t="shared" si="397"/>
        <v>Existing</v>
      </c>
    </row>
    <row r="12682" spans="1:7" ht="19" x14ac:dyDescent="0.25">
      <c r="A12682" s="7">
        <v>2015</v>
      </c>
      <c r="B12682" s="7" t="s">
        <v>1592</v>
      </c>
      <c r="C12682" s="7" t="s">
        <v>8</v>
      </c>
      <c r="D12682" s="24">
        <v>587417.59999999998</v>
      </c>
      <c r="E12682">
        <f>INDEX('B. Store opening dates'!$B$5:$B$2448,MATCH('A. Sales by store'!B12682,'B. Store opening dates'!$A$5:$A$2448,0))</f>
        <v>2012</v>
      </c>
      <c r="F12682" t="str">
        <f t="shared" si="396"/>
        <v>Old</v>
      </c>
      <c r="G12682" t="str">
        <f t="shared" si="397"/>
        <v>Existing</v>
      </c>
    </row>
    <row r="12683" spans="1:7" ht="19" x14ac:dyDescent="0.25">
      <c r="A12683" s="7">
        <v>2014</v>
      </c>
      <c r="B12683" s="7" t="s">
        <v>1592</v>
      </c>
      <c r="C12683" s="7" t="s">
        <v>8</v>
      </c>
      <c r="D12683" s="24">
        <v>615201.94999999995</v>
      </c>
      <c r="E12683">
        <f>INDEX('B. Store opening dates'!$B$5:$B$2448,MATCH('A. Sales by store'!B12683,'B. Store opening dates'!$A$5:$A$2448,0))</f>
        <v>2012</v>
      </c>
      <c r="F12683" t="str">
        <f t="shared" si="396"/>
        <v>Old</v>
      </c>
      <c r="G12683" t="str">
        <f t="shared" si="397"/>
        <v>Existing</v>
      </c>
    </row>
    <row r="12684" spans="1:7" ht="19" x14ac:dyDescent="0.25">
      <c r="A12684" s="7">
        <v>2015</v>
      </c>
      <c r="B12684" s="7" t="s">
        <v>1593</v>
      </c>
      <c r="C12684" s="7" t="s">
        <v>5</v>
      </c>
      <c r="D12684" s="24">
        <v>569020.21</v>
      </c>
      <c r="E12684">
        <f>INDEX('B. Store opening dates'!$B$5:$B$2448,MATCH('A. Sales by store'!B12684,'B. Store opening dates'!$A$5:$A$2448,0))</f>
        <v>2012</v>
      </c>
      <c r="F12684" t="str">
        <f t="shared" si="396"/>
        <v>Old</v>
      </c>
      <c r="G12684" t="str">
        <f t="shared" si="397"/>
        <v>Existing</v>
      </c>
    </row>
    <row r="12685" spans="1:7" ht="19" x14ac:dyDescent="0.25">
      <c r="A12685" s="7">
        <v>2014</v>
      </c>
      <c r="B12685" s="7" t="s">
        <v>1593</v>
      </c>
      <c r="C12685" s="7" t="s">
        <v>5</v>
      </c>
      <c r="D12685" s="24">
        <v>619436.66</v>
      </c>
      <c r="E12685">
        <f>INDEX('B. Store opening dates'!$B$5:$B$2448,MATCH('A. Sales by store'!B12685,'B. Store opening dates'!$A$5:$A$2448,0))</f>
        <v>2012</v>
      </c>
      <c r="F12685" t="str">
        <f t="shared" si="396"/>
        <v>Old</v>
      </c>
      <c r="G12685" t="str">
        <f t="shared" si="397"/>
        <v>Existing</v>
      </c>
    </row>
    <row r="12686" spans="1:7" ht="19" x14ac:dyDescent="0.25">
      <c r="A12686" s="7">
        <v>2015</v>
      </c>
      <c r="B12686" s="7" t="s">
        <v>1593</v>
      </c>
      <c r="C12686" s="7" t="s">
        <v>6</v>
      </c>
      <c r="D12686" s="24">
        <v>361971.14</v>
      </c>
      <c r="E12686">
        <f>INDEX('B. Store opening dates'!$B$5:$B$2448,MATCH('A. Sales by store'!B12686,'B. Store opening dates'!$A$5:$A$2448,0))</f>
        <v>2012</v>
      </c>
      <c r="F12686" t="str">
        <f t="shared" si="396"/>
        <v>Old</v>
      </c>
      <c r="G12686" t="str">
        <f t="shared" si="397"/>
        <v>Existing</v>
      </c>
    </row>
    <row r="12687" spans="1:7" ht="19" x14ac:dyDescent="0.25">
      <c r="A12687" s="7">
        <v>2014</v>
      </c>
      <c r="B12687" s="7" t="s">
        <v>1593</v>
      </c>
      <c r="C12687" s="7" t="s">
        <v>6</v>
      </c>
      <c r="D12687" s="24">
        <v>264633.64</v>
      </c>
      <c r="E12687">
        <f>INDEX('B. Store opening dates'!$B$5:$B$2448,MATCH('A. Sales by store'!B12687,'B. Store opening dates'!$A$5:$A$2448,0))</f>
        <v>2012</v>
      </c>
      <c r="F12687" t="str">
        <f t="shared" si="396"/>
        <v>Old</v>
      </c>
      <c r="G12687" t="str">
        <f t="shared" si="397"/>
        <v>Existing</v>
      </c>
    </row>
    <row r="12688" spans="1:7" ht="19" x14ac:dyDescent="0.25">
      <c r="A12688" s="7">
        <v>2015</v>
      </c>
      <c r="B12688" s="7" t="s">
        <v>1593</v>
      </c>
      <c r="C12688" s="7" t="s">
        <v>7</v>
      </c>
      <c r="D12688" s="24">
        <v>214236.88</v>
      </c>
      <c r="E12688">
        <f>INDEX('B. Store opening dates'!$B$5:$B$2448,MATCH('A. Sales by store'!B12688,'B. Store opening dates'!$A$5:$A$2448,0))</f>
        <v>2012</v>
      </c>
      <c r="F12688" t="str">
        <f t="shared" si="396"/>
        <v>Old</v>
      </c>
      <c r="G12688" t="str">
        <f t="shared" si="397"/>
        <v>Existing</v>
      </c>
    </row>
    <row r="12689" spans="1:7" ht="19" x14ac:dyDescent="0.25">
      <c r="A12689" s="7">
        <v>2014</v>
      </c>
      <c r="B12689" s="7" t="s">
        <v>1593</v>
      </c>
      <c r="C12689" s="7" t="s">
        <v>7</v>
      </c>
      <c r="D12689" s="24">
        <v>225737.64</v>
      </c>
      <c r="E12689">
        <f>INDEX('B. Store opening dates'!$B$5:$B$2448,MATCH('A. Sales by store'!B12689,'B. Store opening dates'!$A$5:$A$2448,0))</f>
        <v>2012</v>
      </c>
      <c r="F12689" t="str">
        <f t="shared" si="396"/>
        <v>Old</v>
      </c>
      <c r="G12689" t="str">
        <f t="shared" si="397"/>
        <v>Existing</v>
      </c>
    </row>
    <row r="12690" spans="1:7" ht="19" x14ac:dyDescent="0.25">
      <c r="A12690" s="7">
        <v>2015</v>
      </c>
      <c r="B12690" s="7" t="s">
        <v>1593</v>
      </c>
      <c r="C12690" s="7" t="s">
        <v>8</v>
      </c>
      <c r="D12690" s="24">
        <v>541850.29</v>
      </c>
      <c r="E12690">
        <f>INDEX('B. Store opening dates'!$B$5:$B$2448,MATCH('A. Sales by store'!B12690,'B. Store opening dates'!$A$5:$A$2448,0))</f>
        <v>2012</v>
      </c>
      <c r="F12690" t="str">
        <f t="shared" si="396"/>
        <v>Old</v>
      </c>
      <c r="G12690" t="str">
        <f t="shared" si="397"/>
        <v>Existing</v>
      </c>
    </row>
    <row r="12691" spans="1:7" ht="19" x14ac:dyDescent="0.25">
      <c r="A12691" s="7">
        <v>2014</v>
      </c>
      <c r="B12691" s="7" t="s">
        <v>1593</v>
      </c>
      <c r="C12691" s="7" t="s">
        <v>8</v>
      </c>
      <c r="D12691" s="24">
        <v>565182.14</v>
      </c>
      <c r="E12691">
        <f>INDEX('B. Store opening dates'!$B$5:$B$2448,MATCH('A. Sales by store'!B12691,'B. Store opening dates'!$A$5:$A$2448,0))</f>
        <v>2012</v>
      </c>
      <c r="F12691" t="str">
        <f t="shared" si="396"/>
        <v>Old</v>
      </c>
      <c r="G12691" t="str">
        <f t="shared" si="397"/>
        <v>Existing</v>
      </c>
    </row>
    <row r="12692" spans="1:7" ht="19" x14ac:dyDescent="0.25">
      <c r="A12692" s="7">
        <v>2015</v>
      </c>
      <c r="B12692" s="7" t="s">
        <v>1594</v>
      </c>
      <c r="C12692" s="7" t="s">
        <v>5</v>
      </c>
      <c r="D12692" s="24">
        <v>647967.81999999995</v>
      </c>
      <c r="E12692">
        <f>INDEX('B. Store opening dates'!$B$5:$B$2448,MATCH('A. Sales by store'!B12692,'B. Store opening dates'!$A$5:$A$2448,0))</f>
        <v>2012</v>
      </c>
      <c r="F12692" t="str">
        <f t="shared" si="396"/>
        <v>Old</v>
      </c>
      <c r="G12692" t="str">
        <f t="shared" si="397"/>
        <v>Existing</v>
      </c>
    </row>
    <row r="12693" spans="1:7" ht="19" x14ac:dyDescent="0.25">
      <c r="A12693" s="7">
        <v>2014</v>
      </c>
      <c r="B12693" s="7" t="s">
        <v>1594</v>
      </c>
      <c r="C12693" s="7" t="s">
        <v>5</v>
      </c>
      <c r="D12693" s="24">
        <v>704560.33</v>
      </c>
      <c r="E12693">
        <f>INDEX('B. Store opening dates'!$B$5:$B$2448,MATCH('A. Sales by store'!B12693,'B. Store opening dates'!$A$5:$A$2448,0))</f>
        <v>2012</v>
      </c>
      <c r="F12693" t="str">
        <f t="shared" si="396"/>
        <v>Old</v>
      </c>
      <c r="G12693" t="str">
        <f t="shared" si="397"/>
        <v>Existing</v>
      </c>
    </row>
    <row r="12694" spans="1:7" ht="19" x14ac:dyDescent="0.25">
      <c r="A12694" s="7">
        <v>2015</v>
      </c>
      <c r="B12694" s="7" t="s">
        <v>1594</v>
      </c>
      <c r="C12694" s="7" t="s">
        <v>6</v>
      </c>
      <c r="D12694" s="24">
        <v>411449.23</v>
      </c>
      <c r="E12694">
        <f>INDEX('B. Store opening dates'!$B$5:$B$2448,MATCH('A. Sales by store'!B12694,'B. Store opening dates'!$A$5:$A$2448,0))</f>
        <v>2012</v>
      </c>
      <c r="F12694" t="str">
        <f t="shared" si="396"/>
        <v>Old</v>
      </c>
      <c r="G12694" t="str">
        <f t="shared" si="397"/>
        <v>Existing</v>
      </c>
    </row>
    <row r="12695" spans="1:7" ht="19" x14ac:dyDescent="0.25">
      <c r="A12695" s="7">
        <v>2014</v>
      </c>
      <c r="B12695" s="7" t="s">
        <v>1594</v>
      </c>
      <c r="C12695" s="7" t="s">
        <v>6</v>
      </c>
      <c r="D12695" s="24">
        <v>286425</v>
      </c>
      <c r="E12695">
        <f>INDEX('B. Store opening dates'!$B$5:$B$2448,MATCH('A. Sales by store'!B12695,'B. Store opening dates'!$A$5:$A$2448,0))</f>
        <v>2012</v>
      </c>
      <c r="F12695" t="str">
        <f t="shared" si="396"/>
        <v>Old</v>
      </c>
      <c r="G12695" t="str">
        <f t="shared" si="397"/>
        <v>Existing</v>
      </c>
    </row>
    <row r="12696" spans="1:7" ht="19" x14ac:dyDescent="0.25">
      <c r="A12696" s="7">
        <v>2015</v>
      </c>
      <c r="B12696" s="7" t="s">
        <v>1594</v>
      </c>
      <c r="C12696" s="7" t="s">
        <v>7</v>
      </c>
      <c r="D12696" s="24">
        <v>166910.48000000001</v>
      </c>
      <c r="E12696">
        <f>INDEX('B. Store opening dates'!$B$5:$B$2448,MATCH('A. Sales by store'!B12696,'B. Store opening dates'!$A$5:$A$2448,0))</f>
        <v>2012</v>
      </c>
      <c r="F12696" t="str">
        <f t="shared" si="396"/>
        <v>Old</v>
      </c>
      <c r="G12696" t="str">
        <f t="shared" si="397"/>
        <v>Existing</v>
      </c>
    </row>
    <row r="12697" spans="1:7" ht="19" x14ac:dyDescent="0.25">
      <c r="A12697" s="7">
        <v>2014</v>
      </c>
      <c r="B12697" s="7" t="s">
        <v>1594</v>
      </c>
      <c r="C12697" s="7" t="s">
        <v>7</v>
      </c>
      <c r="D12697" s="24">
        <v>176552.19</v>
      </c>
      <c r="E12697">
        <f>INDEX('B. Store opening dates'!$B$5:$B$2448,MATCH('A. Sales by store'!B12697,'B. Store opening dates'!$A$5:$A$2448,0))</f>
        <v>2012</v>
      </c>
      <c r="F12697" t="str">
        <f t="shared" si="396"/>
        <v>Old</v>
      </c>
      <c r="G12697" t="str">
        <f t="shared" si="397"/>
        <v>Existing</v>
      </c>
    </row>
    <row r="12698" spans="1:7" ht="19" x14ac:dyDescent="0.25">
      <c r="A12698" s="7">
        <v>2015</v>
      </c>
      <c r="B12698" s="7" t="s">
        <v>1594</v>
      </c>
      <c r="C12698" s="7" t="s">
        <v>8</v>
      </c>
      <c r="D12698" s="24">
        <v>701291.58</v>
      </c>
      <c r="E12698">
        <f>INDEX('B. Store opening dates'!$B$5:$B$2448,MATCH('A. Sales by store'!B12698,'B. Store opening dates'!$A$5:$A$2448,0))</f>
        <v>2012</v>
      </c>
      <c r="F12698" t="str">
        <f t="shared" si="396"/>
        <v>Old</v>
      </c>
      <c r="G12698" t="str">
        <f t="shared" si="397"/>
        <v>Existing</v>
      </c>
    </row>
    <row r="12699" spans="1:7" ht="19" x14ac:dyDescent="0.25">
      <c r="A12699" s="7">
        <v>2014</v>
      </c>
      <c r="B12699" s="7" t="s">
        <v>1594</v>
      </c>
      <c r="C12699" s="7" t="s">
        <v>8</v>
      </c>
      <c r="D12699" s="24">
        <v>721614.33</v>
      </c>
      <c r="E12699">
        <f>INDEX('B. Store opening dates'!$B$5:$B$2448,MATCH('A. Sales by store'!B12699,'B. Store opening dates'!$A$5:$A$2448,0))</f>
        <v>2012</v>
      </c>
      <c r="F12699" t="str">
        <f t="shared" si="396"/>
        <v>Old</v>
      </c>
      <c r="G12699" t="str">
        <f t="shared" si="397"/>
        <v>Existing</v>
      </c>
    </row>
    <row r="12700" spans="1:7" ht="19" x14ac:dyDescent="0.25">
      <c r="A12700" s="7">
        <v>2015</v>
      </c>
      <c r="B12700" s="7" t="s">
        <v>1595</v>
      </c>
      <c r="C12700" s="7" t="s">
        <v>5</v>
      </c>
      <c r="D12700" s="24">
        <v>623684.66</v>
      </c>
      <c r="E12700">
        <f>INDEX('B. Store opening dates'!$B$5:$B$2448,MATCH('A. Sales by store'!B12700,'B. Store opening dates'!$A$5:$A$2448,0))</f>
        <v>2012</v>
      </c>
      <c r="F12700" t="str">
        <f t="shared" si="396"/>
        <v>Old</v>
      </c>
      <c r="G12700" t="str">
        <f t="shared" si="397"/>
        <v>Existing</v>
      </c>
    </row>
    <row r="12701" spans="1:7" ht="19" x14ac:dyDescent="0.25">
      <c r="A12701" s="7">
        <v>2014</v>
      </c>
      <c r="B12701" s="7" t="s">
        <v>1595</v>
      </c>
      <c r="C12701" s="7" t="s">
        <v>5</v>
      </c>
      <c r="D12701" s="24">
        <v>689009.11</v>
      </c>
      <c r="E12701">
        <f>INDEX('B. Store opening dates'!$B$5:$B$2448,MATCH('A. Sales by store'!B12701,'B. Store opening dates'!$A$5:$A$2448,0))</f>
        <v>2012</v>
      </c>
      <c r="F12701" t="str">
        <f t="shared" si="396"/>
        <v>Old</v>
      </c>
      <c r="G12701" t="str">
        <f t="shared" si="397"/>
        <v>Existing</v>
      </c>
    </row>
    <row r="12702" spans="1:7" ht="19" x14ac:dyDescent="0.25">
      <c r="A12702" s="7">
        <v>2015</v>
      </c>
      <c r="B12702" s="7" t="s">
        <v>1595</v>
      </c>
      <c r="C12702" s="7" t="s">
        <v>6</v>
      </c>
      <c r="D12702" s="24">
        <v>532636.5</v>
      </c>
      <c r="E12702">
        <f>INDEX('B. Store opening dates'!$B$5:$B$2448,MATCH('A. Sales by store'!B12702,'B. Store opening dates'!$A$5:$A$2448,0))</f>
        <v>2012</v>
      </c>
      <c r="F12702" t="str">
        <f t="shared" si="396"/>
        <v>Old</v>
      </c>
      <c r="G12702" t="str">
        <f t="shared" si="397"/>
        <v>Existing</v>
      </c>
    </row>
    <row r="12703" spans="1:7" ht="19" x14ac:dyDescent="0.25">
      <c r="A12703" s="7">
        <v>2014</v>
      </c>
      <c r="B12703" s="7" t="s">
        <v>1595</v>
      </c>
      <c r="C12703" s="7" t="s">
        <v>6</v>
      </c>
      <c r="D12703" s="24">
        <v>371506.13</v>
      </c>
      <c r="E12703">
        <f>INDEX('B. Store opening dates'!$B$5:$B$2448,MATCH('A. Sales by store'!B12703,'B. Store opening dates'!$A$5:$A$2448,0))</f>
        <v>2012</v>
      </c>
      <c r="F12703" t="str">
        <f t="shared" si="396"/>
        <v>Old</v>
      </c>
      <c r="G12703" t="str">
        <f t="shared" si="397"/>
        <v>Existing</v>
      </c>
    </row>
    <row r="12704" spans="1:7" ht="19" x14ac:dyDescent="0.25">
      <c r="A12704" s="7">
        <v>2015</v>
      </c>
      <c r="B12704" s="7" t="s">
        <v>1595</v>
      </c>
      <c r="C12704" s="7" t="s">
        <v>7</v>
      </c>
      <c r="D12704" s="24">
        <v>168536.27</v>
      </c>
      <c r="E12704">
        <f>INDEX('B. Store opening dates'!$B$5:$B$2448,MATCH('A. Sales by store'!B12704,'B. Store opening dates'!$A$5:$A$2448,0))</f>
        <v>2012</v>
      </c>
      <c r="F12704" t="str">
        <f t="shared" si="396"/>
        <v>Old</v>
      </c>
      <c r="G12704" t="str">
        <f t="shared" si="397"/>
        <v>Existing</v>
      </c>
    </row>
    <row r="12705" spans="1:7" ht="19" x14ac:dyDescent="0.25">
      <c r="A12705" s="7">
        <v>2014</v>
      </c>
      <c r="B12705" s="7" t="s">
        <v>1595</v>
      </c>
      <c r="C12705" s="7" t="s">
        <v>7</v>
      </c>
      <c r="D12705" s="24">
        <v>179043.05</v>
      </c>
      <c r="E12705">
        <f>INDEX('B. Store opening dates'!$B$5:$B$2448,MATCH('A. Sales by store'!B12705,'B. Store opening dates'!$A$5:$A$2448,0))</f>
        <v>2012</v>
      </c>
      <c r="F12705" t="str">
        <f t="shared" si="396"/>
        <v>Old</v>
      </c>
      <c r="G12705" t="str">
        <f t="shared" si="397"/>
        <v>Existing</v>
      </c>
    </row>
    <row r="12706" spans="1:7" ht="19" x14ac:dyDescent="0.25">
      <c r="A12706" s="7">
        <v>2015</v>
      </c>
      <c r="B12706" s="7" t="s">
        <v>1595</v>
      </c>
      <c r="C12706" s="7" t="s">
        <v>8</v>
      </c>
      <c r="D12706" s="24">
        <v>596857.68000000005</v>
      </c>
      <c r="E12706">
        <f>INDEX('B. Store opening dates'!$B$5:$B$2448,MATCH('A. Sales by store'!B12706,'B. Store opening dates'!$A$5:$A$2448,0))</f>
        <v>2012</v>
      </c>
      <c r="F12706" t="str">
        <f t="shared" si="396"/>
        <v>Old</v>
      </c>
      <c r="G12706" t="str">
        <f t="shared" si="397"/>
        <v>Existing</v>
      </c>
    </row>
    <row r="12707" spans="1:7" ht="19" x14ac:dyDescent="0.25">
      <c r="A12707" s="7">
        <v>2014</v>
      </c>
      <c r="B12707" s="7" t="s">
        <v>1595</v>
      </c>
      <c r="C12707" s="7" t="s">
        <v>8</v>
      </c>
      <c r="D12707" s="24">
        <v>619488.68000000005</v>
      </c>
      <c r="E12707">
        <f>INDEX('B. Store opening dates'!$B$5:$B$2448,MATCH('A. Sales by store'!B12707,'B. Store opening dates'!$A$5:$A$2448,0))</f>
        <v>2012</v>
      </c>
      <c r="F12707" t="str">
        <f t="shared" si="396"/>
        <v>Old</v>
      </c>
      <c r="G12707" t="str">
        <f t="shared" si="397"/>
        <v>Existing</v>
      </c>
    </row>
    <row r="12708" spans="1:7" ht="19" x14ac:dyDescent="0.25">
      <c r="A12708" s="7">
        <v>2015</v>
      </c>
      <c r="B12708" s="7" t="s">
        <v>1596</v>
      </c>
      <c r="C12708" s="7" t="s">
        <v>5</v>
      </c>
      <c r="D12708" s="24">
        <v>920783.21</v>
      </c>
      <c r="E12708">
        <f>INDEX('B. Store opening dates'!$B$5:$B$2448,MATCH('A. Sales by store'!B12708,'B. Store opening dates'!$A$5:$A$2448,0))</f>
        <v>2012</v>
      </c>
      <c r="F12708" t="str">
        <f t="shared" si="396"/>
        <v>Old</v>
      </c>
      <c r="G12708" t="str">
        <f t="shared" si="397"/>
        <v>Existing</v>
      </c>
    </row>
    <row r="12709" spans="1:7" ht="19" x14ac:dyDescent="0.25">
      <c r="A12709" s="7">
        <v>2014</v>
      </c>
      <c r="B12709" s="7" t="s">
        <v>1596</v>
      </c>
      <c r="C12709" s="7" t="s">
        <v>5</v>
      </c>
      <c r="D12709" s="24">
        <v>1002222.13</v>
      </c>
      <c r="E12709">
        <f>INDEX('B. Store opening dates'!$B$5:$B$2448,MATCH('A. Sales by store'!B12709,'B. Store opening dates'!$A$5:$A$2448,0))</f>
        <v>2012</v>
      </c>
      <c r="F12709" t="str">
        <f t="shared" si="396"/>
        <v>Old</v>
      </c>
      <c r="G12709" t="str">
        <f t="shared" si="397"/>
        <v>Existing</v>
      </c>
    </row>
    <row r="12710" spans="1:7" ht="19" x14ac:dyDescent="0.25">
      <c r="A12710" s="7">
        <v>2015</v>
      </c>
      <c r="B12710" s="7" t="s">
        <v>1596</v>
      </c>
      <c r="C12710" s="7" t="s">
        <v>6</v>
      </c>
      <c r="D12710" s="24">
        <v>338782.76</v>
      </c>
      <c r="E12710">
        <f>INDEX('B. Store opening dates'!$B$5:$B$2448,MATCH('A. Sales by store'!B12710,'B. Store opening dates'!$A$5:$A$2448,0))</f>
        <v>2012</v>
      </c>
      <c r="F12710" t="str">
        <f t="shared" si="396"/>
        <v>Old</v>
      </c>
      <c r="G12710" t="str">
        <f t="shared" si="397"/>
        <v>Existing</v>
      </c>
    </row>
    <row r="12711" spans="1:7" ht="19" x14ac:dyDescent="0.25">
      <c r="A12711" s="7">
        <v>2014</v>
      </c>
      <c r="B12711" s="7" t="s">
        <v>1596</v>
      </c>
      <c r="C12711" s="7" t="s">
        <v>6</v>
      </c>
      <c r="D12711" s="24">
        <v>240636.75</v>
      </c>
      <c r="E12711">
        <f>INDEX('B. Store opening dates'!$B$5:$B$2448,MATCH('A. Sales by store'!B12711,'B. Store opening dates'!$A$5:$A$2448,0))</f>
        <v>2012</v>
      </c>
      <c r="F12711" t="str">
        <f t="shared" si="396"/>
        <v>Old</v>
      </c>
      <c r="G12711" t="str">
        <f t="shared" si="397"/>
        <v>Existing</v>
      </c>
    </row>
    <row r="12712" spans="1:7" ht="19" x14ac:dyDescent="0.25">
      <c r="A12712" s="7">
        <v>2015</v>
      </c>
      <c r="B12712" s="7" t="s">
        <v>1596</v>
      </c>
      <c r="C12712" s="7" t="s">
        <v>7</v>
      </c>
      <c r="D12712" s="24">
        <v>188856.5</v>
      </c>
      <c r="E12712">
        <f>INDEX('B. Store opening dates'!$B$5:$B$2448,MATCH('A. Sales by store'!B12712,'B. Store opening dates'!$A$5:$A$2448,0))</f>
        <v>2012</v>
      </c>
      <c r="F12712" t="str">
        <f t="shared" si="396"/>
        <v>Old</v>
      </c>
      <c r="G12712" t="str">
        <f t="shared" si="397"/>
        <v>Existing</v>
      </c>
    </row>
    <row r="12713" spans="1:7" ht="19" x14ac:dyDescent="0.25">
      <c r="A12713" s="7">
        <v>2014</v>
      </c>
      <c r="B12713" s="7" t="s">
        <v>1596</v>
      </c>
      <c r="C12713" s="7" t="s">
        <v>7</v>
      </c>
      <c r="D12713" s="24">
        <v>198575.35999999999</v>
      </c>
      <c r="E12713">
        <f>INDEX('B. Store opening dates'!$B$5:$B$2448,MATCH('A. Sales by store'!B12713,'B. Store opening dates'!$A$5:$A$2448,0))</f>
        <v>2012</v>
      </c>
      <c r="F12713" t="str">
        <f t="shared" si="396"/>
        <v>Old</v>
      </c>
      <c r="G12713" t="str">
        <f t="shared" si="397"/>
        <v>Existing</v>
      </c>
    </row>
    <row r="12714" spans="1:7" ht="19" x14ac:dyDescent="0.25">
      <c r="A12714" s="7">
        <v>2015</v>
      </c>
      <c r="B12714" s="7" t="s">
        <v>1596</v>
      </c>
      <c r="C12714" s="7" t="s">
        <v>8</v>
      </c>
      <c r="D12714" s="24">
        <v>659704.06999999995</v>
      </c>
      <c r="E12714">
        <f>INDEX('B. Store opening dates'!$B$5:$B$2448,MATCH('A. Sales by store'!B12714,'B. Store opening dates'!$A$5:$A$2448,0))</f>
        <v>2012</v>
      </c>
      <c r="F12714" t="str">
        <f t="shared" si="396"/>
        <v>Old</v>
      </c>
      <c r="G12714" t="str">
        <f t="shared" si="397"/>
        <v>Existing</v>
      </c>
    </row>
    <row r="12715" spans="1:7" ht="19" x14ac:dyDescent="0.25">
      <c r="A12715" s="7">
        <v>2014</v>
      </c>
      <c r="B12715" s="7" t="s">
        <v>1596</v>
      </c>
      <c r="C12715" s="7" t="s">
        <v>8</v>
      </c>
      <c r="D12715" s="24">
        <v>681231.31</v>
      </c>
      <c r="E12715">
        <f>INDEX('B. Store opening dates'!$B$5:$B$2448,MATCH('A. Sales by store'!B12715,'B. Store opening dates'!$A$5:$A$2448,0))</f>
        <v>2012</v>
      </c>
      <c r="F12715" t="str">
        <f t="shared" si="396"/>
        <v>Old</v>
      </c>
      <c r="G12715" t="str">
        <f t="shared" si="397"/>
        <v>Existing</v>
      </c>
    </row>
    <row r="12716" spans="1:7" ht="19" x14ac:dyDescent="0.25">
      <c r="A12716" s="7">
        <v>2015</v>
      </c>
      <c r="B12716" s="7" t="s">
        <v>1597</v>
      </c>
      <c r="C12716" s="7" t="s">
        <v>5</v>
      </c>
      <c r="D12716" s="24">
        <v>751148.72</v>
      </c>
      <c r="E12716">
        <f>INDEX('B. Store opening dates'!$B$5:$B$2448,MATCH('A. Sales by store'!B12716,'B. Store opening dates'!$A$5:$A$2448,0))</f>
        <v>2012</v>
      </c>
      <c r="F12716" t="str">
        <f t="shared" si="396"/>
        <v>Old</v>
      </c>
      <c r="G12716" t="str">
        <f t="shared" si="397"/>
        <v>Existing</v>
      </c>
    </row>
    <row r="12717" spans="1:7" ht="19" x14ac:dyDescent="0.25">
      <c r="A12717" s="7">
        <v>2014</v>
      </c>
      <c r="B12717" s="7" t="s">
        <v>1597</v>
      </c>
      <c r="C12717" s="7" t="s">
        <v>5</v>
      </c>
      <c r="D12717" s="24">
        <v>825418.62</v>
      </c>
      <c r="E12717">
        <f>INDEX('B. Store opening dates'!$B$5:$B$2448,MATCH('A. Sales by store'!B12717,'B. Store opening dates'!$A$5:$A$2448,0))</f>
        <v>2012</v>
      </c>
      <c r="F12717" t="str">
        <f t="shared" si="396"/>
        <v>Old</v>
      </c>
      <c r="G12717" t="str">
        <f t="shared" si="397"/>
        <v>Existing</v>
      </c>
    </row>
    <row r="12718" spans="1:7" ht="19" x14ac:dyDescent="0.25">
      <c r="A12718" s="7">
        <v>2015</v>
      </c>
      <c r="B12718" s="7" t="s">
        <v>1597</v>
      </c>
      <c r="C12718" s="7" t="s">
        <v>6</v>
      </c>
      <c r="D12718" s="24">
        <v>476859.86</v>
      </c>
      <c r="E12718">
        <f>INDEX('B. Store opening dates'!$B$5:$B$2448,MATCH('A. Sales by store'!B12718,'B. Store opening dates'!$A$5:$A$2448,0))</f>
        <v>2012</v>
      </c>
      <c r="F12718" t="str">
        <f t="shared" si="396"/>
        <v>Old</v>
      </c>
      <c r="G12718" t="str">
        <f t="shared" si="397"/>
        <v>Existing</v>
      </c>
    </row>
    <row r="12719" spans="1:7" ht="19" x14ac:dyDescent="0.25">
      <c r="A12719" s="7">
        <v>2014</v>
      </c>
      <c r="B12719" s="7" t="s">
        <v>1597</v>
      </c>
      <c r="C12719" s="7" t="s">
        <v>6</v>
      </c>
      <c r="D12719" s="24">
        <v>346220.6</v>
      </c>
      <c r="E12719">
        <f>INDEX('B. Store opening dates'!$B$5:$B$2448,MATCH('A. Sales by store'!B12719,'B. Store opening dates'!$A$5:$A$2448,0))</f>
        <v>2012</v>
      </c>
      <c r="F12719" t="str">
        <f t="shared" si="396"/>
        <v>Old</v>
      </c>
      <c r="G12719" t="str">
        <f t="shared" si="397"/>
        <v>Existing</v>
      </c>
    </row>
    <row r="12720" spans="1:7" ht="19" x14ac:dyDescent="0.25">
      <c r="A12720" s="7">
        <v>2015</v>
      </c>
      <c r="B12720" s="7" t="s">
        <v>1597</v>
      </c>
      <c r="C12720" s="7" t="s">
        <v>7</v>
      </c>
      <c r="D12720" s="24">
        <v>208750.28</v>
      </c>
      <c r="E12720">
        <f>INDEX('B. Store opening dates'!$B$5:$B$2448,MATCH('A. Sales by store'!B12720,'B. Store opening dates'!$A$5:$A$2448,0))</f>
        <v>2012</v>
      </c>
      <c r="F12720" t="str">
        <f t="shared" si="396"/>
        <v>Old</v>
      </c>
      <c r="G12720" t="str">
        <f t="shared" si="397"/>
        <v>Existing</v>
      </c>
    </row>
    <row r="12721" spans="1:7" ht="19" x14ac:dyDescent="0.25">
      <c r="A12721" s="7">
        <v>2014</v>
      </c>
      <c r="B12721" s="7" t="s">
        <v>1597</v>
      </c>
      <c r="C12721" s="7" t="s">
        <v>7</v>
      </c>
      <c r="D12721" s="24">
        <v>222271.79</v>
      </c>
      <c r="E12721">
        <f>INDEX('B. Store opening dates'!$B$5:$B$2448,MATCH('A. Sales by store'!B12721,'B. Store opening dates'!$A$5:$A$2448,0))</f>
        <v>2012</v>
      </c>
      <c r="F12721" t="str">
        <f t="shared" si="396"/>
        <v>Old</v>
      </c>
      <c r="G12721" t="str">
        <f t="shared" si="397"/>
        <v>Existing</v>
      </c>
    </row>
    <row r="12722" spans="1:7" ht="19" x14ac:dyDescent="0.25">
      <c r="A12722" s="7">
        <v>2015</v>
      </c>
      <c r="B12722" s="7" t="s">
        <v>1597</v>
      </c>
      <c r="C12722" s="7" t="s">
        <v>8</v>
      </c>
      <c r="D12722" s="24">
        <v>440669.65</v>
      </c>
      <c r="E12722">
        <f>INDEX('B. Store opening dates'!$B$5:$B$2448,MATCH('A. Sales by store'!B12722,'B. Store opening dates'!$A$5:$A$2448,0))</f>
        <v>2012</v>
      </c>
      <c r="F12722" t="str">
        <f t="shared" si="396"/>
        <v>Old</v>
      </c>
      <c r="G12722" t="str">
        <f t="shared" si="397"/>
        <v>Existing</v>
      </c>
    </row>
    <row r="12723" spans="1:7" ht="19" x14ac:dyDescent="0.25">
      <c r="A12723" s="7">
        <v>2014</v>
      </c>
      <c r="B12723" s="7" t="s">
        <v>1597</v>
      </c>
      <c r="C12723" s="7" t="s">
        <v>8</v>
      </c>
      <c r="D12723" s="24">
        <v>458042.81</v>
      </c>
      <c r="E12723">
        <f>INDEX('B. Store opening dates'!$B$5:$B$2448,MATCH('A. Sales by store'!B12723,'B. Store opening dates'!$A$5:$A$2448,0))</f>
        <v>2012</v>
      </c>
      <c r="F12723" t="str">
        <f t="shared" si="396"/>
        <v>Old</v>
      </c>
      <c r="G12723" t="str">
        <f t="shared" si="397"/>
        <v>Existing</v>
      </c>
    </row>
    <row r="12724" spans="1:7" ht="19" x14ac:dyDescent="0.25">
      <c r="A12724" s="7">
        <v>2015</v>
      </c>
      <c r="B12724" s="7" t="s">
        <v>1598</v>
      </c>
      <c r="C12724" s="7" t="s">
        <v>5</v>
      </c>
      <c r="D12724" s="24">
        <v>669630.77</v>
      </c>
      <c r="E12724">
        <f>INDEX('B. Store opening dates'!$B$5:$B$2448,MATCH('A. Sales by store'!B12724,'B. Store opening dates'!$A$5:$A$2448,0))</f>
        <v>2012</v>
      </c>
      <c r="F12724" t="str">
        <f t="shared" si="396"/>
        <v>Old</v>
      </c>
      <c r="G12724" t="str">
        <f t="shared" si="397"/>
        <v>Existing</v>
      </c>
    </row>
    <row r="12725" spans="1:7" ht="19" x14ac:dyDescent="0.25">
      <c r="A12725" s="7">
        <v>2014</v>
      </c>
      <c r="B12725" s="7" t="s">
        <v>1598</v>
      </c>
      <c r="C12725" s="7" t="s">
        <v>5</v>
      </c>
      <c r="D12725" s="24">
        <v>736453.48</v>
      </c>
      <c r="E12725">
        <f>INDEX('B. Store opening dates'!$B$5:$B$2448,MATCH('A. Sales by store'!B12725,'B. Store opening dates'!$A$5:$A$2448,0))</f>
        <v>2012</v>
      </c>
      <c r="F12725" t="str">
        <f t="shared" si="396"/>
        <v>Old</v>
      </c>
      <c r="G12725" t="str">
        <f t="shared" si="397"/>
        <v>Existing</v>
      </c>
    </row>
    <row r="12726" spans="1:7" ht="19" x14ac:dyDescent="0.25">
      <c r="A12726" s="7">
        <v>2015</v>
      </c>
      <c r="B12726" s="7" t="s">
        <v>1598</v>
      </c>
      <c r="C12726" s="7" t="s">
        <v>6</v>
      </c>
      <c r="D12726" s="24">
        <v>588044.1</v>
      </c>
      <c r="E12726">
        <f>INDEX('B. Store opening dates'!$B$5:$B$2448,MATCH('A. Sales by store'!B12726,'B. Store opening dates'!$A$5:$A$2448,0))</f>
        <v>2012</v>
      </c>
      <c r="F12726" t="str">
        <f t="shared" si="396"/>
        <v>Old</v>
      </c>
      <c r="G12726" t="str">
        <f t="shared" si="397"/>
        <v>Existing</v>
      </c>
    </row>
    <row r="12727" spans="1:7" ht="19" x14ac:dyDescent="0.25">
      <c r="A12727" s="7">
        <v>2014</v>
      </c>
      <c r="B12727" s="7" t="s">
        <v>1598</v>
      </c>
      <c r="C12727" s="7" t="s">
        <v>6</v>
      </c>
      <c r="D12727" s="24">
        <v>421865.16</v>
      </c>
      <c r="E12727">
        <f>INDEX('B. Store opening dates'!$B$5:$B$2448,MATCH('A. Sales by store'!B12727,'B. Store opening dates'!$A$5:$A$2448,0))</f>
        <v>2012</v>
      </c>
      <c r="F12727" t="str">
        <f t="shared" si="396"/>
        <v>Old</v>
      </c>
      <c r="G12727" t="str">
        <f t="shared" si="397"/>
        <v>Existing</v>
      </c>
    </row>
    <row r="12728" spans="1:7" ht="19" x14ac:dyDescent="0.25">
      <c r="A12728" s="7">
        <v>2015</v>
      </c>
      <c r="B12728" s="7" t="s">
        <v>1598</v>
      </c>
      <c r="C12728" s="7" t="s">
        <v>7</v>
      </c>
      <c r="D12728" s="24">
        <v>78745.73</v>
      </c>
      <c r="E12728">
        <f>INDEX('B. Store opening dates'!$B$5:$B$2448,MATCH('A. Sales by store'!B12728,'B. Store opening dates'!$A$5:$A$2448,0))</f>
        <v>2012</v>
      </c>
      <c r="F12728" t="str">
        <f t="shared" si="396"/>
        <v>Old</v>
      </c>
      <c r="G12728" t="str">
        <f t="shared" si="397"/>
        <v>Existing</v>
      </c>
    </row>
    <row r="12729" spans="1:7" ht="19" x14ac:dyDescent="0.25">
      <c r="A12729" s="7">
        <v>2014</v>
      </c>
      <c r="B12729" s="7" t="s">
        <v>1598</v>
      </c>
      <c r="C12729" s="7" t="s">
        <v>7</v>
      </c>
      <c r="D12729" s="24">
        <v>83096.41</v>
      </c>
      <c r="E12729">
        <f>INDEX('B. Store opening dates'!$B$5:$B$2448,MATCH('A. Sales by store'!B12729,'B. Store opening dates'!$A$5:$A$2448,0))</f>
        <v>2012</v>
      </c>
      <c r="F12729" t="str">
        <f t="shared" si="396"/>
        <v>Old</v>
      </c>
      <c r="G12729" t="str">
        <f t="shared" si="397"/>
        <v>Existing</v>
      </c>
    </row>
    <row r="12730" spans="1:7" ht="19" x14ac:dyDescent="0.25">
      <c r="A12730" s="7">
        <v>2015</v>
      </c>
      <c r="B12730" s="7" t="s">
        <v>1598</v>
      </c>
      <c r="C12730" s="7" t="s">
        <v>8</v>
      </c>
      <c r="D12730" s="24">
        <v>589201.73</v>
      </c>
      <c r="E12730">
        <f>INDEX('B. Store opening dates'!$B$5:$B$2448,MATCH('A. Sales by store'!B12730,'B. Store opening dates'!$A$5:$A$2448,0))</f>
        <v>2012</v>
      </c>
      <c r="F12730" t="str">
        <f t="shared" si="396"/>
        <v>Old</v>
      </c>
      <c r="G12730" t="str">
        <f t="shared" si="397"/>
        <v>Existing</v>
      </c>
    </row>
    <row r="12731" spans="1:7" ht="19" x14ac:dyDescent="0.25">
      <c r="A12731" s="7">
        <v>2014</v>
      </c>
      <c r="B12731" s="7" t="s">
        <v>1598</v>
      </c>
      <c r="C12731" s="7" t="s">
        <v>8</v>
      </c>
      <c r="D12731" s="24">
        <v>614691.25</v>
      </c>
      <c r="E12731">
        <f>INDEX('B. Store opening dates'!$B$5:$B$2448,MATCH('A. Sales by store'!B12731,'B. Store opening dates'!$A$5:$A$2448,0))</f>
        <v>2012</v>
      </c>
      <c r="F12731" t="str">
        <f t="shared" si="396"/>
        <v>Old</v>
      </c>
      <c r="G12731" t="str">
        <f t="shared" si="397"/>
        <v>Existing</v>
      </c>
    </row>
    <row r="12732" spans="1:7" ht="19" x14ac:dyDescent="0.25">
      <c r="A12732" s="7">
        <v>2015</v>
      </c>
      <c r="B12732" s="7" t="s">
        <v>1599</v>
      </c>
      <c r="C12732" s="7" t="s">
        <v>5</v>
      </c>
      <c r="D12732" s="24">
        <v>798200.28</v>
      </c>
      <c r="E12732">
        <f>INDEX('B. Store opening dates'!$B$5:$B$2448,MATCH('A. Sales by store'!B12732,'B. Store opening dates'!$A$5:$A$2448,0))</f>
        <v>2012</v>
      </c>
      <c r="F12732" t="str">
        <f t="shared" si="396"/>
        <v>Old</v>
      </c>
      <c r="G12732" t="str">
        <f t="shared" si="397"/>
        <v>Existing</v>
      </c>
    </row>
    <row r="12733" spans="1:7" ht="19" x14ac:dyDescent="0.25">
      <c r="A12733" s="7">
        <v>2014</v>
      </c>
      <c r="B12733" s="7" t="s">
        <v>1599</v>
      </c>
      <c r="C12733" s="7" t="s">
        <v>5</v>
      </c>
      <c r="D12733" s="24">
        <v>883743.2</v>
      </c>
      <c r="E12733">
        <f>INDEX('B. Store opening dates'!$B$5:$B$2448,MATCH('A. Sales by store'!B12733,'B. Store opening dates'!$A$5:$A$2448,0))</f>
        <v>2012</v>
      </c>
      <c r="F12733" t="str">
        <f t="shared" si="396"/>
        <v>Old</v>
      </c>
      <c r="G12733" t="str">
        <f t="shared" si="397"/>
        <v>Existing</v>
      </c>
    </row>
    <row r="12734" spans="1:7" ht="19" x14ac:dyDescent="0.25">
      <c r="A12734" s="7">
        <v>2015</v>
      </c>
      <c r="B12734" s="7" t="s">
        <v>1599</v>
      </c>
      <c r="C12734" s="7" t="s">
        <v>6</v>
      </c>
      <c r="D12734" s="24">
        <v>438257.87</v>
      </c>
      <c r="E12734">
        <f>INDEX('B. Store opening dates'!$B$5:$B$2448,MATCH('A. Sales by store'!B12734,'B. Store opening dates'!$A$5:$A$2448,0))</f>
        <v>2012</v>
      </c>
      <c r="F12734" t="str">
        <f t="shared" si="396"/>
        <v>Old</v>
      </c>
      <c r="G12734" t="str">
        <f t="shared" si="397"/>
        <v>Existing</v>
      </c>
    </row>
    <row r="12735" spans="1:7" ht="19" x14ac:dyDescent="0.25">
      <c r="A12735" s="7">
        <v>2014</v>
      </c>
      <c r="B12735" s="7" t="s">
        <v>1599</v>
      </c>
      <c r="C12735" s="7" t="s">
        <v>6</v>
      </c>
      <c r="D12735" s="24">
        <v>313754.23999999999</v>
      </c>
      <c r="E12735">
        <f>INDEX('B. Store opening dates'!$B$5:$B$2448,MATCH('A. Sales by store'!B12735,'B. Store opening dates'!$A$5:$A$2448,0))</f>
        <v>2012</v>
      </c>
      <c r="F12735" t="str">
        <f t="shared" si="396"/>
        <v>Old</v>
      </c>
      <c r="G12735" t="str">
        <f t="shared" si="397"/>
        <v>Existing</v>
      </c>
    </row>
    <row r="12736" spans="1:7" ht="19" x14ac:dyDescent="0.25">
      <c r="A12736" s="7">
        <v>2015</v>
      </c>
      <c r="B12736" s="7" t="s">
        <v>1599</v>
      </c>
      <c r="C12736" s="7" t="s">
        <v>7</v>
      </c>
      <c r="D12736" s="24">
        <v>113770.05</v>
      </c>
      <c r="E12736">
        <f>INDEX('B. Store opening dates'!$B$5:$B$2448,MATCH('A. Sales by store'!B12736,'B. Store opening dates'!$A$5:$A$2448,0))</f>
        <v>2012</v>
      </c>
      <c r="F12736" t="str">
        <f t="shared" si="396"/>
        <v>Old</v>
      </c>
      <c r="G12736" t="str">
        <f t="shared" si="397"/>
        <v>Existing</v>
      </c>
    </row>
    <row r="12737" spans="1:7" ht="19" x14ac:dyDescent="0.25">
      <c r="A12737" s="7">
        <v>2014</v>
      </c>
      <c r="B12737" s="7" t="s">
        <v>1599</v>
      </c>
      <c r="C12737" s="7" t="s">
        <v>7</v>
      </c>
      <c r="D12737" s="24">
        <v>118956.41</v>
      </c>
      <c r="E12737">
        <f>INDEX('B. Store opening dates'!$B$5:$B$2448,MATCH('A. Sales by store'!B12737,'B. Store opening dates'!$A$5:$A$2448,0))</f>
        <v>2012</v>
      </c>
      <c r="F12737" t="str">
        <f t="shared" si="396"/>
        <v>Old</v>
      </c>
      <c r="G12737" t="str">
        <f t="shared" si="397"/>
        <v>Existing</v>
      </c>
    </row>
    <row r="12738" spans="1:7" ht="19" x14ac:dyDescent="0.25">
      <c r="A12738" s="7">
        <v>2015</v>
      </c>
      <c r="B12738" s="7" t="s">
        <v>1599</v>
      </c>
      <c r="C12738" s="7" t="s">
        <v>8</v>
      </c>
      <c r="D12738" s="24">
        <v>718034.84</v>
      </c>
      <c r="E12738">
        <f>INDEX('B. Store opening dates'!$B$5:$B$2448,MATCH('A. Sales by store'!B12738,'B. Store opening dates'!$A$5:$A$2448,0))</f>
        <v>2012</v>
      </c>
      <c r="F12738" t="str">
        <f t="shared" si="396"/>
        <v>Old</v>
      </c>
      <c r="G12738" t="str">
        <f t="shared" si="397"/>
        <v>Existing</v>
      </c>
    </row>
    <row r="12739" spans="1:7" ht="19" x14ac:dyDescent="0.25">
      <c r="A12739" s="7">
        <v>2014</v>
      </c>
      <c r="B12739" s="7" t="s">
        <v>1599</v>
      </c>
      <c r="C12739" s="7" t="s">
        <v>8</v>
      </c>
      <c r="D12739" s="24">
        <v>739985.06</v>
      </c>
      <c r="E12739">
        <f>INDEX('B. Store opening dates'!$B$5:$B$2448,MATCH('A. Sales by store'!B12739,'B. Store opening dates'!$A$5:$A$2448,0))</f>
        <v>2012</v>
      </c>
      <c r="F12739" t="str">
        <f t="shared" si="396"/>
        <v>Old</v>
      </c>
      <c r="G12739" t="str">
        <f t="shared" si="397"/>
        <v>Existing</v>
      </c>
    </row>
    <row r="12740" spans="1:7" ht="19" x14ac:dyDescent="0.25">
      <c r="A12740" s="7">
        <v>2015</v>
      </c>
      <c r="B12740" s="7" t="s">
        <v>1600</v>
      </c>
      <c r="C12740" s="7" t="s">
        <v>5</v>
      </c>
      <c r="D12740" s="24">
        <v>883768.92</v>
      </c>
      <c r="E12740">
        <f>INDEX('B. Store opening dates'!$B$5:$B$2448,MATCH('A. Sales by store'!B12740,'B. Store opening dates'!$A$5:$A$2448,0))</f>
        <v>2012</v>
      </c>
      <c r="F12740" t="str">
        <f t="shared" si="396"/>
        <v>Old</v>
      </c>
      <c r="G12740" t="str">
        <f t="shared" si="397"/>
        <v>Existing</v>
      </c>
    </row>
    <row r="12741" spans="1:7" ht="19" x14ac:dyDescent="0.25">
      <c r="A12741" s="7">
        <v>2014</v>
      </c>
      <c r="B12741" s="7" t="s">
        <v>1600</v>
      </c>
      <c r="C12741" s="7" t="s">
        <v>5</v>
      </c>
      <c r="D12741" s="24">
        <v>962666.96</v>
      </c>
      <c r="E12741">
        <f>INDEX('B. Store opening dates'!$B$5:$B$2448,MATCH('A. Sales by store'!B12741,'B. Store opening dates'!$A$5:$A$2448,0))</f>
        <v>2012</v>
      </c>
      <c r="F12741" t="str">
        <f t="shared" ref="F12741:F12804" si="398">IF(A12741 = 2015, IF(E12741&lt; 2015, "Old","New"),IF(E12741 &lt; 2014, "Old","New"))</f>
        <v>Old</v>
      </c>
      <c r="G12741" t="str">
        <f t="shared" ref="G12741:G12804" si="399">IF(A12741 = 2015, IF(E12741&lt; 2015, "Existing","New"),"Existing")</f>
        <v>Existing</v>
      </c>
    </row>
    <row r="12742" spans="1:7" ht="19" x14ac:dyDescent="0.25">
      <c r="A12742" s="7">
        <v>2015</v>
      </c>
      <c r="B12742" s="7" t="s">
        <v>1600</v>
      </c>
      <c r="C12742" s="7" t="s">
        <v>6</v>
      </c>
      <c r="D12742" s="24">
        <v>585884.67000000004</v>
      </c>
      <c r="E12742">
        <f>INDEX('B. Store opening dates'!$B$5:$B$2448,MATCH('A. Sales by store'!B12742,'B. Store opening dates'!$A$5:$A$2448,0))</f>
        <v>2012</v>
      </c>
      <c r="F12742" t="str">
        <f t="shared" si="398"/>
        <v>Old</v>
      </c>
      <c r="G12742" t="str">
        <f t="shared" si="399"/>
        <v>Existing</v>
      </c>
    </row>
    <row r="12743" spans="1:7" ht="19" x14ac:dyDescent="0.25">
      <c r="A12743" s="7">
        <v>2014</v>
      </c>
      <c r="B12743" s="7" t="s">
        <v>1600</v>
      </c>
      <c r="C12743" s="7" t="s">
        <v>6</v>
      </c>
      <c r="D12743" s="24">
        <v>413003.13</v>
      </c>
      <c r="E12743">
        <f>INDEX('B. Store opening dates'!$B$5:$B$2448,MATCH('A. Sales by store'!B12743,'B. Store opening dates'!$A$5:$A$2448,0))</f>
        <v>2012</v>
      </c>
      <c r="F12743" t="str">
        <f t="shared" si="398"/>
        <v>Old</v>
      </c>
      <c r="G12743" t="str">
        <f t="shared" si="399"/>
        <v>Existing</v>
      </c>
    </row>
    <row r="12744" spans="1:7" ht="19" x14ac:dyDescent="0.25">
      <c r="A12744" s="7">
        <v>2015</v>
      </c>
      <c r="B12744" s="7" t="s">
        <v>1600</v>
      </c>
      <c r="C12744" s="7" t="s">
        <v>7</v>
      </c>
      <c r="D12744" s="24">
        <v>217024.92</v>
      </c>
      <c r="E12744">
        <f>INDEX('B. Store opening dates'!$B$5:$B$2448,MATCH('A. Sales by store'!B12744,'B. Store opening dates'!$A$5:$A$2448,0))</f>
        <v>2012</v>
      </c>
      <c r="F12744" t="str">
        <f t="shared" si="398"/>
        <v>Old</v>
      </c>
      <c r="G12744" t="str">
        <f t="shared" si="399"/>
        <v>Existing</v>
      </c>
    </row>
    <row r="12745" spans="1:7" ht="19" x14ac:dyDescent="0.25">
      <c r="A12745" s="7">
        <v>2014</v>
      </c>
      <c r="B12745" s="7" t="s">
        <v>1600</v>
      </c>
      <c r="C12745" s="7" t="s">
        <v>7</v>
      </c>
      <c r="D12745" s="24">
        <v>228988.16</v>
      </c>
      <c r="E12745">
        <f>INDEX('B. Store opening dates'!$B$5:$B$2448,MATCH('A. Sales by store'!B12745,'B. Store opening dates'!$A$5:$A$2448,0))</f>
        <v>2012</v>
      </c>
      <c r="F12745" t="str">
        <f t="shared" si="398"/>
        <v>Old</v>
      </c>
      <c r="G12745" t="str">
        <f t="shared" si="399"/>
        <v>Existing</v>
      </c>
    </row>
    <row r="12746" spans="1:7" ht="19" x14ac:dyDescent="0.25">
      <c r="A12746" s="7">
        <v>2015</v>
      </c>
      <c r="B12746" s="7" t="s">
        <v>1600</v>
      </c>
      <c r="C12746" s="7" t="s">
        <v>8</v>
      </c>
      <c r="D12746" s="24">
        <v>655298.37</v>
      </c>
      <c r="E12746">
        <f>INDEX('B. Store opening dates'!$B$5:$B$2448,MATCH('A. Sales by store'!B12746,'B. Store opening dates'!$A$5:$A$2448,0))</f>
        <v>2012</v>
      </c>
      <c r="F12746" t="str">
        <f t="shared" si="398"/>
        <v>Old</v>
      </c>
      <c r="G12746" t="str">
        <f t="shared" si="399"/>
        <v>Existing</v>
      </c>
    </row>
    <row r="12747" spans="1:7" ht="19" x14ac:dyDescent="0.25">
      <c r="A12747" s="7">
        <v>2014</v>
      </c>
      <c r="B12747" s="7" t="s">
        <v>1600</v>
      </c>
      <c r="C12747" s="7" t="s">
        <v>8</v>
      </c>
      <c r="D12747" s="24">
        <v>681168.41</v>
      </c>
      <c r="E12747">
        <f>INDEX('B. Store opening dates'!$B$5:$B$2448,MATCH('A. Sales by store'!B12747,'B. Store opening dates'!$A$5:$A$2448,0))</f>
        <v>2012</v>
      </c>
      <c r="F12747" t="str">
        <f t="shared" si="398"/>
        <v>Old</v>
      </c>
      <c r="G12747" t="str">
        <f t="shared" si="399"/>
        <v>Existing</v>
      </c>
    </row>
    <row r="12748" spans="1:7" ht="19" x14ac:dyDescent="0.25">
      <c r="A12748" s="7">
        <v>2015</v>
      </c>
      <c r="B12748" s="7" t="s">
        <v>1601</v>
      </c>
      <c r="C12748" s="7" t="s">
        <v>5</v>
      </c>
      <c r="D12748" s="24">
        <v>886099.85</v>
      </c>
      <c r="E12748">
        <f>INDEX('B. Store opening dates'!$B$5:$B$2448,MATCH('A. Sales by store'!B12748,'B. Store opening dates'!$A$5:$A$2448,0))</f>
        <v>2012</v>
      </c>
      <c r="F12748" t="str">
        <f t="shared" si="398"/>
        <v>Old</v>
      </c>
      <c r="G12748" t="str">
        <f t="shared" si="399"/>
        <v>Existing</v>
      </c>
    </row>
    <row r="12749" spans="1:7" ht="19" x14ac:dyDescent="0.25">
      <c r="A12749" s="7">
        <v>2014</v>
      </c>
      <c r="B12749" s="7" t="s">
        <v>1601</v>
      </c>
      <c r="C12749" s="7" t="s">
        <v>5</v>
      </c>
      <c r="D12749" s="24">
        <v>982285.94</v>
      </c>
      <c r="E12749">
        <f>INDEX('B. Store opening dates'!$B$5:$B$2448,MATCH('A. Sales by store'!B12749,'B. Store opening dates'!$A$5:$A$2448,0))</f>
        <v>2012</v>
      </c>
      <c r="F12749" t="str">
        <f t="shared" si="398"/>
        <v>Old</v>
      </c>
      <c r="G12749" t="str">
        <f t="shared" si="399"/>
        <v>Existing</v>
      </c>
    </row>
    <row r="12750" spans="1:7" ht="19" x14ac:dyDescent="0.25">
      <c r="A12750" s="7">
        <v>2015</v>
      </c>
      <c r="B12750" s="7" t="s">
        <v>1601</v>
      </c>
      <c r="C12750" s="7" t="s">
        <v>6</v>
      </c>
      <c r="D12750" s="24">
        <v>335141.45</v>
      </c>
      <c r="E12750">
        <f>INDEX('B. Store opening dates'!$B$5:$B$2448,MATCH('A. Sales by store'!B12750,'B. Store opening dates'!$A$5:$A$2448,0))</f>
        <v>2012</v>
      </c>
      <c r="F12750" t="str">
        <f t="shared" si="398"/>
        <v>Old</v>
      </c>
      <c r="G12750" t="str">
        <f t="shared" si="399"/>
        <v>Existing</v>
      </c>
    </row>
    <row r="12751" spans="1:7" ht="19" x14ac:dyDescent="0.25">
      <c r="A12751" s="7">
        <v>2014</v>
      </c>
      <c r="B12751" s="7" t="s">
        <v>1601</v>
      </c>
      <c r="C12751" s="7" t="s">
        <v>6</v>
      </c>
      <c r="D12751" s="24">
        <v>234366.63</v>
      </c>
      <c r="E12751">
        <f>INDEX('B. Store opening dates'!$B$5:$B$2448,MATCH('A. Sales by store'!B12751,'B. Store opening dates'!$A$5:$A$2448,0))</f>
        <v>2012</v>
      </c>
      <c r="F12751" t="str">
        <f t="shared" si="398"/>
        <v>Old</v>
      </c>
      <c r="G12751" t="str">
        <f t="shared" si="399"/>
        <v>Existing</v>
      </c>
    </row>
    <row r="12752" spans="1:7" ht="19" x14ac:dyDescent="0.25">
      <c r="A12752" s="7">
        <v>2015</v>
      </c>
      <c r="B12752" s="7" t="s">
        <v>1601</v>
      </c>
      <c r="C12752" s="7" t="s">
        <v>7</v>
      </c>
      <c r="D12752" s="24">
        <v>186973.24</v>
      </c>
      <c r="E12752">
        <f>INDEX('B. Store opening dates'!$B$5:$B$2448,MATCH('A. Sales by store'!B12752,'B. Store opening dates'!$A$5:$A$2448,0))</f>
        <v>2012</v>
      </c>
      <c r="F12752" t="str">
        <f t="shared" si="398"/>
        <v>Old</v>
      </c>
      <c r="G12752" t="str">
        <f t="shared" si="399"/>
        <v>Existing</v>
      </c>
    </row>
    <row r="12753" spans="1:7" ht="19" x14ac:dyDescent="0.25">
      <c r="A12753" s="7">
        <v>2014</v>
      </c>
      <c r="B12753" s="7" t="s">
        <v>1601</v>
      </c>
      <c r="C12753" s="7" t="s">
        <v>7</v>
      </c>
      <c r="D12753" s="24">
        <v>196623.71</v>
      </c>
      <c r="E12753">
        <f>INDEX('B. Store opening dates'!$B$5:$B$2448,MATCH('A. Sales by store'!B12753,'B. Store opening dates'!$A$5:$A$2448,0))</f>
        <v>2012</v>
      </c>
      <c r="F12753" t="str">
        <f t="shared" si="398"/>
        <v>Old</v>
      </c>
      <c r="G12753" t="str">
        <f t="shared" si="399"/>
        <v>Existing</v>
      </c>
    </row>
    <row r="12754" spans="1:7" ht="19" x14ac:dyDescent="0.25">
      <c r="A12754" s="7">
        <v>2015</v>
      </c>
      <c r="B12754" s="7" t="s">
        <v>1601</v>
      </c>
      <c r="C12754" s="7" t="s">
        <v>8</v>
      </c>
      <c r="D12754" s="24">
        <v>662902.24</v>
      </c>
      <c r="E12754">
        <f>INDEX('B. Store opening dates'!$B$5:$B$2448,MATCH('A. Sales by store'!B12754,'B. Store opening dates'!$A$5:$A$2448,0))</f>
        <v>2012</v>
      </c>
      <c r="F12754" t="str">
        <f t="shared" si="398"/>
        <v>Old</v>
      </c>
      <c r="G12754" t="str">
        <f t="shared" si="399"/>
        <v>Existing</v>
      </c>
    </row>
    <row r="12755" spans="1:7" ht="19" x14ac:dyDescent="0.25">
      <c r="A12755" s="7">
        <v>2014</v>
      </c>
      <c r="B12755" s="7" t="s">
        <v>1601</v>
      </c>
      <c r="C12755" s="7" t="s">
        <v>8</v>
      </c>
      <c r="D12755" s="24">
        <v>692862.86</v>
      </c>
      <c r="E12755">
        <f>INDEX('B. Store opening dates'!$B$5:$B$2448,MATCH('A. Sales by store'!B12755,'B. Store opening dates'!$A$5:$A$2448,0))</f>
        <v>2012</v>
      </c>
      <c r="F12755" t="str">
        <f t="shared" si="398"/>
        <v>Old</v>
      </c>
      <c r="G12755" t="str">
        <f t="shared" si="399"/>
        <v>Existing</v>
      </c>
    </row>
    <row r="12756" spans="1:7" ht="19" x14ac:dyDescent="0.25">
      <c r="A12756" s="7">
        <v>2015</v>
      </c>
      <c r="B12756" s="7" t="s">
        <v>1602</v>
      </c>
      <c r="C12756" s="7" t="s">
        <v>5</v>
      </c>
      <c r="D12756" s="24">
        <v>936977.73</v>
      </c>
      <c r="E12756">
        <f>INDEX('B. Store opening dates'!$B$5:$B$2448,MATCH('A. Sales by store'!B12756,'B. Store opening dates'!$A$5:$A$2448,0))</f>
        <v>2012</v>
      </c>
      <c r="F12756" t="str">
        <f t="shared" si="398"/>
        <v>Old</v>
      </c>
      <c r="G12756" t="str">
        <f t="shared" si="399"/>
        <v>Existing</v>
      </c>
    </row>
    <row r="12757" spans="1:7" ht="19" x14ac:dyDescent="0.25">
      <c r="A12757" s="7">
        <v>2014</v>
      </c>
      <c r="B12757" s="7" t="s">
        <v>1602</v>
      </c>
      <c r="C12757" s="7" t="s">
        <v>5</v>
      </c>
      <c r="D12757" s="24">
        <v>1033385.24</v>
      </c>
      <c r="E12757">
        <f>INDEX('B. Store opening dates'!$B$5:$B$2448,MATCH('A. Sales by store'!B12757,'B. Store opening dates'!$A$5:$A$2448,0))</f>
        <v>2012</v>
      </c>
      <c r="F12757" t="str">
        <f t="shared" si="398"/>
        <v>Old</v>
      </c>
      <c r="G12757" t="str">
        <f t="shared" si="399"/>
        <v>Existing</v>
      </c>
    </row>
    <row r="12758" spans="1:7" ht="19" x14ac:dyDescent="0.25">
      <c r="A12758" s="7">
        <v>2015</v>
      </c>
      <c r="B12758" s="7" t="s">
        <v>1602</v>
      </c>
      <c r="C12758" s="7" t="s">
        <v>6</v>
      </c>
      <c r="D12758" s="24">
        <v>590542.23</v>
      </c>
      <c r="E12758">
        <f>INDEX('B. Store opening dates'!$B$5:$B$2448,MATCH('A. Sales by store'!B12758,'B. Store opening dates'!$A$5:$A$2448,0))</f>
        <v>2012</v>
      </c>
      <c r="F12758" t="str">
        <f t="shared" si="398"/>
        <v>Old</v>
      </c>
      <c r="G12758" t="str">
        <f t="shared" si="399"/>
        <v>Existing</v>
      </c>
    </row>
    <row r="12759" spans="1:7" ht="19" x14ac:dyDescent="0.25">
      <c r="A12759" s="7">
        <v>2014</v>
      </c>
      <c r="B12759" s="7" t="s">
        <v>1602</v>
      </c>
      <c r="C12759" s="7" t="s">
        <v>6</v>
      </c>
      <c r="D12759" s="24">
        <v>428125.97</v>
      </c>
      <c r="E12759">
        <f>INDEX('B. Store opening dates'!$B$5:$B$2448,MATCH('A. Sales by store'!B12759,'B. Store opening dates'!$A$5:$A$2448,0))</f>
        <v>2012</v>
      </c>
      <c r="F12759" t="str">
        <f t="shared" si="398"/>
        <v>Old</v>
      </c>
      <c r="G12759" t="str">
        <f t="shared" si="399"/>
        <v>Existing</v>
      </c>
    </row>
    <row r="12760" spans="1:7" ht="19" x14ac:dyDescent="0.25">
      <c r="A12760" s="7">
        <v>2015</v>
      </c>
      <c r="B12760" s="7" t="s">
        <v>1602</v>
      </c>
      <c r="C12760" s="7" t="s">
        <v>7</v>
      </c>
      <c r="D12760" s="24">
        <v>147948.06</v>
      </c>
      <c r="E12760">
        <f>INDEX('B. Store opening dates'!$B$5:$B$2448,MATCH('A. Sales by store'!B12760,'B. Store opening dates'!$A$5:$A$2448,0))</f>
        <v>2012</v>
      </c>
      <c r="F12760" t="str">
        <f t="shared" si="398"/>
        <v>Old</v>
      </c>
      <c r="G12760" t="str">
        <f t="shared" si="399"/>
        <v>Existing</v>
      </c>
    </row>
    <row r="12761" spans="1:7" ht="19" x14ac:dyDescent="0.25">
      <c r="A12761" s="7">
        <v>2014</v>
      </c>
      <c r="B12761" s="7" t="s">
        <v>1602</v>
      </c>
      <c r="C12761" s="7" t="s">
        <v>7</v>
      </c>
      <c r="D12761" s="24">
        <v>157007.78</v>
      </c>
      <c r="E12761">
        <f>INDEX('B. Store opening dates'!$B$5:$B$2448,MATCH('A. Sales by store'!B12761,'B. Store opening dates'!$A$5:$A$2448,0))</f>
        <v>2012</v>
      </c>
      <c r="F12761" t="str">
        <f t="shared" si="398"/>
        <v>Old</v>
      </c>
      <c r="G12761" t="str">
        <f t="shared" si="399"/>
        <v>Existing</v>
      </c>
    </row>
    <row r="12762" spans="1:7" ht="19" x14ac:dyDescent="0.25">
      <c r="A12762" s="7">
        <v>2015</v>
      </c>
      <c r="B12762" s="7" t="s">
        <v>1602</v>
      </c>
      <c r="C12762" s="7" t="s">
        <v>8</v>
      </c>
      <c r="D12762" s="24">
        <v>521662.53</v>
      </c>
      <c r="E12762">
        <f>INDEX('B. Store opening dates'!$B$5:$B$2448,MATCH('A. Sales by store'!B12762,'B. Store opening dates'!$A$5:$A$2448,0))</f>
        <v>2012</v>
      </c>
      <c r="F12762" t="str">
        <f t="shared" si="398"/>
        <v>Old</v>
      </c>
      <c r="G12762" t="str">
        <f t="shared" si="399"/>
        <v>Existing</v>
      </c>
    </row>
    <row r="12763" spans="1:7" ht="19" x14ac:dyDescent="0.25">
      <c r="A12763" s="7">
        <v>2014</v>
      </c>
      <c r="B12763" s="7" t="s">
        <v>1602</v>
      </c>
      <c r="C12763" s="7" t="s">
        <v>8</v>
      </c>
      <c r="D12763" s="24">
        <v>540994.44999999995</v>
      </c>
      <c r="E12763">
        <f>INDEX('B. Store opening dates'!$B$5:$B$2448,MATCH('A. Sales by store'!B12763,'B. Store opening dates'!$A$5:$A$2448,0))</f>
        <v>2012</v>
      </c>
      <c r="F12763" t="str">
        <f t="shared" si="398"/>
        <v>Old</v>
      </c>
      <c r="G12763" t="str">
        <f t="shared" si="399"/>
        <v>Existing</v>
      </c>
    </row>
    <row r="12764" spans="1:7" ht="19" x14ac:dyDescent="0.25">
      <c r="A12764" s="7">
        <v>2015</v>
      </c>
      <c r="B12764" s="7" t="s">
        <v>1603</v>
      </c>
      <c r="C12764" s="7" t="s">
        <v>5</v>
      </c>
      <c r="D12764" s="24">
        <v>482239.15</v>
      </c>
      <c r="E12764">
        <f>INDEX('B. Store opening dates'!$B$5:$B$2448,MATCH('A. Sales by store'!B12764,'B. Store opening dates'!$A$5:$A$2448,0))</f>
        <v>2012</v>
      </c>
      <c r="F12764" t="str">
        <f t="shared" si="398"/>
        <v>Old</v>
      </c>
      <c r="G12764" t="str">
        <f t="shared" si="399"/>
        <v>Existing</v>
      </c>
    </row>
    <row r="12765" spans="1:7" ht="19" x14ac:dyDescent="0.25">
      <c r="A12765" s="7">
        <v>2014</v>
      </c>
      <c r="B12765" s="7" t="s">
        <v>1603</v>
      </c>
      <c r="C12765" s="7" t="s">
        <v>5</v>
      </c>
      <c r="D12765" s="24">
        <v>524914.30000000005</v>
      </c>
      <c r="E12765">
        <f>INDEX('B. Store opening dates'!$B$5:$B$2448,MATCH('A. Sales by store'!B12765,'B. Store opening dates'!$A$5:$A$2448,0))</f>
        <v>2012</v>
      </c>
      <c r="F12765" t="str">
        <f t="shared" si="398"/>
        <v>Old</v>
      </c>
      <c r="G12765" t="str">
        <f t="shared" si="399"/>
        <v>Existing</v>
      </c>
    </row>
    <row r="12766" spans="1:7" ht="19" x14ac:dyDescent="0.25">
      <c r="A12766" s="7">
        <v>2015</v>
      </c>
      <c r="B12766" s="7" t="s">
        <v>1603</v>
      </c>
      <c r="C12766" s="7" t="s">
        <v>6</v>
      </c>
      <c r="D12766" s="24">
        <v>511532.43</v>
      </c>
      <c r="E12766">
        <f>INDEX('B. Store opening dates'!$B$5:$B$2448,MATCH('A. Sales by store'!B12766,'B. Store opening dates'!$A$5:$A$2448,0))</f>
        <v>2012</v>
      </c>
      <c r="F12766" t="str">
        <f t="shared" si="398"/>
        <v>Old</v>
      </c>
      <c r="G12766" t="str">
        <f t="shared" si="399"/>
        <v>Existing</v>
      </c>
    </row>
    <row r="12767" spans="1:7" ht="19" x14ac:dyDescent="0.25">
      <c r="A12767" s="7">
        <v>2014</v>
      </c>
      <c r="B12767" s="7" t="s">
        <v>1603</v>
      </c>
      <c r="C12767" s="7" t="s">
        <v>6</v>
      </c>
      <c r="D12767" s="24">
        <v>360611.76</v>
      </c>
      <c r="E12767">
        <f>INDEX('B. Store opening dates'!$B$5:$B$2448,MATCH('A. Sales by store'!B12767,'B. Store opening dates'!$A$5:$A$2448,0))</f>
        <v>2012</v>
      </c>
      <c r="F12767" t="str">
        <f t="shared" si="398"/>
        <v>Old</v>
      </c>
      <c r="G12767" t="str">
        <f t="shared" si="399"/>
        <v>Existing</v>
      </c>
    </row>
    <row r="12768" spans="1:7" ht="19" x14ac:dyDescent="0.25">
      <c r="A12768" s="7">
        <v>2015</v>
      </c>
      <c r="B12768" s="7" t="s">
        <v>1603</v>
      </c>
      <c r="C12768" s="7" t="s">
        <v>7</v>
      </c>
      <c r="D12768" s="24">
        <v>175415.91</v>
      </c>
      <c r="E12768">
        <f>INDEX('B. Store opening dates'!$B$5:$B$2448,MATCH('A. Sales by store'!B12768,'B. Store opening dates'!$A$5:$A$2448,0))</f>
        <v>2012</v>
      </c>
      <c r="F12768" t="str">
        <f t="shared" si="398"/>
        <v>Old</v>
      </c>
      <c r="G12768" t="str">
        <f t="shared" si="399"/>
        <v>Existing</v>
      </c>
    </row>
    <row r="12769" spans="1:7" ht="19" x14ac:dyDescent="0.25">
      <c r="A12769" s="7">
        <v>2014</v>
      </c>
      <c r="B12769" s="7" t="s">
        <v>1603</v>
      </c>
      <c r="C12769" s="7" t="s">
        <v>7</v>
      </c>
      <c r="D12769" s="24">
        <v>183748.37</v>
      </c>
      <c r="E12769">
        <f>INDEX('B. Store opening dates'!$B$5:$B$2448,MATCH('A. Sales by store'!B12769,'B. Store opening dates'!$A$5:$A$2448,0))</f>
        <v>2012</v>
      </c>
      <c r="F12769" t="str">
        <f t="shared" si="398"/>
        <v>Old</v>
      </c>
      <c r="G12769" t="str">
        <f t="shared" si="399"/>
        <v>Existing</v>
      </c>
    </row>
    <row r="12770" spans="1:7" ht="19" x14ac:dyDescent="0.25">
      <c r="A12770" s="7">
        <v>2015</v>
      </c>
      <c r="B12770" s="7" t="s">
        <v>1603</v>
      </c>
      <c r="C12770" s="7" t="s">
        <v>8</v>
      </c>
      <c r="D12770" s="24">
        <v>791444.47999999998</v>
      </c>
      <c r="E12770">
        <f>INDEX('B. Store opening dates'!$B$5:$B$2448,MATCH('A. Sales by store'!B12770,'B. Store opening dates'!$A$5:$A$2448,0))</f>
        <v>2012</v>
      </c>
      <c r="F12770" t="str">
        <f t="shared" si="398"/>
        <v>Old</v>
      </c>
      <c r="G12770" t="str">
        <f t="shared" si="399"/>
        <v>Existing</v>
      </c>
    </row>
    <row r="12771" spans="1:7" ht="19" x14ac:dyDescent="0.25">
      <c r="A12771" s="7">
        <v>2014</v>
      </c>
      <c r="B12771" s="7" t="s">
        <v>1603</v>
      </c>
      <c r="C12771" s="7" t="s">
        <v>8</v>
      </c>
      <c r="D12771" s="24">
        <v>815234.46</v>
      </c>
      <c r="E12771">
        <f>INDEX('B. Store opening dates'!$B$5:$B$2448,MATCH('A. Sales by store'!B12771,'B. Store opening dates'!$A$5:$A$2448,0))</f>
        <v>2012</v>
      </c>
      <c r="F12771" t="str">
        <f t="shared" si="398"/>
        <v>Old</v>
      </c>
      <c r="G12771" t="str">
        <f t="shared" si="399"/>
        <v>Existing</v>
      </c>
    </row>
    <row r="12772" spans="1:7" ht="19" x14ac:dyDescent="0.25">
      <c r="A12772" s="7">
        <v>2015</v>
      </c>
      <c r="B12772" s="7" t="s">
        <v>1604</v>
      </c>
      <c r="C12772" s="7" t="s">
        <v>5</v>
      </c>
      <c r="D12772" s="24">
        <v>767690.96</v>
      </c>
      <c r="E12772">
        <f>INDEX('B. Store opening dates'!$B$5:$B$2448,MATCH('A. Sales by store'!B12772,'B. Store opening dates'!$A$5:$A$2448,0))</f>
        <v>2012</v>
      </c>
      <c r="F12772" t="str">
        <f t="shared" si="398"/>
        <v>Old</v>
      </c>
      <c r="G12772" t="str">
        <f t="shared" si="399"/>
        <v>Existing</v>
      </c>
    </row>
    <row r="12773" spans="1:7" ht="19" x14ac:dyDescent="0.25">
      <c r="A12773" s="7">
        <v>2014</v>
      </c>
      <c r="B12773" s="7" t="s">
        <v>1604</v>
      </c>
      <c r="C12773" s="7" t="s">
        <v>5</v>
      </c>
      <c r="D12773" s="24">
        <v>846954.75</v>
      </c>
      <c r="E12773">
        <f>INDEX('B. Store opening dates'!$B$5:$B$2448,MATCH('A. Sales by store'!B12773,'B. Store opening dates'!$A$5:$A$2448,0))</f>
        <v>2012</v>
      </c>
      <c r="F12773" t="str">
        <f t="shared" si="398"/>
        <v>Old</v>
      </c>
      <c r="G12773" t="str">
        <f t="shared" si="399"/>
        <v>Existing</v>
      </c>
    </row>
    <row r="12774" spans="1:7" ht="19" x14ac:dyDescent="0.25">
      <c r="A12774" s="7">
        <v>2015</v>
      </c>
      <c r="B12774" s="7" t="s">
        <v>1604</v>
      </c>
      <c r="C12774" s="7" t="s">
        <v>6</v>
      </c>
      <c r="D12774" s="24">
        <v>591205.85</v>
      </c>
      <c r="E12774">
        <f>INDEX('B. Store opening dates'!$B$5:$B$2448,MATCH('A. Sales by store'!B12774,'B. Store opening dates'!$A$5:$A$2448,0))</f>
        <v>2012</v>
      </c>
      <c r="F12774" t="str">
        <f t="shared" si="398"/>
        <v>Old</v>
      </c>
      <c r="G12774" t="str">
        <f t="shared" si="399"/>
        <v>Existing</v>
      </c>
    </row>
    <row r="12775" spans="1:7" ht="19" x14ac:dyDescent="0.25">
      <c r="A12775" s="7">
        <v>2014</v>
      </c>
      <c r="B12775" s="7" t="s">
        <v>1604</v>
      </c>
      <c r="C12775" s="7" t="s">
        <v>6</v>
      </c>
      <c r="D12775" s="24">
        <v>437495.6</v>
      </c>
      <c r="E12775">
        <f>INDEX('B. Store opening dates'!$B$5:$B$2448,MATCH('A. Sales by store'!B12775,'B. Store opening dates'!$A$5:$A$2448,0))</f>
        <v>2012</v>
      </c>
      <c r="F12775" t="str">
        <f t="shared" si="398"/>
        <v>Old</v>
      </c>
      <c r="G12775" t="str">
        <f t="shared" si="399"/>
        <v>Existing</v>
      </c>
    </row>
    <row r="12776" spans="1:7" ht="19" x14ac:dyDescent="0.25">
      <c r="A12776" s="7">
        <v>2015</v>
      </c>
      <c r="B12776" s="7" t="s">
        <v>1604</v>
      </c>
      <c r="C12776" s="7" t="s">
        <v>7</v>
      </c>
      <c r="D12776" s="24">
        <v>59609.64</v>
      </c>
      <c r="E12776">
        <f>INDEX('B. Store opening dates'!$B$5:$B$2448,MATCH('A. Sales by store'!B12776,'B. Store opening dates'!$A$5:$A$2448,0))</f>
        <v>2012</v>
      </c>
      <c r="F12776" t="str">
        <f t="shared" si="398"/>
        <v>Old</v>
      </c>
      <c r="G12776" t="str">
        <f t="shared" si="399"/>
        <v>Existing</v>
      </c>
    </row>
    <row r="12777" spans="1:7" ht="19" x14ac:dyDescent="0.25">
      <c r="A12777" s="7">
        <v>2014</v>
      </c>
      <c r="B12777" s="7" t="s">
        <v>1604</v>
      </c>
      <c r="C12777" s="7" t="s">
        <v>7</v>
      </c>
      <c r="D12777" s="24">
        <v>63244.800000000003</v>
      </c>
      <c r="E12777">
        <f>INDEX('B. Store opening dates'!$B$5:$B$2448,MATCH('A. Sales by store'!B12777,'B. Store opening dates'!$A$5:$A$2448,0))</f>
        <v>2012</v>
      </c>
      <c r="F12777" t="str">
        <f t="shared" si="398"/>
        <v>Old</v>
      </c>
      <c r="G12777" t="str">
        <f t="shared" si="399"/>
        <v>Existing</v>
      </c>
    </row>
    <row r="12778" spans="1:7" ht="19" x14ac:dyDescent="0.25">
      <c r="A12778" s="7">
        <v>2015</v>
      </c>
      <c r="B12778" s="7" t="s">
        <v>1604</v>
      </c>
      <c r="C12778" s="7" t="s">
        <v>8</v>
      </c>
      <c r="D12778" s="24">
        <v>740963.34</v>
      </c>
      <c r="E12778">
        <f>INDEX('B. Store opening dates'!$B$5:$B$2448,MATCH('A. Sales by store'!B12778,'B. Store opening dates'!$A$5:$A$2448,0))</f>
        <v>2012</v>
      </c>
      <c r="F12778" t="str">
        <f t="shared" si="398"/>
        <v>Old</v>
      </c>
      <c r="G12778" t="str">
        <f t="shared" si="399"/>
        <v>Existing</v>
      </c>
    </row>
    <row r="12779" spans="1:7" ht="19" x14ac:dyDescent="0.25">
      <c r="A12779" s="7">
        <v>2014</v>
      </c>
      <c r="B12779" s="7" t="s">
        <v>1604</v>
      </c>
      <c r="C12779" s="7" t="s">
        <v>8</v>
      </c>
      <c r="D12779" s="24">
        <v>765453.09</v>
      </c>
      <c r="E12779">
        <f>INDEX('B. Store opening dates'!$B$5:$B$2448,MATCH('A. Sales by store'!B12779,'B. Store opening dates'!$A$5:$A$2448,0))</f>
        <v>2012</v>
      </c>
      <c r="F12779" t="str">
        <f t="shared" si="398"/>
        <v>Old</v>
      </c>
      <c r="G12779" t="str">
        <f t="shared" si="399"/>
        <v>Existing</v>
      </c>
    </row>
    <row r="12780" spans="1:7" ht="19" x14ac:dyDescent="0.25">
      <c r="A12780" s="7">
        <v>2015</v>
      </c>
      <c r="B12780" s="7" t="s">
        <v>1605</v>
      </c>
      <c r="C12780" s="7" t="s">
        <v>5</v>
      </c>
      <c r="D12780" s="24">
        <v>780557.23</v>
      </c>
      <c r="E12780">
        <f>INDEX('B. Store opening dates'!$B$5:$B$2448,MATCH('A. Sales by store'!B12780,'B. Store opening dates'!$A$5:$A$2448,0))</f>
        <v>2012</v>
      </c>
      <c r="F12780" t="str">
        <f t="shared" si="398"/>
        <v>Old</v>
      </c>
      <c r="G12780" t="str">
        <f t="shared" si="399"/>
        <v>Existing</v>
      </c>
    </row>
    <row r="12781" spans="1:7" ht="19" x14ac:dyDescent="0.25">
      <c r="A12781" s="7">
        <v>2014</v>
      </c>
      <c r="B12781" s="7" t="s">
        <v>1605</v>
      </c>
      <c r="C12781" s="7" t="s">
        <v>5</v>
      </c>
      <c r="D12781" s="24">
        <v>849698.05</v>
      </c>
      <c r="E12781">
        <f>INDEX('B. Store opening dates'!$B$5:$B$2448,MATCH('A. Sales by store'!B12781,'B. Store opening dates'!$A$5:$A$2448,0))</f>
        <v>2012</v>
      </c>
      <c r="F12781" t="str">
        <f t="shared" si="398"/>
        <v>Old</v>
      </c>
      <c r="G12781" t="str">
        <f t="shared" si="399"/>
        <v>Existing</v>
      </c>
    </row>
    <row r="12782" spans="1:7" ht="19" x14ac:dyDescent="0.25">
      <c r="A12782" s="7">
        <v>2015</v>
      </c>
      <c r="B12782" s="7" t="s">
        <v>1605</v>
      </c>
      <c r="C12782" s="7" t="s">
        <v>6</v>
      </c>
      <c r="D12782" s="24">
        <v>218967.49</v>
      </c>
      <c r="E12782">
        <f>INDEX('B. Store opening dates'!$B$5:$B$2448,MATCH('A. Sales by store'!B12782,'B. Store opening dates'!$A$5:$A$2448,0))</f>
        <v>2012</v>
      </c>
      <c r="F12782" t="str">
        <f t="shared" si="398"/>
        <v>Old</v>
      </c>
      <c r="G12782" t="str">
        <f t="shared" si="399"/>
        <v>Existing</v>
      </c>
    </row>
    <row r="12783" spans="1:7" ht="19" x14ac:dyDescent="0.25">
      <c r="A12783" s="7">
        <v>2014</v>
      </c>
      <c r="B12783" s="7" t="s">
        <v>1605</v>
      </c>
      <c r="C12783" s="7" t="s">
        <v>6</v>
      </c>
      <c r="D12783" s="24">
        <v>157586.94</v>
      </c>
      <c r="E12783">
        <f>INDEX('B. Store opening dates'!$B$5:$B$2448,MATCH('A. Sales by store'!B12783,'B. Store opening dates'!$A$5:$A$2448,0))</f>
        <v>2012</v>
      </c>
      <c r="F12783" t="str">
        <f t="shared" si="398"/>
        <v>Old</v>
      </c>
      <c r="G12783" t="str">
        <f t="shared" si="399"/>
        <v>Existing</v>
      </c>
    </row>
    <row r="12784" spans="1:7" ht="19" x14ac:dyDescent="0.25">
      <c r="A12784" s="7">
        <v>2015</v>
      </c>
      <c r="B12784" s="7" t="s">
        <v>1605</v>
      </c>
      <c r="C12784" s="7" t="s">
        <v>7</v>
      </c>
      <c r="D12784" s="24">
        <v>124303.23</v>
      </c>
      <c r="E12784">
        <f>INDEX('B. Store opening dates'!$B$5:$B$2448,MATCH('A. Sales by store'!B12784,'B. Store opening dates'!$A$5:$A$2448,0))</f>
        <v>2012</v>
      </c>
      <c r="F12784" t="str">
        <f t="shared" si="398"/>
        <v>Old</v>
      </c>
      <c r="G12784" t="str">
        <f t="shared" si="399"/>
        <v>Existing</v>
      </c>
    </row>
    <row r="12785" spans="1:7" ht="19" x14ac:dyDescent="0.25">
      <c r="A12785" s="7">
        <v>2014</v>
      </c>
      <c r="B12785" s="7" t="s">
        <v>1605</v>
      </c>
      <c r="C12785" s="7" t="s">
        <v>7</v>
      </c>
      <c r="D12785" s="24">
        <v>130444.64</v>
      </c>
      <c r="E12785">
        <f>INDEX('B. Store opening dates'!$B$5:$B$2448,MATCH('A. Sales by store'!B12785,'B. Store opening dates'!$A$5:$A$2448,0))</f>
        <v>2012</v>
      </c>
      <c r="F12785" t="str">
        <f t="shared" si="398"/>
        <v>Old</v>
      </c>
      <c r="G12785" t="str">
        <f t="shared" si="399"/>
        <v>Existing</v>
      </c>
    </row>
    <row r="12786" spans="1:7" ht="19" x14ac:dyDescent="0.25">
      <c r="A12786" s="7">
        <v>2015</v>
      </c>
      <c r="B12786" s="7" t="s">
        <v>1605</v>
      </c>
      <c r="C12786" s="7" t="s">
        <v>8</v>
      </c>
      <c r="D12786" s="24">
        <v>585703.05000000005</v>
      </c>
      <c r="E12786">
        <f>INDEX('B. Store opening dates'!$B$5:$B$2448,MATCH('A. Sales by store'!B12786,'B. Store opening dates'!$A$5:$A$2448,0))</f>
        <v>2012</v>
      </c>
      <c r="F12786" t="str">
        <f t="shared" si="398"/>
        <v>Old</v>
      </c>
      <c r="G12786" t="str">
        <f t="shared" si="399"/>
        <v>Existing</v>
      </c>
    </row>
    <row r="12787" spans="1:7" ht="19" x14ac:dyDescent="0.25">
      <c r="A12787" s="7">
        <v>2014</v>
      </c>
      <c r="B12787" s="7" t="s">
        <v>1605</v>
      </c>
      <c r="C12787" s="7" t="s">
        <v>8</v>
      </c>
      <c r="D12787" s="24">
        <v>607783.15</v>
      </c>
      <c r="E12787">
        <f>INDEX('B. Store opening dates'!$B$5:$B$2448,MATCH('A. Sales by store'!B12787,'B. Store opening dates'!$A$5:$A$2448,0))</f>
        <v>2012</v>
      </c>
      <c r="F12787" t="str">
        <f t="shared" si="398"/>
        <v>Old</v>
      </c>
      <c r="G12787" t="str">
        <f t="shared" si="399"/>
        <v>Existing</v>
      </c>
    </row>
    <row r="12788" spans="1:7" ht="19" x14ac:dyDescent="0.25">
      <c r="A12788" s="7">
        <v>2015</v>
      </c>
      <c r="B12788" s="7" t="s">
        <v>1606</v>
      </c>
      <c r="C12788" s="7" t="s">
        <v>5</v>
      </c>
      <c r="D12788" s="24">
        <v>890937.1</v>
      </c>
      <c r="E12788">
        <f>INDEX('B. Store opening dates'!$B$5:$B$2448,MATCH('A. Sales by store'!B12788,'B. Store opening dates'!$A$5:$A$2448,0))</f>
        <v>2012</v>
      </c>
      <c r="F12788" t="str">
        <f t="shared" si="398"/>
        <v>Old</v>
      </c>
      <c r="G12788" t="str">
        <f t="shared" si="399"/>
        <v>Existing</v>
      </c>
    </row>
    <row r="12789" spans="1:7" ht="19" x14ac:dyDescent="0.25">
      <c r="A12789" s="7">
        <v>2014</v>
      </c>
      <c r="B12789" s="7" t="s">
        <v>1606</v>
      </c>
      <c r="C12789" s="7" t="s">
        <v>5</v>
      </c>
      <c r="D12789" s="24">
        <v>976476.11</v>
      </c>
      <c r="E12789">
        <f>INDEX('B. Store opening dates'!$B$5:$B$2448,MATCH('A. Sales by store'!B12789,'B. Store opening dates'!$A$5:$A$2448,0))</f>
        <v>2012</v>
      </c>
      <c r="F12789" t="str">
        <f t="shared" si="398"/>
        <v>Old</v>
      </c>
      <c r="G12789" t="str">
        <f t="shared" si="399"/>
        <v>Existing</v>
      </c>
    </row>
    <row r="12790" spans="1:7" ht="19" x14ac:dyDescent="0.25">
      <c r="A12790" s="7">
        <v>2015</v>
      </c>
      <c r="B12790" s="7" t="s">
        <v>1606</v>
      </c>
      <c r="C12790" s="7" t="s">
        <v>6</v>
      </c>
      <c r="D12790" s="24">
        <v>238840.82</v>
      </c>
      <c r="E12790">
        <f>INDEX('B. Store opening dates'!$B$5:$B$2448,MATCH('A. Sales by store'!B12790,'B. Store opening dates'!$A$5:$A$2448,0))</f>
        <v>2012</v>
      </c>
      <c r="F12790" t="str">
        <f t="shared" si="398"/>
        <v>Old</v>
      </c>
      <c r="G12790" t="str">
        <f t="shared" si="399"/>
        <v>Existing</v>
      </c>
    </row>
    <row r="12791" spans="1:7" ht="19" x14ac:dyDescent="0.25">
      <c r="A12791" s="7">
        <v>2014</v>
      </c>
      <c r="B12791" s="7" t="s">
        <v>1606</v>
      </c>
      <c r="C12791" s="7" t="s">
        <v>6</v>
      </c>
      <c r="D12791" s="24">
        <v>174234.02</v>
      </c>
      <c r="E12791">
        <f>INDEX('B. Store opening dates'!$B$5:$B$2448,MATCH('A. Sales by store'!B12791,'B. Store opening dates'!$A$5:$A$2448,0))</f>
        <v>2012</v>
      </c>
      <c r="F12791" t="str">
        <f t="shared" si="398"/>
        <v>Old</v>
      </c>
      <c r="G12791" t="str">
        <f t="shared" si="399"/>
        <v>Existing</v>
      </c>
    </row>
    <row r="12792" spans="1:7" ht="19" x14ac:dyDescent="0.25">
      <c r="A12792" s="7">
        <v>2015</v>
      </c>
      <c r="B12792" s="7" t="s">
        <v>1606</v>
      </c>
      <c r="C12792" s="7" t="s">
        <v>7</v>
      </c>
      <c r="D12792" s="24">
        <v>192494.85</v>
      </c>
      <c r="E12792">
        <f>INDEX('B. Store opening dates'!$B$5:$B$2448,MATCH('A. Sales by store'!B12792,'B. Store opening dates'!$A$5:$A$2448,0))</f>
        <v>2012</v>
      </c>
      <c r="F12792" t="str">
        <f t="shared" si="398"/>
        <v>Old</v>
      </c>
      <c r="G12792" t="str">
        <f t="shared" si="399"/>
        <v>Existing</v>
      </c>
    </row>
    <row r="12793" spans="1:7" ht="19" x14ac:dyDescent="0.25">
      <c r="A12793" s="7">
        <v>2014</v>
      </c>
      <c r="B12793" s="7" t="s">
        <v>1606</v>
      </c>
      <c r="C12793" s="7" t="s">
        <v>7</v>
      </c>
      <c r="D12793" s="24">
        <v>204271.28</v>
      </c>
      <c r="E12793">
        <f>INDEX('B. Store opening dates'!$B$5:$B$2448,MATCH('A. Sales by store'!B12793,'B. Store opening dates'!$A$5:$A$2448,0))</f>
        <v>2012</v>
      </c>
      <c r="F12793" t="str">
        <f t="shared" si="398"/>
        <v>Old</v>
      </c>
      <c r="G12793" t="str">
        <f t="shared" si="399"/>
        <v>Existing</v>
      </c>
    </row>
    <row r="12794" spans="1:7" ht="19" x14ac:dyDescent="0.25">
      <c r="A12794" s="7">
        <v>2015</v>
      </c>
      <c r="B12794" s="7" t="s">
        <v>1606</v>
      </c>
      <c r="C12794" s="7" t="s">
        <v>8</v>
      </c>
      <c r="D12794" s="24">
        <v>585313.63</v>
      </c>
      <c r="E12794">
        <f>INDEX('B. Store opening dates'!$B$5:$B$2448,MATCH('A. Sales by store'!B12794,'B. Store opening dates'!$A$5:$A$2448,0))</f>
        <v>2012</v>
      </c>
      <c r="F12794" t="str">
        <f t="shared" si="398"/>
        <v>Old</v>
      </c>
      <c r="G12794" t="str">
        <f t="shared" si="399"/>
        <v>Existing</v>
      </c>
    </row>
    <row r="12795" spans="1:7" ht="19" x14ac:dyDescent="0.25">
      <c r="A12795" s="7">
        <v>2014</v>
      </c>
      <c r="B12795" s="7" t="s">
        <v>1606</v>
      </c>
      <c r="C12795" s="7" t="s">
        <v>8</v>
      </c>
      <c r="D12795" s="24">
        <v>610217.68999999994</v>
      </c>
      <c r="E12795">
        <f>INDEX('B. Store opening dates'!$B$5:$B$2448,MATCH('A. Sales by store'!B12795,'B. Store opening dates'!$A$5:$A$2448,0))</f>
        <v>2012</v>
      </c>
      <c r="F12795" t="str">
        <f t="shared" si="398"/>
        <v>Old</v>
      </c>
      <c r="G12795" t="str">
        <f t="shared" si="399"/>
        <v>Existing</v>
      </c>
    </row>
    <row r="12796" spans="1:7" ht="19" x14ac:dyDescent="0.25">
      <c r="A12796" s="7">
        <v>2015</v>
      </c>
      <c r="B12796" s="7" t="s">
        <v>1607</v>
      </c>
      <c r="C12796" s="7" t="s">
        <v>5</v>
      </c>
      <c r="D12796" s="24">
        <v>902754.38</v>
      </c>
      <c r="E12796">
        <f>INDEX('B. Store opening dates'!$B$5:$B$2448,MATCH('A. Sales by store'!B12796,'B. Store opening dates'!$A$5:$A$2448,0))</f>
        <v>2012</v>
      </c>
      <c r="F12796" t="str">
        <f t="shared" si="398"/>
        <v>Old</v>
      </c>
      <c r="G12796" t="str">
        <f t="shared" si="399"/>
        <v>Existing</v>
      </c>
    </row>
    <row r="12797" spans="1:7" ht="19" x14ac:dyDescent="0.25">
      <c r="A12797" s="7">
        <v>2014</v>
      </c>
      <c r="B12797" s="7" t="s">
        <v>1607</v>
      </c>
      <c r="C12797" s="7" t="s">
        <v>5</v>
      </c>
      <c r="D12797" s="24">
        <v>982474.98</v>
      </c>
      <c r="E12797">
        <f>INDEX('B. Store opening dates'!$B$5:$B$2448,MATCH('A. Sales by store'!B12797,'B. Store opening dates'!$A$5:$A$2448,0))</f>
        <v>2012</v>
      </c>
      <c r="F12797" t="str">
        <f t="shared" si="398"/>
        <v>Old</v>
      </c>
      <c r="G12797" t="str">
        <f t="shared" si="399"/>
        <v>Existing</v>
      </c>
    </row>
    <row r="12798" spans="1:7" ht="19" x14ac:dyDescent="0.25">
      <c r="A12798" s="7">
        <v>2015</v>
      </c>
      <c r="B12798" s="7" t="s">
        <v>1607</v>
      </c>
      <c r="C12798" s="7" t="s">
        <v>6</v>
      </c>
      <c r="D12798" s="24">
        <v>316872.75</v>
      </c>
      <c r="E12798">
        <f>INDEX('B. Store opening dates'!$B$5:$B$2448,MATCH('A. Sales by store'!B12798,'B. Store opening dates'!$A$5:$A$2448,0))</f>
        <v>2012</v>
      </c>
      <c r="F12798" t="str">
        <f t="shared" si="398"/>
        <v>Old</v>
      </c>
      <c r="G12798" t="str">
        <f t="shared" si="399"/>
        <v>Existing</v>
      </c>
    </row>
    <row r="12799" spans="1:7" ht="19" x14ac:dyDescent="0.25">
      <c r="A12799" s="7">
        <v>2014</v>
      </c>
      <c r="B12799" s="7" t="s">
        <v>1607</v>
      </c>
      <c r="C12799" s="7" t="s">
        <v>6</v>
      </c>
      <c r="D12799" s="24">
        <v>227068.32</v>
      </c>
      <c r="E12799">
        <f>INDEX('B. Store opening dates'!$B$5:$B$2448,MATCH('A. Sales by store'!B12799,'B. Store opening dates'!$A$5:$A$2448,0))</f>
        <v>2012</v>
      </c>
      <c r="F12799" t="str">
        <f t="shared" si="398"/>
        <v>Old</v>
      </c>
      <c r="G12799" t="str">
        <f t="shared" si="399"/>
        <v>Existing</v>
      </c>
    </row>
    <row r="12800" spans="1:7" ht="19" x14ac:dyDescent="0.25">
      <c r="A12800" s="7">
        <v>2015</v>
      </c>
      <c r="B12800" s="7" t="s">
        <v>1607</v>
      </c>
      <c r="C12800" s="7" t="s">
        <v>7</v>
      </c>
      <c r="D12800" s="24">
        <v>204739.27</v>
      </c>
      <c r="E12800">
        <f>INDEX('B. Store opening dates'!$B$5:$B$2448,MATCH('A. Sales by store'!B12800,'B. Store opening dates'!$A$5:$A$2448,0))</f>
        <v>2012</v>
      </c>
      <c r="F12800" t="str">
        <f t="shared" si="398"/>
        <v>Old</v>
      </c>
      <c r="G12800" t="str">
        <f t="shared" si="399"/>
        <v>Existing</v>
      </c>
    </row>
    <row r="12801" spans="1:7" ht="19" x14ac:dyDescent="0.25">
      <c r="A12801" s="7">
        <v>2014</v>
      </c>
      <c r="B12801" s="7" t="s">
        <v>1607</v>
      </c>
      <c r="C12801" s="7" t="s">
        <v>7</v>
      </c>
      <c r="D12801" s="24">
        <v>216246.12</v>
      </c>
      <c r="E12801">
        <f>INDEX('B. Store opening dates'!$B$5:$B$2448,MATCH('A. Sales by store'!B12801,'B. Store opening dates'!$A$5:$A$2448,0))</f>
        <v>2012</v>
      </c>
      <c r="F12801" t="str">
        <f t="shared" si="398"/>
        <v>Old</v>
      </c>
      <c r="G12801" t="str">
        <f t="shared" si="399"/>
        <v>Existing</v>
      </c>
    </row>
    <row r="12802" spans="1:7" ht="19" x14ac:dyDescent="0.25">
      <c r="A12802" s="7">
        <v>2015</v>
      </c>
      <c r="B12802" s="7" t="s">
        <v>1607</v>
      </c>
      <c r="C12802" s="7" t="s">
        <v>8</v>
      </c>
      <c r="D12802" s="24">
        <v>456636.38</v>
      </c>
      <c r="E12802">
        <f>INDEX('B. Store opening dates'!$B$5:$B$2448,MATCH('A. Sales by store'!B12802,'B. Store opening dates'!$A$5:$A$2448,0))</f>
        <v>2012</v>
      </c>
      <c r="F12802" t="str">
        <f t="shared" si="398"/>
        <v>Old</v>
      </c>
      <c r="G12802" t="str">
        <f t="shared" si="399"/>
        <v>Existing</v>
      </c>
    </row>
    <row r="12803" spans="1:7" ht="19" x14ac:dyDescent="0.25">
      <c r="A12803" s="7">
        <v>2014</v>
      </c>
      <c r="B12803" s="7" t="s">
        <v>1607</v>
      </c>
      <c r="C12803" s="7" t="s">
        <v>8</v>
      </c>
      <c r="D12803" s="24">
        <v>475326.13</v>
      </c>
      <c r="E12803">
        <f>INDEX('B. Store opening dates'!$B$5:$B$2448,MATCH('A. Sales by store'!B12803,'B. Store opening dates'!$A$5:$A$2448,0))</f>
        <v>2012</v>
      </c>
      <c r="F12803" t="str">
        <f t="shared" si="398"/>
        <v>Old</v>
      </c>
      <c r="G12803" t="str">
        <f t="shared" si="399"/>
        <v>Existing</v>
      </c>
    </row>
    <row r="12804" spans="1:7" ht="19" x14ac:dyDescent="0.25">
      <c r="A12804" s="7">
        <v>2015</v>
      </c>
      <c r="B12804" s="7" t="s">
        <v>1608</v>
      </c>
      <c r="C12804" s="7" t="s">
        <v>5</v>
      </c>
      <c r="D12804" s="24">
        <v>538685.31999999995</v>
      </c>
      <c r="E12804">
        <f>INDEX('B. Store opening dates'!$B$5:$B$2448,MATCH('A. Sales by store'!B12804,'B. Store opening dates'!$A$5:$A$2448,0))</f>
        <v>2012</v>
      </c>
      <c r="F12804" t="str">
        <f t="shared" si="398"/>
        <v>Old</v>
      </c>
      <c r="G12804" t="str">
        <f t="shared" si="399"/>
        <v>Existing</v>
      </c>
    </row>
    <row r="12805" spans="1:7" ht="19" x14ac:dyDescent="0.25">
      <c r="A12805" s="7">
        <v>2014</v>
      </c>
      <c r="B12805" s="7" t="s">
        <v>1608</v>
      </c>
      <c r="C12805" s="7" t="s">
        <v>5</v>
      </c>
      <c r="D12805" s="24">
        <v>593810.92000000004</v>
      </c>
      <c r="E12805">
        <f>INDEX('B. Store opening dates'!$B$5:$B$2448,MATCH('A. Sales by store'!B12805,'B. Store opening dates'!$A$5:$A$2448,0))</f>
        <v>2012</v>
      </c>
      <c r="F12805" t="str">
        <f t="shared" ref="F12805:F12868" si="400">IF(A12805 = 2015, IF(E12805&lt; 2015, "Old","New"),IF(E12805 &lt; 2014, "Old","New"))</f>
        <v>Old</v>
      </c>
      <c r="G12805" t="str">
        <f t="shared" ref="G12805:G12868" si="401">IF(A12805 = 2015, IF(E12805&lt; 2015, "Existing","New"),"Existing")</f>
        <v>Existing</v>
      </c>
    </row>
    <row r="12806" spans="1:7" ht="19" x14ac:dyDescent="0.25">
      <c r="A12806" s="7">
        <v>2015</v>
      </c>
      <c r="B12806" s="7" t="s">
        <v>1608</v>
      </c>
      <c r="C12806" s="7" t="s">
        <v>6</v>
      </c>
      <c r="D12806" s="24">
        <v>469767.29</v>
      </c>
      <c r="E12806">
        <f>INDEX('B. Store opening dates'!$B$5:$B$2448,MATCH('A. Sales by store'!B12806,'B. Store opening dates'!$A$5:$A$2448,0))</f>
        <v>2012</v>
      </c>
      <c r="F12806" t="str">
        <f t="shared" si="400"/>
        <v>Old</v>
      </c>
      <c r="G12806" t="str">
        <f t="shared" si="401"/>
        <v>Existing</v>
      </c>
    </row>
    <row r="12807" spans="1:7" ht="19" x14ac:dyDescent="0.25">
      <c r="A12807" s="7">
        <v>2014</v>
      </c>
      <c r="B12807" s="7" t="s">
        <v>1608</v>
      </c>
      <c r="C12807" s="7" t="s">
        <v>6</v>
      </c>
      <c r="D12807" s="24">
        <v>340124.37</v>
      </c>
      <c r="E12807">
        <f>INDEX('B. Store opening dates'!$B$5:$B$2448,MATCH('A. Sales by store'!B12807,'B. Store opening dates'!$A$5:$A$2448,0))</f>
        <v>2012</v>
      </c>
      <c r="F12807" t="str">
        <f t="shared" si="400"/>
        <v>Old</v>
      </c>
      <c r="G12807" t="str">
        <f t="shared" si="401"/>
        <v>Existing</v>
      </c>
    </row>
    <row r="12808" spans="1:7" ht="19" x14ac:dyDescent="0.25">
      <c r="A12808" s="7">
        <v>2015</v>
      </c>
      <c r="B12808" s="7" t="s">
        <v>1608</v>
      </c>
      <c r="C12808" s="7" t="s">
        <v>7</v>
      </c>
      <c r="D12808" s="24">
        <v>184709.96</v>
      </c>
      <c r="E12808">
        <f>INDEX('B. Store opening dates'!$B$5:$B$2448,MATCH('A. Sales by store'!B12808,'B. Store opening dates'!$A$5:$A$2448,0))</f>
        <v>2012</v>
      </c>
      <c r="F12808" t="str">
        <f t="shared" si="400"/>
        <v>Old</v>
      </c>
      <c r="G12808" t="str">
        <f t="shared" si="401"/>
        <v>Existing</v>
      </c>
    </row>
    <row r="12809" spans="1:7" ht="19" x14ac:dyDescent="0.25">
      <c r="A12809" s="7">
        <v>2014</v>
      </c>
      <c r="B12809" s="7" t="s">
        <v>1608</v>
      </c>
      <c r="C12809" s="7" t="s">
        <v>7</v>
      </c>
      <c r="D12809" s="24">
        <v>195860.59</v>
      </c>
      <c r="E12809">
        <f>INDEX('B. Store opening dates'!$B$5:$B$2448,MATCH('A. Sales by store'!B12809,'B. Store opening dates'!$A$5:$A$2448,0))</f>
        <v>2012</v>
      </c>
      <c r="F12809" t="str">
        <f t="shared" si="400"/>
        <v>Old</v>
      </c>
      <c r="G12809" t="str">
        <f t="shared" si="401"/>
        <v>Existing</v>
      </c>
    </row>
    <row r="12810" spans="1:7" ht="19" x14ac:dyDescent="0.25">
      <c r="A12810" s="7">
        <v>2015</v>
      </c>
      <c r="B12810" s="7" t="s">
        <v>1608</v>
      </c>
      <c r="C12810" s="7" t="s">
        <v>8</v>
      </c>
      <c r="D12810" s="24">
        <v>398385.98</v>
      </c>
      <c r="E12810">
        <f>INDEX('B. Store opening dates'!$B$5:$B$2448,MATCH('A. Sales by store'!B12810,'B. Store opening dates'!$A$5:$A$2448,0))</f>
        <v>2012</v>
      </c>
      <c r="F12810" t="str">
        <f t="shared" si="400"/>
        <v>Old</v>
      </c>
      <c r="G12810" t="str">
        <f t="shared" si="401"/>
        <v>Existing</v>
      </c>
    </row>
    <row r="12811" spans="1:7" ht="19" x14ac:dyDescent="0.25">
      <c r="A12811" s="7">
        <v>2014</v>
      </c>
      <c r="B12811" s="7" t="s">
        <v>1608</v>
      </c>
      <c r="C12811" s="7" t="s">
        <v>8</v>
      </c>
      <c r="D12811" s="24">
        <v>418012.89</v>
      </c>
      <c r="E12811">
        <f>INDEX('B. Store opening dates'!$B$5:$B$2448,MATCH('A. Sales by store'!B12811,'B. Store opening dates'!$A$5:$A$2448,0))</f>
        <v>2012</v>
      </c>
      <c r="F12811" t="str">
        <f t="shared" si="400"/>
        <v>Old</v>
      </c>
      <c r="G12811" t="str">
        <f t="shared" si="401"/>
        <v>Existing</v>
      </c>
    </row>
    <row r="12812" spans="1:7" ht="19" x14ac:dyDescent="0.25">
      <c r="A12812" s="7">
        <v>2015</v>
      </c>
      <c r="B12812" s="7" t="s">
        <v>1609</v>
      </c>
      <c r="C12812" s="7" t="s">
        <v>5</v>
      </c>
      <c r="D12812" s="24">
        <v>777015.38</v>
      </c>
      <c r="E12812">
        <f>INDEX('B. Store opening dates'!$B$5:$B$2448,MATCH('A. Sales by store'!B12812,'B. Store opening dates'!$A$5:$A$2448,0))</f>
        <v>2012</v>
      </c>
      <c r="F12812" t="str">
        <f t="shared" si="400"/>
        <v>Old</v>
      </c>
      <c r="G12812" t="str">
        <f t="shared" si="401"/>
        <v>Existing</v>
      </c>
    </row>
    <row r="12813" spans="1:7" ht="19" x14ac:dyDescent="0.25">
      <c r="A12813" s="7">
        <v>2014</v>
      </c>
      <c r="B12813" s="7" t="s">
        <v>1609</v>
      </c>
      <c r="C12813" s="7" t="s">
        <v>5</v>
      </c>
      <c r="D12813" s="24">
        <v>848758.39</v>
      </c>
      <c r="E12813">
        <f>INDEX('B. Store opening dates'!$B$5:$B$2448,MATCH('A. Sales by store'!B12813,'B. Store opening dates'!$A$5:$A$2448,0))</f>
        <v>2012</v>
      </c>
      <c r="F12813" t="str">
        <f t="shared" si="400"/>
        <v>Old</v>
      </c>
      <c r="G12813" t="str">
        <f t="shared" si="401"/>
        <v>Existing</v>
      </c>
    </row>
    <row r="12814" spans="1:7" ht="19" x14ac:dyDescent="0.25">
      <c r="A12814" s="7">
        <v>2015</v>
      </c>
      <c r="B12814" s="7" t="s">
        <v>1609</v>
      </c>
      <c r="C12814" s="7" t="s">
        <v>6</v>
      </c>
      <c r="D12814" s="24">
        <v>304479.15000000002</v>
      </c>
      <c r="E12814">
        <f>INDEX('B. Store opening dates'!$B$5:$B$2448,MATCH('A. Sales by store'!B12814,'B. Store opening dates'!$A$5:$A$2448,0))</f>
        <v>2012</v>
      </c>
      <c r="F12814" t="str">
        <f t="shared" si="400"/>
        <v>Old</v>
      </c>
      <c r="G12814" t="str">
        <f t="shared" si="401"/>
        <v>Existing</v>
      </c>
    </row>
    <row r="12815" spans="1:7" ht="19" x14ac:dyDescent="0.25">
      <c r="A12815" s="7">
        <v>2014</v>
      </c>
      <c r="B12815" s="7" t="s">
        <v>1609</v>
      </c>
      <c r="C12815" s="7" t="s">
        <v>6</v>
      </c>
      <c r="D12815" s="24">
        <v>212882.87</v>
      </c>
      <c r="E12815">
        <f>INDEX('B. Store opening dates'!$B$5:$B$2448,MATCH('A. Sales by store'!B12815,'B. Store opening dates'!$A$5:$A$2448,0))</f>
        <v>2012</v>
      </c>
      <c r="F12815" t="str">
        <f t="shared" si="400"/>
        <v>Old</v>
      </c>
      <c r="G12815" t="str">
        <f t="shared" si="401"/>
        <v>Existing</v>
      </c>
    </row>
    <row r="12816" spans="1:7" ht="19" x14ac:dyDescent="0.25">
      <c r="A12816" s="7">
        <v>2015</v>
      </c>
      <c r="B12816" s="7" t="s">
        <v>1609</v>
      </c>
      <c r="C12816" s="7" t="s">
        <v>7</v>
      </c>
      <c r="D12816" s="24">
        <v>211827.26</v>
      </c>
      <c r="E12816">
        <f>INDEX('B. Store opening dates'!$B$5:$B$2448,MATCH('A. Sales by store'!B12816,'B. Store opening dates'!$A$5:$A$2448,0))</f>
        <v>2012</v>
      </c>
      <c r="F12816" t="str">
        <f t="shared" si="400"/>
        <v>Old</v>
      </c>
      <c r="G12816" t="str">
        <f t="shared" si="401"/>
        <v>Existing</v>
      </c>
    </row>
    <row r="12817" spans="1:7" ht="19" x14ac:dyDescent="0.25">
      <c r="A12817" s="7">
        <v>2014</v>
      </c>
      <c r="B12817" s="7" t="s">
        <v>1609</v>
      </c>
      <c r="C12817" s="7" t="s">
        <v>7</v>
      </c>
      <c r="D12817" s="24">
        <v>224706.43</v>
      </c>
      <c r="E12817">
        <f>INDEX('B. Store opening dates'!$B$5:$B$2448,MATCH('A. Sales by store'!B12817,'B. Store opening dates'!$A$5:$A$2448,0))</f>
        <v>2012</v>
      </c>
      <c r="F12817" t="str">
        <f t="shared" si="400"/>
        <v>Old</v>
      </c>
      <c r="G12817" t="str">
        <f t="shared" si="401"/>
        <v>Existing</v>
      </c>
    </row>
    <row r="12818" spans="1:7" ht="19" x14ac:dyDescent="0.25">
      <c r="A12818" s="7">
        <v>2015</v>
      </c>
      <c r="B12818" s="7" t="s">
        <v>1609</v>
      </c>
      <c r="C12818" s="7" t="s">
        <v>8</v>
      </c>
      <c r="D12818" s="24">
        <v>583304.88</v>
      </c>
      <c r="E12818">
        <f>INDEX('B. Store opening dates'!$B$5:$B$2448,MATCH('A. Sales by store'!B12818,'B. Store opening dates'!$A$5:$A$2448,0))</f>
        <v>2012</v>
      </c>
      <c r="F12818" t="str">
        <f t="shared" si="400"/>
        <v>Old</v>
      </c>
      <c r="G12818" t="str">
        <f t="shared" si="401"/>
        <v>Existing</v>
      </c>
    </row>
    <row r="12819" spans="1:7" ht="19" x14ac:dyDescent="0.25">
      <c r="A12819" s="7">
        <v>2014</v>
      </c>
      <c r="B12819" s="7" t="s">
        <v>1609</v>
      </c>
      <c r="C12819" s="7" t="s">
        <v>8</v>
      </c>
      <c r="D12819" s="24">
        <v>602276.46</v>
      </c>
      <c r="E12819">
        <f>INDEX('B. Store opening dates'!$B$5:$B$2448,MATCH('A. Sales by store'!B12819,'B. Store opening dates'!$A$5:$A$2448,0))</f>
        <v>2012</v>
      </c>
      <c r="F12819" t="str">
        <f t="shared" si="400"/>
        <v>Old</v>
      </c>
      <c r="G12819" t="str">
        <f t="shared" si="401"/>
        <v>Existing</v>
      </c>
    </row>
    <row r="12820" spans="1:7" ht="19" x14ac:dyDescent="0.25">
      <c r="A12820" s="7">
        <v>2015</v>
      </c>
      <c r="B12820" s="7" t="s">
        <v>1610</v>
      </c>
      <c r="C12820" s="7" t="s">
        <v>5</v>
      </c>
      <c r="D12820" s="24">
        <v>572031.48</v>
      </c>
      <c r="E12820">
        <f>INDEX('B. Store opening dates'!$B$5:$B$2448,MATCH('A. Sales by store'!B12820,'B. Store opening dates'!$A$5:$A$2448,0))</f>
        <v>2012</v>
      </c>
      <c r="F12820" t="str">
        <f t="shared" si="400"/>
        <v>Old</v>
      </c>
      <c r="G12820" t="str">
        <f t="shared" si="401"/>
        <v>Existing</v>
      </c>
    </row>
    <row r="12821" spans="1:7" ht="19" x14ac:dyDescent="0.25">
      <c r="A12821" s="7">
        <v>2014</v>
      </c>
      <c r="B12821" s="7" t="s">
        <v>1610</v>
      </c>
      <c r="C12821" s="7" t="s">
        <v>5</v>
      </c>
      <c r="D12821" s="24">
        <v>622241.14</v>
      </c>
      <c r="E12821">
        <f>INDEX('B. Store opening dates'!$B$5:$B$2448,MATCH('A. Sales by store'!B12821,'B. Store opening dates'!$A$5:$A$2448,0))</f>
        <v>2012</v>
      </c>
      <c r="F12821" t="str">
        <f t="shared" si="400"/>
        <v>Old</v>
      </c>
      <c r="G12821" t="str">
        <f t="shared" si="401"/>
        <v>Existing</v>
      </c>
    </row>
    <row r="12822" spans="1:7" ht="19" x14ac:dyDescent="0.25">
      <c r="A12822" s="7">
        <v>2015</v>
      </c>
      <c r="B12822" s="7" t="s">
        <v>1610</v>
      </c>
      <c r="C12822" s="7" t="s">
        <v>6</v>
      </c>
      <c r="D12822" s="24">
        <v>534649.72</v>
      </c>
      <c r="E12822">
        <f>INDEX('B. Store opening dates'!$B$5:$B$2448,MATCH('A. Sales by store'!B12822,'B. Store opening dates'!$A$5:$A$2448,0))</f>
        <v>2012</v>
      </c>
      <c r="F12822" t="str">
        <f t="shared" si="400"/>
        <v>Old</v>
      </c>
      <c r="G12822" t="str">
        <f t="shared" si="401"/>
        <v>Existing</v>
      </c>
    </row>
    <row r="12823" spans="1:7" ht="19" x14ac:dyDescent="0.25">
      <c r="A12823" s="7">
        <v>2014</v>
      </c>
      <c r="B12823" s="7" t="s">
        <v>1610</v>
      </c>
      <c r="C12823" s="7" t="s">
        <v>6</v>
      </c>
      <c r="D12823" s="24">
        <v>380299.29</v>
      </c>
      <c r="E12823">
        <f>INDEX('B. Store opening dates'!$B$5:$B$2448,MATCH('A. Sales by store'!B12823,'B. Store opening dates'!$A$5:$A$2448,0))</f>
        <v>2012</v>
      </c>
      <c r="F12823" t="str">
        <f t="shared" si="400"/>
        <v>Old</v>
      </c>
      <c r="G12823" t="str">
        <f t="shared" si="401"/>
        <v>Existing</v>
      </c>
    </row>
    <row r="12824" spans="1:7" ht="19" x14ac:dyDescent="0.25">
      <c r="A12824" s="7">
        <v>2015</v>
      </c>
      <c r="B12824" s="7" t="s">
        <v>1610</v>
      </c>
      <c r="C12824" s="7" t="s">
        <v>7</v>
      </c>
      <c r="D12824" s="24">
        <v>171693.95</v>
      </c>
      <c r="E12824">
        <f>INDEX('B. Store opening dates'!$B$5:$B$2448,MATCH('A. Sales by store'!B12824,'B. Store opening dates'!$A$5:$A$2448,0))</f>
        <v>2012</v>
      </c>
      <c r="F12824" t="str">
        <f t="shared" si="400"/>
        <v>Old</v>
      </c>
      <c r="G12824" t="str">
        <f t="shared" si="401"/>
        <v>Existing</v>
      </c>
    </row>
    <row r="12825" spans="1:7" ht="19" x14ac:dyDescent="0.25">
      <c r="A12825" s="7">
        <v>2014</v>
      </c>
      <c r="B12825" s="7" t="s">
        <v>1610</v>
      </c>
      <c r="C12825" s="7" t="s">
        <v>7</v>
      </c>
      <c r="D12825" s="24">
        <v>182645.54</v>
      </c>
      <c r="E12825">
        <f>INDEX('B. Store opening dates'!$B$5:$B$2448,MATCH('A. Sales by store'!B12825,'B. Store opening dates'!$A$5:$A$2448,0))</f>
        <v>2012</v>
      </c>
      <c r="F12825" t="str">
        <f t="shared" si="400"/>
        <v>Old</v>
      </c>
      <c r="G12825" t="str">
        <f t="shared" si="401"/>
        <v>Existing</v>
      </c>
    </row>
    <row r="12826" spans="1:7" ht="19" x14ac:dyDescent="0.25">
      <c r="A12826" s="7">
        <v>2015</v>
      </c>
      <c r="B12826" s="7" t="s">
        <v>1610</v>
      </c>
      <c r="C12826" s="7" t="s">
        <v>8</v>
      </c>
      <c r="D12826" s="24">
        <v>483493.2</v>
      </c>
      <c r="E12826">
        <f>INDEX('B. Store opening dates'!$B$5:$B$2448,MATCH('A. Sales by store'!B12826,'B. Store opening dates'!$A$5:$A$2448,0))</f>
        <v>2012</v>
      </c>
      <c r="F12826" t="str">
        <f t="shared" si="400"/>
        <v>Old</v>
      </c>
      <c r="G12826" t="str">
        <f t="shared" si="401"/>
        <v>Existing</v>
      </c>
    </row>
    <row r="12827" spans="1:7" ht="19" x14ac:dyDescent="0.25">
      <c r="A12827" s="7">
        <v>2014</v>
      </c>
      <c r="B12827" s="7" t="s">
        <v>1610</v>
      </c>
      <c r="C12827" s="7" t="s">
        <v>8</v>
      </c>
      <c r="D12827" s="24">
        <v>507115.87</v>
      </c>
      <c r="E12827">
        <f>INDEX('B. Store opening dates'!$B$5:$B$2448,MATCH('A. Sales by store'!B12827,'B. Store opening dates'!$A$5:$A$2448,0))</f>
        <v>2012</v>
      </c>
      <c r="F12827" t="str">
        <f t="shared" si="400"/>
        <v>Old</v>
      </c>
      <c r="G12827" t="str">
        <f t="shared" si="401"/>
        <v>Existing</v>
      </c>
    </row>
    <row r="12828" spans="1:7" ht="19" x14ac:dyDescent="0.25">
      <c r="A12828" s="7">
        <v>2015</v>
      </c>
      <c r="B12828" s="7" t="s">
        <v>1611</v>
      </c>
      <c r="C12828" s="7" t="s">
        <v>5</v>
      </c>
      <c r="D12828" s="24">
        <v>566524.26</v>
      </c>
      <c r="E12828">
        <f>INDEX('B. Store opening dates'!$B$5:$B$2448,MATCH('A. Sales by store'!B12828,'B. Store opening dates'!$A$5:$A$2448,0))</f>
        <v>2012</v>
      </c>
      <c r="F12828" t="str">
        <f t="shared" si="400"/>
        <v>Old</v>
      </c>
      <c r="G12828" t="str">
        <f t="shared" si="401"/>
        <v>Existing</v>
      </c>
    </row>
    <row r="12829" spans="1:7" ht="19" x14ac:dyDescent="0.25">
      <c r="A12829" s="7">
        <v>2014</v>
      </c>
      <c r="B12829" s="7" t="s">
        <v>1611</v>
      </c>
      <c r="C12829" s="7" t="s">
        <v>5</v>
      </c>
      <c r="D12829" s="24">
        <v>627153.6</v>
      </c>
      <c r="E12829">
        <f>INDEX('B. Store opening dates'!$B$5:$B$2448,MATCH('A. Sales by store'!B12829,'B. Store opening dates'!$A$5:$A$2448,0))</f>
        <v>2012</v>
      </c>
      <c r="F12829" t="str">
        <f t="shared" si="400"/>
        <v>Old</v>
      </c>
      <c r="G12829" t="str">
        <f t="shared" si="401"/>
        <v>Existing</v>
      </c>
    </row>
    <row r="12830" spans="1:7" ht="19" x14ac:dyDescent="0.25">
      <c r="A12830" s="7">
        <v>2015</v>
      </c>
      <c r="B12830" s="7" t="s">
        <v>1611</v>
      </c>
      <c r="C12830" s="7" t="s">
        <v>6</v>
      </c>
      <c r="D12830" s="24">
        <v>489434.38</v>
      </c>
      <c r="E12830">
        <f>INDEX('B. Store opening dates'!$B$5:$B$2448,MATCH('A. Sales by store'!B12830,'B. Store opening dates'!$A$5:$A$2448,0))</f>
        <v>2012</v>
      </c>
      <c r="F12830" t="str">
        <f t="shared" si="400"/>
        <v>Old</v>
      </c>
      <c r="G12830" t="str">
        <f t="shared" si="401"/>
        <v>Existing</v>
      </c>
    </row>
    <row r="12831" spans="1:7" ht="19" x14ac:dyDescent="0.25">
      <c r="A12831" s="7">
        <v>2014</v>
      </c>
      <c r="B12831" s="7" t="s">
        <v>1611</v>
      </c>
      <c r="C12831" s="7" t="s">
        <v>6</v>
      </c>
      <c r="D12831" s="24">
        <v>342755.35</v>
      </c>
      <c r="E12831">
        <f>INDEX('B. Store opening dates'!$B$5:$B$2448,MATCH('A. Sales by store'!B12831,'B. Store opening dates'!$A$5:$A$2448,0))</f>
        <v>2012</v>
      </c>
      <c r="F12831" t="str">
        <f t="shared" si="400"/>
        <v>Old</v>
      </c>
      <c r="G12831" t="str">
        <f t="shared" si="401"/>
        <v>Existing</v>
      </c>
    </row>
    <row r="12832" spans="1:7" ht="19" x14ac:dyDescent="0.25">
      <c r="A12832" s="7">
        <v>2015</v>
      </c>
      <c r="B12832" s="7" t="s">
        <v>1611</v>
      </c>
      <c r="C12832" s="7" t="s">
        <v>7</v>
      </c>
      <c r="D12832" s="24">
        <v>114757.22</v>
      </c>
      <c r="E12832">
        <f>INDEX('B. Store opening dates'!$B$5:$B$2448,MATCH('A. Sales by store'!B12832,'B. Store opening dates'!$A$5:$A$2448,0))</f>
        <v>2012</v>
      </c>
      <c r="F12832" t="str">
        <f t="shared" si="400"/>
        <v>Old</v>
      </c>
      <c r="G12832" t="str">
        <f t="shared" si="401"/>
        <v>Existing</v>
      </c>
    </row>
    <row r="12833" spans="1:7" ht="19" x14ac:dyDescent="0.25">
      <c r="A12833" s="7">
        <v>2014</v>
      </c>
      <c r="B12833" s="7" t="s">
        <v>1611</v>
      </c>
      <c r="C12833" s="7" t="s">
        <v>7</v>
      </c>
      <c r="D12833" s="24">
        <v>120981.4</v>
      </c>
      <c r="E12833">
        <f>INDEX('B. Store opening dates'!$B$5:$B$2448,MATCH('A. Sales by store'!B12833,'B. Store opening dates'!$A$5:$A$2448,0))</f>
        <v>2012</v>
      </c>
      <c r="F12833" t="str">
        <f t="shared" si="400"/>
        <v>Old</v>
      </c>
      <c r="G12833" t="str">
        <f t="shared" si="401"/>
        <v>Existing</v>
      </c>
    </row>
    <row r="12834" spans="1:7" ht="19" x14ac:dyDescent="0.25">
      <c r="A12834" s="7">
        <v>2015</v>
      </c>
      <c r="B12834" s="7" t="s">
        <v>1611</v>
      </c>
      <c r="C12834" s="7" t="s">
        <v>8</v>
      </c>
      <c r="D12834" s="24">
        <v>445411.67</v>
      </c>
      <c r="E12834">
        <f>INDEX('B. Store opening dates'!$B$5:$B$2448,MATCH('A. Sales by store'!B12834,'B. Store opening dates'!$A$5:$A$2448,0))</f>
        <v>2012</v>
      </c>
      <c r="F12834" t="str">
        <f t="shared" si="400"/>
        <v>Old</v>
      </c>
      <c r="G12834" t="str">
        <f t="shared" si="401"/>
        <v>Existing</v>
      </c>
    </row>
    <row r="12835" spans="1:7" ht="19" x14ac:dyDescent="0.25">
      <c r="A12835" s="7">
        <v>2014</v>
      </c>
      <c r="B12835" s="7" t="s">
        <v>1611</v>
      </c>
      <c r="C12835" s="7" t="s">
        <v>8</v>
      </c>
      <c r="D12835" s="24">
        <v>465574.17</v>
      </c>
      <c r="E12835">
        <f>INDEX('B. Store opening dates'!$B$5:$B$2448,MATCH('A. Sales by store'!B12835,'B. Store opening dates'!$A$5:$A$2448,0))</f>
        <v>2012</v>
      </c>
      <c r="F12835" t="str">
        <f t="shared" si="400"/>
        <v>Old</v>
      </c>
      <c r="G12835" t="str">
        <f t="shared" si="401"/>
        <v>Existing</v>
      </c>
    </row>
    <row r="12836" spans="1:7" ht="19" x14ac:dyDescent="0.25">
      <c r="A12836" s="7">
        <v>2015</v>
      </c>
      <c r="B12836" s="7" t="s">
        <v>1612</v>
      </c>
      <c r="C12836" s="7" t="s">
        <v>5</v>
      </c>
      <c r="D12836" s="24">
        <v>894153.02</v>
      </c>
      <c r="E12836">
        <f>INDEX('B. Store opening dates'!$B$5:$B$2448,MATCH('A. Sales by store'!B12836,'B. Store opening dates'!$A$5:$A$2448,0))</f>
        <v>2012</v>
      </c>
      <c r="F12836" t="str">
        <f t="shared" si="400"/>
        <v>Old</v>
      </c>
      <c r="G12836" t="str">
        <f t="shared" si="401"/>
        <v>Existing</v>
      </c>
    </row>
    <row r="12837" spans="1:7" ht="19" x14ac:dyDescent="0.25">
      <c r="A12837" s="7">
        <v>2014</v>
      </c>
      <c r="B12837" s="7" t="s">
        <v>1612</v>
      </c>
      <c r="C12837" s="7" t="s">
        <v>5</v>
      </c>
      <c r="D12837" s="24">
        <v>972859.11</v>
      </c>
      <c r="E12837">
        <f>INDEX('B. Store opening dates'!$B$5:$B$2448,MATCH('A. Sales by store'!B12837,'B. Store opening dates'!$A$5:$A$2448,0))</f>
        <v>2012</v>
      </c>
      <c r="F12837" t="str">
        <f t="shared" si="400"/>
        <v>Old</v>
      </c>
      <c r="G12837" t="str">
        <f t="shared" si="401"/>
        <v>Existing</v>
      </c>
    </row>
    <row r="12838" spans="1:7" ht="19" x14ac:dyDescent="0.25">
      <c r="A12838" s="7">
        <v>2015</v>
      </c>
      <c r="B12838" s="7" t="s">
        <v>1612</v>
      </c>
      <c r="C12838" s="7" t="s">
        <v>6</v>
      </c>
      <c r="D12838" s="24">
        <v>516342.89</v>
      </c>
      <c r="E12838">
        <f>INDEX('B. Store opening dates'!$B$5:$B$2448,MATCH('A. Sales by store'!B12838,'B. Store opening dates'!$A$5:$A$2448,0))</f>
        <v>2012</v>
      </c>
      <c r="F12838" t="str">
        <f t="shared" si="400"/>
        <v>Old</v>
      </c>
      <c r="G12838" t="str">
        <f t="shared" si="401"/>
        <v>Existing</v>
      </c>
    </row>
    <row r="12839" spans="1:7" ht="19" x14ac:dyDescent="0.25">
      <c r="A12839" s="7">
        <v>2014</v>
      </c>
      <c r="B12839" s="7" t="s">
        <v>1612</v>
      </c>
      <c r="C12839" s="7" t="s">
        <v>6</v>
      </c>
      <c r="D12839" s="24">
        <v>370619.94</v>
      </c>
      <c r="E12839">
        <f>INDEX('B. Store opening dates'!$B$5:$B$2448,MATCH('A. Sales by store'!B12839,'B. Store opening dates'!$A$5:$A$2448,0))</f>
        <v>2012</v>
      </c>
      <c r="F12839" t="str">
        <f t="shared" si="400"/>
        <v>Old</v>
      </c>
      <c r="G12839" t="str">
        <f t="shared" si="401"/>
        <v>Existing</v>
      </c>
    </row>
    <row r="12840" spans="1:7" ht="19" x14ac:dyDescent="0.25">
      <c r="A12840" s="7">
        <v>2015</v>
      </c>
      <c r="B12840" s="7" t="s">
        <v>1612</v>
      </c>
      <c r="C12840" s="7" t="s">
        <v>7</v>
      </c>
      <c r="D12840" s="24">
        <v>168193.86</v>
      </c>
      <c r="E12840">
        <f>INDEX('B. Store opening dates'!$B$5:$B$2448,MATCH('A. Sales by store'!B12840,'B. Store opening dates'!$A$5:$A$2448,0))</f>
        <v>2012</v>
      </c>
      <c r="F12840" t="str">
        <f t="shared" si="400"/>
        <v>Old</v>
      </c>
      <c r="G12840" t="str">
        <f t="shared" si="401"/>
        <v>Existing</v>
      </c>
    </row>
    <row r="12841" spans="1:7" ht="19" x14ac:dyDescent="0.25">
      <c r="A12841" s="7">
        <v>2014</v>
      </c>
      <c r="B12841" s="7" t="s">
        <v>1612</v>
      </c>
      <c r="C12841" s="7" t="s">
        <v>7</v>
      </c>
      <c r="D12841" s="24">
        <v>178295.2</v>
      </c>
      <c r="E12841">
        <f>INDEX('B. Store opening dates'!$B$5:$B$2448,MATCH('A. Sales by store'!B12841,'B. Store opening dates'!$A$5:$A$2448,0))</f>
        <v>2012</v>
      </c>
      <c r="F12841" t="str">
        <f t="shared" si="400"/>
        <v>Old</v>
      </c>
      <c r="G12841" t="str">
        <f t="shared" si="401"/>
        <v>Existing</v>
      </c>
    </row>
    <row r="12842" spans="1:7" ht="19" x14ac:dyDescent="0.25">
      <c r="A12842" s="7">
        <v>2015</v>
      </c>
      <c r="B12842" s="7" t="s">
        <v>1612</v>
      </c>
      <c r="C12842" s="7" t="s">
        <v>8</v>
      </c>
      <c r="D12842" s="24">
        <v>743273.75</v>
      </c>
      <c r="E12842">
        <f>INDEX('B. Store opening dates'!$B$5:$B$2448,MATCH('A. Sales by store'!B12842,'B. Store opening dates'!$A$5:$A$2448,0))</f>
        <v>2012</v>
      </c>
      <c r="F12842" t="str">
        <f t="shared" si="400"/>
        <v>Old</v>
      </c>
      <c r="G12842" t="str">
        <f t="shared" si="401"/>
        <v>Existing</v>
      </c>
    </row>
    <row r="12843" spans="1:7" ht="19" x14ac:dyDescent="0.25">
      <c r="A12843" s="7">
        <v>2014</v>
      </c>
      <c r="B12843" s="7" t="s">
        <v>1612</v>
      </c>
      <c r="C12843" s="7" t="s">
        <v>8</v>
      </c>
      <c r="D12843" s="24">
        <v>764623.83</v>
      </c>
      <c r="E12843">
        <f>INDEX('B. Store opening dates'!$B$5:$B$2448,MATCH('A. Sales by store'!B12843,'B. Store opening dates'!$A$5:$A$2448,0))</f>
        <v>2012</v>
      </c>
      <c r="F12843" t="str">
        <f t="shared" si="400"/>
        <v>Old</v>
      </c>
      <c r="G12843" t="str">
        <f t="shared" si="401"/>
        <v>Existing</v>
      </c>
    </row>
    <row r="12844" spans="1:7" ht="19" x14ac:dyDescent="0.25">
      <c r="A12844" s="7">
        <v>2015</v>
      </c>
      <c r="B12844" s="7" t="s">
        <v>1613</v>
      </c>
      <c r="C12844" s="7" t="s">
        <v>5</v>
      </c>
      <c r="D12844" s="24">
        <v>510364.77</v>
      </c>
      <c r="E12844">
        <f>INDEX('B. Store opening dates'!$B$5:$B$2448,MATCH('A. Sales by store'!B12844,'B. Store opening dates'!$A$5:$A$2448,0))</f>
        <v>2012</v>
      </c>
      <c r="F12844" t="str">
        <f t="shared" si="400"/>
        <v>Old</v>
      </c>
      <c r="G12844" t="str">
        <f t="shared" si="401"/>
        <v>Existing</v>
      </c>
    </row>
    <row r="12845" spans="1:7" ht="19" x14ac:dyDescent="0.25">
      <c r="A12845" s="7">
        <v>2014</v>
      </c>
      <c r="B12845" s="7" t="s">
        <v>1613</v>
      </c>
      <c r="C12845" s="7" t="s">
        <v>5</v>
      </c>
      <c r="D12845" s="24">
        <v>563285.69999999995</v>
      </c>
      <c r="E12845">
        <f>INDEX('B. Store opening dates'!$B$5:$B$2448,MATCH('A. Sales by store'!B12845,'B. Store opening dates'!$A$5:$A$2448,0))</f>
        <v>2012</v>
      </c>
      <c r="F12845" t="str">
        <f t="shared" si="400"/>
        <v>Old</v>
      </c>
      <c r="G12845" t="str">
        <f t="shared" si="401"/>
        <v>Existing</v>
      </c>
    </row>
    <row r="12846" spans="1:7" ht="19" x14ac:dyDescent="0.25">
      <c r="A12846" s="7">
        <v>2015</v>
      </c>
      <c r="B12846" s="7" t="s">
        <v>1613</v>
      </c>
      <c r="C12846" s="7" t="s">
        <v>6</v>
      </c>
      <c r="D12846" s="24">
        <v>422229.54</v>
      </c>
      <c r="E12846">
        <f>INDEX('B. Store opening dates'!$B$5:$B$2448,MATCH('A. Sales by store'!B12846,'B. Store opening dates'!$A$5:$A$2448,0))</f>
        <v>2012</v>
      </c>
      <c r="F12846" t="str">
        <f t="shared" si="400"/>
        <v>Old</v>
      </c>
      <c r="G12846" t="str">
        <f t="shared" si="401"/>
        <v>Existing</v>
      </c>
    </row>
    <row r="12847" spans="1:7" ht="19" x14ac:dyDescent="0.25">
      <c r="A12847" s="7">
        <v>2014</v>
      </c>
      <c r="B12847" s="7" t="s">
        <v>1613</v>
      </c>
      <c r="C12847" s="7" t="s">
        <v>6</v>
      </c>
      <c r="D12847" s="24">
        <v>299166.3</v>
      </c>
      <c r="E12847">
        <f>INDEX('B. Store opening dates'!$B$5:$B$2448,MATCH('A. Sales by store'!B12847,'B. Store opening dates'!$A$5:$A$2448,0))</f>
        <v>2012</v>
      </c>
      <c r="F12847" t="str">
        <f t="shared" si="400"/>
        <v>Old</v>
      </c>
      <c r="G12847" t="str">
        <f t="shared" si="401"/>
        <v>Existing</v>
      </c>
    </row>
    <row r="12848" spans="1:7" ht="19" x14ac:dyDescent="0.25">
      <c r="A12848" s="7">
        <v>2015</v>
      </c>
      <c r="B12848" s="7" t="s">
        <v>1613</v>
      </c>
      <c r="C12848" s="7" t="s">
        <v>7</v>
      </c>
      <c r="D12848" s="24">
        <v>98194.7</v>
      </c>
      <c r="E12848">
        <f>INDEX('B. Store opening dates'!$B$5:$B$2448,MATCH('A. Sales by store'!B12848,'B. Store opening dates'!$A$5:$A$2448,0))</f>
        <v>2012</v>
      </c>
      <c r="F12848" t="str">
        <f t="shared" si="400"/>
        <v>Old</v>
      </c>
      <c r="G12848" t="str">
        <f t="shared" si="401"/>
        <v>Existing</v>
      </c>
    </row>
    <row r="12849" spans="1:7" ht="19" x14ac:dyDescent="0.25">
      <c r="A12849" s="7">
        <v>2014</v>
      </c>
      <c r="B12849" s="7" t="s">
        <v>1613</v>
      </c>
      <c r="C12849" s="7" t="s">
        <v>7</v>
      </c>
      <c r="D12849" s="24">
        <v>103795.2</v>
      </c>
      <c r="E12849">
        <f>INDEX('B. Store opening dates'!$B$5:$B$2448,MATCH('A. Sales by store'!B12849,'B. Store opening dates'!$A$5:$A$2448,0))</f>
        <v>2012</v>
      </c>
      <c r="F12849" t="str">
        <f t="shared" si="400"/>
        <v>Old</v>
      </c>
      <c r="G12849" t="str">
        <f t="shared" si="401"/>
        <v>Existing</v>
      </c>
    </row>
    <row r="12850" spans="1:7" ht="19" x14ac:dyDescent="0.25">
      <c r="A12850" s="7">
        <v>2015</v>
      </c>
      <c r="B12850" s="7" t="s">
        <v>1613</v>
      </c>
      <c r="C12850" s="7" t="s">
        <v>8</v>
      </c>
      <c r="D12850" s="24">
        <v>783701.57</v>
      </c>
      <c r="E12850">
        <f>INDEX('B. Store opening dates'!$B$5:$B$2448,MATCH('A. Sales by store'!B12850,'B. Store opening dates'!$A$5:$A$2448,0))</f>
        <v>2012</v>
      </c>
      <c r="F12850" t="str">
        <f t="shared" si="400"/>
        <v>Old</v>
      </c>
      <c r="G12850" t="str">
        <f t="shared" si="401"/>
        <v>Existing</v>
      </c>
    </row>
    <row r="12851" spans="1:7" ht="19" x14ac:dyDescent="0.25">
      <c r="A12851" s="7">
        <v>2014</v>
      </c>
      <c r="B12851" s="7" t="s">
        <v>1613</v>
      </c>
      <c r="C12851" s="7" t="s">
        <v>8</v>
      </c>
      <c r="D12851" s="24">
        <v>810094.13</v>
      </c>
      <c r="E12851">
        <f>INDEX('B. Store opening dates'!$B$5:$B$2448,MATCH('A. Sales by store'!B12851,'B. Store opening dates'!$A$5:$A$2448,0))</f>
        <v>2012</v>
      </c>
      <c r="F12851" t="str">
        <f t="shared" si="400"/>
        <v>Old</v>
      </c>
      <c r="G12851" t="str">
        <f t="shared" si="401"/>
        <v>Existing</v>
      </c>
    </row>
    <row r="12852" spans="1:7" ht="19" x14ac:dyDescent="0.25">
      <c r="A12852" s="7">
        <v>2015</v>
      </c>
      <c r="B12852" s="7" t="s">
        <v>1614</v>
      </c>
      <c r="C12852" s="7" t="s">
        <v>5</v>
      </c>
      <c r="D12852" s="24">
        <v>533547.98</v>
      </c>
      <c r="E12852">
        <f>INDEX('B. Store opening dates'!$B$5:$B$2448,MATCH('A. Sales by store'!B12852,'B. Store opening dates'!$A$5:$A$2448,0))</f>
        <v>2012</v>
      </c>
      <c r="F12852" t="str">
        <f t="shared" si="400"/>
        <v>Old</v>
      </c>
      <c r="G12852" t="str">
        <f t="shared" si="401"/>
        <v>Existing</v>
      </c>
    </row>
    <row r="12853" spans="1:7" ht="19" x14ac:dyDescent="0.25">
      <c r="A12853" s="7">
        <v>2014</v>
      </c>
      <c r="B12853" s="7" t="s">
        <v>1614</v>
      </c>
      <c r="C12853" s="7" t="s">
        <v>5</v>
      </c>
      <c r="D12853" s="24">
        <v>586217.82999999996</v>
      </c>
      <c r="E12853">
        <f>INDEX('B. Store opening dates'!$B$5:$B$2448,MATCH('A. Sales by store'!B12853,'B. Store opening dates'!$A$5:$A$2448,0))</f>
        <v>2012</v>
      </c>
      <c r="F12853" t="str">
        <f t="shared" si="400"/>
        <v>Old</v>
      </c>
      <c r="G12853" t="str">
        <f t="shared" si="401"/>
        <v>Existing</v>
      </c>
    </row>
    <row r="12854" spans="1:7" ht="19" x14ac:dyDescent="0.25">
      <c r="A12854" s="7">
        <v>2015</v>
      </c>
      <c r="B12854" s="7" t="s">
        <v>1614</v>
      </c>
      <c r="C12854" s="7" t="s">
        <v>6</v>
      </c>
      <c r="D12854" s="24">
        <v>559191.91</v>
      </c>
      <c r="E12854">
        <f>INDEX('B. Store opening dates'!$B$5:$B$2448,MATCH('A. Sales by store'!B12854,'B. Store opening dates'!$A$5:$A$2448,0))</f>
        <v>2012</v>
      </c>
      <c r="F12854" t="str">
        <f t="shared" si="400"/>
        <v>Old</v>
      </c>
      <c r="G12854" t="str">
        <f t="shared" si="401"/>
        <v>Existing</v>
      </c>
    </row>
    <row r="12855" spans="1:7" ht="19" x14ac:dyDescent="0.25">
      <c r="A12855" s="7">
        <v>2014</v>
      </c>
      <c r="B12855" s="7" t="s">
        <v>1614</v>
      </c>
      <c r="C12855" s="7" t="s">
        <v>6</v>
      </c>
      <c r="D12855" s="24">
        <v>414154.48</v>
      </c>
      <c r="E12855">
        <f>INDEX('B. Store opening dates'!$B$5:$B$2448,MATCH('A. Sales by store'!B12855,'B. Store opening dates'!$A$5:$A$2448,0))</f>
        <v>2012</v>
      </c>
      <c r="F12855" t="str">
        <f t="shared" si="400"/>
        <v>Old</v>
      </c>
      <c r="G12855" t="str">
        <f t="shared" si="401"/>
        <v>Existing</v>
      </c>
    </row>
    <row r="12856" spans="1:7" ht="19" x14ac:dyDescent="0.25">
      <c r="A12856" s="7">
        <v>2015</v>
      </c>
      <c r="B12856" s="7" t="s">
        <v>1614</v>
      </c>
      <c r="C12856" s="7" t="s">
        <v>7</v>
      </c>
      <c r="D12856" s="24">
        <v>69428.72</v>
      </c>
      <c r="E12856">
        <f>INDEX('B. Store opening dates'!$B$5:$B$2448,MATCH('A. Sales by store'!B12856,'B. Store opening dates'!$A$5:$A$2448,0))</f>
        <v>2012</v>
      </c>
      <c r="F12856" t="str">
        <f t="shared" si="400"/>
        <v>Old</v>
      </c>
      <c r="G12856" t="str">
        <f t="shared" si="401"/>
        <v>Existing</v>
      </c>
    </row>
    <row r="12857" spans="1:7" ht="19" x14ac:dyDescent="0.25">
      <c r="A12857" s="7">
        <v>2014</v>
      </c>
      <c r="B12857" s="7" t="s">
        <v>1614</v>
      </c>
      <c r="C12857" s="7" t="s">
        <v>7</v>
      </c>
      <c r="D12857" s="24">
        <v>72628.47</v>
      </c>
      <c r="E12857">
        <f>INDEX('B. Store opening dates'!$B$5:$B$2448,MATCH('A. Sales by store'!B12857,'B. Store opening dates'!$A$5:$A$2448,0))</f>
        <v>2012</v>
      </c>
      <c r="F12857" t="str">
        <f t="shared" si="400"/>
        <v>Old</v>
      </c>
      <c r="G12857" t="str">
        <f t="shared" si="401"/>
        <v>Existing</v>
      </c>
    </row>
    <row r="12858" spans="1:7" ht="19" x14ac:dyDescent="0.25">
      <c r="A12858" s="7">
        <v>2015</v>
      </c>
      <c r="B12858" s="7" t="s">
        <v>1614</v>
      </c>
      <c r="C12858" s="7" t="s">
        <v>8</v>
      </c>
      <c r="D12858" s="24">
        <v>457035.74</v>
      </c>
      <c r="E12858">
        <f>INDEX('B. Store opening dates'!$B$5:$B$2448,MATCH('A. Sales by store'!B12858,'B. Store opening dates'!$A$5:$A$2448,0))</f>
        <v>2012</v>
      </c>
      <c r="F12858" t="str">
        <f t="shared" si="400"/>
        <v>Old</v>
      </c>
      <c r="G12858" t="str">
        <f t="shared" si="401"/>
        <v>Existing</v>
      </c>
    </row>
    <row r="12859" spans="1:7" ht="19" x14ac:dyDescent="0.25">
      <c r="A12859" s="7">
        <v>2014</v>
      </c>
      <c r="B12859" s="7" t="s">
        <v>1614</v>
      </c>
      <c r="C12859" s="7" t="s">
        <v>8</v>
      </c>
      <c r="D12859" s="24">
        <v>475648.96</v>
      </c>
      <c r="E12859">
        <f>INDEX('B. Store opening dates'!$B$5:$B$2448,MATCH('A. Sales by store'!B12859,'B. Store opening dates'!$A$5:$A$2448,0))</f>
        <v>2012</v>
      </c>
      <c r="F12859" t="str">
        <f t="shared" si="400"/>
        <v>Old</v>
      </c>
      <c r="G12859" t="str">
        <f t="shared" si="401"/>
        <v>Existing</v>
      </c>
    </row>
    <row r="12860" spans="1:7" ht="19" x14ac:dyDescent="0.25">
      <c r="A12860" s="7">
        <v>2015</v>
      </c>
      <c r="B12860" s="7" t="s">
        <v>1615</v>
      </c>
      <c r="C12860" s="7" t="s">
        <v>5</v>
      </c>
      <c r="D12860" s="24">
        <v>711104.21</v>
      </c>
      <c r="E12860">
        <f>INDEX('B. Store opening dates'!$B$5:$B$2448,MATCH('A. Sales by store'!B12860,'B. Store opening dates'!$A$5:$A$2448,0))</f>
        <v>2012</v>
      </c>
      <c r="F12860" t="str">
        <f t="shared" si="400"/>
        <v>Old</v>
      </c>
      <c r="G12860" t="str">
        <f t="shared" si="401"/>
        <v>Existing</v>
      </c>
    </row>
    <row r="12861" spans="1:7" ht="19" x14ac:dyDescent="0.25">
      <c r="A12861" s="7">
        <v>2014</v>
      </c>
      <c r="B12861" s="7" t="s">
        <v>1615</v>
      </c>
      <c r="C12861" s="7" t="s">
        <v>5</v>
      </c>
      <c r="D12861" s="24">
        <v>788431.62</v>
      </c>
      <c r="E12861">
        <f>INDEX('B. Store opening dates'!$B$5:$B$2448,MATCH('A. Sales by store'!B12861,'B. Store opening dates'!$A$5:$A$2448,0))</f>
        <v>2012</v>
      </c>
      <c r="F12861" t="str">
        <f t="shared" si="400"/>
        <v>Old</v>
      </c>
      <c r="G12861" t="str">
        <f t="shared" si="401"/>
        <v>Existing</v>
      </c>
    </row>
    <row r="12862" spans="1:7" ht="19" x14ac:dyDescent="0.25">
      <c r="A12862" s="7">
        <v>2015</v>
      </c>
      <c r="B12862" s="7" t="s">
        <v>1615</v>
      </c>
      <c r="C12862" s="7" t="s">
        <v>6</v>
      </c>
      <c r="D12862" s="24">
        <v>213663.48</v>
      </c>
      <c r="E12862">
        <f>INDEX('B. Store opening dates'!$B$5:$B$2448,MATCH('A. Sales by store'!B12862,'B. Store opening dates'!$A$5:$A$2448,0))</f>
        <v>2012</v>
      </c>
      <c r="F12862" t="str">
        <f t="shared" si="400"/>
        <v>Old</v>
      </c>
      <c r="G12862" t="str">
        <f t="shared" si="401"/>
        <v>Existing</v>
      </c>
    </row>
    <row r="12863" spans="1:7" ht="19" x14ac:dyDescent="0.25">
      <c r="A12863" s="7">
        <v>2014</v>
      </c>
      <c r="B12863" s="7" t="s">
        <v>1615</v>
      </c>
      <c r="C12863" s="7" t="s">
        <v>6</v>
      </c>
      <c r="D12863" s="24">
        <v>155579.35999999999</v>
      </c>
      <c r="E12863">
        <f>INDEX('B. Store opening dates'!$B$5:$B$2448,MATCH('A. Sales by store'!B12863,'B. Store opening dates'!$A$5:$A$2448,0))</f>
        <v>2012</v>
      </c>
      <c r="F12863" t="str">
        <f t="shared" si="400"/>
        <v>Old</v>
      </c>
      <c r="G12863" t="str">
        <f t="shared" si="401"/>
        <v>Existing</v>
      </c>
    </row>
    <row r="12864" spans="1:7" ht="19" x14ac:dyDescent="0.25">
      <c r="A12864" s="7">
        <v>2015</v>
      </c>
      <c r="B12864" s="7" t="s">
        <v>1615</v>
      </c>
      <c r="C12864" s="7" t="s">
        <v>7</v>
      </c>
      <c r="D12864" s="24">
        <v>124350.25</v>
      </c>
      <c r="E12864">
        <f>INDEX('B. Store opening dates'!$B$5:$B$2448,MATCH('A. Sales by store'!B12864,'B. Store opening dates'!$A$5:$A$2448,0))</f>
        <v>2012</v>
      </c>
      <c r="F12864" t="str">
        <f t="shared" si="400"/>
        <v>Old</v>
      </c>
      <c r="G12864" t="str">
        <f t="shared" si="401"/>
        <v>Existing</v>
      </c>
    </row>
    <row r="12865" spans="1:7" ht="19" x14ac:dyDescent="0.25">
      <c r="A12865" s="7">
        <v>2014</v>
      </c>
      <c r="B12865" s="7" t="s">
        <v>1615</v>
      </c>
      <c r="C12865" s="7" t="s">
        <v>7</v>
      </c>
      <c r="D12865" s="24">
        <v>132311.67999999999</v>
      </c>
      <c r="E12865">
        <f>INDEX('B. Store opening dates'!$B$5:$B$2448,MATCH('A. Sales by store'!B12865,'B. Store opening dates'!$A$5:$A$2448,0))</f>
        <v>2012</v>
      </c>
      <c r="F12865" t="str">
        <f t="shared" si="400"/>
        <v>Old</v>
      </c>
      <c r="G12865" t="str">
        <f t="shared" si="401"/>
        <v>Existing</v>
      </c>
    </row>
    <row r="12866" spans="1:7" ht="19" x14ac:dyDescent="0.25">
      <c r="A12866" s="7">
        <v>2015</v>
      </c>
      <c r="B12866" s="7" t="s">
        <v>1615</v>
      </c>
      <c r="C12866" s="7" t="s">
        <v>8</v>
      </c>
      <c r="D12866" s="24">
        <v>437302.56</v>
      </c>
      <c r="E12866">
        <f>INDEX('B. Store opening dates'!$B$5:$B$2448,MATCH('A. Sales by store'!B12866,'B. Store opening dates'!$A$5:$A$2448,0))</f>
        <v>2012</v>
      </c>
      <c r="F12866" t="str">
        <f t="shared" si="400"/>
        <v>Old</v>
      </c>
      <c r="G12866" t="str">
        <f t="shared" si="401"/>
        <v>Existing</v>
      </c>
    </row>
    <row r="12867" spans="1:7" ht="19" x14ac:dyDescent="0.25">
      <c r="A12867" s="7">
        <v>2014</v>
      </c>
      <c r="B12867" s="7" t="s">
        <v>1615</v>
      </c>
      <c r="C12867" s="7" t="s">
        <v>8</v>
      </c>
      <c r="D12867" s="24">
        <v>458467.85</v>
      </c>
      <c r="E12867">
        <f>INDEX('B. Store opening dates'!$B$5:$B$2448,MATCH('A. Sales by store'!B12867,'B. Store opening dates'!$A$5:$A$2448,0))</f>
        <v>2012</v>
      </c>
      <c r="F12867" t="str">
        <f t="shared" si="400"/>
        <v>Old</v>
      </c>
      <c r="G12867" t="str">
        <f t="shared" si="401"/>
        <v>Existing</v>
      </c>
    </row>
    <row r="12868" spans="1:7" ht="19" x14ac:dyDescent="0.25">
      <c r="A12868" s="7">
        <v>2015</v>
      </c>
      <c r="B12868" s="7" t="s">
        <v>1616</v>
      </c>
      <c r="C12868" s="7" t="s">
        <v>5</v>
      </c>
      <c r="D12868" s="24">
        <v>553257.07999999996</v>
      </c>
      <c r="E12868">
        <f>INDEX('B. Store opening dates'!$B$5:$B$2448,MATCH('A. Sales by store'!B12868,'B. Store opening dates'!$A$5:$A$2448,0))</f>
        <v>2012</v>
      </c>
      <c r="F12868" t="str">
        <f t="shared" si="400"/>
        <v>Old</v>
      </c>
      <c r="G12868" t="str">
        <f t="shared" si="401"/>
        <v>Existing</v>
      </c>
    </row>
    <row r="12869" spans="1:7" ht="19" x14ac:dyDescent="0.25">
      <c r="A12869" s="7">
        <v>2014</v>
      </c>
      <c r="B12869" s="7" t="s">
        <v>1616</v>
      </c>
      <c r="C12869" s="7" t="s">
        <v>5</v>
      </c>
      <c r="D12869" s="24">
        <v>605343.89</v>
      </c>
      <c r="E12869">
        <f>INDEX('B. Store opening dates'!$B$5:$B$2448,MATCH('A. Sales by store'!B12869,'B. Store opening dates'!$A$5:$A$2448,0))</f>
        <v>2012</v>
      </c>
      <c r="F12869" t="str">
        <f t="shared" ref="F12869:F12932" si="402">IF(A12869 = 2015, IF(E12869&lt; 2015, "Old","New"),IF(E12869 &lt; 2014, "Old","New"))</f>
        <v>Old</v>
      </c>
      <c r="G12869" t="str">
        <f t="shared" ref="G12869:G12932" si="403">IF(A12869 = 2015, IF(E12869&lt; 2015, "Existing","New"),"Existing")</f>
        <v>Existing</v>
      </c>
    </row>
    <row r="12870" spans="1:7" ht="19" x14ac:dyDescent="0.25">
      <c r="A12870" s="7">
        <v>2015</v>
      </c>
      <c r="B12870" s="7" t="s">
        <v>1616</v>
      </c>
      <c r="C12870" s="7" t="s">
        <v>6</v>
      </c>
      <c r="D12870" s="24">
        <v>581399.18000000005</v>
      </c>
      <c r="E12870">
        <f>INDEX('B. Store opening dates'!$B$5:$B$2448,MATCH('A. Sales by store'!B12870,'B. Store opening dates'!$A$5:$A$2448,0))</f>
        <v>2012</v>
      </c>
      <c r="F12870" t="str">
        <f t="shared" si="402"/>
        <v>Old</v>
      </c>
      <c r="G12870" t="str">
        <f t="shared" si="403"/>
        <v>Existing</v>
      </c>
    </row>
    <row r="12871" spans="1:7" ht="19" x14ac:dyDescent="0.25">
      <c r="A12871" s="7">
        <v>2014</v>
      </c>
      <c r="B12871" s="7" t="s">
        <v>1616</v>
      </c>
      <c r="C12871" s="7" t="s">
        <v>6</v>
      </c>
      <c r="D12871" s="24">
        <v>407027.26</v>
      </c>
      <c r="E12871">
        <f>INDEX('B. Store opening dates'!$B$5:$B$2448,MATCH('A. Sales by store'!B12871,'B. Store opening dates'!$A$5:$A$2448,0))</f>
        <v>2012</v>
      </c>
      <c r="F12871" t="str">
        <f t="shared" si="402"/>
        <v>Old</v>
      </c>
      <c r="G12871" t="str">
        <f t="shared" si="403"/>
        <v>Existing</v>
      </c>
    </row>
    <row r="12872" spans="1:7" ht="19" x14ac:dyDescent="0.25">
      <c r="A12872" s="7">
        <v>2015</v>
      </c>
      <c r="B12872" s="7" t="s">
        <v>1616</v>
      </c>
      <c r="C12872" s="7" t="s">
        <v>7</v>
      </c>
      <c r="D12872" s="24">
        <v>106377.62</v>
      </c>
      <c r="E12872">
        <f>INDEX('B. Store opening dates'!$B$5:$B$2448,MATCH('A. Sales by store'!B12872,'B. Store opening dates'!$A$5:$A$2448,0))</f>
        <v>2012</v>
      </c>
      <c r="F12872" t="str">
        <f t="shared" si="402"/>
        <v>Old</v>
      </c>
      <c r="G12872" t="str">
        <f t="shared" si="403"/>
        <v>Existing</v>
      </c>
    </row>
    <row r="12873" spans="1:7" ht="19" x14ac:dyDescent="0.25">
      <c r="A12873" s="7">
        <v>2014</v>
      </c>
      <c r="B12873" s="7" t="s">
        <v>1616</v>
      </c>
      <c r="C12873" s="7" t="s">
        <v>7</v>
      </c>
      <c r="D12873" s="24">
        <v>111451.71</v>
      </c>
      <c r="E12873">
        <f>INDEX('B. Store opening dates'!$B$5:$B$2448,MATCH('A. Sales by store'!B12873,'B. Store opening dates'!$A$5:$A$2448,0))</f>
        <v>2012</v>
      </c>
      <c r="F12873" t="str">
        <f t="shared" si="402"/>
        <v>Old</v>
      </c>
      <c r="G12873" t="str">
        <f t="shared" si="403"/>
        <v>Existing</v>
      </c>
    </row>
    <row r="12874" spans="1:7" ht="19" x14ac:dyDescent="0.25">
      <c r="A12874" s="7">
        <v>2015</v>
      </c>
      <c r="B12874" s="7" t="s">
        <v>1616</v>
      </c>
      <c r="C12874" s="7" t="s">
        <v>8</v>
      </c>
      <c r="D12874" s="24">
        <v>647022.32999999996</v>
      </c>
      <c r="E12874">
        <f>INDEX('B. Store opening dates'!$B$5:$B$2448,MATCH('A. Sales by store'!B12874,'B. Store opening dates'!$A$5:$A$2448,0))</f>
        <v>2012</v>
      </c>
      <c r="F12874" t="str">
        <f t="shared" si="402"/>
        <v>Old</v>
      </c>
      <c r="G12874" t="str">
        <f t="shared" si="403"/>
        <v>Existing</v>
      </c>
    </row>
    <row r="12875" spans="1:7" ht="19" x14ac:dyDescent="0.25">
      <c r="A12875" s="7">
        <v>2014</v>
      </c>
      <c r="B12875" s="7" t="s">
        <v>1616</v>
      </c>
      <c r="C12875" s="7" t="s">
        <v>8</v>
      </c>
      <c r="D12875" s="24">
        <v>673535.38</v>
      </c>
      <c r="E12875">
        <f>INDEX('B. Store opening dates'!$B$5:$B$2448,MATCH('A. Sales by store'!B12875,'B. Store opening dates'!$A$5:$A$2448,0))</f>
        <v>2012</v>
      </c>
      <c r="F12875" t="str">
        <f t="shared" si="402"/>
        <v>Old</v>
      </c>
      <c r="G12875" t="str">
        <f t="shared" si="403"/>
        <v>Existing</v>
      </c>
    </row>
    <row r="12876" spans="1:7" ht="19" x14ac:dyDescent="0.25">
      <c r="A12876" s="7">
        <v>2015</v>
      </c>
      <c r="B12876" s="7" t="s">
        <v>1617</v>
      </c>
      <c r="C12876" s="7" t="s">
        <v>5</v>
      </c>
      <c r="D12876" s="24">
        <v>649482.96</v>
      </c>
      <c r="E12876">
        <f>INDEX('B. Store opening dates'!$B$5:$B$2448,MATCH('A. Sales by store'!B12876,'B. Store opening dates'!$A$5:$A$2448,0))</f>
        <v>2012</v>
      </c>
      <c r="F12876" t="str">
        <f t="shared" si="402"/>
        <v>Old</v>
      </c>
      <c r="G12876" t="str">
        <f t="shared" si="403"/>
        <v>Existing</v>
      </c>
    </row>
    <row r="12877" spans="1:7" ht="19" x14ac:dyDescent="0.25">
      <c r="A12877" s="7">
        <v>2014</v>
      </c>
      <c r="B12877" s="7" t="s">
        <v>1617</v>
      </c>
      <c r="C12877" s="7" t="s">
        <v>5</v>
      </c>
      <c r="D12877" s="24">
        <v>707974.09</v>
      </c>
      <c r="E12877">
        <f>INDEX('B. Store opening dates'!$B$5:$B$2448,MATCH('A. Sales by store'!B12877,'B. Store opening dates'!$A$5:$A$2448,0))</f>
        <v>2012</v>
      </c>
      <c r="F12877" t="str">
        <f t="shared" si="402"/>
        <v>Old</v>
      </c>
      <c r="G12877" t="str">
        <f t="shared" si="403"/>
        <v>Existing</v>
      </c>
    </row>
    <row r="12878" spans="1:7" ht="19" x14ac:dyDescent="0.25">
      <c r="A12878" s="7">
        <v>2015</v>
      </c>
      <c r="B12878" s="7" t="s">
        <v>1617</v>
      </c>
      <c r="C12878" s="7" t="s">
        <v>6</v>
      </c>
      <c r="D12878" s="24">
        <v>432162.79</v>
      </c>
      <c r="E12878">
        <f>INDEX('B. Store opening dates'!$B$5:$B$2448,MATCH('A. Sales by store'!B12878,'B. Store opening dates'!$A$5:$A$2448,0))</f>
        <v>2012</v>
      </c>
      <c r="F12878" t="str">
        <f t="shared" si="402"/>
        <v>Old</v>
      </c>
      <c r="G12878" t="str">
        <f t="shared" si="403"/>
        <v>Existing</v>
      </c>
    </row>
    <row r="12879" spans="1:7" ht="19" x14ac:dyDescent="0.25">
      <c r="A12879" s="7">
        <v>2014</v>
      </c>
      <c r="B12879" s="7" t="s">
        <v>1617</v>
      </c>
      <c r="C12879" s="7" t="s">
        <v>6</v>
      </c>
      <c r="D12879" s="24">
        <v>310616.40000000002</v>
      </c>
      <c r="E12879">
        <f>INDEX('B. Store opening dates'!$B$5:$B$2448,MATCH('A. Sales by store'!B12879,'B. Store opening dates'!$A$5:$A$2448,0))</f>
        <v>2012</v>
      </c>
      <c r="F12879" t="str">
        <f t="shared" si="402"/>
        <v>Old</v>
      </c>
      <c r="G12879" t="str">
        <f t="shared" si="403"/>
        <v>Existing</v>
      </c>
    </row>
    <row r="12880" spans="1:7" ht="19" x14ac:dyDescent="0.25">
      <c r="A12880" s="7">
        <v>2015</v>
      </c>
      <c r="B12880" s="7" t="s">
        <v>1617</v>
      </c>
      <c r="C12880" s="7" t="s">
        <v>7</v>
      </c>
      <c r="D12880" s="24">
        <v>159604.49</v>
      </c>
      <c r="E12880">
        <f>INDEX('B. Store opening dates'!$B$5:$B$2448,MATCH('A. Sales by store'!B12880,'B. Store opening dates'!$A$5:$A$2448,0))</f>
        <v>2012</v>
      </c>
      <c r="F12880" t="str">
        <f t="shared" si="402"/>
        <v>Old</v>
      </c>
      <c r="G12880" t="str">
        <f t="shared" si="403"/>
        <v>Existing</v>
      </c>
    </row>
    <row r="12881" spans="1:7" ht="19" x14ac:dyDescent="0.25">
      <c r="A12881" s="7">
        <v>2014</v>
      </c>
      <c r="B12881" s="7" t="s">
        <v>1617</v>
      </c>
      <c r="C12881" s="7" t="s">
        <v>7</v>
      </c>
      <c r="D12881" s="24">
        <v>168782.75</v>
      </c>
      <c r="E12881">
        <f>INDEX('B. Store opening dates'!$B$5:$B$2448,MATCH('A. Sales by store'!B12881,'B. Store opening dates'!$A$5:$A$2448,0))</f>
        <v>2012</v>
      </c>
      <c r="F12881" t="str">
        <f t="shared" si="402"/>
        <v>Old</v>
      </c>
      <c r="G12881" t="str">
        <f t="shared" si="403"/>
        <v>Existing</v>
      </c>
    </row>
    <row r="12882" spans="1:7" ht="19" x14ac:dyDescent="0.25">
      <c r="A12882" s="7">
        <v>2015</v>
      </c>
      <c r="B12882" s="7" t="s">
        <v>1617</v>
      </c>
      <c r="C12882" s="7" t="s">
        <v>8</v>
      </c>
      <c r="D12882" s="24">
        <v>439875.44</v>
      </c>
      <c r="E12882">
        <f>INDEX('B. Store opening dates'!$B$5:$B$2448,MATCH('A. Sales by store'!B12882,'B. Store opening dates'!$A$5:$A$2448,0))</f>
        <v>2012</v>
      </c>
      <c r="F12882" t="str">
        <f t="shared" si="402"/>
        <v>Old</v>
      </c>
      <c r="G12882" t="str">
        <f t="shared" si="403"/>
        <v>Existing</v>
      </c>
    </row>
    <row r="12883" spans="1:7" ht="19" x14ac:dyDescent="0.25">
      <c r="A12883" s="7">
        <v>2014</v>
      </c>
      <c r="B12883" s="7" t="s">
        <v>1617</v>
      </c>
      <c r="C12883" s="7" t="s">
        <v>8</v>
      </c>
      <c r="D12883" s="24">
        <v>458291.39</v>
      </c>
      <c r="E12883">
        <f>INDEX('B. Store opening dates'!$B$5:$B$2448,MATCH('A. Sales by store'!B12883,'B. Store opening dates'!$A$5:$A$2448,0))</f>
        <v>2012</v>
      </c>
      <c r="F12883" t="str">
        <f t="shared" si="402"/>
        <v>Old</v>
      </c>
      <c r="G12883" t="str">
        <f t="shared" si="403"/>
        <v>Existing</v>
      </c>
    </row>
    <row r="12884" spans="1:7" ht="19" x14ac:dyDescent="0.25">
      <c r="A12884" s="7">
        <v>2015</v>
      </c>
      <c r="B12884" s="7" t="s">
        <v>1618</v>
      </c>
      <c r="C12884" s="7" t="s">
        <v>5</v>
      </c>
      <c r="D12884" s="24">
        <v>582584.15</v>
      </c>
      <c r="E12884">
        <f>INDEX('B. Store opening dates'!$B$5:$B$2448,MATCH('A. Sales by store'!B12884,'B. Store opening dates'!$A$5:$A$2448,0))</f>
        <v>2012</v>
      </c>
      <c r="F12884" t="str">
        <f t="shared" si="402"/>
        <v>Old</v>
      </c>
      <c r="G12884" t="str">
        <f t="shared" si="403"/>
        <v>Existing</v>
      </c>
    </row>
    <row r="12885" spans="1:7" ht="19" x14ac:dyDescent="0.25">
      <c r="A12885" s="7">
        <v>2014</v>
      </c>
      <c r="B12885" s="7" t="s">
        <v>1618</v>
      </c>
      <c r="C12885" s="7" t="s">
        <v>5</v>
      </c>
      <c r="D12885" s="24">
        <v>641900.97</v>
      </c>
      <c r="E12885">
        <f>INDEX('B. Store opening dates'!$B$5:$B$2448,MATCH('A. Sales by store'!B12885,'B. Store opening dates'!$A$5:$A$2448,0))</f>
        <v>2012</v>
      </c>
      <c r="F12885" t="str">
        <f t="shared" si="402"/>
        <v>Old</v>
      </c>
      <c r="G12885" t="str">
        <f t="shared" si="403"/>
        <v>Existing</v>
      </c>
    </row>
    <row r="12886" spans="1:7" ht="19" x14ac:dyDescent="0.25">
      <c r="A12886" s="7">
        <v>2015</v>
      </c>
      <c r="B12886" s="7" t="s">
        <v>1618</v>
      </c>
      <c r="C12886" s="7" t="s">
        <v>6</v>
      </c>
      <c r="D12886" s="24">
        <v>444384.52</v>
      </c>
      <c r="E12886">
        <f>INDEX('B. Store opening dates'!$B$5:$B$2448,MATCH('A. Sales by store'!B12886,'B. Store opening dates'!$A$5:$A$2448,0))</f>
        <v>2012</v>
      </c>
      <c r="F12886" t="str">
        <f t="shared" si="402"/>
        <v>Old</v>
      </c>
      <c r="G12886" t="str">
        <f t="shared" si="403"/>
        <v>Existing</v>
      </c>
    </row>
    <row r="12887" spans="1:7" ht="19" x14ac:dyDescent="0.25">
      <c r="A12887" s="7">
        <v>2014</v>
      </c>
      <c r="B12887" s="7" t="s">
        <v>1618</v>
      </c>
      <c r="C12887" s="7" t="s">
        <v>6</v>
      </c>
      <c r="D12887" s="24">
        <v>313343.90999999997</v>
      </c>
      <c r="E12887">
        <f>INDEX('B. Store opening dates'!$B$5:$B$2448,MATCH('A. Sales by store'!B12887,'B. Store opening dates'!$A$5:$A$2448,0))</f>
        <v>2012</v>
      </c>
      <c r="F12887" t="str">
        <f t="shared" si="402"/>
        <v>Old</v>
      </c>
      <c r="G12887" t="str">
        <f t="shared" si="403"/>
        <v>Existing</v>
      </c>
    </row>
    <row r="12888" spans="1:7" ht="19" x14ac:dyDescent="0.25">
      <c r="A12888" s="7">
        <v>2015</v>
      </c>
      <c r="B12888" s="7" t="s">
        <v>1618</v>
      </c>
      <c r="C12888" s="7" t="s">
        <v>7</v>
      </c>
      <c r="D12888" s="24">
        <v>134831</v>
      </c>
      <c r="E12888">
        <f>INDEX('B. Store opening dates'!$B$5:$B$2448,MATCH('A. Sales by store'!B12888,'B. Store opening dates'!$A$5:$A$2448,0))</f>
        <v>2012</v>
      </c>
      <c r="F12888" t="str">
        <f t="shared" si="402"/>
        <v>Old</v>
      </c>
      <c r="G12888" t="str">
        <f t="shared" si="403"/>
        <v>Existing</v>
      </c>
    </row>
    <row r="12889" spans="1:7" ht="19" x14ac:dyDescent="0.25">
      <c r="A12889" s="7">
        <v>2014</v>
      </c>
      <c r="B12889" s="7" t="s">
        <v>1618</v>
      </c>
      <c r="C12889" s="7" t="s">
        <v>7</v>
      </c>
      <c r="D12889" s="24">
        <v>142115.85</v>
      </c>
      <c r="E12889">
        <f>INDEX('B. Store opening dates'!$B$5:$B$2448,MATCH('A. Sales by store'!B12889,'B. Store opening dates'!$A$5:$A$2448,0))</f>
        <v>2012</v>
      </c>
      <c r="F12889" t="str">
        <f t="shared" si="402"/>
        <v>Old</v>
      </c>
      <c r="G12889" t="str">
        <f t="shared" si="403"/>
        <v>Existing</v>
      </c>
    </row>
    <row r="12890" spans="1:7" ht="19" x14ac:dyDescent="0.25">
      <c r="A12890" s="7">
        <v>2015</v>
      </c>
      <c r="B12890" s="7" t="s">
        <v>1618</v>
      </c>
      <c r="C12890" s="7" t="s">
        <v>8</v>
      </c>
      <c r="D12890" s="24">
        <v>414668.09</v>
      </c>
      <c r="E12890">
        <f>INDEX('B. Store opening dates'!$B$5:$B$2448,MATCH('A. Sales by store'!B12890,'B. Store opening dates'!$A$5:$A$2448,0))</f>
        <v>2012</v>
      </c>
      <c r="F12890" t="str">
        <f t="shared" si="402"/>
        <v>Old</v>
      </c>
      <c r="G12890" t="str">
        <f t="shared" si="403"/>
        <v>Existing</v>
      </c>
    </row>
    <row r="12891" spans="1:7" ht="19" x14ac:dyDescent="0.25">
      <c r="A12891" s="7">
        <v>2014</v>
      </c>
      <c r="B12891" s="7" t="s">
        <v>1618</v>
      </c>
      <c r="C12891" s="7" t="s">
        <v>8</v>
      </c>
      <c r="D12891" s="24">
        <v>426960.39</v>
      </c>
      <c r="E12891">
        <f>INDEX('B. Store opening dates'!$B$5:$B$2448,MATCH('A. Sales by store'!B12891,'B. Store opening dates'!$A$5:$A$2448,0))</f>
        <v>2012</v>
      </c>
      <c r="F12891" t="str">
        <f t="shared" si="402"/>
        <v>Old</v>
      </c>
      <c r="G12891" t="str">
        <f t="shared" si="403"/>
        <v>Existing</v>
      </c>
    </row>
    <row r="12892" spans="1:7" ht="19" x14ac:dyDescent="0.25">
      <c r="A12892" s="7">
        <v>2015</v>
      </c>
      <c r="B12892" s="7" t="s">
        <v>1619</v>
      </c>
      <c r="C12892" s="7" t="s">
        <v>5</v>
      </c>
      <c r="D12892" s="24">
        <v>610183.18999999994</v>
      </c>
      <c r="E12892">
        <f>INDEX('B. Store opening dates'!$B$5:$B$2448,MATCH('A. Sales by store'!B12892,'B. Store opening dates'!$A$5:$A$2448,0))</f>
        <v>2012</v>
      </c>
      <c r="F12892" t="str">
        <f t="shared" si="402"/>
        <v>Old</v>
      </c>
      <c r="G12892" t="str">
        <f t="shared" si="403"/>
        <v>Existing</v>
      </c>
    </row>
    <row r="12893" spans="1:7" ht="19" x14ac:dyDescent="0.25">
      <c r="A12893" s="7">
        <v>2014</v>
      </c>
      <c r="B12893" s="7" t="s">
        <v>1619</v>
      </c>
      <c r="C12893" s="7" t="s">
        <v>5</v>
      </c>
      <c r="D12893" s="24">
        <v>673430.59</v>
      </c>
      <c r="E12893">
        <f>INDEX('B. Store opening dates'!$B$5:$B$2448,MATCH('A. Sales by store'!B12893,'B. Store opening dates'!$A$5:$A$2448,0))</f>
        <v>2012</v>
      </c>
      <c r="F12893" t="str">
        <f t="shared" si="402"/>
        <v>Old</v>
      </c>
      <c r="G12893" t="str">
        <f t="shared" si="403"/>
        <v>Existing</v>
      </c>
    </row>
    <row r="12894" spans="1:7" ht="19" x14ac:dyDescent="0.25">
      <c r="A12894" s="7">
        <v>2015</v>
      </c>
      <c r="B12894" s="7" t="s">
        <v>1619</v>
      </c>
      <c r="C12894" s="7" t="s">
        <v>6</v>
      </c>
      <c r="D12894" s="24">
        <v>458063.95</v>
      </c>
      <c r="E12894">
        <f>INDEX('B. Store opening dates'!$B$5:$B$2448,MATCH('A. Sales by store'!B12894,'B. Store opening dates'!$A$5:$A$2448,0))</f>
        <v>2012</v>
      </c>
      <c r="F12894" t="str">
        <f t="shared" si="402"/>
        <v>Old</v>
      </c>
      <c r="G12894" t="str">
        <f t="shared" si="403"/>
        <v>Existing</v>
      </c>
    </row>
    <row r="12895" spans="1:7" ht="19" x14ac:dyDescent="0.25">
      <c r="A12895" s="7">
        <v>2014</v>
      </c>
      <c r="B12895" s="7" t="s">
        <v>1619</v>
      </c>
      <c r="C12895" s="7" t="s">
        <v>6</v>
      </c>
      <c r="D12895" s="24">
        <v>324209.46999999997</v>
      </c>
      <c r="E12895">
        <f>INDEX('B. Store opening dates'!$B$5:$B$2448,MATCH('A. Sales by store'!B12895,'B. Store opening dates'!$A$5:$A$2448,0))</f>
        <v>2012</v>
      </c>
      <c r="F12895" t="str">
        <f t="shared" si="402"/>
        <v>Old</v>
      </c>
      <c r="G12895" t="str">
        <f t="shared" si="403"/>
        <v>Existing</v>
      </c>
    </row>
    <row r="12896" spans="1:7" ht="19" x14ac:dyDescent="0.25">
      <c r="A12896" s="7">
        <v>2015</v>
      </c>
      <c r="B12896" s="7" t="s">
        <v>1619</v>
      </c>
      <c r="C12896" s="7" t="s">
        <v>7</v>
      </c>
      <c r="D12896" s="24">
        <v>121877.05</v>
      </c>
      <c r="E12896">
        <f>INDEX('B. Store opening dates'!$B$5:$B$2448,MATCH('A. Sales by store'!B12896,'B. Store opening dates'!$A$5:$A$2448,0))</f>
        <v>2012</v>
      </c>
      <c r="F12896" t="str">
        <f t="shared" si="402"/>
        <v>Old</v>
      </c>
      <c r="G12896" t="str">
        <f t="shared" si="403"/>
        <v>Existing</v>
      </c>
    </row>
    <row r="12897" spans="1:7" ht="19" x14ac:dyDescent="0.25">
      <c r="A12897" s="7">
        <v>2014</v>
      </c>
      <c r="B12897" s="7" t="s">
        <v>1619</v>
      </c>
      <c r="C12897" s="7" t="s">
        <v>7</v>
      </c>
      <c r="D12897" s="24">
        <v>127397.68</v>
      </c>
      <c r="E12897">
        <f>INDEX('B. Store opening dates'!$B$5:$B$2448,MATCH('A. Sales by store'!B12897,'B. Store opening dates'!$A$5:$A$2448,0))</f>
        <v>2012</v>
      </c>
      <c r="F12897" t="str">
        <f t="shared" si="402"/>
        <v>Old</v>
      </c>
      <c r="G12897" t="str">
        <f t="shared" si="403"/>
        <v>Existing</v>
      </c>
    </row>
    <row r="12898" spans="1:7" ht="19" x14ac:dyDescent="0.25">
      <c r="A12898" s="7">
        <v>2015</v>
      </c>
      <c r="B12898" s="7" t="s">
        <v>1619</v>
      </c>
      <c r="C12898" s="7" t="s">
        <v>8</v>
      </c>
      <c r="D12898" s="24">
        <v>625373.02</v>
      </c>
      <c r="E12898">
        <f>INDEX('B. Store opening dates'!$B$5:$B$2448,MATCH('A. Sales by store'!B12898,'B. Store opening dates'!$A$5:$A$2448,0))</f>
        <v>2012</v>
      </c>
      <c r="F12898" t="str">
        <f t="shared" si="402"/>
        <v>Old</v>
      </c>
      <c r="G12898" t="str">
        <f t="shared" si="403"/>
        <v>Existing</v>
      </c>
    </row>
    <row r="12899" spans="1:7" ht="19" x14ac:dyDescent="0.25">
      <c r="A12899" s="7">
        <v>2014</v>
      </c>
      <c r="B12899" s="7" t="s">
        <v>1619</v>
      </c>
      <c r="C12899" s="7" t="s">
        <v>8</v>
      </c>
      <c r="D12899" s="24">
        <v>649180.48</v>
      </c>
      <c r="E12899">
        <f>INDEX('B. Store opening dates'!$B$5:$B$2448,MATCH('A. Sales by store'!B12899,'B. Store opening dates'!$A$5:$A$2448,0))</f>
        <v>2012</v>
      </c>
      <c r="F12899" t="str">
        <f t="shared" si="402"/>
        <v>Old</v>
      </c>
      <c r="G12899" t="str">
        <f t="shared" si="403"/>
        <v>Existing</v>
      </c>
    </row>
    <row r="12900" spans="1:7" ht="19" x14ac:dyDescent="0.25">
      <c r="A12900" s="7">
        <v>2015</v>
      </c>
      <c r="B12900" s="7" t="s">
        <v>1620</v>
      </c>
      <c r="C12900" s="7" t="s">
        <v>5</v>
      </c>
      <c r="D12900" s="24">
        <v>567581.96</v>
      </c>
      <c r="E12900">
        <f>INDEX('B. Store opening dates'!$B$5:$B$2448,MATCH('A. Sales by store'!B12900,'B. Store opening dates'!$A$5:$A$2448,0))</f>
        <v>2012</v>
      </c>
      <c r="F12900" t="str">
        <f t="shared" si="402"/>
        <v>Old</v>
      </c>
      <c r="G12900" t="str">
        <f t="shared" si="403"/>
        <v>Existing</v>
      </c>
    </row>
    <row r="12901" spans="1:7" ht="19" x14ac:dyDescent="0.25">
      <c r="A12901" s="7">
        <v>2014</v>
      </c>
      <c r="B12901" s="7" t="s">
        <v>1620</v>
      </c>
      <c r="C12901" s="7" t="s">
        <v>5</v>
      </c>
      <c r="D12901" s="24">
        <v>619218.31000000006</v>
      </c>
      <c r="E12901">
        <f>INDEX('B. Store opening dates'!$B$5:$B$2448,MATCH('A. Sales by store'!B12901,'B. Store opening dates'!$A$5:$A$2448,0))</f>
        <v>2012</v>
      </c>
      <c r="F12901" t="str">
        <f t="shared" si="402"/>
        <v>Old</v>
      </c>
      <c r="G12901" t="str">
        <f t="shared" si="403"/>
        <v>Existing</v>
      </c>
    </row>
    <row r="12902" spans="1:7" ht="19" x14ac:dyDescent="0.25">
      <c r="A12902" s="7">
        <v>2015</v>
      </c>
      <c r="B12902" s="7" t="s">
        <v>1620</v>
      </c>
      <c r="C12902" s="7" t="s">
        <v>6</v>
      </c>
      <c r="D12902" s="24">
        <v>406523.03</v>
      </c>
      <c r="E12902">
        <f>INDEX('B. Store opening dates'!$B$5:$B$2448,MATCH('A. Sales by store'!B12902,'B. Store opening dates'!$A$5:$A$2448,0))</f>
        <v>2012</v>
      </c>
      <c r="F12902" t="str">
        <f t="shared" si="402"/>
        <v>Old</v>
      </c>
      <c r="G12902" t="str">
        <f t="shared" si="403"/>
        <v>Existing</v>
      </c>
    </row>
    <row r="12903" spans="1:7" ht="19" x14ac:dyDescent="0.25">
      <c r="A12903" s="7">
        <v>2014</v>
      </c>
      <c r="B12903" s="7" t="s">
        <v>1620</v>
      </c>
      <c r="C12903" s="7" t="s">
        <v>6</v>
      </c>
      <c r="D12903" s="24">
        <v>293969</v>
      </c>
      <c r="E12903">
        <f>INDEX('B. Store opening dates'!$B$5:$B$2448,MATCH('A. Sales by store'!B12903,'B. Store opening dates'!$A$5:$A$2448,0))</f>
        <v>2012</v>
      </c>
      <c r="F12903" t="str">
        <f t="shared" si="402"/>
        <v>Old</v>
      </c>
      <c r="G12903" t="str">
        <f t="shared" si="403"/>
        <v>Existing</v>
      </c>
    </row>
    <row r="12904" spans="1:7" ht="19" x14ac:dyDescent="0.25">
      <c r="A12904" s="7">
        <v>2015</v>
      </c>
      <c r="B12904" s="7" t="s">
        <v>1620</v>
      </c>
      <c r="C12904" s="7" t="s">
        <v>7</v>
      </c>
      <c r="D12904" s="24">
        <v>180186.73</v>
      </c>
      <c r="E12904">
        <f>INDEX('B. Store opening dates'!$B$5:$B$2448,MATCH('A. Sales by store'!B12904,'B. Store opening dates'!$A$5:$A$2448,0))</f>
        <v>2012</v>
      </c>
      <c r="F12904" t="str">
        <f t="shared" si="402"/>
        <v>Old</v>
      </c>
      <c r="G12904" t="str">
        <f t="shared" si="403"/>
        <v>Existing</v>
      </c>
    </row>
    <row r="12905" spans="1:7" ht="19" x14ac:dyDescent="0.25">
      <c r="A12905" s="7">
        <v>2014</v>
      </c>
      <c r="B12905" s="7" t="s">
        <v>1620</v>
      </c>
      <c r="C12905" s="7" t="s">
        <v>7</v>
      </c>
      <c r="D12905" s="24">
        <v>190935.02</v>
      </c>
      <c r="E12905">
        <f>INDEX('B. Store opening dates'!$B$5:$B$2448,MATCH('A. Sales by store'!B12905,'B. Store opening dates'!$A$5:$A$2448,0))</f>
        <v>2012</v>
      </c>
      <c r="F12905" t="str">
        <f t="shared" si="402"/>
        <v>Old</v>
      </c>
      <c r="G12905" t="str">
        <f t="shared" si="403"/>
        <v>Existing</v>
      </c>
    </row>
    <row r="12906" spans="1:7" ht="19" x14ac:dyDescent="0.25">
      <c r="A12906" s="7">
        <v>2015</v>
      </c>
      <c r="B12906" s="7" t="s">
        <v>1620</v>
      </c>
      <c r="C12906" s="7" t="s">
        <v>8</v>
      </c>
      <c r="D12906" s="24">
        <v>624014.34</v>
      </c>
      <c r="E12906">
        <f>INDEX('B. Store opening dates'!$B$5:$B$2448,MATCH('A. Sales by store'!B12906,'B. Store opening dates'!$A$5:$A$2448,0))</f>
        <v>2012</v>
      </c>
      <c r="F12906" t="str">
        <f t="shared" si="402"/>
        <v>Old</v>
      </c>
      <c r="G12906" t="str">
        <f t="shared" si="403"/>
        <v>Existing</v>
      </c>
    </row>
    <row r="12907" spans="1:7" ht="19" x14ac:dyDescent="0.25">
      <c r="A12907" s="7">
        <v>2014</v>
      </c>
      <c r="B12907" s="7" t="s">
        <v>1620</v>
      </c>
      <c r="C12907" s="7" t="s">
        <v>8</v>
      </c>
      <c r="D12907" s="24">
        <v>648978.28</v>
      </c>
      <c r="E12907">
        <f>INDEX('B. Store opening dates'!$B$5:$B$2448,MATCH('A. Sales by store'!B12907,'B. Store opening dates'!$A$5:$A$2448,0))</f>
        <v>2012</v>
      </c>
      <c r="F12907" t="str">
        <f t="shared" si="402"/>
        <v>Old</v>
      </c>
      <c r="G12907" t="str">
        <f t="shared" si="403"/>
        <v>Existing</v>
      </c>
    </row>
    <row r="12908" spans="1:7" ht="19" x14ac:dyDescent="0.25">
      <c r="A12908" s="7">
        <v>2015</v>
      </c>
      <c r="B12908" s="7" t="s">
        <v>1621</v>
      </c>
      <c r="C12908" s="7" t="s">
        <v>5</v>
      </c>
      <c r="D12908" s="24">
        <v>563203.96</v>
      </c>
      <c r="E12908">
        <f>INDEX('B. Store opening dates'!$B$5:$B$2448,MATCH('A. Sales by store'!B12908,'B. Store opening dates'!$A$5:$A$2448,0))</f>
        <v>2012</v>
      </c>
      <c r="F12908" t="str">
        <f t="shared" si="402"/>
        <v>Old</v>
      </c>
      <c r="G12908" t="str">
        <f t="shared" si="403"/>
        <v>Existing</v>
      </c>
    </row>
    <row r="12909" spans="1:7" ht="19" x14ac:dyDescent="0.25">
      <c r="A12909" s="7">
        <v>2014</v>
      </c>
      <c r="B12909" s="7" t="s">
        <v>1621</v>
      </c>
      <c r="C12909" s="7" t="s">
        <v>5</v>
      </c>
      <c r="D12909" s="24">
        <v>617760.77</v>
      </c>
      <c r="E12909">
        <f>INDEX('B. Store opening dates'!$B$5:$B$2448,MATCH('A. Sales by store'!B12909,'B. Store opening dates'!$A$5:$A$2448,0))</f>
        <v>2012</v>
      </c>
      <c r="F12909" t="str">
        <f t="shared" si="402"/>
        <v>Old</v>
      </c>
      <c r="G12909" t="str">
        <f t="shared" si="403"/>
        <v>Existing</v>
      </c>
    </row>
    <row r="12910" spans="1:7" ht="19" x14ac:dyDescent="0.25">
      <c r="A12910" s="7">
        <v>2015</v>
      </c>
      <c r="B12910" s="7" t="s">
        <v>1621</v>
      </c>
      <c r="C12910" s="7" t="s">
        <v>6</v>
      </c>
      <c r="D12910" s="24">
        <v>542533.52</v>
      </c>
      <c r="E12910">
        <f>INDEX('B. Store opening dates'!$B$5:$B$2448,MATCH('A. Sales by store'!B12910,'B. Store opening dates'!$A$5:$A$2448,0))</f>
        <v>2012</v>
      </c>
      <c r="F12910" t="str">
        <f t="shared" si="402"/>
        <v>Old</v>
      </c>
      <c r="G12910" t="str">
        <f t="shared" si="403"/>
        <v>Existing</v>
      </c>
    </row>
    <row r="12911" spans="1:7" ht="19" x14ac:dyDescent="0.25">
      <c r="A12911" s="7">
        <v>2014</v>
      </c>
      <c r="B12911" s="7" t="s">
        <v>1621</v>
      </c>
      <c r="C12911" s="7" t="s">
        <v>6</v>
      </c>
      <c r="D12911" s="24">
        <v>389640.03</v>
      </c>
      <c r="E12911">
        <f>INDEX('B. Store opening dates'!$B$5:$B$2448,MATCH('A. Sales by store'!B12911,'B. Store opening dates'!$A$5:$A$2448,0))</f>
        <v>2012</v>
      </c>
      <c r="F12911" t="str">
        <f t="shared" si="402"/>
        <v>Old</v>
      </c>
      <c r="G12911" t="str">
        <f t="shared" si="403"/>
        <v>Existing</v>
      </c>
    </row>
    <row r="12912" spans="1:7" ht="19" x14ac:dyDescent="0.25">
      <c r="A12912" s="7">
        <v>2015</v>
      </c>
      <c r="B12912" s="7" t="s">
        <v>1621</v>
      </c>
      <c r="C12912" s="7" t="s">
        <v>7</v>
      </c>
      <c r="D12912" s="24">
        <v>131113.59</v>
      </c>
      <c r="E12912">
        <f>INDEX('B. Store opening dates'!$B$5:$B$2448,MATCH('A. Sales by store'!B12912,'B. Store opening dates'!$A$5:$A$2448,0))</f>
        <v>2012</v>
      </c>
      <c r="F12912" t="str">
        <f t="shared" si="402"/>
        <v>Old</v>
      </c>
      <c r="G12912" t="str">
        <f t="shared" si="403"/>
        <v>Existing</v>
      </c>
    </row>
    <row r="12913" spans="1:7" ht="19" x14ac:dyDescent="0.25">
      <c r="A12913" s="7">
        <v>2014</v>
      </c>
      <c r="B12913" s="7" t="s">
        <v>1621</v>
      </c>
      <c r="C12913" s="7" t="s">
        <v>7</v>
      </c>
      <c r="D12913" s="24">
        <v>138538.76999999999</v>
      </c>
      <c r="E12913">
        <f>INDEX('B. Store opening dates'!$B$5:$B$2448,MATCH('A. Sales by store'!B12913,'B. Store opening dates'!$A$5:$A$2448,0))</f>
        <v>2012</v>
      </c>
      <c r="F12913" t="str">
        <f t="shared" si="402"/>
        <v>Old</v>
      </c>
      <c r="G12913" t="str">
        <f t="shared" si="403"/>
        <v>Existing</v>
      </c>
    </row>
    <row r="12914" spans="1:7" ht="19" x14ac:dyDescent="0.25">
      <c r="A12914" s="7">
        <v>2015</v>
      </c>
      <c r="B12914" s="7" t="s">
        <v>1621</v>
      </c>
      <c r="C12914" s="7" t="s">
        <v>8</v>
      </c>
      <c r="D12914" s="24">
        <v>737250.56</v>
      </c>
      <c r="E12914">
        <f>INDEX('B. Store opening dates'!$B$5:$B$2448,MATCH('A. Sales by store'!B12914,'B. Store opening dates'!$A$5:$A$2448,0))</f>
        <v>2012</v>
      </c>
      <c r="F12914" t="str">
        <f t="shared" si="402"/>
        <v>Old</v>
      </c>
      <c r="G12914" t="str">
        <f t="shared" si="403"/>
        <v>Existing</v>
      </c>
    </row>
    <row r="12915" spans="1:7" ht="19" x14ac:dyDescent="0.25">
      <c r="A12915" s="7">
        <v>2014</v>
      </c>
      <c r="B12915" s="7" t="s">
        <v>1621</v>
      </c>
      <c r="C12915" s="7" t="s">
        <v>8</v>
      </c>
      <c r="D12915" s="24">
        <v>765068.15</v>
      </c>
      <c r="E12915">
        <f>INDEX('B. Store opening dates'!$B$5:$B$2448,MATCH('A. Sales by store'!B12915,'B. Store opening dates'!$A$5:$A$2448,0))</f>
        <v>2012</v>
      </c>
      <c r="F12915" t="str">
        <f t="shared" si="402"/>
        <v>Old</v>
      </c>
      <c r="G12915" t="str">
        <f t="shared" si="403"/>
        <v>Existing</v>
      </c>
    </row>
    <row r="12916" spans="1:7" ht="19" x14ac:dyDescent="0.25">
      <c r="A12916" s="7">
        <v>2015</v>
      </c>
      <c r="B12916" s="7" t="s">
        <v>1622</v>
      </c>
      <c r="C12916" s="7" t="s">
        <v>5</v>
      </c>
      <c r="D12916" s="24">
        <v>478856.54</v>
      </c>
      <c r="E12916">
        <f>INDEX('B. Store opening dates'!$B$5:$B$2448,MATCH('A. Sales by store'!B12916,'B. Store opening dates'!$A$5:$A$2448,0))</f>
        <v>2012</v>
      </c>
      <c r="F12916" t="str">
        <f t="shared" si="402"/>
        <v>Old</v>
      </c>
      <c r="G12916" t="str">
        <f t="shared" si="403"/>
        <v>Existing</v>
      </c>
    </row>
    <row r="12917" spans="1:7" ht="19" x14ac:dyDescent="0.25">
      <c r="A12917" s="7">
        <v>2014</v>
      </c>
      <c r="B12917" s="7" t="s">
        <v>1622</v>
      </c>
      <c r="C12917" s="7" t="s">
        <v>5</v>
      </c>
      <c r="D12917" s="24">
        <v>524634.29</v>
      </c>
      <c r="E12917">
        <f>INDEX('B. Store opening dates'!$B$5:$B$2448,MATCH('A. Sales by store'!B12917,'B. Store opening dates'!$A$5:$A$2448,0))</f>
        <v>2012</v>
      </c>
      <c r="F12917" t="str">
        <f t="shared" si="402"/>
        <v>Old</v>
      </c>
      <c r="G12917" t="str">
        <f t="shared" si="403"/>
        <v>Existing</v>
      </c>
    </row>
    <row r="12918" spans="1:7" ht="19" x14ac:dyDescent="0.25">
      <c r="A12918" s="7">
        <v>2015</v>
      </c>
      <c r="B12918" s="7" t="s">
        <v>1622</v>
      </c>
      <c r="C12918" s="7" t="s">
        <v>6</v>
      </c>
      <c r="D12918" s="24">
        <v>428342.25</v>
      </c>
      <c r="E12918">
        <f>INDEX('B. Store opening dates'!$B$5:$B$2448,MATCH('A. Sales by store'!B12918,'B. Store opening dates'!$A$5:$A$2448,0))</f>
        <v>2012</v>
      </c>
      <c r="F12918" t="str">
        <f t="shared" si="402"/>
        <v>Old</v>
      </c>
      <c r="G12918" t="str">
        <f t="shared" si="403"/>
        <v>Existing</v>
      </c>
    </row>
    <row r="12919" spans="1:7" ht="19" x14ac:dyDescent="0.25">
      <c r="A12919" s="7">
        <v>2014</v>
      </c>
      <c r="B12919" s="7" t="s">
        <v>1622</v>
      </c>
      <c r="C12919" s="7" t="s">
        <v>6</v>
      </c>
      <c r="D12919" s="24">
        <v>305676.15999999997</v>
      </c>
      <c r="E12919">
        <f>INDEX('B. Store opening dates'!$B$5:$B$2448,MATCH('A. Sales by store'!B12919,'B. Store opening dates'!$A$5:$A$2448,0))</f>
        <v>2012</v>
      </c>
      <c r="F12919" t="str">
        <f t="shared" si="402"/>
        <v>Old</v>
      </c>
      <c r="G12919" t="str">
        <f t="shared" si="403"/>
        <v>Existing</v>
      </c>
    </row>
    <row r="12920" spans="1:7" ht="19" x14ac:dyDescent="0.25">
      <c r="A12920" s="7">
        <v>2015</v>
      </c>
      <c r="B12920" s="7" t="s">
        <v>1622</v>
      </c>
      <c r="C12920" s="7" t="s">
        <v>7</v>
      </c>
      <c r="D12920" s="24">
        <v>147326.23000000001</v>
      </c>
      <c r="E12920">
        <f>INDEX('B. Store opening dates'!$B$5:$B$2448,MATCH('A. Sales by store'!B12920,'B. Store opening dates'!$A$5:$A$2448,0))</f>
        <v>2012</v>
      </c>
      <c r="F12920" t="str">
        <f t="shared" si="402"/>
        <v>Old</v>
      </c>
      <c r="G12920" t="str">
        <f t="shared" si="403"/>
        <v>Existing</v>
      </c>
    </row>
    <row r="12921" spans="1:7" ht="19" x14ac:dyDescent="0.25">
      <c r="A12921" s="7">
        <v>2014</v>
      </c>
      <c r="B12921" s="7" t="s">
        <v>1622</v>
      </c>
      <c r="C12921" s="7" t="s">
        <v>7</v>
      </c>
      <c r="D12921" s="24">
        <v>156044.91</v>
      </c>
      <c r="E12921">
        <f>INDEX('B. Store opening dates'!$B$5:$B$2448,MATCH('A. Sales by store'!B12921,'B. Store opening dates'!$A$5:$A$2448,0))</f>
        <v>2012</v>
      </c>
      <c r="F12921" t="str">
        <f t="shared" si="402"/>
        <v>Old</v>
      </c>
      <c r="G12921" t="str">
        <f t="shared" si="403"/>
        <v>Existing</v>
      </c>
    </row>
    <row r="12922" spans="1:7" ht="19" x14ac:dyDescent="0.25">
      <c r="A12922" s="7">
        <v>2015</v>
      </c>
      <c r="B12922" s="7" t="s">
        <v>1622</v>
      </c>
      <c r="C12922" s="7" t="s">
        <v>8</v>
      </c>
      <c r="D12922" s="24">
        <v>725680.96</v>
      </c>
      <c r="E12922">
        <f>INDEX('B. Store opening dates'!$B$5:$B$2448,MATCH('A. Sales by store'!B12922,'B. Store opening dates'!$A$5:$A$2448,0))</f>
        <v>2012</v>
      </c>
      <c r="F12922" t="str">
        <f t="shared" si="402"/>
        <v>Old</v>
      </c>
      <c r="G12922" t="str">
        <f t="shared" si="403"/>
        <v>Existing</v>
      </c>
    </row>
    <row r="12923" spans="1:7" ht="19" x14ac:dyDescent="0.25">
      <c r="A12923" s="7">
        <v>2014</v>
      </c>
      <c r="B12923" s="7" t="s">
        <v>1622</v>
      </c>
      <c r="C12923" s="7" t="s">
        <v>8</v>
      </c>
      <c r="D12923" s="24">
        <v>758064.68</v>
      </c>
      <c r="E12923">
        <f>INDEX('B. Store opening dates'!$B$5:$B$2448,MATCH('A. Sales by store'!B12923,'B. Store opening dates'!$A$5:$A$2448,0))</f>
        <v>2012</v>
      </c>
      <c r="F12923" t="str">
        <f t="shared" si="402"/>
        <v>Old</v>
      </c>
      <c r="G12923" t="str">
        <f t="shared" si="403"/>
        <v>Existing</v>
      </c>
    </row>
    <row r="12924" spans="1:7" ht="19" x14ac:dyDescent="0.25">
      <c r="A12924" s="7">
        <v>2015</v>
      </c>
      <c r="B12924" s="7" t="s">
        <v>1623</v>
      </c>
      <c r="C12924" s="7" t="s">
        <v>5</v>
      </c>
      <c r="D12924" s="24">
        <v>567247.44999999995</v>
      </c>
      <c r="E12924">
        <f>INDEX('B. Store opening dates'!$B$5:$B$2448,MATCH('A. Sales by store'!B12924,'B. Store opening dates'!$A$5:$A$2448,0))</f>
        <v>2012</v>
      </c>
      <c r="F12924" t="str">
        <f t="shared" si="402"/>
        <v>Old</v>
      </c>
      <c r="G12924" t="str">
        <f t="shared" si="403"/>
        <v>Existing</v>
      </c>
    </row>
    <row r="12925" spans="1:7" ht="19" x14ac:dyDescent="0.25">
      <c r="A12925" s="7">
        <v>2014</v>
      </c>
      <c r="B12925" s="7" t="s">
        <v>1623</v>
      </c>
      <c r="C12925" s="7" t="s">
        <v>5</v>
      </c>
      <c r="D12925" s="24">
        <v>626371.43000000005</v>
      </c>
      <c r="E12925">
        <f>INDEX('B. Store opening dates'!$B$5:$B$2448,MATCH('A. Sales by store'!B12925,'B. Store opening dates'!$A$5:$A$2448,0))</f>
        <v>2012</v>
      </c>
      <c r="F12925" t="str">
        <f t="shared" si="402"/>
        <v>Old</v>
      </c>
      <c r="G12925" t="str">
        <f t="shared" si="403"/>
        <v>Existing</v>
      </c>
    </row>
    <row r="12926" spans="1:7" ht="19" x14ac:dyDescent="0.25">
      <c r="A12926" s="7">
        <v>2015</v>
      </c>
      <c r="B12926" s="7" t="s">
        <v>1623</v>
      </c>
      <c r="C12926" s="7" t="s">
        <v>6</v>
      </c>
      <c r="D12926" s="24">
        <v>233469.99</v>
      </c>
      <c r="E12926">
        <f>INDEX('B. Store opening dates'!$B$5:$B$2448,MATCH('A. Sales by store'!B12926,'B. Store opening dates'!$A$5:$A$2448,0))</f>
        <v>2012</v>
      </c>
      <c r="F12926" t="str">
        <f t="shared" si="402"/>
        <v>Old</v>
      </c>
      <c r="G12926" t="str">
        <f t="shared" si="403"/>
        <v>Existing</v>
      </c>
    </row>
    <row r="12927" spans="1:7" ht="19" x14ac:dyDescent="0.25">
      <c r="A12927" s="7">
        <v>2014</v>
      </c>
      <c r="B12927" s="7" t="s">
        <v>1623</v>
      </c>
      <c r="C12927" s="7" t="s">
        <v>6</v>
      </c>
      <c r="D12927" s="24">
        <v>172020.97</v>
      </c>
      <c r="E12927">
        <f>INDEX('B. Store opening dates'!$B$5:$B$2448,MATCH('A. Sales by store'!B12927,'B. Store opening dates'!$A$5:$A$2448,0))</f>
        <v>2012</v>
      </c>
      <c r="F12927" t="str">
        <f t="shared" si="402"/>
        <v>Old</v>
      </c>
      <c r="G12927" t="str">
        <f t="shared" si="403"/>
        <v>Existing</v>
      </c>
    </row>
    <row r="12928" spans="1:7" ht="19" x14ac:dyDescent="0.25">
      <c r="A12928" s="7">
        <v>2015</v>
      </c>
      <c r="B12928" s="7" t="s">
        <v>1623</v>
      </c>
      <c r="C12928" s="7" t="s">
        <v>7</v>
      </c>
      <c r="D12928" s="24">
        <v>190473.57</v>
      </c>
      <c r="E12928">
        <f>INDEX('B. Store opening dates'!$B$5:$B$2448,MATCH('A. Sales by store'!B12928,'B. Store opening dates'!$A$5:$A$2448,0))</f>
        <v>2012</v>
      </c>
      <c r="F12928" t="str">
        <f t="shared" si="402"/>
        <v>Old</v>
      </c>
      <c r="G12928" t="str">
        <f t="shared" si="403"/>
        <v>Existing</v>
      </c>
    </row>
    <row r="12929" spans="1:7" ht="19" x14ac:dyDescent="0.25">
      <c r="A12929" s="7">
        <v>2014</v>
      </c>
      <c r="B12929" s="7" t="s">
        <v>1623</v>
      </c>
      <c r="C12929" s="7" t="s">
        <v>7</v>
      </c>
      <c r="D12929" s="24">
        <v>199047.31</v>
      </c>
      <c r="E12929">
        <f>INDEX('B. Store opening dates'!$B$5:$B$2448,MATCH('A. Sales by store'!B12929,'B. Store opening dates'!$A$5:$A$2448,0))</f>
        <v>2012</v>
      </c>
      <c r="F12929" t="str">
        <f t="shared" si="402"/>
        <v>Old</v>
      </c>
      <c r="G12929" t="str">
        <f t="shared" si="403"/>
        <v>Existing</v>
      </c>
    </row>
    <row r="12930" spans="1:7" ht="19" x14ac:dyDescent="0.25">
      <c r="A12930" s="7">
        <v>2015</v>
      </c>
      <c r="B12930" s="7" t="s">
        <v>1623</v>
      </c>
      <c r="C12930" s="7" t="s">
        <v>8</v>
      </c>
      <c r="D12930" s="24">
        <v>417127.69</v>
      </c>
      <c r="E12930">
        <f>INDEX('B. Store opening dates'!$B$5:$B$2448,MATCH('A. Sales by store'!B12930,'B. Store opening dates'!$A$5:$A$2448,0))</f>
        <v>2012</v>
      </c>
      <c r="F12930" t="str">
        <f t="shared" si="402"/>
        <v>Old</v>
      </c>
      <c r="G12930" t="str">
        <f t="shared" si="403"/>
        <v>Existing</v>
      </c>
    </row>
    <row r="12931" spans="1:7" ht="19" x14ac:dyDescent="0.25">
      <c r="A12931" s="7">
        <v>2014</v>
      </c>
      <c r="B12931" s="7" t="s">
        <v>1623</v>
      </c>
      <c r="C12931" s="7" t="s">
        <v>8</v>
      </c>
      <c r="D12931" s="24">
        <v>435204.66</v>
      </c>
      <c r="E12931">
        <f>INDEX('B. Store opening dates'!$B$5:$B$2448,MATCH('A. Sales by store'!B12931,'B. Store opening dates'!$A$5:$A$2448,0))</f>
        <v>2012</v>
      </c>
      <c r="F12931" t="str">
        <f t="shared" si="402"/>
        <v>Old</v>
      </c>
      <c r="G12931" t="str">
        <f t="shared" si="403"/>
        <v>Existing</v>
      </c>
    </row>
    <row r="12932" spans="1:7" ht="19" x14ac:dyDescent="0.25">
      <c r="A12932" s="7">
        <v>2015</v>
      </c>
      <c r="B12932" s="7" t="s">
        <v>1624</v>
      </c>
      <c r="C12932" s="7" t="s">
        <v>5</v>
      </c>
      <c r="D12932" s="24">
        <v>757373.47</v>
      </c>
      <c r="E12932">
        <f>INDEX('B. Store opening dates'!$B$5:$B$2448,MATCH('A. Sales by store'!B12932,'B. Store opening dates'!$A$5:$A$2448,0))</f>
        <v>2012</v>
      </c>
      <c r="F12932" t="str">
        <f t="shared" si="402"/>
        <v>Old</v>
      </c>
      <c r="G12932" t="str">
        <f t="shared" si="403"/>
        <v>Existing</v>
      </c>
    </row>
    <row r="12933" spans="1:7" ht="19" x14ac:dyDescent="0.25">
      <c r="A12933" s="7">
        <v>2014</v>
      </c>
      <c r="B12933" s="7" t="s">
        <v>1624</v>
      </c>
      <c r="C12933" s="7" t="s">
        <v>5</v>
      </c>
      <c r="D12933" s="24">
        <v>839531.95</v>
      </c>
      <c r="E12933">
        <f>INDEX('B. Store opening dates'!$B$5:$B$2448,MATCH('A. Sales by store'!B12933,'B. Store opening dates'!$A$5:$A$2448,0))</f>
        <v>2012</v>
      </c>
      <c r="F12933" t="str">
        <f t="shared" ref="F12933:F12996" si="404">IF(A12933 = 2015, IF(E12933&lt; 2015, "Old","New"),IF(E12933 &lt; 2014, "Old","New"))</f>
        <v>Old</v>
      </c>
      <c r="G12933" t="str">
        <f t="shared" ref="G12933:G12996" si="405">IF(A12933 = 2015, IF(E12933&lt; 2015, "Existing","New"),"Existing")</f>
        <v>Existing</v>
      </c>
    </row>
    <row r="12934" spans="1:7" ht="19" x14ac:dyDescent="0.25">
      <c r="A12934" s="7">
        <v>2015</v>
      </c>
      <c r="B12934" s="7" t="s">
        <v>1624</v>
      </c>
      <c r="C12934" s="7" t="s">
        <v>6</v>
      </c>
      <c r="D12934" s="24">
        <v>471050.11</v>
      </c>
      <c r="E12934">
        <f>INDEX('B. Store opening dates'!$B$5:$B$2448,MATCH('A. Sales by store'!B12934,'B. Store opening dates'!$A$5:$A$2448,0))</f>
        <v>2012</v>
      </c>
      <c r="F12934" t="str">
        <f t="shared" si="404"/>
        <v>Old</v>
      </c>
      <c r="G12934" t="str">
        <f t="shared" si="405"/>
        <v>Existing</v>
      </c>
    </row>
    <row r="12935" spans="1:7" ht="19" x14ac:dyDescent="0.25">
      <c r="A12935" s="7">
        <v>2014</v>
      </c>
      <c r="B12935" s="7" t="s">
        <v>1624</v>
      </c>
      <c r="C12935" s="7" t="s">
        <v>6</v>
      </c>
      <c r="D12935" s="24">
        <v>349578.51</v>
      </c>
      <c r="E12935">
        <f>INDEX('B. Store opening dates'!$B$5:$B$2448,MATCH('A. Sales by store'!B12935,'B. Store opening dates'!$A$5:$A$2448,0))</f>
        <v>2012</v>
      </c>
      <c r="F12935" t="str">
        <f t="shared" si="404"/>
        <v>Old</v>
      </c>
      <c r="G12935" t="str">
        <f t="shared" si="405"/>
        <v>Existing</v>
      </c>
    </row>
    <row r="12936" spans="1:7" ht="19" x14ac:dyDescent="0.25">
      <c r="A12936" s="7">
        <v>2015</v>
      </c>
      <c r="B12936" s="7" t="s">
        <v>1624</v>
      </c>
      <c r="C12936" s="7" t="s">
        <v>7</v>
      </c>
      <c r="D12936" s="24">
        <v>153367.88</v>
      </c>
      <c r="E12936">
        <f>INDEX('B. Store opening dates'!$B$5:$B$2448,MATCH('A. Sales by store'!B12936,'B. Store opening dates'!$A$5:$A$2448,0))</f>
        <v>2012</v>
      </c>
      <c r="F12936" t="str">
        <f t="shared" si="404"/>
        <v>Old</v>
      </c>
      <c r="G12936" t="str">
        <f t="shared" si="405"/>
        <v>Existing</v>
      </c>
    </row>
    <row r="12937" spans="1:7" ht="19" x14ac:dyDescent="0.25">
      <c r="A12937" s="7">
        <v>2014</v>
      </c>
      <c r="B12937" s="7" t="s">
        <v>1624</v>
      </c>
      <c r="C12937" s="7" t="s">
        <v>7</v>
      </c>
      <c r="D12937" s="24">
        <v>161790.39000000001</v>
      </c>
      <c r="E12937">
        <f>INDEX('B. Store opening dates'!$B$5:$B$2448,MATCH('A. Sales by store'!B12937,'B. Store opening dates'!$A$5:$A$2448,0))</f>
        <v>2012</v>
      </c>
      <c r="F12937" t="str">
        <f t="shared" si="404"/>
        <v>Old</v>
      </c>
      <c r="G12937" t="str">
        <f t="shared" si="405"/>
        <v>Existing</v>
      </c>
    </row>
    <row r="12938" spans="1:7" ht="19" x14ac:dyDescent="0.25">
      <c r="A12938" s="7">
        <v>2015</v>
      </c>
      <c r="B12938" s="7" t="s">
        <v>1624</v>
      </c>
      <c r="C12938" s="7" t="s">
        <v>8</v>
      </c>
      <c r="D12938" s="24">
        <v>621680.93000000005</v>
      </c>
      <c r="E12938">
        <f>INDEX('B. Store opening dates'!$B$5:$B$2448,MATCH('A. Sales by store'!B12938,'B. Store opening dates'!$A$5:$A$2448,0))</f>
        <v>2012</v>
      </c>
      <c r="F12938" t="str">
        <f t="shared" si="404"/>
        <v>Old</v>
      </c>
      <c r="G12938" t="str">
        <f t="shared" si="405"/>
        <v>Existing</v>
      </c>
    </row>
    <row r="12939" spans="1:7" ht="19" x14ac:dyDescent="0.25">
      <c r="A12939" s="7">
        <v>2014</v>
      </c>
      <c r="B12939" s="7" t="s">
        <v>1624</v>
      </c>
      <c r="C12939" s="7" t="s">
        <v>8</v>
      </c>
      <c r="D12939" s="24">
        <v>642954.18000000005</v>
      </c>
      <c r="E12939">
        <f>INDEX('B. Store opening dates'!$B$5:$B$2448,MATCH('A. Sales by store'!B12939,'B. Store opening dates'!$A$5:$A$2448,0))</f>
        <v>2012</v>
      </c>
      <c r="F12939" t="str">
        <f t="shared" si="404"/>
        <v>Old</v>
      </c>
      <c r="G12939" t="str">
        <f t="shared" si="405"/>
        <v>Existing</v>
      </c>
    </row>
    <row r="12940" spans="1:7" ht="19" x14ac:dyDescent="0.25">
      <c r="A12940" s="7">
        <v>2015</v>
      </c>
      <c r="B12940" s="7" t="s">
        <v>1625</v>
      </c>
      <c r="C12940" s="7" t="s">
        <v>5</v>
      </c>
      <c r="D12940" s="24">
        <v>622563.81000000006</v>
      </c>
      <c r="E12940">
        <f>INDEX('B. Store opening dates'!$B$5:$B$2448,MATCH('A. Sales by store'!B12940,'B. Store opening dates'!$A$5:$A$2448,0))</f>
        <v>2012</v>
      </c>
      <c r="F12940" t="str">
        <f t="shared" si="404"/>
        <v>Old</v>
      </c>
      <c r="G12940" t="str">
        <f t="shared" si="405"/>
        <v>Existing</v>
      </c>
    </row>
    <row r="12941" spans="1:7" ht="19" x14ac:dyDescent="0.25">
      <c r="A12941" s="7">
        <v>2014</v>
      </c>
      <c r="B12941" s="7" t="s">
        <v>1625</v>
      </c>
      <c r="C12941" s="7" t="s">
        <v>5</v>
      </c>
      <c r="D12941" s="24">
        <v>684828.33</v>
      </c>
      <c r="E12941">
        <f>INDEX('B. Store opening dates'!$B$5:$B$2448,MATCH('A. Sales by store'!B12941,'B. Store opening dates'!$A$5:$A$2448,0))</f>
        <v>2012</v>
      </c>
      <c r="F12941" t="str">
        <f t="shared" si="404"/>
        <v>Old</v>
      </c>
      <c r="G12941" t="str">
        <f t="shared" si="405"/>
        <v>Existing</v>
      </c>
    </row>
    <row r="12942" spans="1:7" ht="19" x14ac:dyDescent="0.25">
      <c r="A12942" s="7">
        <v>2015</v>
      </c>
      <c r="B12942" s="7" t="s">
        <v>1625</v>
      </c>
      <c r="C12942" s="7" t="s">
        <v>6</v>
      </c>
      <c r="D12942" s="24">
        <v>568703.69999999995</v>
      </c>
      <c r="E12942">
        <f>INDEX('B. Store opening dates'!$B$5:$B$2448,MATCH('A. Sales by store'!B12942,'B. Store opening dates'!$A$5:$A$2448,0))</f>
        <v>2012</v>
      </c>
      <c r="F12942" t="str">
        <f t="shared" si="404"/>
        <v>Old</v>
      </c>
      <c r="G12942" t="str">
        <f t="shared" si="405"/>
        <v>Existing</v>
      </c>
    </row>
    <row r="12943" spans="1:7" ht="19" x14ac:dyDescent="0.25">
      <c r="A12943" s="7">
        <v>2014</v>
      </c>
      <c r="B12943" s="7" t="s">
        <v>1625</v>
      </c>
      <c r="C12943" s="7" t="s">
        <v>6</v>
      </c>
      <c r="D12943" s="24">
        <v>407992.33</v>
      </c>
      <c r="E12943">
        <f>INDEX('B. Store opening dates'!$B$5:$B$2448,MATCH('A. Sales by store'!B12943,'B. Store opening dates'!$A$5:$A$2448,0))</f>
        <v>2012</v>
      </c>
      <c r="F12943" t="str">
        <f t="shared" si="404"/>
        <v>Old</v>
      </c>
      <c r="G12943" t="str">
        <f t="shared" si="405"/>
        <v>Existing</v>
      </c>
    </row>
    <row r="12944" spans="1:7" ht="19" x14ac:dyDescent="0.25">
      <c r="A12944" s="7">
        <v>2015</v>
      </c>
      <c r="B12944" s="7" t="s">
        <v>1625</v>
      </c>
      <c r="C12944" s="7" t="s">
        <v>7</v>
      </c>
      <c r="D12944" s="24">
        <v>154275.57999999999</v>
      </c>
      <c r="E12944">
        <f>INDEX('B. Store opening dates'!$B$5:$B$2448,MATCH('A. Sales by store'!B12944,'B. Store opening dates'!$A$5:$A$2448,0))</f>
        <v>2012</v>
      </c>
      <c r="F12944" t="str">
        <f t="shared" si="404"/>
        <v>Old</v>
      </c>
      <c r="G12944" t="str">
        <f t="shared" si="405"/>
        <v>Existing</v>
      </c>
    </row>
    <row r="12945" spans="1:7" ht="19" x14ac:dyDescent="0.25">
      <c r="A12945" s="7">
        <v>2014</v>
      </c>
      <c r="B12945" s="7" t="s">
        <v>1625</v>
      </c>
      <c r="C12945" s="7" t="s">
        <v>7</v>
      </c>
      <c r="D12945" s="24">
        <v>163452.62</v>
      </c>
      <c r="E12945">
        <f>INDEX('B. Store opening dates'!$B$5:$B$2448,MATCH('A. Sales by store'!B12945,'B. Store opening dates'!$A$5:$A$2448,0))</f>
        <v>2012</v>
      </c>
      <c r="F12945" t="str">
        <f t="shared" si="404"/>
        <v>Old</v>
      </c>
      <c r="G12945" t="str">
        <f t="shared" si="405"/>
        <v>Existing</v>
      </c>
    </row>
    <row r="12946" spans="1:7" ht="19" x14ac:dyDescent="0.25">
      <c r="A12946" s="7">
        <v>2015</v>
      </c>
      <c r="B12946" s="7" t="s">
        <v>1625</v>
      </c>
      <c r="C12946" s="7" t="s">
        <v>8</v>
      </c>
      <c r="D12946" s="24">
        <v>510016.24</v>
      </c>
      <c r="E12946">
        <f>INDEX('B. Store opening dates'!$B$5:$B$2448,MATCH('A. Sales by store'!B12946,'B. Store opening dates'!$A$5:$A$2448,0))</f>
        <v>2012</v>
      </c>
      <c r="F12946" t="str">
        <f t="shared" si="404"/>
        <v>Old</v>
      </c>
      <c r="G12946" t="str">
        <f t="shared" si="405"/>
        <v>Existing</v>
      </c>
    </row>
    <row r="12947" spans="1:7" ht="19" x14ac:dyDescent="0.25">
      <c r="A12947" s="7">
        <v>2014</v>
      </c>
      <c r="B12947" s="7" t="s">
        <v>1625</v>
      </c>
      <c r="C12947" s="7" t="s">
        <v>8</v>
      </c>
      <c r="D12947" s="24">
        <v>533594.55000000005</v>
      </c>
      <c r="E12947">
        <f>INDEX('B. Store opening dates'!$B$5:$B$2448,MATCH('A. Sales by store'!B12947,'B. Store opening dates'!$A$5:$A$2448,0))</f>
        <v>2012</v>
      </c>
      <c r="F12947" t="str">
        <f t="shared" si="404"/>
        <v>Old</v>
      </c>
      <c r="G12947" t="str">
        <f t="shared" si="405"/>
        <v>Existing</v>
      </c>
    </row>
    <row r="12948" spans="1:7" ht="19" x14ac:dyDescent="0.25">
      <c r="A12948" s="7">
        <v>2015</v>
      </c>
      <c r="B12948" s="7" t="s">
        <v>1626</v>
      </c>
      <c r="C12948" s="7" t="s">
        <v>5</v>
      </c>
      <c r="D12948" s="24">
        <v>502109.98</v>
      </c>
      <c r="E12948">
        <f>INDEX('B. Store opening dates'!$B$5:$B$2448,MATCH('A. Sales by store'!B12948,'B. Store opening dates'!$A$5:$A$2448,0))</f>
        <v>2012</v>
      </c>
      <c r="F12948" t="str">
        <f t="shared" si="404"/>
        <v>Old</v>
      </c>
      <c r="G12948" t="str">
        <f t="shared" si="405"/>
        <v>Existing</v>
      </c>
    </row>
    <row r="12949" spans="1:7" ht="19" x14ac:dyDescent="0.25">
      <c r="A12949" s="7">
        <v>2014</v>
      </c>
      <c r="B12949" s="7" t="s">
        <v>1626</v>
      </c>
      <c r="C12949" s="7" t="s">
        <v>5</v>
      </c>
      <c r="D12949" s="24">
        <v>550247.82999999996</v>
      </c>
      <c r="E12949">
        <f>INDEX('B. Store opening dates'!$B$5:$B$2448,MATCH('A. Sales by store'!B12949,'B. Store opening dates'!$A$5:$A$2448,0))</f>
        <v>2012</v>
      </c>
      <c r="F12949" t="str">
        <f t="shared" si="404"/>
        <v>Old</v>
      </c>
      <c r="G12949" t="str">
        <f t="shared" si="405"/>
        <v>Existing</v>
      </c>
    </row>
    <row r="12950" spans="1:7" ht="19" x14ac:dyDescent="0.25">
      <c r="A12950" s="7">
        <v>2015</v>
      </c>
      <c r="B12950" s="7" t="s">
        <v>1626</v>
      </c>
      <c r="C12950" s="7" t="s">
        <v>6</v>
      </c>
      <c r="D12950" s="24">
        <v>482425.59</v>
      </c>
      <c r="E12950">
        <f>INDEX('B. Store opening dates'!$B$5:$B$2448,MATCH('A. Sales by store'!B12950,'B. Store opening dates'!$A$5:$A$2448,0))</f>
        <v>2012</v>
      </c>
      <c r="F12950" t="str">
        <f t="shared" si="404"/>
        <v>Old</v>
      </c>
      <c r="G12950" t="str">
        <f t="shared" si="405"/>
        <v>Existing</v>
      </c>
    </row>
    <row r="12951" spans="1:7" ht="19" x14ac:dyDescent="0.25">
      <c r="A12951" s="7">
        <v>2014</v>
      </c>
      <c r="B12951" s="7" t="s">
        <v>1626</v>
      </c>
      <c r="C12951" s="7" t="s">
        <v>6</v>
      </c>
      <c r="D12951" s="24">
        <v>333915.40000000002</v>
      </c>
      <c r="E12951">
        <f>INDEX('B. Store opening dates'!$B$5:$B$2448,MATCH('A. Sales by store'!B12951,'B. Store opening dates'!$A$5:$A$2448,0))</f>
        <v>2012</v>
      </c>
      <c r="F12951" t="str">
        <f t="shared" si="404"/>
        <v>Old</v>
      </c>
      <c r="G12951" t="str">
        <f t="shared" si="405"/>
        <v>Existing</v>
      </c>
    </row>
    <row r="12952" spans="1:7" ht="19" x14ac:dyDescent="0.25">
      <c r="A12952" s="7">
        <v>2015</v>
      </c>
      <c r="B12952" s="7" t="s">
        <v>1626</v>
      </c>
      <c r="C12952" s="7" t="s">
        <v>7</v>
      </c>
      <c r="D12952" s="24">
        <v>89891.33</v>
      </c>
      <c r="E12952">
        <f>INDEX('B. Store opening dates'!$B$5:$B$2448,MATCH('A. Sales by store'!B12952,'B. Store opening dates'!$A$5:$A$2448,0))</f>
        <v>2012</v>
      </c>
      <c r="F12952" t="str">
        <f t="shared" si="404"/>
        <v>Old</v>
      </c>
      <c r="G12952" t="str">
        <f t="shared" si="405"/>
        <v>Existing</v>
      </c>
    </row>
    <row r="12953" spans="1:7" ht="19" x14ac:dyDescent="0.25">
      <c r="A12953" s="7">
        <v>2014</v>
      </c>
      <c r="B12953" s="7" t="s">
        <v>1626</v>
      </c>
      <c r="C12953" s="7" t="s">
        <v>7</v>
      </c>
      <c r="D12953" s="24">
        <v>94986.03</v>
      </c>
      <c r="E12953">
        <f>INDEX('B. Store opening dates'!$B$5:$B$2448,MATCH('A. Sales by store'!B12953,'B. Store opening dates'!$A$5:$A$2448,0))</f>
        <v>2012</v>
      </c>
      <c r="F12953" t="str">
        <f t="shared" si="404"/>
        <v>Old</v>
      </c>
      <c r="G12953" t="str">
        <f t="shared" si="405"/>
        <v>Existing</v>
      </c>
    </row>
    <row r="12954" spans="1:7" ht="19" x14ac:dyDescent="0.25">
      <c r="A12954" s="7">
        <v>2015</v>
      </c>
      <c r="B12954" s="7" t="s">
        <v>1626</v>
      </c>
      <c r="C12954" s="7" t="s">
        <v>8</v>
      </c>
      <c r="D12954" s="24">
        <v>533864.05000000005</v>
      </c>
      <c r="E12954">
        <f>INDEX('B. Store opening dates'!$B$5:$B$2448,MATCH('A. Sales by store'!B12954,'B. Store opening dates'!$A$5:$A$2448,0))</f>
        <v>2012</v>
      </c>
      <c r="F12954" t="str">
        <f t="shared" si="404"/>
        <v>Old</v>
      </c>
      <c r="G12954" t="str">
        <f t="shared" si="405"/>
        <v>Existing</v>
      </c>
    </row>
    <row r="12955" spans="1:7" ht="19" x14ac:dyDescent="0.25">
      <c r="A12955" s="7">
        <v>2014</v>
      </c>
      <c r="B12955" s="7" t="s">
        <v>1626</v>
      </c>
      <c r="C12955" s="7" t="s">
        <v>8</v>
      </c>
      <c r="D12955" s="24">
        <v>553794.97</v>
      </c>
      <c r="E12955">
        <f>INDEX('B. Store opening dates'!$B$5:$B$2448,MATCH('A. Sales by store'!B12955,'B. Store opening dates'!$A$5:$A$2448,0))</f>
        <v>2012</v>
      </c>
      <c r="F12955" t="str">
        <f t="shared" si="404"/>
        <v>Old</v>
      </c>
      <c r="G12955" t="str">
        <f t="shared" si="405"/>
        <v>Existing</v>
      </c>
    </row>
    <row r="12956" spans="1:7" ht="19" x14ac:dyDescent="0.25">
      <c r="A12956" s="7">
        <v>2015</v>
      </c>
      <c r="B12956" s="7" t="s">
        <v>1627</v>
      </c>
      <c r="C12956" s="7" t="s">
        <v>5</v>
      </c>
      <c r="D12956" s="24">
        <v>733832.19</v>
      </c>
      <c r="E12956">
        <f>INDEX('B. Store opening dates'!$B$5:$B$2448,MATCH('A. Sales by store'!B12956,'B. Store opening dates'!$A$5:$A$2448,0))</f>
        <v>2012</v>
      </c>
      <c r="F12956" t="str">
        <f t="shared" si="404"/>
        <v>Old</v>
      </c>
      <c r="G12956" t="str">
        <f t="shared" si="405"/>
        <v>Existing</v>
      </c>
    </row>
    <row r="12957" spans="1:7" ht="19" x14ac:dyDescent="0.25">
      <c r="A12957" s="7">
        <v>2014</v>
      </c>
      <c r="B12957" s="7" t="s">
        <v>1627</v>
      </c>
      <c r="C12957" s="7" t="s">
        <v>5</v>
      </c>
      <c r="D12957" s="24">
        <v>802632.77</v>
      </c>
      <c r="E12957">
        <f>INDEX('B. Store opening dates'!$B$5:$B$2448,MATCH('A. Sales by store'!B12957,'B. Store opening dates'!$A$5:$A$2448,0))</f>
        <v>2012</v>
      </c>
      <c r="F12957" t="str">
        <f t="shared" si="404"/>
        <v>Old</v>
      </c>
      <c r="G12957" t="str">
        <f t="shared" si="405"/>
        <v>Existing</v>
      </c>
    </row>
    <row r="12958" spans="1:7" ht="19" x14ac:dyDescent="0.25">
      <c r="A12958" s="7">
        <v>2015</v>
      </c>
      <c r="B12958" s="7" t="s">
        <v>1627</v>
      </c>
      <c r="C12958" s="7" t="s">
        <v>6</v>
      </c>
      <c r="D12958" s="24">
        <v>366307.01</v>
      </c>
      <c r="E12958">
        <f>INDEX('B. Store opening dates'!$B$5:$B$2448,MATCH('A. Sales by store'!B12958,'B. Store opening dates'!$A$5:$A$2448,0))</f>
        <v>2012</v>
      </c>
      <c r="F12958" t="str">
        <f t="shared" si="404"/>
        <v>Old</v>
      </c>
      <c r="G12958" t="str">
        <f t="shared" si="405"/>
        <v>Existing</v>
      </c>
    </row>
    <row r="12959" spans="1:7" ht="19" x14ac:dyDescent="0.25">
      <c r="A12959" s="7">
        <v>2014</v>
      </c>
      <c r="B12959" s="7" t="s">
        <v>1627</v>
      </c>
      <c r="C12959" s="7" t="s">
        <v>6</v>
      </c>
      <c r="D12959" s="24">
        <v>262085.06</v>
      </c>
      <c r="E12959">
        <f>INDEX('B. Store opening dates'!$B$5:$B$2448,MATCH('A. Sales by store'!B12959,'B. Store opening dates'!$A$5:$A$2448,0))</f>
        <v>2012</v>
      </c>
      <c r="F12959" t="str">
        <f t="shared" si="404"/>
        <v>Old</v>
      </c>
      <c r="G12959" t="str">
        <f t="shared" si="405"/>
        <v>Existing</v>
      </c>
    </row>
    <row r="12960" spans="1:7" ht="19" x14ac:dyDescent="0.25">
      <c r="A12960" s="7">
        <v>2015</v>
      </c>
      <c r="B12960" s="7" t="s">
        <v>1627</v>
      </c>
      <c r="C12960" s="7" t="s">
        <v>7</v>
      </c>
      <c r="D12960" s="24">
        <v>160777.5</v>
      </c>
      <c r="E12960">
        <f>INDEX('B. Store opening dates'!$B$5:$B$2448,MATCH('A. Sales by store'!B12960,'B. Store opening dates'!$A$5:$A$2448,0))</f>
        <v>2012</v>
      </c>
      <c r="F12960" t="str">
        <f t="shared" si="404"/>
        <v>Old</v>
      </c>
      <c r="G12960" t="str">
        <f t="shared" si="405"/>
        <v>Existing</v>
      </c>
    </row>
    <row r="12961" spans="1:7" ht="19" x14ac:dyDescent="0.25">
      <c r="A12961" s="7">
        <v>2014</v>
      </c>
      <c r="B12961" s="7" t="s">
        <v>1627</v>
      </c>
      <c r="C12961" s="7" t="s">
        <v>7</v>
      </c>
      <c r="D12961" s="24">
        <v>169194.82</v>
      </c>
      <c r="E12961">
        <f>INDEX('B. Store opening dates'!$B$5:$B$2448,MATCH('A. Sales by store'!B12961,'B. Store opening dates'!$A$5:$A$2448,0))</f>
        <v>2012</v>
      </c>
      <c r="F12961" t="str">
        <f t="shared" si="404"/>
        <v>Old</v>
      </c>
      <c r="G12961" t="str">
        <f t="shared" si="405"/>
        <v>Existing</v>
      </c>
    </row>
    <row r="12962" spans="1:7" ht="19" x14ac:dyDescent="0.25">
      <c r="A12962" s="7">
        <v>2015</v>
      </c>
      <c r="B12962" s="7" t="s">
        <v>1627</v>
      </c>
      <c r="C12962" s="7" t="s">
        <v>8</v>
      </c>
      <c r="D12962" s="24">
        <v>790440.97</v>
      </c>
      <c r="E12962">
        <f>INDEX('B. Store opening dates'!$B$5:$B$2448,MATCH('A. Sales by store'!B12962,'B. Store opening dates'!$A$5:$A$2448,0))</f>
        <v>2012</v>
      </c>
      <c r="F12962" t="str">
        <f t="shared" si="404"/>
        <v>Old</v>
      </c>
      <c r="G12962" t="str">
        <f t="shared" si="405"/>
        <v>Existing</v>
      </c>
    </row>
    <row r="12963" spans="1:7" ht="19" x14ac:dyDescent="0.25">
      <c r="A12963" s="7">
        <v>2014</v>
      </c>
      <c r="B12963" s="7" t="s">
        <v>1627</v>
      </c>
      <c r="C12963" s="7" t="s">
        <v>8</v>
      </c>
      <c r="D12963" s="24">
        <v>820469.52</v>
      </c>
      <c r="E12963">
        <f>INDEX('B. Store opening dates'!$B$5:$B$2448,MATCH('A. Sales by store'!B12963,'B. Store opening dates'!$A$5:$A$2448,0))</f>
        <v>2012</v>
      </c>
      <c r="F12963" t="str">
        <f t="shared" si="404"/>
        <v>Old</v>
      </c>
      <c r="G12963" t="str">
        <f t="shared" si="405"/>
        <v>Existing</v>
      </c>
    </row>
    <row r="12964" spans="1:7" ht="19" x14ac:dyDescent="0.25">
      <c r="A12964" s="7">
        <v>2015</v>
      </c>
      <c r="B12964" s="7" t="s">
        <v>1628</v>
      </c>
      <c r="C12964" s="7" t="s">
        <v>5</v>
      </c>
      <c r="D12964" s="24">
        <v>810034.55</v>
      </c>
      <c r="E12964">
        <f>INDEX('B. Store opening dates'!$B$5:$B$2448,MATCH('A. Sales by store'!B12964,'B. Store opening dates'!$A$5:$A$2448,0))</f>
        <v>2012</v>
      </c>
      <c r="F12964" t="str">
        <f t="shared" si="404"/>
        <v>Old</v>
      </c>
      <c r="G12964" t="str">
        <f t="shared" si="405"/>
        <v>Existing</v>
      </c>
    </row>
    <row r="12965" spans="1:7" ht="19" x14ac:dyDescent="0.25">
      <c r="A12965" s="7">
        <v>2014</v>
      </c>
      <c r="B12965" s="7" t="s">
        <v>1628</v>
      </c>
      <c r="C12965" s="7" t="s">
        <v>5</v>
      </c>
      <c r="D12965" s="24">
        <v>895915.19</v>
      </c>
      <c r="E12965">
        <f>INDEX('B. Store opening dates'!$B$5:$B$2448,MATCH('A. Sales by store'!B12965,'B. Store opening dates'!$A$5:$A$2448,0))</f>
        <v>2012</v>
      </c>
      <c r="F12965" t="str">
        <f t="shared" si="404"/>
        <v>Old</v>
      </c>
      <c r="G12965" t="str">
        <f t="shared" si="405"/>
        <v>Existing</v>
      </c>
    </row>
    <row r="12966" spans="1:7" ht="19" x14ac:dyDescent="0.25">
      <c r="A12966" s="7">
        <v>2015</v>
      </c>
      <c r="B12966" s="7" t="s">
        <v>1628</v>
      </c>
      <c r="C12966" s="7" t="s">
        <v>6</v>
      </c>
      <c r="D12966" s="24">
        <v>465781.1</v>
      </c>
      <c r="E12966">
        <f>INDEX('B. Store opening dates'!$B$5:$B$2448,MATCH('A. Sales by store'!B12966,'B. Store opening dates'!$A$5:$A$2448,0))</f>
        <v>2012</v>
      </c>
      <c r="F12966" t="str">
        <f t="shared" si="404"/>
        <v>Old</v>
      </c>
      <c r="G12966" t="str">
        <f t="shared" si="405"/>
        <v>Existing</v>
      </c>
    </row>
    <row r="12967" spans="1:7" ht="19" x14ac:dyDescent="0.25">
      <c r="A12967" s="7">
        <v>2014</v>
      </c>
      <c r="B12967" s="7" t="s">
        <v>1628</v>
      </c>
      <c r="C12967" s="7" t="s">
        <v>6</v>
      </c>
      <c r="D12967" s="24">
        <v>331328.88</v>
      </c>
      <c r="E12967">
        <f>INDEX('B. Store opening dates'!$B$5:$B$2448,MATCH('A. Sales by store'!B12967,'B. Store opening dates'!$A$5:$A$2448,0))</f>
        <v>2012</v>
      </c>
      <c r="F12967" t="str">
        <f t="shared" si="404"/>
        <v>Old</v>
      </c>
      <c r="G12967" t="str">
        <f t="shared" si="405"/>
        <v>Existing</v>
      </c>
    </row>
    <row r="12968" spans="1:7" ht="19" x14ac:dyDescent="0.25">
      <c r="A12968" s="7">
        <v>2015</v>
      </c>
      <c r="B12968" s="7" t="s">
        <v>1628</v>
      </c>
      <c r="C12968" s="7" t="s">
        <v>7</v>
      </c>
      <c r="D12968" s="24">
        <v>177082.78</v>
      </c>
      <c r="E12968">
        <f>INDEX('B. Store opening dates'!$B$5:$B$2448,MATCH('A. Sales by store'!B12968,'B. Store opening dates'!$A$5:$A$2448,0))</f>
        <v>2012</v>
      </c>
      <c r="F12968" t="str">
        <f t="shared" si="404"/>
        <v>Old</v>
      </c>
      <c r="G12968" t="str">
        <f t="shared" si="405"/>
        <v>Existing</v>
      </c>
    </row>
    <row r="12969" spans="1:7" ht="19" x14ac:dyDescent="0.25">
      <c r="A12969" s="7">
        <v>2014</v>
      </c>
      <c r="B12969" s="7" t="s">
        <v>1628</v>
      </c>
      <c r="C12969" s="7" t="s">
        <v>7</v>
      </c>
      <c r="D12969" s="24">
        <v>186256.62</v>
      </c>
      <c r="E12969">
        <f>INDEX('B. Store opening dates'!$B$5:$B$2448,MATCH('A. Sales by store'!B12969,'B. Store opening dates'!$A$5:$A$2448,0))</f>
        <v>2012</v>
      </c>
      <c r="F12969" t="str">
        <f t="shared" si="404"/>
        <v>Old</v>
      </c>
      <c r="G12969" t="str">
        <f t="shared" si="405"/>
        <v>Existing</v>
      </c>
    </row>
    <row r="12970" spans="1:7" ht="19" x14ac:dyDescent="0.25">
      <c r="A12970" s="7">
        <v>2015</v>
      </c>
      <c r="B12970" s="7" t="s">
        <v>1628</v>
      </c>
      <c r="C12970" s="7" t="s">
        <v>8</v>
      </c>
      <c r="D12970" s="24">
        <v>527476.99</v>
      </c>
      <c r="E12970">
        <f>INDEX('B. Store opening dates'!$B$5:$B$2448,MATCH('A. Sales by store'!B12970,'B. Store opening dates'!$A$5:$A$2448,0))</f>
        <v>2012</v>
      </c>
      <c r="F12970" t="str">
        <f t="shared" si="404"/>
        <v>Old</v>
      </c>
      <c r="G12970" t="str">
        <f t="shared" si="405"/>
        <v>Existing</v>
      </c>
    </row>
    <row r="12971" spans="1:7" ht="19" x14ac:dyDescent="0.25">
      <c r="A12971" s="7">
        <v>2014</v>
      </c>
      <c r="B12971" s="7" t="s">
        <v>1628</v>
      </c>
      <c r="C12971" s="7" t="s">
        <v>8</v>
      </c>
      <c r="D12971" s="24">
        <v>544364.72</v>
      </c>
      <c r="E12971">
        <f>INDEX('B. Store opening dates'!$B$5:$B$2448,MATCH('A. Sales by store'!B12971,'B. Store opening dates'!$A$5:$A$2448,0))</f>
        <v>2012</v>
      </c>
      <c r="F12971" t="str">
        <f t="shared" si="404"/>
        <v>Old</v>
      </c>
      <c r="G12971" t="str">
        <f t="shared" si="405"/>
        <v>Existing</v>
      </c>
    </row>
    <row r="12972" spans="1:7" ht="19" x14ac:dyDescent="0.25">
      <c r="A12972" s="7">
        <v>2015</v>
      </c>
      <c r="B12972" s="7" t="s">
        <v>1629</v>
      </c>
      <c r="C12972" s="7" t="s">
        <v>5</v>
      </c>
      <c r="D12972" s="24">
        <v>936812.66</v>
      </c>
      <c r="E12972">
        <f>INDEX('B. Store opening dates'!$B$5:$B$2448,MATCH('A. Sales by store'!B12972,'B. Store opening dates'!$A$5:$A$2448,0))</f>
        <v>2012</v>
      </c>
      <c r="F12972" t="str">
        <f t="shared" si="404"/>
        <v>Old</v>
      </c>
      <c r="G12972" t="str">
        <f t="shared" si="405"/>
        <v>Existing</v>
      </c>
    </row>
    <row r="12973" spans="1:7" ht="19" x14ac:dyDescent="0.25">
      <c r="A12973" s="7">
        <v>2014</v>
      </c>
      <c r="B12973" s="7" t="s">
        <v>1629</v>
      </c>
      <c r="C12973" s="7" t="s">
        <v>5</v>
      </c>
      <c r="D12973" s="24">
        <v>1032882</v>
      </c>
      <c r="E12973">
        <f>INDEX('B. Store opening dates'!$B$5:$B$2448,MATCH('A. Sales by store'!B12973,'B. Store opening dates'!$A$5:$A$2448,0))</f>
        <v>2012</v>
      </c>
      <c r="F12973" t="str">
        <f t="shared" si="404"/>
        <v>Old</v>
      </c>
      <c r="G12973" t="str">
        <f t="shared" si="405"/>
        <v>Existing</v>
      </c>
    </row>
    <row r="12974" spans="1:7" ht="19" x14ac:dyDescent="0.25">
      <c r="A12974" s="7">
        <v>2015</v>
      </c>
      <c r="B12974" s="7" t="s">
        <v>1629</v>
      </c>
      <c r="C12974" s="7" t="s">
        <v>6</v>
      </c>
      <c r="D12974" s="24">
        <v>334505.46999999997</v>
      </c>
      <c r="E12974">
        <f>INDEX('B. Store opening dates'!$B$5:$B$2448,MATCH('A. Sales by store'!B12974,'B. Store opening dates'!$A$5:$A$2448,0))</f>
        <v>2012</v>
      </c>
      <c r="F12974" t="str">
        <f t="shared" si="404"/>
        <v>Old</v>
      </c>
      <c r="G12974" t="str">
        <f t="shared" si="405"/>
        <v>Existing</v>
      </c>
    </row>
    <row r="12975" spans="1:7" ht="19" x14ac:dyDescent="0.25">
      <c r="A12975" s="7">
        <v>2014</v>
      </c>
      <c r="B12975" s="7" t="s">
        <v>1629</v>
      </c>
      <c r="C12975" s="7" t="s">
        <v>6</v>
      </c>
      <c r="D12975" s="24">
        <v>241836.26</v>
      </c>
      <c r="E12975">
        <f>INDEX('B. Store opening dates'!$B$5:$B$2448,MATCH('A. Sales by store'!B12975,'B. Store opening dates'!$A$5:$A$2448,0))</f>
        <v>2012</v>
      </c>
      <c r="F12975" t="str">
        <f t="shared" si="404"/>
        <v>Old</v>
      </c>
      <c r="G12975" t="str">
        <f t="shared" si="405"/>
        <v>Existing</v>
      </c>
    </row>
    <row r="12976" spans="1:7" ht="19" x14ac:dyDescent="0.25">
      <c r="A12976" s="7">
        <v>2015</v>
      </c>
      <c r="B12976" s="7" t="s">
        <v>1629</v>
      </c>
      <c r="C12976" s="7" t="s">
        <v>7</v>
      </c>
      <c r="D12976" s="24">
        <v>237170.72</v>
      </c>
      <c r="E12976">
        <f>INDEX('B. Store opening dates'!$B$5:$B$2448,MATCH('A. Sales by store'!B12976,'B. Store opening dates'!$A$5:$A$2448,0))</f>
        <v>2012</v>
      </c>
      <c r="F12976" t="str">
        <f t="shared" si="404"/>
        <v>Old</v>
      </c>
      <c r="G12976" t="str">
        <f t="shared" si="405"/>
        <v>Existing</v>
      </c>
    </row>
    <row r="12977" spans="1:7" ht="19" x14ac:dyDescent="0.25">
      <c r="A12977" s="7">
        <v>2014</v>
      </c>
      <c r="B12977" s="7" t="s">
        <v>1629</v>
      </c>
      <c r="C12977" s="7" t="s">
        <v>7</v>
      </c>
      <c r="D12977" s="24">
        <v>252349.9</v>
      </c>
      <c r="E12977">
        <f>INDEX('B. Store opening dates'!$B$5:$B$2448,MATCH('A. Sales by store'!B12977,'B. Store opening dates'!$A$5:$A$2448,0))</f>
        <v>2012</v>
      </c>
      <c r="F12977" t="str">
        <f t="shared" si="404"/>
        <v>Old</v>
      </c>
      <c r="G12977" t="str">
        <f t="shared" si="405"/>
        <v>Existing</v>
      </c>
    </row>
    <row r="12978" spans="1:7" ht="19" x14ac:dyDescent="0.25">
      <c r="A12978" s="7">
        <v>2015</v>
      </c>
      <c r="B12978" s="7" t="s">
        <v>1629</v>
      </c>
      <c r="C12978" s="7" t="s">
        <v>8</v>
      </c>
      <c r="D12978" s="24">
        <v>460495.69</v>
      </c>
      <c r="E12978">
        <f>INDEX('B. Store opening dates'!$B$5:$B$2448,MATCH('A. Sales by store'!B12978,'B. Store opening dates'!$A$5:$A$2448,0))</f>
        <v>2012</v>
      </c>
      <c r="F12978" t="str">
        <f t="shared" si="404"/>
        <v>Old</v>
      </c>
      <c r="G12978" t="str">
        <f t="shared" si="405"/>
        <v>Existing</v>
      </c>
    </row>
    <row r="12979" spans="1:7" ht="19" x14ac:dyDescent="0.25">
      <c r="A12979" s="7">
        <v>2014</v>
      </c>
      <c r="B12979" s="7" t="s">
        <v>1629</v>
      </c>
      <c r="C12979" s="7" t="s">
        <v>8</v>
      </c>
      <c r="D12979" s="24">
        <v>478836.47999999998</v>
      </c>
      <c r="E12979">
        <f>INDEX('B. Store opening dates'!$B$5:$B$2448,MATCH('A. Sales by store'!B12979,'B. Store opening dates'!$A$5:$A$2448,0))</f>
        <v>2012</v>
      </c>
      <c r="F12979" t="str">
        <f t="shared" si="404"/>
        <v>Old</v>
      </c>
      <c r="G12979" t="str">
        <f t="shared" si="405"/>
        <v>Existing</v>
      </c>
    </row>
    <row r="12980" spans="1:7" ht="19" x14ac:dyDescent="0.25">
      <c r="A12980" s="7">
        <v>2015</v>
      </c>
      <c r="B12980" s="7" t="s">
        <v>1630</v>
      </c>
      <c r="C12980" s="7" t="s">
        <v>5</v>
      </c>
      <c r="D12980" s="24">
        <v>923906.5</v>
      </c>
      <c r="E12980">
        <f>INDEX('B. Store opening dates'!$B$5:$B$2448,MATCH('A. Sales by store'!B12980,'B. Store opening dates'!$A$5:$A$2448,0))</f>
        <v>2012</v>
      </c>
      <c r="F12980" t="str">
        <f t="shared" si="404"/>
        <v>Old</v>
      </c>
      <c r="G12980" t="str">
        <f t="shared" si="405"/>
        <v>Existing</v>
      </c>
    </row>
    <row r="12981" spans="1:7" ht="19" x14ac:dyDescent="0.25">
      <c r="A12981" s="7">
        <v>2014</v>
      </c>
      <c r="B12981" s="7" t="s">
        <v>1630</v>
      </c>
      <c r="C12981" s="7" t="s">
        <v>5</v>
      </c>
      <c r="D12981" s="24">
        <v>1018041.04</v>
      </c>
      <c r="E12981">
        <f>INDEX('B. Store opening dates'!$B$5:$B$2448,MATCH('A. Sales by store'!B12981,'B. Store opening dates'!$A$5:$A$2448,0))</f>
        <v>2012</v>
      </c>
      <c r="F12981" t="str">
        <f t="shared" si="404"/>
        <v>Old</v>
      </c>
      <c r="G12981" t="str">
        <f t="shared" si="405"/>
        <v>Existing</v>
      </c>
    </row>
    <row r="12982" spans="1:7" ht="19" x14ac:dyDescent="0.25">
      <c r="A12982" s="7">
        <v>2015</v>
      </c>
      <c r="B12982" s="7" t="s">
        <v>1630</v>
      </c>
      <c r="C12982" s="7" t="s">
        <v>6</v>
      </c>
      <c r="D12982" s="24">
        <v>455743.44</v>
      </c>
      <c r="E12982">
        <f>INDEX('B. Store opening dates'!$B$5:$B$2448,MATCH('A. Sales by store'!B12982,'B. Store opening dates'!$A$5:$A$2448,0))</f>
        <v>2012</v>
      </c>
      <c r="F12982" t="str">
        <f t="shared" si="404"/>
        <v>Old</v>
      </c>
      <c r="G12982" t="str">
        <f t="shared" si="405"/>
        <v>Existing</v>
      </c>
    </row>
    <row r="12983" spans="1:7" ht="19" x14ac:dyDescent="0.25">
      <c r="A12983" s="7">
        <v>2014</v>
      </c>
      <c r="B12983" s="7" t="s">
        <v>1630</v>
      </c>
      <c r="C12983" s="7" t="s">
        <v>6</v>
      </c>
      <c r="D12983" s="24">
        <v>315843.71000000002</v>
      </c>
      <c r="E12983">
        <f>INDEX('B. Store opening dates'!$B$5:$B$2448,MATCH('A. Sales by store'!B12983,'B. Store opening dates'!$A$5:$A$2448,0))</f>
        <v>2012</v>
      </c>
      <c r="F12983" t="str">
        <f t="shared" si="404"/>
        <v>Old</v>
      </c>
      <c r="G12983" t="str">
        <f t="shared" si="405"/>
        <v>Existing</v>
      </c>
    </row>
    <row r="12984" spans="1:7" ht="19" x14ac:dyDescent="0.25">
      <c r="A12984" s="7">
        <v>2015</v>
      </c>
      <c r="B12984" s="7" t="s">
        <v>1630</v>
      </c>
      <c r="C12984" s="7" t="s">
        <v>7</v>
      </c>
      <c r="D12984" s="24">
        <v>125725.52</v>
      </c>
      <c r="E12984">
        <f>INDEX('B. Store opening dates'!$B$5:$B$2448,MATCH('A. Sales by store'!B12984,'B. Store opening dates'!$A$5:$A$2448,0))</f>
        <v>2012</v>
      </c>
      <c r="F12984" t="str">
        <f t="shared" si="404"/>
        <v>Old</v>
      </c>
      <c r="G12984" t="str">
        <f t="shared" si="405"/>
        <v>Existing</v>
      </c>
    </row>
    <row r="12985" spans="1:7" ht="19" x14ac:dyDescent="0.25">
      <c r="A12985" s="7">
        <v>2014</v>
      </c>
      <c r="B12985" s="7" t="s">
        <v>1630</v>
      </c>
      <c r="C12985" s="7" t="s">
        <v>7</v>
      </c>
      <c r="D12985" s="24">
        <v>133009.41</v>
      </c>
      <c r="E12985">
        <f>INDEX('B. Store opening dates'!$B$5:$B$2448,MATCH('A. Sales by store'!B12985,'B. Store opening dates'!$A$5:$A$2448,0))</f>
        <v>2012</v>
      </c>
      <c r="F12985" t="str">
        <f t="shared" si="404"/>
        <v>Old</v>
      </c>
      <c r="G12985" t="str">
        <f t="shared" si="405"/>
        <v>Existing</v>
      </c>
    </row>
    <row r="12986" spans="1:7" ht="19" x14ac:dyDescent="0.25">
      <c r="A12986" s="7">
        <v>2015</v>
      </c>
      <c r="B12986" s="7" t="s">
        <v>1630</v>
      </c>
      <c r="C12986" s="7" t="s">
        <v>8</v>
      </c>
      <c r="D12986" s="24">
        <v>754677.6</v>
      </c>
      <c r="E12986">
        <f>INDEX('B. Store opening dates'!$B$5:$B$2448,MATCH('A. Sales by store'!B12986,'B. Store opening dates'!$A$5:$A$2448,0))</f>
        <v>2012</v>
      </c>
      <c r="F12986" t="str">
        <f t="shared" si="404"/>
        <v>Old</v>
      </c>
      <c r="G12986" t="str">
        <f t="shared" si="405"/>
        <v>Existing</v>
      </c>
    </row>
    <row r="12987" spans="1:7" ht="19" x14ac:dyDescent="0.25">
      <c r="A12987" s="7">
        <v>2014</v>
      </c>
      <c r="B12987" s="7" t="s">
        <v>1630</v>
      </c>
      <c r="C12987" s="7" t="s">
        <v>8</v>
      </c>
      <c r="D12987" s="24">
        <v>790386.48</v>
      </c>
      <c r="E12987">
        <f>INDEX('B. Store opening dates'!$B$5:$B$2448,MATCH('A. Sales by store'!B12987,'B. Store opening dates'!$A$5:$A$2448,0))</f>
        <v>2012</v>
      </c>
      <c r="F12987" t="str">
        <f t="shared" si="404"/>
        <v>Old</v>
      </c>
      <c r="G12987" t="str">
        <f t="shared" si="405"/>
        <v>Existing</v>
      </c>
    </row>
    <row r="12988" spans="1:7" ht="19" x14ac:dyDescent="0.25">
      <c r="A12988" s="7">
        <v>2015</v>
      </c>
      <c r="B12988" s="7" t="s">
        <v>1631</v>
      </c>
      <c r="C12988" s="7" t="s">
        <v>5</v>
      </c>
      <c r="D12988" s="24">
        <v>503614.91</v>
      </c>
      <c r="E12988">
        <f>INDEX('B. Store opening dates'!$B$5:$B$2448,MATCH('A. Sales by store'!B12988,'B. Store opening dates'!$A$5:$A$2448,0))</f>
        <v>2012</v>
      </c>
      <c r="F12988" t="str">
        <f t="shared" si="404"/>
        <v>Old</v>
      </c>
      <c r="G12988" t="str">
        <f t="shared" si="405"/>
        <v>Existing</v>
      </c>
    </row>
    <row r="12989" spans="1:7" ht="19" x14ac:dyDescent="0.25">
      <c r="A12989" s="7">
        <v>2014</v>
      </c>
      <c r="B12989" s="7" t="s">
        <v>1631</v>
      </c>
      <c r="C12989" s="7" t="s">
        <v>5</v>
      </c>
      <c r="D12989" s="24">
        <v>557226.81999999995</v>
      </c>
      <c r="E12989">
        <f>INDEX('B. Store opening dates'!$B$5:$B$2448,MATCH('A. Sales by store'!B12989,'B. Store opening dates'!$A$5:$A$2448,0))</f>
        <v>2012</v>
      </c>
      <c r="F12989" t="str">
        <f t="shared" si="404"/>
        <v>Old</v>
      </c>
      <c r="G12989" t="str">
        <f t="shared" si="405"/>
        <v>Existing</v>
      </c>
    </row>
    <row r="12990" spans="1:7" ht="19" x14ac:dyDescent="0.25">
      <c r="A12990" s="7">
        <v>2015</v>
      </c>
      <c r="B12990" s="7" t="s">
        <v>1631</v>
      </c>
      <c r="C12990" s="7" t="s">
        <v>6</v>
      </c>
      <c r="D12990" s="24">
        <v>219590.12</v>
      </c>
      <c r="E12990">
        <f>INDEX('B. Store opening dates'!$B$5:$B$2448,MATCH('A. Sales by store'!B12990,'B. Store opening dates'!$A$5:$A$2448,0))</f>
        <v>2012</v>
      </c>
      <c r="F12990" t="str">
        <f t="shared" si="404"/>
        <v>Old</v>
      </c>
      <c r="G12990" t="str">
        <f t="shared" si="405"/>
        <v>Existing</v>
      </c>
    </row>
    <row r="12991" spans="1:7" ht="19" x14ac:dyDescent="0.25">
      <c r="A12991" s="7">
        <v>2014</v>
      </c>
      <c r="B12991" s="7" t="s">
        <v>1631</v>
      </c>
      <c r="C12991" s="7" t="s">
        <v>6</v>
      </c>
      <c r="D12991" s="24">
        <v>155508.71</v>
      </c>
      <c r="E12991">
        <f>INDEX('B. Store opening dates'!$B$5:$B$2448,MATCH('A. Sales by store'!B12991,'B. Store opening dates'!$A$5:$A$2448,0))</f>
        <v>2012</v>
      </c>
      <c r="F12991" t="str">
        <f t="shared" si="404"/>
        <v>Old</v>
      </c>
      <c r="G12991" t="str">
        <f t="shared" si="405"/>
        <v>Existing</v>
      </c>
    </row>
    <row r="12992" spans="1:7" ht="19" x14ac:dyDescent="0.25">
      <c r="A12992" s="7">
        <v>2015</v>
      </c>
      <c r="B12992" s="7" t="s">
        <v>1631</v>
      </c>
      <c r="C12992" s="7" t="s">
        <v>7</v>
      </c>
      <c r="D12992" s="24">
        <v>98099.45</v>
      </c>
      <c r="E12992">
        <f>INDEX('B. Store opening dates'!$B$5:$B$2448,MATCH('A. Sales by store'!B12992,'B. Store opening dates'!$A$5:$A$2448,0))</f>
        <v>2012</v>
      </c>
      <c r="F12992" t="str">
        <f t="shared" si="404"/>
        <v>Old</v>
      </c>
      <c r="G12992" t="str">
        <f t="shared" si="405"/>
        <v>Existing</v>
      </c>
    </row>
    <row r="12993" spans="1:7" ht="19" x14ac:dyDescent="0.25">
      <c r="A12993" s="7">
        <v>2014</v>
      </c>
      <c r="B12993" s="7" t="s">
        <v>1631</v>
      </c>
      <c r="C12993" s="7" t="s">
        <v>7</v>
      </c>
      <c r="D12993" s="24">
        <v>103333.41</v>
      </c>
      <c r="E12993">
        <f>INDEX('B. Store opening dates'!$B$5:$B$2448,MATCH('A. Sales by store'!B12993,'B. Store opening dates'!$A$5:$A$2448,0))</f>
        <v>2012</v>
      </c>
      <c r="F12993" t="str">
        <f t="shared" si="404"/>
        <v>Old</v>
      </c>
      <c r="G12993" t="str">
        <f t="shared" si="405"/>
        <v>Existing</v>
      </c>
    </row>
    <row r="12994" spans="1:7" ht="19" x14ac:dyDescent="0.25">
      <c r="A12994" s="7">
        <v>2015</v>
      </c>
      <c r="B12994" s="7" t="s">
        <v>1631</v>
      </c>
      <c r="C12994" s="7" t="s">
        <v>8</v>
      </c>
      <c r="D12994" s="24">
        <v>412902.41</v>
      </c>
      <c r="E12994">
        <f>INDEX('B. Store opening dates'!$B$5:$B$2448,MATCH('A. Sales by store'!B12994,'B. Store opening dates'!$A$5:$A$2448,0))</f>
        <v>2012</v>
      </c>
      <c r="F12994" t="str">
        <f t="shared" si="404"/>
        <v>Old</v>
      </c>
      <c r="G12994" t="str">
        <f t="shared" si="405"/>
        <v>Existing</v>
      </c>
    </row>
    <row r="12995" spans="1:7" ht="19" x14ac:dyDescent="0.25">
      <c r="A12995" s="7">
        <v>2014</v>
      </c>
      <c r="B12995" s="7" t="s">
        <v>1631</v>
      </c>
      <c r="C12995" s="7" t="s">
        <v>8</v>
      </c>
      <c r="D12995" s="24">
        <v>426069.83</v>
      </c>
      <c r="E12995">
        <f>INDEX('B. Store opening dates'!$B$5:$B$2448,MATCH('A. Sales by store'!B12995,'B. Store opening dates'!$A$5:$A$2448,0))</f>
        <v>2012</v>
      </c>
      <c r="F12995" t="str">
        <f t="shared" si="404"/>
        <v>Old</v>
      </c>
      <c r="G12995" t="str">
        <f t="shared" si="405"/>
        <v>Existing</v>
      </c>
    </row>
    <row r="12996" spans="1:7" ht="19" x14ac:dyDescent="0.25">
      <c r="A12996" s="7">
        <v>2015</v>
      </c>
      <c r="B12996" s="7" t="s">
        <v>1632</v>
      </c>
      <c r="C12996" s="7" t="s">
        <v>5</v>
      </c>
      <c r="D12996" s="24">
        <v>545986.34</v>
      </c>
      <c r="E12996">
        <f>INDEX('B. Store opening dates'!$B$5:$B$2448,MATCH('A. Sales by store'!B12996,'B. Store opening dates'!$A$5:$A$2448,0))</f>
        <v>2012</v>
      </c>
      <c r="F12996" t="str">
        <f t="shared" si="404"/>
        <v>Old</v>
      </c>
      <c r="G12996" t="str">
        <f t="shared" si="405"/>
        <v>Existing</v>
      </c>
    </row>
    <row r="12997" spans="1:7" ht="19" x14ac:dyDescent="0.25">
      <c r="A12997" s="7">
        <v>2014</v>
      </c>
      <c r="B12997" s="7" t="s">
        <v>1632</v>
      </c>
      <c r="C12997" s="7" t="s">
        <v>5</v>
      </c>
      <c r="D12997" s="24">
        <v>602127.64</v>
      </c>
      <c r="E12997">
        <f>INDEX('B. Store opening dates'!$B$5:$B$2448,MATCH('A. Sales by store'!B12997,'B. Store opening dates'!$A$5:$A$2448,0))</f>
        <v>2012</v>
      </c>
      <c r="F12997" t="str">
        <f t="shared" ref="F12997:F13060" si="406">IF(A12997 = 2015, IF(E12997&lt; 2015, "Old","New"),IF(E12997 &lt; 2014, "Old","New"))</f>
        <v>Old</v>
      </c>
      <c r="G12997" t="str">
        <f t="shared" ref="G12997:G13060" si="407">IF(A12997 = 2015, IF(E12997&lt; 2015, "Existing","New"),"Existing")</f>
        <v>Existing</v>
      </c>
    </row>
    <row r="12998" spans="1:7" ht="19" x14ac:dyDescent="0.25">
      <c r="A12998" s="7">
        <v>2015</v>
      </c>
      <c r="B12998" s="7" t="s">
        <v>1632</v>
      </c>
      <c r="C12998" s="7" t="s">
        <v>6</v>
      </c>
      <c r="D12998" s="24">
        <v>272098.49</v>
      </c>
      <c r="E12998">
        <f>INDEX('B. Store opening dates'!$B$5:$B$2448,MATCH('A. Sales by store'!B12998,'B. Store opening dates'!$A$5:$A$2448,0))</f>
        <v>2012</v>
      </c>
      <c r="F12998" t="str">
        <f t="shared" si="406"/>
        <v>Old</v>
      </c>
      <c r="G12998" t="str">
        <f t="shared" si="407"/>
        <v>Existing</v>
      </c>
    </row>
    <row r="12999" spans="1:7" ht="19" x14ac:dyDescent="0.25">
      <c r="A12999" s="7">
        <v>2014</v>
      </c>
      <c r="B12999" s="7" t="s">
        <v>1632</v>
      </c>
      <c r="C12999" s="7" t="s">
        <v>6</v>
      </c>
      <c r="D12999" s="24">
        <v>191923</v>
      </c>
      <c r="E12999">
        <f>INDEX('B. Store opening dates'!$B$5:$B$2448,MATCH('A. Sales by store'!B12999,'B. Store opening dates'!$A$5:$A$2448,0))</f>
        <v>2012</v>
      </c>
      <c r="F12999" t="str">
        <f t="shared" si="406"/>
        <v>Old</v>
      </c>
      <c r="G12999" t="str">
        <f t="shared" si="407"/>
        <v>Existing</v>
      </c>
    </row>
    <row r="13000" spans="1:7" ht="19" x14ac:dyDescent="0.25">
      <c r="A13000" s="7">
        <v>2015</v>
      </c>
      <c r="B13000" s="7" t="s">
        <v>1632</v>
      </c>
      <c r="C13000" s="7" t="s">
        <v>7</v>
      </c>
      <c r="D13000" s="24">
        <v>238406.66</v>
      </c>
      <c r="E13000">
        <f>INDEX('B. Store opening dates'!$B$5:$B$2448,MATCH('A. Sales by store'!B13000,'B. Store opening dates'!$A$5:$A$2448,0))</f>
        <v>2012</v>
      </c>
      <c r="F13000" t="str">
        <f t="shared" si="406"/>
        <v>Old</v>
      </c>
      <c r="G13000" t="str">
        <f t="shared" si="407"/>
        <v>Existing</v>
      </c>
    </row>
    <row r="13001" spans="1:7" ht="19" x14ac:dyDescent="0.25">
      <c r="A13001" s="7">
        <v>2014</v>
      </c>
      <c r="B13001" s="7" t="s">
        <v>1632</v>
      </c>
      <c r="C13001" s="7" t="s">
        <v>7</v>
      </c>
      <c r="D13001" s="24">
        <v>251118.59</v>
      </c>
      <c r="E13001">
        <f>INDEX('B. Store opening dates'!$B$5:$B$2448,MATCH('A. Sales by store'!B13001,'B. Store opening dates'!$A$5:$A$2448,0))</f>
        <v>2012</v>
      </c>
      <c r="F13001" t="str">
        <f t="shared" si="406"/>
        <v>Old</v>
      </c>
      <c r="G13001" t="str">
        <f t="shared" si="407"/>
        <v>Existing</v>
      </c>
    </row>
    <row r="13002" spans="1:7" ht="19" x14ac:dyDescent="0.25">
      <c r="A13002" s="7">
        <v>2015</v>
      </c>
      <c r="B13002" s="7" t="s">
        <v>1632</v>
      </c>
      <c r="C13002" s="7" t="s">
        <v>8</v>
      </c>
      <c r="D13002" s="24">
        <v>705930.49</v>
      </c>
      <c r="E13002">
        <f>INDEX('B. Store opening dates'!$B$5:$B$2448,MATCH('A. Sales by store'!B13002,'B. Store opening dates'!$A$5:$A$2448,0))</f>
        <v>2012</v>
      </c>
      <c r="F13002" t="str">
        <f t="shared" si="406"/>
        <v>Old</v>
      </c>
      <c r="G13002" t="str">
        <f t="shared" si="407"/>
        <v>Existing</v>
      </c>
    </row>
    <row r="13003" spans="1:7" ht="19" x14ac:dyDescent="0.25">
      <c r="A13003" s="7">
        <v>2014</v>
      </c>
      <c r="B13003" s="7" t="s">
        <v>1632</v>
      </c>
      <c r="C13003" s="7" t="s">
        <v>8</v>
      </c>
      <c r="D13003" s="24">
        <v>734499.51</v>
      </c>
      <c r="E13003">
        <f>INDEX('B. Store opening dates'!$B$5:$B$2448,MATCH('A. Sales by store'!B13003,'B. Store opening dates'!$A$5:$A$2448,0))</f>
        <v>2012</v>
      </c>
      <c r="F13003" t="str">
        <f t="shared" si="406"/>
        <v>Old</v>
      </c>
      <c r="G13003" t="str">
        <f t="shared" si="407"/>
        <v>Existing</v>
      </c>
    </row>
    <row r="13004" spans="1:7" ht="19" x14ac:dyDescent="0.25">
      <c r="A13004" s="7">
        <v>2015</v>
      </c>
      <c r="B13004" s="7" t="s">
        <v>1633</v>
      </c>
      <c r="C13004" s="7" t="s">
        <v>5</v>
      </c>
      <c r="D13004" s="24">
        <v>606212.85</v>
      </c>
      <c r="E13004">
        <f>INDEX('B. Store opening dates'!$B$5:$B$2448,MATCH('A. Sales by store'!B13004,'B. Store opening dates'!$A$5:$A$2448,0))</f>
        <v>2012</v>
      </c>
      <c r="F13004" t="str">
        <f t="shared" si="406"/>
        <v>Old</v>
      </c>
      <c r="G13004" t="str">
        <f t="shared" si="407"/>
        <v>Existing</v>
      </c>
    </row>
    <row r="13005" spans="1:7" ht="19" x14ac:dyDescent="0.25">
      <c r="A13005" s="7">
        <v>2014</v>
      </c>
      <c r="B13005" s="7" t="s">
        <v>1633</v>
      </c>
      <c r="C13005" s="7" t="s">
        <v>5</v>
      </c>
      <c r="D13005" s="24">
        <v>665467.15</v>
      </c>
      <c r="E13005">
        <f>INDEX('B. Store opening dates'!$B$5:$B$2448,MATCH('A. Sales by store'!B13005,'B. Store opening dates'!$A$5:$A$2448,0))</f>
        <v>2012</v>
      </c>
      <c r="F13005" t="str">
        <f t="shared" si="406"/>
        <v>Old</v>
      </c>
      <c r="G13005" t="str">
        <f t="shared" si="407"/>
        <v>Existing</v>
      </c>
    </row>
    <row r="13006" spans="1:7" ht="19" x14ac:dyDescent="0.25">
      <c r="A13006" s="7">
        <v>2015</v>
      </c>
      <c r="B13006" s="7" t="s">
        <v>1633</v>
      </c>
      <c r="C13006" s="7" t="s">
        <v>6</v>
      </c>
      <c r="D13006" s="24">
        <v>228410.7</v>
      </c>
      <c r="E13006">
        <f>INDEX('B. Store opening dates'!$B$5:$B$2448,MATCH('A. Sales by store'!B13006,'B. Store opening dates'!$A$5:$A$2448,0))</f>
        <v>2012</v>
      </c>
      <c r="F13006" t="str">
        <f t="shared" si="406"/>
        <v>Old</v>
      </c>
      <c r="G13006" t="str">
        <f t="shared" si="407"/>
        <v>Existing</v>
      </c>
    </row>
    <row r="13007" spans="1:7" ht="19" x14ac:dyDescent="0.25">
      <c r="A13007" s="7">
        <v>2014</v>
      </c>
      <c r="B13007" s="7" t="s">
        <v>1633</v>
      </c>
      <c r="C13007" s="7" t="s">
        <v>6</v>
      </c>
      <c r="D13007" s="24">
        <v>166324</v>
      </c>
      <c r="E13007">
        <f>INDEX('B. Store opening dates'!$B$5:$B$2448,MATCH('A. Sales by store'!B13007,'B. Store opening dates'!$A$5:$A$2448,0))</f>
        <v>2012</v>
      </c>
      <c r="F13007" t="str">
        <f t="shared" si="406"/>
        <v>Old</v>
      </c>
      <c r="G13007" t="str">
        <f t="shared" si="407"/>
        <v>Existing</v>
      </c>
    </row>
    <row r="13008" spans="1:7" ht="19" x14ac:dyDescent="0.25">
      <c r="A13008" s="7">
        <v>2015</v>
      </c>
      <c r="B13008" s="7" t="s">
        <v>1633</v>
      </c>
      <c r="C13008" s="7" t="s">
        <v>7</v>
      </c>
      <c r="D13008" s="24">
        <v>201846.82</v>
      </c>
      <c r="E13008">
        <f>INDEX('B. Store opening dates'!$B$5:$B$2448,MATCH('A. Sales by store'!B13008,'B. Store opening dates'!$A$5:$A$2448,0))</f>
        <v>2012</v>
      </c>
      <c r="F13008" t="str">
        <f t="shared" si="406"/>
        <v>Old</v>
      </c>
      <c r="G13008" t="str">
        <f t="shared" si="407"/>
        <v>Existing</v>
      </c>
    </row>
    <row r="13009" spans="1:7" ht="19" x14ac:dyDescent="0.25">
      <c r="A13009" s="7">
        <v>2014</v>
      </c>
      <c r="B13009" s="7" t="s">
        <v>1633</v>
      </c>
      <c r="C13009" s="7" t="s">
        <v>7</v>
      </c>
      <c r="D13009" s="24">
        <v>212917.53</v>
      </c>
      <c r="E13009">
        <f>INDEX('B. Store opening dates'!$B$5:$B$2448,MATCH('A. Sales by store'!B13009,'B. Store opening dates'!$A$5:$A$2448,0))</f>
        <v>2012</v>
      </c>
      <c r="F13009" t="str">
        <f t="shared" si="406"/>
        <v>Old</v>
      </c>
      <c r="G13009" t="str">
        <f t="shared" si="407"/>
        <v>Existing</v>
      </c>
    </row>
    <row r="13010" spans="1:7" ht="19" x14ac:dyDescent="0.25">
      <c r="A13010" s="7">
        <v>2015</v>
      </c>
      <c r="B13010" s="7" t="s">
        <v>1633</v>
      </c>
      <c r="C13010" s="7" t="s">
        <v>8</v>
      </c>
      <c r="D13010" s="24">
        <v>459984.22</v>
      </c>
      <c r="E13010">
        <f>INDEX('B. Store opening dates'!$B$5:$B$2448,MATCH('A. Sales by store'!B13010,'B. Store opening dates'!$A$5:$A$2448,0))</f>
        <v>2012</v>
      </c>
      <c r="F13010" t="str">
        <f t="shared" si="406"/>
        <v>Old</v>
      </c>
      <c r="G13010" t="str">
        <f t="shared" si="407"/>
        <v>Existing</v>
      </c>
    </row>
    <row r="13011" spans="1:7" ht="19" x14ac:dyDescent="0.25">
      <c r="A13011" s="7">
        <v>2014</v>
      </c>
      <c r="B13011" s="7" t="s">
        <v>1633</v>
      </c>
      <c r="C13011" s="7" t="s">
        <v>8</v>
      </c>
      <c r="D13011" s="24">
        <v>474550.67</v>
      </c>
      <c r="E13011">
        <f>INDEX('B. Store opening dates'!$B$5:$B$2448,MATCH('A. Sales by store'!B13011,'B. Store opening dates'!$A$5:$A$2448,0))</f>
        <v>2012</v>
      </c>
      <c r="F13011" t="str">
        <f t="shared" si="406"/>
        <v>Old</v>
      </c>
      <c r="G13011" t="str">
        <f t="shared" si="407"/>
        <v>Existing</v>
      </c>
    </row>
    <row r="13012" spans="1:7" ht="19" x14ac:dyDescent="0.25">
      <c r="A13012" s="7">
        <v>2015</v>
      </c>
      <c r="B13012" s="7" t="s">
        <v>1634</v>
      </c>
      <c r="C13012" s="7" t="s">
        <v>5</v>
      </c>
      <c r="D13012" s="24">
        <v>793585.4</v>
      </c>
      <c r="E13012">
        <f>INDEX('B. Store opening dates'!$B$5:$B$2448,MATCH('A. Sales by store'!B13012,'B. Store opening dates'!$A$5:$A$2448,0))</f>
        <v>2012</v>
      </c>
      <c r="F13012" t="str">
        <f t="shared" si="406"/>
        <v>Old</v>
      </c>
      <c r="G13012" t="str">
        <f t="shared" si="407"/>
        <v>Existing</v>
      </c>
    </row>
    <row r="13013" spans="1:7" ht="19" x14ac:dyDescent="0.25">
      <c r="A13013" s="7">
        <v>2014</v>
      </c>
      <c r="B13013" s="7" t="s">
        <v>1634</v>
      </c>
      <c r="C13013" s="7" t="s">
        <v>5</v>
      </c>
      <c r="D13013" s="24">
        <v>876501.08</v>
      </c>
      <c r="E13013">
        <f>INDEX('B. Store opening dates'!$B$5:$B$2448,MATCH('A. Sales by store'!B13013,'B. Store opening dates'!$A$5:$A$2448,0))</f>
        <v>2012</v>
      </c>
      <c r="F13013" t="str">
        <f t="shared" si="406"/>
        <v>Old</v>
      </c>
      <c r="G13013" t="str">
        <f t="shared" si="407"/>
        <v>Existing</v>
      </c>
    </row>
    <row r="13014" spans="1:7" ht="19" x14ac:dyDescent="0.25">
      <c r="A13014" s="7">
        <v>2015</v>
      </c>
      <c r="B13014" s="7" t="s">
        <v>1634</v>
      </c>
      <c r="C13014" s="7" t="s">
        <v>6</v>
      </c>
      <c r="D13014" s="24">
        <v>576270.13</v>
      </c>
      <c r="E13014">
        <f>INDEX('B. Store opening dates'!$B$5:$B$2448,MATCH('A. Sales by store'!B13014,'B. Store opening dates'!$A$5:$A$2448,0))</f>
        <v>2012</v>
      </c>
      <c r="F13014" t="str">
        <f t="shared" si="406"/>
        <v>Old</v>
      </c>
      <c r="G13014" t="str">
        <f t="shared" si="407"/>
        <v>Existing</v>
      </c>
    </row>
    <row r="13015" spans="1:7" ht="19" x14ac:dyDescent="0.25">
      <c r="A13015" s="7">
        <v>2014</v>
      </c>
      <c r="B13015" s="7" t="s">
        <v>1634</v>
      </c>
      <c r="C13015" s="7" t="s">
        <v>6</v>
      </c>
      <c r="D13015" s="24">
        <v>425738.61</v>
      </c>
      <c r="E13015">
        <f>INDEX('B. Store opening dates'!$B$5:$B$2448,MATCH('A. Sales by store'!B13015,'B. Store opening dates'!$A$5:$A$2448,0))</f>
        <v>2012</v>
      </c>
      <c r="F13015" t="str">
        <f t="shared" si="406"/>
        <v>Old</v>
      </c>
      <c r="G13015" t="str">
        <f t="shared" si="407"/>
        <v>Existing</v>
      </c>
    </row>
    <row r="13016" spans="1:7" ht="19" x14ac:dyDescent="0.25">
      <c r="A13016" s="7">
        <v>2015</v>
      </c>
      <c r="B13016" s="7" t="s">
        <v>1634</v>
      </c>
      <c r="C13016" s="7" t="s">
        <v>7</v>
      </c>
      <c r="D13016" s="24">
        <v>89337.08</v>
      </c>
      <c r="E13016">
        <f>INDEX('B. Store opening dates'!$B$5:$B$2448,MATCH('A. Sales by store'!B13016,'B. Store opening dates'!$A$5:$A$2448,0))</f>
        <v>2012</v>
      </c>
      <c r="F13016" t="str">
        <f t="shared" si="406"/>
        <v>Old</v>
      </c>
      <c r="G13016" t="str">
        <f t="shared" si="407"/>
        <v>Existing</v>
      </c>
    </row>
    <row r="13017" spans="1:7" ht="19" x14ac:dyDescent="0.25">
      <c r="A13017" s="7">
        <v>2014</v>
      </c>
      <c r="B13017" s="7" t="s">
        <v>1634</v>
      </c>
      <c r="C13017" s="7" t="s">
        <v>7</v>
      </c>
      <c r="D13017" s="24">
        <v>95220.96</v>
      </c>
      <c r="E13017">
        <f>INDEX('B. Store opening dates'!$B$5:$B$2448,MATCH('A. Sales by store'!B13017,'B. Store opening dates'!$A$5:$A$2448,0))</f>
        <v>2012</v>
      </c>
      <c r="F13017" t="str">
        <f t="shared" si="406"/>
        <v>Old</v>
      </c>
      <c r="G13017" t="str">
        <f t="shared" si="407"/>
        <v>Existing</v>
      </c>
    </row>
    <row r="13018" spans="1:7" ht="19" x14ac:dyDescent="0.25">
      <c r="A13018" s="7">
        <v>2015</v>
      </c>
      <c r="B13018" s="7" t="s">
        <v>1634</v>
      </c>
      <c r="C13018" s="7" t="s">
        <v>8</v>
      </c>
      <c r="D13018" s="24">
        <v>614585.74</v>
      </c>
      <c r="E13018">
        <f>INDEX('B. Store opening dates'!$B$5:$B$2448,MATCH('A. Sales by store'!B13018,'B. Store opening dates'!$A$5:$A$2448,0))</f>
        <v>2012</v>
      </c>
      <c r="F13018" t="str">
        <f t="shared" si="406"/>
        <v>Old</v>
      </c>
      <c r="G13018" t="str">
        <f t="shared" si="407"/>
        <v>Existing</v>
      </c>
    </row>
    <row r="13019" spans="1:7" ht="19" x14ac:dyDescent="0.25">
      <c r="A13019" s="7">
        <v>2014</v>
      </c>
      <c r="B13019" s="7" t="s">
        <v>1634</v>
      </c>
      <c r="C13019" s="7" t="s">
        <v>8</v>
      </c>
      <c r="D13019" s="24">
        <v>643956.84</v>
      </c>
      <c r="E13019">
        <f>INDEX('B. Store opening dates'!$B$5:$B$2448,MATCH('A. Sales by store'!B13019,'B. Store opening dates'!$A$5:$A$2448,0))</f>
        <v>2012</v>
      </c>
      <c r="F13019" t="str">
        <f t="shared" si="406"/>
        <v>Old</v>
      </c>
      <c r="G13019" t="str">
        <f t="shared" si="407"/>
        <v>Existing</v>
      </c>
    </row>
    <row r="13020" spans="1:7" ht="19" x14ac:dyDescent="0.25">
      <c r="A13020" s="7">
        <v>2015</v>
      </c>
      <c r="B13020" s="7" t="s">
        <v>1635</v>
      </c>
      <c r="C13020" s="7" t="s">
        <v>5</v>
      </c>
      <c r="D13020" s="24">
        <v>523581.23</v>
      </c>
      <c r="E13020">
        <f>INDEX('B. Store opening dates'!$B$5:$B$2448,MATCH('A. Sales by store'!B13020,'B. Store opening dates'!$A$5:$A$2448,0))</f>
        <v>2012</v>
      </c>
      <c r="F13020" t="str">
        <f t="shared" si="406"/>
        <v>Old</v>
      </c>
      <c r="G13020" t="str">
        <f t="shared" si="407"/>
        <v>Existing</v>
      </c>
    </row>
    <row r="13021" spans="1:7" ht="19" x14ac:dyDescent="0.25">
      <c r="A13021" s="7">
        <v>2014</v>
      </c>
      <c r="B13021" s="7" t="s">
        <v>1635</v>
      </c>
      <c r="C13021" s="7" t="s">
        <v>5</v>
      </c>
      <c r="D13021" s="24">
        <v>574197.43999999994</v>
      </c>
      <c r="E13021">
        <f>INDEX('B. Store opening dates'!$B$5:$B$2448,MATCH('A. Sales by store'!B13021,'B. Store opening dates'!$A$5:$A$2448,0))</f>
        <v>2012</v>
      </c>
      <c r="F13021" t="str">
        <f t="shared" si="406"/>
        <v>Old</v>
      </c>
      <c r="G13021" t="str">
        <f t="shared" si="407"/>
        <v>Existing</v>
      </c>
    </row>
    <row r="13022" spans="1:7" ht="19" x14ac:dyDescent="0.25">
      <c r="A13022" s="7">
        <v>2015</v>
      </c>
      <c r="B13022" s="7" t="s">
        <v>1635</v>
      </c>
      <c r="C13022" s="7" t="s">
        <v>6</v>
      </c>
      <c r="D13022" s="24">
        <v>341571.98</v>
      </c>
      <c r="E13022">
        <f>INDEX('B. Store opening dates'!$B$5:$B$2448,MATCH('A. Sales by store'!B13022,'B. Store opening dates'!$A$5:$A$2448,0))</f>
        <v>2012</v>
      </c>
      <c r="F13022" t="str">
        <f t="shared" si="406"/>
        <v>Old</v>
      </c>
      <c r="G13022" t="str">
        <f t="shared" si="407"/>
        <v>Existing</v>
      </c>
    </row>
    <row r="13023" spans="1:7" ht="19" x14ac:dyDescent="0.25">
      <c r="A13023" s="7">
        <v>2014</v>
      </c>
      <c r="B13023" s="7" t="s">
        <v>1635</v>
      </c>
      <c r="C13023" s="7" t="s">
        <v>6</v>
      </c>
      <c r="D13023" s="24">
        <v>247852</v>
      </c>
      <c r="E13023">
        <f>INDEX('B. Store opening dates'!$B$5:$B$2448,MATCH('A. Sales by store'!B13023,'B. Store opening dates'!$A$5:$A$2448,0))</f>
        <v>2012</v>
      </c>
      <c r="F13023" t="str">
        <f t="shared" si="406"/>
        <v>Old</v>
      </c>
      <c r="G13023" t="str">
        <f t="shared" si="407"/>
        <v>Existing</v>
      </c>
    </row>
    <row r="13024" spans="1:7" ht="19" x14ac:dyDescent="0.25">
      <c r="A13024" s="7">
        <v>2015</v>
      </c>
      <c r="B13024" s="7" t="s">
        <v>1635</v>
      </c>
      <c r="C13024" s="7" t="s">
        <v>7</v>
      </c>
      <c r="D13024" s="24">
        <v>100343.74</v>
      </c>
      <c r="E13024">
        <f>INDEX('B. Store opening dates'!$B$5:$B$2448,MATCH('A. Sales by store'!B13024,'B. Store opening dates'!$A$5:$A$2448,0))</f>
        <v>2012</v>
      </c>
      <c r="F13024" t="str">
        <f t="shared" si="406"/>
        <v>Old</v>
      </c>
      <c r="G13024" t="str">
        <f t="shared" si="407"/>
        <v>Existing</v>
      </c>
    </row>
    <row r="13025" spans="1:7" ht="19" x14ac:dyDescent="0.25">
      <c r="A13025" s="7">
        <v>2014</v>
      </c>
      <c r="B13025" s="7" t="s">
        <v>1635</v>
      </c>
      <c r="C13025" s="7" t="s">
        <v>7</v>
      </c>
      <c r="D13025" s="24">
        <v>104906.75</v>
      </c>
      <c r="E13025">
        <f>INDEX('B. Store opening dates'!$B$5:$B$2448,MATCH('A. Sales by store'!B13025,'B. Store opening dates'!$A$5:$A$2448,0))</f>
        <v>2012</v>
      </c>
      <c r="F13025" t="str">
        <f t="shared" si="406"/>
        <v>Old</v>
      </c>
      <c r="G13025" t="str">
        <f t="shared" si="407"/>
        <v>Existing</v>
      </c>
    </row>
    <row r="13026" spans="1:7" ht="19" x14ac:dyDescent="0.25">
      <c r="A13026" s="7">
        <v>2015</v>
      </c>
      <c r="B13026" s="7" t="s">
        <v>1635</v>
      </c>
      <c r="C13026" s="7" t="s">
        <v>8</v>
      </c>
      <c r="D13026" s="24">
        <v>481060.58</v>
      </c>
      <c r="E13026">
        <f>INDEX('B. Store opening dates'!$B$5:$B$2448,MATCH('A. Sales by store'!B13026,'B. Store opening dates'!$A$5:$A$2448,0))</f>
        <v>2012</v>
      </c>
      <c r="F13026" t="str">
        <f t="shared" si="406"/>
        <v>Old</v>
      </c>
      <c r="G13026" t="str">
        <f t="shared" si="407"/>
        <v>Existing</v>
      </c>
    </row>
    <row r="13027" spans="1:7" ht="19" x14ac:dyDescent="0.25">
      <c r="A13027" s="7">
        <v>2014</v>
      </c>
      <c r="B13027" s="7" t="s">
        <v>1635</v>
      </c>
      <c r="C13027" s="7" t="s">
        <v>8</v>
      </c>
      <c r="D13027" s="24">
        <v>503566.93</v>
      </c>
      <c r="E13027">
        <f>INDEX('B. Store opening dates'!$B$5:$B$2448,MATCH('A. Sales by store'!B13027,'B. Store opening dates'!$A$5:$A$2448,0))</f>
        <v>2012</v>
      </c>
      <c r="F13027" t="str">
        <f t="shared" si="406"/>
        <v>Old</v>
      </c>
      <c r="G13027" t="str">
        <f t="shared" si="407"/>
        <v>Existing</v>
      </c>
    </row>
    <row r="13028" spans="1:7" ht="19" x14ac:dyDescent="0.25">
      <c r="A13028" s="7">
        <v>2015</v>
      </c>
      <c r="B13028" s="7" t="s">
        <v>1636</v>
      </c>
      <c r="C13028" s="7" t="s">
        <v>5</v>
      </c>
      <c r="D13028" s="24">
        <v>688606.3</v>
      </c>
      <c r="E13028">
        <f>INDEX('B. Store opening dates'!$B$5:$B$2448,MATCH('A. Sales by store'!B13028,'B. Store opening dates'!$A$5:$A$2448,0))</f>
        <v>2012</v>
      </c>
      <c r="F13028" t="str">
        <f t="shared" si="406"/>
        <v>Old</v>
      </c>
      <c r="G13028" t="str">
        <f t="shared" si="407"/>
        <v>Existing</v>
      </c>
    </row>
    <row r="13029" spans="1:7" ht="19" x14ac:dyDescent="0.25">
      <c r="A13029" s="7">
        <v>2014</v>
      </c>
      <c r="B13029" s="7" t="s">
        <v>1636</v>
      </c>
      <c r="C13029" s="7" t="s">
        <v>5</v>
      </c>
      <c r="D13029" s="24">
        <v>760114.15</v>
      </c>
      <c r="E13029">
        <f>INDEX('B. Store opening dates'!$B$5:$B$2448,MATCH('A. Sales by store'!B13029,'B. Store opening dates'!$A$5:$A$2448,0))</f>
        <v>2012</v>
      </c>
      <c r="F13029" t="str">
        <f t="shared" si="406"/>
        <v>Old</v>
      </c>
      <c r="G13029" t="str">
        <f t="shared" si="407"/>
        <v>Existing</v>
      </c>
    </row>
    <row r="13030" spans="1:7" ht="19" x14ac:dyDescent="0.25">
      <c r="A13030" s="7">
        <v>2015</v>
      </c>
      <c r="B13030" s="7" t="s">
        <v>1636</v>
      </c>
      <c r="C13030" s="7" t="s">
        <v>6</v>
      </c>
      <c r="D13030" s="24">
        <v>448245.9</v>
      </c>
      <c r="E13030">
        <f>INDEX('B. Store opening dates'!$B$5:$B$2448,MATCH('A. Sales by store'!B13030,'B. Store opening dates'!$A$5:$A$2448,0))</f>
        <v>2012</v>
      </c>
      <c r="F13030" t="str">
        <f t="shared" si="406"/>
        <v>Old</v>
      </c>
      <c r="G13030" t="str">
        <f t="shared" si="407"/>
        <v>Existing</v>
      </c>
    </row>
    <row r="13031" spans="1:7" ht="19" x14ac:dyDescent="0.25">
      <c r="A13031" s="7">
        <v>2014</v>
      </c>
      <c r="B13031" s="7" t="s">
        <v>1636</v>
      </c>
      <c r="C13031" s="7" t="s">
        <v>6</v>
      </c>
      <c r="D13031" s="24">
        <v>328974.03000000003</v>
      </c>
      <c r="E13031">
        <f>INDEX('B. Store opening dates'!$B$5:$B$2448,MATCH('A. Sales by store'!B13031,'B. Store opening dates'!$A$5:$A$2448,0))</f>
        <v>2012</v>
      </c>
      <c r="F13031" t="str">
        <f t="shared" si="406"/>
        <v>Old</v>
      </c>
      <c r="G13031" t="str">
        <f t="shared" si="407"/>
        <v>Existing</v>
      </c>
    </row>
    <row r="13032" spans="1:7" ht="19" x14ac:dyDescent="0.25">
      <c r="A13032" s="7">
        <v>2015</v>
      </c>
      <c r="B13032" s="7" t="s">
        <v>1636</v>
      </c>
      <c r="C13032" s="7" t="s">
        <v>7</v>
      </c>
      <c r="D13032" s="24">
        <v>211770.52</v>
      </c>
      <c r="E13032">
        <f>INDEX('B. Store opening dates'!$B$5:$B$2448,MATCH('A. Sales by store'!B13032,'B. Store opening dates'!$A$5:$A$2448,0))</f>
        <v>2012</v>
      </c>
      <c r="F13032" t="str">
        <f t="shared" si="406"/>
        <v>Old</v>
      </c>
      <c r="G13032" t="str">
        <f t="shared" si="407"/>
        <v>Existing</v>
      </c>
    </row>
    <row r="13033" spans="1:7" ht="19" x14ac:dyDescent="0.25">
      <c r="A13033" s="7">
        <v>2014</v>
      </c>
      <c r="B13033" s="7" t="s">
        <v>1636</v>
      </c>
      <c r="C13033" s="7" t="s">
        <v>7</v>
      </c>
      <c r="D13033" s="24">
        <v>221735.17</v>
      </c>
      <c r="E13033">
        <f>INDEX('B. Store opening dates'!$B$5:$B$2448,MATCH('A. Sales by store'!B13033,'B. Store opening dates'!$A$5:$A$2448,0))</f>
        <v>2012</v>
      </c>
      <c r="F13033" t="str">
        <f t="shared" si="406"/>
        <v>Old</v>
      </c>
      <c r="G13033" t="str">
        <f t="shared" si="407"/>
        <v>Existing</v>
      </c>
    </row>
    <row r="13034" spans="1:7" ht="19" x14ac:dyDescent="0.25">
      <c r="A13034" s="7">
        <v>2015</v>
      </c>
      <c r="B13034" s="7" t="s">
        <v>1636</v>
      </c>
      <c r="C13034" s="7" t="s">
        <v>8</v>
      </c>
      <c r="D13034" s="24">
        <v>714818.9</v>
      </c>
      <c r="E13034">
        <f>INDEX('B. Store opening dates'!$B$5:$B$2448,MATCH('A. Sales by store'!B13034,'B. Store opening dates'!$A$5:$A$2448,0))</f>
        <v>2012</v>
      </c>
      <c r="F13034" t="str">
        <f t="shared" si="406"/>
        <v>Old</v>
      </c>
      <c r="G13034" t="str">
        <f t="shared" si="407"/>
        <v>Existing</v>
      </c>
    </row>
    <row r="13035" spans="1:7" ht="19" x14ac:dyDescent="0.25">
      <c r="A13035" s="7">
        <v>2014</v>
      </c>
      <c r="B13035" s="7" t="s">
        <v>1636</v>
      </c>
      <c r="C13035" s="7" t="s">
        <v>8</v>
      </c>
      <c r="D13035" s="24">
        <v>750069.97</v>
      </c>
      <c r="E13035">
        <f>INDEX('B. Store opening dates'!$B$5:$B$2448,MATCH('A. Sales by store'!B13035,'B. Store opening dates'!$A$5:$A$2448,0))</f>
        <v>2012</v>
      </c>
      <c r="F13035" t="str">
        <f t="shared" si="406"/>
        <v>Old</v>
      </c>
      <c r="G13035" t="str">
        <f t="shared" si="407"/>
        <v>Existing</v>
      </c>
    </row>
    <row r="13036" spans="1:7" ht="19" x14ac:dyDescent="0.25">
      <c r="A13036" s="7">
        <v>2015</v>
      </c>
      <c r="B13036" s="7" t="s">
        <v>1637</v>
      </c>
      <c r="C13036" s="7" t="s">
        <v>5</v>
      </c>
      <c r="D13036" s="24">
        <v>864514.92</v>
      </c>
      <c r="E13036">
        <f>INDEX('B. Store opening dates'!$B$5:$B$2448,MATCH('A. Sales by store'!B13036,'B. Store opening dates'!$A$5:$A$2448,0))</f>
        <v>2012</v>
      </c>
      <c r="F13036" t="str">
        <f t="shared" si="406"/>
        <v>Old</v>
      </c>
      <c r="G13036" t="str">
        <f t="shared" si="407"/>
        <v>Existing</v>
      </c>
    </row>
    <row r="13037" spans="1:7" ht="19" x14ac:dyDescent="0.25">
      <c r="A13037" s="7">
        <v>2014</v>
      </c>
      <c r="B13037" s="7" t="s">
        <v>1637</v>
      </c>
      <c r="C13037" s="7" t="s">
        <v>5</v>
      </c>
      <c r="D13037" s="24">
        <v>942810.14</v>
      </c>
      <c r="E13037">
        <f>INDEX('B. Store opening dates'!$B$5:$B$2448,MATCH('A. Sales by store'!B13037,'B. Store opening dates'!$A$5:$A$2448,0))</f>
        <v>2012</v>
      </c>
      <c r="F13037" t="str">
        <f t="shared" si="406"/>
        <v>Old</v>
      </c>
      <c r="G13037" t="str">
        <f t="shared" si="407"/>
        <v>Existing</v>
      </c>
    </row>
    <row r="13038" spans="1:7" ht="19" x14ac:dyDescent="0.25">
      <c r="A13038" s="7">
        <v>2015</v>
      </c>
      <c r="B13038" s="7" t="s">
        <v>1637</v>
      </c>
      <c r="C13038" s="7" t="s">
        <v>6</v>
      </c>
      <c r="D13038" s="24">
        <v>481505.99</v>
      </c>
      <c r="E13038">
        <f>INDEX('B. Store opening dates'!$B$5:$B$2448,MATCH('A. Sales by store'!B13038,'B. Store opening dates'!$A$5:$A$2448,0))</f>
        <v>2012</v>
      </c>
      <c r="F13038" t="str">
        <f t="shared" si="406"/>
        <v>Old</v>
      </c>
      <c r="G13038" t="str">
        <f t="shared" si="407"/>
        <v>Existing</v>
      </c>
    </row>
    <row r="13039" spans="1:7" ht="19" x14ac:dyDescent="0.25">
      <c r="A13039" s="7">
        <v>2014</v>
      </c>
      <c r="B13039" s="7" t="s">
        <v>1637</v>
      </c>
      <c r="C13039" s="7" t="s">
        <v>6</v>
      </c>
      <c r="D13039" s="24">
        <v>351416.57</v>
      </c>
      <c r="E13039">
        <f>INDEX('B. Store opening dates'!$B$5:$B$2448,MATCH('A. Sales by store'!B13039,'B. Store opening dates'!$A$5:$A$2448,0))</f>
        <v>2012</v>
      </c>
      <c r="F13039" t="str">
        <f t="shared" si="406"/>
        <v>Old</v>
      </c>
      <c r="G13039" t="str">
        <f t="shared" si="407"/>
        <v>Existing</v>
      </c>
    </row>
    <row r="13040" spans="1:7" ht="19" x14ac:dyDescent="0.25">
      <c r="A13040" s="7">
        <v>2015</v>
      </c>
      <c r="B13040" s="7" t="s">
        <v>1637</v>
      </c>
      <c r="C13040" s="7" t="s">
        <v>7</v>
      </c>
      <c r="D13040" s="24">
        <v>213812.64</v>
      </c>
      <c r="E13040">
        <f>INDEX('B. Store opening dates'!$B$5:$B$2448,MATCH('A. Sales by store'!B13040,'B. Store opening dates'!$A$5:$A$2448,0))</f>
        <v>2012</v>
      </c>
      <c r="F13040" t="str">
        <f t="shared" si="406"/>
        <v>Old</v>
      </c>
      <c r="G13040" t="str">
        <f t="shared" si="407"/>
        <v>Existing</v>
      </c>
    </row>
    <row r="13041" spans="1:7" ht="19" x14ac:dyDescent="0.25">
      <c r="A13041" s="7">
        <v>2014</v>
      </c>
      <c r="B13041" s="7" t="s">
        <v>1637</v>
      </c>
      <c r="C13041" s="7" t="s">
        <v>7</v>
      </c>
      <c r="D13041" s="24">
        <v>226614.65</v>
      </c>
      <c r="E13041">
        <f>INDEX('B. Store opening dates'!$B$5:$B$2448,MATCH('A. Sales by store'!B13041,'B. Store opening dates'!$A$5:$A$2448,0))</f>
        <v>2012</v>
      </c>
      <c r="F13041" t="str">
        <f t="shared" si="406"/>
        <v>Old</v>
      </c>
      <c r="G13041" t="str">
        <f t="shared" si="407"/>
        <v>Existing</v>
      </c>
    </row>
    <row r="13042" spans="1:7" ht="19" x14ac:dyDescent="0.25">
      <c r="A13042" s="7">
        <v>2015</v>
      </c>
      <c r="B13042" s="7" t="s">
        <v>1637</v>
      </c>
      <c r="C13042" s="7" t="s">
        <v>8</v>
      </c>
      <c r="D13042" s="24">
        <v>457077.93</v>
      </c>
      <c r="E13042">
        <f>INDEX('B. Store opening dates'!$B$5:$B$2448,MATCH('A. Sales by store'!B13042,'B. Store opening dates'!$A$5:$A$2448,0))</f>
        <v>2012</v>
      </c>
      <c r="F13042" t="str">
        <f t="shared" si="406"/>
        <v>Old</v>
      </c>
      <c r="G13042" t="str">
        <f t="shared" si="407"/>
        <v>Existing</v>
      </c>
    </row>
    <row r="13043" spans="1:7" ht="19" x14ac:dyDescent="0.25">
      <c r="A13043" s="7">
        <v>2014</v>
      </c>
      <c r="B13043" s="7" t="s">
        <v>1637</v>
      </c>
      <c r="C13043" s="7" t="s">
        <v>8</v>
      </c>
      <c r="D13043" s="24">
        <v>478561.36</v>
      </c>
      <c r="E13043">
        <f>INDEX('B. Store opening dates'!$B$5:$B$2448,MATCH('A. Sales by store'!B13043,'B. Store opening dates'!$A$5:$A$2448,0))</f>
        <v>2012</v>
      </c>
      <c r="F13043" t="str">
        <f t="shared" si="406"/>
        <v>Old</v>
      </c>
      <c r="G13043" t="str">
        <f t="shared" si="407"/>
        <v>Existing</v>
      </c>
    </row>
    <row r="13044" spans="1:7" ht="19" x14ac:dyDescent="0.25">
      <c r="A13044" s="7">
        <v>2015</v>
      </c>
      <c r="B13044" s="7" t="s">
        <v>1638</v>
      </c>
      <c r="C13044" s="7" t="s">
        <v>5</v>
      </c>
      <c r="D13044" s="24">
        <v>884308.92</v>
      </c>
      <c r="E13044">
        <f>INDEX('B. Store opening dates'!$B$5:$B$2448,MATCH('A. Sales by store'!B13044,'B. Store opening dates'!$A$5:$A$2448,0))</f>
        <v>2012</v>
      </c>
      <c r="F13044" t="str">
        <f t="shared" si="406"/>
        <v>Old</v>
      </c>
      <c r="G13044" t="str">
        <f t="shared" si="407"/>
        <v>Existing</v>
      </c>
    </row>
    <row r="13045" spans="1:7" ht="19" x14ac:dyDescent="0.25">
      <c r="A13045" s="7">
        <v>2014</v>
      </c>
      <c r="B13045" s="7" t="s">
        <v>1638</v>
      </c>
      <c r="C13045" s="7" t="s">
        <v>5</v>
      </c>
      <c r="D13045" s="24">
        <v>962517.04</v>
      </c>
      <c r="E13045">
        <f>INDEX('B. Store opening dates'!$B$5:$B$2448,MATCH('A. Sales by store'!B13045,'B. Store opening dates'!$A$5:$A$2448,0))</f>
        <v>2012</v>
      </c>
      <c r="F13045" t="str">
        <f t="shared" si="406"/>
        <v>Old</v>
      </c>
      <c r="G13045" t="str">
        <f t="shared" si="407"/>
        <v>Existing</v>
      </c>
    </row>
    <row r="13046" spans="1:7" ht="19" x14ac:dyDescent="0.25">
      <c r="A13046" s="7">
        <v>2015</v>
      </c>
      <c r="B13046" s="7" t="s">
        <v>1638</v>
      </c>
      <c r="C13046" s="7" t="s">
        <v>6</v>
      </c>
      <c r="D13046" s="24">
        <v>513113.29</v>
      </c>
      <c r="E13046">
        <f>INDEX('B. Store opening dates'!$B$5:$B$2448,MATCH('A. Sales by store'!B13046,'B. Store opening dates'!$A$5:$A$2448,0))</f>
        <v>2012</v>
      </c>
      <c r="F13046" t="str">
        <f t="shared" si="406"/>
        <v>Old</v>
      </c>
      <c r="G13046" t="str">
        <f t="shared" si="407"/>
        <v>Existing</v>
      </c>
    </row>
    <row r="13047" spans="1:7" ht="19" x14ac:dyDescent="0.25">
      <c r="A13047" s="7">
        <v>2014</v>
      </c>
      <c r="B13047" s="7" t="s">
        <v>1638</v>
      </c>
      <c r="C13047" s="7" t="s">
        <v>6</v>
      </c>
      <c r="D13047" s="24">
        <v>379114.44</v>
      </c>
      <c r="E13047">
        <f>INDEX('B. Store opening dates'!$B$5:$B$2448,MATCH('A. Sales by store'!B13047,'B. Store opening dates'!$A$5:$A$2448,0))</f>
        <v>2012</v>
      </c>
      <c r="F13047" t="str">
        <f t="shared" si="406"/>
        <v>Old</v>
      </c>
      <c r="G13047" t="str">
        <f t="shared" si="407"/>
        <v>Existing</v>
      </c>
    </row>
    <row r="13048" spans="1:7" ht="19" x14ac:dyDescent="0.25">
      <c r="A13048" s="7">
        <v>2015</v>
      </c>
      <c r="B13048" s="7" t="s">
        <v>1638</v>
      </c>
      <c r="C13048" s="7" t="s">
        <v>7</v>
      </c>
      <c r="D13048" s="24">
        <v>220837.1</v>
      </c>
      <c r="E13048">
        <f>INDEX('B. Store opening dates'!$B$5:$B$2448,MATCH('A. Sales by store'!B13048,'B. Store opening dates'!$A$5:$A$2448,0))</f>
        <v>2012</v>
      </c>
      <c r="F13048" t="str">
        <f t="shared" si="406"/>
        <v>Old</v>
      </c>
      <c r="G13048" t="str">
        <f t="shared" si="407"/>
        <v>Existing</v>
      </c>
    </row>
    <row r="13049" spans="1:7" ht="19" x14ac:dyDescent="0.25">
      <c r="A13049" s="7">
        <v>2014</v>
      </c>
      <c r="B13049" s="7" t="s">
        <v>1638</v>
      </c>
      <c r="C13049" s="7" t="s">
        <v>7</v>
      </c>
      <c r="D13049" s="24">
        <v>233505</v>
      </c>
      <c r="E13049">
        <f>INDEX('B. Store opening dates'!$B$5:$B$2448,MATCH('A. Sales by store'!B13049,'B. Store opening dates'!$A$5:$A$2448,0))</f>
        <v>2012</v>
      </c>
      <c r="F13049" t="str">
        <f t="shared" si="406"/>
        <v>Old</v>
      </c>
      <c r="G13049" t="str">
        <f t="shared" si="407"/>
        <v>Existing</v>
      </c>
    </row>
    <row r="13050" spans="1:7" ht="19" x14ac:dyDescent="0.25">
      <c r="A13050" s="7">
        <v>2015</v>
      </c>
      <c r="B13050" s="7" t="s">
        <v>1638</v>
      </c>
      <c r="C13050" s="7" t="s">
        <v>8</v>
      </c>
      <c r="D13050" s="24">
        <v>641331.38</v>
      </c>
      <c r="E13050">
        <f>INDEX('B. Store opening dates'!$B$5:$B$2448,MATCH('A. Sales by store'!B13050,'B. Store opening dates'!$A$5:$A$2448,0))</f>
        <v>2012</v>
      </c>
      <c r="F13050" t="str">
        <f t="shared" si="406"/>
        <v>Old</v>
      </c>
      <c r="G13050" t="str">
        <f t="shared" si="407"/>
        <v>Existing</v>
      </c>
    </row>
    <row r="13051" spans="1:7" ht="19" x14ac:dyDescent="0.25">
      <c r="A13051" s="7">
        <v>2014</v>
      </c>
      <c r="B13051" s="7" t="s">
        <v>1638</v>
      </c>
      <c r="C13051" s="7" t="s">
        <v>8</v>
      </c>
      <c r="D13051" s="24">
        <v>671253.1</v>
      </c>
      <c r="E13051">
        <f>INDEX('B. Store opening dates'!$B$5:$B$2448,MATCH('A. Sales by store'!B13051,'B. Store opening dates'!$A$5:$A$2448,0))</f>
        <v>2012</v>
      </c>
      <c r="F13051" t="str">
        <f t="shared" si="406"/>
        <v>Old</v>
      </c>
      <c r="G13051" t="str">
        <f t="shared" si="407"/>
        <v>Existing</v>
      </c>
    </row>
    <row r="13052" spans="1:7" ht="19" x14ac:dyDescent="0.25">
      <c r="A13052" s="7">
        <v>2015</v>
      </c>
      <c r="B13052" s="7" t="s">
        <v>1639</v>
      </c>
      <c r="C13052" s="7" t="s">
        <v>5</v>
      </c>
      <c r="D13052" s="24">
        <v>924832.94</v>
      </c>
      <c r="E13052">
        <f>INDEX('B. Store opening dates'!$B$5:$B$2448,MATCH('A. Sales by store'!B13052,'B. Store opening dates'!$A$5:$A$2448,0))</f>
        <v>2012</v>
      </c>
      <c r="F13052" t="str">
        <f t="shared" si="406"/>
        <v>Old</v>
      </c>
      <c r="G13052" t="str">
        <f t="shared" si="407"/>
        <v>Existing</v>
      </c>
    </row>
    <row r="13053" spans="1:7" ht="19" x14ac:dyDescent="0.25">
      <c r="A13053" s="7">
        <v>2014</v>
      </c>
      <c r="B13053" s="7" t="s">
        <v>1639</v>
      </c>
      <c r="C13053" s="7" t="s">
        <v>5</v>
      </c>
      <c r="D13053" s="24">
        <v>1019252.9</v>
      </c>
      <c r="E13053">
        <f>INDEX('B. Store opening dates'!$B$5:$B$2448,MATCH('A. Sales by store'!B13053,'B. Store opening dates'!$A$5:$A$2448,0))</f>
        <v>2012</v>
      </c>
      <c r="F13053" t="str">
        <f t="shared" si="406"/>
        <v>Old</v>
      </c>
      <c r="G13053" t="str">
        <f t="shared" si="407"/>
        <v>Existing</v>
      </c>
    </row>
    <row r="13054" spans="1:7" ht="19" x14ac:dyDescent="0.25">
      <c r="A13054" s="7">
        <v>2015</v>
      </c>
      <c r="B13054" s="7" t="s">
        <v>1639</v>
      </c>
      <c r="C13054" s="7" t="s">
        <v>6</v>
      </c>
      <c r="D13054" s="24">
        <v>453629.77</v>
      </c>
      <c r="E13054">
        <f>INDEX('B. Store opening dates'!$B$5:$B$2448,MATCH('A. Sales by store'!B13054,'B. Store opening dates'!$A$5:$A$2448,0))</f>
        <v>2012</v>
      </c>
      <c r="F13054" t="str">
        <f t="shared" si="406"/>
        <v>Old</v>
      </c>
      <c r="G13054" t="str">
        <f t="shared" si="407"/>
        <v>Existing</v>
      </c>
    </row>
    <row r="13055" spans="1:7" ht="19" x14ac:dyDescent="0.25">
      <c r="A13055" s="7">
        <v>2014</v>
      </c>
      <c r="B13055" s="7" t="s">
        <v>1639</v>
      </c>
      <c r="C13055" s="7" t="s">
        <v>6</v>
      </c>
      <c r="D13055" s="24">
        <v>318117</v>
      </c>
      <c r="E13055">
        <f>INDEX('B. Store opening dates'!$B$5:$B$2448,MATCH('A. Sales by store'!B13055,'B. Store opening dates'!$A$5:$A$2448,0))</f>
        <v>2012</v>
      </c>
      <c r="F13055" t="str">
        <f t="shared" si="406"/>
        <v>Old</v>
      </c>
      <c r="G13055" t="str">
        <f t="shared" si="407"/>
        <v>Existing</v>
      </c>
    </row>
    <row r="13056" spans="1:7" ht="19" x14ac:dyDescent="0.25">
      <c r="A13056" s="7">
        <v>2015</v>
      </c>
      <c r="B13056" s="7" t="s">
        <v>1639</v>
      </c>
      <c r="C13056" s="7" t="s">
        <v>7</v>
      </c>
      <c r="D13056" s="24">
        <v>130765.53</v>
      </c>
      <c r="E13056">
        <f>INDEX('B. Store opening dates'!$B$5:$B$2448,MATCH('A. Sales by store'!B13056,'B. Store opening dates'!$A$5:$A$2448,0))</f>
        <v>2012</v>
      </c>
      <c r="F13056" t="str">
        <f t="shared" si="406"/>
        <v>Old</v>
      </c>
      <c r="G13056" t="str">
        <f t="shared" si="407"/>
        <v>Existing</v>
      </c>
    </row>
    <row r="13057" spans="1:7" ht="19" x14ac:dyDescent="0.25">
      <c r="A13057" s="7">
        <v>2014</v>
      </c>
      <c r="B13057" s="7" t="s">
        <v>1639</v>
      </c>
      <c r="C13057" s="7" t="s">
        <v>7</v>
      </c>
      <c r="D13057" s="24">
        <v>137093.5</v>
      </c>
      <c r="E13057">
        <f>INDEX('B. Store opening dates'!$B$5:$B$2448,MATCH('A. Sales by store'!B13057,'B. Store opening dates'!$A$5:$A$2448,0))</f>
        <v>2012</v>
      </c>
      <c r="F13057" t="str">
        <f t="shared" si="406"/>
        <v>Old</v>
      </c>
      <c r="G13057" t="str">
        <f t="shared" si="407"/>
        <v>Existing</v>
      </c>
    </row>
    <row r="13058" spans="1:7" ht="19" x14ac:dyDescent="0.25">
      <c r="A13058" s="7">
        <v>2015</v>
      </c>
      <c r="B13058" s="7" t="s">
        <v>1639</v>
      </c>
      <c r="C13058" s="7" t="s">
        <v>8</v>
      </c>
      <c r="D13058" s="24">
        <v>748070.44</v>
      </c>
      <c r="E13058">
        <f>INDEX('B. Store opening dates'!$B$5:$B$2448,MATCH('A. Sales by store'!B13058,'B. Store opening dates'!$A$5:$A$2448,0))</f>
        <v>2012</v>
      </c>
      <c r="F13058" t="str">
        <f t="shared" si="406"/>
        <v>Old</v>
      </c>
      <c r="G13058" t="str">
        <f t="shared" si="407"/>
        <v>Existing</v>
      </c>
    </row>
    <row r="13059" spans="1:7" ht="19" x14ac:dyDescent="0.25">
      <c r="A13059" s="7">
        <v>2014</v>
      </c>
      <c r="B13059" s="7" t="s">
        <v>1639</v>
      </c>
      <c r="C13059" s="7" t="s">
        <v>8</v>
      </c>
      <c r="D13059" s="24">
        <v>781395.06</v>
      </c>
      <c r="E13059">
        <f>INDEX('B. Store opening dates'!$B$5:$B$2448,MATCH('A. Sales by store'!B13059,'B. Store opening dates'!$A$5:$A$2448,0))</f>
        <v>2012</v>
      </c>
      <c r="F13059" t="str">
        <f t="shared" si="406"/>
        <v>Old</v>
      </c>
      <c r="G13059" t="str">
        <f t="shared" si="407"/>
        <v>Existing</v>
      </c>
    </row>
    <row r="13060" spans="1:7" ht="19" x14ac:dyDescent="0.25">
      <c r="A13060" s="7">
        <v>2015</v>
      </c>
      <c r="B13060" s="7" t="s">
        <v>1640</v>
      </c>
      <c r="C13060" s="7" t="s">
        <v>5</v>
      </c>
      <c r="D13060" s="24">
        <v>600210.21</v>
      </c>
      <c r="E13060">
        <f>INDEX('B. Store opening dates'!$B$5:$B$2448,MATCH('A. Sales by store'!B13060,'B. Store opening dates'!$A$5:$A$2448,0))</f>
        <v>2012</v>
      </c>
      <c r="F13060" t="str">
        <f t="shared" si="406"/>
        <v>Old</v>
      </c>
      <c r="G13060" t="str">
        <f t="shared" si="407"/>
        <v>Existing</v>
      </c>
    </row>
    <row r="13061" spans="1:7" ht="19" x14ac:dyDescent="0.25">
      <c r="A13061" s="7">
        <v>2014</v>
      </c>
      <c r="B13061" s="7" t="s">
        <v>1640</v>
      </c>
      <c r="C13061" s="7" t="s">
        <v>5</v>
      </c>
      <c r="D13061" s="24">
        <v>653203.81000000006</v>
      </c>
      <c r="E13061">
        <f>INDEX('B. Store opening dates'!$B$5:$B$2448,MATCH('A. Sales by store'!B13061,'B. Store opening dates'!$A$5:$A$2448,0))</f>
        <v>2012</v>
      </c>
      <c r="F13061" t="str">
        <f t="shared" ref="F13061:F13124" si="408">IF(A13061 = 2015, IF(E13061&lt; 2015, "Old","New"),IF(E13061 &lt; 2014, "Old","New"))</f>
        <v>Old</v>
      </c>
      <c r="G13061" t="str">
        <f t="shared" ref="G13061:G13124" si="409">IF(A13061 = 2015, IF(E13061&lt; 2015, "Existing","New"),"Existing")</f>
        <v>Existing</v>
      </c>
    </row>
    <row r="13062" spans="1:7" ht="19" x14ac:dyDescent="0.25">
      <c r="A13062" s="7">
        <v>2015</v>
      </c>
      <c r="B13062" s="7" t="s">
        <v>1640</v>
      </c>
      <c r="C13062" s="7" t="s">
        <v>6</v>
      </c>
      <c r="D13062" s="24">
        <v>353745.93</v>
      </c>
      <c r="E13062">
        <f>INDEX('B. Store opening dates'!$B$5:$B$2448,MATCH('A. Sales by store'!B13062,'B. Store opening dates'!$A$5:$A$2448,0))</f>
        <v>2012</v>
      </c>
      <c r="F13062" t="str">
        <f t="shared" si="408"/>
        <v>Old</v>
      </c>
      <c r="G13062" t="str">
        <f t="shared" si="409"/>
        <v>Existing</v>
      </c>
    </row>
    <row r="13063" spans="1:7" ht="19" x14ac:dyDescent="0.25">
      <c r="A13063" s="7">
        <v>2014</v>
      </c>
      <c r="B13063" s="7" t="s">
        <v>1640</v>
      </c>
      <c r="C13063" s="7" t="s">
        <v>6</v>
      </c>
      <c r="D13063" s="24">
        <v>260045.06</v>
      </c>
      <c r="E13063">
        <f>INDEX('B. Store opening dates'!$B$5:$B$2448,MATCH('A. Sales by store'!B13063,'B. Store opening dates'!$A$5:$A$2448,0))</f>
        <v>2012</v>
      </c>
      <c r="F13063" t="str">
        <f t="shared" si="408"/>
        <v>Old</v>
      </c>
      <c r="G13063" t="str">
        <f t="shared" si="409"/>
        <v>Existing</v>
      </c>
    </row>
    <row r="13064" spans="1:7" ht="19" x14ac:dyDescent="0.25">
      <c r="A13064" s="7">
        <v>2015</v>
      </c>
      <c r="B13064" s="7" t="s">
        <v>1640</v>
      </c>
      <c r="C13064" s="7" t="s">
        <v>7</v>
      </c>
      <c r="D13064" s="24">
        <v>155441.04</v>
      </c>
      <c r="E13064">
        <f>INDEX('B. Store opening dates'!$B$5:$B$2448,MATCH('A. Sales by store'!B13064,'B. Store opening dates'!$A$5:$A$2448,0))</f>
        <v>2012</v>
      </c>
      <c r="F13064" t="str">
        <f t="shared" si="408"/>
        <v>Old</v>
      </c>
      <c r="G13064" t="str">
        <f t="shared" si="409"/>
        <v>Existing</v>
      </c>
    </row>
    <row r="13065" spans="1:7" ht="19" x14ac:dyDescent="0.25">
      <c r="A13065" s="7">
        <v>2014</v>
      </c>
      <c r="B13065" s="7" t="s">
        <v>1640</v>
      </c>
      <c r="C13065" s="7" t="s">
        <v>7</v>
      </c>
      <c r="D13065" s="24">
        <v>163369.97</v>
      </c>
      <c r="E13065">
        <f>INDEX('B. Store opening dates'!$B$5:$B$2448,MATCH('A. Sales by store'!B13065,'B. Store opening dates'!$A$5:$A$2448,0))</f>
        <v>2012</v>
      </c>
      <c r="F13065" t="str">
        <f t="shared" si="408"/>
        <v>Old</v>
      </c>
      <c r="G13065" t="str">
        <f t="shared" si="409"/>
        <v>Existing</v>
      </c>
    </row>
    <row r="13066" spans="1:7" ht="19" x14ac:dyDescent="0.25">
      <c r="A13066" s="7">
        <v>2015</v>
      </c>
      <c r="B13066" s="7" t="s">
        <v>1640</v>
      </c>
      <c r="C13066" s="7" t="s">
        <v>8</v>
      </c>
      <c r="D13066" s="24">
        <v>763725.58</v>
      </c>
      <c r="E13066">
        <f>INDEX('B. Store opening dates'!$B$5:$B$2448,MATCH('A. Sales by store'!B13066,'B. Store opening dates'!$A$5:$A$2448,0))</f>
        <v>2012</v>
      </c>
      <c r="F13066" t="str">
        <f t="shared" si="408"/>
        <v>Old</v>
      </c>
      <c r="G13066" t="str">
        <f t="shared" si="409"/>
        <v>Existing</v>
      </c>
    </row>
    <row r="13067" spans="1:7" ht="19" x14ac:dyDescent="0.25">
      <c r="A13067" s="7">
        <v>2014</v>
      </c>
      <c r="B13067" s="7" t="s">
        <v>1640</v>
      </c>
      <c r="C13067" s="7" t="s">
        <v>8</v>
      </c>
      <c r="D13067" s="24">
        <v>797972.87</v>
      </c>
      <c r="E13067">
        <f>INDEX('B. Store opening dates'!$B$5:$B$2448,MATCH('A. Sales by store'!B13067,'B. Store opening dates'!$A$5:$A$2448,0))</f>
        <v>2012</v>
      </c>
      <c r="F13067" t="str">
        <f t="shared" si="408"/>
        <v>Old</v>
      </c>
      <c r="G13067" t="str">
        <f t="shared" si="409"/>
        <v>Existing</v>
      </c>
    </row>
    <row r="13068" spans="1:7" ht="19" x14ac:dyDescent="0.25">
      <c r="A13068" s="7">
        <v>2015</v>
      </c>
      <c r="B13068" s="7" t="s">
        <v>1641</v>
      </c>
      <c r="C13068" s="7" t="s">
        <v>5</v>
      </c>
      <c r="D13068" s="24">
        <v>840538.73</v>
      </c>
      <c r="E13068">
        <f>INDEX('B. Store opening dates'!$B$5:$B$2448,MATCH('A. Sales by store'!B13068,'B. Store opening dates'!$A$5:$A$2448,0))</f>
        <v>2012</v>
      </c>
      <c r="F13068" t="str">
        <f t="shared" si="408"/>
        <v>Old</v>
      </c>
      <c r="G13068" t="str">
        <f t="shared" si="409"/>
        <v>Existing</v>
      </c>
    </row>
    <row r="13069" spans="1:7" ht="19" x14ac:dyDescent="0.25">
      <c r="A13069" s="7">
        <v>2014</v>
      </c>
      <c r="B13069" s="7" t="s">
        <v>1641</v>
      </c>
      <c r="C13069" s="7" t="s">
        <v>5</v>
      </c>
      <c r="D13069" s="24">
        <v>915269.77</v>
      </c>
      <c r="E13069">
        <f>INDEX('B. Store opening dates'!$B$5:$B$2448,MATCH('A. Sales by store'!B13069,'B. Store opening dates'!$A$5:$A$2448,0))</f>
        <v>2012</v>
      </c>
      <c r="F13069" t="str">
        <f t="shared" si="408"/>
        <v>Old</v>
      </c>
      <c r="G13069" t="str">
        <f t="shared" si="409"/>
        <v>Existing</v>
      </c>
    </row>
    <row r="13070" spans="1:7" ht="19" x14ac:dyDescent="0.25">
      <c r="A13070" s="7">
        <v>2015</v>
      </c>
      <c r="B13070" s="7" t="s">
        <v>1641</v>
      </c>
      <c r="C13070" s="7" t="s">
        <v>6</v>
      </c>
      <c r="D13070" s="24">
        <v>431731.61</v>
      </c>
      <c r="E13070">
        <f>INDEX('B. Store opening dates'!$B$5:$B$2448,MATCH('A. Sales by store'!B13070,'B. Store opening dates'!$A$5:$A$2448,0))</f>
        <v>2012</v>
      </c>
      <c r="F13070" t="str">
        <f t="shared" si="408"/>
        <v>Old</v>
      </c>
      <c r="G13070" t="str">
        <f t="shared" si="409"/>
        <v>Existing</v>
      </c>
    </row>
    <row r="13071" spans="1:7" ht="19" x14ac:dyDescent="0.25">
      <c r="A13071" s="7">
        <v>2014</v>
      </c>
      <c r="B13071" s="7" t="s">
        <v>1641</v>
      </c>
      <c r="C13071" s="7" t="s">
        <v>6</v>
      </c>
      <c r="D13071" s="24">
        <v>317691.67</v>
      </c>
      <c r="E13071">
        <f>INDEX('B. Store opening dates'!$B$5:$B$2448,MATCH('A. Sales by store'!B13071,'B. Store opening dates'!$A$5:$A$2448,0))</f>
        <v>2012</v>
      </c>
      <c r="F13071" t="str">
        <f t="shared" si="408"/>
        <v>Old</v>
      </c>
      <c r="G13071" t="str">
        <f t="shared" si="409"/>
        <v>Existing</v>
      </c>
    </row>
    <row r="13072" spans="1:7" ht="19" x14ac:dyDescent="0.25">
      <c r="A13072" s="7">
        <v>2015</v>
      </c>
      <c r="B13072" s="7" t="s">
        <v>1641</v>
      </c>
      <c r="C13072" s="7" t="s">
        <v>7</v>
      </c>
      <c r="D13072" s="24">
        <v>135773.59</v>
      </c>
      <c r="E13072">
        <f>INDEX('B. Store opening dates'!$B$5:$B$2448,MATCH('A. Sales by store'!B13072,'B. Store opening dates'!$A$5:$A$2448,0))</f>
        <v>2012</v>
      </c>
      <c r="F13072" t="str">
        <f t="shared" si="408"/>
        <v>Old</v>
      </c>
      <c r="G13072" t="str">
        <f t="shared" si="409"/>
        <v>Existing</v>
      </c>
    </row>
    <row r="13073" spans="1:7" ht="19" x14ac:dyDescent="0.25">
      <c r="A13073" s="7">
        <v>2014</v>
      </c>
      <c r="B13073" s="7" t="s">
        <v>1641</v>
      </c>
      <c r="C13073" s="7" t="s">
        <v>7</v>
      </c>
      <c r="D13073" s="24">
        <v>144520.10999999999</v>
      </c>
      <c r="E13073">
        <f>INDEX('B. Store opening dates'!$B$5:$B$2448,MATCH('A. Sales by store'!B13073,'B. Store opening dates'!$A$5:$A$2448,0))</f>
        <v>2012</v>
      </c>
      <c r="F13073" t="str">
        <f t="shared" si="408"/>
        <v>Old</v>
      </c>
      <c r="G13073" t="str">
        <f t="shared" si="409"/>
        <v>Existing</v>
      </c>
    </row>
    <row r="13074" spans="1:7" ht="19" x14ac:dyDescent="0.25">
      <c r="A13074" s="7">
        <v>2015</v>
      </c>
      <c r="B13074" s="7" t="s">
        <v>1641</v>
      </c>
      <c r="C13074" s="7" t="s">
        <v>8</v>
      </c>
      <c r="D13074" s="24">
        <v>629919.52</v>
      </c>
      <c r="E13074">
        <f>INDEX('B. Store opening dates'!$B$5:$B$2448,MATCH('A. Sales by store'!B13074,'B. Store opening dates'!$A$5:$A$2448,0))</f>
        <v>2012</v>
      </c>
      <c r="F13074" t="str">
        <f t="shared" si="408"/>
        <v>Old</v>
      </c>
      <c r="G13074" t="str">
        <f t="shared" si="409"/>
        <v>Existing</v>
      </c>
    </row>
    <row r="13075" spans="1:7" ht="19" x14ac:dyDescent="0.25">
      <c r="A13075" s="7">
        <v>2014</v>
      </c>
      <c r="B13075" s="7" t="s">
        <v>1641</v>
      </c>
      <c r="C13075" s="7" t="s">
        <v>8</v>
      </c>
      <c r="D13075" s="24">
        <v>660971.99</v>
      </c>
      <c r="E13075">
        <f>INDEX('B. Store opening dates'!$B$5:$B$2448,MATCH('A. Sales by store'!B13075,'B. Store opening dates'!$A$5:$A$2448,0))</f>
        <v>2012</v>
      </c>
      <c r="F13075" t="str">
        <f t="shared" si="408"/>
        <v>Old</v>
      </c>
      <c r="G13075" t="str">
        <f t="shared" si="409"/>
        <v>Existing</v>
      </c>
    </row>
    <row r="13076" spans="1:7" ht="19" x14ac:dyDescent="0.25">
      <c r="A13076" s="7">
        <v>2015</v>
      </c>
      <c r="B13076" s="7" t="s">
        <v>1642</v>
      </c>
      <c r="C13076" s="7" t="s">
        <v>5</v>
      </c>
      <c r="D13076" s="24">
        <v>639025.36</v>
      </c>
      <c r="E13076">
        <f>INDEX('B. Store opening dates'!$B$5:$B$2448,MATCH('A. Sales by store'!B13076,'B. Store opening dates'!$A$5:$A$2448,0))</f>
        <v>2012</v>
      </c>
      <c r="F13076" t="str">
        <f t="shared" si="408"/>
        <v>Old</v>
      </c>
      <c r="G13076" t="str">
        <f t="shared" si="409"/>
        <v>Existing</v>
      </c>
    </row>
    <row r="13077" spans="1:7" ht="19" x14ac:dyDescent="0.25">
      <c r="A13077" s="7">
        <v>2014</v>
      </c>
      <c r="B13077" s="7" t="s">
        <v>1642</v>
      </c>
      <c r="C13077" s="7" t="s">
        <v>5</v>
      </c>
      <c r="D13077" s="24">
        <v>694631.55</v>
      </c>
      <c r="E13077">
        <f>INDEX('B. Store opening dates'!$B$5:$B$2448,MATCH('A. Sales by store'!B13077,'B. Store opening dates'!$A$5:$A$2448,0))</f>
        <v>2012</v>
      </c>
      <c r="F13077" t="str">
        <f t="shared" si="408"/>
        <v>Old</v>
      </c>
      <c r="G13077" t="str">
        <f t="shared" si="409"/>
        <v>Existing</v>
      </c>
    </row>
    <row r="13078" spans="1:7" ht="19" x14ac:dyDescent="0.25">
      <c r="A13078" s="7">
        <v>2015</v>
      </c>
      <c r="B13078" s="7" t="s">
        <v>1642</v>
      </c>
      <c r="C13078" s="7" t="s">
        <v>6</v>
      </c>
      <c r="D13078" s="24">
        <v>389382.8</v>
      </c>
      <c r="E13078">
        <f>INDEX('B. Store opening dates'!$B$5:$B$2448,MATCH('A. Sales by store'!B13078,'B. Store opening dates'!$A$5:$A$2448,0))</f>
        <v>2012</v>
      </c>
      <c r="F13078" t="str">
        <f t="shared" si="408"/>
        <v>Old</v>
      </c>
      <c r="G13078" t="str">
        <f t="shared" si="409"/>
        <v>Existing</v>
      </c>
    </row>
    <row r="13079" spans="1:7" ht="19" x14ac:dyDescent="0.25">
      <c r="A13079" s="7">
        <v>2014</v>
      </c>
      <c r="B13079" s="7" t="s">
        <v>1642</v>
      </c>
      <c r="C13079" s="7" t="s">
        <v>6</v>
      </c>
      <c r="D13079" s="24">
        <v>283658.11</v>
      </c>
      <c r="E13079">
        <f>INDEX('B. Store opening dates'!$B$5:$B$2448,MATCH('A. Sales by store'!B13079,'B. Store opening dates'!$A$5:$A$2448,0))</f>
        <v>2012</v>
      </c>
      <c r="F13079" t="str">
        <f t="shared" si="408"/>
        <v>Old</v>
      </c>
      <c r="G13079" t="str">
        <f t="shared" si="409"/>
        <v>Existing</v>
      </c>
    </row>
    <row r="13080" spans="1:7" ht="19" x14ac:dyDescent="0.25">
      <c r="A13080" s="7">
        <v>2015</v>
      </c>
      <c r="B13080" s="7" t="s">
        <v>1642</v>
      </c>
      <c r="C13080" s="7" t="s">
        <v>7</v>
      </c>
      <c r="D13080" s="24">
        <v>133830.87</v>
      </c>
      <c r="E13080">
        <f>INDEX('B. Store opening dates'!$B$5:$B$2448,MATCH('A. Sales by store'!B13080,'B. Store opening dates'!$A$5:$A$2448,0))</f>
        <v>2012</v>
      </c>
      <c r="F13080" t="str">
        <f t="shared" si="408"/>
        <v>Old</v>
      </c>
      <c r="G13080" t="str">
        <f t="shared" si="409"/>
        <v>Existing</v>
      </c>
    </row>
    <row r="13081" spans="1:7" ht="19" x14ac:dyDescent="0.25">
      <c r="A13081" s="7">
        <v>2014</v>
      </c>
      <c r="B13081" s="7" t="s">
        <v>1642</v>
      </c>
      <c r="C13081" s="7" t="s">
        <v>7</v>
      </c>
      <c r="D13081" s="24">
        <v>140145.07999999999</v>
      </c>
      <c r="E13081">
        <f>INDEX('B. Store opening dates'!$B$5:$B$2448,MATCH('A. Sales by store'!B13081,'B. Store opening dates'!$A$5:$A$2448,0))</f>
        <v>2012</v>
      </c>
      <c r="F13081" t="str">
        <f t="shared" si="408"/>
        <v>Old</v>
      </c>
      <c r="G13081" t="str">
        <f t="shared" si="409"/>
        <v>Existing</v>
      </c>
    </row>
    <row r="13082" spans="1:7" ht="19" x14ac:dyDescent="0.25">
      <c r="A13082" s="7">
        <v>2015</v>
      </c>
      <c r="B13082" s="7" t="s">
        <v>1642</v>
      </c>
      <c r="C13082" s="7" t="s">
        <v>8</v>
      </c>
      <c r="D13082" s="24">
        <v>772284.82</v>
      </c>
      <c r="E13082">
        <f>INDEX('B. Store opening dates'!$B$5:$B$2448,MATCH('A. Sales by store'!B13082,'B. Store opening dates'!$A$5:$A$2448,0))</f>
        <v>2012</v>
      </c>
      <c r="F13082" t="str">
        <f t="shared" si="408"/>
        <v>Old</v>
      </c>
      <c r="G13082" t="str">
        <f t="shared" si="409"/>
        <v>Existing</v>
      </c>
    </row>
    <row r="13083" spans="1:7" ht="19" x14ac:dyDescent="0.25">
      <c r="A13083" s="7">
        <v>2014</v>
      </c>
      <c r="B13083" s="7" t="s">
        <v>1642</v>
      </c>
      <c r="C13083" s="7" t="s">
        <v>8</v>
      </c>
      <c r="D13083" s="24">
        <v>810881.22</v>
      </c>
      <c r="E13083">
        <f>INDEX('B. Store opening dates'!$B$5:$B$2448,MATCH('A. Sales by store'!B13083,'B. Store opening dates'!$A$5:$A$2448,0))</f>
        <v>2012</v>
      </c>
      <c r="F13083" t="str">
        <f t="shared" si="408"/>
        <v>Old</v>
      </c>
      <c r="G13083" t="str">
        <f t="shared" si="409"/>
        <v>Existing</v>
      </c>
    </row>
    <row r="13084" spans="1:7" ht="19" x14ac:dyDescent="0.25">
      <c r="A13084" s="7">
        <v>2015</v>
      </c>
      <c r="B13084" s="7" t="s">
        <v>1643</v>
      </c>
      <c r="C13084" s="7" t="s">
        <v>5</v>
      </c>
      <c r="D13084" s="24">
        <v>525665.61</v>
      </c>
      <c r="E13084">
        <f>INDEX('B. Store opening dates'!$B$5:$B$2448,MATCH('A. Sales by store'!B13084,'B. Store opening dates'!$A$5:$A$2448,0))</f>
        <v>2012</v>
      </c>
      <c r="F13084" t="str">
        <f t="shared" si="408"/>
        <v>Old</v>
      </c>
      <c r="G13084" t="str">
        <f t="shared" si="409"/>
        <v>Existing</v>
      </c>
    </row>
    <row r="13085" spans="1:7" ht="19" x14ac:dyDescent="0.25">
      <c r="A13085" s="7">
        <v>2014</v>
      </c>
      <c r="B13085" s="7" t="s">
        <v>1643</v>
      </c>
      <c r="C13085" s="7" t="s">
        <v>5</v>
      </c>
      <c r="D13085" s="24">
        <v>580944.21</v>
      </c>
      <c r="E13085">
        <f>INDEX('B. Store opening dates'!$B$5:$B$2448,MATCH('A. Sales by store'!B13085,'B. Store opening dates'!$A$5:$A$2448,0))</f>
        <v>2012</v>
      </c>
      <c r="F13085" t="str">
        <f t="shared" si="408"/>
        <v>Old</v>
      </c>
      <c r="G13085" t="str">
        <f t="shared" si="409"/>
        <v>Existing</v>
      </c>
    </row>
    <row r="13086" spans="1:7" ht="19" x14ac:dyDescent="0.25">
      <c r="A13086" s="7">
        <v>2015</v>
      </c>
      <c r="B13086" s="7" t="s">
        <v>1643</v>
      </c>
      <c r="C13086" s="7" t="s">
        <v>6</v>
      </c>
      <c r="D13086" s="24">
        <v>519208</v>
      </c>
      <c r="E13086">
        <f>INDEX('B. Store opening dates'!$B$5:$B$2448,MATCH('A. Sales by store'!B13086,'B. Store opening dates'!$A$5:$A$2448,0))</f>
        <v>2012</v>
      </c>
      <c r="F13086" t="str">
        <f t="shared" si="408"/>
        <v>Old</v>
      </c>
      <c r="G13086" t="str">
        <f t="shared" si="409"/>
        <v>Existing</v>
      </c>
    </row>
    <row r="13087" spans="1:7" ht="19" x14ac:dyDescent="0.25">
      <c r="A13087" s="7">
        <v>2014</v>
      </c>
      <c r="B13087" s="7" t="s">
        <v>1643</v>
      </c>
      <c r="C13087" s="7" t="s">
        <v>6</v>
      </c>
      <c r="D13087" s="24">
        <v>378382.47</v>
      </c>
      <c r="E13087">
        <f>INDEX('B. Store opening dates'!$B$5:$B$2448,MATCH('A. Sales by store'!B13087,'B. Store opening dates'!$A$5:$A$2448,0))</f>
        <v>2012</v>
      </c>
      <c r="F13087" t="str">
        <f t="shared" si="408"/>
        <v>Old</v>
      </c>
      <c r="G13087" t="str">
        <f t="shared" si="409"/>
        <v>Existing</v>
      </c>
    </row>
    <row r="13088" spans="1:7" ht="19" x14ac:dyDescent="0.25">
      <c r="A13088" s="7">
        <v>2015</v>
      </c>
      <c r="B13088" s="7" t="s">
        <v>1643</v>
      </c>
      <c r="C13088" s="7" t="s">
        <v>7</v>
      </c>
      <c r="D13088" s="24">
        <v>63871.92</v>
      </c>
      <c r="E13088">
        <f>INDEX('B. Store opening dates'!$B$5:$B$2448,MATCH('A. Sales by store'!B13088,'B. Store opening dates'!$A$5:$A$2448,0))</f>
        <v>2012</v>
      </c>
      <c r="F13088" t="str">
        <f t="shared" si="408"/>
        <v>Old</v>
      </c>
      <c r="G13088" t="str">
        <f t="shared" si="409"/>
        <v>Existing</v>
      </c>
    </row>
    <row r="13089" spans="1:7" ht="19" x14ac:dyDescent="0.25">
      <c r="A13089" s="7">
        <v>2014</v>
      </c>
      <c r="B13089" s="7" t="s">
        <v>1643</v>
      </c>
      <c r="C13089" s="7" t="s">
        <v>7</v>
      </c>
      <c r="D13089" s="24">
        <v>67831.87</v>
      </c>
      <c r="E13089">
        <f>INDEX('B. Store opening dates'!$B$5:$B$2448,MATCH('A. Sales by store'!B13089,'B. Store opening dates'!$A$5:$A$2448,0))</f>
        <v>2012</v>
      </c>
      <c r="F13089" t="str">
        <f t="shared" si="408"/>
        <v>Old</v>
      </c>
      <c r="G13089" t="str">
        <f t="shared" si="409"/>
        <v>Existing</v>
      </c>
    </row>
    <row r="13090" spans="1:7" ht="19" x14ac:dyDescent="0.25">
      <c r="A13090" s="7">
        <v>2015</v>
      </c>
      <c r="B13090" s="7" t="s">
        <v>1643</v>
      </c>
      <c r="C13090" s="7" t="s">
        <v>8</v>
      </c>
      <c r="D13090" s="24">
        <v>640976.06000000006</v>
      </c>
      <c r="E13090">
        <f>INDEX('B. Store opening dates'!$B$5:$B$2448,MATCH('A. Sales by store'!B13090,'B. Store opening dates'!$A$5:$A$2448,0))</f>
        <v>2012</v>
      </c>
      <c r="F13090" t="str">
        <f t="shared" si="408"/>
        <v>Old</v>
      </c>
      <c r="G13090" t="str">
        <f t="shared" si="409"/>
        <v>Existing</v>
      </c>
    </row>
    <row r="13091" spans="1:7" ht="19" x14ac:dyDescent="0.25">
      <c r="A13091" s="7">
        <v>2014</v>
      </c>
      <c r="B13091" s="7" t="s">
        <v>1643</v>
      </c>
      <c r="C13091" s="7" t="s">
        <v>8</v>
      </c>
      <c r="D13091" s="24">
        <v>670836.43999999994</v>
      </c>
      <c r="E13091">
        <f>INDEX('B. Store opening dates'!$B$5:$B$2448,MATCH('A. Sales by store'!B13091,'B. Store opening dates'!$A$5:$A$2448,0))</f>
        <v>2012</v>
      </c>
      <c r="F13091" t="str">
        <f t="shared" si="408"/>
        <v>Old</v>
      </c>
      <c r="G13091" t="str">
        <f t="shared" si="409"/>
        <v>Existing</v>
      </c>
    </row>
    <row r="13092" spans="1:7" ht="19" x14ac:dyDescent="0.25">
      <c r="A13092" s="7">
        <v>2015</v>
      </c>
      <c r="B13092" s="7" t="s">
        <v>1644</v>
      </c>
      <c r="C13092" s="7" t="s">
        <v>5</v>
      </c>
      <c r="D13092" s="24">
        <v>526509.06999999995</v>
      </c>
      <c r="E13092">
        <f>INDEX('B. Store opening dates'!$B$5:$B$2448,MATCH('A. Sales by store'!B13092,'B. Store opening dates'!$A$5:$A$2448,0))</f>
        <v>2012</v>
      </c>
      <c r="F13092" t="str">
        <f t="shared" si="408"/>
        <v>Old</v>
      </c>
      <c r="G13092" t="str">
        <f t="shared" si="409"/>
        <v>Existing</v>
      </c>
    </row>
    <row r="13093" spans="1:7" ht="19" x14ac:dyDescent="0.25">
      <c r="A13093" s="7">
        <v>2014</v>
      </c>
      <c r="B13093" s="7" t="s">
        <v>1644</v>
      </c>
      <c r="C13093" s="7" t="s">
        <v>5</v>
      </c>
      <c r="D13093" s="24">
        <v>576710.55000000005</v>
      </c>
      <c r="E13093">
        <f>INDEX('B. Store opening dates'!$B$5:$B$2448,MATCH('A. Sales by store'!B13093,'B. Store opening dates'!$A$5:$A$2448,0))</f>
        <v>2012</v>
      </c>
      <c r="F13093" t="str">
        <f t="shared" si="408"/>
        <v>Old</v>
      </c>
      <c r="G13093" t="str">
        <f t="shared" si="409"/>
        <v>Existing</v>
      </c>
    </row>
    <row r="13094" spans="1:7" ht="19" x14ac:dyDescent="0.25">
      <c r="A13094" s="7">
        <v>2015</v>
      </c>
      <c r="B13094" s="7" t="s">
        <v>1644</v>
      </c>
      <c r="C13094" s="7" t="s">
        <v>6</v>
      </c>
      <c r="D13094" s="24">
        <v>587929.21</v>
      </c>
      <c r="E13094">
        <f>INDEX('B. Store opening dates'!$B$5:$B$2448,MATCH('A. Sales by store'!B13094,'B. Store opening dates'!$A$5:$A$2448,0))</f>
        <v>2012</v>
      </c>
      <c r="F13094" t="str">
        <f t="shared" si="408"/>
        <v>Old</v>
      </c>
      <c r="G13094" t="str">
        <f t="shared" si="409"/>
        <v>Existing</v>
      </c>
    </row>
    <row r="13095" spans="1:7" ht="19" x14ac:dyDescent="0.25">
      <c r="A13095" s="7">
        <v>2014</v>
      </c>
      <c r="B13095" s="7" t="s">
        <v>1644</v>
      </c>
      <c r="C13095" s="7" t="s">
        <v>6</v>
      </c>
      <c r="D13095" s="24">
        <v>424784.24</v>
      </c>
      <c r="E13095">
        <f>INDEX('B. Store opening dates'!$B$5:$B$2448,MATCH('A. Sales by store'!B13095,'B. Store opening dates'!$A$5:$A$2448,0))</f>
        <v>2012</v>
      </c>
      <c r="F13095" t="str">
        <f t="shared" si="408"/>
        <v>Old</v>
      </c>
      <c r="G13095" t="str">
        <f t="shared" si="409"/>
        <v>Existing</v>
      </c>
    </row>
    <row r="13096" spans="1:7" ht="19" x14ac:dyDescent="0.25">
      <c r="A13096" s="7">
        <v>2015</v>
      </c>
      <c r="B13096" s="7" t="s">
        <v>1644</v>
      </c>
      <c r="C13096" s="7" t="s">
        <v>7</v>
      </c>
      <c r="D13096" s="24">
        <v>206727.67</v>
      </c>
      <c r="E13096">
        <f>INDEX('B. Store opening dates'!$B$5:$B$2448,MATCH('A. Sales by store'!B13096,'B. Store opening dates'!$A$5:$A$2448,0))</f>
        <v>2012</v>
      </c>
      <c r="F13096" t="str">
        <f t="shared" si="408"/>
        <v>Old</v>
      </c>
      <c r="G13096" t="str">
        <f t="shared" si="409"/>
        <v>Existing</v>
      </c>
    </row>
    <row r="13097" spans="1:7" ht="19" x14ac:dyDescent="0.25">
      <c r="A13097" s="7">
        <v>2014</v>
      </c>
      <c r="B13097" s="7" t="s">
        <v>1644</v>
      </c>
      <c r="C13097" s="7" t="s">
        <v>7</v>
      </c>
      <c r="D13097" s="24">
        <v>217246.18</v>
      </c>
      <c r="E13097">
        <f>INDEX('B. Store opening dates'!$B$5:$B$2448,MATCH('A. Sales by store'!B13097,'B. Store opening dates'!$A$5:$A$2448,0))</f>
        <v>2012</v>
      </c>
      <c r="F13097" t="str">
        <f t="shared" si="408"/>
        <v>Old</v>
      </c>
      <c r="G13097" t="str">
        <f t="shared" si="409"/>
        <v>Existing</v>
      </c>
    </row>
    <row r="13098" spans="1:7" ht="19" x14ac:dyDescent="0.25">
      <c r="A13098" s="7">
        <v>2015</v>
      </c>
      <c r="B13098" s="7" t="s">
        <v>1644</v>
      </c>
      <c r="C13098" s="7" t="s">
        <v>8</v>
      </c>
      <c r="D13098" s="24">
        <v>604763.44999999995</v>
      </c>
      <c r="E13098">
        <f>INDEX('B. Store opening dates'!$B$5:$B$2448,MATCH('A. Sales by store'!B13098,'B. Store opening dates'!$A$5:$A$2448,0))</f>
        <v>2012</v>
      </c>
      <c r="F13098" t="str">
        <f t="shared" si="408"/>
        <v>Old</v>
      </c>
      <c r="G13098" t="str">
        <f t="shared" si="409"/>
        <v>Existing</v>
      </c>
    </row>
    <row r="13099" spans="1:7" ht="19" x14ac:dyDescent="0.25">
      <c r="A13099" s="7">
        <v>2014</v>
      </c>
      <c r="B13099" s="7" t="s">
        <v>1644</v>
      </c>
      <c r="C13099" s="7" t="s">
        <v>8</v>
      </c>
      <c r="D13099" s="24">
        <v>627316.29</v>
      </c>
      <c r="E13099">
        <f>INDEX('B. Store opening dates'!$B$5:$B$2448,MATCH('A. Sales by store'!B13099,'B. Store opening dates'!$A$5:$A$2448,0))</f>
        <v>2012</v>
      </c>
      <c r="F13099" t="str">
        <f t="shared" si="408"/>
        <v>Old</v>
      </c>
      <c r="G13099" t="str">
        <f t="shared" si="409"/>
        <v>Existing</v>
      </c>
    </row>
    <row r="13100" spans="1:7" ht="19" x14ac:dyDescent="0.25">
      <c r="A13100" s="7">
        <v>2015</v>
      </c>
      <c r="B13100" s="7" t="s">
        <v>1645</v>
      </c>
      <c r="C13100" s="7" t="s">
        <v>5</v>
      </c>
      <c r="D13100" s="24">
        <v>476918.33</v>
      </c>
      <c r="E13100">
        <f>INDEX('B. Store opening dates'!$B$5:$B$2448,MATCH('A. Sales by store'!B13100,'B. Store opening dates'!$A$5:$A$2448,0))</f>
        <v>2012</v>
      </c>
      <c r="F13100" t="str">
        <f t="shared" si="408"/>
        <v>Old</v>
      </c>
      <c r="G13100" t="str">
        <f t="shared" si="409"/>
        <v>Existing</v>
      </c>
    </row>
    <row r="13101" spans="1:7" ht="19" x14ac:dyDescent="0.25">
      <c r="A13101" s="7">
        <v>2014</v>
      </c>
      <c r="B13101" s="7" t="s">
        <v>1645</v>
      </c>
      <c r="C13101" s="7" t="s">
        <v>5</v>
      </c>
      <c r="D13101" s="24">
        <v>527759.73</v>
      </c>
      <c r="E13101">
        <f>INDEX('B. Store opening dates'!$B$5:$B$2448,MATCH('A. Sales by store'!B13101,'B. Store opening dates'!$A$5:$A$2448,0))</f>
        <v>2012</v>
      </c>
      <c r="F13101" t="str">
        <f t="shared" si="408"/>
        <v>Old</v>
      </c>
      <c r="G13101" t="str">
        <f t="shared" si="409"/>
        <v>Existing</v>
      </c>
    </row>
    <row r="13102" spans="1:7" ht="19" x14ac:dyDescent="0.25">
      <c r="A13102" s="7">
        <v>2015</v>
      </c>
      <c r="B13102" s="7" t="s">
        <v>1645</v>
      </c>
      <c r="C13102" s="7" t="s">
        <v>6</v>
      </c>
      <c r="D13102" s="24">
        <v>506549.91</v>
      </c>
      <c r="E13102">
        <f>INDEX('B. Store opening dates'!$B$5:$B$2448,MATCH('A. Sales by store'!B13102,'B. Store opening dates'!$A$5:$A$2448,0))</f>
        <v>2012</v>
      </c>
      <c r="F13102" t="str">
        <f t="shared" si="408"/>
        <v>Old</v>
      </c>
      <c r="G13102" t="str">
        <f t="shared" si="409"/>
        <v>Existing</v>
      </c>
    </row>
    <row r="13103" spans="1:7" ht="19" x14ac:dyDescent="0.25">
      <c r="A13103" s="7">
        <v>2014</v>
      </c>
      <c r="B13103" s="7" t="s">
        <v>1645</v>
      </c>
      <c r="C13103" s="7" t="s">
        <v>6</v>
      </c>
      <c r="D13103" s="24">
        <v>372049.94</v>
      </c>
      <c r="E13103">
        <f>INDEX('B. Store opening dates'!$B$5:$B$2448,MATCH('A. Sales by store'!B13103,'B. Store opening dates'!$A$5:$A$2448,0))</f>
        <v>2012</v>
      </c>
      <c r="F13103" t="str">
        <f t="shared" si="408"/>
        <v>Old</v>
      </c>
      <c r="G13103" t="str">
        <f t="shared" si="409"/>
        <v>Existing</v>
      </c>
    </row>
    <row r="13104" spans="1:7" ht="19" x14ac:dyDescent="0.25">
      <c r="A13104" s="7">
        <v>2015</v>
      </c>
      <c r="B13104" s="7" t="s">
        <v>1645</v>
      </c>
      <c r="C13104" s="7" t="s">
        <v>7</v>
      </c>
      <c r="D13104" s="24">
        <v>71318.13</v>
      </c>
      <c r="E13104">
        <f>INDEX('B. Store opening dates'!$B$5:$B$2448,MATCH('A. Sales by store'!B13104,'B. Store opening dates'!$A$5:$A$2448,0))</f>
        <v>2012</v>
      </c>
      <c r="F13104" t="str">
        <f t="shared" si="408"/>
        <v>Old</v>
      </c>
      <c r="G13104" t="str">
        <f t="shared" si="409"/>
        <v>Existing</v>
      </c>
    </row>
    <row r="13105" spans="1:7" ht="19" x14ac:dyDescent="0.25">
      <c r="A13105" s="7">
        <v>2014</v>
      </c>
      <c r="B13105" s="7" t="s">
        <v>1645</v>
      </c>
      <c r="C13105" s="7" t="s">
        <v>7</v>
      </c>
      <c r="D13105" s="24">
        <v>75675.179999999993</v>
      </c>
      <c r="E13105">
        <f>INDEX('B. Store opening dates'!$B$5:$B$2448,MATCH('A. Sales by store'!B13105,'B. Store opening dates'!$A$5:$A$2448,0))</f>
        <v>2012</v>
      </c>
      <c r="F13105" t="str">
        <f t="shared" si="408"/>
        <v>Old</v>
      </c>
      <c r="G13105" t="str">
        <f t="shared" si="409"/>
        <v>Existing</v>
      </c>
    </row>
    <row r="13106" spans="1:7" ht="19" x14ac:dyDescent="0.25">
      <c r="A13106" s="7">
        <v>2015</v>
      </c>
      <c r="B13106" s="7" t="s">
        <v>1645</v>
      </c>
      <c r="C13106" s="7" t="s">
        <v>8</v>
      </c>
      <c r="D13106" s="24">
        <v>724039.13</v>
      </c>
      <c r="E13106">
        <f>INDEX('B. Store opening dates'!$B$5:$B$2448,MATCH('A. Sales by store'!B13106,'B. Store opening dates'!$A$5:$A$2448,0))</f>
        <v>2012</v>
      </c>
      <c r="F13106" t="str">
        <f t="shared" si="408"/>
        <v>Old</v>
      </c>
      <c r="G13106" t="str">
        <f t="shared" si="409"/>
        <v>Existing</v>
      </c>
    </row>
    <row r="13107" spans="1:7" ht="19" x14ac:dyDescent="0.25">
      <c r="A13107" s="7">
        <v>2014</v>
      </c>
      <c r="B13107" s="7" t="s">
        <v>1645</v>
      </c>
      <c r="C13107" s="7" t="s">
        <v>8</v>
      </c>
      <c r="D13107" s="24">
        <v>746048.39</v>
      </c>
      <c r="E13107">
        <f>INDEX('B. Store opening dates'!$B$5:$B$2448,MATCH('A. Sales by store'!B13107,'B. Store opening dates'!$A$5:$A$2448,0))</f>
        <v>2012</v>
      </c>
      <c r="F13107" t="str">
        <f t="shared" si="408"/>
        <v>Old</v>
      </c>
      <c r="G13107" t="str">
        <f t="shared" si="409"/>
        <v>Existing</v>
      </c>
    </row>
    <row r="13108" spans="1:7" ht="19" x14ac:dyDescent="0.25">
      <c r="A13108" s="7">
        <v>2015</v>
      </c>
      <c r="B13108" s="7" t="s">
        <v>1646</v>
      </c>
      <c r="C13108" s="7" t="s">
        <v>5</v>
      </c>
      <c r="D13108" s="24">
        <v>768684.43</v>
      </c>
      <c r="E13108">
        <f>INDEX('B. Store opening dates'!$B$5:$B$2448,MATCH('A. Sales by store'!B13108,'B. Store opening dates'!$A$5:$A$2448,0))</f>
        <v>2012</v>
      </c>
      <c r="F13108" t="str">
        <f t="shared" si="408"/>
        <v>Old</v>
      </c>
      <c r="G13108" t="str">
        <f t="shared" si="409"/>
        <v>Existing</v>
      </c>
    </row>
    <row r="13109" spans="1:7" ht="19" x14ac:dyDescent="0.25">
      <c r="A13109" s="7">
        <v>2014</v>
      </c>
      <c r="B13109" s="7" t="s">
        <v>1646</v>
      </c>
      <c r="C13109" s="7" t="s">
        <v>5</v>
      </c>
      <c r="D13109" s="24">
        <v>851248.81</v>
      </c>
      <c r="E13109">
        <f>INDEX('B. Store opening dates'!$B$5:$B$2448,MATCH('A. Sales by store'!B13109,'B. Store opening dates'!$A$5:$A$2448,0))</f>
        <v>2012</v>
      </c>
      <c r="F13109" t="str">
        <f t="shared" si="408"/>
        <v>Old</v>
      </c>
      <c r="G13109" t="str">
        <f t="shared" si="409"/>
        <v>Existing</v>
      </c>
    </row>
    <row r="13110" spans="1:7" ht="19" x14ac:dyDescent="0.25">
      <c r="A13110" s="7">
        <v>2015</v>
      </c>
      <c r="B13110" s="7" t="s">
        <v>1646</v>
      </c>
      <c r="C13110" s="7" t="s">
        <v>6</v>
      </c>
      <c r="D13110" s="24">
        <v>457258.32</v>
      </c>
      <c r="E13110">
        <f>INDEX('B. Store opening dates'!$B$5:$B$2448,MATCH('A. Sales by store'!B13110,'B. Store opening dates'!$A$5:$A$2448,0))</f>
        <v>2012</v>
      </c>
      <c r="F13110" t="str">
        <f t="shared" si="408"/>
        <v>Old</v>
      </c>
      <c r="G13110" t="str">
        <f t="shared" si="409"/>
        <v>Existing</v>
      </c>
    </row>
    <row r="13111" spans="1:7" ht="19" x14ac:dyDescent="0.25">
      <c r="A13111" s="7">
        <v>2014</v>
      </c>
      <c r="B13111" s="7" t="s">
        <v>1646</v>
      </c>
      <c r="C13111" s="7" t="s">
        <v>6</v>
      </c>
      <c r="D13111" s="24">
        <v>316554.53999999998</v>
      </c>
      <c r="E13111">
        <f>INDEX('B. Store opening dates'!$B$5:$B$2448,MATCH('A. Sales by store'!B13111,'B. Store opening dates'!$A$5:$A$2448,0))</f>
        <v>2012</v>
      </c>
      <c r="F13111" t="str">
        <f t="shared" si="408"/>
        <v>Old</v>
      </c>
      <c r="G13111" t="str">
        <f t="shared" si="409"/>
        <v>Existing</v>
      </c>
    </row>
    <row r="13112" spans="1:7" ht="19" x14ac:dyDescent="0.25">
      <c r="A13112" s="7">
        <v>2015</v>
      </c>
      <c r="B13112" s="7" t="s">
        <v>1646</v>
      </c>
      <c r="C13112" s="7" t="s">
        <v>7</v>
      </c>
      <c r="D13112" s="24">
        <v>141644.76999999999</v>
      </c>
      <c r="E13112">
        <f>INDEX('B. Store opening dates'!$B$5:$B$2448,MATCH('A. Sales by store'!B13112,'B. Store opening dates'!$A$5:$A$2448,0))</f>
        <v>2012</v>
      </c>
      <c r="F13112" t="str">
        <f t="shared" si="408"/>
        <v>Old</v>
      </c>
      <c r="G13112" t="str">
        <f t="shared" si="409"/>
        <v>Existing</v>
      </c>
    </row>
    <row r="13113" spans="1:7" ht="19" x14ac:dyDescent="0.25">
      <c r="A13113" s="7">
        <v>2014</v>
      </c>
      <c r="B13113" s="7" t="s">
        <v>1646</v>
      </c>
      <c r="C13113" s="7" t="s">
        <v>7</v>
      </c>
      <c r="D13113" s="24">
        <v>149433.53</v>
      </c>
      <c r="E13113">
        <f>INDEX('B. Store opening dates'!$B$5:$B$2448,MATCH('A. Sales by store'!B13113,'B. Store opening dates'!$A$5:$A$2448,0))</f>
        <v>2012</v>
      </c>
      <c r="F13113" t="str">
        <f t="shared" si="408"/>
        <v>Old</v>
      </c>
      <c r="G13113" t="str">
        <f t="shared" si="409"/>
        <v>Existing</v>
      </c>
    </row>
    <row r="13114" spans="1:7" ht="19" x14ac:dyDescent="0.25">
      <c r="A13114" s="7">
        <v>2015</v>
      </c>
      <c r="B13114" s="7" t="s">
        <v>1646</v>
      </c>
      <c r="C13114" s="7" t="s">
        <v>8</v>
      </c>
      <c r="D13114" s="24">
        <v>756815.8</v>
      </c>
      <c r="E13114">
        <f>INDEX('B. Store opening dates'!$B$5:$B$2448,MATCH('A. Sales by store'!B13114,'B. Store opening dates'!$A$5:$A$2448,0))</f>
        <v>2012</v>
      </c>
      <c r="F13114" t="str">
        <f t="shared" si="408"/>
        <v>Old</v>
      </c>
      <c r="G13114" t="str">
        <f t="shared" si="409"/>
        <v>Existing</v>
      </c>
    </row>
    <row r="13115" spans="1:7" ht="19" x14ac:dyDescent="0.25">
      <c r="A13115" s="7">
        <v>2014</v>
      </c>
      <c r="B13115" s="7" t="s">
        <v>1646</v>
      </c>
      <c r="C13115" s="7" t="s">
        <v>8</v>
      </c>
      <c r="D13115" s="24">
        <v>788012.04</v>
      </c>
      <c r="E13115">
        <f>INDEX('B. Store opening dates'!$B$5:$B$2448,MATCH('A. Sales by store'!B13115,'B. Store opening dates'!$A$5:$A$2448,0))</f>
        <v>2012</v>
      </c>
      <c r="F13115" t="str">
        <f t="shared" si="408"/>
        <v>Old</v>
      </c>
      <c r="G13115" t="str">
        <f t="shared" si="409"/>
        <v>Existing</v>
      </c>
    </row>
    <row r="13116" spans="1:7" ht="19" x14ac:dyDescent="0.25">
      <c r="A13116" s="7">
        <v>2015</v>
      </c>
      <c r="B13116" s="7" t="s">
        <v>1647</v>
      </c>
      <c r="C13116" s="7" t="s">
        <v>5</v>
      </c>
      <c r="D13116" s="24">
        <v>617203.67000000004</v>
      </c>
      <c r="E13116">
        <f>INDEX('B. Store opening dates'!$B$5:$B$2448,MATCH('A. Sales by store'!B13116,'B. Store opening dates'!$A$5:$A$2448,0))</f>
        <v>2012</v>
      </c>
      <c r="F13116" t="str">
        <f t="shared" si="408"/>
        <v>Old</v>
      </c>
      <c r="G13116" t="str">
        <f t="shared" si="409"/>
        <v>Existing</v>
      </c>
    </row>
    <row r="13117" spans="1:7" ht="19" x14ac:dyDescent="0.25">
      <c r="A13117" s="7">
        <v>2014</v>
      </c>
      <c r="B13117" s="7" t="s">
        <v>1647</v>
      </c>
      <c r="C13117" s="7" t="s">
        <v>5</v>
      </c>
      <c r="D13117" s="24">
        <v>680991.06</v>
      </c>
      <c r="E13117">
        <f>INDEX('B. Store opening dates'!$B$5:$B$2448,MATCH('A. Sales by store'!B13117,'B. Store opening dates'!$A$5:$A$2448,0))</f>
        <v>2012</v>
      </c>
      <c r="F13117" t="str">
        <f t="shared" si="408"/>
        <v>Old</v>
      </c>
      <c r="G13117" t="str">
        <f t="shared" si="409"/>
        <v>Existing</v>
      </c>
    </row>
    <row r="13118" spans="1:7" ht="19" x14ac:dyDescent="0.25">
      <c r="A13118" s="7">
        <v>2015</v>
      </c>
      <c r="B13118" s="7" t="s">
        <v>1647</v>
      </c>
      <c r="C13118" s="7" t="s">
        <v>6</v>
      </c>
      <c r="D13118" s="24">
        <v>520161.58</v>
      </c>
      <c r="E13118">
        <f>INDEX('B. Store opening dates'!$B$5:$B$2448,MATCH('A. Sales by store'!B13118,'B. Store opening dates'!$A$5:$A$2448,0))</f>
        <v>2012</v>
      </c>
      <c r="F13118" t="str">
        <f t="shared" si="408"/>
        <v>Old</v>
      </c>
      <c r="G13118" t="str">
        <f t="shared" si="409"/>
        <v>Existing</v>
      </c>
    </row>
    <row r="13119" spans="1:7" ht="19" x14ac:dyDescent="0.25">
      <c r="A13119" s="7">
        <v>2014</v>
      </c>
      <c r="B13119" s="7" t="s">
        <v>1647</v>
      </c>
      <c r="C13119" s="7" t="s">
        <v>6</v>
      </c>
      <c r="D13119" s="24">
        <v>377492.04</v>
      </c>
      <c r="E13119">
        <f>INDEX('B. Store opening dates'!$B$5:$B$2448,MATCH('A. Sales by store'!B13119,'B. Store opening dates'!$A$5:$A$2448,0))</f>
        <v>2012</v>
      </c>
      <c r="F13119" t="str">
        <f t="shared" si="408"/>
        <v>Old</v>
      </c>
      <c r="G13119" t="str">
        <f t="shared" si="409"/>
        <v>Existing</v>
      </c>
    </row>
    <row r="13120" spans="1:7" ht="19" x14ac:dyDescent="0.25">
      <c r="A13120" s="7">
        <v>2015</v>
      </c>
      <c r="B13120" s="7" t="s">
        <v>1647</v>
      </c>
      <c r="C13120" s="7" t="s">
        <v>7</v>
      </c>
      <c r="D13120" s="24">
        <v>192258.12</v>
      </c>
      <c r="E13120">
        <f>INDEX('B. Store opening dates'!$B$5:$B$2448,MATCH('A. Sales by store'!B13120,'B. Store opening dates'!$A$5:$A$2448,0))</f>
        <v>2012</v>
      </c>
      <c r="F13120" t="str">
        <f t="shared" si="408"/>
        <v>Old</v>
      </c>
      <c r="G13120" t="str">
        <f t="shared" si="409"/>
        <v>Existing</v>
      </c>
    </row>
    <row r="13121" spans="1:7" ht="19" x14ac:dyDescent="0.25">
      <c r="A13121" s="7">
        <v>2014</v>
      </c>
      <c r="B13121" s="7" t="s">
        <v>1647</v>
      </c>
      <c r="C13121" s="7" t="s">
        <v>7</v>
      </c>
      <c r="D13121" s="24">
        <v>204535.94</v>
      </c>
      <c r="E13121">
        <f>INDEX('B. Store opening dates'!$B$5:$B$2448,MATCH('A. Sales by store'!B13121,'B. Store opening dates'!$A$5:$A$2448,0))</f>
        <v>2012</v>
      </c>
      <c r="F13121" t="str">
        <f t="shared" si="408"/>
        <v>Old</v>
      </c>
      <c r="G13121" t="str">
        <f t="shared" si="409"/>
        <v>Existing</v>
      </c>
    </row>
    <row r="13122" spans="1:7" ht="19" x14ac:dyDescent="0.25">
      <c r="A13122" s="7">
        <v>2015</v>
      </c>
      <c r="B13122" s="7" t="s">
        <v>1647</v>
      </c>
      <c r="C13122" s="7" t="s">
        <v>8</v>
      </c>
      <c r="D13122" s="24">
        <v>621659.93999999994</v>
      </c>
      <c r="E13122">
        <f>INDEX('B. Store opening dates'!$B$5:$B$2448,MATCH('A. Sales by store'!B13122,'B. Store opening dates'!$A$5:$A$2448,0))</f>
        <v>2012</v>
      </c>
      <c r="F13122" t="str">
        <f t="shared" si="408"/>
        <v>Old</v>
      </c>
      <c r="G13122" t="str">
        <f t="shared" si="409"/>
        <v>Existing</v>
      </c>
    </row>
    <row r="13123" spans="1:7" ht="19" x14ac:dyDescent="0.25">
      <c r="A13123" s="7">
        <v>2014</v>
      </c>
      <c r="B13123" s="7" t="s">
        <v>1647</v>
      </c>
      <c r="C13123" s="7" t="s">
        <v>8</v>
      </c>
      <c r="D13123" s="24">
        <v>648843.54</v>
      </c>
      <c r="E13123">
        <f>INDEX('B. Store opening dates'!$B$5:$B$2448,MATCH('A. Sales by store'!B13123,'B. Store opening dates'!$A$5:$A$2448,0))</f>
        <v>2012</v>
      </c>
      <c r="F13123" t="str">
        <f t="shared" si="408"/>
        <v>Old</v>
      </c>
      <c r="G13123" t="str">
        <f t="shared" si="409"/>
        <v>Existing</v>
      </c>
    </row>
    <row r="13124" spans="1:7" ht="19" x14ac:dyDescent="0.25">
      <c r="A13124" s="7">
        <v>2015</v>
      </c>
      <c r="B13124" s="7" t="s">
        <v>1648</v>
      </c>
      <c r="C13124" s="7" t="s">
        <v>5</v>
      </c>
      <c r="D13124" s="24">
        <v>732051.03</v>
      </c>
      <c r="E13124">
        <f>INDEX('B. Store opening dates'!$B$5:$B$2448,MATCH('A. Sales by store'!B13124,'B. Store opening dates'!$A$5:$A$2448,0))</f>
        <v>2012</v>
      </c>
      <c r="F13124" t="str">
        <f t="shared" si="408"/>
        <v>Old</v>
      </c>
      <c r="G13124" t="str">
        <f t="shared" si="409"/>
        <v>Existing</v>
      </c>
    </row>
    <row r="13125" spans="1:7" ht="19" x14ac:dyDescent="0.25">
      <c r="A13125" s="7">
        <v>2014</v>
      </c>
      <c r="B13125" s="7" t="s">
        <v>1648</v>
      </c>
      <c r="C13125" s="7" t="s">
        <v>5</v>
      </c>
      <c r="D13125" s="24">
        <v>799802.65</v>
      </c>
      <c r="E13125">
        <f>INDEX('B. Store opening dates'!$B$5:$B$2448,MATCH('A. Sales by store'!B13125,'B. Store opening dates'!$A$5:$A$2448,0))</f>
        <v>2012</v>
      </c>
      <c r="F13125" t="str">
        <f t="shared" ref="F13125:F13188" si="410">IF(A13125 = 2015, IF(E13125&lt; 2015, "Old","New"),IF(E13125 &lt; 2014, "Old","New"))</f>
        <v>Old</v>
      </c>
      <c r="G13125" t="str">
        <f t="shared" ref="G13125:G13188" si="411">IF(A13125 = 2015, IF(E13125&lt; 2015, "Existing","New"),"Existing")</f>
        <v>Existing</v>
      </c>
    </row>
    <row r="13126" spans="1:7" ht="19" x14ac:dyDescent="0.25">
      <c r="A13126" s="7">
        <v>2015</v>
      </c>
      <c r="B13126" s="7" t="s">
        <v>1648</v>
      </c>
      <c r="C13126" s="7" t="s">
        <v>6</v>
      </c>
      <c r="D13126" s="24">
        <v>579656.9</v>
      </c>
      <c r="E13126">
        <f>INDEX('B. Store opening dates'!$B$5:$B$2448,MATCH('A. Sales by store'!B13126,'B. Store opening dates'!$A$5:$A$2448,0))</f>
        <v>2012</v>
      </c>
      <c r="F13126" t="str">
        <f t="shared" si="410"/>
        <v>Old</v>
      </c>
      <c r="G13126" t="str">
        <f t="shared" si="411"/>
        <v>Existing</v>
      </c>
    </row>
    <row r="13127" spans="1:7" ht="19" x14ac:dyDescent="0.25">
      <c r="A13127" s="7">
        <v>2014</v>
      </c>
      <c r="B13127" s="7" t="s">
        <v>1648</v>
      </c>
      <c r="C13127" s="7" t="s">
        <v>6</v>
      </c>
      <c r="D13127" s="24">
        <v>404797.09</v>
      </c>
      <c r="E13127">
        <f>INDEX('B. Store opening dates'!$B$5:$B$2448,MATCH('A. Sales by store'!B13127,'B. Store opening dates'!$A$5:$A$2448,0))</f>
        <v>2012</v>
      </c>
      <c r="F13127" t="str">
        <f t="shared" si="410"/>
        <v>Old</v>
      </c>
      <c r="G13127" t="str">
        <f t="shared" si="411"/>
        <v>Existing</v>
      </c>
    </row>
    <row r="13128" spans="1:7" ht="19" x14ac:dyDescent="0.25">
      <c r="A13128" s="7">
        <v>2015</v>
      </c>
      <c r="B13128" s="7" t="s">
        <v>1648</v>
      </c>
      <c r="C13128" s="7" t="s">
        <v>7</v>
      </c>
      <c r="D13128" s="24">
        <v>195068.25</v>
      </c>
      <c r="E13128">
        <f>INDEX('B. Store opening dates'!$B$5:$B$2448,MATCH('A. Sales by store'!B13128,'B. Store opening dates'!$A$5:$A$2448,0))</f>
        <v>2012</v>
      </c>
      <c r="F13128" t="str">
        <f t="shared" si="410"/>
        <v>Old</v>
      </c>
      <c r="G13128" t="str">
        <f t="shared" si="411"/>
        <v>Existing</v>
      </c>
    </row>
    <row r="13129" spans="1:7" ht="19" x14ac:dyDescent="0.25">
      <c r="A13129" s="7">
        <v>2014</v>
      </c>
      <c r="B13129" s="7" t="s">
        <v>1648</v>
      </c>
      <c r="C13129" s="7" t="s">
        <v>7</v>
      </c>
      <c r="D13129" s="24">
        <v>207426.38</v>
      </c>
      <c r="E13129">
        <f>INDEX('B. Store opening dates'!$B$5:$B$2448,MATCH('A. Sales by store'!B13129,'B. Store opening dates'!$A$5:$A$2448,0))</f>
        <v>2012</v>
      </c>
      <c r="F13129" t="str">
        <f t="shared" si="410"/>
        <v>Old</v>
      </c>
      <c r="G13129" t="str">
        <f t="shared" si="411"/>
        <v>Existing</v>
      </c>
    </row>
    <row r="13130" spans="1:7" ht="19" x14ac:dyDescent="0.25">
      <c r="A13130" s="7">
        <v>2015</v>
      </c>
      <c r="B13130" s="7" t="s">
        <v>1648</v>
      </c>
      <c r="C13130" s="7" t="s">
        <v>8</v>
      </c>
      <c r="D13130" s="24">
        <v>562369.91</v>
      </c>
      <c r="E13130">
        <f>INDEX('B. Store opening dates'!$B$5:$B$2448,MATCH('A. Sales by store'!B13130,'B. Store opening dates'!$A$5:$A$2448,0))</f>
        <v>2012</v>
      </c>
      <c r="F13130" t="str">
        <f t="shared" si="410"/>
        <v>Old</v>
      </c>
      <c r="G13130" t="str">
        <f t="shared" si="411"/>
        <v>Existing</v>
      </c>
    </row>
    <row r="13131" spans="1:7" ht="19" x14ac:dyDescent="0.25">
      <c r="A13131" s="7">
        <v>2014</v>
      </c>
      <c r="B13131" s="7" t="s">
        <v>1648</v>
      </c>
      <c r="C13131" s="7" t="s">
        <v>8</v>
      </c>
      <c r="D13131" s="24">
        <v>588644.82999999996</v>
      </c>
      <c r="E13131">
        <f>INDEX('B. Store opening dates'!$B$5:$B$2448,MATCH('A. Sales by store'!B13131,'B. Store opening dates'!$A$5:$A$2448,0))</f>
        <v>2012</v>
      </c>
      <c r="F13131" t="str">
        <f t="shared" si="410"/>
        <v>Old</v>
      </c>
      <c r="G13131" t="str">
        <f t="shared" si="411"/>
        <v>Existing</v>
      </c>
    </row>
    <row r="13132" spans="1:7" ht="19" x14ac:dyDescent="0.25">
      <c r="A13132" s="7">
        <v>2015</v>
      </c>
      <c r="B13132" s="7" t="s">
        <v>1649</v>
      </c>
      <c r="C13132" s="7" t="s">
        <v>5</v>
      </c>
      <c r="D13132" s="24">
        <v>918688.38</v>
      </c>
      <c r="E13132">
        <f>INDEX('B. Store opening dates'!$B$5:$B$2448,MATCH('A. Sales by store'!B13132,'B. Store opening dates'!$A$5:$A$2448,0))</f>
        <v>2012</v>
      </c>
      <c r="F13132" t="str">
        <f t="shared" si="410"/>
        <v>Old</v>
      </c>
      <c r="G13132" t="str">
        <f t="shared" si="411"/>
        <v>Existing</v>
      </c>
    </row>
    <row r="13133" spans="1:7" ht="19" x14ac:dyDescent="0.25">
      <c r="A13133" s="7">
        <v>2014</v>
      </c>
      <c r="B13133" s="7" t="s">
        <v>1649</v>
      </c>
      <c r="C13133" s="7" t="s">
        <v>5</v>
      </c>
      <c r="D13133" s="24">
        <v>999212.87</v>
      </c>
      <c r="E13133">
        <f>INDEX('B. Store opening dates'!$B$5:$B$2448,MATCH('A. Sales by store'!B13133,'B. Store opening dates'!$A$5:$A$2448,0))</f>
        <v>2012</v>
      </c>
      <c r="F13133" t="str">
        <f t="shared" si="410"/>
        <v>Old</v>
      </c>
      <c r="G13133" t="str">
        <f t="shared" si="411"/>
        <v>Existing</v>
      </c>
    </row>
    <row r="13134" spans="1:7" ht="19" x14ac:dyDescent="0.25">
      <c r="A13134" s="7">
        <v>2015</v>
      </c>
      <c r="B13134" s="7" t="s">
        <v>1649</v>
      </c>
      <c r="C13134" s="7" t="s">
        <v>6</v>
      </c>
      <c r="D13134" s="24">
        <v>354261.74</v>
      </c>
      <c r="E13134">
        <f>INDEX('B. Store opening dates'!$B$5:$B$2448,MATCH('A. Sales by store'!B13134,'B. Store opening dates'!$A$5:$A$2448,0))</f>
        <v>2012</v>
      </c>
      <c r="F13134" t="str">
        <f t="shared" si="410"/>
        <v>Old</v>
      </c>
      <c r="G13134" t="str">
        <f t="shared" si="411"/>
        <v>Existing</v>
      </c>
    </row>
    <row r="13135" spans="1:7" ht="19" x14ac:dyDescent="0.25">
      <c r="A13135" s="7">
        <v>2014</v>
      </c>
      <c r="B13135" s="7" t="s">
        <v>1649</v>
      </c>
      <c r="C13135" s="7" t="s">
        <v>6</v>
      </c>
      <c r="D13135" s="24">
        <v>249486.45</v>
      </c>
      <c r="E13135">
        <f>INDEX('B. Store opening dates'!$B$5:$B$2448,MATCH('A. Sales by store'!B13135,'B. Store opening dates'!$A$5:$A$2448,0))</f>
        <v>2012</v>
      </c>
      <c r="F13135" t="str">
        <f t="shared" si="410"/>
        <v>Old</v>
      </c>
      <c r="G13135" t="str">
        <f t="shared" si="411"/>
        <v>Existing</v>
      </c>
    </row>
    <row r="13136" spans="1:7" ht="19" x14ac:dyDescent="0.25">
      <c r="A13136" s="7">
        <v>2015</v>
      </c>
      <c r="B13136" s="7" t="s">
        <v>1649</v>
      </c>
      <c r="C13136" s="7" t="s">
        <v>7</v>
      </c>
      <c r="D13136" s="24">
        <v>138576.07</v>
      </c>
      <c r="E13136">
        <f>INDEX('B. Store opening dates'!$B$5:$B$2448,MATCH('A. Sales by store'!B13136,'B. Store opening dates'!$A$5:$A$2448,0))</f>
        <v>2012</v>
      </c>
      <c r="F13136" t="str">
        <f t="shared" si="410"/>
        <v>Old</v>
      </c>
      <c r="G13136" t="str">
        <f t="shared" si="411"/>
        <v>Existing</v>
      </c>
    </row>
    <row r="13137" spans="1:7" ht="19" x14ac:dyDescent="0.25">
      <c r="A13137" s="7">
        <v>2014</v>
      </c>
      <c r="B13137" s="7" t="s">
        <v>1649</v>
      </c>
      <c r="C13137" s="7" t="s">
        <v>7</v>
      </c>
      <c r="D13137" s="24">
        <v>146484.28</v>
      </c>
      <c r="E13137">
        <f>INDEX('B. Store opening dates'!$B$5:$B$2448,MATCH('A. Sales by store'!B13137,'B. Store opening dates'!$A$5:$A$2448,0))</f>
        <v>2012</v>
      </c>
      <c r="F13137" t="str">
        <f t="shared" si="410"/>
        <v>Old</v>
      </c>
      <c r="G13137" t="str">
        <f t="shared" si="411"/>
        <v>Existing</v>
      </c>
    </row>
    <row r="13138" spans="1:7" ht="19" x14ac:dyDescent="0.25">
      <c r="A13138" s="7">
        <v>2015</v>
      </c>
      <c r="B13138" s="7" t="s">
        <v>1649</v>
      </c>
      <c r="C13138" s="7" t="s">
        <v>8</v>
      </c>
      <c r="D13138" s="24">
        <v>549156.47</v>
      </c>
      <c r="E13138">
        <f>INDEX('B. Store opening dates'!$B$5:$B$2448,MATCH('A. Sales by store'!B13138,'B. Store opening dates'!$A$5:$A$2448,0))</f>
        <v>2012</v>
      </c>
      <c r="F13138" t="str">
        <f t="shared" si="410"/>
        <v>Old</v>
      </c>
      <c r="G13138" t="str">
        <f t="shared" si="411"/>
        <v>Existing</v>
      </c>
    </row>
    <row r="13139" spans="1:7" ht="19" x14ac:dyDescent="0.25">
      <c r="A13139" s="7">
        <v>2014</v>
      </c>
      <c r="B13139" s="7" t="s">
        <v>1649</v>
      </c>
      <c r="C13139" s="7" t="s">
        <v>8</v>
      </c>
      <c r="D13139" s="24">
        <v>575159.72</v>
      </c>
      <c r="E13139">
        <f>INDEX('B. Store opening dates'!$B$5:$B$2448,MATCH('A. Sales by store'!B13139,'B. Store opening dates'!$A$5:$A$2448,0))</f>
        <v>2012</v>
      </c>
      <c r="F13139" t="str">
        <f t="shared" si="410"/>
        <v>Old</v>
      </c>
      <c r="G13139" t="str">
        <f t="shared" si="411"/>
        <v>Existing</v>
      </c>
    </row>
    <row r="13140" spans="1:7" ht="19" x14ac:dyDescent="0.25">
      <c r="A13140" s="7">
        <v>2015</v>
      </c>
      <c r="B13140" s="7" t="s">
        <v>1650</v>
      </c>
      <c r="C13140" s="7" t="s">
        <v>5</v>
      </c>
      <c r="D13140" s="24">
        <v>676820.58</v>
      </c>
      <c r="E13140">
        <f>INDEX('B. Store opening dates'!$B$5:$B$2448,MATCH('A. Sales by store'!B13140,'B. Store opening dates'!$A$5:$A$2448,0))</f>
        <v>2012</v>
      </c>
      <c r="F13140" t="str">
        <f t="shared" si="410"/>
        <v>Old</v>
      </c>
      <c r="G13140" t="str">
        <f t="shared" si="411"/>
        <v>Existing</v>
      </c>
    </row>
    <row r="13141" spans="1:7" ht="19" x14ac:dyDescent="0.25">
      <c r="A13141" s="7">
        <v>2014</v>
      </c>
      <c r="B13141" s="7" t="s">
        <v>1650</v>
      </c>
      <c r="C13141" s="7" t="s">
        <v>5</v>
      </c>
      <c r="D13141" s="24">
        <v>743069.09</v>
      </c>
      <c r="E13141">
        <f>INDEX('B. Store opening dates'!$B$5:$B$2448,MATCH('A. Sales by store'!B13141,'B. Store opening dates'!$A$5:$A$2448,0))</f>
        <v>2012</v>
      </c>
      <c r="F13141" t="str">
        <f t="shared" si="410"/>
        <v>Old</v>
      </c>
      <c r="G13141" t="str">
        <f t="shared" si="411"/>
        <v>Existing</v>
      </c>
    </row>
    <row r="13142" spans="1:7" ht="19" x14ac:dyDescent="0.25">
      <c r="A13142" s="7">
        <v>2015</v>
      </c>
      <c r="B13142" s="7" t="s">
        <v>1650</v>
      </c>
      <c r="C13142" s="7" t="s">
        <v>6</v>
      </c>
      <c r="D13142" s="24">
        <v>263497.43</v>
      </c>
      <c r="E13142">
        <f>INDEX('B. Store opening dates'!$B$5:$B$2448,MATCH('A. Sales by store'!B13142,'B. Store opening dates'!$A$5:$A$2448,0))</f>
        <v>2012</v>
      </c>
      <c r="F13142" t="str">
        <f t="shared" si="410"/>
        <v>Old</v>
      </c>
      <c r="G13142" t="str">
        <f t="shared" si="411"/>
        <v>Existing</v>
      </c>
    </row>
    <row r="13143" spans="1:7" ht="19" x14ac:dyDescent="0.25">
      <c r="A13143" s="7">
        <v>2014</v>
      </c>
      <c r="B13143" s="7" t="s">
        <v>1650</v>
      </c>
      <c r="C13143" s="7" t="s">
        <v>6</v>
      </c>
      <c r="D13143" s="24">
        <v>185654.62</v>
      </c>
      <c r="E13143">
        <f>INDEX('B. Store opening dates'!$B$5:$B$2448,MATCH('A. Sales by store'!B13143,'B. Store opening dates'!$A$5:$A$2448,0))</f>
        <v>2012</v>
      </c>
      <c r="F13143" t="str">
        <f t="shared" si="410"/>
        <v>Old</v>
      </c>
      <c r="G13143" t="str">
        <f t="shared" si="411"/>
        <v>Existing</v>
      </c>
    </row>
    <row r="13144" spans="1:7" ht="19" x14ac:dyDescent="0.25">
      <c r="A13144" s="7">
        <v>2015</v>
      </c>
      <c r="B13144" s="7" t="s">
        <v>1650</v>
      </c>
      <c r="C13144" s="7" t="s">
        <v>7</v>
      </c>
      <c r="D13144" s="24">
        <v>198044.7</v>
      </c>
      <c r="E13144">
        <f>INDEX('B. Store opening dates'!$B$5:$B$2448,MATCH('A. Sales by store'!B13144,'B. Store opening dates'!$A$5:$A$2448,0))</f>
        <v>2012</v>
      </c>
      <c r="F13144" t="str">
        <f t="shared" si="410"/>
        <v>Old</v>
      </c>
      <c r="G13144" t="str">
        <f t="shared" si="411"/>
        <v>Existing</v>
      </c>
    </row>
    <row r="13145" spans="1:7" ht="19" x14ac:dyDescent="0.25">
      <c r="A13145" s="7">
        <v>2014</v>
      </c>
      <c r="B13145" s="7" t="s">
        <v>1650</v>
      </c>
      <c r="C13145" s="7" t="s">
        <v>7</v>
      </c>
      <c r="D13145" s="24">
        <v>207879.98</v>
      </c>
      <c r="E13145">
        <f>INDEX('B. Store opening dates'!$B$5:$B$2448,MATCH('A. Sales by store'!B13145,'B. Store opening dates'!$A$5:$A$2448,0))</f>
        <v>2012</v>
      </c>
      <c r="F13145" t="str">
        <f t="shared" si="410"/>
        <v>Old</v>
      </c>
      <c r="G13145" t="str">
        <f t="shared" si="411"/>
        <v>Existing</v>
      </c>
    </row>
    <row r="13146" spans="1:7" ht="19" x14ac:dyDescent="0.25">
      <c r="A13146" s="7">
        <v>2015</v>
      </c>
      <c r="B13146" s="7" t="s">
        <v>1650</v>
      </c>
      <c r="C13146" s="7" t="s">
        <v>8</v>
      </c>
      <c r="D13146" s="24">
        <v>521676.51</v>
      </c>
      <c r="E13146">
        <f>INDEX('B. Store opening dates'!$B$5:$B$2448,MATCH('A. Sales by store'!B13146,'B. Store opening dates'!$A$5:$A$2448,0))</f>
        <v>2012</v>
      </c>
      <c r="F13146" t="str">
        <f t="shared" si="410"/>
        <v>Old</v>
      </c>
      <c r="G13146" t="str">
        <f t="shared" si="411"/>
        <v>Existing</v>
      </c>
    </row>
    <row r="13147" spans="1:7" ht="19" x14ac:dyDescent="0.25">
      <c r="A13147" s="7">
        <v>2014</v>
      </c>
      <c r="B13147" s="7" t="s">
        <v>1650</v>
      </c>
      <c r="C13147" s="7" t="s">
        <v>8</v>
      </c>
      <c r="D13147" s="24">
        <v>539515.14</v>
      </c>
      <c r="E13147">
        <f>INDEX('B. Store opening dates'!$B$5:$B$2448,MATCH('A. Sales by store'!B13147,'B. Store opening dates'!$A$5:$A$2448,0))</f>
        <v>2012</v>
      </c>
      <c r="F13147" t="str">
        <f t="shared" si="410"/>
        <v>Old</v>
      </c>
      <c r="G13147" t="str">
        <f t="shared" si="411"/>
        <v>Existing</v>
      </c>
    </row>
    <row r="13148" spans="1:7" ht="19" x14ac:dyDescent="0.25">
      <c r="A13148" s="7">
        <v>2015</v>
      </c>
      <c r="B13148" s="7" t="s">
        <v>1651</v>
      </c>
      <c r="C13148" s="7" t="s">
        <v>5</v>
      </c>
      <c r="D13148" s="24">
        <v>694104.47</v>
      </c>
      <c r="E13148">
        <f>INDEX('B. Store opening dates'!$B$5:$B$2448,MATCH('A. Sales by store'!B13148,'B. Store opening dates'!$A$5:$A$2448,0))</f>
        <v>2012</v>
      </c>
      <c r="F13148" t="str">
        <f t="shared" si="410"/>
        <v>Old</v>
      </c>
      <c r="G13148" t="str">
        <f t="shared" si="411"/>
        <v>Existing</v>
      </c>
    </row>
    <row r="13149" spans="1:7" ht="19" x14ac:dyDescent="0.25">
      <c r="A13149" s="7">
        <v>2014</v>
      </c>
      <c r="B13149" s="7" t="s">
        <v>1651</v>
      </c>
      <c r="C13149" s="7" t="s">
        <v>5</v>
      </c>
      <c r="D13149" s="24">
        <v>762681.09</v>
      </c>
      <c r="E13149">
        <f>INDEX('B. Store opening dates'!$B$5:$B$2448,MATCH('A. Sales by store'!B13149,'B. Store opening dates'!$A$5:$A$2448,0))</f>
        <v>2012</v>
      </c>
      <c r="F13149" t="str">
        <f t="shared" si="410"/>
        <v>Old</v>
      </c>
      <c r="G13149" t="str">
        <f t="shared" si="411"/>
        <v>Existing</v>
      </c>
    </row>
    <row r="13150" spans="1:7" ht="19" x14ac:dyDescent="0.25">
      <c r="A13150" s="7">
        <v>2015</v>
      </c>
      <c r="B13150" s="7" t="s">
        <v>1651</v>
      </c>
      <c r="C13150" s="7" t="s">
        <v>6</v>
      </c>
      <c r="D13150" s="24">
        <v>500168.49</v>
      </c>
      <c r="E13150">
        <f>INDEX('B. Store opening dates'!$B$5:$B$2448,MATCH('A. Sales by store'!B13150,'B. Store opening dates'!$A$5:$A$2448,0))</f>
        <v>2012</v>
      </c>
      <c r="F13150" t="str">
        <f t="shared" si="410"/>
        <v>Old</v>
      </c>
      <c r="G13150" t="str">
        <f t="shared" si="411"/>
        <v>Existing</v>
      </c>
    </row>
    <row r="13151" spans="1:7" ht="19" x14ac:dyDescent="0.25">
      <c r="A13151" s="7">
        <v>2014</v>
      </c>
      <c r="B13151" s="7" t="s">
        <v>1651</v>
      </c>
      <c r="C13151" s="7" t="s">
        <v>6</v>
      </c>
      <c r="D13151" s="24">
        <v>346686.33</v>
      </c>
      <c r="E13151">
        <f>INDEX('B. Store opening dates'!$B$5:$B$2448,MATCH('A. Sales by store'!B13151,'B. Store opening dates'!$A$5:$A$2448,0))</f>
        <v>2012</v>
      </c>
      <c r="F13151" t="str">
        <f t="shared" si="410"/>
        <v>Old</v>
      </c>
      <c r="G13151" t="str">
        <f t="shared" si="411"/>
        <v>Existing</v>
      </c>
    </row>
    <row r="13152" spans="1:7" ht="19" x14ac:dyDescent="0.25">
      <c r="A13152" s="7">
        <v>2015</v>
      </c>
      <c r="B13152" s="7" t="s">
        <v>1651</v>
      </c>
      <c r="C13152" s="7" t="s">
        <v>7</v>
      </c>
      <c r="D13152" s="24">
        <v>202894.36</v>
      </c>
      <c r="E13152">
        <f>INDEX('B. Store opening dates'!$B$5:$B$2448,MATCH('A. Sales by store'!B13152,'B. Store opening dates'!$A$5:$A$2448,0))</f>
        <v>2012</v>
      </c>
      <c r="F13152" t="str">
        <f t="shared" si="410"/>
        <v>Old</v>
      </c>
      <c r="G13152" t="str">
        <f t="shared" si="411"/>
        <v>Existing</v>
      </c>
    </row>
    <row r="13153" spans="1:7" ht="19" x14ac:dyDescent="0.25">
      <c r="A13153" s="7">
        <v>2014</v>
      </c>
      <c r="B13153" s="7" t="s">
        <v>1651</v>
      </c>
      <c r="C13153" s="7" t="s">
        <v>7</v>
      </c>
      <c r="D13153" s="24">
        <v>212849.16</v>
      </c>
      <c r="E13153">
        <f>INDEX('B. Store opening dates'!$B$5:$B$2448,MATCH('A. Sales by store'!B13153,'B. Store opening dates'!$A$5:$A$2448,0))</f>
        <v>2012</v>
      </c>
      <c r="F13153" t="str">
        <f t="shared" si="410"/>
        <v>Old</v>
      </c>
      <c r="G13153" t="str">
        <f t="shared" si="411"/>
        <v>Existing</v>
      </c>
    </row>
    <row r="13154" spans="1:7" ht="19" x14ac:dyDescent="0.25">
      <c r="A13154" s="7">
        <v>2015</v>
      </c>
      <c r="B13154" s="7" t="s">
        <v>1651</v>
      </c>
      <c r="C13154" s="7" t="s">
        <v>8</v>
      </c>
      <c r="D13154" s="24">
        <v>784608.69</v>
      </c>
      <c r="E13154">
        <f>INDEX('B. Store opening dates'!$B$5:$B$2448,MATCH('A. Sales by store'!B13154,'B. Store opening dates'!$A$5:$A$2448,0))</f>
        <v>2012</v>
      </c>
      <c r="F13154" t="str">
        <f t="shared" si="410"/>
        <v>Old</v>
      </c>
      <c r="G13154" t="str">
        <f t="shared" si="411"/>
        <v>Existing</v>
      </c>
    </row>
    <row r="13155" spans="1:7" ht="19" x14ac:dyDescent="0.25">
      <c r="A13155" s="7">
        <v>2014</v>
      </c>
      <c r="B13155" s="7" t="s">
        <v>1651</v>
      </c>
      <c r="C13155" s="7" t="s">
        <v>8</v>
      </c>
      <c r="D13155" s="24">
        <v>819823.51</v>
      </c>
      <c r="E13155">
        <f>INDEX('B. Store opening dates'!$B$5:$B$2448,MATCH('A. Sales by store'!B13155,'B. Store opening dates'!$A$5:$A$2448,0))</f>
        <v>2012</v>
      </c>
      <c r="F13155" t="str">
        <f t="shared" si="410"/>
        <v>Old</v>
      </c>
      <c r="G13155" t="str">
        <f t="shared" si="411"/>
        <v>Existing</v>
      </c>
    </row>
    <row r="13156" spans="1:7" ht="19" x14ac:dyDescent="0.25">
      <c r="A13156" s="7">
        <v>2015</v>
      </c>
      <c r="B13156" s="7" t="s">
        <v>1652</v>
      </c>
      <c r="C13156" s="7" t="s">
        <v>5</v>
      </c>
      <c r="D13156" s="24">
        <v>550084.55000000005</v>
      </c>
      <c r="E13156">
        <f>INDEX('B. Store opening dates'!$B$5:$B$2448,MATCH('A. Sales by store'!B13156,'B. Store opening dates'!$A$5:$A$2448,0))</f>
        <v>2012</v>
      </c>
      <c r="F13156" t="str">
        <f t="shared" si="410"/>
        <v>Old</v>
      </c>
      <c r="G13156" t="str">
        <f t="shared" si="411"/>
        <v>Existing</v>
      </c>
    </row>
    <row r="13157" spans="1:7" ht="19" x14ac:dyDescent="0.25">
      <c r="A13157" s="7">
        <v>2014</v>
      </c>
      <c r="B13157" s="7" t="s">
        <v>1652</v>
      </c>
      <c r="C13157" s="7" t="s">
        <v>5</v>
      </c>
      <c r="D13157" s="24">
        <v>598361.03</v>
      </c>
      <c r="E13157">
        <f>INDEX('B. Store opening dates'!$B$5:$B$2448,MATCH('A. Sales by store'!B13157,'B. Store opening dates'!$A$5:$A$2448,0))</f>
        <v>2012</v>
      </c>
      <c r="F13157" t="str">
        <f t="shared" si="410"/>
        <v>Old</v>
      </c>
      <c r="G13157" t="str">
        <f t="shared" si="411"/>
        <v>Existing</v>
      </c>
    </row>
    <row r="13158" spans="1:7" ht="19" x14ac:dyDescent="0.25">
      <c r="A13158" s="7">
        <v>2015</v>
      </c>
      <c r="B13158" s="7" t="s">
        <v>1652</v>
      </c>
      <c r="C13158" s="7" t="s">
        <v>6</v>
      </c>
      <c r="D13158" s="24">
        <v>374433.64</v>
      </c>
      <c r="E13158">
        <f>INDEX('B. Store opening dates'!$B$5:$B$2448,MATCH('A. Sales by store'!B13158,'B. Store opening dates'!$A$5:$A$2448,0))</f>
        <v>2012</v>
      </c>
      <c r="F13158" t="str">
        <f t="shared" si="410"/>
        <v>Old</v>
      </c>
      <c r="G13158" t="str">
        <f t="shared" si="411"/>
        <v>Existing</v>
      </c>
    </row>
    <row r="13159" spans="1:7" ht="19" x14ac:dyDescent="0.25">
      <c r="A13159" s="7">
        <v>2014</v>
      </c>
      <c r="B13159" s="7" t="s">
        <v>1652</v>
      </c>
      <c r="C13159" s="7" t="s">
        <v>6</v>
      </c>
      <c r="D13159" s="24">
        <v>263821.53999999998</v>
      </c>
      <c r="E13159">
        <f>INDEX('B. Store opening dates'!$B$5:$B$2448,MATCH('A. Sales by store'!B13159,'B. Store opening dates'!$A$5:$A$2448,0))</f>
        <v>2012</v>
      </c>
      <c r="F13159" t="str">
        <f t="shared" si="410"/>
        <v>Old</v>
      </c>
      <c r="G13159" t="str">
        <f t="shared" si="411"/>
        <v>Existing</v>
      </c>
    </row>
    <row r="13160" spans="1:7" ht="19" x14ac:dyDescent="0.25">
      <c r="A13160" s="7">
        <v>2015</v>
      </c>
      <c r="B13160" s="7" t="s">
        <v>1652</v>
      </c>
      <c r="C13160" s="7" t="s">
        <v>7</v>
      </c>
      <c r="D13160" s="24">
        <v>131733.20000000001</v>
      </c>
      <c r="E13160">
        <f>INDEX('B. Store opening dates'!$B$5:$B$2448,MATCH('A. Sales by store'!B13160,'B. Store opening dates'!$A$5:$A$2448,0))</f>
        <v>2012</v>
      </c>
      <c r="F13160" t="str">
        <f t="shared" si="410"/>
        <v>Old</v>
      </c>
      <c r="G13160" t="str">
        <f t="shared" si="411"/>
        <v>Existing</v>
      </c>
    </row>
    <row r="13161" spans="1:7" ht="19" x14ac:dyDescent="0.25">
      <c r="A13161" s="7">
        <v>2014</v>
      </c>
      <c r="B13161" s="7" t="s">
        <v>1652</v>
      </c>
      <c r="C13161" s="7" t="s">
        <v>7</v>
      </c>
      <c r="D13161" s="24">
        <v>138194.04999999999</v>
      </c>
      <c r="E13161">
        <f>INDEX('B. Store opening dates'!$B$5:$B$2448,MATCH('A. Sales by store'!B13161,'B. Store opening dates'!$A$5:$A$2448,0))</f>
        <v>2012</v>
      </c>
      <c r="F13161" t="str">
        <f t="shared" si="410"/>
        <v>Old</v>
      </c>
      <c r="G13161" t="str">
        <f t="shared" si="411"/>
        <v>Existing</v>
      </c>
    </row>
    <row r="13162" spans="1:7" ht="19" x14ac:dyDescent="0.25">
      <c r="A13162" s="7">
        <v>2015</v>
      </c>
      <c r="B13162" s="7" t="s">
        <v>1652</v>
      </c>
      <c r="C13162" s="7" t="s">
        <v>8</v>
      </c>
      <c r="D13162" s="24">
        <v>753147.99</v>
      </c>
      <c r="E13162">
        <f>INDEX('B. Store opening dates'!$B$5:$B$2448,MATCH('A. Sales by store'!B13162,'B. Store opening dates'!$A$5:$A$2448,0))</f>
        <v>2012</v>
      </c>
      <c r="F13162" t="str">
        <f t="shared" si="410"/>
        <v>Old</v>
      </c>
      <c r="G13162" t="str">
        <f t="shared" si="411"/>
        <v>Existing</v>
      </c>
    </row>
    <row r="13163" spans="1:7" ht="19" x14ac:dyDescent="0.25">
      <c r="A13163" s="7">
        <v>2014</v>
      </c>
      <c r="B13163" s="7" t="s">
        <v>1652</v>
      </c>
      <c r="C13163" s="7" t="s">
        <v>8</v>
      </c>
      <c r="D13163" s="24">
        <v>784427.92</v>
      </c>
      <c r="E13163">
        <f>INDEX('B. Store opening dates'!$B$5:$B$2448,MATCH('A. Sales by store'!B13163,'B. Store opening dates'!$A$5:$A$2448,0))</f>
        <v>2012</v>
      </c>
      <c r="F13163" t="str">
        <f t="shared" si="410"/>
        <v>Old</v>
      </c>
      <c r="G13163" t="str">
        <f t="shared" si="411"/>
        <v>Existing</v>
      </c>
    </row>
    <row r="13164" spans="1:7" ht="19" x14ac:dyDescent="0.25">
      <c r="A13164" s="7">
        <v>2015</v>
      </c>
      <c r="B13164" s="7" t="s">
        <v>1653</v>
      </c>
      <c r="C13164" s="7" t="s">
        <v>5</v>
      </c>
      <c r="D13164" s="24">
        <v>471985.96</v>
      </c>
      <c r="E13164">
        <f>INDEX('B. Store opening dates'!$B$5:$B$2448,MATCH('A. Sales by store'!B13164,'B. Store opening dates'!$A$5:$A$2448,0))</f>
        <v>2012</v>
      </c>
      <c r="F13164" t="str">
        <f t="shared" si="410"/>
        <v>Old</v>
      </c>
      <c r="G13164" t="str">
        <f t="shared" si="411"/>
        <v>Existing</v>
      </c>
    </row>
    <row r="13165" spans="1:7" ht="19" x14ac:dyDescent="0.25">
      <c r="A13165" s="7">
        <v>2014</v>
      </c>
      <c r="B13165" s="7" t="s">
        <v>1653</v>
      </c>
      <c r="C13165" s="7" t="s">
        <v>5</v>
      </c>
      <c r="D13165" s="24">
        <v>515660.11</v>
      </c>
      <c r="E13165">
        <f>INDEX('B. Store opening dates'!$B$5:$B$2448,MATCH('A. Sales by store'!B13165,'B. Store opening dates'!$A$5:$A$2448,0))</f>
        <v>2012</v>
      </c>
      <c r="F13165" t="str">
        <f t="shared" si="410"/>
        <v>Old</v>
      </c>
      <c r="G13165" t="str">
        <f t="shared" si="411"/>
        <v>Existing</v>
      </c>
    </row>
    <row r="13166" spans="1:7" ht="19" x14ac:dyDescent="0.25">
      <c r="A13166" s="7">
        <v>2015</v>
      </c>
      <c r="B13166" s="7" t="s">
        <v>1653</v>
      </c>
      <c r="C13166" s="7" t="s">
        <v>6</v>
      </c>
      <c r="D13166" s="24">
        <v>269738.05</v>
      </c>
      <c r="E13166">
        <f>INDEX('B. Store opening dates'!$B$5:$B$2448,MATCH('A. Sales by store'!B13166,'B. Store opening dates'!$A$5:$A$2448,0))</f>
        <v>2012</v>
      </c>
      <c r="F13166" t="str">
        <f t="shared" si="410"/>
        <v>Old</v>
      </c>
      <c r="G13166" t="str">
        <f t="shared" si="411"/>
        <v>Existing</v>
      </c>
    </row>
    <row r="13167" spans="1:7" ht="19" x14ac:dyDescent="0.25">
      <c r="A13167" s="7">
        <v>2014</v>
      </c>
      <c r="B13167" s="7" t="s">
        <v>1653</v>
      </c>
      <c r="C13167" s="7" t="s">
        <v>6</v>
      </c>
      <c r="D13167" s="24">
        <v>199519.04</v>
      </c>
      <c r="E13167">
        <f>INDEX('B. Store opening dates'!$B$5:$B$2448,MATCH('A. Sales by store'!B13167,'B. Store opening dates'!$A$5:$A$2448,0))</f>
        <v>2012</v>
      </c>
      <c r="F13167" t="str">
        <f t="shared" si="410"/>
        <v>Old</v>
      </c>
      <c r="G13167" t="str">
        <f t="shared" si="411"/>
        <v>Existing</v>
      </c>
    </row>
    <row r="13168" spans="1:7" ht="19" x14ac:dyDescent="0.25">
      <c r="A13168" s="7">
        <v>2015</v>
      </c>
      <c r="B13168" s="7" t="s">
        <v>1653</v>
      </c>
      <c r="C13168" s="7" t="s">
        <v>7</v>
      </c>
      <c r="D13168" s="24">
        <v>138826.96</v>
      </c>
      <c r="E13168">
        <f>INDEX('B. Store opening dates'!$B$5:$B$2448,MATCH('A. Sales by store'!B13168,'B. Store opening dates'!$A$5:$A$2448,0))</f>
        <v>2012</v>
      </c>
      <c r="F13168" t="str">
        <f t="shared" si="410"/>
        <v>Old</v>
      </c>
      <c r="G13168" t="str">
        <f t="shared" si="411"/>
        <v>Existing</v>
      </c>
    </row>
    <row r="13169" spans="1:7" ht="19" x14ac:dyDescent="0.25">
      <c r="A13169" s="7">
        <v>2014</v>
      </c>
      <c r="B13169" s="7" t="s">
        <v>1653</v>
      </c>
      <c r="C13169" s="7" t="s">
        <v>7</v>
      </c>
      <c r="D13169" s="24">
        <v>146627.66</v>
      </c>
      <c r="E13169">
        <f>INDEX('B. Store opening dates'!$B$5:$B$2448,MATCH('A. Sales by store'!B13169,'B. Store opening dates'!$A$5:$A$2448,0))</f>
        <v>2012</v>
      </c>
      <c r="F13169" t="str">
        <f t="shared" si="410"/>
        <v>Old</v>
      </c>
      <c r="G13169" t="str">
        <f t="shared" si="411"/>
        <v>Existing</v>
      </c>
    </row>
    <row r="13170" spans="1:7" ht="19" x14ac:dyDescent="0.25">
      <c r="A13170" s="7">
        <v>2015</v>
      </c>
      <c r="B13170" s="7" t="s">
        <v>1653</v>
      </c>
      <c r="C13170" s="7" t="s">
        <v>8</v>
      </c>
      <c r="D13170" s="24">
        <v>583490.72</v>
      </c>
      <c r="E13170">
        <f>INDEX('B. Store opening dates'!$B$5:$B$2448,MATCH('A. Sales by store'!B13170,'B. Store opening dates'!$A$5:$A$2448,0))</f>
        <v>2012</v>
      </c>
      <c r="F13170" t="str">
        <f t="shared" si="410"/>
        <v>Old</v>
      </c>
      <c r="G13170" t="str">
        <f t="shared" si="411"/>
        <v>Existing</v>
      </c>
    </row>
    <row r="13171" spans="1:7" ht="19" x14ac:dyDescent="0.25">
      <c r="A13171" s="7">
        <v>2014</v>
      </c>
      <c r="B13171" s="7" t="s">
        <v>1653</v>
      </c>
      <c r="C13171" s="7" t="s">
        <v>8</v>
      </c>
      <c r="D13171" s="24">
        <v>610679.19999999995</v>
      </c>
      <c r="E13171">
        <f>INDEX('B. Store opening dates'!$B$5:$B$2448,MATCH('A. Sales by store'!B13171,'B. Store opening dates'!$A$5:$A$2448,0))</f>
        <v>2012</v>
      </c>
      <c r="F13171" t="str">
        <f t="shared" si="410"/>
        <v>Old</v>
      </c>
      <c r="G13171" t="str">
        <f t="shared" si="411"/>
        <v>Existing</v>
      </c>
    </row>
    <row r="13172" spans="1:7" ht="19" x14ac:dyDescent="0.25">
      <c r="A13172" s="7">
        <v>2015</v>
      </c>
      <c r="B13172" s="7" t="s">
        <v>1654</v>
      </c>
      <c r="C13172" s="7" t="s">
        <v>5</v>
      </c>
      <c r="D13172" s="24">
        <v>788745.74</v>
      </c>
      <c r="E13172">
        <f>INDEX('B. Store opening dates'!$B$5:$B$2448,MATCH('A. Sales by store'!B13172,'B. Store opening dates'!$A$5:$A$2448,0))</f>
        <v>2012</v>
      </c>
      <c r="F13172" t="str">
        <f t="shared" si="410"/>
        <v>Old</v>
      </c>
      <c r="G13172" t="str">
        <f t="shared" si="411"/>
        <v>Existing</v>
      </c>
    </row>
    <row r="13173" spans="1:7" ht="19" x14ac:dyDescent="0.25">
      <c r="A13173" s="7">
        <v>2014</v>
      </c>
      <c r="B13173" s="7" t="s">
        <v>1654</v>
      </c>
      <c r="C13173" s="7" t="s">
        <v>5</v>
      </c>
      <c r="D13173" s="24">
        <v>860388.12</v>
      </c>
      <c r="E13173">
        <f>INDEX('B. Store opening dates'!$B$5:$B$2448,MATCH('A. Sales by store'!B13173,'B. Store opening dates'!$A$5:$A$2448,0))</f>
        <v>2012</v>
      </c>
      <c r="F13173" t="str">
        <f t="shared" si="410"/>
        <v>Old</v>
      </c>
      <c r="G13173" t="str">
        <f t="shared" si="411"/>
        <v>Existing</v>
      </c>
    </row>
    <row r="13174" spans="1:7" ht="19" x14ac:dyDescent="0.25">
      <c r="A13174" s="7">
        <v>2015</v>
      </c>
      <c r="B13174" s="7" t="s">
        <v>1654</v>
      </c>
      <c r="C13174" s="7" t="s">
        <v>6</v>
      </c>
      <c r="D13174" s="24">
        <v>324899.31</v>
      </c>
      <c r="E13174">
        <f>INDEX('B. Store opening dates'!$B$5:$B$2448,MATCH('A. Sales by store'!B13174,'B. Store opening dates'!$A$5:$A$2448,0))</f>
        <v>2012</v>
      </c>
      <c r="F13174" t="str">
        <f t="shared" si="410"/>
        <v>Old</v>
      </c>
      <c r="G13174" t="str">
        <f t="shared" si="411"/>
        <v>Existing</v>
      </c>
    </row>
    <row r="13175" spans="1:7" ht="19" x14ac:dyDescent="0.25">
      <c r="A13175" s="7">
        <v>2014</v>
      </c>
      <c r="B13175" s="7" t="s">
        <v>1654</v>
      </c>
      <c r="C13175" s="7" t="s">
        <v>6</v>
      </c>
      <c r="D13175" s="24">
        <v>231679.86</v>
      </c>
      <c r="E13175">
        <f>INDEX('B. Store opening dates'!$B$5:$B$2448,MATCH('A. Sales by store'!B13175,'B. Store opening dates'!$A$5:$A$2448,0))</f>
        <v>2012</v>
      </c>
      <c r="F13175" t="str">
        <f t="shared" si="410"/>
        <v>Old</v>
      </c>
      <c r="G13175" t="str">
        <f t="shared" si="411"/>
        <v>Existing</v>
      </c>
    </row>
    <row r="13176" spans="1:7" ht="19" x14ac:dyDescent="0.25">
      <c r="A13176" s="7">
        <v>2015</v>
      </c>
      <c r="B13176" s="7" t="s">
        <v>1654</v>
      </c>
      <c r="C13176" s="7" t="s">
        <v>7</v>
      </c>
      <c r="D13176" s="24">
        <v>170943.09</v>
      </c>
      <c r="E13176">
        <f>INDEX('B. Store opening dates'!$B$5:$B$2448,MATCH('A. Sales by store'!B13176,'B. Store opening dates'!$A$5:$A$2448,0))</f>
        <v>2012</v>
      </c>
      <c r="F13176" t="str">
        <f t="shared" si="410"/>
        <v>Old</v>
      </c>
      <c r="G13176" t="str">
        <f t="shared" si="411"/>
        <v>Existing</v>
      </c>
    </row>
    <row r="13177" spans="1:7" ht="19" x14ac:dyDescent="0.25">
      <c r="A13177" s="7">
        <v>2014</v>
      </c>
      <c r="B13177" s="7" t="s">
        <v>1654</v>
      </c>
      <c r="C13177" s="7" t="s">
        <v>7</v>
      </c>
      <c r="D13177" s="24">
        <v>179082.89</v>
      </c>
      <c r="E13177">
        <f>INDEX('B. Store opening dates'!$B$5:$B$2448,MATCH('A. Sales by store'!B13177,'B. Store opening dates'!$A$5:$A$2448,0))</f>
        <v>2012</v>
      </c>
      <c r="F13177" t="str">
        <f t="shared" si="410"/>
        <v>Old</v>
      </c>
      <c r="G13177" t="str">
        <f t="shared" si="411"/>
        <v>Existing</v>
      </c>
    </row>
    <row r="13178" spans="1:7" ht="19" x14ac:dyDescent="0.25">
      <c r="A13178" s="7">
        <v>2015</v>
      </c>
      <c r="B13178" s="7" t="s">
        <v>1654</v>
      </c>
      <c r="C13178" s="7" t="s">
        <v>8</v>
      </c>
      <c r="D13178" s="24">
        <v>401958.1</v>
      </c>
      <c r="E13178">
        <f>INDEX('B. Store opening dates'!$B$5:$B$2448,MATCH('A. Sales by store'!B13178,'B. Store opening dates'!$A$5:$A$2448,0))</f>
        <v>2012</v>
      </c>
      <c r="F13178" t="str">
        <f t="shared" si="410"/>
        <v>Old</v>
      </c>
      <c r="G13178" t="str">
        <f t="shared" si="411"/>
        <v>Existing</v>
      </c>
    </row>
    <row r="13179" spans="1:7" ht="19" x14ac:dyDescent="0.25">
      <c r="A13179" s="7">
        <v>2014</v>
      </c>
      <c r="B13179" s="7" t="s">
        <v>1654</v>
      </c>
      <c r="C13179" s="7" t="s">
        <v>8</v>
      </c>
      <c r="D13179" s="24">
        <v>419316.49</v>
      </c>
      <c r="E13179">
        <f>INDEX('B. Store opening dates'!$B$5:$B$2448,MATCH('A. Sales by store'!B13179,'B. Store opening dates'!$A$5:$A$2448,0))</f>
        <v>2012</v>
      </c>
      <c r="F13179" t="str">
        <f t="shared" si="410"/>
        <v>Old</v>
      </c>
      <c r="G13179" t="str">
        <f t="shared" si="411"/>
        <v>Existing</v>
      </c>
    </row>
    <row r="13180" spans="1:7" ht="19" x14ac:dyDescent="0.25">
      <c r="A13180" s="7">
        <v>2015</v>
      </c>
      <c r="B13180" s="7" t="s">
        <v>1655</v>
      </c>
      <c r="C13180" s="7" t="s">
        <v>5</v>
      </c>
      <c r="D13180" s="24">
        <v>744622.36</v>
      </c>
      <c r="E13180">
        <f>INDEX('B. Store opening dates'!$B$5:$B$2448,MATCH('A. Sales by store'!B13180,'B. Store opening dates'!$A$5:$A$2448,0))</f>
        <v>2012</v>
      </c>
      <c r="F13180" t="str">
        <f t="shared" si="410"/>
        <v>Old</v>
      </c>
      <c r="G13180" t="str">
        <f t="shared" si="411"/>
        <v>Existing</v>
      </c>
    </row>
    <row r="13181" spans="1:7" ht="19" x14ac:dyDescent="0.25">
      <c r="A13181" s="7">
        <v>2014</v>
      </c>
      <c r="B13181" s="7" t="s">
        <v>1655</v>
      </c>
      <c r="C13181" s="7" t="s">
        <v>5</v>
      </c>
      <c r="D13181" s="24">
        <v>820440.92</v>
      </c>
      <c r="E13181">
        <f>INDEX('B. Store opening dates'!$B$5:$B$2448,MATCH('A. Sales by store'!B13181,'B. Store opening dates'!$A$5:$A$2448,0))</f>
        <v>2012</v>
      </c>
      <c r="F13181" t="str">
        <f t="shared" si="410"/>
        <v>Old</v>
      </c>
      <c r="G13181" t="str">
        <f t="shared" si="411"/>
        <v>Existing</v>
      </c>
    </row>
    <row r="13182" spans="1:7" ht="19" x14ac:dyDescent="0.25">
      <c r="A13182" s="7">
        <v>2015</v>
      </c>
      <c r="B13182" s="7" t="s">
        <v>1655</v>
      </c>
      <c r="C13182" s="7" t="s">
        <v>6</v>
      </c>
      <c r="D13182" s="24">
        <v>579770.67000000004</v>
      </c>
      <c r="E13182">
        <f>INDEX('B. Store opening dates'!$B$5:$B$2448,MATCH('A. Sales by store'!B13182,'B. Store opening dates'!$A$5:$A$2448,0))</f>
        <v>2012</v>
      </c>
      <c r="F13182" t="str">
        <f t="shared" si="410"/>
        <v>Old</v>
      </c>
      <c r="G13182" t="str">
        <f t="shared" si="411"/>
        <v>Existing</v>
      </c>
    </row>
    <row r="13183" spans="1:7" ht="19" x14ac:dyDescent="0.25">
      <c r="A13183" s="7">
        <v>2014</v>
      </c>
      <c r="B13183" s="7" t="s">
        <v>1655</v>
      </c>
      <c r="C13183" s="7" t="s">
        <v>6</v>
      </c>
      <c r="D13183" s="24">
        <v>428874.22</v>
      </c>
      <c r="E13183">
        <f>INDEX('B. Store opening dates'!$B$5:$B$2448,MATCH('A. Sales by store'!B13183,'B. Store opening dates'!$A$5:$A$2448,0))</f>
        <v>2012</v>
      </c>
      <c r="F13183" t="str">
        <f t="shared" si="410"/>
        <v>Old</v>
      </c>
      <c r="G13183" t="str">
        <f t="shared" si="411"/>
        <v>Existing</v>
      </c>
    </row>
    <row r="13184" spans="1:7" ht="19" x14ac:dyDescent="0.25">
      <c r="A13184" s="7">
        <v>2015</v>
      </c>
      <c r="B13184" s="7" t="s">
        <v>1655</v>
      </c>
      <c r="C13184" s="7" t="s">
        <v>7</v>
      </c>
      <c r="D13184" s="24">
        <v>219954.25</v>
      </c>
      <c r="E13184">
        <f>INDEX('B. Store opening dates'!$B$5:$B$2448,MATCH('A. Sales by store'!B13184,'B. Store opening dates'!$A$5:$A$2448,0))</f>
        <v>2012</v>
      </c>
      <c r="F13184" t="str">
        <f t="shared" si="410"/>
        <v>Old</v>
      </c>
      <c r="G13184" t="str">
        <f t="shared" si="411"/>
        <v>Existing</v>
      </c>
    </row>
    <row r="13185" spans="1:7" ht="19" x14ac:dyDescent="0.25">
      <c r="A13185" s="7">
        <v>2014</v>
      </c>
      <c r="B13185" s="7" t="s">
        <v>1655</v>
      </c>
      <c r="C13185" s="7" t="s">
        <v>7</v>
      </c>
      <c r="D13185" s="24">
        <v>232403.6</v>
      </c>
      <c r="E13185">
        <f>INDEX('B. Store opening dates'!$B$5:$B$2448,MATCH('A. Sales by store'!B13185,'B. Store opening dates'!$A$5:$A$2448,0))</f>
        <v>2012</v>
      </c>
      <c r="F13185" t="str">
        <f t="shared" si="410"/>
        <v>Old</v>
      </c>
      <c r="G13185" t="str">
        <f t="shared" si="411"/>
        <v>Existing</v>
      </c>
    </row>
    <row r="13186" spans="1:7" ht="19" x14ac:dyDescent="0.25">
      <c r="A13186" s="7">
        <v>2015</v>
      </c>
      <c r="B13186" s="7" t="s">
        <v>1655</v>
      </c>
      <c r="C13186" s="7" t="s">
        <v>8</v>
      </c>
      <c r="D13186" s="24">
        <v>605116.55000000005</v>
      </c>
      <c r="E13186">
        <f>INDEX('B. Store opening dates'!$B$5:$B$2448,MATCH('A. Sales by store'!B13186,'B. Store opening dates'!$A$5:$A$2448,0))</f>
        <v>2012</v>
      </c>
      <c r="F13186" t="str">
        <f t="shared" si="410"/>
        <v>Old</v>
      </c>
      <c r="G13186" t="str">
        <f t="shared" si="411"/>
        <v>Existing</v>
      </c>
    </row>
    <row r="13187" spans="1:7" ht="19" x14ac:dyDescent="0.25">
      <c r="A13187" s="7">
        <v>2014</v>
      </c>
      <c r="B13187" s="7" t="s">
        <v>1655</v>
      </c>
      <c r="C13187" s="7" t="s">
        <v>8</v>
      </c>
      <c r="D13187" s="24">
        <v>622747.61</v>
      </c>
      <c r="E13187">
        <f>INDEX('B. Store opening dates'!$B$5:$B$2448,MATCH('A. Sales by store'!B13187,'B. Store opening dates'!$A$5:$A$2448,0))</f>
        <v>2012</v>
      </c>
      <c r="F13187" t="str">
        <f t="shared" si="410"/>
        <v>Old</v>
      </c>
      <c r="G13187" t="str">
        <f t="shared" si="411"/>
        <v>Existing</v>
      </c>
    </row>
    <row r="13188" spans="1:7" ht="19" x14ac:dyDescent="0.25">
      <c r="A13188" s="7">
        <v>2015</v>
      </c>
      <c r="B13188" s="7" t="s">
        <v>1656</v>
      </c>
      <c r="C13188" s="7" t="s">
        <v>5</v>
      </c>
      <c r="D13188" s="24">
        <v>711379.56</v>
      </c>
      <c r="E13188">
        <f>INDEX('B. Store opening dates'!$B$5:$B$2448,MATCH('A. Sales by store'!B13188,'B. Store opening dates'!$A$5:$A$2448,0))</f>
        <v>2012</v>
      </c>
      <c r="F13188" t="str">
        <f t="shared" si="410"/>
        <v>Old</v>
      </c>
      <c r="G13188" t="str">
        <f t="shared" si="411"/>
        <v>Existing</v>
      </c>
    </row>
    <row r="13189" spans="1:7" ht="19" x14ac:dyDescent="0.25">
      <c r="A13189" s="7">
        <v>2014</v>
      </c>
      <c r="B13189" s="7" t="s">
        <v>1656</v>
      </c>
      <c r="C13189" s="7" t="s">
        <v>5</v>
      </c>
      <c r="D13189" s="24">
        <v>784477.67</v>
      </c>
      <c r="E13189">
        <f>INDEX('B. Store opening dates'!$B$5:$B$2448,MATCH('A. Sales by store'!B13189,'B. Store opening dates'!$A$5:$A$2448,0))</f>
        <v>2012</v>
      </c>
      <c r="F13189" t="str">
        <f t="shared" ref="F13189:F13252" si="412">IF(A13189 = 2015, IF(E13189&lt; 2015, "Old","New"),IF(E13189 &lt; 2014, "Old","New"))</f>
        <v>Old</v>
      </c>
      <c r="G13189" t="str">
        <f t="shared" ref="G13189:G13252" si="413">IF(A13189 = 2015, IF(E13189&lt; 2015, "Existing","New"),"Existing")</f>
        <v>Existing</v>
      </c>
    </row>
    <row r="13190" spans="1:7" ht="19" x14ac:dyDescent="0.25">
      <c r="A13190" s="7">
        <v>2015</v>
      </c>
      <c r="B13190" s="7" t="s">
        <v>1656</v>
      </c>
      <c r="C13190" s="7" t="s">
        <v>6</v>
      </c>
      <c r="D13190" s="24">
        <v>347930.93</v>
      </c>
      <c r="E13190">
        <f>INDEX('B. Store opening dates'!$B$5:$B$2448,MATCH('A. Sales by store'!B13190,'B. Store opening dates'!$A$5:$A$2448,0))</f>
        <v>2012</v>
      </c>
      <c r="F13190" t="str">
        <f t="shared" si="412"/>
        <v>Old</v>
      </c>
      <c r="G13190" t="str">
        <f t="shared" si="413"/>
        <v>Existing</v>
      </c>
    </row>
    <row r="13191" spans="1:7" ht="19" x14ac:dyDescent="0.25">
      <c r="A13191" s="7">
        <v>2014</v>
      </c>
      <c r="B13191" s="7" t="s">
        <v>1656</v>
      </c>
      <c r="C13191" s="7" t="s">
        <v>6</v>
      </c>
      <c r="D13191" s="24">
        <v>247070.38</v>
      </c>
      <c r="E13191">
        <f>INDEX('B. Store opening dates'!$B$5:$B$2448,MATCH('A. Sales by store'!B13191,'B. Store opening dates'!$A$5:$A$2448,0))</f>
        <v>2012</v>
      </c>
      <c r="F13191" t="str">
        <f t="shared" si="412"/>
        <v>Old</v>
      </c>
      <c r="G13191" t="str">
        <f t="shared" si="413"/>
        <v>Existing</v>
      </c>
    </row>
    <row r="13192" spans="1:7" ht="19" x14ac:dyDescent="0.25">
      <c r="A13192" s="7">
        <v>2015</v>
      </c>
      <c r="B13192" s="7" t="s">
        <v>1656</v>
      </c>
      <c r="C13192" s="7" t="s">
        <v>7</v>
      </c>
      <c r="D13192" s="24">
        <v>149908.29999999999</v>
      </c>
      <c r="E13192">
        <f>INDEX('B. Store opening dates'!$B$5:$B$2448,MATCH('A. Sales by store'!B13192,'B. Store opening dates'!$A$5:$A$2448,0))</f>
        <v>2012</v>
      </c>
      <c r="F13192" t="str">
        <f t="shared" si="412"/>
        <v>Old</v>
      </c>
      <c r="G13192" t="str">
        <f t="shared" si="413"/>
        <v>Existing</v>
      </c>
    </row>
    <row r="13193" spans="1:7" ht="19" x14ac:dyDescent="0.25">
      <c r="A13193" s="7">
        <v>2014</v>
      </c>
      <c r="B13193" s="7" t="s">
        <v>1656</v>
      </c>
      <c r="C13193" s="7" t="s">
        <v>7</v>
      </c>
      <c r="D13193" s="24">
        <v>158272.35</v>
      </c>
      <c r="E13193">
        <f>INDEX('B. Store opening dates'!$B$5:$B$2448,MATCH('A. Sales by store'!B13193,'B. Store opening dates'!$A$5:$A$2448,0))</f>
        <v>2012</v>
      </c>
      <c r="F13193" t="str">
        <f t="shared" si="412"/>
        <v>Old</v>
      </c>
      <c r="G13193" t="str">
        <f t="shared" si="413"/>
        <v>Existing</v>
      </c>
    </row>
    <row r="13194" spans="1:7" ht="19" x14ac:dyDescent="0.25">
      <c r="A13194" s="7">
        <v>2015</v>
      </c>
      <c r="B13194" s="7" t="s">
        <v>1656</v>
      </c>
      <c r="C13194" s="7" t="s">
        <v>8</v>
      </c>
      <c r="D13194" s="24">
        <v>613061.73</v>
      </c>
      <c r="E13194">
        <f>INDEX('B. Store opening dates'!$B$5:$B$2448,MATCH('A. Sales by store'!B13194,'B. Store opening dates'!$A$5:$A$2448,0))</f>
        <v>2012</v>
      </c>
      <c r="F13194" t="str">
        <f t="shared" si="412"/>
        <v>Old</v>
      </c>
      <c r="G13194" t="str">
        <f t="shared" si="413"/>
        <v>Existing</v>
      </c>
    </row>
    <row r="13195" spans="1:7" ht="19" x14ac:dyDescent="0.25">
      <c r="A13195" s="7">
        <v>2014</v>
      </c>
      <c r="B13195" s="7" t="s">
        <v>1656</v>
      </c>
      <c r="C13195" s="7" t="s">
        <v>8</v>
      </c>
      <c r="D13195" s="24">
        <v>642368.88</v>
      </c>
      <c r="E13195">
        <f>INDEX('B. Store opening dates'!$B$5:$B$2448,MATCH('A. Sales by store'!B13195,'B. Store opening dates'!$A$5:$A$2448,0))</f>
        <v>2012</v>
      </c>
      <c r="F13195" t="str">
        <f t="shared" si="412"/>
        <v>Old</v>
      </c>
      <c r="G13195" t="str">
        <f t="shared" si="413"/>
        <v>Existing</v>
      </c>
    </row>
    <row r="13196" spans="1:7" ht="19" x14ac:dyDescent="0.25">
      <c r="A13196" s="7">
        <v>2015</v>
      </c>
      <c r="B13196" s="7" t="s">
        <v>1657</v>
      </c>
      <c r="C13196" s="7" t="s">
        <v>5</v>
      </c>
      <c r="D13196" s="24">
        <v>591718.23</v>
      </c>
      <c r="E13196">
        <f>INDEX('B. Store opening dates'!$B$5:$B$2448,MATCH('A. Sales by store'!B13196,'B. Store opening dates'!$A$5:$A$2448,0))</f>
        <v>2012</v>
      </c>
      <c r="F13196" t="str">
        <f t="shared" si="412"/>
        <v>Old</v>
      </c>
      <c r="G13196" t="str">
        <f t="shared" si="413"/>
        <v>Existing</v>
      </c>
    </row>
    <row r="13197" spans="1:7" ht="19" x14ac:dyDescent="0.25">
      <c r="A13197" s="7">
        <v>2014</v>
      </c>
      <c r="B13197" s="7" t="s">
        <v>1657</v>
      </c>
      <c r="C13197" s="7" t="s">
        <v>5</v>
      </c>
      <c r="D13197" s="24">
        <v>652024.89</v>
      </c>
      <c r="E13197">
        <f>INDEX('B. Store opening dates'!$B$5:$B$2448,MATCH('A. Sales by store'!B13197,'B. Store opening dates'!$A$5:$A$2448,0))</f>
        <v>2012</v>
      </c>
      <c r="F13197" t="str">
        <f t="shared" si="412"/>
        <v>Old</v>
      </c>
      <c r="G13197" t="str">
        <f t="shared" si="413"/>
        <v>Existing</v>
      </c>
    </row>
    <row r="13198" spans="1:7" ht="19" x14ac:dyDescent="0.25">
      <c r="A13198" s="7">
        <v>2015</v>
      </c>
      <c r="B13198" s="7" t="s">
        <v>1657</v>
      </c>
      <c r="C13198" s="7" t="s">
        <v>6</v>
      </c>
      <c r="D13198" s="24">
        <v>503889.3</v>
      </c>
      <c r="E13198">
        <f>INDEX('B. Store opening dates'!$B$5:$B$2448,MATCH('A. Sales by store'!B13198,'B. Store opening dates'!$A$5:$A$2448,0))</f>
        <v>2012</v>
      </c>
      <c r="F13198" t="str">
        <f t="shared" si="412"/>
        <v>Old</v>
      </c>
      <c r="G13198" t="str">
        <f t="shared" si="413"/>
        <v>Existing</v>
      </c>
    </row>
    <row r="13199" spans="1:7" ht="19" x14ac:dyDescent="0.25">
      <c r="A13199" s="7">
        <v>2014</v>
      </c>
      <c r="B13199" s="7" t="s">
        <v>1657</v>
      </c>
      <c r="C13199" s="7" t="s">
        <v>6</v>
      </c>
      <c r="D13199" s="24">
        <v>354920.88</v>
      </c>
      <c r="E13199">
        <f>INDEX('B. Store opening dates'!$B$5:$B$2448,MATCH('A. Sales by store'!B13199,'B. Store opening dates'!$A$5:$A$2448,0))</f>
        <v>2012</v>
      </c>
      <c r="F13199" t="str">
        <f t="shared" si="412"/>
        <v>Old</v>
      </c>
      <c r="G13199" t="str">
        <f t="shared" si="413"/>
        <v>Existing</v>
      </c>
    </row>
    <row r="13200" spans="1:7" ht="19" x14ac:dyDescent="0.25">
      <c r="A13200" s="7">
        <v>2015</v>
      </c>
      <c r="B13200" s="7" t="s">
        <v>1657</v>
      </c>
      <c r="C13200" s="7" t="s">
        <v>7</v>
      </c>
      <c r="D13200" s="24">
        <v>198702.15</v>
      </c>
      <c r="E13200">
        <f>INDEX('B. Store opening dates'!$B$5:$B$2448,MATCH('A. Sales by store'!B13200,'B. Store opening dates'!$A$5:$A$2448,0))</f>
        <v>2012</v>
      </c>
      <c r="F13200" t="str">
        <f t="shared" si="412"/>
        <v>Old</v>
      </c>
      <c r="G13200" t="str">
        <f t="shared" si="413"/>
        <v>Existing</v>
      </c>
    </row>
    <row r="13201" spans="1:7" ht="19" x14ac:dyDescent="0.25">
      <c r="A13201" s="7">
        <v>2014</v>
      </c>
      <c r="B13201" s="7" t="s">
        <v>1657</v>
      </c>
      <c r="C13201" s="7" t="s">
        <v>7</v>
      </c>
      <c r="D13201" s="24">
        <v>209115.81</v>
      </c>
      <c r="E13201">
        <f>INDEX('B. Store opening dates'!$B$5:$B$2448,MATCH('A. Sales by store'!B13201,'B. Store opening dates'!$A$5:$A$2448,0))</f>
        <v>2012</v>
      </c>
      <c r="F13201" t="str">
        <f t="shared" si="412"/>
        <v>Old</v>
      </c>
      <c r="G13201" t="str">
        <f t="shared" si="413"/>
        <v>Existing</v>
      </c>
    </row>
    <row r="13202" spans="1:7" ht="19" x14ac:dyDescent="0.25">
      <c r="A13202" s="7">
        <v>2015</v>
      </c>
      <c r="B13202" s="7" t="s">
        <v>1657</v>
      </c>
      <c r="C13202" s="7" t="s">
        <v>8</v>
      </c>
      <c r="D13202" s="24">
        <v>708936.76</v>
      </c>
      <c r="E13202">
        <f>INDEX('B. Store opening dates'!$B$5:$B$2448,MATCH('A. Sales by store'!B13202,'B. Store opening dates'!$A$5:$A$2448,0))</f>
        <v>2012</v>
      </c>
      <c r="F13202" t="str">
        <f t="shared" si="412"/>
        <v>Old</v>
      </c>
      <c r="G13202" t="str">
        <f t="shared" si="413"/>
        <v>Existing</v>
      </c>
    </row>
    <row r="13203" spans="1:7" ht="19" x14ac:dyDescent="0.25">
      <c r="A13203" s="7">
        <v>2014</v>
      </c>
      <c r="B13203" s="7" t="s">
        <v>1657</v>
      </c>
      <c r="C13203" s="7" t="s">
        <v>8</v>
      </c>
      <c r="D13203" s="24">
        <v>732808.06</v>
      </c>
      <c r="E13203">
        <f>INDEX('B. Store opening dates'!$B$5:$B$2448,MATCH('A. Sales by store'!B13203,'B. Store opening dates'!$A$5:$A$2448,0))</f>
        <v>2012</v>
      </c>
      <c r="F13203" t="str">
        <f t="shared" si="412"/>
        <v>Old</v>
      </c>
      <c r="G13203" t="str">
        <f t="shared" si="413"/>
        <v>Existing</v>
      </c>
    </row>
    <row r="13204" spans="1:7" ht="19" x14ac:dyDescent="0.25">
      <c r="A13204" s="7">
        <v>2015</v>
      </c>
      <c r="B13204" s="7" t="s">
        <v>1658</v>
      </c>
      <c r="C13204" s="7" t="s">
        <v>5</v>
      </c>
      <c r="D13204" s="24">
        <v>696555.75</v>
      </c>
      <c r="E13204">
        <f>INDEX('B. Store opening dates'!$B$5:$B$2448,MATCH('A. Sales by store'!B13204,'B. Store opening dates'!$A$5:$A$2448,0))</f>
        <v>2012</v>
      </c>
      <c r="F13204" t="str">
        <f t="shared" si="412"/>
        <v>Old</v>
      </c>
      <c r="G13204" t="str">
        <f t="shared" si="413"/>
        <v>Existing</v>
      </c>
    </row>
    <row r="13205" spans="1:7" ht="19" x14ac:dyDescent="0.25">
      <c r="A13205" s="7">
        <v>2014</v>
      </c>
      <c r="B13205" s="7" t="s">
        <v>1658</v>
      </c>
      <c r="C13205" s="7" t="s">
        <v>5</v>
      </c>
      <c r="D13205" s="24">
        <v>766632.84</v>
      </c>
      <c r="E13205">
        <f>INDEX('B. Store opening dates'!$B$5:$B$2448,MATCH('A. Sales by store'!B13205,'B. Store opening dates'!$A$5:$A$2448,0))</f>
        <v>2012</v>
      </c>
      <c r="F13205" t="str">
        <f t="shared" si="412"/>
        <v>Old</v>
      </c>
      <c r="G13205" t="str">
        <f t="shared" si="413"/>
        <v>Existing</v>
      </c>
    </row>
    <row r="13206" spans="1:7" ht="19" x14ac:dyDescent="0.25">
      <c r="A13206" s="7">
        <v>2015</v>
      </c>
      <c r="B13206" s="7" t="s">
        <v>1658</v>
      </c>
      <c r="C13206" s="7" t="s">
        <v>6</v>
      </c>
      <c r="D13206" s="24">
        <v>456737.71</v>
      </c>
      <c r="E13206">
        <f>INDEX('B. Store opening dates'!$B$5:$B$2448,MATCH('A. Sales by store'!B13206,'B. Store opening dates'!$A$5:$A$2448,0))</f>
        <v>2012</v>
      </c>
      <c r="F13206" t="str">
        <f t="shared" si="412"/>
        <v>Old</v>
      </c>
      <c r="G13206" t="str">
        <f t="shared" si="413"/>
        <v>Existing</v>
      </c>
    </row>
    <row r="13207" spans="1:7" ht="19" x14ac:dyDescent="0.25">
      <c r="A13207" s="7">
        <v>2014</v>
      </c>
      <c r="B13207" s="7" t="s">
        <v>1658</v>
      </c>
      <c r="C13207" s="7" t="s">
        <v>6</v>
      </c>
      <c r="D13207" s="24">
        <v>331192.87</v>
      </c>
      <c r="E13207">
        <f>INDEX('B. Store opening dates'!$B$5:$B$2448,MATCH('A. Sales by store'!B13207,'B. Store opening dates'!$A$5:$A$2448,0))</f>
        <v>2012</v>
      </c>
      <c r="F13207" t="str">
        <f t="shared" si="412"/>
        <v>Old</v>
      </c>
      <c r="G13207" t="str">
        <f t="shared" si="413"/>
        <v>Existing</v>
      </c>
    </row>
    <row r="13208" spans="1:7" ht="19" x14ac:dyDescent="0.25">
      <c r="A13208" s="7">
        <v>2015</v>
      </c>
      <c r="B13208" s="7" t="s">
        <v>1658</v>
      </c>
      <c r="C13208" s="7" t="s">
        <v>7</v>
      </c>
      <c r="D13208" s="24">
        <v>161154.97</v>
      </c>
      <c r="E13208">
        <f>INDEX('B. Store opening dates'!$B$5:$B$2448,MATCH('A. Sales by store'!B13208,'B. Store opening dates'!$A$5:$A$2448,0))</f>
        <v>2012</v>
      </c>
      <c r="F13208" t="str">
        <f t="shared" si="412"/>
        <v>Old</v>
      </c>
      <c r="G13208" t="str">
        <f t="shared" si="413"/>
        <v>Existing</v>
      </c>
    </row>
    <row r="13209" spans="1:7" ht="19" x14ac:dyDescent="0.25">
      <c r="A13209" s="7">
        <v>2014</v>
      </c>
      <c r="B13209" s="7" t="s">
        <v>1658</v>
      </c>
      <c r="C13209" s="7" t="s">
        <v>7</v>
      </c>
      <c r="D13209" s="24">
        <v>170949.22</v>
      </c>
      <c r="E13209">
        <f>INDEX('B. Store opening dates'!$B$5:$B$2448,MATCH('A. Sales by store'!B13209,'B. Store opening dates'!$A$5:$A$2448,0))</f>
        <v>2012</v>
      </c>
      <c r="F13209" t="str">
        <f t="shared" si="412"/>
        <v>Old</v>
      </c>
      <c r="G13209" t="str">
        <f t="shared" si="413"/>
        <v>Existing</v>
      </c>
    </row>
    <row r="13210" spans="1:7" ht="19" x14ac:dyDescent="0.25">
      <c r="A13210" s="7">
        <v>2015</v>
      </c>
      <c r="B13210" s="7" t="s">
        <v>1658</v>
      </c>
      <c r="C13210" s="7" t="s">
        <v>8</v>
      </c>
      <c r="D13210" s="24">
        <v>404458.32</v>
      </c>
      <c r="E13210">
        <f>INDEX('B. Store opening dates'!$B$5:$B$2448,MATCH('A. Sales by store'!B13210,'B. Store opening dates'!$A$5:$A$2448,0))</f>
        <v>2012</v>
      </c>
      <c r="F13210" t="str">
        <f t="shared" si="412"/>
        <v>Old</v>
      </c>
      <c r="G13210" t="str">
        <f t="shared" si="413"/>
        <v>Existing</v>
      </c>
    </row>
    <row r="13211" spans="1:7" ht="19" x14ac:dyDescent="0.25">
      <c r="A13211" s="7">
        <v>2014</v>
      </c>
      <c r="B13211" s="7" t="s">
        <v>1658</v>
      </c>
      <c r="C13211" s="7" t="s">
        <v>8</v>
      </c>
      <c r="D13211" s="24">
        <v>423175.32</v>
      </c>
      <c r="E13211">
        <f>INDEX('B. Store opening dates'!$B$5:$B$2448,MATCH('A. Sales by store'!B13211,'B. Store opening dates'!$A$5:$A$2448,0))</f>
        <v>2012</v>
      </c>
      <c r="F13211" t="str">
        <f t="shared" si="412"/>
        <v>Old</v>
      </c>
      <c r="G13211" t="str">
        <f t="shared" si="413"/>
        <v>Existing</v>
      </c>
    </row>
    <row r="13212" spans="1:7" ht="19" x14ac:dyDescent="0.25">
      <c r="A13212" s="7">
        <v>2015</v>
      </c>
      <c r="B13212" s="7" t="s">
        <v>1659</v>
      </c>
      <c r="C13212" s="7" t="s">
        <v>5</v>
      </c>
      <c r="D13212" s="24">
        <v>759990.69</v>
      </c>
      <c r="E13212">
        <f>INDEX('B. Store opening dates'!$B$5:$B$2448,MATCH('A. Sales by store'!B13212,'B. Store opening dates'!$A$5:$A$2448,0))</f>
        <v>2012</v>
      </c>
      <c r="F13212" t="str">
        <f t="shared" si="412"/>
        <v>Old</v>
      </c>
      <c r="G13212" t="str">
        <f t="shared" si="413"/>
        <v>Existing</v>
      </c>
    </row>
    <row r="13213" spans="1:7" ht="19" x14ac:dyDescent="0.25">
      <c r="A13213" s="7">
        <v>2014</v>
      </c>
      <c r="B13213" s="7" t="s">
        <v>1659</v>
      </c>
      <c r="C13213" s="7" t="s">
        <v>5</v>
      </c>
      <c r="D13213" s="24">
        <v>829656.21</v>
      </c>
      <c r="E13213">
        <f>INDEX('B. Store opening dates'!$B$5:$B$2448,MATCH('A. Sales by store'!B13213,'B. Store opening dates'!$A$5:$A$2448,0))</f>
        <v>2012</v>
      </c>
      <c r="F13213" t="str">
        <f t="shared" si="412"/>
        <v>Old</v>
      </c>
      <c r="G13213" t="str">
        <f t="shared" si="413"/>
        <v>Existing</v>
      </c>
    </row>
    <row r="13214" spans="1:7" ht="19" x14ac:dyDescent="0.25">
      <c r="A13214" s="7">
        <v>2015</v>
      </c>
      <c r="B13214" s="7" t="s">
        <v>1659</v>
      </c>
      <c r="C13214" s="7" t="s">
        <v>6</v>
      </c>
      <c r="D13214" s="24">
        <v>543958.52</v>
      </c>
      <c r="E13214">
        <f>INDEX('B. Store opening dates'!$B$5:$B$2448,MATCH('A. Sales by store'!B13214,'B. Store opening dates'!$A$5:$A$2448,0))</f>
        <v>2012</v>
      </c>
      <c r="F13214" t="str">
        <f t="shared" si="412"/>
        <v>Old</v>
      </c>
      <c r="G13214" t="str">
        <f t="shared" si="413"/>
        <v>Existing</v>
      </c>
    </row>
    <row r="13215" spans="1:7" ht="19" x14ac:dyDescent="0.25">
      <c r="A13215" s="7">
        <v>2014</v>
      </c>
      <c r="B13215" s="7" t="s">
        <v>1659</v>
      </c>
      <c r="C13215" s="7" t="s">
        <v>6</v>
      </c>
      <c r="D13215" s="24">
        <v>396130.39</v>
      </c>
      <c r="E13215">
        <f>INDEX('B. Store opening dates'!$B$5:$B$2448,MATCH('A. Sales by store'!B13215,'B. Store opening dates'!$A$5:$A$2448,0))</f>
        <v>2012</v>
      </c>
      <c r="F13215" t="str">
        <f t="shared" si="412"/>
        <v>Old</v>
      </c>
      <c r="G13215" t="str">
        <f t="shared" si="413"/>
        <v>Existing</v>
      </c>
    </row>
    <row r="13216" spans="1:7" ht="19" x14ac:dyDescent="0.25">
      <c r="A13216" s="7">
        <v>2015</v>
      </c>
      <c r="B13216" s="7" t="s">
        <v>1659</v>
      </c>
      <c r="C13216" s="7" t="s">
        <v>7</v>
      </c>
      <c r="D13216" s="24">
        <v>69677.61</v>
      </c>
      <c r="E13216">
        <f>INDEX('B. Store opening dates'!$B$5:$B$2448,MATCH('A. Sales by store'!B13216,'B. Store opening dates'!$A$5:$A$2448,0))</f>
        <v>2012</v>
      </c>
      <c r="F13216" t="str">
        <f t="shared" si="412"/>
        <v>Old</v>
      </c>
      <c r="G13216" t="str">
        <f t="shared" si="413"/>
        <v>Existing</v>
      </c>
    </row>
    <row r="13217" spans="1:7" ht="19" x14ac:dyDescent="0.25">
      <c r="A13217" s="7">
        <v>2014</v>
      </c>
      <c r="B13217" s="7" t="s">
        <v>1659</v>
      </c>
      <c r="C13217" s="7" t="s">
        <v>7</v>
      </c>
      <c r="D13217" s="24">
        <v>73498.070000000007</v>
      </c>
      <c r="E13217">
        <f>INDEX('B. Store opening dates'!$B$5:$B$2448,MATCH('A. Sales by store'!B13217,'B. Store opening dates'!$A$5:$A$2448,0))</f>
        <v>2012</v>
      </c>
      <c r="F13217" t="str">
        <f t="shared" si="412"/>
        <v>Old</v>
      </c>
      <c r="G13217" t="str">
        <f t="shared" si="413"/>
        <v>Existing</v>
      </c>
    </row>
    <row r="13218" spans="1:7" ht="19" x14ac:dyDescent="0.25">
      <c r="A13218" s="7">
        <v>2015</v>
      </c>
      <c r="B13218" s="7" t="s">
        <v>1659</v>
      </c>
      <c r="C13218" s="7" t="s">
        <v>8</v>
      </c>
      <c r="D13218" s="24">
        <v>645974.38</v>
      </c>
      <c r="E13218">
        <f>INDEX('B. Store opening dates'!$B$5:$B$2448,MATCH('A. Sales by store'!B13218,'B. Store opening dates'!$A$5:$A$2448,0))</f>
        <v>2012</v>
      </c>
      <c r="F13218" t="str">
        <f t="shared" si="412"/>
        <v>Old</v>
      </c>
      <c r="G13218" t="str">
        <f t="shared" si="413"/>
        <v>Existing</v>
      </c>
    </row>
    <row r="13219" spans="1:7" ht="19" x14ac:dyDescent="0.25">
      <c r="A13219" s="7">
        <v>2014</v>
      </c>
      <c r="B13219" s="7" t="s">
        <v>1659</v>
      </c>
      <c r="C13219" s="7" t="s">
        <v>8</v>
      </c>
      <c r="D13219" s="24">
        <v>674519.22</v>
      </c>
      <c r="E13219">
        <f>INDEX('B. Store opening dates'!$B$5:$B$2448,MATCH('A. Sales by store'!B13219,'B. Store opening dates'!$A$5:$A$2448,0))</f>
        <v>2012</v>
      </c>
      <c r="F13219" t="str">
        <f t="shared" si="412"/>
        <v>Old</v>
      </c>
      <c r="G13219" t="str">
        <f t="shared" si="413"/>
        <v>Existing</v>
      </c>
    </row>
    <row r="13220" spans="1:7" ht="19" x14ac:dyDescent="0.25">
      <c r="A13220" s="7">
        <v>2015</v>
      </c>
      <c r="B13220" s="7" t="s">
        <v>1660</v>
      </c>
      <c r="C13220" s="7" t="s">
        <v>5</v>
      </c>
      <c r="D13220" s="24">
        <v>482454.28</v>
      </c>
      <c r="E13220">
        <f>INDEX('B. Store opening dates'!$B$5:$B$2448,MATCH('A. Sales by store'!B13220,'B. Store opening dates'!$A$5:$A$2448,0))</f>
        <v>2012</v>
      </c>
      <c r="F13220" t="str">
        <f t="shared" si="412"/>
        <v>Old</v>
      </c>
      <c r="G13220" t="str">
        <f t="shared" si="413"/>
        <v>Existing</v>
      </c>
    </row>
    <row r="13221" spans="1:7" ht="19" x14ac:dyDescent="0.25">
      <c r="A13221" s="7">
        <v>2014</v>
      </c>
      <c r="B13221" s="7" t="s">
        <v>1660</v>
      </c>
      <c r="C13221" s="7" t="s">
        <v>5</v>
      </c>
      <c r="D13221" s="24">
        <v>532585.35</v>
      </c>
      <c r="E13221">
        <f>INDEX('B. Store opening dates'!$B$5:$B$2448,MATCH('A. Sales by store'!B13221,'B. Store opening dates'!$A$5:$A$2448,0))</f>
        <v>2012</v>
      </c>
      <c r="F13221" t="str">
        <f t="shared" si="412"/>
        <v>Old</v>
      </c>
      <c r="G13221" t="str">
        <f t="shared" si="413"/>
        <v>Existing</v>
      </c>
    </row>
    <row r="13222" spans="1:7" ht="19" x14ac:dyDescent="0.25">
      <c r="A13222" s="7">
        <v>2015</v>
      </c>
      <c r="B13222" s="7" t="s">
        <v>1660</v>
      </c>
      <c r="C13222" s="7" t="s">
        <v>6</v>
      </c>
      <c r="D13222" s="24">
        <v>573380.55000000005</v>
      </c>
      <c r="E13222">
        <f>INDEX('B. Store opening dates'!$B$5:$B$2448,MATCH('A. Sales by store'!B13222,'B. Store opening dates'!$A$5:$A$2448,0))</f>
        <v>2012</v>
      </c>
      <c r="F13222" t="str">
        <f t="shared" si="412"/>
        <v>Old</v>
      </c>
      <c r="G13222" t="str">
        <f t="shared" si="413"/>
        <v>Existing</v>
      </c>
    </row>
    <row r="13223" spans="1:7" ht="19" x14ac:dyDescent="0.25">
      <c r="A13223" s="7">
        <v>2014</v>
      </c>
      <c r="B13223" s="7" t="s">
        <v>1660</v>
      </c>
      <c r="C13223" s="7" t="s">
        <v>6</v>
      </c>
      <c r="D13223" s="24">
        <v>401536.97</v>
      </c>
      <c r="E13223">
        <f>INDEX('B. Store opening dates'!$B$5:$B$2448,MATCH('A. Sales by store'!B13223,'B. Store opening dates'!$A$5:$A$2448,0))</f>
        <v>2012</v>
      </c>
      <c r="F13223" t="str">
        <f t="shared" si="412"/>
        <v>Old</v>
      </c>
      <c r="G13223" t="str">
        <f t="shared" si="413"/>
        <v>Existing</v>
      </c>
    </row>
    <row r="13224" spans="1:7" ht="19" x14ac:dyDescent="0.25">
      <c r="A13224" s="7">
        <v>2015</v>
      </c>
      <c r="B13224" s="7" t="s">
        <v>1660</v>
      </c>
      <c r="C13224" s="7" t="s">
        <v>7</v>
      </c>
      <c r="D13224" s="24">
        <v>56758.82</v>
      </c>
      <c r="E13224">
        <f>INDEX('B. Store opening dates'!$B$5:$B$2448,MATCH('A. Sales by store'!B13224,'B. Store opening dates'!$A$5:$A$2448,0))</f>
        <v>2012</v>
      </c>
      <c r="F13224" t="str">
        <f t="shared" si="412"/>
        <v>Old</v>
      </c>
      <c r="G13224" t="str">
        <f t="shared" si="413"/>
        <v>Existing</v>
      </c>
    </row>
    <row r="13225" spans="1:7" ht="19" x14ac:dyDescent="0.25">
      <c r="A13225" s="7">
        <v>2014</v>
      </c>
      <c r="B13225" s="7" t="s">
        <v>1660</v>
      </c>
      <c r="C13225" s="7" t="s">
        <v>7</v>
      </c>
      <c r="D13225" s="24">
        <v>59894.47</v>
      </c>
      <c r="E13225">
        <f>INDEX('B. Store opening dates'!$B$5:$B$2448,MATCH('A. Sales by store'!B13225,'B. Store opening dates'!$A$5:$A$2448,0))</f>
        <v>2012</v>
      </c>
      <c r="F13225" t="str">
        <f t="shared" si="412"/>
        <v>Old</v>
      </c>
      <c r="G13225" t="str">
        <f t="shared" si="413"/>
        <v>Existing</v>
      </c>
    </row>
    <row r="13226" spans="1:7" ht="19" x14ac:dyDescent="0.25">
      <c r="A13226" s="7">
        <v>2015</v>
      </c>
      <c r="B13226" s="7" t="s">
        <v>1660</v>
      </c>
      <c r="C13226" s="7" t="s">
        <v>8</v>
      </c>
      <c r="D13226" s="24">
        <v>567039.17000000004</v>
      </c>
      <c r="E13226">
        <f>INDEX('B. Store opening dates'!$B$5:$B$2448,MATCH('A. Sales by store'!B13226,'B. Store opening dates'!$A$5:$A$2448,0))</f>
        <v>2012</v>
      </c>
      <c r="F13226" t="str">
        <f t="shared" si="412"/>
        <v>Old</v>
      </c>
      <c r="G13226" t="str">
        <f t="shared" si="413"/>
        <v>Existing</v>
      </c>
    </row>
    <row r="13227" spans="1:7" ht="19" x14ac:dyDescent="0.25">
      <c r="A13227" s="7">
        <v>2014</v>
      </c>
      <c r="B13227" s="7" t="s">
        <v>1660</v>
      </c>
      <c r="C13227" s="7" t="s">
        <v>8</v>
      </c>
      <c r="D13227" s="24">
        <v>592607.84</v>
      </c>
      <c r="E13227">
        <f>INDEX('B. Store opening dates'!$B$5:$B$2448,MATCH('A. Sales by store'!B13227,'B. Store opening dates'!$A$5:$A$2448,0))</f>
        <v>2012</v>
      </c>
      <c r="F13227" t="str">
        <f t="shared" si="412"/>
        <v>Old</v>
      </c>
      <c r="G13227" t="str">
        <f t="shared" si="413"/>
        <v>Existing</v>
      </c>
    </row>
    <row r="13228" spans="1:7" ht="19" x14ac:dyDescent="0.25">
      <c r="A13228" s="7">
        <v>2015</v>
      </c>
      <c r="B13228" s="7" t="s">
        <v>1661</v>
      </c>
      <c r="C13228" s="7" t="s">
        <v>5</v>
      </c>
      <c r="D13228" s="24">
        <v>806250.42</v>
      </c>
      <c r="E13228">
        <f>INDEX('B. Store opening dates'!$B$5:$B$2448,MATCH('A. Sales by store'!B13228,'B. Store opening dates'!$A$5:$A$2448,0))</f>
        <v>2012</v>
      </c>
      <c r="F13228" t="str">
        <f t="shared" si="412"/>
        <v>Old</v>
      </c>
      <c r="G13228" t="str">
        <f t="shared" si="413"/>
        <v>Existing</v>
      </c>
    </row>
    <row r="13229" spans="1:7" ht="19" x14ac:dyDescent="0.25">
      <c r="A13229" s="7">
        <v>2014</v>
      </c>
      <c r="B13229" s="7" t="s">
        <v>1661</v>
      </c>
      <c r="C13229" s="7" t="s">
        <v>5</v>
      </c>
      <c r="D13229" s="24">
        <v>879644.53</v>
      </c>
      <c r="E13229">
        <f>INDEX('B. Store opening dates'!$B$5:$B$2448,MATCH('A. Sales by store'!B13229,'B. Store opening dates'!$A$5:$A$2448,0))</f>
        <v>2012</v>
      </c>
      <c r="F13229" t="str">
        <f t="shared" si="412"/>
        <v>Old</v>
      </c>
      <c r="G13229" t="str">
        <f t="shared" si="413"/>
        <v>Existing</v>
      </c>
    </row>
    <row r="13230" spans="1:7" ht="19" x14ac:dyDescent="0.25">
      <c r="A13230" s="7">
        <v>2015</v>
      </c>
      <c r="B13230" s="7" t="s">
        <v>1661</v>
      </c>
      <c r="C13230" s="7" t="s">
        <v>6</v>
      </c>
      <c r="D13230" s="24">
        <v>327279.75</v>
      </c>
      <c r="E13230">
        <f>INDEX('B. Store opening dates'!$B$5:$B$2448,MATCH('A. Sales by store'!B13230,'B. Store opening dates'!$A$5:$A$2448,0))</f>
        <v>2012</v>
      </c>
      <c r="F13230" t="str">
        <f t="shared" si="412"/>
        <v>Old</v>
      </c>
      <c r="G13230" t="str">
        <f t="shared" si="413"/>
        <v>Existing</v>
      </c>
    </row>
    <row r="13231" spans="1:7" ht="19" x14ac:dyDescent="0.25">
      <c r="A13231" s="7">
        <v>2014</v>
      </c>
      <c r="B13231" s="7" t="s">
        <v>1661</v>
      </c>
      <c r="C13231" s="7" t="s">
        <v>6</v>
      </c>
      <c r="D13231" s="24">
        <v>233218.2</v>
      </c>
      <c r="E13231">
        <f>INDEX('B. Store opening dates'!$B$5:$B$2448,MATCH('A. Sales by store'!B13231,'B. Store opening dates'!$A$5:$A$2448,0))</f>
        <v>2012</v>
      </c>
      <c r="F13231" t="str">
        <f t="shared" si="412"/>
        <v>Old</v>
      </c>
      <c r="G13231" t="str">
        <f t="shared" si="413"/>
        <v>Existing</v>
      </c>
    </row>
    <row r="13232" spans="1:7" ht="19" x14ac:dyDescent="0.25">
      <c r="A13232" s="7">
        <v>2015</v>
      </c>
      <c r="B13232" s="7" t="s">
        <v>1661</v>
      </c>
      <c r="C13232" s="7" t="s">
        <v>7</v>
      </c>
      <c r="D13232" s="24">
        <v>107519.59</v>
      </c>
      <c r="E13232">
        <f>INDEX('B. Store opening dates'!$B$5:$B$2448,MATCH('A. Sales by store'!B13232,'B. Store opening dates'!$A$5:$A$2448,0))</f>
        <v>2012</v>
      </c>
      <c r="F13232" t="str">
        <f t="shared" si="412"/>
        <v>Old</v>
      </c>
      <c r="G13232" t="str">
        <f t="shared" si="413"/>
        <v>Existing</v>
      </c>
    </row>
    <row r="13233" spans="1:7" ht="19" x14ac:dyDescent="0.25">
      <c r="A13233" s="7">
        <v>2014</v>
      </c>
      <c r="B13233" s="7" t="s">
        <v>1661</v>
      </c>
      <c r="C13233" s="7" t="s">
        <v>7</v>
      </c>
      <c r="D13233" s="24">
        <v>112312.11</v>
      </c>
      <c r="E13233">
        <f>INDEX('B. Store opening dates'!$B$5:$B$2448,MATCH('A. Sales by store'!B13233,'B. Store opening dates'!$A$5:$A$2448,0))</f>
        <v>2012</v>
      </c>
      <c r="F13233" t="str">
        <f t="shared" si="412"/>
        <v>Old</v>
      </c>
      <c r="G13233" t="str">
        <f t="shared" si="413"/>
        <v>Existing</v>
      </c>
    </row>
    <row r="13234" spans="1:7" ht="19" x14ac:dyDescent="0.25">
      <c r="A13234" s="7">
        <v>2015</v>
      </c>
      <c r="B13234" s="7" t="s">
        <v>1661</v>
      </c>
      <c r="C13234" s="7" t="s">
        <v>8</v>
      </c>
      <c r="D13234" s="24">
        <v>648102.85</v>
      </c>
      <c r="E13234">
        <f>INDEX('B. Store opening dates'!$B$5:$B$2448,MATCH('A. Sales by store'!B13234,'B. Store opening dates'!$A$5:$A$2448,0))</f>
        <v>2012</v>
      </c>
      <c r="F13234" t="str">
        <f t="shared" si="412"/>
        <v>Old</v>
      </c>
      <c r="G13234" t="str">
        <f t="shared" si="413"/>
        <v>Existing</v>
      </c>
    </row>
    <row r="13235" spans="1:7" ht="19" x14ac:dyDescent="0.25">
      <c r="A13235" s="7">
        <v>2014</v>
      </c>
      <c r="B13235" s="7" t="s">
        <v>1661</v>
      </c>
      <c r="C13235" s="7" t="s">
        <v>8</v>
      </c>
      <c r="D13235" s="24">
        <v>674971.91</v>
      </c>
      <c r="E13235">
        <f>INDEX('B. Store opening dates'!$B$5:$B$2448,MATCH('A. Sales by store'!B13235,'B. Store opening dates'!$A$5:$A$2448,0))</f>
        <v>2012</v>
      </c>
      <c r="F13235" t="str">
        <f t="shared" si="412"/>
        <v>Old</v>
      </c>
      <c r="G13235" t="str">
        <f t="shared" si="413"/>
        <v>Existing</v>
      </c>
    </row>
    <row r="13236" spans="1:7" ht="19" x14ac:dyDescent="0.25">
      <c r="A13236" s="7">
        <v>2015</v>
      </c>
      <c r="B13236" s="7" t="s">
        <v>1662</v>
      </c>
      <c r="C13236" s="7" t="s">
        <v>5</v>
      </c>
      <c r="D13236" s="24">
        <v>745023.54</v>
      </c>
      <c r="E13236">
        <f>INDEX('B. Store opening dates'!$B$5:$B$2448,MATCH('A. Sales by store'!B13236,'B. Store opening dates'!$A$5:$A$2448,0))</f>
        <v>2012</v>
      </c>
      <c r="F13236" t="str">
        <f t="shared" si="412"/>
        <v>Old</v>
      </c>
      <c r="G13236" t="str">
        <f t="shared" si="413"/>
        <v>Existing</v>
      </c>
    </row>
    <row r="13237" spans="1:7" ht="19" x14ac:dyDescent="0.25">
      <c r="A13237" s="7">
        <v>2014</v>
      </c>
      <c r="B13237" s="7" t="s">
        <v>1662</v>
      </c>
      <c r="C13237" s="7" t="s">
        <v>5</v>
      </c>
      <c r="D13237" s="24">
        <v>809893.09</v>
      </c>
      <c r="E13237">
        <f>INDEX('B. Store opening dates'!$B$5:$B$2448,MATCH('A. Sales by store'!B13237,'B. Store opening dates'!$A$5:$A$2448,0))</f>
        <v>2012</v>
      </c>
      <c r="F13237" t="str">
        <f t="shared" si="412"/>
        <v>Old</v>
      </c>
      <c r="G13237" t="str">
        <f t="shared" si="413"/>
        <v>Existing</v>
      </c>
    </row>
    <row r="13238" spans="1:7" ht="19" x14ac:dyDescent="0.25">
      <c r="A13238" s="7">
        <v>2015</v>
      </c>
      <c r="B13238" s="7" t="s">
        <v>1662</v>
      </c>
      <c r="C13238" s="7" t="s">
        <v>6</v>
      </c>
      <c r="D13238" s="24">
        <v>355072.41</v>
      </c>
      <c r="E13238">
        <f>INDEX('B. Store opening dates'!$B$5:$B$2448,MATCH('A. Sales by store'!B13238,'B. Store opening dates'!$A$5:$A$2448,0))</f>
        <v>2012</v>
      </c>
      <c r="F13238" t="str">
        <f t="shared" si="412"/>
        <v>Old</v>
      </c>
      <c r="G13238" t="str">
        <f t="shared" si="413"/>
        <v>Existing</v>
      </c>
    </row>
    <row r="13239" spans="1:7" ht="19" x14ac:dyDescent="0.25">
      <c r="A13239" s="7">
        <v>2014</v>
      </c>
      <c r="B13239" s="7" t="s">
        <v>1662</v>
      </c>
      <c r="C13239" s="7" t="s">
        <v>6</v>
      </c>
      <c r="D13239" s="24">
        <v>252944.49</v>
      </c>
      <c r="E13239">
        <f>INDEX('B. Store opening dates'!$B$5:$B$2448,MATCH('A. Sales by store'!B13239,'B. Store opening dates'!$A$5:$A$2448,0))</f>
        <v>2012</v>
      </c>
      <c r="F13239" t="str">
        <f t="shared" si="412"/>
        <v>Old</v>
      </c>
      <c r="G13239" t="str">
        <f t="shared" si="413"/>
        <v>Existing</v>
      </c>
    </row>
    <row r="13240" spans="1:7" ht="19" x14ac:dyDescent="0.25">
      <c r="A13240" s="7">
        <v>2015</v>
      </c>
      <c r="B13240" s="7" t="s">
        <v>1662</v>
      </c>
      <c r="C13240" s="7" t="s">
        <v>7</v>
      </c>
      <c r="D13240" s="24">
        <v>206662.55</v>
      </c>
      <c r="E13240">
        <f>INDEX('B. Store opening dates'!$B$5:$B$2448,MATCH('A. Sales by store'!B13240,'B. Store opening dates'!$A$5:$A$2448,0))</f>
        <v>2012</v>
      </c>
      <c r="F13240" t="str">
        <f t="shared" si="412"/>
        <v>Old</v>
      </c>
      <c r="G13240" t="str">
        <f t="shared" si="413"/>
        <v>Existing</v>
      </c>
    </row>
    <row r="13241" spans="1:7" ht="19" x14ac:dyDescent="0.25">
      <c r="A13241" s="7">
        <v>2014</v>
      </c>
      <c r="B13241" s="7" t="s">
        <v>1662</v>
      </c>
      <c r="C13241" s="7" t="s">
        <v>7</v>
      </c>
      <c r="D13241" s="24">
        <v>216542.66</v>
      </c>
      <c r="E13241">
        <f>INDEX('B. Store opening dates'!$B$5:$B$2448,MATCH('A. Sales by store'!B13241,'B. Store opening dates'!$A$5:$A$2448,0))</f>
        <v>2012</v>
      </c>
      <c r="F13241" t="str">
        <f t="shared" si="412"/>
        <v>Old</v>
      </c>
      <c r="G13241" t="str">
        <f t="shared" si="413"/>
        <v>Existing</v>
      </c>
    </row>
    <row r="13242" spans="1:7" ht="19" x14ac:dyDescent="0.25">
      <c r="A13242" s="7">
        <v>2015</v>
      </c>
      <c r="B13242" s="7" t="s">
        <v>1662</v>
      </c>
      <c r="C13242" s="7" t="s">
        <v>8</v>
      </c>
      <c r="D13242" s="24">
        <v>723847.46</v>
      </c>
      <c r="E13242">
        <f>INDEX('B. Store opening dates'!$B$5:$B$2448,MATCH('A. Sales by store'!B13242,'B. Store opening dates'!$A$5:$A$2448,0))</f>
        <v>2012</v>
      </c>
      <c r="F13242" t="str">
        <f t="shared" si="412"/>
        <v>Old</v>
      </c>
      <c r="G13242" t="str">
        <f t="shared" si="413"/>
        <v>Existing</v>
      </c>
    </row>
    <row r="13243" spans="1:7" ht="19" x14ac:dyDescent="0.25">
      <c r="A13243" s="7">
        <v>2014</v>
      </c>
      <c r="B13243" s="7" t="s">
        <v>1662</v>
      </c>
      <c r="C13243" s="7" t="s">
        <v>8</v>
      </c>
      <c r="D13243" s="24">
        <v>755886.62</v>
      </c>
      <c r="E13243">
        <f>INDEX('B. Store opening dates'!$B$5:$B$2448,MATCH('A. Sales by store'!B13243,'B. Store opening dates'!$A$5:$A$2448,0))</f>
        <v>2012</v>
      </c>
      <c r="F13243" t="str">
        <f t="shared" si="412"/>
        <v>Old</v>
      </c>
      <c r="G13243" t="str">
        <f t="shared" si="413"/>
        <v>Existing</v>
      </c>
    </row>
    <row r="13244" spans="1:7" ht="19" x14ac:dyDescent="0.25">
      <c r="A13244" s="7">
        <v>2015</v>
      </c>
      <c r="B13244" s="7" t="s">
        <v>1663</v>
      </c>
      <c r="C13244" s="7" t="s">
        <v>5</v>
      </c>
      <c r="D13244" s="24">
        <v>635703.75</v>
      </c>
      <c r="E13244">
        <f>INDEX('B. Store opening dates'!$B$5:$B$2448,MATCH('A. Sales by store'!B13244,'B. Store opening dates'!$A$5:$A$2448,0))</f>
        <v>2012</v>
      </c>
      <c r="F13244" t="str">
        <f t="shared" si="412"/>
        <v>Old</v>
      </c>
      <c r="G13244" t="str">
        <f t="shared" si="413"/>
        <v>Existing</v>
      </c>
    </row>
    <row r="13245" spans="1:7" ht="19" x14ac:dyDescent="0.25">
      <c r="A13245" s="7">
        <v>2014</v>
      </c>
      <c r="B13245" s="7" t="s">
        <v>1663</v>
      </c>
      <c r="C13245" s="7" t="s">
        <v>5</v>
      </c>
      <c r="D13245" s="24">
        <v>702754.13</v>
      </c>
      <c r="E13245">
        <f>INDEX('B. Store opening dates'!$B$5:$B$2448,MATCH('A. Sales by store'!B13245,'B. Store opening dates'!$A$5:$A$2448,0))</f>
        <v>2012</v>
      </c>
      <c r="F13245" t="str">
        <f t="shared" si="412"/>
        <v>Old</v>
      </c>
      <c r="G13245" t="str">
        <f t="shared" si="413"/>
        <v>Existing</v>
      </c>
    </row>
    <row r="13246" spans="1:7" ht="19" x14ac:dyDescent="0.25">
      <c r="A13246" s="7">
        <v>2015</v>
      </c>
      <c r="B13246" s="7" t="s">
        <v>1663</v>
      </c>
      <c r="C13246" s="7" t="s">
        <v>6</v>
      </c>
      <c r="D13246" s="24">
        <v>251035.82</v>
      </c>
      <c r="E13246">
        <f>INDEX('B. Store opening dates'!$B$5:$B$2448,MATCH('A. Sales by store'!B13246,'B. Store opening dates'!$A$5:$A$2448,0))</f>
        <v>2012</v>
      </c>
      <c r="F13246" t="str">
        <f t="shared" si="412"/>
        <v>Old</v>
      </c>
      <c r="G13246" t="str">
        <f t="shared" si="413"/>
        <v>Existing</v>
      </c>
    </row>
    <row r="13247" spans="1:7" ht="19" x14ac:dyDescent="0.25">
      <c r="A13247" s="7">
        <v>2014</v>
      </c>
      <c r="B13247" s="7" t="s">
        <v>1663</v>
      </c>
      <c r="C13247" s="7" t="s">
        <v>6</v>
      </c>
      <c r="D13247" s="24">
        <v>178168.89</v>
      </c>
      <c r="E13247">
        <f>INDEX('B. Store opening dates'!$B$5:$B$2448,MATCH('A. Sales by store'!B13247,'B. Store opening dates'!$A$5:$A$2448,0))</f>
        <v>2012</v>
      </c>
      <c r="F13247" t="str">
        <f t="shared" si="412"/>
        <v>Old</v>
      </c>
      <c r="G13247" t="str">
        <f t="shared" si="413"/>
        <v>Existing</v>
      </c>
    </row>
    <row r="13248" spans="1:7" ht="19" x14ac:dyDescent="0.25">
      <c r="A13248" s="7">
        <v>2015</v>
      </c>
      <c r="B13248" s="7" t="s">
        <v>1663</v>
      </c>
      <c r="C13248" s="7" t="s">
        <v>7</v>
      </c>
      <c r="D13248" s="24">
        <v>131731.25</v>
      </c>
      <c r="E13248">
        <f>INDEX('B. Store opening dates'!$B$5:$B$2448,MATCH('A. Sales by store'!B13248,'B. Store opening dates'!$A$5:$A$2448,0))</f>
        <v>2012</v>
      </c>
      <c r="F13248" t="str">
        <f t="shared" si="412"/>
        <v>Old</v>
      </c>
      <c r="G13248" t="str">
        <f t="shared" si="413"/>
        <v>Existing</v>
      </c>
    </row>
    <row r="13249" spans="1:7" ht="19" x14ac:dyDescent="0.25">
      <c r="A13249" s="7">
        <v>2014</v>
      </c>
      <c r="B13249" s="7" t="s">
        <v>1663</v>
      </c>
      <c r="C13249" s="7" t="s">
        <v>7</v>
      </c>
      <c r="D13249" s="24">
        <v>139856.21</v>
      </c>
      <c r="E13249">
        <f>INDEX('B. Store opening dates'!$B$5:$B$2448,MATCH('A. Sales by store'!B13249,'B. Store opening dates'!$A$5:$A$2448,0))</f>
        <v>2012</v>
      </c>
      <c r="F13249" t="str">
        <f t="shared" si="412"/>
        <v>Old</v>
      </c>
      <c r="G13249" t="str">
        <f t="shared" si="413"/>
        <v>Existing</v>
      </c>
    </row>
    <row r="13250" spans="1:7" ht="19" x14ac:dyDescent="0.25">
      <c r="A13250" s="7">
        <v>2015</v>
      </c>
      <c r="B13250" s="7" t="s">
        <v>1663</v>
      </c>
      <c r="C13250" s="7" t="s">
        <v>8</v>
      </c>
      <c r="D13250" s="24">
        <v>657645.51</v>
      </c>
      <c r="E13250">
        <f>INDEX('B. Store opening dates'!$B$5:$B$2448,MATCH('A. Sales by store'!B13250,'B. Store opening dates'!$A$5:$A$2448,0))</f>
        <v>2012</v>
      </c>
      <c r="F13250" t="str">
        <f t="shared" si="412"/>
        <v>Old</v>
      </c>
      <c r="G13250" t="str">
        <f t="shared" si="413"/>
        <v>Existing</v>
      </c>
    </row>
    <row r="13251" spans="1:7" ht="19" x14ac:dyDescent="0.25">
      <c r="A13251" s="7">
        <v>2014</v>
      </c>
      <c r="B13251" s="7" t="s">
        <v>1663</v>
      </c>
      <c r="C13251" s="7" t="s">
        <v>8</v>
      </c>
      <c r="D13251" s="24">
        <v>681019.27</v>
      </c>
      <c r="E13251">
        <f>INDEX('B. Store opening dates'!$B$5:$B$2448,MATCH('A. Sales by store'!B13251,'B. Store opening dates'!$A$5:$A$2448,0))</f>
        <v>2012</v>
      </c>
      <c r="F13251" t="str">
        <f t="shared" si="412"/>
        <v>Old</v>
      </c>
      <c r="G13251" t="str">
        <f t="shared" si="413"/>
        <v>Existing</v>
      </c>
    </row>
    <row r="13252" spans="1:7" ht="19" x14ac:dyDescent="0.25">
      <c r="A13252" s="7">
        <v>2015</v>
      </c>
      <c r="B13252" s="7" t="s">
        <v>1664</v>
      </c>
      <c r="C13252" s="7" t="s">
        <v>5</v>
      </c>
      <c r="D13252" s="24">
        <v>736495.77</v>
      </c>
      <c r="E13252">
        <f>INDEX('B. Store opening dates'!$B$5:$B$2448,MATCH('A. Sales by store'!B13252,'B. Store opening dates'!$A$5:$A$2448,0))</f>
        <v>2012</v>
      </c>
      <c r="F13252" t="str">
        <f t="shared" si="412"/>
        <v>Old</v>
      </c>
      <c r="G13252" t="str">
        <f t="shared" si="413"/>
        <v>Existing</v>
      </c>
    </row>
    <row r="13253" spans="1:7" ht="19" x14ac:dyDescent="0.25">
      <c r="A13253" s="7">
        <v>2014</v>
      </c>
      <c r="B13253" s="7" t="s">
        <v>1664</v>
      </c>
      <c r="C13253" s="7" t="s">
        <v>5</v>
      </c>
      <c r="D13253" s="24">
        <v>815436.95</v>
      </c>
      <c r="E13253">
        <f>INDEX('B. Store opening dates'!$B$5:$B$2448,MATCH('A. Sales by store'!B13253,'B. Store opening dates'!$A$5:$A$2448,0))</f>
        <v>2012</v>
      </c>
      <c r="F13253" t="str">
        <f t="shared" ref="F13253:F13316" si="414">IF(A13253 = 2015, IF(E13253&lt; 2015, "Old","New"),IF(E13253 &lt; 2014, "Old","New"))</f>
        <v>Old</v>
      </c>
      <c r="G13253" t="str">
        <f t="shared" ref="G13253:G13316" si="415">IF(A13253 = 2015, IF(E13253&lt; 2015, "Existing","New"),"Existing")</f>
        <v>Existing</v>
      </c>
    </row>
    <row r="13254" spans="1:7" ht="19" x14ac:dyDescent="0.25">
      <c r="A13254" s="7">
        <v>2015</v>
      </c>
      <c r="B13254" s="7" t="s">
        <v>1664</v>
      </c>
      <c r="C13254" s="7" t="s">
        <v>6</v>
      </c>
      <c r="D13254" s="24">
        <v>289693.37</v>
      </c>
      <c r="E13254">
        <f>INDEX('B. Store opening dates'!$B$5:$B$2448,MATCH('A. Sales by store'!B13254,'B. Store opening dates'!$A$5:$A$2448,0))</f>
        <v>2012</v>
      </c>
      <c r="F13254" t="str">
        <f t="shared" si="414"/>
        <v>Old</v>
      </c>
      <c r="G13254" t="str">
        <f t="shared" si="415"/>
        <v>Existing</v>
      </c>
    </row>
    <row r="13255" spans="1:7" ht="19" x14ac:dyDescent="0.25">
      <c r="A13255" s="7">
        <v>2014</v>
      </c>
      <c r="B13255" s="7" t="s">
        <v>1664</v>
      </c>
      <c r="C13255" s="7" t="s">
        <v>6</v>
      </c>
      <c r="D13255" s="24">
        <v>212489.32</v>
      </c>
      <c r="E13255">
        <f>INDEX('B. Store opening dates'!$B$5:$B$2448,MATCH('A. Sales by store'!B13255,'B. Store opening dates'!$A$5:$A$2448,0))</f>
        <v>2012</v>
      </c>
      <c r="F13255" t="str">
        <f t="shared" si="414"/>
        <v>Old</v>
      </c>
      <c r="G13255" t="str">
        <f t="shared" si="415"/>
        <v>Existing</v>
      </c>
    </row>
    <row r="13256" spans="1:7" ht="19" x14ac:dyDescent="0.25">
      <c r="A13256" s="7">
        <v>2015</v>
      </c>
      <c r="B13256" s="7" t="s">
        <v>1664</v>
      </c>
      <c r="C13256" s="7" t="s">
        <v>7</v>
      </c>
      <c r="D13256" s="24">
        <v>131178.54</v>
      </c>
      <c r="E13256">
        <f>INDEX('B. Store opening dates'!$B$5:$B$2448,MATCH('A. Sales by store'!B13256,'B. Store opening dates'!$A$5:$A$2448,0))</f>
        <v>2012</v>
      </c>
      <c r="F13256" t="str">
        <f t="shared" si="414"/>
        <v>Old</v>
      </c>
      <c r="G13256" t="str">
        <f t="shared" si="415"/>
        <v>Existing</v>
      </c>
    </row>
    <row r="13257" spans="1:7" ht="19" x14ac:dyDescent="0.25">
      <c r="A13257" s="7">
        <v>2014</v>
      </c>
      <c r="B13257" s="7" t="s">
        <v>1664</v>
      </c>
      <c r="C13257" s="7" t="s">
        <v>7</v>
      </c>
      <c r="D13257" s="24">
        <v>138615.26</v>
      </c>
      <c r="E13257">
        <f>INDEX('B. Store opening dates'!$B$5:$B$2448,MATCH('A. Sales by store'!B13257,'B. Store opening dates'!$A$5:$A$2448,0))</f>
        <v>2012</v>
      </c>
      <c r="F13257" t="str">
        <f t="shared" si="414"/>
        <v>Old</v>
      </c>
      <c r="G13257" t="str">
        <f t="shared" si="415"/>
        <v>Existing</v>
      </c>
    </row>
    <row r="13258" spans="1:7" ht="19" x14ac:dyDescent="0.25">
      <c r="A13258" s="7">
        <v>2015</v>
      </c>
      <c r="B13258" s="7" t="s">
        <v>1664</v>
      </c>
      <c r="C13258" s="7" t="s">
        <v>8</v>
      </c>
      <c r="D13258" s="24">
        <v>647631.99</v>
      </c>
      <c r="E13258">
        <f>INDEX('B. Store opening dates'!$B$5:$B$2448,MATCH('A. Sales by store'!B13258,'B. Store opening dates'!$A$5:$A$2448,0))</f>
        <v>2012</v>
      </c>
      <c r="F13258" t="str">
        <f t="shared" si="414"/>
        <v>Old</v>
      </c>
      <c r="G13258" t="str">
        <f t="shared" si="415"/>
        <v>Existing</v>
      </c>
    </row>
    <row r="13259" spans="1:7" ht="19" x14ac:dyDescent="0.25">
      <c r="A13259" s="7">
        <v>2014</v>
      </c>
      <c r="B13259" s="7" t="s">
        <v>1664</v>
      </c>
      <c r="C13259" s="7" t="s">
        <v>8</v>
      </c>
      <c r="D13259" s="24">
        <v>669571.12</v>
      </c>
      <c r="E13259">
        <f>INDEX('B. Store opening dates'!$B$5:$B$2448,MATCH('A. Sales by store'!B13259,'B. Store opening dates'!$A$5:$A$2448,0))</f>
        <v>2012</v>
      </c>
      <c r="F13259" t="str">
        <f t="shared" si="414"/>
        <v>Old</v>
      </c>
      <c r="G13259" t="str">
        <f t="shared" si="415"/>
        <v>Existing</v>
      </c>
    </row>
    <row r="13260" spans="1:7" ht="19" x14ac:dyDescent="0.25">
      <c r="A13260" s="7">
        <v>2015</v>
      </c>
      <c r="B13260" s="7" t="s">
        <v>1665</v>
      </c>
      <c r="C13260" s="7" t="s">
        <v>5</v>
      </c>
      <c r="D13260" s="24">
        <v>613784.91</v>
      </c>
      <c r="E13260">
        <f>INDEX('B. Store opening dates'!$B$5:$B$2448,MATCH('A. Sales by store'!B13260,'B. Store opening dates'!$A$5:$A$2448,0))</f>
        <v>2012</v>
      </c>
      <c r="F13260" t="str">
        <f t="shared" si="414"/>
        <v>Old</v>
      </c>
      <c r="G13260" t="str">
        <f t="shared" si="415"/>
        <v>Existing</v>
      </c>
    </row>
    <row r="13261" spans="1:7" ht="19" x14ac:dyDescent="0.25">
      <c r="A13261" s="7">
        <v>2014</v>
      </c>
      <c r="B13261" s="7" t="s">
        <v>1665</v>
      </c>
      <c r="C13261" s="7" t="s">
        <v>5</v>
      </c>
      <c r="D13261" s="24">
        <v>677398.77</v>
      </c>
      <c r="E13261">
        <f>INDEX('B. Store opening dates'!$B$5:$B$2448,MATCH('A. Sales by store'!B13261,'B. Store opening dates'!$A$5:$A$2448,0))</f>
        <v>2012</v>
      </c>
      <c r="F13261" t="str">
        <f t="shared" si="414"/>
        <v>Old</v>
      </c>
      <c r="G13261" t="str">
        <f t="shared" si="415"/>
        <v>Existing</v>
      </c>
    </row>
    <row r="13262" spans="1:7" ht="19" x14ac:dyDescent="0.25">
      <c r="A13262" s="7">
        <v>2015</v>
      </c>
      <c r="B13262" s="7" t="s">
        <v>1665</v>
      </c>
      <c r="C13262" s="7" t="s">
        <v>6</v>
      </c>
      <c r="D13262" s="24">
        <v>397169.68</v>
      </c>
      <c r="E13262">
        <f>INDEX('B. Store opening dates'!$B$5:$B$2448,MATCH('A. Sales by store'!B13262,'B. Store opening dates'!$A$5:$A$2448,0))</f>
        <v>2012</v>
      </c>
      <c r="F13262" t="str">
        <f t="shared" si="414"/>
        <v>Old</v>
      </c>
      <c r="G13262" t="str">
        <f t="shared" si="415"/>
        <v>Existing</v>
      </c>
    </row>
    <row r="13263" spans="1:7" ht="19" x14ac:dyDescent="0.25">
      <c r="A13263" s="7">
        <v>2014</v>
      </c>
      <c r="B13263" s="7" t="s">
        <v>1665</v>
      </c>
      <c r="C13263" s="7" t="s">
        <v>6</v>
      </c>
      <c r="D13263" s="24">
        <v>289146.68</v>
      </c>
      <c r="E13263">
        <f>INDEX('B. Store opening dates'!$B$5:$B$2448,MATCH('A. Sales by store'!B13263,'B. Store opening dates'!$A$5:$A$2448,0))</f>
        <v>2012</v>
      </c>
      <c r="F13263" t="str">
        <f t="shared" si="414"/>
        <v>Old</v>
      </c>
      <c r="G13263" t="str">
        <f t="shared" si="415"/>
        <v>Existing</v>
      </c>
    </row>
    <row r="13264" spans="1:7" ht="19" x14ac:dyDescent="0.25">
      <c r="A13264" s="7">
        <v>2015</v>
      </c>
      <c r="B13264" s="7" t="s">
        <v>1665</v>
      </c>
      <c r="C13264" s="7" t="s">
        <v>7</v>
      </c>
      <c r="D13264" s="24">
        <v>224307.7</v>
      </c>
      <c r="E13264">
        <f>INDEX('B. Store opening dates'!$B$5:$B$2448,MATCH('A. Sales by store'!B13264,'B. Store opening dates'!$A$5:$A$2448,0))</f>
        <v>2012</v>
      </c>
      <c r="F13264" t="str">
        <f t="shared" si="414"/>
        <v>Old</v>
      </c>
      <c r="G13264" t="str">
        <f t="shared" si="415"/>
        <v>Existing</v>
      </c>
    </row>
    <row r="13265" spans="1:7" ht="19" x14ac:dyDescent="0.25">
      <c r="A13265" s="7">
        <v>2014</v>
      </c>
      <c r="B13265" s="7" t="s">
        <v>1665</v>
      </c>
      <c r="C13265" s="7" t="s">
        <v>7</v>
      </c>
      <c r="D13265" s="24">
        <v>236469.53</v>
      </c>
      <c r="E13265">
        <f>INDEX('B. Store opening dates'!$B$5:$B$2448,MATCH('A. Sales by store'!B13265,'B. Store opening dates'!$A$5:$A$2448,0))</f>
        <v>2012</v>
      </c>
      <c r="F13265" t="str">
        <f t="shared" si="414"/>
        <v>Old</v>
      </c>
      <c r="G13265" t="str">
        <f t="shared" si="415"/>
        <v>Existing</v>
      </c>
    </row>
    <row r="13266" spans="1:7" ht="19" x14ac:dyDescent="0.25">
      <c r="A13266" s="7">
        <v>2015</v>
      </c>
      <c r="B13266" s="7" t="s">
        <v>1665</v>
      </c>
      <c r="C13266" s="7" t="s">
        <v>8</v>
      </c>
      <c r="D13266" s="24">
        <v>599450.78</v>
      </c>
      <c r="E13266">
        <f>INDEX('B. Store opening dates'!$B$5:$B$2448,MATCH('A. Sales by store'!B13266,'B. Store opening dates'!$A$5:$A$2448,0))</f>
        <v>2012</v>
      </c>
      <c r="F13266" t="str">
        <f t="shared" si="414"/>
        <v>Old</v>
      </c>
      <c r="G13266" t="str">
        <f t="shared" si="415"/>
        <v>Existing</v>
      </c>
    </row>
    <row r="13267" spans="1:7" ht="19" x14ac:dyDescent="0.25">
      <c r="A13267" s="7">
        <v>2014</v>
      </c>
      <c r="B13267" s="7" t="s">
        <v>1665</v>
      </c>
      <c r="C13267" s="7" t="s">
        <v>8</v>
      </c>
      <c r="D13267" s="24">
        <v>621070.47</v>
      </c>
      <c r="E13267">
        <f>INDEX('B. Store opening dates'!$B$5:$B$2448,MATCH('A. Sales by store'!B13267,'B. Store opening dates'!$A$5:$A$2448,0))</f>
        <v>2012</v>
      </c>
      <c r="F13267" t="str">
        <f t="shared" si="414"/>
        <v>Old</v>
      </c>
      <c r="G13267" t="str">
        <f t="shared" si="415"/>
        <v>Existing</v>
      </c>
    </row>
    <row r="13268" spans="1:7" ht="19" x14ac:dyDescent="0.25">
      <c r="A13268" s="7">
        <v>2015</v>
      </c>
      <c r="B13268" s="7" t="s">
        <v>1666</v>
      </c>
      <c r="C13268" s="7" t="s">
        <v>5</v>
      </c>
      <c r="D13268" s="24">
        <v>702956.79</v>
      </c>
      <c r="E13268">
        <f>INDEX('B. Store opening dates'!$B$5:$B$2448,MATCH('A. Sales by store'!B13268,'B. Store opening dates'!$A$5:$A$2448,0))</f>
        <v>2012</v>
      </c>
      <c r="F13268" t="str">
        <f t="shared" si="414"/>
        <v>Old</v>
      </c>
      <c r="G13268" t="str">
        <f t="shared" si="415"/>
        <v>Existing</v>
      </c>
    </row>
    <row r="13269" spans="1:7" ht="19" x14ac:dyDescent="0.25">
      <c r="A13269" s="7">
        <v>2014</v>
      </c>
      <c r="B13269" s="7" t="s">
        <v>1666</v>
      </c>
      <c r="C13269" s="7" t="s">
        <v>5</v>
      </c>
      <c r="D13269" s="24">
        <v>770113.16</v>
      </c>
      <c r="E13269">
        <f>INDEX('B. Store opening dates'!$B$5:$B$2448,MATCH('A. Sales by store'!B13269,'B. Store opening dates'!$A$5:$A$2448,0))</f>
        <v>2012</v>
      </c>
      <c r="F13269" t="str">
        <f t="shared" si="414"/>
        <v>Old</v>
      </c>
      <c r="G13269" t="str">
        <f t="shared" si="415"/>
        <v>Existing</v>
      </c>
    </row>
    <row r="13270" spans="1:7" ht="19" x14ac:dyDescent="0.25">
      <c r="A13270" s="7">
        <v>2015</v>
      </c>
      <c r="B13270" s="7" t="s">
        <v>1666</v>
      </c>
      <c r="C13270" s="7" t="s">
        <v>6</v>
      </c>
      <c r="D13270" s="24">
        <v>474051.77</v>
      </c>
      <c r="E13270">
        <f>INDEX('B. Store opening dates'!$B$5:$B$2448,MATCH('A. Sales by store'!B13270,'B. Store opening dates'!$A$5:$A$2448,0))</f>
        <v>2012</v>
      </c>
      <c r="F13270" t="str">
        <f t="shared" si="414"/>
        <v>Old</v>
      </c>
      <c r="G13270" t="str">
        <f t="shared" si="415"/>
        <v>Existing</v>
      </c>
    </row>
    <row r="13271" spans="1:7" ht="19" x14ac:dyDescent="0.25">
      <c r="A13271" s="7">
        <v>2014</v>
      </c>
      <c r="B13271" s="7" t="s">
        <v>1666</v>
      </c>
      <c r="C13271" s="7" t="s">
        <v>6</v>
      </c>
      <c r="D13271" s="24">
        <v>344906.38</v>
      </c>
      <c r="E13271">
        <f>INDEX('B. Store opening dates'!$B$5:$B$2448,MATCH('A. Sales by store'!B13271,'B. Store opening dates'!$A$5:$A$2448,0))</f>
        <v>2012</v>
      </c>
      <c r="F13271" t="str">
        <f t="shared" si="414"/>
        <v>Old</v>
      </c>
      <c r="G13271" t="str">
        <f t="shared" si="415"/>
        <v>Existing</v>
      </c>
    </row>
    <row r="13272" spans="1:7" ht="19" x14ac:dyDescent="0.25">
      <c r="A13272" s="7">
        <v>2015</v>
      </c>
      <c r="B13272" s="7" t="s">
        <v>1666</v>
      </c>
      <c r="C13272" s="7" t="s">
        <v>7</v>
      </c>
      <c r="D13272" s="24">
        <v>102709.4</v>
      </c>
      <c r="E13272">
        <f>INDEX('B. Store opening dates'!$B$5:$B$2448,MATCH('A. Sales by store'!B13272,'B. Store opening dates'!$A$5:$A$2448,0))</f>
        <v>2012</v>
      </c>
      <c r="F13272" t="str">
        <f t="shared" si="414"/>
        <v>Old</v>
      </c>
      <c r="G13272" t="str">
        <f t="shared" si="415"/>
        <v>Existing</v>
      </c>
    </row>
    <row r="13273" spans="1:7" ht="19" x14ac:dyDescent="0.25">
      <c r="A13273" s="7">
        <v>2014</v>
      </c>
      <c r="B13273" s="7" t="s">
        <v>1666</v>
      </c>
      <c r="C13273" s="7" t="s">
        <v>7</v>
      </c>
      <c r="D13273" s="24">
        <v>107682.32</v>
      </c>
      <c r="E13273">
        <f>INDEX('B. Store opening dates'!$B$5:$B$2448,MATCH('A. Sales by store'!B13273,'B. Store opening dates'!$A$5:$A$2448,0))</f>
        <v>2012</v>
      </c>
      <c r="F13273" t="str">
        <f t="shared" si="414"/>
        <v>Old</v>
      </c>
      <c r="G13273" t="str">
        <f t="shared" si="415"/>
        <v>Existing</v>
      </c>
    </row>
    <row r="13274" spans="1:7" ht="19" x14ac:dyDescent="0.25">
      <c r="A13274" s="7">
        <v>2015</v>
      </c>
      <c r="B13274" s="7" t="s">
        <v>1666</v>
      </c>
      <c r="C13274" s="7" t="s">
        <v>8</v>
      </c>
      <c r="D13274" s="24">
        <v>647947.23</v>
      </c>
      <c r="E13274">
        <f>INDEX('B. Store opening dates'!$B$5:$B$2448,MATCH('A. Sales by store'!B13274,'B. Store opening dates'!$A$5:$A$2448,0))</f>
        <v>2012</v>
      </c>
      <c r="F13274" t="str">
        <f t="shared" si="414"/>
        <v>Old</v>
      </c>
      <c r="G13274" t="str">
        <f t="shared" si="415"/>
        <v>Existing</v>
      </c>
    </row>
    <row r="13275" spans="1:7" ht="19" x14ac:dyDescent="0.25">
      <c r="A13275" s="7">
        <v>2014</v>
      </c>
      <c r="B13275" s="7" t="s">
        <v>1666</v>
      </c>
      <c r="C13275" s="7" t="s">
        <v>8</v>
      </c>
      <c r="D13275" s="24">
        <v>666680.16</v>
      </c>
      <c r="E13275">
        <f>INDEX('B. Store opening dates'!$B$5:$B$2448,MATCH('A. Sales by store'!B13275,'B. Store opening dates'!$A$5:$A$2448,0))</f>
        <v>2012</v>
      </c>
      <c r="F13275" t="str">
        <f t="shared" si="414"/>
        <v>Old</v>
      </c>
      <c r="G13275" t="str">
        <f t="shared" si="415"/>
        <v>Existing</v>
      </c>
    </row>
    <row r="13276" spans="1:7" ht="19" x14ac:dyDescent="0.25">
      <c r="A13276" s="7">
        <v>2015</v>
      </c>
      <c r="B13276" s="7" t="s">
        <v>1667</v>
      </c>
      <c r="C13276" s="7" t="s">
        <v>5</v>
      </c>
      <c r="D13276" s="24">
        <v>575627.49</v>
      </c>
      <c r="E13276">
        <f>INDEX('B. Store opening dates'!$B$5:$B$2448,MATCH('A. Sales by store'!B13276,'B. Store opening dates'!$A$5:$A$2448,0))</f>
        <v>2012</v>
      </c>
      <c r="F13276" t="str">
        <f t="shared" si="414"/>
        <v>Old</v>
      </c>
      <c r="G13276" t="str">
        <f t="shared" si="415"/>
        <v>Existing</v>
      </c>
    </row>
    <row r="13277" spans="1:7" ht="19" x14ac:dyDescent="0.25">
      <c r="A13277" s="7">
        <v>2014</v>
      </c>
      <c r="B13277" s="7" t="s">
        <v>1667</v>
      </c>
      <c r="C13277" s="7" t="s">
        <v>5</v>
      </c>
      <c r="D13277" s="24">
        <v>633790.92000000004</v>
      </c>
      <c r="E13277">
        <f>INDEX('B. Store opening dates'!$B$5:$B$2448,MATCH('A. Sales by store'!B13277,'B. Store opening dates'!$A$5:$A$2448,0))</f>
        <v>2012</v>
      </c>
      <c r="F13277" t="str">
        <f t="shared" si="414"/>
        <v>Old</v>
      </c>
      <c r="G13277" t="str">
        <f t="shared" si="415"/>
        <v>Existing</v>
      </c>
    </row>
    <row r="13278" spans="1:7" ht="19" x14ac:dyDescent="0.25">
      <c r="A13278" s="7">
        <v>2015</v>
      </c>
      <c r="B13278" s="7" t="s">
        <v>1667</v>
      </c>
      <c r="C13278" s="7" t="s">
        <v>6</v>
      </c>
      <c r="D13278" s="24">
        <v>343344.93</v>
      </c>
      <c r="E13278">
        <f>INDEX('B. Store opening dates'!$B$5:$B$2448,MATCH('A. Sales by store'!B13278,'B. Store opening dates'!$A$5:$A$2448,0))</f>
        <v>2012</v>
      </c>
      <c r="F13278" t="str">
        <f t="shared" si="414"/>
        <v>Old</v>
      </c>
      <c r="G13278" t="str">
        <f t="shared" si="415"/>
        <v>Existing</v>
      </c>
    </row>
    <row r="13279" spans="1:7" ht="19" x14ac:dyDescent="0.25">
      <c r="A13279" s="7">
        <v>2014</v>
      </c>
      <c r="B13279" s="7" t="s">
        <v>1667</v>
      </c>
      <c r="C13279" s="7" t="s">
        <v>6</v>
      </c>
      <c r="D13279" s="24">
        <v>248921.72</v>
      </c>
      <c r="E13279">
        <f>INDEX('B. Store opening dates'!$B$5:$B$2448,MATCH('A. Sales by store'!B13279,'B. Store opening dates'!$A$5:$A$2448,0))</f>
        <v>2012</v>
      </c>
      <c r="F13279" t="str">
        <f t="shared" si="414"/>
        <v>Old</v>
      </c>
      <c r="G13279" t="str">
        <f t="shared" si="415"/>
        <v>Existing</v>
      </c>
    </row>
    <row r="13280" spans="1:7" ht="19" x14ac:dyDescent="0.25">
      <c r="A13280" s="7">
        <v>2015</v>
      </c>
      <c r="B13280" s="7" t="s">
        <v>1667</v>
      </c>
      <c r="C13280" s="7" t="s">
        <v>7</v>
      </c>
      <c r="D13280" s="24">
        <v>150719.84</v>
      </c>
      <c r="E13280">
        <f>INDEX('B. Store opening dates'!$B$5:$B$2448,MATCH('A. Sales by store'!B13280,'B. Store opening dates'!$A$5:$A$2448,0))</f>
        <v>2012</v>
      </c>
      <c r="F13280" t="str">
        <f t="shared" si="414"/>
        <v>Old</v>
      </c>
      <c r="G13280" t="str">
        <f t="shared" si="415"/>
        <v>Existing</v>
      </c>
    </row>
    <row r="13281" spans="1:7" ht="19" x14ac:dyDescent="0.25">
      <c r="A13281" s="7">
        <v>2014</v>
      </c>
      <c r="B13281" s="7" t="s">
        <v>1667</v>
      </c>
      <c r="C13281" s="7" t="s">
        <v>7</v>
      </c>
      <c r="D13281" s="24">
        <v>159666.97</v>
      </c>
      <c r="E13281">
        <f>INDEX('B. Store opening dates'!$B$5:$B$2448,MATCH('A. Sales by store'!B13281,'B. Store opening dates'!$A$5:$A$2448,0))</f>
        <v>2012</v>
      </c>
      <c r="F13281" t="str">
        <f t="shared" si="414"/>
        <v>Old</v>
      </c>
      <c r="G13281" t="str">
        <f t="shared" si="415"/>
        <v>Existing</v>
      </c>
    </row>
    <row r="13282" spans="1:7" ht="19" x14ac:dyDescent="0.25">
      <c r="A13282" s="7">
        <v>2015</v>
      </c>
      <c r="B13282" s="7" t="s">
        <v>1667</v>
      </c>
      <c r="C13282" s="7" t="s">
        <v>8</v>
      </c>
      <c r="D13282" s="24">
        <v>732385.46</v>
      </c>
      <c r="E13282">
        <f>INDEX('B. Store opening dates'!$B$5:$B$2448,MATCH('A. Sales by store'!B13282,'B. Store opening dates'!$A$5:$A$2448,0))</f>
        <v>2012</v>
      </c>
      <c r="F13282" t="str">
        <f t="shared" si="414"/>
        <v>Old</v>
      </c>
      <c r="G13282" t="str">
        <f t="shared" si="415"/>
        <v>Existing</v>
      </c>
    </row>
    <row r="13283" spans="1:7" ht="19" x14ac:dyDescent="0.25">
      <c r="A13283" s="7">
        <v>2014</v>
      </c>
      <c r="B13283" s="7" t="s">
        <v>1667</v>
      </c>
      <c r="C13283" s="7" t="s">
        <v>8</v>
      </c>
      <c r="D13283" s="24">
        <v>767075.67</v>
      </c>
      <c r="E13283">
        <f>INDEX('B. Store opening dates'!$B$5:$B$2448,MATCH('A. Sales by store'!B13283,'B. Store opening dates'!$A$5:$A$2448,0))</f>
        <v>2012</v>
      </c>
      <c r="F13283" t="str">
        <f t="shared" si="414"/>
        <v>Old</v>
      </c>
      <c r="G13283" t="str">
        <f t="shared" si="415"/>
        <v>Existing</v>
      </c>
    </row>
    <row r="13284" spans="1:7" ht="19" x14ac:dyDescent="0.25">
      <c r="A13284" s="7">
        <v>2015</v>
      </c>
      <c r="B13284" s="7" t="s">
        <v>1668</v>
      </c>
      <c r="C13284" s="7" t="s">
        <v>5</v>
      </c>
      <c r="D13284" s="24">
        <v>554477.78</v>
      </c>
      <c r="E13284">
        <f>INDEX('B. Store opening dates'!$B$5:$B$2448,MATCH('A. Sales by store'!B13284,'B. Store opening dates'!$A$5:$A$2448,0))</f>
        <v>2012</v>
      </c>
      <c r="F13284" t="str">
        <f t="shared" si="414"/>
        <v>Old</v>
      </c>
      <c r="G13284" t="str">
        <f t="shared" si="415"/>
        <v>Existing</v>
      </c>
    </row>
    <row r="13285" spans="1:7" ht="19" x14ac:dyDescent="0.25">
      <c r="A13285" s="7">
        <v>2014</v>
      </c>
      <c r="B13285" s="7" t="s">
        <v>1668</v>
      </c>
      <c r="C13285" s="7" t="s">
        <v>5</v>
      </c>
      <c r="D13285" s="24">
        <v>605636.24</v>
      </c>
      <c r="E13285">
        <f>INDEX('B. Store opening dates'!$B$5:$B$2448,MATCH('A. Sales by store'!B13285,'B. Store opening dates'!$A$5:$A$2448,0))</f>
        <v>2012</v>
      </c>
      <c r="F13285" t="str">
        <f t="shared" si="414"/>
        <v>Old</v>
      </c>
      <c r="G13285" t="str">
        <f t="shared" si="415"/>
        <v>Existing</v>
      </c>
    </row>
    <row r="13286" spans="1:7" ht="19" x14ac:dyDescent="0.25">
      <c r="A13286" s="7">
        <v>2015</v>
      </c>
      <c r="B13286" s="7" t="s">
        <v>1668</v>
      </c>
      <c r="C13286" s="7" t="s">
        <v>6</v>
      </c>
      <c r="D13286" s="24">
        <v>474874</v>
      </c>
      <c r="E13286">
        <f>INDEX('B. Store opening dates'!$B$5:$B$2448,MATCH('A. Sales by store'!B13286,'B. Store opening dates'!$A$5:$A$2448,0))</f>
        <v>2012</v>
      </c>
      <c r="F13286" t="str">
        <f t="shared" si="414"/>
        <v>Old</v>
      </c>
      <c r="G13286" t="str">
        <f t="shared" si="415"/>
        <v>Existing</v>
      </c>
    </row>
    <row r="13287" spans="1:7" ht="19" x14ac:dyDescent="0.25">
      <c r="A13287" s="7">
        <v>2014</v>
      </c>
      <c r="B13287" s="7" t="s">
        <v>1668</v>
      </c>
      <c r="C13287" s="7" t="s">
        <v>6</v>
      </c>
      <c r="D13287" s="24">
        <v>335412.02</v>
      </c>
      <c r="E13287">
        <f>INDEX('B. Store opening dates'!$B$5:$B$2448,MATCH('A. Sales by store'!B13287,'B. Store opening dates'!$A$5:$A$2448,0))</f>
        <v>2012</v>
      </c>
      <c r="F13287" t="str">
        <f t="shared" si="414"/>
        <v>Old</v>
      </c>
      <c r="G13287" t="str">
        <f t="shared" si="415"/>
        <v>Existing</v>
      </c>
    </row>
    <row r="13288" spans="1:7" ht="19" x14ac:dyDescent="0.25">
      <c r="A13288" s="7">
        <v>2015</v>
      </c>
      <c r="B13288" s="7" t="s">
        <v>1668</v>
      </c>
      <c r="C13288" s="7" t="s">
        <v>7</v>
      </c>
      <c r="D13288" s="24">
        <v>114305.7</v>
      </c>
      <c r="E13288">
        <f>INDEX('B. Store opening dates'!$B$5:$B$2448,MATCH('A. Sales by store'!B13288,'B. Store opening dates'!$A$5:$A$2448,0))</f>
        <v>2012</v>
      </c>
      <c r="F13288" t="str">
        <f t="shared" si="414"/>
        <v>Old</v>
      </c>
      <c r="G13288" t="str">
        <f t="shared" si="415"/>
        <v>Existing</v>
      </c>
    </row>
    <row r="13289" spans="1:7" ht="19" x14ac:dyDescent="0.25">
      <c r="A13289" s="7">
        <v>2014</v>
      </c>
      <c r="B13289" s="7" t="s">
        <v>1668</v>
      </c>
      <c r="C13289" s="7" t="s">
        <v>7</v>
      </c>
      <c r="D13289" s="24">
        <v>121436.32</v>
      </c>
      <c r="E13289">
        <f>INDEX('B. Store opening dates'!$B$5:$B$2448,MATCH('A. Sales by store'!B13289,'B. Store opening dates'!$A$5:$A$2448,0))</f>
        <v>2012</v>
      </c>
      <c r="F13289" t="str">
        <f t="shared" si="414"/>
        <v>Old</v>
      </c>
      <c r="G13289" t="str">
        <f t="shared" si="415"/>
        <v>Existing</v>
      </c>
    </row>
    <row r="13290" spans="1:7" ht="19" x14ac:dyDescent="0.25">
      <c r="A13290" s="7">
        <v>2015</v>
      </c>
      <c r="B13290" s="7" t="s">
        <v>1668</v>
      </c>
      <c r="C13290" s="7" t="s">
        <v>8</v>
      </c>
      <c r="D13290" s="24">
        <v>551053.75</v>
      </c>
      <c r="E13290">
        <f>INDEX('B. Store opening dates'!$B$5:$B$2448,MATCH('A. Sales by store'!B13290,'B. Store opening dates'!$A$5:$A$2448,0))</f>
        <v>2012</v>
      </c>
      <c r="F13290" t="str">
        <f t="shared" si="414"/>
        <v>Old</v>
      </c>
      <c r="G13290" t="str">
        <f t="shared" si="415"/>
        <v>Existing</v>
      </c>
    </row>
    <row r="13291" spans="1:7" ht="19" x14ac:dyDescent="0.25">
      <c r="A13291" s="7">
        <v>2014</v>
      </c>
      <c r="B13291" s="7" t="s">
        <v>1668</v>
      </c>
      <c r="C13291" s="7" t="s">
        <v>8</v>
      </c>
      <c r="D13291" s="24">
        <v>571428.25</v>
      </c>
      <c r="E13291">
        <f>INDEX('B. Store opening dates'!$B$5:$B$2448,MATCH('A. Sales by store'!B13291,'B. Store opening dates'!$A$5:$A$2448,0))</f>
        <v>2012</v>
      </c>
      <c r="F13291" t="str">
        <f t="shared" si="414"/>
        <v>Old</v>
      </c>
      <c r="G13291" t="str">
        <f t="shared" si="415"/>
        <v>Existing</v>
      </c>
    </row>
    <row r="13292" spans="1:7" ht="19" x14ac:dyDescent="0.25">
      <c r="A13292" s="7">
        <v>2015</v>
      </c>
      <c r="B13292" s="7" t="s">
        <v>1669</v>
      </c>
      <c r="C13292" s="7" t="s">
        <v>5</v>
      </c>
      <c r="D13292" s="24">
        <v>474827.36</v>
      </c>
      <c r="E13292">
        <f>INDEX('B. Store opening dates'!$B$5:$B$2448,MATCH('A. Sales by store'!B13292,'B. Store opening dates'!$A$5:$A$2448,0))</f>
        <v>2012</v>
      </c>
      <c r="F13292" t="str">
        <f t="shared" si="414"/>
        <v>Old</v>
      </c>
      <c r="G13292" t="str">
        <f t="shared" si="415"/>
        <v>Existing</v>
      </c>
    </row>
    <row r="13293" spans="1:7" ht="19" x14ac:dyDescent="0.25">
      <c r="A13293" s="7">
        <v>2014</v>
      </c>
      <c r="B13293" s="7" t="s">
        <v>1669</v>
      </c>
      <c r="C13293" s="7" t="s">
        <v>5</v>
      </c>
      <c r="D13293" s="24">
        <v>526017.11</v>
      </c>
      <c r="E13293">
        <f>INDEX('B. Store opening dates'!$B$5:$B$2448,MATCH('A. Sales by store'!B13293,'B. Store opening dates'!$A$5:$A$2448,0))</f>
        <v>2012</v>
      </c>
      <c r="F13293" t="str">
        <f t="shared" si="414"/>
        <v>Old</v>
      </c>
      <c r="G13293" t="str">
        <f t="shared" si="415"/>
        <v>Existing</v>
      </c>
    </row>
    <row r="13294" spans="1:7" ht="19" x14ac:dyDescent="0.25">
      <c r="A13294" s="7">
        <v>2015</v>
      </c>
      <c r="B13294" s="7" t="s">
        <v>1669</v>
      </c>
      <c r="C13294" s="7" t="s">
        <v>6</v>
      </c>
      <c r="D13294" s="24">
        <v>501517.1</v>
      </c>
      <c r="E13294">
        <f>INDEX('B. Store opening dates'!$B$5:$B$2448,MATCH('A. Sales by store'!B13294,'B. Store opening dates'!$A$5:$A$2448,0))</f>
        <v>2012</v>
      </c>
      <c r="F13294" t="str">
        <f t="shared" si="414"/>
        <v>Old</v>
      </c>
      <c r="G13294" t="str">
        <f t="shared" si="415"/>
        <v>Existing</v>
      </c>
    </row>
    <row r="13295" spans="1:7" ht="19" x14ac:dyDescent="0.25">
      <c r="A13295" s="7">
        <v>2014</v>
      </c>
      <c r="B13295" s="7" t="s">
        <v>1669</v>
      </c>
      <c r="C13295" s="7" t="s">
        <v>6</v>
      </c>
      <c r="D13295" s="24">
        <v>350187.96</v>
      </c>
      <c r="E13295">
        <f>INDEX('B. Store opening dates'!$B$5:$B$2448,MATCH('A. Sales by store'!B13295,'B. Store opening dates'!$A$5:$A$2448,0))</f>
        <v>2012</v>
      </c>
      <c r="F13295" t="str">
        <f t="shared" si="414"/>
        <v>Old</v>
      </c>
      <c r="G13295" t="str">
        <f t="shared" si="415"/>
        <v>Existing</v>
      </c>
    </row>
    <row r="13296" spans="1:7" ht="19" x14ac:dyDescent="0.25">
      <c r="A13296" s="7">
        <v>2015</v>
      </c>
      <c r="B13296" s="7" t="s">
        <v>1669</v>
      </c>
      <c r="C13296" s="7" t="s">
        <v>7</v>
      </c>
      <c r="D13296" s="24">
        <v>218995.88</v>
      </c>
      <c r="E13296">
        <f>INDEX('B. Store opening dates'!$B$5:$B$2448,MATCH('A. Sales by store'!B13296,'B. Store opening dates'!$A$5:$A$2448,0))</f>
        <v>2012</v>
      </c>
      <c r="F13296" t="str">
        <f t="shared" si="414"/>
        <v>Old</v>
      </c>
      <c r="G13296" t="str">
        <f t="shared" si="415"/>
        <v>Existing</v>
      </c>
    </row>
    <row r="13297" spans="1:7" ht="19" x14ac:dyDescent="0.25">
      <c r="A13297" s="7">
        <v>2014</v>
      </c>
      <c r="B13297" s="7" t="s">
        <v>1669</v>
      </c>
      <c r="C13297" s="7" t="s">
        <v>7</v>
      </c>
      <c r="D13297" s="24">
        <v>230795.25</v>
      </c>
      <c r="E13297">
        <f>INDEX('B. Store opening dates'!$B$5:$B$2448,MATCH('A. Sales by store'!B13297,'B. Store opening dates'!$A$5:$A$2448,0))</f>
        <v>2012</v>
      </c>
      <c r="F13297" t="str">
        <f t="shared" si="414"/>
        <v>Old</v>
      </c>
      <c r="G13297" t="str">
        <f t="shared" si="415"/>
        <v>Existing</v>
      </c>
    </row>
    <row r="13298" spans="1:7" ht="19" x14ac:dyDescent="0.25">
      <c r="A13298" s="7">
        <v>2015</v>
      </c>
      <c r="B13298" s="7" t="s">
        <v>1669</v>
      </c>
      <c r="C13298" s="7" t="s">
        <v>8</v>
      </c>
      <c r="D13298" s="24">
        <v>772161.51</v>
      </c>
      <c r="E13298">
        <f>INDEX('B. Store opening dates'!$B$5:$B$2448,MATCH('A. Sales by store'!B13298,'B. Store opening dates'!$A$5:$A$2448,0))</f>
        <v>2012</v>
      </c>
      <c r="F13298" t="str">
        <f t="shared" si="414"/>
        <v>Old</v>
      </c>
      <c r="G13298" t="str">
        <f t="shared" si="415"/>
        <v>Existing</v>
      </c>
    </row>
    <row r="13299" spans="1:7" ht="19" x14ac:dyDescent="0.25">
      <c r="A13299" s="7">
        <v>2014</v>
      </c>
      <c r="B13299" s="7" t="s">
        <v>1669</v>
      </c>
      <c r="C13299" s="7" t="s">
        <v>8</v>
      </c>
      <c r="D13299" s="24">
        <v>808816.14</v>
      </c>
      <c r="E13299">
        <f>INDEX('B. Store opening dates'!$B$5:$B$2448,MATCH('A. Sales by store'!B13299,'B. Store opening dates'!$A$5:$A$2448,0))</f>
        <v>2012</v>
      </c>
      <c r="F13299" t="str">
        <f t="shared" si="414"/>
        <v>Old</v>
      </c>
      <c r="G13299" t="str">
        <f t="shared" si="415"/>
        <v>Existing</v>
      </c>
    </row>
    <row r="13300" spans="1:7" ht="19" x14ac:dyDescent="0.25">
      <c r="A13300" s="7">
        <v>2015</v>
      </c>
      <c r="B13300" s="7" t="s">
        <v>1670</v>
      </c>
      <c r="C13300" s="7" t="s">
        <v>5</v>
      </c>
      <c r="D13300" s="24">
        <v>750529.89</v>
      </c>
      <c r="E13300">
        <f>INDEX('B. Store opening dates'!$B$5:$B$2448,MATCH('A. Sales by store'!B13300,'B. Store opening dates'!$A$5:$A$2448,0))</f>
        <v>2012</v>
      </c>
      <c r="F13300" t="str">
        <f t="shared" si="414"/>
        <v>Old</v>
      </c>
      <c r="G13300" t="str">
        <f t="shared" si="415"/>
        <v>Existing</v>
      </c>
    </row>
    <row r="13301" spans="1:7" ht="19" x14ac:dyDescent="0.25">
      <c r="A13301" s="7">
        <v>2014</v>
      </c>
      <c r="B13301" s="7" t="s">
        <v>1670</v>
      </c>
      <c r="C13301" s="7" t="s">
        <v>5</v>
      </c>
      <c r="D13301" s="24">
        <v>821724.03</v>
      </c>
      <c r="E13301">
        <f>INDEX('B. Store opening dates'!$B$5:$B$2448,MATCH('A. Sales by store'!B13301,'B. Store opening dates'!$A$5:$A$2448,0))</f>
        <v>2012</v>
      </c>
      <c r="F13301" t="str">
        <f t="shared" si="414"/>
        <v>Old</v>
      </c>
      <c r="G13301" t="str">
        <f t="shared" si="415"/>
        <v>Existing</v>
      </c>
    </row>
    <row r="13302" spans="1:7" ht="19" x14ac:dyDescent="0.25">
      <c r="A13302" s="7">
        <v>2015</v>
      </c>
      <c r="B13302" s="7" t="s">
        <v>1670</v>
      </c>
      <c r="C13302" s="7" t="s">
        <v>6</v>
      </c>
      <c r="D13302" s="24">
        <v>499060.4</v>
      </c>
      <c r="E13302">
        <f>INDEX('B. Store opening dates'!$B$5:$B$2448,MATCH('A. Sales by store'!B13302,'B. Store opening dates'!$A$5:$A$2448,0))</f>
        <v>2012</v>
      </c>
      <c r="F13302" t="str">
        <f t="shared" si="414"/>
        <v>Old</v>
      </c>
      <c r="G13302" t="str">
        <f t="shared" si="415"/>
        <v>Existing</v>
      </c>
    </row>
    <row r="13303" spans="1:7" ht="19" x14ac:dyDescent="0.25">
      <c r="A13303" s="7">
        <v>2014</v>
      </c>
      <c r="B13303" s="7" t="s">
        <v>1670</v>
      </c>
      <c r="C13303" s="7" t="s">
        <v>6</v>
      </c>
      <c r="D13303" s="24">
        <v>367388.85</v>
      </c>
      <c r="E13303">
        <f>INDEX('B. Store opening dates'!$B$5:$B$2448,MATCH('A. Sales by store'!B13303,'B. Store opening dates'!$A$5:$A$2448,0))</f>
        <v>2012</v>
      </c>
      <c r="F13303" t="str">
        <f t="shared" si="414"/>
        <v>Old</v>
      </c>
      <c r="G13303" t="str">
        <f t="shared" si="415"/>
        <v>Existing</v>
      </c>
    </row>
    <row r="13304" spans="1:7" ht="19" x14ac:dyDescent="0.25">
      <c r="A13304" s="7">
        <v>2015</v>
      </c>
      <c r="B13304" s="7" t="s">
        <v>1670</v>
      </c>
      <c r="C13304" s="7" t="s">
        <v>7</v>
      </c>
      <c r="D13304" s="24">
        <v>75089.42</v>
      </c>
      <c r="E13304">
        <f>INDEX('B. Store opening dates'!$B$5:$B$2448,MATCH('A. Sales by store'!B13304,'B. Store opening dates'!$A$5:$A$2448,0))</f>
        <v>2012</v>
      </c>
      <c r="F13304" t="str">
        <f t="shared" si="414"/>
        <v>Old</v>
      </c>
      <c r="G13304" t="str">
        <f t="shared" si="415"/>
        <v>Existing</v>
      </c>
    </row>
    <row r="13305" spans="1:7" ht="19" x14ac:dyDescent="0.25">
      <c r="A13305" s="7">
        <v>2014</v>
      </c>
      <c r="B13305" s="7" t="s">
        <v>1670</v>
      </c>
      <c r="C13305" s="7" t="s">
        <v>7</v>
      </c>
      <c r="D13305" s="24">
        <v>79363.95</v>
      </c>
      <c r="E13305">
        <f>INDEX('B. Store opening dates'!$B$5:$B$2448,MATCH('A. Sales by store'!B13305,'B. Store opening dates'!$A$5:$A$2448,0))</f>
        <v>2012</v>
      </c>
      <c r="F13305" t="str">
        <f t="shared" si="414"/>
        <v>Old</v>
      </c>
      <c r="G13305" t="str">
        <f t="shared" si="415"/>
        <v>Existing</v>
      </c>
    </row>
    <row r="13306" spans="1:7" ht="19" x14ac:dyDescent="0.25">
      <c r="A13306" s="7">
        <v>2015</v>
      </c>
      <c r="B13306" s="7" t="s">
        <v>1670</v>
      </c>
      <c r="C13306" s="7" t="s">
        <v>8</v>
      </c>
      <c r="D13306" s="24">
        <v>440029.41</v>
      </c>
      <c r="E13306">
        <f>INDEX('B. Store opening dates'!$B$5:$B$2448,MATCH('A. Sales by store'!B13306,'B. Store opening dates'!$A$5:$A$2448,0))</f>
        <v>2012</v>
      </c>
      <c r="F13306" t="str">
        <f t="shared" si="414"/>
        <v>Old</v>
      </c>
      <c r="G13306" t="str">
        <f t="shared" si="415"/>
        <v>Existing</v>
      </c>
    </row>
    <row r="13307" spans="1:7" ht="19" x14ac:dyDescent="0.25">
      <c r="A13307" s="7">
        <v>2014</v>
      </c>
      <c r="B13307" s="7" t="s">
        <v>1670</v>
      </c>
      <c r="C13307" s="7" t="s">
        <v>8</v>
      </c>
      <c r="D13307" s="24">
        <v>452653.43</v>
      </c>
      <c r="E13307">
        <f>INDEX('B. Store opening dates'!$B$5:$B$2448,MATCH('A. Sales by store'!B13307,'B. Store opening dates'!$A$5:$A$2448,0))</f>
        <v>2012</v>
      </c>
      <c r="F13307" t="str">
        <f t="shared" si="414"/>
        <v>Old</v>
      </c>
      <c r="G13307" t="str">
        <f t="shared" si="415"/>
        <v>Existing</v>
      </c>
    </row>
    <row r="13308" spans="1:7" ht="19" x14ac:dyDescent="0.25">
      <c r="A13308" s="7">
        <v>2015</v>
      </c>
      <c r="B13308" s="7" t="s">
        <v>1671</v>
      </c>
      <c r="C13308" s="7" t="s">
        <v>5</v>
      </c>
      <c r="D13308" s="24">
        <v>821015.56</v>
      </c>
      <c r="E13308">
        <f>INDEX('B. Store opening dates'!$B$5:$B$2448,MATCH('A. Sales by store'!B13308,'B. Store opening dates'!$A$5:$A$2448,0))</f>
        <v>2012</v>
      </c>
      <c r="F13308" t="str">
        <f t="shared" si="414"/>
        <v>Old</v>
      </c>
      <c r="G13308" t="str">
        <f t="shared" si="415"/>
        <v>Existing</v>
      </c>
    </row>
    <row r="13309" spans="1:7" ht="19" x14ac:dyDescent="0.25">
      <c r="A13309" s="7">
        <v>2014</v>
      </c>
      <c r="B13309" s="7" t="s">
        <v>1671</v>
      </c>
      <c r="C13309" s="7" t="s">
        <v>5</v>
      </c>
      <c r="D13309" s="24">
        <v>898026.68</v>
      </c>
      <c r="E13309">
        <f>INDEX('B. Store opening dates'!$B$5:$B$2448,MATCH('A. Sales by store'!B13309,'B. Store opening dates'!$A$5:$A$2448,0))</f>
        <v>2012</v>
      </c>
      <c r="F13309" t="str">
        <f t="shared" si="414"/>
        <v>Old</v>
      </c>
      <c r="G13309" t="str">
        <f t="shared" si="415"/>
        <v>Existing</v>
      </c>
    </row>
    <row r="13310" spans="1:7" ht="19" x14ac:dyDescent="0.25">
      <c r="A13310" s="7">
        <v>2015</v>
      </c>
      <c r="B13310" s="7" t="s">
        <v>1671</v>
      </c>
      <c r="C13310" s="7" t="s">
        <v>6</v>
      </c>
      <c r="D13310" s="24">
        <v>338764.26</v>
      </c>
      <c r="E13310">
        <f>INDEX('B. Store opening dates'!$B$5:$B$2448,MATCH('A. Sales by store'!B13310,'B. Store opening dates'!$A$5:$A$2448,0))</f>
        <v>2012</v>
      </c>
      <c r="F13310" t="str">
        <f t="shared" si="414"/>
        <v>Old</v>
      </c>
      <c r="G13310" t="str">
        <f t="shared" si="415"/>
        <v>Existing</v>
      </c>
    </row>
    <row r="13311" spans="1:7" ht="19" x14ac:dyDescent="0.25">
      <c r="A13311" s="7">
        <v>2014</v>
      </c>
      <c r="B13311" s="7" t="s">
        <v>1671</v>
      </c>
      <c r="C13311" s="7" t="s">
        <v>6</v>
      </c>
      <c r="D13311" s="24">
        <v>244247</v>
      </c>
      <c r="E13311">
        <f>INDEX('B. Store opening dates'!$B$5:$B$2448,MATCH('A. Sales by store'!B13311,'B. Store opening dates'!$A$5:$A$2448,0))</f>
        <v>2012</v>
      </c>
      <c r="F13311" t="str">
        <f t="shared" si="414"/>
        <v>Old</v>
      </c>
      <c r="G13311" t="str">
        <f t="shared" si="415"/>
        <v>Existing</v>
      </c>
    </row>
    <row r="13312" spans="1:7" ht="19" x14ac:dyDescent="0.25">
      <c r="A13312" s="7">
        <v>2015</v>
      </c>
      <c r="B13312" s="7" t="s">
        <v>1671</v>
      </c>
      <c r="C13312" s="7" t="s">
        <v>7</v>
      </c>
      <c r="D13312" s="24">
        <v>236191.7</v>
      </c>
      <c r="E13312">
        <f>INDEX('B. Store opening dates'!$B$5:$B$2448,MATCH('A. Sales by store'!B13312,'B. Store opening dates'!$A$5:$A$2448,0))</f>
        <v>2012</v>
      </c>
      <c r="F13312" t="str">
        <f t="shared" si="414"/>
        <v>Old</v>
      </c>
      <c r="G13312" t="str">
        <f t="shared" si="415"/>
        <v>Existing</v>
      </c>
    </row>
    <row r="13313" spans="1:7" ht="19" x14ac:dyDescent="0.25">
      <c r="A13313" s="7">
        <v>2014</v>
      </c>
      <c r="B13313" s="7" t="s">
        <v>1671</v>
      </c>
      <c r="C13313" s="7" t="s">
        <v>7</v>
      </c>
      <c r="D13313" s="24">
        <v>246950.22</v>
      </c>
      <c r="E13313">
        <f>INDEX('B. Store opening dates'!$B$5:$B$2448,MATCH('A. Sales by store'!B13313,'B. Store opening dates'!$A$5:$A$2448,0))</f>
        <v>2012</v>
      </c>
      <c r="F13313" t="str">
        <f t="shared" si="414"/>
        <v>Old</v>
      </c>
      <c r="G13313" t="str">
        <f t="shared" si="415"/>
        <v>Existing</v>
      </c>
    </row>
    <row r="13314" spans="1:7" ht="19" x14ac:dyDescent="0.25">
      <c r="A13314" s="7">
        <v>2015</v>
      </c>
      <c r="B13314" s="7" t="s">
        <v>1671</v>
      </c>
      <c r="C13314" s="7" t="s">
        <v>8</v>
      </c>
      <c r="D13314" s="24">
        <v>457461.03</v>
      </c>
      <c r="E13314">
        <f>INDEX('B. Store opening dates'!$B$5:$B$2448,MATCH('A. Sales by store'!B13314,'B. Store opening dates'!$A$5:$A$2448,0))</f>
        <v>2012</v>
      </c>
      <c r="F13314" t="str">
        <f t="shared" si="414"/>
        <v>Old</v>
      </c>
      <c r="G13314" t="str">
        <f t="shared" si="415"/>
        <v>Existing</v>
      </c>
    </row>
    <row r="13315" spans="1:7" ht="19" x14ac:dyDescent="0.25">
      <c r="A13315" s="7">
        <v>2014</v>
      </c>
      <c r="B13315" s="7" t="s">
        <v>1671</v>
      </c>
      <c r="C13315" s="7" t="s">
        <v>8</v>
      </c>
      <c r="D13315" s="24">
        <v>480136.55</v>
      </c>
      <c r="E13315">
        <f>INDEX('B. Store opening dates'!$B$5:$B$2448,MATCH('A. Sales by store'!B13315,'B. Store opening dates'!$A$5:$A$2448,0))</f>
        <v>2012</v>
      </c>
      <c r="F13315" t="str">
        <f t="shared" si="414"/>
        <v>Old</v>
      </c>
      <c r="G13315" t="str">
        <f t="shared" si="415"/>
        <v>Existing</v>
      </c>
    </row>
    <row r="13316" spans="1:7" ht="19" x14ac:dyDescent="0.25">
      <c r="A13316" s="7">
        <v>2015</v>
      </c>
      <c r="B13316" s="7" t="s">
        <v>1672</v>
      </c>
      <c r="C13316" s="7" t="s">
        <v>5</v>
      </c>
      <c r="D13316" s="24">
        <v>671041.11</v>
      </c>
      <c r="E13316">
        <f>INDEX('B. Store opening dates'!$B$5:$B$2448,MATCH('A. Sales by store'!B13316,'B. Store opening dates'!$A$5:$A$2448,0))</f>
        <v>2012</v>
      </c>
      <c r="F13316" t="str">
        <f t="shared" si="414"/>
        <v>Old</v>
      </c>
      <c r="G13316" t="str">
        <f t="shared" si="415"/>
        <v>Existing</v>
      </c>
    </row>
    <row r="13317" spans="1:7" ht="19" x14ac:dyDescent="0.25">
      <c r="A13317" s="7">
        <v>2014</v>
      </c>
      <c r="B13317" s="7" t="s">
        <v>1672</v>
      </c>
      <c r="C13317" s="7" t="s">
        <v>5</v>
      </c>
      <c r="D13317" s="24">
        <v>737232.53</v>
      </c>
      <c r="E13317">
        <f>INDEX('B. Store opening dates'!$B$5:$B$2448,MATCH('A. Sales by store'!B13317,'B. Store opening dates'!$A$5:$A$2448,0))</f>
        <v>2012</v>
      </c>
      <c r="F13317" t="str">
        <f t="shared" ref="F13317:F13380" si="416">IF(A13317 = 2015, IF(E13317&lt; 2015, "Old","New"),IF(E13317 &lt; 2014, "Old","New"))</f>
        <v>Old</v>
      </c>
      <c r="G13317" t="str">
        <f t="shared" ref="G13317:G13380" si="417">IF(A13317 = 2015, IF(E13317&lt; 2015, "Existing","New"),"Existing")</f>
        <v>Existing</v>
      </c>
    </row>
    <row r="13318" spans="1:7" ht="19" x14ac:dyDescent="0.25">
      <c r="A13318" s="7">
        <v>2015</v>
      </c>
      <c r="B13318" s="7" t="s">
        <v>1672</v>
      </c>
      <c r="C13318" s="7" t="s">
        <v>6</v>
      </c>
      <c r="D13318" s="24">
        <v>243030.48</v>
      </c>
      <c r="E13318">
        <f>INDEX('B. Store opening dates'!$B$5:$B$2448,MATCH('A. Sales by store'!B13318,'B. Store opening dates'!$A$5:$A$2448,0))</f>
        <v>2012</v>
      </c>
      <c r="F13318" t="str">
        <f t="shared" si="416"/>
        <v>Old</v>
      </c>
      <c r="G13318" t="str">
        <f t="shared" si="417"/>
        <v>Existing</v>
      </c>
    </row>
    <row r="13319" spans="1:7" ht="19" x14ac:dyDescent="0.25">
      <c r="A13319" s="7">
        <v>2014</v>
      </c>
      <c r="B13319" s="7" t="s">
        <v>1672</v>
      </c>
      <c r="C13319" s="7" t="s">
        <v>6</v>
      </c>
      <c r="D13319" s="24">
        <v>176400.21</v>
      </c>
      <c r="E13319">
        <f>INDEX('B. Store opening dates'!$B$5:$B$2448,MATCH('A. Sales by store'!B13319,'B. Store opening dates'!$A$5:$A$2448,0))</f>
        <v>2012</v>
      </c>
      <c r="F13319" t="str">
        <f t="shared" si="416"/>
        <v>Old</v>
      </c>
      <c r="G13319" t="str">
        <f t="shared" si="417"/>
        <v>Existing</v>
      </c>
    </row>
    <row r="13320" spans="1:7" ht="19" x14ac:dyDescent="0.25">
      <c r="A13320" s="7">
        <v>2015</v>
      </c>
      <c r="B13320" s="7" t="s">
        <v>1672</v>
      </c>
      <c r="C13320" s="7" t="s">
        <v>7</v>
      </c>
      <c r="D13320" s="24">
        <v>233613.15</v>
      </c>
      <c r="E13320">
        <f>INDEX('B. Store opening dates'!$B$5:$B$2448,MATCH('A. Sales by store'!B13320,'B. Store opening dates'!$A$5:$A$2448,0))</f>
        <v>2012</v>
      </c>
      <c r="F13320" t="str">
        <f t="shared" si="416"/>
        <v>Old</v>
      </c>
      <c r="G13320" t="str">
        <f t="shared" si="417"/>
        <v>Existing</v>
      </c>
    </row>
    <row r="13321" spans="1:7" ht="19" x14ac:dyDescent="0.25">
      <c r="A13321" s="7">
        <v>2014</v>
      </c>
      <c r="B13321" s="7" t="s">
        <v>1672</v>
      </c>
      <c r="C13321" s="7" t="s">
        <v>7</v>
      </c>
      <c r="D13321" s="24">
        <v>246602.18</v>
      </c>
      <c r="E13321">
        <f>INDEX('B. Store opening dates'!$B$5:$B$2448,MATCH('A. Sales by store'!B13321,'B. Store opening dates'!$A$5:$A$2448,0))</f>
        <v>2012</v>
      </c>
      <c r="F13321" t="str">
        <f t="shared" si="416"/>
        <v>Old</v>
      </c>
      <c r="G13321" t="str">
        <f t="shared" si="417"/>
        <v>Existing</v>
      </c>
    </row>
    <row r="13322" spans="1:7" ht="19" x14ac:dyDescent="0.25">
      <c r="A13322" s="7">
        <v>2015</v>
      </c>
      <c r="B13322" s="7" t="s">
        <v>1672</v>
      </c>
      <c r="C13322" s="7" t="s">
        <v>8</v>
      </c>
      <c r="D13322" s="24">
        <v>603177.25</v>
      </c>
      <c r="E13322">
        <f>INDEX('B. Store opening dates'!$B$5:$B$2448,MATCH('A. Sales by store'!B13322,'B. Store opening dates'!$A$5:$A$2448,0))</f>
        <v>2012</v>
      </c>
      <c r="F13322" t="str">
        <f t="shared" si="416"/>
        <v>Old</v>
      </c>
      <c r="G13322" t="str">
        <f t="shared" si="417"/>
        <v>Existing</v>
      </c>
    </row>
    <row r="13323" spans="1:7" ht="19" x14ac:dyDescent="0.25">
      <c r="A13323" s="7">
        <v>2014</v>
      </c>
      <c r="B13323" s="7" t="s">
        <v>1672</v>
      </c>
      <c r="C13323" s="7" t="s">
        <v>8</v>
      </c>
      <c r="D13323" s="24">
        <v>630712.92000000004</v>
      </c>
      <c r="E13323">
        <f>INDEX('B. Store opening dates'!$B$5:$B$2448,MATCH('A. Sales by store'!B13323,'B. Store opening dates'!$A$5:$A$2448,0))</f>
        <v>2012</v>
      </c>
      <c r="F13323" t="str">
        <f t="shared" si="416"/>
        <v>Old</v>
      </c>
      <c r="G13323" t="str">
        <f t="shared" si="417"/>
        <v>Existing</v>
      </c>
    </row>
    <row r="13324" spans="1:7" ht="19" x14ac:dyDescent="0.25">
      <c r="A13324" s="7">
        <v>2015</v>
      </c>
      <c r="B13324" s="7" t="s">
        <v>1673</v>
      </c>
      <c r="C13324" s="7" t="s">
        <v>5</v>
      </c>
      <c r="D13324" s="24">
        <v>596678.66</v>
      </c>
      <c r="E13324">
        <f>INDEX('B. Store opening dates'!$B$5:$B$2448,MATCH('A. Sales by store'!B13324,'B. Store opening dates'!$A$5:$A$2448,0))</f>
        <v>2012</v>
      </c>
      <c r="F13324" t="str">
        <f t="shared" si="416"/>
        <v>Old</v>
      </c>
      <c r="G13324" t="str">
        <f t="shared" si="417"/>
        <v>Existing</v>
      </c>
    </row>
    <row r="13325" spans="1:7" ht="19" x14ac:dyDescent="0.25">
      <c r="A13325" s="7">
        <v>2014</v>
      </c>
      <c r="B13325" s="7" t="s">
        <v>1673</v>
      </c>
      <c r="C13325" s="7" t="s">
        <v>5</v>
      </c>
      <c r="D13325" s="24">
        <v>655068.18000000005</v>
      </c>
      <c r="E13325">
        <f>INDEX('B. Store opening dates'!$B$5:$B$2448,MATCH('A. Sales by store'!B13325,'B. Store opening dates'!$A$5:$A$2448,0))</f>
        <v>2012</v>
      </c>
      <c r="F13325" t="str">
        <f t="shared" si="416"/>
        <v>Old</v>
      </c>
      <c r="G13325" t="str">
        <f t="shared" si="417"/>
        <v>Existing</v>
      </c>
    </row>
    <row r="13326" spans="1:7" ht="19" x14ac:dyDescent="0.25">
      <c r="A13326" s="7">
        <v>2015</v>
      </c>
      <c r="B13326" s="7" t="s">
        <v>1673</v>
      </c>
      <c r="C13326" s="7" t="s">
        <v>6</v>
      </c>
      <c r="D13326" s="24">
        <v>270171.09000000003</v>
      </c>
      <c r="E13326">
        <f>INDEX('B. Store opening dates'!$B$5:$B$2448,MATCH('A. Sales by store'!B13326,'B. Store opening dates'!$A$5:$A$2448,0))</f>
        <v>2012</v>
      </c>
      <c r="F13326" t="str">
        <f t="shared" si="416"/>
        <v>Old</v>
      </c>
      <c r="G13326" t="str">
        <f t="shared" si="417"/>
        <v>Existing</v>
      </c>
    </row>
    <row r="13327" spans="1:7" ht="19" x14ac:dyDescent="0.25">
      <c r="A13327" s="7">
        <v>2014</v>
      </c>
      <c r="B13327" s="7" t="s">
        <v>1673</v>
      </c>
      <c r="C13327" s="7" t="s">
        <v>6</v>
      </c>
      <c r="D13327" s="24">
        <v>191782.07</v>
      </c>
      <c r="E13327">
        <f>INDEX('B. Store opening dates'!$B$5:$B$2448,MATCH('A. Sales by store'!B13327,'B. Store opening dates'!$A$5:$A$2448,0))</f>
        <v>2012</v>
      </c>
      <c r="F13327" t="str">
        <f t="shared" si="416"/>
        <v>Old</v>
      </c>
      <c r="G13327" t="str">
        <f t="shared" si="417"/>
        <v>Existing</v>
      </c>
    </row>
    <row r="13328" spans="1:7" ht="19" x14ac:dyDescent="0.25">
      <c r="A13328" s="7">
        <v>2015</v>
      </c>
      <c r="B13328" s="7" t="s">
        <v>1673</v>
      </c>
      <c r="C13328" s="7" t="s">
        <v>7</v>
      </c>
      <c r="D13328" s="24">
        <v>50205.91</v>
      </c>
      <c r="E13328">
        <f>INDEX('B. Store opening dates'!$B$5:$B$2448,MATCH('A. Sales by store'!B13328,'B. Store opening dates'!$A$5:$A$2448,0))</f>
        <v>2012</v>
      </c>
      <c r="F13328" t="str">
        <f t="shared" si="416"/>
        <v>Old</v>
      </c>
      <c r="G13328" t="str">
        <f t="shared" si="417"/>
        <v>Existing</v>
      </c>
    </row>
    <row r="13329" spans="1:7" ht="19" x14ac:dyDescent="0.25">
      <c r="A13329" s="7">
        <v>2014</v>
      </c>
      <c r="B13329" s="7" t="s">
        <v>1673</v>
      </c>
      <c r="C13329" s="7" t="s">
        <v>7</v>
      </c>
      <c r="D13329" s="24">
        <v>52766.52</v>
      </c>
      <c r="E13329">
        <f>INDEX('B. Store opening dates'!$B$5:$B$2448,MATCH('A. Sales by store'!B13329,'B. Store opening dates'!$A$5:$A$2448,0))</f>
        <v>2012</v>
      </c>
      <c r="F13329" t="str">
        <f t="shared" si="416"/>
        <v>Old</v>
      </c>
      <c r="G13329" t="str">
        <f t="shared" si="417"/>
        <v>Existing</v>
      </c>
    </row>
    <row r="13330" spans="1:7" ht="19" x14ac:dyDescent="0.25">
      <c r="A13330" s="7">
        <v>2015</v>
      </c>
      <c r="B13330" s="7" t="s">
        <v>1673</v>
      </c>
      <c r="C13330" s="7" t="s">
        <v>8</v>
      </c>
      <c r="D13330" s="24">
        <v>429797.96</v>
      </c>
      <c r="E13330">
        <f>INDEX('B. Store opening dates'!$B$5:$B$2448,MATCH('A. Sales by store'!B13330,'B. Store opening dates'!$A$5:$A$2448,0))</f>
        <v>2012</v>
      </c>
      <c r="F13330" t="str">
        <f t="shared" si="416"/>
        <v>Old</v>
      </c>
      <c r="G13330" t="str">
        <f t="shared" si="417"/>
        <v>Existing</v>
      </c>
    </row>
    <row r="13331" spans="1:7" ht="19" x14ac:dyDescent="0.25">
      <c r="A13331" s="7">
        <v>2014</v>
      </c>
      <c r="B13331" s="7" t="s">
        <v>1673</v>
      </c>
      <c r="C13331" s="7" t="s">
        <v>8</v>
      </c>
      <c r="D13331" s="24">
        <v>442701.58</v>
      </c>
      <c r="E13331">
        <f>INDEX('B. Store opening dates'!$B$5:$B$2448,MATCH('A. Sales by store'!B13331,'B. Store opening dates'!$A$5:$A$2448,0))</f>
        <v>2012</v>
      </c>
      <c r="F13331" t="str">
        <f t="shared" si="416"/>
        <v>Old</v>
      </c>
      <c r="G13331" t="str">
        <f t="shared" si="417"/>
        <v>Existing</v>
      </c>
    </row>
    <row r="13332" spans="1:7" ht="19" x14ac:dyDescent="0.25">
      <c r="A13332" s="7">
        <v>2015</v>
      </c>
      <c r="B13332" s="7" t="s">
        <v>1674</v>
      </c>
      <c r="C13332" s="7" t="s">
        <v>5</v>
      </c>
      <c r="D13332" s="24">
        <v>750306.38</v>
      </c>
      <c r="E13332">
        <f>INDEX('B. Store opening dates'!$B$5:$B$2448,MATCH('A. Sales by store'!B13332,'B. Store opening dates'!$A$5:$A$2448,0))</f>
        <v>2012</v>
      </c>
      <c r="F13332" t="str">
        <f t="shared" si="416"/>
        <v>Old</v>
      </c>
      <c r="G13332" t="str">
        <f t="shared" si="417"/>
        <v>Existing</v>
      </c>
    </row>
    <row r="13333" spans="1:7" ht="19" x14ac:dyDescent="0.25">
      <c r="A13333" s="7">
        <v>2014</v>
      </c>
      <c r="B13333" s="7" t="s">
        <v>1674</v>
      </c>
      <c r="C13333" s="7" t="s">
        <v>5</v>
      </c>
      <c r="D13333" s="24">
        <v>828692.39</v>
      </c>
      <c r="E13333">
        <f>INDEX('B. Store opening dates'!$B$5:$B$2448,MATCH('A. Sales by store'!B13333,'B. Store opening dates'!$A$5:$A$2448,0))</f>
        <v>2012</v>
      </c>
      <c r="F13333" t="str">
        <f t="shared" si="416"/>
        <v>Old</v>
      </c>
      <c r="G13333" t="str">
        <f t="shared" si="417"/>
        <v>Existing</v>
      </c>
    </row>
    <row r="13334" spans="1:7" ht="19" x14ac:dyDescent="0.25">
      <c r="A13334" s="7">
        <v>2015</v>
      </c>
      <c r="B13334" s="7" t="s">
        <v>1674</v>
      </c>
      <c r="C13334" s="7" t="s">
        <v>6</v>
      </c>
      <c r="D13334" s="24">
        <v>385829.71</v>
      </c>
      <c r="E13334">
        <f>INDEX('B. Store opening dates'!$B$5:$B$2448,MATCH('A. Sales by store'!B13334,'B. Store opening dates'!$A$5:$A$2448,0))</f>
        <v>2012</v>
      </c>
      <c r="F13334" t="str">
        <f t="shared" si="416"/>
        <v>Old</v>
      </c>
      <c r="G13334" t="str">
        <f t="shared" si="417"/>
        <v>Existing</v>
      </c>
    </row>
    <row r="13335" spans="1:7" ht="19" x14ac:dyDescent="0.25">
      <c r="A13335" s="7">
        <v>2014</v>
      </c>
      <c r="B13335" s="7" t="s">
        <v>1674</v>
      </c>
      <c r="C13335" s="7" t="s">
        <v>6</v>
      </c>
      <c r="D13335" s="24">
        <v>268807.92</v>
      </c>
      <c r="E13335">
        <f>INDEX('B. Store opening dates'!$B$5:$B$2448,MATCH('A. Sales by store'!B13335,'B. Store opening dates'!$A$5:$A$2448,0))</f>
        <v>2012</v>
      </c>
      <c r="F13335" t="str">
        <f t="shared" si="416"/>
        <v>Old</v>
      </c>
      <c r="G13335" t="str">
        <f t="shared" si="417"/>
        <v>Existing</v>
      </c>
    </row>
    <row r="13336" spans="1:7" ht="19" x14ac:dyDescent="0.25">
      <c r="A13336" s="7">
        <v>2015</v>
      </c>
      <c r="B13336" s="7" t="s">
        <v>1674</v>
      </c>
      <c r="C13336" s="7" t="s">
        <v>7</v>
      </c>
      <c r="D13336" s="24">
        <v>108741.63</v>
      </c>
      <c r="E13336">
        <f>INDEX('B. Store opening dates'!$B$5:$B$2448,MATCH('A. Sales by store'!B13336,'B. Store opening dates'!$A$5:$A$2448,0))</f>
        <v>2012</v>
      </c>
      <c r="F13336" t="str">
        <f t="shared" si="416"/>
        <v>Old</v>
      </c>
      <c r="G13336" t="str">
        <f t="shared" si="417"/>
        <v>Existing</v>
      </c>
    </row>
    <row r="13337" spans="1:7" ht="19" x14ac:dyDescent="0.25">
      <c r="A13337" s="7">
        <v>2014</v>
      </c>
      <c r="B13337" s="7" t="s">
        <v>1674</v>
      </c>
      <c r="C13337" s="7" t="s">
        <v>7</v>
      </c>
      <c r="D13337" s="24">
        <v>114345.07</v>
      </c>
      <c r="E13337">
        <f>INDEX('B. Store opening dates'!$B$5:$B$2448,MATCH('A. Sales by store'!B13337,'B. Store opening dates'!$A$5:$A$2448,0))</f>
        <v>2012</v>
      </c>
      <c r="F13337" t="str">
        <f t="shared" si="416"/>
        <v>Old</v>
      </c>
      <c r="G13337" t="str">
        <f t="shared" si="417"/>
        <v>Existing</v>
      </c>
    </row>
    <row r="13338" spans="1:7" ht="19" x14ac:dyDescent="0.25">
      <c r="A13338" s="7">
        <v>2015</v>
      </c>
      <c r="B13338" s="7" t="s">
        <v>1674</v>
      </c>
      <c r="C13338" s="7" t="s">
        <v>8</v>
      </c>
      <c r="D13338" s="24">
        <v>558495.36</v>
      </c>
      <c r="E13338">
        <f>INDEX('B. Store opening dates'!$B$5:$B$2448,MATCH('A. Sales by store'!B13338,'B. Store opening dates'!$A$5:$A$2448,0))</f>
        <v>2012</v>
      </c>
      <c r="F13338" t="str">
        <f t="shared" si="416"/>
        <v>Old</v>
      </c>
      <c r="G13338" t="str">
        <f t="shared" si="417"/>
        <v>Existing</v>
      </c>
    </row>
    <row r="13339" spans="1:7" ht="19" x14ac:dyDescent="0.25">
      <c r="A13339" s="7">
        <v>2014</v>
      </c>
      <c r="B13339" s="7" t="s">
        <v>1674</v>
      </c>
      <c r="C13339" s="7" t="s">
        <v>8</v>
      </c>
      <c r="D13339" s="24">
        <v>585000.56999999995</v>
      </c>
      <c r="E13339">
        <f>INDEX('B. Store opening dates'!$B$5:$B$2448,MATCH('A. Sales by store'!B13339,'B. Store opening dates'!$A$5:$A$2448,0))</f>
        <v>2012</v>
      </c>
      <c r="F13339" t="str">
        <f t="shared" si="416"/>
        <v>Old</v>
      </c>
      <c r="G13339" t="str">
        <f t="shared" si="417"/>
        <v>Existing</v>
      </c>
    </row>
    <row r="13340" spans="1:7" ht="19" x14ac:dyDescent="0.25">
      <c r="A13340" s="7">
        <v>2015</v>
      </c>
      <c r="B13340" s="7" t="s">
        <v>1675</v>
      </c>
      <c r="C13340" s="7" t="s">
        <v>5</v>
      </c>
      <c r="D13340" s="24">
        <v>479297.08</v>
      </c>
      <c r="E13340">
        <f>INDEX('B. Store opening dates'!$B$5:$B$2448,MATCH('A. Sales by store'!B13340,'B. Store opening dates'!$A$5:$A$2448,0))</f>
        <v>2012</v>
      </c>
      <c r="F13340" t="str">
        <f t="shared" si="416"/>
        <v>Old</v>
      </c>
      <c r="G13340" t="str">
        <f t="shared" si="417"/>
        <v>Existing</v>
      </c>
    </row>
    <row r="13341" spans="1:7" ht="19" x14ac:dyDescent="0.25">
      <c r="A13341" s="7">
        <v>2014</v>
      </c>
      <c r="B13341" s="7" t="s">
        <v>1675</v>
      </c>
      <c r="C13341" s="7" t="s">
        <v>5</v>
      </c>
      <c r="D13341" s="24">
        <v>528952.74</v>
      </c>
      <c r="E13341">
        <f>INDEX('B. Store opening dates'!$B$5:$B$2448,MATCH('A. Sales by store'!B13341,'B. Store opening dates'!$A$5:$A$2448,0))</f>
        <v>2012</v>
      </c>
      <c r="F13341" t="str">
        <f t="shared" si="416"/>
        <v>Old</v>
      </c>
      <c r="G13341" t="str">
        <f t="shared" si="417"/>
        <v>Existing</v>
      </c>
    </row>
    <row r="13342" spans="1:7" ht="19" x14ac:dyDescent="0.25">
      <c r="A13342" s="7">
        <v>2015</v>
      </c>
      <c r="B13342" s="7" t="s">
        <v>1675</v>
      </c>
      <c r="C13342" s="7" t="s">
        <v>6</v>
      </c>
      <c r="D13342" s="24">
        <v>469086.69</v>
      </c>
      <c r="E13342">
        <f>INDEX('B. Store opening dates'!$B$5:$B$2448,MATCH('A. Sales by store'!B13342,'B. Store opening dates'!$A$5:$A$2448,0))</f>
        <v>2012</v>
      </c>
      <c r="F13342" t="str">
        <f t="shared" si="416"/>
        <v>Old</v>
      </c>
      <c r="G13342" t="str">
        <f t="shared" si="417"/>
        <v>Existing</v>
      </c>
    </row>
    <row r="13343" spans="1:7" ht="19" x14ac:dyDescent="0.25">
      <c r="A13343" s="7">
        <v>2014</v>
      </c>
      <c r="B13343" s="7" t="s">
        <v>1675</v>
      </c>
      <c r="C13343" s="7" t="s">
        <v>6</v>
      </c>
      <c r="D13343" s="24">
        <v>324908.02</v>
      </c>
      <c r="E13343">
        <f>INDEX('B. Store opening dates'!$B$5:$B$2448,MATCH('A. Sales by store'!B13343,'B. Store opening dates'!$A$5:$A$2448,0))</f>
        <v>2012</v>
      </c>
      <c r="F13343" t="str">
        <f t="shared" si="416"/>
        <v>Old</v>
      </c>
      <c r="G13343" t="str">
        <f t="shared" si="417"/>
        <v>Existing</v>
      </c>
    </row>
    <row r="13344" spans="1:7" ht="19" x14ac:dyDescent="0.25">
      <c r="A13344" s="7">
        <v>2015</v>
      </c>
      <c r="B13344" s="7" t="s">
        <v>1675</v>
      </c>
      <c r="C13344" s="7" t="s">
        <v>7</v>
      </c>
      <c r="D13344" s="24">
        <v>179980.88</v>
      </c>
      <c r="E13344">
        <f>INDEX('B. Store opening dates'!$B$5:$B$2448,MATCH('A. Sales by store'!B13344,'B. Store opening dates'!$A$5:$A$2448,0))</f>
        <v>2012</v>
      </c>
      <c r="F13344" t="str">
        <f t="shared" si="416"/>
        <v>Old</v>
      </c>
      <c r="G13344" t="str">
        <f t="shared" si="417"/>
        <v>Existing</v>
      </c>
    </row>
    <row r="13345" spans="1:7" ht="19" x14ac:dyDescent="0.25">
      <c r="A13345" s="7">
        <v>2014</v>
      </c>
      <c r="B13345" s="7" t="s">
        <v>1675</v>
      </c>
      <c r="C13345" s="7" t="s">
        <v>7</v>
      </c>
      <c r="D13345" s="24">
        <v>188547.17</v>
      </c>
      <c r="E13345">
        <f>INDEX('B. Store opening dates'!$B$5:$B$2448,MATCH('A. Sales by store'!B13345,'B. Store opening dates'!$A$5:$A$2448,0))</f>
        <v>2012</v>
      </c>
      <c r="F13345" t="str">
        <f t="shared" si="416"/>
        <v>Old</v>
      </c>
      <c r="G13345" t="str">
        <f t="shared" si="417"/>
        <v>Existing</v>
      </c>
    </row>
    <row r="13346" spans="1:7" ht="19" x14ac:dyDescent="0.25">
      <c r="A13346" s="7">
        <v>2015</v>
      </c>
      <c r="B13346" s="7" t="s">
        <v>1675</v>
      </c>
      <c r="C13346" s="7" t="s">
        <v>8</v>
      </c>
      <c r="D13346" s="24">
        <v>678767.34</v>
      </c>
      <c r="E13346">
        <f>INDEX('B. Store opening dates'!$B$5:$B$2448,MATCH('A. Sales by store'!B13346,'B. Store opening dates'!$A$5:$A$2448,0))</f>
        <v>2012</v>
      </c>
      <c r="F13346" t="str">
        <f t="shared" si="416"/>
        <v>Old</v>
      </c>
      <c r="G13346" t="str">
        <f t="shared" si="417"/>
        <v>Existing</v>
      </c>
    </row>
    <row r="13347" spans="1:7" ht="19" x14ac:dyDescent="0.25">
      <c r="A13347" s="7">
        <v>2014</v>
      </c>
      <c r="B13347" s="7" t="s">
        <v>1675</v>
      </c>
      <c r="C13347" s="7" t="s">
        <v>8</v>
      </c>
      <c r="D13347" s="24">
        <v>706495.48</v>
      </c>
      <c r="E13347">
        <f>INDEX('B. Store opening dates'!$B$5:$B$2448,MATCH('A. Sales by store'!B13347,'B. Store opening dates'!$A$5:$A$2448,0))</f>
        <v>2012</v>
      </c>
      <c r="F13347" t="str">
        <f t="shared" si="416"/>
        <v>Old</v>
      </c>
      <c r="G13347" t="str">
        <f t="shared" si="417"/>
        <v>Existing</v>
      </c>
    </row>
    <row r="13348" spans="1:7" ht="19" x14ac:dyDescent="0.25">
      <c r="A13348" s="7">
        <v>2015</v>
      </c>
      <c r="B13348" s="7" t="s">
        <v>1676</v>
      </c>
      <c r="C13348" s="7" t="s">
        <v>5</v>
      </c>
      <c r="D13348" s="24">
        <v>770180.27</v>
      </c>
      <c r="E13348">
        <f>INDEX('B. Store opening dates'!$B$5:$B$2448,MATCH('A. Sales by store'!B13348,'B. Store opening dates'!$A$5:$A$2448,0))</f>
        <v>2012</v>
      </c>
      <c r="F13348" t="str">
        <f t="shared" si="416"/>
        <v>Old</v>
      </c>
      <c r="G13348" t="str">
        <f t="shared" si="417"/>
        <v>Existing</v>
      </c>
    </row>
    <row r="13349" spans="1:7" ht="19" x14ac:dyDescent="0.25">
      <c r="A13349" s="7">
        <v>2014</v>
      </c>
      <c r="B13349" s="7" t="s">
        <v>1676</v>
      </c>
      <c r="C13349" s="7" t="s">
        <v>5</v>
      </c>
      <c r="D13349" s="24">
        <v>851115.99</v>
      </c>
      <c r="E13349">
        <f>INDEX('B. Store opening dates'!$B$5:$B$2448,MATCH('A. Sales by store'!B13349,'B. Store opening dates'!$A$5:$A$2448,0))</f>
        <v>2012</v>
      </c>
      <c r="F13349" t="str">
        <f t="shared" si="416"/>
        <v>Old</v>
      </c>
      <c r="G13349" t="str">
        <f t="shared" si="417"/>
        <v>Existing</v>
      </c>
    </row>
    <row r="13350" spans="1:7" ht="19" x14ac:dyDescent="0.25">
      <c r="A13350" s="7">
        <v>2015</v>
      </c>
      <c r="B13350" s="7" t="s">
        <v>1676</v>
      </c>
      <c r="C13350" s="7" t="s">
        <v>6</v>
      </c>
      <c r="D13350" s="24">
        <v>340004.25</v>
      </c>
      <c r="E13350">
        <f>INDEX('B. Store opening dates'!$B$5:$B$2448,MATCH('A. Sales by store'!B13350,'B. Store opening dates'!$A$5:$A$2448,0))</f>
        <v>2012</v>
      </c>
      <c r="F13350" t="str">
        <f t="shared" si="416"/>
        <v>Old</v>
      </c>
      <c r="G13350" t="str">
        <f t="shared" si="417"/>
        <v>Existing</v>
      </c>
    </row>
    <row r="13351" spans="1:7" ht="19" x14ac:dyDescent="0.25">
      <c r="A13351" s="7">
        <v>2014</v>
      </c>
      <c r="B13351" s="7" t="s">
        <v>1676</v>
      </c>
      <c r="C13351" s="7" t="s">
        <v>6</v>
      </c>
      <c r="D13351" s="24">
        <v>236758.15</v>
      </c>
      <c r="E13351">
        <f>INDEX('B. Store opening dates'!$B$5:$B$2448,MATCH('A. Sales by store'!B13351,'B. Store opening dates'!$A$5:$A$2448,0))</f>
        <v>2012</v>
      </c>
      <c r="F13351" t="str">
        <f t="shared" si="416"/>
        <v>Old</v>
      </c>
      <c r="G13351" t="str">
        <f t="shared" si="417"/>
        <v>Existing</v>
      </c>
    </row>
    <row r="13352" spans="1:7" ht="19" x14ac:dyDescent="0.25">
      <c r="A13352" s="7">
        <v>2015</v>
      </c>
      <c r="B13352" s="7" t="s">
        <v>1676</v>
      </c>
      <c r="C13352" s="7" t="s">
        <v>7</v>
      </c>
      <c r="D13352" s="24">
        <v>64316.36</v>
      </c>
      <c r="E13352">
        <f>INDEX('B. Store opening dates'!$B$5:$B$2448,MATCH('A. Sales by store'!B13352,'B. Store opening dates'!$A$5:$A$2448,0))</f>
        <v>2012</v>
      </c>
      <c r="F13352" t="str">
        <f t="shared" si="416"/>
        <v>Old</v>
      </c>
      <c r="G13352" t="str">
        <f t="shared" si="417"/>
        <v>Existing</v>
      </c>
    </row>
    <row r="13353" spans="1:7" ht="19" x14ac:dyDescent="0.25">
      <c r="A13353" s="7">
        <v>2014</v>
      </c>
      <c r="B13353" s="7" t="s">
        <v>1676</v>
      </c>
      <c r="C13353" s="7" t="s">
        <v>7</v>
      </c>
      <c r="D13353" s="24">
        <v>67458.100000000006</v>
      </c>
      <c r="E13353">
        <f>INDEX('B. Store opening dates'!$B$5:$B$2448,MATCH('A. Sales by store'!B13353,'B. Store opening dates'!$A$5:$A$2448,0))</f>
        <v>2012</v>
      </c>
      <c r="F13353" t="str">
        <f t="shared" si="416"/>
        <v>Old</v>
      </c>
      <c r="G13353" t="str">
        <f t="shared" si="417"/>
        <v>Existing</v>
      </c>
    </row>
    <row r="13354" spans="1:7" ht="19" x14ac:dyDescent="0.25">
      <c r="A13354" s="7">
        <v>2015</v>
      </c>
      <c r="B13354" s="7" t="s">
        <v>1676</v>
      </c>
      <c r="C13354" s="7" t="s">
        <v>8</v>
      </c>
      <c r="D13354" s="24">
        <v>490134.5</v>
      </c>
      <c r="E13354">
        <f>INDEX('B. Store opening dates'!$B$5:$B$2448,MATCH('A. Sales by store'!B13354,'B. Store opening dates'!$A$5:$A$2448,0))</f>
        <v>2012</v>
      </c>
      <c r="F13354" t="str">
        <f t="shared" si="416"/>
        <v>Old</v>
      </c>
      <c r="G13354" t="str">
        <f t="shared" si="417"/>
        <v>Existing</v>
      </c>
    </row>
    <row r="13355" spans="1:7" ht="19" x14ac:dyDescent="0.25">
      <c r="A13355" s="7">
        <v>2014</v>
      </c>
      <c r="B13355" s="7" t="s">
        <v>1676</v>
      </c>
      <c r="C13355" s="7" t="s">
        <v>8</v>
      </c>
      <c r="D13355" s="24">
        <v>509632.29</v>
      </c>
      <c r="E13355">
        <f>INDEX('B. Store opening dates'!$B$5:$B$2448,MATCH('A. Sales by store'!B13355,'B. Store opening dates'!$A$5:$A$2448,0))</f>
        <v>2012</v>
      </c>
      <c r="F13355" t="str">
        <f t="shared" si="416"/>
        <v>Old</v>
      </c>
      <c r="G13355" t="str">
        <f t="shared" si="417"/>
        <v>Existing</v>
      </c>
    </row>
    <row r="13356" spans="1:7" ht="19" x14ac:dyDescent="0.25">
      <c r="A13356" s="7">
        <v>2015</v>
      </c>
      <c r="B13356" s="7" t="s">
        <v>1677</v>
      </c>
      <c r="C13356" s="7" t="s">
        <v>5</v>
      </c>
      <c r="D13356" s="24">
        <v>565095.87</v>
      </c>
      <c r="E13356">
        <f>INDEX('B. Store opening dates'!$B$5:$B$2448,MATCH('A. Sales by store'!B13356,'B. Store opening dates'!$A$5:$A$2448,0))</f>
        <v>2012</v>
      </c>
      <c r="F13356" t="str">
        <f t="shared" si="416"/>
        <v>Old</v>
      </c>
      <c r="G13356" t="str">
        <f t="shared" si="417"/>
        <v>Existing</v>
      </c>
    </row>
    <row r="13357" spans="1:7" ht="19" x14ac:dyDescent="0.25">
      <c r="A13357" s="7">
        <v>2014</v>
      </c>
      <c r="B13357" s="7" t="s">
        <v>1677</v>
      </c>
      <c r="C13357" s="7" t="s">
        <v>5</v>
      </c>
      <c r="D13357" s="24">
        <v>625722.74</v>
      </c>
      <c r="E13357">
        <f>INDEX('B. Store opening dates'!$B$5:$B$2448,MATCH('A. Sales by store'!B13357,'B. Store opening dates'!$A$5:$A$2448,0))</f>
        <v>2012</v>
      </c>
      <c r="F13357" t="str">
        <f t="shared" si="416"/>
        <v>Old</v>
      </c>
      <c r="G13357" t="str">
        <f t="shared" si="417"/>
        <v>Existing</v>
      </c>
    </row>
    <row r="13358" spans="1:7" ht="19" x14ac:dyDescent="0.25">
      <c r="A13358" s="7">
        <v>2015</v>
      </c>
      <c r="B13358" s="7" t="s">
        <v>1677</v>
      </c>
      <c r="C13358" s="7" t="s">
        <v>6</v>
      </c>
      <c r="D13358" s="24">
        <v>483190.45</v>
      </c>
      <c r="E13358">
        <f>INDEX('B. Store opening dates'!$B$5:$B$2448,MATCH('A. Sales by store'!B13358,'B. Store opening dates'!$A$5:$A$2448,0))</f>
        <v>2012</v>
      </c>
      <c r="F13358" t="str">
        <f t="shared" si="416"/>
        <v>Old</v>
      </c>
      <c r="G13358" t="str">
        <f t="shared" si="417"/>
        <v>Existing</v>
      </c>
    </row>
    <row r="13359" spans="1:7" ht="19" x14ac:dyDescent="0.25">
      <c r="A13359" s="7">
        <v>2014</v>
      </c>
      <c r="B13359" s="7" t="s">
        <v>1677</v>
      </c>
      <c r="C13359" s="7" t="s">
        <v>6</v>
      </c>
      <c r="D13359" s="24">
        <v>348445.44</v>
      </c>
      <c r="E13359">
        <f>INDEX('B. Store opening dates'!$B$5:$B$2448,MATCH('A. Sales by store'!B13359,'B. Store opening dates'!$A$5:$A$2448,0))</f>
        <v>2012</v>
      </c>
      <c r="F13359" t="str">
        <f t="shared" si="416"/>
        <v>Old</v>
      </c>
      <c r="G13359" t="str">
        <f t="shared" si="417"/>
        <v>Existing</v>
      </c>
    </row>
    <row r="13360" spans="1:7" ht="19" x14ac:dyDescent="0.25">
      <c r="A13360" s="7">
        <v>2015</v>
      </c>
      <c r="B13360" s="7" t="s">
        <v>1677</v>
      </c>
      <c r="C13360" s="7" t="s">
        <v>7</v>
      </c>
      <c r="D13360" s="24">
        <v>58242.35</v>
      </c>
      <c r="E13360">
        <f>INDEX('B. Store opening dates'!$B$5:$B$2448,MATCH('A. Sales by store'!B13360,'B. Store opening dates'!$A$5:$A$2448,0))</f>
        <v>2012</v>
      </c>
      <c r="F13360" t="str">
        <f t="shared" si="416"/>
        <v>Old</v>
      </c>
      <c r="G13360" t="str">
        <f t="shared" si="417"/>
        <v>Existing</v>
      </c>
    </row>
    <row r="13361" spans="1:7" ht="19" x14ac:dyDescent="0.25">
      <c r="A13361" s="7">
        <v>2014</v>
      </c>
      <c r="B13361" s="7" t="s">
        <v>1677</v>
      </c>
      <c r="C13361" s="7" t="s">
        <v>7</v>
      </c>
      <c r="D13361" s="24">
        <v>61682.22</v>
      </c>
      <c r="E13361">
        <f>INDEX('B. Store opening dates'!$B$5:$B$2448,MATCH('A. Sales by store'!B13361,'B. Store opening dates'!$A$5:$A$2448,0))</f>
        <v>2012</v>
      </c>
      <c r="F13361" t="str">
        <f t="shared" si="416"/>
        <v>Old</v>
      </c>
      <c r="G13361" t="str">
        <f t="shared" si="417"/>
        <v>Existing</v>
      </c>
    </row>
    <row r="13362" spans="1:7" ht="19" x14ac:dyDescent="0.25">
      <c r="A13362" s="7">
        <v>2015</v>
      </c>
      <c r="B13362" s="7" t="s">
        <v>1677</v>
      </c>
      <c r="C13362" s="7" t="s">
        <v>8</v>
      </c>
      <c r="D13362" s="24">
        <v>661353.59</v>
      </c>
      <c r="E13362">
        <f>INDEX('B. Store opening dates'!$B$5:$B$2448,MATCH('A. Sales by store'!B13362,'B. Store opening dates'!$A$5:$A$2448,0))</f>
        <v>2012</v>
      </c>
      <c r="F13362" t="str">
        <f t="shared" si="416"/>
        <v>Old</v>
      </c>
      <c r="G13362" t="str">
        <f t="shared" si="417"/>
        <v>Existing</v>
      </c>
    </row>
    <row r="13363" spans="1:7" ht="19" x14ac:dyDescent="0.25">
      <c r="A13363" s="7">
        <v>2014</v>
      </c>
      <c r="B13363" s="7" t="s">
        <v>1677</v>
      </c>
      <c r="C13363" s="7" t="s">
        <v>8</v>
      </c>
      <c r="D13363" s="24">
        <v>682844.25</v>
      </c>
      <c r="E13363">
        <f>INDEX('B. Store opening dates'!$B$5:$B$2448,MATCH('A. Sales by store'!B13363,'B. Store opening dates'!$A$5:$A$2448,0))</f>
        <v>2012</v>
      </c>
      <c r="F13363" t="str">
        <f t="shared" si="416"/>
        <v>Old</v>
      </c>
      <c r="G13363" t="str">
        <f t="shared" si="417"/>
        <v>Existing</v>
      </c>
    </row>
    <row r="13364" spans="1:7" ht="19" x14ac:dyDescent="0.25">
      <c r="A13364" s="7">
        <v>2015</v>
      </c>
      <c r="B13364" s="7" t="s">
        <v>1678</v>
      </c>
      <c r="C13364" s="7" t="s">
        <v>5</v>
      </c>
      <c r="D13364" s="24">
        <v>696503.22</v>
      </c>
      <c r="E13364">
        <f>INDEX('B. Store opening dates'!$B$5:$B$2448,MATCH('A. Sales by store'!B13364,'B. Store opening dates'!$A$5:$A$2448,0))</f>
        <v>2012</v>
      </c>
      <c r="F13364" t="str">
        <f t="shared" si="416"/>
        <v>Old</v>
      </c>
      <c r="G13364" t="str">
        <f t="shared" si="417"/>
        <v>Existing</v>
      </c>
    </row>
    <row r="13365" spans="1:7" ht="19" x14ac:dyDescent="0.25">
      <c r="A13365" s="7">
        <v>2014</v>
      </c>
      <c r="B13365" s="7" t="s">
        <v>1678</v>
      </c>
      <c r="C13365" s="7" t="s">
        <v>5</v>
      </c>
      <c r="D13365" s="24">
        <v>763791.15</v>
      </c>
      <c r="E13365">
        <f>INDEX('B. Store opening dates'!$B$5:$B$2448,MATCH('A. Sales by store'!B13365,'B. Store opening dates'!$A$5:$A$2448,0))</f>
        <v>2012</v>
      </c>
      <c r="F13365" t="str">
        <f t="shared" si="416"/>
        <v>Old</v>
      </c>
      <c r="G13365" t="str">
        <f t="shared" si="417"/>
        <v>Existing</v>
      </c>
    </row>
    <row r="13366" spans="1:7" ht="19" x14ac:dyDescent="0.25">
      <c r="A13366" s="7">
        <v>2015</v>
      </c>
      <c r="B13366" s="7" t="s">
        <v>1678</v>
      </c>
      <c r="C13366" s="7" t="s">
        <v>6</v>
      </c>
      <c r="D13366" s="24">
        <v>369670.43</v>
      </c>
      <c r="E13366">
        <f>INDEX('B. Store opening dates'!$B$5:$B$2448,MATCH('A. Sales by store'!B13366,'B. Store opening dates'!$A$5:$A$2448,0))</f>
        <v>2012</v>
      </c>
      <c r="F13366" t="str">
        <f t="shared" si="416"/>
        <v>Old</v>
      </c>
      <c r="G13366" t="str">
        <f t="shared" si="417"/>
        <v>Existing</v>
      </c>
    </row>
    <row r="13367" spans="1:7" ht="19" x14ac:dyDescent="0.25">
      <c r="A13367" s="7">
        <v>2014</v>
      </c>
      <c r="B13367" s="7" t="s">
        <v>1678</v>
      </c>
      <c r="C13367" s="7" t="s">
        <v>6</v>
      </c>
      <c r="D13367" s="24">
        <v>267076.52</v>
      </c>
      <c r="E13367">
        <f>INDEX('B. Store opening dates'!$B$5:$B$2448,MATCH('A. Sales by store'!B13367,'B. Store opening dates'!$A$5:$A$2448,0))</f>
        <v>2012</v>
      </c>
      <c r="F13367" t="str">
        <f t="shared" si="416"/>
        <v>Old</v>
      </c>
      <c r="G13367" t="str">
        <f t="shared" si="417"/>
        <v>Existing</v>
      </c>
    </row>
    <row r="13368" spans="1:7" ht="19" x14ac:dyDescent="0.25">
      <c r="A13368" s="7">
        <v>2015</v>
      </c>
      <c r="B13368" s="7" t="s">
        <v>1678</v>
      </c>
      <c r="C13368" s="7" t="s">
        <v>7</v>
      </c>
      <c r="D13368" s="24">
        <v>187755.98</v>
      </c>
      <c r="E13368">
        <f>INDEX('B. Store opening dates'!$B$5:$B$2448,MATCH('A. Sales by store'!B13368,'B. Store opening dates'!$A$5:$A$2448,0))</f>
        <v>2012</v>
      </c>
      <c r="F13368" t="str">
        <f t="shared" si="416"/>
        <v>Old</v>
      </c>
      <c r="G13368" t="str">
        <f t="shared" si="417"/>
        <v>Existing</v>
      </c>
    </row>
    <row r="13369" spans="1:7" ht="19" x14ac:dyDescent="0.25">
      <c r="A13369" s="7">
        <v>2014</v>
      </c>
      <c r="B13369" s="7" t="s">
        <v>1678</v>
      </c>
      <c r="C13369" s="7" t="s">
        <v>7</v>
      </c>
      <c r="D13369" s="24">
        <v>200139.74</v>
      </c>
      <c r="E13369">
        <f>INDEX('B. Store opening dates'!$B$5:$B$2448,MATCH('A. Sales by store'!B13369,'B. Store opening dates'!$A$5:$A$2448,0))</f>
        <v>2012</v>
      </c>
      <c r="F13369" t="str">
        <f t="shared" si="416"/>
        <v>Old</v>
      </c>
      <c r="G13369" t="str">
        <f t="shared" si="417"/>
        <v>Existing</v>
      </c>
    </row>
    <row r="13370" spans="1:7" ht="19" x14ac:dyDescent="0.25">
      <c r="A13370" s="7">
        <v>2015</v>
      </c>
      <c r="B13370" s="7" t="s">
        <v>1678</v>
      </c>
      <c r="C13370" s="7" t="s">
        <v>8</v>
      </c>
      <c r="D13370" s="24">
        <v>448300.13</v>
      </c>
      <c r="E13370">
        <f>INDEX('B. Store opening dates'!$B$5:$B$2448,MATCH('A. Sales by store'!B13370,'B. Store opening dates'!$A$5:$A$2448,0))</f>
        <v>2012</v>
      </c>
      <c r="F13370" t="str">
        <f t="shared" si="416"/>
        <v>Old</v>
      </c>
      <c r="G13370" t="str">
        <f t="shared" si="417"/>
        <v>Existing</v>
      </c>
    </row>
    <row r="13371" spans="1:7" ht="19" x14ac:dyDescent="0.25">
      <c r="A13371" s="7">
        <v>2014</v>
      </c>
      <c r="B13371" s="7" t="s">
        <v>1678</v>
      </c>
      <c r="C13371" s="7" t="s">
        <v>8</v>
      </c>
      <c r="D13371" s="24">
        <v>468728.32000000001</v>
      </c>
      <c r="E13371">
        <f>INDEX('B. Store opening dates'!$B$5:$B$2448,MATCH('A. Sales by store'!B13371,'B. Store opening dates'!$A$5:$A$2448,0))</f>
        <v>2012</v>
      </c>
      <c r="F13371" t="str">
        <f t="shared" si="416"/>
        <v>Old</v>
      </c>
      <c r="G13371" t="str">
        <f t="shared" si="417"/>
        <v>Existing</v>
      </c>
    </row>
    <row r="13372" spans="1:7" ht="19" x14ac:dyDescent="0.25">
      <c r="A13372" s="7">
        <v>2015</v>
      </c>
      <c r="B13372" s="7" t="s">
        <v>1679</v>
      </c>
      <c r="C13372" s="7" t="s">
        <v>5</v>
      </c>
      <c r="D13372" s="24">
        <v>766130.94</v>
      </c>
      <c r="E13372">
        <f>INDEX('B. Store opening dates'!$B$5:$B$2448,MATCH('A. Sales by store'!B13372,'B. Store opening dates'!$A$5:$A$2448,0))</f>
        <v>2012</v>
      </c>
      <c r="F13372" t="str">
        <f t="shared" si="416"/>
        <v>Old</v>
      </c>
      <c r="G13372" t="str">
        <f t="shared" si="417"/>
        <v>Existing</v>
      </c>
    </row>
    <row r="13373" spans="1:7" ht="19" x14ac:dyDescent="0.25">
      <c r="A13373" s="7">
        <v>2014</v>
      </c>
      <c r="B13373" s="7" t="s">
        <v>1679</v>
      </c>
      <c r="C13373" s="7" t="s">
        <v>5</v>
      </c>
      <c r="D13373" s="24">
        <v>844131.33</v>
      </c>
      <c r="E13373">
        <f>INDEX('B. Store opening dates'!$B$5:$B$2448,MATCH('A. Sales by store'!B13373,'B. Store opening dates'!$A$5:$A$2448,0))</f>
        <v>2012</v>
      </c>
      <c r="F13373" t="str">
        <f t="shared" si="416"/>
        <v>Old</v>
      </c>
      <c r="G13373" t="str">
        <f t="shared" si="417"/>
        <v>Existing</v>
      </c>
    </row>
    <row r="13374" spans="1:7" ht="19" x14ac:dyDescent="0.25">
      <c r="A13374" s="7">
        <v>2015</v>
      </c>
      <c r="B13374" s="7" t="s">
        <v>1679</v>
      </c>
      <c r="C13374" s="7" t="s">
        <v>6</v>
      </c>
      <c r="D13374" s="24">
        <v>422801.22</v>
      </c>
      <c r="E13374">
        <f>INDEX('B. Store opening dates'!$B$5:$B$2448,MATCH('A. Sales by store'!B13374,'B. Store opening dates'!$A$5:$A$2448,0))</f>
        <v>2012</v>
      </c>
      <c r="F13374" t="str">
        <f t="shared" si="416"/>
        <v>Old</v>
      </c>
      <c r="G13374" t="str">
        <f t="shared" si="417"/>
        <v>Existing</v>
      </c>
    </row>
    <row r="13375" spans="1:7" ht="19" x14ac:dyDescent="0.25">
      <c r="A13375" s="7">
        <v>2014</v>
      </c>
      <c r="B13375" s="7" t="s">
        <v>1679</v>
      </c>
      <c r="C13375" s="7" t="s">
        <v>6</v>
      </c>
      <c r="D13375" s="24">
        <v>298742.65999999997</v>
      </c>
      <c r="E13375">
        <f>INDEX('B. Store opening dates'!$B$5:$B$2448,MATCH('A. Sales by store'!B13375,'B. Store opening dates'!$A$5:$A$2448,0))</f>
        <v>2012</v>
      </c>
      <c r="F13375" t="str">
        <f t="shared" si="416"/>
        <v>Old</v>
      </c>
      <c r="G13375" t="str">
        <f t="shared" si="417"/>
        <v>Existing</v>
      </c>
    </row>
    <row r="13376" spans="1:7" ht="19" x14ac:dyDescent="0.25">
      <c r="A13376" s="7">
        <v>2015</v>
      </c>
      <c r="B13376" s="7" t="s">
        <v>1679</v>
      </c>
      <c r="C13376" s="7" t="s">
        <v>7</v>
      </c>
      <c r="D13376" s="24">
        <v>160662.6</v>
      </c>
      <c r="E13376">
        <f>INDEX('B. Store opening dates'!$B$5:$B$2448,MATCH('A. Sales by store'!B13376,'B. Store opening dates'!$A$5:$A$2448,0))</f>
        <v>2012</v>
      </c>
      <c r="F13376" t="str">
        <f t="shared" si="416"/>
        <v>Old</v>
      </c>
      <c r="G13376" t="str">
        <f t="shared" si="417"/>
        <v>Existing</v>
      </c>
    </row>
    <row r="13377" spans="1:7" ht="19" x14ac:dyDescent="0.25">
      <c r="A13377" s="7">
        <v>2014</v>
      </c>
      <c r="B13377" s="7" t="s">
        <v>1679</v>
      </c>
      <c r="C13377" s="7" t="s">
        <v>7</v>
      </c>
      <c r="D13377" s="24">
        <v>168936.52</v>
      </c>
      <c r="E13377">
        <f>INDEX('B. Store opening dates'!$B$5:$B$2448,MATCH('A. Sales by store'!B13377,'B. Store opening dates'!$A$5:$A$2448,0))</f>
        <v>2012</v>
      </c>
      <c r="F13377" t="str">
        <f t="shared" si="416"/>
        <v>Old</v>
      </c>
      <c r="G13377" t="str">
        <f t="shared" si="417"/>
        <v>Existing</v>
      </c>
    </row>
    <row r="13378" spans="1:7" ht="19" x14ac:dyDescent="0.25">
      <c r="A13378" s="7">
        <v>2015</v>
      </c>
      <c r="B13378" s="7" t="s">
        <v>1679</v>
      </c>
      <c r="C13378" s="7" t="s">
        <v>8</v>
      </c>
      <c r="D13378" s="24">
        <v>596905.79</v>
      </c>
      <c r="E13378">
        <f>INDEX('B. Store opening dates'!$B$5:$B$2448,MATCH('A. Sales by store'!B13378,'B. Store opening dates'!$A$5:$A$2448,0))</f>
        <v>2012</v>
      </c>
      <c r="F13378" t="str">
        <f t="shared" si="416"/>
        <v>Old</v>
      </c>
      <c r="G13378" t="str">
        <f t="shared" si="417"/>
        <v>Existing</v>
      </c>
    </row>
    <row r="13379" spans="1:7" ht="19" x14ac:dyDescent="0.25">
      <c r="A13379" s="7">
        <v>2014</v>
      </c>
      <c r="B13379" s="7" t="s">
        <v>1679</v>
      </c>
      <c r="C13379" s="7" t="s">
        <v>8</v>
      </c>
      <c r="D13379" s="24">
        <v>614793.37</v>
      </c>
      <c r="E13379">
        <f>INDEX('B. Store opening dates'!$B$5:$B$2448,MATCH('A. Sales by store'!B13379,'B. Store opening dates'!$A$5:$A$2448,0))</f>
        <v>2012</v>
      </c>
      <c r="F13379" t="str">
        <f t="shared" si="416"/>
        <v>Old</v>
      </c>
      <c r="G13379" t="str">
        <f t="shared" si="417"/>
        <v>Existing</v>
      </c>
    </row>
    <row r="13380" spans="1:7" ht="19" x14ac:dyDescent="0.25">
      <c r="A13380" s="7">
        <v>2015</v>
      </c>
      <c r="B13380" s="7" t="s">
        <v>1680</v>
      </c>
      <c r="C13380" s="7" t="s">
        <v>5</v>
      </c>
      <c r="D13380" s="24">
        <v>569104.54</v>
      </c>
      <c r="E13380">
        <f>INDEX('B. Store opening dates'!$B$5:$B$2448,MATCH('A. Sales by store'!B13380,'B. Store opening dates'!$A$5:$A$2448,0))</f>
        <v>2012</v>
      </c>
      <c r="F13380" t="str">
        <f t="shared" si="416"/>
        <v>Old</v>
      </c>
      <c r="G13380" t="str">
        <f t="shared" si="417"/>
        <v>Existing</v>
      </c>
    </row>
    <row r="13381" spans="1:7" ht="19" x14ac:dyDescent="0.25">
      <c r="A13381" s="7">
        <v>2014</v>
      </c>
      <c r="B13381" s="7" t="s">
        <v>1680</v>
      </c>
      <c r="C13381" s="7" t="s">
        <v>5</v>
      </c>
      <c r="D13381" s="24">
        <v>628271.18999999994</v>
      </c>
      <c r="E13381">
        <f>INDEX('B. Store opening dates'!$B$5:$B$2448,MATCH('A. Sales by store'!B13381,'B. Store opening dates'!$A$5:$A$2448,0))</f>
        <v>2012</v>
      </c>
      <c r="F13381" t="str">
        <f t="shared" ref="F13381:F13444" si="418">IF(A13381 = 2015, IF(E13381&lt; 2015, "Old","New"),IF(E13381 &lt; 2014, "Old","New"))</f>
        <v>Old</v>
      </c>
      <c r="G13381" t="str">
        <f t="shared" ref="G13381:G13444" si="419">IF(A13381 = 2015, IF(E13381&lt; 2015, "Existing","New"),"Existing")</f>
        <v>Existing</v>
      </c>
    </row>
    <row r="13382" spans="1:7" ht="19" x14ac:dyDescent="0.25">
      <c r="A13382" s="7">
        <v>2015</v>
      </c>
      <c r="B13382" s="7" t="s">
        <v>1680</v>
      </c>
      <c r="C13382" s="7" t="s">
        <v>6</v>
      </c>
      <c r="D13382" s="24">
        <v>540740.56999999995</v>
      </c>
      <c r="E13382">
        <f>INDEX('B. Store opening dates'!$B$5:$B$2448,MATCH('A. Sales by store'!B13382,'B. Store opening dates'!$A$5:$A$2448,0))</f>
        <v>2012</v>
      </c>
      <c r="F13382" t="str">
        <f t="shared" si="418"/>
        <v>Old</v>
      </c>
      <c r="G13382" t="str">
        <f t="shared" si="419"/>
        <v>Existing</v>
      </c>
    </row>
    <row r="13383" spans="1:7" ht="19" x14ac:dyDescent="0.25">
      <c r="A13383" s="7">
        <v>2014</v>
      </c>
      <c r="B13383" s="7" t="s">
        <v>1680</v>
      </c>
      <c r="C13383" s="7" t="s">
        <v>6</v>
      </c>
      <c r="D13383" s="24">
        <v>376803.87</v>
      </c>
      <c r="E13383">
        <f>INDEX('B. Store opening dates'!$B$5:$B$2448,MATCH('A. Sales by store'!B13383,'B. Store opening dates'!$A$5:$A$2448,0))</f>
        <v>2012</v>
      </c>
      <c r="F13383" t="str">
        <f t="shared" si="418"/>
        <v>Old</v>
      </c>
      <c r="G13383" t="str">
        <f t="shared" si="419"/>
        <v>Existing</v>
      </c>
    </row>
    <row r="13384" spans="1:7" ht="19" x14ac:dyDescent="0.25">
      <c r="A13384" s="7">
        <v>2015</v>
      </c>
      <c r="B13384" s="7" t="s">
        <v>1680</v>
      </c>
      <c r="C13384" s="7" t="s">
        <v>7</v>
      </c>
      <c r="D13384" s="24">
        <v>228235.64</v>
      </c>
      <c r="E13384">
        <f>INDEX('B. Store opening dates'!$B$5:$B$2448,MATCH('A. Sales by store'!B13384,'B. Store opening dates'!$A$5:$A$2448,0))</f>
        <v>2012</v>
      </c>
      <c r="F13384" t="str">
        <f t="shared" si="418"/>
        <v>Old</v>
      </c>
      <c r="G13384" t="str">
        <f t="shared" si="419"/>
        <v>Existing</v>
      </c>
    </row>
    <row r="13385" spans="1:7" ht="19" x14ac:dyDescent="0.25">
      <c r="A13385" s="7">
        <v>2014</v>
      </c>
      <c r="B13385" s="7" t="s">
        <v>1680</v>
      </c>
      <c r="C13385" s="7" t="s">
        <v>7</v>
      </c>
      <c r="D13385" s="24">
        <v>239181.14</v>
      </c>
      <c r="E13385">
        <f>INDEX('B. Store opening dates'!$B$5:$B$2448,MATCH('A. Sales by store'!B13385,'B. Store opening dates'!$A$5:$A$2448,0))</f>
        <v>2012</v>
      </c>
      <c r="F13385" t="str">
        <f t="shared" si="418"/>
        <v>Old</v>
      </c>
      <c r="G13385" t="str">
        <f t="shared" si="419"/>
        <v>Existing</v>
      </c>
    </row>
    <row r="13386" spans="1:7" ht="19" x14ac:dyDescent="0.25">
      <c r="A13386" s="7">
        <v>2015</v>
      </c>
      <c r="B13386" s="7" t="s">
        <v>1680</v>
      </c>
      <c r="C13386" s="7" t="s">
        <v>8</v>
      </c>
      <c r="D13386" s="24">
        <v>736853.25</v>
      </c>
      <c r="E13386">
        <f>INDEX('B. Store opening dates'!$B$5:$B$2448,MATCH('A. Sales by store'!B13386,'B. Store opening dates'!$A$5:$A$2448,0))</f>
        <v>2012</v>
      </c>
      <c r="F13386" t="str">
        <f t="shared" si="418"/>
        <v>Old</v>
      </c>
      <c r="G13386" t="str">
        <f t="shared" si="419"/>
        <v>Existing</v>
      </c>
    </row>
    <row r="13387" spans="1:7" ht="19" x14ac:dyDescent="0.25">
      <c r="A13387" s="7">
        <v>2014</v>
      </c>
      <c r="B13387" s="7" t="s">
        <v>1680</v>
      </c>
      <c r="C13387" s="7" t="s">
        <v>8</v>
      </c>
      <c r="D13387" s="24">
        <v>771934.64</v>
      </c>
      <c r="E13387">
        <f>INDEX('B. Store opening dates'!$B$5:$B$2448,MATCH('A. Sales by store'!B13387,'B. Store opening dates'!$A$5:$A$2448,0))</f>
        <v>2012</v>
      </c>
      <c r="F13387" t="str">
        <f t="shared" si="418"/>
        <v>Old</v>
      </c>
      <c r="G13387" t="str">
        <f t="shared" si="419"/>
        <v>Existing</v>
      </c>
    </row>
    <row r="13388" spans="1:7" ht="19" x14ac:dyDescent="0.25">
      <c r="A13388" s="7">
        <v>2015</v>
      </c>
      <c r="B13388" s="7" t="s">
        <v>1681</v>
      </c>
      <c r="C13388" s="7" t="s">
        <v>5</v>
      </c>
      <c r="D13388" s="24">
        <v>805570.93</v>
      </c>
      <c r="E13388">
        <f>INDEX('B. Store opening dates'!$B$5:$B$2448,MATCH('A. Sales by store'!B13388,'B. Store opening dates'!$A$5:$A$2448,0))</f>
        <v>2012</v>
      </c>
      <c r="F13388" t="str">
        <f t="shared" si="418"/>
        <v>Old</v>
      </c>
      <c r="G13388" t="str">
        <f t="shared" si="419"/>
        <v>Existing</v>
      </c>
    </row>
    <row r="13389" spans="1:7" ht="19" x14ac:dyDescent="0.25">
      <c r="A13389" s="7">
        <v>2014</v>
      </c>
      <c r="B13389" s="7" t="s">
        <v>1681</v>
      </c>
      <c r="C13389" s="7" t="s">
        <v>5</v>
      </c>
      <c r="D13389" s="24">
        <v>890516.71</v>
      </c>
      <c r="E13389">
        <f>INDEX('B. Store opening dates'!$B$5:$B$2448,MATCH('A. Sales by store'!B13389,'B. Store opening dates'!$A$5:$A$2448,0))</f>
        <v>2012</v>
      </c>
      <c r="F13389" t="str">
        <f t="shared" si="418"/>
        <v>Old</v>
      </c>
      <c r="G13389" t="str">
        <f t="shared" si="419"/>
        <v>Existing</v>
      </c>
    </row>
    <row r="13390" spans="1:7" ht="19" x14ac:dyDescent="0.25">
      <c r="A13390" s="7">
        <v>2015</v>
      </c>
      <c r="B13390" s="7" t="s">
        <v>1681</v>
      </c>
      <c r="C13390" s="7" t="s">
        <v>6</v>
      </c>
      <c r="D13390" s="24">
        <v>558573.61</v>
      </c>
      <c r="E13390">
        <f>INDEX('B. Store opening dates'!$B$5:$B$2448,MATCH('A. Sales by store'!B13390,'B. Store opening dates'!$A$5:$A$2448,0))</f>
        <v>2012</v>
      </c>
      <c r="F13390" t="str">
        <f t="shared" si="418"/>
        <v>Old</v>
      </c>
      <c r="G13390" t="str">
        <f t="shared" si="419"/>
        <v>Existing</v>
      </c>
    </row>
    <row r="13391" spans="1:7" ht="19" x14ac:dyDescent="0.25">
      <c r="A13391" s="7">
        <v>2014</v>
      </c>
      <c r="B13391" s="7" t="s">
        <v>1681</v>
      </c>
      <c r="C13391" s="7" t="s">
        <v>6</v>
      </c>
      <c r="D13391" s="24">
        <v>388783.35</v>
      </c>
      <c r="E13391">
        <f>INDEX('B. Store opening dates'!$B$5:$B$2448,MATCH('A. Sales by store'!B13391,'B. Store opening dates'!$A$5:$A$2448,0))</f>
        <v>2012</v>
      </c>
      <c r="F13391" t="str">
        <f t="shared" si="418"/>
        <v>Old</v>
      </c>
      <c r="G13391" t="str">
        <f t="shared" si="419"/>
        <v>Existing</v>
      </c>
    </row>
    <row r="13392" spans="1:7" ht="19" x14ac:dyDescent="0.25">
      <c r="A13392" s="7">
        <v>2015</v>
      </c>
      <c r="B13392" s="7" t="s">
        <v>1681</v>
      </c>
      <c r="C13392" s="7" t="s">
        <v>7</v>
      </c>
      <c r="D13392" s="24">
        <v>182449.2</v>
      </c>
      <c r="E13392">
        <f>INDEX('B. Store opening dates'!$B$5:$B$2448,MATCH('A. Sales by store'!B13392,'B. Store opening dates'!$A$5:$A$2448,0))</f>
        <v>2012</v>
      </c>
      <c r="F13392" t="str">
        <f t="shared" si="418"/>
        <v>Old</v>
      </c>
      <c r="G13392" t="str">
        <f t="shared" si="419"/>
        <v>Existing</v>
      </c>
    </row>
    <row r="13393" spans="1:7" ht="19" x14ac:dyDescent="0.25">
      <c r="A13393" s="7">
        <v>2014</v>
      </c>
      <c r="B13393" s="7" t="s">
        <v>1681</v>
      </c>
      <c r="C13393" s="7" t="s">
        <v>7</v>
      </c>
      <c r="D13393" s="24">
        <v>194199.8</v>
      </c>
      <c r="E13393">
        <f>INDEX('B. Store opening dates'!$B$5:$B$2448,MATCH('A. Sales by store'!B13393,'B. Store opening dates'!$A$5:$A$2448,0))</f>
        <v>2012</v>
      </c>
      <c r="F13393" t="str">
        <f t="shared" si="418"/>
        <v>Old</v>
      </c>
      <c r="G13393" t="str">
        <f t="shared" si="419"/>
        <v>Existing</v>
      </c>
    </row>
    <row r="13394" spans="1:7" ht="19" x14ac:dyDescent="0.25">
      <c r="A13394" s="7">
        <v>2015</v>
      </c>
      <c r="B13394" s="7" t="s">
        <v>1681</v>
      </c>
      <c r="C13394" s="7" t="s">
        <v>8</v>
      </c>
      <c r="D13394" s="24">
        <v>531700</v>
      </c>
      <c r="E13394">
        <f>INDEX('B. Store opening dates'!$B$5:$B$2448,MATCH('A. Sales by store'!B13394,'B. Store opening dates'!$A$5:$A$2448,0))</f>
        <v>2012</v>
      </c>
      <c r="F13394" t="str">
        <f t="shared" si="418"/>
        <v>Old</v>
      </c>
      <c r="G13394" t="str">
        <f t="shared" si="419"/>
        <v>Existing</v>
      </c>
    </row>
    <row r="13395" spans="1:7" ht="19" x14ac:dyDescent="0.25">
      <c r="A13395" s="7">
        <v>2014</v>
      </c>
      <c r="B13395" s="7" t="s">
        <v>1681</v>
      </c>
      <c r="C13395" s="7" t="s">
        <v>8</v>
      </c>
      <c r="D13395" s="24">
        <v>547894.85</v>
      </c>
      <c r="E13395">
        <f>INDEX('B. Store opening dates'!$B$5:$B$2448,MATCH('A. Sales by store'!B13395,'B. Store opening dates'!$A$5:$A$2448,0))</f>
        <v>2012</v>
      </c>
      <c r="F13395" t="str">
        <f t="shared" si="418"/>
        <v>Old</v>
      </c>
      <c r="G13395" t="str">
        <f t="shared" si="419"/>
        <v>Existing</v>
      </c>
    </row>
    <row r="13396" spans="1:7" ht="19" x14ac:dyDescent="0.25">
      <c r="A13396" s="7">
        <v>2015</v>
      </c>
      <c r="B13396" s="7" t="s">
        <v>1682</v>
      </c>
      <c r="C13396" s="7" t="s">
        <v>5</v>
      </c>
      <c r="D13396" s="24">
        <v>691956.76</v>
      </c>
      <c r="E13396">
        <f>INDEX('B. Store opening dates'!$B$5:$B$2448,MATCH('A. Sales by store'!B13396,'B. Store opening dates'!$A$5:$A$2448,0))</f>
        <v>2012</v>
      </c>
      <c r="F13396" t="str">
        <f t="shared" si="418"/>
        <v>Old</v>
      </c>
      <c r="G13396" t="str">
        <f t="shared" si="419"/>
        <v>Existing</v>
      </c>
    </row>
    <row r="13397" spans="1:7" ht="19" x14ac:dyDescent="0.25">
      <c r="A13397" s="7">
        <v>2014</v>
      </c>
      <c r="B13397" s="7" t="s">
        <v>1682</v>
      </c>
      <c r="C13397" s="7" t="s">
        <v>5</v>
      </c>
      <c r="D13397" s="24">
        <v>764741.73</v>
      </c>
      <c r="E13397">
        <f>INDEX('B. Store opening dates'!$B$5:$B$2448,MATCH('A. Sales by store'!B13397,'B. Store opening dates'!$A$5:$A$2448,0))</f>
        <v>2012</v>
      </c>
      <c r="F13397" t="str">
        <f t="shared" si="418"/>
        <v>Old</v>
      </c>
      <c r="G13397" t="str">
        <f t="shared" si="419"/>
        <v>Existing</v>
      </c>
    </row>
    <row r="13398" spans="1:7" ht="19" x14ac:dyDescent="0.25">
      <c r="A13398" s="7">
        <v>2015</v>
      </c>
      <c r="B13398" s="7" t="s">
        <v>1682</v>
      </c>
      <c r="C13398" s="7" t="s">
        <v>6</v>
      </c>
      <c r="D13398" s="24">
        <v>565004.87</v>
      </c>
      <c r="E13398">
        <f>INDEX('B. Store opening dates'!$B$5:$B$2448,MATCH('A. Sales by store'!B13398,'B. Store opening dates'!$A$5:$A$2448,0))</f>
        <v>2012</v>
      </c>
      <c r="F13398" t="str">
        <f t="shared" si="418"/>
        <v>Old</v>
      </c>
      <c r="G13398" t="str">
        <f t="shared" si="419"/>
        <v>Existing</v>
      </c>
    </row>
    <row r="13399" spans="1:7" ht="19" x14ac:dyDescent="0.25">
      <c r="A13399" s="7">
        <v>2014</v>
      </c>
      <c r="B13399" s="7" t="s">
        <v>1682</v>
      </c>
      <c r="C13399" s="7" t="s">
        <v>6</v>
      </c>
      <c r="D13399" s="24">
        <v>415661.49</v>
      </c>
      <c r="E13399">
        <f>INDEX('B. Store opening dates'!$B$5:$B$2448,MATCH('A. Sales by store'!B13399,'B. Store opening dates'!$A$5:$A$2448,0))</f>
        <v>2012</v>
      </c>
      <c r="F13399" t="str">
        <f t="shared" si="418"/>
        <v>Old</v>
      </c>
      <c r="G13399" t="str">
        <f t="shared" si="419"/>
        <v>Existing</v>
      </c>
    </row>
    <row r="13400" spans="1:7" ht="19" x14ac:dyDescent="0.25">
      <c r="A13400" s="7">
        <v>2015</v>
      </c>
      <c r="B13400" s="7" t="s">
        <v>1682</v>
      </c>
      <c r="C13400" s="7" t="s">
        <v>7</v>
      </c>
      <c r="D13400" s="24">
        <v>146286.79</v>
      </c>
      <c r="E13400">
        <f>INDEX('B. Store opening dates'!$B$5:$B$2448,MATCH('A. Sales by store'!B13400,'B. Store opening dates'!$A$5:$A$2448,0))</f>
        <v>2012</v>
      </c>
      <c r="F13400" t="str">
        <f t="shared" si="418"/>
        <v>Old</v>
      </c>
      <c r="G13400" t="str">
        <f t="shared" si="419"/>
        <v>Existing</v>
      </c>
    </row>
    <row r="13401" spans="1:7" ht="19" x14ac:dyDescent="0.25">
      <c r="A13401" s="7">
        <v>2014</v>
      </c>
      <c r="B13401" s="7" t="s">
        <v>1682</v>
      </c>
      <c r="C13401" s="7" t="s">
        <v>7</v>
      </c>
      <c r="D13401" s="24">
        <v>154455.88</v>
      </c>
      <c r="E13401">
        <f>INDEX('B. Store opening dates'!$B$5:$B$2448,MATCH('A. Sales by store'!B13401,'B. Store opening dates'!$A$5:$A$2448,0))</f>
        <v>2012</v>
      </c>
      <c r="F13401" t="str">
        <f t="shared" si="418"/>
        <v>Old</v>
      </c>
      <c r="G13401" t="str">
        <f t="shared" si="419"/>
        <v>Existing</v>
      </c>
    </row>
    <row r="13402" spans="1:7" ht="19" x14ac:dyDescent="0.25">
      <c r="A13402" s="7">
        <v>2015</v>
      </c>
      <c r="B13402" s="7" t="s">
        <v>1682</v>
      </c>
      <c r="C13402" s="7" t="s">
        <v>8</v>
      </c>
      <c r="D13402" s="24">
        <v>465119.02</v>
      </c>
      <c r="E13402">
        <f>INDEX('B. Store opening dates'!$B$5:$B$2448,MATCH('A. Sales by store'!B13402,'B. Store opening dates'!$A$5:$A$2448,0))</f>
        <v>2012</v>
      </c>
      <c r="F13402" t="str">
        <f t="shared" si="418"/>
        <v>Old</v>
      </c>
      <c r="G13402" t="str">
        <f t="shared" si="419"/>
        <v>Existing</v>
      </c>
    </row>
    <row r="13403" spans="1:7" ht="19" x14ac:dyDescent="0.25">
      <c r="A13403" s="7">
        <v>2014</v>
      </c>
      <c r="B13403" s="7" t="s">
        <v>1682</v>
      </c>
      <c r="C13403" s="7" t="s">
        <v>8</v>
      </c>
      <c r="D13403" s="24">
        <v>485845.86</v>
      </c>
      <c r="E13403">
        <f>INDEX('B. Store opening dates'!$B$5:$B$2448,MATCH('A. Sales by store'!B13403,'B. Store opening dates'!$A$5:$A$2448,0))</f>
        <v>2012</v>
      </c>
      <c r="F13403" t="str">
        <f t="shared" si="418"/>
        <v>Old</v>
      </c>
      <c r="G13403" t="str">
        <f t="shared" si="419"/>
        <v>Existing</v>
      </c>
    </row>
    <row r="13404" spans="1:7" ht="19" x14ac:dyDescent="0.25">
      <c r="A13404" s="7">
        <v>2015</v>
      </c>
      <c r="B13404" s="7" t="s">
        <v>1683</v>
      </c>
      <c r="C13404" s="7" t="s">
        <v>5</v>
      </c>
      <c r="D13404" s="24">
        <v>905976.46</v>
      </c>
      <c r="E13404">
        <f>INDEX('B. Store opening dates'!$B$5:$B$2448,MATCH('A. Sales by store'!B13404,'B. Store opening dates'!$A$5:$A$2448,0))</f>
        <v>2012</v>
      </c>
      <c r="F13404" t="str">
        <f t="shared" si="418"/>
        <v>Old</v>
      </c>
      <c r="G13404" t="str">
        <f t="shared" si="419"/>
        <v>Existing</v>
      </c>
    </row>
    <row r="13405" spans="1:7" ht="19" x14ac:dyDescent="0.25">
      <c r="A13405" s="7">
        <v>2014</v>
      </c>
      <c r="B13405" s="7" t="s">
        <v>1683</v>
      </c>
      <c r="C13405" s="7" t="s">
        <v>5</v>
      </c>
      <c r="D13405" s="24">
        <v>991524.4</v>
      </c>
      <c r="E13405">
        <f>INDEX('B. Store opening dates'!$B$5:$B$2448,MATCH('A. Sales by store'!B13405,'B. Store opening dates'!$A$5:$A$2448,0))</f>
        <v>2012</v>
      </c>
      <c r="F13405" t="str">
        <f t="shared" si="418"/>
        <v>Old</v>
      </c>
      <c r="G13405" t="str">
        <f t="shared" si="419"/>
        <v>Existing</v>
      </c>
    </row>
    <row r="13406" spans="1:7" ht="19" x14ac:dyDescent="0.25">
      <c r="A13406" s="7">
        <v>2015</v>
      </c>
      <c r="B13406" s="7" t="s">
        <v>1683</v>
      </c>
      <c r="C13406" s="7" t="s">
        <v>6</v>
      </c>
      <c r="D13406" s="24">
        <v>542433</v>
      </c>
      <c r="E13406">
        <f>INDEX('B. Store opening dates'!$B$5:$B$2448,MATCH('A. Sales by store'!B13406,'B. Store opening dates'!$A$5:$A$2448,0))</f>
        <v>2012</v>
      </c>
      <c r="F13406" t="str">
        <f t="shared" si="418"/>
        <v>Old</v>
      </c>
      <c r="G13406" t="str">
        <f t="shared" si="419"/>
        <v>Existing</v>
      </c>
    </row>
    <row r="13407" spans="1:7" ht="19" x14ac:dyDescent="0.25">
      <c r="A13407" s="7">
        <v>2014</v>
      </c>
      <c r="B13407" s="7" t="s">
        <v>1683</v>
      </c>
      <c r="C13407" s="7" t="s">
        <v>6</v>
      </c>
      <c r="D13407" s="24">
        <v>401885.24</v>
      </c>
      <c r="E13407">
        <f>INDEX('B. Store opening dates'!$B$5:$B$2448,MATCH('A. Sales by store'!B13407,'B. Store opening dates'!$A$5:$A$2448,0))</f>
        <v>2012</v>
      </c>
      <c r="F13407" t="str">
        <f t="shared" si="418"/>
        <v>Old</v>
      </c>
      <c r="G13407" t="str">
        <f t="shared" si="419"/>
        <v>Existing</v>
      </c>
    </row>
    <row r="13408" spans="1:7" ht="19" x14ac:dyDescent="0.25">
      <c r="A13408" s="7">
        <v>2015</v>
      </c>
      <c r="B13408" s="7" t="s">
        <v>1683</v>
      </c>
      <c r="C13408" s="7" t="s">
        <v>7</v>
      </c>
      <c r="D13408" s="24">
        <v>205530.77</v>
      </c>
      <c r="E13408">
        <f>INDEX('B. Store opening dates'!$B$5:$B$2448,MATCH('A. Sales by store'!B13408,'B. Store opening dates'!$A$5:$A$2448,0))</f>
        <v>2012</v>
      </c>
      <c r="F13408" t="str">
        <f t="shared" si="418"/>
        <v>Old</v>
      </c>
      <c r="G13408" t="str">
        <f t="shared" si="419"/>
        <v>Existing</v>
      </c>
    </row>
    <row r="13409" spans="1:7" ht="19" x14ac:dyDescent="0.25">
      <c r="A13409" s="7">
        <v>2014</v>
      </c>
      <c r="B13409" s="7" t="s">
        <v>1683</v>
      </c>
      <c r="C13409" s="7" t="s">
        <v>7</v>
      </c>
      <c r="D13409" s="24">
        <v>218183.73</v>
      </c>
      <c r="E13409">
        <f>INDEX('B. Store opening dates'!$B$5:$B$2448,MATCH('A. Sales by store'!B13409,'B. Store opening dates'!$A$5:$A$2448,0))</f>
        <v>2012</v>
      </c>
      <c r="F13409" t="str">
        <f t="shared" si="418"/>
        <v>Old</v>
      </c>
      <c r="G13409" t="str">
        <f t="shared" si="419"/>
        <v>Existing</v>
      </c>
    </row>
    <row r="13410" spans="1:7" ht="19" x14ac:dyDescent="0.25">
      <c r="A13410" s="7">
        <v>2015</v>
      </c>
      <c r="B13410" s="7" t="s">
        <v>1683</v>
      </c>
      <c r="C13410" s="7" t="s">
        <v>8</v>
      </c>
      <c r="D13410" s="24">
        <v>758821.71</v>
      </c>
      <c r="E13410">
        <f>INDEX('B. Store opening dates'!$B$5:$B$2448,MATCH('A. Sales by store'!B13410,'B. Store opening dates'!$A$5:$A$2448,0))</f>
        <v>2012</v>
      </c>
      <c r="F13410" t="str">
        <f t="shared" si="418"/>
        <v>Old</v>
      </c>
      <c r="G13410" t="str">
        <f t="shared" si="419"/>
        <v>Existing</v>
      </c>
    </row>
    <row r="13411" spans="1:7" ht="19" x14ac:dyDescent="0.25">
      <c r="A13411" s="7">
        <v>2014</v>
      </c>
      <c r="B13411" s="7" t="s">
        <v>1683</v>
      </c>
      <c r="C13411" s="7" t="s">
        <v>8</v>
      </c>
      <c r="D13411" s="24">
        <v>784712.28</v>
      </c>
      <c r="E13411">
        <f>INDEX('B. Store opening dates'!$B$5:$B$2448,MATCH('A. Sales by store'!B13411,'B. Store opening dates'!$A$5:$A$2448,0))</f>
        <v>2012</v>
      </c>
      <c r="F13411" t="str">
        <f t="shared" si="418"/>
        <v>Old</v>
      </c>
      <c r="G13411" t="str">
        <f t="shared" si="419"/>
        <v>Existing</v>
      </c>
    </row>
    <row r="13412" spans="1:7" ht="19" x14ac:dyDescent="0.25">
      <c r="A13412" s="7">
        <v>2015</v>
      </c>
      <c r="B13412" s="7" t="s">
        <v>1684</v>
      </c>
      <c r="C13412" s="7" t="s">
        <v>5</v>
      </c>
      <c r="D13412" s="24">
        <v>538261.35</v>
      </c>
      <c r="E13412">
        <f>INDEX('B. Store opening dates'!$B$5:$B$2448,MATCH('A. Sales by store'!B13412,'B. Store opening dates'!$A$5:$A$2448,0))</f>
        <v>2012</v>
      </c>
      <c r="F13412" t="str">
        <f t="shared" si="418"/>
        <v>Old</v>
      </c>
      <c r="G13412" t="str">
        <f t="shared" si="419"/>
        <v>Existing</v>
      </c>
    </row>
    <row r="13413" spans="1:7" ht="19" x14ac:dyDescent="0.25">
      <c r="A13413" s="7">
        <v>2014</v>
      </c>
      <c r="B13413" s="7" t="s">
        <v>1684</v>
      </c>
      <c r="C13413" s="7" t="s">
        <v>5</v>
      </c>
      <c r="D13413" s="24">
        <v>594386.24</v>
      </c>
      <c r="E13413">
        <f>INDEX('B. Store opening dates'!$B$5:$B$2448,MATCH('A. Sales by store'!B13413,'B. Store opening dates'!$A$5:$A$2448,0))</f>
        <v>2012</v>
      </c>
      <c r="F13413" t="str">
        <f t="shared" si="418"/>
        <v>Old</v>
      </c>
      <c r="G13413" t="str">
        <f t="shared" si="419"/>
        <v>Existing</v>
      </c>
    </row>
    <row r="13414" spans="1:7" ht="19" x14ac:dyDescent="0.25">
      <c r="A13414" s="7">
        <v>2015</v>
      </c>
      <c r="B13414" s="7" t="s">
        <v>1684</v>
      </c>
      <c r="C13414" s="7" t="s">
        <v>6</v>
      </c>
      <c r="D13414" s="24">
        <v>432463.01</v>
      </c>
      <c r="E13414">
        <f>INDEX('B. Store opening dates'!$B$5:$B$2448,MATCH('A. Sales by store'!B13414,'B. Store opening dates'!$A$5:$A$2448,0))</f>
        <v>2012</v>
      </c>
      <c r="F13414" t="str">
        <f t="shared" si="418"/>
        <v>Old</v>
      </c>
      <c r="G13414" t="str">
        <f t="shared" si="419"/>
        <v>Existing</v>
      </c>
    </row>
    <row r="13415" spans="1:7" ht="19" x14ac:dyDescent="0.25">
      <c r="A13415" s="7">
        <v>2014</v>
      </c>
      <c r="B13415" s="7" t="s">
        <v>1684</v>
      </c>
      <c r="C13415" s="7" t="s">
        <v>6</v>
      </c>
      <c r="D13415" s="24">
        <v>298497.45</v>
      </c>
      <c r="E13415">
        <f>INDEX('B. Store opening dates'!$B$5:$B$2448,MATCH('A. Sales by store'!B13415,'B. Store opening dates'!$A$5:$A$2448,0))</f>
        <v>2012</v>
      </c>
      <c r="F13415" t="str">
        <f t="shared" si="418"/>
        <v>Old</v>
      </c>
      <c r="G13415" t="str">
        <f t="shared" si="419"/>
        <v>Existing</v>
      </c>
    </row>
    <row r="13416" spans="1:7" ht="19" x14ac:dyDescent="0.25">
      <c r="A13416" s="7">
        <v>2015</v>
      </c>
      <c r="B13416" s="7" t="s">
        <v>1684</v>
      </c>
      <c r="C13416" s="7" t="s">
        <v>7</v>
      </c>
      <c r="D13416" s="24">
        <v>152873.69</v>
      </c>
      <c r="E13416">
        <f>INDEX('B. Store opening dates'!$B$5:$B$2448,MATCH('A. Sales by store'!B13416,'B. Store opening dates'!$A$5:$A$2448,0))</f>
        <v>2012</v>
      </c>
      <c r="F13416" t="str">
        <f t="shared" si="418"/>
        <v>Old</v>
      </c>
      <c r="G13416" t="str">
        <f t="shared" si="419"/>
        <v>Existing</v>
      </c>
    </row>
    <row r="13417" spans="1:7" ht="19" x14ac:dyDescent="0.25">
      <c r="A13417" s="7">
        <v>2014</v>
      </c>
      <c r="B13417" s="7" t="s">
        <v>1684</v>
      </c>
      <c r="C13417" s="7" t="s">
        <v>7</v>
      </c>
      <c r="D13417" s="24">
        <v>162982.75</v>
      </c>
      <c r="E13417">
        <f>INDEX('B. Store opening dates'!$B$5:$B$2448,MATCH('A. Sales by store'!B13417,'B. Store opening dates'!$A$5:$A$2448,0))</f>
        <v>2012</v>
      </c>
      <c r="F13417" t="str">
        <f t="shared" si="418"/>
        <v>Old</v>
      </c>
      <c r="G13417" t="str">
        <f t="shared" si="419"/>
        <v>Existing</v>
      </c>
    </row>
    <row r="13418" spans="1:7" ht="19" x14ac:dyDescent="0.25">
      <c r="A13418" s="7">
        <v>2015</v>
      </c>
      <c r="B13418" s="7" t="s">
        <v>1684</v>
      </c>
      <c r="C13418" s="7" t="s">
        <v>8</v>
      </c>
      <c r="D13418" s="24">
        <v>577384.93999999994</v>
      </c>
      <c r="E13418">
        <f>INDEX('B. Store opening dates'!$B$5:$B$2448,MATCH('A. Sales by store'!B13418,'B. Store opening dates'!$A$5:$A$2448,0))</f>
        <v>2012</v>
      </c>
      <c r="F13418" t="str">
        <f t="shared" si="418"/>
        <v>Old</v>
      </c>
      <c r="G13418" t="str">
        <f t="shared" si="419"/>
        <v>Existing</v>
      </c>
    </row>
    <row r="13419" spans="1:7" ht="19" x14ac:dyDescent="0.25">
      <c r="A13419" s="7">
        <v>2014</v>
      </c>
      <c r="B13419" s="7" t="s">
        <v>1684</v>
      </c>
      <c r="C13419" s="7" t="s">
        <v>8</v>
      </c>
      <c r="D13419" s="24">
        <v>604892.64</v>
      </c>
      <c r="E13419">
        <f>INDEX('B. Store opening dates'!$B$5:$B$2448,MATCH('A. Sales by store'!B13419,'B. Store opening dates'!$A$5:$A$2448,0))</f>
        <v>2012</v>
      </c>
      <c r="F13419" t="str">
        <f t="shared" si="418"/>
        <v>Old</v>
      </c>
      <c r="G13419" t="str">
        <f t="shared" si="419"/>
        <v>Existing</v>
      </c>
    </row>
    <row r="13420" spans="1:7" ht="19" x14ac:dyDescent="0.25">
      <c r="A13420" s="7">
        <v>2015</v>
      </c>
      <c r="B13420" s="7" t="s">
        <v>1685</v>
      </c>
      <c r="C13420" s="7" t="s">
        <v>5</v>
      </c>
      <c r="D13420" s="24">
        <v>696284.7</v>
      </c>
      <c r="E13420">
        <f>INDEX('B. Store opening dates'!$B$5:$B$2448,MATCH('A. Sales by store'!B13420,'B. Store opening dates'!$A$5:$A$2448,0))</f>
        <v>2012</v>
      </c>
      <c r="F13420" t="str">
        <f t="shared" si="418"/>
        <v>Old</v>
      </c>
      <c r="G13420" t="str">
        <f t="shared" si="419"/>
        <v>Existing</v>
      </c>
    </row>
    <row r="13421" spans="1:7" ht="19" x14ac:dyDescent="0.25">
      <c r="A13421" s="7">
        <v>2014</v>
      </c>
      <c r="B13421" s="7" t="s">
        <v>1685</v>
      </c>
      <c r="C13421" s="7" t="s">
        <v>5</v>
      </c>
      <c r="D13421" s="24">
        <v>766410.31</v>
      </c>
      <c r="E13421">
        <f>INDEX('B. Store opening dates'!$B$5:$B$2448,MATCH('A. Sales by store'!B13421,'B. Store opening dates'!$A$5:$A$2448,0))</f>
        <v>2012</v>
      </c>
      <c r="F13421" t="str">
        <f t="shared" si="418"/>
        <v>Old</v>
      </c>
      <c r="G13421" t="str">
        <f t="shared" si="419"/>
        <v>Existing</v>
      </c>
    </row>
    <row r="13422" spans="1:7" ht="19" x14ac:dyDescent="0.25">
      <c r="A13422" s="7">
        <v>2015</v>
      </c>
      <c r="B13422" s="7" t="s">
        <v>1685</v>
      </c>
      <c r="C13422" s="7" t="s">
        <v>6</v>
      </c>
      <c r="D13422" s="24">
        <v>424120.7</v>
      </c>
      <c r="E13422">
        <f>INDEX('B. Store opening dates'!$B$5:$B$2448,MATCH('A. Sales by store'!B13422,'B. Store opening dates'!$A$5:$A$2448,0))</f>
        <v>2012</v>
      </c>
      <c r="F13422" t="str">
        <f t="shared" si="418"/>
        <v>Old</v>
      </c>
      <c r="G13422" t="str">
        <f t="shared" si="419"/>
        <v>Existing</v>
      </c>
    </row>
    <row r="13423" spans="1:7" ht="19" x14ac:dyDescent="0.25">
      <c r="A13423" s="7">
        <v>2014</v>
      </c>
      <c r="B13423" s="7" t="s">
        <v>1685</v>
      </c>
      <c r="C13423" s="7" t="s">
        <v>6</v>
      </c>
      <c r="D13423" s="24">
        <v>304997.98</v>
      </c>
      <c r="E13423">
        <f>INDEX('B. Store opening dates'!$B$5:$B$2448,MATCH('A. Sales by store'!B13423,'B. Store opening dates'!$A$5:$A$2448,0))</f>
        <v>2012</v>
      </c>
      <c r="F13423" t="str">
        <f t="shared" si="418"/>
        <v>Old</v>
      </c>
      <c r="G13423" t="str">
        <f t="shared" si="419"/>
        <v>Existing</v>
      </c>
    </row>
    <row r="13424" spans="1:7" ht="19" x14ac:dyDescent="0.25">
      <c r="A13424" s="7">
        <v>2015</v>
      </c>
      <c r="B13424" s="7" t="s">
        <v>1685</v>
      </c>
      <c r="C13424" s="7" t="s">
        <v>7</v>
      </c>
      <c r="D13424" s="24">
        <v>206051.83</v>
      </c>
      <c r="E13424">
        <f>INDEX('B. Store opening dates'!$B$5:$B$2448,MATCH('A. Sales by store'!B13424,'B. Store opening dates'!$A$5:$A$2448,0))</f>
        <v>2012</v>
      </c>
      <c r="F13424" t="str">
        <f t="shared" si="418"/>
        <v>Old</v>
      </c>
      <c r="G13424" t="str">
        <f t="shared" si="419"/>
        <v>Existing</v>
      </c>
    </row>
    <row r="13425" spans="1:7" ht="19" x14ac:dyDescent="0.25">
      <c r="A13425" s="7">
        <v>2014</v>
      </c>
      <c r="B13425" s="7" t="s">
        <v>1685</v>
      </c>
      <c r="C13425" s="7" t="s">
        <v>7</v>
      </c>
      <c r="D13425" s="24">
        <v>218152.56</v>
      </c>
      <c r="E13425">
        <f>INDEX('B. Store opening dates'!$B$5:$B$2448,MATCH('A. Sales by store'!B13425,'B. Store opening dates'!$A$5:$A$2448,0))</f>
        <v>2012</v>
      </c>
      <c r="F13425" t="str">
        <f t="shared" si="418"/>
        <v>Old</v>
      </c>
      <c r="G13425" t="str">
        <f t="shared" si="419"/>
        <v>Existing</v>
      </c>
    </row>
    <row r="13426" spans="1:7" ht="19" x14ac:dyDescent="0.25">
      <c r="A13426" s="7">
        <v>2015</v>
      </c>
      <c r="B13426" s="7" t="s">
        <v>1685</v>
      </c>
      <c r="C13426" s="7" t="s">
        <v>8</v>
      </c>
      <c r="D13426" s="24">
        <v>769877.8</v>
      </c>
      <c r="E13426">
        <f>INDEX('B. Store opening dates'!$B$5:$B$2448,MATCH('A. Sales by store'!B13426,'B. Store opening dates'!$A$5:$A$2448,0))</f>
        <v>2012</v>
      </c>
      <c r="F13426" t="str">
        <f t="shared" si="418"/>
        <v>Old</v>
      </c>
      <c r="G13426" t="str">
        <f t="shared" si="419"/>
        <v>Existing</v>
      </c>
    </row>
    <row r="13427" spans="1:7" ht="19" x14ac:dyDescent="0.25">
      <c r="A13427" s="7">
        <v>2014</v>
      </c>
      <c r="B13427" s="7" t="s">
        <v>1685</v>
      </c>
      <c r="C13427" s="7" t="s">
        <v>8</v>
      </c>
      <c r="D13427" s="24">
        <v>796593.79</v>
      </c>
      <c r="E13427">
        <f>INDEX('B. Store opening dates'!$B$5:$B$2448,MATCH('A. Sales by store'!B13427,'B. Store opening dates'!$A$5:$A$2448,0))</f>
        <v>2012</v>
      </c>
      <c r="F13427" t="str">
        <f t="shared" si="418"/>
        <v>Old</v>
      </c>
      <c r="G13427" t="str">
        <f t="shared" si="419"/>
        <v>Existing</v>
      </c>
    </row>
    <row r="13428" spans="1:7" ht="19" x14ac:dyDescent="0.25">
      <c r="A13428" s="7">
        <v>2015</v>
      </c>
      <c r="B13428" s="7" t="s">
        <v>1686</v>
      </c>
      <c r="C13428" s="7" t="s">
        <v>5</v>
      </c>
      <c r="D13428" s="24">
        <v>601148.47</v>
      </c>
      <c r="E13428">
        <f>INDEX('B. Store opening dates'!$B$5:$B$2448,MATCH('A. Sales by store'!B13428,'B. Store opening dates'!$A$5:$A$2448,0))</f>
        <v>2012</v>
      </c>
      <c r="F13428" t="str">
        <f t="shared" si="418"/>
        <v>Old</v>
      </c>
      <c r="G13428" t="str">
        <f t="shared" si="419"/>
        <v>Existing</v>
      </c>
    </row>
    <row r="13429" spans="1:7" ht="19" x14ac:dyDescent="0.25">
      <c r="A13429" s="7">
        <v>2014</v>
      </c>
      <c r="B13429" s="7" t="s">
        <v>1686</v>
      </c>
      <c r="C13429" s="7" t="s">
        <v>5</v>
      </c>
      <c r="D13429" s="24">
        <v>656959.54</v>
      </c>
      <c r="E13429">
        <f>INDEX('B. Store opening dates'!$B$5:$B$2448,MATCH('A. Sales by store'!B13429,'B. Store opening dates'!$A$5:$A$2448,0))</f>
        <v>2012</v>
      </c>
      <c r="F13429" t="str">
        <f t="shared" si="418"/>
        <v>Old</v>
      </c>
      <c r="G13429" t="str">
        <f t="shared" si="419"/>
        <v>Existing</v>
      </c>
    </row>
    <row r="13430" spans="1:7" ht="19" x14ac:dyDescent="0.25">
      <c r="A13430" s="7">
        <v>2015</v>
      </c>
      <c r="B13430" s="7" t="s">
        <v>1686</v>
      </c>
      <c r="C13430" s="7" t="s">
        <v>6</v>
      </c>
      <c r="D13430" s="24">
        <v>283552.63</v>
      </c>
      <c r="E13430">
        <f>INDEX('B. Store opening dates'!$B$5:$B$2448,MATCH('A. Sales by store'!B13430,'B. Store opening dates'!$A$5:$A$2448,0))</f>
        <v>2012</v>
      </c>
      <c r="F13430" t="str">
        <f t="shared" si="418"/>
        <v>Old</v>
      </c>
      <c r="G13430" t="str">
        <f t="shared" si="419"/>
        <v>Existing</v>
      </c>
    </row>
    <row r="13431" spans="1:7" ht="19" x14ac:dyDescent="0.25">
      <c r="A13431" s="7">
        <v>2014</v>
      </c>
      <c r="B13431" s="7" t="s">
        <v>1686</v>
      </c>
      <c r="C13431" s="7" t="s">
        <v>6</v>
      </c>
      <c r="D13431" s="24">
        <v>208460.4</v>
      </c>
      <c r="E13431">
        <f>INDEX('B. Store opening dates'!$B$5:$B$2448,MATCH('A. Sales by store'!B13431,'B. Store opening dates'!$A$5:$A$2448,0))</f>
        <v>2012</v>
      </c>
      <c r="F13431" t="str">
        <f t="shared" si="418"/>
        <v>Old</v>
      </c>
      <c r="G13431" t="str">
        <f t="shared" si="419"/>
        <v>Existing</v>
      </c>
    </row>
    <row r="13432" spans="1:7" ht="19" x14ac:dyDescent="0.25">
      <c r="A13432" s="7">
        <v>2015</v>
      </c>
      <c r="B13432" s="7" t="s">
        <v>1686</v>
      </c>
      <c r="C13432" s="7" t="s">
        <v>7</v>
      </c>
      <c r="D13432" s="24">
        <v>103031.23</v>
      </c>
      <c r="E13432">
        <f>INDEX('B. Store opening dates'!$B$5:$B$2448,MATCH('A. Sales by store'!B13432,'B. Store opening dates'!$A$5:$A$2448,0))</f>
        <v>2012</v>
      </c>
      <c r="F13432" t="str">
        <f t="shared" si="418"/>
        <v>Old</v>
      </c>
      <c r="G13432" t="str">
        <f t="shared" si="419"/>
        <v>Existing</v>
      </c>
    </row>
    <row r="13433" spans="1:7" ht="19" x14ac:dyDescent="0.25">
      <c r="A13433" s="7">
        <v>2014</v>
      </c>
      <c r="B13433" s="7" t="s">
        <v>1686</v>
      </c>
      <c r="C13433" s="7" t="s">
        <v>7</v>
      </c>
      <c r="D13433" s="24">
        <v>108373.75999999999</v>
      </c>
      <c r="E13433">
        <f>INDEX('B. Store opening dates'!$B$5:$B$2448,MATCH('A. Sales by store'!B13433,'B. Store opening dates'!$A$5:$A$2448,0))</f>
        <v>2012</v>
      </c>
      <c r="F13433" t="str">
        <f t="shared" si="418"/>
        <v>Old</v>
      </c>
      <c r="G13433" t="str">
        <f t="shared" si="419"/>
        <v>Existing</v>
      </c>
    </row>
    <row r="13434" spans="1:7" ht="19" x14ac:dyDescent="0.25">
      <c r="A13434" s="7">
        <v>2015</v>
      </c>
      <c r="B13434" s="7" t="s">
        <v>1686</v>
      </c>
      <c r="C13434" s="7" t="s">
        <v>8</v>
      </c>
      <c r="D13434" s="24">
        <v>501762.14</v>
      </c>
      <c r="E13434">
        <f>INDEX('B. Store opening dates'!$B$5:$B$2448,MATCH('A. Sales by store'!B13434,'B. Store opening dates'!$A$5:$A$2448,0))</f>
        <v>2012</v>
      </c>
      <c r="F13434" t="str">
        <f t="shared" si="418"/>
        <v>Old</v>
      </c>
      <c r="G13434" t="str">
        <f t="shared" si="419"/>
        <v>Existing</v>
      </c>
    </row>
    <row r="13435" spans="1:7" ht="19" x14ac:dyDescent="0.25">
      <c r="A13435" s="7">
        <v>2014</v>
      </c>
      <c r="B13435" s="7" t="s">
        <v>1686</v>
      </c>
      <c r="C13435" s="7" t="s">
        <v>8</v>
      </c>
      <c r="D13435" s="24">
        <v>517730.89</v>
      </c>
      <c r="E13435">
        <f>INDEX('B. Store opening dates'!$B$5:$B$2448,MATCH('A. Sales by store'!B13435,'B. Store opening dates'!$A$5:$A$2448,0))</f>
        <v>2012</v>
      </c>
      <c r="F13435" t="str">
        <f t="shared" si="418"/>
        <v>Old</v>
      </c>
      <c r="G13435" t="str">
        <f t="shared" si="419"/>
        <v>Existing</v>
      </c>
    </row>
    <row r="13436" spans="1:7" ht="19" x14ac:dyDescent="0.25">
      <c r="A13436" s="7">
        <v>2015</v>
      </c>
      <c r="B13436" s="7" t="s">
        <v>1687</v>
      </c>
      <c r="C13436" s="7" t="s">
        <v>5</v>
      </c>
      <c r="D13436" s="24">
        <v>898898.81</v>
      </c>
      <c r="E13436">
        <f>INDEX('B. Store opening dates'!$B$5:$B$2448,MATCH('A. Sales by store'!B13436,'B. Store opening dates'!$A$5:$A$2448,0))</f>
        <v>2012</v>
      </c>
      <c r="F13436" t="str">
        <f t="shared" si="418"/>
        <v>Old</v>
      </c>
      <c r="G13436" t="str">
        <f t="shared" si="419"/>
        <v>Existing</v>
      </c>
    </row>
    <row r="13437" spans="1:7" ht="19" x14ac:dyDescent="0.25">
      <c r="A13437" s="7">
        <v>2014</v>
      </c>
      <c r="B13437" s="7" t="s">
        <v>1687</v>
      </c>
      <c r="C13437" s="7" t="s">
        <v>5</v>
      </c>
      <c r="D13437" s="24">
        <v>993045.65</v>
      </c>
      <c r="E13437">
        <f>INDEX('B. Store opening dates'!$B$5:$B$2448,MATCH('A. Sales by store'!B13437,'B. Store opening dates'!$A$5:$A$2448,0))</f>
        <v>2012</v>
      </c>
      <c r="F13437" t="str">
        <f t="shared" si="418"/>
        <v>Old</v>
      </c>
      <c r="G13437" t="str">
        <f t="shared" si="419"/>
        <v>Existing</v>
      </c>
    </row>
    <row r="13438" spans="1:7" ht="19" x14ac:dyDescent="0.25">
      <c r="A13438" s="7">
        <v>2015</v>
      </c>
      <c r="B13438" s="7" t="s">
        <v>1687</v>
      </c>
      <c r="C13438" s="7" t="s">
        <v>6</v>
      </c>
      <c r="D13438" s="24">
        <v>525951.31999999995</v>
      </c>
      <c r="E13438">
        <f>INDEX('B. Store opening dates'!$B$5:$B$2448,MATCH('A. Sales by store'!B13438,'B. Store opening dates'!$A$5:$A$2448,0))</f>
        <v>2012</v>
      </c>
      <c r="F13438" t="str">
        <f t="shared" si="418"/>
        <v>Old</v>
      </c>
      <c r="G13438" t="str">
        <f t="shared" si="419"/>
        <v>Existing</v>
      </c>
    </row>
    <row r="13439" spans="1:7" ht="19" x14ac:dyDescent="0.25">
      <c r="A13439" s="7">
        <v>2014</v>
      </c>
      <c r="B13439" s="7" t="s">
        <v>1687</v>
      </c>
      <c r="C13439" s="7" t="s">
        <v>6</v>
      </c>
      <c r="D13439" s="24">
        <v>387159.55</v>
      </c>
      <c r="E13439">
        <f>INDEX('B. Store opening dates'!$B$5:$B$2448,MATCH('A. Sales by store'!B13439,'B. Store opening dates'!$A$5:$A$2448,0))</f>
        <v>2012</v>
      </c>
      <c r="F13439" t="str">
        <f t="shared" si="418"/>
        <v>Old</v>
      </c>
      <c r="G13439" t="str">
        <f t="shared" si="419"/>
        <v>Existing</v>
      </c>
    </row>
    <row r="13440" spans="1:7" ht="19" x14ac:dyDescent="0.25">
      <c r="A13440" s="7">
        <v>2015</v>
      </c>
      <c r="B13440" s="7" t="s">
        <v>1687</v>
      </c>
      <c r="C13440" s="7" t="s">
        <v>7</v>
      </c>
      <c r="D13440" s="24">
        <v>53271.57</v>
      </c>
      <c r="E13440">
        <f>INDEX('B. Store opening dates'!$B$5:$B$2448,MATCH('A. Sales by store'!B13440,'B. Store opening dates'!$A$5:$A$2448,0))</f>
        <v>2012</v>
      </c>
      <c r="F13440" t="str">
        <f t="shared" si="418"/>
        <v>Old</v>
      </c>
      <c r="G13440" t="str">
        <f t="shared" si="419"/>
        <v>Existing</v>
      </c>
    </row>
    <row r="13441" spans="1:7" ht="19" x14ac:dyDescent="0.25">
      <c r="A13441" s="7">
        <v>2014</v>
      </c>
      <c r="B13441" s="7" t="s">
        <v>1687</v>
      </c>
      <c r="C13441" s="7" t="s">
        <v>7</v>
      </c>
      <c r="D13441" s="24">
        <v>56555.53</v>
      </c>
      <c r="E13441">
        <f>INDEX('B. Store opening dates'!$B$5:$B$2448,MATCH('A. Sales by store'!B13441,'B. Store opening dates'!$A$5:$A$2448,0))</f>
        <v>2012</v>
      </c>
      <c r="F13441" t="str">
        <f t="shared" si="418"/>
        <v>Old</v>
      </c>
      <c r="G13441" t="str">
        <f t="shared" si="419"/>
        <v>Existing</v>
      </c>
    </row>
    <row r="13442" spans="1:7" ht="19" x14ac:dyDescent="0.25">
      <c r="A13442" s="7">
        <v>2015</v>
      </c>
      <c r="B13442" s="7" t="s">
        <v>1687</v>
      </c>
      <c r="C13442" s="7" t="s">
        <v>8</v>
      </c>
      <c r="D13442" s="24">
        <v>505851.65</v>
      </c>
      <c r="E13442">
        <f>INDEX('B. Store opening dates'!$B$5:$B$2448,MATCH('A. Sales by store'!B13442,'B. Store opening dates'!$A$5:$A$2448,0))</f>
        <v>2012</v>
      </c>
      <c r="F13442" t="str">
        <f t="shared" si="418"/>
        <v>Old</v>
      </c>
      <c r="G13442" t="str">
        <f t="shared" si="419"/>
        <v>Existing</v>
      </c>
    </row>
    <row r="13443" spans="1:7" ht="19" x14ac:dyDescent="0.25">
      <c r="A13443" s="7">
        <v>2014</v>
      </c>
      <c r="B13443" s="7" t="s">
        <v>1687</v>
      </c>
      <c r="C13443" s="7" t="s">
        <v>8</v>
      </c>
      <c r="D13443" s="24">
        <v>529665.48</v>
      </c>
      <c r="E13443">
        <f>INDEX('B. Store opening dates'!$B$5:$B$2448,MATCH('A. Sales by store'!B13443,'B. Store opening dates'!$A$5:$A$2448,0))</f>
        <v>2012</v>
      </c>
      <c r="F13443" t="str">
        <f t="shared" si="418"/>
        <v>Old</v>
      </c>
      <c r="G13443" t="str">
        <f t="shared" si="419"/>
        <v>Existing</v>
      </c>
    </row>
    <row r="13444" spans="1:7" ht="19" x14ac:dyDescent="0.25">
      <c r="A13444" s="7">
        <v>2015</v>
      </c>
      <c r="B13444" s="7" t="s">
        <v>1688</v>
      </c>
      <c r="C13444" s="7" t="s">
        <v>5</v>
      </c>
      <c r="D13444" s="24">
        <v>908018.99</v>
      </c>
      <c r="E13444">
        <f>INDEX('B. Store opening dates'!$B$5:$B$2448,MATCH('A. Sales by store'!B13444,'B. Store opening dates'!$A$5:$A$2448,0))</f>
        <v>2012</v>
      </c>
      <c r="F13444" t="str">
        <f t="shared" si="418"/>
        <v>Old</v>
      </c>
      <c r="G13444" t="str">
        <f t="shared" si="419"/>
        <v>Existing</v>
      </c>
    </row>
    <row r="13445" spans="1:7" ht="19" x14ac:dyDescent="0.25">
      <c r="A13445" s="7">
        <v>2014</v>
      </c>
      <c r="B13445" s="7" t="s">
        <v>1688</v>
      </c>
      <c r="C13445" s="7" t="s">
        <v>5</v>
      </c>
      <c r="D13445" s="24">
        <v>991397.43</v>
      </c>
      <c r="E13445">
        <f>INDEX('B. Store opening dates'!$B$5:$B$2448,MATCH('A. Sales by store'!B13445,'B. Store opening dates'!$A$5:$A$2448,0))</f>
        <v>2012</v>
      </c>
      <c r="F13445" t="str">
        <f t="shared" ref="F13445:F13508" si="420">IF(A13445 = 2015, IF(E13445&lt; 2015, "Old","New"),IF(E13445 &lt; 2014, "Old","New"))</f>
        <v>Old</v>
      </c>
      <c r="G13445" t="str">
        <f t="shared" ref="G13445:G13508" si="421">IF(A13445 = 2015, IF(E13445&lt; 2015, "Existing","New"),"Existing")</f>
        <v>Existing</v>
      </c>
    </row>
    <row r="13446" spans="1:7" ht="19" x14ac:dyDescent="0.25">
      <c r="A13446" s="7">
        <v>2015</v>
      </c>
      <c r="B13446" s="7" t="s">
        <v>1688</v>
      </c>
      <c r="C13446" s="7" t="s">
        <v>6</v>
      </c>
      <c r="D13446" s="24">
        <v>234887.61</v>
      </c>
      <c r="E13446">
        <f>INDEX('B. Store opening dates'!$B$5:$B$2448,MATCH('A. Sales by store'!B13446,'B. Store opening dates'!$A$5:$A$2448,0))</f>
        <v>2012</v>
      </c>
      <c r="F13446" t="str">
        <f t="shared" si="420"/>
        <v>Old</v>
      </c>
      <c r="G13446" t="str">
        <f t="shared" si="421"/>
        <v>Existing</v>
      </c>
    </row>
    <row r="13447" spans="1:7" ht="19" x14ac:dyDescent="0.25">
      <c r="A13447" s="7">
        <v>2014</v>
      </c>
      <c r="B13447" s="7" t="s">
        <v>1688</v>
      </c>
      <c r="C13447" s="7" t="s">
        <v>6</v>
      </c>
      <c r="D13447" s="24">
        <v>166770.95000000001</v>
      </c>
      <c r="E13447">
        <f>INDEX('B. Store opening dates'!$B$5:$B$2448,MATCH('A. Sales by store'!B13447,'B. Store opening dates'!$A$5:$A$2448,0))</f>
        <v>2012</v>
      </c>
      <c r="F13447" t="str">
        <f t="shared" si="420"/>
        <v>Old</v>
      </c>
      <c r="G13447" t="str">
        <f t="shared" si="421"/>
        <v>Existing</v>
      </c>
    </row>
    <row r="13448" spans="1:7" ht="19" x14ac:dyDescent="0.25">
      <c r="A13448" s="7">
        <v>2015</v>
      </c>
      <c r="B13448" s="7" t="s">
        <v>1688</v>
      </c>
      <c r="C13448" s="7" t="s">
        <v>7</v>
      </c>
      <c r="D13448" s="24">
        <v>121356.25</v>
      </c>
      <c r="E13448">
        <f>INDEX('B. Store opening dates'!$B$5:$B$2448,MATCH('A. Sales by store'!B13448,'B. Store opening dates'!$A$5:$A$2448,0))</f>
        <v>2012</v>
      </c>
      <c r="F13448" t="str">
        <f t="shared" si="420"/>
        <v>Old</v>
      </c>
      <c r="G13448" t="str">
        <f t="shared" si="421"/>
        <v>Existing</v>
      </c>
    </row>
    <row r="13449" spans="1:7" ht="19" x14ac:dyDescent="0.25">
      <c r="A13449" s="7">
        <v>2014</v>
      </c>
      <c r="B13449" s="7" t="s">
        <v>1688</v>
      </c>
      <c r="C13449" s="7" t="s">
        <v>7</v>
      </c>
      <c r="D13449" s="24">
        <v>127224.45</v>
      </c>
      <c r="E13449">
        <f>INDEX('B. Store opening dates'!$B$5:$B$2448,MATCH('A. Sales by store'!B13449,'B. Store opening dates'!$A$5:$A$2448,0))</f>
        <v>2012</v>
      </c>
      <c r="F13449" t="str">
        <f t="shared" si="420"/>
        <v>Old</v>
      </c>
      <c r="G13449" t="str">
        <f t="shared" si="421"/>
        <v>Existing</v>
      </c>
    </row>
    <row r="13450" spans="1:7" ht="19" x14ac:dyDescent="0.25">
      <c r="A13450" s="7">
        <v>2015</v>
      </c>
      <c r="B13450" s="7" t="s">
        <v>1688</v>
      </c>
      <c r="C13450" s="7" t="s">
        <v>8</v>
      </c>
      <c r="D13450" s="24">
        <v>772991.4</v>
      </c>
      <c r="E13450">
        <f>INDEX('B. Store opening dates'!$B$5:$B$2448,MATCH('A. Sales by store'!B13450,'B. Store opening dates'!$A$5:$A$2448,0))</f>
        <v>2012</v>
      </c>
      <c r="F13450" t="str">
        <f t="shared" si="420"/>
        <v>Old</v>
      </c>
      <c r="G13450" t="str">
        <f t="shared" si="421"/>
        <v>Existing</v>
      </c>
    </row>
    <row r="13451" spans="1:7" ht="19" x14ac:dyDescent="0.25">
      <c r="A13451" s="7">
        <v>2014</v>
      </c>
      <c r="B13451" s="7" t="s">
        <v>1688</v>
      </c>
      <c r="C13451" s="7" t="s">
        <v>8</v>
      </c>
      <c r="D13451" s="24">
        <v>811122.48</v>
      </c>
      <c r="E13451">
        <f>INDEX('B. Store opening dates'!$B$5:$B$2448,MATCH('A. Sales by store'!B13451,'B. Store opening dates'!$A$5:$A$2448,0))</f>
        <v>2012</v>
      </c>
      <c r="F13451" t="str">
        <f t="shared" si="420"/>
        <v>Old</v>
      </c>
      <c r="G13451" t="str">
        <f t="shared" si="421"/>
        <v>Existing</v>
      </c>
    </row>
    <row r="13452" spans="1:7" ht="19" x14ac:dyDescent="0.25">
      <c r="A13452" s="7">
        <v>2015</v>
      </c>
      <c r="B13452" s="7" t="s">
        <v>1689</v>
      </c>
      <c r="C13452" s="7" t="s">
        <v>5</v>
      </c>
      <c r="D13452" s="24">
        <v>879860.09</v>
      </c>
      <c r="E13452">
        <f>INDEX('B. Store opening dates'!$B$5:$B$2448,MATCH('A. Sales by store'!B13452,'B. Store opening dates'!$A$5:$A$2448,0))</f>
        <v>2012</v>
      </c>
      <c r="F13452" t="str">
        <f t="shared" si="420"/>
        <v>Old</v>
      </c>
      <c r="G13452" t="str">
        <f t="shared" si="421"/>
        <v>Existing</v>
      </c>
    </row>
    <row r="13453" spans="1:7" ht="19" x14ac:dyDescent="0.25">
      <c r="A13453" s="7">
        <v>2014</v>
      </c>
      <c r="B13453" s="7" t="s">
        <v>1689</v>
      </c>
      <c r="C13453" s="7" t="s">
        <v>5</v>
      </c>
      <c r="D13453" s="24">
        <v>965535.1</v>
      </c>
      <c r="E13453">
        <f>INDEX('B. Store opening dates'!$B$5:$B$2448,MATCH('A. Sales by store'!B13453,'B. Store opening dates'!$A$5:$A$2448,0))</f>
        <v>2012</v>
      </c>
      <c r="F13453" t="str">
        <f t="shared" si="420"/>
        <v>Old</v>
      </c>
      <c r="G13453" t="str">
        <f t="shared" si="421"/>
        <v>Existing</v>
      </c>
    </row>
    <row r="13454" spans="1:7" ht="19" x14ac:dyDescent="0.25">
      <c r="A13454" s="7">
        <v>2015</v>
      </c>
      <c r="B13454" s="7" t="s">
        <v>1689</v>
      </c>
      <c r="C13454" s="7" t="s">
        <v>6</v>
      </c>
      <c r="D13454" s="24">
        <v>533599.07999999996</v>
      </c>
      <c r="E13454">
        <f>INDEX('B. Store opening dates'!$B$5:$B$2448,MATCH('A. Sales by store'!B13454,'B. Store opening dates'!$A$5:$A$2448,0))</f>
        <v>2012</v>
      </c>
      <c r="F13454" t="str">
        <f t="shared" si="420"/>
        <v>Old</v>
      </c>
      <c r="G13454" t="str">
        <f t="shared" si="421"/>
        <v>Existing</v>
      </c>
    </row>
    <row r="13455" spans="1:7" ht="19" x14ac:dyDescent="0.25">
      <c r="A13455" s="7">
        <v>2014</v>
      </c>
      <c r="B13455" s="7" t="s">
        <v>1689</v>
      </c>
      <c r="C13455" s="7" t="s">
        <v>6</v>
      </c>
      <c r="D13455" s="24">
        <v>389727.23</v>
      </c>
      <c r="E13455">
        <f>INDEX('B. Store opening dates'!$B$5:$B$2448,MATCH('A. Sales by store'!B13455,'B. Store opening dates'!$A$5:$A$2448,0))</f>
        <v>2012</v>
      </c>
      <c r="F13455" t="str">
        <f t="shared" si="420"/>
        <v>Old</v>
      </c>
      <c r="G13455" t="str">
        <f t="shared" si="421"/>
        <v>Existing</v>
      </c>
    </row>
    <row r="13456" spans="1:7" ht="19" x14ac:dyDescent="0.25">
      <c r="A13456" s="7">
        <v>2015</v>
      </c>
      <c r="B13456" s="7" t="s">
        <v>1689</v>
      </c>
      <c r="C13456" s="7" t="s">
        <v>7</v>
      </c>
      <c r="D13456" s="24">
        <v>80110.210000000006</v>
      </c>
      <c r="E13456">
        <f>INDEX('B. Store opening dates'!$B$5:$B$2448,MATCH('A. Sales by store'!B13456,'B. Store opening dates'!$A$5:$A$2448,0))</f>
        <v>2012</v>
      </c>
      <c r="F13456" t="str">
        <f t="shared" si="420"/>
        <v>Old</v>
      </c>
      <c r="G13456" t="str">
        <f t="shared" si="421"/>
        <v>Existing</v>
      </c>
    </row>
    <row r="13457" spans="1:7" ht="19" x14ac:dyDescent="0.25">
      <c r="A13457" s="7">
        <v>2014</v>
      </c>
      <c r="B13457" s="7" t="s">
        <v>1689</v>
      </c>
      <c r="C13457" s="7" t="s">
        <v>7</v>
      </c>
      <c r="D13457" s="24">
        <v>84716.5</v>
      </c>
      <c r="E13457">
        <f>INDEX('B. Store opening dates'!$B$5:$B$2448,MATCH('A. Sales by store'!B13457,'B. Store opening dates'!$A$5:$A$2448,0))</f>
        <v>2012</v>
      </c>
      <c r="F13457" t="str">
        <f t="shared" si="420"/>
        <v>Old</v>
      </c>
      <c r="G13457" t="str">
        <f t="shared" si="421"/>
        <v>Existing</v>
      </c>
    </row>
    <row r="13458" spans="1:7" ht="19" x14ac:dyDescent="0.25">
      <c r="A13458" s="7">
        <v>2015</v>
      </c>
      <c r="B13458" s="7" t="s">
        <v>1689</v>
      </c>
      <c r="C13458" s="7" t="s">
        <v>8</v>
      </c>
      <c r="D13458" s="24">
        <v>498455.15</v>
      </c>
      <c r="E13458">
        <f>INDEX('B. Store opening dates'!$B$5:$B$2448,MATCH('A. Sales by store'!B13458,'B. Store opening dates'!$A$5:$A$2448,0))</f>
        <v>2012</v>
      </c>
      <c r="F13458" t="str">
        <f t="shared" si="420"/>
        <v>Old</v>
      </c>
      <c r="G13458" t="str">
        <f t="shared" si="421"/>
        <v>Existing</v>
      </c>
    </row>
    <row r="13459" spans="1:7" ht="19" x14ac:dyDescent="0.25">
      <c r="A13459" s="7">
        <v>2014</v>
      </c>
      <c r="B13459" s="7" t="s">
        <v>1689</v>
      </c>
      <c r="C13459" s="7" t="s">
        <v>8</v>
      </c>
      <c r="D13459" s="24">
        <v>522849.45</v>
      </c>
      <c r="E13459">
        <f>INDEX('B. Store opening dates'!$B$5:$B$2448,MATCH('A. Sales by store'!B13459,'B. Store opening dates'!$A$5:$A$2448,0))</f>
        <v>2012</v>
      </c>
      <c r="F13459" t="str">
        <f t="shared" si="420"/>
        <v>Old</v>
      </c>
      <c r="G13459" t="str">
        <f t="shared" si="421"/>
        <v>Existing</v>
      </c>
    </row>
    <row r="13460" spans="1:7" ht="19" x14ac:dyDescent="0.25">
      <c r="A13460" s="7">
        <v>2015</v>
      </c>
      <c r="B13460" s="7" t="s">
        <v>1690</v>
      </c>
      <c r="C13460" s="7" t="s">
        <v>5</v>
      </c>
      <c r="D13460" s="24">
        <v>637938.43000000005</v>
      </c>
      <c r="E13460">
        <f>INDEX('B. Store opening dates'!$B$5:$B$2448,MATCH('A. Sales by store'!B13460,'B. Store opening dates'!$A$5:$A$2448,0))</f>
        <v>2012</v>
      </c>
      <c r="F13460" t="str">
        <f t="shared" si="420"/>
        <v>Old</v>
      </c>
      <c r="G13460" t="str">
        <f t="shared" si="421"/>
        <v>Existing</v>
      </c>
    </row>
    <row r="13461" spans="1:7" ht="19" x14ac:dyDescent="0.25">
      <c r="A13461" s="7">
        <v>2014</v>
      </c>
      <c r="B13461" s="7" t="s">
        <v>1690</v>
      </c>
      <c r="C13461" s="7" t="s">
        <v>5</v>
      </c>
      <c r="D13461" s="24">
        <v>702522.15</v>
      </c>
      <c r="E13461">
        <f>INDEX('B. Store opening dates'!$B$5:$B$2448,MATCH('A. Sales by store'!B13461,'B. Store opening dates'!$A$5:$A$2448,0))</f>
        <v>2012</v>
      </c>
      <c r="F13461" t="str">
        <f t="shared" si="420"/>
        <v>Old</v>
      </c>
      <c r="G13461" t="str">
        <f t="shared" si="421"/>
        <v>Existing</v>
      </c>
    </row>
    <row r="13462" spans="1:7" ht="19" x14ac:dyDescent="0.25">
      <c r="A13462" s="7">
        <v>2015</v>
      </c>
      <c r="B13462" s="7" t="s">
        <v>1690</v>
      </c>
      <c r="C13462" s="7" t="s">
        <v>6</v>
      </c>
      <c r="D13462" s="24">
        <v>347272.11</v>
      </c>
      <c r="E13462">
        <f>INDEX('B. Store opening dates'!$B$5:$B$2448,MATCH('A. Sales by store'!B13462,'B. Store opening dates'!$A$5:$A$2448,0))</f>
        <v>2012</v>
      </c>
      <c r="F13462" t="str">
        <f t="shared" si="420"/>
        <v>Old</v>
      </c>
      <c r="G13462" t="str">
        <f t="shared" si="421"/>
        <v>Existing</v>
      </c>
    </row>
    <row r="13463" spans="1:7" ht="19" x14ac:dyDescent="0.25">
      <c r="A13463" s="7">
        <v>2014</v>
      </c>
      <c r="B13463" s="7" t="s">
        <v>1690</v>
      </c>
      <c r="C13463" s="7" t="s">
        <v>6</v>
      </c>
      <c r="D13463" s="24">
        <v>245840.46</v>
      </c>
      <c r="E13463">
        <f>INDEX('B. Store opening dates'!$B$5:$B$2448,MATCH('A. Sales by store'!B13463,'B. Store opening dates'!$A$5:$A$2448,0))</f>
        <v>2012</v>
      </c>
      <c r="F13463" t="str">
        <f t="shared" si="420"/>
        <v>Old</v>
      </c>
      <c r="G13463" t="str">
        <f t="shared" si="421"/>
        <v>Existing</v>
      </c>
    </row>
    <row r="13464" spans="1:7" ht="19" x14ac:dyDescent="0.25">
      <c r="A13464" s="7">
        <v>2015</v>
      </c>
      <c r="B13464" s="7" t="s">
        <v>1690</v>
      </c>
      <c r="C13464" s="7" t="s">
        <v>7</v>
      </c>
      <c r="D13464" s="24">
        <v>223315.09</v>
      </c>
      <c r="E13464">
        <f>INDEX('B. Store opening dates'!$B$5:$B$2448,MATCH('A. Sales by store'!B13464,'B. Store opening dates'!$A$5:$A$2448,0))</f>
        <v>2012</v>
      </c>
      <c r="F13464" t="str">
        <f t="shared" si="420"/>
        <v>Old</v>
      </c>
      <c r="G13464" t="str">
        <f t="shared" si="421"/>
        <v>Existing</v>
      </c>
    </row>
    <row r="13465" spans="1:7" ht="19" x14ac:dyDescent="0.25">
      <c r="A13465" s="7">
        <v>2014</v>
      </c>
      <c r="B13465" s="7" t="s">
        <v>1690</v>
      </c>
      <c r="C13465" s="7" t="s">
        <v>7</v>
      </c>
      <c r="D13465" s="24">
        <v>234416</v>
      </c>
      <c r="E13465">
        <f>INDEX('B. Store opening dates'!$B$5:$B$2448,MATCH('A. Sales by store'!B13465,'B. Store opening dates'!$A$5:$A$2448,0))</f>
        <v>2012</v>
      </c>
      <c r="F13465" t="str">
        <f t="shared" si="420"/>
        <v>Old</v>
      </c>
      <c r="G13465" t="str">
        <f t="shared" si="421"/>
        <v>Existing</v>
      </c>
    </row>
    <row r="13466" spans="1:7" ht="19" x14ac:dyDescent="0.25">
      <c r="A13466" s="7">
        <v>2015</v>
      </c>
      <c r="B13466" s="7" t="s">
        <v>1690</v>
      </c>
      <c r="C13466" s="7" t="s">
        <v>8</v>
      </c>
      <c r="D13466" s="24">
        <v>574466.69999999995</v>
      </c>
      <c r="E13466">
        <f>INDEX('B. Store opening dates'!$B$5:$B$2448,MATCH('A. Sales by store'!B13466,'B. Store opening dates'!$A$5:$A$2448,0))</f>
        <v>2012</v>
      </c>
      <c r="F13466" t="str">
        <f t="shared" si="420"/>
        <v>Old</v>
      </c>
      <c r="G13466" t="str">
        <f t="shared" si="421"/>
        <v>Existing</v>
      </c>
    </row>
    <row r="13467" spans="1:7" ht="19" x14ac:dyDescent="0.25">
      <c r="A13467" s="7">
        <v>2014</v>
      </c>
      <c r="B13467" s="7" t="s">
        <v>1690</v>
      </c>
      <c r="C13467" s="7" t="s">
        <v>8</v>
      </c>
      <c r="D13467" s="24">
        <v>595475.55000000005</v>
      </c>
      <c r="E13467">
        <f>INDEX('B. Store opening dates'!$B$5:$B$2448,MATCH('A. Sales by store'!B13467,'B. Store opening dates'!$A$5:$A$2448,0))</f>
        <v>2012</v>
      </c>
      <c r="F13467" t="str">
        <f t="shared" si="420"/>
        <v>Old</v>
      </c>
      <c r="G13467" t="str">
        <f t="shared" si="421"/>
        <v>Existing</v>
      </c>
    </row>
    <row r="13468" spans="1:7" ht="19" x14ac:dyDescent="0.25">
      <c r="A13468" s="7">
        <v>2015</v>
      </c>
      <c r="B13468" s="7" t="s">
        <v>1691</v>
      </c>
      <c r="C13468" s="7" t="s">
        <v>5</v>
      </c>
      <c r="D13468" s="24">
        <v>586525.55000000005</v>
      </c>
      <c r="E13468">
        <f>INDEX('B. Store opening dates'!$B$5:$B$2448,MATCH('A. Sales by store'!B13468,'B. Store opening dates'!$A$5:$A$2448,0))</f>
        <v>2012</v>
      </c>
      <c r="F13468" t="str">
        <f t="shared" si="420"/>
        <v>Old</v>
      </c>
      <c r="G13468" t="str">
        <f t="shared" si="421"/>
        <v>Existing</v>
      </c>
    </row>
    <row r="13469" spans="1:7" ht="19" x14ac:dyDescent="0.25">
      <c r="A13469" s="7">
        <v>2014</v>
      </c>
      <c r="B13469" s="7" t="s">
        <v>1691</v>
      </c>
      <c r="C13469" s="7" t="s">
        <v>5</v>
      </c>
      <c r="D13469" s="24">
        <v>650174.91</v>
      </c>
      <c r="E13469">
        <f>INDEX('B. Store opening dates'!$B$5:$B$2448,MATCH('A. Sales by store'!B13469,'B. Store opening dates'!$A$5:$A$2448,0))</f>
        <v>2012</v>
      </c>
      <c r="F13469" t="str">
        <f t="shared" si="420"/>
        <v>Old</v>
      </c>
      <c r="G13469" t="str">
        <f t="shared" si="421"/>
        <v>Existing</v>
      </c>
    </row>
    <row r="13470" spans="1:7" ht="19" x14ac:dyDescent="0.25">
      <c r="A13470" s="7">
        <v>2015</v>
      </c>
      <c r="B13470" s="7" t="s">
        <v>1691</v>
      </c>
      <c r="C13470" s="7" t="s">
        <v>6</v>
      </c>
      <c r="D13470" s="24">
        <v>217386.17</v>
      </c>
      <c r="E13470">
        <f>INDEX('B. Store opening dates'!$B$5:$B$2448,MATCH('A. Sales by store'!B13470,'B. Store opening dates'!$A$5:$A$2448,0))</f>
        <v>2012</v>
      </c>
      <c r="F13470" t="str">
        <f t="shared" si="420"/>
        <v>Old</v>
      </c>
      <c r="G13470" t="str">
        <f t="shared" si="421"/>
        <v>Existing</v>
      </c>
    </row>
    <row r="13471" spans="1:7" ht="19" x14ac:dyDescent="0.25">
      <c r="A13471" s="7">
        <v>2014</v>
      </c>
      <c r="B13471" s="7" t="s">
        <v>1691</v>
      </c>
      <c r="C13471" s="7" t="s">
        <v>6</v>
      </c>
      <c r="D13471" s="24">
        <v>152894.88</v>
      </c>
      <c r="E13471">
        <f>INDEX('B. Store opening dates'!$B$5:$B$2448,MATCH('A. Sales by store'!B13471,'B. Store opening dates'!$A$5:$A$2448,0))</f>
        <v>2012</v>
      </c>
      <c r="F13471" t="str">
        <f t="shared" si="420"/>
        <v>Old</v>
      </c>
      <c r="G13471" t="str">
        <f t="shared" si="421"/>
        <v>Existing</v>
      </c>
    </row>
    <row r="13472" spans="1:7" ht="19" x14ac:dyDescent="0.25">
      <c r="A13472" s="7">
        <v>2015</v>
      </c>
      <c r="B13472" s="7" t="s">
        <v>1691</v>
      </c>
      <c r="C13472" s="7" t="s">
        <v>7</v>
      </c>
      <c r="D13472" s="24">
        <v>100491.45</v>
      </c>
      <c r="E13472">
        <f>INDEX('B. Store opening dates'!$B$5:$B$2448,MATCH('A. Sales by store'!B13472,'B. Store opening dates'!$A$5:$A$2448,0))</f>
        <v>2012</v>
      </c>
      <c r="F13472" t="str">
        <f t="shared" si="420"/>
        <v>Old</v>
      </c>
      <c r="G13472" t="str">
        <f t="shared" si="421"/>
        <v>Existing</v>
      </c>
    </row>
    <row r="13473" spans="1:7" ht="19" x14ac:dyDescent="0.25">
      <c r="A13473" s="7">
        <v>2014</v>
      </c>
      <c r="B13473" s="7" t="s">
        <v>1691</v>
      </c>
      <c r="C13473" s="7" t="s">
        <v>7</v>
      </c>
      <c r="D13473" s="24">
        <v>106678.08</v>
      </c>
      <c r="E13473">
        <f>INDEX('B. Store opening dates'!$B$5:$B$2448,MATCH('A. Sales by store'!B13473,'B. Store opening dates'!$A$5:$A$2448,0))</f>
        <v>2012</v>
      </c>
      <c r="F13473" t="str">
        <f t="shared" si="420"/>
        <v>Old</v>
      </c>
      <c r="G13473" t="str">
        <f t="shared" si="421"/>
        <v>Existing</v>
      </c>
    </row>
    <row r="13474" spans="1:7" ht="19" x14ac:dyDescent="0.25">
      <c r="A13474" s="7">
        <v>2015</v>
      </c>
      <c r="B13474" s="7" t="s">
        <v>1691</v>
      </c>
      <c r="C13474" s="7" t="s">
        <v>8</v>
      </c>
      <c r="D13474" s="24">
        <v>479327.24</v>
      </c>
      <c r="E13474">
        <f>INDEX('B. Store opening dates'!$B$5:$B$2448,MATCH('A. Sales by store'!B13474,'B. Store opening dates'!$A$5:$A$2448,0))</f>
        <v>2012</v>
      </c>
      <c r="F13474" t="str">
        <f t="shared" si="420"/>
        <v>Old</v>
      </c>
      <c r="G13474" t="str">
        <f t="shared" si="421"/>
        <v>Existing</v>
      </c>
    </row>
    <row r="13475" spans="1:7" ht="19" x14ac:dyDescent="0.25">
      <c r="A13475" s="7">
        <v>2014</v>
      </c>
      <c r="B13475" s="7" t="s">
        <v>1691</v>
      </c>
      <c r="C13475" s="7" t="s">
        <v>8</v>
      </c>
      <c r="D13475" s="24">
        <v>500044.37</v>
      </c>
      <c r="E13475">
        <f>INDEX('B. Store opening dates'!$B$5:$B$2448,MATCH('A. Sales by store'!B13475,'B. Store opening dates'!$A$5:$A$2448,0))</f>
        <v>2012</v>
      </c>
      <c r="F13475" t="str">
        <f t="shared" si="420"/>
        <v>Old</v>
      </c>
      <c r="G13475" t="str">
        <f t="shared" si="421"/>
        <v>Existing</v>
      </c>
    </row>
    <row r="13476" spans="1:7" ht="19" x14ac:dyDescent="0.25">
      <c r="A13476" s="7">
        <v>2015</v>
      </c>
      <c r="B13476" s="7" t="s">
        <v>1692</v>
      </c>
      <c r="C13476" s="7" t="s">
        <v>5</v>
      </c>
      <c r="D13476" s="24">
        <v>898505.77</v>
      </c>
      <c r="E13476">
        <f>INDEX('B. Store opening dates'!$B$5:$B$2448,MATCH('A. Sales by store'!B13476,'B. Store opening dates'!$A$5:$A$2448,0))</f>
        <v>2012</v>
      </c>
      <c r="F13476" t="str">
        <f t="shared" si="420"/>
        <v>Old</v>
      </c>
      <c r="G13476" t="str">
        <f t="shared" si="421"/>
        <v>Existing</v>
      </c>
    </row>
    <row r="13477" spans="1:7" ht="19" x14ac:dyDescent="0.25">
      <c r="A13477" s="7">
        <v>2014</v>
      </c>
      <c r="B13477" s="7" t="s">
        <v>1692</v>
      </c>
      <c r="C13477" s="7" t="s">
        <v>5</v>
      </c>
      <c r="D13477" s="24">
        <v>977405.68</v>
      </c>
      <c r="E13477">
        <f>INDEX('B. Store opening dates'!$B$5:$B$2448,MATCH('A. Sales by store'!B13477,'B. Store opening dates'!$A$5:$A$2448,0))</f>
        <v>2012</v>
      </c>
      <c r="F13477" t="str">
        <f t="shared" si="420"/>
        <v>Old</v>
      </c>
      <c r="G13477" t="str">
        <f t="shared" si="421"/>
        <v>Existing</v>
      </c>
    </row>
    <row r="13478" spans="1:7" ht="19" x14ac:dyDescent="0.25">
      <c r="A13478" s="7">
        <v>2015</v>
      </c>
      <c r="B13478" s="7" t="s">
        <v>1692</v>
      </c>
      <c r="C13478" s="7" t="s">
        <v>6</v>
      </c>
      <c r="D13478" s="24">
        <v>444088.09</v>
      </c>
      <c r="E13478">
        <f>INDEX('B. Store opening dates'!$B$5:$B$2448,MATCH('A. Sales by store'!B13478,'B. Store opening dates'!$A$5:$A$2448,0))</f>
        <v>2012</v>
      </c>
      <c r="F13478" t="str">
        <f t="shared" si="420"/>
        <v>Old</v>
      </c>
      <c r="G13478" t="str">
        <f t="shared" si="421"/>
        <v>Existing</v>
      </c>
    </row>
    <row r="13479" spans="1:7" ht="19" x14ac:dyDescent="0.25">
      <c r="A13479" s="7">
        <v>2014</v>
      </c>
      <c r="B13479" s="7" t="s">
        <v>1692</v>
      </c>
      <c r="C13479" s="7" t="s">
        <v>6</v>
      </c>
      <c r="D13479" s="24">
        <v>328589.27</v>
      </c>
      <c r="E13479">
        <f>INDEX('B. Store opening dates'!$B$5:$B$2448,MATCH('A. Sales by store'!B13479,'B. Store opening dates'!$A$5:$A$2448,0))</f>
        <v>2012</v>
      </c>
      <c r="F13479" t="str">
        <f t="shared" si="420"/>
        <v>Old</v>
      </c>
      <c r="G13479" t="str">
        <f t="shared" si="421"/>
        <v>Existing</v>
      </c>
    </row>
    <row r="13480" spans="1:7" ht="19" x14ac:dyDescent="0.25">
      <c r="A13480" s="7">
        <v>2015</v>
      </c>
      <c r="B13480" s="7" t="s">
        <v>1692</v>
      </c>
      <c r="C13480" s="7" t="s">
        <v>7</v>
      </c>
      <c r="D13480" s="24">
        <v>131262.04</v>
      </c>
      <c r="E13480">
        <f>INDEX('B. Store opening dates'!$B$5:$B$2448,MATCH('A. Sales by store'!B13480,'B. Store opening dates'!$A$5:$A$2448,0))</f>
        <v>2012</v>
      </c>
      <c r="F13480" t="str">
        <f t="shared" si="420"/>
        <v>Old</v>
      </c>
      <c r="G13480" t="str">
        <f t="shared" si="421"/>
        <v>Existing</v>
      </c>
    </row>
    <row r="13481" spans="1:7" ht="19" x14ac:dyDescent="0.25">
      <c r="A13481" s="7">
        <v>2014</v>
      </c>
      <c r="B13481" s="7" t="s">
        <v>1692</v>
      </c>
      <c r="C13481" s="7" t="s">
        <v>7</v>
      </c>
      <c r="D13481" s="24">
        <v>137509.10999999999</v>
      </c>
      <c r="E13481">
        <f>INDEX('B. Store opening dates'!$B$5:$B$2448,MATCH('A. Sales by store'!B13481,'B. Store opening dates'!$A$5:$A$2448,0))</f>
        <v>2012</v>
      </c>
      <c r="F13481" t="str">
        <f t="shared" si="420"/>
        <v>Old</v>
      </c>
      <c r="G13481" t="str">
        <f t="shared" si="421"/>
        <v>Existing</v>
      </c>
    </row>
    <row r="13482" spans="1:7" ht="19" x14ac:dyDescent="0.25">
      <c r="A13482" s="7">
        <v>2015</v>
      </c>
      <c r="B13482" s="7" t="s">
        <v>1692</v>
      </c>
      <c r="C13482" s="7" t="s">
        <v>8</v>
      </c>
      <c r="D13482" s="24">
        <v>668062.4</v>
      </c>
      <c r="E13482">
        <f>INDEX('B. Store opening dates'!$B$5:$B$2448,MATCH('A. Sales by store'!B13482,'B. Store opening dates'!$A$5:$A$2448,0))</f>
        <v>2012</v>
      </c>
      <c r="F13482" t="str">
        <f t="shared" si="420"/>
        <v>Old</v>
      </c>
      <c r="G13482" t="str">
        <f t="shared" si="421"/>
        <v>Existing</v>
      </c>
    </row>
    <row r="13483" spans="1:7" ht="19" x14ac:dyDescent="0.25">
      <c r="A13483" s="7">
        <v>2014</v>
      </c>
      <c r="B13483" s="7" t="s">
        <v>1692</v>
      </c>
      <c r="C13483" s="7" t="s">
        <v>8</v>
      </c>
      <c r="D13483" s="24">
        <v>700570.9</v>
      </c>
      <c r="E13483">
        <f>INDEX('B. Store opening dates'!$B$5:$B$2448,MATCH('A. Sales by store'!B13483,'B. Store opening dates'!$A$5:$A$2448,0))</f>
        <v>2012</v>
      </c>
      <c r="F13483" t="str">
        <f t="shared" si="420"/>
        <v>Old</v>
      </c>
      <c r="G13483" t="str">
        <f t="shared" si="421"/>
        <v>Existing</v>
      </c>
    </row>
    <row r="13484" spans="1:7" ht="19" x14ac:dyDescent="0.25">
      <c r="A13484" s="7">
        <v>2015</v>
      </c>
      <c r="B13484" s="7" t="s">
        <v>1693</v>
      </c>
      <c r="C13484" s="7" t="s">
        <v>5</v>
      </c>
      <c r="D13484" s="24">
        <v>641050.36</v>
      </c>
      <c r="E13484">
        <f>INDEX('B. Store opening dates'!$B$5:$B$2448,MATCH('A. Sales by store'!B13484,'B. Store opening dates'!$A$5:$A$2448,0))</f>
        <v>2012</v>
      </c>
      <c r="F13484" t="str">
        <f t="shared" si="420"/>
        <v>Old</v>
      </c>
      <c r="G13484" t="str">
        <f t="shared" si="421"/>
        <v>Existing</v>
      </c>
    </row>
    <row r="13485" spans="1:7" ht="19" x14ac:dyDescent="0.25">
      <c r="A13485" s="7">
        <v>2014</v>
      </c>
      <c r="B13485" s="7" t="s">
        <v>1693</v>
      </c>
      <c r="C13485" s="7" t="s">
        <v>5</v>
      </c>
      <c r="D13485" s="24">
        <v>702039.86</v>
      </c>
      <c r="E13485">
        <f>INDEX('B. Store opening dates'!$B$5:$B$2448,MATCH('A. Sales by store'!B13485,'B. Store opening dates'!$A$5:$A$2448,0))</f>
        <v>2012</v>
      </c>
      <c r="F13485" t="str">
        <f t="shared" si="420"/>
        <v>Old</v>
      </c>
      <c r="G13485" t="str">
        <f t="shared" si="421"/>
        <v>Existing</v>
      </c>
    </row>
    <row r="13486" spans="1:7" ht="19" x14ac:dyDescent="0.25">
      <c r="A13486" s="7">
        <v>2015</v>
      </c>
      <c r="B13486" s="7" t="s">
        <v>1693</v>
      </c>
      <c r="C13486" s="7" t="s">
        <v>6</v>
      </c>
      <c r="D13486" s="24">
        <v>372849.76</v>
      </c>
      <c r="E13486">
        <f>INDEX('B. Store opening dates'!$B$5:$B$2448,MATCH('A. Sales by store'!B13486,'B. Store opening dates'!$A$5:$A$2448,0))</f>
        <v>2012</v>
      </c>
      <c r="F13486" t="str">
        <f t="shared" si="420"/>
        <v>Old</v>
      </c>
      <c r="G13486" t="str">
        <f t="shared" si="421"/>
        <v>Existing</v>
      </c>
    </row>
    <row r="13487" spans="1:7" ht="19" x14ac:dyDescent="0.25">
      <c r="A13487" s="7">
        <v>2014</v>
      </c>
      <c r="B13487" s="7" t="s">
        <v>1693</v>
      </c>
      <c r="C13487" s="7" t="s">
        <v>6</v>
      </c>
      <c r="D13487" s="24">
        <v>265966.08000000002</v>
      </c>
      <c r="E13487">
        <f>INDEX('B. Store opening dates'!$B$5:$B$2448,MATCH('A. Sales by store'!B13487,'B. Store opening dates'!$A$5:$A$2448,0))</f>
        <v>2012</v>
      </c>
      <c r="F13487" t="str">
        <f t="shared" si="420"/>
        <v>Old</v>
      </c>
      <c r="G13487" t="str">
        <f t="shared" si="421"/>
        <v>Existing</v>
      </c>
    </row>
    <row r="13488" spans="1:7" ht="19" x14ac:dyDescent="0.25">
      <c r="A13488" s="7">
        <v>2015</v>
      </c>
      <c r="B13488" s="7" t="s">
        <v>1693</v>
      </c>
      <c r="C13488" s="7" t="s">
        <v>7</v>
      </c>
      <c r="D13488" s="24">
        <v>163469.65</v>
      </c>
      <c r="E13488">
        <f>INDEX('B. Store opening dates'!$B$5:$B$2448,MATCH('A. Sales by store'!B13488,'B. Store opening dates'!$A$5:$A$2448,0))</f>
        <v>2012</v>
      </c>
      <c r="F13488" t="str">
        <f t="shared" si="420"/>
        <v>Old</v>
      </c>
      <c r="G13488" t="str">
        <f t="shared" si="421"/>
        <v>Existing</v>
      </c>
    </row>
    <row r="13489" spans="1:7" ht="19" x14ac:dyDescent="0.25">
      <c r="A13489" s="7">
        <v>2014</v>
      </c>
      <c r="B13489" s="7" t="s">
        <v>1693</v>
      </c>
      <c r="C13489" s="7" t="s">
        <v>7</v>
      </c>
      <c r="D13489" s="24">
        <v>171194.07</v>
      </c>
      <c r="E13489">
        <f>INDEX('B. Store opening dates'!$B$5:$B$2448,MATCH('A. Sales by store'!B13489,'B. Store opening dates'!$A$5:$A$2448,0))</f>
        <v>2012</v>
      </c>
      <c r="F13489" t="str">
        <f t="shared" si="420"/>
        <v>Old</v>
      </c>
      <c r="G13489" t="str">
        <f t="shared" si="421"/>
        <v>Existing</v>
      </c>
    </row>
    <row r="13490" spans="1:7" ht="19" x14ac:dyDescent="0.25">
      <c r="A13490" s="7">
        <v>2015</v>
      </c>
      <c r="B13490" s="7" t="s">
        <v>1693</v>
      </c>
      <c r="C13490" s="7" t="s">
        <v>8</v>
      </c>
      <c r="D13490" s="24">
        <v>417743.53</v>
      </c>
      <c r="E13490">
        <f>INDEX('B. Store opening dates'!$B$5:$B$2448,MATCH('A. Sales by store'!B13490,'B. Store opening dates'!$A$5:$A$2448,0))</f>
        <v>2012</v>
      </c>
      <c r="F13490" t="str">
        <f t="shared" si="420"/>
        <v>Old</v>
      </c>
      <c r="G13490" t="str">
        <f t="shared" si="421"/>
        <v>Existing</v>
      </c>
    </row>
    <row r="13491" spans="1:7" ht="19" x14ac:dyDescent="0.25">
      <c r="A13491" s="7">
        <v>2014</v>
      </c>
      <c r="B13491" s="7" t="s">
        <v>1693</v>
      </c>
      <c r="C13491" s="7" t="s">
        <v>8</v>
      </c>
      <c r="D13491" s="24">
        <v>437959.43</v>
      </c>
      <c r="E13491">
        <f>INDEX('B. Store opening dates'!$B$5:$B$2448,MATCH('A. Sales by store'!B13491,'B. Store opening dates'!$A$5:$A$2448,0))</f>
        <v>2012</v>
      </c>
      <c r="F13491" t="str">
        <f t="shared" si="420"/>
        <v>Old</v>
      </c>
      <c r="G13491" t="str">
        <f t="shared" si="421"/>
        <v>Existing</v>
      </c>
    </row>
    <row r="13492" spans="1:7" ht="19" x14ac:dyDescent="0.25">
      <c r="A13492" s="7">
        <v>2015</v>
      </c>
      <c r="B13492" s="7" t="s">
        <v>1694</v>
      </c>
      <c r="C13492" s="7" t="s">
        <v>5</v>
      </c>
      <c r="D13492" s="24">
        <v>817616.65</v>
      </c>
      <c r="E13492">
        <f>INDEX('B. Store opening dates'!$B$5:$B$2448,MATCH('A. Sales by store'!B13492,'B. Store opening dates'!$A$5:$A$2448,0))</f>
        <v>2012</v>
      </c>
      <c r="F13492" t="str">
        <f t="shared" si="420"/>
        <v>Old</v>
      </c>
      <c r="G13492" t="str">
        <f t="shared" si="421"/>
        <v>Existing</v>
      </c>
    </row>
    <row r="13493" spans="1:7" ht="19" x14ac:dyDescent="0.25">
      <c r="A13493" s="7">
        <v>2014</v>
      </c>
      <c r="B13493" s="7" t="s">
        <v>1694</v>
      </c>
      <c r="C13493" s="7" t="s">
        <v>5</v>
      </c>
      <c r="D13493" s="24">
        <v>897189.64</v>
      </c>
      <c r="E13493">
        <f>INDEX('B. Store opening dates'!$B$5:$B$2448,MATCH('A. Sales by store'!B13493,'B. Store opening dates'!$A$5:$A$2448,0))</f>
        <v>2012</v>
      </c>
      <c r="F13493" t="str">
        <f t="shared" si="420"/>
        <v>Old</v>
      </c>
      <c r="G13493" t="str">
        <f t="shared" si="421"/>
        <v>Existing</v>
      </c>
    </row>
    <row r="13494" spans="1:7" ht="19" x14ac:dyDescent="0.25">
      <c r="A13494" s="7">
        <v>2015</v>
      </c>
      <c r="B13494" s="7" t="s">
        <v>1694</v>
      </c>
      <c r="C13494" s="7" t="s">
        <v>6</v>
      </c>
      <c r="D13494" s="24">
        <v>572165.06000000006</v>
      </c>
      <c r="E13494">
        <f>INDEX('B. Store opening dates'!$B$5:$B$2448,MATCH('A. Sales by store'!B13494,'B. Store opening dates'!$A$5:$A$2448,0))</f>
        <v>2012</v>
      </c>
      <c r="F13494" t="str">
        <f t="shared" si="420"/>
        <v>Old</v>
      </c>
      <c r="G13494" t="str">
        <f t="shared" si="421"/>
        <v>Existing</v>
      </c>
    </row>
    <row r="13495" spans="1:7" ht="19" x14ac:dyDescent="0.25">
      <c r="A13495" s="7">
        <v>2014</v>
      </c>
      <c r="B13495" s="7" t="s">
        <v>1694</v>
      </c>
      <c r="C13495" s="7" t="s">
        <v>6</v>
      </c>
      <c r="D13495" s="24">
        <v>413820.7</v>
      </c>
      <c r="E13495">
        <f>INDEX('B. Store opening dates'!$B$5:$B$2448,MATCH('A. Sales by store'!B13495,'B. Store opening dates'!$A$5:$A$2448,0))</f>
        <v>2012</v>
      </c>
      <c r="F13495" t="str">
        <f t="shared" si="420"/>
        <v>Old</v>
      </c>
      <c r="G13495" t="str">
        <f t="shared" si="421"/>
        <v>Existing</v>
      </c>
    </row>
    <row r="13496" spans="1:7" ht="19" x14ac:dyDescent="0.25">
      <c r="A13496" s="7">
        <v>2015</v>
      </c>
      <c r="B13496" s="7" t="s">
        <v>1694</v>
      </c>
      <c r="C13496" s="7" t="s">
        <v>7</v>
      </c>
      <c r="D13496" s="24">
        <v>204634.13</v>
      </c>
      <c r="E13496">
        <f>INDEX('B. Store opening dates'!$B$5:$B$2448,MATCH('A. Sales by store'!B13496,'B. Store opening dates'!$A$5:$A$2448,0))</f>
        <v>2012</v>
      </c>
      <c r="F13496" t="str">
        <f t="shared" si="420"/>
        <v>Old</v>
      </c>
      <c r="G13496" t="str">
        <f t="shared" si="421"/>
        <v>Existing</v>
      </c>
    </row>
    <row r="13497" spans="1:7" ht="19" x14ac:dyDescent="0.25">
      <c r="A13497" s="7">
        <v>2014</v>
      </c>
      <c r="B13497" s="7" t="s">
        <v>1694</v>
      </c>
      <c r="C13497" s="7" t="s">
        <v>7</v>
      </c>
      <c r="D13497" s="24">
        <v>215166.41</v>
      </c>
      <c r="E13497">
        <f>INDEX('B. Store opening dates'!$B$5:$B$2448,MATCH('A. Sales by store'!B13497,'B. Store opening dates'!$A$5:$A$2448,0))</f>
        <v>2012</v>
      </c>
      <c r="F13497" t="str">
        <f t="shared" si="420"/>
        <v>Old</v>
      </c>
      <c r="G13497" t="str">
        <f t="shared" si="421"/>
        <v>Existing</v>
      </c>
    </row>
    <row r="13498" spans="1:7" ht="19" x14ac:dyDescent="0.25">
      <c r="A13498" s="7">
        <v>2015</v>
      </c>
      <c r="B13498" s="7" t="s">
        <v>1694</v>
      </c>
      <c r="C13498" s="7" t="s">
        <v>8</v>
      </c>
      <c r="D13498" s="24">
        <v>647867.93999999994</v>
      </c>
      <c r="E13498">
        <f>INDEX('B. Store opening dates'!$B$5:$B$2448,MATCH('A. Sales by store'!B13498,'B. Store opening dates'!$A$5:$A$2448,0))</f>
        <v>2012</v>
      </c>
      <c r="F13498" t="str">
        <f t="shared" si="420"/>
        <v>Old</v>
      </c>
      <c r="G13498" t="str">
        <f t="shared" si="421"/>
        <v>Existing</v>
      </c>
    </row>
    <row r="13499" spans="1:7" ht="19" x14ac:dyDescent="0.25">
      <c r="A13499" s="7">
        <v>2014</v>
      </c>
      <c r="B13499" s="7" t="s">
        <v>1694</v>
      </c>
      <c r="C13499" s="7" t="s">
        <v>8</v>
      </c>
      <c r="D13499" s="24">
        <v>673961.39</v>
      </c>
      <c r="E13499">
        <f>INDEX('B. Store opening dates'!$B$5:$B$2448,MATCH('A. Sales by store'!B13499,'B. Store opening dates'!$A$5:$A$2448,0))</f>
        <v>2012</v>
      </c>
      <c r="F13499" t="str">
        <f t="shared" si="420"/>
        <v>Old</v>
      </c>
      <c r="G13499" t="str">
        <f t="shared" si="421"/>
        <v>Existing</v>
      </c>
    </row>
    <row r="13500" spans="1:7" ht="19" x14ac:dyDescent="0.25">
      <c r="A13500" s="7">
        <v>2015</v>
      </c>
      <c r="B13500" s="7" t="s">
        <v>1695</v>
      </c>
      <c r="C13500" s="7" t="s">
        <v>5</v>
      </c>
      <c r="D13500" s="24">
        <v>830623.27</v>
      </c>
      <c r="E13500">
        <f>INDEX('B. Store opening dates'!$B$5:$B$2448,MATCH('A. Sales by store'!B13500,'B. Store opening dates'!$A$5:$A$2448,0))</f>
        <v>2012</v>
      </c>
      <c r="F13500" t="str">
        <f t="shared" si="420"/>
        <v>Old</v>
      </c>
      <c r="G13500" t="str">
        <f t="shared" si="421"/>
        <v>Existing</v>
      </c>
    </row>
    <row r="13501" spans="1:7" ht="19" x14ac:dyDescent="0.25">
      <c r="A13501" s="7">
        <v>2014</v>
      </c>
      <c r="B13501" s="7" t="s">
        <v>1695</v>
      </c>
      <c r="C13501" s="7" t="s">
        <v>5</v>
      </c>
      <c r="D13501" s="24">
        <v>912894.16</v>
      </c>
      <c r="E13501">
        <f>INDEX('B. Store opening dates'!$B$5:$B$2448,MATCH('A. Sales by store'!B13501,'B. Store opening dates'!$A$5:$A$2448,0))</f>
        <v>2012</v>
      </c>
      <c r="F13501" t="str">
        <f t="shared" si="420"/>
        <v>Old</v>
      </c>
      <c r="G13501" t="str">
        <f t="shared" si="421"/>
        <v>Existing</v>
      </c>
    </row>
    <row r="13502" spans="1:7" ht="19" x14ac:dyDescent="0.25">
      <c r="A13502" s="7">
        <v>2015</v>
      </c>
      <c r="B13502" s="7" t="s">
        <v>1695</v>
      </c>
      <c r="C13502" s="7" t="s">
        <v>6</v>
      </c>
      <c r="D13502" s="24">
        <v>471576.75</v>
      </c>
      <c r="E13502">
        <f>INDEX('B. Store opening dates'!$B$5:$B$2448,MATCH('A. Sales by store'!B13502,'B. Store opening dates'!$A$5:$A$2448,0))</f>
        <v>2012</v>
      </c>
      <c r="F13502" t="str">
        <f t="shared" si="420"/>
        <v>Old</v>
      </c>
      <c r="G13502" t="str">
        <f t="shared" si="421"/>
        <v>Existing</v>
      </c>
    </row>
    <row r="13503" spans="1:7" ht="19" x14ac:dyDescent="0.25">
      <c r="A13503" s="7">
        <v>2014</v>
      </c>
      <c r="B13503" s="7" t="s">
        <v>1695</v>
      </c>
      <c r="C13503" s="7" t="s">
        <v>6</v>
      </c>
      <c r="D13503" s="24">
        <v>328770.83</v>
      </c>
      <c r="E13503">
        <f>INDEX('B. Store opening dates'!$B$5:$B$2448,MATCH('A. Sales by store'!B13503,'B. Store opening dates'!$A$5:$A$2448,0))</f>
        <v>2012</v>
      </c>
      <c r="F13503" t="str">
        <f t="shared" si="420"/>
        <v>Old</v>
      </c>
      <c r="G13503" t="str">
        <f t="shared" si="421"/>
        <v>Existing</v>
      </c>
    </row>
    <row r="13504" spans="1:7" ht="19" x14ac:dyDescent="0.25">
      <c r="A13504" s="7">
        <v>2015</v>
      </c>
      <c r="B13504" s="7" t="s">
        <v>1695</v>
      </c>
      <c r="C13504" s="7" t="s">
        <v>7</v>
      </c>
      <c r="D13504" s="24">
        <v>66743.460000000006</v>
      </c>
      <c r="E13504">
        <f>INDEX('B. Store opening dates'!$B$5:$B$2448,MATCH('A. Sales by store'!B13504,'B. Store opening dates'!$A$5:$A$2448,0))</f>
        <v>2012</v>
      </c>
      <c r="F13504" t="str">
        <f t="shared" si="420"/>
        <v>Old</v>
      </c>
      <c r="G13504" t="str">
        <f t="shared" si="421"/>
        <v>Existing</v>
      </c>
    </row>
    <row r="13505" spans="1:7" ht="19" x14ac:dyDescent="0.25">
      <c r="A13505" s="7">
        <v>2014</v>
      </c>
      <c r="B13505" s="7" t="s">
        <v>1695</v>
      </c>
      <c r="C13505" s="7" t="s">
        <v>7</v>
      </c>
      <c r="D13505" s="24">
        <v>70085.19</v>
      </c>
      <c r="E13505">
        <f>INDEX('B. Store opening dates'!$B$5:$B$2448,MATCH('A. Sales by store'!B13505,'B. Store opening dates'!$A$5:$A$2448,0))</f>
        <v>2012</v>
      </c>
      <c r="F13505" t="str">
        <f t="shared" si="420"/>
        <v>Old</v>
      </c>
      <c r="G13505" t="str">
        <f t="shared" si="421"/>
        <v>Existing</v>
      </c>
    </row>
    <row r="13506" spans="1:7" ht="19" x14ac:dyDescent="0.25">
      <c r="A13506" s="7">
        <v>2015</v>
      </c>
      <c r="B13506" s="7" t="s">
        <v>1695</v>
      </c>
      <c r="C13506" s="7" t="s">
        <v>8</v>
      </c>
      <c r="D13506" s="24">
        <v>596515.56000000006</v>
      </c>
      <c r="E13506">
        <f>INDEX('B. Store opening dates'!$B$5:$B$2448,MATCH('A. Sales by store'!B13506,'B. Store opening dates'!$A$5:$A$2448,0))</f>
        <v>2012</v>
      </c>
      <c r="F13506" t="str">
        <f t="shared" si="420"/>
        <v>Old</v>
      </c>
      <c r="G13506" t="str">
        <f t="shared" si="421"/>
        <v>Existing</v>
      </c>
    </row>
    <row r="13507" spans="1:7" ht="19" x14ac:dyDescent="0.25">
      <c r="A13507" s="7">
        <v>2014</v>
      </c>
      <c r="B13507" s="7" t="s">
        <v>1695</v>
      </c>
      <c r="C13507" s="7" t="s">
        <v>8</v>
      </c>
      <c r="D13507" s="24">
        <v>620500.81000000006</v>
      </c>
      <c r="E13507">
        <f>INDEX('B. Store opening dates'!$B$5:$B$2448,MATCH('A. Sales by store'!B13507,'B. Store opening dates'!$A$5:$A$2448,0))</f>
        <v>2012</v>
      </c>
      <c r="F13507" t="str">
        <f t="shared" si="420"/>
        <v>Old</v>
      </c>
      <c r="G13507" t="str">
        <f t="shared" si="421"/>
        <v>Existing</v>
      </c>
    </row>
    <row r="13508" spans="1:7" ht="19" x14ac:dyDescent="0.25">
      <c r="A13508" s="7">
        <v>2015</v>
      </c>
      <c r="B13508" s="7" t="s">
        <v>1696</v>
      </c>
      <c r="C13508" s="7" t="s">
        <v>5</v>
      </c>
      <c r="D13508" s="24">
        <v>596714.96</v>
      </c>
      <c r="E13508">
        <f>INDEX('B. Store opening dates'!$B$5:$B$2448,MATCH('A. Sales by store'!B13508,'B. Store opening dates'!$A$5:$A$2448,0))</f>
        <v>2012</v>
      </c>
      <c r="F13508" t="str">
        <f t="shared" si="420"/>
        <v>Old</v>
      </c>
      <c r="G13508" t="str">
        <f t="shared" si="421"/>
        <v>Existing</v>
      </c>
    </row>
    <row r="13509" spans="1:7" ht="19" x14ac:dyDescent="0.25">
      <c r="A13509" s="7">
        <v>2014</v>
      </c>
      <c r="B13509" s="7" t="s">
        <v>1696</v>
      </c>
      <c r="C13509" s="7" t="s">
        <v>5</v>
      </c>
      <c r="D13509" s="24">
        <v>653519.59</v>
      </c>
      <c r="E13509">
        <f>INDEX('B. Store opening dates'!$B$5:$B$2448,MATCH('A. Sales by store'!B13509,'B. Store opening dates'!$A$5:$A$2448,0))</f>
        <v>2012</v>
      </c>
      <c r="F13509" t="str">
        <f t="shared" ref="F13509:F13572" si="422">IF(A13509 = 2015, IF(E13509&lt; 2015, "Old","New"),IF(E13509 &lt; 2014, "Old","New"))</f>
        <v>Old</v>
      </c>
      <c r="G13509" t="str">
        <f t="shared" ref="G13509:G13572" si="423">IF(A13509 = 2015, IF(E13509&lt; 2015, "Existing","New"),"Existing")</f>
        <v>Existing</v>
      </c>
    </row>
    <row r="13510" spans="1:7" ht="19" x14ac:dyDescent="0.25">
      <c r="A13510" s="7">
        <v>2015</v>
      </c>
      <c r="B13510" s="7" t="s">
        <v>1696</v>
      </c>
      <c r="C13510" s="7" t="s">
        <v>6</v>
      </c>
      <c r="D13510" s="24">
        <v>290368.33</v>
      </c>
      <c r="E13510">
        <f>INDEX('B. Store opening dates'!$B$5:$B$2448,MATCH('A. Sales by store'!B13510,'B. Store opening dates'!$A$5:$A$2448,0))</f>
        <v>2012</v>
      </c>
      <c r="F13510" t="str">
        <f t="shared" si="422"/>
        <v>Old</v>
      </c>
      <c r="G13510" t="str">
        <f t="shared" si="423"/>
        <v>Existing</v>
      </c>
    </row>
    <row r="13511" spans="1:7" ht="19" x14ac:dyDescent="0.25">
      <c r="A13511" s="7">
        <v>2014</v>
      </c>
      <c r="B13511" s="7" t="s">
        <v>1696</v>
      </c>
      <c r="C13511" s="7" t="s">
        <v>6</v>
      </c>
      <c r="D13511" s="24">
        <v>206048.93</v>
      </c>
      <c r="E13511">
        <f>INDEX('B. Store opening dates'!$B$5:$B$2448,MATCH('A. Sales by store'!B13511,'B. Store opening dates'!$A$5:$A$2448,0))</f>
        <v>2012</v>
      </c>
      <c r="F13511" t="str">
        <f t="shared" si="422"/>
        <v>Old</v>
      </c>
      <c r="G13511" t="str">
        <f t="shared" si="423"/>
        <v>Existing</v>
      </c>
    </row>
    <row r="13512" spans="1:7" ht="19" x14ac:dyDescent="0.25">
      <c r="A13512" s="7">
        <v>2015</v>
      </c>
      <c r="B13512" s="7" t="s">
        <v>1696</v>
      </c>
      <c r="C13512" s="7" t="s">
        <v>7</v>
      </c>
      <c r="D13512" s="24">
        <v>127682.14</v>
      </c>
      <c r="E13512">
        <f>INDEX('B. Store opening dates'!$B$5:$B$2448,MATCH('A. Sales by store'!B13512,'B. Store opening dates'!$A$5:$A$2448,0))</f>
        <v>2012</v>
      </c>
      <c r="F13512" t="str">
        <f t="shared" si="422"/>
        <v>Old</v>
      </c>
      <c r="G13512" t="str">
        <f t="shared" si="423"/>
        <v>Existing</v>
      </c>
    </row>
    <row r="13513" spans="1:7" ht="19" x14ac:dyDescent="0.25">
      <c r="A13513" s="7">
        <v>2014</v>
      </c>
      <c r="B13513" s="7" t="s">
        <v>1696</v>
      </c>
      <c r="C13513" s="7" t="s">
        <v>7</v>
      </c>
      <c r="D13513" s="24">
        <v>134378.32</v>
      </c>
      <c r="E13513">
        <f>INDEX('B. Store opening dates'!$B$5:$B$2448,MATCH('A. Sales by store'!B13513,'B. Store opening dates'!$A$5:$A$2448,0))</f>
        <v>2012</v>
      </c>
      <c r="F13513" t="str">
        <f t="shared" si="422"/>
        <v>Old</v>
      </c>
      <c r="G13513" t="str">
        <f t="shared" si="423"/>
        <v>Existing</v>
      </c>
    </row>
    <row r="13514" spans="1:7" ht="19" x14ac:dyDescent="0.25">
      <c r="A13514" s="7">
        <v>2015</v>
      </c>
      <c r="B13514" s="7" t="s">
        <v>1696</v>
      </c>
      <c r="C13514" s="7" t="s">
        <v>8</v>
      </c>
      <c r="D13514" s="24">
        <v>469470.2</v>
      </c>
      <c r="E13514">
        <f>INDEX('B. Store opening dates'!$B$5:$B$2448,MATCH('A. Sales by store'!B13514,'B. Store opening dates'!$A$5:$A$2448,0))</f>
        <v>2012</v>
      </c>
      <c r="F13514" t="str">
        <f t="shared" si="422"/>
        <v>Old</v>
      </c>
      <c r="G13514" t="str">
        <f t="shared" si="423"/>
        <v>Existing</v>
      </c>
    </row>
    <row r="13515" spans="1:7" ht="19" x14ac:dyDescent="0.25">
      <c r="A13515" s="7">
        <v>2014</v>
      </c>
      <c r="B13515" s="7" t="s">
        <v>1696</v>
      </c>
      <c r="C13515" s="7" t="s">
        <v>8</v>
      </c>
      <c r="D13515" s="24">
        <v>491417.41</v>
      </c>
      <c r="E13515">
        <f>INDEX('B. Store opening dates'!$B$5:$B$2448,MATCH('A. Sales by store'!B13515,'B. Store opening dates'!$A$5:$A$2448,0))</f>
        <v>2012</v>
      </c>
      <c r="F13515" t="str">
        <f t="shared" si="422"/>
        <v>Old</v>
      </c>
      <c r="G13515" t="str">
        <f t="shared" si="423"/>
        <v>Existing</v>
      </c>
    </row>
    <row r="13516" spans="1:7" ht="19" x14ac:dyDescent="0.25">
      <c r="A13516" s="7">
        <v>2015</v>
      </c>
      <c r="B13516" s="7" t="s">
        <v>1697</v>
      </c>
      <c r="C13516" s="7" t="s">
        <v>5</v>
      </c>
      <c r="D13516" s="24">
        <v>770046.89</v>
      </c>
      <c r="E13516">
        <f>INDEX('B. Store opening dates'!$B$5:$B$2448,MATCH('A. Sales by store'!B13516,'B. Store opening dates'!$A$5:$A$2448,0))</f>
        <v>2012</v>
      </c>
      <c r="F13516" t="str">
        <f t="shared" si="422"/>
        <v>Old</v>
      </c>
      <c r="G13516" t="str">
        <f t="shared" si="423"/>
        <v>Existing</v>
      </c>
    </row>
    <row r="13517" spans="1:7" ht="19" x14ac:dyDescent="0.25">
      <c r="A13517" s="7">
        <v>2014</v>
      </c>
      <c r="B13517" s="7" t="s">
        <v>1697</v>
      </c>
      <c r="C13517" s="7" t="s">
        <v>5</v>
      </c>
      <c r="D13517" s="24">
        <v>845349.35</v>
      </c>
      <c r="E13517">
        <f>INDEX('B. Store opening dates'!$B$5:$B$2448,MATCH('A. Sales by store'!B13517,'B. Store opening dates'!$A$5:$A$2448,0))</f>
        <v>2012</v>
      </c>
      <c r="F13517" t="str">
        <f t="shared" si="422"/>
        <v>Old</v>
      </c>
      <c r="G13517" t="str">
        <f t="shared" si="423"/>
        <v>Existing</v>
      </c>
    </row>
    <row r="13518" spans="1:7" ht="19" x14ac:dyDescent="0.25">
      <c r="A13518" s="7">
        <v>2015</v>
      </c>
      <c r="B13518" s="7" t="s">
        <v>1697</v>
      </c>
      <c r="C13518" s="7" t="s">
        <v>6</v>
      </c>
      <c r="D13518" s="24">
        <v>362194.03</v>
      </c>
      <c r="E13518">
        <f>INDEX('B. Store opening dates'!$B$5:$B$2448,MATCH('A. Sales by store'!B13518,'B. Store opening dates'!$A$5:$A$2448,0))</f>
        <v>2012</v>
      </c>
      <c r="F13518" t="str">
        <f t="shared" si="422"/>
        <v>Old</v>
      </c>
      <c r="G13518" t="str">
        <f t="shared" si="423"/>
        <v>Existing</v>
      </c>
    </row>
    <row r="13519" spans="1:7" ht="19" x14ac:dyDescent="0.25">
      <c r="A13519" s="7">
        <v>2014</v>
      </c>
      <c r="B13519" s="7" t="s">
        <v>1697</v>
      </c>
      <c r="C13519" s="7" t="s">
        <v>6</v>
      </c>
      <c r="D13519" s="24">
        <v>251893.49</v>
      </c>
      <c r="E13519">
        <f>INDEX('B. Store opening dates'!$B$5:$B$2448,MATCH('A. Sales by store'!B13519,'B. Store opening dates'!$A$5:$A$2448,0))</f>
        <v>2012</v>
      </c>
      <c r="F13519" t="str">
        <f t="shared" si="422"/>
        <v>Old</v>
      </c>
      <c r="G13519" t="str">
        <f t="shared" si="423"/>
        <v>Existing</v>
      </c>
    </row>
    <row r="13520" spans="1:7" ht="19" x14ac:dyDescent="0.25">
      <c r="A13520" s="7">
        <v>2015</v>
      </c>
      <c r="B13520" s="7" t="s">
        <v>1697</v>
      </c>
      <c r="C13520" s="7" t="s">
        <v>7</v>
      </c>
      <c r="D13520" s="24">
        <v>179432.79</v>
      </c>
      <c r="E13520">
        <f>INDEX('B. Store opening dates'!$B$5:$B$2448,MATCH('A. Sales by store'!B13520,'B. Store opening dates'!$A$5:$A$2448,0))</f>
        <v>2012</v>
      </c>
      <c r="F13520" t="str">
        <f t="shared" si="422"/>
        <v>Old</v>
      </c>
      <c r="G13520" t="str">
        <f t="shared" si="423"/>
        <v>Existing</v>
      </c>
    </row>
    <row r="13521" spans="1:7" ht="19" x14ac:dyDescent="0.25">
      <c r="A13521" s="7">
        <v>2014</v>
      </c>
      <c r="B13521" s="7" t="s">
        <v>1697</v>
      </c>
      <c r="C13521" s="7" t="s">
        <v>7</v>
      </c>
      <c r="D13521" s="24">
        <v>191015.12</v>
      </c>
      <c r="E13521">
        <f>INDEX('B. Store opening dates'!$B$5:$B$2448,MATCH('A. Sales by store'!B13521,'B. Store opening dates'!$A$5:$A$2448,0))</f>
        <v>2012</v>
      </c>
      <c r="F13521" t="str">
        <f t="shared" si="422"/>
        <v>Old</v>
      </c>
      <c r="G13521" t="str">
        <f t="shared" si="423"/>
        <v>Existing</v>
      </c>
    </row>
    <row r="13522" spans="1:7" ht="19" x14ac:dyDescent="0.25">
      <c r="A13522" s="7">
        <v>2015</v>
      </c>
      <c r="B13522" s="7" t="s">
        <v>1697</v>
      </c>
      <c r="C13522" s="7" t="s">
        <v>8</v>
      </c>
      <c r="D13522" s="24">
        <v>607575.43999999994</v>
      </c>
      <c r="E13522">
        <f>INDEX('B. Store opening dates'!$B$5:$B$2448,MATCH('A. Sales by store'!B13522,'B. Store opening dates'!$A$5:$A$2448,0))</f>
        <v>2012</v>
      </c>
      <c r="F13522" t="str">
        <f t="shared" si="422"/>
        <v>Old</v>
      </c>
      <c r="G13522" t="str">
        <f t="shared" si="423"/>
        <v>Existing</v>
      </c>
    </row>
    <row r="13523" spans="1:7" ht="19" x14ac:dyDescent="0.25">
      <c r="A13523" s="7">
        <v>2014</v>
      </c>
      <c r="B13523" s="7" t="s">
        <v>1697</v>
      </c>
      <c r="C13523" s="7" t="s">
        <v>8</v>
      </c>
      <c r="D13523" s="24">
        <v>629979.51</v>
      </c>
      <c r="E13523">
        <f>INDEX('B. Store opening dates'!$B$5:$B$2448,MATCH('A. Sales by store'!B13523,'B. Store opening dates'!$A$5:$A$2448,0))</f>
        <v>2012</v>
      </c>
      <c r="F13523" t="str">
        <f t="shared" si="422"/>
        <v>Old</v>
      </c>
      <c r="G13523" t="str">
        <f t="shared" si="423"/>
        <v>Existing</v>
      </c>
    </row>
    <row r="13524" spans="1:7" ht="19" x14ac:dyDescent="0.25">
      <c r="A13524" s="7">
        <v>2015</v>
      </c>
      <c r="B13524" s="7" t="s">
        <v>1698</v>
      </c>
      <c r="C13524" s="7" t="s">
        <v>5</v>
      </c>
      <c r="D13524" s="24">
        <v>686673.88</v>
      </c>
      <c r="E13524">
        <f>INDEX('B. Store opening dates'!$B$5:$B$2448,MATCH('A. Sales by store'!B13524,'B. Store opening dates'!$A$5:$A$2448,0))</f>
        <v>2012</v>
      </c>
      <c r="F13524" t="str">
        <f t="shared" si="422"/>
        <v>Old</v>
      </c>
      <c r="G13524" t="str">
        <f t="shared" si="423"/>
        <v>Existing</v>
      </c>
    </row>
    <row r="13525" spans="1:7" ht="19" x14ac:dyDescent="0.25">
      <c r="A13525" s="7">
        <v>2014</v>
      </c>
      <c r="B13525" s="7" t="s">
        <v>1698</v>
      </c>
      <c r="C13525" s="7" t="s">
        <v>5</v>
      </c>
      <c r="D13525" s="24">
        <v>758383.42</v>
      </c>
      <c r="E13525">
        <f>INDEX('B. Store opening dates'!$B$5:$B$2448,MATCH('A. Sales by store'!B13525,'B. Store opening dates'!$A$5:$A$2448,0))</f>
        <v>2012</v>
      </c>
      <c r="F13525" t="str">
        <f t="shared" si="422"/>
        <v>Old</v>
      </c>
      <c r="G13525" t="str">
        <f t="shared" si="423"/>
        <v>Existing</v>
      </c>
    </row>
    <row r="13526" spans="1:7" ht="19" x14ac:dyDescent="0.25">
      <c r="A13526" s="7">
        <v>2015</v>
      </c>
      <c r="B13526" s="7" t="s">
        <v>1698</v>
      </c>
      <c r="C13526" s="7" t="s">
        <v>6</v>
      </c>
      <c r="D13526" s="24">
        <v>590885.26</v>
      </c>
      <c r="E13526">
        <f>INDEX('B. Store opening dates'!$B$5:$B$2448,MATCH('A. Sales by store'!B13526,'B. Store opening dates'!$A$5:$A$2448,0))</f>
        <v>2012</v>
      </c>
      <c r="F13526" t="str">
        <f t="shared" si="422"/>
        <v>Old</v>
      </c>
      <c r="G13526" t="str">
        <f t="shared" si="423"/>
        <v>Existing</v>
      </c>
    </row>
    <row r="13527" spans="1:7" ht="19" x14ac:dyDescent="0.25">
      <c r="A13527" s="7">
        <v>2014</v>
      </c>
      <c r="B13527" s="7" t="s">
        <v>1698</v>
      </c>
      <c r="C13527" s="7" t="s">
        <v>6</v>
      </c>
      <c r="D13527" s="24">
        <v>419041.37</v>
      </c>
      <c r="E13527">
        <f>INDEX('B. Store opening dates'!$B$5:$B$2448,MATCH('A. Sales by store'!B13527,'B. Store opening dates'!$A$5:$A$2448,0))</f>
        <v>2012</v>
      </c>
      <c r="F13527" t="str">
        <f t="shared" si="422"/>
        <v>Old</v>
      </c>
      <c r="G13527" t="str">
        <f t="shared" si="423"/>
        <v>Existing</v>
      </c>
    </row>
    <row r="13528" spans="1:7" ht="19" x14ac:dyDescent="0.25">
      <c r="A13528" s="7">
        <v>2015</v>
      </c>
      <c r="B13528" s="7" t="s">
        <v>1698</v>
      </c>
      <c r="C13528" s="7" t="s">
        <v>7</v>
      </c>
      <c r="D13528" s="24">
        <v>125160.65</v>
      </c>
      <c r="E13528">
        <f>INDEX('B. Store opening dates'!$B$5:$B$2448,MATCH('A. Sales by store'!B13528,'B. Store opening dates'!$A$5:$A$2448,0))</f>
        <v>2012</v>
      </c>
      <c r="F13528" t="str">
        <f t="shared" si="422"/>
        <v>Old</v>
      </c>
      <c r="G13528" t="str">
        <f t="shared" si="423"/>
        <v>Existing</v>
      </c>
    </row>
    <row r="13529" spans="1:7" ht="19" x14ac:dyDescent="0.25">
      <c r="A13529" s="7">
        <v>2014</v>
      </c>
      <c r="B13529" s="7" t="s">
        <v>1698</v>
      </c>
      <c r="C13529" s="7" t="s">
        <v>7</v>
      </c>
      <c r="D13529" s="24">
        <v>131536.16</v>
      </c>
      <c r="E13529">
        <f>INDEX('B. Store opening dates'!$B$5:$B$2448,MATCH('A. Sales by store'!B13529,'B. Store opening dates'!$A$5:$A$2448,0))</f>
        <v>2012</v>
      </c>
      <c r="F13529" t="str">
        <f t="shared" si="422"/>
        <v>Old</v>
      </c>
      <c r="G13529" t="str">
        <f t="shared" si="423"/>
        <v>Existing</v>
      </c>
    </row>
    <row r="13530" spans="1:7" ht="19" x14ac:dyDescent="0.25">
      <c r="A13530" s="7">
        <v>2015</v>
      </c>
      <c r="B13530" s="7" t="s">
        <v>1698</v>
      </c>
      <c r="C13530" s="7" t="s">
        <v>8</v>
      </c>
      <c r="D13530" s="24">
        <v>739158.32</v>
      </c>
      <c r="E13530">
        <f>INDEX('B. Store opening dates'!$B$5:$B$2448,MATCH('A. Sales by store'!B13530,'B. Store opening dates'!$A$5:$A$2448,0))</f>
        <v>2012</v>
      </c>
      <c r="F13530" t="str">
        <f t="shared" si="422"/>
        <v>Old</v>
      </c>
      <c r="G13530" t="str">
        <f t="shared" si="423"/>
        <v>Existing</v>
      </c>
    </row>
    <row r="13531" spans="1:7" ht="19" x14ac:dyDescent="0.25">
      <c r="A13531" s="7">
        <v>2014</v>
      </c>
      <c r="B13531" s="7" t="s">
        <v>1698</v>
      </c>
      <c r="C13531" s="7" t="s">
        <v>8</v>
      </c>
      <c r="D13531" s="24">
        <v>766919.82</v>
      </c>
      <c r="E13531">
        <f>INDEX('B. Store opening dates'!$B$5:$B$2448,MATCH('A. Sales by store'!B13531,'B. Store opening dates'!$A$5:$A$2448,0))</f>
        <v>2012</v>
      </c>
      <c r="F13531" t="str">
        <f t="shared" si="422"/>
        <v>Old</v>
      </c>
      <c r="G13531" t="str">
        <f t="shared" si="423"/>
        <v>Existing</v>
      </c>
    </row>
    <row r="13532" spans="1:7" ht="19" x14ac:dyDescent="0.25">
      <c r="A13532" s="7">
        <v>2015</v>
      </c>
      <c r="B13532" s="7" t="s">
        <v>1699</v>
      </c>
      <c r="C13532" s="7" t="s">
        <v>5</v>
      </c>
      <c r="D13532" s="24">
        <v>765362.12</v>
      </c>
      <c r="E13532">
        <f>INDEX('B. Store opening dates'!$B$5:$B$2448,MATCH('A. Sales by store'!B13532,'B. Store opening dates'!$A$5:$A$2448,0))</f>
        <v>2012</v>
      </c>
      <c r="F13532" t="str">
        <f t="shared" si="422"/>
        <v>Old</v>
      </c>
      <c r="G13532" t="str">
        <f t="shared" si="423"/>
        <v>Existing</v>
      </c>
    </row>
    <row r="13533" spans="1:7" ht="19" x14ac:dyDescent="0.25">
      <c r="A13533" s="7">
        <v>2014</v>
      </c>
      <c r="B13533" s="7" t="s">
        <v>1699</v>
      </c>
      <c r="C13533" s="7" t="s">
        <v>5</v>
      </c>
      <c r="D13533" s="24">
        <v>835458.94</v>
      </c>
      <c r="E13533">
        <f>INDEX('B. Store opening dates'!$B$5:$B$2448,MATCH('A. Sales by store'!B13533,'B. Store opening dates'!$A$5:$A$2448,0))</f>
        <v>2012</v>
      </c>
      <c r="F13533" t="str">
        <f t="shared" si="422"/>
        <v>Old</v>
      </c>
      <c r="G13533" t="str">
        <f t="shared" si="423"/>
        <v>Existing</v>
      </c>
    </row>
    <row r="13534" spans="1:7" ht="19" x14ac:dyDescent="0.25">
      <c r="A13534" s="7">
        <v>2015</v>
      </c>
      <c r="B13534" s="7" t="s">
        <v>1699</v>
      </c>
      <c r="C13534" s="7" t="s">
        <v>6</v>
      </c>
      <c r="D13534" s="24">
        <v>409191.8</v>
      </c>
      <c r="E13534">
        <f>INDEX('B. Store opening dates'!$B$5:$B$2448,MATCH('A. Sales by store'!B13534,'B. Store opening dates'!$A$5:$A$2448,0))</f>
        <v>2012</v>
      </c>
      <c r="F13534" t="str">
        <f t="shared" si="422"/>
        <v>Old</v>
      </c>
      <c r="G13534" t="str">
        <f t="shared" si="423"/>
        <v>Existing</v>
      </c>
    </row>
    <row r="13535" spans="1:7" ht="19" x14ac:dyDescent="0.25">
      <c r="A13535" s="7">
        <v>2014</v>
      </c>
      <c r="B13535" s="7" t="s">
        <v>1699</v>
      </c>
      <c r="C13535" s="7" t="s">
        <v>6</v>
      </c>
      <c r="D13535" s="24">
        <v>293592.36</v>
      </c>
      <c r="E13535">
        <f>INDEX('B. Store opening dates'!$B$5:$B$2448,MATCH('A. Sales by store'!B13535,'B. Store opening dates'!$A$5:$A$2448,0))</f>
        <v>2012</v>
      </c>
      <c r="F13535" t="str">
        <f t="shared" si="422"/>
        <v>Old</v>
      </c>
      <c r="G13535" t="str">
        <f t="shared" si="423"/>
        <v>Existing</v>
      </c>
    </row>
    <row r="13536" spans="1:7" ht="19" x14ac:dyDescent="0.25">
      <c r="A13536" s="7">
        <v>2015</v>
      </c>
      <c r="B13536" s="7" t="s">
        <v>1699</v>
      </c>
      <c r="C13536" s="7" t="s">
        <v>7</v>
      </c>
      <c r="D13536" s="24">
        <v>80598.289999999994</v>
      </c>
      <c r="E13536">
        <f>INDEX('B. Store opening dates'!$B$5:$B$2448,MATCH('A. Sales by store'!B13536,'B. Store opening dates'!$A$5:$A$2448,0))</f>
        <v>2012</v>
      </c>
      <c r="F13536" t="str">
        <f t="shared" si="422"/>
        <v>Old</v>
      </c>
      <c r="G13536" t="str">
        <f t="shared" si="423"/>
        <v>Existing</v>
      </c>
    </row>
    <row r="13537" spans="1:7" ht="19" x14ac:dyDescent="0.25">
      <c r="A13537" s="7">
        <v>2014</v>
      </c>
      <c r="B13537" s="7" t="s">
        <v>1699</v>
      </c>
      <c r="C13537" s="7" t="s">
        <v>7</v>
      </c>
      <c r="D13537" s="24">
        <v>85649.58</v>
      </c>
      <c r="E13537">
        <f>INDEX('B. Store opening dates'!$B$5:$B$2448,MATCH('A. Sales by store'!B13537,'B. Store opening dates'!$A$5:$A$2448,0))</f>
        <v>2012</v>
      </c>
      <c r="F13537" t="str">
        <f t="shared" si="422"/>
        <v>Old</v>
      </c>
      <c r="G13537" t="str">
        <f t="shared" si="423"/>
        <v>Existing</v>
      </c>
    </row>
    <row r="13538" spans="1:7" ht="19" x14ac:dyDescent="0.25">
      <c r="A13538" s="7">
        <v>2015</v>
      </c>
      <c r="B13538" s="7" t="s">
        <v>1699</v>
      </c>
      <c r="C13538" s="7" t="s">
        <v>8</v>
      </c>
      <c r="D13538" s="24">
        <v>607717.63</v>
      </c>
      <c r="E13538">
        <f>INDEX('B. Store opening dates'!$B$5:$B$2448,MATCH('A. Sales by store'!B13538,'B. Store opening dates'!$A$5:$A$2448,0))</f>
        <v>2012</v>
      </c>
      <c r="F13538" t="str">
        <f t="shared" si="422"/>
        <v>Old</v>
      </c>
      <c r="G13538" t="str">
        <f t="shared" si="423"/>
        <v>Existing</v>
      </c>
    </row>
    <row r="13539" spans="1:7" ht="19" x14ac:dyDescent="0.25">
      <c r="A13539" s="7">
        <v>2014</v>
      </c>
      <c r="B13539" s="7" t="s">
        <v>1699</v>
      </c>
      <c r="C13539" s="7" t="s">
        <v>8</v>
      </c>
      <c r="D13539" s="24">
        <v>633409.22</v>
      </c>
      <c r="E13539">
        <f>INDEX('B. Store opening dates'!$B$5:$B$2448,MATCH('A. Sales by store'!B13539,'B. Store opening dates'!$A$5:$A$2448,0))</f>
        <v>2012</v>
      </c>
      <c r="F13539" t="str">
        <f t="shared" si="422"/>
        <v>Old</v>
      </c>
      <c r="G13539" t="str">
        <f t="shared" si="423"/>
        <v>Existing</v>
      </c>
    </row>
    <row r="13540" spans="1:7" ht="19" x14ac:dyDescent="0.25">
      <c r="A13540" s="7">
        <v>2015</v>
      </c>
      <c r="B13540" s="7" t="s">
        <v>1700</v>
      </c>
      <c r="C13540" s="7" t="s">
        <v>5</v>
      </c>
      <c r="D13540" s="24">
        <v>905808.48</v>
      </c>
      <c r="E13540">
        <f>INDEX('B. Store opening dates'!$B$5:$B$2448,MATCH('A. Sales by store'!B13540,'B. Store opening dates'!$A$5:$A$2448,0))</f>
        <v>2012</v>
      </c>
      <c r="F13540" t="str">
        <f t="shared" si="422"/>
        <v>Old</v>
      </c>
      <c r="G13540" t="str">
        <f t="shared" si="423"/>
        <v>Existing</v>
      </c>
    </row>
    <row r="13541" spans="1:7" ht="19" x14ac:dyDescent="0.25">
      <c r="A13541" s="7">
        <v>2014</v>
      </c>
      <c r="B13541" s="7" t="s">
        <v>1700</v>
      </c>
      <c r="C13541" s="7" t="s">
        <v>5</v>
      </c>
      <c r="D13541" s="24">
        <v>999409.28</v>
      </c>
      <c r="E13541">
        <f>INDEX('B. Store opening dates'!$B$5:$B$2448,MATCH('A. Sales by store'!B13541,'B. Store opening dates'!$A$5:$A$2448,0))</f>
        <v>2012</v>
      </c>
      <c r="F13541" t="str">
        <f t="shared" si="422"/>
        <v>Old</v>
      </c>
      <c r="G13541" t="str">
        <f t="shared" si="423"/>
        <v>Existing</v>
      </c>
    </row>
    <row r="13542" spans="1:7" ht="19" x14ac:dyDescent="0.25">
      <c r="A13542" s="7">
        <v>2015</v>
      </c>
      <c r="B13542" s="7" t="s">
        <v>1700</v>
      </c>
      <c r="C13542" s="7" t="s">
        <v>6</v>
      </c>
      <c r="D13542" s="24">
        <v>440058.24</v>
      </c>
      <c r="E13542">
        <f>INDEX('B. Store opening dates'!$B$5:$B$2448,MATCH('A. Sales by store'!B13542,'B. Store opening dates'!$A$5:$A$2448,0))</f>
        <v>2012</v>
      </c>
      <c r="F13542" t="str">
        <f t="shared" si="422"/>
        <v>Old</v>
      </c>
      <c r="G13542" t="str">
        <f t="shared" si="423"/>
        <v>Existing</v>
      </c>
    </row>
    <row r="13543" spans="1:7" ht="19" x14ac:dyDescent="0.25">
      <c r="A13543" s="7">
        <v>2014</v>
      </c>
      <c r="B13543" s="7" t="s">
        <v>1700</v>
      </c>
      <c r="C13543" s="7" t="s">
        <v>6</v>
      </c>
      <c r="D13543" s="24">
        <v>305258.89</v>
      </c>
      <c r="E13543">
        <f>INDEX('B. Store opening dates'!$B$5:$B$2448,MATCH('A. Sales by store'!B13543,'B. Store opening dates'!$A$5:$A$2448,0))</f>
        <v>2012</v>
      </c>
      <c r="F13543" t="str">
        <f t="shared" si="422"/>
        <v>Old</v>
      </c>
      <c r="G13543" t="str">
        <f t="shared" si="423"/>
        <v>Existing</v>
      </c>
    </row>
    <row r="13544" spans="1:7" ht="19" x14ac:dyDescent="0.25">
      <c r="A13544" s="7">
        <v>2015</v>
      </c>
      <c r="B13544" s="7" t="s">
        <v>1700</v>
      </c>
      <c r="C13544" s="7" t="s">
        <v>7</v>
      </c>
      <c r="D13544" s="24">
        <v>173417.91</v>
      </c>
      <c r="E13544">
        <f>INDEX('B. Store opening dates'!$B$5:$B$2448,MATCH('A. Sales by store'!B13544,'B. Store opening dates'!$A$5:$A$2448,0))</f>
        <v>2012</v>
      </c>
      <c r="F13544" t="str">
        <f t="shared" si="422"/>
        <v>Old</v>
      </c>
      <c r="G13544" t="str">
        <f t="shared" si="423"/>
        <v>Existing</v>
      </c>
    </row>
    <row r="13545" spans="1:7" ht="19" x14ac:dyDescent="0.25">
      <c r="A13545" s="7">
        <v>2014</v>
      </c>
      <c r="B13545" s="7" t="s">
        <v>1700</v>
      </c>
      <c r="C13545" s="7" t="s">
        <v>7</v>
      </c>
      <c r="D13545" s="24">
        <v>182170.74</v>
      </c>
      <c r="E13545">
        <f>INDEX('B. Store opening dates'!$B$5:$B$2448,MATCH('A. Sales by store'!B13545,'B. Store opening dates'!$A$5:$A$2448,0))</f>
        <v>2012</v>
      </c>
      <c r="F13545" t="str">
        <f t="shared" si="422"/>
        <v>Old</v>
      </c>
      <c r="G13545" t="str">
        <f t="shared" si="423"/>
        <v>Existing</v>
      </c>
    </row>
    <row r="13546" spans="1:7" ht="19" x14ac:dyDescent="0.25">
      <c r="A13546" s="7">
        <v>2015</v>
      </c>
      <c r="B13546" s="7" t="s">
        <v>1700</v>
      </c>
      <c r="C13546" s="7" t="s">
        <v>8</v>
      </c>
      <c r="D13546" s="24">
        <v>493920.22</v>
      </c>
      <c r="E13546">
        <f>INDEX('B. Store opening dates'!$B$5:$B$2448,MATCH('A. Sales by store'!B13546,'B. Store opening dates'!$A$5:$A$2448,0))</f>
        <v>2012</v>
      </c>
      <c r="F13546" t="str">
        <f t="shared" si="422"/>
        <v>Old</v>
      </c>
      <c r="G13546" t="str">
        <f t="shared" si="423"/>
        <v>Existing</v>
      </c>
    </row>
    <row r="13547" spans="1:7" ht="19" x14ac:dyDescent="0.25">
      <c r="A13547" s="7">
        <v>2014</v>
      </c>
      <c r="B13547" s="7" t="s">
        <v>1700</v>
      </c>
      <c r="C13547" s="7" t="s">
        <v>8</v>
      </c>
      <c r="D13547" s="24">
        <v>508024.7</v>
      </c>
      <c r="E13547">
        <f>INDEX('B. Store opening dates'!$B$5:$B$2448,MATCH('A. Sales by store'!B13547,'B. Store opening dates'!$A$5:$A$2448,0))</f>
        <v>2012</v>
      </c>
      <c r="F13547" t="str">
        <f t="shared" si="422"/>
        <v>Old</v>
      </c>
      <c r="G13547" t="str">
        <f t="shared" si="423"/>
        <v>Existing</v>
      </c>
    </row>
    <row r="13548" spans="1:7" ht="19" x14ac:dyDescent="0.25">
      <c r="A13548" s="7">
        <v>2015</v>
      </c>
      <c r="B13548" s="7" t="s">
        <v>1701</v>
      </c>
      <c r="C13548" s="7" t="s">
        <v>5</v>
      </c>
      <c r="D13548" s="24">
        <v>757585.68</v>
      </c>
      <c r="E13548">
        <f>INDEX('B. Store opening dates'!$B$5:$B$2448,MATCH('A. Sales by store'!B13548,'B. Store opening dates'!$A$5:$A$2448,0))</f>
        <v>2012</v>
      </c>
      <c r="F13548" t="str">
        <f t="shared" si="422"/>
        <v>Old</v>
      </c>
      <c r="G13548" t="str">
        <f t="shared" si="423"/>
        <v>Existing</v>
      </c>
    </row>
    <row r="13549" spans="1:7" ht="19" x14ac:dyDescent="0.25">
      <c r="A13549" s="7">
        <v>2014</v>
      </c>
      <c r="B13549" s="7" t="s">
        <v>1701</v>
      </c>
      <c r="C13549" s="7" t="s">
        <v>5</v>
      </c>
      <c r="D13549" s="24">
        <v>826347.35</v>
      </c>
      <c r="E13549">
        <f>INDEX('B. Store opening dates'!$B$5:$B$2448,MATCH('A. Sales by store'!B13549,'B. Store opening dates'!$A$5:$A$2448,0))</f>
        <v>2012</v>
      </c>
      <c r="F13549" t="str">
        <f t="shared" si="422"/>
        <v>Old</v>
      </c>
      <c r="G13549" t="str">
        <f t="shared" si="423"/>
        <v>Existing</v>
      </c>
    </row>
    <row r="13550" spans="1:7" ht="19" x14ac:dyDescent="0.25">
      <c r="A13550" s="7">
        <v>2015</v>
      </c>
      <c r="B13550" s="7" t="s">
        <v>1701</v>
      </c>
      <c r="C13550" s="7" t="s">
        <v>6</v>
      </c>
      <c r="D13550" s="24">
        <v>287625.09999999998</v>
      </c>
      <c r="E13550">
        <f>INDEX('B. Store opening dates'!$B$5:$B$2448,MATCH('A. Sales by store'!B13550,'B. Store opening dates'!$A$5:$A$2448,0))</f>
        <v>2012</v>
      </c>
      <c r="F13550" t="str">
        <f t="shared" si="422"/>
        <v>Old</v>
      </c>
      <c r="G13550" t="str">
        <f t="shared" si="423"/>
        <v>Existing</v>
      </c>
    </row>
    <row r="13551" spans="1:7" ht="19" x14ac:dyDescent="0.25">
      <c r="A13551" s="7">
        <v>2014</v>
      </c>
      <c r="B13551" s="7" t="s">
        <v>1701</v>
      </c>
      <c r="C13551" s="7" t="s">
        <v>6</v>
      </c>
      <c r="D13551" s="24">
        <v>208016.6</v>
      </c>
      <c r="E13551">
        <f>INDEX('B. Store opening dates'!$B$5:$B$2448,MATCH('A. Sales by store'!B13551,'B. Store opening dates'!$A$5:$A$2448,0))</f>
        <v>2012</v>
      </c>
      <c r="F13551" t="str">
        <f t="shared" si="422"/>
        <v>Old</v>
      </c>
      <c r="G13551" t="str">
        <f t="shared" si="423"/>
        <v>Existing</v>
      </c>
    </row>
    <row r="13552" spans="1:7" ht="19" x14ac:dyDescent="0.25">
      <c r="A13552" s="7">
        <v>2015</v>
      </c>
      <c r="B13552" s="7" t="s">
        <v>1701</v>
      </c>
      <c r="C13552" s="7" t="s">
        <v>7</v>
      </c>
      <c r="D13552" s="24">
        <v>239814.97</v>
      </c>
      <c r="E13552">
        <f>INDEX('B. Store opening dates'!$B$5:$B$2448,MATCH('A. Sales by store'!B13552,'B. Store opening dates'!$A$5:$A$2448,0))</f>
        <v>2012</v>
      </c>
      <c r="F13552" t="str">
        <f t="shared" si="422"/>
        <v>Old</v>
      </c>
      <c r="G13552" t="str">
        <f t="shared" si="423"/>
        <v>Existing</v>
      </c>
    </row>
    <row r="13553" spans="1:7" ht="19" x14ac:dyDescent="0.25">
      <c r="A13553" s="7">
        <v>2014</v>
      </c>
      <c r="B13553" s="7" t="s">
        <v>1701</v>
      </c>
      <c r="C13553" s="7" t="s">
        <v>7</v>
      </c>
      <c r="D13553" s="24">
        <v>254687.59</v>
      </c>
      <c r="E13553">
        <f>INDEX('B. Store opening dates'!$B$5:$B$2448,MATCH('A. Sales by store'!B13553,'B. Store opening dates'!$A$5:$A$2448,0))</f>
        <v>2012</v>
      </c>
      <c r="F13553" t="str">
        <f t="shared" si="422"/>
        <v>Old</v>
      </c>
      <c r="G13553" t="str">
        <f t="shared" si="423"/>
        <v>Existing</v>
      </c>
    </row>
    <row r="13554" spans="1:7" ht="19" x14ac:dyDescent="0.25">
      <c r="A13554" s="7">
        <v>2015</v>
      </c>
      <c r="B13554" s="7" t="s">
        <v>1701</v>
      </c>
      <c r="C13554" s="7" t="s">
        <v>8</v>
      </c>
      <c r="D13554" s="24">
        <v>497153.31</v>
      </c>
      <c r="E13554">
        <f>INDEX('B. Store opening dates'!$B$5:$B$2448,MATCH('A. Sales by store'!B13554,'B. Store opening dates'!$A$5:$A$2448,0))</f>
        <v>2012</v>
      </c>
      <c r="F13554" t="str">
        <f t="shared" si="422"/>
        <v>Old</v>
      </c>
      <c r="G13554" t="str">
        <f t="shared" si="423"/>
        <v>Existing</v>
      </c>
    </row>
    <row r="13555" spans="1:7" ht="19" x14ac:dyDescent="0.25">
      <c r="A13555" s="7">
        <v>2014</v>
      </c>
      <c r="B13555" s="7" t="s">
        <v>1701</v>
      </c>
      <c r="C13555" s="7" t="s">
        <v>8</v>
      </c>
      <c r="D13555" s="24">
        <v>519607.53</v>
      </c>
      <c r="E13555">
        <f>INDEX('B. Store opening dates'!$B$5:$B$2448,MATCH('A. Sales by store'!B13555,'B. Store opening dates'!$A$5:$A$2448,0))</f>
        <v>2012</v>
      </c>
      <c r="F13555" t="str">
        <f t="shared" si="422"/>
        <v>Old</v>
      </c>
      <c r="G13555" t="str">
        <f t="shared" si="423"/>
        <v>Existing</v>
      </c>
    </row>
    <row r="13556" spans="1:7" ht="19" x14ac:dyDescent="0.25">
      <c r="A13556" s="7">
        <v>2015</v>
      </c>
      <c r="B13556" s="7" t="s">
        <v>1702</v>
      </c>
      <c r="C13556" s="7" t="s">
        <v>5</v>
      </c>
      <c r="D13556" s="24">
        <v>725837.67</v>
      </c>
      <c r="E13556">
        <f>INDEX('B. Store opening dates'!$B$5:$B$2448,MATCH('A. Sales by store'!B13556,'B. Store opening dates'!$A$5:$A$2448,0))</f>
        <v>2012</v>
      </c>
      <c r="F13556" t="str">
        <f t="shared" si="422"/>
        <v>Old</v>
      </c>
      <c r="G13556" t="str">
        <f t="shared" si="423"/>
        <v>Existing</v>
      </c>
    </row>
    <row r="13557" spans="1:7" ht="19" x14ac:dyDescent="0.25">
      <c r="A13557" s="7">
        <v>2014</v>
      </c>
      <c r="B13557" s="7" t="s">
        <v>1702</v>
      </c>
      <c r="C13557" s="7" t="s">
        <v>5</v>
      </c>
      <c r="D13557" s="24">
        <v>799515.87</v>
      </c>
      <c r="E13557">
        <f>INDEX('B. Store opening dates'!$B$5:$B$2448,MATCH('A. Sales by store'!B13557,'B. Store opening dates'!$A$5:$A$2448,0))</f>
        <v>2012</v>
      </c>
      <c r="F13557" t="str">
        <f t="shared" si="422"/>
        <v>Old</v>
      </c>
      <c r="G13557" t="str">
        <f t="shared" si="423"/>
        <v>Existing</v>
      </c>
    </row>
    <row r="13558" spans="1:7" ht="19" x14ac:dyDescent="0.25">
      <c r="A13558" s="7">
        <v>2015</v>
      </c>
      <c r="B13558" s="7" t="s">
        <v>1702</v>
      </c>
      <c r="C13558" s="7" t="s">
        <v>6</v>
      </c>
      <c r="D13558" s="24">
        <v>411323.28</v>
      </c>
      <c r="E13558">
        <f>INDEX('B. Store opening dates'!$B$5:$B$2448,MATCH('A. Sales by store'!B13558,'B. Store opening dates'!$A$5:$A$2448,0))</f>
        <v>2012</v>
      </c>
      <c r="F13558" t="str">
        <f t="shared" si="422"/>
        <v>Old</v>
      </c>
      <c r="G13558" t="str">
        <f t="shared" si="423"/>
        <v>Existing</v>
      </c>
    </row>
    <row r="13559" spans="1:7" ht="19" x14ac:dyDescent="0.25">
      <c r="A13559" s="7">
        <v>2014</v>
      </c>
      <c r="B13559" s="7" t="s">
        <v>1702</v>
      </c>
      <c r="C13559" s="7" t="s">
        <v>6</v>
      </c>
      <c r="D13559" s="24">
        <v>295350.03999999998</v>
      </c>
      <c r="E13559">
        <f>INDEX('B. Store opening dates'!$B$5:$B$2448,MATCH('A. Sales by store'!B13559,'B. Store opening dates'!$A$5:$A$2448,0))</f>
        <v>2012</v>
      </c>
      <c r="F13559" t="str">
        <f t="shared" si="422"/>
        <v>Old</v>
      </c>
      <c r="G13559" t="str">
        <f t="shared" si="423"/>
        <v>Existing</v>
      </c>
    </row>
    <row r="13560" spans="1:7" ht="19" x14ac:dyDescent="0.25">
      <c r="A13560" s="7">
        <v>2015</v>
      </c>
      <c r="B13560" s="7" t="s">
        <v>1702</v>
      </c>
      <c r="C13560" s="7" t="s">
        <v>7</v>
      </c>
      <c r="D13560" s="24">
        <v>61936.1</v>
      </c>
      <c r="E13560">
        <f>INDEX('B. Store opening dates'!$B$5:$B$2448,MATCH('A. Sales by store'!B13560,'B. Store opening dates'!$A$5:$A$2448,0))</f>
        <v>2012</v>
      </c>
      <c r="F13560" t="str">
        <f t="shared" si="422"/>
        <v>Old</v>
      </c>
      <c r="G13560" t="str">
        <f t="shared" si="423"/>
        <v>Existing</v>
      </c>
    </row>
    <row r="13561" spans="1:7" ht="19" x14ac:dyDescent="0.25">
      <c r="A13561" s="7">
        <v>2014</v>
      </c>
      <c r="B13561" s="7" t="s">
        <v>1702</v>
      </c>
      <c r="C13561" s="7" t="s">
        <v>7</v>
      </c>
      <c r="D13561" s="24">
        <v>65174.42</v>
      </c>
      <c r="E13561">
        <f>INDEX('B. Store opening dates'!$B$5:$B$2448,MATCH('A. Sales by store'!B13561,'B. Store opening dates'!$A$5:$A$2448,0))</f>
        <v>2012</v>
      </c>
      <c r="F13561" t="str">
        <f t="shared" si="422"/>
        <v>Old</v>
      </c>
      <c r="G13561" t="str">
        <f t="shared" si="423"/>
        <v>Existing</v>
      </c>
    </row>
    <row r="13562" spans="1:7" ht="19" x14ac:dyDescent="0.25">
      <c r="A13562" s="7">
        <v>2015</v>
      </c>
      <c r="B13562" s="7" t="s">
        <v>1702</v>
      </c>
      <c r="C13562" s="7" t="s">
        <v>8</v>
      </c>
      <c r="D13562" s="24">
        <v>748973.85</v>
      </c>
      <c r="E13562">
        <f>INDEX('B. Store opening dates'!$B$5:$B$2448,MATCH('A. Sales by store'!B13562,'B. Store opening dates'!$A$5:$A$2448,0))</f>
        <v>2012</v>
      </c>
      <c r="F13562" t="str">
        <f t="shared" si="422"/>
        <v>Old</v>
      </c>
      <c r="G13562" t="str">
        <f t="shared" si="423"/>
        <v>Existing</v>
      </c>
    </row>
    <row r="13563" spans="1:7" ht="19" x14ac:dyDescent="0.25">
      <c r="A13563" s="7">
        <v>2014</v>
      </c>
      <c r="B13563" s="7" t="s">
        <v>1702</v>
      </c>
      <c r="C13563" s="7" t="s">
        <v>8</v>
      </c>
      <c r="D13563" s="24">
        <v>771978.77</v>
      </c>
      <c r="E13563">
        <f>INDEX('B. Store opening dates'!$B$5:$B$2448,MATCH('A. Sales by store'!B13563,'B. Store opening dates'!$A$5:$A$2448,0))</f>
        <v>2012</v>
      </c>
      <c r="F13563" t="str">
        <f t="shared" si="422"/>
        <v>Old</v>
      </c>
      <c r="G13563" t="str">
        <f t="shared" si="423"/>
        <v>Existing</v>
      </c>
    </row>
    <row r="13564" spans="1:7" ht="19" x14ac:dyDescent="0.25">
      <c r="A13564" s="7">
        <v>2015</v>
      </c>
      <c r="B13564" s="7" t="s">
        <v>1703</v>
      </c>
      <c r="C13564" s="7" t="s">
        <v>5</v>
      </c>
      <c r="D13564" s="24">
        <v>790931.26</v>
      </c>
      <c r="E13564">
        <f>INDEX('B. Store opening dates'!$B$5:$B$2448,MATCH('A. Sales by store'!B13564,'B. Store opening dates'!$A$5:$A$2448,0))</f>
        <v>2012</v>
      </c>
      <c r="F13564" t="str">
        <f t="shared" si="422"/>
        <v>Old</v>
      </c>
      <c r="G13564" t="str">
        <f t="shared" si="423"/>
        <v>Existing</v>
      </c>
    </row>
    <row r="13565" spans="1:7" ht="19" x14ac:dyDescent="0.25">
      <c r="A13565" s="7">
        <v>2014</v>
      </c>
      <c r="B13565" s="7" t="s">
        <v>1703</v>
      </c>
      <c r="C13565" s="7" t="s">
        <v>5</v>
      </c>
      <c r="D13565" s="24">
        <v>874866.53</v>
      </c>
      <c r="E13565">
        <f>INDEX('B. Store opening dates'!$B$5:$B$2448,MATCH('A. Sales by store'!B13565,'B. Store opening dates'!$A$5:$A$2448,0))</f>
        <v>2012</v>
      </c>
      <c r="F13565" t="str">
        <f t="shared" si="422"/>
        <v>Old</v>
      </c>
      <c r="G13565" t="str">
        <f t="shared" si="423"/>
        <v>Existing</v>
      </c>
    </row>
    <row r="13566" spans="1:7" ht="19" x14ac:dyDescent="0.25">
      <c r="A13566" s="7">
        <v>2015</v>
      </c>
      <c r="B13566" s="7" t="s">
        <v>1703</v>
      </c>
      <c r="C13566" s="7" t="s">
        <v>6</v>
      </c>
      <c r="D13566" s="24">
        <v>578206.94999999995</v>
      </c>
      <c r="E13566">
        <f>INDEX('B. Store opening dates'!$B$5:$B$2448,MATCH('A. Sales by store'!B13566,'B. Store opening dates'!$A$5:$A$2448,0))</f>
        <v>2012</v>
      </c>
      <c r="F13566" t="str">
        <f t="shared" si="422"/>
        <v>Old</v>
      </c>
      <c r="G13566" t="str">
        <f t="shared" si="423"/>
        <v>Existing</v>
      </c>
    </row>
    <row r="13567" spans="1:7" ht="19" x14ac:dyDescent="0.25">
      <c r="A13567" s="7">
        <v>2014</v>
      </c>
      <c r="B13567" s="7" t="s">
        <v>1703</v>
      </c>
      <c r="C13567" s="7" t="s">
        <v>6</v>
      </c>
      <c r="D13567" s="24">
        <v>415629.51</v>
      </c>
      <c r="E13567">
        <f>INDEX('B. Store opening dates'!$B$5:$B$2448,MATCH('A. Sales by store'!B13567,'B. Store opening dates'!$A$5:$A$2448,0))</f>
        <v>2012</v>
      </c>
      <c r="F13567" t="str">
        <f t="shared" si="422"/>
        <v>Old</v>
      </c>
      <c r="G13567" t="str">
        <f t="shared" si="423"/>
        <v>Existing</v>
      </c>
    </row>
    <row r="13568" spans="1:7" ht="19" x14ac:dyDescent="0.25">
      <c r="A13568" s="7">
        <v>2015</v>
      </c>
      <c r="B13568" s="7" t="s">
        <v>1703</v>
      </c>
      <c r="C13568" s="7" t="s">
        <v>7</v>
      </c>
      <c r="D13568" s="24">
        <v>223274.17</v>
      </c>
      <c r="E13568">
        <f>INDEX('B. Store opening dates'!$B$5:$B$2448,MATCH('A. Sales by store'!B13568,'B. Store opening dates'!$A$5:$A$2448,0))</f>
        <v>2012</v>
      </c>
      <c r="F13568" t="str">
        <f t="shared" si="422"/>
        <v>Old</v>
      </c>
      <c r="G13568" t="str">
        <f t="shared" si="423"/>
        <v>Existing</v>
      </c>
    </row>
    <row r="13569" spans="1:7" ht="19" x14ac:dyDescent="0.25">
      <c r="A13569" s="7">
        <v>2014</v>
      </c>
      <c r="B13569" s="7" t="s">
        <v>1703</v>
      </c>
      <c r="C13569" s="7" t="s">
        <v>7</v>
      </c>
      <c r="D13569" s="24">
        <v>235329.45</v>
      </c>
      <c r="E13569">
        <f>INDEX('B. Store opening dates'!$B$5:$B$2448,MATCH('A. Sales by store'!B13569,'B. Store opening dates'!$A$5:$A$2448,0))</f>
        <v>2012</v>
      </c>
      <c r="F13569" t="str">
        <f t="shared" si="422"/>
        <v>Old</v>
      </c>
      <c r="G13569" t="str">
        <f t="shared" si="423"/>
        <v>Existing</v>
      </c>
    </row>
    <row r="13570" spans="1:7" ht="19" x14ac:dyDescent="0.25">
      <c r="A13570" s="7">
        <v>2015</v>
      </c>
      <c r="B13570" s="7" t="s">
        <v>1703</v>
      </c>
      <c r="C13570" s="7" t="s">
        <v>8</v>
      </c>
      <c r="D13570" s="24">
        <v>717251.93</v>
      </c>
      <c r="E13570">
        <f>INDEX('B. Store opening dates'!$B$5:$B$2448,MATCH('A. Sales by store'!B13570,'B. Store opening dates'!$A$5:$A$2448,0))</f>
        <v>2012</v>
      </c>
      <c r="F13570" t="str">
        <f t="shared" si="422"/>
        <v>Old</v>
      </c>
      <c r="G13570" t="str">
        <f t="shared" si="423"/>
        <v>Existing</v>
      </c>
    </row>
    <row r="13571" spans="1:7" ht="19" x14ac:dyDescent="0.25">
      <c r="A13571" s="7">
        <v>2014</v>
      </c>
      <c r="B13571" s="7" t="s">
        <v>1703</v>
      </c>
      <c r="C13571" s="7" t="s">
        <v>8</v>
      </c>
      <c r="D13571" s="24">
        <v>750807.37</v>
      </c>
      <c r="E13571">
        <f>INDEX('B. Store opening dates'!$B$5:$B$2448,MATCH('A. Sales by store'!B13571,'B. Store opening dates'!$A$5:$A$2448,0))</f>
        <v>2012</v>
      </c>
      <c r="F13571" t="str">
        <f t="shared" si="422"/>
        <v>Old</v>
      </c>
      <c r="G13571" t="str">
        <f t="shared" si="423"/>
        <v>Existing</v>
      </c>
    </row>
    <row r="13572" spans="1:7" ht="19" x14ac:dyDescent="0.25">
      <c r="A13572" s="7">
        <v>2015</v>
      </c>
      <c r="B13572" s="7" t="s">
        <v>1704</v>
      </c>
      <c r="C13572" s="7" t="s">
        <v>5</v>
      </c>
      <c r="D13572" s="24">
        <v>790346.48</v>
      </c>
      <c r="E13572">
        <f>INDEX('B. Store opening dates'!$B$5:$B$2448,MATCH('A. Sales by store'!B13572,'B. Store opening dates'!$A$5:$A$2448,0))</f>
        <v>2012</v>
      </c>
      <c r="F13572" t="str">
        <f t="shared" si="422"/>
        <v>Old</v>
      </c>
      <c r="G13572" t="str">
        <f t="shared" si="423"/>
        <v>Existing</v>
      </c>
    </row>
    <row r="13573" spans="1:7" ht="19" x14ac:dyDescent="0.25">
      <c r="A13573" s="7">
        <v>2014</v>
      </c>
      <c r="B13573" s="7" t="s">
        <v>1704</v>
      </c>
      <c r="C13573" s="7" t="s">
        <v>5</v>
      </c>
      <c r="D13573" s="24">
        <v>874793.1</v>
      </c>
      <c r="E13573">
        <f>INDEX('B. Store opening dates'!$B$5:$B$2448,MATCH('A. Sales by store'!B13573,'B. Store opening dates'!$A$5:$A$2448,0))</f>
        <v>2012</v>
      </c>
      <c r="F13573" t="str">
        <f t="shared" ref="F13573:F13636" si="424">IF(A13573 = 2015, IF(E13573&lt; 2015, "Old","New"),IF(E13573 &lt; 2014, "Old","New"))</f>
        <v>Old</v>
      </c>
      <c r="G13573" t="str">
        <f t="shared" ref="G13573:G13636" si="425">IF(A13573 = 2015, IF(E13573&lt; 2015, "Existing","New"),"Existing")</f>
        <v>Existing</v>
      </c>
    </row>
    <row r="13574" spans="1:7" ht="19" x14ac:dyDescent="0.25">
      <c r="A13574" s="7">
        <v>2015</v>
      </c>
      <c r="B13574" s="7" t="s">
        <v>1704</v>
      </c>
      <c r="C13574" s="7" t="s">
        <v>6</v>
      </c>
      <c r="D13574" s="24">
        <v>401781.23</v>
      </c>
      <c r="E13574">
        <f>INDEX('B. Store opening dates'!$B$5:$B$2448,MATCH('A. Sales by store'!B13574,'B. Store opening dates'!$A$5:$A$2448,0))</f>
        <v>2012</v>
      </c>
      <c r="F13574" t="str">
        <f t="shared" si="424"/>
        <v>Old</v>
      </c>
      <c r="G13574" t="str">
        <f t="shared" si="425"/>
        <v>Existing</v>
      </c>
    </row>
    <row r="13575" spans="1:7" ht="19" x14ac:dyDescent="0.25">
      <c r="A13575" s="7">
        <v>2014</v>
      </c>
      <c r="B13575" s="7" t="s">
        <v>1704</v>
      </c>
      <c r="C13575" s="7" t="s">
        <v>6</v>
      </c>
      <c r="D13575" s="24">
        <v>289910.55</v>
      </c>
      <c r="E13575">
        <f>INDEX('B. Store opening dates'!$B$5:$B$2448,MATCH('A. Sales by store'!B13575,'B. Store opening dates'!$A$5:$A$2448,0))</f>
        <v>2012</v>
      </c>
      <c r="F13575" t="str">
        <f t="shared" si="424"/>
        <v>Old</v>
      </c>
      <c r="G13575" t="str">
        <f t="shared" si="425"/>
        <v>Existing</v>
      </c>
    </row>
    <row r="13576" spans="1:7" ht="19" x14ac:dyDescent="0.25">
      <c r="A13576" s="7">
        <v>2015</v>
      </c>
      <c r="B13576" s="7" t="s">
        <v>1704</v>
      </c>
      <c r="C13576" s="7" t="s">
        <v>7</v>
      </c>
      <c r="D13576" s="24">
        <v>213640.67</v>
      </c>
      <c r="E13576">
        <f>INDEX('B. Store opening dates'!$B$5:$B$2448,MATCH('A. Sales by store'!B13576,'B. Store opening dates'!$A$5:$A$2448,0))</f>
        <v>2012</v>
      </c>
      <c r="F13576" t="str">
        <f t="shared" si="424"/>
        <v>Old</v>
      </c>
      <c r="G13576" t="str">
        <f t="shared" si="425"/>
        <v>Existing</v>
      </c>
    </row>
    <row r="13577" spans="1:7" ht="19" x14ac:dyDescent="0.25">
      <c r="A13577" s="7">
        <v>2014</v>
      </c>
      <c r="B13577" s="7" t="s">
        <v>1704</v>
      </c>
      <c r="C13577" s="7" t="s">
        <v>7</v>
      </c>
      <c r="D13577" s="24">
        <v>227208.24</v>
      </c>
      <c r="E13577">
        <f>INDEX('B. Store opening dates'!$B$5:$B$2448,MATCH('A. Sales by store'!B13577,'B. Store opening dates'!$A$5:$A$2448,0))</f>
        <v>2012</v>
      </c>
      <c r="F13577" t="str">
        <f t="shared" si="424"/>
        <v>Old</v>
      </c>
      <c r="G13577" t="str">
        <f t="shared" si="425"/>
        <v>Existing</v>
      </c>
    </row>
    <row r="13578" spans="1:7" ht="19" x14ac:dyDescent="0.25">
      <c r="A13578" s="7">
        <v>2015</v>
      </c>
      <c r="B13578" s="7" t="s">
        <v>1704</v>
      </c>
      <c r="C13578" s="7" t="s">
        <v>8</v>
      </c>
      <c r="D13578" s="24">
        <v>511595.74</v>
      </c>
      <c r="E13578">
        <f>INDEX('B. Store opening dates'!$B$5:$B$2448,MATCH('A. Sales by store'!B13578,'B. Store opening dates'!$A$5:$A$2448,0))</f>
        <v>2012</v>
      </c>
      <c r="F13578" t="str">
        <f t="shared" si="424"/>
        <v>Old</v>
      </c>
      <c r="G13578" t="str">
        <f t="shared" si="425"/>
        <v>Existing</v>
      </c>
    </row>
    <row r="13579" spans="1:7" ht="19" x14ac:dyDescent="0.25">
      <c r="A13579" s="7">
        <v>2014</v>
      </c>
      <c r="B13579" s="7" t="s">
        <v>1704</v>
      </c>
      <c r="C13579" s="7" t="s">
        <v>8</v>
      </c>
      <c r="D13579" s="24">
        <v>527490.89</v>
      </c>
      <c r="E13579">
        <f>INDEX('B. Store opening dates'!$B$5:$B$2448,MATCH('A. Sales by store'!B13579,'B. Store opening dates'!$A$5:$A$2448,0))</f>
        <v>2012</v>
      </c>
      <c r="F13579" t="str">
        <f t="shared" si="424"/>
        <v>Old</v>
      </c>
      <c r="G13579" t="str">
        <f t="shared" si="425"/>
        <v>Existing</v>
      </c>
    </row>
    <row r="13580" spans="1:7" ht="19" x14ac:dyDescent="0.25">
      <c r="A13580" s="7">
        <v>2015</v>
      </c>
      <c r="B13580" s="7" t="s">
        <v>1705</v>
      </c>
      <c r="C13580" s="7" t="s">
        <v>5</v>
      </c>
      <c r="D13580" s="24">
        <v>859662.91</v>
      </c>
      <c r="E13580">
        <f>INDEX('B. Store opening dates'!$B$5:$B$2448,MATCH('A. Sales by store'!B13580,'B. Store opening dates'!$A$5:$A$2448,0))</f>
        <v>2012</v>
      </c>
      <c r="F13580" t="str">
        <f t="shared" si="424"/>
        <v>Old</v>
      </c>
      <c r="G13580" t="str">
        <f t="shared" si="425"/>
        <v>Existing</v>
      </c>
    </row>
    <row r="13581" spans="1:7" ht="19" x14ac:dyDescent="0.25">
      <c r="A13581" s="7">
        <v>2014</v>
      </c>
      <c r="B13581" s="7" t="s">
        <v>1705</v>
      </c>
      <c r="C13581" s="7" t="s">
        <v>5</v>
      </c>
      <c r="D13581" s="24">
        <v>938069.82</v>
      </c>
      <c r="E13581">
        <f>INDEX('B. Store opening dates'!$B$5:$B$2448,MATCH('A. Sales by store'!B13581,'B. Store opening dates'!$A$5:$A$2448,0))</f>
        <v>2012</v>
      </c>
      <c r="F13581" t="str">
        <f t="shared" si="424"/>
        <v>Old</v>
      </c>
      <c r="G13581" t="str">
        <f t="shared" si="425"/>
        <v>Existing</v>
      </c>
    </row>
    <row r="13582" spans="1:7" ht="19" x14ac:dyDescent="0.25">
      <c r="A13582" s="7">
        <v>2015</v>
      </c>
      <c r="B13582" s="7" t="s">
        <v>1705</v>
      </c>
      <c r="C13582" s="7" t="s">
        <v>6</v>
      </c>
      <c r="D13582" s="24">
        <v>226873.95</v>
      </c>
      <c r="E13582">
        <f>INDEX('B. Store opening dates'!$B$5:$B$2448,MATCH('A. Sales by store'!B13582,'B. Store opening dates'!$A$5:$A$2448,0))</f>
        <v>2012</v>
      </c>
      <c r="F13582" t="str">
        <f t="shared" si="424"/>
        <v>Old</v>
      </c>
      <c r="G13582" t="str">
        <f t="shared" si="425"/>
        <v>Existing</v>
      </c>
    </row>
    <row r="13583" spans="1:7" ht="19" x14ac:dyDescent="0.25">
      <c r="A13583" s="7">
        <v>2014</v>
      </c>
      <c r="B13583" s="7" t="s">
        <v>1705</v>
      </c>
      <c r="C13583" s="7" t="s">
        <v>6</v>
      </c>
      <c r="D13583" s="24">
        <v>167996.82</v>
      </c>
      <c r="E13583">
        <f>INDEX('B. Store opening dates'!$B$5:$B$2448,MATCH('A. Sales by store'!B13583,'B. Store opening dates'!$A$5:$A$2448,0))</f>
        <v>2012</v>
      </c>
      <c r="F13583" t="str">
        <f t="shared" si="424"/>
        <v>Old</v>
      </c>
      <c r="G13583" t="str">
        <f t="shared" si="425"/>
        <v>Existing</v>
      </c>
    </row>
    <row r="13584" spans="1:7" ht="19" x14ac:dyDescent="0.25">
      <c r="A13584" s="7">
        <v>2015</v>
      </c>
      <c r="B13584" s="7" t="s">
        <v>1705</v>
      </c>
      <c r="C13584" s="7" t="s">
        <v>7</v>
      </c>
      <c r="D13584" s="24">
        <v>73886.11</v>
      </c>
      <c r="E13584">
        <f>INDEX('B. Store opening dates'!$B$5:$B$2448,MATCH('A. Sales by store'!B13584,'B. Store opening dates'!$A$5:$A$2448,0))</f>
        <v>2012</v>
      </c>
      <c r="F13584" t="str">
        <f t="shared" si="424"/>
        <v>Old</v>
      </c>
      <c r="G13584" t="str">
        <f t="shared" si="425"/>
        <v>Existing</v>
      </c>
    </row>
    <row r="13585" spans="1:7" ht="19" x14ac:dyDescent="0.25">
      <c r="A13585" s="7">
        <v>2014</v>
      </c>
      <c r="B13585" s="7" t="s">
        <v>1705</v>
      </c>
      <c r="C13585" s="7" t="s">
        <v>7</v>
      </c>
      <c r="D13585" s="24">
        <v>78348.899999999994</v>
      </c>
      <c r="E13585">
        <f>INDEX('B. Store opening dates'!$B$5:$B$2448,MATCH('A. Sales by store'!B13585,'B. Store opening dates'!$A$5:$A$2448,0))</f>
        <v>2012</v>
      </c>
      <c r="F13585" t="str">
        <f t="shared" si="424"/>
        <v>Old</v>
      </c>
      <c r="G13585" t="str">
        <f t="shared" si="425"/>
        <v>Existing</v>
      </c>
    </row>
    <row r="13586" spans="1:7" ht="19" x14ac:dyDescent="0.25">
      <c r="A13586" s="7">
        <v>2015</v>
      </c>
      <c r="B13586" s="7" t="s">
        <v>1705</v>
      </c>
      <c r="C13586" s="7" t="s">
        <v>8</v>
      </c>
      <c r="D13586" s="24">
        <v>621239.57999999996</v>
      </c>
      <c r="E13586">
        <f>INDEX('B. Store opening dates'!$B$5:$B$2448,MATCH('A. Sales by store'!B13586,'B. Store opening dates'!$A$5:$A$2448,0))</f>
        <v>2012</v>
      </c>
      <c r="F13586" t="str">
        <f t="shared" si="424"/>
        <v>Old</v>
      </c>
      <c r="G13586" t="str">
        <f t="shared" si="425"/>
        <v>Existing</v>
      </c>
    </row>
    <row r="13587" spans="1:7" ht="19" x14ac:dyDescent="0.25">
      <c r="A13587" s="7">
        <v>2014</v>
      </c>
      <c r="B13587" s="7" t="s">
        <v>1705</v>
      </c>
      <c r="C13587" s="7" t="s">
        <v>8</v>
      </c>
      <c r="D13587" s="24">
        <v>651963.6</v>
      </c>
      <c r="E13587">
        <f>INDEX('B. Store opening dates'!$B$5:$B$2448,MATCH('A. Sales by store'!B13587,'B. Store opening dates'!$A$5:$A$2448,0))</f>
        <v>2012</v>
      </c>
      <c r="F13587" t="str">
        <f t="shared" si="424"/>
        <v>Old</v>
      </c>
      <c r="G13587" t="str">
        <f t="shared" si="425"/>
        <v>Existing</v>
      </c>
    </row>
    <row r="13588" spans="1:7" ht="19" x14ac:dyDescent="0.25">
      <c r="A13588" s="7">
        <v>2015</v>
      </c>
      <c r="B13588" s="7" t="s">
        <v>1706</v>
      </c>
      <c r="C13588" s="7" t="s">
        <v>5</v>
      </c>
      <c r="D13588" s="24">
        <v>489375.34</v>
      </c>
      <c r="E13588">
        <f>INDEX('B. Store opening dates'!$B$5:$B$2448,MATCH('A. Sales by store'!B13588,'B. Store opening dates'!$A$5:$A$2448,0))</f>
        <v>2012</v>
      </c>
      <c r="F13588" t="str">
        <f t="shared" si="424"/>
        <v>Old</v>
      </c>
      <c r="G13588" t="str">
        <f t="shared" si="425"/>
        <v>Existing</v>
      </c>
    </row>
    <row r="13589" spans="1:7" ht="19" x14ac:dyDescent="0.25">
      <c r="A13589" s="7">
        <v>2014</v>
      </c>
      <c r="B13589" s="7" t="s">
        <v>1706</v>
      </c>
      <c r="C13589" s="7" t="s">
        <v>5</v>
      </c>
      <c r="D13589" s="24">
        <v>536173.72</v>
      </c>
      <c r="E13589">
        <f>INDEX('B. Store opening dates'!$B$5:$B$2448,MATCH('A. Sales by store'!B13589,'B. Store opening dates'!$A$5:$A$2448,0))</f>
        <v>2012</v>
      </c>
      <c r="F13589" t="str">
        <f t="shared" si="424"/>
        <v>Old</v>
      </c>
      <c r="G13589" t="str">
        <f t="shared" si="425"/>
        <v>Existing</v>
      </c>
    </row>
    <row r="13590" spans="1:7" ht="19" x14ac:dyDescent="0.25">
      <c r="A13590" s="7">
        <v>2015</v>
      </c>
      <c r="B13590" s="7" t="s">
        <v>1706</v>
      </c>
      <c r="C13590" s="7" t="s">
        <v>6</v>
      </c>
      <c r="D13590" s="24">
        <v>504522.38</v>
      </c>
      <c r="E13590">
        <f>INDEX('B. Store opening dates'!$B$5:$B$2448,MATCH('A. Sales by store'!B13590,'B. Store opening dates'!$A$5:$A$2448,0))</f>
        <v>2012</v>
      </c>
      <c r="F13590" t="str">
        <f t="shared" si="424"/>
        <v>Old</v>
      </c>
      <c r="G13590" t="str">
        <f t="shared" si="425"/>
        <v>Existing</v>
      </c>
    </row>
    <row r="13591" spans="1:7" ht="19" x14ac:dyDescent="0.25">
      <c r="A13591" s="7">
        <v>2014</v>
      </c>
      <c r="B13591" s="7" t="s">
        <v>1706</v>
      </c>
      <c r="C13591" s="7" t="s">
        <v>6</v>
      </c>
      <c r="D13591" s="24">
        <v>355441.02</v>
      </c>
      <c r="E13591">
        <f>INDEX('B. Store opening dates'!$B$5:$B$2448,MATCH('A. Sales by store'!B13591,'B. Store opening dates'!$A$5:$A$2448,0))</f>
        <v>2012</v>
      </c>
      <c r="F13591" t="str">
        <f t="shared" si="424"/>
        <v>Old</v>
      </c>
      <c r="G13591" t="str">
        <f t="shared" si="425"/>
        <v>Existing</v>
      </c>
    </row>
    <row r="13592" spans="1:7" ht="19" x14ac:dyDescent="0.25">
      <c r="A13592" s="7">
        <v>2015</v>
      </c>
      <c r="B13592" s="7" t="s">
        <v>1706</v>
      </c>
      <c r="C13592" s="7" t="s">
        <v>7</v>
      </c>
      <c r="D13592" s="24">
        <v>211538.83</v>
      </c>
      <c r="E13592">
        <f>INDEX('B. Store opening dates'!$B$5:$B$2448,MATCH('A. Sales by store'!B13592,'B. Store opening dates'!$A$5:$A$2448,0))</f>
        <v>2012</v>
      </c>
      <c r="F13592" t="str">
        <f t="shared" si="424"/>
        <v>Old</v>
      </c>
      <c r="G13592" t="str">
        <f t="shared" si="425"/>
        <v>Existing</v>
      </c>
    </row>
    <row r="13593" spans="1:7" ht="19" x14ac:dyDescent="0.25">
      <c r="A13593" s="7">
        <v>2014</v>
      </c>
      <c r="B13593" s="7" t="s">
        <v>1706</v>
      </c>
      <c r="C13593" s="7" t="s">
        <v>7</v>
      </c>
      <c r="D13593" s="24">
        <v>222825.88</v>
      </c>
      <c r="E13593">
        <f>INDEX('B. Store opening dates'!$B$5:$B$2448,MATCH('A. Sales by store'!B13593,'B. Store opening dates'!$A$5:$A$2448,0))</f>
        <v>2012</v>
      </c>
      <c r="F13593" t="str">
        <f t="shared" si="424"/>
        <v>Old</v>
      </c>
      <c r="G13593" t="str">
        <f t="shared" si="425"/>
        <v>Existing</v>
      </c>
    </row>
    <row r="13594" spans="1:7" ht="19" x14ac:dyDescent="0.25">
      <c r="A13594" s="7">
        <v>2015</v>
      </c>
      <c r="B13594" s="7" t="s">
        <v>1706</v>
      </c>
      <c r="C13594" s="7" t="s">
        <v>8</v>
      </c>
      <c r="D13594" s="24">
        <v>470160.96</v>
      </c>
      <c r="E13594">
        <f>INDEX('B. Store opening dates'!$B$5:$B$2448,MATCH('A. Sales by store'!B13594,'B. Store opening dates'!$A$5:$A$2448,0))</f>
        <v>2012</v>
      </c>
      <c r="F13594" t="str">
        <f t="shared" si="424"/>
        <v>Old</v>
      </c>
      <c r="G13594" t="str">
        <f t="shared" si="425"/>
        <v>Existing</v>
      </c>
    </row>
    <row r="13595" spans="1:7" ht="19" x14ac:dyDescent="0.25">
      <c r="A13595" s="7">
        <v>2014</v>
      </c>
      <c r="B13595" s="7" t="s">
        <v>1706</v>
      </c>
      <c r="C13595" s="7" t="s">
        <v>8</v>
      </c>
      <c r="D13595" s="24">
        <v>492302.92</v>
      </c>
      <c r="E13595">
        <f>INDEX('B. Store opening dates'!$B$5:$B$2448,MATCH('A. Sales by store'!B13595,'B. Store opening dates'!$A$5:$A$2448,0))</f>
        <v>2012</v>
      </c>
      <c r="F13595" t="str">
        <f t="shared" si="424"/>
        <v>Old</v>
      </c>
      <c r="G13595" t="str">
        <f t="shared" si="425"/>
        <v>Existing</v>
      </c>
    </row>
    <row r="13596" spans="1:7" ht="19" x14ac:dyDescent="0.25">
      <c r="A13596" s="7">
        <v>2015</v>
      </c>
      <c r="B13596" s="7" t="s">
        <v>1707</v>
      </c>
      <c r="C13596" s="7" t="s">
        <v>5</v>
      </c>
      <c r="D13596" s="24">
        <v>479530.3</v>
      </c>
      <c r="E13596">
        <f>INDEX('B. Store opening dates'!$B$5:$B$2448,MATCH('A. Sales by store'!B13596,'B. Store opening dates'!$A$5:$A$2448,0))</f>
        <v>2012</v>
      </c>
      <c r="F13596" t="str">
        <f t="shared" si="424"/>
        <v>Old</v>
      </c>
      <c r="G13596" t="str">
        <f t="shared" si="425"/>
        <v>Existing</v>
      </c>
    </row>
    <row r="13597" spans="1:7" ht="19" x14ac:dyDescent="0.25">
      <c r="A13597" s="7">
        <v>2014</v>
      </c>
      <c r="B13597" s="7" t="s">
        <v>1707</v>
      </c>
      <c r="C13597" s="7" t="s">
        <v>5</v>
      </c>
      <c r="D13597" s="24">
        <v>527532.98</v>
      </c>
      <c r="E13597">
        <f>INDEX('B. Store opening dates'!$B$5:$B$2448,MATCH('A. Sales by store'!B13597,'B. Store opening dates'!$A$5:$A$2448,0))</f>
        <v>2012</v>
      </c>
      <c r="F13597" t="str">
        <f t="shared" si="424"/>
        <v>Old</v>
      </c>
      <c r="G13597" t="str">
        <f t="shared" si="425"/>
        <v>Existing</v>
      </c>
    </row>
    <row r="13598" spans="1:7" ht="19" x14ac:dyDescent="0.25">
      <c r="A13598" s="7">
        <v>2015</v>
      </c>
      <c r="B13598" s="7" t="s">
        <v>1707</v>
      </c>
      <c r="C13598" s="7" t="s">
        <v>6</v>
      </c>
      <c r="D13598" s="24">
        <v>317412.84999999998</v>
      </c>
      <c r="E13598">
        <f>INDEX('B. Store opening dates'!$B$5:$B$2448,MATCH('A. Sales by store'!B13598,'B. Store opening dates'!$A$5:$A$2448,0))</f>
        <v>2012</v>
      </c>
      <c r="F13598" t="str">
        <f t="shared" si="424"/>
        <v>Old</v>
      </c>
      <c r="G13598" t="str">
        <f t="shared" si="425"/>
        <v>Existing</v>
      </c>
    </row>
    <row r="13599" spans="1:7" ht="19" x14ac:dyDescent="0.25">
      <c r="A13599" s="7">
        <v>2014</v>
      </c>
      <c r="B13599" s="7" t="s">
        <v>1707</v>
      </c>
      <c r="C13599" s="7" t="s">
        <v>6</v>
      </c>
      <c r="D13599" s="24">
        <v>227635.66</v>
      </c>
      <c r="E13599">
        <f>INDEX('B. Store opening dates'!$B$5:$B$2448,MATCH('A. Sales by store'!B13599,'B. Store opening dates'!$A$5:$A$2448,0))</f>
        <v>2012</v>
      </c>
      <c r="F13599" t="str">
        <f t="shared" si="424"/>
        <v>Old</v>
      </c>
      <c r="G13599" t="str">
        <f t="shared" si="425"/>
        <v>Existing</v>
      </c>
    </row>
    <row r="13600" spans="1:7" ht="19" x14ac:dyDescent="0.25">
      <c r="A13600" s="7">
        <v>2015</v>
      </c>
      <c r="B13600" s="7" t="s">
        <v>1707</v>
      </c>
      <c r="C13600" s="7" t="s">
        <v>7</v>
      </c>
      <c r="D13600" s="24">
        <v>161006.43</v>
      </c>
      <c r="E13600">
        <f>INDEX('B. Store opening dates'!$B$5:$B$2448,MATCH('A. Sales by store'!B13600,'B. Store opening dates'!$A$5:$A$2448,0))</f>
        <v>2012</v>
      </c>
      <c r="F13600" t="str">
        <f t="shared" si="424"/>
        <v>Old</v>
      </c>
      <c r="G13600" t="str">
        <f t="shared" si="425"/>
        <v>Existing</v>
      </c>
    </row>
    <row r="13601" spans="1:7" ht="19" x14ac:dyDescent="0.25">
      <c r="A13601" s="7">
        <v>2014</v>
      </c>
      <c r="B13601" s="7" t="s">
        <v>1707</v>
      </c>
      <c r="C13601" s="7" t="s">
        <v>7</v>
      </c>
      <c r="D13601" s="24">
        <v>170767.55</v>
      </c>
      <c r="E13601">
        <f>INDEX('B. Store opening dates'!$B$5:$B$2448,MATCH('A. Sales by store'!B13601,'B. Store opening dates'!$A$5:$A$2448,0))</f>
        <v>2012</v>
      </c>
      <c r="F13601" t="str">
        <f t="shared" si="424"/>
        <v>Old</v>
      </c>
      <c r="G13601" t="str">
        <f t="shared" si="425"/>
        <v>Existing</v>
      </c>
    </row>
    <row r="13602" spans="1:7" ht="19" x14ac:dyDescent="0.25">
      <c r="A13602" s="7">
        <v>2015</v>
      </c>
      <c r="B13602" s="7" t="s">
        <v>1707</v>
      </c>
      <c r="C13602" s="7" t="s">
        <v>8</v>
      </c>
      <c r="D13602" s="24">
        <v>770193.38</v>
      </c>
      <c r="E13602">
        <f>INDEX('B. Store opening dates'!$B$5:$B$2448,MATCH('A. Sales by store'!B13602,'B. Store opening dates'!$A$5:$A$2448,0))</f>
        <v>2012</v>
      </c>
      <c r="F13602" t="str">
        <f t="shared" si="424"/>
        <v>Old</v>
      </c>
      <c r="G13602" t="str">
        <f t="shared" si="425"/>
        <v>Existing</v>
      </c>
    </row>
    <row r="13603" spans="1:7" ht="19" x14ac:dyDescent="0.25">
      <c r="A13603" s="7">
        <v>2014</v>
      </c>
      <c r="B13603" s="7" t="s">
        <v>1707</v>
      </c>
      <c r="C13603" s="7" t="s">
        <v>8</v>
      </c>
      <c r="D13603" s="24">
        <v>803221.53</v>
      </c>
      <c r="E13603">
        <f>INDEX('B. Store opening dates'!$B$5:$B$2448,MATCH('A. Sales by store'!B13603,'B. Store opening dates'!$A$5:$A$2448,0))</f>
        <v>2012</v>
      </c>
      <c r="F13603" t="str">
        <f t="shared" si="424"/>
        <v>Old</v>
      </c>
      <c r="G13603" t="str">
        <f t="shared" si="425"/>
        <v>Existing</v>
      </c>
    </row>
    <row r="13604" spans="1:7" ht="19" x14ac:dyDescent="0.25">
      <c r="A13604" s="7">
        <v>2015</v>
      </c>
      <c r="B13604" s="7" t="s">
        <v>1708</v>
      </c>
      <c r="C13604" s="7" t="s">
        <v>5</v>
      </c>
      <c r="D13604" s="24">
        <v>480694.32</v>
      </c>
      <c r="E13604">
        <f>INDEX('B. Store opening dates'!$B$5:$B$2448,MATCH('A. Sales by store'!B13604,'B. Store opening dates'!$A$5:$A$2448,0))</f>
        <v>2012</v>
      </c>
      <c r="F13604" t="str">
        <f t="shared" si="424"/>
        <v>Old</v>
      </c>
      <c r="G13604" t="str">
        <f t="shared" si="425"/>
        <v>Existing</v>
      </c>
    </row>
    <row r="13605" spans="1:7" ht="19" x14ac:dyDescent="0.25">
      <c r="A13605" s="7">
        <v>2014</v>
      </c>
      <c r="B13605" s="7" t="s">
        <v>1708</v>
      </c>
      <c r="C13605" s="7" t="s">
        <v>5</v>
      </c>
      <c r="D13605" s="24">
        <v>524243.3</v>
      </c>
      <c r="E13605">
        <f>INDEX('B. Store opening dates'!$B$5:$B$2448,MATCH('A. Sales by store'!B13605,'B. Store opening dates'!$A$5:$A$2448,0))</f>
        <v>2012</v>
      </c>
      <c r="F13605" t="str">
        <f t="shared" si="424"/>
        <v>Old</v>
      </c>
      <c r="G13605" t="str">
        <f t="shared" si="425"/>
        <v>Existing</v>
      </c>
    </row>
    <row r="13606" spans="1:7" ht="19" x14ac:dyDescent="0.25">
      <c r="A13606" s="7">
        <v>2015</v>
      </c>
      <c r="B13606" s="7" t="s">
        <v>1708</v>
      </c>
      <c r="C13606" s="7" t="s">
        <v>6</v>
      </c>
      <c r="D13606" s="24">
        <v>573874.22</v>
      </c>
      <c r="E13606">
        <f>INDEX('B. Store opening dates'!$B$5:$B$2448,MATCH('A. Sales by store'!B13606,'B. Store opening dates'!$A$5:$A$2448,0))</f>
        <v>2012</v>
      </c>
      <c r="F13606" t="str">
        <f t="shared" si="424"/>
        <v>Old</v>
      </c>
      <c r="G13606" t="str">
        <f t="shared" si="425"/>
        <v>Existing</v>
      </c>
    </row>
    <row r="13607" spans="1:7" ht="19" x14ac:dyDescent="0.25">
      <c r="A13607" s="7">
        <v>2014</v>
      </c>
      <c r="B13607" s="7" t="s">
        <v>1708</v>
      </c>
      <c r="C13607" s="7" t="s">
        <v>6</v>
      </c>
      <c r="D13607" s="24">
        <v>402956.88</v>
      </c>
      <c r="E13607">
        <f>INDEX('B. Store opening dates'!$B$5:$B$2448,MATCH('A. Sales by store'!B13607,'B. Store opening dates'!$A$5:$A$2448,0))</f>
        <v>2012</v>
      </c>
      <c r="F13607" t="str">
        <f t="shared" si="424"/>
        <v>Old</v>
      </c>
      <c r="G13607" t="str">
        <f t="shared" si="425"/>
        <v>Existing</v>
      </c>
    </row>
    <row r="13608" spans="1:7" ht="19" x14ac:dyDescent="0.25">
      <c r="A13608" s="7">
        <v>2015</v>
      </c>
      <c r="B13608" s="7" t="s">
        <v>1708</v>
      </c>
      <c r="C13608" s="7" t="s">
        <v>7</v>
      </c>
      <c r="D13608" s="24">
        <v>71008.289999999994</v>
      </c>
      <c r="E13608">
        <f>INDEX('B. Store opening dates'!$B$5:$B$2448,MATCH('A. Sales by store'!B13608,'B. Store opening dates'!$A$5:$A$2448,0))</f>
        <v>2012</v>
      </c>
      <c r="F13608" t="str">
        <f t="shared" si="424"/>
        <v>Old</v>
      </c>
      <c r="G13608" t="str">
        <f t="shared" si="425"/>
        <v>Existing</v>
      </c>
    </row>
    <row r="13609" spans="1:7" ht="19" x14ac:dyDescent="0.25">
      <c r="A13609" s="7">
        <v>2014</v>
      </c>
      <c r="B13609" s="7" t="s">
        <v>1708</v>
      </c>
      <c r="C13609" s="7" t="s">
        <v>7</v>
      </c>
      <c r="D13609" s="24">
        <v>75221.039999999994</v>
      </c>
      <c r="E13609">
        <f>INDEX('B. Store opening dates'!$B$5:$B$2448,MATCH('A. Sales by store'!B13609,'B. Store opening dates'!$A$5:$A$2448,0))</f>
        <v>2012</v>
      </c>
      <c r="F13609" t="str">
        <f t="shared" si="424"/>
        <v>Old</v>
      </c>
      <c r="G13609" t="str">
        <f t="shared" si="425"/>
        <v>Existing</v>
      </c>
    </row>
    <row r="13610" spans="1:7" ht="19" x14ac:dyDescent="0.25">
      <c r="A13610" s="7">
        <v>2015</v>
      </c>
      <c r="B13610" s="7" t="s">
        <v>1708</v>
      </c>
      <c r="C13610" s="7" t="s">
        <v>8</v>
      </c>
      <c r="D13610" s="24">
        <v>590974.78</v>
      </c>
      <c r="E13610">
        <f>INDEX('B. Store opening dates'!$B$5:$B$2448,MATCH('A. Sales by store'!B13610,'B. Store opening dates'!$A$5:$A$2448,0))</f>
        <v>2012</v>
      </c>
      <c r="F13610" t="str">
        <f t="shared" si="424"/>
        <v>Old</v>
      </c>
      <c r="G13610" t="str">
        <f t="shared" si="425"/>
        <v>Existing</v>
      </c>
    </row>
    <row r="13611" spans="1:7" ht="19" x14ac:dyDescent="0.25">
      <c r="A13611" s="7">
        <v>2014</v>
      </c>
      <c r="B13611" s="7" t="s">
        <v>1708</v>
      </c>
      <c r="C13611" s="7" t="s">
        <v>8</v>
      </c>
      <c r="D13611" s="24">
        <v>609755.16</v>
      </c>
      <c r="E13611">
        <f>INDEX('B. Store opening dates'!$B$5:$B$2448,MATCH('A. Sales by store'!B13611,'B. Store opening dates'!$A$5:$A$2448,0))</f>
        <v>2012</v>
      </c>
      <c r="F13611" t="str">
        <f t="shared" si="424"/>
        <v>Old</v>
      </c>
      <c r="G13611" t="str">
        <f t="shared" si="425"/>
        <v>Existing</v>
      </c>
    </row>
    <row r="13612" spans="1:7" ht="19" x14ac:dyDescent="0.25">
      <c r="A13612" s="7">
        <v>2015</v>
      </c>
      <c r="B13612" s="7" t="s">
        <v>1709</v>
      </c>
      <c r="C13612" s="7" t="s">
        <v>5</v>
      </c>
      <c r="D13612" s="24">
        <v>604086.43000000005</v>
      </c>
      <c r="E13612">
        <f>INDEX('B. Store opening dates'!$B$5:$B$2448,MATCH('A. Sales by store'!B13612,'B. Store opening dates'!$A$5:$A$2448,0))</f>
        <v>2012</v>
      </c>
      <c r="F13612" t="str">
        <f t="shared" si="424"/>
        <v>Old</v>
      </c>
      <c r="G13612" t="str">
        <f t="shared" si="425"/>
        <v>Existing</v>
      </c>
    </row>
    <row r="13613" spans="1:7" ht="19" x14ac:dyDescent="0.25">
      <c r="A13613" s="7">
        <v>2014</v>
      </c>
      <c r="B13613" s="7" t="s">
        <v>1709</v>
      </c>
      <c r="C13613" s="7" t="s">
        <v>5</v>
      </c>
      <c r="D13613" s="24">
        <v>665648.80000000005</v>
      </c>
      <c r="E13613">
        <f>INDEX('B. Store opening dates'!$B$5:$B$2448,MATCH('A. Sales by store'!B13613,'B. Store opening dates'!$A$5:$A$2448,0))</f>
        <v>2012</v>
      </c>
      <c r="F13613" t="str">
        <f t="shared" si="424"/>
        <v>Old</v>
      </c>
      <c r="G13613" t="str">
        <f t="shared" si="425"/>
        <v>Existing</v>
      </c>
    </row>
    <row r="13614" spans="1:7" ht="19" x14ac:dyDescent="0.25">
      <c r="A13614" s="7">
        <v>2015</v>
      </c>
      <c r="B13614" s="7" t="s">
        <v>1709</v>
      </c>
      <c r="C13614" s="7" t="s">
        <v>6</v>
      </c>
      <c r="D13614" s="24">
        <v>473009.75</v>
      </c>
      <c r="E13614">
        <f>INDEX('B. Store opening dates'!$B$5:$B$2448,MATCH('A. Sales by store'!B13614,'B. Store opening dates'!$A$5:$A$2448,0))</f>
        <v>2012</v>
      </c>
      <c r="F13614" t="str">
        <f t="shared" si="424"/>
        <v>Old</v>
      </c>
      <c r="G13614" t="str">
        <f t="shared" si="425"/>
        <v>Existing</v>
      </c>
    </row>
    <row r="13615" spans="1:7" ht="19" x14ac:dyDescent="0.25">
      <c r="A13615" s="7">
        <v>2014</v>
      </c>
      <c r="B13615" s="7" t="s">
        <v>1709</v>
      </c>
      <c r="C13615" s="7" t="s">
        <v>6</v>
      </c>
      <c r="D13615" s="24">
        <v>336936.27</v>
      </c>
      <c r="E13615">
        <f>INDEX('B. Store opening dates'!$B$5:$B$2448,MATCH('A. Sales by store'!B13615,'B. Store opening dates'!$A$5:$A$2448,0))</f>
        <v>2012</v>
      </c>
      <c r="F13615" t="str">
        <f t="shared" si="424"/>
        <v>Old</v>
      </c>
      <c r="G13615" t="str">
        <f t="shared" si="425"/>
        <v>Existing</v>
      </c>
    </row>
    <row r="13616" spans="1:7" ht="19" x14ac:dyDescent="0.25">
      <c r="A13616" s="7">
        <v>2015</v>
      </c>
      <c r="B13616" s="7" t="s">
        <v>1709</v>
      </c>
      <c r="C13616" s="7" t="s">
        <v>7</v>
      </c>
      <c r="D13616" s="24">
        <v>134579.81</v>
      </c>
      <c r="E13616">
        <f>INDEX('B. Store opening dates'!$B$5:$B$2448,MATCH('A. Sales by store'!B13616,'B. Store opening dates'!$A$5:$A$2448,0))</f>
        <v>2012</v>
      </c>
      <c r="F13616" t="str">
        <f t="shared" si="424"/>
        <v>Old</v>
      </c>
      <c r="G13616" t="str">
        <f t="shared" si="425"/>
        <v>Existing</v>
      </c>
    </row>
    <row r="13617" spans="1:7" ht="19" x14ac:dyDescent="0.25">
      <c r="A13617" s="7">
        <v>2014</v>
      </c>
      <c r="B13617" s="7" t="s">
        <v>1709</v>
      </c>
      <c r="C13617" s="7" t="s">
        <v>7</v>
      </c>
      <c r="D13617" s="24">
        <v>142001.51</v>
      </c>
      <c r="E13617">
        <f>INDEX('B. Store opening dates'!$B$5:$B$2448,MATCH('A. Sales by store'!B13617,'B. Store opening dates'!$A$5:$A$2448,0))</f>
        <v>2012</v>
      </c>
      <c r="F13617" t="str">
        <f t="shared" si="424"/>
        <v>Old</v>
      </c>
      <c r="G13617" t="str">
        <f t="shared" si="425"/>
        <v>Existing</v>
      </c>
    </row>
    <row r="13618" spans="1:7" ht="19" x14ac:dyDescent="0.25">
      <c r="A13618" s="7">
        <v>2015</v>
      </c>
      <c r="B13618" s="7" t="s">
        <v>1709</v>
      </c>
      <c r="C13618" s="7" t="s">
        <v>8</v>
      </c>
      <c r="D13618" s="24">
        <v>743475.48</v>
      </c>
      <c r="E13618">
        <f>INDEX('B. Store opening dates'!$B$5:$B$2448,MATCH('A. Sales by store'!B13618,'B. Store opening dates'!$A$5:$A$2448,0))</f>
        <v>2012</v>
      </c>
      <c r="F13618" t="str">
        <f t="shared" si="424"/>
        <v>Old</v>
      </c>
      <c r="G13618" t="str">
        <f t="shared" si="425"/>
        <v>Existing</v>
      </c>
    </row>
    <row r="13619" spans="1:7" ht="19" x14ac:dyDescent="0.25">
      <c r="A13619" s="7">
        <v>2014</v>
      </c>
      <c r="B13619" s="7" t="s">
        <v>1709</v>
      </c>
      <c r="C13619" s="7" t="s">
        <v>8</v>
      </c>
      <c r="D13619" s="24">
        <v>774232.89</v>
      </c>
      <c r="E13619">
        <f>INDEX('B. Store opening dates'!$B$5:$B$2448,MATCH('A. Sales by store'!B13619,'B. Store opening dates'!$A$5:$A$2448,0))</f>
        <v>2012</v>
      </c>
      <c r="F13619" t="str">
        <f t="shared" si="424"/>
        <v>Old</v>
      </c>
      <c r="G13619" t="str">
        <f t="shared" si="425"/>
        <v>Existing</v>
      </c>
    </row>
    <row r="13620" spans="1:7" ht="19" x14ac:dyDescent="0.25">
      <c r="A13620" s="7">
        <v>2015</v>
      </c>
      <c r="B13620" s="7" t="s">
        <v>1710</v>
      </c>
      <c r="C13620" s="7" t="s">
        <v>5</v>
      </c>
      <c r="D13620" s="24">
        <v>744949.85</v>
      </c>
      <c r="E13620">
        <f>INDEX('B. Store opening dates'!$B$5:$B$2448,MATCH('A. Sales by store'!B13620,'B. Store opening dates'!$A$5:$A$2448,0))</f>
        <v>2012</v>
      </c>
      <c r="F13620" t="str">
        <f t="shared" si="424"/>
        <v>Old</v>
      </c>
      <c r="G13620" t="str">
        <f t="shared" si="425"/>
        <v>Existing</v>
      </c>
    </row>
    <row r="13621" spans="1:7" ht="19" x14ac:dyDescent="0.25">
      <c r="A13621" s="7">
        <v>2014</v>
      </c>
      <c r="B13621" s="7" t="s">
        <v>1710</v>
      </c>
      <c r="C13621" s="7" t="s">
        <v>5</v>
      </c>
      <c r="D13621" s="24">
        <v>810210.05</v>
      </c>
      <c r="E13621">
        <f>INDEX('B. Store opening dates'!$B$5:$B$2448,MATCH('A. Sales by store'!B13621,'B. Store opening dates'!$A$5:$A$2448,0))</f>
        <v>2012</v>
      </c>
      <c r="F13621" t="str">
        <f t="shared" si="424"/>
        <v>Old</v>
      </c>
      <c r="G13621" t="str">
        <f t="shared" si="425"/>
        <v>Existing</v>
      </c>
    </row>
    <row r="13622" spans="1:7" ht="19" x14ac:dyDescent="0.25">
      <c r="A13622" s="7">
        <v>2015</v>
      </c>
      <c r="B13622" s="7" t="s">
        <v>1710</v>
      </c>
      <c r="C13622" s="7" t="s">
        <v>6</v>
      </c>
      <c r="D13622" s="24">
        <v>301117.71999999997</v>
      </c>
      <c r="E13622">
        <f>INDEX('B. Store opening dates'!$B$5:$B$2448,MATCH('A. Sales by store'!B13622,'B. Store opening dates'!$A$5:$A$2448,0))</f>
        <v>2012</v>
      </c>
      <c r="F13622" t="str">
        <f t="shared" si="424"/>
        <v>Old</v>
      </c>
      <c r="G13622" t="str">
        <f t="shared" si="425"/>
        <v>Existing</v>
      </c>
    </row>
    <row r="13623" spans="1:7" ht="19" x14ac:dyDescent="0.25">
      <c r="A13623" s="7">
        <v>2014</v>
      </c>
      <c r="B13623" s="7" t="s">
        <v>1710</v>
      </c>
      <c r="C13623" s="7" t="s">
        <v>6</v>
      </c>
      <c r="D13623" s="24">
        <v>213101.97</v>
      </c>
      <c r="E13623">
        <f>INDEX('B. Store opening dates'!$B$5:$B$2448,MATCH('A. Sales by store'!B13623,'B. Store opening dates'!$A$5:$A$2448,0))</f>
        <v>2012</v>
      </c>
      <c r="F13623" t="str">
        <f t="shared" si="424"/>
        <v>Old</v>
      </c>
      <c r="G13623" t="str">
        <f t="shared" si="425"/>
        <v>Existing</v>
      </c>
    </row>
    <row r="13624" spans="1:7" ht="19" x14ac:dyDescent="0.25">
      <c r="A13624" s="7">
        <v>2015</v>
      </c>
      <c r="B13624" s="7" t="s">
        <v>1710</v>
      </c>
      <c r="C13624" s="7" t="s">
        <v>7</v>
      </c>
      <c r="D13624" s="24">
        <v>146285.65</v>
      </c>
      <c r="E13624">
        <f>INDEX('B. Store opening dates'!$B$5:$B$2448,MATCH('A. Sales by store'!B13624,'B. Store opening dates'!$A$5:$A$2448,0))</f>
        <v>2012</v>
      </c>
      <c r="F13624" t="str">
        <f t="shared" si="424"/>
        <v>Old</v>
      </c>
      <c r="G13624" t="str">
        <f t="shared" si="425"/>
        <v>Existing</v>
      </c>
    </row>
    <row r="13625" spans="1:7" ht="19" x14ac:dyDescent="0.25">
      <c r="A13625" s="7">
        <v>2014</v>
      </c>
      <c r="B13625" s="7" t="s">
        <v>1710</v>
      </c>
      <c r="C13625" s="7" t="s">
        <v>7</v>
      </c>
      <c r="D13625" s="24">
        <v>154198.85</v>
      </c>
      <c r="E13625">
        <f>INDEX('B. Store opening dates'!$B$5:$B$2448,MATCH('A. Sales by store'!B13625,'B. Store opening dates'!$A$5:$A$2448,0))</f>
        <v>2012</v>
      </c>
      <c r="F13625" t="str">
        <f t="shared" si="424"/>
        <v>Old</v>
      </c>
      <c r="G13625" t="str">
        <f t="shared" si="425"/>
        <v>Existing</v>
      </c>
    </row>
    <row r="13626" spans="1:7" ht="19" x14ac:dyDescent="0.25">
      <c r="A13626" s="7">
        <v>2015</v>
      </c>
      <c r="B13626" s="7" t="s">
        <v>1710</v>
      </c>
      <c r="C13626" s="7" t="s">
        <v>8</v>
      </c>
      <c r="D13626" s="24">
        <v>645269.97</v>
      </c>
      <c r="E13626">
        <f>INDEX('B. Store opening dates'!$B$5:$B$2448,MATCH('A. Sales by store'!B13626,'B. Store opening dates'!$A$5:$A$2448,0))</f>
        <v>2012</v>
      </c>
      <c r="F13626" t="str">
        <f t="shared" si="424"/>
        <v>Old</v>
      </c>
      <c r="G13626" t="str">
        <f t="shared" si="425"/>
        <v>Existing</v>
      </c>
    </row>
    <row r="13627" spans="1:7" ht="19" x14ac:dyDescent="0.25">
      <c r="A13627" s="7">
        <v>2014</v>
      </c>
      <c r="B13627" s="7" t="s">
        <v>1710</v>
      </c>
      <c r="C13627" s="7" t="s">
        <v>8</v>
      </c>
      <c r="D13627" s="24">
        <v>672244.11</v>
      </c>
      <c r="E13627">
        <f>INDEX('B. Store opening dates'!$B$5:$B$2448,MATCH('A. Sales by store'!B13627,'B. Store opening dates'!$A$5:$A$2448,0))</f>
        <v>2012</v>
      </c>
      <c r="F13627" t="str">
        <f t="shared" si="424"/>
        <v>Old</v>
      </c>
      <c r="G13627" t="str">
        <f t="shared" si="425"/>
        <v>Existing</v>
      </c>
    </row>
    <row r="13628" spans="1:7" ht="19" x14ac:dyDescent="0.25">
      <c r="A13628" s="7">
        <v>2015</v>
      </c>
      <c r="B13628" s="7" t="s">
        <v>1711</v>
      </c>
      <c r="C13628" s="7" t="s">
        <v>5</v>
      </c>
      <c r="D13628" s="24">
        <v>754639.52</v>
      </c>
      <c r="E13628">
        <f>INDEX('B. Store opening dates'!$B$5:$B$2448,MATCH('A. Sales by store'!B13628,'B. Store opening dates'!$A$5:$A$2448,0))</f>
        <v>2012</v>
      </c>
      <c r="F13628" t="str">
        <f t="shared" si="424"/>
        <v>Old</v>
      </c>
      <c r="G13628" t="str">
        <f t="shared" si="425"/>
        <v>Existing</v>
      </c>
    </row>
    <row r="13629" spans="1:7" ht="19" x14ac:dyDescent="0.25">
      <c r="A13629" s="7">
        <v>2014</v>
      </c>
      <c r="B13629" s="7" t="s">
        <v>1711</v>
      </c>
      <c r="C13629" s="7" t="s">
        <v>5</v>
      </c>
      <c r="D13629" s="24">
        <v>823672.76</v>
      </c>
      <c r="E13629">
        <f>INDEX('B. Store opening dates'!$B$5:$B$2448,MATCH('A. Sales by store'!B13629,'B. Store opening dates'!$A$5:$A$2448,0))</f>
        <v>2012</v>
      </c>
      <c r="F13629" t="str">
        <f t="shared" si="424"/>
        <v>Old</v>
      </c>
      <c r="G13629" t="str">
        <f t="shared" si="425"/>
        <v>Existing</v>
      </c>
    </row>
    <row r="13630" spans="1:7" ht="19" x14ac:dyDescent="0.25">
      <c r="A13630" s="7">
        <v>2015</v>
      </c>
      <c r="B13630" s="7" t="s">
        <v>1711</v>
      </c>
      <c r="C13630" s="7" t="s">
        <v>6</v>
      </c>
      <c r="D13630" s="24">
        <v>282943.71999999997</v>
      </c>
      <c r="E13630">
        <f>INDEX('B. Store opening dates'!$B$5:$B$2448,MATCH('A. Sales by store'!B13630,'B. Store opening dates'!$A$5:$A$2448,0))</f>
        <v>2012</v>
      </c>
      <c r="F13630" t="str">
        <f t="shared" si="424"/>
        <v>Old</v>
      </c>
      <c r="G13630" t="str">
        <f t="shared" si="425"/>
        <v>Existing</v>
      </c>
    </row>
    <row r="13631" spans="1:7" ht="19" x14ac:dyDescent="0.25">
      <c r="A13631" s="7">
        <v>2014</v>
      </c>
      <c r="B13631" s="7" t="s">
        <v>1711</v>
      </c>
      <c r="C13631" s="7" t="s">
        <v>6</v>
      </c>
      <c r="D13631" s="24">
        <v>200231.91</v>
      </c>
      <c r="E13631">
        <f>INDEX('B. Store opening dates'!$B$5:$B$2448,MATCH('A. Sales by store'!B13631,'B. Store opening dates'!$A$5:$A$2448,0))</f>
        <v>2012</v>
      </c>
      <c r="F13631" t="str">
        <f t="shared" si="424"/>
        <v>Old</v>
      </c>
      <c r="G13631" t="str">
        <f t="shared" si="425"/>
        <v>Existing</v>
      </c>
    </row>
    <row r="13632" spans="1:7" ht="19" x14ac:dyDescent="0.25">
      <c r="A13632" s="7">
        <v>2015</v>
      </c>
      <c r="B13632" s="7" t="s">
        <v>1711</v>
      </c>
      <c r="C13632" s="7" t="s">
        <v>7</v>
      </c>
      <c r="D13632" s="24">
        <v>79484.41</v>
      </c>
      <c r="E13632">
        <f>INDEX('B. Store opening dates'!$B$5:$B$2448,MATCH('A. Sales by store'!B13632,'B. Store opening dates'!$A$5:$A$2448,0))</f>
        <v>2012</v>
      </c>
      <c r="F13632" t="str">
        <f t="shared" si="424"/>
        <v>Old</v>
      </c>
      <c r="G13632" t="str">
        <f t="shared" si="425"/>
        <v>Existing</v>
      </c>
    </row>
    <row r="13633" spans="1:7" ht="19" x14ac:dyDescent="0.25">
      <c r="A13633" s="7">
        <v>2014</v>
      </c>
      <c r="B13633" s="7" t="s">
        <v>1711</v>
      </c>
      <c r="C13633" s="7" t="s">
        <v>7</v>
      </c>
      <c r="D13633" s="24">
        <v>83612.600000000006</v>
      </c>
      <c r="E13633">
        <f>INDEX('B. Store opening dates'!$B$5:$B$2448,MATCH('A. Sales by store'!B13633,'B. Store opening dates'!$A$5:$A$2448,0))</f>
        <v>2012</v>
      </c>
      <c r="F13633" t="str">
        <f t="shared" si="424"/>
        <v>Old</v>
      </c>
      <c r="G13633" t="str">
        <f t="shared" si="425"/>
        <v>Existing</v>
      </c>
    </row>
    <row r="13634" spans="1:7" ht="19" x14ac:dyDescent="0.25">
      <c r="A13634" s="7">
        <v>2015</v>
      </c>
      <c r="B13634" s="7" t="s">
        <v>1711</v>
      </c>
      <c r="C13634" s="7" t="s">
        <v>8</v>
      </c>
      <c r="D13634" s="24">
        <v>619420.93999999994</v>
      </c>
      <c r="E13634">
        <f>INDEX('B. Store opening dates'!$B$5:$B$2448,MATCH('A. Sales by store'!B13634,'B. Store opening dates'!$A$5:$A$2448,0))</f>
        <v>2012</v>
      </c>
      <c r="F13634" t="str">
        <f t="shared" si="424"/>
        <v>Old</v>
      </c>
      <c r="G13634" t="str">
        <f t="shared" si="425"/>
        <v>Existing</v>
      </c>
    </row>
    <row r="13635" spans="1:7" ht="19" x14ac:dyDescent="0.25">
      <c r="A13635" s="7">
        <v>2014</v>
      </c>
      <c r="B13635" s="7" t="s">
        <v>1711</v>
      </c>
      <c r="C13635" s="7" t="s">
        <v>8</v>
      </c>
      <c r="D13635" s="24">
        <v>645902.05000000005</v>
      </c>
      <c r="E13635">
        <f>INDEX('B. Store opening dates'!$B$5:$B$2448,MATCH('A. Sales by store'!B13635,'B. Store opening dates'!$A$5:$A$2448,0))</f>
        <v>2012</v>
      </c>
      <c r="F13635" t="str">
        <f t="shared" si="424"/>
        <v>Old</v>
      </c>
      <c r="G13635" t="str">
        <f t="shared" si="425"/>
        <v>Existing</v>
      </c>
    </row>
    <row r="13636" spans="1:7" ht="19" x14ac:dyDescent="0.25">
      <c r="A13636" s="7">
        <v>2015</v>
      </c>
      <c r="B13636" s="7" t="s">
        <v>1712</v>
      </c>
      <c r="C13636" s="7" t="s">
        <v>5</v>
      </c>
      <c r="D13636" s="24">
        <v>623637.85</v>
      </c>
      <c r="E13636">
        <f>INDEX('B. Store opening dates'!$B$5:$B$2448,MATCH('A. Sales by store'!B13636,'B. Store opening dates'!$A$5:$A$2448,0))</f>
        <v>2012</v>
      </c>
      <c r="F13636" t="str">
        <f t="shared" si="424"/>
        <v>Old</v>
      </c>
      <c r="G13636" t="str">
        <f t="shared" si="425"/>
        <v>Existing</v>
      </c>
    </row>
    <row r="13637" spans="1:7" ht="19" x14ac:dyDescent="0.25">
      <c r="A13637" s="7">
        <v>2014</v>
      </c>
      <c r="B13637" s="7" t="s">
        <v>1712</v>
      </c>
      <c r="C13637" s="7" t="s">
        <v>5</v>
      </c>
      <c r="D13637" s="24">
        <v>682983</v>
      </c>
      <c r="E13637">
        <f>INDEX('B. Store opening dates'!$B$5:$B$2448,MATCH('A. Sales by store'!B13637,'B. Store opening dates'!$A$5:$A$2448,0))</f>
        <v>2012</v>
      </c>
      <c r="F13637" t="str">
        <f t="shared" ref="F13637:F13700" si="426">IF(A13637 = 2015, IF(E13637&lt; 2015, "Old","New"),IF(E13637 &lt; 2014, "Old","New"))</f>
        <v>Old</v>
      </c>
      <c r="G13637" t="str">
        <f t="shared" ref="G13637:G13700" si="427">IF(A13637 = 2015, IF(E13637&lt; 2015, "Existing","New"),"Existing")</f>
        <v>Existing</v>
      </c>
    </row>
    <row r="13638" spans="1:7" ht="19" x14ac:dyDescent="0.25">
      <c r="A13638" s="7">
        <v>2015</v>
      </c>
      <c r="B13638" s="7" t="s">
        <v>1712</v>
      </c>
      <c r="C13638" s="7" t="s">
        <v>6</v>
      </c>
      <c r="D13638" s="24">
        <v>447027.41</v>
      </c>
      <c r="E13638">
        <f>INDEX('B. Store opening dates'!$B$5:$B$2448,MATCH('A. Sales by store'!B13638,'B. Store opening dates'!$A$5:$A$2448,0))</f>
        <v>2012</v>
      </c>
      <c r="F13638" t="str">
        <f t="shared" si="426"/>
        <v>Old</v>
      </c>
      <c r="G13638" t="str">
        <f t="shared" si="427"/>
        <v>Existing</v>
      </c>
    </row>
    <row r="13639" spans="1:7" ht="19" x14ac:dyDescent="0.25">
      <c r="A13639" s="7">
        <v>2014</v>
      </c>
      <c r="B13639" s="7" t="s">
        <v>1712</v>
      </c>
      <c r="C13639" s="7" t="s">
        <v>6</v>
      </c>
      <c r="D13639" s="24">
        <v>330383.86</v>
      </c>
      <c r="E13639">
        <f>INDEX('B. Store opening dates'!$B$5:$B$2448,MATCH('A. Sales by store'!B13639,'B. Store opening dates'!$A$5:$A$2448,0))</f>
        <v>2012</v>
      </c>
      <c r="F13639" t="str">
        <f t="shared" si="426"/>
        <v>Old</v>
      </c>
      <c r="G13639" t="str">
        <f t="shared" si="427"/>
        <v>Existing</v>
      </c>
    </row>
    <row r="13640" spans="1:7" ht="19" x14ac:dyDescent="0.25">
      <c r="A13640" s="7">
        <v>2015</v>
      </c>
      <c r="B13640" s="7" t="s">
        <v>1712</v>
      </c>
      <c r="C13640" s="7" t="s">
        <v>7</v>
      </c>
      <c r="D13640" s="24">
        <v>195488.73</v>
      </c>
      <c r="E13640">
        <f>INDEX('B. Store opening dates'!$B$5:$B$2448,MATCH('A. Sales by store'!B13640,'B. Store opening dates'!$A$5:$A$2448,0))</f>
        <v>2012</v>
      </c>
      <c r="F13640" t="str">
        <f t="shared" si="426"/>
        <v>Old</v>
      </c>
      <c r="G13640" t="str">
        <f t="shared" si="427"/>
        <v>Existing</v>
      </c>
    </row>
    <row r="13641" spans="1:7" ht="19" x14ac:dyDescent="0.25">
      <c r="A13641" s="7">
        <v>2014</v>
      </c>
      <c r="B13641" s="7" t="s">
        <v>1712</v>
      </c>
      <c r="C13641" s="7" t="s">
        <v>7</v>
      </c>
      <c r="D13641" s="24">
        <v>208348.51</v>
      </c>
      <c r="E13641">
        <f>INDEX('B. Store opening dates'!$B$5:$B$2448,MATCH('A. Sales by store'!B13641,'B. Store opening dates'!$A$5:$A$2448,0))</f>
        <v>2012</v>
      </c>
      <c r="F13641" t="str">
        <f t="shared" si="426"/>
        <v>Old</v>
      </c>
      <c r="G13641" t="str">
        <f t="shared" si="427"/>
        <v>Existing</v>
      </c>
    </row>
    <row r="13642" spans="1:7" ht="19" x14ac:dyDescent="0.25">
      <c r="A13642" s="7">
        <v>2015</v>
      </c>
      <c r="B13642" s="7" t="s">
        <v>1712</v>
      </c>
      <c r="C13642" s="7" t="s">
        <v>8</v>
      </c>
      <c r="D13642" s="24">
        <v>753320.62</v>
      </c>
      <c r="E13642">
        <f>INDEX('B. Store opening dates'!$B$5:$B$2448,MATCH('A. Sales by store'!B13642,'B. Store opening dates'!$A$5:$A$2448,0))</f>
        <v>2012</v>
      </c>
      <c r="F13642" t="str">
        <f t="shared" si="426"/>
        <v>Old</v>
      </c>
      <c r="G13642" t="str">
        <f t="shared" si="427"/>
        <v>Existing</v>
      </c>
    </row>
    <row r="13643" spans="1:7" ht="19" x14ac:dyDescent="0.25">
      <c r="A13643" s="7">
        <v>2014</v>
      </c>
      <c r="B13643" s="7" t="s">
        <v>1712</v>
      </c>
      <c r="C13643" s="7" t="s">
        <v>8</v>
      </c>
      <c r="D13643" s="24">
        <v>780020.12</v>
      </c>
      <c r="E13643">
        <f>INDEX('B. Store opening dates'!$B$5:$B$2448,MATCH('A. Sales by store'!B13643,'B. Store opening dates'!$A$5:$A$2448,0))</f>
        <v>2012</v>
      </c>
      <c r="F13643" t="str">
        <f t="shared" si="426"/>
        <v>Old</v>
      </c>
      <c r="G13643" t="str">
        <f t="shared" si="427"/>
        <v>Existing</v>
      </c>
    </row>
    <row r="13644" spans="1:7" ht="19" x14ac:dyDescent="0.25">
      <c r="A13644" s="7">
        <v>2015</v>
      </c>
      <c r="B13644" s="7" t="s">
        <v>1713</v>
      </c>
      <c r="C13644" s="7" t="s">
        <v>5</v>
      </c>
      <c r="D13644" s="24">
        <v>702684.69</v>
      </c>
      <c r="E13644">
        <f>INDEX('B. Store opening dates'!$B$5:$B$2448,MATCH('A. Sales by store'!B13644,'B. Store opening dates'!$A$5:$A$2448,0))</f>
        <v>2012</v>
      </c>
      <c r="F13644" t="str">
        <f t="shared" si="426"/>
        <v>Old</v>
      </c>
      <c r="G13644" t="str">
        <f t="shared" si="427"/>
        <v>Existing</v>
      </c>
    </row>
    <row r="13645" spans="1:7" ht="19" x14ac:dyDescent="0.25">
      <c r="A13645" s="7">
        <v>2014</v>
      </c>
      <c r="B13645" s="7" t="s">
        <v>1713</v>
      </c>
      <c r="C13645" s="7" t="s">
        <v>5</v>
      </c>
      <c r="D13645" s="24">
        <v>767745.63</v>
      </c>
      <c r="E13645">
        <f>INDEX('B. Store opening dates'!$B$5:$B$2448,MATCH('A. Sales by store'!B13645,'B. Store opening dates'!$A$5:$A$2448,0))</f>
        <v>2012</v>
      </c>
      <c r="F13645" t="str">
        <f t="shared" si="426"/>
        <v>Old</v>
      </c>
      <c r="G13645" t="str">
        <f t="shared" si="427"/>
        <v>Existing</v>
      </c>
    </row>
    <row r="13646" spans="1:7" ht="19" x14ac:dyDescent="0.25">
      <c r="A13646" s="7">
        <v>2015</v>
      </c>
      <c r="B13646" s="7" t="s">
        <v>1713</v>
      </c>
      <c r="C13646" s="7" t="s">
        <v>6</v>
      </c>
      <c r="D13646" s="24">
        <v>574903.02</v>
      </c>
      <c r="E13646">
        <f>INDEX('B. Store opening dates'!$B$5:$B$2448,MATCH('A. Sales by store'!B13646,'B. Store opening dates'!$A$5:$A$2448,0))</f>
        <v>2012</v>
      </c>
      <c r="F13646" t="str">
        <f t="shared" si="426"/>
        <v>Old</v>
      </c>
      <c r="G13646" t="str">
        <f t="shared" si="427"/>
        <v>Existing</v>
      </c>
    </row>
    <row r="13647" spans="1:7" ht="19" x14ac:dyDescent="0.25">
      <c r="A13647" s="7">
        <v>2014</v>
      </c>
      <c r="B13647" s="7" t="s">
        <v>1713</v>
      </c>
      <c r="C13647" s="7" t="s">
        <v>6</v>
      </c>
      <c r="D13647" s="24">
        <v>408479.76</v>
      </c>
      <c r="E13647">
        <f>INDEX('B. Store opening dates'!$B$5:$B$2448,MATCH('A. Sales by store'!B13647,'B. Store opening dates'!$A$5:$A$2448,0))</f>
        <v>2012</v>
      </c>
      <c r="F13647" t="str">
        <f t="shared" si="426"/>
        <v>Old</v>
      </c>
      <c r="G13647" t="str">
        <f t="shared" si="427"/>
        <v>Existing</v>
      </c>
    </row>
    <row r="13648" spans="1:7" ht="19" x14ac:dyDescent="0.25">
      <c r="A13648" s="7">
        <v>2015</v>
      </c>
      <c r="B13648" s="7" t="s">
        <v>1713</v>
      </c>
      <c r="C13648" s="7" t="s">
        <v>7</v>
      </c>
      <c r="D13648" s="24">
        <v>127434.41</v>
      </c>
      <c r="E13648">
        <f>INDEX('B. Store opening dates'!$B$5:$B$2448,MATCH('A. Sales by store'!B13648,'B. Store opening dates'!$A$5:$A$2448,0))</f>
        <v>2012</v>
      </c>
      <c r="F13648" t="str">
        <f t="shared" si="426"/>
        <v>Old</v>
      </c>
      <c r="G13648" t="str">
        <f t="shared" si="427"/>
        <v>Existing</v>
      </c>
    </row>
    <row r="13649" spans="1:7" ht="19" x14ac:dyDescent="0.25">
      <c r="A13649" s="7">
        <v>2014</v>
      </c>
      <c r="B13649" s="7" t="s">
        <v>1713</v>
      </c>
      <c r="C13649" s="7" t="s">
        <v>7</v>
      </c>
      <c r="D13649" s="24">
        <v>133914.15</v>
      </c>
      <c r="E13649">
        <f>INDEX('B. Store opening dates'!$B$5:$B$2448,MATCH('A. Sales by store'!B13649,'B. Store opening dates'!$A$5:$A$2448,0))</f>
        <v>2012</v>
      </c>
      <c r="F13649" t="str">
        <f t="shared" si="426"/>
        <v>Old</v>
      </c>
      <c r="G13649" t="str">
        <f t="shared" si="427"/>
        <v>Existing</v>
      </c>
    </row>
    <row r="13650" spans="1:7" ht="19" x14ac:dyDescent="0.25">
      <c r="A13650" s="7">
        <v>2015</v>
      </c>
      <c r="B13650" s="7" t="s">
        <v>1713</v>
      </c>
      <c r="C13650" s="7" t="s">
        <v>8</v>
      </c>
      <c r="D13650" s="24">
        <v>699600.9</v>
      </c>
      <c r="E13650">
        <f>INDEX('B. Store opening dates'!$B$5:$B$2448,MATCH('A. Sales by store'!B13650,'B. Store opening dates'!$A$5:$A$2448,0))</f>
        <v>2012</v>
      </c>
      <c r="F13650" t="str">
        <f t="shared" si="426"/>
        <v>Old</v>
      </c>
      <c r="G13650" t="str">
        <f t="shared" si="427"/>
        <v>Existing</v>
      </c>
    </row>
    <row r="13651" spans="1:7" ht="19" x14ac:dyDescent="0.25">
      <c r="A13651" s="7">
        <v>2014</v>
      </c>
      <c r="B13651" s="7" t="s">
        <v>1713</v>
      </c>
      <c r="C13651" s="7" t="s">
        <v>8</v>
      </c>
      <c r="D13651" s="24">
        <v>729939.47</v>
      </c>
      <c r="E13651">
        <f>INDEX('B. Store opening dates'!$B$5:$B$2448,MATCH('A. Sales by store'!B13651,'B. Store opening dates'!$A$5:$A$2448,0))</f>
        <v>2012</v>
      </c>
      <c r="F13651" t="str">
        <f t="shared" si="426"/>
        <v>Old</v>
      </c>
      <c r="G13651" t="str">
        <f t="shared" si="427"/>
        <v>Existing</v>
      </c>
    </row>
    <row r="13652" spans="1:7" ht="19" x14ac:dyDescent="0.25">
      <c r="A13652" s="7">
        <v>2015</v>
      </c>
      <c r="B13652" s="7" t="s">
        <v>1714</v>
      </c>
      <c r="C13652" s="7" t="s">
        <v>5</v>
      </c>
      <c r="D13652" s="24">
        <v>729434.9</v>
      </c>
      <c r="E13652">
        <f>INDEX('B. Store opening dates'!$B$5:$B$2448,MATCH('A. Sales by store'!B13652,'B. Store opening dates'!$A$5:$A$2448,0))</f>
        <v>2012</v>
      </c>
      <c r="F13652" t="str">
        <f t="shared" si="426"/>
        <v>Old</v>
      </c>
      <c r="G13652" t="str">
        <f t="shared" si="427"/>
        <v>Existing</v>
      </c>
    </row>
    <row r="13653" spans="1:7" ht="19" x14ac:dyDescent="0.25">
      <c r="A13653" s="7">
        <v>2014</v>
      </c>
      <c r="B13653" s="7" t="s">
        <v>1714</v>
      </c>
      <c r="C13653" s="7" t="s">
        <v>5</v>
      </c>
      <c r="D13653" s="24">
        <v>802667.35</v>
      </c>
      <c r="E13653">
        <f>INDEX('B. Store opening dates'!$B$5:$B$2448,MATCH('A. Sales by store'!B13653,'B. Store opening dates'!$A$5:$A$2448,0))</f>
        <v>2012</v>
      </c>
      <c r="F13653" t="str">
        <f t="shared" si="426"/>
        <v>Old</v>
      </c>
      <c r="G13653" t="str">
        <f t="shared" si="427"/>
        <v>Existing</v>
      </c>
    </row>
    <row r="13654" spans="1:7" ht="19" x14ac:dyDescent="0.25">
      <c r="A13654" s="7">
        <v>2015</v>
      </c>
      <c r="B13654" s="7" t="s">
        <v>1714</v>
      </c>
      <c r="C13654" s="7" t="s">
        <v>6</v>
      </c>
      <c r="D13654" s="24">
        <v>278362.61</v>
      </c>
      <c r="E13654">
        <f>INDEX('B. Store opening dates'!$B$5:$B$2448,MATCH('A. Sales by store'!B13654,'B. Store opening dates'!$A$5:$A$2448,0))</f>
        <v>2012</v>
      </c>
      <c r="F13654" t="str">
        <f t="shared" si="426"/>
        <v>Old</v>
      </c>
      <c r="G13654" t="str">
        <f t="shared" si="427"/>
        <v>Existing</v>
      </c>
    </row>
    <row r="13655" spans="1:7" ht="19" x14ac:dyDescent="0.25">
      <c r="A13655" s="7">
        <v>2014</v>
      </c>
      <c r="B13655" s="7" t="s">
        <v>1714</v>
      </c>
      <c r="C13655" s="7" t="s">
        <v>6</v>
      </c>
      <c r="D13655" s="24">
        <v>201960.81</v>
      </c>
      <c r="E13655">
        <f>INDEX('B. Store opening dates'!$B$5:$B$2448,MATCH('A. Sales by store'!B13655,'B. Store opening dates'!$A$5:$A$2448,0))</f>
        <v>2012</v>
      </c>
      <c r="F13655" t="str">
        <f t="shared" si="426"/>
        <v>Old</v>
      </c>
      <c r="G13655" t="str">
        <f t="shared" si="427"/>
        <v>Existing</v>
      </c>
    </row>
    <row r="13656" spans="1:7" ht="19" x14ac:dyDescent="0.25">
      <c r="A13656" s="7">
        <v>2015</v>
      </c>
      <c r="B13656" s="7" t="s">
        <v>1714</v>
      </c>
      <c r="C13656" s="7" t="s">
        <v>7</v>
      </c>
      <c r="D13656" s="24">
        <v>128544.03</v>
      </c>
      <c r="E13656">
        <f>INDEX('B. Store opening dates'!$B$5:$B$2448,MATCH('A. Sales by store'!B13656,'B. Store opening dates'!$A$5:$A$2448,0))</f>
        <v>2012</v>
      </c>
      <c r="F13656" t="str">
        <f t="shared" si="426"/>
        <v>Old</v>
      </c>
      <c r="G13656" t="str">
        <f t="shared" si="427"/>
        <v>Existing</v>
      </c>
    </row>
    <row r="13657" spans="1:7" ht="19" x14ac:dyDescent="0.25">
      <c r="A13657" s="7">
        <v>2014</v>
      </c>
      <c r="B13657" s="7" t="s">
        <v>1714</v>
      </c>
      <c r="C13657" s="7" t="s">
        <v>7</v>
      </c>
      <c r="D13657" s="24">
        <v>136892.20000000001</v>
      </c>
      <c r="E13657">
        <f>INDEX('B. Store opening dates'!$B$5:$B$2448,MATCH('A. Sales by store'!B13657,'B. Store opening dates'!$A$5:$A$2448,0))</f>
        <v>2012</v>
      </c>
      <c r="F13657" t="str">
        <f t="shared" si="426"/>
        <v>Old</v>
      </c>
      <c r="G13657" t="str">
        <f t="shared" si="427"/>
        <v>Existing</v>
      </c>
    </row>
    <row r="13658" spans="1:7" ht="19" x14ac:dyDescent="0.25">
      <c r="A13658" s="7">
        <v>2015</v>
      </c>
      <c r="B13658" s="7" t="s">
        <v>1714</v>
      </c>
      <c r="C13658" s="7" t="s">
        <v>8</v>
      </c>
      <c r="D13658" s="24">
        <v>611072.73</v>
      </c>
      <c r="E13658">
        <f>INDEX('B. Store opening dates'!$B$5:$B$2448,MATCH('A. Sales by store'!B13658,'B. Store opening dates'!$A$5:$A$2448,0))</f>
        <v>2012</v>
      </c>
      <c r="F13658" t="str">
        <f t="shared" si="426"/>
        <v>Old</v>
      </c>
      <c r="G13658" t="str">
        <f t="shared" si="427"/>
        <v>Existing</v>
      </c>
    </row>
    <row r="13659" spans="1:7" ht="19" x14ac:dyDescent="0.25">
      <c r="A13659" s="7">
        <v>2014</v>
      </c>
      <c r="B13659" s="7" t="s">
        <v>1714</v>
      </c>
      <c r="C13659" s="7" t="s">
        <v>8</v>
      </c>
      <c r="D13659" s="24">
        <v>629243.75</v>
      </c>
      <c r="E13659">
        <f>INDEX('B. Store opening dates'!$B$5:$B$2448,MATCH('A. Sales by store'!B13659,'B. Store opening dates'!$A$5:$A$2448,0))</f>
        <v>2012</v>
      </c>
      <c r="F13659" t="str">
        <f t="shared" si="426"/>
        <v>Old</v>
      </c>
      <c r="G13659" t="str">
        <f t="shared" si="427"/>
        <v>Existing</v>
      </c>
    </row>
    <row r="13660" spans="1:7" ht="19" x14ac:dyDescent="0.25">
      <c r="A13660" s="7">
        <v>2015</v>
      </c>
      <c r="B13660" s="7" t="s">
        <v>1715</v>
      </c>
      <c r="C13660" s="7" t="s">
        <v>5</v>
      </c>
      <c r="D13660" s="24">
        <v>878075.68</v>
      </c>
      <c r="E13660">
        <f>INDEX('B. Store opening dates'!$B$5:$B$2448,MATCH('A. Sales by store'!B13660,'B. Store opening dates'!$A$5:$A$2448,0))</f>
        <v>2012</v>
      </c>
      <c r="F13660" t="str">
        <f t="shared" si="426"/>
        <v>Old</v>
      </c>
      <c r="G13660" t="str">
        <f t="shared" si="427"/>
        <v>Existing</v>
      </c>
    </row>
    <row r="13661" spans="1:7" ht="19" x14ac:dyDescent="0.25">
      <c r="A13661" s="7">
        <v>2014</v>
      </c>
      <c r="B13661" s="7" t="s">
        <v>1715</v>
      </c>
      <c r="C13661" s="7" t="s">
        <v>5</v>
      </c>
      <c r="D13661" s="24">
        <v>963363.2</v>
      </c>
      <c r="E13661">
        <f>INDEX('B. Store opening dates'!$B$5:$B$2448,MATCH('A. Sales by store'!B13661,'B. Store opening dates'!$A$5:$A$2448,0))</f>
        <v>2012</v>
      </c>
      <c r="F13661" t="str">
        <f t="shared" si="426"/>
        <v>Old</v>
      </c>
      <c r="G13661" t="str">
        <f t="shared" si="427"/>
        <v>Existing</v>
      </c>
    </row>
    <row r="13662" spans="1:7" ht="19" x14ac:dyDescent="0.25">
      <c r="A13662" s="7">
        <v>2015</v>
      </c>
      <c r="B13662" s="7" t="s">
        <v>1715</v>
      </c>
      <c r="C13662" s="7" t="s">
        <v>6</v>
      </c>
      <c r="D13662" s="24">
        <v>201169.74</v>
      </c>
      <c r="E13662">
        <f>INDEX('B. Store opening dates'!$B$5:$B$2448,MATCH('A. Sales by store'!B13662,'B. Store opening dates'!$A$5:$A$2448,0))</f>
        <v>2012</v>
      </c>
      <c r="F13662" t="str">
        <f t="shared" si="426"/>
        <v>Old</v>
      </c>
      <c r="G13662" t="str">
        <f t="shared" si="427"/>
        <v>Existing</v>
      </c>
    </row>
    <row r="13663" spans="1:7" ht="19" x14ac:dyDescent="0.25">
      <c r="A13663" s="7">
        <v>2014</v>
      </c>
      <c r="B13663" s="7" t="s">
        <v>1715</v>
      </c>
      <c r="C13663" s="7" t="s">
        <v>6</v>
      </c>
      <c r="D13663" s="24">
        <v>145573.37</v>
      </c>
      <c r="E13663">
        <f>INDEX('B. Store opening dates'!$B$5:$B$2448,MATCH('A. Sales by store'!B13663,'B. Store opening dates'!$A$5:$A$2448,0))</f>
        <v>2012</v>
      </c>
      <c r="F13663" t="str">
        <f t="shared" si="426"/>
        <v>Old</v>
      </c>
      <c r="G13663" t="str">
        <f t="shared" si="427"/>
        <v>Existing</v>
      </c>
    </row>
    <row r="13664" spans="1:7" ht="19" x14ac:dyDescent="0.25">
      <c r="A13664" s="7">
        <v>2015</v>
      </c>
      <c r="B13664" s="7" t="s">
        <v>1715</v>
      </c>
      <c r="C13664" s="7" t="s">
        <v>7</v>
      </c>
      <c r="D13664" s="24">
        <v>237462</v>
      </c>
      <c r="E13664">
        <f>INDEX('B. Store opening dates'!$B$5:$B$2448,MATCH('A. Sales by store'!B13664,'B. Store opening dates'!$A$5:$A$2448,0))</f>
        <v>2012</v>
      </c>
      <c r="F13664" t="str">
        <f t="shared" si="426"/>
        <v>Old</v>
      </c>
      <c r="G13664" t="str">
        <f t="shared" si="427"/>
        <v>Existing</v>
      </c>
    </row>
    <row r="13665" spans="1:7" ht="19" x14ac:dyDescent="0.25">
      <c r="A13665" s="7">
        <v>2014</v>
      </c>
      <c r="B13665" s="7" t="s">
        <v>1715</v>
      </c>
      <c r="C13665" s="7" t="s">
        <v>7</v>
      </c>
      <c r="D13665" s="24">
        <v>249390.89</v>
      </c>
      <c r="E13665">
        <f>INDEX('B. Store opening dates'!$B$5:$B$2448,MATCH('A. Sales by store'!B13665,'B. Store opening dates'!$A$5:$A$2448,0))</f>
        <v>2012</v>
      </c>
      <c r="F13665" t="str">
        <f t="shared" si="426"/>
        <v>Old</v>
      </c>
      <c r="G13665" t="str">
        <f t="shared" si="427"/>
        <v>Existing</v>
      </c>
    </row>
    <row r="13666" spans="1:7" ht="19" x14ac:dyDescent="0.25">
      <c r="A13666" s="7">
        <v>2015</v>
      </c>
      <c r="B13666" s="7" t="s">
        <v>1715</v>
      </c>
      <c r="C13666" s="7" t="s">
        <v>8</v>
      </c>
      <c r="D13666" s="24">
        <v>759541.64</v>
      </c>
      <c r="E13666">
        <f>INDEX('B. Store opening dates'!$B$5:$B$2448,MATCH('A. Sales by store'!B13666,'B. Store opening dates'!$A$5:$A$2448,0))</f>
        <v>2012</v>
      </c>
      <c r="F13666" t="str">
        <f t="shared" si="426"/>
        <v>Old</v>
      </c>
      <c r="G13666" t="str">
        <f t="shared" si="427"/>
        <v>Existing</v>
      </c>
    </row>
    <row r="13667" spans="1:7" ht="19" x14ac:dyDescent="0.25">
      <c r="A13667" s="7">
        <v>2014</v>
      </c>
      <c r="B13667" s="7" t="s">
        <v>1715</v>
      </c>
      <c r="C13667" s="7" t="s">
        <v>8</v>
      </c>
      <c r="D13667" s="24">
        <v>783442.59</v>
      </c>
      <c r="E13667">
        <f>INDEX('B. Store opening dates'!$B$5:$B$2448,MATCH('A. Sales by store'!B13667,'B. Store opening dates'!$A$5:$A$2448,0))</f>
        <v>2012</v>
      </c>
      <c r="F13667" t="str">
        <f t="shared" si="426"/>
        <v>Old</v>
      </c>
      <c r="G13667" t="str">
        <f t="shared" si="427"/>
        <v>Existing</v>
      </c>
    </row>
    <row r="13668" spans="1:7" ht="19" x14ac:dyDescent="0.25">
      <c r="A13668" s="7">
        <v>2015</v>
      </c>
      <c r="B13668" s="7" t="s">
        <v>1716</v>
      </c>
      <c r="C13668" s="7" t="s">
        <v>5</v>
      </c>
      <c r="D13668" s="24">
        <v>585784.31000000006</v>
      </c>
      <c r="E13668">
        <f>INDEX('B. Store opening dates'!$B$5:$B$2448,MATCH('A. Sales by store'!B13668,'B. Store opening dates'!$A$5:$A$2448,0))</f>
        <v>2012</v>
      </c>
      <c r="F13668" t="str">
        <f t="shared" si="426"/>
        <v>Old</v>
      </c>
      <c r="G13668" t="str">
        <f t="shared" si="427"/>
        <v>Existing</v>
      </c>
    </row>
    <row r="13669" spans="1:7" ht="19" x14ac:dyDescent="0.25">
      <c r="A13669" s="7">
        <v>2014</v>
      </c>
      <c r="B13669" s="7" t="s">
        <v>1716</v>
      </c>
      <c r="C13669" s="7" t="s">
        <v>5</v>
      </c>
      <c r="D13669" s="24">
        <v>637371.38</v>
      </c>
      <c r="E13669">
        <f>INDEX('B. Store opening dates'!$B$5:$B$2448,MATCH('A. Sales by store'!B13669,'B. Store opening dates'!$A$5:$A$2448,0))</f>
        <v>2012</v>
      </c>
      <c r="F13669" t="str">
        <f t="shared" si="426"/>
        <v>Old</v>
      </c>
      <c r="G13669" t="str">
        <f t="shared" si="427"/>
        <v>Existing</v>
      </c>
    </row>
    <row r="13670" spans="1:7" ht="19" x14ac:dyDescent="0.25">
      <c r="A13670" s="7">
        <v>2015</v>
      </c>
      <c r="B13670" s="7" t="s">
        <v>1716</v>
      </c>
      <c r="C13670" s="7" t="s">
        <v>6</v>
      </c>
      <c r="D13670" s="24">
        <v>499098.89</v>
      </c>
      <c r="E13670">
        <f>INDEX('B. Store opening dates'!$B$5:$B$2448,MATCH('A. Sales by store'!B13670,'B. Store opening dates'!$A$5:$A$2448,0))</f>
        <v>2012</v>
      </c>
      <c r="F13670" t="str">
        <f t="shared" si="426"/>
        <v>Old</v>
      </c>
      <c r="G13670" t="str">
        <f t="shared" si="427"/>
        <v>Existing</v>
      </c>
    </row>
    <row r="13671" spans="1:7" ht="19" x14ac:dyDescent="0.25">
      <c r="A13671" s="7">
        <v>2014</v>
      </c>
      <c r="B13671" s="7" t="s">
        <v>1716</v>
      </c>
      <c r="C13671" s="7" t="s">
        <v>6</v>
      </c>
      <c r="D13671" s="24">
        <v>360776.6</v>
      </c>
      <c r="E13671">
        <f>INDEX('B. Store opening dates'!$B$5:$B$2448,MATCH('A. Sales by store'!B13671,'B. Store opening dates'!$A$5:$A$2448,0))</f>
        <v>2012</v>
      </c>
      <c r="F13671" t="str">
        <f t="shared" si="426"/>
        <v>Old</v>
      </c>
      <c r="G13671" t="str">
        <f t="shared" si="427"/>
        <v>Existing</v>
      </c>
    </row>
    <row r="13672" spans="1:7" ht="19" x14ac:dyDescent="0.25">
      <c r="A13672" s="7">
        <v>2015</v>
      </c>
      <c r="B13672" s="7" t="s">
        <v>1716</v>
      </c>
      <c r="C13672" s="7" t="s">
        <v>7</v>
      </c>
      <c r="D13672" s="24">
        <v>151761.74</v>
      </c>
      <c r="E13672">
        <f>INDEX('B. Store opening dates'!$B$5:$B$2448,MATCH('A. Sales by store'!B13672,'B. Store opening dates'!$A$5:$A$2448,0))</f>
        <v>2012</v>
      </c>
      <c r="F13672" t="str">
        <f t="shared" si="426"/>
        <v>Old</v>
      </c>
      <c r="G13672" t="str">
        <f t="shared" si="427"/>
        <v>Existing</v>
      </c>
    </row>
    <row r="13673" spans="1:7" ht="19" x14ac:dyDescent="0.25">
      <c r="A13673" s="7">
        <v>2014</v>
      </c>
      <c r="B13673" s="7" t="s">
        <v>1716</v>
      </c>
      <c r="C13673" s="7" t="s">
        <v>7</v>
      </c>
      <c r="D13673" s="24">
        <v>159671.5</v>
      </c>
      <c r="E13673">
        <f>INDEX('B. Store opening dates'!$B$5:$B$2448,MATCH('A. Sales by store'!B13673,'B. Store opening dates'!$A$5:$A$2448,0))</f>
        <v>2012</v>
      </c>
      <c r="F13673" t="str">
        <f t="shared" si="426"/>
        <v>Old</v>
      </c>
      <c r="G13673" t="str">
        <f t="shared" si="427"/>
        <v>Existing</v>
      </c>
    </row>
    <row r="13674" spans="1:7" ht="19" x14ac:dyDescent="0.25">
      <c r="A13674" s="7">
        <v>2015</v>
      </c>
      <c r="B13674" s="7" t="s">
        <v>1716</v>
      </c>
      <c r="C13674" s="7" t="s">
        <v>8</v>
      </c>
      <c r="D13674" s="24">
        <v>612658.99</v>
      </c>
      <c r="E13674">
        <f>INDEX('B. Store opening dates'!$B$5:$B$2448,MATCH('A. Sales by store'!B13674,'B. Store opening dates'!$A$5:$A$2448,0))</f>
        <v>2012</v>
      </c>
      <c r="F13674" t="str">
        <f t="shared" si="426"/>
        <v>Old</v>
      </c>
      <c r="G13674" t="str">
        <f t="shared" si="427"/>
        <v>Existing</v>
      </c>
    </row>
    <row r="13675" spans="1:7" ht="19" x14ac:dyDescent="0.25">
      <c r="A13675" s="7">
        <v>2014</v>
      </c>
      <c r="B13675" s="7" t="s">
        <v>1716</v>
      </c>
      <c r="C13675" s="7" t="s">
        <v>8</v>
      </c>
      <c r="D13675" s="24">
        <v>634279.1</v>
      </c>
      <c r="E13675">
        <f>INDEX('B. Store opening dates'!$B$5:$B$2448,MATCH('A. Sales by store'!B13675,'B. Store opening dates'!$A$5:$A$2448,0))</f>
        <v>2012</v>
      </c>
      <c r="F13675" t="str">
        <f t="shared" si="426"/>
        <v>Old</v>
      </c>
      <c r="G13675" t="str">
        <f t="shared" si="427"/>
        <v>Existing</v>
      </c>
    </row>
    <row r="13676" spans="1:7" ht="19" x14ac:dyDescent="0.25">
      <c r="A13676" s="7">
        <v>2015</v>
      </c>
      <c r="B13676" s="7" t="s">
        <v>1717</v>
      </c>
      <c r="C13676" s="7" t="s">
        <v>5</v>
      </c>
      <c r="D13676" s="24">
        <v>850693.23</v>
      </c>
      <c r="E13676">
        <f>INDEX('B. Store opening dates'!$B$5:$B$2448,MATCH('A. Sales by store'!B13676,'B. Store opening dates'!$A$5:$A$2448,0))</f>
        <v>2012</v>
      </c>
      <c r="F13676" t="str">
        <f t="shared" si="426"/>
        <v>Old</v>
      </c>
      <c r="G13676" t="str">
        <f t="shared" si="427"/>
        <v>Existing</v>
      </c>
    </row>
    <row r="13677" spans="1:7" ht="19" x14ac:dyDescent="0.25">
      <c r="A13677" s="7">
        <v>2014</v>
      </c>
      <c r="B13677" s="7" t="s">
        <v>1717</v>
      </c>
      <c r="C13677" s="7" t="s">
        <v>5</v>
      </c>
      <c r="D13677" s="24">
        <v>931720.73</v>
      </c>
      <c r="E13677">
        <f>INDEX('B. Store opening dates'!$B$5:$B$2448,MATCH('A. Sales by store'!B13677,'B. Store opening dates'!$A$5:$A$2448,0))</f>
        <v>2012</v>
      </c>
      <c r="F13677" t="str">
        <f t="shared" si="426"/>
        <v>Old</v>
      </c>
      <c r="G13677" t="str">
        <f t="shared" si="427"/>
        <v>Existing</v>
      </c>
    </row>
    <row r="13678" spans="1:7" ht="19" x14ac:dyDescent="0.25">
      <c r="A13678" s="7">
        <v>2015</v>
      </c>
      <c r="B13678" s="7" t="s">
        <v>1717</v>
      </c>
      <c r="C13678" s="7" t="s">
        <v>6</v>
      </c>
      <c r="D13678" s="24">
        <v>398292.9</v>
      </c>
      <c r="E13678">
        <f>INDEX('B. Store opening dates'!$B$5:$B$2448,MATCH('A. Sales by store'!B13678,'B. Store opening dates'!$A$5:$A$2448,0))</f>
        <v>2012</v>
      </c>
      <c r="F13678" t="str">
        <f t="shared" si="426"/>
        <v>Old</v>
      </c>
      <c r="G13678" t="str">
        <f t="shared" si="427"/>
        <v>Existing</v>
      </c>
    </row>
    <row r="13679" spans="1:7" ht="19" x14ac:dyDescent="0.25">
      <c r="A13679" s="7">
        <v>2014</v>
      </c>
      <c r="B13679" s="7" t="s">
        <v>1717</v>
      </c>
      <c r="C13679" s="7" t="s">
        <v>6</v>
      </c>
      <c r="D13679" s="24">
        <v>278702.13</v>
      </c>
      <c r="E13679">
        <f>INDEX('B. Store opening dates'!$B$5:$B$2448,MATCH('A. Sales by store'!B13679,'B. Store opening dates'!$A$5:$A$2448,0))</f>
        <v>2012</v>
      </c>
      <c r="F13679" t="str">
        <f t="shared" si="426"/>
        <v>Old</v>
      </c>
      <c r="G13679" t="str">
        <f t="shared" si="427"/>
        <v>Existing</v>
      </c>
    </row>
    <row r="13680" spans="1:7" ht="19" x14ac:dyDescent="0.25">
      <c r="A13680" s="7">
        <v>2015</v>
      </c>
      <c r="B13680" s="7" t="s">
        <v>1717</v>
      </c>
      <c r="C13680" s="7" t="s">
        <v>7</v>
      </c>
      <c r="D13680" s="24">
        <v>52873.73</v>
      </c>
      <c r="E13680">
        <f>INDEX('B. Store opening dates'!$B$5:$B$2448,MATCH('A. Sales by store'!B13680,'B. Store opening dates'!$A$5:$A$2448,0))</f>
        <v>2012</v>
      </c>
      <c r="F13680" t="str">
        <f t="shared" si="426"/>
        <v>Old</v>
      </c>
      <c r="G13680" t="str">
        <f t="shared" si="427"/>
        <v>Existing</v>
      </c>
    </row>
    <row r="13681" spans="1:7" ht="19" x14ac:dyDescent="0.25">
      <c r="A13681" s="7">
        <v>2014</v>
      </c>
      <c r="B13681" s="7" t="s">
        <v>1717</v>
      </c>
      <c r="C13681" s="7" t="s">
        <v>7</v>
      </c>
      <c r="D13681" s="24">
        <v>56204.46</v>
      </c>
      <c r="E13681">
        <f>INDEX('B. Store opening dates'!$B$5:$B$2448,MATCH('A. Sales by store'!B13681,'B. Store opening dates'!$A$5:$A$2448,0))</f>
        <v>2012</v>
      </c>
      <c r="F13681" t="str">
        <f t="shared" si="426"/>
        <v>Old</v>
      </c>
      <c r="G13681" t="str">
        <f t="shared" si="427"/>
        <v>Existing</v>
      </c>
    </row>
    <row r="13682" spans="1:7" ht="19" x14ac:dyDescent="0.25">
      <c r="A13682" s="7">
        <v>2015</v>
      </c>
      <c r="B13682" s="7" t="s">
        <v>1717</v>
      </c>
      <c r="C13682" s="7" t="s">
        <v>8</v>
      </c>
      <c r="D13682" s="24">
        <v>728736.99</v>
      </c>
      <c r="E13682">
        <f>INDEX('B. Store opening dates'!$B$5:$B$2448,MATCH('A. Sales by store'!B13682,'B. Store opening dates'!$A$5:$A$2448,0))</f>
        <v>2012</v>
      </c>
      <c r="F13682" t="str">
        <f t="shared" si="426"/>
        <v>Old</v>
      </c>
      <c r="G13682" t="str">
        <f t="shared" si="427"/>
        <v>Existing</v>
      </c>
    </row>
    <row r="13683" spans="1:7" ht="19" x14ac:dyDescent="0.25">
      <c r="A13683" s="7">
        <v>2014</v>
      </c>
      <c r="B13683" s="7" t="s">
        <v>1717</v>
      </c>
      <c r="C13683" s="7" t="s">
        <v>8</v>
      </c>
      <c r="D13683" s="24">
        <v>758769.63</v>
      </c>
      <c r="E13683">
        <f>INDEX('B. Store opening dates'!$B$5:$B$2448,MATCH('A. Sales by store'!B13683,'B. Store opening dates'!$A$5:$A$2448,0))</f>
        <v>2012</v>
      </c>
      <c r="F13683" t="str">
        <f t="shared" si="426"/>
        <v>Old</v>
      </c>
      <c r="G13683" t="str">
        <f t="shared" si="427"/>
        <v>Existing</v>
      </c>
    </row>
    <row r="13684" spans="1:7" ht="19" x14ac:dyDescent="0.25">
      <c r="A13684" s="7">
        <v>2015</v>
      </c>
      <c r="B13684" s="7" t="s">
        <v>1718</v>
      </c>
      <c r="C13684" s="7" t="s">
        <v>5</v>
      </c>
      <c r="D13684" s="24">
        <v>899280.83</v>
      </c>
      <c r="E13684">
        <f>INDEX('B. Store opening dates'!$B$5:$B$2448,MATCH('A. Sales by store'!B13684,'B. Store opening dates'!$A$5:$A$2448,0))</f>
        <v>2012</v>
      </c>
      <c r="F13684" t="str">
        <f t="shared" si="426"/>
        <v>Old</v>
      </c>
      <c r="G13684" t="str">
        <f t="shared" si="427"/>
        <v>Existing</v>
      </c>
    </row>
    <row r="13685" spans="1:7" ht="19" x14ac:dyDescent="0.25">
      <c r="A13685" s="7">
        <v>2014</v>
      </c>
      <c r="B13685" s="7" t="s">
        <v>1718</v>
      </c>
      <c r="C13685" s="7" t="s">
        <v>5</v>
      </c>
      <c r="D13685" s="24">
        <v>978399.87</v>
      </c>
      <c r="E13685">
        <f>INDEX('B. Store opening dates'!$B$5:$B$2448,MATCH('A. Sales by store'!B13685,'B. Store opening dates'!$A$5:$A$2448,0))</f>
        <v>2012</v>
      </c>
      <c r="F13685" t="str">
        <f t="shared" si="426"/>
        <v>Old</v>
      </c>
      <c r="G13685" t="str">
        <f t="shared" si="427"/>
        <v>Existing</v>
      </c>
    </row>
    <row r="13686" spans="1:7" ht="19" x14ac:dyDescent="0.25">
      <c r="A13686" s="7">
        <v>2015</v>
      </c>
      <c r="B13686" s="7" t="s">
        <v>1718</v>
      </c>
      <c r="C13686" s="7" t="s">
        <v>6</v>
      </c>
      <c r="D13686" s="24">
        <v>502479.85</v>
      </c>
      <c r="E13686">
        <f>INDEX('B. Store opening dates'!$B$5:$B$2448,MATCH('A. Sales by store'!B13686,'B. Store opening dates'!$A$5:$A$2448,0))</f>
        <v>2012</v>
      </c>
      <c r="F13686" t="str">
        <f t="shared" si="426"/>
        <v>Old</v>
      </c>
      <c r="G13686" t="str">
        <f t="shared" si="427"/>
        <v>Existing</v>
      </c>
    </row>
    <row r="13687" spans="1:7" ht="19" x14ac:dyDescent="0.25">
      <c r="A13687" s="7">
        <v>2014</v>
      </c>
      <c r="B13687" s="7" t="s">
        <v>1718</v>
      </c>
      <c r="C13687" s="7" t="s">
        <v>6</v>
      </c>
      <c r="D13687" s="24">
        <v>348344.75</v>
      </c>
      <c r="E13687">
        <f>INDEX('B. Store opening dates'!$B$5:$B$2448,MATCH('A. Sales by store'!B13687,'B. Store opening dates'!$A$5:$A$2448,0))</f>
        <v>2012</v>
      </c>
      <c r="F13687" t="str">
        <f t="shared" si="426"/>
        <v>Old</v>
      </c>
      <c r="G13687" t="str">
        <f t="shared" si="427"/>
        <v>Existing</v>
      </c>
    </row>
    <row r="13688" spans="1:7" ht="19" x14ac:dyDescent="0.25">
      <c r="A13688" s="7">
        <v>2015</v>
      </c>
      <c r="B13688" s="7" t="s">
        <v>1718</v>
      </c>
      <c r="C13688" s="7" t="s">
        <v>7</v>
      </c>
      <c r="D13688" s="24">
        <v>175819.9</v>
      </c>
      <c r="E13688">
        <f>INDEX('B. Store opening dates'!$B$5:$B$2448,MATCH('A. Sales by store'!B13688,'B. Store opening dates'!$A$5:$A$2448,0))</f>
        <v>2012</v>
      </c>
      <c r="F13688" t="str">
        <f t="shared" si="426"/>
        <v>Old</v>
      </c>
      <c r="G13688" t="str">
        <f t="shared" si="427"/>
        <v>Existing</v>
      </c>
    </row>
    <row r="13689" spans="1:7" ht="19" x14ac:dyDescent="0.25">
      <c r="A13689" s="7">
        <v>2014</v>
      </c>
      <c r="B13689" s="7" t="s">
        <v>1718</v>
      </c>
      <c r="C13689" s="7" t="s">
        <v>7</v>
      </c>
      <c r="D13689" s="24">
        <v>184913.99</v>
      </c>
      <c r="E13689">
        <f>INDEX('B. Store opening dates'!$B$5:$B$2448,MATCH('A. Sales by store'!B13689,'B. Store opening dates'!$A$5:$A$2448,0))</f>
        <v>2012</v>
      </c>
      <c r="F13689" t="str">
        <f t="shared" si="426"/>
        <v>Old</v>
      </c>
      <c r="G13689" t="str">
        <f t="shared" si="427"/>
        <v>Existing</v>
      </c>
    </row>
    <row r="13690" spans="1:7" ht="19" x14ac:dyDescent="0.25">
      <c r="A13690" s="7">
        <v>2015</v>
      </c>
      <c r="B13690" s="7" t="s">
        <v>1718</v>
      </c>
      <c r="C13690" s="7" t="s">
        <v>8</v>
      </c>
      <c r="D13690" s="24">
        <v>439837.51</v>
      </c>
      <c r="E13690">
        <f>INDEX('B. Store opening dates'!$B$5:$B$2448,MATCH('A. Sales by store'!B13690,'B. Store opening dates'!$A$5:$A$2448,0))</f>
        <v>2012</v>
      </c>
      <c r="F13690" t="str">
        <f t="shared" si="426"/>
        <v>Old</v>
      </c>
      <c r="G13690" t="str">
        <f t="shared" si="427"/>
        <v>Existing</v>
      </c>
    </row>
    <row r="13691" spans="1:7" ht="19" x14ac:dyDescent="0.25">
      <c r="A13691" s="7">
        <v>2014</v>
      </c>
      <c r="B13691" s="7" t="s">
        <v>1718</v>
      </c>
      <c r="C13691" s="7" t="s">
        <v>8</v>
      </c>
      <c r="D13691" s="24">
        <v>458814.77</v>
      </c>
      <c r="E13691">
        <f>INDEX('B. Store opening dates'!$B$5:$B$2448,MATCH('A. Sales by store'!B13691,'B. Store opening dates'!$A$5:$A$2448,0))</f>
        <v>2012</v>
      </c>
      <c r="F13691" t="str">
        <f t="shared" si="426"/>
        <v>Old</v>
      </c>
      <c r="G13691" t="str">
        <f t="shared" si="427"/>
        <v>Existing</v>
      </c>
    </row>
    <row r="13692" spans="1:7" ht="19" x14ac:dyDescent="0.25">
      <c r="A13692" s="7">
        <v>2015</v>
      </c>
      <c r="B13692" s="7" t="s">
        <v>1719</v>
      </c>
      <c r="C13692" s="7" t="s">
        <v>5</v>
      </c>
      <c r="D13692" s="24">
        <v>764100.35</v>
      </c>
      <c r="E13692">
        <f>INDEX('B. Store opening dates'!$B$5:$B$2448,MATCH('A. Sales by store'!B13692,'B. Store opening dates'!$A$5:$A$2448,0))</f>
        <v>2012</v>
      </c>
      <c r="F13692" t="str">
        <f t="shared" si="426"/>
        <v>Old</v>
      </c>
      <c r="G13692" t="str">
        <f t="shared" si="427"/>
        <v>Existing</v>
      </c>
    </row>
    <row r="13693" spans="1:7" ht="19" x14ac:dyDescent="0.25">
      <c r="A13693" s="7">
        <v>2014</v>
      </c>
      <c r="B13693" s="7" t="s">
        <v>1719</v>
      </c>
      <c r="C13693" s="7" t="s">
        <v>5</v>
      </c>
      <c r="D13693" s="24">
        <v>842577.57</v>
      </c>
      <c r="E13693">
        <f>INDEX('B. Store opening dates'!$B$5:$B$2448,MATCH('A. Sales by store'!B13693,'B. Store opening dates'!$A$5:$A$2448,0))</f>
        <v>2012</v>
      </c>
      <c r="F13693" t="str">
        <f t="shared" si="426"/>
        <v>Old</v>
      </c>
      <c r="G13693" t="str">
        <f t="shared" si="427"/>
        <v>Existing</v>
      </c>
    </row>
    <row r="13694" spans="1:7" ht="19" x14ac:dyDescent="0.25">
      <c r="A13694" s="7">
        <v>2015</v>
      </c>
      <c r="B13694" s="7" t="s">
        <v>1719</v>
      </c>
      <c r="C13694" s="7" t="s">
        <v>6</v>
      </c>
      <c r="D13694" s="24">
        <v>527223.62</v>
      </c>
      <c r="E13694">
        <f>INDEX('B. Store opening dates'!$B$5:$B$2448,MATCH('A. Sales by store'!B13694,'B. Store opening dates'!$A$5:$A$2448,0))</f>
        <v>2012</v>
      </c>
      <c r="F13694" t="str">
        <f t="shared" si="426"/>
        <v>Old</v>
      </c>
      <c r="G13694" t="str">
        <f t="shared" si="427"/>
        <v>Existing</v>
      </c>
    </row>
    <row r="13695" spans="1:7" ht="19" x14ac:dyDescent="0.25">
      <c r="A13695" s="7">
        <v>2014</v>
      </c>
      <c r="B13695" s="7" t="s">
        <v>1719</v>
      </c>
      <c r="C13695" s="7" t="s">
        <v>6</v>
      </c>
      <c r="D13695" s="24">
        <v>368841.12</v>
      </c>
      <c r="E13695">
        <f>INDEX('B. Store opening dates'!$B$5:$B$2448,MATCH('A. Sales by store'!B13695,'B. Store opening dates'!$A$5:$A$2448,0))</f>
        <v>2012</v>
      </c>
      <c r="F13695" t="str">
        <f t="shared" si="426"/>
        <v>Old</v>
      </c>
      <c r="G13695" t="str">
        <f t="shared" si="427"/>
        <v>Existing</v>
      </c>
    </row>
    <row r="13696" spans="1:7" ht="19" x14ac:dyDescent="0.25">
      <c r="A13696" s="7">
        <v>2015</v>
      </c>
      <c r="B13696" s="7" t="s">
        <v>1719</v>
      </c>
      <c r="C13696" s="7" t="s">
        <v>7</v>
      </c>
      <c r="D13696" s="24">
        <v>193342.49</v>
      </c>
      <c r="E13696">
        <f>INDEX('B. Store opening dates'!$B$5:$B$2448,MATCH('A. Sales by store'!B13696,'B. Store opening dates'!$A$5:$A$2448,0))</f>
        <v>2012</v>
      </c>
      <c r="F13696" t="str">
        <f t="shared" si="426"/>
        <v>Old</v>
      </c>
      <c r="G13696" t="str">
        <f t="shared" si="427"/>
        <v>Existing</v>
      </c>
    </row>
    <row r="13697" spans="1:7" ht="19" x14ac:dyDescent="0.25">
      <c r="A13697" s="7">
        <v>2014</v>
      </c>
      <c r="B13697" s="7" t="s">
        <v>1719</v>
      </c>
      <c r="C13697" s="7" t="s">
        <v>7</v>
      </c>
      <c r="D13697" s="24">
        <v>203512.33</v>
      </c>
      <c r="E13697">
        <f>INDEX('B. Store opening dates'!$B$5:$B$2448,MATCH('A. Sales by store'!B13697,'B. Store opening dates'!$A$5:$A$2448,0))</f>
        <v>2012</v>
      </c>
      <c r="F13697" t="str">
        <f t="shared" si="426"/>
        <v>Old</v>
      </c>
      <c r="G13697" t="str">
        <f t="shared" si="427"/>
        <v>Existing</v>
      </c>
    </row>
    <row r="13698" spans="1:7" ht="19" x14ac:dyDescent="0.25">
      <c r="A13698" s="7">
        <v>2015</v>
      </c>
      <c r="B13698" s="7" t="s">
        <v>1719</v>
      </c>
      <c r="C13698" s="7" t="s">
        <v>8</v>
      </c>
      <c r="D13698" s="24">
        <v>687123.28</v>
      </c>
      <c r="E13698">
        <f>INDEX('B. Store opening dates'!$B$5:$B$2448,MATCH('A. Sales by store'!B13698,'B. Store opening dates'!$A$5:$A$2448,0))</f>
        <v>2012</v>
      </c>
      <c r="F13698" t="str">
        <f t="shared" si="426"/>
        <v>Old</v>
      </c>
      <c r="G13698" t="str">
        <f t="shared" si="427"/>
        <v>Existing</v>
      </c>
    </row>
    <row r="13699" spans="1:7" ht="19" x14ac:dyDescent="0.25">
      <c r="A13699" s="7">
        <v>2014</v>
      </c>
      <c r="B13699" s="7" t="s">
        <v>1719</v>
      </c>
      <c r="C13699" s="7" t="s">
        <v>8</v>
      </c>
      <c r="D13699" s="24">
        <v>715524.31</v>
      </c>
      <c r="E13699">
        <f>INDEX('B. Store opening dates'!$B$5:$B$2448,MATCH('A. Sales by store'!B13699,'B. Store opening dates'!$A$5:$A$2448,0))</f>
        <v>2012</v>
      </c>
      <c r="F13699" t="str">
        <f t="shared" si="426"/>
        <v>Old</v>
      </c>
      <c r="G13699" t="str">
        <f t="shared" si="427"/>
        <v>Existing</v>
      </c>
    </row>
    <row r="13700" spans="1:7" ht="19" x14ac:dyDescent="0.25">
      <c r="A13700" s="7">
        <v>2015</v>
      </c>
      <c r="B13700" s="7" t="s">
        <v>1720</v>
      </c>
      <c r="C13700" s="7" t="s">
        <v>5</v>
      </c>
      <c r="D13700" s="24">
        <v>629525.28</v>
      </c>
      <c r="E13700">
        <f>INDEX('B. Store opening dates'!$B$5:$B$2448,MATCH('A. Sales by store'!B13700,'B. Store opening dates'!$A$5:$A$2448,0))</f>
        <v>2012</v>
      </c>
      <c r="F13700" t="str">
        <f t="shared" si="426"/>
        <v>Old</v>
      </c>
      <c r="G13700" t="str">
        <f t="shared" si="427"/>
        <v>Existing</v>
      </c>
    </row>
    <row r="13701" spans="1:7" ht="19" x14ac:dyDescent="0.25">
      <c r="A13701" s="7">
        <v>2014</v>
      </c>
      <c r="B13701" s="7" t="s">
        <v>1720</v>
      </c>
      <c r="C13701" s="7" t="s">
        <v>5</v>
      </c>
      <c r="D13701" s="24">
        <v>693255.92</v>
      </c>
      <c r="E13701">
        <f>INDEX('B. Store opening dates'!$B$5:$B$2448,MATCH('A. Sales by store'!B13701,'B. Store opening dates'!$A$5:$A$2448,0))</f>
        <v>2012</v>
      </c>
      <c r="F13701" t="str">
        <f t="shared" ref="F13701:F13764" si="428">IF(A13701 = 2015, IF(E13701&lt; 2015, "Old","New"),IF(E13701 &lt; 2014, "Old","New"))</f>
        <v>Old</v>
      </c>
      <c r="G13701" t="str">
        <f t="shared" ref="G13701:G13764" si="429">IF(A13701 = 2015, IF(E13701&lt; 2015, "Existing","New"),"Existing")</f>
        <v>Existing</v>
      </c>
    </row>
    <row r="13702" spans="1:7" ht="19" x14ac:dyDescent="0.25">
      <c r="A13702" s="7">
        <v>2015</v>
      </c>
      <c r="B13702" s="7" t="s">
        <v>1720</v>
      </c>
      <c r="C13702" s="7" t="s">
        <v>6</v>
      </c>
      <c r="D13702" s="24">
        <v>200629.76000000001</v>
      </c>
      <c r="E13702">
        <f>INDEX('B. Store opening dates'!$B$5:$B$2448,MATCH('A. Sales by store'!B13702,'B. Store opening dates'!$A$5:$A$2448,0))</f>
        <v>2012</v>
      </c>
      <c r="F13702" t="str">
        <f t="shared" si="428"/>
        <v>Old</v>
      </c>
      <c r="G13702" t="str">
        <f t="shared" si="429"/>
        <v>Existing</v>
      </c>
    </row>
    <row r="13703" spans="1:7" ht="19" x14ac:dyDescent="0.25">
      <c r="A13703" s="7">
        <v>2014</v>
      </c>
      <c r="B13703" s="7" t="s">
        <v>1720</v>
      </c>
      <c r="C13703" s="7" t="s">
        <v>6</v>
      </c>
      <c r="D13703" s="24">
        <v>141561.01</v>
      </c>
      <c r="E13703">
        <f>INDEX('B. Store opening dates'!$B$5:$B$2448,MATCH('A. Sales by store'!B13703,'B. Store opening dates'!$A$5:$A$2448,0))</f>
        <v>2012</v>
      </c>
      <c r="F13703" t="str">
        <f t="shared" si="428"/>
        <v>Old</v>
      </c>
      <c r="G13703" t="str">
        <f t="shared" si="429"/>
        <v>Existing</v>
      </c>
    </row>
    <row r="13704" spans="1:7" ht="19" x14ac:dyDescent="0.25">
      <c r="A13704" s="7">
        <v>2015</v>
      </c>
      <c r="B13704" s="7" t="s">
        <v>1720</v>
      </c>
      <c r="C13704" s="7" t="s">
        <v>7</v>
      </c>
      <c r="D13704" s="24">
        <v>60971.25</v>
      </c>
      <c r="E13704">
        <f>INDEX('B. Store opening dates'!$B$5:$B$2448,MATCH('A. Sales by store'!B13704,'B. Store opening dates'!$A$5:$A$2448,0))</f>
        <v>2012</v>
      </c>
      <c r="F13704" t="str">
        <f t="shared" si="428"/>
        <v>Old</v>
      </c>
      <c r="G13704" t="str">
        <f t="shared" si="429"/>
        <v>Existing</v>
      </c>
    </row>
    <row r="13705" spans="1:7" ht="19" x14ac:dyDescent="0.25">
      <c r="A13705" s="7">
        <v>2014</v>
      </c>
      <c r="B13705" s="7" t="s">
        <v>1720</v>
      </c>
      <c r="C13705" s="7" t="s">
        <v>7</v>
      </c>
      <c r="D13705" s="24">
        <v>64003</v>
      </c>
      <c r="E13705">
        <f>INDEX('B. Store opening dates'!$B$5:$B$2448,MATCH('A. Sales by store'!B13705,'B. Store opening dates'!$A$5:$A$2448,0))</f>
        <v>2012</v>
      </c>
      <c r="F13705" t="str">
        <f t="shared" si="428"/>
        <v>Old</v>
      </c>
      <c r="G13705" t="str">
        <f t="shared" si="429"/>
        <v>Existing</v>
      </c>
    </row>
    <row r="13706" spans="1:7" ht="19" x14ac:dyDescent="0.25">
      <c r="A13706" s="7">
        <v>2015</v>
      </c>
      <c r="B13706" s="7" t="s">
        <v>1720</v>
      </c>
      <c r="C13706" s="7" t="s">
        <v>8</v>
      </c>
      <c r="D13706" s="24">
        <v>478721.51</v>
      </c>
      <c r="E13706">
        <f>INDEX('B. Store opening dates'!$B$5:$B$2448,MATCH('A. Sales by store'!B13706,'B. Store opening dates'!$A$5:$A$2448,0))</f>
        <v>2012</v>
      </c>
      <c r="F13706" t="str">
        <f t="shared" si="428"/>
        <v>Old</v>
      </c>
      <c r="G13706" t="str">
        <f t="shared" si="429"/>
        <v>Existing</v>
      </c>
    </row>
    <row r="13707" spans="1:7" ht="19" x14ac:dyDescent="0.25">
      <c r="A13707" s="7">
        <v>2014</v>
      </c>
      <c r="B13707" s="7" t="s">
        <v>1720</v>
      </c>
      <c r="C13707" s="7" t="s">
        <v>8</v>
      </c>
      <c r="D13707" s="24">
        <v>499142.86</v>
      </c>
      <c r="E13707">
        <f>INDEX('B. Store opening dates'!$B$5:$B$2448,MATCH('A. Sales by store'!B13707,'B. Store opening dates'!$A$5:$A$2448,0))</f>
        <v>2012</v>
      </c>
      <c r="F13707" t="str">
        <f t="shared" si="428"/>
        <v>Old</v>
      </c>
      <c r="G13707" t="str">
        <f t="shared" si="429"/>
        <v>Existing</v>
      </c>
    </row>
    <row r="13708" spans="1:7" ht="19" x14ac:dyDescent="0.25">
      <c r="A13708" s="7">
        <v>2015</v>
      </c>
      <c r="B13708" s="7" t="s">
        <v>1721</v>
      </c>
      <c r="C13708" s="7" t="s">
        <v>5</v>
      </c>
      <c r="D13708" s="24">
        <v>612475.66</v>
      </c>
      <c r="E13708">
        <f>INDEX('B. Store opening dates'!$B$5:$B$2448,MATCH('A. Sales by store'!B13708,'B. Store opening dates'!$A$5:$A$2448,0))</f>
        <v>2012</v>
      </c>
      <c r="F13708" t="str">
        <f t="shared" si="428"/>
        <v>Old</v>
      </c>
      <c r="G13708" t="str">
        <f t="shared" si="429"/>
        <v>Existing</v>
      </c>
    </row>
    <row r="13709" spans="1:7" ht="19" x14ac:dyDescent="0.25">
      <c r="A13709" s="7">
        <v>2014</v>
      </c>
      <c r="B13709" s="7" t="s">
        <v>1721</v>
      </c>
      <c r="C13709" s="7" t="s">
        <v>5</v>
      </c>
      <c r="D13709" s="24">
        <v>668656.51</v>
      </c>
      <c r="E13709">
        <f>INDEX('B. Store opening dates'!$B$5:$B$2448,MATCH('A. Sales by store'!B13709,'B. Store opening dates'!$A$5:$A$2448,0))</f>
        <v>2012</v>
      </c>
      <c r="F13709" t="str">
        <f t="shared" si="428"/>
        <v>Old</v>
      </c>
      <c r="G13709" t="str">
        <f t="shared" si="429"/>
        <v>Existing</v>
      </c>
    </row>
    <row r="13710" spans="1:7" ht="19" x14ac:dyDescent="0.25">
      <c r="A13710" s="7">
        <v>2015</v>
      </c>
      <c r="B13710" s="7" t="s">
        <v>1721</v>
      </c>
      <c r="C13710" s="7" t="s">
        <v>6</v>
      </c>
      <c r="D13710" s="24">
        <v>510932.44</v>
      </c>
      <c r="E13710">
        <f>INDEX('B. Store opening dates'!$B$5:$B$2448,MATCH('A. Sales by store'!B13710,'B. Store opening dates'!$A$5:$A$2448,0))</f>
        <v>2012</v>
      </c>
      <c r="F13710" t="str">
        <f t="shared" si="428"/>
        <v>Old</v>
      </c>
      <c r="G13710" t="str">
        <f t="shared" si="429"/>
        <v>Existing</v>
      </c>
    </row>
    <row r="13711" spans="1:7" ht="19" x14ac:dyDescent="0.25">
      <c r="A13711" s="7">
        <v>2014</v>
      </c>
      <c r="B13711" s="7" t="s">
        <v>1721</v>
      </c>
      <c r="C13711" s="7" t="s">
        <v>6</v>
      </c>
      <c r="D13711" s="24">
        <v>360458.64</v>
      </c>
      <c r="E13711">
        <f>INDEX('B. Store opening dates'!$B$5:$B$2448,MATCH('A. Sales by store'!B13711,'B. Store opening dates'!$A$5:$A$2448,0))</f>
        <v>2012</v>
      </c>
      <c r="F13711" t="str">
        <f t="shared" si="428"/>
        <v>Old</v>
      </c>
      <c r="G13711" t="str">
        <f t="shared" si="429"/>
        <v>Existing</v>
      </c>
    </row>
    <row r="13712" spans="1:7" ht="19" x14ac:dyDescent="0.25">
      <c r="A13712" s="7">
        <v>2015</v>
      </c>
      <c r="B13712" s="7" t="s">
        <v>1721</v>
      </c>
      <c r="C13712" s="7" t="s">
        <v>7</v>
      </c>
      <c r="D13712" s="24">
        <v>201631.67</v>
      </c>
      <c r="E13712">
        <f>INDEX('B. Store opening dates'!$B$5:$B$2448,MATCH('A. Sales by store'!B13712,'B. Store opening dates'!$A$5:$A$2448,0))</f>
        <v>2012</v>
      </c>
      <c r="F13712" t="str">
        <f t="shared" si="428"/>
        <v>Old</v>
      </c>
      <c r="G13712" t="str">
        <f t="shared" si="429"/>
        <v>Existing</v>
      </c>
    </row>
    <row r="13713" spans="1:7" ht="19" x14ac:dyDescent="0.25">
      <c r="A13713" s="7">
        <v>2014</v>
      </c>
      <c r="B13713" s="7" t="s">
        <v>1721</v>
      </c>
      <c r="C13713" s="7" t="s">
        <v>7</v>
      </c>
      <c r="D13713" s="24">
        <v>214813.3</v>
      </c>
      <c r="E13713">
        <f>INDEX('B. Store opening dates'!$B$5:$B$2448,MATCH('A. Sales by store'!B13713,'B. Store opening dates'!$A$5:$A$2448,0))</f>
        <v>2012</v>
      </c>
      <c r="F13713" t="str">
        <f t="shared" si="428"/>
        <v>Old</v>
      </c>
      <c r="G13713" t="str">
        <f t="shared" si="429"/>
        <v>Existing</v>
      </c>
    </row>
    <row r="13714" spans="1:7" ht="19" x14ac:dyDescent="0.25">
      <c r="A13714" s="7">
        <v>2015</v>
      </c>
      <c r="B13714" s="7" t="s">
        <v>1721</v>
      </c>
      <c r="C13714" s="7" t="s">
        <v>8</v>
      </c>
      <c r="D13714" s="24">
        <v>514990.99</v>
      </c>
      <c r="E13714">
        <f>INDEX('B. Store opening dates'!$B$5:$B$2448,MATCH('A. Sales by store'!B13714,'B. Store opening dates'!$A$5:$A$2448,0))</f>
        <v>2012</v>
      </c>
      <c r="F13714" t="str">
        <f t="shared" si="428"/>
        <v>Old</v>
      </c>
      <c r="G13714" t="str">
        <f t="shared" si="429"/>
        <v>Existing</v>
      </c>
    </row>
    <row r="13715" spans="1:7" ht="19" x14ac:dyDescent="0.25">
      <c r="A13715" s="7">
        <v>2014</v>
      </c>
      <c r="B13715" s="7" t="s">
        <v>1721</v>
      </c>
      <c r="C13715" s="7" t="s">
        <v>8</v>
      </c>
      <c r="D13715" s="24">
        <v>531887.54</v>
      </c>
      <c r="E13715">
        <f>INDEX('B. Store opening dates'!$B$5:$B$2448,MATCH('A. Sales by store'!B13715,'B. Store opening dates'!$A$5:$A$2448,0))</f>
        <v>2012</v>
      </c>
      <c r="F13715" t="str">
        <f t="shared" si="428"/>
        <v>Old</v>
      </c>
      <c r="G13715" t="str">
        <f t="shared" si="429"/>
        <v>Existing</v>
      </c>
    </row>
    <row r="13716" spans="1:7" ht="19" x14ac:dyDescent="0.25">
      <c r="A13716" s="7">
        <v>2015</v>
      </c>
      <c r="B13716" s="7" t="s">
        <v>1722</v>
      </c>
      <c r="C13716" s="7" t="s">
        <v>5</v>
      </c>
      <c r="D13716" s="24">
        <v>746046.92</v>
      </c>
      <c r="E13716">
        <f>INDEX('B. Store opening dates'!$B$5:$B$2448,MATCH('A. Sales by store'!B13716,'B. Store opening dates'!$A$5:$A$2448,0))</f>
        <v>2012</v>
      </c>
      <c r="F13716" t="str">
        <f t="shared" si="428"/>
        <v>Old</v>
      </c>
      <c r="G13716" t="str">
        <f t="shared" si="429"/>
        <v>Existing</v>
      </c>
    </row>
    <row r="13717" spans="1:7" ht="19" x14ac:dyDescent="0.25">
      <c r="A13717" s="7">
        <v>2014</v>
      </c>
      <c r="B13717" s="7" t="s">
        <v>1722</v>
      </c>
      <c r="C13717" s="7" t="s">
        <v>5</v>
      </c>
      <c r="D13717" s="24">
        <v>826466.61</v>
      </c>
      <c r="E13717">
        <f>INDEX('B. Store opening dates'!$B$5:$B$2448,MATCH('A. Sales by store'!B13717,'B. Store opening dates'!$A$5:$A$2448,0))</f>
        <v>2012</v>
      </c>
      <c r="F13717" t="str">
        <f t="shared" si="428"/>
        <v>Old</v>
      </c>
      <c r="G13717" t="str">
        <f t="shared" si="429"/>
        <v>Existing</v>
      </c>
    </row>
    <row r="13718" spans="1:7" ht="19" x14ac:dyDescent="0.25">
      <c r="A13718" s="7">
        <v>2015</v>
      </c>
      <c r="B13718" s="7" t="s">
        <v>1722</v>
      </c>
      <c r="C13718" s="7" t="s">
        <v>6</v>
      </c>
      <c r="D13718" s="24">
        <v>483107.28</v>
      </c>
      <c r="E13718">
        <f>INDEX('B. Store opening dates'!$B$5:$B$2448,MATCH('A. Sales by store'!B13718,'B. Store opening dates'!$A$5:$A$2448,0))</f>
        <v>2012</v>
      </c>
      <c r="F13718" t="str">
        <f t="shared" si="428"/>
        <v>Old</v>
      </c>
      <c r="G13718" t="str">
        <f t="shared" si="429"/>
        <v>Existing</v>
      </c>
    </row>
    <row r="13719" spans="1:7" ht="19" x14ac:dyDescent="0.25">
      <c r="A13719" s="7">
        <v>2014</v>
      </c>
      <c r="B13719" s="7" t="s">
        <v>1722</v>
      </c>
      <c r="C13719" s="7" t="s">
        <v>6</v>
      </c>
      <c r="D13719" s="24">
        <v>336801.43</v>
      </c>
      <c r="E13719">
        <f>INDEX('B. Store opening dates'!$B$5:$B$2448,MATCH('A. Sales by store'!B13719,'B. Store opening dates'!$A$5:$A$2448,0))</f>
        <v>2012</v>
      </c>
      <c r="F13719" t="str">
        <f t="shared" si="428"/>
        <v>Old</v>
      </c>
      <c r="G13719" t="str">
        <f t="shared" si="429"/>
        <v>Existing</v>
      </c>
    </row>
    <row r="13720" spans="1:7" ht="19" x14ac:dyDescent="0.25">
      <c r="A13720" s="7">
        <v>2015</v>
      </c>
      <c r="B13720" s="7" t="s">
        <v>1722</v>
      </c>
      <c r="C13720" s="7" t="s">
        <v>7</v>
      </c>
      <c r="D13720" s="24">
        <v>136145.79999999999</v>
      </c>
      <c r="E13720">
        <f>INDEX('B. Store opening dates'!$B$5:$B$2448,MATCH('A. Sales by store'!B13720,'B. Store opening dates'!$A$5:$A$2448,0))</f>
        <v>2012</v>
      </c>
      <c r="F13720" t="str">
        <f t="shared" si="428"/>
        <v>Old</v>
      </c>
      <c r="G13720" t="str">
        <f t="shared" si="429"/>
        <v>Existing</v>
      </c>
    </row>
    <row r="13721" spans="1:7" ht="19" x14ac:dyDescent="0.25">
      <c r="A13721" s="7">
        <v>2014</v>
      </c>
      <c r="B13721" s="7" t="s">
        <v>1722</v>
      </c>
      <c r="C13721" s="7" t="s">
        <v>7</v>
      </c>
      <c r="D13721" s="24">
        <v>142242.17000000001</v>
      </c>
      <c r="E13721">
        <f>INDEX('B. Store opening dates'!$B$5:$B$2448,MATCH('A. Sales by store'!B13721,'B. Store opening dates'!$A$5:$A$2448,0))</f>
        <v>2012</v>
      </c>
      <c r="F13721" t="str">
        <f t="shared" si="428"/>
        <v>Old</v>
      </c>
      <c r="G13721" t="str">
        <f t="shared" si="429"/>
        <v>Existing</v>
      </c>
    </row>
    <row r="13722" spans="1:7" ht="19" x14ac:dyDescent="0.25">
      <c r="A13722" s="7">
        <v>2015</v>
      </c>
      <c r="B13722" s="7" t="s">
        <v>1722</v>
      </c>
      <c r="C13722" s="7" t="s">
        <v>8</v>
      </c>
      <c r="D13722" s="24">
        <v>637877.22</v>
      </c>
      <c r="E13722">
        <f>INDEX('B. Store opening dates'!$B$5:$B$2448,MATCH('A. Sales by store'!B13722,'B. Store opening dates'!$A$5:$A$2448,0))</f>
        <v>2012</v>
      </c>
      <c r="F13722" t="str">
        <f t="shared" si="428"/>
        <v>Old</v>
      </c>
      <c r="G13722" t="str">
        <f t="shared" si="429"/>
        <v>Existing</v>
      </c>
    </row>
    <row r="13723" spans="1:7" ht="19" x14ac:dyDescent="0.25">
      <c r="A13723" s="7">
        <v>2014</v>
      </c>
      <c r="B13723" s="7" t="s">
        <v>1722</v>
      </c>
      <c r="C13723" s="7" t="s">
        <v>8</v>
      </c>
      <c r="D13723" s="24">
        <v>661697.64</v>
      </c>
      <c r="E13723">
        <f>INDEX('B. Store opening dates'!$B$5:$B$2448,MATCH('A. Sales by store'!B13723,'B. Store opening dates'!$A$5:$A$2448,0))</f>
        <v>2012</v>
      </c>
      <c r="F13723" t="str">
        <f t="shared" si="428"/>
        <v>Old</v>
      </c>
      <c r="G13723" t="str">
        <f t="shared" si="429"/>
        <v>Existing</v>
      </c>
    </row>
    <row r="13724" spans="1:7" ht="19" x14ac:dyDescent="0.25">
      <c r="A13724" s="7">
        <v>2015</v>
      </c>
      <c r="B13724" s="7" t="s">
        <v>1723</v>
      </c>
      <c r="C13724" s="7" t="s">
        <v>5</v>
      </c>
      <c r="D13724" s="24">
        <v>577174.49</v>
      </c>
      <c r="E13724">
        <f>INDEX('B. Store opening dates'!$B$5:$B$2448,MATCH('A. Sales by store'!B13724,'B. Store opening dates'!$A$5:$A$2448,0))</f>
        <v>2012</v>
      </c>
      <c r="F13724" t="str">
        <f t="shared" si="428"/>
        <v>Old</v>
      </c>
      <c r="G13724" t="str">
        <f t="shared" si="429"/>
        <v>Existing</v>
      </c>
    </row>
    <row r="13725" spans="1:7" ht="19" x14ac:dyDescent="0.25">
      <c r="A13725" s="7">
        <v>2014</v>
      </c>
      <c r="B13725" s="7" t="s">
        <v>1723</v>
      </c>
      <c r="C13725" s="7" t="s">
        <v>5</v>
      </c>
      <c r="D13725" s="24">
        <v>632541.93000000005</v>
      </c>
      <c r="E13725">
        <f>INDEX('B. Store opening dates'!$B$5:$B$2448,MATCH('A. Sales by store'!B13725,'B. Store opening dates'!$A$5:$A$2448,0))</f>
        <v>2012</v>
      </c>
      <c r="F13725" t="str">
        <f t="shared" si="428"/>
        <v>Old</v>
      </c>
      <c r="G13725" t="str">
        <f t="shared" si="429"/>
        <v>Existing</v>
      </c>
    </row>
    <row r="13726" spans="1:7" ht="19" x14ac:dyDescent="0.25">
      <c r="A13726" s="7">
        <v>2015</v>
      </c>
      <c r="B13726" s="7" t="s">
        <v>1723</v>
      </c>
      <c r="C13726" s="7" t="s">
        <v>6</v>
      </c>
      <c r="D13726" s="24">
        <v>486204.92</v>
      </c>
      <c r="E13726">
        <f>INDEX('B. Store opening dates'!$B$5:$B$2448,MATCH('A. Sales by store'!B13726,'B. Store opening dates'!$A$5:$A$2448,0))</f>
        <v>2012</v>
      </c>
      <c r="F13726" t="str">
        <f t="shared" si="428"/>
        <v>Old</v>
      </c>
      <c r="G13726" t="str">
        <f t="shared" si="429"/>
        <v>Existing</v>
      </c>
    </row>
    <row r="13727" spans="1:7" ht="19" x14ac:dyDescent="0.25">
      <c r="A13727" s="7">
        <v>2014</v>
      </c>
      <c r="B13727" s="7" t="s">
        <v>1723</v>
      </c>
      <c r="C13727" s="7" t="s">
        <v>6</v>
      </c>
      <c r="D13727" s="24">
        <v>357305.89</v>
      </c>
      <c r="E13727">
        <f>INDEX('B. Store opening dates'!$B$5:$B$2448,MATCH('A. Sales by store'!B13727,'B. Store opening dates'!$A$5:$A$2448,0))</f>
        <v>2012</v>
      </c>
      <c r="F13727" t="str">
        <f t="shared" si="428"/>
        <v>Old</v>
      </c>
      <c r="G13727" t="str">
        <f t="shared" si="429"/>
        <v>Existing</v>
      </c>
    </row>
    <row r="13728" spans="1:7" ht="19" x14ac:dyDescent="0.25">
      <c r="A13728" s="7">
        <v>2015</v>
      </c>
      <c r="B13728" s="7" t="s">
        <v>1723</v>
      </c>
      <c r="C13728" s="7" t="s">
        <v>7</v>
      </c>
      <c r="D13728" s="24">
        <v>186474.27</v>
      </c>
      <c r="E13728">
        <f>INDEX('B. Store opening dates'!$B$5:$B$2448,MATCH('A. Sales by store'!B13728,'B. Store opening dates'!$A$5:$A$2448,0))</f>
        <v>2012</v>
      </c>
      <c r="F13728" t="str">
        <f t="shared" si="428"/>
        <v>Old</v>
      </c>
      <c r="G13728" t="str">
        <f t="shared" si="429"/>
        <v>Existing</v>
      </c>
    </row>
    <row r="13729" spans="1:7" ht="19" x14ac:dyDescent="0.25">
      <c r="A13729" s="7">
        <v>2014</v>
      </c>
      <c r="B13729" s="7" t="s">
        <v>1723</v>
      </c>
      <c r="C13729" s="7" t="s">
        <v>7</v>
      </c>
      <c r="D13729" s="24">
        <v>196370.96</v>
      </c>
      <c r="E13729">
        <f>INDEX('B. Store opening dates'!$B$5:$B$2448,MATCH('A. Sales by store'!B13729,'B. Store opening dates'!$A$5:$A$2448,0))</f>
        <v>2012</v>
      </c>
      <c r="F13729" t="str">
        <f t="shared" si="428"/>
        <v>Old</v>
      </c>
      <c r="G13729" t="str">
        <f t="shared" si="429"/>
        <v>Existing</v>
      </c>
    </row>
    <row r="13730" spans="1:7" ht="19" x14ac:dyDescent="0.25">
      <c r="A13730" s="7">
        <v>2015</v>
      </c>
      <c r="B13730" s="7" t="s">
        <v>1723</v>
      </c>
      <c r="C13730" s="7" t="s">
        <v>8</v>
      </c>
      <c r="D13730" s="24">
        <v>671644.16000000003</v>
      </c>
      <c r="E13730">
        <f>INDEX('B. Store opening dates'!$B$5:$B$2448,MATCH('A. Sales by store'!B13730,'B. Store opening dates'!$A$5:$A$2448,0))</f>
        <v>2012</v>
      </c>
      <c r="F13730" t="str">
        <f t="shared" si="428"/>
        <v>Old</v>
      </c>
      <c r="G13730" t="str">
        <f t="shared" si="429"/>
        <v>Existing</v>
      </c>
    </row>
    <row r="13731" spans="1:7" ht="19" x14ac:dyDescent="0.25">
      <c r="A13731" s="7">
        <v>2014</v>
      </c>
      <c r="B13731" s="7" t="s">
        <v>1723</v>
      </c>
      <c r="C13731" s="7" t="s">
        <v>8</v>
      </c>
      <c r="D13731" s="24">
        <v>701348.82</v>
      </c>
      <c r="E13731">
        <f>INDEX('B. Store opening dates'!$B$5:$B$2448,MATCH('A. Sales by store'!B13731,'B. Store opening dates'!$A$5:$A$2448,0))</f>
        <v>2012</v>
      </c>
      <c r="F13731" t="str">
        <f t="shared" si="428"/>
        <v>Old</v>
      </c>
      <c r="G13731" t="str">
        <f t="shared" si="429"/>
        <v>Existing</v>
      </c>
    </row>
    <row r="13732" spans="1:7" ht="19" x14ac:dyDescent="0.25">
      <c r="A13732" s="7">
        <v>2015</v>
      </c>
      <c r="B13732" s="7" t="s">
        <v>1724</v>
      </c>
      <c r="C13732" s="7" t="s">
        <v>5</v>
      </c>
      <c r="D13732" s="24">
        <v>612830.51</v>
      </c>
      <c r="E13732">
        <f>INDEX('B. Store opening dates'!$B$5:$B$2448,MATCH('A. Sales by store'!B13732,'B. Store opening dates'!$A$5:$A$2448,0))</f>
        <v>2012</v>
      </c>
      <c r="F13732" t="str">
        <f t="shared" si="428"/>
        <v>Old</v>
      </c>
      <c r="G13732" t="str">
        <f t="shared" si="429"/>
        <v>Existing</v>
      </c>
    </row>
    <row r="13733" spans="1:7" ht="19" x14ac:dyDescent="0.25">
      <c r="A13733" s="7">
        <v>2014</v>
      </c>
      <c r="B13733" s="7" t="s">
        <v>1724</v>
      </c>
      <c r="C13733" s="7" t="s">
        <v>5</v>
      </c>
      <c r="D13733" s="24">
        <v>676165.8</v>
      </c>
      <c r="E13733">
        <f>INDEX('B. Store opening dates'!$B$5:$B$2448,MATCH('A. Sales by store'!B13733,'B. Store opening dates'!$A$5:$A$2448,0))</f>
        <v>2012</v>
      </c>
      <c r="F13733" t="str">
        <f t="shared" si="428"/>
        <v>Old</v>
      </c>
      <c r="G13733" t="str">
        <f t="shared" si="429"/>
        <v>Existing</v>
      </c>
    </row>
    <row r="13734" spans="1:7" ht="19" x14ac:dyDescent="0.25">
      <c r="A13734" s="7">
        <v>2015</v>
      </c>
      <c r="B13734" s="7" t="s">
        <v>1724</v>
      </c>
      <c r="C13734" s="7" t="s">
        <v>6</v>
      </c>
      <c r="D13734" s="24">
        <v>299194.62</v>
      </c>
      <c r="E13734">
        <f>INDEX('B. Store opening dates'!$B$5:$B$2448,MATCH('A. Sales by store'!B13734,'B. Store opening dates'!$A$5:$A$2448,0))</f>
        <v>2012</v>
      </c>
      <c r="F13734" t="str">
        <f t="shared" si="428"/>
        <v>Old</v>
      </c>
      <c r="G13734" t="str">
        <f t="shared" si="429"/>
        <v>Existing</v>
      </c>
    </row>
    <row r="13735" spans="1:7" ht="19" x14ac:dyDescent="0.25">
      <c r="A13735" s="7">
        <v>2014</v>
      </c>
      <c r="B13735" s="7" t="s">
        <v>1724</v>
      </c>
      <c r="C13735" s="7" t="s">
        <v>6</v>
      </c>
      <c r="D13735" s="24">
        <v>215641.19</v>
      </c>
      <c r="E13735">
        <f>INDEX('B. Store opening dates'!$B$5:$B$2448,MATCH('A. Sales by store'!B13735,'B. Store opening dates'!$A$5:$A$2448,0))</f>
        <v>2012</v>
      </c>
      <c r="F13735" t="str">
        <f t="shared" si="428"/>
        <v>Old</v>
      </c>
      <c r="G13735" t="str">
        <f t="shared" si="429"/>
        <v>Existing</v>
      </c>
    </row>
    <row r="13736" spans="1:7" ht="19" x14ac:dyDescent="0.25">
      <c r="A13736" s="7">
        <v>2015</v>
      </c>
      <c r="B13736" s="7" t="s">
        <v>1724</v>
      </c>
      <c r="C13736" s="7" t="s">
        <v>7</v>
      </c>
      <c r="D13736" s="24">
        <v>202823.08</v>
      </c>
      <c r="E13736">
        <f>INDEX('B. Store opening dates'!$B$5:$B$2448,MATCH('A. Sales by store'!B13736,'B. Store opening dates'!$A$5:$A$2448,0))</f>
        <v>2012</v>
      </c>
      <c r="F13736" t="str">
        <f t="shared" si="428"/>
        <v>Old</v>
      </c>
      <c r="G13736" t="str">
        <f t="shared" si="429"/>
        <v>Existing</v>
      </c>
    </row>
    <row r="13737" spans="1:7" ht="19" x14ac:dyDescent="0.25">
      <c r="A13737" s="7">
        <v>2014</v>
      </c>
      <c r="B13737" s="7" t="s">
        <v>1724</v>
      </c>
      <c r="C13737" s="7" t="s">
        <v>7</v>
      </c>
      <c r="D13737" s="24">
        <v>214148.54</v>
      </c>
      <c r="E13737">
        <f>INDEX('B. Store opening dates'!$B$5:$B$2448,MATCH('A. Sales by store'!B13737,'B. Store opening dates'!$A$5:$A$2448,0))</f>
        <v>2012</v>
      </c>
      <c r="F13737" t="str">
        <f t="shared" si="428"/>
        <v>Old</v>
      </c>
      <c r="G13737" t="str">
        <f t="shared" si="429"/>
        <v>Existing</v>
      </c>
    </row>
    <row r="13738" spans="1:7" ht="19" x14ac:dyDescent="0.25">
      <c r="A13738" s="7">
        <v>2015</v>
      </c>
      <c r="B13738" s="7" t="s">
        <v>1724</v>
      </c>
      <c r="C13738" s="7" t="s">
        <v>8</v>
      </c>
      <c r="D13738" s="24">
        <v>546104.14</v>
      </c>
      <c r="E13738">
        <f>INDEX('B. Store opening dates'!$B$5:$B$2448,MATCH('A. Sales by store'!B13738,'B. Store opening dates'!$A$5:$A$2448,0))</f>
        <v>2012</v>
      </c>
      <c r="F13738" t="str">
        <f t="shared" si="428"/>
        <v>Old</v>
      </c>
      <c r="G13738" t="str">
        <f t="shared" si="429"/>
        <v>Existing</v>
      </c>
    </row>
    <row r="13739" spans="1:7" ht="19" x14ac:dyDescent="0.25">
      <c r="A13739" s="7">
        <v>2014</v>
      </c>
      <c r="B13739" s="7" t="s">
        <v>1724</v>
      </c>
      <c r="C13739" s="7" t="s">
        <v>8</v>
      </c>
      <c r="D13739" s="24">
        <v>572691.77</v>
      </c>
      <c r="E13739">
        <f>INDEX('B. Store opening dates'!$B$5:$B$2448,MATCH('A. Sales by store'!B13739,'B. Store opening dates'!$A$5:$A$2448,0))</f>
        <v>2012</v>
      </c>
      <c r="F13739" t="str">
        <f t="shared" si="428"/>
        <v>Old</v>
      </c>
      <c r="G13739" t="str">
        <f t="shared" si="429"/>
        <v>Existing</v>
      </c>
    </row>
    <row r="13740" spans="1:7" ht="19" x14ac:dyDescent="0.25">
      <c r="A13740" s="7">
        <v>2015</v>
      </c>
      <c r="B13740" s="7" t="s">
        <v>1725</v>
      </c>
      <c r="C13740" s="7" t="s">
        <v>5</v>
      </c>
      <c r="D13740" s="24">
        <v>593717.13</v>
      </c>
      <c r="E13740">
        <f>INDEX('B. Store opening dates'!$B$5:$B$2448,MATCH('A. Sales by store'!B13740,'B. Store opening dates'!$A$5:$A$2448,0))</f>
        <v>2012</v>
      </c>
      <c r="F13740" t="str">
        <f t="shared" si="428"/>
        <v>Old</v>
      </c>
      <c r="G13740" t="str">
        <f t="shared" si="429"/>
        <v>Existing</v>
      </c>
    </row>
    <row r="13741" spans="1:7" ht="19" x14ac:dyDescent="0.25">
      <c r="A13741" s="7">
        <v>2014</v>
      </c>
      <c r="B13741" s="7" t="s">
        <v>1725</v>
      </c>
      <c r="C13741" s="7" t="s">
        <v>5</v>
      </c>
      <c r="D13741" s="24">
        <v>648709.42000000004</v>
      </c>
      <c r="E13741">
        <f>INDEX('B. Store opening dates'!$B$5:$B$2448,MATCH('A. Sales by store'!B13741,'B. Store opening dates'!$A$5:$A$2448,0))</f>
        <v>2012</v>
      </c>
      <c r="F13741" t="str">
        <f t="shared" si="428"/>
        <v>Old</v>
      </c>
      <c r="G13741" t="str">
        <f t="shared" si="429"/>
        <v>Existing</v>
      </c>
    </row>
    <row r="13742" spans="1:7" ht="19" x14ac:dyDescent="0.25">
      <c r="A13742" s="7">
        <v>2015</v>
      </c>
      <c r="B13742" s="7" t="s">
        <v>1725</v>
      </c>
      <c r="C13742" s="7" t="s">
        <v>6</v>
      </c>
      <c r="D13742" s="24">
        <v>315184.53999999998</v>
      </c>
      <c r="E13742">
        <f>INDEX('B. Store opening dates'!$B$5:$B$2448,MATCH('A. Sales by store'!B13742,'B. Store opening dates'!$A$5:$A$2448,0))</f>
        <v>2012</v>
      </c>
      <c r="F13742" t="str">
        <f t="shared" si="428"/>
        <v>Old</v>
      </c>
      <c r="G13742" t="str">
        <f t="shared" si="429"/>
        <v>Existing</v>
      </c>
    </row>
    <row r="13743" spans="1:7" ht="19" x14ac:dyDescent="0.25">
      <c r="A13743" s="7">
        <v>2014</v>
      </c>
      <c r="B13743" s="7" t="s">
        <v>1725</v>
      </c>
      <c r="C13743" s="7" t="s">
        <v>6</v>
      </c>
      <c r="D13743" s="24">
        <v>219623.23</v>
      </c>
      <c r="E13743">
        <f>INDEX('B. Store opening dates'!$B$5:$B$2448,MATCH('A. Sales by store'!B13743,'B. Store opening dates'!$A$5:$A$2448,0))</f>
        <v>2012</v>
      </c>
      <c r="F13743" t="str">
        <f t="shared" si="428"/>
        <v>Old</v>
      </c>
      <c r="G13743" t="str">
        <f t="shared" si="429"/>
        <v>Existing</v>
      </c>
    </row>
    <row r="13744" spans="1:7" ht="19" x14ac:dyDescent="0.25">
      <c r="A13744" s="7">
        <v>2015</v>
      </c>
      <c r="B13744" s="7" t="s">
        <v>1725</v>
      </c>
      <c r="C13744" s="7" t="s">
        <v>7</v>
      </c>
      <c r="D13744" s="24">
        <v>106206.06</v>
      </c>
      <c r="E13744">
        <f>INDEX('B. Store opening dates'!$B$5:$B$2448,MATCH('A. Sales by store'!B13744,'B. Store opening dates'!$A$5:$A$2448,0))</f>
        <v>2012</v>
      </c>
      <c r="F13744" t="str">
        <f t="shared" si="428"/>
        <v>Old</v>
      </c>
      <c r="G13744" t="str">
        <f t="shared" si="429"/>
        <v>Existing</v>
      </c>
    </row>
    <row r="13745" spans="1:7" ht="19" x14ac:dyDescent="0.25">
      <c r="A13745" s="7">
        <v>2014</v>
      </c>
      <c r="B13745" s="7" t="s">
        <v>1725</v>
      </c>
      <c r="C13745" s="7" t="s">
        <v>7</v>
      </c>
      <c r="D13745" s="24">
        <v>112957.58</v>
      </c>
      <c r="E13745">
        <f>INDEX('B. Store opening dates'!$B$5:$B$2448,MATCH('A. Sales by store'!B13745,'B. Store opening dates'!$A$5:$A$2448,0))</f>
        <v>2012</v>
      </c>
      <c r="F13745" t="str">
        <f t="shared" si="428"/>
        <v>Old</v>
      </c>
      <c r="G13745" t="str">
        <f t="shared" si="429"/>
        <v>Existing</v>
      </c>
    </row>
    <row r="13746" spans="1:7" ht="19" x14ac:dyDescent="0.25">
      <c r="A13746" s="7">
        <v>2015</v>
      </c>
      <c r="B13746" s="7" t="s">
        <v>1725</v>
      </c>
      <c r="C13746" s="7" t="s">
        <v>8</v>
      </c>
      <c r="D13746" s="24">
        <v>715372.13</v>
      </c>
      <c r="E13746">
        <f>INDEX('B. Store opening dates'!$B$5:$B$2448,MATCH('A. Sales by store'!B13746,'B. Store opening dates'!$A$5:$A$2448,0))</f>
        <v>2012</v>
      </c>
      <c r="F13746" t="str">
        <f t="shared" si="428"/>
        <v>Old</v>
      </c>
      <c r="G13746" t="str">
        <f t="shared" si="429"/>
        <v>Existing</v>
      </c>
    </row>
    <row r="13747" spans="1:7" ht="19" x14ac:dyDescent="0.25">
      <c r="A13747" s="7">
        <v>2014</v>
      </c>
      <c r="B13747" s="7" t="s">
        <v>1725</v>
      </c>
      <c r="C13747" s="7" t="s">
        <v>8</v>
      </c>
      <c r="D13747" s="24">
        <v>742965.48</v>
      </c>
      <c r="E13747">
        <f>INDEX('B. Store opening dates'!$B$5:$B$2448,MATCH('A. Sales by store'!B13747,'B. Store opening dates'!$A$5:$A$2448,0))</f>
        <v>2012</v>
      </c>
      <c r="F13747" t="str">
        <f t="shared" si="428"/>
        <v>Old</v>
      </c>
      <c r="G13747" t="str">
        <f t="shared" si="429"/>
        <v>Existing</v>
      </c>
    </row>
    <row r="13748" spans="1:7" ht="19" x14ac:dyDescent="0.25">
      <c r="A13748" s="7">
        <v>2015</v>
      </c>
      <c r="B13748" s="7" t="s">
        <v>1726</v>
      </c>
      <c r="C13748" s="7" t="s">
        <v>5</v>
      </c>
      <c r="D13748" s="24">
        <v>540203.21</v>
      </c>
      <c r="E13748">
        <f>INDEX('B. Store opening dates'!$B$5:$B$2448,MATCH('A. Sales by store'!B13748,'B. Store opening dates'!$A$5:$A$2448,0))</f>
        <v>2012</v>
      </c>
      <c r="F13748" t="str">
        <f t="shared" si="428"/>
        <v>Old</v>
      </c>
      <c r="G13748" t="str">
        <f t="shared" si="429"/>
        <v>Existing</v>
      </c>
    </row>
    <row r="13749" spans="1:7" ht="19" x14ac:dyDescent="0.25">
      <c r="A13749" s="7">
        <v>2014</v>
      </c>
      <c r="B13749" s="7" t="s">
        <v>1726</v>
      </c>
      <c r="C13749" s="7" t="s">
        <v>5</v>
      </c>
      <c r="D13749" s="24">
        <v>593228.18000000005</v>
      </c>
      <c r="E13749">
        <f>INDEX('B. Store opening dates'!$B$5:$B$2448,MATCH('A. Sales by store'!B13749,'B. Store opening dates'!$A$5:$A$2448,0))</f>
        <v>2012</v>
      </c>
      <c r="F13749" t="str">
        <f t="shared" si="428"/>
        <v>Old</v>
      </c>
      <c r="G13749" t="str">
        <f t="shared" si="429"/>
        <v>Existing</v>
      </c>
    </row>
    <row r="13750" spans="1:7" ht="19" x14ac:dyDescent="0.25">
      <c r="A13750" s="7">
        <v>2015</v>
      </c>
      <c r="B13750" s="7" t="s">
        <v>1726</v>
      </c>
      <c r="C13750" s="7" t="s">
        <v>6</v>
      </c>
      <c r="D13750" s="24">
        <v>555920.36</v>
      </c>
      <c r="E13750">
        <f>INDEX('B. Store opening dates'!$B$5:$B$2448,MATCH('A. Sales by store'!B13750,'B. Store opening dates'!$A$5:$A$2448,0))</f>
        <v>2012</v>
      </c>
      <c r="F13750" t="str">
        <f t="shared" si="428"/>
        <v>Old</v>
      </c>
      <c r="G13750" t="str">
        <f t="shared" si="429"/>
        <v>Existing</v>
      </c>
    </row>
    <row r="13751" spans="1:7" ht="19" x14ac:dyDescent="0.25">
      <c r="A13751" s="7">
        <v>2014</v>
      </c>
      <c r="B13751" s="7" t="s">
        <v>1726</v>
      </c>
      <c r="C13751" s="7" t="s">
        <v>6</v>
      </c>
      <c r="D13751" s="24">
        <v>409668.15</v>
      </c>
      <c r="E13751">
        <f>INDEX('B. Store opening dates'!$B$5:$B$2448,MATCH('A. Sales by store'!B13751,'B. Store opening dates'!$A$5:$A$2448,0))</f>
        <v>2012</v>
      </c>
      <c r="F13751" t="str">
        <f t="shared" si="428"/>
        <v>Old</v>
      </c>
      <c r="G13751" t="str">
        <f t="shared" si="429"/>
        <v>Existing</v>
      </c>
    </row>
    <row r="13752" spans="1:7" ht="19" x14ac:dyDescent="0.25">
      <c r="A13752" s="7">
        <v>2015</v>
      </c>
      <c r="B13752" s="7" t="s">
        <v>1726</v>
      </c>
      <c r="C13752" s="7" t="s">
        <v>7</v>
      </c>
      <c r="D13752" s="24">
        <v>80723.81</v>
      </c>
      <c r="E13752">
        <f>INDEX('B. Store opening dates'!$B$5:$B$2448,MATCH('A. Sales by store'!B13752,'B. Store opening dates'!$A$5:$A$2448,0))</f>
        <v>2012</v>
      </c>
      <c r="F13752" t="str">
        <f t="shared" si="428"/>
        <v>Old</v>
      </c>
      <c r="G13752" t="str">
        <f t="shared" si="429"/>
        <v>Existing</v>
      </c>
    </row>
    <row r="13753" spans="1:7" ht="19" x14ac:dyDescent="0.25">
      <c r="A13753" s="7">
        <v>2014</v>
      </c>
      <c r="B13753" s="7" t="s">
        <v>1726</v>
      </c>
      <c r="C13753" s="7" t="s">
        <v>7</v>
      </c>
      <c r="D13753" s="24">
        <v>85922.21</v>
      </c>
      <c r="E13753">
        <f>INDEX('B. Store opening dates'!$B$5:$B$2448,MATCH('A. Sales by store'!B13753,'B. Store opening dates'!$A$5:$A$2448,0))</f>
        <v>2012</v>
      </c>
      <c r="F13753" t="str">
        <f t="shared" si="428"/>
        <v>Old</v>
      </c>
      <c r="G13753" t="str">
        <f t="shared" si="429"/>
        <v>Existing</v>
      </c>
    </row>
    <row r="13754" spans="1:7" ht="19" x14ac:dyDescent="0.25">
      <c r="A13754" s="7">
        <v>2015</v>
      </c>
      <c r="B13754" s="7" t="s">
        <v>1726</v>
      </c>
      <c r="C13754" s="7" t="s">
        <v>8</v>
      </c>
      <c r="D13754" s="24">
        <v>484975.66</v>
      </c>
      <c r="E13754">
        <f>INDEX('B. Store opening dates'!$B$5:$B$2448,MATCH('A. Sales by store'!B13754,'B. Store opening dates'!$A$5:$A$2448,0))</f>
        <v>2012</v>
      </c>
      <c r="F13754" t="str">
        <f t="shared" si="428"/>
        <v>Old</v>
      </c>
      <c r="G13754" t="str">
        <f t="shared" si="429"/>
        <v>Existing</v>
      </c>
    </row>
    <row r="13755" spans="1:7" ht="19" x14ac:dyDescent="0.25">
      <c r="A13755" s="7">
        <v>2014</v>
      </c>
      <c r="B13755" s="7" t="s">
        <v>1726</v>
      </c>
      <c r="C13755" s="7" t="s">
        <v>8</v>
      </c>
      <c r="D13755" s="24">
        <v>501956.57</v>
      </c>
      <c r="E13755">
        <f>INDEX('B. Store opening dates'!$B$5:$B$2448,MATCH('A. Sales by store'!B13755,'B. Store opening dates'!$A$5:$A$2448,0))</f>
        <v>2012</v>
      </c>
      <c r="F13755" t="str">
        <f t="shared" si="428"/>
        <v>Old</v>
      </c>
      <c r="G13755" t="str">
        <f t="shared" si="429"/>
        <v>Existing</v>
      </c>
    </row>
    <row r="13756" spans="1:7" ht="19" x14ac:dyDescent="0.25">
      <c r="A13756" s="7">
        <v>2015</v>
      </c>
      <c r="B13756" s="7" t="s">
        <v>1727</v>
      </c>
      <c r="C13756" s="7" t="s">
        <v>5</v>
      </c>
      <c r="D13756" s="24">
        <v>910476.63</v>
      </c>
      <c r="E13756">
        <f>INDEX('B. Store opening dates'!$B$5:$B$2448,MATCH('A. Sales by store'!B13756,'B. Store opening dates'!$A$5:$A$2448,0))</f>
        <v>2012</v>
      </c>
      <c r="F13756" t="str">
        <f t="shared" si="428"/>
        <v>Old</v>
      </c>
      <c r="G13756" t="str">
        <f t="shared" si="429"/>
        <v>Existing</v>
      </c>
    </row>
    <row r="13757" spans="1:7" ht="19" x14ac:dyDescent="0.25">
      <c r="A13757" s="7">
        <v>2014</v>
      </c>
      <c r="B13757" s="7" t="s">
        <v>1727</v>
      </c>
      <c r="C13757" s="7" t="s">
        <v>5</v>
      </c>
      <c r="D13757" s="24">
        <v>1008364.81</v>
      </c>
      <c r="E13757">
        <f>INDEX('B. Store opening dates'!$B$5:$B$2448,MATCH('A. Sales by store'!B13757,'B. Store opening dates'!$A$5:$A$2448,0))</f>
        <v>2012</v>
      </c>
      <c r="F13757" t="str">
        <f t="shared" si="428"/>
        <v>Old</v>
      </c>
      <c r="G13757" t="str">
        <f t="shared" si="429"/>
        <v>Existing</v>
      </c>
    </row>
    <row r="13758" spans="1:7" ht="19" x14ac:dyDescent="0.25">
      <c r="A13758" s="7">
        <v>2015</v>
      </c>
      <c r="B13758" s="7" t="s">
        <v>1727</v>
      </c>
      <c r="C13758" s="7" t="s">
        <v>6</v>
      </c>
      <c r="D13758" s="24">
        <v>335535.83</v>
      </c>
      <c r="E13758">
        <f>INDEX('B. Store opening dates'!$B$5:$B$2448,MATCH('A. Sales by store'!B13758,'B. Store opening dates'!$A$5:$A$2448,0))</f>
        <v>2012</v>
      </c>
      <c r="F13758" t="str">
        <f t="shared" si="428"/>
        <v>Old</v>
      </c>
      <c r="G13758" t="str">
        <f t="shared" si="429"/>
        <v>Existing</v>
      </c>
    </row>
    <row r="13759" spans="1:7" ht="19" x14ac:dyDescent="0.25">
      <c r="A13759" s="7">
        <v>2014</v>
      </c>
      <c r="B13759" s="7" t="s">
        <v>1727</v>
      </c>
      <c r="C13759" s="7" t="s">
        <v>6</v>
      </c>
      <c r="D13759" s="24">
        <v>233790.6</v>
      </c>
      <c r="E13759">
        <f>INDEX('B. Store opening dates'!$B$5:$B$2448,MATCH('A. Sales by store'!B13759,'B. Store opening dates'!$A$5:$A$2448,0))</f>
        <v>2012</v>
      </c>
      <c r="F13759" t="str">
        <f t="shared" si="428"/>
        <v>Old</v>
      </c>
      <c r="G13759" t="str">
        <f t="shared" si="429"/>
        <v>Existing</v>
      </c>
    </row>
    <row r="13760" spans="1:7" ht="19" x14ac:dyDescent="0.25">
      <c r="A13760" s="7">
        <v>2015</v>
      </c>
      <c r="B13760" s="7" t="s">
        <v>1727</v>
      </c>
      <c r="C13760" s="7" t="s">
        <v>7</v>
      </c>
      <c r="D13760" s="24">
        <v>231091.19</v>
      </c>
      <c r="E13760">
        <f>INDEX('B. Store opening dates'!$B$5:$B$2448,MATCH('A. Sales by store'!B13760,'B. Store opening dates'!$A$5:$A$2448,0))</f>
        <v>2012</v>
      </c>
      <c r="F13760" t="str">
        <f t="shared" si="428"/>
        <v>Old</v>
      </c>
      <c r="G13760" t="str">
        <f t="shared" si="429"/>
        <v>Existing</v>
      </c>
    </row>
    <row r="13761" spans="1:7" ht="19" x14ac:dyDescent="0.25">
      <c r="A13761" s="7">
        <v>2014</v>
      </c>
      <c r="B13761" s="7" t="s">
        <v>1727</v>
      </c>
      <c r="C13761" s="7" t="s">
        <v>7</v>
      </c>
      <c r="D13761" s="24">
        <v>245802.66</v>
      </c>
      <c r="E13761">
        <f>INDEX('B. Store opening dates'!$B$5:$B$2448,MATCH('A. Sales by store'!B13761,'B. Store opening dates'!$A$5:$A$2448,0))</f>
        <v>2012</v>
      </c>
      <c r="F13761" t="str">
        <f t="shared" si="428"/>
        <v>Old</v>
      </c>
      <c r="G13761" t="str">
        <f t="shared" si="429"/>
        <v>Existing</v>
      </c>
    </row>
    <row r="13762" spans="1:7" ht="19" x14ac:dyDescent="0.25">
      <c r="A13762" s="7">
        <v>2015</v>
      </c>
      <c r="B13762" s="7" t="s">
        <v>1727</v>
      </c>
      <c r="C13762" s="7" t="s">
        <v>8</v>
      </c>
      <c r="D13762" s="24">
        <v>483855.83</v>
      </c>
      <c r="E13762">
        <f>INDEX('B. Store opening dates'!$B$5:$B$2448,MATCH('A. Sales by store'!B13762,'B. Store opening dates'!$A$5:$A$2448,0))</f>
        <v>2012</v>
      </c>
      <c r="F13762" t="str">
        <f t="shared" si="428"/>
        <v>Old</v>
      </c>
      <c r="G13762" t="str">
        <f t="shared" si="429"/>
        <v>Existing</v>
      </c>
    </row>
    <row r="13763" spans="1:7" ht="19" x14ac:dyDescent="0.25">
      <c r="A13763" s="7">
        <v>2014</v>
      </c>
      <c r="B13763" s="7" t="s">
        <v>1727</v>
      </c>
      <c r="C13763" s="7" t="s">
        <v>8</v>
      </c>
      <c r="D13763" s="24">
        <v>501210.84</v>
      </c>
      <c r="E13763">
        <f>INDEX('B. Store opening dates'!$B$5:$B$2448,MATCH('A. Sales by store'!B13763,'B. Store opening dates'!$A$5:$A$2448,0))</f>
        <v>2012</v>
      </c>
      <c r="F13763" t="str">
        <f t="shared" si="428"/>
        <v>Old</v>
      </c>
      <c r="G13763" t="str">
        <f t="shared" si="429"/>
        <v>Existing</v>
      </c>
    </row>
    <row r="13764" spans="1:7" ht="19" x14ac:dyDescent="0.25">
      <c r="A13764" s="7">
        <v>2015</v>
      </c>
      <c r="B13764" s="7" t="s">
        <v>1728</v>
      </c>
      <c r="C13764" s="7" t="s">
        <v>5</v>
      </c>
      <c r="D13764" s="24">
        <v>658801.73</v>
      </c>
      <c r="E13764">
        <f>INDEX('B. Store opening dates'!$B$5:$B$2448,MATCH('A. Sales by store'!B13764,'B. Store opening dates'!$A$5:$A$2448,0))</f>
        <v>2012</v>
      </c>
      <c r="F13764" t="str">
        <f t="shared" si="428"/>
        <v>Old</v>
      </c>
      <c r="G13764" t="str">
        <f t="shared" si="429"/>
        <v>Existing</v>
      </c>
    </row>
    <row r="13765" spans="1:7" ht="19" x14ac:dyDescent="0.25">
      <c r="A13765" s="7">
        <v>2014</v>
      </c>
      <c r="B13765" s="7" t="s">
        <v>1728</v>
      </c>
      <c r="C13765" s="7" t="s">
        <v>5</v>
      </c>
      <c r="D13765" s="24">
        <v>725191.3</v>
      </c>
      <c r="E13765">
        <f>INDEX('B. Store opening dates'!$B$5:$B$2448,MATCH('A. Sales by store'!B13765,'B. Store opening dates'!$A$5:$A$2448,0))</f>
        <v>2012</v>
      </c>
      <c r="F13765" t="str">
        <f t="shared" ref="F13765:F13828" si="430">IF(A13765 = 2015, IF(E13765&lt; 2015, "Old","New"),IF(E13765 &lt; 2014, "Old","New"))</f>
        <v>Old</v>
      </c>
      <c r="G13765" t="str">
        <f t="shared" ref="G13765:G13828" si="431">IF(A13765 = 2015, IF(E13765&lt; 2015, "Existing","New"),"Existing")</f>
        <v>Existing</v>
      </c>
    </row>
    <row r="13766" spans="1:7" ht="19" x14ac:dyDescent="0.25">
      <c r="A13766" s="7">
        <v>2015</v>
      </c>
      <c r="B13766" s="7" t="s">
        <v>1728</v>
      </c>
      <c r="C13766" s="7" t="s">
        <v>6</v>
      </c>
      <c r="D13766" s="24">
        <v>569031.32999999996</v>
      </c>
      <c r="E13766">
        <f>INDEX('B. Store opening dates'!$B$5:$B$2448,MATCH('A. Sales by store'!B13766,'B. Store opening dates'!$A$5:$A$2448,0))</f>
        <v>2012</v>
      </c>
      <c r="F13766" t="str">
        <f t="shared" si="430"/>
        <v>Old</v>
      </c>
      <c r="G13766" t="str">
        <f t="shared" si="431"/>
        <v>Existing</v>
      </c>
    </row>
    <row r="13767" spans="1:7" ht="19" x14ac:dyDescent="0.25">
      <c r="A13767" s="7">
        <v>2014</v>
      </c>
      <c r="B13767" s="7" t="s">
        <v>1728</v>
      </c>
      <c r="C13767" s="7" t="s">
        <v>6</v>
      </c>
      <c r="D13767" s="24">
        <v>395311.32</v>
      </c>
      <c r="E13767">
        <f>INDEX('B. Store opening dates'!$B$5:$B$2448,MATCH('A. Sales by store'!B13767,'B. Store opening dates'!$A$5:$A$2448,0))</f>
        <v>2012</v>
      </c>
      <c r="F13767" t="str">
        <f t="shared" si="430"/>
        <v>Old</v>
      </c>
      <c r="G13767" t="str">
        <f t="shared" si="431"/>
        <v>Existing</v>
      </c>
    </row>
    <row r="13768" spans="1:7" ht="19" x14ac:dyDescent="0.25">
      <c r="A13768" s="7">
        <v>2015</v>
      </c>
      <c r="B13768" s="7" t="s">
        <v>1728</v>
      </c>
      <c r="C13768" s="7" t="s">
        <v>7</v>
      </c>
      <c r="D13768" s="24">
        <v>232025.81</v>
      </c>
      <c r="E13768">
        <f>INDEX('B. Store opening dates'!$B$5:$B$2448,MATCH('A. Sales by store'!B13768,'B. Store opening dates'!$A$5:$A$2448,0))</f>
        <v>2012</v>
      </c>
      <c r="F13768" t="str">
        <f t="shared" si="430"/>
        <v>Old</v>
      </c>
      <c r="G13768" t="str">
        <f t="shared" si="431"/>
        <v>Existing</v>
      </c>
    </row>
    <row r="13769" spans="1:7" ht="19" x14ac:dyDescent="0.25">
      <c r="A13769" s="7">
        <v>2014</v>
      </c>
      <c r="B13769" s="7" t="s">
        <v>1728</v>
      </c>
      <c r="C13769" s="7" t="s">
        <v>7</v>
      </c>
      <c r="D13769" s="24">
        <v>243029.29</v>
      </c>
      <c r="E13769">
        <f>INDEX('B. Store opening dates'!$B$5:$B$2448,MATCH('A. Sales by store'!B13769,'B. Store opening dates'!$A$5:$A$2448,0))</f>
        <v>2012</v>
      </c>
      <c r="F13769" t="str">
        <f t="shared" si="430"/>
        <v>Old</v>
      </c>
      <c r="G13769" t="str">
        <f t="shared" si="431"/>
        <v>Existing</v>
      </c>
    </row>
    <row r="13770" spans="1:7" ht="19" x14ac:dyDescent="0.25">
      <c r="A13770" s="7">
        <v>2015</v>
      </c>
      <c r="B13770" s="7" t="s">
        <v>1728</v>
      </c>
      <c r="C13770" s="7" t="s">
        <v>8</v>
      </c>
      <c r="D13770" s="24">
        <v>685288.15</v>
      </c>
      <c r="E13770">
        <f>INDEX('B. Store opening dates'!$B$5:$B$2448,MATCH('A. Sales by store'!B13770,'B. Store opening dates'!$A$5:$A$2448,0))</f>
        <v>2012</v>
      </c>
      <c r="F13770" t="str">
        <f t="shared" si="430"/>
        <v>Old</v>
      </c>
      <c r="G13770" t="str">
        <f t="shared" si="431"/>
        <v>Existing</v>
      </c>
    </row>
    <row r="13771" spans="1:7" ht="19" x14ac:dyDescent="0.25">
      <c r="A13771" s="7">
        <v>2014</v>
      </c>
      <c r="B13771" s="7" t="s">
        <v>1728</v>
      </c>
      <c r="C13771" s="7" t="s">
        <v>8</v>
      </c>
      <c r="D13771" s="24">
        <v>712453.57</v>
      </c>
      <c r="E13771">
        <f>INDEX('B. Store opening dates'!$B$5:$B$2448,MATCH('A. Sales by store'!B13771,'B. Store opening dates'!$A$5:$A$2448,0))</f>
        <v>2012</v>
      </c>
      <c r="F13771" t="str">
        <f t="shared" si="430"/>
        <v>Old</v>
      </c>
      <c r="G13771" t="str">
        <f t="shared" si="431"/>
        <v>Existing</v>
      </c>
    </row>
    <row r="13772" spans="1:7" ht="19" x14ac:dyDescent="0.25">
      <c r="A13772" s="7">
        <v>2015</v>
      </c>
      <c r="B13772" s="7" t="s">
        <v>1729</v>
      </c>
      <c r="C13772" s="7" t="s">
        <v>5</v>
      </c>
      <c r="D13772" s="24">
        <v>609869.09</v>
      </c>
      <c r="E13772">
        <f>INDEX('B. Store opening dates'!$B$5:$B$2448,MATCH('A. Sales by store'!B13772,'B. Store opening dates'!$A$5:$A$2448,0))</f>
        <v>2012</v>
      </c>
      <c r="F13772" t="str">
        <f t="shared" si="430"/>
        <v>Old</v>
      </c>
      <c r="G13772" t="str">
        <f t="shared" si="431"/>
        <v>Existing</v>
      </c>
    </row>
    <row r="13773" spans="1:7" ht="19" x14ac:dyDescent="0.25">
      <c r="A13773" s="7">
        <v>2014</v>
      </c>
      <c r="B13773" s="7" t="s">
        <v>1729</v>
      </c>
      <c r="C13773" s="7" t="s">
        <v>5</v>
      </c>
      <c r="D13773" s="24">
        <v>664328.66</v>
      </c>
      <c r="E13773">
        <f>INDEX('B. Store opening dates'!$B$5:$B$2448,MATCH('A. Sales by store'!B13773,'B. Store opening dates'!$A$5:$A$2448,0))</f>
        <v>2012</v>
      </c>
      <c r="F13773" t="str">
        <f t="shared" si="430"/>
        <v>Old</v>
      </c>
      <c r="G13773" t="str">
        <f t="shared" si="431"/>
        <v>Existing</v>
      </c>
    </row>
    <row r="13774" spans="1:7" ht="19" x14ac:dyDescent="0.25">
      <c r="A13774" s="7">
        <v>2015</v>
      </c>
      <c r="B13774" s="7" t="s">
        <v>1729</v>
      </c>
      <c r="C13774" s="7" t="s">
        <v>6</v>
      </c>
      <c r="D13774" s="24">
        <v>588998.97</v>
      </c>
      <c r="E13774">
        <f>INDEX('B. Store opening dates'!$B$5:$B$2448,MATCH('A. Sales by store'!B13774,'B. Store opening dates'!$A$5:$A$2448,0))</f>
        <v>2012</v>
      </c>
      <c r="F13774" t="str">
        <f t="shared" si="430"/>
        <v>Old</v>
      </c>
      <c r="G13774" t="str">
        <f t="shared" si="431"/>
        <v>Existing</v>
      </c>
    </row>
    <row r="13775" spans="1:7" ht="19" x14ac:dyDescent="0.25">
      <c r="A13775" s="7">
        <v>2014</v>
      </c>
      <c r="B13775" s="7" t="s">
        <v>1729</v>
      </c>
      <c r="C13775" s="7" t="s">
        <v>6</v>
      </c>
      <c r="D13775" s="24">
        <v>424589.5</v>
      </c>
      <c r="E13775">
        <f>INDEX('B. Store opening dates'!$B$5:$B$2448,MATCH('A. Sales by store'!B13775,'B. Store opening dates'!$A$5:$A$2448,0))</f>
        <v>2012</v>
      </c>
      <c r="F13775" t="str">
        <f t="shared" si="430"/>
        <v>Old</v>
      </c>
      <c r="G13775" t="str">
        <f t="shared" si="431"/>
        <v>Existing</v>
      </c>
    </row>
    <row r="13776" spans="1:7" ht="19" x14ac:dyDescent="0.25">
      <c r="A13776" s="7">
        <v>2015</v>
      </c>
      <c r="B13776" s="7" t="s">
        <v>1729</v>
      </c>
      <c r="C13776" s="7" t="s">
        <v>7</v>
      </c>
      <c r="D13776" s="24">
        <v>142233.79</v>
      </c>
      <c r="E13776">
        <f>INDEX('B. Store opening dates'!$B$5:$B$2448,MATCH('A. Sales by store'!B13776,'B. Store opening dates'!$A$5:$A$2448,0))</f>
        <v>2012</v>
      </c>
      <c r="F13776" t="str">
        <f t="shared" si="430"/>
        <v>Old</v>
      </c>
      <c r="G13776" t="str">
        <f t="shared" si="431"/>
        <v>Existing</v>
      </c>
    </row>
    <row r="13777" spans="1:7" ht="19" x14ac:dyDescent="0.25">
      <c r="A13777" s="7">
        <v>2014</v>
      </c>
      <c r="B13777" s="7" t="s">
        <v>1729</v>
      </c>
      <c r="C13777" s="7" t="s">
        <v>7</v>
      </c>
      <c r="D13777" s="24">
        <v>151566.66</v>
      </c>
      <c r="E13777">
        <f>INDEX('B. Store opening dates'!$B$5:$B$2448,MATCH('A. Sales by store'!B13777,'B. Store opening dates'!$A$5:$A$2448,0))</f>
        <v>2012</v>
      </c>
      <c r="F13777" t="str">
        <f t="shared" si="430"/>
        <v>Old</v>
      </c>
      <c r="G13777" t="str">
        <f t="shared" si="431"/>
        <v>Existing</v>
      </c>
    </row>
    <row r="13778" spans="1:7" ht="19" x14ac:dyDescent="0.25">
      <c r="A13778" s="7">
        <v>2015</v>
      </c>
      <c r="B13778" s="7" t="s">
        <v>1729</v>
      </c>
      <c r="C13778" s="7" t="s">
        <v>8</v>
      </c>
      <c r="D13778" s="24">
        <v>705713.61</v>
      </c>
      <c r="E13778">
        <f>INDEX('B. Store opening dates'!$B$5:$B$2448,MATCH('A. Sales by store'!B13778,'B. Store opening dates'!$A$5:$A$2448,0))</f>
        <v>2012</v>
      </c>
      <c r="F13778" t="str">
        <f t="shared" si="430"/>
        <v>Old</v>
      </c>
      <c r="G13778" t="str">
        <f t="shared" si="431"/>
        <v>Existing</v>
      </c>
    </row>
    <row r="13779" spans="1:7" ht="19" x14ac:dyDescent="0.25">
      <c r="A13779" s="7">
        <v>2014</v>
      </c>
      <c r="B13779" s="7" t="s">
        <v>1729</v>
      </c>
      <c r="C13779" s="7" t="s">
        <v>8</v>
      </c>
      <c r="D13779" s="24">
        <v>740684.58</v>
      </c>
      <c r="E13779">
        <f>INDEX('B. Store opening dates'!$B$5:$B$2448,MATCH('A. Sales by store'!B13779,'B. Store opening dates'!$A$5:$A$2448,0))</f>
        <v>2012</v>
      </c>
      <c r="F13779" t="str">
        <f t="shared" si="430"/>
        <v>Old</v>
      </c>
      <c r="G13779" t="str">
        <f t="shared" si="431"/>
        <v>Existing</v>
      </c>
    </row>
    <row r="13780" spans="1:7" ht="19" x14ac:dyDescent="0.25">
      <c r="A13780" s="7">
        <v>2015</v>
      </c>
      <c r="B13780" s="7" t="s">
        <v>1730</v>
      </c>
      <c r="C13780" s="7" t="s">
        <v>5</v>
      </c>
      <c r="D13780" s="24">
        <v>713710.41</v>
      </c>
      <c r="E13780">
        <f>INDEX('B. Store opening dates'!$B$5:$B$2448,MATCH('A. Sales by store'!B13780,'B. Store opening dates'!$A$5:$A$2448,0))</f>
        <v>2012</v>
      </c>
      <c r="F13780" t="str">
        <f t="shared" si="430"/>
        <v>Old</v>
      </c>
      <c r="G13780" t="str">
        <f t="shared" si="431"/>
        <v>Existing</v>
      </c>
    </row>
    <row r="13781" spans="1:7" ht="19" x14ac:dyDescent="0.25">
      <c r="A13781" s="7">
        <v>2014</v>
      </c>
      <c r="B13781" s="7" t="s">
        <v>1730</v>
      </c>
      <c r="C13781" s="7" t="s">
        <v>5</v>
      </c>
      <c r="D13781" s="24">
        <v>776900.14</v>
      </c>
      <c r="E13781">
        <f>INDEX('B. Store opening dates'!$B$5:$B$2448,MATCH('A. Sales by store'!B13781,'B. Store opening dates'!$A$5:$A$2448,0))</f>
        <v>2012</v>
      </c>
      <c r="F13781" t="str">
        <f t="shared" si="430"/>
        <v>Old</v>
      </c>
      <c r="G13781" t="str">
        <f t="shared" si="431"/>
        <v>Existing</v>
      </c>
    </row>
    <row r="13782" spans="1:7" ht="19" x14ac:dyDescent="0.25">
      <c r="A13782" s="7">
        <v>2015</v>
      </c>
      <c r="B13782" s="7" t="s">
        <v>1730</v>
      </c>
      <c r="C13782" s="7" t="s">
        <v>6</v>
      </c>
      <c r="D13782" s="24">
        <v>430936.1</v>
      </c>
      <c r="E13782">
        <f>INDEX('B. Store opening dates'!$B$5:$B$2448,MATCH('A. Sales by store'!B13782,'B. Store opening dates'!$A$5:$A$2448,0))</f>
        <v>2012</v>
      </c>
      <c r="F13782" t="str">
        <f t="shared" si="430"/>
        <v>Old</v>
      </c>
      <c r="G13782" t="str">
        <f t="shared" si="431"/>
        <v>Existing</v>
      </c>
    </row>
    <row r="13783" spans="1:7" ht="19" x14ac:dyDescent="0.25">
      <c r="A13783" s="7">
        <v>2014</v>
      </c>
      <c r="B13783" s="7" t="s">
        <v>1730</v>
      </c>
      <c r="C13783" s="7" t="s">
        <v>6</v>
      </c>
      <c r="D13783" s="24">
        <v>309382.65000000002</v>
      </c>
      <c r="E13783">
        <f>INDEX('B. Store opening dates'!$B$5:$B$2448,MATCH('A. Sales by store'!B13783,'B. Store opening dates'!$A$5:$A$2448,0))</f>
        <v>2012</v>
      </c>
      <c r="F13783" t="str">
        <f t="shared" si="430"/>
        <v>Old</v>
      </c>
      <c r="G13783" t="str">
        <f t="shared" si="431"/>
        <v>Existing</v>
      </c>
    </row>
    <row r="13784" spans="1:7" ht="19" x14ac:dyDescent="0.25">
      <c r="A13784" s="7">
        <v>2015</v>
      </c>
      <c r="B13784" s="7" t="s">
        <v>1730</v>
      </c>
      <c r="C13784" s="7" t="s">
        <v>7</v>
      </c>
      <c r="D13784" s="24">
        <v>53694.35</v>
      </c>
      <c r="E13784">
        <f>INDEX('B. Store opening dates'!$B$5:$B$2448,MATCH('A. Sales by store'!B13784,'B. Store opening dates'!$A$5:$A$2448,0))</f>
        <v>2012</v>
      </c>
      <c r="F13784" t="str">
        <f t="shared" si="430"/>
        <v>Old</v>
      </c>
      <c r="G13784" t="str">
        <f t="shared" si="431"/>
        <v>Existing</v>
      </c>
    </row>
    <row r="13785" spans="1:7" ht="19" x14ac:dyDescent="0.25">
      <c r="A13785" s="7">
        <v>2014</v>
      </c>
      <c r="B13785" s="7" t="s">
        <v>1730</v>
      </c>
      <c r="C13785" s="7" t="s">
        <v>7</v>
      </c>
      <c r="D13785" s="24">
        <v>56493.29</v>
      </c>
      <c r="E13785">
        <f>INDEX('B. Store opening dates'!$B$5:$B$2448,MATCH('A. Sales by store'!B13785,'B. Store opening dates'!$A$5:$A$2448,0))</f>
        <v>2012</v>
      </c>
      <c r="F13785" t="str">
        <f t="shared" si="430"/>
        <v>Old</v>
      </c>
      <c r="G13785" t="str">
        <f t="shared" si="431"/>
        <v>Existing</v>
      </c>
    </row>
    <row r="13786" spans="1:7" ht="19" x14ac:dyDescent="0.25">
      <c r="A13786" s="7">
        <v>2015</v>
      </c>
      <c r="B13786" s="7" t="s">
        <v>1730</v>
      </c>
      <c r="C13786" s="7" t="s">
        <v>8</v>
      </c>
      <c r="D13786" s="24">
        <v>754522.06</v>
      </c>
      <c r="E13786">
        <f>INDEX('B. Store opening dates'!$B$5:$B$2448,MATCH('A. Sales by store'!B13786,'B. Store opening dates'!$A$5:$A$2448,0))</f>
        <v>2012</v>
      </c>
      <c r="F13786" t="str">
        <f t="shared" si="430"/>
        <v>Old</v>
      </c>
      <c r="G13786" t="str">
        <f t="shared" si="431"/>
        <v>Existing</v>
      </c>
    </row>
    <row r="13787" spans="1:7" ht="19" x14ac:dyDescent="0.25">
      <c r="A13787" s="7">
        <v>2014</v>
      </c>
      <c r="B13787" s="7" t="s">
        <v>1730</v>
      </c>
      <c r="C13787" s="7" t="s">
        <v>8</v>
      </c>
      <c r="D13787" s="24">
        <v>786977.24</v>
      </c>
      <c r="E13787">
        <f>INDEX('B. Store opening dates'!$B$5:$B$2448,MATCH('A. Sales by store'!B13787,'B. Store opening dates'!$A$5:$A$2448,0))</f>
        <v>2012</v>
      </c>
      <c r="F13787" t="str">
        <f t="shared" si="430"/>
        <v>Old</v>
      </c>
      <c r="G13787" t="str">
        <f t="shared" si="431"/>
        <v>Existing</v>
      </c>
    </row>
    <row r="13788" spans="1:7" ht="19" x14ac:dyDescent="0.25">
      <c r="A13788" s="7">
        <v>2015</v>
      </c>
      <c r="B13788" s="7" t="s">
        <v>1731</v>
      </c>
      <c r="C13788" s="7" t="s">
        <v>5</v>
      </c>
      <c r="D13788" s="24">
        <v>733189.47</v>
      </c>
      <c r="E13788">
        <f>INDEX('B. Store opening dates'!$B$5:$B$2448,MATCH('A. Sales by store'!B13788,'B. Store opening dates'!$A$5:$A$2448,0))</f>
        <v>2012</v>
      </c>
      <c r="F13788" t="str">
        <f t="shared" si="430"/>
        <v>Old</v>
      </c>
      <c r="G13788" t="str">
        <f t="shared" si="431"/>
        <v>Existing</v>
      </c>
    </row>
    <row r="13789" spans="1:7" ht="19" x14ac:dyDescent="0.25">
      <c r="A13789" s="7">
        <v>2014</v>
      </c>
      <c r="B13789" s="7" t="s">
        <v>1731</v>
      </c>
      <c r="C13789" s="7" t="s">
        <v>5</v>
      </c>
      <c r="D13789" s="24">
        <v>808624.86</v>
      </c>
      <c r="E13789">
        <f>INDEX('B. Store opening dates'!$B$5:$B$2448,MATCH('A. Sales by store'!B13789,'B. Store opening dates'!$A$5:$A$2448,0))</f>
        <v>2012</v>
      </c>
      <c r="F13789" t="str">
        <f t="shared" si="430"/>
        <v>Old</v>
      </c>
      <c r="G13789" t="str">
        <f t="shared" si="431"/>
        <v>Existing</v>
      </c>
    </row>
    <row r="13790" spans="1:7" ht="19" x14ac:dyDescent="0.25">
      <c r="A13790" s="7">
        <v>2015</v>
      </c>
      <c r="B13790" s="7" t="s">
        <v>1731</v>
      </c>
      <c r="C13790" s="7" t="s">
        <v>6</v>
      </c>
      <c r="D13790" s="24">
        <v>205176.29</v>
      </c>
      <c r="E13790">
        <f>INDEX('B. Store opening dates'!$B$5:$B$2448,MATCH('A. Sales by store'!B13790,'B. Store opening dates'!$A$5:$A$2448,0))</f>
        <v>2012</v>
      </c>
      <c r="F13790" t="str">
        <f t="shared" si="430"/>
        <v>Old</v>
      </c>
      <c r="G13790" t="str">
        <f t="shared" si="431"/>
        <v>Existing</v>
      </c>
    </row>
    <row r="13791" spans="1:7" ht="19" x14ac:dyDescent="0.25">
      <c r="A13791" s="7">
        <v>2014</v>
      </c>
      <c r="B13791" s="7" t="s">
        <v>1731</v>
      </c>
      <c r="C13791" s="7" t="s">
        <v>6</v>
      </c>
      <c r="D13791" s="24">
        <v>146055.42000000001</v>
      </c>
      <c r="E13791">
        <f>INDEX('B. Store opening dates'!$B$5:$B$2448,MATCH('A. Sales by store'!B13791,'B. Store opening dates'!$A$5:$A$2448,0))</f>
        <v>2012</v>
      </c>
      <c r="F13791" t="str">
        <f t="shared" si="430"/>
        <v>Old</v>
      </c>
      <c r="G13791" t="str">
        <f t="shared" si="431"/>
        <v>Existing</v>
      </c>
    </row>
    <row r="13792" spans="1:7" ht="19" x14ac:dyDescent="0.25">
      <c r="A13792" s="7">
        <v>2015</v>
      </c>
      <c r="B13792" s="7" t="s">
        <v>1731</v>
      </c>
      <c r="C13792" s="7" t="s">
        <v>7</v>
      </c>
      <c r="D13792" s="24">
        <v>207597.66</v>
      </c>
      <c r="E13792">
        <f>INDEX('B. Store opening dates'!$B$5:$B$2448,MATCH('A. Sales by store'!B13792,'B. Store opening dates'!$A$5:$A$2448,0))</f>
        <v>2012</v>
      </c>
      <c r="F13792" t="str">
        <f t="shared" si="430"/>
        <v>Old</v>
      </c>
      <c r="G13792" t="str">
        <f t="shared" si="431"/>
        <v>Existing</v>
      </c>
    </row>
    <row r="13793" spans="1:7" ht="19" x14ac:dyDescent="0.25">
      <c r="A13793" s="7">
        <v>2014</v>
      </c>
      <c r="B13793" s="7" t="s">
        <v>1731</v>
      </c>
      <c r="C13793" s="7" t="s">
        <v>7</v>
      </c>
      <c r="D13793" s="24">
        <v>218986.93</v>
      </c>
      <c r="E13793">
        <f>INDEX('B. Store opening dates'!$B$5:$B$2448,MATCH('A. Sales by store'!B13793,'B. Store opening dates'!$A$5:$A$2448,0))</f>
        <v>2012</v>
      </c>
      <c r="F13793" t="str">
        <f t="shared" si="430"/>
        <v>Old</v>
      </c>
      <c r="G13793" t="str">
        <f t="shared" si="431"/>
        <v>Existing</v>
      </c>
    </row>
    <row r="13794" spans="1:7" ht="19" x14ac:dyDescent="0.25">
      <c r="A13794" s="7">
        <v>2015</v>
      </c>
      <c r="B13794" s="7" t="s">
        <v>1731</v>
      </c>
      <c r="C13794" s="7" t="s">
        <v>8</v>
      </c>
      <c r="D13794" s="24">
        <v>654929.14</v>
      </c>
      <c r="E13794">
        <f>INDEX('B. Store opening dates'!$B$5:$B$2448,MATCH('A. Sales by store'!B13794,'B. Store opening dates'!$A$5:$A$2448,0))</f>
        <v>2012</v>
      </c>
      <c r="F13794" t="str">
        <f t="shared" si="430"/>
        <v>Old</v>
      </c>
      <c r="G13794" t="str">
        <f t="shared" si="431"/>
        <v>Existing</v>
      </c>
    </row>
    <row r="13795" spans="1:7" ht="19" x14ac:dyDescent="0.25">
      <c r="A13795" s="7">
        <v>2014</v>
      </c>
      <c r="B13795" s="7" t="s">
        <v>1731</v>
      </c>
      <c r="C13795" s="7" t="s">
        <v>8</v>
      </c>
      <c r="D13795" s="24">
        <v>676879.11</v>
      </c>
      <c r="E13795">
        <f>INDEX('B. Store opening dates'!$B$5:$B$2448,MATCH('A. Sales by store'!B13795,'B. Store opening dates'!$A$5:$A$2448,0))</f>
        <v>2012</v>
      </c>
      <c r="F13795" t="str">
        <f t="shared" si="430"/>
        <v>Old</v>
      </c>
      <c r="G13795" t="str">
        <f t="shared" si="431"/>
        <v>Existing</v>
      </c>
    </row>
    <row r="13796" spans="1:7" ht="19" x14ac:dyDescent="0.25">
      <c r="A13796" s="7">
        <v>2015</v>
      </c>
      <c r="B13796" s="7" t="s">
        <v>1732</v>
      </c>
      <c r="C13796" s="7" t="s">
        <v>5</v>
      </c>
      <c r="D13796" s="24">
        <v>483589.51</v>
      </c>
      <c r="E13796">
        <f>INDEX('B. Store opening dates'!$B$5:$B$2448,MATCH('A. Sales by store'!B13796,'B. Store opening dates'!$A$5:$A$2448,0))</f>
        <v>2012</v>
      </c>
      <c r="F13796" t="str">
        <f t="shared" si="430"/>
        <v>Old</v>
      </c>
      <c r="G13796" t="str">
        <f t="shared" si="431"/>
        <v>Existing</v>
      </c>
    </row>
    <row r="13797" spans="1:7" ht="19" x14ac:dyDescent="0.25">
      <c r="A13797" s="7">
        <v>2014</v>
      </c>
      <c r="B13797" s="7" t="s">
        <v>1732</v>
      </c>
      <c r="C13797" s="7" t="s">
        <v>5</v>
      </c>
      <c r="D13797" s="24">
        <v>535035.73</v>
      </c>
      <c r="E13797">
        <f>INDEX('B. Store opening dates'!$B$5:$B$2448,MATCH('A. Sales by store'!B13797,'B. Store opening dates'!$A$5:$A$2448,0))</f>
        <v>2012</v>
      </c>
      <c r="F13797" t="str">
        <f t="shared" si="430"/>
        <v>Old</v>
      </c>
      <c r="G13797" t="str">
        <f t="shared" si="431"/>
        <v>Existing</v>
      </c>
    </row>
    <row r="13798" spans="1:7" ht="19" x14ac:dyDescent="0.25">
      <c r="A13798" s="7">
        <v>2015</v>
      </c>
      <c r="B13798" s="7" t="s">
        <v>1732</v>
      </c>
      <c r="C13798" s="7" t="s">
        <v>6</v>
      </c>
      <c r="D13798" s="24">
        <v>483716.23</v>
      </c>
      <c r="E13798">
        <f>INDEX('B. Store opening dates'!$B$5:$B$2448,MATCH('A. Sales by store'!B13798,'B. Store opening dates'!$A$5:$A$2448,0))</f>
        <v>2012</v>
      </c>
      <c r="F13798" t="str">
        <f t="shared" si="430"/>
        <v>Old</v>
      </c>
      <c r="G13798" t="str">
        <f t="shared" si="431"/>
        <v>Existing</v>
      </c>
    </row>
    <row r="13799" spans="1:7" ht="19" x14ac:dyDescent="0.25">
      <c r="A13799" s="7">
        <v>2014</v>
      </c>
      <c r="B13799" s="7" t="s">
        <v>1732</v>
      </c>
      <c r="C13799" s="7" t="s">
        <v>6</v>
      </c>
      <c r="D13799" s="24">
        <v>348138.87</v>
      </c>
      <c r="E13799">
        <f>INDEX('B. Store opening dates'!$B$5:$B$2448,MATCH('A. Sales by store'!B13799,'B. Store opening dates'!$A$5:$A$2448,0))</f>
        <v>2012</v>
      </c>
      <c r="F13799" t="str">
        <f t="shared" si="430"/>
        <v>Old</v>
      </c>
      <c r="G13799" t="str">
        <f t="shared" si="431"/>
        <v>Existing</v>
      </c>
    </row>
    <row r="13800" spans="1:7" ht="19" x14ac:dyDescent="0.25">
      <c r="A13800" s="7">
        <v>2015</v>
      </c>
      <c r="B13800" s="7" t="s">
        <v>1732</v>
      </c>
      <c r="C13800" s="7" t="s">
        <v>7</v>
      </c>
      <c r="D13800" s="24">
        <v>137158.79</v>
      </c>
      <c r="E13800">
        <f>INDEX('B. Store opening dates'!$B$5:$B$2448,MATCH('A. Sales by store'!B13800,'B. Store opening dates'!$A$5:$A$2448,0))</f>
        <v>2012</v>
      </c>
      <c r="F13800" t="str">
        <f t="shared" si="430"/>
        <v>Old</v>
      </c>
      <c r="G13800" t="str">
        <f t="shared" si="431"/>
        <v>Existing</v>
      </c>
    </row>
    <row r="13801" spans="1:7" ht="19" x14ac:dyDescent="0.25">
      <c r="A13801" s="7">
        <v>2014</v>
      </c>
      <c r="B13801" s="7" t="s">
        <v>1732</v>
      </c>
      <c r="C13801" s="7" t="s">
        <v>7</v>
      </c>
      <c r="D13801" s="24">
        <v>144662.64000000001</v>
      </c>
      <c r="E13801">
        <f>INDEX('B. Store opening dates'!$B$5:$B$2448,MATCH('A. Sales by store'!B13801,'B. Store opening dates'!$A$5:$A$2448,0))</f>
        <v>2012</v>
      </c>
      <c r="F13801" t="str">
        <f t="shared" si="430"/>
        <v>Old</v>
      </c>
      <c r="G13801" t="str">
        <f t="shared" si="431"/>
        <v>Existing</v>
      </c>
    </row>
    <row r="13802" spans="1:7" ht="19" x14ac:dyDescent="0.25">
      <c r="A13802" s="7">
        <v>2015</v>
      </c>
      <c r="B13802" s="7" t="s">
        <v>1732</v>
      </c>
      <c r="C13802" s="7" t="s">
        <v>8</v>
      </c>
      <c r="D13802" s="24">
        <v>509603.65</v>
      </c>
      <c r="E13802">
        <f>INDEX('B. Store opening dates'!$B$5:$B$2448,MATCH('A. Sales by store'!B13802,'B. Store opening dates'!$A$5:$A$2448,0))</f>
        <v>2012</v>
      </c>
      <c r="F13802" t="str">
        <f t="shared" si="430"/>
        <v>Old</v>
      </c>
      <c r="G13802" t="str">
        <f t="shared" si="431"/>
        <v>Existing</v>
      </c>
    </row>
    <row r="13803" spans="1:7" ht="19" x14ac:dyDescent="0.25">
      <c r="A13803" s="7">
        <v>2014</v>
      </c>
      <c r="B13803" s="7" t="s">
        <v>1732</v>
      </c>
      <c r="C13803" s="7" t="s">
        <v>8</v>
      </c>
      <c r="D13803" s="24">
        <v>526221.06000000006</v>
      </c>
      <c r="E13803">
        <f>INDEX('B. Store opening dates'!$B$5:$B$2448,MATCH('A. Sales by store'!B13803,'B. Store opening dates'!$A$5:$A$2448,0))</f>
        <v>2012</v>
      </c>
      <c r="F13803" t="str">
        <f t="shared" si="430"/>
        <v>Old</v>
      </c>
      <c r="G13803" t="str">
        <f t="shared" si="431"/>
        <v>Existing</v>
      </c>
    </row>
    <row r="13804" spans="1:7" ht="19" x14ac:dyDescent="0.25">
      <c r="A13804" s="7">
        <v>2015</v>
      </c>
      <c r="B13804" s="7" t="s">
        <v>1733</v>
      </c>
      <c r="C13804" s="7" t="s">
        <v>5</v>
      </c>
      <c r="D13804" s="24">
        <v>578925.39</v>
      </c>
      <c r="E13804">
        <f>INDEX('B. Store opening dates'!$B$5:$B$2448,MATCH('A. Sales by store'!B13804,'B. Store opening dates'!$A$5:$A$2448,0))</f>
        <v>2012</v>
      </c>
      <c r="F13804" t="str">
        <f t="shared" si="430"/>
        <v>Old</v>
      </c>
      <c r="G13804" t="str">
        <f t="shared" si="431"/>
        <v>Existing</v>
      </c>
    </row>
    <row r="13805" spans="1:7" ht="19" x14ac:dyDescent="0.25">
      <c r="A13805" s="7">
        <v>2014</v>
      </c>
      <c r="B13805" s="7" t="s">
        <v>1733</v>
      </c>
      <c r="C13805" s="7" t="s">
        <v>5</v>
      </c>
      <c r="D13805" s="24">
        <v>638872.23</v>
      </c>
      <c r="E13805">
        <f>INDEX('B. Store opening dates'!$B$5:$B$2448,MATCH('A. Sales by store'!B13805,'B. Store opening dates'!$A$5:$A$2448,0))</f>
        <v>2012</v>
      </c>
      <c r="F13805" t="str">
        <f t="shared" si="430"/>
        <v>Old</v>
      </c>
      <c r="G13805" t="str">
        <f t="shared" si="431"/>
        <v>Existing</v>
      </c>
    </row>
    <row r="13806" spans="1:7" ht="19" x14ac:dyDescent="0.25">
      <c r="A13806" s="7">
        <v>2015</v>
      </c>
      <c r="B13806" s="7" t="s">
        <v>1733</v>
      </c>
      <c r="C13806" s="7" t="s">
        <v>6</v>
      </c>
      <c r="D13806" s="24">
        <v>254255.02</v>
      </c>
      <c r="E13806">
        <f>INDEX('B. Store opening dates'!$B$5:$B$2448,MATCH('A. Sales by store'!B13806,'B. Store opening dates'!$A$5:$A$2448,0))</f>
        <v>2012</v>
      </c>
      <c r="F13806" t="str">
        <f t="shared" si="430"/>
        <v>Old</v>
      </c>
      <c r="G13806" t="str">
        <f t="shared" si="431"/>
        <v>Existing</v>
      </c>
    </row>
    <row r="13807" spans="1:7" ht="19" x14ac:dyDescent="0.25">
      <c r="A13807" s="7">
        <v>2014</v>
      </c>
      <c r="B13807" s="7" t="s">
        <v>1733</v>
      </c>
      <c r="C13807" s="7" t="s">
        <v>6</v>
      </c>
      <c r="D13807" s="24">
        <v>188230.72</v>
      </c>
      <c r="E13807">
        <f>INDEX('B. Store opening dates'!$B$5:$B$2448,MATCH('A. Sales by store'!B13807,'B. Store opening dates'!$A$5:$A$2448,0))</f>
        <v>2012</v>
      </c>
      <c r="F13807" t="str">
        <f t="shared" si="430"/>
        <v>Old</v>
      </c>
      <c r="G13807" t="str">
        <f t="shared" si="431"/>
        <v>Existing</v>
      </c>
    </row>
    <row r="13808" spans="1:7" ht="19" x14ac:dyDescent="0.25">
      <c r="A13808" s="7">
        <v>2015</v>
      </c>
      <c r="B13808" s="7" t="s">
        <v>1733</v>
      </c>
      <c r="C13808" s="7" t="s">
        <v>7</v>
      </c>
      <c r="D13808" s="24">
        <v>231979.84</v>
      </c>
      <c r="E13808">
        <f>INDEX('B. Store opening dates'!$B$5:$B$2448,MATCH('A. Sales by store'!B13808,'B. Store opening dates'!$A$5:$A$2448,0))</f>
        <v>2012</v>
      </c>
      <c r="F13808" t="str">
        <f t="shared" si="430"/>
        <v>Old</v>
      </c>
      <c r="G13808" t="str">
        <f t="shared" si="431"/>
        <v>Existing</v>
      </c>
    </row>
    <row r="13809" spans="1:7" ht="19" x14ac:dyDescent="0.25">
      <c r="A13809" s="7">
        <v>2014</v>
      </c>
      <c r="B13809" s="7" t="s">
        <v>1733</v>
      </c>
      <c r="C13809" s="7" t="s">
        <v>7</v>
      </c>
      <c r="D13809" s="24">
        <v>243478.15</v>
      </c>
      <c r="E13809">
        <f>INDEX('B. Store opening dates'!$B$5:$B$2448,MATCH('A. Sales by store'!B13809,'B. Store opening dates'!$A$5:$A$2448,0))</f>
        <v>2012</v>
      </c>
      <c r="F13809" t="str">
        <f t="shared" si="430"/>
        <v>Old</v>
      </c>
      <c r="G13809" t="str">
        <f t="shared" si="431"/>
        <v>Existing</v>
      </c>
    </row>
    <row r="13810" spans="1:7" ht="19" x14ac:dyDescent="0.25">
      <c r="A13810" s="7">
        <v>2015</v>
      </c>
      <c r="B13810" s="7" t="s">
        <v>1733</v>
      </c>
      <c r="C13810" s="7" t="s">
        <v>8</v>
      </c>
      <c r="D13810" s="24">
        <v>595169.75</v>
      </c>
      <c r="E13810">
        <f>INDEX('B. Store opening dates'!$B$5:$B$2448,MATCH('A. Sales by store'!B13810,'B. Store opening dates'!$A$5:$A$2448,0))</f>
        <v>2012</v>
      </c>
      <c r="F13810" t="str">
        <f t="shared" si="430"/>
        <v>Old</v>
      </c>
      <c r="G13810" t="str">
        <f t="shared" si="431"/>
        <v>Existing</v>
      </c>
    </row>
    <row r="13811" spans="1:7" ht="19" x14ac:dyDescent="0.25">
      <c r="A13811" s="7">
        <v>2014</v>
      </c>
      <c r="B13811" s="7" t="s">
        <v>1733</v>
      </c>
      <c r="C13811" s="7" t="s">
        <v>8</v>
      </c>
      <c r="D13811" s="24">
        <v>623959.57999999996</v>
      </c>
      <c r="E13811">
        <f>INDEX('B. Store opening dates'!$B$5:$B$2448,MATCH('A. Sales by store'!B13811,'B. Store opening dates'!$A$5:$A$2448,0))</f>
        <v>2012</v>
      </c>
      <c r="F13811" t="str">
        <f t="shared" si="430"/>
        <v>Old</v>
      </c>
      <c r="G13811" t="str">
        <f t="shared" si="431"/>
        <v>Existing</v>
      </c>
    </row>
    <row r="13812" spans="1:7" ht="19" x14ac:dyDescent="0.25">
      <c r="A13812" s="7">
        <v>2015</v>
      </c>
      <c r="B13812" s="7" t="s">
        <v>1734</v>
      </c>
      <c r="C13812" s="7" t="s">
        <v>5</v>
      </c>
      <c r="D13812" s="24">
        <v>661518.72</v>
      </c>
      <c r="E13812">
        <f>INDEX('B. Store opening dates'!$B$5:$B$2448,MATCH('A. Sales by store'!B13812,'B. Store opening dates'!$A$5:$A$2448,0))</f>
        <v>2012</v>
      </c>
      <c r="F13812" t="str">
        <f t="shared" si="430"/>
        <v>Old</v>
      </c>
      <c r="G13812" t="str">
        <f t="shared" si="431"/>
        <v>Existing</v>
      </c>
    </row>
    <row r="13813" spans="1:7" ht="19" x14ac:dyDescent="0.25">
      <c r="A13813" s="7">
        <v>2014</v>
      </c>
      <c r="B13813" s="7" t="s">
        <v>1734</v>
      </c>
      <c r="C13813" s="7" t="s">
        <v>5</v>
      </c>
      <c r="D13813" s="24">
        <v>721975.91</v>
      </c>
      <c r="E13813">
        <f>INDEX('B. Store opening dates'!$B$5:$B$2448,MATCH('A. Sales by store'!B13813,'B. Store opening dates'!$A$5:$A$2448,0))</f>
        <v>2012</v>
      </c>
      <c r="F13813" t="str">
        <f t="shared" si="430"/>
        <v>Old</v>
      </c>
      <c r="G13813" t="str">
        <f t="shared" si="431"/>
        <v>Existing</v>
      </c>
    </row>
    <row r="13814" spans="1:7" ht="19" x14ac:dyDescent="0.25">
      <c r="A13814" s="7">
        <v>2015</v>
      </c>
      <c r="B13814" s="7" t="s">
        <v>1734</v>
      </c>
      <c r="C13814" s="7" t="s">
        <v>6</v>
      </c>
      <c r="D13814" s="24">
        <v>337385.49</v>
      </c>
      <c r="E13814">
        <f>INDEX('B. Store opening dates'!$B$5:$B$2448,MATCH('A. Sales by store'!B13814,'B. Store opening dates'!$A$5:$A$2448,0))</f>
        <v>2012</v>
      </c>
      <c r="F13814" t="str">
        <f t="shared" si="430"/>
        <v>Old</v>
      </c>
      <c r="G13814" t="str">
        <f t="shared" si="431"/>
        <v>Existing</v>
      </c>
    </row>
    <row r="13815" spans="1:7" ht="19" x14ac:dyDescent="0.25">
      <c r="A13815" s="7">
        <v>2014</v>
      </c>
      <c r="B13815" s="7" t="s">
        <v>1734</v>
      </c>
      <c r="C13815" s="7" t="s">
        <v>6</v>
      </c>
      <c r="D13815" s="24">
        <v>242265.22</v>
      </c>
      <c r="E13815">
        <f>INDEX('B. Store opening dates'!$B$5:$B$2448,MATCH('A. Sales by store'!B13815,'B. Store opening dates'!$A$5:$A$2448,0))</f>
        <v>2012</v>
      </c>
      <c r="F13815" t="str">
        <f t="shared" si="430"/>
        <v>Old</v>
      </c>
      <c r="G13815" t="str">
        <f t="shared" si="431"/>
        <v>Existing</v>
      </c>
    </row>
    <row r="13816" spans="1:7" ht="19" x14ac:dyDescent="0.25">
      <c r="A13816" s="7">
        <v>2015</v>
      </c>
      <c r="B13816" s="7" t="s">
        <v>1734</v>
      </c>
      <c r="C13816" s="7" t="s">
        <v>7</v>
      </c>
      <c r="D13816" s="24">
        <v>77826.38</v>
      </c>
      <c r="E13816">
        <f>INDEX('B. Store opening dates'!$B$5:$B$2448,MATCH('A. Sales by store'!B13816,'B. Store opening dates'!$A$5:$A$2448,0))</f>
        <v>2012</v>
      </c>
      <c r="F13816" t="str">
        <f t="shared" si="430"/>
        <v>Old</v>
      </c>
      <c r="G13816" t="str">
        <f t="shared" si="431"/>
        <v>Existing</v>
      </c>
    </row>
    <row r="13817" spans="1:7" ht="19" x14ac:dyDescent="0.25">
      <c r="A13817" s="7">
        <v>2014</v>
      </c>
      <c r="B13817" s="7" t="s">
        <v>1734</v>
      </c>
      <c r="C13817" s="7" t="s">
        <v>7</v>
      </c>
      <c r="D13817" s="24">
        <v>82478.850000000006</v>
      </c>
      <c r="E13817">
        <f>INDEX('B. Store opening dates'!$B$5:$B$2448,MATCH('A. Sales by store'!B13817,'B. Store opening dates'!$A$5:$A$2448,0))</f>
        <v>2012</v>
      </c>
      <c r="F13817" t="str">
        <f t="shared" si="430"/>
        <v>Old</v>
      </c>
      <c r="G13817" t="str">
        <f t="shared" si="431"/>
        <v>Existing</v>
      </c>
    </row>
    <row r="13818" spans="1:7" ht="19" x14ac:dyDescent="0.25">
      <c r="A13818" s="7">
        <v>2015</v>
      </c>
      <c r="B13818" s="7" t="s">
        <v>1734</v>
      </c>
      <c r="C13818" s="7" t="s">
        <v>8</v>
      </c>
      <c r="D13818" s="24">
        <v>748330.87</v>
      </c>
      <c r="E13818">
        <f>INDEX('B. Store opening dates'!$B$5:$B$2448,MATCH('A. Sales by store'!B13818,'B. Store opening dates'!$A$5:$A$2448,0))</f>
        <v>2012</v>
      </c>
      <c r="F13818" t="str">
        <f t="shared" si="430"/>
        <v>Old</v>
      </c>
      <c r="G13818" t="str">
        <f t="shared" si="431"/>
        <v>Existing</v>
      </c>
    </row>
    <row r="13819" spans="1:7" ht="19" x14ac:dyDescent="0.25">
      <c r="A13819" s="7">
        <v>2014</v>
      </c>
      <c r="B13819" s="7" t="s">
        <v>1734</v>
      </c>
      <c r="C13819" s="7" t="s">
        <v>8</v>
      </c>
      <c r="D13819" s="24">
        <v>772653.66</v>
      </c>
      <c r="E13819">
        <f>INDEX('B. Store opening dates'!$B$5:$B$2448,MATCH('A. Sales by store'!B13819,'B. Store opening dates'!$A$5:$A$2448,0))</f>
        <v>2012</v>
      </c>
      <c r="F13819" t="str">
        <f t="shared" si="430"/>
        <v>Old</v>
      </c>
      <c r="G13819" t="str">
        <f t="shared" si="431"/>
        <v>Existing</v>
      </c>
    </row>
    <row r="13820" spans="1:7" ht="19" x14ac:dyDescent="0.25">
      <c r="A13820" s="7">
        <v>2015</v>
      </c>
      <c r="B13820" s="7" t="s">
        <v>1735</v>
      </c>
      <c r="C13820" s="7" t="s">
        <v>5</v>
      </c>
      <c r="D13820" s="24">
        <v>492286.36</v>
      </c>
      <c r="E13820">
        <f>INDEX('B. Store opening dates'!$B$5:$B$2448,MATCH('A. Sales by store'!B13820,'B. Store opening dates'!$A$5:$A$2448,0))</f>
        <v>2012</v>
      </c>
      <c r="F13820" t="str">
        <f t="shared" si="430"/>
        <v>Old</v>
      </c>
      <c r="G13820" t="str">
        <f t="shared" si="431"/>
        <v>Existing</v>
      </c>
    </row>
    <row r="13821" spans="1:7" ht="19" x14ac:dyDescent="0.25">
      <c r="A13821" s="7">
        <v>2014</v>
      </c>
      <c r="B13821" s="7" t="s">
        <v>1735</v>
      </c>
      <c r="C13821" s="7" t="s">
        <v>5</v>
      </c>
      <c r="D13821" s="24">
        <v>545012.06000000006</v>
      </c>
      <c r="E13821">
        <f>INDEX('B. Store opening dates'!$B$5:$B$2448,MATCH('A. Sales by store'!B13821,'B. Store opening dates'!$A$5:$A$2448,0))</f>
        <v>2012</v>
      </c>
      <c r="F13821" t="str">
        <f t="shared" si="430"/>
        <v>Old</v>
      </c>
      <c r="G13821" t="str">
        <f t="shared" si="431"/>
        <v>Existing</v>
      </c>
    </row>
    <row r="13822" spans="1:7" ht="19" x14ac:dyDescent="0.25">
      <c r="A13822" s="7">
        <v>2015</v>
      </c>
      <c r="B13822" s="7" t="s">
        <v>1735</v>
      </c>
      <c r="C13822" s="7" t="s">
        <v>6</v>
      </c>
      <c r="D13822" s="24">
        <v>376834.84</v>
      </c>
      <c r="E13822">
        <f>INDEX('B. Store opening dates'!$B$5:$B$2448,MATCH('A. Sales by store'!B13822,'B. Store opening dates'!$A$5:$A$2448,0))</f>
        <v>2012</v>
      </c>
      <c r="F13822" t="str">
        <f t="shared" si="430"/>
        <v>Old</v>
      </c>
      <c r="G13822" t="str">
        <f t="shared" si="431"/>
        <v>Existing</v>
      </c>
    </row>
    <row r="13823" spans="1:7" ht="19" x14ac:dyDescent="0.25">
      <c r="A13823" s="7">
        <v>2014</v>
      </c>
      <c r="B13823" s="7" t="s">
        <v>1735</v>
      </c>
      <c r="C13823" s="7" t="s">
        <v>6</v>
      </c>
      <c r="D13823" s="24">
        <v>279246.96000000002</v>
      </c>
      <c r="E13823">
        <f>INDEX('B. Store opening dates'!$B$5:$B$2448,MATCH('A. Sales by store'!B13823,'B. Store opening dates'!$A$5:$A$2448,0))</f>
        <v>2012</v>
      </c>
      <c r="F13823" t="str">
        <f t="shared" si="430"/>
        <v>Old</v>
      </c>
      <c r="G13823" t="str">
        <f t="shared" si="431"/>
        <v>Existing</v>
      </c>
    </row>
    <row r="13824" spans="1:7" ht="19" x14ac:dyDescent="0.25">
      <c r="A13824" s="7">
        <v>2015</v>
      </c>
      <c r="B13824" s="7" t="s">
        <v>1735</v>
      </c>
      <c r="C13824" s="7" t="s">
        <v>7</v>
      </c>
      <c r="D13824" s="24">
        <v>102100.88</v>
      </c>
      <c r="E13824">
        <f>INDEX('B. Store opening dates'!$B$5:$B$2448,MATCH('A. Sales by store'!B13824,'B. Store opening dates'!$A$5:$A$2448,0))</f>
        <v>2012</v>
      </c>
      <c r="F13824" t="str">
        <f t="shared" si="430"/>
        <v>Old</v>
      </c>
      <c r="G13824" t="str">
        <f t="shared" si="431"/>
        <v>Existing</v>
      </c>
    </row>
    <row r="13825" spans="1:7" ht="19" x14ac:dyDescent="0.25">
      <c r="A13825" s="7">
        <v>2014</v>
      </c>
      <c r="B13825" s="7" t="s">
        <v>1735</v>
      </c>
      <c r="C13825" s="7" t="s">
        <v>7</v>
      </c>
      <c r="D13825" s="24">
        <v>107248.51</v>
      </c>
      <c r="E13825">
        <f>INDEX('B. Store opening dates'!$B$5:$B$2448,MATCH('A. Sales by store'!B13825,'B. Store opening dates'!$A$5:$A$2448,0))</f>
        <v>2012</v>
      </c>
      <c r="F13825" t="str">
        <f t="shared" si="430"/>
        <v>Old</v>
      </c>
      <c r="G13825" t="str">
        <f t="shared" si="431"/>
        <v>Existing</v>
      </c>
    </row>
    <row r="13826" spans="1:7" ht="19" x14ac:dyDescent="0.25">
      <c r="A13826" s="7">
        <v>2015</v>
      </c>
      <c r="B13826" s="7" t="s">
        <v>1735</v>
      </c>
      <c r="C13826" s="7" t="s">
        <v>8</v>
      </c>
      <c r="D13826" s="24">
        <v>720797.33</v>
      </c>
      <c r="E13826">
        <f>INDEX('B. Store opening dates'!$B$5:$B$2448,MATCH('A. Sales by store'!B13826,'B. Store opening dates'!$A$5:$A$2448,0))</f>
        <v>2012</v>
      </c>
      <c r="F13826" t="str">
        <f t="shared" si="430"/>
        <v>Old</v>
      </c>
      <c r="G13826" t="str">
        <f t="shared" si="431"/>
        <v>Existing</v>
      </c>
    </row>
    <row r="13827" spans="1:7" ht="19" x14ac:dyDescent="0.25">
      <c r="A13827" s="7">
        <v>2014</v>
      </c>
      <c r="B13827" s="7" t="s">
        <v>1735</v>
      </c>
      <c r="C13827" s="7" t="s">
        <v>8</v>
      </c>
      <c r="D13827" s="24">
        <v>743199.58</v>
      </c>
      <c r="E13827">
        <f>INDEX('B. Store opening dates'!$B$5:$B$2448,MATCH('A. Sales by store'!B13827,'B. Store opening dates'!$A$5:$A$2448,0))</f>
        <v>2012</v>
      </c>
      <c r="F13827" t="str">
        <f t="shared" si="430"/>
        <v>Old</v>
      </c>
      <c r="G13827" t="str">
        <f t="shared" si="431"/>
        <v>Existing</v>
      </c>
    </row>
    <row r="13828" spans="1:7" ht="19" x14ac:dyDescent="0.25">
      <c r="A13828" s="7">
        <v>2015</v>
      </c>
      <c r="B13828" s="7" t="s">
        <v>1736</v>
      </c>
      <c r="C13828" s="7" t="s">
        <v>5</v>
      </c>
      <c r="D13828" s="24">
        <v>800320.26</v>
      </c>
      <c r="E13828">
        <f>INDEX('B. Store opening dates'!$B$5:$B$2448,MATCH('A. Sales by store'!B13828,'B. Store opening dates'!$A$5:$A$2448,0))</f>
        <v>2012</v>
      </c>
      <c r="F13828" t="str">
        <f t="shared" si="430"/>
        <v>Old</v>
      </c>
      <c r="G13828" t="str">
        <f t="shared" si="431"/>
        <v>Existing</v>
      </c>
    </row>
    <row r="13829" spans="1:7" ht="19" x14ac:dyDescent="0.25">
      <c r="A13829" s="7">
        <v>2014</v>
      </c>
      <c r="B13829" s="7" t="s">
        <v>1736</v>
      </c>
      <c r="C13829" s="7" t="s">
        <v>5</v>
      </c>
      <c r="D13829" s="24">
        <v>882886.25</v>
      </c>
      <c r="E13829">
        <f>INDEX('B. Store opening dates'!$B$5:$B$2448,MATCH('A. Sales by store'!B13829,'B. Store opening dates'!$A$5:$A$2448,0))</f>
        <v>2012</v>
      </c>
      <c r="F13829" t="str">
        <f t="shared" ref="F13829:F13892" si="432">IF(A13829 = 2015, IF(E13829&lt; 2015, "Old","New"),IF(E13829 &lt; 2014, "Old","New"))</f>
        <v>Old</v>
      </c>
      <c r="G13829" t="str">
        <f t="shared" ref="G13829:G13892" si="433">IF(A13829 = 2015, IF(E13829&lt; 2015, "Existing","New"),"Existing")</f>
        <v>Existing</v>
      </c>
    </row>
    <row r="13830" spans="1:7" ht="19" x14ac:dyDescent="0.25">
      <c r="A13830" s="7">
        <v>2015</v>
      </c>
      <c r="B13830" s="7" t="s">
        <v>1736</v>
      </c>
      <c r="C13830" s="7" t="s">
        <v>6</v>
      </c>
      <c r="D13830" s="24">
        <v>567103.13</v>
      </c>
      <c r="E13830">
        <f>INDEX('B. Store opening dates'!$B$5:$B$2448,MATCH('A. Sales by store'!B13830,'B. Store opening dates'!$A$5:$A$2448,0))</f>
        <v>2012</v>
      </c>
      <c r="F13830" t="str">
        <f t="shared" si="432"/>
        <v>Old</v>
      </c>
      <c r="G13830" t="str">
        <f t="shared" si="433"/>
        <v>Existing</v>
      </c>
    </row>
    <row r="13831" spans="1:7" ht="19" x14ac:dyDescent="0.25">
      <c r="A13831" s="7">
        <v>2014</v>
      </c>
      <c r="B13831" s="7" t="s">
        <v>1736</v>
      </c>
      <c r="C13831" s="7" t="s">
        <v>6</v>
      </c>
      <c r="D13831" s="24">
        <v>393001.93</v>
      </c>
      <c r="E13831">
        <f>INDEX('B. Store opening dates'!$B$5:$B$2448,MATCH('A. Sales by store'!B13831,'B. Store opening dates'!$A$5:$A$2448,0))</f>
        <v>2012</v>
      </c>
      <c r="F13831" t="str">
        <f t="shared" si="432"/>
        <v>Old</v>
      </c>
      <c r="G13831" t="str">
        <f t="shared" si="433"/>
        <v>Existing</v>
      </c>
    </row>
    <row r="13832" spans="1:7" ht="19" x14ac:dyDescent="0.25">
      <c r="A13832" s="7">
        <v>2015</v>
      </c>
      <c r="B13832" s="7" t="s">
        <v>1736</v>
      </c>
      <c r="C13832" s="7" t="s">
        <v>7</v>
      </c>
      <c r="D13832" s="24">
        <v>170220.01</v>
      </c>
      <c r="E13832">
        <f>INDEX('B. Store opening dates'!$B$5:$B$2448,MATCH('A. Sales by store'!B13832,'B. Store opening dates'!$A$5:$A$2448,0))</f>
        <v>2012</v>
      </c>
      <c r="F13832" t="str">
        <f t="shared" si="432"/>
        <v>Old</v>
      </c>
      <c r="G13832" t="str">
        <f t="shared" si="433"/>
        <v>Existing</v>
      </c>
    </row>
    <row r="13833" spans="1:7" ht="19" x14ac:dyDescent="0.25">
      <c r="A13833" s="7">
        <v>2014</v>
      </c>
      <c r="B13833" s="7" t="s">
        <v>1736</v>
      </c>
      <c r="C13833" s="7" t="s">
        <v>7</v>
      </c>
      <c r="D13833" s="24">
        <v>179555.98</v>
      </c>
      <c r="E13833">
        <f>INDEX('B. Store opening dates'!$B$5:$B$2448,MATCH('A. Sales by store'!B13833,'B. Store opening dates'!$A$5:$A$2448,0))</f>
        <v>2012</v>
      </c>
      <c r="F13833" t="str">
        <f t="shared" si="432"/>
        <v>Old</v>
      </c>
      <c r="G13833" t="str">
        <f t="shared" si="433"/>
        <v>Existing</v>
      </c>
    </row>
    <row r="13834" spans="1:7" ht="19" x14ac:dyDescent="0.25">
      <c r="A13834" s="7">
        <v>2015</v>
      </c>
      <c r="B13834" s="7" t="s">
        <v>1736</v>
      </c>
      <c r="C13834" s="7" t="s">
        <v>8</v>
      </c>
      <c r="D13834" s="24">
        <v>538704.5</v>
      </c>
      <c r="E13834">
        <f>INDEX('B. Store opening dates'!$B$5:$B$2448,MATCH('A. Sales by store'!B13834,'B. Store opening dates'!$A$5:$A$2448,0))</f>
        <v>2012</v>
      </c>
      <c r="F13834" t="str">
        <f t="shared" si="432"/>
        <v>Old</v>
      </c>
      <c r="G13834" t="str">
        <f t="shared" si="433"/>
        <v>Existing</v>
      </c>
    </row>
    <row r="13835" spans="1:7" ht="19" x14ac:dyDescent="0.25">
      <c r="A13835" s="7">
        <v>2014</v>
      </c>
      <c r="B13835" s="7" t="s">
        <v>1736</v>
      </c>
      <c r="C13835" s="7" t="s">
        <v>8</v>
      </c>
      <c r="D13835" s="24">
        <v>555443.12</v>
      </c>
      <c r="E13835">
        <f>INDEX('B. Store opening dates'!$B$5:$B$2448,MATCH('A. Sales by store'!B13835,'B. Store opening dates'!$A$5:$A$2448,0))</f>
        <v>2012</v>
      </c>
      <c r="F13835" t="str">
        <f t="shared" si="432"/>
        <v>Old</v>
      </c>
      <c r="G13835" t="str">
        <f t="shared" si="433"/>
        <v>Existing</v>
      </c>
    </row>
    <row r="13836" spans="1:7" ht="19" x14ac:dyDescent="0.25">
      <c r="A13836" s="7">
        <v>2015</v>
      </c>
      <c r="B13836" s="7" t="s">
        <v>1737</v>
      </c>
      <c r="C13836" s="7" t="s">
        <v>5</v>
      </c>
      <c r="D13836" s="24">
        <v>732014.49</v>
      </c>
      <c r="E13836">
        <f>INDEX('B. Store opening dates'!$B$5:$B$2448,MATCH('A. Sales by store'!B13836,'B. Store opening dates'!$A$5:$A$2448,0))</f>
        <v>2012</v>
      </c>
      <c r="F13836" t="str">
        <f t="shared" si="432"/>
        <v>Old</v>
      </c>
      <c r="G13836" t="str">
        <f t="shared" si="433"/>
        <v>Existing</v>
      </c>
    </row>
    <row r="13837" spans="1:7" ht="19" x14ac:dyDescent="0.25">
      <c r="A13837" s="7">
        <v>2014</v>
      </c>
      <c r="B13837" s="7" t="s">
        <v>1737</v>
      </c>
      <c r="C13837" s="7" t="s">
        <v>5</v>
      </c>
      <c r="D13837" s="24">
        <v>804622.64</v>
      </c>
      <c r="E13837">
        <f>INDEX('B. Store opening dates'!$B$5:$B$2448,MATCH('A. Sales by store'!B13837,'B. Store opening dates'!$A$5:$A$2448,0))</f>
        <v>2012</v>
      </c>
      <c r="F13837" t="str">
        <f t="shared" si="432"/>
        <v>Old</v>
      </c>
      <c r="G13837" t="str">
        <f t="shared" si="433"/>
        <v>Existing</v>
      </c>
    </row>
    <row r="13838" spans="1:7" ht="19" x14ac:dyDescent="0.25">
      <c r="A13838" s="7">
        <v>2015</v>
      </c>
      <c r="B13838" s="7" t="s">
        <v>1737</v>
      </c>
      <c r="C13838" s="7" t="s">
        <v>6</v>
      </c>
      <c r="D13838" s="24">
        <v>459324.71</v>
      </c>
      <c r="E13838">
        <f>INDEX('B. Store opening dates'!$B$5:$B$2448,MATCH('A. Sales by store'!B13838,'B. Store opening dates'!$A$5:$A$2448,0))</f>
        <v>2012</v>
      </c>
      <c r="F13838" t="str">
        <f t="shared" si="432"/>
        <v>Old</v>
      </c>
      <c r="G13838" t="str">
        <f t="shared" si="433"/>
        <v>Existing</v>
      </c>
    </row>
    <row r="13839" spans="1:7" ht="19" x14ac:dyDescent="0.25">
      <c r="A13839" s="7">
        <v>2014</v>
      </c>
      <c r="B13839" s="7" t="s">
        <v>1737</v>
      </c>
      <c r="C13839" s="7" t="s">
        <v>6</v>
      </c>
      <c r="D13839" s="24">
        <v>325829.21000000002</v>
      </c>
      <c r="E13839">
        <f>INDEX('B. Store opening dates'!$B$5:$B$2448,MATCH('A. Sales by store'!B13839,'B. Store opening dates'!$A$5:$A$2448,0))</f>
        <v>2012</v>
      </c>
      <c r="F13839" t="str">
        <f t="shared" si="432"/>
        <v>Old</v>
      </c>
      <c r="G13839" t="str">
        <f t="shared" si="433"/>
        <v>Existing</v>
      </c>
    </row>
    <row r="13840" spans="1:7" ht="19" x14ac:dyDescent="0.25">
      <c r="A13840" s="7">
        <v>2015</v>
      </c>
      <c r="B13840" s="7" t="s">
        <v>1737</v>
      </c>
      <c r="C13840" s="7" t="s">
        <v>7</v>
      </c>
      <c r="D13840" s="24">
        <v>91970.93</v>
      </c>
      <c r="E13840">
        <f>INDEX('B. Store opening dates'!$B$5:$B$2448,MATCH('A. Sales by store'!B13840,'B. Store opening dates'!$A$5:$A$2448,0))</f>
        <v>2012</v>
      </c>
      <c r="F13840" t="str">
        <f t="shared" si="432"/>
        <v>Old</v>
      </c>
      <c r="G13840" t="str">
        <f t="shared" si="433"/>
        <v>Existing</v>
      </c>
    </row>
    <row r="13841" spans="1:7" ht="19" x14ac:dyDescent="0.25">
      <c r="A13841" s="7">
        <v>2014</v>
      </c>
      <c r="B13841" s="7" t="s">
        <v>1737</v>
      </c>
      <c r="C13841" s="7" t="s">
        <v>7</v>
      </c>
      <c r="D13841" s="24">
        <v>96527.24</v>
      </c>
      <c r="E13841">
        <f>INDEX('B. Store opening dates'!$B$5:$B$2448,MATCH('A. Sales by store'!B13841,'B. Store opening dates'!$A$5:$A$2448,0))</f>
        <v>2012</v>
      </c>
      <c r="F13841" t="str">
        <f t="shared" si="432"/>
        <v>Old</v>
      </c>
      <c r="G13841" t="str">
        <f t="shared" si="433"/>
        <v>Existing</v>
      </c>
    </row>
    <row r="13842" spans="1:7" ht="19" x14ac:dyDescent="0.25">
      <c r="A13842" s="7">
        <v>2015</v>
      </c>
      <c r="B13842" s="7" t="s">
        <v>1737</v>
      </c>
      <c r="C13842" s="7" t="s">
        <v>8</v>
      </c>
      <c r="D13842" s="24">
        <v>570872.11</v>
      </c>
      <c r="E13842">
        <f>INDEX('B. Store opening dates'!$B$5:$B$2448,MATCH('A. Sales by store'!B13842,'B. Store opening dates'!$A$5:$A$2448,0))</f>
        <v>2012</v>
      </c>
      <c r="F13842" t="str">
        <f t="shared" si="432"/>
        <v>Old</v>
      </c>
      <c r="G13842" t="str">
        <f t="shared" si="433"/>
        <v>Existing</v>
      </c>
    </row>
    <row r="13843" spans="1:7" ht="19" x14ac:dyDescent="0.25">
      <c r="A13843" s="7">
        <v>2014</v>
      </c>
      <c r="B13843" s="7" t="s">
        <v>1737</v>
      </c>
      <c r="C13843" s="7" t="s">
        <v>8</v>
      </c>
      <c r="D13843" s="24">
        <v>589650.93000000005</v>
      </c>
      <c r="E13843">
        <f>INDEX('B. Store opening dates'!$B$5:$B$2448,MATCH('A. Sales by store'!B13843,'B. Store opening dates'!$A$5:$A$2448,0))</f>
        <v>2012</v>
      </c>
      <c r="F13843" t="str">
        <f t="shared" si="432"/>
        <v>Old</v>
      </c>
      <c r="G13843" t="str">
        <f t="shared" si="433"/>
        <v>Existing</v>
      </c>
    </row>
    <row r="13844" spans="1:7" ht="19" x14ac:dyDescent="0.25">
      <c r="A13844" s="7">
        <v>2015</v>
      </c>
      <c r="B13844" s="7" t="s">
        <v>1738</v>
      </c>
      <c r="C13844" s="7" t="s">
        <v>5</v>
      </c>
      <c r="D13844" s="24">
        <v>497071.3</v>
      </c>
      <c r="E13844">
        <f>INDEX('B. Store opening dates'!$B$5:$B$2448,MATCH('A. Sales by store'!B13844,'B. Store opening dates'!$A$5:$A$2448,0))</f>
        <v>2012</v>
      </c>
      <c r="F13844" t="str">
        <f t="shared" si="432"/>
        <v>Old</v>
      </c>
      <c r="G13844" t="str">
        <f t="shared" si="433"/>
        <v>Existing</v>
      </c>
    </row>
    <row r="13845" spans="1:7" ht="19" x14ac:dyDescent="0.25">
      <c r="A13845" s="7">
        <v>2014</v>
      </c>
      <c r="B13845" s="7" t="s">
        <v>1738</v>
      </c>
      <c r="C13845" s="7" t="s">
        <v>5</v>
      </c>
      <c r="D13845" s="24">
        <v>542377.89</v>
      </c>
      <c r="E13845">
        <f>INDEX('B. Store opening dates'!$B$5:$B$2448,MATCH('A. Sales by store'!B13845,'B. Store opening dates'!$A$5:$A$2448,0))</f>
        <v>2012</v>
      </c>
      <c r="F13845" t="str">
        <f t="shared" si="432"/>
        <v>Old</v>
      </c>
      <c r="G13845" t="str">
        <f t="shared" si="433"/>
        <v>Existing</v>
      </c>
    </row>
    <row r="13846" spans="1:7" ht="19" x14ac:dyDescent="0.25">
      <c r="A13846" s="7">
        <v>2015</v>
      </c>
      <c r="B13846" s="7" t="s">
        <v>1738</v>
      </c>
      <c r="C13846" s="7" t="s">
        <v>6</v>
      </c>
      <c r="D13846" s="24">
        <v>574234.23</v>
      </c>
      <c r="E13846">
        <f>INDEX('B. Store opening dates'!$B$5:$B$2448,MATCH('A. Sales by store'!B13846,'B. Store opening dates'!$A$5:$A$2448,0))</f>
        <v>2012</v>
      </c>
      <c r="F13846" t="str">
        <f t="shared" si="432"/>
        <v>Old</v>
      </c>
      <c r="G13846" t="str">
        <f t="shared" si="433"/>
        <v>Existing</v>
      </c>
    </row>
    <row r="13847" spans="1:7" ht="19" x14ac:dyDescent="0.25">
      <c r="A13847" s="7">
        <v>2014</v>
      </c>
      <c r="B13847" s="7" t="s">
        <v>1738</v>
      </c>
      <c r="C13847" s="7" t="s">
        <v>6</v>
      </c>
      <c r="D13847" s="24">
        <v>417554.44</v>
      </c>
      <c r="E13847">
        <f>INDEX('B. Store opening dates'!$B$5:$B$2448,MATCH('A. Sales by store'!B13847,'B. Store opening dates'!$A$5:$A$2448,0))</f>
        <v>2012</v>
      </c>
      <c r="F13847" t="str">
        <f t="shared" si="432"/>
        <v>Old</v>
      </c>
      <c r="G13847" t="str">
        <f t="shared" si="433"/>
        <v>Existing</v>
      </c>
    </row>
    <row r="13848" spans="1:7" ht="19" x14ac:dyDescent="0.25">
      <c r="A13848" s="7">
        <v>2015</v>
      </c>
      <c r="B13848" s="7" t="s">
        <v>1738</v>
      </c>
      <c r="C13848" s="7" t="s">
        <v>7</v>
      </c>
      <c r="D13848" s="24">
        <v>231551.11</v>
      </c>
      <c r="E13848">
        <f>INDEX('B. Store opening dates'!$B$5:$B$2448,MATCH('A. Sales by store'!B13848,'B. Store opening dates'!$A$5:$A$2448,0))</f>
        <v>2012</v>
      </c>
      <c r="F13848" t="str">
        <f t="shared" si="432"/>
        <v>Old</v>
      </c>
      <c r="G13848" t="str">
        <f t="shared" si="433"/>
        <v>Existing</v>
      </c>
    </row>
    <row r="13849" spans="1:7" ht="19" x14ac:dyDescent="0.25">
      <c r="A13849" s="7">
        <v>2014</v>
      </c>
      <c r="B13849" s="7" t="s">
        <v>1738</v>
      </c>
      <c r="C13849" s="7" t="s">
        <v>7</v>
      </c>
      <c r="D13849" s="24">
        <v>244461.41</v>
      </c>
      <c r="E13849">
        <f>INDEX('B. Store opening dates'!$B$5:$B$2448,MATCH('A. Sales by store'!B13849,'B. Store opening dates'!$A$5:$A$2448,0))</f>
        <v>2012</v>
      </c>
      <c r="F13849" t="str">
        <f t="shared" si="432"/>
        <v>Old</v>
      </c>
      <c r="G13849" t="str">
        <f t="shared" si="433"/>
        <v>Existing</v>
      </c>
    </row>
    <row r="13850" spans="1:7" ht="19" x14ac:dyDescent="0.25">
      <c r="A13850" s="7">
        <v>2015</v>
      </c>
      <c r="B13850" s="7" t="s">
        <v>1738</v>
      </c>
      <c r="C13850" s="7" t="s">
        <v>8</v>
      </c>
      <c r="D13850" s="24">
        <v>561286.48</v>
      </c>
      <c r="E13850">
        <f>INDEX('B. Store opening dates'!$B$5:$B$2448,MATCH('A. Sales by store'!B13850,'B. Store opening dates'!$A$5:$A$2448,0))</f>
        <v>2012</v>
      </c>
      <c r="F13850" t="str">
        <f t="shared" si="432"/>
        <v>Old</v>
      </c>
      <c r="G13850" t="str">
        <f t="shared" si="433"/>
        <v>Existing</v>
      </c>
    </row>
    <row r="13851" spans="1:7" ht="19" x14ac:dyDescent="0.25">
      <c r="A13851" s="7">
        <v>2014</v>
      </c>
      <c r="B13851" s="7" t="s">
        <v>1738</v>
      </c>
      <c r="C13851" s="7" t="s">
        <v>8</v>
      </c>
      <c r="D13851" s="24">
        <v>584000.80000000005</v>
      </c>
      <c r="E13851">
        <f>INDEX('B. Store opening dates'!$B$5:$B$2448,MATCH('A. Sales by store'!B13851,'B. Store opening dates'!$A$5:$A$2448,0))</f>
        <v>2012</v>
      </c>
      <c r="F13851" t="str">
        <f t="shared" si="432"/>
        <v>Old</v>
      </c>
      <c r="G13851" t="str">
        <f t="shared" si="433"/>
        <v>Existing</v>
      </c>
    </row>
    <row r="13852" spans="1:7" ht="19" x14ac:dyDescent="0.25">
      <c r="A13852" s="7">
        <v>2015</v>
      </c>
      <c r="B13852" s="7" t="s">
        <v>1739</v>
      </c>
      <c r="C13852" s="7" t="s">
        <v>5</v>
      </c>
      <c r="D13852" s="24">
        <v>657000.22</v>
      </c>
      <c r="E13852">
        <f>INDEX('B. Store opening dates'!$B$5:$B$2448,MATCH('A. Sales by store'!B13852,'B. Store opening dates'!$A$5:$A$2448,0))</f>
        <v>2012</v>
      </c>
      <c r="F13852" t="str">
        <f t="shared" si="432"/>
        <v>Old</v>
      </c>
      <c r="G13852" t="str">
        <f t="shared" si="433"/>
        <v>Existing</v>
      </c>
    </row>
    <row r="13853" spans="1:7" ht="19" x14ac:dyDescent="0.25">
      <c r="A13853" s="7">
        <v>2014</v>
      </c>
      <c r="B13853" s="7" t="s">
        <v>1739</v>
      </c>
      <c r="C13853" s="7" t="s">
        <v>5</v>
      </c>
      <c r="D13853" s="24">
        <v>722885.14</v>
      </c>
      <c r="E13853">
        <f>INDEX('B. Store opening dates'!$B$5:$B$2448,MATCH('A. Sales by store'!B13853,'B. Store opening dates'!$A$5:$A$2448,0))</f>
        <v>2012</v>
      </c>
      <c r="F13853" t="str">
        <f t="shared" si="432"/>
        <v>Old</v>
      </c>
      <c r="G13853" t="str">
        <f t="shared" si="433"/>
        <v>Existing</v>
      </c>
    </row>
    <row r="13854" spans="1:7" ht="19" x14ac:dyDescent="0.25">
      <c r="A13854" s="7">
        <v>2015</v>
      </c>
      <c r="B13854" s="7" t="s">
        <v>1739</v>
      </c>
      <c r="C13854" s="7" t="s">
        <v>6</v>
      </c>
      <c r="D13854" s="24">
        <v>256932.86</v>
      </c>
      <c r="E13854">
        <f>INDEX('B. Store opening dates'!$B$5:$B$2448,MATCH('A. Sales by store'!B13854,'B. Store opening dates'!$A$5:$A$2448,0))</f>
        <v>2012</v>
      </c>
      <c r="F13854" t="str">
        <f t="shared" si="432"/>
        <v>Old</v>
      </c>
      <c r="G13854" t="str">
        <f t="shared" si="433"/>
        <v>Existing</v>
      </c>
    </row>
    <row r="13855" spans="1:7" ht="19" x14ac:dyDescent="0.25">
      <c r="A13855" s="7">
        <v>2014</v>
      </c>
      <c r="B13855" s="7" t="s">
        <v>1739</v>
      </c>
      <c r="C13855" s="7" t="s">
        <v>6</v>
      </c>
      <c r="D13855" s="24">
        <v>189991.77</v>
      </c>
      <c r="E13855">
        <f>INDEX('B. Store opening dates'!$B$5:$B$2448,MATCH('A. Sales by store'!B13855,'B. Store opening dates'!$A$5:$A$2448,0))</f>
        <v>2012</v>
      </c>
      <c r="F13855" t="str">
        <f t="shared" si="432"/>
        <v>Old</v>
      </c>
      <c r="G13855" t="str">
        <f t="shared" si="433"/>
        <v>Existing</v>
      </c>
    </row>
    <row r="13856" spans="1:7" ht="19" x14ac:dyDescent="0.25">
      <c r="A13856" s="7">
        <v>2015</v>
      </c>
      <c r="B13856" s="7" t="s">
        <v>1739</v>
      </c>
      <c r="C13856" s="7" t="s">
        <v>7</v>
      </c>
      <c r="D13856" s="24">
        <v>120187.81</v>
      </c>
      <c r="E13856">
        <f>INDEX('B. Store opening dates'!$B$5:$B$2448,MATCH('A. Sales by store'!B13856,'B. Store opening dates'!$A$5:$A$2448,0))</f>
        <v>2012</v>
      </c>
      <c r="F13856" t="str">
        <f t="shared" si="432"/>
        <v>Old</v>
      </c>
      <c r="G13856" t="str">
        <f t="shared" si="433"/>
        <v>Existing</v>
      </c>
    </row>
    <row r="13857" spans="1:7" ht="19" x14ac:dyDescent="0.25">
      <c r="A13857" s="7">
        <v>2014</v>
      </c>
      <c r="B13857" s="7" t="s">
        <v>1739</v>
      </c>
      <c r="C13857" s="7" t="s">
        <v>7</v>
      </c>
      <c r="D13857" s="24">
        <v>127782.88</v>
      </c>
      <c r="E13857">
        <f>INDEX('B. Store opening dates'!$B$5:$B$2448,MATCH('A. Sales by store'!B13857,'B. Store opening dates'!$A$5:$A$2448,0))</f>
        <v>2012</v>
      </c>
      <c r="F13857" t="str">
        <f t="shared" si="432"/>
        <v>Old</v>
      </c>
      <c r="G13857" t="str">
        <f t="shared" si="433"/>
        <v>Existing</v>
      </c>
    </row>
    <row r="13858" spans="1:7" ht="19" x14ac:dyDescent="0.25">
      <c r="A13858" s="7">
        <v>2015</v>
      </c>
      <c r="B13858" s="7" t="s">
        <v>1739</v>
      </c>
      <c r="C13858" s="7" t="s">
        <v>8</v>
      </c>
      <c r="D13858" s="24">
        <v>758849.67</v>
      </c>
      <c r="E13858">
        <f>INDEX('B. Store opening dates'!$B$5:$B$2448,MATCH('A. Sales by store'!B13858,'B. Store opening dates'!$A$5:$A$2448,0))</f>
        <v>2012</v>
      </c>
      <c r="F13858" t="str">
        <f t="shared" si="432"/>
        <v>Old</v>
      </c>
      <c r="G13858" t="str">
        <f t="shared" si="433"/>
        <v>Existing</v>
      </c>
    </row>
    <row r="13859" spans="1:7" ht="19" x14ac:dyDescent="0.25">
      <c r="A13859" s="7">
        <v>2014</v>
      </c>
      <c r="B13859" s="7" t="s">
        <v>1739</v>
      </c>
      <c r="C13859" s="7" t="s">
        <v>8</v>
      </c>
      <c r="D13859" s="24">
        <v>784582.24</v>
      </c>
      <c r="E13859">
        <f>INDEX('B. Store opening dates'!$B$5:$B$2448,MATCH('A. Sales by store'!B13859,'B. Store opening dates'!$A$5:$A$2448,0))</f>
        <v>2012</v>
      </c>
      <c r="F13859" t="str">
        <f t="shared" si="432"/>
        <v>Old</v>
      </c>
      <c r="G13859" t="str">
        <f t="shared" si="433"/>
        <v>Existing</v>
      </c>
    </row>
    <row r="13860" spans="1:7" ht="19" x14ac:dyDescent="0.25">
      <c r="A13860" s="7">
        <v>2015</v>
      </c>
      <c r="B13860" s="7" t="s">
        <v>1740</v>
      </c>
      <c r="C13860" s="7" t="s">
        <v>5</v>
      </c>
      <c r="D13860" s="24">
        <v>550977.03</v>
      </c>
      <c r="E13860">
        <f>INDEX('B. Store opening dates'!$B$5:$B$2448,MATCH('A. Sales by store'!B13860,'B. Store opening dates'!$A$5:$A$2448,0))</f>
        <v>2012</v>
      </c>
      <c r="F13860" t="str">
        <f t="shared" si="432"/>
        <v>Old</v>
      </c>
      <c r="G13860" t="str">
        <f t="shared" si="433"/>
        <v>Existing</v>
      </c>
    </row>
    <row r="13861" spans="1:7" ht="19" x14ac:dyDescent="0.25">
      <c r="A13861" s="7">
        <v>2014</v>
      </c>
      <c r="B13861" s="7" t="s">
        <v>1740</v>
      </c>
      <c r="C13861" s="7" t="s">
        <v>5</v>
      </c>
      <c r="D13861" s="24">
        <v>599079.02</v>
      </c>
      <c r="E13861">
        <f>INDEX('B. Store opening dates'!$B$5:$B$2448,MATCH('A. Sales by store'!B13861,'B. Store opening dates'!$A$5:$A$2448,0))</f>
        <v>2012</v>
      </c>
      <c r="F13861" t="str">
        <f t="shared" si="432"/>
        <v>Old</v>
      </c>
      <c r="G13861" t="str">
        <f t="shared" si="433"/>
        <v>Existing</v>
      </c>
    </row>
    <row r="13862" spans="1:7" ht="19" x14ac:dyDescent="0.25">
      <c r="A13862" s="7">
        <v>2015</v>
      </c>
      <c r="B13862" s="7" t="s">
        <v>1740</v>
      </c>
      <c r="C13862" s="7" t="s">
        <v>6</v>
      </c>
      <c r="D13862" s="24">
        <v>288474.59000000003</v>
      </c>
      <c r="E13862">
        <f>INDEX('B. Store opening dates'!$B$5:$B$2448,MATCH('A. Sales by store'!B13862,'B. Store opening dates'!$A$5:$A$2448,0))</f>
        <v>2012</v>
      </c>
      <c r="F13862" t="str">
        <f t="shared" si="432"/>
        <v>Old</v>
      </c>
      <c r="G13862" t="str">
        <f t="shared" si="433"/>
        <v>Existing</v>
      </c>
    </row>
    <row r="13863" spans="1:7" ht="19" x14ac:dyDescent="0.25">
      <c r="A13863" s="7">
        <v>2014</v>
      </c>
      <c r="B13863" s="7" t="s">
        <v>1740</v>
      </c>
      <c r="C13863" s="7" t="s">
        <v>6</v>
      </c>
      <c r="D13863" s="24">
        <v>214349.3</v>
      </c>
      <c r="E13863">
        <f>INDEX('B. Store opening dates'!$B$5:$B$2448,MATCH('A. Sales by store'!B13863,'B. Store opening dates'!$A$5:$A$2448,0))</f>
        <v>2012</v>
      </c>
      <c r="F13863" t="str">
        <f t="shared" si="432"/>
        <v>Old</v>
      </c>
      <c r="G13863" t="str">
        <f t="shared" si="433"/>
        <v>Existing</v>
      </c>
    </row>
    <row r="13864" spans="1:7" ht="19" x14ac:dyDescent="0.25">
      <c r="A13864" s="7">
        <v>2015</v>
      </c>
      <c r="B13864" s="7" t="s">
        <v>1740</v>
      </c>
      <c r="C13864" s="7" t="s">
        <v>7</v>
      </c>
      <c r="D13864" s="24">
        <v>146795.18</v>
      </c>
      <c r="E13864">
        <f>INDEX('B. Store opening dates'!$B$5:$B$2448,MATCH('A. Sales by store'!B13864,'B. Store opening dates'!$A$5:$A$2448,0))</f>
        <v>2012</v>
      </c>
      <c r="F13864" t="str">
        <f t="shared" si="432"/>
        <v>Old</v>
      </c>
      <c r="G13864" t="str">
        <f t="shared" si="433"/>
        <v>Existing</v>
      </c>
    </row>
    <row r="13865" spans="1:7" ht="19" x14ac:dyDescent="0.25">
      <c r="A13865" s="7">
        <v>2014</v>
      </c>
      <c r="B13865" s="7" t="s">
        <v>1740</v>
      </c>
      <c r="C13865" s="7" t="s">
        <v>7</v>
      </c>
      <c r="D13865" s="24">
        <v>154835.94</v>
      </c>
      <c r="E13865">
        <f>INDEX('B. Store opening dates'!$B$5:$B$2448,MATCH('A. Sales by store'!B13865,'B. Store opening dates'!$A$5:$A$2448,0))</f>
        <v>2012</v>
      </c>
      <c r="F13865" t="str">
        <f t="shared" si="432"/>
        <v>Old</v>
      </c>
      <c r="G13865" t="str">
        <f t="shared" si="433"/>
        <v>Existing</v>
      </c>
    </row>
    <row r="13866" spans="1:7" ht="19" x14ac:dyDescent="0.25">
      <c r="A13866" s="7">
        <v>2015</v>
      </c>
      <c r="B13866" s="7" t="s">
        <v>1740</v>
      </c>
      <c r="C13866" s="7" t="s">
        <v>8</v>
      </c>
      <c r="D13866" s="24">
        <v>474587.39</v>
      </c>
      <c r="E13866">
        <f>INDEX('B. Store opening dates'!$B$5:$B$2448,MATCH('A. Sales by store'!B13866,'B. Store opening dates'!$A$5:$A$2448,0))</f>
        <v>2012</v>
      </c>
      <c r="F13866" t="str">
        <f t="shared" si="432"/>
        <v>Old</v>
      </c>
      <c r="G13866" t="str">
        <f t="shared" si="433"/>
        <v>Existing</v>
      </c>
    </row>
    <row r="13867" spans="1:7" ht="19" x14ac:dyDescent="0.25">
      <c r="A13867" s="7">
        <v>2014</v>
      </c>
      <c r="B13867" s="7" t="s">
        <v>1740</v>
      </c>
      <c r="C13867" s="7" t="s">
        <v>8</v>
      </c>
      <c r="D13867" s="24">
        <v>492723.94</v>
      </c>
      <c r="E13867">
        <f>INDEX('B. Store opening dates'!$B$5:$B$2448,MATCH('A. Sales by store'!B13867,'B. Store opening dates'!$A$5:$A$2448,0))</f>
        <v>2012</v>
      </c>
      <c r="F13867" t="str">
        <f t="shared" si="432"/>
        <v>Old</v>
      </c>
      <c r="G13867" t="str">
        <f t="shared" si="433"/>
        <v>Existing</v>
      </c>
    </row>
    <row r="13868" spans="1:7" ht="19" x14ac:dyDescent="0.25">
      <c r="A13868" s="7">
        <v>2015</v>
      </c>
      <c r="B13868" s="7" t="s">
        <v>1741</v>
      </c>
      <c r="C13868" s="7" t="s">
        <v>5</v>
      </c>
      <c r="D13868" s="24">
        <v>922396.52</v>
      </c>
      <c r="E13868">
        <f>INDEX('B. Store opening dates'!$B$5:$B$2448,MATCH('A. Sales by store'!B13868,'B. Store opening dates'!$A$5:$A$2448,0))</f>
        <v>2012</v>
      </c>
      <c r="F13868" t="str">
        <f t="shared" si="432"/>
        <v>Old</v>
      </c>
      <c r="G13868" t="str">
        <f t="shared" si="433"/>
        <v>Existing</v>
      </c>
    </row>
    <row r="13869" spans="1:7" ht="19" x14ac:dyDescent="0.25">
      <c r="A13869" s="7">
        <v>2014</v>
      </c>
      <c r="B13869" s="7" t="s">
        <v>1741</v>
      </c>
      <c r="C13869" s="7" t="s">
        <v>5</v>
      </c>
      <c r="D13869" s="24">
        <v>1016552.1</v>
      </c>
      <c r="E13869">
        <f>INDEX('B. Store opening dates'!$B$5:$B$2448,MATCH('A. Sales by store'!B13869,'B. Store opening dates'!$A$5:$A$2448,0))</f>
        <v>2012</v>
      </c>
      <c r="F13869" t="str">
        <f t="shared" si="432"/>
        <v>Old</v>
      </c>
      <c r="G13869" t="str">
        <f t="shared" si="433"/>
        <v>Existing</v>
      </c>
    </row>
    <row r="13870" spans="1:7" ht="19" x14ac:dyDescent="0.25">
      <c r="A13870" s="7">
        <v>2015</v>
      </c>
      <c r="B13870" s="7" t="s">
        <v>1741</v>
      </c>
      <c r="C13870" s="7" t="s">
        <v>6</v>
      </c>
      <c r="D13870" s="24">
        <v>221358.78</v>
      </c>
      <c r="E13870">
        <f>INDEX('B. Store opening dates'!$B$5:$B$2448,MATCH('A. Sales by store'!B13870,'B. Store opening dates'!$A$5:$A$2448,0))</f>
        <v>2012</v>
      </c>
      <c r="F13870" t="str">
        <f t="shared" si="432"/>
        <v>Old</v>
      </c>
      <c r="G13870" t="str">
        <f t="shared" si="433"/>
        <v>Existing</v>
      </c>
    </row>
    <row r="13871" spans="1:7" ht="19" x14ac:dyDescent="0.25">
      <c r="A13871" s="7">
        <v>2014</v>
      </c>
      <c r="B13871" s="7" t="s">
        <v>1741</v>
      </c>
      <c r="C13871" s="7" t="s">
        <v>6</v>
      </c>
      <c r="D13871" s="24">
        <v>156907.01999999999</v>
      </c>
      <c r="E13871">
        <f>INDEX('B. Store opening dates'!$B$5:$B$2448,MATCH('A. Sales by store'!B13871,'B. Store opening dates'!$A$5:$A$2448,0))</f>
        <v>2012</v>
      </c>
      <c r="F13871" t="str">
        <f t="shared" si="432"/>
        <v>Old</v>
      </c>
      <c r="G13871" t="str">
        <f t="shared" si="433"/>
        <v>Existing</v>
      </c>
    </row>
    <row r="13872" spans="1:7" ht="19" x14ac:dyDescent="0.25">
      <c r="A13872" s="7">
        <v>2015</v>
      </c>
      <c r="B13872" s="7" t="s">
        <v>1741</v>
      </c>
      <c r="C13872" s="7" t="s">
        <v>7</v>
      </c>
      <c r="D13872" s="24">
        <v>184718.07999999999</v>
      </c>
      <c r="E13872">
        <f>INDEX('B. Store opening dates'!$B$5:$B$2448,MATCH('A. Sales by store'!B13872,'B. Store opening dates'!$A$5:$A$2448,0))</f>
        <v>2012</v>
      </c>
      <c r="F13872" t="str">
        <f t="shared" si="432"/>
        <v>Old</v>
      </c>
      <c r="G13872" t="str">
        <f t="shared" si="433"/>
        <v>Existing</v>
      </c>
    </row>
    <row r="13873" spans="1:7" ht="19" x14ac:dyDescent="0.25">
      <c r="A13873" s="7">
        <v>2014</v>
      </c>
      <c r="B13873" s="7" t="s">
        <v>1741</v>
      </c>
      <c r="C13873" s="7" t="s">
        <v>7</v>
      </c>
      <c r="D13873" s="24">
        <v>192956.22</v>
      </c>
      <c r="E13873">
        <f>INDEX('B. Store opening dates'!$B$5:$B$2448,MATCH('A. Sales by store'!B13873,'B. Store opening dates'!$A$5:$A$2448,0))</f>
        <v>2012</v>
      </c>
      <c r="F13873" t="str">
        <f t="shared" si="432"/>
        <v>Old</v>
      </c>
      <c r="G13873" t="str">
        <f t="shared" si="433"/>
        <v>Existing</v>
      </c>
    </row>
    <row r="13874" spans="1:7" ht="19" x14ac:dyDescent="0.25">
      <c r="A13874" s="7">
        <v>2015</v>
      </c>
      <c r="B13874" s="7" t="s">
        <v>1741</v>
      </c>
      <c r="C13874" s="7" t="s">
        <v>8</v>
      </c>
      <c r="D13874" s="24">
        <v>406073.63</v>
      </c>
      <c r="E13874">
        <f>INDEX('B. Store opening dates'!$B$5:$B$2448,MATCH('A. Sales by store'!B13874,'B. Store opening dates'!$A$5:$A$2448,0))</f>
        <v>2012</v>
      </c>
      <c r="F13874" t="str">
        <f t="shared" si="432"/>
        <v>Old</v>
      </c>
      <c r="G13874" t="str">
        <f t="shared" si="433"/>
        <v>Existing</v>
      </c>
    </row>
    <row r="13875" spans="1:7" ht="19" x14ac:dyDescent="0.25">
      <c r="A13875" s="7">
        <v>2014</v>
      </c>
      <c r="B13875" s="7" t="s">
        <v>1741</v>
      </c>
      <c r="C13875" s="7" t="s">
        <v>8</v>
      </c>
      <c r="D13875" s="24">
        <v>420257.61</v>
      </c>
      <c r="E13875">
        <f>INDEX('B. Store opening dates'!$B$5:$B$2448,MATCH('A. Sales by store'!B13875,'B. Store opening dates'!$A$5:$A$2448,0))</f>
        <v>2012</v>
      </c>
      <c r="F13875" t="str">
        <f t="shared" si="432"/>
        <v>Old</v>
      </c>
      <c r="G13875" t="str">
        <f t="shared" si="433"/>
        <v>Existing</v>
      </c>
    </row>
    <row r="13876" spans="1:7" ht="19" x14ac:dyDescent="0.25">
      <c r="A13876" s="7">
        <v>2015</v>
      </c>
      <c r="B13876" s="7" t="s">
        <v>1742</v>
      </c>
      <c r="C13876" s="7" t="s">
        <v>5</v>
      </c>
      <c r="D13876" s="24">
        <v>517595.71</v>
      </c>
      <c r="E13876">
        <f>INDEX('B. Store opening dates'!$B$5:$B$2448,MATCH('A. Sales by store'!B13876,'B. Store opening dates'!$A$5:$A$2448,0))</f>
        <v>2012</v>
      </c>
      <c r="F13876" t="str">
        <f t="shared" si="432"/>
        <v>Old</v>
      </c>
      <c r="G13876" t="str">
        <f t="shared" si="433"/>
        <v>Existing</v>
      </c>
    </row>
    <row r="13877" spans="1:7" ht="19" x14ac:dyDescent="0.25">
      <c r="A13877" s="7">
        <v>2014</v>
      </c>
      <c r="B13877" s="7" t="s">
        <v>1742</v>
      </c>
      <c r="C13877" s="7" t="s">
        <v>5</v>
      </c>
      <c r="D13877" s="24">
        <v>572131.71</v>
      </c>
      <c r="E13877">
        <f>INDEX('B. Store opening dates'!$B$5:$B$2448,MATCH('A. Sales by store'!B13877,'B. Store opening dates'!$A$5:$A$2448,0))</f>
        <v>2012</v>
      </c>
      <c r="F13877" t="str">
        <f t="shared" si="432"/>
        <v>Old</v>
      </c>
      <c r="G13877" t="str">
        <f t="shared" si="433"/>
        <v>Existing</v>
      </c>
    </row>
    <row r="13878" spans="1:7" ht="19" x14ac:dyDescent="0.25">
      <c r="A13878" s="7">
        <v>2015</v>
      </c>
      <c r="B13878" s="7" t="s">
        <v>1742</v>
      </c>
      <c r="C13878" s="7" t="s">
        <v>6</v>
      </c>
      <c r="D13878" s="24">
        <v>423080.98</v>
      </c>
      <c r="E13878">
        <f>INDEX('B. Store opening dates'!$B$5:$B$2448,MATCH('A. Sales by store'!B13878,'B. Store opening dates'!$A$5:$A$2448,0))</f>
        <v>2012</v>
      </c>
      <c r="F13878" t="str">
        <f t="shared" si="432"/>
        <v>Old</v>
      </c>
      <c r="G13878" t="str">
        <f t="shared" si="433"/>
        <v>Existing</v>
      </c>
    </row>
    <row r="13879" spans="1:7" ht="19" x14ac:dyDescent="0.25">
      <c r="A13879" s="7">
        <v>2014</v>
      </c>
      <c r="B13879" s="7" t="s">
        <v>1742</v>
      </c>
      <c r="C13879" s="7" t="s">
        <v>6</v>
      </c>
      <c r="D13879" s="24">
        <v>305813.2</v>
      </c>
      <c r="E13879">
        <f>INDEX('B. Store opening dates'!$B$5:$B$2448,MATCH('A. Sales by store'!B13879,'B. Store opening dates'!$A$5:$A$2448,0))</f>
        <v>2012</v>
      </c>
      <c r="F13879" t="str">
        <f t="shared" si="432"/>
        <v>Old</v>
      </c>
      <c r="G13879" t="str">
        <f t="shared" si="433"/>
        <v>Existing</v>
      </c>
    </row>
    <row r="13880" spans="1:7" ht="19" x14ac:dyDescent="0.25">
      <c r="A13880" s="7">
        <v>2015</v>
      </c>
      <c r="B13880" s="7" t="s">
        <v>1742</v>
      </c>
      <c r="C13880" s="7" t="s">
        <v>7</v>
      </c>
      <c r="D13880" s="24">
        <v>95917.79</v>
      </c>
      <c r="E13880">
        <f>INDEX('B. Store opening dates'!$B$5:$B$2448,MATCH('A. Sales by store'!B13880,'B. Store opening dates'!$A$5:$A$2448,0))</f>
        <v>2012</v>
      </c>
      <c r="F13880" t="str">
        <f t="shared" si="432"/>
        <v>Old</v>
      </c>
      <c r="G13880" t="str">
        <f t="shared" si="433"/>
        <v>Existing</v>
      </c>
    </row>
    <row r="13881" spans="1:7" ht="19" x14ac:dyDescent="0.25">
      <c r="A13881" s="7">
        <v>2014</v>
      </c>
      <c r="B13881" s="7" t="s">
        <v>1742</v>
      </c>
      <c r="C13881" s="7" t="s">
        <v>7</v>
      </c>
      <c r="D13881" s="24">
        <v>101822.44</v>
      </c>
      <c r="E13881">
        <f>INDEX('B. Store opening dates'!$B$5:$B$2448,MATCH('A. Sales by store'!B13881,'B. Store opening dates'!$A$5:$A$2448,0))</f>
        <v>2012</v>
      </c>
      <c r="F13881" t="str">
        <f t="shared" si="432"/>
        <v>Old</v>
      </c>
      <c r="G13881" t="str">
        <f t="shared" si="433"/>
        <v>Existing</v>
      </c>
    </row>
    <row r="13882" spans="1:7" ht="19" x14ac:dyDescent="0.25">
      <c r="A13882" s="7">
        <v>2015</v>
      </c>
      <c r="B13882" s="7" t="s">
        <v>1742</v>
      </c>
      <c r="C13882" s="7" t="s">
        <v>8</v>
      </c>
      <c r="D13882" s="24">
        <v>529441.81000000006</v>
      </c>
      <c r="E13882">
        <f>INDEX('B. Store opening dates'!$B$5:$B$2448,MATCH('A. Sales by store'!B13882,'B. Store opening dates'!$A$5:$A$2448,0))</f>
        <v>2012</v>
      </c>
      <c r="F13882" t="str">
        <f t="shared" si="432"/>
        <v>Old</v>
      </c>
      <c r="G13882" t="str">
        <f t="shared" si="433"/>
        <v>Existing</v>
      </c>
    </row>
    <row r="13883" spans="1:7" ht="19" x14ac:dyDescent="0.25">
      <c r="A13883" s="7">
        <v>2014</v>
      </c>
      <c r="B13883" s="7" t="s">
        <v>1742</v>
      </c>
      <c r="C13883" s="7" t="s">
        <v>8</v>
      </c>
      <c r="D13883" s="24">
        <v>547207.86</v>
      </c>
      <c r="E13883">
        <f>INDEX('B. Store opening dates'!$B$5:$B$2448,MATCH('A. Sales by store'!B13883,'B. Store opening dates'!$A$5:$A$2448,0))</f>
        <v>2012</v>
      </c>
      <c r="F13883" t="str">
        <f t="shared" si="432"/>
        <v>Old</v>
      </c>
      <c r="G13883" t="str">
        <f t="shared" si="433"/>
        <v>Existing</v>
      </c>
    </row>
    <row r="13884" spans="1:7" ht="19" x14ac:dyDescent="0.25">
      <c r="A13884" s="7">
        <v>2015</v>
      </c>
      <c r="B13884" s="7" t="s">
        <v>1743</v>
      </c>
      <c r="C13884" s="7" t="s">
        <v>5</v>
      </c>
      <c r="D13884" s="24">
        <v>675166.19</v>
      </c>
      <c r="E13884">
        <f>INDEX('B. Store opening dates'!$B$5:$B$2448,MATCH('A. Sales by store'!B13884,'B. Store opening dates'!$A$5:$A$2448,0))</f>
        <v>2012</v>
      </c>
      <c r="F13884" t="str">
        <f t="shared" si="432"/>
        <v>Old</v>
      </c>
      <c r="G13884" t="str">
        <f t="shared" si="433"/>
        <v>Existing</v>
      </c>
    </row>
    <row r="13885" spans="1:7" ht="19" x14ac:dyDescent="0.25">
      <c r="A13885" s="7">
        <v>2014</v>
      </c>
      <c r="B13885" s="7" t="s">
        <v>1743</v>
      </c>
      <c r="C13885" s="7" t="s">
        <v>5</v>
      </c>
      <c r="D13885" s="24">
        <v>745544.99</v>
      </c>
      <c r="E13885">
        <f>INDEX('B. Store opening dates'!$B$5:$B$2448,MATCH('A. Sales by store'!B13885,'B. Store opening dates'!$A$5:$A$2448,0))</f>
        <v>2012</v>
      </c>
      <c r="F13885" t="str">
        <f t="shared" si="432"/>
        <v>Old</v>
      </c>
      <c r="G13885" t="str">
        <f t="shared" si="433"/>
        <v>Existing</v>
      </c>
    </row>
    <row r="13886" spans="1:7" ht="19" x14ac:dyDescent="0.25">
      <c r="A13886" s="7">
        <v>2015</v>
      </c>
      <c r="B13886" s="7" t="s">
        <v>1743</v>
      </c>
      <c r="C13886" s="7" t="s">
        <v>6</v>
      </c>
      <c r="D13886" s="24">
        <v>560531.30000000005</v>
      </c>
      <c r="E13886">
        <f>INDEX('B. Store opening dates'!$B$5:$B$2448,MATCH('A. Sales by store'!B13886,'B. Store opening dates'!$A$5:$A$2448,0))</f>
        <v>2012</v>
      </c>
      <c r="F13886" t="str">
        <f t="shared" si="432"/>
        <v>Old</v>
      </c>
      <c r="G13886" t="str">
        <f t="shared" si="433"/>
        <v>Existing</v>
      </c>
    </row>
    <row r="13887" spans="1:7" ht="19" x14ac:dyDescent="0.25">
      <c r="A13887" s="7">
        <v>2014</v>
      </c>
      <c r="B13887" s="7" t="s">
        <v>1743</v>
      </c>
      <c r="C13887" s="7" t="s">
        <v>6</v>
      </c>
      <c r="D13887" s="24">
        <v>412826.24</v>
      </c>
      <c r="E13887">
        <f>INDEX('B. Store opening dates'!$B$5:$B$2448,MATCH('A. Sales by store'!B13887,'B. Store opening dates'!$A$5:$A$2448,0))</f>
        <v>2012</v>
      </c>
      <c r="F13887" t="str">
        <f t="shared" si="432"/>
        <v>Old</v>
      </c>
      <c r="G13887" t="str">
        <f t="shared" si="433"/>
        <v>Existing</v>
      </c>
    </row>
    <row r="13888" spans="1:7" ht="19" x14ac:dyDescent="0.25">
      <c r="A13888" s="7">
        <v>2015</v>
      </c>
      <c r="B13888" s="7" t="s">
        <v>1743</v>
      </c>
      <c r="C13888" s="7" t="s">
        <v>7</v>
      </c>
      <c r="D13888" s="24">
        <v>226760</v>
      </c>
      <c r="E13888">
        <f>INDEX('B. Store opening dates'!$B$5:$B$2448,MATCH('A. Sales by store'!B13888,'B. Store opening dates'!$A$5:$A$2448,0))</f>
        <v>2012</v>
      </c>
      <c r="F13888" t="str">
        <f t="shared" si="432"/>
        <v>Old</v>
      </c>
      <c r="G13888" t="str">
        <f t="shared" si="433"/>
        <v>Existing</v>
      </c>
    </row>
    <row r="13889" spans="1:7" ht="19" x14ac:dyDescent="0.25">
      <c r="A13889" s="7">
        <v>2014</v>
      </c>
      <c r="B13889" s="7" t="s">
        <v>1743</v>
      </c>
      <c r="C13889" s="7" t="s">
        <v>7</v>
      </c>
      <c r="D13889" s="24">
        <v>241490.65</v>
      </c>
      <c r="E13889">
        <f>INDEX('B. Store opening dates'!$B$5:$B$2448,MATCH('A. Sales by store'!B13889,'B. Store opening dates'!$A$5:$A$2448,0))</f>
        <v>2012</v>
      </c>
      <c r="F13889" t="str">
        <f t="shared" si="432"/>
        <v>Old</v>
      </c>
      <c r="G13889" t="str">
        <f t="shared" si="433"/>
        <v>Existing</v>
      </c>
    </row>
    <row r="13890" spans="1:7" ht="19" x14ac:dyDescent="0.25">
      <c r="A13890" s="7">
        <v>2015</v>
      </c>
      <c r="B13890" s="7" t="s">
        <v>1743</v>
      </c>
      <c r="C13890" s="7" t="s">
        <v>8</v>
      </c>
      <c r="D13890" s="24">
        <v>436112.81</v>
      </c>
      <c r="E13890">
        <f>INDEX('B. Store opening dates'!$B$5:$B$2448,MATCH('A. Sales by store'!B13890,'B. Store opening dates'!$A$5:$A$2448,0))</f>
        <v>2012</v>
      </c>
      <c r="F13890" t="str">
        <f t="shared" si="432"/>
        <v>Old</v>
      </c>
      <c r="G13890" t="str">
        <f t="shared" si="433"/>
        <v>Existing</v>
      </c>
    </row>
    <row r="13891" spans="1:7" ht="19" x14ac:dyDescent="0.25">
      <c r="A13891" s="7">
        <v>2014</v>
      </c>
      <c r="B13891" s="7" t="s">
        <v>1743</v>
      </c>
      <c r="C13891" s="7" t="s">
        <v>8</v>
      </c>
      <c r="D13891" s="24">
        <v>454618.83</v>
      </c>
      <c r="E13891">
        <f>INDEX('B. Store opening dates'!$B$5:$B$2448,MATCH('A. Sales by store'!B13891,'B. Store opening dates'!$A$5:$A$2448,0))</f>
        <v>2012</v>
      </c>
      <c r="F13891" t="str">
        <f t="shared" si="432"/>
        <v>Old</v>
      </c>
      <c r="G13891" t="str">
        <f t="shared" si="433"/>
        <v>Existing</v>
      </c>
    </row>
    <row r="13892" spans="1:7" ht="19" x14ac:dyDescent="0.25">
      <c r="A13892" s="7">
        <v>2015</v>
      </c>
      <c r="B13892" s="7" t="s">
        <v>1744</v>
      </c>
      <c r="C13892" s="7" t="s">
        <v>5</v>
      </c>
      <c r="D13892" s="24">
        <v>791002.61</v>
      </c>
      <c r="E13892">
        <f>INDEX('B. Store opening dates'!$B$5:$B$2448,MATCH('A. Sales by store'!B13892,'B. Store opening dates'!$A$5:$A$2448,0))</f>
        <v>2012</v>
      </c>
      <c r="F13892" t="str">
        <f t="shared" si="432"/>
        <v>Old</v>
      </c>
      <c r="G13892" t="str">
        <f t="shared" si="433"/>
        <v>Existing</v>
      </c>
    </row>
    <row r="13893" spans="1:7" ht="19" x14ac:dyDescent="0.25">
      <c r="A13893" s="7">
        <v>2014</v>
      </c>
      <c r="B13893" s="7" t="s">
        <v>1744</v>
      </c>
      <c r="C13893" s="7" t="s">
        <v>5</v>
      </c>
      <c r="D13893" s="24">
        <v>866242.65</v>
      </c>
      <c r="E13893">
        <f>INDEX('B. Store opening dates'!$B$5:$B$2448,MATCH('A. Sales by store'!B13893,'B. Store opening dates'!$A$5:$A$2448,0))</f>
        <v>2012</v>
      </c>
      <c r="F13893" t="str">
        <f t="shared" ref="F13893:F13956" si="434">IF(A13893 = 2015, IF(E13893&lt; 2015, "Old","New"),IF(E13893 &lt; 2014, "Old","New"))</f>
        <v>Old</v>
      </c>
      <c r="G13893" t="str">
        <f t="shared" ref="G13893:G13956" si="435">IF(A13893 = 2015, IF(E13893&lt; 2015, "Existing","New"),"Existing")</f>
        <v>Existing</v>
      </c>
    </row>
    <row r="13894" spans="1:7" ht="19" x14ac:dyDescent="0.25">
      <c r="A13894" s="7">
        <v>2015</v>
      </c>
      <c r="B13894" s="7" t="s">
        <v>1744</v>
      </c>
      <c r="C13894" s="7" t="s">
        <v>6</v>
      </c>
      <c r="D13894" s="24">
        <v>254299.75</v>
      </c>
      <c r="E13894">
        <f>INDEX('B. Store opening dates'!$B$5:$B$2448,MATCH('A. Sales by store'!B13894,'B. Store opening dates'!$A$5:$A$2448,0))</f>
        <v>2012</v>
      </c>
      <c r="F13894" t="str">
        <f t="shared" si="434"/>
        <v>Old</v>
      </c>
      <c r="G13894" t="str">
        <f t="shared" si="435"/>
        <v>Existing</v>
      </c>
    </row>
    <row r="13895" spans="1:7" ht="19" x14ac:dyDescent="0.25">
      <c r="A13895" s="7">
        <v>2014</v>
      </c>
      <c r="B13895" s="7" t="s">
        <v>1744</v>
      </c>
      <c r="C13895" s="7" t="s">
        <v>6</v>
      </c>
      <c r="D13895" s="24">
        <v>180828.02</v>
      </c>
      <c r="E13895">
        <f>INDEX('B. Store opening dates'!$B$5:$B$2448,MATCH('A. Sales by store'!B13895,'B. Store opening dates'!$A$5:$A$2448,0))</f>
        <v>2012</v>
      </c>
      <c r="F13895" t="str">
        <f t="shared" si="434"/>
        <v>Old</v>
      </c>
      <c r="G13895" t="str">
        <f t="shared" si="435"/>
        <v>Existing</v>
      </c>
    </row>
    <row r="13896" spans="1:7" ht="19" x14ac:dyDescent="0.25">
      <c r="A13896" s="7">
        <v>2015</v>
      </c>
      <c r="B13896" s="7" t="s">
        <v>1744</v>
      </c>
      <c r="C13896" s="7" t="s">
        <v>7</v>
      </c>
      <c r="D13896" s="24">
        <v>208191.1</v>
      </c>
      <c r="E13896">
        <f>INDEX('B. Store opening dates'!$B$5:$B$2448,MATCH('A. Sales by store'!B13896,'B. Store opening dates'!$A$5:$A$2448,0))</f>
        <v>2012</v>
      </c>
      <c r="F13896" t="str">
        <f t="shared" si="434"/>
        <v>Old</v>
      </c>
      <c r="G13896" t="str">
        <f t="shared" si="435"/>
        <v>Existing</v>
      </c>
    </row>
    <row r="13897" spans="1:7" ht="19" x14ac:dyDescent="0.25">
      <c r="A13897" s="7">
        <v>2014</v>
      </c>
      <c r="B13897" s="7" t="s">
        <v>1744</v>
      </c>
      <c r="C13897" s="7" t="s">
        <v>7</v>
      </c>
      <c r="D13897" s="24">
        <v>218484.15</v>
      </c>
      <c r="E13897">
        <f>INDEX('B. Store opening dates'!$B$5:$B$2448,MATCH('A. Sales by store'!B13897,'B. Store opening dates'!$A$5:$A$2448,0))</f>
        <v>2012</v>
      </c>
      <c r="F13897" t="str">
        <f t="shared" si="434"/>
        <v>Old</v>
      </c>
      <c r="G13897" t="str">
        <f t="shared" si="435"/>
        <v>Existing</v>
      </c>
    </row>
    <row r="13898" spans="1:7" ht="19" x14ac:dyDescent="0.25">
      <c r="A13898" s="7">
        <v>2015</v>
      </c>
      <c r="B13898" s="7" t="s">
        <v>1744</v>
      </c>
      <c r="C13898" s="7" t="s">
        <v>8</v>
      </c>
      <c r="D13898" s="24">
        <v>523914.48</v>
      </c>
      <c r="E13898">
        <f>INDEX('B. Store opening dates'!$B$5:$B$2448,MATCH('A. Sales by store'!B13898,'B. Store opening dates'!$A$5:$A$2448,0))</f>
        <v>2012</v>
      </c>
      <c r="F13898" t="str">
        <f t="shared" si="434"/>
        <v>Old</v>
      </c>
      <c r="G13898" t="str">
        <f t="shared" si="435"/>
        <v>Existing</v>
      </c>
    </row>
    <row r="13899" spans="1:7" ht="19" x14ac:dyDescent="0.25">
      <c r="A13899" s="7">
        <v>2014</v>
      </c>
      <c r="B13899" s="7" t="s">
        <v>1744</v>
      </c>
      <c r="C13899" s="7" t="s">
        <v>8</v>
      </c>
      <c r="D13899" s="24">
        <v>548855.61</v>
      </c>
      <c r="E13899">
        <f>INDEX('B. Store opening dates'!$B$5:$B$2448,MATCH('A. Sales by store'!B13899,'B. Store opening dates'!$A$5:$A$2448,0))</f>
        <v>2012</v>
      </c>
      <c r="F13899" t="str">
        <f t="shared" si="434"/>
        <v>Old</v>
      </c>
      <c r="G13899" t="str">
        <f t="shared" si="435"/>
        <v>Existing</v>
      </c>
    </row>
    <row r="13900" spans="1:7" ht="19" x14ac:dyDescent="0.25">
      <c r="A13900" s="7">
        <v>2015</v>
      </c>
      <c r="B13900" s="7" t="s">
        <v>1745</v>
      </c>
      <c r="C13900" s="7" t="s">
        <v>5</v>
      </c>
      <c r="D13900" s="24">
        <v>725900.14</v>
      </c>
      <c r="E13900">
        <f>INDEX('B. Store opening dates'!$B$5:$B$2448,MATCH('A. Sales by store'!B13900,'B. Store opening dates'!$A$5:$A$2448,0))</f>
        <v>2012</v>
      </c>
      <c r="F13900" t="str">
        <f t="shared" si="434"/>
        <v>Old</v>
      </c>
      <c r="G13900" t="str">
        <f t="shared" si="435"/>
        <v>Existing</v>
      </c>
    </row>
    <row r="13901" spans="1:7" ht="19" x14ac:dyDescent="0.25">
      <c r="A13901" s="7">
        <v>2014</v>
      </c>
      <c r="B13901" s="7" t="s">
        <v>1745</v>
      </c>
      <c r="C13901" s="7" t="s">
        <v>5</v>
      </c>
      <c r="D13901" s="24">
        <v>802829.12</v>
      </c>
      <c r="E13901">
        <f>INDEX('B. Store opening dates'!$B$5:$B$2448,MATCH('A. Sales by store'!B13901,'B. Store opening dates'!$A$5:$A$2448,0))</f>
        <v>2012</v>
      </c>
      <c r="F13901" t="str">
        <f t="shared" si="434"/>
        <v>Old</v>
      </c>
      <c r="G13901" t="str">
        <f t="shared" si="435"/>
        <v>Existing</v>
      </c>
    </row>
    <row r="13902" spans="1:7" ht="19" x14ac:dyDescent="0.25">
      <c r="A13902" s="7">
        <v>2015</v>
      </c>
      <c r="B13902" s="7" t="s">
        <v>1745</v>
      </c>
      <c r="C13902" s="7" t="s">
        <v>6</v>
      </c>
      <c r="D13902" s="24">
        <v>209543.03</v>
      </c>
      <c r="E13902">
        <f>INDEX('B. Store opening dates'!$B$5:$B$2448,MATCH('A. Sales by store'!B13902,'B. Store opening dates'!$A$5:$A$2448,0))</f>
        <v>2012</v>
      </c>
      <c r="F13902" t="str">
        <f t="shared" si="434"/>
        <v>Old</v>
      </c>
      <c r="G13902" t="str">
        <f t="shared" si="435"/>
        <v>Existing</v>
      </c>
    </row>
    <row r="13903" spans="1:7" ht="19" x14ac:dyDescent="0.25">
      <c r="A13903" s="7">
        <v>2014</v>
      </c>
      <c r="B13903" s="7" t="s">
        <v>1745</v>
      </c>
      <c r="C13903" s="7" t="s">
        <v>6</v>
      </c>
      <c r="D13903" s="24">
        <v>152923.98000000001</v>
      </c>
      <c r="E13903">
        <f>INDEX('B. Store opening dates'!$B$5:$B$2448,MATCH('A. Sales by store'!B13903,'B. Store opening dates'!$A$5:$A$2448,0))</f>
        <v>2012</v>
      </c>
      <c r="F13903" t="str">
        <f t="shared" si="434"/>
        <v>Old</v>
      </c>
      <c r="G13903" t="str">
        <f t="shared" si="435"/>
        <v>Existing</v>
      </c>
    </row>
    <row r="13904" spans="1:7" ht="19" x14ac:dyDescent="0.25">
      <c r="A13904" s="7">
        <v>2015</v>
      </c>
      <c r="B13904" s="7" t="s">
        <v>1745</v>
      </c>
      <c r="C13904" s="7" t="s">
        <v>7</v>
      </c>
      <c r="D13904" s="24">
        <v>109399.95</v>
      </c>
      <c r="E13904">
        <f>INDEX('B. Store opening dates'!$B$5:$B$2448,MATCH('A. Sales by store'!B13904,'B. Store opening dates'!$A$5:$A$2448,0))</f>
        <v>2012</v>
      </c>
      <c r="F13904" t="str">
        <f t="shared" si="434"/>
        <v>Old</v>
      </c>
      <c r="G13904" t="str">
        <f t="shared" si="435"/>
        <v>Existing</v>
      </c>
    </row>
    <row r="13905" spans="1:7" ht="19" x14ac:dyDescent="0.25">
      <c r="A13905" s="7">
        <v>2014</v>
      </c>
      <c r="B13905" s="7" t="s">
        <v>1745</v>
      </c>
      <c r="C13905" s="7" t="s">
        <v>7</v>
      </c>
      <c r="D13905" s="24">
        <v>114769.11</v>
      </c>
      <c r="E13905">
        <f>INDEX('B. Store opening dates'!$B$5:$B$2448,MATCH('A. Sales by store'!B13905,'B. Store opening dates'!$A$5:$A$2448,0))</f>
        <v>2012</v>
      </c>
      <c r="F13905" t="str">
        <f t="shared" si="434"/>
        <v>Old</v>
      </c>
      <c r="G13905" t="str">
        <f t="shared" si="435"/>
        <v>Existing</v>
      </c>
    </row>
    <row r="13906" spans="1:7" ht="19" x14ac:dyDescent="0.25">
      <c r="A13906" s="7">
        <v>2015</v>
      </c>
      <c r="B13906" s="7" t="s">
        <v>1745</v>
      </c>
      <c r="C13906" s="7" t="s">
        <v>8</v>
      </c>
      <c r="D13906" s="24">
        <v>716901.35</v>
      </c>
      <c r="E13906">
        <f>INDEX('B. Store opening dates'!$B$5:$B$2448,MATCH('A. Sales by store'!B13906,'B. Store opening dates'!$A$5:$A$2448,0))</f>
        <v>2012</v>
      </c>
      <c r="F13906" t="str">
        <f t="shared" si="434"/>
        <v>Old</v>
      </c>
      <c r="G13906" t="str">
        <f t="shared" si="435"/>
        <v>Existing</v>
      </c>
    </row>
    <row r="13907" spans="1:7" ht="19" x14ac:dyDescent="0.25">
      <c r="A13907" s="7">
        <v>2014</v>
      </c>
      <c r="B13907" s="7" t="s">
        <v>1745</v>
      </c>
      <c r="C13907" s="7" t="s">
        <v>8</v>
      </c>
      <c r="D13907" s="24">
        <v>747125.82</v>
      </c>
      <c r="E13907">
        <f>INDEX('B. Store opening dates'!$B$5:$B$2448,MATCH('A. Sales by store'!B13907,'B. Store opening dates'!$A$5:$A$2448,0))</f>
        <v>2012</v>
      </c>
      <c r="F13907" t="str">
        <f t="shared" si="434"/>
        <v>Old</v>
      </c>
      <c r="G13907" t="str">
        <f t="shared" si="435"/>
        <v>Existing</v>
      </c>
    </row>
    <row r="13908" spans="1:7" ht="19" x14ac:dyDescent="0.25">
      <c r="A13908" s="7">
        <v>2015</v>
      </c>
      <c r="B13908" s="7" t="s">
        <v>1746</v>
      </c>
      <c r="C13908" s="7" t="s">
        <v>5</v>
      </c>
      <c r="D13908" s="24">
        <v>545292.89</v>
      </c>
      <c r="E13908">
        <f>INDEX('B. Store opening dates'!$B$5:$B$2448,MATCH('A. Sales by store'!B13908,'B. Store opening dates'!$A$5:$A$2448,0))</f>
        <v>2012</v>
      </c>
      <c r="F13908" t="str">
        <f t="shared" si="434"/>
        <v>Old</v>
      </c>
      <c r="G13908" t="str">
        <f t="shared" si="435"/>
        <v>Existing</v>
      </c>
    </row>
    <row r="13909" spans="1:7" ht="19" x14ac:dyDescent="0.25">
      <c r="A13909" s="7">
        <v>2014</v>
      </c>
      <c r="B13909" s="7" t="s">
        <v>1746</v>
      </c>
      <c r="C13909" s="7" t="s">
        <v>5</v>
      </c>
      <c r="D13909" s="24">
        <v>597363.73</v>
      </c>
      <c r="E13909">
        <f>INDEX('B. Store opening dates'!$B$5:$B$2448,MATCH('A. Sales by store'!B13909,'B. Store opening dates'!$A$5:$A$2448,0))</f>
        <v>2012</v>
      </c>
      <c r="F13909" t="str">
        <f t="shared" si="434"/>
        <v>Old</v>
      </c>
      <c r="G13909" t="str">
        <f t="shared" si="435"/>
        <v>Existing</v>
      </c>
    </row>
    <row r="13910" spans="1:7" ht="19" x14ac:dyDescent="0.25">
      <c r="A13910" s="7">
        <v>2015</v>
      </c>
      <c r="B13910" s="7" t="s">
        <v>1746</v>
      </c>
      <c r="C13910" s="7" t="s">
        <v>6</v>
      </c>
      <c r="D13910" s="24">
        <v>204945.02</v>
      </c>
      <c r="E13910">
        <f>INDEX('B. Store opening dates'!$B$5:$B$2448,MATCH('A. Sales by store'!B13910,'B. Store opening dates'!$A$5:$A$2448,0))</f>
        <v>2012</v>
      </c>
      <c r="F13910" t="str">
        <f t="shared" si="434"/>
        <v>Old</v>
      </c>
      <c r="G13910" t="str">
        <f t="shared" si="435"/>
        <v>Existing</v>
      </c>
    </row>
    <row r="13911" spans="1:7" ht="19" x14ac:dyDescent="0.25">
      <c r="A13911" s="7">
        <v>2014</v>
      </c>
      <c r="B13911" s="7" t="s">
        <v>1746</v>
      </c>
      <c r="C13911" s="7" t="s">
        <v>6</v>
      </c>
      <c r="D13911" s="24">
        <v>150938.38</v>
      </c>
      <c r="E13911">
        <f>INDEX('B. Store opening dates'!$B$5:$B$2448,MATCH('A. Sales by store'!B13911,'B. Store opening dates'!$A$5:$A$2448,0))</f>
        <v>2012</v>
      </c>
      <c r="F13911" t="str">
        <f t="shared" si="434"/>
        <v>Old</v>
      </c>
      <c r="G13911" t="str">
        <f t="shared" si="435"/>
        <v>Existing</v>
      </c>
    </row>
    <row r="13912" spans="1:7" ht="19" x14ac:dyDescent="0.25">
      <c r="A13912" s="7">
        <v>2015</v>
      </c>
      <c r="B13912" s="7" t="s">
        <v>1746</v>
      </c>
      <c r="C13912" s="7" t="s">
        <v>7</v>
      </c>
      <c r="D13912" s="24">
        <v>233627.47</v>
      </c>
      <c r="E13912">
        <f>INDEX('B. Store opening dates'!$B$5:$B$2448,MATCH('A. Sales by store'!B13912,'B. Store opening dates'!$A$5:$A$2448,0))</f>
        <v>2012</v>
      </c>
      <c r="F13912" t="str">
        <f t="shared" si="434"/>
        <v>Old</v>
      </c>
      <c r="G13912" t="str">
        <f t="shared" si="435"/>
        <v>Existing</v>
      </c>
    </row>
    <row r="13913" spans="1:7" ht="19" x14ac:dyDescent="0.25">
      <c r="A13913" s="7">
        <v>2014</v>
      </c>
      <c r="B13913" s="7" t="s">
        <v>1746</v>
      </c>
      <c r="C13913" s="7" t="s">
        <v>7</v>
      </c>
      <c r="D13913" s="24">
        <v>246286.24</v>
      </c>
      <c r="E13913">
        <f>INDEX('B. Store opening dates'!$B$5:$B$2448,MATCH('A. Sales by store'!B13913,'B. Store opening dates'!$A$5:$A$2448,0))</f>
        <v>2012</v>
      </c>
      <c r="F13913" t="str">
        <f t="shared" si="434"/>
        <v>Old</v>
      </c>
      <c r="G13913" t="str">
        <f t="shared" si="435"/>
        <v>Existing</v>
      </c>
    </row>
    <row r="13914" spans="1:7" ht="19" x14ac:dyDescent="0.25">
      <c r="A13914" s="7">
        <v>2015</v>
      </c>
      <c r="B13914" s="7" t="s">
        <v>1746</v>
      </c>
      <c r="C13914" s="7" t="s">
        <v>8</v>
      </c>
      <c r="D13914" s="24">
        <v>484567.79</v>
      </c>
      <c r="E13914">
        <f>INDEX('B. Store opening dates'!$B$5:$B$2448,MATCH('A. Sales by store'!B13914,'B. Store opening dates'!$A$5:$A$2448,0))</f>
        <v>2012</v>
      </c>
      <c r="F13914" t="str">
        <f t="shared" si="434"/>
        <v>Old</v>
      </c>
      <c r="G13914" t="str">
        <f t="shared" si="435"/>
        <v>Existing</v>
      </c>
    </row>
    <row r="13915" spans="1:7" ht="19" x14ac:dyDescent="0.25">
      <c r="A13915" s="7">
        <v>2014</v>
      </c>
      <c r="B13915" s="7" t="s">
        <v>1746</v>
      </c>
      <c r="C13915" s="7" t="s">
        <v>8</v>
      </c>
      <c r="D13915" s="24">
        <v>500115.94</v>
      </c>
      <c r="E13915">
        <f>INDEX('B. Store opening dates'!$B$5:$B$2448,MATCH('A. Sales by store'!B13915,'B. Store opening dates'!$A$5:$A$2448,0))</f>
        <v>2012</v>
      </c>
      <c r="F13915" t="str">
        <f t="shared" si="434"/>
        <v>Old</v>
      </c>
      <c r="G13915" t="str">
        <f t="shared" si="435"/>
        <v>Existing</v>
      </c>
    </row>
    <row r="13916" spans="1:7" ht="19" x14ac:dyDescent="0.25">
      <c r="A13916" s="7">
        <v>2015</v>
      </c>
      <c r="B13916" s="7" t="s">
        <v>1747</v>
      </c>
      <c r="C13916" s="7" t="s">
        <v>5</v>
      </c>
      <c r="D13916" s="24">
        <v>542000.93000000005</v>
      </c>
      <c r="E13916">
        <f>INDEX('B. Store opening dates'!$B$5:$B$2448,MATCH('A. Sales by store'!B13916,'B. Store opening dates'!$A$5:$A$2448,0))</f>
        <v>2012</v>
      </c>
      <c r="F13916" t="str">
        <f t="shared" si="434"/>
        <v>Old</v>
      </c>
      <c r="G13916" t="str">
        <f t="shared" si="435"/>
        <v>Existing</v>
      </c>
    </row>
    <row r="13917" spans="1:7" ht="19" x14ac:dyDescent="0.25">
      <c r="A13917" s="7">
        <v>2014</v>
      </c>
      <c r="B13917" s="7" t="s">
        <v>1747</v>
      </c>
      <c r="C13917" s="7" t="s">
        <v>5</v>
      </c>
      <c r="D13917" s="24">
        <v>594681.84</v>
      </c>
      <c r="E13917">
        <f>INDEX('B. Store opening dates'!$B$5:$B$2448,MATCH('A. Sales by store'!B13917,'B. Store opening dates'!$A$5:$A$2448,0))</f>
        <v>2012</v>
      </c>
      <c r="F13917" t="str">
        <f t="shared" si="434"/>
        <v>Old</v>
      </c>
      <c r="G13917" t="str">
        <f t="shared" si="435"/>
        <v>Existing</v>
      </c>
    </row>
    <row r="13918" spans="1:7" ht="19" x14ac:dyDescent="0.25">
      <c r="A13918" s="7">
        <v>2015</v>
      </c>
      <c r="B13918" s="7" t="s">
        <v>1747</v>
      </c>
      <c r="C13918" s="7" t="s">
        <v>6</v>
      </c>
      <c r="D13918" s="24">
        <v>375073.99</v>
      </c>
      <c r="E13918">
        <f>INDEX('B. Store opening dates'!$B$5:$B$2448,MATCH('A. Sales by store'!B13918,'B. Store opening dates'!$A$5:$A$2448,0))</f>
        <v>2012</v>
      </c>
      <c r="F13918" t="str">
        <f t="shared" si="434"/>
        <v>Old</v>
      </c>
      <c r="G13918" t="str">
        <f t="shared" si="435"/>
        <v>Existing</v>
      </c>
    </row>
    <row r="13919" spans="1:7" ht="19" x14ac:dyDescent="0.25">
      <c r="A13919" s="7">
        <v>2014</v>
      </c>
      <c r="B13919" s="7" t="s">
        <v>1747</v>
      </c>
      <c r="C13919" s="7" t="s">
        <v>6</v>
      </c>
      <c r="D13919" s="24">
        <v>259479.17</v>
      </c>
      <c r="E13919">
        <f>INDEX('B. Store opening dates'!$B$5:$B$2448,MATCH('A. Sales by store'!B13919,'B. Store opening dates'!$A$5:$A$2448,0))</f>
        <v>2012</v>
      </c>
      <c r="F13919" t="str">
        <f t="shared" si="434"/>
        <v>Old</v>
      </c>
      <c r="G13919" t="str">
        <f t="shared" si="435"/>
        <v>Existing</v>
      </c>
    </row>
    <row r="13920" spans="1:7" ht="19" x14ac:dyDescent="0.25">
      <c r="A13920" s="7">
        <v>2015</v>
      </c>
      <c r="B13920" s="7" t="s">
        <v>1747</v>
      </c>
      <c r="C13920" s="7" t="s">
        <v>7</v>
      </c>
      <c r="D13920" s="24">
        <v>79491.149999999994</v>
      </c>
      <c r="E13920">
        <f>INDEX('B. Store opening dates'!$B$5:$B$2448,MATCH('A. Sales by store'!B13920,'B. Store opening dates'!$A$5:$A$2448,0))</f>
        <v>2012</v>
      </c>
      <c r="F13920" t="str">
        <f t="shared" si="434"/>
        <v>Old</v>
      </c>
      <c r="G13920" t="str">
        <f t="shared" si="435"/>
        <v>Existing</v>
      </c>
    </row>
    <row r="13921" spans="1:7" ht="19" x14ac:dyDescent="0.25">
      <c r="A13921" s="7">
        <v>2014</v>
      </c>
      <c r="B13921" s="7" t="s">
        <v>1747</v>
      </c>
      <c r="C13921" s="7" t="s">
        <v>7</v>
      </c>
      <c r="D13921" s="24">
        <v>84758.85</v>
      </c>
      <c r="E13921">
        <f>INDEX('B. Store opening dates'!$B$5:$B$2448,MATCH('A. Sales by store'!B13921,'B. Store opening dates'!$A$5:$A$2448,0))</f>
        <v>2012</v>
      </c>
      <c r="F13921" t="str">
        <f t="shared" si="434"/>
        <v>Old</v>
      </c>
      <c r="G13921" t="str">
        <f t="shared" si="435"/>
        <v>Existing</v>
      </c>
    </row>
    <row r="13922" spans="1:7" ht="19" x14ac:dyDescent="0.25">
      <c r="A13922" s="7">
        <v>2015</v>
      </c>
      <c r="B13922" s="7" t="s">
        <v>1747</v>
      </c>
      <c r="C13922" s="7" t="s">
        <v>8</v>
      </c>
      <c r="D13922" s="24">
        <v>671736.73</v>
      </c>
      <c r="E13922">
        <f>INDEX('B. Store opening dates'!$B$5:$B$2448,MATCH('A. Sales by store'!B13922,'B. Store opening dates'!$A$5:$A$2448,0))</f>
        <v>2012</v>
      </c>
      <c r="F13922" t="str">
        <f t="shared" si="434"/>
        <v>Old</v>
      </c>
      <c r="G13922" t="str">
        <f t="shared" si="435"/>
        <v>Existing</v>
      </c>
    </row>
    <row r="13923" spans="1:7" ht="19" x14ac:dyDescent="0.25">
      <c r="A13923" s="7">
        <v>2014</v>
      </c>
      <c r="B13923" s="7" t="s">
        <v>1747</v>
      </c>
      <c r="C13923" s="7" t="s">
        <v>8</v>
      </c>
      <c r="D13923" s="24">
        <v>692861.45</v>
      </c>
      <c r="E13923">
        <f>INDEX('B. Store opening dates'!$B$5:$B$2448,MATCH('A. Sales by store'!B13923,'B. Store opening dates'!$A$5:$A$2448,0))</f>
        <v>2012</v>
      </c>
      <c r="F13923" t="str">
        <f t="shared" si="434"/>
        <v>Old</v>
      </c>
      <c r="G13923" t="str">
        <f t="shared" si="435"/>
        <v>Existing</v>
      </c>
    </row>
    <row r="13924" spans="1:7" ht="19" x14ac:dyDescent="0.25">
      <c r="A13924" s="7">
        <v>2015</v>
      </c>
      <c r="B13924" s="7" t="s">
        <v>1748</v>
      </c>
      <c r="C13924" s="7" t="s">
        <v>5</v>
      </c>
      <c r="D13924" s="24">
        <v>474434.86</v>
      </c>
      <c r="E13924">
        <f>INDEX('B. Store opening dates'!$B$5:$B$2448,MATCH('A. Sales by store'!B13924,'B. Store opening dates'!$A$5:$A$2448,0))</f>
        <v>2012</v>
      </c>
      <c r="F13924" t="str">
        <f t="shared" si="434"/>
        <v>Old</v>
      </c>
      <c r="G13924" t="str">
        <f t="shared" si="435"/>
        <v>Existing</v>
      </c>
    </row>
    <row r="13925" spans="1:7" ht="19" x14ac:dyDescent="0.25">
      <c r="A13925" s="7">
        <v>2014</v>
      </c>
      <c r="B13925" s="7" t="s">
        <v>1748</v>
      </c>
      <c r="C13925" s="7" t="s">
        <v>5</v>
      </c>
      <c r="D13925" s="24">
        <v>524052.36</v>
      </c>
      <c r="E13925">
        <f>INDEX('B. Store opening dates'!$B$5:$B$2448,MATCH('A. Sales by store'!B13925,'B. Store opening dates'!$A$5:$A$2448,0))</f>
        <v>2012</v>
      </c>
      <c r="F13925" t="str">
        <f t="shared" si="434"/>
        <v>Old</v>
      </c>
      <c r="G13925" t="str">
        <f t="shared" si="435"/>
        <v>Existing</v>
      </c>
    </row>
    <row r="13926" spans="1:7" ht="19" x14ac:dyDescent="0.25">
      <c r="A13926" s="7">
        <v>2015</v>
      </c>
      <c r="B13926" s="7" t="s">
        <v>1748</v>
      </c>
      <c r="C13926" s="7" t="s">
        <v>6</v>
      </c>
      <c r="D13926" s="24">
        <v>374090.02</v>
      </c>
      <c r="E13926">
        <f>INDEX('B. Store opening dates'!$B$5:$B$2448,MATCH('A. Sales by store'!B13926,'B. Store opening dates'!$A$5:$A$2448,0))</f>
        <v>2012</v>
      </c>
      <c r="F13926" t="str">
        <f t="shared" si="434"/>
        <v>Old</v>
      </c>
      <c r="G13926" t="str">
        <f t="shared" si="435"/>
        <v>Existing</v>
      </c>
    </row>
    <row r="13927" spans="1:7" ht="19" x14ac:dyDescent="0.25">
      <c r="A13927" s="7">
        <v>2014</v>
      </c>
      <c r="B13927" s="7" t="s">
        <v>1748</v>
      </c>
      <c r="C13927" s="7" t="s">
        <v>6</v>
      </c>
      <c r="D13927" s="24">
        <v>259974.22</v>
      </c>
      <c r="E13927">
        <f>INDEX('B. Store opening dates'!$B$5:$B$2448,MATCH('A. Sales by store'!B13927,'B. Store opening dates'!$A$5:$A$2448,0))</f>
        <v>2012</v>
      </c>
      <c r="F13927" t="str">
        <f t="shared" si="434"/>
        <v>Old</v>
      </c>
      <c r="G13927" t="str">
        <f t="shared" si="435"/>
        <v>Existing</v>
      </c>
    </row>
    <row r="13928" spans="1:7" ht="19" x14ac:dyDescent="0.25">
      <c r="A13928" s="7">
        <v>2015</v>
      </c>
      <c r="B13928" s="7" t="s">
        <v>1748</v>
      </c>
      <c r="C13928" s="7" t="s">
        <v>7</v>
      </c>
      <c r="D13928" s="24">
        <v>84752.91</v>
      </c>
      <c r="E13928">
        <f>INDEX('B. Store opening dates'!$B$5:$B$2448,MATCH('A. Sales by store'!B13928,'B. Store opening dates'!$A$5:$A$2448,0))</f>
        <v>2012</v>
      </c>
      <c r="F13928" t="str">
        <f t="shared" si="434"/>
        <v>Old</v>
      </c>
      <c r="G13928" t="str">
        <f t="shared" si="435"/>
        <v>Existing</v>
      </c>
    </row>
    <row r="13929" spans="1:7" ht="19" x14ac:dyDescent="0.25">
      <c r="A13929" s="7">
        <v>2014</v>
      </c>
      <c r="B13929" s="7" t="s">
        <v>1748</v>
      </c>
      <c r="C13929" s="7" t="s">
        <v>7</v>
      </c>
      <c r="D13929" s="24">
        <v>88836.09</v>
      </c>
      <c r="E13929">
        <f>INDEX('B. Store opening dates'!$B$5:$B$2448,MATCH('A. Sales by store'!B13929,'B. Store opening dates'!$A$5:$A$2448,0))</f>
        <v>2012</v>
      </c>
      <c r="F13929" t="str">
        <f t="shared" si="434"/>
        <v>Old</v>
      </c>
      <c r="G13929" t="str">
        <f t="shared" si="435"/>
        <v>Existing</v>
      </c>
    </row>
    <row r="13930" spans="1:7" ht="19" x14ac:dyDescent="0.25">
      <c r="A13930" s="7">
        <v>2015</v>
      </c>
      <c r="B13930" s="7" t="s">
        <v>1748</v>
      </c>
      <c r="C13930" s="7" t="s">
        <v>8</v>
      </c>
      <c r="D13930" s="24">
        <v>559699.57999999996</v>
      </c>
      <c r="E13930">
        <f>INDEX('B. Store opening dates'!$B$5:$B$2448,MATCH('A. Sales by store'!B13930,'B. Store opening dates'!$A$5:$A$2448,0))</f>
        <v>2012</v>
      </c>
      <c r="F13930" t="str">
        <f t="shared" si="434"/>
        <v>Old</v>
      </c>
      <c r="G13930" t="str">
        <f t="shared" si="435"/>
        <v>Existing</v>
      </c>
    </row>
    <row r="13931" spans="1:7" ht="19" x14ac:dyDescent="0.25">
      <c r="A13931" s="7">
        <v>2014</v>
      </c>
      <c r="B13931" s="7" t="s">
        <v>1748</v>
      </c>
      <c r="C13931" s="7" t="s">
        <v>8</v>
      </c>
      <c r="D13931" s="24">
        <v>582054.07999999996</v>
      </c>
      <c r="E13931">
        <f>INDEX('B. Store opening dates'!$B$5:$B$2448,MATCH('A. Sales by store'!B13931,'B. Store opening dates'!$A$5:$A$2448,0))</f>
        <v>2012</v>
      </c>
      <c r="F13931" t="str">
        <f t="shared" si="434"/>
        <v>Old</v>
      </c>
      <c r="G13931" t="str">
        <f t="shared" si="435"/>
        <v>Existing</v>
      </c>
    </row>
    <row r="13932" spans="1:7" ht="19" x14ac:dyDescent="0.25">
      <c r="A13932" s="7">
        <v>2015</v>
      </c>
      <c r="B13932" s="7" t="s">
        <v>1749</v>
      </c>
      <c r="C13932" s="7" t="s">
        <v>5</v>
      </c>
      <c r="D13932" s="24">
        <v>788261.17</v>
      </c>
      <c r="E13932">
        <f>INDEX('B. Store opening dates'!$B$5:$B$2448,MATCH('A. Sales by store'!B13932,'B. Store opening dates'!$A$5:$A$2448,0))</f>
        <v>2012</v>
      </c>
      <c r="F13932" t="str">
        <f t="shared" si="434"/>
        <v>Old</v>
      </c>
      <c r="G13932" t="str">
        <f t="shared" si="435"/>
        <v>Existing</v>
      </c>
    </row>
    <row r="13933" spans="1:7" ht="19" x14ac:dyDescent="0.25">
      <c r="A13933" s="7">
        <v>2014</v>
      </c>
      <c r="B13933" s="7" t="s">
        <v>1749</v>
      </c>
      <c r="C13933" s="7" t="s">
        <v>5</v>
      </c>
      <c r="D13933" s="24">
        <v>862390.27</v>
      </c>
      <c r="E13933">
        <f>INDEX('B. Store opening dates'!$B$5:$B$2448,MATCH('A. Sales by store'!B13933,'B. Store opening dates'!$A$5:$A$2448,0))</f>
        <v>2012</v>
      </c>
      <c r="F13933" t="str">
        <f t="shared" si="434"/>
        <v>Old</v>
      </c>
      <c r="G13933" t="str">
        <f t="shared" si="435"/>
        <v>Existing</v>
      </c>
    </row>
    <row r="13934" spans="1:7" ht="19" x14ac:dyDescent="0.25">
      <c r="A13934" s="7">
        <v>2015</v>
      </c>
      <c r="B13934" s="7" t="s">
        <v>1749</v>
      </c>
      <c r="C13934" s="7" t="s">
        <v>6</v>
      </c>
      <c r="D13934" s="24">
        <v>347209.67</v>
      </c>
      <c r="E13934">
        <f>INDEX('B. Store opening dates'!$B$5:$B$2448,MATCH('A. Sales by store'!B13934,'B. Store opening dates'!$A$5:$A$2448,0))</f>
        <v>2012</v>
      </c>
      <c r="F13934" t="str">
        <f t="shared" si="434"/>
        <v>Old</v>
      </c>
      <c r="G13934" t="str">
        <f t="shared" si="435"/>
        <v>Existing</v>
      </c>
    </row>
    <row r="13935" spans="1:7" ht="19" x14ac:dyDescent="0.25">
      <c r="A13935" s="7">
        <v>2014</v>
      </c>
      <c r="B13935" s="7" t="s">
        <v>1749</v>
      </c>
      <c r="C13935" s="7" t="s">
        <v>6</v>
      </c>
      <c r="D13935" s="24">
        <v>246635.37</v>
      </c>
      <c r="E13935">
        <f>INDEX('B. Store opening dates'!$B$5:$B$2448,MATCH('A. Sales by store'!B13935,'B. Store opening dates'!$A$5:$A$2448,0))</f>
        <v>2012</v>
      </c>
      <c r="F13935" t="str">
        <f t="shared" si="434"/>
        <v>Old</v>
      </c>
      <c r="G13935" t="str">
        <f t="shared" si="435"/>
        <v>Existing</v>
      </c>
    </row>
    <row r="13936" spans="1:7" ht="19" x14ac:dyDescent="0.25">
      <c r="A13936" s="7">
        <v>2015</v>
      </c>
      <c r="B13936" s="7" t="s">
        <v>1749</v>
      </c>
      <c r="C13936" s="7" t="s">
        <v>7</v>
      </c>
      <c r="D13936" s="24">
        <v>175450.62</v>
      </c>
      <c r="E13936">
        <f>INDEX('B. Store opening dates'!$B$5:$B$2448,MATCH('A. Sales by store'!B13936,'B. Store opening dates'!$A$5:$A$2448,0))</f>
        <v>2012</v>
      </c>
      <c r="F13936" t="str">
        <f t="shared" si="434"/>
        <v>Old</v>
      </c>
      <c r="G13936" t="str">
        <f t="shared" si="435"/>
        <v>Existing</v>
      </c>
    </row>
    <row r="13937" spans="1:7" ht="19" x14ac:dyDescent="0.25">
      <c r="A13937" s="7">
        <v>2014</v>
      </c>
      <c r="B13937" s="7" t="s">
        <v>1749</v>
      </c>
      <c r="C13937" s="7" t="s">
        <v>7</v>
      </c>
      <c r="D13937" s="24">
        <v>185448.64</v>
      </c>
      <c r="E13937">
        <f>INDEX('B. Store opening dates'!$B$5:$B$2448,MATCH('A. Sales by store'!B13937,'B. Store opening dates'!$A$5:$A$2448,0))</f>
        <v>2012</v>
      </c>
      <c r="F13937" t="str">
        <f t="shared" si="434"/>
        <v>Old</v>
      </c>
      <c r="G13937" t="str">
        <f t="shared" si="435"/>
        <v>Existing</v>
      </c>
    </row>
    <row r="13938" spans="1:7" ht="19" x14ac:dyDescent="0.25">
      <c r="A13938" s="7">
        <v>2015</v>
      </c>
      <c r="B13938" s="7" t="s">
        <v>1749</v>
      </c>
      <c r="C13938" s="7" t="s">
        <v>8</v>
      </c>
      <c r="D13938" s="24">
        <v>452996.89</v>
      </c>
      <c r="E13938">
        <f>INDEX('B. Store opening dates'!$B$5:$B$2448,MATCH('A. Sales by store'!B13938,'B. Store opening dates'!$A$5:$A$2448,0))</f>
        <v>2012</v>
      </c>
      <c r="F13938" t="str">
        <f t="shared" si="434"/>
        <v>Old</v>
      </c>
      <c r="G13938" t="str">
        <f t="shared" si="435"/>
        <v>Existing</v>
      </c>
    </row>
    <row r="13939" spans="1:7" ht="19" x14ac:dyDescent="0.25">
      <c r="A13939" s="7">
        <v>2014</v>
      </c>
      <c r="B13939" s="7" t="s">
        <v>1749</v>
      </c>
      <c r="C13939" s="7" t="s">
        <v>8</v>
      </c>
      <c r="D13939" s="24">
        <v>473624.36</v>
      </c>
      <c r="E13939">
        <f>INDEX('B. Store opening dates'!$B$5:$B$2448,MATCH('A. Sales by store'!B13939,'B. Store opening dates'!$A$5:$A$2448,0))</f>
        <v>2012</v>
      </c>
      <c r="F13939" t="str">
        <f t="shared" si="434"/>
        <v>Old</v>
      </c>
      <c r="G13939" t="str">
        <f t="shared" si="435"/>
        <v>Existing</v>
      </c>
    </row>
    <row r="13940" spans="1:7" ht="19" x14ac:dyDescent="0.25">
      <c r="A13940" s="7">
        <v>2015</v>
      </c>
      <c r="B13940" s="7" t="s">
        <v>1750</v>
      </c>
      <c r="C13940" s="7" t="s">
        <v>5</v>
      </c>
      <c r="D13940" s="24">
        <v>530812.53</v>
      </c>
      <c r="E13940">
        <f>INDEX('B. Store opening dates'!$B$5:$B$2448,MATCH('A. Sales by store'!B13940,'B. Store opening dates'!$A$5:$A$2448,0))</f>
        <v>2012</v>
      </c>
      <c r="F13940" t="str">
        <f t="shared" si="434"/>
        <v>Old</v>
      </c>
      <c r="G13940" t="str">
        <f t="shared" si="435"/>
        <v>Existing</v>
      </c>
    </row>
    <row r="13941" spans="1:7" ht="19" x14ac:dyDescent="0.25">
      <c r="A13941" s="7">
        <v>2014</v>
      </c>
      <c r="B13941" s="7" t="s">
        <v>1750</v>
      </c>
      <c r="C13941" s="7" t="s">
        <v>5</v>
      </c>
      <c r="D13941" s="24">
        <v>580675.93000000005</v>
      </c>
      <c r="E13941">
        <f>INDEX('B. Store opening dates'!$B$5:$B$2448,MATCH('A. Sales by store'!B13941,'B. Store opening dates'!$A$5:$A$2448,0))</f>
        <v>2012</v>
      </c>
      <c r="F13941" t="str">
        <f t="shared" si="434"/>
        <v>Old</v>
      </c>
      <c r="G13941" t="str">
        <f t="shared" si="435"/>
        <v>Existing</v>
      </c>
    </row>
    <row r="13942" spans="1:7" ht="19" x14ac:dyDescent="0.25">
      <c r="A13942" s="7">
        <v>2015</v>
      </c>
      <c r="B13942" s="7" t="s">
        <v>1750</v>
      </c>
      <c r="C13942" s="7" t="s">
        <v>6</v>
      </c>
      <c r="D13942" s="24">
        <v>429478.69</v>
      </c>
      <c r="E13942">
        <f>INDEX('B. Store opening dates'!$B$5:$B$2448,MATCH('A. Sales by store'!B13942,'B. Store opening dates'!$A$5:$A$2448,0))</f>
        <v>2012</v>
      </c>
      <c r="F13942" t="str">
        <f t="shared" si="434"/>
        <v>Old</v>
      </c>
      <c r="G13942" t="str">
        <f t="shared" si="435"/>
        <v>Existing</v>
      </c>
    </row>
    <row r="13943" spans="1:7" ht="19" x14ac:dyDescent="0.25">
      <c r="A13943" s="7">
        <v>2014</v>
      </c>
      <c r="B13943" s="7" t="s">
        <v>1750</v>
      </c>
      <c r="C13943" s="7" t="s">
        <v>6</v>
      </c>
      <c r="D13943" s="24">
        <v>309995.71000000002</v>
      </c>
      <c r="E13943">
        <f>INDEX('B. Store opening dates'!$B$5:$B$2448,MATCH('A. Sales by store'!B13943,'B. Store opening dates'!$A$5:$A$2448,0))</f>
        <v>2012</v>
      </c>
      <c r="F13943" t="str">
        <f t="shared" si="434"/>
        <v>Old</v>
      </c>
      <c r="G13943" t="str">
        <f t="shared" si="435"/>
        <v>Existing</v>
      </c>
    </row>
    <row r="13944" spans="1:7" ht="19" x14ac:dyDescent="0.25">
      <c r="A13944" s="7">
        <v>2015</v>
      </c>
      <c r="B13944" s="7" t="s">
        <v>1750</v>
      </c>
      <c r="C13944" s="7" t="s">
        <v>7</v>
      </c>
      <c r="D13944" s="24">
        <v>206448.95</v>
      </c>
      <c r="E13944">
        <f>INDEX('B. Store opening dates'!$B$5:$B$2448,MATCH('A. Sales by store'!B13944,'B. Store opening dates'!$A$5:$A$2448,0))</f>
        <v>2012</v>
      </c>
      <c r="F13944" t="str">
        <f t="shared" si="434"/>
        <v>Old</v>
      </c>
      <c r="G13944" t="str">
        <f t="shared" si="435"/>
        <v>Existing</v>
      </c>
    </row>
    <row r="13945" spans="1:7" ht="19" x14ac:dyDescent="0.25">
      <c r="A13945" s="7">
        <v>2014</v>
      </c>
      <c r="B13945" s="7" t="s">
        <v>1750</v>
      </c>
      <c r="C13945" s="7" t="s">
        <v>7</v>
      </c>
      <c r="D13945" s="24">
        <v>218846.23</v>
      </c>
      <c r="E13945">
        <f>INDEX('B. Store opening dates'!$B$5:$B$2448,MATCH('A. Sales by store'!B13945,'B. Store opening dates'!$A$5:$A$2448,0))</f>
        <v>2012</v>
      </c>
      <c r="F13945" t="str">
        <f t="shared" si="434"/>
        <v>Old</v>
      </c>
      <c r="G13945" t="str">
        <f t="shared" si="435"/>
        <v>Existing</v>
      </c>
    </row>
    <row r="13946" spans="1:7" ht="19" x14ac:dyDescent="0.25">
      <c r="A13946" s="7">
        <v>2015</v>
      </c>
      <c r="B13946" s="7" t="s">
        <v>1750</v>
      </c>
      <c r="C13946" s="7" t="s">
        <v>8</v>
      </c>
      <c r="D13946" s="24">
        <v>789393.39</v>
      </c>
      <c r="E13946">
        <f>INDEX('B. Store opening dates'!$B$5:$B$2448,MATCH('A. Sales by store'!B13946,'B. Store opening dates'!$A$5:$A$2448,0))</f>
        <v>2012</v>
      </c>
      <c r="F13946" t="str">
        <f t="shared" si="434"/>
        <v>Old</v>
      </c>
      <c r="G13946" t="str">
        <f t="shared" si="435"/>
        <v>Existing</v>
      </c>
    </row>
    <row r="13947" spans="1:7" ht="19" x14ac:dyDescent="0.25">
      <c r="A13947" s="7">
        <v>2014</v>
      </c>
      <c r="B13947" s="7" t="s">
        <v>1750</v>
      </c>
      <c r="C13947" s="7" t="s">
        <v>8</v>
      </c>
      <c r="D13947" s="24">
        <v>814773.58</v>
      </c>
      <c r="E13947">
        <f>INDEX('B. Store opening dates'!$B$5:$B$2448,MATCH('A. Sales by store'!B13947,'B. Store opening dates'!$A$5:$A$2448,0))</f>
        <v>2012</v>
      </c>
      <c r="F13947" t="str">
        <f t="shared" si="434"/>
        <v>Old</v>
      </c>
      <c r="G13947" t="str">
        <f t="shared" si="435"/>
        <v>Existing</v>
      </c>
    </row>
    <row r="13948" spans="1:7" ht="19" x14ac:dyDescent="0.25">
      <c r="A13948" s="7">
        <v>2015</v>
      </c>
      <c r="B13948" s="7" t="s">
        <v>1751</v>
      </c>
      <c r="C13948" s="7" t="s">
        <v>5</v>
      </c>
      <c r="D13948" s="24">
        <v>559975.52</v>
      </c>
      <c r="E13948">
        <f>INDEX('B. Store opening dates'!$B$5:$B$2448,MATCH('A. Sales by store'!B13948,'B. Store opening dates'!$A$5:$A$2448,0))</f>
        <v>2012</v>
      </c>
      <c r="F13948" t="str">
        <f t="shared" si="434"/>
        <v>Old</v>
      </c>
      <c r="G13948" t="str">
        <f t="shared" si="435"/>
        <v>Existing</v>
      </c>
    </row>
    <row r="13949" spans="1:7" ht="19" x14ac:dyDescent="0.25">
      <c r="A13949" s="7">
        <v>2014</v>
      </c>
      <c r="B13949" s="7" t="s">
        <v>1751</v>
      </c>
      <c r="C13949" s="7" t="s">
        <v>5</v>
      </c>
      <c r="D13949" s="24">
        <v>615146.85</v>
      </c>
      <c r="E13949">
        <f>INDEX('B. Store opening dates'!$B$5:$B$2448,MATCH('A. Sales by store'!B13949,'B. Store opening dates'!$A$5:$A$2448,0))</f>
        <v>2012</v>
      </c>
      <c r="F13949" t="str">
        <f t="shared" si="434"/>
        <v>Old</v>
      </c>
      <c r="G13949" t="str">
        <f t="shared" si="435"/>
        <v>Existing</v>
      </c>
    </row>
    <row r="13950" spans="1:7" ht="19" x14ac:dyDescent="0.25">
      <c r="A13950" s="7">
        <v>2015</v>
      </c>
      <c r="B13950" s="7" t="s">
        <v>1751</v>
      </c>
      <c r="C13950" s="7" t="s">
        <v>6</v>
      </c>
      <c r="D13950" s="24">
        <v>283094.03000000003</v>
      </c>
      <c r="E13950">
        <f>INDEX('B. Store opening dates'!$B$5:$B$2448,MATCH('A. Sales by store'!B13950,'B. Store opening dates'!$A$5:$A$2448,0))</f>
        <v>2012</v>
      </c>
      <c r="F13950" t="str">
        <f t="shared" si="434"/>
        <v>Old</v>
      </c>
      <c r="G13950" t="str">
        <f t="shared" si="435"/>
        <v>Existing</v>
      </c>
    </row>
    <row r="13951" spans="1:7" ht="19" x14ac:dyDescent="0.25">
      <c r="A13951" s="7">
        <v>2014</v>
      </c>
      <c r="B13951" s="7" t="s">
        <v>1751</v>
      </c>
      <c r="C13951" s="7" t="s">
        <v>6</v>
      </c>
      <c r="D13951" s="24">
        <v>195557.23</v>
      </c>
      <c r="E13951">
        <f>INDEX('B. Store opening dates'!$B$5:$B$2448,MATCH('A. Sales by store'!B13951,'B. Store opening dates'!$A$5:$A$2448,0))</f>
        <v>2012</v>
      </c>
      <c r="F13951" t="str">
        <f t="shared" si="434"/>
        <v>Old</v>
      </c>
      <c r="G13951" t="str">
        <f t="shared" si="435"/>
        <v>Existing</v>
      </c>
    </row>
    <row r="13952" spans="1:7" ht="19" x14ac:dyDescent="0.25">
      <c r="A13952" s="7">
        <v>2015</v>
      </c>
      <c r="B13952" s="7" t="s">
        <v>1751</v>
      </c>
      <c r="C13952" s="7" t="s">
        <v>7</v>
      </c>
      <c r="D13952" s="24">
        <v>210204.89</v>
      </c>
      <c r="E13952">
        <f>INDEX('B. Store opening dates'!$B$5:$B$2448,MATCH('A. Sales by store'!B13952,'B. Store opening dates'!$A$5:$A$2448,0))</f>
        <v>2012</v>
      </c>
      <c r="F13952" t="str">
        <f t="shared" si="434"/>
        <v>Old</v>
      </c>
      <c r="G13952" t="str">
        <f t="shared" si="435"/>
        <v>Existing</v>
      </c>
    </row>
    <row r="13953" spans="1:7" ht="19" x14ac:dyDescent="0.25">
      <c r="A13953" s="7">
        <v>2014</v>
      </c>
      <c r="B13953" s="7" t="s">
        <v>1751</v>
      </c>
      <c r="C13953" s="7" t="s">
        <v>7</v>
      </c>
      <c r="D13953" s="24">
        <v>222233.35</v>
      </c>
      <c r="E13953">
        <f>INDEX('B. Store opening dates'!$B$5:$B$2448,MATCH('A. Sales by store'!B13953,'B. Store opening dates'!$A$5:$A$2448,0))</f>
        <v>2012</v>
      </c>
      <c r="F13953" t="str">
        <f t="shared" si="434"/>
        <v>Old</v>
      </c>
      <c r="G13953" t="str">
        <f t="shared" si="435"/>
        <v>Existing</v>
      </c>
    </row>
    <row r="13954" spans="1:7" ht="19" x14ac:dyDescent="0.25">
      <c r="A13954" s="7">
        <v>2015</v>
      </c>
      <c r="B13954" s="7" t="s">
        <v>1751</v>
      </c>
      <c r="C13954" s="7" t="s">
        <v>8</v>
      </c>
      <c r="D13954" s="24">
        <v>754651.45</v>
      </c>
      <c r="E13954">
        <f>INDEX('B. Store opening dates'!$B$5:$B$2448,MATCH('A. Sales by store'!B13954,'B. Store opening dates'!$A$5:$A$2448,0))</f>
        <v>2012</v>
      </c>
      <c r="F13954" t="str">
        <f t="shared" si="434"/>
        <v>Old</v>
      </c>
      <c r="G13954" t="str">
        <f t="shared" si="435"/>
        <v>Existing</v>
      </c>
    </row>
    <row r="13955" spans="1:7" ht="19" x14ac:dyDescent="0.25">
      <c r="A13955" s="7">
        <v>2014</v>
      </c>
      <c r="B13955" s="7" t="s">
        <v>1751</v>
      </c>
      <c r="C13955" s="7" t="s">
        <v>8</v>
      </c>
      <c r="D13955" s="24">
        <v>781655.14</v>
      </c>
      <c r="E13955">
        <f>INDEX('B. Store opening dates'!$B$5:$B$2448,MATCH('A. Sales by store'!B13955,'B. Store opening dates'!$A$5:$A$2448,0))</f>
        <v>2012</v>
      </c>
      <c r="F13955" t="str">
        <f t="shared" si="434"/>
        <v>Old</v>
      </c>
      <c r="G13955" t="str">
        <f t="shared" si="435"/>
        <v>Existing</v>
      </c>
    </row>
    <row r="13956" spans="1:7" ht="19" x14ac:dyDescent="0.25">
      <c r="A13956" s="7">
        <v>2015</v>
      </c>
      <c r="B13956" s="7" t="s">
        <v>1752</v>
      </c>
      <c r="C13956" s="7" t="s">
        <v>5</v>
      </c>
      <c r="D13956" s="24">
        <v>554709.53</v>
      </c>
      <c r="E13956">
        <f>INDEX('B. Store opening dates'!$B$5:$B$2448,MATCH('A. Sales by store'!B13956,'B. Store opening dates'!$A$5:$A$2448,0))</f>
        <v>2012</v>
      </c>
      <c r="F13956" t="str">
        <f t="shared" si="434"/>
        <v>Old</v>
      </c>
      <c r="G13956" t="str">
        <f t="shared" si="435"/>
        <v>Existing</v>
      </c>
    </row>
    <row r="13957" spans="1:7" ht="19" x14ac:dyDescent="0.25">
      <c r="A13957" s="7">
        <v>2014</v>
      </c>
      <c r="B13957" s="7" t="s">
        <v>1752</v>
      </c>
      <c r="C13957" s="7" t="s">
        <v>5</v>
      </c>
      <c r="D13957" s="24">
        <v>607113.59</v>
      </c>
      <c r="E13957">
        <f>INDEX('B. Store opening dates'!$B$5:$B$2448,MATCH('A. Sales by store'!B13957,'B. Store opening dates'!$A$5:$A$2448,0))</f>
        <v>2012</v>
      </c>
      <c r="F13957" t="str">
        <f t="shared" ref="F13957:F14020" si="436">IF(A13957 = 2015, IF(E13957&lt; 2015, "Old","New"),IF(E13957 &lt; 2014, "Old","New"))</f>
        <v>Old</v>
      </c>
      <c r="G13957" t="str">
        <f t="shared" ref="G13957:G14020" si="437">IF(A13957 = 2015, IF(E13957&lt; 2015, "Existing","New"),"Existing")</f>
        <v>Existing</v>
      </c>
    </row>
    <row r="13958" spans="1:7" ht="19" x14ac:dyDescent="0.25">
      <c r="A13958" s="7">
        <v>2015</v>
      </c>
      <c r="B13958" s="7" t="s">
        <v>1752</v>
      </c>
      <c r="C13958" s="7" t="s">
        <v>6</v>
      </c>
      <c r="D13958" s="24">
        <v>470978.12</v>
      </c>
      <c r="E13958">
        <f>INDEX('B. Store opening dates'!$B$5:$B$2448,MATCH('A. Sales by store'!B13958,'B. Store opening dates'!$A$5:$A$2448,0))</f>
        <v>2012</v>
      </c>
      <c r="F13958" t="str">
        <f t="shared" si="436"/>
        <v>Old</v>
      </c>
      <c r="G13958" t="str">
        <f t="shared" si="437"/>
        <v>Existing</v>
      </c>
    </row>
    <row r="13959" spans="1:7" ht="19" x14ac:dyDescent="0.25">
      <c r="A13959" s="7">
        <v>2014</v>
      </c>
      <c r="B13959" s="7" t="s">
        <v>1752</v>
      </c>
      <c r="C13959" s="7" t="s">
        <v>6</v>
      </c>
      <c r="D13959" s="24">
        <v>334706.3</v>
      </c>
      <c r="E13959">
        <f>INDEX('B. Store opening dates'!$B$5:$B$2448,MATCH('A. Sales by store'!B13959,'B. Store opening dates'!$A$5:$A$2448,0))</f>
        <v>2012</v>
      </c>
      <c r="F13959" t="str">
        <f t="shared" si="436"/>
        <v>Old</v>
      </c>
      <c r="G13959" t="str">
        <f t="shared" si="437"/>
        <v>Existing</v>
      </c>
    </row>
    <row r="13960" spans="1:7" ht="19" x14ac:dyDescent="0.25">
      <c r="A13960" s="7">
        <v>2015</v>
      </c>
      <c r="B13960" s="7" t="s">
        <v>1752</v>
      </c>
      <c r="C13960" s="7" t="s">
        <v>7</v>
      </c>
      <c r="D13960" s="24">
        <v>232871.7</v>
      </c>
      <c r="E13960">
        <f>INDEX('B. Store opening dates'!$B$5:$B$2448,MATCH('A. Sales by store'!B13960,'B. Store opening dates'!$A$5:$A$2448,0))</f>
        <v>2012</v>
      </c>
      <c r="F13960" t="str">
        <f t="shared" si="436"/>
        <v>Old</v>
      </c>
      <c r="G13960" t="str">
        <f t="shared" si="437"/>
        <v>Existing</v>
      </c>
    </row>
    <row r="13961" spans="1:7" ht="19" x14ac:dyDescent="0.25">
      <c r="A13961" s="7">
        <v>2014</v>
      </c>
      <c r="B13961" s="7" t="s">
        <v>1752</v>
      </c>
      <c r="C13961" s="7" t="s">
        <v>7</v>
      </c>
      <c r="D13961" s="24">
        <v>245896.38</v>
      </c>
      <c r="E13961">
        <f>INDEX('B. Store opening dates'!$B$5:$B$2448,MATCH('A. Sales by store'!B13961,'B. Store opening dates'!$A$5:$A$2448,0))</f>
        <v>2012</v>
      </c>
      <c r="F13961" t="str">
        <f t="shared" si="436"/>
        <v>Old</v>
      </c>
      <c r="G13961" t="str">
        <f t="shared" si="437"/>
        <v>Existing</v>
      </c>
    </row>
    <row r="13962" spans="1:7" ht="19" x14ac:dyDescent="0.25">
      <c r="A13962" s="7">
        <v>2015</v>
      </c>
      <c r="B13962" s="7" t="s">
        <v>1752</v>
      </c>
      <c r="C13962" s="7" t="s">
        <v>8</v>
      </c>
      <c r="D13962" s="24">
        <v>665302.87</v>
      </c>
      <c r="E13962">
        <f>INDEX('B. Store opening dates'!$B$5:$B$2448,MATCH('A. Sales by store'!B13962,'B. Store opening dates'!$A$5:$A$2448,0))</f>
        <v>2012</v>
      </c>
      <c r="F13962" t="str">
        <f t="shared" si="436"/>
        <v>Old</v>
      </c>
      <c r="G13962" t="str">
        <f t="shared" si="437"/>
        <v>Existing</v>
      </c>
    </row>
    <row r="13963" spans="1:7" ht="19" x14ac:dyDescent="0.25">
      <c r="A13963" s="7">
        <v>2014</v>
      </c>
      <c r="B13963" s="7" t="s">
        <v>1752</v>
      </c>
      <c r="C13963" s="7" t="s">
        <v>8</v>
      </c>
      <c r="D13963" s="24">
        <v>690048.7</v>
      </c>
      <c r="E13963">
        <f>INDEX('B. Store opening dates'!$B$5:$B$2448,MATCH('A. Sales by store'!B13963,'B. Store opening dates'!$A$5:$A$2448,0))</f>
        <v>2012</v>
      </c>
      <c r="F13963" t="str">
        <f t="shared" si="436"/>
        <v>Old</v>
      </c>
      <c r="G13963" t="str">
        <f t="shared" si="437"/>
        <v>Existing</v>
      </c>
    </row>
    <row r="13964" spans="1:7" ht="19" x14ac:dyDescent="0.25">
      <c r="A13964" s="7">
        <v>2015</v>
      </c>
      <c r="B13964" s="7" t="s">
        <v>1753</v>
      </c>
      <c r="C13964" s="7" t="s">
        <v>5</v>
      </c>
      <c r="D13964" s="24">
        <v>549554.21</v>
      </c>
      <c r="E13964">
        <f>INDEX('B. Store opening dates'!$B$5:$B$2448,MATCH('A. Sales by store'!B13964,'B. Store opening dates'!$A$5:$A$2448,0))</f>
        <v>2012</v>
      </c>
      <c r="F13964" t="str">
        <f t="shared" si="436"/>
        <v>Old</v>
      </c>
      <c r="G13964" t="str">
        <f t="shared" si="437"/>
        <v>Existing</v>
      </c>
    </row>
    <row r="13965" spans="1:7" ht="19" x14ac:dyDescent="0.25">
      <c r="A13965" s="7">
        <v>2014</v>
      </c>
      <c r="B13965" s="7" t="s">
        <v>1753</v>
      </c>
      <c r="C13965" s="7" t="s">
        <v>5</v>
      </c>
      <c r="D13965" s="24">
        <v>605838.27</v>
      </c>
      <c r="E13965">
        <f>INDEX('B. Store opening dates'!$B$5:$B$2448,MATCH('A. Sales by store'!B13965,'B. Store opening dates'!$A$5:$A$2448,0))</f>
        <v>2012</v>
      </c>
      <c r="F13965" t="str">
        <f t="shared" si="436"/>
        <v>Old</v>
      </c>
      <c r="G13965" t="str">
        <f t="shared" si="437"/>
        <v>Existing</v>
      </c>
    </row>
    <row r="13966" spans="1:7" ht="19" x14ac:dyDescent="0.25">
      <c r="A13966" s="7">
        <v>2015</v>
      </c>
      <c r="B13966" s="7" t="s">
        <v>1753</v>
      </c>
      <c r="C13966" s="7" t="s">
        <v>6</v>
      </c>
      <c r="D13966" s="24">
        <v>426994.23</v>
      </c>
      <c r="E13966">
        <f>INDEX('B. Store opening dates'!$B$5:$B$2448,MATCH('A. Sales by store'!B13966,'B. Store opening dates'!$A$5:$A$2448,0))</f>
        <v>2012</v>
      </c>
      <c r="F13966" t="str">
        <f t="shared" si="436"/>
        <v>Old</v>
      </c>
      <c r="G13966" t="str">
        <f t="shared" si="437"/>
        <v>Existing</v>
      </c>
    </row>
    <row r="13967" spans="1:7" ht="19" x14ac:dyDescent="0.25">
      <c r="A13967" s="7">
        <v>2014</v>
      </c>
      <c r="B13967" s="7" t="s">
        <v>1753</v>
      </c>
      <c r="C13967" s="7" t="s">
        <v>6</v>
      </c>
      <c r="D13967" s="24">
        <v>298659.17</v>
      </c>
      <c r="E13967">
        <f>INDEX('B. Store opening dates'!$B$5:$B$2448,MATCH('A. Sales by store'!B13967,'B. Store opening dates'!$A$5:$A$2448,0))</f>
        <v>2012</v>
      </c>
      <c r="F13967" t="str">
        <f t="shared" si="436"/>
        <v>Old</v>
      </c>
      <c r="G13967" t="str">
        <f t="shared" si="437"/>
        <v>Existing</v>
      </c>
    </row>
    <row r="13968" spans="1:7" ht="19" x14ac:dyDescent="0.25">
      <c r="A13968" s="7">
        <v>2015</v>
      </c>
      <c r="B13968" s="7" t="s">
        <v>1753</v>
      </c>
      <c r="C13968" s="7" t="s">
        <v>7</v>
      </c>
      <c r="D13968" s="24">
        <v>181969.2</v>
      </c>
      <c r="E13968">
        <f>INDEX('B. Store opening dates'!$B$5:$B$2448,MATCH('A. Sales by store'!B13968,'B. Store opening dates'!$A$5:$A$2448,0))</f>
        <v>2012</v>
      </c>
      <c r="F13968" t="str">
        <f t="shared" si="436"/>
        <v>Old</v>
      </c>
      <c r="G13968" t="str">
        <f t="shared" si="437"/>
        <v>Existing</v>
      </c>
    </row>
    <row r="13969" spans="1:7" ht="19" x14ac:dyDescent="0.25">
      <c r="A13969" s="7">
        <v>2014</v>
      </c>
      <c r="B13969" s="7" t="s">
        <v>1753</v>
      </c>
      <c r="C13969" s="7" t="s">
        <v>7</v>
      </c>
      <c r="D13969" s="24">
        <v>191225.2</v>
      </c>
      <c r="E13969">
        <f>INDEX('B. Store opening dates'!$B$5:$B$2448,MATCH('A. Sales by store'!B13969,'B. Store opening dates'!$A$5:$A$2448,0))</f>
        <v>2012</v>
      </c>
      <c r="F13969" t="str">
        <f t="shared" si="436"/>
        <v>Old</v>
      </c>
      <c r="G13969" t="str">
        <f t="shared" si="437"/>
        <v>Existing</v>
      </c>
    </row>
    <row r="13970" spans="1:7" ht="19" x14ac:dyDescent="0.25">
      <c r="A13970" s="7">
        <v>2015</v>
      </c>
      <c r="B13970" s="7" t="s">
        <v>1753</v>
      </c>
      <c r="C13970" s="7" t="s">
        <v>8</v>
      </c>
      <c r="D13970" s="24">
        <v>780397.33</v>
      </c>
      <c r="E13970">
        <f>INDEX('B. Store opening dates'!$B$5:$B$2448,MATCH('A. Sales by store'!B13970,'B. Store opening dates'!$A$5:$A$2448,0))</f>
        <v>2012</v>
      </c>
      <c r="F13970" t="str">
        <f t="shared" si="436"/>
        <v>Old</v>
      </c>
      <c r="G13970" t="str">
        <f t="shared" si="437"/>
        <v>Existing</v>
      </c>
    </row>
    <row r="13971" spans="1:7" ht="19" x14ac:dyDescent="0.25">
      <c r="A13971" s="7">
        <v>2014</v>
      </c>
      <c r="B13971" s="7" t="s">
        <v>1753</v>
      </c>
      <c r="C13971" s="7" t="s">
        <v>8</v>
      </c>
      <c r="D13971" s="24">
        <v>808531.71</v>
      </c>
      <c r="E13971">
        <f>INDEX('B. Store opening dates'!$B$5:$B$2448,MATCH('A. Sales by store'!B13971,'B. Store opening dates'!$A$5:$A$2448,0))</f>
        <v>2012</v>
      </c>
      <c r="F13971" t="str">
        <f t="shared" si="436"/>
        <v>Old</v>
      </c>
      <c r="G13971" t="str">
        <f t="shared" si="437"/>
        <v>Existing</v>
      </c>
    </row>
    <row r="13972" spans="1:7" ht="19" x14ac:dyDescent="0.25">
      <c r="A13972" s="7">
        <v>2015</v>
      </c>
      <c r="B13972" s="7" t="s">
        <v>1754</v>
      </c>
      <c r="C13972" s="7" t="s">
        <v>5</v>
      </c>
      <c r="D13972" s="24">
        <v>930553.83</v>
      </c>
      <c r="E13972">
        <f>INDEX('B. Store opening dates'!$B$5:$B$2448,MATCH('A. Sales by store'!B13972,'B. Store opening dates'!$A$5:$A$2448,0))</f>
        <v>2012</v>
      </c>
      <c r="F13972" t="str">
        <f t="shared" si="436"/>
        <v>Old</v>
      </c>
      <c r="G13972" t="str">
        <f t="shared" si="437"/>
        <v>Existing</v>
      </c>
    </row>
    <row r="13973" spans="1:7" ht="19" x14ac:dyDescent="0.25">
      <c r="A13973" s="7">
        <v>2014</v>
      </c>
      <c r="B13973" s="7" t="s">
        <v>1754</v>
      </c>
      <c r="C13973" s="7" t="s">
        <v>5</v>
      </c>
      <c r="D13973" s="24">
        <v>1016253.97</v>
      </c>
      <c r="E13973">
        <f>INDEX('B. Store opening dates'!$B$5:$B$2448,MATCH('A. Sales by store'!B13973,'B. Store opening dates'!$A$5:$A$2448,0))</f>
        <v>2012</v>
      </c>
      <c r="F13973" t="str">
        <f t="shared" si="436"/>
        <v>Old</v>
      </c>
      <c r="G13973" t="str">
        <f t="shared" si="437"/>
        <v>Existing</v>
      </c>
    </row>
    <row r="13974" spans="1:7" ht="19" x14ac:dyDescent="0.25">
      <c r="A13974" s="7">
        <v>2015</v>
      </c>
      <c r="B13974" s="7" t="s">
        <v>1754</v>
      </c>
      <c r="C13974" s="7" t="s">
        <v>6</v>
      </c>
      <c r="D13974" s="24">
        <v>499082.3</v>
      </c>
      <c r="E13974">
        <f>INDEX('B. Store opening dates'!$B$5:$B$2448,MATCH('A. Sales by store'!B13974,'B. Store opening dates'!$A$5:$A$2448,0))</f>
        <v>2012</v>
      </c>
      <c r="F13974" t="str">
        <f t="shared" si="436"/>
        <v>Old</v>
      </c>
      <c r="G13974" t="str">
        <f t="shared" si="437"/>
        <v>Existing</v>
      </c>
    </row>
    <row r="13975" spans="1:7" ht="19" x14ac:dyDescent="0.25">
      <c r="A13975" s="7">
        <v>2014</v>
      </c>
      <c r="B13975" s="7" t="s">
        <v>1754</v>
      </c>
      <c r="C13975" s="7" t="s">
        <v>6</v>
      </c>
      <c r="D13975" s="24">
        <v>347051.36</v>
      </c>
      <c r="E13975">
        <f>INDEX('B. Store opening dates'!$B$5:$B$2448,MATCH('A. Sales by store'!B13975,'B. Store opening dates'!$A$5:$A$2448,0))</f>
        <v>2012</v>
      </c>
      <c r="F13975" t="str">
        <f t="shared" si="436"/>
        <v>Old</v>
      </c>
      <c r="G13975" t="str">
        <f t="shared" si="437"/>
        <v>Existing</v>
      </c>
    </row>
    <row r="13976" spans="1:7" ht="19" x14ac:dyDescent="0.25">
      <c r="A13976" s="7">
        <v>2015</v>
      </c>
      <c r="B13976" s="7" t="s">
        <v>1754</v>
      </c>
      <c r="C13976" s="7" t="s">
        <v>7</v>
      </c>
      <c r="D13976" s="24">
        <v>126284.09</v>
      </c>
      <c r="E13976">
        <f>INDEX('B. Store opening dates'!$B$5:$B$2448,MATCH('A. Sales by store'!B13976,'B. Store opening dates'!$A$5:$A$2448,0))</f>
        <v>2012</v>
      </c>
      <c r="F13976" t="str">
        <f t="shared" si="436"/>
        <v>Old</v>
      </c>
      <c r="G13976" t="str">
        <f t="shared" si="437"/>
        <v>Existing</v>
      </c>
    </row>
    <row r="13977" spans="1:7" ht="19" x14ac:dyDescent="0.25">
      <c r="A13977" s="7">
        <v>2014</v>
      </c>
      <c r="B13977" s="7" t="s">
        <v>1754</v>
      </c>
      <c r="C13977" s="7" t="s">
        <v>7</v>
      </c>
      <c r="D13977" s="24">
        <v>132966.95000000001</v>
      </c>
      <c r="E13977">
        <f>INDEX('B. Store opening dates'!$B$5:$B$2448,MATCH('A. Sales by store'!B13977,'B. Store opening dates'!$A$5:$A$2448,0))</f>
        <v>2012</v>
      </c>
      <c r="F13977" t="str">
        <f t="shared" si="436"/>
        <v>Old</v>
      </c>
      <c r="G13977" t="str">
        <f t="shared" si="437"/>
        <v>Existing</v>
      </c>
    </row>
    <row r="13978" spans="1:7" ht="19" x14ac:dyDescent="0.25">
      <c r="A13978" s="7">
        <v>2015</v>
      </c>
      <c r="B13978" s="7" t="s">
        <v>1754</v>
      </c>
      <c r="C13978" s="7" t="s">
        <v>8</v>
      </c>
      <c r="D13978" s="24">
        <v>726775.3</v>
      </c>
      <c r="E13978">
        <f>INDEX('B. Store opening dates'!$B$5:$B$2448,MATCH('A. Sales by store'!B13978,'B. Store opening dates'!$A$5:$A$2448,0))</f>
        <v>2012</v>
      </c>
      <c r="F13978" t="str">
        <f t="shared" si="436"/>
        <v>Old</v>
      </c>
      <c r="G13978" t="str">
        <f t="shared" si="437"/>
        <v>Existing</v>
      </c>
    </row>
    <row r="13979" spans="1:7" ht="19" x14ac:dyDescent="0.25">
      <c r="A13979" s="7">
        <v>2014</v>
      </c>
      <c r="B13979" s="7" t="s">
        <v>1754</v>
      </c>
      <c r="C13979" s="7" t="s">
        <v>8</v>
      </c>
      <c r="D13979" s="24">
        <v>752176.34</v>
      </c>
      <c r="E13979">
        <f>INDEX('B. Store opening dates'!$B$5:$B$2448,MATCH('A. Sales by store'!B13979,'B. Store opening dates'!$A$5:$A$2448,0))</f>
        <v>2012</v>
      </c>
      <c r="F13979" t="str">
        <f t="shared" si="436"/>
        <v>Old</v>
      </c>
      <c r="G13979" t="str">
        <f t="shared" si="437"/>
        <v>Existing</v>
      </c>
    </row>
    <row r="13980" spans="1:7" ht="19" x14ac:dyDescent="0.25">
      <c r="A13980" s="7">
        <v>2015</v>
      </c>
      <c r="B13980" s="7" t="s">
        <v>1755</v>
      </c>
      <c r="C13980" s="7" t="s">
        <v>5</v>
      </c>
      <c r="D13980" s="24">
        <v>802652.04</v>
      </c>
      <c r="E13980">
        <f>INDEX('B. Store opening dates'!$B$5:$B$2448,MATCH('A. Sales by store'!B13980,'B. Store opening dates'!$A$5:$A$2448,0))</f>
        <v>2012</v>
      </c>
      <c r="F13980" t="str">
        <f t="shared" si="436"/>
        <v>Old</v>
      </c>
      <c r="G13980" t="str">
        <f t="shared" si="437"/>
        <v>Existing</v>
      </c>
    </row>
    <row r="13981" spans="1:7" ht="19" x14ac:dyDescent="0.25">
      <c r="A13981" s="7">
        <v>2014</v>
      </c>
      <c r="B13981" s="7" t="s">
        <v>1755</v>
      </c>
      <c r="C13981" s="7" t="s">
        <v>5</v>
      </c>
      <c r="D13981" s="24">
        <v>889515.75</v>
      </c>
      <c r="E13981">
        <f>INDEX('B. Store opening dates'!$B$5:$B$2448,MATCH('A. Sales by store'!B13981,'B. Store opening dates'!$A$5:$A$2448,0))</f>
        <v>2012</v>
      </c>
      <c r="F13981" t="str">
        <f t="shared" si="436"/>
        <v>Old</v>
      </c>
      <c r="G13981" t="str">
        <f t="shared" si="437"/>
        <v>Existing</v>
      </c>
    </row>
    <row r="13982" spans="1:7" ht="19" x14ac:dyDescent="0.25">
      <c r="A13982" s="7">
        <v>2015</v>
      </c>
      <c r="B13982" s="7" t="s">
        <v>1755</v>
      </c>
      <c r="C13982" s="7" t="s">
        <v>6</v>
      </c>
      <c r="D13982" s="24">
        <v>260243.67</v>
      </c>
      <c r="E13982">
        <f>INDEX('B. Store opening dates'!$B$5:$B$2448,MATCH('A. Sales by store'!B13982,'B. Store opening dates'!$A$5:$A$2448,0))</f>
        <v>2012</v>
      </c>
      <c r="F13982" t="str">
        <f t="shared" si="436"/>
        <v>Old</v>
      </c>
      <c r="G13982" t="str">
        <f t="shared" si="437"/>
        <v>Existing</v>
      </c>
    </row>
    <row r="13983" spans="1:7" ht="19" x14ac:dyDescent="0.25">
      <c r="A13983" s="7">
        <v>2014</v>
      </c>
      <c r="B13983" s="7" t="s">
        <v>1755</v>
      </c>
      <c r="C13983" s="7" t="s">
        <v>6</v>
      </c>
      <c r="D13983" s="24">
        <v>183036.56</v>
      </c>
      <c r="E13983">
        <f>INDEX('B. Store opening dates'!$B$5:$B$2448,MATCH('A. Sales by store'!B13983,'B. Store opening dates'!$A$5:$A$2448,0))</f>
        <v>2012</v>
      </c>
      <c r="F13983" t="str">
        <f t="shared" si="436"/>
        <v>Old</v>
      </c>
      <c r="G13983" t="str">
        <f t="shared" si="437"/>
        <v>Existing</v>
      </c>
    </row>
    <row r="13984" spans="1:7" ht="19" x14ac:dyDescent="0.25">
      <c r="A13984" s="7">
        <v>2015</v>
      </c>
      <c r="B13984" s="7" t="s">
        <v>1755</v>
      </c>
      <c r="C13984" s="7" t="s">
        <v>7</v>
      </c>
      <c r="D13984" s="24">
        <v>157355.67000000001</v>
      </c>
      <c r="E13984">
        <f>INDEX('B. Store opening dates'!$B$5:$B$2448,MATCH('A. Sales by store'!B13984,'B. Store opening dates'!$A$5:$A$2448,0))</f>
        <v>2012</v>
      </c>
      <c r="F13984" t="str">
        <f t="shared" si="436"/>
        <v>Old</v>
      </c>
      <c r="G13984" t="str">
        <f t="shared" si="437"/>
        <v>Existing</v>
      </c>
    </row>
    <row r="13985" spans="1:7" ht="19" x14ac:dyDescent="0.25">
      <c r="A13985" s="7">
        <v>2014</v>
      </c>
      <c r="B13985" s="7" t="s">
        <v>1755</v>
      </c>
      <c r="C13985" s="7" t="s">
        <v>7</v>
      </c>
      <c r="D13985" s="24">
        <v>165046.95000000001</v>
      </c>
      <c r="E13985">
        <f>INDEX('B. Store opening dates'!$B$5:$B$2448,MATCH('A. Sales by store'!B13985,'B. Store opening dates'!$A$5:$A$2448,0))</f>
        <v>2012</v>
      </c>
      <c r="F13985" t="str">
        <f t="shared" si="436"/>
        <v>Old</v>
      </c>
      <c r="G13985" t="str">
        <f t="shared" si="437"/>
        <v>Existing</v>
      </c>
    </row>
    <row r="13986" spans="1:7" ht="19" x14ac:dyDescent="0.25">
      <c r="A13986" s="7">
        <v>2015</v>
      </c>
      <c r="B13986" s="7" t="s">
        <v>1755</v>
      </c>
      <c r="C13986" s="7" t="s">
        <v>8</v>
      </c>
      <c r="D13986" s="24">
        <v>430454.29</v>
      </c>
      <c r="E13986">
        <f>INDEX('B. Store opening dates'!$B$5:$B$2448,MATCH('A. Sales by store'!B13986,'B. Store opening dates'!$A$5:$A$2448,0))</f>
        <v>2012</v>
      </c>
      <c r="F13986" t="str">
        <f t="shared" si="436"/>
        <v>Old</v>
      </c>
      <c r="G13986" t="str">
        <f t="shared" si="437"/>
        <v>Existing</v>
      </c>
    </row>
    <row r="13987" spans="1:7" ht="19" x14ac:dyDescent="0.25">
      <c r="A13987" s="7">
        <v>2014</v>
      </c>
      <c r="B13987" s="7" t="s">
        <v>1755</v>
      </c>
      <c r="C13987" s="7" t="s">
        <v>8</v>
      </c>
      <c r="D13987" s="24">
        <v>444827.79</v>
      </c>
      <c r="E13987">
        <f>INDEX('B. Store opening dates'!$B$5:$B$2448,MATCH('A. Sales by store'!B13987,'B. Store opening dates'!$A$5:$A$2448,0))</f>
        <v>2012</v>
      </c>
      <c r="F13987" t="str">
        <f t="shared" si="436"/>
        <v>Old</v>
      </c>
      <c r="G13987" t="str">
        <f t="shared" si="437"/>
        <v>Existing</v>
      </c>
    </row>
    <row r="13988" spans="1:7" ht="19" x14ac:dyDescent="0.25">
      <c r="A13988" s="7">
        <v>2015</v>
      </c>
      <c r="B13988" s="7" t="s">
        <v>1756</v>
      </c>
      <c r="C13988" s="7" t="s">
        <v>5</v>
      </c>
      <c r="D13988" s="24">
        <v>704851</v>
      </c>
      <c r="E13988">
        <f>INDEX('B. Store opening dates'!$B$5:$B$2448,MATCH('A. Sales by store'!B13988,'B. Store opening dates'!$A$5:$A$2448,0))</f>
        <v>2012</v>
      </c>
      <c r="F13988" t="str">
        <f t="shared" si="436"/>
        <v>Old</v>
      </c>
      <c r="G13988" t="str">
        <f t="shared" si="437"/>
        <v>Existing</v>
      </c>
    </row>
    <row r="13989" spans="1:7" ht="19" x14ac:dyDescent="0.25">
      <c r="A13989" s="7">
        <v>2014</v>
      </c>
      <c r="B13989" s="7" t="s">
        <v>1756</v>
      </c>
      <c r="C13989" s="7" t="s">
        <v>5</v>
      </c>
      <c r="D13989" s="24">
        <v>776852.01</v>
      </c>
      <c r="E13989">
        <f>INDEX('B. Store opening dates'!$B$5:$B$2448,MATCH('A. Sales by store'!B13989,'B. Store opening dates'!$A$5:$A$2448,0))</f>
        <v>2012</v>
      </c>
      <c r="F13989" t="str">
        <f t="shared" si="436"/>
        <v>Old</v>
      </c>
      <c r="G13989" t="str">
        <f t="shared" si="437"/>
        <v>Existing</v>
      </c>
    </row>
    <row r="13990" spans="1:7" ht="19" x14ac:dyDescent="0.25">
      <c r="A13990" s="7">
        <v>2015</v>
      </c>
      <c r="B13990" s="7" t="s">
        <v>1756</v>
      </c>
      <c r="C13990" s="7" t="s">
        <v>6</v>
      </c>
      <c r="D13990" s="24">
        <v>216893.82</v>
      </c>
      <c r="E13990">
        <f>INDEX('B. Store opening dates'!$B$5:$B$2448,MATCH('A. Sales by store'!B13990,'B. Store opening dates'!$A$5:$A$2448,0))</f>
        <v>2012</v>
      </c>
      <c r="F13990" t="str">
        <f t="shared" si="436"/>
        <v>Old</v>
      </c>
      <c r="G13990" t="str">
        <f t="shared" si="437"/>
        <v>Existing</v>
      </c>
    </row>
    <row r="13991" spans="1:7" ht="19" x14ac:dyDescent="0.25">
      <c r="A13991" s="7">
        <v>2014</v>
      </c>
      <c r="B13991" s="7" t="s">
        <v>1756</v>
      </c>
      <c r="C13991" s="7" t="s">
        <v>6</v>
      </c>
      <c r="D13991" s="24">
        <v>160245.79999999999</v>
      </c>
      <c r="E13991">
        <f>INDEX('B. Store opening dates'!$B$5:$B$2448,MATCH('A. Sales by store'!B13991,'B. Store opening dates'!$A$5:$A$2448,0))</f>
        <v>2012</v>
      </c>
      <c r="F13991" t="str">
        <f t="shared" si="436"/>
        <v>Old</v>
      </c>
      <c r="G13991" t="str">
        <f t="shared" si="437"/>
        <v>Existing</v>
      </c>
    </row>
    <row r="13992" spans="1:7" ht="19" x14ac:dyDescent="0.25">
      <c r="A13992" s="7">
        <v>2015</v>
      </c>
      <c r="B13992" s="7" t="s">
        <v>1756</v>
      </c>
      <c r="C13992" s="7" t="s">
        <v>7</v>
      </c>
      <c r="D13992" s="24">
        <v>205492.88</v>
      </c>
      <c r="E13992">
        <f>INDEX('B. Store opening dates'!$B$5:$B$2448,MATCH('A. Sales by store'!B13992,'B. Store opening dates'!$A$5:$A$2448,0))</f>
        <v>2012</v>
      </c>
      <c r="F13992" t="str">
        <f t="shared" si="436"/>
        <v>Old</v>
      </c>
      <c r="G13992" t="str">
        <f t="shared" si="437"/>
        <v>Existing</v>
      </c>
    </row>
    <row r="13993" spans="1:7" ht="19" x14ac:dyDescent="0.25">
      <c r="A13993" s="7">
        <v>2014</v>
      </c>
      <c r="B13993" s="7" t="s">
        <v>1756</v>
      </c>
      <c r="C13993" s="7" t="s">
        <v>7</v>
      </c>
      <c r="D13993" s="24">
        <v>218067.87</v>
      </c>
      <c r="E13993">
        <f>INDEX('B. Store opening dates'!$B$5:$B$2448,MATCH('A. Sales by store'!B13993,'B. Store opening dates'!$A$5:$A$2448,0))</f>
        <v>2012</v>
      </c>
      <c r="F13993" t="str">
        <f t="shared" si="436"/>
        <v>Old</v>
      </c>
      <c r="G13993" t="str">
        <f t="shared" si="437"/>
        <v>Existing</v>
      </c>
    </row>
    <row r="13994" spans="1:7" ht="19" x14ac:dyDescent="0.25">
      <c r="A13994" s="7">
        <v>2015</v>
      </c>
      <c r="B13994" s="7" t="s">
        <v>1756</v>
      </c>
      <c r="C13994" s="7" t="s">
        <v>8</v>
      </c>
      <c r="D13994" s="24">
        <v>656148.62</v>
      </c>
      <c r="E13994">
        <f>INDEX('B. Store opening dates'!$B$5:$B$2448,MATCH('A. Sales by store'!B13994,'B. Store opening dates'!$A$5:$A$2448,0))</f>
        <v>2012</v>
      </c>
      <c r="F13994" t="str">
        <f t="shared" si="436"/>
        <v>Old</v>
      </c>
      <c r="G13994" t="str">
        <f t="shared" si="437"/>
        <v>Existing</v>
      </c>
    </row>
    <row r="13995" spans="1:7" ht="19" x14ac:dyDescent="0.25">
      <c r="A13995" s="7">
        <v>2014</v>
      </c>
      <c r="B13995" s="7" t="s">
        <v>1756</v>
      </c>
      <c r="C13995" s="7" t="s">
        <v>8</v>
      </c>
      <c r="D13995" s="24">
        <v>688534.35</v>
      </c>
      <c r="E13995">
        <f>INDEX('B. Store opening dates'!$B$5:$B$2448,MATCH('A. Sales by store'!B13995,'B. Store opening dates'!$A$5:$A$2448,0))</f>
        <v>2012</v>
      </c>
      <c r="F13995" t="str">
        <f t="shared" si="436"/>
        <v>Old</v>
      </c>
      <c r="G13995" t="str">
        <f t="shared" si="437"/>
        <v>Existing</v>
      </c>
    </row>
    <row r="13996" spans="1:7" ht="19" x14ac:dyDescent="0.25">
      <c r="A13996" s="7">
        <v>2015</v>
      </c>
      <c r="B13996" s="7" t="s">
        <v>1757</v>
      </c>
      <c r="C13996" s="7" t="s">
        <v>5</v>
      </c>
      <c r="D13996" s="24">
        <v>567256.66</v>
      </c>
      <c r="E13996">
        <f>INDEX('B. Store opening dates'!$B$5:$B$2448,MATCH('A. Sales by store'!B13996,'B. Store opening dates'!$A$5:$A$2448,0))</f>
        <v>2012</v>
      </c>
      <c r="F13996" t="str">
        <f t="shared" si="436"/>
        <v>Old</v>
      </c>
      <c r="G13996" t="str">
        <f t="shared" si="437"/>
        <v>Existing</v>
      </c>
    </row>
    <row r="13997" spans="1:7" ht="19" x14ac:dyDescent="0.25">
      <c r="A13997" s="7">
        <v>2014</v>
      </c>
      <c r="B13997" s="7" t="s">
        <v>1757</v>
      </c>
      <c r="C13997" s="7" t="s">
        <v>5</v>
      </c>
      <c r="D13997" s="24">
        <v>628764.05000000005</v>
      </c>
      <c r="E13997">
        <f>INDEX('B. Store opening dates'!$B$5:$B$2448,MATCH('A. Sales by store'!B13997,'B. Store opening dates'!$A$5:$A$2448,0))</f>
        <v>2012</v>
      </c>
      <c r="F13997" t="str">
        <f t="shared" si="436"/>
        <v>Old</v>
      </c>
      <c r="G13997" t="str">
        <f t="shared" si="437"/>
        <v>Existing</v>
      </c>
    </row>
    <row r="13998" spans="1:7" ht="19" x14ac:dyDescent="0.25">
      <c r="A13998" s="7">
        <v>2015</v>
      </c>
      <c r="B13998" s="7" t="s">
        <v>1757</v>
      </c>
      <c r="C13998" s="7" t="s">
        <v>6</v>
      </c>
      <c r="D13998" s="24">
        <v>240145.12</v>
      </c>
      <c r="E13998">
        <f>INDEX('B. Store opening dates'!$B$5:$B$2448,MATCH('A. Sales by store'!B13998,'B. Store opening dates'!$A$5:$A$2448,0))</f>
        <v>2012</v>
      </c>
      <c r="F13998" t="str">
        <f t="shared" si="436"/>
        <v>Old</v>
      </c>
      <c r="G13998" t="str">
        <f t="shared" si="437"/>
        <v>Existing</v>
      </c>
    </row>
    <row r="13999" spans="1:7" ht="19" x14ac:dyDescent="0.25">
      <c r="A13999" s="7">
        <v>2014</v>
      </c>
      <c r="B13999" s="7" t="s">
        <v>1757</v>
      </c>
      <c r="C13999" s="7" t="s">
        <v>6</v>
      </c>
      <c r="D13999" s="24">
        <v>173192.37</v>
      </c>
      <c r="E13999">
        <f>INDEX('B. Store opening dates'!$B$5:$B$2448,MATCH('A. Sales by store'!B13999,'B. Store opening dates'!$A$5:$A$2448,0))</f>
        <v>2012</v>
      </c>
      <c r="F13999" t="str">
        <f t="shared" si="436"/>
        <v>Old</v>
      </c>
      <c r="G13999" t="str">
        <f t="shared" si="437"/>
        <v>Existing</v>
      </c>
    </row>
    <row r="14000" spans="1:7" ht="19" x14ac:dyDescent="0.25">
      <c r="A14000" s="7">
        <v>2015</v>
      </c>
      <c r="B14000" s="7" t="s">
        <v>1757</v>
      </c>
      <c r="C14000" s="7" t="s">
        <v>7</v>
      </c>
      <c r="D14000" s="24">
        <v>55336.29</v>
      </c>
      <c r="E14000">
        <f>INDEX('B. Store opening dates'!$B$5:$B$2448,MATCH('A. Sales by store'!B14000,'B. Store opening dates'!$A$5:$A$2448,0))</f>
        <v>2012</v>
      </c>
      <c r="F14000" t="str">
        <f t="shared" si="436"/>
        <v>Old</v>
      </c>
      <c r="G14000" t="str">
        <f t="shared" si="437"/>
        <v>Existing</v>
      </c>
    </row>
    <row r="14001" spans="1:7" ht="19" x14ac:dyDescent="0.25">
      <c r="A14001" s="7">
        <v>2014</v>
      </c>
      <c r="B14001" s="7" t="s">
        <v>1757</v>
      </c>
      <c r="C14001" s="7" t="s">
        <v>7</v>
      </c>
      <c r="D14001" s="24">
        <v>58538.44</v>
      </c>
      <c r="E14001">
        <f>INDEX('B. Store opening dates'!$B$5:$B$2448,MATCH('A. Sales by store'!B14001,'B. Store opening dates'!$A$5:$A$2448,0))</f>
        <v>2012</v>
      </c>
      <c r="F14001" t="str">
        <f t="shared" si="436"/>
        <v>Old</v>
      </c>
      <c r="G14001" t="str">
        <f t="shared" si="437"/>
        <v>Existing</v>
      </c>
    </row>
    <row r="14002" spans="1:7" ht="19" x14ac:dyDescent="0.25">
      <c r="A14002" s="7">
        <v>2015</v>
      </c>
      <c r="B14002" s="7" t="s">
        <v>1757</v>
      </c>
      <c r="C14002" s="7" t="s">
        <v>8</v>
      </c>
      <c r="D14002" s="24">
        <v>748454.95</v>
      </c>
      <c r="E14002">
        <f>INDEX('B. Store opening dates'!$B$5:$B$2448,MATCH('A. Sales by store'!B14002,'B. Store opening dates'!$A$5:$A$2448,0))</f>
        <v>2012</v>
      </c>
      <c r="F14002" t="str">
        <f t="shared" si="436"/>
        <v>Old</v>
      </c>
      <c r="G14002" t="str">
        <f t="shared" si="437"/>
        <v>Existing</v>
      </c>
    </row>
    <row r="14003" spans="1:7" ht="19" x14ac:dyDescent="0.25">
      <c r="A14003" s="7">
        <v>2014</v>
      </c>
      <c r="B14003" s="7" t="s">
        <v>1757</v>
      </c>
      <c r="C14003" s="7" t="s">
        <v>8</v>
      </c>
      <c r="D14003" s="24">
        <v>775213.65</v>
      </c>
      <c r="E14003">
        <f>INDEX('B. Store opening dates'!$B$5:$B$2448,MATCH('A. Sales by store'!B14003,'B. Store opening dates'!$A$5:$A$2448,0))</f>
        <v>2012</v>
      </c>
      <c r="F14003" t="str">
        <f t="shared" si="436"/>
        <v>Old</v>
      </c>
      <c r="G14003" t="str">
        <f t="shared" si="437"/>
        <v>Existing</v>
      </c>
    </row>
    <row r="14004" spans="1:7" ht="19" x14ac:dyDescent="0.25">
      <c r="A14004" s="7">
        <v>2015</v>
      </c>
      <c r="B14004" s="7" t="s">
        <v>1758</v>
      </c>
      <c r="C14004" s="7" t="s">
        <v>5</v>
      </c>
      <c r="D14004" s="24">
        <v>618911.98</v>
      </c>
      <c r="E14004">
        <f>INDEX('B. Store opening dates'!$B$5:$B$2448,MATCH('A. Sales by store'!B14004,'B. Store opening dates'!$A$5:$A$2448,0))</f>
        <v>2012</v>
      </c>
      <c r="F14004" t="str">
        <f t="shared" si="436"/>
        <v>Old</v>
      </c>
      <c r="G14004" t="str">
        <f t="shared" si="437"/>
        <v>Existing</v>
      </c>
    </row>
    <row r="14005" spans="1:7" ht="19" x14ac:dyDescent="0.25">
      <c r="A14005" s="7">
        <v>2014</v>
      </c>
      <c r="B14005" s="7" t="s">
        <v>1758</v>
      </c>
      <c r="C14005" s="7" t="s">
        <v>5</v>
      </c>
      <c r="D14005" s="24">
        <v>675415.2</v>
      </c>
      <c r="E14005">
        <f>INDEX('B. Store opening dates'!$B$5:$B$2448,MATCH('A. Sales by store'!B14005,'B. Store opening dates'!$A$5:$A$2448,0))</f>
        <v>2012</v>
      </c>
      <c r="F14005" t="str">
        <f t="shared" si="436"/>
        <v>Old</v>
      </c>
      <c r="G14005" t="str">
        <f t="shared" si="437"/>
        <v>Existing</v>
      </c>
    </row>
    <row r="14006" spans="1:7" ht="19" x14ac:dyDescent="0.25">
      <c r="A14006" s="7">
        <v>2015</v>
      </c>
      <c r="B14006" s="7" t="s">
        <v>1758</v>
      </c>
      <c r="C14006" s="7" t="s">
        <v>6</v>
      </c>
      <c r="D14006" s="24">
        <v>454028.72</v>
      </c>
      <c r="E14006">
        <f>INDEX('B. Store opening dates'!$B$5:$B$2448,MATCH('A. Sales by store'!B14006,'B. Store opening dates'!$A$5:$A$2448,0))</f>
        <v>2012</v>
      </c>
      <c r="F14006" t="str">
        <f t="shared" si="436"/>
        <v>Old</v>
      </c>
      <c r="G14006" t="str">
        <f t="shared" si="437"/>
        <v>Existing</v>
      </c>
    </row>
    <row r="14007" spans="1:7" ht="19" x14ac:dyDescent="0.25">
      <c r="A14007" s="7">
        <v>2014</v>
      </c>
      <c r="B14007" s="7" t="s">
        <v>1758</v>
      </c>
      <c r="C14007" s="7" t="s">
        <v>6</v>
      </c>
      <c r="D14007" s="24">
        <v>320881.45</v>
      </c>
      <c r="E14007">
        <f>INDEX('B. Store opening dates'!$B$5:$B$2448,MATCH('A. Sales by store'!B14007,'B. Store opening dates'!$A$5:$A$2448,0))</f>
        <v>2012</v>
      </c>
      <c r="F14007" t="str">
        <f t="shared" si="436"/>
        <v>Old</v>
      </c>
      <c r="G14007" t="str">
        <f t="shared" si="437"/>
        <v>Existing</v>
      </c>
    </row>
    <row r="14008" spans="1:7" ht="19" x14ac:dyDescent="0.25">
      <c r="A14008" s="7">
        <v>2015</v>
      </c>
      <c r="B14008" s="7" t="s">
        <v>1758</v>
      </c>
      <c r="C14008" s="7" t="s">
        <v>7</v>
      </c>
      <c r="D14008" s="24">
        <v>59247.43</v>
      </c>
      <c r="E14008">
        <f>INDEX('B. Store opening dates'!$B$5:$B$2448,MATCH('A. Sales by store'!B14008,'B. Store opening dates'!$A$5:$A$2448,0))</f>
        <v>2012</v>
      </c>
      <c r="F14008" t="str">
        <f t="shared" si="436"/>
        <v>Old</v>
      </c>
      <c r="G14008" t="str">
        <f t="shared" si="437"/>
        <v>Existing</v>
      </c>
    </row>
    <row r="14009" spans="1:7" ht="19" x14ac:dyDescent="0.25">
      <c r="A14009" s="7">
        <v>2014</v>
      </c>
      <c r="B14009" s="7" t="s">
        <v>1758</v>
      </c>
      <c r="C14009" s="7" t="s">
        <v>7</v>
      </c>
      <c r="D14009" s="24">
        <v>62050.93</v>
      </c>
      <c r="E14009">
        <f>INDEX('B. Store opening dates'!$B$5:$B$2448,MATCH('A. Sales by store'!B14009,'B. Store opening dates'!$A$5:$A$2448,0))</f>
        <v>2012</v>
      </c>
      <c r="F14009" t="str">
        <f t="shared" si="436"/>
        <v>Old</v>
      </c>
      <c r="G14009" t="str">
        <f t="shared" si="437"/>
        <v>Existing</v>
      </c>
    </row>
    <row r="14010" spans="1:7" ht="19" x14ac:dyDescent="0.25">
      <c r="A14010" s="7">
        <v>2015</v>
      </c>
      <c r="B14010" s="7" t="s">
        <v>1758</v>
      </c>
      <c r="C14010" s="7" t="s">
        <v>8</v>
      </c>
      <c r="D14010" s="24">
        <v>721458.73</v>
      </c>
      <c r="E14010">
        <f>INDEX('B. Store opening dates'!$B$5:$B$2448,MATCH('A. Sales by store'!B14010,'B. Store opening dates'!$A$5:$A$2448,0))</f>
        <v>2012</v>
      </c>
      <c r="F14010" t="str">
        <f t="shared" si="436"/>
        <v>Old</v>
      </c>
      <c r="G14010" t="str">
        <f t="shared" si="437"/>
        <v>Existing</v>
      </c>
    </row>
    <row r="14011" spans="1:7" ht="19" x14ac:dyDescent="0.25">
      <c r="A14011" s="7">
        <v>2014</v>
      </c>
      <c r="B14011" s="7" t="s">
        <v>1758</v>
      </c>
      <c r="C14011" s="7" t="s">
        <v>8</v>
      </c>
      <c r="D14011" s="24">
        <v>746390.76</v>
      </c>
      <c r="E14011">
        <f>INDEX('B. Store opening dates'!$B$5:$B$2448,MATCH('A. Sales by store'!B14011,'B. Store opening dates'!$A$5:$A$2448,0))</f>
        <v>2012</v>
      </c>
      <c r="F14011" t="str">
        <f t="shared" si="436"/>
        <v>Old</v>
      </c>
      <c r="G14011" t="str">
        <f t="shared" si="437"/>
        <v>Existing</v>
      </c>
    </row>
    <row r="14012" spans="1:7" ht="19" x14ac:dyDescent="0.25">
      <c r="A14012" s="7">
        <v>2015</v>
      </c>
      <c r="B14012" s="7" t="s">
        <v>1759</v>
      </c>
      <c r="C14012" s="7" t="s">
        <v>5</v>
      </c>
      <c r="D14012" s="24">
        <v>594409.44999999995</v>
      </c>
      <c r="E14012">
        <f>INDEX('B. Store opening dates'!$B$5:$B$2448,MATCH('A. Sales by store'!B14012,'B. Store opening dates'!$A$5:$A$2448,0))</f>
        <v>2012</v>
      </c>
      <c r="F14012" t="str">
        <f t="shared" si="436"/>
        <v>Old</v>
      </c>
      <c r="G14012" t="str">
        <f t="shared" si="437"/>
        <v>Existing</v>
      </c>
    </row>
    <row r="14013" spans="1:7" ht="19" x14ac:dyDescent="0.25">
      <c r="A14013" s="7">
        <v>2014</v>
      </c>
      <c r="B14013" s="7" t="s">
        <v>1759</v>
      </c>
      <c r="C14013" s="7" t="s">
        <v>5</v>
      </c>
      <c r="D14013" s="24">
        <v>648479.9</v>
      </c>
      <c r="E14013">
        <f>INDEX('B. Store opening dates'!$B$5:$B$2448,MATCH('A. Sales by store'!B14013,'B. Store opening dates'!$A$5:$A$2448,0))</f>
        <v>2012</v>
      </c>
      <c r="F14013" t="str">
        <f t="shared" si="436"/>
        <v>Old</v>
      </c>
      <c r="G14013" t="str">
        <f t="shared" si="437"/>
        <v>Existing</v>
      </c>
    </row>
    <row r="14014" spans="1:7" ht="19" x14ac:dyDescent="0.25">
      <c r="A14014" s="7">
        <v>2015</v>
      </c>
      <c r="B14014" s="7" t="s">
        <v>1759</v>
      </c>
      <c r="C14014" s="7" t="s">
        <v>6</v>
      </c>
      <c r="D14014" s="24">
        <v>500770.02</v>
      </c>
      <c r="E14014">
        <f>INDEX('B. Store opening dates'!$B$5:$B$2448,MATCH('A. Sales by store'!B14014,'B. Store opening dates'!$A$5:$A$2448,0))</f>
        <v>2012</v>
      </c>
      <c r="F14014" t="str">
        <f t="shared" si="436"/>
        <v>Old</v>
      </c>
      <c r="G14014" t="str">
        <f t="shared" si="437"/>
        <v>Existing</v>
      </c>
    </row>
    <row r="14015" spans="1:7" ht="19" x14ac:dyDescent="0.25">
      <c r="A14015" s="7">
        <v>2014</v>
      </c>
      <c r="B14015" s="7" t="s">
        <v>1759</v>
      </c>
      <c r="C14015" s="7" t="s">
        <v>6</v>
      </c>
      <c r="D14015" s="24">
        <v>349338.06</v>
      </c>
      <c r="E14015">
        <f>INDEX('B. Store opening dates'!$B$5:$B$2448,MATCH('A. Sales by store'!B14015,'B. Store opening dates'!$A$5:$A$2448,0))</f>
        <v>2012</v>
      </c>
      <c r="F14015" t="str">
        <f t="shared" si="436"/>
        <v>Old</v>
      </c>
      <c r="G14015" t="str">
        <f t="shared" si="437"/>
        <v>Existing</v>
      </c>
    </row>
    <row r="14016" spans="1:7" ht="19" x14ac:dyDescent="0.25">
      <c r="A14016" s="7">
        <v>2015</v>
      </c>
      <c r="B14016" s="7" t="s">
        <v>1759</v>
      </c>
      <c r="C14016" s="7" t="s">
        <v>7</v>
      </c>
      <c r="D14016" s="24">
        <v>116794.45</v>
      </c>
      <c r="E14016">
        <f>INDEX('B. Store opening dates'!$B$5:$B$2448,MATCH('A. Sales by store'!B14016,'B. Store opening dates'!$A$5:$A$2448,0))</f>
        <v>2012</v>
      </c>
      <c r="F14016" t="str">
        <f t="shared" si="436"/>
        <v>Old</v>
      </c>
      <c r="G14016" t="str">
        <f t="shared" si="437"/>
        <v>Existing</v>
      </c>
    </row>
    <row r="14017" spans="1:7" ht="19" x14ac:dyDescent="0.25">
      <c r="A14017" s="7">
        <v>2014</v>
      </c>
      <c r="B14017" s="7" t="s">
        <v>1759</v>
      </c>
      <c r="C14017" s="7" t="s">
        <v>7</v>
      </c>
      <c r="D14017" s="24">
        <v>123814.28</v>
      </c>
      <c r="E14017">
        <f>INDEX('B. Store opening dates'!$B$5:$B$2448,MATCH('A. Sales by store'!B14017,'B. Store opening dates'!$A$5:$A$2448,0))</f>
        <v>2012</v>
      </c>
      <c r="F14017" t="str">
        <f t="shared" si="436"/>
        <v>Old</v>
      </c>
      <c r="G14017" t="str">
        <f t="shared" si="437"/>
        <v>Existing</v>
      </c>
    </row>
    <row r="14018" spans="1:7" ht="19" x14ac:dyDescent="0.25">
      <c r="A14018" s="7">
        <v>2015</v>
      </c>
      <c r="B14018" s="7" t="s">
        <v>1759</v>
      </c>
      <c r="C14018" s="7" t="s">
        <v>8</v>
      </c>
      <c r="D14018" s="24">
        <v>457634.58</v>
      </c>
      <c r="E14018">
        <f>INDEX('B. Store opening dates'!$B$5:$B$2448,MATCH('A. Sales by store'!B14018,'B. Store opening dates'!$A$5:$A$2448,0))</f>
        <v>2012</v>
      </c>
      <c r="F14018" t="str">
        <f t="shared" si="436"/>
        <v>Old</v>
      </c>
      <c r="G14018" t="str">
        <f t="shared" si="437"/>
        <v>Existing</v>
      </c>
    </row>
    <row r="14019" spans="1:7" ht="19" x14ac:dyDescent="0.25">
      <c r="A14019" s="7">
        <v>2014</v>
      </c>
      <c r="B14019" s="7" t="s">
        <v>1759</v>
      </c>
      <c r="C14019" s="7" t="s">
        <v>8</v>
      </c>
      <c r="D14019" s="24">
        <v>478756.96</v>
      </c>
      <c r="E14019">
        <f>INDEX('B. Store opening dates'!$B$5:$B$2448,MATCH('A. Sales by store'!B14019,'B. Store opening dates'!$A$5:$A$2448,0))</f>
        <v>2012</v>
      </c>
      <c r="F14019" t="str">
        <f t="shared" si="436"/>
        <v>Old</v>
      </c>
      <c r="G14019" t="str">
        <f t="shared" si="437"/>
        <v>Existing</v>
      </c>
    </row>
    <row r="14020" spans="1:7" ht="19" x14ac:dyDescent="0.25">
      <c r="A14020" s="7">
        <v>2015</v>
      </c>
      <c r="B14020" s="7" t="s">
        <v>1760</v>
      </c>
      <c r="C14020" s="7" t="s">
        <v>5</v>
      </c>
      <c r="D14020" s="24">
        <v>875518.93</v>
      </c>
      <c r="E14020">
        <f>INDEX('B. Store opening dates'!$B$5:$B$2448,MATCH('A. Sales by store'!B14020,'B. Store opening dates'!$A$5:$A$2448,0))</f>
        <v>2012</v>
      </c>
      <c r="F14020" t="str">
        <f t="shared" si="436"/>
        <v>Old</v>
      </c>
      <c r="G14020" t="str">
        <f t="shared" si="437"/>
        <v>Existing</v>
      </c>
    </row>
    <row r="14021" spans="1:7" ht="19" x14ac:dyDescent="0.25">
      <c r="A14021" s="7">
        <v>2014</v>
      </c>
      <c r="B14021" s="7" t="s">
        <v>1760</v>
      </c>
      <c r="C14021" s="7" t="s">
        <v>5</v>
      </c>
      <c r="D14021" s="24">
        <v>968765.12</v>
      </c>
      <c r="E14021">
        <f>INDEX('B. Store opening dates'!$B$5:$B$2448,MATCH('A. Sales by store'!B14021,'B. Store opening dates'!$A$5:$A$2448,0))</f>
        <v>2012</v>
      </c>
      <c r="F14021" t="str">
        <f t="shared" ref="F14021:F14084" si="438">IF(A14021 = 2015, IF(E14021&lt; 2015, "Old","New"),IF(E14021 &lt; 2014, "Old","New"))</f>
        <v>Old</v>
      </c>
      <c r="G14021" t="str">
        <f t="shared" ref="G14021:G14084" si="439">IF(A14021 = 2015, IF(E14021&lt; 2015, "Existing","New"),"Existing")</f>
        <v>Existing</v>
      </c>
    </row>
    <row r="14022" spans="1:7" ht="19" x14ac:dyDescent="0.25">
      <c r="A14022" s="7">
        <v>2015</v>
      </c>
      <c r="B14022" s="7" t="s">
        <v>1760</v>
      </c>
      <c r="C14022" s="7" t="s">
        <v>6</v>
      </c>
      <c r="D14022" s="24">
        <v>252165.37</v>
      </c>
      <c r="E14022">
        <f>INDEX('B. Store opening dates'!$B$5:$B$2448,MATCH('A. Sales by store'!B14022,'B. Store opening dates'!$A$5:$A$2448,0))</f>
        <v>2012</v>
      </c>
      <c r="F14022" t="str">
        <f t="shared" si="438"/>
        <v>Old</v>
      </c>
      <c r="G14022" t="str">
        <f t="shared" si="439"/>
        <v>Existing</v>
      </c>
    </row>
    <row r="14023" spans="1:7" ht="19" x14ac:dyDescent="0.25">
      <c r="A14023" s="7">
        <v>2014</v>
      </c>
      <c r="B14023" s="7" t="s">
        <v>1760</v>
      </c>
      <c r="C14023" s="7" t="s">
        <v>6</v>
      </c>
      <c r="D14023" s="24">
        <v>181339.27</v>
      </c>
      <c r="E14023">
        <f>INDEX('B. Store opening dates'!$B$5:$B$2448,MATCH('A. Sales by store'!B14023,'B. Store opening dates'!$A$5:$A$2448,0))</f>
        <v>2012</v>
      </c>
      <c r="F14023" t="str">
        <f t="shared" si="438"/>
        <v>Old</v>
      </c>
      <c r="G14023" t="str">
        <f t="shared" si="439"/>
        <v>Existing</v>
      </c>
    </row>
    <row r="14024" spans="1:7" ht="19" x14ac:dyDescent="0.25">
      <c r="A14024" s="7">
        <v>2015</v>
      </c>
      <c r="B14024" s="7" t="s">
        <v>1760</v>
      </c>
      <c r="C14024" s="7" t="s">
        <v>7</v>
      </c>
      <c r="D14024" s="24">
        <v>201238.39999999999</v>
      </c>
      <c r="E14024">
        <f>INDEX('B. Store opening dates'!$B$5:$B$2448,MATCH('A. Sales by store'!B14024,'B. Store opening dates'!$A$5:$A$2448,0))</f>
        <v>2012</v>
      </c>
      <c r="F14024" t="str">
        <f t="shared" si="438"/>
        <v>Old</v>
      </c>
      <c r="G14024" t="str">
        <f t="shared" si="439"/>
        <v>Existing</v>
      </c>
    </row>
    <row r="14025" spans="1:7" ht="19" x14ac:dyDescent="0.25">
      <c r="A14025" s="7">
        <v>2014</v>
      </c>
      <c r="B14025" s="7" t="s">
        <v>1760</v>
      </c>
      <c r="C14025" s="7" t="s">
        <v>7</v>
      </c>
      <c r="D14025" s="24">
        <v>214556.35</v>
      </c>
      <c r="E14025">
        <f>INDEX('B. Store opening dates'!$B$5:$B$2448,MATCH('A. Sales by store'!B14025,'B. Store opening dates'!$A$5:$A$2448,0))</f>
        <v>2012</v>
      </c>
      <c r="F14025" t="str">
        <f t="shared" si="438"/>
        <v>Old</v>
      </c>
      <c r="G14025" t="str">
        <f t="shared" si="439"/>
        <v>Existing</v>
      </c>
    </row>
    <row r="14026" spans="1:7" ht="19" x14ac:dyDescent="0.25">
      <c r="A14026" s="7">
        <v>2015</v>
      </c>
      <c r="B14026" s="7" t="s">
        <v>1760</v>
      </c>
      <c r="C14026" s="7" t="s">
        <v>8</v>
      </c>
      <c r="D14026" s="24">
        <v>576118.12</v>
      </c>
      <c r="E14026">
        <f>INDEX('B. Store opening dates'!$B$5:$B$2448,MATCH('A. Sales by store'!B14026,'B. Store opening dates'!$A$5:$A$2448,0))</f>
        <v>2012</v>
      </c>
      <c r="F14026" t="str">
        <f t="shared" si="438"/>
        <v>Old</v>
      </c>
      <c r="G14026" t="str">
        <f t="shared" si="439"/>
        <v>Existing</v>
      </c>
    </row>
    <row r="14027" spans="1:7" ht="19" x14ac:dyDescent="0.25">
      <c r="A14027" s="7">
        <v>2014</v>
      </c>
      <c r="B14027" s="7" t="s">
        <v>1760</v>
      </c>
      <c r="C14027" s="7" t="s">
        <v>8</v>
      </c>
      <c r="D14027" s="24">
        <v>595806.78</v>
      </c>
      <c r="E14027">
        <f>INDEX('B. Store opening dates'!$B$5:$B$2448,MATCH('A. Sales by store'!B14027,'B. Store opening dates'!$A$5:$A$2448,0))</f>
        <v>2012</v>
      </c>
      <c r="F14027" t="str">
        <f t="shared" si="438"/>
        <v>Old</v>
      </c>
      <c r="G14027" t="str">
        <f t="shared" si="439"/>
        <v>Existing</v>
      </c>
    </row>
    <row r="14028" spans="1:7" ht="19" x14ac:dyDescent="0.25">
      <c r="A14028" s="7">
        <v>2015</v>
      </c>
      <c r="B14028" s="7" t="s">
        <v>1761</v>
      </c>
      <c r="C14028" s="7" t="s">
        <v>5</v>
      </c>
      <c r="D14028" s="24">
        <v>876937.44</v>
      </c>
      <c r="E14028">
        <f>INDEX('B. Store opening dates'!$B$5:$B$2448,MATCH('A. Sales by store'!B14028,'B. Store opening dates'!$A$5:$A$2448,0))</f>
        <v>2012</v>
      </c>
      <c r="F14028" t="str">
        <f t="shared" si="438"/>
        <v>Old</v>
      </c>
      <c r="G14028" t="str">
        <f t="shared" si="439"/>
        <v>Existing</v>
      </c>
    </row>
    <row r="14029" spans="1:7" ht="19" x14ac:dyDescent="0.25">
      <c r="A14029" s="7">
        <v>2014</v>
      </c>
      <c r="B14029" s="7" t="s">
        <v>1761</v>
      </c>
      <c r="C14029" s="7" t="s">
        <v>5</v>
      </c>
      <c r="D14029" s="24">
        <v>962792.38</v>
      </c>
      <c r="E14029">
        <f>INDEX('B. Store opening dates'!$B$5:$B$2448,MATCH('A. Sales by store'!B14029,'B. Store opening dates'!$A$5:$A$2448,0))</f>
        <v>2012</v>
      </c>
      <c r="F14029" t="str">
        <f t="shared" si="438"/>
        <v>Old</v>
      </c>
      <c r="G14029" t="str">
        <f t="shared" si="439"/>
        <v>Existing</v>
      </c>
    </row>
    <row r="14030" spans="1:7" ht="19" x14ac:dyDescent="0.25">
      <c r="A14030" s="7">
        <v>2015</v>
      </c>
      <c r="B14030" s="7" t="s">
        <v>1761</v>
      </c>
      <c r="C14030" s="7" t="s">
        <v>6</v>
      </c>
      <c r="D14030" s="24">
        <v>480562.81</v>
      </c>
      <c r="E14030">
        <f>INDEX('B. Store opening dates'!$B$5:$B$2448,MATCH('A. Sales by store'!B14030,'B. Store opening dates'!$A$5:$A$2448,0))</f>
        <v>2012</v>
      </c>
      <c r="F14030" t="str">
        <f t="shared" si="438"/>
        <v>Old</v>
      </c>
      <c r="G14030" t="str">
        <f t="shared" si="439"/>
        <v>Existing</v>
      </c>
    </row>
    <row r="14031" spans="1:7" ht="19" x14ac:dyDescent="0.25">
      <c r="A14031" s="7">
        <v>2014</v>
      </c>
      <c r="B14031" s="7" t="s">
        <v>1761</v>
      </c>
      <c r="C14031" s="7" t="s">
        <v>6</v>
      </c>
      <c r="D14031" s="24">
        <v>333891.34000000003</v>
      </c>
      <c r="E14031">
        <f>INDEX('B. Store opening dates'!$B$5:$B$2448,MATCH('A. Sales by store'!B14031,'B. Store opening dates'!$A$5:$A$2448,0))</f>
        <v>2012</v>
      </c>
      <c r="F14031" t="str">
        <f t="shared" si="438"/>
        <v>Old</v>
      </c>
      <c r="G14031" t="str">
        <f t="shared" si="439"/>
        <v>Existing</v>
      </c>
    </row>
    <row r="14032" spans="1:7" ht="19" x14ac:dyDescent="0.25">
      <c r="A14032" s="7">
        <v>2015</v>
      </c>
      <c r="B14032" s="7" t="s">
        <v>1761</v>
      </c>
      <c r="C14032" s="7" t="s">
        <v>7</v>
      </c>
      <c r="D14032" s="24">
        <v>210683.08</v>
      </c>
      <c r="E14032">
        <f>INDEX('B. Store opening dates'!$B$5:$B$2448,MATCH('A. Sales by store'!B14032,'B. Store opening dates'!$A$5:$A$2448,0))</f>
        <v>2012</v>
      </c>
      <c r="F14032" t="str">
        <f t="shared" si="438"/>
        <v>Old</v>
      </c>
      <c r="G14032" t="str">
        <f t="shared" si="439"/>
        <v>Existing</v>
      </c>
    </row>
    <row r="14033" spans="1:7" ht="19" x14ac:dyDescent="0.25">
      <c r="A14033" s="7">
        <v>2014</v>
      </c>
      <c r="B14033" s="7" t="s">
        <v>1761</v>
      </c>
      <c r="C14033" s="7" t="s">
        <v>7</v>
      </c>
      <c r="D14033" s="24">
        <v>221084.75</v>
      </c>
      <c r="E14033">
        <f>INDEX('B. Store opening dates'!$B$5:$B$2448,MATCH('A. Sales by store'!B14033,'B. Store opening dates'!$A$5:$A$2448,0))</f>
        <v>2012</v>
      </c>
      <c r="F14033" t="str">
        <f t="shared" si="438"/>
        <v>Old</v>
      </c>
      <c r="G14033" t="str">
        <f t="shared" si="439"/>
        <v>Existing</v>
      </c>
    </row>
    <row r="14034" spans="1:7" ht="19" x14ac:dyDescent="0.25">
      <c r="A14034" s="7">
        <v>2015</v>
      </c>
      <c r="B14034" s="7" t="s">
        <v>1761</v>
      </c>
      <c r="C14034" s="7" t="s">
        <v>8</v>
      </c>
      <c r="D14034" s="24">
        <v>739133.86</v>
      </c>
      <c r="E14034">
        <f>INDEX('B. Store opening dates'!$B$5:$B$2448,MATCH('A. Sales by store'!B14034,'B. Store opening dates'!$A$5:$A$2448,0))</f>
        <v>2012</v>
      </c>
      <c r="F14034" t="str">
        <f t="shared" si="438"/>
        <v>Old</v>
      </c>
      <c r="G14034" t="str">
        <f t="shared" si="439"/>
        <v>Existing</v>
      </c>
    </row>
    <row r="14035" spans="1:7" ht="19" x14ac:dyDescent="0.25">
      <c r="A14035" s="7">
        <v>2014</v>
      </c>
      <c r="B14035" s="7" t="s">
        <v>1761</v>
      </c>
      <c r="C14035" s="7" t="s">
        <v>8</v>
      </c>
      <c r="D14035" s="24">
        <v>765682.11</v>
      </c>
      <c r="E14035">
        <f>INDEX('B. Store opening dates'!$B$5:$B$2448,MATCH('A. Sales by store'!B14035,'B. Store opening dates'!$A$5:$A$2448,0))</f>
        <v>2012</v>
      </c>
      <c r="F14035" t="str">
        <f t="shared" si="438"/>
        <v>Old</v>
      </c>
      <c r="G14035" t="str">
        <f t="shared" si="439"/>
        <v>Existing</v>
      </c>
    </row>
    <row r="14036" spans="1:7" ht="19" x14ac:dyDescent="0.25">
      <c r="A14036" s="7">
        <v>2015</v>
      </c>
      <c r="B14036" s="7" t="s">
        <v>1762</v>
      </c>
      <c r="C14036" s="7" t="s">
        <v>5</v>
      </c>
      <c r="D14036" s="24">
        <v>847402.27</v>
      </c>
      <c r="E14036">
        <f>INDEX('B. Store opening dates'!$B$5:$B$2448,MATCH('A. Sales by store'!B14036,'B. Store opening dates'!$A$5:$A$2448,0))</f>
        <v>2012</v>
      </c>
      <c r="F14036" t="str">
        <f t="shared" si="438"/>
        <v>Old</v>
      </c>
      <c r="G14036" t="str">
        <f t="shared" si="439"/>
        <v>Existing</v>
      </c>
    </row>
    <row r="14037" spans="1:7" ht="19" x14ac:dyDescent="0.25">
      <c r="A14037" s="7">
        <v>2014</v>
      </c>
      <c r="B14037" s="7" t="s">
        <v>1762</v>
      </c>
      <c r="C14037" s="7" t="s">
        <v>5</v>
      </c>
      <c r="D14037" s="24">
        <v>931515.39</v>
      </c>
      <c r="E14037">
        <f>INDEX('B. Store opening dates'!$B$5:$B$2448,MATCH('A. Sales by store'!B14037,'B. Store opening dates'!$A$5:$A$2448,0))</f>
        <v>2012</v>
      </c>
      <c r="F14037" t="str">
        <f t="shared" si="438"/>
        <v>Old</v>
      </c>
      <c r="G14037" t="str">
        <f t="shared" si="439"/>
        <v>Existing</v>
      </c>
    </row>
    <row r="14038" spans="1:7" ht="19" x14ac:dyDescent="0.25">
      <c r="A14038" s="7">
        <v>2015</v>
      </c>
      <c r="B14038" s="7" t="s">
        <v>1762</v>
      </c>
      <c r="C14038" s="7" t="s">
        <v>6</v>
      </c>
      <c r="D14038" s="24">
        <v>393046.27</v>
      </c>
      <c r="E14038">
        <f>INDEX('B. Store opening dates'!$B$5:$B$2448,MATCH('A. Sales by store'!B14038,'B. Store opening dates'!$A$5:$A$2448,0))</f>
        <v>2012</v>
      </c>
      <c r="F14038" t="str">
        <f t="shared" si="438"/>
        <v>Old</v>
      </c>
      <c r="G14038" t="str">
        <f t="shared" si="439"/>
        <v>Existing</v>
      </c>
    </row>
    <row r="14039" spans="1:7" ht="19" x14ac:dyDescent="0.25">
      <c r="A14039" s="7">
        <v>2014</v>
      </c>
      <c r="B14039" s="7" t="s">
        <v>1762</v>
      </c>
      <c r="C14039" s="7" t="s">
        <v>6</v>
      </c>
      <c r="D14039" s="24">
        <v>277279.98</v>
      </c>
      <c r="E14039">
        <f>INDEX('B. Store opening dates'!$B$5:$B$2448,MATCH('A. Sales by store'!B14039,'B. Store opening dates'!$A$5:$A$2448,0))</f>
        <v>2012</v>
      </c>
      <c r="F14039" t="str">
        <f t="shared" si="438"/>
        <v>Old</v>
      </c>
      <c r="G14039" t="str">
        <f t="shared" si="439"/>
        <v>Existing</v>
      </c>
    </row>
    <row r="14040" spans="1:7" ht="19" x14ac:dyDescent="0.25">
      <c r="A14040" s="7">
        <v>2015</v>
      </c>
      <c r="B14040" s="7" t="s">
        <v>1762</v>
      </c>
      <c r="C14040" s="7" t="s">
        <v>7</v>
      </c>
      <c r="D14040" s="24">
        <v>155841.39000000001</v>
      </c>
      <c r="E14040">
        <f>INDEX('B. Store opening dates'!$B$5:$B$2448,MATCH('A. Sales by store'!B14040,'B. Store opening dates'!$A$5:$A$2448,0))</f>
        <v>2012</v>
      </c>
      <c r="F14040" t="str">
        <f t="shared" si="438"/>
        <v>Old</v>
      </c>
      <c r="G14040" t="str">
        <f t="shared" si="439"/>
        <v>Existing</v>
      </c>
    </row>
    <row r="14041" spans="1:7" ht="19" x14ac:dyDescent="0.25">
      <c r="A14041" s="7">
        <v>2014</v>
      </c>
      <c r="B14041" s="7" t="s">
        <v>1762</v>
      </c>
      <c r="C14041" s="7" t="s">
        <v>7</v>
      </c>
      <c r="D14041" s="24">
        <v>165134.37</v>
      </c>
      <c r="E14041">
        <f>INDEX('B. Store opening dates'!$B$5:$B$2448,MATCH('A. Sales by store'!B14041,'B. Store opening dates'!$A$5:$A$2448,0))</f>
        <v>2012</v>
      </c>
      <c r="F14041" t="str">
        <f t="shared" si="438"/>
        <v>Old</v>
      </c>
      <c r="G14041" t="str">
        <f t="shared" si="439"/>
        <v>Existing</v>
      </c>
    </row>
    <row r="14042" spans="1:7" ht="19" x14ac:dyDescent="0.25">
      <c r="A14042" s="7">
        <v>2015</v>
      </c>
      <c r="B14042" s="7" t="s">
        <v>1762</v>
      </c>
      <c r="C14042" s="7" t="s">
        <v>8</v>
      </c>
      <c r="D14042" s="24">
        <v>545674.64</v>
      </c>
      <c r="E14042">
        <f>INDEX('B. Store opening dates'!$B$5:$B$2448,MATCH('A. Sales by store'!B14042,'B. Store opening dates'!$A$5:$A$2448,0))</f>
        <v>2012</v>
      </c>
      <c r="F14042" t="str">
        <f t="shared" si="438"/>
        <v>Old</v>
      </c>
      <c r="G14042" t="str">
        <f t="shared" si="439"/>
        <v>Existing</v>
      </c>
    </row>
    <row r="14043" spans="1:7" ht="19" x14ac:dyDescent="0.25">
      <c r="A14043" s="7">
        <v>2014</v>
      </c>
      <c r="B14043" s="7" t="s">
        <v>1762</v>
      </c>
      <c r="C14043" s="7" t="s">
        <v>8</v>
      </c>
      <c r="D14043" s="24">
        <v>569540.24</v>
      </c>
      <c r="E14043">
        <f>INDEX('B. Store opening dates'!$B$5:$B$2448,MATCH('A. Sales by store'!B14043,'B. Store opening dates'!$A$5:$A$2448,0))</f>
        <v>2012</v>
      </c>
      <c r="F14043" t="str">
        <f t="shared" si="438"/>
        <v>Old</v>
      </c>
      <c r="G14043" t="str">
        <f t="shared" si="439"/>
        <v>Existing</v>
      </c>
    </row>
    <row r="14044" spans="1:7" ht="19" x14ac:dyDescent="0.25">
      <c r="A14044" s="7">
        <v>2015</v>
      </c>
      <c r="B14044" s="7" t="s">
        <v>1763</v>
      </c>
      <c r="C14044" s="7" t="s">
        <v>5</v>
      </c>
      <c r="D14044" s="24">
        <v>765200.72</v>
      </c>
      <c r="E14044">
        <f>INDEX('B. Store opening dates'!$B$5:$B$2448,MATCH('A. Sales by store'!B14044,'B. Store opening dates'!$A$5:$A$2448,0))</f>
        <v>2012</v>
      </c>
      <c r="F14044" t="str">
        <f t="shared" si="438"/>
        <v>Old</v>
      </c>
      <c r="G14044" t="str">
        <f t="shared" si="439"/>
        <v>Existing</v>
      </c>
    </row>
    <row r="14045" spans="1:7" ht="19" x14ac:dyDescent="0.25">
      <c r="A14045" s="7">
        <v>2014</v>
      </c>
      <c r="B14045" s="7" t="s">
        <v>1763</v>
      </c>
      <c r="C14045" s="7" t="s">
        <v>5</v>
      </c>
      <c r="D14045" s="24">
        <v>841041.99</v>
      </c>
      <c r="E14045">
        <f>INDEX('B. Store opening dates'!$B$5:$B$2448,MATCH('A. Sales by store'!B14045,'B. Store opening dates'!$A$5:$A$2448,0))</f>
        <v>2012</v>
      </c>
      <c r="F14045" t="str">
        <f t="shared" si="438"/>
        <v>Old</v>
      </c>
      <c r="G14045" t="str">
        <f t="shared" si="439"/>
        <v>Existing</v>
      </c>
    </row>
    <row r="14046" spans="1:7" ht="19" x14ac:dyDescent="0.25">
      <c r="A14046" s="7">
        <v>2015</v>
      </c>
      <c r="B14046" s="7" t="s">
        <v>1763</v>
      </c>
      <c r="C14046" s="7" t="s">
        <v>6</v>
      </c>
      <c r="D14046" s="24">
        <v>325143.06</v>
      </c>
      <c r="E14046">
        <f>INDEX('B. Store opening dates'!$B$5:$B$2448,MATCH('A. Sales by store'!B14046,'B. Store opening dates'!$A$5:$A$2448,0))</f>
        <v>2012</v>
      </c>
      <c r="F14046" t="str">
        <f t="shared" si="438"/>
        <v>Old</v>
      </c>
      <c r="G14046" t="str">
        <f t="shared" si="439"/>
        <v>Existing</v>
      </c>
    </row>
    <row r="14047" spans="1:7" ht="19" x14ac:dyDescent="0.25">
      <c r="A14047" s="7">
        <v>2014</v>
      </c>
      <c r="B14047" s="7" t="s">
        <v>1763</v>
      </c>
      <c r="C14047" s="7" t="s">
        <v>6</v>
      </c>
      <c r="D14047" s="24">
        <v>232260.42</v>
      </c>
      <c r="E14047">
        <f>INDEX('B. Store opening dates'!$B$5:$B$2448,MATCH('A. Sales by store'!B14047,'B. Store opening dates'!$A$5:$A$2448,0))</f>
        <v>2012</v>
      </c>
      <c r="F14047" t="str">
        <f t="shared" si="438"/>
        <v>Old</v>
      </c>
      <c r="G14047" t="str">
        <f t="shared" si="439"/>
        <v>Existing</v>
      </c>
    </row>
    <row r="14048" spans="1:7" ht="19" x14ac:dyDescent="0.25">
      <c r="A14048" s="7">
        <v>2015</v>
      </c>
      <c r="B14048" s="7" t="s">
        <v>1763</v>
      </c>
      <c r="C14048" s="7" t="s">
        <v>7</v>
      </c>
      <c r="D14048" s="24">
        <v>180281</v>
      </c>
      <c r="E14048">
        <f>INDEX('B. Store opening dates'!$B$5:$B$2448,MATCH('A. Sales by store'!B14048,'B. Store opening dates'!$A$5:$A$2448,0))</f>
        <v>2012</v>
      </c>
      <c r="F14048" t="str">
        <f t="shared" si="438"/>
        <v>Old</v>
      </c>
      <c r="G14048" t="str">
        <f t="shared" si="439"/>
        <v>Existing</v>
      </c>
    </row>
    <row r="14049" spans="1:7" ht="19" x14ac:dyDescent="0.25">
      <c r="A14049" s="7">
        <v>2014</v>
      </c>
      <c r="B14049" s="7" t="s">
        <v>1763</v>
      </c>
      <c r="C14049" s="7" t="s">
        <v>7</v>
      </c>
      <c r="D14049" s="24">
        <v>189857.33</v>
      </c>
      <c r="E14049">
        <f>INDEX('B. Store opening dates'!$B$5:$B$2448,MATCH('A. Sales by store'!B14049,'B. Store opening dates'!$A$5:$A$2448,0))</f>
        <v>2012</v>
      </c>
      <c r="F14049" t="str">
        <f t="shared" si="438"/>
        <v>Old</v>
      </c>
      <c r="G14049" t="str">
        <f t="shared" si="439"/>
        <v>Existing</v>
      </c>
    </row>
    <row r="14050" spans="1:7" ht="19" x14ac:dyDescent="0.25">
      <c r="A14050" s="7">
        <v>2015</v>
      </c>
      <c r="B14050" s="7" t="s">
        <v>1763</v>
      </c>
      <c r="C14050" s="7" t="s">
        <v>8</v>
      </c>
      <c r="D14050" s="24">
        <v>500733.11</v>
      </c>
      <c r="E14050">
        <f>INDEX('B. Store opening dates'!$B$5:$B$2448,MATCH('A. Sales by store'!B14050,'B. Store opening dates'!$A$5:$A$2448,0))</f>
        <v>2012</v>
      </c>
      <c r="F14050" t="str">
        <f t="shared" si="438"/>
        <v>Old</v>
      </c>
      <c r="G14050" t="str">
        <f t="shared" si="439"/>
        <v>Existing</v>
      </c>
    </row>
    <row r="14051" spans="1:7" ht="19" x14ac:dyDescent="0.25">
      <c r="A14051" s="7">
        <v>2014</v>
      </c>
      <c r="B14051" s="7" t="s">
        <v>1763</v>
      </c>
      <c r="C14051" s="7" t="s">
        <v>8</v>
      </c>
      <c r="D14051" s="24">
        <v>518706.62</v>
      </c>
      <c r="E14051">
        <f>INDEX('B. Store opening dates'!$B$5:$B$2448,MATCH('A. Sales by store'!B14051,'B. Store opening dates'!$A$5:$A$2448,0))</f>
        <v>2012</v>
      </c>
      <c r="F14051" t="str">
        <f t="shared" si="438"/>
        <v>Old</v>
      </c>
      <c r="G14051" t="str">
        <f t="shared" si="439"/>
        <v>Existing</v>
      </c>
    </row>
    <row r="14052" spans="1:7" ht="19" x14ac:dyDescent="0.25">
      <c r="A14052" s="7">
        <v>2015</v>
      </c>
      <c r="B14052" s="7" t="s">
        <v>1764</v>
      </c>
      <c r="C14052" s="7" t="s">
        <v>5</v>
      </c>
      <c r="D14052" s="24">
        <v>485945.38</v>
      </c>
      <c r="E14052">
        <f>INDEX('B. Store opening dates'!$B$5:$B$2448,MATCH('A. Sales by store'!B14052,'B. Store opening dates'!$A$5:$A$2448,0))</f>
        <v>2012</v>
      </c>
      <c r="F14052" t="str">
        <f t="shared" si="438"/>
        <v>Old</v>
      </c>
      <c r="G14052" t="str">
        <f t="shared" si="439"/>
        <v>Existing</v>
      </c>
    </row>
    <row r="14053" spans="1:7" ht="19" x14ac:dyDescent="0.25">
      <c r="A14053" s="7">
        <v>2014</v>
      </c>
      <c r="B14053" s="7" t="s">
        <v>1764</v>
      </c>
      <c r="C14053" s="7" t="s">
        <v>5</v>
      </c>
      <c r="D14053" s="24">
        <v>537799.67000000004</v>
      </c>
      <c r="E14053">
        <f>INDEX('B. Store opening dates'!$B$5:$B$2448,MATCH('A. Sales by store'!B14053,'B. Store opening dates'!$A$5:$A$2448,0))</f>
        <v>2012</v>
      </c>
      <c r="F14053" t="str">
        <f t="shared" si="438"/>
        <v>Old</v>
      </c>
      <c r="G14053" t="str">
        <f t="shared" si="439"/>
        <v>Existing</v>
      </c>
    </row>
    <row r="14054" spans="1:7" ht="19" x14ac:dyDescent="0.25">
      <c r="A14054" s="7">
        <v>2015</v>
      </c>
      <c r="B14054" s="7" t="s">
        <v>1764</v>
      </c>
      <c r="C14054" s="7" t="s">
        <v>6</v>
      </c>
      <c r="D14054" s="24">
        <v>460303.52</v>
      </c>
      <c r="E14054">
        <f>INDEX('B. Store opening dates'!$B$5:$B$2448,MATCH('A. Sales by store'!B14054,'B. Store opening dates'!$A$5:$A$2448,0))</f>
        <v>2012</v>
      </c>
      <c r="F14054" t="str">
        <f t="shared" si="438"/>
        <v>Old</v>
      </c>
      <c r="G14054" t="str">
        <f t="shared" si="439"/>
        <v>Existing</v>
      </c>
    </row>
    <row r="14055" spans="1:7" ht="19" x14ac:dyDescent="0.25">
      <c r="A14055" s="7">
        <v>2014</v>
      </c>
      <c r="B14055" s="7" t="s">
        <v>1764</v>
      </c>
      <c r="C14055" s="7" t="s">
        <v>6</v>
      </c>
      <c r="D14055" s="24">
        <v>334947.63</v>
      </c>
      <c r="E14055">
        <f>INDEX('B. Store opening dates'!$B$5:$B$2448,MATCH('A. Sales by store'!B14055,'B. Store opening dates'!$A$5:$A$2448,0))</f>
        <v>2012</v>
      </c>
      <c r="F14055" t="str">
        <f t="shared" si="438"/>
        <v>Old</v>
      </c>
      <c r="G14055" t="str">
        <f t="shared" si="439"/>
        <v>Existing</v>
      </c>
    </row>
    <row r="14056" spans="1:7" ht="19" x14ac:dyDescent="0.25">
      <c r="A14056" s="7">
        <v>2015</v>
      </c>
      <c r="B14056" s="7" t="s">
        <v>1764</v>
      </c>
      <c r="C14056" s="7" t="s">
        <v>7</v>
      </c>
      <c r="D14056" s="24">
        <v>179182.62</v>
      </c>
      <c r="E14056">
        <f>INDEX('B. Store opening dates'!$B$5:$B$2448,MATCH('A. Sales by store'!B14056,'B. Store opening dates'!$A$5:$A$2448,0))</f>
        <v>2012</v>
      </c>
      <c r="F14056" t="str">
        <f t="shared" si="438"/>
        <v>Old</v>
      </c>
      <c r="G14056" t="str">
        <f t="shared" si="439"/>
        <v>Existing</v>
      </c>
    </row>
    <row r="14057" spans="1:7" ht="19" x14ac:dyDescent="0.25">
      <c r="A14057" s="7">
        <v>2014</v>
      </c>
      <c r="B14057" s="7" t="s">
        <v>1764</v>
      </c>
      <c r="C14057" s="7" t="s">
        <v>7</v>
      </c>
      <c r="D14057" s="24">
        <v>190292.85</v>
      </c>
      <c r="E14057">
        <f>INDEX('B. Store opening dates'!$B$5:$B$2448,MATCH('A. Sales by store'!B14057,'B. Store opening dates'!$A$5:$A$2448,0))</f>
        <v>2012</v>
      </c>
      <c r="F14057" t="str">
        <f t="shared" si="438"/>
        <v>Old</v>
      </c>
      <c r="G14057" t="str">
        <f t="shared" si="439"/>
        <v>Existing</v>
      </c>
    </row>
    <row r="14058" spans="1:7" ht="19" x14ac:dyDescent="0.25">
      <c r="A14058" s="7">
        <v>2015</v>
      </c>
      <c r="B14058" s="7" t="s">
        <v>1764</v>
      </c>
      <c r="C14058" s="7" t="s">
        <v>8</v>
      </c>
      <c r="D14058" s="24">
        <v>628266.43999999994</v>
      </c>
      <c r="E14058">
        <f>INDEX('B. Store opening dates'!$B$5:$B$2448,MATCH('A. Sales by store'!B14058,'B. Store opening dates'!$A$5:$A$2448,0))</f>
        <v>2012</v>
      </c>
      <c r="F14058" t="str">
        <f t="shared" si="438"/>
        <v>Old</v>
      </c>
      <c r="G14058" t="str">
        <f t="shared" si="439"/>
        <v>Existing</v>
      </c>
    </row>
    <row r="14059" spans="1:7" ht="19" x14ac:dyDescent="0.25">
      <c r="A14059" s="7">
        <v>2014</v>
      </c>
      <c r="B14059" s="7" t="s">
        <v>1764</v>
      </c>
      <c r="C14059" s="7" t="s">
        <v>8</v>
      </c>
      <c r="D14059" s="24">
        <v>651372.9</v>
      </c>
      <c r="E14059">
        <f>INDEX('B. Store opening dates'!$B$5:$B$2448,MATCH('A. Sales by store'!B14059,'B. Store opening dates'!$A$5:$A$2448,0))</f>
        <v>2012</v>
      </c>
      <c r="F14059" t="str">
        <f t="shared" si="438"/>
        <v>Old</v>
      </c>
      <c r="G14059" t="str">
        <f t="shared" si="439"/>
        <v>Existing</v>
      </c>
    </row>
    <row r="14060" spans="1:7" ht="19" x14ac:dyDescent="0.25">
      <c r="A14060" s="7">
        <v>2015</v>
      </c>
      <c r="B14060" s="7" t="s">
        <v>1765</v>
      </c>
      <c r="C14060" s="7" t="s">
        <v>5</v>
      </c>
      <c r="D14060" s="24">
        <v>653473.39</v>
      </c>
      <c r="E14060">
        <f>INDEX('B. Store opening dates'!$B$5:$B$2448,MATCH('A. Sales by store'!B14060,'B. Store opening dates'!$A$5:$A$2448,0))</f>
        <v>2012</v>
      </c>
      <c r="F14060" t="str">
        <f t="shared" si="438"/>
        <v>Old</v>
      </c>
      <c r="G14060" t="str">
        <f t="shared" si="439"/>
        <v>Existing</v>
      </c>
    </row>
    <row r="14061" spans="1:7" ht="19" x14ac:dyDescent="0.25">
      <c r="A14061" s="7">
        <v>2014</v>
      </c>
      <c r="B14061" s="7" t="s">
        <v>1765</v>
      </c>
      <c r="C14061" s="7" t="s">
        <v>5</v>
      </c>
      <c r="D14061" s="24">
        <v>721755.82</v>
      </c>
      <c r="E14061">
        <f>INDEX('B. Store opening dates'!$B$5:$B$2448,MATCH('A. Sales by store'!B14061,'B. Store opening dates'!$A$5:$A$2448,0))</f>
        <v>2012</v>
      </c>
      <c r="F14061" t="str">
        <f t="shared" si="438"/>
        <v>Old</v>
      </c>
      <c r="G14061" t="str">
        <f t="shared" si="439"/>
        <v>Existing</v>
      </c>
    </row>
    <row r="14062" spans="1:7" ht="19" x14ac:dyDescent="0.25">
      <c r="A14062" s="7">
        <v>2015</v>
      </c>
      <c r="B14062" s="7" t="s">
        <v>1765</v>
      </c>
      <c r="C14062" s="7" t="s">
        <v>6</v>
      </c>
      <c r="D14062" s="24">
        <v>468952.59</v>
      </c>
      <c r="E14062">
        <f>INDEX('B. Store opening dates'!$B$5:$B$2448,MATCH('A. Sales by store'!B14062,'B. Store opening dates'!$A$5:$A$2448,0))</f>
        <v>2012</v>
      </c>
      <c r="F14062" t="str">
        <f t="shared" si="438"/>
        <v>Old</v>
      </c>
      <c r="G14062" t="str">
        <f t="shared" si="439"/>
        <v>Existing</v>
      </c>
    </row>
    <row r="14063" spans="1:7" ht="19" x14ac:dyDescent="0.25">
      <c r="A14063" s="7">
        <v>2014</v>
      </c>
      <c r="B14063" s="7" t="s">
        <v>1765</v>
      </c>
      <c r="C14063" s="7" t="s">
        <v>6</v>
      </c>
      <c r="D14063" s="24">
        <v>341044.9</v>
      </c>
      <c r="E14063">
        <f>INDEX('B. Store opening dates'!$B$5:$B$2448,MATCH('A. Sales by store'!B14063,'B. Store opening dates'!$A$5:$A$2448,0))</f>
        <v>2012</v>
      </c>
      <c r="F14063" t="str">
        <f t="shared" si="438"/>
        <v>Old</v>
      </c>
      <c r="G14063" t="str">
        <f t="shared" si="439"/>
        <v>Existing</v>
      </c>
    </row>
    <row r="14064" spans="1:7" ht="19" x14ac:dyDescent="0.25">
      <c r="A14064" s="7">
        <v>2015</v>
      </c>
      <c r="B14064" s="7" t="s">
        <v>1765</v>
      </c>
      <c r="C14064" s="7" t="s">
        <v>7</v>
      </c>
      <c r="D14064" s="24">
        <v>56633.88</v>
      </c>
      <c r="E14064">
        <f>INDEX('B. Store opening dates'!$B$5:$B$2448,MATCH('A. Sales by store'!B14064,'B. Store opening dates'!$A$5:$A$2448,0))</f>
        <v>2012</v>
      </c>
      <c r="F14064" t="str">
        <f t="shared" si="438"/>
        <v>Old</v>
      </c>
      <c r="G14064" t="str">
        <f t="shared" si="439"/>
        <v>Existing</v>
      </c>
    </row>
    <row r="14065" spans="1:7" ht="19" x14ac:dyDescent="0.25">
      <c r="A14065" s="7">
        <v>2014</v>
      </c>
      <c r="B14065" s="7" t="s">
        <v>1765</v>
      </c>
      <c r="C14065" s="7" t="s">
        <v>7</v>
      </c>
      <c r="D14065" s="24">
        <v>59701.78</v>
      </c>
      <c r="E14065">
        <f>INDEX('B. Store opening dates'!$B$5:$B$2448,MATCH('A. Sales by store'!B14065,'B. Store opening dates'!$A$5:$A$2448,0))</f>
        <v>2012</v>
      </c>
      <c r="F14065" t="str">
        <f t="shared" si="438"/>
        <v>Old</v>
      </c>
      <c r="G14065" t="str">
        <f t="shared" si="439"/>
        <v>Existing</v>
      </c>
    </row>
    <row r="14066" spans="1:7" ht="19" x14ac:dyDescent="0.25">
      <c r="A14066" s="7">
        <v>2015</v>
      </c>
      <c r="B14066" s="7" t="s">
        <v>1765</v>
      </c>
      <c r="C14066" s="7" t="s">
        <v>8</v>
      </c>
      <c r="D14066" s="24">
        <v>780901.8</v>
      </c>
      <c r="E14066">
        <f>INDEX('B. Store opening dates'!$B$5:$B$2448,MATCH('A. Sales by store'!B14066,'B. Store opening dates'!$A$5:$A$2448,0))</f>
        <v>2012</v>
      </c>
      <c r="F14066" t="str">
        <f t="shared" si="438"/>
        <v>Old</v>
      </c>
      <c r="G14066" t="str">
        <f t="shared" si="439"/>
        <v>Existing</v>
      </c>
    </row>
    <row r="14067" spans="1:7" ht="19" x14ac:dyDescent="0.25">
      <c r="A14067" s="7">
        <v>2014</v>
      </c>
      <c r="B14067" s="7" t="s">
        <v>1765</v>
      </c>
      <c r="C14067" s="7" t="s">
        <v>8</v>
      </c>
      <c r="D14067" s="24">
        <v>805949.57</v>
      </c>
      <c r="E14067">
        <f>INDEX('B. Store opening dates'!$B$5:$B$2448,MATCH('A. Sales by store'!B14067,'B. Store opening dates'!$A$5:$A$2448,0))</f>
        <v>2012</v>
      </c>
      <c r="F14067" t="str">
        <f t="shared" si="438"/>
        <v>Old</v>
      </c>
      <c r="G14067" t="str">
        <f t="shared" si="439"/>
        <v>Existing</v>
      </c>
    </row>
    <row r="14068" spans="1:7" ht="19" x14ac:dyDescent="0.25">
      <c r="A14068" s="7">
        <v>2015</v>
      </c>
      <c r="B14068" s="7" t="s">
        <v>1766</v>
      </c>
      <c r="C14068" s="7" t="s">
        <v>5</v>
      </c>
      <c r="D14068" s="24">
        <v>537159.85</v>
      </c>
      <c r="E14068">
        <f>INDEX('B. Store opening dates'!$B$5:$B$2448,MATCH('A. Sales by store'!B14068,'B. Store opening dates'!$A$5:$A$2448,0))</f>
        <v>2012</v>
      </c>
      <c r="F14068" t="str">
        <f t="shared" si="438"/>
        <v>Old</v>
      </c>
      <c r="G14068" t="str">
        <f t="shared" si="439"/>
        <v>Existing</v>
      </c>
    </row>
    <row r="14069" spans="1:7" ht="19" x14ac:dyDescent="0.25">
      <c r="A14069" s="7">
        <v>2014</v>
      </c>
      <c r="B14069" s="7" t="s">
        <v>1766</v>
      </c>
      <c r="C14069" s="7" t="s">
        <v>5</v>
      </c>
      <c r="D14069" s="24">
        <v>584201.59</v>
      </c>
      <c r="E14069">
        <f>INDEX('B. Store opening dates'!$B$5:$B$2448,MATCH('A. Sales by store'!B14069,'B. Store opening dates'!$A$5:$A$2448,0))</f>
        <v>2012</v>
      </c>
      <c r="F14069" t="str">
        <f t="shared" si="438"/>
        <v>Old</v>
      </c>
      <c r="G14069" t="str">
        <f t="shared" si="439"/>
        <v>Existing</v>
      </c>
    </row>
    <row r="14070" spans="1:7" ht="19" x14ac:dyDescent="0.25">
      <c r="A14070" s="7">
        <v>2015</v>
      </c>
      <c r="B14070" s="7" t="s">
        <v>1766</v>
      </c>
      <c r="C14070" s="7" t="s">
        <v>6</v>
      </c>
      <c r="D14070" s="24">
        <v>506581.36</v>
      </c>
      <c r="E14070">
        <f>INDEX('B. Store opening dates'!$B$5:$B$2448,MATCH('A. Sales by store'!B14070,'B. Store opening dates'!$A$5:$A$2448,0))</f>
        <v>2012</v>
      </c>
      <c r="F14070" t="str">
        <f t="shared" si="438"/>
        <v>Old</v>
      </c>
      <c r="G14070" t="str">
        <f t="shared" si="439"/>
        <v>Existing</v>
      </c>
    </row>
    <row r="14071" spans="1:7" ht="19" x14ac:dyDescent="0.25">
      <c r="A14071" s="7">
        <v>2014</v>
      </c>
      <c r="B14071" s="7" t="s">
        <v>1766</v>
      </c>
      <c r="C14071" s="7" t="s">
        <v>6</v>
      </c>
      <c r="D14071" s="24">
        <v>369601.78</v>
      </c>
      <c r="E14071">
        <f>INDEX('B. Store opening dates'!$B$5:$B$2448,MATCH('A. Sales by store'!B14071,'B. Store opening dates'!$A$5:$A$2448,0))</f>
        <v>2012</v>
      </c>
      <c r="F14071" t="str">
        <f t="shared" si="438"/>
        <v>Old</v>
      </c>
      <c r="G14071" t="str">
        <f t="shared" si="439"/>
        <v>Existing</v>
      </c>
    </row>
    <row r="14072" spans="1:7" ht="19" x14ac:dyDescent="0.25">
      <c r="A14072" s="7">
        <v>2015</v>
      </c>
      <c r="B14072" s="7" t="s">
        <v>1766</v>
      </c>
      <c r="C14072" s="7" t="s">
        <v>7</v>
      </c>
      <c r="D14072" s="24">
        <v>50052.52</v>
      </c>
      <c r="E14072">
        <f>INDEX('B. Store opening dates'!$B$5:$B$2448,MATCH('A. Sales by store'!B14072,'B. Store opening dates'!$A$5:$A$2448,0))</f>
        <v>2012</v>
      </c>
      <c r="F14072" t="str">
        <f t="shared" si="438"/>
        <v>Old</v>
      </c>
      <c r="G14072" t="str">
        <f t="shared" si="439"/>
        <v>Existing</v>
      </c>
    </row>
    <row r="14073" spans="1:7" ht="19" x14ac:dyDescent="0.25">
      <c r="A14073" s="7">
        <v>2014</v>
      </c>
      <c r="B14073" s="7" t="s">
        <v>1766</v>
      </c>
      <c r="C14073" s="7" t="s">
        <v>7</v>
      </c>
      <c r="D14073" s="24">
        <v>52387.59</v>
      </c>
      <c r="E14073">
        <f>INDEX('B. Store opening dates'!$B$5:$B$2448,MATCH('A. Sales by store'!B14073,'B. Store opening dates'!$A$5:$A$2448,0))</f>
        <v>2012</v>
      </c>
      <c r="F14073" t="str">
        <f t="shared" si="438"/>
        <v>Old</v>
      </c>
      <c r="G14073" t="str">
        <f t="shared" si="439"/>
        <v>Existing</v>
      </c>
    </row>
    <row r="14074" spans="1:7" ht="19" x14ac:dyDescent="0.25">
      <c r="A14074" s="7">
        <v>2015</v>
      </c>
      <c r="B14074" s="7" t="s">
        <v>1766</v>
      </c>
      <c r="C14074" s="7" t="s">
        <v>8</v>
      </c>
      <c r="D14074" s="24">
        <v>565720.06999999995</v>
      </c>
      <c r="E14074">
        <f>INDEX('B. Store opening dates'!$B$5:$B$2448,MATCH('A. Sales by store'!B14074,'B. Store opening dates'!$A$5:$A$2448,0))</f>
        <v>2012</v>
      </c>
      <c r="F14074" t="str">
        <f t="shared" si="438"/>
        <v>Old</v>
      </c>
      <c r="G14074" t="str">
        <f t="shared" si="439"/>
        <v>Existing</v>
      </c>
    </row>
    <row r="14075" spans="1:7" ht="19" x14ac:dyDescent="0.25">
      <c r="A14075" s="7">
        <v>2014</v>
      </c>
      <c r="B14075" s="7" t="s">
        <v>1766</v>
      </c>
      <c r="C14075" s="7" t="s">
        <v>8</v>
      </c>
      <c r="D14075" s="24">
        <v>589490.81999999995</v>
      </c>
      <c r="E14075">
        <f>INDEX('B. Store opening dates'!$B$5:$B$2448,MATCH('A. Sales by store'!B14075,'B. Store opening dates'!$A$5:$A$2448,0))</f>
        <v>2012</v>
      </c>
      <c r="F14075" t="str">
        <f t="shared" si="438"/>
        <v>Old</v>
      </c>
      <c r="G14075" t="str">
        <f t="shared" si="439"/>
        <v>Existing</v>
      </c>
    </row>
    <row r="14076" spans="1:7" ht="19" x14ac:dyDescent="0.25">
      <c r="A14076" s="7">
        <v>2015</v>
      </c>
      <c r="B14076" s="7" t="s">
        <v>1767</v>
      </c>
      <c r="C14076" s="7" t="s">
        <v>5</v>
      </c>
      <c r="D14076" s="24">
        <v>656622.43000000005</v>
      </c>
      <c r="E14076">
        <f>INDEX('B. Store opening dates'!$B$5:$B$2448,MATCH('A. Sales by store'!B14076,'B. Store opening dates'!$A$5:$A$2448,0))</f>
        <v>2012</v>
      </c>
      <c r="F14076" t="str">
        <f t="shared" si="438"/>
        <v>Old</v>
      </c>
      <c r="G14076" t="str">
        <f t="shared" si="439"/>
        <v>Existing</v>
      </c>
    </row>
    <row r="14077" spans="1:7" ht="19" x14ac:dyDescent="0.25">
      <c r="A14077" s="7">
        <v>2014</v>
      </c>
      <c r="B14077" s="7" t="s">
        <v>1767</v>
      </c>
      <c r="C14077" s="7" t="s">
        <v>5</v>
      </c>
      <c r="D14077" s="24">
        <v>726924.34</v>
      </c>
      <c r="E14077">
        <f>INDEX('B. Store opening dates'!$B$5:$B$2448,MATCH('A. Sales by store'!B14077,'B. Store opening dates'!$A$5:$A$2448,0))</f>
        <v>2012</v>
      </c>
      <c r="F14077" t="str">
        <f t="shared" si="438"/>
        <v>Old</v>
      </c>
      <c r="G14077" t="str">
        <f t="shared" si="439"/>
        <v>Existing</v>
      </c>
    </row>
    <row r="14078" spans="1:7" ht="19" x14ac:dyDescent="0.25">
      <c r="A14078" s="7">
        <v>2015</v>
      </c>
      <c r="B14078" s="7" t="s">
        <v>1767</v>
      </c>
      <c r="C14078" s="7" t="s">
        <v>6</v>
      </c>
      <c r="D14078" s="24">
        <v>543369.12</v>
      </c>
      <c r="E14078">
        <f>INDEX('B. Store opening dates'!$B$5:$B$2448,MATCH('A. Sales by store'!B14078,'B. Store opening dates'!$A$5:$A$2448,0))</f>
        <v>2012</v>
      </c>
      <c r="F14078" t="str">
        <f t="shared" si="438"/>
        <v>Old</v>
      </c>
      <c r="G14078" t="str">
        <f t="shared" si="439"/>
        <v>Existing</v>
      </c>
    </row>
    <row r="14079" spans="1:7" ht="19" x14ac:dyDescent="0.25">
      <c r="A14079" s="7">
        <v>2014</v>
      </c>
      <c r="B14079" s="7" t="s">
        <v>1767</v>
      </c>
      <c r="C14079" s="7" t="s">
        <v>6</v>
      </c>
      <c r="D14079" s="24">
        <v>382524.91</v>
      </c>
      <c r="E14079">
        <f>INDEX('B. Store opening dates'!$B$5:$B$2448,MATCH('A. Sales by store'!B14079,'B. Store opening dates'!$A$5:$A$2448,0))</f>
        <v>2012</v>
      </c>
      <c r="F14079" t="str">
        <f t="shared" si="438"/>
        <v>Old</v>
      </c>
      <c r="G14079" t="str">
        <f t="shared" si="439"/>
        <v>Existing</v>
      </c>
    </row>
    <row r="14080" spans="1:7" ht="19" x14ac:dyDescent="0.25">
      <c r="A14080" s="7">
        <v>2015</v>
      </c>
      <c r="B14080" s="7" t="s">
        <v>1767</v>
      </c>
      <c r="C14080" s="7" t="s">
        <v>7</v>
      </c>
      <c r="D14080" s="24">
        <v>206772.38</v>
      </c>
      <c r="E14080">
        <f>INDEX('B. Store opening dates'!$B$5:$B$2448,MATCH('A. Sales by store'!B14080,'B. Store opening dates'!$A$5:$A$2448,0))</f>
        <v>2012</v>
      </c>
      <c r="F14080" t="str">
        <f t="shared" si="438"/>
        <v>Old</v>
      </c>
      <c r="G14080" t="str">
        <f t="shared" si="439"/>
        <v>Existing</v>
      </c>
    </row>
    <row r="14081" spans="1:7" ht="19" x14ac:dyDescent="0.25">
      <c r="A14081" s="7">
        <v>2014</v>
      </c>
      <c r="B14081" s="7" t="s">
        <v>1767</v>
      </c>
      <c r="C14081" s="7" t="s">
        <v>7</v>
      </c>
      <c r="D14081" s="24">
        <v>217784.73</v>
      </c>
      <c r="E14081">
        <f>INDEX('B. Store opening dates'!$B$5:$B$2448,MATCH('A. Sales by store'!B14081,'B. Store opening dates'!$A$5:$A$2448,0))</f>
        <v>2012</v>
      </c>
      <c r="F14081" t="str">
        <f t="shared" si="438"/>
        <v>Old</v>
      </c>
      <c r="G14081" t="str">
        <f t="shared" si="439"/>
        <v>Existing</v>
      </c>
    </row>
    <row r="14082" spans="1:7" ht="19" x14ac:dyDescent="0.25">
      <c r="A14082" s="7">
        <v>2015</v>
      </c>
      <c r="B14082" s="7" t="s">
        <v>1767</v>
      </c>
      <c r="C14082" s="7" t="s">
        <v>8</v>
      </c>
      <c r="D14082" s="24">
        <v>496374.48</v>
      </c>
      <c r="E14082">
        <f>INDEX('B. Store opening dates'!$B$5:$B$2448,MATCH('A. Sales by store'!B14082,'B. Store opening dates'!$A$5:$A$2448,0))</f>
        <v>2012</v>
      </c>
      <c r="F14082" t="str">
        <f t="shared" si="438"/>
        <v>Old</v>
      </c>
      <c r="G14082" t="str">
        <f t="shared" si="439"/>
        <v>Existing</v>
      </c>
    </row>
    <row r="14083" spans="1:7" ht="19" x14ac:dyDescent="0.25">
      <c r="A14083" s="7">
        <v>2014</v>
      </c>
      <c r="B14083" s="7" t="s">
        <v>1767</v>
      </c>
      <c r="C14083" s="7" t="s">
        <v>8</v>
      </c>
      <c r="D14083" s="24">
        <v>518794.72</v>
      </c>
      <c r="E14083">
        <f>INDEX('B. Store opening dates'!$B$5:$B$2448,MATCH('A. Sales by store'!B14083,'B. Store opening dates'!$A$5:$A$2448,0))</f>
        <v>2012</v>
      </c>
      <c r="F14083" t="str">
        <f t="shared" si="438"/>
        <v>Old</v>
      </c>
      <c r="G14083" t="str">
        <f t="shared" si="439"/>
        <v>Existing</v>
      </c>
    </row>
    <row r="14084" spans="1:7" ht="19" x14ac:dyDescent="0.25">
      <c r="A14084" s="7">
        <v>2015</v>
      </c>
      <c r="B14084" s="7" t="s">
        <v>1768</v>
      </c>
      <c r="C14084" s="7" t="s">
        <v>5</v>
      </c>
      <c r="D14084" s="24">
        <v>515129.05</v>
      </c>
      <c r="E14084">
        <f>INDEX('B. Store opening dates'!$B$5:$B$2448,MATCH('A. Sales by store'!B14084,'B. Store opening dates'!$A$5:$A$2448,0))</f>
        <v>2012</v>
      </c>
      <c r="F14084" t="str">
        <f t="shared" si="438"/>
        <v>Old</v>
      </c>
      <c r="G14084" t="str">
        <f t="shared" si="439"/>
        <v>Existing</v>
      </c>
    </row>
    <row r="14085" spans="1:7" ht="19" x14ac:dyDescent="0.25">
      <c r="A14085" s="7">
        <v>2014</v>
      </c>
      <c r="B14085" s="7" t="s">
        <v>1768</v>
      </c>
      <c r="C14085" s="7" t="s">
        <v>5</v>
      </c>
      <c r="D14085" s="24">
        <v>570236.91</v>
      </c>
      <c r="E14085">
        <f>INDEX('B. Store opening dates'!$B$5:$B$2448,MATCH('A. Sales by store'!B14085,'B. Store opening dates'!$A$5:$A$2448,0))</f>
        <v>2012</v>
      </c>
      <c r="F14085" t="str">
        <f t="shared" ref="F14085:F14148" si="440">IF(A14085 = 2015, IF(E14085&lt; 2015, "Old","New"),IF(E14085 &lt; 2014, "Old","New"))</f>
        <v>Old</v>
      </c>
      <c r="G14085" t="str">
        <f t="shared" ref="G14085:G14148" si="441">IF(A14085 = 2015, IF(E14085&lt; 2015, "Existing","New"),"Existing")</f>
        <v>Existing</v>
      </c>
    </row>
    <row r="14086" spans="1:7" ht="19" x14ac:dyDescent="0.25">
      <c r="A14086" s="7">
        <v>2015</v>
      </c>
      <c r="B14086" s="7" t="s">
        <v>1768</v>
      </c>
      <c r="C14086" s="7" t="s">
        <v>6</v>
      </c>
      <c r="D14086" s="24">
        <v>447856.54</v>
      </c>
      <c r="E14086">
        <f>INDEX('B. Store opening dates'!$B$5:$B$2448,MATCH('A. Sales by store'!B14086,'B. Store opening dates'!$A$5:$A$2448,0))</f>
        <v>2012</v>
      </c>
      <c r="F14086" t="str">
        <f t="shared" si="440"/>
        <v>Old</v>
      </c>
      <c r="G14086" t="str">
        <f t="shared" si="441"/>
        <v>Existing</v>
      </c>
    </row>
    <row r="14087" spans="1:7" ht="19" x14ac:dyDescent="0.25">
      <c r="A14087" s="7">
        <v>2014</v>
      </c>
      <c r="B14087" s="7" t="s">
        <v>1768</v>
      </c>
      <c r="C14087" s="7" t="s">
        <v>6</v>
      </c>
      <c r="D14087" s="24">
        <v>313926.69</v>
      </c>
      <c r="E14087">
        <f>INDEX('B. Store opening dates'!$B$5:$B$2448,MATCH('A. Sales by store'!B14087,'B. Store opening dates'!$A$5:$A$2448,0))</f>
        <v>2012</v>
      </c>
      <c r="F14087" t="str">
        <f t="shared" si="440"/>
        <v>Old</v>
      </c>
      <c r="G14087" t="str">
        <f t="shared" si="441"/>
        <v>Existing</v>
      </c>
    </row>
    <row r="14088" spans="1:7" ht="19" x14ac:dyDescent="0.25">
      <c r="A14088" s="7">
        <v>2015</v>
      </c>
      <c r="B14088" s="7" t="s">
        <v>1768</v>
      </c>
      <c r="C14088" s="7" t="s">
        <v>7</v>
      </c>
      <c r="D14088" s="24">
        <v>110530.84</v>
      </c>
      <c r="E14088">
        <f>INDEX('B. Store opening dates'!$B$5:$B$2448,MATCH('A. Sales by store'!B14088,'B. Store opening dates'!$A$5:$A$2448,0))</f>
        <v>2012</v>
      </c>
      <c r="F14088" t="str">
        <f t="shared" si="440"/>
        <v>Old</v>
      </c>
      <c r="G14088" t="str">
        <f t="shared" si="441"/>
        <v>Existing</v>
      </c>
    </row>
    <row r="14089" spans="1:7" ht="19" x14ac:dyDescent="0.25">
      <c r="A14089" s="7">
        <v>2014</v>
      </c>
      <c r="B14089" s="7" t="s">
        <v>1768</v>
      </c>
      <c r="C14089" s="7" t="s">
        <v>7</v>
      </c>
      <c r="D14089" s="24">
        <v>117138.66</v>
      </c>
      <c r="E14089">
        <f>INDEX('B. Store opening dates'!$B$5:$B$2448,MATCH('A. Sales by store'!B14089,'B. Store opening dates'!$A$5:$A$2448,0))</f>
        <v>2012</v>
      </c>
      <c r="F14089" t="str">
        <f t="shared" si="440"/>
        <v>Old</v>
      </c>
      <c r="G14089" t="str">
        <f t="shared" si="441"/>
        <v>Existing</v>
      </c>
    </row>
    <row r="14090" spans="1:7" ht="19" x14ac:dyDescent="0.25">
      <c r="A14090" s="7">
        <v>2015</v>
      </c>
      <c r="B14090" s="7" t="s">
        <v>1768</v>
      </c>
      <c r="C14090" s="7" t="s">
        <v>8</v>
      </c>
      <c r="D14090" s="24">
        <v>642954.46</v>
      </c>
      <c r="E14090">
        <f>INDEX('B. Store opening dates'!$B$5:$B$2448,MATCH('A. Sales by store'!B14090,'B. Store opening dates'!$A$5:$A$2448,0))</f>
        <v>2012</v>
      </c>
      <c r="F14090" t="str">
        <f t="shared" si="440"/>
        <v>Old</v>
      </c>
      <c r="G14090" t="str">
        <f t="shared" si="441"/>
        <v>Existing</v>
      </c>
    </row>
    <row r="14091" spans="1:7" ht="19" x14ac:dyDescent="0.25">
      <c r="A14091" s="7">
        <v>2014</v>
      </c>
      <c r="B14091" s="7" t="s">
        <v>1768</v>
      </c>
      <c r="C14091" s="7" t="s">
        <v>8</v>
      </c>
      <c r="D14091" s="24">
        <v>674046.13</v>
      </c>
      <c r="E14091">
        <f>INDEX('B. Store opening dates'!$B$5:$B$2448,MATCH('A. Sales by store'!B14091,'B. Store opening dates'!$A$5:$A$2448,0))</f>
        <v>2012</v>
      </c>
      <c r="F14091" t="str">
        <f t="shared" si="440"/>
        <v>Old</v>
      </c>
      <c r="G14091" t="str">
        <f t="shared" si="441"/>
        <v>Existing</v>
      </c>
    </row>
    <row r="14092" spans="1:7" ht="19" x14ac:dyDescent="0.25">
      <c r="A14092" s="7">
        <v>2015</v>
      </c>
      <c r="B14092" s="7" t="s">
        <v>1769</v>
      </c>
      <c r="C14092" s="7" t="s">
        <v>5</v>
      </c>
      <c r="D14092" s="24">
        <v>575550.18000000005</v>
      </c>
      <c r="E14092">
        <f>INDEX('B. Store opening dates'!$B$5:$B$2448,MATCH('A. Sales by store'!B14092,'B. Store opening dates'!$A$5:$A$2448,0))</f>
        <v>2013</v>
      </c>
      <c r="F14092" t="str">
        <f t="shared" si="440"/>
        <v>Old</v>
      </c>
      <c r="G14092" t="str">
        <f t="shared" si="441"/>
        <v>Existing</v>
      </c>
    </row>
    <row r="14093" spans="1:7" ht="19" x14ac:dyDescent="0.25">
      <c r="A14093" s="7">
        <v>2014</v>
      </c>
      <c r="B14093" s="7" t="s">
        <v>1769</v>
      </c>
      <c r="C14093" s="7" t="s">
        <v>5</v>
      </c>
      <c r="D14093" s="24">
        <v>634860.47</v>
      </c>
      <c r="E14093">
        <f>INDEX('B. Store opening dates'!$B$5:$B$2448,MATCH('A. Sales by store'!B14093,'B. Store opening dates'!$A$5:$A$2448,0))</f>
        <v>2013</v>
      </c>
      <c r="F14093" t="str">
        <f t="shared" si="440"/>
        <v>Old</v>
      </c>
      <c r="G14093" t="str">
        <f t="shared" si="441"/>
        <v>Existing</v>
      </c>
    </row>
    <row r="14094" spans="1:7" ht="19" x14ac:dyDescent="0.25">
      <c r="A14094" s="7">
        <v>2015</v>
      </c>
      <c r="B14094" s="7" t="s">
        <v>1769</v>
      </c>
      <c r="C14094" s="7" t="s">
        <v>6</v>
      </c>
      <c r="D14094" s="24">
        <v>582340.42000000004</v>
      </c>
      <c r="E14094">
        <f>INDEX('B. Store opening dates'!$B$5:$B$2448,MATCH('A. Sales by store'!B14094,'B. Store opening dates'!$A$5:$A$2448,0))</f>
        <v>2013</v>
      </c>
      <c r="F14094" t="str">
        <f t="shared" si="440"/>
        <v>Old</v>
      </c>
      <c r="G14094" t="str">
        <f t="shared" si="441"/>
        <v>Existing</v>
      </c>
    </row>
    <row r="14095" spans="1:7" ht="19" x14ac:dyDescent="0.25">
      <c r="A14095" s="7">
        <v>2014</v>
      </c>
      <c r="B14095" s="7" t="s">
        <v>1769</v>
      </c>
      <c r="C14095" s="7" t="s">
        <v>6</v>
      </c>
      <c r="D14095" s="24">
        <v>402571.09</v>
      </c>
      <c r="E14095">
        <f>INDEX('B. Store opening dates'!$B$5:$B$2448,MATCH('A. Sales by store'!B14095,'B. Store opening dates'!$A$5:$A$2448,0))</f>
        <v>2013</v>
      </c>
      <c r="F14095" t="str">
        <f t="shared" si="440"/>
        <v>Old</v>
      </c>
      <c r="G14095" t="str">
        <f t="shared" si="441"/>
        <v>Existing</v>
      </c>
    </row>
    <row r="14096" spans="1:7" ht="19" x14ac:dyDescent="0.25">
      <c r="A14096" s="7">
        <v>2015</v>
      </c>
      <c r="B14096" s="7" t="s">
        <v>1769</v>
      </c>
      <c r="C14096" s="7" t="s">
        <v>7</v>
      </c>
      <c r="D14096" s="24">
        <v>177291.97</v>
      </c>
      <c r="E14096">
        <f>INDEX('B. Store opening dates'!$B$5:$B$2448,MATCH('A. Sales by store'!B14096,'B. Store opening dates'!$A$5:$A$2448,0))</f>
        <v>2013</v>
      </c>
      <c r="F14096" t="str">
        <f t="shared" si="440"/>
        <v>Old</v>
      </c>
      <c r="G14096" t="str">
        <f t="shared" si="441"/>
        <v>Existing</v>
      </c>
    </row>
    <row r="14097" spans="1:7" ht="19" x14ac:dyDescent="0.25">
      <c r="A14097" s="7">
        <v>2014</v>
      </c>
      <c r="B14097" s="7" t="s">
        <v>1769</v>
      </c>
      <c r="C14097" s="7" t="s">
        <v>7</v>
      </c>
      <c r="D14097" s="24">
        <v>187091.61</v>
      </c>
      <c r="E14097">
        <f>INDEX('B. Store opening dates'!$B$5:$B$2448,MATCH('A. Sales by store'!B14097,'B. Store opening dates'!$A$5:$A$2448,0))</f>
        <v>2013</v>
      </c>
      <c r="F14097" t="str">
        <f t="shared" si="440"/>
        <v>Old</v>
      </c>
      <c r="G14097" t="str">
        <f t="shared" si="441"/>
        <v>Existing</v>
      </c>
    </row>
    <row r="14098" spans="1:7" ht="19" x14ac:dyDescent="0.25">
      <c r="A14098" s="7">
        <v>2015</v>
      </c>
      <c r="B14098" s="7" t="s">
        <v>1769</v>
      </c>
      <c r="C14098" s="7" t="s">
        <v>8</v>
      </c>
      <c r="D14098" s="24">
        <v>507835.96</v>
      </c>
      <c r="E14098">
        <f>INDEX('B. Store opening dates'!$B$5:$B$2448,MATCH('A. Sales by store'!B14098,'B. Store opening dates'!$A$5:$A$2448,0))</f>
        <v>2013</v>
      </c>
      <c r="F14098" t="str">
        <f t="shared" si="440"/>
        <v>Old</v>
      </c>
      <c r="G14098" t="str">
        <f t="shared" si="441"/>
        <v>Existing</v>
      </c>
    </row>
    <row r="14099" spans="1:7" ht="19" x14ac:dyDescent="0.25">
      <c r="A14099" s="7">
        <v>2014</v>
      </c>
      <c r="B14099" s="7" t="s">
        <v>1769</v>
      </c>
      <c r="C14099" s="7" t="s">
        <v>8</v>
      </c>
      <c r="D14099" s="24">
        <v>526619.47</v>
      </c>
      <c r="E14099">
        <f>INDEX('B. Store opening dates'!$B$5:$B$2448,MATCH('A. Sales by store'!B14099,'B. Store opening dates'!$A$5:$A$2448,0))</f>
        <v>2013</v>
      </c>
      <c r="F14099" t="str">
        <f t="shared" si="440"/>
        <v>Old</v>
      </c>
      <c r="G14099" t="str">
        <f t="shared" si="441"/>
        <v>Existing</v>
      </c>
    </row>
    <row r="14100" spans="1:7" ht="19" x14ac:dyDescent="0.25">
      <c r="A14100" s="7">
        <v>2015</v>
      </c>
      <c r="B14100" s="7" t="s">
        <v>1770</v>
      </c>
      <c r="C14100" s="7" t="s">
        <v>5</v>
      </c>
      <c r="D14100" s="24">
        <v>538064.77</v>
      </c>
      <c r="E14100">
        <f>INDEX('B. Store opening dates'!$B$5:$B$2448,MATCH('A. Sales by store'!B14100,'B. Store opening dates'!$A$5:$A$2448,0))</f>
        <v>2013</v>
      </c>
      <c r="F14100" t="str">
        <f t="shared" si="440"/>
        <v>Old</v>
      </c>
      <c r="G14100" t="str">
        <f t="shared" si="441"/>
        <v>Existing</v>
      </c>
    </row>
    <row r="14101" spans="1:7" ht="19" x14ac:dyDescent="0.25">
      <c r="A14101" s="7">
        <v>2014</v>
      </c>
      <c r="B14101" s="7" t="s">
        <v>1770</v>
      </c>
      <c r="C14101" s="7" t="s">
        <v>5</v>
      </c>
      <c r="D14101" s="24">
        <v>590058.62</v>
      </c>
      <c r="E14101">
        <f>INDEX('B. Store opening dates'!$B$5:$B$2448,MATCH('A. Sales by store'!B14101,'B. Store opening dates'!$A$5:$A$2448,0))</f>
        <v>2013</v>
      </c>
      <c r="F14101" t="str">
        <f t="shared" si="440"/>
        <v>Old</v>
      </c>
      <c r="G14101" t="str">
        <f t="shared" si="441"/>
        <v>Existing</v>
      </c>
    </row>
    <row r="14102" spans="1:7" ht="19" x14ac:dyDescent="0.25">
      <c r="A14102" s="7">
        <v>2015</v>
      </c>
      <c r="B14102" s="7" t="s">
        <v>1770</v>
      </c>
      <c r="C14102" s="7" t="s">
        <v>6</v>
      </c>
      <c r="D14102" s="24">
        <v>304975.44</v>
      </c>
      <c r="E14102">
        <f>INDEX('B. Store opening dates'!$B$5:$B$2448,MATCH('A. Sales by store'!B14102,'B. Store opening dates'!$A$5:$A$2448,0))</f>
        <v>2013</v>
      </c>
      <c r="F14102" t="str">
        <f t="shared" si="440"/>
        <v>Old</v>
      </c>
      <c r="G14102" t="str">
        <f t="shared" si="441"/>
        <v>Existing</v>
      </c>
    </row>
    <row r="14103" spans="1:7" ht="19" x14ac:dyDescent="0.25">
      <c r="A14103" s="7">
        <v>2014</v>
      </c>
      <c r="B14103" s="7" t="s">
        <v>1770</v>
      </c>
      <c r="C14103" s="7" t="s">
        <v>6</v>
      </c>
      <c r="D14103" s="24">
        <v>224095.27</v>
      </c>
      <c r="E14103">
        <f>INDEX('B. Store opening dates'!$B$5:$B$2448,MATCH('A. Sales by store'!B14103,'B. Store opening dates'!$A$5:$A$2448,0))</f>
        <v>2013</v>
      </c>
      <c r="F14103" t="str">
        <f t="shared" si="440"/>
        <v>Old</v>
      </c>
      <c r="G14103" t="str">
        <f t="shared" si="441"/>
        <v>Existing</v>
      </c>
    </row>
    <row r="14104" spans="1:7" ht="19" x14ac:dyDescent="0.25">
      <c r="A14104" s="7">
        <v>2015</v>
      </c>
      <c r="B14104" s="7" t="s">
        <v>1770</v>
      </c>
      <c r="C14104" s="7" t="s">
        <v>7</v>
      </c>
      <c r="D14104" s="24">
        <v>103859.85</v>
      </c>
      <c r="E14104">
        <f>INDEX('B. Store opening dates'!$B$5:$B$2448,MATCH('A. Sales by store'!B14104,'B. Store opening dates'!$A$5:$A$2448,0))</f>
        <v>2013</v>
      </c>
      <c r="F14104" t="str">
        <f t="shared" si="440"/>
        <v>Old</v>
      </c>
      <c r="G14104" t="str">
        <f t="shared" si="441"/>
        <v>Existing</v>
      </c>
    </row>
    <row r="14105" spans="1:7" ht="19" x14ac:dyDescent="0.25">
      <c r="A14105" s="7">
        <v>2014</v>
      </c>
      <c r="B14105" s="7" t="s">
        <v>1770</v>
      </c>
      <c r="C14105" s="7" t="s">
        <v>7</v>
      </c>
      <c r="D14105" s="24">
        <v>108635.54</v>
      </c>
      <c r="E14105">
        <f>INDEX('B. Store opening dates'!$B$5:$B$2448,MATCH('A. Sales by store'!B14105,'B. Store opening dates'!$A$5:$A$2448,0))</f>
        <v>2013</v>
      </c>
      <c r="F14105" t="str">
        <f t="shared" si="440"/>
        <v>Old</v>
      </c>
      <c r="G14105" t="str">
        <f t="shared" si="441"/>
        <v>Existing</v>
      </c>
    </row>
    <row r="14106" spans="1:7" ht="19" x14ac:dyDescent="0.25">
      <c r="A14106" s="7">
        <v>2015</v>
      </c>
      <c r="B14106" s="7" t="s">
        <v>1770</v>
      </c>
      <c r="C14106" s="7" t="s">
        <v>8</v>
      </c>
      <c r="D14106" s="24">
        <v>771916.19</v>
      </c>
      <c r="E14106">
        <f>INDEX('B. Store opening dates'!$B$5:$B$2448,MATCH('A. Sales by store'!B14106,'B. Store opening dates'!$A$5:$A$2448,0))</f>
        <v>2013</v>
      </c>
      <c r="F14106" t="str">
        <f t="shared" si="440"/>
        <v>Old</v>
      </c>
      <c r="G14106" t="str">
        <f t="shared" si="441"/>
        <v>Existing</v>
      </c>
    </row>
    <row r="14107" spans="1:7" ht="19" x14ac:dyDescent="0.25">
      <c r="A14107" s="7">
        <v>2014</v>
      </c>
      <c r="B14107" s="7" t="s">
        <v>1770</v>
      </c>
      <c r="C14107" s="7" t="s">
        <v>8</v>
      </c>
      <c r="D14107" s="24">
        <v>808313.26</v>
      </c>
      <c r="E14107">
        <f>INDEX('B. Store opening dates'!$B$5:$B$2448,MATCH('A. Sales by store'!B14107,'B. Store opening dates'!$A$5:$A$2448,0))</f>
        <v>2013</v>
      </c>
      <c r="F14107" t="str">
        <f t="shared" si="440"/>
        <v>Old</v>
      </c>
      <c r="G14107" t="str">
        <f t="shared" si="441"/>
        <v>Existing</v>
      </c>
    </row>
    <row r="14108" spans="1:7" ht="19" x14ac:dyDescent="0.25">
      <c r="A14108" s="7">
        <v>2015</v>
      </c>
      <c r="B14108" s="7" t="s">
        <v>1771</v>
      </c>
      <c r="C14108" s="7" t="s">
        <v>5</v>
      </c>
      <c r="D14108" s="24">
        <v>507074.63</v>
      </c>
      <c r="E14108">
        <f>INDEX('B. Store opening dates'!$B$5:$B$2448,MATCH('A. Sales by store'!B14108,'B. Store opening dates'!$A$5:$A$2448,0))</f>
        <v>2013</v>
      </c>
      <c r="F14108" t="str">
        <f t="shared" si="440"/>
        <v>Old</v>
      </c>
      <c r="G14108" t="str">
        <f t="shared" si="441"/>
        <v>Existing</v>
      </c>
    </row>
    <row r="14109" spans="1:7" ht="19" x14ac:dyDescent="0.25">
      <c r="A14109" s="7">
        <v>2014</v>
      </c>
      <c r="B14109" s="7" t="s">
        <v>1771</v>
      </c>
      <c r="C14109" s="7" t="s">
        <v>5</v>
      </c>
      <c r="D14109" s="24">
        <v>555984.44999999995</v>
      </c>
      <c r="E14109">
        <f>INDEX('B. Store opening dates'!$B$5:$B$2448,MATCH('A. Sales by store'!B14109,'B. Store opening dates'!$A$5:$A$2448,0))</f>
        <v>2013</v>
      </c>
      <c r="F14109" t="str">
        <f t="shared" si="440"/>
        <v>Old</v>
      </c>
      <c r="G14109" t="str">
        <f t="shared" si="441"/>
        <v>Existing</v>
      </c>
    </row>
    <row r="14110" spans="1:7" ht="19" x14ac:dyDescent="0.25">
      <c r="A14110" s="7">
        <v>2015</v>
      </c>
      <c r="B14110" s="7" t="s">
        <v>1771</v>
      </c>
      <c r="C14110" s="7" t="s">
        <v>6</v>
      </c>
      <c r="D14110" s="24">
        <v>383088.94</v>
      </c>
      <c r="E14110">
        <f>INDEX('B. Store opening dates'!$B$5:$B$2448,MATCH('A. Sales by store'!B14110,'B. Store opening dates'!$A$5:$A$2448,0))</f>
        <v>2013</v>
      </c>
      <c r="F14110" t="str">
        <f t="shared" si="440"/>
        <v>Old</v>
      </c>
      <c r="G14110" t="str">
        <f t="shared" si="441"/>
        <v>Existing</v>
      </c>
    </row>
    <row r="14111" spans="1:7" ht="19" x14ac:dyDescent="0.25">
      <c r="A14111" s="7">
        <v>2014</v>
      </c>
      <c r="B14111" s="7" t="s">
        <v>1771</v>
      </c>
      <c r="C14111" s="7" t="s">
        <v>6</v>
      </c>
      <c r="D14111" s="24">
        <v>265116.88</v>
      </c>
      <c r="E14111">
        <f>INDEX('B. Store opening dates'!$B$5:$B$2448,MATCH('A. Sales by store'!B14111,'B. Store opening dates'!$A$5:$A$2448,0))</f>
        <v>2013</v>
      </c>
      <c r="F14111" t="str">
        <f t="shared" si="440"/>
        <v>Old</v>
      </c>
      <c r="G14111" t="str">
        <f t="shared" si="441"/>
        <v>Existing</v>
      </c>
    </row>
    <row r="14112" spans="1:7" ht="19" x14ac:dyDescent="0.25">
      <c r="A14112" s="7">
        <v>2015</v>
      </c>
      <c r="B14112" s="7" t="s">
        <v>1771</v>
      </c>
      <c r="C14112" s="7" t="s">
        <v>7</v>
      </c>
      <c r="D14112" s="24">
        <v>96650.2</v>
      </c>
      <c r="E14112">
        <f>INDEX('B. Store opening dates'!$B$5:$B$2448,MATCH('A. Sales by store'!B14112,'B. Store opening dates'!$A$5:$A$2448,0))</f>
        <v>2013</v>
      </c>
      <c r="F14112" t="str">
        <f t="shared" si="440"/>
        <v>Old</v>
      </c>
      <c r="G14112" t="str">
        <f t="shared" si="441"/>
        <v>Existing</v>
      </c>
    </row>
    <row r="14113" spans="1:7" ht="19" x14ac:dyDescent="0.25">
      <c r="A14113" s="7">
        <v>2014</v>
      </c>
      <c r="B14113" s="7" t="s">
        <v>1771</v>
      </c>
      <c r="C14113" s="7" t="s">
        <v>7</v>
      </c>
      <c r="D14113" s="24">
        <v>102361.62</v>
      </c>
      <c r="E14113">
        <f>INDEX('B. Store opening dates'!$B$5:$B$2448,MATCH('A. Sales by store'!B14113,'B. Store opening dates'!$A$5:$A$2448,0))</f>
        <v>2013</v>
      </c>
      <c r="F14113" t="str">
        <f t="shared" si="440"/>
        <v>Old</v>
      </c>
      <c r="G14113" t="str">
        <f t="shared" si="441"/>
        <v>Existing</v>
      </c>
    </row>
    <row r="14114" spans="1:7" ht="19" x14ac:dyDescent="0.25">
      <c r="A14114" s="7">
        <v>2015</v>
      </c>
      <c r="B14114" s="7" t="s">
        <v>1771</v>
      </c>
      <c r="C14114" s="7" t="s">
        <v>8</v>
      </c>
      <c r="D14114" s="24">
        <v>521576.73</v>
      </c>
      <c r="E14114">
        <f>INDEX('B. Store opening dates'!$B$5:$B$2448,MATCH('A. Sales by store'!B14114,'B. Store opening dates'!$A$5:$A$2448,0))</f>
        <v>2013</v>
      </c>
      <c r="F14114" t="str">
        <f t="shared" si="440"/>
        <v>Old</v>
      </c>
      <c r="G14114" t="str">
        <f t="shared" si="441"/>
        <v>Existing</v>
      </c>
    </row>
    <row r="14115" spans="1:7" ht="19" x14ac:dyDescent="0.25">
      <c r="A14115" s="7">
        <v>2014</v>
      </c>
      <c r="B14115" s="7" t="s">
        <v>1771</v>
      </c>
      <c r="C14115" s="7" t="s">
        <v>8</v>
      </c>
      <c r="D14115" s="24">
        <v>547401</v>
      </c>
      <c r="E14115">
        <f>INDEX('B. Store opening dates'!$B$5:$B$2448,MATCH('A. Sales by store'!B14115,'B. Store opening dates'!$A$5:$A$2448,0))</f>
        <v>2013</v>
      </c>
      <c r="F14115" t="str">
        <f t="shared" si="440"/>
        <v>Old</v>
      </c>
      <c r="G14115" t="str">
        <f t="shared" si="441"/>
        <v>Existing</v>
      </c>
    </row>
    <row r="14116" spans="1:7" ht="19" x14ac:dyDescent="0.25">
      <c r="A14116" s="7">
        <v>2015</v>
      </c>
      <c r="B14116" s="7" t="s">
        <v>1772</v>
      </c>
      <c r="C14116" s="7" t="s">
        <v>5</v>
      </c>
      <c r="D14116" s="24">
        <v>930281.12</v>
      </c>
      <c r="E14116">
        <f>INDEX('B. Store opening dates'!$B$5:$B$2448,MATCH('A. Sales by store'!B14116,'B. Store opening dates'!$A$5:$A$2448,0))</f>
        <v>2013</v>
      </c>
      <c r="F14116" t="str">
        <f t="shared" si="440"/>
        <v>Old</v>
      </c>
      <c r="G14116" t="str">
        <f t="shared" si="441"/>
        <v>Existing</v>
      </c>
    </row>
    <row r="14117" spans="1:7" ht="19" x14ac:dyDescent="0.25">
      <c r="A14117" s="7">
        <v>2014</v>
      </c>
      <c r="B14117" s="7" t="s">
        <v>1772</v>
      </c>
      <c r="C14117" s="7" t="s">
        <v>5</v>
      </c>
      <c r="D14117" s="24">
        <v>1017897.74</v>
      </c>
      <c r="E14117">
        <f>INDEX('B. Store opening dates'!$B$5:$B$2448,MATCH('A. Sales by store'!B14117,'B. Store opening dates'!$A$5:$A$2448,0))</f>
        <v>2013</v>
      </c>
      <c r="F14117" t="str">
        <f t="shared" si="440"/>
        <v>Old</v>
      </c>
      <c r="G14117" t="str">
        <f t="shared" si="441"/>
        <v>Existing</v>
      </c>
    </row>
    <row r="14118" spans="1:7" ht="19" x14ac:dyDescent="0.25">
      <c r="A14118" s="7">
        <v>2015</v>
      </c>
      <c r="B14118" s="7" t="s">
        <v>1772</v>
      </c>
      <c r="C14118" s="7" t="s">
        <v>6</v>
      </c>
      <c r="D14118" s="24">
        <v>321882.49</v>
      </c>
      <c r="E14118">
        <f>INDEX('B. Store opening dates'!$B$5:$B$2448,MATCH('A. Sales by store'!B14118,'B. Store opening dates'!$A$5:$A$2448,0))</f>
        <v>2013</v>
      </c>
      <c r="F14118" t="str">
        <f t="shared" si="440"/>
        <v>Old</v>
      </c>
      <c r="G14118" t="str">
        <f t="shared" si="441"/>
        <v>Existing</v>
      </c>
    </row>
    <row r="14119" spans="1:7" ht="19" x14ac:dyDescent="0.25">
      <c r="A14119" s="7">
        <v>2014</v>
      </c>
      <c r="B14119" s="7" t="s">
        <v>1772</v>
      </c>
      <c r="C14119" s="7" t="s">
        <v>6</v>
      </c>
      <c r="D14119" s="24">
        <v>237744.85</v>
      </c>
      <c r="E14119">
        <f>INDEX('B. Store opening dates'!$B$5:$B$2448,MATCH('A. Sales by store'!B14119,'B. Store opening dates'!$A$5:$A$2448,0))</f>
        <v>2013</v>
      </c>
      <c r="F14119" t="str">
        <f t="shared" si="440"/>
        <v>Old</v>
      </c>
      <c r="G14119" t="str">
        <f t="shared" si="441"/>
        <v>Existing</v>
      </c>
    </row>
    <row r="14120" spans="1:7" ht="19" x14ac:dyDescent="0.25">
      <c r="A14120" s="7">
        <v>2015</v>
      </c>
      <c r="B14120" s="7" t="s">
        <v>1772</v>
      </c>
      <c r="C14120" s="7" t="s">
        <v>7</v>
      </c>
      <c r="D14120" s="24">
        <v>166543.87</v>
      </c>
      <c r="E14120">
        <f>INDEX('B. Store opening dates'!$B$5:$B$2448,MATCH('A. Sales by store'!B14120,'B. Store opening dates'!$A$5:$A$2448,0))</f>
        <v>2013</v>
      </c>
      <c r="F14120" t="str">
        <f t="shared" si="440"/>
        <v>Old</v>
      </c>
      <c r="G14120" t="str">
        <f t="shared" si="441"/>
        <v>Existing</v>
      </c>
    </row>
    <row r="14121" spans="1:7" ht="19" x14ac:dyDescent="0.25">
      <c r="A14121" s="7">
        <v>2014</v>
      </c>
      <c r="B14121" s="7" t="s">
        <v>1772</v>
      </c>
      <c r="C14121" s="7" t="s">
        <v>7</v>
      </c>
      <c r="D14121" s="24">
        <v>175495.45</v>
      </c>
      <c r="E14121">
        <f>INDEX('B. Store opening dates'!$B$5:$B$2448,MATCH('A. Sales by store'!B14121,'B. Store opening dates'!$A$5:$A$2448,0))</f>
        <v>2013</v>
      </c>
      <c r="F14121" t="str">
        <f t="shared" si="440"/>
        <v>Old</v>
      </c>
      <c r="G14121" t="str">
        <f t="shared" si="441"/>
        <v>Existing</v>
      </c>
    </row>
    <row r="14122" spans="1:7" ht="19" x14ac:dyDescent="0.25">
      <c r="A14122" s="7">
        <v>2015</v>
      </c>
      <c r="B14122" s="7" t="s">
        <v>1772</v>
      </c>
      <c r="C14122" s="7" t="s">
        <v>8</v>
      </c>
      <c r="D14122" s="24">
        <v>444790.39</v>
      </c>
      <c r="E14122">
        <f>INDEX('B. Store opening dates'!$B$5:$B$2448,MATCH('A. Sales by store'!B14122,'B. Store opening dates'!$A$5:$A$2448,0))</f>
        <v>2013</v>
      </c>
      <c r="F14122" t="str">
        <f t="shared" si="440"/>
        <v>Old</v>
      </c>
      <c r="G14122" t="str">
        <f t="shared" si="441"/>
        <v>Existing</v>
      </c>
    </row>
    <row r="14123" spans="1:7" ht="19" x14ac:dyDescent="0.25">
      <c r="A14123" s="7">
        <v>2014</v>
      </c>
      <c r="B14123" s="7" t="s">
        <v>1772</v>
      </c>
      <c r="C14123" s="7" t="s">
        <v>8</v>
      </c>
      <c r="D14123" s="24">
        <v>463299.21</v>
      </c>
      <c r="E14123">
        <f>INDEX('B. Store opening dates'!$B$5:$B$2448,MATCH('A. Sales by store'!B14123,'B. Store opening dates'!$A$5:$A$2448,0))</f>
        <v>2013</v>
      </c>
      <c r="F14123" t="str">
        <f t="shared" si="440"/>
        <v>Old</v>
      </c>
      <c r="G14123" t="str">
        <f t="shared" si="441"/>
        <v>Existing</v>
      </c>
    </row>
    <row r="14124" spans="1:7" ht="19" x14ac:dyDescent="0.25">
      <c r="A14124" s="7">
        <v>2015</v>
      </c>
      <c r="B14124" s="7" t="s">
        <v>1773</v>
      </c>
      <c r="C14124" s="7" t="s">
        <v>5</v>
      </c>
      <c r="D14124" s="24">
        <v>879520.33</v>
      </c>
      <c r="E14124">
        <f>INDEX('B. Store opening dates'!$B$5:$B$2448,MATCH('A. Sales by store'!B14124,'B. Store opening dates'!$A$5:$A$2448,0))</f>
        <v>2013</v>
      </c>
      <c r="F14124" t="str">
        <f t="shared" si="440"/>
        <v>Old</v>
      </c>
      <c r="G14124" t="str">
        <f t="shared" si="441"/>
        <v>Existing</v>
      </c>
    </row>
    <row r="14125" spans="1:7" ht="19" x14ac:dyDescent="0.25">
      <c r="A14125" s="7">
        <v>2014</v>
      </c>
      <c r="B14125" s="7" t="s">
        <v>1773</v>
      </c>
      <c r="C14125" s="7" t="s">
        <v>5</v>
      </c>
      <c r="D14125" s="24">
        <v>964238.96</v>
      </c>
      <c r="E14125">
        <f>INDEX('B. Store opening dates'!$B$5:$B$2448,MATCH('A. Sales by store'!B14125,'B. Store opening dates'!$A$5:$A$2448,0))</f>
        <v>2013</v>
      </c>
      <c r="F14125" t="str">
        <f t="shared" si="440"/>
        <v>Old</v>
      </c>
      <c r="G14125" t="str">
        <f t="shared" si="441"/>
        <v>Existing</v>
      </c>
    </row>
    <row r="14126" spans="1:7" ht="19" x14ac:dyDescent="0.25">
      <c r="A14126" s="7">
        <v>2015</v>
      </c>
      <c r="B14126" s="7" t="s">
        <v>1773</v>
      </c>
      <c r="C14126" s="7" t="s">
        <v>6</v>
      </c>
      <c r="D14126" s="24">
        <v>457097.51</v>
      </c>
      <c r="E14126">
        <f>INDEX('B. Store opening dates'!$B$5:$B$2448,MATCH('A. Sales by store'!B14126,'B. Store opening dates'!$A$5:$A$2448,0))</f>
        <v>2013</v>
      </c>
      <c r="F14126" t="str">
        <f t="shared" si="440"/>
        <v>Old</v>
      </c>
      <c r="G14126" t="str">
        <f t="shared" si="441"/>
        <v>Existing</v>
      </c>
    </row>
    <row r="14127" spans="1:7" ht="19" x14ac:dyDescent="0.25">
      <c r="A14127" s="7">
        <v>2014</v>
      </c>
      <c r="B14127" s="7" t="s">
        <v>1773</v>
      </c>
      <c r="C14127" s="7" t="s">
        <v>6</v>
      </c>
      <c r="D14127" s="24">
        <v>332280.57</v>
      </c>
      <c r="E14127">
        <f>INDEX('B. Store opening dates'!$B$5:$B$2448,MATCH('A. Sales by store'!B14127,'B. Store opening dates'!$A$5:$A$2448,0))</f>
        <v>2013</v>
      </c>
      <c r="F14127" t="str">
        <f t="shared" si="440"/>
        <v>Old</v>
      </c>
      <c r="G14127" t="str">
        <f t="shared" si="441"/>
        <v>Existing</v>
      </c>
    </row>
    <row r="14128" spans="1:7" ht="19" x14ac:dyDescent="0.25">
      <c r="A14128" s="7">
        <v>2015</v>
      </c>
      <c r="B14128" s="7" t="s">
        <v>1773</v>
      </c>
      <c r="C14128" s="7" t="s">
        <v>7</v>
      </c>
      <c r="D14128" s="24">
        <v>109889.88</v>
      </c>
      <c r="E14128">
        <f>INDEX('B. Store opening dates'!$B$5:$B$2448,MATCH('A. Sales by store'!B14128,'B. Store opening dates'!$A$5:$A$2448,0))</f>
        <v>2013</v>
      </c>
      <c r="F14128" t="str">
        <f t="shared" si="440"/>
        <v>Old</v>
      </c>
      <c r="G14128" t="str">
        <f t="shared" si="441"/>
        <v>Existing</v>
      </c>
    </row>
    <row r="14129" spans="1:7" ht="19" x14ac:dyDescent="0.25">
      <c r="A14129" s="7">
        <v>2014</v>
      </c>
      <c r="B14129" s="7" t="s">
        <v>1773</v>
      </c>
      <c r="C14129" s="7" t="s">
        <v>7</v>
      </c>
      <c r="D14129" s="24">
        <v>115313.2</v>
      </c>
      <c r="E14129">
        <f>INDEX('B. Store opening dates'!$B$5:$B$2448,MATCH('A. Sales by store'!B14129,'B. Store opening dates'!$A$5:$A$2448,0))</f>
        <v>2013</v>
      </c>
      <c r="F14129" t="str">
        <f t="shared" si="440"/>
        <v>Old</v>
      </c>
      <c r="G14129" t="str">
        <f t="shared" si="441"/>
        <v>Existing</v>
      </c>
    </row>
    <row r="14130" spans="1:7" ht="19" x14ac:dyDescent="0.25">
      <c r="A14130" s="7">
        <v>2015</v>
      </c>
      <c r="B14130" s="7" t="s">
        <v>1773</v>
      </c>
      <c r="C14130" s="7" t="s">
        <v>8</v>
      </c>
      <c r="D14130" s="24">
        <v>718045</v>
      </c>
      <c r="E14130">
        <f>INDEX('B. Store opening dates'!$B$5:$B$2448,MATCH('A. Sales by store'!B14130,'B. Store opening dates'!$A$5:$A$2448,0))</f>
        <v>2013</v>
      </c>
      <c r="F14130" t="str">
        <f t="shared" si="440"/>
        <v>Old</v>
      </c>
      <c r="G14130" t="str">
        <f t="shared" si="441"/>
        <v>Existing</v>
      </c>
    </row>
    <row r="14131" spans="1:7" ht="19" x14ac:dyDescent="0.25">
      <c r="A14131" s="7">
        <v>2014</v>
      </c>
      <c r="B14131" s="7" t="s">
        <v>1773</v>
      </c>
      <c r="C14131" s="7" t="s">
        <v>8</v>
      </c>
      <c r="D14131" s="24">
        <v>748395.36</v>
      </c>
      <c r="E14131">
        <f>INDEX('B. Store opening dates'!$B$5:$B$2448,MATCH('A. Sales by store'!B14131,'B. Store opening dates'!$A$5:$A$2448,0))</f>
        <v>2013</v>
      </c>
      <c r="F14131" t="str">
        <f t="shared" si="440"/>
        <v>Old</v>
      </c>
      <c r="G14131" t="str">
        <f t="shared" si="441"/>
        <v>Existing</v>
      </c>
    </row>
    <row r="14132" spans="1:7" ht="19" x14ac:dyDescent="0.25">
      <c r="A14132" s="7">
        <v>2015</v>
      </c>
      <c r="B14132" s="7" t="s">
        <v>1774</v>
      </c>
      <c r="C14132" s="7" t="s">
        <v>5</v>
      </c>
      <c r="D14132" s="24">
        <v>508291.87</v>
      </c>
      <c r="E14132">
        <f>INDEX('B. Store opening dates'!$B$5:$B$2448,MATCH('A. Sales by store'!B14132,'B. Store opening dates'!$A$5:$A$2448,0))</f>
        <v>2013</v>
      </c>
      <c r="F14132" t="str">
        <f t="shared" si="440"/>
        <v>Old</v>
      </c>
      <c r="G14132" t="str">
        <f t="shared" si="441"/>
        <v>Existing</v>
      </c>
    </row>
    <row r="14133" spans="1:7" ht="19" x14ac:dyDescent="0.25">
      <c r="A14133" s="7">
        <v>2014</v>
      </c>
      <c r="B14133" s="7" t="s">
        <v>1774</v>
      </c>
      <c r="C14133" s="7" t="s">
        <v>5</v>
      </c>
      <c r="D14133" s="24">
        <v>552590.76</v>
      </c>
      <c r="E14133">
        <f>INDEX('B. Store opening dates'!$B$5:$B$2448,MATCH('A. Sales by store'!B14133,'B. Store opening dates'!$A$5:$A$2448,0))</f>
        <v>2013</v>
      </c>
      <c r="F14133" t="str">
        <f t="shared" si="440"/>
        <v>Old</v>
      </c>
      <c r="G14133" t="str">
        <f t="shared" si="441"/>
        <v>Existing</v>
      </c>
    </row>
    <row r="14134" spans="1:7" ht="19" x14ac:dyDescent="0.25">
      <c r="A14134" s="7">
        <v>2015</v>
      </c>
      <c r="B14134" s="7" t="s">
        <v>1774</v>
      </c>
      <c r="C14134" s="7" t="s">
        <v>6</v>
      </c>
      <c r="D14134" s="24">
        <v>473318.62</v>
      </c>
      <c r="E14134">
        <f>INDEX('B. Store opening dates'!$B$5:$B$2448,MATCH('A. Sales by store'!B14134,'B. Store opening dates'!$A$5:$A$2448,0))</f>
        <v>2013</v>
      </c>
      <c r="F14134" t="str">
        <f t="shared" si="440"/>
        <v>Old</v>
      </c>
      <c r="G14134" t="str">
        <f t="shared" si="441"/>
        <v>Existing</v>
      </c>
    </row>
    <row r="14135" spans="1:7" ht="19" x14ac:dyDescent="0.25">
      <c r="A14135" s="7">
        <v>2014</v>
      </c>
      <c r="B14135" s="7" t="s">
        <v>1774</v>
      </c>
      <c r="C14135" s="7" t="s">
        <v>6</v>
      </c>
      <c r="D14135" s="24">
        <v>348385.63</v>
      </c>
      <c r="E14135">
        <f>INDEX('B. Store opening dates'!$B$5:$B$2448,MATCH('A. Sales by store'!B14135,'B. Store opening dates'!$A$5:$A$2448,0))</f>
        <v>2013</v>
      </c>
      <c r="F14135" t="str">
        <f t="shared" si="440"/>
        <v>Old</v>
      </c>
      <c r="G14135" t="str">
        <f t="shared" si="441"/>
        <v>Existing</v>
      </c>
    </row>
    <row r="14136" spans="1:7" ht="19" x14ac:dyDescent="0.25">
      <c r="A14136" s="7">
        <v>2015</v>
      </c>
      <c r="B14136" s="7" t="s">
        <v>1774</v>
      </c>
      <c r="C14136" s="7" t="s">
        <v>7</v>
      </c>
      <c r="D14136" s="24">
        <v>172687.86</v>
      </c>
      <c r="E14136">
        <f>INDEX('B. Store opening dates'!$B$5:$B$2448,MATCH('A. Sales by store'!B14136,'B. Store opening dates'!$A$5:$A$2448,0))</f>
        <v>2013</v>
      </c>
      <c r="F14136" t="str">
        <f t="shared" si="440"/>
        <v>Old</v>
      </c>
      <c r="G14136" t="str">
        <f t="shared" si="441"/>
        <v>Existing</v>
      </c>
    </row>
    <row r="14137" spans="1:7" ht="19" x14ac:dyDescent="0.25">
      <c r="A14137" s="7">
        <v>2014</v>
      </c>
      <c r="B14137" s="7" t="s">
        <v>1774</v>
      </c>
      <c r="C14137" s="7" t="s">
        <v>7</v>
      </c>
      <c r="D14137" s="24">
        <v>182214.39</v>
      </c>
      <c r="E14137">
        <f>INDEX('B. Store opening dates'!$B$5:$B$2448,MATCH('A. Sales by store'!B14137,'B. Store opening dates'!$A$5:$A$2448,0))</f>
        <v>2013</v>
      </c>
      <c r="F14137" t="str">
        <f t="shared" si="440"/>
        <v>Old</v>
      </c>
      <c r="G14137" t="str">
        <f t="shared" si="441"/>
        <v>Existing</v>
      </c>
    </row>
    <row r="14138" spans="1:7" ht="19" x14ac:dyDescent="0.25">
      <c r="A14138" s="7">
        <v>2015</v>
      </c>
      <c r="B14138" s="7" t="s">
        <v>1774</v>
      </c>
      <c r="C14138" s="7" t="s">
        <v>8</v>
      </c>
      <c r="D14138" s="24">
        <v>506513.28</v>
      </c>
      <c r="E14138">
        <f>INDEX('B. Store opening dates'!$B$5:$B$2448,MATCH('A. Sales by store'!B14138,'B. Store opening dates'!$A$5:$A$2448,0))</f>
        <v>2013</v>
      </c>
      <c r="F14138" t="str">
        <f t="shared" si="440"/>
        <v>Old</v>
      </c>
      <c r="G14138" t="str">
        <f t="shared" si="441"/>
        <v>Existing</v>
      </c>
    </row>
    <row r="14139" spans="1:7" ht="19" x14ac:dyDescent="0.25">
      <c r="A14139" s="7">
        <v>2014</v>
      </c>
      <c r="B14139" s="7" t="s">
        <v>1774</v>
      </c>
      <c r="C14139" s="7" t="s">
        <v>8</v>
      </c>
      <c r="D14139" s="24">
        <v>523712.54</v>
      </c>
      <c r="E14139">
        <f>INDEX('B. Store opening dates'!$B$5:$B$2448,MATCH('A. Sales by store'!B14139,'B. Store opening dates'!$A$5:$A$2448,0))</f>
        <v>2013</v>
      </c>
      <c r="F14139" t="str">
        <f t="shared" si="440"/>
        <v>Old</v>
      </c>
      <c r="G14139" t="str">
        <f t="shared" si="441"/>
        <v>Existing</v>
      </c>
    </row>
    <row r="14140" spans="1:7" ht="19" x14ac:dyDescent="0.25">
      <c r="A14140" s="7">
        <v>2015</v>
      </c>
      <c r="B14140" s="7" t="s">
        <v>1775</v>
      </c>
      <c r="C14140" s="7" t="s">
        <v>5</v>
      </c>
      <c r="D14140" s="24">
        <v>885531.67</v>
      </c>
      <c r="E14140">
        <f>INDEX('B. Store opening dates'!$B$5:$B$2448,MATCH('A. Sales by store'!B14140,'B. Store opening dates'!$A$5:$A$2448,0))</f>
        <v>2013</v>
      </c>
      <c r="F14140" t="str">
        <f t="shared" si="440"/>
        <v>Old</v>
      </c>
      <c r="G14140" t="str">
        <f t="shared" si="441"/>
        <v>Existing</v>
      </c>
    </row>
    <row r="14141" spans="1:7" ht="19" x14ac:dyDescent="0.25">
      <c r="A14141" s="7">
        <v>2014</v>
      </c>
      <c r="B14141" s="7" t="s">
        <v>1775</v>
      </c>
      <c r="C14141" s="7" t="s">
        <v>5</v>
      </c>
      <c r="D14141" s="24">
        <v>974809.25</v>
      </c>
      <c r="E14141">
        <f>INDEX('B. Store opening dates'!$B$5:$B$2448,MATCH('A. Sales by store'!B14141,'B. Store opening dates'!$A$5:$A$2448,0))</f>
        <v>2013</v>
      </c>
      <c r="F14141" t="str">
        <f t="shared" si="440"/>
        <v>Old</v>
      </c>
      <c r="G14141" t="str">
        <f t="shared" si="441"/>
        <v>Existing</v>
      </c>
    </row>
    <row r="14142" spans="1:7" ht="19" x14ac:dyDescent="0.25">
      <c r="A14142" s="7">
        <v>2015</v>
      </c>
      <c r="B14142" s="7" t="s">
        <v>1775</v>
      </c>
      <c r="C14142" s="7" t="s">
        <v>6</v>
      </c>
      <c r="D14142" s="24">
        <v>570748.04</v>
      </c>
      <c r="E14142">
        <f>INDEX('B. Store opening dates'!$B$5:$B$2448,MATCH('A. Sales by store'!B14142,'B. Store opening dates'!$A$5:$A$2448,0))</f>
        <v>2013</v>
      </c>
      <c r="F14142" t="str">
        <f t="shared" si="440"/>
        <v>Old</v>
      </c>
      <c r="G14142" t="str">
        <f t="shared" si="441"/>
        <v>Existing</v>
      </c>
    </row>
    <row r="14143" spans="1:7" ht="19" x14ac:dyDescent="0.25">
      <c r="A14143" s="7">
        <v>2014</v>
      </c>
      <c r="B14143" s="7" t="s">
        <v>1775</v>
      </c>
      <c r="C14143" s="7" t="s">
        <v>6</v>
      </c>
      <c r="D14143" s="24">
        <v>409903.64</v>
      </c>
      <c r="E14143">
        <f>INDEX('B. Store opening dates'!$B$5:$B$2448,MATCH('A. Sales by store'!B14143,'B. Store opening dates'!$A$5:$A$2448,0))</f>
        <v>2013</v>
      </c>
      <c r="F14143" t="str">
        <f t="shared" si="440"/>
        <v>Old</v>
      </c>
      <c r="G14143" t="str">
        <f t="shared" si="441"/>
        <v>Existing</v>
      </c>
    </row>
    <row r="14144" spans="1:7" ht="19" x14ac:dyDescent="0.25">
      <c r="A14144" s="7">
        <v>2015</v>
      </c>
      <c r="B14144" s="7" t="s">
        <v>1775</v>
      </c>
      <c r="C14144" s="7" t="s">
        <v>7</v>
      </c>
      <c r="D14144" s="24">
        <v>113598.39999999999</v>
      </c>
      <c r="E14144">
        <f>INDEX('B. Store opening dates'!$B$5:$B$2448,MATCH('A. Sales by store'!B14144,'B. Store opening dates'!$A$5:$A$2448,0))</f>
        <v>2013</v>
      </c>
      <c r="F14144" t="str">
        <f t="shared" si="440"/>
        <v>Old</v>
      </c>
      <c r="G14144" t="str">
        <f t="shared" si="441"/>
        <v>Existing</v>
      </c>
    </row>
    <row r="14145" spans="1:7" ht="19" x14ac:dyDescent="0.25">
      <c r="A14145" s="7">
        <v>2014</v>
      </c>
      <c r="B14145" s="7" t="s">
        <v>1775</v>
      </c>
      <c r="C14145" s="7" t="s">
        <v>7</v>
      </c>
      <c r="D14145" s="24">
        <v>119986.57</v>
      </c>
      <c r="E14145">
        <f>INDEX('B. Store opening dates'!$B$5:$B$2448,MATCH('A. Sales by store'!B14145,'B. Store opening dates'!$A$5:$A$2448,0))</f>
        <v>2013</v>
      </c>
      <c r="F14145" t="str">
        <f t="shared" si="440"/>
        <v>Old</v>
      </c>
      <c r="G14145" t="str">
        <f t="shared" si="441"/>
        <v>Existing</v>
      </c>
    </row>
    <row r="14146" spans="1:7" ht="19" x14ac:dyDescent="0.25">
      <c r="A14146" s="7">
        <v>2015</v>
      </c>
      <c r="B14146" s="7" t="s">
        <v>1775</v>
      </c>
      <c r="C14146" s="7" t="s">
        <v>8</v>
      </c>
      <c r="D14146" s="24">
        <v>493023.06</v>
      </c>
      <c r="E14146">
        <f>INDEX('B. Store opening dates'!$B$5:$B$2448,MATCH('A. Sales by store'!B14146,'B. Store opening dates'!$A$5:$A$2448,0))</f>
        <v>2013</v>
      </c>
      <c r="F14146" t="str">
        <f t="shared" si="440"/>
        <v>Old</v>
      </c>
      <c r="G14146" t="str">
        <f t="shared" si="441"/>
        <v>Existing</v>
      </c>
    </row>
    <row r="14147" spans="1:7" ht="19" x14ac:dyDescent="0.25">
      <c r="A14147" s="7">
        <v>2014</v>
      </c>
      <c r="B14147" s="7" t="s">
        <v>1775</v>
      </c>
      <c r="C14147" s="7" t="s">
        <v>8</v>
      </c>
      <c r="D14147" s="24">
        <v>515827.32</v>
      </c>
      <c r="E14147">
        <f>INDEX('B. Store opening dates'!$B$5:$B$2448,MATCH('A. Sales by store'!B14147,'B. Store opening dates'!$A$5:$A$2448,0))</f>
        <v>2013</v>
      </c>
      <c r="F14147" t="str">
        <f t="shared" si="440"/>
        <v>Old</v>
      </c>
      <c r="G14147" t="str">
        <f t="shared" si="441"/>
        <v>Existing</v>
      </c>
    </row>
    <row r="14148" spans="1:7" ht="19" x14ac:dyDescent="0.25">
      <c r="A14148" s="7">
        <v>2015</v>
      </c>
      <c r="B14148" s="7" t="s">
        <v>1776</v>
      </c>
      <c r="C14148" s="7" t="s">
        <v>5</v>
      </c>
      <c r="D14148" s="24">
        <v>735351.58</v>
      </c>
      <c r="E14148">
        <f>INDEX('B. Store opening dates'!$B$5:$B$2448,MATCH('A. Sales by store'!B14148,'B. Store opening dates'!$A$5:$A$2448,0))</f>
        <v>2013</v>
      </c>
      <c r="F14148" t="str">
        <f t="shared" si="440"/>
        <v>Old</v>
      </c>
      <c r="G14148" t="str">
        <f t="shared" si="441"/>
        <v>Existing</v>
      </c>
    </row>
    <row r="14149" spans="1:7" ht="19" x14ac:dyDescent="0.25">
      <c r="A14149" s="7">
        <v>2014</v>
      </c>
      <c r="B14149" s="7" t="s">
        <v>1776</v>
      </c>
      <c r="C14149" s="7" t="s">
        <v>5</v>
      </c>
      <c r="D14149" s="24">
        <v>804825.18</v>
      </c>
      <c r="E14149">
        <f>INDEX('B. Store opening dates'!$B$5:$B$2448,MATCH('A. Sales by store'!B14149,'B. Store opening dates'!$A$5:$A$2448,0))</f>
        <v>2013</v>
      </c>
      <c r="F14149" t="str">
        <f t="shared" ref="F14149:F14212" si="442">IF(A14149 = 2015, IF(E14149&lt; 2015, "Old","New"),IF(E14149 &lt; 2014, "Old","New"))</f>
        <v>Old</v>
      </c>
      <c r="G14149" t="str">
        <f t="shared" ref="G14149:G14212" si="443">IF(A14149 = 2015, IF(E14149&lt; 2015, "Existing","New"),"Existing")</f>
        <v>Existing</v>
      </c>
    </row>
    <row r="14150" spans="1:7" ht="19" x14ac:dyDescent="0.25">
      <c r="A14150" s="7">
        <v>2015</v>
      </c>
      <c r="B14150" s="7" t="s">
        <v>1776</v>
      </c>
      <c r="C14150" s="7" t="s">
        <v>6</v>
      </c>
      <c r="D14150" s="24">
        <v>316025.32</v>
      </c>
      <c r="E14150">
        <f>INDEX('B. Store opening dates'!$B$5:$B$2448,MATCH('A. Sales by store'!B14150,'B. Store opening dates'!$A$5:$A$2448,0))</f>
        <v>2013</v>
      </c>
      <c r="F14150" t="str">
        <f t="shared" si="442"/>
        <v>Old</v>
      </c>
      <c r="G14150" t="str">
        <f t="shared" si="443"/>
        <v>Existing</v>
      </c>
    </row>
    <row r="14151" spans="1:7" ht="19" x14ac:dyDescent="0.25">
      <c r="A14151" s="7">
        <v>2014</v>
      </c>
      <c r="B14151" s="7" t="s">
        <v>1776</v>
      </c>
      <c r="C14151" s="7" t="s">
        <v>6</v>
      </c>
      <c r="D14151" s="24">
        <v>219209.92</v>
      </c>
      <c r="E14151">
        <f>INDEX('B. Store opening dates'!$B$5:$B$2448,MATCH('A. Sales by store'!B14151,'B. Store opening dates'!$A$5:$A$2448,0))</f>
        <v>2013</v>
      </c>
      <c r="F14151" t="str">
        <f t="shared" si="442"/>
        <v>Old</v>
      </c>
      <c r="G14151" t="str">
        <f t="shared" si="443"/>
        <v>Existing</v>
      </c>
    </row>
    <row r="14152" spans="1:7" ht="19" x14ac:dyDescent="0.25">
      <c r="A14152" s="7">
        <v>2015</v>
      </c>
      <c r="B14152" s="7" t="s">
        <v>1776</v>
      </c>
      <c r="C14152" s="7" t="s">
        <v>7</v>
      </c>
      <c r="D14152" s="24">
        <v>212579.46</v>
      </c>
      <c r="E14152">
        <f>INDEX('B. Store opening dates'!$B$5:$B$2448,MATCH('A. Sales by store'!B14152,'B. Store opening dates'!$A$5:$A$2448,0))</f>
        <v>2013</v>
      </c>
      <c r="F14152" t="str">
        <f t="shared" si="442"/>
        <v>Old</v>
      </c>
      <c r="G14152" t="str">
        <f t="shared" si="443"/>
        <v>Existing</v>
      </c>
    </row>
    <row r="14153" spans="1:7" ht="19" x14ac:dyDescent="0.25">
      <c r="A14153" s="7">
        <v>2014</v>
      </c>
      <c r="B14153" s="7" t="s">
        <v>1776</v>
      </c>
      <c r="C14153" s="7" t="s">
        <v>7</v>
      </c>
      <c r="D14153" s="24">
        <v>223419.72</v>
      </c>
      <c r="E14153">
        <f>INDEX('B. Store opening dates'!$B$5:$B$2448,MATCH('A. Sales by store'!B14153,'B. Store opening dates'!$A$5:$A$2448,0))</f>
        <v>2013</v>
      </c>
      <c r="F14153" t="str">
        <f t="shared" si="442"/>
        <v>Old</v>
      </c>
      <c r="G14153" t="str">
        <f t="shared" si="443"/>
        <v>Existing</v>
      </c>
    </row>
    <row r="14154" spans="1:7" ht="19" x14ac:dyDescent="0.25">
      <c r="A14154" s="7">
        <v>2015</v>
      </c>
      <c r="B14154" s="7" t="s">
        <v>1776</v>
      </c>
      <c r="C14154" s="7" t="s">
        <v>8</v>
      </c>
      <c r="D14154" s="24">
        <v>569996.28</v>
      </c>
      <c r="E14154">
        <f>INDEX('B. Store opening dates'!$B$5:$B$2448,MATCH('A. Sales by store'!B14154,'B. Store opening dates'!$A$5:$A$2448,0))</f>
        <v>2013</v>
      </c>
      <c r="F14154" t="str">
        <f t="shared" si="442"/>
        <v>Old</v>
      </c>
      <c r="G14154" t="str">
        <f t="shared" si="443"/>
        <v>Existing</v>
      </c>
    </row>
    <row r="14155" spans="1:7" ht="19" x14ac:dyDescent="0.25">
      <c r="A14155" s="7">
        <v>2014</v>
      </c>
      <c r="B14155" s="7" t="s">
        <v>1776</v>
      </c>
      <c r="C14155" s="7" t="s">
        <v>8</v>
      </c>
      <c r="D14155" s="24">
        <v>590594.62</v>
      </c>
      <c r="E14155">
        <f>INDEX('B. Store opening dates'!$B$5:$B$2448,MATCH('A. Sales by store'!B14155,'B. Store opening dates'!$A$5:$A$2448,0))</f>
        <v>2013</v>
      </c>
      <c r="F14155" t="str">
        <f t="shared" si="442"/>
        <v>Old</v>
      </c>
      <c r="G14155" t="str">
        <f t="shared" si="443"/>
        <v>Existing</v>
      </c>
    </row>
    <row r="14156" spans="1:7" ht="19" x14ac:dyDescent="0.25">
      <c r="A14156" s="7">
        <v>2015</v>
      </c>
      <c r="B14156" s="7" t="s">
        <v>1777</v>
      </c>
      <c r="C14156" s="7" t="s">
        <v>5</v>
      </c>
      <c r="D14156" s="24">
        <v>901665.41</v>
      </c>
      <c r="E14156">
        <f>INDEX('B. Store opening dates'!$B$5:$B$2448,MATCH('A. Sales by store'!B14156,'B. Store opening dates'!$A$5:$A$2448,0))</f>
        <v>2013</v>
      </c>
      <c r="F14156" t="str">
        <f t="shared" si="442"/>
        <v>Old</v>
      </c>
      <c r="G14156" t="str">
        <f t="shared" si="443"/>
        <v>Existing</v>
      </c>
    </row>
    <row r="14157" spans="1:7" ht="19" x14ac:dyDescent="0.25">
      <c r="A14157" s="7">
        <v>2014</v>
      </c>
      <c r="B14157" s="7" t="s">
        <v>1777</v>
      </c>
      <c r="C14157" s="7" t="s">
        <v>5</v>
      </c>
      <c r="D14157" s="24">
        <v>992776.51</v>
      </c>
      <c r="E14157">
        <f>INDEX('B. Store opening dates'!$B$5:$B$2448,MATCH('A. Sales by store'!B14157,'B. Store opening dates'!$A$5:$A$2448,0))</f>
        <v>2013</v>
      </c>
      <c r="F14157" t="str">
        <f t="shared" si="442"/>
        <v>Old</v>
      </c>
      <c r="G14157" t="str">
        <f t="shared" si="443"/>
        <v>Existing</v>
      </c>
    </row>
    <row r="14158" spans="1:7" ht="19" x14ac:dyDescent="0.25">
      <c r="A14158" s="7">
        <v>2015</v>
      </c>
      <c r="B14158" s="7" t="s">
        <v>1777</v>
      </c>
      <c r="C14158" s="7" t="s">
        <v>6</v>
      </c>
      <c r="D14158" s="24">
        <v>568904.67000000004</v>
      </c>
      <c r="E14158">
        <f>INDEX('B. Store opening dates'!$B$5:$B$2448,MATCH('A. Sales by store'!B14158,'B. Store opening dates'!$A$5:$A$2448,0))</f>
        <v>2013</v>
      </c>
      <c r="F14158" t="str">
        <f t="shared" si="442"/>
        <v>Old</v>
      </c>
      <c r="G14158" t="str">
        <f t="shared" si="443"/>
        <v>Existing</v>
      </c>
    </row>
    <row r="14159" spans="1:7" ht="19" x14ac:dyDescent="0.25">
      <c r="A14159" s="7">
        <v>2014</v>
      </c>
      <c r="B14159" s="7" t="s">
        <v>1777</v>
      </c>
      <c r="C14159" s="7" t="s">
        <v>6</v>
      </c>
      <c r="D14159" s="24">
        <v>406315.83</v>
      </c>
      <c r="E14159">
        <f>INDEX('B. Store opening dates'!$B$5:$B$2448,MATCH('A. Sales by store'!B14159,'B. Store opening dates'!$A$5:$A$2448,0))</f>
        <v>2013</v>
      </c>
      <c r="F14159" t="str">
        <f t="shared" si="442"/>
        <v>Old</v>
      </c>
      <c r="G14159" t="str">
        <f t="shared" si="443"/>
        <v>Existing</v>
      </c>
    </row>
    <row r="14160" spans="1:7" ht="19" x14ac:dyDescent="0.25">
      <c r="A14160" s="7">
        <v>2015</v>
      </c>
      <c r="B14160" s="7" t="s">
        <v>1777</v>
      </c>
      <c r="C14160" s="7" t="s">
        <v>7</v>
      </c>
      <c r="D14160" s="24">
        <v>168862.23</v>
      </c>
      <c r="E14160">
        <f>INDEX('B. Store opening dates'!$B$5:$B$2448,MATCH('A. Sales by store'!B14160,'B. Store opening dates'!$A$5:$A$2448,0))</f>
        <v>2013</v>
      </c>
      <c r="F14160" t="str">
        <f t="shared" si="442"/>
        <v>Old</v>
      </c>
      <c r="G14160" t="str">
        <f t="shared" si="443"/>
        <v>Existing</v>
      </c>
    </row>
    <row r="14161" spans="1:7" ht="19" x14ac:dyDescent="0.25">
      <c r="A14161" s="7">
        <v>2014</v>
      </c>
      <c r="B14161" s="7" t="s">
        <v>1777</v>
      </c>
      <c r="C14161" s="7" t="s">
        <v>7</v>
      </c>
      <c r="D14161" s="24">
        <v>179259.87</v>
      </c>
      <c r="E14161">
        <f>INDEX('B. Store opening dates'!$B$5:$B$2448,MATCH('A. Sales by store'!B14161,'B. Store opening dates'!$A$5:$A$2448,0))</f>
        <v>2013</v>
      </c>
      <c r="F14161" t="str">
        <f t="shared" si="442"/>
        <v>Old</v>
      </c>
      <c r="G14161" t="str">
        <f t="shared" si="443"/>
        <v>Existing</v>
      </c>
    </row>
    <row r="14162" spans="1:7" ht="19" x14ac:dyDescent="0.25">
      <c r="A14162" s="7">
        <v>2015</v>
      </c>
      <c r="B14162" s="7" t="s">
        <v>1777</v>
      </c>
      <c r="C14162" s="7" t="s">
        <v>8</v>
      </c>
      <c r="D14162" s="24">
        <v>565933.42000000004</v>
      </c>
      <c r="E14162">
        <f>INDEX('B. Store opening dates'!$B$5:$B$2448,MATCH('A. Sales by store'!B14162,'B. Store opening dates'!$A$5:$A$2448,0))</f>
        <v>2013</v>
      </c>
      <c r="F14162" t="str">
        <f t="shared" si="442"/>
        <v>Old</v>
      </c>
      <c r="G14162" t="str">
        <f t="shared" si="443"/>
        <v>Existing</v>
      </c>
    </row>
    <row r="14163" spans="1:7" ht="19" x14ac:dyDescent="0.25">
      <c r="A14163" s="7">
        <v>2014</v>
      </c>
      <c r="B14163" s="7" t="s">
        <v>1777</v>
      </c>
      <c r="C14163" s="7" t="s">
        <v>8</v>
      </c>
      <c r="D14163" s="24">
        <v>587660.41</v>
      </c>
      <c r="E14163">
        <f>INDEX('B. Store opening dates'!$B$5:$B$2448,MATCH('A. Sales by store'!B14163,'B. Store opening dates'!$A$5:$A$2448,0))</f>
        <v>2013</v>
      </c>
      <c r="F14163" t="str">
        <f t="shared" si="442"/>
        <v>Old</v>
      </c>
      <c r="G14163" t="str">
        <f t="shared" si="443"/>
        <v>Existing</v>
      </c>
    </row>
    <row r="14164" spans="1:7" ht="19" x14ac:dyDescent="0.25">
      <c r="A14164" s="7">
        <v>2015</v>
      </c>
      <c r="B14164" s="7" t="s">
        <v>1778</v>
      </c>
      <c r="C14164" s="7" t="s">
        <v>5</v>
      </c>
      <c r="D14164" s="24">
        <v>693419.63</v>
      </c>
      <c r="E14164">
        <f>INDEX('B. Store opening dates'!$B$5:$B$2448,MATCH('A. Sales by store'!B14164,'B. Store opening dates'!$A$5:$A$2448,0))</f>
        <v>2013</v>
      </c>
      <c r="F14164" t="str">
        <f t="shared" si="442"/>
        <v>Old</v>
      </c>
      <c r="G14164" t="str">
        <f t="shared" si="443"/>
        <v>Existing</v>
      </c>
    </row>
    <row r="14165" spans="1:7" ht="19" x14ac:dyDescent="0.25">
      <c r="A14165" s="7">
        <v>2014</v>
      </c>
      <c r="B14165" s="7" t="s">
        <v>1778</v>
      </c>
      <c r="C14165" s="7" t="s">
        <v>5</v>
      </c>
      <c r="D14165" s="24">
        <v>761907.9</v>
      </c>
      <c r="E14165">
        <f>INDEX('B. Store opening dates'!$B$5:$B$2448,MATCH('A. Sales by store'!B14165,'B. Store opening dates'!$A$5:$A$2448,0))</f>
        <v>2013</v>
      </c>
      <c r="F14165" t="str">
        <f t="shared" si="442"/>
        <v>Old</v>
      </c>
      <c r="G14165" t="str">
        <f t="shared" si="443"/>
        <v>Existing</v>
      </c>
    </row>
    <row r="14166" spans="1:7" ht="19" x14ac:dyDescent="0.25">
      <c r="A14166" s="7">
        <v>2015</v>
      </c>
      <c r="B14166" s="7" t="s">
        <v>1778</v>
      </c>
      <c r="C14166" s="7" t="s">
        <v>6</v>
      </c>
      <c r="D14166" s="24">
        <v>591534.62</v>
      </c>
      <c r="E14166">
        <f>INDEX('B. Store opening dates'!$B$5:$B$2448,MATCH('A. Sales by store'!B14166,'B. Store opening dates'!$A$5:$A$2448,0))</f>
        <v>2013</v>
      </c>
      <c r="F14166" t="str">
        <f t="shared" si="442"/>
        <v>Old</v>
      </c>
      <c r="G14166" t="str">
        <f t="shared" si="443"/>
        <v>Existing</v>
      </c>
    </row>
    <row r="14167" spans="1:7" ht="19" x14ac:dyDescent="0.25">
      <c r="A14167" s="7">
        <v>2014</v>
      </c>
      <c r="B14167" s="7" t="s">
        <v>1778</v>
      </c>
      <c r="C14167" s="7" t="s">
        <v>6</v>
      </c>
      <c r="D14167" s="24">
        <v>436356.26</v>
      </c>
      <c r="E14167">
        <f>INDEX('B. Store opening dates'!$B$5:$B$2448,MATCH('A. Sales by store'!B14167,'B. Store opening dates'!$A$5:$A$2448,0))</f>
        <v>2013</v>
      </c>
      <c r="F14167" t="str">
        <f t="shared" si="442"/>
        <v>Old</v>
      </c>
      <c r="G14167" t="str">
        <f t="shared" si="443"/>
        <v>Existing</v>
      </c>
    </row>
    <row r="14168" spans="1:7" ht="19" x14ac:dyDescent="0.25">
      <c r="A14168" s="7">
        <v>2015</v>
      </c>
      <c r="B14168" s="7" t="s">
        <v>1778</v>
      </c>
      <c r="C14168" s="7" t="s">
        <v>7</v>
      </c>
      <c r="D14168" s="24">
        <v>242886.94</v>
      </c>
      <c r="E14168">
        <f>INDEX('B. Store opening dates'!$B$5:$B$2448,MATCH('A. Sales by store'!B14168,'B. Store opening dates'!$A$5:$A$2448,0))</f>
        <v>2013</v>
      </c>
      <c r="F14168" t="str">
        <f t="shared" si="442"/>
        <v>Old</v>
      </c>
      <c r="G14168" t="str">
        <f t="shared" si="443"/>
        <v>Existing</v>
      </c>
    </row>
    <row r="14169" spans="1:7" ht="19" x14ac:dyDescent="0.25">
      <c r="A14169" s="7">
        <v>2014</v>
      </c>
      <c r="B14169" s="7" t="s">
        <v>1778</v>
      </c>
      <c r="C14169" s="7" t="s">
        <v>7</v>
      </c>
      <c r="D14169" s="24">
        <v>254539.6</v>
      </c>
      <c r="E14169">
        <f>INDEX('B. Store opening dates'!$B$5:$B$2448,MATCH('A. Sales by store'!B14169,'B. Store opening dates'!$A$5:$A$2448,0))</f>
        <v>2013</v>
      </c>
      <c r="F14169" t="str">
        <f t="shared" si="442"/>
        <v>Old</v>
      </c>
      <c r="G14169" t="str">
        <f t="shared" si="443"/>
        <v>Existing</v>
      </c>
    </row>
    <row r="14170" spans="1:7" ht="19" x14ac:dyDescent="0.25">
      <c r="A14170" s="7">
        <v>2015</v>
      </c>
      <c r="B14170" s="7" t="s">
        <v>1778</v>
      </c>
      <c r="C14170" s="7" t="s">
        <v>8</v>
      </c>
      <c r="D14170" s="24">
        <v>645976.84</v>
      </c>
      <c r="E14170">
        <f>INDEX('B. Store opening dates'!$B$5:$B$2448,MATCH('A. Sales by store'!B14170,'B. Store opening dates'!$A$5:$A$2448,0))</f>
        <v>2013</v>
      </c>
      <c r="F14170" t="str">
        <f t="shared" si="442"/>
        <v>Old</v>
      </c>
      <c r="G14170" t="str">
        <f t="shared" si="443"/>
        <v>Existing</v>
      </c>
    </row>
    <row r="14171" spans="1:7" ht="19" x14ac:dyDescent="0.25">
      <c r="A14171" s="7">
        <v>2014</v>
      </c>
      <c r="B14171" s="7" t="s">
        <v>1778</v>
      </c>
      <c r="C14171" s="7" t="s">
        <v>8</v>
      </c>
      <c r="D14171" s="24">
        <v>676763.26</v>
      </c>
      <c r="E14171">
        <f>INDEX('B. Store opening dates'!$B$5:$B$2448,MATCH('A. Sales by store'!B14171,'B. Store opening dates'!$A$5:$A$2448,0))</f>
        <v>2013</v>
      </c>
      <c r="F14171" t="str">
        <f t="shared" si="442"/>
        <v>Old</v>
      </c>
      <c r="G14171" t="str">
        <f t="shared" si="443"/>
        <v>Existing</v>
      </c>
    </row>
    <row r="14172" spans="1:7" ht="19" x14ac:dyDescent="0.25">
      <c r="A14172" s="7">
        <v>2015</v>
      </c>
      <c r="B14172" s="7" t="s">
        <v>1779</v>
      </c>
      <c r="C14172" s="7" t="s">
        <v>5</v>
      </c>
      <c r="D14172" s="24">
        <v>850704.98</v>
      </c>
      <c r="E14172">
        <f>INDEX('B. Store opening dates'!$B$5:$B$2448,MATCH('A. Sales by store'!B14172,'B. Store opening dates'!$A$5:$A$2448,0))</f>
        <v>2013</v>
      </c>
      <c r="F14172" t="str">
        <f t="shared" si="442"/>
        <v>Old</v>
      </c>
      <c r="G14172" t="str">
        <f t="shared" si="443"/>
        <v>Existing</v>
      </c>
    </row>
    <row r="14173" spans="1:7" ht="19" x14ac:dyDescent="0.25">
      <c r="A14173" s="7">
        <v>2014</v>
      </c>
      <c r="B14173" s="7" t="s">
        <v>1779</v>
      </c>
      <c r="C14173" s="7" t="s">
        <v>5</v>
      </c>
      <c r="D14173" s="24">
        <v>933897.31</v>
      </c>
      <c r="E14173">
        <f>INDEX('B. Store opening dates'!$B$5:$B$2448,MATCH('A. Sales by store'!B14173,'B. Store opening dates'!$A$5:$A$2448,0))</f>
        <v>2013</v>
      </c>
      <c r="F14173" t="str">
        <f t="shared" si="442"/>
        <v>Old</v>
      </c>
      <c r="G14173" t="str">
        <f t="shared" si="443"/>
        <v>Existing</v>
      </c>
    </row>
    <row r="14174" spans="1:7" ht="19" x14ac:dyDescent="0.25">
      <c r="A14174" s="7">
        <v>2015</v>
      </c>
      <c r="B14174" s="7" t="s">
        <v>1779</v>
      </c>
      <c r="C14174" s="7" t="s">
        <v>6</v>
      </c>
      <c r="D14174" s="24">
        <v>275262.21999999997</v>
      </c>
      <c r="E14174">
        <f>INDEX('B. Store opening dates'!$B$5:$B$2448,MATCH('A. Sales by store'!B14174,'B. Store opening dates'!$A$5:$A$2448,0))</f>
        <v>2013</v>
      </c>
      <c r="F14174" t="str">
        <f t="shared" si="442"/>
        <v>Old</v>
      </c>
      <c r="G14174" t="str">
        <f t="shared" si="443"/>
        <v>Existing</v>
      </c>
    </row>
    <row r="14175" spans="1:7" ht="19" x14ac:dyDescent="0.25">
      <c r="A14175" s="7">
        <v>2014</v>
      </c>
      <c r="B14175" s="7" t="s">
        <v>1779</v>
      </c>
      <c r="C14175" s="7" t="s">
        <v>6</v>
      </c>
      <c r="D14175" s="24">
        <v>190845.18</v>
      </c>
      <c r="E14175">
        <f>INDEX('B. Store opening dates'!$B$5:$B$2448,MATCH('A. Sales by store'!B14175,'B. Store opening dates'!$A$5:$A$2448,0))</f>
        <v>2013</v>
      </c>
      <c r="F14175" t="str">
        <f t="shared" si="442"/>
        <v>Old</v>
      </c>
      <c r="G14175" t="str">
        <f t="shared" si="443"/>
        <v>Existing</v>
      </c>
    </row>
    <row r="14176" spans="1:7" ht="19" x14ac:dyDescent="0.25">
      <c r="A14176" s="7">
        <v>2015</v>
      </c>
      <c r="B14176" s="7" t="s">
        <v>1779</v>
      </c>
      <c r="C14176" s="7" t="s">
        <v>7</v>
      </c>
      <c r="D14176" s="24">
        <v>219045.88</v>
      </c>
      <c r="E14176">
        <f>INDEX('B. Store opening dates'!$B$5:$B$2448,MATCH('A. Sales by store'!B14176,'B. Store opening dates'!$A$5:$A$2448,0))</f>
        <v>2013</v>
      </c>
      <c r="F14176" t="str">
        <f t="shared" si="442"/>
        <v>Old</v>
      </c>
      <c r="G14176" t="str">
        <f t="shared" si="443"/>
        <v>Existing</v>
      </c>
    </row>
    <row r="14177" spans="1:7" ht="19" x14ac:dyDescent="0.25">
      <c r="A14177" s="7">
        <v>2014</v>
      </c>
      <c r="B14177" s="7" t="s">
        <v>1779</v>
      </c>
      <c r="C14177" s="7" t="s">
        <v>7</v>
      </c>
      <c r="D14177" s="24">
        <v>230887.29</v>
      </c>
      <c r="E14177">
        <f>INDEX('B. Store opening dates'!$B$5:$B$2448,MATCH('A. Sales by store'!B14177,'B. Store opening dates'!$A$5:$A$2448,0))</f>
        <v>2013</v>
      </c>
      <c r="F14177" t="str">
        <f t="shared" si="442"/>
        <v>Old</v>
      </c>
      <c r="G14177" t="str">
        <f t="shared" si="443"/>
        <v>Existing</v>
      </c>
    </row>
    <row r="14178" spans="1:7" ht="19" x14ac:dyDescent="0.25">
      <c r="A14178" s="7">
        <v>2015</v>
      </c>
      <c r="B14178" s="7" t="s">
        <v>1779</v>
      </c>
      <c r="C14178" s="7" t="s">
        <v>8</v>
      </c>
      <c r="D14178" s="24">
        <v>479719.05</v>
      </c>
      <c r="E14178">
        <f>INDEX('B. Store opening dates'!$B$5:$B$2448,MATCH('A. Sales by store'!B14178,'B. Store opening dates'!$A$5:$A$2448,0))</f>
        <v>2013</v>
      </c>
      <c r="F14178" t="str">
        <f t="shared" si="442"/>
        <v>Old</v>
      </c>
      <c r="G14178" t="str">
        <f t="shared" si="443"/>
        <v>Existing</v>
      </c>
    </row>
    <row r="14179" spans="1:7" ht="19" x14ac:dyDescent="0.25">
      <c r="A14179" s="7">
        <v>2014</v>
      </c>
      <c r="B14179" s="7" t="s">
        <v>1779</v>
      </c>
      <c r="C14179" s="7" t="s">
        <v>8</v>
      </c>
      <c r="D14179" s="24">
        <v>500436.36</v>
      </c>
      <c r="E14179">
        <f>INDEX('B. Store opening dates'!$B$5:$B$2448,MATCH('A. Sales by store'!B14179,'B. Store opening dates'!$A$5:$A$2448,0))</f>
        <v>2013</v>
      </c>
      <c r="F14179" t="str">
        <f t="shared" si="442"/>
        <v>Old</v>
      </c>
      <c r="G14179" t="str">
        <f t="shared" si="443"/>
        <v>Existing</v>
      </c>
    </row>
    <row r="14180" spans="1:7" ht="19" x14ac:dyDescent="0.25">
      <c r="A14180" s="7">
        <v>2015</v>
      </c>
      <c r="B14180" s="7" t="s">
        <v>1780</v>
      </c>
      <c r="C14180" s="7" t="s">
        <v>5</v>
      </c>
      <c r="D14180" s="24">
        <v>747474.82</v>
      </c>
      <c r="E14180">
        <f>INDEX('B. Store opening dates'!$B$5:$B$2448,MATCH('A. Sales by store'!B14180,'B. Store opening dates'!$A$5:$A$2448,0))</f>
        <v>2013</v>
      </c>
      <c r="F14180" t="str">
        <f t="shared" si="442"/>
        <v>Old</v>
      </c>
      <c r="G14180" t="str">
        <f t="shared" si="443"/>
        <v>Existing</v>
      </c>
    </row>
    <row r="14181" spans="1:7" ht="19" x14ac:dyDescent="0.25">
      <c r="A14181" s="7">
        <v>2014</v>
      </c>
      <c r="B14181" s="7" t="s">
        <v>1780</v>
      </c>
      <c r="C14181" s="7" t="s">
        <v>5</v>
      </c>
      <c r="D14181" s="24">
        <v>825160.16</v>
      </c>
      <c r="E14181">
        <f>INDEX('B. Store opening dates'!$B$5:$B$2448,MATCH('A. Sales by store'!B14181,'B. Store opening dates'!$A$5:$A$2448,0))</f>
        <v>2013</v>
      </c>
      <c r="F14181" t="str">
        <f t="shared" si="442"/>
        <v>Old</v>
      </c>
      <c r="G14181" t="str">
        <f t="shared" si="443"/>
        <v>Existing</v>
      </c>
    </row>
    <row r="14182" spans="1:7" ht="19" x14ac:dyDescent="0.25">
      <c r="A14182" s="7">
        <v>2015</v>
      </c>
      <c r="B14182" s="7" t="s">
        <v>1780</v>
      </c>
      <c r="C14182" s="7" t="s">
        <v>6</v>
      </c>
      <c r="D14182" s="24">
        <v>522957.07</v>
      </c>
      <c r="E14182">
        <f>INDEX('B. Store opening dates'!$B$5:$B$2448,MATCH('A. Sales by store'!B14182,'B. Store opening dates'!$A$5:$A$2448,0))</f>
        <v>2013</v>
      </c>
      <c r="F14182" t="str">
        <f t="shared" si="442"/>
        <v>Old</v>
      </c>
      <c r="G14182" t="str">
        <f t="shared" si="443"/>
        <v>Existing</v>
      </c>
    </row>
    <row r="14183" spans="1:7" ht="19" x14ac:dyDescent="0.25">
      <c r="A14183" s="7">
        <v>2014</v>
      </c>
      <c r="B14183" s="7" t="s">
        <v>1780</v>
      </c>
      <c r="C14183" s="7" t="s">
        <v>6</v>
      </c>
      <c r="D14183" s="24">
        <v>363867.9</v>
      </c>
      <c r="E14183">
        <f>INDEX('B. Store opening dates'!$B$5:$B$2448,MATCH('A. Sales by store'!B14183,'B. Store opening dates'!$A$5:$A$2448,0))</f>
        <v>2013</v>
      </c>
      <c r="F14183" t="str">
        <f t="shared" si="442"/>
        <v>Old</v>
      </c>
      <c r="G14183" t="str">
        <f t="shared" si="443"/>
        <v>Existing</v>
      </c>
    </row>
    <row r="14184" spans="1:7" ht="19" x14ac:dyDescent="0.25">
      <c r="A14184" s="7">
        <v>2015</v>
      </c>
      <c r="B14184" s="7" t="s">
        <v>1780</v>
      </c>
      <c r="C14184" s="7" t="s">
        <v>7</v>
      </c>
      <c r="D14184" s="24">
        <v>187318.75</v>
      </c>
      <c r="E14184">
        <f>INDEX('B. Store opening dates'!$B$5:$B$2448,MATCH('A. Sales by store'!B14184,'B. Store opening dates'!$A$5:$A$2448,0))</f>
        <v>2013</v>
      </c>
      <c r="F14184" t="str">
        <f t="shared" si="442"/>
        <v>Old</v>
      </c>
      <c r="G14184" t="str">
        <f t="shared" si="443"/>
        <v>Existing</v>
      </c>
    </row>
    <row r="14185" spans="1:7" ht="19" x14ac:dyDescent="0.25">
      <c r="A14185" s="7">
        <v>2014</v>
      </c>
      <c r="B14185" s="7" t="s">
        <v>1780</v>
      </c>
      <c r="C14185" s="7" t="s">
        <v>7</v>
      </c>
      <c r="D14185" s="24">
        <v>197179.53</v>
      </c>
      <c r="E14185">
        <f>INDEX('B. Store opening dates'!$B$5:$B$2448,MATCH('A. Sales by store'!B14185,'B. Store opening dates'!$A$5:$A$2448,0))</f>
        <v>2013</v>
      </c>
      <c r="F14185" t="str">
        <f t="shared" si="442"/>
        <v>Old</v>
      </c>
      <c r="G14185" t="str">
        <f t="shared" si="443"/>
        <v>Existing</v>
      </c>
    </row>
    <row r="14186" spans="1:7" ht="19" x14ac:dyDescent="0.25">
      <c r="A14186" s="7">
        <v>2015</v>
      </c>
      <c r="B14186" s="7" t="s">
        <v>1780</v>
      </c>
      <c r="C14186" s="7" t="s">
        <v>8</v>
      </c>
      <c r="D14186" s="24">
        <v>490897.61</v>
      </c>
      <c r="E14186">
        <f>INDEX('B. Store opening dates'!$B$5:$B$2448,MATCH('A. Sales by store'!B14186,'B. Store opening dates'!$A$5:$A$2448,0))</f>
        <v>2013</v>
      </c>
      <c r="F14186" t="str">
        <f t="shared" si="442"/>
        <v>Old</v>
      </c>
      <c r="G14186" t="str">
        <f t="shared" si="443"/>
        <v>Existing</v>
      </c>
    </row>
    <row r="14187" spans="1:7" ht="19" x14ac:dyDescent="0.25">
      <c r="A14187" s="7">
        <v>2014</v>
      </c>
      <c r="B14187" s="7" t="s">
        <v>1780</v>
      </c>
      <c r="C14187" s="7" t="s">
        <v>8</v>
      </c>
      <c r="D14187" s="24">
        <v>506000.45</v>
      </c>
      <c r="E14187">
        <f>INDEX('B. Store opening dates'!$B$5:$B$2448,MATCH('A. Sales by store'!B14187,'B. Store opening dates'!$A$5:$A$2448,0))</f>
        <v>2013</v>
      </c>
      <c r="F14187" t="str">
        <f t="shared" si="442"/>
        <v>Old</v>
      </c>
      <c r="G14187" t="str">
        <f t="shared" si="443"/>
        <v>Existing</v>
      </c>
    </row>
    <row r="14188" spans="1:7" ht="19" x14ac:dyDescent="0.25">
      <c r="A14188" s="7">
        <v>2015</v>
      </c>
      <c r="B14188" s="7" t="s">
        <v>1781</v>
      </c>
      <c r="C14188" s="7" t="s">
        <v>5</v>
      </c>
      <c r="D14188" s="24">
        <v>567987.27</v>
      </c>
      <c r="E14188">
        <f>INDEX('B. Store opening dates'!$B$5:$B$2448,MATCH('A. Sales by store'!B14188,'B. Store opening dates'!$A$5:$A$2448,0))</f>
        <v>2013</v>
      </c>
      <c r="F14188" t="str">
        <f t="shared" si="442"/>
        <v>Old</v>
      </c>
      <c r="G14188" t="str">
        <f t="shared" si="443"/>
        <v>Existing</v>
      </c>
    </row>
    <row r="14189" spans="1:7" ht="19" x14ac:dyDescent="0.25">
      <c r="A14189" s="7">
        <v>2014</v>
      </c>
      <c r="B14189" s="7" t="s">
        <v>1781</v>
      </c>
      <c r="C14189" s="7" t="s">
        <v>5</v>
      </c>
      <c r="D14189" s="24">
        <v>627968.61</v>
      </c>
      <c r="E14189">
        <f>INDEX('B. Store opening dates'!$B$5:$B$2448,MATCH('A. Sales by store'!B14189,'B. Store opening dates'!$A$5:$A$2448,0))</f>
        <v>2013</v>
      </c>
      <c r="F14189" t="str">
        <f t="shared" si="442"/>
        <v>Old</v>
      </c>
      <c r="G14189" t="str">
        <f t="shared" si="443"/>
        <v>Existing</v>
      </c>
    </row>
    <row r="14190" spans="1:7" ht="19" x14ac:dyDescent="0.25">
      <c r="A14190" s="7">
        <v>2015</v>
      </c>
      <c r="B14190" s="7" t="s">
        <v>1781</v>
      </c>
      <c r="C14190" s="7" t="s">
        <v>6</v>
      </c>
      <c r="D14190" s="24">
        <v>286428.74</v>
      </c>
      <c r="E14190">
        <f>INDEX('B. Store opening dates'!$B$5:$B$2448,MATCH('A. Sales by store'!B14190,'B. Store opening dates'!$A$5:$A$2448,0))</f>
        <v>2013</v>
      </c>
      <c r="F14190" t="str">
        <f t="shared" si="442"/>
        <v>Old</v>
      </c>
      <c r="G14190" t="str">
        <f t="shared" si="443"/>
        <v>Existing</v>
      </c>
    </row>
    <row r="14191" spans="1:7" ht="19" x14ac:dyDescent="0.25">
      <c r="A14191" s="7">
        <v>2014</v>
      </c>
      <c r="B14191" s="7" t="s">
        <v>1781</v>
      </c>
      <c r="C14191" s="7" t="s">
        <v>6</v>
      </c>
      <c r="D14191" s="24">
        <v>209679.26</v>
      </c>
      <c r="E14191">
        <f>INDEX('B. Store opening dates'!$B$5:$B$2448,MATCH('A. Sales by store'!B14191,'B. Store opening dates'!$A$5:$A$2448,0))</f>
        <v>2013</v>
      </c>
      <c r="F14191" t="str">
        <f t="shared" si="442"/>
        <v>Old</v>
      </c>
      <c r="G14191" t="str">
        <f t="shared" si="443"/>
        <v>Existing</v>
      </c>
    </row>
    <row r="14192" spans="1:7" ht="19" x14ac:dyDescent="0.25">
      <c r="A14192" s="7">
        <v>2015</v>
      </c>
      <c r="B14192" s="7" t="s">
        <v>1781</v>
      </c>
      <c r="C14192" s="7" t="s">
        <v>7</v>
      </c>
      <c r="D14192" s="24">
        <v>68184.600000000006</v>
      </c>
      <c r="E14192">
        <f>INDEX('B. Store opening dates'!$B$5:$B$2448,MATCH('A. Sales by store'!B14192,'B. Store opening dates'!$A$5:$A$2448,0))</f>
        <v>2013</v>
      </c>
      <c r="F14192" t="str">
        <f t="shared" si="442"/>
        <v>Old</v>
      </c>
      <c r="G14192" t="str">
        <f t="shared" si="443"/>
        <v>Existing</v>
      </c>
    </row>
    <row r="14193" spans="1:7" ht="19" x14ac:dyDescent="0.25">
      <c r="A14193" s="7">
        <v>2014</v>
      </c>
      <c r="B14193" s="7" t="s">
        <v>1781</v>
      </c>
      <c r="C14193" s="7" t="s">
        <v>7</v>
      </c>
      <c r="D14193" s="24">
        <v>72301.63</v>
      </c>
      <c r="E14193">
        <f>INDEX('B. Store opening dates'!$B$5:$B$2448,MATCH('A. Sales by store'!B14193,'B. Store opening dates'!$A$5:$A$2448,0))</f>
        <v>2013</v>
      </c>
      <c r="F14193" t="str">
        <f t="shared" si="442"/>
        <v>Old</v>
      </c>
      <c r="G14193" t="str">
        <f t="shared" si="443"/>
        <v>Existing</v>
      </c>
    </row>
    <row r="14194" spans="1:7" ht="19" x14ac:dyDescent="0.25">
      <c r="A14194" s="7">
        <v>2015</v>
      </c>
      <c r="B14194" s="7" t="s">
        <v>1781</v>
      </c>
      <c r="C14194" s="7" t="s">
        <v>8</v>
      </c>
      <c r="D14194" s="24">
        <v>481047.97</v>
      </c>
      <c r="E14194">
        <f>INDEX('B. Store opening dates'!$B$5:$B$2448,MATCH('A. Sales by store'!B14194,'B. Store opening dates'!$A$5:$A$2448,0))</f>
        <v>2013</v>
      </c>
      <c r="F14194" t="str">
        <f t="shared" si="442"/>
        <v>Old</v>
      </c>
      <c r="G14194" t="str">
        <f t="shared" si="443"/>
        <v>Existing</v>
      </c>
    </row>
    <row r="14195" spans="1:7" ht="19" x14ac:dyDescent="0.25">
      <c r="A14195" s="7">
        <v>2014</v>
      </c>
      <c r="B14195" s="7" t="s">
        <v>1781</v>
      </c>
      <c r="C14195" s="7" t="s">
        <v>8</v>
      </c>
      <c r="D14195" s="24">
        <v>501909.21</v>
      </c>
      <c r="E14195">
        <f>INDEX('B. Store opening dates'!$B$5:$B$2448,MATCH('A. Sales by store'!B14195,'B. Store opening dates'!$A$5:$A$2448,0))</f>
        <v>2013</v>
      </c>
      <c r="F14195" t="str">
        <f t="shared" si="442"/>
        <v>Old</v>
      </c>
      <c r="G14195" t="str">
        <f t="shared" si="443"/>
        <v>Existing</v>
      </c>
    </row>
    <row r="14196" spans="1:7" ht="19" x14ac:dyDescent="0.25">
      <c r="A14196" s="7">
        <v>2015</v>
      </c>
      <c r="B14196" s="7" t="s">
        <v>1782</v>
      </c>
      <c r="C14196" s="7" t="s">
        <v>5</v>
      </c>
      <c r="D14196" s="24">
        <v>530442.94999999995</v>
      </c>
      <c r="E14196">
        <f>INDEX('B. Store opening dates'!$B$5:$B$2448,MATCH('A. Sales by store'!B14196,'B. Store opening dates'!$A$5:$A$2448,0))</f>
        <v>2013</v>
      </c>
      <c r="F14196" t="str">
        <f t="shared" si="442"/>
        <v>Old</v>
      </c>
      <c r="G14196" t="str">
        <f t="shared" si="443"/>
        <v>Existing</v>
      </c>
    </row>
    <row r="14197" spans="1:7" ht="19" x14ac:dyDescent="0.25">
      <c r="A14197" s="7">
        <v>2014</v>
      </c>
      <c r="B14197" s="7" t="s">
        <v>1782</v>
      </c>
      <c r="C14197" s="7" t="s">
        <v>5</v>
      </c>
      <c r="D14197" s="24">
        <v>587628.77</v>
      </c>
      <c r="E14197">
        <f>INDEX('B. Store opening dates'!$B$5:$B$2448,MATCH('A. Sales by store'!B14197,'B. Store opening dates'!$A$5:$A$2448,0))</f>
        <v>2013</v>
      </c>
      <c r="F14197" t="str">
        <f t="shared" si="442"/>
        <v>Old</v>
      </c>
      <c r="G14197" t="str">
        <f t="shared" si="443"/>
        <v>Existing</v>
      </c>
    </row>
    <row r="14198" spans="1:7" ht="19" x14ac:dyDescent="0.25">
      <c r="A14198" s="7">
        <v>2015</v>
      </c>
      <c r="B14198" s="7" t="s">
        <v>1782</v>
      </c>
      <c r="C14198" s="7" t="s">
        <v>6</v>
      </c>
      <c r="D14198" s="24">
        <v>471897.96</v>
      </c>
      <c r="E14198">
        <f>INDEX('B. Store opening dates'!$B$5:$B$2448,MATCH('A. Sales by store'!B14198,'B. Store opening dates'!$A$5:$A$2448,0))</f>
        <v>2013</v>
      </c>
      <c r="F14198" t="str">
        <f t="shared" si="442"/>
        <v>Old</v>
      </c>
      <c r="G14198" t="str">
        <f t="shared" si="443"/>
        <v>Existing</v>
      </c>
    </row>
    <row r="14199" spans="1:7" ht="19" x14ac:dyDescent="0.25">
      <c r="A14199" s="7">
        <v>2014</v>
      </c>
      <c r="B14199" s="7" t="s">
        <v>1782</v>
      </c>
      <c r="C14199" s="7" t="s">
        <v>6</v>
      </c>
      <c r="D14199" s="24">
        <v>329398.59999999998</v>
      </c>
      <c r="E14199">
        <f>INDEX('B. Store opening dates'!$B$5:$B$2448,MATCH('A. Sales by store'!B14199,'B. Store opening dates'!$A$5:$A$2448,0))</f>
        <v>2013</v>
      </c>
      <c r="F14199" t="str">
        <f t="shared" si="442"/>
        <v>Old</v>
      </c>
      <c r="G14199" t="str">
        <f t="shared" si="443"/>
        <v>Existing</v>
      </c>
    </row>
    <row r="14200" spans="1:7" ht="19" x14ac:dyDescent="0.25">
      <c r="A14200" s="7">
        <v>2015</v>
      </c>
      <c r="B14200" s="7" t="s">
        <v>1782</v>
      </c>
      <c r="C14200" s="7" t="s">
        <v>7</v>
      </c>
      <c r="D14200" s="24">
        <v>159881.18</v>
      </c>
      <c r="E14200">
        <f>INDEX('B. Store opening dates'!$B$5:$B$2448,MATCH('A. Sales by store'!B14200,'B. Store opening dates'!$A$5:$A$2448,0))</f>
        <v>2013</v>
      </c>
      <c r="F14200" t="str">
        <f t="shared" si="442"/>
        <v>Old</v>
      </c>
      <c r="G14200" t="str">
        <f t="shared" si="443"/>
        <v>Existing</v>
      </c>
    </row>
    <row r="14201" spans="1:7" ht="19" x14ac:dyDescent="0.25">
      <c r="A14201" s="7">
        <v>2014</v>
      </c>
      <c r="B14201" s="7" t="s">
        <v>1782</v>
      </c>
      <c r="C14201" s="7" t="s">
        <v>7</v>
      </c>
      <c r="D14201" s="24">
        <v>169990</v>
      </c>
      <c r="E14201">
        <f>INDEX('B. Store opening dates'!$B$5:$B$2448,MATCH('A. Sales by store'!B14201,'B. Store opening dates'!$A$5:$A$2448,0))</f>
        <v>2013</v>
      </c>
      <c r="F14201" t="str">
        <f t="shared" si="442"/>
        <v>Old</v>
      </c>
      <c r="G14201" t="str">
        <f t="shared" si="443"/>
        <v>Existing</v>
      </c>
    </row>
    <row r="14202" spans="1:7" ht="19" x14ac:dyDescent="0.25">
      <c r="A14202" s="7">
        <v>2015</v>
      </c>
      <c r="B14202" s="7" t="s">
        <v>1782</v>
      </c>
      <c r="C14202" s="7" t="s">
        <v>8</v>
      </c>
      <c r="D14202" s="24">
        <v>698331.39</v>
      </c>
      <c r="E14202">
        <f>INDEX('B. Store opening dates'!$B$5:$B$2448,MATCH('A. Sales by store'!B14202,'B. Store opening dates'!$A$5:$A$2448,0))</f>
        <v>2013</v>
      </c>
      <c r="F14202" t="str">
        <f t="shared" si="442"/>
        <v>Old</v>
      </c>
      <c r="G14202" t="str">
        <f t="shared" si="443"/>
        <v>Existing</v>
      </c>
    </row>
    <row r="14203" spans="1:7" ht="19" x14ac:dyDescent="0.25">
      <c r="A14203" s="7">
        <v>2014</v>
      </c>
      <c r="B14203" s="7" t="s">
        <v>1782</v>
      </c>
      <c r="C14203" s="7" t="s">
        <v>8</v>
      </c>
      <c r="D14203" s="24">
        <v>722617.02</v>
      </c>
      <c r="E14203">
        <f>INDEX('B. Store opening dates'!$B$5:$B$2448,MATCH('A. Sales by store'!B14203,'B. Store opening dates'!$A$5:$A$2448,0))</f>
        <v>2013</v>
      </c>
      <c r="F14203" t="str">
        <f t="shared" si="442"/>
        <v>Old</v>
      </c>
      <c r="G14203" t="str">
        <f t="shared" si="443"/>
        <v>Existing</v>
      </c>
    </row>
    <row r="14204" spans="1:7" ht="19" x14ac:dyDescent="0.25">
      <c r="A14204" s="7">
        <v>2015</v>
      </c>
      <c r="B14204" s="7" t="s">
        <v>1783</v>
      </c>
      <c r="C14204" s="7" t="s">
        <v>5</v>
      </c>
      <c r="D14204" s="24">
        <v>791001.06</v>
      </c>
      <c r="E14204">
        <f>INDEX('B. Store opening dates'!$B$5:$B$2448,MATCH('A. Sales by store'!B14204,'B. Store opening dates'!$A$5:$A$2448,0))</f>
        <v>2013</v>
      </c>
      <c r="F14204" t="str">
        <f t="shared" si="442"/>
        <v>Old</v>
      </c>
      <c r="G14204" t="str">
        <f t="shared" si="443"/>
        <v>Existing</v>
      </c>
    </row>
    <row r="14205" spans="1:7" ht="19" x14ac:dyDescent="0.25">
      <c r="A14205" s="7">
        <v>2014</v>
      </c>
      <c r="B14205" s="7" t="s">
        <v>1783</v>
      </c>
      <c r="C14205" s="7" t="s">
        <v>5</v>
      </c>
      <c r="D14205" s="24">
        <v>876417.21</v>
      </c>
      <c r="E14205">
        <f>INDEX('B. Store opening dates'!$B$5:$B$2448,MATCH('A. Sales by store'!B14205,'B. Store opening dates'!$A$5:$A$2448,0))</f>
        <v>2013</v>
      </c>
      <c r="F14205" t="str">
        <f t="shared" si="442"/>
        <v>Old</v>
      </c>
      <c r="G14205" t="str">
        <f t="shared" si="443"/>
        <v>Existing</v>
      </c>
    </row>
    <row r="14206" spans="1:7" ht="19" x14ac:dyDescent="0.25">
      <c r="A14206" s="7">
        <v>2015</v>
      </c>
      <c r="B14206" s="7" t="s">
        <v>1783</v>
      </c>
      <c r="C14206" s="7" t="s">
        <v>6</v>
      </c>
      <c r="D14206" s="24">
        <v>400713.15</v>
      </c>
      <c r="E14206">
        <f>INDEX('B. Store opening dates'!$B$5:$B$2448,MATCH('A. Sales by store'!B14206,'B. Store opening dates'!$A$5:$A$2448,0))</f>
        <v>2013</v>
      </c>
      <c r="F14206" t="str">
        <f t="shared" si="442"/>
        <v>Old</v>
      </c>
      <c r="G14206" t="str">
        <f t="shared" si="443"/>
        <v>Existing</v>
      </c>
    </row>
    <row r="14207" spans="1:7" ht="19" x14ac:dyDescent="0.25">
      <c r="A14207" s="7">
        <v>2014</v>
      </c>
      <c r="B14207" s="7" t="s">
        <v>1783</v>
      </c>
      <c r="C14207" s="7" t="s">
        <v>6</v>
      </c>
      <c r="D14207" s="24">
        <v>285547.86</v>
      </c>
      <c r="E14207">
        <f>INDEX('B. Store opening dates'!$B$5:$B$2448,MATCH('A. Sales by store'!B14207,'B. Store opening dates'!$A$5:$A$2448,0))</f>
        <v>2013</v>
      </c>
      <c r="F14207" t="str">
        <f t="shared" si="442"/>
        <v>Old</v>
      </c>
      <c r="G14207" t="str">
        <f t="shared" si="443"/>
        <v>Existing</v>
      </c>
    </row>
    <row r="14208" spans="1:7" ht="19" x14ac:dyDescent="0.25">
      <c r="A14208" s="7">
        <v>2015</v>
      </c>
      <c r="B14208" s="7" t="s">
        <v>1783</v>
      </c>
      <c r="C14208" s="7" t="s">
        <v>7</v>
      </c>
      <c r="D14208" s="24">
        <v>243576.68</v>
      </c>
      <c r="E14208">
        <f>INDEX('B. Store opening dates'!$B$5:$B$2448,MATCH('A. Sales by store'!B14208,'B. Store opening dates'!$A$5:$A$2448,0))</f>
        <v>2013</v>
      </c>
      <c r="F14208" t="str">
        <f t="shared" si="442"/>
        <v>Old</v>
      </c>
      <c r="G14208" t="str">
        <f t="shared" si="443"/>
        <v>Existing</v>
      </c>
    </row>
    <row r="14209" spans="1:7" ht="19" x14ac:dyDescent="0.25">
      <c r="A14209" s="7">
        <v>2014</v>
      </c>
      <c r="B14209" s="7" t="s">
        <v>1783</v>
      </c>
      <c r="C14209" s="7" t="s">
        <v>7</v>
      </c>
      <c r="D14209" s="24">
        <v>255611.3</v>
      </c>
      <c r="E14209">
        <f>INDEX('B. Store opening dates'!$B$5:$B$2448,MATCH('A. Sales by store'!B14209,'B. Store opening dates'!$A$5:$A$2448,0))</f>
        <v>2013</v>
      </c>
      <c r="F14209" t="str">
        <f t="shared" si="442"/>
        <v>Old</v>
      </c>
      <c r="G14209" t="str">
        <f t="shared" si="443"/>
        <v>Existing</v>
      </c>
    </row>
    <row r="14210" spans="1:7" ht="19" x14ac:dyDescent="0.25">
      <c r="A14210" s="7">
        <v>2015</v>
      </c>
      <c r="B14210" s="7" t="s">
        <v>1783</v>
      </c>
      <c r="C14210" s="7" t="s">
        <v>8</v>
      </c>
      <c r="D14210" s="24">
        <v>585541.12</v>
      </c>
      <c r="E14210">
        <f>INDEX('B. Store opening dates'!$B$5:$B$2448,MATCH('A. Sales by store'!B14210,'B. Store opening dates'!$A$5:$A$2448,0))</f>
        <v>2013</v>
      </c>
      <c r="F14210" t="str">
        <f t="shared" si="442"/>
        <v>Old</v>
      </c>
      <c r="G14210" t="str">
        <f t="shared" si="443"/>
        <v>Existing</v>
      </c>
    </row>
    <row r="14211" spans="1:7" ht="19" x14ac:dyDescent="0.25">
      <c r="A14211" s="7">
        <v>2014</v>
      </c>
      <c r="B14211" s="7" t="s">
        <v>1783</v>
      </c>
      <c r="C14211" s="7" t="s">
        <v>8</v>
      </c>
      <c r="D14211" s="24">
        <v>614725.18999999994</v>
      </c>
      <c r="E14211">
        <f>INDEX('B. Store opening dates'!$B$5:$B$2448,MATCH('A. Sales by store'!B14211,'B. Store opening dates'!$A$5:$A$2448,0))</f>
        <v>2013</v>
      </c>
      <c r="F14211" t="str">
        <f t="shared" si="442"/>
        <v>Old</v>
      </c>
      <c r="G14211" t="str">
        <f t="shared" si="443"/>
        <v>Existing</v>
      </c>
    </row>
    <row r="14212" spans="1:7" ht="19" x14ac:dyDescent="0.25">
      <c r="A14212" s="7">
        <v>2015</v>
      </c>
      <c r="B14212" s="7" t="s">
        <v>1784</v>
      </c>
      <c r="C14212" s="7" t="s">
        <v>5</v>
      </c>
      <c r="D14212" s="24">
        <v>642313.05000000005</v>
      </c>
      <c r="E14212">
        <f>INDEX('B. Store opening dates'!$B$5:$B$2448,MATCH('A. Sales by store'!B14212,'B. Store opening dates'!$A$5:$A$2448,0))</f>
        <v>2013</v>
      </c>
      <c r="F14212" t="str">
        <f t="shared" si="442"/>
        <v>Old</v>
      </c>
      <c r="G14212" t="str">
        <f t="shared" si="443"/>
        <v>Existing</v>
      </c>
    </row>
    <row r="14213" spans="1:7" ht="19" x14ac:dyDescent="0.25">
      <c r="A14213" s="7">
        <v>2014</v>
      </c>
      <c r="B14213" s="7" t="s">
        <v>1784</v>
      </c>
      <c r="C14213" s="7" t="s">
        <v>5</v>
      </c>
      <c r="D14213" s="24">
        <v>711509.1</v>
      </c>
      <c r="E14213">
        <f>INDEX('B. Store opening dates'!$B$5:$B$2448,MATCH('A. Sales by store'!B14213,'B. Store opening dates'!$A$5:$A$2448,0))</f>
        <v>2013</v>
      </c>
      <c r="F14213" t="str">
        <f t="shared" ref="F14213:F14276" si="444">IF(A14213 = 2015, IF(E14213&lt; 2015, "Old","New"),IF(E14213 &lt; 2014, "Old","New"))</f>
        <v>Old</v>
      </c>
      <c r="G14213" t="str">
        <f t="shared" ref="G14213:G14276" si="445">IF(A14213 = 2015, IF(E14213&lt; 2015, "Existing","New"),"Existing")</f>
        <v>Existing</v>
      </c>
    </row>
    <row r="14214" spans="1:7" ht="19" x14ac:dyDescent="0.25">
      <c r="A14214" s="7">
        <v>2015</v>
      </c>
      <c r="B14214" s="7" t="s">
        <v>1784</v>
      </c>
      <c r="C14214" s="7" t="s">
        <v>6</v>
      </c>
      <c r="D14214" s="24">
        <v>586126.75</v>
      </c>
      <c r="E14214">
        <f>INDEX('B. Store opening dates'!$B$5:$B$2448,MATCH('A. Sales by store'!B14214,'B. Store opening dates'!$A$5:$A$2448,0))</f>
        <v>2013</v>
      </c>
      <c r="F14214" t="str">
        <f t="shared" si="444"/>
        <v>Old</v>
      </c>
      <c r="G14214" t="str">
        <f t="shared" si="445"/>
        <v>Existing</v>
      </c>
    </row>
    <row r="14215" spans="1:7" ht="19" x14ac:dyDescent="0.25">
      <c r="A14215" s="7">
        <v>2014</v>
      </c>
      <c r="B14215" s="7" t="s">
        <v>1784</v>
      </c>
      <c r="C14215" s="7" t="s">
        <v>6</v>
      </c>
      <c r="D14215" s="24">
        <v>407835.29</v>
      </c>
      <c r="E14215">
        <f>INDEX('B. Store opening dates'!$B$5:$B$2448,MATCH('A. Sales by store'!B14215,'B. Store opening dates'!$A$5:$A$2448,0))</f>
        <v>2013</v>
      </c>
      <c r="F14215" t="str">
        <f t="shared" si="444"/>
        <v>Old</v>
      </c>
      <c r="G14215" t="str">
        <f t="shared" si="445"/>
        <v>Existing</v>
      </c>
    </row>
    <row r="14216" spans="1:7" ht="19" x14ac:dyDescent="0.25">
      <c r="A14216" s="7">
        <v>2015</v>
      </c>
      <c r="B14216" s="7" t="s">
        <v>1784</v>
      </c>
      <c r="C14216" s="7" t="s">
        <v>7</v>
      </c>
      <c r="D14216" s="24">
        <v>166331.15</v>
      </c>
      <c r="E14216">
        <f>INDEX('B. Store opening dates'!$B$5:$B$2448,MATCH('A. Sales by store'!B14216,'B. Store opening dates'!$A$5:$A$2448,0))</f>
        <v>2013</v>
      </c>
      <c r="F14216" t="str">
        <f t="shared" si="444"/>
        <v>Old</v>
      </c>
      <c r="G14216" t="str">
        <f t="shared" si="445"/>
        <v>Existing</v>
      </c>
    </row>
    <row r="14217" spans="1:7" ht="19" x14ac:dyDescent="0.25">
      <c r="A14217" s="7">
        <v>2014</v>
      </c>
      <c r="B14217" s="7" t="s">
        <v>1784</v>
      </c>
      <c r="C14217" s="7" t="s">
        <v>7</v>
      </c>
      <c r="D14217" s="24">
        <v>174564.14</v>
      </c>
      <c r="E14217">
        <f>INDEX('B. Store opening dates'!$B$5:$B$2448,MATCH('A. Sales by store'!B14217,'B. Store opening dates'!$A$5:$A$2448,0))</f>
        <v>2013</v>
      </c>
      <c r="F14217" t="str">
        <f t="shared" si="444"/>
        <v>Old</v>
      </c>
      <c r="G14217" t="str">
        <f t="shared" si="445"/>
        <v>Existing</v>
      </c>
    </row>
    <row r="14218" spans="1:7" ht="19" x14ac:dyDescent="0.25">
      <c r="A14218" s="7">
        <v>2015</v>
      </c>
      <c r="B14218" s="7" t="s">
        <v>1784</v>
      </c>
      <c r="C14218" s="7" t="s">
        <v>8</v>
      </c>
      <c r="D14218" s="24">
        <v>751071.28</v>
      </c>
      <c r="E14218">
        <f>INDEX('B. Store opening dates'!$B$5:$B$2448,MATCH('A. Sales by store'!B14218,'B. Store opening dates'!$A$5:$A$2448,0))</f>
        <v>2013</v>
      </c>
      <c r="F14218" t="str">
        <f t="shared" si="444"/>
        <v>Old</v>
      </c>
      <c r="G14218" t="str">
        <f t="shared" si="445"/>
        <v>Existing</v>
      </c>
    </row>
    <row r="14219" spans="1:7" ht="19" x14ac:dyDescent="0.25">
      <c r="A14219" s="7">
        <v>2014</v>
      </c>
      <c r="B14219" s="7" t="s">
        <v>1784</v>
      </c>
      <c r="C14219" s="7" t="s">
        <v>8</v>
      </c>
      <c r="D14219" s="24">
        <v>779641.33</v>
      </c>
      <c r="E14219">
        <f>INDEX('B. Store opening dates'!$B$5:$B$2448,MATCH('A. Sales by store'!B14219,'B. Store opening dates'!$A$5:$A$2448,0))</f>
        <v>2013</v>
      </c>
      <c r="F14219" t="str">
        <f t="shared" si="444"/>
        <v>Old</v>
      </c>
      <c r="G14219" t="str">
        <f t="shared" si="445"/>
        <v>Existing</v>
      </c>
    </row>
    <row r="14220" spans="1:7" ht="19" x14ac:dyDescent="0.25">
      <c r="A14220" s="7">
        <v>2015</v>
      </c>
      <c r="B14220" s="7" t="s">
        <v>1785</v>
      </c>
      <c r="C14220" s="7" t="s">
        <v>5</v>
      </c>
      <c r="D14220" s="24">
        <v>489112.22</v>
      </c>
      <c r="E14220">
        <f>INDEX('B. Store opening dates'!$B$5:$B$2448,MATCH('A. Sales by store'!B14220,'B. Store opening dates'!$A$5:$A$2448,0))</f>
        <v>2013</v>
      </c>
      <c r="F14220" t="str">
        <f t="shared" si="444"/>
        <v>Old</v>
      </c>
      <c r="G14220" t="str">
        <f t="shared" si="445"/>
        <v>Existing</v>
      </c>
    </row>
    <row r="14221" spans="1:7" ht="19" x14ac:dyDescent="0.25">
      <c r="A14221" s="7">
        <v>2014</v>
      </c>
      <c r="B14221" s="7" t="s">
        <v>1785</v>
      </c>
      <c r="C14221" s="7" t="s">
        <v>5</v>
      </c>
      <c r="D14221" s="24">
        <v>531736.43000000005</v>
      </c>
      <c r="E14221">
        <f>INDEX('B. Store opening dates'!$B$5:$B$2448,MATCH('A. Sales by store'!B14221,'B. Store opening dates'!$A$5:$A$2448,0))</f>
        <v>2013</v>
      </c>
      <c r="F14221" t="str">
        <f t="shared" si="444"/>
        <v>Old</v>
      </c>
      <c r="G14221" t="str">
        <f t="shared" si="445"/>
        <v>Existing</v>
      </c>
    </row>
    <row r="14222" spans="1:7" ht="19" x14ac:dyDescent="0.25">
      <c r="A14222" s="7">
        <v>2015</v>
      </c>
      <c r="B14222" s="7" t="s">
        <v>1785</v>
      </c>
      <c r="C14222" s="7" t="s">
        <v>6</v>
      </c>
      <c r="D14222" s="24">
        <v>366254.03</v>
      </c>
      <c r="E14222">
        <f>INDEX('B. Store opening dates'!$B$5:$B$2448,MATCH('A. Sales by store'!B14222,'B. Store opening dates'!$A$5:$A$2448,0))</f>
        <v>2013</v>
      </c>
      <c r="F14222" t="str">
        <f t="shared" si="444"/>
        <v>Old</v>
      </c>
      <c r="G14222" t="str">
        <f t="shared" si="445"/>
        <v>Existing</v>
      </c>
    </row>
    <row r="14223" spans="1:7" ht="19" x14ac:dyDescent="0.25">
      <c r="A14223" s="7">
        <v>2014</v>
      </c>
      <c r="B14223" s="7" t="s">
        <v>1785</v>
      </c>
      <c r="C14223" s="7" t="s">
        <v>6</v>
      </c>
      <c r="D14223" s="24">
        <v>256080.42</v>
      </c>
      <c r="E14223">
        <f>INDEX('B. Store opening dates'!$B$5:$B$2448,MATCH('A. Sales by store'!B14223,'B. Store opening dates'!$A$5:$A$2448,0))</f>
        <v>2013</v>
      </c>
      <c r="F14223" t="str">
        <f t="shared" si="444"/>
        <v>Old</v>
      </c>
      <c r="G14223" t="str">
        <f t="shared" si="445"/>
        <v>Existing</v>
      </c>
    </row>
    <row r="14224" spans="1:7" ht="19" x14ac:dyDescent="0.25">
      <c r="A14224" s="7">
        <v>2015</v>
      </c>
      <c r="B14224" s="7" t="s">
        <v>1785</v>
      </c>
      <c r="C14224" s="7" t="s">
        <v>7</v>
      </c>
      <c r="D14224" s="24">
        <v>178249.75</v>
      </c>
      <c r="E14224">
        <f>INDEX('B. Store opening dates'!$B$5:$B$2448,MATCH('A. Sales by store'!B14224,'B. Store opening dates'!$A$5:$A$2448,0))</f>
        <v>2013</v>
      </c>
      <c r="F14224" t="str">
        <f t="shared" si="444"/>
        <v>Old</v>
      </c>
      <c r="G14224" t="str">
        <f t="shared" si="445"/>
        <v>Existing</v>
      </c>
    </row>
    <row r="14225" spans="1:7" ht="19" x14ac:dyDescent="0.25">
      <c r="A14225" s="7">
        <v>2014</v>
      </c>
      <c r="B14225" s="7" t="s">
        <v>1785</v>
      </c>
      <c r="C14225" s="7" t="s">
        <v>7</v>
      </c>
      <c r="D14225" s="24">
        <v>189373.5</v>
      </c>
      <c r="E14225">
        <f>INDEX('B. Store opening dates'!$B$5:$B$2448,MATCH('A. Sales by store'!B14225,'B. Store opening dates'!$A$5:$A$2448,0))</f>
        <v>2013</v>
      </c>
      <c r="F14225" t="str">
        <f t="shared" si="444"/>
        <v>Old</v>
      </c>
      <c r="G14225" t="str">
        <f t="shared" si="445"/>
        <v>Existing</v>
      </c>
    </row>
    <row r="14226" spans="1:7" ht="19" x14ac:dyDescent="0.25">
      <c r="A14226" s="7">
        <v>2015</v>
      </c>
      <c r="B14226" s="7" t="s">
        <v>1785</v>
      </c>
      <c r="C14226" s="7" t="s">
        <v>8</v>
      </c>
      <c r="D14226" s="24">
        <v>500461.45</v>
      </c>
      <c r="E14226">
        <f>INDEX('B. Store opening dates'!$B$5:$B$2448,MATCH('A. Sales by store'!B14226,'B. Store opening dates'!$A$5:$A$2448,0))</f>
        <v>2013</v>
      </c>
      <c r="F14226" t="str">
        <f t="shared" si="444"/>
        <v>Old</v>
      </c>
      <c r="G14226" t="str">
        <f t="shared" si="445"/>
        <v>Existing</v>
      </c>
    </row>
    <row r="14227" spans="1:7" ht="19" x14ac:dyDescent="0.25">
      <c r="A14227" s="7">
        <v>2014</v>
      </c>
      <c r="B14227" s="7" t="s">
        <v>1785</v>
      </c>
      <c r="C14227" s="7" t="s">
        <v>8</v>
      </c>
      <c r="D14227" s="24">
        <v>523389.47</v>
      </c>
      <c r="E14227">
        <f>INDEX('B. Store opening dates'!$B$5:$B$2448,MATCH('A. Sales by store'!B14227,'B. Store opening dates'!$A$5:$A$2448,0))</f>
        <v>2013</v>
      </c>
      <c r="F14227" t="str">
        <f t="shared" si="444"/>
        <v>Old</v>
      </c>
      <c r="G14227" t="str">
        <f t="shared" si="445"/>
        <v>Existing</v>
      </c>
    </row>
    <row r="14228" spans="1:7" ht="19" x14ac:dyDescent="0.25">
      <c r="A14228" s="7">
        <v>2015</v>
      </c>
      <c r="B14228" s="7" t="s">
        <v>1786</v>
      </c>
      <c r="C14228" s="7" t="s">
        <v>5</v>
      </c>
      <c r="D14228" s="24">
        <v>591473.26</v>
      </c>
      <c r="E14228">
        <f>INDEX('B. Store opening dates'!$B$5:$B$2448,MATCH('A. Sales by store'!B14228,'B. Store opening dates'!$A$5:$A$2448,0))</f>
        <v>2013</v>
      </c>
      <c r="F14228" t="str">
        <f t="shared" si="444"/>
        <v>Old</v>
      </c>
      <c r="G14228" t="str">
        <f t="shared" si="445"/>
        <v>Existing</v>
      </c>
    </row>
    <row r="14229" spans="1:7" ht="19" x14ac:dyDescent="0.25">
      <c r="A14229" s="7">
        <v>2014</v>
      </c>
      <c r="B14229" s="7" t="s">
        <v>1786</v>
      </c>
      <c r="C14229" s="7" t="s">
        <v>5</v>
      </c>
      <c r="D14229" s="24">
        <v>648871</v>
      </c>
      <c r="E14229">
        <f>INDEX('B. Store opening dates'!$B$5:$B$2448,MATCH('A. Sales by store'!B14229,'B. Store opening dates'!$A$5:$A$2448,0))</f>
        <v>2013</v>
      </c>
      <c r="F14229" t="str">
        <f t="shared" si="444"/>
        <v>Old</v>
      </c>
      <c r="G14229" t="str">
        <f t="shared" si="445"/>
        <v>Existing</v>
      </c>
    </row>
    <row r="14230" spans="1:7" ht="19" x14ac:dyDescent="0.25">
      <c r="A14230" s="7">
        <v>2015</v>
      </c>
      <c r="B14230" s="7" t="s">
        <v>1786</v>
      </c>
      <c r="C14230" s="7" t="s">
        <v>6</v>
      </c>
      <c r="D14230" s="24">
        <v>412218.71</v>
      </c>
      <c r="E14230">
        <f>INDEX('B. Store opening dates'!$B$5:$B$2448,MATCH('A. Sales by store'!B14230,'B. Store opening dates'!$A$5:$A$2448,0))</f>
        <v>2013</v>
      </c>
      <c r="F14230" t="str">
        <f t="shared" si="444"/>
        <v>Old</v>
      </c>
      <c r="G14230" t="str">
        <f t="shared" si="445"/>
        <v>Existing</v>
      </c>
    </row>
    <row r="14231" spans="1:7" ht="19" x14ac:dyDescent="0.25">
      <c r="A14231" s="7">
        <v>2014</v>
      </c>
      <c r="B14231" s="7" t="s">
        <v>1786</v>
      </c>
      <c r="C14231" s="7" t="s">
        <v>6</v>
      </c>
      <c r="D14231" s="24">
        <v>304578.3</v>
      </c>
      <c r="E14231">
        <f>INDEX('B. Store opening dates'!$B$5:$B$2448,MATCH('A. Sales by store'!B14231,'B. Store opening dates'!$A$5:$A$2448,0))</f>
        <v>2013</v>
      </c>
      <c r="F14231" t="str">
        <f t="shared" si="444"/>
        <v>Old</v>
      </c>
      <c r="G14231" t="str">
        <f t="shared" si="445"/>
        <v>Existing</v>
      </c>
    </row>
    <row r="14232" spans="1:7" ht="19" x14ac:dyDescent="0.25">
      <c r="A14232" s="7">
        <v>2015</v>
      </c>
      <c r="B14232" s="7" t="s">
        <v>1786</v>
      </c>
      <c r="C14232" s="7" t="s">
        <v>7</v>
      </c>
      <c r="D14232" s="24">
        <v>210991.81</v>
      </c>
      <c r="E14232">
        <f>INDEX('B. Store opening dates'!$B$5:$B$2448,MATCH('A. Sales by store'!B14232,'B. Store opening dates'!$A$5:$A$2448,0))</f>
        <v>2013</v>
      </c>
      <c r="F14232" t="str">
        <f t="shared" si="444"/>
        <v>Old</v>
      </c>
      <c r="G14232" t="str">
        <f t="shared" si="445"/>
        <v>Existing</v>
      </c>
    </row>
    <row r="14233" spans="1:7" ht="19" x14ac:dyDescent="0.25">
      <c r="A14233" s="7">
        <v>2014</v>
      </c>
      <c r="B14233" s="7" t="s">
        <v>1786</v>
      </c>
      <c r="C14233" s="7" t="s">
        <v>7</v>
      </c>
      <c r="D14233" s="24">
        <v>223582.44</v>
      </c>
      <c r="E14233">
        <f>INDEX('B. Store opening dates'!$B$5:$B$2448,MATCH('A. Sales by store'!B14233,'B. Store opening dates'!$A$5:$A$2448,0))</f>
        <v>2013</v>
      </c>
      <c r="F14233" t="str">
        <f t="shared" si="444"/>
        <v>Old</v>
      </c>
      <c r="G14233" t="str">
        <f t="shared" si="445"/>
        <v>Existing</v>
      </c>
    </row>
    <row r="14234" spans="1:7" ht="19" x14ac:dyDescent="0.25">
      <c r="A14234" s="7">
        <v>2015</v>
      </c>
      <c r="B14234" s="7" t="s">
        <v>1786</v>
      </c>
      <c r="C14234" s="7" t="s">
        <v>8</v>
      </c>
      <c r="D14234" s="24">
        <v>430857.03</v>
      </c>
      <c r="E14234">
        <f>INDEX('B. Store opening dates'!$B$5:$B$2448,MATCH('A. Sales by store'!B14234,'B. Store opening dates'!$A$5:$A$2448,0))</f>
        <v>2013</v>
      </c>
      <c r="F14234" t="str">
        <f t="shared" si="444"/>
        <v>Old</v>
      </c>
      <c r="G14234" t="str">
        <f t="shared" si="445"/>
        <v>Existing</v>
      </c>
    </row>
    <row r="14235" spans="1:7" ht="19" x14ac:dyDescent="0.25">
      <c r="A14235" s="7">
        <v>2014</v>
      </c>
      <c r="B14235" s="7" t="s">
        <v>1786</v>
      </c>
      <c r="C14235" s="7" t="s">
        <v>8</v>
      </c>
      <c r="D14235" s="24">
        <v>447947.87</v>
      </c>
      <c r="E14235">
        <f>INDEX('B. Store opening dates'!$B$5:$B$2448,MATCH('A. Sales by store'!B14235,'B. Store opening dates'!$A$5:$A$2448,0))</f>
        <v>2013</v>
      </c>
      <c r="F14235" t="str">
        <f t="shared" si="444"/>
        <v>Old</v>
      </c>
      <c r="G14235" t="str">
        <f t="shared" si="445"/>
        <v>Existing</v>
      </c>
    </row>
    <row r="14236" spans="1:7" ht="19" x14ac:dyDescent="0.25">
      <c r="A14236" s="7">
        <v>2015</v>
      </c>
      <c r="B14236" s="7" t="s">
        <v>1787</v>
      </c>
      <c r="C14236" s="7" t="s">
        <v>5</v>
      </c>
      <c r="D14236" s="24">
        <v>854304</v>
      </c>
      <c r="E14236">
        <f>INDEX('B. Store opening dates'!$B$5:$B$2448,MATCH('A. Sales by store'!B14236,'B. Store opening dates'!$A$5:$A$2448,0))</f>
        <v>2013</v>
      </c>
      <c r="F14236" t="str">
        <f t="shared" si="444"/>
        <v>Old</v>
      </c>
      <c r="G14236" t="str">
        <f t="shared" si="445"/>
        <v>Existing</v>
      </c>
    </row>
    <row r="14237" spans="1:7" ht="19" x14ac:dyDescent="0.25">
      <c r="A14237" s="7">
        <v>2014</v>
      </c>
      <c r="B14237" s="7" t="s">
        <v>1787</v>
      </c>
      <c r="C14237" s="7" t="s">
        <v>5</v>
      </c>
      <c r="D14237" s="24">
        <v>938872.55</v>
      </c>
      <c r="E14237">
        <f>INDEX('B. Store opening dates'!$B$5:$B$2448,MATCH('A. Sales by store'!B14237,'B. Store opening dates'!$A$5:$A$2448,0))</f>
        <v>2013</v>
      </c>
      <c r="F14237" t="str">
        <f t="shared" si="444"/>
        <v>Old</v>
      </c>
      <c r="G14237" t="str">
        <f t="shared" si="445"/>
        <v>Existing</v>
      </c>
    </row>
    <row r="14238" spans="1:7" ht="19" x14ac:dyDescent="0.25">
      <c r="A14238" s="7">
        <v>2015</v>
      </c>
      <c r="B14238" s="7" t="s">
        <v>1787</v>
      </c>
      <c r="C14238" s="7" t="s">
        <v>6</v>
      </c>
      <c r="D14238" s="24">
        <v>568726.44999999995</v>
      </c>
      <c r="E14238">
        <f>INDEX('B. Store opening dates'!$B$5:$B$2448,MATCH('A. Sales by store'!B14238,'B. Store opening dates'!$A$5:$A$2448,0))</f>
        <v>2013</v>
      </c>
      <c r="F14238" t="str">
        <f t="shared" si="444"/>
        <v>Old</v>
      </c>
      <c r="G14238" t="str">
        <f t="shared" si="445"/>
        <v>Existing</v>
      </c>
    </row>
    <row r="14239" spans="1:7" ht="19" x14ac:dyDescent="0.25">
      <c r="A14239" s="7">
        <v>2014</v>
      </c>
      <c r="B14239" s="7" t="s">
        <v>1787</v>
      </c>
      <c r="C14239" s="7" t="s">
        <v>6</v>
      </c>
      <c r="D14239" s="24">
        <v>404094.43</v>
      </c>
      <c r="E14239">
        <f>INDEX('B. Store opening dates'!$B$5:$B$2448,MATCH('A. Sales by store'!B14239,'B. Store opening dates'!$A$5:$A$2448,0))</f>
        <v>2013</v>
      </c>
      <c r="F14239" t="str">
        <f t="shared" si="444"/>
        <v>Old</v>
      </c>
      <c r="G14239" t="str">
        <f t="shared" si="445"/>
        <v>Existing</v>
      </c>
    </row>
    <row r="14240" spans="1:7" ht="19" x14ac:dyDescent="0.25">
      <c r="A14240" s="7">
        <v>2015</v>
      </c>
      <c r="B14240" s="7" t="s">
        <v>1787</v>
      </c>
      <c r="C14240" s="7" t="s">
        <v>7</v>
      </c>
      <c r="D14240" s="24">
        <v>151482.03</v>
      </c>
      <c r="E14240">
        <f>INDEX('B. Store opening dates'!$B$5:$B$2448,MATCH('A. Sales by store'!B14240,'B. Store opening dates'!$A$5:$A$2448,0))</f>
        <v>2013</v>
      </c>
      <c r="F14240" t="str">
        <f t="shared" si="444"/>
        <v>Old</v>
      </c>
      <c r="G14240" t="str">
        <f t="shared" si="445"/>
        <v>Existing</v>
      </c>
    </row>
    <row r="14241" spans="1:7" ht="19" x14ac:dyDescent="0.25">
      <c r="A14241" s="7">
        <v>2014</v>
      </c>
      <c r="B14241" s="7" t="s">
        <v>1787</v>
      </c>
      <c r="C14241" s="7" t="s">
        <v>7</v>
      </c>
      <c r="D14241" s="24">
        <v>159719.67999999999</v>
      </c>
      <c r="E14241">
        <f>INDEX('B. Store opening dates'!$B$5:$B$2448,MATCH('A. Sales by store'!B14241,'B. Store opening dates'!$A$5:$A$2448,0))</f>
        <v>2013</v>
      </c>
      <c r="F14241" t="str">
        <f t="shared" si="444"/>
        <v>Old</v>
      </c>
      <c r="G14241" t="str">
        <f t="shared" si="445"/>
        <v>Existing</v>
      </c>
    </row>
    <row r="14242" spans="1:7" ht="19" x14ac:dyDescent="0.25">
      <c r="A14242" s="7">
        <v>2015</v>
      </c>
      <c r="B14242" s="7" t="s">
        <v>1787</v>
      </c>
      <c r="C14242" s="7" t="s">
        <v>8</v>
      </c>
      <c r="D14242" s="24">
        <v>625803.15</v>
      </c>
      <c r="E14242">
        <f>INDEX('B. Store opening dates'!$B$5:$B$2448,MATCH('A. Sales by store'!B14242,'B. Store opening dates'!$A$5:$A$2448,0))</f>
        <v>2013</v>
      </c>
      <c r="F14242" t="str">
        <f t="shared" si="444"/>
        <v>Old</v>
      </c>
      <c r="G14242" t="str">
        <f t="shared" si="445"/>
        <v>Existing</v>
      </c>
    </row>
    <row r="14243" spans="1:7" ht="19" x14ac:dyDescent="0.25">
      <c r="A14243" s="7">
        <v>2014</v>
      </c>
      <c r="B14243" s="7" t="s">
        <v>1787</v>
      </c>
      <c r="C14243" s="7" t="s">
        <v>8</v>
      </c>
      <c r="D14243" s="24">
        <v>652616.44999999995</v>
      </c>
      <c r="E14243">
        <f>INDEX('B. Store opening dates'!$B$5:$B$2448,MATCH('A. Sales by store'!B14243,'B. Store opening dates'!$A$5:$A$2448,0))</f>
        <v>2013</v>
      </c>
      <c r="F14243" t="str">
        <f t="shared" si="444"/>
        <v>Old</v>
      </c>
      <c r="G14243" t="str">
        <f t="shared" si="445"/>
        <v>Existing</v>
      </c>
    </row>
    <row r="14244" spans="1:7" ht="19" x14ac:dyDescent="0.25">
      <c r="A14244" s="7">
        <v>2015</v>
      </c>
      <c r="B14244" s="7" t="s">
        <v>1788</v>
      </c>
      <c r="C14244" s="7" t="s">
        <v>5</v>
      </c>
      <c r="D14244" s="24">
        <v>918624.68</v>
      </c>
      <c r="E14244">
        <f>INDEX('B. Store opening dates'!$B$5:$B$2448,MATCH('A. Sales by store'!B14244,'B. Store opening dates'!$A$5:$A$2448,0))</f>
        <v>2013</v>
      </c>
      <c r="F14244" t="str">
        <f t="shared" si="444"/>
        <v>Old</v>
      </c>
      <c r="G14244" t="str">
        <f t="shared" si="445"/>
        <v>Existing</v>
      </c>
    </row>
    <row r="14245" spans="1:7" ht="19" x14ac:dyDescent="0.25">
      <c r="A14245" s="7">
        <v>2014</v>
      </c>
      <c r="B14245" s="7" t="s">
        <v>1788</v>
      </c>
      <c r="C14245" s="7" t="s">
        <v>5</v>
      </c>
      <c r="D14245" s="24">
        <v>1007162.88</v>
      </c>
      <c r="E14245">
        <f>INDEX('B. Store opening dates'!$B$5:$B$2448,MATCH('A. Sales by store'!B14245,'B. Store opening dates'!$A$5:$A$2448,0))</f>
        <v>2013</v>
      </c>
      <c r="F14245" t="str">
        <f t="shared" si="444"/>
        <v>Old</v>
      </c>
      <c r="G14245" t="str">
        <f t="shared" si="445"/>
        <v>Existing</v>
      </c>
    </row>
    <row r="14246" spans="1:7" ht="19" x14ac:dyDescent="0.25">
      <c r="A14246" s="7">
        <v>2015</v>
      </c>
      <c r="B14246" s="7" t="s">
        <v>1788</v>
      </c>
      <c r="C14246" s="7" t="s">
        <v>6</v>
      </c>
      <c r="D14246" s="24">
        <v>444766.64</v>
      </c>
      <c r="E14246">
        <f>INDEX('B. Store opening dates'!$B$5:$B$2448,MATCH('A. Sales by store'!B14246,'B. Store opening dates'!$A$5:$A$2448,0))</f>
        <v>2013</v>
      </c>
      <c r="F14246" t="str">
        <f t="shared" si="444"/>
        <v>Old</v>
      </c>
      <c r="G14246" t="str">
        <f t="shared" si="445"/>
        <v>Existing</v>
      </c>
    </row>
    <row r="14247" spans="1:7" ht="19" x14ac:dyDescent="0.25">
      <c r="A14247" s="7">
        <v>2014</v>
      </c>
      <c r="B14247" s="7" t="s">
        <v>1788</v>
      </c>
      <c r="C14247" s="7" t="s">
        <v>6</v>
      </c>
      <c r="D14247" s="24">
        <v>322610.88</v>
      </c>
      <c r="E14247">
        <f>INDEX('B. Store opening dates'!$B$5:$B$2448,MATCH('A. Sales by store'!B14247,'B. Store opening dates'!$A$5:$A$2448,0))</f>
        <v>2013</v>
      </c>
      <c r="F14247" t="str">
        <f t="shared" si="444"/>
        <v>Old</v>
      </c>
      <c r="G14247" t="str">
        <f t="shared" si="445"/>
        <v>Existing</v>
      </c>
    </row>
    <row r="14248" spans="1:7" ht="19" x14ac:dyDescent="0.25">
      <c r="A14248" s="7">
        <v>2015</v>
      </c>
      <c r="B14248" s="7" t="s">
        <v>1788</v>
      </c>
      <c r="C14248" s="7" t="s">
        <v>7</v>
      </c>
      <c r="D14248" s="24">
        <v>107104.19</v>
      </c>
      <c r="E14248">
        <f>INDEX('B. Store opening dates'!$B$5:$B$2448,MATCH('A. Sales by store'!B14248,'B. Store opening dates'!$A$5:$A$2448,0))</f>
        <v>2013</v>
      </c>
      <c r="F14248" t="str">
        <f t="shared" si="444"/>
        <v>Old</v>
      </c>
      <c r="G14248" t="str">
        <f t="shared" si="445"/>
        <v>Existing</v>
      </c>
    </row>
    <row r="14249" spans="1:7" ht="19" x14ac:dyDescent="0.25">
      <c r="A14249" s="7">
        <v>2014</v>
      </c>
      <c r="B14249" s="7" t="s">
        <v>1788</v>
      </c>
      <c r="C14249" s="7" t="s">
        <v>7</v>
      </c>
      <c r="D14249" s="24">
        <v>112263.01</v>
      </c>
      <c r="E14249">
        <f>INDEX('B. Store opening dates'!$B$5:$B$2448,MATCH('A. Sales by store'!B14249,'B. Store opening dates'!$A$5:$A$2448,0))</f>
        <v>2013</v>
      </c>
      <c r="F14249" t="str">
        <f t="shared" si="444"/>
        <v>Old</v>
      </c>
      <c r="G14249" t="str">
        <f t="shared" si="445"/>
        <v>Existing</v>
      </c>
    </row>
    <row r="14250" spans="1:7" ht="19" x14ac:dyDescent="0.25">
      <c r="A14250" s="7">
        <v>2015</v>
      </c>
      <c r="B14250" s="7" t="s">
        <v>1788</v>
      </c>
      <c r="C14250" s="7" t="s">
        <v>8</v>
      </c>
      <c r="D14250" s="24">
        <v>422596.63</v>
      </c>
      <c r="E14250">
        <f>INDEX('B. Store opening dates'!$B$5:$B$2448,MATCH('A. Sales by store'!B14250,'B. Store opening dates'!$A$5:$A$2448,0))</f>
        <v>2013</v>
      </c>
      <c r="F14250" t="str">
        <f t="shared" si="444"/>
        <v>Old</v>
      </c>
      <c r="G14250" t="str">
        <f t="shared" si="445"/>
        <v>Existing</v>
      </c>
    </row>
    <row r="14251" spans="1:7" ht="19" x14ac:dyDescent="0.25">
      <c r="A14251" s="7">
        <v>2014</v>
      </c>
      <c r="B14251" s="7" t="s">
        <v>1788</v>
      </c>
      <c r="C14251" s="7" t="s">
        <v>8</v>
      </c>
      <c r="D14251" s="24">
        <v>443461.57</v>
      </c>
      <c r="E14251">
        <f>INDEX('B. Store opening dates'!$B$5:$B$2448,MATCH('A. Sales by store'!B14251,'B. Store opening dates'!$A$5:$A$2448,0))</f>
        <v>2013</v>
      </c>
      <c r="F14251" t="str">
        <f t="shared" si="444"/>
        <v>Old</v>
      </c>
      <c r="G14251" t="str">
        <f t="shared" si="445"/>
        <v>Existing</v>
      </c>
    </row>
    <row r="14252" spans="1:7" ht="19" x14ac:dyDescent="0.25">
      <c r="A14252" s="7">
        <v>2015</v>
      </c>
      <c r="B14252" s="7" t="s">
        <v>1789</v>
      </c>
      <c r="C14252" s="7" t="s">
        <v>5</v>
      </c>
      <c r="D14252" s="24">
        <v>680811.25</v>
      </c>
      <c r="E14252">
        <f>INDEX('B. Store opening dates'!$B$5:$B$2448,MATCH('A. Sales by store'!B14252,'B. Store opening dates'!$A$5:$A$2448,0))</f>
        <v>2013</v>
      </c>
      <c r="F14252" t="str">
        <f t="shared" si="444"/>
        <v>Old</v>
      </c>
      <c r="G14252" t="str">
        <f t="shared" si="445"/>
        <v>Existing</v>
      </c>
    </row>
    <row r="14253" spans="1:7" ht="19" x14ac:dyDescent="0.25">
      <c r="A14253" s="7">
        <v>2014</v>
      </c>
      <c r="B14253" s="7" t="s">
        <v>1789</v>
      </c>
      <c r="C14253" s="7" t="s">
        <v>5</v>
      </c>
      <c r="D14253" s="24">
        <v>750760.57</v>
      </c>
      <c r="E14253">
        <f>INDEX('B. Store opening dates'!$B$5:$B$2448,MATCH('A. Sales by store'!B14253,'B. Store opening dates'!$A$5:$A$2448,0))</f>
        <v>2013</v>
      </c>
      <c r="F14253" t="str">
        <f t="shared" si="444"/>
        <v>Old</v>
      </c>
      <c r="G14253" t="str">
        <f t="shared" si="445"/>
        <v>Existing</v>
      </c>
    </row>
    <row r="14254" spans="1:7" ht="19" x14ac:dyDescent="0.25">
      <c r="A14254" s="7">
        <v>2015</v>
      </c>
      <c r="B14254" s="7" t="s">
        <v>1789</v>
      </c>
      <c r="C14254" s="7" t="s">
        <v>6</v>
      </c>
      <c r="D14254" s="24">
        <v>492952.57</v>
      </c>
      <c r="E14254">
        <f>INDEX('B. Store opening dates'!$B$5:$B$2448,MATCH('A. Sales by store'!B14254,'B. Store opening dates'!$A$5:$A$2448,0))</f>
        <v>2013</v>
      </c>
      <c r="F14254" t="str">
        <f t="shared" si="444"/>
        <v>Old</v>
      </c>
      <c r="G14254" t="str">
        <f t="shared" si="445"/>
        <v>Existing</v>
      </c>
    </row>
    <row r="14255" spans="1:7" ht="19" x14ac:dyDescent="0.25">
      <c r="A14255" s="7">
        <v>2014</v>
      </c>
      <c r="B14255" s="7" t="s">
        <v>1789</v>
      </c>
      <c r="C14255" s="7" t="s">
        <v>6</v>
      </c>
      <c r="D14255" s="24">
        <v>343720.45</v>
      </c>
      <c r="E14255">
        <f>INDEX('B. Store opening dates'!$B$5:$B$2448,MATCH('A. Sales by store'!B14255,'B. Store opening dates'!$A$5:$A$2448,0))</f>
        <v>2013</v>
      </c>
      <c r="F14255" t="str">
        <f t="shared" si="444"/>
        <v>Old</v>
      </c>
      <c r="G14255" t="str">
        <f t="shared" si="445"/>
        <v>Existing</v>
      </c>
    </row>
    <row r="14256" spans="1:7" ht="19" x14ac:dyDescent="0.25">
      <c r="A14256" s="7">
        <v>2015</v>
      </c>
      <c r="B14256" s="7" t="s">
        <v>1789</v>
      </c>
      <c r="C14256" s="7" t="s">
        <v>7</v>
      </c>
      <c r="D14256" s="24">
        <v>99055.16</v>
      </c>
      <c r="E14256">
        <f>INDEX('B. Store opening dates'!$B$5:$B$2448,MATCH('A. Sales by store'!B14256,'B. Store opening dates'!$A$5:$A$2448,0))</f>
        <v>2013</v>
      </c>
      <c r="F14256" t="str">
        <f t="shared" si="444"/>
        <v>Old</v>
      </c>
      <c r="G14256" t="str">
        <f t="shared" si="445"/>
        <v>Existing</v>
      </c>
    </row>
    <row r="14257" spans="1:7" ht="19" x14ac:dyDescent="0.25">
      <c r="A14257" s="7">
        <v>2014</v>
      </c>
      <c r="B14257" s="7" t="s">
        <v>1789</v>
      </c>
      <c r="C14257" s="7" t="s">
        <v>7</v>
      </c>
      <c r="D14257" s="24">
        <v>105007.16</v>
      </c>
      <c r="E14257">
        <f>INDEX('B. Store opening dates'!$B$5:$B$2448,MATCH('A. Sales by store'!B14257,'B. Store opening dates'!$A$5:$A$2448,0))</f>
        <v>2013</v>
      </c>
      <c r="F14257" t="str">
        <f t="shared" si="444"/>
        <v>Old</v>
      </c>
      <c r="G14257" t="str">
        <f t="shared" si="445"/>
        <v>Existing</v>
      </c>
    </row>
    <row r="14258" spans="1:7" ht="19" x14ac:dyDescent="0.25">
      <c r="A14258" s="7">
        <v>2015</v>
      </c>
      <c r="B14258" s="7" t="s">
        <v>1789</v>
      </c>
      <c r="C14258" s="7" t="s">
        <v>8</v>
      </c>
      <c r="D14258" s="24">
        <v>778618.56</v>
      </c>
      <c r="E14258">
        <f>INDEX('B. Store opening dates'!$B$5:$B$2448,MATCH('A. Sales by store'!B14258,'B. Store opening dates'!$A$5:$A$2448,0))</f>
        <v>2013</v>
      </c>
      <c r="F14258" t="str">
        <f t="shared" si="444"/>
        <v>Old</v>
      </c>
      <c r="G14258" t="str">
        <f t="shared" si="445"/>
        <v>Existing</v>
      </c>
    </row>
    <row r="14259" spans="1:7" ht="19" x14ac:dyDescent="0.25">
      <c r="A14259" s="7">
        <v>2014</v>
      </c>
      <c r="B14259" s="7" t="s">
        <v>1789</v>
      </c>
      <c r="C14259" s="7" t="s">
        <v>8</v>
      </c>
      <c r="D14259" s="24">
        <v>805504.28</v>
      </c>
      <c r="E14259">
        <f>INDEX('B. Store opening dates'!$B$5:$B$2448,MATCH('A. Sales by store'!B14259,'B. Store opening dates'!$A$5:$A$2448,0))</f>
        <v>2013</v>
      </c>
      <c r="F14259" t="str">
        <f t="shared" si="444"/>
        <v>Old</v>
      </c>
      <c r="G14259" t="str">
        <f t="shared" si="445"/>
        <v>Existing</v>
      </c>
    </row>
    <row r="14260" spans="1:7" ht="19" x14ac:dyDescent="0.25">
      <c r="A14260" s="7">
        <v>2015</v>
      </c>
      <c r="B14260" s="7" t="s">
        <v>1790</v>
      </c>
      <c r="C14260" s="7" t="s">
        <v>5</v>
      </c>
      <c r="D14260" s="24">
        <v>621182.51</v>
      </c>
      <c r="E14260">
        <f>INDEX('B. Store opening dates'!$B$5:$B$2448,MATCH('A. Sales by store'!B14260,'B. Store opening dates'!$A$5:$A$2448,0))</f>
        <v>2013</v>
      </c>
      <c r="F14260" t="str">
        <f t="shared" si="444"/>
        <v>Old</v>
      </c>
      <c r="G14260" t="str">
        <f t="shared" si="445"/>
        <v>Existing</v>
      </c>
    </row>
    <row r="14261" spans="1:7" ht="19" x14ac:dyDescent="0.25">
      <c r="A14261" s="7">
        <v>2014</v>
      </c>
      <c r="B14261" s="7" t="s">
        <v>1790</v>
      </c>
      <c r="C14261" s="7" t="s">
        <v>5</v>
      </c>
      <c r="D14261" s="24">
        <v>684658.79</v>
      </c>
      <c r="E14261">
        <f>INDEX('B. Store opening dates'!$B$5:$B$2448,MATCH('A. Sales by store'!B14261,'B. Store opening dates'!$A$5:$A$2448,0))</f>
        <v>2013</v>
      </c>
      <c r="F14261" t="str">
        <f t="shared" si="444"/>
        <v>Old</v>
      </c>
      <c r="G14261" t="str">
        <f t="shared" si="445"/>
        <v>Existing</v>
      </c>
    </row>
    <row r="14262" spans="1:7" ht="19" x14ac:dyDescent="0.25">
      <c r="A14262" s="7">
        <v>2015</v>
      </c>
      <c r="B14262" s="7" t="s">
        <v>1790</v>
      </c>
      <c r="C14262" s="7" t="s">
        <v>6</v>
      </c>
      <c r="D14262" s="24">
        <v>363397.26</v>
      </c>
      <c r="E14262">
        <f>INDEX('B. Store opening dates'!$B$5:$B$2448,MATCH('A. Sales by store'!B14262,'B. Store opening dates'!$A$5:$A$2448,0))</f>
        <v>2013</v>
      </c>
      <c r="F14262" t="str">
        <f t="shared" si="444"/>
        <v>Old</v>
      </c>
      <c r="G14262" t="str">
        <f t="shared" si="445"/>
        <v>Existing</v>
      </c>
    </row>
    <row r="14263" spans="1:7" ht="19" x14ac:dyDescent="0.25">
      <c r="A14263" s="7">
        <v>2014</v>
      </c>
      <c r="B14263" s="7" t="s">
        <v>1790</v>
      </c>
      <c r="C14263" s="7" t="s">
        <v>6</v>
      </c>
      <c r="D14263" s="24">
        <v>251679.6</v>
      </c>
      <c r="E14263">
        <f>INDEX('B. Store opening dates'!$B$5:$B$2448,MATCH('A. Sales by store'!B14263,'B. Store opening dates'!$A$5:$A$2448,0))</f>
        <v>2013</v>
      </c>
      <c r="F14263" t="str">
        <f t="shared" si="444"/>
        <v>Old</v>
      </c>
      <c r="G14263" t="str">
        <f t="shared" si="445"/>
        <v>Existing</v>
      </c>
    </row>
    <row r="14264" spans="1:7" ht="19" x14ac:dyDescent="0.25">
      <c r="A14264" s="7">
        <v>2015</v>
      </c>
      <c r="B14264" s="7" t="s">
        <v>1790</v>
      </c>
      <c r="C14264" s="7" t="s">
        <v>7</v>
      </c>
      <c r="D14264" s="24">
        <v>81973.81</v>
      </c>
      <c r="E14264">
        <f>INDEX('B. Store opening dates'!$B$5:$B$2448,MATCH('A. Sales by store'!B14264,'B. Store opening dates'!$A$5:$A$2448,0))</f>
        <v>2013</v>
      </c>
      <c r="F14264" t="str">
        <f t="shared" si="444"/>
        <v>Old</v>
      </c>
      <c r="G14264" t="str">
        <f t="shared" si="445"/>
        <v>Existing</v>
      </c>
    </row>
    <row r="14265" spans="1:7" ht="19" x14ac:dyDescent="0.25">
      <c r="A14265" s="7">
        <v>2014</v>
      </c>
      <c r="B14265" s="7" t="s">
        <v>1790</v>
      </c>
      <c r="C14265" s="7" t="s">
        <v>7</v>
      </c>
      <c r="D14265" s="24">
        <v>86778.73</v>
      </c>
      <c r="E14265">
        <f>INDEX('B. Store opening dates'!$B$5:$B$2448,MATCH('A. Sales by store'!B14265,'B. Store opening dates'!$A$5:$A$2448,0))</f>
        <v>2013</v>
      </c>
      <c r="F14265" t="str">
        <f t="shared" si="444"/>
        <v>Old</v>
      </c>
      <c r="G14265" t="str">
        <f t="shared" si="445"/>
        <v>Existing</v>
      </c>
    </row>
    <row r="14266" spans="1:7" ht="19" x14ac:dyDescent="0.25">
      <c r="A14266" s="7">
        <v>2015</v>
      </c>
      <c r="B14266" s="7" t="s">
        <v>1790</v>
      </c>
      <c r="C14266" s="7" t="s">
        <v>8</v>
      </c>
      <c r="D14266" s="24">
        <v>409076.88</v>
      </c>
      <c r="E14266">
        <f>INDEX('B. Store opening dates'!$B$5:$B$2448,MATCH('A. Sales by store'!B14266,'B. Store opening dates'!$A$5:$A$2448,0))</f>
        <v>2013</v>
      </c>
      <c r="F14266" t="str">
        <f t="shared" si="444"/>
        <v>Old</v>
      </c>
      <c r="G14266" t="str">
        <f t="shared" si="445"/>
        <v>Existing</v>
      </c>
    </row>
    <row r="14267" spans="1:7" ht="19" x14ac:dyDescent="0.25">
      <c r="A14267" s="7">
        <v>2014</v>
      </c>
      <c r="B14267" s="7" t="s">
        <v>1790</v>
      </c>
      <c r="C14267" s="7" t="s">
        <v>8</v>
      </c>
      <c r="D14267" s="24">
        <v>428726.22</v>
      </c>
      <c r="E14267">
        <f>INDEX('B. Store opening dates'!$B$5:$B$2448,MATCH('A. Sales by store'!B14267,'B. Store opening dates'!$A$5:$A$2448,0))</f>
        <v>2013</v>
      </c>
      <c r="F14267" t="str">
        <f t="shared" si="444"/>
        <v>Old</v>
      </c>
      <c r="G14267" t="str">
        <f t="shared" si="445"/>
        <v>Existing</v>
      </c>
    </row>
    <row r="14268" spans="1:7" ht="19" x14ac:dyDescent="0.25">
      <c r="A14268" s="7">
        <v>2015</v>
      </c>
      <c r="B14268" s="7" t="s">
        <v>1791</v>
      </c>
      <c r="C14268" s="7" t="s">
        <v>5</v>
      </c>
      <c r="D14268" s="24">
        <v>733435.28</v>
      </c>
      <c r="E14268">
        <f>INDEX('B. Store opening dates'!$B$5:$B$2448,MATCH('A. Sales by store'!B14268,'B. Store opening dates'!$A$5:$A$2448,0))</f>
        <v>2013</v>
      </c>
      <c r="F14268" t="str">
        <f t="shared" si="444"/>
        <v>Old</v>
      </c>
      <c r="G14268" t="str">
        <f t="shared" si="445"/>
        <v>Existing</v>
      </c>
    </row>
    <row r="14269" spans="1:7" ht="19" x14ac:dyDescent="0.25">
      <c r="A14269" s="7">
        <v>2014</v>
      </c>
      <c r="B14269" s="7" t="s">
        <v>1791</v>
      </c>
      <c r="C14269" s="7" t="s">
        <v>5</v>
      </c>
      <c r="D14269" s="24">
        <v>812905.55</v>
      </c>
      <c r="E14269">
        <f>INDEX('B. Store opening dates'!$B$5:$B$2448,MATCH('A. Sales by store'!B14269,'B. Store opening dates'!$A$5:$A$2448,0))</f>
        <v>2013</v>
      </c>
      <c r="F14269" t="str">
        <f t="shared" si="444"/>
        <v>Old</v>
      </c>
      <c r="G14269" t="str">
        <f t="shared" si="445"/>
        <v>Existing</v>
      </c>
    </row>
    <row r="14270" spans="1:7" ht="19" x14ac:dyDescent="0.25">
      <c r="A14270" s="7">
        <v>2015</v>
      </c>
      <c r="B14270" s="7" t="s">
        <v>1791</v>
      </c>
      <c r="C14270" s="7" t="s">
        <v>6</v>
      </c>
      <c r="D14270" s="24">
        <v>243782.64</v>
      </c>
      <c r="E14270">
        <f>INDEX('B. Store opening dates'!$B$5:$B$2448,MATCH('A. Sales by store'!B14270,'B. Store opening dates'!$A$5:$A$2448,0))</f>
        <v>2013</v>
      </c>
      <c r="F14270" t="str">
        <f t="shared" si="444"/>
        <v>Old</v>
      </c>
      <c r="G14270" t="str">
        <f t="shared" si="445"/>
        <v>Existing</v>
      </c>
    </row>
    <row r="14271" spans="1:7" ht="19" x14ac:dyDescent="0.25">
      <c r="A14271" s="7">
        <v>2014</v>
      </c>
      <c r="B14271" s="7" t="s">
        <v>1791</v>
      </c>
      <c r="C14271" s="7" t="s">
        <v>6</v>
      </c>
      <c r="D14271" s="24">
        <v>180771.58</v>
      </c>
      <c r="E14271">
        <f>INDEX('B. Store opening dates'!$B$5:$B$2448,MATCH('A. Sales by store'!B14271,'B. Store opening dates'!$A$5:$A$2448,0))</f>
        <v>2013</v>
      </c>
      <c r="F14271" t="str">
        <f t="shared" si="444"/>
        <v>Old</v>
      </c>
      <c r="G14271" t="str">
        <f t="shared" si="445"/>
        <v>Existing</v>
      </c>
    </row>
    <row r="14272" spans="1:7" ht="19" x14ac:dyDescent="0.25">
      <c r="A14272" s="7">
        <v>2015</v>
      </c>
      <c r="B14272" s="7" t="s">
        <v>1791</v>
      </c>
      <c r="C14272" s="7" t="s">
        <v>7</v>
      </c>
      <c r="D14272" s="24">
        <v>235816.44</v>
      </c>
      <c r="E14272">
        <f>INDEX('B. Store opening dates'!$B$5:$B$2448,MATCH('A. Sales by store'!B14272,'B. Store opening dates'!$A$5:$A$2448,0))</f>
        <v>2013</v>
      </c>
      <c r="F14272" t="str">
        <f t="shared" si="444"/>
        <v>Old</v>
      </c>
      <c r="G14272" t="str">
        <f t="shared" si="445"/>
        <v>Existing</v>
      </c>
    </row>
    <row r="14273" spans="1:7" ht="19" x14ac:dyDescent="0.25">
      <c r="A14273" s="7">
        <v>2014</v>
      </c>
      <c r="B14273" s="7" t="s">
        <v>1791</v>
      </c>
      <c r="C14273" s="7" t="s">
        <v>7</v>
      </c>
      <c r="D14273" s="24">
        <v>246395.55</v>
      </c>
      <c r="E14273">
        <f>INDEX('B. Store opening dates'!$B$5:$B$2448,MATCH('A. Sales by store'!B14273,'B. Store opening dates'!$A$5:$A$2448,0))</f>
        <v>2013</v>
      </c>
      <c r="F14273" t="str">
        <f t="shared" si="444"/>
        <v>Old</v>
      </c>
      <c r="G14273" t="str">
        <f t="shared" si="445"/>
        <v>Existing</v>
      </c>
    </row>
    <row r="14274" spans="1:7" ht="19" x14ac:dyDescent="0.25">
      <c r="A14274" s="7">
        <v>2015</v>
      </c>
      <c r="B14274" s="7" t="s">
        <v>1791</v>
      </c>
      <c r="C14274" s="7" t="s">
        <v>8</v>
      </c>
      <c r="D14274" s="24">
        <v>605058.53</v>
      </c>
      <c r="E14274">
        <f>INDEX('B. Store opening dates'!$B$5:$B$2448,MATCH('A. Sales by store'!B14274,'B. Store opening dates'!$A$5:$A$2448,0))</f>
        <v>2013</v>
      </c>
      <c r="F14274" t="str">
        <f t="shared" si="444"/>
        <v>Old</v>
      </c>
      <c r="G14274" t="str">
        <f t="shared" si="445"/>
        <v>Existing</v>
      </c>
    </row>
    <row r="14275" spans="1:7" ht="19" x14ac:dyDescent="0.25">
      <c r="A14275" s="7">
        <v>2014</v>
      </c>
      <c r="B14275" s="7" t="s">
        <v>1791</v>
      </c>
      <c r="C14275" s="7" t="s">
        <v>8</v>
      </c>
      <c r="D14275" s="24">
        <v>632628.65</v>
      </c>
      <c r="E14275">
        <f>INDEX('B. Store opening dates'!$B$5:$B$2448,MATCH('A. Sales by store'!B14275,'B. Store opening dates'!$A$5:$A$2448,0))</f>
        <v>2013</v>
      </c>
      <c r="F14275" t="str">
        <f t="shared" si="444"/>
        <v>Old</v>
      </c>
      <c r="G14275" t="str">
        <f t="shared" si="445"/>
        <v>Existing</v>
      </c>
    </row>
    <row r="14276" spans="1:7" ht="19" x14ac:dyDescent="0.25">
      <c r="A14276" s="7">
        <v>2015</v>
      </c>
      <c r="B14276" s="7" t="s">
        <v>1792</v>
      </c>
      <c r="C14276" s="7" t="s">
        <v>5</v>
      </c>
      <c r="D14276" s="24">
        <v>642669.11</v>
      </c>
      <c r="E14276">
        <f>INDEX('B. Store opening dates'!$B$5:$B$2448,MATCH('A. Sales by store'!B14276,'B. Store opening dates'!$A$5:$A$2448,0))</f>
        <v>2013</v>
      </c>
      <c r="F14276" t="str">
        <f t="shared" si="444"/>
        <v>Old</v>
      </c>
      <c r="G14276" t="str">
        <f t="shared" si="445"/>
        <v>Existing</v>
      </c>
    </row>
    <row r="14277" spans="1:7" ht="19" x14ac:dyDescent="0.25">
      <c r="A14277" s="7">
        <v>2014</v>
      </c>
      <c r="B14277" s="7" t="s">
        <v>1792</v>
      </c>
      <c r="C14277" s="7" t="s">
        <v>5</v>
      </c>
      <c r="D14277" s="24">
        <v>698763.9</v>
      </c>
      <c r="E14277">
        <f>INDEX('B. Store opening dates'!$B$5:$B$2448,MATCH('A. Sales by store'!B14277,'B. Store opening dates'!$A$5:$A$2448,0))</f>
        <v>2013</v>
      </c>
      <c r="F14277" t="str">
        <f t="shared" ref="F14277:F14340" si="446">IF(A14277 = 2015, IF(E14277&lt; 2015, "Old","New"),IF(E14277 &lt; 2014, "Old","New"))</f>
        <v>Old</v>
      </c>
      <c r="G14277" t="str">
        <f t="shared" ref="G14277:G14340" si="447">IF(A14277 = 2015, IF(E14277&lt; 2015, "Existing","New"),"Existing")</f>
        <v>Existing</v>
      </c>
    </row>
    <row r="14278" spans="1:7" ht="19" x14ac:dyDescent="0.25">
      <c r="A14278" s="7">
        <v>2015</v>
      </c>
      <c r="B14278" s="7" t="s">
        <v>1792</v>
      </c>
      <c r="C14278" s="7" t="s">
        <v>6</v>
      </c>
      <c r="D14278" s="24">
        <v>355518.73</v>
      </c>
      <c r="E14278">
        <f>INDEX('B. Store opening dates'!$B$5:$B$2448,MATCH('A. Sales by store'!B14278,'B. Store opening dates'!$A$5:$A$2448,0))</f>
        <v>2013</v>
      </c>
      <c r="F14278" t="str">
        <f t="shared" si="446"/>
        <v>Old</v>
      </c>
      <c r="G14278" t="str">
        <f t="shared" si="447"/>
        <v>Existing</v>
      </c>
    </row>
    <row r="14279" spans="1:7" ht="19" x14ac:dyDescent="0.25">
      <c r="A14279" s="7">
        <v>2014</v>
      </c>
      <c r="B14279" s="7" t="s">
        <v>1792</v>
      </c>
      <c r="C14279" s="7" t="s">
        <v>6</v>
      </c>
      <c r="D14279" s="24">
        <v>260767.64</v>
      </c>
      <c r="E14279">
        <f>INDEX('B. Store opening dates'!$B$5:$B$2448,MATCH('A. Sales by store'!B14279,'B. Store opening dates'!$A$5:$A$2448,0))</f>
        <v>2013</v>
      </c>
      <c r="F14279" t="str">
        <f t="shared" si="446"/>
        <v>Old</v>
      </c>
      <c r="G14279" t="str">
        <f t="shared" si="447"/>
        <v>Existing</v>
      </c>
    </row>
    <row r="14280" spans="1:7" ht="19" x14ac:dyDescent="0.25">
      <c r="A14280" s="7">
        <v>2015</v>
      </c>
      <c r="B14280" s="7" t="s">
        <v>1792</v>
      </c>
      <c r="C14280" s="7" t="s">
        <v>7</v>
      </c>
      <c r="D14280" s="24">
        <v>159961.16</v>
      </c>
      <c r="E14280">
        <f>INDEX('B. Store opening dates'!$B$5:$B$2448,MATCH('A. Sales by store'!B14280,'B. Store opening dates'!$A$5:$A$2448,0))</f>
        <v>2013</v>
      </c>
      <c r="F14280" t="str">
        <f t="shared" si="446"/>
        <v>Old</v>
      </c>
      <c r="G14280" t="str">
        <f t="shared" si="447"/>
        <v>Existing</v>
      </c>
    </row>
    <row r="14281" spans="1:7" ht="19" x14ac:dyDescent="0.25">
      <c r="A14281" s="7">
        <v>2014</v>
      </c>
      <c r="B14281" s="7" t="s">
        <v>1792</v>
      </c>
      <c r="C14281" s="7" t="s">
        <v>7</v>
      </c>
      <c r="D14281" s="24">
        <v>167261.35999999999</v>
      </c>
      <c r="E14281">
        <f>INDEX('B. Store opening dates'!$B$5:$B$2448,MATCH('A. Sales by store'!B14281,'B. Store opening dates'!$A$5:$A$2448,0))</f>
        <v>2013</v>
      </c>
      <c r="F14281" t="str">
        <f t="shared" si="446"/>
        <v>Old</v>
      </c>
      <c r="G14281" t="str">
        <f t="shared" si="447"/>
        <v>Existing</v>
      </c>
    </row>
    <row r="14282" spans="1:7" ht="19" x14ac:dyDescent="0.25">
      <c r="A14282" s="7">
        <v>2015</v>
      </c>
      <c r="B14282" s="7" t="s">
        <v>1792</v>
      </c>
      <c r="C14282" s="7" t="s">
        <v>8</v>
      </c>
      <c r="D14282" s="24">
        <v>507617.79</v>
      </c>
      <c r="E14282">
        <f>INDEX('B. Store opening dates'!$B$5:$B$2448,MATCH('A. Sales by store'!B14282,'B. Store opening dates'!$A$5:$A$2448,0))</f>
        <v>2013</v>
      </c>
      <c r="F14282" t="str">
        <f t="shared" si="446"/>
        <v>Old</v>
      </c>
      <c r="G14282" t="str">
        <f t="shared" si="447"/>
        <v>Existing</v>
      </c>
    </row>
    <row r="14283" spans="1:7" ht="19" x14ac:dyDescent="0.25">
      <c r="A14283" s="7">
        <v>2014</v>
      </c>
      <c r="B14283" s="7" t="s">
        <v>1792</v>
      </c>
      <c r="C14283" s="7" t="s">
        <v>8</v>
      </c>
      <c r="D14283" s="24">
        <v>533069.93999999994</v>
      </c>
      <c r="E14283">
        <f>INDEX('B. Store opening dates'!$B$5:$B$2448,MATCH('A. Sales by store'!B14283,'B. Store opening dates'!$A$5:$A$2448,0))</f>
        <v>2013</v>
      </c>
      <c r="F14283" t="str">
        <f t="shared" si="446"/>
        <v>Old</v>
      </c>
      <c r="G14283" t="str">
        <f t="shared" si="447"/>
        <v>Existing</v>
      </c>
    </row>
    <row r="14284" spans="1:7" ht="19" x14ac:dyDescent="0.25">
      <c r="A14284" s="7">
        <v>2015</v>
      </c>
      <c r="B14284" s="7" t="s">
        <v>1793</v>
      </c>
      <c r="C14284" s="7" t="s">
        <v>5</v>
      </c>
      <c r="D14284" s="24">
        <v>487740.18</v>
      </c>
      <c r="E14284">
        <f>INDEX('B. Store opening dates'!$B$5:$B$2448,MATCH('A. Sales by store'!B14284,'B. Store opening dates'!$A$5:$A$2448,0))</f>
        <v>2013</v>
      </c>
      <c r="F14284" t="str">
        <f t="shared" si="446"/>
        <v>Old</v>
      </c>
      <c r="G14284" t="str">
        <f t="shared" si="447"/>
        <v>Existing</v>
      </c>
    </row>
    <row r="14285" spans="1:7" ht="19" x14ac:dyDescent="0.25">
      <c r="A14285" s="7">
        <v>2014</v>
      </c>
      <c r="B14285" s="7" t="s">
        <v>1793</v>
      </c>
      <c r="C14285" s="7" t="s">
        <v>5</v>
      </c>
      <c r="D14285" s="24">
        <v>531125.02</v>
      </c>
      <c r="E14285">
        <f>INDEX('B. Store opening dates'!$B$5:$B$2448,MATCH('A. Sales by store'!B14285,'B. Store opening dates'!$A$5:$A$2448,0))</f>
        <v>2013</v>
      </c>
      <c r="F14285" t="str">
        <f t="shared" si="446"/>
        <v>Old</v>
      </c>
      <c r="G14285" t="str">
        <f t="shared" si="447"/>
        <v>Existing</v>
      </c>
    </row>
    <row r="14286" spans="1:7" ht="19" x14ac:dyDescent="0.25">
      <c r="A14286" s="7">
        <v>2015</v>
      </c>
      <c r="B14286" s="7" t="s">
        <v>1793</v>
      </c>
      <c r="C14286" s="7" t="s">
        <v>6</v>
      </c>
      <c r="D14286" s="24">
        <v>444383.07</v>
      </c>
      <c r="E14286">
        <f>INDEX('B. Store opening dates'!$B$5:$B$2448,MATCH('A. Sales by store'!B14286,'B. Store opening dates'!$A$5:$A$2448,0))</f>
        <v>2013</v>
      </c>
      <c r="F14286" t="str">
        <f t="shared" si="446"/>
        <v>Old</v>
      </c>
      <c r="G14286" t="str">
        <f t="shared" si="447"/>
        <v>Existing</v>
      </c>
    </row>
    <row r="14287" spans="1:7" ht="19" x14ac:dyDescent="0.25">
      <c r="A14287" s="7">
        <v>2014</v>
      </c>
      <c r="B14287" s="7" t="s">
        <v>1793</v>
      </c>
      <c r="C14287" s="7" t="s">
        <v>6</v>
      </c>
      <c r="D14287" s="24">
        <v>326855.38</v>
      </c>
      <c r="E14287">
        <f>INDEX('B. Store opening dates'!$B$5:$B$2448,MATCH('A. Sales by store'!B14287,'B. Store opening dates'!$A$5:$A$2448,0))</f>
        <v>2013</v>
      </c>
      <c r="F14287" t="str">
        <f t="shared" si="446"/>
        <v>Old</v>
      </c>
      <c r="G14287" t="str">
        <f t="shared" si="447"/>
        <v>Existing</v>
      </c>
    </row>
    <row r="14288" spans="1:7" ht="19" x14ac:dyDescent="0.25">
      <c r="A14288" s="7">
        <v>2015</v>
      </c>
      <c r="B14288" s="7" t="s">
        <v>1793</v>
      </c>
      <c r="C14288" s="7" t="s">
        <v>7</v>
      </c>
      <c r="D14288" s="24">
        <v>232538.48</v>
      </c>
      <c r="E14288">
        <f>INDEX('B. Store opening dates'!$B$5:$B$2448,MATCH('A. Sales by store'!B14288,'B. Store opening dates'!$A$5:$A$2448,0))</f>
        <v>2013</v>
      </c>
      <c r="F14288" t="str">
        <f t="shared" si="446"/>
        <v>Old</v>
      </c>
      <c r="G14288" t="str">
        <f t="shared" si="447"/>
        <v>Existing</v>
      </c>
    </row>
    <row r="14289" spans="1:7" ht="19" x14ac:dyDescent="0.25">
      <c r="A14289" s="7">
        <v>2014</v>
      </c>
      <c r="B14289" s="7" t="s">
        <v>1793</v>
      </c>
      <c r="C14289" s="7" t="s">
        <v>7</v>
      </c>
      <c r="D14289" s="24">
        <v>244357.36</v>
      </c>
      <c r="E14289">
        <f>INDEX('B. Store opening dates'!$B$5:$B$2448,MATCH('A. Sales by store'!B14289,'B. Store opening dates'!$A$5:$A$2448,0))</f>
        <v>2013</v>
      </c>
      <c r="F14289" t="str">
        <f t="shared" si="446"/>
        <v>Old</v>
      </c>
      <c r="G14289" t="str">
        <f t="shared" si="447"/>
        <v>Existing</v>
      </c>
    </row>
    <row r="14290" spans="1:7" ht="19" x14ac:dyDescent="0.25">
      <c r="A14290" s="7">
        <v>2015</v>
      </c>
      <c r="B14290" s="7" t="s">
        <v>1793</v>
      </c>
      <c r="C14290" s="7" t="s">
        <v>8</v>
      </c>
      <c r="D14290" s="24">
        <v>397929.49</v>
      </c>
      <c r="E14290">
        <f>INDEX('B. Store opening dates'!$B$5:$B$2448,MATCH('A. Sales by store'!B14290,'B. Store opening dates'!$A$5:$A$2448,0))</f>
        <v>2013</v>
      </c>
      <c r="F14290" t="str">
        <f t="shared" si="446"/>
        <v>Old</v>
      </c>
      <c r="G14290" t="str">
        <f t="shared" si="447"/>
        <v>Existing</v>
      </c>
    </row>
    <row r="14291" spans="1:7" ht="19" x14ac:dyDescent="0.25">
      <c r="A14291" s="7">
        <v>2014</v>
      </c>
      <c r="B14291" s="7" t="s">
        <v>1793</v>
      </c>
      <c r="C14291" s="7" t="s">
        <v>8</v>
      </c>
      <c r="D14291" s="24">
        <v>412508.48</v>
      </c>
      <c r="E14291">
        <f>INDEX('B. Store opening dates'!$B$5:$B$2448,MATCH('A. Sales by store'!B14291,'B. Store opening dates'!$A$5:$A$2448,0))</f>
        <v>2013</v>
      </c>
      <c r="F14291" t="str">
        <f t="shared" si="446"/>
        <v>Old</v>
      </c>
      <c r="G14291" t="str">
        <f t="shared" si="447"/>
        <v>Existing</v>
      </c>
    </row>
    <row r="14292" spans="1:7" ht="19" x14ac:dyDescent="0.25">
      <c r="A14292" s="7">
        <v>2015</v>
      </c>
      <c r="B14292" s="7" t="s">
        <v>1794</v>
      </c>
      <c r="C14292" s="7" t="s">
        <v>5</v>
      </c>
      <c r="D14292" s="24">
        <v>571947.86</v>
      </c>
      <c r="E14292">
        <f>INDEX('B. Store opening dates'!$B$5:$B$2448,MATCH('A. Sales by store'!B14292,'B. Store opening dates'!$A$5:$A$2448,0))</f>
        <v>2013</v>
      </c>
      <c r="F14292" t="str">
        <f t="shared" si="446"/>
        <v>Old</v>
      </c>
      <c r="G14292" t="str">
        <f t="shared" si="447"/>
        <v>Existing</v>
      </c>
    </row>
    <row r="14293" spans="1:7" ht="19" x14ac:dyDescent="0.25">
      <c r="A14293" s="7">
        <v>2014</v>
      </c>
      <c r="B14293" s="7" t="s">
        <v>1794</v>
      </c>
      <c r="C14293" s="7" t="s">
        <v>5</v>
      </c>
      <c r="D14293" s="24">
        <v>631588.93000000005</v>
      </c>
      <c r="E14293">
        <f>INDEX('B. Store opening dates'!$B$5:$B$2448,MATCH('A. Sales by store'!B14293,'B. Store opening dates'!$A$5:$A$2448,0))</f>
        <v>2013</v>
      </c>
      <c r="F14293" t="str">
        <f t="shared" si="446"/>
        <v>Old</v>
      </c>
      <c r="G14293" t="str">
        <f t="shared" si="447"/>
        <v>Existing</v>
      </c>
    </row>
    <row r="14294" spans="1:7" ht="19" x14ac:dyDescent="0.25">
      <c r="A14294" s="7">
        <v>2015</v>
      </c>
      <c r="B14294" s="7" t="s">
        <v>1794</v>
      </c>
      <c r="C14294" s="7" t="s">
        <v>6</v>
      </c>
      <c r="D14294" s="24">
        <v>387650.6</v>
      </c>
      <c r="E14294">
        <f>INDEX('B. Store opening dates'!$B$5:$B$2448,MATCH('A. Sales by store'!B14294,'B. Store opening dates'!$A$5:$A$2448,0))</f>
        <v>2013</v>
      </c>
      <c r="F14294" t="str">
        <f t="shared" si="446"/>
        <v>Old</v>
      </c>
      <c r="G14294" t="str">
        <f t="shared" si="447"/>
        <v>Existing</v>
      </c>
    </row>
    <row r="14295" spans="1:7" ht="19" x14ac:dyDescent="0.25">
      <c r="A14295" s="7">
        <v>2014</v>
      </c>
      <c r="B14295" s="7" t="s">
        <v>1794</v>
      </c>
      <c r="C14295" s="7" t="s">
        <v>6</v>
      </c>
      <c r="D14295" s="24">
        <v>281877.03999999998</v>
      </c>
      <c r="E14295">
        <f>INDEX('B. Store opening dates'!$B$5:$B$2448,MATCH('A. Sales by store'!B14295,'B. Store opening dates'!$A$5:$A$2448,0))</f>
        <v>2013</v>
      </c>
      <c r="F14295" t="str">
        <f t="shared" si="446"/>
        <v>Old</v>
      </c>
      <c r="G14295" t="str">
        <f t="shared" si="447"/>
        <v>Existing</v>
      </c>
    </row>
    <row r="14296" spans="1:7" ht="19" x14ac:dyDescent="0.25">
      <c r="A14296" s="7">
        <v>2015</v>
      </c>
      <c r="B14296" s="7" t="s">
        <v>1794</v>
      </c>
      <c r="C14296" s="7" t="s">
        <v>7</v>
      </c>
      <c r="D14296" s="24">
        <v>164469.63</v>
      </c>
      <c r="E14296">
        <f>INDEX('B. Store opening dates'!$B$5:$B$2448,MATCH('A. Sales by store'!B14296,'B. Store opening dates'!$A$5:$A$2448,0))</f>
        <v>2013</v>
      </c>
      <c r="F14296" t="str">
        <f t="shared" si="446"/>
        <v>Old</v>
      </c>
      <c r="G14296" t="str">
        <f t="shared" si="447"/>
        <v>Existing</v>
      </c>
    </row>
    <row r="14297" spans="1:7" ht="19" x14ac:dyDescent="0.25">
      <c r="A14297" s="7">
        <v>2014</v>
      </c>
      <c r="B14297" s="7" t="s">
        <v>1794</v>
      </c>
      <c r="C14297" s="7" t="s">
        <v>7</v>
      </c>
      <c r="D14297" s="24">
        <v>173579.69</v>
      </c>
      <c r="E14297">
        <f>INDEX('B. Store opening dates'!$B$5:$B$2448,MATCH('A. Sales by store'!B14297,'B. Store opening dates'!$A$5:$A$2448,0))</f>
        <v>2013</v>
      </c>
      <c r="F14297" t="str">
        <f t="shared" si="446"/>
        <v>Old</v>
      </c>
      <c r="G14297" t="str">
        <f t="shared" si="447"/>
        <v>Existing</v>
      </c>
    </row>
    <row r="14298" spans="1:7" ht="19" x14ac:dyDescent="0.25">
      <c r="A14298" s="7">
        <v>2015</v>
      </c>
      <c r="B14298" s="7" t="s">
        <v>1794</v>
      </c>
      <c r="C14298" s="7" t="s">
        <v>8</v>
      </c>
      <c r="D14298" s="24">
        <v>682980.7</v>
      </c>
      <c r="E14298">
        <f>INDEX('B. Store opening dates'!$B$5:$B$2448,MATCH('A. Sales by store'!B14298,'B. Store opening dates'!$A$5:$A$2448,0))</f>
        <v>2013</v>
      </c>
      <c r="F14298" t="str">
        <f t="shared" si="446"/>
        <v>Old</v>
      </c>
      <c r="G14298" t="str">
        <f t="shared" si="447"/>
        <v>Existing</v>
      </c>
    </row>
    <row r="14299" spans="1:7" ht="19" x14ac:dyDescent="0.25">
      <c r="A14299" s="7">
        <v>2014</v>
      </c>
      <c r="B14299" s="7" t="s">
        <v>1794</v>
      </c>
      <c r="C14299" s="7" t="s">
        <v>8</v>
      </c>
      <c r="D14299" s="24">
        <v>708554.04</v>
      </c>
      <c r="E14299">
        <f>INDEX('B. Store opening dates'!$B$5:$B$2448,MATCH('A. Sales by store'!B14299,'B. Store opening dates'!$A$5:$A$2448,0))</f>
        <v>2013</v>
      </c>
      <c r="F14299" t="str">
        <f t="shared" si="446"/>
        <v>Old</v>
      </c>
      <c r="G14299" t="str">
        <f t="shared" si="447"/>
        <v>Existing</v>
      </c>
    </row>
    <row r="14300" spans="1:7" ht="19" x14ac:dyDescent="0.25">
      <c r="A14300" s="7">
        <v>2015</v>
      </c>
      <c r="B14300" s="7" t="s">
        <v>1795</v>
      </c>
      <c r="C14300" s="7" t="s">
        <v>5</v>
      </c>
      <c r="D14300" s="24">
        <v>698450.98</v>
      </c>
      <c r="E14300">
        <f>INDEX('B. Store opening dates'!$B$5:$B$2448,MATCH('A. Sales by store'!B14300,'B. Store opening dates'!$A$5:$A$2448,0))</f>
        <v>2013</v>
      </c>
      <c r="F14300" t="str">
        <f t="shared" si="446"/>
        <v>Old</v>
      </c>
      <c r="G14300" t="str">
        <f t="shared" si="447"/>
        <v>Existing</v>
      </c>
    </row>
    <row r="14301" spans="1:7" ht="19" x14ac:dyDescent="0.25">
      <c r="A14301" s="7">
        <v>2014</v>
      </c>
      <c r="B14301" s="7" t="s">
        <v>1795</v>
      </c>
      <c r="C14301" s="7" t="s">
        <v>5</v>
      </c>
      <c r="D14301" s="24">
        <v>771002.23</v>
      </c>
      <c r="E14301">
        <f>INDEX('B. Store opening dates'!$B$5:$B$2448,MATCH('A. Sales by store'!B14301,'B. Store opening dates'!$A$5:$A$2448,0))</f>
        <v>2013</v>
      </c>
      <c r="F14301" t="str">
        <f t="shared" si="446"/>
        <v>Old</v>
      </c>
      <c r="G14301" t="str">
        <f t="shared" si="447"/>
        <v>Existing</v>
      </c>
    </row>
    <row r="14302" spans="1:7" ht="19" x14ac:dyDescent="0.25">
      <c r="A14302" s="7">
        <v>2015</v>
      </c>
      <c r="B14302" s="7" t="s">
        <v>1795</v>
      </c>
      <c r="C14302" s="7" t="s">
        <v>6</v>
      </c>
      <c r="D14302" s="24">
        <v>364182.62</v>
      </c>
      <c r="E14302">
        <f>INDEX('B. Store opening dates'!$B$5:$B$2448,MATCH('A. Sales by store'!B14302,'B. Store opening dates'!$A$5:$A$2448,0))</f>
        <v>2013</v>
      </c>
      <c r="F14302" t="str">
        <f t="shared" si="446"/>
        <v>Old</v>
      </c>
      <c r="G14302" t="str">
        <f t="shared" si="447"/>
        <v>Existing</v>
      </c>
    </row>
    <row r="14303" spans="1:7" ht="19" x14ac:dyDescent="0.25">
      <c r="A14303" s="7">
        <v>2014</v>
      </c>
      <c r="B14303" s="7" t="s">
        <v>1795</v>
      </c>
      <c r="C14303" s="7" t="s">
        <v>6</v>
      </c>
      <c r="D14303" s="24">
        <v>251711.32</v>
      </c>
      <c r="E14303">
        <f>INDEX('B. Store opening dates'!$B$5:$B$2448,MATCH('A. Sales by store'!B14303,'B. Store opening dates'!$A$5:$A$2448,0))</f>
        <v>2013</v>
      </c>
      <c r="F14303" t="str">
        <f t="shared" si="446"/>
        <v>Old</v>
      </c>
      <c r="G14303" t="str">
        <f t="shared" si="447"/>
        <v>Existing</v>
      </c>
    </row>
    <row r="14304" spans="1:7" ht="19" x14ac:dyDescent="0.25">
      <c r="A14304" s="7">
        <v>2015</v>
      </c>
      <c r="B14304" s="7" t="s">
        <v>1795</v>
      </c>
      <c r="C14304" s="7" t="s">
        <v>7</v>
      </c>
      <c r="D14304" s="24">
        <v>133487.23000000001</v>
      </c>
      <c r="E14304">
        <f>INDEX('B. Store opening dates'!$B$5:$B$2448,MATCH('A. Sales by store'!B14304,'B. Store opening dates'!$A$5:$A$2448,0))</f>
        <v>2013</v>
      </c>
      <c r="F14304" t="str">
        <f t="shared" si="446"/>
        <v>Old</v>
      </c>
      <c r="G14304" t="str">
        <f t="shared" si="447"/>
        <v>Existing</v>
      </c>
    </row>
    <row r="14305" spans="1:7" ht="19" x14ac:dyDescent="0.25">
      <c r="A14305" s="7">
        <v>2014</v>
      </c>
      <c r="B14305" s="7" t="s">
        <v>1795</v>
      </c>
      <c r="C14305" s="7" t="s">
        <v>7</v>
      </c>
      <c r="D14305" s="24">
        <v>139632.6</v>
      </c>
      <c r="E14305">
        <f>INDEX('B. Store opening dates'!$B$5:$B$2448,MATCH('A. Sales by store'!B14305,'B. Store opening dates'!$A$5:$A$2448,0))</f>
        <v>2013</v>
      </c>
      <c r="F14305" t="str">
        <f t="shared" si="446"/>
        <v>Old</v>
      </c>
      <c r="G14305" t="str">
        <f t="shared" si="447"/>
        <v>Existing</v>
      </c>
    </row>
    <row r="14306" spans="1:7" ht="19" x14ac:dyDescent="0.25">
      <c r="A14306" s="7">
        <v>2015</v>
      </c>
      <c r="B14306" s="7" t="s">
        <v>1795</v>
      </c>
      <c r="C14306" s="7" t="s">
        <v>8</v>
      </c>
      <c r="D14306" s="24">
        <v>518973.68</v>
      </c>
      <c r="E14306">
        <f>INDEX('B. Store opening dates'!$B$5:$B$2448,MATCH('A. Sales by store'!B14306,'B. Store opening dates'!$A$5:$A$2448,0))</f>
        <v>2013</v>
      </c>
      <c r="F14306" t="str">
        <f t="shared" si="446"/>
        <v>Old</v>
      </c>
      <c r="G14306" t="str">
        <f t="shared" si="447"/>
        <v>Existing</v>
      </c>
    </row>
    <row r="14307" spans="1:7" ht="19" x14ac:dyDescent="0.25">
      <c r="A14307" s="7">
        <v>2014</v>
      </c>
      <c r="B14307" s="7" t="s">
        <v>1795</v>
      </c>
      <c r="C14307" s="7" t="s">
        <v>8</v>
      </c>
      <c r="D14307" s="24">
        <v>538927.07999999996</v>
      </c>
      <c r="E14307">
        <f>INDEX('B. Store opening dates'!$B$5:$B$2448,MATCH('A. Sales by store'!B14307,'B. Store opening dates'!$A$5:$A$2448,0))</f>
        <v>2013</v>
      </c>
      <c r="F14307" t="str">
        <f t="shared" si="446"/>
        <v>Old</v>
      </c>
      <c r="G14307" t="str">
        <f t="shared" si="447"/>
        <v>Existing</v>
      </c>
    </row>
    <row r="14308" spans="1:7" ht="19" x14ac:dyDescent="0.25">
      <c r="A14308" s="7">
        <v>2015</v>
      </c>
      <c r="B14308" s="7" t="s">
        <v>1796</v>
      </c>
      <c r="C14308" s="7" t="s">
        <v>5</v>
      </c>
      <c r="D14308" s="24">
        <v>502870.49</v>
      </c>
      <c r="E14308">
        <f>INDEX('B. Store opening dates'!$B$5:$B$2448,MATCH('A. Sales by store'!B14308,'B. Store opening dates'!$A$5:$A$2448,0))</f>
        <v>2013</v>
      </c>
      <c r="F14308" t="str">
        <f t="shared" si="446"/>
        <v>Old</v>
      </c>
      <c r="G14308" t="str">
        <f t="shared" si="447"/>
        <v>Existing</v>
      </c>
    </row>
    <row r="14309" spans="1:7" ht="19" x14ac:dyDescent="0.25">
      <c r="A14309" s="7">
        <v>2014</v>
      </c>
      <c r="B14309" s="7" t="s">
        <v>1796</v>
      </c>
      <c r="C14309" s="7" t="s">
        <v>5</v>
      </c>
      <c r="D14309" s="24">
        <v>553205.29</v>
      </c>
      <c r="E14309">
        <f>INDEX('B. Store opening dates'!$B$5:$B$2448,MATCH('A. Sales by store'!B14309,'B. Store opening dates'!$A$5:$A$2448,0))</f>
        <v>2013</v>
      </c>
      <c r="F14309" t="str">
        <f t="shared" si="446"/>
        <v>Old</v>
      </c>
      <c r="G14309" t="str">
        <f t="shared" si="447"/>
        <v>Existing</v>
      </c>
    </row>
    <row r="14310" spans="1:7" ht="19" x14ac:dyDescent="0.25">
      <c r="A14310" s="7">
        <v>2015</v>
      </c>
      <c r="B14310" s="7" t="s">
        <v>1796</v>
      </c>
      <c r="C14310" s="7" t="s">
        <v>6</v>
      </c>
      <c r="D14310" s="24">
        <v>574263.5</v>
      </c>
      <c r="E14310">
        <f>INDEX('B. Store opening dates'!$B$5:$B$2448,MATCH('A. Sales by store'!B14310,'B. Store opening dates'!$A$5:$A$2448,0))</f>
        <v>2013</v>
      </c>
      <c r="F14310" t="str">
        <f t="shared" si="446"/>
        <v>Old</v>
      </c>
      <c r="G14310" t="str">
        <f t="shared" si="447"/>
        <v>Existing</v>
      </c>
    </row>
    <row r="14311" spans="1:7" ht="19" x14ac:dyDescent="0.25">
      <c r="A14311" s="7">
        <v>2014</v>
      </c>
      <c r="B14311" s="7" t="s">
        <v>1796</v>
      </c>
      <c r="C14311" s="7" t="s">
        <v>6</v>
      </c>
      <c r="D14311" s="24">
        <v>395874.44</v>
      </c>
      <c r="E14311">
        <f>INDEX('B. Store opening dates'!$B$5:$B$2448,MATCH('A. Sales by store'!B14311,'B. Store opening dates'!$A$5:$A$2448,0))</f>
        <v>2013</v>
      </c>
      <c r="F14311" t="str">
        <f t="shared" si="446"/>
        <v>Old</v>
      </c>
      <c r="G14311" t="str">
        <f t="shared" si="447"/>
        <v>Existing</v>
      </c>
    </row>
    <row r="14312" spans="1:7" ht="19" x14ac:dyDescent="0.25">
      <c r="A14312" s="7">
        <v>2015</v>
      </c>
      <c r="B14312" s="7" t="s">
        <v>1796</v>
      </c>
      <c r="C14312" s="7" t="s">
        <v>7</v>
      </c>
      <c r="D14312" s="24">
        <v>81885.73</v>
      </c>
      <c r="E14312">
        <f>INDEX('B. Store opening dates'!$B$5:$B$2448,MATCH('A. Sales by store'!B14312,'B. Store opening dates'!$A$5:$A$2448,0))</f>
        <v>2013</v>
      </c>
      <c r="F14312" t="str">
        <f t="shared" si="446"/>
        <v>Old</v>
      </c>
      <c r="G14312" t="str">
        <f t="shared" si="447"/>
        <v>Existing</v>
      </c>
    </row>
    <row r="14313" spans="1:7" ht="19" x14ac:dyDescent="0.25">
      <c r="A14313" s="7">
        <v>2014</v>
      </c>
      <c r="B14313" s="7" t="s">
        <v>1796</v>
      </c>
      <c r="C14313" s="7" t="s">
        <v>7</v>
      </c>
      <c r="D14313" s="24">
        <v>85800.23</v>
      </c>
      <c r="E14313">
        <f>INDEX('B. Store opening dates'!$B$5:$B$2448,MATCH('A. Sales by store'!B14313,'B. Store opening dates'!$A$5:$A$2448,0))</f>
        <v>2013</v>
      </c>
      <c r="F14313" t="str">
        <f t="shared" si="446"/>
        <v>Old</v>
      </c>
      <c r="G14313" t="str">
        <f t="shared" si="447"/>
        <v>Existing</v>
      </c>
    </row>
    <row r="14314" spans="1:7" ht="19" x14ac:dyDescent="0.25">
      <c r="A14314" s="7">
        <v>2015</v>
      </c>
      <c r="B14314" s="7" t="s">
        <v>1796</v>
      </c>
      <c r="C14314" s="7" t="s">
        <v>8</v>
      </c>
      <c r="D14314" s="24">
        <v>590356.53</v>
      </c>
      <c r="E14314">
        <f>INDEX('B. Store opening dates'!$B$5:$B$2448,MATCH('A. Sales by store'!B14314,'B. Store opening dates'!$A$5:$A$2448,0))</f>
        <v>2013</v>
      </c>
      <c r="F14314" t="str">
        <f t="shared" si="446"/>
        <v>Old</v>
      </c>
      <c r="G14314" t="str">
        <f t="shared" si="447"/>
        <v>Existing</v>
      </c>
    </row>
    <row r="14315" spans="1:7" ht="19" x14ac:dyDescent="0.25">
      <c r="A14315" s="7">
        <v>2014</v>
      </c>
      <c r="B14315" s="7" t="s">
        <v>1796</v>
      </c>
      <c r="C14315" s="7" t="s">
        <v>8</v>
      </c>
      <c r="D14315" s="24">
        <v>612853.18000000005</v>
      </c>
      <c r="E14315">
        <f>INDEX('B. Store opening dates'!$B$5:$B$2448,MATCH('A. Sales by store'!B14315,'B. Store opening dates'!$A$5:$A$2448,0))</f>
        <v>2013</v>
      </c>
      <c r="F14315" t="str">
        <f t="shared" si="446"/>
        <v>Old</v>
      </c>
      <c r="G14315" t="str">
        <f t="shared" si="447"/>
        <v>Existing</v>
      </c>
    </row>
    <row r="14316" spans="1:7" ht="19" x14ac:dyDescent="0.25">
      <c r="A14316" s="7">
        <v>2015</v>
      </c>
      <c r="B14316" s="7" t="s">
        <v>1797</v>
      </c>
      <c r="C14316" s="7" t="s">
        <v>5</v>
      </c>
      <c r="D14316" s="24">
        <v>757405.85</v>
      </c>
      <c r="E14316">
        <f>INDEX('B. Store opening dates'!$B$5:$B$2448,MATCH('A. Sales by store'!B14316,'B. Store opening dates'!$A$5:$A$2448,0))</f>
        <v>2013</v>
      </c>
      <c r="F14316" t="str">
        <f t="shared" si="446"/>
        <v>Old</v>
      </c>
      <c r="G14316" t="str">
        <f t="shared" si="447"/>
        <v>Existing</v>
      </c>
    </row>
    <row r="14317" spans="1:7" ht="19" x14ac:dyDescent="0.25">
      <c r="A14317" s="7">
        <v>2014</v>
      </c>
      <c r="B14317" s="7" t="s">
        <v>1797</v>
      </c>
      <c r="C14317" s="7" t="s">
        <v>5</v>
      </c>
      <c r="D14317" s="24">
        <v>834804.49</v>
      </c>
      <c r="E14317">
        <f>INDEX('B. Store opening dates'!$B$5:$B$2448,MATCH('A. Sales by store'!B14317,'B. Store opening dates'!$A$5:$A$2448,0))</f>
        <v>2013</v>
      </c>
      <c r="F14317" t="str">
        <f t="shared" si="446"/>
        <v>Old</v>
      </c>
      <c r="G14317" t="str">
        <f t="shared" si="447"/>
        <v>Existing</v>
      </c>
    </row>
    <row r="14318" spans="1:7" ht="19" x14ac:dyDescent="0.25">
      <c r="A14318" s="7">
        <v>2015</v>
      </c>
      <c r="B14318" s="7" t="s">
        <v>1797</v>
      </c>
      <c r="C14318" s="7" t="s">
        <v>6</v>
      </c>
      <c r="D14318" s="24">
        <v>396573.79</v>
      </c>
      <c r="E14318">
        <f>INDEX('B. Store opening dates'!$B$5:$B$2448,MATCH('A. Sales by store'!B14318,'B. Store opening dates'!$A$5:$A$2448,0))</f>
        <v>2013</v>
      </c>
      <c r="F14318" t="str">
        <f t="shared" si="446"/>
        <v>Old</v>
      </c>
      <c r="G14318" t="str">
        <f t="shared" si="447"/>
        <v>Existing</v>
      </c>
    </row>
    <row r="14319" spans="1:7" ht="19" x14ac:dyDescent="0.25">
      <c r="A14319" s="7">
        <v>2014</v>
      </c>
      <c r="B14319" s="7" t="s">
        <v>1797</v>
      </c>
      <c r="C14319" s="7" t="s">
        <v>6</v>
      </c>
      <c r="D14319" s="24">
        <v>279370.93</v>
      </c>
      <c r="E14319">
        <f>INDEX('B. Store opening dates'!$B$5:$B$2448,MATCH('A. Sales by store'!B14319,'B. Store opening dates'!$A$5:$A$2448,0))</f>
        <v>2013</v>
      </c>
      <c r="F14319" t="str">
        <f t="shared" si="446"/>
        <v>Old</v>
      </c>
      <c r="G14319" t="str">
        <f t="shared" si="447"/>
        <v>Existing</v>
      </c>
    </row>
    <row r="14320" spans="1:7" ht="19" x14ac:dyDescent="0.25">
      <c r="A14320" s="7">
        <v>2015</v>
      </c>
      <c r="B14320" s="7" t="s">
        <v>1797</v>
      </c>
      <c r="C14320" s="7" t="s">
        <v>7</v>
      </c>
      <c r="D14320" s="24">
        <v>163577.57999999999</v>
      </c>
      <c r="E14320">
        <f>INDEX('B. Store opening dates'!$B$5:$B$2448,MATCH('A. Sales by store'!B14320,'B. Store opening dates'!$A$5:$A$2448,0))</f>
        <v>2013</v>
      </c>
      <c r="F14320" t="str">
        <f t="shared" si="446"/>
        <v>Old</v>
      </c>
      <c r="G14320" t="str">
        <f t="shared" si="447"/>
        <v>Existing</v>
      </c>
    </row>
    <row r="14321" spans="1:7" ht="19" x14ac:dyDescent="0.25">
      <c r="A14321" s="7">
        <v>2014</v>
      </c>
      <c r="B14321" s="7" t="s">
        <v>1797</v>
      </c>
      <c r="C14321" s="7" t="s">
        <v>7</v>
      </c>
      <c r="D14321" s="24">
        <v>171100.27</v>
      </c>
      <c r="E14321">
        <f>INDEX('B. Store opening dates'!$B$5:$B$2448,MATCH('A. Sales by store'!B14321,'B. Store opening dates'!$A$5:$A$2448,0))</f>
        <v>2013</v>
      </c>
      <c r="F14321" t="str">
        <f t="shared" si="446"/>
        <v>Old</v>
      </c>
      <c r="G14321" t="str">
        <f t="shared" si="447"/>
        <v>Existing</v>
      </c>
    </row>
    <row r="14322" spans="1:7" ht="19" x14ac:dyDescent="0.25">
      <c r="A14322" s="7">
        <v>2015</v>
      </c>
      <c r="B14322" s="7" t="s">
        <v>1797</v>
      </c>
      <c r="C14322" s="7" t="s">
        <v>8</v>
      </c>
      <c r="D14322" s="24">
        <v>747858.27</v>
      </c>
      <c r="E14322">
        <f>INDEX('B. Store opening dates'!$B$5:$B$2448,MATCH('A. Sales by store'!B14322,'B. Store opening dates'!$A$5:$A$2448,0))</f>
        <v>2013</v>
      </c>
      <c r="F14322" t="str">
        <f t="shared" si="446"/>
        <v>Old</v>
      </c>
      <c r="G14322" t="str">
        <f t="shared" si="447"/>
        <v>Existing</v>
      </c>
    </row>
    <row r="14323" spans="1:7" ht="19" x14ac:dyDescent="0.25">
      <c r="A14323" s="7">
        <v>2014</v>
      </c>
      <c r="B14323" s="7" t="s">
        <v>1797</v>
      </c>
      <c r="C14323" s="7" t="s">
        <v>8</v>
      </c>
      <c r="D14323" s="24">
        <v>776643.6</v>
      </c>
      <c r="E14323">
        <f>INDEX('B. Store opening dates'!$B$5:$B$2448,MATCH('A. Sales by store'!B14323,'B. Store opening dates'!$A$5:$A$2448,0))</f>
        <v>2013</v>
      </c>
      <c r="F14323" t="str">
        <f t="shared" si="446"/>
        <v>Old</v>
      </c>
      <c r="G14323" t="str">
        <f t="shared" si="447"/>
        <v>Existing</v>
      </c>
    </row>
    <row r="14324" spans="1:7" ht="19" x14ac:dyDescent="0.25">
      <c r="A14324" s="7">
        <v>2015</v>
      </c>
      <c r="B14324" s="7" t="s">
        <v>1798</v>
      </c>
      <c r="C14324" s="7" t="s">
        <v>5</v>
      </c>
      <c r="D14324" s="24">
        <v>622269.84</v>
      </c>
      <c r="E14324">
        <f>INDEX('B. Store opening dates'!$B$5:$B$2448,MATCH('A. Sales by store'!B14324,'B. Store opening dates'!$A$5:$A$2448,0))</f>
        <v>2013</v>
      </c>
      <c r="F14324" t="str">
        <f t="shared" si="446"/>
        <v>Old</v>
      </c>
      <c r="G14324" t="str">
        <f t="shared" si="447"/>
        <v>Existing</v>
      </c>
    </row>
    <row r="14325" spans="1:7" ht="19" x14ac:dyDescent="0.25">
      <c r="A14325" s="7">
        <v>2014</v>
      </c>
      <c r="B14325" s="7" t="s">
        <v>1798</v>
      </c>
      <c r="C14325" s="7" t="s">
        <v>5</v>
      </c>
      <c r="D14325" s="24">
        <v>680198.74</v>
      </c>
      <c r="E14325">
        <f>INDEX('B. Store opening dates'!$B$5:$B$2448,MATCH('A. Sales by store'!B14325,'B. Store opening dates'!$A$5:$A$2448,0))</f>
        <v>2013</v>
      </c>
      <c r="F14325" t="str">
        <f t="shared" si="446"/>
        <v>Old</v>
      </c>
      <c r="G14325" t="str">
        <f t="shared" si="447"/>
        <v>Existing</v>
      </c>
    </row>
    <row r="14326" spans="1:7" ht="19" x14ac:dyDescent="0.25">
      <c r="A14326" s="7">
        <v>2015</v>
      </c>
      <c r="B14326" s="7" t="s">
        <v>1798</v>
      </c>
      <c r="C14326" s="7" t="s">
        <v>6</v>
      </c>
      <c r="D14326" s="24">
        <v>465990.86</v>
      </c>
      <c r="E14326">
        <f>INDEX('B. Store opening dates'!$B$5:$B$2448,MATCH('A. Sales by store'!B14326,'B. Store opening dates'!$A$5:$A$2448,0))</f>
        <v>2013</v>
      </c>
      <c r="F14326" t="str">
        <f t="shared" si="446"/>
        <v>Old</v>
      </c>
      <c r="G14326" t="str">
        <f t="shared" si="447"/>
        <v>Existing</v>
      </c>
    </row>
    <row r="14327" spans="1:7" ht="19" x14ac:dyDescent="0.25">
      <c r="A14327" s="7">
        <v>2014</v>
      </c>
      <c r="B14327" s="7" t="s">
        <v>1798</v>
      </c>
      <c r="C14327" s="7" t="s">
        <v>6</v>
      </c>
      <c r="D14327" s="24">
        <v>324692.67</v>
      </c>
      <c r="E14327">
        <f>INDEX('B. Store opening dates'!$B$5:$B$2448,MATCH('A. Sales by store'!B14327,'B. Store opening dates'!$A$5:$A$2448,0))</f>
        <v>2013</v>
      </c>
      <c r="F14327" t="str">
        <f t="shared" si="446"/>
        <v>Old</v>
      </c>
      <c r="G14327" t="str">
        <f t="shared" si="447"/>
        <v>Existing</v>
      </c>
    </row>
    <row r="14328" spans="1:7" ht="19" x14ac:dyDescent="0.25">
      <c r="A14328" s="7">
        <v>2015</v>
      </c>
      <c r="B14328" s="7" t="s">
        <v>1798</v>
      </c>
      <c r="C14328" s="7" t="s">
        <v>7</v>
      </c>
      <c r="D14328" s="24">
        <v>231626.75</v>
      </c>
      <c r="E14328">
        <f>INDEX('B. Store opening dates'!$B$5:$B$2448,MATCH('A. Sales by store'!B14328,'B. Store opening dates'!$A$5:$A$2448,0))</f>
        <v>2013</v>
      </c>
      <c r="F14328" t="str">
        <f t="shared" si="446"/>
        <v>Old</v>
      </c>
      <c r="G14328" t="str">
        <f t="shared" si="447"/>
        <v>Existing</v>
      </c>
    </row>
    <row r="14329" spans="1:7" ht="19" x14ac:dyDescent="0.25">
      <c r="A14329" s="7">
        <v>2014</v>
      </c>
      <c r="B14329" s="7" t="s">
        <v>1798</v>
      </c>
      <c r="C14329" s="7" t="s">
        <v>7</v>
      </c>
      <c r="D14329" s="24">
        <v>245379.96</v>
      </c>
      <c r="E14329">
        <f>INDEX('B. Store opening dates'!$B$5:$B$2448,MATCH('A. Sales by store'!B14329,'B. Store opening dates'!$A$5:$A$2448,0))</f>
        <v>2013</v>
      </c>
      <c r="F14329" t="str">
        <f t="shared" si="446"/>
        <v>Old</v>
      </c>
      <c r="G14329" t="str">
        <f t="shared" si="447"/>
        <v>Existing</v>
      </c>
    </row>
    <row r="14330" spans="1:7" ht="19" x14ac:dyDescent="0.25">
      <c r="A14330" s="7">
        <v>2015</v>
      </c>
      <c r="B14330" s="7" t="s">
        <v>1798</v>
      </c>
      <c r="C14330" s="7" t="s">
        <v>8</v>
      </c>
      <c r="D14330" s="24">
        <v>729953.46</v>
      </c>
      <c r="E14330">
        <f>INDEX('B. Store opening dates'!$B$5:$B$2448,MATCH('A. Sales by store'!B14330,'B. Store opening dates'!$A$5:$A$2448,0))</f>
        <v>2013</v>
      </c>
      <c r="F14330" t="str">
        <f t="shared" si="446"/>
        <v>Old</v>
      </c>
      <c r="G14330" t="str">
        <f t="shared" si="447"/>
        <v>Existing</v>
      </c>
    </row>
    <row r="14331" spans="1:7" ht="19" x14ac:dyDescent="0.25">
      <c r="A14331" s="7">
        <v>2014</v>
      </c>
      <c r="B14331" s="7" t="s">
        <v>1798</v>
      </c>
      <c r="C14331" s="7" t="s">
        <v>8</v>
      </c>
      <c r="D14331" s="24">
        <v>758412.56</v>
      </c>
      <c r="E14331">
        <f>INDEX('B. Store opening dates'!$B$5:$B$2448,MATCH('A. Sales by store'!B14331,'B. Store opening dates'!$A$5:$A$2448,0))</f>
        <v>2013</v>
      </c>
      <c r="F14331" t="str">
        <f t="shared" si="446"/>
        <v>Old</v>
      </c>
      <c r="G14331" t="str">
        <f t="shared" si="447"/>
        <v>Existing</v>
      </c>
    </row>
    <row r="14332" spans="1:7" ht="19" x14ac:dyDescent="0.25">
      <c r="A14332" s="7">
        <v>2015</v>
      </c>
      <c r="B14332" s="7" t="s">
        <v>1799</v>
      </c>
      <c r="C14332" s="7" t="s">
        <v>5</v>
      </c>
      <c r="D14332" s="24">
        <v>602724.81000000006</v>
      </c>
      <c r="E14332">
        <f>INDEX('B. Store opening dates'!$B$5:$B$2448,MATCH('A. Sales by store'!B14332,'B. Store opening dates'!$A$5:$A$2448,0))</f>
        <v>2013</v>
      </c>
      <c r="F14332" t="str">
        <f t="shared" si="446"/>
        <v>Old</v>
      </c>
      <c r="G14332" t="str">
        <f t="shared" si="447"/>
        <v>Existing</v>
      </c>
    </row>
    <row r="14333" spans="1:7" ht="19" x14ac:dyDescent="0.25">
      <c r="A14333" s="7">
        <v>2014</v>
      </c>
      <c r="B14333" s="7" t="s">
        <v>1799</v>
      </c>
      <c r="C14333" s="7" t="s">
        <v>5</v>
      </c>
      <c r="D14333" s="24">
        <v>667125.12</v>
      </c>
      <c r="E14333">
        <f>INDEX('B. Store opening dates'!$B$5:$B$2448,MATCH('A. Sales by store'!B14333,'B. Store opening dates'!$A$5:$A$2448,0))</f>
        <v>2013</v>
      </c>
      <c r="F14333" t="str">
        <f t="shared" si="446"/>
        <v>Old</v>
      </c>
      <c r="G14333" t="str">
        <f t="shared" si="447"/>
        <v>Existing</v>
      </c>
    </row>
    <row r="14334" spans="1:7" ht="19" x14ac:dyDescent="0.25">
      <c r="A14334" s="7">
        <v>2015</v>
      </c>
      <c r="B14334" s="7" t="s">
        <v>1799</v>
      </c>
      <c r="C14334" s="7" t="s">
        <v>6</v>
      </c>
      <c r="D14334" s="24">
        <v>234713.26</v>
      </c>
      <c r="E14334">
        <f>INDEX('B. Store opening dates'!$B$5:$B$2448,MATCH('A. Sales by store'!B14334,'B. Store opening dates'!$A$5:$A$2448,0))</f>
        <v>2013</v>
      </c>
      <c r="F14334" t="str">
        <f t="shared" si="446"/>
        <v>Old</v>
      </c>
      <c r="G14334" t="str">
        <f t="shared" si="447"/>
        <v>Existing</v>
      </c>
    </row>
    <row r="14335" spans="1:7" ht="19" x14ac:dyDescent="0.25">
      <c r="A14335" s="7">
        <v>2014</v>
      </c>
      <c r="B14335" s="7" t="s">
        <v>1799</v>
      </c>
      <c r="C14335" s="7" t="s">
        <v>6</v>
      </c>
      <c r="D14335" s="24">
        <v>168704.1</v>
      </c>
      <c r="E14335">
        <f>INDEX('B. Store opening dates'!$B$5:$B$2448,MATCH('A. Sales by store'!B14335,'B. Store opening dates'!$A$5:$A$2448,0))</f>
        <v>2013</v>
      </c>
      <c r="F14335" t="str">
        <f t="shared" si="446"/>
        <v>Old</v>
      </c>
      <c r="G14335" t="str">
        <f t="shared" si="447"/>
        <v>Existing</v>
      </c>
    </row>
    <row r="14336" spans="1:7" ht="19" x14ac:dyDescent="0.25">
      <c r="A14336" s="7">
        <v>2015</v>
      </c>
      <c r="B14336" s="7" t="s">
        <v>1799</v>
      </c>
      <c r="C14336" s="7" t="s">
        <v>7</v>
      </c>
      <c r="D14336" s="24">
        <v>90707.85</v>
      </c>
      <c r="E14336">
        <f>INDEX('B. Store opening dates'!$B$5:$B$2448,MATCH('A. Sales by store'!B14336,'B. Store opening dates'!$A$5:$A$2448,0))</f>
        <v>2013</v>
      </c>
      <c r="F14336" t="str">
        <f t="shared" si="446"/>
        <v>Old</v>
      </c>
      <c r="G14336" t="str">
        <f t="shared" si="447"/>
        <v>Existing</v>
      </c>
    </row>
    <row r="14337" spans="1:7" ht="19" x14ac:dyDescent="0.25">
      <c r="A14337" s="7">
        <v>2014</v>
      </c>
      <c r="B14337" s="7" t="s">
        <v>1799</v>
      </c>
      <c r="C14337" s="7" t="s">
        <v>7</v>
      </c>
      <c r="D14337" s="24">
        <v>94982.34</v>
      </c>
      <c r="E14337">
        <f>INDEX('B. Store opening dates'!$B$5:$B$2448,MATCH('A. Sales by store'!B14337,'B. Store opening dates'!$A$5:$A$2448,0))</f>
        <v>2013</v>
      </c>
      <c r="F14337" t="str">
        <f t="shared" si="446"/>
        <v>Old</v>
      </c>
      <c r="G14337" t="str">
        <f t="shared" si="447"/>
        <v>Existing</v>
      </c>
    </row>
    <row r="14338" spans="1:7" ht="19" x14ac:dyDescent="0.25">
      <c r="A14338" s="7">
        <v>2015</v>
      </c>
      <c r="B14338" s="7" t="s">
        <v>1799</v>
      </c>
      <c r="C14338" s="7" t="s">
        <v>8</v>
      </c>
      <c r="D14338" s="24">
        <v>600081.56999999995</v>
      </c>
      <c r="E14338">
        <f>INDEX('B. Store opening dates'!$B$5:$B$2448,MATCH('A. Sales by store'!B14338,'B. Store opening dates'!$A$5:$A$2448,0))</f>
        <v>2013</v>
      </c>
      <c r="F14338" t="str">
        <f t="shared" si="446"/>
        <v>Old</v>
      </c>
      <c r="G14338" t="str">
        <f t="shared" si="447"/>
        <v>Existing</v>
      </c>
    </row>
    <row r="14339" spans="1:7" ht="19" x14ac:dyDescent="0.25">
      <c r="A14339" s="7">
        <v>2014</v>
      </c>
      <c r="B14339" s="7" t="s">
        <v>1799</v>
      </c>
      <c r="C14339" s="7" t="s">
        <v>8</v>
      </c>
      <c r="D14339" s="24">
        <v>619785.28</v>
      </c>
      <c r="E14339">
        <f>INDEX('B. Store opening dates'!$B$5:$B$2448,MATCH('A. Sales by store'!B14339,'B. Store opening dates'!$A$5:$A$2448,0))</f>
        <v>2013</v>
      </c>
      <c r="F14339" t="str">
        <f t="shared" si="446"/>
        <v>Old</v>
      </c>
      <c r="G14339" t="str">
        <f t="shared" si="447"/>
        <v>Existing</v>
      </c>
    </row>
    <row r="14340" spans="1:7" ht="19" x14ac:dyDescent="0.25">
      <c r="A14340" s="7">
        <v>2015</v>
      </c>
      <c r="B14340" s="7" t="s">
        <v>1800</v>
      </c>
      <c r="C14340" s="7" t="s">
        <v>5</v>
      </c>
      <c r="D14340" s="24">
        <v>475909.32</v>
      </c>
      <c r="E14340">
        <f>INDEX('B. Store opening dates'!$B$5:$B$2448,MATCH('A. Sales by store'!B14340,'B. Store opening dates'!$A$5:$A$2448,0))</f>
        <v>2013</v>
      </c>
      <c r="F14340" t="str">
        <f t="shared" si="446"/>
        <v>Old</v>
      </c>
      <c r="G14340" t="str">
        <f t="shared" si="447"/>
        <v>Existing</v>
      </c>
    </row>
    <row r="14341" spans="1:7" ht="19" x14ac:dyDescent="0.25">
      <c r="A14341" s="7">
        <v>2014</v>
      </c>
      <c r="B14341" s="7" t="s">
        <v>1800</v>
      </c>
      <c r="C14341" s="7" t="s">
        <v>5</v>
      </c>
      <c r="D14341" s="24">
        <v>522322.49</v>
      </c>
      <c r="E14341">
        <f>INDEX('B. Store opening dates'!$B$5:$B$2448,MATCH('A. Sales by store'!B14341,'B. Store opening dates'!$A$5:$A$2448,0))</f>
        <v>2013</v>
      </c>
      <c r="F14341" t="str">
        <f t="shared" ref="F14341:F14404" si="448">IF(A14341 = 2015, IF(E14341&lt; 2015, "Old","New"),IF(E14341 &lt; 2014, "Old","New"))</f>
        <v>Old</v>
      </c>
      <c r="G14341" t="str">
        <f t="shared" ref="G14341:G14404" si="449">IF(A14341 = 2015, IF(E14341&lt; 2015, "Existing","New"),"Existing")</f>
        <v>Existing</v>
      </c>
    </row>
    <row r="14342" spans="1:7" ht="19" x14ac:dyDescent="0.25">
      <c r="A14342" s="7">
        <v>2015</v>
      </c>
      <c r="B14342" s="7" t="s">
        <v>1800</v>
      </c>
      <c r="C14342" s="7" t="s">
        <v>6</v>
      </c>
      <c r="D14342" s="24">
        <v>322841.87</v>
      </c>
      <c r="E14342">
        <f>INDEX('B. Store opening dates'!$B$5:$B$2448,MATCH('A. Sales by store'!B14342,'B. Store opening dates'!$A$5:$A$2448,0))</f>
        <v>2013</v>
      </c>
      <c r="F14342" t="str">
        <f t="shared" si="448"/>
        <v>Old</v>
      </c>
      <c r="G14342" t="str">
        <f t="shared" si="449"/>
        <v>Existing</v>
      </c>
    </row>
    <row r="14343" spans="1:7" ht="19" x14ac:dyDescent="0.25">
      <c r="A14343" s="7">
        <v>2014</v>
      </c>
      <c r="B14343" s="7" t="s">
        <v>1800</v>
      </c>
      <c r="C14343" s="7" t="s">
        <v>6</v>
      </c>
      <c r="D14343" s="24">
        <v>235119.07</v>
      </c>
      <c r="E14343">
        <f>INDEX('B. Store opening dates'!$B$5:$B$2448,MATCH('A. Sales by store'!B14343,'B. Store opening dates'!$A$5:$A$2448,0))</f>
        <v>2013</v>
      </c>
      <c r="F14343" t="str">
        <f t="shared" si="448"/>
        <v>Old</v>
      </c>
      <c r="G14343" t="str">
        <f t="shared" si="449"/>
        <v>Existing</v>
      </c>
    </row>
    <row r="14344" spans="1:7" ht="19" x14ac:dyDescent="0.25">
      <c r="A14344" s="7">
        <v>2015</v>
      </c>
      <c r="B14344" s="7" t="s">
        <v>1800</v>
      </c>
      <c r="C14344" s="7" t="s">
        <v>7</v>
      </c>
      <c r="D14344" s="24">
        <v>65040.66</v>
      </c>
      <c r="E14344">
        <f>INDEX('B. Store opening dates'!$B$5:$B$2448,MATCH('A. Sales by store'!B14344,'B. Store opening dates'!$A$5:$A$2448,0))</f>
        <v>2013</v>
      </c>
      <c r="F14344" t="str">
        <f t="shared" si="448"/>
        <v>Old</v>
      </c>
      <c r="G14344" t="str">
        <f t="shared" si="449"/>
        <v>Existing</v>
      </c>
    </row>
    <row r="14345" spans="1:7" ht="19" x14ac:dyDescent="0.25">
      <c r="A14345" s="7">
        <v>2014</v>
      </c>
      <c r="B14345" s="7" t="s">
        <v>1800</v>
      </c>
      <c r="C14345" s="7" t="s">
        <v>7</v>
      </c>
      <c r="D14345" s="24">
        <v>68234.63</v>
      </c>
      <c r="E14345">
        <f>INDEX('B. Store opening dates'!$B$5:$B$2448,MATCH('A. Sales by store'!B14345,'B. Store opening dates'!$A$5:$A$2448,0))</f>
        <v>2013</v>
      </c>
      <c r="F14345" t="str">
        <f t="shared" si="448"/>
        <v>Old</v>
      </c>
      <c r="G14345" t="str">
        <f t="shared" si="449"/>
        <v>Existing</v>
      </c>
    </row>
    <row r="14346" spans="1:7" ht="19" x14ac:dyDescent="0.25">
      <c r="A14346" s="7">
        <v>2015</v>
      </c>
      <c r="B14346" s="7" t="s">
        <v>1800</v>
      </c>
      <c r="C14346" s="7" t="s">
        <v>8</v>
      </c>
      <c r="D14346" s="24">
        <v>449647.23</v>
      </c>
      <c r="E14346">
        <f>INDEX('B. Store opening dates'!$B$5:$B$2448,MATCH('A. Sales by store'!B14346,'B. Store opening dates'!$A$5:$A$2448,0))</f>
        <v>2013</v>
      </c>
      <c r="F14346" t="str">
        <f t="shared" si="448"/>
        <v>Old</v>
      </c>
      <c r="G14346" t="str">
        <f t="shared" si="449"/>
        <v>Existing</v>
      </c>
    </row>
    <row r="14347" spans="1:7" ht="19" x14ac:dyDescent="0.25">
      <c r="A14347" s="7">
        <v>2014</v>
      </c>
      <c r="B14347" s="7" t="s">
        <v>1800</v>
      </c>
      <c r="C14347" s="7" t="s">
        <v>8</v>
      </c>
      <c r="D14347" s="24">
        <v>462894.73</v>
      </c>
      <c r="E14347">
        <f>INDEX('B. Store opening dates'!$B$5:$B$2448,MATCH('A. Sales by store'!B14347,'B. Store opening dates'!$A$5:$A$2448,0))</f>
        <v>2013</v>
      </c>
      <c r="F14347" t="str">
        <f t="shared" si="448"/>
        <v>Old</v>
      </c>
      <c r="G14347" t="str">
        <f t="shared" si="449"/>
        <v>Existing</v>
      </c>
    </row>
    <row r="14348" spans="1:7" ht="19" x14ac:dyDescent="0.25">
      <c r="A14348" s="7">
        <v>2015</v>
      </c>
      <c r="B14348" s="7" t="s">
        <v>1801</v>
      </c>
      <c r="C14348" s="7" t="s">
        <v>5</v>
      </c>
      <c r="D14348" s="24">
        <v>880029.42</v>
      </c>
      <c r="E14348">
        <f>INDEX('B. Store opening dates'!$B$5:$B$2448,MATCH('A. Sales by store'!B14348,'B. Store opening dates'!$A$5:$A$2448,0))</f>
        <v>2013</v>
      </c>
      <c r="F14348" t="str">
        <f t="shared" si="448"/>
        <v>Old</v>
      </c>
      <c r="G14348" t="str">
        <f t="shared" si="449"/>
        <v>Existing</v>
      </c>
    </row>
    <row r="14349" spans="1:7" ht="19" x14ac:dyDescent="0.25">
      <c r="A14349" s="7">
        <v>2014</v>
      </c>
      <c r="B14349" s="7" t="s">
        <v>1801</v>
      </c>
      <c r="C14349" s="7" t="s">
        <v>5</v>
      </c>
      <c r="D14349" s="24">
        <v>974560.92</v>
      </c>
      <c r="E14349">
        <f>INDEX('B. Store opening dates'!$B$5:$B$2448,MATCH('A. Sales by store'!B14349,'B. Store opening dates'!$A$5:$A$2448,0))</f>
        <v>2013</v>
      </c>
      <c r="F14349" t="str">
        <f t="shared" si="448"/>
        <v>Old</v>
      </c>
      <c r="G14349" t="str">
        <f t="shared" si="449"/>
        <v>Existing</v>
      </c>
    </row>
    <row r="14350" spans="1:7" ht="19" x14ac:dyDescent="0.25">
      <c r="A14350" s="7">
        <v>2015</v>
      </c>
      <c r="B14350" s="7" t="s">
        <v>1801</v>
      </c>
      <c r="C14350" s="7" t="s">
        <v>6</v>
      </c>
      <c r="D14350" s="24">
        <v>269360.84999999998</v>
      </c>
      <c r="E14350">
        <f>INDEX('B. Store opening dates'!$B$5:$B$2448,MATCH('A. Sales by store'!B14350,'B. Store opening dates'!$A$5:$A$2448,0))</f>
        <v>2013</v>
      </c>
      <c r="F14350" t="str">
        <f t="shared" si="448"/>
        <v>Old</v>
      </c>
      <c r="G14350" t="str">
        <f t="shared" si="449"/>
        <v>Existing</v>
      </c>
    </row>
    <row r="14351" spans="1:7" ht="19" x14ac:dyDescent="0.25">
      <c r="A14351" s="7">
        <v>2014</v>
      </c>
      <c r="B14351" s="7" t="s">
        <v>1801</v>
      </c>
      <c r="C14351" s="7" t="s">
        <v>6</v>
      </c>
      <c r="D14351" s="24">
        <v>186237.69</v>
      </c>
      <c r="E14351">
        <f>INDEX('B. Store opening dates'!$B$5:$B$2448,MATCH('A. Sales by store'!B14351,'B. Store opening dates'!$A$5:$A$2448,0))</f>
        <v>2013</v>
      </c>
      <c r="F14351" t="str">
        <f t="shared" si="448"/>
        <v>Old</v>
      </c>
      <c r="G14351" t="str">
        <f t="shared" si="449"/>
        <v>Existing</v>
      </c>
    </row>
    <row r="14352" spans="1:7" ht="19" x14ac:dyDescent="0.25">
      <c r="A14352" s="7">
        <v>2015</v>
      </c>
      <c r="B14352" s="7" t="s">
        <v>1801</v>
      </c>
      <c r="C14352" s="7" t="s">
        <v>7</v>
      </c>
      <c r="D14352" s="24">
        <v>85695.39</v>
      </c>
      <c r="E14352">
        <f>INDEX('B. Store opening dates'!$B$5:$B$2448,MATCH('A. Sales by store'!B14352,'B. Store opening dates'!$A$5:$A$2448,0))</f>
        <v>2013</v>
      </c>
      <c r="F14352" t="str">
        <f t="shared" si="448"/>
        <v>Old</v>
      </c>
      <c r="G14352" t="str">
        <f t="shared" si="449"/>
        <v>Existing</v>
      </c>
    </row>
    <row r="14353" spans="1:7" ht="19" x14ac:dyDescent="0.25">
      <c r="A14353" s="7">
        <v>2014</v>
      </c>
      <c r="B14353" s="7" t="s">
        <v>1801</v>
      </c>
      <c r="C14353" s="7" t="s">
        <v>7</v>
      </c>
      <c r="D14353" s="24">
        <v>90659.37</v>
      </c>
      <c r="E14353">
        <f>INDEX('B. Store opening dates'!$B$5:$B$2448,MATCH('A. Sales by store'!B14353,'B. Store opening dates'!$A$5:$A$2448,0))</f>
        <v>2013</v>
      </c>
      <c r="F14353" t="str">
        <f t="shared" si="448"/>
        <v>Old</v>
      </c>
      <c r="G14353" t="str">
        <f t="shared" si="449"/>
        <v>Existing</v>
      </c>
    </row>
    <row r="14354" spans="1:7" ht="19" x14ac:dyDescent="0.25">
      <c r="A14354" s="7">
        <v>2015</v>
      </c>
      <c r="B14354" s="7" t="s">
        <v>1801</v>
      </c>
      <c r="C14354" s="7" t="s">
        <v>8</v>
      </c>
      <c r="D14354" s="24">
        <v>576853.98</v>
      </c>
      <c r="E14354">
        <f>INDEX('B. Store opening dates'!$B$5:$B$2448,MATCH('A. Sales by store'!B14354,'B. Store opening dates'!$A$5:$A$2448,0))</f>
        <v>2013</v>
      </c>
      <c r="F14354" t="str">
        <f t="shared" si="448"/>
        <v>Old</v>
      </c>
      <c r="G14354" t="str">
        <f t="shared" si="449"/>
        <v>Existing</v>
      </c>
    </row>
    <row r="14355" spans="1:7" ht="19" x14ac:dyDescent="0.25">
      <c r="A14355" s="7">
        <v>2014</v>
      </c>
      <c r="B14355" s="7" t="s">
        <v>1801</v>
      </c>
      <c r="C14355" s="7" t="s">
        <v>8</v>
      </c>
      <c r="D14355" s="24">
        <v>597214.93000000005</v>
      </c>
      <c r="E14355">
        <f>INDEX('B. Store opening dates'!$B$5:$B$2448,MATCH('A. Sales by store'!B14355,'B. Store opening dates'!$A$5:$A$2448,0))</f>
        <v>2013</v>
      </c>
      <c r="F14355" t="str">
        <f t="shared" si="448"/>
        <v>Old</v>
      </c>
      <c r="G14355" t="str">
        <f t="shared" si="449"/>
        <v>Existing</v>
      </c>
    </row>
    <row r="14356" spans="1:7" ht="19" x14ac:dyDescent="0.25">
      <c r="A14356" s="7">
        <v>2015</v>
      </c>
      <c r="B14356" s="7" t="s">
        <v>1802</v>
      </c>
      <c r="C14356" s="7" t="s">
        <v>5</v>
      </c>
      <c r="D14356" s="24">
        <v>497600.33</v>
      </c>
      <c r="E14356">
        <f>INDEX('B. Store opening dates'!$B$5:$B$2448,MATCH('A. Sales by store'!B14356,'B. Store opening dates'!$A$5:$A$2448,0))</f>
        <v>2013</v>
      </c>
      <c r="F14356" t="str">
        <f t="shared" si="448"/>
        <v>Old</v>
      </c>
      <c r="G14356" t="str">
        <f t="shared" si="449"/>
        <v>Existing</v>
      </c>
    </row>
    <row r="14357" spans="1:7" ht="19" x14ac:dyDescent="0.25">
      <c r="A14357" s="7">
        <v>2014</v>
      </c>
      <c r="B14357" s="7" t="s">
        <v>1802</v>
      </c>
      <c r="C14357" s="7" t="s">
        <v>5</v>
      </c>
      <c r="D14357" s="24">
        <v>550684.93000000005</v>
      </c>
      <c r="E14357">
        <f>INDEX('B. Store opening dates'!$B$5:$B$2448,MATCH('A. Sales by store'!B14357,'B. Store opening dates'!$A$5:$A$2448,0))</f>
        <v>2013</v>
      </c>
      <c r="F14357" t="str">
        <f t="shared" si="448"/>
        <v>Old</v>
      </c>
      <c r="G14357" t="str">
        <f t="shared" si="449"/>
        <v>Existing</v>
      </c>
    </row>
    <row r="14358" spans="1:7" ht="19" x14ac:dyDescent="0.25">
      <c r="A14358" s="7">
        <v>2015</v>
      </c>
      <c r="B14358" s="7" t="s">
        <v>1802</v>
      </c>
      <c r="C14358" s="7" t="s">
        <v>6</v>
      </c>
      <c r="D14358" s="24">
        <v>215353.93</v>
      </c>
      <c r="E14358">
        <f>INDEX('B. Store opening dates'!$B$5:$B$2448,MATCH('A. Sales by store'!B14358,'B. Store opening dates'!$A$5:$A$2448,0))</f>
        <v>2013</v>
      </c>
      <c r="F14358" t="str">
        <f t="shared" si="448"/>
        <v>Old</v>
      </c>
      <c r="G14358" t="str">
        <f t="shared" si="449"/>
        <v>Existing</v>
      </c>
    </row>
    <row r="14359" spans="1:7" ht="19" x14ac:dyDescent="0.25">
      <c r="A14359" s="7">
        <v>2014</v>
      </c>
      <c r="B14359" s="7" t="s">
        <v>1802</v>
      </c>
      <c r="C14359" s="7" t="s">
        <v>6</v>
      </c>
      <c r="D14359" s="24">
        <v>151950.04999999999</v>
      </c>
      <c r="E14359">
        <f>INDEX('B. Store opening dates'!$B$5:$B$2448,MATCH('A. Sales by store'!B14359,'B. Store opening dates'!$A$5:$A$2448,0))</f>
        <v>2013</v>
      </c>
      <c r="F14359" t="str">
        <f t="shared" si="448"/>
        <v>Old</v>
      </c>
      <c r="G14359" t="str">
        <f t="shared" si="449"/>
        <v>Existing</v>
      </c>
    </row>
    <row r="14360" spans="1:7" ht="19" x14ac:dyDescent="0.25">
      <c r="A14360" s="7">
        <v>2015</v>
      </c>
      <c r="B14360" s="7" t="s">
        <v>1802</v>
      </c>
      <c r="C14360" s="7" t="s">
        <v>7</v>
      </c>
      <c r="D14360" s="24">
        <v>234634.66</v>
      </c>
      <c r="E14360">
        <f>INDEX('B. Store opening dates'!$B$5:$B$2448,MATCH('A. Sales by store'!B14360,'B. Store opening dates'!$A$5:$A$2448,0))</f>
        <v>2013</v>
      </c>
      <c r="F14360" t="str">
        <f t="shared" si="448"/>
        <v>Old</v>
      </c>
      <c r="G14360" t="str">
        <f t="shared" si="449"/>
        <v>Existing</v>
      </c>
    </row>
    <row r="14361" spans="1:7" ht="19" x14ac:dyDescent="0.25">
      <c r="A14361" s="7">
        <v>2014</v>
      </c>
      <c r="B14361" s="7" t="s">
        <v>1802</v>
      </c>
      <c r="C14361" s="7" t="s">
        <v>7</v>
      </c>
      <c r="D14361" s="24">
        <v>245323.82</v>
      </c>
      <c r="E14361">
        <f>INDEX('B. Store opening dates'!$B$5:$B$2448,MATCH('A. Sales by store'!B14361,'B. Store opening dates'!$A$5:$A$2448,0))</f>
        <v>2013</v>
      </c>
      <c r="F14361" t="str">
        <f t="shared" si="448"/>
        <v>Old</v>
      </c>
      <c r="G14361" t="str">
        <f t="shared" si="449"/>
        <v>Existing</v>
      </c>
    </row>
    <row r="14362" spans="1:7" ht="19" x14ac:dyDescent="0.25">
      <c r="A14362" s="7">
        <v>2015</v>
      </c>
      <c r="B14362" s="7" t="s">
        <v>1802</v>
      </c>
      <c r="C14362" s="7" t="s">
        <v>8</v>
      </c>
      <c r="D14362" s="24">
        <v>692468.85</v>
      </c>
      <c r="E14362">
        <f>INDEX('B. Store opening dates'!$B$5:$B$2448,MATCH('A. Sales by store'!B14362,'B. Store opening dates'!$A$5:$A$2448,0))</f>
        <v>2013</v>
      </c>
      <c r="F14362" t="str">
        <f t="shared" si="448"/>
        <v>Old</v>
      </c>
      <c r="G14362" t="str">
        <f t="shared" si="449"/>
        <v>Existing</v>
      </c>
    </row>
    <row r="14363" spans="1:7" ht="19" x14ac:dyDescent="0.25">
      <c r="A14363" s="7">
        <v>2014</v>
      </c>
      <c r="B14363" s="7" t="s">
        <v>1802</v>
      </c>
      <c r="C14363" s="7" t="s">
        <v>8</v>
      </c>
      <c r="D14363" s="24">
        <v>714443.03</v>
      </c>
      <c r="E14363">
        <f>INDEX('B. Store opening dates'!$B$5:$B$2448,MATCH('A. Sales by store'!B14363,'B. Store opening dates'!$A$5:$A$2448,0))</f>
        <v>2013</v>
      </c>
      <c r="F14363" t="str">
        <f t="shared" si="448"/>
        <v>Old</v>
      </c>
      <c r="G14363" t="str">
        <f t="shared" si="449"/>
        <v>Existing</v>
      </c>
    </row>
    <row r="14364" spans="1:7" ht="19" x14ac:dyDescent="0.25">
      <c r="A14364" s="7">
        <v>2015</v>
      </c>
      <c r="B14364" s="7" t="s">
        <v>1803</v>
      </c>
      <c r="C14364" s="7" t="s">
        <v>5</v>
      </c>
      <c r="D14364" s="24">
        <v>637473.32999999996</v>
      </c>
      <c r="E14364">
        <f>INDEX('B. Store opening dates'!$B$5:$B$2448,MATCH('A. Sales by store'!B14364,'B. Store opening dates'!$A$5:$A$2448,0))</f>
        <v>2013</v>
      </c>
      <c r="F14364" t="str">
        <f t="shared" si="448"/>
        <v>Old</v>
      </c>
      <c r="G14364" t="str">
        <f t="shared" si="449"/>
        <v>Existing</v>
      </c>
    </row>
    <row r="14365" spans="1:7" ht="19" x14ac:dyDescent="0.25">
      <c r="A14365" s="7">
        <v>2014</v>
      </c>
      <c r="B14365" s="7" t="s">
        <v>1803</v>
      </c>
      <c r="C14365" s="7" t="s">
        <v>5</v>
      </c>
      <c r="D14365" s="24">
        <v>698335.94</v>
      </c>
      <c r="E14365">
        <f>INDEX('B. Store opening dates'!$B$5:$B$2448,MATCH('A. Sales by store'!B14365,'B. Store opening dates'!$A$5:$A$2448,0))</f>
        <v>2013</v>
      </c>
      <c r="F14365" t="str">
        <f t="shared" si="448"/>
        <v>Old</v>
      </c>
      <c r="G14365" t="str">
        <f t="shared" si="449"/>
        <v>Existing</v>
      </c>
    </row>
    <row r="14366" spans="1:7" ht="19" x14ac:dyDescent="0.25">
      <c r="A14366" s="7">
        <v>2015</v>
      </c>
      <c r="B14366" s="7" t="s">
        <v>1803</v>
      </c>
      <c r="C14366" s="7" t="s">
        <v>6</v>
      </c>
      <c r="D14366" s="24">
        <v>481684.88</v>
      </c>
      <c r="E14366">
        <f>INDEX('B. Store opening dates'!$B$5:$B$2448,MATCH('A. Sales by store'!B14366,'B. Store opening dates'!$A$5:$A$2448,0))</f>
        <v>2013</v>
      </c>
      <c r="F14366" t="str">
        <f t="shared" si="448"/>
        <v>Old</v>
      </c>
      <c r="G14366" t="str">
        <f t="shared" si="449"/>
        <v>Existing</v>
      </c>
    </row>
    <row r="14367" spans="1:7" ht="19" x14ac:dyDescent="0.25">
      <c r="A14367" s="7">
        <v>2014</v>
      </c>
      <c r="B14367" s="7" t="s">
        <v>1803</v>
      </c>
      <c r="C14367" s="7" t="s">
        <v>6</v>
      </c>
      <c r="D14367" s="24">
        <v>337128.09</v>
      </c>
      <c r="E14367">
        <f>INDEX('B. Store opening dates'!$B$5:$B$2448,MATCH('A. Sales by store'!B14367,'B. Store opening dates'!$A$5:$A$2448,0))</f>
        <v>2013</v>
      </c>
      <c r="F14367" t="str">
        <f t="shared" si="448"/>
        <v>Old</v>
      </c>
      <c r="G14367" t="str">
        <f t="shared" si="449"/>
        <v>Existing</v>
      </c>
    </row>
    <row r="14368" spans="1:7" ht="19" x14ac:dyDescent="0.25">
      <c r="A14368" s="7">
        <v>2015</v>
      </c>
      <c r="B14368" s="7" t="s">
        <v>1803</v>
      </c>
      <c r="C14368" s="7" t="s">
        <v>7</v>
      </c>
      <c r="D14368" s="24">
        <v>199511.73</v>
      </c>
      <c r="E14368">
        <f>INDEX('B. Store opening dates'!$B$5:$B$2448,MATCH('A. Sales by store'!B14368,'B. Store opening dates'!$A$5:$A$2448,0))</f>
        <v>2013</v>
      </c>
      <c r="F14368" t="str">
        <f t="shared" si="448"/>
        <v>Old</v>
      </c>
      <c r="G14368" t="str">
        <f t="shared" si="449"/>
        <v>Existing</v>
      </c>
    </row>
    <row r="14369" spans="1:7" ht="19" x14ac:dyDescent="0.25">
      <c r="A14369" s="7">
        <v>2014</v>
      </c>
      <c r="B14369" s="7" t="s">
        <v>1803</v>
      </c>
      <c r="C14369" s="7" t="s">
        <v>7</v>
      </c>
      <c r="D14369" s="24">
        <v>210344.13</v>
      </c>
      <c r="E14369">
        <f>INDEX('B. Store opening dates'!$B$5:$B$2448,MATCH('A. Sales by store'!B14369,'B. Store opening dates'!$A$5:$A$2448,0))</f>
        <v>2013</v>
      </c>
      <c r="F14369" t="str">
        <f t="shared" si="448"/>
        <v>Old</v>
      </c>
      <c r="G14369" t="str">
        <f t="shared" si="449"/>
        <v>Existing</v>
      </c>
    </row>
    <row r="14370" spans="1:7" ht="19" x14ac:dyDescent="0.25">
      <c r="A14370" s="7">
        <v>2015</v>
      </c>
      <c r="B14370" s="7" t="s">
        <v>1803</v>
      </c>
      <c r="C14370" s="7" t="s">
        <v>8</v>
      </c>
      <c r="D14370" s="24">
        <v>468908.26</v>
      </c>
      <c r="E14370">
        <f>INDEX('B. Store opening dates'!$B$5:$B$2448,MATCH('A. Sales by store'!B14370,'B. Store opening dates'!$A$5:$A$2448,0))</f>
        <v>2013</v>
      </c>
      <c r="F14370" t="str">
        <f t="shared" si="448"/>
        <v>Old</v>
      </c>
      <c r="G14370" t="str">
        <f t="shared" si="449"/>
        <v>Existing</v>
      </c>
    </row>
    <row r="14371" spans="1:7" ht="19" x14ac:dyDescent="0.25">
      <c r="A14371" s="7">
        <v>2014</v>
      </c>
      <c r="B14371" s="7" t="s">
        <v>1803</v>
      </c>
      <c r="C14371" s="7" t="s">
        <v>8</v>
      </c>
      <c r="D14371" s="24">
        <v>484642.4</v>
      </c>
      <c r="E14371">
        <f>INDEX('B. Store opening dates'!$B$5:$B$2448,MATCH('A. Sales by store'!B14371,'B. Store opening dates'!$A$5:$A$2448,0))</f>
        <v>2013</v>
      </c>
      <c r="F14371" t="str">
        <f t="shared" si="448"/>
        <v>Old</v>
      </c>
      <c r="G14371" t="str">
        <f t="shared" si="449"/>
        <v>Existing</v>
      </c>
    </row>
    <row r="14372" spans="1:7" ht="19" x14ac:dyDescent="0.25">
      <c r="A14372" s="7">
        <v>2015</v>
      </c>
      <c r="B14372" s="7" t="s">
        <v>1804</v>
      </c>
      <c r="C14372" s="7" t="s">
        <v>5</v>
      </c>
      <c r="D14372" s="24">
        <v>573364.69999999995</v>
      </c>
      <c r="E14372">
        <f>INDEX('B. Store opening dates'!$B$5:$B$2448,MATCH('A. Sales by store'!B14372,'B. Store opening dates'!$A$5:$A$2448,0))</f>
        <v>2013</v>
      </c>
      <c r="F14372" t="str">
        <f t="shared" si="448"/>
        <v>Old</v>
      </c>
      <c r="G14372" t="str">
        <f t="shared" si="449"/>
        <v>Existing</v>
      </c>
    </row>
    <row r="14373" spans="1:7" ht="19" x14ac:dyDescent="0.25">
      <c r="A14373" s="7">
        <v>2014</v>
      </c>
      <c r="B14373" s="7" t="s">
        <v>1804</v>
      </c>
      <c r="C14373" s="7" t="s">
        <v>5</v>
      </c>
      <c r="D14373" s="24">
        <v>624686.13</v>
      </c>
      <c r="E14373">
        <f>INDEX('B. Store opening dates'!$B$5:$B$2448,MATCH('A. Sales by store'!B14373,'B. Store opening dates'!$A$5:$A$2448,0))</f>
        <v>2013</v>
      </c>
      <c r="F14373" t="str">
        <f t="shared" si="448"/>
        <v>Old</v>
      </c>
      <c r="G14373" t="str">
        <f t="shared" si="449"/>
        <v>Existing</v>
      </c>
    </row>
    <row r="14374" spans="1:7" ht="19" x14ac:dyDescent="0.25">
      <c r="A14374" s="7">
        <v>2015</v>
      </c>
      <c r="B14374" s="7" t="s">
        <v>1804</v>
      </c>
      <c r="C14374" s="7" t="s">
        <v>6</v>
      </c>
      <c r="D14374" s="24">
        <v>334773.38</v>
      </c>
      <c r="E14374">
        <f>INDEX('B. Store opening dates'!$B$5:$B$2448,MATCH('A. Sales by store'!B14374,'B. Store opening dates'!$A$5:$A$2448,0))</f>
        <v>2013</v>
      </c>
      <c r="F14374" t="str">
        <f t="shared" si="448"/>
        <v>Old</v>
      </c>
      <c r="G14374" t="str">
        <f t="shared" si="449"/>
        <v>Existing</v>
      </c>
    </row>
    <row r="14375" spans="1:7" ht="19" x14ac:dyDescent="0.25">
      <c r="A14375" s="7">
        <v>2014</v>
      </c>
      <c r="B14375" s="7" t="s">
        <v>1804</v>
      </c>
      <c r="C14375" s="7" t="s">
        <v>6</v>
      </c>
      <c r="D14375" s="24">
        <v>245327.66</v>
      </c>
      <c r="E14375">
        <f>INDEX('B. Store opening dates'!$B$5:$B$2448,MATCH('A. Sales by store'!B14375,'B. Store opening dates'!$A$5:$A$2448,0))</f>
        <v>2013</v>
      </c>
      <c r="F14375" t="str">
        <f t="shared" si="448"/>
        <v>Old</v>
      </c>
      <c r="G14375" t="str">
        <f t="shared" si="449"/>
        <v>Existing</v>
      </c>
    </row>
    <row r="14376" spans="1:7" ht="19" x14ac:dyDescent="0.25">
      <c r="A14376" s="7">
        <v>2015</v>
      </c>
      <c r="B14376" s="7" t="s">
        <v>1804</v>
      </c>
      <c r="C14376" s="7" t="s">
        <v>7</v>
      </c>
      <c r="D14376" s="24">
        <v>178726.8</v>
      </c>
      <c r="E14376">
        <f>INDEX('B. Store opening dates'!$B$5:$B$2448,MATCH('A. Sales by store'!B14376,'B. Store opening dates'!$A$5:$A$2448,0))</f>
        <v>2013</v>
      </c>
      <c r="F14376" t="str">
        <f t="shared" si="448"/>
        <v>Old</v>
      </c>
      <c r="G14376" t="str">
        <f t="shared" si="449"/>
        <v>Existing</v>
      </c>
    </row>
    <row r="14377" spans="1:7" ht="19" x14ac:dyDescent="0.25">
      <c r="A14377" s="7">
        <v>2014</v>
      </c>
      <c r="B14377" s="7" t="s">
        <v>1804</v>
      </c>
      <c r="C14377" s="7" t="s">
        <v>7</v>
      </c>
      <c r="D14377" s="24">
        <v>188197.76000000001</v>
      </c>
      <c r="E14377">
        <f>INDEX('B. Store opening dates'!$B$5:$B$2448,MATCH('A. Sales by store'!B14377,'B. Store opening dates'!$A$5:$A$2448,0))</f>
        <v>2013</v>
      </c>
      <c r="F14377" t="str">
        <f t="shared" si="448"/>
        <v>Old</v>
      </c>
      <c r="G14377" t="str">
        <f t="shared" si="449"/>
        <v>Existing</v>
      </c>
    </row>
    <row r="14378" spans="1:7" ht="19" x14ac:dyDescent="0.25">
      <c r="A14378" s="7">
        <v>2015</v>
      </c>
      <c r="B14378" s="7" t="s">
        <v>1804</v>
      </c>
      <c r="C14378" s="7" t="s">
        <v>8</v>
      </c>
      <c r="D14378" s="24">
        <v>616728.26</v>
      </c>
      <c r="E14378">
        <f>INDEX('B. Store opening dates'!$B$5:$B$2448,MATCH('A. Sales by store'!B14378,'B. Store opening dates'!$A$5:$A$2448,0))</f>
        <v>2013</v>
      </c>
      <c r="F14378" t="str">
        <f t="shared" si="448"/>
        <v>Old</v>
      </c>
      <c r="G14378" t="str">
        <f t="shared" si="449"/>
        <v>Existing</v>
      </c>
    </row>
    <row r="14379" spans="1:7" ht="19" x14ac:dyDescent="0.25">
      <c r="A14379" s="7">
        <v>2014</v>
      </c>
      <c r="B14379" s="7" t="s">
        <v>1804</v>
      </c>
      <c r="C14379" s="7" t="s">
        <v>8</v>
      </c>
      <c r="D14379" s="24">
        <v>645338.98</v>
      </c>
      <c r="E14379">
        <f>INDEX('B. Store opening dates'!$B$5:$B$2448,MATCH('A. Sales by store'!B14379,'B. Store opening dates'!$A$5:$A$2448,0))</f>
        <v>2013</v>
      </c>
      <c r="F14379" t="str">
        <f t="shared" si="448"/>
        <v>Old</v>
      </c>
      <c r="G14379" t="str">
        <f t="shared" si="449"/>
        <v>Existing</v>
      </c>
    </row>
    <row r="14380" spans="1:7" ht="19" x14ac:dyDescent="0.25">
      <c r="A14380" s="7">
        <v>2015</v>
      </c>
      <c r="B14380" s="7" t="s">
        <v>1805</v>
      </c>
      <c r="C14380" s="7" t="s">
        <v>5</v>
      </c>
      <c r="D14380" s="24">
        <v>796699.56</v>
      </c>
      <c r="E14380">
        <f>INDEX('B. Store opening dates'!$B$5:$B$2448,MATCH('A. Sales by store'!B14380,'B. Store opening dates'!$A$5:$A$2448,0))</f>
        <v>2013</v>
      </c>
      <c r="F14380" t="str">
        <f t="shared" si="448"/>
        <v>Old</v>
      </c>
      <c r="G14380" t="str">
        <f t="shared" si="449"/>
        <v>Existing</v>
      </c>
    </row>
    <row r="14381" spans="1:7" ht="19" x14ac:dyDescent="0.25">
      <c r="A14381" s="7">
        <v>2014</v>
      </c>
      <c r="B14381" s="7" t="s">
        <v>1805</v>
      </c>
      <c r="C14381" s="7" t="s">
        <v>5</v>
      </c>
      <c r="D14381" s="24">
        <v>879662.06</v>
      </c>
      <c r="E14381">
        <f>INDEX('B. Store opening dates'!$B$5:$B$2448,MATCH('A. Sales by store'!B14381,'B. Store opening dates'!$A$5:$A$2448,0))</f>
        <v>2013</v>
      </c>
      <c r="F14381" t="str">
        <f t="shared" si="448"/>
        <v>Old</v>
      </c>
      <c r="G14381" t="str">
        <f t="shared" si="449"/>
        <v>Existing</v>
      </c>
    </row>
    <row r="14382" spans="1:7" ht="19" x14ac:dyDescent="0.25">
      <c r="A14382" s="7">
        <v>2015</v>
      </c>
      <c r="B14382" s="7" t="s">
        <v>1805</v>
      </c>
      <c r="C14382" s="7" t="s">
        <v>6</v>
      </c>
      <c r="D14382" s="24">
        <v>376026.88</v>
      </c>
      <c r="E14382">
        <f>INDEX('B. Store opening dates'!$B$5:$B$2448,MATCH('A. Sales by store'!B14382,'B. Store opening dates'!$A$5:$A$2448,0))</f>
        <v>2013</v>
      </c>
      <c r="F14382" t="str">
        <f t="shared" si="448"/>
        <v>Old</v>
      </c>
      <c r="G14382" t="str">
        <f t="shared" si="449"/>
        <v>Existing</v>
      </c>
    </row>
    <row r="14383" spans="1:7" ht="19" x14ac:dyDescent="0.25">
      <c r="A14383" s="7">
        <v>2014</v>
      </c>
      <c r="B14383" s="7" t="s">
        <v>1805</v>
      </c>
      <c r="C14383" s="7" t="s">
        <v>6</v>
      </c>
      <c r="D14383" s="24">
        <v>265940.82</v>
      </c>
      <c r="E14383">
        <f>INDEX('B. Store opening dates'!$B$5:$B$2448,MATCH('A. Sales by store'!B14383,'B. Store opening dates'!$A$5:$A$2448,0))</f>
        <v>2013</v>
      </c>
      <c r="F14383" t="str">
        <f t="shared" si="448"/>
        <v>Old</v>
      </c>
      <c r="G14383" t="str">
        <f t="shared" si="449"/>
        <v>Existing</v>
      </c>
    </row>
    <row r="14384" spans="1:7" ht="19" x14ac:dyDescent="0.25">
      <c r="A14384" s="7">
        <v>2015</v>
      </c>
      <c r="B14384" s="7" t="s">
        <v>1805</v>
      </c>
      <c r="C14384" s="7" t="s">
        <v>7</v>
      </c>
      <c r="D14384" s="24">
        <v>84976.85</v>
      </c>
      <c r="E14384">
        <f>INDEX('B. Store opening dates'!$B$5:$B$2448,MATCH('A. Sales by store'!B14384,'B. Store opening dates'!$A$5:$A$2448,0))</f>
        <v>2013</v>
      </c>
      <c r="F14384" t="str">
        <f t="shared" si="448"/>
        <v>Old</v>
      </c>
      <c r="G14384" t="str">
        <f t="shared" si="449"/>
        <v>Existing</v>
      </c>
    </row>
    <row r="14385" spans="1:7" ht="19" x14ac:dyDescent="0.25">
      <c r="A14385" s="7">
        <v>2014</v>
      </c>
      <c r="B14385" s="7" t="s">
        <v>1805</v>
      </c>
      <c r="C14385" s="7" t="s">
        <v>7</v>
      </c>
      <c r="D14385" s="24">
        <v>89250.14</v>
      </c>
      <c r="E14385">
        <f>INDEX('B. Store opening dates'!$B$5:$B$2448,MATCH('A. Sales by store'!B14385,'B. Store opening dates'!$A$5:$A$2448,0))</f>
        <v>2013</v>
      </c>
      <c r="F14385" t="str">
        <f t="shared" si="448"/>
        <v>Old</v>
      </c>
      <c r="G14385" t="str">
        <f t="shared" si="449"/>
        <v>Existing</v>
      </c>
    </row>
    <row r="14386" spans="1:7" ht="19" x14ac:dyDescent="0.25">
      <c r="A14386" s="7">
        <v>2015</v>
      </c>
      <c r="B14386" s="7" t="s">
        <v>1805</v>
      </c>
      <c r="C14386" s="7" t="s">
        <v>8</v>
      </c>
      <c r="D14386" s="24">
        <v>465284.47</v>
      </c>
      <c r="E14386">
        <f>INDEX('B. Store opening dates'!$B$5:$B$2448,MATCH('A. Sales by store'!B14386,'B. Store opening dates'!$A$5:$A$2448,0))</f>
        <v>2013</v>
      </c>
      <c r="F14386" t="str">
        <f t="shared" si="448"/>
        <v>Old</v>
      </c>
      <c r="G14386" t="str">
        <f t="shared" si="449"/>
        <v>Existing</v>
      </c>
    </row>
    <row r="14387" spans="1:7" ht="19" x14ac:dyDescent="0.25">
      <c r="A14387" s="7">
        <v>2014</v>
      </c>
      <c r="B14387" s="7" t="s">
        <v>1805</v>
      </c>
      <c r="C14387" s="7" t="s">
        <v>8</v>
      </c>
      <c r="D14387" s="24">
        <v>488380.84</v>
      </c>
      <c r="E14387">
        <f>INDEX('B. Store opening dates'!$B$5:$B$2448,MATCH('A. Sales by store'!B14387,'B. Store opening dates'!$A$5:$A$2448,0))</f>
        <v>2013</v>
      </c>
      <c r="F14387" t="str">
        <f t="shared" si="448"/>
        <v>Old</v>
      </c>
      <c r="G14387" t="str">
        <f t="shared" si="449"/>
        <v>Existing</v>
      </c>
    </row>
    <row r="14388" spans="1:7" ht="19" x14ac:dyDescent="0.25">
      <c r="A14388" s="7">
        <v>2015</v>
      </c>
      <c r="B14388" s="7" t="s">
        <v>1806</v>
      </c>
      <c r="C14388" s="7" t="s">
        <v>5</v>
      </c>
      <c r="D14388" s="24">
        <v>651153.43999999994</v>
      </c>
      <c r="E14388">
        <f>INDEX('B. Store opening dates'!$B$5:$B$2448,MATCH('A. Sales by store'!B14388,'B. Store opening dates'!$A$5:$A$2448,0))</f>
        <v>2013</v>
      </c>
      <c r="F14388" t="str">
        <f t="shared" si="448"/>
        <v>Old</v>
      </c>
      <c r="G14388" t="str">
        <f t="shared" si="449"/>
        <v>Existing</v>
      </c>
    </row>
    <row r="14389" spans="1:7" ht="19" x14ac:dyDescent="0.25">
      <c r="A14389" s="7">
        <v>2014</v>
      </c>
      <c r="B14389" s="7" t="s">
        <v>1806</v>
      </c>
      <c r="C14389" s="7" t="s">
        <v>5</v>
      </c>
      <c r="D14389" s="24">
        <v>717127.22</v>
      </c>
      <c r="E14389">
        <f>INDEX('B. Store opening dates'!$B$5:$B$2448,MATCH('A. Sales by store'!B14389,'B. Store opening dates'!$A$5:$A$2448,0))</f>
        <v>2013</v>
      </c>
      <c r="F14389" t="str">
        <f t="shared" si="448"/>
        <v>Old</v>
      </c>
      <c r="G14389" t="str">
        <f t="shared" si="449"/>
        <v>Existing</v>
      </c>
    </row>
    <row r="14390" spans="1:7" ht="19" x14ac:dyDescent="0.25">
      <c r="A14390" s="7">
        <v>2015</v>
      </c>
      <c r="B14390" s="7" t="s">
        <v>1806</v>
      </c>
      <c r="C14390" s="7" t="s">
        <v>6</v>
      </c>
      <c r="D14390" s="24">
        <v>447214.38</v>
      </c>
      <c r="E14390">
        <f>INDEX('B. Store opening dates'!$B$5:$B$2448,MATCH('A. Sales by store'!B14390,'B. Store opening dates'!$A$5:$A$2448,0))</f>
        <v>2013</v>
      </c>
      <c r="F14390" t="str">
        <f t="shared" si="448"/>
        <v>Old</v>
      </c>
      <c r="G14390" t="str">
        <f t="shared" si="449"/>
        <v>Existing</v>
      </c>
    </row>
    <row r="14391" spans="1:7" ht="19" x14ac:dyDescent="0.25">
      <c r="A14391" s="7">
        <v>2014</v>
      </c>
      <c r="B14391" s="7" t="s">
        <v>1806</v>
      </c>
      <c r="C14391" s="7" t="s">
        <v>6</v>
      </c>
      <c r="D14391" s="24">
        <v>312377.84999999998</v>
      </c>
      <c r="E14391">
        <f>INDEX('B. Store opening dates'!$B$5:$B$2448,MATCH('A. Sales by store'!B14391,'B. Store opening dates'!$A$5:$A$2448,0))</f>
        <v>2013</v>
      </c>
      <c r="F14391" t="str">
        <f t="shared" si="448"/>
        <v>Old</v>
      </c>
      <c r="G14391" t="str">
        <f t="shared" si="449"/>
        <v>Existing</v>
      </c>
    </row>
    <row r="14392" spans="1:7" ht="19" x14ac:dyDescent="0.25">
      <c r="A14392" s="7">
        <v>2015</v>
      </c>
      <c r="B14392" s="7" t="s">
        <v>1806</v>
      </c>
      <c r="C14392" s="7" t="s">
        <v>7</v>
      </c>
      <c r="D14392" s="24">
        <v>146037.68</v>
      </c>
      <c r="E14392">
        <f>INDEX('B. Store opening dates'!$B$5:$B$2448,MATCH('A. Sales by store'!B14392,'B. Store opening dates'!$A$5:$A$2448,0))</f>
        <v>2013</v>
      </c>
      <c r="F14392" t="str">
        <f t="shared" si="448"/>
        <v>Old</v>
      </c>
      <c r="G14392" t="str">
        <f t="shared" si="449"/>
        <v>Existing</v>
      </c>
    </row>
    <row r="14393" spans="1:7" ht="19" x14ac:dyDescent="0.25">
      <c r="A14393" s="7">
        <v>2014</v>
      </c>
      <c r="B14393" s="7" t="s">
        <v>1806</v>
      </c>
      <c r="C14393" s="7" t="s">
        <v>7</v>
      </c>
      <c r="D14393" s="24">
        <v>153431.72</v>
      </c>
      <c r="E14393">
        <f>INDEX('B. Store opening dates'!$B$5:$B$2448,MATCH('A. Sales by store'!B14393,'B. Store opening dates'!$A$5:$A$2448,0))</f>
        <v>2013</v>
      </c>
      <c r="F14393" t="str">
        <f t="shared" si="448"/>
        <v>Old</v>
      </c>
      <c r="G14393" t="str">
        <f t="shared" si="449"/>
        <v>Existing</v>
      </c>
    </row>
    <row r="14394" spans="1:7" ht="19" x14ac:dyDescent="0.25">
      <c r="A14394" s="7">
        <v>2015</v>
      </c>
      <c r="B14394" s="7" t="s">
        <v>1806</v>
      </c>
      <c r="C14394" s="7" t="s">
        <v>8</v>
      </c>
      <c r="D14394" s="24">
        <v>690841.89</v>
      </c>
      <c r="E14394">
        <f>INDEX('B. Store opening dates'!$B$5:$B$2448,MATCH('A. Sales by store'!B14394,'B. Store opening dates'!$A$5:$A$2448,0))</f>
        <v>2013</v>
      </c>
      <c r="F14394" t="str">
        <f t="shared" si="448"/>
        <v>Old</v>
      </c>
      <c r="G14394" t="str">
        <f t="shared" si="449"/>
        <v>Existing</v>
      </c>
    </row>
    <row r="14395" spans="1:7" ht="19" x14ac:dyDescent="0.25">
      <c r="A14395" s="7">
        <v>2014</v>
      </c>
      <c r="B14395" s="7" t="s">
        <v>1806</v>
      </c>
      <c r="C14395" s="7" t="s">
        <v>8</v>
      </c>
      <c r="D14395" s="24">
        <v>720686.27</v>
      </c>
      <c r="E14395">
        <f>INDEX('B. Store opening dates'!$B$5:$B$2448,MATCH('A. Sales by store'!B14395,'B. Store opening dates'!$A$5:$A$2448,0))</f>
        <v>2013</v>
      </c>
      <c r="F14395" t="str">
        <f t="shared" si="448"/>
        <v>Old</v>
      </c>
      <c r="G14395" t="str">
        <f t="shared" si="449"/>
        <v>Existing</v>
      </c>
    </row>
    <row r="14396" spans="1:7" ht="19" x14ac:dyDescent="0.25">
      <c r="A14396" s="7">
        <v>2015</v>
      </c>
      <c r="B14396" s="7" t="s">
        <v>1807</v>
      </c>
      <c r="C14396" s="7" t="s">
        <v>5</v>
      </c>
      <c r="D14396" s="24">
        <v>489331.54</v>
      </c>
      <c r="E14396">
        <f>INDEX('B. Store opening dates'!$B$5:$B$2448,MATCH('A. Sales by store'!B14396,'B. Store opening dates'!$A$5:$A$2448,0))</f>
        <v>2013</v>
      </c>
      <c r="F14396" t="str">
        <f t="shared" si="448"/>
        <v>Old</v>
      </c>
      <c r="G14396" t="str">
        <f t="shared" si="449"/>
        <v>Existing</v>
      </c>
    </row>
    <row r="14397" spans="1:7" ht="19" x14ac:dyDescent="0.25">
      <c r="A14397" s="7">
        <v>2014</v>
      </c>
      <c r="B14397" s="7" t="s">
        <v>1807</v>
      </c>
      <c r="C14397" s="7" t="s">
        <v>5</v>
      </c>
      <c r="D14397" s="24">
        <v>538241.77</v>
      </c>
      <c r="E14397">
        <f>INDEX('B. Store opening dates'!$B$5:$B$2448,MATCH('A. Sales by store'!B14397,'B. Store opening dates'!$A$5:$A$2448,0))</f>
        <v>2013</v>
      </c>
      <c r="F14397" t="str">
        <f t="shared" si="448"/>
        <v>Old</v>
      </c>
      <c r="G14397" t="str">
        <f t="shared" si="449"/>
        <v>Existing</v>
      </c>
    </row>
    <row r="14398" spans="1:7" ht="19" x14ac:dyDescent="0.25">
      <c r="A14398" s="7">
        <v>2015</v>
      </c>
      <c r="B14398" s="7" t="s">
        <v>1807</v>
      </c>
      <c r="C14398" s="7" t="s">
        <v>6</v>
      </c>
      <c r="D14398" s="24">
        <v>520021.56</v>
      </c>
      <c r="E14398">
        <f>INDEX('B. Store opening dates'!$B$5:$B$2448,MATCH('A. Sales by store'!B14398,'B. Store opening dates'!$A$5:$A$2448,0))</f>
        <v>2013</v>
      </c>
      <c r="F14398" t="str">
        <f t="shared" si="448"/>
        <v>Old</v>
      </c>
      <c r="G14398" t="str">
        <f t="shared" si="449"/>
        <v>Existing</v>
      </c>
    </row>
    <row r="14399" spans="1:7" ht="19" x14ac:dyDescent="0.25">
      <c r="A14399" s="7">
        <v>2014</v>
      </c>
      <c r="B14399" s="7" t="s">
        <v>1807</v>
      </c>
      <c r="C14399" s="7" t="s">
        <v>6</v>
      </c>
      <c r="D14399" s="24">
        <v>378771.92</v>
      </c>
      <c r="E14399">
        <f>INDEX('B. Store opening dates'!$B$5:$B$2448,MATCH('A. Sales by store'!B14399,'B. Store opening dates'!$A$5:$A$2448,0))</f>
        <v>2013</v>
      </c>
      <c r="F14399" t="str">
        <f t="shared" si="448"/>
        <v>Old</v>
      </c>
      <c r="G14399" t="str">
        <f t="shared" si="449"/>
        <v>Existing</v>
      </c>
    </row>
    <row r="14400" spans="1:7" ht="19" x14ac:dyDescent="0.25">
      <c r="A14400" s="7">
        <v>2015</v>
      </c>
      <c r="B14400" s="7" t="s">
        <v>1807</v>
      </c>
      <c r="C14400" s="7" t="s">
        <v>7</v>
      </c>
      <c r="D14400" s="24">
        <v>72024.19</v>
      </c>
      <c r="E14400">
        <f>INDEX('B. Store opening dates'!$B$5:$B$2448,MATCH('A. Sales by store'!B14400,'B. Store opening dates'!$A$5:$A$2448,0))</f>
        <v>2013</v>
      </c>
      <c r="F14400" t="str">
        <f t="shared" si="448"/>
        <v>Old</v>
      </c>
      <c r="G14400" t="str">
        <f t="shared" si="449"/>
        <v>Existing</v>
      </c>
    </row>
    <row r="14401" spans="1:7" ht="19" x14ac:dyDescent="0.25">
      <c r="A14401" s="7">
        <v>2014</v>
      </c>
      <c r="B14401" s="7" t="s">
        <v>1807</v>
      </c>
      <c r="C14401" s="7" t="s">
        <v>7</v>
      </c>
      <c r="D14401" s="24">
        <v>76538.080000000002</v>
      </c>
      <c r="E14401">
        <f>INDEX('B. Store opening dates'!$B$5:$B$2448,MATCH('A. Sales by store'!B14401,'B. Store opening dates'!$A$5:$A$2448,0))</f>
        <v>2013</v>
      </c>
      <c r="F14401" t="str">
        <f t="shared" si="448"/>
        <v>Old</v>
      </c>
      <c r="G14401" t="str">
        <f t="shared" si="449"/>
        <v>Existing</v>
      </c>
    </row>
    <row r="14402" spans="1:7" ht="19" x14ac:dyDescent="0.25">
      <c r="A14402" s="7">
        <v>2015</v>
      </c>
      <c r="B14402" s="7" t="s">
        <v>1807</v>
      </c>
      <c r="C14402" s="7" t="s">
        <v>8</v>
      </c>
      <c r="D14402" s="24">
        <v>460383.74</v>
      </c>
      <c r="E14402">
        <f>INDEX('B. Store opening dates'!$B$5:$B$2448,MATCH('A. Sales by store'!B14402,'B. Store opening dates'!$A$5:$A$2448,0))</f>
        <v>2013</v>
      </c>
      <c r="F14402" t="str">
        <f t="shared" si="448"/>
        <v>Old</v>
      </c>
      <c r="G14402" t="str">
        <f t="shared" si="449"/>
        <v>Existing</v>
      </c>
    </row>
    <row r="14403" spans="1:7" ht="19" x14ac:dyDescent="0.25">
      <c r="A14403" s="7">
        <v>2014</v>
      </c>
      <c r="B14403" s="7" t="s">
        <v>1807</v>
      </c>
      <c r="C14403" s="7" t="s">
        <v>8</v>
      </c>
      <c r="D14403" s="24">
        <v>482599.37</v>
      </c>
      <c r="E14403">
        <f>INDEX('B. Store opening dates'!$B$5:$B$2448,MATCH('A. Sales by store'!B14403,'B. Store opening dates'!$A$5:$A$2448,0))</f>
        <v>2013</v>
      </c>
      <c r="F14403" t="str">
        <f t="shared" si="448"/>
        <v>Old</v>
      </c>
      <c r="G14403" t="str">
        <f t="shared" si="449"/>
        <v>Existing</v>
      </c>
    </row>
    <row r="14404" spans="1:7" ht="19" x14ac:dyDescent="0.25">
      <c r="A14404" s="7">
        <v>2015</v>
      </c>
      <c r="B14404" s="7" t="s">
        <v>1808</v>
      </c>
      <c r="C14404" s="7" t="s">
        <v>5</v>
      </c>
      <c r="D14404" s="24">
        <v>908358.16</v>
      </c>
      <c r="E14404">
        <f>INDEX('B. Store opening dates'!$B$5:$B$2448,MATCH('A. Sales by store'!B14404,'B. Store opening dates'!$A$5:$A$2448,0))</f>
        <v>2013</v>
      </c>
      <c r="F14404" t="str">
        <f t="shared" si="448"/>
        <v>Old</v>
      </c>
      <c r="G14404" t="str">
        <f t="shared" si="449"/>
        <v>Existing</v>
      </c>
    </row>
    <row r="14405" spans="1:7" ht="19" x14ac:dyDescent="0.25">
      <c r="A14405" s="7">
        <v>2014</v>
      </c>
      <c r="B14405" s="7" t="s">
        <v>1808</v>
      </c>
      <c r="C14405" s="7" t="s">
        <v>5</v>
      </c>
      <c r="D14405" s="24">
        <v>1001694.98</v>
      </c>
      <c r="E14405">
        <f>INDEX('B. Store opening dates'!$B$5:$B$2448,MATCH('A. Sales by store'!B14405,'B. Store opening dates'!$A$5:$A$2448,0))</f>
        <v>2013</v>
      </c>
      <c r="F14405" t="str">
        <f t="shared" ref="F14405:F14468" si="450">IF(A14405 = 2015, IF(E14405&lt; 2015, "Old","New"),IF(E14405 &lt; 2014, "Old","New"))</f>
        <v>Old</v>
      </c>
      <c r="G14405" t="str">
        <f t="shared" ref="G14405:G14468" si="451">IF(A14405 = 2015, IF(E14405&lt; 2015, "Existing","New"),"Existing")</f>
        <v>Existing</v>
      </c>
    </row>
    <row r="14406" spans="1:7" ht="19" x14ac:dyDescent="0.25">
      <c r="A14406" s="7">
        <v>2015</v>
      </c>
      <c r="B14406" s="7" t="s">
        <v>1808</v>
      </c>
      <c r="C14406" s="7" t="s">
        <v>6</v>
      </c>
      <c r="D14406" s="24">
        <v>317028.05</v>
      </c>
      <c r="E14406">
        <f>INDEX('B. Store opening dates'!$B$5:$B$2448,MATCH('A. Sales by store'!B14406,'B. Store opening dates'!$A$5:$A$2448,0))</f>
        <v>2013</v>
      </c>
      <c r="F14406" t="str">
        <f t="shared" si="450"/>
        <v>Old</v>
      </c>
      <c r="G14406" t="str">
        <f t="shared" si="451"/>
        <v>Existing</v>
      </c>
    </row>
    <row r="14407" spans="1:7" ht="19" x14ac:dyDescent="0.25">
      <c r="A14407" s="7">
        <v>2014</v>
      </c>
      <c r="B14407" s="7" t="s">
        <v>1808</v>
      </c>
      <c r="C14407" s="7" t="s">
        <v>6</v>
      </c>
      <c r="D14407" s="24">
        <v>231305.28</v>
      </c>
      <c r="E14407">
        <f>INDEX('B. Store opening dates'!$B$5:$B$2448,MATCH('A. Sales by store'!B14407,'B. Store opening dates'!$A$5:$A$2448,0))</f>
        <v>2013</v>
      </c>
      <c r="F14407" t="str">
        <f t="shared" si="450"/>
        <v>Old</v>
      </c>
      <c r="G14407" t="str">
        <f t="shared" si="451"/>
        <v>Existing</v>
      </c>
    </row>
    <row r="14408" spans="1:7" ht="19" x14ac:dyDescent="0.25">
      <c r="A14408" s="7">
        <v>2015</v>
      </c>
      <c r="B14408" s="7" t="s">
        <v>1808</v>
      </c>
      <c r="C14408" s="7" t="s">
        <v>7</v>
      </c>
      <c r="D14408" s="24">
        <v>141485.31</v>
      </c>
      <c r="E14408">
        <f>INDEX('B. Store opening dates'!$B$5:$B$2448,MATCH('A. Sales by store'!B14408,'B. Store opening dates'!$A$5:$A$2448,0))</f>
        <v>2013</v>
      </c>
      <c r="F14408" t="str">
        <f t="shared" si="450"/>
        <v>Old</v>
      </c>
      <c r="G14408" t="str">
        <f t="shared" si="451"/>
        <v>Existing</v>
      </c>
    </row>
    <row r="14409" spans="1:7" ht="19" x14ac:dyDescent="0.25">
      <c r="A14409" s="7">
        <v>2014</v>
      </c>
      <c r="B14409" s="7" t="s">
        <v>1808</v>
      </c>
      <c r="C14409" s="7" t="s">
        <v>7</v>
      </c>
      <c r="D14409" s="24">
        <v>150422.09</v>
      </c>
      <c r="E14409">
        <f>INDEX('B. Store opening dates'!$B$5:$B$2448,MATCH('A. Sales by store'!B14409,'B. Store opening dates'!$A$5:$A$2448,0))</f>
        <v>2013</v>
      </c>
      <c r="F14409" t="str">
        <f t="shared" si="450"/>
        <v>Old</v>
      </c>
      <c r="G14409" t="str">
        <f t="shared" si="451"/>
        <v>Existing</v>
      </c>
    </row>
    <row r="14410" spans="1:7" ht="19" x14ac:dyDescent="0.25">
      <c r="A14410" s="7">
        <v>2015</v>
      </c>
      <c r="B14410" s="7" t="s">
        <v>1808</v>
      </c>
      <c r="C14410" s="7" t="s">
        <v>8</v>
      </c>
      <c r="D14410" s="24">
        <v>413646.36</v>
      </c>
      <c r="E14410">
        <f>INDEX('B. Store opening dates'!$B$5:$B$2448,MATCH('A. Sales by store'!B14410,'B. Store opening dates'!$A$5:$A$2448,0))</f>
        <v>2013</v>
      </c>
      <c r="F14410" t="str">
        <f t="shared" si="450"/>
        <v>Old</v>
      </c>
      <c r="G14410" t="str">
        <f t="shared" si="451"/>
        <v>Existing</v>
      </c>
    </row>
    <row r="14411" spans="1:7" ht="19" x14ac:dyDescent="0.25">
      <c r="A14411" s="7">
        <v>2014</v>
      </c>
      <c r="B14411" s="7" t="s">
        <v>1808</v>
      </c>
      <c r="C14411" s="7" t="s">
        <v>8</v>
      </c>
      <c r="D14411" s="24">
        <v>433089.48</v>
      </c>
      <c r="E14411">
        <f>INDEX('B. Store opening dates'!$B$5:$B$2448,MATCH('A. Sales by store'!B14411,'B. Store opening dates'!$A$5:$A$2448,0))</f>
        <v>2013</v>
      </c>
      <c r="F14411" t="str">
        <f t="shared" si="450"/>
        <v>Old</v>
      </c>
      <c r="G14411" t="str">
        <f t="shared" si="451"/>
        <v>Existing</v>
      </c>
    </row>
    <row r="14412" spans="1:7" ht="19" x14ac:dyDescent="0.25">
      <c r="A14412" s="7">
        <v>2015</v>
      </c>
      <c r="B14412" s="7" t="s">
        <v>1809</v>
      </c>
      <c r="C14412" s="7" t="s">
        <v>5</v>
      </c>
      <c r="D14412" s="24">
        <v>533797.67000000004</v>
      </c>
      <c r="E14412">
        <f>INDEX('B. Store opening dates'!$B$5:$B$2448,MATCH('A. Sales by store'!B14412,'B. Store opening dates'!$A$5:$A$2448,0))</f>
        <v>2013</v>
      </c>
      <c r="F14412" t="str">
        <f t="shared" si="450"/>
        <v>Old</v>
      </c>
      <c r="G14412" t="str">
        <f t="shared" si="451"/>
        <v>Existing</v>
      </c>
    </row>
    <row r="14413" spans="1:7" ht="19" x14ac:dyDescent="0.25">
      <c r="A14413" s="7">
        <v>2014</v>
      </c>
      <c r="B14413" s="7" t="s">
        <v>1809</v>
      </c>
      <c r="C14413" s="7" t="s">
        <v>5</v>
      </c>
      <c r="D14413" s="24">
        <v>586117.38</v>
      </c>
      <c r="E14413">
        <f>INDEX('B. Store opening dates'!$B$5:$B$2448,MATCH('A. Sales by store'!B14413,'B. Store opening dates'!$A$5:$A$2448,0))</f>
        <v>2013</v>
      </c>
      <c r="F14413" t="str">
        <f t="shared" si="450"/>
        <v>Old</v>
      </c>
      <c r="G14413" t="str">
        <f t="shared" si="451"/>
        <v>Existing</v>
      </c>
    </row>
    <row r="14414" spans="1:7" ht="19" x14ac:dyDescent="0.25">
      <c r="A14414" s="7">
        <v>2015</v>
      </c>
      <c r="B14414" s="7" t="s">
        <v>1809</v>
      </c>
      <c r="C14414" s="7" t="s">
        <v>6</v>
      </c>
      <c r="D14414" s="24">
        <v>412570.03</v>
      </c>
      <c r="E14414">
        <f>INDEX('B. Store opening dates'!$B$5:$B$2448,MATCH('A. Sales by store'!B14414,'B. Store opening dates'!$A$5:$A$2448,0))</f>
        <v>2013</v>
      </c>
      <c r="F14414" t="str">
        <f t="shared" si="450"/>
        <v>Old</v>
      </c>
      <c r="G14414" t="str">
        <f t="shared" si="451"/>
        <v>Existing</v>
      </c>
    </row>
    <row r="14415" spans="1:7" ht="19" x14ac:dyDescent="0.25">
      <c r="A14415" s="7">
        <v>2014</v>
      </c>
      <c r="B14415" s="7" t="s">
        <v>1809</v>
      </c>
      <c r="C14415" s="7" t="s">
        <v>6</v>
      </c>
      <c r="D14415" s="24">
        <v>304218.34000000003</v>
      </c>
      <c r="E14415">
        <f>INDEX('B. Store opening dates'!$B$5:$B$2448,MATCH('A. Sales by store'!B14415,'B. Store opening dates'!$A$5:$A$2448,0))</f>
        <v>2013</v>
      </c>
      <c r="F14415" t="str">
        <f t="shared" si="450"/>
        <v>Old</v>
      </c>
      <c r="G14415" t="str">
        <f t="shared" si="451"/>
        <v>Existing</v>
      </c>
    </row>
    <row r="14416" spans="1:7" ht="19" x14ac:dyDescent="0.25">
      <c r="A14416" s="7">
        <v>2015</v>
      </c>
      <c r="B14416" s="7" t="s">
        <v>1809</v>
      </c>
      <c r="C14416" s="7" t="s">
        <v>7</v>
      </c>
      <c r="D14416" s="24">
        <v>99644.86</v>
      </c>
      <c r="E14416">
        <f>INDEX('B. Store opening dates'!$B$5:$B$2448,MATCH('A. Sales by store'!B14416,'B. Store opening dates'!$A$5:$A$2448,0))</f>
        <v>2013</v>
      </c>
      <c r="F14416" t="str">
        <f t="shared" si="450"/>
        <v>Old</v>
      </c>
      <c r="G14416" t="str">
        <f t="shared" si="451"/>
        <v>Existing</v>
      </c>
    </row>
    <row r="14417" spans="1:7" ht="19" x14ac:dyDescent="0.25">
      <c r="A14417" s="7">
        <v>2014</v>
      </c>
      <c r="B14417" s="7" t="s">
        <v>1809</v>
      </c>
      <c r="C14417" s="7" t="s">
        <v>7</v>
      </c>
      <c r="D14417" s="24">
        <v>105779.8</v>
      </c>
      <c r="E14417">
        <f>INDEX('B. Store opening dates'!$B$5:$B$2448,MATCH('A. Sales by store'!B14417,'B. Store opening dates'!$A$5:$A$2448,0))</f>
        <v>2013</v>
      </c>
      <c r="F14417" t="str">
        <f t="shared" si="450"/>
        <v>Old</v>
      </c>
      <c r="G14417" t="str">
        <f t="shared" si="451"/>
        <v>Existing</v>
      </c>
    </row>
    <row r="14418" spans="1:7" ht="19" x14ac:dyDescent="0.25">
      <c r="A14418" s="7">
        <v>2015</v>
      </c>
      <c r="B14418" s="7" t="s">
        <v>1809</v>
      </c>
      <c r="C14418" s="7" t="s">
        <v>8</v>
      </c>
      <c r="D14418" s="24">
        <v>420362.8</v>
      </c>
      <c r="E14418">
        <f>INDEX('B. Store opening dates'!$B$5:$B$2448,MATCH('A. Sales by store'!B14418,'B. Store opening dates'!$A$5:$A$2448,0))</f>
        <v>2013</v>
      </c>
      <c r="F14418" t="str">
        <f t="shared" si="450"/>
        <v>Old</v>
      </c>
      <c r="G14418" t="str">
        <f t="shared" si="451"/>
        <v>Existing</v>
      </c>
    </row>
    <row r="14419" spans="1:7" ht="19" x14ac:dyDescent="0.25">
      <c r="A14419" s="7">
        <v>2014</v>
      </c>
      <c r="B14419" s="7" t="s">
        <v>1809</v>
      </c>
      <c r="C14419" s="7" t="s">
        <v>8</v>
      </c>
      <c r="D14419" s="24">
        <v>436496</v>
      </c>
      <c r="E14419">
        <f>INDEX('B. Store opening dates'!$B$5:$B$2448,MATCH('A. Sales by store'!B14419,'B. Store opening dates'!$A$5:$A$2448,0))</f>
        <v>2013</v>
      </c>
      <c r="F14419" t="str">
        <f t="shared" si="450"/>
        <v>Old</v>
      </c>
      <c r="G14419" t="str">
        <f t="shared" si="451"/>
        <v>Existing</v>
      </c>
    </row>
    <row r="14420" spans="1:7" ht="19" x14ac:dyDescent="0.25">
      <c r="A14420" s="7">
        <v>2015</v>
      </c>
      <c r="B14420" s="7" t="s">
        <v>1810</v>
      </c>
      <c r="C14420" s="7" t="s">
        <v>5</v>
      </c>
      <c r="D14420" s="24">
        <v>504140.57</v>
      </c>
      <c r="E14420">
        <f>INDEX('B. Store opening dates'!$B$5:$B$2448,MATCH('A. Sales by store'!B14420,'B. Store opening dates'!$A$5:$A$2448,0))</f>
        <v>2013</v>
      </c>
      <c r="F14420" t="str">
        <f t="shared" si="450"/>
        <v>Old</v>
      </c>
      <c r="G14420" t="str">
        <f t="shared" si="451"/>
        <v>Existing</v>
      </c>
    </row>
    <row r="14421" spans="1:7" ht="19" x14ac:dyDescent="0.25">
      <c r="A14421" s="7">
        <v>2014</v>
      </c>
      <c r="B14421" s="7" t="s">
        <v>1810</v>
      </c>
      <c r="C14421" s="7" t="s">
        <v>5</v>
      </c>
      <c r="D14421" s="24">
        <v>556087</v>
      </c>
      <c r="E14421">
        <f>INDEX('B. Store opening dates'!$B$5:$B$2448,MATCH('A. Sales by store'!B14421,'B. Store opening dates'!$A$5:$A$2448,0))</f>
        <v>2013</v>
      </c>
      <c r="F14421" t="str">
        <f t="shared" si="450"/>
        <v>Old</v>
      </c>
      <c r="G14421" t="str">
        <f t="shared" si="451"/>
        <v>Existing</v>
      </c>
    </row>
    <row r="14422" spans="1:7" ht="19" x14ac:dyDescent="0.25">
      <c r="A14422" s="7">
        <v>2015</v>
      </c>
      <c r="B14422" s="7" t="s">
        <v>1810</v>
      </c>
      <c r="C14422" s="7" t="s">
        <v>6</v>
      </c>
      <c r="D14422" s="24">
        <v>393169.14</v>
      </c>
      <c r="E14422">
        <f>INDEX('B. Store opening dates'!$B$5:$B$2448,MATCH('A. Sales by store'!B14422,'B. Store opening dates'!$A$5:$A$2448,0))</f>
        <v>2013</v>
      </c>
      <c r="F14422" t="str">
        <f t="shared" si="450"/>
        <v>Old</v>
      </c>
      <c r="G14422" t="str">
        <f t="shared" si="451"/>
        <v>Existing</v>
      </c>
    </row>
    <row r="14423" spans="1:7" ht="19" x14ac:dyDescent="0.25">
      <c r="A14423" s="7">
        <v>2014</v>
      </c>
      <c r="B14423" s="7" t="s">
        <v>1810</v>
      </c>
      <c r="C14423" s="7" t="s">
        <v>6</v>
      </c>
      <c r="D14423" s="24">
        <v>281769.03000000003</v>
      </c>
      <c r="E14423">
        <f>INDEX('B. Store opening dates'!$B$5:$B$2448,MATCH('A. Sales by store'!B14423,'B. Store opening dates'!$A$5:$A$2448,0))</f>
        <v>2013</v>
      </c>
      <c r="F14423" t="str">
        <f t="shared" si="450"/>
        <v>Old</v>
      </c>
      <c r="G14423" t="str">
        <f t="shared" si="451"/>
        <v>Existing</v>
      </c>
    </row>
    <row r="14424" spans="1:7" ht="19" x14ac:dyDescent="0.25">
      <c r="A14424" s="7">
        <v>2015</v>
      </c>
      <c r="B14424" s="7" t="s">
        <v>1810</v>
      </c>
      <c r="C14424" s="7" t="s">
        <v>7</v>
      </c>
      <c r="D14424" s="24">
        <v>211398.55</v>
      </c>
      <c r="E14424">
        <f>INDEX('B. Store opening dates'!$B$5:$B$2448,MATCH('A. Sales by store'!B14424,'B. Store opening dates'!$A$5:$A$2448,0))</f>
        <v>2013</v>
      </c>
      <c r="F14424" t="str">
        <f t="shared" si="450"/>
        <v>Old</v>
      </c>
      <c r="G14424" t="str">
        <f t="shared" si="451"/>
        <v>Existing</v>
      </c>
    </row>
    <row r="14425" spans="1:7" ht="19" x14ac:dyDescent="0.25">
      <c r="A14425" s="7">
        <v>2014</v>
      </c>
      <c r="B14425" s="7" t="s">
        <v>1810</v>
      </c>
      <c r="C14425" s="7" t="s">
        <v>7</v>
      </c>
      <c r="D14425" s="24">
        <v>223049.45</v>
      </c>
      <c r="E14425">
        <f>INDEX('B. Store opening dates'!$B$5:$B$2448,MATCH('A. Sales by store'!B14425,'B. Store opening dates'!$A$5:$A$2448,0))</f>
        <v>2013</v>
      </c>
      <c r="F14425" t="str">
        <f t="shared" si="450"/>
        <v>Old</v>
      </c>
      <c r="G14425" t="str">
        <f t="shared" si="451"/>
        <v>Existing</v>
      </c>
    </row>
    <row r="14426" spans="1:7" ht="19" x14ac:dyDescent="0.25">
      <c r="A14426" s="7">
        <v>2015</v>
      </c>
      <c r="B14426" s="7" t="s">
        <v>1810</v>
      </c>
      <c r="C14426" s="7" t="s">
        <v>8</v>
      </c>
      <c r="D14426" s="24">
        <v>691163.57</v>
      </c>
      <c r="E14426">
        <f>INDEX('B. Store opening dates'!$B$5:$B$2448,MATCH('A. Sales by store'!B14426,'B. Store opening dates'!$A$5:$A$2448,0))</f>
        <v>2013</v>
      </c>
      <c r="F14426" t="str">
        <f t="shared" si="450"/>
        <v>Old</v>
      </c>
      <c r="G14426" t="str">
        <f t="shared" si="451"/>
        <v>Existing</v>
      </c>
    </row>
    <row r="14427" spans="1:7" ht="19" x14ac:dyDescent="0.25">
      <c r="A14427" s="7">
        <v>2014</v>
      </c>
      <c r="B14427" s="7" t="s">
        <v>1810</v>
      </c>
      <c r="C14427" s="7" t="s">
        <v>8</v>
      </c>
      <c r="D14427" s="24">
        <v>720551.81</v>
      </c>
      <c r="E14427">
        <f>INDEX('B. Store opening dates'!$B$5:$B$2448,MATCH('A. Sales by store'!B14427,'B. Store opening dates'!$A$5:$A$2448,0))</f>
        <v>2013</v>
      </c>
      <c r="F14427" t="str">
        <f t="shared" si="450"/>
        <v>Old</v>
      </c>
      <c r="G14427" t="str">
        <f t="shared" si="451"/>
        <v>Existing</v>
      </c>
    </row>
    <row r="14428" spans="1:7" ht="19" x14ac:dyDescent="0.25">
      <c r="A14428" s="7">
        <v>2015</v>
      </c>
      <c r="B14428" s="7" t="s">
        <v>1811</v>
      </c>
      <c r="C14428" s="7" t="s">
        <v>5</v>
      </c>
      <c r="D14428" s="24">
        <v>867016.98</v>
      </c>
      <c r="E14428">
        <f>INDEX('B. Store opening dates'!$B$5:$B$2448,MATCH('A. Sales by store'!B14428,'B. Store opening dates'!$A$5:$A$2448,0))</f>
        <v>2013</v>
      </c>
      <c r="F14428" t="str">
        <f t="shared" si="450"/>
        <v>Old</v>
      </c>
      <c r="G14428" t="str">
        <f t="shared" si="451"/>
        <v>Existing</v>
      </c>
    </row>
    <row r="14429" spans="1:7" ht="19" x14ac:dyDescent="0.25">
      <c r="A14429" s="7">
        <v>2014</v>
      </c>
      <c r="B14429" s="7" t="s">
        <v>1811</v>
      </c>
      <c r="C14429" s="7" t="s">
        <v>5</v>
      </c>
      <c r="D14429" s="24">
        <v>958965.63</v>
      </c>
      <c r="E14429">
        <f>INDEX('B. Store opening dates'!$B$5:$B$2448,MATCH('A. Sales by store'!B14429,'B. Store opening dates'!$A$5:$A$2448,0))</f>
        <v>2013</v>
      </c>
      <c r="F14429" t="str">
        <f t="shared" si="450"/>
        <v>Old</v>
      </c>
      <c r="G14429" t="str">
        <f t="shared" si="451"/>
        <v>Existing</v>
      </c>
    </row>
    <row r="14430" spans="1:7" ht="19" x14ac:dyDescent="0.25">
      <c r="A14430" s="7">
        <v>2015</v>
      </c>
      <c r="B14430" s="7" t="s">
        <v>1811</v>
      </c>
      <c r="C14430" s="7" t="s">
        <v>6</v>
      </c>
      <c r="D14430" s="24">
        <v>517122.3</v>
      </c>
      <c r="E14430">
        <f>INDEX('B. Store opening dates'!$B$5:$B$2448,MATCH('A. Sales by store'!B14430,'B. Store opening dates'!$A$5:$A$2448,0))</f>
        <v>2013</v>
      </c>
      <c r="F14430" t="str">
        <f t="shared" si="450"/>
        <v>Old</v>
      </c>
      <c r="G14430" t="str">
        <f t="shared" si="451"/>
        <v>Existing</v>
      </c>
    </row>
    <row r="14431" spans="1:7" ht="19" x14ac:dyDescent="0.25">
      <c r="A14431" s="7">
        <v>2014</v>
      </c>
      <c r="B14431" s="7" t="s">
        <v>1811</v>
      </c>
      <c r="C14431" s="7" t="s">
        <v>6</v>
      </c>
      <c r="D14431" s="24">
        <v>370037.52</v>
      </c>
      <c r="E14431">
        <f>INDEX('B. Store opening dates'!$B$5:$B$2448,MATCH('A. Sales by store'!B14431,'B. Store opening dates'!$A$5:$A$2448,0))</f>
        <v>2013</v>
      </c>
      <c r="F14431" t="str">
        <f t="shared" si="450"/>
        <v>Old</v>
      </c>
      <c r="G14431" t="str">
        <f t="shared" si="451"/>
        <v>Existing</v>
      </c>
    </row>
    <row r="14432" spans="1:7" ht="19" x14ac:dyDescent="0.25">
      <c r="A14432" s="7">
        <v>2015</v>
      </c>
      <c r="B14432" s="7" t="s">
        <v>1811</v>
      </c>
      <c r="C14432" s="7" t="s">
        <v>7</v>
      </c>
      <c r="D14432" s="24">
        <v>203321.95</v>
      </c>
      <c r="E14432">
        <f>INDEX('B. Store opening dates'!$B$5:$B$2448,MATCH('A. Sales by store'!B14432,'B. Store opening dates'!$A$5:$A$2448,0))</f>
        <v>2013</v>
      </c>
      <c r="F14432" t="str">
        <f t="shared" si="450"/>
        <v>Old</v>
      </c>
      <c r="G14432" t="str">
        <f t="shared" si="451"/>
        <v>Existing</v>
      </c>
    </row>
    <row r="14433" spans="1:7" ht="19" x14ac:dyDescent="0.25">
      <c r="A14433" s="7">
        <v>2014</v>
      </c>
      <c r="B14433" s="7" t="s">
        <v>1811</v>
      </c>
      <c r="C14433" s="7" t="s">
        <v>7</v>
      </c>
      <c r="D14433" s="24">
        <v>215104.05</v>
      </c>
      <c r="E14433">
        <f>INDEX('B. Store opening dates'!$B$5:$B$2448,MATCH('A. Sales by store'!B14433,'B. Store opening dates'!$A$5:$A$2448,0))</f>
        <v>2013</v>
      </c>
      <c r="F14433" t="str">
        <f t="shared" si="450"/>
        <v>Old</v>
      </c>
      <c r="G14433" t="str">
        <f t="shared" si="451"/>
        <v>Existing</v>
      </c>
    </row>
    <row r="14434" spans="1:7" ht="19" x14ac:dyDescent="0.25">
      <c r="A14434" s="7">
        <v>2015</v>
      </c>
      <c r="B14434" s="7" t="s">
        <v>1811</v>
      </c>
      <c r="C14434" s="7" t="s">
        <v>8</v>
      </c>
      <c r="D14434" s="24">
        <v>792440.28</v>
      </c>
      <c r="E14434">
        <f>INDEX('B. Store opening dates'!$B$5:$B$2448,MATCH('A. Sales by store'!B14434,'B. Store opening dates'!$A$5:$A$2448,0))</f>
        <v>2013</v>
      </c>
      <c r="F14434" t="str">
        <f t="shared" si="450"/>
        <v>Old</v>
      </c>
      <c r="G14434" t="str">
        <f t="shared" si="451"/>
        <v>Existing</v>
      </c>
    </row>
    <row r="14435" spans="1:7" ht="19" x14ac:dyDescent="0.25">
      <c r="A14435" s="7">
        <v>2014</v>
      </c>
      <c r="B14435" s="7" t="s">
        <v>1811</v>
      </c>
      <c r="C14435" s="7" t="s">
        <v>8</v>
      </c>
      <c r="D14435" s="24">
        <v>818417.99</v>
      </c>
      <c r="E14435">
        <f>INDEX('B. Store opening dates'!$B$5:$B$2448,MATCH('A. Sales by store'!B14435,'B. Store opening dates'!$A$5:$A$2448,0))</f>
        <v>2013</v>
      </c>
      <c r="F14435" t="str">
        <f t="shared" si="450"/>
        <v>Old</v>
      </c>
      <c r="G14435" t="str">
        <f t="shared" si="451"/>
        <v>Existing</v>
      </c>
    </row>
    <row r="14436" spans="1:7" ht="19" x14ac:dyDescent="0.25">
      <c r="A14436" s="7">
        <v>2015</v>
      </c>
      <c r="B14436" s="7" t="s">
        <v>1812</v>
      </c>
      <c r="C14436" s="7" t="s">
        <v>5</v>
      </c>
      <c r="D14436" s="24">
        <v>578347.67000000004</v>
      </c>
      <c r="E14436">
        <f>INDEX('B. Store opening dates'!$B$5:$B$2448,MATCH('A. Sales by store'!B14436,'B. Store opening dates'!$A$5:$A$2448,0))</f>
        <v>2013</v>
      </c>
      <c r="F14436" t="str">
        <f t="shared" si="450"/>
        <v>Old</v>
      </c>
      <c r="G14436" t="str">
        <f t="shared" si="451"/>
        <v>Existing</v>
      </c>
    </row>
    <row r="14437" spans="1:7" ht="19" x14ac:dyDescent="0.25">
      <c r="A14437" s="7">
        <v>2014</v>
      </c>
      <c r="B14437" s="7" t="s">
        <v>1812</v>
      </c>
      <c r="C14437" s="7" t="s">
        <v>5</v>
      </c>
      <c r="D14437" s="24">
        <v>640051.41</v>
      </c>
      <c r="E14437">
        <f>INDEX('B. Store opening dates'!$B$5:$B$2448,MATCH('A. Sales by store'!B14437,'B. Store opening dates'!$A$5:$A$2448,0))</f>
        <v>2013</v>
      </c>
      <c r="F14437" t="str">
        <f t="shared" si="450"/>
        <v>Old</v>
      </c>
      <c r="G14437" t="str">
        <f t="shared" si="451"/>
        <v>Existing</v>
      </c>
    </row>
    <row r="14438" spans="1:7" ht="19" x14ac:dyDescent="0.25">
      <c r="A14438" s="7">
        <v>2015</v>
      </c>
      <c r="B14438" s="7" t="s">
        <v>1812</v>
      </c>
      <c r="C14438" s="7" t="s">
        <v>6</v>
      </c>
      <c r="D14438" s="24">
        <v>575902.28</v>
      </c>
      <c r="E14438">
        <f>INDEX('B. Store opening dates'!$B$5:$B$2448,MATCH('A. Sales by store'!B14438,'B. Store opening dates'!$A$5:$A$2448,0))</f>
        <v>2013</v>
      </c>
      <c r="F14438" t="str">
        <f t="shared" si="450"/>
        <v>Old</v>
      </c>
      <c r="G14438" t="str">
        <f t="shared" si="451"/>
        <v>Existing</v>
      </c>
    </row>
    <row r="14439" spans="1:7" ht="19" x14ac:dyDescent="0.25">
      <c r="A14439" s="7">
        <v>2014</v>
      </c>
      <c r="B14439" s="7" t="s">
        <v>1812</v>
      </c>
      <c r="C14439" s="7" t="s">
        <v>6</v>
      </c>
      <c r="D14439" s="24">
        <v>414220.44</v>
      </c>
      <c r="E14439">
        <f>INDEX('B. Store opening dates'!$B$5:$B$2448,MATCH('A. Sales by store'!B14439,'B. Store opening dates'!$A$5:$A$2448,0))</f>
        <v>2013</v>
      </c>
      <c r="F14439" t="str">
        <f t="shared" si="450"/>
        <v>Old</v>
      </c>
      <c r="G14439" t="str">
        <f t="shared" si="451"/>
        <v>Existing</v>
      </c>
    </row>
    <row r="14440" spans="1:7" ht="19" x14ac:dyDescent="0.25">
      <c r="A14440" s="7">
        <v>2015</v>
      </c>
      <c r="B14440" s="7" t="s">
        <v>1812</v>
      </c>
      <c r="C14440" s="7" t="s">
        <v>7</v>
      </c>
      <c r="D14440" s="24">
        <v>84085.68</v>
      </c>
      <c r="E14440">
        <f>INDEX('B. Store opening dates'!$B$5:$B$2448,MATCH('A. Sales by store'!B14440,'B. Store opening dates'!$A$5:$A$2448,0))</f>
        <v>2013</v>
      </c>
      <c r="F14440" t="str">
        <f t="shared" si="450"/>
        <v>Old</v>
      </c>
      <c r="G14440" t="str">
        <f t="shared" si="451"/>
        <v>Existing</v>
      </c>
    </row>
    <row r="14441" spans="1:7" ht="19" x14ac:dyDescent="0.25">
      <c r="A14441" s="7">
        <v>2014</v>
      </c>
      <c r="B14441" s="7" t="s">
        <v>1812</v>
      </c>
      <c r="C14441" s="7" t="s">
        <v>7</v>
      </c>
      <c r="D14441" s="24">
        <v>88952.57</v>
      </c>
      <c r="E14441">
        <f>INDEX('B. Store opening dates'!$B$5:$B$2448,MATCH('A. Sales by store'!B14441,'B. Store opening dates'!$A$5:$A$2448,0))</f>
        <v>2013</v>
      </c>
      <c r="F14441" t="str">
        <f t="shared" si="450"/>
        <v>Old</v>
      </c>
      <c r="G14441" t="str">
        <f t="shared" si="451"/>
        <v>Existing</v>
      </c>
    </row>
    <row r="14442" spans="1:7" ht="19" x14ac:dyDescent="0.25">
      <c r="A14442" s="7">
        <v>2015</v>
      </c>
      <c r="B14442" s="7" t="s">
        <v>1812</v>
      </c>
      <c r="C14442" s="7" t="s">
        <v>8</v>
      </c>
      <c r="D14442" s="24">
        <v>546309.31000000006</v>
      </c>
      <c r="E14442">
        <f>INDEX('B. Store opening dates'!$B$5:$B$2448,MATCH('A. Sales by store'!B14442,'B. Store opening dates'!$A$5:$A$2448,0))</f>
        <v>2013</v>
      </c>
      <c r="F14442" t="str">
        <f t="shared" si="450"/>
        <v>Old</v>
      </c>
      <c r="G14442" t="str">
        <f t="shared" si="451"/>
        <v>Existing</v>
      </c>
    </row>
    <row r="14443" spans="1:7" ht="19" x14ac:dyDescent="0.25">
      <c r="A14443" s="7">
        <v>2014</v>
      </c>
      <c r="B14443" s="7" t="s">
        <v>1812</v>
      </c>
      <c r="C14443" s="7" t="s">
        <v>8</v>
      </c>
      <c r="D14443" s="24">
        <v>563096.61</v>
      </c>
      <c r="E14443">
        <f>INDEX('B. Store opening dates'!$B$5:$B$2448,MATCH('A. Sales by store'!B14443,'B. Store opening dates'!$A$5:$A$2448,0))</f>
        <v>2013</v>
      </c>
      <c r="F14443" t="str">
        <f t="shared" si="450"/>
        <v>Old</v>
      </c>
      <c r="G14443" t="str">
        <f t="shared" si="451"/>
        <v>Existing</v>
      </c>
    </row>
    <row r="14444" spans="1:7" ht="19" x14ac:dyDescent="0.25">
      <c r="A14444" s="7">
        <v>2015</v>
      </c>
      <c r="B14444" s="7" t="s">
        <v>1813</v>
      </c>
      <c r="C14444" s="7" t="s">
        <v>5</v>
      </c>
      <c r="D14444" s="24">
        <v>539521.91</v>
      </c>
      <c r="E14444">
        <f>INDEX('B. Store opening dates'!$B$5:$B$2448,MATCH('A. Sales by store'!B14444,'B. Store opening dates'!$A$5:$A$2448,0))</f>
        <v>2013</v>
      </c>
      <c r="F14444" t="str">
        <f t="shared" si="450"/>
        <v>Old</v>
      </c>
      <c r="G14444" t="str">
        <f t="shared" si="451"/>
        <v>Existing</v>
      </c>
    </row>
    <row r="14445" spans="1:7" ht="19" x14ac:dyDescent="0.25">
      <c r="A14445" s="7">
        <v>2014</v>
      </c>
      <c r="B14445" s="7" t="s">
        <v>1813</v>
      </c>
      <c r="C14445" s="7" t="s">
        <v>5</v>
      </c>
      <c r="D14445" s="24">
        <v>594986.19999999995</v>
      </c>
      <c r="E14445">
        <f>INDEX('B. Store opening dates'!$B$5:$B$2448,MATCH('A. Sales by store'!B14445,'B. Store opening dates'!$A$5:$A$2448,0))</f>
        <v>2013</v>
      </c>
      <c r="F14445" t="str">
        <f t="shared" si="450"/>
        <v>Old</v>
      </c>
      <c r="G14445" t="str">
        <f t="shared" si="451"/>
        <v>Existing</v>
      </c>
    </row>
    <row r="14446" spans="1:7" ht="19" x14ac:dyDescent="0.25">
      <c r="A14446" s="7">
        <v>2015</v>
      </c>
      <c r="B14446" s="7" t="s">
        <v>1813</v>
      </c>
      <c r="C14446" s="7" t="s">
        <v>6</v>
      </c>
      <c r="D14446" s="24">
        <v>482230.81</v>
      </c>
      <c r="E14446">
        <f>INDEX('B. Store opening dates'!$B$5:$B$2448,MATCH('A. Sales by store'!B14446,'B. Store opening dates'!$A$5:$A$2448,0))</f>
        <v>2013</v>
      </c>
      <c r="F14446" t="str">
        <f t="shared" si="450"/>
        <v>Old</v>
      </c>
      <c r="G14446" t="str">
        <f t="shared" si="451"/>
        <v>Existing</v>
      </c>
    </row>
    <row r="14447" spans="1:7" ht="19" x14ac:dyDescent="0.25">
      <c r="A14447" s="7">
        <v>2014</v>
      </c>
      <c r="B14447" s="7" t="s">
        <v>1813</v>
      </c>
      <c r="C14447" s="7" t="s">
        <v>6</v>
      </c>
      <c r="D14447" s="24">
        <v>353484.78</v>
      </c>
      <c r="E14447">
        <f>INDEX('B. Store opening dates'!$B$5:$B$2448,MATCH('A. Sales by store'!B14447,'B. Store opening dates'!$A$5:$A$2448,0))</f>
        <v>2013</v>
      </c>
      <c r="F14447" t="str">
        <f t="shared" si="450"/>
        <v>Old</v>
      </c>
      <c r="G14447" t="str">
        <f t="shared" si="451"/>
        <v>Existing</v>
      </c>
    </row>
    <row r="14448" spans="1:7" ht="19" x14ac:dyDescent="0.25">
      <c r="A14448" s="7">
        <v>2015</v>
      </c>
      <c r="B14448" s="7" t="s">
        <v>1813</v>
      </c>
      <c r="C14448" s="7" t="s">
        <v>7</v>
      </c>
      <c r="D14448" s="24">
        <v>198388.75</v>
      </c>
      <c r="E14448">
        <f>INDEX('B. Store opening dates'!$B$5:$B$2448,MATCH('A. Sales by store'!B14448,'B. Store opening dates'!$A$5:$A$2448,0))</f>
        <v>2013</v>
      </c>
      <c r="F14448" t="str">
        <f t="shared" si="450"/>
        <v>Old</v>
      </c>
      <c r="G14448" t="str">
        <f t="shared" si="451"/>
        <v>Existing</v>
      </c>
    </row>
    <row r="14449" spans="1:7" ht="19" x14ac:dyDescent="0.25">
      <c r="A14449" s="7">
        <v>2014</v>
      </c>
      <c r="B14449" s="7" t="s">
        <v>1813</v>
      </c>
      <c r="C14449" s="7" t="s">
        <v>7</v>
      </c>
      <c r="D14449" s="24">
        <v>211007.97</v>
      </c>
      <c r="E14449">
        <f>INDEX('B. Store opening dates'!$B$5:$B$2448,MATCH('A. Sales by store'!B14449,'B. Store opening dates'!$A$5:$A$2448,0))</f>
        <v>2013</v>
      </c>
      <c r="F14449" t="str">
        <f t="shared" si="450"/>
        <v>Old</v>
      </c>
      <c r="G14449" t="str">
        <f t="shared" si="451"/>
        <v>Existing</v>
      </c>
    </row>
    <row r="14450" spans="1:7" ht="19" x14ac:dyDescent="0.25">
      <c r="A14450" s="7">
        <v>2015</v>
      </c>
      <c r="B14450" s="7" t="s">
        <v>1813</v>
      </c>
      <c r="C14450" s="7" t="s">
        <v>8</v>
      </c>
      <c r="D14450" s="24">
        <v>788302.31</v>
      </c>
      <c r="E14450">
        <f>INDEX('B. Store opening dates'!$B$5:$B$2448,MATCH('A. Sales by store'!B14450,'B. Store opening dates'!$A$5:$A$2448,0))</f>
        <v>2013</v>
      </c>
      <c r="F14450" t="str">
        <f t="shared" si="450"/>
        <v>Old</v>
      </c>
      <c r="G14450" t="str">
        <f t="shared" si="451"/>
        <v>Existing</v>
      </c>
    </row>
    <row r="14451" spans="1:7" ht="19" x14ac:dyDescent="0.25">
      <c r="A14451" s="7">
        <v>2014</v>
      </c>
      <c r="B14451" s="7" t="s">
        <v>1813</v>
      </c>
      <c r="C14451" s="7" t="s">
        <v>8</v>
      </c>
      <c r="D14451" s="24">
        <v>820695.28</v>
      </c>
      <c r="E14451">
        <f>INDEX('B. Store opening dates'!$B$5:$B$2448,MATCH('A. Sales by store'!B14451,'B. Store opening dates'!$A$5:$A$2448,0))</f>
        <v>2013</v>
      </c>
      <c r="F14451" t="str">
        <f t="shared" si="450"/>
        <v>Old</v>
      </c>
      <c r="G14451" t="str">
        <f t="shared" si="451"/>
        <v>Existing</v>
      </c>
    </row>
    <row r="14452" spans="1:7" ht="19" x14ac:dyDescent="0.25">
      <c r="A14452" s="7">
        <v>2015</v>
      </c>
      <c r="B14452" s="7" t="s">
        <v>1814</v>
      </c>
      <c r="C14452" s="7" t="s">
        <v>5</v>
      </c>
      <c r="D14452" s="24">
        <v>589408.12</v>
      </c>
      <c r="E14452">
        <f>INDEX('B. Store opening dates'!$B$5:$B$2448,MATCH('A. Sales by store'!B14452,'B. Store opening dates'!$A$5:$A$2448,0))</f>
        <v>2013</v>
      </c>
      <c r="F14452" t="str">
        <f t="shared" si="450"/>
        <v>Old</v>
      </c>
      <c r="G14452" t="str">
        <f t="shared" si="451"/>
        <v>Existing</v>
      </c>
    </row>
    <row r="14453" spans="1:7" ht="19" x14ac:dyDescent="0.25">
      <c r="A14453" s="7">
        <v>2014</v>
      </c>
      <c r="B14453" s="7" t="s">
        <v>1814</v>
      </c>
      <c r="C14453" s="7" t="s">
        <v>5</v>
      </c>
      <c r="D14453" s="24">
        <v>650197.21</v>
      </c>
      <c r="E14453">
        <f>INDEX('B. Store opening dates'!$B$5:$B$2448,MATCH('A. Sales by store'!B14453,'B. Store opening dates'!$A$5:$A$2448,0))</f>
        <v>2013</v>
      </c>
      <c r="F14453" t="str">
        <f t="shared" si="450"/>
        <v>Old</v>
      </c>
      <c r="G14453" t="str">
        <f t="shared" si="451"/>
        <v>Existing</v>
      </c>
    </row>
    <row r="14454" spans="1:7" ht="19" x14ac:dyDescent="0.25">
      <c r="A14454" s="7">
        <v>2015</v>
      </c>
      <c r="B14454" s="7" t="s">
        <v>1814</v>
      </c>
      <c r="C14454" s="7" t="s">
        <v>6</v>
      </c>
      <c r="D14454" s="24">
        <v>228479.63</v>
      </c>
      <c r="E14454">
        <f>INDEX('B. Store opening dates'!$B$5:$B$2448,MATCH('A. Sales by store'!B14454,'B. Store opening dates'!$A$5:$A$2448,0))</f>
        <v>2013</v>
      </c>
      <c r="F14454" t="str">
        <f t="shared" si="450"/>
        <v>Old</v>
      </c>
      <c r="G14454" t="str">
        <f t="shared" si="451"/>
        <v>Existing</v>
      </c>
    </row>
    <row r="14455" spans="1:7" ht="19" x14ac:dyDescent="0.25">
      <c r="A14455" s="7">
        <v>2014</v>
      </c>
      <c r="B14455" s="7" t="s">
        <v>1814</v>
      </c>
      <c r="C14455" s="7" t="s">
        <v>6</v>
      </c>
      <c r="D14455" s="24">
        <v>160423.20000000001</v>
      </c>
      <c r="E14455">
        <f>INDEX('B. Store opening dates'!$B$5:$B$2448,MATCH('A. Sales by store'!B14455,'B. Store opening dates'!$A$5:$A$2448,0))</f>
        <v>2013</v>
      </c>
      <c r="F14455" t="str">
        <f t="shared" si="450"/>
        <v>Old</v>
      </c>
      <c r="G14455" t="str">
        <f t="shared" si="451"/>
        <v>Existing</v>
      </c>
    </row>
    <row r="14456" spans="1:7" ht="19" x14ac:dyDescent="0.25">
      <c r="A14456" s="7">
        <v>2015</v>
      </c>
      <c r="B14456" s="7" t="s">
        <v>1814</v>
      </c>
      <c r="C14456" s="7" t="s">
        <v>7</v>
      </c>
      <c r="D14456" s="24">
        <v>175743.91</v>
      </c>
      <c r="E14456">
        <f>INDEX('B. Store opening dates'!$B$5:$B$2448,MATCH('A. Sales by store'!B14456,'B. Store opening dates'!$A$5:$A$2448,0))</f>
        <v>2013</v>
      </c>
      <c r="F14456" t="str">
        <f t="shared" si="450"/>
        <v>Old</v>
      </c>
      <c r="G14456" t="str">
        <f t="shared" si="451"/>
        <v>Existing</v>
      </c>
    </row>
    <row r="14457" spans="1:7" ht="19" x14ac:dyDescent="0.25">
      <c r="A14457" s="7">
        <v>2014</v>
      </c>
      <c r="B14457" s="7" t="s">
        <v>1814</v>
      </c>
      <c r="C14457" s="7" t="s">
        <v>7</v>
      </c>
      <c r="D14457" s="24">
        <v>185290.36</v>
      </c>
      <c r="E14457">
        <f>INDEX('B. Store opening dates'!$B$5:$B$2448,MATCH('A. Sales by store'!B14457,'B. Store opening dates'!$A$5:$A$2448,0))</f>
        <v>2013</v>
      </c>
      <c r="F14457" t="str">
        <f t="shared" si="450"/>
        <v>Old</v>
      </c>
      <c r="G14457" t="str">
        <f t="shared" si="451"/>
        <v>Existing</v>
      </c>
    </row>
    <row r="14458" spans="1:7" ht="19" x14ac:dyDescent="0.25">
      <c r="A14458" s="7">
        <v>2015</v>
      </c>
      <c r="B14458" s="7" t="s">
        <v>1814</v>
      </c>
      <c r="C14458" s="7" t="s">
        <v>8</v>
      </c>
      <c r="D14458" s="24">
        <v>573185.18000000005</v>
      </c>
      <c r="E14458">
        <f>INDEX('B. Store opening dates'!$B$5:$B$2448,MATCH('A. Sales by store'!B14458,'B. Store opening dates'!$A$5:$A$2448,0))</f>
        <v>2013</v>
      </c>
      <c r="F14458" t="str">
        <f t="shared" si="450"/>
        <v>Old</v>
      </c>
      <c r="G14458" t="str">
        <f t="shared" si="451"/>
        <v>Existing</v>
      </c>
    </row>
    <row r="14459" spans="1:7" ht="19" x14ac:dyDescent="0.25">
      <c r="A14459" s="7">
        <v>2014</v>
      </c>
      <c r="B14459" s="7" t="s">
        <v>1814</v>
      </c>
      <c r="C14459" s="7" t="s">
        <v>8</v>
      </c>
      <c r="D14459" s="24">
        <v>601191.42000000004</v>
      </c>
      <c r="E14459">
        <f>INDEX('B. Store opening dates'!$B$5:$B$2448,MATCH('A. Sales by store'!B14459,'B. Store opening dates'!$A$5:$A$2448,0))</f>
        <v>2013</v>
      </c>
      <c r="F14459" t="str">
        <f t="shared" si="450"/>
        <v>Old</v>
      </c>
      <c r="G14459" t="str">
        <f t="shared" si="451"/>
        <v>Existing</v>
      </c>
    </row>
    <row r="14460" spans="1:7" ht="19" x14ac:dyDescent="0.25">
      <c r="A14460" s="7">
        <v>2015</v>
      </c>
      <c r="B14460" s="7" t="s">
        <v>1815</v>
      </c>
      <c r="C14460" s="7" t="s">
        <v>5</v>
      </c>
      <c r="D14460" s="24">
        <v>756075.28</v>
      </c>
      <c r="E14460">
        <f>INDEX('B. Store opening dates'!$B$5:$B$2448,MATCH('A. Sales by store'!B14460,'B. Store opening dates'!$A$5:$A$2448,0))</f>
        <v>2013</v>
      </c>
      <c r="F14460" t="str">
        <f t="shared" si="450"/>
        <v>Old</v>
      </c>
      <c r="G14460" t="str">
        <f t="shared" si="451"/>
        <v>Existing</v>
      </c>
    </row>
    <row r="14461" spans="1:7" ht="19" x14ac:dyDescent="0.25">
      <c r="A14461" s="7">
        <v>2014</v>
      </c>
      <c r="B14461" s="7" t="s">
        <v>1815</v>
      </c>
      <c r="C14461" s="7" t="s">
        <v>5</v>
      </c>
      <c r="D14461" s="24">
        <v>831647.49</v>
      </c>
      <c r="E14461">
        <f>INDEX('B. Store opening dates'!$B$5:$B$2448,MATCH('A. Sales by store'!B14461,'B. Store opening dates'!$A$5:$A$2448,0))</f>
        <v>2013</v>
      </c>
      <c r="F14461" t="str">
        <f t="shared" si="450"/>
        <v>Old</v>
      </c>
      <c r="G14461" t="str">
        <f t="shared" si="451"/>
        <v>Existing</v>
      </c>
    </row>
    <row r="14462" spans="1:7" ht="19" x14ac:dyDescent="0.25">
      <c r="A14462" s="7">
        <v>2015</v>
      </c>
      <c r="B14462" s="7" t="s">
        <v>1815</v>
      </c>
      <c r="C14462" s="7" t="s">
        <v>6</v>
      </c>
      <c r="D14462" s="24">
        <v>580136.37</v>
      </c>
      <c r="E14462">
        <f>INDEX('B. Store opening dates'!$B$5:$B$2448,MATCH('A. Sales by store'!B14462,'B. Store opening dates'!$A$5:$A$2448,0))</f>
        <v>2013</v>
      </c>
      <c r="F14462" t="str">
        <f t="shared" si="450"/>
        <v>Old</v>
      </c>
      <c r="G14462" t="str">
        <f t="shared" si="451"/>
        <v>Existing</v>
      </c>
    </row>
    <row r="14463" spans="1:7" ht="19" x14ac:dyDescent="0.25">
      <c r="A14463" s="7">
        <v>2014</v>
      </c>
      <c r="B14463" s="7" t="s">
        <v>1815</v>
      </c>
      <c r="C14463" s="7" t="s">
        <v>6</v>
      </c>
      <c r="D14463" s="24">
        <v>430675.39</v>
      </c>
      <c r="E14463">
        <f>INDEX('B. Store opening dates'!$B$5:$B$2448,MATCH('A. Sales by store'!B14463,'B. Store opening dates'!$A$5:$A$2448,0))</f>
        <v>2013</v>
      </c>
      <c r="F14463" t="str">
        <f t="shared" si="450"/>
        <v>Old</v>
      </c>
      <c r="G14463" t="str">
        <f t="shared" si="451"/>
        <v>Existing</v>
      </c>
    </row>
    <row r="14464" spans="1:7" ht="19" x14ac:dyDescent="0.25">
      <c r="A14464" s="7">
        <v>2015</v>
      </c>
      <c r="B14464" s="7" t="s">
        <v>1815</v>
      </c>
      <c r="C14464" s="7" t="s">
        <v>7</v>
      </c>
      <c r="D14464" s="24">
        <v>214930.76</v>
      </c>
      <c r="E14464">
        <f>INDEX('B. Store opening dates'!$B$5:$B$2448,MATCH('A. Sales by store'!B14464,'B. Store opening dates'!$A$5:$A$2448,0))</f>
        <v>2013</v>
      </c>
      <c r="F14464" t="str">
        <f t="shared" si="450"/>
        <v>Old</v>
      </c>
      <c r="G14464" t="str">
        <f t="shared" si="451"/>
        <v>Existing</v>
      </c>
    </row>
    <row r="14465" spans="1:7" ht="19" x14ac:dyDescent="0.25">
      <c r="A14465" s="7">
        <v>2014</v>
      </c>
      <c r="B14465" s="7" t="s">
        <v>1815</v>
      </c>
      <c r="C14465" s="7" t="s">
        <v>7</v>
      </c>
      <c r="D14465" s="24">
        <v>228119.4</v>
      </c>
      <c r="E14465">
        <f>INDEX('B. Store opening dates'!$B$5:$B$2448,MATCH('A. Sales by store'!B14465,'B. Store opening dates'!$A$5:$A$2448,0))</f>
        <v>2013</v>
      </c>
      <c r="F14465" t="str">
        <f t="shared" si="450"/>
        <v>Old</v>
      </c>
      <c r="G14465" t="str">
        <f t="shared" si="451"/>
        <v>Existing</v>
      </c>
    </row>
    <row r="14466" spans="1:7" ht="19" x14ac:dyDescent="0.25">
      <c r="A14466" s="7">
        <v>2015</v>
      </c>
      <c r="B14466" s="7" t="s">
        <v>1815</v>
      </c>
      <c r="C14466" s="7" t="s">
        <v>8</v>
      </c>
      <c r="D14466" s="24">
        <v>468438.79</v>
      </c>
      <c r="E14466">
        <f>INDEX('B. Store opening dates'!$B$5:$B$2448,MATCH('A. Sales by store'!B14466,'B. Store opening dates'!$A$5:$A$2448,0))</f>
        <v>2013</v>
      </c>
      <c r="F14466" t="str">
        <f t="shared" si="450"/>
        <v>Old</v>
      </c>
      <c r="G14466" t="str">
        <f t="shared" si="451"/>
        <v>Existing</v>
      </c>
    </row>
    <row r="14467" spans="1:7" ht="19" x14ac:dyDescent="0.25">
      <c r="A14467" s="7">
        <v>2014</v>
      </c>
      <c r="B14467" s="7" t="s">
        <v>1815</v>
      </c>
      <c r="C14467" s="7" t="s">
        <v>8</v>
      </c>
      <c r="D14467" s="24">
        <v>487883.82</v>
      </c>
      <c r="E14467">
        <f>INDEX('B. Store opening dates'!$B$5:$B$2448,MATCH('A. Sales by store'!B14467,'B. Store opening dates'!$A$5:$A$2448,0))</f>
        <v>2013</v>
      </c>
      <c r="F14467" t="str">
        <f t="shared" si="450"/>
        <v>Old</v>
      </c>
      <c r="G14467" t="str">
        <f t="shared" si="451"/>
        <v>Existing</v>
      </c>
    </row>
    <row r="14468" spans="1:7" ht="19" x14ac:dyDescent="0.25">
      <c r="A14468" s="7">
        <v>2015</v>
      </c>
      <c r="B14468" s="7" t="s">
        <v>1816</v>
      </c>
      <c r="C14468" s="7" t="s">
        <v>5</v>
      </c>
      <c r="D14468" s="24">
        <v>475769.46</v>
      </c>
      <c r="E14468">
        <f>INDEX('B. Store opening dates'!$B$5:$B$2448,MATCH('A. Sales by store'!B14468,'B. Store opening dates'!$A$5:$A$2448,0))</f>
        <v>2013</v>
      </c>
      <c r="F14468" t="str">
        <f t="shared" si="450"/>
        <v>Old</v>
      </c>
      <c r="G14468" t="str">
        <f t="shared" si="451"/>
        <v>Existing</v>
      </c>
    </row>
    <row r="14469" spans="1:7" ht="19" x14ac:dyDescent="0.25">
      <c r="A14469" s="7">
        <v>2014</v>
      </c>
      <c r="B14469" s="7" t="s">
        <v>1816</v>
      </c>
      <c r="C14469" s="7" t="s">
        <v>5</v>
      </c>
      <c r="D14469" s="24">
        <v>526767.81999999995</v>
      </c>
      <c r="E14469">
        <f>INDEX('B. Store opening dates'!$B$5:$B$2448,MATCH('A. Sales by store'!B14469,'B. Store opening dates'!$A$5:$A$2448,0))</f>
        <v>2013</v>
      </c>
      <c r="F14469" t="str">
        <f t="shared" ref="F14469:F14532" si="452">IF(A14469 = 2015, IF(E14469&lt; 2015, "Old","New"),IF(E14469 &lt; 2014, "Old","New"))</f>
        <v>Old</v>
      </c>
      <c r="G14469" t="str">
        <f t="shared" ref="G14469:G14532" si="453">IF(A14469 = 2015, IF(E14469&lt; 2015, "Existing","New"),"Existing")</f>
        <v>Existing</v>
      </c>
    </row>
    <row r="14470" spans="1:7" ht="19" x14ac:dyDescent="0.25">
      <c r="A14470" s="7">
        <v>2015</v>
      </c>
      <c r="B14470" s="7" t="s">
        <v>1816</v>
      </c>
      <c r="C14470" s="7" t="s">
        <v>6</v>
      </c>
      <c r="D14470" s="24">
        <v>247262.62</v>
      </c>
      <c r="E14470">
        <f>INDEX('B. Store opening dates'!$B$5:$B$2448,MATCH('A. Sales by store'!B14470,'B. Store opening dates'!$A$5:$A$2448,0))</f>
        <v>2013</v>
      </c>
      <c r="F14470" t="str">
        <f t="shared" si="452"/>
        <v>Old</v>
      </c>
      <c r="G14470" t="str">
        <f t="shared" si="453"/>
        <v>Existing</v>
      </c>
    </row>
    <row r="14471" spans="1:7" ht="19" x14ac:dyDescent="0.25">
      <c r="A14471" s="7">
        <v>2014</v>
      </c>
      <c r="B14471" s="7" t="s">
        <v>1816</v>
      </c>
      <c r="C14471" s="7" t="s">
        <v>6</v>
      </c>
      <c r="D14471" s="24">
        <v>179605.52</v>
      </c>
      <c r="E14471">
        <f>INDEX('B. Store opening dates'!$B$5:$B$2448,MATCH('A. Sales by store'!B14471,'B. Store opening dates'!$A$5:$A$2448,0))</f>
        <v>2013</v>
      </c>
      <c r="F14471" t="str">
        <f t="shared" si="452"/>
        <v>Old</v>
      </c>
      <c r="G14471" t="str">
        <f t="shared" si="453"/>
        <v>Existing</v>
      </c>
    </row>
    <row r="14472" spans="1:7" ht="19" x14ac:dyDescent="0.25">
      <c r="A14472" s="7">
        <v>2015</v>
      </c>
      <c r="B14472" s="7" t="s">
        <v>1816</v>
      </c>
      <c r="C14472" s="7" t="s">
        <v>7</v>
      </c>
      <c r="D14472" s="24">
        <v>232960.86</v>
      </c>
      <c r="E14472">
        <f>INDEX('B. Store opening dates'!$B$5:$B$2448,MATCH('A. Sales by store'!B14472,'B. Store opening dates'!$A$5:$A$2448,0))</f>
        <v>2013</v>
      </c>
      <c r="F14472" t="str">
        <f t="shared" si="452"/>
        <v>Old</v>
      </c>
      <c r="G14472" t="str">
        <f t="shared" si="453"/>
        <v>Existing</v>
      </c>
    </row>
    <row r="14473" spans="1:7" ht="19" x14ac:dyDescent="0.25">
      <c r="A14473" s="7">
        <v>2014</v>
      </c>
      <c r="B14473" s="7" t="s">
        <v>1816</v>
      </c>
      <c r="C14473" s="7" t="s">
        <v>7</v>
      </c>
      <c r="D14473" s="24">
        <v>246008.23</v>
      </c>
      <c r="E14473">
        <f>INDEX('B. Store opening dates'!$B$5:$B$2448,MATCH('A. Sales by store'!B14473,'B. Store opening dates'!$A$5:$A$2448,0))</f>
        <v>2013</v>
      </c>
      <c r="F14473" t="str">
        <f t="shared" si="452"/>
        <v>Old</v>
      </c>
      <c r="G14473" t="str">
        <f t="shared" si="453"/>
        <v>Existing</v>
      </c>
    </row>
    <row r="14474" spans="1:7" ht="19" x14ac:dyDescent="0.25">
      <c r="A14474" s="7">
        <v>2015</v>
      </c>
      <c r="B14474" s="7" t="s">
        <v>1816</v>
      </c>
      <c r="C14474" s="7" t="s">
        <v>8</v>
      </c>
      <c r="D14474" s="24">
        <v>433281.88</v>
      </c>
      <c r="E14474">
        <f>INDEX('B. Store opening dates'!$B$5:$B$2448,MATCH('A. Sales by store'!B14474,'B. Store opening dates'!$A$5:$A$2448,0))</f>
        <v>2013</v>
      </c>
      <c r="F14474" t="str">
        <f t="shared" si="452"/>
        <v>Old</v>
      </c>
      <c r="G14474" t="str">
        <f t="shared" si="453"/>
        <v>Existing</v>
      </c>
    </row>
    <row r="14475" spans="1:7" ht="19" x14ac:dyDescent="0.25">
      <c r="A14475" s="7">
        <v>2014</v>
      </c>
      <c r="B14475" s="7" t="s">
        <v>1816</v>
      </c>
      <c r="C14475" s="7" t="s">
        <v>8</v>
      </c>
      <c r="D14475" s="24">
        <v>451300.27</v>
      </c>
      <c r="E14475">
        <f>INDEX('B. Store opening dates'!$B$5:$B$2448,MATCH('A. Sales by store'!B14475,'B. Store opening dates'!$A$5:$A$2448,0))</f>
        <v>2013</v>
      </c>
      <c r="F14475" t="str">
        <f t="shared" si="452"/>
        <v>Old</v>
      </c>
      <c r="G14475" t="str">
        <f t="shared" si="453"/>
        <v>Existing</v>
      </c>
    </row>
    <row r="14476" spans="1:7" ht="19" x14ac:dyDescent="0.25">
      <c r="A14476" s="7">
        <v>2015</v>
      </c>
      <c r="B14476" s="7" t="s">
        <v>1817</v>
      </c>
      <c r="C14476" s="7" t="s">
        <v>5</v>
      </c>
      <c r="D14476" s="24">
        <v>538646.92000000004</v>
      </c>
      <c r="E14476">
        <f>INDEX('B. Store opening dates'!$B$5:$B$2448,MATCH('A. Sales by store'!B14476,'B. Store opening dates'!$A$5:$A$2448,0))</f>
        <v>2013</v>
      </c>
      <c r="F14476" t="str">
        <f t="shared" si="452"/>
        <v>Old</v>
      </c>
      <c r="G14476" t="str">
        <f t="shared" si="453"/>
        <v>Existing</v>
      </c>
    </row>
    <row r="14477" spans="1:7" ht="19" x14ac:dyDescent="0.25">
      <c r="A14477" s="7">
        <v>2014</v>
      </c>
      <c r="B14477" s="7" t="s">
        <v>1817</v>
      </c>
      <c r="C14477" s="7" t="s">
        <v>5</v>
      </c>
      <c r="D14477" s="24">
        <v>589905.43000000005</v>
      </c>
      <c r="E14477">
        <f>INDEX('B. Store opening dates'!$B$5:$B$2448,MATCH('A. Sales by store'!B14477,'B. Store opening dates'!$A$5:$A$2448,0))</f>
        <v>2013</v>
      </c>
      <c r="F14477" t="str">
        <f t="shared" si="452"/>
        <v>Old</v>
      </c>
      <c r="G14477" t="str">
        <f t="shared" si="453"/>
        <v>Existing</v>
      </c>
    </row>
    <row r="14478" spans="1:7" ht="19" x14ac:dyDescent="0.25">
      <c r="A14478" s="7">
        <v>2015</v>
      </c>
      <c r="B14478" s="7" t="s">
        <v>1817</v>
      </c>
      <c r="C14478" s="7" t="s">
        <v>6</v>
      </c>
      <c r="D14478" s="24">
        <v>561279.53</v>
      </c>
      <c r="E14478">
        <f>INDEX('B. Store opening dates'!$B$5:$B$2448,MATCH('A. Sales by store'!B14478,'B. Store opening dates'!$A$5:$A$2448,0))</f>
        <v>2013</v>
      </c>
      <c r="F14478" t="str">
        <f t="shared" si="452"/>
        <v>Old</v>
      </c>
      <c r="G14478" t="str">
        <f t="shared" si="453"/>
        <v>Existing</v>
      </c>
    </row>
    <row r="14479" spans="1:7" ht="19" x14ac:dyDescent="0.25">
      <c r="A14479" s="7">
        <v>2014</v>
      </c>
      <c r="B14479" s="7" t="s">
        <v>1817</v>
      </c>
      <c r="C14479" s="7" t="s">
        <v>6</v>
      </c>
      <c r="D14479" s="24">
        <v>396546.55</v>
      </c>
      <c r="E14479">
        <f>INDEX('B. Store opening dates'!$B$5:$B$2448,MATCH('A. Sales by store'!B14479,'B. Store opening dates'!$A$5:$A$2448,0))</f>
        <v>2013</v>
      </c>
      <c r="F14479" t="str">
        <f t="shared" si="452"/>
        <v>Old</v>
      </c>
      <c r="G14479" t="str">
        <f t="shared" si="453"/>
        <v>Existing</v>
      </c>
    </row>
    <row r="14480" spans="1:7" ht="19" x14ac:dyDescent="0.25">
      <c r="A14480" s="7">
        <v>2015</v>
      </c>
      <c r="B14480" s="7" t="s">
        <v>1817</v>
      </c>
      <c r="C14480" s="7" t="s">
        <v>7</v>
      </c>
      <c r="D14480" s="24">
        <v>113328.85</v>
      </c>
      <c r="E14480">
        <f>INDEX('B. Store opening dates'!$B$5:$B$2448,MATCH('A. Sales by store'!B14480,'B. Store opening dates'!$A$5:$A$2448,0))</f>
        <v>2013</v>
      </c>
      <c r="F14480" t="str">
        <f t="shared" si="452"/>
        <v>Old</v>
      </c>
      <c r="G14480" t="str">
        <f t="shared" si="453"/>
        <v>Existing</v>
      </c>
    </row>
    <row r="14481" spans="1:7" ht="19" x14ac:dyDescent="0.25">
      <c r="A14481" s="7">
        <v>2014</v>
      </c>
      <c r="B14481" s="7" t="s">
        <v>1817</v>
      </c>
      <c r="C14481" s="7" t="s">
        <v>7</v>
      </c>
      <c r="D14481" s="24">
        <v>119635.16</v>
      </c>
      <c r="E14481">
        <f>INDEX('B. Store opening dates'!$B$5:$B$2448,MATCH('A. Sales by store'!B14481,'B. Store opening dates'!$A$5:$A$2448,0))</f>
        <v>2013</v>
      </c>
      <c r="F14481" t="str">
        <f t="shared" si="452"/>
        <v>Old</v>
      </c>
      <c r="G14481" t="str">
        <f t="shared" si="453"/>
        <v>Existing</v>
      </c>
    </row>
    <row r="14482" spans="1:7" ht="19" x14ac:dyDescent="0.25">
      <c r="A14482" s="7">
        <v>2015</v>
      </c>
      <c r="B14482" s="7" t="s">
        <v>1817</v>
      </c>
      <c r="C14482" s="7" t="s">
        <v>8</v>
      </c>
      <c r="D14482" s="24">
        <v>745738.49</v>
      </c>
      <c r="E14482">
        <f>INDEX('B. Store opening dates'!$B$5:$B$2448,MATCH('A. Sales by store'!B14482,'B. Store opening dates'!$A$5:$A$2448,0))</f>
        <v>2013</v>
      </c>
      <c r="F14482" t="str">
        <f t="shared" si="452"/>
        <v>Old</v>
      </c>
      <c r="G14482" t="str">
        <f t="shared" si="453"/>
        <v>Existing</v>
      </c>
    </row>
    <row r="14483" spans="1:7" ht="19" x14ac:dyDescent="0.25">
      <c r="A14483" s="7">
        <v>2014</v>
      </c>
      <c r="B14483" s="7" t="s">
        <v>1817</v>
      </c>
      <c r="C14483" s="7" t="s">
        <v>8</v>
      </c>
      <c r="D14483" s="24">
        <v>771938.75</v>
      </c>
      <c r="E14483">
        <f>INDEX('B. Store opening dates'!$B$5:$B$2448,MATCH('A. Sales by store'!B14483,'B. Store opening dates'!$A$5:$A$2448,0))</f>
        <v>2013</v>
      </c>
      <c r="F14483" t="str">
        <f t="shared" si="452"/>
        <v>Old</v>
      </c>
      <c r="G14483" t="str">
        <f t="shared" si="453"/>
        <v>Existing</v>
      </c>
    </row>
    <row r="14484" spans="1:7" ht="19" x14ac:dyDescent="0.25">
      <c r="A14484" s="7">
        <v>2015</v>
      </c>
      <c r="B14484" s="7" t="s">
        <v>1818</v>
      </c>
      <c r="C14484" s="7" t="s">
        <v>5</v>
      </c>
      <c r="D14484" s="24">
        <v>612188.46</v>
      </c>
      <c r="E14484">
        <f>INDEX('B. Store opening dates'!$B$5:$B$2448,MATCH('A. Sales by store'!B14484,'B. Store opening dates'!$A$5:$A$2448,0))</f>
        <v>2013</v>
      </c>
      <c r="F14484" t="str">
        <f t="shared" si="452"/>
        <v>Old</v>
      </c>
      <c r="G14484" t="str">
        <f t="shared" si="453"/>
        <v>Existing</v>
      </c>
    </row>
    <row r="14485" spans="1:7" ht="19" x14ac:dyDescent="0.25">
      <c r="A14485" s="7">
        <v>2014</v>
      </c>
      <c r="B14485" s="7" t="s">
        <v>1818</v>
      </c>
      <c r="C14485" s="7" t="s">
        <v>5</v>
      </c>
      <c r="D14485" s="24">
        <v>667365.79</v>
      </c>
      <c r="E14485">
        <f>INDEX('B. Store opening dates'!$B$5:$B$2448,MATCH('A. Sales by store'!B14485,'B. Store opening dates'!$A$5:$A$2448,0))</f>
        <v>2013</v>
      </c>
      <c r="F14485" t="str">
        <f t="shared" si="452"/>
        <v>Old</v>
      </c>
      <c r="G14485" t="str">
        <f t="shared" si="453"/>
        <v>Existing</v>
      </c>
    </row>
    <row r="14486" spans="1:7" ht="19" x14ac:dyDescent="0.25">
      <c r="A14486" s="7">
        <v>2015</v>
      </c>
      <c r="B14486" s="7" t="s">
        <v>1818</v>
      </c>
      <c r="C14486" s="7" t="s">
        <v>6</v>
      </c>
      <c r="D14486" s="24">
        <v>207532.96</v>
      </c>
      <c r="E14486">
        <f>INDEX('B. Store opening dates'!$B$5:$B$2448,MATCH('A. Sales by store'!B14486,'B. Store opening dates'!$A$5:$A$2448,0))</f>
        <v>2013</v>
      </c>
      <c r="F14486" t="str">
        <f t="shared" si="452"/>
        <v>Old</v>
      </c>
      <c r="G14486" t="str">
        <f t="shared" si="453"/>
        <v>Existing</v>
      </c>
    </row>
    <row r="14487" spans="1:7" ht="19" x14ac:dyDescent="0.25">
      <c r="A14487" s="7">
        <v>2014</v>
      </c>
      <c r="B14487" s="7" t="s">
        <v>1818</v>
      </c>
      <c r="C14487" s="7" t="s">
        <v>6</v>
      </c>
      <c r="D14487" s="24">
        <v>150890.07</v>
      </c>
      <c r="E14487">
        <f>INDEX('B. Store opening dates'!$B$5:$B$2448,MATCH('A. Sales by store'!B14487,'B. Store opening dates'!$A$5:$A$2448,0))</f>
        <v>2013</v>
      </c>
      <c r="F14487" t="str">
        <f t="shared" si="452"/>
        <v>Old</v>
      </c>
      <c r="G14487" t="str">
        <f t="shared" si="453"/>
        <v>Existing</v>
      </c>
    </row>
    <row r="14488" spans="1:7" ht="19" x14ac:dyDescent="0.25">
      <c r="A14488" s="7">
        <v>2015</v>
      </c>
      <c r="B14488" s="7" t="s">
        <v>1818</v>
      </c>
      <c r="C14488" s="7" t="s">
        <v>7</v>
      </c>
      <c r="D14488" s="24">
        <v>60521.06</v>
      </c>
      <c r="E14488">
        <f>INDEX('B. Store opening dates'!$B$5:$B$2448,MATCH('A. Sales by store'!B14488,'B. Store opening dates'!$A$5:$A$2448,0))</f>
        <v>2013</v>
      </c>
      <c r="F14488" t="str">
        <f t="shared" si="452"/>
        <v>Old</v>
      </c>
      <c r="G14488" t="str">
        <f t="shared" si="453"/>
        <v>Existing</v>
      </c>
    </row>
    <row r="14489" spans="1:7" ht="19" x14ac:dyDescent="0.25">
      <c r="A14489" s="7">
        <v>2014</v>
      </c>
      <c r="B14489" s="7" t="s">
        <v>1818</v>
      </c>
      <c r="C14489" s="7" t="s">
        <v>7</v>
      </c>
      <c r="D14489" s="24">
        <v>63508.26</v>
      </c>
      <c r="E14489">
        <f>INDEX('B. Store opening dates'!$B$5:$B$2448,MATCH('A. Sales by store'!B14489,'B. Store opening dates'!$A$5:$A$2448,0))</f>
        <v>2013</v>
      </c>
      <c r="F14489" t="str">
        <f t="shared" si="452"/>
        <v>Old</v>
      </c>
      <c r="G14489" t="str">
        <f t="shared" si="453"/>
        <v>Existing</v>
      </c>
    </row>
    <row r="14490" spans="1:7" ht="19" x14ac:dyDescent="0.25">
      <c r="A14490" s="7">
        <v>2015</v>
      </c>
      <c r="B14490" s="7" t="s">
        <v>1818</v>
      </c>
      <c r="C14490" s="7" t="s">
        <v>8</v>
      </c>
      <c r="D14490" s="24">
        <v>599275.63</v>
      </c>
      <c r="E14490">
        <f>INDEX('B. Store opening dates'!$B$5:$B$2448,MATCH('A. Sales by store'!B14490,'B. Store opening dates'!$A$5:$A$2448,0))</f>
        <v>2013</v>
      </c>
      <c r="F14490" t="str">
        <f t="shared" si="452"/>
        <v>Old</v>
      </c>
      <c r="G14490" t="str">
        <f t="shared" si="453"/>
        <v>Existing</v>
      </c>
    </row>
    <row r="14491" spans="1:7" ht="19" x14ac:dyDescent="0.25">
      <c r="A14491" s="7">
        <v>2014</v>
      </c>
      <c r="B14491" s="7" t="s">
        <v>1818</v>
      </c>
      <c r="C14491" s="7" t="s">
        <v>8</v>
      </c>
      <c r="D14491" s="24">
        <v>628623.84</v>
      </c>
      <c r="E14491">
        <f>INDEX('B. Store opening dates'!$B$5:$B$2448,MATCH('A. Sales by store'!B14491,'B. Store opening dates'!$A$5:$A$2448,0))</f>
        <v>2013</v>
      </c>
      <c r="F14491" t="str">
        <f t="shared" si="452"/>
        <v>Old</v>
      </c>
      <c r="G14491" t="str">
        <f t="shared" si="453"/>
        <v>Existing</v>
      </c>
    </row>
    <row r="14492" spans="1:7" ht="19" x14ac:dyDescent="0.25">
      <c r="A14492" s="7">
        <v>2015</v>
      </c>
      <c r="B14492" s="7" t="s">
        <v>1819</v>
      </c>
      <c r="C14492" s="7" t="s">
        <v>5</v>
      </c>
      <c r="D14492" s="24">
        <v>712651.73</v>
      </c>
      <c r="E14492">
        <f>INDEX('B. Store opening dates'!$B$5:$B$2448,MATCH('A. Sales by store'!B14492,'B. Store opening dates'!$A$5:$A$2448,0))</f>
        <v>2013</v>
      </c>
      <c r="F14492" t="str">
        <f t="shared" si="452"/>
        <v>Old</v>
      </c>
      <c r="G14492" t="str">
        <f t="shared" si="453"/>
        <v>Existing</v>
      </c>
    </row>
    <row r="14493" spans="1:7" ht="19" x14ac:dyDescent="0.25">
      <c r="A14493" s="7">
        <v>2014</v>
      </c>
      <c r="B14493" s="7" t="s">
        <v>1819</v>
      </c>
      <c r="C14493" s="7" t="s">
        <v>5</v>
      </c>
      <c r="D14493" s="24">
        <v>779020.84</v>
      </c>
      <c r="E14493">
        <f>INDEX('B. Store opening dates'!$B$5:$B$2448,MATCH('A. Sales by store'!B14493,'B. Store opening dates'!$A$5:$A$2448,0))</f>
        <v>2013</v>
      </c>
      <c r="F14493" t="str">
        <f t="shared" si="452"/>
        <v>Old</v>
      </c>
      <c r="G14493" t="str">
        <f t="shared" si="453"/>
        <v>Existing</v>
      </c>
    </row>
    <row r="14494" spans="1:7" ht="19" x14ac:dyDescent="0.25">
      <c r="A14494" s="7">
        <v>2015</v>
      </c>
      <c r="B14494" s="7" t="s">
        <v>1819</v>
      </c>
      <c r="C14494" s="7" t="s">
        <v>6</v>
      </c>
      <c r="D14494" s="24">
        <v>223918.67</v>
      </c>
      <c r="E14494">
        <f>INDEX('B. Store opening dates'!$B$5:$B$2448,MATCH('A. Sales by store'!B14494,'B. Store opening dates'!$A$5:$A$2448,0))</f>
        <v>2013</v>
      </c>
      <c r="F14494" t="str">
        <f t="shared" si="452"/>
        <v>Old</v>
      </c>
      <c r="G14494" t="str">
        <f t="shared" si="453"/>
        <v>Existing</v>
      </c>
    </row>
    <row r="14495" spans="1:7" ht="19" x14ac:dyDescent="0.25">
      <c r="A14495" s="7">
        <v>2014</v>
      </c>
      <c r="B14495" s="7" t="s">
        <v>1819</v>
      </c>
      <c r="C14495" s="7" t="s">
        <v>6</v>
      </c>
      <c r="D14495" s="24">
        <v>159510.06</v>
      </c>
      <c r="E14495">
        <f>INDEX('B. Store opening dates'!$B$5:$B$2448,MATCH('A. Sales by store'!B14495,'B. Store opening dates'!$A$5:$A$2448,0))</f>
        <v>2013</v>
      </c>
      <c r="F14495" t="str">
        <f t="shared" si="452"/>
        <v>Old</v>
      </c>
      <c r="G14495" t="str">
        <f t="shared" si="453"/>
        <v>Existing</v>
      </c>
    </row>
    <row r="14496" spans="1:7" ht="19" x14ac:dyDescent="0.25">
      <c r="A14496" s="7">
        <v>2015</v>
      </c>
      <c r="B14496" s="7" t="s">
        <v>1819</v>
      </c>
      <c r="C14496" s="7" t="s">
        <v>7</v>
      </c>
      <c r="D14496" s="24">
        <v>102018.62</v>
      </c>
      <c r="E14496">
        <f>INDEX('B. Store opening dates'!$B$5:$B$2448,MATCH('A. Sales by store'!B14496,'B. Store opening dates'!$A$5:$A$2448,0))</f>
        <v>2013</v>
      </c>
      <c r="F14496" t="str">
        <f t="shared" si="452"/>
        <v>Old</v>
      </c>
      <c r="G14496" t="str">
        <f t="shared" si="453"/>
        <v>Existing</v>
      </c>
    </row>
    <row r="14497" spans="1:7" ht="19" x14ac:dyDescent="0.25">
      <c r="A14497" s="7">
        <v>2014</v>
      </c>
      <c r="B14497" s="7" t="s">
        <v>1819</v>
      </c>
      <c r="C14497" s="7" t="s">
        <v>7</v>
      </c>
      <c r="D14497" s="24">
        <v>107804.29</v>
      </c>
      <c r="E14497">
        <f>INDEX('B. Store opening dates'!$B$5:$B$2448,MATCH('A. Sales by store'!B14497,'B. Store opening dates'!$A$5:$A$2448,0))</f>
        <v>2013</v>
      </c>
      <c r="F14497" t="str">
        <f t="shared" si="452"/>
        <v>Old</v>
      </c>
      <c r="G14497" t="str">
        <f t="shared" si="453"/>
        <v>Existing</v>
      </c>
    </row>
    <row r="14498" spans="1:7" ht="19" x14ac:dyDescent="0.25">
      <c r="A14498" s="7">
        <v>2015</v>
      </c>
      <c r="B14498" s="7" t="s">
        <v>1819</v>
      </c>
      <c r="C14498" s="7" t="s">
        <v>8</v>
      </c>
      <c r="D14498" s="24">
        <v>762327.61</v>
      </c>
      <c r="E14498">
        <f>INDEX('B. Store opening dates'!$B$5:$B$2448,MATCH('A. Sales by store'!B14498,'B. Store opening dates'!$A$5:$A$2448,0))</f>
        <v>2013</v>
      </c>
      <c r="F14498" t="str">
        <f t="shared" si="452"/>
        <v>Old</v>
      </c>
      <c r="G14498" t="str">
        <f t="shared" si="453"/>
        <v>Existing</v>
      </c>
    </row>
    <row r="14499" spans="1:7" ht="19" x14ac:dyDescent="0.25">
      <c r="A14499" s="7">
        <v>2014</v>
      </c>
      <c r="B14499" s="7" t="s">
        <v>1819</v>
      </c>
      <c r="C14499" s="7" t="s">
        <v>8</v>
      </c>
      <c r="D14499" s="24">
        <v>784503.72</v>
      </c>
      <c r="E14499">
        <f>INDEX('B. Store opening dates'!$B$5:$B$2448,MATCH('A. Sales by store'!B14499,'B. Store opening dates'!$A$5:$A$2448,0))</f>
        <v>2013</v>
      </c>
      <c r="F14499" t="str">
        <f t="shared" si="452"/>
        <v>Old</v>
      </c>
      <c r="G14499" t="str">
        <f t="shared" si="453"/>
        <v>Existing</v>
      </c>
    </row>
    <row r="14500" spans="1:7" ht="19" x14ac:dyDescent="0.25">
      <c r="A14500" s="7">
        <v>2015</v>
      </c>
      <c r="B14500" s="7" t="s">
        <v>1820</v>
      </c>
      <c r="C14500" s="7" t="s">
        <v>5</v>
      </c>
      <c r="D14500" s="24">
        <v>608307.27</v>
      </c>
      <c r="E14500">
        <f>INDEX('B. Store opening dates'!$B$5:$B$2448,MATCH('A. Sales by store'!B14500,'B. Store opening dates'!$A$5:$A$2448,0))</f>
        <v>2013</v>
      </c>
      <c r="F14500" t="str">
        <f t="shared" si="452"/>
        <v>Old</v>
      </c>
      <c r="G14500" t="str">
        <f t="shared" si="453"/>
        <v>Existing</v>
      </c>
    </row>
    <row r="14501" spans="1:7" ht="19" x14ac:dyDescent="0.25">
      <c r="A14501" s="7">
        <v>2014</v>
      </c>
      <c r="B14501" s="7" t="s">
        <v>1820</v>
      </c>
      <c r="C14501" s="7" t="s">
        <v>5</v>
      </c>
      <c r="D14501" s="24">
        <v>669760.04</v>
      </c>
      <c r="E14501">
        <f>INDEX('B. Store opening dates'!$B$5:$B$2448,MATCH('A. Sales by store'!B14501,'B. Store opening dates'!$A$5:$A$2448,0))</f>
        <v>2013</v>
      </c>
      <c r="F14501" t="str">
        <f t="shared" si="452"/>
        <v>Old</v>
      </c>
      <c r="G14501" t="str">
        <f t="shared" si="453"/>
        <v>Existing</v>
      </c>
    </row>
    <row r="14502" spans="1:7" ht="19" x14ac:dyDescent="0.25">
      <c r="A14502" s="7">
        <v>2015</v>
      </c>
      <c r="B14502" s="7" t="s">
        <v>1820</v>
      </c>
      <c r="C14502" s="7" t="s">
        <v>6</v>
      </c>
      <c r="D14502" s="24">
        <v>221656.41</v>
      </c>
      <c r="E14502">
        <f>INDEX('B. Store opening dates'!$B$5:$B$2448,MATCH('A. Sales by store'!B14502,'B. Store opening dates'!$A$5:$A$2448,0))</f>
        <v>2013</v>
      </c>
      <c r="F14502" t="str">
        <f t="shared" si="452"/>
        <v>Old</v>
      </c>
      <c r="G14502" t="str">
        <f t="shared" si="453"/>
        <v>Existing</v>
      </c>
    </row>
    <row r="14503" spans="1:7" ht="19" x14ac:dyDescent="0.25">
      <c r="A14503" s="7">
        <v>2014</v>
      </c>
      <c r="B14503" s="7" t="s">
        <v>1820</v>
      </c>
      <c r="C14503" s="7" t="s">
        <v>6</v>
      </c>
      <c r="D14503" s="24">
        <v>164634.97</v>
      </c>
      <c r="E14503">
        <f>INDEX('B. Store opening dates'!$B$5:$B$2448,MATCH('A. Sales by store'!B14503,'B. Store opening dates'!$A$5:$A$2448,0))</f>
        <v>2013</v>
      </c>
      <c r="F14503" t="str">
        <f t="shared" si="452"/>
        <v>Old</v>
      </c>
      <c r="G14503" t="str">
        <f t="shared" si="453"/>
        <v>Existing</v>
      </c>
    </row>
    <row r="14504" spans="1:7" ht="19" x14ac:dyDescent="0.25">
      <c r="A14504" s="7">
        <v>2015</v>
      </c>
      <c r="B14504" s="7" t="s">
        <v>1820</v>
      </c>
      <c r="C14504" s="7" t="s">
        <v>7</v>
      </c>
      <c r="D14504" s="24">
        <v>54901.52</v>
      </c>
      <c r="E14504">
        <f>INDEX('B. Store opening dates'!$B$5:$B$2448,MATCH('A. Sales by store'!B14504,'B. Store opening dates'!$A$5:$A$2448,0))</f>
        <v>2013</v>
      </c>
      <c r="F14504" t="str">
        <f t="shared" si="452"/>
        <v>Old</v>
      </c>
      <c r="G14504" t="str">
        <f t="shared" si="453"/>
        <v>Existing</v>
      </c>
    </row>
    <row r="14505" spans="1:7" ht="19" x14ac:dyDescent="0.25">
      <c r="A14505" s="7">
        <v>2014</v>
      </c>
      <c r="B14505" s="7" t="s">
        <v>1820</v>
      </c>
      <c r="C14505" s="7" t="s">
        <v>7</v>
      </c>
      <c r="D14505" s="24">
        <v>58145.63</v>
      </c>
      <c r="E14505">
        <f>INDEX('B. Store opening dates'!$B$5:$B$2448,MATCH('A. Sales by store'!B14505,'B. Store opening dates'!$A$5:$A$2448,0))</f>
        <v>2013</v>
      </c>
      <c r="F14505" t="str">
        <f t="shared" si="452"/>
        <v>Old</v>
      </c>
      <c r="G14505" t="str">
        <f t="shared" si="453"/>
        <v>Existing</v>
      </c>
    </row>
    <row r="14506" spans="1:7" ht="19" x14ac:dyDescent="0.25">
      <c r="A14506" s="7">
        <v>2015</v>
      </c>
      <c r="B14506" s="7" t="s">
        <v>1820</v>
      </c>
      <c r="C14506" s="7" t="s">
        <v>8</v>
      </c>
      <c r="D14506" s="24">
        <v>544277.73</v>
      </c>
      <c r="E14506">
        <f>INDEX('B. Store opening dates'!$B$5:$B$2448,MATCH('A. Sales by store'!B14506,'B. Store opening dates'!$A$5:$A$2448,0))</f>
        <v>2013</v>
      </c>
      <c r="F14506" t="str">
        <f t="shared" si="452"/>
        <v>Old</v>
      </c>
      <c r="G14506" t="str">
        <f t="shared" si="453"/>
        <v>Existing</v>
      </c>
    </row>
    <row r="14507" spans="1:7" ht="19" x14ac:dyDescent="0.25">
      <c r="A14507" s="7">
        <v>2014</v>
      </c>
      <c r="B14507" s="7" t="s">
        <v>1820</v>
      </c>
      <c r="C14507" s="7" t="s">
        <v>8</v>
      </c>
      <c r="D14507" s="24">
        <v>568042.06000000006</v>
      </c>
      <c r="E14507">
        <f>INDEX('B. Store opening dates'!$B$5:$B$2448,MATCH('A. Sales by store'!B14507,'B. Store opening dates'!$A$5:$A$2448,0))</f>
        <v>2013</v>
      </c>
      <c r="F14507" t="str">
        <f t="shared" si="452"/>
        <v>Old</v>
      </c>
      <c r="G14507" t="str">
        <f t="shared" si="453"/>
        <v>Existing</v>
      </c>
    </row>
    <row r="14508" spans="1:7" ht="19" x14ac:dyDescent="0.25">
      <c r="A14508" s="7">
        <v>2015</v>
      </c>
      <c r="B14508" s="7" t="s">
        <v>1821</v>
      </c>
      <c r="C14508" s="7" t="s">
        <v>5</v>
      </c>
      <c r="D14508" s="24">
        <v>914824.58</v>
      </c>
      <c r="E14508">
        <f>INDEX('B. Store opening dates'!$B$5:$B$2448,MATCH('A. Sales by store'!B14508,'B. Store opening dates'!$A$5:$A$2448,0))</f>
        <v>2013</v>
      </c>
      <c r="F14508" t="str">
        <f t="shared" si="452"/>
        <v>Old</v>
      </c>
      <c r="G14508" t="str">
        <f t="shared" si="453"/>
        <v>Existing</v>
      </c>
    </row>
    <row r="14509" spans="1:7" ht="19" x14ac:dyDescent="0.25">
      <c r="A14509" s="7">
        <v>2014</v>
      </c>
      <c r="B14509" s="7" t="s">
        <v>1821</v>
      </c>
      <c r="C14509" s="7" t="s">
        <v>5</v>
      </c>
      <c r="D14509" s="24">
        <v>1009884.56</v>
      </c>
      <c r="E14509">
        <f>INDEX('B. Store opening dates'!$B$5:$B$2448,MATCH('A. Sales by store'!B14509,'B. Store opening dates'!$A$5:$A$2448,0))</f>
        <v>2013</v>
      </c>
      <c r="F14509" t="str">
        <f t="shared" si="452"/>
        <v>Old</v>
      </c>
      <c r="G14509" t="str">
        <f t="shared" si="453"/>
        <v>Existing</v>
      </c>
    </row>
    <row r="14510" spans="1:7" ht="19" x14ac:dyDescent="0.25">
      <c r="A14510" s="7">
        <v>2015</v>
      </c>
      <c r="B14510" s="7" t="s">
        <v>1821</v>
      </c>
      <c r="C14510" s="7" t="s">
        <v>6</v>
      </c>
      <c r="D14510" s="24">
        <v>205046.56</v>
      </c>
      <c r="E14510">
        <f>INDEX('B. Store opening dates'!$B$5:$B$2448,MATCH('A. Sales by store'!B14510,'B. Store opening dates'!$A$5:$A$2448,0))</f>
        <v>2013</v>
      </c>
      <c r="F14510" t="str">
        <f t="shared" si="452"/>
        <v>Old</v>
      </c>
      <c r="G14510" t="str">
        <f t="shared" si="453"/>
        <v>Existing</v>
      </c>
    </row>
    <row r="14511" spans="1:7" ht="19" x14ac:dyDescent="0.25">
      <c r="A14511" s="7">
        <v>2014</v>
      </c>
      <c r="B14511" s="7" t="s">
        <v>1821</v>
      </c>
      <c r="C14511" s="7" t="s">
        <v>6</v>
      </c>
      <c r="D14511" s="24">
        <v>146019.88</v>
      </c>
      <c r="E14511">
        <f>INDEX('B. Store opening dates'!$B$5:$B$2448,MATCH('A. Sales by store'!B14511,'B. Store opening dates'!$A$5:$A$2448,0))</f>
        <v>2013</v>
      </c>
      <c r="F14511" t="str">
        <f t="shared" si="452"/>
        <v>Old</v>
      </c>
      <c r="G14511" t="str">
        <f t="shared" si="453"/>
        <v>Existing</v>
      </c>
    </row>
    <row r="14512" spans="1:7" ht="19" x14ac:dyDescent="0.25">
      <c r="A14512" s="7">
        <v>2015</v>
      </c>
      <c r="B14512" s="7" t="s">
        <v>1821</v>
      </c>
      <c r="C14512" s="7" t="s">
        <v>7</v>
      </c>
      <c r="D14512" s="24">
        <v>87978.49</v>
      </c>
      <c r="E14512">
        <f>INDEX('B. Store opening dates'!$B$5:$B$2448,MATCH('A. Sales by store'!B14512,'B. Store opening dates'!$A$5:$A$2448,0))</f>
        <v>2013</v>
      </c>
      <c r="F14512" t="str">
        <f t="shared" si="452"/>
        <v>Old</v>
      </c>
      <c r="G14512" t="str">
        <f t="shared" si="453"/>
        <v>Existing</v>
      </c>
    </row>
    <row r="14513" spans="1:7" ht="19" x14ac:dyDescent="0.25">
      <c r="A14513" s="7">
        <v>2014</v>
      </c>
      <c r="B14513" s="7" t="s">
        <v>1821</v>
      </c>
      <c r="C14513" s="7" t="s">
        <v>7</v>
      </c>
      <c r="D14513" s="24">
        <v>92054.6</v>
      </c>
      <c r="E14513">
        <f>INDEX('B. Store opening dates'!$B$5:$B$2448,MATCH('A. Sales by store'!B14513,'B. Store opening dates'!$A$5:$A$2448,0))</f>
        <v>2013</v>
      </c>
      <c r="F14513" t="str">
        <f t="shared" si="452"/>
        <v>Old</v>
      </c>
      <c r="G14513" t="str">
        <f t="shared" si="453"/>
        <v>Existing</v>
      </c>
    </row>
    <row r="14514" spans="1:7" ht="19" x14ac:dyDescent="0.25">
      <c r="A14514" s="7">
        <v>2015</v>
      </c>
      <c r="B14514" s="7" t="s">
        <v>1821</v>
      </c>
      <c r="C14514" s="7" t="s">
        <v>8</v>
      </c>
      <c r="D14514" s="24">
        <v>640494.04</v>
      </c>
      <c r="E14514">
        <f>INDEX('B. Store opening dates'!$B$5:$B$2448,MATCH('A. Sales by store'!B14514,'B. Store opening dates'!$A$5:$A$2448,0))</f>
        <v>2013</v>
      </c>
      <c r="F14514" t="str">
        <f t="shared" si="452"/>
        <v>Old</v>
      </c>
      <c r="G14514" t="str">
        <f t="shared" si="453"/>
        <v>Existing</v>
      </c>
    </row>
    <row r="14515" spans="1:7" ht="19" x14ac:dyDescent="0.25">
      <c r="A14515" s="7">
        <v>2014</v>
      </c>
      <c r="B14515" s="7" t="s">
        <v>1821</v>
      </c>
      <c r="C14515" s="7" t="s">
        <v>8</v>
      </c>
      <c r="D14515" s="24">
        <v>665889.99</v>
      </c>
      <c r="E14515">
        <f>INDEX('B. Store opening dates'!$B$5:$B$2448,MATCH('A. Sales by store'!B14515,'B. Store opening dates'!$A$5:$A$2448,0))</f>
        <v>2013</v>
      </c>
      <c r="F14515" t="str">
        <f t="shared" si="452"/>
        <v>Old</v>
      </c>
      <c r="G14515" t="str">
        <f t="shared" si="453"/>
        <v>Existing</v>
      </c>
    </row>
    <row r="14516" spans="1:7" ht="19" x14ac:dyDescent="0.25">
      <c r="A14516" s="7">
        <v>2015</v>
      </c>
      <c r="B14516" s="7" t="s">
        <v>1822</v>
      </c>
      <c r="C14516" s="7" t="s">
        <v>5</v>
      </c>
      <c r="D14516" s="24">
        <v>866233.97</v>
      </c>
      <c r="E14516">
        <f>INDEX('B. Store opening dates'!$B$5:$B$2448,MATCH('A. Sales by store'!B14516,'B. Store opening dates'!$A$5:$A$2448,0))</f>
        <v>2013</v>
      </c>
      <c r="F14516" t="str">
        <f t="shared" si="452"/>
        <v>Old</v>
      </c>
      <c r="G14516" t="str">
        <f t="shared" si="453"/>
        <v>Existing</v>
      </c>
    </row>
    <row r="14517" spans="1:7" ht="19" x14ac:dyDescent="0.25">
      <c r="A14517" s="7">
        <v>2014</v>
      </c>
      <c r="B14517" s="7" t="s">
        <v>1822</v>
      </c>
      <c r="C14517" s="7" t="s">
        <v>5</v>
      </c>
      <c r="D14517" s="24">
        <v>959510.43</v>
      </c>
      <c r="E14517">
        <f>INDEX('B. Store opening dates'!$B$5:$B$2448,MATCH('A. Sales by store'!B14517,'B. Store opening dates'!$A$5:$A$2448,0))</f>
        <v>2013</v>
      </c>
      <c r="F14517" t="str">
        <f t="shared" si="452"/>
        <v>Old</v>
      </c>
      <c r="G14517" t="str">
        <f t="shared" si="453"/>
        <v>Existing</v>
      </c>
    </row>
    <row r="14518" spans="1:7" ht="19" x14ac:dyDescent="0.25">
      <c r="A14518" s="7">
        <v>2015</v>
      </c>
      <c r="B14518" s="7" t="s">
        <v>1822</v>
      </c>
      <c r="C14518" s="7" t="s">
        <v>6</v>
      </c>
      <c r="D14518" s="24">
        <v>474940.8</v>
      </c>
      <c r="E14518">
        <f>INDEX('B. Store opening dates'!$B$5:$B$2448,MATCH('A. Sales by store'!B14518,'B. Store opening dates'!$A$5:$A$2448,0))</f>
        <v>2013</v>
      </c>
      <c r="F14518" t="str">
        <f t="shared" si="452"/>
        <v>Old</v>
      </c>
      <c r="G14518" t="str">
        <f t="shared" si="453"/>
        <v>Existing</v>
      </c>
    </row>
    <row r="14519" spans="1:7" ht="19" x14ac:dyDescent="0.25">
      <c r="A14519" s="7">
        <v>2014</v>
      </c>
      <c r="B14519" s="7" t="s">
        <v>1822</v>
      </c>
      <c r="C14519" s="7" t="s">
        <v>6</v>
      </c>
      <c r="D14519" s="24">
        <v>338262.84</v>
      </c>
      <c r="E14519">
        <f>INDEX('B. Store opening dates'!$B$5:$B$2448,MATCH('A. Sales by store'!B14519,'B. Store opening dates'!$A$5:$A$2448,0))</f>
        <v>2013</v>
      </c>
      <c r="F14519" t="str">
        <f t="shared" si="452"/>
        <v>Old</v>
      </c>
      <c r="G14519" t="str">
        <f t="shared" si="453"/>
        <v>Existing</v>
      </c>
    </row>
    <row r="14520" spans="1:7" ht="19" x14ac:dyDescent="0.25">
      <c r="A14520" s="7">
        <v>2015</v>
      </c>
      <c r="B14520" s="7" t="s">
        <v>1822</v>
      </c>
      <c r="C14520" s="7" t="s">
        <v>7</v>
      </c>
      <c r="D14520" s="24">
        <v>90818.26</v>
      </c>
      <c r="E14520">
        <f>INDEX('B. Store opening dates'!$B$5:$B$2448,MATCH('A. Sales by store'!B14520,'B. Store opening dates'!$A$5:$A$2448,0))</f>
        <v>2013</v>
      </c>
      <c r="F14520" t="str">
        <f t="shared" si="452"/>
        <v>Old</v>
      </c>
      <c r="G14520" t="str">
        <f t="shared" si="453"/>
        <v>Existing</v>
      </c>
    </row>
    <row r="14521" spans="1:7" ht="19" x14ac:dyDescent="0.25">
      <c r="A14521" s="7">
        <v>2014</v>
      </c>
      <c r="B14521" s="7" t="s">
        <v>1822</v>
      </c>
      <c r="C14521" s="7" t="s">
        <v>7</v>
      </c>
      <c r="D14521" s="24">
        <v>96782.13</v>
      </c>
      <c r="E14521">
        <f>INDEX('B. Store opening dates'!$B$5:$B$2448,MATCH('A. Sales by store'!B14521,'B. Store opening dates'!$A$5:$A$2448,0))</f>
        <v>2013</v>
      </c>
      <c r="F14521" t="str">
        <f t="shared" si="452"/>
        <v>Old</v>
      </c>
      <c r="G14521" t="str">
        <f t="shared" si="453"/>
        <v>Existing</v>
      </c>
    </row>
    <row r="14522" spans="1:7" ht="19" x14ac:dyDescent="0.25">
      <c r="A14522" s="7">
        <v>2015</v>
      </c>
      <c r="B14522" s="7" t="s">
        <v>1822</v>
      </c>
      <c r="C14522" s="7" t="s">
        <v>8</v>
      </c>
      <c r="D14522" s="24">
        <v>470193.51</v>
      </c>
      <c r="E14522">
        <f>INDEX('B. Store opening dates'!$B$5:$B$2448,MATCH('A. Sales by store'!B14522,'B. Store opening dates'!$A$5:$A$2448,0))</f>
        <v>2013</v>
      </c>
      <c r="F14522" t="str">
        <f t="shared" si="452"/>
        <v>Old</v>
      </c>
      <c r="G14522" t="str">
        <f t="shared" si="453"/>
        <v>Existing</v>
      </c>
    </row>
    <row r="14523" spans="1:7" ht="19" x14ac:dyDescent="0.25">
      <c r="A14523" s="7">
        <v>2014</v>
      </c>
      <c r="B14523" s="7" t="s">
        <v>1822</v>
      </c>
      <c r="C14523" s="7" t="s">
        <v>8</v>
      </c>
      <c r="D14523" s="24">
        <v>491886.4</v>
      </c>
      <c r="E14523">
        <f>INDEX('B. Store opening dates'!$B$5:$B$2448,MATCH('A. Sales by store'!B14523,'B. Store opening dates'!$A$5:$A$2448,0))</f>
        <v>2013</v>
      </c>
      <c r="F14523" t="str">
        <f t="shared" si="452"/>
        <v>Old</v>
      </c>
      <c r="G14523" t="str">
        <f t="shared" si="453"/>
        <v>Existing</v>
      </c>
    </row>
    <row r="14524" spans="1:7" ht="19" x14ac:dyDescent="0.25">
      <c r="A14524" s="7">
        <v>2015</v>
      </c>
      <c r="B14524" s="7" t="s">
        <v>1823</v>
      </c>
      <c r="C14524" s="7" t="s">
        <v>5</v>
      </c>
      <c r="D14524" s="24">
        <v>911751.57</v>
      </c>
      <c r="E14524">
        <f>INDEX('B. Store opening dates'!$B$5:$B$2448,MATCH('A. Sales by store'!B14524,'B. Store opening dates'!$A$5:$A$2448,0))</f>
        <v>2013</v>
      </c>
      <c r="F14524" t="str">
        <f t="shared" si="452"/>
        <v>Old</v>
      </c>
      <c r="G14524" t="str">
        <f t="shared" si="453"/>
        <v>Existing</v>
      </c>
    </row>
    <row r="14525" spans="1:7" ht="19" x14ac:dyDescent="0.25">
      <c r="A14525" s="7">
        <v>2014</v>
      </c>
      <c r="B14525" s="7" t="s">
        <v>1823</v>
      </c>
      <c r="C14525" s="7" t="s">
        <v>5</v>
      </c>
      <c r="D14525" s="24">
        <v>994022.42</v>
      </c>
      <c r="E14525">
        <f>INDEX('B. Store opening dates'!$B$5:$B$2448,MATCH('A. Sales by store'!B14525,'B. Store opening dates'!$A$5:$A$2448,0))</f>
        <v>2013</v>
      </c>
      <c r="F14525" t="str">
        <f t="shared" si="452"/>
        <v>Old</v>
      </c>
      <c r="G14525" t="str">
        <f t="shared" si="453"/>
        <v>Existing</v>
      </c>
    </row>
    <row r="14526" spans="1:7" ht="19" x14ac:dyDescent="0.25">
      <c r="A14526" s="7">
        <v>2015</v>
      </c>
      <c r="B14526" s="7" t="s">
        <v>1823</v>
      </c>
      <c r="C14526" s="7" t="s">
        <v>6</v>
      </c>
      <c r="D14526" s="24">
        <v>539151.81000000006</v>
      </c>
      <c r="E14526">
        <f>INDEX('B. Store opening dates'!$B$5:$B$2448,MATCH('A. Sales by store'!B14526,'B. Store opening dates'!$A$5:$A$2448,0))</f>
        <v>2013</v>
      </c>
      <c r="F14526" t="str">
        <f t="shared" si="452"/>
        <v>Old</v>
      </c>
      <c r="G14526" t="str">
        <f t="shared" si="453"/>
        <v>Existing</v>
      </c>
    </row>
    <row r="14527" spans="1:7" ht="19" x14ac:dyDescent="0.25">
      <c r="A14527" s="7">
        <v>2014</v>
      </c>
      <c r="B14527" s="7" t="s">
        <v>1823</v>
      </c>
      <c r="C14527" s="7" t="s">
        <v>6</v>
      </c>
      <c r="D14527" s="24">
        <v>377546.37</v>
      </c>
      <c r="E14527">
        <f>INDEX('B. Store opening dates'!$B$5:$B$2448,MATCH('A. Sales by store'!B14527,'B. Store opening dates'!$A$5:$A$2448,0))</f>
        <v>2013</v>
      </c>
      <c r="F14527" t="str">
        <f t="shared" si="452"/>
        <v>Old</v>
      </c>
      <c r="G14527" t="str">
        <f t="shared" si="453"/>
        <v>Existing</v>
      </c>
    </row>
    <row r="14528" spans="1:7" ht="19" x14ac:dyDescent="0.25">
      <c r="A14528" s="7">
        <v>2015</v>
      </c>
      <c r="B14528" s="7" t="s">
        <v>1823</v>
      </c>
      <c r="C14528" s="7" t="s">
        <v>7</v>
      </c>
      <c r="D14528" s="24">
        <v>125979.54</v>
      </c>
      <c r="E14528">
        <f>INDEX('B. Store opening dates'!$B$5:$B$2448,MATCH('A. Sales by store'!B14528,'B. Store opening dates'!$A$5:$A$2448,0))</f>
        <v>2013</v>
      </c>
      <c r="F14528" t="str">
        <f t="shared" si="452"/>
        <v>Old</v>
      </c>
      <c r="G14528" t="str">
        <f t="shared" si="453"/>
        <v>Existing</v>
      </c>
    </row>
    <row r="14529" spans="1:7" ht="19" x14ac:dyDescent="0.25">
      <c r="A14529" s="7">
        <v>2014</v>
      </c>
      <c r="B14529" s="7" t="s">
        <v>1823</v>
      </c>
      <c r="C14529" s="7" t="s">
        <v>7</v>
      </c>
      <c r="D14529" s="24">
        <v>133485.92000000001</v>
      </c>
      <c r="E14529">
        <f>INDEX('B. Store opening dates'!$B$5:$B$2448,MATCH('A. Sales by store'!B14529,'B. Store opening dates'!$A$5:$A$2448,0))</f>
        <v>2013</v>
      </c>
      <c r="F14529" t="str">
        <f t="shared" si="452"/>
        <v>Old</v>
      </c>
      <c r="G14529" t="str">
        <f t="shared" si="453"/>
        <v>Existing</v>
      </c>
    </row>
    <row r="14530" spans="1:7" ht="19" x14ac:dyDescent="0.25">
      <c r="A14530" s="7">
        <v>2015</v>
      </c>
      <c r="B14530" s="7" t="s">
        <v>1823</v>
      </c>
      <c r="C14530" s="7" t="s">
        <v>8</v>
      </c>
      <c r="D14530" s="24">
        <v>730013.91</v>
      </c>
      <c r="E14530">
        <f>INDEX('B. Store opening dates'!$B$5:$B$2448,MATCH('A. Sales by store'!B14530,'B. Store opening dates'!$A$5:$A$2448,0))</f>
        <v>2013</v>
      </c>
      <c r="F14530" t="str">
        <f t="shared" si="452"/>
        <v>Old</v>
      </c>
      <c r="G14530" t="str">
        <f t="shared" si="453"/>
        <v>Existing</v>
      </c>
    </row>
    <row r="14531" spans="1:7" ht="19" x14ac:dyDescent="0.25">
      <c r="A14531" s="7">
        <v>2014</v>
      </c>
      <c r="B14531" s="7" t="s">
        <v>1823</v>
      </c>
      <c r="C14531" s="7" t="s">
        <v>8</v>
      </c>
      <c r="D14531" s="24">
        <v>755180.45</v>
      </c>
      <c r="E14531">
        <f>INDEX('B. Store opening dates'!$B$5:$B$2448,MATCH('A. Sales by store'!B14531,'B. Store opening dates'!$A$5:$A$2448,0))</f>
        <v>2013</v>
      </c>
      <c r="F14531" t="str">
        <f t="shared" si="452"/>
        <v>Old</v>
      </c>
      <c r="G14531" t="str">
        <f t="shared" si="453"/>
        <v>Existing</v>
      </c>
    </row>
    <row r="14532" spans="1:7" ht="19" x14ac:dyDescent="0.25">
      <c r="A14532" s="7">
        <v>2015</v>
      </c>
      <c r="B14532" s="7" t="s">
        <v>1824</v>
      </c>
      <c r="C14532" s="7" t="s">
        <v>5</v>
      </c>
      <c r="D14532" s="24">
        <v>814099.07</v>
      </c>
      <c r="E14532">
        <f>INDEX('B. Store opening dates'!$B$5:$B$2448,MATCH('A. Sales by store'!B14532,'B. Store opening dates'!$A$5:$A$2448,0))</f>
        <v>2013</v>
      </c>
      <c r="F14532" t="str">
        <f t="shared" si="452"/>
        <v>Old</v>
      </c>
      <c r="G14532" t="str">
        <f t="shared" si="453"/>
        <v>Existing</v>
      </c>
    </row>
    <row r="14533" spans="1:7" ht="19" x14ac:dyDescent="0.25">
      <c r="A14533" s="7">
        <v>2014</v>
      </c>
      <c r="B14533" s="7" t="s">
        <v>1824</v>
      </c>
      <c r="C14533" s="7" t="s">
        <v>5</v>
      </c>
      <c r="D14533" s="24">
        <v>897898.26</v>
      </c>
      <c r="E14533">
        <f>INDEX('B. Store opening dates'!$B$5:$B$2448,MATCH('A. Sales by store'!B14533,'B. Store opening dates'!$A$5:$A$2448,0))</f>
        <v>2013</v>
      </c>
      <c r="F14533" t="str">
        <f t="shared" ref="F14533:F14596" si="454">IF(A14533 = 2015, IF(E14533&lt; 2015, "Old","New"),IF(E14533 &lt; 2014, "Old","New"))</f>
        <v>Old</v>
      </c>
      <c r="G14533" t="str">
        <f t="shared" ref="G14533:G14596" si="455">IF(A14533 = 2015, IF(E14533&lt; 2015, "Existing","New"),"Existing")</f>
        <v>Existing</v>
      </c>
    </row>
    <row r="14534" spans="1:7" ht="19" x14ac:dyDescent="0.25">
      <c r="A14534" s="7">
        <v>2015</v>
      </c>
      <c r="B14534" s="7" t="s">
        <v>1824</v>
      </c>
      <c r="C14534" s="7" t="s">
        <v>6</v>
      </c>
      <c r="D14534" s="24">
        <v>581235.59</v>
      </c>
      <c r="E14534">
        <f>INDEX('B. Store opening dates'!$B$5:$B$2448,MATCH('A. Sales by store'!B14534,'B. Store opening dates'!$A$5:$A$2448,0))</f>
        <v>2013</v>
      </c>
      <c r="F14534" t="str">
        <f t="shared" si="454"/>
        <v>Old</v>
      </c>
      <c r="G14534" t="str">
        <f t="shared" si="455"/>
        <v>Existing</v>
      </c>
    </row>
    <row r="14535" spans="1:7" ht="19" x14ac:dyDescent="0.25">
      <c r="A14535" s="7">
        <v>2014</v>
      </c>
      <c r="B14535" s="7" t="s">
        <v>1824</v>
      </c>
      <c r="C14535" s="7" t="s">
        <v>6</v>
      </c>
      <c r="D14535" s="24">
        <v>428057.87</v>
      </c>
      <c r="E14535">
        <f>INDEX('B. Store opening dates'!$B$5:$B$2448,MATCH('A. Sales by store'!B14535,'B. Store opening dates'!$A$5:$A$2448,0))</f>
        <v>2013</v>
      </c>
      <c r="F14535" t="str">
        <f t="shared" si="454"/>
        <v>Old</v>
      </c>
      <c r="G14535" t="str">
        <f t="shared" si="455"/>
        <v>Existing</v>
      </c>
    </row>
    <row r="14536" spans="1:7" ht="19" x14ac:dyDescent="0.25">
      <c r="A14536" s="7">
        <v>2015</v>
      </c>
      <c r="B14536" s="7" t="s">
        <v>1824</v>
      </c>
      <c r="C14536" s="7" t="s">
        <v>7</v>
      </c>
      <c r="D14536" s="24">
        <v>94264.52</v>
      </c>
      <c r="E14536">
        <f>INDEX('B. Store opening dates'!$B$5:$B$2448,MATCH('A. Sales by store'!B14536,'B. Store opening dates'!$A$5:$A$2448,0))</f>
        <v>2013</v>
      </c>
      <c r="F14536" t="str">
        <f t="shared" si="454"/>
        <v>Old</v>
      </c>
      <c r="G14536" t="str">
        <f t="shared" si="455"/>
        <v>Existing</v>
      </c>
    </row>
    <row r="14537" spans="1:7" ht="19" x14ac:dyDescent="0.25">
      <c r="A14537" s="7">
        <v>2014</v>
      </c>
      <c r="B14537" s="7" t="s">
        <v>1824</v>
      </c>
      <c r="C14537" s="7" t="s">
        <v>7</v>
      </c>
      <c r="D14537" s="24">
        <v>100082.48</v>
      </c>
      <c r="E14537">
        <f>INDEX('B. Store opening dates'!$B$5:$B$2448,MATCH('A. Sales by store'!B14537,'B. Store opening dates'!$A$5:$A$2448,0))</f>
        <v>2013</v>
      </c>
      <c r="F14537" t="str">
        <f t="shared" si="454"/>
        <v>Old</v>
      </c>
      <c r="G14537" t="str">
        <f t="shared" si="455"/>
        <v>Existing</v>
      </c>
    </row>
    <row r="14538" spans="1:7" ht="19" x14ac:dyDescent="0.25">
      <c r="A14538" s="7">
        <v>2015</v>
      </c>
      <c r="B14538" s="7" t="s">
        <v>1824</v>
      </c>
      <c r="C14538" s="7" t="s">
        <v>8</v>
      </c>
      <c r="D14538" s="24">
        <v>768828.59</v>
      </c>
      <c r="E14538">
        <f>INDEX('B. Store opening dates'!$B$5:$B$2448,MATCH('A. Sales by store'!B14538,'B. Store opening dates'!$A$5:$A$2448,0))</f>
        <v>2013</v>
      </c>
      <c r="F14538" t="str">
        <f t="shared" si="454"/>
        <v>Old</v>
      </c>
      <c r="G14538" t="str">
        <f t="shared" si="455"/>
        <v>Existing</v>
      </c>
    </row>
    <row r="14539" spans="1:7" ht="19" x14ac:dyDescent="0.25">
      <c r="A14539" s="7">
        <v>2014</v>
      </c>
      <c r="B14539" s="7" t="s">
        <v>1824</v>
      </c>
      <c r="C14539" s="7" t="s">
        <v>8</v>
      </c>
      <c r="D14539" s="24">
        <v>805758.28</v>
      </c>
      <c r="E14539">
        <f>INDEX('B. Store opening dates'!$B$5:$B$2448,MATCH('A. Sales by store'!B14539,'B. Store opening dates'!$A$5:$A$2448,0))</f>
        <v>2013</v>
      </c>
      <c r="F14539" t="str">
        <f t="shared" si="454"/>
        <v>Old</v>
      </c>
      <c r="G14539" t="str">
        <f t="shared" si="455"/>
        <v>Existing</v>
      </c>
    </row>
    <row r="14540" spans="1:7" ht="19" x14ac:dyDescent="0.25">
      <c r="A14540" s="7">
        <v>2015</v>
      </c>
      <c r="B14540" s="7" t="s">
        <v>1825</v>
      </c>
      <c r="C14540" s="7" t="s">
        <v>5</v>
      </c>
      <c r="D14540" s="24">
        <v>645363.56000000006</v>
      </c>
      <c r="E14540">
        <f>INDEX('B. Store opening dates'!$B$5:$B$2448,MATCH('A. Sales by store'!B14540,'B. Store opening dates'!$A$5:$A$2448,0))</f>
        <v>2013</v>
      </c>
      <c r="F14540" t="str">
        <f t="shared" si="454"/>
        <v>Old</v>
      </c>
      <c r="G14540" t="str">
        <f t="shared" si="455"/>
        <v>Existing</v>
      </c>
    </row>
    <row r="14541" spans="1:7" ht="19" x14ac:dyDescent="0.25">
      <c r="A14541" s="7">
        <v>2014</v>
      </c>
      <c r="B14541" s="7" t="s">
        <v>1825</v>
      </c>
      <c r="C14541" s="7" t="s">
        <v>5</v>
      </c>
      <c r="D14541" s="24">
        <v>702116.4</v>
      </c>
      <c r="E14541">
        <f>INDEX('B. Store opening dates'!$B$5:$B$2448,MATCH('A. Sales by store'!B14541,'B. Store opening dates'!$A$5:$A$2448,0))</f>
        <v>2013</v>
      </c>
      <c r="F14541" t="str">
        <f t="shared" si="454"/>
        <v>Old</v>
      </c>
      <c r="G14541" t="str">
        <f t="shared" si="455"/>
        <v>Existing</v>
      </c>
    </row>
    <row r="14542" spans="1:7" ht="19" x14ac:dyDescent="0.25">
      <c r="A14542" s="7">
        <v>2015</v>
      </c>
      <c r="B14542" s="7" t="s">
        <v>1825</v>
      </c>
      <c r="C14542" s="7" t="s">
        <v>6</v>
      </c>
      <c r="D14542" s="24">
        <v>481443.85</v>
      </c>
      <c r="E14542">
        <f>INDEX('B. Store opening dates'!$B$5:$B$2448,MATCH('A. Sales by store'!B14542,'B. Store opening dates'!$A$5:$A$2448,0))</f>
        <v>2013</v>
      </c>
      <c r="F14542" t="str">
        <f t="shared" si="454"/>
        <v>Old</v>
      </c>
      <c r="G14542" t="str">
        <f t="shared" si="455"/>
        <v>Existing</v>
      </c>
    </row>
    <row r="14543" spans="1:7" ht="19" x14ac:dyDescent="0.25">
      <c r="A14543" s="7">
        <v>2014</v>
      </c>
      <c r="B14543" s="7" t="s">
        <v>1825</v>
      </c>
      <c r="C14543" s="7" t="s">
        <v>6</v>
      </c>
      <c r="D14543" s="24">
        <v>339489.06</v>
      </c>
      <c r="E14543">
        <f>INDEX('B. Store opening dates'!$B$5:$B$2448,MATCH('A. Sales by store'!B14543,'B. Store opening dates'!$A$5:$A$2448,0))</f>
        <v>2013</v>
      </c>
      <c r="F14543" t="str">
        <f t="shared" si="454"/>
        <v>Old</v>
      </c>
      <c r="G14543" t="str">
        <f t="shared" si="455"/>
        <v>Existing</v>
      </c>
    </row>
    <row r="14544" spans="1:7" ht="19" x14ac:dyDescent="0.25">
      <c r="A14544" s="7">
        <v>2015</v>
      </c>
      <c r="B14544" s="7" t="s">
        <v>1825</v>
      </c>
      <c r="C14544" s="7" t="s">
        <v>7</v>
      </c>
      <c r="D14544" s="24">
        <v>165706.09</v>
      </c>
      <c r="E14544">
        <f>INDEX('B. Store opening dates'!$B$5:$B$2448,MATCH('A. Sales by store'!B14544,'B. Store opening dates'!$A$5:$A$2448,0))</f>
        <v>2013</v>
      </c>
      <c r="F14544" t="str">
        <f t="shared" si="454"/>
        <v>Old</v>
      </c>
      <c r="G14544" t="str">
        <f t="shared" si="455"/>
        <v>Existing</v>
      </c>
    </row>
    <row r="14545" spans="1:7" ht="19" x14ac:dyDescent="0.25">
      <c r="A14545" s="7">
        <v>2014</v>
      </c>
      <c r="B14545" s="7" t="s">
        <v>1825</v>
      </c>
      <c r="C14545" s="7" t="s">
        <v>7</v>
      </c>
      <c r="D14545" s="24">
        <v>174616.84</v>
      </c>
      <c r="E14545">
        <f>INDEX('B. Store opening dates'!$B$5:$B$2448,MATCH('A. Sales by store'!B14545,'B. Store opening dates'!$A$5:$A$2448,0))</f>
        <v>2013</v>
      </c>
      <c r="F14545" t="str">
        <f t="shared" si="454"/>
        <v>Old</v>
      </c>
      <c r="G14545" t="str">
        <f t="shared" si="455"/>
        <v>Existing</v>
      </c>
    </row>
    <row r="14546" spans="1:7" ht="19" x14ac:dyDescent="0.25">
      <c r="A14546" s="7">
        <v>2015</v>
      </c>
      <c r="B14546" s="7" t="s">
        <v>1825</v>
      </c>
      <c r="C14546" s="7" t="s">
        <v>8</v>
      </c>
      <c r="D14546" s="24">
        <v>730010.4</v>
      </c>
      <c r="E14546">
        <f>INDEX('B. Store opening dates'!$B$5:$B$2448,MATCH('A. Sales by store'!B14546,'B. Store opening dates'!$A$5:$A$2448,0))</f>
        <v>2013</v>
      </c>
      <c r="F14546" t="str">
        <f t="shared" si="454"/>
        <v>Old</v>
      </c>
      <c r="G14546" t="str">
        <f t="shared" si="455"/>
        <v>Existing</v>
      </c>
    </row>
    <row r="14547" spans="1:7" ht="19" x14ac:dyDescent="0.25">
      <c r="A14547" s="7">
        <v>2014</v>
      </c>
      <c r="B14547" s="7" t="s">
        <v>1825</v>
      </c>
      <c r="C14547" s="7" t="s">
        <v>8</v>
      </c>
      <c r="D14547" s="24">
        <v>765022.51</v>
      </c>
      <c r="E14547">
        <f>INDEX('B. Store opening dates'!$B$5:$B$2448,MATCH('A. Sales by store'!B14547,'B. Store opening dates'!$A$5:$A$2448,0))</f>
        <v>2013</v>
      </c>
      <c r="F14547" t="str">
        <f t="shared" si="454"/>
        <v>Old</v>
      </c>
      <c r="G14547" t="str">
        <f t="shared" si="455"/>
        <v>Existing</v>
      </c>
    </row>
    <row r="14548" spans="1:7" ht="19" x14ac:dyDescent="0.25">
      <c r="A14548" s="7">
        <v>2015</v>
      </c>
      <c r="B14548" s="7" t="s">
        <v>1826</v>
      </c>
      <c r="C14548" s="7" t="s">
        <v>5</v>
      </c>
      <c r="D14548" s="24">
        <v>580318.31999999995</v>
      </c>
      <c r="E14548">
        <f>INDEX('B. Store opening dates'!$B$5:$B$2448,MATCH('A. Sales by store'!B14548,'B. Store opening dates'!$A$5:$A$2448,0))</f>
        <v>2013</v>
      </c>
      <c r="F14548" t="str">
        <f t="shared" si="454"/>
        <v>Old</v>
      </c>
      <c r="G14548" t="str">
        <f t="shared" si="455"/>
        <v>Existing</v>
      </c>
    </row>
    <row r="14549" spans="1:7" ht="19" x14ac:dyDescent="0.25">
      <c r="A14549" s="7">
        <v>2014</v>
      </c>
      <c r="B14549" s="7" t="s">
        <v>1826</v>
      </c>
      <c r="C14549" s="7" t="s">
        <v>5</v>
      </c>
      <c r="D14549" s="24">
        <v>637292.71</v>
      </c>
      <c r="E14549">
        <f>INDEX('B. Store opening dates'!$B$5:$B$2448,MATCH('A. Sales by store'!B14549,'B. Store opening dates'!$A$5:$A$2448,0))</f>
        <v>2013</v>
      </c>
      <c r="F14549" t="str">
        <f t="shared" si="454"/>
        <v>Old</v>
      </c>
      <c r="G14549" t="str">
        <f t="shared" si="455"/>
        <v>Existing</v>
      </c>
    </row>
    <row r="14550" spans="1:7" ht="19" x14ac:dyDescent="0.25">
      <c r="A14550" s="7">
        <v>2015</v>
      </c>
      <c r="B14550" s="7" t="s">
        <v>1826</v>
      </c>
      <c r="C14550" s="7" t="s">
        <v>6</v>
      </c>
      <c r="D14550" s="24">
        <v>540546.18000000005</v>
      </c>
      <c r="E14550">
        <f>INDEX('B. Store opening dates'!$B$5:$B$2448,MATCH('A. Sales by store'!B14550,'B. Store opening dates'!$A$5:$A$2448,0))</f>
        <v>2013</v>
      </c>
      <c r="F14550" t="str">
        <f t="shared" si="454"/>
        <v>Old</v>
      </c>
      <c r="G14550" t="str">
        <f t="shared" si="455"/>
        <v>Existing</v>
      </c>
    </row>
    <row r="14551" spans="1:7" ht="19" x14ac:dyDescent="0.25">
      <c r="A14551" s="7">
        <v>2014</v>
      </c>
      <c r="B14551" s="7" t="s">
        <v>1826</v>
      </c>
      <c r="C14551" s="7" t="s">
        <v>6</v>
      </c>
      <c r="D14551" s="24">
        <v>382082.54</v>
      </c>
      <c r="E14551">
        <f>INDEX('B. Store opening dates'!$B$5:$B$2448,MATCH('A. Sales by store'!B14551,'B. Store opening dates'!$A$5:$A$2448,0))</f>
        <v>2013</v>
      </c>
      <c r="F14551" t="str">
        <f t="shared" si="454"/>
        <v>Old</v>
      </c>
      <c r="G14551" t="str">
        <f t="shared" si="455"/>
        <v>Existing</v>
      </c>
    </row>
    <row r="14552" spans="1:7" ht="19" x14ac:dyDescent="0.25">
      <c r="A14552" s="7">
        <v>2015</v>
      </c>
      <c r="B14552" s="7" t="s">
        <v>1826</v>
      </c>
      <c r="C14552" s="7" t="s">
        <v>7</v>
      </c>
      <c r="D14552" s="24">
        <v>175740.4</v>
      </c>
      <c r="E14552">
        <f>INDEX('B. Store opening dates'!$B$5:$B$2448,MATCH('A. Sales by store'!B14552,'B. Store opening dates'!$A$5:$A$2448,0))</f>
        <v>2013</v>
      </c>
      <c r="F14552" t="str">
        <f t="shared" si="454"/>
        <v>Old</v>
      </c>
      <c r="G14552" t="str">
        <f t="shared" si="455"/>
        <v>Existing</v>
      </c>
    </row>
    <row r="14553" spans="1:7" ht="19" x14ac:dyDescent="0.25">
      <c r="A14553" s="7">
        <v>2014</v>
      </c>
      <c r="B14553" s="7" t="s">
        <v>1826</v>
      </c>
      <c r="C14553" s="7" t="s">
        <v>7</v>
      </c>
      <c r="D14553" s="24">
        <v>185452.98</v>
      </c>
      <c r="E14553">
        <f>INDEX('B. Store opening dates'!$B$5:$B$2448,MATCH('A. Sales by store'!B14553,'B. Store opening dates'!$A$5:$A$2448,0))</f>
        <v>2013</v>
      </c>
      <c r="F14553" t="str">
        <f t="shared" si="454"/>
        <v>Old</v>
      </c>
      <c r="G14553" t="str">
        <f t="shared" si="455"/>
        <v>Existing</v>
      </c>
    </row>
    <row r="14554" spans="1:7" ht="19" x14ac:dyDescent="0.25">
      <c r="A14554" s="7">
        <v>2015</v>
      </c>
      <c r="B14554" s="7" t="s">
        <v>1826</v>
      </c>
      <c r="C14554" s="7" t="s">
        <v>8</v>
      </c>
      <c r="D14554" s="24">
        <v>505377.31</v>
      </c>
      <c r="E14554">
        <f>INDEX('B. Store opening dates'!$B$5:$B$2448,MATCH('A. Sales by store'!B14554,'B. Store opening dates'!$A$5:$A$2448,0))</f>
        <v>2013</v>
      </c>
      <c r="F14554" t="str">
        <f t="shared" si="454"/>
        <v>Old</v>
      </c>
      <c r="G14554" t="str">
        <f t="shared" si="455"/>
        <v>Existing</v>
      </c>
    </row>
    <row r="14555" spans="1:7" ht="19" x14ac:dyDescent="0.25">
      <c r="A14555" s="7">
        <v>2014</v>
      </c>
      <c r="B14555" s="7" t="s">
        <v>1826</v>
      </c>
      <c r="C14555" s="7" t="s">
        <v>8</v>
      </c>
      <c r="D14555" s="24">
        <v>525688.37</v>
      </c>
      <c r="E14555">
        <f>INDEX('B. Store opening dates'!$B$5:$B$2448,MATCH('A. Sales by store'!B14555,'B. Store opening dates'!$A$5:$A$2448,0))</f>
        <v>2013</v>
      </c>
      <c r="F14555" t="str">
        <f t="shared" si="454"/>
        <v>Old</v>
      </c>
      <c r="G14555" t="str">
        <f t="shared" si="455"/>
        <v>Existing</v>
      </c>
    </row>
    <row r="14556" spans="1:7" ht="19" x14ac:dyDescent="0.25">
      <c r="A14556" s="7">
        <v>2015</v>
      </c>
      <c r="B14556" s="7" t="s">
        <v>1827</v>
      </c>
      <c r="C14556" s="7" t="s">
        <v>5</v>
      </c>
      <c r="D14556" s="24">
        <v>818806.1</v>
      </c>
      <c r="E14556">
        <f>INDEX('B. Store opening dates'!$B$5:$B$2448,MATCH('A. Sales by store'!B14556,'B. Store opening dates'!$A$5:$A$2448,0))</f>
        <v>2013</v>
      </c>
      <c r="F14556" t="str">
        <f t="shared" si="454"/>
        <v>Old</v>
      </c>
      <c r="G14556" t="str">
        <f t="shared" si="455"/>
        <v>Existing</v>
      </c>
    </row>
    <row r="14557" spans="1:7" ht="19" x14ac:dyDescent="0.25">
      <c r="A14557" s="7">
        <v>2014</v>
      </c>
      <c r="B14557" s="7" t="s">
        <v>1827</v>
      </c>
      <c r="C14557" s="7" t="s">
        <v>5</v>
      </c>
      <c r="D14557" s="24">
        <v>897481.25</v>
      </c>
      <c r="E14557">
        <f>INDEX('B. Store opening dates'!$B$5:$B$2448,MATCH('A. Sales by store'!B14557,'B. Store opening dates'!$A$5:$A$2448,0))</f>
        <v>2013</v>
      </c>
      <c r="F14557" t="str">
        <f t="shared" si="454"/>
        <v>Old</v>
      </c>
      <c r="G14557" t="str">
        <f t="shared" si="455"/>
        <v>Existing</v>
      </c>
    </row>
    <row r="14558" spans="1:7" ht="19" x14ac:dyDescent="0.25">
      <c r="A14558" s="7">
        <v>2015</v>
      </c>
      <c r="B14558" s="7" t="s">
        <v>1827</v>
      </c>
      <c r="C14558" s="7" t="s">
        <v>6</v>
      </c>
      <c r="D14558" s="24">
        <v>271437.09000000003</v>
      </c>
      <c r="E14558">
        <f>INDEX('B. Store opening dates'!$B$5:$B$2448,MATCH('A. Sales by store'!B14558,'B. Store opening dates'!$A$5:$A$2448,0))</f>
        <v>2013</v>
      </c>
      <c r="F14558" t="str">
        <f t="shared" si="454"/>
        <v>Old</v>
      </c>
      <c r="G14558" t="str">
        <f t="shared" si="455"/>
        <v>Existing</v>
      </c>
    </row>
    <row r="14559" spans="1:7" ht="19" x14ac:dyDescent="0.25">
      <c r="A14559" s="7">
        <v>2014</v>
      </c>
      <c r="B14559" s="7" t="s">
        <v>1827</v>
      </c>
      <c r="C14559" s="7" t="s">
        <v>6</v>
      </c>
      <c r="D14559" s="24">
        <v>192133.06</v>
      </c>
      <c r="E14559">
        <f>INDEX('B. Store opening dates'!$B$5:$B$2448,MATCH('A. Sales by store'!B14559,'B. Store opening dates'!$A$5:$A$2448,0))</f>
        <v>2013</v>
      </c>
      <c r="F14559" t="str">
        <f t="shared" si="454"/>
        <v>Old</v>
      </c>
      <c r="G14559" t="str">
        <f t="shared" si="455"/>
        <v>Existing</v>
      </c>
    </row>
    <row r="14560" spans="1:7" ht="19" x14ac:dyDescent="0.25">
      <c r="A14560" s="7">
        <v>2015</v>
      </c>
      <c r="B14560" s="7" t="s">
        <v>1827</v>
      </c>
      <c r="C14560" s="7" t="s">
        <v>7</v>
      </c>
      <c r="D14560" s="24">
        <v>137983</v>
      </c>
      <c r="E14560">
        <f>INDEX('B. Store opening dates'!$B$5:$B$2448,MATCH('A. Sales by store'!B14560,'B. Store opening dates'!$A$5:$A$2448,0))</f>
        <v>2013</v>
      </c>
      <c r="F14560" t="str">
        <f t="shared" si="454"/>
        <v>Old</v>
      </c>
      <c r="G14560" t="str">
        <f t="shared" si="455"/>
        <v>Existing</v>
      </c>
    </row>
    <row r="14561" spans="1:7" ht="19" x14ac:dyDescent="0.25">
      <c r="A14561" s="7">
        <v>2014</v>
      </c>
      <c r="B14561" s="7" t="s">
        <v>1827</v>
      </c>
      <c r="C14561" s="7" t="s">
        <v>7</v>
      </c>
      <c r="D14561" s="24">
        <v>146479.92000000001</v>
      </c>
      <c r="E14561">
        <f>INDEX('B. Store opening dates'!$B$5:$B$2448,MATCH('A. Sales by store'!B14561,'B. Store opening dates'!$A$5:$A$2448,0))</f>
        <v>2013</v>
      </c>
      <c r="F14561" t="str">
        <f t="shared" si="454"/>
        <v>Old</v>
      </c>
      <c r="G14561" t="str">
        <f t="shared" si="455"/>
        <v>Existing</v>
      </c>
    </row>
    <row r="14562" spans="1:7" ht="19" x14ac:dyDescent="0.25">
      <c r="A14562" s="7">
        <v>2015</v>
      </c>
      <c r="B14562" s="7" t="s">
        <v>1827</v>
      </c>
      <c r="C14562" s="7" t="s">
        <v>8</v>
      </c>
      <c r="D14562" s="24">
        <v>417801.46</v>
      </c>
      <c r="E14562">
        <f>INDEX('B. Store opening dates'!$B$5:$B$2448,MATCH('A. Sales by store'!B14562,'B. Store opening dates'!$A$5:$A$2448,0))</f>
        <v>2013</v>
      </c>
      <c r="F14562" t="str">
        <f t="shared" si="454"/>
        <v>Old</v>
      </c>
      <c r="G14562" t="str">
        <f t="shared" si="455"/>
        <v>Existing</v>
      </c>
    </row>
    <row r="14563" spans="1:7" ht="19" x14ac:dyDescent="0.25">
      <c r="A14563" s="7">
        <v>2014</v>
      </c>
      <c r="B14563" s="7" t="s">
        <v>1827</v>
      </c>
      <c r="C14563" s="7" t="s">
        <v>8</v>
      </c>
      <c r="D14563" s="24">
        <v>433092.02</v>
      </c>
      <c r="E14563">
        <f>INDEX('B. Store opening dates'!$B$5:$B$2448,MATCH('A. Sales by store'!B14563,'B. Store opening dates'!$A$5:$A$2448,0))</f>
        <v>2013</v>
      </c>
      <c r="F14563" t="str">
        <f t="shared" si="454"/>
        <v>Old</v>
      </c>
      <c r="G14563" t="str">
        <f t="shared" si="455"/>
        <v>Existing</v>
      </c>
    </row>
    <row r="14564" spans="1:7" ht="19" x14ac:dyDescent="0.25">
      <c r="A14564" s="7">
        <v>2015</v>
      </c>
      <c r="B14564" s="7" t="s">
        <v>1828</v>
      </c>
      <c r="C14564" s="7" t="s">
        <v>5</v>
      </c>
      <c r="D14564" s="24">
        <v>663094.93999999994</v>
      </c>
      <c r="E14564">
        <f>INDEX('B. Store opening dates'!$B$5:$B$2448,MATCH('A. Sales by store'!B14564,'B. Store opening dates'!$A$5:$A$2448,0))</f>
        <v>2013</v>
      </c>
      <c r="F14564" t="str">
        <f t="shared" si="454"/>
        <v>Old</v>
      </c>
      <c r="G14564" t="str">
        <f t="shared" si="455"/>
        <v>Existing</v>
      </c>
    </row>
    <row r="14565" spans="1:7" ht="19" x14ac:dyDescent="0.25">
      <c r="A14565" s="7">
        <v>2014</v>
      </c>
      <c r="B14565" s="7" t="s">
        <v>1828</v>
      </c>
      <c r="C14565" s="7" t="s">
        <v>5</v>
      </c>
      <c r="D14565" s="24">
        <v>728146.63</v>
      </c>
      <c r="E14565">
        <f>INDEX('B. Store opening dates'!$B$5:$B$2448,MATCH('A. Sales by store'!B14565,'B. Store opening dates'!$A$5:$A$2448,0))</f>
        <v>2013</v>
      </c>
      <c r="F14565" t="str">
        <f t="shared" si="454"/>
        <v>Old</v>
      </c>
      <c r="G14565" t="str">
        <f t="shared" si="455"/>
        <v>Existing</v>
      </c>
    </row>
    <row r="14566" spans="1:7" ht="19" x14ac:dyDescent="0.25">
      <c r="A14566" s="7">
        <v>2015</v>
      </c>
      <c r="B14566" s="7" t="s">
        <v>1828</v>
      </c>
      <c r="C14566" s="7" t="s">
        <v>6</v>
      </c>
      <c r="D14566" s="24">
        <v>524867.81000000006</v>
      </c>
      <c r="E14566">
        <f>INDEX('B. Store opening dates'!$B$5:$B$2448,MATCH('A. Sales by store'!B14566,'B. Store opening dates'!$A$5:$A$2448,0))</f>
        <v>2013</v>
      </c>
      <c r="F14566" t="str">
        <f t="shared" si="454"/>
        <v>Old</v>
      </c>
      <c r="G14566" t="str">
        <f t="shared" si="455"/>
        <v>Existing</v>
      </c>
    </row>
    <row r="14567" spans="1:7" ht="19" x14ac:dyDescent="0.25">
      <c r="A14567" s="7">
        <v>2014</v>
      </c>
      <c r="B14567" s="7" t="s">
        <v>1828</v>
      </c>
      <c r="C14567" s="7" t="s">
        <v>6</v>
      </c>
      <c r="D14567" s="24">
        <v>382062.76</v>
      </c>
      <c r="E14567">
        <f>INDEX('B. Store opening dates'!$B$5:$B$2448,MATCH('A. Sales by store'!B14567,'B. Store opening dates'!$A$5:$A$2448,0))</f>
        <v>2013</v>
      </c>
      <c r="F14567" t="str">
        <f t="shared" si="454"/>
        <v>Old</v>
      </c>
      <c r="G14567" t="str">
        <f t="shared" si="455"/>
        <v>Existing</v>
      </c>
    </row>
    <row r="14568" spans="1:7" ht="19" x14ac:dyDescent="0.25">
      <c r="A14568" s="7">
        <v>2015</v>
      </c>
      <c r="B14568" s="7" t="s">
        <v>1828</v>
      </c>
      <c r="C14568" s="7" t="s">
        <v>7</v>
      </c>
      <c r="D14568" s="24">
        <v>222692.89</v>
      </c>
      <c r="E14568">
        <f>INDEX('B. Store opening dates'!$B$5:$B$2448,MATCH('A. Sales by store'!B14568,'B. Store opening dates'!$A$5:$A$2448,0))</f>
        <v>2013</v>
      </c>
      <c r="F14568" t="str">
        <f t="shared" si="454"/>
        <v>Old</v>
      </c>
      <c r="G14568" t="str">
        <f t="shared" si="455"/>
        <v>Existing</v>
      </c>
    </row>
    <row r="14569" spans="1:7" ht="19" x14ac:dyDescent="0.25">
      <c r="A14569" s="7">
        <v>2014</v>
      </c>
      <c r="B14569" s="7" t="s">
        <v>1828</v>
      </c>
      <c r="C14569" s="7" t="s">
        <v>7</v>
      </c>
      <c r="D14569" s="24">
        <v>233447.7</v>
      </c>
      <c r="E14569">
        <f>INDEX('B. Store opening dates'!$B$5:$B$2448,MATCH('A. Sales by store'!B14569,'B. Store opening dates'!$A$5:$A$2448,0))</f>
        <v>2013</v>
      </c>
      <c r="F14569" t="str">
        <f t="shared" si="454"/>
        <v>Old</v>
      </c>
      <c r="G14569" t="str">
        <f t="shared" si="455"/>
        <v>Existing</v>
      </c>
    </row>
    <row r="14570" spans="1:7" ht="19" x14ac:dyDescent="0.25">
      <c r="A14570" s="7">
        <v>2015</v>
      </c>
      <c r="B14570" s="7" t="s">
        <v>1828</v>
      </c>
      <c r="C14570" s="7" t="s">
        <v>8</v>
      </c>
      <c r="D14570" s="24">
        <v>784996.4</v>
      </c>
      <c r="E14570">
        <f>INDEX('B. Store opening dates'!$B$5:$B$2448,MATCH('A. Sales by store'!B14570,'B. Store opening dates'!$A$5:$A$2448,0))</f>
        <v>2013</v>
      </c>
      <c r="F14570" t="str">
        <f t="shared" si="454"/>
        <v>Old</v>
      </c>
      <c r="G14570" t="str">
        <f t="shared" si="455"/>
        <v>Existing</v>
      </c>
    </row>
    <row r="14571" spans="1:7" ht="19" x14ac:dyDescent="0.25">
      <c r="A14571" s="7">
        <v>2014</v>
      </c>
      <c r="B14571" s="7" t="s">
        <v>1828</v>
      </c>
      <c r="C14571" s="7" t="s">
        <v>8</v>
      </c>
      <c r="D14571" s="24">
        <v>812651.09</v>
      </c>
      <c r="E14571">
        <f>INDEX('B. Store opening dates'!$B$5:$B$2448,MATCH('A. Sales by store'!B14571,'B. Store opening dates'!$A$5:$A$2448,0))</f>
        <v>2013</v>
      </c>
      <c r="F14571" t="str">
        <f t="shared" si="454"/>
        <v>Old</v>
      </c>
      <c r="G14571" t="str">
        <f t="shared" si="455"/>
        <v>Existing</v>
      </c>
    </row>
    <row r="14572" spans="1:7" ht="19" x14ac:dyDescent="0.25">
      <c r="A14572" s="7">
        <v>2015</v>
      </c>
      <c r="B14572" s="7" t="s">
        <v>1829</v>
      </c>
      <c r="C14572" s="7" t="s">
        <v>5</v>
      </c>
      <c r="D14572" s="24">
        <v>809435.66</v>
      </c>
      <c r="E14572">
        <f>INDEX('B. Store opening dates'!$B$5:$B$2448,MATCH('A. Sales by store'!B14572,'B. Store opening dates'!$A$5:$A$2448,0))</f>
        <v>2013</v>
      </c>
      <c r="F14572" t="str">
        <f t="shared" si="454"/>
        <v>Old</v>
      </c>
      <c r="G14572" t="str">
        <f t="shared" si="455"/>
        <v>Existing</v>
      </c>
    </row>
    <row r="14573" spans="1:7" ht="19" x14ac:dyDescent="0.25">
      <c r="A14573" s="7">
        <v>2014</v>
      </c>
      <c r="B14573" s="7" t="s">
        <v>1829</v>
      </c>
      <c r="C14573" s="7" t="s">
        <v>5</v>
      </c>
      <c r="D14573" s="24">
        <v>889828.94</v>
      </c>
      <c r="E14573">
        <f>INDEX('B. Store opening dates'!$B$5:$B$2448,MATCH('A. Sales by store'!B14573,'B. Store opening dates'!$A$5:$A$2448,0))</f>
        <v>2013</v>
      </c>
      <c r="F14573" t="str">
        <f t="shared" si="454"/>
        <v>Old</v>
      </c>
      <c r="G14573" t="str">
        <f t="shared" si="455"/>
        <v>Existing</v>
      </c>
    </row>
    <row r="14574" spans="1:7" ht="19" x14ac:dyDescent="0.25">
      <c r="A14574" s="7">
        <v>2015</v>
      </c>
      <c r="B14574" s="7" t="s">
        <v>1829</v>
      </c>
      <c r="C14574" s="7" t="s">
        <v>6</v>
      </c>
      <c r="D14574" s="24">
        <v>332831.99</v>
      </c>
      <c r="E14574">
        <f>INDEX('B. Store opening dates'!$B$5:$B$2448,MATCH('A. Sales by store'!B14574,'B. Store opening dates'!$A$5:$A$2448,0))</f>
        <v>2013</v>
      </c>
      <c r="F14574" t="str">
        <f t="shared" si="454"/>
        <v>Old</v>
      </c>
      <c r="G14574" t="str">
        <f t="shared" si="455"/>
        <v>Existing</v>
      </c>
    </row>
    <row r="14575" spans="1:7" ht="19" x14ac:dyDescent="0.25">
      <c r="A14575" s="7">
        <v>2014</v>
      </c>
      <c r="B14575" s="7" t="s">
        <v>1829</v>
      </c>
      <c r="C14575" s="7" t="s">
        <v>6</v>
      </c>
      <c r="D14575" s="24">
        <v>231345.96</v>
      </c>
      <c r="E14575">
        <f>INDEX('B. Store opening dates'!$B$5:$B$2448,MATCH('A. Sales by store'!B14575,'B. Store opening dates'!$A$5:$A$2448,0))</f>
        <v>2013</v>
      </c>
      <c r="F14575" t="str">
        <f t="shared" si="454"/>
        <v>Old</v>
      </c>
      <c r="G14575" t="str">
        <f t="shared" si="455"/>
        <v>Existing</v>
      </c>
    </row>
    <row r="14576" spans="1:7" ht="19" x14ac:dyDescent="0.25">
      <c r="A14576" s="7">
        <v>2015</v>
      </c>
      <c r="B14576" s="7" t="s">
        <v>1829</v>
      </c>
      <c r="C14576" s="7" t="s">
        <v>7</v>
      </c>
      <c r="D14576" s="24">
        <v>178943</v>
      </c>
      <c r="E14576">
        <f>INDEX('B. Store opening dates'!$B$5:$B$2448,MATCH('A. Sales by store'!B14576,'B. Store opening dates'!$A$5:$A$2448,0))</f>
        <v>2013</v>
      </c>
      <c r="F14576" t="str">
        <f t="shared" si="454"/>
        <v>Old</v>
      </c>
      <c r="G14576" t="str">
        <f t="shared" si="455"/>
        <v>Existing</v>
      </c>
    </row>
    <row r="14577" spans="1:7" ht="19" x14ac:dyDescent="0.25">
      <c r="A14577" s="7">
        <v>2014</v>
      </c>
      <c r="B14577" s="7" t="s">
        <v>1829</v>
      </c>
      <c r="C14577" s="7" t="s">
        <v>7</v>
      </c>
      <c r="D14577" s="24">
        <v>188693.85</v>
      </c>
      <c r="E14577">
        <f>INDEX('B. Store opening dates'!$B$5:$B$2448,MATCH('A. Sales by store'!B14577,'B. Store opening dates'!$A$5:$A$2448,0))</f>
        <v>2013</v>
      </c>
      <c r="F14577" t="str">
        <f t="shared" si="454"/>
        <v>Old</v>
      </c>
      <c r="G14577" t="str">
        <f t="shared" si="455"/>
        <v>Existing</v>
      </c>
    </row>
    <row r="14578" spans="1:7" ht="19" x14ac:dyDescent="0.25">
      <c r="A14578" s="7">
        <v>2015</v>
      </c>
      <c r="B14578" s="7" t="s">
        <v>1829</v>
      </c>
      <c r="C14578" s="7" t="s">
        <v>8</v>
      </c>
      <c r="D14578" s="24">
        <v>699873.71</v>
      </c>
      <c r="E14578">
        <f>INDEX('B. Store opening dates'!$B$5:$B$2448,MATCH('A. Sales by store'!B14578,'B. Store opening dates'!$A$5:$A$2448,0))</f>
        <v>2013</v>
      </c>
      <c r="F14578" t="str">
        <f t="shared" si="454"/>
        <v>Old</v>
      </c>
      <c r="G14578" t="str">
        <f t="shared" si="455"/>
        <v>Existing</v>
      </c>
    </row>
    <row r="14579" spans="1:7" ht="19" x14ac:dyDescent="0.25">
      <c r="A14579" s="7">
        <v>2014</v>
      </c>
      <c r="B14579" s="7" t="s">
        <v>1829</v>
      </c>
      <c r="C14579" s="7" t="s">
        <v>8</v>
      </c>
      <c r="D14579" s="24">
        <v>730375.97</v>
      </c>
      <c r="E14579">
        <f>INDEX('B. Store opening dates'!$B$5:$B$2448,MATCH('A. Sales by store'!B14579,'B. Store opening dates'!$A$5:$A$2448,0))</f>
        <v>2013</v>
      </c>
      <c r="F14579" t="str">
        <f t="shared" si="454"/>
        <v>Old</v>
      </c>
      <c r="G14579" t="str">
        <f t="shared" si="455"/>
        <v>Existing</v>
      </c>
    </row>
    <row r="14580" spans="1:7" ht="19" x14ac:dyDescent="0.25">
      <c r="A14580" s="7">
        <v>2015</v>
      </c>
      <c r="B14580" s="7" t="s">
        <v>1830</v>
      </c>
      <c r="C14580" s="7" t="s">
        <v>5</v>
      </c>
      <c r="D14580" s="24">
        <v>817431.11</v>
      </c>
      <c r="E14580">
        <f>INDEX('B. Store opening dates'!$B$5:$B$2448,MATCH('A. Sales by store'!B14580,'B. Store opening dates'!$A$5:$A$2448,0))</f>
        <v>2013</v>
      </c>
      <c r="F14580" t="str">
        <f t="shared" si="454"/>
        <v>Old</v>
      </c>
      <c r="G14580" t="str">
        <f t="shared" si="455"/>
        <v>Existing</v>
      </c>
    </row>
    <row r="14581" spans="1:7" ht="19" x14ac:dyDescent="0.25">
      <c r="A14581" s="7">
        <v>2014</v>
      </c>
      <c r="B14581" s="7" t="s">
        <v>1830</v>
      </c>
      <c r="C14581" s="7" t="s">
        <v>5</v>
      </c>
      <c r="D14581" s="24">
        <v>900481.47</v>
      </c>
      <c r="E14581">
        <f>INDEX('B. Store opening dates'!$B$5:$B$2448,MATCH('A. Sales by store'!B14581,'B. Store opening dates'!$A$5:$A$2448,0))</f>
        <v>2013</v>
      </c>
      <c r="F14581" t="str">
        <f t="shared" si="454"/>
        <v>Old</v>
      </c>
      <c r="G14581" t="str">
        <f t="shared" si="455"/>
        <v>Existing</v>
      </c>
    </row>
    <row r="14582" spans="1:7" ht="19" x14ac:dyDescent="0.25">
      <c r="A14582" s="7">
        <v>2015</v>
      </c>
      <c r="B14582" s="7" t="s">
        <v>1830</v>
      </c>
      <c r="C14582" s="7" t="s">
        <v>6</v>
      </c>
      <c r="D14582" s="24">
        <v>343187.68</v>
      </c>
      <c r="E14582">
        <f>INDEX('B. Store opening dates'!$B$5:$B$2448,MATCH('A. Sales by store'!B14582,'B. Store opening dates'!$A$5:$A$2448,0))</f>
        <v>2013</v>
      </c>
      <c r="F14582" t="str">
        <f t="shared" si="454"/>
        <v>Old</v>
      </c>
      <c r="G14582" t="str">
        <f t="shared" si="455"/>
        <v>Existing</v>
      </c>
    </row>
    <row r="14583" spans="1:7" ht="19" x14ac:dyDescent="0.25">
      <c r="A14583" s="7">
        <v>2014</v>
      </c>
      <c r="B14583" s="7" t="s">
        <v>1830</v>
      </c>
      <c r="C14583" s="7" t="s">
        <v>6</v>
      </c>
      <c r="D14583" s="24">
        <v>252806.47</v>
      </c>
      <c r="E14583">
        <f>INDEX('B. Store opening dates'!$B$5:$B$2448,MATCH('A. Sales by store'!B14583,'B. Store opening dates'!$A$5:$A$2448,0))</f>
        <v>2013</v>
      </c>
      <c r="F14583" t="str">
        <f t="shared" si="454"/>
        <v>Old</v>
      </c>
      <c r="G14583" t="str">
        <f t="shared" si="455"/>
        <v>Existing</v>
      </c>
    </row>
    <row r="14584" spans="1:7" ht="19" x14ac:dyDescent="0.25">
      <c r="A14584" s="7">
        <v>2015</v>
      </c>
      <c r="B14584" s="7" t="s">
        <v>1830</v>
      </c>
      <c r="C14584" s="7" t="s">
        <v>7</v>
      </c>
      <c r="D14584" s="24">
        <v>180348.31</v>
      </c>
      <c r="E14584">
        <f>INDEX('B. Store opening dates'!$B$5:$B$2448,MATCH('A. Sales by store'!B14584,'B. Store opening dates'!$A$5:$A$2448,0))</f>
        <v>2013</v>
      </c>
      <c r="F14584" t="str">
        <f t="shared" si="454"/>
        <v>Old</v>
      </c>
      <c r="G14584" t="str">
        <f t="shared" si="455"/>
        <v>Existing</v>
      </c>
    </row>
    <row r="14585" spans="1:7" ht="19" x14ac:dyDescent="0.25">
      <c r="A14585" s="7">
        <v>2014</v>
      </c>
      <c r="B14585" s="7" t="s">
        <v>1830</v>
      </c>
      <c r="C14585" s="7" t="s">
        <v>7</v>
      </c>
      <c r="D14585" s="24">
        <v>189850.12</v>
      </c>
      <c r="E14585">
        <f>INDEX('B. Store opening dates'!$B$5:$B$2448,MATCH('A. Sales by store'!B14585,'B. Store opening dates'!$A$5:$A$2448,0))</f>
        <v>2013</v>
      </c>
      <c r="F14585" t="str">
        <f t="shared" si="454"/>
        <v>Old</v>
      </c>
      <c r="G14585" t="str">
        <f t="shared" si="455"/>
        <v>Existing</v>
      </c>
    </row>
    <row r="14586" spans="1:7" ht="19" x14ac:dyDescent="0.25">
      <c r="A14586" s="7">
        <v>2015</v>
      </c>
      <c r="B14586" s="7" t="s">
        <v>1830</v>
      </c>
      <c r="C14586" s="7" t="s">
        <v>8</v>
      </c>
      <c r="D14586" s="24">
        <v>531475.52</v>
      </c>
      <c r="E14586">
        <f>INDEX('B. Store opening dates'!$B$5:$B$2448,MATCH('A. Sales by store'!B14586,'B. Store opening dates'!$A$5:$A$2448,0))</f>
        <v>2013</v>
      </c>
      <c r="F14586" t="str">
        <f t="shared" si="454"/>
        <v>Old</v>
      </c>
      <c r="G14586" t="str">
        <f t="shared" si="455"/>
        <v>Existing</v>
      </c>
    </row>
    <row r="14587" spans="1:7" ht="19" x14ac:dyDescent="0.25">
      <c r="A14587" s="7">
        <v>2014</v>
      </c>
      <c r="B14587" s="7" t="s">
        <v>1830</v>
      </c>
      <c r="C14587" s="7" t="s">
        <v>8</v>
      </c>
      <c r="D14587" s="24">
        <v>548873.98</v>
      </c>
      <c r="E14587">
        <f>INDEX('B. Store opening dates'!$B$5:$B$2448,MATCH('A. Sales by store'!B14587,'B. Store opening dates'!$A$5:$A$2448,0))</f>
        <v>2013</v>
      </c>
      <c r="F14587" t="str">
        <f t="shared" si="454"/>
        <v>Old</v>
      </c>
      <c r="G14587" t="str">
        <f t="shared" si="455"/>
        <v>Existing</v>
      </c>
    </row>
    <row r="14588" spans="1:7" ht="19" x14ac:dyDescent="0.25">
      <c r="A14588" s="7">
        <v>2015</v>
      </c>
      <c r="B14588" s="7" t="s">
        <v>1831</v>
      </c>
      <c r="C14588" s="7" t="s">
        <v>5</v>
      </c>
      <c r="D14588" s="24">
        <v>555640.42000000004</v>
      </c>
      <c r="E14588">
        <f>INDEX('B. Store opening dates'!$B$5:$B$2448,MATCH('A. Sales by store'!B14588,'B. Store opening dates'!$A$5:$A$2448,0))</f>
        <v>2013</v>
      </c>
      <c r="F14588" t="str">
        <f t="shared" si="454"/>
        <v>Old</v>
      </c>
      <c r="G14588" t="str">
        <f t="shared" si="455"/>
        <v>Existing</v>
      </c>
    </row>
    <row r="14589" spans="1:7" ht="19" x14ac:dyDescent="0.25">
      <c r="A14589" s="7">
        <v>2014</v>
      </c>
      <c r="B14589" s="7" t="s">
        <v>1831</v>
      </c>
      <c r="C14589" s="7" t="s">
        <v>5</v>
      </c>
      <c r="D14589" s="24">
        <v>608440.49</v>
      </c>
      <c r="E14589">
        <f>INDEX('B. Store opening dates'!$B$5:$B$2448,MATCH('A. Sales by store'!B14589,'B. Store opening dates'!$A$5:$A$2448,0))</f>
        <v>2013</v>
      </c>
      <c r="F14589" t="str">
        <f t="shared" si="454"/>
        <v>Old</v>
      </c>
      <c r="G14589" t="str">
        <f t="shared" si="455"/>
        <v>Existing</v>
      </c>
    </row>
    <row r="14590" spans="1:7" ht="19" x14ac:dyDescent="0.25">
      <c r="A14590" s="7">
        <v>2015</v>
      </c>
      <c r="B14590" s="7" t="s">
        <v>1831</v>
      </c>
      <c r="C14590" s="7" t="s">
        <v>6</v>
      </c>
      <c r="D14590" s="24">
        <v>557094.71</v>
      </c>
      <c r="E14590">
        <f>INDEX('B. Store opening dates'!$B$5:$B$2448,MATCH('A. Sales by store'!B14590,'B. Store opening dates'!$A$5:$A$2448,0))</f>
        <v>2013</v>
      </c>
      <c r="F14590" t="str">
        <f t="shared" si="454"/>
        <v>Old</v>
      </c>
      <c r="G14590" t="str">
        <f t="shared" si="455"/>
        <v>Existing</v>
      </c>
    </row>
    <row r="14591" spans="1:7" ht="19" x14ac:dyDescent="0.25">
      <c r="A14591" s="7">
        <v>2014</v>
      </c>
      <c r="B14591" s="7" t="s">
        <v>1831</v>
      </c>
      <c r="C14591" s="7" t="s">
        <v>6</v>
      </c>
      <c r="D14591" s="24">
        <v>402234.21</v>
      </c>
      <c r="E14591">
        <f>INDEX('B. Store opening dates'!$B$5:$B$2448,MATCH('A. Sales by store'!B14591,'B. Store opening dates'!$A$5:$A$2448,0))</f>
        <v>2013</v>
      </c>
      <c r="F14591" t="str">
        <f t="shared" si="454"/>
        <v>Old</v>
      </c>
      <c r="G14591" t="str">
        <f t="shared" si="455"/>
        <v>Existing</v>
      </c>
    </row>
    <row r="14592" spans="1:7" ht="19" x14ac:dyDescent="0.25">
      <c r="A14592" s="7">
        <v>2015</v>
      </c>
      <c r="B14592" s="7" t="s">
        <v>1831</v>
      </c>
      <c r="C14592" s="7" t="s">
        <v>7</v>
      </c>
      <c r="D14592" s="24">
        <v>199772.04</v>
      </c>
      <c r="E14592">
        <f>INDEX('B. Store opening dates'!$B$5:$B$2448,MATCH('A. Sales by store'!B14592,'B. Store opening dates'!$A$5:$A$2448,0))</f>
        <v>2013</v>
      </c>
      <c r="F14592" t="str">
        <f t="shared" si="454"/>
        <v>Old</v>
      </c>
      <c r="G14592" t="str">
        <f t="shared" si="455"/>
        <v>Existing</v>
      </c>
    </row>
    <row r="14593" spans="1:7" ht="19" x14ac:dyDescent="0.25">
      <c r="A14593" s="7">
        <v>2014</v>
      </c>
      <c r="B14593" s="7" t="s">
        <v>1831</v>
      </c>
      <c r="C14593" s="7" t="s">
        <v>7</v>
      </c>
      <c r="D14593" s="24">
        <v>212764.4</v>
      </c>
      <c r="E14593">
        <f>INDEX('B. Store opening dates'!$B$5:$B$2448,MATCH('A. Sales by store'!B14593,'B. Store opening dates'!$A$5:$A$2448,0))</f>
        <v>2013</v>
      </c>
      <c r="F14593" t="str">
        <f t="shared" si="454"/>
        <v>Old</v>
      </c>
      <c r="G14593" t="str">
        <f t="shared" si="455"/>
        <v>Existing</v>
      </c>
    </row>
    <row r="14594" spans="1:7" ht="19" x14ac:dyDescent="0.25">
      <c r="A14594" s="7">
        <v>2015</v>
      </c>
      <c r="B14594" s="7" t="s">
        <v>1831</v>
      </c>
      <c r="C14594" s="7" t="s">
        <v>8</v>
      </c>
      <c r="D14594" s="24">
        <v>715437.04</v>
      </c>
      <c r="E14594">
        <f>INDEX('B. Store opening dates'!$B$5:$B$2448,MATCH('A. Sales by store'!B14594,'B. Store opening dates'!$A$5:$A$2448,0))</f>
        <v>2013</v>
      </c>
      <c r="F14594" t="str">
        <f t="shared" si="454"/>
        <v>Old</v>
      </c>
      <c r="G14594" t="str">
        <f t="shared" si="455"/>
        <v>Existing</v>
      </c>
    </row>
    <row r="14595" spans="1:7" ht="19" x14ac:dyDescent="0.25">
      <c r="A14595" s="7">
        <v>2014</v>
      </c>
      <c r="B14595" s="7" t="s">
        <v>1831</v>
      </c>
      <c r="C14595" s="7" t="s">
        <v>8</v>
      </c>
      <c r="D14595" s="24">
        <v>748302.82</v>
      </c>
      <c r="E14595">
        <f>INDEX('B. Store opening dates'!$B$5:$B$2448,MATCH('A. Sales by store'!B14595,'B. Store opening dates'!$A$5:$A$2448,0))</f>
        <v>2013</v>
      </c>
      <c r="F14595" t="str">
        <f t="shared" si="454"/>
        <v>Old</v>
      </c>
      <c r="G14595" t="str">
        <f t="shared" si="455"/>
        <v>Existing</v>
      </c>
    </row>
    <row r="14596" spans="1:7" ht="19" x14ac:dyDescent="0.25">
      <c r="A14596" s="7">
        <v>2015</v>
      </c>
      <c r="B14596" s="7" t="s">
        <v>1832</v>
      </c>
      <c r="C14596" s="7" t="s">
        <v>5</v>
      </c>
      <c r="D14596" s="24">
        <v>478774.73</v>
      </c>
      <c r="E14596">
        <f>INDEX('B. Store opening dates'!$B$5:$B$2448,MATCH('A. Sales by store'!B14596,'B. Store opening dates'!$A$5:$A$2448,0))</f>
        <v>2013</v>
      </c>
      <c r="F14596" t="str">
        <f t="shared" si="454"/>
        <v>Old</v>
      </c>
      <c r="G14596" t="str">
        <f t="shared" si="455"/>
        <v>Existing</v>
      </c>
    </row>
    <row r="14597" spans="1:7" ht="19" x14ac:dyDescent="0.25">
      <c r="A14597" s="7">
        <v>2014</v>
      </c>
      <c r="B14597" s="7" t="s">
        <v>1832</v>
      </c>
      <c r="C14597" s="7" t="s">
        <v>5</v>
      </c>
      <c r="D14597" s="24">
        <v>527818.39</v>
      </c>
      <c r="E14597">
        <f>INDEX('B. Store opening dates'!$B$5:$B$2448,MATCH('A. Sales by store'!B14597,'B. Store opening dates'!$A$5:$A$2448,0))</f>
        <v>2013</v>
      </c>
      <c r="F14597" t="str">
        <f t="shared" ref="F14597:F14660" si="456">IF(A14597 = 2015, IF(E14597&lt; 2015, "Old","New"),IF(E14597 &lt; 2014, "Old","New"))</f>
        <v>Old</v>
      </c>
      <c r="G14597" t="str">
        <f t="shared" ref="G14597:G14660" si="457">IF(A14597 = 2015, IF(E14597&lt; 2015, "Existing","New"),"Existing")</f>
        <v>Existing</v>
      </c>
    </row>
    <row r="14598" spans="1:7" ht="19" x14ac:dyDescent="0.25">
      <c r="A14598" s="7">
        <v>2015</v>
      </c>
      <c r="B14598" s="7" t="s">
        <v>1832</v>
      </c>
      <c r="C14598" s="7" t="s">
        <v>6</v>
      </c>
      <c r="D14598" s="24">
        <v>545870.68999999994</v>
      </c>
      <c r="E14598">
        <f>INDEX('B. Store opening dates'!$B$5:$B$2448,MATCH('A. Sales by store'!B14598,'B. Store opening dates'!$A$5:$A$2448,0))</f>
        <v>2013</v>
      </c>
      <c r="F14598" t="str">
        <f t="shared" si="456"/>
        <v>Old</v>
      </c>
      <c r="G14598" t="str">
        <f t="shared" si="457"/>
        <v>Existing</v>
      </c>
    </row>
    <row r="14599" spans="1:7" ht="19" x14ac:dyDescent="0.25">
      <c r="A14599" s="7">
        <v>2014</v>
      </c>
      <c r="B14599" s="7" t="s">
        <v>1832</v>
      </c>
      <c r="C14599" s="7" t="s">
        <v>6</v>
      </c>
      <c r="D14599" s="24">
        <v>405608.67</v>
      </c>
      <c r="E14599">
        <f>INDEX('B. Store opening dates'!$B$5:$B$2448,MATCH('A. Sales by store'!B14599,'B. Store opening dates'!$A$5:$A$2448,0))</f>
        <v>2013</v>
      </c>
      <c r="F14599" t="str">
        <f t="shared" si="456"/>
        <v>Old</v>
      </c>
      <c r="G14599" t="str">
        <f t="shared" si="457"/>
        <v>Existing</v>
      </c>
    </row>
    <row r="14600" spans="1:7" ht="19" x14ac:dyDescent="0.25">
      <c r="A14600" s="7">
        <v>2015</v>
      </c>
      <c r="B14600" s="7" t="s">
        <v>1832</v>
      </c>
      <c r="C14600" s="7" t="s">
        <v>7</v>
      </c>
      <c r="D14600" s="24">
        <v>227043.17</v>
      </c>
      <c r="E14600">
        <f>INDEX('B. Store opening dates'!$B$5:$B$2448,MATCH('A. Sales by store'!B14600,'B. Store opening dates'!$A$5:$A$2448,0))</f>
        <v>2013</v>
      </c>
      <c r="F14600" t="str">
        <f t="shared" si="456"/>
        <v>Old</v>
      </c>
      <c r="G14600" t="str">
        <f t="shared" si="457"/>
        <v>Existing</v>
      </c>
    </row>
    <row r="14601" spans="1:7" ht="19" x14ac:dyDescent="0.25">
      <c r="A14601" s="7">
        <v>2014</v>
      </c>
      <c r="B14601" s="7" t="s">
        <v>1832</v>
      </c>
      <c r="C14601" s="7" t="s">
        <v>7</v>
      </c>
      <c r="D14601" s="24">
        <v>237929.79</v>
      </c>
      <c r="E14601">
        <f>INDEX('B. Store opening dates'!$B$5:$B$2448,MATCH('A. Sales by store'!B14601,'B. Store opening dates'!$A$5:$A$2448,0))</f>
        <v>2013</v>
      </c>
      <c r="F14601" t="str">
        <f t="shared" si="456"/>
        <v>Old</v>
      </c>
      <c r="G14601" t="str">
        <f t="shared" si="457"/>
        <v>Existing</v>
      </c>
    </row>
    <row r="14602" spans="1:7" ht="19" x14ac:dyDescent="0.25">
      <c r="A14602" s="7">
        <v>2015</v>
      </c>
      <c r="B14602" s="7" t="s">
        <v>1832</v>
      </c>
      <c r="C14602" s="7" t="s">
        <v>8</v>
      </c>
      <c r="D14602" s="24">
        <v>698701.73</v>
      </c>
      <c r="E14602">
        <f>INDEX('B. Store opening dates'!$B$5:$B$2448,MATCH('A. Sales by store'!B14602,'B. Store opening dates'!$A$5:$A$2448,0))</f>
        <v>2013</v>
      </c>
      <c r="F14602" t="str">
        <f t="shared" si="456"/>
        <v>Old</v>
      </c>
      <c r="G14602" t="str">
        <f t="shared" si="457"/>
        <v>Existing</v>
      </c>
    </row>
    <row r="14603" spans="1:7" ht="19" x14ac:dyDescent="0.25">
      <c r="A14603" s="7">
        <v>2014</v>
      </c>
      <c r="B14603" s="7" t="s">
        <v>1832</v>
      </c>
      <c r="C14603" s="7" t="s">
        <v>8</v>
      </c>
      <c r="D14603" s="24">
        <v>724712.1</v>
      </c>
      <c r="E14603">
        <f>INDEX('B. Store opening dates'!$B$5:$B$2448,MATCH('A. Sales by store'!B14603,'B. Store opening dates'!$A$5:$A$2448,0))</f>
        <v>2013</v>
      </c>
      <c r="F14603" t="str">
        <f t="shared" si="456"/>
        <v>Old</v>
      </c>
      <c r="G14603" t="str">
        <f t="shared" si="457"/>
        <v>Existing</v>
      </c>
    </row>
    <row r="14604" spans="1:7" ht="19" x14ac:dyDescent="0.25">
      <c r="A14604" s="7">
        <v>2015</v>
      </c>
      <c r="B14604" s="7" t="s">
        <v>1833</v>
      </c>
      <c r="C14604" s="7" t="s">
        <v>5</v>
      </c>
      <c r="D14604" s="24">
        <v>780173.27</v>
      </c>
      <c r="E14604">
        <f>INDEX('B. Store opening dates'!$B$5:$B$2448,MATCH('A. Sales by store'!B14604,'B. Store opening dates'!$A$5:$A$2448,0))</f>
        <v>2013</v>
      </c>
      <c r="F14604" t="str">
        <f t="shared" si="456"/>
        <v>Old</v>
      </c>
      <c r="G14604" t="str">
        <f t="shared" si="457"/>
        <v>Existing</v>
      </c>
    </row>
    <row r="14605" spans="1:7" ht="19" x14ac:dyDescent="0.25">
      <c r="A14605" s="7">
        <v>2014</v>
      </c>
      <c r="B14605" s="7" t="s">
        <v>1833</v>
      </c>
      <c r="C14605" s="7" t="s">
        <v>5</v>
      </c>
      <c r="D14605" s="24">
        <v>848466</v>
      </c>
      <c r="E14605">
        <f>INDEX('B. Store opening dates'!$B$5:$B$2448,MATCH('A. Sales by store'!B14605,'B. Store opening dates'!$A$5:$A$2448,0))</f>
        <v>2013</v>
      </c>
      <c r="F14605" t="str">
        <f t="shared" si="456"/>
        <v>Old</v>
      </c>
      <c r="G14605" t="str">
        <f t="shared" si="457"/>
        <v>Existing</v>
      </c>
    </row>
    <row r="14606" spans="1:7" ht="19" x14ac:dyDescent="0.25">
      <c r="A14606" s="7">
        <v>2015</v>
      </c>
      <c r="B14606" s="7" t="s">
        <v>1833</v>
      </c>
      <c r="C14606" s="7" t="s">
        <v>6</v>
      </c>
      <c r="D14606" s="24">
        <v>350608.41</v>
      </c>
      <c r="E14606">
        <f>INDEX('B. Store opening dates'!$B$5:$B$2448,MATCH('A. Sales by store'!B14606,'B. Store opening dates'!$A$5:$A$2448,0))</f>
        <v>2013</v>
      </c>
      <c r="F14606" t="str">
        <f t="shared" si="456"/>
        <v>Old</v>
      </c>
      <c r="G14606" t="str">
        <f t="shared" si="457"/>
        <v>Existing</v>
      </c>
    </row>
    <row r="14607" spans="1:7" ht="19" x14ac:dyDescent="0.25">
      <c r="A14607" s="7">
        <v>2014</v>
      </c>
      <c r="B14607" s="7" t="s">
        <v>1833</v>
      </c>
      <c r="C14607" s="7" t="s">
        <v>6</v>
      </c>
      <c r="D14607" s="24">
        <v>253257.29</v>
      </c>
      <c r="E14607">
        <f>INDEX('B. Store opening dates'!$B$5:$B$2448,MATCH('A. Sales by store'!B14607,'B. Store opening dates'!$A$5:$A$2448,0))</f>
        <v>2013</v>
      </c>
      <c r="F14607" t="str">
        <f t="shared" si="456"/>
        <v>Old</v>
      </c>
      <c r="G14607" t="str">
        <f t="shared" si="457"/>
        <v>Existing</v>
      </c>
    </row>
    <row r="14608" spans="1:7" ht="19" x14ac:dyDescent="0.25">
      <c r="A14608" s="7">
        <v>2015</v>
      </c>
      <c r="B14608" s="7" t="s">
        <v>1833</v>
      </c>
      <c r="C14608" s="7" t="s">
        <v>7</v>
      </c>
      <c r="D14608" s="24">
        <v>164658.92000000001</v>
      </c>
      <c r="E14608">
        <f>INDEX('B. Store opening dates'!$B$5:$B$2448,MATCH('A. Sales by store'!B14608,'B. Store opening dates'!$A$5:$A$2448,0))</f>
        <v>2013</v>
      </c>
      <c r="F14608" t="str">
        <f t="shared" si="456"/>
        <v>Old</v>
      </c>
      <c r="G14608" t="str">
        <f t="shared" si="457"/>
        <v>Existing</v>
      </c>
    </row>
    <row r="14609" spans="1:7" ht="19" x14ac:dyDescent="0.25">
      <c r="A14609" s="7">
        <v>2014</v>
      </c>
      <c r="B14609" s="7" t="s">
        <v>1833</v>
      </c>
      <c r="C14609" s="7" t="s">
        <v>7</v>
      </c>
      <c r="D14609" s="24">
        <v>172265.32</v>
      </c>
      <c r="E14609">
        <f>INDEX('B. Store opening dates'!$B$5:$B$2448,MATCH('A. Sales by store'!B14609,'B. Store opening dates'!$A$5:$A$2448,0))</f>
        <v>2013</v>
      </c>
      <c r="F14609" t="str">
        <f t="shared" si="456"/>
        <v>Old</v>
      </c>
      <c r="G14609" t="str">
        <f t="shared" si="457"/>
        <v>Existing</v>
      </c>
    </row>
    <row r="14610" spans="1:7" ht="19" x14ac:dyDescent="0.25">
      <c r="A14610" s="7">
        <v>2015</v>
      </c>
      <c r="B14610" s="7" t="s">
        <v>1833</v>
      </c>
      <c r="C14610" s="7" t="s">
        <v>8</v>
      </c>
      <c r="D14610" s="24">
        <v>785818.32</v>
      </c>
      <c r="E14610">
        <f>INDEX('B. Store opening dates'!$B$5:$B$2448,MATCH('A. Sales by store'!B14610,'B. Store opening dates'!$A$5:$A$2448,0))</f>
        <v>2013</v>
      </c>
      <c r="F14610" t="str">
        <f t="shared" si="456"/>
        <v>Old</v>
      </c>
      <c r="G14610" t="str">
        <f t="shared" si="457"/>
        <v>Existing</v>
      </c>
    </row>
    <row r="14611" spans="1:7" ht="19" x14ac:dyDescent="0.25">
      <c r="A14611" s="7">
        <v>2014</v>
      </c>
      <c r="B14611" s="7" t="s">
        <v>1833</v>
      </c>
      <c r="C14611" s="7" t="s">
        <v>8</v>
      </c>
      <c r="D14611" s="24">
        <v>813981.51</v>
      </c>
      <c r="E14611">
        <f>INDEX('B. Store opening dates'!$B$5:$B$2448,MATCH('A. Sales by store'!B14611,'B. Store opening dates'!$A$5:$A$2448,0))</f>
        <v>2013</v>
      </c>
      <c r="F14611" t="str">
        <f t="shared" si="456"/>
        <v>Old</v>
      </c>
      <c r="G14611" t="str">
        <f t="shared" si="457"/>
        <v>Existing</v>
      </c>
    </row>
    <row r="14612" spans="1:7" ht="19" x14ac:dyDescent="0.25">
      <c r="A14612" s="7">
        <v>2015</v>
      </c>
      <c r="B14612" s="7" t="s">
        <v>1834</v>
      </c>
      <c r="C14612" s="7" t="s">
        <v>5</v>
      </c>
      <c r="D14612" s="24">
        <v>557769.54</v>
      </c>
      <c r="E14612">
        <f>INDEX('B. Store opening dates'!$B$5:$B$2448,MATCH('A. Sales by store'!B14612,'B. Store opening dates'!$A$5:$A$2448,0))</f>
        <v>2013</v>
      </c>
      <c r="F14612" t="str">
        <f t="shared" si="456"/>
        <v>Old</v>
      </c>
      <c r="G14612" t="str">
        <f t="shared" si="457"/>
        <v>Existing</v>
      </c>
    </row>
    <row r="14613" spans="1:7" ht="19" x14ac:dyDescent="0.25">
      <c r="A14613" s="7">
        <v>2014</v>
      </c>
      <c r="B14613" s="7" t="s">
        <v>1834</v>
      </c>
      <c r="C14613" s="7" t="s">
        <v>5</v>
      </c>
      <c r="D14613" s="24">
        <v>615006.77</v>
      </c>
      <c r="E14613">
        <f>INDEX('B. Store opening dates'!$B$5:$B$2448,MATCH('A. Sales by store'!B14613,'B. Store opening dates'!$A$5:$A$2448,0))</f>
        <v>2013</v>
      </c>
      <c r="F14613" t="str">
        <f t="shared" si="456"/>
        <v>Old</v>
      </c>
      <c r="G14613" t="str">
        <f t="shared" si="457"/>
        <v>Existing</v>
      </c>
    </row>
    <row r="14614" spans="1:7" ht="19" x14ac:dyDescent="0.25">
      <c r="A14614" s="7">
        <v>2015</v>
      </c>
      <c r="B14614" s="7" t="s">
        <v>1834</v>
      </c>
      <c r="C14614" s="7" t="s">
        <v>6</v>
      </c>
      <c r="D14614" s="24">
        <v>274335.09000000003</v>
      </c>
      <c r="E14614">
        <f>INDEX('B. Store opening dates'!$B$5:$B$2448,MATCH('A. Sales by store'!B14614,'B. Store opening dates'!$A$5:$A$2448,0))</f>
        <v>2013</v>
      </c>
      <c r="F14614" t="str">
        <f t="shared" si="456"/>
        <v>Old</v>
      </c>
      <c r="G14614" t="str">
        <f t="shared" si="457"/>
        <v>Existing</v>
      </c>
    </row>
    <row r="14615" spans="1:7" ht="19" x14ac:dyDescent="0.25">
      <c r="A14615" s="7">
        <v>2014</v>
      </c>
      <c r="B14615" s="7" t="s">
        <v>1834</v>
      </c>
      <c r="C14615" s="7" t="s">
        <v>6</v>
      </c>
      <c r="D14615" s="24">
        <v>193851.02</v>
      </c>
      <c r="E14615">
        <f>INDEX('B. Store opening dates'!$B$5:$B$2448,MATCH('A. Sales by store'!B14615,'B. Store opening dates'!$A$5:$A$2448,0))</f>
        <v>2013</v>
      </c>
      <c r="F14615" t="str">
        <f t="shared" si="456"/>
        <v>Old</v>
      </c>
      <c r="G14615" t="str">
        <f t="shared" si="457"/>
        <v>Existing</v>
      </c>
    </row>
    <row r="14616" spans="1:7" ht="19" x14ac:dyDescent="0.25">
      <c r="A14616" s="7">
        <v>2015</v>
      </c>
      <c r="B14616" s="7" t="s">
        <v>1834</v>
      </c>
      <c r="C14616" s="7" t="s">
        <v>7</v>
      </c>
      <c r="D14616" s="24">
        <v>120789.35</v>
      </c>
      <c r="E14616">
        <f>INDEX('B. Store opening dates'!$B$5:$B$2448,MATCH('A. Sales by store'!B14616,'B. Store opening dates'!$A$5:$A$2448,0))</f>
        <v>2013</v>
      </c>
      <c r="F14616" t="str">
        <f t="shared" si="456"/>
        <v>Old</v>
      </c>
      <c r="G14616" t="str">
        <f t="shared" si="457"/>
        <v>Existing</v>
      </c>
    </row>
    <row r="14617" spans="1:7" ht="19" x14ac:dyDescent="0.25">
      <c r="A14617" s="7">
        <v>2014</v>
      </c>
      <c r="B14617" s="7" t="s">
        <v>1834</v>
      </c>
      <c r="C14617" s="7" t="s">
        <v>7</v>
      </c>
      <c r="D14617" s="24">
        <v>127671.15</v>
      </c>
      <c r="E14617">
        <f>INDEX('B. Store opening dates'!$B$5:$B$2448,MATCH('A. Sales by store'!B14617,'B. Store opening dates'!$A$5:$A$2448,0))</f>
        <v>2013</v>
      </c>
      <c r="F14617" t="str">
        <f t="shared" si="456"/>
        <v>Old</v>
      </c>
      <c r="G14617" t="str">
        <f t="shared" si="457"/>
        <v>Existing</v>
      </c>
    </row>
    <row r="14618" spans="1:7" ht="19" x14ac:dyDescent="0.25">
      <c r="A14618" s="7">
        <v>2015</v>
      </c>
      <c r="B14618" s="7" t="s">
        <v>1834</v>
      </c>
      <c r="C14618" s="7" t="s">
        <v>8</v>
      </c>
      <c r="D14618" s="24">
        <v>620153.15</v>
      </c>
      <c r="E14618">
        <f>INDEX('B. Store opening dates'!$B$5:$B$2448,MATCH('A. Sales by store'!B14618,'B. Store opening dates'!$A$5:$A$2448,0))</f>
        <v>2013</v>
      </c>
      <c r="F14618" t="str">
        <f t="shared" si="456"/>
        <v>Old</v>
      </c>
      <c r="G14618" t="str">
        <f t="shared" si="457"/>
        <v>Existing</v>
      </c>
    </row>
    <row r="14619" spans="1:7" ht="19" x14ac:dyDescent="0.25">
      <c r="A14619" s="7">
        <v>2014</v>
      </c>
      <c r="B14619" s="7" t="s">
        <v>1834</v>
      </c>
      <c r="C14619" s="7" t="s">
        <v>8</v>
      </c>
      <c r="D14619" s="24">
        <v>647424.77</v>
      </c>
      <c r="E14619">
        <f>INDEX('B. Store opening dates'!$B$5:$B$2448,MATCH('A. Sales by store'!B14619,'B. Store opening dates'!$A$5:$A$2448,0))</f>
        <v>2013</v>
      </c>
      <c r="F14619" t="str">
        <f t="shared" si="456"/>
        <v>Old</v>
      </c>
      <c r="G14619" t="str">
        <f t="shared" si="457"/>
        <v>Existing</v>
      </c>
    </row>
    <row r="14620" spans="1:7" ht="19" x14ac:dyDescent="0.25">
      <c r="A14620" s="7">
        <v>2015</v>
      </c>
      <c r="B14620" s="7" t="s">
        <v>1835</v>
      </c>
      <c r="C14620" s="7" t="s">
        <v>5</v>
      </c>
      <c r="D14620" s="24">
        <v>882377.79</v>
      </c>
      <c r="E14620">
        <f>INDEX('B. Store opening dates'!$B$5:$B$2448,MATCH('A. Sales by store'!B14620,'B. Store opening dates'!$A$5:$A$2448,0))</f>
        <v>2013</v>
      </c>
      <c r="F14620" t="str">
        <f t="shared" si="456"/>
        <v>Old</v>
      </c>
      <c r="G14620" t="str">
        <f t="shared" si="457"/>
        <v>Existing</v>
      </c>
    </row>
    <row r="14621" spans="1:7" ht="19" x14ac:dyDescent="0.25">
      <c r="A14621" s="7">
        <v>2014</v>
      </c>
      <c r="B14621" s="7" t="s">
        <v>1835</v>
      </c>
      <c r="C14621" s="7" t="s">
        <v>5</v>
      </c>
      <c r="D14621" s="24">
        <v>978076.59</v>
      </c>
      <c r="E14621">
        <f>INDEX('B. Store opening dates'!$B$5:$B$2448,MATCH('A. Sales by store'!B14621,'B. Store opening dates'!$A$5:$A$2448,0))</f>
        <v>2013</v>
      </c>
      <c r="F14621" t="str">
        <f t="shared" si="456"/>
        <v>Old</v>
      </c>
      <c r="G14621" t="str">
        <f t="shared" si="457"/>
        <v>Existing</v>
      </c>
    </row>
    <row r="14622" spans="1:7" ht="19" x14ac:dyDescent="0.25">
      <c r="A14622" s="7">
        <v>2015</v>
      </c>
      <c r="B14622" s="7" t="s">
        <v>1835</v>
      </c>
      <c r="C14622" s="7" t="s">
        <v>6</v>
      </c>
      <c r="D14622" s="24">
        <v>313421.73</v>
      </c>
      <c r="E14622">
        <f>INDEX('B. Store opening dates'!$B$5:$B$2448,MATCH('A. Sales by store'!B14622,'B. Store opening dates'!$A$5:$A$2448,0))</f>
        <v>2013</v>
      </c>
      <c r="F14622" t="str">
        <f t="shared" si="456"/>
        <v>Old</v>
      </c>
      <c r="G14622" t="str">
        <f t="shared" si="457"/>
        <v>Existing</v>
      </c>
    </row>
    <row r="14623" spans="1:7" ht="19" x14ac:dyDescent="0.25">
      <c r="A14623" s="7">
        <v>2014</v>
      </c>
      <c r="B14623" s="7" t="s">
        <v>1835</v>
      </c>
      <c r="C14623" s="7" t="s">
        <v>6</v>
      </c>
      <c r="D14623" s="24">
        <v>217066.45</v>
      </c>
      <c r="E14623">
        <f>INDEX('B. Store opening dates'!$B$5:$B$2448,MATCH('A. Sales by store'!B14623,'B. Store opening dates'!$A$5:$A$2448,0))</f>
        <v>2013</v>
      </c>
      <c r="F14623" t="str">
        <f t="shared" si="456"/>
        <v>Old</v>
      </c>
      <c r="G14623" t="str">
        <f t="shared" si="457"/>
        <v>Existing</v>
      </c>
    </row>
    <row r="14624" spans="1:7" ht="19" x14ac:dyDescent="0.25">
      <c r="A14624" s="7">
        <v>2015</v>
      </c>
      <c r="B14624" s="7" t="s">
        <v>1835</v>
      </c>
      <c r="C14624" s="7" t="s">
        <v>7</v>
      </c>
      <c r="D14624" s="24">
        <v>215919.87</v>
      </c>
      <c r="E14624">
        <f>INDEX('B. Store opening dates'!$B$5:$B$2448,MATCH('A. Sales by store'!B14624,'B. Store opening dates'!$A$5:$A$2448,0))</f>
        <v>2013</v>
      </c>
      <c r="F14624" t="str">
        <f t="shared" si="456"/>
        <v>Old</v>
      </c>
      <c r="G14624" t="str">
        <f t="shared" si="457"/>
        <v>Existing</v>
      </c>
    </row>
    <row r="14625" spans="1:7" ht="19" x14ac:dyDescent="0.25">
      <c r="A14625" s="7">
        <v>2014</v>
      </c>
      <c r="B14625" s="7" t="s">
        <v>1835</v>
      </c>
      <c r="C14625" s="7" t="s">
        <v>7</v>
      </c>
      <c r="D14625" s="24">
        <v>225556.01</v>
      </c>
      <c r="E14625">
        <f>INDEX('B. Store opening dates'!$B$5:$B$2448,MATCH('A. Sales by store'!B14625,'B. Store opening dates'!$A$5:$A$2448,0))</f>
        <v>2013</v>
      </c>
      <c r="F14625" t="str">
        <f t="shared" si="456"/>
        <v>Old</v>
      </c>
      <c r="G14625" t="str">
        <f t="shared" si="457"/>
        <v>Existing</v>
      </c>
    </row>
    <row r="14626" spans="1:7" ht="19" x14ac:dyDescent="0.25">
      <c r="A14626" s="7">
        <v>2015</v>
      </c>
      <c r="B14626" s="7" t="s">
        <v>1835</v>
      </c>
      <c r="C14626" s="7" t="s">
        <v>8</v>
      </c>
      <c r="D14626" s="24">
        <v>554657.43999999994</v>
      </c>
      <c r="E14626">
        <f>INDEX('B. Store opening dates'!$B$5:$B$2448,MATCH('A. Sales by store'!B14626,'B. Store opening dates'!$A$5:$A$2448,0))</f>
        <v>2013</v>
      </c>
      <c r="F14626" t="str">
        <f t="shared" si="456"/>
        <v>Old</v>
      </c>
      <c r="G14626" t="str">
        <f t="shared" si="457"/>
        <v>Existing</v>
      </c>
    </row>
    <row r="14627" spans="1:7" ht="19" x14ac:dyDescent="0.25">
      <c r="A14627" s="7">
        <v>2014</v>
      </c>
      <c r="B14627" s="7" t="s">
        <v>1835</v>
      </c>
      <c r="C14627" s="7" t="s">
        <v>8</v>
      </c>
      <c r="D14627" s="24">
        <v>580096.34</v>
      </c>
      <c r="E14627">
        <f>INDEX('B. Store opening dates'!$B$5:$B$2448,MATCH('A. Sales by store'!B14627,'B. Store opening dates'!$A$5:$A$2448,0))</f>
        <v>2013</v>
      </c>
      <c r="F14627" t="str">
        <f t="shared" si="456"/>
        <v>Old</v>
      </c>
      <c r="G14627" t="str">
        <f t="shared" si="457"/>
        <v>Existing</v>
      </c>
    </row>
    <row r="14628" spans="1:7" ht="19" x14ac:dyDescent="0.25">
      <c r="A14628" s="7">
        <v>2015</v>
      </c>
      <c r="B14628" s="7" t="s">
        <v>1836</v>
      </c>
      <c r="C14628" s="7" t="s">
        <v>5</v>
      </c>
      <c r="D14628" s="24">
        <v>788759.31</v>
      </c>
      <c r="E14628">
        <f>INDEX('B. Store opening dates'!$B$5:$B$2448,MATCH('A. Sales by store'!B14628,'B. Store opening dates'!$A$5:$A$2448,0))</f>
        <v>2013</v>
      </c>
      <c r="F14628" t="str">
        <f t="shared" si="456"/>
        <v>Old</v>
      </c>
      <c r="G14628" t="str">
        <f t="shared" si="457"/>
        <v>Existing</v>
      </c>
    </row>
    <row r="14629" spans="1:7" ht="19" x14ac:dyDescent="0.25">
      <c r="A14629" s="7">
        <v>2014</v>
      </c>
      <c r="B14629" s="7" t="s">
        <v>1836</v>
      </c>
      <c r="C14629" s="7" t="s">
        <v>5</v>
      </c>
      <c r="D14629" s="24">
        <v>864149.01</v>
      </c>
      <c r="E14629">
        <f>INDEX('B. Store opening dates'!$B$5:$B$2448,MATCH('A. Sales by store'!B14629,'B. Store opening dates'!$A$5:$A$2448,0))</f>
        <v>2013</v>
      </c>
      <c r="F14629" t="str">
        <f t="shared" si="456"/>
        <v>Old</v>
      </c>
      <c r="G14629" t="str">
        <f t="shared" si="457"/>
        <v>Existing</v>
      </c>
    </row>
    <row r="14630" spans="1:7" ht="19" x14ac:dyDescent="0.25">
      <c r="A14630" s="7">
        <v>2015</v>
      </c>
      <c r="B14630" s="7" t="s">
        <v>1836</v>
      </c>
      <c r="C14630" s="7" t="s">
        <v>6</v>
      </c>
      <c r="D14630" s="24">
        <v>265706.23</v>
      </c>
      <c r="E14630">
        <f>INDEX('B. Store opening dates'!$B$5:$B$2448,MATCH('A. Sales by store'!B14630,'B. Store opening dates'!$A$5:$A$2448,0))</f>
        <v>2013</v>
      </c>
      <c r="F14630" t="str">
        <f t="shared" si="456"/>
        <v>Old</v>
      </c>
      <c r="G14630" t="str">
        <f t="shared" si="457"/>
        <v>Existing</v>
      </c>
    </row>
    <row r="14631" spans="1:7" ht="19" x14ac:dyDescent="0.25">
      <c r="A14631" s="7">
        <v>2014</v>
      </c>
      <c r="B14631" s="7" t="s">
        <v>1836</v>
      </c>
      <c r="C14631" s="7" t="s">
        <v>6</v>
      </c>
      <c r="D14631" s="24">
        <v>195127.4</v>
      </c>
      <c r="E14631">
        <f>INDEX('B. Store opening dates'!$B$5:$B$2448,MATCH('A. Sales by store'!B14631,'B. Store opening dates'!$A$5:$A$2448,0))</f>
        <v>2013</v>
      </c>
      <c r="F14631" t="str">
        <f t="shared" si="456"/>
        <v>Old</v>
      </c>
      <c r="G14631" t="str">
        <f t="shared" si="457"/>
        <v>Existing</v>
      </c>
    </row>
    <row r="14632" spans="1:7" ht="19" x14ac:dyDescent="0.25">
      <c r="A14632" s="7">
        <v>2015</v>
      </c>
      <c r="B14632" s="7" t="s">
        <v>1836</v>
      </c>
      <c r="C14632" s="7" t="s">
        <v>7</v>
      </c>
      <c r="D14632" s="24">
        <v>88081.89</v>
      </c>
      <c r="E14632">
        <f>INDEX('B. Store opening dates'!$B$5:$B$2448,MATCH('A. Sales by store'!B14632,'B. Store opening dates'!$A$5:$A$2448,0))</f>
        <v>2013</v>
      </c>
      <c r="F14632" t="str">
        <f t="shared" si="456"/>
        <v>Old</v>
      </c>
      <c r="G14632" t="str">
        <f t="shared" si="457"/>
        <v>Existing</v>
      </c>
    </row>
    <row r="14633" spans="1:7" ht="19" x14ac:dyDescent="0.25">
      <c r="A14633" s="7">
        <v>2014</v>
      </c>
      <c r="B14633" s="7" t="s">
        <v>1836</v>
      </c>
      <c r="C14633" s="7" t="s">
        <v>7</v>
      </c>
      <c r="D14633" s="24">
        <v>92664.19</v>
      </c>
      <c r="E14633">
        <f>INDEX('B. Store opening dates'!$B$5:$B$2448,MATCH('A. Sales by store'!B14633,'B. Store opening dates'!$A$5:$A$2448,0))</f>
        <v>2013</v>
      </c>
      <c r="F14633" t="str">
        <f t="shared" si="456"/>
        <v>Old</v>
      </c>
      <c r="G14633" t="str">
        <f t="shared" si="457"/>
        <v>Existing</v>
      </c>
    </row>
    <row r="14634" spans="1:7" ht="19" x14ac:dyDescent="0.25">
      <c r="A14634" s="7">
        <v>2015</v>
      </c>
      <c r="B14634" s="7" t="s">
        <v>1836</v>
      </c>
      <c r="C14634" s="7" t="s">
        <v>8</v>
      </c>
      <c r="D14634" s="24">
        <v>488637.41</v>
      </c>
      <c r="E14634">
        <f>INDEX('B. Store opening dates'!$B$5:$B$2448,MATCH('A. Sales by store'!B14634,'B. Store opening dates'!$A$5:$A$2448,0))</f>
        <v>2013</v>
      </c>
      <c r="F14634" t="str">
        <f t="shared" si="456"/>
        <v>Old</v>
      </c>
      <c r="G14634" t="str">
        <f t="shared" si="457"/>
        <v>Existing</v>
      </c>
    </row>
    <row r="14635" spans="1:7" ht="19" x14ac:dyDescent="0.25">
      <c r="A14635" s="7">
        <v>2014</v>
      </c>
      <c r="B14635" s="7" t="s">
        <v>1836</v>
      </c>
      <c r="C14635" s="7" t="s">
        <v>8</v>
      </c>
      <c r="D14635" s="24">
        <v>508074.47</v>
      </c>
      <c r="E14635">
        <f>INDEX('B. Store opening dates'!$B$5:$B$2448,MATCH('A. Sales by store'!B14635,'B. Store opening dates'!$A$5:$A$2448,0))</f>
        <v>2013</v>
      </c>
      <c r="F14635" t="str">
        <f t="shared" si="456"/>
        <v>Old</v>
      </c>
      <c r="G14635" t="str">
        <f t="shared" si="457"/>
        <v>Existing</v>
      </c>
    </row>
    <row r="14636" spans="1:7" ht="19" x14ac:dyDescent="0.25">
      <c r="A14636" s="7">
        <v>2015</v>
      </c>
      <c r="B14636" s="7" t="s">
        <v>1837</v>
      </c>
      <c r="C14636" s="7" t="s">
        <v>5</v>
      </c>
      <c r="D14636" s="24">
        <v>723013.58</v>
      </c>
      <c r="E14636">
        <f>INDEX('B. Store opening dates'!$B$5:$B$2448,MATCH('A. Sales by store'!B14636,'B. Store opening dates'!$A$5:$A$2448,0))</f>
        <v>2013</v>
      </c>
      <c r="F14636" t="str">
        <f t="shared" si="456"/>
        <v>Old</v>
      </c>
      <c r="G14636" t="str">
        <f t="shared" si="457"/>
        <v>Existing</v>
      </c>
    </row>
    <row r="14637" spans="1:7" ht="19" x14ac:dyDescent="0.25">
      <c r="A14637" s="7">
        <v>2014</v>
      </c>
      <c r="B14637" s="7" t="s">
        <v>1837</v>
      </c>
      <c r="C14637" s="7" t="s">
        <v>5</v>
      </c>
      <c r="D14637" s="24">
        <v>798777.55</v>
      </c>
      <c r="E14637">
        <f>INDEX('B. Store opening dates'!$B$5:$B$2448,MATCH('A. Sales by store'!B14637,'B. Store opening dates'!$A$5:$A$2448,0))</f>
        <v>2013</v>
      </c>
      <c r="F14637" t="str">
        <f t="shared" si="456"/>
        <v>Old</v>
      </c>
      <c r="G14637" t="str">
        <f t="shared" si="457"/>
        <v>Existing</v>
      </c>
    </row>
    <row r="14638" spans="1:7" ht="19" x14ac:dyDescent="0.25">
      <c r="A14638" s="7">
        <v>2015</v>
      </c>
      <c r="B14638" s="7" t="s">
        <v>1837</v>
      </c>
      <c r="C14638" s="7" t="s">
        <v>6</v>
      </c>
      <c r="D14638" s="24">
        <v>391140.91</v>
      </c>
      <c r="E14638">
        <f>INDEX('B. Store opening dates'!$B$5:$B$2448,MATCH('A. Sales by store'!B14638,'B. Store opening dates'!$A$5:$A$2448,0))</f>
        <v>2013</v>
      </c>
      <c r="F14638" t="str">
        <f t="shared" si="456"/>
        <v>Old</v>
      </c>
      <c r="G14638" t="str">
        <f t="shared" si="457"/>
        <v>Existing</v>
      </c>
    </row>
    <row r="14639" spans="1:7" ht="19" x14ac:dyDescent="0.25">
      <c r="A14639" s="7">
        <v>2014</v>
      </c>
      <c r="B14639" s="7" t="s">
        <v>1837</v>
      </c>
      <c r="C14639" s="7" t="s">
        <v>6</v>
      </c>
      <c r="D14639" s="24">
        <v>277412.59000000003</v>
      </c>
      <c r="E14639">
        <f>INDEX('B. Store opening dates'!$B$5:$B$2448,MATCH('A. Sales by store'!B14639,'B. Store opening dates'!$A$5:$A$2448,0))</f>
        <v>2013</v>
      </c>
      <c r="F14639" t="str">
        <f t="shared" si="456"/>
        <v>Old</v>
      </c>
      <c r="G14639" t="str">
        <f t="shared" si="457"/>
        <v>Existing</v>
      </c>
    </row>
    <row r="14640" spans="1:7" ht="19" x14ac:dyDescent="0.25">
      <c r="A14640" s="7">
        <v>2015</v>
      </c>
      <c r="B14640" s="7" t="s">
        <v>1837</v>
      </c>
      <c r="C14640" s="7" t="s">
        <v>7</v>
      </c>
      <c r="D14640" s="24">
        <v>84307.81</v>
      </c>
      <c r="E14640">
        <f>INDEX('B. Store opening dates'!$B$5:$B$2448,MATCH('A. Sales by store'!B14640,'B. Store opening dates'!$A$5:$A$2448,0))</f>
        <v>2013</v>
      </c>
      <c r="F14640" t="str">
        <f t="shared" si="456"/>
        <v>Old</v>
      </c>
      <c r="G14640" t="str">
        <f t="shared" si="457"/>
        <v>Existing</v>
      </c>
    </row>
    <row r="14641" spans="1:7" ht="19" x14ac:dyDescent="0.25">
      <c r="A14641" s="7">
        <v>2014</v>
      </c>
      <c r="B14641" s="7" t="s">
        <v>1837</v>
      </c>
      <c r="C14641" s="7" t="s">
        <v>7</v>
      </c>
      <c r="D14641" s="24">
        <v>88989.02</v>
      </c>
      <c r="E14641">
        <f>INDEX('B. Store opening dates'!$B$5:$B$2448,MATCH('A. Sales by store'!B14641,'B. Store opening dates'!$A$5:$A$2448,0))</f>
        <v>2013</v>
      </c>
      <c r="F14641" t="str">
        <f t="shared" si="456"/>
        <v>Old</v>
      </c>
      <c r="G14641" t="str">
        <f t="shared" si="457"/>
        <v>Existing</v>
      </c>
    </row>
    <row r="14642" spans="1:7" ht="19" x14ac:dyDescent="0.25">
      <c r="A14642" s="7">
        <v>2015</v>
      </c>
      <c r="B14642" s="7" t="s">
        <v>1837</v>
      </c>
      <c r="C14642" s="7" t="s">
        <v>8</v>
      </c>
      <c r="D14642" s="24">
        <v>682672.02</v>
      </c>
      <c r="E14642">
        <f>INDEX('B. Store opening dates'!$B$5:$B$2448,MATCH('A. Sales by store'!B14642,'B. Store opening dates'!$A$5:$A$2448,0))</f>
        <v>2013</v>
      </c>
      <c r="F14642" t="str">
        <f t="shared" si="456"/>
        <v>Old</v>
      </c>
      <c r="G14642" t="str">
        <f t="shared" si="457"/>
        <v>Existing</v>
      </c>
    </row>
    <row r="14643" spans="1:7" ht="19" x14ac:dyDescent="0.25">
      <c r="A14643" s="7">
        <v>2014</v>
      </c>
      <c r="B14643" s="7" t="s">
        <v>1837</v>
      </c>
      <c r="C14643" s="7" t="s">
        <v>8</v>
      </c>
      <c r="D14643" s="24">
        <v>711675.63</v>
      </c>
      <c r="E14643">
        <f>INDEX('B. Store opening dates'!$B$5:$B$2448,MATCH('A. Sales by store'!B14643,'B. Store opening dates'!$A$5:$A$2448,0))</f>
        <v>2013</v>
      </c>
      <c r="F14643" t="str">
        <f t="shared" si="456"/>
        <v>Old</v>
      </c>
      <c r="G14643" t="str">
        <f t="shared" si="457"/>
        <v>Existing</v>
      </c>
    </row>
    <row r="14644" spans="1:7" ht="19" x14ac:dyDescent="0.25">
      <c r="A14644" s="7">
        <v>2015</v>
      </c>
      <c r="B14644" s="7" t="s">
        <v>1838</v>
      </c>
      <c r="C14644" s="7" t="s">
        <v>5</v>
      </c>
      <c r="D14644" s="24">
        <v>863113.57</v>
      </c>
      <c r="E14644">
        <f>INDEX('B. Store opening dates'!$B$5:$B$2448,MATCH('A. Sales by store'!B14644,'B. Store opening dates'!$A$5:$A$2448,0))</f>
        <v>2013</v>
      </c>
      <c r="F14644" t="str">
        <f t="shared" si="456"/>
        <v>Old</v>
      </c>
      <c r="G14644" t="str">
        <f t="shared" si="457"/>
        <v>Existing</v>
      </c>
    </row>
    <row r="14645" spans="1:7" ht="19" x14ac:dyDescent="0.25">
      <c r="A14645" s="7">
        <v>2014</v>
      </c>
      <c r="B14645" s="7" t="s">
        <v>1838</v>
      </c>
      <c r="C14645" s="7" t="s">
        <v>5</v>
      </c>
      <c r="D14645" s="24">
        <v>943095.71</v>
      </c>
      <c r="E14645">
        <f>INDEX('B. Store opening dates'!$B$5:$B$2448,MATCH('A. Sales by store'!B14645,'B. Store opening dates'!$A$5:$A$2448,0))</f>
        <v>2013</v>
      </c>
      <c r="F14645" t="str">
        <f t="shared" si="456"/>
        <v>Old</v>
      </c>
      <c r="G14645" t="str">
        <f t="shared" si="457"/>
        <v>Existing</v>
      </c>
    </row>
    <row r="14646" spans="1:7" ht="19" x14ac:dyDescent="0.25">
      <c r="A14646" s="7">
        <v>2015</v>
      </c>
      <c r="B14646" s="7" t="s">
        <v>1838</v>
      </c>
      <c r="C14646" s="7" t="s">
        <v>6</v>
      </c>
      <c r="D14646" s="24">
        <v>593507.44999999995</v>
      </c>
      <c r="E14646">
        <f>INDEX('B. Store opening dates'!$B$5:$B$2448,MATCH('A. Sales by store'!B14646,'B. Store opening dates'!$A$5:$A$2448,0))</f>
        <v>2013</v>
      </c>
      <c r="F14646" t="str">
        <f t="shared" si="456"/>
        <v>Old</v>
      </c>
      <c r="G14646" t="str">
        <f t="shared" si="457"/>
        <v>Existing</v>
      </c>
    </row>
    <row r="14647" spans="1:7" ht="19" x14ac:dyDescent="0.25">
      <c r="A14647" s="7">
        <v>2014</v>
      </c>
      <c r="B14647" s="7" t="s">
        <v>1838</v>
      </c>
      <c r="C14647" s="7" t="s">
        <v>6</v>
      </c>
      <c r="D14647" s="24">
        <v>416489.93</v>
      </c>
      <c r="E14647">
        <f>INDEX('B. Store opening dates'!$B$5:$B$2448,MATCH('A. Sales by store'!B14647,'B. Store opening dates'!$A$5:$A$2448,0))</f>
        <v>2013</v>
      </c>
      <c r="F14647" t="str">
        <f t="shared" si="456"/>
        <v>Old</v>
      </c>
      <c r="G14647" t="str">
        <f t="shared" si="457"/>
        <v>Existing</v>
      </c>
    </row>
    <row r="14648" spans="1:7" ht="19" x14ac:dyDescent="0.25">
      <c r="A14648" s="7">
        <v>2015</v>
      </c>
      <c r="B14648" s="7" t="s">
        <v>1838</v>
      </c>
      <c r="C14648" s="7" t="s">
        <v>7</v>
      </c>
      <c r="D14648" s="24">
        <v>213212.86</v>
      </c>
      <c r="E14648">
        <f>INDEX('B. Store opening dates'!$B$5:$B$2448,MATCH('A. Sales by store'!B14648,'B. Store opening dates'!$A$5:$A$2448,0))</f>
        <v>2013</v>
      </c>
      <c r="F14648" t="str">
        <f t="shared" si="456"/>
        <v>Old</v>
      </c>
      <c r="G14648" t="str">
        <f t="shared" si="457"/>
        <v>Existing</v>
      </c>
    </row>
    <row r="14649" spans="1:7" ht="19" x14ac:dyDescent="0.25">
      <c r="A14649" s="7">
        <v>2014</v>
      </c>
      <c r="B14649" s="7" t="s">
        <v>1838</v>
      </c>
      <c r="C14649" s="7" t="s">
        <v>7</v>
      </c>
      <c r="D14649" s="24">
        <v>223096.95</v>
      </c>
      <c r="E14649">
        <f>INDEX('B. Store opening dates'!$B$5:$B$2448,MATCH('A. Sales by store'!B14649,'B. Store opening dates'!$A$5:$A$2448,0))</f>
        <v>2013</v>
      </c>
      <c r="F14649" t="str">
        <f t="shared" si="456"/>
        <v>Old</v>
      </c>
      <c r="G14649" t="str">
        <f t="shared" si="457"/>
        <v>Existing</v>
      </c>
    </row>
    <row r="14650" spans="1:7" ht="19" x14ac:dyDescent="0.25">
      <c r="A14650" s="7">
        <v>2015</v>
      </c>
      <c r="B14650" s="7" t="s">
        <v>1838</v>
      </c>
      <c r="C14650" s="7" t="s">
        <v>8</v>
      </c>
      <c r="D14650" s="24">
        <v>682203.9</v>
      </c>
      <c r="E14650">
        <f>INDEX('B. Store opening dates'!$B$5:$B$2448,MATCH('A. Sales by store'!B14650,'B. Store opening dates'!$A$5:$A$2448,0))</f>
        <v>2013</v>
      </c>
      <c r="F14650" t="str">
        <f t="shared" si="456"/>
        <v>Old</v>
      </c>
      <c r="G14650" t="str">
        <f t="shared" si="457"/>
        <v>Existing</v>
      </c>
    </row>
    <row r="14651" spans="1:7" ht="19" x14ac:dyDescent="0.25">
      <c r="A14651" s="7">
        <v>2014</v>
      </c>
      <c r="B14651" s="7" t="s">
        <v>1838</v>
      </c>
      <c r="C14651" s="7" t="s">
        <v>8</v>
      </c>
      <c r="D14651" s="24">
        <v>703739.9</v>
      </c>
      <c r="E14651">
        <f>INDEX('B. Store opening dates'!$B$5:$B$2448,MATCH('A. Sales by store'!B14651,'B. Store opening dates'!$A$5:$A$2448,0))</f>
        <v>2013</v>
      </c>
      <c r="F14651" t="str">
        <f t="shared" si="456"/>
        <v>Old</v>
      </c>
      <c r="G14651" t="str">
        <f t="shared" si="457"/>
        <v>Existing</v>
      </c>
    </row>
    <row r="14652" spans="1:7" ht="19" x14ac:dyDescent="0.25">
      <c r="A14652" s="7">
        <v>2015</v>
      </c>
      <c r="B14652" s="7" t="s">
        <v>1839</v>
      </c>
      <c r="C14652" s="7" t="s">
        <v>5</v>
      </c>
      <c r="D14652" s="24">
        <v>621936.42000000004</v>
      </c>
      <c r="E14652">
        <f>INDEX('B. Store opening dates'!$B$5:$B$2448,MATCH('A. Sales by store'!B14652,'B. Store opening dates'!$A$5:$A$2448,0))</f>
        <v>2013</v>
      </c>
      <c r="F14652" t="str">
        <f t="shared" si="456"/>
        <v>Old</v>
      </c>
      <c r="G14652" t="str">
        <f t="shared" si="457"/>
        <v>Existing</v>
      </c>
    </row>
    <row r="14653" spans="1:7" ht="19" x14ac:dyDescent="0.25">
      <c r="A14653" s="7">
        <v>2014</v>
      </c>
      <c r="B14653" s="7" t="s">
        <v>1839</v>
      </c>
      <c r="C14653" s="7" t="s">
        <v>5</v>
      </c>
      <c r="D14653" s="24">
        <v>681236.23</v>
      </c>
      <c r="E14653">
        <f>INDEX('B. Store opening dates'!$B$5:$B$2448,MATCH('A. Sales by store'!B14653,'B. Store opening dates'!$A$5:$A$2448,0))</f>
        <v>2013</v>
      </c>
      <c r="F14653" t="str">
        <f t="shared" si="456"/>
        <v>Old</v>
      </c>
      <c r="G14653" t="str">
        <f t="shared" si="457"/>
        <v>Existing</v>
      </c>
    </row>
    <row r="14654" spans="1:7" ht="19" x14ac:dyDescent="0.25">
      <c r="A14654" s="7">
        <v>2015</v>
      </c>
      <c r="B14654" s="7" t="s">
        <v>1839</v>
      </c>
      <c r="C14654" s="7" t="s">
        <v>6</v>
      </c>
      <c r="D14654" s="24">
        <v>461431.9</v>
      </c>
      <c r="E14654">
        <f>INDEX('B. Store opening dates'!$B$5:$B$2448,MATCH('A. Sales by store'!B14654,'B. Store opening dates'!$A$5:$A$2448,0))</f>
        <v>2013</v>
      </c>
      <c r="F14654" t="str">
        <f t="shared" si="456"/>
        <v>Old</v>
      </c>
      <c r="G14654" t="str">
        <f t="shared" si="457"/>
        <v>Existing</v>
      </c>
    </row>
    <row r="14655" spans="1:7" ht="19" x14ac:dyDescent="0.25">
      <c r="A14655" s="7">
        <v>2014</v>
      </c>
      <c r="B14655" s="7" t="s">
        <v>1839</v>
      </c>
      <c r="C14655" s="7" t="s">
        <v>6</v>
      </c>
      <c r="D14655" s="24">
        <v>320887.18</v>
      </c>
      <c r="E14655">
        <f>INDEX('B. Store opening dates'!$B$5:$B$2448,MATCH('A. Sales by store'!B14655,'B. Store opening dates'!$A$5:$A$2448,0))</f>
        <v>2013</v>
      </c>
      <c r="F14655" t="str">
        <f t="shared" si="456"/>
        <v>Old</v>
      </c>
      <c r="G14655" t="str">
        <f t="shared" si="457"/>
        <v>Existing</v>
      </c>
    </row>
    <row r="14656" spans="1:7" ht="19" x14ac:dyDescent="0.25">
      <c r="A14656" s="7">
        <v>2015</v>
      </c>
      <c r="B14656" s="7" t="s">
        <v>1839</v>
      </c>
      <c r="C14656" s="7" t="s">
        <v>7</v>
      </c>
      <c r="D14656" s="24">
        <v>162466.87</v>
      </c>
      <c r="E14656">
        <f>INDEX('B. Store opening dates'!$B$5:$B$2448,MATCH('A. Sales by store'!B14656,'B. Store opening dates'!$A$5:$A$2448,0))</f>
        <v>2013</v>
      </c>
      <c r="F14656" t="str">
        <f t="shared" si="456"/>
        <v>Old</v>
      </c>
      <c r="G14656" t="str">
        <f t="shared" si="457"/>
        <v>Existing</v>
      </c>
    </row>
    <row r="14657" spans="1:7" ht="19" x14ac:dyDescent="0.25">
      <c r="A14657" s="7">
        <v>2014</v>
      </c>
      <c r="B14657" s="7" t="s">
        <v>1839</v>
      </c>
      <c r="C14657" s="7" t="s">
        <v>7</v>
      </c>
      <c r="D14657" s="24">
        <v>172833.92000000001</v>
      </c>
      <c r="E14657">
        <f>INDEX('B. Store opening dates'!$B$5:$B$2448,MATCH('A. Sales by store'!B14657,'B. Store opening dates'!$A$5:$A$2448,0))</f>
        <v>2013</v>
      </c>
      <c r="F14657" t="str">
        <f t="shared" si="456"/>
        <v>Old</v>
      </c>
      <c r="G14657" t="str">
        <f t="shared" si="457"/>
        <v>Existing</v>
      </c>
    </row>
    <row r="14658" spans="1:7" ht="19" x14ac:dyDescent="0.25">
      <c r="A14658" s="7">
        <v>2015</v>
      </c>
      <c r="B14658" s="7" t="s">
        <v>1839</v>
      </c>
      <c r="C14658" s="7" t="s">
        <v>8</v>
      </c>
      <c r="D14658" s="24">
        <v>640006.40000000002</v>
      </c>
      <c r="E14658">
        <f>INDEX('B. Store opening dates'!$B$5:$B$2448,MATCH('A. Sales by store'!B14658,'B. Store opening dates'!$A$5:$A$2448,0))</f>
        <v>2013</v>
      </c>
      <c r="F14658" t="str">
        <f t="shared" si="456"/>
        <v>Old</v>
      </c>
      <c r="G14658" t="str">
        <f t="shared" si="457"/>
        <v>Existing</v>
      </c>
    </row>
    <row r="14659" spans="1:7" ht="19" x14ac:dyDescent="0.25">
      <c r="A14659" s="7">
        <v>2014</v>
      </c>
      <c r="B14659" s="7" t="s">
        <v>1839</v>
      </c>
      <c r="C14659" s="7" t="s">
        <v>8</v>
      </c>
      <c r="D14659" s="24">
        <v>660307.38</v>
      </c>
      <c r="E14659">
        <f>INDEX('B. Store opening dates'!$B$5:$B$2448,MATCH('A. Sales by store'!B14659,'B. Store opening dates'!$A$5:$A$2448,0))</f>
        <v>2013</v>
      </c>
      <c r="F14659" t="str">
        <f t="shared" si="456"/>
        <v>Old</v>
      </c>
      <c r="G14659" t="str">
        <f t="shared" si="457"/>
        <v>Existing</v>
      </c>
    </row>
    <row r="14660" spans="1:7" ht="19" x14ac:dyDescent="0.25">
      <c r="A14660" s="7">
        <v>2015</v>
      </c>
      <c r="B14660" s="7" t="s">
        <v>1840</v>
      </c>
      <c r="C14660" s="7" t="s">
        <v>5</v>
      </c>
      <c r="D14660" s="24">
        <v>872106.4</v>
      </c>
      <c r="E14660">
        <f>INDEX('B. Store opening dates'!$B$5:$B$2448,MATCH('A. Sales by store'!B14660,'B. Store opening dates'!$A$5:$A$2448,0))</f>
        <v>2013</v>
      </c>
      <c r="F14660" t="str">
        <f t="shared" si="456"/>
        <v>Old</v>
      </c>
      <c r="G14660" t="str">
        <f t="shared" si="457"/>
        <v>Existing</v>
      </c>
    </row>
    <row r="14661" spans="1:7" ht="19" x14ac:dyDescent="0.25">
      <c r="A14661" s="7">
        <v>2014</v>
      </c>
      <c r="B14661" s="7" t="s">
        <v>1840</v>
      </c>
      <c r="C14661" s="7" t="s">
        <v>5</v>
      </c>
      <c r="D14661" s="24">
        <v>961249.97</v>
      </c>
      <c r="E14661">
        <f>INDEX('B. Store opening dates'!$B$5:$B$2448,MATCH('A. Sales by store'!B14661,'B. Store opening dates'!$A$5:$A$2448,0))</f>
        <v>2013</v>
      </c>
      <c r="F14661" t="str">
        <f t="shared" ref="F14661:F14724" si="458">IF(A14661 = 2015, IF(E14661&lt; 2015, "Old","New"),IF(E14661 &lt; 2014, "Old","New"))</f>
        <v>Old</v>
      </c>
      <c r="G14661" t="str">
        <f t="shared" ref="G14661:G14724" si="459">IF(A14661 = 2015, IF(E14661&lt; 2015, "Existing","New"),"Existing")</f>
        <v>Existing</v>
      </c>
    </row>
    <row r="14662" spans="1:7" ht="19" x14ac:dyDescent="0.25">
      <c r="A14662" s="7">
        <v>2015</v>
      </c>
      <c r="B14662" s="7" t="s">
        <v>1840</v>
      </c>
      <c r="C14662" s="7" t="s">
        <v>6</v>
      </c>
      <c r="D14662" s="24">
        <v>294012.07</v>
      </c>
      <c r="E14662">
        <f>INDEX('B. Store opening dates'!$B$5:$B$2448,MATCH('A. Sales by store'!B14662,'B. Store opening dates'!$A$5:$A$2448,0))</f>
        <v>2013</v>
      </c>
      <c r="F14662" t="str">
        <f t="shared" si="458"/>
        <v>Old</v>
      </c>
      <c r="G14662" t="str">
        <f t="shared" si="459"/>
        <v>Existing</v>
      </c>
    </row>
    <row r="14663" spans="1:7" ht="19" x14ac:dyDescent="0.25">
      <c r="A14663" s="7">
        <v>2014</v>
      </c>
      <c r="B14663" s="7" t="s">
        <v>1840</v>
      </c>
      <c r="C14663" s="7" t="s">
        <v>6</v>
      </c>
      <c r="D14663" s="24">
        <v>209809.64</v>
      </c>
      <c r="E14663">
        <f>INDEX('B. Store opening dates'!$B$5:$B$2448,MATCH('A. Sales by store'!B14663,'B. Store opening dates'!$A$5:$A$2448,0))</f>
        <v>2013</v>
      </c>
      <c r="F14663" t="str">
        <f t="shared" si="458"/>
        <v>Old</v>
      </c>
      <c r="G14663" t="str">
        <f t="shared" si="459"/>
        <v>Existing</v>
      </c>
    </row>
    <row r="14664" spans="1:7" ht="19" x14ac:dyDescent="0.25">
      <c r="A14664" s="7">
        <v>2015</v>
      </c>
      <c r="B14664" s="7" t="s">
        <v>1840</v>
      </c>
      <c r="C14664" s="7" t="s">
        <v>7</v>
      </c>
      <c r="D14664" s="24">
        <v>114790.39</v>
      </c>
      <c r="E14664">
        <f>INDEX('B. Store opening dates'!$B$5:$B$2448,MATCH('A. Sales by store'!B14664,'B. Store opening dates'!$A$5:$A$2448,0))</f>
        <v>2013</v>
      </c>
      <c r="F14664" t="str">
        <f t="shared" si="458"/>
        <v>Old</v>
      </c>
      <c r="G14664" t="str">
        <f t="shared" si="459"/>
        <v>Existing</v>
      </c>
    </row>
    <row r="14665" spans="1:7" ht="19" x14ac:dyDescent="0.25">
      <c r="A14665" s="7">
        <v>2014</v>
      </c>
      <c r="B14665" s="7" t="s">
        <v>1840</v>
      </c>
      <c r="C14665" s="7" t="s">
        <v>7</v>
      </c>
      <c r="D14665" s="24">
        <v>122096.8</v>
      </c>
      <c r="E14665">
        <f>INDEX('B. Store opening dates'!$B$5:$B$2448,MATCH('A. Sales by store'!B14665,'B. Store opening dates'!$A$5:$A$2448,0))</f>
        <v>2013</v>
      </c>
      <c r="F14665" t="str">
        <f t="shared" si="458"/>
        <v>Old</v>
      </c>
      <c r="G14665" t="str">
        <f t="shared" si="459"/>
        <v>Existing</v>
      </c>
    </row>
    <row r="14666" spans="1:7" ht="19" x14ac:dyDescent="0.25">
      <c r="A14666" s="7">
        <v>2015</v>
      </c>
      <c r="B14666" s="7" t="s">
        <v>1840</v>
      </c>
      <c r="C14666" s="7" t="s">
        <v>8</v>
      </c>
      <c r="D14666" s="24">
        <v>646622.92000000004</v>
      </c>
      <c r="E14666">
        <f>INDEX('B. Store opening dates'!$B$5:$B$2448,MATCH('A. Sales by store'!B14666,'B. Store opening dates'!$A$5:$A$2448,0))</f>
        <v>2013</v>
      </c>
      <c r="F14666" t="str">
        <f t="shared" si="458"/>
        <v>Old</v>
      </c>
      <c r="G14666" t="str">
        <f t="shared" si="459"/>
        <v>Existing</v>
      </c>
    </row>
    <row r="14667" spans="1:7" ht="19" x14ac:dyDescent="0.25">
      <c r="A14667" s="7">
        <v>2014</v>
      </c>
      <c r="B14667" s="7" t="s">
        <v>1840</v>
      </c>
      <c r="C14667" s="7" t="s">
        <v>8</v>
      </c>
      <c r="D14667" s="24">
        <v>669088.79</v>
      </c>
      <c r="E14667">
        <f>INDEX('B. Store opening dates'!$B$5:$B$2448,MATCH('A. Sales by store'!B14667,'B. Store opening dates'!$A$5:$A$2448,0))</f>
        <v>2013</v>
      </c>
      <c r="F14667" t="str">
        <f t="shared" si="458"/>
        <v>Old</v>
      </c>
      <c r="G14667" t="str">
        <f t="shared" si="459"/>
        <v>Existing</v>
      </c>
    </row>
    <row r="14668" spans="1:7" ht="19" x14ac:dyDescent="0.25">
      <c r="A14668" s="7">
        <v>2015</v>
      </c>
      <c r="B14668" s="7" t="s">
        <v>1841</v>
      </c>
      <c r="C14668" s="7" t="s">
        <v>5</v>
      </c>
      <c r="D14668" s="24">
        <v>500524.15</v>
      </c>
      <c r="E14668">
        <f>INDEX('B. Store opening dates'!$B$5:$B$2448,MATCH('A. Sales by store'!B14668,'B. Store opening dates'!$A$5:$A$2448,0))</f>
        <v>2013</v>
      </c>
      <c r="F14668" t="str">
        <f t="shared" si="458"/>
        <v>Old</v>
      </c>
      <c r="G14668" t="str">
        <f t="shared" si="459"/>
        <v>Existing</v>
      </c>
    </row>
    <row r="14669" spans="1:7" ht="19" x14ac:dyDescent="0.25">
      <c r="A14669" s="7">
        <v>2014</v>
      </c>
      <c r="B14669" s="7" t="s">
        <v>1841</v>
      </c>
      <c r="C14669" s="7" t="s">
        <v>5</v>
      </c>
      <c r="D14669" s="24">
        <v>546752.51</v>
      </c>
      <c r="E14669">
        <f>INDEX('B. Store opening dates'!$B$5:$B$2448,MATCH('A. Sales by store'!B14669,'B. Store opening dates'!$A$5:$A$2448,0))</f>
        <v>2013</v>
      </c>
      <c r="F14669" t="str">
        <f t="shared" si="458"/>
        <v>Old</v>
      </c>
      <c r="G14669" t="str">
        <f t="shared" si="459"/>
        <v>Existing</v>
      </c>
    </row>
    <row r="14670" spans="1:7" ht="19" x14ac:dyDescent="0.25">
      <c r="A14670" s="7">
        <v>2015</v>
      </c>
      <c r="B14670" s="7" t="s">
        <v>1841</v>
      </c>
      <c r="C14670" s="7" t="s">
        <v>6</v>
      </c>
      <c r="D14670" s="24">
        <v>555636.54</v>
      </c>
      <c r="E14670">
        <f>INDEX('B. Store opening dates'!$B$5:$B$2448,MATCH('A. Sales by store'!B14670,'B. Store opening dates'!$A$5:$A$2448,0))</f>
        <v>2013</v>
      </c>
      <c r="F14670" t="str">
        <f t="shared" si="458"/>
        <v>Old</v>
      </c>
      <c r="G14670" t="str">
        <f t="shared" si="459"/>
        <v>Existing</v>
      </c>
    </row>
    <row r="14671" spans="1:7" ht="19" x14ac:dyDescent="0.25">
      <c r="A14671" s="7">
        <v>2014</v>
      </c>
      <c r="B14671" s="7" t="s">
        <v>1841</v>
      </c>
      <c r="C14671" s="7" t="s">
        <v>6</v>
      </c>
      <c r="D14671" s="24">
        <v>388686.06</v>
      </c>
      <c r="E14671">
        <f>INDEX('B. Store opening dates'!$B$5:$B$2448,MATCH('A. Sales by store'!B14671,'B. Store opening dates'!$A$5:$A$2448,0))</f>
        <v>2013</v>
      </c>
      <c r="F14671" t="str">
        <f t="shared" si="458"/>
        <v>Old</v>
      </c>
      <c r="G14671" t="str">
        <f t="shared" si="459"/>
        <v>Existing</v>
      </c>
    </row>
    <row r="14672" spans="1:7" ht="19" x14ac:dyDescent="0.25">
      <c r="A14672" s="7">
        <v>2015</v>
      </c>
      <c r="B14672" s="7" t="s">
        <v>1841</v>
      </c>
      <c r="C14672" s="7" t="s">
        <v>7</v>
      </c>
      <c r="D14672" s="24">
        <v>126010.62</v>
      </c>
      <c r="E14672">
        <f>INDEX('B. Store opening dates'!$B$5:$B$2448,MATCH('A. Sales by store'!B14672,'B. Store opening dates'!$A$5:$A$2448,0))</f>
        <v>2013</v>
      </c>
      <c r="F14672" t="str">
        <f t="shared" si="458"/>
        <v>Old</v>
      </c>
      <c r="G14672" t="str">
        <f t="shared" si="459"/>
        <v>Existing</v>
      </c>
    </row>
    <row r="14673" spans="1:7" ht="19" x14ac:dyDescent="0.25">
      <c r="A14673" s="7">
        <v>2014</v>
      </c>
      <c r="B14673" s="7" t="s">
        <v>1841</v>
      </c>
      <c r="C14673" s="7" t="s">
        <v>7</v>
      </c>
      <c r="D14673" s="24">
        <v>134168.99</v>
      </c>
      <c r="E14673">
        <f>INDEX('B. Store opening dates'!$B$5:$B$2448,MATCH('A. Sales by store'!B14673,'B. Store opening dates'!$A$5:$A$2448,0))</f>
        <v>2013</v>
      </c>
      <c r="F14673" t="str">
        <f t="shared" si="458"/>
        <v>Old</v>
      </c>
      <c r="G14673" t="str">
        <f t="shared" si="459"/>
        <v>Existing</v>
      </c>
    </row>
    <row r="14674" spans="1:7" ht="19" x14ac:dyDescent="0.25">
      <c r="A14674" s="7">
        <v>2015</v>
      </c>
      <c r="B14674" s="7" t="s">
        <v>1841</v>
      </c>
      <c r="C14674" s="7" t="s">
        <v>8</v>
      </c>
      <c r="D14674" s="24">
        <v>617623.4</v>
      </c>
      <c r="E14674">
        <f>INDEX('B. Store opening dates'!$B$5:$B$2448,MATCH('A. Sales by store'!B14674,'B. Store opening dates'!$A$5:$A$2448,0))</f>
        <v>2013</v>
      </c>
      <c r="F14674" t="str">
        <f t="shared" si="458"/>
        <v>Old</v>
      </c>
      <c r="G14674" t="str">
        <f t="shared" si="459"/>
        <v>Existing</v>
      </c>
    </row>
    <row r="14675" spans="1:7" ht="19" x14ac:dyDescent="0.25">
      <c r="A14675" s="7">
        <v>2014</v>
      </c>
      <c r="B14675" s="7" t="s">
        <v>1841</v>
      </c>
      <c r="C14675" s="7" t="s">
        <v>8</v>
      </c>
      <c r="D14675" s="24">
        <v>637077.34</v>
      </c>
      <c r="E14675">
        <f>INDEX('B. Store opening dates'!$B$5:$B$2448,MATCH('A. Sales by store'!B14675,'B. Store opening dates'!$A$5:$A$2448,0))</f>
        <v>2013</v>
      </c>
      <c r="F14675" t="str">
        <f t="shared" si="458"/>
        <v>Old</v>
      </c>
      <c r="G14675" t="str">
        <f t="shared" si="459"/>
        <v>Existing</v>
      </c>
    </row>
    <row r="14676" spans="1:7" ht="19" x14ac:dyDescent="0.25">
      <c r="A14676" s="7">
        <v>2015</v>
      </c>
      <c r="B14676" s="7" t="s">
        <v>1842</v>
      </c>
      <c r="C14676" s="7" t="s">
        <v>5</v>
      </c>
      <c r="D14676" s="24">
        <v>868412.71</v>
      </c>
      <c r="E14676">
        <f>INDEX('B. Store opening dates'!$B$5:$B$2448,MATCH('A. Sales by store'!B14676,'B. Store opening dates'!$A$5:$A$2448,0))</f>
        <v>2013</v>
      </c>
      <c r="F14676" t="str">
        <f t="shared" si="458"/>
        <v>Old</v>
      </c>
      <c r="G14676" t="str">
        <f t="shared" si="459"/>
        <v>Existing</v>
      </c>
    </row>
    <row r="14677" spans="1:7" ht="19" x14ac:dyDescent="0.25">
      <c r="A14677" s="7">
        <v>2014</v>
      </c>
      <c r="B14677" s="7" t="s">
        <v>1842</v>
      </c>
      <c r="C14677" s="7" t="s">
        <v>5</v>
      </c>
      <c r="D14677" s="24">
        <v>956158.62</v>
      </c>
      <c r="E14677">
        <f>INDEX('B. Store opening dates'!$B$5:$B$2448,MATCH('A. Sales by store'!B14677,'B. Store opening dates'!$A$5:$A$2448,0))</f>
        <v>2013</v>
      </c>
      <c r="F14677" t="str">
        <f t="shared" si="458"/>
        <v>Old</v>
      </c>
      <c r="G14677" t="str">
        <f t="shared" si="459"/>
        <v>Existing</v>
      </c>
    </row>
    <row r="14678" spans="1:7" ht="19" x14ac:dyDescent="0.25">
      <c r="A14678" s="7">
        <v>2015</v>
      </c>
      <c r="B14678" s="7" t="s">
        <v>1842</v>
      </c>
      <c r="C14678" s="7" t="s">
        <v>6</v>
      </c>
      <c r="D14678" s="24">
        <v>212825.28</v>
      </c>
      <c r="E14678">
        <f>INDEX('B. Store opening dates'!$B$5:$B$2448,MATCH('A. Sales by store'!B14678,'B. Store opening dates'!$A$5:$A$2448,0))</f>
        <v>2013</v>
      </c>
      <c r="F14678" t="str">
        <f t="shared" si="458"/>
        <v>Old</v>
      </c>
      <c r="G14678" t="str">
        <f t="shared" si="459"/>
        <v>Existing</v>
      </c>
    </row>
    <row r="14679" spans="1:7" ht="19" x14ac:dyDescent="0.25">
      <c r="A14679" s="7">
        <v>2014</v>
      </c>
      <c r="B14679" s="7" t="s">
        <v>1842</v>
      </c>
      <c r="C14679" s="7" t="s">
        <v>6</v>
      </c>
      <c r="D14679" s="24">
        <v>148102.28</v>
      </c>
      <c r="E14679">
        <f>INDEX('B. Store opening dates'!$B$5:$B$2448,MATCH('A. Sales by store'!B14679,'B. Store opening dates'!$A$5:$A$2448,0))</f>
        <v>2013</v>
      </c>
      <c r="F14679" t="str">
        <f t="shared" si="458"/>
        <v>Old</v>
      </c>
      <c r="G14679" t="str">
        <f t="shared" si="459"/>
        <v>Existing</v>
      </c>
    </row>
    <row r="14680" spans="1:7" ht="19" x14ac:dyDescent="0.25">
      <c r="A14680" s="7">
        <v>2015</v>
      </c>
      <c r="B14680" s="7" t="s">
        <v>1842</v>
      </c>
      <c r="C14680" s="7" t="s">
        <v>7</v>
      </c>
      <c r="D14680" s="24">
        <v>123211.78</v>
      </c>
      <c r="E14680">
        <f>INDEX('B. Store opening dates'!$B$5:$B$2448,MATCH('A. Sales by store'!B14680,'B. Store opening dates'!$A$5:$A$2448,0))</f>
        <v>2013</v>
      </c>
      <c r="F14680" t="str">
        <f t="shared" si="458"/>
        <v>Old</v>
      </c>
      <c r="G14680" t="str">
        <f t="shared" si="459"/>
        <v>Existing</v>
      </c>
    </row>
    <row r="14681" spans="1:7" ht="19" x14ac:dyDescent="0.25">
      <c r="A14681" s="7">
        <v>2014</v>
      </c>
      <c r="B14681" s="7" t="s">
        <v>1842</v>
      </c>
      <c r="C14681" s="7" t="s">
        <v>7</v>
      </c>
      <c r="D14681" s="24">
        <v>129979.97</v>
      </c>
      <c r="E14681">
        <f>INDEX('B. Store opening dates'!$B$5:$B$2448,MATCH('A. Sales by store'!B14681,'B. Store opening dates'!$A$5:$A$2448,0))</f>
        <v>2013</v>
      </c>
      <c r="F14681" t="str">
        <f t="shared" si="458"/>
        <v>Old</v>
      </c>
      <c r="G14681" t="str">
        <f t="shared" si="459"/>
        <v>Existing</v>
      </c>
    </row>
    <row r="14682" spans="1:7" ht="19" x14ac:dyDescent="0.25">
      <c r="A14682" s="7">
        <v>2015</v>
      </c>
      <c r="B14682" s="7" t="s">
        <v>1842</v>
      </c>
      <c r="C14682" s="7" t="s">
        <v>8</v>
      </c>
      <c r="D14682" s="24">
        <v>531527.38</v>
      </c>
      <c r="E14682">
        <f>INDEX('B. Store opening dates'!$B$5:$B$2448,MATCH('A. Sales by store'!B14682,'B. Store opening dates'!$A$5:$A$2448,0))</f>
        <v>2013</v>
      </c>
      <c r="F14682" t="str">
        <f t="shared" si="458"/>
        <v>Old</v>
      </c>
      <c r="G14682" t="str">
        <f t="shared" si="459"/>
        <v>Existing</v>
      </c>
    </row>
    <row r="14683" spans="1:7" ht="19" x14ac:dyDescent="0.25">
      <c r="A14683" s="7">
        <v>2014</v>
      </c>
      <c r="B14683" s="7" t="s">
        <v>1842</v>
      </c>
      <c r="C14683" s="7" t="s">
        <v>8</v>
      </c>
      <c r="D14683" s="24">
        <v>552711.93000000005</v>
      </c>
      <c r="E14683">
        <f>INDEX('B. Store opening dates'!$B$5:$B$2448,MATCH('A. Sales by store'!B14683,'B. Store opening dates'!$A$5:$A$2448,0))</f>
        <v>2013</v>
      </c>
      <c r="F14683" t="str">
        <f t="shared" si="458"/>
        <v>Old</v>
      </c>
      <c r="G14683" t="str">
        <f t="shared" si="459"/>
        <v>Existing</v>
      </c>
    </row>
    <row r="14684" spans="1:7" ht="19" x14ac:dyDescent="0.25">
      <c r="A14684" s="7">
        <v>2015</v>
      </c>
      <c r="B14684" s="7" t="s">
        <v>1843</v>
      </c>
      <c r="C14684" s="7" t="s">
        <v>5</v>
      </c>
      <c r="D14684" s="24">
        <v>595453.89</v>
      </c>
      <c r="E14684">
        <f>INDEX('B. Store opening dates'!$B$5:$B$2448,MATCH('A. Sales by store'!B14684,'B. Store opening dates'!$A$5:$A$2448,0))</f>
        <v>2013</v>
      </c>
      <c r="F14684" t="str">
        <f t="shared" si="458"/>
        <v>Old</v>
      </c>
      <c r="G14684" t="str">
        <f t="shared" si="459"/>
        <v>Existing</v>
      </c>
    </row>
    <row r="14685" spans="1:7" ht="19" x14ac:dyDescent="0.25">
      <c r="A14685" s="7">
        <v>2014</v>
      </c>
      <c r="B14685" s="7" t="s">
        <v>1843</v>
      </c>
      <c r="C14685" s="7" t="s">
        <v>5</v>
      </c>
      <c r="D14685" s="24">
        <v>659674.64</v>
      </c>
      <c r="E14685">
        <f>INDEX('B. Store opening dates'!$B$5:$B$2448,MATCH('A. Sales by store'!B14685,'B. Store opening dates'!$A$5:$A$2448,0))</f>
        <v>2013</v>
      </c>
      <c r="F14685" t="str">
        <f t="shared" si="458"/>
        <v>Old</v>
      </c>
      <c r="G14685" t="str">
        <f t="shared" si="459"/>
        <v>Existing</v>
      </c>
    </row>
    <row r="14686" spans="1:7" ht="19" x14ac:dyDescent="0.25">
      <c r="A14686" s="7">
        <v>2015</v>
      </c>
      <c r="B14686" s="7" t="s">
        <v>1843</v>
      </c>
      <c r="C14686" s="7" t="s">
        <v>6</v>
      </c>
      <c r="D14686" s="24">
        <v>349099.67</v>
      </c>
      <c r="E14686">
        <f>INDEX('B. Store opening dates'!$B$5:$B$2448,MATCH('A. Sales by store'!B14686,'B. Store opening dates'!$A$5:$A$2448,0))</f>
        <v>2013</v>
      </c>
      <c r="F14686" t="str">
        <f t="shared" si="458"/>
        <v>Old</v>
      </c>
      <c r="G14686" t="str">
        <f t="shared" si="459"/>
        <v>Existing</v>
      </c>
    </row>
    <row r="14687" spans="1:7" ht="19" x14ac:dyDescent="0.25">
      <c r="A14687" s="7">
        <v>2014</v>
      </c>
      <c r="B14687" s="7" t="s">
        <v>1843</v>
      </c>
      <c r="C14687" s="7" t="s">
        <v>6</v>
      </c>
      <c r="D14687" s="24">
        <v>242792.88</v>
      </c>
      <c r="E14687">
        <f>INDEX('B. Store opening dates'!$B$5:$B$2448,MATCH('A. Sales by store'!B14687,'B. Store opening dates'!$A$5:$A$2448,0))</f>
        <v>2013</v>
      </c>
      <c r="F14687" t="str">
        <f t="shared" si="458"/>
        <v>Old</v>
      </c>
      <c r="G14687" t="str">
        <f t="shared" si="459"/>
        <v>Existing</v>
      </c>
    </row>
    <row r="14688" spans="1:7" ht="19" x14ac:dyDescent="0.25">
      <c r="A14688" s="7">
        <v>2015</v>
      </c>
      <c r="B14688" s="7" t="s">
        <v>1843</v>
      </c>
      <c r="C14688" s="7" t="s">
        <v>7</v>
      </c>
      <c r="D14688" s="24">
        <v>160117.34</v>
      </c>
      <c r="E14688">
        <f>INDEX('B. Store opening dates'!$B$5:$B$2448,MATCH('A. Sales by store'!B14688,'B. Store opening dates'!$A$5:$A$2448,0))</f>
        <v>2013</v>
      </c>
      <c r="F14688" t="str">
        <f t="shared" si="458"/>
        <v>Old</v>
      </c>
      <c r="G14688" t="str">
        <f t="shared" si="459"/>
        <v>Existing</v>
      </c>
    </row>
    <row r="14689" spans="1:7" ht="19" x14ac:dyDescent="0.25">
      <c r="A14689" s="7">
        <v>2014</v>
      </c>
      <c r="B14689" s="7" t="s">
        <v>1843</v>
      </c>
      <c r="C14689" s="7" t="s">
        <v>7</v>
      </c>
      <c r="D14689" s="24">
        <v>170418.61</v>
      </c>
      <c r="E14689">
        <f>INDEX('B. Store opening dates'!$B$5:$B$2448,MATCH('A. Sales by store'!B14689,'B. Store opening dates'!$A$5:$A$2448,0))</f>
        <v>2013</v>
      </c>
      <c r="F14689" t="str">
        <f t="shared" si="458"/>
        <v>Old</v>
      </c>
      <c r="G14689" t="str">
        <f t="shared" si="459"/>
        <v>Existing</v>
      </c>
    </row>
    <row r="14690" spans="1:7" ht="19" x14ac:dyDescent="0.25">
      <c r="A14690" s="7">
        <v>2015</v>
      </c>
      <c r="B14690" s="7" t="s">
        <v>1843</v>
      </c>
      <c r="C14690" s="7" t="s">
        <v>8</v>
      </c>
      <c r="D14690" s="24">
        <v>685236.22</v>
      </c>
      <c r="E14690">
        <f>INDEX('B. Store opening dates'!$B$5:$B$2448,MATCH('A. Sales by store'!B14690,'B. Store opening dates'!$A$5:$A$2448,0))</f>
        <v>2013</v>
      </c>
      <c r="F14690" t="str">
        <f t="shared" si="458"/>
        <v>Old</v>
      </c>
      <c r="G14690" t="str">
        <f t="shared" si="459"/>
        <v>Existing</v>
      </c>
    </row>
    <row r="14691" spans="1:7" ht="19" x14ac:dyDescent="0.25">
      <c r="A14691" s="7">
        <v>2014</v>
      </c>
      <c r="B14691" s="7" t="s">
        <v>1843</v>
      </c>
      <c r="C14691" s="7" t="s">
        <v>8</v>
      </c>
      <c r="D14691" s="24">
        <v>716254.33</v>
      </c>
      <c r="E14691">
        <f>INDEX('B. Store opening dates'!$B$5:$B$2448,MATCH('A. Sales by store'!B14691,'B. Store opening dates'!$A$5:$A$2448,0))</f>
        <v>2013</v>
      </c>
      <c r="F14691" t="str">
        <f t="shared" si="458"/>
        <v>Old</v>
      </c>
      <c r="G14691" t="str">
        <f t="shared" si="459"/>
        <v>Existing</v>
      </c>
    </row>
    <row r="14692" spans="1:7" ht="19" x14ac:dyDescent="0.25">
      <c r="A14692" s="7">
        <v>2015</v>
      </c>
      <c r="B14692" s="7" t="s">
        <v>1844</v>
      </c>
      <c r="C14692" s="7" t="s">
        <v>5</v>
      </c>
      <c r="D14692" s="24">
        <v>913829.07</v>
      </c>
      <c r="E14692">
        <f>INDEX('B. Store opening dates'!$B$5:$B$2448,MATCH('A. Sales by store'!B14692,'B. Store opening dates'!$A$5:$A$2448,0))</f>
        <v>2013</v>
      </c>
      <c r="F14692" t="str">
        <f t="shared" si="458"/>
        <v>Old</v>
      </c>
      <c r="G14692" t="str">
        <f t="shared" si="459"/>
        <v>Existing</v>
      </c>
    </row>
    <row r="14693" spans="1:7" ht="19" x14ac:dyDescent="0.25">
      <c r="A14693" s="7">
        <v>2014</v>
      </c>
      <c r="B14693" s="7" t="s">
        <v>1844</v>
      </c>
      <c r="C14693" s="7" t="s">
        <v>5</v>
      </c>
      <c r="D14693" s="24">
        <v>996462.48</v>
      </c>
      <c r="E14693">
        <f>INDEX('B. Store opening dates'!$B$5:$B$2448,MATCH('A. Sales by store'!B14693,'B. Store opening dates'!$A$5:$A$2448,0))</f>
        <v>2013</v>
      </c>
      <c r="F14693" t="str">
        <f t="shared" si="458"/>
        <v>Old</v>
      </c>
      <c r="G14693" t="str">
        <f t="shared" si="459"/>
        <v>Existing</v>
      </c>
    </row>
    <row r="14694" spans="1:7" ht="19" x14ac:dyDescent="0.25">
      <c r="A14694" s="7">
        <v>2015</v>
      </c>
      <c r="B14694" s="7" t="s">
        <v>1844</v>
      </c>
      <c r="C14694" s="7" t="s">
        <v>6</v>
      </c>
      <c r="D14694" s="24">
        <v>311068.25</v>
      </c>
      <c r="E14694">
        <f>INDEX('B. Store opening dates'!$B$5:$B$2448,MATCH('A. Sales by store'!B14694,'B. Store opening dates'!$A$5:$A$2448,0))</f>
        <v>2013</v>
      </c>
      <c r="F14694" t="str">
        <f t="shared" si="458"/>
        <v>Old</v>
      </c>
      <c r="G14694" t="str">
        <f t="shared" si="459"/>
        <v>Existing</v>
      </c>
    </row>
    <row r="14695" spans="1:7" ht="19" x14ac:dyDescent="0.25">
      <c r="A14695" s="7">
        <v>2014</v>
      </c>
      <c r="B14695" s="7" t="s">
        <v>1844</v>
      </c>
      <c r="C14695" s="7" t="s">
        <v>6</v>
      </c>
      <c r="D14695" s="24">
        <v>221391.5</v>
      </c>
      <c r="E14695">
        <f>INDEX('B. Store opening dates'!$B$5:$B$2448,MATCH('A. Sales by store'!B14695,'B. Store opening dates'!$A$5:$A$2448,0))</f>
        <v>2013</v>
      </c>
      <c r="F14695" t="str">
        <f t="shared" si="458"/>
        <v>Old</v>
      </c>
      <c r="G14695" t="str">
        <f t="shared" si="459"/>
        <v>Existing</v>
      </c>
    </row>
    <row r="14696" spans="1:7" ht="19" x14ac:dyDescent="0.25">
      <c r="A14696" s="7">
        <v>2015</v>
      </c>
      <c r="B14696" s="7" t="s">
        <v>1844</v>
      </c>
      <c r="C14696" s="7" t="s">
        <v>7</v>
      </c>
      <c r="D14696" s="24">
        <v>91890.37</v>
      </c>
      <c r="E14696">
        <f>INDEX('B. Store opening dates'!$B$5:$B$2448,MATCH('A. Sales by store'!B14696,'B. Store opening dates'!$A$5:$A$2448,0))</f>
        <v>2013</v>
      </c>
      <c r="F14696" t="str">
        <f t="shared" si="458"/>
        <v>Old</v>
      </c>
      <c r="G14696" t="str">
        <f t="shared" si="459"/>
        <v>Existing</v>
      </c>
    </row>
    <row r="14697" spans="1:7" ht="19" x14ac:dyDescent="0.25">
      <c r="A14697" s="7">
        <v>2014</v>
      </c>
      <c r="B14697" s="7" t="s">
        <v>1844</v>
      </c>
      <c r="C14697" s="7" t="s">
        <v>7</v>
      </c>
      <c r="D14697" s="24">
        <v>96396.01</v>
      </c>
      <c r="E14697">
        <f>INDEX('B. Store opening dates'!$B$5:$B$2448,MATCH('A. Sales by store'!B14697,'B. Store opening dates'!$A$5:$A$2448,0))</f>
        <v>2013</v>
      </c>
      <c r="F14697" t="str">
        <f t="shared" si="458"/>
        <v>Old</v>
      </c>
      <c r="G14697" t="str">
        <f t="shared" si="459"/>
        <v>Existing</v>
      </c>
    </row>
    <row r="14698" spans="1:7" ht="19" x14ac:dyDescent="0.25">
      <c r="A14698" s="7">
        <v>2015</v>
      </c>
      <c r="B14698" s="7" t="s">
        <v>1844</v>
      </c>
      <c r="C14698" s="7" t="s">
        <v>8</v>
      </c>
      <c r="D14698" s="24">
        <v>729051.11</v>
      </c>
      <c r="E14698">
        <f>INDEX('B. Store opening dates'!$B$5:$B$2448,MATCH('A. Sales by store'!B14698,'B. Store opening dates'!$A$5:$A$2448,0))</f>
        <v>2013</v>
      </c>
      <c r="F14698" t="str">
        <f t="shared" si="458"/>
        <v>Old</v>
      </c>
      <c r="G14698" t="str">
        <f t="shared" si="459"/>
        <v>Existing</v>
      </c>
    </row>
    <row r="14699" spans="1:7" ht="19" x14ac:dyDescent="0.25">
      <c r="A14699" s="7">
        <v>2014</v>
      </c>
      <c r="B14699" s="7" t="s">
        <v>1844</v>
      </c>
      <c r="C14699" s="7" t="s">
        <v>8</v>
      </c>
      <c r="D14699" s="24">
        <v>762731.33</v>
      </c>
      <c r="E14699">
        <f>INDEX('B. Store opening dates'!$B$5:$B$2448,MATCH('A. Sales by store'!B14699,'B. Store opening dates'!$A$5:$A$2448,0))</f>
        <v>2013</v>
      </c>
      <c r="F14699" t="str">
        <f t="shared" si="458"/>
        <v>Old</v>
      </c>
      <c r="G14699" t="str">
        <f t="shared" si="459"/>
        <v>Existing</v>
      </c>
    </row>
    <row r="14700" spans="1:7" ht="19" x14ac:dyDescent="0.25">
      <c r="A14700" s="7">
        <v>2015</v>
      </c>
      <c r="B14700" s="7" t="s">
        <v>1845</v>
      </c>
      <c r="C14700" s="7" t="s">
        <v>5</v>
      </c>
      <c r="D14700" s="24">
        <v>607399.79</v>
      </c>
      <c r="E14700">
        <f>INDEX('B. Store opening dates'!$B$5:$B$2448,MATCH('A. Sales by store'!B14700,'B. Store opening dates'!$A$5:$A$2448,0))</f>
        <v>2013</v>
      </c>
      <c r="F14700" t="str">
        <f t="shared" si="458"/>
        <v>Old</v>
      </c>
      <c r="G14700" t="str">
        <f t="shared" si="459"/>
        <v>Existing</v>
      </c>
    </row>
    <row r="14701" spans="1:7" ht="19" x14ac:dyDescent="0.25">
      <c r="A14701" s="7">
        <v>2014</v>
      </c>
      <c r="B14701" s="7" t="s">
        <v>1845</v>
      </c>
      <c r="C14701" s="7" t="s">
        <v>5</v>
      </c>
      <c r="D14701" s="24">
        <v>661530.94999999995</v>
      </c>
      <c r="E14701">
        <f>INDEX('B. Store opening dates'!$B$5:$B$2448,MATCH('A. Sales by store'!B14701,'B. Store opening dates'!$A$5:$A$2448,0))</f>
        <v>2013</v>
      </c>
      <c r="F14701" t="str">
        <f t="shared" si="458"/>
        <v>Old</v>
      </c>
      <c r="G14701" t="str">
        <f t="shared" si="459"/>
        <v>Existing</v>
      </c>
    </row>
    <row r="14702" spans="1:7" ht="19" x14ac:dyDescent="0.25">
      <c r="A14702" s="7">
        <v>2015</v>
      </c>
      <c r="B14702" s="7" t="s">
        <v>1845</v>
      </c>
      <c r="C14702" s="7" t="s">
        <v>6</v>
      </c>
      <c r="D14702" s="24">
        <v>351130.63</v>
      </c>
      <c r="E14702">
        <f>INDEX('B. Store opening dates'!$B$5:$B$2448,MATCH('A. Sales by store'!B14702,'B. Store opening dates'!$A$5:$A$2448,0))</f>
        <v>2013</v>
      </c>
      <c r="F14702" t="str">
        <f t="shared" si="458"/>
        <v>Old</v>
      </c>
      <c r="G14702" t="str">
        <f t="shared" si="459"/>
        <v>Existing</v>
      </c>
    </row>
    <row r="14703" spans="1:7" ht="19" x14ac:dyDescent="0.25">
      <c r="A14703" s="7">
        <v>2014</v>
      </c>
      <c r="B14703" s="7" t="s">
        <v>1845</v>
      </c>
      <c r="C14703" s="7" t="s">
        <v>6</v>
      </c>
      <c r="D14703" s="24">
        <v>251658.51</v>
      </c>
      <c r="E14703">
        <f>INDEX('B. Store opening dates'!$B$5:$B$2448,MATCH('A. Sales by store'!B14703,'B. Store opening dates'!$A$5:$A$2448,0))</f>
        <v>2013</v>
      </c>
      <c r="F14703" t="str">
        <f t="shared" si="458"/>
        <v>Old</v>
      </c>
      <c r="G14703" t="str">
        <f t="shared" si="459"/>
        <v>Existing</v>
      </c>
    </row>
    <row r="14704" spans="1:7" ht="19" x14ac:dyDescent="0.25">
      <c r="A14704" s="7">
        <v>2015</v>
      </c>
      <c r="B14704" s="7" t="s">
        <v>1845</v>
      </c>
      <c r="C14704" s="7" t="s">
        <v>7</v>
      </c>
      <c r="D14704" s="24">
        <v>130991.32</v>
      </c>
      <c r="E14704">
        <f>INDEX('B. Store opening dates'!$B$5:$B$2448,MATCH('A. Sales by store'!B14704,'B. Store opening dates'!$A$5:$A$2448,0))</f>
        <v>2013</v>
      </c>
      <c r="F14704" t="str">
        <f t="shared" si="458"/>
        <v>Old</v>
      </c>
      <c r="G14704" t="str">
        <f t="shared" si="459"/>
        <v>Existing</v>
      </c>
    </row>
    <row r="14705" spans="1:7" ht="19" x14ac:dyDescent="0.25">
      <c r="A14705" s="7">
        <v>2014</v>
      </c>
      <c r="B14705" s="7" t="s">
        <v>1845</v>
      </c>
      <c r="C14705" s="7" t="s">
        <v>7</v>
      </c>
      <c r="D14705" s="24">
        <v>138773.17000000001</v>
      </c>
      <c r="E14705">
        <f>INDEX('B. Store opening dates'!$B$5:$B$2448,MATCH('A. Sales by store'!B14705,'B. Store opening dates'!$A$5:$A$2448,0))</f>
        <v>2013</v>
      </c>
      <c r="F14705" t="str">
        <f t="shared" si="458"/>
        <v>Old</v>
      </c>
      <c r="G14705" t="str">
        <f t="shared" si="459"/>
        <v>Existing</v>
      </c>
    </row>
    <row r="14706" spans="1:7" ht="19" x14ac:dyDescent="0.25">
      <c r="A14706" s="7">
        <v>2015</v>
      </c>
      <c r="B14706" s="7" t="s">
        <v>1845</v>
      </c>
      <c r="C14706" s="7" t="s">
        <v>8</v>
      </c>
      <c r="D14706" s="24">
        <v>573270.41</v>
      </c>
      <c r="E14706">
        <f>INDEX('B. Store opening dates'!$B$5:$B$2448,MATCH('A. Sales by store'!B14706,'B. Store opening dates'!$A$5:$A$2448,0))</f>
        <v>2013</v>
      </c>
      <c r="F14706" t="str">
        <f t="shared" si="458"/>
        <v>Old</v>
      </c>
      <c r="G14706" t="str">
        <f t="shared" si="459"/>
        <v>Existing</v>
      </c>
    </row>
    <row r="14707" spans="1:7" ht="19" x14ac:dyDescent="0.25">
      <c r="A14707" s="7">
        <v>2014</v>
      </c>
      <c r="B14707" s="7" t="s">
        <v>1845</v>
      </c>
      <c r="C14707" s="7" t="s">
        <v>8</v>
      </c>
      <c r="D14707" s="24">
        <v>592691.72</v>
      </c>
      <c r="E14707">
        <f>INDEX('B. Store opening dates'!$B$5:$B$2448,MATCH('A. Sales by store'!B14707,'B. Store opening dates'!$A$5:$A$2448,0))</f>
        <v>2013</v>
      </c>
      <c r="F14707" t="str">
        <f t="shared" si="458"/>
        <v>Old</v>
      </c>
      <c r="G14707" t="str">
        <f t="shared" si="459"/>
        <v>Existing</v>
      </c>
    </row>
    <row r="14708" spans="1:7" ht="19" x14ac:dyDescent="0.25">
      <c r="A14708" s="7">
        <v>2015</v>
      </c>
      <c r="B14708" s="7" t="s">
        <v>1846</v>
      </c>
      <c r="C14708" s="7" t="s">
        <v>5</v>
      </c>
      <c r="D14708" s="24">
        <v>799437.2</v>
      </c>
      <c r="E14708">
        <f>INDEX('B. Store opening dates'!$B$5:$B$2448,MATCH('A. Sales by store'!B14708,'B. Store opening dates'!$A$5:$A$2448,0))</f>
        <v>2013</v>
      </c>
      <c r="F14708" t="str">
        <f t="shared" si="458"/>
        <v>Old</v>
      </c>
      <c r="G14708" t="str">
        <f t="shared" si="459"/>
        <v>Existing</v>
      </c>
    </row>
    <row r="14709" spans="1:7" ht="19" x14ac:dyDescent="0.25">
      <c r="A14709" s="7">
        <v>2014</v>
      </c>
      <c r="B14709" s="7" t="s">
        <v>1846</v>
      </c>
      <c r="C14709" s="7" t="s">
        <v>5</v>
      </c>
      <c r="D14709" s="24">
        <v>877547.56</v>
      </c>
      <c r="E14709">
        <f>INDEX('B. Store opening dates'!$B$5:$B$2448,MATCH('A. Sales by store'!B14709,'B. Store opening dates'!$A$5:$A$2448,0))</f>
        <v>2013</v>
      </c>
      <c r="F14709" t="str">
        <f t="shared" si="458"/>
        <v>Old</v>
      </c>
      <c r="G14709" t="str">
        <f t="shared" si="459"/>
        <v>Existing</v>
      </c>
    </row>
    <row r="14710" spans="1:7" ht="19" x14ac:dyDescent="0.25">
      <c r="A14710" s="7">
        <v>2015</v>
      </c>
      <c r="B14710" s="7" t="s">
        <v>1846</v>
      </c>
      <c r="C14710" s="7" t="s">
        <v>6</v>
      </c>
      <c r="D14710" s="24">
        <v>398037.7</v>
      </c>
      <c r="E14710">
        <f>INDEX('B. Store opening dates'!$B$5:$B$2448,MATCH('A. Sales by store'!B14710,'B. Store opening dates'!$A$5:$A$2448,0))</f>
        <v>2013</v>
      </c>
      <c r="F14710" t="str">
        <f t="shared" si="458"/>
        <v>Old</v>
      </c>
      <c r="G14710" t="str">
        <f t="shared" si="459"/>
        <v>Existing</v>
      </c>
    </row>
    <row r="14711" spans="1:7" ht="19" x14ac:dyDescent="0.25">
      <c r="A14711" s="7">
        <v>2014</v>
      </c>
      <c r="B14711" s="7" t="s">
        <v>1846</v>
      </c>
      <c r="C14711" s="7" t="s">
        <v>6</v>
      </c>
      <c r="D14711" s="24">
        <v>290288.65999999997</v>
      </c>
      <c r="E14711">
        <f>INDEX('B. Store opening dates'!$B$5:$B$2448,MATCH('A. Sales by store'!B14711,'B. Store opening dates'!$A$5:$A$2448,0))</f>
        <v>2013</v>
      </c>
      <c r="F14711" t="str">
        <f t="shared" si="458"/>
        <v>Old</v>
      </c>
      <c r="G14711" t="str">
        <f t="shared" si="459"/>
        <v>Existing</v>
      </c>
    </row>
    <row r="14712" spans="1:7" ht="19" x14ac:dyDescent="0.25">
      <c r="A14712" s="7">
        <v>2015</v>
      </c>
      <c r="B14712" s="7" t="s">
        <v>1846</v>
      </c>
      <c r="C14712" s="7" t="s">
        <v>7</v>
      </c>
      <c r="D14712" s="24">
        <v>59099.92</v>
      </c>
      <c r="E14712">
        <f>INDEX('B. Store opening dates'!$B$5:$B$2448,MATCH('A. Sales by store'!B14712,'B. Store opening dates'!$A$5:$A$2448,0))</f>
        <v>2013</v>
      </c>
      <c r="F14712" t="str">
        <f t="shared" si="458"/>
        <v>Old</v>
      </c>
      <c r="G14712" t="str">
        <f t="shared" si="459"/>
        <v>Existing</v>
      </c>
    </row>
    <row r="14713" spans="1:7" ht="19" x14ac:dyDescent="0.25">
      <c r="A14713" s="7">
        <v>2014</v>
      </c>
      <c r="B14713" s="7" t="s">
        <v>1846</v>
      </c>
      <c r="C14713" s="7" t="s">
        <v>7</v>
      </c>
      <c r="D14713" s="24">
        <v>62045.34</v>
      </c>
      <c r="E14713">
        <f>INDEX('B. Store opening dates'!$B$5:$B$2448,MATCH('A. Sales by store'!B14713,'B. Store opening dates'!$A$5:$A$2448,0))</f>
        <v>2013</v>
      </c>
      <c r="F14713" t="str">
        <f t="shared" si="458"/>
        <v>Old</v>
      </c>
      <c r="G14713" t="str">
        <f t="shared" si="459"/>
        <v>Existing</v>
      </c>
    </row>
    <row r="14714" spans="1:7" ht="19" x14ac:dyDescent="0.25">
      <c r="A14714" s="7">
        <v>2015</v>
      </c>
      <c r="B14714" s="7" t="s">
        <v>1846</v>
      </c>
      <c r="C14714" s="7" t="s">
        <v>8</v>
      </c>
      <c r="D14714" s="24">
        <v>489256.06</v>
      </c>
      <c r="E14714">
        <f>INDEX('B. Store opening dates'!$B$5:$B$2448,MATCH('A. Sales by store'!B14714,'B. Store opening dates'!$A$5:$A$2448,0))</f>
        <v>2013</v>
      </c>
      <c r="F14714" t="str">
        <f t="shared" si="458"/>
        <v>Old</v>
      </c>
      <c r="G14714" t="str">
        <f t="shared" si="459"/>
        <v>Existing</v>
      </c>
    </row>
    <row r="14715" spans="1:7" ht="19" x14ac:dyDescent="0.25">
      <c r="A14715" s="7">
        <v>2014</v>
      </c>
      <c r="B14715" s="7" t="s">
        <v>1846</v>
      </c>
      <c r="C14715" s="7" t="s">
        <v>8</v>
      </c>
      <c r="D14715" s="24">
        <v>503643.5</v>
      </c>
      <c r="E14715">
        <f>INDEX('B. Store opening dates'!$B$5:$B$2448,MATCH('A. Sales by store'!B14715,'B. Store opening dates'!$A$5:$A$2448,0))</f>
        <v>2013</v>
      </c>
      <c r="F14715" t="str">
        <f t="shared" si="458"/>
        <v>Old</v>
      </c>
      <c r="G14715" t="str">
        <f t="shared" si="459"/>
        <v>Existing</v>
      </c>
    </row>
    <row r="14716" spans="1:7" ht="19" x14ac:dyDescent="0.25">
      <c r="A14716" s="7">
        <v>2015</v>
      </c>
      <c r="B14716" s="7" t="s">
        <v>1847</v>
      </c>
      <c r="C14716" s="7" t="s">
        <v>5</v>
      </c>
      <c r="D14716" s="24">
        <v>926140.86</v>
      </c>
      <c r="E14716">
        <f>INDEX('B. Store opening dates'!$B$5:$B$2448,MATCH('A. Sales by store'!B14716,'B. Store opening dates'!$A$5:$A$2448,0))</f>
        <v>2013</v>
      </c>
      <c r="F14716" t="str">
        <f t="shared" si="458"/>
        <v>Old</v>
      </c>
      <c r="G14716" t="str">
        <f t="shared" si="459"/>
        <v>Existing</v>
      </c>
    </row>
    <row r="14717" spans="1:7" ht="19" x14ac:dyDescent="0.25">
      <c r="A14717" s="7">
        <v>2014</v>
      </c>
      <c r="B14717" s="7" t="s">
        <v>1847</v>
      </c>
      <c r="C14717" s="7" t="s">
        <v>5</v>
      </c>
      <c r="D14717" s="24">
        <v>1013437.35</v>
      </c>
      <c r="E14717">
        <f>INDEX('B. Store opening dates'!$B$5:$B$2448,MATCH('A. Sales by store'!B14717,'B. Store opening dates'!$A$5:$A$2448,0))</f>
        <v>2013</v>
      </c>
      <c r="F14717" t="str">
        <f t="shared" si="458"/>
        <v>Old</v>
      </c>
      <c r="G14717" t="str">
        <f t="shared" si="459"/>
        <v>Existing</v>
      </c>
    </row>
    <row r="14718" spans="1:7" ht="19" x14ac:dyDescent="0.25">
      <c r="A14718" s="7">
        <v>2015</v>
      </c>
      <c r="B14718" s="7" t="s">
        <v>1847</v>
      </c>
      <c r="C14718" s="7" t="s">
        <v>6</v>
      </c>
      <c r="D14718" s="24">
        <v>283933.52</v>
      </c>
      <c r="E14718">
        <f>INDEX('B. Store opening dates'!$B$5:$B$2448,MATCH('A. Sales by store'!B14718,'B. Store opening dates'!$A$5:$A$2448,0))</f>
        <v>2013</v>
      </c>
      <c r="F14718" t="str">
        <f t="shared" si="458"/>
        <v>Old</v>
      </c>
      <c r="G14718" t="str">
        <f t="shared" si="459"/>
        <v>Existing</v>
      </c>
    </row>
    <row r="14719" spans="1:7" ht="19" x14ac:dyDescent="0.25">
      <c r="A14719" s="7">
        <v>2014</v>
      </c>
      <c r="B14719" s="7" t="s">
        <v>1847</v>
      </c>
      <c r="C14719" s="7" t="s">
        <v>6</v>
      </c>
      <c r="D14719" s="24">
        <v>205341.71</v>
      </c>
      <c r="E14719">
        <f>INDEX('B. Store opening dates'!$B$5:$B$2448,MATCH('A. Sales by store'!B14719,'B. Store opening dates'!$A$5:$A$2448,0))</f>
        <v>2013</v>
      </c>
      <c r="F14719" t="str">
        <f t="shared" si="458"/>
        <v>Old</v>
      </c>
      <c r="G14719" t="str">
        <f t="shared" si="459"/>
        <v>Existing</v>
      </c>
    </row>
    <row r="14720" spans="1:7" ht="19" x14ac:dyDescent="0.25">
      <c r="A14720" s="7">
        <v>2015</v>
      </c>
      <c r="B14720" s="7" t="s">
        <v>1847</v>
      </c>
      <c r="C14720" s="7" t="s">
        <v>7</v>
      </c>
      <c r="D14720" s="24">
        <v>62977.85</v>
      </c>
      <c r="E14720">
        <f>INDEX('B. Store opening dates'!$B$5:$B$2448,MATCH('A. Sales by store'!B14720,'B. Store opening dates'!$A$5:$A$2448,0))</f>
        <v>2013</v>
      </c>
      <c r="F14720" t="str">
        <f t="shared" si="458"/>
        <v>Old</v>
      </c>
      <c r="G14720" t="str">
        <f t="shared" si="459"/>
        <v>Existing</v>
      </c>
    </row>
    <row r="14721" spans="1:7" ht="19" x14ac:dyDescent="0.25">
      <c r="A14721" s="7">
        <v>2014</v>
      </c>
      <c r="B14721" s="7" t="s">
        <v>1847</v>
      </c>
      <c r="C14721" s="7" t="s">
        <v>7</v>
      </c>
      <c r="D14721" s="24">
        <v>66868.37</v>
      </c>
      <c r="E14721">
        <f>INDEX('B. Store opening dates'!$B$5:$B$2448,MATCH('A. Sales by store'!B14721,'B. Store opening dates'!$A$5:$A$2448,0))</f>
        <v>2013</v>
      </c>
      <c r="F14721" t="str">
        <f t="shared" si="458"/>
        <v>Old</v>
      </c>
      <c r="G14721" t="str">
        <f t="shared" si="459"/>
        <v>Existing</v>
      </c>
    </row>
    <row r="14722" spans="1:7" ht="19" x14ac:dyDescent="0.25">
      <c r="A14722" s="7">
        <v>2015</v>
      </c>
      <c r="B14722" s="7" t="s">
        <v>1847</v>
      </c>
      <c r="C14722" s="7" t="s">
        <v>8</v>
      </c>
      <c r="D14722" s="24">
        <v>547953.46</v>
      </c>
      <c r="E14722">
        <f>INDEX('B. Store opening dates'!$B$5:$B$2448,MATCH('A. Sales by store'!B14722,'B. Store opening dates'!$A$5:$A$2448,0))</f>
        <v>2013</v>
      </c>
      <c r="F14722" t="str">
        <f t="shared" si="458"/>
        <v>Old</v>
      </c>
      <c r="G14722" t="str">
        <f t="shared" si="459"/>
        <v>Existing</v>
      </c>
    </row>
    <row r="14723" spans="1:7" ht="19" x14ac:dyDescent="0.25">
      <c r="A14723" s="7">
        <v>2014</v>
      </c>
      <c r="B14723" s="7" t="s">
        <v>1847</v>
      </c>
      <c r="C14723" s="7" t="s">
        <v>8</v>
      </c>
      <c r="D14723" s="24">
        <v>564402.84</v>
      </c>
      <c r="E14723">
        <f>INDEX('B. Store opening dates'!$B$5:$B$2448,MATCH('A. Sales by store'!B14723,'B. Store opening dates'!$A$5:$A$2448,0))</f>
        <v>2013</v>
      </c>
      <c r="F14723" t="str">
        <f t="shared" si="458"/>
        <v>Old</v>
      </c>
      <c r="G14723" t="str">
        <f t="shared" si="459"/>
        <v>Existing</v>
      </c>
    </row>
    <row r="14724" spans="1:7" ht="19" x14ac:dyDescent="0.25">
      <c r="A14724" s="7">
        <v>2015</v>
      </c>
      <c r="B14724" s="7" t="s">
        <v>1848</v>
      </c>
      <c r="C14724" s="7" t="s">
        <v>5</v>
      </c>
      <c r="D14724" s="24">
        <v>662856.71</v>
      </c>
      <c r="E14724">
        <f>INDEX('B. Store opening dates'!$B$5:$B$2448,MATCH('A. Sales by store'!B14724,'B. Store opening dates'!$A$5:$A$2448,0))</f>
        <v>2013</v>
      </c>
      <c r="F14724" t="str">
        <f t="shared" si="458"/>
        <v>Old</v>
      </c>
      <c r="G14724" t="str">
        <f t="shared" si="459"/>
        <v>Existing</v>
      </c>
    </row>
    <row r="14725" spans="1:7" ht="19" x14ac:dyDescent="0.25">
      <c r="A14725" s="7">
        <v>2014</v>
      </c>
      <c r="B14725" s="7" t="s">
        <v>1848</v>
      </c>
      <c r="C14725" s="7" t="s">
        <v>5</v>
      </c>
      <c r="D14725" s="24">
        <v>723279.67</v>
      </c>
      <c r="E14725">
        <f>INDEX('B. Store opening dates'!$B$5:$B$2448,MATCH('A. Sales by store'!B14725,'B. Store opening dates'!$A$5:$A$2448,0))</f>
        <v>2013</v>
      </c>
      <c r="F14725" t="str">
        <f t="shared" ref="F14725:F14788" si="460">IF(A14725 = 2015, IF(E14725&lt; 2015, "Old","New"),IF(E14725 &lt; 2014, "Old","New"))</f>
        <v>Old</v>
      </c>
      <c r="G14725" t="str">
        <f t="shared" ref="G14725:G14788" si="461">IF(A14725 = 2015, IF(E14725&lt; 2015, "Existing","New"),"Existing")</f>
        <v>Existing</v>
      </c>
    </row>
    <row r="14726" spans="1:7" ht="19" x14ac:dyDescent="0.25">
      <c r="A14726" s="7">
        <v>2015</v>
      </c>
      <c r="B14726" s="7" t="s">
        <v>1848</v>
      </c>
      <c r="C14726" s="7" t="s">
        <v>6</v>
      </c>
      <c r="D14726" s="24">
        <v>262559.18</v>
      </c>
      <c r="E14726">
        <f>INDEX('B. Store opening dates'!$B$5:$B$2448,MATCH('A. Sales by store'!B14726,'B. Store opening dates'!$A$5:$A$2448,0))</f>
        <v>2013</v>
      </c>
      <c r="F14726" t="str">
        <f t="shared" si="460"/>
        <v>Old</v>
      </c>
      <c r="G14726" t="str">
        <f t="shared" si="461"/>
        <v>Existing</v>
      </c>
    </row>
    <row r="14727" spans="1:7" ht="19" x14ac:dyDescent="0.25">
      <c r="A14727" s="7">
        <v>2014</v>
      </c>
      <c r="B14727" s="7" t="s">
        <v>1848</v>
      </c>
      <c r="C14727" s="7" t="s">
        <v>6</v>
      </c>
      <c r="D14727" s="24">
        <v>192498.03</v>
      </c>
      <c r="E14727">
        <f>INDEX('B. Store opening dates'!$B$5:$B$2448,MATCH('A. Sales by store'!B14727,'B. Store opening dates'!$A$5:$A$2448,0))</f>
        <v>2013</v>
      </c>
      <c r="F14727" t="str">
        <f t="shared" si="460"/>
        <v>Old</v>
      </c>
      <c r="G14727" t="str">
        <f t="shared" si="461"/>
        <v>Existing</v>
      </c>
    </row>
    <row r="14728" spans="1:7" ht="19" x14ac:dyDescent="0.25">
      <c r="A14728" s="7">
        <v>2015</v>
      </c>
      <c r="B14728" s="7" t="s">
        <v>1848</v>
      </c>
      <c r="C14728" s="7" t="s">
        <v>7</v>
      </c>
      <c r="D14728" s="24">
        <v>153669.03</v>
      </c>
      <c r="E14728">
        <f>INDEX('B. Store opening dates'!$B$5:$B$2448,MATCH('A. Sales by store'!B14728,'B. Store opening dates'!$A$5:$A$2448,0))</f>
        <v>2013</v>
      </c>
      <c r="F14728" t="str">
        <f t="shared" si="460"/>
        <v>Old</v>
      </c>
      <c r="G14728" t="str">
        <f t="shared" si="461"/>
        <v>Existing</v>
      </c>
    </row>
    <row r="14729" spans="1:7" ht="19" x14ac:dyDescent="0.25">
      <c r="A14729" s="7">
        <v>2014</v>
      </c>
      <c r="B14729" s="7" t="s">
        <v>1848</v>
      </c>
      <c r="C14729" s="7" t="s">
        <v>7</v>
      </c>
      <c r="D14729" s="24">
        <v>161926.29999999999</v>
      </c>
      <c r="E14729">
        <f>INDEX('B. Store opening dates'!$B$5:$B$2448,MATCH('A. Sales by store'!B14729,'B. Store opening dates'!$A$5:$A$2448,0))</f>
        <v>2013</v>
      </c>
      <c r="F14729" t="str">
        <f t="shared" si="460"/>
        <v>Old</v>
      </c>
      <c r="G14729" t="str">
        <f t="shared" si="461"/>
        <v>Existing</v>
      </c>
    </row>
    <row r="14730" spans="1:7" ht="19" x14ac:dyDescent="0.25">
      <c r="A14730" s="7">
        <v>2015</v>
      </c>
      <c r="B14730" s="7" t="s">
        <v>1848</v>
      </c>
      <c r="C14730" s="7" t="s">
        <v>8</v>
      </c>
      <c r="D14730" s="24">
        <v>788008.02</v>
      </c>
      <c r="E14730">
        <f>INDEX('B. Store opening dates'!$B$5:$B$2448,MATCH('A. Sales by store'!B14730,'B. Store opening dates'!$A$5:$A$2448,0))</f>
        <v>2013</v>
      </c>
      <c r="F14730" t="str">
        <f t="shared" si="460"/>
        <v>Old</v>
      </c>
      <c r="G14730" t="str">
        <f t="shared" si="461"/>
        <v>Existing</v>
      </c>
    </row>
    <row r="14731" spans="1:7" ht="19" x14ac:dyDescent="0.25">
      <c r="A14731" s="7">
        <v>2014</v>
      </c>
      <c r="B14731" s="7" t="s">
        <v>1848</v>
      </c>
      <c r="C14731" s="7" t="s">
        <v>8</v>
      </c>
      <c r="D14731" s="24">
        <v>816823.34</v>
      </c>
      <c r="E14731">
        <f>INDEX('B. Store opening dates'!$B$5:$B$2448,MATCH('A. Sales by store'!B14731,'B. Store opening dates'!$A$5:$A$2448,0))</f>
        <v>2013</v>
      </c>
      <c r="F14731" t="str">
        <f t="shared" si="460"/>
        <v>Old</v>
      </c>
      <c r="G14731" t="str">
        <f t="shared" si="461"/>
        <v>Existing</v>
      </c>
    </row>
    <row r="14732" spans="1:7" ht="19" x14ac:dyDescent="0.25">
      <c r="A14732" s="7">
        <v>2015</v>
      </c>
      <c r="B14732" s="7" t="s">
        <v>1849</v>
      </c>
      <c r="C14732" s="7" t="s">
        <v>5</v>
      </c>
      <c r="D14732" s="24">
        <v>628440.21</v>
      </c>
      <c r="E14732">
        <f>INDEX('B. Store opening dates'!$B$5:$B$2448,MATCH('A. Sales by store'!B14732,'B. Store opening dates'!$A$5:$A$2448,0))</f>
        <v>2013</v>
      </c>
      <c r="F14732" t="str">
        <f t="shared" si="460"/>
        <v>Old</v>
      </c>
      <c r="G14732" t="str">
        <f t="shared" si="461"/>
        <v>Existing</v>
      </c>
    </row>
    <row r="14733" spans="1:7" ht="19" x14ac:dyDescent="0.25">
      <c r="A14733" s="7">
        <v>2014</v>
      </c>
      <c r="B14733" s="7" t="s">
        <v>1849</v>
      </c>
      <c r="C14733" s="7" t="s">
        <v>5</v>
      </c>
      <c r="D14733" s="24">
        <v>689703.3</v>
      </c>
      <c r="E14733">
        <f>INDEX('B. Store opening dates'!$B$5:$B$2448,MATCH('A. Sales by store'!B14733,'B. Store opening dates'!$A$5:$A$2448,0))</f>
        <v>2013</v>
      </c>
      <c r="F14733" t="str">
        <f t="shared" si="460"/>
        <v>Old</v>
      </c>
      <c r="G14733" t="str">
        <f t="shared" si="461"/>
        <v>Existing</v>
      </c>
    </row>
    <row r="14734" spans="1:7" ht="19" x14ac:dyDescent="0.25">
      <c r="A14734" s="7">
        <v>2015</v>
      </c>
      <c r="B14734" s="7" t="s">
        <v>1849</v>
      </c>
      <c r="C14734" s="7" t="s">
        <v>6</v>
      </c>
      <c r="D14734" s="24">
        <v>354356.18</v>
      </c>
      <c r="E14734">
        <f>INDEX('B. Store opening dates'!$B$5:$B$2448,MATCH('A. Sales by store'!B14734,'B. Store opening dates'!$A$5:$A$2448,0))</f>
        <v>2013</v>
      </c>
      <c r="F14734" t="str">
        <f t="shared" si="460"/>
        <v>Old</v>
      </c>
      <c r="G14734" t="str">
        <f t="shared" si="461"/>
        <v>Existing</v>
      </c>
    </row>
    <row r="14735" spans="1:7" ht="19" x14ac:dyDescent="0.25">
      <c r="A14735" s="7">
        <v>2014</v>
      </c>
      <c r="B14735" s="7" t="s">
        <v>1849</v>
      </c>
      <c r="C14735" s="7" t="s">
        <v>6</v>
      </c>
      <c r="D14735" s="24">
        <v>262366.78000000003</v>
      </c>
      <c r="E14735">
        <f>INDEX('B. Store opening dates'!$B$5:$B$2448,MATCH('A. Sales by store'!B14735,'B. Store opening dates'!$A$5:$A$2448,0))</f>
        <v>2013</v>
      </c>
      <c r="F14735" t="str">
        <f t="shared" si="460"/>
        <v>Old</v>
      </c>
      <c r="G14735" t="str">
        <f t="shared" si="461"/>
        <v>Existing</v>
      </c>
    </row>
    <row r="14736" spans="1:7" ht="19" x14ac:dyDescent="0.25">
      <c r="A14736" s="7">
        <v>2015</v>
      </c>
      <c r="B14736" s="7" t="s">
        <v>1849</v>
      </c>
      <c r="C14736" s="7" t="s">
        <v>7</v>
      </c>
      <c r="D14736" s="24">
        <v>121437.48</v>
      </c>
      <c r="E14736">
        <f>INDEX('B. Store opening dates'!$B$5:$B$2448,MATCH('A. Sales by store'!B14736,'B. Store opening dates'!$A$5:$A$2448,0))</f>
        <v>2013</v>
      </c>
      <c r="F14736" t="str">
        <f t="shared" si="460"/>
        <v>Old</v>
      </c>
      <c r="G14736" t="str">
        <f t="shared" si="461"/>
        <v>Existing</v>
      </c>
    </row>
    <row r="14737" spans="1:7" ht="19" x14ac:dyDescent="0.25">
      <c r="A14737" s="7">
        <v>2014</v>
      </c>
      <c r="B14737" s="7" t="s">
        <v>1849</v>
      </c>
      <c r="C14737" s="7" t="s">
        <v>7</v>
      </c>
      <c r="D14737" s="24">
        <v>128606.47</v>
      </c>
      <c r="E14737">
        <f>INDEX('B. Store opening dates'!$B$5:$B$2448,MATCH('A. Sales by store'!B14737,'B. Store opening dates'!$A$5:$A$2448,0))</f>
        <v>2013</v>
      </c>
      <c r="F14737" t="str">
        <f t="shared" si="460"/>
        <v>Old</v>
      </c>
      <c r="G14737" t="str">
        <f t="shared" si="461"/>
        <v>Existing</v>
      </c>
    </row>
    <row r="14738" spans="1:7" ht="19" x14ac:dyDescent="0.25">
      <c r="A14738" s="7">
        <v>2015</v>
      </c>
      <c r="B14738" s="7" t="s">
        <v>1849</v>
      </c>
      <c r="C14738" s="7" t="s">
        <v>8</v>
      </c>
      <c r="D14738" s="24">
        <v>473202.05</v>
      </c>
      <c r="E14738">
        <f>INDEX('B. Store opening dates'!$B$5:$B$2448,MATCH('A. Sales by store'!B14738,'B. Store opening dates'!$A$5:$A$2448,0))</f>
        <v>2013</v>
      </c>
      <c r="F14738" t="str">
        <f t="shared" si="460"/>
        <v>Old</v>
      </c>
      <c r="G14738" t="str">
        <f t="shared" si="461"/>
        <v>Existing</v>
      </c>
    </row>
    <row r="14739" spans="1:7" ht="19" x14ac:dyDescent="0.25">
      <c r="A14739" s="7">
        <v>2014</v>
      </c>
      <c r="B14739" s="7" t="s">
        <v>1849</v>
      </c>
      <c r="C14739" s="7" t="s">
        <v>8</v>
      </c>
      <c r="D14739" s="24">
        <v>491967.7</v>
      </c>
      <c r="E14739">
        <f>INDEX('B. Store opening dates'!$B$5:$B$2448,MATCH('A. Sales by store'!B14739,'B. Store opening dates'!$A$5:$A$2448,0))</f>
        <v>2013</v>
      </c>
      <c r="F14739" t="str">
        <f t="shared" si="460"/>
        <v>Old</v>
      </c>
      <c r="G14739" t="str">
        <f t="shared" si="461"/>
        <v>Existing</v>
      </c>
    </row>
    <row r="14740" spans="1:7" ht="19" x14ac:dyDescent="0.25">
      <c r="A14740" s="7">
        <v>2015</v>
      </c>
      <c r="B14740" s="7" t="s">
        <v>1850</v>
      </c>
      <c r="C14740" s="7" t="s">
        <v>5</v>
      </c>
      <c r="D14740" s="24">
        <v>781289.96</v>
      </c>
      <c r="E14740">
        <f>INDEX('B. Store opening dates'!$B$5:$B$2448,MATCH('A. Sales by store'!B14740,'B. Store opening dates'!$A$5:$A$2448,0))</f>
        <v>2013</v>
      </c>
      <c r="F14740" t="str">
        <f t="shared" si="460"/>
        <v>Old</v>
      </c>
      <c r="G14740" t="str">
        <f t="shared" si="461"/>
        <v>Existing</v>
      </c>
    </row>
    <row r="14741" spans="1:7" ht="19" x14ac:dyDescent="0.25">
      <c r="A14741" s="7">
        <v>2014</v>
      </c>
      <c r="B14741" s="7" t="s">
        <v>1850</v>
      </c>
      <c r="C14741" s="7" t="s">
        <v>5</v>
      </c>
      <c r="D14741" s="24">
        <v>863630.74</v>
      </c>
      <c r="E14741">
        <f>INDEX('B. Store opening dates'!$B$5:$B$2448,MATCH('A. Sales by store'!B14741,'B. Store opening dates'!$A$5:$A$2448,0))</f>
        <v>2013</v>
      </c>
      <c r="F14741" t="str">
        <f t="shared" si="460"/>
        <v>Old</v>
      </c>
      <c r="G14741" t="str">
        <f t="shared" si="461"/>
        <v>Existing</v>
      </c>
    </row>
    <row r="14742" spans="1:7" ht="19" x14ac:dyDescent="0.25">
      <c r="A14742" s="7">
        <v>2015</v>
      </c>
      <c r="B14742" s="7" t="s">
        <v>1850</v>
      </c>
      <c r="C14742" s="7" t="s">
        <v>6</v>
      </c>
      <c r="D14742" s="24">
        <v>318214.51</v>
      </c>
      <c r="E14742">
        <f>INDEX('B. Store opening dates'!$B$5:$B$2448,MATCH('A. Sales by store'!B14742,'B. Store opening dates'!$A$5:$A$2448,0))</f>
        <v>2013</v>
      </c>
      <c r="F14742" t="str">
        <f t="shared" si="460"/>
        <v>Old</v>
      </c>
      <c r="G14742" t="str">
        <f t="shared" si="461"/>
        <v>Existing</v>
      </c>
    </row>
    <row r="14743" spans="1:7" ht="19" x14ac:dyDescent="0.25">
      <c r="A14743" s="7">
        <v>2014</v>
      </c>
      <c r="B14743" s="7" t="s">
        <v>1850</v>
      </c>
      <c r="C14743" s="7" t="s">
        <v>6</v>
      </c>
      <c r="D14743" s="24">
        <v>222996.45</v>
      </c>
      <c r="E14743">
        <f>INDEX('B. Store opening dates'!$B$5:$B$2448,MATCH('A. Sales by store'!B14743,'B. Store opening dates'!$A$5:$A$2448,0))</f>
        <v>2013</v>
      </c>
      <c r="F14743" t="str">
        <f t="shared" si="460"/>
        <v>Old</v>
      </c>
      <c r="G14743" t="str">
        <f t="shared" si="461"/>
        <v>Existing</v>
      </c>
    </row>
    <row r="14744" spans="1:7" ht="19" x14ac:dyDescent="0.25">
      <c r="A14744" s="7">
        <v>2015</v>
      </c>
      <c r="B14744" s="7" t="s">
        <v>1850</v>
      </c>
      <c r="C14744" s="7" t="s">
        <v>7</v>
      </c>
      <c r="D14744" s="24">
        <v>78822.13</v>
      </c>
      <c r="E14744">
        <f>INDEX('B. Store opening dates'!$B$5:$B$2448,MATCH('A. Sales by store'!B14744,'B. Store opening dates'!$A$5:$A$2448,0))</f>
        <v>2013</v>
      </c>
      <c r="F14744" t="str">
        <f t="shared" si="460"/>
        <v>Old</v>
      </c>
      <c r="G14744" t="str">
        <f t="shared" si="461"/>
        <v>Existing</v>
      </c>
    </row>
    <row r="14745" spans="1:7" ht="19" x14ac:dyDescent="0.25">
      <c r="A14745" s="7">
        <v>2014</v>
      </c>
      <c r="B14745" s="7" t="s">
        <v>1850</v>
      </c>
      <c r="C14745" s="7" t="s">
        <v>7</v>
      </c>
      <c r="D14745" s="24">
        <v>82956.289999999994</v>
      </c>
      <c r="E14745">
        <f>INDEX('B. Store opening dates'!$B$5:$B$2448,MATCH('A. Sales by store'!B14745,'B. Store opening dates'!$A$5:$A$2448,0))</f>
        <v>2013</v>
      </c>
      <c r="F14745" t="str">
        <f t="shared" si="460"/>
        <v>Old</v>
      </c>
      <c r="G14745" t="str">
        <f t="shared" si="461"/>
        <v>Existing</v>
      </c>
    </row>
    <row r="14746" spans="1:7" ht="19" x14ac:dyDescent="0.25">
      <c r="A14746" s="7">
        <v>2015</v>
      </c>
      <c r="B14746" s="7" t="s">
        <v>1850</v>
      </c>
      <c r="C14746" s="7" t="s">
        <v>8</v>
      </c>
      <c r="D14746" s="24">
        <v>471120.46</v>
      </c>
      <c r="E14746">
        <f>INDEX('B. Store opening dates'!$B$5:$B$2448,MATCH('A. Sales by store'!B14746,'B. Store opening dates'!$A$5:$A$2448,0))</f>
        <v>2013</v>
      </c>
      <c r="F14746" t="str">
        <f t="shared" si="460"/>
        <v>Old</v>
      </c>
      <c r="G14746" t="str">
        <f t="shared" si="461"/>
        <v>Existing</v>
      </c>
    </row>
    <row r="14747" spans="1:7" ht="19" x14ac:dyDescent="0.25">
      <c r="A14747" s="7">
        <v>2014</v>
      </c>
      <c r="B14747" s="7" t="s">
        <v>1850</v>
      </c>
      <c r="C14747" s="7" t="s">
        <v>8</v>
      </c>
      <c r="D14747" s="24">
        <v>489046.05</v>
      </c>
      <c r="E14747">
        <f>INDEX('B. Store opening dates'!$B$5:$B$2448,MATCH('A. Sales by store'!B14747,'B. Store opening dates'!$A$5:$A$2448,0))</f>
        <v>2013</v>
      </c>
      <c r="F14747" t="str">
        <f t="shared" si="460"/>
        <v>Old</v>
      </c>
      <c r="G14747" t="str">
        <f t="shared" si="461"/>
        <v>Existing</v>
      </c>
    </row>
    <row r="14748" spans="1:7" ht="19" x14ac:dyDescent="0.25">
      <c r="A14748" s="7">
        <v>2015</v>
      </c>
      <c r="B14748" s="7" t="s">
        <v>1851</v>
      </c>
      <c r="C14748" s="7" t="s">
        <v>5</v>
      </c>
      <c r="D14748" s="24">
        <v>795466.58</v>
      </c>
      <c r="E14748">
        <f>INDEX('B. Store opening dates'!$B$5:$B$2448,MATCH('A. Sales by store'!B14748,'B. Store opening dates'!$A$5:$A$2448,0))</f>
        <v>2013</v>
      </c>
      <c r="F14748" t="str">
        <f t="shared" si="460"/>
        <v>Old</v>
      </c>
      <c r="G14748" t="str">
        <f t="shared" si="461"/>
        <v>Existing</v>
      </c>
    </row>
    <row r="14749" spans="1:7" ht="19" x14ac:dyDescent="0.25">
      <c r="A14749" s="7">
        <v>2014</v>
      </c>
      <c r="B14749" s="7" t="s">
        <v>1851</v>
      </c>
      <c r="C14749" s="7" t="s">
        <v>5</v>
      </c>
      <c r="D14749" s="24">
        <v>877474.37</v>
      </c>
      <c r="E14749">
        <f>INDEX('B. Store opening dates'!$B$5:$B$2448,MATCH('A. Sales by store'!B14749,'B. Store opening dates'!$A$5:$A$2448,0))</f>
        <v>2013</v>
      </c>
      <c r="F14749" t="str">
        <f t="shared" si="460"/>
        <v>Old</v>
      </c>
      <c r="G14749" t="str">
        <f t="shared" si="461"/>
        <v>Existing</v>
      </c>
    </row>
    <row r="14750" spans="1:7" ht="19" x14ac:dyDescent="0.25">
      <c r="A14750" s="7">
        <v>2015</v>
      </c>
      <c r="B14750" s="7" t="s">
        <v>1851</v>
      </c>
      <c r="C14750" s="7" t="s">
        <v>6</v>
      </c>
      <c r="D14750" s="24">
        <v>329056.27</v>
      </c>
      <c r="E14750">
        <f>INDEX('B. Store opening dates'!$B$5:$B$2448,MATCH('A. Sales by store'!B14750,'B. Store opening dates'!$A$5:$A$2448,0))</f>
        <v>2013</v>
      </c>
      <c r="F14750" t="str">
        <f t="shared" si="460"/>
        <v>Old</v>
      </c>
      <c r="G14750" t="str">
        <f t="shared" si="461"/>
        <v>Existing</v>
      </c>
    </row>
    <row r="14751" spans="1:7" ht="19" x14ac:dyDescent="0.25">
      <c r="A14751" s="7">
        <v>2014</v>
      </c>
      <c r="B14751" s="7" t="s">
        <v>1851</v>
      </c>
      <c r="C14751" s="7" t="s">
        <v>6</v>
      </c>
      <c r="D14751" s="24">
        <v>233296.86</v>
      </c>
      <c r="E14751">
        <f>INDEX('B. Store opening dates'!$B$5:$B$2448,MATCH('A. Sales by store'!B14751,'B. Store opening dates'!$A$5:$A$2448,0))</f>
        <v>2013</v>
      </c>
      <c r="F14751" t="str">
        <f t="shared" si="460"/>
        <v>Old</v>
      </c>
      <c r="G14751" t="str">
        <f t="shared" si="461"/>
        <v>Existing</v>
      </c>
    </row>
    <row r="14752" spans="1:7" ht="19" x14ac:dyDescent="0.25">
      <c r="A14752" s="7">
        <v>2015</v>
      </c>
      <c r="B14752" s="7" t="s">
        <v>1851</v>
      </c>
      <c r="C14752" s="7" t="s">
        <v>7</v>
      </c>
      <c r="D14752" s="24">
        <v>51624.639999999999</v>
      </c>
      <c r="E14752">
        <f>INDEX('B. Store opening dates'!$B$5:$B$2448,MATCH('A. Sales by store'!B14752,'B. Store opening dates'!$A$5:$A$2448,0))</f>
        <v>2013</v>
      </c>
      <c r="F14752" t="str">
        <f t="shared" si="460"/>
        <v>Old</v>
      </c>
      <c r="G14752" t="str">
        <f t="shared" si="461"/>
        <v>Existing</v>
      </c>
    </row>
    <row r="14753" spans="1:7" ht="19" x14ac:dyDescent="0.25">
      <c r="A14753" s="7">
        <v>2014</v>
      </c>
      <c r="B14753" s="7" t="s">
        <v>1851</v>
      </c>
      <c r="C14753" s="7" t="s">
        <v>7</v>
      </c>
      <c r="D14753" s="24">
        <v>54092.52</v>
      </c>
      <c r="E14753">
        <f>INDEX('B. Store opening dates'!$B$5:$B$2448,MATCH('A. Sales by store'!B14753,'B. Store opening dates'!$A$5:$A$2448,0))</f>
        <v>2013</v>
      </c>
      <c r="F14753" t="str">
        <f t="shared" si="460"/>
        <v>Old</v>
      </c>
      <c r="G14753" t="str">
        <f t="shared" si="461"/>
        <v>Existing</v>
      </c>
    </row>
    <row r="14754" spans="1:7" ht="19" x14ac:dyDescent="0.25">
      <c r="A14754" s="7">
        <v>2015</v>
      </c>
      <c r="B14754" s="7" t="s">
        <v>1851</v>
      </c>
      <c r="C14754" s="7" t="s">
        <v>8</v>
      </c>
      <c r="D14754" s="24">
        <v>423916.65</v>
      </c>
      <c r="E14754">
        <f>INDEX('B. Store opening dates'!$B$5:$B$2448,MATCH('A. Sales by store'!B14754,'B. Store opening dates'!$A$5:$A$2448,0))</f>
        <v>2013</v>
      </c>
      <c r="F14754" t="str">
        <f t="shared" si="460"/>
        <v>Old</v>
      </c>
      <c r="G14754" t="str">
        <f t="shared" si="461"/>
        <v>Existing</v>
      </c>
    </row>
    <row r="14755" spans="1:7" ht="19" x14ac:dyDescent="0.25">
      <c r="A14755" s="7">
        <v>2014</v>
      </c>
      <c r="B14755" s="7" t="s">
        <v>1851</v>
      </c>
      <c r="C14755" s="7" t="s">
        <v>8</v>
      </c>
      <c r="D14755" s="24">
        <v>440808.44</v>
      </c>
      <c r="E14755">
        <f>INDEX('B. Store opening dates'!$B$5:$B$2448,MATCH('A. Sales by store'!B14755,'B. Store opening dates'!$A$5:$A$2448,0))</f>
        <v>2013</v>
      </c>
      <c r="F14755" t="str">
        <f t="shared" si="460"/>
        <v>Old</v>
      </c>
      <c r="G14755" t="str">
        <f t="shared" si="461"/>
        <v>Existing</v>
      </c>
    </row>
    <row r="14756" spans="1:7" ht="19" x14ac:dyDescent="0.25">
      <c r="A14756" s="7">
        <v>2015</v>
      </c>
      <c r="B14756" s="7" t="s">
        <v>1852</v>
      </c>
      <c r="C14756" s="7" t="s">
        <v>5</v>
      </c>
      <c r="D14756" s="24">
        <v>738506.1</v>
      </c>
      <c r="E14756">
        <f>INDEX('B. Store opening dates'!$B$5:$B$2448,MATCH('A. Sales by store'!B14756,'B. Store opening dates'!$A$5:$A$2448,0))</f>
        <v>2013</v>
      </c>
      <c r="F14756" t="str">
        <f t="shared" si="460"/>
        <v>Old</v>
      </c>
      <c r="G14756" t="str">
        <f t="shared" si="461"/>
        <v>Existing</v>
      </c>
    </row>
    <row r="14757" spans="1:7" ht="19" x14ac:dyDescent="0.25">
      <c r="A14757" s="7">
        <v>2014</v>
      </c>
      <c r="B14757" s="7" t="s">
        <v>1852</v>
      </c>
      <c r="C14757" s="7" t="s">
        <v>5</v>
      </c>
      <c r="D14757" s="24">
        <v>814847.38</v>
      </c>
      <c r="E14757">
        <f>INDEX('B. Store opening dates'!$B$5:$B$2448,MATCH('A. Sales by store'!B14757,'B. Store opening dates'!$A$5:$A$2448,0))</f>
        <v>2013</v>
      </c>
      <c r="F14757" t="str">
        <f t="shared" si="460"/>
        <v>Old</v>
      </c>
      <c r="G14757" t="str">
        <f t="shared" si="461"/>
        <v>Existing</v>
      </c>
    </row>
    <row r="14758" spans="1:7" ht="19" x14ac:dyDescent="0.25">
      <c r="A14758" s="7">
        <v>2015</v>
      </c>
      <c r="B14758" s="7" t="s">
        <v>1852</v>
      </c>
      <c r="C14758" s="7" t="s">
        <v>6</v>
      </c>
      <c r="D14758" s="24">
        <v>276380.61</v>
      </c>
      <c r="E14758">
        <f>INDEX('B. Store opening dates'!$B$5:$B$2448,MATCH('A. Sales by store'!B14758,'B. Store opening dates'!$A$5:$A$2448,0))</f>
        <v>2013</v>
      </c>
      <c r="F14758" t="str">
        <f t="shared" si="460"/>
        <v>Old</v>
      </c>
      <c r="G14758" t="str">
        <f t="shared" si="461"/>
        <v>Existing</v>
      </c>
    </row>
    <row r="14759" spans="1:7" ht="19" x14ac:dyDescent="0.25">
      <c r="A14759" s="7">
        <v>2014</v>
      </c>
      <c r="B14759" s="7" t="s">
        <v>1852</v>
      </c>
      <c r="C14759" s="7" t="s">
        <v>6</v>
      </c>
      <c r="D14759" s="24">
        <v>192333.07</v>
      </c>
      <c r="E14759">
        <f>INDEX('B. Store opening dates'!$B$5:$B$2448,MATCH('A. Sales by store'!B14759,'B. Store opening dates'!$A$5:$A$2448,0))</f>
        <v>2013</v>
      </c>
      <c r="F14759" t="str">
        <f t="shared" si="460"/>
        <v>Old</v>
      </c>
      <c r="G14759" t="str">
        <f t="shared" si="461"/>
        <v>Existing</v>
      </c>
    </row>
    <row r="14760" spans="1:7" ht="19" x14ac:dyDescent="0.25">
      <c r="A14760" s="7">
        <v>2015</v>
      </c>
      <c r="B14760" s="7" t="s">
        <v>1852</v>
      </c>
      <c r="C14760" s="7" t="s">
        <v>7</v>
      </c>
      <c r="D14760" s="24">
        <v>180035.31</v>
      </c>
      <c r="E14760">
        <f>INDEX('B. Store opening dates'!$B$5:$B$2448,MATCH('A. Sales by store'!B14760,'B. Store opening dates'!$A$5:$A$2448,0))</f>
        <v>2013</v>
      </c>
      <c r="F14760" t="str">
        <f t="shared" si="460"/>
        <v>Old</v>
      </c>
      <c r="G14760" t="str">
        <f t="shared" si="461"/>
        <v>Existing</v>
      </c>
    </row>
    <row r="14761" spans="1:7" ht="19" x14ac:dyDescent="0.25">
      <c r="A14761" s="7">
        <v>2014</v>
      </c>
      <c r="B14761" s="7" t="s">
        <v>1852</v>
      </c>
      <c r="C14761" s="7" t="s">
        <v>7</v>
      </c>
      <c r="D14761" s="24">
        <v>190510.11</v>
      </c>
      <c r="E14761">
        <f>INDEX('B. Store opening dates'!$B$5:$B$2448,MATCH('A. Sales by store'!B14761,'B. Store opening dates'!$A$5:$A$2448,0))</f>
        <v>2013</v>
      </c>
      <c r="F14761" t="str">
        <f t="shared" si="460"/>
        <v>Old</v>
      </c>
      <c r="G14761" t="str">
        <f t="shared" si="461"/>
        <v>Existing</v>
      </c>
    </row>
    <row r="14762" spans="1:7" ht="19" x14ac:dyDescent="0.25">
      <c r="A14762" s="7">
        <v>2015</v>
      </c>
      <c r="B14762" s="7" t="s">
        <v>1852</v>
      </c>
      <c r="C14762" s="7" t="s">
        <v>8</v>
      </c>
      <c r="D14762" s="24">
        <v>628095.28</v>
      </c>
      <c r="E14762">
        <f>INDEX('B. Store opening dates'!$B$5:$B$2448,MATCH('A. Sales by store'!B14762,'B. Store opening dates'!$A$5:$A$2448,0))</f>
        <v>2013</v>
      </c>
      <c r="F14762" t="str">
        <f t="shared" si="460"/>
        <v>Old</v>
      </c>
      <c r="G14762" t="str">
        <f t="shared" si="461"/>
        <v>Existing</v>
      </c>
    </row>
    <row r="14763" spans="1:7" ht="19" x14ac:dyDescent="0.25">
      <c r="A14763" s="7">
        <v>2014</v>
      </c>
      <c r="B14763" s="7" t="s">
        <v>1852</v>
      </c>
      <c r="C14763" s="7" t="s">
        <v>8</v>
      </c>
      <c r="D14763" s="24">
        <v>647281.59</v>
      </c>
      <c r="E14763">
        <f>INDEX('B. Store opening dates'!$B$5:$B$2448,MATCH('A. Sales by store'!B14763,'B. Store opening dates'!$A$5:$A$2448,0))</f>
        <v>2013</v>
      </c>
      <c r="F14763" t="str">
        <f t="shared" si="460"/>
        <v>Old</v>
      </c>
      <c r="G14763" t="str">
        <f t="shared" si="461"/>
        <v>Existing</v>
      </c>
    </row>
    <row r="14764" spans="1:7" ht="19" x14ac:dyDescent="0.25">
      <c r="A14764" s="7">
        <v>2015</v>
      </c>
      <c r="B14764" s="7" t="s">
        <v>1853</v>
      </c>
      <c r="C14764" s="7" t="s">
        <v>5</v>
      </c>
      <c r="D14764" s="24">
        <v>873416.79</v>
      </c>
      <c r="E14764">
        <f>INDEX('B. Store opening dates'!$B$5:$B$2448,MATCH('A. Sales by store'!B14764,'B. Store opening dates'!$A$5:$A$2448,0))</f>
        <v>2013</v>
      </c>
      <c r="F14764" t="str">
        <f t="shared" si="460"/>
        <v>Old</v>
      </c>
      <c r="G14764" t="str">
        <f t="shared" si="461"/>
        <v>Existing</v>
      </c>
    </row>
    <row r="14765" spans="1:7" ht="19" x14ac:dyDescent="0.25">
      <c r="A14765" s="7">
        <v>2014</v>
      </c>
      <c r="B14765" s="7" t="s">
        <v>1853</v>
      </c>
      <c r="C14765" s="7" t="s">
        <v>5</v>
      </c>
      <c r="D14765" s="24">
        <v>967182.11</v>
      </c>
      <c r="E14765">
        <f>INDEX('B. Store opening dates'!$B$5:$B$2448,MATCH('A. Sales by store'!B14765,'B. Store opening dates'!$A$5:$A$2448,0))</f>
        <v>2013</v>
      </c>
      <c r="F14765" t="str">
        <f t="shared" si="460"/>
        <v>Old</v>
      </c>
      <c r="G14765" t="str">
        <f t="shared" si="461"/>
        <v>Existing</v>
      </c>
    </row>
    <row r="14766" spans="1:7" ht="19" x14ac:dyDescent="0.25">
      <c r="A14766" s="7">
        <v>2015</v>
      </c>
      <c r="B14766" s="7" t="s">
        <v>1853</v>
      </c>
      <c r="C14766" s="7" t="s">
        <v>6</v>
      </c>
      <c r="D14766" s="24">
        <v>292772.52</v>
      </c>
      <c r="E14766">
        <f>INDEX('B. Store opening dates'!$B$5:$B$2448,MATCH('A. Sales by store'!B14766,'B. Store opening dates'!$A$5:$A$2448,0))</f>
        <v>2013</v>
      </c>
      <c r="F14766" t="str">
        <f t="shared" si="460"/>
        <v>Old</v>
      </c>
      <c r="G14766" t="str">
        <f t="shared" si="461"/>
        <v>Existing</v>
      </c>
    </row>
    <row r="14767" spans="1:7" ht="19" x14ac:dyDescent="0.25">
      <c r="A14767" s="7">
        <v>2014</v>
      </c>
      <c r="B14767" s="7" t="s">
        <v>1853</v>
      </c>
      <c r="C14767" s="7" t="s">
        <v>6</v>
      </c>
      <c r="D14767" s="24">
        <v>208941.72</v>
      </c>
      <c r="E14767">
        <f>INDEX('B. Store opening dates'!$B$5:$B$2448,MATCH('A. Sales by store'!B14767,'B. Store opening dates'!$A$5:$A$2448,0))</f>
        <v>2013</v>
      </c>
      <c r="F14767" t="str">
        <f t="shared" si="460"/>
        <v>Old</v>
      </c>
      <c r="G14767" t="str">
        <f t="shared" si="461"/>
        <v>Existing</v>
      </c>
    </row>
    <row r="14768" spans="1:7" ht="19" x14ac:dyDescent="0.25">
      <c r="A14768" s="7">
        <v>2015</v>
      </c>
      <c r="B14768" s="7" t="s">
        <v>1853</v>
      </c>
      <c r="C14768" s="7" t="s">
        <v>7</v>
      </c>
      <c r="D14768" s="24">
        <v>62514.78</v>
      </c>
      <c r="E14768">
        <f>INDEX('B. Store opening dates'!$B$5:$B$2448,MATCH('A. Sales by store'!B14768,'B. Store opening dates'!$A$5:$A$2448,0))</f>
        <v>2013</v>
      </c>
      <c r="F14768" t="str">
        <f t="shared" si="460"/>
        <v>Old</v>
      </c>
      <c r="G14768" t="str">
        <f t="shared" si="461"/>
        <v>Existing</v>
      </c>
    </row>
    <row r="14769" spans="1:7" ht="19" x14ac:dyDescent="0.25">
      <c r="A14769" s="7">
        <v>2014</v>
      </c>
      <c r="B14769" s="7" t="s">
        <v>1853</v>
      </c>
      <c r="C14769" s="7" t="s">
        <v>7</v>
      </c>
      <c r="D14769" s="24">
        <v>66533.88</v>
      </c>
      <c r="E14769">
        <f>INDEX('B. Store opening dates'!$B$5:$B$2448,MATCH('A. Sales by store'!B14769,'B. Store opening dates'!$A$5:$A$2448,0))</f>
        <v>2013</v>
      </c>
      <c r="F14769" t="str">
        <f t="shared" si="460"/>
        <v>Old</v>
      </c>
      <c r="G14769" t="str">
        <f t="shared" si="461"/>
        <v>Existing</v>
      </c>
    </row>
    <row r="14770" spans="1:7" ht="19" x14ac:dyDescent="0.25">
      <c r="A14770" s="7">
        <v>2015</v>
      </c>
      <c r="B14770" s="7" t="s">
        <v>1853</v>
      </c>
      <c r="C14770" s="7" t="s">
        <v>8</v>
      </c>
      <c r="D14770" s="24">
        <v>745331</v>
      </c>
      <c r="E14770">
        <f>INDEX('B. Store opening dates'!$B$5:$B$2448,MATCH('A. Sales by store'!B14770,'B. Store opening dates'!$A$5:$A$2448,0))</f>
        <v>2013</v>
      </c>
      <c r="F14770" t="str">
        <f t="shared" si="460"/>
        <v>Old</v>
      </c>
      <c r="G14770" t="str">
        <f t="shared" si="461"/>
        <v>Existing</v>
      </c>
    </row>
    <row r="14771" spans="1:7" ht="19" x14ac:dyDescent="0.25">
      <c r="A14771" s="7">
        <v>2014</v>
      </c>
      <c r="B14771" s="7" t="s">
        <v>1853</v>
      </c>
      <c r="C14771" s="7" t="s">
        <v>8</v>
      </c>
      <c r="D14771" s="24">
        <v>779204.77</v>
      </c>
      <c r="E14771">
        <f>INDEX('B. Store opening dates'!$B$5:$B$2448,MATCH('A. Sales by store'!B14771,'B. Store opening dates'!$A$5:$A$2448,0))</f>
        <v>2013</v>
      </c>
      <c r="F14771" t="str">
        <f t="shared" si="460"/>
        <v>Old</v>
      </c>
      <c r="G14771" t="str">
        <f t="shared" si="461"/>
        <v>Existing</v>
      </c>
    </row>
    <row r="14772" spans="1:7" ht="19" x14ac:dyDescent="0.25">
      <c r="A14772" s="7">
        <v>2015</v>
      </c>
      <c r="B14772" s="7" t="s">
        <v>1854</v>
      </c>
      <c r="C14772" s="7" t="s">
        <v>5</v>
      </c>
      <c r="D14772" s="24">
        <v>682024.56</v>
      </c>
      <c r="E14772">
        <f>INDEX('B. Store opening dates'!$B$5:$B$2448,MATCH('A. Sales by store'!B14772,'B. Store opening dates'!$A$5:$A$2448,0))</f>
        <v>2013</v>
      </c>
      <c r="F14772" t="str">
        <f t="shared" si="460"/>
        <v>Old</v>
      </c>
      <c r="G14772" t="str">
        <f t="shared" si="461"/>
        <v>Existing</v>
      </c>
    </row>
    <row r="14773" spans="1:7" ht="19" x14ac:dyDescent="0.25">
      <c r="A14773" s="7">
        <v>2014</v>
      </c>
      <c r="B14773" s="7" t="s">
        <v>1854</v>
      </c>
      <c r="C14773" s="7" t="s">
        <v>5</v>
      </c>
      <c r="D14773" s="24">
        <v>750040.09</v>
      </c>
      <c r="E14773">
        <f>INDEX('B. Store opening dates'!$B$5:$B$2448,MATCH('A. Sales by store'!B14773,'B. Store opening dates'!$A$5:$A$2448,0))</f>
        <v>2013</v>
      </c>
      <c r="F14773" t="str">
        <f t="shared" si="460"/>
        <v>Old</v>
      </c>
      <c r="G14773" t="str">
        <f t="shared" si="461"/>
        <v>Existing</v>
      </c>
    </row>
    <row r="14774" spans="1:7" ht="19" x14ac:dyDescent="0.25">
      <c r="A14774" s="7">
        <v>2015</v>
      </c>
      <c r="B14774" s="7" t="s">
        <v>1854</v>
      </c>
      <c r="C14774" s="7" t="s">
        <v>6</v>
      </c>
      <c r="D14774" s="24">
        <v>522755.02</v>
      </c>
      <c r="E14774">
        <f>INDEX('B. Store opening dates'!$B$5:$B$2448,MATCH('A. Sales by store'!B14774,'B. Store opening dates'!$A$5:$A$2448,0))</f>
        <v>2013</v>
      </c>
      <c r="F14774" t="str">
        <f t="shared" si="460"/>
        <v>Old</v>
      </c>
      <c r="G14774" t="str">
        <f t="shared" si="461"/>
        <v>Existing</v>
      </c>
    </row>
    <row r="14775" spans="1:7" ht="19" x14ac:dyDescent="0.25">
      <c r="A14775" s="7">
        <v>2014</v>
      </c>
      <c r="B14775" s="7" t="s">
        <v>1854</v>
      </c>
      <c r="C14775" s="7" t="s">
        <v>6</v>
      </c>
      <c r="D14775" s="24">
        <v>373957.4</v>
      </c>
      <c r="E14775">
        <f>INDEX('B. Store opening dates'!$B$5:$B$2448,MATCH('A. Sales by store'!B14775,'B. Store opening dates'!$A$5:$A$2448,0))</f>
        <v>2013</v>
      </c>
      <c r="F14775" t="str">
        <f t="shared" si="460"/>
        <v>Old</v>
      </c>
      <c r="G14775" t="str">
        <f t="shared" si="461"/>
        <v>Existing</v>
      </c>
    </row>
    <row r="14776" spans="1:7" ht="19" x14ac:dyDescent="0.25">
      <c r="A14776" s="7">
        <v>2015</v>
      </c>
      <c r="B14776" s="7" t="s">
        <v>1854</v>
      </c>
      <c r="C14776" s="7" t="s">
        <v>7</v>
      </c>
      <c r="D14776" s="24">
        <v>164335</v>
      </c>
      <c r="E14776">
        <f>INDEX('B. Store opening dates'!$B$5:$B$2448,MATCH('A. Sales by store'!B14776,'B. Store opening dates'!$A$5:$A$2448,0))</f>
        <v>2013</v>
      </c>
      <c r="F14776" t="str">
        <f t="shared" si="460"/>
        <v>Old</v>
      </c>
      <c r="G14776" t="str">
        <f t="shared" si="461"/>
        <v>Existing</v>
      </c>
    </row>
    <row r="14777" spans="1:7" ht="19" x14ac:dyDescent="0.25">
      <c r="A14777" s="7">
        <v>2014</v>
      </c>
      <c r="B14777" s="7" t="s">
        <v>1854</v>
      </c>
      <c r="C14777" s="7" t="s">
        <v>7</v>
      </c>
      <c r="D14777" s="24">
        <v>171667.18</v>
      </c>
      <c r="E14777">
        <f>INDEX('B. Store opening dates'!$B$5:$B$2448,MATCH('A. Sales by store'!B14777,'B. Store opening dates'!$A$5:$A$2448,0))</f>
        <v>2013</v>
      </c>
      <c r="F14777" t="str">
        <f t="shared" si="460"/>
        <v>Old</v>
      </c>
      <c r="G14777" t="str">
        <f t="shared" si="461"/>
        <v>Existing</v>
      </c>
    </row>
    <row r="14778" spans="1:7" ht="19" x14ac:dyDescent="0.25">
      <c r="A14778" s="7">
        <v>2015</v>
      </c>
      <c r="B14778" s="7" t="s">
        <v>1854</v>
      </c>
      <c r="C14778" s="7" t="s">
        <v>8</v>
      </c>
      <c r="D14778" s="24">
        <v>741287.89</v>
      </c>
      <c r="E14778">
        <f>INDEX('B. Store opening dates'!$B$5:$B$2448,MATCH('A. Sales by store'!B14778,'B. Store opening dates'!$A$5:$A$2448,0))</f>
        <v>2013</v>
      </c>
      <c r="F14778" t="str">
        <f t="shared" si="460"/>
        <v>Old</v>
      </c>
      <c r="G14778" t="str">
        <f t="shared" si="461"/>
        <v>Existing</v>
      </c>
    </row>
    <row r="14779" spans="1:7" ht="19" x14ac:dyDescent="0.25">
      <c r="A14779" s="7">
        <v>2014</v>
      </c>
      <c r="B14779" s="7" t="s">
        <v>1854</v>
      </c>
      <c r="C14779" s="7" t="s">
        <v>8</v>
      </c>
      <c r="D14779" s="24">
        <v>766447.99</v>
      </c>
      <c r="E14779">
        <f>INDEX('B. Store opening dates'!$B$5:$B$2448,MATCH('A. Sales by store'!B14779,'B. Store opening dates'!$A$5:$A$2448,0))</f>
        <v>2013</v>
      </c>
      <c r="F14779" t="str">
        <f t="shared" si="460"/>
        <v>Old</v>
      </c>
      <c r="G14779" t="str">
        <f t="shared" si="461"/>
        <v>Existing</v>
      </c>
    </row>
    <row r="14780" spans="1:7" ht="19" x14ac:dyDescent="0.25">
      <c r="A14780" s="7">
        <v>2015</v>
      </c>
      <c r="B14780" s="7" t="s">
        <v>1855</v>
      </c>
      <c r="C14780" s="7" t="s">
        <v>5</v>
      </c>
      <c r="D14780" s="24">
        <v>915985.17</v>
      </c>
      <c r="E14780">
        <f>INDEX('B. Store opening dates'!$B$5:$B$2448,MATCH('A. Sales by store'!B14780,'B. Store opening dates'!$A$5:$A$2448,0))</f>
        <v>2013</v>
      </c>
      <c r="F14780" t="str">
        <f t="shared" si="460"/>
        <v>Old</v>
      </c>
      <c r="G14780" t="str">
        <f t="shared" si="461"/>
        <v>Existing</v>
      </c>
    </row>
    <row r="14781" spans="1:7" ht="19" x14ac:dyDescent="0.25">
      <c r="A14781" s="7">
        <v>2014</v>
      </c>
      <c r="B14781" s="7" t="s">
        <v>1855</v>
      </c>
      <c r="C14781" s="7" t="s">
        <v>5</v>
      </c>
      <c r="D14781" s="24">
        <v>1003755.46</v>
      </c>
      <c r="E14781">
        <f>INDEX('B. Store opening dates'!$B$5:$B$2448,MATCH('A. Sales by store'!B14781,'B. Store opening dates'!$A$5:$A$2448,0))</f>
        <v>2013</v>
      </c>
      <c r="F14781" t="str">
        <f t="shared" si="460"/>
        <v>Old</v>
      </c>
      <c r="G14781" t="str">
        <f t="shared" si="461"/>
        <v>Existing</v>
      </c>
    </row>
    <row r="14782" spans="1:7" ht="19" x14ac:dyDescent="0.25">
      <c r="A14782" s="7">
        <v>2015</v>
      </c>
      <c r="B14782" s="7" t="s">
        <v>1855</v>
      </c>
      <c r="C14782" s="7" t="s">
        <v>6</v>
      </c>
      <c r="D14782" s="24">
        <v>480903.09</v>
      </c>
      <c r="E14782">
        <f>INDEX('B. Store opening dates'!$B$5:$B$2448,MATCH('A. Sales by store'!B14782,'B. Store opening dates'!$A$5:$A$2448,0))</f>
        <v>2013</v>
      </c>
      <c r="F14782" t="str">
        <f t="shared" si="460"/>
        <v>Old</v>
      </c>
      <c r="G14782" t="str">
        <f t="shared" si="461"/>
        <v>Existing</v>
      </c>
    </row>
    <row r="14783" spans="1:7" ht="19" x14ac:dyDescent="0.25">
      <c r="A14783" s="7">
        <v>2014</v>
      </c>
      <c r="B14783" s="7" t="s">
        <v>1855</v>
      </c>
      <c r="C14783" s="7" t="s">
        <v>6</v>
      </c>
      <c r="D14783" s="24">
        <v>345774.04</v>
      </c>
      <c r="E14783">
        <f>INDEX('B. Store opening dates'!$B$5:$B$2448,MATCH('A. Sales by store'!B14783,'B. Store opening dates'!$A$5:$A$2448,0))</f>
        <v>2013</v>
      </c>
      <c r="F14783" t="str">
        <f t="shared" si="460"/>
        <v>Old</v>
      </c>
      <c r="G14783" t="str">
        <f t="shared" si="461"/>
        <v>Existing</v>
      </c>
    </row>
    <row r="14784" spans="1:7" ht="19" x14ac:dyDescent="0.25">
      <c r="A14784" s="7">
        <v>2015</v>
      </c>
      <c r="B14784" s="7" t="s">
        <v>1855</v>
      </c>
      <c r="C14784" s="7" t="s">
        <v>7</v>
      </c>
      <c r="D14784" s="24">
        <v>109376.18</v>
      </c>
      <c r="E14784">
        <f>INDEX('B. Store opening dates'!$B$5:$B$2448,MATCH('A. Sales by store'!B14784,'B. Store opening dates'!$A$5:$A$2448,0))</f>
        <v>2013</v>
      </c>
      <c r="F14784" t="str">
        <f t="shared" si="460"/>
        <v>Old</v>
      </c>
      <c r="G14784" t="str">
        <f t="shared" si="461"/>
        <v>Existing</v>
      </c>
    </row>
    <row r="14785" spans="1:7" ht="19" x14ac:dyDescent="0.25">
      <c r="A14785" s="7">
        <v>2014</v>
      </c>
      <c r="B14785" s="7" t="s">
        <v>1855</v>
      </c>
      <c r="C14785" s="7" t="s">
        <v>7</v>
      </c>
      <c r="D14785" s="24">
        <v>114332.83</v>
      </c>
      <c r="E14785">
        <f>INDEX('B. Store opening dates'!$B$5:$B$2448,MATCH('A. Sales by store'!B14785,'B. Store opening dates'!$A$5:$A$2448,0))</f>
        <v>2013</v>
      </c>
      <c r="F14785" t="str">
        <f t="shared" si="460"/>
        <v>Old</v>
      </c>
      <c r="G14785" t="str">
        <f t="shared" si="461"/>
        <v>Existing</v>
      </c>
    </row>
    <row r="14786" spans="1:7" ht="19" x14ac:dyDescent="0.25">
      <c r="A14786" s="7">
        <v>2015</v>
      </c>
      <c r="B14786" s="7" t="s">
        <v>1855</v>
      </c>
      <c r="C14786" s="7" t="s">
        <v>8</v>
      </c>
      <c r="D14786" s="24">
        <v>617461.51</v>
      </c>
      <c r="E14786">
        <f>INDEX('B. Store opening dates'!$B$5:$B$2448,MATCH('A. Sales by store'!B14786,'B. Store opening dates'!$A$5:$A$2448,0))</f>
        <v>2013</v>
      </c>
      <c r="F14786" t="str">
        <f t="shared" si="460"/>
        <v>Old</v>
      </c>
      <c r="G14786" t="str">
        <f t="shared" si="461"/>
        <v>Existing</v>
      </c>
    </row>
    <row r="14787" spans="1:7" ht="19" x14ac:dyDescent="0.25">
      <c r="A14787" s="7">
        <v>2014</v>
      </c>
      <c r="B14787" s="7" t="s">
        <v>1855</v>
      </c>
      <c r="C14787" s="7" t="s">
        <v>8</v>
      </c>
      <c r="D14787" s="24">
        <v>637542.72</v>
      </c>
      <c r="E14787">
        <f>INDEX('B. Store opening dates'!$B$5:$B$2448,MATCH('A. Sales by store'!B14787,'B. Store opening dates'!$A$5:$A$2448,0))</f>
        <v>2013</v>
      </c>
      <c r="F14787" t="str">
        <f t="shared" si="460"/>
        <v>Old</v>
      </c>
      <c r="G14787" t="str">
        <f t="shared" si="461"/>
        <v>Existing</v>
      </c>
    </row>
    <row r="14788" spans="1:7" ht="19" x14ac:dyDescent="0.25">
      <c r="A14788" s="7">
        <v>2015</v>
      </c>
      <c r="B14788" s="7" t="s">
        <v>1856</v>
      </c>
      <c r="C14788" s="7" t="s">
        <v>5</v>
      </c>
      <c r="D14788" s="24">
        <v>676674.92</v>
      </c>
      <c r="E14788">
        <f>INDEX('B. Store opening dates'!$B$5:$B$2448,MATCH('A. Sales by store'!B14788,'B. Store opening dates'!$A$5:$A$2448,0))</f>
        <v>2013</v>
      </c>
      <c r="F14788" t="str">
        <f t="shared" si="460"/>
        <v>Old</v>
      </c>
      <c r="G14788" t="str">
        <f t="shared" si="461"/>
        <v>Existing</v>
      </c>
    </row>
    <row r="14789" spans="1:7" ht="19" x14ac:dyDescent="0.25">
      <c r="A14789" s="7">
        <v>2014</v>
      </c>
      <c r="B14789" s="7" t="s">
        <v>1856</v>
      </c>
      <c r="C14789" s="7" t="s">
        <v>5</v>
      </c>
      <c r="D14789" s="24">
        <v>738607.79</v>
      </c>
      <c r="E14789">
        <f>INDEX('B. Store opening dates'!$B$5:$B$2448,MATCH('A. Sales by store'!B14789,'B. Store opening dates'!$A$5:$A$2448,0))</f>
        <v>2013</v>
      </c>
      <c r="F14789" t="str">
        <f t="shared" ref="F14789:F14852" si="462">IF(A14789 = 2015, IF(E14789&lt; 2015, "Old","New"),IF(E14789 &lt; 2014, "Old","New"))</f>
        <v>Old</v>
      </c>
      <c r="G14789" t="str">
        <f t="shared" ref="G14789:G14852" si="463">IF(A14789 = 2015, IF(E14789&lt; 2015, "Existing","New"),"Existing")</f>
        <v>Existing</v>
      </c>
    </row>
    <row r="14790" spans="1:7" ht="19" x14ac:dyDescent="0.25">
      <c r="A14790" s="7">
        <v>2015</v>
      </c>
      <c r="B14790" s="7" t="s">
        <v>1856</v>
      </c>
      <c r="C14790" s="7" t="s">
        <v>6</v>
      </c>
      <c r="D14790" s="24">
        <v>586814.89</v>
      </c>
      <c r="E14790">
        <f>INDEX('B. Store opening dates'!$B$5:$B$2448,MATCH('A. Sales by store'!B14790,'B. Store opening dates'!$A$5:$A$2448,0))</f>
        <v>2013</v>
      </c>
      <c r="F14790" t="str">
        <f t="shared" si="462"/>
        <v>Old</v>
      </c>
      <c r="G14790" t="str">
        <f t="shared" si="463"/>
        <v>Existing</v>
      </c>
    </row>
    <row r="14791" spans="1:7" ht="19" x14ac:dyDescent="0.25">
      <c r="A14791" s="7">
        <v>2014</v>
      </c>
      <c r="B14791" s="7" t="s">
        <v>1856</v>
      </c>
      <c r="C14791" s="7" t="s">
        <v>6</v>
      </c>
      <c r="D14791" s="24">
        <v>409925.12</v>
      </c>
      <c r="E14791">
        <f>INDEX('B. Store opening dates'!$B$5:$B$2448,MATCH('A. Sales by store'!B14791,'B. Store opening dates'!$A$5:$A$2448,0))</f>
        <v>2013</v>
      </c>
      <c r="F14791" t="str">
        <f t="shared" si="462"/>
        <v>Old</v>
      </c>
      <c r="G14791" t="str">
        <f t="shared" si="463"/>
        <v>Existing</v>
      </c>
    </row>
    <row r="14792" spans="1:7" ht="19" x14ac:dyDescent="0.25">
      <c r="A14792" s="7">
        <v>2015</v>
      </c>
      <c r="B14792" s="7" t="s">
        <v>1856</v>
      </c>
      <c r="C14792" s="7" t="s">
        <v>7</v>
      </c>
      <c r="D14792" s="24">
        <v>173937.71</v>
      </c>
      <c r="E14792">
        <f>INDEX('B. Store opening dates'!$B$5:$B$2448,MATCH('A. Sales by store'!B14792,'B. Store opening dates'!$A$5:$A$2448,0))</f>
        <v>2013</v>
      </c>
      <c r="F14792" t="str">
        <f t="shared" si="462"/>
        <v>Old</v>
      </c>
      <c r="G14792" t="str">
        <f t="shared" si="463"/>
        <v>Existing</v>
      </c>
    </row>
    <row r="14793" spans="1:7" ht="19" x14ac:dyDescent="0.25">
      <c r="A14793" s="7">
        <v>2014</v>
      </c>
      <c r="B14793" s="7" t="s">
        <v>1856</v>
      </c>
      <c r="C14793" s="7" t="s">
        <v>7</v>
      </c>
      <c r="D14793" s="24">
        <v>184506.42</v>
      </c>
      <c r="E14793">
        <f>INDEX('B. Store opening dates'!$B$5:$B$2448,MATCH('A. Sales by store'!B14793,'B. Store opening dates'!$A$5:$A$2448,0))</f>
        <v>2013</v>
      </c>
      <c r="F14793" t="str">
        <f t="shared" si="462"/>
        <v>Old</v>
      </c>
      <c r="G14793" t="str">
        <f t="shared" si="463"/>
        <v>Existing</v>
      </c>
    </row>
    <row r="14794" spans="1:7" ht="19" x14ac:dyDescent="0.25">
      <c r="A14794" s="7">
        <v>2015</v>
      </c>
      <c r="B14794" s="7" t="s">
        <v>1856</v>
      </c>
      <c r="C14794" s="7" t="s">
        <v>8</v>
      </c>
      <c r="D14794" s="24">
        <v>510324.82</v>
      </c>
      <c r="E14794">
        <f>INDEX('B. Store opening dates'!$B$5:$B$2448,MATCH('A. Sales by store'!B14794,'B. Store opening dates'!$A$5:$A$2448,0))</f>
        <v>2013</v>
      </c>
      <c r="F14794" t="str">
        <f t="shared" si="462"/>
        <v>Old</v>
      </c>
      <c r="G14794" t="str">
        <f t="shared" si="463"/>
        <v>Existing</v>
      </c>
    </row>
    <row r="14795" spans="1:7" ht="19" x14ac:dyDescent="0.25">
      <c r="A14795" s="7">
        <v>2014</v>
      </c>
      <c r="B14795" s="7" t="s">
        <v>1856</v>
      </c>
      <c r="C14795" s="7" t="s">
        <v>8</v>
      </c>
      <c r="D14795" s="24">
        <v>525337.09</v>
      </c>
      <c r="E14795">
        <f>INDEX('B. Store opening dates'!$B$5:$B$2448,MATCH('A. Sales by store'!B14795,'B. Store opening dates'!$A$5:$A$2448,0))</f>
        <v>2013</v>
      </c>
      <c r="F14795" t="str">
        <f t="shared" si="462"/>
        <v>Old</v>
      </c>
      <c r="G14795" t="str">
        <f t="shared" si="463"/>
        <v>Existing</v>
      </c>
    </row>
    <row r="14796" spans="1:7" ht="19" x14ac:dyDescent="0.25">
      <c r="A14796" s="7">
        <v>2015</v>
      </c>
      <c r="B14796" s="7" t="s">
        <v>1857</v>
      </c>
      <c r="C14796" s="7" t="s">
        <v>5</v>
      </c>
      <c r="D14796" s="24">
        <v>631378.73</v>
      </c>
      <c r="E14796">
        <f>INDEX('B. Store opening dates'!$B$5:$B$2448,MATCH('A. Sales by store'!B14796,'B. Store opening dates'!$A$5:$A$2448,0))</f>
        <v>2013</v>
      </c>
      <c r="F14796" t="str">
        <f t="shared" si="462"/>
        <v>Old</v>
      </c>
      <c r="G14796" t="str">
        <f t="shared" si="463"/>
        <v>Existing</v>
      </c>
    </row>
    <row r="14797" spans="1:7" ht="19" x14ac:dyDescent="0.25">
      <c r="A14797" s="7">
        <v>2014</v>
      </c>
      <c r="B14797" s="7" t="s">
        <v>1857</v>
      </c>
      <c r="C14797" s="7" t="s">
        <v>5</v>
      </c>
      <c r="D14797" s="24">
        <v>697432.21</v>
      </c>
      <c r="E14797">
        <f>INDEX('B. Store opening dates'!$B$5:$B$2448,MATCH('A. Sales by store'!B14797,'B. Store opening dates'!$A$5:$A$2448,0))</f>
        <v>2013</v>
      </c>
      <c r="F14797" t="str">
        <f t="shared" si="462"/>
        <v>Old</v>
      </c>
      <c r="G14797" t="str">
        <f t="shared" si="463"/>
        <v>Existing</v>
      </c>
    </row>
    <row r="14798" spans="1:7" ht="19" x14ac:dyDescent="0.25">
      <c r="A14798" s="7">
        <v>2015</v>
      </c>
      <c r="B14798" s="7" t="s">
        <v>1857</v>
      </c>
      <c r="C14798" s="7" t="s">
        <v>6</v>
      </c>
      <c r="D14798" s="24">
        <v>464540.5</v>
      </c>
      <c r="E14798">
        <f>INDEX('B. Store opening dates'!$B$5:$B$2448,MATCH('A. Sales by store'!B14798,'B. Store opening dates'!$A$5:$A$2448,0))</f>
        <v>2013</v>
      </c>
      <c r="F14798" t="str">
        <f t="shared" si="462"/>
        <v>Old</v>
      </c>
      <c r="G14798" t="str">
        <f t="shared" si="463"/>
        <v>Existing</v>
      </c>
    </row>
    <row r="14799" spans="1:7" ht="19" x14ac:dyDescent="0.25">
      <c r="A14799" s="7">
        <v>2014</v>
      </c>
      <c r="B14799" s="7" t="s">
        <v>1857</v>
      </c>
      <c r="C14799" s="7" t="s">
        <v>6</v>
      </c>
      <c r="D14799" s="24">
        <v>333834.61</v>
      </c>
      <c r="E14799">
        <f>INDEX('B. Store opening dates'!$B$5:$B$2448,MATCH('A. Sales by store'!B14799,'B. Store opening dates'!$A$5:$A$2448,0))</f>
        <v>2013</v>
      </c>
      <c r="F14799" t="str">
        <f t="shared" si="462"/>
        <v>Old</v>
      </c>
      <c r="G14799" t="str">
        <f t="shared" si="463"/>
        <v>Existing</v>
      </c>
    </row>
    <row r="14800" spans="1:7" ht="19" x14ac:dyDescent="0.25">
      <c r="A14800" s="7">
        <v>2015</v>
      </c>
      <c r="B14800" s="7" t="s">
        <v>1857</v>
      </c>
      <c r="C14800" s="7" t="s">
        <v>7</v>
      </c>
      <c r="D14800" s="24">
        <v>97467.32</v>
      </c>
      <c r="E14800">
        <f>INDEX('B. Store opening dates'!$B$5:$B$2448,MATCH('A. Sales by store'!B14800,'B. Store opening dates'!$A$5:$A$2448,0))</f>
        <v>2013</v>
      </c>
      <c r="F14800" t="str">
        <f t="shared" si="462"/>
        <v>Old</v>
      </c>
      <c r="G14800" t="str">
        <f t="shared" si="463"/>
        <v>Existing</v>
      </c>
    </row>
    <row r="14801" spans="1:7" ht="19" x14ac:dyDescent="0.25">
      <c r="A14801" s="7">
        <v>2014</v>
      </c>
      <c r="B14801" s="7" t="s">
        <v>1857</v>
      </c>
      <c r="C14801" s="7" t="s">
        <v>7</v>
      </c>
      <c r="D14801" s="24">
        <v>102763.14</v>
      </c>
      <c r="E14801">
        <f>INDEX('B. Store opening dates'!$B$5:$B$2448,MATCH('A. Sales by store'!B14801,'B. Store opening dates'!$A$5:$A$2448,0))</f>
        <v>2013</v>
      </c>
      <c r="F14801" t="str">
        <f t="shared" si="462"/>
        <v>Old</v>
      </c>
      <c r="G14801" t="str">
        <f t="shared" si="463"/>
        <v>Existing</v>
      </c>
    </row>
    <row r="14802" spans="1:7" ht="19" x14ac:dyDescent="0.25">
      <c r="A14802" s="7">
        <v>2015</v>
      </c>
      <c r="B14802" s="7" t="s">
        <v>1857</v>
      </c>
      <c r="C14802" s="7" t="s">
        <v>8</v>
      </c>
      <c r="D14802" s="24">
        <v>585164.55000000005</v>
      </c>
      <c r="E14802">
        <f>INDEX('B. Store opening dates'!$B$5:$B$2448,MATCH('A. Sales by store'!B14802,'B. Store opening dates'!$A$5:$A$2448,0))</f>
        <v>2013</v>
      </c>
      <c r="F14802" t="str">
        <f t="shared" si="462"/>
        <v>Old</v>
      </c>
      <c r="G14802" t="str">
        <f t="shared" si="463"/>
        <v>Existing</v>
      </c>
    </row>
    <row r="14803" spans="1:7" ht="19" x14ac:dyDescent="0.25">
      <c r="A14803" s="7">
        <v>2014</v>
      </c>
      <c r="B14803" s="7" t="s">
        <v>1857</v>
      </c>
      <c r="C14803" s="7" t="s">
        <v>8</v>
      </c>
      <c r="D14803" s="24">
        <v>605350.09</v>
      </c>
      <c r="E14803">
        <f>INDEX('B. Store opening dates'!$B$5:$B$2448,MATCH('A. Sales by store'!B14803,'B. Store opening dates'!$A$5:$A$2448,0))</f>
        <v>2013</v>
      </c>
      <c r="F14803" t="str">
        <f t="shared" si="462"/>
        <v>Old</v>
      </c>
      <c r="G14803" t="str">
        <f t="shared" si="463"/>
        <v>Existing</v>
      </c>
    </row>
    <row r="14804" spans="1:7" ht="19" x14ac:dyDescent="0.25">
      <c r="A14804" s="7">
        <v>2015</v>
      </c>
      <c r="B14804" s="7" t="s">
        <v>1858</v>
      </c>
      <c r="C14804" s="7" t="s">
        <v>5</v>
      </c>
      <c r="D14804" s="24">
        <v>928658.02</v>
      </c>
      <c r="E14804">
        <f>INDEX('B. Store opening dates'!$B$5:$B$2448,MATCH('A. Sales by store'!B14804,'B. Store opening dates'!$A$5:$A$2448,0))</f>
        <v>2013</v>
      </c>
      <c r="F14804" t="str">
        <f t="shared" si="462"/>
        <v>Old</v>
      </c>
      <c r="G14804" t="str">
        <f t="shared" si="463"/>
        <v>Existing</v>
      </c>
    </row>
    <row r="14805" spans="1:7" ht="19" x14ac:dyDescent="0.25">
      <c r="A14805" s="7">
        <v>2014</v>
      </c>
      <c r="B14805" s="7" t="s">
        <v>1858</v>
      </c>
      <c r="C14805" s="7" t="s">
        <v>5</v>
      </c>
      <c r="D14805" s="24">
        <v>1010329.04</v>
      </c>
      <c r="E14805">
        <f>INDEX('B. Store opening dates'!$B$5:$B$2448,MATCH('A. Sales by store'!B14805,'B. Store opening dates'!$A$5:$A$2448,0))</f>
        <v>2013</v>
      </c>
      <c r="F14805" t="str">
        <f t="shared" si="462"/>
        <v>Old</v>
      </c>
      <c r="G14805" t="str">
        <f t="shared" si="463"/>
        <v>Existing</v>
      </c>
    </row>
    <row r="14806" spans="1:7" ht="19" x14ac:dyDescent="0.25">
      <c r="A14806" s="7">
        <v>2015</v>
      </c>
      <c r="B14806" s="7" t="s">
        <v>1858</v>
      </c>
      <c r="C14806" s="7" t="s">
        <v>6</v>
      </c>
      <c r="D14806" s="24">
        <v>406052.52</v>
      </c>
      <c r="E14806">
        <f>INDEX('B. Store opening dates'!$B$5:$B$2448,MATCH('A. Sales by store'!B14806,'B. Store opening dates'!$A$5:$A$2448,0))</f>
        <v>2013</v>
      </c>
      <c r="F14806" t="str">
        <f t="shared" si="462"/>
        <v>Old</v>
      </c>
      <c r="G14806" t="str">
        <f t="shared" si="463"/>
        <v>Existing</v>
      </c>
    </row>
    <row r="14807" spans="1:7" ht="19" x14ac:dyDescent="0.25">
      <c r="A14807" s="7">
        <v>2014</v>
      </c>
      <c r="B14807" s="7" t="s">
        <v>1858</v>
      </c>
      <c r="C14807" s="7" t="s">
        <v>6</v>
      </c>
      <c r="D14807" s="24">
        <v>286281.84000000003</v>
      </c>
      <c r="E14807">
        <f>INDEX('B. Store opening dates'!$B$5:$B$2448,MATCH('A. Sales by store'!B14807,'B. Store opening dates'!$A$5:$A$2448,0))</f>
        <v>2013</v>
      </c>
      <c r="F14807" t="str">
        <f t="shared" si="462"/>
        <v>Old</v>
      </c>
      <c r="G14807" t="str">
        <f t="shared" si="463"/>
        <v>Existing</v>
      </c>
    </row>
    <row r="14808" spans="1:7" ht="19" x14ac:dyDescent="0.25">
      <c r="A14808" s="7">
        <v>2015</v>
      </c>
      <c r="B14808" s="7" t="s">
        <v>1858</v>
      </c>
      <c r="C14808" s="7" t="s">
        <v>7</v>
      </c>
      <c r="D14808" s="24">
        <v>231255.06</v>
      </c>
      <c r="E14808">
        <f>INDEX('B. Store opening dates'!$B$5:$B$2448,MATCH('A. Sales by store'!B14808,'B. Store opening dates'!$A$5:$A$2448,0))</f>
        <v>2013</v>
      </c>
      <c r="F14808" t="str">
        <f t="shared" si="462"/>
        <v>Old</v>
      </c>
      <c r="G14808" t="str">
        <f t="shared" si="463"/>
        <v>Existing</v>
      </c>
    </row>
    <row r="14809" spans="1:7" ht="19" x14ac:dyDescent="0.25">
      <c r="A14809" s="7">
        <v>2014</v>
      </c>
      <c r="B14809" s="7" t="s">
        <v>1858</v>
      </c>
      <c r="C14809" s="7" t="s">
        <v>7</v>
      </c>
      <c r="D14809" s="24">
        <v>246349.29</v>
      </c>
      <c r="E14809">
        <f>INDEX('B. Store opening dates'!$B$5:$B$2448,MATCH('A. Sales by store'!B14809,'B. Store opening dates'!$A$5:$A$2448,0))</f>
        <v>2013</v>
      </c>
      <c r="F14809" t="str">
        <f t="shared" si="462"/>
        <v>Old</v>
      </c>
      <c r="G14809" t="str">
        <f t="shared" si="463"/>
        <v>Existing</v>
      </c>
    </row>
    <row r="14810" spans="1:7" ht="19" x14ac:dyDescent="0.25">
      <c r="A14810" s="7">
        <v>2015</v>
      </c>
      <c r="B14810" s="7" t="s">
        <v>1858</v>
      </c>
      <c r="C14810" s="7" t="s">
        <v>8</v>
      </c>
      <c r="D14810" s="24">
        <v>642803.54</v>
      </c>
      <c r="E14810">
        <f>INDEX('B. Store opening dates'!$B$5:$B$2448,MATCH('A. Sales by store'!B14810,'B. Store opening dates'!$A$5:$A$2448,0))</f>
        <v>2013</v>
      </c>
      <c r="F14810" t="str">
        <f t="shared" si="462"/>
        <v>Old</v>
      </c>
      <c r="G14810" t="str">
        <f t="shared" si="463"/>
        <v>Existing</v>
      </c>
    </row>
    <row r="14811" spans="1:7" ht="19" x14ac:dyDescent="0.25">
      <c r="A14811" s="7">
        <v>2014</v>
      </c>
      <c r="B14811" s="7" t="s">
        <v>1858</v>
      </c>
      <c r="C14811" s="7" t="s">
        <v>8</v>
      </c>
      <c r="D14811" s="24">
        <v>672092.28</v>
      </c>
      <c r="E14811">
        <f>INDEX('B. Store opening dates'!$B$5:$B$2448,MATCH('A. Sales by store'!B14811,'B. Store opening dates'!$A$5:$A$2448,0))</f>
        <v>2013</v>
      </c>
      <c r="F14811" t="str">
        <f t="shared" si="462"/>
        <v>Old</v>
      </c>
      <c r="G14811" t="str">
        <f t="shared" si="463"/>
        <v>Existing</v>
      </c>
    </row>
    <row r="14812" spans="1:7" ht="19" x14ac:dyDescent="0.25">
      <c r="A14812" s="7">
        <v>2015</v>
      </c>
      <c r="B14812" s="7" t="s">
        <v>1859</v>
      </c>
      <c r="C14812" s="7" t="s">
        <v>5</v>
      </c>
      <c r="D14812" s="24">
        <v>531799.74</v>
      </c>
      <c r="E14812">
        <f>INDEX('B. Store opening dates'!$B$5:$B$2448,MATCH('A. Sales by store'!B14812,'B. Store opening dates'!$A$5:$A$2448,0))</f>
        <v>2013</v>
      </c>
      <c r="F14812" t="str">
        <f t="shared" si="462"/>
        <v>Old</v>
      </c>
      <c r="G14812" t="str">
        <f t="shared" si="463"/>
        <v>Existing</v>
      </c>
    </row>
    <row r="14813" spans="1:7" ht="19" x14ac:dyDescent="0.25">
      <c r="A14813" s="7">
        <v>2014</v>
      </c>
      <c r="B14813" s="7" t="s">
        <v>1859</v>
      </c>
      <c r="C14813" s="7" t="s">
        <v>5</v>
      </c>
      <c r="D14813" s="24">
        <v>588792.41</v>
      </c>
      <c r="E14813">
        <f>INDEX('B. Store opening dates'!$B$5:$B$2448,MATCH('A. Sales by store'!B14813,'B. Store opening dates'!$A$5:$A$2448,0))</f>
        <v>2013</v>
      </c>
      <c r="F14813" t="str">
        <f t="shared" si="462"/>
        <v>Old</v>
      </c>
      <c r="G14813" t="str">
        <f t="shared" si="463"/>
        <v>Existing</v>
      </c>
    </row>
    <row r="14814" spans="1:7" ht="19" x14ac:dyDescent="0.25">
      <c r="A14814" s="7">
        <v>2015</v>
      </c>
      <c r="B14814" s="7" t="s">
        <v>1859</v>
      </c>
      <c r="C14814" s="7" t="s">
        <v>6</v>
      </c>
      <c r="D14814" s="24">
        <v>212296.44</v>
      </c>
      <c r="E14814">
        <f>INDEX('B. Store opening dates'!$B$5:$B$2448,MATCH('A. Sales by store'!B14814,'B. Store opening dates'!$A$5:$A$2448,0))</f>
        <v>2013</v>
      </c>
      <c r="F14814" t="str">
        <f t="shared" si="462"/>
        <v>Old</v>
      </c>
      <c r="G14814" t="str">
        <f t="shared" si="463"/>
        <v>Existing</v>
      </c>
    </row>
    <row r="14815" spans="1:7" ht="19" x14ac:dyDescent="0.25">
      <c r="A14815" s="7">
        <v>2014</v>
      </c>
      <c r="B14815" s="7" t="s">
        <v>1859</v>
      </c>
      <c r="C14815" s="7" t="s">
        <v>6</v>
      </c>
      <c r="D14815" s="24">
        <v>148830.92000000001</v>
      </c>
      <c r="E14815">
        <f>INDEX('B. Store opening dates'!$B$5:$B$2448,MATCH('A. Sales by store'!B14815,'B. Store opening dates'!$A$5:$A$2448,0))</f>
        <v>2013</v>
      </c>
      <c r="F14815" t="str">
        <f t="shared" si="462"/>
        <v>Old</v>
      </c>
      <c r="G14815" t="str">
        <f t="shared" si="463"/>
        <v>Existing</v>
      </c>
    </row>
    <row r="14816" spans="1:7" ht="19" x14ac:dyDescent="0.25">
      <c r="A14816" s="7">
        <v>2015</v>
      </c>
      <c r="B14816" s="7" t="s">
        <v>1859</v>
      </c>
      <c r="C14816" s="7" t="s">
        <v>7</v>
      </c>
      <c r="D14816" s="24">
        <v>88717.77</v>
      </c>
      <c r="E14816">
        <f>INDEX('B. Store opening dates'!$B$5:$B$2448,MATCH('A. Sales by store'!B14816,'B. Store opening dates'!$A$5:$A$2448,0))</f>
        <v>2013</v>
      </c>
      <c r="F14816" t="str">
        <f t="shared" si="462"/>
        <v>Old</v>
      </c>
      <c r="G14816" t="str">
        <f t="shared" si="463"/>
        <v>Existing</v>
      </c>
    </row>
    <row r="14817" spans="1:7" ht="19" x14ac:dyDescent="0.25">
      <c r="A14817" s="7">
        <v>2014</v>
      </c>
      <c r="B14817" s="7" t="s">
        <v>1859</v>
      </c>
      <c r="C14817" s="7" t="s">
        <v>7</v>
      </c>
      <c r="D14817" s="24">
        <v>94603.08</v>
      </c>
      <c r="E14817">
        <f>INDEX('B. Store opening dates'!$B$5:$B$2448,MATCH('A. Sales by store'!B14817,'B. Store opening dates'!$A$5:$A$2448,0))</f>
        <v>2013</v>
      </c>
      <c r="F14817" t="str">
        <f t="shared" si="462"/>
        <v>Old</v>
      </c>
      <c r="G14817" t="str">
        <f t="shared" si="463"/>
        <v>Existing</v>
      </c>
    </row>
    <row r="14818" spans="1:7" ht="19" x14ac:dyDescent="0.25">
      <c r="A14818" s="7">
        <v>2015</v>
      </c>
      <c r="B14818" s="7" t="s">
        <v>1859</v>
      </c>
      <c r="C14818" s="7" t="s">
        <v>8</v>
      </c>
      <c r="D14818" s="24">
        <v>709181.88</v>
      </c>
      <c r="E14818">
        <f>INDEX('B. Store opening dates'!$B$5:$B$2448,MATCH('A. Sales by store'!B14818,'B. Store opening dates'!$A$5:$A$2448,0))</f>
        <v>2013</v>
      </c>
      <c r="F14818" t="str">
        <f t="shared" si="462"/>
        <v>Old</v>
      </c>
      <c r="G14818" t="str">
        <f t="shared" si="463"/>
        <v>Existing</v>
      </c>
    </row>
    <row r="14819" spans="1:7" ht="19" x14ac:dyDescent="0.25">
      <c r="A14819" s="7">
        <v>2014</v>
      </c>
      <c r="B14819" s="7" t="s">
        <v>1859</v>
      </c>
      <c r="C14819" s="7" t="s">
        <v>8</v>
      </c>
      <c r="D14819" s="24">
        <v>743217.07</v>
      </c>
      <c r="E14819">
        <f>INDEX('B. Store opening dates'!$B$5:$B$2448,MATCH('A. Sales by store'!B14819,'B. Store opening dates'!$A$5:$A$2448,0))</f>
        <v>2013</v>
      </c>
      <c r="F14819" t="str">
        <f t="shared" si="462"/>
        <v>Old</v>
      </c>
      <c r="G14819" t="str">
        <f t="shared" si="463"/>
        <v>Existing</v>
      </c>
    </row>
    <row r="14820" spans="1:7" ht="19" x14ac:dyDescent="0.25">
      <c r="A14820" s="7">
        <v>2015</v>
      </c>
      <c r="B14820" s="7" t="s">
        <v>1860</v>
      </c>
      <c r="C14820" s="7" t="s">
        <v>5</v>
      </c>
      <c r="D14820" s="24">
        <v>616280.48</v>
      </c>
      <c r="E14820">
        <f>INDEX('B. Store opening dates'!$B$5:$B$2448,MATCH('A. Sales by store'!B14820,'B. Store opening dates'!$A$5:$A$2448,0))</f>
        <v>2013</v>
      </c>
      <c r="F14820" t="str">
        <f t="shared" si="462"/>
        <v>Old</v>
      </c>
      <c r="G14820" t="str">
        <f t="shared" si="463"/>
        <v>Existing</v>
      </c>
    </row>
    <row r="14821" spans="1:7" ht="19" x14ac:dyDescent="0.25">
      <c r="A14821" s="7">
        <v>2014</v>
      </c>
      <c r="B14821" s="7" t="s">
        <v>1860</v>
      </c>
      <c r="C14821" s="7" t="s">
        <v>5</v>
      </c>
      <c r="D14821" s="24">
        <v>673887.98</v>
      </c>
      <c r="E14821">
        <f>INDEX('B. Store opening dates'!$B$5:$B$2448,MATCH('A. Sales by store'!B14821,'B. Store opening dates'!$A$5:$A$2448,0))</f>
        <v>2013</v>
      </c>
      <c r="F14821" t="str">
        <f t="shared" si="462"/>
        <v>Old</v>
      </c>
      <c r="G14821" t="str">
        <f t="shared" si="463"/>
        <v>Existing</v>
      </c>
    </row>
    <row r="14822" spans="1:7" ht="19" x14ac:dyDescent="0.25">
      <c r="A14822" s="7">
        <v>2015</v>
      </c>
      <c r="B14822" s="7" t="s">
        <v>1860</v>
      </c>
      <c r="C14822" s="7" t="s">
        <v>6</v>
      </c>
      <c r="D14822" s="24">
        <v>340414.28</v>
      </c>
      <c r="E14822">
        <f>INDEX('B. Store opening dates'!$B$5:$B$2448,MATCH('A. Sales by store'!B14822,'B. Store opening dates'!$A$5:$A$2448,0))</f>
        <v>2013</v>
      </c>
      <c r="F14822" t="str">
        <f t="shared" si="462"/>
        <v>Old</v>
      </c>
      <c r="G14822" t="str">
        <f t="shared" si="463"/>
        <v>Existing</v>
      </c>
    </row>
    <row r="14823" spans="1:7" ht="19" x14ac:dyDescent="0.25">
      <c r="A14823" s="7">
        <v>2014</v>
      </c>
      <c r="B14823" s="7" t="s">
        <v>1860</v>
      </c>
      <c r="C14823" s="7" t="s">
        <v>6</v>
      </c>
      <c r="D14823" s="24">
        <v>241675.96</v>
      </c>
      <c r="E14823">
        <f>INDEX('B. Store opening dates'!$B$5:$B$2448,MATCH('A. Sales by store'!B14823,'B. Store opening dates'!$A$5:$A$2448,0))</f>
        <v>2013</v>
      </c>
      <c r="F14823" t="str">
        <f t="shared" si="462"/>
        <v>Old</v>
      </c>
      <c r="G14823" t="str">
        <f t="shared" si="463"/>
        <v>Existing</v>
      </c>
    </row>
    <row r="14824" spans="1:7" ht="19" x14ac:dyDescent="0.25">
      <c r="A14824" s="7">
        <v>2015</v>
      </c>
      <c r="B14824" s="7" t="s">
        <v>1860</v>
      </c>
      <c r="C14824" s="7" t="s">
        <v>7</v>
      </c>
      <c r="D14824" s="24">
        <v>74924.820000000007</v>
      </c>
      <c r="E14824">
        <f>INDEX('B. Store opening dates'!$B$5:$B$2448,MATCH('A. Sales by store'!B14824,'B. Store opening dates'!$A$5:$A$2448,0))</f>
        <v>2013</v>
      </c>
      <c r="F14824" t="str">
        <f t="shared" si="462"/>
        <v>Old</v>
      </c>
      <c r="G14824" t="str">
        <f t="shared" si="463"/>
        <v>Existing</v>
      </c>
    </row>
    <row r="14825" spans="1:7" ht="19" x14ac:dyDescent="0.25">
      <c r="A14825" s="7">
        <v>2014</v>
      </c>
      <c r="B14825" s="7" t="s">
        <v>1860</v>
      </c>
      <c r="C14825" s="7" t="s">
        <v>7</v>
      </c>
      <c r="D14825" s="24">
        <v>79713.850000000006</v>
      </c>
      <c r="E14825">
        <f>INDEX('B. Store opening dates'!$B$5:$B$2448,MATCH('A. Sales by store'!B14825,'B. Store opening dates'!$A$5:$A$2448,0))</f>
        <v>2013</v>
      </c>
      <c r="F14825" t="str">
        <f t="shared" si="462"/>
        <v>Old</v>
      </c>
      <c r="G14825" t="str">
        <f t="shared" si="463"/>
        <v>Existing</v>
      </c>
    </row>
    <row r="14826" spans="1:7" ht="19" x14ac:dyDescent="0.25">
      <c r="A14826" s="7">
        <v>2015</v>
      </c>
      <c r="B14826" s="7" t="s">
        <v>1860</v>
      </c>
      <c r="C14826" s="7" t="s">
        <v>8</v>
      </c>
      <c r="D14826" s="24">
        <v>504820.38</v>
      </c>
      <c r="E14826">
        <f>INDEX('B. Store opening dates'!$B$5:$B$2448,MATCH('A. Sales by store'!B14826,'B. Store opening dates'!$A$5:$A$2448,0))</f>
        <v>2013</v>
      </c>
      <c r="F14826" t="str">
        <f t="shared" si="462"/>
        <v>Old</v>
      </c>
      <c r="G14826" t="str">
        <f t="shared" si="463"/>
        <v>Existing</v>
      </c>
    </row>
    <row r="14827" spans="1:7" ht="19" x14ac:dyDescent="0.25">
      <c r="A14827" s="7">
        <v>2014</v>
      </c>
      <c r="B14827" s="7" t="s">
        <v>1860</v>
      </c>
      <c r="C14827" s="7" t="s">
        <v>8</v>
      </c>
      <c r="D14827" s="24">
        <v>528940.86</v>
      </c>
      <c r="E14827">
        <f>INDEX('B. Store opening dates'!$B$5:$B$2448,MATCH('A. Sales by store'!B14827,'B. Store opening dates'!$A$5:$A$2448,0))</f>
        <v>2013</v>
      </c>
      <c r="F14827" t="str">
        <f t="shared" si="462"/>
        <v>Old</v>
      </c>
      <c r="G14827" t="str">
        <f t="shared" si="463"/>
        <v>Existing</v>
      </c>
    </row>
    <row r="14828" spans="1:7" ht="19" x14ac:dyDescent="0.25">
      <c r="A14828" s="7">
        <v>2015</v>
      </c>
      <c r="B14828" s="7" t="s">
        <v>1861</v>
      </c>
      <c r="C14828" s="7" t="s">
        <v>5</v>
      </c>
      <c r="D14828" s="24">
        <v>662489.91</v>
      </c>
      <c r="E14828">
        <f>INDEX('B. Store opening dates'!$B$5:$B$2448,MATCH('A. Sales by store'!B14828,'B. Store opening dates'!$A$5:$A$2448,0))</f>
        <v>2013</v>
      </c>
      <c r="F14828" t="str">
        <f t="shared" si="462"/>
        <v>Old</v>
      </c>
      <c r="G14828" t="str">
        <f t="shared" si="463"/>
        <v>Existing</v>
      </c>
    </row>
    <row r="14829" spans="1:7" ht="19" x14ac:dyDescent="0.25">
      <c r="A14829" s="7">
        <v>2014</v>
      </c>
      <c r="B14829" s="7" t="s">
        <v>1861</v>
      </c>
      <c r="C14829" s="7" t="s">
        <v>5</v>
      </c>
      <c r="D14829" s="24">
        <v>733513.71</v>
      </c>
      <c r="E14829">
        <f>INDEX('B. Store opening dates'!$B$5:$B$2448,MATCH('A. Sales by store'!B14829,'B. Store opening dates'!$A$5:$A$2448,0))</f>
        <v>2013</v>
      </c>
      <c r="F14829" t="str">
        <f t="shared" si="462"/>
        <v>Old</v>
      </c>
      <c r="G14829" t="str">
        <f t="shared" si="463"/>
        <v>Existing</v>
      </c>
    </row>
    <row r="14830" spans="1:7" ht="19" x14ac:dyDescent="0.25">
      <c r="A14830" s="7">
        <v>2015</v>
      </c>
      <c r="B14830" s="7" t="s">
        <v>1861</v>
      </c>
      <c r="C14830" s="7" t="s">
        <v>6</v>
      </c>
      <c r="D14830" s="24">
        <v>552243.84</v>
      </c>
      <c r="E14830">
        <f>INDEX('B. Store opening dates'!$B$5:$B$2448,MATCH('A. Sales by store'!B14830,'B. Store opening dates'!$A$5:$A$2448,0))</f>
        <v>2013</v>
      </c>
      <c r="F14830" t="str">
        <f t="shared" si="462"/>
        <v>Old</v>
      </c>
      <c r="G14830" t="str">
        <f t="shared" si="463"/>
        <v>Existing</v>
      </c>
    </row>
    <row r="14831" spans="1:7" ht="19" x14ac:dyDescent="0.25">
      <c r="A14831" s="7">
        <v>2014</v>
      </c>
      <c r="B14831" s="7" t="s">
        <v>1861</v>
      </c>
      <c r="C14831" s="7" t="s">
        <v>6</v>
      </c>
      <c r="D14831" s="24">
        <v>385674.75</v>
      </c>
      <c r="E14831">
        <f>INDEX('B. Store opening dates'!$B$5:$B$2448,MATCH('A. Sales by store'!B14831,'B. Store opening dates'!$A$5:$A$2448,0))</f>
        <v>2013</v>
      </c>
      <c r="F14831" t="str">
        <f t="shared" si="462"/>
        <v>Old</v>
      </c>
      <c r="G14831" t="str">
        <f t="shared" si="463"/>
        <v>Existing</v>
      </c>
    </row>
    <row r="14832" spans="1:7" ht="19" x14ac:dyDescent="0.25">
      <c r="A14832" s="7">
        <v>2015</v>
      </c>
      <c r="B14832" s="7" t="s">
        <v>1861</v>
      </c>
      <c r="C14832" s="7" t="s">
        <v>7</v>
      </c>
      <c r="D14832" s="24">
        <v>75754.460000000006</v>
      </c>
      <c r="E14832">
        <f>INDEX('B. Store opening dates'!$B$5:$B$2448,MATCH('A. Sales by store'!B14832,'B. Store opening dates'!$A$5:$A$2448,0))</f>
        <v>2013</v>
      </c>
      <c r="F14832" t="str">
        <f t="shared" si="462"/>
        <v>Old</v>
      </c>
      <c r="G14832" t="str">
        <f t="shared" si="463"/>
        <v>Existing</v>
      </c>
    </row>
    <row r="14833" spans="1:7" ht="19" x14ac:dyDescent="0.25">
      <c r="A14833" s="7">
        <v>2014</v>
      </c>
      <c r="B14833" s="7" t="s">
        <v>1861</v>
      </c>
      <c r="C14833" s="7" t="s">
        <v>7</v>
      </c>
      <c r="D14833" s="24">
        <v>80395.460000000006</v>
      </c>
      <c r="E14833">
        <f>INDEX('B. Store opening dates'!$B$5:$B$2448,MATCH('A. Sales by store'!B14833,'B. Store opening dates'!$A$5:$A$2448,0))</f>
        <v>2013</v>
      </c>
      <c r="F14833" t="str">
        <f t="shared" si="462"/>
        <v>Old</v>
      </c>
      <c r="G14833" t="str">
        <f t="shared" si="463"/>
        <v>Existing</v>
      </c>
    </row>
    <row r="14834" spans="1:7" ht="19" x14ac:dyDescent="0.25">
      <c r="A14834" s="7">
        <v>2015</v>
      </c>
      <c r="B14834" s="7" t="s">
        <v>1861</v>
      </c>
      <c r="C14834" s="7" t="s">
        <v>8</v>
      </c>
      <c r="D14834" s="24">
        <v>789317.36</v>
      </c>
      <c r="E14834">
        <f>INDEX('B. Store opening dates'!$B$5:$B$2448,MATCH('A. Sales by store'!B14834,'B. Store opening dates'!$A$5:$A$2448,0))</f>
        <v>2013</v>
      </c>
      <c r="F14834" t="str">
        <f t="shared" si="462"/>
        <v>Old</v>
      </c>
      <c r="G14834" t="str">
        <f t="shared" si="463"/>
        <v>Existing</v>
      </c>
    </row>
    <row r="14835" spans="1:7" ht="19" x14ac:dyDescent="0.25">
      <c r="A14835" s="7">
        <v>2014</v>
      </c>
      <c r="B14835" s="7" t="s">
        <v>1861</v>
      </c>
      <c r="C14835" s="7" t="s">
        <v>8</v>
      </c>
      <c r="D14835" s="24">
        <v>826189.23</v>
      </c>
      <c r="E14835">
        <f>INDEX('B. Store opening dates'!$B$5:$B$2448,MATCH('A. Sales by store'!B14835,'B. Store opening dates'!$A$5:$A$2448,0))</f>
        <v>2013</v>
      </c>
      <c r="F14835" t="str">
        <f t="shared" si="462"/>
        <v>Old</v>
      </c>
      <c r="G14835" t="str">
        <f t="shared" si="463"/>
        <v>Existing</v>
      </c>
    </row>
    <row r="14836" spans="1:7" ht="19" x14ac:dyDescent="0.25">
      <c r="A14836" s="7">
        <v>2015</v>
      </c>
      <c r="B14836" s="7" t="s">
        <v>1862</v>
      </c>
      <c r="C14836" s="7" t="s">
        <v>5</v>
      </c>
      <c r="D14836" s="24">
        <v>581501.28</v>
      </c>
      <c r="E14836">
        <f>INDEX('B. Store opening dates'!$B$5:$B$2448,MATCH('A. Sales by store'!B14836,'B. Store opening dates'!$A$5:$A$2448,0))</f>
        <v>2013</v>
      </c>
      <c r="F14836" t="str">
        <f t="shared" si="462"/>
        <v>Old</v>
      </c>
      <c r="G14836" t="str">
        <f t="shared" si="463"/>
        <v>Existing</v>
      </c>
    </row>
    <row r="14837" spans="1:7" ht="19" x14ac:dyDescent="0.25">
      <c r="A14837" s="7">
        <v>2014</v>
      </c>
      <c r="B14837" s="7" t="s">
        <v>1862</v>
      </c>
      <c r="C14837" s="7" t="s">
        <v>5</v>
      </c>
      <c r="D14837" s="24">
        <v>634819.88</v>
      </c>
      <c r="E14837">
        <f>INDEX('B. Store opening dates'!$B$5:$B$2448,MATCH('A. Sales by store'!B14837,'B. Store opening dates'!$A$5:$A$2448,0))</f>
        <v>2013</v>
      </c>
      <c r="F14837" t="str">
        <f t="shared" si="462"/>
        <v>Old</v>
      </c>
      <c r="G14837" t="str">
        <f t="shared" si="463"/>
        <v>Existing</v>
      </c>
    </row>
    <row r="14838" spans="1:7" ht="19" x14ac:dyDescent="0.25">
      <c r="A14838" s="7">
        <v>2015</v>
      </c>
      <c r="B14838" s="7" t="s">
        <v>1862</v>
      </c>
      <c r="C14838" s="7" t="s">
        <v>6</v>
      </c>
      <c r="D14838" s="24">
        <v>220881.96</v>
      </c>
      <c r="E14838">
        <f>INDEX('B. Store opening dates'!$B$5:$B$2448,MATCH('A. Sales by store'!B14838,'B. Store opening dates'!$A$5:$A$2448,0))</f>
        <v>2013</v>
      </c>
      <c r="F14838" t="str">
        <f t="shared" si="462"/>
        <v>Old</v>
      </c>
      <c r="G14838" t="str">
        <f t="shared" si="463"/>
        <v>Existing</v>
      </c>
    </row>
    <row r="14839" spans="1:7" ht="19" x14ac:dyDescent="0.25">
      <c r="A14839" s="7">
        <v>2014</v>
      </c>
      <c r="B14839" s="7" t="s">
        <v>1862</v>
      </c>
      <c r="C14839" s="7" t="s">
        <v>6</v>
      </c>
      <c r="D14839" s="24">
        <v>159468.42000000001</v>
      </c>
      <c r="E14839">
        <f>INDEX('B. Store opening dates'!$B$5:$B$2448,MATCH('A. Sales by store'!B14839,'B. Store opening dates'!$A$5:$A$2448,0))</f>
        <v>2013</v>
      </c>
      <c r="F14839" t="str">
        <f t="shared" si="462"/>
        <v>Old</v>
      </c>
      <c r="G14839" t="str">
        <f t="shared" si="463"/>
        <v>Existing</v>
      </c>
    </row>
    <row r="14840" spans="1:7" ht="19" x14ac:dyDescent="0.25">
      <c r="A14840" s="7">
        <v>2015</v>
      </c>
      <c r="B14840" s="7" t="s">
        <v>1862</v>
      </c>
      <c r="C14840" s="7" t="s">
        <v>7</v>
      </c>
      <c r="D14840" s="24">
        <v>125821.86</v>
      </c>
      <c r="E14840">
        <f>INDEX('B. Store opening dates'!$B$5:$B$2448,MATCH('A. Sales by store'!B14840,'B. Store opening dates'!$A$5:$A$2448,0))</f>
        <v>2013</v>
      </c>
      <c r="F14840" t="str">
        <f t="shared" si="462"/>
        <v>Old</v>
      </c>
      <c r="G14840" t="str">
        <f t="shared" si="463"/>
        <v>Existing</v>
      </c>
    </row>
    <row r="14841" spans="1:7" ht="19" x14ac:dyDescent="0.25">
      <c r="A14841" s="7">
        <v>2014</v>
      </c>
      <c r="B14841" s="7" t="s">
        <v>1862</v>
      </c>
      <c r="C14841" s="7" t="s">
        <v>7</v>
      </c>
      <c r="D14841" s="24">
        <v>132182.88</v>
      </c>
      <c r="E14841">
        <f>INDEX('B. Store opening dates'!$B$5:$B$2448,MATCH('A. Sales by store'!B14841,'B. Store opening dates'!$A$5:$A$2448,0))</f>
        <v>2013</v>
      </c>
      <c r="F14841" t="str">
        <f t="shared" si="462"/>
        <v>Old</v>
      </c>
      <c r="G14841" t="str">
        <f t="shared" si="463"/>
        <v>Existing</v>
      </c>
    </row>
    <row r="14842" spans="1:7" ht="19" x14ac:dyDescent="0.25">
      <c r="A14842" s="7">
        <v>2015</v>
      </c>
      <c r="B14842" s="7" t="s">
        <v>1862</v>
      </c>
      <c r="C14842" s="7" t="s">
        <v>8</v>
      </c>
      <c r="D14842" s="24">
        <v>457825.94</v>
      </c>
      <c r="E14842">
        <f>INDEX('B. Store opening dates'!$B$5:$B$2448,MATCH('A. Sales by store'!B14842,'B. Store opening dates'!$A$5:$A$2448,0))</f>
        <v>2013</v>
      </c>
      <c r="F14842" t="str">
        <f t="shared" si="462"/>
        <v>Old</v>
      </c>
      <c r="G14842" t="str">
        <f t="shared" si="463"/>
        <v>Existing</v>
      </c>
    </row>
    <row r="14843" spans="1:7" ht="19" x14ac:dyDescent="0.25">
      <c r="A14843" s="7">
        <v>2014</v>
      </c>
      <c r="B14843" s="7" t="s">
        <v>1862</v>
      </c>
      <c r="C14843" s="7" t="s">
        <v>8</v>
      </c>
      <c r="D14843" s="24">
        <v>475408.53</v>
      </c>
      <c r="E14843">
        <f>INDEX('B. Store opening dates'!$B$5:$B$2448,MATCH('A. Sales by store'!B14843,'B. Store opening dates'!$A$5:$A$2448,0))</f>
        <v>2013</v>
      </c>
      <c r="F14843" t="str">
        <f t="shared" si="462"/>
        <v>Old</v>
      </c>
      <c r="G14843" t="str">
        <f t="shared" si="463"/>
        <v>Existing</v>
      </c>
    </row>
    <row r="14844" spans="1:7" ht="19" x14ac:dyDescent="0.25">
      <c r="A14844" s="7">
        <v>2015</v>
      </c>
      <c r="B14844" s="7" t="s">
        <v>1863</v>
      </c>
      <c r="C14844" s="7" t="s">
        <v>5</v>
      </c>
      <c r="D14844" s="24">
        <v>801026.07</v>
      </c>
      <c r="E14844">
        <f>INDEX('B. Store opening dates'!$B$5:$B$2448,MATCH('A. Sales by store'!B14844,'B. Store opening dates'!$A$5:$A$2448,0))</f>
        <v>2013</v>
      </c>
      <c r="F14844" t="str">
        <f t="shared" si="462"/>
        <v>Old</v>
      </c>
      <c r="G14844" t="str">
        <f t="shared" si="463"/>
        <v>Existing</v>
      </c>
    </row>
    <row r="14845" spans="1:7" ht="19" x14ac:dyDescent="0.25">
      <c r="A14845" s="7">
        <v>2014</v>
      </c>
      <c r="B14845" s="7" t="s">
        <v>1863</v>
      </c>
      <c r="C14845" s="7" t="s">
        <v>5</v>
      </c>
      <c r="D14845" s="24">
        <v>876398.96</v>
      </c>
      <c r="E14845">
        <f>INDEX('B. Store opening dates'!$B$5:$B$2448,MATCH('A. Sales by store'!B14845,'B. Store opening dates'!$A$5:$A$2448,0))</f>
        <v>2013</v>
      </c>
      <c r="F14845" t="str">
        <f t="shared" si="462"/>
        <v>Old</v>
      </c>
      <c r="G14845" t="str">
        <f t="shared" si="463"/>
        <v>Existing</v>
      </c>
    </row>
    <row r="14846" spans="1:7" ht="19" x14ac:dyDescent="0.25">
      <c r="A14846" s="7">
        <v>2015</v>
      </c>
      <c r="B14846" s="7" t="s">
        <v>1863</v>
      </c>
      <c r="C14846" s="7" t="s">
        <v>6</v>
      </c>
      <c r="D14846" s="24">
        <v>316663.36</v>
      </c>
      <c r="E14846">
        <f>INDEX('B. Store opening dates'!$B$5:$B$2448,MATCH('A. Sales by store'!B14846,'B. Store opening dates'!$A$5:$A$2448,0))</f>
        <v>2013</v>
      </c>
      <c r="F14846" t="str">
        <f t="shared" si="462"/>
        <v>Old</v>
      </c>
      <c r="G14846" t="str">
        <f t="shared" si="463"/>
        <v>Existing</v>
      </c>
    </row>
    <row r="14847" spans="1:7" ht="19" x14ac:dyDescent="0.25">
      <c r="A14847" s="7">
        <v>2014</v>
      </c>
      <c r="B14847" s="7" t="s">
        <v>1863</v>
      </c>
      <c r="C14847" s="7" t="s">
        <v>6</v>
      </c>
      <c r="D14847" s="24">
        <v>227669.45</v>
      </c>
      <c r="E14847">
        <f>INDEX('B. Store opening dates'!$B$5:$B$2448,MATCH('A. Sales by store'!B14847,'B. Store opening dates'!$A$5:$A$2448,0))</f>
        <v>2013</v>
      </c>
      <c r="F14847" t="str">
        <f t="shared" si="462"/>
        <v>Old</v>
      </c>
      <c r="G14847" t="str">
        <f t="shared" si="463"/>
        <v>Existing</v>
      </c>
    </row>
    <row r="14848" spans="1:7" ht="19" x14ac:dyDescent="0.25">
      <c r="A14848" s="7">
        <v>2015</v>
      </c>
      <c r="B14848" s="7" t="s">
        <v>1863</v>
      </c>
      <c r="C14848" s="7" t="s">
        <v>7</v>
      </c>
      <c r="D14848" s="24">
        <v>85309.43</v>
      </c>
      <c r="E14848">
        <f>INDEX('B. Store opening dates'!$B$5:$B$2448,MATCH('A. Sales by store'!B14848,'B. Store opening dates'!$A$5:$A$2448,0))</f>
        <v>2013</v>
      </c>
      <c r="F14848" t="str">
        <f t="shared" si="462"/>
        <v>Old</v>
      </c>
      <c r="G14848" t="str">
        <f t="shared" si="463"/>
        <v>Existing</v>
      </c>
    </row>
    <row r="14849" spans="1:7" ht="19" x14ac:dyDescent="0.25">
      <c r="A14849" s="7">
        <v>2014</v>
      </c>
      <c r="B14849" s="7" t="s">
        <v>1863</v>
      </c>
      <c r="C14849" s="7" t="s">
        <v>7</v>
      </c>
      <c r="D14849" s="24">
        <v>90295.23</v>
      </c>
      <c r="E14849">
        <f>INDEX('B. Store opening dates'!$B$5:$B$2448,MATCH('A. Sales by store'!B14849,'B. Store opening dates'!$A$5:$A$2448,0))</f>
        <v>2013</v>
      </c>
      <c r="F14849" t="str">
        <f t="shared" si="462"/>
        <v>Old</v>
      </c>
      <c r="G14849" t="str">
        <f t="shared" si="463"/>
        <v>Existing</v>
      </c>
    </row>
    <row r="14850" spans="1:7" ht="19" x14ac:dyDescent="0.25">
      <c r="A14850" s="7">
        <v>2015</v>
      </c>
      <c r="B14850" s="7" t="s">
        <v>1863</v>
      </c>
      <c r="C14850" s="7" t="s">
        <v>8</v>
      </c>
      <c r="D14850" s="24">
        <v>737748.64</v>
      </c>
      <c r="E14850">
        <f>INDEX('B. Store opening dates'!$B$5:$B$2448,MATCH('A. Sales by store'!B14850,'B. Store opening dates'!$A$5:$A$2448,0))</f>
        <v>2013</v>
      </c>
      <c r="F14850" t="str">
        <f t="shared" si="462"/>
        <v>Old</v>
      </c>
      <c r="G14850" t="str">
        <f t="shared" si="463"/>
        <v>Existing</v>
      </c>
    </row>
    <row r="14851" spans="1:7" ht="19" x14ac:dyDescent="0.25">
      <c r="A14851" s="7">
        <v>2014</v>
      </c>
      <c r="B14851" s="7" t="s">
        <v>1863</v>
      </c>
      <c r="C14851" s="7" t="s">
        <v>8</v>
      </c>
      <c r="D14851" s="24">
        <v>769645.56</v>
      </c>
      <c r="E14851">
        <f>INDEX('B. Store opening dates'!$B$5:$B$2448,MATCH('A. Sales by store'!B14851,'B. Store opening dates'!$A$5:$A$2448,0))</f>
        <v>2013</v>
      </c>
      <c r="F14851" t="str">
        <f t="shared" si="462"/>
        <v>Old</v>
      </c>
      <c r="G14851" t="str">
        <f t="shared" si="463"/>
        <v>Existing</v>
      </c>
    </row>
    <row r="14852" spans="1:7" ht="19" x14ac:dyDescent="0.25">
      <c r="A14852" s="7">
        <v>2015</v>
      </c>
      <c r="B14852" s="7" t="s">
        <v>1864</v>
      </c>
      <c r="C14852" s="7" t="s">
        <v>5</v>
      </c>
      <c r="D14852" s="24">
        <v>564233.30000000005</v>
      </c>
      <c r="E14852">
        <f>INDEX('B. Store opening dates'!$B$5:$B$2448,MATCH('A. Sales by store'!B14852,'B. Store opening dates'!$A$5:$A$2448,0))</f>
        <v>2013</v>
      </c>
      <c r="F14852" t="str">
        <f t="shared" si="462"/>
        <v>Old</v>
      </c>
      <c r="G14852" t="str">
        <f t="shared" si="463"/>
        <v>Existing</v>
      </c>
    </row>
    <row r="14853" spans="1:7" ht="19" x14ac:dyDescent="0.25">
      <c r="A14853" s="7">
        <v>2014</v>
      </c>
      <c r="B14853" s="7" t="s">
        <v>1864</v>
      </c>
      <c r="C14853" s="7" t="s">
        <v>5</v>
      </c>
      <c r="D14853" s="24">
        <v>618290.09</v>
      </c>
      <c r="E14853">
        <f>INDEX('B. Store opening dates'!$B$5:$B$2448,MATCH('A. Sales by store'!B14853,'B. Store opening dates'!$A$5:$A$2448,0))</f>
        <v>2013</v>
      </c>
      <c r="F14853" t="str">
        <f t="shared" ref="F14853:F14916" si="464">IF(A14853 = 2015, IF(E14853&lt; 2015, "Old","New"),IF(E14853 &lt; 2014, "Old","New"))</f>
        <v>Old</v>
      </c>
      <c r="G14853" t="str">
        <f t="shared" ref="G14853:G14916" si="465">IF(A14853 = 2015, IF(E14853&lt; 2015, "Existing","New"),"Existing")</f>
        <v>Existing</v>
      </c>
    </row>
    <row r="14854" spans="1:7" ht="19" x14ac:dyDescent="0.25">
      <c r="A14854" s="7">
        <v>2015</v>
      </c>
      <c r="B14854" s="7" t="s">
        <v>1864</v>
      </c>
      <c r="C14854" s="7" t="s">
        <v>6</v>
      </c>
      <c r="D14854" s="24">
        <v>355219.03</v>
      </c>
      <c r="E14854">
        <f>INDEX('B. Store opening dates'!$B$5:$B$2448,MATCH('A. Sales by store'!B14854,'B. Store opening dates'!$A$5:$A$2448,0))</f>
        <v>2013</v>
      </c>
      <c r="F14854" t="str">
        <f t="shared" si="464"/>
        <v>Old</v>
      </c>
      <c r="G14854" t="str">
        <f t="shared" si="465"/>
        <v>Existing</v>
      </c>
    </row>
    <row r="14855" spans="1:7" ht="19" x14ac:dyDescent="0.25">
      <c r="A14855" s="7">
        <v>2014</v>
      </c>
      <c r="B14855" s="7" t="s">
        <v>1864</v>
      </c>
      <c r="C14855" s="7" t="s">
        <v>6</v>
      </c>
      <c r="D14855" s="24">
        <v>256086.97</v>
      </c>
      <c r="E14855">
        <f>INDEX('B. Store opening dates'!$B$5:$B$2448,MATCH('A. Sales by store'!B14855,'B. Store opening dates'!$A$5:$A$2448,0))</f>
        <v>2013</v>
      </c>
      <c r="F14855" t="str">
        <f t="shared" si="464"/>
        <v>Old</v>
      </c>
      <c r="G14855" t="str">
        <f t="shared" si="465"/>
        <v>Existing</v>
      </c>
    </row>
    <row r="14856" spans="1:7" ht="19" x14ac:dyDescent="0.25">
      <c r="A14856" s="7">
        <v>2015</v>
      </c>
      <c r="B14856" s="7" t="s">
        <v>1864</v>
      </c>
      <c r="C14856" s="7" t="s">
        <v>7</v>
      </c>
      <c r="D14856" s="24">
        <v>166256.16</v>
      </c>
      <c r="E14856">
        <f>INDEX('B. Store opening dates'!$B$5:$B$2448,MATCH('A. Sales by store'!B14856,'B. Store opening dates'!$A$5:$A$2448,0))</f>
        <v>2013</v>
      </c>
      <c r="F14856" t="str">
        <f t="shared" si="464"/>
        <v>Old</v>
      </c>
      <c r="G14856" t="str">
        <f t="shared" si="465"/>
        <v>Existing</v>
      </c>
    </row>
    <row r="14857" spans="1:7" ht="19" x14ac:dyDescent="0.25">
      <c r="A14857" s="7">
        <v>2014</v>
      </c>
      <c r="B14857" s="7" t="s">
        <v>1864</v>
      </c>
      <c r="C14857" s="7" t="s">
        <v>7</v>
      </c>
      <c r="D14857" s="24">
        <v>176067.57</v>
      </c>
      <c r="E14857">
        <f>INDEX('B. Store opening dates'!$B$5:$B$2448,MATCH('A. Sales by store'!B14857,'B. Store opening dates'!$A$5:$A$2448,0))</f>
        <v>2013</v>
      </c>
      <c r="F14857" t="str">
        <f t="shared" si="464"/>
        <v>Old</v>
      </c>
      <c r="G14857" t="str">
        <f t="shared" si="465"/>
        <v>Existing</v>
      </c>
    </row>
    <row r="14858" spans="1:7" ht="19" x14ac:dyDescent="0.25">
      <c r="A14858" s="7">
        <v>2015</v>
      </c>
      <c r="B14858" s="7" t="s">
        <v>1864</v>
      </c>
      <c r="C14858" s="7" t="s">
        <v>8</v>
      </c>
      <c r="D14858" s="24">
        <v>418616.81</v>
      </c>
      <c r="E14858">
        <f>INDEX('B. Store opening dates'!$B$5:$B$2448,MATCH('A. Sales by store'!B14858,'B. Store opening dates'!$A$5:$A$2448,0))</f>
        <v>2013</v>
      </c>
      <c r="F14858" t="str">
        <f t="shared" si="464"/>
        <v>Old</v>
      </c>
      <c r="G14858" t="str">
        <f t="shared" si="465"/>
        <v>Existing</v>
      </c>
    </row>
    <row r="14859" spans="1:7" ht="19" x14ac:dyDescent="0.25">
      <c r="A14859" s="7">
        <v>2014</v>
      </c>
      <c r="B14859" s="7" t="s">
        <v>1864</v>
      </c>
      <c r="C14859" s="7" t="s">
        <v>8</v>
      </c>
      <c r="D14859" s="24">
        <v>434053.32</v>
      </c>
      <c r="E14859">
        <f>INDEX('B. Store opening dates'!$B$5:$B$2448,MATCH('A. Sales by store'!B14859,'B. Store opening dates'!$A$5:$A$2448,0))</f>
        <v>2013</v>
      </c>
      <c r="F14859" t="str">
        <f t="shared" si="464"/>
        <v>Old</v>
      </c>
      <c r="G14859" t="str">
        <f t="shared" si="465"/>
        <v>Existing</v>
      </c>
    </row>
    <row r="14860" spans="1:7" ht="19" x14ac:dyDescent="0.25">
      <c r="A14860" s="7">
        <v>2015</v>
      </c>
      <c r="B14860" s="7" t="s">
        <v>1865</v>
      </c>
      <c r="C14860" s="7" t="s">
        <v>5</v>
      </c>
      <c r="D14860" s="24">
        <v>909452.9</v>
      </c>
      <c r="E14860">
        <f>INDEX('B. Store opening dates'!$B$5:$B$2448,MATCH('A. Sales by store'!B14860,'B. Store opening dates'!$A$5:$A$2448,0))</f>
        <v>2013</v>
      </c>
      <c r="F14860" t="str">
        <f t="shared" si="464"/>
        <v>Old</v>
      </c>
      <c r="G14860" t="str">
        <f t="shared" si="465"/>
        <v>Existing</v>
      </c>
    </row>
    <row r="14861" spans="1:7" ht="19" x14ac:dyDescent="0.25">
      <c r="A14861" s="7">
        <v>2014</v>
      </c>
      <c r="B14861" s="7" t="s">
        <v>1865</v>
      </c>
      <c r="C14861" s="7" t="s">
        <v>5</v>
      </c>
      <c r="D14861" s="24">
        <v>995192.15</v>
      </c>
      <c r="E14861">
        <f>INDEX('B. Store opening dates'!$B$5:$B$2448,MATCH('A. Sales by store'!B14861,'B. Store opening dates'!$A$5:$A$2448,0))</f>
        <v>2013</v>
      </c>
      <c r="F14861" t="str">
        <f t="shared" si="464"/>
        <v>Old</v>
      </c>
      <c r="G14861" t="str">
        <f t="shared" si="465"/>
        <v>Existing</v>
      </c>
    </row>
    <row r="14862" spans="1:7" ht="19" x14ac:dyDescent="0.25">
      <c r="A14862" s="7">
        <v>2015</v>
      </c>
      <c r="B14862" s="7" t="s">
        <v>1865</v>
      </c>
      <c r="C14862" s="7" t="s">
        <v>6</v>
      </c>
      <c r="D14862" s="24">
        <v>433159.34</v>
      </c>
      <c r="E14862">
        <f>INDEX('B. Store opening dates'!$B$5:$B$2448,MATCH('A. Sales by store'!B14862,'B. Store opening dates'!$A$5:$A$2448,0))</f>
        <v>2013</v>
      </c>
      <c r="F14862" t="str">
        <f t="shared" si="464"/>
        <v>Old</v>
      </c>
      <c r="G14862" t="str">
        <f t="shared" si="465"/>
        <v>Existing</v>
      </c>
    </row>
    <row r="14863" spans="1:7" ht="19" x14ac:dyDescent="0.25">
      <c r="A14863" s="7">
        <v>2014</v>
      </c>
      <c r="B14863" s="7" t="s">
        <v>1865</v>
      </c>
      <c r="C14863" s="7" t="s">
        <v>6</v>
      </c>
      <c r="D14863" s="24">
        <v>317003.69</v>
      </c>
      <c r="E14863">
        <f>INDEX('B. Store opening dates'!$B$5:$B$2448,MATCH('A. Sales by store'!B14863,'B. Store opening dates'!$A$5:$A$2448,0))</f>
        <v>2013</v>
      </c>
      <c r="F14863" t="str">
        <f t="shared" si="464"/>
        <v>Old</v>
      </c>
      <c r="G14863" t="str">
        <f t="shared" si="465"/>
        <v>Existing</v>
      </c>
    </row>
    <row r="14864" spans="1:7" ht="19" x14ac:dyDescent="0.25">
      <c r="A14864" s="7">
        <v>2015</v>
      </c>
      <c r="B14864" s="7" t="s">
        <v>1865</v>
      </c>
      <c r="C14864" s="7" t="s">
        <v>7</v>
      </c>
      <c r="D14864" s="24">
        <v>166359.70000000001</v>
      </c>
      <c r="E14864">
        <f>INDEX('B. Store opening dates'!$B$5:$B$2448,MATCH('A. Sales by store'!B14864,'B. Store opening dates'!$A$5:$A$2448,0))</f>
        <v>2013</v>
      </c>
      <c r="F14864" t="str">
        <f t="shared" si="464"/>
        <v>Old</v>
      </c>
      <c r="G14864" t="str">
        <f t="shared" si="465"/>
        <v>Existing</v>
      </c>
    </row>
    <row r="14865" spans="1:7" ht="19" x14ac:dyDescent="0.25">
      <c r="A14865" s="7">
        <v>2014</v>
      </c>
      <c r="B14865" s="7" t="s">
        <v>1865</v>
      </c>
      <c r="C14865" s="7" t="s">
        <v>7</v>
      </c>
      <c r="D14865" s="24">
        <v>177293.97</v>
      </c>
      <c r="E14865">
        <f>INDEX('B. Store opening dates'!$B$5:$B$2448,MATCH('A. Sales by store'!B14865,'B. Store opening dates'!$A$5:$A$2448,0))</f>
        <v>2013</v>
      </c>
      <c r="F14865" t="str">
        <f t="shared" si="464"/>
        <v>Old</v>
      </c>
      <c r="G14865" t="str">
        <f t="shared" si="465"/>
        <v>Existing</v>
      </c>
    </row>
    <row r="14866" spans="1:7" ht="19" x14ac:dyDescent="0.25">
      <c r="A14866" s="7">
        <v>2015</v>
      </c>
      <c r="B14866" s="7" t="s">
        <v>1865</v>
      </c>
      <c r="C14866" s="7" t="s">
        <v>8</v>
      </c>
      <c r="D14866" s="24">
        <v>655204.98</v>
      </c>
      <c r="E14866">
        <f>INDEX('B. Store opening dates'!$B$5:$B$2448,MATCH('A. Sales by store'!B14866,'B. Store opening dates'!$A$5:$A$2448,0))</f>
        <v>2013</v>
      </c>
      <c r="F14866" t="str">
        <f t="shared" si="464"/>
        <v>Old</v>
      </c>
      <c r="G14866" t="str">
        <f t="shared" si="465"/>
        <v>Existing</v>
      </c>
    </row>
    <row r="14867" spans="1:7" ht="19" x14ac:dyDescent="0.25">
      <c r="A14867" s="7">
        <v>2014</v>
      </c>
      <c r="B14867" s="7" t="s">
        <v>1865</v>
      </c>
      <c r="C14867" s="7" t="s">
        <v>8</v>
      </c>
      <c r="D14867" s="24">
        <v>674806.57</v>
      </c>
      <c r="E14867">
        <f>INDEX('B. Store opening dates'!$B$5:$B$2448,MATCH('A. Sales by store'!B14867,'B. Store opening dates'!$A$5:$A$2448,0))</f>
        <v>2013</v>
      </c>
      <c r="F14867" t="str">
        <f t="shared" si="464"/>
        <v>Old</v>
      </c>
      <c r="G14867" t="str">
        <f t="shared" si="465"/>
        <v>Existing</v>
      </c>
    </row>
    <row r="14868" spans="1:7" ht="19" x14ac:dyDescent="0.25">
      <c r="A14868" s="7">
        <v>2015</v>
      </c>
      <c r="B14868" s="7" t="s">
        <v>1866</v>
      </c>
      <c r="C14868" s="7" t="s">
        <v>5</v>
      </c>
      <c r="D14868" s="24">
        <v>553313.84</v>
      </c>
      <c r="E14868">
        <f>INDEX('B. Store opening dates'!$B$5:$B$2448,MATCH('A. Sales by store'!B14868,'B. Store opening dates'!$A$5:$A$2448,0))</f>
        <v>2013</v>
      </c>
      <c r="F14868" t="str">
        <f t="shared" si="464"/>
        <v>Old</v>
      </c>
      <c r="G14868" t="str">
        <f t="shared" si="465"/>
        <v>Existing</v>
      </c>
    </row>
    <row r="14869" spans="1:7" ht="19" x14ac:dyDescent="0.25">
      <c r="A14869" s="7">
        <v>2014</v>
      </c>
      <c r="B14869" s="7" t="s">
        <v>1866</v>
      </c>
      <c r="C14869" s="7" t="s">
        <v>5</v>
      </c>
      <c r="D14869" s="24">
        <v>608193.97</v>
      </c>
      <c r="E14869">
        <f>INDEX('B. Store opening dates'!$B$5:$B$2448,MATCH('A. Sales by store'!B14869,'B. Store opening dates'!$A$5:$A$2448,0))</f>
        <v>2013</v>
      </c>
      <c r="F14869" t="str">
        <f t="shared" si="464"/>
        <v>Old</v>
      </c>
      <c r="G14869" t="str">
        <f t="shared" si="465"/>
        <v>Existing</v>
      </c>
    </row>
    <row r="14870" spans="1:7" ht="19" x14ac:dyDescent="0.25">
      <c r="A14870" s="7">
        <v>2015</v>
      </c>
      <c r="B14870" s="7" t="s">
        <v>1866</v>
      </c>
      <c r="C14870" s="7" t="s">
        <v>6</v>
      </c>
      <c r="D14870" s="24">
        <v>232358.9</v>
      </c>
      <c r="E14870">
        <f>INDEX('B. Store opening dates'!$B$5:$B$2448,MATCH('A. Sales by store'!B14870,'B. Store opening dates'!$A$5:$A$2448,0))</f>
        <v>2013</v>
      </c>
      <c r="F14870" t="str">
        <f t="shared" si="464"/>
        <v>Old</v>
      </c>
      <c r="G14870" t="str">
        <f t="shared" si="465"/>
        <v>Existing</v>
      </c>
    </row>
    <row r="14871" spans="1:7" ht="19" x14ac:dyDescent="0.25">
      <c r="A14871" s="7">
        <v>2014</v>
      </c>
      <c r="B14871" s="7" t="s">
        <v>1866</v>
      </c>
      <c r="C14871" s="7" t="s">
        <v>6</v>
      </c>
      <c r="D14871" s="24">
        <v>166506.72</v>
      </c>
      <c r="E14871">
        <f>INDEX('B. Store opening dates'!$B$5:$B$2448,MATCH('A. Sales by store'!B14871,'B. Store opening dates'!$A$5:$A$2448,0))</f>
        <v>2013</v>
      </c>
      <c r="F14871" t="str">
        <f t="shared" si="464"/>
        <v>Old</v>
      </c>
      <c r="G14871" t="str">
        <f t="shared" si="465"/>
        <v>Existing</v>
      </c>
    </row>
    <row r="14872" spans="1:7" ht="19" x14ac:dyDescent="0.25">
      <c r="A14872" s="7">
        <v>2015</v>
      </c>
      <c r="B14872" s="7" t="s">
        <v>1866</v>
      </c>
      <c r="C14872" s="7" t="s">
        <v>7</v>
      </c>
      <c r="D14872" s="24">
        <v>137328.51</v>
      </c>
      <c r="E14872">
        <f>INDEX('B. Store opening dates'!$B$5:$B$2448,MATCH('A. Sales by store'!B14872,'B. Store opening dates'!$A$5:$A$2448,0))</f>
        <v>2013</v>
      </c>
      <c r="F14872" t="str">
        <f t="shared" si="464"/>
        <v>Old</v>
      </c>
      <c r="G14872" t="str">
        <f t="shared" si="465"/>
        <v>Existing</v>
      </c>
    </row>
    <row r="14873" spans="1:7" ht="19" x14ac:dyDescent="0.25">
      <c r="A14873" s="7">
        <v>2014</v>
      </c>
      <c r="B14873" s="7" t="s">
        <v>1866</v>
      </c>
      <c r="C14873" s="7" t="s">
        <v>7</v>
      </c>
      <c r="D14873" s="24">
        <v>145483.73000000001</v>
      </c>
      <c r="E14873">
        <f>INDEX('B. Store opening dates'!$B$5:$B$2448,MATCH('A. Sales by store'!B14873,'B. Store opening dates'!$A$5:$A$2448,0))</f>
        <v>2013</v>
      </c>
      <c r="F14873" t="str">
        <f t="shared" si="464"/>
        <v>Old</v>
      </c>
      <c r="G14873" t="str">
        <f t="shared" si="465"/>
        <v>Existing</v>
      </c>
    </row>
    <row r="14874" spans="1:7" ht="19" x14ac:dyDescent="0.25">
      <c r="A14874" s="7">
        <v>2015</v>
      </c>
      <c r="B14874" s="7" t="s">
        <v>1866</v>
      </c>
      <c r="C14874" s="7" t="s">
        <v>8</v>
      </c>
      <c r="D14874" s="24">
        <v>726958.07999999996</v>
      </c>
      <c r="E14874">
        <f>INDEX('B. Store opening dates'!$B$5:$B$2448,MATCH('A. Sales by store'!B14874,'B. Store opening dates'!$A$5:$A$2448,0))</f>
        <v>2013</v>
      </c>
      <c r="F14874" t="str">
        <f t="shared" si="464"/>
        <v>Old</v>
      </c>
      <c r="G14874" t="str">
        <f t="shared" si="465"/>
        <v>Existing</v>
      </c>
    </row>
    <row r="14875" spans="1:7" ht="19" x14ac:dyDescent="0.25">
      <c r="A14875" s="7">
        <v>2014</v>
      </c>
      <c r="B14875" s="7" t="s">
        <v>1866</v>
      </c>
      <c r="C14875" s="7" t="s">
        <v>8</v>
      </c>
      <c r="D14875" s="24">
        <v>754499.2</v>
      </c>
      <c r="E14875">
        <f>INDEX('B. Store opening dates'!$B$5:$B$2448,MATCH('A. Sales by store'!B14875,'B. Store opening dates'!$A$5:$A$2448,0))</f>
        <v>2013</v>
      </c>
      <c r="F14875" t="str">
        <f t="shared" si="464"/>
        <v>Old</v>
      </c>
      <c r="G14875" t="str">
        <f t="shared" si="465"/>
        <v>Existing</v>
      </c>
    </row>
    <row r="14876" spans="1:7" ht="19" x14ac:dyDescent="0.25">
      <c r="A14876" s="7">
        <v>2015</v>
      </c>
      <c r="B14876" s="7" t="s">
        <v>1867</v>
      </c>
      <c r="C14876" s="7" t="s">
        <v>5</v>
      </c>
      <c r="D14876" s="24">
        <v>877950.5</v>
      </c>
      <c r="E14876">
        <f>INDEX('B. Store opening dates'!$B$5:$B$2448,MATCH('A. Sales by store'!B14876,'B. Store opening dates'!$A$5:$A$2448,0))</f>
        <v>2013</v>
      </c>
      <c r="F14876" t="str">
        <f t="shared" si="464"/>
        <v>Old</v>
      </c>
      <c r="G14876" t="str">
        <f t="shared" si="465"/>
        <v>Existing</v>
      </c>
    </row>
    <row r="14877" spans="1:7" ht="19" x14ac:dyDescent="0.25">
      <c r="A14877" s="7">
        <v>2014</v>
      </c>
      <c r="B14877" s="7" t="s">
        <v>1867</v>
      </c>
      <c r="C14877" s="7" t="s">
        <v>5</v>
      </c>
      <c r="D14877" s="24">
        <v>967867.58</v>
      </c>
      <c r="E14877">
        <f>INDEX('B. Store opening dates'!$B$5:$B$2448,MATCH('A. Sales by store'!B14877,'B. Store opening dates'!$A$5:$A$2448,0))</f>
        <v>2013</v>
      </c>
      <c r="F14877" t="str">
        <f t="shared" si="464"/>
        <v>Old</v>
      </c>
      <c r="G14877" t="str">
        <f t="shared" si="465"/>
        <v>Existing</v>
      </c>
    </row>
    <row r="14878" spans="1:7" ht="19" x14ac:dyDescent="0.25">
      <c r="A14878" s="7">
        <v>2015</v>
      </c>
      <c r="B14878" s="7" t="s">
        <v>1867</v>
      </c>
      <c r="C14878" s="7" t="s">
        <v>6</v>
      </c>
      <c r="D14878" s="24">
        <v>395303.17</v>
      </c>
      <c r="E14878">
        <f>INDEX('B. Store opening dates'!$B$5:$B$2448,MATCH('A. Sales by store'!B14878,'B. Store opening dates'!$A$5:$A$2448,0))</f>
        <v>2013</v>
      </c>
      <c r="F14878" t="str">
        <f t="shared" si="464"/>
        <v>Old</v>
      </c>
      <c r="G14878" t="str">
        <f t="shared" si="465"/>
        <v>Existing</v>
      </c>
    </row>
    <row r="14879" spans="1:7" ht="19" x14ac:dyDescent="0.25">
      <c r="A14879" s="7">
        <v>2014</v>
      </c>
      <c r="B14879" s="7" t="s">
        <v>1867</v>
      </c>
      <c r="C14879" s="7" t="s">
        <v>6</v>
      </c>
      <c r="D14879" s="24">
        <v>291491.42</v>
      </c>
      <c r="E14879">
        <f>INDEX('B. Store opening dates'!$B$5:$B$2448,MATCH('A. Sales by store'!B14879,'B. Store opening dates'!$A$5:$A$2448,0))</f>
        <v>2013</v>
      </c>
      <c r="F14879" t="str">
        <f t="shared" si="464"/>
        <v>Old</v>
      </c>
      <c r="G14879" t="str">
        <f t="shared" si="465"/>
        <v>Existing</v>
      </c>
    </row>
    <row r="14880" spans="1:7" ht="19" x14ac:dyDescent="0.25">
      <c r="A14880" s="7">
        <v>2015</v>
      </c>
      <c r="B14880" s="7" t="s">
        <v>1867</v>
      </c>
      <c r="C14880" s="7" t="s">
        <v>7</v>
      </c>
      <c r="D14880" s="24">
        <v>242495.52</v>
      </c>
      <c r="E14880">
        <f>INDEX('B. Store opening dates'!$B$5:$B$2448,MATCH('A. Sales by store'!B14880,'B. Store opening dates'!$A$5:$A$2448,0))</f>
        <v>2013</v>
      </c>
      <c r="F14880" t="str">
        <f t="shared" si="464"/>
        <v>Old</v>
      </c>
      <c r="G14880" t="str">
        <f t="shared" si="465"/>
        <v>Existing</v>
      </c>
    </row>
    <row r="14881" spans="1:7" ht="19" x14ac:dyDescent="0.25">
      <c r="A14881" s="7">
        <v>2014</v>
      </c>
      <c r="B14881" s="7" t="s">
        <v>1867</v>
      </c>
      <c r="C14881" s="7" t="s">
        <v>7</v>
      </c>
      <c r="D14881" s="24">
        <v>255217.09</v>
      </c>
      <c r="E14881">
        <f>INDEX('B. Store opening dates'!$B$5:$B$2448,MATCH('A. Sales by store'!B14881,'B. Store opening dates'!$A$5:$A$2448,0))</f>
        <v>2013</v>
      </c>
      <c r="F14881" t="str">
        <f t="shared" si="464"/>
        <v>Old</v>
      </c>
      <c r="G14881" t="str">
        <f t="shared" si="465"/>
        <v>Existing</v>
      </c>
    </row>
    <row r="14882" spans="1:7" ht="19" x14ac:dyDescent="0.25">
      <c r="A14882" s="7">
        <v>2015</v>
      </c>
      <c r="B14882" s="7" t="s">
        <v>1867</v>
      </c>
      <c r="C14882" s="7" t="s">
        <v>8</v>
      </c>
      <c r="D14882" s="24">
        <v>577583.51</v>
      </c>
      <c r="E14882">
        <f>INDEX('B. Store opening dates'!$B$5:$B$2448,MATCH('A. Sales by store'!B14882,'B. Store opening dates'!$A$5:$A$2448,0))</f>
        <v>2013</v>
      </c>
      <c r="F14882" t="str">
        <f t="shared" si="464"/>
        <v>Old</v>
      </c>
      <c r="G14882" t="str">
        <f t="shared" si="465"/>
        <v>Existing</v>
      </c>
    </row>
    <row r="14883" spans="1:7" ht="19" x14ac:dyDescent="0.25">
      <c r="A14883" s="7">
        <v>2014</v>
      </c>
      <c r="B14883" s="7" t="s">
        <v>1867</v>
      </c>
      <c r="C14883" s="7" t="s">
        <v>8</v>
      </c>
      <c r="D14883" s="24">
        <v>600668.4</v>
      </c>
      <c r="E14883">
        <f>INDEX('B. Store opening dates'!$B$5:$B$2448,MATCH('A. Sales by store'!B14883,'B. Store opening dates'!$A$5:$A$2448,0))</f>
        <v>2013</v>
      </c>
      <c r="F14883" t="str">
        <f t="shared" si="464"/>
        <v>Old</v>
      </c>
      <c r="G14883" t="str">
        <f t="shared" si="465"/>
        <v>Existing</v>
      </c>
    </row>
    <row r="14884" spans="1:7" ht="19" x14ac:dyDescent="0.25">
      <c r="A14884" s="7">
        <v>2015</v>
      </c>
      <c r="B14884" s="7" t="s">
        <v>1868</v>
      </c>
      <c r="C14884" s="7" t="s">
        <v>5</v>
      </c>
      <c r="D14884" s="24">
        <v>733969.03</v>
      </c>
      <c r="E14884">
        <f>INDEX('B. Store opening dates'!$B$5:$B$2448,MATCH('A. Sales by store'!B14884,'B. Store opening dates'!$A$5:$A$2448,0))</f>
        <v>2013</v>
      </c>
      <c r="F14884" t="str">
        <f t="shared" si="464"/>
        <v>Old</v>
      </c>
      <c r="G14884" t="str">
        <f t="shared" si="465"/>
        <v>Existing</v>
      </c>
    </row>
    <row r="14885" spans="1:7" ht="19" x14ac:dyDescent="0.25">
      <c r="A14885" s="7">
        <v>2014</v>
      </c>
      <c r="B14885" s="7" t="s">
        <v>1868</v>
      </c>
      <c r="C14885" s="7" t="s">
        <v>5</v>
      </c>
      <c r="D14885" s="24">
        <v>804811.38</v>
      </c>
      <c r="E14885">
        <f>INDEX('B. Store opening dates'!$B$5:$B$2448,MATCH('A. Sales by store'!B14885,'B. Store opening dates'!$A$5:$A$2448,0))</f>
        <v>2013</v>
      </c>
      <c r="F14885" t="str">
        <f t="shared" si="464"/>
        <v>Old</v>
      </c>
      <c r="G14885" t="str">
        <f t="shared" si="465"/>
        <v>Existing</v>
      </c>
    </row>
    <row r="14886" spans="1:7" ht="19" x14ac:dyDescent="0.25">
      <c r="A14886" s="7">
        <v>2015</v>
      </c>
      <c r="B14886" s="7" t="s">
        <v>1868</v>
      </c>
      <c r="C14886" s="7" t="s">
        <v>6</v>
      </c>
      <c r="D14886" s="24">
        <v>295799.14</v>
      </c>
      <c r="E14886">
        <f>INDEX('B. Store opening dates'!$B$5:$B$2448,MATCH('A. Sales by store'!B14886,'B. Store opening dates'!$A$5:$A$2448,0))</f>
        <v>2013</v>
      </c>
      <c r="F14886" t="str">
        <f t="shared" si="464"/>
        <v>Old</v>
      </c>
      <c r="G14886" t="str">
        <f t="shared" si="465"/>
        <v>Existing</v>
      </c>
    </row>
    <row r="14887" spans="1:7" ht="19" x14ac:dyDescent="0.25">
      <c r="A14887" s="7">
        <v>2014</v>
      </c>
      <c r="B14887" s="7" t="s">
        <v>1868</v>
      </c>
      <c r="C14887" s="7" t="s">
        <v>6</v>
      </c>
      <c r="D14887" s="24">
        <v>217112.81</v>
      </c>
      <c r="E14887">
        <f>INDEX('B. Store opening dates'!$B$5:$B$2448,MATCH('A. Sales by store'!B14887,'B. Store opening dates'!$A$5:$A$2448,0))</f>
        <v>2013</v>
      </c>
      <c r="F14887" t="str">
        <f t="shared" si="464"/>
        <v>Old</v>
      </c>
      <c r="G14887" t="str">
        <f t="shared" si="465"/>
        <v>Existing</v>
      </c>
    </row>
    <row r="14888" spans="1:7" ht="19" x14ac:dyDescent="0.25">
      <c r="A14888" s="7">
        <v>2015</v>
      </c>
      <c r="B14888" s="7" t="s">
        <v>1868</v>
      </c>
      <c r="C14888" s="7" t="s">
        <v>7</v>
      </c>
      <c r="D14888" s="24">
        <v>166745.32</v>
      </c>
      <c r="E14888">
        <f>INDEX('B. Store opening dates'!$B$5:$B$2448,MATCH('A. Sales by store'!B14888,'B. Store opening dates'!$A$5:$A$2448,0))</f>
        <v>2013</v>
      </c>
      <c r="F14888" t="str">
        <f t="shared" si="464"/>
        <v>Old</v>
      </c>
      <c r="G14888" t="str">
        <f t="shared" si="465"/>
        <v>Existing</v>
      </c>
    </row>
    <row r="14889" spans="1:7" ht="19" x14ac:dyDescent="0.25">
      <c r="A14889" s="7">
        <v>2014</v>
      </c>
      <c r="B14889" s="7" t="s">
        <v>1868</v>
      </c>
      <c r="C14889" s="7" t="s">
        <v>7</v>
      </c>
      <c r="D14889" s="24">
        <v>176985.94</v>
      </c>
      <c r="E14889">
        <f>INDEX('B. Store opening dates'!$B$5:$B$2448,MATCH('A. Sales by store'!B14889,'B. Store opening dates'!$A$5:$A$2448,0))</f>
        <v>2013</v>
      </c>
      <c r="F14889" t="str">
        <f t="shared" si="464"/>
        <v>Old</v>
      </c>
      <c r="G14889" t="str">
        <f t="shared" si="465"/>
        <v>Existing</v>
      </c>
    </row>
    <row r="14890" spans="1:7" ht="19" x14ac:dyDescent="0.25">
      <c r="A14890" s="7">
        <v>2015</v>
      </c>
      <c r="B14890" s="7" t="s">
        <v>1868</v>
      </c>
      <c r="C14890" s="7" t="s">
        <v>8</v>
      </c>
      <c r="D14890" s="24">
        <v>600818.18999999994</v>
      </c>
      <c r="E14890">
        <f>INDEX('B. Store opening dates'!$B$5:$B$2448,MATCH('A. Sales by store'!B14890,'B. Store opening dates'!$A$5:$A$2448,0))</f>
        <v>2013</v>
      </c>
      <c r="F14890" t="str">
        <f t="shared" si="464"/>
        <v>Old</v>
      </c>
      <c r="G14890" t="str">
        <f t="shared" si="465"/>
        <v>Existing</v>
      </c>
    </row>
    <row r="14891" spans="1:7" ht="19" x14ac:dyDescent="0.25">
      <c r="A14891" s="7">
        <v>2014</v>
      </c>
      <c r="B14891" s="7" t="s">
        <v>1868</v>
      </c>
      <c r="C14891" s="7" t="s">
        <v>8</v>
      </c>
      <c r="D14891" s="24">
        <v>627991.86</v>
      </c>
      <c r="E14891">
        <f>INDEX('B. Store opening dates'!$B$5:$B$2448,MATCH('A. Sales by store'!B14891,'B. Store opening dates'!$A$5:$A$2448,0))</f>
        <v>2013</v>
      </c>
      <c r="F14891" t="str">
        <f t="shared" si="464"/>
        <v>Old</v>
      </c>
      <c r="G14891" t="str">
        <f t="shared" si="465"/>
        <v>Existing</v>
      </c>
    </row>
    <row r="14892" spans="1:7" ht="19" x14ac:dyDescent="0.25">
      <c r="A14892" s="7">
        <v>2015</v>
      </c>
      <c r="B14892" s="7" t="s">
        <v>1869</v>
      </c>
      <c r="C14892" s="7" t="s">
        <v>5</v>
      </c>
      <c r="D14892" s="24">
        <v>725199.44</v>
      </c>
      <c r="E14892">
        <f>INDEX('B. Store opening dates'!$B$5:$B$2448,MATCH('A. Sales by store'!B14892,'B. Store opening dates'!$A$5:$A$2448,0))</f>
        <v>2013</v>
      </c>
      <c r="F14892" t="str">
        <f t="shared" si="464"/>
        <v>Old</v>
      </c>
      <c r="G14892" t="str">
        <f t="shared" si="465"/>
        <v>Existing</v>
      </c>
    </row>
    <row r="14893" spans="1:7" ht="19" x14ac:dyDescent="0.25">
      <c r="A14893" s="7">
        <v>2014</v>
      </c>
      <c r="B14893" s="7" t="s">
        <v>1869</v>
      </c>
      <c r="C14893" s="7" t="s">
        <v>5</v>
      </c>
      <c r="D14893" s="24">
        <v>799369.68</v>
      </c>
      <c r="E14893">
        <f>INDEX('B. Store opening dates'!$B$5:$B$2448,MATCH('A. Sales by store'!B14893,'B. Store opening dates'!$A$5:$A$2448,0))</f>
        <v>2013</v>
      </c>
      <c r="F14893" t="str">
        <f t="shared" si="464"/>
        <v>Old</v>
      </c>
      <c r="G14893" t="str">
        <f t="shared" si="465"/>
        <v>Existing</v>
      </c>
    </row>
    <row r="14894" spans="1:7" ht="19" x14ac:dyDescent="0.25">
      <c r="A14894" s="7">
        <v>2015</v>
      </c>
      <c r="B14894" s="7" t="s">
        <v>1869</v>
      </c>
      <c r="C14894" s="7" t="s">
        <v>6</v>
      </c>
      <c r="D14894" s="24">
        <v>212302.48</v>
      </c>
      <c r="E14894">
        <f>INDEX('B. Store opening dates'!$B$5:$B$2448,MATCH('A. Sales by store'!B14894,'B. Store opening dates'!$A$5:$A$2448,0))</f>
        <v>2013</v>
      </c>
      <c r="F14894" t="str">
        <f t="shared" si="464"/>
        <v>Old</v>
      </c>
      <c r="G14894" t="str">
        <f t="shared" si="465"/>
        <v>Existing</v>
      </c>
    </row>
    <row r="14895" spans="1:7" ht="19" x14ac:dyDescent="0.25">
      <c r="A14895" s="7">
        <v>2014</v>
      </c>
      <c r="B14895" s="7" t="s">
        <v>1869</v>
      </c>
      <c r="C14895" s="7" t="s">
        <v>6</v>
      </c>
      <c r="D14895" s="24">
        <v>156799.51999999999</v>
      </c>
      <c r="E14895">
        <f>INDEX('B. Store opening dates'!$B$5:$B$2448,MATCH('A. Sales by store'!B14895,'B. Store opening dates'!$A$5:$A$2448,0))</f>
        <v>2013</v>
      </c>
      <c r="F14895" t="str">
        <f t="shared" si="464"/>
        <v>Old</v>
      </c>
      <c r="G14895" t="str">
        <f t="shared" si="465"/>
        <v>Existing</v>
      </c>
    </row>
    <row r="14896" spans="1:7" ht="19" x14ac:dyDescent="0.25">
      <c r="A14896" s="7">
        <v>2015</v>
      </c>
      <c r="B14896" s="7" t="s">
        <v>1869</v>
      </c>
      <c r="C14896" s="7" t="s">
        <v>7</v>
      </c>
      <c r="D14896" s="24">
        <v>235929.9</v>
      </c>
      <c r="E14896">
        <f>INDEX('B. Store opening dates'!$B$5:$B$2448,MATCH('A. Sales by store'!B14896,'B. Store opening dates'!$A$5:$A$2448,0))</f>
        <v>2013</v>
      </c>
      <c r="F14896" t="str">
        <f t="shared" si="464"/>
        <v>Old</v>
      </c>
      <c r="G14896" t="str">
        <f t="shared" si="465"/>
        <v>Existing</v>
      </c>
    </row>
    <row r="14897" spans="1:7" ht="19" x14ac:dyDescent="0.25">
      <c r="A14897" s="7">
        <v>2014</v>
      </c>
      <c r="B14897" s="7" t="s">
        <v>1869</v>
      </c>
      <c r="C14897" s="7" t="s">
        <v>7</v>
      </c>
      <c r="D14897" s="24">
        <v>251343.51</v>
      </c>
      <c r="E14897">
        <f>INDEX('B. Store opening dates'!$B$5:$B$2448,MATCH('A. Sales by store'!B14897,'B. Store opening dates'!$A$5:$A$2448,0))</f>
        <v>2013</v>
      </c>
      <c r="F14897" t="str">
        <f t="shared" si="464"/>
        <v>Old</v>
      </c>
      <c r="G14897" t="str">
        <f t="shared" si="465"/>
        <v>Existing</v>
      </c>
    </row>
    <row r="14898" spans="1:7" ht="19" x14ac:dyDescent="0.25">
      <c r="A14898" s="7">
        <v>2015</v>
      </c>
      <c r="B14898" s="7" t="s">
        <v>1869</v>
      </c>
      <c r="C14898" s="7" t="s">
        <v>8</v>
      </c>
      <c r="D14898" s="24">
        <v>539060.99</v>
      </c>
      <c r="E14898">
        <f>INDEX('B. Store opening dates'!$B$5:$B$2448,MATCH('A. Sales by store'!B14898,'B. Store opening dates'!$A$5:$A$2448,0))</f>
        <v>2013</v>
      </c>
      <c r="F14898" t="str">
        <f t="shared" si="464"/>
        <v>Old</v>
      </c>
      <c r="G14898" t="str">
        <f t="shared" si="465"/>
        <v>Existing</v>
      </c>
    </row>
    <row r="14899" spans="1:7" ht="19" x14ac:dyDescent="0.25">
      <c r="A14899" s="7">
        <v>2014</v>
      </c>
      <c r="B14899" s="7" t="s">
        <v>1869</v>
      </c>
      <c r="C14899" s="7" t="s">
        <v>8</v>
      </c>
      <c r="D14899" s="24">
        <v>555846.63</v>
      </c>
      <c r="E14899">
        <f>INDEX('B. Store opening dates'!$B$5:$B$2448,MATCH('A. Sales by store'!B14899,'B. Store opening dates'!$A$5:$A$2448,0))</f>
        <v>2013</v>
      </c>
      <c r="F14899" t="str">
        <f t="shared" si="464"/>
        <v>Old</v>
      </c>
      <c r="G14899" t="str">
        <f t="shared" si="465"/>
        <v>Existing</v>
      </c>
    </row>
    <row r="14900" spans="1:7" ht="19" x14ac:dyDescent="0.25">
      <c r="A14900" s="7">
        <v>2015</v>
      </c>
      <c r="B14900" s="7" t="s">
        <v>1870</v>
      </c>
      <c r="C14900" s="7" t="s">
        <v>5</v>
      </c>
      <c r="D14900" s="24">
        <v>766007.62</v>
      </c>
      <c r="E14900">
        <f>INDEX('B. Store opening dates'!$B$5:$B$2448,MATCH('A. Sales by store'!B14900,'B. Store opening dates'!$A$5:$A$2448,0))</f>
        <v>2013</v>
      </c>
      <c r="F14900" t="str">
        <f t="shared" si="464"/>
        <v>Old</v>
      </c>
      <c r="G14900" t="str">
        <f t="shared" si="465"/>
        <v>Existing</v>
      </c>
    </row>
    <row r="14901" spans="1:7" ht="19" x14ac:dyDescent="0.25">
      <c r="A14901" s="7">
        <v>2014</v>
      </c>
      <c r="B14901" s="7" t="s">
        <v>1870</v>
      </c>
      <c r="C14901" s="7" t="s">
        <v>5</v>
      </c>
      <c r="D14901" s="24">
        <v>835231.16</v>
      </c>
      <c r="E14901">
        <f>INDEX('B. Store opening dates'!$B$5:$B$2448,MATCH('A. Sales by store'!B14901,'B. Store opening dates'!$A$5:$A$2448,0))</f>
        <v>2013</v>
      </c>
      <c r="F14901" t="str">
        <f t="shared" si="464"/>
        <v>Old</v>
      </c>
      <c r="G14901" t="str">
        <f t="shared" si="465"/>
        <v>Existing</v>
      </c>
    </row>
    <row r="14902" spans="1:7" ht="19" x14ac:dyDescent="0.25">
      <c r="A14902" s="7">
        <v>2015</v>
      </c>
      <c r="B14902" s="7" t="s">
        <v>1870</v>
      </c>
      <c r="C14902" s="7" t="s">
        <v>6</v>
      </c>
      <c r="D14902" s="24">
        <v>316908.76</v>
      </c>
      <c r="E14902">
        <f>INDEX('B. Store opening dates'!$B$5:$B$2448,MATCH('A. Sales by store'!B14902,'B. Store opening dates'!$A$5:$A$2448,0))</f>
        <v>2013</v>
      </c>
      <c r="F14902" t="str">
        <f t="shared" si="464"/>
        <v>Old</v>
      </c>
      <c r="G14902" t="str">
        <f t="shared" si="465"/>
        <v>Existing</v>
      </c>
    </row>
    <row r="14903" spans="1:7" ht="19" x14ac:dyDescent="0.25">
      <c r="A14903" s="7">
        <v>2014</v>
      </c>
      <c r="B14903" s="7" t="s">
        <v>1870</v>
      </c>
      <c r="C14903" s="7" t="s">
        <v>6</v>
      </c>
      <c r="D14903" s="24">
        <v>226170.87</v>
      </c>
      <c r="E14903">
        <f>INDEX('B. Store opening dates'!$B$5:$B$2448,MATCH('A. Sales by store'!B14903,'B. Store opening dates'!$A$5:$A$2448,0))</f>
        <v>2013</v>
      </c>
      <c r="F14903" t="str">
        <f t="shared" si="464"/>
        <v>Old</v>
      </c>
      <c r="G14903" t="str">
        <f t="shared" si="465"/>
        <v>Existing</v>
      </c>
    </row>
    <row r="14904" spans="1:7" ht="19" x14ac:dyDescent="0.25">
      <c r="A14904" s="7">
        <v>2015</v>
      </c>
      <c r="B14904" s="7" t="s">
        <v>1870</v>
      </c>
      <c r="C14904" s="7" t="s">
        <v>7</v>
      </c>
      <c r="D14904" s="24">
        <v>87980.58</v>
      </c>
      <c r="E14904">
        <f>INDEX('B. Store opening dates'!$B$5:$B$2448,MATCH('A. Sales by store'!B14904,'B. Store opening dates'!$A$5:$A$2448,0))</f>
        <v>2013</v>
      </c>
      <c r="F14904" t="str">
        <f t="shared" si="464"/>
        <v>Old</v>
      </c>
      <c r="G14904" t="str">
        <f t="shared" si="465"/>
        <v>Existing</v>
      </c>
    </row>
    <row r="14905" spans="1:7" ht="19" x14ac:dyDescent="0.25">
      <c r="A14905" s="7">
        <v>2014</v>
      </c>
      <c r="B14905" s="7" t="s">
        <v>1870</v>
      </c>
      <c r="C14905" s="7" t="s">
        <v>7</v>
      </c>
      <c r="D14905" s="24">
        <v>92356.13</v>
      </c>
      <c r="E14905">
        <f>INDEX('B. Store opening dates'!$B$5:$B$2448,MATCH('A. Sales by store'!B14905,'B. Store opening dates'!$A$5:$A$2448,0))</f>
        <v>2013</v>
      </c>
      <c r="F14905" t="str">
        <f t="shared" si="464"/>
        <v>Old</v>
      </c>
      <c r="G14905" t="str">
        <f t="shared" si="465"/>
        <v>Existing</v>
      </c>
    </row>
    <row r="14906" spans="1:7" ht="19" x14ac:dyDescent="0.25">
      <c r="A14906" s="7">
        <v>2015</v>
      </c>
      <c r="B14906" s="7" t="s">
        <v>1870</v>
      </c>
      <c r="C14906" s="7" t="s">
        <v>8</v>
      </c>
      <c r="D14906" s="24">
        <v>634633.65</v>
      </c>
      <c r="E14906">
        <f>INDEX('B. Store opening dates'!$B$5:$B$2448,MATCH('A. Sales by store'!B14906,'B. Store opening dates'!$A$5:$A$2448,0))</f>
        <v>2013</v>
      </c>
      <c r="F14906" t="str">
        <f t="shared" si="464"/>
        <v>Old</v>
      </c>
      <c r="G14906" t="str">
        <f t="shared" si="465"/>
        <v>Existing</v>
      </c>
    </row>
    <row r="14907" spans="1:7" ht="19" x14ac:dyDescent="0.25">
      <c r="A14907" s="7">
        <v>2014</v>
      </c>
      <c r="B14907" s="7" t="s">
        <v>1870</v>
      </c>
      <c r="C14907" s="7" t="s">
        <v>8</v>
      </c>
      <c r="D14907" s="24">
        <v>657940.51</v>
      </c>
      <c r="E14907">
        <f>INDEX('B. Store opening dates'!$B$5:$B$2448,MATCH('A. Sales by store'!B14907,'B. Store opening dates'!$A$5:$A$2448,0))</f>
        <v>2013</v>
      </c>
      <c r="F14907" t="str">
        <f t="shared" si="464"/>
        <v>Old</v>
      </c>
      <c r="G14907" t="str">
        <f t="shared" si="465"/>
        <v>Existing</v>
      </c>
    </row>
    <row r="14908" spans="1:7" ht="19" x14ac:dyDescent="0.25">
      <c r="A14908" s="7">
        <v>2015</v>
      </c>
      <c r="B14908" s="7" t="s">
        <v>1871</v>
      </c>
      <c r="C14908" s="7" t="s">
        <v>5</v>
      </c>
      <c r="D14908" s="24">
        <v>821103.15</v>
      </c>
      <c r="E14908">
        <f>INDEX('B. Store opening dates'!$B$5:$B$2448,MATCH('A. Sales by store'!B14908,'B. Store opening dates'!$A$5:$A$2448,0))</f>
        <v>2013</v>
      </c>
      <c r="F14908" t="str">
        <f t="shared" si="464"/>
        <v>Old</v>
      </c>
      <c r="G14908" t="str">
        <f t="shared" si="465"/>
        <v>Existing</v>
      </c>
    </row>
    <row r="14909" spans="1:7" ht="19" x14ac:dyDescent="0.25">
      <c r="A14909" s="7">
        <v>2014</v>
      </c>
      <c r="B14909" s="7" t="s">
        <v>1871</v>
      </c>
      <c r="C14909" s="7" t="s">
        <v>5</v>
      </c>
      <c r="D14909" s="24">
        <v>910323.35</v>
      </c>
      <c r="E14909">
        <f>INDEX('B. Store opening dates'!$B$5:$B$2448,MATCH('A. Sales by store'!B14909,'B. Store opening dates'!$A$5:$A$2448,0))</f>
        <v>2013</v>
      </c>
      <c r="F14909" t="str">
        <f t="shared" si="464"/>
        <v>Old</v>
      </c>
      <c r="G14909" t="str">
        <f t="shared" si="465"/>
        <v>Existing</v>
      </c>
    </row>
    <row r="14910" spans="1:7" ht="19" x14ac:dyDescent="0.25">
      <c r="A14910" s="7">
        <v>2015</v>
      </c>
      <c r="B14910" s="7" t="s">
        <v>1871</v>
      </c>
      <c r="C14910" s="7" t="s">
        <v>6</v>
      </c>
      <c r="D14910" s="24">
        <v>541981.86</v>
      </c>
      <c r="E14910">
        <f>INDEX('B. Store opening dates'!$B$5:$B$2448,MATCH('A. Sales by store'!B14910,'B. Store opening dates'!$A$5:$A$2448,0))</f>
        <v>2013</v>
      </c>
      <c r="F14910" t="str">
        <f t="shared" si="464"/>
        <v>Old</v>
      </c>
      <c r="G14910" t="str">
        <f t="shared" si="465"/>
        <v>Existing</v>
      </c>
    </row>
    <row r="14911" spans="1:7" ht="19" x14ac:dyDescent="0.25">
      <c r="A14911" s="7">
        <v>2014</v>
      </c>
      <c r="B14911" s="7" t="s">
        <v>1871</v>
      </c>
      <c r="C14911" s="7" t="s">
        <v>6</v>
      </c>
      <c r="D14911" s="24">
        <v>387409.12</v>
      </c>
      <c r="E14911">
        <f>INDEX('B. Store opening dates'!$B$5:$B$2448,MATCH('A. Sales by store'!B14911,'B. Store opening dates'!$A$5:$A$2448,0))</f>
        <v>2013</v>
      </c>
      <c r="F14911" t="str">
        <f t="shared" si="464"/>
        <v>Old</v>
      </c>
      <c r="G14911" t="str">
        <f t="shared" si="465"/>
        <v>Existing</v>
      </c>
    </row>
    <row r="14912" spans="1:7" ht="19" x14ac:dyDescent="0.25">
      <c r="A14912" s="7">
        <v>2015</v>
      </c>
      <c r="B14912" s="7" t="s">
        <v>1871</v>
      </c>
      <c r="C14912" s="7" t="s">
        <v>7</v>
      </c>
      <c r="D14912" s="24">
        <v>104658.05</v>
      </c>
      <c r="E14912">
        <f>INDEX('B. Store opening dates'!$B$5:$B$2448,MATCH('A. Sales by store'!B14912,'B. Store opening dates'!$A$5:$A$2448,0))</f>
        <v>2013</v>
      </c>
      <c r="F14912" t="str">
        <f t="shared" si="464"/>
        <v>Old</v>
      </c>
      <c r="G14912" t="str">
        <f t="shared" si="465"/>
        <v>Existing</v>
      </c>
    </row>
    <row r="14913" spans="1:7" ht="19" x14ac:dyDescent="0.25">
      <c r="A14913" s="7">
        <v>2014</v>
      </c>
      <c r="B14913" s="7" t="s">
        <v>1871</v>
      </c>
      <c r="C14913" s="7" t="s">
        <v>7</v>
      </c>
      <c r="D14913" s="24">
        <v>110365.16</v>
      </c>
      <c r="E14913">
        <f>INDEX('B. Store opening dates'!$B$5:$B$2448,MATCH('A. Sales by store'!B14913,'B. Store opening dates'!$A$5:$A$2448,0))</f>
        <v>2013</v>
      </c>
      <c r="F14913" t="str">
        <f t="shared" si="464"/>
        <v>Old</v>
      </c>
      <c r="G14913" t="str">
        <f t="shared" si="465"/>
        <v>Existing</v>
      </c>
    </row>
    <row r="14914" spans="1:7" ht="19" x14ac:dyDescent="0.25">
      <c r="A14914" s="7">
        <v>2015</v>
      </c>
      <c r="B14914" s="7" t="s">
        <v>1871</v>
      </c>
      <c r="C14914" s="7" t="s">
        <v>8</v>
      </c>
      <c r="D14914" s="24">
        <v>689119.9</v>
      </c>
      <c r="E14914">
        <f>INDEX('B. Store opening dates'!$B$5:$B$2448,MATCH('A. Sales by store'!B14914,'B. Store opening dates'!$A$5:$A$2448,0))</f>
        <v>2013</v>
      </c>
      <c r="F14914" t="str">
        <f t="shared" si="464"/>
        <v>Old</v>
      </c>
      <c r="G14914" t="str">
        <f t="shared" si="465"/>
        <v>Existing</v>
      </c>
    </row>
    <row r="14915" spans="1:7" ht="19" x14ac:dyDescent="0.25">
      <c r="A14915" s="7">
        <v>2014</v>
      </c>
      <c r="B14915" s="7" t="s">
        <v>1871</v>
      </c>
      <c r="C14915" s="7" t="s">
        <v>8</v>
      </c>
      <c r="D14915" s="24">
        <v>710200.33</v>
      </c>
      <c r="E14915">
        <f>INDEX('B. Store opening dates'!$B$5:$B$2448,MATCH('A. Sales by store'!B14915,'B. Store opening dates'!$A$5:$A$2448,0))</f>
        <v>2013</v>
      </c>
      <c r="F14915" t="str">
        <f t="shared" si="464"/>
        <v>Old</v>
      </c>
      <c r="G14915" t="str">
        <f t="shared" si="465"/>
        <v>Existing</v>
      </c>
    </row>
    <row r="14916" spans="1:7" ht="19" x14ac:dyDescent="0.25">
      <c r="A14916" s="7">
        <v>2015</v>
      </c>
      <c r="B14916" s="7" t="s">
        <v>1872</v>
      </c>
      <c r="C14916" s="7" t="s">
        <v>5</v>
      </c>
      <c r="D14916" s="24">
        <v>552230.53</v>
      </c>
      <c r="E14916">
        <f>INDEX('B. Store opening dates'!$B$5:$B$2448,MATCH('A. Sales by store'!B14916,'B. Store opening dates'!$A$5:$A$2448,0))</f>
        <v>2013</v>
      </c>
      <c r="F14916" t="str">
        <f t="shared" si="464"/>
        <v>Old</v>
      </c>
      <c r="G14916" t="str">
        <f t="shared" si="465"/>
        <v>Existing</v>
      </c>
    </row>
    <row r="14917" spans="1:7" ht="19" x14ac:dyDescent="0.25">
      <c r="A14917" s="7">
        <v>2014</v>
      </c>
      <c r="B14917" s="7" t="s">
        <v>1872</v>
      </c>
      <c r="C14917" s="7" t="s">
        <v>5</v>
      </c>
      <c r="D14917" s="24">
        <v>604270.89</v>
      </c>
      <c r="E14917">
        <f>INDEX('B. Store opening dates'!$B$5:$B$2448,MATCH('A. Sales by store'!B14917,'B. Store opening dates'!$A$5:$A$2448,0))</f>
        <v>2013</v>
      </c>
      <c r="F14917" t="str">
        <f t="shared" ref="F14917:F14980" si="466">IF(A14917 = 2015, IF(E14917&lt; 2015, "Old","New"),IF(E14917 &lt; 2014, "Old","New"))</f>
        <v>Old</v>
      </c>
      <c r="G14917" t="str">
        <f t="shared" ref="G14917:G14980" si="467">IF(A14917 = 2015, IF(E14917&lt; 2015, "Existing","New"),"Existing")</f>
        <v>Existing</v>
      </c>
    </row>
    <row r="14918" spans="1:7" ht="19" x14ac:dyDescent="0.25">
      <c r="A14918" s="7">
        <v>2015</v>
      </c>
      <c r="B14918" s="7" t="s">
        <v>1872</v>
      </c>
      <c r="C14918" s="7" t="s">
        <v>6</v>
      </c>
      <c r="D14918" s="24">
        <v>562972.15</v>
      </c>
      <c r="E14918">
        <f>INDEX('B. Store opening dates'!$B$5:$B$2448,MATCH('A. Sales by store'!B14918,'B. Store opening dates'!$A$5:$A$2448,0))</f>
        <v>2013</v>
      </c>
      <c r="F14918" t="str">
        <f t="shared" si="466"/>
        <v>Old</v>
      </c>
      <c r="G14918" t="str">
        <f t="shared" si="467"/>
        <v>Existing</v>
      </c>
    </row>
    <row r="14919" spans="1:7" ht="19" x14ac:dyDescent="0.25">
      <c r="A14919" s="7">
        <v>2014</v>
      </c>
      <c r="B14919" s="7" t="s">
        <v>1872</v>
      </c>
      <c r="C14919" s="7" t="s">
        <v>6</v>
      </c>
      <c r="D14919" s="24">
        <v>411395.69</v>
      </c>
      <c r="E14919">
        <f>INDEX('B. Store opening dates'!$B$5:$B$2448,MATCH('A. Sales by store'!B14919,'B. Store opening dates'!$A$5:$A$2448,0))</f>
        <v>2013</v>
      </c>
      <c r="F14919" t="str">
        <f t="shared" si="466"/>
        <v>Old</v>
      </c>
      <c r="G14919" t="str">
        <f t="shared" si="467"/>
        <v>Existing</v>
      </c>
    </row>
    <row r="14920" spans="1:7" ht="19" x14ac:dyDescent="0.25">
      <c r="A14920" s="7">
        <v>2015</v>
      </c>
      <c r="B14920" s="7" t="s">
        <v>1872</v>
      </c>
      <c r="C14920" s="7" t="s">
        <v>7</v>
      </c>
      <c r="D14920" s="24">
        <v>103811.37</v>
      </c>
      <c r="E14920">
        <f>INDEX('B. Store opening dates'!$B$5:$B$2448,MATCH('A. Sales by store'!B14920,'B. Store opening dates'!$A$5:$A$2448,0))</f>
        <v>2013</v>
      </c>
      <c r="F14920" t="str">
        <f t="shared" si="466"/>
        <v>Old</v>
      </c>
      <c r="G14920" t="str">
        <f t="shared" si="467"/>
        <v>Existing</v>
      </c>
    </row>
    <row r="14921" spans="1:7" ht="19" x14ac:dyDescent="0.25">
      <c r="A14921" s="7">
        <v>2014</v>
      </c>
      <c r="B14921" s="7" t="s">
        <v>1872</v>
      </c>
      <c r="C14921" s="7" t="s">
        <v>7</v>
      </c>
      <c r="D14921" s="24">
        <v>110548.09</v>
      </c>
      <c r="E14921">
        <f>INDEX('B. Store opening dates'!$B$5:$B$2448,MATCH('A. Sales by store'!B14921,'B. Store opening dates'!$A$5:$A$2448,0))</f>
        <v>2013</v>
      </c>
      <c r="F14921" t="str">
        <f t="shared" si="466"/>
        <v>Old</v>
      </c>
      <c r="G14921" t="str">
        <f t="shared" si="467"/>
        <v>Existing</v>
      </c>
    </row>
    <row r="14922" spans="1:7" ht="19" x14ac:dyDescent="0.25">
      <c r="A14922" s="7">
        <v>2015</v>
      </c>
      <c r="B14922" s="7" t="s">
        <v>1872</v>
      </c>
      <c r="C14922" s="7" t="s">
        <v>8</v>
      </c>
      <c r="D14922" s="24">
        <v>725517.18</v>
      </c>
      <c r="E14922">
        <f>INDEX('B. Store opening dates'!$B$5:$B$2448,MATCH('A. Sales by store'!B14922,'B. Store opening dates'!$A$5:$A$2448,0))</f>
        <v>2013</v>
      </c>
      <c r="F14922" t="str">
        <f t="shared" si="466"/>
        <v>Old</v>
      </c>
      <c r="G14922" t="str">
        <f t="shared" si="467"/>
        <v>Existing</v>
      </c>
    </row>
    <row r="14923" spans="1:7" ht="19" x14ac:dyDescent="0.25">
      <c r="A14923" s="7">
        <v>2014</v>
      </c>
      <c r="B14923" s="7" t="s">
        <v>1872</v>
      </c>
      <c r="C14923" s="7" t="s">
        <v>8</v>
      </c>
      <c r="D14923" s="24">
        <v>747903.16</v>
      </c>
      <c r="E14923">
        <f>INDEX('B. Store opening dates'!$B$5:$B$2448,MATCH('A. Sales by store'!B14923,'B. Store opening dates'!$A$5:$A$2448,0))</f>
        <v>2013</v>
      </c>
      <c r="F14923" t="str">
        <f t="shared" si="466"/>
        <v>Old</v>
      </c>
      <c r="G14923" t="str">
        <f t="shared" si="467"/>
        <v>Existing</v>
      </c>
    </row>
    <row r="14924" spans="1:7" ht="19" x14ac:dyDescent="0.25">
      <c r="A14924" s="7">
        <v>2015</v>
      </c>
      <c r="B14924" s="7" t="s">
        <v>1873</v>
      </c>
      <c r="C14924" s="7" t="s">
        <v>5</v>
      </c>
      <c r="D14924" s="24">
        <v>511493.72</v>
      </c>
      <c r="E14924">
        <f>INDEX('B. Store opening dates'!$B$5:$B$2448,MATCH('A. Sales by store'!B14924,'B. Store opening dates'!$A$5:$A$2448,0))</f>
        <v>2013</v>
      </c>
      <c r="F14924" t="str">
        <f t="shared" si="466"/>
        <v>Old</v>
      </c>
      <c r="G14924" t="str">
        <f t="shared" si="467"/>
        <v>Existing</v>
      </c>
    </row>
    <row r="14925" spans="1:7" ht="19" x14ac:dyDescent="0.25">
      <c r="A14925" s="7">
        <v>2014</v>
      </c>
      <c r="B14925" s="7" t="s">
        <v>1873</v>
      </c>
      <c r="C14925" s="7" t="s">
        <v>5</v>
      </c>
      <c r="D14925" s="24">
        <v>563342.18999999994</v>
      </c>
      <c r="E14925">
        <f>INDEX('B. Store opening dates'!$B$5:$B$2448,MATCH('A. Sales by store'!B14925,'B. Store opening dates'!$A$5:$A$2448,0))</f>
        <v>2013</v>
      </c>
      <c r="F14925" t="str">
        <f t="shared" si="466"/>
        <v>Old</v>
      </c>
      <c r="G14925" t="str">
        <f t="shared" si="467"/>
        <v>Existing</v>
      </c>
    </row>
    <row r="14926" spans="1:7" ht="19" x14ac:dyDescent="0.25">
      <c r="A14926" s="7">
        <v>2015</v>
      </c>
      <c r="B14926" s="7" t="s">
        <v>1873</v>
      </c>
      <c r="C14926" s="7" t="s">
        <v>6</v>
      </c>
      <c r="D14926" s="24">
        <v>420518.03</v>
      </c>
      <c r="E14926">
        <f>INDEX('B. Store opening dates'!$B$5:$B$2448,MATCH('A. Sales by store'!B14926,'B. Store opening dates'!$A$5:$A$2448,0))</f>
        <v>2013</v>
      </c>
      <c r="F14926" t="str">
        <f t="shared" si="466"/>
        <v>Old</v>
      </c>
      <c r="G14926" t="str">
        <f t="shared" si="467"/>
        <v>Existing</v>
      </c>
    </row>
    <row r="14927" spans="1:7" ht="19" x14ac:dyDescent="0.25">
      <c r="A14927" s="7">
        <v>2014</v>
      </c>
      <c r="B14927" s="7" t="s">
        <v>1873</v>
      </c>
      <c r="C14927" s="7" t="s">
        <v>6</v>
      </c>
      <c r="D14927" s="24">
        <v>297475.52</v>
      </c>
      <c r="E14927">
        <f>INDEX('B. Store opening dates'!$B$5:$B$2448,MATCH('A. Sales by store'!B14927,'B. Store opening dates'!$A$5:$A$2448,0))</f>
        <v>2013</v>
      </c>
      <c r="F14927" t="str">
        <f t="shared" si="466"/>
        <v>Old</v>
      </c>
      <c r="G14927" t="str">
        <f t="shared" si="467"/>
        <v>Existing</v>
      </c>
    </row>
    <row r="14928" spans="1:7" ht="19" x14ac:dyDescent="0.25">
      <c r="A14928" s="7">
        <v>2015</v>
      </c>
      <c r="B14928" s="7" t="s">
        <v>1873</v>
      </c>
      <c r="C14928" s="7" t="s">
        <v>7</v>
      </c>
      <c r="D14928" s="24">
        <v>69048.59</v>
      </c>
      <c r="E14928">
        <f>INDEX('B. Store opening dates'!$B$5:$B$2448,MATCH('A. Sales by store'!B14928,'B. Store opening dates'!$A$5:$A$2448,0))</f>
        <v>2013</v>
      </c>
      <c r="F14928" t="str">
        <f t="shared" si="466"/>
        <v>Old</v>
      </c>
      <c r="G14928" t="str">
        <f t="shared" si="467"/>
        <v>Existing</v>
      </c>
    </row>
    <row r="14929" spans="1:7" ht="19" x14ac:dyDescent="0.25">
      <c r="A14929" s="7">
        <v>2014</v>
      </c>
      <c r="B14929" s="7" t="s">
        <v>1873</v>
      </c>
      <c r="C14929" s="7" t="s">
        <v>7</v>
      </c>
      <c r="D14929" s="24">
        <v>72777.929999999993</v>
      </c>
      <c r="E14929">
        <f>INDEX('B. Store opening dates'!$B$5:$B$2448,MATCH('A. Sales by store'!B14929,'B. Store opening dates'!$A$5:$A$2448,0))</f>
        <v>2013</v>
      </c>
      <c r="F14929" t="str">
        <f t="shared" si="466"/>
        <v>Old</v>
      </c>
      <c r="G14929" t="str">
        <f t="shared" si="467"/>
        <v>Existing</v>
      </c>
    </row>
    <row r="14930" spans="1:7" ht="19" x14ac:dyDescent="0.25">
      <c r="A14930" s="7">
        <v>2015</v>
      </c>
      <c r="B14930" s="7" t="s">
        <v>1873</v>
      </c>
      <c r="C14930" s="7" t="s">
        <v>8</v>
      </c>
      <c r="D14930" s="24">
        <v>538053.26</v>
      </c>
      <c r="E14930">
        <f>INDEX('B. Store opening dates'!$B$5:$B$2448,MATCH('A. Sales by store'!B14930,'B. Store opening dates'!$A$5:$A$2448,0))</f>
        <v>2013</v>
      </c>
      <c r="F14930" t="str">
        <f t="shared" si="466"/>
        <v>Old</v>
      </c>
      <c r="G14930" t="str">
        <f t="shared" si="467"/>
        <v>Existing</v>
      </c>
    </row>
    <row r="14931" spans="1:7" ht="19" x14ac:dyDescent="0.25">
      <c r="A14931" s="7">
        <v>2014</v>
      </c>
      <c r="B14931" s="7" t="s">
        <v>1873</v>
      </c>
      <c r="C14931" s="7" t="s">
        <v>8</v>
      </c>
      <c r="D14931" s="24">
        <v>564532.55000000005</v>
      </c>
      <c r="E14931">
        <f>INDEX('B. Store opening dates'!$B$5:$B$2448,MATCH('A. Sales by store'!B14931,'B. Store opening dates'!$A$5:$A$2448,0))</f>
        <v>2013</v>
      </c>
      <c r="F14931" t="str">
        <f t="shared" si="466"/>
        <v>Old</v>
      </c>
      <c r="G14931" t="str">
        <f t="shared" si="467"/>
        <v>Existing</v>
      </c>
    </row>
    <row r="14932" spans="1:7" ht="19" x14ac:dyDescent="0.25">
      <c r="A14932" s="7">
        <v>2015</v>
      </c>
      <c r="B14932" s="7" t="s">
        <v>1874</v>
      </c>
      <c r="C14932" s="7" t="s">
        <v>5</v>
      </c>
      <c r="D14932" s="24">
        <v>575470.44999999995</v>
      </c>
      <c r="E14932">
        <f>INDEX('B. Store opening dates'!$B$5:$B$2448,MATCH('A. Sales by store'!B14932,'B. Store opening dates'!$A$5:$A$2448,0))</f>
        <v>2013</v>
      </c>
      <c r="F14932" t="str">
        <f t="shared" si="466"/>
        <v>Old</v>
      </c>
      <c r="G14932" t="str">
        <f t="shared" si="467"/>
        <v>Existing</v>
      </c>
    </row>
    <row r="14933" spans="1:7" ht="19" x14ac:dyDescent="0.25">
      <c r="A14933" s="7">
        <v>2014</v>
      </c>
      <c r="B14933" s="7" t="s">
        <v>1874</v>
      </c>
      <c r="C14933" s="7" t="s">
        <v>5</v>
      </c>
      <c r="D14933" s="24">
        <v>636638.71</v>
      </c>
      <c r="E14933">
        <f>INDEX('B. Store opening dates'!$B$5:$B$2448,MATCH('A. Sales by store'!B14933,'B. Store opening dates'!$A$5:$A$2448,0))</f>
        <v>2013</v>
      </c>
      <c r="F14933" t="str">
        <f t="shared" si="466"/>
        <v>Old</v>
      </c>
      <c r="G14933" t="str">
        <f t="shared" si="467"/>
        <v>Existing</v>
      </c>
    </row>
    <row r="14934" spans="1:7" ht="19" x14ac:dyDescent="0.25">
      <c r="A14934" s="7">
        <v>2015</v>
      </c>
      <c r="B14934" s="7" t="s">
        <v>1874</v>
      </c>
      <c r="C14934" s="7" t="s">
        <v>6</v>
      </c>
      <c r="D14934" s="24">
        <v>570526.05000000005</v>
      </c>
      <c r="E14934">
        <f>INDEX('B. Store opening dates'!$B$5:$B$2448,MATCH('A. Sales by store'!B14934,'B. Store opening dates'!$A$5:$A$2448,0))</f>
        <v>2013</v>
      </c>
      <c r="F14934" t="str">
        <f t="shared" si="466"/>
        <v>Old</v>
      </c>
      <c r="G14934" t="str">
        <f t="shared" si="467"/>
        <v>Existing</v>
      </c>
    </row>
    <row r="14935" spans="1:7" ht="19" x14ac:dyDescent="0.25">
      <c r="A14935" s="7">
        <v>2014</v>
      </c>
      <c r="B14935" s="7" t="s">
        <v>1874</v>
      </c>
      <c r="C14935" s="7" t="s">
        <v>6</v>
      </c>
      <c r="D14935" s="24">
        <v>404066.2</v>
      </c>
      <c r="E14935">
        <f>INDEX('B. Store opening dates'!$B$5:$B$2448,MATCH('A. Sales by store'!B14935,'B. Store opening dates'!$A$5:$A$2448,0))</f>
        <v>2013</v>
      </c>
      <c r="F14935" t="str">
        <f t="shared" si="466"/>
        <v>Old</v>
      </c>
      <c r="G14935" t="str">
        <f t="shared" si="467"/>
        <v>Existing</v>
      </c>
    </row>
    <row r="14936" spans="1:7" ht="19" x14ac:dyDescent="0.25">
      <c r="A14936" s="7">
        <v>2015</v>
      </c>
      <c r="B14936" s="7" t="s">
        <v>1874</v>
      </c>
      <c r="C14936" s="7" t="s">
        <v>7</v>
      </c>
      <c r="D14936" s="24">
        <v>180134.78</v>
      </c>
      <c r="E14936">
        <f>INDEX('B. Store opening dates'!$B$5:$B$2448,MATCH('A. Sales by store'!B14936,'B. Store opening dates'!$A$5:$A$2448,0))</f>
        <v>2013</v>
      </c>
      <c r="F14936" t="str">
        <f t="shared" si="466"/>
        <v>Old</v>
      </c>
      <c r="G14936" t="str">
        <f t="shared" si="467"/>
        <v>Existing</v>
      </c>
    </row>
    <row r="14937" spans="1:7" ht="19" x14ac:dyDescent="0.25">
      <c r="A14937" s="7">
        <v>2014</v>
      </c>
      <c r="B14937" s="7" t="s">
        <v>1874</v>
      </c>
      <c r="C14937" s="7" t="s">
        <v>7</v>
      </c>
      <c r="D14937" s="24">
        <v>189900.03</v>
      </c>
      <c r="E14937">
        <f>INDEX('B. Store opening dates'!$B$5:$B$2448,MATCH('A. Sales by store'!B14937,'B. Store opening dates'!$A$5:$A$2448,0))</f>
        <v>2013</v>
      </c>
      <c r="F14937" t="str">
        <f t="shared" si="466"/>
        <v>Old</v>
      </c>
      <c r="G14937" t="str">
        <f t="shared" si="467"/>
        <v>Existing</v>
      </c>
    </row>
    <row r="14938" spans="1:7" ht="19" x14ac:dyDescent="0.25">
      <c r="A14938" s="7">
        <v>2015</v>
      </c>
      <c r="B14938" s="7" t="s">
        <v>1874</v>
      </c>
      <c r="C14938" s="7" t="s">
        <v>8</v>
      </c>
      <c r="D14938" s="24">
        <v>580749.42000000004</v>
      </c>
      <c r="E14938">
        <f>INDEX('B. Store opening dates'!$B$5:$B$2448,MATCH('A. Sales by store'!B14938,'B. Store opening dates'!$A$5:$A$2448,0))</f>
        <v>2013</v>
      </c>
      <c r="F14938" t="str">
        <f t="shared" si="466"/>
        <v>Old</v>
      </c>
      <c r="G14938" t="str">
        <f t="shared" si="467"/>
        <v>Existing</v>
      </c>
    </row>
    <row r="14939" spans="1:7" ht="19" x14ac:dyDescent="0.25">
      <c r="A14939" s="7">
        <v>2014</v>
      </c>
      <c r="B14939" s="7" t="s">
        <v>1874</v>
      </c>
      <c r="C14939" s="7" t="s">
        <v>8</v>
      </c>
      <c r="D14939" s="24">
        <v>603026.68000000005</v>
      </c>
      <c r="E14939">
        <f>INDEX('B. Store opening dates'!$B$5:$B$2448,MATCH('A. Sales by store'!B14939,'B. Store opening dates'!$A$5:$A$2448,0))</f>
        <v>2013</v>
      </c>
      <c r="F14939" t="str">
        <f t="shared" si="466"/>
        <v>Old</v>
      </c>
      <c r="G14939" t="str">
        <f t="shared" si="467"/>
        <v>Existing</v>
      </c>
    </row>
    <row r="14940" spans="1:7" ht="19" x14ac:dyDescent="0.25">
      <c r="A14940" s="7">
        <v>2015</v>
      </c>
      <c r="B14940" s="7" t="s">
        <v>1875</v>
      </c>
      <c r="C14940" s="7" t="s">
        <v>5</v>
      </c>
      <c r="D14940" s="24">
        <v>649362.54</v>
      </c>
      <c r="E14940">
        <f>INDEX('B. Store opening dates'!$B$5:$B$2448,MATCH('A. Sales by store'!B14940,'B. Store opening dates'!$A$5:$A$2448,0))</f>
        <v>2013</v>
      </c>
      <c r="F14940" t="str">
        <f t="shared" si="466"/>
        <v>Old</v>
      </c>
      <c r="G14940" t="str">
        <f t="shared" si="467"/>
        <v>Existing</v>
      </c>
    </row>
    <row r="14941" spans="1:7" ht="19" x14ac:dyDescent="0.25">
      <c r="A14941" s="7">
        <v>2014</v>
      </c>
      <c r="B14941" s="7" t="s">
        <v>1875</v>
      </c>
      <c r="C14941" s="7" t="s">
        <v>5</v>
      </c>
      <c r="D14941" s="24">
        <v>708812.96</v>
      </c>
      <c r="E14941">
        <f>INDEX('B. Store opening dates'!$B$5:$B$2448,MATCH('A. Sales by store'!B14941,'B. Store opening dates'!$A$5:$A$2448,0))</f>
        <v>2013</v>
      </c>
      <c r="F14941" t="str">
        <f t="shared" si="466"/>
        <v>Old</v>
      </c>
      <c r="G14941" t="str">
        <f t="shared" si="467"/>
        <v>Existing</v>
      </c>
    </row>
    <row r="14942" spans="1:7" ht="19" x14ac:dyDescent="0.25">
      <c r="A14942" s="7">
        <v>2015</v>
      </c>
      <c r="B14942" s="7" t="s">
        <v>1875</v>
      </c>
      <c r="C14942" s="7" t="s">
        <v>6</v>
      </c>
      <c r="D14942" s="24">
        <v>545799.47</v>
      </c>
      <c r="E14942">
        <f>INDEX('B. Store opening dates'!$B$5:$B$2448,MATCH('A. Sales by store'!B14942,'B. Store opening dates'!$A$5:$A$2448,0))</f>
        <v>2013</v>
      </c>
      <c r="F14942" t="str">
        <f t="shared" si="466"/>
        <v>Old</v>
      </c>
      <c r="G14942" t="str">
        <f t="shared" si="467"/>
        <v>Existing</v>
      </c>
    </row>
    <row r="14943" spans="1:7" ht="19" x14ac:dyDescent="0.25">
      <c r="A14943" s="7">
        <v>2014</v>
      </c>
      <c r="B14943" s="7" t="s">
        <v>1875</v>
      </c>
      <c r="C14943" s="7" t="s">
        <v>6</v>
      </c>
      <c r="D14943" s="24">
        <v>385551.61</v>
      </c>
      <c r="E14943">
        <f>INDEX('B. Store opening dates'!$B$5:$B$2448,MATCH('A. Sales by store'!B14943,'B. Store opening dates'!$A$5:$A$2448,0))</f>
        <v>2013</v>
      </c>
      <c r="F14943" t="str">
        <f t="shared" si="466"/>
        <v>Old</v>
      </c>
      <c r="G14943" t="str">
        <f t="shared" si="467"/>
        <v>Existing</v>
      </c>
    </row>
    <row r="14944" spans="1:7" ht="19" x14ac:dyDescent="0.25">
      <c r="A14944" s="7">
        <v>2015</v>
      </c>
      <c r="B14944" s="7" t="s">
        <v>1875</v>
      </c>
      <c r="C14944" s="7" t="s">
        <v>7</v>
      </c>
      <c r="D14944" s="24">
        <v>223117.25</v>
      </c>
      <c r="E14944">
        <f>INDEX('B. Store opening dates'!$B$5:$B$2448,MATCH('A. Sales by store'!B14944,'B. Store opening dates'!$A$5:$A$2448,0))</f>
        <v>2013</v>
      </c>
      <c r="F14944" t="str">
        <f t="shared" si="466"/>
        <v>Old</v>
      </c>
      <c r="G14944" t="str">
        <f t="shared" si="467"/>
        <v>Existing</v>
      </c>
    </row>
    <row r="14945" spans="1:7" ht="19" x14ac:dyDescent="0.25">
      <c r="A14945" s="7">
        <v>2014</v>
      </c>
      <c r="B14945" s="7" t="s">
        <v>1875</v>
      </c>
      <c r="C14945" s="7" t="s">
        <v>7</v>
      </c>
      <c r="D14945" s="24">
        <v>233192.52</v>
      </c>
      <c r="E14945">
        <f>INDEX('B. Store opening dates'!$B$5:$B$2448,MATCH('A. Sales by store'!B14945,'B. Store opening dates'!$A$5:$A$2448,0))</f>
        <v>2013</v>
      </c>
      <c r="F14945" t="str">
        <f t="shared" si="466"/>
        <v>Old</v>
      </c>
      <c r="G14945" t="str">
        <f t="shared" si="467"/>
        <v>Existing</v>
      </c>
    </row>
    <row r="14946" spans="1:7" ht="19" x14ac:dyDescent="0.25">
      <c r="A14946" s="7">
        <v>2015</v>
      </c>
      <c r="B14946" s="7" t="s">
        <v>1875</v>
      </c>
      <c r="C14946" s="7" t="s">
        <v>8</v>
      </c>
      <c r="D14946" s="24">
        <v>411720.11</v>
      </c>
      <c r="E14946">
        <f>INDEX('B. Store opening dates'!$B$5:$B$2448,MATCH('A. Sales by store'!B14946,'B. Store opening dates'!$A$5:$A$2448,0))</f>
        <v>2013</v>
      </c>
      <c r="F14946" t="str">
        <f t="shared" si="466"/>
        <v>Old</v>
      </c>
      <c r="G14946" t="str">
        <f t="shared" si="467"/>
        <v>Existing</v>
      </c>
    </row>
    <row r="14947" spans="1:7" ht="19" x14ac:dyDescent="0.25">
      <c r="A14947" s="7">
        <v>2014</v>
      </c>
      <c r="B14947" s="7" t="s">
        <v>1875</v>
      </c>
      <c r="C14947" s="7" t="s">
        <v>8</v>
      </c>
      <c r="D14947" s="24">
        <v>431899.88</v>
      </c>
      <c r="E14947">
        <f>INDEX('B. Store opening dates'!$B$5:$B$2448,MATCH('A. Sales by store'!B14947,'B. Store opening dates'!$A$5:$A$2448,0))</f>
        <v>2013</v>
      </c>
      <c r="F14947" t="str">
        <f t="shared" si="466"/>
        <v>Old</v>
      </c>
      <c r="G14947" t="str">
        <f t="shared" si="467"/>
        <v>Existing</v>
      </c>
    </row>
    <row r="14948" spans="1:7" ht="19" x14ac:dyDescent="0.25">
      <c r="A14948" s="7">
        <v>2015</v>
      </c>
      <c r="B14948" s="7" t="s">
        <v>1876</v>
      </c>
      <c r="C14948" s="7" t="s">
        <v>5</v>
      </c>
      <c r="D14948" s="24">
        <v>701788.34</v>
      </c>
      <c r="E14948">
        <f>INDEX('B. Store opening dates'!$B$5:$B$2448,MATCH('A. Sales by store'!B14948,'B. Store opening dates'!$A$5:$A$2448,0))</f>
        <v>2013</v>
      </c>
      <c r="F14948" t="str">
        <f t="shared" si="466"/>
        <v>Old</v>
      </c>
      <c r="G14948" t="str">
        <f t="shared" si="467"/>
        <v>Existing</v>
      </c>
    </row>
    <row r="14949" spans="1:7" ht="19" x14ac:dyDescent="0.25">
      <c r="A14949" s="7">
        <v>2014</v>
      </c>
      <c r="B14949" s="7" t="s">
        <v>1876</v>
      </c>
      <c r="C14949" s="7" t="s">
        <v>5</v>
      </c>
      <c r="D14949" s="24">
        <v>771480.95</v>
      </c>
      <c r="E14949">
        <f>INDEX('B. Store opening dates'!$B$5:$B$2448,MATCH('A. Sales by store'!B14949,'B. Store opening dates'!$A$5:$A$2448,0))</f>
        <v>2013</v>
      </c>
      <c r="F14949" t="str">
        <f t="shared" si="466"/>
        <v>Old</v>
      </c>
      <c r="G14949" t="str">
        <f t="shared" si="467"/>
        <v>Existing</v>
      </c>
    </row>
    <row r="14950" spans="1:7" ht="19" x14ac:dyDescent="0.25">
      <c r="A14950" s="7">
        <v>2015</v>
      </c>
      <c r="B14950" s="7" t="s">
        <v>1876</v>
      </c>
      <c r="C14950" s="7" t="s">
        <v>6</v>
      </c>
      <c r="D14950" s="24">
        <v>339674.92</v>
      </c>
      <c r="E14950">
        <f>INDEX('B. Store opening dates'!$B$5:$B$2448,MATCH('A. Sales by store'!B14950,'B. Store opening dates'!$A$5:$A$2448,0))</f>
        <v>2013</v>
      </c>
      <c r="F14950" t="str">
        <f t="shared" si="466"/>
        <v>Old</v>
      </c>
      <c r="G14950" t="str">
        <f t="shared" si="467"/>
        <v>Existing</v>
      </c>
    </row>
    <row r="14951" spans="1:7" ht="19" x14ac:dyDescent="0.25">
      <c r="A14951" s="7">
        <v>2014</v>
      </c>
      <c r="B14951" s="7" t="s">
        <v>1876</v>
      </c>
      <c r="C14951" s="7" t="s">
        <v>6</v>
      </c>
      <c r="D14951" s="24">
        <v>252146.19</v>
      </c>
      <c r="E14951">
        <f>INDEX('B. Store opening dates'!$B$5:$B$2448,MATCH('A. Sales by store'!B14951,'B. Store opening dates'!$A$5:$A$2448,0))</f>
        <v>2013</v>
      </c>
      <c r="F14951" t="str">
        <f t="shared" si="466"/>
        <v>Old</v>
      </c>
      <c r="G14951" t="str">
        <f t="shared" si="467"/>
        <v>Existing</v>
      </c>
    </row>
    <row r="14952" spans="1:7" ht="19" x14ac:dyDescent="0.25">
      <c r="A14952" s="7">
        <v>2015</v>
      </c>
      <c r="B14952" s="7" t="s">
        <v>1876</v>
      </c>
      <c r="C14952" s="7" t="s">
        <v>7</v>
      </c>
      <c r="D14952" s="24">
        <v>232351.21</v>
      </c>
      <c r="E14952">
        <f>INDEX('B. Store opening dates'!$B$5:$B$2448,MATCH('A. Sales by store'!B14952,'B. Store opening dates'!$A$5:$A$2448,0))</f>
        <v>2013</v>
      </c>
      <c r="F14952" t="str">
        <f t="shared" si="466"/>
        <v>Old</v>
      </c>
      <c r="G14952" t="str">
        <f t="shared" si="467"/>
        <v>Existing</v>
      </c>
    </row>
    <row r="14953" spans="1:7" ht="19" x14ac:dyDescent="0.25">
      <c r="A14953" s="7">
        <v>2014</v>
      </c>
      <c r="B14953" s="7" t="s">
        <v>1876</v>
      </c>
      <c r="C14953" s="7" t="s">
        <v>7</v>
      </c>
      <c r="D14953" s="24">
        <v>244371.84</v>
      </c>
      <c r="E14953">
        <f>INDEX('B. Store opening dates'!$B$5:$B$2448,MATCH('A. Sales by store'!B14953,'B. Store opening dates'!$A$5:$A$2448,0))</f>
        <v>2013</v>
      </c>
      <c r="F14953" t="str">
        <f t="shared" si="466"/>
        <v>Old</v>
      </c>
      <c r="G14953" t="str">
        <f t="shared" si="467"/>
        <v>Existing</v>
      </c>
    </row>
    <row r="14954" spans="1:7" ht="19" x14ac:dyDescent="0.25">
      <c r="A14954" s="7">
        <v>2015</v>
      </c>
      <c r="B14954" s="7" t="s">
        <v>1876</v>
      </c>
      <c r="C14954" s="7" t="s">
        <v>8</v>
      </c>
      <c r="D14954" s="24">
        <v>402521.86</v>
      </c>
      <c r="E14954">
        <f>INDEX('B. Store opening dates'!$B$5:$B$2448,MATCH('A. Sales by store'!B14954,'B. Store opening dates'!$A$5:$A$2448,0))</f>
        <v>2013</v>
      </c>
      <c r="F14954" t="str">
        <f t="shared" si="466"/>
        <v>Old</v>
      </c>
      <c r="G14954" t="str">
        <f t="shared" si="467"/>
        <v>Existing</v>
      </c>
    </row>
    <row r="14955" spans="1:7" ht="19" x14ac:dyDescent="0.25">
      <c r="A14955" s="7">
        <v>2014</v>
      </c>
      <c r="B14955" s="7" t="s">
        <v>1876</v>
      </c>
      <c r="C14955" s="7" t="s">
        <v>8</v>
      </c>
      <c r="D14955" s="24">
        <v>420852.47999999998</v>
      </c>
      <c r="E14955">
        <f>INDEX('B. Store opening dates'!$B$5:$B$2448,MATCH('A. Sales by store'!B14955,'B. Store opening dates'!$A$5:$A$2448,0))</f>
        <v>2013</v>
      </c>
      <c r="F14955" t="str">
        <f t="shared" si="466"/>
        <v>Old</v>
      </c>
      <c r="G14955" t="str">
        <f t="shared" si="467"/>
        <v>Existing</v>
      </c>
    </row>
    <row r="14956" spans="1:7" ht="19" x14ac:dyDescent="0.25">
      <c r="A14956" s="7">
        <v>2015</v>
      </c>
      <c r="B14956" s="7" t="s">
        <v>1877</v>
      </c>
      <c r="C14956" s="7" t="s">
        <v>5</v>
      </c>
      <c r="D14956" s="24">
        <v>550162.32999999996</v>
      </c>
      <c r="E14956">
        <f>INDEX('B. Store opening dates'!$B$5:$B$2448,MATCH('A. Sales by store'!B14956,'B. Store opening dates'!$A$5:$A$2448,0))</f>
        <v>2013</v>
      </c>
      <c r="F14956" t="str">
        <f t="shared" si="466"/>
        <v>Old</v>
      </c>
      <c r="G14956" t="str">
        <f t="shared" si="467"/>
        <v>Existing</v>
      </c>
    </row>
    <row r="14957" spans="1:7" ht="19" x14ac:dyDescent="0.25">
      <c r="A14957" s="7">
        <v>2014</v>
      </c>
      <c r="B14957" s="7" t="s">
        <v>1877</v>
      </c>
      <c r="C14957" s="7" t="s">
        <v>5</v>
      </c>
      <c r="D14957" s="24">
        <v>607953.94999999995</v>
      </c>
      <c r="E14957">
        <f>INDEX('B. Store opening dates'!$B$5:$B$2448,MATCH('A. Sales by store'!B14957,'B. Store opening dates'!$A$5:$A$2448,0))</f>
        <v>2013</v>
      </c>
      <c r="F14957" t="str">
        <f t="shared" si="466"/>
        <v>Old</v>
      </c>
      <c r="G14957" t="str">
        <f t="shared" si="467"/>
        <v>Existing</v>
      </c>
    </row>
    <row r="14958" spans="1:7" ht="19" x14ac:dyDescent="0.25">
      <c r="A14958" s="7">
        <v>2015</v>
      </c>
      <c r="B14958" s="7" t="s">
        <v>1877</v>
      </c>
      <c r="C14958" s="7" t="s">
        <v>6</v>
      </c>
      <c r="D14958" s="24">
        <v>241232.95</v>
      </c>
      <c r="E14958">
        <f>INDEX('B. Store opening dates'!$B$5:$B$2448,MATCH('A. Sales by store'!B14958,'B. Store opening dates'!$A$5:$A$2448,0))</f>
        <v>2013</v>
      </c>
      <c r="F14958" t="str">
        <f t="shared" si="466"/>
        <v>Old</v>
      </c>
      <c r="G14958" t="str">
        <f t="shared" si="467"/>
        <v>Existing</v>
      </c>
    </row>
    <row r="14959" spans="1:7" ht="19" x14ac:dyDescent="0.25">
      <c r="A14959" s="7">
        <v>2014</v>
      </c>
      <c r="B14959" s="7" t="s">
        <v>1877</v>
      </c>
      <c r="C14959" s="7" t="s">
        <v>6</v>
      </c>
      <c r="D14959" s="24">
        <v>175948.37</v>
      </c>
      <c r="E14959">
        <f>INDEX('B. Store opening dates'!$B$5:$B$2448,MATCH('A. Sales by store'!B14959,'B. Store opening dates'!$A$5:$A$2448,0))</f>
        <v>2013</v>
      </c>
      <c r="F14959" t="str">
        <f t="shared" si="466"/>
        <v>Old</v>
      </c>
      <c r="G14959" t="str">
        <f t="shared" si="467"/>
        <v>Existing</v>
      </c>
    </row>
    <row r="14960" spans="1:7" ht="19" x14ac:dyDescent="0.25">
      <c r="A14960" s="7">
        <v>2015</v>
      </c>
      <c r="B14960" s="7" t="s">
        <v>1877</v>
      </c>
      <c r="C14960" s="7" t="s">
        <v>7</v>
      </c>
      <c r="D14960" s="24">
        <v>210800.37</v>
      </c>
      <c r="E14960">
        <f>INDEX('B. Store opening dates'!$B$5:$B$2448,MATCH('A. Sales by store'!B14960,'B. Store opening dates'!$A$5:$A$2448,0))</f>
        <v>2013</v>
      </c>
      <c r="F14960" t="str">
        <f t="shared" si="466"/>
        <v>Old</v>
      </c>
      <c r="G14960" t="str">
        <f t="shared" si="467"/>
        <v>Existing</v>
      </c>
    </row>
    <row r="14961" spans="1:7" ht="19" x14ac:dyDescent="0.25">
      <c r="A14961" s="7">
        <v>2014</v>
      </c>
      <c r="B14961" s="7" t="s">
        <v>1877</v>
      </c>
      <c r="C14961" s="7" t="s">
        <v>7</v>
      </c>
      <c r="D14961" s="24">
        <v>223041.52</v>
      </c>
      <c r="E14961">
        <f>INDEX('B. Store opening dates'!$B$5:$B$2448,MATCH('A. Sales by store'!B14961,'B. Store opening dates'!$A$5:$A$2448,0))</f>
        <v>2013</v>
      </c>
      <c r="F14961" t="str">
        <f t="shared" si="466"/>
        <v>Old</v>
      </c>
      <c r="G14961" t="str">
        <f t="shared" si="467"/>
        <v>Existing</v>
      </c>
    </row>
    <row r="14962" spans="1:7" ht="19" x14ac:dyDescent="0.25">
      <c r="A14962" s="7">
        <v>2015</v>
      </c>
      <c r="B14962" s="7" t="s">
        <v>1877</v>
      </c>
      <c r="C14962" s="7" t="s">
        <v>8</v>
      </c>
      <c r="D14962" s="24">
        <v>528407.89</v>
      </c>
      <c r="E14962">
        <f>INDEX('B. Store opening dates'!$B$5:$B$2448,MATCH('A. Sales by store'!B14962,'B. Store opening dates'!$A$5:$A$2448,0))</f>
        <v>2013</v>
      </c>
      <c r="F14962" t="str">
        <f t="shared" si="466"/>
        <v>Old</v>
      </c>
      <c r="G14962" t="str">
        <f t="shared" si="467"/>
        <v>Existing</v>
      </c>
    </row>
    <row r="14963" spans="1:7" ht="19" x14ac:dyDescent="0.25">
      <c r="A14963" s="7">
        <v>2014</v>
      </c>
      <c r="B14963" s="7" t="s">
        <v>1877</v>
      </c>
      <c r="C14963" s="7" t="s">
        <v>8</v>
      </c>
      <c r="D14963" s="24">
        <v>545701.81000000006</v>
      </c>
      <c r="E14963">
        <f>INDEX('B. Store opening dates'!$B$5:$B$2448,MATCH('A. Sales by store'!B14963,'B. Store opening dates'!$A$5:$A$2448,0))</f>
        <v>2013</v>
      </c>
      <c r="F14963" t="str">
        <f t="shared" si="466"/>
        <v>Old</v>
      </c>
      <c r="G14963" t="str">
        <f t="shared" si="467"/>
        <v>Existing</v>
      </c>
    </row>
    <row r="14964" spans="1:7" ht="19" x14ac:dyDescent="0.25">
      <c r="A14964" s="7">
        <v>2015</v>
      </c>
      <c r="B14964" s="7" t="s">
        <v>1878</v>
      </c>
      <c r="C14964" s="7" t="s">
        <v>5</v>
      </c>
      <c r="D14964" s="24">
        <v>700879.15</v>
      </c>
      <c r="E14964">
        <f>INDEX('B. Store opening dates'!$B$5:$B$2448,MATCH('A. Sales by store'!B14964,'B. Store opening dates'!$A$5:$A$2448,0))</f>
        <v>2013</v>
      </c>
      <c r="F14964" t="str">
        <f t="shared" si="466"/>
        <v>Old</v>
      </c>
      <c r="G14964" t="str">
        <f t="shared" si="467"/>
        <v>Existing</v>
      </c>
    </row>
    <row r="14965" spans="1:7" ht="19" x14ac:dyDescent="0.25">
      <c r="A14965" s="7">
        <v>2014</v>
      </c>
      <c r="B14965" s="7" t="s">
        <v>1878</v>
      </c>
      <c r="C14965" s="7" t="s">
        <v>5</v>
      </c>
      <c r="D14965" s="24">
        <v>768284.13</v>
      </c>
      <c r="E14965">
        <f>INDEX('B. Store opening dates'!$B$5:$B$2448,MATCH('A. Sales by store'!B14965,'B. Store opening dates'!$A$5:$A$2448,0))</f>
        <v>2013</v>
      </c>
      <c r="F14965" t="str">
        <f t="shared" si="466"/>
        <v>Old</v>
      </c>
      <c r="G14965" t="str">
        <f t="shared" si="467"/>
        <v>Existing</v>
      </c>
    </row>
    <row r="14966" spans="1:7" ht="19" x14ac:dyDescent="0.25">
      <c r="A14966" s="7">
        <v>2015</v>
      </c>
      <c r="B14966" s="7" t="s">
        <v>1878</v>
      </c>
      <c r="C14966" s="7" t="s">
        <v>6</v>
      </c>
      <c r="D14966" s="24">
        <v>415056.6</v>
      </c>
      <c r="E14966">
        <f>INDEX('B. Store opening dates'!$B$5:$B$2448,MATCH('A. Sales by store'!B14966,'B. Store opening dates'!$A$5:$A$2448,0))</f>
        <v>2013</v>
      </c>
      <c r="F14966" t="str">
        <f t="shared" si="466"/>
        <v>Old</v>
      </c>
      <c r="G14966" t="str">
        <f t="shared" si="467"/>
        <v>Existing</v>
      </c>
    </row>
    <row r="14967" spans="1:7" ht="19" x14ac:dyDescent="0.25">
      <c r="A14967" s="7">
        <v>2014</v>
      </c>
      <c r="B14967" s="7" t="s">
        <v>1878</v>
      </c>
      <c r="C14967" s="7" t="s">
        <v>6</v>
      </c>
      <c r="D14967" s="24">
        <v>307912.36</v>
      </c>
      <c r="E14967">
        <f>INDEX('B. Store opening dates'!$B$5:$B$2448,MATCH('A. Sales by store'!B14967,'B. Store opening dates'!$A$5:$A$2448,0))</f>
        <v>2013</v>
      </c>
      <c r="F14967" t="str">
        <f t="shared" si="466"/>
        <v>Old</v>
      </c>
      <c r="G14967" t="str">
        <f t="shared" si="467"/>
        <v>Existing</v>
      </c>
    </row>
    <row r="14968" spans="1:7" ht="19" x14ac:dyDescent="0.25">
      <c r="A14968" s="7">
        <v>2015</v>
      </c>
      <c r="B14968" s="7" t="s">
        <v>1878</v>
      </c>
      <c r="C14968" s="7" t="s">
        <v>7</v>
      </c>
      <c r="D14968" s="24">
        <v>184495.64</v>
      </c>
      <c r="E14968">
        <f>INDEX('B. Store opening dates'!$B$5:$B$2448,MATCH('A. Sales by store'!B14968,'B. Store opening dates'!$A$5:$A$2448,0))</f>
        <v>2013</v>
      </c>
      <c r="F14968" t="str">
        <f t="shared" si="466"/>
        <v>Old</v>
      </c>
      <c r="G14968" t="str">
        <f t="shared" si="467"/>
        <v>Existing</v>
      </c>
    </row>
    <row r="14969" spans="1:7" ht="19" x14ac:dyDescent="0.25">
      <c r="A14969" s="7">
        <v>2014</v>
      </c>
      <c r="B14969" s="7" t="s">
        <v>1878</v>
      </c>
      <c r="C14969" s="7" t="s">
        <v>7</v>
      </c>
      <c r="D14969" s="24">
        <v>193100.93</v>
      </c>
      <c r="E14969">
        <f>INDEX('B. Store opening dates'!$B$5:$B$2448,MATCH('A. Sales by store'!B14969,'B. Store opening dates'!$A$5:$A$2448,0))</f>
        <v>2013</v>
      </c>
      <c r="F14969" t="str">
        <f t="shared" si="466"/>
        <v>Old</v>
      </c>
      <c r="G14969" t="str">
        <f t="shared" si="467"/>
        <v>Existing</v>
      </c>
    </row>
    <row r="14970" spans="1:7" ht="19" x14ac:dyDescent="0.25">
      <c r="A14970" s="7">
        <v>2015</v>
      </c>
      <c r="B14970" s="7" t="s">
        <v>1878</v>
      </c>
      <c r="C14970" s="7" t="s">
        <v>8</v>
      </c>
      <c r="D14970" s="24">
        <v>687955.15</v>
      </c>
      <c r="E14970">
        <f>INDEX('B. Store opening dates'!$B$5:$B$2448,MATCH('A. Sales by store'!B14970,'B. Store opening dates'!$A$5:$A$2448,0))</f>
        <v>2013</v>
      </c>
      <c r="F14970" t="str">
        <f t="shared" si="466"/>
        <v>Old</v>
      </c>
      <c r="G14970" t="str">
        <f t="shared" si="467"/>
        <v>Existing</v>
      </c>
    </row>
    <row r="14971" spans="1:7" ht="19" x14ac:dyDescent="0.25">
      <c r="A14971" s="7">
        <v>2014</v>
      </c>
      <c r="B14971" s="7" t="s">
        <v>1878</v>
      </c>
      <c r="C14971" s="7" t="s">
        <v>8</v>
      </c>
      <c r="D14971" s="24">
        <v>716617.65</v>
      </c>
      <c r="E14971">
        <f>INDEX('B. Store opening dates'!$B$5:$B$2448,MATCH('A. Sales by store'!B14971,'B. Store opening dates'!$A$5:$A$2448,0))</f>
        <v>2013</v>
      </c>
      <c r="F14971" t="str">
        <f t="shared" si="466"/>
        <v>Old</v>
      </c>
      <c r="G14971" t="str">
        <f t="shared" si="467"/>
        <v>Existing</v>
      </c>
    </row>
    <row r="14972" spans="1:7" ht="19" x14ac:dyDescent="0.25">
      <c r="A14972" s="7">
        <v>2015</v>
      </c>
      <c r="B14972" s="7" t="s">
        <v>1879</v>
      </c>
      <c r="C14972" s="7" t="s">
        <v>5</v>
      </c>
      <c r="D14972" s="24">
        <v>750618.38</v>
      </c>
      <c r="E14972">
        <f>INDEX('B. Store opening dates'!$B$5:$B$2448,MATCH('A. Sales by store'!B14972,'B. Store opening dates'!$A$5:$A$2448,0))</f>
        <v>2013</v>
      </c>
      <c r="F14972" t="str">
        <f t="shared" si="466"/>
        <v>Old</v>
      </c>
      <c r="G14972" t="str">
        <f t="shared" si="467"/>
        <v>Existing</v>
      </c>
    </row>
    <row r="14973" spans="1:7" ht="19" x14ac:dyDescent="0.25">
      <c r="A14973" s="7">
        <v>2014</v>
      </c>
      <c r="B14973" s="7" t="s">
        <v>1879</v>
      </c>
      <c r="C14973" s="7" t="s">
        <v>5</v>
      </c>
      <c r="D14973" s="24">
        <v>818838.04</v>
      </c>
      <c r="E14973">
        <f>INDEX('B. Store opening dates'!$B$5:$B$2448,MATCH('A. Sales by store'!B14973,'B. Store opening dates'!$A$5:$A$2448,0))</f>
        <v>2013</v>
      </c>
      <c r="F14973" t="str">
        <f t="shared" si="466"/>
        <v>Old</v>
      </c>
      <c r="G14973" t="str">
        <f t="shared" si="467"/>
        <v>Existing</v>
      </c>
    </row>
    <row r="14974" spans="1:7" ht="19" x14ac:dyDescent="0.25">
      <c r="A14974" s="7">
        <v>2015</v>
      </c>
      <c r="B14974" s="7" t="s">
        <v>1879</v>
      </c>
      <c r="C14974" s="7" t="s">
        <v>6</v>
      </c>
      <c r="D14974" s="24">
        <v>301164.34000000003</v>
      </c>
      <c r="E14974">
        <f>INDEX('B. Store opening dates'!$B$5:$B$2448,MATCH('A. Sales by store'!B14974,'B. Store opening dates'!$A$5:$A$2448,0))</f>
        <v>2013</v>
      </c>
      <c r="F14974" t="str">
        <f t="shared" si="466"/>
        <v>Old</v>
      </c>
      <c r="G14974" t="str">
        <f t="shared" si="467"/>
        <v>Existing</v>
      </c>
    </row>
    <row r="14975" spans="1:7" ht="19" x14ac:dyDescent="0.25">
      <c r="A14975" s="7">
        <v>2014</v>
      </c>
      <c r="B14975" s="7" t="s">
        <v>1879</v>
      </c>
      <c r="C14975" s="7" t="s">
        <v>6</v>
      </c>
      <c r="D14975" s="24">
        <v>220499.78</v>
      </c>
      <c r="E14975">
        <f>INDEX('B. Store opening dates'!$B$5:$B$2448,MATCH('A. Sales by store'!B14975,'B. Store opening dates'!$A$5:$A$2448,0))</f>
        <v>2013</v>
      </c>
      <c r="F14975" t="str">
        <f t="shared" si="466"/>
        <v>Old</v>
      </c>
      <c r="G14975" t="str">
        <f t="shared" si="467"/>
        <v>Existing</v>
      </c>
    </row>
    <row r="14976" spans="1:7" ht="19" x14ac:dyDescent="0.25">
      <c r="A14976" s="7">
        <v>2015</v>
      </c>
      <c r="B14976" s="7" t="s">
        <v>1879</v>
      </c>
      <c r="C14976" s="7" t="s">
        <v>7</v>
      </c>
      <c r="D14976" s="24">
        <v>222817.73</v>
      </c>
      <c r="E14976">
        <f>INDEX('B. Store opening dates'!$B$5:$B$2448,MATCH('A. Sales by store'!B14976,'B. Store opening dates'!$A$5:$A$2448,0))</f>
        <v>2013</v>
      </c>
      <c r="F14976" t="str">
        <f t="shared" si="466"/>
        <v>Old</v>
      </c>
      <c r="G14976" t="str">
        <f t="shared" si="467"/>
        <v>Existing</v>
      </c>
    </row>
    <row r="14977" spans="1:7" ht="19" x14ac:dyDescent="0.25">
      <c r="A14977" s="7">
        <v>2014</v>
      </c>
      <c r="B14977" s="7" t="s">
        <v>1879</v>
      </c>
      <c r="C14977" s="7" t="s">
        <v>7</v>
      </c>
      <c r="D14977" s="24">
        <v>235544.08</v>
      </c>
      <c r="E14977">
        <f>INDEX('B. Store opening dates'!$B$5:$B$2448,MATCH('A. Sales by store'!B14977,'B. Store opening dates'!$A$5:$A$2448,0))</f>
        <v>2013</v>
      </c>
      <c r="F14977" t="str">
        <f t="shared" si="466"/>
        <v>Old</v>
      </c>
      <c r="G14977" t="str">
        <f t="shared" si="467"/>
        <v>Existing</v>
      </c>
    </row>
    <row r="14978" spans="1:7" ht="19" x14ac:dyDescent="0.25">
      <c r="A14978" s="7">
        <v>2015</v>
      </c>
      <c r="B14978" s="7" t="s">
        <v>1879</v>
      </c>
      <c r="C14978" s="7" t="s">
        <v>8</v>
      </c>
      <c r="D14978" s="24">
        <v>766031.62</v>
      </c>
      <c r="E14978">
        <f>INDEX('B. Store opening dates'!$B$5:$B$2448,MATCH('A. Sales by store'!B14978,'B. Store opening dates'!$A$5:$A$2448,0))</f>
        <v>2013</v>
      </c>
      <c r="F14978" t="str">
        <f t="shared" si="466"/>
        <v>Old</v>
      </c>
      <c r="G14978" t="str">
        <f t="shared" si="467"/>
        <v>Existing</v>
      </c>
    </row>
    <row r="14979" spans="1:7" ht="19" x14ac:dyDescent="0.25">
      <c r="A14979" s="7">
        <v>2014</v>
      </c>
      <c r="B14979" s="7" t="s">
        <v>1879</v>
      </c>
      <c r="C14979" s="7" t="s">
        <v>8</v>
      </c>
      <c r="D14979" s="24">
        <v>804148.35</v>
      </c>
      <c r="E14979">
        <f>INDEX('B. Store opening dates'!$B$5:$B$2448,MATCH('A. Sales by store'!B14979,'B. Store opening dates'!$A$5:$A$2448,0))</f>
        <v>2013</v>
      </c>
      <c r="F14979" t="str">
        <f t="shared" si="466"/>
        <v>Old</v>
      </c>
      <c r="G14979" t="str">
        <f t="shared" si="467"/>
        <v>Existing</v>
      </c>
    </row>
    <row r="14980" spans="1:7" ht="19" x14ac:dyDescent="0.25">
      <c r="A14980" s="7">
        <v>2015</v>
      </c>
      <c r="B14980" s="7" t="s">
        <v>1880</v>
      </c>
      <c r="C14980" s="7" t="s">
        <v>5</v>
      </c>
      <c r="D14980" s="24">
        <v>601839.67000000004</v>
      </c>
      <c r="E14980">
        <f>INDEX('B. Store opening dates'!$B$5:$B$2448,MATCH('A. Sales by store'!B14980,'B. Store opening dates'!$A$5:$A$2448,0))</f>
        <v>2013</v>
      </c>
      <c r="F14980" t="str">
        <f t="shared" si="466"/>
        <v>Old</v>
      </c>
      <c r="G14980" t="str">
        <f t="shared" si="467"/>
        <v>Existing</v>
      </c>
    </row>
    <row r="14981" spans="1:7" ht="19" x14ac:dyDescent="0.25">
      <c r="A14981" s="7">
        <v>2014</v>
      </c>
      <c r="B14981" s="7" t="s">
        <v>1880</v>
      </c>
      <c r="C14981" s="7" t="s">
        <v>5</v>
      </c>
      <c r="D14981" s="24">
        <v>655273.75</v>
      </c>
      <c r="E14981">
        <f>INDEX('B. Store opening dates'!$B$5:$B$2448,MATCH('A. Sales by store'!B14981,'B. Store opening dates'!$A$5:$A$2448,0))</f>
        <v>2013</v>
      </c>
      <c r="F14981" t="str">
        <f t="shared" ref="F14981:F15044" si="468">IF(A14981 = 2015, IF(E14981&lt; 2015, "Old","New"),IF(E14981 &lt; 2014, "Old","New"))</f>
        <v>Old</v>
      </c>
      <c r="G14981" t="str">
        <f t="shared" ref="G14981:G15044" si="469">IF(A14981 = 2015, IF(E14981&lt; 2015, "Existing","New"),"Existing")</f>
        <v>Existing</v>
      </c>
    </row>
    <row r="14982" spans="1:7" ht="19" x14ac:dyDescent="0.25">
      <c r="A14982" s="7">
        <v>2015</v>
      </c>
      <c r="B14982" s="7" t="s">
        <v>1880</v>
      </c>
      <c r="C14982" s="7" t="s">
        <v>6</v>
      </c>
      <c r="D14982" s="24">
        <v>412577.04</v>
      </c>
      <c r="E14982">
        <f>INDEX('B. Store opening dates'!$B$5:$B$2448,MATCH('A. Sales by store'!B14982,'B. Store opening dates'!$A$5:$A$2448,0))</f>
        <v>2013</v>
      </c>
      <c r="F14982" t="str">
        <f t="shared" si="468"/>
        <v>Old</v>
      </c>
      <c r="G14982" t="str">
        <f t="shared" si="469"/>
        <v>Existing</v>
      </c>
    </row>
    <row r="14983" spans="1:7" ht="19" x14ac:dyDescent="0.25">
      <c r="A14983" s="7">
        <v>2014</v>
      </c>
      <c r="B14983" s="7" t="s">
        <v>1880</v>
      </c>
      <c r="C14983" s="7" t="s">
        <v>6</v>
      </c>
      <c r="D14983" s="24">
        <v>302036.84999999998</v>
      </c>
      <c r="E14983">
        <f>INDEX('B. Store opening dates'!$B$5:$B$2448,MATCH('A. Sales by store'!B14983,'B. Store opening dates'!$A$5:$A$2448,0))</f>
        <v>2013</v>
      </c>
      <c r="F14983" t="str">
        <f t="shared" si="468"/>
        <v>Old</v>
      </c>
      <c r="G14983" t="str">
        <f t="shared" si="469"/>
        <v>Existing</v>
      </c>
    </row>
    <row r="14984" spans="1:7" ht="19" x14ac:dyDescent="0.25">
      <c r="A14984" s="7">
        <v>2015</v>
      </c>
      <c r="B14984" s="7" t="s">
        <v>1880</v>
      </c>
      <c r="C14984" s="7" t="s">
        <v>7</v>
      </c>
      <c r="D14984" s="24">
        <v>88506.31</v>
      </c>
      <c r="E14984">
        <f>INDEX('B. Store opening dates'!$B$5:$B$2448,MATCH('A. Sales by store'!B14984,'B. Store opening dates'!$A$5:$A$2448,0))</f>
        <v>2013</v>
      </c>
      <c r="F14984" t="str">
        <f t="shared" si="468"/>
        <v>Old</v>
      </c>
      <c r="G14984" t="str">
        <f t="shared" si="469"/>
        <v>Existing</v>
      </c>
    </row>
    <row r="14985" spans="1:7" ht="19" x14ac:dyDescent="0.25">
      <c r="A14985" s="7">
        <v>2014</v>
      </c>
      <c r="B14985" s="7" t="s">
        <v>1880</v>
      </c>
      <c r="C14985" s="7" t="s">
        <v>7</v>
      </c>
      <c r="D14985" s="24">
        <v>94070.45</v>
      </c>
      <c r="E14985">
        <f>INDEX('B. Store opening dates'!$B$5:$B$2448,MATCH('A. Sales by store'!B14985,'B. Store opening dates'!$A$5:$A$2448,0))</f>
        <v>2013</v>
      </c>
      <c r="F14985" t="str">
        <f t="shared" si="468"/>
        <v>Old</v>
      </c>
      <c r="G14985" t="str">
        <f t="shared" si="469"/>
        <v>Existing</v>
      </c>
    </row>
    <row r="14986" spans="1:7" ht="19" x14ac:dyDescent="0.25">
      <c r="A14986" s="7">
        <v>2015</v>
      </c>
      <c r="B14986" s="7" t="s">
        <v>1880</v>
      </c>
      <c r="C14986" s="7" t="s">
        <v>8</v>
      </c>
      <c r="D14986" s="24">
        <v>698672.97</v>
      </c>
      <c r="E14986">
        <f>INDEX('B. Store opening dates'!$B$5:$B$2448,MATCH('A. Sales by store'!B14986,'B. Store opening dates'!$A$5:$A$2448,0))</f>
        <v>2013</v>
      </c>
      <c r="F14986" t="str">
        <f t="shared" si="468"/>
        <v>Old</v>
      </c>
      <c r="G14986" t="str">
        <f t="shared" si="469"/>
        <v>Existing</v>
      </c>
    </row>
    <row r="14987" spans="1:7" ht="19" x14ac:dyDescent="0.25">
      <c r="A14987" s="7">
        <v>2014</v>
      </c>
      <c r="B14987" s="7" t="s">
        <v>1880</v>
      </c>
      <c r="C14987" s="7" t="s">
        <v>8</v>
      </c>
      <c r="D14987" s="24">
        <v>721243.66</v>
      </c>
      <c r="E14987">
        <f>INDEX('B. Store opening dates'!$B$5:$B$2448,MATCH('A. Sales by store'!B14987,'B. Store opening dates'!$A$5:$A$2448,0))</f>
        <v>2013</v>
      </c>
      <c r="F14987" t="str">
        <f t="shared" si="468"/>
        <v>Old</v>
      </c>
      <c r="G14987" t="str">
        <f t="shared" si="469"/>
        <v>Existing</v>
      </c>
    </row>
    <row r="14988" spans="1:7" ht="19" x14ac:dyDescent="0.25">
      <c r="A14988" s="7">
        <v>2015</v>
      </c>
      <c r="B14988" s="7" t="s">
        <v>1881</v>
      </c>
      <c r="C14988" s="7" t="s">
        <v>5</v>
      </c>
      <c r="D14988" s="24">
        <v>610912.39</v>
      </c>
      <c r="E14988">
        <f>INDEX('B. Store opening dates'!$B$5:$B$2448,MATCH('A. Sales by store'!B14988,'B. Store opening dates'!$A$5:$A$2448,0))</f>
        <v>2013</v>
      </c>
      <c r="F14988" t="str">
        <f t="shared" si="468"/>
        <v>Old</v>
      </c>
      <c r="G14988" t="str">
        <f t="shared" si="469"/>
        <v>Existing</v>
      </c>
    </row>
    <row r="14989" spans="1:7" ht="19" x14ac:dyDescent="0.25">
      <c r="A14989" s="7">
        <v>2014</v>
      </c>
      <c r="B14989" s="7" t="s">
        <v>1881</v>
      </c>
      <c r="C14989" s="7" t="s">
        <v>5</v>
      </c>
      <c r="D14989" s="24">
        <v>675386.93</v>
      </c>
      <c r="E14989">
        <f>INDEX('B. Store opening dates'!$B$5:$B$2448,MATCH('A. Sales by store'!B14989,'B. Store opening dates'!$A$5:$A$2448,0))</f>
        <v>2013</v>
      </c>
      <c r="F14989" t="str">
        <f t="shared" si="468"/>
        <v>Old</v>
      </c>
      <c r="G14989" t="str">
        <f t="shared" si="469"/>
        <v>Existing</v>
      </c>
    </row>
    <row r="14990" spans="1:7" ht="19" x14ac:dyDescent="0.25">
      <c r="A14990" s="7">
        <v>2015</v>
      </c>
      <c r="B14990" s="7" t="s">
        <v>1881</v>
      </c>
      <c r="C14990" s="7" t="s">
        <v>6</v>
      </c>
      <c r="D14990" s="24">
        <v>438447.77</v>
      </c>
      <c r="E14990">
        <f>INDEX('B. Store opening dates'!$B$5:$B$2448,MATCH('A. Sales by store'!B14990,'B. Store opening dates'!$A$5:$A$2448,0))</f>
        <v>2013</v>
      </c>
      <c r="F14990" t="str">
        <f t="shared" si="468"/>
        <v>Old</v>
      </c>
      <c r="G14990" t="str">
        <f t="shared" si="469"/>
        <v>Existing</v>
      </c>
    </row>
    <row r="14991" spans="1:7" ht="19" x14ac:dyDescent="0.25">
      <c r="A14991" s="7">
        <v>2014</v>
      </c>
      <c r="B14991" s="7" t="s">
        <v>1881</v>
      </c>
      <c r="C14991" s="7" t="s">
        <v>6</v>
      </c>
      <c r="D14991" s="24">
        <v>302475.78999999998</v>
      </c>
      <c r="E14991">
        <f>INDEX('B. Store opening dates'!$B$5:$B$2448,MATCH('A. Sales by store'!B14991,'B. Store opening dates'!$A$5:$A$2448,0))</f>
        <v>2013</v>
      </c>
      <c r="F14991" t="str">
        <f t="shared" si="468"/>
        <v>Old</v>
      </c>
      <c r="G14991" t="str">
        <f t="shared" si="469"/>
        <v>Existing</v>
      </c>
    </row>
    <row r="14992" spans="1:7" ht="19" x14ac:dyDescent="0.25">
      <c r="A14992" s="7">
        <v>2015</v>
      </c>
      <c r="B14992" s="7" t="s">
        <v>1881</v>
      </c>
      <c r="C14992" s="7" t="s">
        <v>7</v>
      </c>
      <c r="D14992" s="24">
        <v>67888.58</v>
      </c>
      <c r="E14992">
        <f>INDEX('B. Store opening dates'!$B$5:$B$2448,MATCH('A. Sales by store'!B14992,'B. Store opening dates'!$A$5:$A$2448,0))</f>
        <v>2013</v>
      </c>
      <c r="F14992" t="str">
        <f t="shared" si="468"/>
        <v>Old</v>
      </c>
      <c r="G14992" t="str">
        <f t="shared" si="469"/>
        <v>Existing</v>
      </c>
    </row>
    <row r="14993" spans="1:7" ht="19" x14ac:dyDescent="0.25">
      <c r="A14993" s="7">
        <v>2014</v>
      </c>
      <c r="B14993" s="7" t="s">
        <v>1881</v>
      </c>
      <c r="C14993" s="7" t="s">
        <v>7</v>
      </c>
      <c r="D14993" s="24">
        <v>72087.31</v>
      </c>
      <c r="E14993">
        <f>INDEX('B. Store opening dates'!$B$5:$B$2448,MATCH('A. Sales by store'!B14993,'B. Store opening dates'!$A$5:$A$2448,0))</f>
        <v>2013</v>
      </c>
      <c r="F14993" t="str">
        <f t="shared" si="468"/>
        <v>Old</v>
      </c>
      <c r="G14993" t="str">
        <f t="shared" si="469"/>
        <v>Existing</v>
      </c>
    </row>
    <row r="14994" spans="1:7" ht="19" x14ac:dyDescent="0.25">
      <c r="A14994" s="7">
        <v>2015</v>
      </c>
      <c r="B14994" s="7" t="s">
        <v>1881</v>
      </c>
      <c r="C14994" s="7" t="s">
        <v>8</v>
      </c>
      <c r="D14994" s="24">
        <v>598548.96</v>
      </c>
      <c r="E14994">
        <f>INDEX('B. Store opening dates'!$B$5:$B$2448,MATCH('A. Sales by store'!B14994,'B. Store opening dates'!$A$5:$A$2448,0))</f>
        <v>2013</v>
      </c>
      <c r="F14994" t="str">
        <f t="shared" si="468"/>
        <v>Old</v>
      </c>
      <c r="G14994" t="str">
        <f t="shared" si="469"/>
        <v>Existing</v>
      </c>
    </row>
    <row r="14995" spans="1:7" ht="19" x14ac:dyDescent="0.25">
      <c r="A14995" s="7">
        <v>2014</v>
      </c>
      <c r="B14995" s="7" t="s">
        <v>1881</v>
      </c>
      <c r="C14995" s="7" t="s">
        <v>8</v>
      </c>
      <c r="D14995" s="24">
        <v>624817.56999999995</v>
      </c>
      <c r="E14995">
        <f>INDEX('B. Store opening dates'!$B$5:$B$2448,MATCH('A. Sales by store'!B14995,'B. Store opening dates'!$A$5:$A$2448,0))</f>
        <v>2013</v>
      </c>
      <c r="F14995" t="str">
        <f t="shared" si="468"/>
        <v>Old</v>
      </c>
      <c r="G14995" t="str">
        <f t="shared" si="469"/>
        <v>Existing</v>
      </c>
    </row>
    <row r="14996" spans="1:7" ht="19" x14ac:dyDescent="0.25">
      <c r="A14996" s="7">
        <v>2015</v>
      </c>
      <c r="B14996" s="7" t="s">
        <v>1882</v>
      </c>
      <c r="C14996" s="7" t="s">
        <v>5</v>
      </c>
      <c r="D14996" s="24">
        <v>613503.35</v>
      </c>
      <c r="E14996">
        <f>INDEX('B. Store opening dates'!$B$5:$B$2448,MATCH('A. Sales by store'!B14996,'B. Store opening dates'!$A$5:$A$2448,0))</f>
        <v>2013</v>
      </c>
      <c r="F14996" t="str">
        <f t="shared" si="468"/>
        <v>Old</v>
      </c>
      <c r="G14996" t="str">
        <f t="shared" si="469"/>
        <v>Existing</v>
      </c>
    </row>
    <row r="14997" spans="1:7" ht="19" x14ac:dyDescent="0.25">
      <c r="A14997" s="7">
        <v>2014</v>
      </c>
      <c r="B14997" s="7" t="s">
        <v>1882</v>
      </c>
      <c r="C14997" s="7" t="s">
        <v>5</v>
      </c>
      <c r="D14997" s="24">
        <v>679627.37</v>
      </c>
      <c r="E14997">
        <f>INDEX('B. Store opening dates'!$B$5:$B$2448,MATCH('A. Sales by store'!B14997,'B. Store opening dates'!$A$5:$A$2448,0))</f>
        <v>2013</v>
      </c>
      <c r="F14997" t="str">
        <f t="shared" si="468"/>
        <v>Old</v>
      </c>
      <c r="G14997" t="str">
        <f t="shared" si="469"/>
        <v>Existing</v>
      </c>
    </row>
    <row r="14998" spans="1:7" ht="19" x14ac:dyDescent="0.25">
      <c r="A14998" s="7">
        <v>2015</v>
      </c>
      <c r="B14998" s="7" t="s">
        <v>1882</v>
      </c>
      <c r="C14998" s="7" t="s">
        <v>6</v>
      </c>
      <c r="D14998" s="24">
        <v>217698.6</v>
      </c>
      <c r="E14998">
        <f>INDEX('B. Store opening dates'!$B$5:$B$2448,MATCH('A. Sales by store'!B14998,'B. Store opening dates'!$A$5:$A$2448,0))</f>
        <v>2013</v>
      </c>
      <c r="F14998" t="str">
        <f t="shared" si="468"/>
        <v>Old</v>
      </c>
      <c r="G14998" t="str">
        <f t="shared" si="469"/>
        <v>Existing</v>
      </c>
    </row>
    <row r="14999" spans="1:7" ht="19" x14ac:dyDescent="0.25">
      <c r="A14999" s="7">
        <v>2014</v>
      </c>
      <c r="B14999" s="7" t="s">
        <v>1882</v>
      </c>
      <c r="C14999" s="7" t="s">
        <v>6</v>
      </c>
      <c r="D14999" s="24">
        <v>152131.18</v>
      </c>
      <c r="E14999">
        <f>INDEX('B. Store opening dates'!$B$5:$B$2448,MATCH('A. Sales by store'!B14999,'B. Store opening dates'!$A$5:$A$2448,0))</f>
        <v>2013</v>
      </c>
      <c r="F14999" t="str">
        <f t="shared" si="468"/>
        <v>Old</v>
      </c>
      <c r="G14999" t="str">
        <f t="shared" si="469"/>
        <v>Existing</v>
      </c>
    </row>
    <row r="15000" spans="1:7" ht="19" x14ac:dyDescent="0.25">
      <c r="A15000" s="7">
        <v>2015</v>
      </c>
      <c r="B15000" s="7" t="s">
        <v>1882</v>
      </c>
      <c r="C15000" s="7" t="s">
        <v>7</v>
      </c>
      <c r="D15000" s="24">
        <v>193767.39</v>
      </c>
      <c r="E15000">
        <f>INDEX('B. Store opening dates'!$B$5:$B$2448,MATCH('A. Sales by store'!B15000,'B. Store opening dates'!$A$5:$A$2448,0))</f>
        <v>2013</v>
      </c>
      <c r="F15000" t="str">
        <f t="shared" si="468"/>
        <v>Old</v>
      </c>
      <c r="G15000" t="str">
        <f t="shared" si="469"/>
        <v>Existing</v>
      </c>
    </row>
    <row r="15001" spans="1:7" ht="19" x14ac:dyDescent="0.25">
      <c r="A15001" s="7">
        <v>2014</v>
      </c>
      <c r="B15001" s="7" t="s">
        <v>1882</v>
      </c>
      <c r="C15001" s="7" t="s">
        <v>7</v>
      </c>
      <c r="D15001" s="24">
        <v>202687.04</v>
      </c>
      <c r="E15001">
        <f>INDEX('B. Store opening dates'!$B$5:$B$2448,MATCH('A. Sales by store'!B15001,'B. Store opening dates'!$A$5:$A$2448,0))</f>
        <v>2013</v>
      </c>
      <c r="F15001" t="str">
        <f t="shared" si="468"/>
        <v>Old</v>
      </c>
      <c r="G15001" t="str">
        <f t="shared" si="469"/>
        <v>Existing</v>
      </c>
    </row>
    <row r="15002" spans="1:7" ht="19" x14ac:dyDescent="0.25">
      <c r="A15002" s="7">
        <v>2015</v>
      </c>
      <c r="B15002" s="7" t="s">
        <v>1882</v>
      </c>
      <c r="C15002" s="7" t="s">
        <v>8</v>
      </c>
      <c r="D15002" s="24">
        <v>471171.43</v>
      </c>
      <c r="E15002">
        <f>INDEX('B. Store opening dates'!$B$5:$B$2448,MATCH('A. Sales by store'!B15002,'B. Store opening dates'!$A$5:$A$2448,0))</f>
        <v>2013</v>
      </c>
      <c r="F15002" t="str">
        <f t="shared" si="468"/>
        <v>Old</v>
      </c>
      <c r="G15002" t="str">
        <f t="shared" si="469"/>
        <v>Existing</v>
      </c>
    </row>
    <row r="15003" spans="1:7" ht="19" x14ac:dyDescent="0.25">
      <c r="A15003" s="7">
        <v>2014</v>
      </c>
      <c r="B15003" s="7" t="s">
        <v>1882</v>
      </c>
      <c r="C15003" s="7" t="s">
        <v>8</v>
      </c>
      <c r="D15003" s="24">
        <v>491334.07</v>
      </c>
      <c r="E15003">
        <f>INDEX('B. Store opening dates'!$B$5:$B$2448,MATCH('A. Sales by store'!B15003,'B. Store opening dates'!$A$5:$A$2448,0))</f>
        <v>2013</v>
      </c>
      <c r="F15003" t="str">
        <f t="shared" si="468"/>
        <v>Old</v>
      </c>
      <c r="G15003" t="str">
        <f t="shared" si="469"/>
        <v>Existing</v>
      </c>
    </row>
    <row r="15004" spans="1:7" ht="19" x14ac:dyDescent="0.25">
      <c r="A15004" s="7">
        <v>2015</v>
      </c>
      <c r="B15004" s="7" t="s">
        <v>1883</v>
      </c>
      <c r="C15004" s="7" t="s">
        <v>5</v>
      </c>
      <c r="D15004" s="24">
        <v>716534.42</v>
      </c>
      <c r="E15004">
        <f>INDEX('B. Store opening dates'!$B$5:$B$2448,MATCH('A. Sales by store'!B15004,'B. Store opening dates'!$A$5:$A$2448,0))</f>
        <v>2013</v>
      </c>
      <c r="F15004" t="str">
        <f t="shared" si="468"/>
        <v>Old</v>
      </c>
      <c r="G15004" t="str">
        <f t="shared" si="469"/>
        <v>Existing</v>
      </c>
    </row>
    <row r="15005" spans="1:7" ht="19" x14ac:dyDescent="0.25">
      <c r="A15005" s="7">
        <v>2014</v>
      </c>
      <c r="B15005" s="7" t="s">
        <v>1883</v>
      </c>
      <c r="C15005" s="7" t="s">
        <v>5</v>
      </c>
      <c r="D15005" s="24">
        <v>783998.4</v>
      </c>
      <c r="E15005">
        <f>INDEX('B. Store opening dates'!$B$5:$B$2448,MATCH('A. Sales by store'!B15005,'B. Store opening dates'!$A$5:$A$2448,0))</f>
        <v>2013</v>
      </c>
      <c r="F15005" t="str">
        <f t="shared" si="468"/>
        <v>Old</v>
      </c>
      <c r="G15005" t="str">
        <f t="shared" si="469"/>
        <v>Existing</v>
      </c>
    </row>
    <row r="15006" spans="1:7" ht="19" x14ac:dyDescent="0.25">
      <c r="A15006" s="7">
        <v>2015</v>
      </c>
      <c r="B15006" s="7" t="s">
        <v>1883</v>
      </c>
      <c r="C15006" s="7" t="s">
        <v>6</v>
      </c>
      <c r="D15006" s="24">
        <v>538235.72</v>
      </c>
      <c r="E15006">
        <f>INDEX('B. Store opening dates'!$B$5:$B$2448,MATCH('A. Sales by store'!B15006,'B. Store opening dates'!$A$5:$A$2448,0))</f>
        <v>2013</v>
      </c>
      <c r="F15006" t="str">
        <f t="shared" si="468"/>
        <v>Old</v>
      </c>
      <c r="G15006" t="str">
        <f t="shared" si="469"/>
        <v>Existing</v>
      </c>
    </row>
    <row r="15007" spans="1:7" ht="19" x14ac:dyDescent="0.25">
      <c r="A15007" s="7">
        <v>2014</v>
      </c>
      <c r="B15007" s="7" t="s">
        <v>1883</v>
      </c>
      <c r="C15007" s="7" t="s">
        <v>6</v>
      </c>
      <c r="D15007" s="24">
        <v>393507.02</v>
      </c>
      <c r="E15007">
        <f>INDEX('B. Store opening dates'!$B$5:$B$2448,MATCH('A. Sales by store'!B15007,'B. Store opening dates'!$A$5:$A$2448,0))</f>
        <v>2013</v>
      </c>
      <c r="F15007" t="str">
        <f t="shared" si="468"/>
        <v>Old</v>
      </c>
      <c r="G15007" t="str">
        <f t="shared" si="469"/>
        <v>Existing</v>
      </c>
    </row>
    <row r="15008" spans="1:7" ht="19" x14ac:dyDescent="0.25">
      <c r="A15008" s="7">
        <v>2015</v>
      </c>
      <c r="B15008" s="7" t="s">
        <v>1883</v>
      </c>
      <c r="C15008" s="7" t="s">
        <v>7</v>
      </c>
      <c r="D15008" s="24">
        <v>125992.35</v>
      </c>
      <c r="E15008">
        <f>INDEX('B. Store opening dates'!$B$5:$B$2448,MATCH('A. Sales by store'!B15008,'B. Store opening dates'!$A$5:$A$2448,0))</f>
        <v>2013</v>
      </c>
      <c r="F15008" t="str">
        <f t="shared" si="468"/>
        <v>Old</v>
      </c>
      <c r="G15008" t="str">
        <f t="shared" si="469"/>
        <v>Existing</v>
      </c>
    </row>
    <row r="15009" spans="1:7" ht="19" x14ac:dyDescent="0.25">
      <c r="A15009" s="7">
        <v>2014</v>
      </c>
      <c r="B15009" s="7" t="s">
        <v>1883</v>
      </c>
      <c r="C15009" s="7" t="s">
        <v>7</v>
      </c>
      <c r="D15009" s="24">
        <v>132656.4</v>
      </c>
      <c r="E15009">
        <f>INDEX('B. Store opening dates'!$B$5:$B$2448,MATCH('A. Sales by store'!B15009,'B. Store opening dates'!$A$5:$A$2448,0))</f>
        <v>2013</v>
      </c>
      <c r="F15009" t="str">
        <f t="shared" si="468"/>
        <v>Old</v>
      </c>
      <c r="G15009" t="str">
        <f t="shared" si="469"/>
        <v>Existing</v>
      </c>
    </row>
    <row r="15010" spans="1:7" ht="19" x14ac:dyDescent="0.25">
      <c r="A15010" s="7">
        <v>2015</v>
      </c>
      <c r="B15010" s="7" t="s">
        <v>1883</v>
      </c>
      <c r="C15010" s="7" t="s">
        <v>8</v>
      </c>
      <c r="D15010" s="24">
        <v>420199.66</v>
      </c>
      <c r="E15010">
        <f>INDEX('B. Store opening dates'!$B$5:$B$2448,MATCH('A. Sales by store'!B15010,'B. Store opening dates'!$A$5:$A$2448,0))</f>
        <v>2013</v>
      </c>
      <c r="F15010" t="str">
        <f t="shared" si="468"/>
        <v>Old</v>
      </c>
      <c r="G15010" t="str">
        <f t="shared" si="469"/>
        <v>Existing</v>
      </c>
    </row>
    <row r="15011" spans="1:7" ht="19" x14ac:dyDescent="0.25">
      <c r="A15011" s="7">
        <v>2014</v>
      </c>
      <c r="B15011" s="7" t="s">
        <v>1883</v>
      </c>
      <c r="C15011" s="7" t="s">
        <v>8</v>
      </c>
      <c r="D15011" s="24">
        <v>436195.84000000003</v>
      </c>
      <c r="E15011">
        <f>INDEX('B. Store opening dates'!$B$5:$B$2448,MATCH('A. Sales by store'!B15011,'B. Store opening dates'!$A$5:$A$2448,0))</f>
        <v>2013</v>
      </c>
      <c r="F15011" t="str">
        <f t="shared" si="468"/>
        <v>Old</v>
      </c>
      <c r="G15011" t="str">
        <f t="shared" si="469"/>
        <v>Existing</v>
      </c>
    </row>
    <row r="15012" spans="1:7" ht="19" x14ac:dyDescent="0.25">
      <c r="A15012" s="7">
        <v>2015</v>
      </c>
      <c r="B15012" s="7" t="s">
        <v>1884</v>
      </c>
      <c r="C15012" s="7" t="s">
        <v>5</v>
      </c>
      <c r="D15012" s="24">
        <v>844603.8</v>
      </c>
      <c r="E15012">
        <f>INDEX('B. Store opening dates'!$B$5:$B$2448,MATCH('A. Sales by store'!B15012,'B. Store opening dates'!$A$5:$A$2448,0))</f>
        <v>2013</v>
      </c>
      <c r="F15012" t="str">
        <f t="shared" si="468"/>
        <v>Old</v>
      </c>
      <c r="G15012" t="str">
        <f t="shared" si="469"/>
        <v>Existing</v>
      </c>
    </row>
    <row r="15013" spans="1:7" ht="19" x14ac:dyDescent="0.25">
      <c r="A15013" s="7">
        <v>2014</v>
      </c>
      <c r="B15013" s="7" t="s">
        <v>1884</v>
      </c>
      <c r="C15013" s="7" t="s">
        <v>5</v>
      </c>
      <c r="D15013" s="24">
        <v>931837.51</v>
      </c>
      <c r="E15013">
        <f>INDEX('B. Store opening dates'!$B$5:$B$2448,MATCH('A. Sales by store'!B15013,'B. Store opening dates'!$A$5:$A$2448,0))</f>
        <v>2013</v>
      </c>
      <c r="F15013" t="str">
        <f t="shared" si="468"/>
        <v>Old</v>
      </c>
      <c r="G15013" t="str">
        <f t="shared" si="469"/>
        <v>Existing</v>
      </c>
    </row>
    <row r="15014" spans="1:7" ht="19" x14ac:dyDescent="0.25">
      <c r="A15014" s="7">
        <v>2015</v>
      </c>
      <c r="B15014" s="7" t="s">
        <v>1884</v>
      </c>
      <c r="C15014" s="7" t="s">
        <v>6</v>
      </c>
      <c r="D15014" s="24">
        <v>258370.39</v>
      </c>
      <c r="E15014">
        <f>INDEX('B. Store opening dates'!$B$5:$B$2448,MATCH('A. Sales by store'!B15014,'B. Store opening dates'!$A$5:$A$2448,0))</f>
        <v>2013</v>
      </c>
      <c r="F15014" t="str">
        <f t="shared" si="468"/>
        <v>Old</v>
      </c>
      <c r="G15014" t="str">
        <f t="shared" si="469"/>
        <v>Existing</v>
      </c>
    </row>
    <row r="15015" spans="1:7" ht="19" x14ac:dyDescent="0.25">
      <c r="A15015" s="7">
        <v>2014</v>
      </c>
      <c r="B15015" s="7" t="s">
        <v>1884</v>
      </c>
      <c r="C15015" s="7" t="s">
        <v>6</v>
      </c>
      <c r="D15015" s="24">
        <v>183410.79</v>
      </c>
      <c r="E15015">
        <f>INDEX('B. Store opening dates'!$B$5:$B$2448,MATCH('A. Sales by store'!B15015,'B. Store opening dates'!$A$5:$A$2448,0))</f>
        <v>2013</v>
      </c>
      <c r="F15015" t="str">
        <f t="shared" si="468"/>
        <v>Old</v>
      </c>
      <c r="G15015" t="str">
        <f t="shared" si="469"/>
        <v>Existing</v>
      </c>
    </row>
    <row r="15016" spans="1:7" ht="19" x14ac:dyDescent="0.25">
      <c r="A15016" s="7">
        <v>2015</v>
      </c>
      <c r="B15016" s="7" t="s">
        <v>1884</v>
      </c>
      <c r="C15016" s="7" t="s">
        <v>7</v>
      </c>
      <c r="D15016" s="24">
        <v>60920.05</v>
      </c>
      <c r="E15016">
        <f>INDEX('B. Store opening dates'!$B$5:$B$2448,MATCH('A. Sales by store'!B15016,'B. Store opening dates'!$A$5:$A$2448,0))</f>
        <v>2013</v>
      </c>
      <c r="F15016" t="str">
        <f t="shared" si="468"/>
        <v>Old</v>
      </c>
      <c r="G15016" t="str">
        <f t="shared" si="469"/>
        <v>Existing</v>
      </c>
    </row>
    <row r="15017" spans="1:7" ht="19" x14ac:dyDescent="0.25">
      <c r="A15017" s="7">
        <v>2014</v>
      </c>
      <c r="B15017" s="7" t="s">
        <v>1884</v>
      </c>
      <c r="C15017" s="7" t="s">
        <v>7</v>
      </c>
      <c r="D15017" s="24">
        <v>64712.76</v>
      </c>
      <c r="E15017">
        <f>INDEX('B. Store opening dates'!$B$5:$B$2448,MATCH('A. Sales by store'!B15017,'B. Store opening dates'!$A$5:$A$2448,0))</f>
        <v>2013</v>
      </c>
      <c r="F15017" t="str">
        <f t="shared" si="468"/>
        <v>Old</v>
      </c>
      <c r="G15017" t="str">
        <f t="shared" si="469"/>
        <v>Existing</v>
      </c>
    </row>
    <row r="15018" spans="1:7" ht="19" x14ac:dyDescent="0.25">
      <c r="A15018" s="7">
        <v>2015</v>
      </c>
      <c r="B15018" s="7" t="s">
        <v>1884</v>
      </c>
      <c r="C15018" s="7" t="s">
        <v>8</v>
      </c>
      <c r="D15018" s="24">
        <v>500130.76</v>
      </c>
      <c r="E15018">
        <f>INDEX('B. Store opening dates'!$B$5:$B$2448,MATCH('A. Sales by store'!B15018,'B. Store opening dates'!$A$5:$A$2448,0))</f>
        <v>2013</v>
      </c>
      <c r="F15018" t="str">
        <f t="shared" si="468"/>
        <v>Old</v>
      </c>
      <c r="G15018" t="str">
        <f t="shared" si="469"/>
        <v>Existing</v>
      </c>
    </row>
    <row r="15019" spans="1:7" ht="19" x14ac:dyDescent="0.25">
      <c r="A15019" s="7">
        <v>2014</v>
      </c>
      <c r="B15019" s="7" t="s">
        <v>1884</v>
      </c>
      <c r="C15019" s="7" t="s">
        <v>8</v>
      </c>
      <c r="D15019" s="24">
        <v>523196.15999999997</v>
      </c>
      <c r="E15019">
        <f>INDEX('B. Store opening dates'!$B$5:$B$2448,MATCH('A. Sales by store'!B15019,'B. Store opening dates'!$A$5:$A$2448,0))</f>
        <v>2013</v>
      </c>
      <c r="F15019" t="str">
        <f t="shared" si="468"/>
        <v>Old</v>
      </c>
      <c r="G15019" t="str">
        <f t="shared" si="469"/>
        <v>Existing</v>
      </c>
    </row>
    <row r="15020" spans="1:7" ht="19" x14ac:dyDescent="0.25">
      <c r="A15020" s="7">
        <v>2015</v>
      </c>
      <c r="B15020" s="7" t="s">
        <v>1885</v>
      </c>
      <c r="C15020" s="7" t="s">
        <v>5</v>
      </c>
      <c r="D15020" s="24">
        <v>601649.43000000005</v>
      </c>
      <c r="E15020">
        <f>INDEX('B. Store opening dates'!$B$5:$B$2448,MATCH('A. Sales by store'!B15020,'B. Store opening dates'!$A$5:$A$2448,0))</f>
        <v>2013</v>
      </c>
      <c r="F15020" t="str">
        <f t="shared" si="468"/>
        <v>Old</v>
      </c>
      <c r="G15020" t="str">
        <f t="shared" si="469"/>
        <v>Existing</v>
      </c>
    </row>
    <row r="15021" spans="1:7" ht="19" x14ac:dyDescent="0.25">
      <c r="A15021" s="7">
        <v>2014</v>
      </c>
      <c r="B15021" s="7" t="s">
        <v>1885</v>
      </c>
      <c r="C15021" s="7" t="s">
        <v>5</v>
      </c>
      <c r="D15021" s="24">
        <v>655066.17000000004</v>
      </c>
      <c r="E15021">
        <f>INDEX('B. Store opening dates'!$B$5:$B$2448,MATCH('A. Sales by store'!B15021,'B. Store opening dates'!$A$5:$A$2448,0))</f>
        <v>2013</v>
      </c>
      <c r="F15021" t="str">
        <f t="shared" si="468"/>
        <v>Old</v>
      </c>
      <c r="G15021" t="str">
        <f t="shared" si="469"/>
        <v>Existing</v>
      </c>
    </row>
    <row r="15022" spans="1:7" ht="19" x14ac:dyDescent="0.25">
      <c r="A15022" s="7">
        <v>2015</v>
      </c>
      <c r="B15022" s="7" t="s">
        <v>1885</v>
      </c>
      <c r="C15022" s="7" t="s">
        <v>6</v>
      </c>
      <c r="D15022" s="24">
        <v>593004.57999999996</v>
      </c>
      <c r="E15022">
        <f>INDEX('B. Store opening dates'!$B$5:$B$2448,MATCH('A. Sales by store'!B15022,'B. Store opening dates'!$A$5:$A$2448,0))</f>
        <v>2013</v>
      </c>
      <c r="F15022" t="str">
        <f t="shared" si="468"/>
        <v>Old</v>
      </c>
      <c r="G15022" t="str">
        <f t="shared" si="469"/>
        <v>Existing</v>
      </c>
    </row>
    <row r="15023" spans="1:7" ht="19" x14ac:dyDescent="0.25">
      <c r="A15023" s="7">
        <v>2014</v>
      </c>
      <c r="B15023" s="7" t="s">
        <v>1885</v>
      </c>
      <c r="C15023" s="7" t="s">
        <v>6</v>
      </c>
      <c r="D15023" s="24">
        <v>414070.57</v>
      </c>
      <c r="E15023">
        <f>INDEX('B. Store opening dates'!$B$5:$B$2448,MATCH('A. Sales by store'!B15023,'B. Store opening dates'!$A$5:$A$2448,0))</f>
        <v>2013</v>
      </c>
      <c r="F15023" t="str">
        <f t="shared" si="468"/>
        <v>Old</v>
      </c>
      <c r="G15023" t="str">
        <f t="shared" si="469"/>
        <v>Existing</v>
      </c>
    </row>
    <row r="15024" spans="1:7" ht="19" x14ac:dyDescent="0.25">
      <c r="A15024" s="7">
        <v>2015</v>
      </c>
      <c r="B15024" s="7" t="s">
        <v>1885</v>
      </c>
      <c r="C15024" s="7" t="s">
        <v>7</v>
      </c>
      <c r="D15024" s="24">
        <v>144166.24</v>
      </c>
      <c r="E15024">
        <f>INDEX('B. Store opening dates'!$B$5:$B$2448,MATCH('A. Sales by store'!B15024,'B. Store opening dates'!$A$5:$A$2448,0))</f>
        <v>2013</v>
      </c>
      <c r="F15024" t="str">
        <f t="shared" si="468"/>
        <v>Old</v>
      </c>
      <c r="G15024" t="str">
        <f t="shared" si="469"/>
        <v>Existing</v>
      </c>
    </row>
    <row r="15025" spans="1:7" ht="19" x14ac:dyDescent="0.25">
      <c r="A15025" s="7">
        <v>2014</v>
      </c>
      <c r="B15025" s="7" t="s">
        <v>1885</v>
      </c>
      <c r="C15025" s="7" t="s">
        <v>7</v>
      </c>
      <c r="D15025" s="24">
        <v>152728.49</v>
      </c>
      <c r="E15025">
        <f>INDEX('B. Store opening dates'!$B$5:$B$2448,MATCH('A. Sales by store'!B15025,'B. Store opening dates'!$A$5:$A$2448,0))</f>
        <v>2013</v>
      </c>
      <c r="F15025" t="str">
        <f t="shared" si="468"/>
        <v>Old</v>
      </c>
      <c r="G15025" t="str">
        <f t="shared" si="469"/>
        <v>Existing</v>
      </c>
    </row>
    <row r="15026" spans="1:7" ht="19" x14ac:dyDescent="0.25">
      <c r="A15026" s="7">
        <v>2015</v>
      </c>
      <c r="B15026" s="7" t="s">
        <v>1885</v>
      </c>
      <c r="C15026" s="7" t="s">
        <v>8</v>
      </c>
      <c r="D15026" s="24">
        <v>401060.29</v>
      </c>
      <c r="E15026">
        <f>INDEX('B. Store opening dates'!$B$5:$B$2448,MATCH('A. Sales by store'!B15026,'B. Store opening dates'!$A$5:$A$2448,0))</f>
        <v>2013</v>
      </c>
      <c r="F15026" t="str">
        <f t="shared" si="468"/>
        <v>Old</v>
      </c>
      <c r="G15026" t="str">
        <f t="shared" si="469"/>
        <v>Existing</v>
      </c>
    </row>
    <row r="15027" spans="1:7" ht="19" x14ac:dyDescent="0.25">
      <c r="A15027" s="7">
        <v>2014</v>
      </c>
      <c r="B15027" s="7" t="s">
        <v>1885</v>
      </c>
      <c r="C15027" s="7" t="s">
        <v>8</v>
      </c>
      <c r="D15027" s="24">
        <v>418105.55</v>
      </c>
      <c r="E15027">
        <f>INDEX('B. Store opening dates'!$B$5:$B$2448,MATCH('A. Sales by store'!B15027,'B. Store opening dates'!$A$5:$A$2448,0))</f>
        <v>2013</v>
      </c>
      <c r="F15027" t="str">
        <f t="shared" si="468"/>
        <v>Old</v>
      </c>
      <c r="G15027" t="str">
        <f t="shared" si="469"/>
        <v>Existing</v>
      </c>
    </row>
    <row r="15028" spans="1:7" ht="19" x14ac:dyDescent="0.25">
      <c r="A15028" s="7">
        <v>2015</v>
      </c>
      <c r="B15028" s="7" t="s">
        <v>1886</v>
      </c>
      <c r="C15028" s="7" t="s">
        <v>5</v>
      </c>
      <c r="D15028" s="24">
        <v>530140.24</v>
      </c>
      <c r="E15028">
        <f>INDEX('B. Store opening dates'!$B$5:$B$2448,MATCH('A. Sales by store'!B15028,'B. Store opening dates'!$A$5:$A$2448,0))</f>
        <v>2013</v>
      </c>
      <c r="F15028" t="str">
        <f t="shared" si="468"/>
        <v>Old</v>
      </c>
      <c r="G15028" t="str">
        <f t="shared" si="469"/>
        <v>Existing</v>
      </c>
    </row>
    <row r="15029" spans="1:7" ht="19" x14ac:dyDescent="0.25">
      <c r="A15029" s="7">
        <v>2014</v>
      </c>
      <c r="B15029" s="7" t="s">
        <v>1886</v>
      </c>
      <c r="C15029" s="7" t="s">
        <v>5</v>
      </c>
      <c r="D15029" s="24">
        <v>577439.38</v>
      </c>
      <c r="E15029">
        <f>INDEX('B. Store opening dates'!$B$5:$B$2448,MATCH('A. Sales by store'!B15029,'B. Store opening dates'!$A$5:$A$2448,0))</f>
        <v>2013</v>
      </c>
      <c r="F15029" t="str">
        <f t="shared" si="468"/>
        <v>Old</v>
      </c>
      <c r="G15029" t="str">
        <f t="shared" si="469"/>
        <v>Existing</v>
      </c>
    </row>
    <row r="15030" spans="1:7" ht="19" x14ac:dyDescent="0.25">
      <c r="A15030" s="7">
        <v>2015</v>
      </c>
      <c r="B15030" s="7" t="s">
        <v>1886</v>
      </c>
      <c r="C15030" s="7" t="s">
        <v>6</v>
      </c>
      <c r="D15030" s="24">
        <v>525151.34</v>
      </c>
      <c r="E15030">
        <f>INDEX('B. Store opening dates'!$B$5:$B$2448,MATCH('A. Sales by store'!B15030,'B. Store opening dates'!$A$5:$A$2448,0))</f>
        <v>2013</v>
      </c>
      <c r="F15030" t="str">
        <f t="shared" si="468"/>
        <v>Old</v>
      </c>
      <c r="G15030" t="str">
        <f t="shared" si="469"/>
        <v>Existing</v>
      </c>
    </row>
    <row r="15031" spans="1:7" ht="19" x14ac:dyDescent="0.25">
      <c r="A15031" s="7">
        <v>2014</v>
      </c>
      <c r="B15031" s="7" t="s">
        <v>1886</v>
      </c>
      <c r="C15031" s="7" t="s">
        <v>6</v>
      </c>
      <c r="D15031" s="24">
        <v>385608.03</v>
      </c>
      <c r="E15031">
        <f>INDEX('B. Store opening dates'!$B$5:$B$2448,MATCH('A. Sales by store'!B15031,'B. Store opening dates'!$A$5:$A$2448,0))</f>
        <v>2013</v>
      </c>
      <c r="F15031" t="str">
        <f t="shared" si="468"/>
        <v>Old</v>
      </c>
      <c r="G15031" t="str">
        <f t="shared" si="469"/>
        <v>Existing</v>
      </c>
    </row>
    <row r="15032" spans="1:7" ht="19" x14ac:dyDescent="0.25">
      <c r="A15032" s="7">
        <v>2015</v>
      </c>
      <c r="B15032" s="7" t="s">
        <v>1886</v>
      </c>
      <c r="C15032" s="7" t="s">
        <v>7</v>
      </c>
      <c r="D15032" s="24">
        <v>118138.91</v>
      </c>
      <c r="E15032">
        <f>INDEX('B. Store opening dates'!$B$5:$B$2448,MATCH('A. Sales by store'!B15032,'B. Store opening dates'!$A$5:$A$2448,0))</f>
        <v>2013</v>
      </c>
      <c r="F15032" t="str">
        <f t="shared" si="468"/>
        <v>Old</v>
      </c>
      <c r="G15032" t="str">
        <f t="shared" si="469"/>
        <v>Existing</v>
      </c>
    </row>
    <row r="15033" spans="1:7" ht="19" x14ac:dyDescent="0.25">
      <c r="A15033" s="7">
        <v>2014</v>
      </c>
      <c r="B15033" s="7" t="s">
        <v>1886</v>
      </c>
      <c r="C15033" s="7" t="s">
        <v>7</v>
      </c>
      <c r="D15033" s="24">
        <v>125675.86</v>
      </c>
      <c r="E15033">
        <f>INDEX('B. Store opening dates'!$B$5:$B$2448,MATCH('A. Sales by store'!B15033,'B. Store opening dates'!$A$5:$A$2448,0))</f>
        <v>2013</v>
      </c>
      <c r="F15033" t="str">
        <f t="shared" si="468"/>
        <v>Old</v>
      </c>
      <c r="G15033" t="str">
        <f t="shared" si="469"/>
        <v>Existing</v>
      </c>
    </row>
    <row r="15034" spans="1:7" ht="19" x14ac:dyDescent="0.25">
      <c r="A15034" s="7">
        <v>2015</v>
      </c>
      <c r="B15034" s="7" t="s">
        <v>1886</v>
      </c>
      <c r="C15034" s="7" t="s">
        <v>8</v>
      </c>
      <c r="D15034" s="24">
        <v>693926.63</v>
      </c>
      <c r="E15034">
        <f>INDEX('B. Store opening dates'!$B$5:$B$2448,MATCH('A. Sales by store'!B15034,'B. Store opening dates'!$A$5:$A$2448,0))</f>
        <v>2013</v>
      </c>
      <c r="F15034" t="str">
        <f t="shared" si="468"/>
        <v>Old</v>
      </c>
      <c r="G15034" t="str">
        <f t="shared" si="469"/>
        <v>Existing</v>
      </c>
    </row>
    <row r="15035" spans="1:7" ht="19" x14ac:dyDescent="0.25">
      <c r="A15035" s="7">
        <v>2014</v>
      </c>
      <c r="B15035" s="7" t="s">
        <v>1886</v>
      </c>
      <c r="C15035" s="7" t="s">
        <v>8</v>
      </c>
      <c r="D15035" s="24">
        <v>723127.54</v>
      </c>
      <c r="E15035">
        <f>INDEX('B. Store opening dates'!$B$5:$B$2448,MATCH('A. Sales by store'!B15035,'B. Store opening dates'!$A$5:$A$2448,0))</f>
        <v>2013</v>
      </c>
      <c r="F15035" t="str">
        <f t="shared" si="468"/>
        <v>Old</v>
      </c>
      <c r="G15035" t="str">
        <f t="shared" si="469"/>
        <v>Existing</v>
      </c>
    </row>
    <row r="15036" spans="1:7" ht="19" x14ac:dyDescent="0.25">
      <c r="A15036" s="7">
        <v>2015</v>
      </c>
      <c r="B15036" s="7" t="s">
        <v>1887</v>
      </c>
      <c r="C15036" s="7" t="s">
        <v>5</v>
      </c>
      <c r="D15036" s="24">
        <v>915127.94</v>
      </c>
      <c r="E15036">
        <f>INDEX('B. Store opening dates'!$B$5:$B$2448,MATCH('A. Sales by store'!B15036,'B. Store opening dates'!$A$5:$A$2448,0))</f>
        <v>2013</v>
      </c>
      <c r="F15036" t="str">
        <f t="shared" si="468"/>
        <v>Old</v>
      </c>
      <c r="G15036" t="str">
        <f t="shared" si="469"/>
        <v>Existing</v>
      </c>
    </row>
    <row r="15037" spans="1:7" ht="19" x14ac:dyDescent="0.25">
      <c r="A15037" s="7">
        <v>2014</v>
      </c>
      <c r="B15037" s="7" t="s">
        <v>1887</v>
      </c>
      <c r="C15037" s="7" t="s">
        <v>5</v>
      </c>
      <c r="D15037" s="24">
        <v>1003545.7</v>
      </c>
      <c r="E15037">
        <f>INDEX('B. Store opening dates'!$B$5:$B$2448,MATCH('A. Sales by store'!B15037,'B. Store opening dates'!$A$5:$A$2448,0))</f>
        <v>2013</v>
      </c>
      <c r="F15037" t="str">
        <f t="shared" si="468"/>
        <v>Old</v>
      </c>
      <c r="G15037" t="str">
        <f t="shared" si="469"/>
        <v>Existing</v>
      </c>
    </row>
    <row r="15038" spans="1:7" ht="19" x14ac:dyDescent="0.25">
      <c r="A15038" s="7">
        <v>2015</v>
      </c>
      <c r="B15038" s="7" t="s">
        <v>1887</v>
      </c>
      <c r="C15038" s="7" t="s">
        <v>6</v>
      </c>
      <c r="D15038" s="24">
        <v>560685.89</v>
      </c>
      <c r="E15038">
        <f>INDEX('B. Store opening dates'!$B$5:$B$2448,MATCH('A. Sales by store'!B15038,'B. Store opening dates'!$A$5:$A$2448,0))</f>
        <v>2013</v>
      </c>
      <c r="F15038" t="str">
        <f t="shared" si="468"/>
        <v>Old</v>
      </c>
      <c r="G15038" t="str">
        <f t="shared" si="469"/>
        <v>Existing</v>
      </c>
    </row>
    <row r="15039" spans="1:7" ht="19" x14ac:dyDescent="0.25">
      <c r="A15039" s="7">
        <v>2014</v>
      </c>
      <c r="B15039" s="7" t="s">
        <v>1887</v>
      </c>
      <c r="C15039" s="7" t="s">
        <v>6</v>
      </c>
      <c r="D15039" s="24">
        <v>389292.69</v>
      </c>
      <c r="E15039">
        <f>INDEX('B. Store opening dates'!$B$5:$B$2448,MATCH('A. Sales by store'!B15039,'B. Store opening dates'!$A$5:$A$2448,0))</f>
        <v>2013</v>
      </c>
      <c r="F15039" t="str">
        <f t="shared" si="468"/>
        <v>Old</v>
      </c>
      <c r="G15039" t="str">
        <f t="shared" si="469"/>
        <v>Existing</v>
      </c>
    </row>
    <row r="15040" spans="1:7" ht="19" x14ac:dyDescent="0.25">
      <c r="A15040" s="7">
        <v>2015</v>
      </c>
      <c r="B15040" s="7" t="s">
        <v>1887</v>
      </c>
      <c r="C15040" s="7" t="s">
        <v>7</v>
      </c>
      <c r="D15040" s="24">
        <v>175491.45</v>
      </c>
      <c r="E15040">
        <f>INDEX('B. Store opening dates'!$B$5:$B$2448,MATCH('A. Sales by store'!B15040,'B. Store opening dates'!$A$5:$A$2448,0))</f>
        <v>2013</v>
      </c>
      <c r="F15040" t="str">
        <f t="shared" si="468"/>
        <v>Old</v>
      </c>
      <c r="G15040" t="str">
        <f t="shared" si="469"/>
        <v>Existing</v>
      </c>
    </row>
    <row r="15041" spans="1:7" ht="19" x14ac:dyDescent="0.25">
      <c r="A15041" s="7">
        <v>2014</v>
      </c>
      <c r="B15041" s="7" t="s">
        <v>1887</v>
      </c>
      <c r="C15041" s="7" t="s">
        <v>7</v>
      </c>
      <c r="D15041" s="24">
        <v>185921.96</v>
      </c>
      <c r="E15041">
        <f>INDEX('B. Store opening dates'!$B$5:$B$2448,MATCH('A. Sales by store'!B15041,'B. Store opening dates'!$A$5:$A$2448,0))</f>
        <v>2013</v>
      </c>
      <c r="F15041" t="str">
        <f t="shared" si="468"/>
        <v>Old</v>
      </c>
      <c r="G15041" t="str">
        <f t="shared" si="469"/>
        <v>Existing</v>
      </c>
    </row>
    <row r="15042" spans="1:7" ht="19" x14ac:dyDescent="0.25">
      <c r="A15042" s="7">
        <v>2015</v>
      </c>
      <c r="B15042" s="7" t="s">
        <v>1887</v>
      </c>
      <c r="C15042" s="7" t="s">
        <v>8</v>
      </c>
      <c r="D15042" s="24">
        <v>794785.69</v>
      </c>
      <c r="E15042">
        <f>INDEX('B. Store opening dates'!$B$5:$B$2448,MATCH('A. Sales by store'!B15042,'B. Store opening dates'!$A$5:$A$2448,0))</f>
        <v>2013</v>
      </c>
      <c r="F15042" t="str">
        <f t="shared" si="468"/>
        <v>Old</v>
      </c>
      <c r="G15042" t="str">
        <f t="shared" si="469"/>
        <v>Existing</v>
      </c>
    </row>
    <row r="15043" spans="1:7" ht="19" x14ac:dyDescent="0.25">
      <c r="A15043" s="7">
        <v>2014</v>
      </c>
      <c r="B15043" s="7" t="s">
        <v>1887</v>
      </c>
      <c r="C15043" s="7" t="s">
        <v>8</v>
      </c>
      <c r="D15043" s="24">
        <v>821740.75</v>
      </c>
      <c r="E15043">
        <f>INDEX('B. Store opening dates'!$B$5:$B$2448,MATCH('A. Sales by store'!B15043,'B. Store opening dates'!$A$5:$A$2448,0))</f>
        <v>2013</v>
      </c>
      <c r="F15043" t="str">
        <f t="shared" si="468"/>
        <v>Old</v>
      </c>
      <c r="G15043" t="str">
        <f t="shared" si="469"/>
        <v>Existing</v>
      </c>
    </row>
    <row r="15044" spans="1:7" ht="19" x14ac:dyDescent="0.25">
      <c r="A15044" s="7">
        <v>2015</v>
      </c>
      <c r="B15044" s="7" t="s">
        <v>1888</v>
      </c>
      <c r="C15044" s="7" t="s">
        <v>5</v>
      </c>
      <c r="D15044" s="24">
        <v>668546.46</v>
      </c>
      <c r="E15044">
        <f>INDEX('B. Store opening dates'!$B$5:$B$2448,MATCH('A. Sales by store'!B15044,'B. Store opening dates'!$A$5:$A$2448,0))</f>
        <v>2013</v>
      </c>
      <c r="F15044" t="str">
        <f t="shared" si="468"/>
        <v>Old</v>
      </c>
      <c r="G15044" t="str">
        <f t="shared" si="469"/>
        <v>Existing</v>
      </c>
    </row>
    <row r="15045" spans="1:7" ht="19" x14ac:dyDescent="0.25">
      <c r="A15045" s="7">
        <v>2014</v>
      </c>
      <c r="B15045" s="7" t="s">
        <v>1888</v>
      </c>
      <c r="C15045" s="7" t="s">
        <v>5</v>
      </c>
      <c r="D15045" s="24">
        <v>737720.95</v>
      </c>
      <c r="E15045">
        <f>INDEX('B. Store opening dates'!$B$5:$B$2448,MATCH('A. Sales by store'!B15045,'B. Store opening dates'!$A$5:$A$2448,0))</f>
        <v>2013</v>
      </c>
      <c r="F15045" t="str">
        <f t="shared" ref="F15045:F15108" si="470">IF(A15045 = 2015, IF(E15045&lt; 2015, "Old","New"),IF(E15045 &lt; 2014, "Old","New"))</f>
        <v>Old</v>
      </c>
      <c r="G15045" t="str">
        <f t="shared" ref="G15045:G15108" si="471">IF(A15045 = 2015, IF(E15045&lt; 2015, "Existing","New"),"Existing")</f>
        <v>Existing</v>
      </c>
    </row>
    <row r="15046" spans="1:7" ht="19" x14ac:dyDescent="0.25">
      <c r="A15046" s="7">
        <v>2015</v>
      </c>
      <c r="B15046" s="7" t="s">
        <v>1888</v>
      </c>
      <c r="C15046" s="7" t="s">
        <v>6</v>
      </c>
      <c r="D15046" s="24">
        <v>558451.59</v>
      </c>
      <c r="E15046">
        <f>INDEX('B. Store opening dates'!$B$5:$B$2448,MATCH('A. Sales by store'!B15046,'B. Store opening dates'!$A$5:$A$2448,0))</f>
        <v>2013</v>
      </c>
      <c r="F15046" t="str">
        <f t="shared" si="470"/>
        <v>Old</v>
      </c>
      <c r="G15046" t="str">
        <f t="shared" si="471"/>
        <v>Existing</v>
      </c>
    </row>
    <row r="15047" spans="1:7" ht="19" x14ac:dyDescent="0.25">
      <c r="A15047" s="7">
        <v>2014</v>
      </c>
      <c r="B15047" s="7" t="s">
        <v>1888</v>
      </c>
      <c r="C15047" s="7" t="s">
        <v>6</v>
      </c>
      <c r="D15047" s="24">
        <v>400462.21</v>
      </c>
      <c r="E15047">
        <f>INDEX('B. Store opening dates'!$B$5:$B$2448,MATCH('A. Sales by store'!B15047,'B. Store opening dates'!$A$5:$A$2448,0))</f>
        <v>2013</v>
      </c>
      <c r="F15047" t="str">
        <f t="shared" si="470"/>
        <v>Old</v>
      </c>
      <c r="G15047" t="str">
        <f t="shared" si="471"/>
        <v>Existing</v>
      </c>
    </row>
    <row r="15048" spans="1:7" ht="19" x14ac:dyDescent="0.25">
      <c r="A15048" s="7">
        <v>2015</v>
      </c>
      <c r="B15048" s="7" t="s">
        <v>1888</v>
      </c>
      <c r="C15048" s="7" t="s">
        <v>7</v>
      </c>
      <c r="D15048" s="24">
        <v>148838.15</v>
      </c>
      <c r="E15048">
        <f>INDEX('B. Store opening dates'!$B$5:$B$2448,MATCH('A. Sales by store'!B15048,'B. Store opening dates'!$A$5:$A$2448,0))</f>
        <v>2013</v>
      </c>
      <c r="F15048" t="str">
        <f t="shared" si="470"/>
        <v>Old</v>
      </c>
      <c r="G15048" t="str">
        <f t="shared" si="471"/>
        <v>Existing</v>
      </c>
    </row>
    <row r="15049" spans="1:7" ht="19" x14ac:dyDescent="0.25">
      <c r="A15049" s="7">
        <v>2014</v>
      </c>
      <c r="B15049" s="7" t="s">
        <v>1888</v>
      </c>
      <c r="C15049" s="7" t="s">
        <v>7</v>
      </c>
      <c r="D15049" s="24">
        <v>156798.67000000001</v>
      </c>
      <c r="E15049">
        <f>INDEX('B. Store opening dates'!$B$5:$B$2448,MATCH('A. Sales by store'!B15049,'B. Store opening dates'!$A$5:$A$2448,0))</f>
        <v>2013</v>
      </c>
      <c r="F15049" t="str">
        <f t="shared" si="470"/>
        <v>Old</v>
      </c>
      <c r="G15049" t="str">
        <f t="shared" si="471"/>
        <v>Existing</v>
      </c>
    </row>
    <row r="15050" spans="1:7" ht="19" x14ac:dyDescent="0.25">
      <c r="A15050" s="7">
        <v>2015</v>
      </c>
      <c r="B15050" s="7" t="s">
        <v>1888</v>
      </c>
      <c r="C15050" s="7" t="s">
        <v>8</v>
      </c>
      <c r="D15050" s="24">
        <v>757385.3</v>
      </c>
      <c r="E15050">
        <f>INDEX('B. Store opening dates'!$B$5:$B$2448,MATCH('A. Sales by store'!B15050,'B. Store opening dates'!$A$5:$A$2448,0))</f>
        <v>2013</v>
      </c>
      <c r="F15050" t="str">
        <f t="shared" si="470"/>
        <v>Old</v>
      </c>
      <c r="G15050" t="str">
        <f t="shared" si="471"/>
        <v>Existing</v>
      </c>
    </row>
    <row r="15051" spans="1:7" ht="19" x14ac:dyDescent="0.25">
      <c r="A15051" s="7">
        <v>2014</v>
      </c>
      <c r="B15051" s="7" t="s">
        <v>1888</v>
      </c>
      <c r="C15051" s="7" t="s">
        <v>8</v>
      </c>
      <c r="D15051" s="24">
        <v>783045.33</v>
      </c>
      <c r="E15051">
        <f>INDEX('B. Store opening dates'!$B$5:$B$2448,MATCH('A. Sales by store'!B15051,'B. Store opening dates'!$A$5:$A$2448,0))</f>
        <v>2013</v>
      </c>
      <c r="F15051" t="str">
        <f t="shared" si="470"/>
        <v>Old</v>
      </c>
      <c r="G15051" t="str">
        <f t="shared" si="471"/>
        <v>Existing</v>
      </c>
    </row>
    <row r="15052" spans="1:7" ht="19" x14ac:dyDescent="0.25">
      <c r="A15052" s="7">
        <v>2015</v>
      </c>
      <c r="B15052" s="7" t="s">
        <v>1889</v>
      </c>
      <c r="C15052" s="7" t="s">
        <v>5</v>
      </c>
      <c r="D15052" s="24">
        <v>747537.61</v>
      </c>
      <c r="E15052">
        <f>INDEX('B. Store opening dates'!$B$5:$B$2448,MATCH('A. Sales by store'!B15052,'B. Store opening dates'!$A$5:$A$2448,0))</f>
        <v>2013</v>
      </c>
      <c r="F15052" t="str">
        <f t="shared" si="470"/>
        <v>Old</v>
      </c>
      <c r="G15052" t="str">
        <f t="shared" si="471"/>
        <v>Existing</v>
      </c>
    </row>
    <row r="15053" spans="1:7" ht="19" x14ac:dyDescent="0.25">
      <c r="A15053" s="7">
        <v>2014</v>
      </c>
      <c r="B15053" s="7" t="s">
        <v>1889</v>
      </c>
      <c r="C15053" s="7" t="s">
        <v>5</v>
      </c>
      <c r="D15053" s="24">
        <v>826815.87</v>
      </c>
      <c r="E15053">
        <f>INDEX('B. Store opening dates'!$B$5:$B$2448,MATCH('A. Sales by store'!B15053,'B. Store opening dates'!$A$5:$A$2448,0))</f>
        <v>2013</v>
      </c>
      <c r="F15053" t="str">
        <f t="shared" si="470"/>
        <v>Old</v>
      </c>
      <c r="G15053" t="str">
        <f t="shared" si="471"/>
        <v>Existing</v>
      </c>
    </row>
    <row r="15054" spans="1:7" ht="19" x14ac:dyDescent="0.25">
      <c r="A15054" s="7">
        <v>2015</v>
      </c>
      <c r="B15054" s="7" t="s">
        <v>1889</v>
      </c>
      <c r="C15054" s="7" t="s">
        <v>6</v>
      </c>
      <c r="D15054" s="24">
        <v>515978.37</v>
      </c>
      <c r="E15054">
        <f>INDEX('B. Store opening dates'!$B$5:$B$2448,MATCH('A. Sales by store'!B15054,'B. Store opening dates'!$A$5:$A$2448,0))</f>
        <v>2013</v>
      </c>
      <c r="F15054" t="str">
        <f t="shared" si="470"/>
        <v>Old</v>
      </c>
      <c r="G15054" t="str">
        <f t="shared" si="471"/>
        <v>Existing</v>
      </c>
    </row>
    <row r="15055" spans="1:7" ht="19" x14ac:dyDescent="0.25">
      <c r="A15055" s="7">
        <v>2014</v>
      </c>
      <c r="B15055" s="7" t="s">
        <v>1889</v>
      </c>
      <c r="C15055" s="7" t="s">
        <v>6</v>
      </c>
      <c r="D15055" s="24">
        <v>382630.56</v>
      </c>
      <c r="E15055">
        <f>INDEX('B. Store opening dates'!$B$5:$B$2448,MATCH('A. Sales by store'!B15055,'B. Store opening dates'!$A$5:$A$2448,0))</f>
        <v>2013</v>
      </c>
      <c r="F15055" t="str">
        <f t="shared" si="470"/>
        <v>Old</v>
      </c>
      <c r="G15055" t="str">
        <f t="shared" si="471"/>
        <v>Existing</v>
      </c>
    </row>
    <row r="15056" spans="1:7" ht="19" x14ac:dyDescent="0.25">
      <c r="A15056" s="7">
        <v>2015</v>
      </c>
      <c r="B15056" s="7" t="s">
        <v>1889</v>
      </c>
      <c r="C15056" s="7" t="s">
        <v>7</v>
      </c>
      <c r="D15056" s="24">
        <v>117504.71</v>
      </c>
      <c r="E15056">
        <f>INDEX('B. Store opening dates'!$B$5:$B$2448,MATCH('A. Sales by store'!B15056,'B. Store opening dates'!$A$5:$A$2448,0))</f>
        <v>2013</v>
      </c>
      <c r="F15056" t="str">
        <f t="shared" si="470"/>
        <v>Old</v>
      </c>
      <c r="G15056" t="str">
        <f t="shared" si="471"/>
        <v>Existing</v>
      </c>
    </row>
    <row r="15057" spans="1:7" ht="19" x14ac:dyDescent="0.25">
      <c r="A15057" s="7">
        <v>2014</v>
      </c>
      <c r="B15057" s="7" t="s">
        <v>1889</v>
      </c>
      <c r="C15057" s="7" t="s">
        <v>7</v>
      </c>
      <c r="D15057" s="24">
        <v>125098.01</v>
      </c>
      <c r="E15057">
        <f>INDEX('B. Store opening dates'!$B$5:$B$2448,MATCH('A. Sales by store'!B15057,'B. Store opening dates'!$A$5:$A$2448,0))</f>
        <v>2013</v>
      </c>
      <c r="F15057" t="str">
        <f t="shared" si="470"/>
        <v>Old</v>
      </c>
      <c r="G15057" t="str">
        <f t="shared" si="471"/>
        <v>Existing</v>
      </c>
    </row>
    <row r="15058" spans="1:7" ht="19" x14ac:dyDescent="0.25">
      <c r="A15058" s="7">
        <v>2015</v>
      </c>
      <c r="B15058" s="7" t="s">
        <v>1889</v>
      </c>
      <c r="C15058" s="7" t="s">
        <v>8</v>
      </c>
      <c r="D15058" s="24">
        <v>712210.41</v>
      </c>
      <c r="E15058">
        <f>INDEX('B. Store opening dates'!$B$5:$B$2448,MATCH('A. Sales by store'!B15058,'B. Store opening dates'!$A$5:$A$2448,0))</f>
        <v>2013</v>
      </c>
      <c r="F15058" t="str">
        <f t="shared" si="470"/>
        <v>Old</v>
      </c>
      <c r="G15058" t="str">
        <f t="shared" si="471"/>
        <v>Existing</v>
      </c>
    </row>
    <row r="15059" spans="1:7" ht="19" x14ac:dyDescent="0.25">
      <c r="A15059" s="7">
        <v>2014</v>
      </c>
      <c r="B15059" s="7" t="s">
        <v>1889</v>
      </c>
      <c r="C15059" s="7" t="s">
        <v>8</v>
      </c>
      <c r="D15059" s="24">
        <v>736777.61</v>
      </c>
      <c r="E15059">
        <f>INDEX('B. Store opening dates'!$B$5:$B$2448,MATCH('A. Sales by store'!B15059,'B. Store opening dates'!$A$5:$A$2448,0))</f>
        <v>2013</v>
      </c>
      <c r="F15059" t="str">
        <f t="shared" si="470"/>
        <v>Old</v>
      </c>
      <c r="G15059" t="str">
        <f t="shared" si="471"/>
        <v>Existing</v>
      </c>
    </row>
    <row r="15060" spans="1:7" ht="19" x14ac:dyDescent="0.25">
      <c r="A15060" s="7">
        <v>2015</v>
      </c>
      <c r="B15060" s="7" t="s">
        <v>1890</v>
      </c>
      <c r="C15060" s="7" t="s">
        <v>5</v>
      </c>
      <c r="D15060" s="24">
        <v>714415</v>
      </c>
      <c r="E15060">
        <f>INDEX('B. Store opening dates'!$B$5:$B$2448,MATCH('A. Sales by store'!B15060,'B. Store opening dates'!$A$5:$A$2448,0))</f>
        <v>2013</v>
      </c>
      <c r="F15060" t="str">
        <f t="shared" si="470"/>
        <v>Old</v>
      </c>
      <c r="G15060" t="str">
        <f t="shared" si="471"/>
        <v>Existing</v>
      </c>
    </row>
    <row r="15061" spans="1:7" ht="19" x14ac:dyDescent="0.25">
      <c r="A15061" s="7">
        <v>2014</v>
      </c>
      <c r="B15061" s="7" t="s">
        <v>1890</v>
      </c>
      <c r="C15061" s="7" t="s">
        <v>5</v>
      </c>
      <c r="D15061" s="24">
        <v>789890.14</v>
      </c>
      <c r="E15061">
        <f>INDEX('B. Store opening dates'!$B$5:$B$2448,MATCH('A. Sales by store'!B15061,'B. Store opening dates'!$A$5:$A$2448,0))</f>
        <v>2013</v>
      </c>
      <c r="F15061" t="str">
        <f t="shared" si="470"/>
        <v>Old</v>
      </c>
      <c r="G15061" t="str">
        <f t="shared" si="471"/>
        <v>Existing</v>
      </c>
    </row>
    <row r="15062" spans="1:7" ht="19" x14ac:dyDescent="0.25">
      <c r="A15062" s="7">
        <v>2015</v>
      </c>
      <c r="B15062" s="7" t="s">
        <v>1890</v>
      </c>
      <c r="C15062" s="7" t="s">
        <v>6</v>
      </c>
      <c r="D15062" s="24">
        <v>267024.78999999998</v>
      </c>
      <c r="E15062">
        <f>INDEX('B. Store opening dates'!$B$5:$B$2448,MATCH('A. Sales by store'!B15062,'B. Store opening dates'!$A$5:$A$2448,0))</f>
        <v>2013</v>
      </c>
      <c r="F15062" t="str">
        <f t="shared" si="470"/>
        <v>Old</v>
      </c>
      <c r="G15062" t="str">
        <f t="shared" si="471"/>
        <v>Existing</v>
      </c>
    </row>
    <row r="15063" spans="1:7" ht="19" x14ac:dyDescent="0.25">
      <c r="A15063" s="7">
        <v>2014</v>
      </c>
      <c r="B15063" s="7" t="s">
        <v>1890</v>
      </c>
      <c r="C15063" s="7" t="s">
        <v>6</v>
      </c>
      <c r="D15063" s="24">
        <v>189783.15</v>
      </c>
      <c r="E15063">
        <f>INDEX('B. Store opening dates'!$B$5:$B$2448,MATCH('A. Sales by store'!B15063,'B. Store opening dates'!$A$5:$A$2448,0))</f>
        <v>2013</v>
      </c>
      <c r="F15063" t="str">
        <f t="shared" si="470"/>
        <v>Old</v>
      </c>
      <c r="G15063" t="str">
        <f t="shared" si="471"/>
        <v>Existing</v>
      </c>
    </row>
    <row r="15064" spans="1:7" ht="19" x14ac:dyDescent="0.25">
      <c r="A15064" s="7">
        <v>2015</v>
      </c>
      <c r="B15064" s="7" t="s">
        <v>1890</v>
      </c>
      <c r="C15064" s="7" t="s">
        <v>7</v>
      </c>
      <c r="D15064" s="24">
        <v>143870.15</v>
      </c>
      <c r="E15064">
        <f>INDEX('B. Store opening dates'!$B$5:$B$2448,MATCH('A. Sales by store'!B15064,'B. Store opening dates'!$A$5:$A$2448,0))</f>
        <v>2013</v>
      </c>
      <c r="F15064" t="str">
        <f t="shared" si="470"/>
        <v>Old</v>
      </c>
      <c r="G15064" t="str">
        <f t="shared" si="471"/>
        <v>Existing</v>
      </c>
    </row>
    <row r="15065" spans="1:7" ht="19" x14ac:dyDescent="0.25">
      <c r="A15065" s="7">
        <v>2014</v>
      </c>
      <c r="B15065" s="7" t="s">
        <v>1890</v>
      </c>
      <c r="C15065" s="7" t="s">
        <v>7</v>
      </c>
      <c r="D15065" s="24">
        <v>153222.60999999999</v>
      </c>
      <c r="E15065">
        <f>INDEX('B. Store opening dates'!$B$5:$B$2448,MATCH('A. Sales by store'!B15065,'B. Store opening dates'!$A$5:$A$2448,0))</f>
        <v>2013</v>
      </c>
      <c r="F15065" t="str">
        <f t="shared" si="470"/>
        <v>Old</v>
      </c>
      <c r="G15065" t="str">
        <f t="shared" si="471"/>
        <v>Existing</v>
      </c>
    </row>
    <row r="15066" spans="1:7" ht="19" x14ac:dyDescent="0.25">
      <c r="A15066" s="7">
        <v>2015</v>
      </c>
      <c r="B15066" s="7" t="s">
        <v>1890</v>
      </c>
      <c r="C15066" s="7" t="s">
        <v>8</v>
      </c>
      <c r="D15066" s="24">
        <v>469699.64</v>
      </c>
      <c r="E15066">
        <f>INDEX('B. Store opening dates'!$B$5:$B$2448,MATCH('A. Sales by store'!B15066,'B. Store opening dates'!$A$5:$A$2448,0))</f>
        <v>2013</v>
      </c>
      <c r="F15066" t="str">
        <f t="shared" si="470"/>
        <v>Old</v>
      </c>
      <c r="G15066" t="str">
        <f t="shared" si="471"/>
        <v>Existing</v>
      </c>
    </row>
    <row r="15067" spans="1:7" ht="19" x14ac:dyDescent="0.25">
      <c r="A15067" s="7">
        <v>2014</v>
      </c>
      <c r="B15067" s="7" t="s">
        <v>1890</v>
      </c>
      <c r="C15067" s="7" t="s">
        <v>8</v>
      </c>
      <c r="D15067" s="24">
        <v>485142.26</v>
      </c>
      <c r="E15067">
        <f>INDEX('B. Store opening dates'!$B$5:$B$2448,MATCH('A. Sales by store'!B15067,'B. Store opening dates'!$A$5:$A$2448,0))</f>
        <v>2013</v>
      </c>
      <c r="F15067" t="str">
        <f t="shared" si="470"/>
        <v>Old</v>
      </c>
      <c r="G15067" t="str">
        <f t="shared" si="471"/>
        <v>Existing</v>
      </c>
    </row>
    <row r="15068" spans="1:7" ht="19" x14ac:dyDescent="0.25">
      <c r="A15068" s="7">
        <v>2015</v>
      </c>
      <c r="B15068" s="7" t="s">
        <v>1891</v>
      </c>
      <c r="C15068" s="7" t="s">
        <v>5</v>
      </c>
      <c r="D15068" s="24">
        <v>901419.93</v>
      </c>
      <c r="E15068">
        <f>INDEX('B. Store opening dates'!$B$5:$B$2448,MATCH('A. Sales by store'!B15068,'B. Store opening dates'!$A$5:$A$2448,0))</f>
        <v>2013</v>
      </c>
      <c r="F15068" t="str">
        <f t="shared" si="470"/>
        <v>Old</v>
      </c>
      <c r="G15068" t="str">
        <f t="shared" si="471"/>
        <v>Existing</v>
      </c>
    </row>
    <row r="15069" spans="1:7" ht="19" x14ac:dyDescent="0.25">
      <c r="A15069" s="7">
        <v>2014</v>
      </c>
      <c r="B15069" s="7" t="s">
        <v>1891</v>
      </c>
      <c r="C15069" s="7" t="s">
        <v>5</v>
      </c>
      <c r="D15069" s="24">
        <v>997009.44</v>
      </c>
      <c r="E15069">
        <f>INDEX('B. Store opening dates'!$B$5:$B$2448,MATCH('A. Sales by store'!B15069,'B. Store opening dates'!$A$5:$A$2448,0))</f>
        <v>2013</v>
      </c>
      <c r="F15069" t="str">
        <f t="shared" si="470"/>
        <v>Old</v>
      </c>
      <c r="G15069" t="str">
        <f t="shared" si="471"/>
        <v>Existing</v>
      </c>
    </row>
    <row r="15070" spans="1:7" ht="19" x14ac:dyDescent="0.25">
      <c r="A15070" s="7">
        <v>2015</v>
      </c>
      <c r="B15070" s="7" t="s">
        <v>1891</v>
      </c>
      <c r="C15070" s="7" t="s">
        <v>6</v>
      </c>
      <c r="D15070" s="24">
        <v>529968.69999999995</v>
      </c>
      <c r="E15070">
        <f>INDEX('B. Store opening dates'!$B$5:$B$2448,MATCH('A. Sales by store'!B15070,'B. Store opening dates'!$A$5:$A$2448,0))</f>
        <v>2013</v>
      </c>
      <c r="F15070" t="str">
        <f t="shared" si="470"/>
        <v>Old</v>
      </c>
      <c r="G15070" t="str">
        <f t="shared" si="471"/>
        <v>Existing</v>
      </c>
    </row>
    <row r="15071" spans="1:7" ht="19" x14ac:dyDescent="0.25">
      <c r="A15071" s="7">
        <v>2014</v>
      </c>
      <c r="B15071" s="7" t="s">
        <v>1891</v>
      </c>
      <c r="C15071" s="7" t="s">
        <v>6</v>
      </c>
      <c r="D15071" s="24">
        <v>370793.78</v>
      </c>
      <c r="E15071">
        <f>INDEX('B. Store opening dates'!$B$5:$B$2448,MATCH('A. Sales by store'!B15071,'B. Store opening dates'!$A$5:$A$2448,0))</f>
        <v>2013</v>
      </c>
      <c r="F15071" t="str">
        <f t="shared" si="470"/>
        <v>Old</v>
      </c>
      <c r="G15071" t="str">
        <f t="shared" si="471"/>
        <v>Existing</v>
      </c>
    </row>
    <row r="15072" spans="1:7" ht="19" x14ac:dyDescent="0.25">
      <c r="A15072" s="7">
        <v>2015</v>
      </c>
      <c r="B15072" s="7" t="s">
        <v>1891</v>
      </c>
      <c r="C15072" s="7" t="s">
        <v>7</v>
      </c>
      <c r="D15072" s="24">
        <v>226617.14</v>
      </c>
      <c r="E15072">
        <f>INDEX('B. Store opening dates'!$B$5:$B$2448,MATCH('A. Sales by store'!B15072,'B. Store opening dates'!$A$5:$A$2448,0))</f>
        <v>2013</v>
      </c>
      <c r="F15072" t="str">
        <f t="shared" si="470"/>
        <v>Old</v>
      </c>
      <c r="G15072" t="str">
        <f t="shared" si="471"/>
        <v>Existing</v>
      </c>
    </row>
    <row r="15073" spans="1:7" ht="19" x14ac:dyDescent="0.25">
      <c r="A15073" s="7">
        <v>2014</v>
      </c>
      <c r="B15073" s="7" t="s">
        <v>1891</v>
      </c>
      <c r="C15073" s="7" t="s">
        <v>7</v>
      </c>
      <c r="D15073" s="24">
        <v>241606.17</v>
      </c>
      <c r="E15073">
        <f>INDEX('B. Store opening dates'!$B$5:$B$2448,MATCH('A. Sales by store'!B15073,'B. Store opening dates'!$A$5:$A$2448,0))</f>
        <v>2013</v>
      </c>
      <c r="F15073" t="str">
        <f t="shared" si="470"/>
        <v>Old</v>
      </c>
      <c r="G15073" t="str">
        <f t="shared" si="471"/>
        <v>Existing</v>
      </c>
    </row>
    <row r="15074" spans="1:7" ht="19" x14ac:dyDescent="0.25">
      <c r="A15074" s="7">
        <v>2015</v>
      </c>
      <c r="B15074" s="7" t="s">
        <v>1891</v>
      </c>
      <c r="C15074" s="7" t="s">
        <v>8</v>
      </c>
      <c r="D15074" s="24">
        <v>699725.89</v>
      </c>
      <c r="E15074">
        <f>INDEX('B. Store opening dates'!$B$5:$B$2448,MATCH('A. Sales by store'!B15074,'B. Store opening dates'!$A$5:$A$2448,0))</f>
        <v>2013</v>
      </c>
      <c r="F15074" t="str">
        <f t="shared" si="470"/>
        <v>Old</v>
      </c>
      <c r="G15074" t="str">
        <f t="shared" si="471"/>
        <v>Existing</v>
      </c>
    </row>
    <row r="15075" spans="1:7" ht="19" x14ac:dyDescent="0.25">
      <c r="A15075" s="7">
        <v>2014</v>
      </c>
      <c r="B15075" s="7" t="s">
        <v>1891</v>
      </c>
      <c r="C15075" s="7" t="s">
        <v>8</v>
      </c>
      <c r="D15075" s="24">
        <v>732410.41</v>
      </c>
      <c r="E15075">
        <f>INDEX('B. Store opening dates'!$B$5:$B$2448,MATCH('A. Sales by store'!B15075,'B. Store opening dates'!$A$5:$A$2448,0))</f>
        <v>2013</v>
      </c>
      <c r="F15075" t="str">
        <f t="shared" si="470"/>
        <v>Old</v>
      </c>
      <c r="G15075" t="str">
        <f t="shared" si="471"/>
        <v>Existing</v>
      </c>
    </row>
    <row r="15076" spans="1:7" ht="19" x14ac:dyDescent="0.25">
      <c r="A15076" s="7">
        <v>2015</v>
      </c>
      <c r="B15076" s="7" t="s">
        <v>1892</v>
      </c>
      <c r="C15076" s="7" t="s">
        <v>5</v>
      </c>
      <c r="D15076" s="24">
        <v>507786.5</v>
      </c>
      <c r="E15076">
        <f>INDEX('B. Store opening dates'!$B$5:$B$2448,MATCH('A. Sales by store'!B15076,'B. Store opening dates'!$A$5:$A$2448,0))</f>
        <v>2013</v>
      </c>
      <c r="F15076" t="str">
        <f t="shared" si="470"/>
        <v>Old</v>
      </c>
      <c r="G15076" t="str">
        <f t="shared" si="471"/>
        <v>Existing</v>
      </c>
    </row>
    <row r="15077" spans="1:7" ht="19" x14ac:dyDescent="0.25">
      <c r="A15077" s="7">
        <v>2014</v>
      </c>
      <c r="B15077" s="7" t="s">
        <v>1892</v>
      </c>
      <c r="C15077" s="7" t="s">
        <v>5</v>
      </c>
      <c r="D15077" s="24">
        <v>556686.24</v>
      </c>
      <c r="E15077">
        <f>INDEX('B. Store opening dates'!$B$5:$B$2448,MATCH('A. Sales by store'!B15077,'B. Store opening dates'!$A$5:$A$2448,0))</f>
        <v>2013</v>
      </c>
      <c r="F15077" t="str">
        <f t="shared" si="470"/>
        <v>Old</v>
      </c>
      <c r="G15077" t="str">
        <f t="shared" si="471"/>
        <v>Existing</v>
      </c>
    </row>
    <row r="15078" spans="1:7" ht="19" x14ac:dyDescent="0.25">
      <c r="A15078" s="7">
        <v>2015</v>
      </c>
      <c r="B15078" s="7" t="s">
        <v>1892</v>
      </c>
      <c r="C15078" s="7" t="s">
        <v>6</v>
      </c>
      <c r="D15078" s="24">
        <v>516806.94</v>
      </c>
      <c r="E15078">
        <f>INDEX('B. Store opening dates'!$B$5:$B$2448,MATCH('A. Sales by store'!B15078,'B. Store opening dates'!$A$5:$A$2448,0))</f>
        <v>2013</v>
      </c>
      <c r="F15078" t="str">
        <f t="shared" si="470"/>
        <v>Old</v>
      </c>
      <c r="G15078" t="str">
        <f t="shared" si="471"/>
        <v>Existing</v>
      </c>
    </row>
    <row r="15079" spans="1:7" ht="19" x14ac:dyDescent="0.25">
      <c r="A15079" s="7">
        <v>2014</v>
      </c>
      <c r="B15079" s="7" t="s">
        <v>1892</v>
      </c>
      <c r="C15079" s="7" t="s">
        <v>6</v>
      </c>
      <c r="D15079" s="24">
        <v>373065.92</v>
      </c>
      <c r="E15079">
        <f>INDEX('B. Store opening dates'!$B$5:$B$2448,MATCH('A. Sales by store'!B15079,'B. Store opening dates'!$A$5:$A$2448,0))</f>
        <v>2013</v>
      </c>
      <c r="F15079" t="str">
        <f t="shared" si="470"/>
        <v>Old</v>
      </c>
      <c r="G15079" t="str">
        <f t="shared" si="471"/>
        <v>Existing</v>
      </c>
    </row>
    <row r="15080" spans="1:7" ht="19" x14ac:dyDescent="0.25">
      <c r="A15080" s="7">
        <v>2015</v>
      </c>
      <c r="B15080" s="7" t="s">
        <v>1892</v>
      </c>
      <c r="C15080" s="7" t="s">
        <v>7</v>
      </c>
      <c r="D15080" s="24">
        <v>71291.259999999995</v>
      </c>
      <c r="E15080">
        <f>INDEX('B. Store opening dates'!$B$5:$B$2448,MATCH('A. Sales by store'!B15080,'B. Store opening dates'!$A$5:$A$2448,0))</f>
        <v>2013</v>
      </c>
      <c r="F15080" t="str">
        <f t="shared" si="470"/>
        <v>Old</v>
      </c>
      <c r="G15080" t="str">
        <f t="shared" si="471"/>
        <v>Existing</v>
      </c>
    </row>
    <row r="15081" spans="1:7" ht="19" x14ac:dyDescent="0.25">
      <c r="A15081" s="7">
        <v>2014</v>
      </c>
      <c r="B15081" s="7" t="s">
        <v>1892</v>
      </c>
      <c r="C15081" s="7" t="s">
        <v>7</v>
      </c>
      <c r="D15081" s="24">
        <v>75240.58</v>
      </c>
      <c r="E15081">
        <f>INDEX('B. Store opening dates'!$B$5:$B$2448,MATCH('A. Sales by store'!B15081,'B. Store opening dates'!$A$5:$A$2448,0))</f>
        <v>2013</v>
      </c>
      <c r="F15081" t="str">
        <f t="shared" si="470"/>
        <v>Old</v>
      </c>
      <c r="G15081" t="str">
        <f t="shared" si="471"/>
        <v>Existing</v>
      </c>
    </row>
    <row r="15082" spans="1:7" ht="19" x14ac:dyDescent="0.25">
      <c r="A15082" s="7">
        <v>2015</v>
      </c>
      <c r="B15082" s="7" t="s">
        <v>1892</v>
      </c>
      <c r="C15082" s="7" t="s">
        <v>8</v>
      </c>
      <c r="D15082" s="24">
        <v>673397.85</v>
      </c>
      <c r="E15082">
        <f>INDEX('B. Store opening dates'!$B$5:$B$2448,MATCH('A. Sales by store'!B15082,'B. Store opening dates'!$A$5:$A$2448,0))</f>
        <v>2013</v>
      </c>
      <c r="F15082" t="str">
        <f t="shared" si="470"/>
        <v>Old</v>
      </c>
      <c r="G15082" t="str">
        <f t="shared" si="471"/>
        <v>Existing</v>
      </c>
    </row>
    <row r="15083" spans="1:7" ht="19" x14ac:dyDescent="0.25">
      <c r="A15083" s="7">
        <v>2014</v>
      </c>
      <c r="B15083" s="7" t="s">
        <v>1892</v>
      </c>
      <c r="C15083" s="7" t="s">
        <v>8</v>
      </c>
      <c r="D15083" s="24">
        <v>695219.81</v>
      </c>
      <c r="E15083">
        <f>INDEX('B. Store opening dates'!$B$5:$B$2448,MATCH('A. Sales by store'!B15083,'B. Store opening dates'!$A$5:$A$2448,0))</f>
        <v>2013</v>
      </c>
      <c r="F15083" t="str">
        <f t="shared" si="470"/>
        <v>Old</v>
      </c>
      <c r="G15083" t="str">
        <f t="shared" si="471"/>
        <v>Existing</v>
      </c>
    </row>
    <row r="15084" spans="1:7" ht="19" x14ac:dyDescent="0.25">
      <c r="A15084" s="7">
        <v>2015</v>
      </c>
      <c r="B15084" s="7" t="s">
        <v>1893</v>
      </c>
      <c r="C15084" s="7" t="s">
        <v>5</v>
      </c>
      <c r="D15084" s="24">
        <v>481437.47</v>
      </c>
      <c r="E15084">
        <f>INDEX('B. Store opening dates'!$B$5:$B$2448,MATCH('A. Sales by store'!B15084,'B. Store opening dates'!$A$5:$A$2448,0))</f>
        <v>2013</v>
      </c>
      <c r="F15084" t="str">
        <f t="shared" si="470"/>
        <v>Old</v>
      </c>
      <c r="G15084" t="str">
        <f t="shared" si="471"/>
        <v>Existing</v>
      </c>
    </row>
    <row r="15085" spans="1:7" ht="19" x14ac:dyDescent="0.25">
      <c r="A15085" s="7">
        <v>2014</v>
      </c>
      <c r="B15085" s="7" t="s">
        <v>1893</v>
      </c>
      <c r="C15085" s="7" t="s">
        <v>5</v>
      </c>
      <c r="D15085" s="24">
        <v>529831.43000000005</v>
      </c>
      <c r="E15085">
        <f>INDEX('B. Store opening dates'!$B$5:$B$2448,MATCH('A. Sales by store'!B15085,'B. Store opening dates'!$A$5:$A$2448,0))</f>
        <v>2013</v>
      </c>
      <c r="F15085" t="str">
        <f t="shared" si="470"/>
        <v>Old</v>
      </c>
      <c r="G15085" t="str">
        <f t="shared" si="471"/>
        <v>Existing</v>
      </c>
    </row>
    <row r="15086" spans="1:7" ht="19" x14ac:dyDescent="0.25">
      <c r="A15086" s="7">
        <v>2015</v>
      </c>
      <c r="B15086" s="7" t="s">
        <v>1893</v>
      </c>
      <c r="C15086" s="7" t="s">
        <v>6</v>
      </c>
      <c r="D15086" s="24">
        <v>555449.15</v>
      </c>
      <c r="E15086">
        <f>INDEX('B. Store opening dates'!$B$5:$B$2448,MATCH('A. Sales by store'!B15086,'B. Store opening dates'!$A$5:$A$2448,0))</f>
        <v>2013</v>
      </c>
      <c r="F15086" t="str">
        <f t="shared" si="470"/>
        <v>Old</v>
      </c>
      <c r="G15086" t="str">
        <f t="shared" si="471"/>
        <v>Existing</v>
      </c>
    </row>
    <row r="15087" spans="1:7" ht="19" x14ac:dyDescent="0.25">
      <c r="A15087" s="7">
        <v>2014</v>
      </c>
      <c r="B15087" s="7" t="s">
        <v>1893</v>
      </c>
      <c r="C15087" s="7" t="s">
        <v>6</v>
      </c>
      <c r="D15087" s="24">
        <v>406172.49</v>
      </c>
      <c r="E15087">
        <f>INDEX('B. Store opening dates'!$B$5:$B$2448,MATCH('A. Sales by store'!B15087,'B. Store opening dates'!$A$5:$A$2448,0))</f>
        <v>2013</v>
      </c>
      <c r="F15087" t="str">
        <f t="shared" si="470"/>
        <v>Old</v>
      </c>
      <c r="G15087" t="str">
        <f t="shared" si="471"/>
        <v>Existing</v>
      </c>
    </row>
    <row r="15088" spans="1:7" ht="19" x14ac:dyDescent="0.25">
      <c r="A15088" s="7">
        <v>2015</v>
      </c>
      <c r="B15088" s="7" t="s">
        <v>1893</v>
      </c>
      <c r="C15088" s="7" t="s">
        <v>7</v>
      </c>
      <c r="D15088" s="24">
        <v>223614.07999999999</v>
      </c>
      <c r="E15088">
        <f>INDEX('B. Store opening dates'!$B$5:$B$2448,MATCH('A. Sales by store'!B15088,'B. Store opening dates'!$A$5:$A$2448,0))</f>
        <v>2013</v>
      </c>
      <c r="F15088" t="str">
        <f t="shared" si="470"/>
        <v>Old</v>
      </c>
      <c r="G15088" t="str">
        <f t="shared" si="471"/>
        <v>Existing</v>
      </c>
    </row>
    <row r="15089" spans="1:7" ht="19" x14ac:dyDescent="0.25">
      <c r="A15089" s="7">
        <v>2014</v>
      </c>
      <c r="B15089" s="7" t="s">
        <v>1893</v>
      </c>
      <c r="C15089" s="7" t="s">
        <v>7</v>
      </c>
      <c r="D15089" s="24">
        <v>234932.6</v>
      </c>
      <c r="E15089">
        <f>INDEX('B. Store opening dates'!$B$5:$B$2448,MATCH('A. Sales by store'!B15089,'B. Store opening dates'!$A$5:$A$2448,0))</f>
        <v>2013</v>
      </c>
      <c r="F15089" t="str">
        <f t="shared" si="470"/>
        <v>Old</v>
      </c>
      <c r="G15089" t="str">
        <f t="shared" si="471"/>
        <v>Existing</v>
      </c>
    </row>
    <row r="15090" spans="1:7" ht="19" x14ac:dyDescent="0.25">
      <c r="A15090" s="7">
        <v>2015</v>
      </c>
      <c r="B15090" s="7" t="s">
        <v>1893</v>
      </c>
      <c r="C15090" s="7" t="s">
        <v>8</v>
      </c>
      <c r="D15090" s="24">
        <v>654693.1</v>
      </c>
      <c r="E15090">
        <f>INDEX('B. Store opening dates'!$B$5:$B$2448,MATCH('A. Sales by store'!B15090,'B. Store opening dates'!$A$5:$A$2448,0))</f>
        <v>2013</v>
      </c>
      <c r="F15090" t="str">
        <f t="shared" si="470"/>
        <v>Old</v>
      </c>
      <c r="G15090" t="str">
        <f t="shared" si="471"/>
        <v>Existing</v>
      </c>
    </row>
    <row r="15091" spans="1:7" ht="19" x14ac:dyDescent="0.25">
      <c r="A15091" s="7">
        <v>2014</v>
      </c>
      <c r="B15091" s="7" t="s">
        <v>1893</v>
      </c>
      <c r="C15091" s="7" t="s">
        <v>8</v>
      </c>
      <c r="D15091" s="24">
        <v>677685.14</v>
      </c>
      <c r="E15091">
        <f>INDEX('B. Store opening dates'!$B$5:$B$2448,MATCH('A. Sales by store'!B15091,'B. Store opening dates'!$A$5:$A$2448,0))</f>
        <v>2013</v>
      </c>
      <c r="F15091" t="str">
        <f t="shared" si="470"/>
        <v>Old</v>
      </c>
      <c r="G15091" t="str">
        <f t="shared" si="471"/>
        <v>Existing</v>
      </c>
    </row>
    <row r="15092" spans="1:7" ht="19" x14ac:dyDescent="0.25">
      <c r="A15092" s="7">
        <v>2015</v>
      </c>
      <c r="B15092" s="7" t="s">
        <v>1894</v>
      </c>
      <c r="C15092" s="7" t="s">
        <v>5</v>
      </c>
      <c r="D15092" s="24">
        <v>851384.62</v>
      </c>
      <c r="E15092">
        <f>INDEX('B. Store opening dates'!$B$5:$B$2448,MATCH('A. Sales by store'!B15092,'B. Store opening dates'!$A$5:$A$2448,0))</f>
        <v>2013</v>
      </c>
      <c r="F15092" t="str">
        <f t="shared" si="470"/>
        <v>Old</v>
      </c>
      <c r="G15092" t="str">
        <f t="shared" si="471"/>
        <v>Existing</v>
      </c>
    </row>
    <row r="15093" spans="1:7" ht="19" x14ac:dyDescent="0.25">
      <c r="A15093" s="7">
        <v>2014</v>
      </c>
      <c r="B15093" s="7" t="s">
        <v>1894</v>
      </c>
      <c r="C15093" s="7" t="s">
        <v>5</v>
      </c>
      <c r="D15093" s="24">
        <v>929691.58</v>
      </c>
      <c r="E15093">
        <f>INDEX('B. Store opening dates'!$B$5:$B$2448,MATCH('A. Sales by store'!B15093,'B. Store opening dates'!$A$5:$A$2448,0))</f>
        <v>2013</v>
      </c>
      <c r="F15093" t="str">
        <f t="shared" si="470"/>
        <v>Old</v>
      </c>
      <c r="G15093" t="str">
        <f t="shared" si="471"/>
        <v>Existing</v>
      </c>
    </row>
    <row r="15094" spans="1:7" ht="19" x14ac:dyDescent="0.25">
      <c r="A15094" s="7">
        <v>2015</v>
      </c>
      <c r="B15094" s="7" t="s">
        <v>1894</v>
      </c>
      <c r="C15094" s="7" t="s">
        <v>6</v>
      </c>
      <c r="D15094" s="24">
        <v>405928.72</v>
      </c>
      <c r="E15094">
        <f>INDEX('B. Store opening dates'!$B$5:$B$2448,MATCH('A. Sales by store'!B15094,'B. Store opening dates'!$A$5:$A$2448,0))</f>
        <v>2013</v>
      </c>
      <c r="F15094" t="str">
        <f t="shared" si="470"/>
        <v>Old</v>
      </c>
      <c r="G15094" t="str">
        <f t="shared" si="471"/>
        <v>Existing</v>
      </c>
    </row>
    <row r="15095" spans="1:7" ht="19" x14ac:dyDescent="0.25">
      <c r="A15095" s="7">
        <v>2014</v>
      </c>
      <c r="B15095" s="7" t="s">
        <v>1894</v>
      </c>
      <c r="C15095" s="7" t="s">
        <v>6</v>
      </c>
      <c r="D15095" s="24">
        <v>281654.27</v>
      </c>
      <c r="E15095">
        <f>INDEX('B. Store opening dates'!$B$5:$B$2448,MATCH('A. Sales by store'!B15095,'B. Store opening dates'!$A$5:$A$2448,0))</f>
        <v>2013</v>
      </c>
      <c r="F15095" t="str">
        <f t="shared" si="470"/>
        <v>Old</v>
      </c>
      <c r="G15095" t="str">
        <f t="shared" si="471"/>
        <v>Existing</v>
      </c>
    </row>
    <row r="15096" spans="1:7" ht="19" x14ac:dyDescent="0.25">
      <c r="A15096" s="7">
        <v>2015</v>
      </c>
      <c r="B15096" s="7" t="s">
        <v>1894</v>
      </c>
      <c r="C15096" s="7" t="s">
        <v>7</v>
      </c>
      <c r="D15096" s="24">
        <v>240926.69</v>
      </c>
      <c r="E15096">
        <f>INDEX('B. Store opening dates'!$B$5:$B$2448,MATCH('A. Sales by store'!B15096,'B. Store opening dates'!$A$5:$A$2448,0))</f>
        <v>2013</v>
      </c>
      <c r="F15096" t="str">
        <f t="shared" si="470"/>
        <v>Old</v>
      </c>
      <c r="G15096" t="str">
        <f t="shared" si="471"/>
        <v>Existing</v>
      </c>
    </row>
    <row r="15097" spans="1:7" ht="19" x14ac:dyDescent="0.25">
      <c r="A15097" s="7">
        <v>2014</v>
      </c>
      <c r="B15097" s="7" t="s">
        <v>1894</v>
      </c>
      <c r="C15097" s="7" t="s">
        <v>7</v>
      </c>
      <c r="D15097" s="24">
        <v>253314.37</v>
      </c>
      <c r="E15097">
        <f>INDEX('B. Store opening dates'!$B$5:$B$2448,MATCH('A. Sales by store'!B15097,'B. Store opening dates'!$A$5:$A$2448,0))</f>
        <v>2013</v>
      </c>
      <c r="F15097" t="str">
        <f t="shared" si="470"/>
        <v>Old</v>
      </c>
      <c r="G15097" t="str">
        <f t="shared" si="471"/>
        <v>Existing</v>
      </c>
    </row>
    <row r="15098" spans="1:7" ht="19" x14ac:dyDescent="0.25">
      <c r="A15098" s="7">
        <v>2015</v>
      </c>
      <c r="B15098" s="7" t="s">
        <v>1894</v>
      </c>
      <c r="C15098" s="7" t="s">
        <v>8</v>
      </c>
      <c r="D15098" s="24">
        <v>752861.34</v>
      </c>
      <c r="E15098">
        <f>INDEX('B. Store opening dates'!$B$5:$B$2448,MATCH('A. Sales by store'!B15098,'B. Store opening dates'!$A$5:$A$2448,0))</f>
        <v>2013</v>
      </c>
      <c r="F15098" t="str">
        <f t="shared" si="470"/>
        <v>Old</v>
      </c>
      <c r="G15098" t="str">
        <f t="shared" si="471"/>
        <v>Existing</v>
      </c>
    </row>
    <row r="15099" spans="1:7" ht="19" x14ac:dyDescent="0.25">
      <c r="A15099" s="7">
        <v>2014</v>
      </c>
      <c r="B15099" s="7" t="s">
        <v>1894</v>
      </c>
      <c r="C15099" s="7" t="s">
        <v>8</v>
      </c>
      <c r="D15099" s="24">
        <v>780590.51</v>
      </c>
      <c r="E15099">
        <f>INDEX('B. Store opening dates'!$B$5:$B$2448,MATCH('A. Sales by store'!B15099,'B. Store opening dates'!$A$5:$A$2448,0))</f>
        <v>2013</v>
      </c>
      <c r="F15099" t="str">
        <f t="shared" si="470"/>
        <v>Old</v>
      </c>
      <c r="G15099" t="str">
        <f t="shared" si="471"/>
        <v>Existing</v>
      </c>
    </row>
    <row r="15100" spans="1:7" ht="19" x14ac:dyDescent="0.25">
      <c r="A15100" s="7">
        <v>2015</v>
      </c>
      <c r="B15100" s="7" t="s">
        <v>1895</v>
      </c>
      <c r="C15100" s="7" t="s">
        <v>5</v>
      </c>
      <c r="D15100" s="24">
        <v>487866.79</v>
      </c>
      <c r="E15100">
        <f>INDEX('B. Store opening dates'!$B$5:$B$2448,MATCH('A. Sales by store'!B15100,'B. Store opening dates'!$A$5:$A$2448,0))</f>
        <v>2013</v>
      </c>
      <c r="F15100" t="str">
        <f t="shared" si="470"/>
        <v>Old</v>
      </c>
      <c r="G15100" t="str">
        <f t="shared" si="471"/>
        <v>Existing</v>
      </c>
    </row>
    <row r="15101" spans="1:7" ht="19" x14ac:dyDescent="0.25">
      <c r="A15101" s="7">
        <v>2014</v>
      </c>
      <c r="B15101" s="7" t="s">
        <v>1895</v>
      </c>
      <c r="C15101" s="7" t="s">
        <v>5</v>
      </c>
      <c r="D15101" s="24">
        <v>538253.47</v>
      </c>
      <c r="E15101">
        <f>INDEX('B. Store opening dates'!$B$5:$B$2448,MATCH('A. Sales by store'!B15101,'B. Store opening dates'!$A$5:$A$2448,0))</f>
        <v>2013</v>
      </c>
      <c r="F15101" t="str">
        <f t="shared" si="470"/>
        <v>Old</v>
      </c>
      <c r="G15101" t="str">
        <f t="shared" si="471"/>
        <v>Existing</v>
      </c>
    </row>
    <row r="15102" spans="1:7" ht="19" x14ac:dyDescent="0.25">
      <c r="A15102" s="7">
        <v>2015</v>
      </c>
      <c r="B15102" s="7" t="s">
        <v>1895</v>
      </c>
      <c r="C15102" s="7" t="s">
        <v>6</v>
      </c>
      <c r="D15102" s="24">
        <v>216877.01</v>
      </c>
      <c r="E15102">
        <f>INDEX('B. Store opening dates'!$B$5:$B$2448,MATCH('A. Sales by store'!B15102,'B. Store opening dates'!$A$5:$A$2448,0))</f>
        <v>2013</v>
      </c>
      <c r="F15102" t="str">
        <f t="shared" si="470"/>
        <v>Old</v>
      </c>
      <c r="G15102" t="str">
        <f t="shared" si="471"/>
        <v>Existing</v>
      </c>
    </row>
    <row r="15103" spans="1:7" ht="19" x14ac:dyDescent="0.25">
      <c r="A15103" s="7">
        <v>2014</v>
      </c>
      <c r="B15103" s="7" t="s">
        <v>1895</v>
      </c>
      <c r="C15103" s="7" t="s">
        <v>6</v>
      </c>
      <c r="D15103" s="24">
        <v>154740.99</v>
      </c>
      <c r="E15103">
        <f>INDEX('B. Store opening dates'!$B$5:$B$2448,MATCH('A. Sales by store'!B15103,'B. Store opening dates'!$A$5:$A$2448,0))</f>
        <v>2013</v>
      </c>
      <c r="F15103" t="str">
        <f t="shared" si="470"/>
        <v>Old</v>
      </c>
      <c r="G15103" t="str">
        <f t="shared" si="471"/>
        <v>Existing</v>
      </c>
    </row>
    <row r="15104" spans="1:7" ht="19" x14ac:dyDescent="0.25">
      <c r="A15104" s="7">
        <v>2015</v>
      </c>
      <c r="B15104" s="7" t="s">
        <v>1895</v>
      </c>
      <c r="C15104" s="7" t="s">
        <v>7</v>
      </c>
      <c r="D15104" s="24">
        <v>174738.62</v>
      </c>
      <c r="E15104">
        <f>INDEX('B. Store opening dates'!$B$5:$B$2448,MATCH('A. Sales by store'!B15104,'B. Store opening dates'!$A$5:$A$2448,0))</f>
        <v>2013</v>
      </c>
      <c r="F15104" t="str">
        <f t="shared" si="470"/>
        <v>Old</v>
      </c>
      <c r="G15104" t="str">
        <f t="shared" si="471"/>
        <v>Existing</v>
      </c>
    </row>
    <row r="15105" spans="1:7" ht="19" x14ac:dyDescent="0.25">
      <c r="A15105" s="7">
        <v>2014</v>
      </c>
      <c r="B15105" s="7" t="s">
        <v>1895</v>
      </c>
      <c r="C15105" s="7" t="s">
        <v>7</v>
      </c>
      <c r="D15105" s="24">
        <v>184463.51</v>
      </c>
      <c r="E15105">
        <f>INDEX('B. Store opening dates'!$B$5:$B$2448,MATCH('A. Sales by store'!B15105,'B. Store opening dates'!$A$5:$A$2448,0))</f>
        <v>2013</v>
      </c>
      <c r="F15105" t="str">
        <f t="shared" si="470"/>
        <v>Old</v>
      </c>
      <c r="G15105" t="str">
        <f t="shared" si="471"/>
        <v>Existing</v>
      </c>
    </row>
    <row r="15106" spans="1:7" ht="19" x14ac:dyDescent="0.25">
      <c r="A15106" s="7">
        <v>2015</v>
      </c>
      <c r="B15106" s="7" t="s">
        <v>1895</v>
      </c>
      <c r="C15106" s="7" t="s">
        <v>8</v>
      </c>
      <c r="D15106" s="24">
        <v>765183.82</v>
      </c>
      <c r="E15106">
        <f>INDEX('B. Store opening dates'!$B$5:$B$2448,MATCH('A. Sales by store'!B15106,'B. Store opening dates'!$A$5:$A$2448,0))</f>
        <v>2013</v>
      </c>
      <c r="F15106" t="str">
        <f t="shared" si="470"/>
        <v>Old</v>
      </c>
      <c r="G15106" t="str">
        <f t="shared" si="471"/>
        <v>Existing</v>
      </c>
    </row>
    <row r="15107" spans="1:7" ht="19" x14ac:dyDescent="0.25">
      <c r="A15107" s="7">
        <v>2014</v>
      </c>
      <c r="B15107" s="7" t="s">
        <v>1895</v>
      </c>
      <c r="C15107" s="7" t="s">
        <v>8</v>
      </c>
      <c r="D15107" s="24">
        <v>798055.41</v>
      </c>
      <c r="E15107">
        <f>INDEX('B. Store opening dates'!$B$5:$B$2448,MATCH('A. Sales by store'!B15107,'B. Store opening dates'!$A$5:$A$2448,0))</f>
        <v>2013</v>
      </c>
      <c r="F15107" t="str">
        <f t="shared" si="470"/>
        <v>Old</v>
      </c>
      <c r="G15107" t="str">
        <f t="shared" si="471"/>
        <v>Existing</v>
      </c>
    </row>
    <row r="15108" spans="1:7" ht="19" x14ac:dyDescent="0.25">
      <c r="A15108" s="7">
        <v>2015</v>
      </c>
      <c r="B15108" s="7" t="s">
        <v>1896</v>
      </c>
      <c r="C15108" s="7" t="s">
        <v>5</v>
      </c>
      <c r="D15108" s="24">
        <v>717294.64</v>
      </c>
      <c r="E15108">
        <f>INDEX('B. Store opening dates'!$B$5:$B$2448,MATCH('A. Sales by store'!B15108,'B. Store opening dates'!$A$5:$A$2448,0))</f>
        <v>2013</v>
      </c>
      <c r="F15108" t="str">
        <f t="shared" si="470"/>
        <v>Old</v>
      </c>
      <c r="G15108" t="str">
        <f t="shared" si="471"/>
        <v>Existing</v>
      </c>
    </row>
    <row r="15109" spans="1:7" ht="19" x14ac:dyDescent="0.25">
      <c r="A15109" s="7">
        <v>2014</v>
      </c>
      <c r="B15109" s="7" t="s">
        <v>1896</v>
      </c>
      <c r="C15109" s="7" t="s">
        <v>5</v>
      </c>
      <c r="D15109" s="24">
        <v>787311.51</v>
      </c>
      <c r="E15109">
        <f>INDEX('B. Store opening dates'!$B$5:$B$2448,MATCH('A. Sales by store'!B15109,'B. Store opening dates'!$A$5:$A$2448,0))</f>
        <v>2013</v>
      </c>
      <c r="F15109" t="str">
        <f t="shared" ref="F15109:F15172" si="472">IF(A15109 = 2015, IF(E15109&lt; 2015, "Old","New"),IF(E15109 &lt; 2014, "Old","New"))</f>
        <v>Old</v>
      </c>
      <c r="G15109" t="str">
        <f t="shared" ref="G15109:G15172" si="473">IF(A15109 = 2015, IF(E15109&lt; 2015, "Existing","New"),"Existing")</f>
        <v>Existing</v>
      </c>
    </row>
    <row r="15110" spans="1:7" ht="19" x14ac:dyDescent="0.25">
      <c r="A15110" s="7">
        <v>2015</v>
      </c>
      <c r="B15110" s="7" t="s">
        <v>1896</v>
      </c>
      <c r="C15110" s="7" t="s">
        <v>6</v>
      </c>
      <c r="D15110" s="24">
        <v>359917.43</v>
      </c>
      <c r="E15110">
        <f>INDEX('B. Store opening dates'!$B$5:$B$2448,MATCH('A. Sales by store'!B15110,'B. Store opening dates'!$A$5:$A$2448,0))</f>
        <v>2013</v>
      </c>
      <c r="F15110" t="str">
        <f t="shared" si="472"/>
        <v>Old</v>
      </c>
      <c r="G15110" t="str">
        <f t="shared" si="473"/>
        <v>Existing</v>
      </c>
    </row>
    <row r="15111" spans="1:7" ht="19" x14ac:dyDescent="0.25">
      <c r="A15111" s="7">
        <v>2014</v>
      </c>
      <c r="B15111" s="7" t="s">
        <v>1896</v>
      </c>
      <c r="C15111" s="7" t="s">
        <v>6</v>
      </c>
      <c r="D15111" s="24">
        <v>264738.53000000003</v>
      </c>
      <c r="E15111">
        <f>INDEX('B. Store opening dates'!$B$5:$B$2448,MATCH('A. Sales by store'!B15111,'B. Store opening dates'!$A$5:$A$2448,0))</f>
        <v>2013</v>
      </c>
      <c r="F15111" t="str">
        <f t="shared" si="472"/>
        <v>Old</v>
      </c>
      <c r="G15111" t="str">
        <f t="shared" si="473"/>
        <v>Existing</v>
      </c>
    </row>
    <row r="15112" spans="1:7" ht="19" x14ac:dyDescent="0.25">
      <c r="A15112" s="7">
        <v>2015</v>
      </c>
      <c r="B15112" s="7" t="s">
        <v>1896</v>
      </c>
      <c r="C15112" s="7" t="s">
        <v>7</v>
      </c>
      <c r="D15112" s="24">
        <v>235436.09</v>
      </c>
      <c r="E15112">
        <f>INDEX('B. Store opening dates'!$B$5:$B$2448,MATCH('A. Sales by store'!B15112,'B. Store opening dates'!$A$5:$A$2448,0))</f>
        <v>2013</v>
      </c>
      <c r="F15112" t="str">
        <f t="shared" si="472"/>
        <v>Old</v>
      </c>
      <c r="G15112" t="str">
        <f t="shared" si="473"/>
        <v>Existing</v>
      </c>
    </row>
    <row r="15113" spans="1:7" ht="19" x14ac:dyDescent="0.25">
      <c r="A15113" s="7">
        <v>2014</v>
      </c>
      <c r="B15113" s="7" t="s">
        <v>1896</v>
      </c>
      <c r="C15113" s="7" t="s">
        <v>7</v>
      </c>
      <c r="D15113" s="24">
        <v>248753.47</v>
      </c>
      <c r="E15113">
        <f>INDEX('B. Store opening dates'!$B$5:$B$2448,MATCH('A. Sales by store'!B15113,'B. Store opening dates'!$A$5:$A$2448,0))</f>
        <v>2013</v>
      </c>
      <c r="F15113" t="str">
        <f t="shared" si="472"/>
        <v>Old</v>
      </c>
      <c r="G15113" t="str">
        <f t="shared" si="473"/>
        <v>Existing</v>
      </c>
    </row>
    <row r="15114" spans="1:7" ht="19" x14ac:dyDescent="0.25">
      <c r="A15114" s="7">
        <v>2015</v>
      </c>
      <c r="B15114" s="7" t="s">
        <v>1896</v>
      </c>
      <c r="C15114" s="7" t="s">
        <v>8</v>
      </c>
      <c r="D15114" s="24">
        <v>560835.30000000005</v>
      </c>
      <c r="E15114">
        <f>INDEX('B. Store opening dates'!$B$5:$B$2448,MATCH('A. Sales by store'!B15114,'B. Store opening dates'!$A$5:$A$2448,0))</f>
        <v>2013</v>
      </c>
      <c r="F15114" t="str">
        <f t="shared" si="472"/>
        <v>Old</v>
      </c>
      <c r="G15114" t="str">
        <f t="shared" si="473"/>
        <v>Existing</v>
      </c>
    </row>
    <row r="15115" spans="1:7" ht="19" x14ac:dyDescent="0.25">
      <c r="A15115" s="7">
        <v>2014</v>
      </c>
      <c r="B15115" s="7" t="s">
        <v>1896</v>
      </c>
      <c r="C15115" s="7" t="s">
        <v>8</v>
      </c>
      <c r="D15115" s="24">
        <v>580929.48</v>
      </c>
      <c r="E15115">
        <f>INDEX('B. Store opening dates'!$B$5:$B$2448,MATCH('A. Sales by store'!B15115,'B. Store opening dates'!$A$5:$A$2448,0))</f>
        <v>2013</v>
      </c>
      <c r="F15115" t="str">
        <f t="shared" si="472"/>
        <v>Old</v>
      </c>
      <c r="G15115" t="str">
        <f t="shared" si="473"/>
        <v>Existing</v>
      </c>
    </row>
    <row r="15116" spans="1:7" ht="19" x14ac:dyDescent="0.25">
      <c r="A15116" s="7">
        <v>2015</v>
      </c>
      <c r="B15116" s="7" t="s">
        <v>1897</v>
      </c>
      <c r="C15116" s="7" t="s">
        <v>5</v>
      </c>
      <c r="D15116" s="24">
        <v>745008.65</v>
      </c>
      <c r="E15116">
        <f>INDEX('B. Store opening dates'!$B$5:$B$2448,MATCH('A. Sales by store'!B15116,'B. Store opening dates'!$A$5:$A$2448,0))</f>
        <v>2013</v>
      </c>
      <c r="F15116" t="str">
        <f t="shared" si="472"/>
        <v>Old</v>
      </c>
      <c r="G15116" t="str">
        <f t="shared" si="473"/>
        <v>Existing</v>
      </c>
    </row>
    <row r="15117" spans="1:7" ht="19" x14ac:dyDescent="0.25">
      <c r="A15117" s="7">
        <v>2014</v>
      </c>
      <c r="B15117" s="7" t="s">
        <v>1897</v>
      </c>
      <c r="C15117" s="7" t="s">
        <v>5</v>
      </c>
      <c r="D15117" s="24">
        <v>822058.68</v>
      </c>
      <c r="E15117">
        <f>INDEX('B. Store opening dates'!$B$5:$B$2448,MATCH('A. Sales by store'!B15117,'B. Store opening dates'!$A$5:$A$2448,0))</f>
        <v>2013</v>
      </c>
      <c r="F15117" t="str">
        <f t="shared" si="472"/>
        <v>Old</v>
      </c>
      <c r="G15117" t="str">
        <f t="shared" si="473"/>
        <v>Existing</v>
      </c>
    </row>
    <row r="15118" spans="1:7" ht="19" x14ac:dyDescent="0.25">
      <c r="A15118" s="7">
        <v>2015</v>
      </c>
      <c r="B15118" s="7" t="s">
        <v>1897</v>
      </c>
      <c r="C15118" s="7" t="s">
        <v>6</v>
      </c>
      <c r="D15118" s="24">
        <v>595347.4</v>
      </c>
      <c r="E15118">
        <f>INDEX('B. Store opening dates'!$B$5:$B$2448,MATCH('A. Sales by store'!B15118,'B. Store opening dates'!$A$5:$A$2448,0))</f>
        <v>2013</v>
      </c>
      <c r="F15118" t="str">
        <f t="shared" si="472"/>
        <v>Old</v>
      </c>
      <c r="G15118" t="str">
        <f t="shared" si="473"/>
        <v>Existing</v>
      </c>
    </row>
    <row r="15119" spans="1:7" ht="19" x14ac:dyDescent="0.25">
      <c r="A15119" s="7">
        <v>2014</v>
      </c>
      <c r="B15119" s="7" t="s">
        <v>1897</v>
      </c>
      <c r="C15119" s="7" t="s">
        <v>6</v>
      </c>
      <c r="D15119" s="24">
        <v>421019.87</v>
      </c>
      <c r="E15119">
        <f>INDEX('B. Store opening dates'!$B$5:$B$2448,MATCH('A. Sales by store'!B15119,'B. Store opening dates'!$A$5:$A$2448,0))</f>
        <v>2013</v>
      </c>
      <c r="F15119" t="str">
        <f t="shared" si="472"/>
        <v>Old</v>
      </c>
      <c r="G15119" t="str">
        <f t="shared" si="473"/>
        <v>Existing</v>
      </c>
    </row>
    <row r="15120" spans="1:7" ht="19" x14ac:dyDescent="0.25">
      <c r="A15120" s="7">
        <v>2015</v>
      </c>
      <c r="B15120" s="7" t="s">
        <v>1897</v>
      </c>
      <c r="C15120" s="7" t="s">
        <v>7</v>
      </c>
      <c r="D15120" s="24">
        <v>58823.93</v>
      </c>
      <c r="E15120">
        <f>INDEX('B. Store opening dates'!$B$5:$B$2448,MATCH('A. Sales by store'!B15120,'B. Store opening dates'!$A$5:$A$2448,0))</f>
        <v>2013</v>
      </c>
      <c r="F15120" t="str">
        <f t="shared" si="472"/>
        <v>Old</v>
      </c>
      <c r="G15120" t="str">
        <f t="shared" si="473"/>
        <v>Existing</v>
      </c>
    </row>
    <row r="15121" spans="1:7" ht="19" x14ac:dyDescent="0.25">
      <c r="A15121" s="7">
        <v>2014</v>
      </c>
      <c r="B15121" s="7" t="s">
        <v>1897</v>
      </c>
      <c r="C15121" s="7" t="s">
        <v>7</v>
      </c>
      <c r="D15121" s="24">
        <v>62085.81</v>
      </c>
      <c r="E15121">
        <f>INDEX('B. Store opening dates'!$B$5:$B$2448,MATCH('A. Sales by store'!B15121,'B. Store opening dates'!$A$5:$A$2448,0))</f>
        <v>2013</v>
      </c>
      <c r="F15121" t="str">
        <f t="shared" si="472"/>
        <v>Old</v>
      </c>
      <c r="G15121" t="str">
        <f t="shared" si="473"/>
        <v>Existing</v>
      </c>
    </row>
    <row r="15122" spans="1:7" ht="19" x14ac:dyDescent="0.25">
      <c r="A15122" s="7">
        <v>2015</v>
      </c>
      <c r="B15122" s="7" t="s">
        <v>1897</v>
      </c>
      <c r="C15122" s="7" t="s">
        <v>8</v>
      </c>
      <c r="D15122" s="24">
        <v>557131.75</v>
      </c>
      <c r="E15122">
        <f>INDEX('B. Store opening dates'!$B$5:$B$2448,MATCH('A. Sales by store'!B15122,'B. Store opening dates'!$A$5:$A$2448,0))</f>
        <v>2013</v>
      </c>
      <c r="F15122" t="str">
        <f t="shared" si="472"/>
        <v>Old</v>
      </c>
      <c r="G15122" t="str">
        <f t="shared" si="473"/>
        <v>Existing</v>
      </c>
    </row>
    <row r="15123" spans="1:7" ht="19" x14ac:dyDescent="0.25">
      <c r="A15123" s="7">
        <v>2014</v>
      </c>
      <c r="B15123" s="7" t="s">
        <v>1897</v>
      </c>
      <c r="C15123" s="7" t="s">
        <v>8</v>
      </c>
      <c r="D15123" s="24">
        <v>575774.38</v>
      </c>
      <c r="E15123">
        <f>INDEX('B. Store opening dates'!$B$5:$B$2448,MATCH('A. Sales by store'!B15123,'B. Store opening dates'!$A$5:$A$2448,0))</f>
        <v>2013</v>
      </c>
      <c r="F15123" t="str">
        <f t="shared" si="472"/>
        <v>Old</v>
      </c>
      <c r="G15123" t="str">
        <f t="shared" si="473"/>
        <v>Existing</v>
      </c>
    </row>
    <row r="15124" spans="1:7" ht="19" x14ac:dyDescent="0.25">
      <c r="A15124" s="7">
        <v>2015</v>
      </c>
      <c r="B15124" s="7" t="s">
        <v>1898</v>
      </c>
      <c r="C15124" s="7" t="s">
        <v>5</v>
      </c>
      <c r="D15124" s="24">
        <v>851157.29</v>
      </c>
      <c r="E15124">
        <f>INDEX('B. Store opening dates'!$B$5:$B$2448,MATCH('A. Sales by store'!B15124,'B. Store opening dates'!$A$5:$A$2448,0))</f>
        <v>2013</v>
      </c>
      <c r="F15124" t="str">
        <f t="shared" si="472"/>
        <v>Old</v>
      </c>
      <c r="G15124" t="str">
        <f t="shared" si="473"/>
        <v>Existing</v>
      </c>
    </row>
    <row r="15125" spans="1:7" ht="19" x14ac:dyDescent="0.25">
      <c r="A15125" s="7">
        <v>2014</v>
      </c>
      <c r="B15125" s="7" t="s">
        <v>1898</v>
      </c>
      <c r="C15125" s="7" t="s">
        <v>5</v>
      </c>
      <c r="D15125" s="24">
        <v>925934.48</v>
      </c>
      <c r="E15125">
        <f>INDEX('B. Store opening dates'!$B$5:$B$2448,MATCH('A. Sales by store'!B15125,'B. Store opening dates'!$A$5:$A$2448,0))</f>
        <v>2013</v>
      </c>
      <c r="F15125" t="str">
        <f t="shared" si="472"/>
        <v>Old</v>
      </c>
      <c r="G15125" t="str">
        <f t="shared" si="473"/>
        <v>Existing</v>
      </c>
    </row>
    <row r="15126" spans="1:7" ht="19" x14ac:dyDescent="0.25">
      <c r="A15126" s="7">
        <v>2015</v>
      </c>
      <c r="B15126" s="7" t="s">
        <v>1898</v>
      </c>
      <c r="C15126" s="7" t="s">
        <v>6</v>
      </c>
      <c r="D15126" s="24">
        <v>449326.98</v>
      </c>
      <c r="E15126">
        <f>INDEX('B. Store opening dates'!$B$5:$B$2448,MATCH('A. Sales by store'!B15126,'B. Store opening dates'!$A$5:$A$2448,0))</f>
        <v>2013</v>
      </c>
      <c r="F15126" t="str">
        <f t="shared" si="472"/>
        <v>Old</v>
      </c>
      <c r="G15126" t="str">
        <f t="shared" si="473"/>
        <v>Existing</v>
      </c>
    </row>
    <row r="15127" spans="1:7" ht="19" x14ac:dyDescent="0.25">
      <c r="A15127" s="7">
        <v>2014</v>
      </c>
      <c r="B15127" s="7" t="s">
        <v>1898</v>
      </c>
      <c r="C15127" s="7" t="s">
        <v>6</v>
      </c>
      <c r="D15127" s="24">
        <v>329796.96999999997</v>
      </c>
      <c r="E15127">
        <f>INDEX('B. Store opening dates'!$B$5:$B$2448,MATCH('A. Sales by store'!B15127,'B. Store opening dates'!$A$5:$A$2448,0))</f>
        <v>2013</v>
      </c>
      <c r="F15127" t="str">
        <f t="shared" si="472"/>
        <v>Old</v>
      </c>
      <c r="G15127" t="str">
        <f t="shared" si="473"/>
        <v>Existing</v>
      </c>
    </row>
    <row r="15128" spans="1:7" ht="19" x14ac:dyDescent="0.25">
      <c r="A15128" s="7">
        <v>2015</v>
      </c>
      <c r="B15128" s="7" t="s">
        <v>1898</v>
      </c>
      <c r="C15128" s="7" t="s">
        <v>7</v>
      </c>
      <c r="D15128" s="24">
        <v>59536.11</v>
      </c>
      <c r="E15128">
        <f>INDEX('B. Store opening dates'!$B$5:$B$2448,MATCH('A. Sales by store'!B15128,'B. Store opening dates'!$A$5:$A$2448,0))</f>
        <v>2013</v>
      </c>
      <c r="F15128" t="str">
        <f t="shared" si="472"/>
        <v>Old</v>
      </c>
      <c r="G15128" t="str">
        <f t="shared" si="473"/>
        <v>Existing</v>
      </c>
    </row>
    <row r="15129" spans="1:7" ht="19" x14ac:dyDescent="0.25">
      <c r="A15129" s="7">
        <v>2014</v>
      </c>
      <c r="B15129" s="7" t="s">
        <v>1898</v>
      </c>
      <c r="C15129" s="7" t="s">
        <v>7</v>
      </c>
      <c r="D15129" s="24">
        <v>62707.08</v>
      </c>
      <c r="E15129">
        <f>INDEX('B. Store opening dates'!$B$5:$B$2448,MATCH('A. Sales by store'!B15129,'B. Store opening dates'!$A$5:$A$2448,0))</f>
        <v>2013</v>
      </c>
      <c r="F15129" t="str">
        <f t="shared" si="472"/>
        <v>Old</v>
      </c>
      <c r="G15129" t="str">
        <f t="shared" si="473"/>
        <v>Existing</v>
      </c>
    </row>
    <row r="15130" spans="1:7" ht="19" x14ac:dyDescent="0.25">
      <c r="A15130" s="7">
        <v>2015</v>
      </c>
      <c r="B15130" s="7" t="s">
        <v>1898</v>
      </c>
      <c r="C15130" s="7" t="s">
        <v>8</v>
      </c>
      <c r="D15130" s="24">
        <v>724597.17</v>
      </c>
      <c r="E15130">
        <f>INDEX('B. Store opening dates'!$B$5:$B$2448,MATCH('A. Sales by store'!B15130,'B. Store opening dates'!$A$5:$A$2448,0))</f>
        <v>2013</v>
      </c>
      <c r="F15130" t="str">
        <f t="shared" si="472"/>
        <v>Old</v>
      </c>
      <c r="G15130" t="str">
        <f t="shared" si="473"/>
        <v>Existing</v>
      </c>
    </row>
    <row r="15131" spans="1:7" ht="19" x14ac:dyDescent="0.25">
      <c r="A15131" s="7">
        <v>2014</v>
      </c>
      <c r="B15131" s="7" t="s">
        <v>1898</v>
      </c>
      <c r="C15131" s="7" t="s">
        <v>8</v>
      </c>
      <c r="D15131" s="24">
        <v>756857.77</v>
      </c>
      <c r="E15131">
        <f>INDEX('B. Store opening dates'!$B$5:$B$2448,MATCH('A. Sales by store'!B15131,'B. Store opening dates'!$A$5:$A$2448,0))</f>
        <v>2013</v>
      </c>
      <c r="F15131" t="str">
        <f t="shared" si="472"/>
        <v>Old</v>
      </c>
      <c r="G15131" t="str">
        <f t="shared" si="473"/>
        <v>Existing</v>
      </c>
    </row>
    <row r="15132" spans="1:7" ht="19" x14ac:dyDescent="0.25">
      <c r="A15132" s="7">
        <v>2015</v>
      </c>
      <c r="B15132" s="7" t="s">
        <v>1899</v>
      </c>
      <c r="C15132" s="7" t="s">
        <v>5</v>
      </c>
      <c r="D15132" s="24">
        <v>755064.28</v>
      </c>
      <c r="E15132">
        <f>INDEX('B. Store opening dates'!$B$5:$B$2448,MATCH('A. Sales by store'!B15132,'B. Store opening dates'!$A$5:$A$2448,0))</f>
        <v>2013</v>
      </c>
      <c r="F15132" t="str">
        <f t="shared" si="472"/>
        <v>Old</v>
      </c>
      <c r="G15132" t="str">
        <f t="shared" si="473"/>
        <v>Existing</v>
      </c>
    </row>
    <row r="15133" spans="1:7" ht="19" x14ac:dyDescent="0.25">
      <c r="A15133" s="7">
        <v>2014</v>
      </c>
      <c r="B15133" s="7" t="s">
        <v>1899</v>
      </c>
      <c r="C15133" s="7" t="s">
        <v>5</v>
      </c>
      <c r="D15133" s="24">
        <v>821484.94</v>
      </c>
      <c r="E15133">
        <f>INDEX('B. Store opening dates'!$B$5:$B$2448,MATCH('A. Sales by store'!B15133,'B. Store opening dates'!$A$5:$A$2448,0))</f>
        <v>2013</v>
      </c>
      <c r="F15133" t="str">
        <f t="shared" si="472"/>
        <v>Old</v>
      </c>
      <c r="G15133" t="str">
        <f t="shared" si="473"/>
        <v>Existing</v>
      </c>
    </row>
    <row r="15134" spans="1:7" ht="19" x14ac:dyDescent="0.25">
      <c r="A15134" s="7">
        <v>2015</v>
      </c>
      <c r="B15134" s="7" t="s">
        <v>1899</v>
      </c>
      <c r="C15134" s="7" t="s">
        <v>6</v>
      </c>
      <c r="D15134" s="24">
        <v>496439.77</v>
      </c>
      <c r="E15134">
        <f>INDEX('B. Store opening dates'!$B$5:$B$2448,MATCH('A. Sales by store'!B15134,'B. Store opening dates'!$A$5:$A$2448,0))</f>
        <v>2013</v>
      </c>
      <c r="F15134" t="str">
        <f t="shared" si="472"/>
        <v>Old</v>
      </c>
      <c r="G15134" t="str">
        <f t="shared" si="473"/>
        <v>Existing</v>
      </c>
    </row>
    <row r="15135" spans="1:7" ht="19" x14ac:dyDescent="0.25">
      <c r="A15135" s="7">
        <v>2014</v>
      </c>
      <c r="B15135" s="7" t="s">
        <v>1899</v>
      </c>
      <c r="C15135" s="7" t="s">
        <v>6</v>
      </c>
      <c r="D15135" s="24">
        <v>363967.07</v>
      </c>
      <c r="E15135">
        <f>INDEX('B. Store opening dates'!$B$5:$B$2448,MATCH('A. Sales by store'!B15135,'B. Store opening dates'!$A$5:$A$2448,0))</f>
        <v>2013</v>
      </c>
      <c r="F15135" t="str">
        <f t="shared" si="472"/>
        <v>Old</v>
      </c>
      <c r="G15135" t="str">
        <f t="shared" si="473"/>
        <v>Existing</v>
      </c>
    </row>
    <row r="15136" spans="1:7" ht="19" x14ac:dyDescent="0.25">
      <c r="A15136" s="7">
        <v>2015</v>
      </c>
      <c r="B15136" s="7" t="s">
        <v>1899</v>
      </c>
      <c r="C15136" s="7" t="s">
        <v>7</v>
      </c>
      <c r="D15136" s="24">
        <v>195901.97</v>
      </c>
      <c r="E15136">
        <f>INDEX('B. Store opening dates'!$B$5:$B$2448,MATCH('A. Sales by store'!B15136,'B. Store opening dates'!$A$5:$A$2448,0))</f>
        <v>2013</v>
      </c>
      <c r="F15136" t="str">
        <f t="shared" si="472"/>
        <v>Old</v>
      </c>
      <c r="G15136" t="str">
        <f t="shared" si="473"/>
        <v>Existing</v>
      </c>
    </row>
    <row r="15137" spans="1:7" ht="19" x14ac:dyDescent="0.25">
      <c r="A15137" s="7">
        <v>2014</v>
      </c>
      <c r="B15137" s="7" t="s">
        <v>1899</v>
      </c>
      <c r="C15137" s="7" t="s">
        <v>7</v>
      </c>
      <c r="D15137" s="24">
        <v>207649.31</v>
      </c>
      <c r="E15137">
        <f>INDEX('B. Store opening dates'!$B$5:$B$2448,MATCH('A. Sales by store'!B15137,'B. Store opening dates'!$A$5:$A$2448,0))</f>
        <v>2013</v>
      </c>
      <c r="F15137" t="str">
        <f t="shared" si="472"/>
        <v>Old</v>
      </c>
      <c r="G15137" t="str">
        <f t="shared" si="473"/>
        <v>Existing</v>
      </c>
    </row>
    <row r="15138" spans="1:7" ht="19" x14ac:dyDescent="0.25">
      <c r="A15138" s="7">
        <v>2015</v>
      </c>
      <c r="B15138" s="7" t="s">
        <v>1899</v>
      </c>
      <c r="C15138" s="7" t="s">
        <v>8</v>
      </c>
      <c r="D15138" s="24">
        <v>582449.14</v>
      </c>
      <c r="E15138">
        <f>INDEX('B. Store opening dates'!$B$5:$B$2448,MATCH('A. Sales by store'!B15138,'B. Store opening dates'!$A$5:$A$2448,0))</f>
        <v>2013</v>
      </c>
      <c r="F15138" t="str">
        <f t="shared" si="472"/>
        <v>Old</v>
      </c>
      <c r="G15138" t="str">
        <f t="shared" si="473"/>
        <v>Existing</v>
      </c>
    </row>
    <row r="15139" spans="1:7" ht="19" x14ac:dyDescent="0.25">
      <c r="A15139" s="7">
        <v>2014</v>
      </c>
      <c r="B15139" s="7" t="s">
        <v>1899</v>
      </c>
      <c r="C15139" s="7" t="s">
        <v>8</v>
      </c>
      <c r="D15139" s="24">
        <v>604650.88</v>
      </c>
      <c r="E15139">
        <f>INDEX('B. Store opening dates'!$B$5:$B$2448,MATCH('A. Sales by store'!B15139,'B. Store opening dates'!$A$5:$A$2448,0))</f>
        <v>2013</v>
      </c>
      <c r="F15139" t="str">
        <f t="shared" si="472"/>
        <v>Old</v>
      </c>
      <c r="G15139" t="str">
        <f t="shared" si="473"/>
        <v>Existing</v>
      </c>
    </row>
    <row r="15140" spans="1:7" ht="19" x14ac:dyDescent="0.25">
      <c r="A15140" s="7">
        <v>2015</v>
      </c>
      <c r="B15140" s="7" t="s">
        <v>1900</v>
      </c>
      <c r="C15140" s="7" t="s">
        <v>5</v>
      </c>
      <c r="D15140" s="24">
        <v>529318.49</v>
      </c>
      <c r="E15140">
        <f>INDEX('B. Store opening dates'!$B$5:$B$2448,MATCH('A. Sales by store'!B15140,'B. Store opening dates'!$A$5:$A$2448,0))</f>
        <v>2013</v>
      </c>
      <c r="F15140" t="str">
        <f t="shared" si="472"/>
        <v>Old</v>
      </c>
      <c r="G15140" t="str">
        <f t="shared" si="473"/>
        <v>Existing</v>
      </c>
    </row>
    <row r="15141" spans="1:7" ht="19" x14ac:dyDescent="0.25">
      <c r="A15141" s="7">
        <v>2014</v>
      </c>
      <c r="B15141" s="7" t="s">
        <v>1900</v>
      </c>
      <c r="C15141" s="7" t="s">
        <v>5</v>
      </c>
      <c r="D15141" s="24">
        <v>578079.22</v>
      </c>
      <c r="E15141">
        <f>INDEX('B. Store opening dates'!$B$5:$B$2448,MATCH('A. Sales by store'!B15141,'B. Store opening dates'!$A$5:$A$2448,0))</f>
        <v>2013</v>
      </c>
      <c r="F15141" t="str">
        <f t="shared" si="472"/>
        <v>Old</v>
      </c>
      <c r="G15141" t="str">
        <f t="shared" si="473"/>
        <v>Existing</v>
      </c>
    </row>
    <row r="15142" spans="1:7" ht="19" x14ac:dyDescent="0.25">
      <c r="A15142" s="7">
        <v>2015</v>
      </c>
      <c r="B15142" s="7" t="s">
        <v>1900</v>
      </c>
      <c r="C15142" s="7" t="s">
        <v>6</v>
      </c>
      <c r="D15142" s="24">
        <v>515283.14</v>
      </c>
      <c r="E15142">
        <f>INDEX('B. Store opening dates'!$B$5:$B$2448,MATCH('A. Sales by store'!B15142,'B. Store opening dates'!$A$5:$A$2448,0))</f>
        <v>2013</v>
      </c>
      <c r="F15142" t="str">
        <f t="shared" si="472"/>
        <v>Old</v>
      </c>
      <c r="G15142" t="str">
        <f t="shared" si="473"/>
        <v>Existing</v>
      </c>
    </row>
    <row r="15143" spans="1:7" ht="19" x14ac:dyDescent="0.25">
      <c r="A15143" s="7">
        <v>2014</v>
      </c>
      <c r="B15143" s="7" t="s">
        <v>1900</v>
      </c>
      <c r="C15143" s="7" t="s">
        <v>6</v>
      </c>
      <c r="D15143" s="24">
        <v>378866.5</v>
      </c>
      <c r="E15143">
        <f>INDEX('B. Store opening dates'!$B$5:$B$2448,MATCH('A. Sales by store'!B15143,'B. Store opening dates'!$A$5:$A$2448,0))</f>
        <v>2013</v>
      </c>
      <c r="F15143" t="str">
        <f t="shared" si="472"/>
        <v>Old</v>
      </c>
      <c r="G15143" t="str">
        <f t="shared" si="473"/>
        <v>Existing</v>
      </c>
    </row>
    <row r="15144" spans="1:7" ht="19" x14ac:dyDescent="0.25">
      <c r="A15144" s="7">
        <v>2015</v>
      </c>
      <c r="B15144" s="7" t="s">
        <v>1900</v>
      </c>
      <c r="C15144" s="7" t="s">
        <v>7</v>
      </c>
      <c r="D15144" s="24">
        <v>54639.51</v>
      </c>
      <c r="E15144">
        <f>INDEX('B. Store opening dates'!$B$5:$B$2448,MATCH('A. Sales by store'!B15144,'B. Store opening dates'!$A$5:$A$2448,0))</f>
        <v>2013</v>
      </c>
      <c r="F15144" t="str">
        <f t="shared" si="472"/>
        <v>Old</v>
      </c>
      <c r="G15144" t="str">
        <f t="shared" si="473"/>
        <v>Existing</v>
      </c>
    </row>
    <row r="15145" spans="1:7" ht="19" x14ac:dyDescent="0.25">
      <c r="A15145" s="7">
        <v>2014</v>
      </c>
      <c r="B15145" s="7" t="s">
        <v>1900</v>
      </c>
      <c r="C15145" s="7" t="s">
        <v>7</v>
      </c>
      <c r="D15145" s="24">
        <v>57436.61</v>
      </c>
      <c r="E15145">
        <f>INDEX('B. Store opening dates'!$B$5:$B$2448,MATCH('A. Sales by store'!B15145,'B. Store opening dates'!$A$5:$A$2448,0))</f>
        <v>2013</v>
      </c>
      <c r="F15145" t="str">
        <f t="shared" si="472"/>
        <v>Old</v>
      </c>
      <c r="G15145" t="str">
        <f t="shared" si="473"/>
        <v>Existing</v>
      </c>
    </row>
    <row r="15146" spans="1:7" ht="19" x14ac:dyDescent="0.25">
      <c r="A15146" s="7">
        <v>2015</v>
      </c>
      <c r="B15146" s="7" t="s">
        <v>1900</v>
      </c>
      <c r="C15146" s="7" t="s">
        <v>8</v>
      </c>
      <c r="D15146" s="24">
        <v>715929.35</v>
      </c>
      <c r="E15146">
        <f>INDEX('B. Store opening dates'!$B$5:$B$2448,MATCH('A. Sales by store'!B15146,'B. Store opening dates'!$A$5:$A$2448,0))</f>
        <v>2013</v>
      </c>
      <c r="F15146" t="str">
        <f t="shared" si="472"/>
        <v>Old</v>
      </c>
      <c r="G15146" t="str">
        <f t="shared" si="473"/>
        <v>Existing</v>
      </c>
    </row>
    <row r="15147" spans="1:7" ht="19" x14ac:dyDescent="0.25">
      <c r="A15147" s="7">
        <v>2014</v>
      </c>
      <c r="B15147" s="7" t="s">
        <v>1900</v>
      </c>
      <c r="C15147" s="7" t="s">
        <v>8</v>
      </c>
      <c r="D15147" s="24">
        <v>736624.39</v>
      </c>
      <c r="E15147">
        <f>INDEX('B. Store opening dates'!$B$5:$B$2448,MATCH('A. Sales by store'!B15147,'B. Store opening dates'!$A$5:$A$2448,0))</f>
        <v>2013</v>
      </c>
      <c r="F15147" t="str">
        <f t="shared" si="472"/>
        <v>Old</v>
      </c>
      <c r="G15147" t="str">
        <f t="shared" si="473"/>
        <v>Existing</v>
      </c>
    </row>
    <row r="15148" spans="1:7" ht="19" x14ac:dyDescent="0.25">
      <c r="A15148" s="7">
        <v>2015</v>
      </c>
      <c r="B15148" s="7" t="s">
        <v>1901</v>
      </c>
      <c r="C15148" s="7" t="s">
        <v>5</v>
      </c>
      <c r="D15148" s="24">
        <v>825841.96</v>
      </c>
      <c r="E15148">
        <f>INDEX('B. Store opening dates'!$B$5:$B$2448,MATCH('A. Sales by store'!B15148,'B. Store opening dates'!$A$5:$A$2448,0))</f>
        <v>2013</v>
      </c>
      <c r="F15148" t="str">
        <f t="shared" si="472"/>
        <v>Old</v>
      </c>
      <c r="G15148" t="str">
        <f t="shared" si="473"/>
        <v>Existing</v>
      </c>
    </row>
    <row r="15149" spans="1:7" ht="19" x14ac:dyDescent="0.25">
      <c r="A15149" s="7">
        <v>2014</v>
      </c>
      <c r="B15149" s="7" t="s">
        <v>1901</v>
      </c>
      <c r="C15149" s="7" t="s">
        <v>5</v>
      </c>
      <c r="D15149" s="24">
        <v>915482.02</v>
      </c>
      <c r="E15149">
        <f>INDEX('B. Store opening dates'!$B$5:$B$2448,MATCH('A. Sales by store'!B15149,'B. Store opening dates'!$A$5:$A$2448,0))</f>
        <v>2013</v>
      </c>
      <c r="F15149" t="str">
        <f t="shared" si="472"/>
        <v>Old</v>
      </c>
      <c r="G15149" t="str">
        <f t="shared" si="473"/>
        <v>Existing</v>
      </c>
    </row>
    <row r="15150" spans="1:7" ht="19" x14ac:dyDescent="0.25">
      <c r="A15150" s="7">
        <v>2015</v>
      </c>
      <c r="B15150" s="7" t="s">
        <v>1901</v>
      </c>
      <c r="C15150" s="7" t="s">
        <v>6</v>
      </c>
      <c r="D15150" s="24">
        <v>205259.92</v>
      </c>
      <c r="E15150">
        <f>INDEX('B. Store opening dates'!$B$5:$B$2448,MATCH('A. Sales by store'!B15150,'B. Store opening dates'!$A$5:$A$2448,0))</f>
        <v>2013</v>
      </c>
      <c r="F15150" t="str">
        <f t="shared" si="472"/>
        <v>Old</v>
      </c>
      <c r="G15150" t="str">
        <f t="shared" si="473"/>
        <v>Existing</v>
      </c>
    </row>
    <row r="15151" spans="1:7" ht="19" x14ac:dyDescent="0.25">
      <c r="A15151" s="7">
        <v>2014</v>
      </c>
      <c r="B15151" s="7" t="s">
        <v>1901</v>
      </c>
      <c r="C15151" s="7" t="s">
        <v>6</v>
      </c>
      <c r="D15151" s="24">
        <v>142996.98000000001</v>
      </c>
      <c r="E15151">
        <f>INDEX('B. Store opening dates'!$B$5:$B$2448,MATCH('A. Sales by store'!B15151,'B. Store opening dates'!$A$5:$A$2448,0))</f>
        <v>2013</v>
      </c>
      <c r="F15151" t="str">
        <f t="shared" si="472"/>
        <v>Old</v>
      </c>
      <c r="G15151" t="str">
        <f t="shared" si="473"/>
        <v>Existing</v>
      </c>
    </row>
    <row r="15152" spans="1:7" ht="19" x14ac:dyDescent="0.25">
      <c r="A15152" s="7">
        <v>2015</v>
      </c>
      <c r="B15152" s="7" t="s">
        <v>1901</v>
      </c>
      <c r="C15152" s="7" t="s">
        <v>7</v>
      </c>
      <c r="D15152" s="24">
        <v>55004.63</v>
      </c>
      <c r="E15152">
        <f>INDEX('B. Store opening dates'!$B$5:$B$2448,MATCH('A. Sales by store'!B15152,'B. Store opening dates'!$A$5:$A$2448,0))</f>
        <v>2013</v>
      </c>
      <c r="F15152" t="str">
        <f t="shared" si="472"/>
        <v>Old</v>
      </c>
      <c r="G15152" t="str">
        <f t="shared" si="473"/>
        <v>Existing</v>
      </c>
    </row>
    <row r="15153" spans="1:7" ht="19" x14ac:dyDescent="0.25">
      <c r="A15153" s="7">
        <v>2014</v>
      </c>
      <c r="B15153" s="7" t="s">
        <v>1901</v>
      </c>
      <c r="C15153" s="7" t="s">
        <v>7</v>
      </c>
      <c r="D15153" s="24">
        <v>58537.66</v>
      </c>
      <c r="E15153">
        <f>INDEX('B. Store opening dates'!$B$5:$B$2448,MATCH('A. Sales by store'!B15153,'B. Store opening dates'!$A$5:$A$2448,0))</f>
        <v>2013</v>
      </c>
      <c r="F15153" t="str">
        <f t="shared" si="472"/>
        <v>Old</v>
      </c>
      <c r="G15153" t="str">
        <f t="shared" si="473"/>
        <v>Existing</v>
      </c>
    </row>
    <row r="15154" spans="1:7" ht="19" x14ac:dyDescent="0.25">
      <c r="A15154" s="7">
        <v>2015</v>
      </c>
      <c r="B15154" s="7" t="s">
        <v>1901</v>
      </c>
      <c r="C15154" s="7" t="s">
        <v>8</v>
      </c>
      <c r="D15154" s="24">
        <v>477794.2</v>
      </c>
      <c r="E15154">
        <f>INDEX('B. Store opening dates'!$B$5:$B$2448,MATCH('A. Sales by store'!B15154,'B. Store opening dates'!$A$5:$A$2448,0))</f>
        <v>2013</v>
      </c>
      <c r="F15154" t="str">
        <f t="shared" si="472"/>
        <v>Old</v>
      </c>
      <c r="G15154" t="str">
        <f t="shared" si="473"/>
        <v>Existing</v>
      </c>
    </row>
    <row r="15155" spans="1:7" ht="19" x14ac:dyDescent="0.25">
      <c r="A15155" s="7">
        <v>2014</v>
      </c>
      <c r="B15155" s="7" t="s">
        <v>1901</v>
      </c>
      <c r="C15155" s="7" t="s">
        <v>8</v>
      </c>
      <c r="D15155" s="24">
        <v>496154.4</v>
      </c>
      <c r="E15155">
        <f>INDEX('B. Store opening dates'!$B$5:$B$2448,MATCH('A. Sales by store'!B15155,'B. Store opening dates'!$A$5:$A$2448,0))</f>
        <v>2013</v>
      </c>
      <c r="F15155" t="str">
        <f t="shared" si="472"/>
        <v>Old</v>
      </c>
      <c r="G15155" t="str">
        <f t="shared" si="473"/>
        <v>Existing</v>
      </c>
    </row>
    <row r="15156" spans="1:7" ht="19" x14ac:dyDescent="0.25">
      <c r="A15156" s="7">
        <v>2015</v>
      </c>
      <c r="B15156" s="7" t="s">
        <v>1902</v>
      </c>
      <c r="C15156" s="7" t="s">
        <v>5</v>
      </c>
      <c r="D15156" s="24">
        <v>932387.06</v>
      </c>
      <c r="E15156">
        <f>INDEX('B. Store opening dates'!$B$5:$B$2448,MATCH('A. Sales by store'!B15156,'B. Store opening dates'!$A$5:$A$2448,0))</f>
        <v>2013</v>
      </c>
      <c r="F15156" t="str">
        <f t="shared" si="472"/>
        <v>Old</v>
      </c>
      <c r="G15156" t="str">
        <f t="shared" si="473"/>
        <v>Existing</v>
      </c>
    </row>
    <row r="15157" spans="1:7" ht="19" x14ac:dyDescent="0.25">
      <c r="A15157" s="7">
        <v>2014</v>
      </c>
      <c r="B15157" s="7" t="s">
        <v>1902</v>
      </c>
      <c r="C15157" s="7" t="s">
        <v>5</v>
      </c>
      <c r="D15157" s="24">
        <v>1020789.49</v>
      </c>
      <c r="E15157">
        <f>INDEX('B. Store opening dates'!$B$5:$B$2448,MATCH('A. Sales by store'!B15157,'B. Store opening dates'!$A$5:$A$2448,0))</f>
        <v>2013</v>
      </c>
      <c r="F15157" t="str">
        <f t="shared" si="472"/>
        <v>Old</v>
      </c>
      <c r="G15157" t="str">
        <f t="shared" si="473"/>
        <v>Existing</v>
      </c>
    </row>
    <row r="15158" spans="1:7" ht="19" x14ac:dyDescent="0.25">
      <c r="A15158" s="7">
        <v>2015</v>
      </c>
      <c r="B15158" s="7" t="s">
        <v>1902</v>
      </c>
      <c r="C15158" s="7" t="s">
        <v>6</v>
      </c>
      <c r="D15158" s="24">
        <v>360058.33</v>
      </c>
      <c r="E15158">
        <f>INDEX('B. Store opening dates'!$B$5:$B$2448,MATCH('A. Sales by store'!B15158,'B. Store opening dates'!$A$5:$A$2448,0))</f>
        <v>2013</v>
      </c>
      <c r="F15158" t="str">
        <f t="shared" si="472"/>
        <v>Old</v>
      </c>
      <c r="G15158" t="str">
        <f t="shared" si="473"/>
        <v>Existing</v>
      </c>
    </row>
    <row r="15159" spans="1:7" ht="19" x14ac:dyDescent="0.25">
      <c r="A15159" s="7">
        <v>2014</v>
      </c>
      <c r="B15159" s="7" t="s">
        <v>1902</v>
      </c>
      <c r="C15159" s="7" t="s">
        <v>6</v>
      </c>
      <c r="D15159" s="24">
        <v>255226.96</v>
      </c>
      <c r="E15159">
        <f>INDEX('B. Store opening dates'!$B$5:$B$2448,MATCH('A. Sales by store'!B15159,'B. Store opening dates'!$A$5:$A$2448,0))</f>
        <v>2013</v>
      </c>
      <c r="F15159" t="str">
        <f t="shared" si="472"/>
        <v>Old</v>
      </c>
      <c r="G15159" t="str">
        <f t="shared" si="473"/>
        <v>Existing</v>
      </c>
    </row>
    <row r="15160" spans="1:7" ht="19" x14ac:dyDescent="0.25">
      <c r="A15160" s="7">
        <v>2015</v>
      </c>
      <c r="B15160" s="7" t="s">
        <v>1902</v>
      </c>
      <c r="C15160" s="7" t="s">
        <v>7</v>
      </c>
      <c r="D15160" s="24">
        <v>87429.29</v>
      </c>
      <c r="E15160">
        <f>INDEX('B. Store opening dates'!$B$5:$B$2448,MATCH('A. Sales by store'!B15160,'B. Store opening dates'!$A$5:$A$2448,0))</f>
        <v>2013</v>
      </c>
      <c r="F15160" t="str">
        <f t="shared" si="472"/>
        <v>Old</v>
      </c>
      <c r="G15160" t="str">
        <f t="shared" si="473"/>
        <v>Existing</v>
      </c>
    </row>
    <row r="15161" spans="1:7" ht="19" x14ac:dyDescent="0.25">
      <c r="A15161" s="7">
        <v>2014</v>
      </c>
      <c r="B15161" s="7" t="s">
        <v>1902</v>
      </c>
      <c r="C15161" s="7" t="s">
        <v>7</v>
      </c>
      <c r="D15161" s="24">
        <v>93140.84</v>
      </c>
      <c r="E15161">
        <f>INDEX('B. Store opening dates'!$B$5:$B$2448,MATCH('A. Sales by store'!B15161,'B. Store opening dates'!$A$5:$A$2448,0))</f>
        <v>2013</v>
      </c>
      <c r="F15161" t="str">
        <f t="shared" si="472"/>
        <v>Old</v>
      </c>
      <c r="G15161" t="str">
        <f t="shared" si="473"/>
        <v>Existing</v>
      </c>
    </row>
    <row r="15162" spans="1:7" ht="19" x14ac:dyDescent="0.25">
      <c r="A15162" s="7">
        <v>2015</v>
      </c>
      <c r="B15162" s="7" t="s">
        <v>1902</v>
      </c>
      <c r="C15162" s="7" t="s">
        <v>8</v>
      </c>
      <c r="D15162" s="24">
        <v>436837.73</v>
      </c>
      <c r="E15162">
        <f>INDEX('B. Store opening dates'!$B$5:$B$2448,MATCH('A. Sales by store'!B15162,'B. Store opening dates'!$A$5:$A$2448,0))</f>
        <v>2013</v>
      </c>
      <c r="F15162" t="str">
        <f t="shared" si="472"/>
        <v>Old</v>
      </c>
      <c r="G15162" t="str">
        <f t="shared" si="473"/>
        <v>Existing</v>
      </c>
    </row>
    <row r="15163" spans="1:7" ht="19" x14ac:dyDescent="0.25">
      <c r="A15163" s="7">
        <v>2014</v>
      </c>
      <c r="B15163" s="7" t="s">
        <v>1902</v>
      </c>
      <c r="C15163" s="7" t="s">
        <v>8</v>
      </c>
      <c r="D15163" s="24">
        <v>458143.55</v>
      </c>
      <c r="E15163">
        <f>INDEX('B. Store opening dates'!$B$5:$B$2448,MATCH('A. Sales by store'!B15163,'B. Store opening dates'!$A$5:$A$2448,0))</f>
        <v>2013</v>
      </c>
      <c r="F15163" t="str">
        <f t="shared" si="472"/>
        <v>Old</v>
      </c>
      <c r="G15163" t="str">
        <f t="shared" si="473"/>
        <v>Existing</v>
      </c>
    </row>
    <row r="15164" spans="1:7" ht="19" x14ac:dyDescent="0.25">
      <c r="A15164" s="7">
        <v>2015</v>
      </c>
      <c r="B15164" s="7" t="s">
        <v>1903</v>
      </c>
      <c r="C15164" s="7" t="s">
        <v>5</v>
      </c>
      <c r="D15164" s="24">
        <v>672035.19</v>
      </c>
      <c r="E15164">
        <f>INDEX('B. Store opening dates'!$B$5:$B$2448,MATCH('A. Sales by store'!B15164,'B. Store opening dates'!$A$5:$A$2448,0))</f>
        <v>2013</v>
      </c>
      <c r="F15164" t="str">
        <f t="shared" si="472"/>
        <v>Old</v>
      </c>
      <c r="G15164" t="str">
        <f t="shared" si="473"/>
        <v>Existing</v>
      </c>
    </row>
    <row r="15165" spans="1:7" ht="19" x14ac:dyDescent="0.25">
      <c r="A15165" s="7">
        <v>2014</v>
      </c>
      <c r="B15165" s="7" t="s">
        <v>1903</v>
      </c>
      <c r="C15165" s="7" t="s">
        <v>5</v>
      </c>
      <c r="D15165" s="24">
        <v>736263.1</v>
      </c>
      <c r="E15165">
        <f>INDEX('B. Store opening dates'!$B$5:$B$2448,MATCH('A. Sales by store'!B15165,'B. Store opening dates'!$A$5:$A$2448,0))</f>
        <v>2013</v>
      </c>
      <c r="F15165" t="str">
        <f t="shared" si="472"/>
        <v>Old</v>
      </c>
      <c r="G15165" t="str">
        <f t="shared" si="473"/>
        <v>Existing</v>
      </c>
    </row>
    <row r="15166" spans="1:7" ht="19" x14ac:dyDescent="0.25">
      <c r="A15166" s="7">
        <v>2015</v>
      </c>
      <c r="B15166" s="7" t="s">
        <v>1903</v>
      </c>
      <c r="C15166" s="7" t="s">
        <v>6</v>
      </c>
      <c r="D15166" s="24">
        <v>554249.63</v>
      </c>
      <c r="E15166">
        <f>INDEX('B. Store opening dates'!$B$5:$B$2448,MATCH('A. Sales by store'!B15166,'B. Store opening dates'!$A$5:$A$2448,0))</f>
        <v>2013</v>
      </c>
      <c r="F15166" t="str">
        <f t="shared" si="472"/>
        <v>Old</v>
      </c>
      <c r="G15166" t="str">
        <f t="shared" si="473"/>
        <v>Existing</v>
      </c>
    </row>
    <row r="15167" spans="1:7" ht="19" x14ac:dyDescent="0.25">
      <c r="A15167" s="7">
        <v>2014</v>
      </c>
      <c r="B15167" s="7" t="s">
        <v>1903</v>
      </c>
      <c r="C15167" s="7" t="s">
        <v>6</v>
      </c>
      <c r="D15167" s="24">
        <v>401412.86</v>
      </c>
      <c r="E15167">
        <f>INDEX('B. Store opening dates'!$B$5:$B$2448,MATCH('A. Sales by store'!B15167,'B. Store opening dates'!$A$5:$A$2448,0))</f>
        <v>2013</v>
      </c>
      <c r="F15167" t="str">
        <f t="shared" si="472"/>
        <v>Old</v>
      </c>
      <c r="G15167" t="str">
        <f t="shared" si="473"/>
        <v>Existing</v>
      </c>
    </row>
    <row r="15168" spans="1:7" ht="19" x14ac:dyDescent="0.25">
      <c r="A15168" s="7">
        <v>2015</v>
      </c>
      <c r="B15168" s="7" t="s">
        <v>1903</v>
      </c>
      <c r="C15168" s="7" t="s">
        <v>7</v>
      </c>
      <c r="D15168" s="24">
        <v>231936.26</v>
      </c>
      <c r="E15168">
        <f>INDEX('B. Store opening dates'!$B$5:$B$2448,MATCH('A. Sales by store'!B15168,'B. Store opening dates'!$A$5:$A$2448,0))</f>
        <v>2013</v>
      </c>
      <c r="F15168" t="str">
        <f t="shared" si="472"/>
        <v>Old</v>
      </c>
      <c r="G15168" t="str">
        <f t="shared" si="473"/>
        <v>Existing</v>
      </c>
    </row>
    <row r="15169" spans="1:7" ht="19" x14ac:dyDescent="0.25">
      <c r="A15169" s="7">
        <v>2014</v>
      </c>
      <c r="B15169" s="7" t="s">
        <v>1903</v>
      </c>
      <c r="C15169" s="7" t="s">
        <v>7</v>
      </c>
      <c r="D15169" s="24">
        <v>245370.29</v>
      </c>
      <c r="E15169">
        <f>INDEX('B. Store opening dates'!$B$5:$B$2448,MATCH('A. Sales by store'!B15169,'B. Store opening dates'!$A$5:$A$2448,0))</f>
        <v>2013</v>
      </c>
      <c r="F15169" t="str">
        <f t="shared" si="472"/>
        <v>Old</v>
      </c>
      <c r="G15169" t="str">
        <f t="shared" si="473"/>
        <v>Existing</v>
      </c>
    </row>
    <row r="15170" spans="1:7" ht="19" x14ac:dyDescent="0.25">
      <c r="A15170" s="7">
        <v>2015</v>
      </c>
      <c r="B15170" s="7" t="s">
        <v>1903</v>
      </c>
      <c r="C15170" s="7" t="s">
        <v>8</v>
      </c>
      <c r="D15170" s="24">
        <v>431414.77</v>
      </c>
      <c r="E15170">
        <f>INDEX('B. Store opening dates'!$B$5:$B$2448,MATCH('A. Sales by store'!B15170,'B. Store opening dates'!$A$5:$A$2448,0))</f>
        <v>2013</v>
      </c>
      <c r="F15170" t="str">
        <f t="shared" si="472"/>
        <v>Old</v>
      </c>
      <c r="G15170" t="str">
        <f t="shared" si="473"/>
        <v>Existing</v>
      </c>
    </row>
    <row r="15171" spans="1:7" ht="19" x14ac:dyDescent="0.25">
      <c r="A15171" s="7">
        <v>2014</v>
      </c>
      <c r="B15171" s="7" t="s">
        <v>1903</v>
      </c>
      <c r="C15171" s="7" t="s">
        <v>8</v>
      </c>
      <c r="D15171" s="24">
        <v>450371.02</v>
      </c>
      <c r="E15171">
        <f>INDEX('B. Store opening dates'!$B$5:$B$2448,MATCH('A. Sales by store'!B15171,'B. Store opening dates'!$A$5:$A$2448,0))</f>
        <v>2013</v>
      </c>
      <c r="F15171" t="str">
        <f t="shared" si="472"/>
        <v>Old</v>
      </c>
      <c r="G15171" t="str">
        <f t="shared" si="473"/>
        <v>Existing</v>
      </c>
    </row>
    <row r="15172" spans="1:7" ht="19" x14ac:dyDescent="0.25">
      <c r="A15172" s="7">
        <v>2015</v>
      </c>
      <c r="B15172" s="7" t="s">
        <v>1904</v>
      </c>
      <c r="C15172" s="7" t="s">
        <v>5</v>
      </c>
      <c r="D15172" s="24">
        <v>670584.67000000004</v>
      </c>
      <c r="E15172">
        <f>INDEX('B. Store opening dates'!$B$5:$B$2448,MATCH('A. Sales by store'!B15172,'B. Store opening dates'!$A$5:$A$2448,0))</f>
        <v>2013</v>
      </c>
      <c r="F15172" t="str">
        <f t="shared" si="472"/>
        <v>Old</v>
      </c>
      <c r="G15172" t="str">
        <f t="shared" si="473"/>
        <v>Existing</v>
      </c>
    </row>
    <row r="15173" spans="1:7" ht="19" x14ac:dyDescent="0.25">
      <c r="A15173" s="7">
        <v>2014</v>
      </c>
      <c r="B15173" s="7" t="s">
        <v>1904</v>
      </c>
      <c r="C15173" s="7" t="s">
        <v>5</v>
      </c>
      <c r="D15173" s="24">
        <v>742711.17</v>
      </c>
      <c r="E15173">
        <f>INDEX('B. Store opening dates'!$B$5:$B$2448,MATCH('A. Sales by store'!B15173,'B. Store opening dates'!$A$5:$A$2448,0))</f>
        <v>2013</v>
      </c>
      <c r="F15173" t="str">
        <f t="shared" ref="F15173:F15236" si="474">IF(A15173 = 2015, IF(E15173&lt; 2015, "Old","New"),IF(E15173 &lt; 2014, "Old","New"))</f>
        <v>Old</v>
      </c>
      <c r="G15173" t="str">
        <f t="shared" ref="G15173:G15236" si="475">IF(A15173 = 2015, IF(E15173&lt; 2015, "Existing","New"),"Existing")</f>
        <v>Existing</v>
      </c>
    </row>
    <row r="15174" spans="1:7" ht="19" x14ac:dyDescent="0.25">
      <c r="A15174" s="7">
        <v>2015</v>
      </c>
      <c r="B15174" s="7" t="s">
        <v>1904</v>
      </c>
      <c r="C15174" s="7" t="s">
        <v>6</v>
      </c>
      <c r="D15174" s="24">
        <v>553490.49</v>
      </c>
      <c r="E15174">
        <f>INDEX('B. Store opening dates'!$B$5:$B$2448,MATCH('A. Sales by store'!B15174,'B. Store opening dates'!$A$5:$A$2448,0))</f>
        <v>2013</v>
      </c>
      <c r="F15174" t="str">
        <f t="shared" si="474"/>
        <v>Old</v>
      </c>
      <c r="G15174" t="str">
        <f t="shared" si="475"/>
        <v>Existing</v>
      </c>
    </row>
    <row r="15175" spans="1:7" ht="19" x14ac:dyDescent="0.25">
      <c r="A15175" s="7">
        <v>2014</v>
      </c>
      <c r="B15175" s="7" t="s">
        <v>1904</v>
      </c>
      <c r="C15175" s="7" t="s">
        <v>6</v>
      </c>
      <c r="D15175" s="24">
        <v>388264.33</v>
      </c>
      <c r="E15175">
        <f>INDEX('B. Store opening dates'!$B$5:$B$2448,MATCH('A. Sales by store'!B15175,'B. Store opening dates'!$A$5:$A$2448,0))</f>
        <v>2013</v>
      </c>
      <c r="F15175" t="str">
        <f t="shared" si="474"/>
        <v>Old</v>
      </c>
      <c r="G15175" t="str">
        <f t="shared" si="475"/>
        <v>Existing</v>
      </c>
    </row>
    <row r="15176" spans="1:7" ht="19" x14ac:dyDescent="0.25">
      <c r="A15176" s="7">
        <v>2015</v>
      </c>
      <c r="B15176" s="7" t="s">
        <v>1904</v>
      </c>
      <c r="C15176" s="7" t="s">
        <v>7</v>
      </c>
      <c r="D15176" s="24">
        <v>229222.7</v>
      </c>
      <c r="E15176">
        <f>INDEX('B. Store opening dates'!$B$5:$B$2448,MATCH('A. Sales by store'!B15176,'B. Store opening dates'!$A$5:$A$2448,0))</f>
        <v>2013</v>
      </c>
      <c r="F15176" t="str">
        <f t="shared" si="474"/>
        <v>Old</v>
      </c>
      <c r="G15176" t="str">
        <f t="shared" si="475"/>
        <v>Existing</v>
      </c>
    </row>
    <row r="15177" spans="1:7" ht="19" x14ac:dyDescent="0.25">
      <c r="A15177" s="7">
        <v>2014</v>
      </c>
      <c r="B15177" s="7" t="s">
        <v>1904</v>
      </c>
      <c r="C15177" s="7" t="s">
        <v>7</v>
      </c>
      <c r="D15177" s="24">
        <v>243078.53</v>
      </c>
      <c r="E15177">
        <f>INDEX('B. Store opening dates'!$B$5:$B$2448,MATCH('A. Sales by store'!B15177,'B. Store opening dates'!$A$5:$A$2448,0))</f>
        <v>2013</v>
      </c>
      <c r="F15177" t="str">
        <f t="shared" si="474"/>
        <v>Old</v>
      </c>
      <c r="G15177" t="str">
        <f t="shared" si="475"/>
        <v>Existing</v>
      </c>
    </row>
    <row r="15178" spans="1:7" ht="19" x14ac:dyDescent="0.25">
      <c r="A15178" s="7">
        <v>2015</v>
      </c>
      <c r="B15178" s="7" t="s">
        <v>1904</v>
      </c>
      <c r="C15178" s="7" t="s">
        <v>8</v>
      </c>
      <c r="D15178" s="24">
        <v>444367.67</v>
      </c>
      <c r="E15178">
        <f>INDEX('B. Store opening dates'!$B$5:$B$2448,MATCH('A. Sales by store'!B15178,'B. Store opening dates'!$A$5:$A$2448,0))</f>
        <v>2013</v>
      </c>
      <c r="F15178" t="str">
        <f t="shared" si="474"/>
        <v>Old</v>
      </c>
      <c r="G15178" t="str">
        <f t="shared" si="475"/>
        <v>Existing</v>
      </c>
    </row>
    <row r="15179" spans="1:7" ht="19" x14ac:dyDescent="0.25">
      <c r="A15179" s="7">
        <v>2014</v>
      </c>
      <c r="B15179" s="7" t="s">
        <v>1904</v>
      </c>
      <c r="C15179" s="7" t="s">
        <v>8</v>
      </c>
      <c r="D15179" s="24">
        <v>459760.21</v>
      </c>
      <c r="E15179">
        <f>INDEX('B. Store opening dates'!$B$5:$B$2448,MATCH('A. Sales by store'!B15179,'B. Store opening dates'!$A$5:$A$2448,0))</f>
        <v>2013</v>
      </c>
      <c r="F15179" t="str">
        <f t="shared" si="474"/>
        <v>Old</v>
      </c>
      <c r="G15179" t="str">
        <f t="shared" si="475"/>
        <v>Existing</v>
      </c>
    </row>
    <row r="15180" spans="1:7" ht="19" x14ac:dyDescent="0.25">
      <c r="A15180" s="7">
        <v>2015</v>
      </c>
      <c r="B15180" s="7" t="s">
        <v>1905</v>
      </c>
      <c r="C15180" s="7" t="s">
        <v>5</v>
      </c>
      <c r="D15180" s="24">
        <v>701558.01</v>
      </c>
      <c r="E15180">
        <f>INDEX('B. Store opening dates'!$B$5:$B$2448,MATCH('A. Sales by store'!B15180,'B. Store opening dates'!$A$5:$A$2448,0))</f>
        <v>2013</v>
      </c>
      <c r="F15180" t="str">
        <f t="shared" si="474"/>
        <v>Old</v>
      </c>
      <c r="G15180" t="str">
        <f t="shared" si="475"/>
        <v>Existing</v>
      </c>
    </row>
    <row r="15181" spans="1:7" ht="19" x14ac:dyDescent="0.25">
      <c r="A15181" s="7">
        <v>2014</v>
      </c>
      <c r="B15181" s="7" t="s">
        <v>1905</v>
      </c>
      <c r="C15181" s="7" t="s">
        <v>5</v>
      </c>
      <c r="D15181" s="24">
        <v>776803.18</v>
      </c>
      <c r="E15181">
        <f>INDEX('B. Store opening dates'!$B$5:$B$2448,MATCH('A. Sales by store'!B15181,'B. Store opening dates'!$A$5:$A$2448,0))</f>
        <v>2013</v>
      </c>
      <c r="F15181" t="str">
        <f t="shared" si="474"/>
        <v>Old</v>
      </c>
      <c r="G15181" t="str">
        <f t="shared" si="475"/>
        <v>Existing</v>
      </c>
    </row>
    <row r="15182" spans="1:7" ht="19" x14ac:dyDescent="0.25">
      <c r="A15182" s="7">
        <v>2015</v>
      </c>
      <c r="B15182" s="7" t="s">
        <v>1905</v>
      </c>
      <c r="C15182" s="7" t="s">
        <v>6</v>
      </c>
      <c r="D15182" s="24">
        <v>253061.77</v>
      </c>
      <c r="E15182">
        <f>INDEX('B. Store opening dates'!$B$5:$B$2448,MATCH('A. Sales by store'!B15182,'B. Store opening dates'!$A$5:$A$2448,0))</f>
        <v>2013</v>
      </c>
      <c r="F15182" t="str">
        <f t="shared" si="474"/>
        <v>Old</v>
      </c>
      <c r="G15182" t="str">
        <f t="shared" si="475"/>
        <v>Existing</v>
      </c>
    </row>
    <row r="15183" spans="1:7" ht="19" x14ac:dyDescent="0.25">
      <c r="A15183" s="7">
        <v>2014</v>
      </c>
      <c r="B15183" s="7" t="s">
        <v>1905</v>
      </c>
      <c r="C15183" s="7" t="s">
        <v>6</v>
      </c>
      <c r="D15183" s="24">
        <v>178634.98</v>
      </c>
      <c r="E15183">
        <f>INDEX('B. Store opening dates'!$B$5:$B$2448,MATCH('A. Sales by store'!B15183,'B. Store opening dates'!$A$5:$A$2448,0))</f>
        <v>2013</v>
      </c>
      <c r="F15183" t="str">
        <f t="shared" si="474"/>
        <v>Old</v>
      </c>
      <c r="G15183" t="str">
        <f t="shared" si="475"/>
        <v>Existing</v>
      </c>
    </row>
    <row r="15184" spans="1:7" ht="19" x14ac:dyDescent="0.25">
      <c r="A15184" s="7">
        <v>2015</v>
      </c>
      <c r="B15184" s="7" t="s">
        <v>1905</v>
      </c>
      <c r="C15184" s="7" t="s">
        <v>7</v>
      </c>
      <c r="D15184" s="24">
        <v>121273.53</v>
      </c>
      <c r="E15184">
        <f>INDEX('B. Store opening dates'!$B$5:$B$2448,MATCH('A. Sales by store'!B15184,'B. Store opening dates'!$A$5:$A$2448,0))</f>
        <v>2013</v>
      </c>
      <c r="F15184" t="str">
        <f t="shared" si="474"/>
        <v>Old</v>
      </c>
      <c r="G15184" t="str">
        <f t="shared" si="475"/>
        <v>Existing</v>
      </c>
    </row>
    <row r="15185" spans="1:7" ht="19" x14ac:dyDescent="0.25">
      <c r="A15185" s="7">
        <v>2014</v>
      </c>
      <c r="B15185" s="7" t="s">
        <v>1905</v>
      </c>
      <c r="C15185" s="7" t="s">
        <v>7</v>
      </c>
      <c r="D15185" s="24">
        <v>128803.06</v>
      </c>
      <c r="E15185">
        <f>INDEX('B. Store opening dates'!$B$5:$B$2448,MATCH('A. Sales by store'!B15185,'B. Store opening dates'!$A$5:$A$2448,0))</f>
        <v>2013</v>
      </c>
      <c r="F15185" t="str">
        <f t="shared" si="474"/>
        <v>Old</v>
      </c>
      <c r="G15185" t="str">
        <f t="shared" si="475"/>
        <v>Existing</v>
      </c>
    </row>
    <row r="15186" spans="1:7" ht="19" x14ac:dyDescent="0.25">
      <c r="A15186" s="7">
        <v>2015</v>
      </c>
      <c r="B15186" s="7" t="s">
        <v>1905</v>
      </c>
      <c r="C15186" s="7" t="s">
        <v>8</v>
      </c>
      <c r="D15186" s="24">
        <v>763926.5</v>
      </c>
      <c r="E15186">
        <f>INDEX('B. Store opening dates'!$B$5:$B$2448,MATCH('A. Sales by store'!B15186,'B. Store opening dates'!$A$5:$A$2448,0))</f>
        <v>2013</v>
      </c>
      <c r="F15186" t="str">
        <f t="shared" si="474"/>
        <v>Old</v>
      </c>
      <c r="G15186" t="str">
        <f t="shared" si="475"/>
        <v>Existing</v>
      </c>
    </row>
    <row r="15187" spans="1:7" ht="19" x14ac:dyDescent="0.25">
      <c r="A15187" s="7">
        <v>2014</v>
      </c>
      <c r="B15187" s="7" t="s">
        <v>1905</v>
      </c>
      <c r="C15187" s="7" t="s">
        <v>8</v>
      </c>
      <c r="D15187" s="24">
        <v>789624.48</v>
      </c>
      <c r="E15187">
        <f>INDEX('B. Store opening dates'!$B$5:$B$2448,MATCH('A. Sales by store'!B15187,'B. Store opening dates'!$A$5:$A$2448,0))</f>
        <v>2013</v>
      </c>
      <c r="F15187" t="str">
        <f t="shared" si="474"/>
        <v>Old</v>
      </c>
      <c r="G15187" t="str">
        <f t="shared" si="475"/>
        <v>Existing</v>
      </c>
    </row>
    <row r="15188" spans="1:7" ht="19" x14ac:dyDescent="0.25">
      <c r="A15188" s="7">
        <v>2015</v>
      </c>
      <c r="B15188" s="7" t="s">
        <v>1906</v>
      </c>
      <c r="C15188" s="7" t="s">
        <v>5</v>
      </c>
      <c r="D15188" s="24">
        <v>737960.37</v>
      </c>
      <c r="E15188">
        <f>INDEX('B. Store opening dates'!$B$5:$B$2448,MATCH('A. Sales by store'!B15188,'B. Store opening dates'!$A$5:$A$2448,0))</f>
        <v>2013</v>
      </c>
      <c r="F15188" t="str">
        <f t="shared" si="474"/>
        <v>Old</v>
      </c>
      <c r="G15188" t="str">
        <f t="shared" si="475"/>
        <v>Existing</v>
      </c>
    </row>
    <row r="15189" spans="1:7" ht="19" x14ac:dyDescent="0.25">
      <c r="A15189" s="7">
        <v>2014</v>
      </c>
      <c r="B15189" s="7" t="s">
        <v>1906</v>
      </c>
      <c r="C15189" s="7" t="s">
        <v>5</v>
      </c>
      <c r="D15189" s="24">
        <v>806086.36</v>
      </c>
      <c r="E15189">
        <f>INDEX('B. Store opening dates'!$B$5:$B$2448,MATCH('A. Sales by store'!B15189,'B. Store opening dates'!$A$5:$A$2448,0))</f>
        <v>2013</v>
      </c>
      <c r="F15189" t="str">
        <f t="shared" si="474"/>
        <v>Old</v>
      </c>
      <c r="G15189" t="str">
        <f t="shared" si="475"/>
        <v>Existing</v>
      </c>
    </row>
    <row r="15190" spans="1:7" ht="19" x14ac:dyDescent="0.25">
      <c r="A15190" s="7">
        <v>2015</v>
      </c>
      <c r="B15190" s="7" t="s">
        <v>1906</v>
      </c>
      <c r="C15190" s="7" t="s">
        <v>6</v>
      </c>
      <c r="D15190" s="24">
        <v>271822.15999999997</v>
      </c>
      <c r="E15190">
        <f>INDEX('B. Store opening dates'!$B$5:$B$2448,MATCH('A. Sales by store'!B15190,'B. Store opening dates'!$A$5:$A$2448,0))</f>
        <v>2013</v>
      </c>
      <c r="F15190" t="str">
        <f t="shared" si="474"/>
        <v>Old</v>
      </c>
      <c r="G15190" t="str">
        <f t="shared" si="475"/>
        <v>Existing</v>
      </c>
    </row>
    <row r="15191" spans="1:7" ht="19" x14ac:dyDescent="0.25">
      <c r="A15191" s="7">
        <v>2014</v>
      </c>
      <c r="B15191" s="7" t="s">
        <v>1906</v>
      </c>
      <c r="C15191" s="7" t="s">
        <v>6</v>
      </c>
      <c r="D15191" s="24">
        <v>198935.62</v>
      </c>
      <c r="E15191">
        <f>INDEX('B. Store opening dates'!$B$5:$B$2448,MATCH('A. Sales by store'!B15191,'B. Store opening dates'!$A$5:$A$2448,0))</f>
        <v>2013</v>
      </c>
      <c r="F15191" t="str">
        <f t="shared" si="474"/>
        <v>Old</v>
      </c>
      <c r="G15191" t="str">
        <f t="shared" si="475"/>
        <v>Existing</v>
      </c>
    </row>
    <row r="15192" spans="1:7" ht="19" x14ac:dyDescent="0.25">
      <c r="A15192" s="7">
        <v>2015</v>
      </c>
      <c r="B15192" s="7" t="s">
        <v>1906</v>
      </c>
      <c r="C15192" s="7" t="s">
        <v>7</v>
      </c>
      <c r="D15192" s="24">
        <v>164579.26999999999</v>
      </c>
      <c r="E15192">
        <f>INDEX('B. Store opening dates'!$B$5:$B$2448,MATCH('A. Sales by store'!B15192,'B. Store opening dates'!$A$5:$A$2448,0))</f>
        <v>2013</v>
      </c>
      <c r="F15192" t="str">
        <f t="shared" si="474"/>
        <v>Old</v>
      </c>
      <c r="G15192" t="str">
        <f t="shared" si="475"/>
        <v>Existing</v>
      </c>
    </row>
    <row r="15193" spans="1:7" ht="19" x14ac:dyDescent="0.25">
      <c r="A15193" s="7">
        <v>2014</v>
      </c>
      <c r="B15193" s="7" t="s">
        <v>1906</v>
      </c>
      <c r="C15193" s="7" t="s">
        <v>7</v>
      </c>
      <c r="D15193" s="24">
        <v>174858.53</v>
      </c>
      <c r="E15193">
        <f>INDEX('B. Store opening dates'!$B$5:$B$2448,MATCH('A. Sales by store'!B15193,'B. Store opening dates'!$A$5:$A$2448,0))</f>
        <v>2013</v>
      </c>
      <c r="F15193" t="str">
        <f t="shared" si="474"/>
        <v>Old</v>
      </c>
      <c r="G15193" t="str">
        <f t="shared" si="475"/>
        <v>Existing</v>
      </c>
    </row>
    <row r="15194" spans="1:7" ht="19" x14ac:dyDescent="0.25">
      <c r="A15194" s="7">
        <v>2015</v>
      </c>
      <c r="B15194" s="7" t="s">
        <v>1906</v>
      </c>
      <c r="C15194" s="7" t="s">
        <v>8</v>
      </c>
      <c r="D15194" s="24">
        <v>450676.64</v>
      </c>
      <c r="E15194">
        <f>INDEX('B. Store opening dates'!$B$5:$B$2448,MATCH('A. Sales by store'!B15194,'B. Store opening dates'!$A$5:$A$2448,0))</f>
        <v>2013</v>
      </c>
      <c r="F15194" t="str">
        <f t="shared" si="474"/>
        <v>Old</v>
      </c>
      <c r="G15194" t="str">
        <f t="shared" si="475"/>
        <v>Existing</v>
      </c>
    </row>
    <row r="15195" spans="1:7" ht="19" x14ac:dyDescent="0.25">
      <c r="A15195" s="7">
        <v>2014</v>
      </c>
      <c r="B15195" s="7" t="s">
        <v>1906</v>
      </c>
      <c r="C15195" s="7" t="s">
        <v>8</v>
      </c>
      <c r="D15195" s="24">
        <v>470914.01</v>
      </c>
      <c r="E15195">
        <f>INDEX('B. Store opening dates'!$B$5:$B$2448,MATCH('A. Sales by store'!B15195,'B. Store opening dates'!$A$5:$A$2448,0))</f>
        <v>2013</v>
      </c>
      <c r="F15195" t="str">
        <f t="shared" si="474"/>
        <v>Old</v>
      </c>
      <c r="G15195" t="str">
        <f t="shared" si="475"/>
        <v>Existing</v>
      </c>
    </row>
    <row r="15196" spans="1:7" ht="19" x14ac:dyDescent="0.25">
      <c r="A15196" s="7">
        <v>2015</v>
      </c>
      <c r="B15196" s="7" t="s">
        <v>1907</v>
      </c>
      <c r="C15196" s="7" t="s">
        <v>5</v>
      </c>
      <c r="D15196" s="24">
        <v>628751.68999999994</v>
      </c>
      <c r="E15196">
        <f>INDEX('B. Store opening dates'!$B$5:$B$2448,MATCH('A. Sales by store'!B15196,'B. Store opening dates'!$A$5:$A$2448,0))</f>
        <v>2013</v>
      </c>
      <c r="F15196" t="str">
        <f t="shared" si="474"/>
        <v>Old</v>
      </c>
      <c r="G15196" t="str">
        <f t="shared" si="475"/>
        <v>Existing</v>
      </c>
    </row>
    <row r="15197" spans="1:7" ht="19" x14ac:dyDescent="0.25">
      <c r="A15197" s="7">
        <v>2014</v>
      </c>
      <c r="B15197" s="7" t="s">
        <v>1907</v>
      </c>
      <c r="C15197" s="7" t="s">
        <v>5</v>
      </c>
      <c r="D15197" s="24">
        <v>690964.92</v>
      </c>
      <c r="E15197">
        <f>INDEX('B. Store opening dates'!$B$5:$B$2448,MATCH('A. Sales by store'!B15197,'B. Store opening dates'!$A$5:$A$2448,0))</f>
        <v>2013</v>
      </c>
      <c r="F15197" t="str">
        <f t="shared" si="474"/>
        <v>Old</v>
      </c>
      <c r="G15197" t="str">
        <f t="shared" si="475"/>
        <v>Existing</v>
      </c>
    </row>
    <row r="15198" spans="1:7" ht="19" x14ac:dyDescent="0.25">
      <c r="A15198" s="7">
        <v>2015</v>
      </c>
      <c r="B15198" s="7" t="s">
        <v>1907</v>
      </c>
      <c r="C15198" s="7" t="s">
        <v>6</v>
      </c>
      <c r="D15198" s="24">
        <v>438024.9</v>
      </c>
      <c r="E15198">
        <f>INDEX('B. Store opening dates'!$B$5:$B$2448,MATCH('A. Sales by store'!B15198,'B. Store opening dates'!$A$5:$A$2448,0))</f>
        <v>2013</v>
      </c>
      <c r="F15198" t="str">
        <f t="shared" si="474"/>
        <v>Old</v>
      </c>
      <c r="G15198" t="str">
        <f t="shared" si="475"/>
        <v>Existing</v>
      </c>
    </row>
    <row r="15199" spans="1:7" ht="19" x14ac:dyDescent="0.25">
      <c r="A15199" s="7">
        <v>2014</v>
      </c>
      <c r="B15199" s="7" t="s">
        <v>1907</v>
      </c>
      <c r="C15199" s="7" t="s">
        <v>6</v>
      </c>
      <c r="D15199" s="24">
        <v>316804.65999999997</v>
      </c>
      <c r="E15199">
        <f>INDEX('B. Store opening dates'!$B$5:$B$2448,MATCH('A. Sales by store'!B15199,'B. Store opening dates'!$A$5:$A$2448,0))</f>
        <v>2013</v>
      </c>
      <c r="F15199" t="str">
        <f t="shared" si="474"/>
        <v>Old</v>
      </c>
      <c r="G15199" t="str">
        <f t="shared" si="475"/>
        <v>Existing</v>
      </c>
    </row>
    <row r="15200" spans="1:7" ht="19" x14ac:dyDescent="0.25">
      <c r="A15200" s="7">
        <v>2015</v>
      </c>
      <c r="B15200" s="7" t="s">
        <v>1907</v>
      </c>
      <c r="C15200" s="7" t="s">
        <v>7</v>
      </c>
      <c r="D15200" s="24">
        <v>200847.59</v>
      </c>
      <c r="E15200">
        <f>INDEX('B. Store opening dates'!$B$5:$B$2448,MATCH('A. Sales by store'!B15200,'B. Store opening dates'!$A$5:$A$2448,0))</f>
        <v>2013</v>
      </c>
      <c r="F15200" t="str">
        <f t="shared" si="474"/>
        <v>Old</v>
      </c>
      <c r="G15200" t="str">
        <f t="shared" si="475"/>
        <v>Existing</v>
      </c>
    </row>
    <row r="15201" spans="1:7" ht="19" x14ac:dyDescent="0.25">
      <c r="A15201" s="7">
        <v>2014</v>
      </c>
      <c r="B15201" s="7" t="s">
        <v>1907</v>
      </c>
      <c r="C15201" s="7" t="s">
        <v>7</v>
      </c>
      <c r="D15201" s="24">
        <v>210955.82</v>
      </c>
      <c r="E15201">
        <f>INDEX('B. Store opening dates'!$B$5:$B$2448,MATCH('A. Sales by store'!B15201,'B. Store opening dates'!$A$5:$A$2448,0))</f>
        <v>2013</v>
      </c>
      <c r="F15201" t="str">
        <f t="shared" si="474"/>
        <v>Old</v>
      </c>
      <c r="G15201" t="str">
        <f t="shared" si="475"/>
        <v>Existing</v>
      </c>
    </row>
    <row r="15202" spans="1:7" ht="19" x14ac:dyDescent="0.25">
      <c r="A15202" s="7">
        <v>2015</v>
      </c>
      <c r="B15202" s="7" t="s">
        <v>1907</v>
      </c>
      <c r="C15202" s="7" t="s">
        <v>8</v>
      </c>
      <c r="D15202" s="24">
        <v>636998.14</v>
      </c>
      <c r="E15202">
        <f>INDEX('B. Store opening dates'!$B$5:$B$2448,MATCH('A. Sales by store'!B15202,'B. Store opening dates'!$A$5:$A$2448,0))</f>
        <v>2013</v>
      </c>
      <c r="F15202" t="str">
        <f t="shared" si="474"/>
        <v>Old</v>
      </c>
      <c r="G15202" t="str">
        <f t="shared" si="475"/>
        <v>Existing</v>
      </c>
    </row>
    <row r="15203" spans="1:7" ht="19" x14ac:dyDescent="0.25">
      <c r="A15203" s="7">
        <v>2014</v>
      </c>
      <c r="B15203" s="7" t="s">
        <v>1907</v>
      </c>
      <c r="C15203" s="7" t="s">
        <v>8</v>
      </c>
      <c r="D15203" s="24">
        <v>666818.79</v>
      </c>
      <c r="E15203">
        <f>INDEX('B. Store opening dates'!$B$5:$B$2448,MATCH('A. Sales by store'!B15203,'B. Store opening dates'!$A$5:$A$2448,0))</f>
        <v>2013</v>
      </c>
      <c r="F15203" t="str">
        <f t="shared" si="474"/>
        <v>Old</v>
      </c>
      <c r="G15203" t="str">
        <f t="shared" si="475"/>
        <v>Existing</v>
      </c>
    </row>
    <row r="15204" spans="1:7" ht="19" x14ac:dyDescent="0.25">
      <c r="A15204" s="7">
        <v>2015</v>
      </c>
      <c r="B15204" s="7" t="s">
        <v>1908</v>
      </c>
      <c r="C15204" s="7" t="s">
        <v>5</v>
      </c>
      <c r="D15204" s="24">
        <v>737598.94</v>
      </c>
      <c r="E15204">
        <f>INDEX('B. Store opening dates'!$B$5:$B$2448,MATCH('A. Sales by store'!B15204,'B. Store opening dates'!$A$5:$A$2448,0))</f>
        <v>2013</v>
      </c>
      <c r="F15204" t="str">
        <f t="shared" si="474"/>
        <v>Old</v>
      </c>
      <c r="G15204" t="str">
        <f t="shared" si="475"/>
        <v>Existing</v>
      </c>
    </row>
    <row r="15205" spans="1:7" ht="19" x14ac:dyDescent="0.25">
      <c r="A15205" s="7">
        <v>2014</v>
      </c>
      <c r="B15205" s="7" t="s">
        <v>1908</v>
      </c>
      <c r="C15205" s="7" t="s">
        <v>5</v>
      </c>
      <c r="D15205" s="24">
        <v>809861.66</v>
      </c>
      <c r="E15205">
        <f>INDEX('B. Store opening dates'!$B$5:$B$2448,MATCH('A. Sales by store'!B15205,'B. Store opening dates'!$A$5:$A$2448,0))</f>
        <v>2013</v>
      </c>
      <c r="F15205" t="str">
        <f t="shared" si="474"/>
        <v>Old</v>
      </c>
      <c r="G15205" t="str">
        <f t="shared" si="475"/>
        <v>Existing</v>
      </c>
    </row>
    <row r="15206" spans="1:7" ht="19" x14ac:dyDescent="0.25">
      <c r="A15206" s="7">
        <v>2015</v>
      </c>
      <c r="B15206" s="7" t="s">
        <v>1908</v>
      </c>
      <c r="C15206" s="7" t="s">
        <v>6</v>
      </c>
      <c r="D15206" s="24">
        <v>505555.20000000001</v>
      </c>
      <c r="E15206">
        <f>INDEX('B. Store opening dates'!$B$5:$B$2448,MATCH('A. Sales by store'!B15206,'B. Store opening dates'!$A$5:$A$2448,0))</f>
        <v>2013</v>
      </c>
      <c r="F15206" t="str">
        <f t="shared" si="474"/>
        <v>Old</v>
      </c>
      <c r="G15206" t="str">
        <f t="shared" si="475"/>
        <v>Existing</v>
      </c>
    </row>
    <row r="15207" spans="1:7" ht="19" x14ac:dyDescent="0.25">
      <c r="A15207" s="7">
        <v>2014</v>
      </c>
      <c r="B15207" s="7" t="s">
        <v>1908</v>
      </c>
      <c r="C15207" s="7" t="s">
        <v>6</v>
      </c>
      <c r="D15207" s="24">
        <v>352471.74</v>
      </c>
      <c r="E15207">
        <f>INDEX('B. Store opening dates'!$B$5:$B$2448,MATCH('A. Sales by store'!B15207,'B. Store opening dates'!$A$5:$A$2448,0))</f>
        <v>2013</v>
      </c>
      <c r="F15207" t="str">
        <f t="shared" si="474"/>
        <v>Old</v>
      </c>
      <c r="G15207" t="str">
        <f t="shared" si="475"/>
        <v>Existing</v>
      </c>
    </row>
    <row r="15208" spans="1:7" ht="19" x14ac:dyDescent="0.25">
      <c r="A15208" s="7">
        <v>2015</v>
      </c>
      <c r="B15208" s="7" t="s">
        <v>1908</v>
      </c>
      <c r="C15208" s="7" t="s">
        <v>7</v>
      </c>
      <c r="D15208" s="24">
        <v>72912.649999999994</v>
      </c>
      <c r="E15208">
        <f>INDEX('B. Store opening dates'!$B$5:$B$2448,MATCH('A. Sales by store'!B15208,'B. Store opening dates'!$A$5:$A$2448,0))</f>
        <v>2013</v>
      </c>
      <c r="F15208" t="str">
        <f t="shared" si="474"/>
        <v>Old</v>
      </c>
      <c r="G15208" t="str">
        <f t="shared" si="475"/>
        <v>Existing</v>
      </c>
    </row>
    <row r="15209" spans="1:7" ht="19" x14ac:dyDescent="0.25">
      <c r="A15209" s="7">
        <v>2014</v>
      </c>
      <c r="B15209" s="7" t="s">
        <v>1908</v>
      </c>
      <c r="C15209" s="7" t="s">
        <v>7</v>
      </c>
      <c r="D15209" s="24">
        <v>76899.19</v>
      </c>
      <c r="E15209">
        <f>INDEX('B. Store opening dates'!$B$5:$B$2448,MATCH('A. Sales by store'!B15209,'B. Store opening dates'!$A$5:$A$2448,0))</f>
        <v>2013</v>
      </c>
      <c r="F15209" t="str">
        <f t="shared" si="474"/>
        <v>Old</v>
      </c>
      <c r="G15209" t="str">
        <f t="shared" si="475"/>
        <v>Existing</v>
      </c>
    </row>
    <row r="15210" spans="1:7" ht="19" x14ac:dyDescent="0.25">
      <c r="A15210" s="7">
        <v>2015</v>
      </c>
      <c r="B15210" s="7" t="s">
        <v>1908</v>
      </c>
      <c r="C15210" s="7" t="s">
        <v>8</v>
      </c>
      <c r="D15210" s="24">
        <v>669958.29</v>
      </c>
      <c r="E15210">
        <f>INDEX('B. Store opening dates'!$B$5:$B$2448,MATCH('A. Sales by store'!B15210,'B. Store opening dates'!$A$5:$A$2448,0))</f>
        <v>2013</v>
      </c>
      <c r="F15210" t="str">
        <f t="shared" si="474"/>
        <v>Old</v>
      </c>
      <c r="G15210" t="str">
        <f t="shared" si="475"/>
        <v>Existing</v>
      </c>
    </row>
    <row r="15211" spans="1:7" ht="19" x14ac:dyDescent="0.25">
      <c r="A15211" s="7">
        <v>2014</v>
      </c>
      <c r="B15211" s="7" t="s">
        <v>1908</v>
      </c>
      <c r="C15211" s="7" t="s">
        <v>8</v>
      </c>
      <c r="D15211" s="24">
        <v>690211.36</v>
      </c>
      <c r="E15211">
        <f>INDEX('B. Store opening dates'!$B$5:$B$2448,MATCH('A. Sales by store'!B15211,'B. Store opening dates'!$A$5:$A$2448,0))</f>
        <v>2013</v>
      </c>
      <c r="F15211" t="str">
        <f t="shared" si="474"/>
        <v>Old</v>
      </c>
      <c r="G15211" t="str">
        <f t="shared" si="475"/>
        <v>Existing</v>
      </c>
    </row>
    <row r="15212" spans="1:7" ht="19" x14ac:dyDescent="0.25">
      <c r="A15212" s="7">
        <v>2015</v>
      </c>
      <c r="B15212" s="7" t="s">
        <v>1909</v>
      </c>
      <c r="C15212" s="7" t="s">
        <v>5</v>
      </c>
      <c r="D15212" s="24">
        <v>925530.18</v>
      </c>
      <c r="E15212">
        <f>INDEX('B. Store opening dates'!$B$5:$B$2448,MATCH('A. Sales by store'!B15212,'B. Store opening dates'!$A$5:$A$2448,0))</f>
        <v>2013</v>
      </c>
      <c r="F15212" t="str">
        <f t="shared" si="474"/>
        <v>Old</v>
      </c>
      <c r="G15212" t="str">
        <f t="shared" si="475"/>
        <v>Existing</v>
      </c>
    </row>
    <row r="15213" spans="1:7" ht="19" x14ac:dyDescent="0.25">
      <c r="A15213" s="7">
        <v>2014</v>
      </c>
      <c r="B15213" s="7" t="s">
        <v>1909</v>
      </c>
      <c r="C15213" s="7" t="s">
        <v>5</v>
      </c>
      <c r="D15213" s="24">
        <v>1006563.1</v>
      </c>
      <c r="E15213">
        <f>INDEX('B. Store opening dates'!$B$5:$B$2448,MATCH('A. Sales by store'!B15213,'B. Store opening dates'!$A$5:$A$2448,0))</f>
        <v>2013</v>
      </c>
      <c r="F15213" t="str">
        <f t="shared" si="474"/>
        <v>Old</v>
      </c>
      <c r="G15213" t="str">
        <f t="shared" si="475"/>
        <v>Existing</v>
      </c>
    </row>
    <row r="15214" spans="1:7" ht="19" x14ac:dyDescent="0.25">
      <c r="A15214" s="7">
        <v>2015</v>
      </c>
      <c r="B15214" s="7" t="s">
        <v>1909</v>
      </c>
      <c r="C15214" s="7" t="s">
        <v>6</v>
      </c>
      <c r="D15214" s="24">
        <v>530491.39</v>
      </c>
      <c r="E15214">
        <f>INDEX('B. Store opening dates'!$B$5:$B$2448,MATCH('A. Sales by store'!B15214,'B. Store opening dates'!$A$5:$A$2448,0))</f>
        <v>2013</v>
      </c>
      <c r="F15214" t="str">
        <f t="shared" si="474"/>
        <v>Old</v>
      </c>
      <c r="G15214" t="str">
        <f t="shared" si="475"/>
        <v>Existing</v>
      </c>
    </row>
    <row r="15215" spans="1:7" ht="19" x14ac:dyDescent="0.25">
      <c r="A15215" s="7">
        <v>2014</v>
      </c>
      <c r="B15215" s="7" t="s">
        <v>1909</v>
      </c>
      <c r="C15215" s="7" t="s">
        <v>6</v>
      </c>
      <c r="D15215" s="24">
        <v>380853.42</v>
      </c>
      <c r="E15215">
        <f>INDEX('B. Store opening dates'!$B$5:$B$2448,MATCH('A. Sales by store'!B15215,'B. Store opening dates'!$A$5:$A$2448,0))</f>
        <v>2013</v>
      </c>
      <c r="F15215" t="str">
        <f t="shared" si="474"/>
        <v>Old</v>
      </c>
      <c r="G15215" t="str">
        <f t="shared" si="475"/>
        <v>Existing</v>
      </c>
    </row>
    <row r="15216" spans="1:7" ht="19" x14ac:dyDescent="0.25">
      <c r="A15216" s="7">
        <v>2015</v>
      </c>
      <c r="B15216" s="7" t="s">
        <v>1909</v>
      </c>
      <c r="C15216" s="7" t="s">
        <v>7</v>
      </c>
      <c r="D15216" s="24">
        <v>174545.06</v>
      </c>
      <c r="E15216">
        <f>INDEX('B. Store opening dates'!$B$5:$B$2448,MATCH('A. Sales by store'!B15216,'B. Store opening dates'!$A$5:$A$2448,0))</f>
        <v>2013</v>
      </c>
      <c r="F15216" t="str">
        <f t="shared" si="474"/>
        <v>Old</v>
      </c>
      <c r="G15216" t="str">
        <f t="shared" si="475"/>
        <v>Existing</v>
      </c>
    </row>
    <row r="15217" spans="1:7" ht="19" x14ac:dyDescent="0.25">
      <c r="A15217" s="7">
        <v>2014</v>
      </c>
      <c r="B15217" s="7" t="s">
        <v>1909</v>
      </c>
      <c r="C15217" s="7" t="s">
        <v>7</v>
      </c>
      <c r="D15217" s="24">
        <v>185819.08</v>
      </c>
      <c r="E15217">
        <f>INDEX('B. Store opening dates'!$B$5:$B$2448,MATCH('A. Sales by store'!B15217,'B. Store opening dates'!$A$5:$A$2448,0))</f>
        <v>2013</v>
      </c>
      <c r="F15217" t="str">
        <f t="shared" si="474"/>
        <v>Old</v>
      </c>
      <c r="G15217" t="str">
        <f t="shared" si="475"/>
        <v>Existing</v>
      </c>
    </row>
    <row r="15218" spans="1:7" ht="19" x14ac:dyDescent="0.25">
      <c r="A15218" s="7">
        <v>2015</v>
      </c>
      <c r="B15218" s="7" t="s">
        <v>1909</v>
      </c>
      <c r="C15218" s="7" t="s">
        <v>8</v>
      </c>
      <c r="D15218" s="24">
        <v>439594.88</v>
      </c>
      <c r="E15218">
        <f>INDEX('B. Store opening dates'!$B$5:$B$2448,MATCH('A. Sales by store'!B15218,'B. Store opening dates'!$A$5:$A$2448,0))</f>
        <v>2013</v>
      </c>
      <c r="F15218" t="str">
        <f t="shared" si="474"/>
        <v>Old</v>
      </c>
      <c r="G15218" t="str">
        <f t="shared" si="475"/>
        <v>Existing</v>
      </c>
    </row>
    <row r="15219" spans="1:7" ht="19" x14ac:dyDescent="0.25">
      <c r="A15219" s="7">
        <v>2014</v>
      </c>
      <c r="B15219" s="7" t="s">
        <v>1909</v>
      </c>
      <c r="C15219" s="7" t="s">
        <v>8</v>
      </c>
      <c r="D15219" s="24">
        <v>453523.02</v>
      </c>
      <c r="E15219">
        <f>INDEX('B. Store opening dates'!$B$5:$B$2448,MATCH('A. Sales by store'!B15219,'B. Store opening dates'!$A$5:$A$2448,0))</f>
        <v>2013</v>
      </c>
      <c r="F15219" t="str">
        <f t="shared" si="474"/>
        <v>Old</v>
      </c>
      <c r="G15219" t="str">
        <f t="shared" si="475"/>
        <v>Existing</v>
      </c>
    </row>
    <row r="15220" spans="1:7" ht="19" x14ac:dyDescent="0.25">
      <c r="A15220" s="7">
        <v>2015</v>
      </c>
      <c r="B15220" s="7" t="s">
        <v>1910</v>
      </c>
      <c r="C15220" s="7" t="s">
        <v>5</v>
      </c>
      <c r="D15220" s="24">
        <v>792239.14</v>
      </c>
      <c r="E15220">
        <f>INDEX('B. Store opening dates'!$B$5:$B$2448,MATCH('A. Sales by store'!B15220,'B. Store opening dates'!$A$5:$A$2448,0))</f>
        <v>2013</v>
      </c>
      <c r="F15220" t="str">
        <f t="shared" si="474"/>
        <v>Old</v>
      </c>
      <c r="G15220" t="str">
        <f t="shared" si="475"/>
        <v>Existing</v>
      </c>
    </row>
    <row r="15221" spans="1:7" ht="19" x14ac:dyDescent="0.25">
      <c r="A15221" s="7">
        <v>2014</v>
      </c>
      <c r="B15221" s="7" t="s">
        <v>1910</v>
      </c>
      <c r="C15221" s="7" t="s">
        <v>5</v>
      </c>
      <c r="D15221" s="24">
        <v>874173.39</v>
      </c>
      <c r="E15221">
        <f>INDEX('B. Store opening dates'!$B$5:$B$2448,MATCH('A. Sales by store'!B15221,'B. Store opening dates'!$A$5:$A$2448,0))</f>
        <v>2013</v>
      </c>
      <c r="F15221" t="str">
        <f t="shared" si="474"/>
        <v>Old</v>
      </c>
      <c r="G15221" t="str">
        <f t="shared" si="475"/>
        <v>Existing</v>
      </c>
    </row>
    <row r="15222" spans="1:7" ht="19" x14ac:dyDescent="0.25">
      <c r="A15222" s="7">
        <v>2015</v>
      </c>
      <c r="B15222" s="7" t="s">
        <v>1910</v>
      </c>
      <c r="C15222" s="7" t="s">
        <v>6</v>
      </c>
      <c r="D15222" s="24">
        <v>557117.88</v>
      </c>
      <c r="E15222">
        <f>INDEX('B. Store opening dates'!$B$5:$B$2448,MATCH('A. Sales by store'!B15222,'B. Store opening dates'!$A$5:$A$2448,0))</f>
        <v>2013</v>
      </c>
      <c r="F15222" t="str">
        <f t="shared" si="474"/>
        <v>Old</v>
      </c>
      <c r="G15222" t="str">
        <f t="shared" si="475"/>
        <v>Existing</v>
      </c>
    </row>
    <row r="15223" spans="1:7" ht="19" x14ac:dyDescent="0.25">
      <c r="A15223" s="7">
        <v>2014</v>
      </c>
      <c r="B15223" s="7" t="s">
        <v>1910</v>
      </c>
      <c r="C15223" s="7" t="s">
        <v>6</v>
      </c>
      <c r="D15223" s="24">
        <v>409482.3</v>
      </c>
      <c r="E15223">
        <f>INDEX('B. Store opening dates'!$B$5:$B$2448,MATCH('A. Sales by store'!B15223,'B. Store opening dates'!$A$5:$A$2448,0))</f>
        <v>2013</v>
      </c>
      <c r="F15223" t="str">
        <f t="shared" si="474"/>
        <v>Old</v>
      </c>
      <c r="G15223" t="str">
        <f t="shared" si="475"/>
        <v>Existing</v>
      </c>
    </row>
    <row r="15224" spans="1:7" ht="19" x14ac:dyDescent="0.25">
      <c r="A15224" s="7">
        <v>2015</v>
      </c>
      <c r="B15224" s="7" t="s">
        <v>1910</v>
      </c>
      <c r="C15224" s="7" t="s">
        <v>7</v>
      </c>
      <c r="D15224" s="24">
        <v>109525.46</v>
      </c>
      <c r="E15224">
        <f>INDEX('B. Store opening dates'!$B$5:$B$2448,MATCH('A. Sales by store'!B15224,'B. Store opening dates'!$A$5:$A$2448,0))</f>
        <v>2013</v>
      </c>
      <c r="F15224" t="str">
        <f t="shared" si="474"/>
        <v>Old</v>
      </c>
      <c r="G15224" t="str">
        <f t="shared" si="475"/>
        <v>Existing</v>
      </c>
    </row>
    <row r="15225" spans="1:7" ht="19" x14ac:dyDescent="0.25">
      <c r="A15225" s="7">
        <v>2014</v>
      </c>
      <c r="B15225" s="7" t="s">
        <v>1910</v>
      </c>
      <c r="C15225" s="7" t="s">
        <v>7</v>
      </c>
      <c r="D15225" s="24">
        <v>114958.47</v>
      </c>
      <c r="E15225">
        <f>INDEX('B. Store opening dates'!$B$5:$B$2448,MATCH('A. Sales by store'!B15225,'B. Store opening dates'!$A$5:$A$2448,0))</f>
        <v>2013</v>
      </c>
      <c r="F15225" t="str">
        <f t="shared" si="474"/>
        <v>Old</v>
      </c>
      <c r="G15225" t="str">
        <f t="shared" si="475"/>
        <v>Existing</v>
      </c>
    </row>
    <row r="15226" spans="1:7" ht="19" x14ac:dyDescent="0.25">
      <c r="A15226" s="7">
        <v>2015</v>
      </c>
      <c r="B15226" s="7" t="s">
        <v>1910</v>
      </c>
      <c r="C15226" s="7" t="s">
        <v>8</v>
      </c>
      <c r="D15226" s="24">
        <v>583283.76</v>
      </c>
      <c r="E15226">
        <f>INDEX('B. Store opening dates'!$B$5:$B$2448,MATCH('A. Sales by store'!B15226,'B. Store opening dates'!$A$5:$A$2448,0))</f>
        <v>2013</v>
      </c>
      <c r="F15226" t="str">
        <f t="shared" si="474"/>
        <v>Old</v>
      </c>
      <c r="G15226" t="str">
        <f t="shared" si="475"/>
        <v>Existing</v>
      </c>
    </row>
    <row r="15227" spans="1:7" ht="19" x14ac:dyDescent="0.25">
      <c r="A15227" s="7">
        <v>2014</v>
      </c>
      <c r="B15227" s="7" t="s">
        <v>1910</v>
      </c>
      <c r="C15227" s="7" t="s">
        <v>8</v>
      </c>
      <c r="D15227" s="24">
        <v>612204.17000000004</v>
      </c>
      <c r="E15227">
        <f>INDEX('B. Store opening dates'!$B$5:$B$2448,MATCH('A. Sales by store'!B15227,'B. Store opening dates'!$A$5:$A$2448,0))</f>
        <v>2013</v>
      </c>
      <c r="F15227" t="str">
        <f t="shared" si="474"/>
        <v>Old</v>
      </c>
      <c r="G15227" t="str">
        <f t="shared" si="475"/>
        <v>Existing</v>
      </c>
    </row>
    <row r="15228" spans="1:7" ht="19" x14ac:dyDescent="0.25">
      <c r="A15228" s="7">
        <v>2015</v>
      </c>
      <c r="B15228" s="7" t="s">
        <v>1911</v>
      </c>
      <c r="C15228" s="7" t="s">
        <v>5</v>
      </c>
      <c r="D15228" s="24">
        <v>800609.1</v>
      </c>
      <c r="E15228">
        <f>INDEX('B. Store opening dates'!$B$5:$B$2448,MATCH('A. Sales by store'!B15228,'B. Store opening dates'!$A$5:$A$2448,0))</f>
        <v>2013</v>
      </c>
      <c r="F15228" t="str">
        <f t="shared" si="474"/>
        <v>Old</v>
      </c>
      <c r="G15228" t="str">
        <f t="shared" si="475"/>
        <v>Existing</v>
      </c>
    </row>
    <row r="15229" spans="1:7" ht="19" x14ac:dyDescent="0.25">
      <c r="A15229" s="7">
        <v>2014</v>
      </c>
      <c r="B15229" s="7" t="s">
        <v>1911</v>
      </c>
      <c r="C15229" s="7" t="s">
        <v>5</v>
      </c>
      <c r="D15229" s="24">
        <v>874005.63</v>
      </c>
      <c r="E15229">
        <f>INDEX('B. Store opening dates'!$B$5:$B$2448,MATCH('A. Sales by store'!B15229,'B. Store opening dates'!$A$5:$A$2448,0))</f>
        <v>2013</v>
      </c>
      <c r="F15229" t="str">
        <f t="shared" si="474"/>
        <v>Old</v>
      </c>
      <c r="G15229" t="str">
        <f t="shared" si="475"/>
        <v>Existing</v>
      </c>
    </row>
    <row r="15230" spans="1:7" ht="19" x14ac:dyDescent="0.25">
      <c r="A15230" s="7">
        <v>2015</v>
      </c>
      <c r="B15230" s="7" t="s">
        <v>1911</v>
      </c>
      <c r="C15230" s="7" t="s">
        <v>6</v>
      </c>
      <c r="D15230" s="24">
        <v>435769.25</v>
      </c>
      <c r="E15230">
        <f>INDEX('B. Store opening dates'!$B$5:$B$2448,MATCH('A. Sales by store'!B15230,'B. Store opening dates'!$A$5:$A$2448,0))</f>
        <v>2013</v>
      </c>
      <c r="F15230" t="str">
        <f t="shared" si="474"/>
        <v>Old</v>
      </c>
      <c r="G15230" t="str">
        <f t="shared" si="475"/>
        <v>Existing</v>
      </c>
    </row>
    <row r="15231" spans="1:7" ht="19" x14ac:dyDescent="0.25">
      <c r="A15231" s="7">
        <v>2014</v>
      </c>
      <c r="B15231" s="7" t="s">
        <v>1911</v>
      </c>
      <c r="C15231" s="7" t="s">
        <v>6</v>
      </c>
      <c r="D15231" s="24">
        <v>316682.98</v>
      </c>
      <c r="E15231">
        <f>INDEX('B. Store opening dates'!$B$5:$B$2448,MATCH('A. Sales by store'!B15231,'B. Store opening dates'!$A$5:$A$2448,0))</f>
        <v>2013</v>
      </c>
      <c r="F15231" t="str">
        <f t="shared" si="474"/>
        <v>Old</v>
      </c>
      <c r="G15231" t="str">
        <f t="shared" si="475"/>
        <v>Existing</v>
      </c>
    </row>
    <row r="15232" spans="1:7" ht="19" x14ac:dyDescent="0.25">
      <c r="A15232" s="7">
        <v>2015</v>
      </c>
      <c r="B15232" s="7" t="s">
        <v>1911</v>
      </c>
      <c r="C15232" s="7" t="s">
        <v>7</v>
      </c>
      <c r="D15232" s="24">
        <v>204476.14</v>
      </c>
      <c r="E15232">
        <f>INDEX('B. Store opening dates'!$B$5:$B$2448,MATCH('A. Sales by store'!B15232,'B. Store opening dates'!$A$5:$A$2448,0))</f>
        <v>2013</v>
      </c>
      <c r="F15232" t="str">
        <f t="shared" si="474"/>
        <v>Old</v>
      </c>
      <c r="G15232" t="str">
        <f t="shared" si="475"/>
        <v>Existing</v>
      </c>
    </row>
    <row r="15233" spans="1:7" ht="19" x14ac:dyDescent="0.25">
      <c r="A15233" s="7">
        <v>2014</v>
      </c>
      <c r="B15233" s="7" t="s">
        <v>1911</v>
      </c>
      <c r="C15233" s="7" t="s">
        <v>7</v>
      </c>
      <c r="D15233" s="24">
        <v>213878.82</v>
      </c>
      <c r="E15233">
        <f>INDEX('B. Store opening dates'!$B$5:$B$2448,MATCH('A. Sales by store'!B15233,'B. Store opening dates'!$A$5:$A$2448,0))</f>
        <v>2013</v>
      </c>
      <c r="F15233" t="str">
        <f t="shared" si="474"/>
        <v>Old</v>
      </c>
      <c r="G15233" t="str">
        <f t="shared" si="475"/>
        <v>Existing</v>
      </c>
    </row>
    <row r="15234" spans="1:7" ht="19" x14ac:dyDescent="0.25">
      <c r="A15234" s="7">
        <v>2015</v>
      </c>
      <c r="B15234" s="7" t="s">
        <v>1911</v>
      </c>
      <c r="C15234" s="7" t="s">
        <v>8</v>
      </c>
      <c r="D15234" s="24">
        <v>505159.8</v>
      </c>
      <c r="E15234">
        <f>INDEX('B. Store opening dates'!$B$5:$B$2448,MATCH('A. Sales by store'!B15234,'B. Store opening dates'!$A$5:$A$2448,0))</f>
        <v>2013</v>
      </c>
      <c r="F15234" t="str">
        <f t="shared" si="474"/>
        <v>Old</v>
      </c>
      <c r="G15234" t="str">
        <f t="shared" si="475"/>
        <v>Existing</v>
      </c>
    </row>
    <row r="15235" spans="1:7" ht="19" x14ac:dyDescent="0.25">
      <c r="A15235" s="7">
        <v>2014</v>
      </c>
      <c r="B15235" s="7" t="s">
        <v>1911</v>
      </c>
      <c r="C15235" s="7" t="s">
        <v>8</v>
      </c>
      <c r="D15235" s="24">
        <v>527561.66</v>
      </c>
      <c r="E15235">
        <f>INDEX('B. Store opening dates'!$B$5:$B$2448,MATCH('A. Sales by store'!B15235,'B. Store opening dates'!$A$5:$A$2448,0))</f>
        <v>2013</v>
      </c>
      <c r="F15235" t="str">
        <f t="shared" si="474"/>
        <v>Old</v>
      </c>
      <c r="G15235" t="str">
        <f t="shared" si="475"/>
        <v>Existing</v>
      </c>
    </row>
    <row r="15236" spans="1:7" ht="19" x14ac:dyDescent="0.25">
      <c r="A15236" s="7">
        <v>2015</v>
      </c>
      <c r="B15236" s="7" t="s">
        <v>1912</v>
      </c>
      <c r="C15236" s="7" t="s">
        <v>5</v>
      </c>
      <c r="D15236" s="24">
        <v>584382.06999999995</v>
      </c>
      <c r="E15236">
        <f>INDEX('B. Store opening dates'!$B$5:$B$2448,MATCH('A. Sales by store'!B15236,'B. Store opening dates'!$A$5:$A$2448,0))</f>
        <v>2013</v>
      </c>
      <c r="F15236" t="str">
        <f t="shared" si="474"/>
        <v>Old</v>
      </c>
      <c r="G15236" t="str">
        <f t="shared" si="475"/>
        <v>Existing</v>
      </c>
    </row>
    <row r="15237" spans="1:7" ht="19" x14ac:dyDescent="0.25">
      <c r="A15237" s="7">
        <v>2014</v>
      </c>
      <c r="B15237" s="7" t="s">
        <v>1912</v>
      </c>
      <c r="C15237" s="7" t="s">
        <v>5</v>
      </c>
      <c r="D15237" s="24">
        <v>642232.09</v>
      </c>
      <c r="E15237">
        <f>INDEX('B. Store opening dates'!$B$5:$B$2448,MATCH('A. Sales by store'!B15237,'B. Store opening dates'!$A$5:$A$2448,0))</f>
        <v>2013</v>
      </c>
      <c r="F15237" t="str">
        <f t="shared" ref="F15237:F15300" si="476">IF(A15237 = 2015, IF(E15237&lt; 2015, "Old","New"),IF(E15237 &lt; 2014, "Old","New"))</f>
        <v>Old</v>
      </c>
      <c r="G15237" t="str">
        <f t="shared" ref="G15237:G15300" si="477">IF(A15237 = 2015, IF(E15237&lt; 2015, "Existing","New"),"Existing")</f>
        <v>Existing</v>
      </c>
    </row>
    <row r="15238" spans="1:7" ht="19" x14ac:dyDescent="0.25">
      <c r="A15238" s="7">
        <v>2015</v>
      </c>
      <c r="B15238" s="7" t="s">
        <v>1912</v>
      </c>
      <c r="C15238" s="7" t="s">
        <v>6</v>
      </c>
      <c r="D15238" s="24">
        <v>595005.4</v>
      </c>
      <c r="E15238">
        <f>INDEX('B. Store opening dates'!$B$5:$B$2448,MATCH('A. Sales by store'!B15238,'B. Store opening dates'!$A$5:$A$2448,0))</f>
        <v>2013</v>
      </c>
      <c r="F15238" t="str">
        <f t="shared" si="476"/>
        <v>Old</v>
      </c>
      <c r="G15238" t="str">
        <f t="shared" si="477"/>
        <v>Existing</v>
      </c>
    </row>
    <row r="15239" spans="1:7" ht="19" x14ac:dyDescent="0.25">
      <c r="A15239" s="7">
        <v>2014</v>
      </c>
      <c r="B15239" s="7" t="s">
        <v>1912</v>
      </c>
      <c r="C15239" s="7" t="s">
        <v>6</v>
      </c>
      <c r="D15239" s="24">
        <v>434863.51</v>
      </c>
      <c r="E15239">
        <f>INDEX('B. Store opening dates'!$B$5:$B$2448,MATCH('A. Sales by store'!B15239,'B. Store opening dates'!$A$5:$A$2448,0))</f>
        <v>2013</v>
      </c>
      <c r="F15239" t="str">
        <f t="shared" si="476"/>
        <v>Old</v>
      </c>
      <c r="G15239" t="str">
        <f t="shared" si="477"/>
        <v>Existing</v>
      </c>
    </row>
    <row r="15240" spans="1:7" ht="19" x14ac:dyDescent="0.25">
      <c r="A15240" s="7">
        <v>2015</v>
      </c>
      <c r="B15240" s="7" t="s">
        <v>1912</v>
      </c>
      <c r="C15240" s="7" t="s">
        <v>7</v>
      </c>
      <c r="D15240" s="24">
        <v>215766.49</v>
      </c>
      <c r="E15240">
        <f>INDEX('B. Store opening dates'!$B$5:$B$2448,MATCH('A. Sales by store'!B15240,'B. Store opening dates'!$A$5:$A$2448,0))</f>
        <v>2013</v>
      </c>
      <c r="F15240" t="str">
        <f t="shared" si="476"/>
        <v>Old</v>
      </c>
      <c r="G15240" t="str">
        <f t="shared" si="477"/>
        <v>Existing</v>
      </c>
    </row>
    <row r="15241" spans="1:7" ht="19" x14ac:dyDescent="0.25">
      <c r="A15241" s="7">
        <v>2014</v>
      </c>
      <c r="B15241" s="7" t="s">
        <v>1912</v>
      </c>
      <c r="C15241" s="7" t="s">
        <v>7</v>
      </c>
      <c r="D15241" s="24">
        <v>230012.13</v>
      </c>
      <c r="E15241">
        <f>INDEX('B. Store opening dates'!$B$5:$B$2448,MATCH('A. Sales by store'!B15241,'B. Store opening dates'!$A$5:$A$2448,0))</f>
        <v>2013</v>
      </c>
      <c r="F15241" t="str">
        <f t="shared" si="476"/>
        <v>Old</v>
      </c>
      <c r="G15241" t="str">
        <f t="shared" si="477"/>
        <v>Existing</v>
      </c>
    </row>
    <row r="15242" spans="1:7" ht="19" x14ac:dyDescent="0.25">
      <c r="A15242" s="7">
        <v>2015</v>
      </c>
      <c r="B15242" s="7" t="s">
        <v>1912</v>
      </c>
      <c r="C15242" s="7" t="s">
        <v>8</v>
      </c>
      <c r="D15242" s="24">
        <v>540109.35</v>
      </c>
      <c r="E15242">
        <f>INDEX('B. Store opening dates'!$B$5:$B$2448,MATCH('A. Sales by store'!B15242,'B. Store opening dates'!$A$5:$A$2448,0))</f>
        <v>2013</v>
      </c>
      <c r="F15242" t="str">
        <f t="shared" si="476"/>
        <v>Old</v>
      </c>
      <c r="G15242" t="str">
        <f t="shared" si="477"/>
        <v>Existing</v>
      </c>
    </row>
    <row r="15243" spans="1:7" ht="19" x14ac:dyDescent="0.25">
      <c r="A15243" s="7">
        <v>2014</v>
      </c>
      <c r="B15243" s="7" t="s">
        <v>1912</v>
      </c>
      <c r="C15243" s="7" t="s">
        <v>8</v>
      </c>
      <c r="D15243" s="24">
        <v>566503.30000000005</v>
      </c>
      <c r="E15243">
        <f>INDEX('B. Store opening dates'!$B$5:$B$2448,MATCH('A. Sales by store'!B15243,'B. Store opening dates'!$A$5:$A$2448,0))</f>
        <v>2013</v>
      </c>
      <c r="F15243" t="str">
        <f t="shared" si="476"/>
        <v>Old</v>
      </c>
      <c r="G15243" t="str">
        <f t="shared" si="477"/>
        <v>Existing</v>
      </c>
    </row>
    <row r="15244" spans="1:7" ht="19" x14ac:dyDescent="0.25">
      <c r="A15244" s="7">
        <v>2015</v>
      </c>
      <c r="B15244" s="7" t="s">
        <v>1913</v>
      </c>
      <c r="C15244" s="7" t="s">
        <v>5</v>
      </c>
      <c r="D15244" s="24">
        <v>477185.95</v>
      </c>
      <c r="E15244">
        <f>INDEX('B. Store opening dates'!$B$5:$B$2448,MATCH('A. Sales by store'!B15244,'B. Store opening dates'!$A$5:$A$2448,0))</f>
        <v>2013</v>
      </c>
      <c r="F15244" t="str">
        <f t="shared" si="476"/>
        <v>Old</v>
      </c>
      <c r="G15244" t="str">
        <f t="shared" si="477"/>
        <v>Existing</v>
      </c>
    </row>
    <row r="15245" spans="1:7" ht="19" x14ac:dyDescent="0.25">
      <c r="A15245" s="7">
        <v>2014</v>
      </c>
      <c r="B15245" s="7" t="s">
        <v>1913</v>
      </c>
      <c r="C15245" s="7" t="s">
        <v>5</v>
      </c>
      <c r="D15245" s="24">
        <v>524582.26</v>
      </c>
      <c r="E15245">
        <f>INDEX('B. Store opening dates'!$B$5:$B$2448,MATCH('A. Sales by store'!B15245,'B. Store opening dates'!$A$5:$A$2448,0))</f>
        <v>2013</v>
      </c>
      <c r="F15245" t="str">
        <f t="shared" si="476"/>
        <v>Old</v>
      </c>
      <c r="G15245" t="str">
        <f t="shared" si="477"/>
        <v>Existing</v>
      </c>
    </row>
    <row r="15246" spans="1:7" ht="19" x14ac:dyDescent="0.25">
      <c r="A15246" s="7">
        <v>2015</v>
      </c>
      <c r="B15246" s="7" t="s">
        <v>1913</v>
      </c>
      <c r="C15246" s="7" t="s">
        <v>6</v>
      </c>
      <c r="D15246" s="24">
        <v>427580.61</v>
      </c>
      <c r="E15246">
        <f>INDEX('B. Store opening dates'!$B$5:$B$2448,MATCH('A. Sales by store'!B15246,'B. Store opening dates'!$A$5:$A$2448,0))</f>
        <v>2013</v>
      </c>
      <c r="F15246" t="str">
        <f t="shared" si="476"/>
        <v>Old</v>
      </c>
      <c r="G15246" t="str">
        <f t="shared" si="477"/>
        <v>Existing</v>
      </c>
    </row>
    <row r="15247" spans="1:7" ht="19" x14ac:dyDescent="0.25">
      <c r="A15247" s="7">
        <v>2014</v>
      </c>
      <c r="B15247" s="7" t="s">
        <v>1913</v>
      </c>
      <c r="C15247" s="7" t="s">
        <v>6</v>
      </c>
      <c r="D15247" s="24">
        <v>309731.56</v>
      </c>
      <c r="E15247">
        <f>INDEX('B. Store opening dates'!$B$5:$B$2448,MATCH('A. Sales by store'!B15247,'B. Store opening dates'!$A$5:$A$2448,0))</f>
        <v>2013</v>
      </c>
      <c r="F15247" t="str">
        <f t="shared" si="476"/>
        <v>Old</v>
      </c>
      <c r="G15247" t="str">
        <f t="shared" si="477"/>
        <v>Existing</v>
      </c>
    </row>
    <row r="15248" spans="1:7" ht="19" x14ac:dyDescent="0.25">
      <c r="A15248" s="7">
        <v>2015</v>
      </c>
      <c r="B15248" s="7" t="s">
        <v>1913</v>
      </c>
      <c r="C15248" s="7" t="s">
        <v>7</v>
      </c>
      <c r="D15248" s="24">
        <v>92191.31</v>
      </c>
      <c r="E15248">
        <f>INDEX('B. Store opening dates'!$B$5:$B$2448,MATCH('A. Sales by store'!B15248,'B. Store opening dates'!$A$5:$A$2448,0))</f>
        <v>2013</v>
      </c>
      <c r="F15248" t="str">
        <f t="shared" si="476"/>
        <v>Old</v>
      </c>
      <c r="G15248" t="str">
        <f t="shared" si="477"/>
        <v>Existing</v>
      </c>
    </row>
    <row r="15249" spans="1:7" ht="19" x14ac:dyDescent="0.25">
      <c r="A15249" s="7">
        <v>2014</v>
      </c>
      <c r="B15249" s="7" t="s">
        <v>1913</v>
      </c>
      <c r="C15249" s="7" t="s">
        <v>7</v>
      </c>
      <c r="D15249" s="24">
        <v>97727.02</v>
      </c>
      <c r="E15249">
        <f>INDEX('B. Store opening dates'!$B$5:$B$2448,MATCH('A. Sales by store'!B15249,'B. Store opening dates'!$A$5:$A$2448,0))</f>
        <v>2013</v>
      </c>
      <c r="F15249" t="str">
        <f t="shared" si="476"/>
        <v>Old</v>
      </c>
      <c r="G15249" t="str">
        <f t="shared" si="477"/>
        <v>Existing</v>
      </c>
    </row>
    <row r="15250" spans="1:7" ht="19" x14ac:dyDescent="0.25">
      <c r="A15250" s="7">
        <v>2015</v>
      </c>
      <c r="B15250" s="7" t="s">
        <v>1913</v>
      </c>
      <c r="C15250" s="7" t="s">
        <v>8</v>
      </c>
      <c r="D15250" s="24">
        <v>614194.66</v>
      </c>
      <c r="E15250">
        <f>INDEX('B. Store opening dates'!$B$5:$B$2448,MATCH('A. Sales by store'!B15250,'B. Store opening dates'!$A$5:$A$2448,0))</f>
        <v>2013</v>
      </c>
      <c r="F15250" t="str">
        <f t="shared" si="476"/>
        <v>Old</v>
      </c>
      <c r="G15250" t="str">
        <f t="shared" si="477"/>
        <v>Existing</v>
      </c>
    </row>
    <row r="15251" spans="1:7" ht="19" x14ac:dyDescent="0.25">
      <c r="A15251" s="7">
        <v>2014</v>
      </c>
      <c r="B15251" s="7" t="s">
        <v>1913</v>
      </c>
      <c r="C15251" s="7" t="s">
        <v>8</v>
      </c>
      <c r="D15251" s="24">
        <v>643074.85</v>
      </c>
      <c r="E15251">
        <f>INDEX('B. Store opening dates'!$B$5:$B$2448,MATCH('A. Sales by store'!B15251,'B. Store opening dates'!$A$5:$A$2448,0))</f>
        <v>2013</v>
      </c>
      <c r="F15251" t="str">
        <f t="shared" si="476"/>
        <v>Old</v>
      </c>
      <c r="G15251" t="str">
        <f t="shared" si="477"/>
        <v>Existing</v>
      </c>
    </row>
    <row r="15252" spans="1:7" ht="19" x14ac:dyDescent="0.25">
      <c r="A15252" s="7">
        <v>2015</v>
      </c>
      <c r="B15252" s="7" t="s">
        <v>1914</v>
      </c>
      <c r="C15252" s="7" t="s">
        <v>5</v>
      </c>
      <c r="D15252" s="24">
        <v>756666.95</v>
      </c>
      <c r="E15252">
        <f>INDEX('B. Store opening dates'!$B$5:$B$2448,MATCH('A. Sales by store'!B15252,'B. Store opening dates'!$A$5:$A$2448,0))</f>
        <v>2013</v>
      </c>
      <c r="F15252" t="str">
        <f t="shared" si="476"/>
        <v>Old</v>
      </c>
      <c r="G15252" t="str">
        <f t="shared" si="477"/>
        <v>Existing</v>
      </c>
    </row>
    <row r="15253" spans="1:7" ht="19" x14ac:dyDescent="0.25">
      <c r="A15253" s="7">
        <v>2014</v>
      </c>
      <c r="B15253" s="7" t="s">
        <v>1914</v>
      </c>
      <c r="C15253" s="7" t="s">
        <v>5</v>
      </c>
      <c r="D15253" s="24">
        <v>834206.77</v>
      </c>
      <c r="E15253">
        <f>INDEX('B. Store opening dates'!$B$5:$B$2448,MATCH('A. Sales by store'!B15253,'B. Store opening dates'!$A$5:$A$2448,0))</f>
        <v>2013</v>
      </c>
      <c r="F15253" t="str">
        <f t="shared" si="476"/>
        <v>Old</v>
      </c>
      <c r="G15253" t="str">
        <f t="shared" si="477"/>
        <v>Existing</v>
      </c>
    </row>
    <row r="15254" spans="1:7" ht="19" x14ac:dyDescent="0.25">
      <c r="A15254" s="7">
        <v>2015</v>
      </c>
      <c r="B15254" s="7" t="s">
        <v>1914</v>
      </c>
      <c r="C15254" s="7" t="s">
        <v>6</v>
      </c>
      <c r="D15254" s="24">
        <v>291079.81</v>
      </c>
      <c r="E15254">
        <f>INDEX('B. Store opening dates'!$B$5:$B$2448,MATCH('A. Sales by store'!B15254,'B. Store opening dates'!$A$5:$A$2448,0))</f>
        <v>2013</v>
      </c>
      <c r="F15254" t="str">
        <f t="shared" si="476"/>
        <v>Old</v>
      </c>
      <c r="G15254" t="str">
        <f t="shared" si="477"/>
        <v>Existing</v>
      </c>
    </row>
    <row r="15255" spans="1:7" ht="19" x14ac:dyDescent="0.25">
      <c r="A15255" s="7">
        <v>2014</v>
      </c>
      <c r="B15255" s="7" t="s">
        <v>1914</v>
      </c>
      <c r="C15255" s="7" t="s">
        <v>6</v>
      </c>
      <c r="D15255" s="24">
        <v>214527.78</v>
      </c>
      <c r="E15255">
        <f>INDEX('B. Store opening dates'!$B$5:$B$2448,MATCH('A. Sales by store'!B15255,'B. Store opening dates'!$A$5:$A$2448,0))</f>
        <v>2013</v>
      </c>
      <c r="F15255" t="str">
        <f t="shared" si="476"/>
        <v>Old</v>
      </c>
      <c r="G15255" t="str">
        <f t="shared" si="477"/>
        <v>Existing</v>
      </c>
    </row>
    <row r="15256" spans="1:7" ht="19" x14ac:dyDescent="0.25">
      <c r="A15256" s="7">
        <v>2015</v>
      </c>
      <c r="B15256" s="7" t="s">
        <v>1914</v>
      </c>
      <c r="C15256" s="7" t="s">
        <v>7</v>
      </c>
      <c r="D15256" s="24">
        <v>60652.57</v>
      </c>
      <c r="E15256">
        <f>INDEX('B. Store opening dates'!$B$5:$B$2448,MATCH('A. Sales by store'!B15256,'B. Store opening dates'!$A$5:$A$2448,0))</f>
        <v>2013</v>
      </c>
      <c r="F15256" t="str">
        <f t="shared" si="476"/>
        <v>Old</v>
      </c>
      <c r="G15256" t="str">
        <f t="shared" si="477"/>
        <v>Existing</v>
      </c>
    </row>
    <row r="15257" spans="1:7" ht="19" x14ac:dyDescent="0.25">
      <c r="A15257" s="7">
        <v>2014</v>
      </c>
      <c r="B15257" s="7" t="s">
        <v>1914</v>
      </c>
      <c r="C15257" s="7" t="s">
        <v>7</v>
      </c>
      <c r="D15257" s="24">
        <v>64025.32</v>
      </c>
      <c r="E15257">
        <f>INDEX('B. Store opening dates'!$B$5:$B$2448,MATCH('A. Sales by store'!B15257,'B. Store opening dates'!$A$5:$A$2448,0))</f>
        <v>2013</v>
      </c>
      <c r="F15257" t="str">
        <f t="shared" si="476"/>
        <v>Old</v>
      </c>
      <c r="G15257" t="str">
        <f t="shared" si="477"/>
        <v>Existing</v>
      </c>
    </row>
    <row r="15258" spans="1:7" ht="19" x14ac:dyDescent="0.25">
      <c r="A15258" s="7">
        <v>2015</v>
      </c>
      <c r="B15258" s="7" t="s">
        <v>1914</v>
      </c>
      <c r="C15258" s="7" t="s">
        <v>8</v>
      </c>
      <c r="D15258" s="24">
        <v>731849.08</v>
      </c>
      <c r="E15258">
        <f>INDEX('B. Store opening dates'!$B$5:$B$2448,MATCH('A. Sales by store'!B15258,'B. Store opening dates'!$A$5:$A$2448,0))</f>
        <v>2013</v>
      </c>
      <c r="F15258" t="str">
        <f t="shared" si="476"/>
        <v>Old</v>
      </c>
      <c r="G15258" t="str">
        <f t="shared" si="477"/>
        <v>Existing</v>
      </c>
    </row>
    <row r="15259" spans="1:7" ht="19" x14ac:dyDescent="0.25">
      <c r="A15259" s="7">
        <v>2014</v>
      </c>
      <c r="B15259" s="7" t="s">
        <v>1914</v>
      </c>
      <c r="C15259" s="7" t="s">
        <v>8</v>
      </c>
      <c r="D15259" s="24">
        <v>754234.64</v>
      </c>
      <c r="E15259">
        <f>INDEX('B. Store opening dates'!$B$5:$B$2448,MATCH('A. Sales by store'!B15259,'B. Store opening dates'!$A$5:$A$2448,0))</f>
        <v>2013</v>
      </c>
      <c r="F15259" t="str">
        <f t="shared" si="476"/>
        <v>Old</v>
      </c>
      <c r="G15259" t="str">
        <f t="shared" si="477"/>
        <v>Existing</v>
      </c>
    </row>
    <row r="15260" spans="1:7" ht="19" x14ac:dyDescent="0.25">
      <c r="A15260" s="7">
        <v>2015</v>
      </c>
      <c r="B15260" s="7" t="s">
        <v>1915</v>
      </c>
      <c r="C15260" s="7" t="s">
        <v>5</v>
      </c>
      <c r="D15260" s="24">
        <v>505829.96</v>
      </c>
      <c r="E15260">
        <f>INDEX('B. Store opening dates'!$B$5:$B$2448,MATCH('A. Sales by store'!B15260,'B. Store opening dates'!$A$5:$A$2448,0))</f>
        <v>2013</v>
      </c>
      <c r="F15260" t="str">
        <f t="shared" si="476"/>
        <v>Old</v>
      </c>
      <c r="G15260" t="str">
        <f t="shared" si="477"/>
        <v>Existing</v>
      </c>
    </row>
    <row r="15261" spans="1:7" ht="19" x14ac:dyDescent="0.25">
      <c r="A15261" s="7">
        <v>2014</v>
      </c>
      <c r="B15261" s="7" t="s">
        <v>1915</v>
      </c>
      <c r="C15261" s="7" t="s">
        <v>5</v>
      </c>
      <c r="D15261" s="24">
        <v>560177.93000000005</v>
      </c>
      <c r="E15261">
        <f>INDEX('B. Store opening dates'!$B$5:$B$2448,MATCH('A. Sales by store'!B15261,'B. Store opening dates'!$A$5:$A$2448,0))</f>
        <v>2013</v>
      </c>
      <c r="F15261" t="str">
        <f t="shared" si="476"/>
        <v>Old</v>
      </c>
      <c r="G15261" t="str">
        <f t="shared" si="477"/>
        <v>Existing</v>
      </c>
    </row>
    <row r="15262" spans="1:7" ht="19" x14ac:dyDescent="0.25">
      <c r="A15262" s="7">
        <v>2015</v>
      </c>
      <c r="B15262" s="7" t="s">
        <v>1915</v>
      </c>
      <c r="C15262" s="7" t="s">
        <v>6</v>
      </c>
      <c r="D15262" s="24">
        <v>583124.18000000005</v>
      </c>
      <c r="E15262">
        <f>INDEX('B. Store opening dates'!$B$5:$B$2448,MATCH('A. Sales by store'!B15262,'B. Store opening dates'!$A$5:$A$2448,0))</f>
        <v>2013</v>
      </c>
      <c r="F15262" t="str">
        <f t="shared" si="476"/>
        <v>Old</v>
      </c>
      <c r="G15262" t="str">
        <f t="shared" si="477"/>
        <v>Existing</v>
      </c>
    </row>
    <row r="15263" spans="1:7" ht="19" x14ac:dyDescent="0.25">
      <c r="A15263" s="7">
        <v>2014</v>
      </c>
      <c r="B15263" s="7" t="s">
        <v>1915</v>
      </c>
      <c r="C15263" s="7" t="s">
        <v>6</v>
      </c>
      <c r="D15263" s="24">
        <v>426229.11</v>
      </c>
      <c r="E15263">
        <f>INDEX('B. Store opening dates'!$B$5:$B$2448,MATCH('A. Sales by store'!B15263,'B. Store opening dates'!$A$5:$A$2448,0))</f>
        <v>2013</v>
      </c>
      <c r="F15263" t="str">
        <f t="shared" si="476"/>
        <v>Old</v>
      </c>
      <c r="G15263" t="str">
        <f t="shared" si="477"/>
        <v>Existing</v>
      </c>
    </row>
    <row r="15264" spans="1:7" ht="19" x14ac:dyDescent="0.25">
      <c r="A15264" s="7">
        <v>2015</v>
      </c>
      <c r="B15264" s="7" t="s">
        <v>1915</v>
      </c>
      <c r="C15264" s="7" t="s">
        <v>7</v>
      </c>
      <c r="D15264" s="24">
        <v>166250.25</v>
      </c>
      <c r="E15264">
        <f>INDEX('B. Store opening dates'!$B$5:$B$2448,MATCH('A. Sales by store'!B15264,'B. Store opening dates'!$A$5:$A$2448,0))</f>
        <v>2013</v>
      </c>
      <c r="F15264" t="str">
        <f t="shared" si="476"/>
        <v>Old</v>
      </c>
      <c r="G15264" t="str">
        <f t="shared" si="477"/>
        <v>Existing</v>
      </c>
    </row>
    <row r="15265" spans="1:7" ht="19" x14ac:dyDescent="0.25">
      <c r="A15265" s="7">
        <v>2014</v>
      </c>
      <c r="B15265" s="7" t="s">
        <v>1915</v>
      </c>
      <c r="C15265" s="7" t="s">
        <v>7</v>
      </c>
      <c r="D15265" s="24">
        <v>175498.17</v>
      </c>
      <c r="E15265">
        <f>INDEX('B. Store opening dates'!$B$5:$B$2448,MATCH('A. Sales by store'!B15265,'B. Store opening dates'!$A$5:$A$2448,0))</f>
        <v>2013</v>
      </c>
      <c r="F15265" t="str">
        <f t="shared" si="476"/>
        <v>Old</v>
      </c>
      <c r="G15265" t="str">
        <f t="shared" si="477"/>
        <v>Existing</v>
      </c>
    </row>
    <row r="15266" spans="1:7" ht="19" x14ac:dyDescent="0.25">
      <c r="A15266" s="7">
        <v>2015</v>
      </c>
      <c r="B15266" s="7" t="s">
        <v>1915</v>
      </c>
      <c r="C15266" s="7" t="s">
        <v>8</v>
      </c>
      <c r="D15266" s="24">
        <v>454357.02</v>
      </c>
      <c r="E15266">
        <f>INDEX('B. Store opening dates'!$B$5:$B$2448,MATCH('A. Sales by store'!B15266,'B. Store opening dates'!$A$5:$A$2448,0))</f>
        <v>2013</v>
      </c>
      <c r="F15266" t="str">
        <f t="shared" si="476"/>
        <v>Old</v>
      </c>
      <c r="G15266" t="str">
        <f t="shared" si="477"/>
        <v>Existing</v>
      </c>
    </row>
    <row r="15267" spans="1:7" ht="19" x14ac:dyDescent="0.25">
      <c r="A15267" s="7">
        <v>2014</v>
      </c>
      <c r="B15267" s="7" t="s">
        <v>1915</v>
      </c>
      <c r="C15267" s="7" t="s">
        <v>8</v>
      </c>
      <c r="D15267" s="24">
        <v>470775.44</v>
      </c>
      <c r="E15267">
        <f>INDEX('B. Store opening dates'!$B$5:$B$2448,MATCH('A. Sales by store'!B15267,'B. Store opening dates'!$A$5:$A$2448,0))</f>
        <v>2013</v>
      </c>
      <c r="F15267" t="str">
        <f t="shared" si="476"/>
        <v>Old</v>
      </c>
      <c r="G15267" t="str">
        <f t="shared" si="477"/>
        <v>Existing</v>
      </c>
    </row>
    <row r="15268" spans="1:7" ht="19" x14ac:dyDescent="0.25">
      <c r="A15268" s="7">
        <v>2015</v>
      </c>
      <c r="B15268" s="7" t="s">
        <v>1916</v>
      </c>
      <c r="C15268" s="7" t="s">
        <v>5</v>
      </c>
      <c r="D15268" s="24">
        <v>798691.7</v>
      </c>
      <c r="E15268">
        <f>INDEX('B. Store opening dates'!$B$5:$B$2448,MATCH('A. Sales by store'!B15268,'B. Store opening dates'!$A$5:$A$2448,0))</f>
        <v>2013</v>
      </c>
      <c r="F15268" t="str">
        <f t="shared" si="476"/>
        <v>Old</v>
      </c>
      <c r="G15268" t="str">
        <f t="shared" si="477"/>
        <v>Existing</v>
      </c>
    </row>
    <row r="15269" spans="1:7" ht="19" x14ac:dyDescent="0.25">
      <c r="A15269" s="7">
        <v>2014</v>
      </c>
      <c r="B15269" s="7" t="s">
        <v>1916</v>
      </c>
      <c r="C15269" s="7" t="s">
        <v>5</v>
      </c>
      <c r="D15269" s="24">
        <v>873403.3</v>
      </c>
      <c r="E15269">
        <f>INDEX('B. Store opening dates'!$B$5:$B$2448,MATCH('A. Sales by store'!B15269,'B. Store opening dates'!$A$5:$A$2448,0))</f>
        <v>2013</v>
      </c>
      <c r="F15269" t="str">
        <f t="shared" si="476"/>
        <v>Old</v>
      </c>
      <c r="G15269" t="str">
        <f t="shared" si="477"/>
        <v>Existing</v>
      </c>
    </row>
    <row r="15270" spans="1:7" ht="19" x14ac:dyDescent="0.25">
      <c r="A15270" s="7">
        <v>2015</v>
      </c>
      <c r="B15270" s="7" t="s">
        <v>1916</v>
      </c>
      <c r="C15270" s="7" t="s">
        <v>6</v>
      </c>
      <c r="D15270" s="24">
        <v>242642.71</v>
      </c>
      <c r="E15270">
        <f>INDEX('B. Store opening dates'!$B$5:$B$2448,MATCH('A. Sales by store'!B15270,'B. Store opening dates'!$A$5:$A$2448,0))</f>
        <v>2013</v>
      </c>
      <c r="F15270" t="str">
        <f t="shared" si="476"/>
        <v>Old</v>
      </c>
      <c r="G15270" t="str">
        <f t="shared" si="477"/>
        <v>Existing</v>
      </c>
    </row>
    <row r="15271" spans="1:7" ht="19" x14ac:dyDescent="0.25">
      <c r="A15271" s="7">
        <v>2014</v>
      </c>
      <c r="B15271" s="7" t="s">
        <v>1916</v>
      </c>
      <c r="C15271" s="7" t="s">
        <v>6</v>
      </c>
      <c r="D15271" s="24">
        <v>171092.91</v>
      </c>
      <c r="E15271">
        <f>INDEX('B. Store opening dates'!$B$5:$B$2448,MATCH('A. Sales by store'!B15271,'B. Store opening dates'!$A$5:$A$2448,0))</f>
        <v>2013</v>
      </c>
      <c r="F15271" t="str">
        <f t="shared" si="476"/>
        <v>Old</v>
      </c>
      <c r="G15271" t="str">
        <f t="shared" si="477"/>
        <v>Existing</v>
      </c>
    </row>
    <row r="15272" spans="1:7" ht="19" x14ac:dyDescent="0.25">
      <c r="A15272" s="7">
        <v>2015</v>
      </c>
      <c r="B15272" s="7" t="s">
        <v>1916</v>
      </c>
      <c r="C15272" s="7" t="s">
        <v>7</v>
      </c>
      <c r="D15272" s="24">
        <v>184674.27</v>
      </c>
      <c r="E15272">
        <f>INDEX('B. Store opening dates'!$B$5:$B$2448,MATCH('A. Sales by store'!B15272,'B. Store opening dates'!$A$5:$A$2448,0))</f>
        <v>2013</v>
      </c>
      <c r="F15272" t="str">
        <f t="shared" si="476"/>
        <v>Old</v>
      </c>
      <c r="G15272" t="str">
        <f t="shared" si="477"/>
        <v>Existing</v>
      </c>
    </row>
    <row r="15273" spans="1:7" ht="19" x14ac:dyDescent="0.25">
      <c r="A15273" s="7">
        <v>2014</v>
      </c>
      <c r="B15273" s="7" t="s">
        <v>1916</v>
      </c>
      <c r="C15273" s="7" t="s">
        <v>7</v>
      </c>
      <c r="D15273" s="24">
        <v>195607.52</v>
      </c>
      <c r="E15273">
        <f>INDEX('B. Store opening dates'!$B$5:$B$2448,MATCH('A. Sales by store'!B15273,'B. Store opening dates'!$A$5:$A$2448,0))</f>
        <v>2013</v>
      </c>
      <c r="F15273" t="str">
        <f t="shared" si="476"/>
        <v>Old</v>
      </c>
      <c r="G15273" t="str">
        <f t="shared" si="477"/>
        <v>Existing</v>
      </c>
    </row>
    <row r="15274" spans="1:7" ht="19" x14ac:dyDescent="0.25">
      <c r="A15274" s="7">
        <v>2015</v>
      </c>
      <c r="B15274" s="7" t="s">
        <v>1916</v>
      </c>
      <c r="C15274" s="7" t="s">
        <v>8</v>
      </c>
      <c r="D15274" s="24">
        <v>423449.37</v>
      </c>
      <c r="E15274">
        <f>INDEX('B. Store opening dates'!$B$5:$B$2448,MATCH('A. Sales by store'!B15274,'B. Store opening dates'!$A$5:$A$2448,0))</f>
        <v>2013</v>
      </c>
      <c r="F15274" t="str">
        <f t="shared" si="476"/>
        <v>Old</v>
      </c>
      <c r="G15274" t="str">
        <f t="shared" si="477"/>
        <v>Existing</v>
      </c>
    </row>
    <row r="15275" spans="1:7" ht="19" x14ac:dyDescent="0.25">
      <c r="A15275" s="7">
        <v>2014</v>
      </c>
      <c r="B15275" s="7" t="s">
        <v>1916</v>
      </c>
      <c r="C15275" s="7" t="s">
        <v>8</v>
      </c>
      <c r="D15275" s="24">
        <v>436113.27</v>
      </c>
      <c r="E15275">
        <f>INDEX('B. Store opening dates'!$B$5:$B$2448,MATCH('A. Sales by store'!B15275,'B. Store opening dates'!$A$5:$A$2448,0))</f>
        <v>2013</v>
      </c>
      <c r="F15275" t="str">
        <f t="shared" si="476"/>
        <v>Old</v>
      </c>
      <c r="G15275" t="str">
        <f t="shared" si="477"/>
        <v>Existing</v>
      </c>
    </row>
    <row r="15276" spans="1:7" ht="19" x14ac:dyDescent="0.25">
      <c r="A15276" s="7">
        <v>2015</v>
      </c>
      <c r="B15276" s="7" t="s">
        <v>1917</v>
      </c>
      <c r="C15276" s="7" t="s">
        <v>5</v>
      </c>
      <c r="D15276" s="24">
        <v>582320.5</v>
      </c>
      <c r="E15276">
        <f>INDEX('B. Store opening dates'!$B$5:$B$2448,MATCH('A. Sales by store'!B15276,'B. Store opening dates'!$A$5:$A$2448,0))</f>
        <v>2013</v>
      </c>
      <c r="F15276" t="str">
        <f t="shared" si="476"/>
        <v>Old</v>
      </c>
      <c r="G15276" t="str">
        <f t="shared" si="477"/>
        <v>Existing</v>
      </c>
    </row>
    <row r="15277" spans="1:7" ht="19" x14ac:dyDescent="0.25">
      <c r="A15277" s="7">
        <v>2014</v>
      </c>
      <c r="B15277" s="7" t="s">
        <v>1917</v>
      </c>
      <c r="C15277" s="7" t="s">
        <v>5</v>
      </c>
      <c r="D15277" s="24">
        <v>633640.57999999996</v>
      </c>
      <c r="E15277">
        <f>INDEX('B. Store opening dates'!$B$5:$B$2448,MATCH('A. Sales by store'!B15277,'B. Store opening dates'!$A$5:$A$2448,0))</f>
        <v>2013</v>
      </c>
      <c r="F15277" t="str">
        <f t="shared" si="476"/>
        <v>Old</v>
      </c>
      <c r="G15277" t="str">
        <f t="shared" si="477"/>
        <v>Existing</v>
      </c>
    </row>
    <row r="15278" spans="1:7" ht="19" x14ac:dyDescent="0.25">
      <c r="A15278" s="7">
        <v>2015</v>
      </c>
      <c r="B15278" s="7" t="s">
        <v>1917</v>
      </c>
      <c r="C15278" s="7" t="s">
        <v>6</v>
      </c>
      <c r="D15278" s="24">
        <v>278109.61</v>
      </c>
      <c r="E15278">
        <f>INDEX('B. Store opening dates'!$B$5:$B$2448,MATCH('A. Sales by store'!B15278,'B. Store opening dates'!$A$5:$A$2448,0))</f>
        <v>2013</v>
      </c>
      <c r="F15278" t="str">
        <f t="shared" si="476"/>
        <v>Old</v>
      </c>
      <c r="G15278" t="str">
        <f t="shared" si="477"/>
        <v>Existing</v>
      </c>
    </row>
    <row r="15279" spans="1:7" ht="19" x14ac:dyDescent="0.25">
      <c r="A15279" s="7">
        <v>2014</v>
      </c>
      <c r="B15279" s="7" t="s">
        <v>1917</v>
      </c>
      <c r="C15279" s="7" t="s">
        <v>6</v>
      </c>
      <c r="D15279" s="24">
        <v>193141.84</v>
      </c>
      <c r="E15279">
        <f>INDEX('B. Store opening dates'!$B$5:$B$2448,MATCH('A. Sales by store'!B15279,'B. Store opening dates'!$A$5:$A$2448,0))</f>
        <v>2013</v>
      </c>
      <c r="F15279" t="str">
        <f t="shared" si="476"/>
        <v>Old</v>
      </c>
      <c r="G15279" t="str">
        <f t="shared" si="477"/>
        <v>Existing</v>
      </c>
    </row>
    <row r="15280" spans="1:7" ht="19" x14ac:dyDescent="0.25">
      <c r="A15280" s="7">
        <v>2015</v>
      </c>
      <c r="B15280" s="7" t="s">
        <v>1917</v>
      </c>
      <c r="C15280" s="7" t="s">
        <v>7</v>
      </c>
      <c r="D15280" s="24">
        <v>85693.83</v>
      </c>
      <c r="E15280">
        <f>INDEX('B. Store opening dates'!$B$5:$B$2448,MATCH('A. Sales by store'!B15280,'B. Store opening dates'!$A$5:$A$2448,0))</f>
        <v>2013</v>
      </c>
      <c r="F15280" t="str">
        <f t="shared" si="476"/>
        <v>Old</v>
      </c>
      <c r="G15280" t="str">
        <f t="shared" si="477"/>
        <v>Existing</v>
      </c>
    </row>
    <row r="15281" spans="1:7" ht="19" x14ac:dyDescent="0.25">
      <c r="A15281" s="7">
        <v>2014</v>
      </c>
      <c r="B15281" s="7" t="s">
        <v>1917</v>
      </c>
      <c r="C15281" s="7" t="s">
        <v>7</v>
      </c>
      <c r="D15281" s="24">
        <v>90376.97</v>
      </c>
      <c r="E15281">
        <f>INDEX('B. Store opening dates'!$B$5:$B$2448,MATCH('A. Sales by store'!B15281,'B. Store opening dates'!$A$5:$A$2448,0))</f>
        <v>2013</v>
      </c>
      <c r="F15281" t="str">
        <f t="shared" si="476"/>
        <v>Old</v>
      </c>
      <c r="G15281" t="str">
        <f t="shared" si="477"/>
        <v>Existing</v>
      </c>
    </row>
    <row r="15282" spans="1:7" ht="19" x14ac:dyDescent="0.25">
      <c r="A15282" s="7">
        <v>2015</v>
      </c>
      <c r="B15282" s="7" t="s">
        <v>1917</v>
      </c>
      <c r="C15282" s="7" t="s">
        <v>8</v>
      </c>
      <c r="D15282" s="24">
        <v>604942.30000000005</v>
      </c>
      <c r="E15282">
        <f>INDEX('B. Store opening dates'!$B$5:$B$2448,MATCH('A. Sales by store'!B15282,'B. Store opening dates'!$A$5:$A$2448,0))</f>
        <v>2013</v>
      </c>
      <c r="F15282" t="str">
        <f t="shared" si="476"/>
        <v>Old</v>
      </c>
      <c r="G15282" t="str">
        <f t="shared" si="477"/>
        <v>Existing</v>
      </c>
    </row>
    <row r="15283" spans="1:7" ht="19" x14ac:dyDescent="0.25">
      <c r="A15283" s="7">
        <v>2014</v>
      </c>
      <c r="B15283" s="7" t="s">
        <v>1917</v>
      </c>
      <c r="C15283" s="7" t="s">
        <v>8</v>
      </c>
      <c r="D15283" s="24">
        <v>622925.15</v>
      </c>
      <c r="E15283">
        <f>INDEX('B. Store opening dates'!$B$5:$B$2448,MATCH('A. Sales by store'!B15283,'B. Store opening dates'!$A$5:$A$2448,0))</f>
        <v>2013</v>
      </c>
      <c r="F15283" t="str">
        <f t="shared" si="476"/>
        <v>Old</v>
      </c>
      <c r="G15283" t="str">
        <f t="shared" si="477"/>
        <v>Existing</v>
      </c>
    </row>
    <row r="15284" spans="1:7" ht="19" x14ac:dyDescent="0.25">
      <c r="A15284" s="7">
        <v>2015</v>
      </c>
      <c r="B15284" s="7" t="s">
        <v>1918</v>
      </c>
      <c r="C15284" s="7" t="s">
        <v>5</v>
      </c>
      <c r="D15284" s="24">
        <v>497174.07</v>
      </c>
      <c r="E15284">
        <f>INDEX('B. Store opening dates'!$B$5:$B$2448,MATCH('A. Sales by store'!B15284,'B. Store opening dates'!$A$5:$A$2448,0))</f>
        <v>2013</v>
      </c>
      <c r="F15284" t="str">
        <f t="shared" si="476"/>
        <v>Old</v>
      </c>
      <c r="G15284" t="str">
        <f t="shared" si="477"/>
        <v>Existing</v>
      </c>
    </row>
    <row r="15285" spans="1:7" ht="19" x14ac:dyDescent="0.25">
      <c r="A15285" s="7">
        <v>2014</v>
      </c>
      <c r="B15285" s="7" t="s">
        <v>1918</v>
      </c>
      <c r="C15285" s="7" t="s">
        <v>5</v>
      </c>
      <c r="D15285" s="24">
        <v>543675.38</v>
      </c>
      <c r="E15285">
        <f>INDEX('B. Store opening dates'!$B$5:$B$2448,MATCH('A. Sales by store'!B15285,'B. Store opening dates'!$A$5:$A$2448,0))</f>
        <v>2013</v>
      </c>
      <c r="F15285" t="str">
        <f t="shared" si="476"/>
        <v>Old</v>
      </c>
      <c r="G15285" t="str">
        <f t="shared" si="477"/>
        <v>Existing</v>
      </c>
    </row>
    <row r="15286" spans="1:7" ht="19" x14ac:dyDescent="0.25">
      <c r="A15286" s="7">
        <v>2015</v>
      </c>
      <c r="B15286" s="7" t="s">
        <v>1918</v>
      </c>
      <c r="C15286" s="7" t="s">
        <v>6</v>
      </c>
      <c r="D15286" s="24">
        <v>432577.91</v>
      </c>
      <c r="E15286">
        <f>INDEX('B. Store opening dates'!$B$5:$B$2448,MATCH('A. Sales by store'!B15286,'B. Store opening dates'!$A$5:$A$2448,0))</f>
        <v>2013</v>
      </c>
      <c r="F15286" t="str">
        <f t="shared" si="476"/>
        <v>Old</v>
      </c>
      <c r="G15286" t="str">
        <f t="shared" si="477"/>
        <v>Existing</v>
      </c>
    </row>
    <row r="15287" spans="1:7" ht="19" x14ac:dyDescent="0.25">
      <c r="A15287" s="7">
        <v>2014</v>
      </c>
      <c r="B15287" s="7" t="s">
        <v>1918</v>
      </c>
      <c r="C15287" s="7" t="s">
        <v>6</v>
      </c>
      <c r="D15287" s="24">
        <v>312223.45</v>
      </c>
      <c r="E15287">
        <f>INDEX('B. Store opening dates'!$B$5:$B$2448,MATCH('A. Sales by store'!B15287,'B. Store opening dates'!$A$5:$A$2448,0))</f>
        <v>2013</v>
      </c>
      <c r="F15287" t="str">
        <f t="shared" si="476"/>
        <v>Old</v>
      </c>
      <c r="G15287" t="str">
        <f t="shared" si="477"/>
        <v>Existing</v>
      </c>
    </row>
    <row r="15288" spans="1:7" ht="19" x14ac:dyDescent="0.25">
      <c r="A15288" s="7">
        <v>2015</v>
      </c>
      <c r="B15288" s="7" t="s">
        <v>1918</v>
      </c>
      <c r="C15288" s="7" t="s">
        <v>7</v>
      </c>
      <c r="D15288" s="24">
        <v>128734.99</v>
      </c>
      <c r="E15288">
        <f>INDEX('B. Store opening dates'!$B$5:$B$2448,MATCH('A. Sales by store'!B15288,'B. Store opening dates'!$A$5:$A$2448,0))</f>
        <v>2013</v>
      </c>
      <c r="F15288" t="str">
        <f t="shared" si="476"/>
        <v>Old</v>
      </c>
      <c r="G15288" t="str">
        <f t="shared" si="477"/>
        <v>Existing</v>
      </c>
    </row>
    <row r="15289" spans="1:7" ht="19" x14ac:dyDescent="0.25">
      <c r="A15289" s="7">
        <v>2014</v>
      </c>
      <c r="B15289" s="7" t="s">
        <v>1918</v>
      </c>
      <c r="C15289" s="7" t="s">
        <v>7</v>
      </c>
      <c r="D15289" s="24">
        <v>134669.70000000001</v>
      </c>
      <c r="E15289">
        <f>INDEX('B. Store opening dates'!$B$5:$B$2448,MATCH('A. Sales by store'!B15289,'B. Store opening dates'!$A$5:$A$2448,0))</f>
        <v>2013</v>
      </c>
      <c r="F15289" t="str">
        <f t="shared" si="476"/>
        <v>Old</v>
      </c>
      <c r="G15289" t="str">
        <f t="shared" si="477"/>
        <v>Existing</v>
      </c>
    </row>
    <row r="15290" spans="1:7" ht="19" x14ac:dyDescent="0.25">
      <c r="A15290" s="7">
        <v>2015</v>
      </c>
      <c r="B15290" s="7" t="s">
        <v>1918</v>
      </c>
      <c r="C15290" s="7" t="s">
        <v>8</v>
      </c>
      <c r="D15290" s="24">
        <v>652689.13</v>
      </c>
      <c r="E15290">
        <f>INDEX('B. Store opening dates'!$B$5:$B$2448,MATCH('A. Sales by store'!B15290,'B. Store opening dates'!$A$5:$A$2448,0))</f>
        <v>2013</v>
      </c>
      <c r="F15290" t="str">
        <f t="shared" si="476"/>
        <v>Old</v>
      </c>
      <c r="G15290" t="str">
        <f t="shared" si="477"/>
        <v>Existing</v>
      </c>
    </row>
    <row r="15291" spans="1:7" ht="19" x14ac:dyDescent="0.25">
      <c r="A15291" s="7">
        <v>2014</v>
      </c>
      <c r="B15291" s="7" t="s">
        <v>1918</v>
      </c>
      <c r="C15291" s="7" t="s">
        <v>8</v>
      </c>
      <c r="D15291" s="24">
        <v>676375.31</v>
      </c>
      <c r="E15291">
        <f>INDEX('B. Store opening dates'!$B$5:$B$2448,MATCH('A. Sales by store'!B15291,'B. Store opening dates'!$A$5:$A$2448,0))</f>
        <v>2013</v>
      </c>
      <c r="F15291" t="str">
        <f t="shared" si="476"/>
        <v>Old</v>
      </c>
      <c r="G15291" t="str">
        <f t="shared" si="477"/>
        <v>Existing</v>
      </c>
    </row>
    <row r="15292" spans="1:7" ht="19" x14ac:dyDescent="0.25">
      <c r="A15292" s="7">
        <v>2015</v>
      </c>
      <c r="B15292" s="7" t="s">
        <v>1919</v>
      </c>
      <c r="C15292" s="7" t="s">
        <v>5</v>
      </c>
      <c r="D15292" s="24">
        <v>820002.54</v>
      </c>
      <c r="E15292">
        <f>INDEX('B. Store opening dates'!$B$5:$B$2448,MATCH('A. Sales by store'!B15292,'B. Store opening dates'!$A$5:$A$2448,0))</f>
        <v>2013</v>
      </c>
      <c r="F15292" t="str">
        <f t="shared" si="476"/>
        <v>Old</v>
      </c>
      <c r="G15292" t="str">
        <f t="shared" si="477"/>
        <v>Existing</v>
      </c>
    </row>
    <row r="15293" spans="1:7" ht="19" x14ac:dyDescent="0.25">
      <c r="A15293" s="7">
        <v>2014</v>
      </c>
      <c r="B15293" s="7" t="s">
        <v>1919</v>
      </c>
      <c r="C15293" s="7" t="s">
        <v>5</v>
      </c>
      <c r="D15293" s="24">
        <v>895435.2</v>
      </c>
      <c r="E15293">
        <f>INDEX('B. Store opening dates'!$B$5:$B$2448,MATCH('A. Sales by store'!B15293,'B. Store opening dates'!$A$5:$A$2448,0))</f>
        <v>2013</v>
      </c>
      <c r="F15293" t="str">
        <f t="shared" si="476"/>
        <v>Old</v>
      </c>
      <c r="G15293" t="str">
        <f t="shared" si="477"/>
        <v>Existing</v>
      </c>
    </row>
    <row r="15294" spans="1:7" ht="19" x14ac:dyDescent="0.25">
      <c r="A15294" s="7">
        <v>2015</v>
      </c>
      <c r="B15294" s="7" t="s">
        <v>1919</v>
      </c>
      <c r="C15294" s="7" t="s">
        <v>6</v>
      </c>
      <c r="D15294" s="24">
        <v>480381.59</v>
      </c>
      <c r="E15294">
        <f>INDEX('B. Store opening dates'!$B$5:$B$2448,MATCH('A. Sales by store'!B15294,'B. Store opening dates'!$A$5:$A$2448,0))</f>
        <v>2013</v>
      </c>
      <c r="F15294" t="str">
        <f t="shared" si="476"/>
        <v>Old</v>
      </c>
      <c r="G15294" t="str">
        <f t="shared" si="477"/>
        <v>Existing</v>
      </c>
    </row>
    <row r="15295" spans="1:7" ht="19" x14ac:dyDescent="0.25">
      <c r="A15295" s="7">
        <v>2014</v>
      </c>
      <c r="B15295" s="7" t="s">
        <v>1919</v>
      </c>
      <c r="C15295" s="7" t="s">
        <v>6</v>
      </c>
      <c r="D15295" s="24">
        <v>331688.77</v>
      </c>
      <c r="E15295">
        <f>INDEX('B. Store opening dates'!$B$5:$B$2448,MATCH('A. Sales by store'!B15295,'B. Store opening dates'!$A$5:$A$2448,0))</f>
        <v>2013</v>
      </c>
      <c r="F15295" t="str">
        <f t="shared" si="476"/>
        <v>Old</v>
      </c>
      <c r="G15295" t="str">
        <f t="shared" si="477"/>
        <v>Existing</v>
      </c>
    </row>
    <row r="15296" spans="1:7" ht="19" x14ac:dyDescent="0.25">
      <c r="A15296" s="7">
        <v>2015</v>
      </c>
      <c r="B15296" s="7" t="s">
        <v>1919</v>
      </c>
      <c r="C15296" s="7" t="s">
        <v>7</v>
      </c>
      <c r="D15296" s="24">
        <v>82668.149999999994</v>
      </c>
      <c r="E15296">
        <f>INDEX('B. Store opening dates'!$B$5:$B$2448,MATCH('A. Sales by store'!B15296,'B. Store opening dates'!$A$5:$A$2448,0))</f>
        <v>2013</v>
      </c>
      <c r="F15296" t="str">
        <f t="shared" si="476"/>
        <v>Old</v>
      </c>
      <c r="G15296" t="str">
        <f t="shared" si="477"/>
        <v>Existing</v>
      </c>
    </row>
    <row r="15297" spans="1:7" ht="19" x14ac:dyDescent="0.25">
      <c r="A15297" s="7">
        <v>2014</v>
      </c>
      <c r="B15297" s="7" t="s">
        <v>1919</v>
      </c>
      <c r="C15297" s="7" t="s">
        <v>7</v>
      </c>
      <c r="D15297" s="24">
        <v>87848.39</v>
      </c>
      <c r="E15297">
        <f>INDEX('B. Store opening dates'!$B$5:$B$2448,MATCH('A. Sales by store'!B15297,'B. Store opening dates'!$A$5:$A$2448,0))</f>
        <v>2013</v>
      </c>
      <c r="F15297" t="str">
        <f t="shared" si="476"/>
        <v>Old</v>
      </c>
      <c r="G15297" t="str">
        <f t="shared" si="477"/>
        <v>Existing</v>
      </c>
    </row>
    <row r="15298" spans="1:7" ht="19" x14ac:dyDescent="0.25">
      <c r="A15298" s="7">
        <v>2015</v>
      </c>
      <c r="B15298" s="7" t="s">
        <v>1919</v>
      </c>
      <c r="C15298" s="7" t="s">
        <v>8</v>
      </c>
      <c r="D15298" s="24">
        <v>609591.94999999995</v>
      </c>
      <c r="E15298">
        <f>INDEX('B. Store opening dates'!$B$5:$B$2448,MATCH('A. Sales by store'!B15298,'B. Store opening dates'!$A$5:$A$2448,0))</f>
        <v>2013</v>
      </c>
      <c r="F15298" t="str">
        <f t="shared" si="476"/>
        <v>Old</v>
      </c>
      <c r="G15298" t="str">
        <f t="shared" si="477"/>
        <v>Existing</v>
      </c>
    </row>
    <row r="15299" spans="1:7" ht="19" x14ac:dyDescent="0.25">
      <c r="A15299" s="7">
        <v>2014</v>
      </c>
      <c r="B15299" s="7" t="s">
        <v>1919</v>
      </c>
      <c r="C15299" s="7" t="s">
        <v>8</v>
      </c>
      <c r="D15299" s="24">
        <v>629988.73</v>
      </c>
      <c r="E15299">
        <f>INDEX('B. Store opening dates'!$B$5:$B$2448,MATCH('A. Sales by store'!B15299,'B. Store opening dates'!$A$5:$A$2448,0))</f>
        <v>2013</v>
      </c>
      <c r="F15299" t="str">
        <f t="shared" si="476"/>
        <v>Old</v>
      </c>
      <c r="G15299" t="str">
        <f t="shared" si="477"/>
        <v>Existing</v>
      </c>
    </row>
    <row r="15300" spans="1:7" ht="19" x14ac:dyDescent="0.25">
      <c r="A15300" s="7">
        <v>2015</v>
      </c>
      <c r="B15300" s="7" t="s">
        <v>1920</v>
      </c>
      <c r="C15300" s="7" t="s">
        <v>5</v>
      </c>
      <c r="D15300" s="24">
        <v>526222.18000000005</v>
      </c>
      <c r="E15300">
        <f>INDEX('B. Store opening dates'!$B$5:$B$2448,MATCH('A. Sales by store'!B15300,'B. Store opening dates'!$A$5:$A$2448,0))</f>
        <v>2013</v>
      </c>
      <c r="F15300" t="str">
        <f t="shared" si="476"/>
        <v>Old</v>
      </c>
      <c r="G15300" t="str">
        <f t="shared" si="477"/>
        <v>Existing</v>
      </c>
    </row>
    <row r="15301" spans="1:7" ht="19" x14ac:dyDescent="0.25">
      <c r="A15301" s="7">
        <v>2014</v>
      </c>
      <c r="B15301" s="7" t="s">
        <v>1920</v>
      </c>
      <c r="C15301" s="7" t="s">
        <v>5</v>
      </c>
      <c r="D15301" s="24">
        <v>581862.63</v>
      </c>
      <c r="E15301">
        <f>INDEX('B. Store opening dates'!$B$5:$B$2448,MATCH('A. Sales by store'!B15301,'B. Store opening dates'!$A$5:$A$2448,0))</f>
        <v>2013</v>
      </c>
      <c r="F15301" t="str">
        <f t="shared" ref="F15301:F15364" si="478">IF(A15301 = 2015, IF(E15301&lt; 2015, "Old","New"),IF(E15301 &lt; 2014, "Old","New"))</f>
        <v>Old</v>
      </c>
      <c r="G15301" t="str">
        <f t="shared" ref="G15301:G15364" si="479">IF(A15301 = 2015, IF(E15301&lt; 2015, "Existing","New"),"Existing")</f>
        <v>Existing</v>
      </c>
    </row>
    <row r="15302" spans="1:7" ht="19" x14ac:dyDescent="0.25">
      <c r="A15302" s="7">
        <v>2015</v>
      </c>
      <c r="B15302" s="7" t="s">
        <v>1920</v>
      </c>
      <c r="C15302" s="7" t="s">
        <v>6</v>
      </c>
      <c r="D15302" s="24">
        <v>293768.37</v>
      </c>
      <c r="E15302">
        <f>INDEX('B. Store opening dates'!$B$5:$B$2448,MATCH('A. Sales by store'!B15302,'B. Store opening dates'!$A$5:$A$2448,0))</f>
        <v>2013</v>
      </c>
      <c r="F15302" t="str">
        <f t="shared" si="478"/>
        <v>Old</v>
      </c>
      <c r="G15302" t="str">
        <f t="shared" si="479"/>
        <v>Existing</v>
      </c>
    </row>
    <row r="15303" spans="1:7" ht="19" x14ac:dyDescent="0.25">
      <c r="A15303" s="7">
        <v>2014</v>
      </c>
      <c r="B15303" s="7" t="s">
        <v>1920</v>
      </c>
      <c r="C15303" s="7" t="s">
        <v>6</v>
      </c>
      <c r="D15303" s="24">
        <v>204196.66</v>
      </c>
      <c r="E15303">
        <f>INDEX('B. Store opening dates'!$B$5:$B$2448,MATCH('A. Sales by store'!B15303,'B. Store opening dates'!$A$5:$A$2448,0))</f>
        <v>2013</v>
      </c>
      <c r="F15303" t="str">
        <f t="shared" si="478"/>
        <v>Old</v>
      </c>
      <c r="G15303" t="str">
        <f t="shared" si="479"/>
        <v>Existing</v>
      </c>
    </row>
    <row r="15304" spans="1:7" ht="19" x14ac:dyDescent="0.25">
      <c r="A15304" s="7">
        <v>2015</v>
      </c>
      <c r="B15304" s="7" t="s">
        <v>1920</v>
      </c>
      <c r="C15304" s="7" t="s">
        <v>7</v>
      </c>
      <c r="D15304" s="24">
        <v>158518.1</v>
      </c>
      <c r="E15304">
        <f>INDEX('B. Store opening dates'!$B$5:$B$2448,MATCH('A. Sales by store'!B15304,'B. Store opening dates'!$A$5:$A$2448,0))</f>
        <v>2013</v>
      </c>
      <c r="F15304" t="str">
        <f t="shared" si="478"/>
        <v>Old</v>
      </c>
      <c r="G15304" t="str">
        <f t="shared" si="479"/>
        <v>Existing</v>
      </c>
    </row>
    <row r="15305" spans="1:7" ht="19" x14ac:dyDescent="0.25">
      <c r="A15305" s="7">
        <v>2014</v>
      </c>
      <c r="B15305" s="7" t="s">
        <v>1920</v>
      </c>
      <c r="C15305" s="7" t="s">
        <v>7</v>
      </c>
      <c r="D15305" s="24">
        <v>166951.29999999999</v>
      </c>
      <c r="E15305">
        <f>INDEX('B. Store opening dates'!$B$5:$B$2448,MATCH('A. Sales by store'!B15305,'B. Store opening dates'!$A$5:$A$2448,0))</f>
        <v>2013</v>
      </c>
      <c r="F15305" t="str">
        <f t="shared" si="478"/>
        <v>Old</v>
      </c>
      <c r="G15305" t="str">
        <f t="shared" si="479"/>
        <v>Existing</v>
      </c>
    </row>
    <row r="15306" spans="1:7" ht="19" x14ac:dyDescent="0.25">
      <c r="A15306" s="7">
        <v>2015</v>
      </c>
      <c r="B15306" s="7" t="s">
        <v>1920</v>
      </c>
      <c r="C15306" s="7" t="s">
        <v>8</v>
      </c>
      <c r="D15306" s="24">
        <v>763981.95</v>
      </c>
      <c r="E15306">
        <f>INDEX('B. Store opening dates'!$B$5:$B$2448,MATCH('A. Sales by store'!B15306,'B. Store opening dates'!$A$5:$A$2448,0))</f>
        <v>2013</v>
      </c>
      <c r="F15306" t="str">
        <f t="shared" si="478"/>
        <v>Old</v>
      </c>
      <c r="G15306" t="str">
        <f t="shared" si="479"/>
        <v>Existing</v>
      </c>
    </row>
    <row r="15307" spans="1:7" ht="19" x14ac:dyDescent="0.25">
      <c r="A15307" s="7">
        <v>2014</v>
      </c>
      <c r="B15307" s="7" t="s">
        <v>1920</v>
      </c>
      <c r="C15307" s="7" t="s">
        <v>8</v>
      </c>
      <c r="D15307" s="24">
        <v>788885.23</v>
      </c>
      <c r="E15307">
        <f>INDEX('B. Store opening dates'!$B$5:$B$2448,MATCH('A. Sales by store'!B15307,'B. Store opening dates'!$A$5:$A$2448,0))</f>
        <v>2013</v>
      </c>
      <c r="F15307" t="str">
        <f t="shared" si="478"/>
        <v>Old</v>
      </c>
      <c r="G15307" t="str">
        <f t="shared" si="479"/>
        <v>Existing</v>
      </c>
    </row>
    <row r="15308" spans="1:7" ht="19" x14ac:dyDescent="0.25">
      <c r="A15308" s="7">
        <v>2015</v>
      </c>
      <c r="B15308" s="7" t="s">
        <v>1921</v>
      </c>
      <c r="C15308" s="7" t="s">
        <v>5</v>
      </c>
      <c r="D15308" s="24">
        <v>686279.41</v>
      </c>
      <c r="E15308">
        <f>INDEX('B. Store opening dates'!$B$5:$B$2448,MATCH('A. Sales by store'!B15308,'B. Store opening dates'!$A$5:$A$2448,0))</f>
        <v>2013</v>
      </c>
      <c r="F15308" t="str">
        <f t="shared" si="478"/>
        <v>Old</v>
      </c>
      <c r="G15308" t="str">
        <f t="shared" si="479"/>
        <v>Existing</v>
      </c>
    </row>
    <row r="15309" spans="1:7" ht="19" x14ac:dyDescent="0.25">
      <c r="A15309" s="7">
        <v>2014</v>
      </c>
      <c r="B15309" s="7" t="s">
        <v>1921</v>
      </c>
      <c r="C15309" s="7" t="s">
        <v>5</v>
      </c>
      <c r="D15309" s="24">
        <v>757631.82</v>
      </c>
      <c r="E15309">
        <f>INDEX('B. Store opening dates'!$B$5:$B$2448,MATCH('A. Sales by store'!B15309,'B. Store opening dates'!$A$5:$A$2448,0))</f>
        <v>2013</v>
      </c>
      <c r="F15309" t="str">
        <f t="shared" si="478"/>
        <v>Old</v>
      </c>
      <c r="G15309" t="str">
        <f t="shared" si="479"/>
        <v>Existing</v>
      </c>
    </row>
    <row r="15310" spans="1:7" ht="19" x14ac:dyDescent="0.25">
      <c r="A15310" s="7">
        <v>2015</v>
      </c>
      <c r="B15310" s="7" t="s">
        <v>1921</v>
      </c>
      <c r="C15310" s="7" t="s">
        <v>6</v>
      </c>
      <c r="D15310" s="24">
        <v>292157.89</v>
      </c>
      <c r="E15310">
        <f>INDEX('B. Store opening dates'!$B$5:$B$2448,MATCH('A. Sales by store'!B15310,'B. Store opening dates'!$A$5:$A$2448,0))</f>
        <v>2013</v>
      </c>
      <c r="F15310" t="str">
        <f t="shared" si="478"/>
        <v>Old</v>
      </c>
      <c r="G15310" t="str">
        <f t="shared" si="479"/>
        <v>Existing</v>
      </c>
    </row>
    <row r="15311" spans="1:7" ht="19" x14ac:dyDescent="0.25">
      <c r="A15311" s="7">
        <v>2014</v>
      </c>
      <c r="B15311" s="7" t="s">
        <v>1921</v>
      </c>
      <c r="C15311" s="7" t="s">
        <v>6</v>
      </c>
      <c r="D15311" s="24">
        <v>201918.32</v>
      </c>
      <c r="E15311">
        <f>INDEX('B. Store opening dates'!$B$5:$B$2448,MATCH('A. Sales by store'!B15311,'B. Store opening dates'!$A$5:$A$2448,0))</f>
        <v>2013</v>
      </c>
      <c r="F15311" t="str">
        <f t="shared" si="478"/>
        <v>Old</v>
      </c>
      <c r="G15311" t="str">
        <f t="shared" si="479"/>
        <v>Existing</v>
      </c>
    </row>
    <row r="15312" spans="1:7" ht="19" x14ac:dyDescent="0.25">
      <c r="A15312" s="7">
        <v>2015</v>
      </c>
      <c r="B15312" s="7" t="s">
        <v>1921</v>
      </c>
      <c r="C15312" s="7" t="s">
        <v>7</v>
      </c>
      <c r="D15312" s="24">
        <v>239661.48</v>
      </c>
      <c r="E15312">
        <f>INDEX('B. Store opening dates'!$B$5:$B$2448,MATCH('A. Sales by store'!B15312,'B. Store opening dates'!$A$5:$A$2448,0))</f>
        <v>2013</v>
      </c>
      <c r="F15312" t="str">
        <f t="shared" si="478"/>
        <v>Old</v>
      </c>
      <c r="G15312" t="str">
        <f t="shared" si="479"/>
        <v>Existing</v>
      </c>
    </row>
    <row r="15313" spans="1:7" ht="19" x14ac:dyDescent="0.25">
      <c r="A15313" s="7">
        <v>2014</v>
      </c>
      <c r="B15313" s="7" t="s">
        <v>1921</v>
      </c>
      <c r="C15313" s="7" t="s">
        <v>7</v>
      </c>
      <c r="D15313" s="24">
        <v>253218.38</v>
      </c>
      <c r="E15313">
        <f>INDEX('B. Store opening dates'!$B$5:$B$2448,MATCH('A. Sales by store'!B15313,'B. Store opening dates'!$A$5:$A$2448,0))</f>
        <v>2013</v>
      </c>
      <c r="F15313" t="str">
        <f t="shared" si="478"/>
        <v>Old</v>
      </c>
      <c r="G15313" t="str">
        <f t="shared" si="479"/>
        <v>Existing</v>
      </c>
    </row>
    <row r="15314" spans="1:7" ht="19" x14ac:dyDescent="0.25">
      <c r="A15314" s="7">
        <v>2015</v>
      </c>
      <c r="B15314" s="7" t="s">
        <v>1921</v>
      </c>
      <c r="C15314" s="7" t="s">
        <v>8</v>
      </c>
      <c r="D15314" s="24">
        <v>401840.02</v>
      </c>
      <c r="E15314">
        <f>INDEX('B. Store opening dates'!$B$5:$B$2448,MATCH('A. Sales by store'!B15314,'B. Store opening dates'!$A$5:$A$2448,0))</f>
        <v>2013</v>
      </c>
      <c r="F15314" t="str">
        <f t="shared" si="478"/>
        <v>Old</v>
      </c>
      <c r="G15314" t="str">
        <f t="shared" si="479"/>
        <v>Existing</v>
      </c>
    </row>
    <row r="15315" spans="1:7" ht="19" x14ac:dyDescent="0.25">
      <c r="A15315" s="7">
        <v>2014</v>
      </c>
      <c r="B15315" s="7" t="s">
        <v>1921</v>
      </c>
      <c r="C15315" s="7" t="s">
        <v>8</v>
      </c>
      <c r="D15315" s="24">
        <v>414353.45</v>
      </c>
      <c r="E15315">
        <f>INDEX('B. Store opening dates'!$B$5:$B$2448,MATCH('A. Sales by store'!B15315,'B. Store opening dates'!$A$5:$A$2448,0))</f>
        <v>2013</v>
      </c>
      <c r="F15315" t="str">
        <f t="shared" si="478"/>
        <v>Old</v>
      </c>
      <c r="G15315" t="str">
        <f t="shared" si="479"/>
        <v>Existing</v>
      </c>
    </row>
    <row r="15316" spans="1:7" ht="19" x14ac:dyDescent="0.25">
      <c r="A15316" s="7">
        <v>2015</v>
      </c>
      <c r="B15316" s="7" t="s">
        <v>1922</v>
      </c>
      <c r="C15316" s="7" t="s">
        <v>5</v>
      </c>
      <c r="D15316" s="24">
        <v>684721.01</v>
      </c>
      <c r="E15316">
        <f>INDEX('B. Store opening dates'!$B$5:$B$2448,MATCH('A. Sales by store'!B15316,'B. Store opening dates'!$A$5:$A$2448,0))</f>
        <v>2013</v>
      </c>
      <c r="F15316" t="str">
        <f t="shared" si="478"/>
        <v>Old</v>
      </c>
      <c r="G15316" t="str">
        <f t="shared" si="479"/>
        <v>Existing</v>
      </c>
    </row>
    <row r="15317" spans="1:7" ht="19" x14ac:dyDescent="0.25">
      <c r="A15317" s="7">
        <v>2014</v>
      </c>
      <c r="B15317" s="7" t="s">
        <v>1922</v>
      </c>
      <c r="C15317" s="7" t="s">
        <v>5</v>
      </c>
      <c r="D15317" s="24">
        <v>750428.83</v>
      </c>
      <c r="E15317">
        <f>INDEX('B. Store opening dates'!$B$5:$B$2448,MATCH('A. Sales by store'!B15317,'B. Store opening dates'!$A$5:$A$2448,0))</f>
        <v>2013</v>
      </c>
      <c r="F15317" t="str">
        <f t="shared" si="478"/>
        <v>Old</v>
      </c>
      <c r="G15317" t="str">
        <f t="shared" si="479"/>
        <v>Existing</v>
      </c>
    </row>
    <row r="15318" spans="1:7" ht="19" x14ac:dyDescent="0.25">
      <c r="A15318" s="7">
        <v>2015</v>
      </c>
      <c r="B15318" s="7" t="s">
        <v>1922</v>
      </c>
      <c r="C15318" s="7" t="s">
        <v>6</v>
      </c>
      <c r="D15318" s="24">
        <v>546761.81000000006</v>
      </c>
      <c r="E15318">
        <f>INDEX('B. Store opening dates'!$B$5:$B$2448,MATCH('A. Sales by store'!B15318,'B. Store opening dates'!$A$5:$A$2448,0))</f>
        <v>2013</v>
      </c>
      <c r="F15318" t="str">
        <f t="shared" si="478"/>
        <v>Old</v>
      </c>
      <c r="G15318" t="str">
        <f t="shared" si="479"/>
        <v>Existing</v>
      </c>
    </row>
    <row r="15319" spans="1:7" ht="19" x14ac:dyDescent="0.25">
      <c r="A15319" s="7">
        <v>2014</v>
      </c>
      <c r="B15319" s="7" t="s">
        <v>1922</v>
      </c>
      <c r="C15319" s="7" t="s">
        <v>6</v>
      </c>
      <c r="D15319" s="24">
        <v>393196.19</v>
      </c>
      <c r="E15319">
        <f>INDEX('B. Store opening dates'!$B$5:$B$2448,MATCH('A. Sales by store'!B15319,'B. Store opening dates'!$A$5:$A$2448,0))</f>
        <v>2013</v>
      </c>
      <c r="F15319" t="str">
        <f t="shared" si="478"/>
        <v>Old</v>
      </c>
      <c r="G15319" t="str">
        <f t="shared" si="479"/>
        <v>Existing</v>
      </c>
    </row>
    <row r="15320" spans="1:7" ht="19" x14ac:dyDescent="0.25">
      <c r="A15320" s="7">
        <v>2015</v>
      </c>
      <c r="B15320" s="7" t="s">
        <v>1922</v>
      </c>
      <c r="C15320" s="7" t="s">
        <v>7</v>
      </c>
      <c r="D15320" s="24">
        <v>151985.35999999999</v>
      </c>
      <c r="E15320">
        <f>INDEX('B. Store opening dates'!$B$5:$B$2448,MATCH('A. Sales by store'!B15320,'B. Store opening dates'!$A$5:$A$2448,0))</f>
        <v>2013</v>
      </c>
      <c r="F15320" t="str">
        <f t="shared" si="478"/>
        <v>Old</v>
      </c>
      <c r="G15320" t="str">
        <f t="shared" si="479"/>
        <v>Existing</v>
      </c>
    </row>
    <row r="15321" spans="1:7" ht="19" x14ac:dyDescent="0.25">
      <c r="A15321" s="7">
        <v>2014</v>
      </c>
      <c r="B15321" s="7" t="s">
        <v>1922</v>
      </c>
      <c r="C15321" s="7" t="s">
        <v>7</v>
      </c>
      <c r="D15321" s="24">
        <v>161385.99</v>
      </c>
      <c r="E15321">
        <f>INDEX('B. Store opening dates'!$B$5:$B$2448,MATCH('A. Sales by store'!B15321,'B. Store opening dates'!$A$5:$A$2448,0))</f>
        <v>2013</v>
      </c>
      <c r="F15321" t="str">
        <f t="shared" si="478"/>
        <v>Old</v>
      </c>
      <c r="G15321" t="str">
        <f t="shared" si="479"/>
        <v>Existing</v>
      </c>
    </row>
    <row r="15322" spans="1:7" ht="19" x14ac:dyDescent="0.25">
      <c r="A15322" s="7">
        <v>2015</v>
      </c>
      <c r="B15322" s="7" t="s">
        <v>1922</v>
      </c>
      <c r="C15322" s="7" t="s">
        <v>8</v>
      </c>
      <c r="D15322" s="24">
        <v>428655.11</v>
      </c>
      <c r="E15322">
        <f>INDEX('B. Store opening dates'!$B$5:$B$2448,MATCH('A. Sales by store'!B15322,'B. Store opening dates'!$A$5:$A$2448,0))</f>
        <v>2013</v>
      </c>
      <c r="F15322" t="str">
        <f t="shared" si="478"/>
        <v>Old</v>
      </c>
      <c r="G15322" t="str">
        <f t="shared" si="479"/>
        <v>Existing</v>
      </c>
    </row>
    <row r="15323" spans="1:7" ht="19" x14ac:dyDescent="0.25">
      <c r="A15323" s="7">
        <v>2014</v>
      </c>
      <c r="B15323" s="7" t="s">
        <v>1922</v>
      </c>
      <c r="C15323" s="7" t="s">
        <v>8</v>
      </c>
      <c r="D15323" s="24">
        <v>448414.5</v>
      </c>
      <c r="E15323">
        <f>INDEX('B. Store opening dates'!$B$5:$B$2448,MATCH('A. Sales by store'!B15323,'B. Store opening dates'!$A$5:$A$2448,0))</f>
        <v>2013</v>
      </c>
      <c r="F15323" t="str">
        <f t="shared" si="478"/>
        <v>Old</v>
      </c>
      <c r="G15323" t="str">
        <f t="shared" si="479"/>
        <v>Existing</v>
      </c>
    </row>
    <row r="15324" spans="1:7" ht="19" x14ac:dyDescent="0.25">
      <c r="A15324" s="7">
        <v>2015</v>
      </c>
      <c r="B15324" s="7" t="s">
        <v>1923</v>
      </c>
      <c r="C15324" s="7" t="s">
        <v>5</v>
      </c>
      <c r="D15324" s="24">
        <v>742346.55</v>
      </c>
      <c r="E15324">
        <f>INDEX('B. Store opening dates'!$B$5:$B$2448,MATCH('A. Sales by store'!B15324,'B. Store opening dates'!$A$5:$A$2448,0))</f>
        <v>2013</v>
      </c>
      <c r="F15324" t="str">
        <f t="shared" si="478"/>
        <v>Old</v>
      </c>
      <c r="G15324" t="str">
        <f t="shared" si="479"/>
        <v>Existing</v>
      </c>
    </row>
    <row r="15325" spans="1:7" ht="19" x14ac:dyDescent="0.25">
      <c r="A15325" s="7">
        <v>2014</v>
      </c>
      <c r="B15325" s="7" t="s">
        <v>1923</v>
      </c>
      <c r="C15325" s="7" t="s">
        <v>5</v>
      </c>
      <c r="D15325" s="24">
        <v>821928.95999999996</v>
      </c>
      <c r="E15325">
        <f>INDEX('B. Store opening dates'!$B$5:$B$2448,MATCH('A. Sales by store'!B15325,'B. Store opening dates'!$A$5:$A$2448,0))</f>
        <v>2013</v>
      </c>
      <c r="F15325" t="str">
        <f t="shared" si="478"/>
        <v>Old</v>
      </c>
      <c r="G15325" t="str">
        <f t="shared" si="479"/>
        <v>Existing</v>
      </c>
    </row>
    <row r="15326" spans="1:7" ht="19" x14ac:dyDescent="0.25">
      <c r="A15326" s="7">
        <v>2015</v>
      </c>
      <c r="B15326" s="7" t="s">
        <v>1923</v>
      </c>
      <c r="C15326" s="7" t="s">
        <v>6</v>
      </c>
      <c r="D15326" s="24">
        <v>216440.73</v>
      </c>
      <c r="E15326">
        <f>INDEX('B. Store opening dates'!$B$5:$B$2448,MATCH('A. Sales by store'!B15326,'B. Store opening dates'!$A$5:$A$2448,0))</f>
        <v>2013</v>
      </c>
      <c r="F15326" t="str">
        <f t="shared" si="478"/>
        <v>Old</v>
      </c>
      <c r="G15326" t="str">
        <f t="shared" si="479"/>
        <v>Existing</v>
      </c>
    </row>
    <row r="15327" spans="1:7" ht="19" x14ac:dyDescent="0.25">
      <c r="A15327" s="7">
        <v>2014</v>
      </c>
      <c r="B15327" s="7" t="s">
        <v>1923</v>
      </c>
      <c r="C15327" s="7" t="s">
        <v>6</v>
      </c>
      <c r="D15327" s="24">
        <v>158568.03</v>
      </c>
      <c r="E15327">
        <f>INDEX('B. Store opening dates'!$B$5:$B$2448,MATCH('A. Sales by store'!B15327,'B. Store opening dates'!$A$5:$A$2448,0))</f>
        <v>2013</v>
      </c>
      <c r="F15327" t="str">
        <f t="shared" si="478"/>
        <v>Old</v>
      </c>
      <c r="G15327" t="str">
        <f t="shared" si="479"/>
        <v>Existing</v>
      </c>
    </row>
    <row r="15328" spans="1:7" ht="19" x14ac:dyDescent="0.25">
      <c r="A15328" s="7">
        <v>2015</v>
      </c>
      <c r="B15328" s="7" t="s">
        <v>1923</v>
      </c>
      <c r="C15328" s="7" t="s">
        <v>7</v>
      </c>
      <c r="D15328" s="24">
        <v>149631.35999999999</v>
      </c>
      <c r="E15328">
        <f>INDEX('B. Store opening dates'!$B$5:$B$2448,MATCH('A. Sales by store'!B15328,'B. Store opening dates'!$A$5:$A$2448,0))</f>
        <v>2013</v>
      </c>
      <c r="F15328" t="str">
        <f t="shared" si="478"/>
        <v>Old</v>
      </c>
      <c r="G15328" t="str">
        <f t="shared" si="479"/>
        <v>Existing</v>
      </c>
    </row>
    <row r="15329" spans="1:7" ht="19" x14ac:dyDescent="0.25">
      <c r="A15329" s="7">
        <v>2014</v>
      </c>
      <c r="B15329" s="7" t="s">
        <v>1923</v>
      </c>
      <c r="C15329" s="7" t="s">
        <v>7</v>
      </c>
      <c r="D15329" s="24">
        <v>158571.38</v>
      </c>
      <c r="E15329">
        <f>INDEX('B. Store opening dates'!$B$5:$B$2448,MATCH('A. Sales by store'!B15329,'B. Store opening dates'!$A$5:$A$2448,0))</f>
        <v>2013</v>
      </c>
      <c r="F15329" t="str">
        <f t="shared" si="478"/>
        <v>Old</v>
      </c>
      <c r="G15329" t="str">
        <f t="shared" si="479"/>
        <v>Existing</v>
      </c>
    </row>
    <row r="15330" spans="1:7" ht="19" x14ac:dyDescent="0.25">
      <c r="A15330" s="7">
        <v>2015</v>
      </c>
      <c r="B15330" s="7" t="s">
        <v>1923</v>
      </c>
      <c r="C15330" s="7" t="s">
        <v>8</v>
      </c>
      <c r="D15330" s="24">
        <v>556543.07999999996</v>
      </c>
      <c r="E15330">
        <f>INDEX('B. Store opening dates'!$B$5:$B$2448,MATCH('A. Sales by store'!B15330,'B. Store opening dates'!$A$5:$A$2448,0))</f>
        <v>2013</v>
      </c>
      <c r="F15330" t="str">
        <f t="shared" si="478"/>
        <v>Old</v>
      </c>
      <c r="G15330" t="str">
        <f t="shared" si="479"/>
        <v>Existing</v>
      </c>
    </row>
    <row r="15331" spans="1:7" ht="19" x14ac:dyDescent="0.25">
      <c r="A15331" s="7">
        <v>2014</v>
      </c>
      <c r="B15331" s="7" t="s">
        <v>1923</v>
      </c>
      <c r="C15331" s="7" t="s">
        <v>8</v>
      </c>
      <c r="D15331" s="24">
        <v>575199.31999999995</v>
      </c>
      <c r="E15331">
        <f>INDEX('B. Store opening dates'!$B$5:$B$2448,MATCH('A. Sales by store'!B15331,'B. Store opening dates'!$A$5:$A$2448,0))</f>
        <v>2013</v>
      </c>
      <c r="F15331" t="str">
        <f t="shared" si="478"/>
        <v>Old</v>
      </c>
      <c r="G15331" t="str">
        <f t="shared" si="479"/>
        <v>Existing</v>
      </c>
    </row>
    <row r="15332" spans="1:7" ht="19" x14ac:dyDescent="0.25">
      <c r="A15332" s="7">
        <v>2015</v>
      </c>
      <c r="B15332" s="7" t="s">
        <v>1924</v>
      </c>
      <c r="C15332" s="7" t="s">
        <v>5</v>
      </c>
      <c r="D15332" s="24">
        <v>664125.93999999994</v>
      </c>
      <c r="E15332">
        <f>INDEX('B. Store opening dates'!$B$5:$B$2448,MATCH('A. Sales by store'!B15332,'B. Store opening dates'!$A$5:$A$2448,0))</f>
        <v>2013</v>
      </c>
      <c r="F15332" t="str">
        <f t="shared" si="478"/>
        <v>Old</v>
      </c>
      <c r="G15332" t="str">
        <f t="shared" si="479"/>
        <v>Existing</v>
      </c>
    </row>
    <row r="15333" spans="1:7" ht="19" x14ac:dyDescent="0.25">
      <c r="A15333" s="7">
        <v>2014</v>
      </c>
      <c r="B15333" s="7" t="s">
        <v>1924</v>
      </c>
      <c r="C15333" s="7" t="s">
        <v>5</v>
      </c>
      <c r="D15333" s="24">
        <v>722924.24</v>
      </c>
      <c r="E15333">
        <f>INDEX('B. Store opening dates'!$B$5:$B$2448,MATCH('A. Sales by store'!B15333,'B. Store opening dates'!$A$5:$A$2448,0))</f>
        <v>2013</v>
      </c>
      <c r="F15333" t="str">
        <f t="shared" si="478"/>
        <v>Old</v>
      </c>
      <c r="G15333" t="str">
        <f t="shared" si="479"/>
        <v>Existing</v>
      </c>
    </row>
    <row r="15334" spans="1:7" ht="19" x14ac:dyDescent="0.25">
      <c r="A15334" s="7">
        <v>2015</v>
      </c>
      <c r="B15334" s="7" t="s">
        <v>1924</v>
      </c>
      <c r="C15334" s="7" t="s">
        <v>6</v>
      </c>
      <c r="D15334" s="24">
        <v>268030.84999999998</v>
      </c>
      <c r="E15334">
        <f>INDEX('B. Store opening dates'!$B$5:$B$2448,MATCH('A. Sales by store'!B15334,'B. Store opening dates'!$A$5:$A$2448,0))</f>
        <v>2013</v>
      </c>
      <c r="F15334" t="str">
        <f t="shared" si="478"/>
        <v>Old</v>
      </c>
      <c r="G15334" t="str">
        <f t="shared" si="479"/>
        <v>Existing</v>
      </c>
    </row>
    <row r="15335" spans="1:7" ht="19" x14ac:dyDescent="0.25">
      <c r="A15335" s="7">
        <v>2014</v>
      </c>
      <c r="B15335" s="7" t="s">
        <v>1924</v>
      </c>
      <c r="C15335" s="7" t="s">
        <v>6</v>
      </c>
      <c r="D15335" s="24">
        <v>184763.86</v>
      </c>
      <c r="E15335">
        <f>INDEX('B. Store opening dates'!$B$5:$B$2448,MATCH('A. Sales by store'!B15335,'B. Store opening dates'!$A$5:$A$2448,0))</f>
        <v>2013</v>
      </c>
      <c r="F15335" t="str">
        <f t="shared" si="478"/>
        <v>Old</v>
      </c>
      <c r="G15335" t="str">
        <f t="shared" si="479"/>
        <v>Existing</v>
      </c>
    </row>
    <row r="15336" spans="1:7" ht="19" x14ac:dyDescent="0.25">
      <c r="A15336" s="7">
        <v>2015</v>
      </c>
      <c r="B15336" s="7" t="s">
        <v>1924</v>
      </c>
      <c r="C15336" s="7" t="s">
        <v>7</v>
      </c>
      <c r="D15336" s="24">
        <v>202225.88</v>
      </c>
      <c r="E15336">
        <f>INDEX('B. Store opening dates'!$B$5:$B$2448,MATCH('A. Sales by store'!B15336,'B. Store opening dates'!$A$5:$A$2448,0))</f>
        <v>2013</v>
      </c>
      <c r="F15336" t="str">
        <f t="shared" si="478"/>
        <v>Old</v>
      </c>
      <c r="G15336" t="str">
        <f t="shared" si="479"/>
        <v>Existing</v>
      </c>
    </row>
    <row r="15337" spans="1:7" ht="19" x14ac:dyDescent="0.25">
      <c r="A15337" s="7">
        <v>2014</v>
      </c>
      <c r="B15337" s="7" t="s">
        <v>1924</v>
      </c>
      <c r="C15337" s="7" t="s">
        <v>7</v>
      </c>
      <c r="D15337" s="24">
        <v>213154.22</v>
      </c>
      <c r="E15337">
        <f>INDEX('B. Store opening dates'!$B$5:$B$2448,MATCH('A. Sales by store'!B15337,'B. Store opening dates'!$A$5:$A$2448,0))</f>
        <v>2013</v>
      </c>
      <c r="F15337" t="str">
        <f t="shared" si="478"/>
        <v>Old</v>
      </c>
      <c r="G15337" t="str">
        <f t="shared" si="479"/>
        <v>Existing</v>
      </c>
    </row>
    <row r="15338" spans="1:7" ht="19" x14ac:dyDescent="0.25">
      <c r="A15338" s="7">
        <v>2015</v>
      </c>
      <c r="B15338" s="7" t="s">
        <v>1924</v>
      </c>
      <c r="C15338" s="7" t="s">
        <v>8</v>
      </c>
      <c r="D15338" s="24">
        <v>708599.58</v>
      </c>
      <c r="E15338">
        <f>INDEX('B. Store opening dates'!$B$5:$B$2448,MATCH('A. Sales by store'!B15338,'B. Store opening dates'!$A$5:$A$2448,0))</f>
        <v>2013</v>
      </c>
      <c r="F15338" t="str">
        <f t="shared" si="478"/>
        <v>Old</v>
      </c>
      <c r="G15338" t="str">
        <f t="shared" si="479"/>
        <v>Existing</v>
      </c>
    </row>
    <row r="15339" spans="1:7" ht="19" x14ac:dyDescent="0.25">
      <c r="A15339" s="7">
        <v>2014</v>
      </c>
      <c r="B15339" s="7" t="s">
        <v>1924</v>
      </c>
      <c r="C15339" s="7" t="s">
        <v>8</v>
      </c>
      <c r="D15339" s="24">
        <v>739540.41</v>
      </c>
      <c r="E15339">
        <f>INDEX('B. Store opening dates'!$B$5:$B$2448,MATCH('A. Sales by store'!B15339,'B. Store opening dates'!$A$5:$A$2448,0))</f>
        <v>2013</v>
      </c>
      <c r="F15339" t="str">
        <f t="shared" si="478"/>
        <v>Old</v>
      </c>
      <c r="G15339" t="str">
        <f t="shared" si="479"/>
        <v>Existing</v>
      </c>
    </row>
    <row r="15340" spans="1:7" ht="19" x14ac:dyDescent="0.25">
      <c r="A15340" s="7">
        <v>2015</v>
      </c>
      <c r="B15340" s="7" t="s">
        <v>1925</v>
      </c>
      <c r="C15340" s="7" t="s">
        <v>5</v>
      </c>
      <c r="D15340" s="24">
        <v>769186.47</v>
      </c>
      <c r="E15340">
        <f>INDEX('B. Store opening dates'!$B$5:$B$2448,MATCH('A. Sales by store'!B15340,'B. Store opening dates'!$A$5:$A$2448,0))</f>
        <v>2013</v>
      </c>
      <c r="F15340" t="str">
        <f t="shared" si="478"/>
        <v>Old</v>
      </c>
      <c r="G15340" t="str">
        <f t="shared" si="479"/>
        <v>Existing</v>
      </c>
    </row>
    <row r="15341" spans="1:7" ht="19" x14ac:dyDescent="0.25">
      <c r="A15341" s="7">
        <v>2014</v>
      </c>
      <c r="B15341" s="7" t="s">
        <v>1925</v>
      </c>
      <c r="C15341" s="7" t="s">
        <v>5</v>
      </c>
      <c r="D15341" s="24">
        <v>852271.23</v>
      </c>
      <c r="E15341">
        <f>INDEX('B. Store opening dates'!$B$5:$B$2448,MATCH('A. Sales by store'!B15341,'B. Store opening dates'!$A$5:$A$2448,0))</f>
        <v>2013</v>
      </c>
      <c r="F15341" t="str">
        <f t="shared" si="478"/>
        <v>Old</v>
      </c>
      <c r="G15341" t="str">
        <f t="shared" si="479"/>
        <v>Existing</v>
      </c>
    </row>
    <row r="15342" spans="1:7" ht="19" x14ac:dyDescent="0.25">
      <c r="A15342" s="7">
        <v>2015</v>
      </c>
      <c r="B15342" s="7" t="s">
        <v>1925</v>
      </c>
      <c r="C15342" s="7" t="s">
        <v>6</v>
      </c>
      <c r="D15342" s="24">
        <v>403383.92</v>
      </c>
      <c r="E15342">
        <f>INDEX('B. Store opening dates'!$B$5:$B$2448,MATCH('A. Sales by store'!B15342,'B. Store opening dates'!$A$5:$A$2448,0))</f>
        <v>2013</v>
      </c>
      <c r="F15342" t="str">
        <f t="shared" si="478"/>
        <v>Old</v>
      </c>
      <c r="G15342" t="str">
        <f t="shared" si="479"/>
        <v>Existing</v>
      </c>
    </row>
    <row r="15343" spans="1:7" ht="19" x14ac:dyDescent="0.25">
      <c r="A15343" s="7">
        <v>2014</v>
      </c>
      <c r="B15343" s="7" t="s">
        <v>1925</v>
      </c>
      <c r="C15343" s="7" t="s">
        <v>6</v>
      </c>
      <c r="D15343" s="24">
        <v>290484.01</v>
      </c>
      <c r="E15343">
        <f>INDEX('B. Store opening dates'!$B$5:$B$2448,MATCH('A. Sales by store'!B15343,'B. Store opening dates'!$A$5:$A$2448,0))</f>
        <v>2013</v>
      </c>
      <c r="F15343" t="str">
        <f t="shared" si="478"/>
        <v>Old</v>
      </c>
      <c r="G15343" t="str">
        <f t="shared" si="479"/>
        <v>Existing</v>
      </c>
    </row>
    <row r="15344" spans="1:7" ht="19" x14ac:dyDescent="0.25">
      <c r="A15344" s="7">
        <v>2015</v>
      </c>
      <c r="B15344" s="7" t="s">
        <v>1925</v>
      </c>
      <c r="C15344" s="7" t="s">
        <v>7</v>
      </c>
      <c r="D15344" s="24">
        <v>122577.33</v>
      </c>
      <c r="E15344">
        <f>INDEX('B. Store opening dates'!$B$5:$B$2448,MATCH('A. Sales by store'!B15344,'B. Store opening dates'!$A$5:$A$2448,0))</f>
        <v>2013</v>
      </c>
      <c r="F15344" t="str">
        <f t="shared" si="478"/>
        <v>Old</v>
      </c>
      <c r="G15344" t="str">
        <f t="shared" si="479"/>
        <v>Existing</v>
      </c>
    </row>
    <row r="15345" spans="1:7" ht="19" x14ac:dyDescent="0.25">
      <c r="A15345" s="7">
        <v>2014</v>
      </c>
      <c r="B15345" s="7" t="s">
        <v>1925</v>
      </c>
      <c r="C15345" s="7" t="s">
        <v>7</v>
      </c>
      <c r="D15345" s="24">
        <v>130623.67</v>
      </c>
      <c r="E15345">
        <f>INDEX('B. Store opening dates'!$B$5:$B$2448,MATCH('A. Sales by store'!B15345,'B. Store opening dates'!$A$5:$A$2448,0))</f>
        <v>2013</v>
      </c>
      <c r="F15345" t="str">
        <f t="shared" si="478"/>
        <v>Old</v>
      </c>
      <c r="G15345" t="str">
        <f t="shared" si="479"/>
        <v>Existing</v>
      </c>
    </row>
    <row r="15346" spans="1:7" ht="19" x14ac:dyDescent="0.25">
      <c r="A15346" s="7">
        <v>2015</v>
      </c>
      <c r="B15346" s="7" t="s">
        <v>1925</v>
      </c>
      <c r="C15346" s="7" t="s">
        <v>8</v>
      </c>
      <c r="D15346" s="24">
        <v>647882.80000000005</v>
      </c>
      <c r="E15346">
        <f>INDEX('B. Store opening dates'!$B$5:$B$2448,MATCH('A. Sales by store'!B15346,'B. Store opening dates'!$A$5:$A$2448,0))</f>
        <v>2013</v>
      </c>
      <c r="F15346" t="str">
        <f t="shared" si="478"/>
        <v>Old</v>
      </c>
      <c r="G15346" t="str">
        <f t="shared" si="479"/>
        <v>Existing</v>
      </c>
    </row>
    <row r="15347" spans="1:7" ht="19" x14ac:dyDescent="0.25">
      <c r="A15347" s="7">
        <v>2014</v>
      </c>
      <c r="B15347" s="7" t="s">
        <v>1925</v>
      </c>
      <c r="C15347" s="7" t="s">
        <v>8</v>
      </c>
      <c r="D15347" s="24">
        <v>674381.52</v>
      </c>
      <c r="E15347">
        <f>INDEX('B. Store opening dates'!$B$5:$B$2448,MATCH('A. Sales by store'!B15347,'B. Store opening dates'!$A$5:$A$2448,0))</f>
        <v>2013</v>
      </c>
      <c r="F15347" t="str">
        <f t="shared" si="478"/>
        <v>Old</v>
      </c>
      <c r="G15347" t="str">
        <f t="shared" si="479"/>
        <v>Existing</v>
      </c>
    </row>
    <row r="15348" spans="1:7" ht="19" x14ac:dyDescent="0.25">
      <c r="A15348" s="7">
        <v>2015</v>
      </c>
      <c r="B15348" s="7" t="s">
        <v>1926</v>
      </c>
      <c r="C15348" s="7" t="s">
        <v>5</v>
      </c>
      <c r="D15348" s="24">
        <v>921773.96</v>
      </c>
      <c r="E15348">
        <f>INDEX('B. Store opening dates'!$B$5:$B$2448,MATCH('A. Sales by store'!B15348,'B. Store opening dates'!$A$5:$A$2448,0))</f>
        <v>2013</v>
      </c>
      <c r="F15348" t="str">
        <f t="shared" si="478"/>
        <v>Old</v>
      </c>
      <c r="G15348" t="str">
        <f t="shared" si="479"/>
        <v>Existing</v>
      </c>
    </row>
    <row r="15349" spans="1:7" ht="19" x14ac:dyDescent="0.25">
      <c r="A15349" s="7">
        <v>2014</v>
      </c>
      <c r="B15349" s="7" t="s">
        <v>1926</v>
      </c>
      <c r="C15349" s="7" t="s">
        <v>5</v>
      </c>
      <c r="D15349" s="24">
        <v>1013224.34</v>
      </c>
      <c r="E15349">
        <f>INDEX('B. Store opening dates'!$B$5:$B$2448,MATCH('A. Sales by store'!B15349,'B. Store opening dates'!$A$5:$A$2448,0))</f>
        <v>2013</v>
      </c>
      <c r="F15349" t="str">
        <f t="shared" si="478"/>
        <v>Old</v>
      </c>
      <c r="G15349" t="str">
        <f t="shared" si="479"/>
        <v>Existing</v>
      </c>
    </row>
    <row r="15350" spans="1:7" ht="19" x14ac:dyDescent="0.25">
      <c r="A15350" s="7">
        <v>2015</v>
      </c>
      <c r="B15350" s="7" t="s">
        <v>1926</v>
      </c>
      <c r="C15350" s="7" t="s">
        <v>6</v>
      </c>
      <c r="D15350" s="24">
        <v>207726.81</v>
      </c>
      <c r="E15350">
        <f>INDEX('B. Store opening dates'!$B$5:$B$2448,MATCH('A. Sales by store'!B15350,'B. Store opening dates'!$A$5:$A$2448,0))</f>
        <v>2013</v>
      </c>
      <c r="F15350" t="str">
        <f t="shared" si="478"/>
        <v>Old</v>
      </c>
      <c r="G15350" t="str">
        <f t="shared" si="479"/>
        <v>Existing</v>
      </c>
    </row>
    <row r="15351" spans="1:7" ht="19" x14ac:dyDescent="0.25">
      <c r="A15351" s="7">
        <v>2014</v>
      </c>
      <c r="B15351" s="7" t="s">
        <v>1926</v>
      </c>
      <c r="C15351" s="7" t="s">
        <v>6</v>
      </c>
      <c r="D15351" s="24">
        <v>143215.07999999999</v>
      </c>
      <c r="E15351">
        <f>INDEX('B. Store opening dates'!$B$5:$B$2448,MATCH('A. Sales by store'!B15351,'B. Store opening dates'!$A$5:$A$2448,0))</f>
        <v>2013</v>
      </c>
      <c r="F15351" t="str">
        <f t="shared" si="478"/>
        <v>Old</v>
      </c>
      <c r="G15351" t="str">
        <f t="shared" si="479"/>
        <v>Existing</v>
      </c>
    </row>
    <row r="15352" spans="1:7" ht="19" x14ac:dyDescent="0.25">
      <c r="A15352" s="7">
        <v>2015</v>
      </c>
      <c r="B15352" s="7" t="s">
        <v>1926</v>
      </c>
      <c r="C15352" s="7" t="s">
        <v>7</v>
      </c>
      <c r="D15352" s="24">
        <v>156954.49</v>
      </c>
      <c r="E15352">
        <f>INDEX('B. Store opening dates'!$B$5:$B$2448,MATCH('A. Sales by store'!B15352,'B. Store opening dates'!$A$5:$A$2448,0))</f>
        <v>2013</v>
      </c>
      <c r="F15352" t="str">
        <f t="shared" si="478"/>
        <v>Old</v>
      </c>
      <c r="G15352" t="str">
        <f t="shared" si="479"/>
        <v>Existing</v>
      </c>
    </row>
    <row r="15353" spans="1:7" ht="19" x14ac:dyDescent="0.25">
      <c r="A15353" s="7">
        <v>2014</v>
      </c>
      <c r="B15353" s="7" t="s">
        <v>1926</v>
      </c>
      <c r="C15353" s="7" t="s">
        <v>7</v>
      </c>
      <c r="D15353" s="24">
        <v>164432.92000000001</v>
      </c>
      <c r="E15353">
        <f>INDEX('B. Store opening dates'!$B$5:$B$2448,MATCH('A. Sales by store'!B15353,'B. Store opening dates'!$A$5:$A$2448,0))</f>
        <v>2013</v>
      </c>
      <c r="F15353" t="str">
        <f t="shared" si="478"/>
        <v>Old</v>
      </c>
      <c r="G15353" t="str">
        <f t="shared" si="479"/>
        <v>Existing</v>
      </c>
    </row>
    <row r="15354" spans="1:7" ht="19" x14ac:dyDescent="0.25">
      <c r="A15354" s="7">
        <v>2015</v>
      </c>
      <c r="B15354" s="7" t="s">
        <v>1926</v>
      </c>
      <c r="C15354" s="7" t="s">
        <v>8</v>
      </c>
      <c r="D15354" s="24">
        <v>472930.98</v>
      </c>
      <c r="E15354">
        <f>INDEX('B. Store opening dates'!$B$5:$B$2448,MATCH('A. Sales by store'!B15354,'B. Store opening dates'!$A$5:$A$2448,0))</f>
        <v>2013</v>
      </c>
      <c r="F15354" t="str">
        <f t="shared" si="478"/>
        <v>Old</v>
      </c>
      <c r="G15354" t="str">
        <f t="shared" si="479"/>
        <v>Existing</v>
      </c>
    </row>
    <row r="15355" spans="1:7" ht="19" x14ac:dyDescent="0.25">
      <c r="A15355" s="7">
        <v>2014</v>
      </c>
      <c r="B15355" s="7" t="s">
        <v>1926</v>
      </c>
      <c r="C15355" s="7" t="s">
        <v>8</v>
      </c>
      <c r="D15355" s="24">
        <v>495975.2</v>
      </c>
      <c r="E15355">
        <f>INDEX('B. Store opening dates'!$B$5:$B$2448,MATCH('A. Sales by store'!B15355,'B. Store opening dates'!$A$5:$A$2448,0))</f>
        <v>2013</v>
      </c>
      <c r="F15355" t="str">
        <f t="shared" si="478"/>
        <v>Old</v>
      </c>
      <c r="G15355" t="str">
        <f t="shared" si="479"/>
        <v>Existing</v>
      </c>
    </row>
    <row r="15356" spans="1:7" ht="19" x14ac:dyDescent="0.25">
      <c r="A15356" s="7">
        <v>2015</v>
      </c>
      <c r="B15356" s="7" t="s">
        <v>1927</v>
      </c>
      <c r="C15356" s="7" t="s">
        <v>5</v>
      </c>
      <c r="D15356" s="24">
        <v>767963.53</v>
      </c>
      <c r="E15356">
        <f>INDEX('B. Store opening dates'!$B$5:$B$2448,MATCH('A. Sales by store'!B15356,'B. Store opening dates'!$A$5:$A$2448,0))</f>
        <v>2013</v>
      </c>
      <c r="F15356" t="str">
        <f t="shared" si="478"/>
        <v>Old</v>
      </c>
      <c r="G15356" t="str">
        <f t="shared" si="479"/>
        <v>Existing</v>
      </c>
    </row>
    <row r="15357" spans="1:7" ht="19" x14ac:dyDescent="0.25">
      <c r="A15357" s="7">
        <v>2014</v>
      </c>
      <c r="B15357" s="7" t="s">
        <v>1927</v>
      </c>
      <c r="C15357" s="7" t="s">
        <v>5</v>
      </c>
      <c r="D15357" s="24">
        <v>837308.12</v>
      </c>
      <c r="E15357">
        <f>INDEX('B. Store opening dates'!$B$5:$B$2448,MATCH('A. Sales by store'!B15357,'B. Store opening dates'!$A$5:$A$2448,0))</f>
        <v>2013</v>
      </c>
      <c r="F15357" t="str">
        <f t="shared" si="478"/>
        <v>Old</v>
      </c>
      <c r="G15357" t="str">
        <f t="shared" si="479"/>
        <v>Existing</v>
      </c>
    </row>
    <row r="15358" spans="1:7" ht="19" x14ac:dyDescent="0.25">
      <c r="A15358" s="7">
        <v>2015</v>
      </c>
      <c r="B15358" s="7" t="s">
        <v>1927</v>
      </c>
      <c r="C15358" s="7" t="s">
        <v>6</v>
      </c>
      <c r="D15358" s="24">
        <v>397831.23</v>
      </c>
      <c r="E15358">
        <f>INDEX('B. Store opening dates'!$B$5:$B$2448,MATCH('A. Sales by store'!B15358,'B. Store opening dates'!$A$5:$A$2448,0))</f>
        <v>2013</v>
      </c>
      <c r="F15358" t="str">
        <f t="shared" si="478"/>
        <v>Old</v>
      </c>
      <c r="G15358" t="str">
        <f t="shared" si="479"/>
        <v>Existing</v>
      </c>
    </row>
    <row r="15359" spans="1:7" ht="19" x14ac:dyDescent="0.25">
      <c r="A15359" s="7">
        <v>2014</v>
      </c>
      <c r="B15359" s="7" t="s">
        <v>1927</v>
      </c>
      <c r="C15359" s="7" t="s">
        <v>6</v>
      </c>
      <c r="D15359" s="24">
        <v>281008.73</v>
      </c>
      <c r="E15359">
        <f>INDEX('B. Store opening dates'!$B$5:$B$2448,MATCH('A. Sales by store'!B15359,'B. Store opening dates'!$A$5:$A$2448,0))</f>
        <v>2013</v>
      </c>
      <c r="F15359" t="str">
        <f t="shared" si="478"/>
        <v>Old</v>
      </c>
      <c r="G15359" t="str">
        <f t="shared" si="479"/>
        <v>Existing</v>
      </c>
    </row>
    <row r="15360" spans="1:7" ht="19" x14ac:dyDescent="0.25">
      <c r="A15360" s="7">
        <v>2015</v>
      </c>
      <c r="B15360" s="7" t="s">
        <v>1927</v>
      </c>
      <c r="C15360" s="7" t="s">
        <v>7</v>
      </c>
      <c r="D15360" s="24">
        <v>82053.820000000007</v>
      </c>
      <c r="E15360">
        <f>INDEX('B. Store opening dates'!$B$5:$B$2448,MATCH('A. Sales by store'!B15360,'B. Store opening dates'!$A$5:$A$2448,0))</f>
        <v>2013</v>
      </c>
      <c r="F15360" t="str">
        <f t="shared" si="478"/>
        <v>Old</v>
      </c>
      <c r="G15360" t="str">
        <f t="shared" si="479"/>
        <v>Existing</v>
      </c>
    </row>
    <row r="15361" spans="1:7" ht="19" x14ac:dyDescent="0.25">
      <c r="A15361" s="7">
        <v>2014</v>
      </c>
      <c r="B15361" s="7" t="s">
        <v>1927</v>
      </c>
      <c r="C15361" s="7" t="s">
        <v>7</v>
      </c>
      <c r="D15361" s="24">
        <v>87345.78</v>
      </c>
      <c r="E15361">
        <f>INDEX('B. Store opening dates'!$B$5:$B$2448,MATCH('A. Sales by store'!B15361,'B. Store opening dates'!$A$5:$A$2448,0))</f>
        <v>2013</v>
      </c>
      <c r="F15361" t="str">
        <f t="shared" si="478"/>
        <v>Old</v>
      </c>
      <c r="G15361" t="str">
        <f t="shared" si="479"/>
        <v>Existing</v>
      </c>
    </row>
    <row r="15362" spans="1:7" ht="19" x14ac:dyDescent="0.25">
      <c r="A15362" s="7">
        <v>2015</v>
      </c>
      <c r="B15362" s="7" t="s">
        <v>1927</v>
      </c>
      <c r="C15362" s="7" t="s">
        <v>8</v>
      </c>
      <c r="D15362" s="24">
        <v>791667.68</v>
      </c>
      <c r="E15362">
        <f>INDEX('B. Store opening dates'!$B$5:$B$2448,MATCH('A. Sales by store'!B15362,'B. Store opening dates'!$A$5:$A$2448,0))</f>
        <v>2013</v>
      </c>
      <c r="F15362" t="str">
        <f t="shared" si="478"/>
        <v>Old</v>
      </c>
      <c r="G15362" t="str">
        <f t="shared" si="479"/>
        <v>Existing</v>
      </c>
    </row>
    <row r="15363" spans="1:7" ht="19" x14ac:dyDescent="0.25">
      <c r="A15363" s="7">
        <v>2014</v>
      </c>
      <c r="B15363" s="7" t="s">
        <v>1927</v>
      </c>
      <c r="C15363" s="7" t="s">
        <v>8</v>
      </c>
      <c r="D15363" s="24">
        <v>824421.11</v>
      </c>
      <c r="E15363">
        <f>INDEX('B. Store opening dates'!$B$5:$B$2448,MATCH('A. Sales by store'!B15363,'B. Store opening dates'!$A$5:$A$2448,0))</f>
        <v>2013</v>
      </c>
      <c r="F15363" t="str">
        <f t="shared" si="478"/>
        <v>Old</v>
      </c>
      <c r="G15363" t="str">
        <f t="shared" si="479"/>
        <v>Existing</v>
      </c>
    </row>
    <row r="15364" spans="1:7" ht="19" x14ac:dyDescent="0.25">
      <c r="A15364" s="7">
        <v>2015</v>
      </c>
      <c r="B15364" s="7" t="s">
        <v>1928</v>
      </c>
      <c r="C15364" s="7" t="s">
        <v>5</v>
      </c>
      <c r="D15364" s="24">
        <v>684787.24</v>
      </c>
      <c r="E15364">
        <f>INDEX('B. Store opening dates'!$B$5:$B$2448,MATCH('A. Sales by store'!B15364,'B. Store opening dates'!$A$5:$A$2448,0))</f>
        <v>2013</v>
      </c>
      <c r="F15364" t="str">
        <f t="shared" si="478"/>
        <v>Old</v>
      </c>
      <c r="G15364" t="str">
        <f t="shared" si="479"/>
        <v>Existing</v>
      </c>
    </row>
    <row r="15365" spans="1:7" ht="19" x14ac:dyDescent="0.25">
      <c r="A15365" s="7">
        <v>2014</v>
      </c>
      <c r="B15365" s="7" t="s">
        <v>1928</v>
      </c>
      <c r="C15365" s="7" t="s">
        <v>5</v>
      </c>
      <c r="D15365" s="24">
        <v>756306.49</v>
      </c>
      <c r="E15365">
        <f>INDEX('B. Store opening dates'!$B$5:$B$2448,MATCH('A. Sales by store'!B15365,'B. Store opening dates'!$A$5:$A$2448,0))</f>
        <v>2013</v>
      </c>
      <c r="F15365" t="str">
        <f t="shared" ref="F15365:F15428" si="480">IF(A15365 = 2015, IF(E15365&lt; 2015, "Old","New"),IF(E15365 &lt; 2014, "Old","New"))</f>
        <v>Old</v>
      </c>
      <c r="G15365" t="str">
        <f t="shared" ref="G15365:G15428" si="481">IF(A15365 = 2015, IF(E15365&lt; 2015, "Existing","New"),"Existing")</f>
        <v>Existing</v>
      </c>
    </row>
    <row r="15366" spans="1:7" ht="19" x14ac:dyDescent="0.25">
      <c r="A15366" s="7">
        <v>2015</v>
      </c>
      <c r="B15366" s="7" t="s">
        <v>1928</v>
      </c>
      <c r="C15366" s="7" t="s">
        <v>6</v>
      </c>
      <c r="D15366" s="24">
        <v>355464.56</v>
      </c>
      <c r="E15366">
        <f>INDEX('B. Store opening dates'!$B$5:$B$2448,MATCH('A. Sales by store'!B15366,'B. Store opening dates'!$A$5:$A$2448,0))</f>
        <v>2013</v>
      </c>
      <c r="F15366" t="str">
        <f t="shared" si="480"/>
        <v>Old</v>
      </c>
      <c r="G15366" t="str">
        <f t="shared" si="481"/>
        <v>Existing</v>
      </c>
    </row>
    <row r="15367" spans="1:7" ht="19" x14ac:dyDescent="0.25">
      <c r="A15367" s="7">
        <v>2014</v>
      </c>
      <c r="B15367" s="7" t="s">
        <v>1928</v>
      </c>
      <c r="C15367" s="7" t="s">
        <v>6</v>
      </c>
      <c r="D15367" s="24">
        <v>261644.47</v>
      </c>
      <c r="E15367">
        <f>INDEX('B. Store opening dates'!$B$5:$B$2448,MATCH('A. Sales by store'!B15367,'B. Store opening dates'!$A$5:$A$2448,0))</f>
        <v>2013</v>
      </c>
      <c r="F15367" t="str">
        <f t="shared" si="480"/>
        <v>Old</v>
      </c>
      <c r="G15367" t="str">
        <f t="shared" si="481"/>
        <v>Existing</v>
      </c>
    </row>
    <row r="15368" spans="1:7" ht="19" x14ac:dyDescent="0.25">
      <c r="A15368" s="7">
        <v>2015</v>
      </c>
      <c r="B15368" s="7" t="s">
        <v>1928</v>
      </c>
      <c r="C15368" s="7" t="s">
        <v>7</v>
      </c>
      <c r="D15368" s="24">
        <v>101704.21</v>
      </c>
      <c r="E15368">
        <f>INDEX('B. Store opening dates'!$B$5:$B$2448,MATCH('A. Sales by store'!B15368,'B. Store opening dates'!$A$5:$A$2448,0))</f>
        <v>2013</v>
      </c>
      <c r="F15368" t="str">
        <f t="shared" si="480"/>
        <v>Old</v>
      </c>
      <c r="G15368" t="str">
        <f t="shared" si="481"/>
        <v>Existing</v>
      </c>
    </row>
    <row r="15369" spans="1:7" ht="19" x14ac:dyDescent="0.25">
      <c r="A15369" s="7">
        <v>2014</v>
      </c>
      <c r="B15369" s="7" t="s">
        <v>1928</v>
      </c>
      <c r="C15369" s="7" t="s">
        <v>7</v>
      </c>
      <c r="D15369" s="24">
        <v>106906.97</v>
      </c>
      <c r="E15369">
        <f>INDEX('B. Store opening dates'!$B$5:$B$2448,MATCH('A. Sales by store'!B15369,'B. Store opening dates'!$A$5:$A$2448,0))</f>
        <v>2013</v>
      </c>
      <c r="F15369" t="str">
        <f t="shared" si="480"/>
        <v>Old</v>
      </c>
      <c r="G15369" t="str">
        <f t="shared" si="481"/>
        <v>Existing</v>
      </c>
    </row>
    <row r="15370" spans="1:7" ht="19" x14ac:dyDescent="0.25">
      <c r="A15370" s="7">
        <v>2015</v>
      </c>
      <c r="B15370" s="7" t="s">
        <v>1928</v>
      </c>
      <c r="C15370" s="7" t="s">
        <v>8</v>
      </c>
      <c r="D15370" s="24">
        <v>577361.89</v>
      </c>
      <c r="E15370">
        <f>INDEX('B. Store opening dates'!$B$5:$B$2448,MATCH('A. Sales by store'!B15370,'B. Store opening dates'!$A$5:$A$2448,0))</f>
        <v>2013</v>
      </c>
      <c r="F15370" t="str">
        <f t="shared" si="480"/>
        <v>Old</v>
      </c>
      <c r="G15370" t="str">
        <f t="shared" si="481"/>
        <v>Existing</v>
      </c>
    </row>
    <row r="15371" spans="1:7" ht="19" x14ac:dyDescent="0.25">
      <c r="A15371" s="7">
        <v>2014</v>
      </c>
      <c r="B15371" s="7" t="s">
        <v>1928</v>
      </c>
      <c r="C15371" s="7" t="s">
        <v>8</v>
      </c>
      <c r="D15371" s="24">
        <v>596444.06000000006</v>
      </c>
      <c r="E15371">
        <f>INDEX('B. Store opening dates'!$B$5:$B$2448,MATCH('A. Sales by store'!B15371,'B. Store opening dates'!$A$5:$A$2448,0))</f>
        <v>2013</v>
      </c>
      <c r="F15371" t="str">
        <f t="shared" si="480"/>
        <v>Old</v>
      </c>
      <c r="G15371" t="str">
        <f t="shared" si="481"/>
        <v>Existing</v>
      </c>
    </row>
    <row r="15372" spans="1:7" ht="19" x14ac:dyDescent="0.25">
      <c r="A15372" s="7">
        <v>2015</v>
      </c>
      <c r="B15372" s="7" t="s">
        <v>1929</v>
      </c>
      <c r="C15372" s="7" t="s">
        <v>5</v>
      </c>
      <c r="D15372" s="24">
        <v>758178.61</v>
      </c>
      <c r="E15372">
        <f>INDEX('B. Store opening dates'!$B$5:$B$2448,MATCH('A. Sales by store'!B15372,'B. Store opening dates'!$A$5:$A$2448,0))</f>
        <v>2013</v>
      </c>
      <c r="F15372" t="str">
        <f t="shared" si="480"/>
        <v>Old</v>
      </c>
      <c r="G15372" t="str">
        <f t="shared" si="481"/>
        <v>Existing</v>
      </c>
    </row>
    <row r="15373" spans="1:7" ht="19" x14ac:dyDescent="0.25">
      <c r="A15373" s="7">
        <v>2014</v>
      </c>
      <c r="B15373" s="7" t="s">
        <v>1929</v>
      </c>
      <c r="C15373" s="7" t="s">
        <v>5</v>
      </c>
      <c r="D15373" s="24">
        <v>824929</v>
      </c>
      <c r="E15373">
        <f>INDEX('B. Store opening dates'!$B$5:$B$2448,MATCH('A. Sales by store'!B15373,'B. Store opening dates'!$A$5:$A$2448,0))</f>
        <v>2013</v>
      </c>
      <c r="F15373" t="str">
        <f t="shared" si="480"/>
        <v>Old</v>
      </c>
      <c r="G15373" t="str">
        <f t="shared" si="481"/>
        <v>Existing</v>
      </c>
    </row>
    <row r="15374" spans="1:7" ht="19" x14ac:dyDescent="0.25">
      <c r="A15374" s="7">
        <v>2015</v>
      </c>
      <c r="B15374" s="7" t="s">
        <v>1929</v>
      </c>
      <c r="C15374" s="7" t="s">
        <v>6</v>
      </c>
      <c r="D15374" s="24">
        <v>398070.63</v>
      </c>
      <c r="E15374">
        <f>INDEX('B. Store opening dates'!$B$5:$B$2448,MATCH('A. Sales by store'!B15374,'B. Store opening dates'!$A$5:$A$2448,0))</f>
        <v>2013</v>
      </c>
      <c r="F15374" t="str">
        <f t="shared" si="480"/>
        <v>Old</v>
      </c>
      <c r="G15374" t="str">
        <f t="shared" si="481"/>
        <v>Existing</v>
      </c>
    </row>
    <row r="15375" spans="1:7" ht="19" x14ac:dyDescent="0.25">
      <c r="A15375" s="7">
        <v>2014</v>
      </c>
      <c r="B15375" s="7" t="s">
        <v>1929</v>
      </c>
      <c r="C15375" s="7" t="s">
        <v>6</v>
      </c>
      <c r="D15375" s="24">
        <v>294074.03999999998</v>
      </c>
      <c r="E15375">
        <f>INDEX('B. Store opening dates'!$B$5:$B$2448,MATCH('A. Sales by store'!B15375,'B. Store opening dates'!$A$5:$A$2448,0))</f>
        <v>2013</v>
      </c>
      <c r="F15375" t="str">
        <f t="shared" si="480"/>
        <v>Old</v>
      </c>
      <c r="G15375" t="str">
        <f t="shared" si="481"/>
        <v>Existing</v>
      </c>
    </row>
    <row r="15376" spans="1:7" ht="19" x14ac:dyDescent="0.25">
      <c r="A15376" s="7">
        <v>2015</v>
      </c>
      <c r="B15376" s="7" t="s">
        <v>1929</v>
      </c>
      <c r="C15376" s="7" t="s">
        <v>7</v>
      </c>
      <c r="D15376" s="24">
        <v>106070.94</v>
      </c>
      <c r="E15376">
        <f>INDEX('B. Store opening dates'!$B$5:$B$2448,MATCH('A. Sales by store'!B15376,'B. Store opening dates'!$A$5:$A$2448,0))</f>
        <v>2013</v>
      </c>
      <c r="F15376" t="str">
        <f t="shared" si="480"/>
        <v>Old</v>
      </c>
      <c r="G15376" t="str">
        <f t="shared" si="481"/>
        <v>Existing</v>
      </c>
    </row>
    <row r="15377" spans="1:7" ht="19" x14ac:dyDescent="0.25">
      <c r="A15377" s="7">
        <v>2014</v>
      </c>
      <c r="B15377" s="7" t="s">
        <v>1929</v>
      </c>
      <c r="C15377" s="7" t="s">
        <v>7</v>
      </c>
      <c r="D15377" s="24">
        <v>112373.27</v>
      </c>
      <c r="E15377">
        <f>INDEX('B. Store opening dates'!$B$5:$B$2448,MATCH('A. Sales by store'!B15377,'B. Store opening dates'!$A$5:$A$2448,0))</f>
        <v>2013</v>
      </c>
      <c r="F15377" t="str">
        <f t="shared" si="480"/>
        <v>Old</v>
      </c>
      <c r="G15377" t="str">
        <f t="shared" si="481"/>
        <v>Existing</v>
      </c>
    </row>
    <row r="15378" spans="1:7" ht="19" x14ac:dyDescent="0.25">
      <c r="A15378" s="7">
        <v>2015</v>
      </c>
      <c r="B15378" s="7" t="s">
        <v>1929</v>
      </c>
      <c r="C15378" s="7" t="s">
        <v>8</v>
      </c>
      <c r="D15378" s="24">
        <v>768428.02</v>
      </c>
      <c r="E15378">
        <f>INDEX('B. Store opening dates'!$B$5:$B$2448,MATCH('A. Sales by store'!B15378,'B. Store opening dates'!$A$5:$A$2448,0))</f>
        <v>2013</v>
      </c>
      <c r="F15378" t="str">
        <f t="shared" si="480"/>
        <v>Old</v>
      </c>
      <c r="G15378" t="str">
        <f t="shared" si="481"/>
        <v>Existing</v>
      </c>
    </row>
    <row r="15379" spans="1:7" ht="19" x14ac:dyDescent="0.25">
      <c r="A15379" s="7">
        <v>2014</v>
      </c>
      <c r="B15379" s="7" t="s">
        <v>1929</v>
      </c>
      <c r="C15379" s="7" t="s">
        <v>8</v>
      </c>
      <c r="D15379" s="24">
        <v>804355.72</v>
      </c>
      <c r="E15379">
        <f>INDEX('B. Store opening dates'!$B$5:$B$2448,MATCH('A. Sales by store'!B15379,'B. Store opening dates'!$A$5:$A$2448,0))</f>
        <v>2013</v>
      </c>
      <c r="F15379" t="str">
        <f t="shared" si="480"/>
        <v>Old</v>
      </c>
      <c r="G15379" t="str">
        <f t="shared" si="481"/>
        <v>Existing</v>
      </c>
    </row>
    <row r="15380" spans="1:7" ht="19" x14ac:dyDescent="0.25">
      <c r="A15380" s="7">
        <v>2015</v>
      </c>
      <c r="B15380" s="7" t="s">
        <v>1930</v>
      </c>
      <c r="C15380" s="7" t="s">
        <v>5</v>
      </c>
      <c r="D15380" s="24">
        <v>534109.64</v>
      </c>
      <c r="E15380">
        <f>INDEX('B. Store opening dates'!$B$5:$B$2448,MATCH('A. Sales by store'!B15380,'B. Store opening dates'!$A$5:$A$2448,0))</f>
        <v>2013</v>
      </c>
      <c r="F15380" t="str">
        <f t="shared" si="480"/>
        <v>Old</v>
      </c>
      <c r="G15380" t="str">
        <f t="shared" si="481"/>
        <v>Existing</v>
      </c>
    </row>
    <row r="15381" spans="1:7" ht="19" x14ac:dyDescent="0.25">
      <c r="A15381" s="7">
        <v>2014</v>
      </c>
      <c r="B15381" s="7" t="s">
        <v>1930</v>
      </c>
      <c r="C15381" s="7" t="s">
        <v>5</v>
      </c>
      <c r="D15381" s="24">
        <v>584536.49</v>
      </c>
      <c r="E15381">
        <f>INDEX('B. Store opening dates'!$B$5:$B$2448,MATCH('A. Sales by store'!B15381,'B. Store opening dates'!$A$5:$A$2448,0))</f>
        <v>2013</v>
      </c>
      <c r="F15381" t="str">
        <f t="shared" si="480"/>
        <v>Old</v>
      </c>
      <c r="G15381" t="str">
        <f t="shared" si="481"/>
        <v>Existing</v>
      </c>
    </row>
    <row r="15382" spans="1:7" ht="19" x14ac:dyDescent="0.25">
      <c r="A15382" s="7">
        <v>2015</v>
      </c>
      <c r="B15382" s="7" t="s">
        <v>1930</v>
      </c>
      <c r="C15382" s="7" t="s">
        <v>6</v>
      </c>
      <c r="D15382" s="24">
        <v>436988.34</v>
      </c>
      <c r="E15382">
        <f>INDEX('B. Store opening dates'!$B$5:$B$2448,MATCH('A. Sales by store'!B15382,'B. Store opening dates'!$A$5:$A$2448,0))</f>
        <v>2013</v>
      </c>
      <c r="F15382" t="str">
        <f t="shared" si="480"/>
        <v>Old</v>
      </c>
      <c r="G15382" t="str">
        <f t="shared" si="481"/>
        <v>Existing</v>
      </c>
    </row>
    <row r="15383" spans="1:7" ht="19" x14ac:dyDescent="0.25">
      <c r="A15383" s="7">
        <v>2014</v>
      </c>
      <c r="B15383" s="7" t="s">
        <v>1930</v>
      </c>
      <c r="C15383" s="7" t="s">
        <v>6</v>
      </c>
      <c r="D15383" s="24">
        <v>321481.09000000003</v>
      </c>
      <c r="E15383">
        <f>INDEX('B. Store opening dates'!$B$5:$B$2448,MATCH('A. Sales by store'!B15383,'B. Store opening dates'!$A$5:$A$2448,0))</f>
        <v>2013</v>
      </c>
      <c r="F15383" t="str">
        <f t="shared" si="480"/>
        <v>Old</v>
      </c>
      <c r="G15383" t="str">
        <f t="shared" si="481"/>
        <v>Existing</v>
      </c>
    </row>
    <row r="15384" spans="1:7" ht="19" x14ac:dyDescent="0.25">
      <c r="A15384" s="7">
        <v>2015</v>
      </c>
      <c r="B15384" s="7" t="s">
        <v>1930</v>
      </c>
      <c r="C15384" s="7" t="s">
        <v>7</v>
      </c>
      <c r="D15384" s="24">
        <v>168050.23</v>
      </c>
      <c r="E15384">
        <f>INDEX('B. Store opening dates'!$B$5:$B$2448,MATCH('A. Sales by store'!B15384,'B. Store opening dates'!$A$5:$A$2448,0))</f>
        <v>2013</v>
      </c>
      <c r="F15384" t="str">
        <f t="shared" si="480"/>
        <v>Old</v>
      </c>
      <c r="G15384" t="str">
        <f t="shared" si="481"/>
        <v>Existing</v>
      </c>
    </row>
    <row r="15385" spans="1:7" ht="19" x14ac:dyDescent="0.25">
      <c r="A15385" s="7">
        <v>2014</v>
      </c>
      <c r="B15385" s="7" t="s">
        <v>1930</v>
      </c>
      <c r="C15385" s="7" t="s">
        <v>7</v>
      </c>
      <c r="D15385" s="24">
        <v>175645.33</v>
      </c>
      <c r="E15385">
        <f>INDEX('B. Store opening dates'!$B$5:$B$2448,MATCH('A. Sales by store'!B15385,'B. Store opening dates'!$A$5:$A$2448,0))</f>
        <v>2013</v>
      </c>
      <c r="F15385" t="str">
        <f t="shared" si="480"/>
        <v>Old</v>
      </c>
      <c r="G15385" t="str">
        <f t="shared" si="481"/>
        <v>Existing</v>
      </c>
    </row>
    <row r="15386" spans="1:7" ht="19" x14ac:dyDescent="0.25">
      <c r="A15386" s="7">
        <v>2015</v>
      </c>
      <c r="B15386" s="7" t="s">
        <v>1930</v>
      </c>
      <c r="C15386" s="7" t="s">
        <v>8</v>
      </c>
      <c r="D15386" s="24">
        <v>423970.07</v>
      </c>
      <c r="E15386">
        <f>INDEX('B. Store opening dates'!$B$5:$B$2448,MATCH('A. Sales by store'!B15386,'B. Store opening dates'!$A$5:$A$2448,0))</f>
        <v>2013</v>
      </c>
      <c r="F15386" t="str">
        <f t="shared" si="480"/>
        <v>Old</v>
      </c>
      <c r="G15386" t="str">
        <f t="shared" si="481"/>
        <v>Existing</v>
      </c>
    </row>
    <row r="15387" spans="1:7" ht="19" x14ac:dyDescent="0.25">
      <c r="A15387" s="7">
        <v>2014</v>
      </c>
      <c r="B15387" s="7" t="s">
        <v>1930</v>
      </c>
      <c r="C15387" s="7" t="s">
        <v>8</v>
      </c>
      <c r="D15387" s="24">
        <v>443256.26</v>
      </c>
      <c r="E15387">
        <f>INDEX('B. Store opening dates'!$B$5:$B$2448,MATCH('A. Sales by store'!B15387,'B. Store opening dates'!$A$5:$A$2448,0))</f>
        <v>2013</v>
      </c>
      <c r="F15387" t="str">
        <f t="shared" si="480"/>
        <v>Old</v>
      </c>
      <c r="G15387" t="str">
        <f t="shared" si="481"/>
        <v>Existing</v>
      </c>
    </row>
    <row r="15388" spans="1:7" ht="19" x14ac:dyDescent="0.25">
      <c r="A15388" s="7">
        <v>2015</v>
      </c>
      <c r="B15388" s="7" t="s">
        <v>1931</v>
      </c>
      <c r="C15388" s="7" t="s">
        <v>5</v>
      </c>
      <c r="D15388" s="24">
        <v>542721.77</v>
      </c>
      <c r="E15388">
        <f>INDEX('B. Store opening dates'!$B$5:$B$2448,MATCH('A. Sales by store'!B15388,'B. Store opening dates'!$A$5:$A$2448,0))</f>
        <v>2013</v>
      </c>
      <c r="F15388" t="str">
        <f t="shared" si="480"/>
        <v>Old</v>
      </c>
      <c r="G15388" t="str">
        <f t="shared" si="481"/>
        <v>Existing</v>
      </c>
    </row>
    <row r="15389" spans="1:7" ht="19" x14ac:dyDescent="0.25">
      <c r="A15389" s="7">
        <v>2014</v>
      </c>
      <c r="B15389" s="7" t="s">
        <v>1931</v>
      </c>
      <c r="C15389" s="7" t="s">
        <v>5</v>
      </c>
      <c r="D15389" s="24">
        <v>598943.80000000005</v>
      </c>
      <c r="E15389">
        <f>INDEX('B. Store opening dates'!$B$5:$B$2448,MATCH('A. Sales by store'!B15389,'B. Store opening dates'!$A$5:$A$2448,0))</f>
        <v>2013</v>
      </c>
      <c r="F15389" t="str">
        <f t="shared" si="480"/>
        <v>Old</v>
      </c>
      <c r="G15389" t="str">
        <f t="shared" si="481"/>
        <v>Existing</v>
      </c>
    </row>
    <row r="15390" spans="1:7" ht="19" x14ac:dyDescent="0.25">
      <c r="A15390" s="7">
        <v>2015</v>
      </c>
      <c r="B15390" s="7" t="s">
        <v>1931</v>
      </c>
      <c r="C15390" s="7" t="s">
        <v>6</v>
      </c>
      <c r="D15390" s="24">
        <v>220706.52</v>
      </c>
      <c r="E15390">
        <f>INDEX('B. Store opening dates'!$B$5:$B$2448,MATCH('A. Sales by store'!B15390,'B. Store opening dates'!$A$5:$A$2448,0))</f>
        <v>2013</v>
      </c>
      <c r="F15390" t="str">
        <f t="shared" si="480"/>
        <v>Old</v>
      </c>
      <c r="G15390" t="str">
        <f t="shared" si="481"/>
        <v>Existing</v>
      </c>
    </row>
    <row r="15391" spans="1:7" ht="19" x14ac:dyDescent="0.25">
      <c r="A15391" s="7">
        <v>2014</v>
      </c>
      <c r="B15391" s="7" t="s">
        <v>1931</v>
      </c>
      <c r="C15391" s="7" t="s">
        <v>6</v>
      </c>
      <c r="D15391" s="24">
        <v>158045.81</v>
      </c>
      <c r="E15391">
        <f>INDEX('B. Store opening dates'!$B$5:$B$2448,MATCH('A. Sales by store'!B15391,'B. Store opening dates'!$A$5:$A$2448,0))</f>
        <v>2013</v>
      </c>
      <c r="F15391" t="str">
        <f t="shared" si="480"/>
        <v>Old</v>
      </c>
      <c r="G15391" t="str">
        <f t="shared" si="481"/>
        <v>Existing</v>
      </c>
    </row>
    <row r="15392" spans="1:7" ht="19" x14ac:dyDescent="0.25">
      <c r="A15392" s="7">
        <v>2015</v>
      </c>
      <c r="B15392" s="7" t="s">
        <v>1931</v>
      </c>
      <c r="C15392" s="7" t="s">
        <v>7</v>
      </c>
      <c r="D15392" s="24">
        <v>151886.78</v>
      </c>
      <c r="E15392">
        <f>INDEX('B. Store opening dates'!$B$5:$B$2448,MATCH('A. Sales by store'!B15392,'B. Store opening dates'!$A$5:$A$2448,0))</f>
        <v>2013</v>
      </c>
      <c r="F15392" t="str">
        <f t="shared" si="480"/>
        <v>Old</v>
      </c>
      <c r="G15392" t="str">
        <f t="shared" si="481"/>
        <v>Existing</v>
      </c>
    </row>
    <row r="15393" spans="1:7" ht="19" x14ac:dyDescent="0.25">
      <c r="A15393" s="7">
        <v>2014</v>
      </c>
      <c r="B15393" s="7" t="s">
        <v>1931</v>
      </c>
      <c r="C15393" s="7" t="s">
        <v>7</v>
      </c>
      <c r="D15393" s="24">
        <v>160494.73000000001</v>
      </c>
      <c r="E15393">
        <f>INDEX('B. Store opening dates'!$B$5:$B$2448,MATCH('A. Sales by store'!B15393,'B. Store opening dates'!$A$5:$A$2448,0))</f>
        <v>2013</v>
      </c>
      <c r="F15393" t="str">
        <f t="shared" si="480"/>
        <v>Old</v>
      </c>
      <c r="G15393" t="str">
        <f t="shared" si="481"/>
        <v>Existing</v>
      </c>
    </row>
    <row r="15394" spans="1:7" ht="19" x14ac:dyDescent="0.25">
      <c r="A15394" s="7">
        <v>2015</v>
      </c>
      <c r="B15394" s="7" t="s">
        <v>1931</v>
      </c>
      <c r="C15394" s="7" t="s">
        <v>8</v>
      </c>
      <c r="D15394" s="24">
        <v>565342.24</v>
      </c>
      <c r="E15394">
        <f>INDEX('B. Store opening dates'!$B$5:$B$2448,MATCH('A. Sales by store'!B15394,'B. Store opening dates'!$A$5:$A$2448,0))</f>
        <v>2013</v>
      </c>
      <c r="F15394" t="str">
        <f t="shared" si="480"/>
        <v>Old</v>
      </c>
      <c r="G15394" t="str">
        <f t="shared" si="481"/>
        <v>Existing</v>
      </c>
    </row>
    <row r="15395" spans="1:7" ht="19" x14ac:dyDescent="0.25">
      <c r="A15395" s="7">
        <v>2014</v>
      </c>
      <c r="B15395" s="7" t="s">
        <v>1931</v>
      </c>
      <c r="C15395" s="7" t="s">
        <v>8</v>
      </c>
      <c r="D15395" s="24">
        <v>581600.9</v>
      </c>
      <c r="E15395">
        <f>INDEX('B. Store opening dates'!$B$5:$B$2448,MATCH('A. Sales by store'!B15395,'B. Store opening dates'!$A$5:$A$2448,0))</f>
        <v>2013</v>
      </c>
      <c r="F15395" t="str">
        <f t="shared" si="480"/>
        <v>Old</v>
      </c>
      <c r="G15395" t="str">
        <f t="shared" si="481"/>
        <v>Existing</v>
      </c>
    </row>
    <row r="15396" spans="1:7" ht="19" x14ac:dyDescent="0.25">
      <c r="A15396" s="7">
        <v>2015</v>
      </c>
      <c r="B15396" s="7" t="s">
        <v>1932</v>
      </c>
      <c r="C15396" s="7" t="s">
        <v>5</v>
      </c>
      <c r="D15396" s="24">
        <v>738291.43</v>
      </c>
      <c r="E15396">
        <f>INDEX('B. Store opening dates'!$B$5:$B$2448,MATCH('A. Sales by store'!B15396,'B. Store opening dates'!$A$5:$A$2448,0))</f>
        <v>2013</v>
      </c>
      <c r="F15396" t="str">
        <f t="shared" si="480"/>
        <v>Old</v>
      </c>
      <c r="G15396" t="str">
        <f t="shared" si="481"/>
        <v>Existing</v>
      </c>
    </row>
    <row r="15397" spans="1:7" ht="19" x14ac:dyDescent="0.25">
      <c r="A15397" s="7">
        <v>2014</v>
      </c>
      <c r="B15397" s="7" t="s">
        <v>1932</v>
      </c>
      <c r="C15397" s="7" t="s">
        <v>5</v>
      </c>
      <c r="D15397" s="24">
        <v>806086</v>
      </c>
      <c r="E15397">
        <f>INDEX('B. Store opening dates'!$B$5:$B$2448,MATCH('A. Sales by store'!B15397,'B. Store opening dates'!$A$5:$A$2448,0))</f>
        <v>2013</v>
      </c>
      <c r="F15397" t="str">
        <f t="shared" si="480"/>
        <v>Old</v>
      </c>
      <c r="G15397" t="str">
        <f t="shared" si="481"/>
        <v>Existing</v>
      </c>
    </row>
    <row r="15398" spans="1:7" ht="19" x14ac:dyDescent="0.25">
      <c r="A15398" s="7">
        <v>2015</v>
      </c>
      <c r="B15398" s="7" t="s">
        <v>1932</v>
      </c>
      <c r="C15398" s="7" t="s">
        <v>6</v>
      </c>
      <c r="D15398" s="24">
        <v>291934.02</v>
      </c>
      <c r="E15398">
        <f>INDEX('B. Store opening dates'!$B$5:$B$2448,MATCH('A. Sales by store'!B15398,'B. Store opening dates'!$A$5:$A$2448,0))</f>
        <v>2013</v>
      </c>
      <c r="F15398" t="str">
        <f t="shared" si="480"/>
        <v>Old</v>
      </c>
      <c r="G15398" t="str">
        <f t="shared" si="481"/>
        <v>Existing</v>
      </c>
    </row>
    <row r="15399" spans="1:7" ht="19" x14ac:dyDescent="0.25">
      <c r="A15399" s="7">
        <v>2014</v>
      </c>
      <c r="B15399" s="7" t="s">
        <v>1932</v>
      </c>
      <c r="C15399" s="7" t="s">
        <v>6</v>
      </c>
      <c r="D15399" s="24">
        <v>201528.52</v>
      </c>
      <c r="E15399">
        <f>INDEX('B. Store opening dates'!$B$5:$B$2448,MATCH('A. Sales by store'!B15399,'B. Store opening dates'!$A$5:$A$2448,0))</f>
        <v>2013</v>
      </c>
      <c r="F15399" t="str">
        <f t="shared" si="480"/>
        <v>Old</v>
      </c>
      <c r="G15399" t="str">
        <f t="shared" si="481"/>
        <v>Existing</v>
      </c>
    </row>
    <row r="15400" spans="1:7" ht="19" x14ac:dyDescent="0.25">
      <c r="A15400" s="7">
        <v>2015</v>
      </c>
      <c r="B15400" s="7" t="s">
        <v>1932</v>
      </c>
      <c r="C15400" s="7" t="s">
        <v>7</v>
      </c>
      <c r="D15400" s="24">
        <v>147812.54999999999</v>
      </c>
      <c r="E15400">
        <f>INDEX('B. Store opening dates'!$B$5:$B$2448,MATCH('A. Sales by store'!B15400,'B. Store opening dates'!$A$5:$A$2448,0))</f>
        <v>2013</v>
      </c>
      <c r="F15400" t="str">
        <f t="shared" si="480"/>
        <v>Old</v>
      </c>
      <c r="G15400" t="str">
        <f t="shared" si="481"/>
        <v>Existing</v>
      </c>
    </row>
    <row r="15401" spans="1:7" ht="19" x14ac:dyDescent="0.25">
      <c r="A15401" s="7">
        <v>2014</v>
      </c>
      <c r="B15401" s="7" t="s">
        <v>1932</v>
      </c>
      <c r="C15401" s="7" t="s">
        <v>7</v>
      </c>
      <c r="D15401" s="24">
        <v>156246.85</v>
      </c>
      <c r="E15401">
        <f>INDEX('B. Store opening dates'!$B$5:$B$2448,MATCH('A. Sales by store'!B15401,'B. Store opening dates'!$A$5:$A$2448,0))</f>
        <v>2013</v>
      </c>
      <c r="F15401" t="str">
        <f t="shared" si="480"/>
        <v>Old</v>
      </c>
      <c r="G15401" t="str">
        <f t="shared" si="481"/>
        <v>Existing</v>
      </c>
    </row>
    <row r="15402" spans="1:7" ht="19" x14ac:dyDescent="0.25">
      <c r="A15402" s="7">
        <v>2015</v>
      </c>
      <c r="B15402" s="7" t="s">
        <v>1932</v>
      </c>
      <c r="C15402" s="7" t="s">
        <v>8</v>
      </c>
      <c r="D15402" s="24">
        <v>484052.13</v>
      </c>
      <c r="E15402">
        <f>INDEX('B. Store opening dates'!$B$5:$B$2448,MATCH('A. Sales by store'!B15402,'B. Store opening dates'!$A$5:$A$2448,0))</f>
        <v>2013</v>
      </c>
      <c r="F15402" t="str">
        <f t="shared" si="480"/>
        <v>Old</v>
      </c>
      <c r="G15402" t="str">
        <f t="shared" si="481"/>
        <v>Existing</v>
      </c>
    </row>
    <row r="15403" spans="1:7" ht="19" x14ac:dyDescent="0.25">
      <c r="A15403" s="7">
        <v>2014</v>
      </c>
      <c r="B15403" s="7" t="s">
        <v>1932</v>
      </c>
      <c r="C15403" s="7" t="s">
        <v>8</v>
      </c>
      <c r="D15403" s="24">
        <v>498237.41</v>
      </c>
      <c r="E15403">
        <f>INDEX('B. Store opening dates'!$B$5:$B$2448,MATCH('A. Sales by store'!B15403,'B. Store opening dates'!$A$5:$A$2448,0))</f>
        <v>2013</v>
      </c>
      <c r="F15403" t="str">
        <f t="shared" si="480"/>
        <v>Old</v>
      </c>
      <c r="G15403" t="str">
        <f t="shared" si="481"/>
        <v>Existing</v>
      </c>
    </row>
    <row r="15404" spans="1:7" ht="19" x14ac:dyDescent="0.25">
      <c r="A15404" s="7">
        <v>2015</v>
      </c>
      <c r="B15404" s="7" t="s">
        <v>1933</v>
      </c>
      <c r="C15404" s="7" t="s">
        <v>5</v>
      </c>
      <c r="D15404" s="24">
        <v>589933.73</v>
      </c>
      <c r="E15404">
        <f>INDEX('B. Store opening dates'!$B$5:$B$2448,MATCH('A. Sales by store'!B15404,'B. Store opening dates'!$A$5:$A$2448,0))</f>
        <v>2013</v>
      </c>
      <c r="F15404" t="str">
        <f t="shared" si="480"/>
        <v>Old</v>
      </c>
      <c r="G15404" t="str">
        <f t="shared" si="481"/>
        <v>Existing</v>
      </c>
    </row>
    <row r="15405" spans="1:7" ht="19" x14ac:dyDescent="0.25">
      <c r="A15405" s="7">
        <v>2014</v>
      </c>
      <c r="B15405" s="7" t="s">
        <v>1933</v>
      </c>
      <c r="C15405" s="7" t="s">
        <v>5</v>
      </c>
      <c r="D15405" s="24">
        <v>642257.23</v>
      </c>
      <c r="E15405">
        <f>INDEX('B. Store opening dates'!$B$5:$B$2448,MATCH('A. Sales by store'!B15405,'B. Store opening dates'!$A$5:$A$2448,0))</f>
        <v>2013</v>
      </c>
      <c r="F15405" t="str">
        <f t="shared" si="480"/>
        <v>Old</v>
      </c>
      <c r="G15405" t="str">
        <f t="shared" si="481"/>
        <v>Existing</v>
      </c>
    </row>
    <row r="15406" spans="1:7" ht="19" x14ac:dyDescent="0.25">
      <c r="A15406" s="7">
        <v>2015</v>
      </c>
      <c r="B15406" s="7" t="s">
        <v>1933</v>
      </c>
      <c r="C15406" s="7" t="s">
        <v>6</v>
      </c>
      <c r="D15406" s="24">
        <v>465062.42</v>
      </c>
      <c r="E15406">
        <f>INDEX('B. Store opening dates'!$B$5:$B$2448,MATCH('A. Sales by store'!B15406,'B. Store opening dates'!$A$5:$A$2448,0))</f>
        <v>2013</v>
      </c>
      <c r="F15406" t="str">
        <f t="shared" si="480"/>
        <v>Old</v>
      </c>
      <c r="G15406" t="str">
        <f t="shared" si="481"/>
        <v>Existing</v>
      </c>
    </row>
    <row r="15407" spans="1:7" ht="19" x14ac:dyDescent="0.25">
      <c r="A15407" s="7">
        <v>2014</v>
      </c>
      <c r="B15407" s="7" t="s">
        <v>1933</v>
      </c>
      <c r="C15407" s="7" t="s">
        <v>6</v>
      </c>
      <c r="D15407" s="24">
        <v>337146.71</v>
      </c>
      <c r="E15407">
        <f>INDEX('B. Store opening dates'!$B$5:$B$2448,MATCH('A. Sales by store'!B15407,'B. Store opening dates'!$A$5:$A$2448,0))</f>
        <v>2013</v>
      </c>
      <c r="F15407" t="str">
        <f t="shared" si="480"/>
        <v>Old</v>
      </c>
      <c r="G15407" t="str">
        <f t="shared" si="481"/>
        <v>Existing</v>
      </c>
    </row>
    <row r="15408" spans="1:7" ht="19" x14ac:dyDescent="0.25">
      <c r="A15408" s="7">
        <v>2015</v>
      </c>
      <c r="B15408" s="7" t="s">
        <v>1933</v>
      </c>
      <c r="C15408" s="7" t="s">
        <v>7</v>
      </c>
      <c r="D15408" s="24">
        <v>65155.27</v>
      </c>
      <c r="E15408">
        <f>INDEX('B. Store opening dates'!$B$5:$B$2448,MATCH('A. Sales by store'!B15408,'B. Store opening dates'!$A$5:$A$2448,0))</f>
        <v>2013</v>
      </c>
      <c r="F15408" t="str">
        <f t="shared" si="480"/>
        <v>Old</v>
      </c>
      <c r="G15408" t="str">
        <f t="shared" si="481"/>
        <v>Existing</v>
      </c>
    </row>
    <row r="15409" spans="1:7" ht="19" x14ac:dyDescent="0.25">
      <c r="A15409" s="7">
        <v>2014</v>
      </c>
      <c r="B15409" s="7" t="s">
        <v>1933</v>
      </c>
      <c r="C15409" s="7" t="s">
        <v>7</v>
      </c>
      <c r="D15409" s="24">
        <v>69201.539999999994</v>
      </c>
      <c r="E15409">
        <f>INDEX('B. Store opening dates'!$B$5:$B$2448,MATCH('A. Sales by store'!B15409,'B. Store opening dates'!$A$5:$A$2448,0))</f>
        <v>2013</v>
      </c>
      <c r="F15409" t="str">
        <f t="shared" si="480"/>
        <v>Old</v>
      </c>
      <c r="G15409" t="str">
        <f t="shared" si="481"/>
        <v>Existing</v>
      </c>
    </row>
    <row r="15410" spans="1:7" ht="19" x14ac:dyDescent="0.25">
      <c r="A15410" s="7">
        <v>2015</v>
      </c>
      <c r="B15410" s="7" t="s">
        <v>1933</v>
      </c>
      <c r="C15410" s="7" t="s">
        <v>8</v>
      </c>
      <c r="D15410" s="24">
        <v>685852.74</v>
      </c>
      <c r="E15410">
        <f>INDEX('B. Store opening dates'!$B$5:$B$2448,MATCH('A. Sales by store'!B15410,'B. Store opening dates'!$A$5:$A$2448,0))</f>
        <v>2013</v>
      </c>
      <c r="F15410" t="str">
        <f t="shared" si="480"/>
        <v>Old</v>
      </c>
      <c r="G15410" t="str">
        <f t="shared" si="481"/>
        <v>Existing</v>
      </c>
    </row>
    <row r="15411" spans="1:7" ht="19" x14ac:dyDescent="0.25">
      <c r="A15411" s="7">
        <v>2014</v>
      </c>
      <c r="B15411" s="7" t="s">
        <v>1933</v>
      </c>
      <c r="C15411" s="7" t="s">
        <v>8</v>
      </c>
      <c r="D15411" s="24">
        <v>719586.96</v>
      </c>
      <c r="E15411">
        <f>INDEX('B. Store opening dates'!$B$5:$B$2448,MATCH('A. Sales by store'!B15411,'B. Store opening dates'!$A$5:$A$2448,0))</f>
        <v>2013</v>
      </c>
      <c r="F15411" t="str">
        <f t="shared" si="480"/>
        <v>Old</v>
      </c>
      <c r="G15411" t="str">
        <f t="shared" si="481"/>
        <v>Existing</v>
      </c>
    </row>
    <row r="15412" spans="1:7" ht="19" x14ac:dyDescent="0.25">
      <c r="A15412" s="7">
        <v>2015</v>
      </c>
      <c r="B15412" s="7" t="s">
        <v>1934</v>
      </c>
      <c r="C15412" s="7" t="s">
        <v>5</v>
      </c>
      <c r="D15412" s="24">
        <v>497823.9</v>
      </c>
      <c r="E15412">
        <f>INDEX('B. Store opening dates'!$B$5:$B$2448,MATCH('A. Sales by store'!B15412,'B. Store opening dates'!$A$5:$A$2448,0))</f>
        <v>2013</v>
      </c>
      <c r="F15412" t="str">
        <f t="shared" si="480"/>
        <v>Old</v>
      </c>
      <c r="G15412" t="str">
        <f t="shared" si="481"/>
        <v>Existing</v>
      </c>
    </row>
    <row r="15413" spans="1:7" ht="19" x14ac:dyDescent="0.25">
      <c r="A15413" s="7">
        <v>2014</v>
      </c>
      <c r="B15413" s="7" t="s">
        <v>1934</v>
      </c>
      <c r="C15413" s="7" t="s">
        <v>5</v>
      </c>
      <c r="D15413" s="24">
        <v>547853.51</v>
      </c>
      <c r="E15413">
        <f>INDEX('B. Store opening dates'!$B$5:$B$2448,MATCH('A. Sales by store'!B15413,'B. Store opening dates'!$A$5:$A$2448,0))</f>
        <v>2013</v>
      </c>
      <c r="F15413" t="str">
        <f t="shared" si="480"/>
        <v>Old</v>
      </c>
      <c r="G15413" t="str">
        <f t="shared" si="481"/>
        <v>Existing</v>
      </c>
    </row>
    <row r="15414" spans="1:7" ht="19" x14ac:dyDescent="0.25">
      <c r="A15414" s="7">
        <v>2015</v>
      </c>
      <c r="B15414" s="7" t="s">
        <v>1934</v>
      </c>
      <c r="C15414" s="7" t="s">
        <v>6</v>
      </c>
      <c r="D15414" s="24">
        <v>314906.14</v>
      </c>
      <c r="E15414">
        <f>INDEX('B. Store opening dates'!$B$5:$B$2448,MATCH('A. Sales by store'!B15414,'B. Store opening dates'!$A$5:$A$2448,0))</f>
        <v>2013</v>
      </c>
      <c r="F15414" t="str">
        <f t="shared" si="480"/>
        <v>Old</v>
      </c>
      <c r="G15414" t="str">
        <f t="shared" si="481"/>
        <v>Existing</v>
      </c>
    </row>
    <row r="15415" spans="1:7" ht="19" x14ac:dyDescent="0.25">
      <c r="A15415" s="7">
        <v>2014</v>
      </c>
      <c r="B15415" s="7" t="s">
        <v>1934</v>
      </c>
      <c r="C15415" s="7" t="s">
        <v>6</v>
      </c>
      <c r="D15415" s="24">
        <v>221563.11</v>
      </c>
      <c r="E15415">
        <f>INDEX('B. Store opening dates'!$B$5:$B$2448,MATCH('A. Sales by store'!B15415,'B. Store opening dates'!$A$5:$A$2448,0))</f>
        <v>2013</v>
      </c>
      <c r="F15415" t="str">
        <f t="shared" si="480"/>
        <v>Old</v>
      </c>
      <c r="G15415" t="str">
        <f t="shared" si="481"/>
        <v>Existing</v>
      </c>
    </row>
    <row r="15416" spans="1:7" ht="19" x14ac:dyDescent="0.25">
      <c r="A15416" s="7">
        <v>2015</v>
      </c>
      <c r="B15416" s="7" t="s">
        <v>1934</v>
      </c>
      <c r="C15416" s="7" t="s">
        <v>7</v>
      </c>
      <c r="D15416" s="24">
        <v>123219.11</v>
      </c>
      <c r="E15416">
        <f>INDEX('B. Store opening dates'!$B$5:$B$2448,MATCH('A. Sales by store'!B15416,'B. Store opening dates'!$A$5:$A$2448,0))</f>
        <v>2013</v>
      </c>
      <c r="F15416" t="str">
        <f t="shared" si="480"/>
        <v>Old</v>
      </c>
      <c r="G15416" t="str">
        <f t="shared" si="481"/>
        <v>Existing</v>
      </c>
    </row>
    <row r="15417" spans="1:7" ht="19" x14ac:dyDescent="0.25">
      <c r="A15417" s="7">
        <v>2014</v>
      </c>
      <c r="B15417" s="7" t="s">
        <v>1934</v>
      </c>
      <c r="C15417" s="7" t="s">
        <v>7</v>
      </c>
      <c r="D15417" s="24">
        <v>128764.59</v>
      </c>
      <c r="E15417">
        <f>INDEX('B. Store opening dates'!$B$5:$B$2448,MATCH('A. Sales by store'!B15417,'B. Store opening dates'!$A$5:$A$2448,0))</f>
        <v>2013</v>
      </c>
      <c r="F15417" t="str">
        <f t="shared" si="480"/>
        <v>Old</v>
      </c>
      <c r="G15417" t="str">
        <f t="shared" si="481"/>
        <v>Existing</v>
      </c>
    </row>
    <row r="15418" spans="1:7" ht="19" x14ac:dyDescent="0.25">
      <c r="A15418" s="7">
        <v>2015</v>
      </c>
      <c r="B15418" s="7" t="s">
        <v>1934</v>
      </c>
      <c r="C15418" s="7" t="s">
        <v>8</v>
      </c>
      <c r="D15418" s="24">
        <v>582252.67000000004</v>
      </c>
      <c r="E15418">
        <f>INDEX('B. Store opening dates'!$B$5:$B$2448,MATCH('A. Sales by store'!B15418,'B. Store opening dates'!$A$5:$A$2448,0))</f>
        <v>2013</v>
      </c>
      <c r="F15418" t="str">
        <f t="shared" si="480"/>
        <v>Old</v>
      </c>
      <c r="G15418" t="str">
        <f t="shared" si="481"/>
        <v>Existing</v>
      </c>
    </row>
    <row r="15419" spans="1:7" ht="19" x14ac:dyDescent="0.25">
      <c r="A15419" s="7">
        <v>2014</v>
      </c>
      <c r="B15419" s="7" t="s">
        <v>1934</v>
      </c>
      <c r="C15419" s="7" t="s">
        <v>8</v>
      </c>
      <c r="D15419" s="24">
        <v>600514.28</v>
      </c>
      <c r="E15419">
        <f>INDEX('B. Store opening dates'!$B$5:$B$2448,MATCH('A. Sales by store'!B15419,'B. Store opening dates'!$A$5:$A$2448,0))</f>
        <v>2013</v>
      </c>
      <c r="F15419" t="str">
        <f t="shared" si="480"/>
        <v>Old</v>
      </c>
      <c r="G15419" t="str">
        <f t="shared" si="481"/>
        <v>Existing</v>
      </c>
    </row>
    <row r="15420" spans="1:7" ht="19" x14ac:dyDescent="0.25">
      <c r="A15420" s="7">
        <v>2015</v>
      </c>
      <c r="B15420" s="7" t="s">
        <v>1935</v>
      </c>
      <c r="C15420" s="7" t="s">
        <v>5</v>
      </c>
      <c r="D15420" s="24">
        <v>631973.25</v>
      </c>
      <c r="E15420">
        <f>INDEX('B. Store opening dates'!$B$5:$B$2448,MATCH('A. Sales by store'!B15420,'B. Store opening dates'!$A$5:$A$2448,0))</f>
        <v>2013</v>
      </c>
      <c r="F15420" t="str">
        <f t="shared" si="480"/>
        <v>Old</v>
      </c>
      <c r="G15420" t="str">
        <f t="shared" si="481"/>
        <v>Existing</v>
      </c>
    </row>
    <row r="15421" spans="1:7" ht="19" x14ac:dyDescent="0.25">
      <c r="A15421" s="7">
        <v>2014</v>
      </c>
      <c r="B15421" s="7" t="s">
        <v>1935</v>
      </c>
      <c r="C15421" s="7" t="s">
        <v>5</v>
      </c>
      <c r="D15421" s="24">
        <v>693108.48</v>
      </c>
      <c r="E15421">
        <f>INDEX('B. Store opening dates'!$B$5:$B$2448,MATCH('A. Sales by store'!B15421,'B. Store opening dates'!$A$5:$A$2448,0))</f>
        <v>2013</v>
      </c>
      <c r="F15421" t="str">
        <f t="shared" si="480"/>
        <v>Old</v>
      </c>
      <c r="G15421" t="str">
        <f t="shared" si="481"/>
        <v>Existing</v>
      </c>
    </row>
    <row r="15422" spans="1:7" ht="19" x14ac:dyDescent="0.25">
      <c r="A15422" s="7">
        <v>2015</v>
      </c>
      <c r="B15422" s="7" t="s">
        <v>1935</v>
      </c>
      <c r="C15422" s="7" t="s">
        <v>6</v>
      </c>
      <c r="D15422" s="24">
        <v>382407.09</v>
      </c>
      <c r="E15422">
        <f>INDEX('B. Store opening dates'!$B$5:$B$2448,MATCH('A. Sales by store'!B15422,'B. Store opening dates'!$A$5:$A$2448,0))</f>
        <v>2013</v>
      </c>
      <c r="F15422" t="str">
        <f t="shared" si="480"/>
        <v>Old</v>
      </c>
      <c r="G15422" t="str">
        <f t="shared" si="481"/>
        <v>Existing</v>
      </c>
    </row>
    <row r="15423" spans="1:7" ht="19" x14ac:dyDescent="0.25">
      <c r="A15423" s="7">
        <v>2014</v>
      </c>
      <c r="B15423" s="7" t="s">
        <v>1935</v>
      </c>
      <c r="C15423" s="7" t="s">
        <v>6</v>
      </c>
      <c r="D15423" s="24">
        <v>281631.5</v>
      </c>
      <c r="E15423">
        <f>INDEX('B. Store opening dates'!$B$5:$B$2448,MATCH('A. Sales by store'!B15423,'B. Store opening dates'!$A$5:$A$2448,0))</f>
        <v>2013</v>
      </c>
      <c r="F15423" t="str">
        <f t="shared" si="480"/>
        <v>Old</v>
      </c>
      <c r="G15423" t="str">
        <f t="shared" si="481"/>
        <v>Existing</v>
      </c>
    </row>
    <row r="15424" spans="1:7" ht="19" x14ac:dyDescent="0.25">
      <c r="A15424" s="7">
        <v>2015</v>
      </c>
      <c r="B15424" s="7" t="s">
        <v>1935</v>
      </c>
      <c r="C15424" s="7" t="s">
        <v>7</v>
      </c>
      <c r="D15424" s="24">
        <v>155067.88</v>
      </c>
      <c r="E15424">
        <f>INDEX('B. Store opening dates'!$B$5:$B$2448,MATCH('A. Sales by store'!B15424,'B. Store opening dates'!$A$5:$A$2448,0))</f>
        <v>2013</v>
      </c>
      <c r="F15424" t="str">
        <f t="shared" si="480"/>
        <v>Old</v>
      </c>
      <c r="G15424" t="str">
        <f t="shared" si="481"/>
        <v>Existing</v>
      </c>
    </row>
    <row r="15425" spans="1:7" ht="19" x14ac:dyDescent="0.25">
      <c r="A15425" s="7">
        <v>2014</v>
      </c>
      <c r="B15425" s="7" t="s">
        <v>1935</v>
      </c>
      <c r="C15425" s="7" t="s">
        <v>7</v>
      </c>
      <c r="D15425" s="24">
        <v>163829.9</v>
      </c>
      <c r="E15425">
        <f>INDEX('B. Store opening dates'!$B$5:$B$2448,MATCH('A. Sales by store'!B15425,'B. Store opening dates'!$A$5:$A$2448,0))</f>
        <v>2013</v>
      </c>
      <c r="F15425" t="str">
        <f t="shared" si="480"/>
        <v>Old</v>
      </c>
      <c r="G15425" t="str">
        <f t="shared" si="481"/>
        <v>Existing</v>
      </c>
    </row>
    <row r="15426" spans="1:7" ht="19" x14ac:dyDescent="0.25">
      <c r="A15426" s="7">
        <v>2015</v>
      </c>
      <c r="B15426" s="7" t="s">
        <v>1935</v>
      </c>
      <c r="C15426" s="7" t="s">
        <v>8</v>
      </c>
      <c r="D15426" s="24">
        <v>767478.42</v>
      </c>
      <c r="E15426">
        <f>INDEX('B. Store opening dates'!$B$5:$B$2448,MATCH('A. Sales by store'!B15426,'B. Store opening dates'!$A$5:$A$2448,0))</f>
        <v>2013</v>
      </c>
      <c r="F15426" t="str">
        <f t="shared" si="480"/>
        <v>Old</v>
      </c>
      <c r="G15426" t="str">
        <f t="shared" si="481"/>
        <v>Existing</v>
      </c>
    </row>
    <row r="15427" spans="1:7" ht="19" x14ac:dyDescent="0.25">
      <c r="A15427" s="7">
        <v>2014</v>
      </c>
      <c r="B15427" s="7" t="s">
        <v>1935</v>
      </c>
      <c r="C15427" s="7" t="s">
        <v>8</v>
      </c>
      <c r="D15427" s="24">
        <v>800456.64</v>
      </c>
      <c r="E15427">
        <f>INDEX('B. Store opening dates'!$B$5:$B$2448,MATCH('A. Sales by store'!B15427,'B. Store opening dates'!$A$5:$A$2448,0))</f>
        <v>2013</v>
      </c>
      <c r="F15427" t="str">
        <f t="shared" si="480"/>
        <v>Old</v>
      </c>
      <c r="G15427" t="str">
        <f t="shared" si="481"/>
        <v>Existing</v>
      </c>
    </row>
    <row r="15428" spans="1:7" ht="19" x14ac:dyDescent="0.25">
      <c r="A15428" s="7">
        <v>2015</v>
      </c>
      <c r="B15428" s="7" t="s">
        <v>1936</v>
      </c>
      <c r="C15428" s="7" t="s">
        <v>5</v>
      </c>
      <c r="D15428" s="24">
        <v>482082.78</v>
      </c>
      <c r="E15428">
        <f>INDEX('B. Store opening dates'!$B$5:$B$2448,MATCH('A. Sales by store'!B15428,'B. Store opening dates'!$A$5:$A$2448,0))</f>
        <v>2013</v>
      </c>
      <c r="F15428" t="str">
        <f t="shared" si="480"/>
        <v>Old</v>
      </c>
      <c r="G15428" t="str">
        <f t="shared" si="481"/>
        <v>Existing</v>
      </c>
    </row>
    <row r="15429" spans="1:7" ht="19" x14ac:dyDescent="0.25">
      <c r="A15429" s="7">
        <v>2014</v>
      </c>
      <c r="B15429" s="7" t="s">
        <v>1936</v>
      </c>
      <c r="C15429" s="7" t="s">
        <v>5</v>
      </c>
      <c r="D15429" s="24">
        <v>531820.63</v>
      </c>
      <c r="E15429">
        <f>INDEX('B. Store opening dates'!$B$5:$B$2448,MATCH('A. Sales by store'!B15429,'B. Store opening dates'!$A$5:$A$2448,0))</f>
        <v>2013</v>
      </c>
      <c r="F15429" t="str">
        <f t="shared" ref="F15429:F15492" si="482">IF(A15429 = 2015, IF(E15429&lt; 2015, "Old","New"),IF(E15429 &lt; 2014, "Old","New"))</f>
        <v>Old</v>
      </c>
      <c r="G15429" t="str">
        <f t="shared" ref="G15429:G15492" si="483">IF(A15429 = 2015, IF(E15429&lt; 2015, "Existing","New"),"Existing")</f>
        <v>Existing</v>
      </c>
    </row>
    <row r="15430" spans="1:7" ht="19" x14ac:dyDescent="0.25">
      <c r="A15430" s="7">
        <v>2015</v>
      </c>
      <c r="B15430" s="7" t="s">
        <v>1936</v>
      </c>
      <c r="C15430" s="7" t="s">
        <v>6</v>
      </c>
      <c r="D15430" s="24">
        <v>524878.56999999995</v>
      </c>
      <c r="E15430">
        <f>INDEX('B. Store opening dates'!$B$5:$B$2448,MATCH('A. Sales by store'!B15430,'B. Store opening dates'!$A$5:$A$2448,0))</f>
        <v>2013</v>
      </c>
      <c r="F15430" t="str">
        <f t="shared" si="482"/>
        <v>Old</v>
      </c>
      <c r="G15430" t="str">
        <f t="shared" si="483"/>
        <v>Existing</v>
      </c>
    </row>
    <row r="15431" spans="1:7" ht="19" x14ac:dyDescent="0.25">
      <c r="A15431" s="7">
        <v>2014</v>
      </c>
      <c r="B15431" s="7" t="s">
        <v>1936</v>
      </c>
      <c r="C15431" s="7" t="s">
        <v>6</v>
      </c>
      <c r="D15431" s="24">
        <v>363736.72</v>
      </c>
      <c r="E15431">
        <f>INDEX('B. Store opening dates'!$B$5:$B$2448,MATCH('A. Sales by store'!B15431,'B. Store opening dates'!$A$5:$A$2448,0))</f>
        <v>2013</v>
      </c>
      <c r="F15431" t="str">
        <f t="shared" si="482"/>
        <v>Old</v>
      </c>
      <c r="G15431" t="str">
        <f t="shared" si="483"/>
        <v>Existing</v>
      </c>
    </row>
    <row r="15432" spans="1:7" ht="19" x14ac:dyDescent="0.25">
      <c r="A15432" s="7">
        <v>2015</v>
      </c>
      <c r="B15432" s="7" t="s">
        <v>1936</v>
      </c>
      <c r="C15432" s="7" t="s">
        <v>7</v>
      </c>
      <c r="D15432" s="24">
        <v>133039.04999999999</v>
      </c>
      <c r="E15432">
        <f>INDEX('B. Store opening dates'!$B$5:$B$2448,MATCH('A. Sales by store'!B15432,'B. Store opening dates'!$A$5:$A$2448,0))</f>
        <v>2013</v>
      </c>
      <c r="F15432" t="str">
        <f t="shared" si="482"/>
        <v>Old</v>
      </c>
      <c r="G15432" t="str">
        <f t="shared" si="483"/>
        <v>Existing</v>
      </c>
    </row>
    <row r="15433" spans="1:7" ht="19" x14ac:dyDescent="0.25">
      <c r="A15433" s="7">
        <v>2014</v>
      </c>
      <c r="B15433" s="7" t="s">
        <v>1936</v>
      </c>
      <c r="C15433" s="7" t="s">
        <v>7</v>
      </c>
      <c r="D15433" s="24">
        <v>141533.74</v>
      </c>
      <c r="E15433">
        <f>INDEX('B. Store opening dates'!$B$5:$B$2448,MATCH('A. Sales by store'!B15433,'B. Store opening dates'!$A$5:$A$2448,0))</f>
        <v>2013</v>
      </c>
      <c r="F15433" t="str">
        <f t="shared" si="482"/>
        <v>Old</v>
      </c>
      <c r="G15433" t="str">
        <f t="shared" si="483"/>
        <v>Existing</v>
      </c>
    </row>
    <row r="15434" spans="1:7" ht="19" x14ac:dyDescent="0.25">
      <c r="A15434" s="7">
        <v>2015</v>
      </c>
      <c r="B15434" s="7" t="s">
        <v>1936</v>
      </c>
      <c r="C15434" s="7" t="s">
        <v>8</v>
      </c>
      <c r="D15434" s="24">
        <v>711539.08</v>
      </c>
      <c r="E15434">
        <f>INDEX('B. Store opening dates'!$B$5:$B$2448,MATCH('A. Sales by store'!B15434,'B. Store opening dates'!$A$5:$A$2448,0))</f>
        <v>2013</v>
      </c>
      <c r="F15434" t="str">
        <f t="shared" si="482"/>
        <v>Old</v>
      </c>
      <c r="G15434" t="str">
        <f t="shared" si="483"/>
        <v>Existing</v>
      </c>
    </row>
    <row r="15435" spans="1:7" ht="19" x14ac:dyDescent="0.25">
      <c r="A15435" s="7">
        <v>2014</v>
      </c>
      <c r="B15435" s="7" t="s">
        <v>1936</v>
      </c>
      <c r="C15435" s="7" t="s">
        <v>8</v>
      </c>
      <c r="D15435" s="24">
        <v>740062.12</v>
      </c>
      <c r="E15435">
        <f>INDEX('B. Store opening dates'!$B$5:$B$2448,MATCH('A. Sales by store'!B15435,'B. Store opening dates'!$A$5:$A$2448,0))</f>
        <v>2013</v>
      </c>
      <c r="F15435" t="str">
        <f t="shared" si="482"/>
        <v>Old</v>
      </c>
      <c r="G15435" t="str">
        <f t="shared" si="483"/>
        <v>Existing</v>
      </c>
    </row>
    <row r="15436" spans="1:7" ht="19" x14ac:dyDescent="0.25">
      <c r="A15436" s="7">
        <v>2015</v>
      </c>
      <c r="B15436" s="7" t="s">
        <v>1937</v>
      </c>
      <c r="C15436" s="7" t="s">
        <v>5</v>
      </c>
      <c r="D15436" s="24">
        <v>528722.87</v>
      </c>
      <c r="E15436">
        <f>INDEX('B. Store opening dates'!$B$5:$B$2448,MATCH('A. Sales by store'!B15436,'B. Store opening dates'!$A$5:$A$2448,0))</f>
        <v>2013</v>
      </c>
      <c r="F15436" t="str">
        <f t="shared" si="482"/>
        <v>Old</v>
      </c>
      <c r="G15436" t="str">
        <f t="shared" si="483"/>
        <v>Existing</v>
      </c>
    </row>
    <row r="15437" spans="1:7" ht="19" x14ac:dyDescent="0.25">
      <c r="A15437" s="7">
        <v>2014</v>
      </c>
      <c r="B15437" s="7" t="s">
        <v>1937</v>
      </c>
      <c r="C15437" s="7" t="s">
        <v>5</v>
      </c>
      <c r="D15437" s="24">
        <v>577802.81000000006</v>
      </c>
      <c r="E15437">
        <f>INDEX('B. Store opening dates'!$B$5:$B$2448,MATCH('A. Sales by store'!B15437,'B. Store opening dates'!$A$5:$A$2448,0))</f>
        <v>2013</v>
      </c>
      <c r="F15437" t="str">
        <f t="shared" si="482"/>
        <v>Old</v>
      </c>
      <c r="G15437" t="str">
        <f t="shared" si="483"/>
        <v>Existing</v>
      </c>
    </row>
    <row r="15438" spans="1:7" ht="19" x14ac:dyDescent="0.25">
      <c r="A15438" s="7">
        <v>2015</v>
      </c>
      <c r="B15438" s="7" t="s">
        <v>1937</v>
      </c>
      <c r="C15438" s="7" t="s">
        <v>6</v>
      </c>
      <c r="D15438" s="24">
        <v>258072.66</v>
      </c>
      <c r="E15438">
        <f>INDEX('B. Store opening dates'!$B$5:$B$2448,MATCH('A. Sales by store'!B15438,'B. Store opening dates'!$A$5:$A$2448,0))</f>
        <v>2013</v>
      </c>
      <c r="F15438" t="str">
        <f t="shared" si="482"/>
        <v>Old</v>
      </c>
      <c r="G15438" t="str">
        <f t="shared" si="483"/>
        <v>Existing</v>
      </c>
    </row>
    <row r="15439" spans="1:7" ht="19" x14ac:dyDescent="0.25">
      <c r="A15439" s="7">
        <v>2014</v>
      </c>
      <c r="B15439" s="7" t="s">
        <v>1937</v>
      </c>
      <c r="C15439" s="7" t="s">
        <v>6</v>
      </c>
      <c r="D15439" s="24">
        <v>186317.82</v>
      </c>
      <c r="E15439">
        <f>INDEX('B. Store opening dates'!$B$5:$B$2448,MATCH('A. Sales by store'!B15439,'B. Store opening dates'!$A$5:$A$2448,0))</f>
        <v>2013</v>
      </c>
      <c r="F15439" t="str">
        <f t="shared" si="482"/>
        <v>Old</v>
      </c>
      <c r="G15439" t="str">
        <f t="shared" si="483"/>
        <v>Existing</v>
      </c>
    </row>
    <row r="15440" spans="1:7" ht="19" x14ac:dyDescent="0.25">
      <c r="A15440" s="7">
        <v>2015</v>
      </c>
      <c r="B15440" s="7" t="s">
        <v>1937</v>
      </c>
      <c r="C15440" s="7" t="s">
        <v>7</v>
      </c>
      <c r="D15440" s="24">
        <v>110480.49</v>
      </c>
      <c r="E15440">
        <f>INDEX('B. Store opening dates'!$B$5:$B$2448,MATCH('A. Sales by store'!B15440,'B. Store opening dates'!$A$5:$A$2448,0))</f>
        <v>2013</v>
      </c>
      <c r="F15440" t="str">
        <f t="shared" si="482"/>
        <v>Old</v>
      </c>
      <c r="G15440" t="str">
        <f t="shared" si="483"/>
        <v>Existing</v>
      </c>
    </row>
    <row r="15441" spans="1:7" ht="19" x14ac:dyDescent="0.25">
      <c r="A15441" s="7">
        <v>2014</v>
      </c>
      <c r="B15441" s="7" t="s">
        <v>1937</v>
      </c>
      <c r="C15441" s="7" t="s">
        <v>7</v>
      </c>
      <c r="D15441" s="24">
        <v>117509.27</v>
      </c>
      <c r="E15441">
        <f>INDEX('B. Store opening dates'!$B$5:$B$2448,MATCH('A. Sales by store'!B15441,'B. Store opening dates'!$A$5:$A$2448,0))</f>
        <v>2013</v>
      </c>
      <c r="F15441" t="str">
        <f t="shared" si="482"/>
        <v>Old</v>
      </c>
      <c r="G15441" t="str">
        <f t="shared" si="483"/>
        <v>Existing</v>
      </c>
    </row>
    <row r="15442" spans="1:7" ht="19" x14ac:dyDescent="0.25">
      <c r="A15442" s="7">
        <v>2015</v>
      </c>
      <c r="B15442" s="7" t="s">
        <v>1937</v>
      </c>
      <c r="C15442" s="7" t="s">
        <v>8</v>
      </c>
      <c r="D15442" s="24">
        <v>567118.16</v>
      </c>
      <c r="E15442">
        <f>INDEX('B. Store opening dates'!$B$5:$B$2448,MATCH('A. Sales by store'!B15442,'B. Store opening dates'!$A$5:$A$2448,0))</f>
        <v>2013</v>
      </c>
      <c r="F15442" t="str">
        <f t="shared" si="482"/>
        <v>Old</v>
      </c>
      <c r="G15442" t="str">
        <f t="shared" si="483"/>
        <v>Existing</v>
      </c>
    </row>
    <row r="15443" spans="1:7" ht="19" x14ac:dyDescent="0.25">
      <c r="A15443" s="7">
        <v>2014</v>
      </c>
      <c r="B15443" s="7" t="s">
        <v>1937</v>
      </c>
      <c r="C15443" s="7" t="s">
        <v>8</v>
      </c>
      <c r="D15443" s="24">
        <v>588709.34</v>
      </c>
      <c r="E15443">
        <f>INDEX('B. Store opening dates'!$B$5:$B$2448,MATCH('A. Sales by store'!B15443,'B. Store opening dates'!$A$5:$A$2448,0))</f>
        <v>2013</v>
      </c>
      <c r="F15443" t="str">
        <f t="shared" si="482"/>
        <v>Old</v>
      </c>
      <c r="G15443" t="str">
        <f t="shared" si="483"/>
        <v>Existing</v>
      </c>
    </row>
    <row r="15444" spans="1:7" ht="19" x14ac:dyDescent="0.25">
      <c r="A15444" s="7">
        <v>2015</v>
      </c>
      <c r="B15444" s="7" t="s">
        <v>1938</v>
      </c>
      <c r="C15444" s="7" t="s">
        <v>5</v>
      </c>
      <c r="D15444" s="24">
        <v>895167.04</v>
      </c>
      <c r="E15444">
        <f>INDEX('B. Store opening dates'!$B$5:$B$2448,MATCH('A. Sales by store'!B15444,'B. Store opening dates'!$A$5:$A$2448,0))</f>
        <v>2013</v>
      </c>
      <c r="F15444" t="str">
        <f t="shared" si="482"/>
        <v>Old</v>
      </c>
      <c r="G15444" t="str">
        <f t="shared" si="483"/>
        <v>Existing</v>
      </c>
    </row>
    <row r="15445" spans="1:7" ht="19" x14ac:dyDescent="0.25">
      <c r="A15445" s="7">
        <v>2014</v>
      </c>
      <c r="B15445" s="7" t="s">
        <v>1938</v>
      </c>
      <c r="C15445" s="7" t="s">
        <v>5</v>
      </c>
      <c r="D15445" s="24">
        <v>975446.41</v>
      </c>
      <c r="E15445">
        <f>INDEX('B. Store opening dates'!$B$5:$B$2448,MATCH('A. Sales by store'!B15445,'B. Store opening dates'!$A$5:$A$2448,0))</f>
        <v>2013</v>
      </c>
      <c r="F15445" t="str">
        <f t="shared" si="482"/>
        <v>Old</v>
      </c>
      <c r="G15445" t="str">
        <f t="shared" si="483"/>
        <v>Existing</v>
      </c>
    </row>
    <row r="15446" spans="1:7" ht="19" x14ac:dyDescent="0.25">
      <c r="A15446" s="7">
        <v>2015</v>
      </c>
      <c r="B15446" s="7" t="s">
        <v>1938</v>
      </c>
      <c r="C15446" s="7" t="s">
        <v>6</v>
      </c>
      <c r="D15446" s="24">
        <v>440589.34</v>
      </c>
      <c r="E15446">
        <f>INDEX('B. Store opening dates'!$B$5:$B$2448,MATCH('A. Sales by store'!B15446,'B. Store opening dates'!$A$5:$A$2448,0))</f>
        <v>2013</v>
      </c>
      <c r="F15446" t="str">
        <f t="shared" si="482"/>
        <v>Old</v>
      </c>
      <c r="G15446" t="str">
        <f t="shared" si="483"/>
        <v>Existing</v>
      </c>
    </row>
    <row r="15447" spans="1:7" ht="19" x14ac:dyDescent="0.25">
      <c r="A15447" s="7">
        <v>2014</v>
      </c>
      <c r="B15447" s="7" t="s">
        <v>1938</v>
      </c>
      <c r="C15447" s="7" t="s">
        <v>6</v>
      </c>
      <c r="D15447" s="24">
        <v>305327.87</v>
      </c>
      <c r="E15447">
        <f>INDEX('B. Store opening dates'!$B$5:$B$2448,MATCH('A. Sales by store'!B15447,'B. Store opening dates'!$A$5:$A$2448,0))</f>
        <v>2013</v>
      </c>
      <c r="F15447" t="str">
        <f t="shared" si="482"/>
        <v>Old</v>
      </c>
      <c r="G15447" t="str">
        <f t="shared" si="483"/>
        <v>Existing</v>
      </c>
    </row>
    <row r="15448" spans="1:7" ht="19" x14ac:dyDescent="0.25">
      <c r="A15448" s="7">
        <v>2015</v>
      </c>
      <c r="B15448" s="7" t="s">
        <v>1938</v>
      </c>
      <c r="C15448" s="7" t="s">
        <v>7</v>
      </c>
      <c r="D15448" s="24">
        <v>215682.82</v>
      </c>
      <c r="E15448">
        <f>INDEX('B. Store opening dates'!$B$5:$B$2448,MATCH('A. Sales by store'!B15448,'B. Store opening dates'!$A$5:$A$2448,0))</f>
        <v>2013</v>
      </c>
      <c r="F15448" t="str">
        <f t="shared" si="482"/>
        <v>Old</v>
      </c>
      <c r="G15448" t="str">
        <f t="shared" si="483"/>
        <v>Existing</v>
      </c>
    </row>
    <row r="15449" spans="1:7" ht="19" x14ac:dyDescent="0.25">
      <c r="A15449" s="7">
        <v>2014</v>
      </c>
      <c r="B15449" s="7" t="s">
        <v>1938</v>
      </c>
      <c r="C15449" s="7" t="s">
        <v>7</v>
      </c>
      <c r="D15449" s="24">
        <v>226651.35</v>
      </c>
      <c r="E15449">
        <f>INDEX('B. Store opening dates'!$B$5:$B$2448,MATCH('A. Sales by store'!B15449,'B. Store opening dates'!$A$5:$A$2448,0))</f>
        <v>2013</v>
      </c>
      <c r="F15449" t="str">
        <f t="shared" si="482"/>
        <v>Old</v>
      </c>
      <c r="G15449" t="str">
        <f t="shared" si="483"/>
        <v>Existing</v>
      </c>
    </row>
    <row r="15450" spans="1:7" ht="19" x14ac:dyDescent="0.25">
      <c r="A15450" s="7">
        <v>2015</v>
      </c>
      <c r="B15450" s="7" t="s">
        <v>1938</v>
      </c>
      <c r="C15450" s="7" t="s">
        <v>8</v>
      </c>
      <c r="D15450" s="24">
        <v>529538.87</v>
      </c>
      <c r="E15450">
        <f>INDEX('B. Store opening dates'!$B$5:$B$2448,MATCH('A. Sales by store'!B15450,'B. Store opening dates'!$A$5:$A$2448,0))</f>
        <v>2013</v>
      </c>
      <c r="F15450" t="str">
        <f t="shared" si="482"/>
        <v>Old</v>
      </c>
      <c r="G15450" t="str">
        <f t="shared" si="483"/>
        <v>Existing</v>
      </c>
    </row>
    <row r="15451" spans="1:7" ht="19" x14ac:dyDescent="0.25">
      <c r="A15451" s="7">
        <v>2014</v>
      </c>
      <c r="B15451" s="7" t="s">
        <v>1938</v>
      </c>
      <c r="C15451" s="7" t="s">
        <v>8</v>
      </c>
      <c r="D15451" s="24">
        <v>554615.93000000005</v>
      </c>
      <c r="E15451">
        <f>INDEX('B. Store opening dates'!$B$5:$B$2448,MATCH('A. Sales by store'!B15451,'B. Store opening dates'!$A$5:$A$2448,0))</f>
        <v>2013</v>
      </c>
      <c r="F15451" t="str">
        <f t="shared" si="482"/>
        <v>Old</v>
      </c>
      <c r="G15451" t="str">
        <f t="shared" si="483"/>
        <v>Existing</v>
      </c>
    </row>
    <row r="15452" spans="1:7" ht="19" x14ac:dyDescent="0.25">
      <c r="A15452" s="7">
        <v>2015</v>
      </c>
      <c r="B15452" s="7" t="s">
        <v>1939</v>
      </c>
      <c r="C15452" s="7" t="s">
        <v>5</v>
      </c>
      <c r="D15452" s="24">
        <v>897213.71</v>
      </c>
      <c r="E15452">
        <f>INDEX('B. Store opening dates'!$B$5:$B$2448,MATCH('A. Sales by store'!B15452,'B. Store opening dates'!$A$5:$A$2448,0))</f>
        <v>2013</v>
      </c>
      <c r="F15452" t="str">
        <f t="shared" si="482"/>
        <v>Old</v>
      </c>
      <c r="G15452" t="str">
        <f t="shared" si="483"/>
        <v>Existing</v>
      </c>
    </row>
    <row r="15453" spans="1:7" ht="19" x14ac:dyDescent="0.25">
      <c r="A15453" s="7">
        <v>2014</v>
      </c>
      <c r="B15453" s="7" t="s">
        <v>1939</v>
      </c>
      <c r="C15453" s="7" t="s">
        <v>5</v>
      </c>
      <c r="D15453" s="24">
        <v>993689.25</v>
      </c>
      <c r="E15453">
        <f>INDEX('B. Store opening dates'!$B$5:$B$2448,MATCH('A. Sales by store'!B15453,'B. Store opening dates'!$A$5:$A$2448,0))</f>
        <v>2013</v>
      </c>
      <c r="F15453" t="str">
        <f t="shared" si="482"/>
        <v>Old</v>
      </c>
      <c r="G15453" t="str">
        <f t="shared" si="483"/>
        <v>Existing</v>
      </c>
    </row>
    <row r="15454" spans="1:7" ht="19" x14ac:dyDescent="0.25">
      <c r="A15454" s="7">
        <v>2015</v>
      </c>
      <c r="B15454" s="7" t="s">
        <v>1939</v>
      </c>
      <c r="C15454" s="7" t="s">
        <v>6</v>
      </c>
      <c r="D15454" s="24">
        <v>209635.52</v>
      </c>
      <c r="E15454">
        <f>INDEX('B. Store opening dates'!$B$5:$B$2448,MATCH('A. Sales by store'!B15454,'B. Store opening dates'!$A$5:$A$2448,0))</f>
        <v>2013</v>
      </c>
      <c r="F15454" t="str">
        <f t="shared" si="482"/>
        <v>Old</v>
      </c>
      <c r="G15454" t="str">
        <f t="shared" si="483"/>
        <v>Existing</v>
      </c>
    </row>
    <row r="15455" spans="1:7" ht="19" x14ac:dyDescent="0.25">
      <c r="A15455" s="7">
        <v>2014</v>
      </c>
      <c r="B15455" s="7" t="s">
        <v>1939</v>
      </c>
      <c r="C15455" s="7" t="s">
        <v>6</v>
      </c>
      <c r="D15455" s="24">
        <v>152587.03</v>
      </c>
      <c r="E15455">
        <f>INDEX('B. Store opening dates'!$B$5:$B$2448,MATCH('A. Sales by store'!B15455,'B. Store opening dates'!$A$5:$A$2448,0))</f>
        <v>2013</v>
      </c>
      <c r="F15455" t="str">
        <f t="shared" si="482"/>
        <v>Old</v>
      </c>
      <c r="G15455" t="str">
        <f t="shared" si="483"/>
        <v>Existing</v>
      </c>
    </row>
    <row r="15456" spans="1:7" ht="19" x14ac:dyDescent="0.25">
      <c r="A15456" s="7">
        <v>2015</v>
      </c>
      <c r="B15456" s="7" t="s">
        <v>1939</v>
      </c>
      <c r="C15456" s="7" t="s">
        <v>7</v>
      </c>
      <c r="D15456" s="24">
        <v>74101.399999999994</v>
      </c>
      <c r="E15456">
        <f>INDEX('B. Store opening dates'!$B$5:$B$2448,MATCH('A. Sales by store'!B15456,'B. Store opening dates'!$A$5:$A$2448,0))</f>
        <v>2013</v>
      </c>
      <c r="F15456" t="str">
        <f t="shared" si="482"/>
        <v>Old</v>
      </c>
      <c r="G15456" t="str">
        <f t="shared" si="483"/>
        <v>Existing</v>
      </c>
    </row>
    <row r="15457" spans="1:7" ht="19" x14ac:dyDescent="0.25">
      <c r="A15457" s="7">
        <v>2014</v>
      </c>
      <c r="B15457" s="7" t="s">
        <v>1939</v>
      </c>
      <c r="C15457" s="7" t="s">
        <v>7</v>
      </c>
      <c r="D15457" s="24">
        <v>79006.48</v>
      </c>
      <c r="E15457">
        <f>INDEX('B. Store opening dates'!$B$5:$B$2448,MATCH('A. Sales by store'!B15457,'B. Store opening dates'!$A$5:$A$2448,0))</f>
        <v>2013</v>
      </c>
      <c r="F15457" t="str">
        <f t="shared" si="482"/>
        <v>Old</v>
      </c>
      <c r="G15457" t="str">
        <f t="shared" si="483"/>
        <v>Existing</v>
      </c>
    </row>
    <row r="15458" spans="1:7" ht="19" x14ac:dyDescent="0.25">
      <c r="A15458" s="7">
        <v>2015</v>
      </c>
      <c r="B15458" s="7" t="s">
        <v>1939</v>
      </c>
      <c r="C15458" s="7" t="s">
        <v>8</v>
      </c>
      <c r="D15458" s="24">
        <v>577586.4</v>
      </c>
      <c r="E15458">
        <f>INDEX('B. Store opening dates'!$B$5:$B$2448,MATCH('A. Sales by store'!B15458,'B. Store opening dates'!$A$5:$A$2448,0))</f>
        <v>2013</v>
      </c>
      <c r="F15458" t="str">
        <f t="shared" si="482"/>
        <v>Old</v>
      </c>
      <c r="G15458" t="str">
        <f t="shared" si="483"/>
        <v>Existing</v>
      </c>
    </row>
    <row r="15459" spans="1:7" ht="19" x14ac:dyDescent="0.25">
      <c r="A15459" s="7">
        <v>2014</v>
      </c>
      <c r="B15459" s="7" t="s">
        <v>1939</v>
      </c>
      <c r="C15459" s="7" t="s">
        <v>8</v>
      </c>
      <c r="D15459" s="24">
        <v>600698.57999999996</v>
      </c>
      <c r="E15459">
        <f>INDEX('B. Store opening dates'!$B$5:$B$2448,MATCH('A. Sales by store'!B15459,'B. Store opening dates'!$A$5:$A$2448,0))</f>
        <v>2013</v>
      </c>
      <c r="F15459" t="str">
        <f t="shared" si="482"/>
        <v>Old</v>
      </c>
      <c r="G15459" t="str">
        <f t="shared" si="483"/>
        <v>Existing</v>
      </c>
    </row>
    <row r="15460" spans="1:7" ht="19" x14ac:dyDescent="0.25">
      <c r="A15460" s="7">
        <v>2015</v>
      </c>
      <c r="B15460" s="7" t="s">
        <v>1940</v>
      </c>
      <c r="C15460" s="7" t="s">
        <v>5</v>
      </c>
      <c r="D15460" s="24">
        <v>595159.87</v>
      </c>
      <c r="E15460">
        <f>INDEX('B. Store opening dates'!$B$5:$B$2448,MATCH('A. Sales by store'!B15460,'B. Store opening dates'!$A$5:$A$2448,0))</f>
        <v>2013</v>
      </c>
      <c r="F15460" t="str">
        <f t="shared" si="482"/>
        <v>Old</v>
      </c>
      <c r="G15460" t="str">
        <f t="shared" si="483"/>
        <v>Existing</v>
      </c>
    </row>
    <row r="15461" spans="1:7" ht="19" x14ac:dyDescent="0.25">
      <c r="A15461" s="7">
        <v>2014</v>
      </c>
      <c r="B15461" s="7" t="s">
        <v>1940</v>
      </c>
      <c r="C15461" s="7" t="s">
        <v>5</v>
      </c>
      <c r="D15461" s="24">
        <v>649925.86</v>
      </c>
      <c r="E15461">
        <f>INDEX('B. Store opening dates'!$B$5:$B$2448,MATCH('A. Sales by store'!B15461,'B. Store opening dates'!$A$5:$A$2448,0))</f>
        <v>2013</v>
      </c>
      <c r="F15461" t="str">
        <f t="shared" si="482"/>
        <v>Old</v>
      </c>
      <c r="G15461" t="str">
        <f t="shared" si="483"/>
        <v>Existing</v>
      </c>
    </row>
    <row r="15462" spans="1:7" ht="19" x14ac:dyDescent="0.25">
      <c r="A15462" s="7">
        <v>2015</v>
      </c>
      <c r="B15462" s="7" t="s">
        <v>1940</v>
      </c>
      <c r="C15462" s="7" t="s">
        <v>6</v>
      </c>
      <c r="D15462" s="24">
        <v>371543.96</v>
      </c>
      <c r="E15462">
        <f>INDEX('B. Store opening dates'!$B$5:$B$2448,MATCH('A. Sales by store'!B15462,'B. Store opening dates'!$A$5:$A$2448,0))</f>
        <v>2013</v>
      </c>
      <c r="F15462" t="str">
        <f t="shared" si="482"/>
        <v>Old</v>
      </c>
      <c r="G15462" t="str">
        <f t="shared" si="483"/>
        <v>Existing</v>
      </c>
    </row>
    <row r="15463" spans="1:7" ht="19" x14ac:dyDescent="0.25">
      <c r="A15463" s="7">
        <v>2014</v>
      </c>
      <c r="B15463" s="7" t="s">
        <v>1940</v>
      </c>
      <c r="C15463" s="7" t="s">
        <v>6</v>
      </c>
      <c r="D15463" s="24">
        <v>258085.89</v>
      </c>
      <c r="E15463">
        <f>INDEX('B. Store opening dates'!$B$5:$B$2448,MATCH('A. Sales by store'!B15463,'B. Store opening dates'!$A$5:$A$2448,0))</f>
        <v>2013</v>
      </c>
      <c r="F15463" t="str">
        <f t="shared" si="482"/>
        <v>Old</v>
      </c>
      <c r="G15463" t="str">
        <f t="shared" si="483"/>
        <v>Existing</v>
      </c>
    </row>
    <row r="15464" spans="1:7" ht="19" x14ac:dyDescent="0.25">
      <c r="A15464" s="7">
        <v>2015</v>
      </c>
      <c r="B15464" s="7" t="s">
        <v>1940</v>
      </c>
      <c r="C15464" s="7" t="s">
        <v>7</v>
      </c>
      <c r="D15464" s="24">
        <v>176101.79</v>
      </c>
      <c r="E15464">
        <f>INDEX('B. Store opening dates'!$B$5:$B$2448,MATCH('A. Sales by store'!B15464,'B. Store opening dates'!$A$5:$A$2448,0))</f>
        <v>2013</v>
      </c>
      <c r="F15464" t="str">
        <f t="shared" si="482"/>
        <v>Old</v>
      </c>
      <c r="G15464" t="str">
        <f t="shared" si="483"/>
        <v>Existing</v>
      </c>
    </row>
    <row r="15465" spans="1:7" ht="19" x14ac:dyDescent="0.25">
      <c r="A15465" s="7">
        <v>2014</v>
      </c>
      <c r="B15465" s="7" t="s">
        <v>1940</v>
      </c>
      <c r="C15465" s="7" t="s">
        <v>7</v>
      </c>
      <c r="D15465" s="24">
        <v>184279.67</v>
      </c>
      <c r="E15465">
        <f>INDEX('B. Store opening dates'!$B$5:$B$2448,MATCH('A. Sales by store'!B15465,'B. Store opening dates'!$A$5:$A$2448,0))</f>
        <v>2013</v>
      </c>
      <c r="F15465" t="str">
        <f t="shared" si="482"/>
        <v>Old</v>
      </c>
      <c r="G15465" t="str">
        <f t="shared" si="483"/>
        <v>Existing</v>
      </c>
    </row>
    <row r="15466" spans="1:7" ht="19" x14ac:dyDescent="0.25">
      <c r="A15466" s="7">
        <v>2015</v>
      </c>
      <c r="B15466" s="7" t="s">
        <v>1940</v>
      </c>
      <c r="C15466" s="7" t="s">
        <v>8</v>
      </c>
      <c r="D15466" s="24">
        <v>492370.32</v>
      </c>
      <c r="E15466">
        <f>INDEX('B. Store opening dates'!$B$5:$B$2448,MATCH('A. Sales by store'!B15466,'B. Store opening dates'!$A$5:$A$2448,0))</f>
        <v>2013</v>
      </c>
      <c r="F15466" t="str">
        <f t="shared" si="482"/>
        <v>Old</v>
      </c>
      <c r="G15466" t="str">
        <f t="shared" si="483"/>
        <v>Existing</v>
      </c>
    </row>
    <row r="15467" spans="1:7" ht="19" x14ac:dyDescent="0.25">
      <c r="A15467" s="7">
        <v>2014</v>
      </c>
      <c r="B15467" s="7" t="s">
        <v>1940</v>
      </c>
      <c r="C15467" s="7" t="s">
        <v>8</v>
      </c>
      <c r="D15467" s="24">
        <v>515068.25</v>
      </c>
      <c r="E15467">
        <f>INDEX('B. Store opening dates'!$B$5:$B$2448,MATCH('A. Sales by store'!B15467,'B. Store opening dates'!$A$5:$A$2448,0))</f>
        <v>2013</v>
      </c>
      <c r="F15467" t="str">
        <f t="shared" si="482"/>
        <v>Old</v>
      </c>
      <c r="G15467" t="str">
        <f t="shared" si="483"/>
        <v>Existing</v>
      </c>
    </row>
    <row r="15468" spans="1:7" ht="19" x14ac:dyDescent="0.25">
      <c r="A15468" s="7">
        <v>2015</v>
      </c>
      <c r="B15468" s="7" t="s">
        <v>1941</v>
      </c>
      <c r="C15468" s="7" t="s">
        <v>5</v>
      </c>
      <c r="D15468" s="24">
        <v>810906.03</v>
      </c>
      <c r="E15468">
        <f>INDEX('B. Store opening dates'!$B$5:$B$2448,MATCH('A. Sales by store'!B15468,'B. Store opening dates'!$A$5:$A$2448,0))</f>
        <v>2013</v>
      </c>
      <c r="F15468" t="str">
        <f t="shared" si="482"/>
        <v>Old</v>
      </c>
      <c r="G15468" t="str">
        <f t="shared" si="483"/>
        <v>Existing</v>
      </c>
    </row>
    <row r="15469" spans="1:7" ht="19" x14ac:dyDescent="0.25">
      <c r="A15469" s="7">
        <v>2014</v>
      </c>
      <c r="B15469" s="7" t="s">
        <v>1941</v>
      </c>
      <c r="C15469" s="7" t="s">
        <v>5</v>
      </c>
      <c r="D15469" s="24">
        <v>896092.63</v>
      </c>
      <c r="E15469">
        <f>INDEX('B. Store opening dates'!$B$5:$B$2448,MATCH('A. Sales by store'!B15469,'B. Store opening dates'!$A$5:$A$2448,0))</f>
        <v>2013</v>
      </c>
      <c r="F15469" t="str">
        <f t="shared" si="482"/>
        <v>Old</v>
      </c>
      <c r="G15469" t="str">
        <f t="shared" si="483"/>
        <v>Existing</v>
      </c>
    </row>
    <row r="15470" spans="1:7" ht="19" x14ac:dyDescent="0.25">
      <c r="A15470" s="7">
        <v>2015</v>
      </c>
      <c r="B15470" s="7" t="s">
        <v>1941</v>
      </c>
      <c r="C15470" s="7" t="s">
        <v>6</v>
      </c>
      <c r="D15470" s="24">
        <v>426845.44</v>
      </c>
      <c r="E15470">
        <f>INDEX('B. Store opening dates'!$B$5:$B$2448,MATCH('A. Sales by store'!B15470,'B. Store opening dates'!$A$5:$A$2448,0))</f>
        <v>2013</v>
      </c>
      <c r="F15470" t="str">
        <f t="shared" si="482"/>
        <v>Old</v>
      </c>
      <c r="G15470" t="str">
        <f t="shared" si="483"/>
        <v>Existing</v>
      </c>
    </row>
    <row r="15471" spans="1:7" ht="19" x14ac:dyDescent="0.25">
      <c r="A15471" s="7">
        <v>2014</v>
      </c>
      <c r="B15471" s="7" t="s">
        <v>1941</v>
      </c>
      <c r="C15471" s="7" t="s">
        <v>6</v>
      </c>
      <c r="D15471" s="24">
        <v>310695.51</v>
      </c>
      <c r="E15471">
        <f>INDEX('B. Store opening dates'!$B$5:$B$2448,MATCH('A. Sales by store'!B15471,'B. Store opening dates'!$A$5:$A$2448,0))</f>
        <v>2013</v>
      </c>
      <c r="F15471" t="str">
        <f t="shared" si="482"/>
        <v>Old</v>
      </c>
      <c r="G15471" t="str">
        <f t="shared" si="483"/>
        <v>Existing</v>
      </c>
    </row>
    <row r="15472" spans="1:7" ht="19" x14ac:dyDescent="0.25">
      <c r="A15472" s="7">
        <v>2015</v>
      </c>
      <c r="B15472" s="7" t="s">
        <v>1941</v>
      </c>
      <c r="C15472" s="7" t="s">
        <v>7</v>
      </c>
      <c r="D15472" s="24">
        <v>150868.32999999999</v>
      </c>
      <c r="E15472">
        <f>INDEX('B. Store opening dates'!$B$5:$B$2448,MATCH('A. Sales by store'!B15472,'B. Store opening dates'!$A$5:$A$2448,0))</f>
        <v>2013</v>
      </c>
      <c r="F15472" t="str">
        <f t="shared" si="482"/>
        <v>Old</v>
      </c>
      <c r="G15472" t="str">
        <f t="shared" si="483"/>
        <v>Existing</v>
      </c>
    </row>
    <row r="15473" spans="1:7" ht="19" x14ac:dyDescent="0.25">
      <c r="A15473" s="7">
        <v>2014</v>
      </c>
      <c r="B15473" s="7" t="s">
        <v>1941</v>
      </c>
      <c r="C15473" s="7" t="s">
        <v>7</v>
      </c>
      <c r="D15473" s="24">
        <v>160110.13</v>
      </c>
      <c r="E15473">
        <f>INDEX('B. Store opening dates'!$B$5:$B$2448,MATCH('A. Sales by store'!B15473,'B. Store opening dates'!$A$5:$A$2448,0))</f>
        <v>2013</v>
      </c>
      <c r="F15473" t="str">
        <f t="shared" si="482"/>
        <v>Old</v>
      </c>
      <c r="G15473" t="str">
        <f t="shared" si="483"/>
        <v>Existing</v>
      </c>
    </row>
    <row r="15474" spans="1:7" ht="19" x14ac:dyDescent="0.25">
      <c r="A15474" s="7">
        <v>2015</v>
      </c>
      <c r="B15474" s="7" t="s">
        <v>1941</v>
      </c>
      <c r="C15474" s="7" t="s">
        <v>8</v>
      </c>
      <c r="D15474" s="24">
        <v>463074.75</v>
      </c>
      <c r="E15474">
        <f>INDEX('B. Store opening dates'!$B$5:$B$2448,MATCH('A. Sales by store'!B15474,'B. Store opening dates'!$A$5:$A$2448,0))</f>
        <v>2013</v>
      </c>
      <c r="F15474" t="str">
        <f t="shared" si="482"/>
        <v>Old</v>
      </c>
      <c r="G15474" t="str">
        <f t="shared" si="483"/>
        <v>Existing</v>
      </c>
    </row>
    <row r="15475" spans="1:7" ht="19" x14ac:dyDescent="0.25">
      <c r="A15475" s="7">
        <v>2014</v>
      </c>
      <c r="B15475" s="7" t="s">
        <v>1941</v>
      </c>
      <c r="C15475" s="7" t="s">
        <v>8</v>
      </c>
      <c r="D15475" s="24">
        <v>484269.58</v>
      </c>
      <c r="E15475">
        <f>INDEX('B. Store opening dates'!$B$5:$B$2448,MATCH('A. Sales by store'!B15475,'B. Store opening dates'!$A$5:$A$2448,0))</f>
        <v>2013</v>
      </c>
      <c r="F15475" t="str">
        <f t="shared" si="482"/>
        <v>Old</v>
      </c>
      <c r="G15475" t="str">
        <f t="shared" si="483"/>
        <v>Existing</v>
      </c>
    </row>
    <row r="15476" spans="1:7" ht="19" x14ac:dyDescent="0.25">
      <c r="A15476" s="7">
        <v>2015</v>
      </c>
      <c r="B15476" s="7" t="s">
        <v>1942</v>
      </c>
      <c r="C15476" s="7" t="s">
        <v>5</v>
      </c>
      <c r="D15476" s="24">
        <v>875045.35</v>
      </c>
      <c r="E15476">
        <f>INDEX('B. Store opening dates'!$B$5:$B$2448,MATCH('A. Sales by store'!B15476,'B. Store opening dates'!$A$5:$A$2448,0))</f>
        <v>2013</v>
      </c>
      <c r="F15476" t="str">
        <f t="shared" si="482"/>
        <v>Old</v>
      </c>
      <c r="G15476" t="str">
        <f t="shared" si="483"/>
        <v>Existing</v>
      </c>
    </row>
    <row r="15477" spans="1:7" ht="19" x14ac:dyDescent="0.25">
      <c r="A15477" s="7">
        <v>2014</v>
      </c>
      <c r="B15477" s="7" t="s">
        <v>1942</v>
      </c>
      <c r="C15477" s="7" t="s">
        <v>5</v>
      </c>
      <c r="D15477" s="24">
        <v>962426.86</v>
      </c>
      <c r="E15477">
        <f>INDEX('B. Store opening dates'!$B$5:$B$2448,MATCH('A. Sales by store'!B15477,'B. Store opening dates'!$A$5:$A$2448,0))</f>
        <v>2013</v>
      </c>
      <c r="F15477" t="str">
        <f t="shared" si="482"/>
        <v>Old</v>
      </c>
      <c r="G15477" t="str">
        <f t="shared" si="483"/>
        <v>Existing</v>
      </c>
    </row>
    <row r="15478" spans="1:7" ht="19" x14ac:dyDescent="0.25">
      <c r="A15478" s="7">
        <v>2015</v>
      </c>
      <c r="B15478" s="7" t="s">
        <v>1942</v>
      </c>
      <c r="C15478" s="7" t="s">
        <v>6</v>
      </c>
      <c r="D15478" s="24">
        <v>574238.31999999995</v>
      </c>
      <c r="E15478">
        <f>INDEX('B. Store opening dates'!$B$5:$B$2448,MATCH('A. Sales by store'!B15478,'B. Store opening dates'!$A$5:$A$2448,0))</f>
        <v>2013</v>
      </c>
      <c r="F15478" t="str">
        <f t="shared" si="482"/>
        <v>Old</v>
      </c>
      <c r="G15478" t="str">
        <f t="shared" si="483"/>
        <v>Existing</v>
      </c>
    </row>
    <row r="15479" spans="1:7" ht="19" x14ac:dyDescent="0.25">
      <c r="A15479" s="7">
        <v>2014</v>
      </c>
      <c r="B15479" s="7" t="s">
        <v>1942</v>
      </c>
      <c r="C15479" s="7" t="s">
        <v>6</v>
      </c>
      <c r="D15479" s="24">
        <v>406163.17</v>
      </c>
      <c r="E15479">
        <f>INDEX('B. Store opening dates'!$B$5:$B$2448,MATCH('A. Sales by store'!B15479,'B. Store opening dates'!$A$5:$A$2448,0))</f>
        <v>2013</v>
      </c>
      <c r="F15479" t="str">
        <f t="shared" si="482"/>
        <v>Old</v>
      </c>
      <c r="G15479" t="str">
        <f t="shared" si="483"/>
        <v>Existing</v>
      </c>
    </row>
    <row r="15480" spans="1:7" ht="19" x14ac:dyDescent="0.25">
      <c r="A15480" s="7">
        <v>2015</v>
      </c>
      <c r="B15480" s="7" t="s">
        <v>1942</v>
      </c>
      <c r="C15480" s="7" t="s">
        <v>7</v>
      </c>
      <c r="D15480" s="24">
        <v>161151.75</v>
      </c>
      <c r="E15480">
        <f>INDEX('B. Store opening dates'!$B$5:$B$2448,MATCH('A. Sales by store'!B15480,'B. Store opening dates'!$A$5:$A$2448,0))</f>
        <v>2013</v>
      </c>
      <c r="F15480" t="str">
        <f t="shared" si="482"/>
        <v>Old</v>
      </c>
      <c r="G15480" t="str">
        <f t="shared" si="483"/>
        <v>Existing</v>
      </c>
    </row>
    <row r="15481" spans="1:7" ht="19" x14ac:dyDescent="0.25">
      <c r="A15481" s="7">
        <v>2014</v>
      </c>
      <c r="B15481" s="7" t="s">
        <v>1942</v>
      </c>
      <c r="C15481" s="7" t="s">
        <v>7</v>
      </c>
      <c r="D15481" s="24">
        <v>171009.5</v>
      </c>
      <c r="E15481">
        <f>INDEX('B. Store opening dates'!$B$5:$B$2448,MATCH('A. Sales by store'!B15481,'B. Store opening dates'!$A$5:$A$2448,0))</f>
        <v>2013</v>
      </c>
      <c r="F15481" t="str">
        <f t="shared" si="482"/>
        <v>Old</v>
      </c>
      <c r="G15481" t="str">
        <f t="shared" si="483"/>
        <v>Existing</v>
      </c>
    </row>
    <row r="15482" spans="1:7" ht="19" x14ac:dyDescent="0.25">
      <c r="A15482" s="7">
        <v>2015</v>
      </c>
      <c r="B15482" s="7" t="s">
        <v>1942</v>
      </c>
      <c r="C15482" s="7" t="s">
        <v>8</v>
      </c>
      <c r="D15482" s="24">
        <v>650646.62</v>
      </c>
      <c r="E15482">
        <f>INDEX('B. Store opening dates'!$B$5:$B$2448,MATCH('A. Sales by store'!B15482,'B. Store opening dates'!$A$5:$A$2448,0))</f>
        <v>2013</v>
      </c>
      <c r="F15482" t="str">
        <f t="shared" si="482"/>
        <v>Old</v>
      </c>
      <c r="G15482" t="str">
        <f t="shared" si="483"/>
        <v>Existing</v>
      </c>
    </row>
    <row r="15483" spans="1:7" ht="19" x14ac:dyDescent="0.25">
      <c r="A15483" s="7">
        <v>2014</v>
      </c>
      <c r="B15483" s="7" t="s">
        <v>1942</v>
      </c>
      <c r="C15483" s="7" t="s">
        <v>8</v>
      </c>
      <c r="D15483" s="24">
        <v>674230.28</v>
      </c>
      <c r="E15483">
        <f>INDEX('B. Store opening dates'!$B$5:$B$2448,MATCH('A. Sales by store'!B15483,'B. Store opening dates'!$A$5:$A$2448,0))</f>
        <v>2013</v>
      </c>
      <c r="F15483" t="str">
        <f t="shared" si="482"/>
        <v>Old</v>
      </c>
      <c r="G15483" t="str">
        <f t="shared" si="483"/>
        <v>Existing</v>
      </c>
    </row>
    <row r="15484" spans="1:7" ht="19" x14ac:dyDescent="0.25">
      <c r="A15484" s="7">
        <v>2015</v>
      </c>
      <c r="B15484" s="7" t="s">
        <v>1943</v>
      </c>
      <c r="C15484" s="7" t="s">
        <v>5</v>
      </c>
      <c r="D15484" s="24">
        <v>809748.49</v>
      </c>
      <c r="E15484">
        <f>INDEX('B. Store opening dates'!$B$5:$B$2448,MATCH('A. Sales by store'!B15484,'B. Store opening dates'!$A$5:$A$2448,0))</f>
        <v>2013</v>
      </c>
      <c r="F15484" t="str">
        <f t="shared" si="482"/>
        <v>Old</v>
      </c>
      <c r="G15484" t="str">
        <f t="shared" si="483"/>
        <v>Existing</v>
      </c>
    </row>
    <row r="15485" spans="1:7" ht="19" x14ac:dyDescent="0.25">
      <c r="A15485" s="7">
        <v>2014</v>
      </c>
      <c r="B15485" s="7" t="s">
        <v>1943</v>
      </c>
      <c r="C15485" s="7" t="s">
        <v>5</v>
      </c>
      <c r="D15485" s="24">
        <v>895349.15</v>
      </c>
      <c r="E15485">
        <f>INDEX('B. Store opening dates'!$B$5:$B$2448,MATCH('A. Sales by store'!B15485,'B. Store opening dates'!$A$5:$A$2448,0))</f>
        <v>2013</v>
      </c>
      <c r="F15485" t="str">
        <f t="shared" si="482"/>
        <v>Old</v>
      </c>
      <c r="G15485" t="str">
        <f t="shared" si="483"/>
        <v>Existing</v>
      </c>
    </row>
    <row r="15486" spans="1:7" ht="19" x14ac:dyDescent="0.25">
      <c r="A15486" s="7">
        <v>2015</v>
      </c>
      <c r="B15486" s="7" t="s">
        <v>1943</v>
      </c>
      <c r="C15486" s="7" t="s">
        <v>6</v>
      </c>
      <c r="D15486" s="24">
        <v>474300.92</v>
      </c>
      <c r="E15486">
        <f>INDEX('B. Store opening dates'!$B$5:$B$2448,MATCH('A. Sales by store'!B15486,'B. Store opening dates'!$A$5:$A$2448,0))</f>
        <v>2013</v>
      </c>
      <c r="F15486" t="str">
        <f t="shared" si="482"/>
        <v>Old</v>
      </c>
      <c r="G15486" t="str">
        <f t="shared" si="483"/>
        <v>Existing</v>
      </c>
    </row>
    <row r="15487" spans="1:7" ht="19" x14ac:dyDescent="0.25">
      <c r="A15487" s="7">
        <v>2014</v>
      </c>
      <c r="B15487" s="7" t="s">
        <v>1943</v>
      </c>
      <c r="C15487" s="7" t="s">
        <v>6</v>
      </c>
      <c r="D15487" s="24">
        <v>351078.66</v>
      </c>
      <c r="E15487">
        <f>INDEX('B. Store opening dates'!$B$5:$B$2448,MATCH('A. Sales by store'!B15487,'B. Store opening dates'!$A$5:$A$2448,0))</f>
        <v>2013</v>
      </c>
      <c r="F15487" t="str">
        <f t="shared" si="482"/>
        <v>Old</v>
      </c>
      <c r="G15487" t="str">
        <f t="shared" si="483"/>
        <v>Existing</v>
      </c>
    </row>
    <row r="15488" spans="1:7" ht="19" x14ac:dyDescent="0.25">
      <c r="A15488" s="7">
        <v>2015</v>
      </c>
      <c r="B15488" s="7" t="s">
        <v>1943</v>
      </c>
      <c r="C15488" s="7" t="s">
        <v>7</v>
      </c>
      <c r="D15488" s="24">
        <v>144197.56</v>
      </c>
      <c r="E15488">
        <f>INDEX('B. Store opening dates'!$B$5:$B$2448,MATCH('A. Sales by store'!B15488,'B. Store opening dates'!$A$5:$A$2448,0))</f>
        <v>2013</v>
      </c>
      <c r="F15488" t="str">
        <f t="shared" si="482"/>
        <v>Old</v>
      </c>
      <c r="G15488" t="str">
        <f t="shared" si="483"/>
        <v>Existing</v>
      </c>
    </row>
    <row r="15489" spans="1:7" ht="19" x14ac:dyDescent="0.25">
      <c r="A15489" s="7">
        <v>2014</v>
      </c>
      <c r="B15489" s="7" t="s">
        <v>1943</v>
      </c>
      <c r="C15489" s="7" t="s">
        <v>7</v>
      </c>
      <c r="D15489" s="24">
        <v>153713.79999999999</v>
      </c>
      <c r="E15489">
        <f>INDEX('B. Store opening dates'!$B$5:$B$2448,MATCH('A. Sales by store'!B15489,'B. Store opening dates'!$A$5:$A$2448,0))</f>
        <v>2013</v>
      </c>
      <c r="F15489" t="str">
        <f t="shared" si="482"/>
        <v>Old</v>
      </c>
      <c r="G15489" t="str">
        <f t="shared" si="483"/>
        <v>Existing</v>
      </c>
    </row>
    <row r="15490" spans="1:7" ht="19" x14ac:dyDescent="0.25">
      <c r="A15490" s="7">
        <v>2015</v>
      </c>
      <c r="B15490" s="7" t="s">
        <v>1943</v>
      </c>
      <c r="C15490" s="7" t="s">
        <v>8</v>
      </c>
      <c r="D15490" s="24">
        <v>716337.02</v>
      </c>
      <c r="E15490">
        <f>INDEX('B. Store opening dates'!$B$5:$B$2448,MATCH('A. Sales by store'!B15490,'B. Store opening dates'!$A$5:$A$2448,0))</f>
        <v>2013</v>
      </c>
      <c r="F15490" t="str">
        <f t="shared" si="482"/>
        <v>Old</v>
      </c>
      <c r="G15490" t="str">
        <f t="shared" si="483"/>
        <v>Existing</v>
      </c>
    </row>
    <row r="15491" spans="1:7" ht="19" x14ac:dyDescent="0.25">
      <c r="A15491" s="7">
        <v>2014</v>
      </c>
      <c r="B15491" s="7" t="s">
        <v>1943</v>
      </c>
      <c r="C15491" s="7" t="s">
        <v>8</v>
      </c>
      <c r="D15491" s="24">
        <v>751533.06</v>
      </c>
      <c r="E15491">
        <f>INDEX('B. Store opening dates'!$B$5:$B$2448,MATCH('A. Sales by store'!B15491,'B. Store opening dates'!$A$5:$A$2448,0))</f>
        <v>2013</v>
      </c>
      <c r="F15491" t="str">
        <f t="shared" si="482"/>
        <v>Old</v>
      </c>
      <c r="G15491" t="str">
        <f t="shared" si="483"/>
        <v>Existing</v>
      </c>
    </row>
    <row r="15492" spans="1:7" ht="19" x14ac:dyDescent="0.25">
      <c r="A15492" s="7">
        <v>2015</v>
      </c>
      <c r="B15492" s="7" t="s">
        <v>1944</v>
      </c>
      <c r="C15492" s="7" t="s">
        <v>5</v>
      </c>
      <c r="D15492" s="24">
        <v>733788.82</v>
      </c>
      <c r="E15492">
        <f>INDEX('B. Store opening dates'!$B$5:$B$2448,MATCH('A. Sales by store'!B15492,'B. Store opening dates'!$A$5:$A$2448,0))</f>
        <v>2013</v>
      </c>
      <c r="F15492" t="str">
        <f t="shared" si="482"/>
        <v>Old</v>
      </c>
      <c r="G15492" t="str">
        <f t="shared" si="483"/>
        <v>Existing</v>
      </c>
    </row>
    <row r="15493" spans="1:7" ht="19" x14ac:dyDescent="0.25">
      <c r="A15493" s="7">
        <v>2014</v>
      </c>
      <c r="B15493" s="7" t="s">
        <v>1944</v>
      </c>
      <c r="C15493" s="7" t="s">
        <v>5</v>
      </c>
      <c r="D15493" s="24">
        <v>807224.71</v>
      </c>
      <c r="E15493">
        <f>INDEX('B. Store opening dates'!$B$5:$B$2448,MATCH('A. Sales by store'!B15493,'B. Store opening dates'!$A$5:$A$2448,0))</f>
        <v>2013</v>
      </c>
      <c r="F15493" t="str">
        <f t="shared" ref="F15493:F15556" si="484">IF(A15493 = 2015, IF(E15493&lt; 2015, "Old","New"),IF(E15493 &lt; 2014, "Old","New"))</f>
        <v>Old</v>
      </c>
      <c r="G15493" t="str">
        <f t="shared" ref="G15493:G15556" si="485">IF(A15493 = 2015, IF(E15493&lt; 2015, "Existing","New"),"Existing")</f>
        <v>Existing</v>
      </c>
    </row>
    <row r="15494" spans="1:7" ht="19" x14ac:dyDescent="0.25">
      <c r="A15494" s="7">
        <v>2015</v>
      </c>
      <c r="B15494" s="7" t="s">
        <v>1944</v>
      </c>
      <c r="C15494" s="7" t="s">
        <v>6</v>
      </c>
      <c r="D15494" s="24">
        <v>478794.17</v>
      </c>
      <c r="E15494">
        <f>INDEX('B. Store opening dates'!$B$5:$B$2448,MATCH('A. Sales by store'!B15494,'B. Store opening dates'!$A$5:$A$2448,0))</f>
        <v>2013</v>
      </c>
      <c r="F15494" t="str">
        <f t="shared" si="484"/>
        <v>Old</v>
      </c>
      <c r="G15494" t="str">
        <f t="shared" si="485"/>
        <v>Existing</v>
      </c>
    </row>
    <row r="15495" spans="1:7" ht="19" x14ac:dyDescent="0.25">
      <c r="A15495" s="7">
        <v>2014</v>
      </c>
      <c r="B15495" s="7" t="s">
        <v>1944</v>
      </c>
      <c r="C15495" s="7" t="s">
        <v>6</v>
      </c>
      <c r="D15495" s="24">
        <v>336997.34</v>
      </c>
      <c r="E15495">
        <f>INDEX('B. Store opening dates'!$B$5:$B$2448,MATCH('A. Sales by store'!B15495,'B. Store opening dates'!$A$5:$A$2448,0))</f>
        <v>2013</v>
      </c>
      <c r="F15495" t="str">
        <f t="shared" si="484"/>
        <v>Old</v>
      </c>
      <c r="G15495" t="str">
        <f t="shared" si="485"/>
        <v>Existing</v>
      </c>
    </row>
    <row r="15496" spans="1:7" ht="19" x14ac:dyDescent="0.25">
      <c r="A15496" s="7">
        <v>2015</v>
      </c>
      <c r="B15496" s="7" t="s">
        <v>1944</v>
      </c>
      <c r="C15496" s="7" t="s">
        <v>7</v>
      </c>
      <c r="D15496" s="24">
        <v>164886.18</v>
      </c>
      <c r="E15496">
        <f>INDEX('B. Store opening dates'!$B$5:$B$2448,MATCH('A. Sales by store'!B15496,'B. Store opening dates'!$A$5:$A$2448,0))</f>
        <v>2013</v>
      </c>
      <c r="F15496" t="str">
        <f t="shared" si="484"/>
        <v>Old</v>
      </c>
      <c r="G15496" t="str">
        <f t="shared" si="485"/>
        <v>Existing</v>
      </c>
    </row>
    <row r="15497" spans="1:7" ht="19" x14ac:dyDescent="0.25">
      <c r="A15497" s="7">
        <v>2014</v>
      </c>
      <c r="B15497" s="7" t="s">
        <v>1944</v>
      </c>
      <c r="C15497" s="7" t="s">
        <v>7</v>
      </c>
      <c r="D15497" s="24">
        <v>175573.4</v>
      </c>
      <c r="E15497">
        <f>INDEX('B. Store opening dates'!$B$5:$B$2448,MATCH('A. Sales by store'!B15497,'B. Store opening dates'!$A$5:$A$2448,0))</f>
        <v>2013</v>
      </c>
      <c r="F15497" t="str">
        <f t="shared" si="484"/>
        <v>Old</v>
      </c>
      <c r="G15497" t="str">
        <f t="shared" si="485"/>
        <v>Existing</v>
      </c>
    </row>
    <row r="15498" spans="1:7" ht="19" x14ac:dyDescent="0.25">
      <c r="A15498" s="7">
        <v>2015</v>
      </c>
      <c r="B15498" s="7" t="s">
        <v>1944</v>
      </c>
      <c r="C15498" s="7" t="s">
        <v>8</v>
      </c>
      <c r="D15498" s="24">
        <v>793688.25</v>
      </c>
      <c r="E15498">
        <f>INDEX('B. Store opening dates'!$B$5:$B$2448,MATCH('A. Sales by store'!B15498,'B. Store opening dates'!$A$5:$A$2448,0))</f>
        <v>2013</v>
      </c>
      <c r="F15498" t="str">
        <f t="shared" si="484"/>
        <v>Old</v>
      </c>
      <c r="G15498" t="str">
        <f t="shared" si="485"/>
        <v>Existing</v>
      </c>
    </row>
    <row r="15499" spans="1:7" ht="19" x14ac:dyDescent="0.25">
      <c r="A15499" s="7">
        <v>2014</v>
      </c>
      <c r="B15499" s="7" t="s">
        <v>1944</v>
      </c>
      <c r="C15499" s="7" t="s">
        <v>8</v>
      </c>
      <c r="D15499" s="24">
        <v>831280.83</v>
      </c>
      <c r="E15499">
        <f>INDEX('B. Store opening dates'!$B$5:$B$2448,MATCH('A. Sales by store'!B15499,'B. Store opening dates'!$A$5:$A$2448,0))</f>
        <v>2013</v>
      </c>
      <c r="F15499" t="str">
        <f t="shared" si="484"/>
        <v>Old</v>
      </c>
      <c r="G15499" t="str">
        <f t="shared" si="485"/>
        <v>Existing</v>
      </c>
    </row>
    <row r="15500" spans="1:7" ht="19" x14ac:dyDescent="0.25">
      <c r="A15500" s="7">
        <v>2015</v>
      </c>
      <c r="B15500" s="7" t="s">
        <v>1945</v>
      </c>
      <c r="C15500" s="7" t="s">
        <v>5</v>
      </c>
      <c r="D15500" s="24">
        <v>690859.27</v>
      </c>
      <c r="E15500">
        <f>INDEX('B. Store opening dates'!$B$5:$B$2448,MATCH('A. Sales by store'!B15500,'B. Store opening dates'!$A$5:$A$2448,0))</f>
        <v>2013</v>
      </c>
      <c r="F15500" t="str">
        <f t="shared" si="484"/>
        <v>Old</v>
      </c>
      <c r="G15500" t="str">
        <f t="shared" si="485"/>
        <v>Existing</v>
      </c>
    </row>
    <row r="15501" spans="1:7" ht="19" x14ac:dyDescent="0.25">
      <c r="A15501" s="7">
        <v>2014</v>
      </c>
      <c r="B15501" s="7" t="s">
        <v>1945</v>
      </c>
      <c r="C15501" s="7" t="s">
        <v>5</v>
      </c>
      <c r="D15501" s="24">
        <v>754169.35</v>
      </c>
      <c r="E15501">
        <f>INDEX('B. Store opening dates'!$B$5:$B$2448,MATCH('A. Sales by store'!B15501,'B. Store opening dates'!$A$5:$A$2448,0))</f>
        <v>2013</v>
      </c>
      <c r="F15501" t="str">
        <f t="shared" si="484"/>
        <v>Old</v>
      </c>
      <c r="G15501" t="str">
        <f t="shared" si="485"/>
        <v>Existing</v>
      </c>
    </row>
    <row r="15502" spans="1:7" ht="19" x14ac:dyDescent="0.25">
      <c r="A15502" s="7">
        <v>2015</v>
      </c>
      <c r="B15502" s="7" t="s">
        <v>1945</v>
      </c>
      <c r="C15502" s="7" t="s">
        <v>6</v>
      </c>
      <c r="D15502" s="24">
        <v>501560.28</v>
      </c>
      <c r="E15502">
        <f>INDEX('B. Store opening dates'!$B$5:$B$2448,MATCH('A. Sales by store'!B15502,'B. Store opening dates'!$A$5:$A$2448,0))</f>
        <v>2013</v>
      </c>
      <c r="F15502" t="str">
        <f t="shared" si="484"/>
        <v>Old</v>
      </c>
      <c r="G15502" t="str">
        <f t="shared" si="485"/>
        <v>Existing</v>
      </c>
    </row>
    <row r="15503" spans="1:7" ht="19" x14ac:dyDescent="0.25">
      <c r="A15503" s="7">
        <v>2014</v>
      </c>
      <c r="B15503" s="7" t="s">
        <v>1945</v>
      </c>
      <c r="C15503" s="7" t="s">
        <v>6</v>
      </c>
      <c r="D15503" s="24">
        <v>370402.09</v>
      </c>
      <c r="E15503">
        <f>INDEX('B. Store opening dates'!$B$5:$B$2448,MATCH('A. Sales by store'!B15503,'B. Store opening dates'!$A$5:$A$2448,0))</f>
        <v>2013</v>
      </c>
      <c r="F15503" t="str">
        <f t="shared" si="484"/>
        <v>Old</v>
      </c>
      <c r="G15503" t="str">
        <f t="shared" si="485"/>
        <v>Existing</v>
      </c>
    </row>
    <row r="15504" spans="1:7" ht="19" x14ac:dyDescent="0.25">
      <c r="A15504" s="7">
        <v>2015</v>
      </c>
      <c r="B15504" s="7" t="s">
        <v>1945</v>
      </c>
      <c r="C15504" s="7" t="s">
        <v>7</v>
      </c>
      <c r="D15504" s="24">
        <v>225225.01</v>
      </c>
      <c r="E15504">
        <f>INDEX('B. Store opening dates'!$B$5:$B$2448,MATCH('A. Sales by store'!B15504,'B. Store opening dates'!$A$5:$A$2448,0))</f>
        <v>2013</v>
      </c>
      <c r="F15504" t="str">
        <f t="shared" si="484"/>
        <v>Old</v>
      </c>
      <c r="G15504" t="str">
        <f t="shared" si="485"/>
        <v>Existing</v>
      </c>
    </row>
    <row r="15505" spans="1:7" ht="19" x14ac:dyDescent="0.25">
      <c r="A15505" s="7">
        <v>2014</v>
      </c>
      <c r="B15505" s="7" t="s">
        <v>1945</v>
      </c>
      <c r="C15505" s="7" t="s">
        <v>7</v>
      </c>
      <c r="D15505" s="24">
        <v>239646.72</v>
      </c>
      <c r="E15505">
        <f>INDEX('B. Store opening dates'!$B$5:$B$2448,MATCH('A. Sales by store'!B15505,'B. Store opening dates'!$A$5:$A$2448,0))</f>
        <v>2013</v>
      </c>
      <c r="F15505" t="str">
        <f t="shared" si="484"/>
        <v>Old</v>
      </c>
      <c r="G15505" t="str">
        <f t="shared" si="485"/>
        <v>Existing</v>
      </c>
    </row>
    <row r="15506" spans="1:7" ht="19" x14ac:dyDescent="0.25">
      <c r="A15506" s="7">
        <v>2015</v>
      </c>
      <c r="B15506" s="7" t="s">
        <v>1945</v>
      </c>
      <c r="C15506" s="7" t="s">
        <v>8</v>
      </c>
      <c r="D15506" s="24">
        <v>474980.43</v>
      </c>
      <c r="E15506">
        <f>INDEX('B. Store opening dates'!$B$5:$B$2448,MATCH('A. Sales by store'!B15506,'B. Store opening dates'!$A$5:$A$2448,0))</f>
        <v>2013</v>
      </c>
      <c r="F15506" t="str">
        <f t="shared" si="484"/>
        <v>Old</v>
      </c>
      <c r="G15506" t="str">
        <f t="shared" si="485"/>
        <v>Existing</v>
      </c>
    </row>
    <row r="15507" spans="1:7" ht="19" x14ac:dyDescent="0.25">
      <c r="A15507" s="7">
        <v>2014</v>
      </c>
      <c r="B15507" s="7" t="s">
        <v>1945</v>
      </c>
      <c r="C15507" s="7" t="s">
        <v>8</v>
      </c>
      <c r="D15507" s="24">
        <v>497377.82</v>
      </c>
      <c r="E15507">
        <f>INDEX('B. Store opening dates'!$B$5:$B$2448,MATCH('A. Sales by store'!B15507,'B. Store opening dates'!$A$5:$A$2448,0))</f>
        <v>2013</v>
      </c>
      <c r="F15507" t="str">
        <f t="shared" si="484"/>
        <v>Old</v>
      </c>
      <c r="G15507" t="str">
        <f t="shared" si="485"/>
        <v>Existing</v>
      </c>
    </row>
    <row r="15508" spans="1:7" ht="19" x14ac:dyDescent="0.25">
      <c r="A15508" s="7">
        <v>2015</v>
      </c>
      <c r="B15508" s="7" t="s">
        <v>1946</v>
      </c>
      <c r="C15508" s="7" t="s">
        <v>5</v>
      </c>
      <c r="D15508" s="24">
        <v>765199.92</v>
      </c>
      <c r="E15508">
        <f>INDEX('B. Store opening dates'!$B$5:$B$2448,MATCH('A. Sales by store'!B15508,'B. Store opening dates'!$A$5:$A$2448,0))</f>
        <v>2013</v>
      </c>
      <c r="F15508" t="str">
        <f t="shared" si="484"/>
        <v>Old</v>
      </c>
      <c r="G15508" t="str">
        <f t="shared" si="485"/>
        <v>Existing</v>
      </c>
    </row>
    <row r="15509" spans="1:7" ht="19" x14ac:dyDescent="0.25">
      <c r="A15509" s="7">
        <v>2014</v>
      </c>
      <c r="B15509" s="7" t="s">
        <v>1946</v>
      </c>
      <c r="C15509" s="7" t="s">
        <v>5</v>
      </c>
      <c r="D15509" s="24">
        <v>839589.22</v>
      </c>
      <c r="E15509">
        <f>INDEX('B. Store opening dates'!$B$5:$B$2448,MATCH('A. Sales by store'!B15509,'B. Store opening dates'!$A$5:$A$2448,0))</f>
        <v>2013</v>
      </c>
      <c r="F15509" t="str">
        <f t="shared" si="484"/>
        <v>Old</v>
      </c>
      <c r="G15509" t="str">
        <f t="shared" si="485"/>
        <v>Existing</v>
      </c>
    </row>
    <row r="15510" spans="1:7" ht="19" x14ac:dyDescent="0.25">
      <c r="A15510" s="7">
        <v>2015</v>
      </c>
      <c r="B15510" s="7" t="s">
        <v>1946</v>
      </c>
      <c r="C15510" s="7" t="s">
        <v>6</v>
      </c>
      <c r="D15510" s="24">
        <v>228437.01</v>
      </c>
      <c r="E15510">
        <f>INDEX('B. Store opening dates'!$B$5:$B$2448,MATCH('A. Sales by store'!B15510,'B. Store opening dates'!$A$5:$A$2448,0))</f>
        <v>2013</v>
      </c>
      <c r="F15510" t="str">
        <f t="shared" si="484"/>
        <v>Old</v>
      </c>
      <c r="G15510" t="str">
        <f t="shared" si="485"/>
        <v>Existing</v>
      </c>
    </row>
    <row r="15511" spans="1:7" ht="19" x14ac:dyDescent="0.25">
      <c r="A15511" s="7">
        <v>2014</v>
      </c>
      <c r="B15511" s="7" t="s">
        <v>1946</v>
      </c>
      <c r="C15511" s="7" t="s">
        <v>6</v>
      </c>
      <c r="D15511" s="24">
        <v>158068.24</v>
      </c>
      <c r="E15511">
        <f>INDEX('B. Store opening dates'!$B$5:$B$2448,MATCH('A. Sales by store'!B15511,'B. Store opening dates'!$A$5:$A$2448,0))</f>
        <v>2013</v>
      </c>
      <c r="F15511" t="str">
        <f t="shared" si="484"/>
        <v>Old</v>
      </c>
      <c r="G15511" t="str">
        <f t="shared" si="485"/>
        <v>Existing</v>
      </c>
    </row>
    <row r="15512" spans="1:7" ht="19" x14ac:dyDescent="0.25">
      <c r="A15512" s="7">
        <v>2015</v>
      </c>
      <c r="B15512" s="7" t="s">
        <v>1946</v>
      </c>
      <c r="C15512" s="7" t="s">
        <v>7</v>
      </c>
      <c r="D15512" s="24">
        <v>94171</v>
      </c>
      <c r="E15512">
        <f>INDEX('B. Store opening dates'!$B$5:$B$2448,MATCH('A. Sales by store'!B15512,'B. Store opening dates'!$A$5:$A$2448,0))</f>
        <v>2013</v>
      </c>
      <c r="F15512" t="str">
        <f t="shared" si="484"/>
        <v>Old</v>
      </c>
      <c r="G15512" t="str">
        <f t="shared" si="485"/>
        <v>Existing</v>
      </c>
    </row>
    <row r="15513" spans="1:7" ht="19" x14ac:dyDescent="0.25">
      <c r="A15513" s="7">
        <v>2014</v>
      </c>
      <c r="B15513" s="7" t="s">
        <v>1946</v>
      </c>
      <c r="C15513" s="7" t="s">
        <v>7</v>
      </c>
      <c r="D15513" s="24">
        <v>98375.92</v>
      </c>
      <c r="E15513">
        <f>INDEX('B. Store opening dates'!$B$5:$B$2448,MATCH('A. Sales by store'!B15513,'B. Store opening dates'!$A$5:$A$2448,0))</f>
        <v>2013</v>
      </c>
      <c r="F15513" t="str">
        <f t="shared" si="484"/>
        <v>Old</v>
      </c>
      <c r="G15513" t="str">
        <f t="shared" si="485"/>
        <v>Existing</v>
      </c>
    </row>
    <row r="15514" spans="1:7" ht="19" x14ac:dyDescent="0.25">
      <c r="A15514" s="7">
        <v>2015</v>
      </c>
      <c r="B15514" s="7" t="s">
        <v>1946</v>
      </c>
      <c r="C15514" s="7" t="s">
        <v>8</v>
      </c>
      <c r="D15514" s="24">
        <v>509681.99</v>
      </c>
      <c r="E15514">
        <f>INDEX('B. Store opening dates'!$B$5:$B$2448,MATCH('A. Sales by store'!B15514,'B. Store opening dates'!$A$5:$A$2448,0))</f>
        <v>2013</v>
      </c>
      <c r="F15514" t="str">
        <f t="shared" si="484"/>
        <v>Old</v>
      </c>
      <c r="G15514" t="str">
        <f t="shared" si="485"/>
        <v>Existing</v>
      </c>
    </row>
    <row r="15515" spans="1:7" ht="19" x14ac:dyDescent="0.25">
      <c r="A15515" s="7">
        <v>2014</v>
      </c>
      <c r="B15515" s="7" t="s">
        <v>1946</v>
      </c>
      <c r="C15515" s="7" t="s">
        <v>8</v>
      </c>
      <c r="D15515" s="24">
        <v>528917.18999999994</v>
      </c>
      <c r="E15515">
        <f>INDEX('B. Store opening dates'!$B$5:$B$2448,MATCH('A. Sales by store'!B15515,'B. Store opening dates'!$A$5:$A$2448,0))</f>
        <v>2013</v>
      </c>
      <c r="F15515" t="str">
        <f t="shared" si="484"/>
        <v>Old</v>
      </c>
      <c r="G15515" t="str">
        <f t="shared" si="485"/>
        <v>Existing</v>
      </c>
    </row>
    <row r="15516" spans="1:7" ht="19" x14ac:dyDescent="0.25">
      <c r="A15516" s="7">
        <v>2015</v>
      </c>
      <c r="B15516" s="7" t="s">
        <v>1947</v>
      </c>
      <c r="C15516" s="7" t="s">
        <v>5</v>
      </c>
      <c r="D15516" s="24">
        <v>540381.13</v>
      </c>
      <c r="E15516">
        <f>INDEX('B. Store opening dates'!$B$5:$B$2448,MATCH('A. Sales by store'!B15516,'B. Store opening dates'!$A$5:$A$2448,0))</f>
        <v>2013</v>
      </c>
      <c r="F15516" t="str">
        <f t="shared" si="484"/>
        <v>Old</v>
      </c>
      <c r="G15516" t="str">
        <f t="shared" si="485"/>
        <v>Existing</v>
      </c>
    </row>
    <row r="15517" spans="1:7" ht="19" x14ac:dyDescent="0.25">
      <c r="A15517" s="7">
        <v>2014</v>
      </c>
      <c r="B15517" s="7" t="s">
        <v>1947</v>
      </c>
      <c r="C15517" s="7" t="s">
        <v>5</v>
      </c>
      <c r="D15517" s="24">
        <v>597388.55000000005</v>
      </c>
      <c r="E15517">
        <f>INDEX('B. Store opening dates'!$B$5:$B$2448,MATCH('A. Sales by store'!B15517,'B. Store opening dates'!$A$5:$A$2448,0))</f>
        <v>2013</v>
      </c>
      <c r="F15517" t="str">
        <f t="shared" si="484"/>
        <v>Old</v>
      </c>
      <c r="G15517" t="str">
        <f t="shared" si="485"/>
        <v>Existing</v>
      </c>
    </row>
    <row r="15518" spans="1:7" ht="19" x14ac:dyDescent="0.25">
      <c r="A15518" s="7">
        <v>2015</v>
      </c>
      <c r="B15518" s="7" t="s">
        <v>1947</v>
      </c>
      <c r="C15518" s="7" t="s">
        <v>6</v>
      </c>
      <c r="D15518" s="24">
        <v>309060.23</v>
      </c>
      <c r="E15518">
        <f>INDEX('B. Store opening dates'!$B$5:$B$2448,MATCH('A. Sales by store'!B15518,'B. Store opening dates'!$A$5:$A$2448,0))</f>
        <v>2013</v>
      </c>
      <c r="F15518" t="str">
        <f t="shared" si="484"/>
        <v>Old</v>
      </c>
      <c r="G15518" t="str">
        <f t="shared" si="485"/>
        <v>Existing</v>
      </c>
    </row>
    <row r="15519" spans="1:7" ht="19" x14ac:dyDescent="0.25">
      <c r="A15519" s="7">
        <v>2014</v>
      </c>
      <c r="B15519" s="7" t="s">
        <v>1947</v>
      </c>
      <c r="C15519" s="7" t="s">
        <v>6</v>
      </c>
      <c r="D15519" s="24">
        <v>217742.93</v>
      </c>
      <c r="E15519">
        <f>INDEX('B. Store opening dates'!$B$5:$B$2448,MATCH('A. Sales by store'!B15519,'B. Store opening dates'!$A$5:$A$2448,0))</f>
        <v>2013</v>
      </c>
      <c r="F15519" t="str">
        <f t="shared" si="484"/>
        <v>Old</v>
      </c>
      <c r="G15519" t="str">
        <f t="shared" si="485"/>
        <v>Existing</v>
      </c>
    </row>
    <row r="15520" spans="1:7" ht="19" x14ac:dyDescent="0.25">
      <c r="A15520" s="7">
        <v>2015</v>
      </c>
      <c r="B15520" s="7" t="s">
        <v>1947</v>
      </c>
      <c r="C15520" s="7" t="s">
        <v>7</v>
      </c>
      <c r="D15520" s="24">
        <v>189839.24</v>
      </c>
      <c r="E15520">
        <f>INDEX('B. Store opening dates'!$B$5:$B$2448,MATCH('A. Sales by store'!B15520,'B. Store opening dates'!$A$5:$A$2448,0))</f>
        <v>2013</v>
      </c>
      <c r="F15520" t="str">
        <f t="shared" si="484"/>
        <v>Old</v>
      </c>
      <c r="G15520" t="str">
        <f t="shared" si="485"/>
        <v>Existing</v>
      </c>
    </row>
    <row r="15521" spans="1:7" ht="19" x14ac:dyDescent="0.25">
      <c r="A15521" s="7">
        <v>2014</v>
      </c>
      <c r="B15521" s="7" t="s">
        <v>1947</v>
      </c>
      <c r="C15521" s="7" t="s">
        <v>7</v>
      </c>
      <c r="D15521" s="24">
        <v>201082.96</v>
      </c>
      <c r="E15521">
        <f>INDEX('B. Store opening dates'!$B$5:$B$2448,MATCH('A. Sales by store'!B15521,'B. Store opening dates'!$A$5:$A$2448,0))</f>
        <v>2013</v>
      </c>
      <c r="F15521" t="str">
        <f t="shared" si="484"/>
        <v>Old</v>
      </c>
      <c r="G15521" t="str">
        <f t="shared" si="485"/>
        <v>Existing</v>
      </c>
    </row>
    <row r="15522" spans="1:7" ht="19" x14ac:dyDescent="0.25">
      <c r="A15522" s="7">
        <v>2015</v>
      </c>
      <c r="B15522" s="7" t="s">
        <v>1947</v>
      </c>
      <c r="C15522" s="7" t="s">
        <v>8</v>
      </c>
      <c r="D15522" s="24">
        <v>468389.99</v>
      </c>
      <c r="E15522">
        <f>INDEX('B. Store opening dates'!$B$5:$B$2448,MATCH('A. Sales by store'!B15522,'B. Store opening dates'!$A$5:$A$2448,0))</f>
        <v>2013</v>
      </c>
      <c r="F15522" t="str">
        <f t="shared" si="484"/>
        <v>Old</v>
      </c>
      <c r="G15522" t="str">
        <f t="shared" si="485"/>
        <v>Existing</v>
      </c>
    </row>
    <row r="15523" spans="1:7" ht="19" x14ac:dyDescent="0.25">
      <c r="A15523" s="7">
        <v>2014</v>
      </c>
      <c r="B15523" s="7" t="s">
        <v>1947</v>
      </c>
      <c r="C15523" s="7" t="s">
        <v>8</v>
      </c>
      <c r="D15523" s="24">
        <v>486934.33</v>
      </c>
      <c r="E15523">
        <f>INDEX('B. Store opening dates'!$B$5:$B$2448,MATCH('A. Sales by store'!B15523,'B. Store opening dates'!$A$5:$A$2448,0))</f>
        <v>2013</v>
      </c>
      <c r="F15523" t="str">
        <f t="shared" si="484"/>
        <v>Old</v>
      </c>
      <c r="G15523" t="str">
        <f t="shared" si="485"/>
        <v>Existing</v>
      </c>
    </row>
    <row r="15524" spans="1:7" ht="19" x14ac:dyDescent="0.25">
      <c r="A15524" s="7">
        <v>2015</v>
      </c>
      <c r="B15524" s="7" t="s">
        <v>1948</v>
      </c>
      <c r="C15524" s="7" t="s">
        <v>5</v>
      </c>
      <c r="D15524" s="24">
        <v>817353.26</v>
      </c>
      <c r="E15524">
        <f>INDEX('B. Store opening dates'!$B$5:$B$2448,MATCH('A. Sales by store'!B15524,'B. Store opening dates'!$A$5:$A$2448,0))</f>
        <v>2013</v>
      </c>
      <c r="F15524" t="str">
        <f t="shared" si="484"/>
        <v>Old</v>
      </c>
      <c r="G15524" t="str">
        <f t="shared" si="485"/>
        <v>Existing</v>
      </c>
    </row>
    <row r="15525" spans="1:7" ht="19" x14ac:dyDescent="0.25">
      <c r="A15525" s="7">
        <v>2014</v>
      </c>
      <c r="B15525" s="7" t="s">
        <v>1948</v>
      </c>
      <c r="C15525" s="7" t="s">
        <v>5</v>
      </c>
      <c r="D15525" s="24">
        <v>890282.42</v>
      </c>
      <c r="E15525">
        <f>INDEX('B. Store opening dates'!$B$5:$B$2448,MATCH('A. Sales by store'!B15525,'B. Store opening dates'!$A$5:$A$2448,0))</f>
        <v>2013</v>
      </c>
      <c r="F15525" t="str">
        <f t="shared" si="484"/>
        <v>Old</v>
      </c>
      <c r="G15525" t="str">
        <f t="shared" si="485"/>
        <v>Existing</v>
      </c>
    </row>
    <row r="15526" spans="1:7" ht="19" x14ac:dyDescent="0.25">
      <c r="A15526" s="7">
        <v>2015</v>
      </c>
      <c r="B15526" s="7" t="s">
        <v>1948</v>
      </c>
      <c r="C15526" s="7" t="s">
        <v>6</v>
      </c>
      <c r="D15526" s="24">
        <v>346667.1</v>
      </c>
      <c r="E15526">
        <f>INDEX('B. Store opening dates'!$B$5:$B$2448,MATCH('A. Sales by store'!B15526,'B. Store opening dates'!$A$5:$A$2448,0))</f>
        <v>2013</v>
      </c>
      <c r="F15526" t="str">
        <f t="shared" si="484"/>
        <v>Old</v>
      </c>
      <c r="G15526" t="str">
        <f t="shared" si="485"/>
        <v>Existing</v>
      </c>
    </row>
    <row r="15527" spans="1:7" ht="19" x14ac:dyDescent="0.25">
      <c r="A15527" s="7">
        <v>2014</v>
      </c>
      <c r="B15527" s="7" t="s">
        <v>1948</v>
      </c>
      <c r="C15527" s="7" t="s">
        <v>6</v>
      </c>
      <c r="D15527" s="24">
        <v>240443.96</v>
      </c>
      <c r="E15527">
        <f>INDEX('B. Store opening dates'!$B$5:$B$2448,MATCH('A. Sales by store'!B15527,'B. Store opening dates'!$A$5:$A$2448,0))</f>
        <v>2013</v>
      </c>
      <c r="F15527" t="str">
        <f t="shared" si="484"/>
        <v>Old</v>
      </c>
      <c r="G15527" t="str">
        <f t="shared" si="485"/>
        <v>Existing</v>
      </c>
    </row>
    <row r="15528" spans="1:7" ht="19" x14ac:dyDescent="0.25">
      <c r="A15528" s="7">
        <v>2015</v>
      </c>
      <c r="B15528" s="7" t="s">
        <v>1948</v>
      </c>
      <c r="C15528" s="7" t="s">
        <v>7</v>
      </c>
      <c r="D15528" s="24">
        <v>143402.45000000001</v>
      </c>
      <c r="E15528">
        <f>INDEX('B. Store opening dates'!$B$5:$B$2448,MATCH('A. Sales by store'!B15528,'B. Store opening dates'!$A$5:$A$2448,0))</f>
        <v>2013</v>
      </c>
      <c r="F15528" t="str">
        <f t="shared" si="484"/>
        <v>Old</v>
      </c>
      <c r="G15528" t="str">
        <f t="shared" si="485"/>
        <v>Existing</v>
      </c>
    </row>
    <row r="15529" spans="1:7" ht="19" x14ac:dyDescent="0.25">
      <c r="A15529" s="7">
        <v>2014</v>
      </c>
      <c r="B15529" s="7" t="s">
        <v>1948</v>
      </c>
      <c r="C15529" s="7" t="s">
        <v>7</v>
      </c>
      <c r="D15529" s="24">
        <v>152365.96</v>
      </c>
      <c r="E15529">
        <f>INDEX('B. Store opening dates'!$B$5:$B$2448,MATCH('A. Sales by store'!B15529,'B. Store opening dates'!$A$5:$A$2448,0))</f>
        <v>2013</v>
      </c>
      <c r="F15529" t="str">
        <f t="shared" si="484"/>
        <v>Old</v>
      </c>
      <c r="G15529" t="str">
        <f t="shared" si="485"/>
        <v>Existing</v>
      </c>
    </row>
    <row r="15530" spans="1:7" ht="19" x14ac:dyDescent="0.25">
      <c r="A15530" s="7">
        <v>2015</v>
      </c>
      <c r="B15530" s="7" t="s">
        <v>1948</v>
      </c>
      <c r="C15530" s="7" t="s">
        <v>8</v>
      </c>
      <c r="D15530" s="24">
        <v>620170.06999999995</v>
      </c>
      <c r="E15530">
        <f>INDEX('B. Store opening dates'!$B$5:$B$2448,MATCH('A. Sales by store'!B15530,'B. Store opening dates'!$A$5:$A$2448,0))</f>
        <v>2013</v>
      </c>
      <c r="F15530" t="str">
        <f t="shared" si="484"/>
        <v>Old</v>
      </c>
      <c r="G15530" t="str">
        <f t="shared" si="485"/>
        <v>Existing</v>
      </c>
    </row>
    <row r="15531" spans="1:7" ht="19" x14ac:dyDescent="0.25">
      <c r="A15531" s="7">
        <v>2014</v>
      </c>
      <c r="B15531" s="7" t="s">
        <v>1948</v>
      </c>
      <c r="C15531" s="7" t="s">
        <v>8</v>
      </c>
      <c r="D15531" s="24">
        <v>647633.68999999994</v>
      </c>
      <c r="E15531">
        <f>INDEX('B. Store opening dates'!$B$5:$B$2448,MATCH('A. Sales by store'!B15531,'B. Store opening dates'!$A$5:$A$2448,0))</f>
        <v>2013</v>
      </c>
      <c r="F15531" t="str">
        <f t="shared" si="484"/>
        <v>Old</v>
      </c>
      <c r="G15531" t="str">
        <f t="shared" si="485"/>
        <v>Existing</v>
      </c>
    </row>
    <row r="15532" spans="1:7" ht="19" x14ac:dyDescent="0.25">
      <c r="A15532" s="7">
        <v>2015</v>
      </c>
      <c r="B15532" s="7" t="s">
        <v>1949</v>
      </c>
      <c r="C15532" s="7" t="s">
        <v>5</v>
      </c>
      <c r="D15532" s="24">
        <v>912289.55</v>
      </c>
      <c r="E15532">
        <f>INDEX('B. Store opening dates'!$B$5:$B$2448,MATCH('A. Sales by store'!B15532,'B. Store opening dates'!$A$5:$A$2448,0))</f>
        <v>2013</v>
      </c>
      <c r="F15532" t="str">
        <f t="shared" si="484"/>
        <v>Old</v>
      </c>
      <c r="G15532" t="str">
        <f t="shared" si="485"/>
        <v>Existing</v>
      </c>
    </row>
    <row r="15533" spans="1:7" ht="19" x14ac:dyDescent="0.25">
      <c r="A15533" s="7">
        <v>2014</v>
      </c>
      <c r="B15533" s="7" t="s">
        <v>1949</v>
      </c>
      <c r="C15533" s="7" t="s">
        <v>5</v>
      </c>
      <c r="D15533" s="24">
        <v>1006286.44</v>
      </c>
      <c r="E15533">
        <f>INDEX('B. Store opening dates'!$B$5:$B$2448,MATCH('A. Sales by store'!B15533,'B. Store opening dates'!$A$5:$A$2448,0))</f>
        <v>2013</v>
      </c>
      <c r="F15533" t="str">
        <f t="shared" si="484"/>
        <v>Old</v>
      </c>
      <c r="G15533" t="str">
        <f t="shared" si="485"/>
        <v>Existing</v>
      </c>
    </row>
    <row r="15534" spans="1:7" ht="19" x14ac:dyDescent="0.25">
      <c r="A15534" s="7">
        <v>2015</v>
      </c>
      <c r="B15534" s="7" t="s">
        <v>1949</v>
      </c>
      <c r="C15534" s="7" t="s">
        <v>6</v>
      </c>
      <c r="D15534" s="24">
        <v>357764.43</v>
      </c>
      <c r="E15534">
        <f>INDEX('B. Store opening dates'!$B$5:$B$2448,MATCH('A. Sales by store'!B15534,'B. Store opening dates'!$A$5:$A$2448,0))</f>
        <v>2013</v>
      </c>
      <c r="F15534" t="str">
        <f t="shared" si="484"/>
        <v>Old</v>
      </c>
      <c r="G15534" t="str">
        <f t="shared" si="485"/>
        <v>Existing</v>
      </c>
    </row>
    <row r="15535" spans="1:7" ht="19" x14ac:dyDescent="0.25">
      <c r="A15535" s="7">
        <v>2014</v>
      </c>
      <c r="B15535" s="7" t="s">
        <v>1949</v>
      </c>
      <c r="C15535" s="7" t="s">
        <v>6</v>
      </c>
      <c r="D15535" s="24">
        <v>252571.53</v>
      </c>
      <c r="E15535">
        <f>INDEX('B. Store opening dates'!$B$5:$B$2448,MATCH('A. Sales by store'!B15535,'B. Store opening dates'!$A$5:$A$2448,0))</f>
        <v>2013</v>
      </c>
      <c r="F15535" t="str">
        <f t="shared" si="484"/>
        <v>Old</v>
      </c>
      <c r="G15535" t="str">
        <f t="shared" si="485"/>
        <v>Existing</v>
      </c>
    </row>
    <row r="15536" spans="1:7" ht="19" x14ac:dyDescent="0.25">
      <c r="A15536" s="7">
        <v>2015</v>
      </c>
      <c r="B15536" s="7" t="s">
        <v>1949</v>
      </c>
      <c r="C15536" s="7" t="s">
        <v>7</v>
      </c>
      <c r="D15536" s="24">
        <v>234559.76</v>
      </c>
      <c r="E15536">
        <f>INDEX('B. Store opening dates'!$B$5:$B$2448,MATCH('A. Sales by store'!B15536,'B. Store opening dates'!$A$5:$A$2448,0))</f>
        <v>2013</v>
      </c>
      <c r="F15536" t="str">
        <f t="shared" si="484"/>
        <v>Old</v>
      </c>
      <c r="G15536" t="str">
        <f t="shared" si="485"/>
        <v>Existing</v>
      </c>
    </row>
    <row r="15537" spans="1:7" ht="19" x14ac:dyDescent="0.25">
      <c r="A15537" s="7">
        <v>2014</v>
      </c>
      <c r="B15537" s="7" t="s">
        <v>1949</v>
      </c>
      <c r="C15537" s="7" t="s">
        <v>7</v>
      </c>
      <c r="D15537" s="24">
        <v>246989.53</v>
      </c>
      <c r="E15537">
        <f>INDEX('B. Store opening dates'!$B$5:$B$2448,MATCH('A. Sales by store'!B15537,'B. Store opening dates'!$A$5:$A$2448,0))</f>
        <v>2013</v>
      </c>
      <c r="F15537" t="str">
        <f t="shared" si="484"/>
        <v>Old</v>
      </c>
      <c r="G15537" t="str">
        <f t="shared" si="485"/>
        <v>Existing</v>
      </c>
    </row>
    <row r="15538" spans="1:7" ht="19" x14ac:dyDescent="0.25">
      <c r="A15538" s="7">
        <v>2015</v>
      </c>
      <c r="B15538" s="7" t="s">
        <v>1949</v>
      </c>
      <c r="C15538" s="7" t="s">
        <v>8</v>
      </c>
      <c r="D15538" s="24">
        <v>574595.36</v>
      </c>
      <c r="E15538">
        <f>INDEX('B. Store opening dates'!$B$5:$B$2448,MATCH('A. Sales by store'!B15538,'B. Store opening dates'!$A$5:$A$2448,0))</f>
        <v>2013</v>
      </c>
      <c r="F15538" t="str">
        <f t="shared" si="484"/>
        <v>Old</v>
      </c>
      <c r="G15538" t="str">
        <f t="shared" si="485"/>
        <v>Existing</v>
      </c>
    </row>
    <row r="15539" spans="1:7" ht="19" x14ac:dyDescent="0.25">
      <c r="A15539" s="7">
        <v>2014</v>
      </c>
      <c r="B15539" s="7" t="s">
        <v>1949</v>
      </c>
      <c r="C15539" s="7" t="s">
        <v>8</v>
      </c>
      <c r="D15539" s="24">
        <v>592938.01</v>
      </c>
      <c r="E15539">
        <f>INDEX('B. Store opening dates'!$B$5:$B$2448,MATCH('A. Sales by store'!B15539,'B. Store opening dates'!$A$5:$A$2448,0))</f>
        <v>2013</v>
      </c>
      <c r="F15539" t="str">
        <f t="shared" si="484"/>
        <v>Old</v>
      </c>
      <c r="G15539" t="str">
        <f t="shared" si="485"/>
        <v>Existing</v>
      </c>
    </row>
    <row r="15540" spans="1:7" ht="19" x14ac:dyDescent="0.25">
      <c r="A15540" s="7">
        <v>2015</v>
      </c>
      <c r="B15540" s="7" t="s">
        <v>1950</v>
      </c>
      <c r="C15540" s="7" t="s">
        <v>5</v>
      </c>
      <c r="D15540" s="24">
        <v>778675.28</v>
      </c>
      <c r="E15540">
        <f>INDEX('B. Store opening dates'!$B$5:$B$2448,MATCH('A. Sales by store'!B15540,'B. Store opening dates'!$A$5:$A$2448,0))</f>
        <v>2013</v>
      </c>
      <c r="F15540" t="str">
        <f t="shared" si="484"/>
        <v>Old</v>
      </c>
      <c r="G15540" t="str">
        <f t="shared" si="485"/>
        <v>Existing</v>
      </c>
    </row>
    <row r="15541" spans="1:7" ht="19" x14ac:dyDescent="0.25">
      <c r="A15541" s="7">
        <v>2014</v>
      </c>
      <c r="B15541" s="7" t="s">
        <v>1950</v>
      </c>
      <c r="C15541" s="7" t="s">
        <v>5</v>
      </c>
      <c r="D15541" s="24">
        <v>862535.81</v>
      </c>
      <c r="E15541">
        <f>INDEX('B. Store opening dates'!$B$5:$B$2448,MATCH('A. Sales by store'!B15541,'B. Store opening dates'!$A$5:$A$2448,0))</f>
        <v>2013</v>
      </c>
      <c r="F15541" t="str">
        <f t="shared" si="484"/>
        <v>Old</v>
      </c>
      <c r="G15541" t="str">
        <f t="shared" si="485"/>
        <v>Existing</v>
      </c>
    </row>
    <row r="15542" spans="1:7" ht="19" x14ac:dyDescent="0.25">
      <c r="A15542" s="7">
        <v>2015</v>
      </c>
      <c r="B15542" s="7" t="s">
        <v>1950</v>
      </c>
      <c r="C15542" s="7" t="s">
        <v>6</v>
      </c>
      <c r="D15542" s="24">
        <v>272410.73</v>
      </c>
      <c r="E15542">
        <f>INDEX('B. Store opening dates'!$B$5:$B$2448,MATCH('A. Sales by store'!B15542,'B. Store opening dates'!$A$5:$A$2448,0))</f>
        <v>2013</v>
      </c>
      <c r="F15542" t="str">
        <f t="shared" si="484"/>
        <v>Old</v>
      </c>
      <c r="G15542" t="str">
        <f t="shared" si="485"/>
        <v>Existing</v>
      </c>
    </row>
    <row r="15543" spans="1:7" ht="19" x14ac:dyDescent="0.25">
      <c r="A15543" s="7">
        <v>2014</v>
      </c>
      <c r="B15543" s="7" t="s">
        <v>1950</v>
      </c>
      <c r="C15543" s="7" t="s">
        <v>6</v>
      </c>
      <c r="D15543" s="24">
        <v>198609.73</v>
      </c>
      <c r="E15543">
        <f>INDEX('B. Store opening dates'!$B$5:$B$2448,MATCH('A. Sales by store'!B15543,'B. Store opening dates'!$A$5:$A$2448,0))</f>
        <v>2013</v>
      </c>
      <c r="F15543" t="str">
        <f t="shared" si="484"/>
        <v>Old</v>
      </c>
      <c r="G15543" t="str">
        <f t="shared" si="485"/>
        <v>Existing</v>
      </c>
    </row>
    <row r="15544" spans="1:7" ht="19" x14ac:dyDescent="0.25">
      <c r="A15544" s="7">
        <v>2015</v>
      </c>
      <c r="B15544" s="7" t="s">
        <v>1950</v>
      </c>
      <c r="C15544" s="7" t="s">
        <v>7</v>
      </c>
      <c r="D15544" s="24">
        <v>236472.64</v>
      </c>
      <c r="E15544">
        <f>INDEX('B. Store opening dates'!$B$5:$B$2448,MATCH('A. Sales by store'!B15544,'B. Store opening dates'!$A$5:$A$2448,0))</f>
        <v>2013</v>
      </c>
      <c r="F15544" t="str">
        <f t="shared" si="484"/>
        <v>Old</v>
      </c>
      <c r="G15544" t="str">
        <f t="shared" si="485"/>
        <v>Existing</v>
      </c>
    </row>
    <row r="15545" spans="1:7" ht="19" x14ac:dyDescent="0.25">
      <c r="A15545" s="7">
        <v>2014</v>
      </c>
      <c r="B15545" s="7" t="s">
        <v>1950</v>
      </c>
      <c r="C15545" s="7" t="s">
        <v>7</v>
      </c>
      <c r="D15545" s="24">
        <v>250472.73</v>
      </c>
      <c r="E15545">
        <f>INDEX('B. Store opening dates'!$B$5:$B$2448,MATCH('A. Sales by store'!B15545,'B. Store opening dates'!$A$5:$A$2448,0))</f>
        <v>2013</v>
      </c>
      <c r="F15545" t="str">
        <f t="shared" si="484"/>
        <v>Old</v>
      </c>
      <c r="G15545" t="str">
        <f t="shared" si="485"/>
        <v>Existing</v>
      </c>
    </row>
    <row r="15546" spans="1:7" ht="19" x14ac:dyDescent="0.25">
      <c r="A15546" s="7">
        <v>2015</v>
      </c>
      <c r="B15546" s="7" t="s">
        <v>1950</v>
      </c>
      <c r="C15546" s="7" t="s">
        <v>8</v>
      </c>
      <c r="D15546" s="24">
        <v>727104.84</v>
      </c>
      <c r="E15546">
        <f>INDEX('B. Store opening dates'!$B$5:$B$2448,MATCH('A. Sales by store'!B15546,'B. Store opening dates'!$A$5:$A$2448,0))</f>
        <v>2013</v>
      </c>
      <c r="F15546" t="str">
        <f t="shared" si="484"/>
        <v>Old</v>
      </c>
      <c r="G15546" t="str">
        <f t="shared" si="485"/>
        <v>Existing</v>
      </c>
    </row>
    <row r="15547" spans="1:7" ht="19" x14ac:dyDescent="0.25">
      <c r="A15547" s="7">
        <v>2014</v>
      </c>
      <c r="B15547" s="7" t="s">
        <v>1950</v>
      </c>
      <c r="C15547" s="7" t="s">
        <v>8</v>
      </c>
      <c r="D15547" s="24">
        <v>763519.14</v>
      </c>
      <c r="E15547">
        <f>INDEX('B. Store opening dates'!$B$5:$B$2448,MATCH('A. Sales by store'!B15547,'B. Store opening dates'!$A$5:$A$2448,0))</f>
        <v>2013</v>
      </c>
      <c r="F15547" t="str">
        <f t="shared" si="484"/>
        <v>Old</v>
      </c>
      <c r="G15547" t="str">
        <f t="shared" si="485"/>
        <v>Existing</v>
      </c>
    </row>
    <row r="15548" spans="1:7" ht="19" x14ac:dyDescent="0.25">
      <c r="A15548" s="7">
        <v>2015</v>
      </c>
      <c r="B15548" s="7" t="s">
        <v>1951</v>
      </c>
      <c r="C15548" s="7" t="s">
        <v>5</v>
      </c>
      <c r="D15548" s="24">
        <v>697617.97</v>
      </c>
      <c r="E15548">
        <f>INDEX('B. Store opening dates'!$B$5:$B$2448,MATCH('A. Sales by store'!B15548,'B. Store opening dates'!$A$5:$A$2448,0))</f>
        <v>2013</v>
      </c>
      <c r="F15548" t="str">
        <f t="shared" si="484"/>
        <v>Old</v>
      </c>
      <c r="G15548" t="str">
        <f t="shared" si="485"/>
        <v>Existing</v>
      </c>
    </row>
    <row r="15549" spans="1:7" ht="19" x14ac:dyDescent="0.25">
      <c r="A15549" s="7">
        <v>2014</v>
      </c>
      <c r="B15549" s="7" t="s">
        <v>1951</v>
      </c>
      <c r="C15549" s="7" t="s">
        <v>5</v>
      </c>
      <c r="D15549" s="24">
        <v>767085.78</v>
      </c>
      <c r="E15549">
        <f>INDEX('B. Store opening dates'!$B$5:$B$2448,MATCH('A. Sales by store'!B15549,'B. Store opening dates'!$A$5:$A$2448,0))</f>
        <v>2013</v>
      </c>
      <c r="F15549" t="str">
        <f t="shared" si="484"/>
        <v>Old</v>
      </c>
      <c r="G15549" t="str">
        <f t="shared" si="485"/>
        <v>Existing</v>
      </c>
    </row>
    <row r="15550" spans="1:7" ht="19" x14ac:dyDescent="0.25">
      <c r="A15550" s="7">
        <v>2015</v>
      </c>
      <c r="B15550" s="7" t="s">
        <v>1951</v>
      </c>
      <c r="C15550" s="7" t="s">
        <v>6</v>
      </c>
      <c r="D15550" s="24">
        <v>244052.69</v>
      </c>
      <c r="E15550">
        <f>INDEX('B. Store opening dates'!$B$5:$B$2448,MATCH('A. Sales by store'!B15550,'B. Store opening dates'!$A$5:$A$2448,0))</f>
        <v>2013</v>
      </c>
      <c r="F15550" t="str">
        <f t="shared" si="484"/>
        <v>Old</v>
      </c>
      <c r="G15550" t="str">
        <f t="shared" si="485"/>
        <v>Existing</v>
      </c>
    </row>
    <row r="15551" spans="1:7" ht="19" x14ac:dyDescent="0.25">
      <c r="A15551" s="7">
        <v>2014</v>
      </c>
      <c r="B15551" s="7" t="s">
        <v>1951</v>
      </c>
      <c r="C15551" s="7" t="s">
        <v>6</v>
      </c>
      <c r="D15551" s="24">
        <v>174891.77</v>
      </c>
      <c r="E15551">
        <f>INDEX('B. Store opening dates'!$B$5:$B$2448,MATCH('A. Sales by store'!B15551,'B. Store opening dates'!$A$5:$A$2448,0))</f>
        <v>2013</v>
      </c>
      <c r="F15551" t="str">
        <f t="shared" si="484"/>
        <v>Old</v>
      </c>
      <c r="G15551" t="str">
        <f t="shared" si="485"/>
        <v>Existing</v>
      </c>
    </row>
    <row r="15552" spans="1:7" ht="19" x14ac:dyDescent="0.25">
      <c r="A15552" s="7">
        <v>2015</v>
      </c>
      <c r="B15552" s="7" t="s">
        <v>1951</v>
      </c>
      <c r="C15552" s="7" t="s">
        <v>7</v>
      </c>
      <c r="D15552" s="24">
        <v>93110.02</v>
      </c>
      <c r="E15552">
        <f>INDEX('B. Store opening dates'!$B$5:$B$2448,MATCH('A. Sales by store'!B15552,'B. Store opening dates'!$A$5:$A$2448,0))</f>
        <v>2013</v>
      </c>
      <c r="F15552" t="str">
        <f t="shared" si="484"/>
        <v>Old</v>
      </c>
      <c r="G15552" t="str">
        <f t="shared" si="485"/>
        <v>Existing</v>
      </c>
    </row>
    <row r="15553" spans="1:7" ht="19" x14ac:dyDescent="0.25">
      <c r="A15553" s="7">
        <v>2014</v>
      </c>
      <c r="B15553" s="7" t="s">
        <v>1951</v>
      </c>
      <c r="C15553" s="7" t="s">
        <v>7</v>
      </c>
      <c r="D15553" s="24">
        <v>98679.6</v>
      </c>
      <c r="E15553">
        <f>INDEX('B. Store opening dates'!$B$5:$B$2448,MATCH('A. Sales by store'!B15553,'B. Store opening dates'!$A$5:$A$2448,0))</f>
        <v>2013</v>
      </c>
      <c r="F15553" t="str">
        <f t="shared" si="484"/>
        <v>Old</v>
      </c>
      <c r="G15553" t="str">
        <f t="shared" si="485"/>
        <v>Existing</v>
      </c>
    </row>
    <row r="15554" spans="1:7" ht="19" x14ac:dyDescent="0.25">
      <c r="A15554" s="7">
        <v>2015</v>
      </c>
      <c r="B15554" s="7" t="s">
        <v>1951</v>
      </c>
      <c r="C15554" s="7" t="s">
        <v>8</v>
      </c>
      <c r="D15554" s="24">
        <v>780090.25</v>
      </c>
      <c r="E15554">
        <f>INDEX('B. Store opening dates'!$B$5:$B$2448,MATCH('A. Sales by store'!B15554,'B. Store opening dates'!$A$5:$A$2448,0))</f>
        <v>2013</v>
      </c>
      <c r="F15554" t="str">
        <f t="shared" si="484"/>
        <v>Old</v>
      </c>
      <c r="G15554" t="str">
        <f t="shared" si="485"/>
        <v>Existing</v>
      </c>
    </row>
    <row r="15555" spans="1:7" ht="19" x14ac:dyDescent="0.25">
      <c r="A15555" s="7">
        <v>2014</v>
      </c>
      <c r="B15555" s="7" t="s">
        <v>1951</v>
      </c>
      <c r="C15555" s="7" t="s">
        <v>8</v>
      </c>
      <c r="D15555" s="24">
        <v>808394.07</v>
      </c>
      <c r="E15555">
        <f>INDEX('B. Store opening dates'!$B$5:$B$2448,MATCH('A. Sales by store'!B15555,'B. Store opening dates'!$A$5:$A$2448,0))</f>
        <v>2013</v>
      </c>
      <c r="F15555" t="str">
        <f t="shared" si="484"/>
        <v>Old</v>
      </c>
      <c r="G15555" t="str">
        <f t="shared" si="485"/>
        <v>Existing</v>
      </c>
    </row>
    <row r="15556" spans="1:7" ht="19" x14ac:dyDescent="0.25">
      <c r="A15556" s="7">
        <v>2015</v>
      </c>
      <c r="B15556" s="7" t="s">
        <v>1952</v>
      </c>
      <c r="C15556" s="7" t="s">
        <v>5</v>
      </c>
      <c r="D15556" s="24">
        <v>830733.75</v>
      </c>
      <c r="E15556">
        <f>INDEX('B. Store opening dates'!$B$5:$B$2448,MATCH('A. Sales by store'!B15556,'B. Store opening dates'!$A$5:$A$2448,0))</f>
        <v>2013</v>
      </c>
      <c r="F15556" t="str">
        <f t="shared" si="484"/>
        <v>Old</v>
      </c>
      <c r="G15556" t="str">
        <f t="shared" si="485"/>
        <v>Existing</v>
      </c>
    </row>
    <row r="15557" spans="1:7" ht="19" x14ac:dyDescent="0.25">
      <c r="A15557" s="7">
        <v>2014</v>
      </c>
      <c r="B15557" s="7" t="s">
        <v>1952</v>
      </c>
      <c r="C15557" s="7" t="s">
        <v>5</v>
      </c>
      <c r="D15557" s="24">
        <v>910668.87</v>
      </c>
      <c r="E15557">
        <f>INDEX('B. Store opening dates'!$B$5:$B$2448,MATCH('A. Sales by store'!B15557,'B. Store opening dates'!$A$5:$A$2448,0))</f>
        <v>2013</v>
      </c>
      <c r="F15557" t="str">
        <f t="shared" ref="F15557:F15620" si="486">IF(A15557 = 2015, IF(E15557&lt; 2015, "Old","New"),IF(E15557 &lt; 2014, "Old","New"))</f>
        <v>Old</v>
      </c>
      <c r="G15557" t="str">
        <f t="shared" ref="G15557:G15620" si="487">IF(A15557 = 2015, IF(E15557&lt; 2015, "Existing","New"),"Existing")</f>
        <v>Existing</v>
      </c>
    </row>
    <row r="15558" spans="1:7" ht="19" x14ac:dyDescent="0.25">
      <c r="A15558" s="7">
        <v>2015</v>
      </c>
      <c r="B15558" s="7" t="s">
        <v>1952</v>
      </c>
      <c r="C15558" s="7" t="s">
        <v>6</v>
      </c>
      <c r="D15558" s="24">
        <v>371400.62</v>
      </c>
      <c r="E15558">
        <f>INDEX('B. Store opening dates'!$B$5:$B$2448,MATCH('A. Sales by store'!B15558,'B. Store opening dates'!$A$5:$A$2448,0))</f>
        <v>2013</v>
      </c>
      <c r="F15558" t="str">
        <f t="shared" si="486"/>
        <v>Old</v>
      </c>
      <c r="G15558" t="str">
        <f t="shared" si="487"/>
        <v>Existing</v>
      </c>
    </row>
    <row r="15559" spans="1:7" ht="19" x14ac:dyDescent="0.25">
      <c r="A15559" s="7">
        <v>2014</v>
      </c>
      <c r="B15559" s="7" t="s">
        <v>1952</v>
      </c>
      <c r="C15559" s="7" t="s">
        <v>6</v>
      </c>
      <c r="D15559" s="24">
        <v>275264.77</v>
      </c>
      <c r="E15559">
        <f>INDEX('B. Store opening dates'!$B$5:$B$2448,MATCH('A. Sales by store'!B15559,'B. Store opening dates'!$A$5:$A$2448,0))</f>
        <v>2013</v>
      </c>
      <c r="F15559" t="str">
        <f t="shared" si="486"/>
        <v>Old</v>
      </c>
      <c r="G15559" t="str">
        <f t="shared" si="487"/>
        <v>Existing</v>
      </c>
    </row>
    <row r="15560" spans="1:7" ht="19" x14ac:dyDescent="0.25">
      <c r="A15560" s="7">
        <v>2015</v>
      </c>
      <c r="B15560" s="7" t="s">
        <v>1952</v>
      </c>
      <c r="C15560" s="7" t="s">
        <v>7</v>
      </c>
      <c r="D15560" s="24">
        <v>226041.47</v>
      </c>
      <c r="E15560">
        <f>INDEX('B. Store opening dates'!$B$5:$B$2448,MATCH('A. Sales by store'!B15560,'B. Store opening dates'!$A$5:$A$2448,0))</f>
        <v>2013</v>
      </c>
      <c r="F15560" t="str">
        <f t="shared" si="486"/>
        <v>Old</v>
      </c>
      <c r="G15560" t="str">
        <f t="shared" si="487"/>
        <v>Existing</v>
      </c>
    </row>
    <row r="15561" spans="1:7" ht="19" x14ac:dyDescent="0.25">
      <c r="A15561" s="7">
        <v>2014</v>
      </c>
      <c r="B15561" s="7" t="s">
        <v>1952</v>
      </c>
      <c r="C15561" s="7" t="s">
        <v>7</v>
      </c>
      <c r="D15561" s="24">
        <v>240280.43</v>
      </c>
      <c r="E15561">
        <f>INDEX('B. Store opening dates'!$B$5:$B$2448,MATCH('A. Sales by store'!B15561,'B. Store opening dates'!$A$5:$A$2448,0))</f>
        <v>2013</v>
      </c>
      <c r="F15561" t="str">
        <f t="shared" si="486"/>
        <v>Old</v>
      </c>
      <c r="G15561" t="str">
        <f t="shared" si="487"/>
        <v>Existing</v>
      </c>
    </row>
    <row r="15562" spans="1:7" ht="19" x14ac:dyDescent="0.25">
      <c r="A15562" s="7">
        <v>2015</v>
      </c>
      <c r="B15562" s="7" t="s">
        <v>1952</v>
      </c>
      <c r="C15562" s="7" t="s">
        <v>8</v>
      </c>
      <c r="D15562" s="24">
        <v>429606.62</v>
      </c>
      <c r="E15562">
        <f>INDEX('B. Store opening dates'!$B$5:$B$2448,MATCH('A. Sales by store'!B15562,'B. Store opening dates'!$A$5:$A$2448,0))</f>
        <v>2013</v>
      </c>
      <c r="F15562" t="str">
        <f t="shared" si="486"/>
        <v>Old</v>
      </c>
      <c r="G15562" t="str">
        <f t="shared" si="487"/>
        <v>Existing</v>
      </c>
    </row>
    <row r="15563" spans="1:7" ht="19" x14ac:dyDescent="0.25">
      <c r="A15563" s="7">
        <v>2014</v>
      </c>
      <c r="B15563" s="7" t="s">
        <v>1952</v>
      </c>
      <c r="C15563" s="7" t="s">
        <v>8</v>
      </c>
      <c r="D15563" s="24">
        <v>448945.9</v>
      </c>
      <c r="E15563">
        <f>INDEX('B. Store opening dates'!$B$5:$B$2448,MATCH('A. Sales by store'!B15563,'B. Store opening dates'!$A$5:$A$2448,0))</f>
        <v>2013</v>
      </c>
      <c r="F15563" t="str">
        <f t="shared" si="486"/>
        <v>Old</v>
      </c>
      <c r="G15563" t="str">
        <f t="shared" si="487"/>
        <v>Existing</v>
      </c>
    </row>
    <row r="15564" spans="1:7" ht="19" x14ac:dyDescent="0.25">
      <c r="A15564" s="7">
        <v>2015</v>
      </c>
      <c r="B15564" s="7" t="s">
        <v>1953</v>
      </c>
      <c r="C15564" s="7" t="s">
        <v>5</v>
      </c>
      <c r="D15564" s="24">
        <v>831486.75</v>
      </c>
      <c r="E15564">
        <f>INDEX('B. Store opening dates'!$B$5:$B$2448,MATCH('A. Sales by store'!B15564,'B. Store opening dates'!$A$5:$A$2448,0))</f>
        <v>2013</v>
      </c>
      <c r="F15564" t="str">
        <f t="shared" si="486"/>
        <v>Old</v>
      </c>
      <c r="G15564" t="str">
        <f t="shared" si="487"/>
        <v>Existing</v>
      </c>
    </row>
    <row r="15565" spans="1:7" ht="19" x14ac:dyDescent="0.25">
      <c r="A15565" s="7">
        <v>2014</v>
      </c>
      <c r="B15565" s="7" t="s">
        <v>1953</v>
      </c>
      <c r="C15565" s="7" t="s">
        <v>5</v>
      </c>
      <c r="D15565" s="24">
        <v>910623.41</v>
      </c>
      <c r="E15565">
        <f>INDEX('B. Store opening dates'!$B$5:$B$2448,MATCH('A. Sales by store'!B15565,'B. Store opening dates'!$A$5:$A$2448,0))</f>
        <v>2013</v>
      </c>
      <c r="F15565" t="str">
        <f t="shared" si="486"/>
        <v>Old</v>
      </c>
      <c r="G15565" t="str">
        <f t="shared" si="487"/>
        <v>Existing</v>
      </c>
    </row>
    <row r="15566" spans="1:7" ht="19" x14ac:dyDescent="0.25">
      <c r="A15566" s="7">
        <v>2015</v>
      </c>
      <c r="B15566" s="7" t="s">
        <v>1953</v>
      </c>
      <c r="C15566" s="7" t="s">
        <v>6</v>
      </c>
      <c r="D15566" s="24">
        <v>355012.91</v>
      </c>
      <c r="E15566">
        <f>INDEX('B. Store opening dates'!$B$5:$B$2448,MATCH('A. Sales by store'!B15566,'B. Store opening dates'!$A$5:$A$2448,0))</f>
        <v>2013</v>
      </c>
      <c r="F15566" t="str">
        <f t="shared" si="486"/>
        <v>Old</v>
      </c>
      <c r="G15566" t="str">
        <f t="shared" si="487"/>
        <v>Existing</v>
      </c>
    </row>
    <row r="15567" spans="1:7" ht="19" x14ac:dyDescent="0.25">
      <c r="A15567" s="7">
        <v>2014</v>
      </c>
      <c r="B15567" s="7" t="s">
        <v>1953</v>
      </c>
      <c r="C15567" s="7" t="s">
        <v>6</v>
      </c>
      <c r="D15567" s="24">
        <v>253473</v>
      </c>
      <c r="E15567">
        <f>INDEX('B. Store opening dates'!$B$5:$B$2448,MATCH('A. Sales by store'!B15567,'B. Store opening dates'!$A$5:$A$2448,0))</f>
        <v>2013</v>
      </c>
      <c r="F15567" t="str">
        <f t="shared" si="486"/>
        <v>Old</v>
      </c>
      <c r="G15567" t="str">
        <f t="shared" si="487"/>
        <v>Existing</v>
      </c>
    </row>
    <row r="15568" spans="1:7" ht="19" x14ac:dyDescent="0.25">
      <c r="A15568" s="7">
        <v>2015</v>
      </c>
      <c r="B15568" s="7" t="s">
        <v>1953</v>
      </c>
      <c r="C15568" s="7" t="s">
        <v>7</v>
      </c>
      <c r="D15568" s="24">
        <v>177500.06</v>
      </c>
      <c r="E15568">
        <f>INDEX('B. Store opening dates'!$B$5:$B$2448,MATCH('A. Sales by store'!B15568,'B. Store opening dates'!$A$5:$A$2448,0))</f>
        <v>2013</v>
      </c>
      <c r="F15568" t="str">
        <f t="shared" si="486"/>
        <v>Old</v>
      </c>
      <c r="G15568" t="str">
        <f t="shared" si="487"/>
        <v>Existing</v>
      </c>
    </row>
    <row r="15569" spans="1:7" ht="19" x14ac:dyDescent="0.25">
      <c r="A15569" s="7">
        <v>2014</v>
      </c>
      <c r="B15569" s="7" t="s">
        <v>1953</v>
      </c>
      <c r="C15569" s="7" t="s">
        <v>7</v>
      </c>
      <c r="D15569" s="24">
        <v>188780.32</v>
      </c>
      <c r="E15569">
        <f>INDEX('B. Store opening dates'!$B$5:$B$2448,MATCH('A. Sales by store'!B15569,'B. Store opening dates'!$A$5:$A$2448,0))</f>
        <v>2013</v>
      </c>
      <c r="F15569" t="str">
        <f t="shared" si="486"/>
        <v>Old</v>
      </c>
      <c r="G15569" t="str">
        <f t="shared" si="487"/>
        <v>Existing</v>
      </c>
    </row>
    <row r="15570" spans="1:7" ht="19" x14ac:dyDescent="0.25">
      <c r="A15570" s="7">
        <v>2015</v>
      </c>
      <c r="B15570" s="7" t="s">
        <v>1953</v>
      </c>
      <c r="C15570" s="7" t="s">
        <v>8</v>
      </c>
      <c r="D15570" s="24">
        <v>589863.51</v>
      </c>
      <c r="E15570">
        <f>INDEX('B. Store opening dates'!$B$5:$B$2448,MATCH('A. Sales by store'!B15570,'B. Store opening dates'!$A$5:$A$2448,0))</f>
        <v>2013</v>
      </c>
      <c r="F15570" t="str">
        <f t="shared" si="486"/>
        <v>Old</v>
      </c>
      <c r="G15570" t="str">
        <f t="shared" si="487"/>
        <v>Existing</v>
      </c>
    </row>
    <row r="15571" spans="1:7" ht="19" x14ac:dyDescent="0.25">
      <c r="A15571" s="7">
        <v>2014</v>
      </c>
      <c r="B15571" s="7" t="s">
        <v>1953</v>
      </c>
      <c r="C15571" s="7" t="s">
        <v>8</v>
      </c>
      <c r="D15571" s="24">
        <v>617559.9</v>
      </c>
      <c r="E15571">
        <f>INDEX('B. Store opening dates'!$B$5:$B$2448,MATCH('A. Sales by store'!B15571,'B. Store opening dates'!$A$5:$A$2448,0))</f>
        <v>2013</v>
      </c>
      <c r="F15571" t="str">
        <f t="shared" si="486"/>
        <v>Old</v>
      </c>
      <c r="G15571" t="str">
        <f t="shared" si="487"/>
        <v>Existing</v>
      </c>
    </row>
    <row r="15572" spans="1:7" ht="19" x14ac:dyDescent="0.25">
      <c r="A15572" s="7">
        <v>2015</v>
      </c>
      <c r="B15572" s="7" t="s">
        <v>1954</v>
      </c>
      <c r="C15572" s="7" t="s">
        <v>5</v>
      </c>
      <c r="D15572" s="24">
        <v>804742.09</v>
      </c>
      <c r="E15572">
        <f>INDEX('B. Store opening dates'!$B$5:$B$2448,MATCH('A. Sales by store'!B15572,'B. Store opening dates'!$A$5:$A$2448,0))</f>
        <v>2013</v>
      </c>
      <c r="F15572" t="str">
        <f t="shared" si="486"/>
        <v>Old</v>
      </c>
      <c r="G15572" t="str">
        <f t="shared" si="487"/>
        <v>Existing</v>
      </c>
    </row>
    <row r="15573" spans="1:7" ht="19" x14ac:dyDescent="0.25">
      <c r="A15573" s="7">
        <v>2014</v>
      </c>
      <c r="B15573" s="7" t="s">
        <v>1954</v>
      </c>
      <c r="C15573" s="7" t="s">
        <v>5</v>
      </c>
      <c r="D15573" s="24">
        <v>878886.03</v>
      </c>
      <c r="E15573">
        <f>INDEX('B. Store opening dates'!$B$5:$B$2448,MATCH('A. Sales by store'!B15573,'B. Store opening dates'!$A$5:$A$2448,0))</f>
        <v>2013</v>
      </c>
      <c r="F15573" t="str">
        <f t="shared" si="486"/>
        <v>Old</v>
      </c>
      <c r="G15573" t="str">
        <f t="shared" si="487"/>
        <v>Existing</v>
      </c>
    </row>
    <row r="15574" spans="1:7" ht="19" x14ac:dyDescent="0.25">
      <c r="A15574" s="7">
        <v>2015</v>
      </c>
      <c r="B15574" s="7" t="s">
        <v>1954</v>
      </c>
      <c r="C15574" s="7" t="s">
        <v>6</v>
      </c>
      <c r="D15574" s="24">
        <v>525296.31999999995</v>
      </c>
      <c r="E15574">
        <f>INDEX('B. Store opening dates'!$B$5:$B$2448,MATCH('A. Sales by store'!B15574,'B. Store opening dates'!$A$5:$A$2448,0))</f>
        <v>2013</v>
      </c>
      <c r="F15574" t="str">
        <f t="shared" si="486"/>
        <v>Old</v>
      </c>
      <c r="G15574" t="str">
        <f t="shared" si="487"/>
        <v>Existing</v>
      </c>
    </row>
    <row r="15575" spans="1:7" ht="19" x14ac:dyDescent="0.25">
      <c r="A15575" s="7">
        <v>2014</v>
      </c>
      <c r="B15575" s="7" t="s">
        <v>1954</v>
      </c>
      <c r="C15575" s="7" t="s">
        <v>6</v>
      </c>
      <c r="D15575" s="24">
        <v>375087.61</v>
      </c>
      <c r="E15575">
        <f>INDEX('B. Store opening dates'!$B$5:$B$2448,MATCH('A. Sales by store'!B15575,'B. Store opening dates'!$A$5:$A$2448,0))</f>
        <v>2013</v>
      </c>
      <c r="F15575" t="str">
        <f t="shared" si="486"/>
        <v>Old</v>
      </c>
      <c r="G15575" t="str">
        <f t="shared" si="487"/>
        <v>Existing</v>
      </c>
    </row>
    <row r="15576" spans="1:7" ht="19" x14ac:dyDescent="0.25">
      <c r="A15576" s="7">
        <v>2015</v>
      </c>
      <c r="B15576" s="7" t="s">
        <v>1954</v>
      </c>
      <c r="C15576" s="7" t="s">
        <v>7</v>
      </c>
      <c r="D15576" s="24">
        <v>63086.81</v>
      </c>
      <c r="E15576">
        <f>INDEX('B. Store opening dates'!$B$5:$B$2448,MATCH('A. Sales by store'!B15576,'B. Store opening dates'!$A$5:$A$2448,0))</f>
        <v>2013</v>
      </c>
      <c r="F15576" t="str">
        <f t="shared" si="486"/>
        <v>Old</v>
      </c>
      <c r="G15576" t="str">
        <f t="shared" si="487"/>
        <v>Existing</v>
      </c>
    </row>
    <row r="15577" spans="1:7" ht="19" x14ac:dyDescent="0.25">
      <c r="A15577" s="7">
        <v>2014</v>
      </c>
      <c r="B15577" s="7" t="s">
        <v>1954</v>
      </c>
      <c r="C15577" s="7" t="s">
        <v>7</v>
      </c>
      <c r="D15577" s="24">
        <v>67094.179999999993</v>
      </c>
      <c r="E15577">
        <f>INDEX('B. Store opening dates'!$B$5:$B$2448,MATCH('A. Sales by store'!B15577,'B. Store opening dates'!$A$5:$A$2448,0))</f>
        <v>2013</v>
      </c>
      <c r="F15577" t="str">
        <f t="shared" si="486"/>
        <v>Old</v>
      </c>
      <c r="G15577" t="str">
        <f t="shared" si="487"/>
        <v>Existing</v>
      </c>
    </row>
    <row r="15578" spans="1:7" ht="19" x14ac:dyDescent="0.25">
      <c r="A15578" s="7">
        <v>2015</v>
      </c>
      <c r="B15578" s="7" t="s">
        <v>1954</v>
      </c>
      <c r="C15578" s="7" t="s">
        <v>8</v>
      </c>
      <c r="D15578" s="24">
        <v>477815.76</v>
      </c>
      <c r="E15578">
        <f>INDEX('B. Store opening dates'!$B$5:$B$2448,MATCH('A. Sales by store'!B15578,'B. Store opening dates'!$A$5:$A$2448,0))</f>
        <v>2013</v>
      </c>
      <c r="F15578" t="str">
        <f t="shared" si="486"/>
        <v>Old</v>
      </c>
      <c r="G15578" t="str">
        <f t="shared" si="487"/>
        <v>Existing</v>
      </c>
    </row>
    <row r="15579" spans="1:7" ht="19" x14ac:dyDescent="0.25">
      <c r="A15579" s="7">
        <v>2014</v>
      </c>
      <c r="B15579" s="7" t="s">
        <v>1954</v>
      </c>
      <c r="C15579" s="7" t="s">
        <v>8</v>
      </c>
      <c r="D15579" s="24">
        <v>496335.66</v>
      </c>
      <c r="E15579">
        <f>INDEX('B. Store opening dates'!$B$5:$B$2448,MATCH('A. Sales by store'!B15579,'B. Store opening dates'!$A$5:$A$2448,0))</f>
        <v>2013</v>
      </c>
      <c r="F15579" t="str">
        <f t="shared" si="486"/>
        <v>Old</v>
      </c>
      <c r="G15579" t="str">
        <f t="shared" si="487"/>
        <v>Existing</v>
      </c>
    </row>
    <row r="15580" spans="1:7" ht="19" x14ac:dyDescent="0.25">
      <c r="A15580" s="7">
        <v>2015</v>
      </c>
      <c r="B15580" s="7" t="s">
        <v>1955</v>
      </c>
      <c r="C15580" s="7" t="s">
        <v>5</v>
      </c>
      <c r="D15580" s="24">
        <v>799677.64</v>
      </c>
      <c r="E15580">
        <f>INDEX('B. Store opening dates'!$B$5:$B$2448,MATCH('A. Sales by store'!B15580,'B. Store opening dates'!$A$5:$A$2448,0))</f>
        <v>2013</v>
      </c>
      <c r="F15580" t="str">
        <f t="shared" si="486"/>
        <v>Old</v>
      </c>
      <c r="G15580" t="str">
        <f t="shared" si="487"/>
        <v>Existing</v>
      </c>
    </row>
    <row r="15581" spans="1:7" ht="19" x14ac:dyDescent="0.25">
      <c r="A15581" s="7">
        <v>2014</v>
      </c>
      <c r="B15581" s="7" t="s">
        <v>1955</v>
      </c>
      <c r="C15581" s="7" t="s">
        <v>5</v>
      </c>
      <c r="D15581" s="24">
        <v>870337.43</v>
      </c>
      <c r="E15581">
        <f>INDEX('B. Store opening dates'!$B$5:$B$2448,MATCH('A. Sales by store'!B15581,'B. Store opening dates'!$A$5:$A$2448,0))</f>
        <v>2013</v>
      </c>
      <c r="F15581" t="str">
        <f t="shared" si="486"/>
        <v>Old</v>
      </c>
      <c r="G15581" t="str">
        <f t="shared" si="487"/>
        <v>Existing</v>
      </c>
    </row>
    <row r="15582" spans="1:7" ht="19" x14ac:dyDescent="0.25">
      <c r="A15582" s="7">
        <v>2015</v>
      </c>
      <c r="B15582" s="7" t="s">
        <v>1955</v>
      </c>
      <c r="C15582" s="7" t="s">
        <v>6</v>
      </c>
      <c r="D15582" s="24">
        <v>252763.28</v>
      </c>
      <c r="E15582">
        <f>INDEX('B. Store opening dates'!$B$5:$B$2448,MATCH('A. Sales by store'!B15582,'B. Store opening dates'!$A$5:$A$2448,0))</f>
        <v>2013</v>
      </c>
      <c r="F15582" t="str">
        <f t="shared" si="486"/>
        <v>Old</v>
      </c>
      <c r="G15582" t="str">
        <f t="shared" si="487"/>
        <v>Existing</v>
      </c>
    </row>
    <row r="15583" spans="1:7" ht="19" x14ac:dyDescent="0.25">
      <c r="A15583" s="7">
        <v>2014</v>
      </c>
      <c r="B15583" s="7" t="s">
        <v>1955</v>
      </c>
      <c r="C15583" s="7" t="s">
        <v>6</v>
      </c>
      <c r="D15583" s="24">
        <v>175994.34</v>
      </c>
      <c r="E15583">
        <f>INDEX('B. Store opening dates'!$B$5:$B$2448,MATCH('A. Sales by store'!B15583,'B. Store opening dates'!$A$5:$A$2448,0))</f>
        <v>2013</v>
      </c>
      <c r="F15583" t="str">
        <f t="shared" si="486"/>
        <v>Old</v>
      </c>
      <c r="G15583" t="str">
        <f t="shared" si="487"/>
        <v>Existing</v>
      </c>
    </row>
    <row r="15584" spans="1:7" ht="19" x14ac:dyDescent="0.25">
      <c r="A15584" s="7">
        <v>2015</v>
      </c>
      <c r="B15584" s="7" t="s">
        <v>1955</v>
      </c>
      <c r="C15584" s="7" t="s">
        <v>7</v>
      </c>
      <c r="D15584" s="24">
        <v>211735.16</v>
      </c>
      <c r="E15584">
        <f>INDEX('B. Store opening dates'!$B$5:$B$2448,MATCH('A. Sales by store'!B15584,'B. Store opening dates'!$A$5:$A$2448,0))</f>
        <v>2013</v>
      </c>
      <c r="F15584" t="str">
        <f t="shared" si="486"/>
        <v>Old</v>
      </c>
      <c r="G15584" t="str">
        <f t="shared" si="487"/>
        <v>Existing</v>
      </c>
    </row>
    <row r="15585" spans="1:7" ht="19" x14ac:dyDescent="0.25">
      <c r="A15585" s="7">
        <v>2014</v>
      </c>
      <c r="B15585" s="7" t="s">
        <v>1955</v>
      </c>
      <c r="C15585" s="7" t="s">
        <v>7</v>
      </c>
      <c r="D15585" s="24">
        <v>225127.02</v>
      </c>
      <c r="E15585">
        <f>INDEX('B. Store opening dates'!$B$5:$B$2448,MATCH('A. Sales by store'!B15585,'B. Store opening dates'!$A$5:$A$2448,0))</f>
        <v>2013</v>
      </c>
      <c r="F15585" t="str">
        <f t="shared" si="486"/>
        <v>Old</v>
      </c>
      <c r="G15585" t="str">
        <f t="shared" si="487"/>
        <v>Existing</v>
      </c>
    </row>
    <row r="15586" spans="1:7" ht="19" x14ac:dyDescent="0.25">
      <c r="A15586" s="7">
        <v>2015</v>
      </c>
      <c r="B15586" s="7" t="s">
        <v>1955</v>
      </c>
      <c r="C15586" s="7" t="s">
        <v>8</v>
      </c>
      <c r="D15586" s="24">
        <v>689543.47</v>
      </c>
      <c r="E15586">
        <f>INDEX('B. Store opening dates'!$B$5:$B$2448,MATCH('A. Sales by store'!B15586,'B. Store opening dates'!$A$5:$A$2448,0))</f>
        <v>2013</v>
      </c>
      <c r="F15586" t="str">
        <f t="shared" si="486"/>
        <v>Old</v>
      </c>
      <c r="G15586" t="str">
        <f t="shared" si="487"/>
        <v>Existing</v>
      </c>
    </row>
    <row r="15587" spans="1:7" ht="19" x14ac:dyDescent="0.25">
      <c r="A15587" s="7">
        <v>2014</v>
      </c>
      <c r="B15587" s="7" t="s">
        <v>1955</v>
      </c>
      <c r="C15587" s="7" t="s">
        <v>8</v>
      </c>
      <c r="D15587" s="24">
        <v>721455.74</v>
      </c>
      <c r="E15587">
        <f>INDEX('B. Store opening dates'!$B$5:$B$2448,MATCH('A. Sales by store'!B15587,'B. Store opening dates'!$A$5:$A$2448,0))</f>
        <v>2013</v>
      </c>
      <c r="F15587" t="str">
        <f t="shared" si="486"/>
        <v>Old</v>
      </c>
      <c r="G15587" t="str">
        <f t="shared" si="487"/>
        <v>Existing</v>
      </c>
    </row>
    <row r="15588" spans="1:7" ht="19" x14ac:dyDescent="0.25">
      <c r="A15588" s="7">
        <v>2015</v>
      </c>
      <c r="B15588" s="7" t="s">
        <v>1956</v>
      </c>
      <c r="C15588" s="7" t="s">
        <v>5</v>
      </c>
      <c r="D15588" s="24">
        <v>926791.44</v>
      </c>
      <c r="E15588">
        <f>INDEX('B. Store opening dates'!$B$5:$B$2448,MATCH('A. Sales by store'!B15588,'B. Store opening dates'!$A$5:$A$2448,0))</f>
        <v>2013</v>
      </c>
      <c r="F15588" t="str">
        <f t="shared" si="486"/>
        <v>Old</v>
      </c>
      <c r="G15588" t="str">
        <f t="shared" si="487"/>
        <v>Existing</v>
      </c>
    </row>
    <row r="15589" spans="1:7" ht="19" x14ac:dyDescent="0.25">
      <c r="A15589" s="7">
        <v>2014</v>
      </c>
      <c r="B15589" s="7" t="s">
        <v>1956</v>
      </c>
      <c r="C15589" s="7" t="s">
        <v>5</v>
      </c>
      <c r="D15589" s="24">
        <v>1012819.9</v>
      </c>
      <c r="E15589">
        <f>INDEX('B. Store opening dates'!$B$5:$B$2448,MATCH('A. Sales by store'!B15589,'B. Store opening dates'!$A$5:$A$2448,0))</f>
        <v>2013</v>
      </c>
      <c r="F15589" t="str">
        <f t="shared" si="486"/>
        <v>Old</v>
      </c>
      <c r="G15589" t="str">
        <f t="shared" si="487"/>
        <v>Existing</v>
      </c>
    </row>
    <row r="15590" spans="1:7" ht="19" x14ac:dyDescent="0.25">
      <c r="A15590" s="7">
        <v>2015</v>
      </c>
      <c r="B15590" s="7" t="s">
        <v>1956</v>
      </c>
      <c r="C15590" s="7" t="s">
        <v>6</v>
      </c>
      <c r="D15590" s="24">
        <v>248455.27</v>
      </c>
      <c r="E15590">
        <f>INDEX('B. Store opening dates'!$B$5:$B$2448,MATCH('A. Sales by store'!B15590,'B. Store opening dates'!$A$5:$A$2448,0))</f>
        <v>2013</v>
      </c>
      <c r="F15590" t="str">
        <f t="shared" si="486"/>
        <v>Old</v>
      </c>
      <c r="G15590" t="str">
        <f t="shared" si="487"/>
        <v>Existing</v>
      </c>
    </row>
    <row r="15591" spans="1:7" ht="19" x14ac:dyDescent="0.25">
      <c r="A15591" s="7">
        <v>2014</v>
      </c>
      <c r="B15591" s="7" t="s">
        <v>1956</v>
      </c>
      <c r="C15591" s="7" t="s">
        <v>6</v>
      </c>
      <c r="D15591" s="24">
        <v>178285.19</v>
      </c>
      <c r="E15591">
        <f>INDEX('B. Store opening dates'!$B$5:$B$2448,MATCH('A. Sales by store'!B15591,'B. Store opening dates'!$A$5:$A$2448,0))</f>
        <v>2013</v>
      </c>
      <c r="F15591" t="str">
        <f t="shared" si="486"/>
        <v>Old</v>
      </c>
      <c r="G15591" t="str">
        <f t="shared" si="487"/>
        <v>Existing</v>
      </c>
    </row>
    <row r="15592" spans="1:7" ht="19" x14ac:dyDescent="0.25">
      <c r="A15592" s="7">
        <v>2015</v>
      </c>
      <c r="B15592" s="7" t="s">
        <v>1956</v>
      </c>
      <c r="C15592" s="7" t="s">
        <v>7</v>
      </c>
      <c r="D15592" s="24">
        <v>222433.45</v>
      </c>
      <c r="E15592">
        <f>INDEX('B. Store opening dates'!$B$5:$B$2448,MATCH('A. Sales by store'!B15592,'B. Store opening dates'!$A$5:$A$2448,0))</f>
        <v>2013</v>
      </c>
      <c r="F15592" t="str">
        <f t="shared" si="486"/>
        <v>Old</v>
      </c>
      <c r="G15592" t="str">
        <f t="shared" si="487"/>
        <v>Existing</v>
      </c>
    </row>
    <row r="15593" spans="1:7" ht="19" x14ac:dyDescent="0.25">
      <c r="A15593" s="7">
        <v>2014</v>
      </c>
      <c r="B15593" s="7" t="s">
        <v>1956</v>
      </c>
      <c r="C15593" s="7" t="s">
        <v>7</v>
      </c>
      <c r="D15593" s="24">
        <v>235737.44</v>
      </c>
      <c r="E15593">
        <f>INDEX('B. Store opening dates'!$B$5:$B$2448,MATCH('A. Sales by store'!B15593,'B. Store opening dates'!$A$5:$A$2448,0))</f>
        <v>2013</v>
      </c>
      <c r="F15593" t="str">
        <f t="shared" si="486"/>
        <v>Old</v>
      </c>
      <c r="G15593" t="str">
        <f t="shared" si="487"/>
        <v>Existing</v>
      </c>
    </row>
    <row r="15594" spans="1:7" ht="19" x14ac:dyDescent="0.25">
      <c r="A15594" s="7">
        <v>2015</v>
      </c>
      <c r="B15594" s="7" t="s">
        <v>1956</v>
      </c>
      <c r="C15594" s="7" t="s">
        <v>8</v>
      </c>
      <c r="D15594" s="24">
        <v>653676.03</v>
      </c>
      <c r="E15594">
        <f>INDEX('B. Store opening dates'!$B$5:$B$2448,MATCH('A. Sales by store'!B15594,'B. Store opening dates'!$A$5:$A$2448,0))</f>
        <v>2013</v>
      </c>
      <c r="F15594" t="str">
        <f t="shared" si="486"/>
        <v>Old</v>
      </c>
      <c r="G15594" t="str">
        <f t="shared" si="487"/>
        <v>Existing</v>
      </c>
    </row>
    <row r="15595" spans="1:7" ht="19" x14ac:dyDescent="0.25">
      <c r="A15595" s="7">
        <v>2014</v>
      </c>
      <c r="B15595" s="7" t="s">
        <v>1956</v>
      </c>
      <c r="C15595" s="7" t="s">
        <v>8</v>
      </c>
      <c r="D15595" s="24">
        <v>673490.11</v>
      </c>
      <c r="E15595">
        <f>INDEX('B. Store opening dates'!$B$5:$B$2448,MATCH('A. Sales by store'!B15595,'B. Store opening dates'!$A$5:$A$2448,0))</f>
        <v>2013</v>
      </c>
      <c r="F15595" t="str">
        <f t="shared" si="486"/>
        <v>Old</v>
      </c>
      <c r="G15595" t="str">
        <f t="shared" si="487"/>
        <v>Existing</v>
      </c>
    </row>
    <row r="15596" spans="1:7" ht="19" x14ac:dyDescent="0.25">
      <c r="A15596" s="7">
        <v>2015</v>
      </c>
      <c r="B15596" s="7" t="s">
        <v>1957</v>
      </c>
      <c r="C15596" s="7" t="s">
        <v>5</v>
      </c>
      <c r="D15596" s="24">
        <v>634632.06999999995</v>
      </c>
      <c r="E15596">
        <f>INDEX('B. Store opening dates'!$B$5:$B$2448,MATCH('A. Sales by store'!B15596,'B. Store opening dates'!$A$5:$A$2448,0))</f>
        <v>2013</v>
      </c>
      <c r="F15596" t="str">
        <f t="shared" si="486"/>
        <v>Old</v>
      </c>
      <c r="G15596" t="str">
        <f t="shared" si="487"/>
        <v>Existing</v>
      </c>
    </row>
    <row r="15597" spans="1:7" ht="19" x14ac:dyDescent="0.25">
      <c r="A15597" s="7">
        <v>2014</v>
      </c>
      <c r="B15597" s="7" t="s">
        <v>1957</v>
      </c>
      <c r="C15597" s="7" t="s">
        <v>5</v>
      </c>
      <c r="D15597" s="24">
        <v>692425.47</v>
      </c>
      <c r="E15597">
        <f>INDEX('B. Store opening dates'!$B$5:$B$2448,MATCH('A. Sales by store'!B15597,'B. Store opening dates'!$A$5:$A$2448,0))</f>
        <v>2013</v>
      </c>
      <c r="F15597" t="str">
        <f t="shared" si="486"/>
        <v>Old</v>
      </c>
      <c r="G15597" t="str">
        <f t="shared" si="487"/>
        <v>Existing</v>
      </c>
    </row>
    <row r="15598" spans="1:7" ht="19" x14ac:dyDescent="0.25">
      <c r="A15598" s="7">
        <v>2015</v>
      </c>
      <c r="B15598" s="7" t="s">
        <v>1957</v>
      </c>
      <c r="C15598" s="7" t="s">
        <v>6</v>
      </c>
      <c r="D15598" s="24">
        <v>560844.06000000006</v>
      </c>
      <c r="E15598">
        <f>INDEX('B. Store opening dates'!$B$5:$B$2448,MATCH('A. Sales by store'!B15598,'B. Store opening dates'!$A$5:$A$2448,0))</f>
        <v>2013</v>
      </c>
      <c r="F15598" t="str">
        <f t="shared" si="486"/>
        <v>Old</v>
      </c>
      <c r="G15598" t="str">
        <f t="shared" si="487"/>
        <v>Existing</v>
      </c>
    </row>
    <row r="15599" spans="1:7" ht="19" x14ac:dyDescent="0.25">
      <c r="A15599" s="7">
        <v>2014</v>
      </c>
      <c r="B15599" s="7" t="s">
        <v>1957</v>
      </c>
      <c r="C15599" s="7" t="s">
        <v>6</v>
      </c>
      <c r="D15599" s="24">
        <v>411012.28</v>
      </c>
      <c r="E15599">
        <f>INDEX('B. Store opening dates'!$B$5:$B$2448,MATCH('A. Sales by store'!B15599,'B. Store opening dates'!$A$5:$A$2448,0))</f>
        <v>2013</v>
      </c>
      <c r="F15599" t="str">
        <f t="shared" si="486"/>
        <v>Old</v>
      </c>
      <c r="G15599" t="str">
        <f t="shared" si="487"/>
        <v>Existing</v>
      </c>
    </row>
    <row r="15600" spans="1:7" ht="19" x14ac:dyDescent="0.25">
      <c r="A15600" s="7">
        <v>2015</v>
      </c>
      <c r="B15600" s="7" t="s">
        <v>1957</v>
      </c>
      <c r="C15600" s="7" t="s">
        <v>7</v>
      </c>
      <c r="D15600" s="24">
        <v>109784.45</v>
      </c>
      <c r="E15600">
        <f>INDEX('B. Store opening dates'!$B$5:$B$2448,MATCH('A. Sales by store'!B15600,'B. Store opening dates'!$A$5:$A$2448,0))</f>
        <v>2013</v>
      </c>
      <c r="F15600" t="str">
        <f t="shared" si="486"/>
        <v>Old</v>
      </c>
      <c r="G15600" t="str">
        <f t="shared" si="487"/>
        <v>Existing</v>
      </c>
    </row>
    <row r="15601" spans="1:7" ht="19" x14ac:dyDescent="0.25">
      <c r="A15601" s="7">
        <v>2014</v>
      </c>
      <c r="B15601" s="7" t="s">
        <v>1957</v>
      </c>
      <c r="C15601" s="7" t="s">
        <v>7</v>
      </c>
      <c r="D15601" s="24">
        <v>115497.77</v>
      </c>
      <c r="E15601">
        <f>INDEX('B. Store opening dates'!$B$5:$B$2448,MATCH('A. Sales by store'!B15601,'B. Store opening dates'!$A$5:$A$2448,0))</f>
        <v>2013</v>
      </c>
      <c r="F15601" t="str">
        <f t="shared" si="486"/>
        <v>Old</v>
      </c>
      <c r="G15601" t="str">
        <f t="shared" si="487"/>
        <v>Existing</v>
      </c>
    </row>
    <row r="15602" spans="1:7" ht="19" x14ac:dyDescent="0.25">
      <c r="A15602" s="7">
        <v>2015</v>
      </c>
      <c r="B15602" s="7" t="s">
        <v>1957</v>
      </c>
      <c r="C15602" s="7" t="s">
        <v>8</v>
      </c>
      <c r="D15602" s="24">
        <v>775401.35</v>
      </c>
      <c r="E15602">
        <f>INDEX('B. Store opening dates'!$B$5:$B$2448,MATCH('A. Sales by store'!B15602,'B. Store opening dates'!$A$5:$A$2448,0))</f>
        <v>2013</v>
      </c>
      <c r="F15602" t="str">
        <f t="shared" si="486"/>
        <v>Old</v>
      </c>
      <c r="G15602" t="str">
        <f t="shared" si="487"/>
        <v>Existing</v>
      </c>
    </row>
    <row r="15603" spans="1:7" ht="19" x14ac:dyDescent="0.25">
      <c r="A15603" s="7">
        <v>2014</v>
      </c>
      <c r="B15603" s="7" t="s">
        <v>1957</v>
      </c>
      <c r="C15603" s="7" t="s">
        <v>8</v>
      </c>
      <c r="D15603" s="24">
        <v>798132.62</v>
      </c>
      <c r="E15603">
        <f>INDEX('B. Store opening dates'!$B$5:$B$2448,MATCH('A. Sales by store'!B15603,'B. Store opening dates'!$A$5:$A$2448,0))</f>
        <v>2013</v>
      </c>
      <c r="F15603" t="str">
        <f t="shared" si="486"/>
        <v>Old</v>
      </c>
      <c r="G15603" t="str">
        <f t="shared" si="487"/>
        <v>Existing</v>
      </c>
    </row>
    <row r="15604" spans="1:7" ht="19" x14ac:dyDescent="0.25">
      <c r="A15604" s="7">
        <v>2015</v>
      </c>
      <c r="B15604" s="7" t="s">
        <v>1958</v>
      </c>
      <c r="C15604" s="7" t="s">
        <v>5</v>
      </c>
      <c r="D15604" s="24">
        <v>599342.06999999995</v>
      </c>
      <c r="E15604">
        <f>INDEX('B. Store opening dates'!$B$5:$B$2448,MATCH('A. Sales by store'!B15604,'B. Store opening dates'!$A$5:$A$2448,0))</f>
        <v>2013</v>
      </c>
      <c r="F15604" t="str">
        <f t="shared" si="486"/>
        <v>Old</v>
      </c>
      <c r="G15604" t="str">
        <f t="shared" si="487"/>
        <v>Existing</v>
      </c>
    </row>
    <row r="15605" spans="1:7" ht="19" x14ac:dyDescent="0.25">
      <c r="A15605" s="7">
        <v>2014</v>
      </c>
      <c r="B15605" s="7" t="s">
        <v>1958</v>
      </c>
      <c r="C15605" s="7" t="s">
        <v>5</v>
      </c>
      <c r="D15605" s="24">
        <v>652656.76</v>
      </c>
      <c r="E15605">
        <f>INDEX('B. Store opening dates'!$B$5:$B$2448,MATCH('A. Sales by store'!B15605,'B. Store opening dates'!$A$5:$A$2448,0))</f>
        <v>2013</v>
      </c>
      <c r="F15605" t="str">
        <f t="shared" si="486"/>
        <v>Old</v>
      </c>
      <c r="G15605" t="str">
        <f t="shared" si="487"/>
        <v>Existing</v>
      </c>
    </row>
    <row r="15606" spans="1:7" ht="19" x14ac:dyDescent="0.25">
      <c r="A15606" s="7">
        <v>2015</v>
      </c>
      <c r="B15606" s="7" t="s">
        <v>1958</v>
      </c>
      <c r="C15606" s="7" t="s">
        <v>6</v>
      </c>
      <c r="D15606" s="24">
        <v>393454.57</v>
      </c>
      <c r="E15606">
        <f>INDEX('B. Store opening dates'!$B$5:$B$2448,MATCH('A. Sales by store'!B15606,'B. Store opening dates'!$A$5:$A$2448,0))</f>
        <v>2013</v>
      </c>
      <c r="F15606" t="str">
        <f t="shared" si="486"/>
        <v>Old</v>
      </c>
      <c r="G15606" t="str">
        <f t="shared" si="487"/>
        <v>Existing</v>
      </c>
    </row>
    <row r="15607" spans="1:7" ht="19" x14ac:dyDescent="0.25">
      <c r="A15607" s="7">
        <v>2014</v>
      </c>
      <c r="B15607" s="7" t="s">
        <v>1958</v>
      </c>
      <c r="C15607" s="7" t="s">
        <v>6</v>
      </c>
      <c r="D15607" s="24">
        <v>272261.95</v>
      </c>
      <c r="E15607">
        <f>INDEX('B. Store opening dates'!$B$5:$B$2448,MATCH('A. Sales by store'!B15607,'B. Store opening dates'!$A$5:$A$2448,0))</f>
        <v>2013</v>
      </c>
      <c r="F15607" t="str">
        <f t="shared" si="486"/>
        <v>Old</v>
      </c>
      <c r="G15607" t="str">
        <f t="shared" si="487"/>
        <v>Existing</v>
      </c>
    </row>
    <row r="15608" spans="1:7" ht="19" x14ac:dyDescent="0.25">
      <c r="A15608" s="7">
        <v>2015</v>
      </c>
      <c r="B15608" s="7" t="s">
        <v>1958</v>
      </c>
      <c r="C15608" s="7" t="s">
        <v>7</v>
      </c>
      <c r="D15608" s="24">
        <v>86959.2</v>
      </c>
      <c r="E15608">
        <f>INDEX('B. Store opening dates'!$B$5:$B$2448,MATCH('A. Sales by store'!B15608,'B. Store opening dates'!$A$5:$A$2448,0))</f>
        <v>2013</v>
      </c>
      <c r="F15608" t="str">
        <f t="shared" si="486"/>
        <v>Old</v>
      </c>
      <c r="G15608" t="str">
        <f t="shared" si="487"/>
        <v>Existing</v>
      </c>
    </row>
    <row r="15609" spans="1:7" ht="19" x14ac:dyDescent="0.25">
      <c r="A15609" s="7">
        <v>2014</v>
      </c>
      <c r="B15609" s="7" t="s">
        <v>1958</v>
      </c>
      <c r="C15609" s="7" t="s">
        <v>7</v>
      </c>
      <c r="D15609" s="24">
        <v>91351.37</v>
      </c>
      <c r="E15609">
        <f>INDEX('B. Store opening dates'!$B$5:$B$2448,MATCH('A. Sales by store'!B15609,'B. Store opening dates'!$A$5:$A$2448,0))</f>
        <v>2013</v>
      </c>
      <c r="F15609" t="str">
        <f t="shared" si="486"/>
        <v>Old</v>
      </c>
      <c r="G15609" t="str">
        <f t="shared" si="487"/>
        <v>Existing</v>
      </c>
    </row>
    <row r="15610" spans="1:7" ht="19" x14ac:dyDescent="0.25">
      <c r="A15610" s="7">
        <v>2015</v>
      </c>
      <c r="B15610" s="7" t="s">
        <v>1958</v>
      </c>
      <c r="C15610" s="7" t="s">
        <v>8</v>
      </c>
      <c r="D15610" s="24">
        <v>618075.03</v>
      </c>
      <c r="E15610">
        <f>INDEX('B. Store opening dates'!$B$5:$B$2448,MATCH('A. Sales by store'!B15610,'B. Store opening dates'!$A$5:$A$2448,0))</f>
        <v>2013</v>
      </c>
      <c r="F15610" t="str">
        <f t="shared" si="486"/>
        <v>Old</v>
      </c>
      <c r="G15610" t="str">
        <f t="shared" si="487"/>
        <v>Existing</v>
      </c>
    </row>
    <row r="15611" spans="1:7" ht="19" x14ac:dyDescent="0.25">
      <c r="A15611" s="7">
        <v>2014</v>
      </c>
      <c r="B15611" s="7" t="s">
        <v>1958</v>
      </c>
      <c r="C15611" s="7" t="s">
        <v>8</v>
      </c>
      <c r="D15611" s="24">
        <v>642878.71999999997</v>
      </c>
      <c r="E15611">
        <f>INDEX('B. Store opening dates'!$B$5:$B$2448,MATCH('A. Sales by store'!B15611,'B. Store opening dates'!$A$5:$A$2448,0))</f>
        <v>2013</v>
      </c>
      <c r="F15611" t="str">
        <f t="shared" si="486"/>
        <v>Old</v>
      </c>
      <c r="G15611" t="str">
        <f t="shared" si="487"/>
        <v>Existing</v>
      </c>
    </row>
    <row r="15612" spans="1:7" ht="19" x14ac:dyDescent="0.25">
      <c r="A15612" s="7">
        <v>2015</v>
      </c>
      <c r="B15612" s="7" t="s">
        <v>1959</v>
      </c>
      <c r="C15612" s="7" t="s">
        <v>5</v>
      </c>
      <c r="D15612" s="24">
        <v>551191.93999999994</v>
      </c>
      <c r="E15612">
        <f>INDEX('B. Store opening dates'!$B$5:$B$2448,MATCH('A. Sales by store'!B15612,'B. Store opening dates'!$A$5:$A$2448,0))</f>
        <v>2013</v>
      </c>
      <c r="F15612" t="str">
        <f t="shared" si="486"/>
        <v>Old</v>
      </c>
      <c r="G15612" t="str">
        <f t="shared" si="487"/>
        <v>Existing</v>
      </c>
    </row>
    <row r="15613" spans="1:7" ht="19" x14ac:dyDescent="0.25">
      <c r="A15613" s="7">
        <v>2014</v>
      </c>
      <c r="B15613" s="7" t="s">
        <v>1959</v>
      </c>
      <c r="C15613" s="7" t="s">
        <v>5</v>
      </c>
      <c r="D15613" s="24">
        <v>604884.1</v>
      </c>
      <c r="E15613">
        <f>INDEX('B. Store opening dates'!$B$5:$B$2448,MATCH('A. Sales by store'!B15613,'B. Store opening dates'!$A$5:$A$2448,0))</f>
        <v>2013</v>
      </c>
      <c r="F15613" t="str">
        <f t="shared" si="486"/>
        <v>Old</v>
      </c>
      <c r="G15613" t="str">
        <f t="shared" si="487"/>
        <v>Existing</v>
      </c>
    </row>
    <row r="15614" spans="1:7" ht="19" x14ac:dyDescent="0.25">
      <c r="A15614" s="7">
        <v>2015</v>
      </c>
      <c r="B15614" s="7" t="s">
        <v>1959</v>
      </c>
      <c r="C15614" s="7" t="s">
        <v>6</v>
      </c>
      <c r="D15614" s="24">
        <v>459938.27</v>
      </c>
      <c r="E15614">
        <f>INDEX('B. Store opening dates'!$B$5:$B$2448,MATCH('A. Sales by store'!B15614,'B. Store opening dates'!$A$5:$A$2448,0))</f>
        <v>2013</v>
      </c>
      <c r="F15614" t="str">
        <f t="shared" si="486"/>
        <v>Old</v>
      </c>
      <c r="G15614" t="str">
        <f t="shared" si="487"/>
        <v>Existing</v>
      </c>
    </row>
    <row r="15615" spans="1:7" ht="19" x14ac:dyDescent="0.25">
      <c r="A15615" s="7">
        <v>2014</v>
      </c>
      <c r="B15615" s="7" t="s">
        <v>1959</v>
      </c>
      <c r="C15615" s="7" t="s">
        <v>6</v>
      </c>
      <c r="D15615" s="24">
        <v>325099.78999999998</v>
      </c>
      <c r="E15615">
        <f>INDEX('B. Store opening dates'!$B$5:$B$2448,MATCH('A. Sales by store'!B15615,'B. Store opening dates'!$A$5:$A$2448,0))</f>
        <v>2013</v>
      </c>
      <c r="F15615" t="str">
        <f t="shared" si="486"/>
        <v>Old</v>
      </c>
      <c r="G15615" t="str">
        <f t="shared" si="487"/>
        <v>Existing</v>
      </c>
    </row>
    <row r="15616" spans="1:7" ht="19" x14ac:dyDescent="0.25">
      <c r="A15616" s="7">
        <v>2015</v>
      </c>
      <c r="B15616" s="7" t="s">
        <v>1959</v>
      </c>
      <c r="C15616" s="7" t="s">
        <v>7</v>
      </c>
      <c r="D15616" s="24">
        <v>86017.09</v>
      </c>
      <c r="E15616">
        <f>INDEX('B. Store opening dates'!$B$5:$B$2448,MATCH('A. Sales by store'!B15616,'B. Store opening dates'!$A$5:$A$2448,0))</f>
        <v>2013</v>
      </c>
      <c r="F15616" t="str">
        <f t="shared" si="486"/>
        <v>Old</v>
      </c>
      <c r="G15616" t="str">
        <f t="shared" si="487"/>
        <v>Existing</v>
      </c>
    </row>
    <row r="15617" spans="1:7" ht="19" x14ac:dyDescent="0.25">
      <c r="A15617" s="7">
        <v>2014</v>
      </c>
      <c r="B15617" s="7" t="s">
        <v>1959</v>
      </c>
      <c r="C15617" s="7" t="s">
        <v>7</v>
      </c>
      <c r="D15617" s="24">
        <v>89949.57</v>
      </c>
      <c r="E15617">
        <f>INDEX('B. Store opening dates'!$B$5:$B$2448,MATCH('A. Sales by store'!B15617,'B. Store opening dates'!$A$5:$A$2448,0))</f>
        <v>2013</v>
      </c>
      <c r="F15617" t="str">
        <f t="shared" si="486"/>
        <v>Old</v>
      </c>
      <c r="G15617" t="str">
        <f t="shared" si="487"/>
        <v>Existing</v>
      </c>
    </row>
    <row r="15618" spans="1:7" ht="19" x14ac:dyDescent="0.25">
      <c r="A15618" s="7">
        <v>2015</v>
      </c>
      <c r="B15618" s="7" t="s">
        <v>1959</v>
      </c>
      <c r="C15618" s="7" t="s">
        <v>8</v>
      </c>
      <c r="D15618" s="24">
        <v>499171.73</v>
      </c>
      <c r="E15618">
        <f>INDEX('B. Store opening dates'!$B$5:$B$2448,MATCH('A. Sales by store'!B15618,'B. Store opening dates'!$A$5:$A$2448,0))</f>
        <v>2013</v>
      </c>
      <c r="F15618" t="str">
        <f t="shared" si="486"/>
        <v>Old</v>
      </c>
      <c r="G15618" t="str">
        <f t="shared" si="487"/>
        <v>Existing</v>
      </c>
    </row>
    <row r="15619" spans="1:7" ht="19" x14ac:dyDescent="0.25">
      <c r="A15619" s="7">
        <v>2014</v>
      </c>
      <c r="B15619" s="7" t="s">
        <v>1959</v>
      </c>
      <c r="C15619" s="7" t="s">
        <v>8</v>
      </c>
      <c r="D15619" s="24">
        <v>521942.28</v>
      </c>
      <c r="E15619">
        <f>INDEX('B. Store opening dates'!$B$5:$B$2448,MATCH('A. Sales by store'!B15619,'B. Store opening dates'!$A$5:$A$2448,0))</f>
        <v>2013</v>
      </c>
      <c r="F15619" t="str">
        <f t="shared" si="486"/>
        <v>Old</v>
      </c>
      <c r="G15619" t="str">
        <f t="shared" si="487"/>
        <v>Existing</v>
      </c>
    </row>
    <row r="15620" spans="1:7" ht="19" x14ac:dyDescent="0.25">
      <c r="A15620" s="7">
        <v>2015</v>
      </c>
      <c r="B15620" s="7" t="s">
        <v>1960</v>
      </c>
      <c r="C15620" s="7" t="s">
        <v>5</v>
      </c>
      <c r="D15620" s="24">
        <v>847565.53</v>
      </c>
      <c r="E15620">
        <f>INDEX('B. Store opening dates'!$B$5:$B$2448,MATCH('A. Sales by store'!B15620,'B. Store opening dates'!$A$5:$A$2448,0))</f>
        <v>2013</v>
      </c>
      <c r="F15620" t="str">
        <f t="shared" si="486"/>
        <v>Old</v>
      </c>
      <c r="G15620" t="str">
        <f t="shared" si="487"/>
        <v>Existing</v>
      </c>
    </row>
    <row r="15621" spans="1:7" ht="19" x14ac:dyDescent="0.25">
      <c r="A15621" s="7">
        <v>2014</v>
      </c>
      <c r="B15621" s="7" t="s">
        <v>1960</v>
      </c>
      <c r="C15621" s="7" t="s">
        <v>5</v>
      </c>
      <c r="D15621" s="24">
        <v>924648.79</v>
      </c>
      <c r="E15621">
        <f>INDEX('B. Store opening dates'!$B$5:$B$2448,MATCH('A. Sales by store'!B15621,'B. Store opening dates'!$A$5:$A$2448,0))</f>
        <v>2013</v>
      </c>
      <c r="F15621" t="str">
        <f t="shared" ref="F15621:F15684" si="488">IF(A15621 = 2015, IF(E15621&lt; 2015, "Old","New"),IF(E15621 &lt; 2014, "Old","New"))</f>
        <v>Old</v>
      </c>
      <c r="G15621" t="str">
        <f t="shared" ref="G15621:G15684" si="489">IF(A15621 = 2015, IF(E15621&lt; 2015, "Existing","New"),"Existing")</f>
        <v>Existing</v>
      </c>
    </row>
    <row r="15622" spans="1:7" ht="19" x14ac:dyDescent="0.25">
      <c r="A15622" s="7">
        <v>2015</v>
      </c>
      <c r="B15622" s="7" t="s">
        <v>1960</v>
      </c>
      <c r="C15622" s="7" t="s">
        <v>6</v>
      </c>
      <c r="D15622" s="24">
        <v>418881.79</v>
      </c>
      <c r="E15622">
        <f>INDEX('B. Store opening dates'!$B$5:$B$2448,MATCH('A. Sales by store'!B15622,'B. Store opening dates'!$A$5:$A$2448,0))</f>
        <v>2013</v>
      </c>
      <c r="F15622" t="str">
        <f t="shared" si="488"/>
        <v>Old</v>
      </c>
      <c r="G15622" t="str">
        <f t="shared" si="489"/>
        <v>Existing</v>
      </c>
    </row>
    <row r="15623" spans="1:7" ht="19" x14ac:dyDescent="0.25">
      <c r="A15623" s="7">
        <v>2014</v>
      </c>
      <c r="B15623" s="7" t="s">
        <v>1960</v>
      </c>
      <c r="C15623" s="7" t="s">
        <v>6</v>
      </c>
      <c r="D15623" s="24">
        <v>301212.88</v>
      </c>
      <c r="E15623">
        <f>INDEX('B. Store opening dates'!$B$5:$B$2448,MATCH('A. Sales by store'!B15623,'B. Store opening dates'!$A$5:$A$2448,0))</f>
        <v>2013</v>
      </c>
      <c r="F15623" t="str">
        <f t="shared" si="488"/>
        <v>Old</v>
      </c>
      <c r="G15623" t="str">
        <f t="shared" si="489"/>
        <v>Existing</v>
      </c>
    </row>
    <row r="15624" spans="1:7" ht="19" x14ac:dyDescent="0.25">
      <c r="A15624" s="7">
        <v>2015</v>
      </c>
      <c r="B15624" s="7" t="s">
        <v>1960</v>
      </c>
      <c r="C15624" s="7" t="s">
        <v>7</v>
      </c>
      <c r="D15624" s="24">
        <v>55693.72</v>
      </c>
      <c r="E15624">
        <f>INDEX('B. Store opening dates'!$B$5:$B$2448,MATCH('A. Sales by store'!B15624,'B. Store opening dates'!$A$5:$A$2448,0))</f>
        <v>2013</v>
      </c>
      <c r="F15624" t="str">
        <f t="shared" si="488"/>
        <v>Old</v>
      </c>
      <c r="G15624" t="str">
        <f t="shared" si="489"/>
        <v>Existing</v>
      </c>
    </row>
    <row r="15625" spans="1:7" ht="19" x14ac:dyDescent="0.25">
      <c r="A15625" s="7">
        <v>2014</v>
      </c>
      <c r="B15625" s="7" t="s">
        <v>1960</v>
      </c>
      <c r="C15625" s="7" t="s">
        <v>7</v>
      </c>
      <c r="D15625" s="24">
        <v>58531.97</v>
      </c>
      <c r="E15625">
        <f>INDEX('B. Store opening dates'!$B$5:$B$2448,MATCH('A. Sales by store'!B15625,'B. Store opening dates'!$A$5:$A$2448,0))</f>
        <v>2013</v>
      </c>
      <c r="F15625" t="str">
        <f t="shared" si="488"/>
        <v>Old</v>
      </c>
      <c r="G15625" t="str">
        <f t="shared" si="489"/>
        <v>Existing</v>
      </c>
    </row>
    <row r="15626" spans="1:7" ht="19" x14ac:dyDescent="0.25">
      <c r="A15626" s="7">
        <v>2015</v>
      </c>
      <c r="B15626" s="7" t="s">
        <v>1960</v>
      </c>
      <c r="C15626" s="7" t="s">
        <v>8</v>
      </c>
      <c r="D15626" s="24">
        <v>663656.1</v>
      </c>
      <c r="E15626">
        <f>INDEX('B. Store opening dates'!$B$5:$B$2448,MATCH('A. Sales by store'!B15626,'B. Store opening dates'!$A$5:$A$2448,0))</f>
        <v>2013</v>
      </c>
      <c r="F15626" t="str">
        <f t="shared" si="488"/>
        <v>Old</v>
      </c>
      <c r="G15626" t="str">
        <f t="shared" si="489"/>
        <v>Existing</v>
      </c>
    </row>
    <row r="15627" spans="1:7" ht="19" x14ac:dyDescent="0.25">
      <c r="A15627" s="7">
        <v>2014</v>
      </c>
      <c r="B15627" s="7" t="s">
        <v>1960</v>
      </c>
      <c r="C15627" s="7" t="s">
        <v>8</v>
      </c>
      <c r="D15627" s="24">
        <v>689625.56</v>
      </c>
      <c r="E15627">
        <f>INDEX('B. Store opening dates'!$B$5:$B$2448,MATCH('A. Sales by store'!B15627,'B. Store opening dates'!$A$5:$A$2448,0))</f>
        <v>2013</v>
      </c>
      <c r="F15627" t="str">
        <f t="shared" si="488"/>
        <v>Old</v>
      </c>
      <c r="G15627" t="str">
        <f t="shared" si="489"/>
        <v>Existing</v>
      </c>
    </row>
    <row r="15628" spans="1:7" ht="19" x14ac:dyDescent="0.25">
      <c r="A15628" s="7">
        <v>2015</v>
      </c>
      <c r="B15628" s="7" t="s">
        <v>1961</v>
      </c>
      <c r="C15628" s="7" t="s">
        <v>5</v>
      </c>
      <c r="D15628" s="24">
        <v>931517.52</v>
      </c>
      <c r="E15628">
        <f>INDEX('B. Store opening dates'!$B$5:$B$2448,MATCH('A. Sales by store'!B15628,'B. Store opening dates'!$A$5:$A$2448,0))</f>
        <v>2013</v>
      </c>
      <c r="F15628" t="str">
        <f t="shared" si="488"/>
        <v>Old</v>
      </c>
      <c r="G15628" t="str">
        <f t="shared" si="489"/>
        <v>Existing</v>
      </c>
    </row>
    <row r="15629" spans="1:7" ht="19" x14ac:dyDescent="0.25">
      <c r="A15629" s="7">
        <v>2014</v>
      </c>
      <c r="B15629" s="7" t="s">
        <v>1961</v>
      </c>
      <c r="C15629" s="7" t="s">
        <v>5</v>
      </c>
      <c r="D15629" s="24">
        <v>1021226.4</v>
      </c>
      <c r="E15629">
        <f>INDEX('B. Store opening dates'!$B$5:$B$2448,MATCH('A. Sales by store'!B15629,'B. Store opening dates'!$A$5:$A$2448,0))</f>
        <v>2013</v>
      </c>
      <c r="F15629" t="str">
        <f t="shared" si="488"/>
        <v>Old</v>
      </c>
      <c r="G15629" t="str">
        <f t="shared" si="489"/>
        <v>Existing</v>
      </c>
    </row>
    <row r="15630" spans="1:7" ht="19" x14ac:dyDescent="0.25">
      <c r="A15630" s="7">
        <v>2015</v>
      </c>
      <c r="B15630" s="7" t="s">
        <v>1961</v>
      </c>
      <c r="C15630" s="7" t="s">
        <v>6</v>
      </c>
      <c r="D15630" s="24">
        <v>380447.09</v>
      </c>
      <c r="E15630">
        <f>INDEX('B. Store opening dates'!$B$5:$B$2448,MATCH('A. Sales by store'!B15630,'B. Store opening dates'!$A$5:$A$2448,0))</f>
        <v>2013</v>
      </c>
      <c r="F15630" t="str">
        <f t="shared" si="488"/>
        <v>Old</v>
      </c>
      <c r="G15630" t="str">
        <f t="shared" si="489"/>
        <v>Existing</v>
      </c>
    </row>
    <row r="15631" spans="1:7" ht="19" x14ac:dyDescent="0.25">
      <c r="A15631" s="7">
        <v>2014</v>
      </c>
      <c r="B15631" s="7" t="s">
        <v>1961</v>
      </c>
      <c r="C15631" s="7" t="s">
        <v>6</v>
      </c>
      <c r="D15631" s="24">
        <v>272538.44</v>
      </c>
      <c r="E15631">
        <f>INDEX('B. Store opening dates'!$B$5:$B$2448,MATCH('A. Sales by store'!B15631,'B. Store opening dates'!$A$5:$A$2448,0))</f>
        <v>2013</v>
      </c>
      <c r="F15631" t="str">
        <f t="shared" si="488"/>
        <v>Old</v>
      </c>
      <c r="G15631" t="str">
        <f t="shared" si="489"/>
        <v>Existing</v>
      </c>
    </row>
    <row r="15632" spans="1:7" ht="19" x14ac:dyDescent="0.25">
      <c r="A15632" s="7">
        <v>2015</v>
      </c>
      <c r="B15632" s="7" t="s">
        <v>1961</v>
      </c>
      <c r="C15632" s="7" t="s">
        <v>7</v>
      </c>
      <c r="D15632" s="24">
        <v>217251.76</v>
      </c>
      <c r="E15632">
        <f>INDEX('B. Store opening dates'!$B$5:$B$2448,MATCH('A. Sales by store'!B15632,'B. Store opening dates'!$A$5:$A$2448,0))</f>
        <v>2013</v>
      </c>
      <c r="F15632" t="str">
        <f t="shared" si="488"/>
        <v>Old</v>
      </c>
      <c r="G15632" t="str">
        <f t="shared" si="489"/>
        <v>Existing</v>
      </c>
    </row>
    <row r="15633" spans="1:7" ht="19" x14ac:dyDescent="0.25">
      <c r="A15633" s="7">
        <v>2014</v>
      </c>
      <c r="B15633" s="7" t="s">
        <v>1961</v>
      </c>
      <c r="C15633" s="7" t="s">
        <v>7</v>
      </c>
      <c r="D15633" s="24">
        <v>228600.5</v>
      </c>
      <c r="E15633">
        <f>INDEX('B. Store opening dates'!$B$5:$B$2448,MATCH('A. Sales by store'!B15633,'B. Store opening dates'!$A$5:$A$2448,0))</f>
        <v>2013</v>
      </c>
      <c r="F15633" t="str">
        <f t="shared" si="488"/>
        <v>Old</v>
      </c>
      <c r="G15633" t="str">
        <f t="shared" si="489"/>
        <v>Existing</v>
      </c>
    </row>
    <row r="15634" spans="1:7" ht="19" x14ac:dyDescent="0.25">
      <c r="A15634" s="7">
        <v>2015</v>
      </c>
      <c r="B15634" s="7" t="s">
        <v>1961</v>
      </c>
      <c r="C15634" s="7" t="s">
        <v>8</v>
      </c>
      <c r="D15634" s="24">
        <v>623095.25</v>
      </c>
      <c r="E15634">
        <f>INDEX('B. Store opening dates'!$B$5:$B$2448,MATCH('A. Sales by store'!B15634,'B. Store opening dates'!$A$5:$A$2448,0))</f>
        <v>2013</v>
      </c>
      <c r="F15634" t="str">
        <f t="shared" si="488"/>
        <v>Old</v>
      </c>
      <c r="G15634" t="str">
        <f t="shared" si="489"/>
        <v>Existing</v>
      </c>
    </row>
    <row r="15635" spans="1:7" ht="19" x14ac:dyDescent="0.25">
      <c r="A15635" s="7">
        <v>2014</v>
      </c>
      <c r="B15635" s="7" t="s">
        <v>1961</v>
      </c>
      <c r="C15635" s="7" t="s">
        <v>8</v>
      </c>
      <c r="D15635" s="24">
        <v>648859.80000000005</v>
      </c>
      <c r="E15635">
        <f>INDEX('B. Store opening dates'!$B$5:$B$2448,MATCH('A. Sales by store'!B15635,'B. Store opening dates'!$A$5:$A$2448,0))</f>
        <v>2013</v>
      </c>
      <c r="F15635" t="str">
        <f t="shared" si="488"/>
        <v>Old</v>
      </c>
      <c r="G15635" t="str">
        <f t="shared" si="489"/>
        <v>Existing</v>
      </c>
    </row>
    <row r="15636" spans="1:7" ht="19" x14ac:dyDescent="0.25">
      <c r="A15636" s="7">
        <v>2015</v>
      </c>
      <c r="B15636" s="7" t="s">
        <v>1962</v>
      </c>
      <c r="C15636" s="7" t="s">
        <v>5</v>
      </c>
      <c r="D15636" s="24">
        <v>859018.77</v>
      </c>
      <c r="E15636">
        <f>INDEX('B. Store opening dates'!$B$5:$B$2448,MATCH('A. Sales by store'!B15636,'B. Store opening dates'!$A$5:$A$2448,0))</f>
        <v>2013</v>
      </c>
      <c r="F15636" t="str">
        <f t="shared" si="488"/>
        <v>Old</v>
      </c>
      <c r="G15636" t="str">
        <f t="shared" si="489"/>
        <v>Existing</v>
      </c>
    </row>
    <row r="15637" spans="1:7" ht="19" x14ac:dyDescent="0.25">
      <c r="A15637" s="7">
        <v>2014</v>
      </c>
      <c r="B15637" s="7" t="s">
        <v>1962</v>
      </c>
      <c r="C15637" s="7" t="s">
        <v>5</v>
      </c>
      <c r="D15637" s="24">
        <v>936006.98</v>
      </c>
      <c r="E15637">
        <f>INDEX('B. Store opening dates'!$B$5:$B$2448,MATCH('A. Sales by store'!B15637,'B. Store opening dates'!$A$5:$A$2448,0))</f>
        <v>2013</v>
      </c>
      <c r="F15637" t="str">
        <f t="shared" si="488"/>
        <v>Old</v>
      </c>
      <c r="G15637" t="str">
        <f t="shared" si="489"/>
        <v>Existing</v>
      </c>
    </row>
    <row r="15638" spans="1:7" ht="19" x14ac:dyDescent="0.25">
      <c r="A15638" s="7">
        <v>2015</v>
      </c>
      <c r="B15638" s="7" t="s">
        <v>1962</v>
      </c>
      <c r="C15638" s="7" t="s">
        <v>6</v>
      </c>
      <c r="D15638" s="24">
        <v>283170.13</v>
      </c>
      <c r="E15638">
        <f>INDEX('B. Store opening dates'!$B$5:$B$2448,MATCH('A. Sales by store'!B15638,'B. Store opening dates'!$A$5:$A$2448,0))</f>
        <v>2013</v>
      </c>
      <c r="F15638" t="str">
        <f t="shared" si="488"/>
        <v>Old</v>
      </c>
      <c r="G15638" t="str">
        <f t="shared" si="489"/>
        <v>Existing</v>
      </c>
    </row>
    <row r="15639" spans="1:7" ht="19" x14ac:dyDescent="0.25">
      <c r="A15639" s="7">
        <v>2014</v>
      </c>
      <c r="B15639" s="7" t="s">
        <v>1962</v>
      </c>
      <c r="C15639" s="7" t="s">
        <v>6</v>
      </c>
      <c r="D15639" s="24">
        <v>199238.11</v>
      </c>
      <c r="E15639">
        <f>INDEX('B. Store opening dates'!$B$5:$B$2448,MATCH('A. Sales by store'!B15639,'B. Store opening dates'!$A$5:$A$2448,0))</f>
        <v>2013</v>
      </c>
      <c r="F15639" t="str">
        <f t="shared" si="488"/>
        <v>Old</v>
      </c>
      <c r="G15639" t="str">
        <f t="shared" si="489"/>
        <v>Existing</v>
      </c>
    </row>
    <row r="15640" spans="1:7" ht="19" x14ac:dyDescent="0.25">
      <c r="A15640" s="7">
        <v>2015</v>
      </c>
      <c r="B15640" s="7" t="s">
        <v>1962</v>
      </c>
      <c r="C15640" s="7" t="s">
        <v>7</v>
      </c>
      <c r="D15640" s="24">
        <v>63453.86</v>
      </c>
      <c r="E15640">
        <f>INDEX('B. Store opening dates'!$B$5:$B$2448,MATCH('A. Sales by store'!B15640,'B. Store opening dates'!$A$5:$A$2448,0))</f>
        <v>2013</v>
      </c>
      <c r="F15640" t="str">
        <f t="shared" si="488"/>
        <v>Old</v>
      </c>
      <c r="G15640" t="str">
        <f t="shared" si="489"/>
        <v>Existing</v>
      </c>
    </row>
    <row r="15641" spans="1:7" ht="19" x14ac:dyDescent="0.25">
      <c r="A15641" s="7">
        <v>2014</v>
      </c>
      <c r="B15641" s="7" t="s">
        <v>1962</v>
      </c>
      <c r="C15641" s="7" t="s">
        <v>7</v>
      </c>
      <c r="D15641" s="24">
        <v>67255.38</v>
      </c>
      <c r="E15641">
        <f>INDEX('B. Store opening dates'!$B$5:$B$2448,MATCH('A. Sales by store'!B15641,'B. Store opening dates'!$A$5:$A$2448,0))</f>
        <v>2013</v>
      </c>
      <c r="F15641" t="str">
        <f t="shared" si="488"/>
        <v>Old</v>
      </c>
      <c r="G15641" t="str">
        <f t="shared" si="489"/>
        <v>Existing</v>
      </c>
    </row>
    <row r="15642" spans="1:7" ht="19" x14ac:dyDescent="0.25">
      <c r="A15642" s="7">
        <v>2015</v>
      </c>
      <c r="B15642" s="7" t="s">
        <v>1962</v>
      </c>
      <c r="C15642" s="7" t="s">
        <v>8</v>
      </c>
      <c r="D15642" s="24">
        <v>791577.88</v>
      </c>
      <c r="E15642">
        <f>INDEX('B. Store opening dates'!$B$5:$B$2448,MATCH('A. Sales by store'!B15642,'B. Store opening dates'!$A$5:$A$2448,0))</f>
        <v>2013</v>
      </c>
      <c r="F15642" t="str">
        <f t="shared" si="488"/>
        <v>Old</v>
      </c>
      <c r="G15642" t="str">
        <f t="shared" si="489"/>
        <v>Existing</v>
      </c>
    </row>
    <row r="15643" spans="1:7" ht="19" x14ac:dyDescent="0.25">
      <c r="A15643" s="7">
        <v>2014</v>
      </c>
      <c r="B15643" s="7" t="s">
        <v>1962</v>
      </c>
      <c r="C15643" s="7" t="s">
        <v>8</v>
      </c>
      <c r="D15643" s="24">
        <v>829404.83</v>
      </c>
      <c r="E15643">
        <f>INDEX('B. Store opening dates'!$B$5:$B$2448,MATCH('A. Sales by store'!B15643,'B. Store opening dates'!$A$5:$A$2448,0))</f>
        <v>2013</v>
      </c>
      <c r="F15643" t="str">
        <f t="shared" si="488"/>
        <v>Old</v>
      </c>
      <c r="G15643" t="str">
        <f t="shared" si="489"/>
        <v>Existing</v>
      </c>
    </row>
    <row r="15644" spans="1:7" ht="19" x14ac:dyDescent="0.25">
      <c r="A15644" s="7">
        <v>2015</v>
      </c>
      <c r="B15644" s="7" t="s">
        <v>1963</v>
      </c>
      <c r="C15644" s="7" t="s">
        <v>5</v>
      </c>
      <c r="D15644" s="24">
        <v>626364.84</v>
      </c>
      <c r="E15644">
        <f>INDEX('B. Store opening dates'!$B$5:$B$2448,MATCH('A. Sales by store'!B15644,'B. Store opening dates'!$A$5:$A$2448,0))</f>
        <v>2013</v>
      </c>
      <c r="F15644" t="str">
        <f t="shared" si="488"/>
        <v>Old</v>
      </c>
      <c r="G15644" t="str">
        <f t="shared" si="489"/>
        <v>Existing</v>
      </c>
    </row>
    <row r="15645" spans="1:7" ht="19" x14ac:dyDescent="0.25">
      <c r="A15645" s="7">
        <v>2014</v>
      </c>
      <c r="B15645" s="7" t="s">
        <v>1963</v>
      </c>
      <c r="C15645" s="7" t="s">
        <v>5</v>
      </c>
      <c r="D15645" s="24">
        <v>686847.52</v>
      </c>
      <c r="E15645">
        <f>INDEX('B. Store opening dates'!$B$5:$B$2448,MATCH('A. Sales by store'!B15645,'B. Store opening dates'!$A$5:$A$2448,0))</f>
        <v>2013</v>
      </c>
      <c r="F15645" t="str">
        <f t="shared" si="488"/>
        <v>Old</v>
      </c>
      <c r="G15645" t="str">
        <f t="shared" si="489"/>
        <v>Existing</v>
      </c>
    </row>
    <row r="15646" spans="1:7" ht="19" x14ac:dyDescent="0.25">
      <c r="A15646" s="7">
        <v>2015</v>
      </c>
      <c r="B15646" s="7" t="s">
        <v>1963</v>
      </c>
      <c r="C15646" s="7" t="s">
        <v>6</v>
      </c>
      <c r="D15646" s="24">
        <v>483765.98</v>
      </c>
      <c r="E15646">
        <f>INDEX('B. Store opening dates'!$B$5:$B$2448,MATCH('A. Sales by store'!B15646,'B. Store opening dates'!$A$5:$A$2448,0))</f>
        <v>2013</v>
      </c>
      <c r="F15646" t="str">
        <f t="shared" si="488"/>
        <v>Old</v>
      </c>
      <c r="G15646" t="str">
        <f t="shared" si="489"/>
        <v>Existing</v>
      </c>
    </row>
    <row r="15647" spans="1:7" ht="19" x14ac:dyDescent="0.25">
      <c r="A15647" s="7">
        <v>2014</v>
      </c>
      <c r="B15647" s="7" t="s">
        <v>1963</v>
      </c>
      <c r="C15647" s="7" t="s">
        <v>6</v>
      </c>
      <c r="D15647" s="24">
        <v>333617.15000000002</v>
      </c>
      <c r="E15647">
        <f>INDEX('B. Store opening dates'!$B$5:$B$2448,MATCH('A. Sales by store'!B15647,'B. Store opening dates'!$A$5:$A$2448,0))</f>
        <v>2013</v>
      </c>
      <c r="F15647" t="str">
        <f t="shared" si="488"/>
        <v>Old</v>
      </c>
      <c r="G15647" t="str">
        <f t="shared" si="489"/>
        <v>Existing</v>
      </c>
    </row>
    <row r="15648" spans="1:7" ht="19" x14ac:dyDescent="0.25">
      <c r="A15648" s="7">
        <v>2015</v>
      </c>
      <c r="B15648" s="7" t="s">
        <v>1963</v>
      </c>
      <c r="C15648" s="7" t="s">
        <v>7</v>
      </c>
      <c r="D15648" s="24">
        <v>148252.97</v>
      </c>
      <c r="E15648">
        <f>INDEX('B. Store opening dates'!$B$5:$B$2448,MATCH('A. Sales by store'!B15648,'B. Store opening dates'!$A$5:$A$2448,0))</f>
        <v>2013</v>
      </c>
      <c r="F15648" t="str">
        <f t="shared" si="488"/>
        <v>Old</v>
      </c>
      <c r="G15648" t="str">
        <f t="shared" si="489"/>
        <v>Existing</v>
      </c>
    </row>
    <row r="15649" spans="1:7" ht="19" x14ac:dyDescent="0.25">
      <c r="A15649" s="7">
        <v>2014</v>
      </c>
      <c r="B15649" s="7" t="s">
        <v>1963</v>
      </c>
      <c r="C15649" s="7" t="s">
        <v>7</v>
      </c>
      <c r="D15649" s="24">
        <v>155507.92000000001</v>
      </c>
      <c r="E15649">
        <f>INDEX('B. Store opening dates'!$B$5:$B$2448,MATCH('A. Sales by store'!B15649,'B. Store opening dates'!$A$5:$A$2448,0))</f>
        <v>2013</v>
      </c>
      <c r="F15649" t="str">
        <f t="shared" si="488"/>
        <v>Old</v>
      </c>
      <c r="G15649" t="str">
        <f t="shared" si="489"/>
        <v>Existing</v>
      </c>
    </row>
    <row r="15650" spans="1:7" ht="19" x14ac:dyDescent="0.25">
      <c r="A15650" s="7">
        <v>2015</v>
      </c>
      <c r="B15650" s="7" t="s">
        <v>1963</v>
      </c>
      <c r="C15650" s="7" t="s">
        <v>8</v>
      </c>
      <c r="D15650" s="24">
        <v>675951.83</v>
      </c>
      <c r="E15650">
        <f>INDEX('B. Store opening dates'!$B$5:$B$2448,MATCH('A. Sales by store'!B15650,'B. Store opening dates'!$A$5:$A$2448,0))</f>
        <v>2013</v>
      </c>
      <c r="F15650" t="str">
        <f t="shared" si="488"/>
        <v>Old</v>
      </c>
      <c r="G15650" t="str">
        <f t="shared" si="489"/>
        <v>Existing</v>
      </c>
    </row>
    <row r="15651" spans="1:7" ht="19" x14ac:dyDescent="0.25">
      <c r="A15651" s="7">
        <v>2014</v>
      </c>
      <c r="B15651" s="7" t="s">
        <v>1963</v>
      </c>
      <c r="C15651" s="7" t="s">
        <v>8</v>
      </c>
      <c r="D15651" s="24">
        <v>705418.04</v>
      </c>
      <c r="E15651">
        <f>INDEX('B. Store opening dates'!$B$5:$B$2448,MATCH('A. Sales by store'!B15651,'B. Store opening dates'!$A$5:$A$2448,0))</f>
        <v>2013</v>
      </c>
      <c r="F15651" t="str">
        <f t="shared" si="488"/>
        <v>Old</v>
      </c>
      <c r="G15651" t="str">
        <f t="shared" si="489"/>
        <v>Existing</v>
      </c>
    </row>
    <row r="15652" spans="1:7" ht="19" x14ac:dyDescent="0.25">
      <c r="A15652" s="7">
        <v>2015</v>
      </c>
      <c r="B15652" s="7" t="s">
        <v>1964</v>
      </c>
      <c r="C15652" s="7" t="s">
        <v>5</v>
      </c>
      <c r="D15652" s="24">
        <v>558559.43999999994</v>
      </c>
      <c r="E15652">
        <f>INDEX('B. Store opening dates'!$B$5:$B$2448,MATCH('A. Sales by store'!B15652,'B. Store opening dates'!$A$5:$A$2448,0))</f>
        <v>2013</v>
      </c>
      <c r="F15652" t="str">
        <f t="shared" si="488"/>
        <v>Old</v>
      </c>
      <c r="G15652" t="str">
        <f t="shared" si="489"/>
        <v>Existing</v>
      </c>
    </row>
    <row r="15653" spans="1:7" ht="19" x14ac:dyDescent="0.25">
      <c r="A15653" s="7">
        <v>2014</v>
      </c>
      <c r="B15653" s="7" t="s">
        <v>1964</v>
      </c>
      <c r="C15653" s="7" t="s">
        <v>5</v>
      </c>
      <c r="D15653" s="24">
        <v>610168.36</v>
      </c>
      <c r="E15653">
        <f>INDEX('B. Store opening dates'!$B$5:$B$2448,MATCH('A. Sales by store'!B15653,'B. Store opening dates'!$A$5:$A$2448,0))</f>
        <v>2013</v>
      </c>
      <c r="F15653" t="str">
        <f t="shared" si="488"/>
        <v>Old</v>
      </c>
      <c r="G15653" t="str">
        <f t="shared" si="489"/>
        <v>Existing</v>
      </c>
    </row>
    <row r="15654" spans="1:7" ht="19" x14ac:dyDescent="0.25">
      <c r="A15654" s="7">
        <v>2015</v>
      </c>
      <c r="B15654" s="7" t="s">
        <v>1964</v>
      </c>
      <c r="C15654" s="7" t="s">
        <v>6</v>
      </c>
      <c r="D15654" s="24">
        <v>521349.24</v>
      </c>
      <c r="E15654">
        <f>INDEX('B. Store opening dates'!$B$5:$B$2448,MATCH('A. Sales by store'!B15654,'B. Store opening dates'!$A$5:$A$2448,0))</f>
        <v>2013</v>
      </c>
      <c r="F15654" t="str">
        <f t="shared" si="488"/>
        <v>Old</v>
      </c>
      <c r="G15654" t="str">
        <f t="shared" si="489"/>
        <v>Existing</v>
      </c>
    </row>
    <row r="15655" spans="1:7" ht="19" x14ac:dyDescent="0.25">
      <c r="A15655" s="7">
        <v>2014</v>
      </c>
      <c r="B15655" s="7" t="s">
        <v>1964</v>
      </c>
      <c r="C15655" s="7" t="s">
        <v>6</v>
      </c>
      <c r="D15655" s="24">
        <v>375976.99</v>
      </c>
      <c r="E15655">
        <f>INDEX('B. Store opening dates'!$B$5:$B$2448,MATCH('A. Sales by store'!B15655,'B. Store opening dates'!$A$5:$A$2448,0))</f>
        <v>2013</v>
      </c>
      <c r="F15655" t="str">
        <f t="shared" si="488"/>
        <v>Old</v>
      </c>
      <c r="G15655" t="str">
        <f t="shared" si="489"/>
        <v>Existing</v>
      </c>
    </row>
    <row r="15656" spans="1:7" ht="19" x14ac:dyDescent="0.25">
      <c r="A15656" s="7">
        <v>2015</v>
      </c>
      <c r="B15656" s="7" t="s">
        <v>1964</v>
      </c>
      <c r="C15656" s="7" t="s">
        <v>7</v>
      </c>
      <c r="D15656" s="24">
        <v>111489.19</v>
      </c>
      <c r="E15656">
        <f>INDEX('B. Store opening dates'!$B$5:$B$2448,MATCH('A. Sales by store'!B15656,'B. Store opening dates'!$A$5:$A$2448,0))</f>
        <v>2013</v>
      </c>
      <c r="F15656" t="str">
        <f t="shared" si="488"/>
        <v>Old</v>
      </c>
      <c r="G15656" t="str">
        <f t="shared" si="489"/>
        <v>Existing</v>
      </c>
    </row>
    <row r="15657" spans="1:7" ht="19" x14ac:dyDescent="0.25">
      <c r="A15657" s="7">
        <v>2014</v>
      </c>
      <c r="B15657" s="7" t="s">
        <v>1964</v>
      </c>
      <c r="C15657" s="7" t="s">
        <v>7</v>
      </c>
      <c r="D15657" s="24">
        <v>117356.76</v>
      </c>
      <c r="E15657">
        <f>INDEX('B. Store opening dates'!$B$5:$B$2448,MATCH('A. Sales by store'!B15657,'B. Store opening dates'!$A$5:$A$2448,0))</f>
        <v>2013</v>
      </c>
      <c r="F15657" t="str">
        <f t="shared" si="488"/>
        <v>Old</v>
      </c>
      <c r="G15657" t="str">
        <f t="shared" si="489"/>
        <v>Existing</v>
      </c>
    </row>
    <row r="15658" spans="1:7" ht="19" x14ac:dyDescent="0.25">
      <c r="A15658" s="7">
        <v>2015</v>
      </c>
      <c r="B15658" s="7" t="s">
        <v>1964</v>
      </c>
      <c r="C15658" s="7" t="s">
        <v>8</v>
      </c>
      <c r="D15658" s="24">
        <v>604708.42000000004</v>
      </c>
      <c r="E15658">
        <f>INDEX('B. Store opening dates'!$B$5:$B$2448,MATCH('A. Sales by store'!B15658,'B. Store opening dates'!$A$5:$A$2448,0))</f>
        <v>2013</v>
      </c>
      <c r="F15658" t="str">
        <f t="shared" si="488"/>
        <v>Old</v>
      </c>
      <c r="G15658" t="str">
        <f t="shared" si="489"/>
        <v>Existing</v>
      </c>
    </row>
    <row r="15659" spans="1:7" ht="19" x14ac:dyDescent="0.25">
      <c r="A15659" s="7">
        <v>2014</v>
      </c>
      <c r="B15659" s="7" t="s">
        <v>1964</v>
      </c>
      <c r="C15659" s="7" t="s">
        <v>8</v>
      </c>
      <c r="D15659" s="24">
        <v>623497.18000000005</v>
      </c>
      <c r="E15659">
        <f>INDEX('B. Store opening dates'!$B$5:$B$2448,MATCH('A. Sales by store'!B15659,'B. Store opening dates'!$A$5:$A$2448,0))</f>
        <v>2013</v>
      </c>
      <c r="F15659" t="str">
        <f t="shared" si="488"/>
        <v>Old</v>
      </c>
      <c r="G15659" t="str">
        <f t="shared" si="489"/>
        <v>Existing</v>
      </c>
    </row>
    <row r="15660" spans="1:7" ht="19" x14ac:dyDescent="0.25">
      <c r="A15660" s="7">
        <v>2015</v>
      </c>
      <c r="B15660" s="7" t="s">
        <v>1965</v>
      </c>
      <c r="C15660" s="7" t="s">
        <v>5</v>
      </c>
      <c r="D15660" s="24">
        <v>704005.07</v>
      </c>
      <c r="E15660">
        <f>INDEX('B. Store opening dates'!$B$5:$B$2448,MATCH('A. Sales by store'!B15660,'B. Store opening dates'!$A$5:$A$2448,0))</f>
        <v>2013</v>
      </c>
      <c r="F15660" t="str">
        <f t="shared" si="488"/>
        <v>Old</v>
      </c>
      <c r="G15660" t="str">
        <f t="shared" si="489"/>
        <v>Existing</v>
      </c>
    </row>
    <row r="15661" spans="1:7" ht="19" x14ac:dyDescent="0.25">
      <c r="A15661" s="7">
        <v>2014</v>
      </c>
      <c r="B15661" s="7" t="s">
        <v>1965</v>
      </c>
      <c r="C15661" s="7" t="s">
        <v>5</v>
      </c>
      <c r="D15661" s="24">
        <v>779682.22</v>
      </c>
      <c r="E15661">
        <f>INDEX('B. Store opening dates'!$B$5:$B$2448,MATCH('A. Sales by store'!B15661,'B. Store opening dates'!$A$5:$A$2448,0))</f>
        <v>2013</v>
      </c>
      <c r="F15661" t="str">
        <f t="shared" si="488"/>
        <v>Old</v>
      </c>
      <c r="G15661" t="str">
        <f t="shared" si="489"/>
        <v>Existing</v>
      </c>
    </row>
    <row r="15662" spans="1:7" ht="19" x14ac:dyDescent="0.25">
      <c r="A15662" s="7">
        <v>2015</v>
      </c>
      <c r="B15662" s="7" t="s">
        <v>1965</v>
      </c>
      <c r="C15662" s="7" t="s">
        <v>6</v>
      </c>
      <c r="D15662" s="24">
        <v>386345.27</v>
      </c>
      <c r="E15662">
        <f>INDEX('B. Store opening dates'!$B$5:$B$2448,MATCH('A. Sales by store'!B15662,'B. Store opening dates'!$A$5:$A$2448,0))</f>
        <v>2013</v>
      </c>
      <c r="F15662" t="str">
        <f t="shared" si="488"/>
        <v>Old</v>
      </c>
      <c r="G15662" t="str">
        <f t="shared" si="489"/>
        <v>Existing</v>
      </c>
    </row>
    <row r="15663" spans="1:7" ht="19" x14ac:dyDescent="0.25">
      <c r="A15663" s="7">
        <v>2014</v>
      </c>
      <c r="B15663" s="7" t="s">
        <v>1965</v>
      </c>
      <c r="C15663" s="7" t="s">
        <v>6</v>
      </c>
      <c r="D15663" s="24">
        <v>267353.19</v>
      </c>
      <c r="E15663">
        <f>INDEX('B. Store opening dates'!$B$5:$B$2448,MATCH('A. Sales by store'!B15663,'B. Store opening dates'!$A$5:$A$2448,0))</f>
        <v>2013</v>
      </c>
      <c r="F15663" t="str">
        <f t="shared" si="488"/>
        <v>Old</v>
      </c>
      <c r="G15663" t="str">
        <f t="shared" si="489"/>
        <v>Existing</v>
      </c>
    </row>
    <row r="15664" spans="1:7" ht="19" x14ac:dyDescent="0.25">
      <c r="A15664" s="7">
        <v>2015</v>
      </c>
      <c r="B15664" s="7" t="s">
        <v>1965</v>
      </c>
      <c r="C15664" s="7" t="s">
        <v>7</v>
      </c>
      <c r="D15664" s="24">
        <v>154656.26999999999</v>
      </c>
      <c r="E15664">
        <f>INDEX('B. Store opening dates'!$B$5:$B$2448,MATCH('A. Sales by store'!B15664,'B. Store opening dates'!$A$5:$A$2448,0))</f>
        <v>2013</v>
      </c>
      <c r="F15664" t="str">
        <f t="shared" si="488"/>
        <v>Old</v>
      </c>
      <c r="G15664" t="str">
        <f t="shared" si="489"/>
        <v>Existing</v>
      </c>
    </row>
    <row r="15665" spans="1:7" ht="19" x14ac:dyDescent="0.25">
      <c r="A15665" s="7">
        <v>2014</v>
      </c>
      <c r="B15665" s="7" t="s">
        <v>1965</v>
      </c>
      <c r="C15665" s="7" t="s">
        <v>7</v>
      </c>
      <c r="D15665" s="24">
        <v>162950.45000000001</v>
      </c>
      <c r="E15665">
        <f>INDEX('B. Store opening dates'!$B$5:$B$2448,MATCH('A. Sales by store'!B15665,'B. Store opening dates'!$A$5:$A$2448,0))</f>
        <v>2013</v>
      </c>
      <c r="F15665" t="str">
        <f t="shared" si="488"/>
        <v>Old</v>
      </c>
      <c r="G15665" t="str">
        <f t="shared" si="489"/>
        <v>Existing</v>
      </c>
    </row>
    <row r="15666" spans="1:7" ht="19" x14ac:dyDescent="0.25">
      <c r="A15666" s="7">
        <v>2015</v>
      </c>
      <c r="B15666" s="7" t="s">
        <v>1965</v>
      </c>
      <c r="C15666" s="7" t="s">
        <v>8</v>
      </c>
      <c r="D15666" s="24">
        <v>457522</v>
      </c>
      <c r="E15666">
        <f>INDEX('B. Store opening dates'!$B$5:$B$2448,MATCH('A. Sales by store'!B15666,'B. Store opening dates'!$A$5:$A$2448,0))</f>
        <v>2013</v>
      </c>
      <c r="F15666" t="str">
        <f t="shared" si="488"/>
        <v>Old</v>
      </c>
      <c r="G15666" t="str">
        <f t="shared" si="489"/>
        <v>Existing</v>
      </c>
    </row>
    <row r="15667" spans="1:7" ht="19" x14ac:dyDescent="0.25">
      <c r="A15667" s="7">
        <v>2014</v>
      </c>
      <c r="B15667" s="7" t="s">
        <v>1965</v>
      </c>
      <c r="C15667" s="7" t="s">
        <v>8</v>
      </c>
      <c r="D15667" s="24">
        <v>471484.22</v>
      </c>
      <c r="E15667">
        <f>INDEX('B. Store opening dates'!$B$5:$B$2448,MATCH('A. Sales by store'!B15667,'B. Store opening dates'!$A$5:$A$2448,0))</f>
        <v>2013</v>
      </c>
      <c r="F15667" t="str">
        <f t="shared" si="488"/>
        <v>Old</v>
      </c>
      <c r="G15667" t="str">
        <f t="shared" si="489"/>
        <v>Existing</v>
      </c>
    </row>
    <row r="15668" spans="1:7" ht="19" x14ac:dyDescent="0.25">
      <c r="A15668" s="7">
        <v>2015</v>
      </c>
      <c r="B15668" s="7" t="s">
        <v>1966</v>
      </c>
      <c r="C15668" s="7" t="s">
        <v>5</v>
      </c>
      <c r="D15668" s="24">
        <v>516504.35</v>
      </c>
      <c r="E15668">
        <f>INDEX('B. Store opening dates'!$B$5:$B$2448,MATCH('A. Sales by store'!B15668,'B. Store opening dates'!$A$5:$A$2448,0))</f>
        <v>2013</v>
      </c>
      <c r="F15668" t="str">
        <f t="shared" si="488"/>
        <v>Old</v>
      </c>
      <c r="G15668" t="str">
        <f t="shared" si="489"/>
        <v>Existing</v>
      </c>
    </row>
    <row r="15669" spans="1:7" ht="19" x14ac:dyDescent="0.25">
      <c r="A15669" s="7">
        <v>2014</v>
      </c>
      <c r="B15669" s="7" t="s">
        <v>1966</v>
      </c>
      <c r="C15669" s="7" t="s">
        <v>5</v>
      </c>
      <c r="D15669" s="24">
        <v>569496.11</v>
      </c>
      <c r="E15669">
        <f>INDEX('B. Store opening dates'!$B$5:$B$2448,MATCH('A. Sales by store'!B15669,'B. Store opening dates'!$A$5:$A$2448,0))</f>
        <v>2013</v>
      </c>
      <c r="F15669" t="str">
        <f t="shared" si="488"/>
        <v>Old</v>
      </c>
      <c r="G15669" t="str">
        <f t="shared" si="489"/>
        <v>Existing</v>
      </c>
    </row>
    <row r="15670" spans="1:7" ht="19" x14ac:dyDescent="0.25">
      <c r="A15670" s="7">
        <v>2015</v>
      </c>
      <c r="B15670" s="7" t="s">
        <v>1966</v>
      </c>
      <c r="C15670" s="7" t="s">
        <v>6</v>
      </c>
      <c r="D15670" s="24">
        <v>208425.57</v>
      </c>
      <c r="E15670">
        <f>INDEX('B. Store opening dates'!$B$5:$B$2448,MATCH('A. Sales by store'!B15670,'B. Store opening dates'!$A$5:$A$2448,0))</f>
        <v>2013</v>
      </c>
      <c r="F15670" t="str">
        <f t="shared" si="488"/>
        <v>Old</v>
      </c>
      <c r="G15670" t="str">
        <f t="shared" si="489"/>
        <v>Existing</v>
      </c>
    </row>
    <row r="15671" spans="1:7" ht="19" x14ac:dyDescent="0.25">
      <c r="A15671" s="7">
        <v>2014</v>
      </c>
      <c r="B15671" s="7" t="s">
        <v>1966</v>
      </c>
      <c r="C15671" s="7" t="s">
        <v>6</v>
      </c>
      <c r="D15671" s="24">
        <v>145042.93</v>
      </c>
      <c r="E15671">
        <f>INDEX('B. Store opening dates'!$B$5:$B$2448,MATCH('A. Sales by store'!B15671,'B. Store opening dates'!$A$5:$A$2448,0))</f>
        <v>2013</v>
      </c>
      <c r="F15671" t="str">
        <f t="shared" si="488"/>
        <v>Old</v>
      </c>
      <c r="G15671" t="str">
        <f t="shared" si="489"/>
        <v>Existing</v>
      </c>
    </row>
    <row r="15672" spans="1:7" ht="19" x14ac:dyDescent="0.25">
      <c r="A15672" s="7">
        <v>2015</v>
      </c>
      <c r="B15672" s="7" t="s">
        <v>1966</v>
      </c>
      <c r="C15672" s="7" t="s">
        <v>7</v>
      </c>
      <c r="D15672" s="24">
        <v>106109.63</v>
      </c>
      <c r="E15672">
        <f>INDEX('B. Store opening dates'!$B$5:$B$2448,MATCH('A. Sales by store'!B15672,'B. Store opening dates'!$A$5:$A$2448,0))</f>
        <v>2013</v>
      </c>
      <c r="F15672" t="str">
        <f t="shared" si="488"/>
        <v>Old</v>
      </c>
      <c r="G15672" t="str">
        <f t="shared" si="489"/>
        <v>Existing</v>
      </c>
    </row>
    <row r="15673" spans="1:7" ht="19" x14ac:dyDescent="0.25">
      <c r="A15673" s="7">
        <v>2014</v>
      </c>
      <c r="B15673" s="7" t="s">
        <v>1966</v>
      </c>
      <c r="C15673" s="7" t="s">
        <v>7</v>
      </c>
      <c r="D15673" s="24">
        <v>112598.21</v>
      </c>
      <c r="E15673">
        <f>INDEX('B. Store opening dates'!$B$5:$B$2448,MATCH('A. Sales by store'!B15673,'B. Store opening dates'!$A$5:$A$2448,0))</f>
        <v>2013</v>
      </c>
      <c r="F15673" t="str">
        <f t="shared" si="488"/>
        <v>Old</v>
      </c>
      <c r="G15673" t="str">
        <f t="shared" si="489"/>
        <v>Existing</v>
      </c>
    </row>
    <row r="15674" spans="1:7" ht="19" x14ac:dyDescent="0.25">
      <c r="A15674" s="7">
        <v>2015</v>
      </c>
      <c r="B15674" s="7" t="s">
        <v>1966</v>
      </c>
      <c r="C15674" s="7" t="s">
        <v>8</v>
      </c>
      <c r="D15674" s="24">
        <v>753114.42</v>
      </c>
      <c r="E15674">
        <f>INDEX('B. Store opening dates'!$B$5:$B$2448,MATCH('A. Sales by store'!B15674,'B. Store opening dates'!$A$5:$A$2448,0))</f>
        <v>2013</v>
      </c>
      <c r="F15674" t="str">
        <f t="shared" si="488"/>
        <v>Old</v>
      </c>
      <c r="G15674" t="str">
        <f t="shared" si="489"/>
        <v>Existing</v>
      </c>
    </row>
    <row r="15675" spans="1:7" ht="19" x14ac:dyDescent="0.25">
      <c r="A15675" s="7">
        <v>2014</v>
      </c>
      <c r="B15675" s="7" t="s">
        <v>1966</v>
      </c>
      <c r="C15675" s="7" t="s">
        <v>8</v>
      </c>
      <c r="D15675" s="24">
        <v>779717.35</v>
      </c>
      <c r="E15675">
        <f>INDEX('B. Store opening dates'!$B$5:$B$2448,MATCH('A. Sales by store'!B15675,'B. Store opening dates'!$A$5:$A$2448,0))</f>
        <v>2013</v>
      </c>
      <c r="F15675" t="str">
        <f t="shared" si="488"/>
        <v>Old</v>
      </c>
      <c r="G15675" t="str">
        <f t="shared" si="489"/>
        <v>Existing</v>
      </c>
    </row>
    <row r="15676" spans="1:7" ht="19" x14ac:dyDescent="0.25">
      <c r="A15676" s="7">
        <v>2015</v>
      </c>
      <c r="B15676" s="7" t="s">
        <v>1967</v>
      </c>
      <c r="C15676" s="7" t="s">
        <v>5</v>
      </c>
      <c r="D15676" s="24">
        <v>627796.06000000006</v>
      </c>
      <c r="E15676">
        <f>INDEX('B. Store opening dates'!$B$5:$B$2448,MATCH('A. Sales by store'!B15676,'B. Store opening dates'!$A$5:$A$2448,0))</f>
        <v>2013</v>
      </c>
      <c r="F15676" t="str">
        <f t="shared" si="488"/>
        <v>Old</v>
      </c>
      <c r="G15676" t="str">
        <f t="shared" si="489"/>
        <v>Existing</v>
      </c>
    </row>
    <row r="15677" spans="1:7" ht="19" x14ac:dyDescent="0.25">
      <c r="A15677" s="7">
        <v>2014</v>
      </c>
      <c r="B15677" s="7" t="s">
        <v>1967</v>
      </c>
      <c r="C15677" s="7" t="s">
        <v>5</v>
      </c>
      <c r="D15677" s="24">
        <v>683934.14</v>
      </c>
      <c r="E15677">
        <f>INDEX('B. Store opening dates'!$B$5:$B$2448,MATCH('A. Sales by store'!B15677,'B. Store opening dates'!$A$5:$A$2448,0))</f>
        <v>2013</v>
      </c>
      <c r="F15677" t="str">
        <f t="shared" si="488"/>
        <v>Old</v>
      </c>
      <c r="G15677" t="str">
        <f t="shared" si="489"/>
        <v>Existing</v>
      </c>
    </row>
    <row r="15678" spans="1:7" ht="19" x14ac:dyDescent="0.25">
      <c r="A15678" s="7">
        <v>2015</v>
      </c>
      <c r="B15678" s="7" t="s">
        <v>1967</v>
      </c>
      <c r="C15678" s="7" t="s">
        <v>6</v>
      </c>
      <c r="D15678" s="24">
        <v>547612.07999999996</v>
      </c>
      <c r="E15678">
        <f>INDEX('B. Store opening dates'!$B$5:$B$2448,MATCH('A. Sales by store'!B15678,'B. Store opening dates'!$A$5:$A$2448,0))</f>
        <v>2013</v>
      </c>
      <c r="F15678" t="str">
        <f t="shared" si="488"/>
        <v>Old</v>
      </c>
      <c r="G15678" t="str">
        <f t="shared" si="489"/>
        <v>Existing</v>
      </c>
    </row>
    <row r="15679" spans="1:7" ht="19" x14ac:dyDescent="0.25">
      <c r="A15679" s="7">
        <v>2014</v>
      </c>
      <c r="B15679" s="7" t="s">
        <v>1967</v>
      </c>
      <c r="C15679" s="7" t="s">
        <v>6</v>
      </c>
      <c r="D15679" s="24">
        <v>385909.75</v>
      </c>
      <c r="E15679">
        <f>INDEX('B. Store opening dates'!$B$5:$B$2448,MATCH('A. Sales by store'!B15679,'B. Store opening dates'!$A$5:$A$2448,0))</f>
        <v>2013</v>
      </c>
      <c r="F15679" t="str">
        <f t="shared" si="488"/>
        <v>Old</v>
      </c>
      <c r="G15679" t="str">
        <f t="shared" si="489"/>
        <v>Existing</v>
      </c>
    </row>
    <row r="15680" spans="1:7" ht="19" x14ac:dyDescent="0.25">
      <c r="A15680" s="7">
        <v>2015</v>
      </c>
      <c r="B15680" s="7" t="s">
        <v>1967</v>
      </c>
      <c r="C15680" s="7" t="s">
        <v>7</v>
      </c>
      <c r="D15680" s="24">
        <v>203889.01</v>
      </c>
      <c r="E15680">
        <f>INDEX('B. Store opening dates'!$B$5:$B$2448,MATCH('A. Sales by store'!B15680,'B. Store opening dates'!$A$5:$A$2448,0))</f>
        <v>2013</v>
      </c>
      <c r="F15680" t="str">
        <f t="shared" si="488"/>
        <v>Old</v>
      </c>
      <c r="G15680" t="str">
        <f t="shared" si="489"/>
        <v>Existing</v>
      </c>
    </row>
    <row r="15681" spans="1:7" ht="19" x14ac:dyDescent="0.25">
      <c r="A15681" s="7">
        <v>2014</v>
      </c>
      <c r="B15681" s="7" t="s">
        <v>1967</v>
      </c>
      <c r="C15681" s="7" t="s">
        <v>7</v>
      </c>
      <c r="D15681" s="24">
        <v>216024.84</v>
      </c>
      <c r="E15681">
        <f>INDEX('B. Store opening dates'!$B$5:$B$2448,MATCH('A. Sales by store'!B15681,'B. Store opening dates'!$A$5:$A$2448,0))</f>
        <v>2013</v>
      </c>
      <c r="F15681" t="str">
        <f t="shared" si="488"/>
        <v>Old</v>
      </c>
      <c r="G15681" t="str">
        <f t="shared" si="489"/>
        <v>Existing</v>
      </c>
    </row>
    <row r="15682" spans="1:7" ht="19" x14ac:dyDescent="0.25">
      <c r="A15682" s="7">
        <v>2015</v>
      </c>
      <c r="B15682" s="7" t="s">
        <v>1967</v>
      </c>
      <c r="C15682" s="7" t="s">
        <v>8</v>
      </c>
      <c r="D15682" s="24">
        <v>708989.41</v>
      </c>
      <c r="E15682">
        <f>INDEX('B. Store opening dates'!$B$5:$B$2448,MATCH('A. Sales by store'!B15682,'B. Store opening dates'!$A$5:$A$2448,0))</f>
        <v>2013</v>
      </c>
      <c r="F15682" t="str">
        <f t="shared" si="488"/>
        <v>Old</v>
      </c>
      <c r="G15682" t="str">
        <f t="shared" si="489"/>
        <v>Existing</v>
      </c>
    </row>
    <row r="15683" spans="1:7" ht="19" x14ac:dyDescent="0.25">
      <c r="A15683" s="7">
        <v>2014</v>
      </c>
      <c r="B15683" s="7" t="s">
        <v>1967</v>
      </c>
      <c r="C15683" s="7" t="s">
        <v>8</v>
      </c>
      <c r="D15683" s="24">
        <v>743553.44</v>
      </c>
      <c r="E15683">
        <f>INDEX('B. Store opening dates'!$B$5:$B$2448,MATCH('A. Sales by store'!B15683,'B. Store opening dates'!$A$5:$A$2448,0))</f>
        <v>2013</v>
      </c>
      <c r="F15683" t="str">
        <f t="shared" si="488"/>
        <v>Old</v>
      </c>
      <c r="G15683" t="str">
        <f t="shared" si="489"/>
        <v>Existing</v>
      </c>
    </row>
    <row r="15684" spans="1:7" ht="19" x14ac:dyDescent="0.25">
      <c r="A15684" s="7">
        <v>2015</v>
      </c>
      <c r="B15684" s="7" t="s">
        <v>1968</v>
      </c>
      <c r="C15684" s="7" t="s">
        <v>5</v>
      </c>
      <c r="D15684" s="24">
        <v>785988.04</v>
      </c>
      <c r="E15684">
        <f>INDEX('B. Store opening dates'!$B$5:$B$2448,MATCH('A. Sales by store'!B15684,'B. Store opening dates'!$A$5:$A$2448,0))</f>
        <v>2013</v>
      </c>
      <c r="F15684" t="str">
        <f t="shared" si="488"/>
        <v>Old</v>
      </c>
      <c r="G15684" t="str">
        <f t="shared" si="489"/>
        <v>Existing</v>
      </c>
    </row>
    <row r="15685" spans="1:7" ht="19" x14ac:dyDescent="0.25">
      <c r="A15685" s="7">
        <v>2014</v>
      </c>
      <c r="B15685" s="7" t="s">
        <v>1968</v>
      </c>
      <c r="C15685" s="7" t="s">
        <v>5</v>
      </c>
      <c r="D15685" s="24">
        <v>866403.41</v>
      </c>
      <c r="E15685">
        <f>INDEX('B. Store opening dates'!$B$5:$B$2448,MATCH('A. Sales by store'!B15685,'B. Store opening dates'!$A$5:$A$2448,0))</f>
        <v>2013</v>
      </c>
      <c r="F15685" t="str">
        <f t="shared" ref="F15685:F15748" si="490">IF(A15685 = 2015, IF(E15685&lt; 2015, "Old","New"),IF(E15685 &lt; 2014, "Old","New"))</f>
        <v>Old</v>
      </c>
      <c r="G15685" t="str">
        <f t="shared" ref="G15685:G15748" si="491">IF(A15685 = 2015, IF(E15685&lt; 2015, "Existing","New"),"Existing")</f>
        <v>Existing</v>
      </c>
    </row>
    <row r="15686" spans="1:7" ht="19" x14ac:dyDescent="0.25">
      <c r="A15686" s="7">
        <v>2015</v>
      </c>
      <c r="B15686" s="7" t="s">
        <v>1968</v>
      </c>
      <c r="C15686" s="7" t="s">
        <v>6</v>
      </c>
      <c r="D15686" s="24">
        <v>201725.95</v>
      </c>
      <c r="E15686">
        <f>INDEX('B. Store opening dates'!$B$5:$B$2448,MATCH('A. Sales by store'!B15686,'B. Store opening dates'!$A$5:$A$2448,0))</f>
        <v>2013</v>
      </c>
      <c r="F15686" t="str">
        <f t="shared" si="490"/>
        <v>Old</v>
      </c>
      <c r="G15686" t="str">
        <f t="shared" si="491"/>
        <v>Existing</v>
      </c>
    </row>
    <row r="15687" spans="1:7" ht="19" x14ac:dyDescent="0.25">
      <c r="A15687" s="7">
        <v>2014</v>
      </c>
      <c r="B15687" s="7" t="s">
        <v>1968</v>
      </c>
      <c r="C15687" s="7" t="s">
        <v>6</v>
      </c>
      <c r="D15687" s="24">
        <v>141243.29999999999</v>
      </c>
      <c r="E15687">
        <f>INDEX('B. Store opening dates'!$B$5:$B$2448,MATCH('A. Sales by store'!B15687,'B. Store opening dates'!$A$5:$A$2448,0))</f>
        <v>2013</v>
      </c>
      <c r="F15687" t="str">
        <f t="shared" si="490"/>
        <v>Old</v>
      </c>
      <c r="G15687" t="str">
        <f t="shared" si="491"/>
        <v>Existing</v>
      </c>
    </row>
    <row r="15688" spans="1:7" ht="19" x14ac:dyDescent="0.25">
      <c r="A15688" s="7">
        <v>2015</v>
      </c>
      <c r="B15688" s="7" t="s">
        <v>1968</v>
      </c>
      <c r="C15688" s="7" t="s">
        <v>7</v>
      </c>
      <c r="D15688" s="24">
        <v>153744.82999999999</v>
      </c>
      <c r="E15688">
        <f>INDEX('B. Store opening dates'!$B$5:$B$2448,MATCH('A. Sales by store'!B15688,'B. Store opening dates'!$A$5:$A$2448,0))</f>
        <v>2013</v>
      </c>
      <c r="F15688" t="str">
        <f t="shared" si="490"/>
        <v>Old</v>
      </c>
      <c r="G15688" t="str">
        <f t="shared" si="491"/>
        <v>Existing</v>
      </c>
    </row>
    <row r="15689" spans="1:7" ht="19" x14ac:dyDescent="0.25">
      <c r="A15689" s="7">
        <v>2014</v>
      </c>
      <c r="B15689" s="7" t="s">
        <v>1968</v>
      </c>
      <c r="C15689" s="7" t="s">
        <v>7</v>
      </c>
      <c r="D15689" s="24">
        <v>163874.82999999999</v>
      </c>
      <c r="E15689">
        <f>INDEX('B. Store opening dates'!$B$5:$B$2448,MATCH('A. Sales by store'!B15689,'B. Store opening dates'!$A$5:$A$2448,0))</f>
        <v>2013</v>
      </c>
      <c r="F15689" t="str">
        <f t="shared" si="490"/>
        <v>Old</v>
      </c>
      <c r="G15689" t="str">
        <f t="shared" si="491"/>
        <v>Existing</v>
      </c>
    </row>
    <row r="15690" spans="1:7" ht="19" x14ac:dyDescent="0.25">
      <c r="A15690" s="7">
        <v>2015</v>
      </c>
      <c r="B15690" s="7" t="s">
        <v>1968</v>
      </c>
      <c r="C15690" s="7" t="s">
        <v>8</v>
      </c>
      <c r="D15690" s="24">
        <v>450360.13</v>
      </c>
      <c r="E15690">
        <f>INDEX('B. Store opening dates'!$B$5:$B$2448,MATCH('A. Sales by store'!B15690,'B. Store opening dates'!$A$5:$A$2448,0))</f>
        <v>2013</v>
      </c>
      <c r="F15690" t="str">
        <f t="shared" si="490"/>
        <v>Old</v>
      </c>
      <c r="G15690" t="str">
        <f t="shared" si="491"/>
        <v>Existing</v>
      </c>
    </row>
    <row r="15691" spans="1:7" ht="19" x14ac:dyDescent="0.25">
      <c r="A15691" s="7">
        <v>2014</v>
      </c>
      <c r="B15691" s="7" t="s">
        <v>1968</v>
      </c>
      <c r="C15691" s="7" t="s">
        <v>8</v>
      </c>
      <c r="D15691" s="24">
        <v>471276.94</v>
      </c>
      <c r="E15691">
        <f>INDEX('B. Store opening dates'!$B$5:$B$2448,MATCH('A. Sales by store'!B15691,'B. Store opening dates'!$A$5:$A$2448,0))</f>
        <v>2013</v>
      </c>
      <c r="F15691" t="str">
        <f t="shared" si="490"/>
        <v>Old</v>
      </c>
      <c r="G15691" t="str">
        <f t="shared" si="491"/>
        <v>Existing</v>
      </c>
    </row>
    <row r="15692" spans="1:7" ht="19" x14ac:dyDescent="0.25">
      <c r="A15692" s="7">
        <v>2015</v>
      </c>
      <c r="B15692" s="7" t="s">
        <v>1969</v>
      </c>
      <c r="C15692" s="7" t="s">
        <v>5</v>
      </c>
      <c r="D15692" s="24">
        <v>602349.35</v>
      </c>
      <c r="E15692">
        <f>INDEX('B. Store opening dates'!$B$5:$B$2448,MATCH('A. Sales by store'!B15692,'B. Store opening dates'!$A$5:$A$2448,0))</f>
        <v>2013</v>
      </c>
      <c r="F15692" t="str">
        <f t="shared" si="490"/>
        <v>Old</v>
      </c>
      <c r="G15692" t="str">
        <f t="shared" si="491"/>
        <v>Existing</v>
      </c>
    </row>
    <row r="15693" spans="1:7" ht="19" x14ac:dyDescent="0.25">
      <c r="A15693" s="7">
        <v>2014</v>
      </c>
      <c r="B15693" s="7" t="s">
        <v>1969</v>
      </c>
      <c r="C15693" s="7" t="s">
        <v>5</v>
      </c>
      <c r="D15693" s="24">
        <v>665192.91</v>
      </c>
      <c r="E15693">
        <f>INDEX('B. Store opening dates'!$B$5:$B$2448,MATCH('A. Sales by store'!B15693,'B. Store opening dates'!$A$5:$A$2448,0))</f>
        <v>2013</v>
      </c>
      <c r="F15693" t="str">
        <f t="shared" si="490"/>
        <v>Old</v>
      </c>
      <c r="G15693" t="str">
        <f t="shared" si="491"/>
        <v>Existing</v>
      </c>
    </row>
    <row r="15694" spans="1:7" ht="19" x14ac:dyDescent="0.25">
      <c r="A15694" s="7">
        <v>2015</v>
      </c>
      <c r="B15694" s="7" t="s">
        <v>1969</v>
      </c>
      <c r="C15694" s="7" t="s">
        <v>6</v>
      </c>
      <c r="D15694" s="24">
        <v>231707.12</v>
      </c>
      <c r="E15694">
        <f>INDEX('B. Store opening dates'!$B$5:$B$2448,MATCH('A. Sales by store'!B15694,'B. Store opening dates'!$A$5:$A$2448,0))</f>
        <v>2013</v>
      </c>
      <c r="F15694" t="str">
        <f t="shared" si="490"/>
        <v>Old</v>
      </c>
      <c r="G15694" t="str">
        <f t="shared" si="491"/>
        <v>Existing</v>
      </c>
    </row>
    <row r="15695" spans="1:7" ht="19" x14ac:dyDescent="0.25">
      <c r="A15695" s="7">
        <v>2014</v>
      </c>
      <c r="B15695" s="7" t="s">
        <v>1969</v>
      </c>
      <c r="C15695" s="7" t="s">
        <v>6</v>
      </c>
      <c r="D15695" s="24">
        <v>171728.51</v>
      </c>
      <c r="E15695">
        <f>INDEX('B. Store opening dates'!$B$5:$B$2448,MATCH('A. Sales by store'!B15695,'B. Store opening dates'!$A$5:$A$2448,0))</f>
        <v>2013</v>
      </c>
      <c r="F15695" t="str">
        <f t="shared" si="490"/>
        <v>Old</v>
      </c>
      <c r="G15695" t="str">
        <f t="shared" si="491"/>
        <v>Existing</v>
      </c>
    </row>
    <row r="15696" spans="1:7" ht="19" x14ac:dyDescent="0.25">
      <c r="A15696" s="7">
        <v>2015</v>
      </c>
      <c r="B15696" s="7" t="s">
        <v>1969</v>
      </c>
      <c r="C15696" s="7" t="s">
        <v>7</v>
      </c>
      <c r="D15696" s="24">
        <v>176876.7</v>
      </c>
      <c r="E15696">
        <f>INDEX('B. Store opening dates'!$B$5:$B$2448,MATCH('A. Sales by store'!B15696,'B. Store opening dates'!$A$5:$A$2448,0))</f>
        <v>2013</v>
      </c>
      <c r="F15696" t="str">
        <f t="shared" si="490"/>
        <v>Old</v>
      </c>
      <c r="G15696" t="str">
        <f t="shared" si="491"/>
        <v>Existing</v>
      </c>
    </row>
    <row r="15697" spans="1:7" ht="19" x14ac:dyDescent="0.25">
      <c r="A15697" s="7">
        <v>2014</v>
      </c>
      <c r="B15697" s="7" t="s">
        <v>1969</v>
      </c>
      <c r="C15697" s="7" t="s">
        <v>7</v>
      </c>
      <c r="D15697" s="24">
        <v>185169.51</v>
      </c>
      <c r="E15697">
        <f>INDEX('B. Store opening dates'!$B$5:$B$2448,MATCH('A. Sales by store'!B15697,'B. Store opening dates'!$A$5:$A$2448,0))</f>
        <v>2013</v>
      </c>
      <c r="F15697" t="str">
        <f t="shared" si="490"/>
        <v>Old</v>
      </c>
      <c r="G15697" t="str">
        <f t="shared" si="491"/>
        <v>Existing</v>
      </c>
    </row>
    <row r="15698" spans="1:7" ht="19" x14ac:dyDescent="0.25">
      <c r="A15698" s="7">
        <v>2015</v>
      </c>
      <c r="B15698" s="7" t="s">
        <v>1969</v>
      </c>
      <c r="C15698" s="7" t="s">
        <v>8</v>
      </c>
      <c r="D15698" s="24">
        <v>664480.94999999995</v>
      </c>
      <c r="E15698">
        <f>INDEX('B. Store opening dates'!$B$5:$B$2448,MATCH('A. Sales by store'!B15698,'B. Store opening dates'!$A$5:$A$2448,0))</f>
        <v>2013</v>
      </c>
      <c r="F15698" t="str">
        <f t="shared" si="490"/>
        <v>Old</v>
      </c>
      <c r="G15698" t="str">
        <f t="shared" si="491"/>
        <v>Existing</v>
      </c>
    </row>
    <row r="15699" spans="1:7" ht="19" x14ac:dyDescent="0.25">
      <c r="A15699" s="7">
        <v>2014</v>
      </c>
      <c r="B15699" s="7" t="s">
        <v>1969</v>
      </c>
      <c r="C15699" s="7" t="s">
        <v>8</v>
      </c>
      <c r="D15699" s="24">
        <v>691806.71</v>
      </c>
      <c r="E15699">
        <f>INDEX('B. Store opening dates'!$B$5:$B$2448,MATCH('A. Sales by store'!B15699,'B. Store opening dates'!$A$5:$A$2448,0))</f>
        <v>2013</v>
      </c>
      <c r="F15699" t="str">
        <f t="shared" si="490"/>
        <v>Old</v>
      </c>
      <c r="G15699" t="str">
        <f t="shared" si="491"/>
        <v>Existing</v>
      </c>
    </row>
    <row r="15700" spans="1:7" ht="19" x14ac:dyDescent="0.25">
      <c r="A15700" s="7">
        <v>2015</v>
      </c>
      <c r="B15700" s="7" t="s">
        <v>1970</v>
      </c>
      <c r="C15700" s="7" t="s">
        <v>5</v>
      </c>
      <c r="D15700" s="24">
        <v>859528.19</v>
      </c>
      <c r="E15700">
        <f>INDEX('B. Store opening dates'!$B$5:$B$2448,MATCH('A. Sales by store'!B15700,'B. Store opening dates'!$A$5:$A$2448,0))</f>
        <v>2013</v>
      </c>
      <c r="F15700" t="str">
        <f t="shared" si="490"/>
        <v>Old</v>
      </c>
      <c r="G15700" t="str">
        <f t="shared" si="491"/>
        <v>Existing</v>
      </c>
    </row>
    <row r="15701" spans="1:7" ht="19" x14ac:dyDescent="0.25">
      <c r="A15701" s="7">
        <v>2014</v>
      </c>
      <c r="B15701" s="7" t="s">
        <v>1970</v>
      </c>
      <c r="C15701" s="7" t="s">
        <v>5</v>
      </c>
      <c r="D15701" s="24">
        <v>939097.53</v>
      </c>
      <c r="E15701">
        <f>INDEX('B. Store opening dates'!$B$5:$B$2448,MATCH('A. Sales by store'!B15701,'B. Store opening dates'!$A$5:$A$2448,0))</f>
        <v>2013</v>
      </c>
      <c r="F15701" t="str">
        <f t="shared" si="490"/>
        <v>Old</v>
      </c>
      <c r="G15701" t="str">
        <f t="shared" si="491"/>
        <v>Existing</v>
      </c>
    </row>
    <row r="15702" spans="1:7" ht="19" x14ac:dyDescent="0.25">
      <c r="A15702" s="7">
        <v>2015</v>
      </c>
      <c r="B15702" s="7" t="s">
        <v>1970</v>
      </c>
      <c r="C15702" s="7" t="s">
        <v>6</v>
      </c>
      <c r="D15702" s="24">
        <v>303786.62</v>
      </c>
      <c r="E15702">
        <f>INDEX('B. Store opening dates'!$B$5:$B$2448,MATCH('A. Sales by store'!B15702,'B. Store opening dates'!$A$5:$A$2448,0))</f>
        <v>2013</v>
      </c>
      <c r="F15702" t="str">
        <f t="shared" si="490"/>
        <v>Old</v>
      </c>
      <c r="G15702" t="str">
        <f t="shared" si="491"/>
        <v>Existing</v>
      </c>
    </row>
    <row r="15703" spans="1:7" ht="19" x14ac:dyDescent="0.25">
      <c r="A15703" s="7">
        <v>2014</v>
      </c>
      <c r="B15703" s="7" t="s">
        <v>1970</v>
      </c>
      <c r="C15703" s="7" t="s">
        <v>6</v>
      </c>
      <c r="D15703" s="24">
        <v>212661.8</v>
      </c>
      <c r="E15703">
        <f>INDEX('B. Store opening dates'!$B$5:$B$2448,MATCH('A. Sales by store'!B15703,'B. Store opening dates'!$A$5:$A$2448,0))</f>
        <v>2013</v>
      </c>
      <c r="F15703" t="str">
        <f t="shared" si="490"/>
        <v>Old</v>
      </c>
      <c r="G15703" t="str">
        <f t="shared" si="491"/>
        <v>Existing</v>
      </c>
    </row>
    <row r="15704" spans="1:7" ht="19" x14ac:dyDescent="0.25">
      <c r="A15704" s="7">
        <v>2015</v>
      </c>
      <c r="B15704" s="7" t="s">
        <v>1970</v>
      </c>
      <c r="C15704" s="7" t="s">
        <v>7</v>
      </c>
      <c r="D15704" s="24">
        <v>94686.36</v>
      </c>
      <c r="E15704">
        <f>INDEX('B. Store opening dates'!$B$5:$B$2448,MATCH('A. Sales by store'!B15704,'B. Store opening dates'!$A$5:$A$2448,0))</f>
        <v>2013</v>
      </c>
      <c r="F15704" t="str">
        <f t="shared" si="490"/>
        <v>Old</v>
      </c>
      <c r="G15704" t="str">
        <f t="shared" si="491"/>
        <v>Existing</v>
      </c>
    </row>
    <row r="15705" spans="1:7" ht="19" x14ac:dyDescent="0.25">
      <c r="A15705" s="7">
        <v>2014</v>
      </c>
      <c r="B15705" s="7" t="s">
        <v>1970</v>
      </c>
      <c r="C15705" s="7" t="s">
        <v>7</v>
      </c>
      <c r="D15705" s="24">
        <v>99161.34</v>
      </c>
      <c r="E15705">
        <f>INDEX('B. Store opening dates'!$B$5:$B$2448,MATCH('A. Sales by store'!B15705,'B. Store opening dates'!$A$5:$A$2448,0))</f>
        <v>2013</v>
      </c>
      <c r="F15705" t="str">
        <f t="shared" si="490"/>
        <v>Old</v>
      </c>
      <c r="G15705" t="str">
        <f t="shared" si="491"/>
        <v>Existing</v>
      </c>
    </row>
    <row r="15706" spans="1:7" ht="19" x14ac:dyDescent="0.25">
      <c r="A15706" s="7">
        <v>2015</v>
      </c>
      <c r="B15706" s="7" t="s">
        <v>1970</v>
      </c>
      <c r="C15706" s="7" t="s">
        <v>8</v>
      </c>
      <c r="D15706" s="24">
        <v>479051.35</v>
      </c>
      <c r="E15706">
        <f>INDEX('B. Store opening dates'!$B$5:$B$2448,MATCH('A. Sales by store'!B15706,'B. Store opening dates'!$A$5:$A$2448,0))</f>
        <v>2013</v>
      </c>
      <c r="F15706" t="str">
        <f t="shared" si="490"/>
        <v>Old</v>
      </c>
      <c r="G15706" t="str">
        <f t="shared" si="491"/>
        <v>Existing</v>
      </c>
    </row>
    <row r="15707" spans="1:7" ht="19" x14ac:dyDescent="0.25">
      <c r="A15707" s="7">
        <v>2014</v>
      </c>
      <c r="B15707" s="7" t="s">
        <v>1970</v>
      </c>
      <c r="C15707" s="7" t="s">
        <v>8</v>
      </c>
      <c r="D15707" s="24">
        <v>496471.01</v>
      </c>
      <c r="E15707">
        <f>INDEX('B. Store opening dates'!$B$5:$B$2448,MATCH('A. Sales by store'!B15707,'B. Store opening dates'!$A$5:$A$2448,0))</f>
        <v>2013</v>
      </c>
      <c r="F15707" t="str">
        <f t="shared" si="490"/>
        <v>Old</v>
      </c>
      <c r="G15707" t="str">
        <f t="shared" si="491"/>
        <v>Existing</v>
      </c>
    </row>
    <row r="15708" spans="1:7" ht="19" x14ac:dyDescent="0.25">
      <c r="A15708" s="7">
        <v>2015</v>
      </c>
      <c r="B15708" s="7" t="s">
        <v>1971</v>
      </c>
      <c r="C15708" s="7" t="s">
        <v>5</v>
      </c>
      <c r="D15708" s="24">
        <v>725336.82</v>
      </c>
      <c r="E15708">
        <f>INDEX('B. Store opening dates'!$B$5:$B$2448,MATCH('A. Sales by store'!B15708,'B. Store opening dates'!$A$5:$A$2448,0))</f>
        <v>2013</v>
      </c>
      <c r="F15708" t="str">
        <f t="shared" si="490"/>
        <v>Old</v>
      </c>
      <c r="G15708" t="str">
        <f t="shared" si="491"/>
        <v>Existing</v>
      </c>
    </row>
    <row r="15709" spans="1:7" ht="19" x14ac:dyDescent="0.25">
      <c r="A15709" s="7">
        <v>2014</v>
      </c>
      <c r="B15709" s="7" t="s">
        <v>1971</v>
      </c>
      <c r="C15709" s="7" t="s">
        <v>5</v>
      </c>
      <c r="D15709" s="24">
        <v>792296.43</v>
      </c>
      <c r="E15709">
        <f>INDEX('B. Store opening dates'!$B$5:$B$2448,MATCH('A. Sales by store'!B15709,'B. Store opening dates'!$A$5:$A$2448,0))</f>
        <v>2013</v>
      </c>
      <c r="F15709" t="str">
        <f t="shared" si="490"/>
        <v>Old</v>
      </c>
      <c r="G15709" t="str">
        <f t="shared" si="491"/>
        <v>Existing</v>
      </c>
    </row>
    <row r="15710" spans="1:7" ht="19" x14ac:dyDescent="0.25">
      <c r="A15710" s="7">
        <v>2015</v>
      </c>
      <c r="B15710" s="7" t="s">
        <v>1971</v>
      </c>
      <c r="C15710" s="7" t="s">
        <v>6</v>
      </c>
      <c r="D15710" s="24">
        <v>511308.67</v>
      </c>
      <c r="E15710">
        <f>INDEX('B. Store opening dates'!$B$5:$B$2448,MATCH('A. Sales by store'!B15710,'B. Store opening dates'!$A$5:$A$2448,0))</f>
        <v>2013</v>
      </c>
      <c r="F15710" t="str">
        <f t="shared" si="490"/>
        <v>Old</v>
      </c>
      <c r="G15710" t="str">
        <f t="shared" si="491"/>
        <v>Existing</v>
      </c>
    </row>
    <row r="15711" spans="1:7" ht="19" x14ac:dyDescent="0.25">
      <c r="A15711" s="7">
        <v>2014</v>
      </c>
      <c r="B15711" s="7" t="s">
        <v>1971</v>
      </c>
      <c r="C15711" s="7" t="s">
        <v>6</v>
      </c>
      <c r="D15711" s="24">
        <v>367603.76</v>
      </c>
      <c r="E15711">
        <f>INDEX('B. Store opening dates'!$B$5:$B$2448,MATCH('A. Sales by store'!B15711,'B. Store opening dates'!$A$5:$A$2448,0))</f>
        <v>2013</v>
      </c>
      <c r="F15711" t="str">
        <f t="shared" si="490"/>
        <v>Old</v>
      </c>
      <c r="G15711" t="str">
        <f t="shared" si="491"/>
        <v>Existing</v>
      </c>
    </row>
    <row r="15712" spans="1:7" ht="19" x14ac:dyDescent="0.25">
      <c r="A15712" s="7">
        <v>2015</v>
      </c>
      <c r="B15712" s="7" t="s">
        <v>1971</v>
      </c>
      <c r="C15712" s="7" t="s">
        <v>7</v>
      </c>
      <c r="D15712" s="24">
        <v>152229.32999999999</v>
      </c>
      <c r="E15712">
        <f>INDEX('B. Store opening dates'!$B$5:$B$2448,MATCH('A. Sales by store'!B15712,'B. Store opening dates'!$A$5:$A$2448,0))</f>
        <v>2013</v>
      </c>
      <c r="F15712" t="str">
        <f t="shared" si="490"/>
        <v>Old</v>
      </c>
      <c r="G15712" t="str">
        <f t="shared" si="491"/>
        <v>Existing</v>
      </c>
    </row>
    <row r="15713" spans="1:7" ht="19" x14ac:dyDescent="0.25">
      <c r="A15713" s="7">
        <v>2014</v>
      </c>
      <c r="B15713" s="7" t="s">
        <v>1971</v>
      </c>
      <c r="C15713" s="7" t="s">
        <v>7</v>
      </c>
      <c r="D15713" s="24">
        <v>160382.57999999999</v>
      </c>
      <c r="E15713">
        <f>INDEX('B. Store opening dates'!$B$5:$B$2448,MATCH('A. Sales by store'!B15713,'B. Store opening dates'!$A$5:$A$2448,0))</f>
        <v>2013</v>
      </c>
      <c r="F15713" t="str">
        <f t="shared" si="490"/>
        <v>Old</v>
      </c>
      <c r="G15713" t="str">
        <f t="shared" si="491"/>
        <v>Existing</v>
      </c>
    </row>
    <row r="15714" spans="1:7" ht="19" x14ac:dyDescent="0.25">
      <c r="A15714" s="7">
        <v>2015</v>
      </c>
      <c r="B15714" s="7" t="s">
        <v>1971</v>
      </c>
      <c r="C15714" s="7" t="s">
        <v>8</v>
      </c>
      <c r="D15714" s="24">
        <v>613913.25</v>
      </c>
      <c r="E15714">
        <f>INDEX('B. Store opening dates'!$B$5:$B$2448,MATCH('A. Sales by store'!B15714,'B. Store opening dates'!$A$5:$A$2448,0))</f>
        <v>2013</v>
      </c>
      <c r="F15714" t="str">
        <f t="shared" si="490"/>
        <v>Old</v>
      </c>
      <c r="G15714" t="str">
        <f t="shared" si="491"/>
        <v>Existing</v>
      </c>
    </row>
    <row r="15715" spans="1:7" ht="19" x14ac:dyDescent="0.25">
      <c r="A15715" s="7">
        <v>2014</v>
      </c>
      <c r="B15715" s="7" t="s">
        <v>1971</v>
      </c>
      <c r="C15715" s="7" t="s">
        <v>8</v>
      </c>
      <c r="D15715" s="24">
        <v>639471.97</v>
      </c>
      <c r="E15715">
        <f>INDEX('B. Store opening dates'!$B$5:$B$2448,MATCH('A. Sales by store'!B15715,'B. Store opening dates'!$A$5:$A$2448,0))</f>
        <v>2013</v>
      </c>
      <c r="F15715" t="str">
        <f t="shared" si="490"/>
        <v>Old</v>
      </c>
      <c r="G15715" t="str">
        <f t="shared" si="491"/>
        <v>Existing</v>
      </c>
    </row>
    <row r="15716" spans="1:7" ht="19" x14ac:dyDescent="0.25">
      <c r="A15716" s="7">
        <v>2015</v>
      </c>
      <c r="B15716" s="7" t="s">
        <v>1972</v>
      </c>
      <c r="C15716" s="7" t="s">
        <v>5</v>
      </c>
      <c r="D15716" s="24">
        <v>832366.31</v>
      </c>
      <c r="E15716">
        <f>INDEX('B. Store opening dates'!$B$5:$B$2448,MATCH('A. Sales by store'!B15716,'B. Store opening dates'!$A$5:$A$2448,0))</f>
        <v>2013</v>
      </c>
      <c r="F15716" t="str">
        <f t="shared" si="490"/>
        <v>Old</v>
      </c>
      <c r="G15716" t="str">
        <f t="shared" si="491"/>
        <v>Existing</v>
      </c>
    </row>
    <row r="15717" spans="1:7" ht="19" x14ac:dyDescent="0.25">
      <c r="A15717" s="7">
        <v>2014</v>
      </c>
      <c r="B15717" s="7" t="s">
        <v>1972</v>
      </c>
      <c r="C15717" s="7" t="s">
        <v>5</v>
      </c>
      <c r="D15717" s="24">
        <v>916938.9</v>
      </c>
      <c r="E15717">
        <f>INDEX('B. Store opening dates'!$B$5:$B$2448,MATCH('A. Sales by store'!B15717,'B. Store opening dates'!$A$5:$A$2448,0))</f>
        <v>2013</v>
      </c>
      <c r="F15717" t="str">
        <f t="shared" si="490"/>
        <v>Old</v>
      </c>
      <c r="G15717" t="str">
        <f t="shared" si="491"/>
        <v>Existing</v>
      </c>
    </row>
    <row r="15718" spans="1:7" ht="19" x14ac:dyDescent="0.25">
      <c r="A15718" s="7">
        <v>2015</v>
      </c>
      <c r="B15718" s="7" t="s">
        <v>1972</v>
      </c>
      <c r="C15718" s="7" t="s">
        <v>6</v>
      </c>
      <c r="D15718" s="24">
        <v>202736.9</v>
      </c>
      <c r="E15718">
        <f>INDEX('B. Store opening dates'!$B$5:$B$2448,MATCH('A. Sales by store'!B15718,'B. Store opening dates'!$A$5:$A$2448,0))</f>
        <v>2013</v>
      </c>
      <c r="F15718" t="str">
        <f t="shared" si="490"/>
        <v>Old</v>
      </c>
      <c r="G15718" t="str">
        <f t="shared" si="491"/>
        <v>Existing</v>
      </c>
    </row>
    <row r="15719" spans="1:7" ht="19" x14ac:dyDescent="0.25">
      <c r="A15719" s="7">
        <v>2014</v>
      </c>
      <c r="B15719" s="7" t="s">
        <v>1972</v>
      </c>
      <c r="C15719" s="7" t="s">
        <v>6</v>
      </c>
      <c r="D15719" s="24">
        <v>141431.66</v>
      </c>
      <c r="E15719">
        <f>INDEX('B. Store opening dates'!$B$5:$B$2448,MATCH('A. Sales by store'!B15719,'B. Store opening dates'!$A$5:$A$2448,0))</f>
        <v>2013</v>
      </c>
      <c r="F15719" t="str">
        <f t="shared" si="490"/>
        <v>Old</v>
      </c>
      <c r="G15719" t="str">
        <f t="shared" si="491"/>
        <v>Existing</v>
      </c>
    </row>
    <row r="15720" spans="1:7" ht="19" x14ac:dyDescent="0.25">
      <c r="A15720" s="7">
        <v>2015</v>
      </c>
      <c r="B15720" s="7" t="s">
        <v>1972</v>
      </c>
      <c r="C15720" s="7" t="s">
        <v>7</v>
      </c>
      <c r="D15720" s="24">
        <v>88692.02</v>
      </c>
      <c r="E15720">
        <f>INDEX('B. Store opening dates'!$B$5:$B$2448,MATCH('A. Sales by store'!B15720,'B. Store opening dates'!$A$5:$A$2448,0))</f>
        <v>2013</v>
      </c>
      <c r="F15720" t="str">
        <f t="shared" si="490"/>
        <v>Old</v>
      </c>
      <c r="G15720" t="str">
        <f t="shared" si="491"/>
        <v>Existing</v>
      </c>
    </row>
    <row r="15721" spans="1:7" ht="19" x14ac:dyDescent="0.25">
      <c r="A15721" s="7">
        <v>2014</v>
      </c>
      <c r="B15721" s="7" t="s">
        <v>1972</v>
      </c>
      <c r="C15721" s="7" t="s">
        <v>7</v>
      </c>
      <c r="D15721" s="24">
        <v>93816.69</v>
      </c>
      <c r="E15721">
        <f>INDEX('B. Store opening dates'!$B$5:$B$2448,MATCH('A. Sales by store'!B15721,'B. Store opening dates'!$A$5:$A$2448,0))</f>
        <v>2013</v>
      </c>
      <c r="F15721" t="str">
        <f t="shared" si="490"/>
        <v>Old</v>
      </c>
      <c r="G15721" t="str">
        <f t="shared" si="491"/>
        <v>Existing</v>
      </c>
    </row>
    <row r="15722" spans="1:7" ht="19" x14ac:dyDescent="0.25">
      <c r="A15722" s="7">
        <v>2015</v>
      </c>
      <c r="B15722" s="7" t="s">
        <v>1972</v>
      </c>
      <c r="C15722" s="7" t="s">
        <v>8</v>
      </c>
      <c r="D15722" s="24">
        <v>459567.57</v>
      </c>
      <c r="E15722">
        <f>INDEX('B. Store opening dates'!$B$5:$B$2448,MATCH('A. Sales by store'!B15722,'B. Store opening dates'!$A$5:$A$2448,0))</f>
        <v>2013</v>
      </c>
      <c r="F15722" t="str">
        <f t="shared" si="490"/>
        <v>Old</v>
      </c>
      <c r="G15722" t="str">
        <f t="shared" si="491"/>
        <v>Existing</v>
      </c>
    </row>
    <row r="15723" spans="1:7" ht="19" x14ac:dyDescent="0.25">
      <c r="A15723" s="7">
        <v>2014</v>
      </c>
      <c r="B15723" s="7" t="s">
        <v>1972</v>
      </c>
      <c r="C15723" s="7" t="s">
        <v>8</v>
      </c>
      <c r="D15723" s="24">
        <v>481459.94</v>
      </c>
      <c r="E15723">
        <f>INDEX('B. Store opening dates'!$B$5:$B$2448,MATCH('A. Sales by store'!B15723,'B. Store opening dates'!$A$5:$A$2448,0))</f>
        <v>2013</v>
      </c>
      <c r="F15723" t="str">
        <f t="shared" si="490"/>
        <v>Old</v>
      </c>
      <c r="G15723" t="str">
        <f t="shared" si="491"/>
        <v>Existing</v>
      </c>
    </row>
    <row r="15724" spans="1:7" ht="19" x14ac:dyDescent="0.25">
      <c r="A15724" s="7">
        <v>2015</v>
      </c>
      <c r="B15724" s="7" t="s">
        <v>1973</v>
      </c>
      <c r="C15724" s="7" t="s">
        <v>5</v>
      </c>
      <c r="D15724" s="24">
        <v>818326.74</v>
      </c>
      <c r="E15724">
        <f>INDEX('B. Store opening dates'!$B$5:$B$2448,MATCH('A. Sales by store'!B15724,'B. Store opening dates'!$A$5:$A$2448,0))</f>
        <v>2013</v>
      </c>
      <c r="F15724" t="str">
        <f t="shared" si="490"/>
        <v>Old</v>
      </c>
      <c r="G15724" t="str">
        <f t="shared" si="491"/>
        <v>Existing</v>
      </c>
    </row>
    <row r="15725" spans="1:7" ht="19" x14ac:dyDescent="0.25">
      <c r="A15725" s="7">
        <v>2014</v>
      </c>
      <c r="B15725" s="7" t="s">
        <v>1973</v>
      </c>
      <c r="C15725" s="7" t="s">
        <v>5</v>
      </c>
      <c r="D15725" s="24">
        <v>897814.6</v>
      </c>
      <c r="E15725">
        <f>INDEX('B. Store opening dates'!$B$5:$B$2448,MATCH('A. Sales by store'!B15725,'B. Store opening dates'!$A$5:$A$2448,0))</f>
        <v>2013</v>
      </c>
      <c r="F15725" t="str">
        <f t="shared" si="490"/>
        <v>Old</v>
      </c>
      <c r="G15725" t="str">
        <f t="shared" si="491"/>
        <v>Existing</v>
      </c>
    </row>
    <row r="15726" spans="1:7" ht="19" x14ac:dyDescent="0.25">
      <c r="A15726" s="7">
        <v>2015</v>
      </c>
      <c r="B15726" s="7" t="s">
        <v>1973</v>
      </c>
      <c r="C15726" s="7" t="s">
        <v>6</v>
      </c>
      <c r="D15726" s="24">
        <v>445194.23</v>
      </c>
      <c r="E15726">
        <f>INDEX('B. Store opening dates'!$B$5:$B$2448,MATCH('A. Sales by store'!B15726,'B. Store opening dates'!$A$5:$A$2448,0))</f>
        <v>2013</v>
      </c>
      <c r="F15726" t="str">
        <f t="shared" si="490"/>
        <v>Old</v>
      </c>
      <c r="G15726" t="str">
        <f t="shared" si="491"/>
        <v>Existing</v>
      </c>
    </row>
    <row r="15727" spans="1:7" ht="19" x14ac:dyDescent="0.25">
      <c r="A15727" s="7">
        <v>2014</v>
      </c>
      <c r="B15727" s="7" t="s">
        <v>1973</v>
      </c>
      <c r="C15727" s="7" t="s">
        <v>6</v>
      </c>
      <c r="D15727" s="24">
        <v>326782.26</v>
      </c>
      <c r="E15727">
        <f>INDEX('B. Store opening dates'!$B$5:$B$2448,MATCH('A. Sales by store'!B15727,'B. Store opening dates'!$A$5:$A$2448,0))</f>
        <v>2013</v>
      </c>
      <c r="F15727" t="str">
        <f t="shared" si="490"/>
        <v>Old</v>
      </c>
      <c r="G15727" t="str">
        <f t="shared" si="491"/>
        <v>Existing</v>
      </c>
    </row>
    <row r="15728" spans="1:7" ht="19" x14ac:dyDescent="0.25">
      <c r="A15728" s="7">
        <v>2015</v>
      </c>
      <c r="B15728" s="7" t="s">
        <v>1973</v>
      </c>
      <c r="C15728" s="7" t="s">
        <v>7</v>
      </c>
      <c r="D15728" s="24">
        <v>149574.95000000001</v>
      </c>
      <c r="E15728">
        <f>INDEX('B. Store opening dates'!$B$5:$B$2448,MATCH('A. Sales by store'!B15728,'B. Store opening dates'!$A$5:$A$2448,0))</f>
        <v>2013</v>
      </c>
      <c r="F15728" t="str">
        <f t="shared" si="490"/>
        <v>Old</v>
      </c>
      <c r="G15728" t="str">
        <f t="shared" si="491"/>
        <v>Existing</v>
      </c>
    </row>
    <row r="15729" spans="1:7" ht="19" x14ac:dyDescent="0.25">
      <c r="A15729" s="7">
        <v>2014</v>
      </c>
      <c r="B15729" s="7" t="s">
        <v>1973</v>
      </c>
      <c r="C15729" s="7" t="s">
        <v>7</v>
      </c>
      <c r="D15729" s="24">
        <v>158696.5</v>
      </c>
      <c r="E15729">
        <f>INDEX('B. Store opening dates'!$B$5:$B$2448,MATCH('A. Sales by store'!B15729,'B. Store opening dates'!$A$5:$A$2448,0))</f>
        <v>2013</v>
      </c>
      <c r="F15729" t="str">
        <f t="shared" si="490"/>
        <v>Old</v>
      </c>
      <c r="G15729" t="str">
        <f t="shared" si="491"/>
        <v>Existing</v>
      </c>
    </row>
    <row r="15730" spans="1:7" ht="19" x14ac:dyDescent="0.25">
      <c r="A15730" s="7">
        <v>2015</v>
      </c>
      <c r="B15730" s="7" t="s">
        <v>1973</v>
      </c>
      <c r="C15730" s="7" t="s">
        <v>8</v>
      </c>
      <c r="D15730" s="24">
        <v>513967.81</v>
      </c>
      <c r="E15730">
        <f>INDEX('B. Store opening dates'!$B$5:$B$2448,MATCH('A. Sales by store'!B15730,'B. Store opening dates'!$A$5:$A$2448,0))</f>
        <v>2013</v>
      </c>
      <c r="F15730" t="str">
        <f t="shared" si="490"/>
        <v>Old</v>
      </c>
      <c r="G15730" t="str">
        <f t="shared" si="491"/>
        <v>Existing</v>
      </c>
    </row>
    <row r="15731" spans="1:7" ht="19" x14ac:dyDescent="0.25">
      <c r="A15731" s="7">
        <v>2014</v>
      </c>
      <c r="B15731" s="7" t="s">
        <v>1973</v>
      </c>
      <c r="C15731" s="7" t="s">
        <v>8</v>
      </c>
      <c r="D15731" s="24">
        <v>537373.44999999995</v>
      </c>
      <c r="E15731">
        <f>INDEX('B. Store opening dates'!$B$5:$B$2448,MATCH('A. Sales by store'!B15731,'B. Store opening dates'!$A$5:$A$2448,0))</f>
        <v>2013</v>
      </c>
      <c r="F15731" t="str">
        <f t="shared" si="490"/>
        <v>Old</v>
      </c>
      <c r="G15731" t="str">
        <f t="shared" si="491"/>
        <v>Existing</v>
      </c>
    </row>
    <row r="15732" spans="1:7" ht="19" x14ac:dyDescent="0.25">
      <c r="A15732" s="7">
        <v>2015</v>
      </c>
      <c r="B15732" s="7" t="s">
        <v>1974</v>
      </c>
      <c r="C15732" s="7" t="s">
        <v>5</v>
      </c>
      <c r="D15732" s="24">
        <v>860125.54</v>
      </c>
      <c r="E15732">
        <f>INDEX('B. Store opening dates'!$B$5:$B$2448,MATCH('A. Sales by store'!B15732,'B. Store opening dates'!$A$5:$A$2448,0))</f>
        <v>2013</v>
      </c>
      <c r="F15732" t="str">
        <f t="shared" si="490"/>
        <v>Old</v>
      </c>
      <c r="G15732" t="str">
        <f t="shared" si="491"/>
        <v>Existing</v>
      </c>
    </row>
    <row r="15733" spans="1:7" ht="19" x14ac:dyDescent="0.25">
      <c r="A15733" s="7">
        <v>2014</v>
      </c>
      <c r="B15733" s="7" t="s">
        <v>1974</v>
      </c>
      <c r="C15733" s="7" t="s">
        <v>5</v>
      </c>
      <c r="D15733" s="24">
        <v>935325.46</v>
      </c>
      <c r="E15733">
        <f>INDEX('B. Store opening dates'!$B$5:$B$2448,MATCH('A. Sales by store'!B15733,'B. Store opening dates'!$A$5:$A$2448,0))</f>
        <v>2013</v>
      </c>
      <c r="F15733" t="str">
        <f t="shared" si="490"/>
        <v>Old</v>
      </c>
      <c r="G15733" t="str">
        <f t="shared" si="491"/>
        <v>Existing</v>
      </c>
    </row>
    <row r="15734" spans="1:7" ht="19" x14ac:dyDescent="0.25">
      <c r="A15734" s="7">
        <v>2015</v>
      </c>
      <c r="B15734" s="7" t="s">
        <v>1974</v>
      </c>
      <c r="C15734" s="7" t="s">
        <v>6</v>
      </c>
      <c r="D15734" s="24">
        <v>405061.11</v>
      </c>
      <c r="E15734">
        <f>INDEX('B. Store opening dates'!$B$5:$B$2448,MATCH('A. Sales by store'!B15734,'B. Store opening dates'!$A$5:$A$2448,0))</f>
        <v>2013</v>
      </c>
      <c r="F15734" t="str">
        <f t="shared" si="490"/>
        <v>Old</v>
      </c>
      <c r="G15734" t="str">
        <f t="shared" si="491"/>
        <v>Existing</v>
      </c>
    </row>
    <row r="15735" spans="1:7" ht="19" x14ac:dyDescent="0.25">
      <c r="A15735" s="7">
        <v>2014</v>
      </c>
      <c r="B15735" s="7" t="s">
        <v>1974</v>
      </c>
      <c r="C15735" s="7" t="s">
        <v>6</v>
      </c>
      <c r="D15735" s="24">
        <v>283239.07</v>
      </c>
      <c r="E15735">
        <f>INDEX('B. Store opening dates'!$B$5:$B$2448,MATCH('A. Sales by store'!B15735,'B. Store opening dates'!$A$5:$A$2448,0))</f>
        <v>2013</v>
      </c>
      <c r="F15735" t="str">
        <f t="shared" si="490"/>
        <v>Old</v>
      </c>
      <c r="G15735" t="str">
        <f t="shared" si="491"/>
        <v>Existing</v>
      </c>
    </row>
    <row r="15736" spans="1:7" ht="19" x14ac:dyDescent="0.25">
      <c r="A15736" s="7">
        <v>2015</v>
      </c>
      <c r="B15736" s="7" t="s">
        <v>1974</v>
      </c>
      <c r="C15736" s="7" t="s">
        <v>7</v>
      </c>
      <c r="D15736" s="24">
        <v>146736.51999999999</v>
      </c>
      <c r="E15736">
        <f>INDEX('B. Store opening dates'!$B$5:$B$2448,MATCH('A. Sales by store'!B15736,'B. Store opening dates'!$A$5:$A$2448,0))</f>
        <v>2013</v>
      </c>
      <c r="F15736" t="str">
        <f t="shared" si="490"/>
        <v>Old</v>
      </c>
      <c r="G15736" t="str">
        <f t="shared" si="491"/>
        <v>Existing</v>
      </c>
    </row>
    <row r="15737" spans="1:7" ht="19" x14ac:dyDescent="0.25">
      <c r="A15737" s="7">
        <v>2014</v>
      </c>
      <c r="B15737" s="7" t="s">
        <v>1974</v>
      </c>
      <c r="C15737" s="7" t="s">
        <v>7</v>
      </c>
      <c r="D15737" s="24">
        <v>154747.25</v>
      </c>
      <c r="E15737">
        <f>INDEX('B. Store opening dates'!$B$5:$B$2448,MATCH('A. Sales by store'!B15737,'B. Store opening dates'!$A$5:$A$2448,0))</f>
        <v>2013</v>
      </c>
      <c r="F15737" t="str">
        <f t="shared" si="490"/>
        <v>Old</v>
      </c>
      <c r="G15737" t="str">
        <f t="shared" si="491"/>
        <v>Existing</v>
      </c>
    </row>
    <row r="15738" spans="1:7" ht="19" x14ac:dyDescent="0.25">
      <c r="A15738" s="7">
        <v>2015</v>
      </c>
      <c r="B15738" s="7" t="s">
        <v>1974</v>
      </c>
      <c r="C15738" s="7" t="s">
        <v>8</v>
      </c>
      <c r="D15738" s="24">
        <v>439424.32</v>
      </c>
      <c r="E15738">
        <f>INDEX('B. Store opening dates'!$B$5:$B$2448,MATCH('A. Sales by store'!B15738,'B. Store opening dates'!$A$5:$A$2448,0))</f>
        <v>2013</v>
      </c>
      <c r="F15738" t="str">
        <f t="shared" si="490"/>
        <v>Old</v>
      </c>
      <c r="G15738" t="str">
        <f t="shared" si="491"/>
        <v>Existing</v>
      </c>
    </row>
    <row r="15739" spans="1:7" ht="19" x14ac:dyDescent="0.25">
      <c r="A15739" s="7">
        <v>2014</v>
      </c>
      <c r="B15739" s="7" t="s">
        <v>1974</v>
      </c>
      <c r="C15739" s="7" t="s">
        <v>8</v>
      </c>
      <c r="D15739" s="24">
        <v>458174.11</v>
      </c>
      <c r="E15739">
        <f>INDEX('B. Store opening dates'!$B$5:$B$2448,MATCH('A. Sales by store'!B15739,'B. Store opening dates'!$A$5:$A$2448,0))</f>
        <v>2013</v>
      </c>
      <c r="F15739" t="str">
        <f t="shared" si="490"/>
        <v>Old</v>
      </c>
      <c r="G15739" t="str">
        <f t="shared" si="491"/>
        <v>Existing</v>
      </c>
    </row>
    <row r="15740" spans="1:7" ht="19" x14ac:dyDescent="0.25">
      <c r="A15740" s="7">
        <v>2015</v>
      </c>
      <c r="B15740" s="7" t="s">
        <v>1975</v>
      </c>
      <c r="C15740" s="7" t="s">
        <v>5</v>
      </c>
      <c r="D15740" s="24">
        <v>645309.18999999994</v>
      </c>
      <c r="E15740">
        <f>INDEX('B. Store opening dates'!$B$5:$B$2448,MATCH('A. Sales by store'!B15740,'B. Store opening dates'!$A$5:$A$2448,0))</f>
        <v>2013</v>
      </c>
      <c r="F15740" t="str">
        <f t="shared" si="490"/>
        <v>Old</v>
      </c>
      <c r="G15740" t="str">
        <f t="shared" si="491"/>
        <v>Existing</v>
      </c>
    </row>
    <row r="15741" spans="1:7" ht="19" x14ac:dyDescent="0.25">
      <c r="A15741" s="7">
        <v>2014</v>
      </c>
      <c r="B15741" s="7" t="s">
        <v>1975</v>
      </c>
      <c r="C15741" s="7" t="s">
        <v>5</v>
      </c>
      <c r="D15741" s="24">
        <v>706505.24</v>
      </c>
      <c r="E15741">
        <f>INDEX('B. Store opening dates'!$B$5:$B$2448,MATCH('A. Sales by store'!B15741,'B. Store opening dates'!$A$5:$A$2448,0))</f>
        <v>2013</v>
      </c>
      <c r="F15741" t="str">
        <f t="shared" si="490"/>
        <v>Old</v>
      </c>
      <c r="G15741" t="str">
        <f t="shared" si="491"/>
        <v>Existing</v>
      </c>
    </row>
    <row r="15742" spans="1:7" ht="19" x14ac:dyDescent="0.25">
      <c r="A15742" s="7">
        <v>2015</v>
      </c>
      <c r="B15742" s="7" t="s">
        <v>1975</v>
      </c>
      <c r="C15742" s="7" t="s">
        <v>6</v>
      </c>
      <c r="D15742" s="24">
        <v>458038.2</v>
      </c>
      <c r="E15742">
        <f>INDEX('B. Store opening dates'!$B$5:$B$2448,MATCH('A. Sales by store'!B15742,'B. Store opening dates'!$A$5:$A$2448,0))</f>
        <v>2013</v>
      </c>
      <c r="F15742" t="str">
        <f t="shared" si="490"/>
        <v>Old</v>
      </c>
      <c r="G15742" t="str">
        <f t="shared" si="491"/>
        <v>Existing</v>
      </c>
    </row>
    <row r="15743" spans="1:7" ht="19" x14ac:dyDescent="0.25">
      <c r="A15743" s="7">
        <v>2014</v>
      </c>
      <c r="B15743" s="7" t="s">
        <v>1975</v>
      </c>
      <c r="C15743" s="7" t="s">
        <v>6</v>
      </c>
      <c r="D15743" s="24">
        <v>325127.76</v>
      </c>
      <c r="E15743">
        <f>INDEX('B. Store opening dates'!$B$5:$B$2448,MATCH('A. Sales by store'!B15743,'B. Store opening dates'!$A$5:$A$2448,0))</f>
        <v>2013</v>
      </c>
      <c r="F15743" t="str">
        <f t="shared" si="490"/>
        <v>Old</v>
      </c>
      <c r="G15743" t="str">
        <f t="shared" si="491"/>
        <v>Existing</v>
      </c>
    </row>
    <row r="15744" spans="1:7" ht="19" x14ac:dyDescent="0.25">
      <c r="A15744" s="7">
        <v>2015</v>
      </c>
      <c r="B15744" s="7" t="s">
        <v>1975</v>
      </c>
      <c r="C15744" s="7" t="s">
        <v>7</v>
      </c>
      <c r="D15744" s="24">
        <v>65253.85</v>
      </c>
      <c r="E15744">
        <f>INDEX('B. Store opening dates'!$B$5:$B$2448,MATCH('A. Sales by store'!B15744,'B. Store opening dates'!$A$5:$A$2448,0))</f>
        <v>2013</v>
      </c>
      <c r="F15744" t="str">
        <f t="shared" si="490"/>
        <v>Old</v>
      </c>
      <c r="G15744" t="str">
        <f t="shared" si="491"/>
        <v>Existing</v>
      </c>
    </row>
    <row r="15745" spans="1:7" ht="19" x14ac:dyDescent="0.25">
      <c r="A15745" s="7">
        <v>2014</v>
      </c>
      <c r="B15745" s="7" t="s">
        <v>1975</v>
      </c>
      <c r="C15745" s="7" t="s">
        <v>7</v>
      </c>
      <c r="D15745" s="24">
        <v>68527.86</v>
      </c>
      <c r="E15745">
        <f>INDEX('B. Store opening dates'!$B$5:$B$2448,MATCH('A. Sales by store'!B15745,'B. Store opening dates'!$A$5:$A$2448,0))</f>
        <v>2013</v>
      </c>
      <c r="F15745" t="str">
        <f t="shared" si="490"/>
        <v>Old</v>
      </c>
      <c r="G15745" t="str">
        <f t="shared" si="491"/>
        <v>Existing</v>
      </c>
    </row>
    <row r="15746" spans="1:7" ht="19" x14ac:dyDescent="0.25">
      <c r="A15746" s="7">
        <v>2015</v>
      </c>
      <c r="B15746" s="7" t="s">
        <v>1975</v>
      </c>
      <c r="C15746" s="7" t="s">
        <v>8</v>
      </c>
      <c r="D15746" s="24">
        <v>580553.55000000005</v>
      </c>
      <c r="E15746">
        <f>INDEX('B. Store opening dates'!$B$5:$B$2448,MATCH('A. Sales by store'!B15746,'B. Store opening dates'!$A$5:$A$2448,0))</f>
        <v>2013</v>
      </c>
      <c r="F15746" t="str">
        <f t="shared" si="490"/>
        <v>Old</v>
      </c>
      <c r="G15746" t="str">
        <f t="shared" si="491"/>
        <v>Existing</v>
      </c>
    </row>
    <row r="15747" spans="1:7" ht="19" x14ac:dyDescent="0.25">
      <c r="A15747" s="7">
        <v>2014</v>
      </c>
      <c r="B15747" s="7" t="s">
        <v>1975</v>
      </c>
      <c r="C15747" s="7" t="s">
        <v>8</v>
      </c>
      <c r="D15747" s="24">
        <v>598465.1</v>
      </c>
      <c r="E15747">
        <f>INDEX('B. Store opening dates'!$B$5:$B$2448,MATCH('A. Sales by store'!B15747,'B. Store opening dates'!$A$5:$A$2448,0))</f>
        <v>2013</v>
      </c>
      <c r="F15747" t="str">
        <f t="shared" si="490"/>
        <v>Old</v>
      </c>
      <c r="G15747" t="str">
        <f t="shared" si="491"/>
        <v>Existing</v>
      </c>
    </row>
    <row r="15748" spans="1:7" ht="19" x14ac:dyDescent="0.25">
      <c r="A15748" s="7">
        <v>2015</v>
      </c>
      <c r="B15748" s="7" t="s">
        <v>1976</v>
      </c>
      <c r="C15748" s="7" t="s">
        <v>5</v>
      </c>
      <c r="D15748" s="24">
        <v>529298.32999999996</v>
      </c>
      <c r="E15748">
        <f>INDEX('B. Store opening dates'!$B$5:$B$2448,MATCH('A. Sales by store'!B15748,'B. Store opening dates'!$A$5:$A$2448,0))</f>
        <v>2013</v>
      </c>
      <c r="F15748" t="str">
        <f t="shared" si="490"/>
        <v>Old</v>
      </c>
      <c r="G15748" t="str">
        <f t="shared" si="491"/>
        <v>Existing</v>
      </c>
    </row>
    <row r="15749" spans="1:7" ht="19" x14ac:dyDescent="0.25">
      <c r="A15749" s="7">
        <v>2014</v>
      </c>
      <c r="B15749" s="7" t="s">
        <v>1976</v>
      </c>
      <c r="C15749" s="7" t="s">
        <v>5</v>
      </c>
      <c r="D15749" s="24">
        <v>586630.81000000006</v>
      </c>
      <c r="E15749">
        <f>INDEX('B. Store opening dates'!$B$5:$B$2448,MATCH('A. Sales by store'!B15749,'B. Store opening dates'!$A$5:$A$2448,0))</f>
        <v>2013</v>
      </c>
      <c r="F15749" t="str">
        <f t="shared" ref="F15749:F15812" si="492">IF(A15749 = 2015, IF(E15749&lt; 2015, "Old","New"),IF(E15749 &lt; 2014, "Old","New"))</f>
        <v>Old</v>
      </c>
      <c r="G15749" t="str">
        <f t="shared" ref="G15749:G15812" si="493">IF(A15749 = 2015, IF(E15749&lt; 2015, "Existing","New"),"Existing")</f>
        <v>Existing</v>
      </c>
    </row>
    <row r="15750" spans="1:7" ht="19" x14ac:dyDescent="0.25">
      <c r="A15750" s="7">
        <v>2015</v>
      </c>
      <c r="B15750" s="7" t="s">
        <v>1976</v>
      </c>
      <c r="C15750" s="7" t="s">
        <v>6</v>
      </c>
      <c r="D15750" s="24">
        <v>450147.41</v>
      </c>
      <c r="E15750">
        <f>INDEX('B. Store opening dates'!$B$5:$B$2448,MATCH('A. Sales by store'!B15750,'B. Store opening dates'!$A$5:$A$2448,0))</f>
        <v>2013</v>
      </c>
      <c r="F15750" t="str">
        <f t="shared" si="492"/>
        <v>Old</v>
      </c>
      <c r="G15750" t="str">
        <f t="shared" si="493"/>
        <v>Existing</v>
      </c>
    </row>
    <row r="15751" spans="1:7" ht="19" x14ac:dyDescent="0.25">
      <c r="A15751" s="7">
        <v>2014</v>
      </c>
      <c r="B15751" s="7" t="s">
        <v>1976</v>
      </c>
      <c r="C15751" s="7" t="s">
        <v>6</v>
      </c>
      <c r="D15751" s="24">
        <v>310224.93</v>
      </c>
      <c r="E15751">
        <f>INDEX('B. Store opening dates'!$B$5:$B$2448,MATCH('A. Sales by store'!B15751,'B. Store opening dates'!$A$5:$A$2448,0))</f>
        <v>2013</v>
      </c>
      <c r="F15751" t="str">
        <f t="shared" si="492"/>
        <v>Old</v>
      </c>
      <c r="G15751" t="str">
        <f t="shared" si="493"/>
        <v>Existing</v>
      </c>
    </row>
    <row r="15752" spans="1:7" ht="19" x14ac:dyDescent="0.25">
      <c r="A15752" s="7">
        <v>2015</v>
      </c>
      <c r="B15752" s="7" t="s">
        <v>1976</v>
      </c>
      <c r="C15752" s="7" t="s">
        <v>7</v>
      </c>
      <c r="D15752" s="24">
        <v>57556.5</v>
      </c>
      <c r="E15752">
        <f>INDEX('B. Store opening dates'!$B$5:$B$2448,MATCH('A. Sales by store'!B15752,'B. Store opening dates'!$A$5:$A$2448,0))</f>
        <v>2013</v>
      </c>
      <c r="F15752" t="str">
        <f t="shared" si="492"/>
        <v>Old</v>
      </c>
      <c r="G15752" t="str">
        <f t="shared" si="493"/>
        <v>Existing</v>
      </c>
    </row>
    <row r="15753" spans="1:7" ht="19" x14ac:dyDescent="0.25">
      <c r="A15753" s="7">
        <v>2014</v>
      </c>
      <c r="B15753" s="7" t="s">
        <v>1976</v>
      </c>
      <c r="C15753" s="7" t="s">
        <v>7</v>
      </c>
      <c r="D15753" s="24">
        <v>60710.080000000002</v>
      </c>
      <c r="E15753">
        <f>INDEX('B. Store opening dates'!$B$5:$B$2448,MATCH('A. Sales by store'!B15753,'B. Store opening dates'!$A$5:$A$2448,0))</f>
        <v>2013</v>
      </c>
      <c r="F15753" t="str">
        <f t="shared" si="492"/>
        <v>Old</v>
      </c>
      <c r="G15753" t="str">
        <f t="shared" si="493"/>
        <v>Existing</v>
      </c>
    </row>
    <row r="15754" spans="1:7" ht="19" x14ac:dyDescent="0.25">
      <c r="A15754" s="7">
        <v>2015</v>
      </c>
      <c r="B15754" s="7" t="s">
        <v>1976</v>
      </c>
      <c r="C15754" s="7" t="s">
        <v>8</v>
      </c>
      <c r="D15754" s="24">
        <v>761839.04</v>
      </c>
      <c r="E15754">
        <f>INDEX('B. Store opening dates'!$B$5:$B$2448,MATCH('A. Sales by store'!B15754,'B. Store opening dates'!$A$5:$A$2448,0))</f>
        <v>2013</v>
      </c>
      <c r="F15754" t="str">
        <f t="shared" si="492"/>
        <v>Old</v>
      </c>
      <c r="G15754" t="str">
        <f t="shared" si="493"/>
        <v>Existing</v>
      </c>
    </row>
    <row r="15755" spans="1:7" ht="19" x14ac:dyDescent="0.25">
      <c r="A15755" s="7">
        <v>2014</v>
      </c>
      <c r="B15755" s="7" t="s">
        <v>1976</v>
      </c>
      <c r="C15755" s="7" t="s">
        <v>8</v>
      </c>
      <c r="D15755" s="24">
        <v>792182.59</v>
      </c>
      <c r="E15755">
        <f>INDEX('B. Store opening dates'!$B$5:$B$2448,MATCH('A. Sales by store'!B15755,'B. Store opening dates'!$A$5:$A$2448,0))</f>
        <v>2013</v>
      </c>
      <c r="F15755" t="str">
        <f t="shared" si="492"/>
        <v>Old</v>
      </c>
      <c r="G15755" t="str">
        <f t="shared" si="493"/>
        <v>Existing</v>
      </c>
    </row>
    <row r="15756" spans="1:7" ht="19" x14ac:dyDescent="0.25">
      <c r="A15756" s="7">
        <v>2015</v>
      </c>
      <c r="B15756" s="7" t="s">
        <v>1977</v>
      </c>
      <c r="C15756" s="7" t="s">
        <v>5</v>
      </c>
      <c r="D15756" s="24">
        <v>763630.7</v>
      </c>
      <c r="E15756">
        <f>INDEX('B. Store opening dates'!$B$5:$B$2448,MATCH('A. Sales by store'!B15756,'B. Store opening dates'!$A$5:$A$2448,0))</f>
        <v>2013</v>
      </c>
      <c r="F15756" t="str">
        <f t="shared" si="492"/>
        <v>Old</v>
      </c>
      <c r="G15756" t="str">
        <f t="shared" si="493"/>
        <v>Existing</v>
      </c>
    </row>
    <row r="15757" spans="1:7" ht="19" x14ac:dyDescent="0.25">
      <c r="A15757" s="7">
        <v>2014</v>
      </c>
      <c r="B15757" s="7" t="s">
        <v>1977</v>
      </c>
      <c r="C15757" s="7" t="s">
        <v>5</v>
      </c>
      <c r="D15757" s="24">
        <v>831515.06</v>
      </c>
      <c r="E15757">
        <f>INDEX('B. Store opening dates'!$B$5:$B$2448,MATCH('A. Sales by store'!B15757,'B. Store opening dates'!$A$5:$A$2448,0))</f>
        <v>2013</v>
      </c>
      <c r="F15757" t="str">
        <f t="shared" si="492"/>
        <v>Old</v>
      </c>
      <c r="G15757" t="str">
        <f t="shared" si="493"/>
        <v>Existing</v>
      </c>
    </row>
    <row r="15758" spans="1:7" ht="19" x14ac:dyDescent="0.25">
      <c r="A15758" s="7">
        <v>2015</v>
      </c>
      <c r="B15758" s="7" t="s">
        <v>1977</v>
      </c>
      <c r="C15758" s="7" t="s">
        <v>6</v>
      </c>
      <c r="D15758" s="24">
        <v>367591.33</v>
      </c>
      <c r="E15758">
        <f>INDEX('B. Store opening dates'!$B$5:$B$2448,MATCH('A. Sales by store'!B15758,'B. Store opening dates'!$A$5:$A$2448,0))</f>
        <v>2013</v>
      </c>
      <c r="F15758" t="str">
        <f t="shared" si="492"/>
        <v>Old</v>
      </c>
      <c r="G15758" t="str">
        <f t="shared" si="493"/>
        <v>Existing</v>
      </c>
    </row>
    <row r="15759" spans="1:7" ht="19" x14ac:dyDescent="0.25">
      <c r="A15759" s="7">
        <v>2014</v>
      </c>
      <c r="B15759" s="7" t="s">
        <v>1977</v>
      </c>
      <c r="C15759" s="7" t="s">
        <v>6</v>
      </c>
      <c r="D15759" s="24">
        <v>270262.43</v>
      </c>
      <c r="E15759">
        <f>INDEX('B. Store opening dates'!$B$5:$B$2448,MATCH('A. Sales by store'!B15759,'B. Store opening dates'!$A$5:$A$2448,0))</f>
        <v>2013</v>
      </c>
      <c r="F15759" t="str">
        <f t="shared" si="492"/>
        <v>Old</v>
      </c>
      <c r="G15759" t="str">
        <f t="shared" si="493"/>
        <v>Existing</v>
      </c>
    </row>
    <row r="15760" spans="1:7" ht="19" x14ac:dyDescent="0.25">
      <c r="A15760" s="7">
        <v>2015</v>
      </c>
      <c r="B15760" s="7" t="s">
        <v>1977</v>
      </c>
      <c r="C15760" s="7" t="s">
        <v>7</v>
      </c>
      <c r="D15760" s="24">
        <v>55146.78</v>
      </c>
      <c r="E15760">
        <f>INDEX('B. Store opening dates'!$B$5:$B$2448,MATCH('A. Sales by store'!B15760,'B. Store opening dates'!$A$5:$A$2448,0))</f>
        <v>2013</v>
      </c>
      <c r="F15760" t="str">
        <f t="shared" si="492"/>
        <v>Old</v>
      </c>
      <c r="G15760" t="str">
        <f t="shared" si="493"/>
        <v>Existing</v>
      </c>
    </row>
    <row r="15761" spans="1:7" ht="19" x14ac:dyDescent="0.25">
      <c r="A15761" s="7">
        <v>2014</v>
      </c>
      <c r="B15761" s="7" t="s">
        <v>1977</v>
      </c>
      <c r="C15761" s="7" t="s">
        <v>7</v>
      </c>
      <c r="D15761" s="24">
        <v>57713.86</v>
      </c>
      <c r="E15761">
        <f>INDEX('B. Store opening dates'!$B$5:$B$2448,MATCH('A. Sales by store'!B15761,'B. Store opening dates'!$A$5:$A$2448,0))</f>
        <v>2013</v>
      </c>
      <c r="F15761" t="str">
        <f t="shared" si="492"/>
        <v>Old</v>
      </c>
      <c r="G15761" t="str">
        <f t="shared" si="493"/>
        <v>Existing</v>
      </c>
    </row>
    <row r="15762" spans="1:7" ht="19" x14ac:dyDescent="0.25">
      <c r="A15762" s="7">
        <v>2015</v>
      </c>
      <c r="B15762" s="7" t="s">
        <v>1977</v>
      </c>
      <c r="C15762" s="7" t="s">
        <v>8</v>
      </c>
      <c r="D15762" s="24">
        <v>595455.84</v>
      </c>
      <c r="E15762">
        <f>INDEX('B. Store opening dates'!$B$5:$B$2448,MATCH('A. Sales by store'!B15762,'B. Store opening dates'!$A$5:$A$2448,0))</f>
        <v>2013</v>
      </c>
      <c r="F15762" t="str">
        <f t="shared" si="492"/>
        <v>Old</v>
      </c>
      <c r="G15762" t="str">
        <f t="shared" si="493"/>
        <v>Existing</v>
      </c>
    </row>
    <row r="15763" spans="1:7" ht="19" x14ac:dyDescent="0.25">
      <c r="A15763" s="7">
        <v>2014</v>
      </c>
      <c r="B15763" s="7" t="s">
        <v>1977</v>
      </c>
      <c r="C15763" s="7" t="s">
        <v>8</v>
      </c>
      <c r="D15763" s="24">
        <v>613871.84</v>
      </c>
      <c r="E15763">
        <f>INDEX('B. Store opening dates'!$B$5:$B$2448,MATCH('A. Sales by store'!B15763,'B. Store opening dates'!$A$5:$A$2448,0))</f>
        <v>2013</v>
      </c>
      <c r="F15763" t="str">
        <f t="shared" si="492"/>
        <v>Old</v>
      </c>
      <c r="G15763" t="str">
        <f t="shared" si="493"/>
        <v>Existing</v>
      </c>
    </row>
    <row r="15764" spans="1:7" ht="19" x14ac:dyDescent="0.25">
      <c r="A15764" s="7">
        <v>2015</v>
      </c>
      <c r="B15764" s="7" t="s">
        <v>1978</v>
      </c>
      <c r="C15764" s="7" t="s">
        <v>5</v>
      </c>
      <c r="D15764" s="24">
        <v>741499.93</v>
      </c>
      <c r="E15764">
        <f>INDEX('B. Store opening dates'!$B$5:$B$2448,MATCH('A. Sales by store'!B15764,'B. Store opening dates'!$A$5:$A$2448,0))</f>
        <v>2013</v>
      </c>
      <c r="F15764" t="str">
        <f t="shared" si="492"/>
        <v>Old</v>
      </c>
      <c r="G15764" t="str">
        <f t="shared" si="493"/>
        <v>Existing</v>
      </c>
    </row>
    <row r="15765" spans="1:7" ht="19" x14ac:dyDescent="0.25">
      <c r="A15765" s="7">
        <v>2014</v>
      </c>
      <c r="B15765" s="7" t="s">
        <v>1978</v>
      </c>
      <c r="C15765" s="7" t="s">
        <v>5</v>
      </c>
      <c r="D15765" s="24">
        <v>809623.98</v>
      </c>
      <c r="E15765">
        <f>INDEX('B. Store opening dates'!$B$5:$B$2448,MATCH('A. Sales by store'!B15765,'B. Store opening dates'!$A$5:$A$2448,0))</f>
        <v>2013</v>
      </c>
      <c r="F15765" t="str">
        <f t="shared" si="492"/>
        <v>Old</v>
      </c>
      <c r="G15765" t="str">
        <f t="shared" si="493"/>
        <v>Existing</v>
      </c>
    </row>
    <row r="15766" spans="1:7" ht="19" x14ac:dyDescent="0.25">
      <c r="A15766" s="7">
        <v>2015</v>
      </c>
      <c r="B15766" s="7" t="s">
        <v>1978</v>
      </c>
      <c r="C15766" s="7" t="s">
        <v>6</v>
      </c>
      <c r="D15766" s="24">
        <v>300003.08</v>
      </c>
      <c r="E15766">
        <f>INDEX('B. Store opening dates'!$B$5:$B$2448,MATCH('A. Sales by store'!B15766,'B. Store opening dates'!$A$5:$A$2448,0))</f>
        <v>2013</v>
      </c>
      <c r="F15766" t="str">
        <f t="shared" si="492"/>
        <v>Old</v>
      </c>
      <c r="G15766" t="str">
        <f t="shared" si="493"/>
        <v>Existing</v>
      </c>
    </row>
    <row r="15767" spans="1:7" ht="19" x14ac:dyDescent="0.25">
      <c r="A15767" s="7">
        <v>2014</v>
      </c>
      <c r="B15767" s="7" t="s">
        <v>1978</v>
      </c>
      <c r="C15767" s="7" t="s">
        <v>6</v>
      </c>
      <c r="D15767" s="24">
        <v>222773.99</v>
      </c>
      <c r="E15767">
        <f>INDEX('B. Store opening dates'!$B$5:$B$2448,MATCH('A. Sales by store'!B15767,'B. Store opening dates'!$A$5:$A$2448,0))</f>
        <v>2013</v>
      </c>
      <c r="F15767" t="str">
        <f t="shared" si="492"/>
        <v>Old</v>
      </c>
      <c r="G15767" t="str">
        <f t="shared" si="493"/>
        <v>Existing</v>
      </c>
    </row>
    <row r="15768" spans="1:7" ht="19" x14ac:dyDescent="0.25">
      <c r="A15768" s="7">
        <v>2015</v>
      </c>
      <c r="B15768" s="7" t="s">
        <v>1978</v>
      </c>
      <c r="C15768" s="7" t="s">
        <v>7</v>
      </c>
      <c r="D15768" s="24">
        <v>209903.78</v>
      </c>
      <c r="E15768">
        <f>INDEX('B. Store opening dates'!$B$5:$B$2448,MATCH('A. Sales by store'!B15768,'B. Store opening dates'!$A$5:$A$2448,0))</f>
        <v>2013</v>
      </c>
      <c r="F15768" t="str">
        <f t="shared" si="492"/>
        <v>Old</v>
      </c>
      <c r="G15768" t="str">
        <f t="shared" si="493"/>
        <v>Existing</v>
      </c>
    </row>
    <row r="15769" spans="1:7" ht="19" x14ac:dyDescent="0.25">
      <c r="A15769" s="7">
        <v>2014</v>
      </c>
      <c r="B15769" s="7" t="s">
        <v>1978</v>
      </c>
      <c r="C15769" s="7" t="s">
        <v>7</v>
      </c>
      <c r="D15769" s="24">
        <v>220205.39</v>
      </c>
      <c r="E15769">
        <f>INDEX('B. Store opening dates'!$B$5:$B$2448,MATCH('A. Sales by store'!B15769,'B. Store opening dates'!$A$5:$A$2448,0))</f>
        <v>2013</v>
      </c>
      <c r="F15769" t="str">
        <f t="shared" si="492"/>
        <v>Old</v>
      </c>
      <c r="G15769" t="str">
        <f t="shared" si="493"/>
        <v>Existing</v>
      </c>
    </row>
    <row r="15770" spans="1:7" ht="19" x14ac:dyDescent="0.25">
      <c r="A15770" s="7">
        <v>2015</v>
      </c>
      <c r="B15770" s="7" t="s">
        <v>1978</v>
      </c>
      <c r="C15770" s="7" t="s">
        <v>8</v>
      </c>
      <c r="D15770" s="24">
        <v>484107.09</v>
      </c>
      <c r="E15770">
        <f>INDEX('B. Store opening dates'!$B$5:$B$2448,MATCH('A. Sales by store'!B15770,'B. Store opening dates'!$A$5:$A$2448,0))</f>
        <v>2013</v>
      </c>
      <c r="F15770" t="str">
        <f t="shared" si="492"/>
        <v>Old</v>
      </c>
      <c r="G15770" t="str">
        <f t="shared" si="493"/>
        <v>Existing</v>
      </c>
    </row>
    <row r="15771" spans="1:7" ht="19" x14ac:dyDescent="0.25">
      <c r="A15771" s="7">
        <v>2014</v>
      </c>
      <c r="B15771" s="7" t="s">
        <v>1978</v>
      </c>
      <c r="C15771" s="7" t="s">
        <v>8</v>
      </c>
      <c r="D15771" s="24">
        <v>498321.21</v>
      </c>
      <c r="E15771">
        <f>INDEX('B. Store opening dates'!$B$5:$B$2448,MATCH('A. Sales by store'!B15771,'B. Store opening dates'!$A$5:$A$2448,0))</f>
        <v>2013</v>
      </c>
      <c r="F15771" t="str">
        <f t="shared" si="492"/>
        <v>Old</v>
      </c>
      <c r="G15771" t="str">
        <f t="shared" si="493"/>
        <v>Existing</v>
      </c>
    </row>
    <row r="15772" spans="1:7" ht="19" x14ac:dyDescent="0.25">
      <c r="A15772" s="7">
        <v>2015</v>
      </c>
      <c r="B15772" s="7" t="s">
        <v>1979</v>
      </c>
      <c r="C15772" s="7" t="s">
        <v>5</v>
      </c>
      <c r="D15772" s="24">
        <v>654663.56999999995</v>
      </c>
      <c r="E15772">
        <f>INDEX('B. Store opening dates'!$B$5:$B$2448,MATCH('A. Sales by store'!B15772,'B. Store opening dates'!$A$5:$A$2448,0))</f>
        <v>2013</v>
      </c>
      <c r="F15772" t="str">
        <f t="shared" si="492"/>
        <v>Old</v>
      </c>
      <c r="G15772" t="str">
        <f t="shared" si="493"/>
        <v>Existing</v>
      </c>
    </row>
    <row r="15773" spans="1:7" ht="19" x14ac:dyDescent="0.25">
      <c r="A15773" s="7">
        <v>2014</v>
      </c>
      <c r="B15773" s="7" t="s">
        <v>1979</v>
      </c>
      <c r="C15773" s="7" t="s">
        <v>5</v>
      </c>
      <c r="D15773" s="24">
        <v>724170.23</v>
      </c>
      <c r="E15773">
        <f>INDEX('B. Store opening dates'!$B$5:$B$2448,MATCH('A. Sales by store'!B15773,'B. Store opening dates'!$A$5:$A$2448,0))</f>
        <v>2013</v>
      </c>
      <c r="F15773" t="str">
        <f t="shared" si="492"/>
        <v>Old</v>
      </c>
      <c r="G15773" t="str">
        <f t="shared" si="493"/>
        <v>Existing</v>
      </c>
    </row>
    <row r="15774" spans="1:7" ht="19" x14ac:dyDescent="0.25">
      <c r="A15774" s="7">
        <v>2015</v>
      </c>
      <c r="B15774" s="7" t="s">
        <v>1979</v>
      </c>
      <c r="C15774" s="7" t="s">
        <v>6</v>
      </c>
      <c r="D15774" s="24">
        <v>208024.38</v>
      </c>
      <c r="E15774">
        <f>INDEX('B. Store opening dates'!$B$5:$B$2448,MATCH('A. Sales by store'!B15774,'B. Store opening dates'!$A$5:$A$2448,0))</f>
        <v>2013</v>
      </c>
      <c r="F15774" t="str">
        <f t="shared" si="492"/>
        <v>Old</v>
      </c>
      <c r="G15774" t="str">
        <f t="shared" si="493"/>
        <v>Existing</v>
      </c>
    </row>
    <row r="15775" spans="1:7" ht="19" x14ac:dyDescent="0.25">
      <c r="A15775" s="7">
        <v>2014</v>
      </c>
      <c r="B15775" s="7" t="s">
        <v>1979</v>
      </c>
      <c r="C15775" s="7" t="s">
        <v>6</v>
      </c>
      <c r="D15775" s="24">
        <v>149522.72</v>
      </c>
      <c r="E15775">
        <f>INDEX('B. Store opening dates'!$B$5:$B$2448,MATCH('A. Sales by store'!B15775,'B. Store opening dates'!$A$5:$A$2448,0))</f>
        <v>2013</v>
      </c>
      <c r="F15775" t="str">
        <f t="shared" si="492"/>
        <v>Old</v>
      </c>
      <c r="G15775" t="str">
        <f t="shared" si="493"/>
        <v>Existing</v>
      </c>
    </row>
    <row r="15776" spans="1:7" ht="19" x14ac:dyDescent="0.25">
      <c r="A15776" s="7">
        <v>2015</v>
      </c>
      <c r="B15776" s="7" t="s">
        <v>1979</v>
      </c>
      <c r="C15776" s="7" t="s">
        <v>7</v>
      </c>
      <c r="D15776" s="24">
        <v>120383.25</v>
      </c>
      <c r="E15776">
        <f>INDEX('B. Store opening dates'!$B$5:$B$2448,MATCH('A. Sales by store'!B15776,'B. Store opening dates'!$A$5:$A$2448,0))</f>
        <v>2013</v>
      </c>
      <c r="F15776" t="str">
        <f t="shared" si="492"/>
        <v>Old</v>
      </c>
      <c r="G15776" t="str">
        <f t="shared" si="493"/>
        <v>Existing</v>
      </c>
    </row>
    <row r="15777" spans="1:7" ht="19" x14ac:dyDescent="0.25">
      <c r="A15777" s="7">
        <v>2014</v>
      </c>
      <c r="B15777" s="7" t="s">
        <v>1979</v>
      </c>
      <c r="C15777" s="7" t="s">
        <v>7</v>
      </c>
      <c r="D15777" s="24">
        <v>128330.73</v>
      </c>
      <c r="E15777">
        <f>INDEX('B. Store opening dates'!$B$5:$B$2448,MATCH('A. Sales by store'!B15777,'B. Store opening dates'!$A$5:$A$2448,0))</f>
        <v>2013</v>
      </c>
      <c r="F15777" t="str">
        <f t="shared" si="492"/>
        <v>Old</v>
      </c>
      <c r="G15777" t="str">
        <f t="shared" si="493"/>
        <v>Existing</v>
      </c>
    </row>
    <row r="15778" spans="1:7" ht="19" x14ac:dyDescent="0.25">
      <c r="A15778" s="7">
        <v>2015</v>
      </c>
      <c r="B15778" s="7" t="s">
        <v>1979</v>
      </c>
      <c r="C15778" s="7" t="s">
        <v>8</v>
      </c>
      <c r="D15778" s="24">
        <v>497528.75</v>
      </c>
      <c r="E15778">
        <f>INDEX('B. Store opening dates'!$B$5:$B$2448,MATCH('A. Sales by store'!B15778,'B. Store opening dates'!$A$5:$A$2448,0))</f>
        <v>2013</v>
      </c>
      <c r="F15778" t="str">
        <f t="shared" si="492"/>
        <v>Old</v>
      </c>
      <c r="G15778" t="str">
        <f t="shared" si="493"/>
        <v>Existing</v>
      </c>
    </row>
    <row r="15779" spans="1:7" ht="19" x14ac:dyDescent="0.25">
      <c r="A15779" s="7">
        <v>2014</v>
      </c>
      <c r="B15779" s="7" t="s">
        <v>1979</v>
      </c>
      <c r="C15779" s="7" t="s">
        <v>8</v>
      </c>
      <c r="D15779" s="24">
        <v>517354.06</v>
      </c>
      <c r="E15779">
        <f>INDEX('B. Store opening dates'!$B$5:$B$2448,MATCH('A. Sales by store'!B15779,'B. Store opening dates'!$A$5:$A$2448,0))</f>
        <v>2013</v>
      </c>
      <c r="F15779" t="str">
        <f t="shared" si="492"/>
        <v>Old</v>
      </c>
      <c r="G15779" t="str">
        <f t="shared" si="493"/>
        <v>Existing</v>
      </c>
    </row>
    <row r="15780" spans="1:7" ht="19" x14ac:dyDescent="0.25">
      <c r="A15780" s="7">
        <v>2015</v>
      </c>
      <c r="B15780" s="7" t="s">
        <v>1980</v>
      </c>
      <c r="C15780" s="7" t="s">
        <v>5</v>
      </c>
      <c r="D15780" s="24">
        <v>648977.6</v>
      </c>
      <c r="E15780">
        <f>INDEX('B. Store opening dates'!$B$5:$B$2448,MATCH('A. Sales by store'!B15780,'B. Store opening dates'!$A$5:$A$2448,0))</f>
        <v>2013</v>
      </c>
      <c r="F15780" t="str">
        <f t="shared" si="492"/>
        <v>Old</v>
      </c>
      <c r="G15780" t="str">
        <f t="shared" si="493"/>
        <v>Existing</v>
      </c>
    </row>
    <row r="15781" spans="1:7" ht="19" x14ac:dyDescent="0.25">
      <c r="A15781" s="7">
        <v>2014</v>
      </c>
      <c r="B15781" s="7" t="s">
        <v>1980</v>
      </c>
      <c r="C15781" s="7" t="s">
        <v>5</v>
      </c>
      <c r="D15781" s="24">
        <v>712056.75</v>
      </c>
      <c r="E15781">
        <f>INDEX('B. Store opening dates'!$B$5:$B$2448,MATCH('A. Sales by store'!B15781,'B. Store opening dates'!$A$5:$A$2448,0))</f>
        <v>2013</v>
      </c>
      <c r="F15781" t="str">
        <f t="shared" si="492"/>
        <v>Old</v>
      </c>
      <c r="G15781" t="str">
        <f t="shared" si="493"/>
        <v>Existing</v>
      </c>
    </row>
    <row r="15782" spans="1:7" ht="19" x14ac:dyDescent="0.25">
      <c r="A15782" s="7">
        <v>2015</v>
      </c>
      <c r="B15782" s="7" t="s">
        <v>1980</v>
      </c>
      <c r="C15782" s="7" t="s">
        <v>6</v>
      </c>
      <c r="D15782" s="24">
        <v>446606.47</v>
      </c>
      <c r="E15782">
        <f>INDEX('B. Store opening dates'!$B$5:$B$2448,MATCH('A. Sales by store'!B15782,'B. Store opening dates'!$A$5:$A$2448,0))</f>
        <v>2013</v>
      </c>
      <c r="F15782" t="str">
        <f t="shared" si="492"/>
        <v>Old</v>
      </c>
      <c r="G15782" t="str">
        <f t="shared" si="493"/>
        <v>Existing</v>
      </c>
    </row>
    <row r="15783" spans="1:7" ht="19" x14ac:dyDescent="0.25">
      <c r="A15783" s="7">
        <v>2014</v>
      </c>
      <c r="B15783" s="7" t="s">
        <v>1980</v>
      </c>
      <c r="C15783" s="7" t="s">
        <v>6</v>
      </c>
      <c r="D15783" s="24">
        <v>316003.55</v>
      </c>
      <c r="E15783">
        <f>INDEX('B. Store opening dates'!$B$5:$B$2448,MATCH('A. Sales by store'!B15783,'B. Store opening dates'!$A$5:$A$2448,0))</f>
        <v>2013</v>
      </c>
      <c r="F15783" t="str">
        <f t="shared" si="492"/>
        <v>Old</v>
      </c>
      <c r="G15783" t="str">
        <f t="shared" si="493"/>
        <v>Existing</v>
      </c>
    </row>
    <row r="15784" spans="1:7" ht="19" x14ac:dyDescent="0.25">
      <c r="A15784" s="7">
        <v>2015</v>
      </c>
      <c r="B15784" s="7" t="s">
        <v>1980</v>
      </c>
      <c r="C15784" s="7" t="s">
        <v>7</v>
      </c>
      <c r="D15784" s="24">
        <v>193102.41</v>
      </c>
      <c r="E15784">
        <f>INDEX('B. Store opening dates'!$B$5:$B$2448,MATCH('A. Sales by store'!B15784,'B. Store opening dates'!$A$5:$A$2448,0))</f>
        <v>2013</v>
      </c>
      <c r="F15784" t="str">
        <f t="shared" si="492"/>
        <v>Old</v>
      </c>
      <c r="G15784" t="str">
        <f t="shared" si="493"/>
        <v>Existing</v>
      </c>
    </row>
    <row r="15785" spans="1:7" ht="19" x14ac:dyDescent="0.25">
      <c r="A15785" s="7">
        <v>2014</v>
      </c>
      <c r="B15785" s="7" t="s">
        <v>1980</v>
      </c>
      <c r="C15785" s="7" t="s">
        <v>7</v>
      </c>
      <c r="D15785" s="24">
        <v>205148.35</v>
      </c>
      <c r="E15785">
        <f>INDEX('B. Store opening dates'!$B$5:$B$2448,MATCH('A. Sales by store'!B15785,'B. Store opening dates'!$A$5:$A$2448,0))</f>
        <v>2013</v>
      </c>
      <c r="F15785" t="str">
        <f t="shared" si="492"/>
        <v>Old</v>
      </c>
      <c r="G15785" t="str">
        <f t="shared" si="493"/>
        <v>Existing</v>
      </c>
    </row>
    <row r="15786" spans="1:7" ht="19" x14ac:dyDescent="0.25">
      <c r="A15786" s="7">
        <v>2015</v>
      </c>
      <c r="B15786" s="7" t="s">
        <v>1980</v>
      </c>
      <c r="C15786" s="7" t="s">
        <v>8</v>
      </c>
      <c r="D15786" s="24">
        <v>495363.26</v>
      </c>
      <c r="E15786">
        <f>INDEX('B. Store opening dates'!$B$5:$B$2448,MATCH('A. Sales by store'!B15786,'B. Store opening dates'!$A$5:$A$2448,0))</f>
        <v>2013</v>
      </c>
      <c r="F15786" t="str">
        <f t="shared" si="492"/>
        <v>Old</v>
      </c>
      <c r="G15786" t="str">
        <f t="shared" si="493"/>
        <v>Existing</v>
      </c>
    </row>
    <row r="15787" spans="1:7" ht="19" x14ac:dyDescent="0.25">
      <c r="A15787" s="7">
        <v>2014</v>
      </c>
      <c r="B15787" s="7" t="s">
        <v>1980</v>
      </c>
      <c r="C15787" s="7" t="s">
        <v>8</v>
      </c>
      <c r="D15787" s="24">
        <v>516257.38</v>
      </c>
      <c r="E15787">
        <f>INDEX('B. Store opening dates'!$B$5:$B$2448,MATCH('A. Sales by store'!B15787,'B. Store opening dates'!$A$5:$A$2448,0))</f>
        <v>2013</v>
      </c>
      <c r="F15787" t="str">
        <f t="shared" si="492"/>
        <v>Old</v>
      </c>
      <c r="G15787" t="str">
        <f t="shared" si="493"/>
        <v>Existing</v>
      </c>
    </row>
    <row r="15788" spans="1:7" ht="19" x14ac:dyDescent="0.25">
      <c r="A15788" s="7">
        <v>2015</v>
      </c>
      <c r="B15788" s="7" t="s">
        <v>1981</v>
      </c>
      <c r="C15788" s="7" t="s">
        <v>5</v>
      </c>
      <c r="D15788" s="24">
        <v>596012.9</v>
      </c>
      <c r="E15788">
        <f>INDEX('B. Store opening dates'!$B$5:$B$2448,MATCH('A. Sales by store'!B15788,'B. Store opening dates'!$A$5:$A$2448,0))</f>
        <v>2013</v>
      </c>
      <c r="F15788" t="str">
        <f t="shared" si="492"/>
        <v>Old</v>
      </c>
      <c r="G15788" t="str">
        <f t="shared" si="493"/>
        <v>Existing</v>
      </c>
    </row>
    <row r="15789" spans="1:7" ht="19" x14ac:dyDescent="0.25">
      <c r="A15789" s="7">
        <v>2014</v>
      </c>
      <c r="B15789" s="7" t="s">
        <v>1981</v>
      </c>
      <c r="C15789" s="7" t="s">
        <v>5</v>
      </c>
      <c r="D15789" s="24">
        <v>653588.72</v>
      </c>
      <c r="E15789">
        <f>INDEX('B. Store opening dates'!$B$5:$B$2448,MATCH('A. Sales by store'!B15789,'B. Store opening dates'!$A$5:$A$2448,0))</f>
        <v>2013</v>
      </c>
      <c r="F15789" t="str">
        <f t="shared" si="492"/>
        <v>Old</v>
      </c>
      <c r="G15789" t="str">
        <f t="shared" si="493"/>
        <v>Existing</v>
      </c>
    </row>
    <row r="15790" spans="1:7" ht="19" x14ac:dyDescent="0.25">
      <c r="A15790" s="7">
        <v>2015</v>
      </c>
      <c r="B15790" s="7" t="s">
        <v>1981</v>
      </c>
      <c r="C15790" s="7" t="s">
        <v>6</v>
      </c>
      <c r="D15790" s="24">
        <v>317709</v>
      </c>
      <c r="E15790">
        <f>INDEX('B. Store opening dates'!$B$5:$B$2448,MATCH('A. Sales by store'!B15790,'B. Store opening dates'!$A$5:$A$2448,0))</f>
        <v>2013</v>
      </c>
      <c r="F15790" t="str">
        <f t="shared" si="492"/>
        <v>Old</v>
      </c>
      <c r="G15790" t="str">
        <f t="shared" si="493"/>
        <v>Existing</v>
      </c>
    </row>
    <row r="15791" spans="1:7" ht="19" x14ac:dyDescent="0.25">
      <c r="A15791" s="7">
        <v>2014</v>
      </c>
      <c r="B15791" s="7" t="s">
        <v>1981</v>
      </c>
      <c r="C15791" s="7" t="s">
        <v>6</v>
      </c>
      <c r="D15791" s="24">
        <v>229490.46</v>
      </c>
      <c r="E15791">
        <f>INDEX('B. Store opening dates'!$B$5:$B$2448,MATCH('A. Sales by store'!B15791,'B. Store opening dates'!$A$5:$A$2448,0))</f>
        <v>2013</v>
      </c>
      <c r="F15791" t="str">
        <f t="shared" si="492"/>
        <v>Old</v>
      </c>
      <c r="G15791" t="str">
        <f t="shared" si="493"/>
        <v>Existing</v>
      </c>
    </row>
    <row r="15792" spans="1:7" ht="19" x14ac:dyDescent="0.25">
      <c r="A15792" s="7">
        <v>2015</v>
      </c>
      <c r="B15792" s="7" t="s">
        <v>1981</v>
      </c>
      <c r="C15792" s="7" t="s">
        <v>7</v>
      </c>
      <c r="D15792" s="24">
        <v>205885.93</v>
      </c>
      <c r="E15792">
        <f>INDEX('B. Store opening dates'!$B$5:$B$2448,MATCH('A. Sales by store'!B15792,'B. Store opening dates'!$A$5:$A$2448,0))</f>
        <v>2013</v>
      </c>
      <c r="F15792" t="str">
        <f t="shared" si="492"/>
        <v>Old</v>
      </c>
      <c r="G15792" t="str">
        <f t="shared" si="493"/>
        <v>Existing</v>
      </c>
    </row>
    <row r="15793" spans="1:7" ht="19" x14ac:dyDescent="0.25">
      <c r="A15793" s="7">
        <v>2014</v>
      </c>
      <c r="B15793" s="7" t="s">
        <v>1981</v>
      </c>
      <c r="C15793" s="7" t="s">
        <v>7</v>
      </c>
      <c r="D15793" s="24">
        <v>216974.92</v>
      </c>
      <c r="E15793">
        <f>INDEX('B. Store opening dates'!$B$5:$B$2448,MATCH('A. Sales by store'!B15793,'B. Store opening dates'!$A$5:$A$2448,0))</f>
        <v>2013</v>
      </c>
      <c r="F15793" t="str">
        <f t="shared" si="492"/>
        <v>Old</v>
      </c>
      <c r="G15793" t="str">
        <f t="shared" si="493"/>
        <v>Existing</v>
      </c>
    </row>
    <row r="15794" spans="1:7" ht="19" x14ac:dyDescent="0.25">
      <c r="A15794" s="7">
        <v>2015</v>
      </c>
      <c r="B15794" s="7" t="s">
        <v>1981</v>
      </c>
      <c r="C15794" s="7" t="s">
        <v>8</v>
      </c>
      <c r="D15794" s="24">
        <v>739425.62</v>
      </c>
      <c r="E15794">
        <f>INDEX('B. Store opening dates'!$B$5:$B$2448,MATCH('A. Sales by store'!B15794,'B. Store opening dates'!$A$5:$A$2448,0))</f>
        <v>2013</v>
      </c>
      <c r="F15794" t="str">
        <f t="shared" si="492"/>
        <v>Old</v>
      </c>
      <c r="G15794" t="str">
        <f t="shared" si="493"/>
        <v>Existing</v>
      </c>
    </row>
    <row r="15795" spans="1:7" ht="19" x14ac:dyDescent="0.25">
      <c r="A15795" s="7">
        <v>2014</v>
      </c>
      <c r="B15795" s="7" t="s">
        <v>1981</v>
      </c>
      <c r="C15795" s="7" t="s">
        <v>8</v>
      </c>
      <c r="D15795" s="24">
        <v>765800.69</v>
      </c>
      <c r="E15795">
        <f>INDEX('B. Store opening dates'!$B$5:$B$2448,MATCH('A. Sales by store'!B15795,'B. Store opening dates'!$A$5:$A$2448,0))</f>
        <v>2013</v>
      </c>
      <c r="F15795" t="str">
        <f t="shared" si="492"/>
        <v>Old</v>
      </c>
      <c r="G15795" t="str">
        <f t="shared" si="493"/>
        <v>Existing</v>
      </c>
    </row>
    <row r="15796" spans="1:7" ht="19" x14ac:dyDescent="0.25">
      <c r="A15796" s="7">
        <v>2015</v>
      </c>
      <c r="B15796" s="7" t="s">
        <v>1982</v>
      </c>
      <c r="C15796" s="7" t="s">
        <v>5</v>
      </c>
      <c r="D15796" s="24">
        <v>873788.42</v>
      </c>
      <c r="E15796">
        <f>INDEX('B. Store opening dates'!$B$5:$B$2448,MATCH('A. Sales by store'!B15796,'B. Store opening dates'!$A$5:$A$2448,0))</f>
        <v>2013</v>
      </c>
      <c r="F15796" t="str">
        <f t="shared" si="492"/>
        <v>Old</v>
      </c>
      <c r="G15796" t="str">
        <f t="shared" si="493"/>
        <v>Existing</v>
      </c>
    </row>
    <row r="15797" spans="1:7" ht="19" x14ac:dyDescent="0.25">
      <c r="A15797" s="7">
        <v>2014</v>
      </c>
      <c r="B15797" s="7" t="s">
        <v>1982</v>
      </c>
      <c r="C15797" s="7" t="s">
        <v>5</v>
      </c>
      <c r="D15797" s="24">
        <v>963637.13</v>
      </c>
      <c r="E15797">
        <f>INDEX('B. Store opening dates'!$B$5:$B$2448,MATCH('A. Sales by store'!B15797,'B. Store opening dates'!$A$5:$A$2448,0))</f>
        <v>2013</v>
      </c>
      <c r="F15797" t="str">
        <f t="shared" si="492"/>
        <v>Old</v>
      </c>
      <c r="G15797" t="str">
        <f t="shared" si="493"/>
        <v>Existing</v>
      </c>
    </row>
    <row r="15798" spans="1:7" ht="19" x14ac:dyDescent="0.25">
      <c r="A15798" s="7">
        <v>2015</v>
      </c>
      <c r="B15798" s="7" t="s">
        <v>1982</v>
      </c>
      <c r="C15798" s="7" t="s">
        <v>6</v>
      </c>
      <c r="D15798" s="24">
        <v>393118.49</v>
      </c>
      <c r="E15798">
        <f>INDEX('B. Store opening dates'!$B$5:$B$2448,MATCH('A. Sales by store'!B15798,'B. Store opening dates'!$A$5:$A$2448,0))</f>
        <v>2013</v>
      </c>
      <c r="F15798" t="str">
        <f t="shared" si="492"/>
        <v>Old</v>
      </c>
      <c r="G15798" t="str">
        <f t="shared" si="493"/>
        <v>Existing</v>
      </c>
    </row>
    <row r="15799" spans="1:7" ht="19" x14ac:dyDescent="0.25">
      <c r="A15799" s="7">
        <v>2014</v>
      </c>
      <c r="B15799" s="7" t="s">
        <v>1982</v>
      </c>
      <c r="C15799" s="7" t="s">
        <v>6</v>
      </c>
      <c r="D15799" s="24">
        <v>281697.25</v>
      </c>
      <c r="E15799">
        <f>INDEX('B. Store opening dates'!$B$5:$B$2448,MATCH('A. Sales by store'!B15799,'B. Store opening dates'!$A$5:$A$2448,0))</f>
        <v>2013</v>
      </c>
      <c r="F15799" t="str">
        <f t="shared" si="492"/>
        <v>Old</v>
      </c>
      <c r="G15799" t="str">
        <f t="shared" si="493"/>
        <v>Existing</v>
      </c>
    </row>
    <row r="15800" spans="1:7" ht="19" x14ac:dyDescent="0.25">
      <c r="A15800" s="7">
        <v>2015</v>
      </c>
      <c r="B15800" s="7" t="s">
        <v>1982</v>
      </c>
      <c r="C15800" s="7" t="s">
        <v>7</v>
      </c>
      <c r="D15800" s="24">
        <v>92168.52</v>
      </c>
      <c r="E15800">
        <f>INDEX('B. Store opening dates'!$B$5:$B$2448,MATCH('A. Sales by store'!B15800,'B. Store opening dates'!$A$5:$A$2448,0))</f>
        <v>2013</v>
      </c>
      <c r="F15800" t="str">
        <f t="shared" si="492"/>
        <v>Old</v>
      </c>
      <c r="G15800" t="str">
        <f t="shared" si="493"/>
        <v>Existing</v>
      </c>
    </row>
    <row r="15801" spans="1:7" ht="19" x14ac:dyDescent="0.25">
      <c r="A15801" s="7">
        <v>2014</v>
      </c>
      <c r="B15801" s="7" t="s">
        <v>1982</v>
      </c>
      <c r="C15801" s="7" t="s">
        <v>7</v>
      </c>
      <c r="D15801" s="24">
        <v>96342.18</v>
      </c>
      <c r="E15801">
        <f>INDEX('B. Store opening dates'!$B$5:$B$2448,MATCH('A. Sales by store'!B15801,'B. Store opening dates'!$A$5:$A$2448,0))</f>
        <v>2013</v>
      </c>
      <c r="F15801" t="str">
        <f t="shared" si="492"/>
        <v>Old</v>
      </c>
      <c r="G15801" t="str">
        <f t="shared" si="493"/>
        <v>Existing</v>
      </c>
    </row>
    <row r="15802" spans="1:7" ht="19" x14ac:dyDescent="0.25">
      <c r="A15802" s="7">
        <v>2015</v>
      </c>
      <c r="B15802" s="7" t="s">
        <v>1982</v>
      </c>
      <c r="C15802" s="7" t="s">
        <v>8</v>
      </c>
      <c r="D15802" s="24">
        <v>638107.6</v>
      </c>
      <c r="E15802">
        <f>INDEX('B. Store opening dates'!$B$5:$B$2448,MATCH('A. Sales by store'!B15802,'B. Store opening dates'!$A$5:$A$2448,0))</f>
        <v>2013</v>
      </c>
      <c r="F15802" t="str">
        <f t="shared" si="492"/>
        <v>Old</v>
      </c>
      <c r="G15802" t="str">
        <f t="shared" si="493"/>
        <v>Existing</v>
      </c>
    </row>
    <row r="15803" spans="1:7" ht="19" x14ac:dyDescent="0.25">
      <c r="A15803" s="7">
        <v>2014</v>
      </c>
      <c r="B15803" s="7" t="s">
        <v>1982</v>
      </c>
      <c r="C15803" s="7" t="s">
        <v>8</v>
      </c>
      <c r="D15803" s="24">
        <v>663546.44999999995</v>
      </c>
      <c r="E15803">
        <f>INDEX('B. Store opening dates'!$B$5:$B$2448,MATCH('A. Sales by store'!B15803,'B. Store opening dates'!$A$5:$A$2448,0))</f>
        <v>2013</v>
      </c>
      <c r="F15803" t="str">
        <f t="shared" si="492"/>
        <v>Old</v>
      </c>
      <c r="G15803" t="str">
        <f t="shared" si="493"/>
        <v>Existing</v>
      </c>
    </row>
    <row r="15804" spans="1:7" ht="19" x14ac:dyDescent="0.25">
      <c r="A15804" s="7">
        <v>2015</v>
      </c>
      <c r="B15804" s="7" t="s">
        <v>1983</v>
      </c>
      <c r="C15804" s="7" t="s">
        <v>5</v>
      </c>
      <c r="D15804" s="24">
        <v>833895.3</v>
      </c>
      <c r="E15804">
        <f>INDEX('B. Store opening dates'!$B$5:$B$2448,MATCH('A. Sales by store'!B15804,'B. Store opening dates'!$A$5:$A$2448,0))</f>
        <v>2013</v>
      </c>
      <c r="F15804" t="str">
        <f t="shared" si="492"/>
        <v>Old</v>
      </c>
      <c r="G15804" t="str">
        <f t="shared" si="493"/>
        <v>Existing</v>
      </c>
    </row>
    <row r="15805" spans="1:7" ht="19" x14ac:dyDescent="0.25">
      <c r="A15805" s="7">
        <v>2014</v>
      </c>
      <c r="B15805" s="7" t="s">
        <v>1983</v>
      </c>
      <c r="C15805" s="7" t="s">
        <v>5</v>
      </c>
      <c r="D15805" s="24">
        <v>923636.51</v>
      </c>
      <c r="E15805">
        <f>INDEX('B. Store opening dates'!$B$5:$B$2448,MATCH('A. Sales by store'!B15805,'B. Store opening dates'!$A$5:$A$2448,0))</f>
        <v>2013</v>
      </c>
      <c r="F15805" t="str">
        <f t="shared" si="492"/>
        <v>Old</v>
      </c>
      <c r="G15805" t="str">
        <f t="shared" si="493"/>
        <v>Existing</v>
      </c>
    </row>
    <row r="15806" spans="1:7" ht="19" x14ac:dyDescent="0.25">
      <c r="A15806" s="7">
        <v>2015</v>
      </c>
      <c r="B15806" s="7" t="s">
        <v>1983</v>
      </c>
      <c r="C15806" s="7" t="s">
        <v>6</v>
      </c>
      <c r="D15806" s="24">
        <v>554274.16</v>
      </c>
      <c r="E15806">
        <f>INDEX('B. Store opening dates'!$B$5:$B$2448,MATCH('A. Sales by store'!B15806,'B. Store opening dates'!$A$5:$A$2448,0))</f>
        <v>2013</v>
      </c>
      <c r="F15806" t="str">
        <f t="shared" si="492"/>
        <v>Old</v>
      </c>
      <c r="G15806" t="str">
        <f t="shared" si="493"/>
        <v>Existing</v>
      </c>
    </row>
    <row r="15807" spans="1:7" ht="19" x14ac:dyDescent="0.25">
      <c r="A15807" s="7">
        <v>2014</v>
      </c>
      <c r="B15807" s="7" t="s">
        <v>1983</v>
      </c>
      <c r="C15807" s="7" t="s">
        <v>6</v>
      </c>
      <c r="D15807" s="24">
        <v>407438.62</v>
      </c>
      <c r="E15807">
        <f>INDEX('B. Store opening dates'!$B$5:$B$2448,MATCH('A. Sales by store'!B15807,'B. Store opening dates'!$A$5:$A$2448,0))</f>
        <v>2013</v>
      </c>
      <c r="F15807" t="str">
        <f t="shared" si="492"/>
        <v>Old</v>
      </c>
      <c r="G15807" t="str">
        <f t="shared" si="493"/>
        <v>Existing</v>
      </c>
    </row>
    <row r="15808" spans="1:7" ht="19" x14ac:dyDescent="0.25">
      <c r="A15808" s="7">
        <v>2015</v>
      </c>
      <c r="B15808" s="7" t="s">
        <v>1983</v>
      </c>
      <c r="C15808" s="7" t="s">
        <v>7</v>
      </c>
      <c r="D15808" s="24">
        <v>197140.21</v>
      </c>
      <c r="E15808">
        <f>INDEX('B. Store opening dates'!$B$5:$B$2448,MATCH('A. Sales by store'!B15808,'B. Store opening dates'!$A$5:$A$2448,0))</f>
        <v>2013</v>
      </c>
      <c r="F15808" t="str">
        <f t="shared" si="492"/>
        <v>Old</v>
      </c>
      <c r="G15808" t="str">
        <f t="shared" si="493"/>
        <v>Existing</v>
      </c>
    </row>
    <row r="15809" spans="1:7" ht="19" x14ac:dyDescent="0.25">
      <c r="A15809" s="7">
        <v>2014</v>
      </c>
      <c r="B15809" s="7" t="s">
        <v>1983</v>
      </c>
      <c r="C15809" s="7" t="s">
        <v>7</v>
      </c>
      <c r="D15809" s="24">
        <v>207015.08</v>
      </c>
      <c r="E15809">
        <f>INDEX('B. Store opening dates'!$B$5:$B$2448,MATCH('A. Sales by store'!B15809,'B. Store opening dates'!$A$5:$A$2448,0))</f>
        <v>2013</v>
      </c>
      <c r="F15809" t="str">
        <f t="shared" si="492"/>
        <v>Old</v>
      </c>
      <c r="G15809" t="str">
        <f t="shared" si="493"/>
        <v>Existing</v>
      </c>
    </row>
    <row r="15810" spans="1:7" ht="19" x14ac:dyDescent="0.25">
      <c r="A15810" s="7">
        <v>2015</v>
      </c>
      <c r="B15810" s="7" t="s">
        <v>1983</v>
      </c>
      <c r="C15810" s="7" t="s">
        <v>8</v>
      </c>
      <c r="D15810" s="24">
        <v>478984.62</v>
      </c>
      <c r="E15810">
        <f>INDEX('B. Store opening dates'!$B$5:$B$2448,MATCH('A. Sales by store'!B15810,'B. Store opening dates'!$A$5:$A$2448,0))</f>
        <v>2013</v>
      </c>
      <c r="F15810" t="str">
        <f t="shared" si="492"/>
        <v>Old</v>
      </c>
      <c r="G15810" t="str">
        <f t="shared" si="493"/>
        <v>Existing</v>
      </c>
    </row>
    <row r="15811" spans="1:7" ht="19" x14ac:dyDescent="0.25">
      <c r="A15811" s="7">
        <v>2014</v>
      </c>
      <c r="B15811" s="7" t="s">
        <v>1983</v>
      </c>
      <c r="C15811" s="7" t="s">
        <v>8</v>
      </c>
      <c r="D15811" s="24">
        <v>493089.97</v>
      </c>
      <c r="E15811">
        <f>INDEX('B. Store opening dates'!$B$5:$B$2448,MATCH('A. Sales by store'!B15811,'B. Store opening dates'!$A$5:$A$2448,0))</f>
        <v>2013</v>
      </c>
      <c r="F15811" t="str">
        <f t="shared" si="492"/>
        <v>Old</v>
      </c>
      <c r="G15811" t="str">
        <f t="shared" si="493"/>
        <v>Existing</v>
      </c>
    </row>
    <row r="15812" spans="1:7" ht="19" x14ac:dyDescent="0.25">
      <c r="A15812" s="7">
        <v>2015</v>
      </c>
      <c r="B15812" s="7" t="s">
        <v>1984</v>
      </c>
      <c r="C15812" s="7" t="s">
        <v>5</v>
      </c>
      <c r="D15812" s="24">
        <v>920291.03</v>
      </c>
      <c r="E15812">
        <f>INDEX('B. Store opening dates'!$B$5:$B$2448,MATCH('A. Sales by store'!B15812,'B. Store opening dates'!$A$5:$A$2448,0))</f>
        <v>2013</v>
      </c>
      <c r="F15812" t="str">
        <f t="shared" si="492"/>
        <v>Old</v>
      </c>
      <c r="G15812" t="str">
        <f t="shared" si="493"/>
        <v>Existing</v>
      </c>
    </row>
    <row r="15813" spans="1:7" ht="19" x14ac:dyDescent="0.25">
      <c r="A15813" s="7">
        <v>2014</v>
      </c>
      <c r="B15813" s="7" t="s">
        <v>1984</v>
      </c>
      <c r="C15813" s="7" t="s">
        <v>5</v>
      </c>
      <c r="D15813" s="24">
        <v>1005865.34</v>
      </c>
      <c r="E15813">
        <f>INDEX('B. Store opening dates'!$B$5:$B$2448,MATCH('A. Sales by store'!B15813,'B. Store opening dates'!$A$5:$A$2448,0))</f>
        <v>2013</v>
      </c>
      <c r="F15813" t="str">
        <f t="shared" ref="F15813:F15876" si="494">IF(A15813 = 2015, IF(E15813&lt; 2015, "Old","New"),IF(E15813 &lt; 2014, "Old","New"))</f>
        <v>Old</v>
      </c>
      <c r="G15813" t="str">
        <f t="shared" ref="G15813:G15876" si="495">IF(A15813 = 2015, IF(E15813&lt; 2015, "Existing","New"),"Existing")</f>
        <v>Existing</v>
      </c>
    </row>
    <row r="15814" spans="1:7" ht="19" x14ac:dyDescent="0.25">
      <c r="A15814" s="7">
        <v>2015</v>
      </c>
      <c r="B15814" s="7" t="s">
        <v>1984</v>
      </c>
      <c r="C15814" s="7" t="s">
        <v>6</v>
      </c>
      <c r="D15814" s="24">
        <v>239988.49</v>
      </c>
      <c r="E15814">
        <f>INDEX('B. Store opening dates'!$B$5:$B$2448,MATCH('A. Sales by store'!B15814,'B. Store opening dates'!$A$5:$A$2448,0))</f>
        <v>2013</v>
      </c>
      <c r="F15814" t="str">
        <f t="shared" si="494"/>
        <v>Old</v>
      </c>
      <c r="G15814" t="str">
        <f t="shared" si="495"/>
        <v>Existing</v>
      </c>
    </row>
    <row r="15815" spans="1:7" ht="19" x14ac:dyDescent="0.25">
      <c r="A15815" s="7">
        <v>2014</v>
      </c>
      <c r="B15815" s="7" t="s">
        <v>1984</v>
      </c>
      <c r="C15815" s="7" t="s">
        <v>6</v>
      </c>
      <c r="D15815" s="24">
        <v>170942.92</v>
      </c>
      <c r="E15815">
        <f>INDEX('B. Store opening dates'!$B$5:$B$2448,MATCH('A. Sales by store'!B15815,'B. Store opening dates'!$A$5:$A$2448,0))</f>
        <v>2013</v>
      </c>
      <c r="F15815" t="str">
        <f t="shared" si="494"/>
        <v>Old</v>
      </c>
      <c r="G15815" t="str">
        <f t="shared" si="495"/>
        <v>Existing</v>
      </c>
    </row>
    <row r="15816" spans="1:7" ht="19" x14ac:dyDescent="0.25">
      <c r="A15816" s="7">
        <v>2015</v>
      </c>
      <c r="B15816" s="7" t="s">
        <v>1984</v>
      </c>
      <c r="C15816" s="7" t="s">
        <v>7</v>
      </c>
      <c r="D15816" s="24">
        <v>190403.79</v>
      </c>
      <c r="E15816">
        <f>INDEX('B. Store opening dates'!$B$5:$B$2448,MATCH('A. Sales by store'!B15816,'B. Store opening dates'!$A$5:$A$2448,0))</f>
        <v>2013</v>
      </c>
      <c r="F15816" t="str">
        <f t="shared" si="494"/>
        <v>Old</v>
      </c>
      <c r="G15816" t="str">
        <f t="shared" si="495"/>
        <v>Existing</v>
      </c>
    </row>
    <row r="15817" spans="1:7" ht="19" x14ac:dyDescent="0.25">
      <c r="A15817" s="7">
        <v>2014</v>
      </c>
      <c r="B15817" s="7" t="s">
        <v>1984</v>
      </c>
      <c r="C15817" s="7" t="s">
        <v>7</v>
      </c>
      <c r="D15817" s="24">
        <v>199271.65</v>
      </c>
      <c r="E15817">
        <f>INDEX('B. Store opening dates'!$B$5:$B$2448,MATCH('A. Sales by store'!B15817,'B. Store opening dates'!$A$5:$A$2448,0))</f>
        <v>2013</v>
      </c>
      <c r="F15817" t="str">
        <f t="shared" si="494"/>
        <v>Old</v>
      </c>
      <c r="G15817" t="str">
        <f t="shared" si="495"/>
        <v>Existing</v>
      </c>
    </row>
    <row r="15818" spans="1:7" ht="19" x14ac:dyDescent="0.25">
      <c r="A15818" s="7">
        <v>2015</v>
      </c>
      <c r="B15818" s="7" t="s">
        <v>1984</v>
      </c>
      <c r="C15818" s="7" t="s">
        <v>8</v>
      </c>
      <c r="D15818" s="24">
        <v>430109.83</v>
      </c>
      <c r="E15818">
        <f>INDEX('B. Store opening dates'!$B$5:$B$2448,MATCH('A. Sales by store'!B15818,'B. Store opening dates'!$A$5:$A$2448,0))</f>
        <v>2013</v>
      </c>
      <c r="F15818" t="str">
        <f t="shared" si="494"/>
        <v>Old</v>
      </c>
      <c r="G15818" t="str">
        <f t="shared" si="495"/>
        <v>Existing</v>
      </c>
    </row>
    <row r="15819" spans="1:7" ht="19" x14ac:dyDescent="0.25">
      <c r="A15819" s="7">
        <v>2014</v>
      </c>
      <c r="B15819" s="7" t="s">
        <v>1984</v>
      </c>
      <c r="C15819" s="7" t="s">
        <v>8</v>
      </c>
      <c r="D15819" s="24">
        <v>448735.07</v>
      </c>
      <c r="E15819">
        <f>INDEX('B. Store opening dates'!$B$5:$B$2448,MATCH('A. Sales by store'!B15819,'B. Store opening dates'!$A$5:$A$2448,0))</f>
        <v>2013</v>
      </c>
      <c r="F15819" t="str">
        <f t="shared" si="494"/>
        <v>Old</v>
      </c>
      <c r="G15819" t="str">
        <f t="shared" si="495"/>
        <v>Existing</v>
      </c>
    </row>
    <row r="15820" spans="1:7" ht="19" x14ac:dyDescent="0.25">
      <c r="A15820" s="7">
        <v>2015</v>
      </c>
      <c r="B15820" s="7" t="s">
        <v>1985</v>
      </c>
      <c r="C15820" s="7" t="s">
        <v>5</v>
      </c>
      <c r="D15820" s="24">
        <v>863412.12</v>
      </c>
      <c r="E15820">
        <f>INDEX('B. Store opening dates'!$B$5:$B$2448,MATCH('A. Sales by store'!B15820,'B. Store opening dates'!$A$5:$A$2448,0))</f>
        <v>2013</v>
      </c>
      <c r="F15820" t="str">
        <f t="shared" si="494"/>
        <v>Old</v>
      </c>
      <c r="G15820" t="str">
        <f t="shared" si="495"/>
        <v>Existing</v>
      </c>
    </row>
    <row r="15821" spans="1:7" ht="19" x14ac:dyDescent="0.25">
      <c r="A15821" s="7">
        <v>2014</v>
      </c>
      <c r="B15821" s="7" t="s">
        <v>1985</v>
      </c>
      <c r="C15821" s="7" t="s">
        <v>5</v>
      </c>
      <c r="D15821" s="24">
        <v>944984.75</v>
      </c>
      <c r="E15821">
        <f>INDEX('B. Store opening dates'!$B$5:$B$2448,MATCH('A. Sales by store'!B15821,'B. Store opening dates'!$A$5:$A$2448,0))</f>
        <v>2013</v>
      </c>
      <c r="F15821" t="str">
        <f t="shared" si="494"/>
        <v>Old</v>
      </c>
      <c r="G15821" t="str">
        <f t="shared" si="495"/>
        <v>Existing</v>
      </c>
    </row>
    <row r="15822" spans="1:7" ht="19" x14ac:dyDescent="0.25">
      <c r="A15822" s="7">
        <v>2015</v>
      </c>
      <c r="B15822" s="7" t="s">
        <v>1985</v>
      </c>
      <c r="C15822" s="7" t="s">
        <v>6</v>
      </c>
      <c r="D15822" s="24">
        <v>462856.17</v>
      </c>
      <c r="E15822">
        <f>INDEX('B. Store opening dates'!$B$5:$B$2448,MATCH('A. Sales by store'!B15822,'B. Store opening dates'!$A$5:$A$2448,0))</f>
        <v>2013</v>
      </c>
      <c r="F15822" t="str">
        <f t="shared" si="494"/>
        <v>Old</v>
      </c>
      <c r="G15822" t="str">
        <f t="shared" si="495"/>
        <v>Existing</v>
      </c>
    </row>
    <row r="15823" spans="1:7" ht="19" x14ac:dyDescent="0.25">
      <c r="A15823" s="7">
        <v>2014</v>
      </c>
      <c r="B15823" s="7" t="s">
        <v>1985</v>
      </c>
      <c r="C15823" s="7" t="s">
        <v>6</v>
      </c>
      <c r="D15823" s="24">
        <v>331376.40999999997</v>
      </c>
      <c r="E15823">
        <f>INDEX('B. Store opening dates'!$B$5:$B$2448,MATCH('A. Sales by store'!B15823,'B. Store opening dates'!$A$5:$A$2448,0))</f>
        <v>2013</v>
      </c>
      <c r="F15823" t="str">
        <f t="shared" si="494"/>
        <v>Old</v>
      </c>
      <c r="G15823" t="str">
        <f t="shared" si="495"/>
        <v>Existing</v>
      </c>
    </row>
    <row r="15824" spans="1:7" ht="19" x14ac:dyDescent="0.25">
      <c r="A15824" s="7">
        <v>2015</v>
      </c>
      <c r="B15824" s="7" t="s">
        <v>1985</v>
      </c>
      <c r="C15824" s="7" t="s">
        <v>7</v>
      </c>
      <c r="D15824" s="24">
        <v>143268.18</v>
      </c>
      <c r="E15824">
        <f>INDEX('B. Store opening dates'!$B$5:$B$2448,MATCH('A. Sales by store'!B15824,'B. Store opening dates'!$A$5:$A$2448,0))</f>
        <v>2013</v>
      </c>
      <c r="F15824" t="str">
        <f t="shared" si="494"/>
        <v>Old</v>
      </c>
      <c r="G15824" t="str">
        <f t="shared" si="495"/>
        <v>Existing</v>
      </c>
    </row>
    <row r="15825" spans="1:7" ht="19" x14ac:dyDescent="0.25">
      <c r="A15825" s="7">
        <v>2014</v>
      </c>
      <c r="B15825" s="7" t="s">
        <v>1985</v>
      </c>
      <c r="C15825" s="7" t="s">
        <v>7</v>
      </c>
      <c r="D15825" s="24">
        <v>150149.34</v>
      </c>
      <c r="E15825">
        <f>INDEX('B. Store opening dates'!$B$5:$B$2448,MATCH('A. Sales by store'!B15825,'B. Store opening dates'!$A$5:$A$2448,0))</f>
        <v>2013</v>
      </c>
      <c r="F15825" t="str">
        <f t="shared" si="494"/>
        <v>Old</v>
      </c>
      <c r="G15825" t="str">
        <f t="shared" si="495"/>
        <v>Existing</v>
      </c>
    </row>
    <row r="15826" spans="1:7" ht="19" x14ac:dyDescent="0.25">
      <c r="A15826" s="7">
        <v>2015</v>
      </c>
      <c r="B15826" s="7" t="s">
        <v>1985</v>
      </c>
      <c r="C15826" s="7" t="s">
        <v>8</v>
      </c>
      <c r="D15826" s="24">
        <v>698833.77</v>
      </c>
      <c r="E15826">
        <f>INDEX('B. Store opening dates'!$B$5:$B$2448,MATCH('A. Sales by store'!B15826,'B. Store opening dates'!$A$5:$A$2448,0))</f>
        <v>2013</v>
      </c>
      <c r="F15826" t="str">
        <f t="shared" si="494"/>
        <v>Old</v>
      </c>
      <c r="G15826" t="str">
        <f t="shared" si="495"/>
        <v>Existing</v>
      </c>
    </row>
    <row r="15827" spans="1:7" ht="19" x14ac:dyDescent="0.25">
      <c r="A15827" s="7">
        <v>2014</v>
      </c>
      <c r="B15827" s="7" t="s">
        <v>1985</v>
      </c>
      <c r="C15827" s="7" t="s">
        <v>8</v>
      </c>
      <c r="D15827" s="24">
        <v>732186.25</v>
      </c>
      <c r="E15827">
        <f>INDEX('B. Store opening dates'!$B$5:$B$2448,MATCH('A. Sales by store'!B15827,'B. Store opening dates'!$A$5:$A$2448,0))</f>
        <v>2013</v>
      </c>
      <c r="F15827" t="str">
        <f t="shared" si="494"/>
        <v>Old</v>
      </c>
      <c r="G15827" t="str">
        <f t="shared" si="495"/>
        <v>Existing</v>
      </c>
    </row>
    <row r="15828" spans="1:7" ht="19" x14ac:dyDescent="0.25">
      <c r="A15828" s="7">
        <v>2015</v>
      </c>
      <c r="B15828" s="7" t="s">
        <v>1986</v>
      </c>
      <c r="C15828" s="7" t="s">
        <v>5</v>
      </c>
      <c r="D15828" s="24">
        <v>756278.96</v>
      </c>
      <c r="E15828">
        <f>INDEX('B. Store opening dates'!$B$5:$B$2448,MATCH('A. Sales by store'!B15828,'B. Store opening dates'!$A$5:$A$2448,0))</f>
        <v>2013</v>
      </c>
      <c r="F15828" t="str">
        <f t="shared" si="494"/>
        <v>Old</v>
      </c>
      <c r="G15828" t="str">
        <f t="shared" si="495"/>
        <v>Existing</v>
      </c>
    </row>
    <row r="15829" spans="1:7" ht="19" x14ac:dyDescent="0.25">
      <c r="A15829" s="7">
        <v>2014</v>
      </c>
      <c r="B15829" s="7" t="s">
        <v>1986</v>
      </c>
      <c r="C15829" s="7" t="s">
        <v>5</v>
      </c>
      <c r="D15829" s="24">
        <v>826311.19</v>
      </c>
      <c r="E15829">
        <f>INDEX('B. Store opening dates'!$B$5:$B$2448,MATCH('A. Sales by store'!B15829,'B. Store opening dates'!$A$5:$A$2448,0))</f>
        <v>2013</v>
      </c>
      <c r="F15829" t="str">
        <f t="shared" si="494"/>
        <v>Old</v>
      </c>
      <c r="G15829" t="str">
        <f t="shared" si="495"/>
        <v>Existing</v>
      </c>
    </row>
    <row r="15830" spans="1:7" ht="19" x14ac:dyDescent="0.25">
      <c r="A15830" s="7">
        <v>2015</v>
      </c>
      <c r="B15830" s="7" t="s">
        <v>1986</v>
      </c>
      <c r="C15830" s="7" t="s">
        <v>6</v>
      </c>
      <c r="D15830" s="24">
        <v>335026</v>
      </c>
      <c r="E15830">
        <f>INDEX('B. Store opening dates'!$B$5:$B$2448,MATCH('A. Sales by store'!B15830,'B. Store opening dates'!$A$5:$A$2448,0))</f>
        <v>2013</v>
      </c>
      <c r="F15830" t="str">
        <f t="shared" si="494"/>
        <v>Old</v>
      </c>
      <c r="G15830" t="str">
        <f t="shared" si="495"/>
        <v>Existing</v>
      </c>
    </row>
    <row r="15831" spans="1:7" ht="19" x14ac:dyDescent="0.25">
      <c r="A15831" s="7">
        <v>2014</v>
      </c>
      <c r="B15831" s="7" t="s">
        <v>1986</v>
      </c>
      <c r="C15831" s="7" t="s">
        <v>6</v>
      </c>
      <c r="D15831" s="24">
        <v>240648.78</v>
      </c>
      <c r="E15831">
        <f>INDEX('B. Store opening dates'!$B$5:$B$2448,MATCH('A. Sales by store'!B15831,'B. Store opening dates'!$A$5:$A$2448,0))</f>
        <v>2013</v>
      </c>
      <c r="F15831" t="str">
        <f t="shared" si="494"/>
        <v>Old</v>
      </c>
      <c r="G15831" t="str">
        <f t="shared" si="495"/>
        <v>Existing</v>
      </c>
    </row>
    <row r="15832" spans="1:7" ht="19" x14ac:dyDescent="0.25">
      <c r="A15832" s="7">
        <v>2015</v>
      </c>
      <c r="B15832" s="7" t="s">
        <v>1986</v>
      </c>
      <c r="C15832" s="7" t="s">
        <v>7</v>
      </c>
      <c r="D15832" s="24">
        <v>200437.3</v>
      </c>
      <c r="E15832">
        <f>INDEX('B. Store opening dates'!$B$5:$B$2448,MATCH('A. Sales by store'!B15832,'B. Store opening dates'!$A$5:$A$2448,0))</f>
        <v>2013</v>
      </c>
      <c r="F15832" t="str">
        <f t="shared" si="494"/>
        <v>Old</v>
      </c>
      <c r="G15832" t="str">
        <f t="shared" si="495"/>
        <v>Existing</v>
      </c>
    </row>
    <row r="15833" spans="1:7" ht="19" x14ac:dyDescent="0.25">
      <c r="A15833" s="7">
        <v>2014</v>
      </c>
      <c r="B15833" s="7" t="s">
        <v>1986</v>
      </c>
      <c r="C15833" s="7" t="s">
        <v>7</v>
      </c>
      <c r="D15833" s="24">
        <v>211673.57</v>
      </c>
      <c r="E15833">
        <f>INDEX('B. Store opening dates'!$B$5:$B$2448,MATCH('A. Sales by store'!B15833,'B. Store opening dates'!$A$5:$A$2448,0))</f>
        <v>2013</v>
      </c>
      <c r="F15833" t="str">
        <f t="shared" si="494"/>
        <v>Old</v>
      </c>
      <c r="G15833" t="str">
        <f t="shared" si="495"/>
        <v>Existing</v>
      </c>
    </row>
    <row r="15834" spans="1:7" ht="19" x14ac:dyDescent="0.25">
      <c r="A15834" s="7">
        <v>2015</v>
      </c>
      <c r="B15834" s="7" t="s">
        <v>1986</v>
      </c>
      <c r="C15834" s="7" t="s">
        <v>8</v>
      </c>
      <c r="D15834" s="24">
        <v>625497.5</v>
      </c>
      <c r="E15834">
        <f>INDEX('B. Store opening dates'!$B$5:$B$2448,MATCH('A. Sales by store'!B15834,'B. Store opening dates'!$A$5:$A$2448,0))</f>
        <v>2013</v>
      </c>
      <c r="F15834" t="str">
        <f t="shared" si="494"/>
        <v>Old</v>
      </c>
      <c r="G15834" t="str">
        <f t="shared" si="495"/>
        <v>Existing</v>
      </c>
    </row>
    <row r="15835" spans="1:7" ht="19" x14ac:dyDescent="0.25">
      <c r="A15835" s="7">
        <v>2014</v>
      </c>
      <c r="B15835" s="7" t="s">
        <v>1986</v>
      </c>
      <c r="C15835" s="7" t="s">
        <v>8</v>
      </c>
      <c r="D15835" s="24">
        <v>643701.89</v>
      </c>
      <c r="E15835">
        <f>INDEX('B. Store opening dates'!$B$5:$B$2448,MATCH('A. Sales by store'!B15835,'B. Store opening dates'!$A$5:$A$2448,0))</f>
        <v>2013</v>
      </c>
      <c r="F15835" t="str">
        <f t="shared" si="494"/>
        <v>Old</v>
      </c>
      <c r="G15835" t="str">
        <f t="shared" si="495"/>
        <v>Existing</v>
      </c>
    </row>
    <row r="15836" spans="1:7" ht="19" x14ac:dyDescent="0.25">
      <c r="A15836" s="7">
        <v>2015</v>
      </c>
      <c r="B15836" s="7" t="s">
        <v>1987</v>
      </c>
      <c r="C15836" s="7" t="s">
        <v>5</v>
      </c>
      <c r="D15836" s="24">
        <v>544426.78</v>
      </c>
      <c r="E15836">
        <f>INDEX('B. Store opening dates'!$B$5:$B$2448,MATCH('A. Sales by store'!B15836,'B. Store opening dates'!$A$5:$A$2448,0))</f>
        <v>2013</v>
      </c>
      <c r="F15836" t="str">
        <f t="shared" si="494"/>
        <v>Old</v>
      </c>
      <c r="G15836" t="str">
        <f t="shared" si="495"/>
        <v>Existing</v>
      </c>
    </row>
    <row r="15837" spans="1:7" ht="19" x14ac:dyDescent="0.25">
      <c r="A15837" s="7">
        <v>2014</v>
      </c>
      <c r="B15837" s="7" t="s">
        <v>1987</v>
      </c>
      <c r="C15837" s="7" t="s">
        <v>5</v>
      </c>
      <c r="D15837" s="24">
        <v>592140.29</v>
      </c>
      <c r="E15837">
        <f>INDEX('B. Store opening dates'!$B$5:$B$2448,MATCH('A. Sales by store'!B15837,'B. Store opening dates'!$A$5:$A$2448,0))</f>
        <v>2013</v>
      </c>
      <c r="F15837" t="str">
        <f t="shared" si="494"/>
        <v>Old</v>
      </c>
      <c r="G15837" t="str">
        <f t="shared" si="495"/>
        <v>Existing</v>
      </c>
    </row>
    <row r="15838" spans="1:7" ht="19" x14ac:dyDescent="0.25">
      <c r="A15838" s="7">
        <v>2015</v>
      </c>
      <c r="B15838" s="7" t="s">
        <v>1987</v>
      </c>
      <c r="C15838" s="7" t="s">
        <v>6</v>
      </c>
      <c r="D15838" s="24">
        <v>291280.3</v>
      </c>
      <c r="E15838">
        <f>INDEX('B. Store opening dates'!$B$5:$B$2448,MATCH('A. Sales by store'!B15838,'B. Store opening dates'!$A$5:$A$2448,0))</f>
        <v>2013</v>
      </c>
      <c r="F15838" t="str">
        <f t="shared" si="494"/>
        <v>Old</v>
      </c>
      <c r="G15838" t="str">
        <f t="shared" si="495"/>
        <v>Existing</v>
      </c>
    </row>
    <row r="15839" spans="1:7" ht="19" x14ac:dyDescent="0.25">
      <c r="A15839" s="7">
        <v>2014</v>
      </c>
      <c r="B15839" s="7" t="s">
        <v>1987</v>
      </c>
      <c r="C15839" s="7" t="s">
        <v>6</v>
      </c>
      <c r="D15839" s="24">
        <v>211137.22</v>
      </c>
      <c r="E15839">
        <f>INDEX('B. Store opening dates'!$B$5:$B$2448,MATCH('A. Sales by store'!B15839,'B. Store opening dates'!$A$5:$A$2448,0))</f>
        <v>2013</v>
      </c>
      <c r="F15839" t="str">
        <f t="shared" si="494"/>
        <v>Old</v>
      </c>
      <c r="G15839" t="str">
        <f t="shared" si="495"/>
        <v>Existing</v>
      </c>
    </row>
    <row r="15840" spans="1:7" ht="19" x14ac:dyDescent="0.25">
      <c r="A15840" s="7">
        <v>2015</v>
      </c>
      <c r="B15840" s="7" t="s">
        <v>1987</v>
      </c>
      <c r="C15840" s="7" t="s">
        <v>7</v>
      </c>
      <c r="D15840" s="24">
        <v>241574.16</v>
      </c>
      <c r="E15840">
        <f>INDEX('B. Store opening dates'!$B$5:$B$2448,MATCH('A. Sales by store'!B15840,'B. Store opening dates'!$A$5:$A$2448,0))</f>
        <v>2013</v>
      </c>
      <c r="F15840" t="str">
        <f t="shared" si="494"/>
        <v>Old</v>
      </c>
      <c r="G15840" t="str">
        <f t="shared" si="495"/>
        <v>Existing</v>
      </c>
    </row>
    <row r="15841" spans="1:7" ht="19" x14ac:dyDescent="0.25">
      <c r="A15841" s="7">
        <v>2014</v>
      </c>
      <c r="B15841" s="7" t="s">
        <v>1987</v>
      </c>
      <c r="C15841" s="7" t="s">
        <v>7</v>
      </c>
      <c r="D15841" s="24">
        <v>254349.68</v>
      </c>
      <c r="E15841">
        <f>INDEX('B. Store opening dates'!$B$5:$B$2448,MATCH('A. Sales by store'!B15841,'B. Store opening dates'!$A$5:$A$2448,0))</f>
        <v>2013</v>
      </c>
      <c r="F15841" t="str">
        <f t="shared" si="494"/>
        <v>Old</v>
      </c>
      <c r="G15841" t="str">
        <f t="shared" si="495"/>
        <v>Existing</v>
      </c>
    </row>
    <row r="15842" spans="1:7" ht="19" x14ac:dyDescent="0.25">
      <c r="A15842" s="7">
        <v>2015</v>
      </c>
      <c r="B15842" s="7" t="s">
        <v>1987</v>
      </c>
      <c r="C15842" s="7" t="s">
        <v>8</v>
      </c>
      <c r="D15842" s="24">
        <v>438003.69</v>
      </c>
      <c r="E15842">
        <f>INDEX('B. Store opening dates'!$B$5:$B$2448,MATCH('A. Sales by store'!B15842,'B. Store opening dates'!$A$5:$A$2448,0))</f>
        <v>2013</v>
      </c>
      <c r="F15842" t="str">
        <f t="shared" si="494"/>
        <v>Old</v>
      </c>
      <c r="G15842" t="str">
        <f t="shared" si="495"/>
        <v>Existing</v>
      </c>
    </row>
    <row r="15843" spans="1:7" ht="19" x14ac:dyDescent="0.25">
      <c r="A15843" s="7">
        <v>2014</v>
      </c>
      <c r="B15843" s="7" t="s">
        <v>1987</v>
      </c>
      <c r="C15843" s="7" t="s">
        <v>8</v>
      </c>
      <c r="D15843" s="24">
        <v>457780.47999999998</v>
      </c>
      <c r="E15843">
        <f>INDEX('B. Store opening dates'!$B$5:$B$2448,MATCH('A. Sales by store'!B15843,'B. Store opening dates'!$A$5:$A$2448,0))</f>
        <v>2013</v>
      </c>
      <c r="F15843" t="str">
        <f t="shared" si="494"/>
        <v>Old</v>
      </c>
      <c r="G15843" t="str">
        <f t="shared" si="495"/>
        <v>Existing</v>
      </c>
    </row>
    <row r="15844" spans="1:7" ht="19" x14ac:dyDescent="0.25">
      <c r="A15844" s="7">
        <v>2015</v>
      </c>
      <c r="B15844" s="7" t="s">
        <v>1988</v>
      </c>
      <c r="C15844" s="7" t="s">
        <v>5</v>
      </c>
      <c r="D15844" s="24">
        <v>572131.25</v>
      </c>
      <c r="E15844">
        <f>INDEX('B. Store opening dates'!$B$5:$B$2448,MATCH('A. Sales by store'!B15844,'B. Store opening dates'!$A$5:$A$2448,0))</f>
        <v>2013</v>
      </c>
      <c r="F15844" t="str">
        <f t="shared" si="494"/>
        <v>Old</v>
      </c>
      <c r="G15844" t="str">
        <f t="shared" si="495"/>
        <v>Existing</v>
      </c>
    </row>
    <row r="15845" spans="1:7" ht="19" x14ac:dyDescent="0.25">
      <c r="A15845" s="7">
        <v>2014</v>
      </c>
      <c r="B15845" s="7" t="s">
        <v>1988</v>
      </c>
      <c r="C15845" s="7" t="s">
        <v>5</v>
      </c>
      <c r="D15845" s="24">
        <v>626125.68999999994</v>
      </c>
      <c r="E15845">
        <f>INDEX('B. Store opening dates'!$B$5:$B$2448,MATCH('A. Sales by store'!B15845,'B. Store opening dates'!$A$5:$A$2448,0))</f>
        <v>2013</v>
      </c>
      <c r="F15845" t="str">
        <f t="shared" si="494"/>
        <v>Old</v>
      </c>
      <c r="G15845" t="str">
        <f t="shared" si="495"/>
        <v>Existing</v>
      </c>
    </row>
    <row r="15846" spans="1:7" ht="19" x14ac:dyDescent="0.25">
      <c r="A15846" s="7">
        <v>2015</v>
      </c>
      <c r="B15846" s="7" t="s">
        <v>1988</v>
      </c>
      <c r="C15846" s="7" t="s">
        <v>6</v>
      </c>
      <c r="D15846" s="24">
        <v>207064.62</v>
      </c>
      <c r="E15846">
        <f>INDEX('B. Store opening dates'!$B$5:$B$2448,MATCH('A. Sales by store'!B15846,'B. Store opening dates'!$A$5:$A$2448,0))</f>
        <v>2013</v>
      </c>
      <c r="F15846" t="str">
        <f t="shared" si="494"/>
        <v>Old</v>
      </c>
      <c r="G15846" t="str">
        <f t="shared" si="495"/>
        <v>Existing</v>
      </c>
    </row>
    <row r="15847" spans="1:7" ht="19" x14ac:dyDescent="0.25">
      <c r="A15847" s="7">
        <v>2014</v>
      </c>
      <c r="B15847" s="7" t="s">
        <v>1988</v>
      </c>
      <c r="C15847" s="7" t="s">
        <v>6</v>
      </c>
      <c r="D15847" s="24">
        <v>152801.74</v>
      </c>
      <c r="E15847">
        <f>INDEX('B. Store opening dates'!$B$5:$B$2448,MATCH('A. Sales by store'!B15847,'B. Store opening dates'!$A$5:$A$2448,0))</f>
        <v>2013</v>
      </c>
      <c r="F15847" t="str">
        <f t="shared" si="494"/>
        <v>Old</v>
      </c>
      <c r="G15847" t="str">
        <f t="shared" si="495"/>
        <v>Existing</v>
      </c>
    </row>
    <row r="15848" spans="1:7" ht="19" x14ac:dyDescent="0.25">
      <c r="A15848" s="7">
        <v>2015</v>
      </c>
      <c r="B15848" s="7" t="s">
        <v>1988</v>
      </c>
      <c r="C15848" s="7" t="s">
        <v>7</v>
      </c>
      <c r="D15848" s="24">
        <v>101105.48</v>
      </c>
      <c r="E15848">
        <f>INDEX('B. Store opening dates'!$B$5:$B$2448,MATCH('A. Sales by store'!B15848,'B. Store opening dates'!$A$5:$A$2448,0))</f>
        <v>2013</v>
      </c>
      <c r="F15848" t="str">
        <f t="shared" si="494"/>
        <v>Old</v>
      </c>
      <c r="G15848" t="str">
        <f t="shared" si="495"/>
        <v>Existing</v>
      </c>
    </row>
    <row r="15849" spans="1:7" ht="19" x14ac:dyDescent="0.25">
      <c r="A15849" s="7">
        <v>2014</v>
      </c>
      <c r="B15849" s="7" t="s">
        <v>1988</v>
      </c>
      <c r="C15849" s="7" t="s">
        <v>7</v>
      </c>
      <c r="D15849" s="24">
        <v>106532.73</v>
      </c>
      <c r="E15849">
        <f>INDEX('B. Store opening dates'!$B$5:$B$2448,MATCH('A. Sales by store'!B15849,'B. Store opening dates'!$A$5:$A$2448,0))</f>
        <v>2013</v>
      </c>
      <c r="F15849" t="str">
        <f t="shared" si="494"/>
        <v>Old</v>
      </c>
      <c r="G15849" t="str">
        <f t="shared" si="495"/>
        <v>Existing</v>
      </c>
    </row>
    <row r="15850" spans="1:7" ht="19" x14ac:dyDescent="0.25">
      <c r="A15850" s="7">
        <v>2015</v>
      </c>
      <c r="B15850" s="7" t="s">
        <v>1988</v>
      </c>
      <c r="C15850" s="7" t="s">
        <v>8</v>
      </c>
      <c r="D15850" s="24">
        <v>624784.43000000005</v>
      </c>
      <c r="E15850">
        <f>INDEX('B. Store opening dates'!$B$5:$B$2448,MATCH('A. Sales by store'!B15850,'B. Store opening dates'!$A$5:$A$2448,0))</f>
        <v>2013</v>
      </c>
      <c r="F15850" t="str">
        <f t="shared" si="494"/>
        <v>Old</v>
      </c>
      <c r="G15850" t="str">
        <f t="shared" si="495"/>
        <v>Existing</v>
      </c>
    </row>
    <row r="15851" spans="1:7" ht="19" x14ac:dyDescent="0.25">
      <c r="A15851" s="7">
        <v>2014</v>
      </c>
      <c r="B15851" s="7" t="s">
        <v>1988</v>
      </c>
      <c r="C15851" s="7" t="s">
        <v>8</v>
      </c>
      <c r="D15851" s="24">
        <v>642811.93999999994</v>
      </c>
      <c r="E15851">
        <f>INDEX('B. Store opening dates'!$B$5:$B$2448,MATCH('A. Sales by store'!B15851,'B. Store opening dates'!$A$5:$A$2448,0))</f>
        <v>2013</v>
      </c>
      <c r="F15851" t="str">
        <f t="shared" si="494"/>
        <v>Old</v>
      </c>
      <c r="G15851" t="str">
        <f t="shared" si="495"/>
        <v>Existing</v>
      </c>
    </row>
    <row r="15852" spans="1:7" ht="19" x14ac:dyDescent="0.25">
      <c r="A15852" s="7">
        <v>2015</v>
      </c>
      <c r="B15852" s="7" t="s">
        <v>1989</v>
      </c>
      <c r="C15852" s="7" t="s">
        <v>5</v>
      </c>
      <c r="D15852" s="24">
        <v>866213.65</v>
      </c>
      <c r="E15852">
        <f>INDEX('B. Store opening dates'!$B$5:$B$2448,MATCH('A. Sales by store'!B15852,'B. Store opening dates'!$A$5:$A$2448,0))</f>
        <v>2013</v>
      </c>
      <c r="F15852" t="str">
        <f t="shared" si="494"/>
        <v>Old</v>
      </c>
      <c r="G15852" t="str">
        <f t="shared" si="495"/>
        <v>Existing</v>
      </c>
    </row>
    <row r="15853" spans="1:7" ht="19" x14ac:dyDescent="0.25">
      <c r="A15853" s="7">
        <v>2014</v>
      </c>
      <c r="B15853" s="7" t="s">
        <v>1989</v>
      </c>
      <c r="C15853" s="7" t="s">
        <v>5</v>
      </c>
      <c r="D15853" s="24">
        <v>943139.45</v>
      </c>
      <c r="E15853">
        <f>INDEX('B. Store opening dates'!$B$5:$B$2448,MATCH('A. Sales by store'!B15853,'B. Store opening dates'!$A$5:$A$2448,0))</f>
        <v>2013</v>
      </c>
      <c r="F15853" t="str">
        <f t="shared" si="494"/>
        <v>Old</v>
      </c>
      <c r="G15853" t="str">
        <f t="shared" si="495"/>
        <v>Existing</v>
      </c>
    </row>
    <row r="15854" spans="1:7" ht="19" x14ac:dyDescent="0.25">
      <c r="A15854" s="7">
        <v>2015</v>
      </c>
      <c r="B15854" s="7" t="s">
        <v>1989</v>
      </c>
      <c r="C15854" s="7" t="s">
        <v>6</v>
      </c>
      <c r="D15854" s="24">
        <v>249439.52</v>
      </c>
      <c r="E15854">
        <f>INDEX('B. Store opening dates'!$B$5:$B$2448,MATCH('A. Sales by store'!B15854,'B. Store opening dates'!$A$5:$A$2448,0))</f>
        <v>2013</v>
      </c>
      <c r="F15854" t="str">
        <f t="shared" si="494"/>
        <v>Old</v>
      </c>
      <c r="G15854" t="str">
        <f t="shared" si="495"/>
        <v>Existing</v>
      </c>
    </row>
    <row r="15855" spans="1:7" ht="19" x14ac:dyDescent="0.25">
      <c r="A15855" s="7">
        <v>2014</v>
      </c>
      <c r="B15855" s="7" t="s">
        <v>1989</v>
      </c>
      <c r="C15855" s="7" t="s">
        <v>6</v>
      </c>
      <c r="D15855" s="24">
        <v>183235.47</v>
      </c>
      <c r="E15855">
        <f>INDEX('B. Store opening dates'!$B$5:$B$2448,MATCH('A. Sales by store'!B15855,'B. Store opening dates'!$A$5:$A$2448,0))</f>
        <v>2013</v>
      </c>
      <c r="F15855" t="str">
        <f t="shared" si="494"/>
        <v>Old</v>
      </c>
      <c r="G15855" t="str">
        <f t="shared" si="495"/>
        <v>Existing</v>
      </c>
    </row>
    <row r="15856" spans="1:7" ht="19" x14ac:dyDescent="0.25">
      <c r="A15856" s="7">
        <v>2015</v>
      </c>
      <c r="B15856" s="7" t="s">
        <v>1989</v>
      </c>
      <c r="C15856" s="7" t="s">
        <v>7</v>
      </c>
      <c r="D15856" s="24">
        <v>190803.43</v>
      </c>
      <c r="E15856">
        <f>INDEX('B. Store opening dates'!$B$5:$B$2448,MATCH('A. Sales by store'!B15856,'B. Store opening dates'!$A$5:$A$2448,0))</f>
        <v>2013</v>
      </c>
      <c r="F15856" t="str">
        <f t="shared" si="494"/>
        <v>Old</v>
      </c>
      <c r="G15856" t="str">
        <f t="shared" si="495"/>
        <v>Existing</v>
      </c>
    </row>
    <row r="15857" spans="1:7" ht="19" x14ac:dyDescent="0.25">
      <c r="A15857" s="7">
        <v>2014</v>
      </c>
      <c r="B15857" s="7" t="s">
        <v>1989</v>
      </c>
      <c r="C15857" s="7" t="s">
        <v>7</v>
      </c>
      <c r="D15857" s="24">
        <v>201423.29</v>
      </c>
      <c r="E15857">
        <f>INDEX('B. Store opening dates'!$B$5:$B$2448,MATCH('A. Sales by store'!B15857,'B. Store opening dates'!$A$5:$A$2448,0))</f>
        <v>2013</v>
      </c>
      <c r="F15857" t="str">
        <f t="shared" si="494"/>
        <v>Old</v>
      </c>
      <c r="G15857" t="str">
        <f t="shared" si="495"/>
        <v>Existing</v>
      </c>
    </row>
    <row r="15858" spans="1:7" ht="19" x14ac:dyDescent="0.25">
      <c r="A15858" s="7">
        <v>2015</v>
      </c>
      <c r="B15858" s="7" t="s">
        <v>1989</v>
      </c>
      <c r="C15858" s="7" t="s">
        <v>8</v>
      </c>
      <c r="D15858" s="24">
        <v>534169</v>
      </c>
      <c r="E15858">
        <f>INDEX('B. Store opening dates'!$B$5:$B$2448,MATCH('A. Sales by store'!B15858,'B. Store opening dates'!$A$5:$A$2448,0))</f>
        <v>2013</v>
      </c>
      <c r="F15858" t="str">
        <f t="shared" si="494"/>
        <v>Old</v>
      </c>
      <c r="G15858" t="str">
        <f t="shared" si="495"/>
        <v>Existing</v>
      </c>
    </row>
    <row r="15859" spans="1:7" ht="19" x14ac:dyDescent="0.25">
      <c r="A15859" s="7">
        <v>2014</v>
      </c>
      <c r="B15859" s="7" t="s">
        <v>1989</v>
      </c>
      <c r="C15859" s="7" t="s">
        <v>8</v>
      </c>
      <c r="D15859" s="24">
        <v>551240.4</v>
      </c>
      <c r="E15859">
        <f>INDEX('B. Store opening dates'!$B$5:$B$2448,MATCH('A. Sales by store'!B15859,'B. Store opening dates'!$A$5:$A$2448,0))</f>
        <v>2013</v>
      </c>
      <c r="F15859" t="str">
        <f t="shared" si="494"/>
        <v>Old</v>
      </c>
      <c r="G15859" t="str">
        <f t="shared" si="495"/>
        <v>Existing</v>
      </c>
    </row>
    <row r="15860" spans="1:7" ht="19" x14ac:dyDescent="0.25">
      <c r="A15860" s="7">
        <v>2015</v>
      </c>
      <c r="B15860" s="7" t="s">
        <v>1990</v>
      </c>
      <c r="C15860" s="7" t="s">
        <v>5</v>
      </c>
      <c r="D15860" s="24">
        <v>598783.18999999994</v>
      </c>
      <c r="E15860">
        <f>INDEX('B. Store opening dates'!$B$5:$B$2448,MATCH('A. Sales by store'!B15860,'B. Store opening dates'!$A$5:$A$2448,0))</f>
        <v>2013</v>
      </c>
      <c r="F15860" t="str">
        <f t="shared" si="494"/>
        <v>Old</v>
      </c>
      <c r="G15860" t="str">
        <f t="shared" si="495"/>
        <v>Existing</v>
      </c>
    </row>
    <row r="15861" spans="1:7" ht="19" x14ac:dyDescent="0.25">
      <c r="A15861" s="7">
        <v>2014</v>
      </c>
      <c r="B15861" s="7" t="s">
        <v>1990</v>
      </c>
      <c r="C15861" s="7" t="s">
        <v>5</v>
      </c>
      <c r="D15861" s="24">
        <v>656839.99</v>
      </c>
      <c r="E15861">
        <f>INDEX('B. Store opening dates'!$B$5:$B$2448,MATCH('A. Sales by store'!B15861,'B. Store opening dates'!$A$5:$A$2448,0))</f>
        <v>2013</v>
      </c>
      <c r="F15861" t="str">
        <f t="shared" si="494"/>
        <v>Old</v>
      </c>
      <c r="G15861" t="str">
        <f t="shared" si="495"/>
        <v>Existing</v>
      </c>
    </row>
    <row r="15862" spans="1:7" ht="19" x14ac:dyDescent="0.25">
      <c r="A15862" s="7">
        <v>2015</v>
      </c>
      <c r="B15862" s="7" t="s">
        <v>1990</v>
      </c>
      <c r="C15862" s="7" t="s">
        <v>6</v>
      </c>
      <c r="D15862" s="24">
        <v>575233.27</v>
      </c>
      <c r="E15862">
        <f>INDEX('B. Store opening dates'!$B$5:$B$2448,MATCH('A. Sales by store'!B15862,'B. Store opening dates'!$A$5:$A$2448,0))</f>
        <v>2013</v>
      </c>
      <c r="F15862" t="str">
        <f t="shared" si="494"/>
        <v>Old</v>
      </c>
      <c r="G15862" t="str">
        <f t="shared" si="495"/>
        <v>Existing</v>
      </c>
    </row>
    <row r="15863" spans="1:7" ht="19" x14ac:dyDescent="0.25">
      <c r="A15863" s="7">
        <v>2014</v>
      </c>
      <c r="B15863" s="7" t="s">
        <v>1990</v>
      </c>
      <c r="C15863" s="7" t="s">
        <v>6</v>
      </c>
      <c r="D15863" s="24">
        <v>404603.32</v>
      </c>
      <c r="E15863">
        <f>INDEX('B. Store opening dates'!$B$5:$B$2448,MATCH('A. Sales by store'!B15863,'B. Store opening dates'!$A$5:$A$2448,0))</f>
        <v>2013</v>
      </c>
      <c r="F15863" t="str">
        <f t="shared" si="494"/>
        <v>Old</v>
      </c>
      <c r="G15863" t="str">
        <f t="shared" si="495"/>
        <v>Existing</v>
      </c>
    </row>
    <row r="15864" spans="1:7" ht="19" x14ac:dyDescent="0.25">
      <c r="A15864" s="7">
        <v>2015</v>
      </c>
      <c r="B15864" s="7" t="s">
        <v>1990</v>
      </c>
      <c r="C15864" s="7" t="s">
        <v>7</v>
      </c>
      <c r="D15864" s="24">
        <v>243427.43</v>
      </c>
      <c r="E15864">
        <f>INDEX('B. Store opening dates'!$B$5:$B$2448,MATCH('A. Sales by store'!B15864,'B. Store opening dates'!$A$5:$A$2448,0))</f>
        <v>2013</v>
      </c>
      <c r="F15864" t="str">
        <f t="shared" si="494"/>
        <v>Old</v>
      </c>
      <c r="G15864" t="str">
        <f t="shared" si="495"/>
        <v>Existing</v>
      </c>
    </row>
    <row r="15865" spans="1:7" ht="19" x14ac:dyDescent="0.25">
      <c r="A15865" s="7">
        <v>2014</v>
      </c>
      <c r="B15865" s="7" t="s">
        <v>1990</v>
      </c>
      <c r="C15865" s="7" t="s">
        <v>7</v>
      </c>
      <c r="D15865" s="24">
        <v>256869.18</v>
      </c>
      <c r="E15865">
        <f>INDEX('B. Store opening dates'!$B$5:$B$2448,MATCH('A. Sales by store'!B15865,'B. Store opening dates'!$A$5:$A$2448,0))</f>
        <v>2013</v>
      </c>
      <c r="F15865" t="str">
        <f t="shared" si="494"/>
        <v>Old</v>
      </c>
      <c r="G15865" t="str">
        <f t="shared" si="495"/>
        <v>Existing</v>
      </c>
    </row>
    <row r="15866" spans="1:7" ht="19" x14ac:dyDescent="0.25">
      <c r="A15866" s="7">
        <v>2015</v>
      </c>
      <c r="B15866" s="7" t="s">
        <v>1990</v>
      </c>
      <c r="C15866" s="7" t="s">
        <v>8</v>
      </c>
      <c r="D15866" s="24">
        <v>604039.59</v>
      </c>
      <c r="E15866">
        <f>INDEX('B. Store opening dates'!$B$5:$B$2448,MATCH('A. Sales by store'!B15866,'B. Store opening dates'!$A$5:$A$2448,0))</f>
        <v>2013</v>
      </c>
      <c r="F15866" t="str">
        <f t="shared" si="494"/>
        <v>Old</v>
      </c>
      <c r="G15866" t="str">
        <f t="shared" si="495"/>
        <v>Existing</v>
      </c>
    </row>
    <row r="15867" spans="1:7" ht="19" x14ac:dyDescent="0.25">
      <c r="A15867" s="7">
        <v>2014</v>
      </c>
      <c r="B15867" s="7" t="s">
        <v>1990</v>
      </c>
      <c r="C15867" s="7" t="s">
        <v>8</v>
      </c>
      <c r="D15867" s="24">
        <v>621703.68000000005</v>
      </c>
      <c r="E15867">
        <f>INDEX('B. Store opening dates'!$B$5:$B$2448,MATCH('A. Sales by store'!B15867,'B. Store opening dates'!$A$5:$A$2448,0))</f>
        <v>2013</v>
      </c>
      <c r="F15867" t="str">
        <f t="shared" si="494"/>
        <v>Old</v>
      </c>
      <c r="G15867" t="str">
        <f t="shared" si="495"/>
        <v>Existing</v>
      </c>
    </row>
    <row r="15868" spans="1:7" ht="19" x14ac:dyDescent="0.25">
      <c r="A15868" s="7">
        <v>2015</v>
      </c>
      <c r="B15868" s="7" t="s">
        <v>1991</v>
      </c>
      <c r="C15868" s="7" t="s">
        <v>5</v>
      </c>
      <c r="D15868" s="24">
        <v>817089.95</v>
      </c>
      <c r="E15868">
        <f>INDEX('B. Store opening dates'!$B$5:$B$2448,MATCH('A. Sales by store'!B15868,'B. Store opening dates'!$A$5:$A$2448,0))</f>
        <v>2013</v>
      </c>
      <c r="F15868" t="str">
        <f t="shared" si="494"/>
        <v>Old</v>
      </c>
      <c r="G15868" t="str">
        <f t="shared" si="495"/>
        <v>Existing</v>
      </c>
    </row>
    <row r="15869" spans="1:7" ht="19" x14ac:dyDescent="0.25">
      <c r="A15869" s="7">
        <v>2014</v>
      </c>
      <c r="B15869" s="7" t="s">
        <v>1991</v>
      </c>
      <c r="C15869" s="7" t="s">
        <v>5</v>
      </c>
      <c r="D15869" s="24">
        <v>892035.71</v>
      </c>
      <c r="E15869">
        <f>INDEX('B. Store opening dates'!$B$5:$B$2448,MATCH('A. Sales by store'!B15869,'B. Store opening dates'!$A$5:$A$2448,0))</f>
        <v>2013</v>
      </c>
      <c r="F15869" t="str">
        <f t="shared" si="494"/>
        <v>Old</v>
      </c>
      <c r="G15869" t="str">
        <f t="shared" si="495"/>
        <v>Existing</v>
      </c>
    </row>
    <row r="15870" spans="1:7" ht="19" x14ac:dyDescent="0.25">
      <c r="A15870" s="7">
        <v>2015</v>
      </c>
      <c r="B15870" s="7" t="s">
        <v>1991</v>
      </c>
      <c r="C15870" s="7" t="s">
        <v>6</v>
      </c>
      <c r="D15870" s="24">
        <v>381971.72</v>
      </c>
      <c r="E15870">
        <f>INDEX('B. Store opening dates'!$B$5:$B$2448,MATCH('A. Sales by store'!B15870,'B. Store opening dates'!$A$5:$A$2448,0))</f>
        <v>2013</v>
      </c>
      <c r="F15870" t="str">
        <f t="shared" si="494"/>
        <v>Old</v>
      </c>
      <c r="G15870" t="str">
        <f t="shared" si="495"/>
        <v>Existing</v>
      </c>
    </row>
    <row r="15871" spans="1:7" ht="19" x14ac:dyDescent="0.25">
      <c r="A15871" s="7">
        <v>2014</v>
      </c>
      <c r="B15871" s="7" t="s">
        <v>1991</v>
      </c>
      <c r="C15871" s="7" t="s">
        <v>6</v>
      </c>
      <c r="D15871" s="24">
        <v>268814</v>
      </c>
      <c r="E15871">
        <f>INDEX('B. Store opening dates'!$B$5:$B$2448,MATCH('A. Sales by store'!B15871,'B. Store opening dates'!$A$5:$A$2448,0))</f>
        <v>2013</v>
      </c>
      <c r="F15871" t="str">
        <f t="shared" si="494"/>
        <v>Old</v>
      </c>
      <c r="G15871" t="str">
        <f t="shared" si="495"/>
        <v>Existing</v>
      </c>
    </row>
    <row r="15872" spans="1:7" ht="19" x14ac:dyDescent="0.25">
      <c r="A15872" s="7">
        <v>2015</v>
      </c>
      <c r="B15872" s="7" t="s">
        <v>1991</v>
      </c>
      <c r="C15872" s="7" t="s">
        <v>7</v>
      </c>
      <c r="D15872" s="24">
        <v>122931.69</v>
      </c>
      <c r="E15872">
        <f>INDEX('B. Store opening dates'!$B$5:$B$2448,MATCH('A. Sales by store'!B15872,'B. Store opening dates'!$A$5:$A$2448,0))</f>
        <v>2013</v>
      </c>
      <c r="F15872" t="str">
        <f t="shared" si="494"/>
        <v>Old</v>
      </c>
      <c r="G15872" t="str">
        <f t="shared" si="495"/>
        <v>Existing</v>
      </c>
    </row>
    <row r="15873" spans="1:7" ht="19" x14ac:dyDescent="0.25">
      <c r="A15873" s="7">
        <v>2014</v>
      </c>
      <c r="B15873" s="7" t="s">
        <v>1991</v>
      </c>
      <c r="C15873" s="7" t="s">
        <v>7</v>
      </c>
      <c r="D15873" s="24">
        <v>131044.7</v>
      </c>
      <c r="E15873">
        <f>INDEX('B. Store opening dates'!$B$5:$B$2448,MATCH('A. Sales by store'!B15873,'B. Store opening dates'!$A$5:$A$2448,0))</f>
        <v>2013</v>
      </c>
      <c r="F15873" t="str">
        <f t="shared" si="494"/>
        <v>Old</v>
      </c>
      <c r="G15873" t="str">
        <f t="shared" si="495"/>
        <v>Existing</v>
      </c>
    </row>
    <row r="15874" spans="1:7" ht="19" x14ac:dyDescent="0.25">
      <c r="A15874" s="7">
        <v>2015</v>
      </c>
      <c r="B15874" s="7" t="s">
        <v>1991</v>
      </c>
      <c r="C15874" s="7" t="s">
        <v>8</v>
      </c>
      <c r="D15874" s="24">
        <v>739646.19</v>
      </c>
      <c r="E15874">
        <f>INDEX('B. Store opening dates'!$B$5:$B$2448,MATCH('A. Sales by store'!B15874,'B. Store opening dates'!$A$5:$A$2448,0))</f>
        <v>2013</v>
      </c>
      <c r="F15874" t="str">
        <f t="shared" si="494"/>
        <v>Old</v>
      </c>
      <c r="G15874" t="str">
        <f t="shared" si="495"/>
        <v>Existing</v>
      </c>
    </row>
    <row r="15875" spans="1:7" ht="19" x14ac:dyDescent="0.25">
      <c r="A15875" s="7">
        <v>2014</v>
      </c>
      <c r="B15875" s="7" t="s">
        <v>1991</v>
      </c>
      <c r="C15875" s="7" t="s">
        <v>8</v>
      </c>
      <c r="D15875" s="24">
        <v>774178.96</v>
      </c>
      <c r="E15875">
        <f>INDEX('B. Store opening dates'!$B$5:$B$2448,MATCH('A. Sales by store'!B15875,'B. Store opening dates'!$A$5:$A$2448,0))</f>
        <v>2013</v>
      </c>
      <c r="F15875" t="str">
        <f t="shared" si="494"/>
        <v>Old</v>
      </c>
      <c r="G15875" t="str">
        <f t="shared" si="495"/>
        <v>Existing</v>
      </c>
    </row>
    <row r="15876" spans="1:7" ht="19" x14ac:dyDescent="0.25">
      <c r="A15876" s="7">
        <v>2015</v>
      </c>
      <c r="B15876" s="7" t="s">
        <v>1992</v>
      </c>
      <c r="C15876" s="7" t="s">
        <v>5</v>
      </c>
      <c r="D15876" s="24">
        <v>865727.3</v>
      </c>
      <c r="E15876">
        <f>INDEX('B. Store opening dates'!$B$5:$B$2448,MATCH('A. Sales by store'!B15876,'B. Store opening dates'!$A$5:$A$2448,0))</f>
        <v>2013</v>
      </c>
      <c r="F15876" t="str">
        <f t="shared" si="494"/>
        <v>Old</v>
      </c>
      <c r="G15876" t="str">
        <f t="shared" si="495"/>
        <v>Existing</v>
      </c>
    </row>
    <row r="15877" spans="1:7" ht="19" x14ac:dyDescent="0.25">
      <c r="A15877" s="7">
        <v>2014</v>
      </c>
      <c r="B15877" s="7" t="s">
        <v>1992</v>
      </c>
      <c r="C15877" s="7" t="s">
        <v>5</v>
      </c>
      <c r="D15877" s="24">
        <v>955623.33</v>
      </c>
      <c r="E15877">
        <f>INDEX('B. Store opening dates'!$B$5:$B$2448,MATCH('A. Sales by store'!B15877,'B. Store opening dates'!$A$5:$A$2448,0))</f>
        <v>2013</v>
      </c>
      <c r="F15877" t="str">
        <f t="shared" ref="F15877:F15940" si="496">IF(A15877 = 2015, IF(E15877&lt; 2015, "Old","New"),IF(E15877 &lt; 2014, "Old","New"))</f>
        <v>Old</v>
      </c>
      <c r="G15877" t="str">
        <f t="shared" ref="G15877:G15940" si="497">IF(A15877 = 2015, IF(E15877&lt; 2015, "Existing","New"),"Existing")</f>
        <v>Existing</v>
      </c>
    </row>
    <row r="15878" spans="1:7" ht="19" x14ac:dyDescent="0.25">
      <c r="A15878" s="7">
        <v>2015</v>
      </c>
      <c r="B15878" s="7" t="s">
        <v>1992</v>
      </c>
      <c r="C15878" s="7" t="s">
        <v>6</v>
      </c>
      <c r="D15878" s="24">
        <v>513158.16</v>
      </c>
      <c r="E15878">
        <f>INDEX('B. Store opening dates'!$B$5:$B$2448,MATCH('A. Sales by store'!B15878,'B. Store opening dates'!$A$5:$A$2448,0))</f>
        <v>2013</v>
      </c>
      <c r="F15878" t="str">
        <f t="shared" si="496"/>
        <v>Old</v>
      </c>
      <c r="G15878" t="str">
        <f t="shared" si="497"/>
        <v>Existing</v>
      </c>
    </row>
    <row r="15879" spans="1:7" ht="19" x14ac:dyDescent="0.25">
      <c r="A15879" s="7">
        <v>2014</v>
      </c>
      <c r="B15879" s="7" t="s">
        <v>1992</v>
      </c>
      <c r="C15879" s="7" t="s">
        <v>6</v>
      </c>
      <c r="D15879" s="24">
        <v>357524.45</v>
      </c>
      <c r="E15879">
        <f>INDEX('B. Store opening dates'!$B$5:$B$2448,MATCH('A. Sales by store'!B15879,'B. Store opening dates'!$A$5:$A$2448,0))</f>
        <v>2013</v>
      </c>
      <c r="F15879" t="str">
        <f t="shared" si="496"/>
        <v>Old</v>
      </c>
      <c r="G15879" t="str">
        <f t="shared" si="497"/>
        <v>Existing</v>
      </c>
    </row>
    <row r="15880" spans="1:7" ht="19" x14ac:dyDescent="0.25">
      <c r="A15880" s="7">
        <v>2015</v>
      </c>
      <c r="B15880" s="7" t="s">
        <v>1992</v>
      </c>
      <c r="C15880" s="7" t="s">
        <v>7</v>
      </c>
      <c r="D15880" s="24">
        <v>225147.67</v>
      </c>
      <c r="E15880">
        <f>INDEX('B. Store opening dates'!$B$5:$B$2448,MATCH('A. Sales by store'!B15880,'B. Store opening dates'!$A$5:$A$2448,0))</f>
        <v>2013</v>
      </c>
      <c r="F15880" t="str">
        <f t="shared" si="496"/>
        <v>Old</v>
      </c>
      <c r="G15880" t="str">
        <f t="shared" si="497"/>
        <v>Existing</v>
      </c>
    </row>
    <row r="15881" spans="1:7" ht="19" x14ac:dyDescent="0.25">
      <c r="A15881" s="7">
        <v>2014</v>
      </c>
      <c r="B15881" s="7" t="s">
        <v>1992</v>
      </c>
      <c r="C15881" s="7" t="s">
        <v>7</v>
      </c>
      <c r="D15881" s="24">
        <v>236477.55</v>
      </c>
      <c r="E15881">
        <f>INDEX('B. Store opening dates'!$B$5:$B$2448,MATCH('A. Sales by store'!B15881,'B. Store opening dates'!$A$5:$A$2448,0))</f>
        <v>2013</v>
      </c>
      <c r="F15881" t="str">
        <f t="shared" si="496"/>
        <v>Old</v>
      </c>
      <c r="G15881" t="str">
        <f t="shared" si="497"/>
        <v>Existing</v>
      </c>
    </row>
    <row r="15882" spans="1:7" ht="19" x14ac:dyDescent="0.25">
      <c r="A15882" s="7">
        <v>2015</v>
      </c>
      <c r="B15882" s="7" t="s">
        <v>1992</v>
      </c>
      <c r="C15882" s="7" t="s">
        <v>8</v>
      </c>
      <c r="D15882" s="24">
        <v>522847.53</v>
      </c>
      <c r="E15882">
        <f>INDEX('B. Store opening dates'!$B$5:$B$2448,MATCH('A. Sales by store'!B15882,'B. Store opening dates'!$A$5:$A$2448,0))</f>
        <v>2013</v>
      </c>
      <c r="F15882" t="str">
        <f t="shared" si="496"/>
        <v>Old</v>
      </c>
      <c r="G15882" t="str">
        <f t="shared" si="497"/>
        <v>Existing</v>
      </c>
    </row>
    <row r="15883" spans="1:7" ht="19" x14ac:dyDescent="0.25">
      <c r="A15883" s="7">
        <v>2014</v>
      </c>
      <c r="B15883" s="7" t="s">
        <v>1992</v>
      </c>
      <c r="C15883" s="7" t="s">
        <v>8</v>
      </c>
      <c r="D15883" s="24">
        <v>541939.59</v>
      </c>
      <c r="E15883">
        <f>INDEX('B. Store opening dates'!$B$5:$B$2448,MATCH('A. Sales by store'!B15883,'B. Store opening dates'!$A$5:$A$2448,0))</f>
        <v>2013</v>
      </c>
      <c r="F15883" t="str">
        <f t="shared" si="496"/>
        <v>Old</v>
      </c>
      <c r="G15883" t="str">
        <f t="shared" si="497"/>
        <v>Existing</v>
      </c>
    </row>
    <row r="15884" spans="1:7" ht="19" x14ac:dyDescent="0.25">
      <c r="A15884" s="7">
        <v>2015</v>
      </c>
      <c r="B15884" s="7" t="s">
        <v>1993</v>
      </c>
      <c r="C15884" s="7" t="s">
        <v>5</v>
      </c>
      <c r="D15884" s="24">
        <v>799545.6</v>
      </c>
      <c r="E15884">
        <f>INDEX('B. Store opening dates'!$B$5:$B$2448,MATCH('A. Sales by store'!B15884,'B. Store opening dates'!$A$5:$A$2448,0))</f>
        <v>2013</v>
      </c>
      <c r="F15884" t="str">
        <f t="shared" si="496"/>
        <v>Old</v>
      </c>
      <c r="G15884" t="str">
        <f t="shared" si="497"/>
        <v>Existing</v>
      </c>
    </row>
    <row r="15885" spans="1:7" ht="19" x14ac:dyDescent="0.25">
      <c r="A15885" s="7">
        <v>2014</v>
      </c>
      <c r="B15885" s="7" t="s">
        <v>1993</v>
      </c>
      <c r="C15885" s="7" t="s">
        <v>5</v>
      </c>
      <c r="D15885" s="24">
        <v>875756.54</v>
      </c>
      <c r="E15885">
        <f>INDEX('B. Store opening dates'!$B$5:$B$2448,MATCH('A. Sales by store'!B15885,'B. Store opening dates'!$A$5:$A$2448,0))</f>
        <v>2013</v>
      </c>
      <c r="F15885" t="str">
        <f t="shared" si="496"/>
        <v>Old</v>
      </c>
      <c r="G15885" t="str">
        <f t="shared" si="497"/>
        <v>Existing</v>
      </c>
    </row>
    <row r="15886" spans="1:7" ht="19" x14ac:dyDescent="0.25">
      <c r="A15886" s="7">
        <v>2015</v>
      </c>
      <c r="B15886" s="7" t="s">
        <v>1993</v>
      </c>
      <c r="C15886" s="7" t="s">
        <v>6</v>
      </c>
      <c r="D15886" s="24">
        <v>474877.79</v>
      </c>
      <c r="E15886">
        <f>INDEX('B. Store opening dates'!$B$5:$B$2448,MATCH('A. Sales by store'!B15886,'B. Store opening dates'!$A$5:$A$2448,0))</f>
        <v>2013</v>
      </c>
      <c r="F15886" t="str">
        <f t="shared" si="496"/>
        <v>Old</v>
      </c>
      <c r="G15886" t="str">
        <f t="shared" si="497"/>
        <v>Existing</v>
      </c>
    </row>
    <row r="15887" spans="1:7" ht="19" x14ac:dyDescent="0.25">
      <c r="A15887" s="7">
        <v>2014</v>
      </c>
      <c r="B15887" s="7" t="s">
        <v>1993</v>
      </c>
      <c r="C15887" s="7" t="s">
        <v>6</v>
      </c>
      <c r="D15887" s="24">
        <v>328696.13</v>
      </c>
      <c r="E15887">
        <f>INDEX('B. Store opening dates'!$B$5:$B$2448,MATCH('A. Sales by store'!B15887,'B. Store opening dates'!$A$5:$A$2448,0))</f>
        <v>2013</v>
      </c>
      <c r="F15887" t="str">
        <f t="shared" si="496"/>
        <v>Old</v>
      </c>
      <c r="G15887" t="str">
        <f t="shared" si="497"/>
        <v>Existing</v>
      </c>
    </row>
    <row r="15888" spans="1:7" ht="19" x14ac:dyDescent="0.25">
      <c r="A15888" s="7">
        <v>2015</v>
      </c>
      <c r="B15888" s="7" t="s">
        <v>1993</v>
      </c>
      <c r="C15888" s="7" t="s">
        <v>7</v>
      </c>
      <c r="D15888" s="24">
        <v>124260.64</v>
      </c>
      <c r="E15888">
        <f>INDEX('B. Store opening dates'!$B$5:$B$2448,MATCH('A. Sales by store'!B15888,'B. Store opening dates'!$A$5:$A$2448,0))</f>
        <v>2013</v>
      </c>
      <c r="F15888" t="str">
        <f t="shared" si="496"/>
        <v>Old</v>
      </c>
      <c r="G15888" t="str">
        <f t="shared" si="497"/>
        <v>Existing</v>
      </c>
    </row>
    <row r="15889" spans="1:7" ht="19" x14ac:dyDescent="0.25">
      <c r="A15889" s="7">
        <v>2014</v>
      </c>
      <c r="B15889" s="7" t="s">
        <v>1993</v>
      </c>
      <c r="C15889" s="7" t="s">
        <v>7</v>
      </c>
      <c r="D15889" s="24">
        <v>130844.06</v>
      </c>
      <c r="E15889">
        <f>INDEX('B. Store opening dates'!$B$5:$B$2448,MATCH('A. Sales by store'!B15889,'B. Store opening dates'!$A$5:$A$2448,0))</f>
        <v>2013</v>
      </c>
      <c r="F15889" t="str">
        <f t="shared" si="496"/>
        <v>Old</v>
      </c>
      <c r="G15889" t="str">
        <f t="shared" si="497"/>
        <v>Existing</v>
      </c>
    </row>
    <row r="15890" spans="1:7" ht="19" x14ac:dyDescent="0.25">
      <c r="A15890" s="7">
        <v>2015</v>
      </c>
      <c r="B15890" s="7" t="s">
        <v>1993</v>
      </c>
      <c r="C15890" s="7" t="s">
        <v>8</v>
      </c>
      <c r="D15890" s="24">
        <v>547100.56000000006</v>
      </c>
      <c r="E15890">
        <f>INDEX('B. Store opening dates'!$B$5:$B$2448,MATCH('A. Sales by store'!B15890,'B. Store opening dates'!$A$5:$A$2448,0))</f>
        <v>2013</v>
      </c>
      <c r="F15890" t="str">
        <f t="shared" si="496"/>
        <v>Old</v>
      </c>
      <c r="G15890" t="str">
        <f t="shared" si="497"/>
        <v>Existing</v>
      </c>
    </row>
    <row r="15891" spans="1:7" ht="19" x14ac:dyDescent="0.25">
      <c r="A15891" s="7">
        <v>2014</v>
      </c>
      <c r="B15891" s="7" t="s">
        <v>1993</v>
      </c>
      <c r="C15891" s="7" t="s">
        <v>8</v>
      </c>
      <c r="D15891" s="24">
        <v>568719.19999999995</v>
      </c>
      <c r="E15891">
        <f>INDEX('B. Store opening dates'!$B$5:$B$2448,MATCH('A. Sales by store'!B15891,'B. Store opening dates'!$A$5:$A$2448,0))</f>
        <v>2013</v>
      </c>
      <c r="F15891" t="str">
        <f t="shared" si="496"/>
        <v>Old</v>
      </c>
      <c r="G15891" t="str">
        <f t="shared" si="497"/>
        <v>Existing</v>
      </c>
    </row>
    <row r="15892" spans="1:7" ht="19" x14ac:dyDescent="0.25">
      <c r="A15892" s="7">
        <v>2015</v>
      </c>
      <c r="B15892" s="7" t="s">
        <v>1994</v>
      </c>
      <c r="C15892" s="7" t="s">
        <v>5</v>
      </c>
      <c r="D15892" s="24">
        <v>861854.11</v>
      </c>
      <c r="E15892">
        <f>INDEX('B. Store opening dates'!$B$5:$B$2448,MATCH('A. Sales by store'!B15892,'B. Store opening dates'!$A$5:$A$2448,0))</f>
        <v>2013</v>
      </c>
      <c r="F15892" t="str">
        <f t="shared" si="496"/>
        <v>Old</v>
      </c>
      <c r="G15892" t="str">
        <f t="shared" si="497"/>
        <v>Existing</v>
      </c>
    </row>
    <row r="15893" spans="1:7" ht="19" x14ac:dyDescent="0.25">
      <c r="A15893" s="7">
        <v>2014</v>
      </c>
      <c r="B15893" s="7" t="s">
        <v>1994</v>
      </c>
      <c r="C15893" s="7" t="s">
        <v>5</v>
      </c>
      <c r="D15893" s="24">
        <v>949090.8</v>
      </c>
      <c r="E15893">
        <f>INDEX('B. Store opening dates'!$B$5:$B$2448,MATCH('A. Sales by store'!B15893,'B. Store opening dates'!$A$5:$A$2448,0))</f>
        <v>2013</v>
      </c>
      <c r="F15893" t="str">
        <f t="shared" si="496"/>
        <v>Old</v>
      </c>
      <c r="G15893" t="str">
        <f t="shared" si="497"/>
        <v>Existing</v>
      </c>
    </row>
    <row r="15894" spans="1:7" ht="19" x14ac:dyDescent="0.25">
      <c r="A15894" s="7">
        <v>2015</v>
      </c>
      <c r="B15894" s="7" t="s">
        <v>1994</v>
      </c>
      <c r="C15894" s="7" t="s">
        <v>6</v>
      </c>
      <c r="D15894" s="24">
        <v>585399.01</v>
      </c>
      <c r="E15894">
        <f>INDEX('B. Store opening dates'!$B$5:$B$2448,MATCH('A. Sales by store'!B15894,'B. Store opening dates'!$A$5:$A$2448,0))</f>
        <v>2013</v>
      </c>
      <c r="F15894" t="str">
        <f t="shared" si="496"/>
        <v>Old</v>
      </c>
      <c r="G15894" t="str">
        <f t="shared" si="497"/>
        <v>Existing</v>
      </c>
    </row>
    <row r="15895" spans="1:7" ht="19" x14ac:dyDescent="0.25">
      <c r="A15895" s="7">
        <v>2014</v>
      </c>
      <c r="B15895" s="7" t="s">
        <v>1994</v>
      </c>
      <c r="C15895" s="7" t="s">
        <v>6</v>
      </c>
      <c r="D15895" s="24">
        <v>421102.11</v>
      </c>
      <c r="E15895">
        <f>INDEX('B. Store opening dates'!$B$5:$B$2448,MATCH('A. Sales by store'!B15895,'B. Store opening dates'!$A$5:$A$2448,0))</f>
        <v>2013</v>
      </c>
      <c r="F15895" t="str">
        <f t="shared" si="496"/>
        <v>Old</v>
      </c>
      <c r="G15895" t="str">
        <f t="shared" si="497"/>
        <v>Existing</v>
      </c>
    </row>
    <row r="15896" spans="1:7" ht="19" x14ac:dyDescent="0.25">
      <c r="A15896" s="7">
        <v>2015</v>
      </c>
      <c r="B15896" s="7" t="s">
        <v>1994</v>
      </c>
      <c r="C15896" s="7" t="s">
        <v>7</v>
      </c>
      <c r="D15896" s="24">
        <v>63751.85</v>
      </c>
      <c r="E15896">
        <f>INDEX('B. Store opening dates'!$B$5:$B$2448,MATCH('A. Sales by store'!B15896,'B. Store opening dates'!$A$5:$A$2448,0))</f>
        <v>2013</v>
      </c>
      <c r="F15896" t="str">
        <f t="shared" si="496"/>
        <v>Old</v>
      </c>
      <c r="G15896" t="str">
        <f t="shared" si="497"/>
        <v>Existing</v>
      </c>
    </row>
    <row r="15897" spans="1:7" ht="19" x14ac:dyDescent="0.25">
      <c r="A15897" s="7">
        <v>2014</v>
      </c>
      <c r="B15897" s="7" t="s">
        <v>1994</v>
      </c>
      <c r="C15897" s="7" t="s">
        <v>7</v>
      </c>
      <c r="D15897" s="24">
        <v>66867.600000000006</v>
      </c>
      <c r="E15897">
        <f>INDEX('B. Store opening dates'!$B$5:$B$2448,MATCH('A. Sales by store'!B15897,'B. Store opening dates'!$A$5:$A$2448,0))</f>
        <v>2013</v>
      </c>
      <c r="F15897" t="str">
        <f t="shared" si="496"/>
        <v>Old</v>
      </c>
      <c r="G15897" t="str">
        <f t="shared" si="497"/>
        <v>Existing</v>
      </c>
    </row>
    <row r="15898" spans="1:7" ht="19" x14ac:dyDescent="0.25">
      <c r="A15898" s="7">
        <v>2015</v>
      </c>
      <c r="B15898" s="7" t="s">
        <v>1994</v>
      </c>
      <c r="C15898" s="7" t="s">
        <v>8</v>
      </c>
      <c r="D15898" s="24">
        <v>732134.5</v>
      </c>
      <c r="E15898">
        <f>INDEX('B. Store opening dates'!$B$5:$B$2448,MATCH('A. Sales by store'!B15898,'B. Store opening dates'!$A$5:$A$2448,0))</f>
        <v>2013</v>
      </c>
      <c r="F15898" t="str">
        <f t="shared" si="496"/>
        <v>Old</v>
      </c>
      <c r="G15898" t="str">
        <f t="shared" si="497"/>
        <v>Existing</v>
      </c>
    </row>
    <row r="15899" spans="1:7" ht="19" x14ac:dyDescent="0.25">
      <c r="A15899" s="7">
        <v>2014</v>
      </c>
      <c r="B15899" s="7" t="s">
        <v>1994</v>
      </c>
      <c r="C15899" s="7" t="s">
        <v>8</v>
      </c>
      <c r="D15899" s="24">
        <v>756653.4</v>
      </c>
      <c r="E15899">
        <f>INDEX('B. Store opening dates'!$B$5:$B$2448,MATCH('A. Sales by store'!B15899,'B. Store opening dates'!$A$5:$A$2448,0))</f>
        <v>2013</v>
      </c>
      <c r="F15899" t="str">
        <f t="shared" si="496"/>
        <v>Old</v>
      </c>
      <c r="G15899" t="str">
        <f t="shared" si="497"/>
        <v>Existing</v>
      </c>
    </row>
    <row r="15900" spans="1:7" ht="19" x14ac:dyDescent="0.25">
      <c r="A15900" s="7">
        <v>2015</v>
      </c>
      <c r="B15900" s="7" t="s">
        <v>1995</v>
      </c>
      <c r="C15900" s="7" t="s">
        <v>5</v>
      </c>
      <c r="D15900" s="24">
        <v>916874</v>
      </c>
      <c r="E15900">
        <f>INDEX('B. Store opening dates'!$B$5:$B$2448,MATCH('A. Sales by store'!B15900,'B. Store opening dates'!$A$5:$A$2448,0))</f>
        <v>2013</v>
      </c>
      <c r="F15900" t="str">
        <f t="shared" si="496"/>
        <v>Old</v>
      </c>
      <c r="G15900" t="str">
        <f t="shared" si="497"/>
        <v>Existing</v>
      </c>
    </row>
    <row r="15901" spans="1:7" ht="19" x14ac:dyDescent="0.25">
      <c r="A15901" s="7">
        <v>2014</v>
      </c>
      <c r="B15901" s="7" t="s">
        <v>1995</v>
      </c>
      <c r="C15901" s="7" t="s">
        <v>5</v>
      </c>
      <c r="D15901" s="24">
        <v>1001435.02</v>
      </c>
      <c r="E15901">
        <f>INDEX('B. Store opening dates'!$B$5:$B$2448,MATCH('A. Sales by store'!B15901,'B. Store opening dates'!$A$5:$A$2448,0))</f>
        <v>2013</v>
      </c>
      <c r="F15901" t="str">
        <f t="shared" si="496"/>
        <v>Old</v>
      </c>
      <c r="G15901" t="str">
        <f t="shared" si="497"/>
        <v>Existing</v>
      </c>
    </row>
    <row r="15902" spans="1:7" ht="19" x14ac:dyDescent="0.25">
      <c r="A15902" s="7">
        <v>2015</v>
      </c>
      <c r="B15902" s="7" t="s">
        <v>1995</v>
      </c>
      <c r="C15902" s="7" t="s">
        <v>6</v>
      </c>
      <c r="D15902" s="24">
        <v>319515.13</v>
      </c>
      <c r="E15902">
        <f>INDEX('B. Store opening dates'!$B$5:$B$2448,MATCH('A. Sales by store'!B15902,'B. Store opening dates'!$A$5:$A$2448,0))</f>
        <v>2013</v>
      </c>
      <c r="F15902" t="str">
        <f t="shared" si="496"/>
        <v>Old</v>
      </c>
      <c r="G15902" t="str">
        <f t="shared" si="497"/>
        <v>Existing</v>
      </c>
    </row>
    <row r="15903" spans="1:7" ht="19" x14ac:dyDescent="0.25">
      <c r="A15903" s="7">
        <v>2014</v>
      </c>
      <c r="B15903" s="7" t="s">
        <v>1995</v>
      </c>
      <c r="C15903" s="7" t="s">
        <v>6</v>
      </c>
      <c r="D15903" s="24">
        <v>236398.73</v>
      </c>
      <c r="E15903">
        <f>INDEX('B. Store opening dates'!$B$5:$B$2448,MATCH('A. Sales by store'!B15903,'B. Store opening dates'!$A$5:$A$2448,0))</f>
        <v>2013</v>
      </c>
      <c r="F15903" t="str">
        <f t="shared" si="496"/>
        <v>Old</v>
      </c>
      <c r="G15903" t="str">
        <f t="shared" si="497"/>
        <v>Existing</v>
      </c>
    </row>
    <row r="15904" spans="1:7" ht="19" x14ac:dyDescent="0.25">
      <c r="A15904" s="7">
        <v>2015</v>
      </c>
      <c r="B15904" s="7" t="s">
        <v>1995</v>
      </c>
      <c r="C15904" s="7" t="s">
        <v>7</v>
      </c>
      <c r="D15904" s="24">
        <v>231498.66</v>
      </c>
      <c r="E15904">
        <f>INDEX('B. Store opening dates'!$B$5:$B$2448,MATCH('A. Sales by store'!B15904,'B. Store opening dates'!$A$5:$A$2448,0))</f>
        <v>2013</v>
      </c>
      <c r="F15904" t="str">
        <f t="shared" si="496"/>
        <v>Old</v>
      </c>
      <c r="G15904" t="str">
        <f t="shared" si="497"/>
        <v>Existing</v>
      </c>
    </row>
    <row r="15905" spans="1:7" ht="19" x14ac:dyDescent="0.25">
      <c r="A15905" s="7">
        <v>2014</v>
      </c>
      <c r="B15905" s="7" t="s">
        <v>1995</v>
      </c>
      <c r="C15905" s="7" t="s">
        <v>7</v>
      </c>
      <c r="D15905" s="24">
        <v>243781.52</v>
      </c>
      <c r="E15905">
        <f>INDEX('B. Store opening dates'!$B$5:$B$2448,MATCH('A. Sales by store'!B15905,'B. Store opening dates'!$A$5:$A$2448,0))</f>
        <v>2013</v>
      </c>
      <c r="F15905" t="str">
        <f t="shared" si="496"/>
        <v>Old</v>
      </c>
      <c r="G15905" t="str">
        <f t="shared" si="497"/>
        <v>Existing</v>
      </c>
    </row>
    <row r="15906" spans="1:7" ht="19" x14ac:dyDescent="0.25">
      <c r="A15906" s="7">
        <v>2015</v>
      </c>
      <c r="B15906" s="7" t="s">
        <v>1995</v>
      </c>
      <c r="C15906" s="7" t="s">
        <v>8</v>
      </c>
      <c r="D15906" s="24">
        <v>724108.18</v>
      </c>
      <c r="E15906">
        <f>INDEX('B. Store opening dates'!$B$5:$B$2448,MATCH('A. Sales by store'!B15906,'B. Store opening dates'!$A$5:$A$2448,0))</f>
        <v>2013</v>
      </c>
      <c r="F15906" t="str">
        <f t="shared" si="496"/>
        <v>Old</v>
      </c>
      <c r="G15906" t="str">
        <f t="shared" si="497"/>
        <v>Existing</v>
      </c>
    </row>
    <row r="15907" spans="1:7" ht="19" x14ac:dyDescent="0.25">
      <c r="A15907" s="7">
        <v>2014</v>
      </c>
      <c r="B15907" s="7" t="s">
        <v>1995</v>
      </c>
      <c r="C15907" s="7" t="s">
        <v>8</v>
      </c>
      <c r="D15907" s="24">
        <v>756085.11</v>
      </c>
      <c r="E15907">
        <f>INDEX('B. Store opening dates'!$B$5:$B$2448,MATCH('A. Sales by store'!B15907,'B. Store opening dates'!$A$5:$A$2448,0))</f>
        <v>2013</v>
      </c>
      <c r="F15907" t="str">
        <f t="shared" si="496"/>
        <v>Old</v>
      </c>
      <c r="G15907" t="str">
        <f t="shared" si="497"/>
        <v>Existing</v>
      </c>
    </row>
    <row r="15908" spans="1:7" ht="19" x14ac:dyDescent="0.25">
      <c r="A15908" s="7">
        <v>2015</v>
      </c>
      <c r="B15908" s="7" t="s">
        <v>1996</v>
      </c>
      <c r="C15908" s="7" t="s">
        <v>5</v>
      </c>
      <c r="D15908" s="24">
        <v>818620.04</v>
      </c>
      <c r="E15908">
        <f>INDEX('B. Store opening dates'!$B$5:$B$2448,MATCH('A. Sales by store'!B15908,'B. Store opening dates'!$A$5:$A$2448,0))</f>
        <v>2013</v>
      </c>
      <c r="F15908" t="str">
        <f t="shared" si="496"/>
        <v>Old</v>
      </c>
      <c r="G15908" t="str">
        <f t="shared" si="497"/>
        <v>Existing</v>
      </c>
    </row>
    <row r="15909" spans="1:7" ht="19" x14ac:dyDescent="0.25">
      <c r="A15909" s="7">
        <v>2014</v>
      </c>
      <c r="B15909" s="7" t="s">
        <v>1996</v>
      </c>
      <c r="C15909" s="7" t="s">
        <v>5</v>
      </c>
      <c r="D15909" s="24">
        <v>904194.04</v>
      </c>
      <c r="E15909">
        <f>INDEX('B. Store opening dates'!$B$5:$B$2448,MATCH('A. Sales by store'!B15909,'B. Store opening dates'!$A$5:$A$2448,0))</f>
        <v>2013</v>
      </c>
      <c r="F15909" t="str">
        <f t="shared" si="496"/>
        <v>Old</v>
      </c>
      <c r="G15909" t="str">
        <f t="shared" si="497"/>
        <v>Existing</v>
      </c>
    </row>
    <row r="15910" spans="1:7" ht="19" x14ac:dyDescent="0.25">
      <c r="A15910" s="7">
        <v>2015</v>
      </c>
      <c r="B15910" s="7" t="s">
        <v>1996</v>
      </c>
      <c r="C15910" s="7" t="s">
        <v>6</v>
      </c>
      <c r="D15910" s="24">
        <v>411656.66</v>
      </c>
      <c r="E15910">
        <f>INDEX('B. Store opening dates'!$B$5:$B$2448,MATCH('A. Sales by store'!B15910,'B. Store opening dates'!$A$5:$A$2448,0))</f>
        <v>2013</v>
      </c>
      <c r="F15910" t="str">
        <f t="shared" si="496"/>
        <v>Old</v>
      </c>
      <c r="G15910" t="str">
        <f t="shared" si="497"/>
        <v>Existing</v>
      </c>
    </row>
    <row r="15911" spans="1:7" ht="19" x14ac:dyDescent="0.25">
      <c r="A15911" s="7">
        <v>2014</v>
      </c>
      <c r="B15911" s="7" t="s">
        <v>1996</v>
      </c>
      <c r="C15911" s="7" t="s">
        <v>6</v>
      </c>
      <c r="D15911" s="24">
        <v>288813.15000000002</v>
      </c>
      <c r="E15911">
        <f>INDEX('B. Store opening dates'!$B$5:$B$2448,MATCH('A. Sales by store'!B15911,'B. Store opening dates'!$A$5:$A$2448,0))</f>
        <v>2013</v>
      </c>
      <c r="F15911" t="str">
        <f t="shared" si="496"/>
        <v>Old</v>
      </c>
      <c r="G15911" t="str">
        <f t="shared" si="497"/>
        <v>Existing</v>
      </c>
    </row>
    <row r="15912" spans="1:7" ht="19" x14ac:dyDescent="0.25">
      <c r="A15912" s="7">
        <v>2015</v>
      </c>
      <c r="B15912" s="7" t="s">
        <v>1996</v>
      </c>
      <c r="C15912" s="7" t="s">
        <v>7</v>
      </c>
      <c r="D15912" s="24">
        <v>170942.84</v>
      </c>
      <c r="E15912">
        <f>INDEX('B. Store opening dates'!$B$5:$B$2448,MATCH('A. Sales by store'!B15912,'B. Store opening dates'!$A$5:$A$2448,0))</f>
        <v>2013</v>
      </c>
      <c r="F15912" t="str">
        <f t="shared" si="496"/>
        <v>Old</v>
      </c>
      <c r="G15912" t="str">
        <f t="shared" si="497"/>
        <v>Existing</v>
      </c>
    </row>
    <row r="15913" spans="1:7" ht="19" x14ac:dyDescent="0.25">
      <c r="A15913" s="7">
        <v>2014</v>
      </c>
      <c r="B15913" s="7" t="s">
        <v>1996</v>
      </c>
      <c r="C15913" s="7" t="s">
        <v>7</v>
      </c>
      <c r="D15913" s="24">
        <v>178591.74</v>
      </c>
      <c r="E15913">
        <f>INDEX('B. Store opening dates'!$B$5:$B$2448,MATCH('A. Sales by store'!B15913,'B. Store opening dates'!$A$5:$A$2448,0))</f>
        <v>2013</v>
      </c>
      <c r="F15913" t="str">
        <f t="shared" si="496"/>
        <v>Old</v>
      </c>
      <c r="G15913" t="str">
        <f t="shared" si="497"/>
        <v>Existing</v>
      </c>
    </row>
    <row r="15914" spans="1:7" ht="19" x14ac:dyDescent="0.25">
      <c r="A15914" s="7">
        <v>2015</v>
      </c>
      <c r="B15914" s="7" t="s">
        <v>1996</v>
      </c>
      <c r="C15914" s="7" t="s">
        <v>8</v>
      </c>
      <c r="D15914" s="24">
        <v>510201.15</v>
      </c>
      <c r="E15914">
        <f>INDEX('B. Store opening dates'!$B$5:$B$2448,MATCH('A. Sales by store'!B15914,'B. Store opening dates'!$A$5:$A$2448,0))</f>
        <v>2013</v>
      </c>
      <c r="F15914" t="str">
        <f t="shared" si="496"/>
        <v>Old</v>
      </c>
      <c r="G15914" t="str">
        <f t="shared" si="497"/>
        <v>Existing</v>
      </c>
    </row>
    <row r="15915" spans="1:7" ht="19" x14ac:dyDescent="0.25">
      <c r="A15915" s="7">
        <v>2014</v>
      </c>
      <c r="B15915" s="7" t="s">
        <v>1996</v>
      </c>
      <c r="C15915" s="7" t="s">
        <v>8</v>
      </c>
      <c r="D15915" s="24">
        <v>530709.52</v>
      </c>
      <c r="E15915">
        <f>INDEX('B. Store opening dates'!$B$5:$B$2448,MATCH('A. Sales by store'!B15915,'B. Store opening dates'!$A$5:$A$2448,0))</f>
        <v>2013</v>
      </c>
      <c r="F15915" t="str">
        <f t="shared" si="496"/>
        <v>Old</v>
      </c>
      <c r="G15915" t="str">
        <f t="shared" si="497"/>
        <v>Existing</v>
      </c>
    </row>
    <row r="15916" spans="1:7" ht="19" x14ac:dyDescent="0.25">
      <c r="A15916" s="7">
        <v>2015</v>
      </c>
      <c r="B15916" s="7" t="s">
        <v>1997</v>
      </c>
      <c r="C15916" s="7" t="s">
        <v>5</v>
      </c>
      <c r="D15916" s="24">
        <v>921744.2</v>
      </c>
      <c r="E15916">
        <f>INDEX('B. Store opening dates'!$B$5:$B$2448,MATCH('A. Sales by store'!B15916,'B. Store opening dates'!$A$5:$A$2448,0))</f>
        <v>2013</v>
      </c>
      <c r="F15916" t="str">
        <f t="shared" si="496"/>
        <v>Old</v>
      </c>
      <c r="G15916" t="str">
        <f t="shared" si="497"/>
        <v>Existing</v>
      </c>
    </row>
    <row r="15917" spans="1:7" ht="19" x14ac:dyDescent="0.25">
      <c r="A15917" s="7">
        <v>2014</v>
      </c>
      <c r="B15917" s="7" t="s">
        <v>1997</v>
      </c>
      <c r="C15917" s="7" t="s">
        <v>5</v>
      </c>
      <c r="D15917" s="24">
        <v>1004286.24</v>
      </c>
      <c r="E15917">
        <f>INDEX('B. Store opening dates'!$B$5:$B$2448,MATCH('A. Sales by store'!B15917,'B. Store opening dates'!$A$5:$A$2448,0))</f>
        <v>2013</v>
      </c>
      <c r="F15917" t="str">
        <f t="shared" si="496"/>
        <v>Old</v>
      </c>
      <c r="G15917" t="str">
        <f t="shared" si="497"/>
        <v>Existing</v>
      </c>
    </row>
    <row r="15918" spans="1:7" ht="19" x14ac:dyDescent="0.25">
      <c r="A15918" s="7">
        <v>2015</v>
      </c>
      <c r="B15918" s="7" t="s">
        <v>1997</v>
      </c>
      <c r="C15918" s="7" t="s">
        <v>6</v>
      </c>
      <c r="D15918" s="24">
        <v>320468.39</v>
      </c>
      <c r="E15918">
        <f>INDEX('B. Store opening dates'!$B$5:$B$2448,MATCH('A. Sales by store'!B15918,'B. Store opening dates'!$A$5:$A$2448,0))</f>
        <v>2013</v>
      </c>
      <c r="F15918" t="str">
        <f t="shared" si="496"/>
        <v>Old</v>
      </c>
      <c r="G15918" t="str">
        <f t="shared" si="497"/>
        <v>Existing</v>
      </c>
    </row>
    <row r="15919" spans="1:7" ht="19" x14ac:dyDescent="0.25">
      <c r="A15919" s="7">
        <v>2014</v>
      </c>
      <c r="B15919" s="7" t="s">
        <v>1997</v>
      </c>
      <c r="C15919" s="7" t="s">
        <v>6</v>
      </c>
      <c r="D15919" s="24">
        <v>233357.51</v>
      </c>
      <c r="E15919">
        <f>INDEX('B. Store opening dates'!$B$5:$B$2448,MATCH('A. Sales by store'!B15919,'B. Store opening dates'!$A$5:$A$2448,0))</f>
        <v>2013</v>
      </c>
      <c r="F15919" t="str">
        <f t="shared" si="496"/>
        <v>Old</v>
      </c>
      <c r="G15919" t="str">
        <f t="shared" si="497"/>
        <v>Existing</v>
      </c>
    </row>
    <row r="15920" spans="1:7" ht="19" x14ac:dyDescent="0.25">
      <c r="A15920" s="7">
        <v>2015</v>
      </c>
      <c r="B15920" s="7" t="s">
        <v>1997</v>
      </c>
      <c r="C15920" s="7" t="s">
        <v>7</v>
      </c>
      <c r="D15920" s="24">
        <v>125639.23</v>
      </c>
      <c r="E15920">
        <f>INDEX('B. Store opening dates'!$B$5:$B$2448,MATCH('A. Sales by store'!B15920,'B. Store opening dates'!$A$5:$A$2448,0))</f>
        <v>2013</v>
      </c>
      <c r="F15920" t="str">
        <f t="shared" si="496"/>
        <v>Old</v>
      </c>
      <c r="G15920" t="str">
        <f t="shared" si="497"/>
        <v>Existing</v>
      </c>
    </row>
    <row r="15921" spans="1:7" ht="19" x14ac:dyDescent="0.25">
      <c r="A15921" s="7">
        <v>2014</v>
      </c>
      <c r="B15921" s="7" t="s">
        <v>1997</v>
      </c>
      <c r="C15921" s="7" t="s">
        <v>7</v>
      </c>
      <c r="D15921" s="24">
        <v>131735.43</v>
      </c>
      <c r="E15921">
        <f>INDEX('B. Store opening dates'!$B$5:$B$2448,MATCH('A. Sales by store'!B15921,'B. Store opening dates'!$A$5:$A$2448,0))</f>
        <v>2013</v>
      </c>
      <c r="F15921" t="str">
        <f t="shared" si="496"/>
        <v>Old</v>
      </c>
      <c r="G15921" t="str">
        <f t="shared" si="497"/>
        <v>Existing</v>
      </c>
    </row>
    <row r="15922" spans="1:7" ht="19" x14ac:dyDescent="0.25">
      <c r="A15922" s="7">
        <v>2015</v>
      </c>
      <c r="B15922" s="7" t="s">
        <v>1997</v>
      </c>
      <c r="C15922" s="7" t="s">
        <v>8</v>
      </c>
      <c r="D15922" s="24">
        <v>440390.62</v>
      </c>
      <c r="E15922">
        <f>INDEX('B. Store opening dates'!$B$5:$B$2448,MATCH('A. Sales by store'!B15922,'B. Store opening dates'!$A$5:$A$2448,0))</f>
        <v>2013</v>
      </c>
      <c r="F15922" t="str">
        <f t="shared" si="496"/>
        <v>Old</v>
      </c>
      <c r="G15922" t="str">
        <f t="shared" si="497"/>
        <v>Existing</v>
      </c>
    </row>
    <row r="15923" spans="1:7" ht="19" x14ac:dyDescent="0.25">
      <c r="A15923" s="7">
        <v>2014</v>
      </c>
      <c r="B15923" s="7" t="s">
        <v>1997</v>
      </c>
      <c r="C15923" s="7" t="s">
        <v>8</v>
      </c>
      <c r="D15923" s="24">
        <v>460016.69</v>
      </c>
      <c r="E15923">
        <f>INDEX('B. Store opening dates'!$B$5:$B$2448,MATCH('A. Sales by store'!B15923,'B. Store opening dates'!$A$5:$A$2448,0))</f>
        <v>2013</v>
      </c>
      <c r="F15923" t="str">
        <f t="shared" si="496"/>
        <v>Old</v>
      </c>
      <c r="G15923" t="str">
        <f t="shared" si="497"/>
        <v>Existing</v>
      </c>
    </row>
    <row r="15924" spans="1:7" ht="19" x14ac:dyDescent="0.25">
      <c r="A15924" s="7">
        <v>2015</v>
      </c>
      <c r="B15924" s="7" t="s">
        <v>1998</v>
      </c>
      <c r="C15924" s="7" t="s">
        <v>5</v>
      </c>
      <c r="D15924" s="24">
        <v>870273.33</v>
      </c>
      <c r="E15924">
        <f>INDEX('B. Store opening dates'!$B$5:$B$2448,MATCH('A. Sales by store'!B15924,'B. Store opening dates'!$A$5:$A$2448,0))</f>
        <v>2013</v>
      </c>
      <c r="F15924" t="str">
        <f t="shared" si="496"/>
        <v>Old</v>
      </c>
      <c r="G15924" t="str">
        <f t="shared" si="497"/>
        <v>Existing</v>
      </c>
    </row>
    <row r="15925" spans="1:7" ht="19" x14ac:dyDescent="0.25">
      <c r="A15925" s="7">
        <v>2014</v>
      </c>
      <c r="B15925" s="7" t="s">
        <v>1998</v>
      </c>
      <c r="C15925" s="7" t="s">
        <v>5</v>
      </c>
      <c r="D15925" s="24">
        <v>946172.29</v>
      </c>
      <c r="E15925">
        <f>INDEX('B. Store opening dates'!$B$5:$B$2448,MATCH('A. Sales by store'!B15925,'B. Store opening dates'!$A$5:$A$2448,0))</f>
        <v>2013</v>
      </c>
      <c r="F15925" t="str">
        <f t="shared" si="496"/>
        <v>Old</v>
      </c>
      <c r="G15925" t="str">
        <f t="shared" si="497"/>
        <v>Existing</v>
      </c>
    </row>
    <row r="15926" spans="1:7" ht="19" x14ac:dyDescent="0.25">
      <c r="A15926" s="7">
        <v>2015</v>
      </c>
      <c r="B15926" s="7" t="s">
        <v>1998</v>
      </c>
      <c r="C15926" s="7" t="s">
        <v>6</v>
      </c>
      <c r="D15926" s="24">
        <v>200221.56</v>
      </c>
      <c r="E15926">
        <f>INDEX('B. Store opening dates'!$B$5:$B$2448,MATCH('A. Sales by store'!B15926,'B. Store opening dates'!$A$5:$A$2448,0))</f>
        <v>2013</v>
      </c>
      <c r="F15926" t="str">
        <f t="shared" si="496"/>
        <v>Old</v>
      </c>
      <c r="G15926" t="str">
        <f t="shared" si="497"/>
        <v>Existing</v>
      </c>
    </row>
    <row r="15927" spans="1:7" ht="19" x14ac:dyDescent="0.25">
      <c r="A15927" s="7">
        <v>2014</v>
      </c>
      <c r="B15927" s="7" t="s">
        <v>1998</v>
      </c>
      <c r="C15927" s="7" t="s">
        <v>6</v>
      </c>
      <c r="D15927" s="24">
        <v>145724.22</v>
      </c>
      <c r="E15927">
        <f>INDEX('B. Store opening dates'!$B$5:$B$2448,MATCH('A. Sales by store'!B15927,'B. Store opening dates'!$A$5:$A$2448,0))</f>
        <v>2013</v>
      </c>
      <c r="F15927" t="str">
        <f t="shared" si="496"/>
        <v>Old</v>
      </c>
      <c r="G15927" t="str">
        <f t="shared" si="497"/>
        <v>Existing</v>
      </c>
    </row>
    <row r="15928" spans="1:7" ht="19" x14ac:dyDescent="0.25">
      <c r="A15928" s="7">
        <v>2015</v>
      </c>
      <c r="B15928" s="7" t="s">
        <v>1998</v>
      </c>
      <c r="C15928" s="7" t="s">
        <v>7</v>
      </c>
      <c r="D15928" s="24">
        <v>204286.62</v>
      </c>
      <c r="E15928">
        <f>INDEX('B. Store opening dates'!$B$5:$B$2448,MATCH('A. Sales by store'!B15928,'B. Store opening dates'!$A$5:$A$2448,0))</f>
        <v>2013</v>
      </c>
      <c r="F15928" t="str">
        <f t="shared" si="496"/>
        <v>Old</v>
      </c>
      <c r="G15928" t="str">
        <f t="shared" si="497"/>
        <v>Existing</v>
      </c>
    </row>
    <row r="15929" spans="1:7" ht="19" x14ac:dyDescent="0.25">
      <c r="A15929" s="7">
        <v>2014</v>
      </c>
      <c r="B15929" s="7" t="s">
        <v>1998</v>
      </c>
      <c r="C15929" s="7" t="s">
        <v>7</v>
      </c>
      <c r="D15929" s="24">
        <v>214497.31</v>
      </c>
      <c r="E15929">
        <f>INDEX('B. Store opening dates'!$B$5:$B$2448,MATCH('A. Sales by store'!B15929,'B. Store opening dates'!$A$5:$A$2448,0))</f>
        <v>2013</v>
      </c>
      <c r="F15929" t="str">
        <f t="shared" si="496"/>
        <v>Old</v>
      </c>
      <c r="G15929" t="str">
        <f t="shared" si="497"/>
        <v>Existing</v>
      </c>
    </row>
    <row r="15930" spans="1:7" ht="19" x14ac:dyDescent="0.25">
      <c r="A15930" s="7">
        <v>2015</v>
      </c>
      <c r="B15930" s="7" t="s">
        <v>1998</v>
      </c>
      <c r="C15930" s="7" t="s">
        <v>8</v>
      </c>
      <c r="D15930" s="24">
        <v>491734.39</v>
      </c>
      <c r="E15930">
        <f>INDEX('B. Store opening dates'!$B$5:$B$2448,MATCH('A. Sales by store'!B15930,'B. Store opening dates'!$A$5:$A$2448,0))</f>
        <v>2013</v>
      </c>
      <c r="F15930" t="str">
        <f t="shared" si="496"/>
        <v>Old</v>
      </c>
      <c r="G15930" t="str">
        <f t="shared" si="497"/>
        <v>Existing</v>
      </c>
    </row>
    <row r="15931" spans="1:7" ht="19" x14ac:dyDescent="0.25">
      <c r="A15931" s="7">
        <v>2014</v>
      </c>
      <c r="B15931" s="7" t="s">
        <v>1998</v>
      </c>
      <c r="C15931" s="7" t="s">
        <v>8</v>
      </c>
      <c r="D15931" s="24">
        <v>508812.87</v>
      </c>
      <c r="E15931">
        <f>INDEX('B. Store opening dates'!$B$5:$B$2448,MATCH('A. Sales by store'!B15931,'B. Store opening dates'!$A$5:$A$2448,0))</f>
        <v>2013</v>
      </c>
      <c r="F15931" t="str">
        <f t="shared" si="496"/>
        <v>Old</v>
      </c>
      <c r="G15931" t="str">
        <f t="shared" si="497"/>
        <v>Existing</v>
      </c>
    </row>
    <row r="15932" spans="1:7" ht="19" x14ac:dyDescent="0.25">
      <c r="A15932" s="7">
        <v>2015</v>
      </c>
      <c r="B15932" s="7" t="s">
        <v>1999</v>
      </c>
      <c r="C15932" s="7" t="s">
        <v>5</v>
      </c>
      <c r="D15932" s="24">
        <v>646191</v>
      </c>
      <c r="E15932">
        <f>INDEX('B. Store opening dates'!$B$5:$B$2448,MATCH('A. Sales by store'!B15932,'B. Store opening dates'!$A$5:$A$2448,0))</f>
        <v>2013</v>
      </c>
      <c r="F15932" t="str">
        <f t="shared" si="496"/>
        <v>Old</v>
      </c>
      <c r="G15932" t="str">
        <f t="shared" si="497"/>
        <v>Existing</v>
      </c>
    </row>
    <row r="15933" spans="1:7" ht="19" x14ac:dyDescent="0.25">
      <c r="A15933" s="7">
        <v>2014</v>
      </c>
      <c r="B15933" s="7" t="s">
        <v>1999</v>
      </c>
      <c r="C15933" s="7" t="s">
        <v>5</v>
      </c>
      <c r="D15933" s="24">
        <v>714558.86</v>
      </c>
      <c r="E15933">
        <f>INDEX('B. Store opening dates'!$B$5:$B$2448,MATCH('A. Sales by store'!B15933,'B. Store opening dates'!$A$5:$A$2448,0))</f>
        <v>2013</v>
      </c>
      <c r="F15933" t="str">
        <f t="shared" si="496"/>
        <v>Old</v>
      </c>
      <c r="G15933" t="str">
        <f t="shared" si="497"/>
        <v>Existing</v>
      </c>
    </row>
    <row r="15934" spans="1:7" ht="19" x14ac:dyDescent="0.25">
      <c r="A15934" s="7">
        <v>2015</v>
      </c>
      <c r="B15934" s="7" t="s">
        <v>1999</v>
      </c>
      <c r="C15934" s="7" t="s">
        <v>6</v>
      </c>
      <c r="D15934" s="24">
        <v>467799.51</v>
      </c>
      <c r="E15934">
        <f>INDEX('B. Store opening dates'!$B$5:$B$2448,MATCH('A. Sales by store'!B15934,'B. Store opening dates'!$A$5:$A$2448,0))</f>
        <v>2013</v>
      </c>
      <c r="F15934" t="str">
        <f t="shared" si="496"/>
        <v>Old</v>
      </c>
      <c r="G15934" t="str">
        <f t="shared" si="497"/>
        <v>Existing</v>
      </c>
    </row>
    <row r="15935" spans="1:7" ht="19" x14ac:dyDescent="0.25">
      <c r="A15935" s="7">
        <v>2014</v>
      </c>
      <c r="B15935" s="7" t="s">
        <v>1999</v>
      </c>
      <c r="C15935" s="7" t="s">
        <v>6</v>
      </c>
      <c r="D15935" s="24">
        <v>340706.2</v>
      </c>
      <c r="E15935">
        <f>INDEX('B. Store opening dates'!$B$5:$B$2448,MATCH('A. Sales by store'!B15935,'B. Store opening dates'!$A$5:$A$2448,0))</f>
        <v>2013</v>
      </c>
      <c r="F15935" t="str">
        <f t="shared" si="496"/>
        <v>Old</v>
      </c>
      <c r="G15935" t="str">
        <f t="shared" si="497"/>
        <v>Existing</v>
      </c>
    </row>
    <row r="15936" spans="1:7" ht="19" x14ac:dyDescent="0.25">
      <c r="A15936" s="7">
        <v>2015</v>
      </c>
      <c r="B15936" s="7" t="s">
        <v>1999</v>
      </c>
      <c r="C15936" s="7" t="s">
        <v>7</v>
      </c>
      <c r="D15936" s="24">
        <v>188593.78</v>
      </c>
      <c r="E15936">
        <f>INDEX('B. Store opening dates'!$B$5:$B$2448,MATCH('A. Sales by store'!B15936,'B. Store opening dates'!$A$5:$A$2448,0))</f>
        <v>2013</v>
      </c>
      <c r="F15936" t="str">
        <f t="shared" si="496"/>
        <v>Old</v>
      </c>
      <c r="G15936" t="str">
        <f t="shared" si="497"/>
        <v>Existing</v>
      </c>
    </row>
    <row r="15937" spans="1:7" ht="19" x14ac:dyDescent="0.25">
      <c r="A15937" s="7">
        <v>2014</v>
      </c>
      <c r="B15937" s="7" t="s">
        <v>1999</v>
      </c>
      <c r="C15937" s="7" t="s">
        <v>7</v>
      </c>
      <c r="D15937" s="24">
        <v>197089.35</v>
      </c>
      <c r="E15937">
        <f>INDEX('B. Store opening dates'!$B$5:$B$2448,MATCH('A. Sales by store'!B15937,'B. Store opening dates'!$A$5:$A$2448,0))</f>
        <v>2013</v>
      </c>
      <c r="F15937" t="str">
        <f t="shared" si="496"/>
        <v>Old</v>
      </c>
      <c r="G15937" t="str">
        <f t="shared" si="497"/>
        <v>Existing</v>
      </c>
    </row>
    <row r="15938" spans="1:7" ht="19" x14ac:dyDescent="0.25">
      <c r="A15938" s="7">
        <v>2015</v>
      </c>
      <c r="B15938" s="7" t="s">
        <v>1999</v>
      </c>
      <c r="C15938" s="7" t="s">
        <v>8</v>
      </c>
      <c r="D15938" s="24">
        <v>475750.06</v>
      </c>
      <c r="E15938">
        <f>INDEX('B. Store opening dates'!$B$5:$B$2448,MATCH('A. Sales by store'!B15938,'B. Store opening dates'!$A$5:$A$2448,0))</f>
        <v>2013</v>
      </c>
      <c r="F15938" t="str">
        <f t="shared" si="496"/>
        <v>Old</v>
      </c>
      <c r="G15938" t="str">
        <f t="shared" si="497"/>
        <v>Existing</v>
      </c>
    </row>
    <row r="15939" spans="1:7" ht="19" x14ac:dyDescent="0.25">
      <c r="A15939" s="7">
        <v>2014</v>
      </c>
      <c r="B15939" s="7" t="s">
        <v>1999</v>
      </c>
      <c r="C15939" s="7" t="s">
        <v>8</v>
      </c>
      <c r="D15939" s="24">
        <v>495379.75</v>
      </c>
      <c r="E15939">
        <f>INDEX('B. Store opening dates'!$B$5:$B$2448,MATCH('A. Sales by store'!B15939,'B. Store opening dates'!$A$5:$A$2448,0))</f>
        <v>2013</v>
      </c>
      <c r="F15939" t="str">
        <f t="shared" si="496"/>
        <v>Old</v>
      </c>
      <c r="G15939" t="str">
        <f t="shared" si="497"/>
        <v>Existing</v>
      </c>
    </row>
    <row r="15940" spans="1:7" ht="19" x14ac:dyDescent="0.25">
      <c r="A15940" s="7">
        <v>2015</v>
      </c>
      <c r="B15940" s="7" t="s">
        <v>2000</v>
      </c>
      <c r="C15940" s="7" t="s">
        <v>5</v>
      </c>
      <c r="D15940" s="24">
        <v>490653.07</v>
      </c>
      <c r="E15940">
        <f>INDEX('B. Store opening dates'!$B$5:$B$2448,MATCH('A. Sales by store'!B15940,'B. Store opening dates'!$A$5:$A$2448,0))</f>
        <v>2013</v>
      </c>
      <c r="F15940" t="str">
        <f t="shared" si="496"/>
        <v>Old</v>
      </c>
      <c r="G15940" t="str">
        <f t="shared" si="497"/>
        <v>Existing</v>
      </c>
    </row>
    <row r="15941" spans="1:7" ht="19" x14ac:dyDescent="0.25">
      <c r="A15941" s="7">
        <v>2014</v>
      </c>
      <c r="B15941" s="7" t="s">
        <v>2000</v>
      </c>
      <c r="C15941" s="7" t="s">
        <v>5</v>
      </c>
      <c r="D15941" s="24">
        <v>540796.5</v>
      </c>
      <c r="E15941">
        <f>INDEX('B. Store opening dates'!$B$5:$B$2448,MATCH('A. Sales by store'!B15941,'B. Store opening dates'!$A$5:$A$2448,0))</f>
        <v>2013</v>
      </c>
      <c r="F15941" t="str">
        <f t="shared" ref="F15941:F16004" si="498">IF(A15941 = 2015, IF(E15941&lt; 2015, "Old","New"),IF(E15941 &lt; 2014, "Old","New"))</f>
        <v>Old</v>
      </c>
      <c r="G15941" t="str">
        <f t="shared" ref="G15941:G16004" si="499">IF(A15941 = 2015, IF(E15941&lt; 2015, "Existing","New"),"Existing")</f>
        <v>Existing</v>
      </c>
    </row>
    <row r="15942" spans="1:7" ht="19" x14ac:dyDescent="0.25">
      <c r="A15942" s="7">
        <v>2015</v>
      </c>
      <c r="B15942" s="7" t="s">
        <v>2000</v>
      </c>
      <c r="C15942" s="7" t="s">
        <v>6</v>
      </c>
      <c r="D15942" s="24">
        <v>291294.19</v>
      </c>
      <c r="E15942">
        <f>INDEX('B. Store opening dates'!$B$5:$B$2448,MATCH('A. Sales by store'!B15942,'B. Store opening dates'!$A$5:$A$2448,0))</f>
        <v>2013</v>
      </c>
      <c r="F15942" t="str">
        <f t="shared" si="498"/>
        <v>Old</v>
      </c>
      <c r="G15942" t="str">
        <f t="shared" si="499"/>
        <v>Existing</v>
      </c>
    </row>
    <row r="15943" spans="1:7" ht="19" x14ac:dyDescent="0.25">
      <c r="A15943" s="7">
        <v>2014</v>
      </c>
      <c r="B15943" s="7" t="s">
        <v>2000</v>
      </c>
      <c r="C15943" s="7" t="s">
        <v>6</v>
      </c>
      <c r="D15943" s="24">
        <v>207456.12</v>
      </c>
      <c r="E15943">
        <f>INDEX('B. Store opening dates'!$B$5:$B$2448,MATCH('A. Sales by store'!B15943,'B. Store opening dates'!$A$5:$A$2448,0))</f>
        <v>2013</v>
      </c>
      <c r="F15943" t="str">
        <f t="shared" si="498"/>
        <v>Old</v>
      </c>
      <c r="G15943" t="str">
        <f t="shared" si="499"/>
        <v>Existing</v>
      </c>
    </row>
    <row r="15944" spans="1:7" ht="19" x14ac:dyDescent="0.25">
      <c r="A15944" s="7">
        <v>2015</v>
      </c>
      <c r="B15944" s="7" t="s">
        <v>2000</v>
      </c>
      <c r="C15944" s="7" t="s">
        <v>7</v>
      </c>
      <c r="D15944" s="24">
        <v>210939.61</v>
      </c>
      <c r="E15944">
        <f>INDEX('B. Store opening dates'!$B$5:$B$2448,MATCH('A. Sales by store'!B15944,'B. Store opening dates'!$A$5:$A$2448,0))</f>
        <v>2013</v>
      </c>
      <c r="F15944" t="str">
        <f t="shared" si="498"/>
        <v>Old</v>
      </c>
      <c r="G15944" t="str">
        <f t="shared" si="499"/>
        <v>Existing</v>
      </c>
    </row>
    <row r="15945" spans="1:7" ht="19" x14ac:dyDescent="0.25">
      <c r="A15945" s="7">
        <v>2014</v>
      </c>
      <c r="B15945" s="7" t="s">
        <v>2000</v>
      </c>
      <c r="C15945" s="7" t="s">
        <v>7</v>
      </c>
      <c r="D15945" s="24">
        <v>224139.86</v>
      </c>
      <c r="E15945">
        <f>INDEX('B. Store opening dates'!$B$5:$B$2448,MATCH('A. Sales by store'!B15945,'B. Store opening dates'!$A$5:$A$2448,0))</f>
        <v>2013</v>
      </c>
      <c r="F15945" t="str">
        <f t="shared" si="498"/>
        <v>Old</v>
      </c>
      <c r="G15945" t="str">
        <f t="shared" si="499"/>
        <v>Existing</v>
      </c>
    </row>
    <row r="15946" spans="1:7" ht="19" x14ac:dyDescent="0.25">
      <c r="A15946" s="7">
        <v>2015</v>
      </c>
      <c r="B15946" s="7" t="s">
        <v>2000</v>
      </c>
      <c r="C15946" s="7" t="s">
        <v>8</v>
      </c>
      <c r="D15946" s="24">
        <v>755289.35</v>
      </c>
      <c r="E15946">
        <f>INDEX('B. Store opening dates'!$B$5:$B$2448,MATCH('A. Sales by store'!B15946,'B. Store opening dates'!$A$5:$A$2448,0))</f>
        <v>2013</v>
      </c>
      <c r="F15946" t="str">
        <f t="shared" si="498"/>
        <v>Old</v>
      </c>
      <c r="G15946" t="str">
        <f t="shared" si="499"/>
        <v>Existing</v>
      </c>
    </row>
    <row r="15947" spans="1:7" ht="19" x14ac:dyDescent="0.25">
      <c r="A15947" s="7">
        <v>2014</v>
      </c>
      <c r="B15947" s="7" t="s">
        <v>2000</v>
      </c>
      <c r="C15947" s="7" t="s">
        <v>8</v>
      </c>
      <c r="D15947" s="24">
        <v>778468.5</v>
      </c>
      <c r="E15947">
        <f>INDEX('B. Store opening dates'!$B$5:$B$2448,MATCH('A. Sales by store'!B15947,'B. Store opening dates'!$A$5:$A$2448,0))</f>
        <v>2013</v>
      </c>
      <c r="F15947" t="str">
        <f t="shared" si="498"/>
        <v>Old</v>
      </c>
      <c r="G15947" t="str">
        <f t="shared" si="499"/>
        <v>Existing</v>
      </c>
    </row>
    <row r="15948" spans="1:7" ht="19" x14ac:dyDescent="0.25">
      <c r="A15948" s="7">
        <v>2015</v>
      </c>
      <c r="B15948" s="7" t="s">
        <v>2001</v>
      </c>
      <c r="C15948" s="7" t="s">
        <v>5</v>
      </c>
      <c r="D15948" s="24">
        <v>877845.28</v>
      </c>
      <c r="E15948">
        <f>INDEX('B. Store opening dates'!$B$5:$B$2448,MATCH('A. Sales by store'!B15948,'B. Store opening dates'!$A$5:$A$2448,0))</f>
        <v>2013</v>
      </c>
      <c r="F15948" t="str">
        <f t="shared" si="498"/>
        <v>Old</v>
      </c>
      <c r="G15948" t="str">
        <f t="shared" si="499"/>
        <v>Existing</v>
      </c>
    </row>
    <row r="15949" spans="1:7" ht="19" x14ac:dyDescent="0.25">
      <c r="A15949" s="7">
        <v>2014</v>
      </c>
      <c r="B15949" s="7" t="s">
        <v>2001</v>
      </c>
      <c r="C15949" s="7" t="s">
        <v>5</v>
      </c>
      <c r="D15949" s="24">
        <v>967456.34</v>
      </c>
      <c r="E15949">
        <f>INDEX('B. Store opening dates'!$B$5:$B$2448,MATCH('A. Sales by store'!B15949,'B. Store opening dates'!$A$5:$A$2448,0))</f>
        <v>2013</v>
      </c>
      <c r="F15949" t="str">
        <f t="shared" si="498"/>
        <v>Old</v>
      </c>
      <c r="G15949" t="str">
        <f t="shared" si="499"/>
        <v>Existing</v>
      </c>
    </row>
    <row r="15950" spans="1:7" ht="19" x14ac:dyDescent="0.25">
      <c r="A15950" s="7">
        <v>2015</v>
      </c>
      <c r="B15950" s="7" t="s">
        <v>2001</v>
      </c>
      <c r="C15950" s="7" t="s">
        <v>6</v>
      </c>
      <c r="D15950" s="24">
        <v>485728.66</v>
      </c>
      <c r="E15950">
        <f>INDEX('B. Store opening dates'!$B$5:$B$2448,MATCH('A. Sales by store'!B15950,'B. Store opening dates'!$A$5:$A$2448,0))</f>
        <v>2013</v>
      </c>
      <c r="F15950" t="str">
        <f t="shared" si="498"/>
        <v>Old</v>
      </c>
      <c r="G15950" t="str">
        <f t="shared" si="499"/>
        <v>Existing</v>
      </c>
    </row>
    <row r="15951" spans="1:7" ht="19" x14ac:dyDescent="0.25">
      <c r="A15951" s="7">
        <v>2014</v>
      </c>
      <c r="B15951" s="7" t="s">
        <v>2001</v>
      </c>
      <c r="C15951" s="7" t="s">
        <v>6</v>
      </c>
      <c r="D15951" s="24">
        <v>343213.19</v>
      </c>
      <c r="E15951">
        <f>INDEX('B. Store opening dates'!$B$5:$B$2448,MATCH('A. Sales by store'!B15951,'B. Store opening dates'!$A$5:$A$2448,0))</f>
        <v>2013</v>
      </c>
      <c r="F15951" t="str">
        <f t="shared" si="498"/>
        <v>Old</v>
      </c>
      <c r="G15951" t="str">
        <f t="shared" si="499"/>
        <v>Existing</v>
      </c>
    </row>
    <row r="15952" spans="1:7" ht="19" x14ac:dyDescent="0.25">
      <c r="A15952" s="7">
        <v>2015</v>
      </c>
      <c r="B15952" s="7" t="s">
        <v>2001</v>
      </c>
      <c r="C15952" s="7" t="s">
        <v>7</v>
      </c>
      <c r="D15952" s="24">
        <v>134403.6</v>
      </c>
      <c r="E15952">
        <f>INDEX('B. Store opening dates'!$B$5:$B$2448,MATCH('A. Sales by store'!B15952,'B. Store opening dates'!$A$5:$A$2448,0))</f>
        <v>2013</v>
      </c>
      <c r="F15952" t="str">
        <f t="shared" si="498"/>
        <v>Old</v>
      </c>
      <c r="G15952" t="str">
        <f t="shared" si="499"/>
        <v>Existing</v>
      </c>
    </row>
    <row r="15953" spans="1:7" ht="19" x14ac:dyDescent="0.25">
      <c r="A15953" s="7">
        <v>2014</v>
      </c>
      <c r="B15953" s="7" t="s">
        <v>2001</v>
      </c>
      <c r="C15953" s="7" t="s">
        <v>7</v>
      </c>
      <c r="D15953" s="24">
        <v>140773.45000000001</v>
      </c>
      <c r="E15953">
        <f>INDEX('B. Store opening dates'!$B$5:$B$2448,MATCH('A. Sales by store'!B15953,'B. Store opening dates'!$A$5:$A$2448,0))</f>
        <v>2013</v>
      </c>
      <c r="F15953" t="str">
        <f t="shared" si="498"/>
        <v>Old</v>
      </c>
      <c r="G15953" t="str">
        <f t="shared" si="499"/>
        <v>Existing</v>
      </c>
    </row>
    <row r="15954" spans="1:7" ht="19" x14ac:dyDescent="0.25">
      <c r="A15954" s="7">
        <v>2015</v>
      </c>
      <c r="B15954" s="7" t="s">
        <v>2001</v>
      </c>
      <c r="C15954" s="7" t="s">
        <v>8</v>
      </c>
      <c r="D15954" s="24">
        <v>506728.39</v>
      </c>
      <c r="E15954">
        <f>INDEX('B. Store opening dates'!$B$5:$B$2448,MATCH('A. Sales by store'!B15954,'B. Store opening dates'!$A$5:$A$2448,0))</f>
        <v>2013</v>
      </c>
      <c r="F15954" t="str">
        <f t="shared" si="498"/>
        <v>Old</v>
      </c>
      <c r="G15954" t="str">
        <f t="shared" si="499"/>
        <v>Existing</v>
      </c>
    </row>
    <row r="15955" spans="1:7" ht="19" x14ac:dyDescent="0.25">
      <c r="A15955" s="7">
        <v>2014</v>
      </c>
      <c r="B15955" s="7" t="s">
        <v>2001</v>
      </c>
      <c r="C15955" s="7" t="s">
        <v>8</v>
      </c>
      <c r="D15955" s="24">
        <v>531708.74</v>
      </c>
      <c r="E15955">
        <f>INDEX('B. Store opening dates'!$B$5:$B$2448,MATCH('A. Sales by store'!B15955,'B. Store opening dates'!$A$5:$A$2448,0))</f>
        <v>2013</v>
      </c>
      <c r="F15955" t="str">
        <f t="shared" si="498"/>
        <v>Old</v>
      </c>
      <c r="G15955" t="str">
        <f t="shared" si="499"/>
        <v>Existing</v>
      </c>
    </row>
    <row r="15956" spans="1:7" ht="19" x14ac:dyDescent="0.25">
      <c r="A15956" s="7">
        <v>2015</v>
      </c>
      <c r="B15956" s="7" t="s">
        <v>2002</v>
      </c>
      <c r="C15956" s="7" t="s">
        <v>5</v>
      </c>
      <c r="D15956" s="24">
        <v>804999.99</v>
      </c>
      <c r="E15956">
        <f>INDEX('B. Store opening dates'!$B$5:$B$2448,MATCH('A. Sales by store'!B15956,'B. Store opening dates'!$A$5:$A$2448,0))</f>
        <v>2013</v>
      </c>
      <c r="F15956" t="str">
        <f t="shared" si="498"/>
        <v>Old</v>
      </c>
      <c r="G15956" t="str">
        <f t="shared" si="499"/>
        <v>Existing</v>
      </c>
    </row>
    <row r="15957" spans="1:7" ht="19" x14ac:dyDescent="0.25">
      <c r="A15957" s="7">
        <v>2014</v>
      </c>
      <c r="B15957" s="7" t="s">
        <v>2002</v>
      </c>
      <c r="C15957" s="7" t="s">
        <v>5</v>
      </c>
      <c r="D15957" s="24">
        <v>886644.25</v>
      </c>
      <c r="E15957">
        <f>INDEX('B. Store opening dates'!$B$5:$B$2448,MATCH('A. Sales by store'!B15957,'B. Store opening dates'!$A$5:$A$2448,0))</f>
        <v>2013</v>
      </c>
      <c r="F15957" t="str">
        <f t="shared" si="498"/>
        <v>Old</v>
      </c>
      <c r="G15957" t="str">
        <f t="shared" si="499"/>
        <v>Existing</v>
      </c>
    </row>
    <row r="15958" spans="1:7" ht="19" x14ac:dyDescent="0.25">
      <c r="A15958" s="7">
        <v>2015</v>
      </c>
      <c r="B15958" s="7" t="s">
        <v>2002</v>
      </c>
      <c r="C15958" s="7" t="s">
        <v>6</v>
      </c>
      <c r="D15958" s="24">
        <v>230514.03</v>
      </c>
      <c r="E15958">
        <f>INDEX('B. Store opening dates'!$B$5:$B$2448,MATCH('A. Sales by store'!B15958,'B. Store opening dates'!$A$5:$A$2448,0))</f>
        <v>2013</v>
      </c>
      <c r="F15958" t="str">
        <f t="shared" si="498"/>
        <v>Old</v>
      </c>
      <c r="G15958" t="str">
        <f t="shared" si="499"/>
        <v>Existing</v>
      </c>
    </row>
    <row r="15959" spans="1:7" ht="19" x14ac:dyDescent="0.25">
      <c r="A15959" s="7">
        <v>2014</v>
      </c>
      <c r="B15959" s="7" t="s">
        <v>2002</v>
      </c>
      <c r="C15959" s="7" t="s">
        <v>6</v>
      </c>
      <c r="D15959" s="24">
        <v>159664.62</v>
      </c>
      <c r="E15959">
        <f>INDEX('B. Store opening dates'!$B$5:$B$2448,MATCH('A. Sales by store'!B15959,'B. Store opening dates'!$A$5:$A$2448,0))</f>
        <v>2013</v>
      </c>
      <c r="F15959" t="str">
        <f t="shared" si="498"/>
        <v>Old</v>
      </c>
      <c r="G15959" t="str">
        <f t="shared" si="499"/>
        <v>Existing</v>
      </c>
    </row>
    <row r="15960" spans="1:7" ht="19" x14ac:dyDescent="0.25">
      <c r="A15960" s="7">
        <v>2015</v>
      </c>
      <c r="B15960" s="7" t="s">
        <v>2002</v>
      </c>
      <c r="C15960" s="7" t="s">
        <v>7</v>
      </c>
      <c r="D15960" s="24">
        <v>58523.88</v>
      </c>
      <c r="E15960">
        <f>INDEX('B. Store opening dates'!$B$5:$B$2448,MATCH('A. Sales by store'!B15960,'B. Store opening dates'!$A$5:$A$2448,0))</f>
        <v>2013</v>
      </c>
      <c r="F15960" t="str">
        <f t="shared" si="498"/>
        <v>Old</v>
      </c>
      <c r="G15960" t="str">
        <f t="shared" si="499"/>
        <v>Existing</v>
      </c>
    </row>
    <row r="15961" spans="1:7" ht="19" x14ac:dyDescent="0.25">
      <c r="A15961" s="7">
        <v>2014</v>
      </c>
      <c r="B15961" s="7" t="s">
        <v>2002</v>
      </c>
      <c r="C15961" s="7" t="s">
        <v>7</v>
      </c>
      <c r="D15961" s="24">
        <v>62182.29</v>
      </c>
      <c r="E15961">
        <f>INDEX('B. Store opening dates'!$B$5:$B$2448,MATCH('A. Sales by store'!B15961,'B. Store opening dates'!$A$5:$A$2448,0))</f>
        <v>2013</v>
      </c>
      <c r="F15961" t="str">
        <f t="shared" si="498"/>
        <v>Old</v>
      </c>
      <c r="G15961" t="str">
        <f t="shared" si="499"/>
        <v>Existing</v>
      </c>
    </row>
    <row r="15962" spans="1:7" ht="19" x14ac:dyDescent="0.25">
      <c r="A15962" s="7">
        <v>2015</v>
      </c>
      <c r="B15962" s="7" t="s">
        <v>2002</v>
      </c>
      <c r="C15962" s="7" t="s">
        <v>8</v>
      </c>
      <c r="D15962" s="24">
        <v>613850.19999999995</v>
      </c>
      <c r="E15962">
        <f>INDEX('B. Store opening dates'!$B$5:$B$2448,MATCH('A. Sales by store'!B15962,'B. Store opening dates'!$A$5:$A$2448,0))</f>
        <v>2013</v>
      </c>
      <c r="F15962" t="str">
        <f t="shared" si="498"/>
        <v>Old</v>
      </c>
      <c r="G15962" t="str">
        <f t="shared" si="499"/>
        <v>Existing</v>
      </c>
    </row>
    <row r="15963" spans="1:7" ht="19" x14ac:dyDescent="0.25">
      <c r="A15963" s="7">
        <v>2014</v>
      </c>
      <c r="B15963" s="7" t="s">
        <v>2002</v>
      </c>
      <c r="C15963" s="7" t="s">
        <v>8</v>
      </c>
      <c r="D15963" s="24">
        <v>633852.22</v>
      </c>
      <c r="E15963">
        <f>INDEX('B. Store opening dates'!$B$5:$B$2448,MATCH('A. Sales by store'!B15963,'B. Store opening dates'!$A$5:$A$2448,0))</f>
        <v>2013</v>
      </c>
      <c r="F15963" t="str">
        <f t="shared" si="498"/>
        <v>Old</v>
      </c>
      <c r="G15963" t="str">
        <f t="shared" si="499"/>
        <v>Existing</v>
      </c>
    </row>
    <row r="15964" spans="1:7" ht="19" x14ac:dyDescent="0.25">
      <c r="A15964" s="7">
        <v>2015</v>
      </c>
      <c r="B15964" s="7" t="s">
        <v>2003</v>
      </c>
      <c r="C15964" s="7" t="s">
        <v>5</v>
      </c>
      <c r="D15964" s="24">
        <v>770886.56</v>
      </c>
      <c r="E15964">
        <f>INDEX('B. Store opening dates'!$B$5:$B$2448,MATCH('A. Sales by store'!B15964,'B. Store opening dates'!$A$5:$A$2448,0))</f>
        <v>2013</v>
      </c>
      <c r="F15964" t="str">
        <f t="shared" si="498"/>
        <v>Old</v>
      </c>
      <c r="G15964" t="str">
        <f t="shared" si="499"/>
        <v>Existing</v>
      </c>
    </row>
    <row r="15965" spans="1:7" ht="19" x14ac:dyDescent="0.25">
      <c r="A15965" s="7">
        <v>2014</v>
      </c>
      <c r="B15965" s="7" t="s">
        <v>2003</v>
      </c>
      <c r="C15965" s="7" t="s">
        <v>5</v>
      </c>
      <c r="D15965" s="24">
        <v>842685.07</v>
      </c>
      <c r="E15965">
        <f>INDEX('B. Store opening dates'!$B$5:$B$2448,MATCH('A. Sales by store'!B15965,'B. Store opening dates'!$A$5:$A$2448,0))</f>
        <v>2013</v>
      </c>
      <c r="F15965" t="str">
        <f t="shared" si="498"/>
        <v>Old</v>
      </c>
      <c r="G15965" t="str">
        <f t="shared" si="499"/>
        <v>Existing</v>
      </c>
    </row>
    <row r="15966" spans="1:7" ht="19" x14ac:dyDescent="0.25">
      <c r="A15966" s="7">
        <v>2015</v>
      </c>
      <c r="B15966" s="7" t="s">
        <v>2003</v>
      </c>
      <c r="C15966" s="7" t="s">
        <v>6</v>
      </c>
      <c r="D15966" s="24">
        <v>583691.29</v>
      </c>
      <c r="E15966">
        <f>INDEX('B. Store opening dates'!$B$5:$B$2448,MATCH('A. Sales by store'!B15966,'B. Store opening dates'!$A$5:$A$2448,0))</f>
        <v>2013</v>
      </c>
      <c r="F15966" t="str">
        <f t="shared" si="498"/>
        <v>Old</v>
      </c>
      <c r="G15966" t="str">
        <f t="shared" si="499"/>
        <v>Existing</v>
      </c>
    </row>
    <row r="15967" spans="1:7" ht="19" x14ac:dyDescent="0.25">
      <c r="A15967" s="7">
        <v>2014</v>
      </c>
      <c r="B15967" s="7" t="s">
        <v>2003</v>
      </c>
      <c r="C15967" s="7" t="s">
        <v>6</v>
      </c>
      <c r="D15967" s="24">
        <v>429458.37</v>
      </c>
      <c r="E15967">
        <f>INDEX('B. Store opening dates'!$B$5:$B$2448,MATCH('A. Sales by store'!B15967,'B. Store opening dates'!$A$5:$A$2448,0))</f>
        <v>2013</v>
      </c>
      <c r="F15967" t="str">
        <f t="shared" si="498"/>
        <v>Old</v>
      </c>
      <c r="G15967" t="str">
        <f t="shared" si="499"/>
        <v>Existing</v>
      </c>
    </row>
    <row r="15968" spans="1:7" ht="19" x14ac:dyDescent="0.25">
      <c r="A15968" s="7">
        <v>2015</v>
      </c>
      <c r="B15968" s="7" t="s">
        <v>2003</v>
      </c>
      <c r="C15968" s="7" t="s">
        <v>7</v>
      </c>
      <c r="D15968" s="24">
        <v>108555.02</v>
      </c>
      <c r="E15968">
        <f>INDEX('B. Store opening dates'!$B$5:$B$2448,MATCH('A. Sales by store'!B15968,'B. Store opening dates'!$A$5:$A$2448,0))</f>
        <v>2013</v>
      </c>
      <c r="F15968" t="str">
        <f t="shared" si="498"/>
        <v>Old</v>
      </c>
      <c r="G15968" t="str">
        <f t="shared" si="499"/>
        <v>Existing</v>
      </c>
    </row>
    <row r="15969" spans="1:7" ht="19" x14ac:dyDescent="0.25">
      <c r="A15969" s="7">
        <v>2014</v>
      </c>
      <c r="B15969" s="7" t="s">
        <v>2003</v>
      </c>
      <c r="C15969" s="7" t="s">
        <v>7</v>
      </c>
      <c r="D15969" s="24">
        <v>114683.91</v>
      </c>
      <c r="E15969">
        <f>INDEX('B. Store opening dates'!$B$5:$B$2448,MATCH('A. Sales by store'!B15969,'B. Store opening dates'!$A$5:$A$2448,0))</f>
        <v>2013</v>
      </c>
      <c r="F15969" t="str">
        <f t="shared" si="498"/>
        <v>Old</v>
      </c>
      <c r="G15969" t="str">
        <f t="shared" si="499"/>
        <v>Existing</v>
      </c>
    </row>
    <row r="15970" spans="1:7" ht="19" x14ac:dyDescent="0.25">
      <c r="A15970" s="7">
        <v>2015</v>
      </c>
      <c r="B15970" s="7" t="s">
        <v>2003</v>
      </c>
      <c r="C15970" s="7" t="s">
        <v>8</v>
      </c>
      <c r="D15970" s="24">
        <v>629017.86</v>
      </c>
      <c r="E15970">
        <f>INDEX('B. Store opening dates'!$B$5:$B$2448,MATCH('A. Sales by store'!B15970,'B. Store opening dates'!$A$5:$A$2448,0))</f>
        <v>2013</v>
      </c>
      <c r="F15970" t="str">
        <f t="shared" si="498"/>
        <v>Old</v>
      </c>
      <c r="G15970" t="str">
        <f t="shared" si="499"/>
        <v>Existing</v>
      </c>
    </row>
    <row r="15971" spans="1:7" ht="19" x14ac:dyDescent="0.25">
      <c r="A15971" s="7">
        <v>2014</v>
      </c>
      <c r="B15971" s="7" t="s">
        <v>2003</v>
      </c>
      <c r="C15971" s="7" t="s">
        <v>8</v>
      </c>
      <c r="D15971" s="24">
        <v>647641.12</v>
      </c>
      <c r="E15971">
        <f>INDEX('B. Store opening dates'!$B$5:$B$2448,MATCH('A. Sales by store'!B15971,'B. Store opening dates'!$A$5:$A$2448,0))</f>
        <v>2013</v>
      </c>
      <c r="F15971" t="str">
        <f t="shared" si="498"/>
        <v>Old</v>
      </c>
      <c r="G15971" t="str">
        <f t="shared" si="499"/>
        <v>Existing</v>
      </c>
    </row>
    <row r="15972" spans="1:7" ht="19" x14ac:dyDescent="0.25">
      <c r="A15972" s="7">
        <v>2015</v>
      </c>
      <c r="B15972" s="7" t="s">
        <v>2004</v>
      </c>
      <c r="C15972" s="7" t="s">
        <v>5</v>
      </c>
      <c r="D15972" s="24">
        <v>625390.94999999995</v>
      </c>
      <c r="E15972">
        <f>INDEX('B. Store opening dates'!$B$5:$B$2448,MATCH('A. Sales by store'!B15972,'B. Store opening dates'!$A$5:$A$2448,0))</f>
        <v>2013</v>
      </c>
      <c r="F15972" t="str">
        <f t="shared" si="498"/>
        <v>Old</v>
      </c>
      <c r="G15972" t="str">
        <f t="shared" si="499"/>
        <v>Existing</v>
      </c>
    </row>
    <row r="15973" spans="1:7" ht="19" x14ac:dyDescent="0.25">
      <c r="A15973" s="7">
        <v>2014</v>
      </c>
      <c r="B15973" s="7" t="s">
        <v>2004</v>
      </c>
      <c r="C15973" s="7" t="s">
        <v>5</v>
      </c>
      <c r="D15973" s="24">
        <v>685999.85</v>
      </c>
      <c r="E15973">
        <f>INDEX('B. Store opening dates'!$B$5:$B$2448,MATCH('A. Sales by store'!B15973,'B. Store opening dates'!$A$5:$A$2448,0))</f>
        <v>2013</v>
      </c>
      <c r="F15973" t="str">
        <f t="shared" si="498"/>
        <v>Old</v>
      </c>
      <c r="G15973" t="str">
        <f t="shared" si="499"/>
        <v>Existing</v>
      </c>
    </row>
    <row r="15974" spans="1:7" ht="19" x14ac:dyDescent="0.25">
      <c r="A15974" s="7">
        <v>2015</v>
      </c>
      <c r="B15974" s="7" t="s">
        <v>2004</v>
      </c>
      <c r="C15974" s="7" t="s">
        <v>6</v>
      </c>
      <c r="D15974" s="24">
        <v>459139.78</v>
      </c>
      <c r="E15974">
        <f>INDEX('B. Store opening dates'!$B$5:$B$2448,MATCH('A. Sales by store'!B15974,'B. Store opening dates'!$A$5:$A$2448,0))</f>
        <v>2013</v>
      </c>
      <c r="F15974" t="str">
        <f t="shared" si="498"/>
        <v>Old</v>
      </c>
      <c r="G15974" t="str">
        <f t="shared" si="499"/>
        <v>Existing</v>
      </c>
    </row>
    <row r="15975" spans="1:7" ht="19" x14ac:dyDescent="0.25">
      <c r="A15975" s="7">
        <v>2014</v>
      </c>
      <c r="B15975" s="7" t="s">
        <v>2004</v>
      </c>
      <c r="C15975" s="7" t="s">
        <v>6</v>
      </c>
      <c r="D15975" s="24">
        <v>339107.43</v>
      </c>
      <c r="E15975">
        <f>INDEX('B. Store opening dates'!$B$5:$B$2448,MATCH('A. Sales by store'!B15975,'B. Store opening dates'!$A$5:$A$2448,0))</f>
        <v>2013</v>
      </c>
      <c r="F15975" t="str">
        <f t="shared" si="498"/>
        <v>Old</v>
      </c>
      <c r="G15975" t="str">
        <f t="shared" si="499"/>
        <v>Existing</v>
      </c>
    </row>
    <row r="15976" spans="1:7" ht="19" x14ac:dyDescent="0.25">
      <c r="A15976" s="7">
        <v>2015</v>
      </c>
      <c r="B15976" s="7" t="s">
        <v>2004</v>
      </c>
      <c r="C15976" s="7" t="s">
        <v>7</v>
      </c>
      <c r="D15976" s="24">
        <v>83361.78</v>
      </c>
      <c r="E15976">
        <f>INDEX('B. Store opening dates'!$B$5:$B$2448,MATCH('A. Sales by store'!B15976,'B. Store opening dates'!$A$5:$A$2448,0))</f>
        <v>2013</v>
      </c>
      <c r="F15976" t="str">
        <f t="shared" si="498"/>
        <v>Old</v>
      </c>
      <c r="G15976" t="str">
        <f t="shared" si="499"/>
        <v>Existing</v>
      </c>
    </row>
    <row r="15977" spans="1:7" ht="19" x14ac:dyDescent="0.25">
      <c r="A15977" s="7">
        <v>2014</v>
      </c>
      <c r="B15977" s="7" t="s">
        <v>2004</v>
      </c>
      <c r="C15977" s="7" t="s">
        <v>7</v>
      </c>
      <c r="D15977" s="24">
        <v>88112.04</v>
      </c>
      <c r="E15977">
        <f>INDEX('B. Store opening dates'!$B$5:$B$2448,MATCH('A. Sales by store'!B15977,'B. Store opening dates'!$A$5:$A$2448,0))</f>
        <v>2013</v>
      </c>
      <c r="F15977" t="str">
        <f t="shared" si="498"/>
        <v>Old</v>
      </c>
      <c r="G15977" t="str">
        <f t="shared" si="499"/>
        <v>Existing</v>
      </c>
    </row>
    <row r="15978" spans="1:7" ht="19" x14ac:dyDescent="0.25">
      <c r="A15978" s="7">
        <v>2015</v>
      </c>
      <c r="B15978" s="7" t="s">
        <v>2004</v>
      </c>
      <c r="C15978" s="7" t="s">
        <v>8</v>
      </c>
      <c r="D15978" s="24">
        <v>697129.02</v>
      </c>
      <c r="E15978">
        <f>INDEX('B. Store opening dates'!$B$5:$B$2448,MATCH('A. Sales by store'!B15978,'B. Store opening dates'!$A$5:$A$2448,0))</f>
        <v>2013</v>
      </c>
      <c r="F15978" t="str">
        <f t="shared" si="498"/>
        <v>Old</v>
      </c>
      <c r="G15978" t="str">
        <f t="shared" si="499"/>
        <v>Existing</v>
      </c>
    </row>
    <row r="15979" spans="1:7" ht="19" x14ac:dyDescent="0.25">
      <c r="A15979" s="7">
        <v>2014</v>
      </c>
      <c r="B15979" s="7" t="s">
        <v>2004</v>
      </c>
      <c r="C15979" s="7" t="s">
        <v>8</v>
      </c>
      <c r="D15979" s="24">
        <v>717323.43</v>
      </c>
      <c r="E15979">
        <f>INDEX('B. Store opening dates'!$B$5:$B$2448,MATCH('A. Sales by store'!B15979,'B. Store opening dates'!$A$5:$A$2448,0))</f>
        <v>2013</v>
      </c>
      <c r="F15979" t="str">
        <f t="shared" si="498"/>
        <v>Old</v>
      </c>
      <c r="G15979" t="str">
        <f t="shared" si="499"/>
        <v>Existing</v>
      </c>
    </row>
    <row r="15980" spans="1:7" ht="19" x14ac:dyDescent="0.25">
      <c r="A15980" s="7">
        <v>2015</v>
      </c>
      <c r="B15980" s="7" t="s">
        <v>2005</v>
      </c>
      <c r="C15980" s="7" t="s">
        <v>5</v>
      </c>
      <c r="D15980" s="24">
        <v>600546.22</v>
      </c>
      <c r="E15980">
        <f>INDEX('B. Store opening dates'!$B$5:$B$2448,MATCH('A. Sales by store'!B15980,'B. Store opening dates'!$A$5:$A$2448,0))</f>
        <v>2013</v>
      </c>
      <c r="F15980" t="str">
        <f t="shared" si="498"/>
        <v>Old</v>
      </c>
      <c r="G15980" t="str">
        <f t="shared" si="499"/>
        <v>Existing</v>
      </c>
    </row>
    <row r="15981" spans="1:7" ht="19" x14ac:dyDescent="0.25">
      <c r="A15981" s="7">
        <v>2014</v>
      </c>
      <c r="B15981" s="7" t="s">
        <v>2005</v>
      </c>
      <c r="C15981" s="7" t="s">
        <v>5</v>
      </c>
      <c r="D15981" s="24">
        <v>659791.49</v>
      </c>
      <c r="E15981">
        <f>INDEX('B. Store opening dates'!$B$5:$B$2448,MATCH('A. Sales by store'!B15981,'B. Store opening dates'!$A$5:$A$2448,0))</f>
        <v>2013</v>
      </c>
      <c r="F15981" t="str">
        <f t="shared" si="498"/>
        <v>Old</v>
      </c>
      <c r="G15981" t="str">
        <f t="shared" si="499"/>
        <v>Existing</v>
      </c>
    </row>
    <row r="15982" spans="1:7" ht="19" x14ac:dyDescent="0.25">
      <c r="A15982" s="7">
        <v>2015</v>
      </c>
      <c r="B15982" s="7" t="s">
        <v>2005</v>
      </c>
      <c r="C15982" s="7" t="s">
        <v>6</v>
      </c>
      <c r="D15982" s="24">
        <v>213793.85</v>
      </c>
      <c r="E15982">
        <f>INDEX('B. Store opening dates'!$B$5:$B$2448,MATCH('A. Sales by store'!B15982,'B. Store opening dates'!$A$5:$A$2448,0))</f>
        <v>2013</v>
      </c>
      <c r="F15982" t="str">
        <f t="shared" si="498"/>
        <v>Old</v>
      </c>
      <c r="G15982" t="str">
        <f t="shared" si="499"/>
        <v>Existing</v>
      </c>
    </row>
    <row r="15983" spans="1:7" ht="19" x14ac:dyDescent="0.25">
      <c r="A15983" s="7">
        <v>2014</v>
      </c>
      <c r="B15983" s="7" t="s">
        <v>2005</v>
      </c>
      <c r="C15983" s="7" t="s">
        <v>6</v>
      </c>
      <c r="D15983" s="24">
        <v>150136.1</v>
      </c>
      <c r="E15983">
        <f>INDEX('B. Store opening dates'!$B$5:$B$2448,MATCH('A. Sales by store'!B15983,'B. Store opening dates'!$A$5:$A$2448,0))</f>
        <v>2013</v>
      </c>
      <c r="F15983" t="str">
        <f t="shared" si="498"/>
        <v>Old</v>
      </c>
      <c r="G15983" t="str">
        <f t="shared" si="499"/>
        <v>Existing</v>
      </c>
    </row>
    <row r="15984" spans="1:7" ht="19" x14ac:dyDescent="0.25">
      <c r="A15984" s="7">
        <v>2015</v>
      </c>
      <c r="B15984" s="7" t="s">
        <v>2005</v>
      </c>
      <c r="C15984" s="7" t="s">
        <v>7</v>
      </c>
      <c r="D15984" s="24">
        <v>184417.53</v>
      </c>
      <c r="E15984">
        <f>INDEX('B. Store opening dates'!$B$5:$B$2448,MATCH('A. Sales by store'!B15984,'B. Store opening dates'!$A$5:$A$2448,0))</f>
        <v>2013</v>
      </c>
      <c r="F15984" t="str">
        <f t="shared" si="498"/>
        <v>Old</v>
      </c>
      <c r="G15984" t="str">
        <f t="shared" si="499"/>
        <v>Existing</v>
      </c>
    </row>
    <row r="15985" spans="1:7" ht="19" x14ac:dyDescent="0.25">
      <c r="A15985" s="7">
        <v>2014</v>
      </c>
      <c r="B15985" s="7" t="s">
        <v>2005</v>
      </c>
      <c r="C15985" s="7" t="s">
        <v>7</v>
      </c>
      <c r="D15985" s="24">
        <v>194975.09</v>
      </c>
      <c r="E15985">
        <f>INDEX('B. Store opening dates'!$B$5:$B$2448,MATCH('A. Sales by store'!B15985,'B. Store opening dates'!$A$5:$A$2448,0))</f>
        <v>2013</v>
      </c>
      <c r="F15985" t="str">
        <f t="shared" si="498"/>
        <v>Old</v>
      </c>
      <c r="G15985" t="str">
        <f t="shared" si="499"/>
        <v>Existing</v>
      </c>
    </row>
    <row r="15986" spans="1:7" ht="19" x14ac:dyDescent="0.25">
      <c r="A15986" s="7">
        <v>2015</v>
      </c>
      <c r="B15986" s="7" t="s">
        <v>2005</v>
      </c>
      <c r="C15986" s="7" t="s">
        <v>8</v>
      </c>
      <c r="D15986" s="24">
        <v>549302.09</v>
      </c>
      <c r="E15986">
        <f>INDEX('B. Store opening dates'!$B$5:$B$2448,MATCH('A. Sales by store'!B15986,'B. Store opening dates'!$A$5:$A$2448,0))</f>
        <v>2013</v>
      </c>
      <c r="F15986" t="str">
        <f t="shared" si="498"/>
        <v>Old</v>
      </c>
      <c r="G15986" t="str">
        <f t="shared" si="499"/>
        <v>Existing</v>
      </c>
    </row>
    <row r="15987" spans="1:7" ht="19" x14ac:dyDescent="0.25">
      <c r="A15987" s="7">
        <v>2014</v>
      </c>
      <c r="B15987" s="7" t="s">
        <v>2005</v>
      </c>
      <c r="C15987" s="7" t="s">
        <v>8</v>
      </c>
      <c r="D15987" s="24">
        <v>576460.74</v>
      </c>
      <c r="E15987">
        <f>INDEX('B. Store opening dates'!$B$5:$B$2448,MATCH('A. Sales by store'!B15987,'B. Store opening dates'!$A$5:$A$2448,0))</f>
        <v>2013</v>
      </c>
      <c r="F15987" t="str">
        <f t="shared" si="498"/>
        <v>Old</v>
      </c>
      <c r="G15987" t="str">
        <f t="shared" si="499"/>
        <v>Existing</v>
      </c>
    </row>
    <row r="15988" spans="1:7" ht="19" x14ac:dyDescent="0.25">
      <c r="A15988" s="7">
        <v>2015</v>
      </c>
      <c r="B15988" s="7" t="s">
        <v>2006</v>
      </c>
      <c r="C15988" s="7" t="s">
        <v>5</v>
      </c>
      <c r="D15988" s="24">
        <v>753413.54</v>
      </c>
      <c r="E15988">
        <f>INDEX('B. Store opening dates'!$B$5:$B$2448,MATCH('A. Sales by store'!B15988,'B. Store opening dates'!$A$5:$A$2448,0))</f>
        <v>2013</v>
      </c>
      <c r="F15988" t="str">
        <f t="shared" si="498"/>
        <v>Old</v>
      </c>
      <c r="G15988" t="str">
        <f t="shared" si="499"/>
        <v>Existing</v>
      </c>
    </row>
    <row r="15989" spans="1:7" ht="19" x14ac:dyDescent="0.25">
      <c r="A15989" s="7">
        <v>2014</v>
      </c>
      <c r="B15989" s="7" t="s">
        <v>2006</v>
      </c>
      <c r="C15989" s="7" t="s">
        <v>5</v>
      </c>
      <c r="D15989" s="24">
        <v>826899.4</v>
      </c>
      <c r="E15989">
        <f>INDEX('B. Store opening dates'!$B$5:$B$2448,MATCH('A. Sales by store'!B15989,'B. Store opening dates'!$A$5:$A$2448,0))</f>
        <v>2013</v>
      </c>
      <c r="F15989" t="str">
        <f t="shared" si="498"/>
        <v>Old</v>
      </c>
      <c r="G15989" t="str">
        <f t="shared" si="499"/>
        <v>Existing</v>
      </c>
    </row>
    <row r="15990" spans="1:7" ht="19" x14ac:dyDescent="0.25">
      <c r="A15990" s="7">
        <v>2015</v>
      </c>
      <c r="B15990" s="7" t="s">
        <v>2006</v>
      </c>
      <c r="C15990" s="7" t="s">
        <v>6</v>
      </c>
      <c r="D15990" s="24">
        <v>594925.30000000005</v>
      </c>
      <c r="E15990">
        <f>INDEX('B. Store opening dates'!$B$5:$B$2448,MATCH('A. Sales by store'!B15990,'B. Store opening dates'!$A$5:$A$2448,0))</f>
        <v>2013</v>
      </c>
      <c r="F15990" t="str">
        <f t="shared" si="498"/>
        <v>Old</v>
      </c>
      <c r="G15990" t="str">
        <f t="shared" si="499"/>
        <v>Existing</v>
      </c>
    </row>
    <row r="15991" spans="1:7" ht="19" x14ac:dyDescent="0.25">
      <c r="A15991" s="7">
        <v>2014</v>
      </c>
      <c r="B15991" s="7" t="s">
        <v>2006</v>
      </c>
      <c r="C15991" s="7" t="s">
        <v>6</v>
      </c>
      <c r="D15991" s="24">
        <v>438166.98</v>
      </c>
      <c r="E15991">
        <f>INDEX('B. Store opening dates'!$B$5:$B$2448,MATCH('A. Sales by store'!B15991,'B. Store opening dates'!$A$5:$A$2448,0))</f>
        <v>2013</v>
      </c>
      <c r="F15991" t="str">
        <f t="shared" si="498"/>
        <v>Old</v>
      </c>
      <c r="G15991" t="str">
        <f t="shared" si="499"/>
        <v>Existing</v>
      </c>
    </row>
    <row r="15992" spans="1:7" ht="19" x14ac:dyDescent="0.25">
      <c r="A15992" s="7">
        <v>2015</v>
      </c>
      <c r="B15992" s="7" t="s">
        <v>2006</v>
      </c>
      <c r="C15992" s="7" t="s">
        <v>7</v>
      </c>
      <c r="D15992" s="24">
        <v>63154.92</v>
      </c>
      <c r="E15992">
        <f>INDEX('B. Store opening dates'!$B$5:$B$2448,MATCH('A. Sales by store'!B15992,'B. Store opening dates'!$A$5:$A$2448,0))</f>
        <v>2013</v>
      </c>
      <c r="F15992" t="str">
        <f t="shared" si="498"/>
        <v>Old</v>
      </c>
      <c r="G15992" t="str">
        <f t="shared" si="499"/>
        <v>Existing</v>
      </c>
    </row>
    <row r="15993" spans="1:7" ht="19" x14ac:dyDescent="0.25">
      <c r="A15993" s="7">
        <v>2014</v>
      </c>
      <c r="B15993" s="7" t="s">
        <v>2006</v>
      </c>
      <c r="C15993" s="7" t="s">
        <v>7</v>
      </c>
      <c r="D15993" s="24">
        <v>67035.86</v>
      </c>
      <c r="E15993">
        <f>INDEX('B. Store opening dates'!$B$5:$B$2448,MATCH('A. Sales by store'!B15993,'B. Store opening dates'!$A$5:$A$2448,0))</f>
        <v>2013</v>
      </c>
      <c r="F15993" t="str">
        <f t="shared" si="498"/>
        <v>Old</v>
      </c>
      <c r="G15993" t="str">
        <f t="shared" si="499"/>
        <v>Existing</v>
      </c>
    </row>
    <row r="15994" spans="1:7" ht="19" x14ac:dyDescent="0.25">
      <c r="A15994" s="7">
        <v>2015</v>
      </c>
      <c r="B15994" s="7" t="s">
        <v>2006</v>
      </c>
      <c r="C15994" s="7" t="s">
        <v>8</v>
      </c>
      <c r="D15994" s="24">
        <v>660568.19999999995</v>
      </c>
      <c r="E15994">
        <f>INDEX('B. Store opening dates'!$B$5:$B$2448,MATCH('A. Sales by store'!B15994,'B. Store opening dates'!$A$5:$A$2448,0))</f>
        <v>2013</v>
      </c>
      <c r="F15994" t="str">
        <f t="shared" si="498"/>
        <v>Old</v>
      </c>
      <c r="G15994" t="str">
        <f t="shared" si="499"/>
        <v>Existing</v>
      </c>
    </row>
    <row r="15995" spans="1:7" ht="19" x14ac:dyDescent="0.25">
      <c r="A15995" s="7">
        <v>2014</v>
      </c>
      <c r="B15995" s="7" t="s">
        <v>2006</v>
      </c>
      <c r="C15995" s="7" t="s">
        <v>8</v>
      </c>
      <c r="D15995" s="24">
        <v>685590.58</v>
      </c>
      <c r="E15995">
        <f>INDEX('B. Store opening dates'!$B$5:$B$2448,MATCH('A. Sales by store'!B15995,'B. Store opening dates'!$A$5:$A$2448,0))</f>
        <v>2013</v>
      </c>
      <c r="F15995" t="str">
        <f t="shared" si="498"/>
        <v>Old</v>
      </c>
      <c r="G15995" t="str">
        <f t="shared" si="499"/>
        <v>Existing</v>
      </c>
    </row>
    <row r="15996" spans="1:7" ht="19" x14ac:dyDescent="0.25">
      <c r="A15996" s="7">
        <v>2015</v>
      </c>
      <c r="B15996" s="7" t="s">
        <v>2007</v>
      </c>
      <c r="C15996" s="7" t="s">
        <v>5</v>
      </c>
      <c r="D15996" s="24">
        <v>927674.11</v>
      </c>
      <c r="E15996">
        <f>INDEX('B. Store opening dates'!$B$5:$B$2448,MATCH('A. Sales by store'!B15996,'B. Store opening dates'!$A$5:$A$2448,0))</f>
        <v>2013</v>
      </c>
      <c r="F15996" t="str">
        <f t="shared" si="498"/>
        <v>Old</v>
      </c>
      <c r="G15996" t="str">
        <f t="shared" si="499"/>
        <v>Existing</v>
      </c>
    </row>
    <row r="15997" spans="1:7" ht="19" x14ac:dyDescent="0.25">
      <c r="A15997" s="7">
        <v>2014</v>
      </c>
      <c r="B15997" s="7" t="s">
        <v>2007</v>
      </c>
      <c r="C15997" s="7" t="s">
        <v>5</v>
      </c>
      <c r="D15997" s="24">
        <v>1019256.37</v>
      </c>
      <c r="E15997">
        <f>INDEX('B. Store opening dates'!$B$5:$B$2448,MATCH('A. Sales by store'!B15997,'B. Store opening dates'!$A$5:$A$2448,0))</f>
        <v>2013</v>
      </c>
      <c r="F15997" t="str">
        <f t="shared" si="498"/>
        <v>Old</v>
      </c>
      <c r="G15997" t="str">
        <f t="shared" si="499"/>
        <v>Existing</v>
      </c>
    </row>
    <row r="15998" spans="1:7" ht="19" x14ac:dyDescent="0.25">
      <c r="A15998" s="7">
        <v>2015</v>
      </c>
      <c r="B15998" s="7" t="s">
        <v>2007</v>
      </c>
      <c r="C15998" s="7" t="s">
        <v>6</v>
      </c>
      <c r="D15998" s="24">
        <v>259482.2</v>
      </c>
      <c r="E15998">
        <f>INDEX('B. Store opening dates'!$B$5:$B$2448,MATCH('A. Sales by store'!B15998,'B. Store opening dates'!$A$5:$A$2448,0))</f>
        <v>2013</v>
      </c>
      <c r="F15998" t="str">
        <f t="shared" si="498"/>
        <v>Old</v>
      </c>
      <c r="G15998" t="str">
        <f t="shared" si="499"/>
        <v>Existing</v>
      </c>
    </row>
    <row r="15999" spans="1:7" ht="19" x14ac:dyDescent="0.25">
      <c r="A15999" s="7">
        <v>2014</v>
      </c>
      <c r="B15999" s="7" t="s">
        <v>2007</v>
      </c>
      <c r="C15999" s="7" t="s">
        <v>6</v>
      </c>
      <c r="D15999" s="24">
        <v>181463.89</v>
      </c>
      <c r="E15999">
        <f>INDEX('B. Store opening dates'!$B$5:$B$2448,MATCH('A. Sales by store'!B15999,'B. Store opening dates'!$A$5:$A$2448,0))</f>
        <v>2013</v>
      </c>
      <c r="F15999" t="str">
        <f t="shared" si="498"/>
        <v>Old</v>
      </c>
      <c r="G15999" t="str">
        <f t="shared" si="499"/>
        <v>Existing</v>
      </c>
    </row>
    <row r="16000" spans="1:7" ht="19" x14ac:dyDescent="0.25">
      <c r="A16000" s="7">
        <v>2015</v>
      </c>
      <c r="B16000" s="7" t="s">
        <v>2007</v>
      </c>
      <c r="C16000" s="7" t="s">
        <v>7</v>
      </c>
      <c r="D16000" s="24">
        <v>162160.82999999999</v>
      </c>
      <c r="E16000">
        <f>INDEX('B. Store opening dates'!$B$5:$B$2448,MATCH('A. Sales by store'!B16000,'B. Store opening dates'!$A$5:$A$2448,0))</f>
        <v>2013</v>
      </c>
      <c r="F16000" t="str">
        <f t="shared" si="498"/>
        <v>Old</v>
      </c>
      <c r="G16000" t="str">
        <f t="shared" si="499"/>
        <v>Existing</v>
      </c>
    </row>
    <row r="16001" spans="1:7" ht="19" x14ac:dyDescent="0.25">
      <c r="A16001" s="7">
        <v>2014</v>
      </c>
      <c r="B16001" s="7" t="s">
        <v>2007</v>
      </c>
      <c r="C16001" s="7" t="s">
        <v>7</v>
      </c>
      <c r="D16001" s="24">
        <v>171705.83</v>
      </c>
      <c r="E16001">
        <f>INDEX('B. Store opening dates'!$B$5:$B$2448,MATCH('A. Sales by store'!B16001,'B. Store opening dates'!$A$5:$A$2448,0))</f>
        <v>2013</v>
      </c>
      <c r="F16001" t="str">
        <f t="shared" si="498"/>
        <v>Old</v>
      </c>
      <c r="G16001" t="str">
        <f t="shared" si="499"/>
        <v>Existing</v>
      </c>
    </row>
    <row r="16002" spans="1:7" ht="19" x14ac:dyDescent="0.25">
      <c r="A16002" s="7">
        <v>2015</v>
      </c>
      <c r="B16002" s="7" t="s">
        <v>2007</v>
      </c>
      <c r="C16002" s="7" t="s">
        <v>8</v>
      </c>
      <c r="D16002" s="24">
        <v>630671.28</v>
      </c>
      <c r="E16002">
        <f>INDEX('B. Store opening dates'!$B$5:$B$2448,MATCH('A. Sales by store'!B16002,'B. Store opening dates'!$A$5:$A$2448,0))</f>
        <v>2013</v>
      </c>
      <c r="F16002" t="str">
        <f t="shared" si="498"/>
        <v>Old</v>
      </c>
      <c r="G16002" t="str">
        <f t="shared" si="499"/>
        <v>Existing</v>
      </c>
    </row>
    <row r="16003" spans="1:7" ht="19" x14ac:dyDescent="0.25">
      <c r="A16003" s="7">
        <v>2014</v>
      </c>
      <c r="B16003" s="7" t="s">
        <v>2007</v>
      </c>
      <c r="C16003" s="7" t="s">
        <v>8</v>
      </c>
      <c r="D16003" s="24">
        <v>654300.55000000005</v>
      </c>
      <c r="E16003">
        <f>INDEX('B. Store opening dates'!$B$5:$B$2448,MATCH('A. Sales by store'!B16003,'B. Store opening dates'!$A$5:$A$2448,0))</f>
        <v>2013</v>
      </c>
      <c r="F16003" t="str">
        <f t="shared" si="498"/>
        <v>Old</v>
      </c>
      <c r="G16003" t="str">
        <f t="shared" si="499"/>
        <v>Existing</v>
      </c>
    </row>
    <row r="16004" spans="1:7" ht="19" x14ac:dyDescent="0.25">
      <c r="A16004" s="7">
        <v>2015</v>
      </c>
      <c r="B16004" s="7" t="s">
        <v>2008</v>
      </c>
      <c r="C16004" s="7" t="s">
        <v>5</v>
      </c>
      <c r="D16004" s="24">
        <v>791784.46</v>
      </c>
      <c r="E16004">
        <f>INDEX('B. Store opening dates'!$B$5:$B$2448,MATCH('A. Sales by store'!B16004,'B. Store opening dates'!$A$5:$A$2448,0))</f>
        <v>2013</v>
      </c>
      <c r="F16004" t="str">
        <f t="shared" si="498"/>
        <v>Old</v>
      </c>
      <c r="G16004" t="str">
        <f t="shared" si="499"/>
        <v>Existing</v>
      </c>
    </row>
    <row r="16005" spans="1:7" ht="19" x14ac:dyDescent="0.25">
      <c r="A16005" s="7">
        <v>2014</v>
      </c>
      <c r="B16005" s="7" t="s">
        <v>2008</v>
      </c>
      <c r="C16005" s="7" t="s">
        <v>5</v>
      </c>
      <c r="D16005" s="24">
        <v>862775.19</v>
      </c>
      <c r="E16005">
        <f>INDEX('B. Store opening dates'!$B$5:$B$2448,MATCH('A. Sales by store'!B16005,'B. Store opening dates'!$A$5:$A$2448,0))</f>
        <v>2013</v>
      </c>
      <c r="F16005" t="str">
        <f t="shared" ref="F16005:F16068" si="500">IF(A16005 = 2015, IF(E16005&lt; 2015, "Old","New"),IF(E16005 &lt; 2014, "Old","New"))</f>
        <v>Old</v>
      </c>
      <c r="G16005" t="str">
        <f t="shared" ref="G16005:G16068" si="501">IF(A16005 = 2015, IF(E16005&lt; 2015, "Existing","New"),"Existing")</f>
        <v>Existing</v>
      </c>
    </row>
    <row r="16006" spans="1:7" ht="19" x14ac:dyDescent="0.25">
      <c r="A16006" s="7">
        <v>2015</v>
      </c>
      <c r="B16006" s="7" t="s">
        <v>2008</v>
      </c>
      <c r="C16006" s="7" t="s">
        <v>6</v>
      </c>
      <c r="D16006" s="24">
        <v>272915.82</v>
      </c>
      <c r="E16006">
        <f>INDEX('B. Store opening dates'!$B$5:$B$2448,MATCH('A. Sales by store'!B16006,'B. Store opening dates'!$A$5:$A$2448,0))</f>
        <v>2013</v>
      </c>
      <c r="F16006" t="str">
        <f t="shared" si="500"/>
        <v>Old</v>
      </c>
      <c r="G16006" t="str">
        <f t="shared" si="501"/>
        <v>Existing</v>
      </c>
    </row>
    <row r="16007" spans="1:7" ht="19" x14ac:dyDescent="0.25">
      <c r="A16007" s="7">
        <v>2014</v>
      </c>
      <c r="B16007" s="7" t="s">
        <v>2008</v>
      </c>
      <c r="C16007" s="7" t="s">
        <v>6</v>
      </c>
      <c r="D16007" s="24">
        <v>200938.47</v>
      </c>
      <c r="E16007">
        <f>INDEX('B. Store opening dates'!$B$5:$B$2448,MATCH('A. Sales by store'!B16007,'B. Store opening dates'!$A$5:$A$2448,0))</f>
        <v>2013</v>
      </c>
      <c r="F16007" t="str">
        <f t="shared" si="500"/>
        <v>Old</v>
      </c>
      <c r="G16007" t="str">
        <f t="shared" si="501"/>
        <v>Existing</v>
      </c>
    </row>
    <row r="16008" spans="1:7" ht="19" x14ac:dyDescent="0.25">
      <c r="A16008" s="7">
        <v>2015</v>
      </c>
      <c r="B16008" s="7" t="s">
        <v>2008</v>
      </c>
      <c r="C16008" s="7" t="s">
        <v>7</v>
      </c>
      <c r="D16008" s="24">
        <v>233025</v>
      </c>
      <c r="E16008">
        <f>INDEX('B. Store opening dates'!$B$5:$B$2448,MATCH('A. Sales by store'!B16008,'B. Store opening dates'!$A$5:$A$2448,0))</f>
        <v>2013</v>
      </c>
      <c r="F16008" t="str">
        <f t="shared" si="500"/>
        <v>Old</v>
      </c>
      <c r="G16008" t="str">
        <f t="shared" si="501"/>
        <v>Existing</v>
      </c>
    </row>
    <row r="16009" spans="1:7" ht="19" x14ac:dyDescent="0.25">
      <c r="A16009" s="7">
        <v>2014</v>
      </c>
      <c r="B16009" s="7" t="s">
        <v>2008</v>
      </c>
      <c r="C16009" s="7" t="s">
        <v>7</v>
      </c>
      <c r="D16009" s="24">
        <v>244523.36</v>
      </c>
      <c r="E16009">
        <f>INDEX('B. Store opening dates'!$B$5:$B$2448,MATCH('A. Sales by store'!B16009,'B. Store opening dates'!$A$5:$A$2448,0))</f>
        <v>2013</v>
      </c>
      <c r="F16009" t="str">
        <f t="shared" si="500"/>
        <v>Old</v>
      </c>
      <c r="G16009" t="str">
        <f t="shared" si="501"/>
        <v>Existing</v>
      </c>
    </row>
    <row r="16010" spans="1:7" ht="19" x14ac:dyDescent="0.25">
      <c r="A16010" s="7">
        <v>2015</v>
      </c>
      <c r="B16010" s="7" t="s">
        <v>2008</v>
      </c>
      <c r="C16010" s="7" t="s">
        <v>8</v>
      </c>
      <c r="D16010" s="24">
        <v>562465.47</v>
      </c>
      <c r="E16010">
        <f>INDEX('B. Store opening dates'!$B$5:$B$2448,MATCH('A. Sales by store'!B16010,'B. Store opening dates'!$A$5:$A$2448,0))</f>
        <v>2013</v>
      </c>
      <c r="F16010" t="str">
        <f t="shared" si="500"/>
        <v>Old</v>
      </c>
      <c r="G16010" t="str">
        <f t="shared" si="501"/>
        <v>Existing</v>
      </c>
    </row>
    <row r="16011" spans="1:7" ht="19" x14ac:dyDescent="0.25">
      <c r="A16011" s="7">
        <v>2014</v>
      </c>
      <c r="B16011" s="7" t="s">
        <v>2008</v>
      </c>
      <c r="C16011" s="7" t="s">
        <v>8</v>
      </c>
      <c r="D16011" s="24">
        <v>579564.51</v>
      </c>
      <c r="E16011">
        <f>INDEX('B. Store opening dates'!$B$5:$B$2448,MATCH('A. Sales by store'!B16011,'B. Store opening dates'!$A$5:$A$2448,0))</f>
        <v>2013</v>
      </c>
      <c r="F16011" t="str">
        <f t="shared" si="500"/>
        <v>Old</v>
      </c>
      <c r="G16011" t="str">
        <f t="shared" si="501"/>
        <v>Existing</v>
      </c>
    </row>
    <row r="16012" spans="1:7" ht="19" x14ac:dyDescent="0.25">
      <c r="A16012" s="7">
        <v>2015</v>
      </c>
      <c r="B16012" s="7" t="s">
        <v>2009</v>
      </c>
      <c r="C16012" s="7" t="s">
        <v>5</v>
      </c>
      <c r="D16012" s="24">
        <v>761172</v>
      </c>
      <c r="E16012">
        <f>INDEX('B. Store opening dates'!$B$5:$B$2448,MATCH('A. Sales by store'!B16012,'B. Store opening dates'!$A$5:$A$2448,0))</f>
        <v>2013</v>
      </c>
      <c r="F16012" t="str">
        <f t="shared" si="500"/>
        <v>Old</v>
      </c>
      <c r="G16012" t="str">
        <f t="shared" si="501"/>
        <v>Existing</v>
      </c>
    </row>
    <row r="16013" spans="1:7" ht="19" x14ac:dyDescent="0.25">
      <c r="A16013" s="7">
        <v>2014</v>
      </c>
      <c r="B16013" s="7" t="s">
        <v>2009</v>
      </c>
      <c r="C16013" s="7" t="s">
        <v>5</v>
      </c>
      <c r="D16013" s="24">
        <v>837995.22</v>
      </c>
      <c r="E16013">
        <f>INDEX('B. Store opening dates'!$B$5:$B$2448,MATCH('A. Sales by store'!B16013,'B. Store opening dates'!$A$5:$A$2448,0))</f>
        <v>2013</v>
      </c>
      <c r="F16013" t="str">
        <f t="shared" si="500"/>
        <v>Old</v>
      </c>
      <c r="G16013" t="str">
        <f t="shared" si="501"/>
        <v>Existing</v>
      </c>
    </row>
    <row r="16014" spans="1:7" ht="19" x14ac:dyDescent="0.25">
      <c r="A16014" s="7">
        <v>2015</v>
      </c>
      <c r="B16014" s="7" t="s">
        <v>2009</v>
      </c>
      <c r="C16014" s="7" t="s">
        <v>6</v>
      </c>
      <c r="D16014" s="24">
        <v>308750.3</v>
      </c>
      <c r="E16014">
        <f>INDEX('B. Store opening dates'!$B$5:$B$2448,MATCH('A. Sales by store'!B16014,'B. Store opening dates'!$A$5:$A$2448,0))</f>
        <v>2013</v>
      </c>
      <c r="F16014" t="str">
        <f t="shared" si="500"/>
        <v>Old</v>
      </c>
      <c r="G16014" t="str">
        <f t="shared" si="501"/>
        <v>Existing</v>
      </c>
    </row>
    <row r="16015" spans="1:7" ht="19" x14ac:dyDescent="0.25">
      <c r="A16015" s="7">
        <v>2014</v>
      </c>
      <c r="B16015" s="7" t="s">
        <v>2009</v>
      </c>
      <c r="C16015" s="7" t="s">
        <v>6</v>
      </c>
      <c r="D16015" s="24">
        <v>226353.35</v>
      </c>
      <c r="E16015">
        <f>INDEX('B. Store opening dates'!$B$5:$B$2448,MATCH('A. Sales by store'!B16015,'B. Store opening dates'!$A$5:$A$2448,0))</f>
        <v>2013</v>
      </c>
      <c r="F16015" t="str">
        <f t="shared" si="500"/>
        <v>Old</v>
      </c>
      <c r="G16015" t="str">
        <f t="shared" si="501"/>
        <v>Existing</v>
      </c>
    </row>
    <row r="16016" spans="1:7" ht="19" x14ac:dyDescent="0.25">
      <c r="A16016" s="7">
        <v>2015</v>
      </c>
      <c r="B16016" s="7" t="s">
        <v>2009</v>
      </c>
      <c r="C16016" s="7" t="s">
        <v>7</v>
      </c>
      <c r="D16016" s="24">
        <v>196446.13</v>
      </c>
      <c r="E16016">
        <f>INDEX('B. Store opening dates'!$B$5:$B$2448,MATCH('A. Sales by store'!B16016,'B. Store opening dates'!$A$5:$A$2448,0))</f>
        <v>2013</v>
      </c>
      <c r="F16016" t="str">
        <f t="shared" si="500"/>
        <v>Old</v>
      </c>
      <c r="G16016" t="str">
        <f t="shared" si="501"/>
        <v>Existing</v>
      </c>
    </row>
    <row r="16017" spans="1:7" ht="19" x14ac:dyDescent="0.25">
      <c r="A16017" s="7">
        <v>2014</v>
      </c>
      <c r="B16017" s="7" t="s">
        <v>2009</v>
      </c>
      <c r="C16017" s="7" t="s">
        <v>7</v>
      </c>
      <c r="D16017" s="24">
        <v>205953.18</v>
      </c>
      <c r="E16017">
        <f>INDEX('B. Store opening dates'!$B$5:$B$2448,MATCH('A. Sales by store'!B16017,'B. Store opening dates'!$A$5:$A$2448,0))</f>
        <v>2013</v>
      </c>
      <c r="F16017" t="str">
        <f t="shared" si="500"/>
        <v>Old</v>
      </c>
      <c r="G16017" t="str">
        <f t="shared" si="501"/>
        <v>Existing</v>
      </c>
    </row>
    <row r="16018" spans="1:7" ht="19" x14ac:dyDescent="0.25">
      <c r="A16018" s="7">
        <v>2015</v>
      </c>
      <c r="B16018" s="7" t="s">
        <v>2009</v>
      </c>
      <c r="C16018" s="7" t="s">
        <v>8</v>
      </c>
      <c r="D16018" s="24">
        <v>753862.15</v>
      </c>
      <c r="E16018">
        <f>INDEX('B. Store opening dates'!$B$5:$B$2448,MATCH('A. Sales by store'!B16018,'B. Store opening dates'!$A$5:$A$2448,0))</f>
        <v>2013</v>
      </c>
      <c r="F16018" t="str">
        <f t="shared" si="500"/>
        <v>Old</v>
      </c>
      <c r="G16018" t="str">
        <f t="shared" si="501"/>
        <v>Existing</v>
      </c>
    </row>
    <row r="16019" spans="1:7" ht="19" x14ac:dyDescent="0.25">
      <c r="A16019" s="7">
        <v>2014</v>
      </c>
      <c r="B16019" s="7" t="s">
        <v>2009</v>
      </c>
      <c r="C16019" s="7" t="s">
        <v>8</v>
      </c>
      <c r="D16019" s="24">
        <v>779435.42</v>
      </c>
      <c r="E16019">
        <f>INDEX('B. Store opening dates'!$B$5:$B$2448,MATCH('A. Sales by store'!B16019,'B. Store opening dates'!$A$5:$A$2448,0))</f>
        <v>2013</v>
      </c>
      <c r="F16019" t="str">
        <f t="shared" si="500"/>
        <v>Old</v>
      </c>
      <c r="G16019" t="str">
        <f t="shared" si="501"/>
        <v>Existing</v>
      </c>
    </row>
    <row r="16020" spans="1:7" ht="19" x14ac:dyDescent="0.25">
      <c r="A16020" s="7">
        <v>2015</v>
      </c>
      <c r="B16020" s="7" t="s">
        <v>2010</v>
      </c>
      <c r="C16020" s="7" t="s">
        <v>5</v>
      </c>
      <c r="D16020" s="24">
        <v>750351.08</v>
      </c>
      <c r="E16020">
        <f>INDEX('B. Store opening dates'!$B$5:$B$2448,MATCH('A. Sales by store'!B16020,'B. Store opening dates'!$A$5:$A$2448,0))</f>
        <v>2013</v>
      </c>
      <c r="F16020" t="str">
        <f t="shared" si="500"/>
        <v>Old</v>
      </c>
      <c r="G16020" t="str">
        <f t="shared" si="501"/>
        <v>Existing</v>
      </c>
    </row>
    <row r="16021" spans="1:7" ht="19" x14ac:dyDescent="0.25">
      <c r="A16021" s="7">
        <v>2014</v>
      </c>
      <c r="B16021" s="7" t="s">
        <v>2010</v>
      </c>
      <c r="C16021" s="7" t="s">
        <v>5</v>
      </c>
      <c r="D16021" s="24">
        <v>821801.95</v>
      </c>
      <c r="E16021">
        <f>INDEX('B. Store opening dates'!$B$5:$B$2448,MATCH('A. Sales by store'!B16021,'B. Store opening dates'!$A$5:$A$2448,0))</f>
        <v>2013</v>
      </c>
      <c r="F16021" t="str">
        <f t="shared" si="500"/>
        <v>Old</v>
      </c>
      <c r="G16021" t="str">
        <f t="shared" si="501"/>
        <v>Existing</v>
      </c>
    </row>
    <row r="16022" spans="1:7" ht="19" x14ac:dyDescent="0.25">
      <c r="A16022" s="7">
        <v>2015</v>
      </c>
      <c r="B16022" s="7" t="s">
        <v>2010</v>
      </c>
      <c r="C16022" s="7" t="s">
        <v>6</v>
      </c>
      <c r="D16022" s="24">
        <v>345733.6</v>
      </c>
      <c r="E16022">
        <f>INDEX('B. Store opening dates'!$B$5:$B$2448,MATCH('A. Sales by store'!B16022,'B. Store opening dates'!$A$5:$A$2448,0))</f>
        <v>2013</v>
      </c>
      <c r="F16022" t="str">
        <f t="shared" si="500"/>
        <v>Old</v>
      </c>
      <c r="G16022" t="str">
        <f t="shared" si="501"/>
        <v>Existing</v>
      </c>
    </row>
    <row r="16023" spans="1:7" ht="19" x14ac:dyDescent="0.25">
      <c r="A16023" s="7">
        <v>2014</v>
      </c>
      <c r="B16023" s="7" t="s">
        <v>2010</v>
      </c>
      <c r="C16023" s="7" t="s">
        <v>6</v>
      </c>
      <c r="D16023" s="24">
        <v>254788.35</v>
      </c>
      <c r="E16023">
        <f>INDEX('B. Store opening dates'!$B$5:$B$2448,MATCH('A. Sales by store'!B16023,'B. Store opening dates'!$A$5:$A$2448,0))</f>
        <v>2013</v>
      </c>
      <c r="F16023" t="str">
        <f t="shared" si="500"/>
        <v>Old</v>
      </c>
      <c r="G16023" t="str">
        <f t="shared" si="501"/>
        <v>Existing</v>
      </c>
    </row>
    <row r="16024" spans="1:7" ht="19" x14ac:dyDescent="0.25">
      <c r="A16024" s="7">
        <v>2015</v>
      </c>
      <c r="B16024" s="7" t="s">
        <v>2010</v>
      </c>
      <c r="C16024" s="7" t="s">
        <v>7</v>
      </c>
      <c r="D16024" s="24">
        <v>174022.24</v>
      </c>
      <c r="E16024">
        <f>INDEX('B. Store opening dates'!$B$5:$B$2448,MATCH('A. Sales by store'!B16024,'B. Store opening dates'!$A$5:$A$2448,0))</f>
        <v>2013</v>
      </c>
      <c r="F16024" t="str">
        <f t="shared" si="500"/>
        <v>Old</v>
      </c>
      <c r="G16024" t="str">
        <f t="shared" si="501"/>
        <v>Existing</v>
      </c>
    </row>
    <row r="16025" spans="1:7" ht="19" x14ac:dyDescent="0.25">
      <c r="A16025" s="7">
        <v>2014</v>
      </c>
      <c r="B16025" s="7" t="s">
        <v>2010</v>
      </c>
      <c r="C16025" s="7" t="s">
        <v>7</v>
      </c>
      <c r="D16025" s="24">
        <v>183752.39</v>
      </c>
      <c r="E16025">
        <f>INDEX('B. Store opening dates'!$B$5:$B$2448,MATCH('A. Sales by store'!B16025,'B. Store opening dates'!$A$5:$A$2448,0))</f>
        <v>2013</v>
      </c>
      <c r="F16025" t="str">
        <f t="shared" si="500"/>
        <v>Old</v>
      </c>
      <c r="G16025" t="str">
        <f t="shared" si="501"/>
        <v>Existing</v>
      </c>
    </row>
    <row r="16026" spans="1:7" ht="19" x14ac:dyDescent="0.25">
      <c r="A16026" s="7">
        <v>2015</v>
      </c>
      <c r="B16026" s="7" t="s">
        <v>2010</v>
      </c>
      <c r="C16026" s="7" t="s">
        <v>8</v>
      </c>
      <c r="D16026" s="24">
        <v>782465.91</v>
      </c>
      <c r="E16026">
        <f>INDEX('B. Store opening dates'!$B$5:$B$2448,MATCH('A. Sales by store'!B16026,'B. Store opening dates'!$A$5:$A$2448,0))</f>
        <v>2013</v>
      </c>
      <c r="F16026" t="str">
        <f t="shared" si="500"/>
        <v>Old</v>
      </c>
      <c r="G16026" t="str">
        <f t="shared" si="501"/>
        <v>Existing</v>
      </c>
    </row>
    <row r="16027" spans="1:7" ht="19" x14ac:dyDescent="0.25">
      <c r="A16027" s="7">
        <v>2014</v>
      </c>
      <c r="B16027" s="7" t="s">
        <v>2010</v>
      </c>
      <c r="C16027" s="7" t="s">
        <v>8</v>
      </c>
      <c r="D16027" s="24">
        <v>819784.93</v>
      </c>
      <c r="E16027">
        <f>INDEX('B. Store opening dates'!$B$5:$B$2448,MATCH('A. Sales by store'!B16027,'B. Store opening dates'!$A$5:$A$2448,0))</f>
        <v>2013</v>
      </c>
      <c r="F16027" t="str">
        <f t="shared" si="500"/>
        <v>Old</v>
      </c>
      <c r="G16027" t="str">
        <f t="shared" si="501"/>
        <v>Existing</v>
      </c>
    </row>
    <row r="16028" spans="1:7" ht="19" x14ac:dyDescent="0.25">
      <c r="A16028" s="7">
        <v>2015</v>
      </c>
      <c r="B16028" s="7" t="s">
        <v>2011</v>
      </c>
      <c r="C16028" s="7" t="s">
        <v>5</v>
      </c>
      <c r="D16028" s="24">
        <v>774725.08</v>
      </c>
      <c r="E16028">
        <f>INDEX('B. Store opening dates'!$B$5:$B$2448,MATCH('A. Sales by store'!B16028,'B. Store opening dates'!$A$5:$A$2448,0))</f>
        <v>2013</v>
      </c>
      <c r="F16028" t="str">
        <f t="shared" si="500"/>
        <v>Old</v>
      </c>
      <c r="G16028" t="str">
        <f t="shared" si="501"/>
        <v>Existing</v>
      </c>
    </row>
    <row r="16029" spans="1:7" ht="19" x14ac:dyDescent="0.25">
      <c r="A16029" s="7">
        <v>2014</v>
      </c>
      <c r="B16029" s="7" t="s">
        <v>2011</v>
      </c>
      <c r="C16029" s="7" t="s">
        <v>5</v>
      </c>
      <c r="D16029" s="24">
        <v>855591.94</v>
      </c>
      <c r="E16029">
        <f>INDEX('B. Store opening dates'!$B$5:$B$2448,MATCH('A. Sales by store'!B16029,'B. Store opening dates'!$A$5:$A$2448,0))</f>
        <v>2013</v>
      </c>
      <c r="F16029" t="str">
        <f t="shared" si="500"/>
        <v>Old</v>
      </c>
      <c r="G16029" t="str">
        <f t="shared" si="501"/>
        <v>Existing</v>
      </c>
    </row>
    <row r="16030" spans="1:7" ht="19" x14ac:dyDescent="0.25">
      <c r="A16030" s="7">
        <v>2015</v>
      </c>
      <c r="B16030" s="7" t="s">
        <v>2011</v>
      </c>
      <c r="C16030" s="7" t="s">
        <v>6</v>
      </c>
      <c r="D16030" s="24">
        <v>461000.12</v>
      </c>
      <c r="E16030">
        <f>INDEX('B. Store opening dates'!$B$5:$B$2448,MATCH('A. Sales by store'!B16030,'B. Store opening dates'!$A$5:$A$2448,0))</f>
        <v>2013</v>
      </c>
      <c r="F16030" t="str">
        <f t="shared" si="500"/>
        <v>Old</v>
      </c>
      <c r="G16030" t="str">
        <f t="shared" si="501"/>
        <v>Existing</v>
      </c>
    </row>
    <row r="16031" spans="1:7" ht="19" x14ac:dyDescent="0.25">
      <c r="A16031" s="7">
        <v>2014</v>
      </c>
      <c r="B16031" s="7" t="s">
        <v>2011</v>
      </c>
      <c r="C16031" s="7" t="s">
        <v>6</v>
      </c>
      <c r="D16031" s="24">
        <v>338567.84</v>
      </c>
      <c r="E16031">
        <f>INDEX('B. Store opening dates'!$B$5:$B$2448,MATCH('A. Sales by store'!B16031,'B. Store opening dates'!$A$5:$A$2448,0))</f>
        <v>2013</v>
      </c>
      <c r="F16031" t="str">
        <f t="shared" si="500"/>
        <v>Old</v>
      </c>
      <c r="G16031" t="str">
        <f t="shared" si="501"/>
        <v>Existing</v>
      </c>
    </row>
    <row r="16032" spans="1:7" ht="19" x14ac:dyDescent="0.25">
      <c r="A16032" s="7">
        <v>2015</v>
      </c>
      <c r="B16032" s="7" t="s">
        <v>2011</v>
      </c>
      <c r="C16032" s="7" t="s">
        <v>7</v>
      </c>
      <c r="D16032" s="24">
        <v>151097.95000000001</v>
      </c>
      <c r="E16032">
        <f>INDEX('B. Store opening dates'!$B$5:$B$2448,MATCH('A. Sales by store'!B16032,'B. Store opening dates'!$A$5:$A$2448,0))</f>
        <v>2013</v>
      </c>
      <c r="F16032" t="str">
        <f t="shared" si="500"/>
        <v>Old</v>
      </c>
      <c r="G16032" t="str">
        <f t="shared" si="501"/>
        <v>Existing</v>
      </c>
    </row>
    <row r="16033" spans="1:7" ht="19" x14ac:dyDescent="0.25">
      <c r="A16033" s="7">
        <v>2014</v>
      </c>
      <c r="B16033" s="7" t="s">
        <v>2011</v>
      </c>
      <c r="C16033" s="7" t="s">
        <v>7</v>
      </c>
      <c r="D16033" s="24">
        <v>160525.34</v>
      </c>
      <c r="E16033">
        <f>INDEX('B. Store opening dates'!$B$5:$B$2448,MATCH('A. Sales by store'!B16033,'B. Store opening dates'!$A$5:$A$2448,0))</f>
        <v>2013</v>
      </c>
      <c r="F16033" t="str">
        <f t="shared" si="500"/>
        <v>Old</v>
      </c>
      <c r="G16033" t="str">
        <f t="shared" si="501"/>
        <v>Existing</v>
      </c>
    </row>
    <row r="16034" spans="1:7" ht="19" x14ac:dyDescent="0.25">
      <c r="A16034" s="7">
        <v>2015</v>
      </c>
      <c r="B16034" s="7" t="s">
        <v>2011</v>
      </c>
      <c r="C16034" s="7" t="s">
        <v>8</v>
      </c>
      <c r="D16034" s="24">
        <v>624031.22</v>
      </c>
      <c r="E16034">
        <f>INDEX('B. Store opening dates'!$B$5:$B$2448,MATCH('A. Sales by store'!B16034,'B. Store opening dates'!$A$5:$A$2448,0))</f>
        <v>2013</v>
      </c>
      <c r="F16034" t="str">
        <f t="shared" si="500"/>
        <v>Old</v>
      </c>
      <c r="G16034" t="str">
        <f t="shared" si="501"/>
        <v>Existing</v>
      </c>
    </row>
    <row r="16035" spans="1:7" ht="19" x14ac:dyDescent="0.25">
      <c r="A16035" s="7">
        <v>2014</v>
      </c>
      <c r="B16035" s="7" t="s">
        <v>2011</v>
      </c>
      <c r="C16035" s="7" t="s">
        <v>8</v>
      </c>
      <c r="D16035" s="24">
        <v>645311.79</v>
      </c>
      <c r="E16035">
        <f>INDEX('B. Store opening dates'!$B$5:$B$2448,MATCH('A. Sales by store'!B16035,'B. Store opening dates'!$A$5:$A$2448,0))</f>
        <v>2013</v>
      </c>
      <c r="F16035" t="str">
        <f t="shared" si="500"/>
        <v>Old</v>
      </c>
      <c r="G16035" t="str">
        <f t="shared" si="501"/>
        <v>Existing</v>
      </c>
    </row>
    <row r="16036" spans="1:7" ht="19" x14ac:dyDescent="0.25">
      <c r="A16036" s="7">
        <v>2015</v>
      </c>
      <c r="B16036" s="7" t="s">
        <v>2012</v>
      </c>
      <c r="C16036" s="7" t="s">
        <v>5</v>
      </c>
      <c r="D16036" s="24">
        <v>753642.9</v>
      </c>
      <c r="E16036">
        <f>INDEX('B. Store opening dates'!$B$5:$B$2448,MATCH('A. Sales by store'!B16036,'B. Store opening dates'!$A$5:$A$2448,0))</f>
        <v>2013</v>
      </c>
      <c r="F16036" t="str">
        <f t="shared" si="500"/>
        <v>Old</v>
      </c>
      <c r="G16036" t="str">
        <f t="shared" si="501"/>
        <v>Existing</v>
      </c>
    </row>
    <row r="16037" spans="1:7" ht="19" x14ac:dyDescent="0.25">
      <c r="A16037" s="7">
        <v>2014</v>
      </c>
      <c r="B16037" s="7" t="s">
        <v>2012</v>
      </c>
      <c r="C16037" s="7" t="s">
        <v>5</v>
      </c>
      <c r="D16037" s="24">
        <v>822259.47</v>
      </c>
      <c r="E16037">
        <f>INDEX('B. Store opening dates'!$B$5:$B$2448,MATCH('A. Sales by store'!B16037,'B. Store opening dates'!$A$5:$A$2448,0))</f>
        <v>2013</v>
      </c>
      <c r="F16037" t="str">
        <f t="shared" si="500"/>
        <v>Old</v>
      </c>
      <c r="G16037" t="str">
        <f t="shared" si="501"/>
        <v>Existing</v>
      </c>
    </row>
    <row r="16038" spans="1:7" ht="19" x14ac:dyDescent="0.25">
      <c r="A16038" s="7">
        <v>2015</v>
      </c>
      <c r="B16038" s="7" t="s">
        <v>2012</v>
      </c>
      <c r="C16038" s="7" t="s">
        <v>6</v>
      </c>
      <c r="D16038" s="24">
        <v>390427.62</v>
      </c>
      <c r="E16038">
        <f>INDEX('B. Store opening dates'!$B$5:$B$2448,MATCH('A. Sales by store'!B16038,'B. Store opening dates'!$A$5:$A$2448,0))</f>
        <v>2013</v>
      </c>
      <c r="F16038" t="str">
        <f t="shared" si="500"/>
        <v>Old</v>
      </c>
      <c r="G16038" t="str">
        <f t="shared" si="501"/>
        <v>Existing</v>
      </c>
    </row>
    <row r="16039" spans="1:7" ht="19" x14ac:dyDescent="0.25">
      <c r="A16039" s="7">
        <v>2014</v>
      </c>
      <c r="B16039" s="7" t="s">
        <v>2012</v>
      </c>
      <c r="C16039" s="7" t="s">
        <v>6</v>
      </c>
      <c r="D16039" s="24">
        <v>289759.34000000003</v>
      </c>
      <c r="E16039">
        <f>INDEX('B. Store opening dates'!$B$5:$B$2448,MATCH('A. Sales by store'!B16039,'B. Store opening dates'!$A$5:$A$2448,0))</f>
        <v>2013</v>
      </c>
      <c r="F16039" t="str">
        <f t="shared" si="500"/>
        <v>Old</v>
      </c>
      <c r="G16039" t="str">
        <f t="shared" si="501"/>
        <v>Existing</v>
      </c>
    </row>
    <row r="16040" spans="1:7" ht="19" x14ac:dyDescent="0.25">
      <c r="A16040" s="7">
        <v>2015</v>
      </c>
      <c r="B16040" s="7" t="s">
        <v>2012</v>
      </c>
      <c r="C16040" s="7" t="s">
        <v>7</v>
      </c>
      <c r="D16040" s="24">
        <v>132219.04999999999</v>
      </c>
      <c r="E16040">
        <f>INDEX('B. Store opening dates'!$B$5:$B$2448,MATCH('A. Sales by store'!B16040,'B. Store opening dates'!$A$5:$A$2448,0))</f>
        <v>2013</v>
      </c>
      <c r="F16040" t="str">
        <f t="shared" si="500"/>
        <v>Old</v>
      </c>
      <c r="G16040" t="str">
        <f t="shared" si="501"/>
        <v>Existing</v>
      </c>
    </row>
    <row r="16041" spans="1:7" ht="19" x14ac:dyDescent="0.25">
      <c r="A16041" s="7">
        <v>2014</v>
      </c>
      <c r="B16041" s="7" t="s">
        <v>2012</v>
      </c>
      <c r="C16041" s="7" t="s">
        <v>7</v>
      </c>
      <c r="D16041" s="24">
        <v>138518.65</v>
      </c>
      <c r="E16041">
        <f>INDEX('B. Store opening dates'!$B$5:$B$2448,MATCH('A. Sales by store'!B16041,'B. Store opening dates'!$A$5:$A$2448,0))</f>
        <v>2013</v>
      </c>
      <c r="F16041" t="str">
        <f t="shared" si="500"/>
        <v>Old</v>
      </c>
      <c r="G16041" t="str">
        <f t="shared" si="501"/>
        <v>Existing</v>
      </c>
    </row>
    <row r="16042" spans="1:7" ht="19" x14ac:dyDescent="0.25">
      <c r="A16042" s="7">
        <v>2015</v>
      </c>
      <c r="B16042" s="7" t="s">
        <v>2012</v>
      </c>
      <c r="C16042" s="7" t="s">
        <v>8</v>
      </c>
      <c r="D16042" s="24">
        <v>743281.48</v>
      </c>
      <c r="E16042">
        <f>INDEX('B. Store opening dates'!$B$5:$B$2448,MATCH('A. Sales by store'!B16042,'B. Store opening dates'!$A$5:$A$2448,0))</f>
        <v>2013</v>
      </c>
      <c r="F16042" t="str">
        <f t="shared" si="500"/>
        <v>Old</v>
      </c>
      <c r="G16042" t="str">
        <f t="shared" si="501"/>
        <v>Existing</v>
      </c>
    </row>
    <row r="16043" spans="1:7" ht="19" x14ac:dyDescent="0.25">
      <c r="A16043" s="7">
        <v>2014</v>
      </c>
      <c r="B16043" s="7" t="s">
        <v>2012</v>
      </c>
      <c r="C16043" s="7" t="s">
        <v>8</v>
      </c>
      <c r="D16043" s="24">
        <v>767112.54</v>
      </c>
      <c r="E16043">
        <f>INDEX('B. Store opening dates'!$B$5:$B$2448,MATCH('A. Sales by store'!B16043,'B. Store opening dates'!$A$5:$A$2448,0))</f>
        <v>2013</v>
      </c>
      <c r="F16043" t="str">
        <f t="shared" si="500"/>
        <v>Old</v>
      </c>
      <c r="G16043" t="str">
        <f t="shared" si="501"/>
        <v>Existing</v>
      </c>
    </row>
    <row r="16044" spans="1:7" ht="19" x14ac:dyDescent="0.25">
      <c r="A16044" s="7">
        <v>2015</v>
      </c>
      <c r="B16044" s="7" t="s">
        <v>2013</v>
      </c>
      <c r="C16044" s="7" t="s">
        <v>5</v>
      </c>
      <c r="D16044" s="24">
        <v>707008.18</v>
      </c>
      <c r="E16044">
        <f>INDEX('B. Store opening dates'!$B$5:$B$2448,MATCH('A. Sales by store'!B16044,'B. Store opening dates'!$A$5:$A$2448,0))</f>
        <v>2013</v>
      </c>
      <c r="F16044" t="str">
        <f t="shared" si="500"/>
        <v>Old</v>
      </c>
      <c r="G16044" t="str">
        <f t="shared" si="501"/>
        <v>Existing</v>
      </c>
    </row>
    <row r="16045" spans="1:7" ht="19" x14ac:dyDescent="0.25">
      <c r="A16045" s="7">
        <v>2014</v>
      </c>
      <c r="B16045" s="7" t="s">
        <v>2013</v>
      </c>
      <c r="C16045" s="7" t="s">
        <v>5</v>
      </c>
      <c r="D16045" s="24">
        <v>776063.88</v>
      </c>
      <c r="E16045">
        <f>INDEX('B. Store opening dates'!$B$5:$B$2448,MATCH('A. Sales by store'!B16045,'B. Store opening dates'!$A$5:$A$2448,0))</f>
        <v>2013</v>
      </c>
      <c r="F16045" t="str">
        <f t="shared" si="500"/>
        <v>Old</v>
      </c>
      <c r="G16045" t="str">
        <f t="shared" si="501"/>
        <v>Existing</v>
      </c>
    </row>
    <row r="16046" spans="1:7" ht="19" x14ac:dyDescent="0.25">
      <c r="A16046" s="7">
        <v>2015</v>
      </c>
      <c r="B16046" s="7" t="s">
        <v>2013</v>
      </c>
      <c r="C16046" s="7" t="s">
        <v>6</v>
      </c>
      <c r="D16046" s="24">
        <v>422815.75</v>
      </c>
      <c r="E16046">
        <f>INDEX('B. Store opening dates'!$B$5:$B$2448,MATCH('A. Sales by store'!B16046,'B. Store opening dates'!$A$5:$A$2448,0))</f>
        <v>2013</v>
      </c>
      <c r="F16046" t="str">
        <f t="shared" si="500"/>
        <v>Old</v>
      </c>
      <c r="G16046" t="str">
        <f t="shared" si="501"/>
        <v>Existing</v>
      </c>
    </row>
    <row r="16047" spans="1:7" ht="19" x14ac:dyDescent="0.25">
      <c r="A16047" s="7">
        <v>2014</v>
      </c>
      <c r="B16047" s="7" t="s">
        <v>2013</v>
      </c>
      <c r="C16047" s="7" t="s">
        <v>6</v>
      </c>
      <c r="D16047" s="24">
        <v>291402.90999999997</v>
      </c>
      <c r="E16047">
        <f>INDEX('B. Store opening dates'!$B$5:$B$2448,MATCH('A. Sales by store'!B16047,'B. Store opening dates'!$A$5:$A$2448,0))</f>
        <v>2013</v>
      </c>
      <c r="F16047" t="str">
        <f t="shared" si="500"/>
        <v>Old</v>
      </c>
      <c r="G16047" t="str">
        <f t="shared" si="501"/>
        <v>Existing</v>
      </c>
    </row>
    <row r="16048" spans="1:7" ht="19" x14ac:dyDescent="0.25">
      <c r="A16048" s="7">
        <v>2015</v>
      </c>
      <c r="B16048" s="7" t="s">
        <v>2013</v>
      </c>
      <c r="C16048" s="7" t="s">
        <v>7</v>
      </c>
      <c r="D16048" s="24">
        <v>138298.54</v>
      </c>
      <c r="E16048">
        <f>INDEX('B. Store opening dates'!$B$5:$B$2448,MATCH('A. Sales by store'!B16048,'B. Store opening dates'!$A$5:$A$2448,0))</f>
        <v>2013</v>
      </c>
      <c r="F16048" t="str">
        <f t="shared" si="500"/>
        <v>Old</v>
      </c>
      <c r="G16048" t="str">
        <f t="shared" si="501"/>
        <v>Existing</v>
      </c>
    </row>
    <row r="16049" spans="1:7" ht="19" x14ac:dyDescent="0.25">
      <c r="A16049" s="7">
        <v>2014</v>
      </c>
      <c r="B16049" s="7" t="s">
        <v>2013</v>
      </c>
      <c r="C16049" s="7" t="s">
        <v>7</v>
      </c>
      <c r="D16049" s="24">
        <v>145695.51999999999</v>
      </c>
      <c r="E16049">
        <f>INDEX('B. Store opening dates'!$B$5:$B$2448,MATCH('A. Sales by store'!B16049,'B. Store opening dates'!$A$5:$A$2448,0))</f>
        <v>2013</v>
      </c>
      <c r="F16049" t="str">
        <f t="shared" si="500"/>
        <v>Old</v>
      </c>
      <c r="G16049" t="str">
        <f t="shared" si="501"/>
        <v>Existing</v>
      </c>
    </row>
    <row r="16050" spans="1:7" ht="19" x14ac:dyDescent="0.25">
      <c r="A16050" s="7">
        <v>2015</v>
      </c>
      <c r="B16050" s="7" t="s">
        <v>2013</v>
      </c>
      <c r="C16050" s="7" t="s">
        <v>8</v>
      </c>
      <c r="D16050" s="24">
        <v>663126.56999999995</v>
      </c>
      <c r="E16050">
        <f>INDEX('B. Store opening dates'!$B$5:$B$2448,MATCH('A. Sales by store'!B16050,'B. Store opening dates'!$A$5:$A$2448,0))</f>
        <v>2013</v>
      </c>
      <c r="F16050" t="str">
        <f t="shared" si="500"/>
        <v>Old</v>
      </c>
      <c r="G16050" t="str">
        <f t="shared" si="501"/>
        <v>Existing</v>
      </c>
    </row>
    <row r="16051" spans="1:7" ht="19" x14ac:dyDescent="0.25">
      <c r="A16051" s="7">
        <v>2014</v>
      </c>
      <c r="B16051" s="7" t="s">
        <v>2013</v>
      </c>
      <c r="C16051" s="7" t="s">
        <v>8</v>
      </c>
      <c r="D16051" s="24">
        <v>689335.54</v>
      </c>
      <c r="E16051">
        <f>INDEX('B. Store opening dates'!$B$5:$B$2448,MATCH('A. Sales by store'!B16051,'B. Store opening dates'!$A$5:$A$2448,0))</f>
        <v>2013</v>
      </c>
      <c r="F16051" t="str">
        <f t="shared" si="500"/>
        <v>Old</v>
      </c>
      <c r="G16051" t="str">
        <f t="shared" si="501"/>
        <v>Existing</v>
      </c>
    </row>
    <row r="16052" spans="1:7" ht="19" x14ac:dyDescent="0.25">
      <c r="A16052" s="7">
        <v>2015</v>
      </c>
      <c r="B16052" s="7" t="s">
        <v>2014</v>
      </c>
      <c r="C16052" s="7" t="s">
        <v>5</v>
      </c>
      <c r="D16052" s="24">
        <v>772462.34</v>
      </c>
      <c r="E16052">
        <f>INDEX('B. Store opening dates'!$B$5:$B$2448,MATCH('A. Sales by store'!B16052,'B. Store opening dates'!$A$5:$A$2448,0))</f>
        <v>2013</v>
      </c>
      <c r="F16052" t="str">
        <f t="shared" si="500"/>
        <v>Old</v>
      </c>
      <c r="G16052" t="str">
        <f t="shared" si="501"/>
        <v>Existing</v>
      </c>
    </row>
    <row r="16053" spans="1:7" ht="19" x14ac:dyDescent="0.25">
      <c r="A16053" s="7">
        <v>2014</v>
      </c>
      <c r="B16053" s="7" t="s">
        <v>2014</v>
      </c>
      <c r="C16053" s="7" t="s">
        <v>5</v>
      </c>
      <c r="D16053" s="24">
        <v>846042.98</v>
      </c>
      <c r="E16053">
        <f>INDEX('B. Store opening dates'!$B$5:$B$2448,MATCH('A. Sales by store'!B16053,'B. Store opening dates'!$A$5:$A$2448,0))</f>
        <v>2013</v>
      </c>
      <c r="F16053" t="str">
        <f t="shared" si="500"/>
        <v>Old</v>
      </c>
      <c r="G16053" t="str">
        <f t="shared" si="501"/>
        <v>Existing</v>
      </c>
    </row>
    <row r="16054" spans="1:7" ht="19" x14ac:dyDescent="0.25">
      <c r="A16054" s="7">
        <v>2015</v>
      </c>
      <c r="B16054" s="7" t="s">
        <v>2014</v>
      </c>
      <c r="C16054" s="7" t="s">
        <v>6</v>
      </c>
      <c r="D16054" s="24">
        <v>217818.07</v>
      </c>
      <c r="E16054">
        <f>INDEX('B. Store opening dates'!$B$5:$B$2448,MATCH('A. Sales by store'!B16054,'B. Store opening dates'!$A$5:$A$2448,0))</f>
        <v>2013</v>
      </c>
      <c r="F16054" t="str">
        <f t="shared" si="500"/>
        <v>Old</v>
      </c>
      <c r="G16054" t="str">
        <f t="shared" si="501"/>
        <v>Existing</v>
      </c>
    </row>
    <row r="16055" spans="1:7" ht="19" x14ac:dyDescent="0.25">
      <c r="A16055" s="7">
        <v>2014</v>
      </c>
      <c r="B16055" s="7" t="s">
        <v>2014</v>
      </c>
      <c r="C16055" s="7" t="s">
        <v>6</v>
      </c>
      <c r="D16055" s="24">
        <v>153448.9</v>
      </c>
      <c r="E16055">
        <f>INDEX('B. Store opening dates'!$B$5:$B$2448,MATCH('A. Sales by store'!B16055,'B. Store opening dates'!$A$5:$A$2448,0))</f>
        <v>2013</v>
      </c>
      <c r="F16055" t="str">
        <f t="shared" si="500"/>
        <v>Old</v>
      </c>
      <c r="G16055" t="str">
        <f t="shared" si="501"/>
        <v>Existing</v>
      </c>
    </row>
    <row r="16056" spans="1:7" ht="19" x14ac:dyDescent="0.25">
      <c r="A16056" s="7">
        <v>2015</v>
      </c>
      <c r="B16056" s="7" t="s">
        <v>2014</v>
      </c>
      <c r="C16056" s="7" t="s">
        <v>7</v>
      </c>
      <c r="D16056" s="24">
        <v>117006.69</v>
      </c>
      <c r="E16056">
        <f>INDEX('B. Store opening dates'!$B$5:$B$2448,MATCH('A. Sales by store'!B16056,'B. Store opening dates'!$A$5:$A$2448,0))</f>
        <v>2013</v>
      </c>
      <c r="F16056" t="str">
        <f t="shared" si="500"/>
        <v>Old</v>
      </c>
      <c r="G16056" t="str">
        <f t="shared" si="501"/>
        <v>Existing</v>
      </c>
    </row>
    <row r="16057" spans="1:7" ht="19" x14ac:dyDescent="0.25">
      <c r="A16057" s="7">
        <v>2014</v>
      </c>
      <c r="B16057" s="7" t="s">
        <v>2014</v>
      </c>
      <c r="C16057" s="7" t="s">
        <v>7</v>
      </c>
      <c r="D16057" s="24">
        <v>123654.83</v>
      </c>
      <c r="E16057">
        <f>INDEX('B. Store opening dates'!$B$5:$B$2448,MATCH('A. Sales by store'!B16057,'B. Store opening dates'!$A$5:$A$2448,0))</f>
        <v>2013</v>
      </c>
      <c r="F16057" t="str">
        <f t="shared" si="500"/>
        <v>Old</v>
      </c>
      <c r="G16057" t="str">
        <f t="shared" si="501"/>
        <v>Existing</v>
      </c>
    </row>
    <row r="16058" spans="1:7" ht="19" x14ac:dyDescent="0.25">
      <c r="A16058" s="7">
        <v>2015</v>
      </c>
      <c r="B16058" s="7" t="s">
        <v>2014</v>
      </c>
      <c r="C16058" s="7" t="s">
        <v>8</v>
      </c>
      <c r="D16058" s="24">
        <v>439007.1</v>
      </c>
      <c r="E16058">
        <f>INDEX('B. Store opening dates'!$B$5:$B$2448,MATCH('A. Sales by store'!B16058,'B. Store opening dates'!$A$5:$A$2448,0))</f>
        <v>2013</v>
      </c>
      <c r="F16058" t="str">
        <f t="shared" si="500"/>
        <v>Old</v>
      </c>
      <c r="G16058" t="str">
        <f t="shared" si="501"/>
        <v>Existing</v>
      </c>
    </row>
    <row r="16059" spans="1:7" ht="19" x14ac:dyDescent="0.25">
      <c r="A16059" s="7">
        <v>2014</v>
      </c>
      <c r="B16059" s="7" t="s">
        <v>2014</v>
      </c>
      <c r="C16059" s="7" t="s">
        <v>8</v>
      </c>
      <c r="D16059" s="24">
        <v>451525.63</v>
      </c>
      <c r="E16059">
        <f>INDEX('B. Store opening dates'!$B$5:$B$2448,MATCH('A. Sales by store'!B16059,'B. Store opening dates'!$A$5:$A$2448,0))</f>
        <v>2013</v>
      </c>
      <c r="F16059" t="str">
        <f t="shared" si="500"/>
        <v>Old</v>
      </c>
      <c r="G16059" t="str">
        <f t="shared" si="501"/>
        <v>Existing</v>
      </c>
    </row>
    <row r="16060" spans="1:7" ht="19" x14ac:dyDescent="0.25">
      <c r="A16060" s="7">
        <v>2015</v>
      </c>
      <c r="B16060" s="7" t="s">
        <v>2015</v>
      </c>
      <c r="C16060" s="7" t="s">
        <v>5</v>
      </c>
      <c r="D16060" s="24">
        <v>507083.46</v>
      </c>
      <c r="E16060">
        <f>INDEX('B. Store opening dates'!$B$5:$B$2448,MATCH('A. Sales by store'!B16060,'B. Store opening dates'!$A$5:$A$2448,0))</f>
        <v>2013</v>
      </c>
      <c r="F16060" t="str">
        <f t="shared" si="500"/>
        <v>Old</v>
      </c>
      <c r="G16060" t="str">
        <f t="shared" si="501"/>
        <v>Existing</v>
      </c>
    </row>
    <row r="16061" spans="1:7" ht="19" x14ac:dyDescent="0.25">
      <c r="A16061" s="7">
        <v>2014</v>
      </c>
      <c r="B16061" s="7" t="s">
        <v>2015</v>
      </c>
      <c r="C16061" s="7" t="s">
        <v>5</v>
      </c>
      <c r="D16061" s="24">
        <v>556777.87</v>
      </c>
      <c r="E16061">
        <f>INDEX('B. Store opening dates'!$B$5:$B$2448,MATCH('A. Sales by store'!B16061,'B. Store opening dates'!$A$5:$A$2448,0))</f>
        <v>2013</v>
      </c>
      <c r="F16061" t="str">
        <f t="shared" si="500"/>
        <v>Old</v>
      </c>
      <c r="G16061" t="str">
        <f t="shared" si="501"/>
        <v>Existing</v>
      </c>
    </row>
    <row r="16062" spans="1:7" ht="19" x14ac:dyDescent="0.25">
      <c r="A16062" s="7">
        <v>2015</v>
      </c>
      <c r="B16062" s="7" t="s">
        <v>2015</v>
      </c>
      <c r="C16062" s="7" t="s">
        <v>6</v>
      </c>
      <c r="D16062" s="24">
        <v>525367.56000000006</v>
      </c>
      <c r="E16062">
        <f>INDEX('B. Store opening dates'!$B$5:$B$2448,MATCH('A. Sales by store'!B16062,'B. Store opening dates'!$A$5:$A$2448,0))</f>
        <v>2013</v>
      </c>
      <c r="F16062" t="str">
        <f t="shared" si="500"/>
        <v>Old</v>
      </c>
      <c r="G16062" t="str">
        <f t="shared" si="501"/>
        <v>Existing</v>
      </c>
    </row>
    <row r="16063" spans="1:7" ht="19" x14ac:dyDescent="0.25">
      <c r="A16063" s="7">
        <v>2014</v>
      </c>
      <c r="B16063" s="7" t="s">
        <v>2015</v>
      </c>
      <c r="C16063" s="7" t="s">
        <v>6</v>
      </c>
      <c r="D16063" s="24">
        <v>387596.06</v>
      </c>
      <c r="E16063">
        <f>INDEX('B. Store opening dates'!$B$5:$B$2448,MATCH('A. Sales by store'!B16063,'B. Store opening dates'!$A$5:$A$2448,0))</f>
        <v>2013</v>
      </c>
      <c r="F16063" t="str">
        <f t="shared" si="500"/>
        <v>Old</v>
      </c>
      <c r="G16063" t="str">
        <f t="shared" si="501"/>
        <v>Existing</v>
      </c>
    </row>
    <row r="16064" spans="1:7" ht="19" x14ac:dyDescent="0.25">
      <c r="A16064" s="7">
        <v>2015</v>
      </c>
      <c r="B16064" s="7" t="s">
        <v>2015</v>
      </c>
      <c r="C16064" s="7" t="s">
        <v>7</v>
      </c>
      <c r="D16064" s="24">
        <v>165932.62</v>
      </c>
      <c r="E16064">
        <f>INDEX('B. Store opening dates'!$B$5:$B$2448,MATCH('A. Sales by store'!B16064,'B. Store opening dates'!$A$5:$A$2448,0))</f>
        <v>2013</v>
      </c>
      <c r="F16064" t="str">
        <f t="shared" si="500"/>
        <v>Old</v>
      </c>
      <c r="G16064" t="str">
        <f t="shared" si="501"/>
        <v>Existing</v>
      </c>
    </row>
    <row r="16065" spans="1:7" ht="19" x14ac:dyDescent="0.25">
      <c r="A16065" s="7">
        <v>2014</v>
      </c>
      <c r="B16065" s="7" t="s">
        <v>2015</v>
      </c>
      <c r="C16065" s="7" t="s">
        <v>7</v>
      </c>
      <c r="D16065" s="24">
        <v>173909.52</v>
      </c>
      <c r="E16065">
        <f>INDEX('B. Store opening dates'!$B$5:$B$2448,MATCH('A. Sales by store'!B16065,'B. Store opening dates'!$A$5:$A$2448,0))</f>
        <v>2013</v>
      </c>
      <c r="F16065" t="str">
        <f t="shared" si="500"/>
        <v>Old</v>
      </c>
      <c r="G16065" t="str">
        <f t="shared" si="501"/>
        <v>Existing</v>
      </c>
    </row>
    <row r="16066" spans="1:7" ht="19" x14ac:dyDescent="0.25">
      <c r="A16066" s="7">
        <v>2015</v>
      </c>
      <c r="B16066" s="7" t="s">
        <v>2015</v>
      </c>
      <c r="C16066" s="7" t="s">
        <v>8</v>
      </c>
      <c r="D16066" s="24">
        <v>480201.24</v>
      </c>
      <c r="E16066">
        <f>INDEX('B. Store opening dates'!$B$5:$B$2448,MATCH('A. Sales by store'!B16066,'B. Store opening dates'!$A$5:$A$2448,0))</f>
        <v>2013</v>
      </c>
      <c r="F16066" t="str">
        <f t="shared" si="500"/>
        <v>Old</v>
      </c>
      <c r="G16066" t="str">
        <f t="shared" si="501"/>
        <v>Existing</v>
      </c>
    </row>
    <row r="16067" spans="1:7" ht="19" x14ac:dyDescent="0.25">
      <c r="A16067" s="7">
        <v>2014</v>
      </c>
      <c r="B16067" s="7" t="s">
        <v>2015</v>
      </c>
      <c r="C16067" s="7" t="s">
        <v>8</v>
      </c>
      <c r="D16067" s="24">
        <v>502336.7</v>
      </c>
      <c r="E16067">
        <f>INDEX('B. Store opening dates'!$B$5:$B$2448,MATCH('A. Sales by store'!B16067,'B. Store opening dates'!$A$5:$A$2448,0))</f>
        <v>2013</v>
      </c>
      <c r="F16067" t="str">
        <f t="shared" si="500"/>
        <v>Old</v>
      </c>
      <c r="G16067" t="str">
        <f t="shared" si="501"/>
        <v>Existing</v>
      </c>
    </row>
    <row r="16068" spans="1:7" ht="19" x14ac:dyDescent="0.25">
      <c r="A16068" s="7">
        <v>2015</v>
      </c>
      <c r="B16068" s="7" t="s">
        <v>2016</v>
      </c>
      <c r="C16068" s="7" t="s">
        <v>5</v>
      </c>
      <c r="D16068" s="24">
        <v>670866.56999999995</v>
      </c>
      <c r="E16068">
        <f>INDEX('B. Store opening dates'!$B$5:$B$2448,MATCH('A. Sales by store'!B16068,'B. Store opening dates'!$A$5:$A$2448,0))</f>
        <v>2013</v>
      </c>
      <c r="F16068" t="str">
        <f t="shared" si="500"/>
        <v>Old</v>
      </c>
      <c r="G16068" t="str">
        <f t="shared" si="501"/>
        <v>Existing</v>
      </c>
    </row>
    <row r="16069" spans="1:7" ht="19" x14ac:dyDescent="0.25">
      <c r="A16069" s="7">
        <v>2014</v>
      </c>
      <c r="B16069" s="7" t="s">
        <v>2016</v>
      </c>
      <c r="C16069" s="7" t="s">
        <v>5</v>
      </c>
      <c r="D16069" s="24">
        <v>742741.58</v>
      </c>
      <c r="E16069">
        <f>INDEX('B. Store opening dates'!$B$5:$B$2448,MATCH('A. Sales by store'!B16069,'B. Store opening dates'!$A$5:$A$2448,0))</f>
        <v>2013</v>
      </c>
      <c r="F16069" t="str">
        <f t="shared" ref="F16069:F16132" si="502">IF(A16069 = 2015, IF(E16069&lt; 2015, "Old","New"),IF(E16069 &lt; 2014, "Old","New"))</f>
        <v>Old</v>
      </c>
      <c r="G16069" t="str">
        <f t="shared" ref="G16069:G16132" si="503">IF(A16069 = 2015, IF(E16069&lt; 2015, "Existing","New"),"Existing")</f>
        <v>Existing</v>
      </c>
    </row>
    <row r="16070" spans="1:7" ht="19" x14ac:dyDescent="0.25">
      <c r="A16070" s="7">
        <v>2015</v>
      </c>
      <c r="B16070" s="7" t="s">
        <v>2016</v>
      </c>
      <c r="C16070" s="7" t="s">
        <v>6</v>
      </c>
      <c r="D16070" s="24">
        <v>381501.58</v>
      </c>
      <c r="E16070">
        <f>INDEX('B. Store opening dates'!$B$5:$B$2448,MATCH('A. Sales by store'!B16070,'B. Store opening dates'!$A$5:$A$2448,0))</f>
        <v>2013</v>
      </c>
      <c r="F16070" t="str">
        <f t="shared" si="502"/>
        <v>Old</v>
      </c>
      <c r="G16070" t="str">
        <f t="shared" si="503"/>
        <v>Existing</v>
      </c>
    </row>
    <row r="16071" spans="1:7" ht="19" x14ac:dyDescent="0.25">
      <c r="A16071" s="7">
        <v>2014</v>
      </c>
      <c r="B16071" s="7" t="s">
        <v>2016</v>
      </c>
      <c r="C16071" s="7" t="s">
        <v>6</v>
      </c>
      <c r="D16071" s="24">
        <v>265314.84000000003</v>
      </c>
      <c r="E16071">
        <f>INDEX('B. Store opening dates'!$B$5:$B$2448,MATCH('A. Sales by store'!B16071,'B. Store opening dates'!$A$5:$A$2448,0))</f>
        <v>2013</v>
      </c>
      <c r="F16071" t="str">
        <f t="shared" si="502"/>
        <v>Old</v>
      </c>
      <c r="G16071" t="str">
        <f t="shared" si="503"/>
        <v>Existing</v>
      </c>
    </row>
    <row r="16072" spans="1:7" ht="19" x14ac:dyDescent="0.25">
      <c r="A16072" s="7">
        <v>2015</v>
      </c>
      <c r="B16072" s="7" t="s">
        <v>2016</v>
      </c>
      <c r="C16072" s="7" t="s">
        <v>7</v>
      </c>
      <c r="D16072" s="24">
        <v>77555.679999999993</v>
      </c>
      <c r="E16072">
        <f>INDEX('B. Store opening dates'!$B$5:$B$2448,MATCH('A. Sales by store'!B16072,'B. Store opening dates'!$A$5:$A$2448,0))</f>
        <v>2013</v>
      </c>
      <c r="F16072" t="str">
        <f t="shared" si="502"/>
        <v>Old</v>
      </c>
      <c r="G16072" t="str">
        <f t="shared" si="503"/>
        <v>Existing</v>
      </c>
    </row>
    <row r="16073" spans="1:7" ht="19" x14ac:dyDescent="0.25">
      <c r="A16073" s="7">
        <v>2014</v>
      </c>
      <c r="B16073" s="7" t="s">
        <v>2016</v>
      </c>
      <c r="C16073" s="7" t="s">
        <v>7</v>
      </c>
      <c r="D16073" s="24">
        <v>81972.95</v>
      </c>
      <c r="E16073">
        <f>INDEX('B. Store opening dates'!$B$5:$B$2448,MATCH('A. Sales by store'!B16073,'B. Store opening dates'!$A$5:$A$2448,0))</f>
        <v>2013</v>
      </c>
      <c r="F16073" t="str">
        <f t="shared" si="502"/>
        <v>Old</v>
      </c>
      <c r="G16073" t="str">
        <f t="shared" si="503"/>
        <v>Existing</v>
      </c>
    </row>
    <row r="16074" spans="1:7" ht="19" x14ac:dyDescent="0.25">
      <c r="A16074" s="7">
        <v>2015</v>
      </c>
      <c r="B16074" s="7" t="s">
        <v>2016</v>
      </c>
      <c r="C16074" s="7" t="s">
        <v>8</v>
      </c>
      <c r="D16074" s="24">
        <v>460114.3</v>
      </c>
      <c r="E16074">
        <f>INDEX('B. Store opening dates'!$B$5:$B$2448,MATCH('A. Sales by store'!B16074,'B. Store opening dates'!$A$5:$A$2448,0))</f>
        <v>2013</v>
      </c>
      <c r="F16074" t="str">
        <f t="shared" si="502"/>
        <v>Old</v>
      </c>
      <c r="G16074" t="str">
        <f t="shared" si="503"/>
        <v>Existing</v>
      </c>
    </row>
    <row r="16075" spans="1:7" ht="19" x14ac:dyDescent="0.25">
      <c r="A16075" s="7">
        <v>2014</v>
      </c>
      <c r="B16075" s="7" t="s">
        <v>2016</v>
      </c>
      <c r="C16075" s="7" t="s">
        <v>8</v>
      </c>
      <c r="D16075" s="24">
        <v>476850.76</v>
      </c>
      <c r="E16075">
        <f>INDEX('B. Store opening dates'!$B$5:$B$2448,MATCH('A. Sales by store'!B16075,'B. Store opening dates'!$A$5:$A$2448,0))</f>
        <v>2013</v>
      </c>
      <c r="F16075" t="str">
        <f t="shared" si="502"/>
        <v>Old</v>
      </c>
      <c r="G16075" t="str">
        <f t="shared" si="503"/>
        <v>Existing</v>
      </c>
    </row>
    <row r="16076" spans="1:7" ht="19" x14ac:dyDescent="0.25">
      <c r="A16076" s="7">
        <v>2015</v>
      </c>
      <c r="B16076" s="7" t="s">
        <v>2017</v>
      </c>
      <c r="C16076" s="7" t="s">
        <v>5</v>
      </c>
      <c r="D16076" s="24">
        <v>825014.02</v>
      </c>
      <c r="E16076">
        <f>INDEX('B. Store opening dates'!$B$5:$B$2448,MATCH('A. Sales by store'!B16076,'B. Store opening dates'!$A$5:$A$2448,0))</f>
        <v>2013</v>
      </c>
      <c r="F16076" t="str">
        <f t="shared" si="502"/>
        <v>Old</v>
      </c>
      <c r="G16076" t="str">
        <f t="shared" si="503"/>
        <v>Existing</v>
      </c>
    </row>
    <row r="16077" spans="1:7" ht="19" x14ac:dyDescent="0.25">
      <c r="A16077" s="7">
        <v>2014</v>
      </c>
      <c r="B16077" s="7" t="s">
        <v>2017</v>
      </c>
      <c r="C16077" s="7" t="s">
        <v>5</v>
      </c>
      <c r="D16077" s="24">
        <v>913916.39</v>
      </c>
      <c r="E16077">
        <f>INDEX('B. Store opening dates'!$B$5:$B$2448,MATCH('A. Sales by store'!B16077,'B. Store opening dates'!$A$5:$A$2448,0))</f>
        <v>2013</v>
      </c>
      <c r="F16077" t="str">
        <f t="shared" si="502"/>
        <v>Old</v>
      </c>
      <c r="G16077" t="str">
        <f t="shared" si="503"/>
        <v>Existing</v>
      </c>
    </row>
    <row r="16078" spans="1:7" ht="19" x14ac:dyDescent="0.25">
      <c r="A16078" s="7">
        <v>2015</v>
      </c>
      <c r="B16078" s="7" t="s">
        <v>2017</v>
      </c>
      <c r="C16078" s="7" t="s">
        <v>6</v>
      </c>
      <c r="D16078" s="24">
        <v>345573.8</v>
      </c>
      <c r="E16078">
        <f>INDEX('B. Store opening dates'!$B$5:$B$2448,MATCH('A. Sales by store'!B16078,'B. Store opening dates'!$A$5:$A$2448,0))</f>
        <v>2013</v>
      </c>
      <c r="F16078" t="str">
        <f t="shared" si="502"/>
        <v>Old</v>
      </c>
      <c r="G16078" t="str">
        <f t="shared" si="503"/>
        <v>Existing</v>
      </c>
    </row>
    <row r="16079" spans="1:7" ht="19" x14ac:dyDescent="0.25">
      <c r="A16079" s="7">
        <v>2014</v>
      </c>
      <c r="B16079" s="7" t="s">
        <v>2017</v>
      </c>
      <c r="C16079" s="7" t="s">
        <v>6</v>
      </c>
      <c r="D16079" s="24">
        <v>249305.75</v>
      </c>
      <c r="E16079">
        <f>INDEX('B. Store opening dates'!$B$5:$B$2448,MATCH('A. Sales by store'!B16079,'B. Store opening dates'!$A$5:$A$2448,0))</f>
        <v>2013</v>
      </c>
      <c r="F16079" t="str">
        <f t="shared" si="502"/>
        <v>Old</v>
      </c>
      <c r="G16079" t="str">
        <f t="shared" si="503"/>
        <v>Existing</v>
      </c>
    </row>
    <row r="16080" spans="1:7" ht="19" x14ac:dyDescent="0.25">
      <c r="A16080" s="7">
        <v>2015</v>
      </c>
      <c r="B16080" s="7" t="s">
        <v>2017</v>
      </c>
      <c r="C16080" s="7" t="s">
        <v>7</v>
      </c>
      <c r="D16080" s="24">
        <v>136120.45000000001</v>
      </c>
      <c r="E16080">
        <f>INDEX('B. Store opening dates'!$B$5:$B$2448,MATCH('A. Sales by store'!B16080,'B. Store opening dates'!$A$5:$A$2448,0))</f>
        <v>2013</v>
      </c>
      <c r="F16080" t="str">
        <f t="shared" si="502"/>
        <v>Old</v>
      </c>
      <c r="G16080" t="str">
        <f t="shared" si="503"/>
        <v>Existing</v>
      </c>
    </row>
    <row r="16081" spans="1:7" ht="19" x14ac:dyDescent="0.25">
      <c r="A16081" s="7">
        <v>2014</v>
      </c>
      <c r="B16081" s="7" t="s">
        <v>2017</v>
      </c>
      <c r="C16081" s="7" t="s">
        <v>7</v>
      </c>
      <c r="D16081" s="24">
        <v>143959.63</v>
      </c>
      <c r="E16081">
        <f>INDEX('B. Store opening dates'!$B$5:$B$2448,MATCH('A. Sales by store'!B16081,'B. Store opening dates'!$A$5:$A$2448,0))</f>
        <v>2013</v>
      </c>
      <c r="F16081" t="str">
        <f t="shared" si="502"/>
        <v>Old</v>
      </c>
      <c r="G16081" t="str">
        <f t="shared" si="503"/>
        <v>Existing</v>
      </c>
    </row>
    <row r="16082" spans="1:7" ht="19" x14ac:dyDescent="0.25">
      <c r="A16082" s="7">
        <v>2015</v>
      </c>
      <c r="B16082" s="7" t="s">
        <v>2017</v>
      </c>
      <c r="C16082" s="7" t="s">
        <v>8</v>
      </c>
      <c r="D16082" s="24">
        <v>747383.01</v>
      </c>
      <c r="E16082">
        <f>INDEX('B. Store opening dates'!$B$5:$B$2448,MATCH('A. Sales by store'!B16082,'B. Store opening dates'!$A$5:$A$2448,0))</f>
        <v>2013</v>
      </c>
      <c r="F16082" t="str">
        <f t="shared" si="502"/>
        <v>Old</v>
      </c>
      <c r="G16082" t="str">
        <f t="shared" si="503"/>
        <v>Existing</v>
      </c>
    </row>
    <row r="16083" spans="1:7" ht="19" x14ac:dyDescent="0.25">
      <c r="A16083" s="7">
        <v>2014</v>
      </c>
      <c r="B16083" s="7" t="s">
        <v>2017</v>
      </c>
      <c r="C16083" s="7" t="s">
        <v>8</v>
      </c>
      <c r="D16083" s="24">
        <v>783116.14</v>
      </c>
      <c r="E16083">
        <f>INDEX('B. Store opening dates'!$B$5:$B$2448,MATCH('A. Sales by store'!B16083,'B. Store opening dates'!$A$5:$A$2448,0))</f>
        <v>2013</v>
      </c>
      <c r="F16083" t="str">
        <f t="shared" si="502"/>
        <v>Old</v>
      </c>
      <c r="G16083" t="str">
        <f t="shared" si="503"/>
        <v>Existing</v>
      </c>
    </row>
    <row r="16084" spans="1:7" ht="19" x14ac:dyDescent="0.25">
      <c r="A16084" s="7">
        <v>2015</v>
      </c>
      <c r="B16084" s="7" t="s">
        <v>2018</v>
      </c>
      <c r="C16084" s="7" t="s">
        <v>5</v>
      </c>
      <c r="D16084" s="24">
        <v>553577.22</v>
      </c>
      <c r="E16084">
        <f>INDEX('B. Store opening dates'!$B$5:$B$2448,MATCH('A. Sales by store'!B16084,'B. Store opening dates'!$A$5:$A$2448,0))</f>
        <v>2013</v>
      </c>
      <c r="F16084" t="str">
        <f t="shared" si="502"/>
        <v>Old</v>
      </c>
      <c r="G16084" t="str">
        <f t="shared" si="503"/>
        <v>Existing</v>
      </c>
    </row>
    <row r="16085" spans="1:7" ht="19" x14ac:dyDescent="0.25">
      <c r="A16085" s="7">
        <v>2014</v>
      </c>
      <c r="B16085" s="7" t="s">
        <v>2018</v>
      </c>
      <c r="C16085" s="7" t="s">
        <v>5</v>
      </c>
      <c r="D16085" s="24">
        <v>606426.1</v>
      </c>
      <c r="E16085">
        <f>INDEX('B. Store opening dates'!$B$5:$B$2448,MATCH('A. Sales by store'!B16085,'B. Store opening dates'!$A$5:$A$2448,0))</f>
        <v>2013</v>
      </c>
      <c r="F16085" t="str">
        <f t="shared" si="502"/>
        <v>Old</v>
      </c>
      <c r="G16085" t="str">
        <f t="shared" si="503"/>
        <v>Existing</v>
      </c>
    </row>
    <row r="16086" spans="1:7" ht="19" x14ac:dyDescent="0.25">
      <c r="A16086" s="7">
        <v>2015</v>
      </c>
      <c r="B16086" s="7" t="s">
        <v>2018</v>
      </c>
      <c r="C16086" s="7" t="s">
        <v>6</v>
      </c>
      <c r="D16086" s="24">
        <v>273247.53000000003</v>
      </c>
      <c r="E16086">
        <f>INDEX('B. Store opening dates'!$B$5:$B$2448,MATCH('A. Sales by store'!B16086,'B. Store opening dates'!$A$5:$A$2448,0))</f>
        <v>2013</v>
      </c>
      <c r="F16086" t="str">
        <f t="shared" si="502"/>
        <v>Old</v>
      </c>
      <c r="G16086" t="str">
        <f t="shared" si="503"/>
        <v>Existing</v>
      </c>
    </row>
    <row r="16087" spans="1:7" ht="19" x14ac:dyDescent="0.25">
      <c r="A16087" s="7">
        <v>2014</v>
      </c>
      <c r="B16087" s="7" t="s">
        <v>2018</v>
      </c>
      <c r="C16087" s="7" t="s">
        <v>6</v>
      </c>
      <c r="D16087" s="24">
        <v>189778.43</v>
      </c>
      <c r="E16087">
        <f>INDEX('B. Store opening dates'!$B$5:$B$2448,MATCH('A. Sales by store'!B16087,'B. Store opening dates'!$A$5:$A$2448,0))</f>
        <v>2013</v>
      </c>
      <c r="F16087" t="str">
        <f t="shared" si="502"/>
        <v>Old</v>
      </c>
      <c r="G16087" t="str">
        <f t="shared" si="503"/>
        <v>Existing</v>
      </c>
    </row>
    <row r="16088" spans="1:7" ht="19" x14ac:dyDescent="0.25">
      <c r="A16088" s="7">
        <v>2015</v>
      </c>
      <c r="B16088" s="7" t="s">
        <v>2018</v>
      </c>
      <c r="C16088" s="7" t="s">
        <v>7</v>
      </c>
      <c r="D16088" s="24">
        <v>59282.49</v>
      </c>
      <c r="E16088">
        <f>INDEX('B. Store opening dates'!$B$5:$B$2448,MATCH('A. Sales by store'!B16088,'B. Store opening dates'!$A$5:$A$2448,0))</f>
        <v>2013</v>
      </c>
      <c r="F16088" t="str">
        <f t="shared" si="502"/>
        <v>Old</v>
      </c>
      <c r="G16088" t="str">
        <f t="shared" si="503"/>
        <v>Existing</v>
      </c>
    </row>
    <row r="16089" spans="1:7" ht="19" x14ac:dyDescent="0.25">
      <c r="A16089" s="7">
        <v>2014</v>
      </c>
      <c r="B16089" s="7" t="s">
        <v>2018</v>
      </c>
      <c r="C16089" s="7" t="s">
        <v>7</v>
      </c>
      <c r="D16089" s="24">
        <v>62399.79</v>
      </c>
      <c r="E16089">
        <f>INDEX('B. Store opening dates'!$B$5:$B$2448,MATCH('A. Sales by store'!B16089,'B. Store opening dates'!$A$5:$A$2448,0))</f>
        <v>2013</v>
      </c>
      <c r="F16089" t="str">
        <f t="shared" si="502"/>
        <v>Old</v>
      </c>
      <c r="G16089" t="str">
        <f t="shared" si="503"/>
        <v>Existing</v>
      </c>
    </row>
    <row r="16090" spans="1:7" ht="19" x14ac:dyDescent="0.25">
      <c r="A16090" s="7">
        <v>2015</v>
      </c>
      <c r="B16090" s="7" t="s">
        <v>2018</v>
      </c>
      <c r="C16090" s="7" t="s">
        <v>8</v>
      </c>
      <c r="D16090" s="24">
        <v>769064.53</v>
      </c>
      <c r="E16090">
        <f>INDEX('B. Store opening dates'!$B$5:$B$2448,MATCH('A. Sales by store'!B16090,'B. Store opening dates'!$A$5:$A$2448,0))</f>
        <v>2013</v>
      </c>
      <c r="F16090" t="str">
        <f t="shared" si="502"/>
        <v>Old</v>
      </c>
      <c r="G16090" t="str">
        <f t="shared" si="503"/>
        <v>Existing</v>
      </c>
    </row>
    <row r="16091" spans="1:7" ht="19" x14ac:dyDescent="0.25">
      <c r="A16091" s="7">
        <v>2014</v>
      </c>
      <c r="B16091" s="7" t="s">
        <v>2018</v>
      </c>
      <c r="C16091" s="7" t="s">
        <v>8</v>
      </c>
      <c r="D16091" s="24">
        <v>802089.06</v>
      </c>
      <c r="E16091">
        <f>INDEX('B. Store opening dates'!$B$5:$B$2448,MATCH('A. Sales by store'!B16091,'B. Store opening dates'!$A$5:$A$2448,0))</f>
        <v>2013</v>
      </c>
      <c r="F16091" t="str">
        <f t="shared" si="502"/>
        <v>Old</v>
      </c>
      <c r="G16091" t="str">
        <f t="shared" si="503"/>
        <v>Existing</v>
      </c>
    </row>
    <row r="16092" spans="1:7" ht="19" x14ac:dyDescent="0.25">
      <c r="A16092" s="7">
        <v>2015</v>
      </c>
      <c r="B16092" s="7" t="s">
        <v>2019</v>
      </c>
      <c r="C16092" s="7" t="s">
        <v>5</v>
      </c>
      <c r="D16092" s="24">
        <v>712309.63</v>
      </c>
      <c r="E16092">
        <f>INDEX('B. Store opening dates'!$B$5:$B$2448,MATCH('A. Sales by store'!B16092,'B. Store opening dates'!$A$5:$A$2448,0))</f>
        <v>2013</v>
      </c>
      <c r="F16092" t="str">
        <f t="shared" si="502"/>
        <v>Old</v>
      </c>
      <c r="G16092" t="str">
        <f t="shared" si="503"/>
        <v>Existing</v>
      </c>
    </row>
    <row r="16093" spans="1:7" ht="19" x14ac:dyDescent="0.25">
      <c r="A16093" s="7">
        <v>2014</v>
      </c>
      <c r="B16093" s="7" t="s">
        <v>2019</v>
      </c>
      <c r="C16093" s="7" t="s">
        <v>5</v>
      </c>
      <c r="D16093" s="24">
        <v>775398.09</v>
      </c>
      <c r="E16093">
        <f>INDEX('B. Store opening dates'!$B$5:$B$2448,MATCH('A. Sales by store'!B16093,'B. Store opening dates'!$A$5:$A$2448,0))</f>
        <v>2013</v>
      </c>
      <c r="F16093" t="str">
        <f t="shared" si="502"/>
        <v>Old</v>
      </c>
      <c r="G16093" t="str">
        <f t="shared" si="503"/>
        <v>Existing</v>
      </c>
    </row>
    <row r="16094" spans="1:7" ht="19" x14ac:dyDescent="0.25">
      <c r="A16094" s="7">
        <v>2015</v>
      </c>
      <c r="B16094" s="7" t="s">
        <v>2019</v>
      </c>
      <c r="C16094" s="7" t="s">
        <v>6</v>
      </c>
      <c r="D16094" s="24">
        <v>207182.68</v>
      </c>
      <c r="E16094">
        <f>INDEX('B. Store opening dates'!$B$5:$B$2448,MATCH('A. Sales by store'!B16094,'B. Store opening dates'!$A$5:$A$2448,0))</f>
        <v>2013</v>
      </c>
      <c r="F16094" t="str">
        <f t="shared" si="502"/>
        <v>Old</v>
      </c>
      <c r="G16094" t="str">
        <f t="shared" si="503"/>
        <v>Existing</v>
      </c>
    </row>
    <row r="16095" spans="1:7" ht="19" x14ac:dyDescent="0.25">
      <c r="A16095" s="7">
        <v>2014</v>
      </c>
      <c r="B16095" s="7" t="s">
        <v>2019</v>
      </c>
      <c r="C16095" s="7" t="s">
        <v>6</v>
      </c>
      <c r="D16095" s="24">
        <v>145851.47</v>
      </c>
      <c r="E16095">
        <f>INDEX('B. Store opening dates'!$B$5:$B$2448,MATCH('A. Sales by store'!B16095,'B. Store opening dates'!$A$5:$A$2448,0))</f>
        <v>2013</v>
      </c>
      <c r="F16095" t="str">
        <f t="shared" si="502"/>
        <v>Old</v>
      </c>
      <c r="G16095" t="str">
        <f t="shared" si="503"/>
        <v>Existing</v>
      </c>
    </row>
    <row r="16096" spans="1:7" ht="19" x14ac:dyDescent="0.25">
      <c r="A16096" s="7">
        <v>2015</v>
      </c>
      <c r="B16096" s="7" t="s">
        <v>2019</v>
      </c>
      <c r="C16096" s="7" t="s">
        <v>7</v>
      </c>
      <c r="D16096" s="24">
        <v>64258.02</v>
      </c>
      <c r="E16096">
        <f>INDEX('B. Store opening dates'!$B$5:$B$2448,MATCH('A. Sales by store'!B16096,'B. Store opening dates'!$A$5:$A$2448,0))</f>
        <v>2013</v>
      </c>
      <c r="F16096" t="str">
        <f t="shared" si="502"/>
        <v>Old</v>
      </c>
      <c r="G16096" t="str">
        <f t="shared" si="503"/>
        <v>Existing</v>
      </c>
    </row>
    <row r="16097" spans="1:7" ht="19" x14ac:dyDescent="0.25">
      <c r="A16097" s="7">
        <v>2014</v>
      </c>
      <c r="B16097" s="7" t="s">
        <v>2019</v>
      </c>
      <c r="C16097" s="7" t="s">
        <v>7</v>
      </c>
      <c r="D16097" s="24">
        <v>68476.399999999994</v>
      </c>
      <c r="E16097">
        <f>INDEX('B. Store opening dates'!$B$5:$B$2448,MATCH('A. Sales by store'!B16097,'B. Store opening dates'!$A$5:$A$2448,0))</f>
        <v>2013</v>
      </c>
      <c r="F16097" t="str">
        <f t="shared" si="502"/>
        <v>Old</v>
      </c>
      <c r="G16097" t="str">
        <f t="shared" si="503"/>
        <v>Existing</v>
      </c>
    </row>
    <row r="16098" spans="1:7" ht="19" x14ac:dyDescent="0.25">
      <c r="A16098" s="7">
        <v>2015</v>
      </c>
      <c r="B16098" s="7" t="s">
        <v>2019</v>
      </c>
      <c r="C16098" s="7" t="s">
        <v>8</v>
      </c>
      <c r="D16098" s="24">
        <v>434592.51</v>
      </c>
      <c r="E16098">
        <f>INDEX('B. Store opening dates'!$B$5:$B$2448,MATCH('A. Sales by store'!B16098,'B. Store opening dates'!$A$5:$A$2448,0))</f>
        <v>2013</v>
      </c>
      <c r="F16098" t="str">
        <f t="shared" si="502"/>
        <v>Old</v>
      </c>
      <c r="G16098" t="str">
        <f t="shared" si="503"/>
        <v>Existing</v>
      </c>
    </row>
    <row r="16099" spans="1:7" ht="19" x14ac:dyDescent="0.25">
      <c r="A16099" s="7">
        <v>2014</v>
      </c>
      <c r="B16099" s="7" t="s">
        <v>2019</v>
      </c>
      <c r="C16099" s="7" t="s">
        <v>8</v>
      </c>
      <c r="D16099" s="24">
        <v>453165.63</v>
      </c>
      <c r="E16099">
        <f>INDEX('B. Store opening dates'!$B$5:$B$2448,MATCH('A. Sales by store'!B16099,'B. Store opening dates'!$A$5:$A$2448,0))</f>
        <v>2013</v>
      </c>
      <c r="F16099" t="str">
        <f t="shared" si="502"/>
        <v>Old</v>
      </c>
      <c r="G16099" t="str">
        <f t="shared" si="503"/>
        <v>Existing</v>
      </c>
    </row>
    <row r="16100" spans="1:7" ht="19" x14ac:dyDescent="0.25">
      <c r="A16100" s="7">
        <v>2015</v>
      </c>
      <c r="B16100" s="7" t="s">
        <v>2020</v>
      </c>
      <c r="C16100" s="7" t="s">
        <v>5</v>
      </c>
      <c r="D16100" s="24">
        <v>692634.96</v>
      </c>
      <c r="E16100">
        <f>INDEX('B. Store opening dates'!$B$5:$B$2448,MATCH('A. Sales by store'!B16100,'B. Store opening dates'!$A$5:$A$2448,0))</f>
        <v>2013</v>
      </c>
      <c r="F16100" t="str">
        <f t="shared" si="502"/>
        <v>Old</v>
      </c>
      <c r="G16100" t="str">
        <f t="shared" si="503"/>
        <v>Existing</v>
      </c>
    </row>
    <row r="16101" spans="1:7" ht="19" x14ac:dyDescent="0.25">
      <c r="A16101" s="7">
        <v>2014</v>
      </c>
      <c r="B16101" s="7" t="s">
        <v>2020</v>
      </c>
      <c r="C16101" s="7" t="s">
        <v>5</v>
      </c>
      <c r="D16101" s="24">
        <v>761123.41</v>
      </c>
      <c r="E16101">
        <f>INDEX('B. Store opening dates'!$B$5:$B$2448,MATCH('A. Sales by store'!B16101,'B. Store opening dates'!$A$5:$A$2448,0))</f>
        <v>2013</v>
      </c>
      <c r="F16101" t="str">
        <f t="shared" si="502"/>
        <v>Old</v>
      </c>
      <c r="G16101" t="str">
        <f t="shared" si="503"/>
        <v>Existing</v>
      </c>
    </row>
    <row r="16102" spans="1:7" ht="19" x14ac:dyDescent="0.25">
      <c r="A16102" s="7">
        <v>2015</v>
      </c>
      <c r="B16102" s="7" t="s">
        <v>2020</v>
      </c>
      <c r="C16102" s="7" t="s">
        <v>6</v>
      </c>
      <c r="D16102" s="24">
        <v>318526.18</v>
      </c>
      <c r="E16102">
        <f>INDEX('B. Store opening dates'!$B$5:$B$2448,MATCH('A. Sales by store'!B16102,'B. Store opening dates'!$A$5:$A$2448,0))</f>
        <v>2013</v>
      </c>
      <c r="F16102" t="str">
        <f t="shared" si="502"/>
        <v>Old</v>
      </c>
      <c r="G16102" t="str">
        <f t="shared" si="503"/>
        <v>Existing</v>
      </c>
    </row>
    <row r="16103" spans="1:7" ht="19" x14ac:dyDescent="0.25">
      <c r="A16103" s="7">
        <v>2014</v>
      </c>
      <c r="B16103" s="7" t="s">
        <v>2020</v>
      </c>
      <c r="C16103" s="7" t="s">
        <v>6</v>
      </c>
      <c r="D16103" s="24">
        <v>226875.59</v>
      </c>
      <c r="E16103">
        <f>INDEX('B. Store opening dates'!$B$5:$B$2448,MATCH('A. Sales by store'!B16103,'B. Store opening dates'!$A$5:$A$2448,0))</f>
        <v>2013</v>
      </c>
      <c r="F16103" t="str">
        <f t="shared" si="502"/>
        <v>Old</v>
      </c>
      <c r="G16103" t="str">
        <f t="shared" si="503"/>
        <v>Existing</v>
      </c>
    </row>
    <row r="16104" spans="1:7" ht="19" x14ac:dyDescent="0.25">
      <c r="A16104" s="7">
        <v>2015</v>
      </c>
      <c r="B16104" s="7" t="s">
        <v>2020</v>
      </c>
      <c r="C16104" s="7" t="s">
        <v>7</v>
      </c>
      <c r="D16104" s="24">
        <v>130999.96</v>
      </c>
      <c r="E16104">
        <f>INDEX('B. Store opening dates'!$B$5:$B$2448,MATCH('A. Sales by store'!B16104,'B. Store opening dates'!$A$5:$A$2448,0))</f>
        <v>2013</v>
      </c>
      <c r="F16104" t="str">
        <f t="shared" si="502"/>
        <v>Old</v>
      </c>
      <c r="G16104" t="str">
        <f t="shared" si="503"/>
        <v>Existing</v>
      </c>
    </row>
    <row r="16105" spans="1:7" ht="19" x14ac:dyDescent="0.25">
      <c r="A16105" s="7">
        <v>2014</v>
      </c>
      <c r="B16105" s="7" t="s">
        <v>2020</v>
      </c>
      <c r="C16105" s="7" t="s">
        <v>7</v>
      </c>
      <c r="D16105" s="24">
        <v>138722.18</v>
      </c>
      <c r="E16105">
        <f>INDEX('B. Store opening dates'!$B$5:$B$2448,MATCH('A. Sales by store'!B16105,'B. Store opening dates'!$A$5:$A$2448,0))</f>
        <v>2013</v>
      </c>
      <c r="F16105" t="str">
        <f t="shared" si="502"/>
        <v>Old</v>
      </c>
      <c r="G16105" t="str">
        <f t="shared" si="503"/>
        <v>Existing</v>
      </c>
    </row>
    <row r="16106" spans="1:7" ht="19" x14ac:dyDescent="0.25">
      <c r="A16106" s="7">
        <v>2015</v>
      </c>
      <c r="B16106" s="7" t="s">
        <v>2020</v>
      </c>
      <c r="C16106" s="7" t="s">
        <v>8</v>
      </c>
      <c r="D16106" s="24">
        <v>755469.57</v>
      </c>
      <c r="E16106">
        <f>INDEX('B. Store opening dates'!$B$5:$B$2448,MATCH('A. Sales by store'!B16106,'B. Store opening dates'!$A$5:$A$2448,0))</f>
        <v>2013</v>
      </c>
      <c r="F16106" t="str">
        <f t="shared" si="502"/>
        <v>Old</v>
      </c>
      <c r="G16106" t="str">
        <f t="shared" si="503"/>
        <v>Existing</v>
      </c>
    </row>
    <row r="16107" spans="1:7" ht="19" x14ac:dyDescent="0.25">
      <c r="A16107" s="7">
        <v>2014</v>
      </c>
      <c r="B16107" s="7" t="s">
        <v>2020</v>
      </c>
      <c r="C16107" s="7" t="s">
        <v>8</v>
      </c>
      <c r="D16107" s="24">
        <v>782683.25</v>
      </c>
      <c r="E16107">
        <f>INDEX('B. Store opening dates'!$B$5:$B$2448,MATCH('A. Sales by store'!B16107,'B. Store opening dates'!$A$5:$A$2448,0))</f>
        <v>2013</v>
      </c>
      <c r="F16107" t="str">
        <f t="shared" si="502"/>
        <v>Old</v>
      </c>
      <c r="G16107" t="str">
        <f t="shared" si="503"/>
        <v>Existing</v>
      </c>
    </row>
    <row r="16108" spans="1:7" ht="19" x14ac:dyDescent="0.25">
      <c r="A16108" s="7">
        <v>2015</v>
      </c>
      <c r="B16108" s="7" t="s">
        <v>2021</v>
      </c>
      <c r="C16108" s="7" t="s">
        <v>5</v>
      </c>
      <c r="D16108" s="24">
        <v>558922.69999999995</v>
      </c>
      <c r="E16108">
        <f>INDEX('B. Store opening dates'!$B$5:$B$2448,MATCH('A. Sales by store'!B16108,'B. Store opening dates'!$A$5:$A$2448,0))</f>
        <v>2013</v>
      </c>
      <c r="F16108" t="str">
        <f t="shared" si="502"/>
        <v>Old</v>
      </c>
      <c r="G16108" t="str">
        <f t="shared" si="503"/>
        <v>Existing</v>
      </c>
    </row>
    <row r="16109" spans="1:7" ht="19" x14ac:dyDescent="0.25">
      <c r="A16109" s="7">
        <v>2014</v>
      </c>
      <c r="B16109" s="7" t="s">
        <v>2021</v>
      </c>
      <c r="C16109" s="7" t="s">
        <v>5</v>
      </c>
      <c r="D16109" s="24">
        <v>619034.98</v>
      </c>
      <c r="E16109">
        <f>INDEX('B. Store opening dates'!$B$5:$B$2448,MATCH('A. Sales by store'!B16109,'B. Store opening dates'!$A$5:$A$2448,0))</f>
        <v>2013</v>
      </c>
      <c r="F16109" t="str">
        <f t="shared" si="502"/>
        <v>Old</v>
      </c>
      <c r="G16109" t="str">
        <f t="shared" si="503"/>
        <v>Existing</v>
      </c>
    </row>
    <row r="16110" spans="1:7" ht="19" x14ac:dyDescent="0.25">
      <c r="A16110" s="7">
        <v>2015</v>
      </c>
      <c r="B16110" s="7" t="s">
        <v>2021</v>
      </c>
      <c r="C16110" s="7" t="s">
        <v>6</v>
      </c>
      <c r="D16110" s="24">
        <v>272376.89</v>
      </c>
      <c r="E16110">
        <f>INDEX('B. Store opening dates'!$B$5:$B$2448,MATCH('A. Sales by store'!B16110,'B. Store opening dates'!$A$5:$A$2448,0))</f>
        <v>2013</v>
      </c>
      <c r="F16110" t="str">
        <f t="shared" si="502"/>
        <v>Old</v>
      </c>
      <c r="G16110" t="str">
        <f t="shared" si="503"/>
        <v>Existing</v>
      </c>
    </row>
    <row r="16111" spans="1:7" ht="19" x14ac:dyDescent="0.25">
      <c r="A16111" s="7">
        <v>2014</v>
      </c>
      <c r="B16111" s="7" t="s">
        <v>2021</v>
      </c>
      <c r="C16111" s="7" t="s">
        <v>6</v>
      </c>
      <c r="D16111" s="24">
        <v>201044.7</v>
      </c>
      <c r="E16111">
        <f>INDEX('B. Store opening dates'!$B$5:$B$2448,MATCH('A. Sales by store'!B16111,'B. Store opening dates'!$A$5:$A$2448,0))</f>
        <v>2013</v>
      </c>
      <c r="F16111" t="str">
        <f t="shared" si="502"/>
        <v>Old</v>
      </c>
      <c r="G16111" t="str">
        <f t="shared" si="503"/>
        <v>Existing</v>
      </c>
    </row>
    <row r="16112" spans="1:7" ht="19" x14ac:dyDescent="0.25">
      <c r="A16112" s="7">
        <v>2015</v>
      </c>
      <c r="B16112" s="7" t="s">
        <v>2021</v>
      </c>
      <c r="C16112" s="7" t="s">
        <v>7</v>
      </c>
      <c r="D16112" s="24">
        <v>89315.53</v>
      </c>
      <c r="E16112">
        <f>INDEX('B. Store opening dates'!$B$5:$B$2448,MATCH('A. Sales by store'!B16112,'B. Store opening dates'!$A$5:$A$2448,0))</f>
        <v>2013</v>
      </c>
      <c r="F16112" t="str">
        <f t="shared" si="502"/>
        <v>Old</v>
      </c>
      <c r="G16112" t="str">
        <f t="shared" si="503"/>
        <v>Existing</v>
      </c>
    </row>
    <row r="16113" spans="1:7" ht="19" x14ac:dyDescent="0.25">
      <c r="A16113" s="7">
        <v>2014</v>
      </c>
      <c r="B16113" s="7" t="s">
        <v>2021</v>
      </c>
      <c r="C16113" s="7" t="s">
        <v>7</v>
      </c>
      <c r="D16113" s="24">
        <v>94266.26</v>
      </c>
      <c r="E16113">
        <f>INDEX('B. Store opening dates'!$B$5:$B$2448,MATCH('A. Sales by store'!B16113,'B. Store opening dates'!$A$5:$A$2448,0))</f>
        <v>2013</v>
      </c>
      <c r="F16113" t="str">
        <f t="shared" si="502"/>
        <v>Old</v>
      </c>
      <c r="G16113" t="str">
        <f t="shared" si="503"/>
        <v>Existing</v>
      </c>
    </row>
    <row r="16114" spans="1:7" ht="19" x14ac:dyDescent="0.25">
      <c r="A16114" s="7">
        <v>2015</v>
      </c>
      <c r="B16114" s="7" t="s">
        <v>2021</v>
      </c>
      <c r="C16114" s="7" t="s">
        <v>8</v>
      </c>
      <c r="D16114" s="24">
        <v>436927</v>
      </c>
      <c r="E16114">
        <f>INDEX('B. Store opening dates'!$B$5:$B$2448,MATCH('A. Sales by store'!B16114,'B. Store opening dates'!$A$5:$A$2448,0))</f>
        <v>2013</v>
      </c>
      <c r="F16114" t="str">
        <f t="shared" si="502"/>
        <v>Old</v>
      </c>
      <c r="G16114" t="str">
        <f t="shared" si="503"/>
        <v>Existing</v>
      </c>
    </row>
    <row r="16115" spans="1:7" ht="19" x14ac:dyDescent="0.25">
      <c r="A16115" s="7">
        <v>2014</v>
      </c>
      <c r="B16115" s="7" t="s">
        <v>2021</v>
      </c>
      <c r="C16115" s="7" t="s">
        <v>8</v>
      </c>
      <c r="D16115" s="24">
        <v>456997.32</v>
      </c>
      <c r="E16115">
        <f>INDEX('B. Store opening dates'!$B$5:$B$2448,MATCH('A. Sales by store'!B16115,'B. Store opening dates'!$A$5:$A$2448,0))</f>
        <v>2013</v>
      </c>
      <c r="F16115" t="str">
        <f t="shared" si="502"/>
        <v>Old</v>
      </c>
      <c r="G16115" t="str">
        <f t="shared" si="503"/>
        <v>Existing</v>
      </c>
    </row>
    <row r="16116" spans="1:7" ht="19" x14ac:dyDescent="0.25">
      <c r="A16116" s="7">
        <v>2015</v>
      </c>
      <c r="B16116" s="7" t="s">
        <v>2022</v>
      </c>
      <c r="C16116" s="7" t="s">
        <v>5</v>
      </c>
      <c r="D16116" s="24">
        <v>711864.88</v>
      </c>
      <c r="E16116">
        <f>INDEX('B. Store opening dates'!$B$5:$B$2448,MATCH('A. Sales by store'!B16116,'B. Store opening dates'!$A$5:$A$2448,0))</f>
        <v>2013</v>
      </c>
      <c r="F16116" t="str">
        <f t="shared" si="502"/>
        <v>Old</v>
      </c>
      <c r="G16116" t="str">
        <f t="shared" si="503"/>
        <v>Existing</v>
      </c>
    </row>
    <row r="16117" spans="1:7" ht="19" x14ac:dyDescent="0.25">
      <c r="A16117" s="7">
        <v>2014</v>
      </c>
      <c r="B16117" s="7" t="s">
        <v>2022</v>
      </c>
      <c r="C16117" s="7" t="s">
        <v>5</v>
      </c>
      <c r="D16117" s="24">
        <v>774741.52</v>
      </c>
      <c r="E16117">
        <f>INDEX('B. Store opening dates'!$B$5:$B$2448,MATCH('A. Sales by store'!B16117,'B. Store opening dates'!$A$5:$A$2448,0))</f>
        <v>2013</v>
      </c>
      <c r="F16117" t="str">
        <f t="shared" si="502"/>
        <v>Old</v>
      </c>
      <c r="G16117" t="str">
        <f t="shared" si="503"/>
        <v>Existing</v>
      </c>
    </row>
    <row r="16118" spans="1:7" ht="19" x14ac:dyDescent="0.25">
      <c r="A16118" s="7">
        <v>2015</v>
      </c>
      <c r="B16118" s="7" t="s">
        <v>2022</v>
      </c>
      <c r="C16118" s="7" t="s">
        <v>6</v>
      </c>
      <c r="D16118" s="24">
        <v>274127.3</v>
      </c>
      <c r="E16118">
        <f>INDEX('B. Store opening dates'!$B$5:$B$2448,MATCH('A. Sales by store'!B16118,'B. Store opening dates'!$A$5:$A$2448,0))</f>
        <v>2013</v>
      </c>
      <c r="F16118" t="str">
        <f t="shared" si="502"/>
        <v>Old</v>
      </c>
      <c r="G16118" t="str">
        <f t="shared" si="503"/>
        <v>Existing</v>
      </c>
    </row>
    <row r="16119" spans="1:7" ht="19" x14ac:dyDescent="0.25">
      <c r="A16119" s="7">
        <v>2014</v>
      </c>
      <c r="B16119" s="7" t="s">
        <v>2022</v>
      </c>
      <c r="C16119" s="7" t="s">
        <v>6</v>
      </c>
      <c r="D16119" s="24">
        <v>197780.89</v>
      </c>
      <c r="E16119">
        <f>INDEX('B. Store opening dates'!$B$5:$B$2448,MATCH('A. Sales by store'!B16119,'B. Store opening dates'!$A$5:$A$2448,0))</f>
        <v>2013</v>
      </c>
      <c r="F16119" t="str">
        <f t="shared" si="502"/>
        <v>Old</v>
      </c>
      <c r="G16119" t="str">
        <f t="shared" si="503"/>
        <v>Existing</v>
      </c>
    </row>
    <row r="16120" spans="1:7" ht="19" x14ac:dyDescent="0.25">
      <c r="A16120" s="7">
        <v>2015</v>
      </c>
      <c r="B16120" s="7" t="s">
        <v>2022</v>
      </c>
      <c r="C16120" s="7" t="s">
        <v>7</v>
      </c>
      <c r="D16120" s="24">
        <v>109747.6</v>
      </c>
      <c r="E16120">
        <f>INDEX('B. Store opening dates'!$B$5:$B$2448,MATCH('A. Sales by store'!B16120,'B. Store opening dates'!$A$5:$A$2448,0))</f>
        <v>2013</v>
      </c>
      <c r="F16120" t="str">
        <f t="shared" si="502"/>
        <v>Old</v>
      </c>
      <c r="G16120" t="str">
        <f t="shared" si="503"/>
        <v>Existing</v>
      </c>
    </row>
    <row r="16121" spans="1:7" ht="19" x14ac:dyDescent="0.25">
      <c r="A16121" s="7">
        <v>2014</v>
      </c>
      <c r="B16121" s="7" t="s">
        <v>2022</v>
      </c>
      <c r="C16121" s="7" t="s">
        <v>7</v>
      </c>
      <c r="D16121" s="24">
        <v>115784.27</v>
      </c>
      <c r="E16121">
        <f>INDEX('B. Store opening dates'!$B$5:$B$2448,MATCH('A. Sales by store'!B16121,'B. Store opening dates'!$A$5:$A$2448,0))</f>
        <v>2013</v>
      </c>
      <c r="F16121" t="str">
        <f t="shared" si="502"/>
        <v>Old</v>
      </c>
      <c r="G16121" t="str">
        <f t="shared" si="503"/>
        <v>Existing</v>
      </c>
    </row>
    <row r="16122" spans="1:7" ht="19" x14ac:dyDescent="0.25">
      <c r="A16122" s="7">
        <v>2015</v>
      </c>
      <c r="B16122" s="7" t="s">
        <v>2022</v>
      </c>
      <c r="C16122" s="7" t="s">
        <v>8</v>
      </c>
      <c r="D16122" s="24">
        <v>399567.03</v>
      </c>
      <c r="E16122">
        <f>INDEX('B. Store opening dates'!$B$5:$B$2448,MATCH('A. Sales by store'!B16122,'B. Store opening dates'!$A$5:$A$2448,0))</f>
        <v>2013</v>
      </c>
      <c r="F16122" t="str">
        <f t="shared" si="502"/>
        <v>Old</v>
      </c>
      <c r="G16122" t="str">
        <f t="shared" si="503"/>
        <v>Existing</v>
      </c>
    </row>
    <row r="16123" spans="1:7" ht="19" x14ac:dyDescent="0.25">
      <c r="A16123" s="7">
        <v>2014</v>
      </c>
      <c r="B16123" s="7" t="s">
        <v>2022</v>
      </c>
      <c r="C16123" s="7" t="s">
        <v>8</v>
      </c>
      <c r="D16123" s="24">
        <v>418069.3</v>
      </c>
      <c r="E16123">
        <f>INDEX('B. Store opening dates'!$B$5:$B$2448,MATCH('A. Sales by store'!B16123,'B. Store opening dates'!$A$5:$A$2448,0))</f>
        <v>2013</v>
      </c>
      <c r="F16123" t="str">
        <f t="shared" si="502"/>
        <v>Old</v>
      </c>
      <c r="G16123" t="str">
        <f t="shared" si="503"/>
        <v>Existing</v>
      </c>
    </row>
    <row r="16124" spans="1:7" ht="19" x14ac:dyDescent="0.25">
      <c r="A16124" s="7">
        <v>2015</v>
      </c>
      <c r="B16124" s="7" t="s">
        <v>2023</v>
      </c>
      <c r="C16124" s="7" t="s">
        <v>5</v>
      </c>
      <c r="D16124" s="24">
        <v>604536.43000000005</v>
      </c>
      <c r="E16124">
        <f>INDEX('B. Store opening dates'!$B$5:$B$2448,MATCH('A. Sales by store'!B16124,'B. Store opening dates'!$A$5:$A$2448,0))</f>
        <v>2013</v>
      </c>
      <c r="F16124" t="str">
        <f t="shared" si="502"/>
        <v>Old</v>
      </c>
      <c r="G16124" t="str">
        <f t="shared" si="503"/>
        <v>Existing</v>
      </c>
    </row>
    <row r="16125" spans="1:7" ht="19" x14ac:dyDescent="0.25">
      <c r="A16125" s="7">
        <v>2014</v>
      </c>
      <c r="B16125" s="7" t="s">
        <v>2023</v>
      </c>
      <c r="C16125" s="7" t="s">
        <v>5</v>
      </c>
      <c r="D16125" s="24">
        <v>667327.85</v>
      </c>
      <c r="E16125">
        <f>INDEX('B. Store opening dates'!$B$5:$B$2448,MATCH('A. Sales by store'!B16125,'B. Store opening dates'!$A$5:$A$2448,0))</f>
        <v>2013</v>
      </c>
      <c r="F16125" t="str">
        <f t="shared" si="502"/>
        <v>Old</v>
      </c>
      <c r="G16125" t="str">
        <f t="shared" si="503"/>
        <v>Existing</v>
      </c>
    </row>
    <row r="16126" spans="1:7" ht="19" x14ac:dyDescent="0.25">
      <c r="A16126" s="7">
        <v>2015</v>
      </c>
      <c r="B16126" s="7" t="s">
        <v>2023</v>
      </c>
      <c r="C16126" s="7" t="s">
        <v>6</v>
      </c>
      <c r="D16126" s="24">
        <v>345997.52</v>
      </c>
      <c r="E16126">
        <f>INDEX('B. Store opening dates'!$B$5:$B$2448,MATCH('A. Sales by store'!B16126,'B. Store opening dates'!$A$5:$A$2448,0))</f>
        <v>2013</v>
      </c>
      <c r="F16126" t="str">
        <f t="shared" si="502"/>
        <v>Old</v>
      </c>
      <c r="G16126" t="str">
        <f t="shared" si="503"/>
        <v>Existing</v>
      </c>
    </row>
    <row r="16127" spans="1:7" ht="19" x14ac:dyDescent="0.25">
      <c r="A16127" s="7">
        <v>2014</v>
      </c>
      <c r="B16127" s="7" t="s">
        <v>2023</v>
      </c>
      <c r="C16127" s="7" t="s">
        <v>6</v>
      </c>
      <c r="D16127" s="24">
        <v>243713.58</v>
      </c>
      <c r="E16127">
        <f>INDEX('B. Store opening dates'!$B$5:$B$2448,MATCH('A. Sales by store'!B16127,'B. Store opening dates'!$A$5:$A$2448,0))</f>
        <v>2013</v>
      </c>
      <c r="F16127" t="str">
        <f t="shared" si="502"/>
        <v>Old</v>
      </c>
      <c r="G16127" t="str">
        <f t="shared" si="503"/>
        <v>Existing</v>
      </c>
    </row>
    <row r="16128" spans="1:7" ht="19" x14ac:dyDescent="0.25">
      <c r="A16128" s="7">
        <v>2015</v>
      </c>
      <c r="B16128" s="7" t="s">
        <v>2023</v>
      </c>
      <c r="C16128" s="7" t="s">
        <v>7</v>
      </c>
      <c r="D16128" s="24">
        <v>192692.77</v>
      </c>
      <c r="E16128">
        <f>INDEX('B. Store opening dates'!$B$5:$B$2448,MATCH('A. Sales by store'!B16128,'B. Store opening dates'!$A$5:$A$2448,0))</f>
        <v>2013</v>
      </c>
      <c r="F16128" t="str">
        <f t="shared" si="502"/>
        <v>Old</v>
      </c>
      <c r="G16128" t="str">
        <f t="shared" si="503"/>
        <v>Existing</v>
      </c>
    </row>
    <row r="16129" spans="1:7" ht="19" x14ac:dyDescent="0.25">
      <c r="A16129" s="7">
        <v>2014</v>
      </c>
      <c r="B16129" s="7" t="s">
        <v>2023</v>
      </c>
      <c r="C16129" s="7" t="s">
        <v>7</v>
      </c>
      <c r="D16129" s="24">
        <v>205127.67</v>
      </c>
      <c r="E16129">
        <f>INDEX('B. Store opening dates'!$B$5:$B$2448,MATCH('A. Sales by store'!B16129,'B. Store opening dates'!$A$5:$A$2448,0))</f>
        <v>2013</v>
      </c>
      <c r="F16129" t="str">
        <f t="shared" si="502"/>
        <v>Old</v>
      </c>
      <c r="G16129" t="str">
        <f t="shared" si="503"/>
        <v>Existing</v>
      </c>
    </row>
    <row r="16130" spans="1:7" ht="19" x14ac:dyDescent="0.25">
      <c r="A16130" s="7">
        <v>2015</v>
      </c>
      <c r="B16130" s="7" t="s">
        <v>2023</v>
      </c>
      <c r="C16130" s="7" t="s">
        <v>8</v>
      </c>
      <c r="D16130" s="24">
        <v>743148.11</v>
      </c>
      <c r="E16130">
        <f>INDEX('B. Store opening dates'!$B$5:$B$2448,MATCH('A. Sales by store'!B16130,'B. Store opening dates'!$A$5:$A$2448,0))</f>
        <v>2013</v>
      </c>
      <c r="F16130" t="str">
        <f t="shared" si="502"/>
        <v>Old</v>
      </c>
      <c r="G16130" t="str">
        <f t="shared" si="503"/>
        <v>Existing</v>
      </c>
    </row>
    <row r="16131" spans="1:7" ht="19" x14ac:dyDescent="0.25">
      <c r="A16131" s="7">
        <v>2014</v>
      </c>
      <c r="B16131" s="7" t="s">
        <v>2023</v>
      </c>
      <c r="C16131" s="7" t="s">
        <v>8</v>
      </c>
      <c r="D16131" s="24">
        <v>773915.59</v>
      </c>
      <c r="E16131">
        <f>INDEX('B. Store opening dates'!$B$5:$B$2448,MATCH('A. Sales by store'!B16131,'B. Store opening dates'!$A$5:$A$2448,0))</f>
        <v>2013</v>
      </c>
      <c r="F16131" t="str">
        <f t="shared" si="502"/>
        <v>Old</v>
      </c>
      <c r="G16131" t="str">
        <f t="shared" si="503"/>
        <v>Existing</v>
      </c>
    </row>
    <row r="16132" spans="1:7" ht="19" x14ac:dyDescent="0.25">
      <c r="A16132" s="7">
        <v>2015</v>
      </c>
      <c r="B16132" s="7" t="s">
        <v>2024</v>
      </c>
      <c r="C16132" s="7" t="s">
        <v>5</v>
      </c>
      <c r="D16132" s="24">
        <v>785240.8</v>
      </c>
      <c r="E16132">
        <f>INDEX('B. Store opening dates'!$B$5:$B$2448,MATCH('A. Sales by store'!B16132,'B. Store opening dates'!$A$5:$A$2448,0))</f>
        <v>2013</v>
      </c>
      <c r="F16132" t="str">
        <f t="shared" si="502"/>
        <v>Old</v>
      </c>
      <c r="G16132" t="str">
        <f t="shared" si="503"/>
        <v>Existing</v>
      </c>
    </row>
    <row r="16133" spans="1:7" ht="19" x14ac:dyDescent="0.25">
      <c r="A16133" s="7">
        <v>2014</v>
      </c>
      <c r="B16133" s="7" t="s">
        <v>2024</v>
      </c>
      <c r="C16133" s="7" t="s">
        <v>5</v>
      </c>
      <c r="D16133" s="24">
        <v>863834.26</v>
      </c>
      <c r="E16133">
        <f>INDEX('B. Store opening dates'!$B$5:$B$2448,MATCH('A. Sales by store'!B16133,'B. Store opening dates'!$A$5:$A$2448,0))</f>
        <v>2013</v>
      </c>
      <c r="F16133" t="str">
        <f t="shared" ref="F16133:F16196" si="504">IF(A16133 = 2015, IF(E16133&lt; 2015, "Old","New"),IF(E16133 &lt; 2014, "Old","New"))</f>
        <v>Old</v>
      </c>
      <c r="G16133" t="str">
        <f t="shared" ref="G16133:G16196" si="505">IF(A16133 = 2015, IF(E16133&lt; 2015, "Existing","New"),"Existing")</f>
        <v>Existing</v>
      </c>
    </row>
    <row r="16134" spans="1:7" ht="19" x14ac:dyDescent="0.25">
      <c r="A16134" s="7">
        <v>2015</v>
      </c>
      <c r="B16134" s="7" t="s">
        <v>2024</v>
      </c>
      <c r="C16134" s="7" t="s">
        <v>6</v>
      </c>
      <c r="D16134" s="24">
        <v>588565.31999999995</v>
      </c>
      <c r="E16134">
        <f>INDEX('B. Store opening dates'!$B$5:$B$2448,MATCH('A. Sales by store'!B16134,'B. Store opening dates'!$A$5:$A$2448,0))</f>
        <v>2013</v>
      </c>
      <c r="F16134" t="str">
        <f t="shared" si="504"/>
        <v>Old</v>
      </c>
      <c r="G16134" t="str">
        <f t="shared" si="505"/>
        <v>Existing</v>
      </c>
    </row>
    <row r="16135" spans="1:7" ht="19" x14ac:dyDescent="0.25">
      <c r="A16135" s="7">
        <v>2014</v>
      </c>
      <c r="B16135" s="7" t="s">
        <v>2024</v>
      </c>
      <c r="C16135" s="7" t="s">
        <v>6</v>
      </c>
      <c r="D16135" s="24">
        <v>431098.63</v>
      </c>
      <c r="E16135">
        <f>INDEX('B. Store opening dates'!$B$5:$B$2448,MATCH('A. Sales by store'!B16135,'B. Store opening dates'!$A$5:$A$2448,0))</f>
        <v>2013</v>
      </c>
      <c r="F16135" t="str">
        <f t="shared" si="504"/>
        <v>Old</v>
      </c>
      <c r="G16135" t="str">
        <f t="shared" si="505"/>
        <v>Existing</v>
      </c>
    </row>
    <row r="16136" spans="1:7" ht="19" x14ac:dyDescent="0.25">
      <c r="A16136" s="7">
        <v>2015</v>
      </c>
      <c r="B16136" s="7" t="s">
        <v>2024</v>
      </c>
      <c r="C16136" s="7" t="s">
        <v>7</v>
      </c>
      <c r="D16136" s="24">
        <v>227120.32</v>
      </c>
      <c r="E16136">
        <f>INDEX('B. Store opening dates'!$B$5:$B$2448,MATCH('A. Sales by store'!B16136,'B. Store opening dates'!$A$5:$A$2448,0))</f>
        <v>2013</v>
      </c>
      <c r="F16136" t="str">
        <f t="shared" si="504"/>
        <v>Old</v>
      </c>
      <c r="G16136" t="str">
        <f t="shared" si="505"/>
        <v>Existing</v>
      </c>
    </row>
    <row r="16137" spans="1:7" ht="19" x14ac:dyDescent="0.25">
      <c r="A16137" s="7">
        <v>2014</v>
      </c>
      <c r="B16137" s="7" t="s">
        <v>2024</v>
      </c>
      <c r="C16137" s="7" t="s">
        <v>7</v>
      </c>
      <c r="D16137" s="24">
        <v>237452.14</v>
      </c>
      <c r="E16137">
        <f>INDEX('B. Store opening dates'!$B$5:$B$2448,MATCH('A. Sales by store'!B16137,'B. Store opening dates'!$A$5:$A$2448,0))</f>
        <v>2013</v>
      </c>
      <c r="F16137" t="str">
        <f t="shared" si="504"/>
        <v>Old</v>
      </c>
      <c r="G16137" t="str">
        <f t="shared" si="505"/>
        <v>Existing</v>
      </c>
    </row>
    <row r="16138" spans="1:7" ht="19" x14ac:dyDescent="0.25">
      <c r="A16138" s="7">
        <v>2015</v>
      </c>
      <c r="B16138" s="7" t="s">
        <v>2024</v>
      </c>
      <c r="C16138" s="7" t="s">
        <v>8</v>
      </c>
      <c r="D16138" s="24">
        <v>614720.98</v>
      </c>
      <c r="E16138">
        <f>INDEX('B. Store opening dates'!$B$5:$B$2448,MATCH('A. Sales by store'!B16138,'B. Store opening dates'!$A$5:$A$2448,0))</f>
        <v>2013</v>
      </c>
      <c r="F16138" t="str">
        <f t="shared" si="504"/>
        <v>Old</v>
      </c>
      <c r="G16138" t="str">
        <f t="shared" si="505"/>
        <v>Existing</v>
      </c>
    </row>
    <row r="16139" spans="1:7" ht="19" x14ac:dyDescent="0.25">
      <c r="A16139" s="7">
        <v>2014</v>
      </c>
      <c r="B16139" s="7" t="s">
        <v>2024</v>
      </c>
      <c r="C16139" s="7" t="s">
        <v>8</v>
      </c>
      <c r="D16139" s="24">
        <v>634543.82999999996</v>
      </c>
      <c r="E16139">
        <f>INDEX('B. Store opening dates'!$B$5:$B$2448,MATCH('A. Sales by store'!B16139,'B. Store opening dates'!$A$5:$A$2448,0))</f>
        <v>2013</v>
      </c>
      <c r="F16139" t="str">
        <f t="shared" si="504"/>
        <v>Old</v>
      </c>
      <c r="G16139" t="str">
        <f t="shared" si="505"/>
        <v>Existing</v>
      </c>
    </row>
    <row r="16140" spans="1:7" ht="19" x14ac:dyDescent="0.25">
      <c r="A16140" s="7">
        <v>2015</v>
      </c>
      <c r="B16140" s="7" t="s">
        <v>2025</v>
      </c>
      <c r="C16140" s="7" t="s">
        <v>5</v>
      </c>
      <c r="D16140" s="24">
        <v>544387.24</v>
      </c>
      <c r="E16140">
        <f>INDEX('B. Store opening dates'!$B$5:$B$2448,MATCH('A. Sales by store'!B16140,'B. Store opening dates'!$A$5:$A$2448,0))</f>
        <v>2013</v>
      </c>
      <c r="F16140" t="str">
        <f t="shared" si="504"/>
        <v>Old</v>
      </c>
      <c r="G16140" t="str">
        <f t="shared" si="505"/>
        <v>Existing</v>
      </c>
    </row>
    <row r="16141" spans="1:7" ht="19" x14ac:dyDescent="0.25">
      <c r="A16141" s="7">
        <v>2014</v>
      </c>
      <c r="B16141" s="7" t="s">
        <v>2025</v>
      </c>
      <c r="C16141" s="7" t="s">
        <v>5</v>
      </c>
      <c r="D16141" s="24">
        <v>600653.67000000004</v>
      </c>
      <c r="E16141">
        <f>INDEX('B. Store opening dates'!$B$5:$B$2448,MATCH('A. Sales by store'!B16141,'B. Store opening dates'!$A$5:$A$2448,0))</f>
        <v>2013</v>
      </c>
      <c r="F16141" t="str">
        <f t="shared" si="504"/>
        <v>Old</v>
      </c>
      <c r="G16141" t="str">
        <f t="shared" si="505"/>
        <v>Existing</v>
      </c>
    </row>
    <row r="16142" spans="1:7" ht="19" x14ac:dyDescent="0.25">
      <c r="A16142" s="7">
        <v>2015</v>
      </c>
      <c r="B16142" s="7" t="s">
        <v>2025</v>
      </c>
      <c r="C16142" s="7" t="s">
        <v>6</v>
      </c>
      <c r="D16142" s="24">
        <v>508962.87</v>
      </c>
      <c r="E16142">
        <f>INDEX('B. Store opening dates'!$B$5:$B$2448,MATCH('A. Sales by store'!B16142,'B. Store opening dates'!$A$5:$A$2448,0))</f>
        <v>2013</v>
      </c>
      <c r="F16142" t="str">
        <f t="shared" si="504"/>
        <v>Old</v>
      </c>
      <c r="G16142" t="str">
        <f t="shared" si="505"/>
        <v>Existing</v>
      </c>
    </row>
    <row r="16143" spans="1:7" ht="19" x14ac:dyDescent="0.25">
      <c r="A16143" s="7">
        <v>2014</v>
      </c>
      <c r="B16143" s="7" t="s">
        <v>2025</v>
      </c>
      <c r="C16143" s="7" t="s">
        <v>6</v>
      </c>
      <c r="D16143" s="24">
        <v>362878.2</v>
      </c>
      <c r="E16143">
        <f>INDEX('B. Store opening dates'!$B$5:$B$2448,MATCH('A. Sales by store'!B16143,'B. Store opening dates'!$A$5:$A$2448,0))</f>
        <v>2013</v>
      </c>
      <c r="F16143" t="str">
        <f t="shared" si="504"/>
        <v>Old</v>
      </c>
      <c r="G16143" t="str">
        <f t="shared" si="505"/>
        <v>Existing</v>
      </c>
    </row>
    <row r="16144" spans="1:7" ht="19" x14ac:dyDescent="0.25">
      <c r="A16144" s="7">
        <v>2015</v>
      </c>
      <c r="B16144" s="7" t="s">
        <v>2025</v>
      </c>
      <c r="C16144" s="7" t="s">
        <v>7</v>
      </c>
      <c r="D16144" s="24">
        <v>192884.65</v>
      </c>
      <c r="E16144">
        <f>INDEX('B. Store opening dates'!$B$5:$B$2448,MATCH('A. Sales by store'!B16144,'B. Store opening dates'!$A$5:$A$2448,0))</f>
        <v>2013</v>
      </c>
      <c r="F16144" t="str">
        <f t="shared" si="504"/>
        <v>Old</v>
      </c>
      <c r="G16144" t="str">
        <f t="shared" si="505"/>
        <v>Existing</v>
      </c>
    </row>
    <row r="16145" spans="1:7" ht="19" x14ac:dyDescent="0.25">
      <c r="A16145" s="7">
        <v>2014</v>
      </c>
      <c r="B16145" s="7" t="s">
        <v>2025</v>
      </c>
      <c r="C16145" s="7" t="s">
        <v>7</v>
      </c>
      <c r="D16145" s="24">
        <v>202252.33</v>
      </c>
      <c r="E16145">
        <f>INDEX('B. Store opening dates'!$B$5:$B$2448,MATCH('A. Sales by store'!B16145,'B. Store opening dates'!$A$5:$A$2448,0))</f>
        <v>2013</v>
      </c>
      <c r="F16145" t="str">
        <f t="shared" si="504"/>
        <v>Old</v>
      </c>
      <c r="G16145" t="str">
        <f t="shared" si="505"/>
        <v>Existing</v>
      </c>
    </row>
    <row r="16146" spans="1:7" ht="19" x14ac:dyDescent="0.25">
      <c r="A16146" s="7">
        <v>2015</v>
      </c>
      <c r="B16146" s="7" t="s">
        <v>2025</v>
      </c>
      <c r="C16146" s="7" t="s">
        <v>8</v>
      </c>
      <c r="D16146" s="24">
        <v>614492.5</v>
      </c>
      <c r="E16146">
        <f>INDEX('B. Store opening dates'!$B$5:$B$2448,MATCH('A. Sales by store'!B16146,'B. Store opening dates'!$A$5:$A$2448,0))</f>
        <v>2013</v>
      </c>
      <c r="F16146" t="str">
        <f t="shared" si="504"/>
        <v>Old</v>
      </c>
      <c r="G16146" t="str">
        <f t="shared" si="505"/>
        <v>Existing</v>
      </c>
    </row>
    <row r="16147" spans="1:7" ht="19" x14ac:dyDescent="0.25">
      <c r="A16147" s="7">
        <v>2014</v>
      </c>
      <c r="B16147" s="7" t="s">
        <v>2025</v>
      </c>
      <c r="C16147" s="7" t="s">
        <v>8</v>
      </c>
      <c r="D16147" s="24">
        <v>643215.01</v>
      </c>
      <c r="E16147">
        <f>INDEX('B. Store opening dates'!$B$5:$B$2448,MATCH('A. Sales by store'!B16147,'B. Store opening dates'!$A$5:$A$2448,0))</f>
        <v>2013</v>
      </c>
      <c r="F16147" t="str">
        <f t="shared" si="504"/>
        <v>Old</v>
      </c>
      <c r="G16147" t="str">
        <f t="shared" si="505"/>
        <v>Existing</v>
      </c>
    </row>
    <row r="16148" spans="1:7" ht="19" x14ac:dyDescent="0.25">
      <c r="A16148" s="7">
        <v>2015</v>
      </c>
      <c r="B16148" s="7" t="s">
        <v>2026</v>
      </c>
      <c r="C16148" s="7" t="s">
        <v>5</v>
      </c>
      <c r="D16148" s="24">
        <v>581439.02</v>
      </c>
      <c r="E16148">
        <f>INDEX('B. Store opening dates'!$B$5:$B$2448,MATCH('A. Sales by store'!B16148,'B. Store opening dates'!$A$5:$A$2448,0))</f>
        <v>2013</v>
      </c>
      <c r="F16148" t="str">
        <f t="shared" si="504"/>
        <v>Old</v>
      </c>
      <c r="G16148" t="str">
        <f t="shared" si="505"/>
        <v>Existing</v>
      </c>
    </row>
    <row r="16149" spans="1:7" ht="19" x14ac:dyDescent="0.25">
      <c r="A16149" s="7">
        <v>2014</v>
      </c>
      <c r="B16149" s="7" t="s">
        <v>2026</v>
      </c>
      <c r="C16149" s="7" t="s">
        <v>5</v>
      </c>
      <c r="D16149" s="24">
        <v>634884.56000000006</v>
      </c>
      <c r="E16149">
        <f>INDEX('B. Store opening dates'!$B$5:$B$2448,MATCH('A. Sales by store'!B16149,'B. Store opening dates'!$A$5:$A$2448,0))</f>
        <v>2013</v>
      </c>
      <c r="F16149" t="str">
        <f t="shared" si="504"/>
        <v>Old</v>
      </c>
      <c r="G16149" t="str">
        <f t="shared" si="505"/>
        <v>Existing</v>
      </c>
    </row>
    <row r="16150" spans="1:7" ht="19" x14ac:dyDescent="0.25">
      <c r="A16150" s="7">
        <v>2015</v>
      </c>
      <c r="B16150" s="7" t="s">
        <v>2026</v>
      </c>
      <c r="C16150" s="7" t="s">
        <v>6</v>
      </c>
      <c r="D16150" s="24">
        <v>496417.01</v>
      </c>
      <c r="E16150">
        <f>INDEX('B. Store opening dates'!$B$5:$B$2448,MATCH('A. Sales by store'!B16150,'B. Store opening dates'!$A$5:$A$2448,0))</f>
        <v>2013</v>
      </c>
      <c r="F16150" t="str">
        <f t="shared" si="504"/>
        <v>Old</v>
      </c>
      <c r="G16150" t="str">
        <f t="shared" si="505"/>
        <v>Existing</v>
      </c>
    </row>
    <row r="16151" spans="1:7" ht="19" x14ac:dyDescent="0.25">
      <c r="A16151" s="7">
        <v>2014</v>
      </c>
      <c r="B16151" s="7" t="s">
        <v>2026</v>
      </c>
      <c r="C16151" s="7" t="s">
        <v>6</v>
      </c>
      <c r="D16151" s="24">
        <v>343281.09</v>
      </c>
      <c r="E16151">
        <f>INDEX('B. Store opening dates'!$B$5:$B$2448,MATCH('A. Sales by store'!B16151,'B. Store opening dates'!$A$5:$A$2448,0))</f>
        <v>2013</v>
      </c>
      <c r="F16151" t="str">
        <f t="shared" si="504"/>
        <v>Old</v>
      </c>
      <c r="G16151" t="str">
        <f t="shared" si="505"/>
        <v>Existing</v>
      </c>
    </row>
    <row r="16152" spans="1:7" ht="19" x14ac:dyDescent="0.25">
      <c r="A16152" s="7">
        <v>2015</v>
      </c>
      <c r="B16152" s="7" t="s">
        <v>2026</v>
      </c>
      <c r="C16152" s="7" t="s">
        <v>7</v>
      </c>
      <c r="D16152" s="24">
        <v>116429.1</v>
      </c>
      <c r="E16152">
        <f>INDEX('B. Store opening dates'!$B$5:$B$2448,MATCH('A. Sales by store'!B16152,'B. Store opening dates'!$A$5:$A$2448,0))</f>
        <v>2013</v>
      </c>
      <c r="F16152" t="str">
        <f t="shared" si="504"/>
        <v>Old</v>
      </c>
      <c r="G16152" t="str">
        <f t="shared" si="505"/>
        <v>Existing</v>
      </c>
    </row>
    <row r="16153" spans="1:7" ht="19" x14ac:dyDescent="0.25">
      <c r="A16153" s="7">
        <v>2014</v>
      </c>
      <c r="B16153" s="7" t="s">
        <v>2026</v>
      </c>
      <c r="C16153" s="7" t="s">
        <v>7</v>
      </c>
      <c r="D16153" s="24">
        <v>124062.92</v>
      </c>
      <c r="E16153">
        <f>INDEX('B. Store opening dates'!$B$5:$B$2448,MATCH('A. Sales by store'!B16153,'B. Store opening dates'!$A$5:$A$2448,0))</f>
        <v>2013</v>
      </c>
      <c r="F16153" t="str">
        <f t="shared" si="504"/>
        <v>Old</v>
      </c>
      <c r="G16153" t="str">
        <f t="shared" si="505"/>
        <v>Existing</v>
      </c>
    </row>
    <row r="16154" spans="1:7" ht="19" x14ac:dyDescent="0.25">
      <c r="A16154" s="7">
        <v>2015</v>
      </c>
      <c r="B16154" s="7" t="s">
        <v>2026</v>
      </c>
      <c r="C16154" s="7" t="s">
        <v>8</v>
      </c>
      <c r="D16154" s="24">
        <v>729142.63</v>
      </c>
      <c r="E16154">
        <f>INDEX('B. Store opening dates'!$B$5:$B$2448,MATCH('A. Sales by store'!B16154,'B. Store opening dates'!$A$5:$A$2448,0))</f>
        <v>2013</v>
      </c>
      <c r="F16154" t="str">
        <f t="shared" si="504"/>
        <v>Old</v>
      </c>
      <c r="G16154" t="str">
        <f t="shared" si="505"/>
        <v>Existing</v>
      </c>
    </row>
    <row r="16155" spans="1:7" ht="19" x14ac:dyDescent="0.25">
      <c r="A16155" s="7">
        <v>2014</v>
      </c>
      <c r="B16155" s="7" t="s">
        <v>2026</v>
      </c>
      <c r="C16155" s="7" t="s">
        <v>8</v>
      </c>
      <c r="D16155" s="24">
        <v>762308.08</v>
      </c>
      <c r="E16155">
        <f>INDEX('B. Store opening dates'!$B$5:$B$2448,MATCH('A. Sales by store'!B16155,'B. Store opening dates'!$A$5:$A$2448,0))</f>
        <v>2013</v>
      </c>
      <c r="F16155" t="str">
        <f t="shared" si="504"/>
        <v>Old</v>
      </c>
      <c r="G16155" t="str">
        <f t="shared" si="505"/>
        <v>Existing</v>
      </c>
    </row>
    <row r="16156" spans="1:7" ht="19" x14ac:dyDescent="0.25">
      <c r="A16156" s="7">
        <v>2015</v>
      </c>
      <c r="B16156" s="7" t="s">
        <v>2027</v>
      </c>
      <c r="C16156" s="7" t="s">
        <v>5</v>
      </c>
      <c r="D16156" s="24">
        <v>605617.96</v>
      </c>
      <c r="E16156">
        <f>INDEX('B. Store opening dates'!$B$5:$B$2448,MATCH('A. Sales by store'!B16156,'B. Store opening dates'!$A$5:$A$2448,0))</f>
        <v>2013</v>
      </c>
      <c r="F16156" t="str">
        <f t="shared" si="504"/>
        <v>Old</v>
      </c>
      <c r="G16156" t="str">
        <f t="shared" si="505"/>
        <v>Existing</v>
      </c>
    </row>
    <row r="16157" spans="1:7" ht="19" x14ac:dyDescent="0.25">
      <c r="A16157" s="7">
        <v>2014</v>
      </c>
      <c r="B16157" s="7" t="s">
        <v>2027</v>
      </c>
      <c r="C16157" s="7" t="s">
        <v>5</v>
      </c>
      <c r="D16157" s="24">
        <v>670772.01</v>
      </c>
      <c r="E16157">
        <f>INDEX('B. Store opening dates'!$B$5:$B$2448,MATCH('A. Sales by store'!B16157,'B. Store opening dates'!$A$5:$A$2448,0))</f>
        <v>2013</v>
      </c>
      <c r="F16157" t="str">
        <f t="shared" si="504"/>
        <v>Old</v>
      </c>
      <c r="G16157" t="str">
        <f t="shared" si="505"/>
        <v>Existing</v>
      </c>
    </row>
    <row r="16158" spans="1:7" ht="19" x14ac:dyDescent="0.25">
      <c r="A16158" s="7">
        <v>2015</v>
      </c>
      <c r="B16158" s="7" t="s">
        <v>2027</v>
      </c>
      <c r="C16158" s="7" t="s">
        <v>6</v>
      </c>
      <c r="D16158" s="24">
        <v>543335.81999999995</v>
      </c>
      <c r="E16158">
        <f>INDEX('B. Store opening dates'!$B$5:$B$2448,MATCH('A. Sales by store'!B16158,'B. Store opening dates'!$A$5:$A$2448,0))</f>
        <v>2013</v>
      </c>
      <c r="F16158" t="str">
        <f t="shared" si="504"/>
        <v>Old</v>
      </c>
      <c r="G16158" t="str">
        <f t="shared" si="505"/>
        <v>Existing</v>
      </c>
    </row>
    <row r="16159" spans="1:7" ht="19" x14ac:dyDescent="0.25">
      <c r="A16159" s="7">
        <v>2014</v>
      </c>
      <c r="B16159" s="7" t="s">
        <v>2027</v>
      </c>
      <c r="C16159" s="7" t="s">
        <v>6</v>
      </c>
      <c r="D16159" s="24">
        <v>396297.17</v>
      </c>
      <c r="E16159">
        <f>INDEX('B. Store opening dates'!$B$5:$B$2448,MATCH('A. Sales by store'!B16159,'B. Store opening dates'!$A$5:$A$2448,0))</f>
        <v>2013</v>
      </c>
      <c r="F16159" t="str">
        <f t="shared" si="504"/>
        <v>Old</v>
      </c>
      <c r="G16159" t="str">
        <f t="shared" si="505"/>
        <v>Existing</v>
      </c>
    </row>
    <row r="16160" spans="1:7" ht="19" x14ac:dyDescent="0.25">
      <c r="A16160" s="7">
        <v>2015</v>
      </c>
      <c r="B16160" s="7" t="s">
        <v>2027</v>
      </c>
      <c r="C16160" s="7" t="s">
        <v>7</v>
      </c>
      <c r="D16160" s="24">
        <v>162320.85</v>
      </c>
      <c r="E16160">
        <f>INDEX('B. Store opening dates'!$B$5:$B$2448,MATCH('A. Sales by store'!B16160,'B. Store opening dates'!$A$5:$A$2448,0))</f>
        <v>2013</v>
      </c>
      <c r="F16160" t="str">
        <f t="shared" si="504"/>
        <v>Old</v>
      </c>
      <c r="G16160" t="str">
        <f t="shared" si="505"/>
        <v>Existing</v>
      </c>
    </row>
    <row r="16161" spans="1:7" ht="19" x14ac:dyDescent="0.25">
      <c r="A16161" s="7">
        <v>2014</v>
      </c>
      <c r="B16161" s="7" t="s">
        <v>2027</v>
      </c>
      <c r="C16161" s="7" t="s">
        <v>7</v>
      </c>
      <c r="D16161" s="24">
        <v>170491.44</v>
      </c>
      <c r="E16161">
        <f>INDEX('B. Store opening dates'!$B$5:$B$2448,MATCH('A. Sales by store'!B16161,'B. Store opening dates'!$A$5:$A$2448,0))</f>
        <v>2013</v>
      </c>
      <c r="F16161" t="str">
        <f t="shared" si="504"/>
        <v>Old</v>
      </c>
      <c r="G16161" t="str">
        <f t="shared" si="505"/>
        <v>Existing</v>
      </c>
    </row>
    <row r="16162" spans="1:7" ht="19" x14ac:dyDescent="0.25">
      <c r="A16162" s="7">
        <v>2015</v>
      </c>
      <c r="B16162" s="7" t="s">
        <v>2027</v>
      </c>
      <c r="C16162" s="7" t="s">
        <v>8</v>
      </c>
      <c r="D16162" s="24">
        <v>580840.27</v>
      </c>
      <c r="E16162">
        <f>INDEX('B. Store opening dates'!$B$5:$B$2448,MATCH('A. Sales by store'!B16162,'B. Store opening dates'!$A$5:$A$2448,0))</f>
        <v>2013</v>
      </c>
      <c r="F16162" t="str">
        <f t="shared" si="504"/>
        <v>Old</v>
      </c>
      <c r="G16162" t="str">
        <f t="shared" si="505"/>
        <v>Existing</v>
      </c>
    </row>
    <row r="16163" spans="1:7" ht="19" x14ac:dyDescent="0.25">
      <c r="A16163" s="7">
        <v>2014</v>
      </c>
      <c r="B16163" s="7" t="s">
        <v>2027</v>
      </c>
      <c r="C16163" s="7" t="s">
        <v>8</v>
      </c>
      <c r="D16163" s="24">
        <v>599173.53</v>
      </c>
      <c r="E16163">
        <f>INDEX('B. Store opening dates'!$B$5:$B$2448,MATCH('A. Sales by store'!B16163,'B. Store opening dates'!$A$5:$A$2448,0))</f>
        <v>2013</v>
      </c>
      <c r="F16163" t="str">
        <f t="shared" si="504"/>
        <v>Old</v>
      </c>
      <c r="G16163" t="str">
        <f t="shared" si="505"/>
        <v>Existing</v>
      </c>
    </row>
    <row r="16164" spans="1:7" ht="19" x14ac:dyDescent="0.25">
      <c r="A16164" s="7">
        <v>2015</v>
      </c>
      <c r="B16164" s="7" t="s">
        <v>2028</v>
      </c>
      <c r="C16164" s="7" t="s">
        <v>5</v>
      </c>
      <c r="D16164" s="24">
        <v>527885.54</v>
      </c>
      <c r="E16164">
        <f>INDEX('B. Store opening dates'!$B$5:$B$2448,MATCH('A. Sales by store'!B16164,'B. Store opening dates'!$A$5:$A$2448,0))</f>
        <v>2013</v>
      </c>
      <c r="F16164" t="str">
        <f t="shared" si="504"/>
        <v>Old</v>
      </c>
      <c r="G16164" t="str">
        <f t="shared" si="505"/>
        <v>Existing</v>
      </c>
    </row>
    <row r="16165" spans="1:7" ht="19" x14ac:dyDescent="0.25">
      <c r="A16165" s="7">
        <v>2014</v>
      </c>
      <c r="B16165" s="7" t="s">
        <v>2028</v>
      </c>
      <c r="C16165" s="7" t="s">
        <v>5</v>
      </c>
      <c r="D16165" s="24">
        <v>579565.87</v>
      </c>
      <c r="E16165">
        <f>INDEX('B. Store opening dates'!$B$5:$B$2448,MATCH('A. Sales by store'!B16165,'B. Store opening dates'!$A$5:$A$2448,0))</f>
        <v>2013</v>
      </c>
      <c r="F16165" t="str">
        <f t="shared" si="504"/>
        <v>Old</v>
      </c>
      <c r="G16165" t="str">
        <f t="shared" si="505"/>
        <v>Existing</v>
      </c>
    </row>
    <row r="16166" spans="1:7" ht="19" x14ac:dyDescent="0.25">
      <c r="A16166" s="7">
        <v>2015</v>
      </c>
      <c r="B16166" s="7" t="s">
        <v>2028</v>
      </c>
      <c r="C16166" s="7" t="s">
        <v>6</v>
      </c>
      <c r="D16166" s="24">
        <v>330035.21000000002</v>
      </c>
      <c r="E16166">
        <f>INDEX('B. Store opening dates'!$B$5:$B$2448,MATCH('A. Sales by store'!B16166,'B. Store opening dates'!$A$5:$A$2448,0))</f>
        <v>2013</v>
      </c>
      <c r="F16166" t="str">
        <f t="shared" si="504"/>
        <v>Old</v>
      </c>
      <c r="G16166" t="str">
        <f t="shared" si="505"/>
        <v>Existing</v>
      </c>
    </row>
    <row r="16167" spans="1:7" ht="19" x14ac:dyDescent="0.25">
      <c r="A16167" s="7">
        <v>2014</v>
      </c>
      <c r="B16167" s="7" t="s">
        <v>2028</v>
      </c>
      <c r="C16167" s="7" t="s">
        <v>6</v>
      </c>
      <c r="D16167" s="24">
        <v>238748.07</v>
      </c>
      <c r="E16167">
        <f>INDEX('B. Store opening dates'!$B$5:$B$2448,MATCH('A. Sales by store'!B16167,'B. Store opening dates'!$A$5:$A$2448,0))</f>
        <v>2013</v>
      </c>
      <c r="F16167" t="str">
        <f t="shared" si="504"/>
        <v>Old</v>
      </c>
      <c r="G16167" t="str">
        <f t="shared" si="505"/>
        <v>Existing</v>
      </c>
    </row>
    <row r="16168" spans="1:7" ht="19" x14ac:dyDescent="0.25">
      <c r="A16168" s="7">
        <v>2015</v>
      </c>
      <c r="B16168" s="7" t="s">
        <v>2028</v>
      </c>
      <c r="C16168" s="7" t="s">
        <v>7</v>
      </c>
      <c r="D16168" s="24">
        <v>111883.57</v>
      </c>
      <c r="E16168">
        <f>INDEX('B. Store opening dates'!$B$5:$B$2448,MATCH('A. Sales by store'!B16168,'B. Store opening dates'!$A$5:$A$2448,0))</f>
        <v>2013</v>
      </c>
      <c r="F16168" t="str">
        <f t="shared" si="504"/>
        <v>Old</v>
      </c>
      <c r="G16168" t="str">
        <f t="shared" si="505"/>
        <v>Existing</v>
      </c>
    </row>
    <row r="16169" spans="1:7" ht="19" x14ac:dyDescent="0.25">
      <c r="A16169" s="7">
        <v>2014</v>
      </c>
      <c r="B16169" s="7" t="s">
        <v>2028</v>
      </c>
      <c r="C16169" s="7" t="s">
        <v>7</v>
      </c>
      <c r="D16169" s="24">
        <v>119205.56</v>
      </c>
      <c r="E16169">
        <f>INDEX('B. Store opening dates'!$B$5:$B$2448,MATCH('A. Sales by store'!B16169,'B. Store opening dates'!$A$5:$A$2448,0))</f>
        <v>2013</v>
      </c>
      <c r="F16169" t="str">
        <f t="shared" si="504"/>
        <v>Old</v>
      </c>
      <c r="G16169" t="str">
        <f t="shared" si="505"/>
        <v>Existing</v>
      </c>
    </row>
    <row r="16170" spans="1:7" ht="19" x14ac:dyDescent="0.25">
      <c r="A16170" s="7">
        <v>2015</v>
      </c>
      <c r="B16170" s="7" t="s">
        <v>2028</v>
      </c>
      <c r="C16170" s="7" t="s">
        <v>8</v>
      </c>
      <c r="D16170" s="24">
        <v>521540.37</v>
      </c>
      <c r="E16170">
        <f>INDEX('B. Store opening dates'!$B$5:$B$2448,MATCH('A. Sales by store'!B16170,'B. Store opening dates'!$A$5:$A$2448,0))</f>
        <v>2013</v>
      </c>
      <c r="F16170" t="str">
        <f t="shared" si="504"/>
        <v>Old</v>
      </c>
      <c r="G16170" t="str">
        <f t="shared" si="505"/>
        <v>Existing</v>
      </c>
    </row>
    <row r="16171" spans="1:7" ht="19" x14ac:dyDescent="0.25">
      <c r="A16171" s="7">
        <v>2014</v>
      </c>
      <c r="B16171" s="7" t="s">
        <v>2028</v>
      </c>
      <c r="C16171" s="7" t="s">
        <v>8</v>
      </c>
      <c r="D16171" s="24">
        <v>539296.09</v>
      </c>
      <c r="E16171">
        <f>INDEX('B. Store opening dates'!$B$5:$B$2448,MATCH('A. Sales by store'!B16171,'B. Store opening dates'!$A$5:$A$2448,0))</f>
        <v>2013</v>
      </c>
      <c r="F16171" t="str">
        <f t="shared" si="504"/>
        <v>Old</v>
      </c>
      <c r="G16171" t="str">
        <f t="shared" si="505"/>
        <v>Existing</v>
      </c>
    </row>
    <row r="16172" spans="1:7" ht="19" x14ac:dyDescent="0.25">
      <c r="A16172" s="7">
        <v>2015</v>
      </c>
      <c r="B16172" s="7" t="s">
        <v>2029</v>
      </c>
      <c r="C16172" s="7" t="s">
        <v>5</v>
      </c>
      <c r="D16172" s="24">
        <v>471027.35</v>
      </c>
      <c r="E16172">
        <f>INDEX('B. Store opening dates'!$B$5:$B$2448,MATCH('A. Sales by store'!B16172,'B. Store opening dates'!$A$5:$A$2448,0))</f>
        <v>2014</v>
      </c>
      <c r="F16172" t="str">
        <f t="shared" si="504"/>
        <v>Old</v>
      </c>
      <c r="G16172" t="str">
        <f t="shared" si="505"/>
        <v>Existing</v>
      </c>
    </row>
    <row r="16173" spans="1:7" ht="19" x14ac:dyDescent="0.25">
      <c r="A16173" s="7">
        <v>2014</v>
      </c>
      <c r="B16173" s="7" t="s">
        <v>2029</v>
      </c>
      <c r="C16173" s="7" t="s">
        <v>5</v>
      </c>
      <c r="D16173" s="24">
        <v>521566.91</v>
      </c>
      <c r="E16173">
        <f>INDEX('B. Store opening dates'!$B$5:$B$2448,MATCH('A. Sales by store'!B16173,'B. Store opening dates'!$A$5:$A$2448,0))</f>
        <v>2014</v>
      </c>
      <c r="F16173" t="str">
        <f t="shared" si="504"/>
        <v>New</v>
      </c>
      <c r="G16173" t="str">
        <f t="shared" si="505"/>
        <v>Existing</v>
      </c>
    </row>
    <row r="16174" spans="1:7" ht="19" x14ac:dyDescent="0.25">
      <c r="A16174" s="7">
        <v>2015</v>
      </c>
      <c r="B16174" s="7" t="s">
        <v>2029</v>
      </c>
      <c r="C16174" s="7" t="s">
        <v>6</v>
      </c>
      <c r="D16174" s="24">
        <v>549557.74</v>
      </c>
      <c r="E16174">
        <f>INDEX('B. Store opening dates'!$B$5:$B$2448,MATCH('A. Sales by store'!B16174,'B. Store opening dates'!$A$5:$A$2448,0))</f>
        <v>2014</v>
      </c>
      <c r="F16174" t="str">
        <f t="shared" si="504"/>
        <v>Old</v>
      </c>
      <c r="G16174" t="str">
        <f t="shared" si="505"/>
        <v>Existing</v>
      </c>
    </row>
    <row r="16175" spans="1:7" ht="19" x14ac:dyDescent="0.25">
      <c r="A16175" s="7">
        <v>2014</v>
      </c>
      <c r="B16175" s="7" t="s">
        <v>2029</v>
      </c>
      <c r="C16175" s="7" t="s">
        <v>6</v>
      </c>
      <c r="D16175" s="24">
        <v>406648.46</v>
      </c>
      <c r="E16175">
        <f>INDEX('B. Store opening dates'!$B$5:$B$2448,MATCH('A. Sales by store'!B16175,'B. Store opening dates'!$A$5:$A$2448,0))</f>
        <v>2014</v>
      </c>
      <c r="F16175" t="str">
        <f t="shared" si="504"/>
        <v>New</v>
      </c>
      <c r="G16175" t="str">
        <f t="shared" si="505"/>
        <v>Existing</v>
      </c>
    </row>
    <row r="16176" spans="1:7" ht="19" x14ac:dyDescent="0.25">
      <c r="A16176" s="7">
        <v>2015</v>
      </c>
      <c r="B16176" s="7" t="s">
        <v>2029</v>
      </c>
      <c r="C16176" s="7" t="s">
        <v>7</v>
      </c>
      <c r="D16176" s="24">
        <v>97097.75</v>
      </c>
      <c r="E16176">
        <f>INDEX('B. Store opening dates'!$B$5:$B$2448,MATCH('A. Sales by store'!B16176,'B. Store opening dates'!$A$5:$A$2448,0))</f>
        <v>2014</v>
      </c>
      <c r="F16176" t="str">
        <f t="shared" si="504"/>
        <v>Old</v>
      </c>
      <c r="G16176" t="str">
        <f t="shared" si="505"/>
        <v>Existing</v>
      </c>
    </row>
    <row r="16177" spans="1:7" ht="19" x14ac:dyDescent="0.25">
      <c r="A16177" s="7">
        <v>2014</v>
      </c>
      <c r="B16177" s="7" t="s">
        <v>2029</v>
      </c>
      <c r="C16177" s="7" t="s">
        <v>7</v>
      </c>
      <c r="D16177" s="24">
        <v>103274.71</v>
      </c>
      <c r="E16177">
        <f>INDEX('B. Store opening dates'!$B$5:$B$2448,MATCH('A. Sales by store'!B16177,'B. Store opening dates'!$A$5:$A$2448,0))</f>
        <v>2014</v>
      </c>
      <c r="F16177" t="str">
        <f t="shared" si="504"/>
        <v>New</v>
      </c>
      <c r="G16177" t="str">
        <f t="shared" si="505"/>
        <v>Existing</v>
      </c>
    </row>
    <row r="16178" spans="1:7" ht="19" x14ac:dyDescent="0.25">
      <c r="A16178" s="7">
        <v>2015</v>
      </c>
      <c r="B16178" s="7" t="s">
        <v>2029</v>
      </c>
      <c r="C16178" s="7" t="s">
        <v>8</v>
      </c>
      <c r="D16178" s="24">
        <v>607545.38</v>
      </c>
      <c r="E16178">
        <f>INDEX('B. Store opening dates'!$B$5:$B$2448,MATCH('A. Sales by store'!B16178,'B. Store opening dates'!$A$5:$A$2448,0))</f>
        <v>2014</v>
      </c>
      <c r="F16178" t="str">
        <f t="shared" si="504"/>
        <v>Old</v>
      </c>
      <c r="G16178" t="str">
        <f t="shared" si="505"/>
        <v>Existing</v>
      </c>
    </row>
    <row r="16179" spans="1:7" ht="19" x14ac:dyDescent="0.25">
      <c r="A16179" s="7">
        <v>2014</v>
      </c>
      <c r="B16179" s="7" t="s">
        <v>2029</v>
      </c>
      <c r="C16179" s="7" t="s">
        <v>8</v>
      </c>
      <c r="D16179" s="24">
        <v>631972.19999999995</v>
      </c>
      <c r="E16179">
        <f>INDEX('B. Store opening dates'!$B$5:$B$2448,MATCH('A. Sales by store'!B16179,'B. Store opening dates'!$A$5:$A$2448,0))</f>
        <v>2014</v>
      </c>
      <c r="F16179" t="str">
        <f t="shared" si="504"/>
        <v>New</v>
      </c>
      <c r="G16179" t="str">
        <f t="shared" si="505"/>
        <v>Existing</v>
      </c>
    </row>
    <row r="16180" spans="1:7" ht="19" x14ac:dyDescent="0.25">
      <c r="A16180" s="7">
        <v>2015</v>
      </c>
      <c r="B16180" s="7" t="s">
        <v>2030</v>
      </c>
      <c r="C16180" s="7" t="s">
        <v>5</v>
      </c>
      <c r="D16180" s="24">
        <v>576768.52</v>
      </c>
      <c r="E16180">
        <f>INDEX('B. Store opening dates'!$B$5:$B$2448,MATCH('A. Sales by store'!B16180,'B. Store opening dates'!$A$5:$A$2448,0))</f>
        <v>2014</v>
      </c>
      <c r="F16180" t="str">
        <f t="shared" si="504"/>
        <v>Old</v>
      </c>
      <c r="G16180" t="str">
        <f t="shared" si="505"/>
        <v>Existing</v>
      </c>
    </row>
    <row r="16181" spans="1:7" ht="19" x14ac:dyDescent="0.25">
      <c r="A16181" s="7">
        <v>2014</v>
      </c>
      <c r="B16181" s="7" t="s">
        <v>2030</v>
      </c>
      <c r="C16181" s="7" t="s">
        <v>5</v>
      </c>
      <c r="D16181" s="24">
        <v>630033</v>
      </c>
      <c r="E16181">
        <f>INDEX('B. Store opening dates'!$B$5:$B$2448,MATCH('A. Sales by store'!B16181,'B. Store opening dates'!$A$5:$A$2448,0))</f>
        <v>2014</v>
      </c>
      <c r="F16181" t="str">
        <f t="shared" si="504"/>
        <v>New</v>
      </c>
      <c r="G16181" t="str">
        <f t="shared" si="505"/>
        <v>Existing</v>
      </c>
    </row>
    <row r="16182" spans="1:7" ht="19" x14ac:dyDescent="0.25">
      <c r="A16182" s="7">
        <v>2015</v>
      </c>
      <c r="B16182" s="7" t="s">
        <v>2030</v>
      </c>
      <c r="C16182" s="7" t="s">
        <v>6</v>
      </c>
      <c r="D16182" s="24">
        <v>379512.71</v>
      </c>
      <c r="E16182">
        <f>INDEX('B. Store opening dates'!$B$5:$B$2448,MATCH('A. Sales by store'!B16182,'B. Store opening dates'!$A$5:$A$2448,0))</f>
        <v>2014</v>
      </c>
      <c r="F16182" t="str">
        <f t="shared" si="504"/>
        <v>Old</v>
      </c>
      <c r="G16182" t="str">
        <f t="shared" si="505"/>
        <v>Existing</v>
      </c>
    </row>
    <row r="16183" spans="1:7" ht="19" x14ac:dyDescent="0.25">
      <c r="A16183" s="7">
        <v>2014</v>
      </c>
      <c r="B16183" s="7" t="s">
        <v>2030</v>
      </c>
      <c r="C16183" s="7" t="s">
        <v>6</v>
      </c>
      <c r="D16183" s="24">
        <v>261578.15</v>
      </c>
      <c r="E16183">
        <f>INDEX('B. Store opening dates'!$B$5:$B$2448,MATCH('A. Sales by store'!B16183,'B. Store opening dates'!$A$5:$A$2448,0))</f>
        <v>2014</v>
      </c>
      <c r="F16183" t="str">
        <f t="shared" si="504"/>
        <v>New</v>
      </c>
      <c r="G16183" t="str">
        <f t="shared" si="505"/>
        <v>Existing</v>
      </c>
    </row>
    <row r="16184" spans="1:7" ht="19" x14ac:dyDescent="0.25">
      <c r="A16184" s="7">
        <v>2015</v>
      </c>
      <c r="B16184" s="7" t="s">
        <v>2030</v>
      </c>
      <c r="C16184" s="7" t="s">
        <v>7</v>
      </c>
      <c r="D16184" s="24">
        <v>175748.38</v>
      </c>
      <c r="E16184">
        <f>INDEX('B. Store opening dates'!$B$5:$B$2448,MATCH('A. Sales by store'!B16184,'B. Store opening dates'!$A$5:$A$2448,0))</f>
        <v>2014</v>
      </c>
      <c r="F16184" t="str">
        <f t="shared" si="504"/>
        <v>Old</v>
      </c>
      <c r="G16184" t="str">
        <f t="shared" si="505"/>
        <v>Existing</v>
      </c>
    </row>
    <row r="16185" spans="1:7" ht="19" x14ac:dyDescent="0.25">
      <c r="A16185" s="7">
        <v>2014</v>
      </c>
      <c r="B16185" s="7" t="s">
        <v>2030</v>
      </c>
      <c r="C16185" s="7" t="s">
        <v>7</v>
      </c>
      <c r="D16185" s="24">
        <v>186464.34</v>
      </c>
      <c r="E16185">
        <f>INDEX('B. Store opening dates'!$B$5:$B$2448,MATCH('A. Sales by store'!B16185,'B. Store opening dates'!$A$5:$A$2448,0))</f>
        <v>2014</v>
      </c>
      <c r="F16185" t="str">
        <f t="shared" si="504"/>
        <v>New</v>
      </c>
      <c r="G16185" t="str">
        <f t="shared" si="505"/>
        <v>Existing</v>
      </c>
    </row>
    <row r="16186" spans="1:7" ht="19" x14ac:dyDescent="0.25">
      <c r="A16186" s="7">
        <v>2015</v>
      </c>
      <c r="B16186" s="7" t="s">
        <v>2030</v>
      </c>
      <c r="C16186" s="7" t="s">
        <v>8</v>
      </c>
      <c r="D16186" s="24">
        <v>766292.72</v>
      </c>
      <c r="E16186">
        <f>INDEX('B. Store opening dates'!$B$5:$B$2448,MATCH('A. Sales by store'!B16186,'B. Store opening dates'!$A$5:$A$2448,0))</f>
        <v>2014</v>
      </c>
      <c r="F16186" t="str">
        <f t="shared" si="504"/>
        <v>Old</v>
      </c>
      <c r="G16186" t="str">
        <f t="shared" si="505"/>
        <v>Existing</v>
      </c>
    </row>
    <row r="16187" spans="1:7" ht="19" x14ac:dyDescent="0.25">
      <c r="A16187" s="7">
        <v>2014</v>
      </c>
      <c r="B16187" s="7" t="s">
        <v>2030</v>
      </c>
      <c r="C16187" s="7" t="s">
        <v>8</v>
      </c>
      <c r="D16187" s="24">
        <v>789018</v>
      </c>
      <c r="E16187">
        <f>INDEX('B. Store opening dates'!$B$5:$B$2448,MATCH('A. Sales by store'!B16187,'B. Store opening dates'!$A$5:$A$2448,0))</f>
        <v>2014</v>
      </c>
      <c r="F16187" t="str">
        <f t="shared" si="504"/>
        <v>New</v>
      </c>
      <c r="G16187" t="str">
        <f t="shared" si="505"/>
        <v>Existing</v>
      </c>
    </row>
    <row r="16188" spans="1:7" ht="19" x14ac:dyDescent="0.25">
      <c r="A16188" s="7">
        <v>2015</v>
      </c>
      <c r="B16188" s="7" t="s">
        <v>2031</v>
      </c>
      <c r="C16188" s="7" t="s">
        <v>5</v>
      </c>
      <c r="D16188" s="24">
        <v>503354.79</v>
      </c>
      <c r="E16188">
        <f>INDEX('B. Store opening dates'!$B$5:$B$2448,MATCH('A. Sales by store'!B16188,'B. Store opening dates'!$A$5:$A$2448,0))</f>
        <v>2014</v>
      </c>
      <c r="F16188" t="str">
        <f t="shared" si="504"/>
        <v>Old</v>
      </c>
      <c r="G16188" t="str">
        <f t="shared" si="505"/>
        <v>Existing</v>
      </c>
    </row>
    <row r="16189" spans="1:7" ht="19" x14ac:dyDescent="0.25">
      <c r="A16189" s="7">
        <v>2014</v>
      </c>
      <c r="B16189" s="7" t="s">
        <v>2031</v>
      </c>
      <c r="C16189" s="7" t="s">
        <v>5</v>
      </c>
      <c r="D16189" s="24">
        <v>551425.18000000005</v>
      </c>
      <c r="E16189">
        <f>INDEX('B. Store opening dates'!$B$5:$B$2448,MATCH('A. Sales by store'!B16189,'B. Store opening dates'!$A$5:$A$2448,0))</f>
        <v>2014</v>
      </c>
      <c r="F16189" t="str">
        <f t="shared" si="504"/>
        <v>New</v>
      </c>
      <c r="G16189" t="str">
        <f t="shared" si="505"/>
        <v>Existing</v>
      </c>
    </row>
    <row r="16190" spans="1:7" ht="19" x14ac:dyDescent="0.25">
      <c r="A16190" s="7">
        <v>2015</v>
      </c>
      <c r="B16190" s="7" t="s">
        <v>2031</v>
      </c>
      <c r="C16190" s="7" t="s">
        <v>6</v>
      </c>
      <c r="D16190" s="24">
        <v>394309.07</v>
      </c>
      <c r="E16190">
        <f>INDEX('B. Store opening dates'!$B$5:$B$2448,MATCH('A. Sales by store'!B16190,'B. Store opening dates'!$A$5:$A$2448,0))</f>
        <v>2014</v>
      </c>
      <c r="F16190" t="str">
        <f t="shared" si="504"/>
        <v>Old</v>
      </c>
      <c r="G16190" t="str">
        <f t="shared" si="505"/>
        <v>Existing</v>
      </c>
    </row>
    <row r="16191" spans="1:7" ht="19" x14ac:dyDescent="0.25">
      <c r="A16191" s="7">
        <v>2014</v>
      </c>
      <c r="B16191" s="7" t="s">
        <v>2031</v>
      </c>
      <c r="C16191" s="7" t="s">
        <v>6</v>
      </c>
      <c r="D16191" s="24">
        <v>286975.99</v>
      </c>
      <c r="E16191">
        <f>INDEX('B. Store opening dates'!$B$5:$B$2448,MATCH('A. Sales by store'!B16191,'B. Store opening dates'!$A$5:$A$2448,0))</f>
        <v>2014</v>
      </c>
      <c r="F16191" t="str">
        <f t="shared" si="504"/>
        <v>New</v>
      </c>
      <c r="G16191" t="str">
        <f t="shared" si="505"/>
        <v>Existing</v>
      </c>
    </row>
    <row r="16192" spans="1:7" ht="19" x14ac:dyDescent="0.25">
      <c r="A16192" s="7">
        <v>2015</v>
      </c>
      <c r="B16192" s="7" t="s">
        <v>2031</v>
      </c>
      <c r="C16192" s="7" t="s">
        <v>7</v>
      </c>
      <c r="D16192" s="24">
        <v>159104.4</v>
      </c>
      <c r="E16192">
        <f>INDEX('B. Store opening dates'!$B$5:$B$2448,MATCH('A. Sales by store'!B16192,'B. Store opening dates'!$A$5:$A$2448,0))</f>
        <v>2014</v>
      </c>
      <c r="F16192" t="str">
        <f t="shared" si="504"/>
        <v>Old</v>
      </c>
      <c r="G16192" t="str">
        <f t="shared" si="505"/>
        <v>Existing</v>
      </c>
    </row>
    <row r="16193" spans="1:7" ht="19" x14ac:dyDescent="0.25">
      <c r="A16193" s="7">
        <v>2014</v>
      </c>
      <c r="B16193" s="7" t="s">
        <v>2031</v>
      </c>
      <c r="C16193" s="7" t="s">
        <v>7</v>
      </c>
      <c r="D16193" s="24">
        <v>168637.65</v>
      </c>
      <c r="E16193">
        <f>INDEX('B. Store opening dates'!$B$5:$B$2448,MATCH('A. Sales by store'!B16193,'B. Store opening dates'!$A$5:$A$2448,0))</f>
        <v>2014</v>
      </c>
      <c r="F16193" t="str">
        <f t="shared" si="504"/>
        <v>New</v>
      </c>
      <c r="G16193" t="str">
        <f t="shared" si="505"/>
        <v>Existing</v>
      </c>
    </row>
    <row r="16194" spans="1:7" ht="19" x14ac:dyDescent="0.25">
      <c r="A16194" s="7">
        <v>2015</v>
      </c>
      <c r="B16194" s="7" t="s">
        <v>2031</v>
      </c>
      <c r="C16194" s="7" t="s">
        <v>8</v>
      </c>
      <c r="D16194" s="24">
        <v>716478.21</v>
      </c>
      <c r="E16194">
        <f>INDEX('B. Store opening dates'!$B$5:$B$2448,MATCH('A. Sales by store'!B16194,'B. Store opening dates'!$A$5:$A$2448,0))</f>
        <v>2014</v>
      </c>
      <c r="F16194" t="str">
        <f t="shared" si="504"/>
        <v>Old</v>
      </c>
      <c r="G16194" t="str">
        <f t="shared" si="505"/>
        <v>Existing</v>
      </c>
    </row>
    <row r="16195" spans="1:7" ht="19" x14ac:dyDescent="0.25">
      <c r="A16195" s="7">
        <v>2014</v>
      </c>
      <c r="B16195" s="7" t="s">
        <v>2031</v>
      </c>
      <c r="C16195" s="7" t="s">
        <v>8</v>
      </c>
      <c r="D16195" s="24">
        <v>750872.82</v>
      </c>
      <c r="E16195">
        <f>INDEX('B. Store opening dates'!$B$5:$B$2448,MATCH('A. Sales by store'!B16195,'B. Store opening dates'!$A$5:$A$2448,0))</f>
        <v>2014</v>
      </c>
      <c r="F16195" t="str">
        <f t="shared" si="504"/>
        <v>New</v>
      </c>
      <c r="G16195" t="str">
        <f t="shared" si="505"/>
        <v>Existing</v>
      </c>
    </row>
    <row r="16196" spans="1:7" ht="19" x14ac:dyDescent="0.25">
      <c r="A16196" s="7">
        <v>2015</v>
      </c>
      <c r="B16196" s="7" t="s">
        <v>2032</v>
      </c>
      <c r="C16196" s="7" t="s">
        <v>5</v>
      </c>
      <c r="D16196" s="24">
        <v>796909</v>
      </c>
      <c r="E16196">
        <f>INDEX('B. Store opening dates'!$B$5:$B$2448,MATCH('A. Sales by store'!B16196,'B. Store opening dates'!$A$5:$A$2448,0))</f>
        <v>2014</v>
      </c>
      <c r="F16196" t="str">
        <f t="shared" si="504"/>
        <v>Old</v>
      </c>
      <c r="G16196" t="str">
        <f t="shared" si="505"/>
        <v>Existing</v>
      </c>
    </row>
    <row r="16197" spans="1:7" ht="19" x14ac:dyDescent="0.25">
      <c r="A16197" s="7">
        <v>2014</v>
      </c>
      <c r="B16197" s="7" t="s">
        <v>2032</v>
      </c>
      <c r="C16197" s="7" t="s">
        <v>5</v>
      </c>
      <c r="D16197" s="24">
        <v>881450.88</v>
      </c>
      <c r="E16197">
        <f>INDEX('B. Store opening dates'!$B$5:$B$2448,MATCH('A. Sales by store'!B16197,'B. Store opening dates'!$A$5:$A$2448,0))</f>
        <v>2014</v>
      </c>
      <c r="F16197" t="str">
        <f t="shared" ref="F16197:F16260" si="506">IF(A16197 = 2015, IF(E16197&lt; 2015, "Old","New"),IF(E16197 &lt; 2014, "Old","New"))</f>
        <v>New</v>
      </c>
      <c r="G16197" t="str">
        <f t="shared" ref="G16197:G16260" si="507">IF(A16197 = 2015, IF(E16197&lt; 2015, "Existing","New"),"Existing")</f>
        <v>Existing</v>
      </c>
    </row>
    <row r="16198" spans="1:7" ht="19" x14ac:dyDescent="0.25">
      <c r="A16198" s="7">
        <v>2015</v>
      </c>
      <c r="B16198" s="7" t="s">
        <v>2032</v>
      </c>
      <c r="C16198" s="7" t="s">
        <v>6</v>
      </c>
      <c r="D16198" s="24">
        <v>522821.94</v>
      </c>
      <c r="E16198">
        <f>INDEX('B. Store opening dates'!$B$5:$B$2448,MATCH('A. Sales by store'!B16198,'B. Store opening dates'!$A$5:$A$2448,0))</f>
        <v>2014</v>
      </c>
      <c r="F16198" t="str">
        <f t="shared" si="506"/>
        <v>Old</v>
      </c>
      <c r="G16198" t="str">
        <f t="shared" si="507"/>
        <v>Existing</v>
      </c>
    </row>
    <row r="16199" spans="1:7" ht="19" x14ac:dyDescent="0.25">
      <c r="A16199" s="7">
        <v>2014</v>
      </c>
      <c r="B16199" s="7" t="s">
        <v>2032</v>
      </c>
      <c r="C16199" s="7" t="s">
        <v>6</v>
      </c>
      <c r="D16199" s="24">
        <v>385962.44</v>
      </c>
      <c r="E16199">
        <f>INDEX('B. Store opening dates'!$B$5:$B$2448,MATCH('A. Sales by store'!B16199,'B. Store opening dates'!$A$5:$A$2448,0))</f>
        <v>2014</v>
      </c>
      <c r="F16199" t="str">
        <f t="shared" si="506"/>
        <v>New</v>
      </c>
      <c r="G16199" t="str">
        <f t="shared" si="507"/>
        <v>Existing</v>
      </c>
    </row>
    <row r="16200" spans="1:7" ht="19" x14ac:dyDescent="0.25">
      <c r="A16200" s="7">
        <v>2015</v>
      </c>
      <c r="B16200" s="7" t="s">
        <v>2032</v>
      </c>
      <c r="C16200" s="7" t="s">
        <v>7</v>
      </c>
      <c r="D16200" s="24">
        <v>103260.98</v>
      </c>
      <c r="E16200">
        <f>INDEX('B. Store opening dates'!$B$5:$B$2448,MATCH('A. Sales by store'!B16200,'B. Store opening dates'!$A$5:$A$2448,0))</f>
        <v>2014</v>
      </c>
      <c r="F16200" t="str">
        <f t="shared" si="506"/>
        <v>Old</v>
      </c>
      <c r="G16200" t="str">
        <f t="shared" si="507"/>
        <v>Existing</v>
      </c>
    </row>
    <row r="16201" spans="1:7" ht="19" x14ac:dyDescent="0.25">
      <c r="A16201" s="7">
        <v>2014</v>
      </c>
      <c r="B16201" s="7" t="s">
        <v>2032</v>
      </c>
      <c r="C16201" s="7" t="s">
        <v>7</v>
      </c>
      <c r="D16201" s="24">
        <v>107916</v>
      </c>
      <c r="E16201">
        <f>INDEX('B. Store opening dates'!$B$5:$B$2448,MATCH('A. Sales by store'!B16201,'B. Store opening dates'!$A$5:$A$2448,0))</f>
        <v>2014</v>
      </c>
      <c r="F16201" t="str">
        <f t="shared" si="506"/>
        <v>New</v>
      </c>
      <c r="G16201" t="str">
        <f t="shared" si="507"/>
        <v>Existing</v>
      </c>
    </row>
    <row r="16202" spans="1:7" ht="19" x14ac:dyDescent="0.25">
      <c r="A16202" s="7">
        <v>2015</v>
      </c>
      <c r="B16202" s="7" t="s">
        <v>2032</v>
      </c>
      <c r="C16202" s="7" t="s">
        <v>8</v>
      </c>
      <c r="D16202" s="24">
        <v>401081.89</v>
      </c>
      <c r="E16202">
        <f>INDEX('B. Store opening dates'!$B$5:$B$2448,MATCH('A. Sales by store'!B16202,'B. Store opening dates'!$A$5:$A$2448,0))</f>
        <v>2014</v>
      </c>
      <c r="F16202" t="str">
        <f t="shared" si="506"/>
        <v>Old</v>
      </c>
      <c r="G16202" t="str">
        <f t="shared" si="507"/>
        <v>Existing</v>
      </c>
    </row>
    <row r="16203" spans="1:7" ht="19" x14ac:dyDescent="0.25">
      <c r="A16203" s="7">
        <v>2014</v>
      </c>
      <c r="B16203" s="7" t="s">
        <v>2032</v>
      </c>
      <c r="C16203" s="7" t="s">
        <v>8</v>
      </c>
      <c r="D16203" s="24">
        <v>414830.07</v>
      </c>
      <c r="E16203">
        <f>INDEX('B. Store opening dates'!$B$5:$B$2448,MATCH('A. Sales by store'!B16203,'B. Store opening dates'!$A$5:$A$2448,0))</f>
        <v>2014</v>
      </c>
      <c r="F16203" t="str">
        <f t="shared" si="506"/>
        <v>New</v>
      </c>
      <c r="G16203" t="str">
        <f t="shared" si="507"/>
        <v>Existing</v>
      </c>
    </row>
    <row r="16204" spans="1:7" ht="19" x14ac:dyDescent="0.25">
      <c r="A16204" s="7">
        <v>2015</v>
      </c>
      <c r="B16204" s="7" t="s">
        <v>2033</v>
      </c>
      <c r="C16204" s="7" t="s">
        <v>5</v>
      </c>
      <c r="D16204" s="24">
        <v>843926.53</v>
      </c>
      <c r="E16204">
        <f>INDEX('B. Store opening dates'!$B$5:$B$2448,MATCH('A. Sales by store'!B16204,'B. Store opening dates'!$A$5:$A$2448,0))</f>
        <v>2014</v>
      </c>
      <c r="F16204" t="str">
        <f t="shared" si="506"/>
        <v>Old</v>
      </c>
      <c r="G16204" t="str">
        <f t="shared" si="507"/>
        <v>Existing</v>
      </c>
    </row>
    <row r="16205" spans="1:7" ht="19" x14ac:dyDescent="0.25">
      <c r="A16205" s="7">
        <v>2014</v>
      </c>
      <c r="B16205" s="7" t="s">
        <v>2033</v>
      </c>
      <c r="C16205" s="7" t="s">
        <v>5</v>
      </c>
      <c r="D16205" s="24">
        <v>927899.78</v>
      </c>
      <c r="E16205">
        <f>INDEX('B. Store opening dates'!$B$5:$B$2448,MATCH('A. Sales by store'!B16205,'B. Store opening dates'!$A$5:$A$2448,0))</f>
        <v>2014</v>
      </c>
      <c r="F16205" t="str">
        <f t="shared" si="506"/>
        <v>New</v>
      </c>
      <c r="G16205" t="str">
        <f t="shared" si="507"/>
        <v>Existing</v>
      </c>
    </row>
    <row r="16206" spans="1:7" ht="19" x14ac:dyDescent="0.25">
      <c r="A16206" s="7">
        <v>2015</v>
      </c>
      <c r="B16206" s="7" t="s">
        <v>2033</v>
      </c>
      <c r="C16206" s="7" t="s">
        <v>6</v>
      </c>
      <c r="D16206" s="24">
        <v>486162.18</v>
      </c>
      <c r="E16206">
        <f>INDEX('B. Store opening dates'!$B$5:$B$2448,MATCH('A. Sales by store'!B16206,'B. Store opening dates'!$A$5:$A$2448,0))</f>
        <v>2014</v>
      </c>
      <c r="F16206" t="str">
        <f t="shared" si="506"/>
        <v>Old</v>
      </c>
      <c r="G16206" t="str">
        <f t="shared" si="507"/>
        <v>Existing</v>
      </c>
    </row>
    <row r="16207" spans="1:7" ht="19" x14ac:dyDescent="0.25">
      <c r="A16207" s="7">
        <v>2014</v>
      </c>
      <c r="B16207" s="7" t="s">
        <v>2033</v>
      </c>
      <c r="C16207" s="7" t="s">
        <v>6</v>
      </c>
      <c r="D16207" s="24">
        <v>337819.39</v>
      </c>
      <c r="E16207">
        <f>INDEX('B. Store opening dates'!$B$5:$B$2448,MATCH('A. Sales by store'!B16207,'B. Store opening dates'!$A$5:$A$2448,0))</f>
        <v>2014</v>
      </c>
      <c r="F16207" t="str">
        <f t="shared" si="506"/>
        <v>New</v>
      </c>
      <c r="G16207" t="str">
        <f t="shared" si="507"/>
        <v>Existing</v>
      </c>
    </row>
    <row r="16208" spans="1:7" ht="19" x14ac:dyDescent="0.25">
      <c r="A16208" s="7">
        <v>2015</v>
      </c>
      <c r="B16208" s="7" t="s">
        <v>2033</v>
      </c>
      <c r="C16208" s="7" t="s">
        <v>7</v>
      </c>
      <c r="D16208" s="24">
        <v>50401.37</v>
      </c>
      <c r="E16208">
        <f>INDEX('B. Store opening dates'!$B$5:$B$2448,MATCH('A. Sales by store'!B16208,'B. Store opening dates'!$A$5:$A$2448,0))</f>
        <v>2014</v>
      </c>
      <c r="F16208" t="str">
        <f t="shared" si="506"/>
        <v>Old</v>
      </c>
      <c r="G16208" t="str">
        <f t="shared" si="507"/>
        <v>Existing</v>
      </c>
    </row>
    <row r="16209" spans="1:7" ht="19" x14ac:dyDescent="0.25">
      <c r="A16209" s="7">
        <v>2014</v>
      </c>
      <c r="B16209" s="7" t="s">
        <v>2033</v>
      </c>
      <c r="C16209" s="7" t="s">
        <v>7</v>
      </c>
      <c r="D16209" s="24">
        <v>53240.99</v>
      </c>
      <c r="E16209">
        <f>INDEX('B. Store opening dates'!$B$5:$B$2448,MATCH('A. Sales by store'!B16209,'B. Store opening dates'!$A$5:$A$2448,0))</f>
        <v>2014</v>
      </c>
      <c r="F16209" t="str">
        <f t="shared" si="506"/>
        <v>New</v>
      </c>
      <c r="G16209" t="str">
        <f t="shared" si="507"/>
        <v>Existing</v>
      </c>
    </row>
    <row r="16210" spans="1:7" ht="19" x14ac:dyDescent="0.25">
      <c r="A16210" s="7">
        <v>2015</v>
      </c>
      <c r="B16210" s="7" t="s">
        <v>2033</v>
      </c>
      <c r="C16210" s="7" t="s">
        <v>8</v>
      </c>
      <c r="D16210" s="24">
        <v>437466.91</v>
      </c>
      <c r="E16210">
        <f>INDEX('B. Store opening dates'!$B$5:$B$2448,MATCH('A. Sales by store'!B16210,'B. Store opening dates'!$A$5:$A$2448,0))</f>
        <v>2014</v>
      </c>
      <c r="F16210" t="str">
        <f t="shared" si="506"/>
        <v>Old</v>
      </c>
      <c r="G16210" t="str">
        <f t="shared" si="507"/>
        <v>Existing</v>
      </c>
    </row>
    <row r="16211" spans="1:7" ht="19" x14ac:dyDescent="0.25">
      <c r="A16211" s="7">
        <v>2014</v>
      </c>
      <c r="B16211" s="7" t="s">
        <v>2033</v>
      </c>
      <c r="C16211" s="7" t="s">
        <v>8</v>
      </c>
      <c r="D16211" s="24">
        <v>450963.21</v>
      </c>
      <c r="E16211">
        <f>INDEX('B. Store opening dates'!$B$5:$B$2448,MATCH('A. Sales by store'!B16211,'B. Store opening dates'!$A$5:$A$2448,0))</f>
        <v>2014</v>
      </c>
      <c r="F16211" t="str">
        <f t="shared" si="506"/>
        <v>New</v>
      </c>
      <c r="G16211" t="str">
        <f t="shared" si="507"/>
        <v>Existing</v>
      </c>
    </row>
    <row r="16212" spans="1:7" ht="19" x14ac:dyDescent="0.25">
      <c r="A16212" s="7">
        <v>2015</v>
      </c>
      <c r="B16212" s="7" t="s">
        <v>2034</v>
      </c>
      <c r="C16212" s="7" t="s">
        <v>5</v>
      </c>
      <c r="D16212" s="24">
        <v>534952.56999999995</v>
      </c>
      <c r="E16212">
        <f>INDEX('B. Store opening dates'!$B$5:$B$2448,MATCH('A. Sales by store'!B16212,'B. Store opening dates'!$A$5:$A$2448,0))</f>
        <v>2014</v>
      </c>
      <c r="F16212" t="str">
        <f t="shared" si="506"/>
        <v>Old</v>
      </c>
      <c r="G16212" t="str">
        <f t="shared" si="507"/>
        <v>Existing</v>
      </c>
    </row>
    <row r="16213" spans="1:7" ht="19" x14ac:dyDescent="0.25">
      <c r="A16213" s="7">
        <v>2014</v>
      </c>
      <c r="B16213" s="7" t="s">
        <v>2034</v>
      </c>
      <c r="C16213" s="7" t="s">
        <v>5</v>
      </c>
      <c r="D16213" s="24">
        <v>591472.39</v>
      </c>
      <c r="E16213">
        <f>INDEX('B. Store opening dates'!$B$5:$B$2448,MATCH('A. Sales by store'!B16213,'B. Store opening dates'!$A$5:$A$2448,0))</f>
        <v>2014</v>
      </c>
      <c r="F16213" t="str">
        <f t="shared" si="506"/>
        <v>New</v>
      </c>
      <c r="G16213" t="str">
        <f t="shared" si="507"/>
        <v>Existing</v>
      </c>
    </row>
    <row r="16214" spans="1:7" ht="19" x14ac:dyDescent="0.25">
      <c r="A16214" s="7">
        <v>2015</v>
      </c>
      <c r="B16214" s="7" t="s">
        <v>2034</v>
      </c>
      <c r="C16214" s="7" t="s">
        <v>6</v>
      </c>
      <c r="D16214" s="24">
        <v>497989.79</v>
      </c>
      <c r="E16214">
        <f>INDEX('B. Store opening dates'!$B$5:$B$2448,MATCH('A. Sales by store'!B16214,'B. Store opening dates'!$A$5:$A$2448,0))</f>
        <v>2014</v>
      </c>
      <c r="F16214" t="str">
        <f t="shared" si="506"/>
        <v>Old</v>
      </c>
      <c r="G16214" t="str">
        <f t="shared" si="507"/>
        <v>Existing</v>
      </c>
    </row>
    <row r="16215" spans="1:7" ht="19" x14ac:dyDescent="0.25">
      <c r="A16215" s="7">
        <v>2014</v>
      </c>
      <c r="B16215" s="7" t="s">
        <v>2034</v>
      </c>
      <c r="C16215" s="7" t="s">
        <v>6</v>
      </c>
      <c r="D16215" s="24">
        <v>350116.05</v>
      </c>
      <c r="E16215">
        <f>INDEX('B. Store opening dates'!$B$5:$B$2448,MATCH('A. Sales by store'!B16215,'B. Store opening dates'!$A$5:$A$2448,0))</f>
        <v>2014</v>
      </c>
      <c r="F16215" t="str">
        <f t="shared" si="506"/>
        <v>New</v>
      </c>
      <c r="G16215" t="str">
        <f t="shared" si="507"/>
        <v>Existing</v>
      </c>
    </row>
    <row r="16216" spans="1:7" ht="19" x14ac:dyDescent="0.25">
      <c r="A16216" s="7">
        <v>2015</v>
      </c>
      <c r="B16216" s="7" t="s">
        <v>2034</v>
      </c>
      <c r="C16216" s="7" t="s">
        <v>7</v>
      </c>
      <c r="D16216" s="24">
        <v>222667.34</v>
      </c>
      <c r="E16216">
        <f>INDEX('B. Store opening dates'!$B$5:$B$2448,MATCH('A. Sales by store'!B16216,'B. Store opening dates'!$A$5:$A$2448,0))</f>
        <v>2014</v>
      </c>
      <c r="F16216" t="str">
        <f t="shared" si="506"/>
        <v>Old</v>
      </c>
      <c r="G16216" t="str">
        <f t="shared" si="507"/>
        <v>Existing</v>
      </c>
    </row>
    <row r="16217" spans="1:7" ht="19" x14ac:dyDescent="0.25">
      <c r="A16217" s="7">
        <v>2014</v>
      </c>
      <c r="B16217" s="7" t="s">
        <v>2034</v>
      </c>
      <c r="C16217" s="7" t="s">
        <v>7</v>
      </c>
      <c r="D16217" s="24">
        <v>237295.48</v>
      </c>
      <c r="E16217">
        <f>INDEX('B. Store opening dates'!$B$5:$B$2448,MATCH('A. Sales by store'!B16217,'B. Store opening dates'!$A$5:$A$2448,0))</f>
        <v>2014</v>
      </c>
      <c r="F16217" t="str">
        <f t="shared" si="506"/>
        <v>New</v>
      </c>
      <c r="G16217" t="str">
        <f t="shared" si="507"/>
        <v>Existing</v>
      </c>
    </row>
    <row r="16218" spans="1:7" ht="19" x14ac:dyDescent="0.25">
      <c r="A16218" s="7">
        <v>2015</v>
      </c>
      <c r="B16218" s="7" t="s">
        <v>2034</v>
      </c>
      <c r="C16218" s="7" t="s">
        <v>8</v>
      </c>
      <c r="D16218" s="24">
        <v>597376.55000000005</v>
      </c>
      <c r="E16218">
        <f>INDEX('B. Store opening dates'!$B$5:$B$2448,MATCH('A. Sales by store'!B16218,'B. Store opening dates'!$A$5:$A$2448,0))</f>
        <v>2014</v>
      </c>
      <c r="F16218" t="str">
        <f t="shared" si="506"/>
        <v>Old</v>
      </c>
      <c r="G16218" t="str">
        <f t="shared" si="507"/>
        <v>Existing</v>
      </c>
    </row>
    <row r="16219" spans="1:7" ht="19" x14ac:dyDescent="0.25">
      <c r="A16219" s="7">
        <v>2014</v>
      </c>
      <c r="B16219" s="7" t="s">
        <v>2034</v>
      </c>
      <c r="C16219" s="7" t="s">
        <v>8</v>
      </c>
      <c r="D16219" s="24">
        <v>616669.34</v>
      </c>
      <c r="E16219">
        <f>INDEX('B. Store opening dates'!$B$5:$B$2448,MATCH('A. Sales by store'!B16219,'B. Store opening dates'!$A$5:$A$2448,0))</f>
        <v>2014</v>
      </c>
      <c r="F16219" t="str">
        <f t="shared" si="506"/>
        <v>New</v>
      </c>
      <c r="G16219" t="str">
        <f t="shared" si="507"/>
        <v>Existing</v>
      </c>
    </row>
    <row r="16220" spans="1:7" ht="19" x14ac:dyDescent="0.25">
      <c r="A16220" s="7">
        <v>2015</v>
      </c>
      <c r="B16220" s="7" t="s">
        <v>2035</v>
      </c>
      <c r="C16220" s="7" t="s">
        <v>5</v>
      </c>
      <c r="D16220" s="24">
        <v>518958.11</v>
      </c>
      <c r="E16220">
        <f>INDEX('B. Store opening dates'!$B$5:$B$2448,MATCH('A. Sales by store'!B16220,'B. Store opening dates'!$A$5:$A$2448,0))</f>
        <v>2014</v>
      </c>
      <c r="F16220" t="str">
        <f t="shared" si="506"/>
        <v>Old</v>
      </c>
      <c r="G16220" t="str">
        <f t="shared" si="507"/>
        <v>Existing</v>
      </c>
    </row>
    <row r="16221" spans="1:7" ht="19" x14ac:dyDescent="0.25">
      <c r="A16221" s="7">
        <v>2014</v>
      </c>
      <c r="B16221" s="7" t="s">
        <v>2035</v>
      </c>
      <c r="C16221" s="7" t="s">
        <v>5</v>
      </c>
      <c r="D16221" s="24">
        <v>566416.71</v>
      </c>
      <c r="E16221">
        <f>INDEX('B. Store opening dates'!$B$5:$B$2448,MATCH('A. Sales by store'!B16221,'B. Store opening dates'!$A$5:$A$2448,0))</f>
        <v>2014</v>
      </c>
      <c r="F16221" t="str">
        <f t="shared" si="506"/>
        <v>New</v>
      </c>
      <c r="G16221" t="str">
        <f t="shared" si="507"/>
        <v>Existing</v>
      </c>
    </row>
    <row r="16222" spans="1:7" ht="19" x14ac:dyDescent="0.25">
      <c r="A16222" s="7">
        <v>2015</v>
      </c>
      <c r="B16222" s="7" t="s">
        <v>2035</v>
      </c>
      <c r="C16222" s="7" t="s">
        <v>6</v>
      </c>
      <c r="D16222" s="24">
        <v>454884.41</v>
      </c>
      <c r="E16222">
        <f>INDEX('B. Store opening dates'!$B$5:$B$2448,MATCH('A. Sales by store'!B16222,'B. Store opening dates'!$A$5:$A$2448,0))</f>
        <v>2014</v>
      </c>
      <c r="F16222" t="str">
        <f t="shared" si="506"/>
        <v>Old</v>
      </c>
      <c r="G16222" t="str">
        <f t="shared" si="507"/>
        <v>Existing</v>
      </c>
    </row>
    <row r="16223" spans="1:7" ht="19" x14ac:dyDescent="0.25">
      <c r="A16223" s="7">
        <v>2014</v>
      </c>
      <c r="B16223" s="7" t="s">
        <v>2035</v>
      </c>
      <c r="C16223" s="7" t="s">
        <v>6</v>
      </c>
      <c r="D16223" s="24">
        <v>333045.36</v>
      </c>
      <c r="E16223">
        <f>INDEX('B. Store opening dates'!$B$5:$B$2448,MATCH('A. Sales by store'!B16223,'B. Store opening dates'!$A$5:$A$2448,0))</f>
        <v>2014</v>
      </c>
      <c r="F16223" t="str">
        <f t="shared" si="506"/>
        <v>New</v>
      </c>
      <c r="G16223" t="str">
        <f t="shared" si="507"/>
        <v>Existing</v>
      </c>
    </row>
    <row r="16224" spans="1:7" ht="19" x14ac:dyDescent="0.25">
      <c r="A16224" s="7">
        <v>2015</v>
      </c>
      <c r="B16224" s="7" t="s">
        <v>2035</v>
      </c>
      <c r="C16224" s="7" t="s">
        <v>7</v>
      </c>
      <c r="D16224" s="24">
        <v>208807.07</v>
      </c>
      <c r="E16224">
        <f>INDEX('B. Store opening dates'!$B$5:$B$2448,MATCH('A. Sales by store'!B16224,'B. Store opening dates'!$A$5:$A$2448,0))</f>
        <v>2014</v>
      </c>
      <c r="F16224" t="str">
        <f t="shared" si="506"/>
        <v>Old</v>
      </c>
      <c r="G16224" t="str">
        <f t="shared" si="507"/>
        <v>Existing</v>
      </c>
    </row>
    <row r="16225" spans="1:7" ht="19" x14ac:dyDescent="0.25">
      <c r="A16225" s="7">
        <v>2014</v>
      </c>
      <c r="B16225" s="7" t="s">
        <v>2035</v>
      </c>
      <c r="C16225" s="7" t="s">
        <v>7</v>
      </c>
      <c r="D16225" s="24">
        <v>220326.32</v>
      </c>
      <c r="E16225">
        <f>INDEX('B. Store opening dates'!$B$5:$B$2448,MATCH('A. Sales by store'!B16225,'B. Store opening dates'!$A$5:$A$2448,0))</f>
        <v>2014</v>
      </c>
      <c r="F16225" t="str">
        <f t="shared" si="506"/>
        <v>New</v>
      </c>
      <c r="G16225" t="str">
        <f t="shared" si="507"/>
        <v>Existing</v>
      </c>
    </row>
    <row r="16226" spans="1:7" ht="19" x14ac:dyDescent="0.25">
      <c r="A16226" s="7">
        <v>2015</v>
      </c>
      <c r="B16226" s="7" t="s">
        <v>2035</v>
      </c>
      <c r="C16226" s="7" t="s">
        <v>8</v>
      </c>
      <c r="D16226" s="24">
        <v>434455.27</v>
      </c>
      <c r="E16226">
        <f>INDEX('B. Store opening dates'!$B$5:$B$2448,MATCH('A. Sales by store'!B16226,'B. Store opening dates'!$A$5:$A$2448,0))</f>
        <v>2014</v>
      </c>
      <c r="F16226" t="str">
        <f t="shared" si="506"/>
        <v>Old</v>
      </c>
      <c r="G16226" t="str">
        <f t="shared" si="507"/>
        <v>Existing</v>
      </c>
    </row>
    <row r="16227" spans="1:7" ht="19" x14ac:dyDescent="0.25">
      <c r="A16227" s="7">
        <v>2014</v>
      </c>
      <c r="B16227" s="7" t="s">
        <v>2035</v>
      </c>
      <c r="C16227" s="7" t="s">
        <v>8</v>
      </c>
      <c r="D16227" s="24">
        <v>450143.06</v>
      </c>
      <c r="E16227">
        <f>INDEX('B. Store opening dates'!$B$5:$B$2448,MATCH('A. Sales by store'!B16227,'B. Store opening dates'!$A$5:$A$2448,0))</f>
        <v>2014</v>
      </c>
      <c r="F16227" t="str">
        <f t="shared" si="506"/>
        <v>New</v>
      </c>
      <c r="G16227" t="str">
        <f t="shared" si="507"/>
        <v>Existing</v>
      </c>
    </row>
    <row r="16228" spans="1:7" ht="19" x14ac:dyDescent="0.25">
      <c r="A16228" s="7">
        <v>2015</v>
      </c>
      <c r="B16228" s="7" t="s">
        <v>2036</v>
      </c>
      <c r="C16228" s="7" t="s">
        <v>5</v>
      </c>
      <c r="D16228" s="24">
        <v>677414.58</v>
      </c>
      <c r="E16228">
        <f>INDEX('B. Store opening dates'!$B$5:$B$2448,MATCH('A. Sales by store'!B16228,'B. Store opening dates'!$A$5:$A$2448,0))</f>
        <v>2014</v>
      </c>
      <c r="F16228" t="str">
        <f t="shared" si="506"/>
        <v>Old</v>
      </c>
      <c r="G16228" t="str">
        <f t="shared" si="507"/>
        <v>Existing</v>
      </c>
    </row>
    <row r="16229" spans="1:7" ht="19" x14ac:dyDescent="0.25">
      <c r="A16229" s="7">
        <v>2014</v>
      </c>
      <c r="B16229" s="7" t="s">
        <v>2036</v>
      </c>
      <c r="C16229" s="7" t="s">
        <v>5</v>
      </c>
      <c r="D16229" s="24">
        <v>739369.9</v>
      </c>
      <c r="E16229">
        <f>INDEX('B. Store opening dates'!$B$5:$B$2448,MATCH('A. Sales by store'!B16229,'B. Store opening dates'!$A$5:$A$2448,0))</f>
        <v>2014</v>
      </c>
      <c r="F16229" t="str">
        <f t="shared" si="506"/>
        <v>New</v>
      </c>
      <c r="G16229" t="str">
        <f t="shared" si="507"/>
        <v>Existing</v>
      </c>
    </row>
    <row r="16230" spans="1:7" ht="19" x14ac:dyDescent="0.25">
      <c r="A16230" s="7">
        <v>2015</v>
      </c>
      <c r="B16230" s="7" t="s">
        <v>2036</v>
      </c>
      <c r="C16230" s="7" t="s">
        <v>6</v>
      </c>
      <c r="D16230" s="24">
        <v>592700.06999999995</v>
      </c>
      <c r="E16230">
        <f>INDEX('B. Store opening dates'!$B$5:$B$2448,MATCH('A. Sales by store'!B16230,'B. Store opening dates'!$A$5:$A$2448,0))</f>
        <v>2014</v>
      </c>
      <c r="F16230" t="str">
        <f t="shared" si="506"/>
        <v>Old</v>
      </c>
      <c r="G16230" t="str">
        <f t="shared" si="507"/>
        <v>Existing</v>
      </c>
    </row>
    <row r="16231" spans="1:7" ht="19" x14ac:dyDescent="0.25">
      <c r="A16231" s="7">
        <v>2014</v>
      </c>
      <c r="B16231" s="7" t="s">
        <v>2036</v>
      </c>
      <c r="C16231" s="7" t="s">
        <v>6</v>
      </c>
      <c r="D16231" s="24">
        <v>428165.54</v>
      </c>
      <c r="E16231">
        <f>INDEX('B. Store opening dates'!$B$5:$B$2448,MATCH('A. Sales by store'!B16231,'B. Store opening dates'!$A$5:$A$2448,0))</f>
        <v>2014</v>
      </c>
      <c r="F16231" t="str">
        <f t="shared" si="506"/>
        <v>New</v>
      </c>
      <c r="G16231" t="str">
        <f t="shared" si="507"/>
        <v>Existing</v>
      </c>
    </row>
    <row r="16232" spans="1:7" ht="19" x14ac:dyDescent="0.25">
      <c r="A16232" s="7">
        <v>2015</v>
      </c>
      <c r="B16232" s="7" t="s">
        <v>2036</v>
      </c>
      <c r="C16232" s="7" t="s">
        <v>7</v>
      </c>
      <c r="D16232" s="24">
        <v>219999.74</v>
      </c>
      <c r="E16232">
        <f>INDEX('B. Store opening dates'!$B$5:$B$2448,MATCH('A. Sales by store'!B16232,'B. Store opening dates'!$A$5:$A$2448,0))</f>
        <v>2014</v>
      </c>
      <c r="F16232" t="str">
        <f t="shared" si="506"/>
        <v>Old</v>
      </c>
      <c r="G16232" t="str">
        <f t="shared" si="507"/>
        <v>Existing</v>
      </c>
    </row>
    <row r="16233" spans="1:7" ht="19" x14ac:dyDescent="0.25">
      <c r="A16233" s="7">
        <v>2014</v>
      </c>
      <c r="B16233" s="7" t="s">
        <v>2036</v>
      </c>
      <c r="C16233" s="7" t="s">
        <v>7</v>
      </c>
      <c r="D16233" s="24">
        <v>230241.47</v>
      </c>
      <c r="E16233">
        <f>INDEX('B. Store opening dates'!$B$5:$B$2448,MATCH('A. Sales by store'!B16233,'B. Store opening dates'!$A$5:$A$2448,0))</f>
        <v>2014</v>
      </c>
      <c r="F16233" t="str">
        <f t="shared" si="506"/>
        <v>New</v>
      </c>
      <c r="G16233" t="str">
        <f t="shared" si="507"/>
        <v>Existing</v>
      </c>
    </row>
    <row r="16234" spans="1:7" ht="19" x14ac:dyDescent="0.25">
      <c r="A16234" s="7">
        <v>2015</v>
      </c>
      <c r="B16234" s="7" t="s">
        <v>2036</v>
      </c>
      <c r="C16234" s="7" t="s">
        <v>8</v>
      </c>
      <c r="D16234" s="24">
        <v>463016.12</v>
      </c>
      <c r="E16234">
        <f>INDEX('B. Store opening dates'!$B$5:$B$2448,MATCH('A. Sales by store'!B16234,'B. Store opening dates'!$A$5:$A$2448,0))</f>
        <v>2014</v>
      </c>
      <c r="F16234" t="str">
        <f t="shared" si="506"/>
        <v>Old</v>
      </c>
      <c r="G16234" t="str">
        <f t="shared" si="507"/>
        <v>Existing</v>
      </c>
    </row>
    <row r="16235" spans="1:7" ht="19" x14ac:dyDescent="0.25">
      <c r="A16235" s="7">
        <v>2014</v>
      </c>
      <c r="B16235" s="7" t="s">
        <v>2036</v>
      </c>
      <c r="C16235" s="7" t="s">
        <v>8</v>
      </c>
      <c r="D16235" s="24">
        <v>476747.12</v>
      </c>
      <c r="E16235">
        <f>INDEX('B. Store opening dates'!$B$5:$B$2448,MATCH('A. Sales by store'!B16235,'B. Store opening dates'!$A$5:$A$2448,0))</f>
        <v>2014</v>
      </c>
      <c r="F16235" t="str">
        <f t="shared" si="506"/>
        <v>New</v>
      </c>
      <c r="G16235" t="str">
        <f t="shared" si="507"/>
        <v>Existing</v>
      </c>
    </row>
    <row r="16236" spans="1:7" ht="19" x14ac:dyDescent="0.25">
      <c r="A16236" s="7">
        <v>2015</v>
      </c>
      <c r="B16236" s="7" t="s">
        <v>2037</v>
      </c>
      <c r="C16236" s="7" t="s">
        <v>5</v>
      </c>
      <c r="D16236" s="24">
        <v>693887.7</v>
      </c>
      <c r="E16236">
        <f>INDEX('B. Store opening dates'!$B$5:$B$2448,MATCH('A. Sales by store'!B16236,'B. Store opening dates'!$A$5:$A$2448,0))</f>
        <v>2014</v>
      </c>
      <c r="F16236" t="str">
        <f t="shared" si="506"/>
        <v>Old</v>
      </c>
      <c r="G16236" t="str">
        <f t="shared" si="507"/>
        <v>Existing</v>
      </c>
    </row>
    <row r="16237" spans="1:7" ht="19" x14ac:dyDescent="0.25">
      <c r="A16237" s="7">
        <v>2014</v>
      </c>
      <c r="B16237" s="7" t="s">
        <v>2037</v>
      </c>
      <c r="C16237" s="7" t="s">
        <v>5</v>
      </c>
      <c r="D16237" s="24">
        <v>762707.39</v>
      </c>
      <c r="E16237">
        <f>INDEX('B. Store opening dates'!$B$5:$B$2448,MATCH('A. Sales by store'!B16237,'B. Store opening dates'!$A$5:$A$2448,0))</f>
        <v>2014</v>
      </c>
      <c r="F16237" t="str">
        <f t="shared" si="506"/>
        <v>New</v>
      </c>
      <c r="G16237" t="str">
        <f t="shared" si="507"/>
        <v>Existing</v>
      </c>
    </row>
    <row r="16238" spans="1:7" ht="19" x14ac:dyDescent="0.25">
      <c r="A16238" s="7">
        <v>2015</v>
      </c>
      <c r="B16238" s="7" t="s">
        <v>2037</v>
      </c>
      <c r="C16238" s="7" t="s">
        <v>6</v>
      </c>
      <c r="D16238" s="24">
        <v>354987.25</v>
      </c>
      <c r="E16238">
        <f>INDEX('B. Store opening dates'!$B$5:$B$2448,MATCH('A. Sales by store'!B16238,'B. Store opening dates'!$A$5:$A$2448,0))</f>
        <v>2014</v>
      </c>
      <c r="F16238" t="str">
        <f t="shared" si="506"/>
        <v>Old</v>
      </c>
      <c r="G16238" t="str">
        <f t="shared" si="507"/>
        <v>Existing</v>
      </c>
    </row>
    <row r="16239" spans="1:7" ht="19" x14ac:dyDescent="0.25">
      <c r="A16239" s="7">
        <v>2014</v>
      </c>
      <c r="B16239" s="7" t="s">
        <v>2037</v>
      </c>
      <c r="C16239" s="7" t="s">
        <v>6</v>
      </c>
      <c r="D16239" s="24">
        <v>255432.64</v>
      </c>
      <c r="E16239">
        <f>INDEX('B. Store opening dates'!$B$5:$B$2448,MATCH('A. Sales by store'!B16239,'B. Store opening dates'!$A$5:$A$2448,0))</f>
        <v>2014</v>
      </c>
      <c r="F16239" t="str">
        <f t="shared" si="506"/>
        <v>New</v>
      </c>
      <c r="G16239" t="str">
        <f t="shared" si="507"/>
        <v>Existing</v>
      </c>
    </row>
    <row r="16240" spans="1:7" ht="19" x14ac:dyDescent="0.25">
      <c r="A16240" s="7">
        <v>2015</v>
      </c>
      <c r="B16240" s="7" t="s">
        <v>2037</v>
      </c>
      <c r="C16240" s="7" t="s">
        <v>7</v>
      </c>
      <c r="D16240" s="24">
        <v>54746.71</v>
      </c>
      <c r="E16240">
        <f>INDEX('B. Store opening dates'!$B$5:$B$2448,MATCH('A. Sales by store'!B16240,'B. Store opening dates'!$A$5:$A$2448,0))</f>
        <v>2014</v>
      </c>
      <c r="F16240" t="str">
        <f t="shared" si="506"/>
        <v>Old</v>
      </c>
      <c r="G16240" t="str">
        <f t="shared" si="507"/>
        <v>Existing</v>
      </c>
    </row>
    <row r="16241" spans="1:7" ht="19" x14ac:dyDescent="0.25">
      <c r="A16241" s="7">
        <v>2014</v>
      </c>
      <c r="B16241" s="7" t="s">
        <v>2037</v>
      </c>
      <c r="C16241" s="7" t="s">
        <v>7</v>
      </c>
      <c r="D16241" s="24">
        <v>57198.33</v>
      </c>
      <c r="E16241">
        <f>INDEX('B. Store opening dates'!$B$5:$B$2448,MATCH('A. Sales by store'!B16241,'B. Store opening dates'!$A$5:$A$2448,0))</f>
        <v>2014</v>
      </c>
      <c r="F16241" t="str">
        <f t="shared" si="506"/>
        <v>New</v>
      </c>
      <c r="G16241" t="str">
        <f t="shared" si="507"/>
        <v>Existing</v>
      </c>
    </row>
    <row r="16242" spans="1:7" ht="19" x14ac:dyDescent="0.25">
      <c r="A16242" s="7">
        <v>2015</v>
      </c>
      <c r="B16242" s="7" t="s">
        <v>2037</v>
      </c>
      <c r="C16242" s="7" t="s">
        <v>8</v>
      </c>
      <c r="D16242" s="24">
        <v>552871.85</v>
      </c>
      <c r="E16242">
        <f>INDEX('B. Store opening dates'!$B$5:$B$2448,MATCH('A. Sales by store'!B16242,'B. Store opening dates'!$A$5:$A$2448,0))</f>
        <v>2014</v>
      </c>
      <c r="F16242" t="str">
        <f t="shared" si="506"/>
        <v>Old</v>
      </c>
      <c r="G16242" t="str">
        <f t="shared" si="507"/>
        <v>Existing</v>
      </c>
    </row>
    <row r="16243" spans="1:7" ht="19" x14ac:dyDescent="0.25">
      <c r="A16243" s="7">
        <v>2014</v>
      </c>
      <c r="B16243" s="7" t="s">
        <v>2037</v>
      </c>
      <c r="C16243" s="7" t="s">
        <v>8</v>
      </c>
      <c r="D16243" s="24">
        <v>579125.78</v>
      </c>
      <c r="E16243">
        <f>INDEX('B. Store opening dates'!$B$5:$B$2448,MATCH('A. Sales by store'!B16243,'B. Store opening dates'!$A$5:$A$2448,0))</f>
        <v>2014</v>
      </c>
      <c r="F16243" t="str">
        <f t="shared" si="506"/>
        <v>New</v>
      </c>
      <c r="G16243" t="str">
        <f t="shared" si="507"/>
        <v>Existing</v>
      </c>
    </row>
    <row r="16244" spans="1:7" ht="19" x14ac:dyDescent="0.25">
      <c r="A16244" s="7">
        <v>2015</v>
      </c>
      <c r="B16244" s="7" t="s">
        <v>2038</v>
      </c>
      <c r="C16244" s="7" t="s">
        <v>5</v>
      </c>
      <c r="D16244" s="24">
        <v>758965.92</v>
      </c>
      <c r="E16244">
        <f>INDEX('B. Store opening dates'!$B$5:$B$2448,MATCH('A. Sales by store'!B16244,'B. Store opening dates'!$A$5:$A$2448,0))</f>
        <v>2014</v>
      </c>
      <c r="F16244" t="str">
        <f t="shared" si="506"/>
        <v>Old</v>
      </c>
      <c r="G16244" t="str">
        <f t="shared" si="507"/>
        <v>Existing</v>
      </c>
    </row>
    <row r="16245" spans="1:7" ht="19" x14ac:dyDescent="0.25">
      <c r="A16245" s="7">
        <v>2014</v>
      </c>
      <c r="B16245" s="7" t="s">
        <v>2038</v>
      </c>
      <c r="C16245" s="7" t="s">
        <v>5</v>
      </c>
      <c r="D16245" s="24">
        <v>831518.28</v>
      </c>
      <c r="E16245">
        <f>INDEX('B. Store opening dates'!$B$5:$B$2448,MATCH('A. Sales by store'!B16245,'B. Store opening dates'!$A$5:$A$2448,0))</f>
        <v>2014</v>
      </c>
      <c r="F16245" t="str">
        <f t="shared" si="506"/>
        <v>New</v>
      </c>
      <c r="G16245" t="str">
        <f t="shared" si="507"/>
        <v>Existing</v>
      </c>
    </row>
    <row r="16246" spans="1:7" ht="19" x14ac:dyDescent="0.25">
      <c r="A16246" s="7">
        <v>2015</v>
      </c>
      <c r="B16246" s="7" t="s">
        <v>2038</v>
      </c>
      <c r="C16246" s="7" t="s">
        <v>6</v>
      </c>
      <c r="D16246" s="24">
        <v>428333.94</v>
      </c>
      <c r="E16246">
        <f>INDEX('B. Store opening dates'!$B$5:$B$2448,MATCH('A. Sales by store'!B16246,'B. Store opening dates'!$A$5:$A$2448,0))</f>
        <v>2014</v>
      </c>
      <c r="F16246" t="str">
        <f t="shared" si="506"/>
        <v>Old</v>
      </c>
      <c r="G16246" t="str">
        <f t="shared" si="507"/>
        <v>Existing</v>
      </c>
    </row>
    <row r="16247" spans="1:7" ht="19" x14ac:dyDescent="0.25">
      <c r="A16247" s="7">
        <v>2014</v>
      </c>
      <c r="B16247" s="7" t="s">
        <v>2038</v>
      </c>
      <c r="C16247" s="7" t="s">
        <v>6</v>
      </c>
      <c r="D16247" s="24">
        <v>313736.31</v>
      </c>
      <c r="E16247">
        <f>INDEX('B. Store opening dates'!$B$5:$B$2448,MATCH('A. Sales by store'!B16247,'B. Store opening dates'!$A$5:$A$2448,0))</f>
        <v>2014</v>
      </c>
      <c r="F16247" t="str">
        <f t="shared" si="506"/>
        <v>New</v>
      </c>
      <c r="G16247" t="str">
        <f t="shared" si="507"/>
        <v>Existing</v>
      </c>
    </row>
    <row r="16248" spans="1:7" ht="19" x14ac:dyDescent="0.25">
      <c r="A16248" s="7">
        <v>2015</v>
      </c>
      <c r="B16248" s="7" t="s">
        <v>2038</v>
      </c>
      <c r="C16248" s="7" t="s">
        <v>7</v>
      </c>
      <c r="D16248" s="24">
        <v>74903.070000000007</v>
      </c>
      <c r="E16248">
        <f>INDEX('B. Store opening dates'!$B$5:$B$2448,MATCH('A. Sales by store'!B16248,'B. Store opening dates'!$A$5:$A$2448,0))</f>
        <v>2014</v>
      </c>
      <c r="F16248" t="str">
        <f t="shared" si="506"/>
        <v>Old</v>
      </c>
      <c r="G16248" t="str">
        <f t="shared" si="507"/>
        <v>Existing</v>
      </c>
    </row>
    <row r="16249" spans="1:7" ht="19" x14ac:dyDescent="0.25">
      <c r="A16249" s="7">
        <v>2014</v>
      </c>
      <c r="B16249" s="7" t="s">
        <v>2038</v>
      </c>
      <c r="C16249" s="7" t="s">
        <v>7</v>
      </c>
      <c r="D16249" s="24">
        <v>78418.59</v>
      </c>
      <c r="E16249">
        <f>INDEX('B. Store opening dates'!$B$5:$B$2448,MATCH('A. Sales by store'!B16249,'B. Store opening dates'!$A$5:$A$2448,0))</f>
        <v>2014</v>
      </c>
      <c r="F16249" t="str">
        <f t="shared" si="506"/>
        <v>New</v>
      </c>
      <c r="G16249" t="str">
        <f t="shared" si="507"/>
        <v>Existing</v>
      </c>
    </row>
    <row r="16250" spans="1:7" ht="19" x14ac:dyDescent="0.25">
      <c r="A16250" s="7">
        <v>2015</v>
      </c>
      <c r="B16250" s="7" t="s">
        <v>2038</v>
      </c>
      <c r="C16250" s="7" t="s">
        <v>8</v>
      </c>
      <c r="D16250" s="24">
        <v>602827.99</v>
      </c>
      <c r="E16250">
        <f>INDEX('B. Store opening dates'!$B$5:$B$2448,MATCH('A. Sales by store'!B16250,'B. Store opening dates'!$A$5:$A$2448,0))</f>
        <v>2014</v>
      </c>
      <c r="F16250" t="str">
        <f t="shared" si="506"/>
        <v>Old</v>
      </c>
      <c r="G16250" t="str">
        <f t="shared" si="507"/>
        <v>Existing</v>
      </c>
    </row>
    <row r="16251" spans="1:7" ht="19" x14ac:dyDescent="0.25">
      <c r="A16251" s="7">
        <v>2014</v>
      </c>
      <c r="B16251" s="7" t="s">
        <v>2038</v>
      </c>
      <c r="C16251" s="7" t="s">
        <v>8</v>
      </c>
      <c r="D16251" s="24">
        <v>623273.29</v>
      </c>
      <c r="E16251">
        <f>INDEX('B. Store opening dates'!$B$5:$B$2448,MATCH('A. Sales by store'!B16251,'B. Store opening dates'!$A$5:$A$2448,0))</f>
        <v>2014</v>
      </c>
      <c r="F16251" t="str">
        <f t="shared" si="506"/>
        <v>New</v>
      </c>
      <c r="G16251" t="str">
        <f t="shared" si="507"/>
        <v>Existing</v>
      </c>
    </row>
    <row r="16252" spans="1:7" ht="19" x14ac:dyDescent="0.25">
      <c r="A16252" s="7">
        <v>2015</v>
      </c>
      <c r="B16252" s="7" t="s">
        <v>2039</v>
      </c>
      <c r="C16252" s="7" t="s">
        <v>5</v>
      </c>
      <c r="D16252" s="24">
        <v>485139.98</v>
      </c>
      <c r="E16252">
        <f>INDEX('B. Store opening dates'!$B$5:$B$2448,MATCH('A. Sales by store'!B16252,'B. Store opening dates'!$A$5:$A$2448,0))</f>
        <v>2014</v>
      </c>
      <c r="F16252" t="str">
        <f t="shared" si="506"/>
        <v>Old</v>
      </c>
      <c r="G16252" t="str">
        <f t="shared" si="507"/>
        <v>Existing</v>
      </c>
    </row>
    <row r="16253" spans="1:7" ht="19" x14ac:dyDescent="0.25">
      <c r="A16253" s="7">
        <v>2014</v>
      </c>
      <c r="B16253" s="7" t="s">
        <v>2039</v>
      </c>
      <c r="C16253" s="7" t="s">
        <v>5</v>
      </c>
      <c r="D16253" s="24">
        <v>535720.21</v>
      </c>
      <c r="E16253">
        <f>INDEX('B. Store opening dates'!$B$5:$B$2448,MATCH('A. Sales by store'!B16253,'B. Store opening dates'!$A$5:$A$2448,0))</f>
        <v>2014</v>
      </c>
      <c r="F16253" t="str">
        <f t="shared" si="506"/>
        <v>New</v>
      </c>
      <c r="G16253" t="str">
        <f t="shared" si="507"/>
        <v>Existing</v>
      </c>
    </row>
    <row r="16254" spans="1:7" ht="19" x14ac:dyDescent="0.25">
      <c r="A16254" s="7">
        <v>2015</v>
      </c>
      <c r="B16254" s="7" t="s">
        <v>2039</v>
      </c>
      <c r="C16254" s="7" t="s">
        <v>6</v>
      </c>
      <c r="D16254" s="24">
        <v>450713.91</v>
      </c>
      <c r="E16254">
        <f>INDEX('B. Store opening dates'!$B$5:$B$2448,MATCH('A. Sales by store'!B16254,'B. Store opening dates'!$A$5:$A$2448,0))</f>
        <v>2014</v>
      </c>
      <c r="F16254" t="str">
        <f t="shared" si="506"/>
        <v>Old</v>
      </c>
      <c r="G16254" t="str">
        <f t="shared" si="507"/>
        <v>Existing</v>
      </c>
    </row>
    <row r="16255" spans="1:7" ht="19" x14ac:dyDescent="0.25">
      <c r="A16255" s="7">
        <v>2014</v>
      </c>
      <c r="B16255" s="7" t="s">
        <v>2039</v>
      </c>
      <c r="C16255" s="7" t="s">
        <v>6</v>
      </c>
      <c r="D16255" s="24">
        <v>315435.39</v>
      </c>
      <c r="E16255">
        <f>INDEX('B. Store opening dates'!$B$5:$B$2448,MATCH('A. Sales by store'!B16255,'B. Store opening dates'!$A$5:$A$2448,0))</f>
        <v>2014</v>
      </c>
      <c r="F16255" t="str">
        <f t="shared" si="506"/>
        <v>New</v>
      </c>
      <c r="G16255" t="str">
        <f t="shared" si="507"/>
        <v>Existing</v>
      </c>
    </row>
    <row r="16256" spans="1:7" ht="19" x14ac:dyDescent="0.25">
      <c r="A16256" s="7">
        <v>2015</v>
      </c>
      <c r="B16256" s="7" t="s">
        <v>2039</v>
      </c>
      <c r="C16256" s="7" t="s">
        <v>7</v>
      </c>
      <c r="D16256" s="24">
        <v>158954.32</v>
      </c>
      <c r="E16256">
        <f>INDEX('B. Store opening dates'!$B$5:$B$2448,MATCH('A. Sales by store'!B16256,'B. Store opening dates'!$A$5:$A$2448,0))</f>
        <v>2014</v>
      </c>
      <c r="F16256" t="str">
        <f t="shared" si="506"/>
        <v>Old</v>
      </c>
      <c r="G16256" t="str">
        <f t="shared" si="507"/>
        <v>Existing</v>
      </c>
    </row>
    <row r="16257" spans="1:7" ht="19" x14ac:dyDescent="0.25">
      <c r="A16257" s="7">
        <v>2014</v>
      </c>
      <c r="B16257" s="7" t="s">
        <v>2039</v>
      </c>
      <c r="C16257" s="7" t="s">
        <v>7</v>
      </c>
      <c r="D16257" s="24">
        <v>168480.42</v>
      </c>
      <c r="E16257">
        <f>INDEX('B. Store opening dates'!$B$5:$B$2448,MATCH('A. Sales by store'!B16257,'B. Store opening dates'!$A$5:$A$2448,0))</f>
        <v>2014</v>
      </c>
      <c r="F16257" t="str">
        <f t="shared" si="506"/>
        <v>New</v>
      </c>
      <c r="G16257" t="str">
        <f t="shared" si="507"/>
        <v>Existing</v>
      </c>
    </row>
    <row r="16258" spans="1:7" ht="19" x14ac:dyDescent="0.25">
      <c r="A16258" s="7">
        <v>2015</v>
      </c>
      <c r="B16258" s="7" t="s">
        <v>2039</v>
      </c>
      <c r="C16258" s="7" t="s">
        <v>8</v>
      </c>
      <c r="D16258" s="24">
        <v>406810.37</v>
      </c>
      <c r="E16258">
        <f>INDEX('B. Store opening dates'!$B$5:$B$2448,MATCH('A. Sales by store'!B16258,'B. Store opening dates'!$A$5:$A$2448,0))</f>
        <v>2014</v>
      </c>
      <c r="F16258" t="str">
        <f t="shared" si="506"/>
        <v>Old</v>
      </c>
      <c r="G16258" t="str">
        <f t="shared" si="507"/>
        <v>Existing</v>
      </c>
    </row>
    <row r="16259" spans="1:7" ht="19" x14ac:dyDescent="0.25">
      <c r="A16259" s="7">
        <v>2014</v>
      </c>
      <c r="B16259" s="7" t="s">
        <v>2039</v>
      </c>
      <c r="C16259" s="7" t="s">
        <v>8</v>
      </c>
      <c r="D16259" s="24">
        <v>426623.18</v>
      </c>
      <c r="E16259">
        <f>INDEX('B. Store opening dates'!$B$5:$B$2448,MATCH('A. Sales by store'!B16259,'B. Store opening dates'!$A$5:$A$2448,0))</f>
        <v>2014</v>
      </c>
      <c r="F16259" t="str">
        <f t="shared" si="506"/>
        <v>New</v>
      </c>
      <c r="G16259" t="str">
        <f t="shared" si="507"/>
        <v>Existing</v>
      </c>
    </row>
    <row r="16260" spans="1:7" ht="19" x14ac:dyDescent="0.25">
      <c r="A16260" s="7">
        <v>2015</v>
      </c>
      <c r="B16260" s="7" t="s">
        <v>2040</v>
      </c>
      <c r="C16260" s="7" t="s">
        <v>5</v>
      </c>
      <c r="D16260" s="24">
        <v>629429.18999999994</v>
      </c>
      <c r="E16260">
        <f>INDEX('B. Store opening dates'!$B$5:$B$2448,MATCH('A. Sales by store'!B16260,'B. Store opening dates'!$A$5:$A$2448,0))</f>
        <v>2014</v>
      </c>
      <c r="F16260" t="str">
        <f t="shared" si="506"/>
        <v>Old</v>
      </c>
      <c r="G16260" t="str">
        <f t="shared" si="507"/>
        <v>Existing</v>
      </c>
    </row>
    <row r="16261" spans="1:7" ht="19" x14ac:dyDescent="0.25">
      <c r="A16261" s="7">
        <v>2014</v>
      </c>
      <c r="B16261" s="7" t="s">
        <v>2040</v>
      </c>
      <c r="C16261" s="7" t="s">
        <v>5</v>
      </c>
      <c r="D16261" s="24">
        <v>688909.21</v>
      </c>
      <c r="E16261">
        <f>INDEX('B. Store opening dates'!$B$5:$B$2448,MATCH('A. Sales by store'!B16261,'B. Store opening dates'!$A$5:$A$2448,0))</f>
        <v>2014</v>
      </c>
      <c r="F16261" t="str">
        <f t="shared" ref="F16261:F16324" si="508">IF(A16261 = 2015, IF(E16261&lt; 2015, "Old","New"),IF(E16261 &lt; 2014, "Old","New"))</f>
        <v>New</v>
      </c>
      <c r="G16261" t="str">
        <f t="shared" ref="G16261:G16324" si="509">IF(A16261 = 2015, IF(E16261&lt; 2015, "Existing","New"),"Existing")</f>
        <v>Existing</v>
      </c>
    </row>
    <row r="16262" spans="1:7" ht="19" x14ac:dyDescent="0.25">
      <c r="A16262" s="7">
        <v>2015</v>
      </c>
      <c r="B16262" s="7" t="s">
        <v>2040</v>
      </c>
      <c r="C16262" s="7" t="s">
        <v>6</v>
      </c>
      <c r="D16262" s="24">
        <v>233338.14</v>
      </c>
      <c r="E16262">
        <f>INDEX('B. Store opening dates'!$B$5:$B$2448,MATCH('A. Sales by store'!B16262,'B. Store opening dates'!$A$5:$A$2448,0))</f>
        <v>2014</v>
      </c>
      <c r="F16262" t="str">
        <f t="shared" si="508"/>
        <v>Old</v>
      </c>
      <c r="G16262" t="str">
        <f t="shared" si="509"/>
        <v>Existing</v>
      </c>
    </row>
    <row r="16263" spans="1:7" ht="19" x14ac:dyDescent="0.25">
      <c r="A16263" s="7">
        <v>2014</v>
      </c>
      <c r="B16263" s="7" t="s">
        <v>2040</v>
      </c>
      <c r="C16263" s="7" t="s">
        <v>6</v>
      </c>
      <c r="D16263" s="24">
        <v>164239.88</v>
      </c>
      <c r="E16263">
        <f>INDEX('B. Store opening dates'!$B$5:$B$2448,MATCH('A. Sales by store'!B16263,'B. Store opening dates'!$A$5:$A$2448,0))</f>
        <v>2014</v>
      </c>
      <c r="F16263" t="str">
        <f t="shared" si="508"/>
        <v>New</v>
      </c>
      <c r="G16263" t="str">
        <f t="shared" si="509"/>
        <v>Existing</v>
      </c>
    </row>
    <row r="16264" spans="1:7" ht="19" x14ac:dyDescent="0.25">
      <c r="A16264" s="7">
        <v>2015</v>
      </c>
      <c r="B16264" s="7" t="s">
        <v>2040</v>
      </c>
      <c r="C16264" s="7" t="s">
        <v>7</v>
      </c>
      <c r="D16264" s="24">
        <v>242391.91</v>
      </c>
      <c r="E16264">
        <f>INDEX('B. Store opening dates'!$B$5:$B$2448,MATCH('A. Sales by store'!B16264,'B. Store opening dates'!$A$5:$A$2448,0))</f>
        <v>2014</v>
      </c>
      <c r="F16264" t="str">
        <f t="shared" si="508"/>
        <v>Old</v>
      </c>
      <c r="G16264" t="str">
        <f t="shared" si="509"/>
        <v>Existing</v>
      </c>
    </row>
    <row r="16265" spans="1:7" ht="19" x14ac:dyDescent="0.25">
      <c r="A16265" s="7">
        <v>2014</v>
      </c>
      <c r="B16265" s="7" t="s">
        <v>2040</v>
      </c>
      <c r="C16265" s="7" t="s">
        <v>7</v>
      </c>
      <c r="D16265" s="24">
        <v>258277.91</v>
      </c>
      <c r="E16265">
        <f>INDEX('B. Store opening dates'!$B$5:$B$2448,MATCH('A. Sales by store'!B16265,'B. Store opening dates'!$A$5:$A$2448,0))</f>
        <v>2014</v>
      </c>
      <c r="F16265" t="str">
        <f t="shared" si="508"/>
        <v>New</v>
      </c>
      <c r="G16265" t="str">
        <f t="shared" si="509"/>
        <v>Existing</v>
      </c>
    </row>
    <row r="16266" spans="1:7" ht="19" x14ac:dyDescent="0.25">
      <c r="A16266" s="7">
        <v>2015</v>
      </c>
      <c r="B16266" s="7" t="s">
        <v>2040</v>
      </c>
      <c r="C16266" s="7" t="s">
        <v>8</v>
      </c>
      <c r="D16266" s="24">
        <v>439810.2</v>
      </c>
      <c r="E16266">
        <f>INDEX('B. Store opening dates'!$B$5:$B$2448,MATCH('A. Sales by store'!B16266,'B. Store opening dates'!$A$5:$A$2448,0))</f>
        <v>2014</v>
      </c>
      <c r="F16266" t="str">
        <f t="shared" si="508"/>
        <v>Old</v>
      </c>
      <c r="G16266" t="str">
        <f t="shared" si="509"/>
        <v>Existing</v>
      </c>
    </row>
    <row r="16267" spans="1:7" ht="19" x14ac:dyDescent="0.25">
      <c r="A16267" s="7">
        <v>2014</v>
      </c>
      <c r="B16267" s="7" t="s">
        <v>2040</v>
      </c>
      <c r="C16267" s="7" t="s">
        <v>8</v>
      </c>
      <c r="D16267" s="24">
        <v>461366.31</v>
      </c>
      <c r="E16267">
        <f>INDEX('B. Store opening dates'!$B$5:$B$2448,MATCH('A. Sales by store'!B16267,'B. Store opening dates'!$A$5:$A$2448,0))</f>
        <v>2014</v>
      </c>
      <c r="F16267" t="str">
        <f t="shared" si="508"/>
        <v>New</v>
      </c>
      <c r="G16267" t="str">
        <f t="shared" si="509"/>
        <v>Existing</v>
      </c>
    </row>
    <row r="16268" spans="1:7" ht="19" x14ac:dyDescent="0.25">
      <c r="A16268" s="7">
        <v>2015</v>
      </c>
      <c r="B16268" s="7" t="s">
        <v>2041</v>
      </c>
      <c r="C16268" s="7" t="s">
        <v>5</v>
      </c>
      <c r="D16268" s="24">
        <v>582012.34</v>
      </c>
      <c r="E16268">
        <f>INDEX('B. Store opening dates'!$B$5:$B$2448,MATCH('A. Sales by store'!B16268,'B. Store opening dates'!$A$5:$A$2448,0))</f>
        <v>2014</v>
      </c>
      <c r="F16268" t="str">
        <f t="shared" si="508"/>
        <v>Old</v>
      </c>
      <c r="G16268" t="str">
        <f t="shared" si="509"/>
        <v>Existing</v>
      </c>
    </row>
    <row r="16269" spans="1:7" ht="19" x14ac:dyDescent="0.25">
      <c r="A16269" s="7">
        <v>2014</v>
      </c>
      <c r="B16269" s="7" t="s">
        <v>2041</v>
      </c>
      <c r="C16269" s="7" t="s">
        <v>5</v>
      </c>
      <c r="D16269" s="24">
        <v>634929.66</v>
      </c>
      <c r="E16269">
        <f>INDEX('B. Store opening dates'!$B$5:$B$2448,MATCH('A. Sales by store'!B16269,'B. Store opening dates'!$A$5:$A$2448,0))</f>
        <v>2014</v>
      </c>
      <c r="F16269" t="str">
        <f t="shared" si="508"/>
        <v>New</v>
      </c>
      <c r="G16269" t="str">
        <f t="shared" si="509"/>
        <v>Existing</v>
      </c>
    </row>
    <row r="16270" spans="1:7" ht="19" x14ac:dyDescent="0.25">
      <c r="A16270" s="7">
        <v>2015</v>
      </c>
      <c r="B16270" s="7" t="s">
        <v>2041</v>
      </c>
      <c r="C16270" s="7" t="s">
        <v>6</v>
      </c>
      <c r="D16270" s="24">
        <v>344353.25</v>
      </c>
      <c r="E16270">
        <f>INDEX('B. Store opening dates'!$B$5:$B$2448,MATCH('A. Sales by store'!B16270,'B. Store opening dates'!$A$5:$A$2448,0))</f>
        <v>2014</v>
      </c>
      <c r="F16270" t="str">
        <f t="shared" si="508"/>
        <v>Old</v>
      </c>
      <c r="G16270" t="str">
        <f t="shared" si="509"/>
        <v>Existing</v>
      </c>
    </row>
    <row r="16271" spans="1:7" ht="19" x14ac:dyDescent="0.25">
      <c r="A16271" s="7">
        <v>2014</v>
      </c>
      <c r="B16271" s="7" t="s">
        <v>2041</v>
      </c>
      <c r="C16271" s="7" t="s">
        <v>6</v>
      </c>
      <c r="D16271" s="24">
        <v>255350.92</v>
      </c>
      <c r="E16271">
        <f>INDEX('B. Store opening dates'!$B$5:$B$2448,MATCH('A. Sales by store'!B16271,'B. Store opening dates'!$A$5:$A$2448,0))</f>
        <v>2014</v>
      </c>
      <c r="F16271" t="str">
        <f t="shared" si="508"/>
        <v>New</v>
      </c>
      <c r="G16271" t="str">
        <f t="shared" si="509"/>
        <v>Existing</v>
      </c>
    </row>
    <row r="16272" spans="1:7" ht="19" x14ac:dyDescent="0.25">
      <c r="A16272" s="7">
        <v>2015</v>
      </c>
      <c r="B16272" s="7" t="s">
        <v>2041</v>
      </c>
      <c r="C16272" s="7" t="s">
        <v>7</v>
      </c>
      <c r="D16272" s="24">
        <v>103971.89</v>
      </c>
      <c r="E16272">
        <f>INDEX('B. Store opening dates'!$B$5:$B$2448,MATCH('A. Sales by store'!B16272,'B. Store opening dates'!$A$5:$A$2448,0))</f>
        <v>2014</v>
      </c>
      <c r="F16272" t="str">
        <f t="shared" si="508"/>
        <v>Old</v>
      </c>
      <c r="G16272" t="str">
        <f t="shared" si="509"/>
        <v>Existing</v>
      </c>
    </row>
    <row r="16273" spans="1:7" ht="19" x14ac:dyDescent="0.25">
      <c r="A16273" s="7">
        <v>2014</v>
      </c>
      <c r="B16273" s="7" t="s">
        <v>2041</v>
      </c>
      <c r="C16273" s="7" t="s">
        <v>7</v>
      </c>
      <c r="D16273" s="24">
        <v>109183.9</v>
      </c>
      <c r="E16273">
        <f>INDEX('B. Store opening dates'!$B$5:$B$2448,MATCH('A. Sales by store'!B16273,'B. Store opening dates'!$A$5:$A$2448,0))</f>
        <v>2014</v>
      </c>
      <c r="F16273" t="str">
        <f t="shared" si="508"/>
        <v>New</v>
      </c>
      <c r="G16273" t="str">
        <f t="shared" si="509"/>
        <v>Existing</v>
      </c>
    </row>
    <row r="16274" spans="1:7" ht="19" x14ac:dyDescent="0.25">
      <c r="A16274" s="7">
        <v>2015</v>
      </c>
      <c r="B16274" s="7" t="s">
        <v>2041</v>
      </c>
      <c r="C16274" s="7" t="s">
        <v>8</v>
      </c>
      <c r="D16274" s="24">
        <v>685759.45</v>
      </c>
      <c r="E16274">
        <f>INDEX('B. Store opening dates'!$B$5:$B$2448,MATCH('A. Sales by store'!B16274,'B. Store opening dates'!$A$5:$A$2448,0))</f>
        <v>2014</v>
      </c>
      <c r="F16274" t="str">
        <f t="shared" si="508"/>
        <v>Old</v>
      </c>
      <c r="G16274" t="str">
        <f t="shared" si="509"/>
        <v>Existing</v>
      </c>
    </row>
    <row r="16275" spans="1:7" ht="19" x14ac:dyDescent="0.25">
      <c r="A16275" s="7">
        <v>2014</v>
      </c>
      <c r="B16275" s="7" t="s">
        <v>2041</v>
      </c>
      <c r="C16275" s="7" t="s">
        <v>8</v>
      </c>
      <c r="D16275" s="24">
        <v>707945.16</v>
      </c>
      <c r="E16275">
        <f>INDEX('B. Store opening dates'!$B$5:$B$2448,MATCH('A. Sales by store'!B16275,'B. Store opening dates'!$A$5:$A$2448,0))</f>
        <v>2014</v>
      </c>
      <c r="F16275" t="str">
        <f t="shared" si="508"/>
        <v>New</v>
      </c>
      <c r="G16275" t="str">
        <f t="shared" si="509"/>
        <v>Existing</v>
      </c>
    </row>
    <row r="16276" spans="1:7" ht="19" x14ac:dyDescent="0.25">
      <c r="A16276" s="7">
        <v>2015</v>
      </c>
      <c r="B16276" s="7" t="s">
        <v>2042</v>
      </c>
      <c r="C16276" s="7" t="s">
        <v>5</v>
      </c>
      <c r="D16276" s="24">
        <v>819381.74</v>
      </c>
      <c r="E16276">
        <f>INDEX('B. Store opening dates'!$B$5:$B$2448,MATCH('A. Sales by store'!B16276,'B. Store opening dates'!$A$5:$A$2448,0))</f>
        <v>2014</v>
      </c>
      <c r="F16276" t="str">
        <f t="shared" si="508"/>
        <v>Old</v>
      </c>
      <c r="G16276" t="str">
        <f t="shared" si="509"/>
        <v>Existing</v>
      </c>
    </row>
    <row r="16277" spans="1:7" ht="19" x14ac:dyDescent="0.25">
      <c r="A16277" s="7">
        <v>2014</v>
      </c>
      <c r="B16277" s="7" t="s">
        <v>2042</v>
      </c>
      <c r="C16277" s="7" t="s">
        <v>5</v>
      </c>
      <c r="D16277" s="24">
        <v>904287.54</v>
      </c>
      <c r="E16277">
        <f>INDEX('B. Store opening dates'!$B$5:$B$2448,MATCH('A. Sales by store'!B16277,'B. Store opening dates'!$A$5:$A$2448,0))</f>
        <v>2014</v>
      </c>
      <c r="F16277" t="str">
        <f t="shared" si="508"/>
        <v>New</v>
      </c>
      <c r="G16277" t="str">
        <f t="shared" si="509"/>
        <v>Existing</v>
      </c>
    </row>
    <row r="16278" spans="1:7" ht="19" x14ac:dyDescent="0.25">
      <c r="A16278" s="7">
        <v>2015</v>
      </c>
      <c r="B16278" s="7" t="s">
        <v>2042</v>
      </c>
      <c r="C16278" s="7" t="s">
        <v>6</v>
      </c>
      <c r="D16278" s="24">
        <v>454232.85</v>
      </c>
      <c r="E16278">
        <f>INDEX('B. Store opening dates'!$B$5:$B$2448,MATCH('A. Sales by store'!B16278,'B. Store opening dates'!$A$5:$A$2448,0))</f>
        <v>2014</v>
      </c>
      <c r="F16278" t="str">
        <f t="shared" si="508"/>
        <v>Old</v>
      </c>
      <c r="G16278" t="str">
        <f t="shared" si="509"/>
        <v>Existing</v>
      </c>
    </row>
    <row r="16279" spans="1:7" ht="19" x14ac:dyDescent="0.25">
      <c r="A16279" s="7">
        <v>2014</v>
      </c>
      <c r="B16279" s="7" t="s">
        <v>2042</v>
      </c>
      <c r="C16279" s="7" t="s">
        <v>6</v>
      </c>
      <c r="D16279" s="24">
        <v>324999.46999999997</v>
      </c>
      <c r="E16279">
        <f>INDEX('B. Store opening dates'!$B$5:$B$2448,MATCH('A. Sales by store'!B16279,'B. Store opening dates'!$A$5:$A$2448,0))</f>
        <v>2014</v>
      </c>
      <c r="F16279" t="str">
        <f t="shared" si="508"/>
        <v>New</v>
      </c>
      <c r="G16279" t="str">
        <f t="shared" si="509"/>
        <v>Existing</v>
      </c>
    </row>
    <row r="16280" spans="1:7" ht="19" x14ac:dyDescent="0.25">
      <c r="A16280" s="7">
        <v>2015</v>
      </c>
      <c r="B16280" s="7" t="s">
        <v>2042</v>
      </c>
      <c r="C16280" s="7" t="s">
        <v>7</v>
      </c>
      <c r="D16280" s="24">
        <v>196658.74</v>
      </c>
      <c r="E16280">
        <f>INDEX('B. Store opening dates'!$B$5:$B$2448,MATCH('A. Sales by store'!B16280,'B. Store opening dates'!$A$5:$A$2448,0))</f>
        <v>2014</v>
      </c>
      <c r="F16280" t="str">
        <f t="shared" si="508"/>
        <v>Old</v>
      </c>
      <c r="G16280" t="str">
        <f t="shared" si="509"/>
        <v>Existing</v>
      </c>
    </row>
    <row r="16281" spans="1:7" ht="19" x14ac:dyDescent="0.25">
      <c r="A16281" s="7">
        <v>2014</v>
      </c>
      <c r="B16281" s="7" t="s">
        <v>2042</v>
      </c>
      <c r="C16281" s="7" t="s">
        <v>7</v>
      </c>
      <c r="D16281" s="24">
        <v>208767.12</v>
      </c>
      <c r="E16281">
        <f>INDEX('B. Store opening dates'!$B$5:$B$2448,MATCH('A. Sales by store'!B16281,'B. Store opening dates'!$A$5:$A$2448,0))</f>
        <v>2014</v>
      </c>
      <c r="F16281" t="str">
        <f t="shared" si="508"/>
        <v>New</v>
      </c>
      <c r="G16281" t="str">
        <f t="shared" si="509"/>
        <v>Existing</v>
      </c>
    </row>
    <row r="16282" spans="1:7" ht="19" x14ac:dyDescent="0.25">
      <c r="A16282" s="7">
        <v>2015</v>
      </c>
      <c r="B16282" s="7" t="s">
        <v>2042</v>
      </c>
      <c r="C16282" s="7" t="s">
        <v>8</v>
      </c>
      <c r="D16282" s="24">
        <v>694644.26</v>
      </c>
      <c r="E16282">
        <f>INDEX('B. Store opening dates'!$B$5:$B$2448,MATCH('A. Sales by store'!B16282,'B. Store opening dates'!$A$5:$A$2448,0))</f>
        <v>2014</v>
      </c>
      <c r="F16282" t="str">
        <f t="shared" si="508"/>
        <v>Old</v>
      </c>
      <c r="G16282" t="str">
        <f t="shared" si="509"/>
        <v>Existing</v>
      </c>
    </row>
    <row r="16283" spans="1:7" ht="19" x14ac:dyDescent="0.25">
      <c r="A16283" s="7">
        <v>2014</v>
      </c>
      <c r="B16283" s="7" t="s">
        <v>2042</v>
      </c>
      <c r="C16283" s="7" t="s">
        <v>8</v>
      </c>
      <c r="D16283" s="24">
        <v>721970.61</v>
      </c>
      <c r="E16283">
        <f>INDEX('B. Store opening dates'!$B$5:$B$2448,MATCH('A. Sales by store'!B16283,'B. Store opening dates'!$A$5:$A$2448,0))</f>
        <v>2014</v>
      </c>
      <c r="F16283" t="str">
        <f t="shared" si="508"/>
        <v>New</v>
      </c>
      <c r="G16283" t="str">
        <f t="shared" si="509"/>
        <v>Existing</v>
      </c>
    </row>
    <row r="16284" spans="1:7" ht="19" x14ac:dyDescent="0.25">
      <c r="A16284" s="7">
        <v>2015</v>
      </c>
      <c r="B16284" s="7" t="s">
        <v>2043</v>
      </c>
      <c r="C16284" s="7" t="s">
        <v>5</v>
      </c>
      <c r="D16284" s="24">
        <v>731839.96</v>
      </c>
      <c r="E16284">
        <f>INDEX('B. Store opening dates'!$B$5:$B$2448,MATCH('A. Sales by store'!B16284,'B. Store opening dates'!$A$5:$A$2448,0))</f>
        <v>2014</v>
      </c>
      <c r="F16284" t="str">
        <f t="shared" si="508"/>
        <v>Old</v>
      </c>
      <c r="G16284" t="str">
        <f t="shared" si="509"/>
        <v>Existing</v>
      </c>
    </row>
    <row r="16285" spans="1:7" ht="19" x14ac:dyDescent="0.25">
      <c r="A16285" s="7">
        <v>2014</v>
      </c>
      <c r="B16285" s="7" t="s">
        <v>2043</v>
      </c>
      <c r="C16285" s="7" t="s">
        <v>5</v>
      </c>
      <c r="D16285" s="24">
        <v>810925.71</v>
      </c>
      <c r="E16285">
        <f>INDEX('B. Store opening dates'!$B$5:$B$2448,MATCH('A. Sales by store'!B16285,'B. Store opening dates'!$A$5:$A$2448,0))</f>
        <v>2014</v>
      </c>
      <c r="F16285" t="str">
        <f t="shared" si="508"/>
        <v>New</v>
      </c>
      <c r="G16285" t="str">
        <f t="shared" si="509"/>
        <v>Existing</v>
      </c>
    </row>
    <row r="16286" spans="1:7" ht="19" x14ac:dyDescent="0.25">
      <c r="A16286" s="7">
        <v>2015</v>
      </c>
      <c r="B16286" s="7" t="s">
        <v>2043</v>
      </c>
      <c r="C16286" s="7" t="s">
        <v>6</v>
      </c>
      <c r="D16286" s="24">
        <v>477204.78</v>
      </c>
      <c r="E16286">
        <f>INDEX('B. Store opening dates'!$B$5:$B$2448,MATCH('A. Sales by store'!B16286,'B. Store opening dates'!$A$5:$A$2448,0))</f>
        <v>2014</v>
      </c>
      <c r="F16286" t="str">
        <f t="shared" si="508"/>
        <v>Old</v>
      </c>
      <c r="G16286" t="str">
        <f t="shared" si="509"/>
        <v>Existing</v>
      </c>
    </row>
    <row r="16287" spans="1:7" ht="19" x14ac:dyDescent="0.25">
      <c r="A16287" s="7">
        <v>2014</v>
      </c>
      <c r="B16287" s="7" t="s">
        <v>2043</v>
      </c>
      <c r="C16287" s="7" t="s">
        <v>6</v>
      </c>
      <c r="D16287" s="24">
        <v>341078.34</v>
      </c>
      <c r="E16287">
        <f>INDEX('B. Store opening dates'!$B$5:$B$2448,MATCH('A. Sales by store'!B16287,'B. Store opening dates'!$A$5:$A$2448,0))</f>
        <v>2014</v>
      </c>
      <c r="F16287" t="str">
        <f t="shared" si="508"/>
        <v>New</v>
      </c>
      <c r="G16287" t="str">
        <f t="shared" si="509"/>
        <v>Existing</v>
      </c>
    </row>
    <row r="16288" spans="1:7" ht="19" x14ac:dyDescent="0.25">
      <c r="A16288" s="7">
        <v>2015</v>
      </c>
      <c r="B16288" s="7" t="s">
        <v>2043</v>
      </c>
      <c r="C16288" s="7" t="s">
        <v>7</v>
      </c>
      <c r="D16288" s="24">
        <v>182259.16</v>
      </c>
      <c r="E16288">
        <f>INDEX('B. Store opening dates'!$B$5:$B$2448,MATCH('A. Sales by store'!B16288,'B. Store opening dates'!$A$5:$A$2448,0))</f>
        <v>2014</v>
      </c>
      <c r="F16288" t="str">
        <f t="shared" si="508"/>
        <v>Old</v>
      </c>
      <c r="G16288" t="str">
        <f t="shared" si="509"/>
        <v>Existing</v>
      </c>
    </row>
    <row r="16289" spans="1:7" ht="19" x14ac:dyDescent="0.25">
      <c r="A16289" s="7">
        <v>2014</v>
      </c>
      <c r="B16289" s="7" t="s">
        <v>2043</v>
      </c>
      <c r="C16289" s="7" t="s">
        <v>7</v>
      </c>
      <c r="D16289" s="24">
        <v>191876.12</v>
      </c>
      <c r="E16289">
        <f>INDEX('B. Store opening dates'!$B$5:$B$2448,MATCH('A. Sales by store'!B16289,'B. Store opening dates'!$A$5:$A$2448,0))</f>
        <v>2014</v>
      </c>
      <c r="F16289" t="str">
        <f t="shared" si="508"/>
        <v>New</v>
      </c>
      <c r="G16289" t="str">
        <f t="shared" si="509"/>
        <v>Existing</v>
      </c>
    </row>
    <row r="16290" spans="1:7" ht="19" x14ac:dyDescent="0.25">
      <c r="A16290" s="7">
        <v>2015</v>
      </c>
      <c r="B16290" s="7" t="s">
        <v>2043</v>
      </c>
      <c r="C16290" s="7" t="s">
        <v>8</v>
      </c>
      <c r="D16290" s="24">
        <v>632809.48</v>
      </c>
      <c r="E16290">
        <f>INDEX('B. Store opening dates'!$B$5:$B$2448,MATCH('A. Sales by store'!B16290,'B. Store opening dates'!$A$5:$A$2448,0))</f>
        <v>2014</v>
      </c>
      <c r="F16290" t="str">
        <f t="shared" si="508"/>
        <v>Old</v>
      </c>
      <c r="G16290" t="str">
        <f t="shared" si="509"/>
        <v>Existing</v>
      </c>
    </row>
    <row r="16291" spans="1:7" ht="19" x14ac:dyDescent="0.25">
      <c r="A16291" s="7">
        <v>2014</v>
      </c>
      <c r="B16291" s="7" t="s">
        <v>2043</v>
      </c>
      <c r="C16291" s="7" t="s">
        <v>8</v>
      </c>
      <c r="D16291" s="24">
        <v>651118.73</v>
      </c>
      <c r="E16291">
        <f>INDEX('B. Store opening dates'!$B$5:$B$2448,MATCH('A. Sales by store'!B16291,'B. Store opening dates'!$A$5:$A$2448,0))</f>
        <v>2014</v>
      </c>
      <c r="F16291" t="str">
        <f t="shared" si="508"/>
        <v>New</v>
      </c>
      <c r="G16291" t="str">
        <f t="shared" si="509"/>
        <v>Existing</v>
      </c>
    </row>
    <row r="16292" spans="1:7" ht="19" x14ac:dyDescent="0.25">
      <c r="A16292" s="7">
        <v>2015</v>
      </c>
      <c r="B16292" s="7" t="s">
        <v>2044</v>
      </c>
      <c r="C16292" s="7" t="s">
        <v>5</v>
      </c>
      <c r="D16292" s="24">
        <v>787170.04</v>
      </c>
      <c r="E16292">
        <f>INDEX('B. Store opening dates'!$B$5:$B$2448,MATCH('A. Sales by store'!B16292,'B. Store opening dates'!$A$5:$A$2448,0))</f>
        <v>2014</v>
      </c>
      <c r="F16292" t="str">
        <f t="shared" si="508"/>
        <v>Old</v>
      </c>
      <c r="G16292" t="str">
        <f t="shared" si="509"/>
        <v>Existing</v>
      </c>
    </row>
    <row r="16293" spans="1:7" ht="19" x14ac:dyDescent="0.25">
      <c r="A16293" s="7">
        <v>2014</v>
      </c>
      <c r="B16293" s="7" t="s">
        <v>2044</v>
      </c>
      <c r="C16293" s="7" t="s">
        <v>5</v>
      </c>
      <c r="D16293" s="24">
        <v>866123.3</v>
      </c>
      <c r="E16293">
        <f>INDEX('B. Store opening dates'!$B$5:$B$2448,MATCH('A. Sales by store'!B16293,'B. Store opening dates'!$A$5:$A$2448,0))</f>
        <v>2014</v>
      </c>
      <c r="F16293" t="str">
        <f t="shared" si="508"/>
        <v>New</v>
      </c>
      <c r="G16293" t="str">
        <f t="shared" si="509"/>
        <v>Existing</v>
      </c>
    </row>
    <row r="16294" spans="1:7" ht="19" x14ac:dyDescent="0.25">
      <c r="A16294" s="7">
        <v>2015</v>
      </c>
      <c r="B16294" s="7" t="s">
        <v>2044</v>
      </c>
      <c r="C16294" s="7" t="s">
        <v>6</v>
      </c>
      <c r="D16294" s="24">
        <v>310385.77</v>
      </c>
      <c r="E16294">
        <f>INDEX('B. Store opening dates'!$B$5:$B$2448,MATCH('A. Sales by store'!B16294,'B. Store opening dates'!$A$5:$A$2448,0))</f>
        <v>2014</v>
      </c>
      <c r="F16294" t="str">
        <f t="shared" si="508"/>
        <v>Old</v>
      </c>
      <c r="G16294" t="str">
        <f t="shared" si="509"/>
        <v>Existing</v>
      </c>
    </row>
    <row r="16295" spans="1:7" ht="19" x14ac:dyDescent="0.25">
      <c r="A16295" s="7">
        <v>2014</v>
      </c>
      <c r="B16295" s="7" t="s">
        <v>2044</v>
      </c>
      <c r="C16295" s="7" t="s">
        <v>6</v>
      </c>
      <c r="D16295" s="24">
        <v>220785.79</v>
      </c>
      <c r="E16295">
        <f>INDEX('B. Store opening dates'!$B$5:$B$2448,MATCH('A. Sales by store'!B16295,'B. Store opening dates'!$A$5:$A$2448,0))</f>
        <v>2014</v>
      </c>
      <c r="F16295" t="str">
        <f t="shared" si="508"/>
        <v>New</v>
      </c>
      <c r="G16295" t="str">
        <f t="shared" si="509"/>
        <v>Existing</v>
      </c>
    </row>
    <row r="16296" spans="1:7" ht="19" x14ac:dyDescent="0.25">
      <c r="A16296" s="7">
        <v>2015</v>
      </c>
      <c r="B16296" s="7" t="s">
        <v>2044</v>
      </c>
      <c r="C16296" s="7" t="s">
        <v>7</v>
      </c>
      <c r="D16296" s="24">
        <v>178279.88</v>
      </c>
      <c r="E16296">
        <f>INDEX('B. Store opening dates'!$B$5:$B$2448,MATCH('A. Sales by store'!B16296,'B. Store opening dates'!$A$5:$A$2448,0))</f>
        <v>2014</v>
      </c>
      <c r="F16296" t="str">
        <f t="shared" si="508"/>
        <v>Old</v>
      </c>
      <c r="G16296" t="str">
        <f t="shared" si="509"/>
        <v>Existing</v>
      </c>
    </row>
    <row r="16297" spans="1:7" ht="19" x14ac:dyDescent="0.25">
      <c r="A16297" s="7">
        <v>2014</v>
      </c>
      <c r="B16297" s="7" t="s">
        <v>2044</v>
      </c>
      <c r="C16297" s="7" t="s">
        <v>7</v>
      </c>
      <c r="D16297" s="24">
        <v>188049.74</v>
      </c>
      <c r="E16297">
        <f>INDEX('B. Store opening dates'!$B$5:$B$2448,MATCH('A. Sales by store'!B16297,'B. Store opening dates'!$A$5:$A$2448,0))</f>
        <v>2014</v>
      </c>
      <c r="F16297" t="str">
        <f t="shared" si="508"/>
        <v>New</v>
      </c>
      <c r="G16297" t="str">
        <f t="shared" si="509"/>
        <v>Existing</v>
      </c>
    </row>
    <row r="16298" spans="1:7" ht="19" x14ac:dyDescent="0.25">
      <c r="A16298" s="7">
        <v>2015</v>
      </c>
      <c r="B16298" s="7" t="s">
        <v>2044</v>
      </c>
      <c r="C16298" s="7" t="s">
        <v>8</v>
      </c>
      <c r="D16298" s="24">
        <v>782222.77</v>
      </c>
      <c r="E16298">
        <f>INDEX('B. Store opening dates'!$B$5:$B$2448,MATCH('A. Sales by store'!B16298,'B. Store opening dates'!$A$5:$A$2448,0))</f>
        <v>2014</v>
      </c>
      <c r="F16298" t="str">
        <f t="shared" si="508"/>
        <v>Old</v>
      </c>
      <c r="G16298" t="str">
        <f t="shared" si="509"/>
        <v>Existing</v>
      </c>
    </row>
    <row r="16299" spans="1:7" ht="19" x14ac:dyDescent="0.25">
      <c r="A16299" s="7">
        <v>2014</v>
      </c>
      <c r="B16299" s="7" t="s">
        <v>2044</v>
      </c>
      <c r="C16299" s="7" t="s">
        <v>8</v>
      </c>
      <c r="D16299" s="24">
        <v>806224.9</v>
      </c>
      <c r="E16299">
        <f>INDEX('B. Store opening dates'!$B$5:$B$2448,MATCH('A. Sales by store'!B16299,'B. Store opening dates'!$A$5:$A$2448,0))</f>
        <v>2014</v>
      </c>
      <c r="F16299" t="str">
        <f t="shared" si="508"/>
        <v>New</v>
      </c>
      <c r="G16299" t="str">
        <f t="shared" si="509"/>
        <v>Existing</v>
      </c>
    </row>
    <row r="16300" spans="1:7" ht="19" x14ac:dyDescent="0.25">
      <c r="A16300" s="7">
        <v>2015</v>
      </c>
      <c r="B16300" s="7" t="s">
        <v>2045</v>
      </c>
      <c r="C16300" s="7" t="s">
        <v>5</v>
      </c>
      <c r="D16300" s="24">
        <v>633929.91</v>
      </c>
      <c r="E16300">
        <f>INDEX('B. Store opening dates'!$B$5:$B$2448,MATCH('A. Sales by store'!B16300,'B. Store opening dates'!$A$5:$A$2448,0))</f>
        <v>2014</v>
      </c>
      <c r="F16300" t="str">
        <f t="shared" si="508"/>
        <v>Old</v>
      </c>
      <c r="G16300" t="str">
        <f t="shared" si="509"/>
        <v>Existing</v>
      </c>
    </row>
    <row r="16301" spans="1:7" ht="19" x14ac:dyDescent="0.25">
      <c r="A16301" s="7">
        <v>2014</v>
      </c>
      <c r="B16301" s="7" t="s">
        <v>2045</v>
      </c>
      <c r="C16301" s="7" t="s">
        <v>5</v>
      </c>
      <c r="D16301" s="24">
        <v>690263.49</v>
      </c>
      <c r="E16301">
        <f>INDEX('B. Store opening dates'!$B$5:$B$2448,MATCH('A. Sales by store'!B16301,'B. Store opening dates'!$A$5:$A$2448,0))</f>
        <v>2014</v>
      </c>
      <c r="F16301" t="str">
        <f t="shared" si="508"/>
        <v>New</v>
      </c>
      <c r="G16301" t="str">
        <f t="shared" si="509"/>
        <v>Existing</v>
      </c>
    </row>
    <row r="16302" spans="1:7" ht="19" x14ac:dyDescent="0.25">
      <c r="A16302" s="7">
        <v>2015</v>
      </c>
      <c r="B16302" s="7" t="s">
        <v>2045</v>
      </c>
      <c r="C16302" s="7" t="s">
        <v>6</v>
      </c>
      <c r="D16302" s="24">
        <v>542070.11</v>
      </c>
      <c r="E16302">
        <f>INDEX('B. Store opening dates'!$B$5:$B$2448,MATCH('A. Sales by store'!B16302,'B. Store opening dates'!$A$5:$A$2448,0))</f>
        <v>2014</v>
      </c>
      <c r="F16302" t="str">
        <f t="shared" si="508"/>
        <v>Old</v>
      </c>
      <c r="G16302" t="str">
        <f t="shared" si="509"/>
        <v>Existing</v>
      </c>
    </row>
    <row r="16303" spans="1:7" ht="19" x14ac:dyDescent="0.25">
      <c r="A16303" s="7">
        <v>2014</v>
      </c>
      <c r="B16303" s="7" t="s">
        <v>2045</v>
      </c>
      <c r="C16303" s="7" t="s">
        <v>6</v>
      </c>
      <c r="D16303" s="24">
        <v>384648.8</v>
      </c>
      <c r="E16303">
        <f>INDEX('B. Store opening dates'!$B$5:$B$2448,MATCH('A. Sales by store'!B16303,'B. Store opening dates'!$A$5:$A$2448,0))</f>
        <v>2014</v>
      </c>
      <c r="F16303" t="str">
        <f t="shared" si="508"/>
        <v>New</v>
      </c>
      <c r="G16303" t="str">
        <f t="shared" si="509"/>
        <v>Existing</v>
      </c>
    </row>
    <row r="16304" spans="1:7" ht="19" x14ac:dyDescent="0.25">
      <c r="A16304" s="7">
        <v>2015</v>
      </c>
      <c r="B16304" s="7" t="s">
        <v>2045</v>
      </c>
      <c r="C16304" s="7" t="s">
        <v>7</v>
      </c>
      <c r="D16304" s="24">
        <v>49158.42</v>
      </c>
      <c r="E16304">
        <f>INDEX('B. Store opening dates'!$B$5:$B$2448,MATCH('A. Sales by store'!B16304,'B. Store opening dates'!$A$5:$A$2448,0))</f>
        <v>2014</v>
      </c>
      <c r="F16304" t="str">
        <f t="shared" si="508"/>
        <v>Old</v>
      </c>
      <c r="G16304" t="str">
        <f t="shared" si="509"/>
        <v>Existing</v>
      </c>
    </row>
    <row r="16305" spans="1:7" ht="19" x14ac:dyDescent="0.25">
      <c r="A16305" s="7">
        <v>2014</v>
      </c>
      <c r="B16305" s="7" t="s">
        <v>2045</v>
      </c>
      <c r="C16305" s="7" t="s">
        <v>7</v>
      </c>
      <c r="D16305" s="24">
        <v>51646.32</v>
      </c>
      <c r="E16305">
        <f>INDEX('B. Store opening dates'!$B$5:$B$2448,MATCH('A. Sales by store'!B16305,'B. Store opening dates'!$A$5:$A$2448,0))</f>
        <v>2014</v>
      </c>
      <c r="F16305" t="str">
        <f t="shared" si="508"/>
        <v>New</v>
      </c>
      <c r="G16305" t="str">
        <f t="shared" si="509"/>
        <v>Existing</v>
      </c>
    </row>
    <row r="16306" spans="1:7" ht="19" x14ac:dyDescent="0.25">
      <c r="A16306" s="7">
        <v>2015</v>
      </c>
      <c r="B16306" s="7" t="s">
        <v>2045</v>
      </c>
      <c r="C16306" s="7" t="s">
        <v>8</v>
      </c>
      <c r="D16306" s="24">
        <v>643637.85</v>
      </c>
      <c r="E16306">
        <f>INDEX('B. Store opening dates'!$B$5:$B$2448,MATCH('A. Sales by store'!B16306,'B. Store opening dates'!$A$5:$A$2448,0))</f>
        <v>2014</v>
      </c>
      <c r="F16306" t="str">
        <f t="shared" si="508"/>
        <v>Old</v>
      </c>
      <c r="G16306" t="str">
        <f t="shared" si="509"/>
        <v>Existing</v>
      </c>
    </row>
    <row r="16307" spans="1:7" ht="19" x14ac:dyDescent="0.25">
      <c r="A16307" s="7">
        <v>2014</v>
      </c>
      <c r="B16307" s="7" t="s">
        <v>2045</v>
      </c>
      <c r="C16307" s="7" t="s">
        <v>8</v>
      </c>
      <c r="D16307" s="24">
        <v>672178.17</v>
      </c>
      <c r="E16307">
        <f>INDEX('B. Store opening dates'!$B$5:$B$2448,MATCH('A. Sales by store'!B16307,'B. Store opening dates'!$A$5:$A$2448,0))</f>
        <v>2014</v>
      </c>
      <c r="F16307" t="str">
        <f t="shared" si="508"/>
        <v>New</v>
      </c>
      <c r="G16307" t="str">
        <f t="shared" si="509"/>
        <v>Existing</v>
      </c>
    </row>
    <row r="16308" spans="1:7" ht="19" x14ac:dyDescent="0.25">
      <c r="A16308" s="7">
        <v>2015</v>
      </c>
      <c r="B16308" s="7" t="s">
        <v>2046</v>
      </c>
      <c r="C16308" s="7" t="s">
        <v>5</v>
      </c>
      <c r="D16308" s="24">
        <v>853349.3</v>
      </c>
      <c r="E16308">
        <f>INDEX('B. Store opening dates'!$B$5:$B$2448,MATCH('A. Sales by store'!B16308,'B. Store opening dates'!$A$5:$A$2448,0))</f>
        <v>2014</v>
      </c>
      <c r="F16308" t="str">
        <f t="shared" si="508"/>
        <v>Old</v>
      </c>
      <c r="G16308" t="str">
        <f t="shared" si="509"/>
        <v>Existing</v>
      </c>
    </row>
    <row r="16309" spans="1:7" ht="19" x14ac:dyDescent="0.25">
      <c r="A16309" s="7">
        <v>2014</v>
      </c>
      <c r="B16309" s="7" t="s">
        <v>2046</v>
      </c>
      <c r="C16309" s="7" t="s">
        <v>5</v>
      </c>
      <c r="D16309" s="24">
        <v>930597.9</v>
      </c>
      <c r="E16309">
        <f>INDEX('B. Store opening dates'!$B$5:$B$2448,MATCH('A. Sales by store'!B16309,'B. Store opening dates'!$A$5:$A$2448,0))</f>
        <v>2014</v>
      </c>
      <c r="F16309" t="str">
        <f t="shared" si="508"/>
        <v>New</v>
      </c>
      <c r="G16309" t="str">
        <f t="shared" si="509"/>
        <v>Existing</v>
      </c>
    </row>
    <row r="16310" spans="1:7" ht="19" x14ac:dyDescent="0.25">
      <c r="A16310" s="7">
        <v>2015</v>
      </c>
      <c r="B16310" s="7" t="s">
        <v>2046</v>
      </c>
      <c r="C16310" s="7" t="s">
        <v>6</v>
      </c>
      <c r="D16310" s="24">
        <v>277170.86</v>
      </c>
      <c r="E16310">
        <f>INDEX('B. Store opening dates'!$B$5:$B$2448,MATCH('A. Sales by store'!B16310,'B. Store opening dates'!$A$5:$A$2448,0))</f>
        <v>2014</v>
      </c>
      <c r="F16310" t="str">
        <f t="shared" si="508"/>
        <v>Old</v>
      </c>
      <c r="G16310" t="str">
        <f t="shared" si="509"/>
        <v>Existing</v>
      </c>
    </row>
    <row r="16311" spans="1:7" ht="19" x14ac:dyDescent="0.25">
      <c r="A16311" s="7">
        <v>2014</v>
      </c>
      <c r="B16311" s="7" t="s">
        <v>2046</v>
      </c>
      <c r="C16311" s="7" t="s">
        <v>6</v>
      </c>
      <c r="D16311" s="24">
        <v>199461.75</v>
      </c>
      <c r="E16311">
        <f>INDEX('B. Store opening dates'!$B$5:$B$2448,MATCH('A. Sales by store'!B16311,'B. Store opening dates'!$A$5:$A$2448,0))</f>
        <v>2014</v>
      </c>
      <c r="F16311" t="str">
        <f t="shared" si="508"/>
        <v>New</v>
      </c>
      <c r="G16311" t="str">
        <f t="shared" si="509"/>
        <v>Existing</v>
      </c>
    </row>
    <row r="16312" spans="1:7" ht="19" x14ac:dyDescent="0.25">
      <c r="A16312" s="7">
        <v>2015</v>
      </c>
      <c r="B16312" s="7" t="s">
        <v>2046</v>
      </c>
      <c r="C16312" s="7" t="s">
        <v>7</v>
      </c>
      <c r="D16312" s="24">
        <v>177020.04</v>
      </c>
      <c r="E16312">
        <f>INDEX('B. Store opening dates'!$B$5:$B$2448,MATCH('A. Sales by store'!B16312,'B. Store opening dates'!$A$5:$A$2448,0))</f>
        <v>2014</v>
      </c>
      <c r="F16312" t="str">
        <f t="shared" si="508"/>
        <v>Old</v>
      </c>
      <c r="G16312" t="str">
        <f t="shared" si="509"/>
        <v>Existing</v>
      </c>
    </row>
    <row r="16313" spans="1:7" ht="19" x14ac:dyDescent="0.25">
      <c r="A16313" s="7">
        <v>2014</v>
      </c>
      <c r="B16313" s="7" t="s">
        <v>2046</v>
      </c>
      <c r="C16313" s="7" t="s">
        <v>7</v>
      </c>
      <c r="D16313" s="24">
        <v>188082.97</v>
      </c>
      <c r="E16313">
        <f>INDEX('B. Store opening dates'!$B$5:$B$2448,MATCH('A. Sales by store'!B16313,'B. Store opening dates'!$A$5:$A$2448,0))</f>
        <v>2014</v>
      </c>
      <c r="F16313" t="str">
        <f t="shared" si="508"/>
        <v>New</v>
      </c>
      <c r="G16313" t="str">
        <f t="shared" si="509"/>
        <v>Existing</v>
      </c>
    </row>
    <row r="16314" spans="1:7" ht="19" x14ac:dyDescent="0.25">
      <c r="A16314" s="7">
        <v>2015</v>
      </c>
      <c r="B16314" s="7" t="s">
        <v>2046</v>
      </c>
      <c r="C16314" s="7" t="s">
        <v>8</v>
      </c>
      <c r="D16314" s="24">
        <v>540724.86</v>
      </c>
      <c r="E16314">
        <f>INDEX('B. Store opening dates'!$B$5:$B$2448,MATCH('A. Sales by store'!B16314,'B. Store opening dates'!$A$5:$A$2448,0))</f>
        <v>2014</v>
      </c>
      <c r="F16314" t="str">
        <f t="shared" si="508"/>
        <v>Old</v>
      </c>
      <c r="G16314" t="str">
        <f t="shared" si="509"/>
        <v>Existing</v>
      </c>
    </row>
    <row r="16315" spans="1:7" ht="19" x14ac:dyDescent="0.25">
      <c r="A16315" s="7">
        <v>2014</v>
      </c>
      <c r="B16315" s="7" t="s">
        <v>2046</v>
      </c>
      <c r="C16315" s="7" t="s">
        <v>8</v>
      </c>
      <c r="D16315" s="24">
        <v>560554.82999999996</v>
      </c>
      <c r="E16315">
        <f>INDEX('B. Store opening dates'!$B$5:$B$2448,MATCH('A. Sales by store'!B16315,'B. Store opening dates'!$A$5:$A$2448,0))</f>
        <v>2014</v>
      </c>
      <c r="F16315" t="str">
        <f t="shared" si="508"/>
        <v>New</v>
      </c>
      <c r="G16315" t="str">
        <f t="shared" si="509"/>
        <v>Existing</v>
      </c>
    </row>
    <row r="16316" spans="1:7" ht="19" x14ac:dyDescent="0.25">
      <c r="A16316" s="7">
        <v>2015</v>
      </c>
      <c r="B16316" s="7" t="s">
        <v>2047</v>
      </c>
      <c r="C16316" s="7" t="s">
        <v>5</v>
      </c>
      <c r="D16316" s="24">
        <v>629104.52</v>
      </c>
      <c r="E16316">
        <f>INDEX('B. Store opening dates'!$B$5:$B$2448,MATCH('A. Sales by store'!B16316,'B. Store opening dates'!$A$5:$A$2448,0))</f>
        <v>2014</v>
      </c>
      <c r="F16316" t="str">
        <f t="shared" si="508"/>
        <v>Old</v>
      </c>
      <c r="G16316" t="str">
        <f t="shared" si="509"/>
        <v>Existing</v>
      </c>
    </row>
    <row r="16317" spans="1:7" ht="19" x14ac:dyDescent="0.25">
      <c r="A16317" s="7">
        <v>2014</v>
      </c>
      <c r="B16317" s="7" t="s">
        <v>2047</v>
      </c>
      <c r="C16317" s="7" t="s">
        <v>5</v>
      </c>
      <c r="D16317" s="24">
        <v>689847.77</v>
      </c>
      <c r="E16317">
        <f>INDEX('B. Store opening dates'!$B$5:$B$2448,MATCH('A. Sales by store'!B16317,'B. Store opening dates'!$A$5:$A$2448,0))</f>
        <v>2014</v>
      </c>
      <c r="F16317" t="str">
        <f t="shared" si="508"/>
        <v>New</v>
      </c>
      <c r="G16317" t="str">
        <f t="shared" si="509"/>
        <v>Existing</v>
      </c>
    </row>
    <row r="16318" spans="1:7" ht="19" x14ac:dyDescent="0.25">
      <c r="A16318" s="7">
        <v>2015</v>
      </c>
      <c r="B16318" s="7" t="s">
        <v>2047</v>
      </c>
      <c r="C16318" s="7" t="s">
        <v>6</v>
      </c>
      <c r="D16318" s="24">
        <v>265959.78000000003</v>
      </c>
      <c r="E16318">
        <f>INDEX('B. Store opening dates'!$B$5:$B$2448,MATCH('A. Sales by store'!B16318,'B. Store opening dates'!$A$5:$A$2448,0))</f>
        <v>2014</v>
      </c>
      <c r="F16318" t="str">
        <f t="shared" si="508"/>
        <v>Old</v>
      </c>
      <c r="G16318" t="str">
        <f t="shared" si="509"/>
        <v>Existing</v>
      </c>
    </row>
    <row r="16319" spans="1:7" ht="19" x14ac:dyDescent="0.25">
      <c r="A16319" s="7">
        <v>2014</v>
      </c>
      <c r="B16319" s="7" t="s">
        <v>2047</v>
      </c>
      <c r="C16319" s="7" t="s">
        <v>6</v>
      </c>
      <c r="D16319" s="24">
        <v>193408.97</v>
      </c>
      <c r="E16319">
        <f>INDEX('B. Store opening dates'!$B$5:$B$2448,MATCH('A. Sales by store'!B16319,'B. Store opening dates'!$A$5:$A$2448,0))</f>
        <v>2014</v>
      </c>
      <c r="F16319" t="str">
        <f t="shared" si="508"/>
        <v>New</v>
      </c>
      <c r="G16319" t="str">
        <f t="shared" si="509"/>
        <v>Existing</v>
      </c>
    </row>
    <row r="16320" spans="1:7" ht="19" x14ac:dyDescent="0.25">
      <c r="A16320" s="7">
        <v>2015</v>
      </c>
      <c r="B16320" s="7" t="s">
        <v>2047</v>
      </c>
      <c r="C16320" s="7" t="s">
        <v>7</v>
      </c>
      <c r="D16320" s="24">
        <v>237781.47</v>
      </c>
      <c r="E16320">
        <f>INDEX('B. Store opening dates'!$B$5:$B$2448,MATCH('A. Sales by store'!B16320,'B. Store opening dates'!$A$5:$A$2448,0))</f>
        <v>2014</v>
      </c>
      <c r="F16320" t="str">
        <f t="shared" si="508"/>
        <v>Old</v>
      </c>
      <c r="G16320" t="str">
        <f t="shared" si="509"/>
        <v>Existing</v>
      </c>
    </row>
    <row r="16321" spans="1:7" ht="19" x14ac:dyDescent="0.25">
      <c r="A16321" s="7">
        <v>2014</v>
      </c>
      <c r="B16321" s="7" t="s">
        <v>2047</v>
      </c>
      <c r="C16321" s="7" t="s">
        <v>7</v>
      </c>
      <c r="D16321" s="24">
        <v>248461.34</v>
      </c>
      <c r="E16321">
        <f>INDEX('B. Store opening dates'!$B$5:$B$2448,MATCH('A. Sales by store'!B16321,'B. Store opening dates'!$A$5:$A$2448,0))</f>
        <v>2014</v>
      </c>
      <c r="F16321" t="str">
        <f t="shared" si="508"/>
        <v>New</v>
      </c>
      <c r="G16321" t="str">
        <f t="shared" si="509"/>
        <v>Existing</v>
      </c>
    </row>
    <row r="16322" spans="1:7" ht="19" x14ac:dyDescent="0.25">
      <c r="A16322" s="7">
        <v>2015</v>
      </c>
      <c r="B16322" s="7" t="s">
        <v>2047</v>
      </c>
      <c r="C16322" s="7" t="s">
        <v>8</v>
      </c>
      <c r="D16322" s="24">
        <v>441559.67</v>
      </c>
      <c r="E16322">
        <f>INDEX('B. Store opening dates'!$B$5:$B$2448,MATCH('A. Sales by store'!B16322,'B. Store opening dates'!$A$5:$A$2448,0))</f>
        <v>2014</v>
      </c>
      <c r="F16322" t="str">
        <f t="shared" si="508"/>
        <v>Old</v>
      </c>
      <c r="G16322" t="str">
        <f t="shared" si="509"/>
        <v>Existing</v>
      </c>
    </row>
    <row r="16323" spans="1:7" ht="19" x14ac:dyDescent="0.25">
      <c r="A16323" s="7">
        <v>2014</v>
      </c>
      <c r="B16323" s="7" t="s">
        <v>2047</v>
      </c>
      <c r="C16323" s="7" t="s">
        <v>8</v>
      </c>
      <c r="D16323" s="24">
        <v>458825.49</v>
      </c>
      <c r="E16323">
        <f>INDEX('B. Store opening dates'!$B$5:$B$2448,MATCH('A. Sales by store'!B16323,'B. Store opening dates'!$A$5:$A$2448,0))</f>
        <v>2014</v>
      </c>
      <c r="F16323" t="str">
        <f t="shared" si="508"/>
        <v>New</v>
      </c>
      <c r="G16323" t="str">
        <f t="shared" si="509"/>
        <v>Existing</v>
      </c>
    </row>
    <row r="16324" spans="1:7" ht="19" x14ac:dyDescent="0.25">
      <c r="A16324" s="7">
        <v>2015</v>
      </c>
      <c r="B16324" s="7" t="s">
        <v>2048</v>
      </c>
      <c r="C16324" s="7" t="s">
        <v>5</v>
      </c>
      <c r="D16324" s="24">
        <v>518630.34</v>
      </c>
      <c r="E16324">
        <f>INDEX('B. Store opening dates'!$B$5:$B$2448,MATCH('A. Sales by store'!B16324,'B. Store opening dates'!$A$5:$A$2448,0))</f>
        <v>2014</v>
      </c>
      <c r="F16324" t="str">
        <f t="shared" si="508"/>
        <v>Old</v>
      </c>
      <c r="G16324" t="str">
        <f t="shared" si="509"/>
        <v>Existing</v>
      </c>
    </row>
    <row r="16325" spans="1:7" ht="19" x14ac:dyDescent="0.25">
      <c r="A16325" s="7">
        <v>2014</v>
      </c>
      <c r="B16325" s="7" t="s">
        <v>2048</v>
      </c>
      <c r="C16325" s="7" t="s">
        <v>5</v>
      </c>
      <c r="D16325" s="24">
        <v>570189.52</v>
      </c>
      <c r="E16325">
        <f>INDEX('B. Store opening dates'!$B$5:$B$2448,MATCH('A. Sales by store'!B16325,'B. Store opening dates'!$A$5:$A$2448,0))</f>
        <v>2014</v>
      </c>
      <c r="F16325" t="str">
        <f t="shared" ref="F16325:F16388" si="510">IF(A16325 = 2015, IF(E16325&lt; 2015, "Old","New"),IF(E16325 &lt; 2014, "Old","New"))</f>
        <v>New</v>
      </c>
      <c r="G16325" t="str">
        <f t="shared" ref="G16325:G16388" si="511">IF(A16325 = 2015, IF(E16325&lt; 2015, "Existing","New"),"Existing")</f>
        <v>Existing</v>
      </c>
    </row>
    <row r="16326" spans="1:7" ht="19" x14ac:dyDescent="0.25">
      <c r="A16326" s="7">
        <v>2015</v>
      </c>
      <c r="B16326" s="7" t="s">
        <v>2048</v>
      </c>
      <c r="C16326" s="7" t="s">
        <v>6</v>
      </c>
      <c r="D16326" s="24">
        <v>201483</v>
      </c>
      <c r="E16326">
        <f>INDEX('B. Store opening dates'!$B$5:$B$2448,MATCH('A. Sales by store'!B16326,'B. Store opening dates'!$A$5:$A$2448,0))</f>
        <v>2014</v>
      </c>
      <c r="F16326" t="str">
        <f t="shared" si="510"/>
        <v>Old</v>
      </c>
      <c r="G16326" t="str">
        <f t="shared" si="511"/>
        <v>Existing</v>
      </c>
    </row>
    <row r="16327" spans="1:7" ht="19" x14ac:dyDescent="0.25">
      <c r="A16327" s="7">
        <v>2014</v>
      </c>
      <c r="B16327" s="7" t="s">
        <v>2048</v>
      </c>
      <c r="C16327" s="7" t="s">
        <v>6</v>
      </c>
      <c r="D16327" s="24">
        <v>149247.62</v>
      </c>
      <c r="E16327">
        <f>INDEX('B. Store opening dates'!$B$5:$B$2448,MATCH('A. Sales by store'!B16327,'B. Store opening dates'!$A$5:$A$2448,0))</f>
        <v>2014</v>
      </c>
      <c r="F16327" t="str">
        <f t="shared" si="510"/>
        <v>New</v>
      </c>
      <c r="G16327" t="str">
        <f t="shared" si="511"/>
        <v>Existing</v>
      </c>
    </row>
    <row r="16328" spans="1:7" ht="19" x14ac:dyDescent="0.25">
      <c r="A16328" s="7">
        <v>2015</v>
      </c>
      <c r="B16328" s="7" t="s">
        <v>2048</v>
      </c>
      <c r="C16328" s="7" t="s">
        <v>7</v>
      </c>
      <c r="D16328" s="24">
        <v>130290.27</v>
      </c>
      <c r="E16328">
        <f>INDEX('B. Store opening dates'!$B$5:$B$2448,MATCH('A. Sales by store'!B16328,'B. Store opening dates'!$A$5:$A$2448,0))</f>
        <v>2014</v>
      </c>
      <c r="F16328" t="str">
        <f t="shared" si="510"/>
        <v>Old</v>
      </c>
      <c r="G16328" t="str">
        <f t="shared" si="511"/>
        <v>Existing</v>
      </c>
    </row>
    <row r="16329" spans="1:7" ht="19" x14ac:dyDescent="0.25">
      <c r="A16329" s="7">
        <v>2014</v>
      </c>
      <c r="B16329" s="7" t="s">
        <v>2048</v>
      </c>
      <c r="C16329" s="7" t="s">
        <v>7</v>
      </c>
      <c r="D16329" s="24">
        <v>138865.57999999999</v>
      </c>
      <c r="E16329">
        <f>INDEX('B. Store opening dates'!$B$5:$B$2448,MATCH('A. Sales by store'!B16329,'B. Store opening dates'!$A$5:$A$2448,0))</f>
        <v>2014</v>
      </c>
      <c r="F16329" t="str">
        <f t="shared" si="510"/>
        <v>New</v>
      </c>
      <c r="G16329" t="str">
        <f t="shared" si="511"/>
        <v>Existing</v>
      </c>
    </row>
    <row r="16330" spans="1:7" ht="19" x14ac:dyDescent="0.25">
      <c r="A16330" s="7">
        <v>2015</v>
      </c>
      <c r="B16330" s="7" t="s">
        <v>2048</v>
      </c>
      <c r="C16330" s="7" t="s">
        <v>8</v>
      </c>
      <c r="D16330" s="24">
        <v>755324.71</v>
      </c>
      <c r="E16330">
        <f>INDEX('B. Store opening dates'!$B$5:$B$2448,MATCH('A. Sales by store'!B16330,'B. Store opening dates'!$A$5:$A$2448,0))</f>
        <v>2014</v>
      </c>
      <c r="F16330" t="str">
        <f t="shared" si="510"/>
        <v>Old</v>
      </c>
      <c r="G16330" t="str">
        <f t="shared" si="511"/>
        <v>Existing</v>
      </c>
    </row>
    <row r="16331" spans="1:7" ht="19" x14ac:dyDescent="0.25">
      <c r="A16331" s="7">
        <v>2014</v>
      </c>
      <c r="B16331" s="7" t="s">
        <v>2048</v>
      </c>
      <c r="C16331" s="7" t="s">
        <v>8</v>
      </c>
      <c r="D16331" s="24">
        <v>777049.43</v>
      </c>
      <c r="E16331">
        <f>INDEX('B. Store opening dates'!$B$5:$B$2448,MATCH('A. Sales by store'!B16331,'B. Store opening dates'!$A$5:$A$2448,0))</f>
        <v>2014</v>
      </c>
      <c r="F16331" t="str">
        <f t="shared" si="510"/>
        <v>New</v>
      </c>
      <c r="G16331" t="str">
        <f t="shared" si="511"/>
        <v>Existing</v>
      </c>
    </row>
    <row r="16332" spans="1:7" ht="19" x14ac:dyDescent="0.25">
      <c r="A16332" s="7">
        <v>2015</v>
      </c>
      <c r="B16332" s="7" t="s">
        <v>2049</v>
      </c>
      <c r="C16332" s="7" t="s">
        <v>5</v>
      </c>
      <c r="D16332" s="24">
        <v>898983.34</v>
      </c>
      <c r="E16332">
        <f>INDEX('B. Store opening dates'!$B$5:$B$2448,MATCH('A. Sales by store'!B16332,'B. Store opening dates'!$A$5:$A$2448,0))</f>
        <v>2014</v>
      </c>
      <c r="F16332" t="str">
        <f t="shared" si="510"/>
        <v>Old</v>
      </c>
      <c r="G16332" t="str">
        <f t="shared" si="511"/>
        <v>Existing</v>
      </c>
    </row>
    <row r="16333" spans="1:7" ht="19" x14ac:dyDescent="0.25">
      <c r="A16333" s="7">
        <v>2014</v>
      </c>
      <c r="B16333" s="7" t="s">
        <v>2049</v>
      </c>
      <c r="C16333" s="7" t="s">
        <v>5</v>
      </c>
      <c r="D16333" s="24">
        <v>978738.99</v>
      </c>
      <c r="E16333">
        <f>INDEX('B. Store opening dates'!$B$5:$B$2448,MATCH('A. Sales by store'!B16333,'B. Store opening dates'!$A$5:$A$2448,0))</f>
        <v>2014</v>
      </c>
      <c r="F16333" t="str">
        <f t="shared" si="510"/>
        <v>New</v>
      </c>
      <c r="G16333" t="str">
        <f t="shared" si="511"/>
        <v>Existing</v>
      </c>
    </row>
    <row r="16334" spans="1:7" ht="19" x14ac:dyDescent="0.25">
      <c r="A16334" s="7">
        <v>2015</v>
      </c>
      <c r="B16334" s="7" t="s">
        <v>2049</v>
      </c>
      <c r="C16334" s="7" t="s">
        <v>6</v>
      </c>
      <c r="D16334" s="24">
        <v>579193.92000000004</v>
      </c>
      <c r="E16334">
        <f>INDEX('B. Store opening dates'!$B$5:$B$2448,MATCH('A. Sales by store'!B16334,'B. Store opening dates'!$A$5:$A$2448,0))</f>
        <v>2014</v>
      </c>
      <c r="F16334" t="str">
        <f t="shared" si="510"/>
        <v>Old</v>
      </c>
      <c r="G16334" t="str">
        <f t="shared" si="511"/>
        <v>Existing</v>
      </c>
    </row>
    <row r="16335" spans="1:7" ht="19" x14ac:dyDescent="0.25">
      <c r="A16335" s="7">
        <v>2014</v>
      </c>
      <c r="B16335" s="7" t="s">
        <v>2049</v>
      </c>
      <c r="C16335" s="7" t="s">
        <v>6</v>
      </c>
      <c r="D16335" s="24">
        <v>406855.25</v>
      </c>
      <c r="E16335">
        <f>INDEX('B. Store opening dates'!$B$5:$B$2448,MATCH('A. Sales by store'!B16335,'B. Store opening dates'!$A$5:$A$2448,0))</f>
        <v>2014</v>
      </c>
      <c r="F16335" t="str">
        <f t="shared" si="510"/>
        <v>New</v>
      </c>
      <c r="G16335" t="str">
        <f t="shared" si="511"/>
        <v>Existing</v>
      </c>
    </row>
    <row r="16336" spans="1:7" ht="19" x14ac:dyDescent="0.25">
      <c r="A16336" s="7">
        <v>2015</v>
      </c>
      <c r="B16336" s="7" t="s">
        <v>2049</v>
      </c>
      <c r="C16336" s="7" t="s">
        <v>7</v>
      </c>
      <c r="D16336" s="24">
        <v>58812.58</v>
      </c>
      <c r="E16336">
        <f>INDEX('B. Store opening dates'!$B$5:$B$2448,MATCH('A. Sales by store'!B16336,'B. Store opening dates'!$A$5:$A$2448,0))</f>
        <v>2014</v>
      </c>
      <c r="F16336" t="str">
        <f t="shared" si="510"/>
        <v>Old</v>
      </c>
      <c r="G16336" t="str">
        <f t="shared" si="511"/>
        <v>Existing</v>
      </c>
    </row>
    <row r="16337" spans="1:7" ht="19" x14ac:dyDescent="0.25">
      <c r="A16337" s="7">
        <v>2014</v>
      </c>
      <c r="B16337" s="7" t="s">
        <v>2049</v>
      </c>
      <c r="C16337" s="7" t="s">
        <v>7</v>
      </c>
      <c r="D16337" s="24">
        <v>62336.85</v>
      </c>
      <c r="E16337">
        <f>INDEX('B. Store opening dates'!$B$5:$B$2448,MATCH('A. Sales by store'!B16337,'B. Store opening dates'!$A$5:$A$2448,0))</f>
        <v>2014</v>
      </c>
      <c r="F16337" t="str">
        <f t="shared" si="510"/>
        <v>New</v>
      </c>
      <c r="G16337" t="str">
        <f t="shared" si="511"/>
        <v>Existing</v>
      </c>
    </row>
    <row r="16338" spans="1:7" ht="19" x14ac:dyDescent="0.25">
      <c r="A16338" s="7">
        <v>2015</v>
      </c>
      <c r="B16338" s="7" t="s">
        <v>2049</v>
      </c>
      <c r="C16338" s="7" t="s">
        <v>8</v>
      </c>
      <c r="D16338" s="24">
        <v>776008.04</v>
      </c>
      <c r="E16338">
        <f>INDEX('B. Store opening dates'!$B$5:$B$2448,MATCH('A. Sales by store'!B16338,'B. Store opening dates'!$A$5:$A$2448,0))</f>
        <v>2014</v>
      </c>
      <c r="F16338" t="str">
        <f t="shared" si="510"/>
        <v>Old</v>
      </c>
      <c r="G16338" t="str">
        <f t="shared" si="511"/>
        <v>Existing</v>
      </c>
    </row>
    <row r="16339" spans="1:7" ht="19" x14ac:dyDescent="0.25">
      <c r="A16339" s="7">
        <v>2014</v>
      </c>
      <c r="B16339" s="7" t="s">
        <v>2049</v>
      </c>
      <c r="C16339" s="7" t="s">
        <v>8</v>
      </c>
      <c r="D16339" s="24">
        <v>812258.02</v>
      </c>
      <c r="E16339">
        <f>INDEX('B. Store opening dates'!$B$5:$B$2448,MATCH('A. Sales by store'!B16339,'B. Store opening dates'!$A$5:$A$2448,0))</f>
        <v>2014</v>
      </c>
      <c r="F16339" t="str">
        <f t="shared" si="510"/>
        <v>New</v>
      </c>
      <c r="G16339" t="str">
        <f t="shared" si="511"/>
        <v>Existing</v>
      </c>
    </row>
    <row r="16340" spans="1:7" ht="19" x14ac:dyDescent="0.25">
      <c r="A16340" s="7">
        <v>2015</v>
      </c>
      <c r="B16340" s="7" t="s">
        <v>2050</v>
      </c>
      <c r="C16340" s="7" t="s">
        <v>5</v>
      </c>
      <c r="D16340" s="24">
        <v>807507.7</v>
      </c>
      <c r="E16340">
        <f>INDEX('B. Store opening dates'!$B$5:$B$2448,MATCH('A. Sales by store'!B16340,'B. Store opening dates'!$A$5:$A$2448,0))</f>
        <v>2014</v>
      </c>
      <c r="F16340" t="str">
        <f t="shared" si="510"/>
        <v>Old</v>
      </c>
      <c r="G16340" t="str">
        <f t="shared" si="511"/>
        <v>Existing</v>
      </c>
    </row>
    <row r="16341" spans="1:7" ht="19" x14ac:dyDescent="0.25">
      <c r="A16341" s="7">
        <v>2014</v>
      </c>
      <c r="B16341" s="7" t="s">
        <v>2050</v>
      </c>
      <c r="C16341" s="7" t="s">
        <v>5</v>
      </c>
      <c r="D16341" s="24">
        <v>884111</v>
      </c>
      <c r="E16341">
        <f>INDEX('B. Store opening dates'!$B$5:$B$2448,MATCH('A. Sales by store'!B16341,'B. Store opening dates'!$A$5:$A$2448,0))</f>
        <v>2014</v>
      </c>
      <c r="F16341" t="str">
        <f t="shared" si="510"/>
        <v>New</v>
      </c>
      <c r="G16341" t="str">
        <f t="shared" si="511"/>
        <v>Existing</v>
      </c>
    </row>
    <row r="16342" spans="1:7" ht="19" x14ac:dyDescent="0.25">
      <c r="A16342" s="7">
        <v>2015</v>
      </c>
      <c r="B16342" s="7" t="s">
        <v>2050</v>
      </c>
      <c r="C16342" s="7" t="s">
        <v>6</v>
      </c>
      <c r="D16342" s="24">
        <v>214064.51</v>
      </c>
      <c r="E16342">
        <f>INDEX('B. Store opening dates'!$B$5:$B$2448,MATCH('A. Sales by store'!B16342,'B. Store opening dates'!$A$5:$A$2448,0))</f>
        <v>2014</v>
      </c>
      <c r="F16342" t="str">
        <f t="shared" si="510"/>
        <v>Old</v>
      </c>
      <c r="G16342" t="str">
        <f t="shared" si="511"/>
        <v>Existing</v>
      </c>
    </row>
    <row r="16343" spans="1:7" ht="19" x14ac:dyDescent="0.25">
      <c r="A16343" s="7">
        <v>2014</v>
      </c>
      <c r="B16343" s="7" t="s">
        <v>2050</v>
      </c>
      <c r="C16343" s="7" t="s">
        <v>6</v>
      </c>
      <c r="D16343" s="24">
        <v>156622.71</v>
      </c>
      <c r="E16343">
        <f>INDEX('B. Store opening dates'!$B$5:$B$2448,MATCH('A. Sales by store'!B16343,'B. Store opening dates'!$A$5:$A$2448,0))</f>
        <v>2014</v>
      </c>
      <c r="F16343" t="str">
        <f t="shared" si="510"/>
        <v>New</v>
      </c>
      <c r="G16343" t="str">
        <f t="shared" si="511"/>
        <v>Existing</v>
      </c>
    </row>
    <row r="16344" spans="1:7" ht="19" x14ac:dyDescent="0.25">
      <c r="A16344" s="7">
        <v>2015</v>
      </c>
      <c r="B16344" s="7" t="s">
        <v>2050</v>
      </c>
      <c r="C16344" s="7" t="s">
        <v>7</v>
      </c>
      <c r="D16344" s="24">
        <v>130747.87</v>
      </c>
      <c r="E16344">
        <f>INDEX('B. Store opening dates'!$B$5:$B$2448,MATCH('A. Sales by store'!B16344,'B. Store opening dates'!$A$5:$A$2448,0))</f>
        <v>2014</v>
      </c>
      <c r="F16344" t="str">
        <f t="shared" si="510"/>
        <v>Old</v>
      </c>
      <c r="G16344" t="str">
        <f t="shared" si="511"/>
        <v>Existing</v>
      </c>
    </row>
    <row r="16345" spans="1:7" ht="19" x14ac:dyDescent="0.25">
      <c r="A16345" s="7">
        <v>2014</v>
      </c>
      <c r="B16345" s="7" t="s">
        <v>2050</v>
      </c>
      <c r="C16345" s="7" t="s">
        <v>7</v>
      </c>
      <c r="D16345" s="24">
        <v>138645.76999999999</v>
      </c>
      <c r="E16345">
        <f>INDEX('B. Store opening dates'!$B$5:$B$2448,MATCH('A. Sales by store'!B16345,'B. Store opening dates'!$A$5:$A$2448,0))</f>
        <v>2014</v>
      </c>
      <c r="F16345" t="str">
        <f t="shared" si="510"/>
        <v>New</v>
      </c>
      <c r="G16345" t="str">
        <f t="shared" si="511"/>
        <v>Existing</v>
      </c>
    </row>
    <row r="16346" spans="1:7" ht="19" x14ac:dyDescent="0.25">
      <c r="A16346" s="7">
        <v>2015</v>
      </c>
      <c r="B16346" s="7" t="s">
        <v>2050</v>
      </c>
      <c r="C16346" s="7" t="s">
        <v>8</v>
      </c>
      <c r="D16346" s="24">
        <v>633198.34</v>
      </c>
      <c r="E16346">
        <f>INDEX('B. Store opening dates'!$B$5:$B$2448,MATCH('A. Sales by store'!B16346,'B. Store opening dates'!$A$5:$A$2448,0))</f>
        <v>2014</v>
      </c>
      <c r="F16346" t="str">
        <f t="shared" si="510"/>
        <v>Old</v>
      </c>
      <c r="G16346" t="str">
        <f t="shared" si="511"/>
        <v>Existing</v>
      </c>
    </row>
    <row r="16347" spans="1:7" ht="19" x14ac:dyDescent="0.25">
      <c r="A16347" s="7">
        <v>2014</v>
      </c>
      <c r="B16347" s="7" t="s">
        <v>2050</v>
      </c>
      <c r="C16347" s="7" t="s">
        <v>8</v>
      </c>
      <c r="D16347" s="24">
        <v>658659.74</v>
      </c>
      <c r="E16347">
        <f>INDEX('B. Store opening dates'!$B$5:$B$2448,MATCH('A. Sales by store'!B16347,'B. Store opening dates'!$A$5:$A$2448,0))</f>
        <v>2014</v>
      </c>
      <c r="F16347" t="str">
        <f t="shared" si="510"/>
        <v>New</v>
      </c>
      <c r="G16347" t="str">
        <f t="shared" si="511"/>
        <v>Existing</v>
      </c>
    </row>
    <row r="16348" spans="1:7" ht="19" x14ac:dyDescent="0.25">
      <c r="A16348" s="7">
        <v>2015</v>
      </c>
      <c r="B16348" s="7" t="s">
        <v>2051</v>
      </c>
      <c r="C16348" s="7" t="s">
        <v>5</v>
      </c>
      <c r="D16348" s="24">
        <v>802501.23</v>
      </c>
      <c r="E16348">
        <f>INDEX('B. Store opening dates'!$B$5:$B$2448,MATCH('A. Sales by store'!B16348,'B. Store opening dates'!$A$5:$A$2448,0))</f>
        <v>2014</v>
      </c>
      <c r="F16348" t="str">
        <f t="shared" si="510"/>
        <v>Old</v>
      </c>
      <c r="G16348" t="str">
        <f t="shared" si="511"/>
        <v>Existing</v>
      </c>
    </row>
    <row r="16349" spans="1:7" ht="19" x14ac:dyDescent="0.25">
      <c r="A16349" s="7">
        <v>2014</v>
      </c>
      <c r="B16349" s="7" t="s">
        <v>2051</v>
      </c>
      <c r="C16349" s="7" t="s">
        <v>5</v>
      </c>
      <c r="D16349" s="24">
        <v>887883.56</v>
      </c>
      <c r="E16349">
        <f>INDEX('B. Store opening dates'!$B$5:$B$2448,MATCH('A. Sales by store'!B16349,'B. Store opening dates'!$A$5:$A$2448,0))</f>
        <v>2014</v>
      </c>
      <c r="F16349" t="str">
        <f t="shared" si="510"/>
        <v>New</v>
      </c>
      <c r="G16349" t="str">
        <f t="shared" si="511"/>
        <v>Existing</v>
      </c>
    </row>
    <row r="16350" spans="1:7" ht="19" x14ac:dyDescent="0.25">
      <c r="A16350" s="7">
        <v>2015</v>
      </c>
      <c r="B16350" s="7" t="s">
        <v>2051</v>
      </c>
      <c r="C16350" s="7" t="s">
        <v>6</v>
      </c>
      <c r="D16350" s="24">
        <v>556948.23</v>
      </c>
      <c r="E16350">
        <f>INDEX('B. Store opening dates'!$B$5:$B$2448,MATCH('A. Sales by store'!B16350,'B. Store opening dates'!$A$5:$A$2448,0))</f>
        <v>2014</v>
      </c>
      <c r="F16350" t="str">
        <f t="shared" si="510"/>
        <v>Old</v>
      </c>
      <c r="G16350" t="str">
        <f t="shared" si="511"/>
        <v>Existing</v>
      </c>
    </row>
    <row r="16351" spans="1:7" ht="19" x14ac:dyDescent="0.25">
      <c r="A16351" s="7">
        <v>2014</v>
      </c>
      <c r="B16351" s="7" t="s">
        <v>2051</v>
      </c>
      <c r="C16351" s="7" t="s">
        <v>6</v>
      </c>
      <c r="D16351" s="24">
        <v>402564.36</v>
      </c>
      <c r="E16351">
        <f>INDEX('B. Store opening dates'!$B$5:$B$2448,MATCH('A. Sales by store'!B16351,'B. Store opening dates'!$A$5:$A$2448,0))</f>
        <v>2014</v>
      </c>
      <c r="F16351" t="str">
        <f t="shared" si="510"/>
        <v>New</v>
      </c>
      <c r="G16351" t="str">
        <f t="shared" si="511"/>
        <v>Existing</v>
      </c>
    </row>
    <row r="16352" spans="1:7" ht="19" x14ac:dyDescent="0.25">
      <c r="A16352" s="7">
        <v>2015</v>
      </c>
      <c r="B16352" s="7" t="s">
        <v>2051</v>
      </c>
      <c r="C16352" s="7" t="s">
        <v>7</v>
      </c>
      <c r="D16352" s="24">
        <v>71887.509999999995</v>
      </c>
      <c r="E16352">
        <f>INDEX('B. Store opening dates'!$B$5:$B$2448,MATCH('A. Sales by store'!B16352,'B. Store opening dates'!$A$5:$A$2448,0))</f>
        <v>2014</v>
      </c>
      <c r="F16352" t="str">
        <f t="shared" si="510"/>
        <v>Old</v>
      </c>
      <c r="G16352" t="str">
        <f t="shared" si="511"/>
        <v>Existing</v>
      </c>
    </row>
    <row r="16353" spans="1:7" ht="19" x14ac:dyDescent="0.25">
      <c r="A16353" s="7">
        <v>2014</v>
      </c>
      <c r="B16353" s="7" t="s">
        <v>2051</v>
      </c>
      <c r="C16353" s="7" t="s">
        <v>7</v>
      </c>
      <c r="D16353" s="24">
        <v>76624.27</v>
      </c>
      <c r="E16353">
        <f>INDEX('B. Store opening dates'!$B$5:$B$2448,MATCH('A. Sales by store'!B16353,'B. Store opening dates'!$A$5:$A$2448,0))</f>
        <v>2014</v>
      </c>
      <c r="F16353" t="str">
        <f t="shared" si="510"/>
        <v>New</v>
      </c>
      <c r="G16353" t="str">
        <f t="shared" si="511"/>
        <v>Existing</v>
      </c>
    </row>
    <row r="16354" spans="1:7" ht="19" x14ac:dyDescent="0.25">
      <c r="A16354" s="7">
        <v>2015</v>
      </c>
      <c r="B16354" s="7" t="s">
        <v>2051</v>
      </c>
      <c r="C16354" s="7" t="s">
        <v>8</v>
      </c>
      <c r="D16354" s="24">
        <v>695592.3</v>
      </c>
      <c r="E16354">
        <f>INDEX('B. Store opening dates'!$B$5:$B$2448,MATCH('A. Sales by store'!B16354,'B. Store opening dates'!$A$5:$A$2448,0))</f>
        <v>2014</v>
      </c>
      <c r="F16354" t="str">
        <f t="shared" si="510"/>
        <v>Old</v>
      </c>
      <c r="G16354" t="str">
        <f t="shared" si="511"/>
        <v>Existing</v>
      </c>
    </row>
    <row r="16355" spans="1:7" ht="19" x14ac:dyDescent="0.25">
      <c r="A16355" s="7">
        <v>2014</v>
      </c>
      <c r="B16355" s="7" t="s">
        <v>2051</v>
      </c>
      <c r="C16355" s="7" t="s">
        <v>8</v>
      </c>
      <c r="D16355" s="24">
        <v>726000.51</v>
      </c>
      <c r="E16355">
        <f>INDEX('B. Store opening dates'!$B$5:$B$2448,MATCH('A. Sales by store'!B16355,'B. Store opening dates'!$A$5:$A$2448,0))</f>
        <v>2014</v>
      </c>
      <c r="F16355" t="str">
        <f t="shared" si="510"/>
        <v>New</v>
      </c>
      <c r="G16355" t="str">
        <f t="shared" si="511"/>
        <v>Existing</v>
      </c>
    </row>
    <row r="16356" spans="1:7" ht="19" x14ac:dyDescent="0.25">
      <c r="A16356" s="7">
        <v>2015</v>
      </c>
      <c r="B16356" s="7" t="s">
        <v>2052</v>
      </c>
      <c r="C16356" s="7" t="s">
        <v>5</v>
      </c>
      <c r="D16356" s="24">
        <v>600509.92000000004</v>
      </c>
      <c r="E16356">
        <f>INDEX('B. Store opening dates'!$B$5:$B$2448,MATCH('A. Sales by store'!B16356,'B. Store opening dates'!$A$5:$A$2448,0))</f>
        <v>2014</v>
      </c>
      <c r="F16356" t="str">
        <f t="shared" si="510"/>
        <v>Old</v>
      </c>
      <c r="G16356" t="str">
        <f t="shared" si="511"/>
        <v>Existing</v>
      </c>
    </row>
    <row r="16357" spans="1:7" ht="19" x14ac:dyDescent="0.25">
      <c r="A16357" s="7">
        <v>2014</v>
      </c>
      <c r="B16357" s="7" t="s">
        <v>2052</v>
      </c>
      <c r="C16357" s="7" t="s">
        <v>5</v>
      </c>
      <c r="D16357" s="24">
        <v>652790.64</v>
      </c>
      <c r="E16357">
        <f>INDEX('B. Store opening dates'!$B$5:$B$2448,MATCH('A. Sales by store'!B16357,'B. Store opening dates'!$A$5:$A$2448,0))</f>
        <v>2014</v>
      </c>
      <c r="F16357" t="str">
        <f t="shared" si="510"/>
        <v>New</v>
      </c>
      <c r="G16357" t="str">
        <f t="shared" si="511"/>
        <v>Existing</v>
      </c>
    </row>
    <row r="16358" spans="1:7" ht="19" x14ac:dyDescent="0.25">
      <c r="A16358" s="7">
        <v>2015</v>
      </c>
      <c r="B16358" s="7" t="s">
        <v>2052</v>
      </c>
      <c r="C16358" s="7" t="s">
        <v>6</v>
      </c>
      <c r="D16358" s="24">
        <v>228656.55</v>
      </c>
      <c r="E16358">
        <f>INDEX('B. Store opening dates'!$B$5:$B$2448,MATCH('A. Sales by store'!B16358,'B. Store opening dates'!$A$5:$A$2448,0))</f>
        <v>2014</v>
      </c>
      <c r="F16358" t="str">
        <f t="shared" si="510"/>
        <v>Old</v>
      </c>
      <c r="G16358" t="str">
        <f t="shared" si="511"/>
        <v>Existing</v>
      </c>
    </row>
    <row r="16359" spans="1:7" ht="19" x14ac:dyDescent="0.25">
      <c r="A16359" s="7">
        <v>2014</v>
      </c>
      <c r="B16359" s="7" t="s">
        <v>2052</v>
      </c>
      <c r="C16359" s="7" t="s">
        <v>6</v>
      </c>
      <c r="D16359" s="24">
        <v>169645.28</v>
      </c>
      <c r="E16359">
        <f>INDEX('B. Store opening dates'!$B$5:$B$2448,MATCH('A. Sales by store'!B16359,'B. Store opening dates'!$A$5:$A$2448,0))</f>
        <v>2014</v>
      </c>
      <c r="F16359" t="str">
        <f t="shared" si="510"/>
        <v>New</v>
      </c>
      <c r="G16359" t="str">
        <f t="shared" si="511"/>
        <v>Existing</v>
      </c>
    </row>
    <row r="16360" spans="1:7" ht="19" x14ac:dyDescent="0.25">
      <c r="A16360" s="7">
        <v>2015</v>
      </c>
      <c r="B16360" s="7" t="s">
        <v>2052</v>
      </c>
      <c r="C16360" s="7" t="s">
        <v>7</v>
      </c>
      <c r="D16360" s="24">
        <v>111580.71</v>
      </c>
      <c r="E16360">
        <f>INDEX('B. Store opening dates'!$B$5:$B$2448,MATCH('A. Sales by store'!B16360,'B. Store opening dates'!$A$5:$A$2448,0))</f>
        <v>2014</v>
      </c>
      <c r="F16360" t="str">
        <f t="shared" si="510"/>
        <v>Old</v>
      </c>
      <c r="G16360" t="str">
        <f t="shared" si="511"/>
        <v>Existing</v>
      </c>
    </row>
    <row r="16361" spans="1:7" ht="19" x14ac:dyDescent="0.25">
      <c r="A16361" s="7">
        <v>2014</v>
      </c>
      <c r="B16361" s="7" t="s">
        <v>2052</v>
      </c>
      <c r="C16361" s="7" t="s">
        <v>7</v>
      </c>
      <c r="D16361" s="24">
        <v>117790.43</v>
      </c>
      <c r="E16361">
        <f>INDEX('B. Store opening dates'!$B$5:$B$2448,MATCH('A. Sales by store'!B16361,'B. Store opening dates'!$A$5:$A$2448,0))</f>
        <v>2014</v>
      </c>
      <c r="F16361" t="str">
        <f t="shared" si="510"/>
        <v>New</v>
      </c>
      <c r="G16361" t="str">
        <f t="shared" si="511"/>
        <v>Existing</v>
      </c>
    </row>
    <row r="16362" spans="1:7" ht="19" x14ac:dyDescent="0.25">
      <c r="A16362" s="7">
        <v>2015</v>
      </c>
      <c r="B16362" s="7" t="s">
        <v>2052</v>
      </c>
      <c r="C16362" s="7" t="s">
        <v>8</v>
      </c>
      <c r="D16362" s="24">
        <v>445409.28000000003</v>
      </c>
      <c r="E16362">
        <f>INDEX('B. Store opening dates'!$B$5:$B$2448,MATCH('A. Sales by store'!B16362,'B. Store opening dates'!$A$5:$A$2448,0))</f>
        <v>2014</v>
      </c>
      <c r="F16362" t="str">
        <f t="shared" si="510"/>
        <v>Old</v>
      </c>
      <c r="G16362" t="str">
        <f t="shared" si="511"/>
        <v>Existing</v>
      </c>
    </row>
    <row r="16363" spans="1:7" ht="19" x14ac:dyDescent="0.25">
      <c r="A16363" s="7">
        <v>2014</v>
      </c>
      <c r="B16363" s="7" t="s">
        <v>2052</v>
      </c>
      <c r="C16363" s="7" t="s">
        <v>8</v>
      </c>
      <c r="D16363" s="24">
        <v>462808.79</v>
      </c>
      <c r="E16363">
        <f>INDEX('B. Store opening dates'!$B$5:$B$2448,MATCH('A. Sales by store'!B16363,'B. Store opening dates'!$A$5:$A$2448,0))</f>
        <v>2014</v>
      </c>
      <c r="F16363" t="str">
        <f t="shared" si="510"/>
        <v>New</v>
      </c>
      <c r="G16363" t="str">
        <f t="shared" si="511"/>
        <v>Existing</v>
      </c>
    </row>
    <row r="16364" spans="1:7" ht="19" x14ac:dyDescent="0.25">
      <c r="A16364" s="7">
        <v>2015</v>
      </c>
      <c r="B16364" s="7" t="s">
        <v>2053</v>
      </c>
      <c r="C16364" s="7" t="s">
        <v>5</v>
      </c>
      <c r="D16364" s="24">
        <v>891119.95</v>
      </c>
      <c r="E16364">
        <f>INDEX('B. Store opening dates'!$B$5:$B$2448,MATCH('A. Sales by store'!B16364,'B. Store opening dates'!$A$5:$A$2448,0))</f>
        <v>2014</v>
      </c>
      <c r="F16364" t="str">
        <f t="shared" si="510"/>
        <v>Old</v>
      </c>
      <c r="G16364" t="str">
        <f t="shared" si="511"/>
        <v>Existing</v>
      </c>
    </row>
    <row r="16365" spans="1:7" ht="19" x14ac:dyDescent="0.25">
      <c r="A16365" s="7">
        <v>2014</v>
      </c>
      <c r="B16365" s="7" t="s">
        <v>2053</v>
      </c>
      <c r="C16365" s="7" t="s">
        <v>5</v>
      </c>
      <c r="D16365" s="24">
        <v>982629.01</v>
      </c>
      <c r="E16365">
        <f>INDEX('B. Store opening dates'!$B$5:$B$2448,MATCH('A. Sales by store'!B16365,'B. Store opening dates'!$A$5:$A$2448,0))</f>
        <v>2014</v>
      </c>
      <c r="F16365" t="str">
        <f t="shared" si="510"/>
        <v>New</v>
      </c>
      <c r="G16365" t="str">
        <f t="shared" si="511"/>
        <v>Existing</v>
      </c>
    </row>
    <row r="16366" spans="1:7" ht="19" x14ac:dyDescent="0.25">
      <c r="A16366" s="7">
        <v>2015</v>
      </c>
      <c r="B16366" s="7" t="s">
        <v>2053</v>
      </c>
      <c r="C16366" s="7" t="s">
        <v>6</v>
      </c>
      <c r="D16366" s="24">
        <v>373673.91</v>
      </c>
      <c r="E16366">
        <f>INDEX('B. Store opening dates'!$B$5:$B$2448,MATCH('A. Sales by store'!B16366,'B. Store opening dates'!$A$5:$A$2448,0))</f>
        <v>2014</v>
      </c>
      <c r="F16366" t="str">
        <f t="shared" si="510"/>
        <v>Old</v>
      </c>
      <c r="G16366" t="str">
        <f t="shared" si="511"/>
        <v>Existing</v>
      </c>
    </row>
    <row r="16367" spans="1:7" ht="19" x14ac:dyDescent="0.25">
      <c r="A16367" s="7">
        <v>2014</v>
      </c>
      <c r="B16367" s="7" t="s">
        <v>2053</v>
      </c>
      <c r="C16367" s="7" t="s">
        <v>6</v>
      </c>
      <c r="D16367" s="24">
        <v>259950.2</v>
      </c>
      <c r="E16367">
        <f>INDEX('B. Store opening dates'!$B$5:$B$2448,MATCH('A. Sales by store'!B16367,'B. Store opening dates'!$A$5:$A$2448,0))</f>
        <v>2014</v>
      </c>
      <c r="F16367" t="str">
        <f t="shared" si="510"/>
        <v>New</v>
      </c>
      <c r="G16367" t="str">
        <f t="shared" si="511"/>
        <v>Existing</v>
      </c>
    </row>
    <row r="16368" spans="1:7" ht="19" x14ac:dyDescent="0.25">
      <c r="A16368" s="7">
        <v>2015</v>
      </c>
      <c r="B16368" s="7" t="s">
        <v>2053</v>
      </c>
      <c r="C16368" s="7" t="s">
        <v>7</v>
      </c>
      <c r="D16368" s="24">
        <v>125273.78</v>
      </c>
      <c r="E16368">
        <f>INDEX('B. Store opening dates'!$B$5:$B$2448,MATCH('A. Sales by store'!B16368,'B. Store opening dates'!$A$5:$A$2448,0))</f>
        <v>2014</v>
      </c>
      <c r="F16368" t="str">
        <f t="shared" si="510"/>
        <v>Old</v>
      </c>
      <c r="G16368" t="str">
        <f t="shared" si="511"/>
        <v>Existing</v>
      </c>
    </row>
    <row r="16369" spans="1:7" ht="19" x14ac:dyDescent="0.25">
      <c r="A16369" s="7">
        <v>2014</v>
      </c>
      <c r="B16369" s="7" t="s">
        <v>2053</v>
      </c>
      <c r="C16369" s="7" t="s">
        <v>7</v>
      </c>
      <c r="D16369" s="24">
        <v>133161.92000000001</v>
      </c>
      <c r="E16369">
        <f>INDEX('B. Store opening dates'!$B$5:$B$2448,MATCH('A. Sales by store'!B16369,'B. Store opening dates'!$A$5:$A$2448,0))</f>
        <v>2014</v>
      </c>
      <c r="F16369" t="str">
        <f t="shared" si="510"/>
        <v>New</v>
      </c>
      <c r="G16369" t="str">
        <f t="shared" si="511"/>
        <v>Existing</v>
      </c>
    </row>
    <row r="16370" spans="1:7" ht="19" x14ac:dyDescent="0.25">
      <c r="A16370" s="7">
        <v>2015</v>
      </c>
      <c r="B16370" s="7" t="s">
        <v>2053</v>
      </c>
      <c r="C16370" s="7" t="s">
        <v>8</v>
      </c>
      <c r="D16370" s="24">
        <v>456538.81</v>
      </c>
      <c r="E16370">
        <f>INDEX('B. Store opening dates'!$B$5:$B$2448,MATCH('A. Sales by store'!B16370,'B. Store opening dates'!$A$5:$A$2448,0))</f>
        <v>2014</v>
      </c>
      <c r="F16370" t="str">
        <f t="shared" si="510"/>
        <v>Old</v>
      </c>
      <c r="G16370" t="str">
        <f t="shared" si="511"/>
        <v>Existing</v>
      </c>
    </row>
    <row r="16371" spans="1:7" ht="19" x14ac:dyDescent="0.25">
      <c r="A16371" s="7">
        <v>2014</v>
      </c>
      <c r="B16371" s="7" t="s">
        <v>2053</v>
      </c>
      <c r="C16371" s="7" t="s">
        <v>8</v>
      </c>
      <c r="D16371" s="24">
        <v>478140.18</v>
      </c>
      <c r="E16371">
        <f>INDEX('B. Store opening dates'!$B$5:$B$2448,MATCH('A. Sales by store'!B16371,'B. Store opening dates'!$A$5:$A$2448,0))</f>
        <v>2014</v>
      </c>
      <c r="F16371" t="str">
        <f t="shared" si="510"/>
        <v>New</v>
      </c>
      <c r="G16371" t="str">
        <f t="shared" si="511"/>
        <v>Existing</v>
      </c>
    </row>
    <row r="16372" spans="1:7" ht="19" x14ac:dyDescent="0.25">
      <c r="A16372" s="7">
        <v>2015</v>
      </c>
      <c r="B16372" s="7" t="s">
        <v>2054</v>
      </c>
      <c r="C16372" s="7" t="s">
        <v>5</v>
      </c>
      <c r="D16372" s="24">
        <v>906729.47</v>
      </c>
      <c r="E16372">
        <f>INDEX('B. Store opening dates'!$B$5:$B$2448,MATCH('A. Sales by store'!B16372,'B. Store opening dates'!$A$5:$A$2448,0))</f>
        <v>2014</v>
      </c>
      <c r="F16372" t="str">
        <f t="shared" si="510"/>
        <v>Old</v>
      </c>
      <c r="G16372" t="str">
        <f t="shared" si="511"/>
        <v>Existing</v>
      </c>
    </row>
    <row r="16373" spans="1:7" ht="19" x14ac:dyDescent="0.25">
      <c r="A16373" s="7">
        <v>2014</v>
      </c>
      <c r="B16373" s="7" t="s">
        <v>2054</v>
      </c>
      <c r="C16373" s="7" t="s">
        <v>5</v>
      </c>
      <c r="D16373" s="24">
        <v>991358.5</v>
      </c>
      <c r="E16373">
        <f>INDEX('B. Store opening dates'!$B$5:$B$2448,MATCH('A. Sales by store'!B16373,'B. Store opening dates'!$A$5:$A$2448,0))</f>
        <v>2014</v>
      </c>
      <c r="F16373" t="str">
        <f t="shared" si="510"/>
        <v>New</v>
      </c>
      <c r="G16373" t="str">
        <f t="shared" si="511"/>
        <v>Existing</v>
      </c>
    </row>
    <row r="16374" spans="1:7" ht="19" x14ac:dyDescent="0.25">
      <c r="A16374" s="7">
        <v>2015</v>
      </c>
      <c r="B16374" s="7" t="s">
        <v>2054</v>
      </c>
      <c r="C16374" s="7" t="s">
        <v>6</v>
      </c>
      <c r="D16374" s="24">
        <v>481014.07</v>
      </c>
      <c r="E16374">
        <f>INDEX('B. Store opening dates'!$B$5:$B$2448,MATCH('A. Sales by store'!B16374,'B. Store opening dates'!$A$5:$A$2448,0))</f>
        <v>2014</v>
      </c>
      <c r="F16374" t="str">
        <f t="shared" si="510"/>
        <v>Old</v>
      </c>
      <c r="G16374" t="str">
        <f t="shared" si="511"/>
        <v>Existing</v>
      </c>
    </row>
    <row r="16375" spans="1:7" ht="19" x14ac:dyDescent="0.25">
      <c r="A16375" s="7">
        <v>2014</v>
      </c>
      <c r="B16375" s="7" t="s">
        <v>2054</v>
      </c>
      <c r="C16375" s="7" t="s">
        <v>6</v>
      </c>
      <c r="D16375" s="24">
        <v>351662.96</v>
      </c>
      <c r="E16375">
        <f>INDEX('B. Store opening dates'!$B$5:$B$2448,MATCH('A. Sales by store'!B16375,'B. Store opening dates'!$A$5:$A$2448,0))</f>
        <v>2014</v>
      </c>
      <c r="F16375" t="str">
        <f t="shared" si="510"/>
        <v>New</v>
      </c>
      <c r="G16375" t="str">
        <f t="shared" si="511"/>
        <v>Existing</v>
      </c>
    </row>
    <row r="16376" spans="1:7" ht="19" x14ac:dyDescent="0.25">
      <c r="A16376" s="7">
        <v>2015</v>
      </c>
      <c r="B16376" s="7" t="s">
        <v>2054</v>
      </c>
      <c r="C16376" s="7" t="s">
        <v>7</v>
      </c>
      <c r="D16376" s="24">
        <v>99630.61</v>
      </c>
      <c r="E16376">
        <f>INDEX('B. Store opening dates'!$B$5:$B$2448,MATCH('A. Sales by store'!B16376,'B. Store opening dates'!$A$5:$A$2448,0))</f>
        <v>2014</v>
      </c>
      <c r="F16376" t="str">
        <f t="shared" si="510"/>
        <v>Old</v>
      </c>
      <c r="G16376" t="str">
        <f t="shared" si="511"/>
        <v>Existing</v>
      </c>
    </row>
    <row r="16377" spans="1:7" ht="19" x14ac:dyDescent="0.25">
      <c r="A16377" s="7">
        <v>2014</v>
      </c>
      <c r="B16377" s="7" t="s">
        <v>2054</v>
      </c>
      <c r="C16377" s="7" t="s">
        <v>7</v>
      </c>
      <c r="D16377" s="24">
        <v>105667.73</v>
      </c>
      <c r="E16377">
        <f>INDEX('B. Store opening dates'!$B$5:$B$2448,MATCH('A. Sales by store'!B16377,'B. Store opening dates'!$A$5:$A$2448,0))</f>
        <v>2014</v>
      </c>
      <c r="F16377" t="str">
        <f t="shared" si="510"/>
        <v>New</v>
      </c>
      <c r="G16377" t="str">
        <f t="shared" si="511"/>
        <v>Existing</v>
      </c>
    </row>
    <row r="16378" spans="1:7" ht="19" x14ac:dyDescent="0.25">
      <c r="A16378" s="7">
        <v>2015</v>
      </c>
      <c r="B16378" s="7" t="s">
        <v>2054</v>
      </c>
      <c r="C16378" s="7" t="s">
        <v>8</v>
      </c>
      <c r="D16378" s="24">
        <v>775261.21</v>
      </c>
      <c r="E16378">
        <f>INDEX('B. Store opening dates'!$B$5:$B$2448,MATCH('A. Sales by store'!B16378,'B. Store opening dates'!$A$5:$A$2448,0))</f>
        <v>2014</v>
      </c>
      <c r="F16378" t="str">
        <f t="shared" si="510"/>
        <v>Old</v>
      </c>
      <c r="G16378" t="str">
        <f t="shared" si="511"/>
        <v>Existing</v>
      </c>
    </row>
    <row r="16379" spans="1:7" ht="19" x14ac:dyDescent="0.25">
      <c r="A16379" s="7">
        <v>2014</v>
      </c>
      <c r="B16379" s="7" t="s">
        <v>2054</v>
      </c>
      <c r="C16379" s="7" t="s">
        <v>8</v>
      </c>
      <c r="D16379" s="24">
        <v>801328.19</v>
      </c>
      <c r="E16379">
        <f>INDEX('B. Store opening dates'!$B$5:$B$2448,MATCH('A. Sales by store'!B16379,'B. Store opening dates'!$A$5:$A$2448,0))</f>
        <v>2014</v>
      </c>
      <c r="F16379" t="str">
        <f t="shared" si="510"/>
        <v>New</v>
      </c>
      <c r="G16379" t="str">
        <f t="shared" si="511"/>
        <v>Existing</v>
      </c>
    </row>
    <row r="16380" spans="1:7" ht="19" x14ac:dyDescent="0.25">
      <c r="A16380" s="7">
        <v>2015</v>
      </c>
      <c r="B16380" s="7" t="s">
        <v>2055</v>
      </c>
      <c r="C16380" s="7" t="s">
        <v>5</v>
      </c>
      <c r="D16380" s="24">
        <v>620078.91</v>
      </c>
      <c r="E16380">
        <f>INDEX('B. Store opening dates'!$B$5:$B$2448,MATCH('A. Sales by store'!B16380,'B. Store opening dates'!$A$5:$A$2448,0))</f>
        <v>2014</v>
      </c>
      <c r="F16380" t="str">
        <f t="shared" si="510"/>
        <v>Old</v>
      </c>
      <c r="G16380" t="str">
        <f t="shared" si="511"/>
        <v>Existing</v>
      </c>
    </row>
    <row r="16381" spans="1:7" ht="19" x14ac:dyDescent="0.25">
      <c r="A16381" s="7">
        <v>2014</v>
      </c>
      <c r="B16381" s="7" t="s">
        <v>2055</v>
      </c>
      <c r="C16381" s="7" t="s">
        <v>5</v>
      </c>
      <c r="D16381" s="24">
        <v>675382.25</v>
      </c>
      <c r="E16381">
        <f>INDEX('B. Store opening dates'!$B$5:$B$2448,MATCH('A. Sales by store'!B16381,'B. Store opening dates'!$A$5:$A$2448,0))</f>
        <v>2014</v>
      </c>
      <c r="F16381" t="str">
        <f t="shared" si="510"/>
        <v>New</v>
      </c>
      <c r="G16381" t="str">
        <f t="shared" si="511"/>
        <v>Existing</v>
      </c>
    </row>
    <row r="16382" spans="1:7" ht="19" x14ac:dyDescent="0.25">
      <c r="A16382" s="7">
        <v>2015</v>
      </c>
      <c r="B16382" s="7" t="s">
        <v>2055</v>
      </c>
      <c r="C16382" s="7" t="s">
        <v>6</v>
      </c>
      <c r="D16382" s="24">
        <v>264183.13</v>
      </c>
      <c r="E16382">
        <f>INDEX('B. Store opening dates'!$B$5:$B$2448,MATCH('A. Sales by store'!B16382,'B. Store opening dates'!$A$5:$A$2448,0))</f>
        <v>2014</v>
      </c>
      <c r="F16382" t="str">
        <f t="shared" si="510"/>
        <v>Old</v>
      </c>
      <c r="G16382" t="str">
        <f t="shared" si="511"/>
        <v>Existing</v>
      </c>
    </row>
    <row r="16383" spans="1:7" ht="19" x14ac:dyDescent="0.25">
      <c r="A16383" s="7">
        <v>2014</v>
      </c>
      <c r="B16383" s="7" t="s">
        <v>2055</v>
      </c>
      <c r="C16383" s="7" t="s">
        <v>6</v>
      </c>
      <c r="D16383" s="24">
        <v>193533.89</v>
      </c>
      <c r="E16383">
        <f>INDEX('B. Store opening dates'!$B$5:$B$2448,MATCH('A. Sales by store'!B16383,'B. Store opening dates'!$A$5:$A$2448,0))</f>
        <v>2014</v>
      </c>
      <c r="F16383" t="str">
        <f t="shared" si="510"/>
        <v>New</v>
      </c>
      <c r="G16383" t="str">
        <f t="shared" si="511"/>
        <v>Existing</v>
      </c>
    </row>
    <row r="16384" spans="1:7" ht="19" x14ac:dyDescent="0.25">
      <c r="A16384" s="7">
        <v>2015</v>
      </c>
      <c r="B16384" s="7" t="s">
        <v>2055</v>
      </c>
      <c r="C16384" s="7" t="s">
        <v>7</v>
      </c>
      <c r="D16384" s="24">
        <v>228767.43</v>
      </c>
      <c r="E16384">
        <f>INDEX('B. Store opening dates'!$B$5:$B$2448,MATCH('A. Sales by store'!B16384,'B. Store opening dates'!$A$5:$A$2448,0))</f>
        <v>2014</v>
      </c>
      <c r="F16384" t="str">
        <f t="shared" si="510"/>
        <v>Old</v>
      </c>
      <c r="G16384" t="str">
        <f t="shared" si="511"/>
        <v>Existing</v>
      </c>
    </row>
    <row r="16385" spans="1:7" ht="19" x14ac:dyDescent="0.25">
      <c r="A16385" s="7">
        <v>2014</v>
      </c>
      <c r="B16385" s="7" t="s">
        <v>2055</v>
      </c>
      <c r="C16385" s="7" t="s">
        <v>7</v>
      </c>
      <c r="D16385" s="24">
        <v>242600.8</v>
      </c>
      <c r="E16385">
        <f>INDEX('B. Store opening dates'!$B$5:$B$2448,MATCH('A. Sales by store'!B16385,'B. Store opening dates'!$A$5:$A$2448,0))</f>
        <v>2014</v>
      </c>
      <c r="F16385" t="str">
        <f t="shared" si="510"/>
        <v>New</v>
      </c>
      <c r="G16385" t="str">
        <f t="shared" si="511"/>
        <v>Existing</v>
      </c>
    </row>
    <row r="16386" spans="1:7" ht="19" x14ac:dyDescent="0.25">
      <c r="A16386" s="7">
        <v>2015</v>
      </c>
      <c r="B16386" s="7" t="s">
        <v>2055</v>
      </c>
      <c r="C16386" s="7" t="s">
        <v>8</v>
      </c>
      <c r="D16386" s="24">
        <v>593681.54</v>
      </c>
      <c r="E16386">
        <f>INDEX('B. Store opening dates'!$B$5:$B$2448,MATCH('A. Sales by store'!B16386,'B. Store opening dates'!$A$5:$A$2448,0))</f>
        <v>2014</v>
      </c>
      <c r="F16386" t="str">
        <f t="shared" si="510"/>
        <v>Old</v>
      </c>
      <c r="G16386" t="str">
        <f t="shared" si="511"/>
        <v>Existing</v>
      </c>
    </row>
    <row r="16387" spans="1:7" ht="19" x14ac:dyDescent="0.25">
      <c r="A16387" s="7">
        <v>2014</v>
      </c>
      <c r="B16387" s="7" t="s">
        <v>2055</v>
      </c>
      <c r="C16387" s="7" t="s">
        <v>8</v>
      </c>
      <c r="D16387" s="24">
        <v>616254.06000000006</v>
      </c>
      <c r="E16387">
        <f>INDEX('B. Store opening dates'!$B$5:$B$2448,MATCH('A. Sales by store'!B16387,'B. Store opening dates'!$A$5:$A$2448,0))</f>
        <v>2014</v>
      </c>
      <c r="F16387" t="str">
        <f t="shared" si="510"/>
        <v>New</v>
      </c>
      <c r="G16387" t="str">
        <f t="shared" si="511"/>
        <v>Existing</v>
      </c>
    </row>
    <row r="16388" spans="1:7" ht="19" x14ac:dyDescent="0.25">
      <c r="A16388" s="7">
        <v>2015</v>
      </c>
      <c r="B16388" s="7" t="s">
        <v>2056</v>
      </c>
      <c r="C16388" s="7" t="s">
        <v>5</v>
      </c>
      <c r="D16388" s="24">
        <v>855262.01</v>
      </c>
      <c r="E16388">
        <f>INDEX('B. Store opening dates'!$B$5:$B$2448,MATCH('A. Sales by store'!B16388,'B. Store opening dates'!$A$5:$A$2448,0))</f>
        <v>2014</v>
      </c>
      <c r="F16388" t="str">
        <f t="shared" si="510"/>
        <v>Old</v>
      </c>
      <c r="G16388" t="str">
        <f t="shared" si="511"/>
        <v>Existing</v>
      </c>
    </row>
    <row r="16389" spans="1:7" ht="19" x14ac:dyDescent="0.25">
      <c r="A16389" s="7">
        <v>2014</v>
      </c>
      <c r="B16389" s="7" t="s">
        <v>2056</v>
      </c>
      <c r="C16389" s="7" t="s">
        <v>5</v>
      </c>
      <c r="D16389" s="24">
        <v>936789.48</v>
      </c>
      <c r="E16389">
        <f>INDEX('B. Store opening dates'!$B$5:$B$2448,MATCH('A. Sales by store'!B16389,'B. Store opening dates'!$A$5:$A$2448,0))</f>
        <v>2014</v>
      </c>
      <c r="F16389" t="str">
        <f t="shared" ref="F16389:F16452" si="512">IF(A16389 = 2015, IF(E16389&lt; 2015, "Old","New"),IF(E16389 &lt; 2014, "Old","New"))</f>
        <v>New</v>
      </c>
      <c r="G16389" t="str">
        <f t="shared" ref="G16389:G16452" si="513">IF(A16389 = 2015, IF(E16389&lt; 2015, "Existing","New"),"Existing")</f>
        <v>Existing</v>
      </c>
    </row>
    <row r="16390" spans="1:7" ht="19" x14ac:dyDescent="0.25">
      <c r="A16390" s="7">
        <v>2015</v>
      </c>
      <c r="B16390" s="7" t="s">
        <v>2056</v>
      </c>
      <c r="C16390" s="7" t="s">
        <v>6</v>
      </c>
      <c r="D16390" s="24">
        <v>385850.43</v>
      </c>
      <c r="E16390">
        <f>INDEX('B. Store opening dates'!$B$5:$B$2448,MATCH('A. Sales by store'!B16390,'B. Store opening dates'!$A$5:$A$2448,0))</f>
        <v>2014</v>
      </c>
      <c r="F16390" t="str">
        <f t="shared" si="512"/>
        <v>Old</v>
      </c>
      <c r="G16390" t="str">
        <f t="shared" si="513"/>
        <v>Existing</v>
      </c>
    </row>
    <row r="16391" spans="1:7" ht="19" x14ac:dyDescent="0.25">
      <c r="A16391" s="7">
        <v>2014</v>
      </c>
      <c r="B16391" s="7" t="s">
        <v>2056</v>
      </c>
      <c r="C16391" s="7" t="s">
        <v>6</v>
      </c>
      <c r="D16391" s="24">
        <v>277341.02</v>
      </c>
      <c r="E16391">
        <f>INDEX('B. Store opening dates'!$B$5:$B$2448,MATCH('A. Sales by store'!B16391,'B. Store opening dates'!$A$5:$A$2448,0))</f>
        <v>2014</v>
      </c>
      <c r="F16391" t="str">
        <f t="shared" si="512"/>
        <v>New</v>
      </c>
      <c r="G16391" t="str">
        <f t="shared" si="513"/>
        <v>Existing</v>
      </c>
    </row>
    <row r="16392" spans="1:7" ht="19" x14ac:dyDescent="0.25">
      <c r="A16392" s="7">
        <v>2015</v>
      </c>
      <c r="B16392" s="7" t="s">
        <v>2056</v>
      </c>
      <c r="C16392" s="7" t="s">
        <v>7</v>
      </c>
      <c r="D16392" s="24">
        <v>233455.7</v>
      </c>
      <c r="E16392">
        <f>INDEX('B. Store opening dates'!$B$5:$B$2448,MATCH('A. Sales by store'!B16392,'B. Store opening dates'!$A$5:$A$2448,0))</f>
        <v>2014</v>
      </c>
      <c r="F16392" t="str">
        <f t="shared" si="512"/>
        <v>Old</v>
      </c>
      <c r="G16392" t="str">
        <f t="shared" si="513"/>
        <v>Existing</v>
      </c>
    </row>
    <row r="16393" spans="1:7" ht="19" x14ac:dyDescent="0.25">
      <c r="A16393" s="7">
        <v>2014</v>
      </c>
      <c r="B16393" s="7" t="s">
        <v>2056</v>
      </c>
      <c r="C16393" s="7" t="s">
        <v>7</v>
      </c>
      <c r="D16393" s="24">
        <v>246489.8</v>
      </c>
      <c r="E16393">
        <f>INDEX('B. Store opening dates'!$B$5:$B$2448,MATCH('A. Sales by store'!B16393,'B. Store opening dates'!$A$5:$A$2448,0))</f>
        <v>2014</v>
      </c>
      <c r="F16393" t="str">
        <f t="shared" si="512"/>
        <v>New</v>
      </c>
      <c r="G16393" t="str">
        <f t="shared" si="513"/>
        <v>Existing</v>
      </c>
    </row>
    <row r="16394" spans="1:7" ht="19" x14ac:dyDescent="0.25">
      <c r="A16394" s="7">
        <v>2015</v>
      </c>
      <c r="B16394" s="7" t="s">
        <v>2056</v>
      </c>
      <c r="C16394" s="7" t="s">
        <v>8</v>
      </c>
      <c r="D16394" s="24">
        <v>721150.1</v>
      </c>
      <c r="E16394">
        <f>INDEX('B. Store opening dates'!$B$5:$B$2448,MATCH('A. Sales by store'!B16394,'B. Store opening dates'!$A$5:$A$2448,0))</f>
        <v>2014</v>
      </c>
      <c r="F16394" t="str">
        <f t="shared" si="512"/>
        <v>Old</v>
      </c>
      <c r="G16394" t="str">
        <f t="shared" si="513"/>
        <v>Existing</v>
      </c>
    </row>
    <row r="16395" spans="1:7" ht="19" x14ac:dyDescent="0.25">
      <c r="A16395" s="7">
        <v>2014</v>
      </c>
      <c r="B16395" s="7" t="s">
        <v>2056</v>
      </c>
      <c r="C16395" s="7" t="s">
        <v>8</v>
      </c>
      <c r="D16395" s="24">
        <v>742116.81</v>
      </c>
      <c r="E16395">
        <f>INDEX('B. Store opening dates'!$B$5:$B$2448,MATCH('A. Sales by store'!B16395,'B. Store opening dates'!$A$5:$A$2448,0))</f>
        <v>2014</v>
      </c>
      <c r="F16395" t="str">
        <f t="shared" si="512"/>
        <v>New</v>
      </c>
      <c r="G16395" t="str">
        <f t="shared" si="513"/>
        <v>Existing</v>
      </c>
    </row>
    <row r="16396" spans="1:7" ht="19" x14ac:dyDescent="0.25">
      <c r="A16396" s="7">
        <v>2015</v>
      </c>
      <c r="B16396" s="7" t="s">
        <v>2057</v>
      </c>
      <c r="C16396" s="7" t="s">
        <v>5</v>
      </c>
      <c r="D16396" s="24">
        <v>802099.71</v>
      </c>
      <c r="E16396">
        <f>INDEX('B. Store opening dates'!$B$5:$B$2448,MATCH('A. Sales by store'!B16396,'B. Store opening dates'!$A$5:$A$2448,0))</f>
        <v>2014</v>
      </c>
      <c r="F16396" t="str">
        <f t="shared" si="512"/>
        <v>Old</v>
      </c>
      <c r="G16396" t="str">
        <f t="shared" si="513"/>
        <v>Existing</v>
      </c>
    </row>
    <row r="16397" spans="1:7" ht="19" x14ac:dyDescent="0.25">
      <c r="A16397" s="7">
        <v>2014</v>
      </c>
      <c r="B16397" s="7" t="s">
        <v>2057</v>
      </c>
      <c r="C16397" s="7" t="s">
        <v>5</v>
      </c>
      <c r="D16397" s="24">
        <v>872775.56</v>
      </c>
      <c r="E16397">
        <f>INDEX('B. Store opening dates'!$B$5:$B$2448,MATCH('A. Sales by store'!B16397,'B. Store opening dates'!$A$5:$A$2448,0))</f>
        <v>2014</v>
      </c>
      <c r="F16397" t="str">
        <f t="shared" si="512"/>
        <v>New</v>
      </c>
      <c r="G16397" t="str">
        <f t="shared" si="513"/>
        <v>Existing</v>
      </c>
    </row>
    <row r="16398" spans="1:7" ht="19" x14ac:dyDescent="0.25">
      <c r="A16398" s="7">
        <v>2015</v>
      </c>
      <c r="B16398" s="7" t="s">
        <v>2057</v>
      </c>
      <c r="C16398" s="7" t="s">
        <v>6</v>
      </c>
      <c r="D16398" s="24">
        <v>409295.79</v>
      </c>
      <c r="E16398">
        <f>INDEX('B. Store opening dates'!$B$5:$B$2448,MATCH('A. Sales by store'!B16398,'B. Store opening dates'!$A$5:$A$2448,0))</f>
        <v>2014</v>
      </c>
      <c r="F16398" t="str">
        <f t="shared" si="512"/>
        <v>Old</v>
      </c>
      <c r="G16398" t="str">
        <f t="shared" si="513"/>
        <v>Existing</v>
      </c>
    </row>
    <row r="16399" spans="1:7" ht="19" x14ac:dyDescent="0.25">
      <c r="A16399" s="7">
        <v>2014</v>
      </c>
      <c r="B16399" s="7" t="s">
        <v>2057</v>
      </c>
      <c r="C16399" s="7" t="s">
        <v>6</v>
      </c>
      <c r="D16399" s="24">
        <v>294949.3</v>
      </c>
      <c r="E16399">
        <f>INDEX('B. Store opening dates'!$B$5:$B$2448,MATCH('A. Sales by store'!B16399,'B. Store opening dates'!$A$5:$A$2448,0))</f>
        <v>2014</v>
      </c>
      <c r="F16399" t="str">
        <f t="shared" si="512"/>
        <v>New</v>
      </c>
      <c r="G16399" t="str">
        <f t="shared" si="513"/>
        <v>Existing</v>
      </c>
    </row>
    <row r="16400" spans="1:7" ht="19" x14ac:dyDescent="0.25">
      <c r="A16400" s="7">
        <v>2015</v>
      </c>
      <c r="B16400" s="7" t="s">
        <v>2057</v>
      </c>
      <c r="C16400" s="7" t="s">
        <v>7</v>
      </c>
      <c r="D16400" s="24">
        <v>138404.14000000001</v>
      </c>
      <c r="E16400">
        <f>INDEX('B. Store opening dates'!$B$5:$B$2448,MATCH('A. Sales by store'!B16400,'B. Store opening dates'!$A$5:$A$2448,0))</f>
        <v>2014</v>
      </c>
      <c r="F16400" t="str">
        <f t="shared" si="512"/>
        <v>Old</v>
      </c>
      <c r="G16400" t="str">
        <f t="shared" si="513"/>
        <v>Existing</v>
      </c>
    </row>
    <row r="16401" spans="1:7" ht="19" x14ac:dyDescent="0.25">
      <c r="A16401" s="7">
        <v>2014</v>
      </c>
      <c r="B16401" s="7" t="s">
        <v>2057</v>
      </c>
      <c r="C16401" s="7" t="s">
        <v>7</v>
      </c>
      <c r="D16401" s="24">
        <v>145771.20000000001</v>
      </c>
      <c r="E16401">
        <f>INDEX('B. Store opening dates'!$B$5:$B$2448,MATCH('A. Sales by store'!B16401,'B. Store opening dates'!$A$5:$A$2448,0))</f>
        <v>2014</v>
      </c>
      <c r="F16401" t="str">
        <f t="shared" si="512"/>
        <v>New</v>
      </c>
      <c r="G16401" t="str">
        <f t="shared" si="513"/>
        <v>Existing</v>
      </c>
    </row>
    <row r="16402" spans="1:7" ht="19" x14ac:dyDescent="0.25">
      <c r="A16402" s="7">
        <v>2015</v>
      </c>
      <c r="B16402" s="7" t="s">
        <v>2057</v>
      </c>
      <c r="C16402" s="7" t="s">
        <v>8</v>
      </c>
      <c r="D16402" s="24">
        <v>793160.33</v>
      </c>
      <c r="E16402">
        <f>INDEX('B. Store opening dates'!$B$5:$B$2448,MATCH('A. Sales by store'!B16402,'B. Store opening dates'!$A$5:$A$2448,0))</f>
        <v>2014</v>
      </c>
      <c r="F16402" t="str">
        <f t="shared" si="512"/>
        <v>Old</v>
      </c>
      <c r="G16402" t="str">
        <f t="shared" si="513"/>
        <v>Existing</v>
      </c>
    </row>
    <row r="16403" spans="1:7" ht="19" x14ac:dyDescent="0.25">
      <c r="A16403" s="7">
        <v>2014</v>
      </c>
      <c r="B16403" s="7" t="s">
        <v>2057</v>
      </c>
      <c r="C16403" s="7" t="s">
        <v>8</v>
      </c>
      <c r="D16403" s="24">
        <v>819512.79</v>
      </c>
      <c r="E16403">
        <f>INDEX('B. Store opening dates'!$B$5:$B$2448,MATCH('A. Sales by store'!B16403,'B. Store opening dates'!$A$5:$A$2448,0))</f>
        <v>2014</v>
      </c>
      <c r="F16403" t="str">
        <f t="shared" si="512"/>
        <v>New</v>
      </c>
      <c r="G16403" t="str">
        <f t="shared" si="513"/>
        <v>Existing</v>
      </c>
    </row>
    <row r="16404" spans="1:7" ht="19" x14ac:dyDescent="0.25">
      <c r="A16404" s="7">
        <v>2015</v>
      </c>
      <c r="B16404" s="7" t="s">
        <v>2058</v>
      </c>
      <c r="C16404" s="7" t="s">
        <v>5</v>
      </c>
      <c r="D16404" s="24">
        <v>649673.75</v>
      </c>
      <c r="E16404">
        <f>INDEX('B. Store opening dates'!$B$5:$B$2448,MATCH('A. Sales by store'!B16404,'B. Store opening dates'!$A$5:$A$2448,0))</f>
        <v>2014</v>
      </c>
      <c r="F16404" t="str">
        <f t="shared" si="512"/>
        <v>Old</v>
      </c>
      <c r="G16404" t="str">
        <f t="shared" si="513"/>
        <v>Existing</v>
      </c>
    </row>
    <row r="16405" spans="1:7" ht="19" x14ac:dyDescent="0.25">
      <c r="A16405" s="7">
        <v>2014</v>
      </c>
      <c r="B16405" s="7" t="s">
        <v>2058</v>
      </c>
      <c r="C16405" s="7" t="s">
        <v>5</v>
      </c>
      <c r="D16405" s="24">
        <v>717287.26</v>
      </c>
      <c r="E16405">
        <f>INDEX('B. Store opening dates'!$B$5:$B$2448,MATCH('A. Sales by store'!B16405,'B. Store opening dates'!$A$5:$A$2448,0))</f>
        <v>2014</v>
      </c>
      <c r="F16405" t="str">
        <f t="shared" si="512"/>
        <v>New</v>
      </c>
      <c r="G16405" t="str">
        <f t="shared" si="513"/>
        <v>Existing</v>
      </c>
    </row>
    <row r="16406" spans="1:7" ht="19" x14ac:dyDescent="0.25">
      <c r="A16406" s="7">
        <v>2015</v>
      </c>
      <c r="B16406" s="7" t="s">
        <v>2058</v>
      </c>
      <c r="C16406" s="7" t="s">
        <v>6</v>
      </c>
      <c r="D16406" s="24">
        <v>241526.01</v>
      </c>
      <c r="E16406">
        <f>INDEX('B. Store opening dates'!$B$5:$B$2448,MATCH('A. Sales by store'!B16406,'B. Store opening dates'!$A$5:$A$2448,0))</f>
        <v>2014</v>
      </c>
      <c r="F16406" t="str">
        <f t="shared" si="512"/>
        <v>Old</v>
      </c>
      <c r="G16406" t="str">
        <f t="shared" si="513"/>
        <v>Existing</v>
      </c>
    </row>
    <row r="16407" spans="1:7" ht="19" x14ac:dyDescent="0.25">
      <c r="A16407" s="7">
        <v>2014</v>
      </c>
      <c r="B16407" s="7" t="s">
        <v>2058</v>
      </c>
      <c r="C16407" s="7" t="s">
        <v>6</v>
      </c>
      <c r="D16407" s="24">
        <v>167921.07</v>
      </c>
      <c r="E16407">
        <f>INDEX('B. Store opening dates'!$B$5:$B$2448,MATCH('A. Sales by store'!B16407,'B. Store opening dates'!$A$5:$A$2448,0))</f>
        <v>2014</v>
      </c>
      <c r="F16407" t="str">
        <f t="shared" si="512"/>
        <v>New</v>
      </c>
      <c r="G16407" t="str">
        <f t="shared" si="513"/>
        <v>Existing</v>
      </c>
    </row>
    <row r="16408" spans="1:7" ht="19" x14ac:dyDescent="0.25">
      <c r="A16408" s="7">
        <v>2015</v>
      </c>
      <c r="B16408" s="7" t="s">
        <v>2058</v>
      </c>
      <c r="C16408" s="7" t="s">
        <v>7</v>
      </c>
      <c r="D16408" s="24">
        <v>123786.09</v>
      </c>
      <c r="E16408">
        <f>INDEX('B. Store opening dates'!$B$5:$B$2448,MATCH('A. Sales by store'!B16408,'B. Store opening dates'!$A$5:$A$2448,0))</f>
        <v>2014</v>
      </c>
      <c r="F16408" t="str">
        <f t="shared" si="512"/>
        <v>Old</v>
      </c>
      <c r="G16408" t="str">
        <f t="shared" si="513"/>
        <v>Existing</v>
      </c>
    </row>
    <row r="16409" spans="1:7" ht="19" x14ac:dyDescent="0.25">
      <c r="A16409" s="7">
        <v>2014</v>
      </c>
      <c r="B16409" s="7" t="s">
        <v>2058</v>
      </c>
      <c r="C16409" s="7" t="s">
        <v>7</v>
      </c>
      <c r="D16409" s="24">
        <v>130517.03</v>
      </c>
      <c r="E16409">
        <f>INDEX('B. Store opening dates'!$B$5:$B$2448,MATCH('A. Sales by store'!B16409,'B. Store opening dates'!$A$5:$A$2448,0))</f>
        <v>2014</v>
      </c>
      <c r="F16409" t="str">
        <f t="shared" si="512"/>
        <v>New</v>
      </c>
      <c r="G16409" t="str">
        <f t="shared" si="513"/>
        <v>Existing</v>
      </c>
    </row>
    <row r="16410" spans="1:7" ht="19" x14ac:dyDescent="0.25">
      <c r="A16410" s="7">
        <v>2015</v>
      </c>
      <c r="B16410" s="7" t="s">
        <v>2058</v>
      </c>
      <c r="C16410" s="7" t="s">
        <v>8</v>
      </c>
      <c r="D16410" s="24">
        <v>621413.12</v>
      </c>
      <c r="E16410">
        <f>INDEX('B. Store opening dates'!$B$5:$B$2448,MATCH('A. Sales by store'!B16410,'B. Store opening dates'!$A$5:$A$2448,0))</f>
        <v>2014</v>
      </c>
      <c r="F16410" t="str">
        <f t="shared" si="512"/>
        <v>Old</v>
      </c>
      <c r="G16410" t="str">
        <f t="shared" si="513"/>
        <v>Existing</v>
      </c>
    </row>
    <row r="16411" spans="1:7" ht="19" x14ac:dyDescent="0.25">
      <c r="A16411" s="7">
        <v>2014</v>
      </c>
      <c r="B16411" s="7" t="s">
        <v>2058</v>
      </c>
      <c r="C16411" s="7" t="s">
        <v>8</v>
      </c>
      <c r="D16411" s="24">
        <v>645770.28</v>
      </c>
      <c r="E16411">
        <f>INDEX('B. Store opening dates'!$B$5:$B$2448,MATCH('A. Sales by store'!B16411,'B. Store opening dates'!$A$5:$A$2448,0))</f>
        <v>2014</v>
      </c>
      <c r="F16411" t="str">
        <f t="shared" si="512"/>
        <v>New</v>
      </c>
      <c r="G16411" t="str">
        <f t="shared" si="513"/>
        <v>Existing</v>
      </c>
    </row>
    <row r="16412" spans="1:7" ht="19" x14ac:dyDescent="0.25">
      <c r="A16412" s="7">
        <v>2015</v>
      </c>
      <c r="B16412" s="7" t="s">
        <v>2059</v>
      </c>
      <c r="C16412" s="7" t="s">
        <v>5</v>
      </c>
      <c r="D16412" s="24">
        <v>849752.62</v>
      </c>
      <c r="E16412">
        <f>INDEX('B. Store opening dates'!$B$5:$B$2448,MATCH('A. Sales by store'!B16412,'B. Store opening dates'!$A$5:$A$2448,0))</f>
        <v>2014</v>
      </c>
      <c r="F16412" t="str">
        <f t="shared" si="512"/>
        <v>Old</v>
      </c>
      <c r="G16412" t="str">
        <f t="shared" si="513"/>
        <v>Existing</v>
      </c>
    </row>
    <row r="16413" spans="1:7" ht="19" x14ac:dyDescent="0.25">
      <c r="A16413" s="7">
        <v>2014</v>
      </c>
      <c r="B16413" s="7" t="s">
        <v>2059</v>
      </c>
      <c r="C16413" s="7" t="s">
        <v>5</v>
      </c>
      <c r="D16413" s="24">
        <v>927942.06</v>
      </c>
      <c r="E16413">
        <f>INDEX('B. Store opening dates'!$B$5:$B$2448,MATCH('A. Sales by store'!B16413,'B. Store opening dates'!$A$5:$A$2448,0))</f>
        <v>2014</v>
      </c>
      <c r="F16413" t="str">
        <f t="shared" si="512"/>
        <v>New</v>
      </c>
      <c r="G16413" t="str">
        <f t="shared" si="513"/>
        <v>Existing</v>
      </c>
    </row>
    <row r="16414" spans="1:7" ht="19" x14ac:dyDescent="0.25">
      <c r="A16414" s="7">
        <v>2015</v>
      </c>
      <c r="B16414" s="7" t="s">
        <v>2059</v>
      </c>
      <c r="C16414" s="7" t="s">
        <v>6</v>
      </c>
      <c r="D16414" s="24">
        <v>359793.62</v>
      </c>
      <c r="E16414">
        <f>INDEX('B. Store opening dates'!$B$5:$B$2448,MATCH('A. Sales by store'!B16414,'B. Store opening dates'!$A$5:$A$2448,0))</f>
        <v>2014</v>
      </c>
      <c r="F16414" t="str">
        <f t="shared" si="512"/>
        <v>Old</v>
      </c>
      <c r="G16414" t="str">
        <f t="shared" si="513"/>
        <v>Existing</v>
      </c>
    </row>
    <row r="16415" spans="1:7" ht="19" x14ac:dyDescent="0.25">
      <c r="A16415" s="7">
        <v>2014</v>
      </c>
      <c r="B16415" s="7" t="s">
        <v>2059</v>
      </c>
      <c r="C16415" s="7" t="s">
        <v>6</v>
      </c>
      <c r="D16415" s="24">
        <v>256137.60000000001</v>
      </c>
      <c r="E16415">
        <f>INDEX('B. Store opening dates'!$B$5:$B$2448,MATCH('A. Sales by store'!B16415,'B. Store opening dates'!$A$5:$A$2448,0))</f>
        <v>2014</v>
      </c>
      <c r="F16415" t="str">
        <f t="shared" si="512"/>
        <v>New</v>
      </c>
      <c r="G16415" t="str">
        <f t="shared" si="513"/>
        <v>Existing</v>
      </c>
    </row>
    <row r="16416" spans="1:7" ht="19" x14ac:dyDescent="0.25">
      <c r="A16416" s="7">
        <v>2015</v>
      </c>
      <c r="B16416" s="7" t="s">
        <v>2059</v>
      </c>
      <c r="C16416" s="7" t="s">
        <v>7</v>
      </c>
      <c r="D16416" s="24">
        <v>144526.93</v>
      </c>
      <c r="E16416">
        <f>INDEX('B. Store opening dates'!$B$5:$B$2448,MATCH('A. Sales by store'!B16416,'B. Store opening dates'!$A$5:$A$2448,0))</f>
        <v>2014</v>
      </c>
      <c r="F16416" t="str">
        <f t="shared" si="512"/>
        <v>Old</v>
      </c>
      <c r="G16416" t="str">
        <f t="shared" si="513"/>
        <v>Existing</v>
      </c>
    </row>
    <row r="16417" spans="1:7" ht="19" x14ac:dyDescent="0.25">
      <c r="A16417" s="7">
        <v>2014</v>
      </c>
      <c r="B16417" s="7" t="s">
        <v>2059</v>
      </c>
      <c r="C16417" s="7" t="s">
        <v>7</v>
      </c>
      <c r="D16417" s="24">
        <v>152675.62</v>
      </c>
      <c r="E16417">
        <f>INDEX('B. Store opening dates'!$B$5:$B$2448,MATCH('A. Sales by store'!B16417,'B. Store opening dates'!$A$5:$A$2448,0))</f>
        <v>2014</v>
      </c>
      <c r="F16417" t="str">
        <f t="shared" si="512"/>
        <v>New</v>
      </c>
      <c r="G16417" t="str">
        <f t="shared" si="513"/>
        <v>Existing</v>
      </c>
    </row>
    <row r="16418" spans="1:7" ht="19" x14ac:dyDescent="0.25">
      <c r="A16418" s="7">
        <v>2015</v>
      </c>
      <c r="B16418" s="7" t="s">
        <v>2059</v>
      </c>
      <c r="C16418" s="7" t="s">
        <v>8</v>
      </c>
      <c r="D16418" s="24">
        <v>678823.91</v>
      </c>
      <c r="E16418">
        <f>INDEX('B. Store opening dates'!$B$5:$B$2448,MATCH('A. Sales by store'!B16418,'B. Store opening dates'!$A$5:$A$2448,0))</f>
        <v>2014</v>
      </c>
      <c r="F16418" t="str">
        <f t="shared" si="512"/>
        <v>Old</v>
      </c>
      <c r="G16418" t="str">
        <f t="shared" si="513"/>
        <v>Existing</v>
      </c>
    </row>
    <row r="16419" spans="1:7" ht="19" x14ac:dyDescent="0.25">
      <c r="A16419" s="7">
        <v>2014</v>
      </c>
      <c r="B16419" s="7" t="s">
        <v>2059</v>
      </c>
      <c r="C16419" s="7" t="s">
        <v>8</v>
      </c>
      <c r="D16419" s="24">
        <v>699869.01</v>
      </c>
      <c r="E16419">
        <f>INDEX('B. Store opening dates'!$B$5:$B$2448,MATCH('A. Sales by store'!B16419,'B. Store opening dates'!$A$5:$A$2448,0))</f>
        <v>2014</v>
      </c>
      <c r="F16419" t="str">
        <f t="shared" si="512"/>
        <v>New</v>
      </c>
      <c r="G16419" t="str">
        <f t="shared" si="513"/>
        <v>Existing</v>
      </c>
    </row>
    <row r="16420" spans="1:7" ht="19" x14ac:dyDescent="0.25">
      <c r="A16420" s="7">
        <v>2015</v>
      </c>
      <c r="B16420" s="7" t="s">
        <v>2060</v>
      </c>
      <c r="C16420" s="7" t="s">
        <v>5</v>
      </c>
      <c r="D16420" s="24">
        <v>576581.17000000004</v>
      </c>
      <c r="E16420">
        <f>INDEX('B. Store opening dates'!$B$5:$B$2448,MATCH('A. Sales by store'!B16420,'B. Store opening dates'!$A$5:$A$2448,0))</f>
        <v>2014</v>
      </c>
      <c r="F16420" t="str">
        <f t="shared" si="512"/>
        <v>Old</v>
      </c>
      <c r="G16420" t="str">
        <f t="shared" si="513"/>
        <v>Existing</v>
      </c>
    </row>
    <row r="16421" spans="1:7" ht="19" x14ac:dyDescent="0.25">
      <c r="A16421" s="7">
        <v>2014</v>
      </c>
      <c r="B16421" s="7" t="s">
        <v>2060</v>
      </c>
      <c r="C16421" s="7" t="s">
        <v>5</v>
      </c>
      <c r="D16421" s="24">
        <v>636504.69999999995</v>
      </c>
      <c r="E16421">
        <f>INDEX('B. Store opening dates'!$B$5:$B$2448,MATCH('A. Sales by store'!B16421,'B. Store opening dates'!$A$5:$A$2448,0))</f>
        <v>2014</v>
      </c>
      <c r="F16421" t="str">
        <f t="shared" si="512"/>
        <v>New</v>
      </c>
      <c r="G16421" t="str">
        <f t="shared" si="513"/>
        <v>Existing</v>
      </c>
    </row>
    <row r="16422" spans="1:7" ht="19" x14ac:dyDescent="0.25">
      <c r="A16422" s="7">
        <v>2015</v>
      </c>
      <c r="B16422" s="7" t="s">
        <v>2060</v>
      </c>
      <c r="C16422" s="7" t="s">
        <v>6</v>
      </c>
      <c r="D16422" s="24">
        <v>376155.05</v>
      </c>
      <c r="E16422">
        <f>INDEX('B. Store opening dates'!$B$5:$B$2448,MATCH('A. Sales by store'!B16422,'B. Store opening dates'!$A$5:$A$2448,0))</f>
        <v>2014</v>
      </c>
      <c r="F16422" t="str">
        <f t="shared" si="512"/>
        <v>Old</v>
      </c>
      <c r="G16422" t="str">
        <f t="shared" si="513"/>
        <v>Existing</v>
      </c>
    </row>
    <row r="16423" spans="1:7" ht="19" x14ac:dyDescent="0.25">
      <c r="A16423" s="7">
        <v>2014</v>
      </c>
      <c r="B16423" s="7" t="s">
        <v>2060</v>
      </c>
      <c r="C16423" s="7" t="s">
        <v>6</v>
      </c>
      <c r="D16423" s="24">
        <v>265407.37</v>
      </c>
      <c r="E16423">
        <f>INDEX('B. Store opening dates'!$B$5:$B$2448,MATCH('A. Sales by store'!B16423,'B. Store opening dates'!$A$5:$A$2448,0))</f>
        <v>2014</v>
      </c>
      <c r="F16423" t="str">
        <f t="shared" si="512"/>
        <v>New</v>
      </c>
      <c r="G16423" t="str">
        <f t="shared" si="513"/>
        <v>Existing</v>
      </c>
    </row>
    <row r="16424" spans="1:7" ht="19" x14ac:dyDescent="0.25">
      <c r="A16424" s="7">
        <v>2015</v>
      </c>
      <c r="B16424" s="7" t="s">
        <v>2060</v>
      </c>
      <c r="C16424" s="7" t="s">
        <v>7</v>
      </c>
      <c r="D16424" s="24">
        <v>83993.13</v>
      </c>
      <c r="E16424">
        <f>INDEX('B. Store opening dates'!$B$5:$B$2448,MATCH('A. Sales by store'!B16424,'B. Store opening dates'!$A$5:$A$2448,0))</f>
        <v>2014</v>
      </c>
      <c r="F16424" t="str">
        <f t="shared" si="512"/>
        <v>Old</v>
      </c>
      <c r="G16424" t="str">
        <f t="shared" si="513"/>
        <v>Existing</v>
      </c>
    </row>
    <row r="16425" spans="1:7" ht="19" x14ac:dyDescent="0.25">
      <c r="A16425" s="7">
        <v>2014</v>
      </c>
      <c r="B16425" s="7" t="s">
        <v>2060</v>
      </c>
      <c r="C16425" s="7" t="s">
        <v>7</v>
      </c>
      <c r="D16425" s="24">
        <v>89073.59</v>
      </c>
      <c r="E16425">
        <f>INDEX('B. Store opening dates'!$B$5:$B$2448,MATCH('A. Sales by store'!B16425,'B. Store opening dates'!$A$5:$A$2448,0))</f>
        <v>2014</v>
      </c>
      <c r="F16425" t="str">
        <f t="shared" si="512"/>
        <v>New</v>
      </c>
      <c r="G16425" t="str">
        <f t="shared" si="513"/>
        <v>Existing</v>
      </c>
    </row>
    <row r="16426" spans="1:7" ht="19" x14ac:dyDescent="0.25">
      <c r="A16426" s="7">
        <v>2015</v>
      </c>
      <c r="B16426" s="7" t="s">
        <v>2060</v>
      </c>
      <c r="C16426" s="7" t="s">
        <v>8</v>
      </c>
      <c r="D16426" s="24">
        <v>525691.54</v>
      </c>
      <c r="E16426">
        <f>INDEX('B. Store opening dates'!$B$5:$B$2448,MATCH('A. Sales by store'!B16426,'B. Store opening dates'!$A$5:$A$2448,0))</f>
        <v>2014</v>
      </c>
      <c r="F16426" t="str">
        <f t="shared" si="512"/>
        <v>Old</v>
      </c>
      <c r="G16426" t="str">
        <f t="shared" si="513"/>
        <v>Existing</v>
      </c>
    </row>
    <row r="16427" spans="1:7" ht="19" x14ac:dyDescent="0.25">
      <c r="A16427" s="7">
        <v>2014</v>
      </c>
      <c r="B16427" s="7" t="s">
        <v>2060</v>
      </c>
      <c r="C16427" s="7" t="s">
        <v>8</v>
      </c>
      <c r="D16427" s="24">
        <v>550620.23</v>
      </c>
      <c r="E16427">
        <f>INDEX('B. Store opening dates'!$B$5:$B$2448,MATCH('A. Sales by store'!B16427,'B. Store opening dates'!$A$5:$A$2448,0))</f>
        <v>2014</v>
      </c>
      <c r="F16427" t="str">
        <f t="shared" si="512"/>
        <v>New</v>
      </c>
      <c r="G16427" t="str">
        <f t="shared" si="513"/>
        <v>Existing</v>
      </c>
    </row>
    <row r="16428" spans="1:7" ht="19" x14ac:dyDescent="0.25">
      <c r="A16428" s="7">
        <v>2015</v>
      </c>
      <c r="B16428" s="7" t="s">
        <v>2061</v>
      </c>
      <c r="C16428" s="7" t="s">
        <v>5</v>
      </c>
      <c r="D16428" s="24">
        <v>922358.31</v>
      </c>
      <c r="E16428">
        <f>INDEX('B. Store opening dates'!$B$5:$B$2448,MATCH('A. Sales by store'!B16428,'B. Store opening dates'!$A$5:$A$2448,0))</f>
        <v>2014</v>
      </c>
      <c r="F16428" t="str">
        <f t="shared" si="512"/>
        <v>Old</v>
      </c>
      <c r="G16428" t="str">
        <f t="shared" si="513"/>
        <v>Existing</v>
      </c>
    </row>
    <row r="16429" spans="1:7" ht="19" x14ac:dyDescent="0.25">
      <c r="A16429" s="7">
        <v>2014</v>
      </c>
      <c r="B16429" s="7" t="s">
        <v>2061</v>
      </c>
      <c r="C16429" s="7" t="s">
        <v>5</v>
      </c>
      <c r="D16429" s="24">
        <v>1022455.76</v>
      </c>
      <c r="E16429">
        <f>INDEX('B. Store opening dates'!$B$5:$B$2448,MATCH('A. Sales by store'!B16429,'B. Store opening dates'!$A$5:$A$2448,0))</f>
        <v>2014</v>
      </c>
      <c r="F16429" t="str">
        <f t="shared" si="512"/>
        <v>New</v>
      </c>
      <c r="G16429" t="str">
        <f t="shared" si="513"/>
        <v>Existing</v>
      </c>
    </row>
    <row r="16430" spans="1:7" ht="19" x14ac:dyDescent="0.25">
      <c r="A16430" s="7">
        <v>2015</v>
      </c>
      <c r="B16430" s="7" t="s">
        <v>2061</v>
      </c>
      <c r="C16430" s="7" t="s">
        <v>6</v>
      </c>
      <c r="D16430" s="24">
        <v>359920.73</v>
      </c>
      <c r="E16430">
        <f>INDEX('B. Store opening dates'!$B$5:$B$2448,MATCH('A. Sales by store'!B16430,'B. Store opening dates'!$A$5:$A$2448,0))</f>
        <v>2014</v>
      </c>
      <c r="F16430" t="str">
        <f t="shared" si="512"/>
        <v>Old</v>
      </c>
      <c r="G16430" t="str">
        <f t="shared" si="513"/>
        <v>Existing</v>
      </c>
    </row>
    <row r="16431" spans="1:7" ht="19" x14ac:dyDescent="0.25">
      <c r="A16431" s="7">
        <v>2014</v>
      </c>
      <c r="B16431" s="7" t="s">
        <v>2061</v>
      </c>
      <c r="C16431" s="7" t="s">
        <v>6</v>
      </c>
      <c r="D16431" s="24">
        <v>251851.82</v>
      </c>
      <c r="E16431">
        <f>INDEX('B. Store opening dates'!$B$5:$B$2448,MATCH('A. Sales by store'!B16431,'B. Store opening dates'!$A$5:$A$2448,0))</f>
        <v>2014</v>
      </c>
      <c r="F16431" t="str">
        <f t="shared" si="512"/>
        <v>New</v>
      </c>
      <c r="G16431" t="str">
        <f t="shared" si="513"/>
        <v>Existing</v>
      </c>
    </row>
    <row r="16432" spans="1:7" ht="19" x14ac:dyDescent="0.25">
      <c r="A16432" s="7">
        <v>2015</v>
      </c>
      <c r="B16432" s="7" t="s">
        <v>2061</v>
      </c>
      <c r="C16432" s="7" t="s">
        <v>7</v>
      </c>
      <c r="D16432" s="24">
        <v>176886.78</v>
      </c>
      <c r="E16432">
        <f>INDEX('B. Store opening dates'!$B$5:$B$2448,MATCH('A. Sales by store'!B16432,'B. Store opening dates'!$A$5:$A$2448,0))</f>
        <v>2014</v>
      </c>
      <c r="F16432" t="str">
        <f t="shared" si="512"/>
        <v>Old</v>
      </c>
      <c r="G16432" t="str">
        <f t="shared" si="513"/>
        <v>Existing</v>
      </c>
    </row>
    <row r="16433" spans="1:7" ht="19" x14ac:dyDescent="0.25">
      <c r="A16433" s="7">
        <v>2014</v>
      </c>
      <c r="B16433" s="7" t="s">
        <v>2061</v>
      </c>
      <c r="C16433" s="7" t="s">
        <v>7</v>
      </c>
      <c r="D16433" s="24">
        <v>186639.7</v>
      </c>
      <c r="E16433">
        <f>INDEX('B. Store opening dates'!$B$5:$B$2448,MATCH('A. Sales by store'!B16433,'B. Store opening dates'!$A$5:$A$2448,0))</f>
        <v>2014</v>
      </c>
      <c r="F16433" t="str">
        <f t="shared" si="512"/>
        <v>New</v>
      </c>
      <c r="G16433" t="str">
        <f t="shared" si="513"/>
        <v>Existing</v>
      </c>
    </row>
    <row r="16434" spans="1:7" ht="19" x14ac:dyDescent="0.25">
      <c r="A16434" s="7">
        <v>2015</v>
      </c>
      <c r="B16434" s="7" t="s">
        <v>2061</v>
      </c>
      <c r="C16434" s="7" t="s">
        <v>8</v>
      </c>
      <c r="D16434" s="24">
        <v>714535.86</v>
      </c>
      <c r="E16434">
        <f>INDEX('B. Store opening dates'!$B$5:$B$2448,MATCH('A. Sales by store'!B16434,'B. Store opening dates'!$A$5:$A$2448,0))</f>
        <v>2014</v>
      </c>
      <c r="F16434" t="str">
        <f t="shared" si="512"/>
        <v>Old</v>
      </c>
      <c r="G16434" t="str">
        <f t="shared" si="513"/>
        <v>Existing</v>
      </c>
    </row>
    <row r="16435" spans="1:7" ht="19" x14ac:dyDescent="0.25">
      <c r="A16435" s="7">
        <v>2014</v>
      </c>
      <c r="B16435" s="7" t="s">
        <v>2061</v>
      </c>
      <c r="C16435" s="7" t="s">
        <v>8</v>
      </c>
      <c r="D16435" s="24">
        <v>744554.87</v>
      </c>
      <c r="E16435">
        <f>INDEX('B. Store opening dates'!$B$5:$B$2448,MATCH('A. Sales by store'!B16435,'B. Store opening dates'!$A$5:$A$2448,0))</f>
        <v>2014</v>
      </c>
      <c r="F16435" t="str">
        <f t="shared" si="512"/>
        <v>New</v>
      </c>
      <c r="G16435" t="str">
        <f t="shared" si="513"/>
        <v>Existing</v>
      </c>
    </row>
    <row r="16436" spans="1:7" ht="19" x14ac:dyDescent="0.25">
      <c r="A16436" s="7">
        <v>2015</v>
      </c>
      <c r="B16436" s="7" t="s">
        <v>2062</v>
      </c>
      <c r="C16436" s="7" t="s">
        <v>5</v>
      </c>
      <c r="D16436" s="24">
        <v>558964.14</v>
      </c>
      <c r="E16436">
        <f>INDEX('B. Store opening dates'!$B$5:$B$2448,MATCH('A. Sales by store'!B16436,'B. Store opening dates'!$A$5:$A$2448,0))</f>
        <v>2014</v>
      </c>
      <c r="F16436" t="str">
        <f t="shared" si="512"/>
        <v>Old</v>
      </c>
      <c r="G16436" t="str">
        <f t="shared" si="513"/>
        <v>Existing</v>
      </c>
    </row>
    <row r="16437" spans="1:7" ht="19" x14ac:dyDescent="0.25">
      <c r="A16437" s="7">
        <v>2014</v>
      </c>
      <c r="B16437" s="7" t="s">
        <v>2062</v>
      </c>
      <c r="C16437" s="7" t="s">
        <v>5</v>
      </c>
      <c r="D16437" s="24">
        <v>614980.06000000006</v>
      </c>
      <c r="E16437">
        <f>INDEX('B. Store opening dates'!$B$5:$B$2448,MATCH('A. Sales by store'!B16437,'B. Store opening dates'!$A$5:$A$2448,0))</f>
        <v>2014</v>
      </c>
      <c r="F16437" t="str">
        <f t="shared" si="512"/>
        <v>New</v>
      </c>
      <c r="G16437" t="str">
        <f t="shared" si="513"/>
        <v>Existing</v>
      </c>
    </row>
    <row r="16438" spans="1:7" ht="19" x14ac:dyDescent="0.25">
      <c r="A16438" s="7">
        <v>2015</v>
      </c>
      <c r="B16438" s="7" t="s">
        <v>2062</v>
      </c>
      <c r="C16438" s="7" t="s">
        <v>6</v>
      </c>
      <c r="D16438" s="24">
        <v>263991.44</v>
      </c>
      <c r="E16438">
        <f>INDEX('B. Store opening dates'!$B$5:$B$2448,MATCH('A. Sales by store'!B16438,'B. Store opening dates'!$A$5:$A$2448,0))</f>
        <v>2014</v>
      </c>
      <c r="F16438" t="str">
        <f t="shared" si="512"/>
        <v>Old</v>
      </c>
      <c r="G16438" t="str">
        <f t="shared" si="513"/>
        <v>Existing</v>
      </c>
    </row>
    <row r="16439" spans="1:7" ht="19" x14ac:dyDescent="0.25">
      <c r="A16439" s="7">
        <v>2014</v>
      </c>
      <c r="B16439" s="7" t="s">
        <v>2062</v>
      </c>
      <c r="C16439" s="7" t="s">
        <v>6</v>
      </c>
      <c r="D16439" s="24">
        <v>193769.52</v>
      </c>
      <c r="E16439">
        <f>INDEX('B. Store opening dates'!$B$5:$B$2448,MATCH('A. Sales by store'!B16439,'B. Store opening dates'!$A$5:$A$2448,0))</f>
        <v>2014</v>
      </c>
      <c r="F16439" t="str">
        <f t="shared" si="512"/>
        <v>New</v>
      </c>
      <c r="G16439" t="str">
        <f t="shared" si="513"/>
        <v>Existing</v>
      </c>
    </row>
    <row r="16440" spans="1:7" ht="19" x14ac:dyDescent="0.25">
      <c r="A16440" s="7">
        <v>2015</v>
      </c>
      <c r="B16440" s="7" t="s">
        <v>2062</v>
      </c>
      <c r="C16440" s="7" t="s">
        <v>7</v>
      </c>
      <c r="D16440" s="24">
        <v>113969.46</v>
      </c>
      <c r="E16440">
        <f>INDEX('B. Store opening dates'!$B$5:$B$2448,MATCH('A. Sales by store'!B16440,'B. Store opening dates'!$A$5:$A$2448,0))</f>
        <v>2014</v>
      </c>
      <c r="F16440" t="str">
        <f t="shared" si="512"/>
        <v>Old</v>
      </c>
      <c r="G16440" t="str">
        <f t="shared" si="513"/>
        <v>Existing</v>
      </c>
    </row>
    <row r="16441" spans="1:7" ht="19" x14ac:dyDescent="0.25">
      <c r="A16441" s="7">
        <v>2014</v>
      </c>
      <c r="B16441" s="7" t="s">
        <v>2062</v>
      </c>
      <c r="C16441" s="7" t="s">
        <v>7</v>
      </c>
      <c r="D16441" s="24">
        <v>120189.84</v>
      </c>
      <c r="E16441">
        <f>INDEX('B. Store opening dates'!$B$5:$B$2448,MATCH('A. Sales by store'!B16441,'B. Store opening dates'!$A$5:$A$2448,0))</f>
        <v>2014</v>
      </c>
      <c r="F16441" t="str">
        <f t="shared" si="512"/>
        <v>New</v>
      </c>
      <c r="G16441" t="str">
        <f t="shared" si="513"/>
        <v>Existing</v>
      </c>
    </row>
    <row r="16442" spans="1:7" ht="19" x14ac:dyDescent="0.25">
      <c r="A16442" s="7">
        <v>2015</v>
      </c>
      <c r="B16442" s="7" t="s">
        <v>2062</v>
      </c>
      <c r="C16442" s="7" t="s">
        <v>8</v>
      </c>
      <c r="D16442" s="24">
        <v>467701.1</v>
      </c>
      <c r="E16442">
        <f>INDEX('B. Store opening dates'!$B$5:$B$2448,MATCH('A. Sales by store'!B16442,'B. Store opening dates'!$A$5:$A$2448,0))</f>
        <v>2014</v>
      </c>
      <c r="F16442" t="str">
        <f t="shared" si="512"/>
        <v>Old</v>
      </c>
      <c r="G16442" t="str">
        <f t="shared" si="513"/>
        <v>Existing</v>
      </c>
    </row>
    <row r="16443" spans="1:7" ht="19" x14ac:dyDescent="0.25">
      <c r="A16443" s="7">
        <v>2014</v>
      </c>
      <c r="B16443" s="7" t="s">
        <v>2062</v>
      </c>
      <c r="C16443" s="7" t="s">
        <v>8</v>
      </c>
      <c r="D16443" s="24">
        <v>488983.35</v>
      </c>
      <c r="E16443">
        <f>INDEX('B. Store opening dates'!$B$5:$B$2448,MATCH('A. Sales by store'!B16443,'B. Store opening dates'!$A$5:$A$2448,0))</f>
        <v>2014</v>
      </c>
      <c r="F16443" t="str">
        <f t="shared" si="512"/>
        <v>New</v>
      </c>
      <c r="G16443" t="str">
        <f t="shared" si="513"/>
        <v>Existing</v>
      </c>
    </row>
    <row r="16444" spans="1:7" ht="19" x14ac:dyDescent="0.25">
      <c r="A16444" s="7">
        <v>2015</v>
      </c>
      <c r="B16444" s="7" t="s">
        <v>2063</v>
      </c>
      <c r="C16444" s="7" t="s">
        <v>5</v>
      </c>
      <c r="D16444" s="24">
        <v>669584.05000000005</v>
      </c>
      <c r="E16444">
        <f>INDEX('B. Store opening dates'!$B$5:$B$2448,MATCH('A. Sales by store'!B16444,'B. Store opening dates'!$A$5:$A$2448,0))</f>
        <v>2014</v>
      </c>
      <c r="F16444" t="str">
        <f t="shared" si="512"/>
        <v>Old</v>
      </c>
      <c r="G16444" t="str">
        <f t="shared" si="513"/>
        <v>Existing</v>
      </c>
    </row>
    <row r="16445" spans="1:7" ht="19" x14ac:dyDescent="0.25">
      <c r="A16445" s="7">
        <v>2014</v>
      </c>
      <c r="B16445" s="7" t="s">
        <v>2063</v>
      </c>
      <c r="C16445" s="7" t="s">
        <v>5</v>
      </c>
      <c r="D16445" s="24">
        <v>735398.71</v>
      </c>
      <c r="E16445">
        <f>INDEX('B. Store opening dates'!$B$5:$B$2448,MATCH('A. Sales by store'!B16445,'B. Store opening dates'!$A$5:$A$2448,0))</f>
        <v>2014</v>
      </c>
      <c r="F16445" t="str">
        <f t="shared" si="512"/>
        <v>New</v>
      </c>
      <c r="G16445" t="str">
        <f t="shared" si="513"/>
        <v>Existing</v>
      </c>
    </row>
    <row r="16446" spans="1:7" ht="19" x14ac:dyDescent="0.25">
      <c r="A16446" s="7">
        <v>2015</v>
      </c>
      <c r="B16446" s="7" t="s">
        <v>2063</v>
      </c>
      <c r="C16446" s="7" t="s">
        <v>6</v>
      </c>
      <c r="D16446" s="24">
        <v>267920.15000000002</v>
      </c>
      <c r="E16446">
        <f>INDEX('B. Store opening dates'!$B$5:$B$2448,MATCH('A. Sales by store'!B16446,'B. Store opening dates'!$A$5:$A$2448,0))</f>
        <v>2014</v>
      </c>
      <c r="F16446" t="str">
        <f t="shared" si="512"/>
        <v>Old</v>
      </c>
      <c r="G16446" t="str">
        <f t="shared" si="513"/>
        <v>Existing</v>
      </c>
    </row>
    <row r="16447" spans="1:7" ht="19" x14ac:dyDescent="0.25">
      <c r="A16447" s="7">
        <v>2014</v>
      </c>
      <c r="B16447" s="7" t="s">
        <v>2063</v>
      </c>
      <c r="C16447" s="7" t="s">
        <v>6</v>
      </c>
      <c r="D16447" s="24">
        <v>196127.8</v>
      </c>
      <c r="E16447">
        <f>INDEX('B. Store opening dates'!$B$5:$B$2448,MATCH('A. Sales by store'!B16447,'B. Store opening dates'!$A$5:$A$2448,0))</f>
        <v>2014</v>
      </c>
      <c r="F16447" t="str">
        <f t="shared" si="512"/>
        <v>New</v>
      </c>
      <c r="G16447" t="str">
        <f t="shared" si="513"/>
        <v>Existing</v>
      </c>
    </row>
    <row r="16448" spans="1:7" ht="19" x14ac:dyDescent="0.25">
      <c r="A16448" s="7">
        <v>2015</v>
      </c>
      <c r="B16448" s="7" t="s">
        <v>2063</v>
      </c>
      <c r="C16448" s="7" t="s">
        <v>7</v>
      </c>
      <c r="D16448" s="24">
        <v>238500.87</v>
      </c>
      <c r="E16448">
        <f>INDEX('B. Store opening dates'!$B$5:$B$2448,MATCH('A. Sales by store'!B16448,'B. Store opening dates'!$A$5:$A$2448,0))</f>
        <v>2014</v>
      </c>
      <c r="F16448" t="str">
        <f t="shared" si="512"/>
        <v>Old</v>
      </c>
      <c r="G16448" t="str">
        <f t="shared" si="513"/>
        <v>Existing</v>
      </c>
    </row>
    <row r="16449" spans="1:7" ht="19" x14ac:dyDescent="0.25">
      <c r="A16449" s="7">
        <v>2014</v>
      </c>
      <c r="B16449" s="7" t="s">
        <v>2063</v>
      </c>
      <c r="C16449" s="7" t="s">
        <v>7</v>
      </c>
      <c r="D16449" s="24">
        <v>253741</v>
      </c>
      <c r="E16449">
        <f>INDEX('B. Store opening dates'!$B$5:$B$2448,MATCH('A. Sales by store'!B16449,'B. Store opening dates'!$A$5:$A$2448,0))</f>
        <v>2014</v>
      </c>
      <c r="F16449" t="str">
        <f t="shared" si="512"/>
        <v>New</v>
      </c>
      <c r="G16449" t="str">
        <f t="shared" si="513"/>
        <v>Existing</v>
      </c>
    </row>
    <row r="16450" spans="1:7" ht="19" x14ac:dyDescent="0.25">
      <c r="A16450" s="7">
        <v>2015</v>
      </c>
      <c r="B16450" s="7" t="s">
        <v>2063</v>
      </c>
      <c r="C16450" s="7" t="s">
        <v>8</v>
      </c>
      <c r="D16450" s="24">
        <v>636300.17000000004</v>
      </c>
      <c r="E16450">
        <f>INDEX('B. Store opening dates'!$B$5:$B$2448,MATCH('A. Sales by store'!B16450,'B. Store opening dates'!$A$5:$A$2448,0))</f>
        <v>2014</v>
      </c>
      <c r="F16450" t="str">
        <f t="shared" si="512"/>
        <v>Old</v>
      </c>
      <c r="G16450" t="str">
        <f t="shared" si="513"/>
        <v>Existing</v>
      </c>
    </row>
    <row r="16451" spans="1:7" ht="19" x14ac:dyDescent="0.25">
      <c r="A16451" s="7">
        <v>2014</v>
      </c>
      <c r="B16451" s="7" t="s">
        <v>2063</v>
      </c>
      <c r="C16451" s="7" t="s">
        <v>8</v>
      </c>
      <c r="D16451" s="24">
        <v>663135.78</v>
      </c>
      <c r="E16451">
        <f>INDEX('B. Store opening dates'!$B$5:$B$2448,MATCH('A. Sales by store'!B16451,'B. Store opening dates'!$A$5:$A$2448,0))</f>
        <v>2014</v>
      </c>
      <c r="F16451" t="str">
        <f t="shared" si="512"/>
        <v>New</v>
      </c>
      <c r="G16451" t="str">
        <f t="shared" si="513"/>
        <v>Existing</v>
      </c>
    </row>
    <row r="16452" spans="1:7" ht="19" x14ac:dyDescent="0.25">
      <c r="A16452" s="7">
        <v>2015</v>
      </c>
      <c r="B16452" s="7" t="s">
        <v>2064</v>
      </c>
      <c r="C16452" s="7" t="s">
        <v>5</v>
      </c>
      <c r="D16452" s="24">
        <v>590705.87</v>
      </c>
      <c r="E16452">
        <f>INDEX('B. Store opening dates'!$B$5:$B$2448,MATCH('A. Sales by store'!B16452,'B. Store opening dates'!$A$5:$A$2448,0))</f>
        <v>2014</v>
      </c>
      <c r="F16452" t="str">
        <f t="shared" si="512"/>
        <v>Old</v>
      </c>
      <c r="G16452" t="str">
        <f t="shared" si="513"/>
        <v>Existing</v>
      </c>
    </row>
    <row r="16453" spans="1:7" ht="19" x14ac:dyDescent="0.25">
      <c r="A16453" s="7">
        <v>2014</v>
      </c>
      <c r="B16453" s="7" t="s">
        <v>2064</v>
      </c>
      <c r="C16453" s="7" t="s">
        <v>5</v>
      </c>
      <c r="D16453" s="24">
        <v>645904.63</v>
      </c>
      <c r="E16453">
        <f>INDEX('B. Store opening dates'!$B$5:$B$2448,MATCH('A. Sales by store'!B16453,'B. Store opening dates'!$A$5:$A$2448,0))</f>
        <v>2014</v>
      </c>
      <c r="F16453" t="str">
        <f t="shared" ref="F16453:F16516" si="514">IF(A16453 = 2015, IF(E16453&lt; 2015, "Old","New"),IF(E16453 &lt; 2014, "Old","New"))</f>
        <v>New</v>
      </c>
      <c r="G16453" t="str">
        <f t="shared" ref="G16453:G16516" si="515">IF(A16453 = 2015, IF(E16453&lt; 2015, "Existing","New"),"Existing")</f>
        <v>Existing</v>
      </c>
    </row>
    <row r="16454" spans="1:7" ht="19" x14ac:dyDescent="0.25">
      <c r="A16454" s="7">
        <v>2015</v>
      </c>
      <c r="B16454" s="7" t="s">
        <v>2064</v>
      </c>
      <c r="C16454" s="7" t="s">
        <v>6</v>
      </c>
      <c r="D16454" s="24">
        <v>568674.96</v>
      </c>
      <c r="E16454">
        <f>INDEX('B. Store opening dates'!$B$5:$B$2448,MATCH('A. Sales by store'!B16454,'B. Store opening dates'!$A$5:$A$2448,0))</f>
        <v>2014</v>
      </c>
      <c r="F16454" t="str">
        <f t="shared" si="514"/>
        <v>Old</v>
      </c>
      <c r="G16454" t="str">
        <f t="shared" si="515"/>
        <v>Existing</v>
      </c>
    </row>
    <row r="16455" spans="1:7" ht="19" x14ac:dyDescent="0.25">
      <c r="A16455" s="7">
        <v>2014</v>
      </c>
      <c r="B16455" s="7" t="s">
        <v>2064</v>
      </c>
      <c r="C16455" s="7" t="s">
        <v>6</v>
      </c>
      <c r="D16455" s="24">
        <v>419730.31</v>
      </c>
      <c r="E16455">
        <f>INDEX('B. Store opening dates'!$B$5:$B$2448,MATCH('A. Sales by store'!B16455,'B. Store opening dates'!$A$5:$A$2448,0))</f>
        <v>2014</v>
      </c>
      <c r="F16455" t="str">
        <f t="shared" si="514"/>
        <v>New</v>
      </c>
      <c r="G16455" t="str">
        <f t="shared" si="515"/>
        <v>Existing</v>
      </c>
    </row>
    <row r="16456" spans="1:7" ht="19" x14ac:dyDescent="0.25">
      <c r="A16456" s="7">
        <v>2015</v>
      </c>
      <c r="B16456" s="7" t="s">
        <v>2064</v>
      </c>
      <c r="C16456" s="7" t="s">
        <v>7</v>
      </c>
      <c r="D16456" s="24">
        <v>49975.87</v>
      </c>
      <c r="E16456">
        <f>INDEX('B. Store opening dates'!$B$5:$B$2448,MATCH('A. Sales by store'!B16456,'B. Store opening dates'!$A$5:$A$2448,0))</f>
        <v>2014</v>
      </c>
      <c r="F16456" t="str">
        <f t="shared" si="514"/>
        <v>Old</v>
      </c>
      <c r="G16456" t="str">
        <f t="shared" si="515"/>
        <v>Existing</v>
      </c>
    </row>
    <row r="16457" spans="1:7" ht="19" x14ac:dyDescent="0.25">
      <c r="A16457" s="7">
        <v>2014</v>
      </c>
      <c r="B16457" s="7" t="s">
        <v>2064</v>
      </c>
      <c r="C16457" s="7" t="s">
        <v>7</v>
      </c>
      <c r="D16457" s="24">
        <v>52991.44</v>
      </c>
      <c r="E16457">
        <f>INDEX('B. Store opening dates'!$B$5:$B$2448,MATCH('A. Sales by store'!B16457,'B. Store opening dates'!$A$5:$A$2448,0))</f>
        <v>2014</v>
      </c>
      <c r="F16457" t="str">
        <f t="shared" si="514"/>
        <v>New</v>
      </c>
      <c r="G16457" t="str">
        <f t="shared" si="515"/>
        <v>Existing</v>
      </c>
    </row>
    <row r="16458" spans="1:7" ht="19" x14ac:dyDescent="0.25">
      <c r="A16458" s="7">
        <v>2015</v>
      </c>
      <c r="B16458" s="7" t="s">
        <v>2064</v>
      </c>
      <c r="C16458" s="7" t="s">
        <v>8</v>
      </c>
      <c r="D16458" s="24">
        <v>595300.02</v>
      </c>
      <c r="E16458">
        <f>INDEX('B. Store opening dates'!$B$5:$B$2448,MATCH('A. Sales by store'!B16458,'B. Store opening dates'!$A$5:$A$2448,0))</f>
        <v>2014</v>
      </c>
      <c r="F16458" t="str">
        <f t="shared" si="514"/>
        <v>Old</v>
      </c>
      <c r="G16458" t="str">
        <f t="shared" si="515"/>
        <v>Existing</v>
      </c>
    </row>
    <row r="16459" spans="1:7" ht="19" x14ac:dyDescent="0.25">
      <c r="A16459" s="7">
        <v>2014</v>
      </c>
      <c r="B16459" s="7" t="s">
        <v>2064</v>
      </c>
      <c r="C16459" s="7" t="s">
        <v>8</v>
      </c>
      <c r="D16459" s="24">
        <v>617720.74</v>
      </c>
      <c r="E16459">
        <f>INDEX('B. Store opening dates'!$B$5:$B$2448,MATCH('A. Sales by store'!B16459,'B. Store opening dates'!$A$5:$A$2448,0))</f>
        <v>2014</v>
      </c>
      <c r="F16459" t="str">
        <f t="shared" si="514"/>
        <v>New</v>
      </c>
      <c r="G16459" t="str">
        <f t="shared" si="515"/>
        <v>Existing</v>
      </c>
    </row>
    <row r="16460" spans="1:7" ht="19" x14ac:dyDescent="0.25">
      <c r="A16460" s="7">
        <v>2015</v>
      </c>
      <c r="B16460" s="7" t="s">
        <v>2065</v>
      </c>
      <c r="C16460" s="7" t="s">
        <v>5</v>
      </c>
      <c r="D16460" s="24">
        <v>764768.09</v>
      </c>
      <c r="E16460">
        <f>INDEX('B. Store opening dates'!$B$5:$B$2448,MATCH('A. Sales by store'!B16460,'B. Store opening dates'!$A$5:$A$2448,0))</f>
        <v>2014</v>
      </c>
      <c r="F16460" t="str">
        <f t="shared" si="514"/>
        <v>Old</v>
      </c>
      <c r="G16460" t="str">
        <f t="shared" si="515"/>
        <v>Existing</v>
      </c>
    </row>
    <row r="16461" spans="1:7" ht="19" x14ac:dyDescent="0.25">
      <c r="A16461" s="7">
        <v>2014</v>
      </c>
      <c r="B16461" s="7" t="s">
        <v>2065</v>
      </c>
      <c r="C16461" s="7" t="s">
        <v>5</v>
      </c>
      <c r="D16461" s="24">
        <v>833556.91</v>
      </c>
      <c r="E16461">
        <f>INDEX('B. Store opening dates'!$B$5:$B$2448,MATCH('A. Sales by store'!B16461,'B. Store opening dates'!$A$5:$A$2448,0))</f>
        <v>2014</v>
      </c>
      <c r="F16461" t="str">
        <f t="shared" si="514"/>
        <v>New</v>
      </c>
      <c r="G16461" t="str">
        <f t="shared" si="515"/>
        <v>Existing</v>
      </c>
    </row>
    <row r="16462" spans="1:7" ht="19" x14ac:dyDescent="0.25">
      <c r="A16462" s="7">
        <v>2015</v>
      </c>
      <c r="B16462" s="7" t="s">
        <v>2065</v>
      </c>
      <c r="C16462" s="7" t="s">
        <v>6</v>
      </c>
      <c r="D16462" s="24">
        <v>373793.26</v>
      </c>
      <c r="E16462">
        <f>INDEX('B. Store opening dates'!$B$5:$B$2448,MATCH('A. Sales by store'!B16462,'B. Store opening dates'!$A$5:$A$2448,0))</f>
        <v>2014</v>
      </c>
      <c r="F16462" t="str">
        <f t="shared" si="514"/>
        <v>Old</v>
      </c>
      <c r="G16462" t="str">
        <f t="shared" si="515"/>
        <v>Existing</v>
      </c>
    </row>
    <row r="16463" spans="1:7" ht="19" x14ac:dyDescent="0.25">
      <c r="A16463" s="7">
        <v>2014</v>
      </c>
      <c r="B16463" s="7" t="s">
        <v>2065</v>
      </c>
      <c r="C16463" s="7" t="s">
        <v>6</v>
      </c>
      <c r="D16463" s="24">
        <v>270813.78999999998</v>
      </c>
      <c r="E16463">
        <f>INDEX('B. Store opening dates'!$B$5:$B$2448,MATCH('A. Sales by store'!B16463,'B. Store opening dates'!$A$5:$A$2448,0))</f>
        <v>2014</v>
      </c>
      <c r="F16463" t="str">
        <f t="shared" si="514"/>
        <v>New</v>
      </c>
      <c r="G16463" t="str">
        <f t="shared" si="515"/>
        <v>Existing</v>
      </c>
    </row>
    <row r="16464" spans="1:7" ht="19" x14ac:dyDescent="0.25">
      <c r="A16464" s="7">
        <v>2015</v>
      </c>
      <c r="B16464" s="7" t="s">
        <v>2065</v>
      </c>
      <c r="C16464" s="7" t="s">
        <v>7</v>
      </c>
      <c r="D16464" s="24">
        <v>94267.95</v>
      </c>
      <c r="E16464">
        <f>INDEX('B. Store opening dates'!$B$5:$B$2448,MATCH('A. Sales by store'!B16464,'B. Store opening dates'!$A$5:$A$2448,0))</f>
        <v>2014</v>
      </c>
      <c r="F16464" t="str">
        <f t="shared" si="514"/>
        <v>Old</v>
      </c>
      <c r="G16464" t="str">
        <f t="shared" si="515"/>
        <v>Existing</v>
      </c>
    </row>
    <row r="16465" spans="1:7" ht="19" x14ac:dyDescent="0.25">
      <c r="A16465" s="7">
        <v>2014</v>
      </c>
      <c r="B16465" s="7" t="s">
        <v>2065</v>
      </c>
      <c r="C16465" s="7" t="s">
        <v>7</v>
      </c>
      <c r="D16465" s="24">
        <v>100404.01</v>
      </c>
      <c r="E16465">
        <f>INDEX('B. Store opening dates'!$B$5:$B$2448,MATCH('A. Sales by store'!B16465,'B. Store opening dates'!$A$5:$A$2448,0))</f>
        <v>2014</v>
      </c>
      <c r="F16465" t="str">
        <f t="shared" si="514"/>
        <v>New</v>
      </c>
      <c r="G16465" t="str">
        <f t="shared" si="515"/>
        <v>Existing</v>
      </c>
    </row>
    <row r="16466" spans="1:7" ht="19" x14ac:dyDescent="0.25">
      <c r="A16466" s="7">
        <v>2015</v>
      </c>
      <c r="B16466" s="7" t="s">
        <v>2065</v>
      </c>
      <c r="C16466" s="7" t="s">
        <v>8</v>
      </c>
      <c r="D16466" s="24">
        <v>771113.25</v>
      </c>
      <c r="E16466">
        <f>INDEX('B. Store opening dates'!$B$5:$B$2448,MATCH('A. Sales by store'!B16466,'B. Store opening dates'!$A$5:$A$2448,0))</f>
        <v>2014</v>
      </c>
      <c r="F16466" t="str">
        <f t="shared" si="514"/>
        <v>Old</v>
      </c>
      <c r="G16466" t="str">
        <f t="shared" si="515"/>
        <v>Existing</v>
      </c>
    </row>
    <row r="16467" spans="1:7" ht="19" x14ac:dyDescent="0.25">
      <c r="A16467" s="7">
        <v>2014</v>
      </c>
      <c r="B16467" s="7" t="s">
        <v>2065</v>
      </c>
      <c r="C16467" s="7" t="s">
        <v>8</v>
      </c>
      <c r="D16467" s="24">
        <v>793670.9</v>
      </c>
      <c r="E16467">
        <f>INDEX('B. Store opening dates'!$B$5:$B$2448,MATCH('A. Sales by store'!B16467,'B. Store opening dates'!$A$5:$A$2448,0))</f>
        <v>2014</v>
      </c>
      <c r="F16467" t="str">
        <f t="shared" si="514"/>
        <v>New</v>
      </c>
      <c r="G16467" t="str">
        <f t="shared" si="515"/>
        <v>Existing</v>
      </c>
    </row>
    <row r="16468" spans="1:7" ht="19" x14ac:dyDescent="0.25">
      <c r="A16468" s="7">
        <v>2015</v>
      </c>
      <c r="B16468" s="7" t="s">
        <v>2066</v>
      </c>
      <c r="C16468" s="7" t="s">
        <v>5</v>
      </c>
      <c r="D16468" s="24">
        <v>742635.15</v>
      </c>
      <c r="E16468">
        <f>INDEX('B. Store opening dates'!$B$5:$B$2448,MATCH('A. Sales by store'!B16468,'B. Store opening dates'!$A$5:$A$2448,0))</f>
        <v>2014</v>
      </c>
      <c r="F16468" t="str">
        <f t="shared" si="514"/>
        <v>Old</v>
      </c>
      <c r="G16468" t="str">
        <f t="shared" si="515"/>
        <v>Existing</v>
      </c>
    </row>
    <row r="16469" spans="1:7" ht="19" x14ac:dyDescent="0.25">
      <c r="A16469" s="7">
        <v>2014</v>
      </c>
      <c r="B16469" s="7" t="s">
        <v>2066</v>
      </c>
      <c r="C16469" s="7" t="s">
        <v>5</v>
      </c>
      <c r="D16469" s="24">
        <v>812197.22</v>
      </c>
      <c r="E16469">
        <f>INDEX('B. Store opening dates'!$B$5:$B$2448,MATCH('A. Sales by store'!B16469,'B. Store opening dates'!$A$5:$A$2448,0))</f>
        <v>2014</v>
      </c>
      <c r="F16469" t="str">
        <f t="shared" si="514"/>
        <v>New</v>
      </c>
      <c r="G16469" t="str">
        <f t="shared" si="515"/>
        <v>Existing</v>
      </c>
    </row>
    <row r="16470" spans="1:7" ht="19" x14ac:dyDescent="0.25">
      <c r="A16470" s="7">
        <v>2015</v>
      </c>
      <c r="B16470" s="7" t="s">
        <v>2066</v>
      </c>
      <c r="C16470" s="7" t="s">
        <v>6</v>
      </c>
      <c r="D16470" s="24">
        <v>554397.38</v>
      </c>
      <c r="E16470">
        <f>INDEX('B. Store opening dates'!$B$5:$B$2448,MATCH('A. Sales by store'!B16470,'B. Store opening dates'!$A$5:$A$2448,0))</f>
        <v>2014</v>
      </c>
      <c r="F16470" t="str">
        <f t="shared" si="514"/>
        <v>Old</v>
      </c>
      <c r="G16470" t="str">
        <f t="shared" si="515"/>
        <v>Existing</v>
      </c>
    </row>
    <row r="16471" spans="1:7" ht="19" x14ac:dyDescent="0.25">
      <c r="A16471" s="7">
        <v>2014</v>
      </c>
      <c r="B16471" s="7" t="s">
        <v>2066</v>
      </c>
      <c r="C16471" s="7" t="s">
        <v>6</v>
      </c>
      <c r="D16471" s="24">
        <v>385665.35</v>
      </c>
      <c r="E16471">
        <f>INDEX('B. Store opening dates'!$B$5:$B$2448,MATCH('A. Sales by store'!B16471,'B. Store opening dates'!$A$5:$A$2448,0))</f>
        <v>2014</v>
      </c>
      <c r="F16471" t="str">
        <f t="shared" si="514"/>
        <v>New</v>
      </c>
      <c r="G16471" t="str">
        <f t="shared" si="515"/>
        <v>Existing</v>
      </c>
    </row>
    <row r="16472" spans="1:7" ht="19" x14ac:dyDescent="0.25">
      <c r="A16472" s="7">
        <v>2015</v>
      </c>
      <c r="B16472" s="7" t="s">
        <v>2066</v>
      </c>
      <c r="C16472" s="7" t="s">
        <v>7</v>
      </c>
      <c r="D16472" s="24">
        <v>167640.06</v>
      </c>
      <c r="E16472">
        <f>INDEX('B. Store opening dates'!$B$5:$B$2448,MATCH('A. Sales by store'!B16472,'B. Store opening dates'!$A$5:$A$2448,0))</f>
        <v>2014</v>
      </c>
      <c r="F16472" t="str">
        <f t="shared" si="514"/>
        <v>Old</v>
      </c>
      <c r="G16472" t="str">
        <f t="shared" si="515"/>
        <v>Existing</v>
      </c>
    </row>
    <row r="16473" spans="1:7" ht="19" x14ac:dyDescent="0.25">
      <c r="A16473" s="7">
        <v>2014</v>
      </c>
      <c r="B16473" s="7" t="s">
        <v>2066</v>
      </c>
      <c r="C16473" s="7" t="s">
        <v>7</v>
      </c>
      <c r="D16473" s="24">
        <v>176348.25</v>
      </c>
      <c r="E16473">
        <f>INDEX('B. Store opening dates'!$B$5:$B$2448,MATCH('A. Sales by store'!B16473,'B. Store opening dates'!$A$5:$A$2448,0))</f>
        <v>2014</v>
      </c>
      <c r="F16473" t="str">
        <f t="shared" si="514"/>
        <v>New</v>
      </c>
      <c r="G16473" t="str">
        <f t="shared" si="515"/>
        <v>Existing</v>
      </c>
    </row>
    <row r="16474" spans="1:7" ht="19" x14ac:dyDescent="0.25">
      <c r="A16474" s="7">
        <v>2015</v>
      </c>
      <c r="B16474" s="7" t="s">
        <v>2066</v>
      </c>
      <c r="C16474" s="7" t="s">
        <v>8</v>
      </c>
      <c r="D16474" s="24">
        <v>622530.38</v>
      </c>
      <c r="E16474">
        <f>INDEX('B. Store opening dates'!$B$5:$B$2448,MATCH('A. Sales by store'!B16474,'B. Store opening dates'!$A$5:$A$2448,0))</f>
        <v>2014</v>
      </c>
      <c r="F16474" t="str">
        <f t="shared" si="514"/>
        <v>Old</v>
      </c>
      <c r="G16474" t="str">
        <f t="shared" si="515"/>
        <v>Existing</v>
      </c>
    </row>
    <row r="16475" spans="1:7" ht="19" x14ac:dyDescent="0.25">
      <c r="A16475" s="7">
        <v>2014</v>
      </c>
      <c r="B16475" s="7" t="s">
        <v>2066</v>
      </c>
      <c r="C16475" s="7" t="s">
        <v>8</v>
      </c>
      <c r="D16475" s="24">
        <v>650855.99</v>
      </c>
      <c r="E16475">
        <f>INDEX('B. Store opening dates'!$B$5:$B$2448,MATCH('A. Sales by store'!B16475,'B. Store opening dates'!$A$5:$A$2448,0))</f>
        <v>2014</v>
      </c>
      <c r="F16475" t="str">
        <f t="shared" si="514"/>
        <v>New</v>
      </c>
      <c r="G16475" t="str">
        <f t="shared" si="515"/>
        <v>Existing</v>
      </c>
    </row>
    <row r="16476" spans="1:7" ht="19" x14ac:dyDescent="0.25">
      <c r="A16476" s="7">
        <v>2015</v>
      </c>
      <c r="B16476" s="7" t="s">
        <v>2067</v>
      </c>
      <c r="C16476" s="7" t="s">
        <v>5</v>
      </c>
      <c r="D16476" s="24">
        <v>527737.92000000004</v>
      </c>
      <c r="E16476">
        <f>INDEX('B. Store opening dates'!$B$5:$B$2448,MATCH('A. Sales by store'!B16476,'B. Store opening dates'!$A$5:$A$2448,0))</f>
        <v>2014</v>
      </c>
      <c r="F16476" t="str">
        <f t="shared" si="514"/>
        <v>Old</v>
      </c>
      <c r="G16476" t="str">
        <f t="shared" si="515"/>
        <v>Existing</v>
      </c>
    </row>
    <row r="16477" spans="1:7" ht="19" x14ac:dyDescent="0.25">
      <c r="A16477" s="7">
        <v>2014</v>
      </c>
      <c r="B16477" s="7" t="s">
        <v>2067</v>
      </c>
      <c r="C16477" s="7" t="s">
        <v>5</v>
      </c>
      <c r="D16477" s="24">
        <v>574438.81999999995</v>
      </c>
      <c r="E16477">
        <f>INDEX('B. Store opening dates'!$B$5:$B$2448,MATCH('A. Sales by store'!B16477,'B. Store opening dates'!$A$5:$A$2448,0))</f>
        <v>2014</v>
      </c>
      <c r="F16477" t="str">
        <f t="shared" si="514"/>
        <v>New</v>
      </c>
      <c r="G16477" t="str">
        <f t="shared" si="515"/>
        <v>Existing</v>
      </c>
    </row>
    <row r="16478" spans="1:7" ht="19" x14ac:dyDescent="0.25">
      <c r="A16478" s="7">
        <v>2015</v>
      </c>
      <c r="B16478" s="7" t="s">
        <v>2067</v>
      </c>
      <c r="C16478" s="7" t="s">
        <v>6</v>
      </c>
      <c r="D16478" s="24">
        <v>454830.49</v>
      </c>
      <c r="E16478">
        <f>INDEX('B. Store opening dates'!$B$5:$B$2448,MATCH('A. Sales by store'!B16478,'B. Store opening dates'!$A$5:$A$2448,0))</f>
        <v>2014</v>
      </c>
      <c r="F16478" t="str">
        <f t="shared" si="514"/>
        <v>Old</v>
      </c>
      <c r="G16478" t="str">
        <f t="shared" si="515"/>
        <v>Existing</v>
      </c>
    </row>
    <row r="16479" spans="1:7" ht="19" x14ac:dyDescent="0.25">
      <c r="A16479" s="7">
        <v>2014</v>
      </c>
      <c r="B16479" s="7" t="s">
        <v>2067</v>
      </c>
      <c r="C16479" s="7" t="s">
        <v>6</v>
      </c>
      <c r="D16479" s="24">
        <v>334846.13</v>
      </c>
      <c r="E16479">
        <f>INDEX('B. Store opening dates'!$B$5:$B$2448,MATCH('A. Sales by store'!B16479,'B. Store opening dates'!$A$5:$A$2448,0))</f>
        <v>2014</v>
      </c>
      <c r="F16479" t="str">
        <f t="shared" si="514"/>
        <v>New</v>
      </c>
      <c r="G16479" t="str">
        <f t="shared" si="515"/>
        <v>Existing</v>
      </c>
    </row>
    <row r="16480" spans="1:7" ht="19" x14ac:dyDescent="0.25">
      <c r="A16480" s="7">
        <v>2015</v>
      </c>
      <c r="B16480" s="7" t="s">
        <v>2067</v>
      </c>
      <c r="C16480" s="7" t="s">
        <v>7</v>
      </c>
      <c r="D16480" s="24">
        <v>54132.13</v>
      </c>
      <c r="E16480">
        <f>INDEX('B. Store opening dates'!$B$5:$B$2448,MATCH('A. Sales by store'!B16480,'B. Store opening dates'!$A$5:$A$2448,0))</f>
        <v>2014</v>
      </c>
      <c r="F16480" t="str">
        <f t="shared" si="514"/>
        <v>Old</v>
      </c>
      <c r="G16480" t="str">
        <f t="shared" si="515"/>
        <v>Existing</v>
      </c>
    </row>
    <row r="16481" spans="1:7" ht="19" x14ac:dyDescent="0.25">
      <c r="A16481" s="7">
        <v>2014</v>
      </c>
      <c r="B16481" s="7" t="s">
        <v>2067</v>
      </c>
      <c r="C16481" s="7" t="s">
        <v>7</v>
      </c>
      <c r="D16481" s="24">
        <v>57601.18</v>
      </c>
      <c r="E16481">
        <f>INDEX('B. Store opening dates'!$B$5:$B$2448,MATCH('A. Sales by store'!B16481,'B. Store opening dates'!$A$5:$A$2448,0))</f>
        <v>2014</v>
      </c>
      <c r="F16481" t="str">
        <f t="shared" si="514"/>
        <v>New</v>
      </c>
      <c r="G16481" t="str">
        <f t="shared" si="515"/>
        <v>Existing</v>
      </c>
    </row>
    <row r="16482" spans="1:7" ht="19" x14ac:dyDescent="0.25">
      <c r="A16482" s="7">
        <v>2015</v>
      </c>
      <c r="B16482" s="7" t="s">
        <v>2067</v>
      </c>
      <c r="C16482" s="7" t="s">
        <v>8</v>
      </c>
      <c r="D16482" s="24">
        <v>693155.39</v>
      </c>
      <c r="E16482">
        <f>INDEX('B. Store opening dates'!$B$5:$B$2448,MATCH('A. Sales by store'!B16482,'B. Store opening dates'!$A$5:$A$2448,0))</f>
        <v>2014</v>
      </c>
      <c r="F16482" t="str">
        <f t="shared" si="514"/>
        <v>Old</v>
      </c>
      <c r="G16482" t="str">
        <f t="shared" si="515"/>
        <v>Existing</v>
      </c>
    </row>
    <row r="16483" spans="1:7" ht="19" x14ac:dyDescent="0.25">
      <c r="A16483" s="7">
        <v>2014</v>
      </c>
      <c r="B16483" s="7" t="s">
        <v>2067</v>
      </c>
      <c r="C16483" s="7" t="s">
        <v>8</v>
      </c>
      <c r="D16483" s="24">
        <v>725298.04</v>
      </c>
      <c r="E16483">
        <f>INDEX('B. Store opening dates'!$B$5:$B$2448,MATCH('A. Sales by store'!B16483,'B. Store opening dates'!$A$5:$A$2448,0))</f>
        <v>2014</v>
      </c>
      <c r="F16483" t="str">
        <f t="shared" si="514"/>
        <v>New</v>
      </c>
      <c r="G16483" t="str">
        <f t="shared" si="515"/>
        <v>Existing</v>
      </c>
    </row>
    <row r="16484" spans="1:7" ht="19" x14ac:dyDescent="0.25">
      <c r="A16484" s="7">
        <v>2015</v>
      </c>
      <c r="B16484" s="7" t="s">
        <v>2068</v>
      </c>
      <c r="C16484" s="7" t="s">
        <v>5</v>
      </c>
      <c r="D16484" s="24">
        <v>618487.35</v>
      </c>
      <c r="E16484">
        <f>INDEX('B. Store opening dates'!$B$5:$B$2448,MATCH('A. Sales by store'!B16484,'B. Store opening dates'!$A$5:$A$2448,0))</f>
        <v>2014</v>
      </c>
      <c r="F16484" t="str">
        <f t="shared" si="514"/>
        <v>Old</v>
      </c>
      <c r="G16484" t="str">
        <f t="shared" si="515"/>
        <v>Existing</v>
      </c>
    </row>
    <row r="16485" spans="1:7" ht="19" x14ac:dyDescent="0.25">
      <c r="A16485" s="7">
        <v>2014</v>
      </c>
      <c r="B16485" s="7" t="s">
        <v>2068</v>
      </c>
      <c r="C16485" s="7" t="s">
        <v>5</v>
      </c>
      <c r="D16485" s="24">
        <v>673193.6</v>
      </c>
      <c r="E16485">
        <f>INDEX('B. Store opening dates'!$B$5:$B$2448,MATCH('A. Sales by store'!B16485,'B. Store opening dates'!$A$5:$A$2448,0))</f>
        <v>2014</v>
      </c>
      <c r="F16485" t="str">
        <f t="shared" si="514"/>
        <v>New</v>
      </c>
      <c r="G16485" t="str">
        <f t="shared" si="515"/>
        <v>Existing</v>
      </c>
    </row>
    <row r="16486" spans="1:7" ht="19" x14ac:dyDescent="0.25">
      <c r="A16486" s="7">
        <v>2015</v>
      </c>
      <c r="B16486" s="7" t="s">
        <v>2068</v>
      </c>
      <c r="C16486" s="7" t="s">
        <v>6</v>
      </c>
      <c r="D16486" s="24">
        <v>328687.61</v>
      </c>
      <c r="E16486">
        <f>INDEX('B. Store opening dates'!$B$5:$B$2448,MATCH('A. Sales by store'!B16486,'B. Store opening dates'!$A$5:$A$2448,0))</f>
        <v>2014</v>
      </c>
      <c r="F16486" t="str">
        <f t="shared" si="514"/>
        <v>Old</v>
      </c>
      <c r="G16486" t="str">
        <f t="shared" si="515"/>
        <v>Existing</v>
      </c>
    </row>
    <row r="16487" spans="1:7" ht="19" x14ac:dyDescent="0.25">
      <c r="A16487" s="7">
        <v>2014</v>
      </c>
      <c r="B16487" s="7" t="s">
        <v>2068</v>
      </c>
      <c r="C16487" s="7" t="s">
        <v>6</v>
      </c>
      <c r="D16487" s="24">
        <v>240853.28</v>
      </c>
      <c r="E16487">
        <f>INDEX('B. Store opening dates'!$B$5:$B$2448,MATCH('A. Sales by store'!B16487,'B. Store opening dates'!$A$5:$A$2448,0))</f>
        <v>2014</v>
      </c>
      <c r="F16487" t="str">
        <f t="shared" si="514"/>
        <v>New</v>
      </c>
      <c r="G16487" t="str">
        <f t="shared" si="515"/>
        <v>Existing</v>
      </c>
    </row>
    <row r="16488" spans="1:7" ht="19" x14ac:dyDescent="0.25">
      <c r="A16488" s="7">
        <v>2015</v>
      </c>
      <c r="B16488" s="7" t="s">
        <v>2068</v>
      </c>
      <c r="C16488" s="7" t="s">
        <v>7</v>
      </c>
      <c r="D16488" s="24">
        <v>235482.8</v>
      </c>
      <c r="E16488">
        <f>INDEX('B. Store opening dates'!$B$5:$B$2448,MATCH('A. Sales by store'!B16488,'B. Store opening dates'!$A$5:$A$2448,0))</f>
        <v>2014</v>
      </c>
      <c r="F16488" t="str">
        <f t="shared" si="514"/>
        <v>Old</v>
      </c>
      <c r="G16488" t="str">
        <f t="shared" si="515"/>
        <v>Existing</v>
      </c>
    </row>
    <row r="16489" spans="1:7" ht="19" x14ac:dyDescent="0.25">
      <c r="A16489" s="7">
        <v>2014</v>
      </c>
      <c r="B16489" s="7" t="s">
        <v>2068</v>
      </c>
      <c r="C16489" s="7" t="s">
        <v>7</v>
      </c>
      <c r="D16489" s="24">
        <v>248793.24</v>
      </c>
      <c r="E16489">
        <f>INDEX('B. Store opening dates'!$B$5:$B$2448,MATCH('A. Sales by store'!B16489,'B. Store opening dates'!$A$5:$A$2448,0))</f>
        <v>2014</v>
      </c>
      <c r="F16489" t="str">
        <f t="shared" si="514"/>
        <v>New</v>
      </c>
      <c r="G16489" t="str">
        <f t="shared" si="515"/>
        <v>Existing</v>
      </c>
    </row>
    <row r="16490" spans="1:7" ht="19" x14ac:dyDescent="0.25">
      <c r="A16490" s="7">
        <v>2015</v>
      </c>
      <c r="B16490" s="7" t="s">
        <v>2068</v>
      </c>
      <c r="C16490" s="7" t="s">
        <v>8</v>
      </c>
      <c r="D16490" s="24">
        <v>626518.98</v>
      </c>
      <c r="E16490">
        <f>INDEX('B. Store opening dates'!$B$5:$B$2448,MATCH('A. Sales by store'!B16490,'B. Store opening dates'!$A$5:$A$2448,0))</f>
        <v>2014</v>
      </c>
      <c r="F16490" t="str">
        <f t="shared" si="514"/>
        <v>Old</v>
      </c>
      <c r="G16490" t="str">
        <f t="shared" si="515"/>
        <v>Existing</v>
      </c>
    </row>
    <row r="16491" spans="1:7" ht="19" x14ac:dyDescent="0.25">
      <c r="A16491" s="7">
        <v>2014</v>
      </c>
      <c r="B16491" s="7" t="s">
        <v>2068</v>
      </c>
      <c r="C16491" s="7" t="s">
        <v>8</v>
      </c>
      <c r="D16491" s="24">
        <v>649764.75</v>
      </c>
      <c r="E16491">
        <f>INDEX('B. Store opening dates'!$B$5:$B$2448,MATCH('A. Sales by store'!B16491,'B. Store opening dates'!$A$5:$A$2448,0))</f>
        <v>2014</v>
      </c>
      <c r="F16491" t="str">
        <f t="shared" si="514"/>
        <v>New</v>
      </c>
      <c r="G16491" t="str">
        <f t="shared" si="515"/>
        <v>Existing</v>
      </c>
    </row>
    <row r="16492" spans="1:7" ht="19" x14ac:dyDescent="0.25">
      <c r="A16492" s="7">
        <v>2015</v>
      </c>
      <c r="B16492" s="7" t="s">
        <v>2069</v>
      </c>
      <c r="C16492" s="7" t="s">
        <v>5</v>
      </c>
      <c r="D16492" s="24">
        <v>727586.55</v>
      </c>
      <c r="E16492">
        <f>INDEX('B. Store opening dates'!$B$5:$B$2448,MATCH('A. Sales by store'!B16492,'B. Store opening dates'!$A$5:$A$2448,0))</f>
        <v>2014</v>
      </c>
      <c r="F16492" t="str">
        <f t="shared" si="514"/>
        <v>Old</v>
      </c>
      <c r="G16492" t="str">
        <f t="shared" si="515"/>
        <v>Existing</v>
      </c>
    </row>
    <row r="16493" spans="1:7" ht="19" x14ac:dyDescent="0.25">
      <c r="A16493" s="7">
        <v>2014</v>
      </c>
      <c r="B16493" s="7" t="s">
        <v>2069</v>
      </c>
      <c r="C16493" s="7" t="s">
        <v>5</v>
      </c>
      <c r="D16493" s="24">
        <v>803135.1</v>
      </c>
      <c r="E16493">
        <f>INDEX('B. Store opening dates'!$B$5:$B$2448,MATCH('A. Sales by store'!B16493,'B. Store opening dates'!$A$5:$A$2448,0))</f>
        <v>2014</v>
      </c>
      <c r="F16493" t="str">
        <f t="shared" si="514"/>
        <v>New</v>
      </c>
      <c r="G16493" t="str">
        <f t="shared" si="515"/>
        <v>Existing</v>
      </c>
    </row>
    <row r="16494" spans="1:7" ht="19" x14ac:dyDescent="0.25">
      <c r="A16494" s="7">
        <v>2015</v>
      </c>
      <c r="B16494" s="7" t="s">
        <v>2069</v>
      </c>
      <c r="C16494" s="7" t="s">
        <v>6</v>
      </c>
      <c r="D16494" s="24">
        <v>490349.6</v>
      </c>
      <c r="E16494">
        <f>INDEX('B. Store opening dates'!$B$5:$B$2448,MATCH('A. Sales by store'!B16494,'B. Store opening dates'!$A$5:$A$2448,0))</f>
        <v>2014</v>
      </c>
      <c r="F16494" t="str">
        <f t="shared" si="514"/>
        <v>Old</v>
      </c>
      <c r="G16494" t="str">
        <f t="shared" si="515"/>
        <v>Existing</v>
      </c>
    </row>
    <row r="16495" spans="1:7" ht="19" x14ac:dyDescent="0.25">
      <c r="A16495" s="7">
        <v>2014</v>
      </c>
      <c r="B16495" s="7" t="s">
        <v>2069</v>
      </c>
      <c r="C16495" s="7" t="s">
        <v>6</v>
      </c>
      <c r="D16495" s="24">
        <v>344340.81</v>
      </c>
      <c r="E16495">
        <f>INDEX('B. Store opening dates'!$B$5:$B$2448,MATCH('A. Sales by store'!B16495,'B. Store opening dates'!$A$5:$A$2448,0))</f>
        <v>2014</v>
      </c>
      <c r="F16495" t="str">
        <f t="shared" si="514"/>
        <v>New</v>
      </c>
      <c r="G16495" t="str">
        <f t="shared" si="515"/>
        <v>Existing</v>
      </c>
    </row>
    <row r="16496" spans="1:7" ht="19" x14ac:dyDescent="0.25">
      <c r="A16496" s="7">
        <v>2015</v>
      </c>
      <c r="B16496" s="7" t="s">
        <v>2069</v>
      </c>
      <c r="C16496" s="7" t="s">
        <v>7</v>
      </c>
      <c r="D16496" s="24">
        <v>150569.09</v>
      </c>
      <c r="E16496">
        <f>INDEX('B. Store opening dates'!$B$5:$B$2448,MATCH('A. Sales by store'!B16496,'B. Store opening dates'!$A$5:$A$2448,0))</f>
        <v>2014</v>
      </c>
      <c r="F16496" t="str">
        <f t="shared" si="514"/>
        <v>Old</v>
      </c>
      <c r="G16496" t="str">
        <f t="shared" si="515"/>
        <v>Existing</v>
      </c>
    </row>
    <row r="16497" spans="1:7" ht="19" x14ac:dyDescent="0.25">
      <c r="A16497" s="7">
        <v>2014</v>
      </c>
      <c r="B16497" s="7" t="s">
        <v>2069</v>
      </c>
      <c r="C16497" s="7" t="s">
        <v>7</v>
      </c>
      <c r="D16497" s="24">
        <v>157448.04</v>
      </c>
      <c r="E16497">
        <f>INDEX('B. Store opening dates'!$B$5:$B$2448,MATCH('A. Sales by store'!B16497,'B. Store opening dates'!$A$5:$A$2448,0))</f>
        <v>2014</v>
      </c>
      <c r="F16497" t="str">
        <f t="shared" si="514"/>
        <v>New</v>
      </c>
      <c r="G16497" t="str">
        <f t="shared" si="515"/>
        <v>Existing</v>
      </c>
    </row>
    <row r="16498" spans="1:7" ht="19" x14ac:dyDescent="0.25">
      <c r="A16498" s="7">
        <v>2015</v>
      </c>
      <c r="B16498" s="7" t="s">
        <v>2069</v>
      </c>
      <c r="C16498" s="7" t="s">
        <v>8</v>
      </c>
      <c r="D16498" s="24">
        <v>619486.68999999994</v>
      </c>
      <c r="E16498">
        <f>INDEX('B. Store opening dates'!$B$5:$B$2448,MATCH('A. Sales by store'!B16498,'B. Store opening dates'!$A$5:$A$2448,0))</f>
        <v>2014</v>
      </c>
      <c r="F16498" t="str">
        <f t="shared" si="514"/>
        <v>Old</v>
      </c>
      <c r="G16498" t="str">
        <f t="shared" si="515"/>
        <v>Existing</v>
      </c>
    </row>
    <row r="16499" spans="1:7" ht="19" x14ac:dyDescent="0.25">
      <c r="A16499" s="7">
        <v>2014</v>
      </c>
      <c r="B16499" s="7" t="s">
        <v>2069</v>
      </c>
      <c r="C16499" s="7" t="s">
        <v>8</v>
      </c>
      <c r="D16499" s="24">
        <v>643760.62</v>
      </c>
      <c r="E16499">
        <f>INDEX('B. Store opening dates'!$B$5:$B$2448,MATCH('A. Sales by store'!B16499,'B. Store opening dates'!$A$5:$A$2448,0))</f>
        <v>2014</v>
      </c>
      <c r="F16499" t="str">
        <f t="shared" si="514"/>
        <v>New</v>
      </c>
      <c r="G16499" t="str">
        <f t="shared" si="515"/>
        <v>Existing</v>
      </c>
    </row>
    <row r="16500" spans="1:7" ht="19" x14ac:dyDescent="0.25">
      <c r="A16500" s="7">
        <v>2015</v>
      </c>
      <c r="B16500" s="7" t="s">
        <v>2070</v>
      </c>
      <c r="C16500" s="7" t="s">
        <v>5</v>
      </c>
      <c r="D16500" s="24">
        <v>561508.68999999994</v>
      </c>
      <c r="E16500">
        <f>INDEX('B. Store opening dates'!$B$5:$B$2448,MATCH('A. Sales by store'!B16500,'B. Store opening dates'!$A$5:$A$2448,0))</f>
        <v>2014</v>
      </c>
      <c r="F16500" t="str">
        <f t="shared" si="514"/>
        <v>Old</v>
      </c>
      <c r="G16500" t="str">
        <f t="shared" si="515"/>
        <v>Existing</v>
      </c>
    </row>
    <row r="16501" spans="1:7" ht="19" x14ac:dyDescent="0.25">
      <c r="A16501" s="7">
        <v>2014</v>
      </c>
      <c r="B16501" s="7" t="s">
        <v>2070</v>
      </c>
      <c r="C16501" s="7" t="s">
        <v>5</v>
      </c>
      <c r="D16501" s="24">
        <v>622519.76</v>
      </c>
      <c r="E16501">
        <f>INDEX('B. Store opening dates'!$B$5:$B$2448,MATCH('A. Sales by store'!B16501,'B. Store opening dates'!$A$5:$A$2448,0))</f>
        <v>2014</v>
      </c>
      <c r="F16501" t="str">
        <f t="shared" si="514"/>
        <v>New</v>
      </c>
      <c r="G16501" t="str">
        <f t="shared" si="515"/>
        <v>Existing</v>
      </c>
    </row>
    <row r="16502" spans="1:7" ht="19" x14ac:dyDescent="0.25">
      <c r="A16502" s="7">
        <v>2015</v>
      </c>
      <c r="B16502" s="7" t="s">
        <v>2070</v>
      </c>
      <c r="C16502" s="7" t="s">
        <v>6</v>
      </c>
      <c r="D16502" s="24">
        <v>533250.67000000004</v>
      </c>
      <c r="E16502">
        <f>INDEX('B. Store opening dates'!$B$5:$B$2448,MATCH('A. Sales by store'!B16502,'B. Store opening dates'!$A$5:$A$2448,0))</f>
        <v>2014</v>
      </c>
      <c r="F16502" t="str">
        <f t="shared" si="514"/>
        <v>Old</v>
      </c>
      <c r="G16502" t="str">
        <f t="shared" si="515"/>
        <v>Existing</v>
      </c>
    </row>
    <row r="16503" spans="1:7" ht="19" x14ac:dyDescent="0.25">
      <c r="A16503" s="7">
        <v>2014</v>
      </c>
      <c r="B16503" s="7" t="s">
        <v>2070</v>
      </c>
      <c r="C16503" s="7" t="s">
        <v>6</v>
      </c>
      <c r="D16503" s="24">
        <v>389669.52</v>
      </c>
      <c r="E16503">
        <f>INDEX('B. Store opening dates'!$B$5:$B$2448,MATCH('A. Sales by store'!B16503,'B. Store opening dates'!$A$5:$A$2448,0))</f>
        <v>2014</v>
      </c>
      <c r="F16503" t="str">
        <f t="shared" si="514"/>
        <v>New</v>
      </c>
      <c r="G16503" t="str">
        <f t="shared" si="515"/>
        <v>Existing</v>
      </c>
    </row>
    <row r="16504" spans="1:7" ht="19" x14ac:dyDescent="0.25">
      <c r="A16504" s="7">
        <v>2015</v>
      </c>
      <c r="B16504" s="7" t="s">
        <v>2070</v>
      </c>
      <c r="C16504" s="7" t="s">
        <v>7</v>
      </c>
      <c r="D16504" s="24">
        <v>151070.09</v>
      </c>
      <c r="E16504">
        <f>INDEX('B. Store opening dates'!$B$5:$B$2448,MATCH('A. Sales by store'!B16504,'B. Store opening dates'!$A$5:$A$2448,0))</f>
        <v>2014</v>
      </c>
      <c r="F16504" t="str">
        <f t="shared" si="514"/>
        <v>Old</v>
      </c>
      <c r="G16504" t="str">
        <f t="shared" si="515"/>
        <v>Existing</v>
      </c>
    </row>
    <row r="16505" spans="1:7" ht="19" x14ac:dyDescent="0.25">
      <c r="A16505" s="7">
        <v>2014</v>
      </c>
      <c r="B16505" s="7" t="s">
        <v>2070</v>
      </c>
      <c r="C16505" s="7" t="s">
        <v>7</v>
      </c>
      <c r="D16505" s="24">
        <v>158891.82</v>
      </c>
      <c r="E16505">
        <f>INDEX('B. Store opening dates'!$B$5:$B$2448,MATCH('A. Sales by store'!B16505,'B. Store opening dates'!$A$5:$A$2448,0))</f>
        <v>2014</v>
      </c>
      <c r="F16505" t="str">
        <f t="shared" si="514"/>
        <v>New</v>
      </c>
      <c r="G16505" t="str">
        <f t="shared" si="515"/>
        <v>Existing</v>
      </c>
    </row>
    <row r="16506" spans="1:7" ht="19" x14ac:dyDescent="0.25">
      <c r="A16506" s="7">
        <v>2015</v>
      </c>
      <c r="B16506" s="7" t="s">
        <v>2070</v>
      </c>
      <c r="C16506" s="7" t="s">
        <v>8</v>
      </c>
      <c r="D16506" s="24">
        <v>419128.24</v>
      </c>
      <c r="E16506">
        <f>INDEX('B. Store opening dates'!$B$5:$B$2448,MATCH('A. Sales by store'!B16506,'B. Store opening dates'!$A$5:$A$2448,0))</f>
        <v>2014</v>
      </c>
      <c r="F16506" t="str">
        <f t="shared" si="514"/>
        <v>Old</v>
      </c>
      <c r="G16506" t="str">
        <f t="shared" si="515"/>
        <v>Existing</v>
      </c>
    </row>
    <row r="16507" spans="1:7" ht="19" x14ac:dyDescent="0.25">
      <c r="A16507" s="7">
        <v>2014</v>
      </c>
      <c r="B16507" s="7" t="s">
        <v>2070</v>
      </c>
      <c r="C16507" s="7" t="s">
        <v>8</v>
      </c>
      <c r="D16507" s="24">
        <v>432580.89</v>
      </c>
      <c r="E16507">
        <f>INDEX('B. Store opening dates'!$B$5:$B$2448,MATCH('A. Sales by store'!B16507,'B. Store opening dates'!$A$5:$A$2448,0))</f>
        <v>2014</v>
      </c>
      <c r="F16507" t="str">
        <f t="shared" si="514"/>
        <v>New</v>
      </c>
      <c r="G16507" t="str">
        <f t="shared" si="515"/>
        <v>Existing</v>
      </c>
    </row>
    <row r="16508" spans="1:7" ht="19" x14ac:dyDescent="0.25">
      <c r="A16508" s="7">
        <v>2015</v>
      </c>
      <c r="B16508" s="7" t="s">
        <v>2071</v>
      </c>
      <c r="C16508" s="7" t="s">
        <v>5</v>
      </c>
      <c r="D16508" s="24">
        <v>489689.88</v>
      </c>
      <c r="E16508">
        <f>INDEX('B. Store opening dates'!$B$5:$B$2448,MATCH('A. Sales by store'!B16508,'B. Store opening dates'!$A$5:$A$2448,0))</f>
        <v>2014</v>
      </c>
      <c r="F16508" t="str">
        <f t="shared" si="514"/>
        <v>Old</v>
      </c>
      <c r="G16508" t="str">
        <f t="shared" si="515"/>
        <v>Existing</v>
      </c>
    </row>
    <row r="16509" spans="1:7" ht="19" x14ac:dyDescent="0.25">
      <c r="A16509" s="7">
        <v>2014</v>
      </c>
      <c r="B16509" s="7" t="s">
        <v>2071</v>
      </c>
      <c r="C16509" s="7" t="s">
        <v>5</v>
      </c>
      <c r="D16509" s="24">
        <v>535924.38</v>
      </c>
      <c r="E16509">
        <f>INDEX('B. Store opening dates'!$B$5:$B$2448,MATCH('A. Sales by store'!B16509,'B. Store opening dates'!$A$5:$A$2448,0))</f>
        <v>2014</v>
      </c>
      <c r="F16509" t="str">
        <f t="shared" si="514"/>
        <v>New</v>
      </c>
      <c r="G16509" t="str">
        <f t="shared" si="515"/>
        <v>Existing</v>
      </c>
    </row>
    <row r="16510" spans="1:7" ht="19" x14ac:dyDescent="0.25">
      <c r="A16510" s="7">
        <v>2015</v>
      </c>
      <c r="B16510" s="7" t="s">
        <v>2071</v>
      </c>
      <c r="C16510" s="7" t="s">
        <v>6</v>
      </c>
      <c r="D16510" s="24">
        <v>488654.9</v>
      </c>
      <c r="E16510">
        <f>INDEX('B. Store opening dates'!$B$5:$B$2448,MATCH('A. Sales by store'!B16510,'B. Store opening dates'!$A$5:$A$2448,0))</f>
        <v>2014</v>
      </c>
      <c r="F16510" t="str">
        <f t="shared" si="514"/>
        <v>Old</v>
      </c>
      <c r="G16510" t="str">
        <f t="shared" si="515"/>
        <v>Existing</v>
      </c>
    </row>
    <row r="16511" spans="1:7" ht="19" x14ac:dyDescent="0.25">
      <c r="A16511" s="7">
        <v>2014</v>
      </c>
      <c r="B16511" s="7" t="s">
        <v>2071</v>
      </c>
      <c r="C16511" s="7" t="s">
        <v>6</v>
      </c>
      <c r="D16511" s="24">
        <v>350128.47</v>
      </c>
      <c r="E16511">
        <f>INDEX('B. Store opening dates'!$B$5:$B$2448,MATCH('A. Sales by store'!B16511,'B. Store opening dates'!$A$5:$A$2448,0))</f>
        <v>2014</v>
      </c>
      <c r="F16511" t="str">
        <f t="shared" si="514"/>
        <v>New</v>
      </c>
      <c r="G16511" t="str">
        <f t="shared" si="515"/>
        <v>Existing</v>
      </c>
    </row>
    <row r="16512" spans="1:7" ht="19" x14ac:dyDescent="0.25">
      <c r="A16512" s="7">
        <v>2015</v>
      </c>
      <c r="B16512" s="7" t="s">
        <v>2071</v>
      </c>
      <c r="C16512" s="7" t="s">
        <v>7</v>
      </c>
      <c r="D16512" s="24">
        <v>80743.7</v>
      </c>
      <c r="E16512">
        <f>INDEX('B. Store opening dates'!$B$5:$B$2448,MATCH('A. Sales by store'!B16512,'B. Store opening dates'!$A$5:$A$2448,0))</f>
        <v>2014</v>
      </c>
      <c r="F16512" t="str">
        <f t="shared" si="514"/>
        <v>Old</v>
      </c>
      <c r="G16512" t="str">
        <f t="shared" si="515"/>
        <v>Existing</v>
      </c>
    </row>
    <row r="16513" spans="1:7" ht="19" x14ac:dyDescent="0.25">
      <c r="A16513" s="7">
        <v>2014</v>
      </c>
      <c r="B16513" s="7" t="s">
        <v>2071</v>
      </c>
      <c r="C16513" s="7" t="s">
        <v>7</v>
      </c>
      <c r="D16513" s="24">
        <v>85808.41</v>
      </c>
      <c r="E16513">
        <f>INDEX('B. Store opening dates'!$B$5:$B$2448,MATCH('A. Sales by store'!B16513,'B. Store opening dates'!$A$5:$A$2448,0))</f>
        <v>2014</v>
      </c>
      <c r="F16513" t="str">
        <f t="shared" si="514"/>
        <v>New</v>
      </c>
      <c r="G16513" t="str">
        <f t="shared" si="515"/>
        <v>Existing</v>
      </c>
    </row>
    <row r="16514" spans="1:7" ht="19" x14ac:dyDescent="0.25">
      <c r="A16514" s="7">
        <v>2015</v>
      </c>
      <c r="B16514" s="7" t="s">
        <v>2071</v>
      </c>
      <c r="C16514" s="7" t="s">
        <v>8</v>
      </c>
      <c r="D16514" s="24">
        <v>584321.78</v>
      </c>
      <c r="E16514">
        <f>INDEX('B. Store opening dates'!$B$5:$B$2448,MATCH('A. Sales by store'!B16514,'B. Store opening dates'!$A$5:$A$2448,0))</f>
        <v>2014</v>
      </c>
      <c r="F16514" t="str">
        <f t="shared" si="514"/>
        <v>Old</v>
      </c>
      <c r="G16514" t="str">
        <f t="shared" si="515"/>
        <v>Existing</v>
      </c>
    </row>
    <row r="16515" spans="1:7" ht="19" x14ac:dyDescent="0.25">
      <c r="A16515" s="7">
        <v>2014</v>
      </c>
      <c r="B16515" s="7" t="s">
        <v>2071</v>
      </c>
      <c r="C16515" s="7" t="s">
        <v>8</v>
      </c>
      <c r="D16515" s="24">
        <v>613368.65</v>
      </c>
      <c r="E16515">
        <f>INDEX('B. Store opening dates'!$B$5:$B$2448,MATCH('A. Sales by store'!B16515,'B. Store opening dates'!$A$5:$A$2448,0))</f>
        <v>2014</v>
      </c>
      <c r="F16515" t="str">
        <f t="shared" si="514"/>
        <v>New</v>
      </c>
      <c r="G16515" t="str">
        <f t="shared" si="515"/>
        <v>Existing</v>
      </c>
    </row>
    <row r="16516" spans="1:7" ht="19" x14ac:dyDescent="0.25">
      <c r="A16516" s="7">
        <v>2015</v>
      </c>
      <c r="B16516" s="7" t="s">
        <v>2072</v>
      </c>
      <c r="C16516" s="7" t="s">
        <v>5</v>
      </c>
      <c r="D16516" s="24">
        <v>595524.38</v>
      </c>
      <c r="E16516">
        <f>INDEX('B. Store opening dates'!$B$5:$B$2448,MATCH('A. Sales by store'!B16516,'B. Store opening dates'!$A$5:$A$2448,0))</f>
        <v>2014</v>
      </c>
      <c r="F16516" t="str">
        <f t="shared" si="514"/>
        <v>Old</v>
      </c>
      <c r="G16516" t="str">
        <f t="shared" si="515"/>
        <v>Existing</v>
      </c>
    </row>
    <row r="16517" spans="1:7" ht="19" x14ac:dyDescent="0.25">
      <c r="A16517" s="7">
        <v>2014</v>
      </c>
      <c r="B16517" s="7" t="s">
        <v>2072</v>
      </c>
      <c r="C16517" s="7" t="s">
        <v>5</v>
      </c>
      <c r="D16517" s="24">
        <v>651015.38</v>
      </c>
      <c r="E16517">
        <f>INDEX('B. Store opening dates'!$B$5:$B$2448,MATCH('A. Sales by store'!B16517,'B. Store opening dates'!$A$5:$A$2448,0))</f>
        <v>2014</v>
      </c>
      <c r="F16517" t="str">
        <f t="shared" ref="F16517:F16580" si="516">IF(A16517 = 2015, IF(E16517&lt; 2015, "Old","New"),IF(E16517 &lt; 2014, "Old","New"))</f>
        <v>New</v>
      </c>
      <c r="G16517" t="str">
        <f t="shared" ref="G16517:G16580" si="517">IF(A16517 = 2015, IF(E16517&lt; 2015, "Existing","New"),"Existing")</f>
        <v>Existing</v>
      </c>
    </row>
    <row r="16518" spans="1:7" ht="19" x14ac:dyDescent="0.25">
      <c r="A16518" s="7">
        <v>2015</v>
      </c>
      <c r="B16518" s="7" t="s">
        <v>2072</v>
      </c>
      <c r="C16518" s="7" t="s">
        <v>6</v>
      </c>
      <c r="D16518" s="24">
        <v>396677.39</v>
      </c>
      <c r="E16518">
        <f>INDEX('B. Store opening dates'!$B$5:$B$2448,MATCH('A. Sales by store'!B16518,'B. Store opening dates'!$A$5:$A$2448,0))</f>
        <v>2014</v>
      </c>
      <c r="F16518" t="str">
        <f t="shared" si="516"/>
        <v>Old</v>
      </c>
      <c r="G16518" t="str">
        <f t="shared" si="517"/>
        <v>Existing</v>
      </c>
    </row>
    <row r="16519" spans="1:7" ht="19" x14ac:dyDescent="0.25">
      <c r="A16519" s="7">
        <v>2014</v>
      </c>
      <c r="B16519" s="7" t="s">
        <v>2072</v>
      </c>
      <c r="C16519" s="7" t="s">
        <v>6</v>
      </c>
      <c r="D16519" s="24">
        <v>287361.59999999998</v>
      </c>
      <c r="E16519">
        <f>INDEX('B. Store opening dates'!$B$5:$B$2448,MATCH('A. Sales by store'!B16519,'B. Store opening dates'!$A$5:$A$2448,0))</f>
        <v>2014</v>
      </c>
      <c r="F16519" t="str">
        <f t="shared" si="516"/>
        <v>New</v>
      </c>
      <c r="G16519" t="str">
        <f t="shared" si="517"/>
        <v>Existing</v>
      </c>
    </row>
    <row r="16520" spans="1:7" ht="19" x14ac:dyDescent="0.25">
      <c r="A16520" s="7">
        <v>2015</v>
      </c>
      <c r="B16520" s="7" t="s">
        <v>2072</v>
      </c>
      <c r="C16520" s="7" t="s">
        <v>7</v>
      </c>
      <c r="D16520" s="24">
        <v>230857.83</v>
      </c>
      <c r="E16520">
        <f>INDEX('B. Store opening dates'!$B$5:$B$2448,MATCH('A. Sales by store'!B16520,'B. Store opening dates'!$A$5:$A$2448,0))</f>
        <v>2014</v>
      </c>
      <c r="F16520" t="str">
        <f t="shared" si="516"/>
        <v>Old</v>
      </c>
      <c r="G16520" t="str">
        <f t="shared" si="517"/>
        <v>Existing</v>
      </c>
    </row>
    <row r="16521" spans="1:7" ht="19" x14ac:dyDescent="0.25">
      <c r="A16521" s="7">
        <v>2014</v>
      </c>
      <c r="B16521" s="7" t="s">
        <v>2072</v>
      </c>
      <c r="C16521" s="7" t="s">
        <v>7</v>
      </c>
      <c r="D16521" s="24">
        <v>242416.46</v>
      </c>
      <c r="E16521">
        <f>INDEX('B. Store opening dates'!$B$5:$B$2448,MATCH('A. Sales by store'!B16521,'B. Store opening dates'!$A$5:$A$2448,0))</f>
        <v>2014</v>
      </c>
      <c r="F16521" t="str">
        <f t="shared" si="516"/>
        <v>New</v>
      </c>
      <c r="G16521" t="str">
        <f t="shared" si="517"/>
        <v>Existing</v>
      </c>
    </row>
    <row r="16522" spans="1:7" ht="19" x14ac:dyDescent="0.25">
      <c r="A16522" s="7">
        <v>2015</v>
      </c>
      <c r="B16522" s="7" t="s">
        <v>2072</v>
      </c>
      <c r="C16522" s="7" t="s">
        <v>8</v>
      </c>
      <c r="D16522" s="24">
        <v>572273.5</v>
      </c>
      <c r="E16522">
        <f>INDEX('B. Store opening dates'!$B$5:$B$2448,MATCH('A. Sales by store'!B16522,'B. Store opening dates'!$A$5:$A$2448,0))</f>
        <v>2014</v>
      </c>
      <c r="F16522" t="str">
        <f t="shared" si="516"/>
        <v>Old</v>
      </c>
      <c r="G16522" t="str">
        <f t="shared" si="517"/>
        <v>Existing</v>
      </c>
    </row>
    <row r="16523" spans="1:7" ht="19" x14ac:dyDescent="0.25">
      <c r="A16523" s="7">
        <v>2014</v>
      </c>
      <c r="B16523" s="7" t="s">
        <v>2072</v>
      </c>
      <c r="C16523" s="7" t="s">
        <v>8</v>
      </c>
      <c r="D16523" s="24">
        <v>594108.86</v>
      </c>
      <c r="E16523">
        <f>INDEX('B. Store opening dates'!$B$5:$B$2448,MATCH('A. Sales by store'!B16523,'B. Store opening dates'!$A$5:$A$2448,0))</f>
        <v>2014</v>
      </c>
      <c r="F16523" t="str">
        <f t="shared" si="516"/>
        <v>New</v>
      </c>
      <c r="G16523" t="str">
        <f t="shared" si="517"/>
        <v>Existing</v>
      </c>
    </row>
    <row r="16524" spans="1:7" ht="19" x14ac:dyDescent="0.25">
      <c r="A16524" s="7">
        <v>2015</v>
      </c>
      <c r="B16524" s="7" t="s">
        <v>2073</v>
      </c>
      <c r="C16524" s="7" t="s">
        <v>5</v>
      </c>
      <c r="D16524" s="24">
        <v>760151.98</v>
      </c>
      <c r="E16524">
        <f>INDEX('B. Store opening dates'!$B$5:$B$2448,MATCH('A. Sales by store'!B16524,'B. Store opening dates'!$A$5:$A$2448,0))</f>
        <v>2014</v>
      </c>
      <c r="F16524" t="str">
        <f t="shared" si="516"/>
        <v>Old</v>
      </c>
      <c r="G16524" t="str">
        <f t="shared" si="517"/>
        <v>Existing</v>
      </c>
    </row>
    <row r="16525" spans="1:7" ht="19" x14ac:dyDescent="0.25">
      <c r="A16525" s="7">
        <v>2014</v>
      </c>
      <c r="B16525" s="7" t="s">
        <v>2073</v>
      </c>
      <c r="C16525" s="7" t="s">
        <v>5</v>
      </c>
      <c r="D16525" s="24">
        <v>839923.69</v>
      </c>
      <c r="E16525">
        <f>INDEX('B. Store opening dates'!$B$5:$B$2448,MATCH('A. Sales by store'!B16525,'B. Store opening dates'!$A$5:$A$2448,0))</f>
        <v>2014</v>
      </c>
      <c r="F16525" t="str">
        <f t="shared" si="516"/>
        <v>New</v>
      </c>
      <c r="G16525" t="str">
        <f t="shared" si="517"/>
        <v>Existing</v>
      </c>
    </row>
    <row r="16526" spans="1:7" ht="19" x14ac:dyDescent="0.25">
      <c r="A16526" s="7">
        <v>2015</v>
      </c>
      <c r="B16526" s="7" t="s">
        <v>2073</v>
      </c>
      <c r="C16526" s="7" t="s">
        <v>6</v>
      </c>
      <c r="D16526" s="24">
        <v>284689.17</v>
      </c>
      <c r="E16526">
        <f>INDEX('B. Store opening dates'!$B$5:$B$2448,MATCH('A. Sales by store'!B16526,'B. Store opening dates'!$A$5:$A$2448,0))</f>
        <v>2014</v>
      </c>
      <c r="F16526" t="str">
        <f t="shared" si="516"/>
        <v>Old</v>
      </c>
      <c r="G16526" t="str">
        <f t="shared" si="517"/>
        <v>Existing</v>
      </c>
    </row>
    <row r="16527" spans="1:7" ht="19" x14ac:dyDescent="0.25">
      <c r="A16527" s="7">
        <v>2014</v>
      </c>
      <c r="B16527" s="7" t="s">
        <v>2073</v>
      </c>
      <c r="C16527" s="7" t="s">
        <v>6</v>
      </c>
      <c r="D16527" s="24">
        <v>197837.72</v>
      </c>
      <c r="E16527">
        <f>INDEX('B. Store opening dates'!$B$5:$B$2448,MATCH('A. Sales by store'!B16527,'B. Store opening dates'!$A$5:$A$2448,0))</f>
        <v>2014</v>
      </c>
      <c r="F16527" t="str">
        <f t="shared" si="516"/>
        <v>New</v>
      </c>
      <c r="G16527" t="str">
        <f t="shared" si="517"/>
        <v>Existing</v>
      </c>
    </row>
    <row r="16528" spans="1:7" ht="19" x14ac:dyDescent="0.25">
      <c r="A16528" s="7">
        <v>2015</v>
      </c>
      <c r="B16528" s="7" t="s">
        <v>2073</v>
      </c>
      <c r="C16528" s="7" t="s">
        <v>7</v>
      </c>
      <c r="D16528" s="24">
        <v>224258.69</v>
      </c>
      <c r="E16528">
        <f>INDEX('B. Store opening dates'!$B$5:$B$2448,MATCH('A. Sales by store'!B16528,'B. Store opening dates'!$A$5:$A$2448,0))</f>
        <v>2014</v>
      </c>
      <c r="F16528" t="str">
        <f t="shared" si="516"/>
        <v>Old</v>
      </c>
      <c r="G16528" t="str">
        <f t="shared" si="517"/>
        <v>Existing</v>
      </c>
    </row>
    <row r="16529" spans="1:7" ht="19" x14ac:dyDescent="0.25">
      <c r="A16529" s="7">
        <v>2014</v>
      </c>
      <c r="B16529" s="7" t="s">
        <v>2073</v>
      </c>
      <c r="C16529" s="7" t="s">
        <v>7</v>
      </c>
      <c r="D16529" s="24">
        <v>234381.57</v>
      </c>
      <c r="E16529">
        <f>INDEX('B. Store opening dates'!$B$5:$B$2448,MATCH('A. Sales by store'!B16529,'B. Store opening dates'!$A$5:$A$2448,0))</f>
        <v>2014</v>
      </c>
      <c r="F16529" t="str">
        <f t="shared" si="516"/>
        <v>New</v>
      </c>
      <c r="G16529" t="str">
        <f t="shared" si="517"/>
        <v>Existing</v>
      </c>
    </row>
    <row r="16530" spans="1:7" ht="19" x14ac:dyDescent="0.25">
      <c r="A16530" s="7">
        <v>2015</v>
      </c>
      <c r="B16530" s="7" t="s">
        <v>2073</v>
      </c>
      <c r="C16530" s="7" t="s">
        <v>8</v>
      </c>
      <c r="D16530" s="24">
        <v>777044.46</v>
      </c>
      <c r="E16530">
        <f>INDEX('B. Store opening dates'!$B$5:$B$2448,MATCH('A. Sales by store'!B16530,'B. Store opening dates'!$A$5:$A$2448,0))</f>
        <v>2014</v>
      </c>
      <c r="F16530" t="str">
        <f t="shared" si="516"/>
        <v>Old</v>
      </c>
      <c r="G16530" t="str">
        <f t="shared" si="517"/>
        <v>Existing</v>
      </c>
    </row>
    <row r="16531" spans="1:7" ht="19" x14ac:dyDescent="0.25">
      <c r="A16531" s="7">
        <v>2014</v>
      </c>
      <c r="B16531" s="7" t="s">
        <v>2073</v>
      </c>
      <c r="C16531" s="7" t="s">
        <v>8</v>
      </c>
      <c r="D16531" s="24">
        <v>805098.41</v>
      </c>
      <c r="E16531">
        <f>INDEX('B. Store opening dates'!$B$5:$B$2448,MATCH('A. Sales by store'!B16531,'B. Store opening dates'!$A$5:$A$2448,0))</f>
        <v>2014</v>
      </c>
      <c r="F16531" t="str">
        <f t="shared" si="516"/>
        <v>New</v>
      </c>
      <c r="G16531" t="str">
        <f t="shared" si="517"/>
        <v>Existing</v>
      </c>
    </row>
    <row r="16532" spans="1:7" ht="19" x14ac:dyDescent="0.25">
      <c r="A16532" s="7">
        <v>2015</v>
      </c>
      <c r="B16532" s="7" t="s">
        <v>2074</v>
      </c>
      <c r="C16532" s="7" t="s">
        <v>5</v>
      </c>
      <c r="D16532" s="24">
        <v>587892.44999999995</v>
      </c>
      <c r="E16532">
        <f>INDEX('B. Store opening dates'!$B$5:$B$2448,MATCH('A. Sales by store'!B16532,'B. Store opening dates'!$A$5:$A$2448,0))</f>
        <v>2014</v>
      </c>
      <c r="F16532" t="str">
        <f t="shared" si="516"/>
        <v>Old</v>
      </c>
      <c r="G16532" t="str">
        <f t="shared" si="517"/>
        <v>Existing</v>
      </c>
    </row>
    <row r="16533" spans="1:7" ht="19" x14ac:dyDescent="0.25">
      <c r="A16533" s="7">
        <v>2014</v>
      </c>
      <c r="B16533" s="7" t="s">
        <v>2074</v>
      </c>
      <c r="C16533" s="7" t="s">
        <v>5</v>
      </c>
      <c r="D16533" s="24">
        <v>650735.42000000004</v>
      </c>
      <c r="E16533">
        <f>INDEX('B. Store opening dates'!$B$5:$B$2448,MATCH('A. Sales by store'!B16533,'B. Store opening dates'!$A$5:$A$2448,0))</f>
        <v>2014</v>
      </c>
      <c r="F16533" t="str">
        <f t="shared" si="516"/>
        <v>New</v>
      </c>
      <c r="G16533" t="str">
        <f t="shared" si="517"/>
        <v>Existing</v>
      </c>
    </row>
    <row r="16534" spans="1:7" ht="19" x14ac:dyDescent="0.25">
      <c r="A16534" s="7">
        <v>2015</v>
      </c>
      <c r="B16534" s="7" t="s">
        <v>2074</v>
      </c>
      <c r="C16534" s="7" t="s">
        <v>6</v>
      </c>
      <c r="D16534" s="24">
        <v>548566.24</v>
      </c>
      <c r="E16534">
        <f>INDEX('B. Store opening dates'!$B$5:$B$2448,MATCH('A. Sales by store'!B16534,'B. Store opening dates'!$A$5:$A$2448,0))</f>
        <v>2014</v>
      </c>
      <c r="F16534" t="str">
        <f t="shared" si="516"/>
        <v>Old</v>
      </c>
      <c r="G16534" t="str">
        <f t="shared" si="517"/>
        <v>Existing</v>
      </c>
    </row>
    <row r="16535" spans="1:7" ht="19" x14ac:dyDescent="0.25">
      <c r="A16535" s="7">
        <v>2014</v>
      </c>
      <c r="B16535" s="7" t="s">
        <v>2074</v>
      </c>
      <c r="C16535" s="7" t="s">
        <v>6</v>
      </c>
      <c r="D16535" s="24">
        <v>406096.32</v>
      </c>
      <c r="E16535">
        <f>INDEX('B. Store opening dates'!$B$5:$B$2448,MATCH('A. Sales by store'!B16535,'B. Store opening dates'!$A$5:$A$2448,0))</f>
        <v>2014</v>
      </c>
      <c r="F16535" t="str">
        <f t="shared" si="516"/>
        <v>New</v>
      </c>
      <c r="G16535" t="str">
        <f t="shared" si="517"/>
        <v>Existing</v>
      </c>
    </row>
    <row r="16536" spans="1:7" ht="19" x14ac:dyDescent="0.25">
      <c r="A16536" s="7">
        <v>2015</v>
      </c>
      <c r="B16536" s="7" t="s">
        <v>2074</v>
      </c>
      <c r="C16536" s="7" t="s">
        <v>7</v>
      </c>
      <c r="D16536" s="24">
        <v>209467.69</v>
      </c>
      <c r="E16536">
        <f>INDEX('B. Store opening dates'!$B$5:$B$2448,MATCH('A. Sales by store'!B16536,'B. Store opening dates'!$A$5:$A$2448,0))</f>
        <v>2014</v>
      </c>
      <c r="F16536" t="str">
        <f t="shared" si="516"/>
        <v>Old</v>
      </c>
      <c r="G16536" t="str">
        <f t="shared" si="517"/>
        <v>Existing</v>
      </c>
    </row>
    <row r="16537" spans="1:7" ht="19" x14ac:dyDescent="0.25">
      <c r="A16537" s="7">
        <v>2014</v>
      </c>
      <c r="B16537" s="7" t="s">
        <v>2074</v>
      </c>
      <c r="C16537" s="7" t="s">
        <v>7</v>
      </c>
      <c r="D16537" s="24">
        <v>219623.38</v>
      </c>
      <c r="E16537">
        <f>INDEX('B. Store opening dates'!$B$5:$B$2448,MATCH('A. Sales by store'!B16537,'B. Store opening dates'!$A$5:$A$2448,0))</f>
        <v>2014</v>
      </c>
      <c r="F16537" t="str">
        <f t="shared" si="516"/>
        <v>New</v>
      </c>
      <c r="G16537" t="str">
        <f t="shared" si="517"/>
        <v>Existing</v>
      </c>
    </row>
    <row r="16538" spans="1:7" ht="19" x14ac:dyDescent="0.25">
      <c r="A16538" s="7">
        <v>2015</v>
      </c>
      <c r="B16538" s="7" t="s">
        <v>2074</v>
      </c>
      <c r="C16538" s="7" t="s">
        <v>8</v>
      </c>
      <c r="D16538" s="24">
        <v>474918.66</v>
      </c>
      <c r="E16538">
        <f>INDEX('B. Store opening dates'!$B$5:$B$2448,MATCH('A. Sales by store'!B16538,'B. Store opening dates'!$A$5:$A$2448,0))</f>
        <v>2014</v>
      </c>
      <c r="F16538" t="str">
        <f t="shared" si="516"/>
        <v>Old</v>
      </c>
      <c r="G16538" t="str">
        <f t="shared" si="517"/>
        <v>Existing</v>
      </c>
    </row>
    <row r="16539" spans="1:7" ht="19" x14ac:dyDescent="0.25">
      <c r="A16539" s="7">
        <v>2014</v>
      </c>
      <c r="B16539" s="7" t="s">
        <v>2074</v>
      </c>
      <c r="C16539" s="7" t="s">
        <v>8</v>
      </c>
      <c r="D16539" s="24">
        <v>492124.76</v>
      </c>
      <c r="E16539">
        <f>INDEX('B. Store opening dates'!$B$5:$B$2448,MATCH('A. Sales by store'!B16539,'B. Store opening dates'!$A$5:$A$2448,0))</f>
        <v>2014</v>
      </c>
      <c r="F16539" t="str">
        <f t="shared" si="516"/>
        <v>New</v>
      </c>
      <c r="G16539" t="str">
        <f t="shared" si="517"/>
        <v>Existing</v>
      </c>
    </row>
    <row r="16540" spans="1:7" ht="19" x14ac:dyDescent="0.25">
      <c r="A16540" s="7">
        <v>2015</v>
      </c>
      <c r="B16540" s="7" t="s">
        <v>2075</v>
      </c>
      <c r="C16540" s="7" t="s">
        <v>5</v>
      </c>
      <c r="D16540" s="24">
        <v>662213.37</v>
      </c>
      <c r="E16540">
        <f>INDEX('B. Store opening dates'!$B$5:$B$2448,MATCH('A. Sales by store'!B16540,'B. Store opening dates'!$A$5:$A$2448,0))</f>
        <v>2014</v>
      </c>
      <c r="F16540" t="str">
        <f t="shared" si="516"/>
        <v>Old</v>
      </c>
      <c r="G16540" t="str">
        <f t="shared" si="517"/>
        <v>Existing</v>
      </c>
    </row>
    <row r="16541" spans="1:7" ht="19" x14ac:dyDescent="0.25">
      <c r="A16541" s="7">
        <v>2014</v>
      </c>
      <c r="B16541" s="7" t="s">
        <v>2075</v>
      </c>
      <c r="C16541" s="7" t="s">
        <v>5</v>
      </c>
      <c r="D16541" s="24">
        <v>723504.26</v>
      </c>
      <c r="E16541">
        <f>INDEX('B. Store opening dates'!$B$5:$B$2448,MATCH('A. Sales by store'!B16541,'B. Store opening dates'!$A$5:$A$2448,0))</f>
        <v>2014</v>
      </c>
      <c r="F16541" t="str">
        <f t="shared" si="516"/>
        <v>New</v>
      </c>
      <c r="G16541" t="str">
        <f t="shared" si="517"/>
        <v>Existing</v>
      </c>
    </row>
    <row r="16542" spans="1:7" ht="19" x14ac:dyDescent="0.25">
      <c r="A16542" s="7">
        <v>2015</v>
      </c>
      <c r="B16542" s="7" t="s">
        <v>2075</v>
      </c>
      <c r="C16542" s="7" t="s">
        <v>6</v>
      </c>
      <c r="D16542" s="24">
        <v>520173.68</v>
      </c>
      <c r="E16542">
        <f>INDEX('B. Store opening dates'!$B$5:$B$2448,MATCH('A. Sales by store'!B16542,'B. Store opening dates'!$A$5:$A$2448,0))</f>
        <v>2014</v>
      </c>
      <c r="F16542" t="str">
        <f t="shared" si="516"/>
        <v>Old</v>
      </c>
      <c r="G16542" t="str">
        <f t="shared" si="517"/>
        <v>Existing</v>
      </c>
    </row>
    <row r="16543" spans="1:7" ht="19" x14ac:dyDescent="0.25">
      <c r="A16543" s="7">
        <v>2014</v>
      </c>
      <c r="B16543" s="7" t="s">
        <v>2075</v>
      </c>
      <c r="C16543" s="7" t="s">
        <v>6</v>
      </c>
      <c r="D16543" s="24">
        <v>360683.65</v>
      </c>
      <c r="E16543">
        <f>INDEX('B. Store opening dates'!$B$5:$B$2448,MATCH('A. Sales by store'!B16543,'B. Store opening dates'!$A$5:$A$2448,0))</f>
        <v>2014</v>
      </c>
      <c r="F16543" t="str">
        <f t="shared" si="516"/>
        <v>New</v>
      </c>
      <c r="G16543" t="str">
        <f t="shared" si="517"/>
        <v>Existing</v>
      </c>
    </row>
    <row r="16544" spans="1:7" ht="19" x14ac:dyDescent="0.25">
      <c r="A16544" s="7">
        <v>2015</v>
      </c>
      <c r="B16544" s="7" t="s">
        <v>2075</v>
      </c>
      <c r="C16544" s="7" t="s">
        <v>7</v>
      </c>
      <c r="D16544" s="24">
        <v>87144.2</v>
      </c>
      <c r="E16544">
        <f>INDEX('B. Store opening dates'!$B$5:$B$2448,MATCH('A. Sales by store'!B16544,'B. Store opening dates'!$A$5:$A$2448,0))</f>
        <v>2014</v>
      </c>
      <c r="F16544" t="str">
        <f t="shared" si="516"/>
        <v>Old</v>
      </c>
      <c r="G16544" t="str">
        <f t="shared" si="517"/>
        <v>Existing</v>
      </c>
    </row>
    <row r="16545" spans="1:7" ht="19" x14ac:dyDescent="0.25">
      <c r="A16545" s="7">
        <v>2014</v>
      </c>
      <c r="B16545" s="7" t="s">
        <v>2075</v>
      </c>
      <c r="C16545" s="7" t="s">
        <v>7</v>
      </c>
      <c r="D16545" s="24">
        <v>91974.22</v>
      </c>
      <c r="E16545">
        <f>INDEX('B. Store opening dates'!$B$5:$B$2448,MATCH('A. Sales by store'!B16545,'B. Store opening dates'!$A$5:$A$2448,0))</f>
        <v>2014</v>
      </c>
      <c r="F16545" t="str">
        <f t="shared" si="516"/>
        <v>New</v>
      </c>
      <c r="G16545" t="str">
        <f t="shared" si="517"/>
        <v>Existing</v>
      </c>
    </row>
    <row r="16546" spans="1:7" ht="19" x14ac:dyDescent="0.25">
      <c r="A16546" s="7">
        <v>2015</v>
      </c>
      <c r="B16546" s="7" t="s">
        <v>2075</v>
      </c>
      <c r="C16546" s="7" t="s">
        <v>8</v>
      </c>
      <c r="D16546" s="24">
        <v>561573.30000000005</v>
      </c>
      <c r="E16546">
        <f>INDEX('B. Store opening dates'!$B$5:$B$2448,MATCH('A. Sales by store'!B16546,'B. Store opening dates'!$A$5:$A$2448,0))</f>
        <v>2014</v>
      </c>
      <c r="F16546" t="str">
        <f t="shared" si="516"/>
        <v>Old</v>
      </c>
      <c r="G16546" t="str">
        <f t="shared" si="517"/>
        <v>Existing</v>
      </c>
    </row>
    <row r="16547" spans="1:7" ht="19" x14ac:dyDescent="0.25">
      <c r="A16547" s="7">
        <v>2014</v>
      </c>
      <c r="B16547" s="7" t="s">
        <v>2075</v>
      </c>
      <c r="C16547" s="7" t="s">
        <v>8</v>
      </c>
      <c r="D16547" s="24">
        <v>589279.24</v>
      </c>
      <c r="E16547">
        <f>INDEX('B. Store opening dates'!$B$5:$B$2448,MATCH('A. Sales by store'!B16547,'B. Store opening dates'!$A$5:$A$2448,0))</f>
        <v>2014</v>
      </c>
      <c r="F16547" t="str">
        <f t="shared" si="516"/>
        <v>New</v>
      </c>
      <c r="G16547" t="str">
        <f t="shared" si="517"/>
        <v>Existing</v>
      </c>
    </row>
    <row r="16548" spans="1:7" ht="19" x14ac:dyDescent="0.25">
      <c r="A16548" s="7">
        <v>2015</v>
      </c>
      <c r="B16548" s="7" t="s">
        <v>2076</v>
      </c>
      <c r="C16548" s="7" t="s">
        <v>5</v>
      </c>
      <c r="D16548" s="24">
        <v>546585.93000000005</v>
      </c>
      <c r="E16548">
        <f>INDEX('B. Store opening dates'!$B$5:$B$2448,MATCH('A. Sales by store'!B16548,'B. Store opening dates'!$A$5:$A$2448,0))</f>
        <v>2014</v>
      </c>
      <c r="F16548" t="str">
        <f t="shared" si="516"/>
        <v>Old</v>
      </c>
      <c r="G16548" t="str">
        <f t="shared" si="517"/>
        <v>Existing</v>
      </c>
    </row>
    <row r="16549" spans="1:7" ht="19" x14ac:dyDescent="0.25">
      <c r="A16549" s="7">
        <v>2014</v>
      </c>
      <c r="B16549" s="7" t="s">
        <v>2076</v>
      </c>
      <c r="C16549" s="7" t="s">
        <v>5</v>
      </c>
      <c r="D16549" s="24">
        <v>594365.15</v>
      </c>
      <c r="E16549">
        <f>INDEX('B. Store opening dates'!$B$5:$B$2448,MATCH('A. Sales by store'!B16549,'B. Store opening dates'!$A$5:$A$2448,0))</f>
        <v>2014</v>
      </c>
      <c r="F16549" t="str">
        <f t="shared" si="516"/>
        <v>New</v>
      </c>
      <c r="G16549" t="str">
        <f t="shared" si="517"/>
        <v>Existing</v>
      </c>
    </row>
    <row r="16550" spans="1:7" ht="19" x14ac:dyDescent="0.25">
      <c r="A16550" s="7">
        <v>2015</v>
      </c>
      <c r="B16550" s="7" t="s">
        <v>2076</v>
      </c>
      <c r="C16550" s="7" t="s">
        <v>6</v>
      </c>
      <c r="D16550" s="24">
        <v>239891.43</v>
      </c>
      <c r="E16550">
        <f>INDEX('B. Store opening dates'!$B$5:$B$2448,MATCH('A. Sales by store'!B16550,'B. Store opening dates'!$A$5:$A$2448,0))</f>
        <v>2014</v>
      </c>
      <c r="F16550" t="str">
        <f t="shared" si="516"/>
        <v>Old</v>
      </c>
      <c r="G16550" t="str">
        <f t="shared" si="517"/>
        <v>Existing</v>
      </c>
    </row>
    <row r="16551" spans="1:7" ht="19" x14ac:dyDescent="0.25">
      <c r="A16551" s="7">
        <v>2014</v>
      </c>
      <c r="B16551" s="7" t="s">
        <v>2076</v>
      </c>
      <c r="C16551" s="7" t="s">
        <v>6</v>
      </c>
      <c r="D16551" s="24">
        <v>165431.15</v>
      </c>
      <c r="E16551">
        <f>INDEX('B. Store opening dates'!$B$5:$B$2448,MATCH('A. Sales by store'!B16551,'B. Store opening dates'!$A$5:$A$2448,0))</f>
        <v>2014</v>
      </c>
      <c r="F16551" t="str">
        <f t="shared" si="516"/>
        <v>New</v>
      </c>
      <c r="G16551" t="str">
        <f t="shared" si="517"/>
        <v>Existing</v>
      </c>
    </row>
    <row r="16552" spans="1:7" ht="19" x14ac:dyDescent="0.25">
      <c r="A16552" s="7">
        <v>2015</v>
      </c>
      <c r="B16552" s="7" t="s">
        <v>2076</v>
      </c>
      <c r="C16552" s="7" t="s">
        <v>7</v>
      </c>
      <c r="D16552" s="24">
        <v>138851.01</v>
      </c>
      <c r="E16552">
        <f>INDEX('B. Store opening dates'!$B$5:$B$2448,MATCH('A. Sales by store'!B16552,'B. Store opening dates'!$A$5:$A$2448,0))</f>
        <v>2014</v>
      </c>
      <c r="F16552" t="str">
        <f t="shared" si="516"/>
        <v>Old</v>
      </c>
      <c r="G16552" t="str">
        <f t="shared" si="517"/>
        <v>Existing</v>
      </c>
    </row>
    <row r="16553" spans="1:7" ht="19" x14ac:dyDescent="0.25">
      <c r="A16553" s="7">
        <v>2014</v>
      </c>
      <c r="B16553" s="7" t="s">
        <v>2076</v>
      </c>
      <c r="C16553" s="7" t="s">
        <v>7</v>
      </c>
      <c r="D16553" s="24">
        <v>145574.17000000001</v>
      </c>
      <c r="E16553">
        <f>INDEX('B. Store opening dates'!$B$5:$B$2448,MATCH('A. Sales by store'!B16553,'B. Store opening dates'!$A$5:$A$2448,0))</f>
        <v>2014</v>
      </c>
      <c r="F16553" t="str">
        <f t="shared" si="516"/>
        <v>New</v>
      </c>
      <c r="G16553" t="str">
        <f t="shared" si="517"/>
        <v>Existing</v>
      </c>
    </row>
    <row r="16554" spans="1:7" ht="19" x14ac:dyDescent="0.25">
      <c r="A16554" s="7">
        <v>2015</v>
      </c>
      <c r="B16554" s="7" t="s">
        <v>2076</v>
      </c>
      <c r="C16554" s="7" t="s">
        <v>8</v>
      </c>
      <c r="D16554" s="24">
        <v>661979.78</v>
      </c>
      <c r="E16554">
        <f>INDEX('B. Store opening dates'!$B$5:$B$2448,MATCH('A. Sales by store'!B16554,'B. Store opening dates'!$A$5:$A$2448,0))</f>
        <v>2014</v>
      </c>
      <c r="F16554" t="str">
        <f t="shared" si="516"/>
        <v>Old</v>
      </c>
      <c r="G16554" t="str">
        <f t="shared" si="517"/>
        <v>Existing</v>
      </c>
    </row>
    <row r="16555" spans="1:7" ht="19" x14ac:dyDescent="0.25">
      <c r="A16555" s="7">
        <v>2014</v>
      </c>
      <c r="B16555" s="7" t="s">
        <v>2076</v>
      </c>
      <c r="C16555" s="7" t="s">
        <v>8</v>
      </c>
      <c r="D16555" s="24">
        <v>690469.25</v>
      </c>
      <c r="E16555">
        <f>INDEX('B. Store opening dates'!$B$5:$B$2448,MATCH('A. Sales by store'!B16555,'B. Store opening dates'!$A$5:$A$2448,0))</f>
        <v>2014</v>
      </c>
      <c r="F16555" t="str">
        <f t="shared" si="516"/>
        <v>New</v>
      </c>
      <c r="G16555" t="str">
        <f t="shared" si="517"/>
        <v>Existing</v>
      </c>
    </row>
    <row r="16556" spans="1:7" ht="19" x14ac:dyDescent="0.25">
      <c r="A16556" s="7">
        <v>2015</v>
      </c>
      <c r="B16556" s="7" t="s">
        <v>2077</v>
      </c>
      <c r="C16556" s="7" t="s">
        <v>5</v>
      </c>
      <c r="D16556" s="24">
        <v>538774.18999999994</v>
      </c>
      <c r="E16556">
        <f>INDEX('B. Store opening dates'!$B$5:$B$2448,MATCH('A. Sales by store'!B16556,'B. Store opening dates'!$A$5:$A$2448,0))</f>
        <v>2014</v>
      </c>
      <c r="F16556" t="str">
        <f t="shared" si="516"/>
        <v>Old</v>
      </c>
      <c r="G16556" t="str">
        <f t="shared" si="517"/>
        <v>Existing</v>
      </c>
    </row>
    <row r="16557" spans="1:7" ht="19" x14ac:dyDescent="0.25">
      <c r="A16557" s="7">
        <v>2014</v>
      </c>
      <c r="B16557" s="7" t="s">
        <v>2077</v>
      </c>
      <c r="C16557" s="7" t="s">
        <v>5</v>
      </c>
      <c r="D16557" s="24">
        <v>590469.07999999996</v>
      </c>
      <c r="E16557">
        <f>INDEX('B. Store opening dates'!$B$5:$B$2448,MATCH('A. Sales by store'!B16557,'B. Store opening dates'!$A$5:$A$2448,0))</f>
        <v>2014</v>
      </c>
      <c r="F16557" t="str">
        <f t="shared" si="516"/>
        <v>New</v>
      </c>
      <c r="G16557" t="str">
        <f t="shared" si="517"/>
        <v>Existing</v>
      </c>
    </row>
    <row r="16558" spans="1:7" ht="19" x14ac:dyDescent="0.25">
      <c r="A16558" s="7">
        <v>2015</v>
      </c>
      <c r="B16558" s="7" t="s">
        <v>2077</v>
      </c>
      <c r="C16558" s="7" t="s">
        <v>6</v>
      </c>
      <c r="D16558" s="24">
        <v>265412.46999999997</v>
      </c>
      <c r="E16558">
        <f>INDEX('B. Store opening dates'!$B$5:$B$2448,MATCH('A. Sales by store'!B16558,'B. Store opening dates'!$A$5:$A$2448,0))</f>
        <v>2014</v>
      </c>
      <c r="F16558" t="str">
        <f t="shared" si="516"/>
        <v>Old</v>
      </c>
      <c r="G16558" t="str">
        <f t="shared" si="517"/>
        <v>Existing</v>
      </c>
    </row>
    <row r="16559" spans="1:7" ht="19" x14ac:dyDescent="0.25">
      <c r="A16559" s="7">
        <v>2014</v>
      </c>
      <c r="B16559" s="7" t="s">
        <v>2077</v>
      </c>
      <c r="C16559" s="7" t="s">
        <v>6</v>
      </c>
      <c r="D16559" s="24">
        <v>189699.96</v>
      </c>
      <c r="E16559">
        <f>INDEX('B. Store opening dates'!$B$5:$B$2448,MATCH('A. Sales by store'!B16559,'B. Store opening dates'!$A$5:$A$2448,0))</f>
        <v>2014</v>
      </c>
      <c r="F16559" t="str">
        <f t="shared" si="516"/>
        <v>New</v>
      </c>
      <c r="G16559" t="str">
        <f t="shared" si="517"/>
        <v>Existing</v>
      </c>
    </row>
    <row r="16560" spans="1:7" ht="19" x14ac:dyDescent="0.25">
      <c r="A16560" s="7">
        <v>2015</v>
      </c>
      <c r="B16560" s="7" t="s">
        <v>2077</v>
      </c>
      <c r="C16560" s="7" t="s">
        <v>7</v>
      </c>
      <c r="D16560" s="24">
        <v>213199.03</v>
      </c>
      <c r="E16560">
        <f>INDEX('B. Store opening dates'!$B$5:$B$2448,MATCH('A. Sales by store'!B16560,'B. Store opening dates'!$A$5:$A$2448,0))</f>
        <v>2014</v>
      </c>
      <c r="F16560" t="str">
        <f t="shared" si="516"/>
        <v>Old</v>
      </c>
      <c r="G16560" t="str">
        <f t="shared" si="517"/>
        <v>Existing</v>
      </c>
    </row>
    <row r="16561" spans="1:7" ht="19" x14ac:dyDescent="0.25">
      <c r="A16561" s="7">
        <v>2014</v>
      </c>
      <c r="B16561" s="7" t="s">
        <v>2077</v>
      </c>
      <c r="C16561" s="7" t="s">
        <v>7</v>
      </c>
      <c r="D16561" s="24">
        <v>225488.39</v>
      </c>
      <c r="E16561">
        <f>INDEX('B. Store opening dates'!$B$5:$B$2448,MATCH('A. Sales by store'!B16561,'B. Store opening dates'!$A$5:$A$2448,0))</f>
        <v>2014</v>
      </c>
      <c r="F16561" t="str">
        <f t="shared" si="516"/>
        <v>New</v>
      </c>
      <c r="G16561" t="str">
        <f t="shared" si="517"/>
        <v>Existing</v>
      </c>
    </row>
    <row r="16562" spans="1:7" ht="19" x14ac:dyDescent="0.25">
      <c r="A16562" s="7">
        <v>2015</v>
      </c>
      <c r="B16562" s="7" t="s">
        <v>2077</v>
      </c>
      <c r="C16562" s="7" t="s">
        <v>8</v>
      </c>
      <c r="D16562" s="24">
        <v>629552.65</v>
      </c>
      <c r="E16562">
        <f>INDEX('B. Store opening dates'!$B$5:$B$2448,MATCH('A. Sales by store'!B16562,'B. Store opening dates'!$A$5:$A$2448,0))</f>
        <v>2014</v>
      </c>
      <c r="F16562" t="str">
        <f t="shared" si="516"/>
        <v>Old</v>
      </c>
      <c r="G16562" t="str">
        <f t="shared" si="517"/>
        <v>Existing</v>
      </c>
    </row>
    <row r="16563" spans="1:7" ht="19" x14ac:dyDescent="0.25">
      <c r="A16563" s="7">
        <v>2014</v>
      </c>
      <c r="B16563" s="7" t="s">
        <v>2077</v>
      </c>
      <c r="C16563" s="7" t="s">
        <v>8</v>
      </c>
      <c r="D16563" s="24">
        <v>660436.62</v>
      </c>
      <c r="E16563">
        <f>INDEX('B. Store opening dates'!$B$5:$B$2448,MATCH('A. Sales by store'!B16563,'B. Store opening dates'!$A$5:$A$2448,0))</f>
        <v>2014</v>
      </c>
      <c r="F16563" t="str">
        <f t="shared" si="516"/>
        <v>New</v>
      </c>
      <c r="G16563" t="str">
        <f t="shared" si="517"/>
        <v>Existing</v>
      </c>
    </row>
    <row r="16564" spans="1:7" ht="19" x14ac:dyDescent="0.25">
      <c r="A16564" s="7">
        <v>2015</v>
      </c>
      <c r="B16564" s="7" t="s">
        <v>2078</v>
      </c>
      <c r="C16564" s="7" t="s">
        <v>5</v>
      </c>
      <c r="D16564" s="24">
        <v>492394.22</v>
      </c>
      <c r="E16564">
        <f>INDEX('B. Store opening dates'!$B$5:$B$2448,MATCH('A. Sales by store'!B16564,'B. Store opening dates'!$A$5:$A$2448,0))</f>
        <v>2014</v>
      </c>
      <c r="F16564" t="str">
        <f t="shared" si="516"/>
        <v>Old</v>
      </c>
      <c r="G16564" t="str">
        <f t="shared" si="517"/>
        <v>Existing</v>
      </c>
    </row>
    <row r="16565" spans="1:7" ht="19" x14ac:dyDescent="0.25">
      <c r="A16565" s="7">
        <v>2014</v>
      </c>
      <c r="B16565" s="7" t="s">
        <v>2078</v>
      </c>
      <c r="C16565" s="7" t="s">
        <v>5</v>
      </c>
      <c r="D16565" s="24">
        <v>540707.79</v>
      </c>
      <c r="E16565">
        <f>INDEX('B. Store opening dates'!$B$5:$B$2448,MATCH('A. Sales by store'!B16565,'B. Store opening dates'!$A$5:$A$2448,0))</f>
        <v>2014</v>
      </c>
      <c r="F16565" t="str">
        <f t="shared" si="516"/>
        <v>New</v>
      </c>
      <c r="G16565" t="str">
        <f t="shared" si="517"/>
        <v>Existing</v>
      </c>
    </row>
    <row r="16566" spans="1:7" ht="19" x14ac:dyDescent="0.25">
      <c r="A16566" s="7">
        <v>2015</v>
      </c>
      <c r="B16566" s="7" t="s">
        <v>2078</v>
      </c>
      <c r="C16566" s="7" t="s">
        <v>6</v>
      </c>
      <c r="D16566" s="24">
        <v>366694.39</v>
      </c>
      <c r="E16566">
        <f>INDEX('B. Store opening dates'!$B$5:$B$2448,MATCH('A. Sales by store'!B16566,'B. Store opening dates'!$A$5:$A$2448,0))</f>
        <v>2014</v>
      </c>
      <c r="F16566" t="str">
        <f t="shared" si="516"/>
        <v>Old</v>
      </c>
      <c r="G16566" t="str">
        <f t="shared" si="517"/>
        <v>Existing</v>
      </c>
    </row>
    <row r="16567" spans="1:7" ht="19" x14ac:dyDescent="0.25">
      <c r="A16567" s="7">
        <v>2014</v>
      </c>
      <c r="B16567" s="7" t="s">
        <v>2078</v>
      </c>
      <c r="C16567" s="7" t="s">
        <v>6</v>
      </c>
      <c r="D16567" s="24">
        <v>257170.97</v>
      </c>
      <c r="E16567">
        <f>INDEX('B. Store opening dates'!$B$5:$B$2448,MATCH('A. Sales by store'!B16567,'B. Store opening dates'!$A$5:$A$2448,0))</f>
        <v>2014</v>
      </c>
      <c r="F16567" t="str">
        <f t="shared" si="516"/>
        <v>New</v>
      </c>
      <c r="G16567" t="str">
        <f t="shared" si="517"/>
        <v>Existing</v>
      </c>
    </row>
    <row r="16568" spans="1:7" ht="19" x14ac:dyDescent="0.25">
      <c r="A16568" s="7">
        <v>2015</v>
      </c>
      <c r="B16568" s="7" t="s">
        <v>2078</v>
      </c>
      <c r="C16568" s="7" t="s">
        <v>7</v>
      </c>
      <c r="D16568" s="24">
        <v>60718.61</v>
      </c>
      <c r="E16568">
        <f>INDEX('B. Store opening dates'!$B$5:$B$2448,MATCH('A. Sales by store'!B16568,'B. Store opening dates'!$A$5:$A$2448,0))</f>
        <v>2014</v>
      </c>
      <c r="F16568" t="str">
        <f t="shared" si="516"/>
        <v>Old</v>
      </c>
      <c r="G16568" t="str">
        <f t="shared" si="517"/>
        <v>Existing</v>
      </c>
    </row>
    <row r="16569" spans="1:7" ht="19" x14ac:dyDescent="0.25">
      <c r="A16569" s="7">
        <v>2014</v>
      </c>
      <c r="B16569" s="7" t="s">
        <v>2078</v>
      </c>
      <c r="C16569" s="7" t="s">
        <v>7</v>
      </c>
      <c r="D16569" s="24">
        <v>64561.47</v>
      </c>
      <c r="E16569">
        <f>INDEX('B. Store opening dates'!$B$5:$B$2448,MATCH('A. Sales by store'!B16569,'B. Store opening dates'!$A$5:$A$2448,0))</f>
        <v>2014</v>
      </c>
      <c r="F16569" t="str">
        <f t="shared" si="516"/>
        <v>New</v>
      </c>
      <c r="G16569" t="str">
        <f t="shared" si="517"/>
        <v>Existing</v>
      </c>
    </row>
    <row r="16570" spans="1:7" ht="19" x14ac:dyDescent="0.25">
      <c r="A16570" s="7">
        <v>2015</v>
      </c>
      <c r="B16570" s="7" t="s">
        <v>2078</v>
      </c>
      <c r="C16570" s="7" t="s">
        <v>8</v>
      </c>
      <c r="D16570" s="24">
        <v>643731.47</v>
      </c>
      <c r="E16570">
        <f>INDEX('B. Store opening dates'!$B$5:$B$2448,MATCH('A. Sales by store'!B16570,'B. Store opening dates'!$A$5:$A$2448,0))</f>
        <v>2014</v>
      </c>
      <c r="F16570" t="str">
        <f t="shared" si="516"/>
        <v>Old</v>
      </c>
      <c r="G16570" t="str">
        <f t="shared" si="517"/>
        <v>Existing</v>
      </c>
    </row>
    <row r="16571" spans="1:7" ht="19" x14ac:dyDescent="0.25">
      <c r="A16571" s="7">
        <v>2014</v>
      </c>
      <c r="B16571" s="7" t="s">
        <v>2078</v>
      </c>
      <c r="C16571" s="7" t="s">
        <v>8</v>
      </c>
      <c r="D16571" s="24">
        <v>670304.1</v>
      </c>
      <c r="E16571">
        <f>INDEX('B. Store opening dates'!$B$5:$B$2448,MATCH('A. Sales by store'!B16571,'B. Store opening dates'!$A$5:$A$2448,0))</f>
        <v>2014</v>
      </c>
      <c r="F16571" t="str">
        <f t="shared" si="516"/>
        <v>New</v>
      </c>
      <c r="G16571" t="str">
        <f t="shared" si="517"/>
        <v>Existing</v>
      </c>
    </row>
    <row r="16572" spans="1:7" ht="19" x14ac:dyDescent="0.25">
      <c r="A16572" s="7">
        <v>2015</v>
      </c>
      <c r="B16572" s="7" t="s">
        <v>2079</v>
      </c>
      <c r="C16572" s="7" t="s">
        <v>5</v>
      </c>
      <c r="D16572" s="24">
        <v>878029.87</v>
      </c>
      <c r="E16572">
        <f>INDEX('B. Store opening dates'!$B$5:$B$2448,MATCH('A. Sales by store'!B16572,'B. Store opening dates'!$A$5:$A$2448,0))</f>
        <v>2014</v>
      </c>
      <c r="F16572" t="str">
        <f t="shared" si="516"/>
        <v>Old</v>
      </c>
      <c r="G16572" t="str">
        <f t="shared" si="517"/>
        <v>Existing</v>
      </c>
    </row>
    <row r="16573" spans="1:7" ht="19" x14ac:dyDescent="0.25">
      <c r="A16573" s="7">
        <v>2014</v>
      </c>
      <c r="B16573" s="7" t="s">
        <v>2079</v>
      </c>
      <c r="C16573" s="7" t="s">
        <v>5</v>
      </c>
      <c r="D16573" s="24">
        <v>964209.27</v>
      </c>
      <c r="E16573">
        <f>INDEX('B. Store opening dates'!$B$5:$B$2448,MATCH('A. Sales by store'!B16573,'B. Store opening dates'!$A$5:$A$2448,0))</f>
        <v>2014</v>
      </c>
      <c r="F16573" t="str">
        <f t="shared" si="516"/>
        <v>New</v>
      </c>
      <c r="G16573" t="str">
        <f t="shared" si="517"/>
        <v>Existing</v>
      </c>
    </row>
    <row r="16574" spans="1:7" ht="19" x14ac:dyDescent="0.25">
      <c r="A16574" s="7">
        <v>2015</v>
      </c>
      <c r="B16574" s="7" t="s">
        <v>2079</v>
      </c>
      <c r="C16574" s="7" t="s">
        <v>6</v>
      </c>
      <c r="D16574" s="24">
        <v>380948.55</v>
      </c>
      <c r="E16574">
        <f>INDEX('B. Store opening dates'!$B$5:$B$2448,MATCH('A. Sales by store'!B16574,'B. Store opening dates'!$A$5:$A$2448,0))</f>
        <v>2014</v>
      </c>
      <c r="F16574" t="str">
        <f t="shared" si="516"/>
        <v>Old</v>
      </c>
      <c r="G16574" t="str">
        <f t="shared" si="517"/>
        <v>Existing</v>
      </c>
    </row>
    <row r="16575" spans="1:7" ht="19" x14ac:dyDescent="0.25">
      <c r="A16575" s="7">
        <v>2014</v>
      </c>
      <c r="B16575" s="7" t="s">
        <v>2079</v>
      </c>
      <c r="C16575" s="7" t="s">
        <v>6</v>
      </c>
      <c r="D16575" s="24">
        <v>271016.21000000002</v>
      </c>
      <c r="E16575">
        <f>INDEX('B. Store opening dates'!$B$5:$B$2448,MATCH('A. Sales by store'!B16575,'B. Store opening dates'!$A$5:$A$2448,0))</f>
        <v>2014</v>
      </c>
      <c r="F16575" t="str">
        <f t="shared" si="516"/>
        <v>New</v>
      </c>
      <c r="G16575" t="str">
        <f t="shared" si="517"/>
        <v>Existing</v>
      </c>
    </row>
    <row r="16576" spans="1:7" ht="19" x14ac:dyDescent="0.25">
      <c r="A16576" s="7">
        <v>2015</v>
      </c>
      <c r="B16576" s="7" t="s">
        <v>2079</v>
      </c>
      <c r="C16576" s="7" t="s">
        <v>7</v>
      </c>
      <c r="D16576" s="24">
        <v>98691.23</v>
      </c>
      <c r="E16576">
        <f>INDEX('B. Store opening dates'!$B$5:$B$2448,MATCH('A. Sales by store'!B16576,'B. Store opening dates'!$A$5:$A$2448,0))</f>
        <v>2014</v>
      </c>
      <c r="F16576" t="str">
        <f t="shared" si="516"/>
        <v>Old</v>
      </c>
      <c r="G16576" t="str">
        <f t="shared" si="517"/>
        <v>Existing</v>
      </c>
    </row>
    <row r="16577" spans="1:7" ht="19" x14ac:dyDescent="0.25">
      <c r="A16577" s="7">
        <v>2014</v>
      </c>
      <c r="B16577" s="7" t="s">
        <v>2079</v>
      </c>
      <c r="C16577" s="7" t="s">
        <v>7</v>
      </c>
      <c r="D16577" s="24">
        <v>104810.09</v>
      </c>
      <c r="E16577">
        <f>INDEX('B. Store opening dates'!$B$5:$B$2448,MATCH('A. Sales by store'!B16577,'B. Store opening dates'!$A$5:$A$2448,0))</f>
        <v>2014</v>
      </c>
      <c r="F16577" t="str">
        <f t="shared" si="516"/>
        <v>New</v>
      </c>
      <c r="G16577" t="str">
        <f t="shared" si="517"/>
        <v>Existing</v>
      </c>
    </row>
    <row r="16578" spans="1:7" ht="19" x14ac:dyDescent="0.25">
      <c r="A16578" s="7">
        <v>2015</v>
      </c>
      <c r="B16578" s="7" t="s">
        <v>2079</v>
      </c>
      <c r="C16578" s="7" t="s">
        <v>8</v>
      </c>
      <c r="D16578" s="24">
        <v>660029.78</v>
      </c>
      <c r="E16578">
        <f>INDEX('B. Store opening dates'!$B$5:$B$2448,MATCH('A. Sales by store'!B16578,'B. Store opening dates'!$A$5:$A$2448,0))</f>
        <v>2014</v>
      </c>
      <c r="F16578" t="str">
        <f t="shared" si="516"/>
        <v>Old</v>
      </c>
      <c r="G16578" t="str">
        <f t="shared" si="517"/>
        <v>Existing</v>
      </c>
    </row>
    <row r="16579" spans="1:7" ht="19" x14ac:dyDescent="0.25">
      <c r="A16579" s="7">
        <v>2014</v>
      </c>
      <c r="B16579" s="7" t="s">
        <v>2079</v>
      </c>
      <c r="C16579" s="7" t="s">
        <v>8</v>
      </c>
      <c r="D16579" s="24">
        <v>688525.17</v>
      </c>
      <c r="E16579">
        <f>INDEX('B. Store opening dates'!$B$5:$B$2448,MATCH('A. Sales by store'!B16579,'B. Store opening dates'!$A$5:$A$2448,0))</f>
        <v>2014</v>
      </c>
      <c r="F16579" t="str">
        <f t="shared" si="516"/>
        <v>New</v>
      </c>
      <c r="G16579" t="str">
        <f t="shared" si="517"/>
        <v>Existing</v>
      </c>
    </row>
    <row r="16580" spans="1:7" ht="19" x14ac:dyDescent="0.25">
      <c r="A16580" s="7">
        <v>2015</v>
      </c>
      <c r="B16580" s="7" t="s">
        <v>2080</v>
      </c>
      <c r="C16580" s="7" t="s">
        <v>5</v>
      </c>
      <c r="D16580" s="24">
        <v>661914.52</v>
      </c>
      <c r="E16580">
        <f>INDEX('B. Store opening dates'!$B$5:$B$2448,MATCH('A. Sales by store'!B16580,'B. Store opening dates'!$A$5:$A$2448,0))</f>
        <v>2014</v>
      </c>
      <c r="F16580" t="str">
        <f t="shared" si="516"/>
        <v>Old</v>
      </c>
      <c r="G16580" t="str">
        <f t="shared" si="517"/>
        <v>Existing</v>
      </c>
    </row>
    <row r="16581" spans="1:7" ht="19" x14ac:dyDescent="0.25">
      <c r="A16581" s="7">
        <v>2014</v>
      </c>
      <c r="B16581" s="7" t="s">
        <v>2080</v>
      </c>
      <c r="C16581" s="7" t="s">
        <v>5</v>
      </c>
      <c r="D16581" s="24">
        <v>724506.35</v>
      </c>
      <c r="E16581">
        <f>INDEX('B. Store opening dates'!$B$5:$B$2448,MATCH('A. Sales by store'!B16581,'B. Store opening dates'!$A$5:$A$2448,0))</f>
        <v>2014</v>
      </c>
      <c r="F16581" t="str">
        <f t="shared" ref="F16581:F16644" si="518">IF(A16581 = 2015, IF(E16581&lt; 2015, "Old","New"),IF(E16581 &lt; 2014, "Old","New"))</f>
        <v>New</v>
      </c>
      <c r="G16581" t="str">
        <f t="shared" ref="G16581:G16644" si="519">IF(A16581 = 2015, IF(E16581&lt; 2015, "Existing","New"),"Existing")</f>
        <v>Existing</v>
      </c>
    </row>
    <row r="16582" spans="1:7" ht="19" x14ac:dyDescent="0.25">
      <c r="A16582" s="7">
        <v>2015</v>
      </c>
      <c r="B16582" s="7" t="s">
        <v>2080</v>
      </c>
      <c r="C16582" s="7" t="s">
        <v>6</v>
      </c>
      <c r="D16582" s="24">
        <v>391122.04</v>
      </c>
      <c r="E16582">
        <f>INDEX('B. Store opening dates'!$B$5:$B$2448,MATCH('A. Sales by store'!B16582,'B. Store opening dates'!$A$5:$A$2448,0))</f>
        <v>2014</v>
      </c>
      <c r="F16582" t="str">
        <f t="shared" si="518"/>
        <v>Old</v>
      </c>
      <c r="G16582" t="str">
        <f t="shared" si="519"/>
        <v>Existing</v>
      </c>
    </row>
    <row r="16583" spans="1:7" ht="19" x14ac:dyDescent="0.25">
      <c r="A16583" s="7">
        <v>2014</v>
      </c>
      <c r="B16583" s="7" t="s">
        <v>2080</v>
      </c>
      <c r="C16583" s="7" t="s">
        <v>6</v>
      </c>
      <c r="D16583" s="24">
        <v>280537.96000000002</v>
      </c>
      <c r="E16583">
        <f>INDEX('B. Store opening dates'!$B$5:$B$2448,MATCH('A. Sales by store'!B16583,'B. Store opening dates'!$A$5:$A$2448,0))</f>
        <v>2014</v>
      </c>
      <c r="F16583" t="str">
        <f t="shared" si="518"/>
        <v>New</v>
      </c>
      <c r="G16583" t="str">
        <f t="shared" si="519"/>
        <v>Existing</v>
      </c>
    </row>
    <row r="16584" spans="1:7" ht="19" x14ac:dyDescent="0.25">
      <c r="A16584" s="7">
        <v>2015</v>
      </c>
      <c r="B16584" s="7" t="s">
        <v>2080</v>
      </c>
      <c r="C16584" s="7" t="s">
        <v>7</v>
      </c>
      <c r="D16584" s="24">
        <v>107125.12</v>
      </c>
      <c r="E16584">
        <f>INDEX('B. Store opening dates'!$B$5:$B$2448,MATCH('A. Sales by store'!B16584,'B. Store opening dates'!$A$5:$A$2448,0))</f>
        <v>2014</v>
      </c>
      <c r="F16584" t="str">
        <f t="shared" si="518"/>
        <v>Old</v>
      </c>
      <c r="G16584" t="str">
        <f t="shared" si="519"/>
        <v>Existing</v>
      </c>
    </row>
    <row r="16585" spans="1:7" ht="19" x14ac:dyDescent="0.25">
      <c r="A16585" s="7">
        <v>2014</v>
      </c>
      <c r="B16585" s="7" t="s">
        <v>2080</v>
      </c>
      <c r="C16585" s="7" t="s">
        <v>7</v>
      </c>
      <c r="D16585" s="24">
        <v>113501.27</v>
      </c>
      <c r="E16585">
        <f>INDEX('B. Store opening dates'!$B$5:$B$2448,MATCH('A. Sales by store'!B16585,'B. Store opening dates'!$A$5:$A$2448,0))</f>
        <v>2014</v>
      </c>
      <c r="F16585" t="str">
        <f t="shared" si="518"/>
        <v>New</v>
      </c>
      <c r="G16585" t="str">
        <f t="shared" si="519"/>
        <v>Existing</v>
      </c>
    </row>
    <row r="16586" spans="1:7" ht="19" x14ac:dyDescent="0.25">
      <c r="A16586" s="7">
        <v>2015</v>
      </c>
      <c r="B16586" s="7" t="s">
        <v>2080</v>
      </c>
      <c r="C16586" s="7" t="s">
        <v>8</v>
      </c>
      <c r="D16586" s="24">
        <v>533722.96</v>
      </c>
      <c r="E16586">
        <f>INDEX('B. Store opening dates'!$B$5:$B$2448,MATCH('A. Sales by store'!B16586,'B. Store opening dates'!$A$5:$A$2448,0))</f>
        <v>2014</v>
      </c>
      <c r="F16586" t="str">
        <f t="shared" si="518"/>
        <v>Old</v>
      </c>
      <c r="G16586" t="str">
        <f t="shared" si="519"/>
        <v>Existing</v>
      </c>
    </row>
    <row r="16587" spans="1:7" ht="19" x14ac:dyDescent="0.25">
      <c r="A16587" s="7">
        <v>2014</v>
      </c>
      <c r="B16587" s="7" t="s">
        <v>2080</v>
      </c>
      <c r="C16587" s="7" t="s">
        <v>8</v>
      </c>
      <c r="D16587" s="24">
        <v>548912.22</v>
      </c>
      <c r="E16587">
        <f>INDEX('B. Store opening dates'!$B$5:$B$2448,MATCH('A. Sales by store'!B16587,'B. Store opening dates'!$A$5:$A$2448,0))</f>
        <v>2014</v>
      </c>
      <c r="F16587" t="str">
        <f t="shared" si="518"/>
        <v>New</v>
      </c>
      <c r="G16587" t="str">
        <f t="shared" si="519"/>
        <v>Existing</v>
      </c>
    </row>
    <row r="16588" spans="1:7" ht="19" x14ac:dyDescent="0.25">
      <c r="A16588" s="7">
        <v>2015</v>
      </c>
      <c r="B16588" s="7" t="s">
        <v>2081</v>
      </c>
      <c r="C16588" s="7" t="s">
        <v>5</v>
      </c>
      <c r="D16588" s="24">
        <v>833139.62</v>
      </c>
      <c r="E16588">
        <f>INDEX('B. Store opening dates'!$B$5:$B$2448,MATCH('A. Sales by store'!B16588,'B. Store opening dates'!$A$5:$A$2448,0))</f>
        <v>2014</v>
      </c>
      <c r="F16588" t="str">
        <f t="shared" si="518"/>
        <v>Old</v>
      </c>
      <c r="G16588" t="str">
        <f t="shared" si="519"/>
        <v>Existing</v>
      </c>
    </row>
    <row r="16589" spans="1:7" ht="19" x14ac:dyDescent="0.25">
      <c r="A16589" s="7">
        <v>2014</v>
      </c>
      <c r="B16589" s="7" t="s">
        <v>2081</v>
      </c>
      <c r="C16589" s="7" t="s">
        <v>5</v>
      </c>
      <c r="D16589" s="24">
        <v>913914.38</v>
      </c>
      <c r="E16589">
        <f>INDEX('B. Store opening dates'!$B$5:$B$2448,MATCH('A. Sales by store'!B16589,'B. Store opening dates'!$A$5:$A$2448,0))</f>
        <v>2014</v>
      </c>
      <c r="F16589" t="str">
        <f t="shared" si="518"/>
        <v>New</v>
      </c>
      <c r="G16589" t="str">
        <f t="shared" si="519"/>
        <v>Existing</v>
      </c>
    </row>
    <row r="16590" spans="1:7" ht="19" x14ac:dyDescent="0.25">
      <c r="A16590" s="7">
        <v>2015</v>
      </c>
      <c r="B16590" s="7" t="s">
        <v>2081</v>
      </c>
      <c r="C16590" s="7" t="s">
        <v>6</v>
      </c>
      <c r="D16590" s="24">
        <v>379862.21</v>
      </c>
      <c r="E16590">
        <f>INDEX('B. Store opening dates'!$B$5:$B$2448,MATCH('A. Sales by store'!B16590,'B. Store opening dates'!$A$5:$A$2448,0))</f>
        <v>2014</v>
      </c>
      <c r="F16590" t="str">
        <f t="shared" si="518"/>
        <v>Old</v>
      </c>
      <c r="G16590" t="str">
        <f t="shared" si="519"/>
        <v>Existing</v>
      </c>
    </row>
    <row r="16591" spans="1:7" ht="19" x14ac:dyDescent="0.25">
      <c r="A16591" s="7">
        <v>2014</v>
      </c>
      <c r="B16591" s="7" t="s">
        <v>2081</v>
      </c>
      <c r="C16591" s="7" t="s">
        <v>6</v>
      </c>
      <c r="D16591" s="24">
        <v>263324.69</v>
      </c>
      <c r="E16591">
        <f>INDEX('B. Store opening dates'!$B$5:$B$2448,MATCH('A. Sales by store'!B16591,'B. Store opening dates'!$A$5:$A$2448,0))</f>
        <v>2014</v>
      </c>
      <c r="F16591" t="str">
        <f t="shared" si="518"/>
        <v>New</v>
      </c>
      <c r="G16591" t="str">
        <f t="shared" si="519"/>
        <v>Existing</v>
      </c>
    </row>
    <row r="16592" spans="1:7" ht="19" x14ac:dyDescent="0.25">
      <c r="A16592" s="7">
        <v>2015</v>
      </c>
      <c r="B16592" s="7" t="s">
        <v>2081</v>
      </c>
      <c r="C16592" s="7" t="s">
        <v>7</v>
      </c>
      <c r="D16592" s="24">
        <v>78064.39</v>
      </c>
      <c r="E16592">
        <f>INDEX('B. Store opening dates'!$B$5:$B$2448,MATCH('A. Sales by store'!B16592,'B. Store opening dates'!$A$5:$A$2448,0))</f>
        <v>2014</v>
      </c>
      <c r="F16592" t="str">
        <f t="shared" si="518"/>
        <v>Old</v>
      </c>
      <c r="G16592" t="str">
        <f t="shared" si="519"/>
        <v>Existing</v>
      </c>
    </row>
    <row r="16593" spans="1:7" ht="19" x14ac:dyDescent="0.25">
      <c r="A16593" s="7">
        <v>2014</v>
      </c>
      <c r="B16593" s="7" t="s">
        <v>2081</v>
      </c>
      <c r="C16593" s="7" t="s">
        <v>7</v>
      </c>
      <c r="D16593" s="24">
        <v>83234.58</v>
      </c>
      <c r="E16593">
        <f>INDEX('B. Store opening dates'!$B$5:$B$2448,MATCH('A. Sales by store'!B16593,'B. Store opening dates'!$A$5:$A$2448,0))</f>
        <v>2014</v>
      </c>
      <c r="F16593" t="str">
        <f t="shared" si="518"/>
        <v>New</v>
      </c>
      <c r="G16593" t="str">
        <f t="shared" si="519"/>
        <v>Existing</v>
      </c>
    </row>
    <row r="16594" spans="1:7" ht="19" x14ac:dyDescent="0.25">
      <c r="A16594" s="7">
        <v>2015</v>
      </c>
      <c r="B16594" s="7" t="s">
        <v>2081</v>
      </c>
      <c r="C16594" s="7" t="s">
        <v>8</v>
      </c>
      <c r="D16594" s="24">
        <v>769809.44</v>
      </c>
      <c r="E16594">
        <f>INDEX('B. Store opening dates'!$B$5:$B$2448,MATCH('A. Sales by store'!B16594,'B. Store opening dates'!$A$5:$A$2448,0))</f>
        <v>2014</v>
      </c>
      <c r="F16594" t="str">
        <f t="shared" si="518"/>
        <v>Old</v>
      </c>
      <c r="G16594" t="str">
        <f t="shared" si="519"/>
        <v>Existing</v>
      </c>
    </row>
    <row r="16595" spans="1:7" ht="19" x14ac:dyDescent="0.25">
      <c r="A16595" s="7">
        <v>2014</v>
      </c>
      <c r="B16595" s="7" t="s">
        <v>2081</v>
      </c>
      <c r="C16595" s="7" t="s">
        <v>8</v>
      </c>
      <c r="D16595" s="24">
        <v>797846.95</v>
      </c>
      <c r="E16595">
        <f>INDEX('B. Store opening dates'!$B$5:$B$2448,MATCH('A. Sales by store'!B16595,'B. Store opening dates'!$A$5:$A$2448,0))</f>
        <v>2014</v>
      </c>
      <c r="F16595" t="str">
        <f t="shared" si="518"/>
        <v>New</v>
      </c>
      <c r="G16595" t="str">
        <f t="shared" si="519"/>
        <v>Existing</v>
      </c>
    </row>
    <row r="16596" spans="1:7" ht="19" x14ac:dyDescent="0.25">
      <c r="A16596" s="7">
        <v>2015</v>
      </c>
      <c r="B16596" s="7" t="s">
        <v>2082</v>
      </c>
      <c r="C16596" s="7" t="s">
        <v>5</v>
      </c>
      <c r="D16596" s="24">
        <v>762757.04</v>
      </c>
      <c r="E16596">
        <f>INDEX('B. Store opening dates'!$B$5:$B$2448,MATCH('A. Sales by store'!B16596,'B. Store opening dates'!$A$5:$A$2448,0))</f>
        <v>2014</v>
      </c>
      <c r="F16596" t="str">
        <f t="shared" si="518"/>
        <v>Old</v>
      </c>
      <c r="G16596" t="str">
        <f t="shared" si="519"/>
        <v>Existing</v>
      </c>
    </row>
    <row r="16597" spans="1:7" ht="19" x14ac:dyDescent="0.25">
      <c r="A16597" s="7">
        <v>2014</v>
      </c>
      <c r="B16597" s="7" t="s">
        <v>2082</v>
      </c>
      <c r="C16597" s="7" t="s">
        <v>5</v>
      </c>
      <c r="D16597" s="24">
        <v>842478.7</v>
      </c>
      <c r="E16597">
        <f>INDEX('B. Store opening dates'!$B$5:$B$2448,MATCH('A. Sales by store'!B16597,'B. Store opening dates'!$A$5:$A$2448,0))</f>
        <v>2014</v>
      </c>
      <c r="F16597" t="str">
        <f t="shared" si="518"/>
        <v>New</v>
      </c>
      <c r="G16597" t="str">
        <f t="shared" si="519"/>
        <v>Existing</v>
      </c>
    </row>
    <row r="16598" spans="1:7" ht="19" x14ac:dyDescent="0.25">
      <c r="A16598" s="7">
        <v>2015</v>
      </c>
      <c r="B16598" s="7" t="s">
        <v>2082</v>
      </c>
      <c r="C16598" s="7" t="s">
        <v>6</v>
      </c>
      <c r="D16598" s="24">
        <v>312157.05</v>
      </c>
      <c r="E16598">
        <f>INDEX('B. Store opening dates'!$B$5:$B$2448,MATCH('A. Sales by store'!B16598,'B. Store opening dates'!$A$5:$A$2448,0))</f>
        <v>2014</v>
      </c>
      <c r="F16598" t="str">
        <f t="shared" si="518"/>
        <v>Old</v>
      </c>
      <c r="G16598" t="str">
        <f t="shared" si="519"/>
        <v>Existing</v>
      </c>
    </row>
    <row r="16599" spans="1:7" ht="19" x14ac:dyDescent="0.25">
      <c r="A16599" s="7">
        <v>2014</v>
      </c>
      <c r="B16599" s="7" t="s">
        <v>2082</v>
      </c>
      <c r="C16599" s="7" t="s">
        <v>6</v>
      </c>
      <c r="D16599" s="24">
        <v>218769.41</v>
      </c>
      <c r="E16599">
        <f>INDEX('B. Store opening dates'!$B$5:$B$2448,MATCH('A. Sales by store'!B16599,'B. Store opening dates'!$A$5:$A$2448,0))</f>
        <v>2014</v>
      </c>
      <c r="F16599" t="str">
        <f t="shared" si="518"/>
        <v>New</v>
      </c>
      <c r="G16599" t="str">
        <f t="shared" si="519"/>
        <v>Existing</v>
      </c>
    </row>
    <row r="16600" spans="1:7" ht="19" x14ac:dyDescent="0.25">
      <c r="A16600" s="7">
        <v>2015</v>
      </c>
      <c r="B16600" s="7" t="s">
        <v>2082</v>
      </c>
      <c r="C16600" s="7" t="s">
        <v>7</v>
      </c>
      <c r="D16600" s="24">
        <v>70707.89</v>
      </c>
      <c r="E16600">
        <f>INDEX('B. Store opening dates'!$B$5:$B$2448,MATCH('A. Sales by store'!B16600,'B. Store opening dates'!$A$5:$A$2448,0))</f>
        <v>2014</v>
      </c>
      <c r="F16600" t="str">
        <f t="shared" si="518"/>
        <v>Old</v>
      </c>
      <c r="G16600" t="str">
        <f t="shared" si="519"/>
        <v>Existing</v>
      </c>
    </row>
    <row r="16601" spans="1:7" ht="19" x14ac:dyDescent="0.25">
      <c r="A16601" s="7">
        <v>2014</v>
      </c>
      <c r="B16601" s="7" t="s">
        <v>2082</v>
      </c>
      <c r="C16601" s="7" t="s">
        <v>7</v>
      </c>
      <c r="D16601" s="24">
        <v>74496.45</v>
      </c>
      <c r="E16601">
        <f>INDEX('B. Store opening dates'!$B$5:$B$2448,MATCH('A. Sales by store'!B16601,'B. Store opening dates'!$A$5:$A$2448,0))</f>
        <v>2014</v>
      </c>
      <c r="F16601" t="str">
        <f t="shared" si="518"/>
        <v>New</v>
      </c>
      <c r="G16601" t="str">
        <f t="shared" si="519"/>
        <v>Existing</v>
      </c>
    </row>
    <row r="16602" spans="1:7" ht="19" x14ac:dyDescent="0.25">
      <c r="A16602" s="7">
        <v>2015</v>
      </c>
      <c r="B16602" s="7" t="s">
        <v>2082</v>
      </c>
      <c r="C16602" s="7" t="s">
        <v>8</v>
      </c>
      <c r="D16602" s="24">
        <v>602683.85</v>
      </c>
      <c r="E16602">
        <f>INDEX('B. Store opening dates'!$B$5:$B$2448,MATCH('A. Sales by store'!B16602,'B. Store opening dates'!$A$5:$A$2448,0))</f>
        <v>2014</v>
      </c>
      <c r="F16602" t="str">
        <f t="shared" si="518"/>
        <v>Old</v>
      </c>
      <c r="G16602" t="str">
        <f t="shared" si="519"/>
        <v>Existing</v>
      </c>
    </row>
    <row r="16603" spans="1:7" ht="19" x14ac:dyDescent="0.25">
      <c r="A16603" s="7">
        <v>2014</v>
      </c>
      <c r="B16603" s="7" t="s">
        <v>2082</v>
      </c>
      <c r="C16603" s="7" t="s">
        <v>8</v>
      </c>
      <c r="D16603" s="24">
        <v>628533.9</v>
      </c>
      <c r="E16603">
        <f>INDEX('B. Store opening dates'!$B$5:$B$2448,MATCH('A. Sales by store'!B16603,'B. Store opening dates'!$A$5:$A$2448,0))</f>
        <v>2014</v>
      </c>
      <c r="F16603" t="str">
        <f t="shared" si="518"/>
        <v>New</v>
      </c>
      <c r="G16603" t="str">
        <f t="shared" si="519"/>
        <v>Existing</v>
      </c>
    </row>
    <row r="16604" spans="1:7" ht="19" x14ac:dyDescent="0.25">
      <c r="A16604" s="7">
        <v>2015</v>
      </c>
      <c r="B16604" s="7" t="s">
        <v>2083</v>
      </c>
      <c r="C16604" s="7" t="s">
        <v>5</v>
      </c>
      <c r="D16604" s="24">
        <v>913162.59</v>
      </c>
      <c r="E16604">
        <f>INDEX('B. Store opening dates'!$B$5:$B$2448,MATCH('A. Sales by store'!B16604,'B. Store opening dates'!$A$5:$A$2448,0))</f>
        <v>2014</v>
      </c>
      <c r="F16604" t="str">
        <f t="shared" si="518"/>
        <v>Old</v>
      </c>
      <c r="G16604" t="str">
        <f t="shared" si="519"/>
        <v>Existing</v>
      </c>
    </row>
    <row r="16605" spans="1:7" ht="19" x14ac:dyDescent="0.25">
      <c r="A16605" s="7">
        <v>2014</v>
      </c>
      <c r="B16605" s="7" t="s">
        <v>2083</v>
      </c>
      <c r="C16605" s="7" t="s">
        <v>5</v>
      </c>
      <c r="D16605" s="24">
        <v>1009702.12</v>
      </c>
      <c r="E16605">
        <f>INDEX('B. Store opening dates'!$B$5:$B$2448,MATCH('A. Sales by store'!B16605,'B. Store opening dates'!$A$5:$A$2448,0))</f>
        <v>2014</v>
      </c>
      <c r="F16605" t="str">
        <f t="shared" si="518"/>
        <v>New</v>
      </c>
      <c r="G16605" t="str">
        <f t="shared" si="519"/>
        <v>Existing</v>
      </c>
    </row>
    <row r="16606" spans="1:7" ht="19" x14ac:dyDescent="0.25">
      <c r="A16606" s="7">
        <v>2015</v>
      </c>
      <c r="B16606" s="7" t="s">
        <v>2083</v>
      </c>
      <c r="C16606" s="7" t="s">
        <v>6</v>
      </c>
      <c r="D16606" s="24">
        <v>353684.75</v>
      </c>
      <c r="E16606">
        <f>INDEX('B. Store opening dates'!$B$5:$B$2448,MATCH('A. Sales by store'!B16606,'B. Store opening dates'!$A$5:$A$2448,0))</f>
        <v>2014</v>
      </c>
      <c r="F16606" t="str">
        <f t="shared" si="518"/>
        <v>Old</v>
      </c>
      <c r="G16606" t="str">
        <f t="shared" si="519"/>
        <v>Existing</v>
      </c>
    </row>
    <row r="16607" spans="1:7" ht="19" x14ac:dyDescent="0.25">
      <c r="A16607" s="7">
        <v>2014</v>
      </c>
      <c r="B16607" s="7" t="s">
        <v>2083</v>
      </c>
      <c r="C16607" s="7" t="s">
        <v>6</v>
      </c>
      <c r="D16607" s="24">
        <v>255938.87</v>
      </c>
      <c r="E16607">
        <f>INDEX('B. Store opening dates'!$B$5:$B$2448,MATCH('A. Sales by store'!B16607,'B. Store opening dates'!$A$5:$A$2448,0))</f>
        <v>2014</v>
      </c>
      <c r="F16607" t="str">
        <f t="shared" si="518"/>
        <v>New</v>
      </c>
      <c r="G16607" t="str">
        <f t="shared" si="519"/>
        <v>Existing</v>
      </c>
    </row>
    <row r="16608" spans="1:7" ht="19" x14ac:dyDescent="0.25">
      <c r="A16608" s="7">
        <v>2015</v>
      </c>
      <c r="B16608" s="7" t="s">
        <v>2083</v>
      </c>
      <c r="C16608" s="7" t="s">
        <v>7</v>
      </c>
      <c r="D16608" s="24">
        <v>88401.87</v>
      </c>
      <c r="E16608">
        <f>INDEX('B. Store opening dates'!$B$5:$B$2448,MATCH('A. Sales by store'!B16608,'B. Store opening dates'!$A$5:$A$2448,0))</f>
        <v>2014</v>
      </c>
      <c r="F16608" t="str">
        <f t="shared" si="518"/>
        <v>Old</v>
      </c>
      <c r="G16608" t="str">
        <f t="shared" si="519"/>
        <v>Existing</v>
      </c>
    </row>
    <row r="16609" spans="1:7" ht="19" x14ac:dyDescent="0.25">
      <c r="A16609" s="7">
        <v>2014</v>
      </c>
      <c r="B16609" s="7" t="s">
        <v>2083</v>
      </c>
      <c r="C16609" s="7" t="s">
        <v>7</v>
      </c>
      <c r="D16609" s="24">
        <v>93425.52</v>
      </c>
      <c r="E16609">
        <f>INDEX('B. Store opening dates'!$B$5:$B$2448,MATCH('A. Sales by store'!B16609,'B. Store opening dates'!$A$5:$A$2448,0))</f>
        <v>2014</v>
      </c>
      <c r="F16609" t="str">
        <f t="shared" si="518"/>
        <v>New</v>
      </c>
      <c r="G16609" t="str">
        <f t="shared" si="519"/>
        <v>Existing</v>
      </c>
    </row>
    <row r="16610" spans="1:7" ht="19" x14ac:dyDescent="0.25">
      <c r="A16610" s="7">
        <v>2015</v>
      </c>
      <c r="B16610" s="7" t="s">
        <v>2083</v>
      </c>
      <c r="C16610" s="7" t="s">
        <v>8</v>
      </c>
      <c r="D16610" s="24">
        <v>400763.96</v>
      </c>
      <c r="E16610">
        <f>INDEX('B. Store opening dates'!$B$5:$B$2448,MATCH('A. Sales by store'!B16610,'B. Store opening dates'!$A$5:$A$2448,0))</f>
        <v>2014</v>
      </c>
      <c r="F16610" t="str">
        <f t="shared" si="518"/>
        <v>Old</v>
      </c>
      <c r="G16610" t="str">
        <f t="shared" si="519"/>
        <v>Existing</v>
      </c>
    </row>
    <row r="16611" spans="1:7" ht="19" x14ac:dyDescent="0.25">
      <c r="A16611" s="7">
        <v>2014</v>
      </c>
      <c r="B16611" s="7" t="s">
        <v>2083</v>
      </c>
      <c r="C16611" s="7" t="s">
        <v>8</v>
      </c>
      <c r="D16611" s="24">
        <v>414180.46</v>
      </c>
      <c r="E16611">
        <f>INDEX('B. Store opening dates'!$B$5:$B$2448,MATCH('A. Sales by store'!B16611,'B. Store opening dates'!$A$5:$A$2448,0))</f>
        <v>2014</v>
      </c>
      <c r="F16611" t="str">
        <f t="shared" si="518"/>
        <v>New</v>
      </c>
      <c r="G16611" t="str">
        <f t="shared" si="519"/>
        <v>Existing</v>
      </c>
    </row>
    <row r="16612" spans="1:7" ht="19" x14ac:dyDescent="0.25">
      <c r="A16612" s="7">
        <v>2015</v>
      </c>
      <c r="B16612" s="7" t="s">
        <v>2084</v>
      </c>
      <c r="C16612" s="7" t="s">
        <v>5</v>
      </c>
      <c r="D16612" s="24">
        <v>912226.8</v>
      </c>
      <c r="E16612">
        <f>INDEX('B. Store opening dates'!$B$5:$B$2448,MATCH('A. Sales by store'!B16612,'B. Store opening dates'!$A$5:$A$2448,0))</f>
        <v>2014</v>
      </c>
      <c r="F16612" t="str">
        <f t="shared" si="518"/>
        <v>Old</v>
      </c>
      <c r="G16612" t="str">
        <f t="shared" si="519"/>
        <v>Existing</v>
      </c>
    </row>
    <row r="16613" spans="1:7" ht="19" x14ac:dyDescent="0.25">
      <c r="A16613" s="7">
        <v>2014</v>
      </c>
      <c r="B16613" s="7" t="s">
        <v>2084</v>
      </c>
      <c r="C16613" s="7" t="s">
        <v>5</v>
      </c>
      <c r="D16613" s="24">
        <v>1008214.57</v>
      </c>
      <c r="E16613">
        <f>INDEX('B. Store opening dates'!$B$5:$B$2448,MATCH('A. Sales by store'!B16613,'B. Store opening dates'!$A$5:$A$2448,0))</f>
        <v>2014</v>
      </c>
      <c r="F16613" t="str">
        <f t="shared" si="518"/>
        <v>New</v>
      </c>
      <c r="G16613" t="str">
        <f t="shared" si="519"/>
        <v>Existing</v>
      </c>
    </row>
    <row r="16614" spans="1:7" ht="19" x14ac:dyDescent="0.25">
      <c r="A16614" s="7">
        <v>2015</v>
      </c>
      <c r="B16614" s="7" t="s">
        <v>2084</v>
      </c>
      <c r="C16614" s="7" t="s">
        <v>6</v>
      </c>
      <c r="D16614" s="24">
        <v>584237.29</v>
      </c>
      <c r="E16614">
        <f>INDEX('B. Store opening dates'!$B$5:$B$2448,MATCH('A. Sales by store'!B16614,'B. Store opening dates'!$A$5:$A$2448,0))</f>
        <v>2014</v>
      </c>
      <c r="F16614" t="str">
        <f t="shared" si="518"/>
        <v>Old</v>
      </c>
      <c r="G16614" t="str">
        <f t="shared" si="519"/>
        <v>Existing</v>
      </c>
    </row>
    <row r="16615" spans="1:7" ht="19" x14ac:dyDescent="0.25">
      <c r="A16615" s="7">
        <v>2014</v>
      </c>
      <c r="B16615" s="7" t="s">
        <v>2084</v>
      </c>
      <c r="C16615" s="7" t="s">
        <v>6</v>
      </c>
      <c r="D16615" s="24">
        <v>409443.85</v>
      </c>
      <c r="E16615">
        <f>INDEX('B. Store opening dates'!$B$5:$B$2448,MATCH('A. Sales by store'!B16615,'B. Store opening dates'!$A$5:$A$2448,0))</f>
        <v>2014</v>
      </c>
      <c r="F16615" t="str">
        <f t="shared" si="518"/>
        <v>New</v>
      </c>
      <c r="G16615" t="str">
        <f t="shared" si="519"/>
        <v>Existing</v>
      </c>
    </row>
    <row r="16616" spans="1:7" ht="19" x14ac:dyDescent="0.25">
      <c r="A16616" s="7">
        <v>2015</v>
      </c>
      <c r="B16616" s="7" t="s">
        <v>2084</v>
      </c>
      <c r="C16616" s="7" t="s">
        <v>7</v>
      </c>
      <c r="D16616" s="24">
        <v>140369.01</v>
      </c>
      <c r="E16616">
        <f>INDEX('B. Store opening dates'!$B$5:$B$2448,MATCH('A. Sales by store'!B16616,'B. Store opening dates'!$A$5:$A$2448,0))</f>
        <v>2014</v>
      </c>
      <c r="F16616" t="str">
        <f t="shared" si="518"/>
        <v>Old</v>
      </c>
      <c r="G16616" t="str">
        <f t="shared" si="519"/>
        <v>Existing</v>
      </c>
    </row>
    <row r="16617" spans="1:7" ht="19" x14ac:dyDescent="0.25">
      <c r="A16617" s="7">
        <v>2014</v>
      </c>
      <c r="B16617" s="7" t="s">
        <v>2084</v>
      </c>
      <c r="C16617" s="7" t="s">
        <v>7</v>
      </c>
      <c r="D16617" s="24">
        <v>147775.84</v>
      </c>
      <c r="E16617">
        <f>INDEX('B. Store opening dates'!$B$5:$B$2448,MATCH('A. Sales by store'!B16617,'B. Store opening dates'!$A$5:$A$2448,0))</f>
        <v>2014</v>
      </c>
      <c r="F16617" t="str">
        <f t="shared" si="518"/>
        <v>New</v>
      </c>
      <c r="G16617" t="str">
        <f t="shared" si="519"/>
        <v>Existing</v>
      </c>
    </row>
    <row r="16618" spans="1:7" ht="19" x14ac:dyDescent="0.25">
      <c r="A16618" s="7">
        <v>2015</v>
      </c>
      <c r="B16618" s="7" t="s">
        <v>2084</v>
      </c>
      <c r="C16618" s="7" t="s">
        <v>8</v>
      </c>
      <c r="D16618" s="24">
        <v>491492.75</v>
      </c>
      <c r="E16618">
        <f>INDEX('B. Store opening dates'!$B$5:$B$2448,MATCH('A. Sales by store'!B16618,'B. Store opening dates'!$A$5:$A$2448,0))</f>
        <v>2014</v>
      </c>
      <c r="F16618" t="str">
        <f t="shared" si="518"/>
        <v>Old</v>
      </c>
      <c r="G16618" t="str">
        <f t="shared" si="519"/>
        <v>Existing</v>
      </c>
    </row>
    <row r="16619" spans="1:7" ht="19" x14ac:dyDescent="0.25">
      <c r="A16619" s="7">
        <v>2014</v>
      </c>
      <c r="B16619" s="7" t="s">
        <v>2084</v>
      </c>
      <c r="C16619" s="7" t="s">
        <v>8</v>
      </c>
      <c r="D16619" s="24">
        <v>506095.45</v>
      </c>
      <c r="E16619">
        <f>INDEX('B. Store opening dates'!$B$5:$B$2448,MATCH('A. Sales by store'!B16619,'B. Store opening dates'!$A$5:$A$2448,0))</f>
        <v>2014</v>
      </c>
      <c r="F16619" t="str">
        <f t="shared" si="518"/>
        <v>New</v>
      </c>
      <c r="G16619" t="str">
        <f t="shared" si="519"/>
        <v>Existing</v>
      </c>
    </row>
    <row r="16620" spans="1:7" ht="19" x14ac:dyDescent="0.25">
      <c r="A16620" s="7">
        <v>2015</v>
      </c>
      <c r="B16620" s="7" t="s">
        <v>2085</v>
      </c>
      <c r="C16620" s="7" t="s">
        <v>5</v>
      </c>
      <c r="D16620" s="24">
        <v>579443.44999999995</v>
      </c>
      <c r="E16620">
        <f>INDEX('B. Store opening dates'!$B$5:$B$2448,MATCH('A. Sales by store'!B16620,'B. Store opening dates'!$A$5:$A$2448,0))</f>
        <v>2014</v>
      </c>
      <c r="F16620" t="str">
        <f t="shared" si="518"/>
        <v>Old</v>
      </c>
      <c r="G16620" t="str">
        <f t="shared" si="519"/>
        <v>Existing</v>
      </c>
    </row>
    <row r="16621" spans="1:7" ht="19" x14ac:dyDescent="0.25">
      <c r="A16621" s="7">
        <v>2014</v>
      </c>
      <c r="B16621" s="7" t="s">
        <v>2085</v>
      </c>
      <c r="C16621" s="7" t="s">
        <v>5</v>
      </c>
      <c r="D16621" s="24">
        <v>635449.85</v>
      </c>
      <c r="E16621">
        <f>INDEX('B. Store opening dates'!$B$5:$B$2448,MATCH('A. Sales by store'!B16621,'B. Store opening dates'!$A$5:$A$2448,0))</f>
        <v>2014</v>
      </c>
      <c r="F16621" t="str">
        <f t="shared" si="518"/>
        <v>New</v>
      </c>
      <c r="G16621" t="str">
        <f t="shared" si="519"/>
        <v>Existing</v>
      </c>
    </row>
    <row r="16622" spans="1:7" ht="19" x14ac:dyDescent="0.25">
      <c r="A16622" s="7">
        <v>2015</v>
      </c>
      <c r="B16622" s="7" t="s">
        <v>2085</v>
      </c>
      <c r="C16622" s="7" t="s">
        <v>6</v>
      </c>
      <c r="D16622" s="24">
        <v>274210.71000000002</v>
      </c>
      <c r="E16622">
        <f>INDEX('B. Store opening dates'!$B$5:$B$2448,MATCH('A. Sales by store'!B16622,'B. Store opening dates'!$A$5:$A$2448,0))</f>
        <v>2014</v>
      </c>
      <c r="F16622" t="str">
        <f t="shared" si="518"/>
        <v>Old</v>
      </c>
      <c r="G16622" t="str">
        <f t="shared" si="519"/>
        <v>Existing</v>
      </c>
    </row>
    <row r="16623" spans="1:7" ht="19" x14ac:dyDescent="0.25">
      <c r="A16623" s="7">
        <v>2014</v>
      </c>
      <c r="B16623" s="7" t="s">
        <v>2085</v>
      </c>
      <c r="C16623" s="7" t="s">
        <v>6</v>
      </c>
      <c r="D16623" s="24">
        <v>200419.84</v>
      </c>
      <c r="E16623">
        <f>INDEX('B. Store opening dates'!$B$5:$B$2448,MATCH('A. Sales by store'!B16623,'B. Store opening dates'!$A$5:$A$2448,0))</f>
        <v>2014</v>
      </c>
      <c r="F16623" t="str">
        <f t="shared" si="518"/>
        <v>New</v>
      </c>
      <c r="G16623" t="str">
        <f t="shared" si="519"/>
        <v>Existing</v>
      </c>
    </row>
    <row r="16624" spans="1:7" ht="19" x14ac:dyDescent="0.25">
      <c r="A16624" s="7">
        <v>2015</v>
      </c>
      <c r="B16624" s="7" t="s">
        <v>2085</v>
      </c>
      <c r="C16624" s="7" t="s">
        <v>7</v>
      </c>
      <c r="D16624" s="24">
        <v>192447.01</v>
      </c>
      <c r="E16624">
        <f>INDEX('B. Store opening dates'!$B$5:$B$2448,MATCH('A. Sales by store'!B16624,'B. Store opening dates'!$A$5:$A$2448,0))</f>
        <v>2014</v>
      </c>
      <c r="F16624" t="str">
        <f t="shared" si="518"/>
        <v>Old</v>
      </c>
      <c r="G16624" t="str">
        <f t="shared" si="519"/>
        <v>Existing</v>
      </c>
    </row>
    <row r="16625" spans="1:7" ht="19" x14ac:dyDescent="0.25">
      <c r="A16625" s="7">
        <v>2014</v>
      </c>
      <c r="B16625" s="7" t="s">
        <v>2085</v>
      </c>
      <c r="C16625" s="7" t="s">
        <v>7</v>
      </c>
      <c r="D16625" s="24">
        <v>202734.24</v>
      </c>
      <c r="E16625">
        <f>INDEX('B. Store opening dates'!$B$5:$B$2448,MATCH('A. Sales by store'!B16625,'B. Store opening dates'!$A$5:$A$2448,0))</f>
        <v>2014</v>
      </c>
      <c r="F16625" t="str">
        <f t="shared" si="518"/>
        <v>New</v>
      </c>
      <c r="G16625" t="str">
        <f t="shared" si="519"/>
        <v>Existing</v>
      </c>
    </row>
    <row r="16626" spans="1:7" ht="19" x14ac:dyDescent="0.25">
      <c r="A16626" s="7">
        <v>2015</v>
      </c>
      <c r="B16626" s="7" t="s">
        <v>2085</v>
      </c>
      <c r="C16626" s="7" t="s">
        <v>8</v>
      </c>
      <c r="D16626" s="24">
        <v>557497.87</v>
      </c>
      <c r="E16626">
        <f>INDEX('B. Store opening dates'!$B$5:$B$2448,MATCH('A. Sales by store'!B16626,'B. Store opening dates'!$A$5:$A$2448,0))</f>
        <v>2014</v>
      </c>
      <c r="F16626" t="str">
        <f t="shared" si="518"/>
        <v>Old</v>
      </c>
      <c r="G16626" t="str">
        <f t="shared" si="519"/>
        <v>Existing</v>
      </c>
    </row>
    <row r="16627" spans="1:7" ht="19" x14ac:dyDescent="0.25">
      <c r="A16627" s="7">
        <v>2014</v>
      </c>
      <c r="B16627" s="7" t="s">
        <v>2085</v>
      </c>
      <c r="C16627" s="7" t="s">
        <v>8</v>
      </c>
      <c r="D16627" s="24">
        <v>575228.67000000004</v>
      </c>
      <c r="E16627">
        <f>INDEX('B. Store opening dates'!$B$5:$B$2448,MATCH('A. Sales by store'!B16627,'B. Store opening dates'!$A$5:$A$2448,0))</f>
        <v>2014</v>
      </c>
      <c r="F16627" t="str">
        <f t="shared" si="518"/>
        <v>New</v>
      </c>
      <c r="G16627" t="str">
        <f t="shared" si="519"/>
        <v>Existing</v>
      </c>
    </row>
    <row r="16628" spans="1:7" ht="19" x14ac:dyDescent="0.25">
      <c r="A16628" s="7">
        <v>2015</v>
      </c>
      <c r="B16628" s="7" t="s">
        <v>2086</v>
      </c>
      <c r="C16628" s="7" t="s">
        <v>5</v>
      </c>
      <c r="D16628" s="24">
        <v>669045.74</v>
      </c>
      <c r="E16628">
        <f>INDEX('B. Store opening dates'!$B$5:$B$2448,MATCH('A. Sales by store'!B16628,'B. Store opening dates'!$A$5:$A$2448,0))</f>
        <v>2014</v>
      </c>
      <c r="F16628" t="str">
        <f t="shared" si="518"/>
        <v>Old</v>
      </c>
      <c r="G16628" t="str">
        <f t="shared" si="519"/>
        <v>Existing</v>
      </c>
    </row>
    <row r="16629" spans="1:7" ht="19" x14ac:dyDescent="0.25">
      <c r="A16629" s="7">
        <v>2014</v>
      </c>
      <c r="B16629" s="7" t="s">
        <v>2086</v>
      </c>
      <c r="C16629" s="7" t="s">
        <v>5</v>
      </c>
      <c r="D16629" s="24">
        <v>727566.75</v>
      </c>
      <c r="E16629">
        <f>INDEX('B. Store opening dates'!$B$5:$B$2448,MATCH('A. Sales by store'!B16629,'B. Store opening dates'!$A$5:$A$2448,0))</f>
        <v>2014</v>
      </c>
      <c r="F16629" t="str">
        <f t="shared" si="518"/>
        <v>New</v>
      </c>
      <c r="G16629" t="str">
        <f t="shared" si="519"/>
        <v>Existing</v>
      </c>
    </row>
    <row r="16630" spans="1:7" ht="19" x14ac:dyDescent="0.25">
      <c r="A16630" s="7">
        <v>2015</v>
      </c>
      <c r="B16630" s="7" t="s">
        <v>2086</v>
      </c>
      <c r="C16630" s="7" t="s">
        <v>6</v>
      </c>
      <c r="D16630" s="24">
        <v>546877.67000000004</v>
      </c>
      <c r="E16630">
        <f>INDEX('B. Store opening dates'!$B$5:$B$2448,MATCH('A. Sales by store'!B16630,'B. Store opening dates'!$A$5:$A$2448,0))</f>
        <v>2014</v>
      </c>
      <c r="F16630" t="str">
        <f t="shared" si="518"/>
        <v>Old</v>
      </c>
      <c r="G16630" t="str">
        <f t="shared" si="519"/>
        <v>Existing</v>
      </c>
    </row>
    <row r="16631" spans="1:7" ht="19" x14ac:dyDescent="0.25">
      <c r="A16631" s="7">
        <v>2014</v>
      </c>
      <c r="B16631" s="7" t="s">
        <v>2086</v>
      </c>
      <c r="C16631" s="7" t="s">
        <v>6</v>
      </c>
      <c r="D16631" s="24">
        <v>387351.46</v>
      </c>
      <c r="E16631">
        <f>INDEX('B. Store opening dates'!$B$5:$B$2448,MATCH('A. Sales by store'!B16631,'B. Store opening dates'!$A$5:$A$2448,0))</f>
        <v>2014</v>
      </c>
      <c r="F16631" t="str">
        <f t="shared" si="518"/>
        <v>New</v>
      </c>
      <c r="G16631" t="str">
        <f t="shared" si="519"/>
        <v>Existing</v>
      </c>
    </row>
    <row r="16632" spans="1:7" ht="19" x14ac:dyDescent="0.25">
      <c r="A16632" s="7">
        <v>2015</v>
      </c>
      <c r="B16632" s="7" t="s">
        <v>2086</v>
      </c>
      <c r="C16632" s="7" t="s">
        <v>7</v>
      </c>
      <c r="D16632" s="24">
        <v>146307.26</v>
      </c>
      <c r="E16632">
        <f>INDEX('B. Store opening dates'!$B$5:$B$2448,MATCH('A. Sales by store'!B16632,'B. Store opening dates'!$A$5:$A$2448,0))</f>
        <v>2014</v>
      </c>
      <c r="F16632" t="str">
        <f t="shared" si="518"/>
        <v>Old</v>
      </c>
      <c r="G16632" t="str">
        <f t="shared" si="519"/>
        <v>Existing</v>
      </c>
    </row>
    <row r="16633" spans="1:7" ht="19" x14ac:dyDescent="0.25">
      <c r="A16633" s="7">
        <v>2014</v>
      </c>
      <c r="B16633" s="7" t="s">
        <v>2086</v>
      </c>
      <c r="C16633" s="7" t="s">
        <v>7</v>
      </c>
      <c r="D16633" s="24">
        <v>155063.74</v>
      </c>
      <c r="E16633">
        <f>INDEX('B. Store opening dates'!$B$5:$B$2448,MATCH('A. Sales by store'!B16633,'B. Store opening dates'!$A$5:$A$2448,0))</f>
        <v>2014</v>
      </c>
      <c r="F16633" t="str">
        <f t="shared" si="518"/>
        <v>New</v>
      </c>
      <c r="G16633" t="str">
        <f t="shared" si="519"/>
        <v>Existing</v>
      </c>
    </row>
    <row r="16634" spans="1:7" ht="19" x14ac:dyDescent="0.25">
      <c r="A16634" s="7">
        <v>2015</v>
      </c>
      <c r="B16634" s="7" t="s">
        <v>2086</v>
      </c>
      <c r="C16634" s="7" t="s">
        <v>8</v>
      </c>
      <c r="D16634" s="24">
        <v>471338.15</v>
      </c>
      <c r="E16634">
        <f>INDEX('B. Store opening dates'!$B$5:$B$2448,MATCH('A. Sales by store'!B16634,'B. Store opening dates'!$A$5:$A$2448,0))</f>
        <v>2014</v>
      </c>
      <c r="F16634" t="str">
        <f t="shared" si="518"/>
        <v>Old</v>
      </c>
      <c r="G16634" t="str">
        <f t="shared" si="519"/>
        <v>Existing</v>
      </c>
    </row>
    <row r="16635" spans="1:7" ht="19" x14ac:dyDescent="0.25">
      <c r="A16635" s="7">
        <v>2014</v>
      </c>
      <c r="B16635" s="7" t="s">
        <v>2086</v>
      </c>
      <c r="C16635" s="7" t="s">
        <v>8</v>
      </c>
      <c r="D16635" s="24">
        <v>487373.72</v>
      </c>
      <c r="E16635">
        <f>INDEX('B. Store opening dates'!$B$5:$B$2448,MATCH('A. Sales by store'!B16635,'B. Store opening dates'!$A$5:$A$2448,0))</f>
        <v>2014</v>
      </c>
      <c r="F16635" t="str">
        <f t="shared" si="518"/>
        <v>New</v>
      </c>
      <c r="G16635" t="str">
        <f t="shared" si="519"/>
        <v>Existing</v>
      </c>
    </row>
    <row r="16636" spans="1:7" ht="19" x14ac:dyDescent="0.25">
      <c r="A16636" s="7">
        <v>2015</v>
      </c>
      <c r="B16636" s="7" t="s">
        <v>2087</v>
      </c>
      <c r="C16636" s="7" t="s">
        <v>5</v>
      </c>
      <c r="D16636" s="24">
        <v>868552.08</v>
      </c>
      <c r="E16636">
        <f>INDEX('B. Store opening dates'!$B$5:$B$2448,MATCH('A. Sales by store'!B16636,'B. Store opening dates'!$A$5:$A$2448,0))</f>
        <v>2014</v>
      </c>
      <c r="F16636" t="str">
        <f t="shared" si="518"/>
        <v>Old</v>
      </c>
      <c r="G16636" t="str">
        <f t="shared" si="519"/>
        <v>Existing</v>
      </c>
    </row>
    <row r="16637" spans="1:7" ht="19" x14ac:dyDescent="0.25">
      <c r="A16637" s="7">
        <v>2014</v>
      </c>
      <c r="B16637" s="7" t="s">
        <v>2087</v>
      </c>
      <c r="C16637" s="7" t="s">
        <v>5</v>
      </c>
      <c r="D16637" s="24">
        <v>954612.65</v>
      </c>
      <c r="E16637">
        <f>INDEX('B. Store opening dates'!$B$5:$B$2448,MATCH('A. Sales by store'!B16637,'B. Store opening dates'!$A$5:$A$2448,0))</f>
        <v>2014</v>
      </c>
      <c r="F16637" t="str">
        <f t="shared" si="518"/>
        <v>New</v>
      </c>
      <c r="G16637" t="str">
        <f t="shared" si="519"/>
        <v>Existing</v>
      </c>
    </row>
    <row r="16638" spans="1:7" ht="19" x14ac:dyDescent="0.25">
      <c r="A16638" s="7">
        <v>2015</v>
      </c>
      <c r="B16638" s="7" t="s">
        <v>2087</v>
      </c>
      <c r="C16638" s="7" t="s">
        <v>6</v>
      </c>
      <c r="D16638" s="24">
        <v>199972.29</v>
      </c>
      <c r="E16638">
        <f>INDEX('B. Store opening dates'!$B$5:$B$2448,MATCH('A. Sales by store'!B16638,'B. Store opening dates'!$A$5:$A$2448,0))</f>
        <v>2014</v>
      </c>
      <c r="F16638" t="str">
        <f t="shared" si="518"/>
        <v>Old</v>
      </c>
      <c r="G16638" t="str">
        <f t="shared" si="519"/>
        <v>Existing</v>
      </c>
    </row>
    <row r="16639" spans="1:7" ht="19" x14ac:dyDescent="0.25">
      <c r="A16639" s="7">
        <v>2014</v>
      </c>
      <c r="B16639" s="7" t="s">
        <v>2087</v>
      </c>
      <c r="C16639" s="7" t="s">
        <v>6</v>
      </c>
      <c r="D16639" s="24">
        <v>146323.51999999999</v>
      </c>
      <c r="E16639">
        <f>INDEX('B. Store opening dates'!$B$5:$B$2448,MATCH('A. Sales by store'!B16639,'B. Store opening dates'!$A$5:$A$2448,0))</f>
        <v>2014</v>
      </c>
      <c r="F16639" t="str">
        <f t="shared" si="518"/>
        <v>New</v>
      </c>
      <c r="G16639" t="str">
        <f t="shared" si="519"/>
        <v>Existing</v>
      </c>
    </row>
    <row r="16640" spans="1:7" ht="19" x14ac:dyDescent="0.25">
      <c r="A16640" s="7">
        <v>2015</v>
      </c>
      <c r="B16640" s="7" t="s">
        <v>2087</v>
      </c>
      <c r="C16640" s="7" t="s">
        <v>7</v>
      </c>
      <c r="D16640" s="24">
        <v>211843.19</v>
      </c>
      <c r="E16640">
        <f>INDEX('B. Store opening dates'!$B$5:$B$2448,MATCH('A. Sales by store'!B16640,'B. Store opening dates'!$A$5:$A$2448,0))</f>
        <v>2014</v>
      </c>
      <c r="F16640" t="str">
        <f t="shared" si="518"/>
        <v>Old</v>
      </c>
      <c r="G16640" t="str">
        <f t="shared" si="519"/>
        <v>Existing</v>
      </c>
    </row>
    <row r="16641" spans="1:7" ht="19" x14ac:dyDescent="0.25">
      <c r="A16641" s="7">
        <v>2014</v>
      </c>
      <c r="B16641" s="7" t="s">
        <v>2087</v>
      </c>
      <c r="C16641" s="7" t="s">
        <v>7</v>
      </c>
      <c r="D16641" s="24">
        <v>224764.37</v>
      </c>
      <c r="E16641">
        <f>INDEX('B. Store opening dates'!$B$5:$B$2448,MATCH('A. Sales by store'!B16641,'B. Store opening dates'!$A$5:$A$2448,0))</f>
        <v>2014</v>
      </c>
      <c r="F16641" t="str">
        <f t="shared" si="518"/>
        <v>New</v>
      </c>
      <c r="G16641" t="str">
        <f t="shared" si="519"/>
        <v>Existing</v>
      </c>
    </row>
    <row r="16642" spans="1:7" ht="19" x14ac:dyDescent="0.25">
      <c r="A16642" s="7">
        <v>2015</v>
      </c>
      <c r="B16642" s="7" t="s">
        <v>2087</v>
      </c>
      <c r="C16642" s="7" t="s">
        <v>8</v>
      </c>
      <c r="D16642" s="24">
        <v>623923.18000000005</v>
      </c>
      <c r="E16642">
        <f>INDEX('B. Store opening dates'!$B$5:$B$2448,MATCH('A. Sales by store'!B16642,'B. Store opening dates'!$A$5:$A$2448,0))</f>
        <v>2014</v>
      </c>
      <c r="F16642" t="str">
        <f t="shared" si="518"/>
        <v>Old</v>
      </c>
      <c r="G16642" t="str">
        <f t="shared" si="519"/>
        <v>Existing</v>
      </c>
    </row>
    <row r="16643" spans="1:7" ht="19" x14ac:dyDescent="0.25">
      <c r="A16643" s="7">
        <v>2014</v>
      </c>
      <c r="B16643" s="7" t="s">
        <v>2087</v>
      </c>
      <c r="C16643" s="7" t="s">
        <v>8</v>
      </c>
      <c r="D16643" s="24">
        <v>652354.92000000004</v>
      </c>
      <c r="E16643">
        <f>INDEX('B. Store opening dates'!$B$5:$B$2448,MATCH('A. Sales by store'!B16643,'B. Store opening dates'!$A$5:$A$2448,0))</f>
        <v>2014</v>
      </c>
      <c r="F16643" t="str">
        <f t="shared" si="518"/>
        <v>New</v>
      </c>
      <c r="G16643" t="str">
        <f t="shared" si="519"/>
        <v>Existing</v>
      </c>
    </row>
    <row r="16644" spans="1:7" ht="19" x14ac:dyDescent="0.25">
      <c r="A16644" s="7">
        <v>2015</v>
      </c>
      <c r="B16644" s="7" t="s">
        <v>2088</v>
      </c>
      <c r="C16644" s="7" t="s">
        <v>5</v>
      </c>
      <c r="D16644" s="24">
        <v>524981.92000000004</v>
      </c>
      <c r="E16644">
        <f>INDEX('B. Store opening dates'!$B$5:$B$2448,MATCH('A. Sales by store'!B16644,'B. Store opening dates'!$A$5:$A$2448,0))</f>
        <v>2014</v>
      </c>
      <c r="F16644" t="str">
        <f t="shared" si="518"/>
        <v>Old</v>
      </c>
      <c r="G16644" t="str">
        <f t="shared" si="519"/>
        <v>Existing</v>
      </c>
    </row>
    <row r="16645" spans="1:7" ht="19" x14ac:dyDescent="0.25">
      <c r="A16645" s="7">
        <v>2014</v>
      </c>
      <c r="B16645" s="7" t="s">
        <v>2088</v>
      </c>
      <c r="C16645" s="7" t="s">
        <v>5</v>
      </c>
      <c r="D16645" s="24">
        <v>577480.24</v>
      </c>
      <c r="E16645">
        <f>INDEX('B. Store opening dates'!$B$5:$B$2448,MATCH('A. Sales by store'!B16645,'B. Store opening dates'!$A$5:$A$2448,0))</f>
        <v>2014</v>
      </c>
      <c r="F16645" t="str">
        <f t="shared" ref="F16645:F16708" si="520">IF(A16645 = 2015, IF(E16645&lt; 2015, "Old","New"),IF(E16645 &lt; 2014, "Old","New"))</f>
        <v>New</v>
      </c>
      <c r="G16645" t="str">
        <f t="shared" ref="G16645:G16708" si="521">IF(A16645 = 2015, IF(E16645&lt; 2015, "Existing","New"),"Existing")</f>
        <v>Existing</v>
      </c>
    </row>
    <row r="16646" spans="1:7" ht="19" x14ac:dyDescent="0.25">
      <c r="A16646" s="7">
        <v>2015</v>
      </c>
      <c r="B16646" s="7" t="s">
        <v>2088</v>
      </c>
      <c r="C16646" s="7" t="s">
        <v>6</v>
      </c>
      <c r="D16646" s="24">
        <v>531290.72</v>
      </c>
      <c r="E16646">
        <f>INDEX('B. Store opening dates'!$B$5:$B$2448,MATCH('A. Sales by store'!B16646,'B. Store opening dates'!$A$5:$A$2448,0))</f>
        <v>2014</v>
      </c>
      <c r="F16646" t="str">
        <f t="shared" si="520"/>
        <v>Old</v>
      </c>
      <c r="G16646" t="str">
        <f t="shared" si="521"/>
        <v>Existing</v>
      </c>
    </row>
    <row r="16647" spans="1:7" ht="19" x14ac:dyDescent="0.25">
      <c r="A16647" s="7">
        <v>2014</v>
      </c>
      <c r="B16647" s="7" t="s">
        <v>2088</v>
      </c>
      <c r="C16647" s="7" t="s">
        <v>6</v>
      </c>
      <c r="D16647" s="24">
        <v>378452.08</v>
      </c>
      <c r="E16647">
        <f>INDEX('B. Store opening dates'!$B$5:$B$2448,MATCH('A. Sales by store'!B16647,'B. Store opening dates'!$A$5:$A$2448,0))</f>
        <v>2014</v>
      </c>
      <c r="F16647" t="str">
        <f t="shared" si="520"/>
        <v>New</v>
      </c>
      <c r="G16647" t="str">
        <f t="shared" si="521"/>
        <v>Existing</v>
      </c>
    </row>
    <row r="16648" spans="1:7" ht="19" x14ac:dyDescent="0.25">
      <c r="A16648" s="7">
        <v>2015</v>
      </c>
      <c r="B16648" s="7" t="s">
        <v>2088</v>
      </c>
      <c r="C16648" s="7" t="s">
        <v>7</v>
      </c>
      <c r="D16648" s="24">
        <v>135651.91</v>
      </c>
      <c r="E16648">
        <f>INDEX('B. Store opening dates'!$B$5:$B$2448,MATCH('A. Sales by store'!B16648,'B. Store opening dates'!$A$5:$A$2448,0))</f>
        <v>2014</v>
      </c>
      <c r="F16648" t="str">
        <f t="shared" si="520"/>
        <v>Old</v>
      </c>
      <c r="G16648" t="str">
        <f t="shared" si="521"/>
        <v>Existing</v>
      </c>
    </row>
    <row r="16649" spans="1:7" ht="19" x14ac:dyDescent="0.25">
      <c r="A16649" s="7">
        <v>2014</v>
      </c>
      <c r="B16649" s="7" t="s">
        <v>2088</v>
      </c>
      <c r="C16649" s="7" t="s">
        <v>7</v>
      </c>
      <c r="D16649" s="24">
        <v>144249.79</v>
      </c>
      <c r="E16649">
        <f>INDEX('B. Store opening dates'!$B$5:$B$2448,MATCH('A. Sales by store'!B16649,'B. Store opening dates'!$A$5:$A$2448,0))</f>
        <v>2014</v>
      </c>
      <c r="F16649" t="str">
        <f t="shared" si="520"/>
        <v>New</v>
      </c>
      <c r="G16649" t="str">
        <f t="shared" si="521"/>
        <v>Existing</v>
      </c>
    </row>
    <row r="16650" spans="1:7" ht="19" x14ac:dyDescent="0.25">
      <c r="A16650" s="7">
        <v>2015</v>
      </c>
      <c r="B16650" s="7" t="s">
        <v>2088</v>
      </c>
      <c r="C16650" s="7" t="s">
        <v>8</v>
      </c>
      <c r="D16650" s="24">
        <v>598737.69999999995</v>
      </c>
      <c r="E16650">
        <f>INDEX('B. Store opening dates'!$B$5:$B$2448,MATCH('A. Sales by store'!B16650,'B. Store opening dates'!$A$5:$A$2448,0))</f>
        <v>2014</v>
      </c>
      <c r="F16650" t="str">
        <f t="shared" si="520"/>
        <v>Old</v>
      </c>
      <c r="G16650" t="str">
        <f t="shared" si="521"/>
        <v>Existing</v>
      </c>
    </row>
    <row r="16651" spans="1:7" ht="19" x14ac:dyDescent="0.25">
      <c r="A16651" s="7">
        <v>2014</v>
      </c>
      <c r="B16651" s="7" t="s">
        <v>2088</v>
      </c>
      <c r="C16651" s="7" t="s">
        <v>8</v>
      </c>
      <c r="D16651" s="24">
        <v>626005.1</v>
      </c>
      <c r="E16651">
        <f>INDEX('B. Store opening dates'!$B$5:$B$2448,MATCH('A. Sales by store'!B16651,'B. Store opening dates'!$A$5:$A$2448,0))</f>
        <v>2014</v>
      </c>
      <c r="F16651" t="str">
        <f t="shared" si="520"/>
        <v>New</v>
      </c>
      <c r="G16651" t="str">
        <f t="shared" si="521"/>
        <v>Existing</v>
      </c>
    </row>
    <row r="16652" spans="1:7" ht="19" x14ac:dyDescent="0.25">
      <c r="A16652" s="7">
        <v>2015</v>
      </c>
      <c r="B16652" s="7" t="s">
        <v>2089</v>
      </c>
      <c r="C16652" s="7" t="s">
        <v>5</v>
      </c>
      <c r="D16652" s="24">
        <v>710852.31</v>
      </c>
      <c r="E16652">
        <f>INDEX('B. Store opening dates'!$B$5:$B$2448,MATCH('A. Sales by store'!B16652,'B. Store opening dates'!$A$5:$A$2448,0))</f>
        <v>2014</v>
      </c>
      <c r="F16652" t="str">
        <f t="shared" si="520"/>
        <v>Old</v>
      </c>
      <c r="G16652" t="str">
        <f t="shared" si="521"/>
        <v>Existing</v>
      </c>
    </row>
    <row r="16653" spans="1:7" ht="19" x14ac:dyDescent="0.25">
      <c r="A16653" s="7">
        <v>2014</v>
      </c>
      <c r="B16653" s="7" t="s">
        <v>2089</v>
      </c>
      <c r="C16653" s="7" t="s">
        <v>5</v>
      </c>
      <c r="D16653" s="24">
        <v>773439.86</v>
      </c>
      <c r="E16653">
        <f>INDEX('B. Store opening dates'!$B$5:$B$2448,MATCH('A. Sales by store'!B16653,'B. Store opening dates'!$A$5:$A$2448,0))</f>
        <v>2014</v>
      </c>
      <c r="F16653" t="str">
        <f t="shared" si="520"/>
        <v>New</v>
      </c>
      <c r="G16653" t="str">
        <f t="shared" si="521"/>
        <v>Existing</v>
      </c>
    </row>
    <row r="16654" spans="1:7" ht="19" x14ac:dyDescent="0.25">
      <c r="A16654" s="7">
        <v>2015</v>
      </c>
      <c r="B16654" s="7" t="s">
        <v>2089</v>
      </c>
      <c r="C16654" s="7" t="s">
        <v>6</v>
      </c>
      <c r="D16654" s="24">
        <v>504631.66</v>
      </c>
      <c r="E16654">
        <f>INDEX('B. Store opening dates'!$B$5:$B$2448,MATCH('A. Sales by store'!B16654,'B. Store opening dates'!$A$5:$A$2448,0))</f>
        <v>2014</v>
      </c>
      <c r="F16654" t="str">
        <f t="shared" si="520"/>
        <v>Old</v>
      </c>
      <c r="G16654" t="str">
        <f t="shared" si="521"/>
        <v>Existing</v>
      </c>
    </row>
    <row r="16655" spans="1:7" ht="19" x14ac:dyDescent="0.25">
      <c r="A16655" s="7">
        <v>2014</v>
      </c>
      <c r="B16655" s="7" t="s">
        <v>2089</v>
      </c>
      <c r="C16655" s="7" t="s">
        <v>6</v>
      </c>
      <c r="D16655" s="24">
        <v>372435.19</v>
      </c>
      <c r="E16655">
        <f>INDEX('B. Store opening dates'!$B$5:$B$2448,MATCH('A. Sales by store'!B16655,'B. Store opening dates'!$A$5:$A$2448,0))</f>
        <v>2014</v>
      </c>
      <c r="F16655" t="str">
        <f t="shared" si="520"/>
        <v>New</v>
      </c>
      <c r="G16655" t="str">
        <f t="shared" si="521"/>
        <v>Existing</v>
      </c>
    </row>
    <row r="16656" spans="1:7" ht="19" x14ac:dyDescent="0.25">
      <c r="A16656" s="7">
        <v>2015</v>
      </c>
      <c r="B16656" s="7" t="s">
        <v>2089</v>
      </c>
      <c r="C16656" s="7" t="s">
        <v>7</v>
      </c>
      <c r="D16656" s="24">
        <v>129144.55</v>
      </c>
      <c r="E16656">
        <f>INDEX('B. Store opening dates'!$B$5:$B$2448,MATCH('A. Sales by store'!B16656,'B. Store opening dates'!$A$5:$A$2448,0))</f>
        <v>2014</v>
      </c>
      <c r="F16656" t="str">
        <f t="shared" si="520"/>
        <v>Old</v>
      </c>
      <c r="G16656" t="str">
        <f t="shared" si="521"/>
        <v>Existing</v>
      </c>
    </row>
    <row r="16657" spans="1:7" ht="19" x14ac:dyDescent="0.25">
      <c r="A16657" s="7">
        <v>2014</v>
      </c>
      <c r="B16657" s="7" t="s">
        <v>2089</v>
      </c>
      <c r="C16657" s="7" t="s">
        <v>7</v>
      </c>
      <c r="D16657" s="24">
        <v>137484.32</v>
      </c>
      <c r="E16657">
        <f>INDEX('B. Store opening dates'!$B$5:$B$2448,MATCH('A. Sales by store'!B16657,'B. Store opening dates'!$A$5:$A$2448,0))</f>
        <v>2014</v>
      </c>
      <c r="F16657" t="str">
        <f t="shared" si="520"/>
        <v>New</v>
      </c>
      <c r="G16657" t="str">
        <f t="shared" si="521"/>
        <v>Existing</v>
      </c>
    </row>
    <row r="16658" spans="1:7" ht="19" x14ac:dyDescent="0.25">
      <c r="A16658" s="7">
        <v>2015</v>
      </c>
      <c r="B16658" s="7" t="s">
        <v>2089</v>
      </c>
      <c r="C16658" s="7" t="s">
        <v>8</v>
      </c>
      <c r="D16658" s="24">
        <v>494857.71</v>
      </c>
      <c r="E16658">
        <f>INDEX('B. Store opening dates'!$B$5:$B$2448,MATCH('A. Sales by store'!B16658,'B. Store opening dates'!$A$5:$A$2448,0))</f>
        <v>2014</v>
      </c>
      <c r="F16658" t="str">
        <f t="shared" si="520"/>
        <v>Old</v>
      </c>
      <c r="G16658" t="str">
        <f t="shared" si="521"/>
        <v>Existing</v>
      </c>
    </row>
    <row r="16659" spans="1:7" ht="19" x14ac:dyDescent="0.25">
      <c r="A16659" s="7">
        <v>2014</v>
      </c>
      <c r="B16659" s="7" t="s">
        <v>2089</v>
      </c>
      <c r="C16659" s="7" t="s">
        <v>8</v>
      </c>
      <c r="D16659" s="24">
        <v>509521.14</v>
      </c>
      <c r="E16659">
        <f>INDEX('B. Store opening dates'!$B$5:$B$2448,MATCH('A. Sales by store'!B16659,'B. Store opening dates'!$A$5:$A$2448,0))</f>
        <v>2014</v>
      </c>
      <c r="F16659" t="str">
        <f t="shared" si="520"/>
        <v>New</v>
      </c>
      <c r="G16659" t="str">
        <f t="shared" si="521"/>
        <v>Existing</v>
      </c>
    </row>
    <row r="16660" spans="1:7" ht="19" x14ac:dyDescent="0.25">
      <c r="A16660" s="7">
        <v>2015</v>
      </c>
      <c r="B16660" s="7" t="s">
        <v>2090</v>
      </c>
      <c r="C16660" s="7" t="s">
        <v>5</v>
      </c>
      <c r="D16660" s="24">
        <v>592448.5</v>
      </c>
      <c r="E16660">
        <f>INDEX('B. Store opening dates'!$B$5:$B$2448,MATCH('A. Sales by store'!B16660,'B. Store opening dates'!$A$5:$A$2448,0))</f>
        <v>2014</v>
      </c>
      <c r="F16660" t="str">
        <f t="shared" si="520"/>
        <v>Old</v>
      </c>
      <c r="G16660" t="str">
        <f t="shared" si="521"/>
        <v>Existing</v>
      </c>
    </row>
    <row r="16661" spans="1:7" ht="19" x14ac:dyDescent="0.25">
      <c r="A16661" s="7">
        <v>2014</v>
      </c>
      <c r="B16661" s="7" t="s">
        <v>2090</v>
      </c>
      <c r="C16661" s="7" t="s">
        <v>5</v>
      </c>
      <c r="D16661" s="24">
        <v>654669.52</v>
      </c>
      <c r="E16661">
        <f>INDEX('B. Store opening dates'!$B$5:$B$2448,MATCH('A. Sales by store'!B16661,'B. Store opening dates'!$A$5:$A$2448,0))</f>
        <v>2014</v>
      </c>
      <c r="F16661" t="str">
        <f t="shared" si="520"/>
        <v>New</v>
      </c>
      <c r="G16661" t="str">
        <f t="shared" si="521"/>
        <v>Existing</v>
      </c>
    </row>
    <row r="16662" spans="1:7" ht="19" x14ac:dyDescent="0.25">
      <c r="A16662" s="7">
        <v>2015</v>
      </c>
      <c r="B16662" s="7" t="s">
        <v>2090</v>
      </c>
      <c r="C16662" s="7" t="s">
        <v>6</v>
      </c>
      <c r="D16662" s="24">
        <v>555339.16</v>
      </c>
      <c r="E16662">
        <f>INDEX('B. Store opening dates'!$B$5:$B$2448,MATCH('A. Sales by store'!B16662,'B. Store opening dates'!$A$5:$A$2448,0))</f>
        <v>2014</v>
      </c>
      <c r="F16662" t="str">
        <f t="shared" si="520"/>
        <v>Old</v>
      </c>
      <c r="G16662" t="str">
        <f t="shared" si="521"/>
        <v>Existing</v>
      </c>
    </row>
    <row r="16663" spans="1:7" ht="19" x14ac:dyDescent="0.25">
      <c r="A16663" s="7">
        <v>2014</v>
      </c>
      <c r="B16663" s="7" t="s">
        <v>2090</v>
      </c>
      <c r="C16663" s="7" t="s">
        <v>6</v>
      </c>
      <c r="D16663" s="24">
        <v>403587.79</v>
      </c>
      <c r="E16663">
        <f>INDEX('B. Store opening dates'!$B$5:$B$2448,MATCH('A. Sales by store'!B16663,'B. Store opening dates'!$A$5:$A$2448,0))</f>
        <v>2014</v>
      </c>
      <c r="F16663" t="str">
        <f t="shared" si="520"/>
        <v>New</v>
      </c>
      <c r="G16663" t="str">
        <f t="shared" si="521"/>
        <v>Existing</v>
      </c>
    </row>
    <row r="16664" spans="1:7" ht="19" x14ac:dyDescent="0.25">
      <c r="A16664" s="7">
        <v>2015</v>
      </c>
      <c r="B16664" s="7" t="s">
        <v>2090</v>
      </c>
      <c r="C16664" s="7" t="s">
        <v>7</v>
      </c>
      <c r="D16664" s="24">
        <v>122073.33</v>
      </c>
      <c r="E16664">
        <f>INDEX('B. Store opening dates'!$B$5:$B$2448,MATCH('A. Sales by store'!B16664,'B. Store opening dates'!$A$5:$A$2448,0))</f>
        <v>2014</v>
      </c>
      <c r="F16664" t="str">
        <f t="shared" si="520"/>
        <v>Old</v>
      </c>
      <c r="G16664" t="str">
        <f t="shared" si="521"/>
        <v>Existing</v>
      </c>
    </row>
    <row r="16665" spans="1:7" ht="19" x14ac:dyDescent="0.25">
      <c r="A16665" s="7">
        <v>2014</v>
      </c>
      <c r="B16665" s="7" t="s">
        <v>2090</v>
      </c>
      <c r="C16665" s="7" t="s">
        <v>7</v>
      </c>
      <c r="D16665" s="24">
        <v>129216.05</v>
      </c>
      <c r="E16665">
        <f>INDEX('B. Store opening dates'!$B$5:$B$2448,MATCH('A. Sales by store'!B16665,'B. Store opening dates'!$A$5:$A$2448,0))</f>
        <v>2014</v>
      </c>
      <c r="F16665" t="str">
        <f t="shared" si="520"/>
        <v>New</v>
      </c>
      <c r="G16665" t="str">
        <f t="shared" si="521"/>
        <v>Existing</v>
      </c>
    </row>
    <row r="16666" spans="1:7" ht="19" x14ac:dyDescent="0.25">
      <c r="A16666" s="7">
        <v>2015</v>
      </c>
      <c r="B16666" s="7" t="s">
        <v>2090</v>
      </c>
      <c r="C16666" s="7" t="s">
        <v>8</v>
      </c>
      <c r="D16666" s="24">
        <v>659480.29</v>
      </c>
      <c r="E16666">
        <f>INDEX('B. Store opening dates'!$B$5:$B$2448,MATCH('A. Sales by store'!B16666,'B. Store opening dates'!$A$5:$A$2448,0))</f>
        <v>2014</v>
      </c>
      <c r="F16666" t="str">
        <f t="shared" si="520"/>
        <v>Old</v>
      </c>
      <c r="G16666" t="str">
        <f t="shared" si="521"/>
        <v>Existing</v>
      </c>
    </row>
    <row r="16667" spans="1:7" ht="19" x14ac:dyDescent="0.25">
      <c r="A16667" s="7">
        <v>2014</v>
      </c>
      <c r="B16667" s="7" t="s">
        <v>2090</v>
      </c>
      <c r="C16667" s="7" t="s">
        <v>8</v>
      </c>
      <c r="D16667" s="24">
        <v>688829.58</v>
      </c>
      <c r="E16667">
        <f>INDEX('B. Store opening dates'!$B$5:$B$2448,MATCH('A. Sales by store'!B16667,'B. Store opening dates'!$A$5:$A$2448,0))</f>
        <v>2014</v>
      </c>
      <c r="F16667" t="str">
        <f t="shared" si="520"/>
        <v>New</v>
      </c>
      <c r="G16667" t="str">
        <f t="shared" si="521"/>
        <v>Existing</v>
      </c>
    </row>
    <row r="16668" spans="1:7" ht="19" x14ac:dyDescent="0.25">
      <c r="A16668" s="7">
        <v>2015</v>
      </c>
      <c r="B16668" s="7" t="s">
        <v>2091</v>
      </c>
      <c r="C16668" s="7" t="s">
        <v>5</v>
      </c>
      <c r="D16668" s="24">
        <v>542131.09</v>
      </c>
      <c r="E16668">
        <f>INDEX('B. Store opening dates'!$B$5:$B$2448,MATCH('A. Sales by store'!B16668,'B. Store opening dates'!$A$5:$A$2448,0))</f>
        <v>2014</v>
      </c>
      <c r="F16668" t="str">
        <f t="shared" si="520"/>
        <v>Old</v>
      </c>
      <c r="G16668" t="str">
        <f t="shared" si="521"/>
        <v>Existing</v>
      </c>
    </row>
    <row r="16669" spans="1:7" ht="19" x14ac:dyDescent="0.25">
      <c r="A16669" s="7">
        <v>2014</v>
      </c>
      <c r="B16669" s="7" t="s">
        <v>2091</v>
      </c>
      <c r="C16669" s="7" t="s">
        <v>5</v>
      </c>
      <c r="D16669" s="24">
        <v>591557.9</v>
      </c>
      <c r="E16669">
        <f>INDEX('B. Store opening dates'!$B$5:$B$2448,MATCH('A. Sales by store'!B16669,'B. Store opening dates'!$A$5:$A$2448,0))</f>
        <v>2014</v>
      </c>
      <c r="F16669" t="str">
        <f t="shared" si="520"/>
        <v>New</v>
      </c>
      <c r="G16669" t="str">
        <f t="shared" si="521"/>
        <v>Existing</v>
      </c>
    </row>
    <row r="16670" spans="1:7" ht="19" x14ac:dyDescent="0.25">
      <c r="A16670" s="7">
        <v>2015</v>
      </c>
      <c r="B16670" s="7" t="s">
        <v>2091</v>
      </c>
      <c r="C16670" s="7" t="s">
        <v>6</v>
      </c>
      <c r="D16670" s="24">
        <v>429644.54</v>
      </c>
      <c r="E16670">
        <f>INDEX('B. Store opening dates'!$B$5:$B$2448,MATCH('A. Sales by store'!B16670,'B. Store opening dates'!$A$5:$A$2448,0))</f>
        <v>2014</v>
      </c>
      <c r="F16670" t="str">
        <f t="shared" si="520"/>
        <v>Old</v>
      </c>
      <c r="G16670" t="str">
        <f t="shared" si="521"/>
        <v>Existing</v>
      </c>
    </row>
    <row r="16671" spans="1:7" ht="19" x14ac:dyDescent="0.25">
      <c r="A16671" s="7">
        <v>2014</v>
      </c>
      <c r="B16671" s="7" t="s">
        <v>2091</v>
      </c>
      <c r="C16671" s="7" t="s">
        <v>6</v>
      </c>
      <c r="D16671" s="24">
        <v>304083.65000000002</v>
      </c>
      <c r="E16671">
        <f>INDEX('B. Store opening dates'!$B$5:$B$2448,MATCH('A. Sales by store'!B16671,'B. Store opening dates'!$A$5:$A$2448,0))</f>
        <v>2014</v>
      </c>
      <c r="F16671" t="str">
        <f t="shared" si="520"/>
        <v>New</v>
      </c>
      <c r="G16671" t="str">
        <f t="shared" si="521"/>
        <v>Existing</v>
      </c>
    </row>
    <row r="16672" spans="1:7" ht="19" x14ac:dyDescent="0.25">
      <c r="A16672" s="7">
        <v>2015</v>
      </c>
      <c r="B16672" s="7" t="s">
        <v>2091</v>
      </c>
      <c r="C16672" s="7" t="s">
        <v>7</v>
      </c>
      <c r="D16672" s="24">
        <v>238136.22</v>
      </c>
      <c r="E16672">
        <f>INDEX('B. Store opening dates'!$B$5:$B$2448,MATCH('A. Sales by store'!B16672,'B. Store opening dates'!$A$5:$A$2448,0))</f>
        <v>2014</v>
      </c>
      <c r="F16672" t="str">
        <f t="shared" si="520"/>
        <v>Old</v>
      </c>
      <c r="G16672" t="str">
        <f t="shared" si="521"/>
        <v>Existing</v>
      </c>
    </row>
    <row r="16673" spans="1:7" ht="19" x14ac:dyDescent="0.25">
      <c r="A16673" s="7">
        <v>2014</v>
      </c>
      <c r="B16673" s="7" t="s">
        <v>2091</v>
      </c>
      <c r="C16673" s="7" t="s">
        <v>7</v>
      </c>
      <c r="D16673" s="24">
        <v>253681.09</v>
      </c>
      <c r="E16673">
        <f>INDEX('B. Store opening dates'!$B$5:$B$2448,MATCH('A. Sales by store'!B16673,'B. Store opening dates'!$A$5:$A$2448,0))</f>
        <v>2014</v>
      </c>
      <c r="F16673" t="str">
        <f t="shared" si="520"/>
        <v>New</v>
      </c>
      <c r="G16673" t="str">
        <f t="shared" si="521"/>
        <v>Existing</v>
      </c>
    </row>
    <row r="16674" spans="1:7" ht="19" x14ac:dyDescent="0.25">
      <c r="A16674" s="7">
        <v>2015</v>
      </c>
      <c r="B16674" s="7" t="s">
        <v>2091</v>
      </c>
      <c r="C16674" s="7" t="s">
        <v>8</v>
      </c>
      <c r="D16674" s="24">
        <v>624404.89</v>
      </c>
      <c r="E16674">
        <f>INDEX('B. Store opening dates'!$B$5:$B$2448,MATCH('A. Sales by store'!B16674,'B. Store opening dates'!$A$5:$A$2448,0))</f>
        <v>2014</v>
      </c>
      <c r="F16674" t="str">
        <f t="shared" si="520"/>
        <v>Old</v>
      </c>
      <c r="G16674" t="str">
        <f t="shared" si="521"/>
        <v>Existing</v>
      </c>
    </row>
    <row r="16675" spans="1:7" ht="19" x14ac:dyDescent="0.25">
      <c r="A16675" s="7">
        <v>2014</v>
      </c>
      <c r="B16675" s="7" t="s">
        <v>2091</v>
      </c>
      <c r="C16675" s="7" t="s">
        <v>8</v>
      </c>
      <c r="D16675" s="24">
        <v>648276.25</v>
      </c>
      <c r="E16675">
        <f>INDEX('B. Store opening dates'!$B$5:$B$2448,MATCH('A. Sales by store'!B16675,'B. Store opening dates'!$A$5:$A$2448,0))</f>
        <v>2014</v>
      </c>
      <c r="F16675" t="str">
        <f t="shared" si="520"/>
        <v>New</v>
      </c>
      <c r="G16675" t="str">
        <f t="shared" si="521"/>
        <v>Existing</v>
      </c>
    </row>
    <row r="16676" spans="1:7" ht="19" x14ac:dyDescent="0.25">
      <c r="A16676" s="7">
        <v>2015</v>
      </c>
      <c r="B16676" s="7" t="s">
        <v>2092</v>
      </c>
      <c r="C16676" s="7" t="s">
        <v>5</v>
      </c>
      <c r="D16676" s="24">
        <v>520253.83</v>
      </c>
      <c r="E16676">
        <f>INDEX('B. Store opening dates'!$B$5:$B$2448,MATCH('A. Sales by store'!B16676,'B. Store opening dates'!$A$5:$A$2448,0))</f>
        <v>2014</v>
      </c>
      <c r="F16676" t="str">
        <f t="shared" si="520"/>
        <v>Old</v>
      </c>
      <c r="G16676" t="str">
        <f t="shared" si="521"/>
        <v>Existing</v>
      </c>
    </row>
    <row r="16677" spans="1:7" ht="19" x14ac:dyDescent="0.25">
      <c r="A16677" s="7">
        <v>2014</v>
      </c>
      <c r="B16677" s="7" t="s">
        <v>2092</v>
      </c>
      <c r="C16677" s="7" t="s">
        <v>5</v>
      </c>
      <c r="D16677" s="24">
        <v>575619.44999999995</v>
      </c>
      <c r="E16677">
        <f>INDEX('B. Store opening dates'!$B$5:$B$2448,MATCH('A. Sales by store'!B16677,'B. Store opening dates'!$A$5:$A$2448,0))</f>
        <v>2014</v>
      </c>
      <c r="F16677" t="str">
        <f t="shared" si="520"/>
        <v>New</v>
      </c>
      <c r="G16677" t="str">
        <f t="shared" si="521"/>
        <v>Existing</v>
      </c>
    </row>
    <row r="16678" spans="1:7" ht="19" x14ac:dyDescent="0.25">
      <c r="A16678" s="7">
        <v>2015</v>
      </c>
      <c r="B16678" s="7" t="s">
        <v>2092</v>
      </c>
      <c r="C16678" s="7" t="s">
        <v>6</v>
      </c>
      <c r="D16678" s="24">
        <v>247479.23</v>
      </c>
      <c r="E16678">
        <f>INDEX('B. Store opening dates'!$B$5:$B$2448,MATCH('A. Sales by store'!B16678,'B. Store opening dates'!$A$5:$A$2448,0))</f>
        <v>2014</v>
      </c>
      <c r="F16678" t="str">
        <f t="shared" si="520"/>
        <v>Old</v>
      </c>
      <c r="G16678" t="str">
        <f t="shared" si="521"/>
        <v>Existing</v>
      </c>
    </row>
    <row r="16679" spans="1:7" ht="19" x14ac:dyDescent="0.25">
      <c r="A16679" s="7">
        <v>2014</v>
      </c>
      <c r="B16679" s="7" t="s">
        <v>2092</v>
      </c>
      <c r="C16679" s="7" t="s">
        <v>6</v>
      </c>
      <c r="D16679" s="24">
        <v>179275.4</v>
      </c>
      <c r="E16679">
        <f>INDEX('B. Store opening dates'!$B$5:$B$2448,MATCH('A. Sales by store'!B16679,'B. Store opening dates'!$A$5:$A$2448,0))</f>
        <v>2014</v>
      </c>
      <c r="F16679" t="str">
        <f t="shared" si="520"/>
        <v>New</v>
      </c>
      <c r="G16679" t="str">
        <f t="shared" si="521"/>
        <v>Existing</v>
      </c>
    </row>
    <row r="16680" spans="1:7" ht="19" x14ac:dyDescent="0.25">
      <c r="A16680" s="7">
        <v>2015</v>
      </c>
      <c r="B16680" s="7" t="s">
        <v>2092</v>
      </c>
      <c r="C16680" s="7" t="s">
        <v>7</v>
      </c>
      <c r="D16680" s="24">
        <v>88649.95</v>
      </c>
      <c r="E16680">
        <f>INDEX('B. Store opening dates'!$B$5:$B$2448,MATCH('A. Sales by store'!B16680,'B. Store opening dates'!$A$5:$A$2448,0))</f>
        <v>2014</v>
      </c>
      <c r="F16680" t="str">
        <f t="shared" si="520"/>
        <v>Old</v>
      </c>
      <c r="G16680" t="str">
        <f t="shared" si="521"/>
        <v>Existing</v>
      </c>
    </row>
    <row r="16681" spans="1:7" ht="19" x14ac:dyDescent="0.25">
      <c r="A16681" s="7">
        <v>2014</v>
      </c>
      <c r="B16681" s="7" t="s">
        <v>2092</v>
      </c>
      <c r="C16681" s="7" t="s">
        <v>7</v>
      </c>
      <c r="D16681" s="24">
        <v>92601.36</v>
      </c>
      <c r="E16681">
        <f>INDEX('B. Store opening dates'!$B$5:$B$2448,MATCH('A. Sales by store'!B16681,'B. Store opening dates'!$A$5:$A$2448,0))</f>
        <v>2014</v>
      </c>
      <c r="F16681" t="str">
        <f t="shared" si="520"/>
        <v>New</v>
      </c>
      <c r="G16681" t="str">
        <f t="shared" si="521"/>
        <v>Existing</v>
      </c>
    </row>
    <row r="16682" spans="1:7" ht="19" x14ac:dyDescent="0.25">
      <c r="A16682" s="7">
        <v>2015</v>
      </c>
      <c r="B16682" s="7" t="s">
        <v>2092</v>
      </c>
      <c r="C16682" s="7" t="s">
        <v>8</v>
      </c>
      <c r="D16682" s="24">
        <v>740030.51</v>
      </c>
      <c r="E16682">
        <f>INDEX('B. Store opening dates'!$B$5:$B$2448,MATCH('A. Sales by store'!B16682,'B. Store opening dates'!$A$5:$A$2448,0))</f>
        <v>2014</v>
      </c>
      <c r="F16682" t="str">
        <f t="shared" si="520"/>
        <v>Old</v>
      </c>
      <c r="G16682" t="str">
        <f t="shared" si="521"/>
        <v>Existing</v>
      </c>
    </row>
    <row r="16683" spans="1:7" ht="19" x14ac:dyDescent="0.25">
      <c r="A16683" s="7">
        <v>2014</v>
      </c>
      <c r="B16683" s="7" t="s">
        <v>2092</v>
      </c>
      <c r="C16683" s="7" t="s">
        <v>8</v>
      </c>
      <c r="D16683" s="24">
        <v>774371.7</v>
      </c>
      <c r="E16683">
        <f>INDEX('B. Store opening dates'!$B$5:$B$2448,MATCH('A. Sales by store'!B16683,'B. Store opening dates'!$A$5:$A$2448,0))</f>
        <v>2014</v>
      </c>
      <c r="F16683" t="str">
        <f t="shared" si="520"/>
        <v>New</v>
      </c>
      <c r="G16683" t="str">
        <f t="shared" si="521"/>
        <v>Existing</v>
      </c>
    </row>
    <row r="16684" spans="1:7" ht="19" x14ac:dyDescent="0.25">
      <c r="A16684" s="7">
        <v>2015</v>
      </c>
      <c r="B16684" s="7" t="s">
        <v>2093</v>
      </c>
      <c r="C16684" s="7" t="s">
        <v>5</v>
      </c>
      <c r="D16684" s="24">
        <v>735399.3</v>
      </c>
      <c r="E16684">
        <f>INDEX('B. Store opening dates'!$B$5:$B$2448,MATCH('A. Sales by store'!B16684,'B. Store opening dates'!$A$5:$A$2448,0))</f>
        <v>2014</v>
      </c>
      <c r="F16684" t="str">
        <f t="shared" si="520"/>
        <v>Old</v>
      </c>
      <c r="G16684" t="str">
        <f t="shared" si="521"/>
        <v>Existing</v>
      </c>
    </row>
    <row r="16685" spans="1:7" ht="19" x14ac:dyDescent="0.25">
      <c r="A16685" s="7">
        <v>2014</v>
      </c>
      <c r="B16685" s="7" t="s">
        <v>2093</v>
      </c>
      <c r="C16685" s="7" t="s">
        <v>5</v>
      </c>
      <c r="D16685" s="24">
        <v>813662.65</v>
      </c>
      <c r="E16685">
        <f>INDEX('B. Store opening dates'!$B$5:$B$2448,MATCH('A. Sales by store'!B16685,'B. Store opening dates'!$A$5:$A$2448,0))</f>
        <v>2014</v>
      </c>
      <c r="F16685" t="str">
        <f t="shared" si="520"/>
        <v>New</v>
      </c>
      <c r="G16685" t="str">
        <f t="shared" si="521"/>
        <v>Existing</v>
      </c>
    </row>
    <row r="16686" spans="1:7" ht="19" x14ac:dyDescent="0.25">
      <c r="A16686" s="7">
        <v>2015</v>
      </c>
      <c r="B16686" s="7" t="s">
        <v>2093</v>
      </c>
      <c r="C16686" s="7" t="s">
        <v>6</v>
      </c>
      <c r="D16686" s="24">
        <v>394802.54</v>
      </c>
      <c r="E16686">
        <f>INDEX('B. Store opening dates'!$B$5:$B$2448,MATCH('A. Sales by store'!B16686,'B. Store opening dates'!$A$5:$A$2448,0))</f>
        <v>2014</v>
      </c>
      <c r="F16686" t="str">
        <f t="shared" si="520"/>
        <v>Old</v>
      </c>
      <c r="G16686" t="str">
        <f t="shared" si="521"/>
        <v>Existing</v>
      </c>
    </row>
    <row r="16687" spans="1:7" ht="19" x14ac:dyDescent="0.25">
      <c r="A16687" s="7">
        <v>2014</v>
      </c>
      <c r="B16687" s="7" t="s">
        <v>2093</v>
      </c>
      <c r="C16687" s="7" t="s">
        <v>6</v>
      </c>
      <c r="D16687" s="24">
        <v>288816.53999999998</v>
      </c>
      <c r="E16687">
        <f>INDEX('B. Store opening dates'!$B$5:$B$2448,MATCH('A. Sales by store'!B16687,'B. Store opening dates'!$A$5:$A$2448,0))</f>
        <v>2014</v>
      </c>
      <c r="F16687" t="str">
        <f t="shared" si="520"/>
        <v>New</v>
      </c>
      <c r="G16687" t="str">
        <f t="shared" si="521"/>
        <v>Existing</v>
      </c>
    </row>
    <row r="16688" spans="1:7" ht="19" x14ac:dyDescent="0.25">
      <c r="A16688" s="7">
        <v>2015</v>
      </c>
      <c r="B16688" s="7" t="s">
        <v>2093</v>
      </c>
      <c r="C16688" s="7" t="s">
        <v>7</v>
      </c>
      <c r="D16688" s="24">
        <v>182455.69</v>
      </c>
      <c r="E16688">
        <f>INDEX('B. Store opening dates'!$B$5:$B$2448,MATCH('A. Sales by store'!B16688,'B. Store opening dates'!$A$5:$A$2448,0))</f>
        <v>2014</v>
      </c>
      <c r="F16688" t="str">
        <f t="shared" si="520"/>
        <v>Old</v>
      </c>
      <c r="G16688" t="str">
        <f t="shared" si="521"/>
        <v>Existing</v>
      </c>
    </row>
    <row r="16689" spans="1:7" ht="19" x14ac:dyDescent="0.25">
      <c r="A16689" s="7">
        <v>2014</v>
      </c>
      <c r="B16689" s="7" t="s">
        <v>2093</v>
      </c>
      <c r="C16689" s="7" t="s">
        <v>7</v>
      </c>
      <c r="D16689" s="24">
        <v>191997.14</v>
      </c>
      <c r="E16689">
        <f>INDEX('B. Store opening dates'!$B$5:$B$2448,MATCH('A. Sales by store'!B16689,'B. Store opening dates'!$A$5:$A$2448,0))</f>
        <v>2014</v>
      </c>
      <c r="F16689" t="str">
        <f t="shared" si="520"/>
        <v>New</v>
      </c>
      <c r="G16689" t="str">
        <f t="shared" si="521"/>
        <v>Existing</v>
      </c>
    </row>
    <row r="16690" spans="1:7" ht="19" x14ac:dyDescent="0.25">
      <c r="A16690" s="7">
        <v>2015</v>
      </c>
      <c r="B16690" s="7" t="s">
        <v>2093</v>
      </c>
      <c r="C16690" s="7" t="s">
        <v>8</v>
      </c>
      <c r="D16690" s="24">
        <v>458166.82</v>
      </c>
      <c r="E16690">
        <f>INDEX('B. Store opening dates'!$B$5:$B$2448,MATCH('A. Sales by store'!B16690,'B. Store opening dates'!$A$5:$A$2448,0))</f>
        <v>2014</v>
      </c>
      <c r="F16690" t="str">
        <f t="shared" si="520"/>
        <v>Old</v>
      </c>
      <c r="G16690" t="str">
        <f t="shared" si="521"/>
        <v>Existing</v>
      </c>
    </row>
    <row r="16691" spans="1:7" ht="19" x14ac:dyDescent="0.25">
      <c r="A16691" s="7">
        <v>2014</v>
      </c>
      <c r="B16691" s="7" t="s">
        <v>2093</v>
      </c>
      <c r="C16691" s="7" t="s">
        <v>8</v>
      </c>
      <c r="D16691" s="24">
        <v>476448.34</v>
      </c>
      <c r="E16691">
        <f>INDEX('B. Store opening dates'!$B$5:$B$2448,MATCH('A. Sales by store'!B16691,'B. Store opening dates'!$A$5:$A$2448,0))</f>
        <v>2014</v>
      </c>
      <c r="F16691" t="str">
        <f t="shared" si="520"/>
        <v>New</v>
      </c>
      <c r="G16691" t="str">
        <f t="shared" si="521"/>
        <v>Existing</v>
      </c>
    </row>
    <row r="16692" spans="1:7" ht="19" x14ac:dyDescent="0.25">
      <c r="A16692" s="7">
        <v>2015</v>
      </c>
      <c r="B16692" s="7" t="s">
        <v>2094</v>
      </c>
      <c r="C16692" s="7" t="s">
        <v>5</v>
      </c>
      <c r="D16692" s="24">
        <v>905845.35</v>
      </c>
      <c r="E16692">
        <f>INDEX('B. Store opening dates'!$B$5:$B$2448,MATCH('A. Sales by store'!B16692,'B. Store opening dates'!$A$5:$A$2448,0))</f>
        <v>2014</v>
      </c>
      <c r="F16692" t="str">
        <f t="shared" si="520"/>
        <v>Old</v>
      </c>
      <c r="G16692" t="str">
        <f t="shared" si="521"/>
        <v>Existing</v>
      </c>
    </row>
    <row r="16693" spans="1:7" ht="19" x14ac:dyDescent="0.25">
      <c r="A16693" s="7">
        <v>2014</v>
      </c>
      <c r="B16693" s="7" t="s">
        <v>2094</v>
      </c>
      <c r="C16693" s="7" t="s">
        <v>5</v>
      </c>
      <c r="D16693" s="24">
        <v>984936.59</v>
      </c>
      <c r="E16693">
        <f>INDEX('B. Store opening dates'!$B$5:$B$2448,MATCH('A. Sales by store'!B16693,'B. Store opening dates'!$A$5:$A$2448,0))</f>
        <v>2014</v>
      </c>
      <c r="F16693" t="str">
        <f t="shared" si="520"/>
        <v>New</v>
      </c>
      <c r="G16693" t="str">
        <f t="shared" si="521"/>
        <v>Existing</v>
      </c>
    </row>
    <row r="16694" spans="1:7" ht="19" x14ac:dyDescent="0.25">
      <c r="A16694" s="7">
        <v>2015</v>
      </c>
      <c r="B16694" s="7" t="s">
        <v>2094</v>
      </c>
      <c r="C16694" s="7" t="s">
        <v>6</v>
      </c>
      <c r="D16694" s="24">
        <v>385537.51</v>
      </c>
      <c r="E16694">
        <f>INDEX('B. Store opening dates'!$B$5:$B$2448,MATCH('A. Sales by store'!B16694,'B. Store opening dates'!$A$5:$A$2448,0))</f>
        <v>2014</v>
      </c>
      <c r="F16694" t="str">
        <f t="shared" si="520"/>
        <v>Old</v>
      </c>
      <c r="G16694" t="str">
        <f t="shared" si="521"/>
        <v>Existing</v>
      </c>
    </row>
    <row r="16695" spans="1:7" ht="19" x14ac:dyDescent="0.25">
      <c r="A16695" s="7">
        <v>2014</v>
      </c>
      <c r="B16695" s="7" t="s">
        <v>2094</v>
      </c>
      <c r="C16695" s="7" t="s">
        <v>6</v>
      </c>
      <c r="D16695" s="24">
        <v>281428.09999999998</v>
      </c>
      <c r="E16695">
        <f>INDEX('B. Store opening dates'!$B$5:$B$2448,MATCH('A. Sales by store'!B16695,'B. Store opening dates'!$A$5:$A$2448,0))</f>
        <v>2014</v>
      </c>
      <c r="F16695" t="str">
        <f t="shared" si="520"/>
        <v>New</v>
      </c>
      <c r="G16695" t="str">
        <f t="shared" si="521"/>
        <v>Existing</v>
      </c>
    </row>
    <row r="16696" spans="1:7" ht="19" x14ac:dyDescent="0.25">
      <c r="A16696" s="7">
        <v>2015</v>
      </c>
      <c r="B16696" s="7" t="s">
        <v>2094</v>
      </c>
      <c r="C16696" s="7" t="s">
        <v>7</v>
      </c>
      <c r="D16696" s="24">
        <v>72689.2</v>
      </c>
      <c r="E16696">
        <f>INDEX('B. Store opening dates'!$B$5:$B$2448,MATCH('A. Sales by store'!B16696,'B. Store opening dates'!$A$5:$A$2448,0))</f>
        <v>2014</v>
      </c>
      <c r="F16696" t="str">
        <f t="shared" si="520"/>
        <v>Old</v>
      </c>
      <c r="G16696" t="str">
        <f t="shared" si="521"/>
        <v>Existing</v>
      </c>
    </row>
    <row r="16697" spans="1:7" ht="19" x14ac:dyDescent="0.25">
      <c r="A16697" s="7">
        <v>2014</v>
      </c>
      <c r="B16697" s="7" t="s">
        <v>2094</v>
      </c>
      <c r="C16697" s="7" t="s">
        <v>7</v>
      </c>
      <c r="D16697" s="24">
        <v>76592.710000000006</v>
      </c>
      <c r="E16697">
        <f>INDEX('B. Store opening dates'!$B$5:$B$2448,MATCH('A. Sales by store'!B16697,'B. Store opening dates'!$A$5:$A$2448,0))</f>
        <v>2014</v>
      </c>
      <c r="F16697" t="str">
        <f t="shared" si="520"/>
        <v>New</v>
      </c>
      <c r="G16697" t="str">
        <f t="shared" si="521"/>
        <v>Existing</v>
      </c>
    </row>
    <row r="16698" spans="1:7" ht="19" x14ac:dyDescent="0.25">
      <c r="A16698" s="7">
        <v>2015</v>
      </c>
      <c r="B16698" s="7" t="s">
        <v>2094</v>
      </c>
      <c r="C16698" s="7" t="s">
        <v>8</v>
      </c>
      <c r="D16698" s="24">
        <v>559556.53</v>
      </c>
      <c r="E16698">
        <f>INDEX('B. Store opening dates'!$B$5:$B$2448,MATCH('A. Sales by store'!B16698,'B. Store opening dates'!$A$5:$A$2448,0))</f>
        <v>2014</v>
      </c>
      <c r="F16698" t="str">
        <f t="shared" si="520"/>
        <v>Old</v>
      </c>
      <c r="G16698" t="str">
        <f t="shared" si="521"/>
        <v>Existing</v>
      </c>
    </row>
    <row r="16699" spans="1:7" ht="19" x14ac:dyDescent="0.25">
      <c r="A16699" s="7">
        <v>2014</v>
      </c>
      <c r="B16699" s="7" t="s">
        <v>2094</v>
      </c>
      <c r="C16699" s="7" t="s">
        <v>8</v>
      </c>
      <c r="D16699" s="24">
        <v>575757.78</v>
      </c>
      <c r="E16699">
        <f>INDEX('B. Store opening dates'!$B$5:$B$2448,MATCH('A. Sales by store'!B16699,'B. Store opening dates'!$A$5:$A$2448,0))</f>
        <v>2014</v>
      </c>
      <c r="F16699" t="str">
        <f t="shared" si="520"/>
        <v>New</v>
      </c>
      <c r="G16699" t="str">
        <f t="shared" si="521"/>
        <v>Existing</v>
      </c>
    </row>
    <row r="16700" spans="1:7" ht="19" x14ac:dyDescent="0.25">
      <c r="A16700" s="7">
        <v>2015</v>
      </c>
      <c r="B16700" s="7" t="s">
        <v>2095</v>
      </c>
      <c r="C16700" s="7" t="s">
        <v>5</v>
      </c>
      <c r="D16700" s="24">
        <v>866876.11</v>
      </c>
      <c r="E16700">
        <f>INDEX('B. Store opening dates'!$B$5:$B$2448,MATCH('A. Sales by store'!B16700,'B. Store opening dates'!$A$5:$A$2448,0))</f>
        <v>2014</v>
      </c>
      <c r="F16700" t="str">
        <f t="shared" si="520"/>
        <v>Old</v>
      </c>
      <c r="G16700" t="str">
        <f t="shared" si="521"/>
        <v>Existing</v>
      </c>
    </row>
    <row r="16701" spans="1:7" ht="19" x14ac:dyDescent="0.25">
      <c r="A16701" s="7">
        <v>2014</v>
      </c>
      <c r="B16701" s="7" t="s">
        <v>2095</v>
      </c>
      <c r="C16701" s="7" t="s">
        <v>5</v>
      </c>
      <c r="D16701" s="24">
        <v>949884.55</v>
      </c>
      <c r="E16701">
        <f>INDEX('B. Store opening dates'!$B$5:$B$2448,MATCH('A. Sales by store'!B16701,'B. Store opening dates'!$A$5:$A$2448,0))</f>
        <v>2014</v>
      </c>
      <c r="F16701" t="str">
        <f t="shared" si="520"/>
        <v>New</v>
      </c>
      <c r="G16701" t="str">
        <f t="shared" si="521"/>
        <v>Existing</v>
      </c>
    </row>
    <row r="16702" spans="1:7" ht="19" x14ac:dyDescent="0.25">
      <c r="A16702" s="7">
        <v>2015</v>
      </c>
      <c r="B16702" s="7" t="s">
        <v>2095</v>
      </c>
      <c r="C16702" s="7" t="s">
        <v>6</v>
      </c>
      <c r="D16702" s="24">
        <v>264244.06</v>
      </c>
      <c r="E16702">
        <f>INDEX('B. Store opening dates'!$B$5:$B$2448,MATCH('A. Sales by store'!B16702,'B. Store opening dates'!$A$5:$A$2448,0))</f>
        <v>2014</v>
      </c>
      <c r="F16702" t="str">
        <f t="shared" si="520"/>
        <v>Old</v>
      </c>
      <c r="G16702" t="str">
        <f t="shared" si="521"/>
        <v>Existing</v>
      </c>
    </row>
    <row r="16703" spans="1:7" ht="19" x14ac:dyDescent="0.25">
      <c r="A16703" s="7">
        <v>2014</v>
      </c>
      <c r="B16703" s="7" t="s">
        <v>2095</v>
      </c>
      <c r="C16703" s="7" t="s">
        <v>6</v>
      </c>
      <c r="D16703" s="24">
        <v>182173.87</v>
      </c>
      <c r="E16703">
        <f>INDEX('B. Store opening dates'!$B$5:$B$2448,MATCH('A. Sales by store'!B16703,'B. Store opening dates'!$A$5:$A$2448,0))</f>
        <v>2014</v>
      </c>
      <c r="F16703" t="str">
        <f t="shared" si="520"/>
        <v>New</v>
      </c>
      <c r="G16703" t="str">
        <f t="shared" si="521"/>
        <v>Existing</v>
      </c>
    </row>
    <row r="16704" spans="1:7" ht="19" x14ac:dyDescent="0.25">
      <c r="A16704" s="7">
        <v>2015</v>
      </c>
      <c r="B16704" s="7" t="s">
        <v>2095</v>
      </c>
      <c r="C16704" s="7" t="s">
        <v>7</v>
      </c>
      <c r="D16704" s="24">
        <v>115314.83</v>
      </c>
      <c r="E16704">
        <f>INDEX('B. Store opening dates'!$B$5:$B$2448,MATCH('A. Sales by store'!B16704,'B. Store opening dates'!$A$5:$A$2448,0))</f>
        <v>2014</v>
      </c>
      <c r="F16704" t="str">
        <f t="shared" si="520"/>
        <v>Old</v>
      </c>
      <c r="G16704" t="str">
        <f t="shared" si="521"/>
        <v>Existing</v>
      </c>
    </row>
    <row r="16705" spans="1:7" ht="19" x14ac:dyDescent="0.25">
      <c r="A16705" s="7">
        <v>2014</v>
      </c>
      <c r="B16705" s="7" t="s">
        <v>2095</v>
      </c>
      <c r="C16705" s="7" t="s">
        <v>7</v>
      </c>
      <c r="D16705" s="24">
        <v>122494.81</v>
      </c>
      <c r="E16705">
        <f>INDEX('B. Store opening dates'!$B$5:$B$2448,MATCH('A. Sales by store'!B16705,'B. Store opening dates'!$A$5:$A$2448,0))</f>
        <v>2014</v>
      </c>
      <c r="F16705" t="str">
        <f t="shared" si="520"/>
        <v>New</v>
      </c>
      <c r="G16705" t="str">
        <f t="shared" si="521"/>
        <v>Existing</v>
      </c>
    </row>
    <row r="16706" spans="1:7" ht="19" x14ac:dyDescent="0.25">
      <c r="A16706" s="7">
        <v>2015</v>
      </c>
      <c r="B16706" s="7" t="s">
        <v>2095</v>
      </c>
      <c r="C16706" s="7" t="s">
        <v>8</v>
      </c>
      <c r="D16706" s="24">
        <v>596829.43000000005</v>
      </c>
      <c r="E16706">
        <f>INDEX('B. Store opening dates'!$B$5:$B$2448,MATCH('A. Sales by store'!B16706,'B. Store opening dates'!$A$5:$A$2448,0))</f>
        <v>2014</v>
      </c>
      <c r="F16706" t="str">
        <f t="shared" si="520"/>
        <v>Old</v>
      </c>
      <c r="G16706" t="str">
        <f t="shared" si="521"/>
        <v>Existing</v>
      </c>
    </row>
    <row r="16707" spans="1:7" ht="19" x14ac:dyDescent="0.25">
      <c r="A16707" s="7">
        <v>2014</v>
      </c>
      <c r="B16707" s="7" t="s">
        <v>2095</v>
      </c>
      <c r="C16707" s="7" t="s">
        <v>8</v>
      </c>
      <c r="D16707" s="24">
        <v>621986.31999999995</v>
      </c>
      <c r="E16707">
        <f>INDEX('B. Store opening dates'!$B$5:$B$2448,MATCH('A. Sales by store'!B16707,'B. Store opening dates'!$A$5:$A$2448,0))</f>
        <v>2014</v>
      </c>
      <c r="F16707" t="str">
        <f t="shared" si="520"/>
        <v>New</v>
      </c>
      <c r="G16707" t="str">
        <f t="shared" si="521"/>
        <v>Existing</v>
      </c>
    </row>
    <row r="16708" spans="1:7" ht="19" x14ac:dyDescent="0.25">
      <c r="A16708" s="7">
        <v>2015</v>
      </c>
      <c r="B16708" s="7" t="s">
        <v>2096</v>
      </c>
      <c r="C16708" s="7" t="s">
        <v>5</v>
      </c>
      <c r="D16708" s="24">
        <v>860921.81</v>
      </c>
      <c r="E16708">
        <f>INDEX('B. Store opening dates'!$B$5:$B$2448,MATCH('A. Sales by store'!B16708,'B. Store opening dates'!$A$5:$A$2448,0))</f>
        <v>2014</v>
      </c>
      <c r="F16708" t="str">
        <f t="shared" si="520"/>
        <v>Old</v>
      </c>
      <c r="G16708" t="str">
        <f t="shared" si="521"/>
        <v>Existing</v>
      </c>
    </row>
    <row r="16709" spans="1:7" ht="19" x14ac:dyDescent="0.25">
      <c r="A16709" s="7">
        <v>2014</v>
      </c>
      <c r="B16709" s="7" t="s">
        <v>2096</v>
      </c>
      <c r="C16709" s="7" t="s">
        <v>5</v>
      </c>
      <c r="D16709" s="24">
        <v>950799.22</v>
      </c>
      <c r="E16709">
        <f>INDEX('B. Store opening dates'!$B$5:$B$2448,MATCH('A. Sales by store'!B16709,'B. Store opening dates'!$A$5:$A$2448,0))</f>
        <v>2014</v>
      </c>
      <c r="F16709" t="str">
        <f t="shared" ref="F16709:F16772" si="522">IF(A16709 = 2015, IF(E16709&lt; 2015, "Old","New"),IF(E16709 &lt; 2014, "Old","New"))</f>
        <v>New</v>
      </c>
      <c r="G16709" t="str">
        <f t="shared" ref="G16709:G16772" si="523">IF(A16709 = 2015, IF(E16709&lt; 2015, "Existing","New"),"Existing")</f>
        <v>Existing</v>
      </c>
    </row>
    <row r="16710" spans="1:7" ht="19" x14ac:dyDescent="0.25">
      <c r="A16710" s="7">
        <v>2015</v>
      </c>
      <c r="B16710" s="7" t="s">
        <v>2096</v>
      </c>
      <c r="C16710" s="7" t="s">
        <v>6</v>
      </c>
      <c r="D16710" s="24">
        <v>269878.5</v>
      </c>
      <c r="E16710">
        <f>INDEX('B. Store opening dates'!$B$5:$B$2448,MATCH('A. Sales by store'!B16710,'B. Store opening dates'!$A$5:$A$2448,0))</f>
        <v>2014</v>
      </c>
      <c r="F16710" t="str">
        <f t="shared" si="522"/>
        <v>Old</v>
      </c>
      <c r="G16710" t="str">
        <f t="shared" si="523"/>
        <v>Existing</v>
      </c>
    </row>
    <row r="16711" spans="1:7" ht="19" x14ac:dyDescent="0.25">
      <c r="A16711" s="7">
        <v>2014</v>
      </c>
      <c r="B16711" s="7" t="s">
        <v>2096</v>
      </c>
      <c r="C16711" s="7" t="s">
        <v>6</v>
      </c>
      <c r="D16711" s="24">
        <v>196881.19</v>
      </c>
      <c r="E16711">
        <f>INDEX('B. Store opening dates'!$B$5:$B$2448,MATCH('A. Sales by store'!B16711,'B. Store opening dates'!$A$5:$A$2448,0))</f>
        <v>2014</v>
      </c>
      <c r="F16711" t="str">
        <f t="shared" si="522"/>
        <v>New</v>
      </c>
      <c r="G16711" t="str">
        <f t="shared" si="523"/>
        <v>Existing</v>
      </c>
    </row>
    <row r="16712" spans="1:7" ht="19" x14ac:dyDescent="0.25">
      <c r="A16712" s="7">
        <v>2015</v>
      </c>
      <c r="B16712" s="7" t="s">
        <v>2096</v>
      </c>
      <c r="C16712" s="7" t="s">
        <v>7</v>
      </c>
      <c r="D16712" s="24">
        <v>111696.76</v>
      </c>
      <c r="E16712">
        <f>INDEX('B. Store opening dates'!$B$5:$B$2448,MATCH('A. Sales by store'!B16712,'B. Store opening dates'!$A$5:$A$2448,0))</f>
        <v>2014</v>
      </c>
      <c r="F16712" t="str">
        <f t="shared" si="522"/>
        <v>Old</v>
      </c>
      <c r="G16712" t="str">
        <f t="shared" si="523"/>
        <v>Existing</v>
      </c>
    </row>
    <row r="16713" spans="1:7" ht="19" x14ac:dyDescent="0.25">
      <c r="A16713" s="7">
        <v>2014</v>
      </c>
      <c r="B16713" s="7" t="s">
        <v>2096</v>
      </c>
      <c r="C16713" s="7" t="s">
        <v>7</v>
      </c>
      <c r="D16713" s="24">
        <v>118343.39</v>
      </c>
      <c r="E16713">
        <f>INDEX('B. Store opening dates'!$B$5:$B$2448,MATCH('A. Sales by store'!B16713,'B. Store opening dates'!$A$5:$A$2448,0))</f>
        <v>2014</v>
      </c>
      <c r="F16713" t="str">
        <f t="shared" si="522"/>
        <v>New</v>
      </c>
      <c r="G16713" t="str">
        <f t="shared" si="523"/>
        <v>Existing</v>
      </c>
    </row>
    <row r="16714" spans="1:7" ht="19" x14ac:dyDescent="0.25">
      <c r="A16714" s="7">
        <v>2015</v>
      </c>
      <c r="B16714" s="7" t="s">
        <v>2096</v>
      </c>
      <c r="C16714" s="7" t="s">
        <v>8</v>
      </c>
      <c r="D16714" s="24">
        <v>686261.51</v>
      </c>
      <c r="E16714">
        <f>INDEX('B. Store opening dates'!$B$5:$B$2448,MATCH('A. Sales by store'!B16714,'B. Store opening dates'!$A$5:$A$2448,0))</f>
        <v>2014</v>
      </c>
      <c r="F16714" t="str">
        <f t="shared" si="522"/>
        <v>Old</v>
      </c>
      <c r="G16714" t="str">
        <f t="shared" si="523"/>
        <v>Existing</v>
      </c>
    </row>
    <row r="16715" spans="1:7" ht="19" x14ac:dyDescent="0.25">
      <c r="A16715" s="7">
        <v>2014</v>
      </c>
      <c r="B16715" s="7" t="s">
        <v>2096</v>
      </c>
      <c r="C16715" s="7" t="s">
        <v>8</v>
      </c>
      <c r="D16715" s="24">
        <v>711078.58</v>
      </c>
      <c r="E16715">
        <f>INDEX('B. Store opening dates'!$B$5:$B$2448,MATCH('A. Sales by store'!B16715,'B. Store opening dates'!$A$5:$A$2448,0))</f>
        <v>2014</v>
      </c>
      <c r="F16715" t="str">
        <f t="shared" si="522"/>
        <v>New</v>
      </c>
      <c r="G16715" t="str">
        <f t="shared" si="523"/>
        <v>Existing</v>
      </c>
    </row>
    <row r="16716" spans="1:7" ht="19" x14ac:dyDescent="0.25">
      <c r="A16716" s="7">
        <v>2015</v>
      </c>
      <c r="B16716" s="7" t="s">
        <v>2097</v>
      </c>
      <c r="C16716" s="7" t="s">
        <v>5</v>
      </c>
      <c r="D16716" s="24">
        <v>695165.58</v>
      </c>
      <c r="E16716">
        <f>INDEX('B. Store opening dates'!$B$5:$B$2448,MATCH('A. Sales by store'!B16716,'B. Store opening dates'!$A$5:$A$2448,0))</f>
        <v>2014</v>
      </c>
      <c r="F16716" t="str">
        <f t="shared" si="522"/>
        <v>Old</v>
      </c>
      <c r="G16716" t="str">
        <f t="shared" si="523"/>
        <v>Existing</v>
      </c>
    </row>
    <row r="16717" spans="1:7" ht="19" x14ac:dyDescent="0.25">
      <c r="A16717" s="7">
        <v>2014</v>
      </c>
      <c r="B16717" s="7" t="s">
        <v>2097</v>
      </c>
      <c r="C16717" s="7" t="s">
        <v>5</v>
      </c>
      <c r="D16717" s="24">
        <v>756184.05</v>
      </c>
      <c r="E16717">
        <f>INDEX('B. Store opening dates'!$B$5:$B$2448,MATCH('A. Sales by store'!B16717,'B. Store opening dates'!$A$5:$A$2448,0))</f>
        <v>2014</v>
      </c>
      <c r="F16717" t="str">
        <f t="shared" si="522"/>
        <v>New</v>
      </c>
      <c r="G16717" t="str">
        <f t="shared" si="523"/>
        <v>Existing</v>
      </c>
    </row>
    <row r="16718" spans="1:7" ht="19" x14ac:dyDescent="0.25">
      <c r="A16718" s="7">
        <v>2015</v>
      </c>
      <c r="B16718" s="7" t="s">
        <v>2097</v>
      </c>
      <c r="C16718" s="7" t="s">
        <v>6</v>
      </c>
      <c r="D16718" s="24">
        <v>199066.26</v>
      </c>
      <c r="E16718">
        <f>INDEX('B. Store opening dates'!$B$5:$B$2448,MATCH('A. Sales by store'!B16718,'B. Store opening dates'!$A$5:$A$2448,0))</f>
        <v>2014</v>
      </c>
      <c r="F16718" t="str">
        <f t="shared" si="522"/>
        <v>Old</v>
      </c>
      <c r="G16718" t="str">
        <f t="shared" si="523"/>
        <v>Existing</v>
      </c>
    </row>
    <row r="16719" spans="1:7" ht="19" x14ac:dyDescent="0.25">
      <c r="A16719" s="7">
        <v>2014</v>
      </c>
      <c r="B16719" s="7" t="s">
        <v>2097</v>
      </c>
      <c r="C16719" s="7" t="s">
        <v>6</v>
      </c>
      <c r="D16719" s="24">
        <v>147583.34</v>
      </c>
      <c r="E16719">
        <f>INDEX('B. Store opening dates'!$B$5:$B$2448,MATCH('A. Sales by store'!B16719,'B. Store opening dates'!$A$5:$A$2448,0))</f>
        <v>2014</v>
      </c>
      <c r="F16719" t="str">
        <f t="shared" si="522"/>
        <v>New</v>
      </c>
      <c r="G16719" t="str">
        <f t="shared" si="523"/>
        <v>Existing</v>
      </c>
    </row>
    <row r="16720" spans="1:7" ht="19" x14ac:dyDescent="0.25">
      <c r="A16720" s="7">
        <v>2015</v>
      </c>
      <c r="B16720" s="7" t="s">
        <v>2097</v>
      </c>
      <c r="C16720" s="7" t="s">
        <v>7</v>
      </c>
      <c r="D16720" s="24">
        <v>239916.93</v>
      </c>
      <c r="E16720">
        <f>INDEX('B. Store opening dates'!$B$5:$B$2448,MATCH('A. Sales by store'!B16720,'B. Store opening dates'!$A$5:$A$2448,0))</f>
        <v>2014</v>
      </c>
      <c r="F16720" t="str">
        <f t="shared" si="522"/>
        <v>Old</v>
      </c>
      <c r="G16720" t="str">
        <f t="shared" si="523"/>
        <v>Existing</v>
      </c>
    </row>
    <row r="16721" spans="1:7" ht="19" x14ac:dyDescent="0.25">
      <c r="A16721" s="7">
        <v>2014</v>
      </c>
      <c r="B16721" s="7" t="s">
        <v>2097</v>
      </c>
      <c r="C16721" s="7" t="s">
        <v>7</v>
      </c>
      <c r="D16721" s="24">
        <v>251869.35</v>
      </c>
      <c r="E16721">
        <f>INDEX('B. Store opening dates'!$B$5:$B$2448,MATCH('A. Sales by store'!B16721,'B. Store opening dates'!$A$5:$A$2448,0))</f>
        <v>2014</v>
      </c>
      <c r="F16721" t="str">
        <f t="shared" si="522"/>
        <v>New</v>
      </c>
      <c r="G16721" t="str">
        <f t="shared" si="523"/>
        <v>Existing</v>
      </c>
    </row>
    <row r="16722" spans="1:7" ht="19" x14ac:dyDescent="0.25">
      <c r="A16722" s="7">
        <v>2015</v>
      </c>
      <c r="B16722" s="7" t="s">
        <v>2097</v>
      </c>
      <c r="C16722" s="7" t="s">
        <v>8</v>
      </c>
      <c r="D16722" s="24">
        <v>572639.55000000005</v>
      </c>
      <c r="E16722">
        <f>INDEX('B. Store opening dates'!$B$5:$B$2448,MATCH('A. Sales by store'!B16722,'B. Store opening dates'!$A$5:$A$2448,0))</f>
        <v>2014</v>
      </c>
      <c r="F16722" t="str">
        <f t="shared" si="522"/>
        <v>Old</v>
      </c>
      <c r="G16722" t="str">
        <f t="shared" si="523"/>
        <v>Existing</v>
      </c>
    </row>
    <row r="16723" spans="1:7" ht="19" x14ac:dyDescent="0.25">
      <c r="A16723" s="7">
        <v>2014</v>
      </c>
      <c r="B16723" s="7" t="s">
        <v>2097</v>
      </c>
      <c r="C16723" s="7" t="s">
        <v>8</v>
      </c>
      <c r="D16723" s="24">
        <v>597049.81000000006</v>
      </c>
      <c r="E16723">
        <f>INDEX('B. Store opening dates'!$B$5:$B$2448,MATCH('A. Sales by store'!B16723,'B. Store opening dates'!$A$5:$A$2448,0))</f>
        <v>2014</v>
      </c>
      <c r="F16723" t="str">
        <f t="shared" si="522"/>
        <v>New</v>
      </c>
      <c r="G16723" t="str">
        <f t="shared" si="523"/>
        <v>Existing</v>
      </c>
    </row>
    <row r="16724" spans="1:7" ht="19" x14ac:dyDescent="0.25">
      <c r="A16724" s="7">
        <v>2015</v>
      </c>
      <c r="B16724" s="7" t="s">
        <v>2098</v>
      </c>
      <c r="C16724" s="7" t="s">
        <v>5</v>
      </c>
      <c r="D16724" s="24">
        <v>638131.71</v>
      </c>
      <c r="E16724">
        <f>INDEX('B. Store opening dates'!$B$5:$B$2448,MATCH('A. Sales by store'!B16724,'B. Store opening dates'!$A$5:$A$2448,0))</f>
        <v>2014</v>
      </c>
      <c r="F16724" t="str">
        <f t="shared" si="522"/>
        <v>Old</v>
      </c>
      <c r="G16724" t="str">
        <f t="shared" si="523"/>
        <v>Existing</v>
      </c>
    </row>
    <row r="16725" spans="1:7" ht="19" x14ac:dyDescent="0.25">
      <c r="A16725" s="7">
        <v>2014</v>
      </c>
      <c r="B16725" s="7" t="s">
        <v>2098</v>
      </c>
      <c r="C16725" s="7" t="s">
        <v>5</v>
      </c>
      <c r="D16725" s="24">
        <v>695572.45</v>
      </c>
      <c r="E16725">
        <f>INDEX('B. Store opening dates'!$B$5:$B$2448,MATCH('A. Sales by store'!B16725,'B. Store opening dates'!$A$5:$A$2448,0))</f>
        <v>2014</v>
      </c>
      <c r="F16725" t="str">
        <f t="shared" si="522"/>
        <v>New</v>
      </c>
      <c r="G16725" t="str">
        <f t="shared" si="523"/>
        <v>Existing</v>
      </c>
    </row>
    <row r="16726" spans="1:7" ht="19" x14ac:dyDescent="0.25">
      <c r="A16726" s="7">
        <v>2015</v>
      </c>
      <c r="B16726" s="7" t="s">
        <v>2098</v>
      </c>
      <c r="C16726" s="7" t="s">
        <v>6</v>
      </c>
      <c r="D16726" s="24">
        <v>368585.79</v>
      </c>
      <c r="E16726">
        <f>INDEX('B. Store opening dates'!$B$5:$B$2448,MATCH('A. Sales by store'!B16726,'B. Store opening dates'!$A$5:$A$2448,0))</f>
        <v>2014</v>
      </c>
      <c r="F16726" t="str">
        <f t="shared" si="522"/>
        <v>Old</v>
      </c>
      <c r="G16726" t="str">
        <f t="shared" si="523"/>
        <v>Existing</v>
      </c>
    </row>
    <row r="16727" spans="1:7" ht="19" x14ac:dyDescent="0.25">
      <c r="A16727" s="7">
        <v>2014</v>
      </c>
      <c r="B16727" s="7" t="s">
        <v>2098</v>
      </c>
      <c r="C16727" s="7" t="s">
        <v>6</v>
      </c>
      <c r="D16727" s="24">
        <v>255124.02</v>
      </c>
      <c r="E16727">
        <f>INDEX('B. Store opening dates'!$B$5:$B$2448,MATCH('A. Sales by store'!B16727,'B. Store opening dates'!$A$5:$A$2448,0))</f>
        <v>2014</v>
      </c>
      <c r="F16727" t="str">
        <f t="shared" si="522"/>
        <v>New</v>
      </c>
      <c r="G16727" t="str">
        <f t="shared" si="523"/>
        <v>Existing</v>
      </c>
    </row>
    <row r="16728" spans="1:7" ht="19" x14ac:dyDescent="0.25">
      <c r="A16728" s="7">
        <v>2015</v>
      </c>
      <c r="B16728" s="7" t="s">
        <v>2098</v>
      </c>
      <c r="C16728" s="7" t="s">
        <v>7</v>
      </c>
      <c r="D16728" s="24">
        <v>153742.39999999999</v>
      </c>
      <c r="E16728">
        <f>INDEX('B. Store opening dates'!$B$5:$B$2448,MATCH('A. Sales by store'!B16728,'B. Store opening dates'!$A$5:$A$2448,0))</f>
        <v>2014</v>
      </c>
      <c r="F16728" t="str">
        <f t="shared" si="522"/>
        <v>Old</v>
      </c>
      <c r="G16728" t="str">
        <f t="shared" si="523"/>
        <v>Existing</v>
      </c>
    </row>
    <row r="16729" spans="1:7" ht="19" x14ac:dyDescent="0.25">
      <c r="A16729" s="7">
        <v>2014</v>
      </c>
      <c r="B16729" s="7" t="s">
        <v>2098</v>
      </c>
      <c r="C16729" s="7" t="s">
        <v>7</v>
      </c>
      <c r="D16729" s="24">
        <v>161486.42000000001</v>
      </c>
      <c r="E16729">
        <f>INDEX('B. Store opening dates'!$B$5:$B$2448,MATCH('A. Sales by store'!B16729,'B. Store opening dates'!$A$5:$A$2448,0))</f>
        <v>2014</v>
      </c>
      <c r="F16729" t="str">
        <f t="shared" si="522"/>
        <v>New</v>
      </c>
      <c r="G16729" t="str">
        <f t="shared" si="523"/>
        <v>Existing</v>
      </c>
    </row>
    <row r="16730" spans="1:7" ht="19" x14ac:dyDescent="0.25">
      <c r="A16730" s="7">
        <v>2015</v>
      </c>
      <c r="B16730" s="7" t="s">
        <v>2098</v>
      </c>
      <c r="C16730" s="7" t="s">
        <v>8</v>
      </c>
      <c r="D16730" s="24">
        <v>703899.42</v>
      </c>
      <c r="E16730">
        <f>INDEX('B. Store opening dates'!$B$5:$B$2448,MATCH('A. Sales by store'!B16730,'B. Store opening dates'!$A$5:$A$2448,0))</f>
        <v>2014</v>
      </c>
      <c r="F16730" t="str">
        <f t="shared" si="522"/>
        <v>Old</v>
      </c>
      <c r="G16730" t="str">
        <f t="shared" si="523"/>
        <v>Existing</v>
      </c>
    </row>
    <row r="16731" spans="1:7" ht="19" x14ac:dyDescent="0.25">
      <c r="A16731" s="7">
        <v>2014</v>
      </c>
      <c r="B16731" s="7" t="s">
        <v>2098</v>
      </c>
      <c r="C16731" s="7" t="s">
        <v>8</v>
      </c>
      <c r="D16731" s="24">
        <v>725472.78</v>
      </c>
      <c r="E16731">
        <f>INDEX('B. Store opening dates'!$B$5:$B$2448,MATCH('A. Sales by store'!B16731,'B. Store opening dates'!$A$5:$A$2448,0))</f>
        <v>2014</v>
      </c>
      <c r="F16731" t="str">
        <f t="shared" si="522"/>
        <v>New</v>
      </c>
      <c r="G16731" t="str">
        <f t="shared" si="523"/>
        <v>Existing</v>
      </c>
    </row>
    <row r="16732" spans="1:7" ht="19" x14ac:dyDescent="0.25">
      <c r="A16732" s="7">
        <v>2015</v>
      </c>
      <c r="B16732" s="7" t="s">
        <v>2099</v>
      </c>
      <c r="C16732" s="7" t="s">
        <v>5</v>
      </c>
      <c r="D16732" s="24">
        <v>571915.81999999995</v>
      </c>
      <c r="E16732">
        <f>INDEX('B. Store opening dates'!$B$5:$B$2448,MATCH('A. Sales by store'!B16732,'B. Store opening dates'!$A$5:$A$2448,0))</f>
        <v>2014</v>
      </c>
      <c r="F16732" t="str">
        <f t="shared" si="522"/>
        <v>Old</v>
      </c>
      <c r="G16732" t="str">
        <f t="shared" si="523"/>
        <v>Existing</v>
      </c>
    </row>
    <row r="16733" spans="1:7" ht="19" x14ac:dyDescent="0.25">
      <c r="A16733" s="7">
        <v>2014</v>
      </c>
      <c r="B16733" s="7" t="s">
        <v>2099</v>
      </c>
      <c r="C16733" s="7" t="s">
        <v>5</v>
      </c>
      <c r="D16733" s="24">
        <v>630153.13</v>
      </c>
      <c r="E16733">
        <f>INDEX('B. Store opening dates'!$B$5:$B$2448,MATCH('A. Sales by store'!B16733,'B. Store opening dates'!$A$5:$A$2448,0))</f>
        <v>2014</v>
      </c>
      <c r="F16733" t="str">
        <f t="shared" si="522"/>
        <v>New</v>
      </c>
      <c r="G16733" t="str">
        <f t="shared" si="523"/>
        <v>Existing</v>
      </c>
    </row>
    <row r="16734" spans="1:7" ht="19" x14ac:dyDescent="0.25">
      <c r="A16734" s="7">
        <v>2015</v>
      </c>
      <c r="B16734" s="7" t="s">
        <v>2099</v>
      </c>
      <c r="C16734" s="7" t="s">
        <v>6</v>
      </c>
      <c r="D16734" s="24">
        <v>431578.91</v>
      </c>
      <c r="E16734">
        <f>INDEX('B. Store opening dates'!$B$5:$B$2448,MATCH('A. Sales by store'!B16734,'B. Store opening dates'!$A$5:$A$2448,0))</f>
        <v>2014</v>
      </c>
      <c r="F16734" t="str">
        <f t="shared" si="522"/>
        <v>Old</v>
      </c>
      <c r="G16734" t="str">
        <f t="shared" si="523"/>
        <v>Existing</v>
      </c>
    </row>
    <row r="16735" spans="1:7" ht="19" x14ac:dyDescent="0.25">
      <c r="A16735" s="7">
        <v>2014</v>
      </c>
      <c r="B16735" s="7" t="s">
        <v>2099</v>
      </c>
      <c r="C16735" s="7" t="s">
        <v>6</v>
      </c>
      <c r="D16735" s="24">
        <v>300824</v>
      </c>
      <c r="E16735">
        <f>INDEX('B. Store opening dates'!$B$5:$B$2448,MATCH('A. Sales by store'!B16735,'B. Store opening dates'!$A$5:$A$2448,0))</f>
        <v>2014</v>
      </c>
      <c r="F16735" t="str">
        <f t="shared" si="522"/>
        <v>New</v>
      </c>
      <c r="G16735" t="str">
        <f t="shared" si="523"/>
        <v>Existing</v>
      </c>
    </row>
    <row r="16736" spans="1:7" ht="19" x14ac:dyDescent="0.25">
      <c r="A16736" s="7">
        <v>2015</v>
      </c>
      <c r="B16736" s="7" t="s">
        <v>2099</v>
      </c>
      <c r="C16736" s="7" t="s">
        <v>7</v>
      </c>
      <c r="D16736" s="24">
        <v>101929.11</v>
      </c>
      <c r="E16736">
        <f>INDEX('B. Store opening dates'!$B$5:$B$2448,MATCH('A. Sales by store'!B16736,'B. Store opening dates'!$A$5:$A$2448,0))</f>
        <v>2014</v>
      </c>
      <c r="F16736" t="str">
        <f t="shared" si="522"/>
        <v>Old</v>
      </c>
      <c r="G16736" t="str">
        <f t="shared" si="523"/>
        <v>Existing</v>
      </c>
    </row>
    <row r="16737" spans="1:7" ht="19" x14ac:dyDescent="0.25">
      <c r="A16737" s="7">
        <v>2014</v>
      </c>
      <c r="B16737" s="7" t="s">
        <v>2099</v>
      </c>
      <c r="C16737" s="7" t="s">
        <v>7</v>
      </c>
      <c r="D16737" s="24">
        <v>108140.01</v>
      </c>
      <c r="E16737">
        <f>INDEX('B. Store opening dates'!$B$5:$B$2448,MATCH('A. Sales by store'!B16737,'B. Store opening dates'!$A$5:$A$2448,0))</f>
        <v>2014</v>
      </c>
      <c r="F16737" t="str">
        <f t="shared" si="522"/>
        <v>New</v>
      </c>
      <c r="G16737" t="str">
        <f t="shared" si="523"/>
        <v>Existing</v>
      </c>
    </row>
    <row r="16738" spans="1:7" ht="19" x14ac:dyDescent="0.25">
      <c r="A16738" s="7">
        <v>2015</v>
      </c>
      <c r="B16738" s="7" t="s">
        <v>2099</v>
      </c>
      <c r="C16738" s="7" t="s">
        <v>8</v>
      </c>
      <c r="D16738" s="24">
        <v>761167.51</v>
      </c>
      <c r="E16738">
        <f>INDEX('B. Store opening dates'!$B$5:$B$2448,MATCH('A. Sales by store'!B16738,'B. Store opening dates'!$A$5:$A$2448,0))</f>
        <v>2014</v>
      </c>
      <c r="F16738" t="str">
        <f t="shared" si="522"/>
        <v>Old</v>
      </c>
      <c r="G16738" t="str">
        <f t="shared" si="523"/>
        <v>Existing</v>
      </c>
    </row>
    <row r="16739" spans="1:7" ht="19" x14ac:dyDescent="0.25">
      <c r="A16739" s="7">
        <v>2014</v>
      </c>
      <c r="B16739" s="7" t="s">
        <v>2099</v>
      </c>
      <c r="C16739" s="7" t="s">
        <v>8</v>
      </c>
      <c r="D16739" s="24">
        <v>786722.02</v>
      </c>
      <c r="E16739">
        <f>INDEX('B. Store opening dates'!$B$5:$B$2448,MATCH('A. Sales by store'!B16739,'B. Store opening dates'!$A$5:$A$2448,0))</f>
        <v>2014</v>
      </c>
      <c r="F16739" t="str">
        <f t="shared" si="522"/>
        <v>New</v>
      </c>
      <c r="G16739" t="str">
        <f t="shared" si="523"/>
        <v>Existing</v>
      </c>
    </row>
    <row r="16740" spans="1:7" ht="19" x14ac:dyDescent="0.25">
      <c r="A16740" s="7">
        <v>2015</v>
      </c>
      <c r="B16740" s="7" t="s">
        <v>2100</v>
      </c>
      <c r="C16740" s="7" t="s">
        <v>5</v>
      </c>
      <c r="D16740" s="24">
        <v>742159.62</v>
      </c>
      <c r="E16740">
        <f>INDEX('B. Store opening dates'!$B$5:$B$2448,MATCH('A. Sales by store'!B16740,'B. Store opening dates'!$A$5:$A$2448,0))</f>
        <v>2014</v>
      </c>
      <c r="F16740" t="str">
        <f t="shared" si="522"/>
        <v>Old</v>
      </c>
      <c r="G16740" t="str">
        <f t="shared" si="523"/>
        <v>Existing</v>
      </c>
    </row>
    <row r="16741" spans="1:7" ht="19" x14ac:dyDescent="0.25">
      <c r="A16741" s="7">
        <v>2014</v>
      </c>
      <c r="B16741" s="7" t="s">
        <v>2100</v>
      </c>
      <c r="C16741" s="7" t="s">
        <v>5</v>
      </c>
      <c r="D16741" s="24">
        <v>814828.2</v>
      </c>
      <c r="E16741">
        <f>INDEX('B. Store opening dates'!$B$5:$B$2448,MATCH('A. Sales by store'!B16741,'B. Store opening dates'!$A$5:$A$2448,0))</f>
        <v>2014</v>
      </c>
      <c r="F16741" t="str">
        <f t="shared" si="522"/>
        <v>New</v>
      </c>
      <c r="G16741" t="str">
        <f t="shared" si="523"/>
        <v>Existing</v>
      </c>
    </row>
    <row r="16742" spans="1:7" ht="19" x14ac:dyDescent="0.25">
      <c r="A16742" s="7">
        <v>2015</v>
      </c>
      <c r="B16742" s="7" t="s">
        <v>2100</v>
      </c>
      <c r="C16742" s="7" t="s">
        <v>6</v>
      </c>
      <c r="D16742" s="24">
        <v>251457.56</v>
      </c>
      <c r="E16742">
        <f>INDEX('B. Store opening dates'!$B$5:$B$2448,MATCH('A. Sales by store'!B16742,'B. Store opening dates'!$A$5:$A$2448,0))</f>
        <v>2014</v>
      </c>
      <c r="F16742" t="str">
        <f t="shared" si="522"/>
        <v>Old</v>
      </c>
      <c r="G16742" t="str">
        <f t="shared" si="523"/>
        <v>Existing</v>
      </c>
    </row>
    <row r="16743" spans="1:7" ht="19" x14ac:dyDescent="0.25">
      <c r="A16743" s="7">
        <v>2014</v>
      </c>
      <c r="B16743" s="7" t="s">
        <v>2100</v>
      </c>
      <c r="C16743" s="7" t="s">
        <v>6</v>
      </c>
      <c r="D16743" s="24">
        <v>175808.55</v>
      </c>
      <c r="E16743">
        <f>INDEX('B. Store opening dates'!$B$5:$B$2448,MATCH('A. Sales by store'!B16743,'B. Store opening dates'!$A$5:$A$2448,0))</f>
        <v>2014</v>
      </c>
      <c r="F16743" t="str">
        <f t="shared" si="522"/>
        <v>New</v>
      </c>
      <c r="G16743" t="str">
        <f t="shared" si="523"/>
        <v>Existing</v>
      </c>
    </row>
    <row r="16744" spans="1:7" ht="19" x14ac:dyDescent="0.25">
      <c r="A16744" s="7">
        <v>2015</v>
      </c>
      <c r="B16744" s="7" t="s">
        <v>2100</v>
      </c>
      <c r="C16744" s="7" t="s">
        <v>7</v>
      </c>
      <c r="D16744" s="24">
        <v>66992.37</v>
      </c>
      <c r="E16744">
        <f>INDEX('B. Store opening dates'!$B$5:$B$2448,MATCH('A. Sales by store'!B16744,'B. Store opening dates'!$A$5:$A$2448,0))</f>
        <v>2014</v>
      </c>
      <c r="F16744" t="str">
        <f t="shared" si="522"/>
        <v>Old</v>
      </c>
      <c r="G16744" t="str">
        <f t="shared" si="523"/>
        <v>Existing</v>
      </c>
    </row>
    <row r="16745" spans="1:7" ht="19" x14ac:dyDescent="0.25">
      <c r="A16745" s="7">
        <v>2014</v>
      </c>
      <c r="B16745" s="7" t="s">
        <v>2100</v>
      </c>
      <c r="C16745" s="7" t="s">
        <v>7</v>
      </c>
      <c r="D16745" s="24">
        <v>70752.84</v>
      </c>
      <c r="E16745">
        <f>INDEX('B. Store opening dates'!$B$5:$B$2448,MATCH('A. Sales by store'!B16745,'B. Store opening dates'!$A$5:$A$2448,0))</f>
        <v>2014</v>
      </c>
      <c r="F16745" t="str">
        <f t="shared" si="522"/>
        <v>New</v>
      </c>
      <c r="G16745" t="str">
        <f t="shared" si="523"/>
        <v>Existing</v>
      </c>
    </row>
    <row r="16746" spans="1:7" ht="19" x14ac:dyDescent="0.25">
      <c r="A16746" s="7">
        <v>2015</v>
      </c>
      <c r="B16746" s="7" t="s">
        <v>2100</v>
      </c>
      <c r="C16746" s="7" t="s">
        <v>8</v>
      </c>
      <c r="D16746" s="24">
        <v>680708.9</v>
      </c>
      <c r="E16746">
        <f>INDEX('B. Store opening dates'!$B$5:$B$2448,MATCH('A. Sales by store'!B16746,'B. Store opening dates'!$A$5:$A$2448,0))</f>
        <v>2014</v>
      </c>
      <c r="F16746" t="str">
        <f t="shared" si="522"/>
        <v>Old</v>
      </c>
      <c r="G16746" t="str">
        <f t="shared" si="523"/>
        <v>Existing</v>
      </c>
    </row>
    <row r="16747" spans="1:7" ht="19" x14ac:dyDescent="0.25">
      <c r="A16747" s="7">
        <v>2014</v>
      </c>
      <c r="B16747" s="7" t="s">
        <v>2100</v>
      </c>
      <c r="C16747" s="7" t="s">
        <v>8</v>
      </c>
      <c r="D16747" s="24">
        <v>712552.21</v>
      </c>
      <c r="E16747">
        <f>INDEX('B. Store opening dates'!$B$5:$B$2448,MATCH('A. Sales by store'!B16747,'B. Store opening dates'!$A$5:$A$2448,0))</f>
        <v>2014</v>
      </c>
      <c r="F16747" t="str">
        <f t="shared" si="522"/>
        <v>New</v>
      </c>
      <c r="G16747" t="str">
        <f t="shared" si="523"/>
        <v>Existing</v>
      </c>
    </row>
    <row r="16748" spans="1:7" ht="19" x14ac:dyDescent="0.25">
      <c r="A16748" s="7">
        <v>2015</v>
      </c>
      <c r="B16748" s="7" t="s">
        <v>2101</v>
      </c>
      <c r="C16748" s="7" t="s">
        <v>5</v>
      </c>
      <c r="D16748" s="24">
        <v>563382.62</v>
      </c>
      <c r="E16748">
        <f>INDEX('B. Store opening dates'!$B$5:$B$2448,MATCH('A. Sales by store'!B16748,'B. Store opening dates'!$A$5:$A$2448,0))</f>
        <v>2014</v>
      </c>
      <c r="F16748" t="str">
        <f t="shared" si="522"/>
        <v>Old</v>
      </c>
      <c r="G16748" t="str">
        <f t="shared" si="523"/>
        <v>Existing</v>
      </c>
    </row>
    <row r="16749" spans="1:7" ht="19" x14ac:dyDescent="0.25">
      <c r="A16749" s="7">
        <v>2014</v>
      </c>
      <c r="B16749" s="7" t="s">
        <v>2101</v>
      </c>
      <c r="C16749" s="7" t="s">
        <v>5</v>
      </c>
      <c r="D16749" s="24">
        <v>614480.36</v>
      </c>
      <c r="E16749">
        <f>INDEX('B. Store opening dates'!$B$5:$B$2448,MATCH('A. Sales by store'!B16749,'B. Store opening dates'!$A$5:$A$2448,0))</f>
        <v>2014</v>
      </c>
      <c r="F16749" t="str">
        <f t="shared" si="522"/>
        <v>New</v>
      </c>
      <c r="G16749" t="str">
        <f t="shared" si="523"/>
        <v>Existing</v>
      </c>
    </row>
    <row r="16750" spans="1:7" ht="19" x14ac:dyDescent="0.25">
      <c r="A16750" s="7">
        <v>2015</v>
      </c>
      <c r="B16750" s="7" t="s">
        <v>2101</v>
      </c>
      <c r="C16750" s="7" t="s">
        <v>6</v>
      </c>
      <c r="D16750" s="24">
        <v>525174.35</v>
      </c>
      <c r="E16750">
        <f>INDEX('B. Store opening dates'!$B$5:$B$2448,MATCH('A. Sales by store'!B16750,'B. Store opening dates'!$A$5:$A$2448,0))</f>
        <v>2014</v>
      </c>
      <c r="F16750" t="str">
        <f t="shared" si="522"/>
        <v>Old</v>
      </c>
      <c r="G16750" t="str">
        <f t="shared" si="523"/>
        <v>Existing</v>
      </c>
    </row>
    <row r="16751" spans="1:7" ht="19" x14ac:dyDescent="0.25">
      <c r="A16751" s="7">
        <v>2014</v>
      </c>
      <c r="B16751" s="7" t="s">
        <v>2101</v>
      </c>
      <c r="C16751" s="7" t="s">
        <v>6</v>
      </c>
      <c r="D16751" s="24">
        <v>376151.39</v>
      </c>
      <c r="E16751">
        <f>INDEX('B. Store opening dates'!$B$5:$B$2448,MATCH('A. Sales by store'!B16751,'B. Store opening dates'!$A$5:$A$2448,0))</f>
        <v>2014</v>
      </c>
      <c r="F16751" t="str">
        <f t="shared" si="522"/>
        <v>New</v>
      </c>
      <c r="G16751" t="str">
        <f t="shared" si="523"/>
        <v>Existing</v>
      </c>
    </row>
    <row r="16752" spans="1:7" ht="19" x14ac:dyDescent="0.25">
      <c r="A16752" s="7">
        <v>2015</v>
      </c>
      <c r="B16752" s="7" t="s">
        <v>2101</v>
      </c>
      <c r="C16752" s="7" t="s">
        <v>7</v>
      </c>
      <c r="D16752" s="24">
        <v>162055.95000000001</v>
      </c>
      <c r="E16752">
        <f>INDEX('B. Store opening dates'!$B$5:$B$2448,MATCH('A. Sales by store'!B16752,'B. Store opening dates'!$A$5:$A$2448,0))</f>
        <v>2014</v>
      </c>
      <c r="F16752" t="str">
        <f t="shared" si="522"/>
        <v>Old</v>
      </c>
      <c r="G16752" t="str">
        <f t="shared" si="523"/>
        <v>Existing</v>
      </c>
    </row>
    <row r="16753" spans="1:7" ht="19" x14ac:dyDescent="0.25">
      <c r="A16753" s="7">
        <v>2014</v>
      </c>
      <c r="B16753" s="7" t="s">
        <v>2101</v>
      </c>
      <c r="C16753" s="7" t="s">
        <v>7</v>
      </c>
      <c r="D16753" s="24">
        <v>170797.04</v>
      </c>
      <c r="E16753">
        <f>INDEX('B. Store opening dates'!$B$5:$B$2448,MATCH('A. Sales by store'!B16753,'B. Store opening dates'!$A$5:$A$2448,0))</f>
        <v>2014</v>
      </c>
      <c r="F16753" t="str">
        <f t="shared" si="522"/>
        <v>New</v>
      </c>
      <c r="G16753" t="str">
        <f t="shared" si="523"/>
        <v>Existing</v>
      </c>
    </row>
    <row r="16754" spans="1:7" ht="19" x14ac:dyDescent="0.25">
      <c r="A16754" s="7">
        <v>2015</v>
      </c>
      <c r="B16754" s="7" t="s">
        <v>2101</v>
      </c>
      <c r="C16754" s="7" t="s">
        <v>8</v>
      </c>
      <c r="D16754" s="24">
        <v>741048.5</v>
      </c>
      <c r="E16754">
        <f>INDEX('B. Store opening dates'!$B$5:$B$2448,MATCH('A. Sales by store'!B16754,'B. Store opening dates'!$A$5:$A$2448,0))</f>
        <v>2014</v>
      </c>
      <c r="F16754" t="str">
        <f t="shared" si="522"/>
        <v>Old</v>
      </c>
      <c r="G16754" t="str">
        <f t="shared" si="523"/>
        <v>Existing</v>
      </c>
    </row>
    <row r="16755" spans="1:7" ht="19" x14ac:dyDescent="0.25">
      <c r="A16755" s="7">
        <v>2014</v>
      </c>
      <c r="B16755" s="7" t="s">
        <v>2101</v>
      </c>
      <c r="C16755" s="7" t="s">
        <v>8</v>
      </c>
      <c r="D16755" s="24">
        <v>765800.47</v>
      </c>
      <c r="E16755">
        <f>INDEX('B. Store opening dates'!$B$5:$B$2448,MATCH('A. Sales by store'!B16755,'B. Store opening dates'!$A$5:$A$2448,0))</f>
        <v>2014</v>
      </c>
      <c r="F16755" t="str">
        <f t="shared" si="522"/>
        <v>New</v>
      </c>
      <c r="G16755" t="str">
        <f t="shared" si="523"/>
        <v>Existing</v>
      </c>
    </row>
    <row r="16756" spans="1:7" ht="19" x14ac:dyDescent="0.25">
      <c r="A16756" s="7">
        <v>2015</v>
      </c>
      <c r="B16756" s="7" t="s">
        <v>2102</v>
      </c>
      <c r="C16756" s="7" t="s">
        <v>5</v>
      </c>
      <c r="D16756" s="24">
        <v>601553.68000000005</v>
      </c>
      <c r="E16756">
        <f>INDEX('B. Store opening dates'!$B$5:$B$2448,MATCH('A. Sales by store'!B16756,'B. Store opening dates'!$A$5:$A$2448,0))</f>
        <v>2014</v>
      </c>
      <c r="F16756" t="str">
        <f t="shared" si="522"/>
        <v>Old</v>
      </c>
      <c r="G16756" t="str">
        <f t="shared" si="523"/>
        <v>Existing</v>
      </c>
    </row>
    <row r="16757" spans="1:7" ht="19" x14ac:dyDescent="0.25">
      <c r="A16757" s="7">
        <v>2014</v>
      </c>
      <c r="B16757" s="7" t="s">
        <v>2102</v>
      </c>
      <c r="C16757" s="7" t="s">
        <v>5</v>
      </c>
      <c r="D16757" s="24">
        <v>660093.80000000005</v>
      </c>
      <c r="E16757">
        <f>INDEX('B. Store opening dates'!$B$5:$B$2448,MATCH('A. Sales by store'!B16757,'B. Store opening dates'!$A$5:$A$2448,0))</f>
        <v>2014</v>
      </c>
      <c r="F16757" t="str">
        <f t="shared" si="522"/>
        <v>New</v>
      </c>
      <c r="G16757" t="str">
        <f t="shared" si="523"/>
        <v>Existing</v>
      </c>
    </row>
    <row r="16758" spans="1:7" ht="19" x14ac:dyDescent="0.25">
      <c r="A16758" s="7">
        <v>2015</v>
      </c>
      <c r="B16758" s="7" t="s">
        <v>2102</v>
      </c>
      <c r="C16758" s="7" t="s">
        <v>6</v>
      </c>
      <c r="D16758" s="24">
        <v>417324.19</v>
      </c>
      <c r="E16758">
        <f>INDEX('B. Store opening dates'!$B$5:$B$2448,MATCH('A. Sales by store'!B16758,'B. Store opening dates'!$A$5:$A$2448,0))</f>
        <v>2014</v>
      </c>
      <c r="F16758" t="str">
        <f t="shared" si="522"/>
        <v>Old</v>
      </c>
      <c r="G16758" t="str">
        <f t="shared" si="523"/>
        <v>Existing</v>
      </c>
    </row>
    <row r="16759" spans="1:7" ht="19" x14ac:dyDescent="0.25">
      <c r="A16759" s="7">
        <v>2014</v>
      </c>
      <c r="B16759" s="7" t="s">
        <v>2102</v>
      </c>
      <c r="C16759" s="7" t="s">
        <v>6</v>
      </c>
      <c r="D16759" s="24">
        <v>303041.83</v>
      </c>
      <c r="E16759">
        <f>INDEX('B. Store opening dates'!$B$5:$B$2448,MATCH('A. Sales by store'!B16759,'B. Store opening dates'!$A$5:$A$2448,0))</f>
        <v>2014</v>
      </c>
      <c r="F16759" t="str">
        <f t="shared" si="522"/>
        <v>New</v>
      </c>
      <c r="G16759" t="str">
        <f t="shared" si="523"/>
        <v>Existing</v>
      </c>
    </row>
    <row r="16760" spans="1:7" ht="19" x14ac:dyDescent="0.25">
      <c r="A16760" s="7">
        <v>2015</v>
      </c>
      <c r="B16760" s="7" t="s">
        <v>2102</v>
      </c>
      <c r="C16760" s="7" t="s">
        <v>7</v>
      </c>
      <c r="D16760" s="24">
        <v>140913.42000000001</v>
      </c>
      <c r="E16760">
        <f>INDEX('B. Store opening dates'!$B$5:$B$2448,MATCH('A. Sales by store'!B16760,'B. Store opening dates'!$A$5:$A$2448,0))</f>
        <v>2014</v>
      </c>
      <c r="F16760" t="str">
        <f t="shared" si="522"/>
        <v>Old</v>
      </c>
      <c r="G16760" t="str">
        <f t="shared" si="523"/>
        <v>Existing</v>
      </c>
    </row>
    <row r="16761" spans="1:7" ht="19" x14ac:dyDescent="0.25">
      <c r="A16761" s="7">
        <v>2014</v>
      </c>
      <c r="B16761" s="7" t="s">
        <v>2102</v>
      </c>
      <c r="C16761" s="7" t="s">
        <v>7</v>
      </c>
      <c r="D16761" s="24">
        <v>148896.43</v>
      </c>
      <c r="E16761">
        <f>INDEX('B. Store opening dates'!$B$5:$B$2448,MATCH('A. Sales by store'!B16761,'B. Store opening dates'!$A$5:$A$2448,0))</f>
        <v>2014</v>
      </c>
      <c r="F16761" t="str">
        <f t="shared" si="522"/>
        <v>New</v>
      </c>
      <c r="G16761" t="str">
        <f t="shared" si="523"/>
        <v>Existing</v>
      </c>
    </row>
    <row r="16762" spans="1:7" ht="19" x14ac:dyDescent="0.25">
      <c r="A16762" s="7">
        <v>2015</v>
      </c>
      <c r="B16762" s="7" t="s">
        <v>2102</v>
      </c>
      <c r="C16762" s="7" t="s">
        <v>8</v>
      </c>
      <c r="D16762" s="24">
        <v>729393.48</v>
      </c>
      <c r="E16762">
        <f>INDEX('B. Store opening dates'!$B$5:$B$2448,MATCH('A. Sales by store'!B16762,'B. Store opening dates'!$A$5:$A$2448,0))</f>
        <v>2014</v>
      </c>
      <c r="F16762" t="str">
        <f t="shared" si="522"/>
        <v>Old</v>
      </c>
      <c r="G16762" t="str">
        <f t="shared" si="523"/>
        <v>Existing</v>
      </c>
    </row>
    <row r="16763" spans="1:7" ht="19" x14ac:dyDescent="0.25">
      <c r="A16763" s="7">
        <v>2014</v>
      </c>
      <c r="B16763" s="7" t="s">
        <v>2102</v>
      </c>
      <c r="C16763" s="7" t="s">
        <v>8</v>
      </c>
      <c r="D16763" s="24">
        <v>758611.14</v>
      </c>
      <c r="E16763">
        <f>INDEX('B. Store opening dates'!$B$5:$B$2448,MATCH('A. Sales by store'!B16763,'B. Store opening dates'!$A$5:$A$2448,0))</f>
        <v>2014</v>
      </c>
      <c r="F16763" t="str">
        <f t="shared" si="522"/>
        <v>New</v>
      </c>
      <c r="G16763" t="str">
        <f t="shared" si="523"/>
        <v>Existing</v>
      </c>
    </row>
    <row r="16764" spans="1:7" ht="19" x14ac:dyDescent="0.25">
      <c r="A16764" s="7">
        <v>2015</v>
      </c>
      <c r="B16764" s="7" t="s">
        <v>2103</v>
      </c>
      <c r="C16764" s="7" t="s">
        <v>5</v>
      </c>
      <c r="D16764" s="24">
        <v>739696.96</v>
      </c>
      <c r="E16764">
        <f>INDEX('B. Store opening dates'!$B$5:$B$2448,MATCH('A. Sales by store'!B16764,'B. Store opening dates'!$A$5:$A$2448,0))</f>
        <v>2014</v>
      </c>
      <c r="F16764" t="str">
        <f t="shared" si="522"/>
        <v>Old</v>
      </c>
      <c r="G16764" t="str">
        <f t="shared" si="523"/>
        <v>Existing</v>
      </c>
    </row>
    <row r="16765" spans="1:7" ht="19" x14ac:dyDescent="0.25">
      <c r="A16765" s="7">
        <v>2014</v>
      </c>
      <c r="B16765" s="7" t="s">
        <v>2103</v>
      </c>
      <c r="C16765" s="7" t="s">
        <v>5</v>
      </c>
      <c r="D16765" s="24">
        <v>815603.42</v>
      </c>
      <c r="E16765">
        <f>INDEX('B. Store opening dates'!$B$5:$B$2448,MATCH('A. Sales by store'!B16765,'B. Store opening dates'!$A$5:$A$2448,0))</f>
        <v>2014</v>
      </c>
      <c r="F16765" t="str">
        <f t="shared" si="522"/>
        <v>New</v>
      </c>
      <c r="G16765" t="str">
        <f t="shared" si="523"/>
        <v>Existing</v>
      </c>
    </row>
    <row r="16766" spans="1:7" ht="19" x14ac:dyDescent="0.25">
      <c r="A16766" s="7">
        <v>2015</v>
      </c>
      <c r="B16766" s="7" t="s">
        <v>2103</v>
      </c>
      <c r="C16766" s="7" t="s">
        <v>6</v>
      </c>
      <c r="D16766" s="24">
        <v>577164.49</v>
      </c>
      <c r="E16766">
        <f>INDEX('B. Store opening dates'!$B$5:$B$2448,MATCH('A. Sales by store'!B16766,'B. Store opening dates'!$A$5:$A$2448,0))</f>
        <v>2014</v>
      </c>
      <c r="F16766" t="str">
        <f t="shared" si="522"/>
        <v>Old</v>
      </c>
      <c r="G16766" t="str">
        <f t="shared" si="523"/>
        <v>Existing</v>
      </c>
    </row>
    <row r="16767" spans="1:7" ht="19" x14ac:dyDescent="0.25">
      <c r="A16767" s="7">
        <v>2014</v>
      </c>
      <c r="B16767" s="7" t="s">
        <v>2103</v>
      </c>
      <c r="C16767" s="7" t="s">
        <v>6</v>
      </c>
      <c r="D16767" s="24">
        <v>407077.13</v>
      </c>
      <c r="E16767">
        <f>INDEX('B. Store opening dates'!$B$5:$B$2448,MATCH('A. Sales by store'!B16767,'B. Store opening dates'!$A$5:$A$2448,0))</f>
        <v>2014</v>
      </c>
      <c r="F16767" t="str">
        <f t="shared" si="522"/>
        <v>New</v>
      </c>
      <c r="G16767" t="str">
        <f t="shared" si="523"/>
        <v>Existing</v>
      </c>
    </row>
    <row r="16768" spans="1:7" ht="19" x14ac:dyDescent="0.25">
      <c r="A16768" s="7">
        <v>2015</v>
      </c>
      <c r="B16768" s="7" t="s">
        <v>2103</v>
      </c>
      <c r="C16768" s="7" t="s">
        <v>7</v>
      </c>
      <c r="D16768" s="24">
        <v>99325.01</v>
      </c>
      <c r="E16768">
        <f>INDEX('B. Store opening dates'!$B$5:$B$2448,MATCH('A. Sales by store'!B16768,'B. Store opening dates'!$A$5:$A$2448,0))</f>
        <v>2014</v>
      </c>
      <c r="F16768" t="str">
        <f t="shared" si="522"/>
        <v>Old</v>
      </c>
      <c r="G16768" t="str">
        <f t="shared" si="523"/>
        <v>Existing</v>
      </c>
    </row>
    <row r="16769" spans="1:7" ht="19" x14ac:dyDescent="0.25">
      <c r="A16769" s="7">
        <v>2014</v>
      </c>
      <c r="B16769" s="7" t="s">
        <v>2103</v>
      </c>
      <c r="C16769" s="7" t="s">
        <v>7</v>
      </c>
      <c r="D16769" s="24">
        <v>105438.23</v>
      </c>
      <c r="E16769">
        <f>INDEX('B. Store opening dates'!$B$5:$B$2448,MATCH('A. Sales by store'!B16769,'B. Store opening dates'!$A$5:$A$2448,0))</f>
        <v>2014</v>
      </c>
      <c r="F16769" t="str">
        <f t="shared" si="522"/>
        <v>New</v>
      </c>
      <c r="G16769" t="str">
        <f t="shared" si="523"/>
        <v>Existing</v>
      </c>
    </row>
    <row r="16770" spans="1:7" ht="19" x14ac:dyDescent="0.25">
      <c r="A16770" s="7">
        <v>2015</v>
      </c>
      <c r="B16770" s="7" t="s">
        <v>2103</v>
      </c>
      <c r="C16770" s="7" t="s">
        <v>8</v>
      </c>
      <c r="D16770" s="24">
        <v>430392.29</v>
      </c>
      <c r="E16770">
        <f>INDEX('B. Store opening dates'!$B$5:$B$2448,MATCH('A. Sales by store'!B16770,'B. Store opening dates'!$A$5:$A$2448,0))</f>
        <v>2014</v>
      </c>
      <c r="F16770" t="str">
        <f t="shared" si="522"/>
        <v>Old</v>
      </c>
      <c r="G16770" t="str">
        <f t="shared" si="523"/>
        <v>Existing</v>
      </c>
    </row>
    <row r="16771" spans="1:7" ht="19" x14ac:dyDescent="0.25">
      <c r="A16771" s="7">
        <v>2014</v>
      </c>
      <c r="B16771" s="7" t="s">
        <v>2103</v>
      </c>
      <c r="C16771" s="7" t="s">
        <v>8</v>
      </c>
      <c r="D16771" s="24">
        <v>449699.73</v>
      </c>
      <c r="E16771">
        <f>INDEX('B. Store opening dates'!$B$5:$B$2448,MATCH('A. Sales by store'!B16771,'B. Store opening dates'!$A$5:$A$2448,0))</f>
        <v>2014</v>
      </c>
      <c r="F16771" t="str">
        <f t="shared" si="522"/>
        <v>New</v>
      </c>
      <c r="G16771" t="str">
        <f t="shared" si="523"/>
        <v>Existing</v>
      </c>
    </row>
    <row r="16772" spans="1:7" ht="19" x14ac:dyDescent="0.25">
      <c r="A16772" s="7">
        <v>2015</v>
      </c>
      <c r="B16772" s="7" t="s">
        <v>2104</v>
      </c>
      <c r="C16772" s="7" t="s">
        <v>5</v>
      </c>
      <c r="D16772" s="24">
        <v>806244.26</v>
      </c>
      <c r="E16772">
        <f>INDEX('B. Store opening dates'!$B$5:$B$2448,MATCH('A. Sales by store'!B16772,'B. Store opening dates'!$A$5:$A$2448,0))</f>
        <v>2014</v>
      </c>
      <c r="F16772" t="str">
        <f t="shared" si="522"/>
        <v>Old</v>
      </c>
      <c r="G16772" t="str">
        <f t="shared" si="523"/>
        <v>Existing</v>
      </c>
    </row>
    <row r="16773" spans="1:7" ht="19" x14ac:dyDescent="0.25">
      <c r="A16773" s="7">
        <v>2014</v>
      </c>
      <c r="B16773" s="7" t="s">
        <v>2104</v>
      </c>
      <c r="C16773" s="7" t="s">
        <v>5</v>
      </c>
      <c r="D16773" s="24">
        <v>886788.81</v>
      </c>
      <c r="E16773">
        <f>INDEX('B. Store opening dates'!$B$5:$B$2448,MATCH('A. Sales by store'!B16773,'B. Store opening dates'!$A$5:$A$2448,0))</f>
        <v>2014</v>
      </c>
      <c r="F16773" t="str">
        <f t="shared" ref="F16773:F16836" si="524">IF(A16773 = 2015, IF(E16773&lt; 2015, "Old","New"),IF(E16773 &lt; 2014, "Old","New"))</f>
        <v>New</v>
      </c>
      <c r="G16773" t="str">
        <f t="shared" ref="G16773:G16836" si="525">IF(A16773 = 2015, IF(E16773&lt; 2015, "Existing","New"),"Existing")</f>
        <v>Existing</v>
      </c>
    </row>
    <row r="16774" spans="1:7" ht="19" x14ac:dyDescent="0.25">
      <c r="A16774" s="7">
        <v>2015</v>
      </c>
      <c r="B16774" s="7" t="s">
        <v>2104</v>
      </c>
      <c r="C16774" s="7" t="s">
        <v>6</v>
      </c>
      <c r="D16774" s="24">
        <v>360726.79</v>
      </c>
      <c r="E16774">
        <f>INDEX('B. Store opening dates'!$B$5:$B$2448,MATCH('A. Sales by store'!B16774,'B. Store opening dates'!$A$5:$A$2448,0))</f>
        <v>2014</v>
      </c>
      <c r="F16774" t="str">
        <f t="shared" si="524"/>
        <v>Old</v>
      </c>
      <c r="G16774" t="str">
        <f t="shared" si="525"/>
        <v>Existing</v>
      </c>
    </row>
    <row r="16775" spans="1:7" ht="19" x14ac:dyDescent="0.25">
      <c r="A16775" s="7">
        <v>2014</v>
      </c>
      <c r="B16775" s="7" t="s">
        <v>2104</v>
      </c>
      <c r="C16775" s="7" t="s">
        <v>6</v>
      </c>
      <c r="D16775" s="24">
        <v>253498.21</v>
      </c>
      <c r="E16775">
        <f>INDEX('B. Store opening dates'!$B$5:$B$2448,MATCH('A. Sales by store'!B16775,'B. Store opening dates'!$A$5:$A$2448,0))</f>
        <v>2014</v>
      </c>
      <c r="F16775" t="str">
        <f t="shared" si="524"/>
        <v>New</v>
      </c>
      <c r="G16775" t="str">
        <f t="shared" si="525"/>
        <v>Existing</v>
      </c>
    </row>
    <row r="16776" spans="1:7" ht="19" x14ac:dyDescent="0.25">
      <c r="A16776" s="7">
        <v>2015</v>
      </c>
      <c r="B16776" s="7" t="s">
        <v>2104</v>
      </c>
      <c r="C16776" s="7" t="s">
        <v>7</v>
      </c>
      <c r="D16776" s="24">
        <v>224422.25</v>
      </c>
      <c r="E16776">
        <f>INDEX('B. Store opening dates'!$B$5:$B$2448,MATCH('A. Sales by store'!B16776,'B. Store opening dates'!$A$5:$A$2448,0))</f>
        <v>2014</v>
      </c>
      <c r="F16776" t="str">
        <f t="shared" si="524"/>
        <v>Old</v>
      </c>
      <c r="G16776" t="str">
        <f t="shared" si="525"/>
        <v>Existing</v>
      </c>
    </row>
    <row r="16777" spans="1:7" ht="19" x14ac:dyDescent="0.25">
      <c r="A16777" s="7">
        <v>2014</v>
      </c>
      <c r="B16777" s="7" t="s">
        <v>2104</v>
      </c>
      <c r="C16777" s="7" t="s">
        <v>7</v>
      </c>
      <c r="D16777" s="24">
        <v>235666.38</v>
      </c>
      <c r="E16777">
        <f>INDEX('B. Store opening dates'!$B$5:$B$2448,MATCH('A. Sales by store'!B16777,'B. Store opening dates'!$A$5:$A$2448,0))</f>
        <v>2014</v>
      </c>
      <c r="F16777" t="str">
        <f t="shared" si="524"/>
        <v>New</v>
      </c>
      <c r="G16777" t="str">
        <f t="shared" si="525"/>
        <v>Existing</v>
      </c>
    </row>
    <row r="16778" spans="1:7" ht="19" x14ac:dyDescent="0.25">
      <c r="A16778" s="7">
        <v>2015</v>
      </c>
      <c r="B16778" s="7" t="s">
        <v>2104</v>
      </c>
      <c r="C16778" s="7" t="s">
        <v>8</v>
      </c>
      <c r="D16778" s="24">
        <v>582059.31999999995</v>
      </c>
      <c r="E16778">
        <f>INDEX('B. Store opening dates'!$B$5:$B$2448,MATCH('A. Sales by store'!B16778,'B. Store opening dates'!$A$5:$A$2448,0))</f>
        <v>2014</v>
      </c>
      <c r="F16778" t="str">
        <f t="shared" si="524"/>
        <v>Old</v>
      </c>
      <c r="G16778" t="str">
        <f t="shared" si="525"/>
        <v>Existing</v>
      </c>
    </row>
    <row r="16779" spans="1:7" ht="19" x14ac:dyDescent="0.25">
      <c r="A16779" s="7">
        <v>2014</v>
      </c>
      <c r="B16779" s="7" t="s">
        <v>2104</v>
      </c>
      <c r="C16779" s="7" t="s">
        <v>8</v>
      </c>
      <c r="D16779" s="24">
        <v>611064.97</v>
      </c>
      <c r="E16779">
        <f>INDEX('B. Store opening dates'!$B$5:$B$2448,MATCH('A. Sales by store'!B16779,'B. Store opening dates'!$A$5:$A$2448,0))</f>
        <v>2014</v>
      </c>
      <c r="F16779" t="str">
        <f t="shared" si="524"/>
        <v>New</v>
      </c>
      <c r="G16779" t="str">
        <f t="shared" si="525"/>
        <v>Existing</v>
      </c>
    </row>
    <row r="16780" spans="1:7" ht="19" x14ac:dyDescent="0.25">
      <c r="A16780" s="7">
        <v>2015</v>
      </c>
      <c r="B16780" s="7" t="s">
        <v>2105</v>
      </c>
      <c r="C16780" s="7" t="s">
        <v>5</v>
      </c>
      <c r="D16780" s="24">
        <v>571846.22</v>
      </c>
      <c r="E16780">
        <f>INDEX('B. Store opening dates'!$B$5:$B$2448,MATCH('A. Sales by store'!B16780,'B. Store opening dates'!$A$5:$A$2448,0))</f>
        <v>2014</v>
      </c>
      <c r="F16780" t="str">
        <f t="shared" si="524"/>
        <v>Old</v>
      </c>
      <c r="G16780" t="str">
        <f t="shared" si="525"/>
        <v>Existing</v>
      </c>
    </row>
    <row r="16781" spans="1:7" ht="19" x14ac:dyDescent="0.25">
      <c r="A16781" s="7">
        <v>2014</v>
      </c>
      <c r="B16781" s="7" t="s">
        <v>2105</v>
      </c>
      <c r="C16781" s="7" t="s">
        <v>5</v>
      </c>
      <c r="D16781" s="24">
        <v>630261.09</v>
      </c>
      <c r="E16781">
        <f>INDEX('B. Store opening dates'!$B$5:$B$2448,MATCH('A. Sales by store'!B16781,'B. Store opening dates'!$A$5:$A$2448,0))</f>
        <v>2014</v>
      </c>
      <c r="F16781" t="str">
        <f t="shared" si="524"/>
        <v>New</v>
      </c>
      <c r="G16781" t="str">
        <f t="shared" si="525"/>
        <v>Existing</v>
      </c>
    </row>
    <row r="16782" spans="1:7" ht="19" x14ac:dyDescent="0.25">
      <c r="A16782" s="7">
        <v>2015</v>
      </c>
      <c r="B16782" s="7" t="s">
        <v>2105</v>
      </c>
      <c r="C16782" s="7" t="s">
        <v>6</v>
      </c>
      <c r="D16782" s="24">
        <v>282623.06</v>
      </c>
      <c r="E16782">
        <f>INDEX('B. Store opening dates'!$B$5:$B$2448,MATCH('A. Sales by store'!B16782,'B. Store opening dates'!$A$5:$A$2448,0))</f>
        <v>2014</v>
      </c>
      <c r="F16782" t="str">
        <f t="shared" si="524"/>
        <v>Old</v>
      </c>
      <c r="G16782" t="str">
        <f t="shared" si="525"/>
        <v>Existing</v>
      </c>
    </row>
    <row r="16783" spans="1:7" ht="19" x14ac:dyDescent="0.25">
      <c r="A16783" s="7">
        <v>2014</v>
      </c>
      <c r="B16783" s="7" t="s">
        <v>2105</v>
      </c>
      <c r="C16783" s="7" t="s">
        <v>6</v>
      </c>
      <c r="D16783" s="24">
        <v>205565.33</v>
      </c>
      <c r="E16783">
        <f>INDEX('B. Store opening dates'!$B$5:$B$2448,MATCH('A. Sales by store'!B16783,'B. Store opening dates'!$A$5:$A$2448,0))</f>
        <v>2014</v>
      </c>
      <c r="F16783" t="str">
        <f t="shared" si="524"/>
        <v>New</v>
      </c>
      <c r="G16783" t="str">
        <f t="shared" si="525"/>
        <v>Existing</v>
      </c>
    </row>
    <row r="16784" spans="1:7" ht="19" x14ac:dyDescent="0.25">
      <c r="A16784" s="7">
        <v>2015</v>
      </c>
      <c r="B16784" s="7" t="s">
        <v>2105</v>
      </c>
      <c r="C16784" s="7" t="s">
        <v>7</v>
      </c>
      <c r="D16784" s="24">
        <v>101956.07</v>
      </c>
      <c r="E16784">
        <f>INDEX('B. Store opening dates'!$B$5:$B$2448,MATCH('A. Sales by store'!B16784,'B. Store opening dates'!$A$5:$A$2448,0))</f>
        <v>2014</v>
      </c>
      <c r="F16784" t="str">
        <f t="shared" si="524"/>
        <v>Old</v>
      </c>
      <c r="G16784" t="str">
        <f t="shared" si="525"/>
        <v>Existing</v>
      </c>
    </row>
    <row r="16785" spans="1:7" ht="19" x14ac:dyDescent="0.25">
      <c r="A16785" s="7">
        <v>2014</v>
      </c>
      <c r="B16785" s="7" t="s">
        <v>2105</v>
      </c>
      <c r="C16785" s="7" t="s">
        <v>7</v>
      </c>
      <c r="D16785" s="24">
        <v>107343.58</v>
      </c>
      <c r="E16785">
        <f>INDEX('B. Store opening dates'!$B$5:$B$2448,MATCH('A. Sales by store'!B16785,'B. Store opening dates'!$A$5:$A$2448,0))</f>
        <v>2014</v>
      </c>
      <c r="F16785" t="str">
        <f t="shared" si="524"/>
        <v>New</v>
      </c>
      <c r="G16785" t="str">
        <f t="shared" si="525"/>
        <v>Existing</v>
      </c>
    </row>
    <row r="16786" spans="1:7" ht="19" x14ac:dyDescent="0.25">
      <c r="A16786" s="7">
        <v>2015</v>
      </c>
      <c r="B16786" s="7" t="s">
        <v>2105</v>
      </c>
      <c r="C16786" s="7" t="s">
        <v>8</v>
      </c>
      <c r="D16786" s="24">
        <v>470980.14</v>
      </c>
      <c r="E16786">
        <f>INDEX('B. Store opening dates'!$B$5:$B$2448,MATCH('A. Sales by store'!B16786,'B. Store opening dates'!$A$5:$A$2448,0))</f>
        <v>2014</v>
      </c>
      <c r="F16786" t="str">
        <f t="shared" si="524"/>
        <v>Old</v>
      </c>
      <c r="G16786" t="str">
        <f t="shared" si="525"/>
        <v>Existing</v>
      </c>
    </row>
    <row r="16787" spans="1:7" ht="19" x14ac:dyDescent="0.25">
      <c r="A16787" s="7">
        <v>2014</v>
      </c>
      <c r="B16787" s="7" t="s">
        <v>2105</v>
      </c>
      <c r="C16787" s="7" t="s">
        <v>8</v>
      </c>
      <c r="D16787" s="24">
        <v>487395.33</v>
      </c>
      <c r="E16787">
        <f>INDEX('B. Store opening dates'!$B$5:$B$2448,MATCH('A. Sales by store'!B16787,'B. Store opening dates'!$A$5:$A$2448,0))</f>
        <v>2014</v>
      </c>
      <c r="F16787" t="str">
        <f t="shared" si="524"/>
        <v>New</v>
      </c>
      <c r="G16787" t="str">
        <f t="shared" si="525"/>
        <v>Existing</v>
      </c>
    </row>
    <row r="16788" spans="1:7" ht="19" x14ac:dyDescent="0.25">
      <c r="A16788" s="7">
        <v>2015</v>
      </c>
      <c r="B16788" s="7" t="s">
        <v>2106</v>
      </c>
      <c r="C16788" s="7" t="s">
        <v>5</v>
      </c>
      <c r="D16788" s="24">
        <v>479413.64</v>
      </c>
      <c r="E16788">
        <f>INDEX('B. Store opening dates'!$B$5:$B$2448,MATCH('A. Sales by store'!B16788,'B. Store opening dates'!$A$5:$A$2448,0))</f>
        <v>2014</v>
      </c>
      <c r="F16788" t="str">
        <f t="shared" si="524"/>
        <v>Old</v>
      </c>
      <c r="G16788" t="str">
        <f t="shared" si="525"/>
        <v>Existing</v>
      </c>
    </row>
    <row r="16789" spans="1:7" ht="19" x14ac:dyDescent="0.25">
      <c r="A16789" s="7">
        <v>2014</v>
      </c>
      <c r="B16789" s="7" t="s">
        <v>2106</v>
      </c>
      <c r="C16789" s="7" t="s">
        <v>5</v>
      </c>
      <c r="D16789" s="24">
        <v>527196.82999999996</v>
      </c>
      <c r="E16789">
        <f>INDEX('B. Store opening dates'!$B$5:$B$2448,MATCH('A. Sales by store'!B16789,'B. Store opening dates'!$A$5:$A$2448,0))</f>
        <v>2014</v>
      </c>
      <c r="F16789" t="str">
        <f t="shared" si="524"/>
        <v>New</v>
      </c>
      <c r="G16789" t="str">
        <f t="shared" si="525"/>
        <v>Existing</v>
      </c>
    </row>
    <row r="16790" spans="1:7" ht="19" x14ac:dyDescent="0.25">
      <c r="A16790" s="7">
        <v>2015</v>
      </c>
      <c r="B16790" s="7" t="s">
        <v>2106</v>
      </c>
      <c r="C16790" s="7" t="s">
        <v>6</v>
      </c>
      <c r="D16790" s="24">
        <v>468942.59</v>
      </c>
      <c r="E16790">
        <f>INDEX('B. Store opening dates'!$B$5:$B$2448,MATCH('A. Sales by store'!B16790,'B. Store opening dates'!$A$5:$A$2448,0))</f>
        <v>2014</v>
      </c>
      <c r="F16790" t="str">
        <f t="shared" si="524"/>
        <v>Old</v>
      </c>
      <c r="G16790" t="str">
        <f t="shared" si="525"/>
        <v>Existing</v>
      </c>
    </row>
    <row r="16791" spans="1:7" ht="19" x14ac:dyDescent="0.25">
      <c r="A16791" s="7">
        <v>2014</v>
      </c>
      <c r="B16791" s="7" t="s">
        <v>2106</v>
      </c>
      <c r="C16791" s="7" t="s">
        <v>6</v>
      </c>
      <c r="D16791" s="24">
        <v>346126.53</v>
      </c>
      <c r="E16791">
        <f>INDEX('B. Store opening dates'!$B$5:$B$2448,MATCH('A. Sales by store'!B16791,'B. Store opening dates'!$A$5:$A$2448,0))</f>
        <v>2014</v>
      </c>
      <c r="F16791" t="str">
        <f t="shared" si="524"/>
        <v>New</v>
      </c>
      <c r="G16791" t="str">
        <f t="shared" si="525"/>
        <v>Existing</v>
      </c>
    </row>
    <row r="16792" spans="1:7" ht="19" x14ac:dyDescent="0.25">
      <c r="A16792" s="7">
        <v>2015</v>
      </c>
      <c r="B16792" s="7" t="s">
        <v>2106</v>
      </c>
      <c r="C16792" s="7" t="s">
        <v>7</v>
      </c>
      <c r="D16792" s="24">
        <v>166594.21</v>
      </c>
      <c r="E16792">
        <f>INDEX('B. Store opening dates'!$B$5:$B$2448,MATCH('A. Sales by store'!B16792,'B. Store opening dates'!$A$5:$A$2448,0))</f>
        <v>2014</v>
      </c>
      <c r="F16792" t="str">
        <f t="shared" si="524"/>
        <v>Old</v>
      </c>
      <c r="G16792" t="str">
        <f t="shared" si="525"/>
        <v>Existing</v>
      </c>
    </row>
    <row r="16793" spans="1:7" ht="19" x14ac:dyDescent="0.25">
      <c r="A16793" s="7">
        <v>2014</v>
      </c>
      <c r="B16793" s="7" t="s">
        <v>2106</v>
      </c>
      <c r="C16793" s="7" t="s">
        <v>7</v>
      </c>
      <c r="D16793" s="24">
        <v>175633.21</v>
      </c>
      <c r="E16793">
        <f>INDEX('B. Store opening dates'!$B$5:$B$2448,MATCH('A. Sales by store'!B16793,'B. Store opening dates'!$A$5:$A$2448,0))</f>
        <v>2014</v>
      </c>
      <c r="F16793" t="str">
        <f t="shared" si="524"/>
        <v>New</v>
      </c>
      <c r="G16793" t="str">
        <f t="shared" si="525"/>
        <v>Existing</v>
      </c>
    </row>
    <row r="16794" spans="1:7" ht="19" x14ac:dyDescent="0.25">
      <c r="A16794" s="7">
        <v>2015</v>
      </c>
      <c r="B16794" s="7" t="s">
        <v>2106</v>
      </c>
      <c r="C16794" s="7" t="s">
        <v>8</v>
      </c>
      <c r="D16794" s="24">
        <v>460251.22</v>
      </c>
      <c r="E16794">
        <f>INDEX('B. Store opening dates'!$B$5:$B$2448,MATCH('A. Sales by store'!B16794,'B. Store opening dates'!$A$5:$A$2448,0))</f>
        <v>2014</v>
      </c>
      <c r="F16794" t="str">
        <f t="shared" si="524"/>
        <v>Old</v>
      </c>
      <c r="G16794" t="str">
        <f t="shared" si="525"/>
        <v>Existing</v>
      </c>
    </row>
    <row r="16795" spans="1:7" ht="19" x14ac:dyDescent="0.25">
      <c r="A16795" s="7">
        <v>2014</v>
      </c>
      <c r="B16795" s="7" t="s">
        <v>2106</v>
      </c>
      <c r="C16795" s="7" t="s">
        <v>8</v>
      </c>
      <c r="D16795" s="24">
        <v>477413.68</v>
      </c>
      <c r="E16795">
        <f>INDEX('B. Store opening dates'!$B$5:$B$2448,MATCH('A. Sales by store'!B16795,'B. Store opening dates'!$A$5:$A$2448,0))</f>
        <v>2014</v>
      </c>
      <c r="F16795" t="str">
        <f t="shared" si="524"/>
        <v>New</v>
      </c>
      <c r="G16795" t="str">
        <f t="shared" si="525"/>
        <v>Existing</v>
      </c>
    </row>
    <row r="16796" spans="1:7" ht="19" x14ac:dyDescent="0.25">
      <c r="A16796" s="7">
        <v>2015</v>
      </c>
      <c r="B16796" s="7" t="s">
        <v>2107</v>
      </c>
      <c r="C16796" s="7" t="s">
        <v>5</v>
      </c>
      <c r="D16796" s="24">
        <v>586215.86</v>
      </c>
      <c r="E16796">
        <f>INDEX('B. Store opening dates'!$B$5:$B$2448,MATCH('A. Sales by store'!B16796,'B. Store opening dates'!$A$5:$A$2448,0))</f>
        <v>2014</v>
      </c>
      <c r="F16796" t="str">
        <f t="shared" si="524"/>
        <v>Old</v>
      </c>
      <c r="G16796" t="str">
        <f t="shared" si="525"/>
        <v>Existing</v>
      </c>
    </row>
    <row r="16797" spans="1:7" ht="19" x14ac:dyDescent="0.25">
      <c r="A16797" s="7">
        <v>2014</v>
      </c>
      <c r="B16797" s="7" t="s">
        <v>2107</v>
      </c>
      <c r="C16797" s="7" t="s">
        <v>5</v>
      </c>
      <c r="D16797" s="24">
        <v>639552.6</v>
      </c>
      <c r="E16797">
        <f>INDEX('B. Store opening dates'!$B$5:$B$2448,MATCH('A. Sales by store'!B16797,'B. Store opening dates'!$A$5:$A$2448,0))</f>
        <v>2014</v>
      </c>
      <c r="F16797" t="str">
        <f t="shared" si="524"/>
        <v>New</v>
      </c>
      <c r="G16797" t="str">
        <f t="shared" si="525"/>
        <v>Existing</v>
      </c>
    </row>
    <row r="16798" spans="1:7" ht="19" x14ac:dyDescent="0.25">
      <c r="A16798" s="7">
        <v>2015</v>
      </c>
      <c r="B16798" s="7" t="s">
        <v>2107</v>
      </c>
      <c r="C16798" s="7" t="s">
        <v>6</v>
      </c>
      <c r="D16798" s="24">
        <v>253251.37</v>
      </c>
      <c r="E16798">
        <f>INDEX('B. Store opening dates'!$B$5:$B$2448,MATCH('A. Sales by store'!B16798,'B. Store opening dates'!$A$5:$A$2448,0))</f>
        <v>2014</v>
      </c>
      <c r="F16798" t="str">
        <f t="shared" si="524"/>
        <v>Old</v>
      </c>
      <c r="G16798" t="str">
        <f t="shared" si="525"/>
        <v>Existing</v>
      </c>
    </row>
    <row r="16799" spans="1:7" ht="19" x14ac:dyDescent="0.25">
      <c r="A16799" s="7">
        <v>2014</v>
      </c>
      <c r="B16799" s="7" t="s">
        <v>2107</v>
      </c>
      <c r="C16799" s="7" t="s">
        <v>6</v>
      </c>
      <c r="D16799" s="24">
        <v>175406.2</v>
      </c>
      <c r="E16799">
        <f>INDEX('B. Store opening dates'!$B$5:$B$2448,MATCH('A. Sales by store'!B16799,'B. Store opening dates'!$A$5:$A$2448,0))</f>
        <v>2014</v>
      </c>
      <c r="F16799" t="str">
        <f t="shared" si="524"/>
        <v>New</v>
      </c>
      <c r="G16799" t="str">
        <f t="shared" si="525"/>
        <v>Existing</v>
      </c>
    </row>
    <row r="16800" spans="1:7" ht="19" x14ac:dyDescent="0.25">
      <c r="A16800" s="7">
        <v>2015</v>
      </c>
      <c r="B16800" s="7" t="s">
        <v>2107</v>
      </c>
      <c r="C16800" s="7" t="s">
        <v>7</v>
      </c>
      <c r="D16800" s="24">
        <v>221641.71</v>
      </c>
      <c r="E16800">
        <f>INDEX('B. Store opening dates'!$B$5:$B$2448,MATCH('A. Sales by store'!B16800,'B. Store opening dates'!$A$5:$A$2448,0))</f>
        <v>2014</v>
      </c>
      <c r="F16800" t="str">
        <f t="shared" si="524"/>
        <v>Old</v>
      </c>
      <c r="G16800" t="str">
        <f t="shared" si="525"/>
        <v>Existing</v>
      </c>
    </row>
    <row r="16801" spans="1:7" ht="19" x14ac:dyDescent="0.25">
      <c r="A16801" s="7">
        <v>2014</v>
      </c>
      <c r="B16801" s="7" t="s">
        <v>2107</v>
      </c>
      <c r="C16801" s="7" t="s">
        <v>7</v>
      </c>
      <c r="D16801" s="24">
        <v>235006.54</v>
      </c>
      <c r="E16801">
        <f>INDEX('B. Store opening dates'!$B$5:$B$2448,MATCH('A. Sales by store'!B16801,'B. Store opening dates'!$A$5:$A$2448,0))</f>
        <v>2014</v>
      </c>
      <c r="F16801" t="str">
        <f t="shared" si="524"/>
        <v>New</v>
      </c>
      <c r="G16801" t="str">
        <f t="shared" si="525"/>
        <v>Existing</v>
      </c>
    </row>
    <row r="16802" spans="1:7" ht="19" x14ac:dyDescent="0.25">
      <c r="A16802" s="7">
        <v>2015</v>
      </c>
      <c r="B16802" s="7" t="s">
        <v>2107</v>
      </c>
      <c r="C16802" s="7" t="s">
        <v>8</v>
      </c>
      <c r="D16802" s="24">
        <v>555238.25</v>
      </c>
      <c r="E16802">
        <f>INDEX('B. Store opening dates'!$B$5:$B$2448,MATCH('A. Sales by store'!B16802,'B. Store opening dates'!$A$5:$A$2448,0))</f>
        <v>2014</v>
      </c>
      <c r="F16802" t="str">
        <f t="shared" si="524"/>
        <v>Old</v>
      </c>
      <c r="G16802" t="str">
        <f t="shared" si="525"/>
        <v>Existing</v>
      </c>
    </row>
    <row r="16803" spans="1:7" ht="19" x14ac:dyDescent="0.25">
      <c r="A16803" s="7">
        <v>2014</v>
      </c>
      <c r="B16803" s="7" t="s">
        <v>2107</v>
      </c>
      <c r="C16803" s="7" t="s">
        <v>8</v>
      </c>
      <c r="D16803" s="24">
        <v>579865.29</v>
      </c>
      <c r="E16803">
        <f>INDEX('B. Store opening dates'!$B$5:$B$2448,MATCH('A. Sales by store'!B16803,'B. Store opening dates'!$A$5:$A$2448,0))</f>
        <v>2014</v>
      </c>
      <c r="F16803" t="str">
        <f t="shared" si="524"/>
        <v>New</v>
      </c>
      <c r="G16803" t="str">
        <f t="shared" si="525"/>
        <v>Existing</v>
      </c>
    </row>
    <row r="16804" spans="1:7" ht="19" x14ac:dyDescent="0.25">
      <c r="A16804" s="7">
        <v>2015</v>
      </c>
      <c r="B16804" s="7" t="s">
        <v>2108</v>
      </c>
      <c r="C16804" s="7" t="s">
        <v>5</v>
      </c>
      <c r="D16804" s="24">
        <v>563956.94999999995</v>
      </c>
      <c r="E16804">
        <f>INDEX('B. Store opening dates'!$B$5:$B$2448,MATCH('A. Sales by store'!B16804,'B. Store opening dates'!$A$5:$A$2448,0))</f>
        <v>2014</v>
      </c>
      <c r="F16804" t="str">
        <f t="shared" si="524"/>
        <v>Old</v>
      </c>
      <c r="G16804" t="str">
        <f t="shared" si="525"/>
        <v>Existing</v>
      </c>
    </row>
    <row r="16805" spans="1:7" ht="19" x14ac:dyDescent="0.25">
      <c r="A16805" s="7">
        <v>2014</v>
      </c>
      <c r="B16805" s="7" t="s">
        <v>2108</v>
      </c>
      <c r="C16805" s="7" t="s">
        <v>5</v>
      </c>
      <c r="D16805" s="24">
        <v>615503.09</v>
      </c>
      <c r="E16805">
        <f>INDEX('B. Store opening dates'!$B$5:$B$2448,MATCH('A. Sales by store'!B16805,'B. Store opening dates'!$A$5:$A$2448,0))</f>
        <v>2014</v>
      </c>
      <c r="F16805" t="str">
        <f t="shared" si="524"/>
        <v>New</v>
      </c>
      <c r="G16805" t="str">
        <f t="shared" si="525"/>
        <v>Existing</v>
      </c>
    </row>
    <row r="16806" spans="1:7" ht="19" x14ac:dyDescent="0.25">
      <c r="A16806" s="7">
        <v>2015</v>
      </c>
      <c r="B16806" s="7" t="s">
        <v>2108</v>
      </c>
      <c r="C16806" s="7" t="s">
        <v>6</v>
      </c>
      <c r="D16806" s="24">
        <v>227246.92</v>
      </c>
      <c r="E16806">
        <f>INDEX('B. Store opening dates'!$B$5:$B$2448,MATCH('A. Sales by store'!B16806,'B. Store opening dates'!$A$5:$A$2448,0))</f>
        <v>2014</v>
      </c>
      <c r="F16806" t="str">
        <f t="shared" si="524"/>
        <v>Old</v>
      </c>
      <c r="G16806" t="str">
        <f t="shared" si="525"/>
        <v>Existing</v>
      </c>
    </row>
    <row r="16807" spans="1:7" ht="19" x14ac:dyDescent="0.25">
      <c r="A16807" s="7">
        <v>2014</v>
      </c>
      <c r="B16807" s="7" t="s">
        <v>2108</v>
      </c>
      <c r="C16807" s="7" t="s">
        <v>6</v>
      </c>
      <c r="D16807" s="24">
        <v>166377.89000000001</v>
      </c>
      <c r="E16807">
        <f>INDEX('B. Store opening dates'!$B$5:$B$2448,MATCH('A. Sales by store'!B16807,'B. Store opening dates'!$A$5:$A$2448,0))</f>
        <v>2014</v>
      </c>
      <c r="F16807" t="str">
        <f t="shared" si="524"/>
        <v>New</v>
      </c>
      <c r="G16807" t="str">
        <f t="shared" si="525"/>
        <v>Existing</v>
      </c>
    </row>
    <row r="16808" spans="1:7" ht="19" x14ac:dyDescent="0.25">
      <c r="A16808" s="7">
        <v>2015</v>
      </c>
      <c r="B16808" s="7" t="s">
        <v>2108</v>
      </c>
      <c r="C16808" s="7" t="s">
        <v>7</v>
      </c>
      <c r="D16808" s="24">
        <v>190705.29</v>
      </c>
      <c r="E16808">
        <f>INDEX('B. Store opening dates'!$B$5:$B$2448,MATCH('A. Sales by store'!B16808,'B. Store opening dates'!$A$5:$A$2448,0))</f>
        <v>2014</v>
      </c>
      <c r="F16808" t="str">
        <f t="shared" si="524"/>
        <v>Old</v>
      </c>
      <c r="G16808" t="str">
        <f t="shared" si="525"/>
        <v>Existing</v>
      </c>
    </row>
    <row r="16809" spans="1:7" ht="19" x14ac:dyDescent="0.25">
      <c r="A16809" s="7">
        <v>2014</v>
      </c>
      <c r="B16809" s="7" t="s">
        <v>2108</v>
      </c>
      <c r="C16809" s="7" t="s">
        <v>7</v>
      </c>
      <c r="D16809" s="24">
        <v>199556.9</v>
      </c>
      <c r="E16809">
        <f>INDEX('B. Store opening dates'!$B$5:$B$2448,MATCH('A. Sales by store'!B16809,'B. Store opening dates'!$A$5:$A$2448,0))</f>
        <v>2014</v>
      </c>
      <c r="F16809" t="str">
        <f t="shared" si="524"/>
        <v>New</v>
      </c>
      <c r="G16809" t="str">
        <f t="shared" si="525"/>
        <v>Existing</v>
      </c>
    </row>
    <row r="16810" spans="1:7" ht="19" x14ac:dyDescent="0.25">
      <c r="A16810" s="7">
        <v>2015</v>
      </c>
      <c r="B16810" s="7" t="s">
        <v>2108</v>
      </c>
      <c r="C16810" s="7" t="s">
        <v>8</v>
      </c>
      <c r="D16810" s="24">
        <v>685300.62</v>
      </c>
      <c r="E16810">
        <f>INDEX('B. Store opening dates'!$B$5:$B$2448,MATCH('A. Sales by store'!B16810,'B. Store opening dates'!$A$5:$A$2448,0))</f>
        <v>2014</v>
      </c>
      <c r="F16810" t="str">
        <f t="shared" si="524"/>
        <v>Old</v>
      </c>
      <c r="G16810" t="str">
        <f t="shared" si="525"/>
        <v>Existing</v>
      </c>
    </row>
    <row r="16811" spans="1:7" ht="19" x14ac:dyDescent="0.25">
      <c r="A16811" s="7">
        <v>2014</v>
      </c>
      <c r="B16811" s="7" t="s">
        <v>2108</v>
      </c>
      <c r="C16811" s="7" t="s">
        <v>8</v>
      </c>
      <c r="D16811" s="24">
        <v>718017.37</v>
      </c>
      <c r="E16811">
        <f>INDEX('B. Store opening dates'!$B$5:$B$2448,MATCH('A. Sales by store'!B16811,'B. Store opening dates'!$A$5:$A$2448,0))</f>
        <v>2014</v>
      </c>
      <c r="F16811" t="str">
        <f t="shared" si="524"/>
        <v>New</v>
      </c>
      <c r="G16811" t="str">
        <f t="shared" si="525"/>
        <v>Existing</v>
      </c>
    </row>
    <row r="16812" spans="1:7" ht="19" x14ac:dyDescent="0.25">
      <c r="A16812" s="7">
        <v>2015</v>
      </c>
      <c r="B16812" s="7" t="s">
        <v>2109</v>
      </c>
      <c r="C16812" s="7" t="s">
        <v>5</v>
      </c>
      <c r="D16812" s="24">
        <v>650413.86</v>
      </c>
      <c r="E16812">
        <f>INDEX('B. Store opening dates'!$B$5:$B$2448,MATCH('A. Sales by store'!B16812,'B. Store opening dates'!$A$5:$A$2448,0))</f>
        <v>2014</v>
      </c>
      <c r="F16812" t="str">
        <f t="shared" si="524"/>
        <v>Old</v>
      </c>
      <c r="G16812" t="str">
        <f t="shared" si="525"/>
        <v>Existing</v>
      </c>
    </row>
    <row r="16813" spans="1:7" ht="19" x14ac:dyDescent="0.25">
      <c r="A16813" s="7">
        <v>2014</v>
      </c>
      <c r="B16813" s="7" t="s">
        <v>2109</v>
      </c>
      <c r="C16813" s="7" t="s">
        <v>5</v>
      </c>
      <c r="D16813" s="24">
        <v>721018.82</v>
      </c>
      <c r="E16813">
        <f>INDEX('B. Store opening dates'!$B$5:$B$2448,MATCH('A. Sales by store'!B16813,'B. Store opening dates'!$A$5:$A$2448,0))</f>
        <v>2014</v>
      </c>
      <c r="F16813" t="str">
        <f t="shared" si="524"/>
        <v>New</v>
      </c>
      <c r="G16813" t="str">
        <f t="shared" si="525"/>
        <v>Existing</v>
      </c>
    </row>
    <row r="16814" spans="1:7" ht="19" x14ac:dyDescent="0.25">
      <c r="A16814" s="7">
        <v>2015</v>
      </c>
      <c r="B16814" s="7" t="s">
        <v>2109</v>
      </c>
      <c r="C16814" s="7" t="s">
        <v>6</v>
      </c>
      <c r="D16814" s="24">
        <v>312441.84999999998</v>
      </c>
      <c r="E16814">
        <f>INDEX('B. Store opening dates'!$B$5:$B$2448,MATCH('A. Sales by store'!B16814,'B. Store opening dates'!$A$5:$A$2448,0))</f>
        <v>2014</v>
      </c>
      <c r="F16814" t="str">
        <f t="shared" si="524"/>
        <v>Old</v>
      </c>
      <c r="G16814" t="str">
        <f t="shared" si="525"/>
        <v>Existing</v>
      </c>
    </row>
    <row r="16815" spans="1:7" ht="19" x14ac:dyDescent="0.25">
      <c r="A16815" s="7">
        <v>2014</v>
      </c>
      <c r="B16815" s="7" t="s">
        <v>2109</v>
      </c>
      <c r="C16815" s="7" t="s">
        <v>6</v>
      </c>
      <c r="D16815" s="24">
        <v>216392.1</v>
      </c>
      <c r="E16815">
        <f>INDEX('B. Store opening dates'!$B$5:$B$2448,MATCH('A. Sales by store'!B16815,'B. Store opening dates'!$A$5:$A$2448,0))</f>
        <v>2014</v>
      </c>
      <c r="F16815" t="str">
        <f t="shared" si="524"/>
        <v>New</v>
      </c>
      <c r="G16815" t="str">
        <f t="shared" si="525"/>
        <v>Existing</v>
      </c>
    </row>
    <row r="16816" spans="1:7" ht="19" x14ac:dyDescent="0.25">
      <c r="A16816" s="7">
        <v>2015</v>
      </c>
      <c r="B16816" s="7" t="s">
        <v>2109</v>
      </c>
      <c r="C16816" s="7" t="s">
        <v>7</v>
      </c>
      <c r="D16816" s="24">
        <v>225354.55</v>
      </c>
      <c r="E16816">
        <f>INDEX('B. Store opening dates'!$B$5:$B$2448,MATCH('A. Sales by store'!B16816,'B. Store opening dates'!$A$5:$A$2448,0))</f>
        <v>2014</v>
      </c>
      <c r="F16816" t="str">
        <f t="shared" si="524"/>
        <v>Old</v>
      </c>
      <c r="G16816" t="str">
        <f t="shared" si="525"/>
        <v>Existing</v>
      </c>
    </row>
    <row r="16817" spans="1:7" ht="19" x14ac:dyDescent="0.25">
      <c r="A16817" s="7">
        <v>2014</v>
      </c>
      <c r="B16817" s="7" t="s">
        <v>2109</v>
      </c>
      <c r="C16817" s="7" t="s">
        <v>7</v>
      </c>
      <c r="D16817" s="24">
        <v>237064.35</v>
      </c>
      <c r="E16817">
        <f>INDEX('B. Store opening dates'!$B$5:$B$2448,MATCH('A. Sales by store'!B16817,'B. Store opening dates'!$A$5:$A$2448,0))</f>
        <v>2014</v>
      </c>
      <c r="F16817" t="str">
        <f t="shared" si="524"/>
        <v>New</v>
      </c>
      <c r="G16817" t="str">
        <f t="shared" si="525"/>
        <v>Existing</v>
      </c>
    </row>
    <row r="16818" spans="1:7" ht="19" x14ac:dyDescent="0.25">
      <c r="A16818" s="7">
        <v>2015</v>
      </c>
      <c r="B16818" s="7" t="s">
        <v>2109</v>
      </c>
      <c r="C16818" s="7" t="s">
        <v>8</v>
      </c>
      <c r="D16818" s="24">
        <v>428605.43</v>
      </c>
      <c r="E16818">
        <f>INDEX('B. Store opening dates'!$B$5:$B$2448,MATCH('A. Sales by store'!B16818,'B. Store opening dates'!$A$5:$A$2448,0))</f>
        <v>2014</v>
      </c>
      <c r="F16818" t="str">
        <f t="shared" si="524"/>
        <v>Old</v>
      </c>
      <c r="G16818" t="str">
        <f t="shared" si="525"/>
        <v>Existing</v>
      </c>
    </row>
    <row r="16819" spans="1:7" ht="19" x14ac:dyDescent="0.25">
      <c r="A16819" s="7">
        <v>2014</v>
      </c>
      <c r="B16819" s="7" t="s">
        <v>2109</v>
      </c>
      <c r="C16819" s="7" t="s">
        <v>8</v>
      </c>
      <c r="D16819" s="24">
        <v>441512.38</v>
      </c>
      <c r="E16819">
        <f>INDEX('B. Store opening dates'!$B$5:$B$2448,MATCH('A. Sales by store'!B16819,'B. Store opening dates'!$A$5:$A$2448,0))</f>
        <v>2014</v>
      </c>
      <c r="F16819" t="str">
        <f t="shared" si="524"/>
        <v>New</v>
      </c>
      <c r="G16819" t="str">
        <f t="shared" si="525"/>
        <v>Existing</v>
      </c>
    </row>
    <row r="16820" spans="1:7" ht="19" x14ac:dyDescent="0.25">
      <c r="A16820" s="7">
        <v>2015</v>
      </c>
      <c r="B16820" s="7" t="s">
        <v>2110</v>
      </c>
      <c r="C16820" s="7" t="s">
        <v>5</v>
      </c>
      <c r="D16820" s="24">
        <v>539353.53</v>
      </c>
      <c r="E16820">
        <f>INDEX('B. Store opening dates'!$B$5:$B$2448,MATCH('A. Sales by store'!B16820,'B. Store opening dates'!$A$5:$A$2448,0))</f>
        <v>2014</v>
      </c>
      <c r="F16820" t="str">
        <f t="shared" si="524"/>
        <v>Old</v>
      </c>
      <c r="G16820" t="str">
        <f t="shared" si="525"/>
        <v>Existing</v>
      </c>
    </row>
    <row r="16821" spans="1:7" ht="19" x14ac:dyDescent="0.25">
      <c r="A16821" s="7">
        <v>2014</v>
      </c>
      <c r="B16821" s="7" t="s">
        <v>2110</v>
      </c>
      <c r="C16821" s="7" t="s">
        <v>5</v>
      </c>
      <c r="D16821" s="24">
        <v>597661.56999999995</v>
      </c>
      <c r="E16821">
        <f>INDEX('B. Store opening dates'!$B$5:$B$2448,MATCH('A. Sales by store'!B16821,'B. Store opening dates'!$A$5:$A$2448,0))</f>
        <v>2014</v>
      </c>
      <c r="F16821" t="str">
        <f t="shared" si="524"/>
        <v>New</v>
      </c>
      <c r="G16821" t="str">
        <f t="shared" si="525"/>
        <v>Existing</v>
      </c>
    </row>
    <row r="16822" spans="1:7" ht="19" x14ac:dyDescent="0.25">
      <c r="A16822" s="7">
        <v>2015</v>
      </c>
      <c r="B16822" s="7" t="s">
        <v>2110</v>
      </c>
      <c r="C16822" s="7" t="s">
        <v>6</v>
      </c>
      <c r="D16822" s="24">
        <v>585919.03</v>
      </c>
      <c r="E16822">
        <f>INDEX('B. Store opening dates'!$B$5:$B$2448,MATCH('A. Sales by store'!B16822,'B. Store opening dates'!$A$5:$A$2448,0))</f>
        <v>2014</v>
      </c>
      <c r="F16822" t="str">
        <f t="shared" si="524"/>
        <v>Old</v>
      </c>
      <c r="G16822" t="str">
        <f t="shared" si="525"/>
        <v>Existing</v>
      </c>
    </row>
    <row r="16823" spans="1:7" ht="19" x14ac:dyDescent="0.25">
      <c r="A16823" s="7">
        <v>2014</v>
      </c>
      <c r="B16823" s="7" t="s">
        <v>2110</v>
      </c>
      <c r="C16823" s="7" t="s">
        <v>6</v>
      </c>
      <c r="D16823" s="24">
        <v>405964.95</v>
      </c>
      <c r="E16823">
        <f>INDEX('B. Store opening dates'!$B$5:$B$2448,MATCH('A. Sales by store'!B16823,'B. Store opening dates'!$A$5:$A$2448,0))</f>
        <v>2014</v>
      </c>
      <c r="F16823" t="str">
        <f t="shared" si="524"/>
        <v>New</v>
      </c>
      <c r="G16823" t="str">
        <f t="shared" si="525"/>
        <v>Existing</v>
      </c>
    </row>
    <row r="16824" spans="1:7" ht="19" x14ac:dyDescent="0.25">
      <c r="A16824" s="7">
        <v>2015</v>
      </c>
      <c r="B16824" s="7" t="s">
        <v>2110</v>
      </c>
      <c r="C16824" s="7" t="s">
        <v>7</v>
      </c>
      <c r="D16824" s="24">
        <v>200386.42</v>
      </c>
      <c r="E16824">
        <f>INDEX('B. Store opening dates'!$B$5:$B$2448,MATCH('A. Sales by store'!B16824,'B. Store opening dates'!$A$5:$A$2448,0))</f>
        <v>2014</v>
      </c>
      <c r="F16824" t="str">
        <f t="shared" si="524"/>
        <v>Old</v>
      </c>
      <c r="G16824" t="str">
        <f t="shared" si="525"/>
        <v>Existing</v>
      </c>
    </row>
    <row r="16825" spans="1:7" ht="19" x14ac:dyDescent="0.25">
      <c r="A16825" s="7">
        <v>2014</v>
      </c>
      <c r="B16825" s="7" t="s">
        <v>2110</v>
      </c>
      <c r="C16825" s="7" t="s">
        <v>7</v>
      </c>
      <c r="D16825" s="24">
        <v>212735.15</v>
      </c>
      <c r="E16825">
        <f>INDEX('B. Store opening dates'!$B$5:$B$2448,MATCH('A. Sales by store'!B16825,'B. Store opening dates'!$A$5:$A$2448,0))</f>
        <v>2014</v>
      </c>
      <c r="F16825" t="str">
        <f t="shared" si="524"/>
        <v>New</v>
      </c>
      <c r="G16825" t="str">
        <f t="shared" si="525"/>
        <v>Existing</v>
      </c>
    </row>
    <row r="16826" spans="1:7" ht="19" x14ac:dyDescent="0.25">
      <c r="A16826" s="7">
        <v>2015</v>
      </c>
      <c r="B16826" s="7" t="s">
        <v>2110</v>
      </c>
      <c r="C16826" s="7" t="s">
        <v>8</v>
      </c>
      <c r="D16826" s="24">
        <v>757190.39</v>
      </c>
      <c r="E16826">
        <f>INDEX('B. Store opening dates'!$B$5:$B$2448,MATCH('A. Sales by store'!B16826,'B. Store opening dates'!$A$5:$A$2448,0))</f>
        <v>2014</v>
      </c>
      <c r="F16826" t="str">
        <f t="shared" si="524"/>
        <v>Old</v>
      </c>
      <c r="G16826" t="str">
        <f t="shared" si="525"/>
        <v>Existing</v>
      </c>
    </row>
    <row r="16827" spans="1:7" ht="19" x14ac:dyDescent="0.25">
      <c r="A16827" s="7">
        <v>2014</v>
      </c>
      <c r="B16827" s="7" t="s">
        <v>2110</v>
      </c>
      <c r="C16827" s="7" t="s">
        <v>8</v>
      </c>
      <c r="D16827" s="24">
        <v>793824.93</v>
      </c>
      <c r="E16827">
        <f>INDEX('B. Store opening dates'!$B$5:$B$2448,MATCH('A. Sales by store'!B16827,'B. Store opening dates'!$A$5:$A$2448,0))</f>
        <v>2014</v>
      </c>
      <c r="F16827" t="str">
        <f t="shared" si="524"/>
        <v>New</v>
      </c>
      <c r="G16827" t="str">
        <f t="shared" si="525"/>
        <v>Existing</v>
      </c>
    </row>
    <row r="16828" spans="1:7" ht="19" x14ac:dyDescent="0.25">
      <c r="A16828" s="7">
        <v>2015</v>
      </c>
      <c r="B16828" s="7" t="s">
        <v>2111</v>
      </c>
      <c r="C16828" s="7" t="s">
        <v>5</v>
      </c>
      <c r="D16828" s="24">
        <v>698485.53</v>
      </c>
      <c r="E16828">
        <f>INDEX('B. Store opening dates'!$B$5:$B$2448,MATCH('A. Sales by store'!B16828,'B. Store opening dates'!$A$5:$A$2448,0))</f>
        <v>2014</v>
      </c>
      <c r="F16828" t="str">
        <f t="shared" si="524"/>
        <v>Old</v>
      </c>
      <c r="G16828" t="str">
        <f t="shared" si="525"/>
        <v>Existing</v>
      </c>
    </row>
    <row r="16829" spans="1:7" ht="19" x14ac:dyDescent="0.25">
      <c r="A16829" s="7">
        <v>2014</v>
      </c>
      <c r="B16829" s="7" t="s">
        <v>2111</v>
      </c>
      <c r="C16829" s="7" t="s">
        <v>5</v>
      </c>
      <c r="D16829" s="24">
        <v>772588.18</v>
      </c>
      <c r="E16829">
        <f>INDEX('B. Store opening dates'!$B$5:$B$2448,MATCH('A. Sales by store'!B16829,'B. Store opening dates'!$A$5:$A$2448,0))</f>
        <v>2014</v>
      </c>
      <c r="F16829" t="str">
        <f t="shared" si="524"/>
        <v>New</v>
      </c>
      <c r="G16829" t="str">
        <f t="shared" si="525"/>
        <v>Existing</v>
      </c>
    </row>
    <row r="16830" spans="1:7" ht="19" x14ac:dyDescent="0.25">
      <c r="A16830" s="7">
        <v>2015</v>
      </c>
      <c r="B16830" s="7" t="s">
        <v>2111</v>
      </c>
      <c r="C16830" s="7" t="s">
        <v>6</v>
      </c>
      <c r="D16830" s="24">
        <v>380354.47</v>
      </c>
      <c r="E16830">
        <f>INDEX('B. Store opening dates'!$B$5:$B$2448,MATCH('A. Sales by store'!B16830,'B. Store opening dates'!$A$5:$A$2448,0))</f>
        <v>2014</v>
      </c>
      <c r="F16830" t="str">
        <f t="shared" si="524"/>
        <v>Old</v>
      </c>
      <c r="G16830" t="str">
        <f t="shared" si="525"/>
        <v>Existing</v>
      </c>
    </row>
    <row r="16831" spans="1:7" ht="19" x14ac:dyDescent="0.25">
      <c r="A16831" s="7">
        <v>2014</v>
      </c>
      <c r="B16831" s="7" t="s">
        <v>2111</v>
      </c>
      <c r="C16831" s="7" t="s">
        <v>6</v>
      </c>
      <c r="D16831" s="24">
        <v>270872.95</v>
      </c>
      <c r="E16831">
        <f>INDEX('B. Store opening dates'!$B$5:$B$2448,MATCH('A. Sales by store'!B16831,'B. Store opening dates'!$A$5:$A$2448,0))</f>
        <v>2014</v>
      </c>
      <c r="F16831" t="str">
        <f t="shared" si="524"/>
        <v>New</v>
      </c>
      <c r="G16831" t="str">
        <f t="shared" si="525"/>
        <v>Existing</v>
      </c>
    </row>
    <row r="16832" spans="1:7" ht="19" x14ac:dyDescent="0.25">
      <c r="A16832" s="7">
        <v>2015</v>
      </c>
      <c r="B16832" s="7" t="s">
        <v>2111</v>
      </c>
      <c r="C16832" s="7" t="s">
        <v>7</v>
      </c>
      <c r="D16832" s="24">
        <v>55983.13</v>
      </c>
      <c r="E16832">
        <f>INDEX('B. Store opening dates'!$B$5:$B$2448,MATCH('A. Sales by store'!B16832,'B. Store opening dates'!$A$5:$A$2448,0))</f>
        <v>2014</v>
      </c>
      <c r="F16832" t="str">
        <f t="shared" si="524"/>
        <v>Old</v>
      </c>
      <c r="G16832" t="str">
        <f t="shared" si="525"/>
        <v>Existing</v>
      </c>
    </row>
    <row r="16833" spans="1:7" ht="19" x14ac:dyDescent="0.25">
      <c r="A16833" s="7">
        <v>2014</v>
      </c>
      <c r="B16833" s="7" t="s">
        <v>2111</v>
      </c>
      <c r="C16833" s="7" t="s">
        <v>7</v>
      </c>
      <c r="D16833" s="24">
        <v>59212.97</v>
      </c>
      <c r="E16833">
        <f>INDEX('B. Store opening dates'!$B$5:$B$2448,MATCH('A. Sales by store'!B16833,'B. Store opening dates'!$A$5:$A$2448,0))</f>
        <v>2014</v>
      </c>
      <c r="F16833" t="str">
        <f t="shared" si="524"/>
        <v>New</v>
      </c>
      <c r="G16833" t="str">
        <f t="shared" si="525"/>
        <v>Existing</v>
      </c>
    </row>
    <row r="16834" spans="1:7" ht="19" x14ac:dyDescent="0.25">
      <c r="A16834" s="7">
        <v>2015</v>
      </c>
      <c r="B16834" s="7" t="s">
        <v>2111</v>
      </c>
      <c r="C16834" s="7" t="s">
        <v>8</v>
      </c>
      <c r="D16834" s="24">
        <v>745874.12</v>
      </c>
      <c r="E16834">
        <f>INDEX('B. Store opening dates'!$B$5:$B$2448,MATCH('A. Sales by store'!B16834,'B. Store opening dates'!$A$5:$A$2448,0))</f>
        <v>2014</v>
      </c>
      <c r="F16834" t="str">
        <f t="shared" si="524"/>
        <v>Old</v>
      </c>
      <c r="G16834" t="str">
        <f t="shared" si="525"/>
        <v>Existing</v>
      </c>
    </row>
    <row r="16835" spans="1:7" ht="19" x14ac:dyDescent="0.25">
      <c r="A16835" s="7">
        <v>2014</v>
      </c>
      <c r="B16835" s="7" t="s">
        <v>2111</v>
      </c>
      <c r="C16835" s="7" t="s">
        <v>8</v>
      </c>
      <c r="D16835" s="24">
        <v>773937.86</v>
      </c>
      <c r="E16835">
        <f>INDEX('B. Store opening dates'!$B$5:$B$2448,MATCH('A. Sales by store'!B16835,'B. Store opening dates'!$A$5:$A$2448,0))</f>
        <v>2014</v>
      </c>
      <c r="F16835" t="str">
        <f t="shared" si="524"/>
        <v>New</v>
      </c>
      <c r="G16835" t="str">
        <f t="shared" si="525"/>
        <v>Existing</v>
      </c>
    </row>
    <row r="16836" spans="1:7" ht="19" x14ac:dyDescent="0.25">
      <c r="A16836" s="7">
        <v>2015</v>
      </c>
      <c r="B16836" s="7" t="s">
        <v>2112</v>
      </c>
      <c r="C16836" s="7" t="s">
        <v>5</v>
      </c>
      <c r="D16836" s="24">
        <v>849228.34</v>
      </c>
      <c r="E16836">
        <f>INDEX('B. Store opening dates'!$B$5:$B$2448,MATCH('A. Sales by store'!B16836,'B. Store opening dates'!$A$5:$A$2448,0))</f>
        <v>2014</v>
      </c>
      <c r="F16836" t="str">
        <f t="shared" si="524"/>
        <v>Old</v>
      </c>
      <c r="G16836" t="str">
        <f t="shared" si="525"/>
        <v>Existing</v>
      </c>
    </row>
    <row r="16837" spans="1:7" ht="19" x14ac:dyDescent="0.25">
      <c r="A16837" s="7">
        <v>2014</v>
      </c>
      <c r="B16837" s="7" t="s">
        <v>2112</v>
      </c>
      <c r="C16837" s="7" t="s">
        <v>5</v>
      </c>
      <c r="D16837" s="24">
        <v>938616.28</v>
      </c>
      <c r="E16837">
        <f>INDEX('B. Store opening dates'!$B$5:$B$2448,MATCH('A. Sales by store'!B16837,'B. Store opening dates'!$A$5:$A$2448,0))</f>
        <v>2014</v>
      </c>
      <c r="F16837" t="str">
        <f t="shared" ref="F16837:F16900" si="526">IF(A16837 = 2015, IF(E16837&lt; 2015, "Old","New"),IF(E16837 &lt; 2014, "Old","New"))</f>
        <v>New</v>
      </c>
      <c r="G16837" t="str">
        <f t="shared" ref="G16837:G16900" si="527">IF(A16837 = 2015, IF(E16837&lt; 2015, "Existing","New"),"Existing")</f>
        <v>Existing</v>
      </c>
    </row>
    <row r="16838" spans="1:7" ht="19" x14ac:dyDescent="0.25">
      <c r="A16838" s="7">
        <v>2015</v>
      </c>
      <c r="B16838" s="7" t="s">
        <v>2112</v>
      </c>
      <c r="C16838" s="7" t="s">
        <v>6</v>
      </c>
      <c r="D16838" s="24">
        <v>221254.39</v>
      </c>
      <c r="E16838">
        <f>INDEX('B. Store opening dates'!$B$5:$B$2448,MATCH('A. Sales by store'!B16838,'B. Store opening dates'!$A$5:$A$2448,0))</f>
        <v>2014</v>
      </c>
      <c r="F16838" t="str">
        <f t="shared" si="526"/>
        <v>Old</v>
      </c>
      <c r="G16838" t="str">
        <f t="shared" si="527"/>
        <v>Existing</v>
      </c>
    </row>
    <row r="16839" spans="1:7" ht="19" x14ac:dyDescent="0.25">
      <c r="A16839" s="7">
        <v>2014</v>
      </c>
      <c r="B16839" s="7" t="s">
        <v>2112</v>
      </c>
      <c r="C16839" s="7" t="s">
        <v>6</v>
      </c>
      <c r="D16839" s="24">
        <v>160737.43</v>
      </c>
      <c r="E16839">
        <f>INDEX('B. Store opening dates'!$B$5:$B$2448,MATCH('A. Sales by store'!B16839,'B. Store opening dates'!$A$5:$A$2448,0))</f>
        <v>2014</v>
      </c>
      <c r="F16839" t="str">
        <f t="shared" si="526"/>
        <v>New</v>
      </c>
      <c r="G16839" t="str">
        <f t="shared" si="527"/>
        <v>Existing</v>
      </c>
    </row>
    <row r="16840" spans="1:7" ht="19" x14ac:dyDescent="0.25">
      <c r="A16840" s="7">
        <v>2015</v>
      </c>
      <c r="B16840" s="7" t="s">
        <v>2112</v>
      </c>
      <c r="C16840" s="7" t="s">
        <v>7</v>
      </c>
      <c r="D16840" s="24">
        <v>189396.38</v>
      </c>
      <c r="E16840">
        <f>INDEX('B. Store opening dates'!$B$5:$B$2448,MATCH('A. Sales by store'!B16840,'B. Store opening dates'!$A$5:$A$2448,0))</f>
        <v>2014</v>
      </c>
      <c r="F16840" t="str">
        <f t="shared" si="526"/>
        <v>Old</v>
      </c>
      <c r="G16840" t="str">
        <f t="shared" si="527"/>
        <v>Existing</v>
      </c>
    </row>
    <row r="16841" spans="1:7" ht="19" x14ac:dyDescent="0.25">
      <c r="A16841" s="7">
        <v>2014</v>
      </c>
      <c r="B16841" s="7" t="s">
        <v>2112</v>
      </c>
      <c r="C16841" s="7" t="s">
        <v>7</v>
      </c>
      <c r="D16841" s="24">
        <v>199530.61</v>
      </c>
      <c r="E16841">
        <f>INDEX('B. Store opening dates'!$B$5:$B$2448,MATCH('A. Sales by store'!B16841,'B. Store opening dates'!$A$5:$A$2448,0))</f>
        <v>2014</v>
      </c>
      <c r="F16841" t="str">
        <f t="shared" si="526"/>
        <v>New</v>
      </c>
      <c r="G16841" t="str">
        <f t="shared" si="527"/>
        <v>Existing</v>
      </c>
    </row>
    <row r="16842" spans="1:7" ht="19" x14ac:dyDescent="0.25">
      <c r="A16842" s="7">
        <v>2015</v>
      </c>
      <c r="B16842" s="7" t="s">
        <v>2112</v>
      </c>
      <c r="C16842" s="7" t="s">
        <v>8</v>
      </c>
      <c r="D16842" s="24">
        <v>511785.75</v>
      </c>
      <c r="E16842">
        <f>INDEX('B. Store opening dates'!$B$5:$B$2448,MATCH('A. Sales by store'!B16842,'B. Store opening dates'!$A$5:$A$2448,0))</f>
        <v>2014</v>
      </c>
      <c r="F16842" t="str">
        <f t="shared" si="526"/>
        <v>Old</v>
      </c>
      <c r="G16842" t="str">
        <f t="shared" si="527"/>
        <v>Existing</v>
      </c>
    </row>
    <row r="16843" spans="1:7" ht="19" x14ac:dyDescent="0.25">
      <c r="A16843" s="7">
        <v>2014</v>
      </c>
      <c r="B16843" s="7" t="s">
        <v>2112</v>
      </c>
      <c r="C16843" s="7" t="s">
        <v>8</v>
      </c>
      <c r="D16843" s="24">
        <v>531457.23</v>
      </c>
      <c r="E16843">
        <f>INDEX('B. Store opening dates'!$B$5:$B$2448,MATCH('A. Sales by store'!B16843,'B. Store opening dates'!$A$5:$A$2448,0))</f>
        <v>2014</v>
      </c>
      <c r="F16843" t="str">
        <f t="shared" si="526"/>
        <v>New</v>
      </c>
      <c r="G16843" t="str">
        <f t="shared" si="527"/>
        <v>Existing</v>
      </c>
    </row>
    <row r="16844" spans="1:7" ht="19" x14ac:dyDescent="0.25">
      <c r="A16844" s="7">
        <v>2015</v>
      </c>
      <c r="B16844" s="7" t="s">
        <v>2113</v>
      </c>
      <c r="C16844" s="7" t="s">
        <v>5</v>
      </c>
      <c r="D16844" s="24">
        <v>889557.31</v>
      </c>
      <c r="E16844">
        <f>INDEX('B. Store opening dates'!$B$5:$B$2448,MATCH('A. Sales by store'!B16844,'B. Store opening dates'!$A$5:$A$2448,0))</f>
        <v>2014</v>
      </c>
      <c r="F16844" t="str">
        <f t="shared" si="526"/>
        <v>Old</v>
      </c>
      <c r="G16844" t="str">
        <f t="shared" si="527"/>
        <v>Existing</v>
      </c>
    </row>
    <row r="16845" spans="1:7" ht="19" x14ac:dyDescent="0.25">
      <c r="A16845" s="7">
        <v>2014</v>
      </c>
      <c r="B16845" s="7" t="s">
        <v>2113</v>
      </c>
      <c r="C16845" s="7" t="s">
        <v>5</v>
      </c>
      <c r="D16845" s="24">
        <v>970911.07</v>
      </c>
      <c r="E16845">
        <f>INDEX('B. Store opening dates'!$B$5:$B$2448,MATCH('A. Sales by store'!B16845,'B. Store opening dates'!$A$5:$A$2448,0))</f>
        <v>2014</v>
      </c>
      <c r="F16845" t="str">
        <f t="shared" si="526"/>
        <v>New</v>
      </c>
      <c r="G16845" t="str">
        <f t="shared" si="527"/>
        <v>Existing</v>
      </c>
    </row>
    <row r="16846" spans="1:7" ht="19" x14ac:dyDescent="0.25">
      <c r="A16846" s="7">
        <v>2015</v>
      </c>
      <c r="B16846" s="7" t="s">
        <v>2113</v>
      </c>
      <c r="C16846" s="7" t="s">
        <v>6</v>
      </c>
      <c r="D16846" s="24">
        <v>267141.82</v>
      </c>
      <c r="E16846">
        <f>INDEX('B. Store opening dates'!$B$5:$B$2448,MATCH('A. Sales by store'!B16846,'B. Store opening dates'!$A$5:$A$2448,0))</f>
        <v>2014</v>
      </c>
      <c r="F16846" t="str">
        <f t="shared" si="526"/>
        <v>Old</v>
      </c>
      <c r="G16846" t="str">
        <f t="shared" si="527"/>
        <v>Existing</v>
      </c>
    </row>
    <row r="16847" spans="1:7" ht="19" x14ac:dyDescent="0.25">
      <c r="A16847" s="7">
        <v>2014</v>
      </c>
      <c r="B16847" s="7" t="s">
        <v>2113</v>
      </c>
      <c r="C16847" s="7" t="s">
        <v>6</v>
      </c>
      <c r="D16847" s="24">
        <v>187176.97</v>
      </c>
      <c r="E16847">
        <f>INDEX('B. Store opening dates'!$B$5:$B$2448,MATCH('A. Sales by store'!B16847,'B. Store opening dates'!$A$5:$A$2448,0))</f>
        <v>2014</v>
      </c>
      <c r="F16847" t="str">
        <f t="shared" si="526"/>
        <v>New</v>
      </c>
      <c r="G16847" t="str">
        <f t="shared" si="527"/>
        <v>Existing</v>
      </c>
    </row>
    <row r="16848" spans="1:7" ht="19" x14ac:dyDescent="0.25">
      <c r="A16848" s="7">
        <v>2015</v>
      </c>
      <c r="B16848" s="7" t="s">
        <v>2113</v>
      </c>
      <c r="C16848" s="7" t="s">
        <v>7</v>
      </c>
      <c r="D16848" s="24">
        <v>58982.26</v>
      </c>
      <c r="E16848">
        <f>INDEX('B. Store opening dates'!$B$5:$B$2448,MATCH('A. Sales by store'!B16848,'B. Store opening dates'!$A$5:$A$2448,0))</f>
        <v>2014</v>
      </c>
      <c r="F16848" t="str">
        <f t="shared" si="526"/>
        <v>Old</v>
      </c>
      <c r="G16848" t="str">
        <f t="shared" si="527"/>
        <v>Existing</v>
      </c>
    </row>
    <row r="16849" spans="1:7" ht="19" x14ac:dyDescent="0.25">
      <c r="A16849" s="7">
        <v>2014</v>
      </c>
      <c r="B16849" s="7" t="s">
        <v>2113</v>
      </c>
      <c r="C16849" s="7" t="s">
        <v>7</v>
      </c>
      <c r="D16849" s="24">
        <v>62765.79</v>
      </c>
      <c r="E16849">
        <f>INDEX('B. Store opening dates'!$B$5:$B$2448,MATCH('A. Sales by store'!B16849,'B. Store opening dates'!$A$5:$A$2448,0))</f>
        <v>2014</v>
      </c>
      <c r="F16849" t="str">
        <f t="shared" si="526"/>
        <v>New</v>
      </c>
      <c r="G16849" t="str">
        <f t="shared" si="527"/>
        <v>Existing</v>
      </c>
    </row>
    <row r="16850" spans="1:7" ht="19" x14ac:dyDescent="0.25">
      <c r="A16850" s="7">
        <v>2015</v>
      </c>
      <c r="B16850" s="7" t="s">
        <v>2113</v>
      </c>
      <c r="C16850" s="7" t="s">
        <v>8</v>
      </c>
      <c r="D16850" s="24">
        <v>680621.51</v>
      </c>
      <c r="E16850">
        <f>INDEX('B. Store opening dates'!$B$5:$B$2448,MATCH('A. Sales by store'!B16850,'B. Store opening dates'!$A$5:$A$2448,0))</f>
        <v>2014</v>
      </c>
      <c r="F16850" t="str">
        <f t="shared" si="526"/>
        <v>Old</v>
      </c>
      <c r="G16850" t="str">
        <f t="shared" si="527"/>
        <v>Existing</v>
      </c>
    </row>
    <row r="16851" spans="1:7" ht="19" x14ac:dyDescent="0.25">
      <c r="A16851" s="7">
        <v>2014</v>
      </c>
      <c r="B16851" s="7" t="s">
        <v>2113</v>
      </c>
      <c r="C16851" s="7" t="s">
        <v>8</v>
      </c>
      <c r="D16851" s="24">
        <v>705091.19</v>
      </c>
      <c r="E16851">
        <f>INDEX('B. Store opening dates'!$B$5:$B$2448,MATCH('A. Sales by store'!B16851,'B. Store opening dates'!$A$5:$A$2448,0))</f>
        <v>2014</v>
      </c>
      <c r="F16851" t="str">
        <f t="shared" si="526"/>
        <v>New</v>
      </c>
      <c r="G16851" t="str">
        <f t="shared" si="527"/>
        <v>Existing</v>
      </c>
    </row>
    <row r="16852" spans="1:7" ht="19" x14ac:dyDescent="0.25">
      <c r="A16852" s="7">
        <v>2015</v>
      </c>
      <c r="B16852" s="7" t="s">
        <v>2114</v>
      </c>
      <c r="C16852" s="7" t="s">
        <v>5</v>
      </c>
      <c r="D16852" s="24">
        <v>671787.77</v>
      </c>
      <c r="E16852">
        <f>INDEX('B. Store opening dates'!$B$5:$B$2448,MATCH('A. Sales by store'!B16852,'B. Store opening dates'!$A$5:$A$2448,0))</f>
        <v>2014</v>
      </c>
      <c r="F16852" t="str">
        <f t="shared" si="526"/>
        <v>Old</v>
      </c>
      <c r="G16852" t="str">
        <f t="shared" si="527"/>
        <v>Existing</v>
      </c>
    </row>
    <row r="16853" spans="1:7" ht="19" x14ac:dyDescent="0.25">
      <c r="A16853" s="7">
        <v>2014</v>
      </c>
      <c r="B16853" s="7" t="s">
        <v>2114</v>
      </c>
      <c r="C16853" s="7" t="s">
        <v>5</v>
      </c>
      <c r="D16853" s="24">
        <v>738769.51</v>
      </c>
      <c r="E16853">
        <f>INDEX('B. Store opening dates'!$B$5:$B$2448,MATCH('A. Sales by store'!B16853,'B. Store opening dates'!$A$5:$A$2448,0))</f>
        <v>2014</v>
      </c>
      <c r="F16853" t="str">
        <f t="shared" si="526"/>
        <v>New</v>
      </c>
      <c r="G16853" t="str">
        <f t="shared" si="527"/>
        <v>Existing</v>
      </c>
    </row>
    <row r="16854" spans="1:7" ht="19" x14ac:dyDescent="0.25">
      <c r="A16854" s="7">
        <v>2015</v>
      </c>
      <c r="B16854" s="7" t="s">
        <v>2114</v>
      </c>
      <c r="C16854" s="7" t="s">
        <v>6</v>
      </c>
      <c r="D16854" s="24">
        <v>215941.79</v>
      </c>
      <c r="E16854">
        <f>INDEX('B. Store opening dates'!$B$5:$B$2448,MATCH('A. Sales by store'!B16854,'B. Store opening dates'!$A$5:$A$2448,0))</f>
        <v>2014</v>
      </c>
      <c r="F16854" t="str">
        <f t="shared" si="526"/>
        <v>Old</v>
      </c>
      <c r="G16854" t="str">
        <f t="shared" si="527"/>
        <v>Existing</v>
      </c>
    </row>
    <row r="16855" spans="1:7" ht="19" x14ac:dyDescent="0.25">
      <c r="A16855" s="7">
        <v>2014</v>
      </c>
      <c r="B16855" s="7" t="s">
        <v>2114</v>
      </c>
      <c r="C16855" s="7" t="s">
        <v>6</v>
      </c>
      <c r="D16855" s="24">
        <v>160037.07999999999</v>
      </c>
      <c r="E16855">
        <f>INDEX('B. Store opening dates'!$B$5:$B$2448,MATCH('A. Sales by store'!B16855,'B. Store opening dates'!$A$5:$A$2448,0))</f>
        <v>2014</v>
      </c>
      <c r="F16855" t="str">
        <f t="shared" si="526"/>
        <v>New</v>
      </c>
      <c r="G16855" t="str">
        <f t="shared" si="527"/>
        <v>Existing</v>
      </c>
    </row>
    <row r="16856" spans="1:7" ht="19" x14ac:dyDescent="0.25">
      <c r="A16856" s="7">
        <v>2015</v>
      </c>
      <c r="B16856" s="7" t="s">
        <v>2114</v>
      </c>
      <c r="C16856" s="7" t="s">
        <v>7</v>
      </c>
      <c r="D16856" s="24">
        <v>231280.65</v>
      </c>
      <c r="E16856">
        <f>INDEX('B. Store opening dates'!$B$5:$B$2448,MATCH('A. Sales by store'!B16856,'B. Store opening dates'!$A$5:$A$2448,0))</f>
        <v>2014</v>
      </c>
      <c r="F16856" t="str">
        <f t="shared" si="526"/>
        <v>Old</v>
      </c>
      <c r="G16856" t="str">
        <f t="shared" si="527"/>
        <v>Existing</v>
      </c>
    </row>
    <row r="16857" spans="1:7" ht="19" x14ac:dyDescent="0.25">
      <c r="A16857" s="7">
        <v>2014</v>
      </c>
      <c r="B16857" s="7" t="s">
        <v>2114</v>
      </c>
      <c r="C16857" s="7" t="s">
        <v>7</v>
      </c>
      <c r="D16857" s="24">
        <v>245099.05</v>
      </c>
      <c r="E16857">
        <f>INDEX('B. Store opening dates'!$B$5:$B$2448,MATCH('A. Sales by store'!B16857,'B. Store opening dates'!$A$5:$A$2448,0))</f>
        <v>2014</v>
      </c>
      <c r="F16857" t="str">
        <f t="shared" si="526"/>
        <v>New</v>
      </c>
      <c r="G16857" t="str">
        <f t="shared" si="527"/>
        <v>Existing</v>
      </c>
    </row>
    <row r="16858" spans="1:7" ht="19" x14ac:dyDescent="0.25">
      <c r="A16858" s="7">
        <v>2015</v>
      </c>
      <c r="B16858" s="7" t="s">
        <v>2114</v>
      </c>
      <c r="C16858" s="7" t="s">
        <v>8</v>
      </c>
      <c r="D16858" s="24">
        <v>666770.49</v>
      </c>
      <c r="E16858">
        <f>INDEX('B. Store opening dates'!$B$5:$B$2448,MATCH('A. Sales by store'!B16858,'B. Store opening dates'!$A$5:$A$2448,0))</f>
        <v>2014</v>
      </c>
      <c r="F16858" t="str">
        <f t="shared" si="526"/>
        <v>Old</v>
      </c>
      <c r="G16858" t="str">
        <f t="shared" si="527"/>
        <v>Existing</v>
      </c>
    </row>
    <row r="16859" spans="1:7" ht="19" x14ac:dyDescent="0.25">
      <c r="A16859" s="7">
        <v>2014</v>
      </c>
      <c r="B16859" s="7" t="s">
        <v>2114</v>
      </c>
      <c r="C16859" s="7" t="s">
        <v>8</v>
      </c>
      <c r="D16859" s="24">
        <v>686040.83</v>
      </c>
      <c r="E16859">
        <f>INDEX('B. Store opening dates'!$B$5:$B$2448,MATCH('A. Sales by store'!B16859,'B. Store opening dates'!$A$5:$A$2448,0))</f>
        <v>2014</v>
      </c>
      <c r="F16859" t="str">
        <f t="shared" si="526"/>
        <v>New</v>
      </c>
      <c r="G16859" t="str">
        <f t="shared" si="527"/>
        <v>Existing</v>
      </c>
    </row>
    <row r="16860" spans="1:7" ht="19" x14ac:dyDescent="0.25">
      <c r="A16860" s="7">
        <v>2015</v>
      </c>
      <c r="B16860" s="7" t="s">
        <v>2115</v>
      </c>
      <c r="C16860" s="7" t="s">
        <v>5</v>
      </c>
      <c r="D16860" s="24">
        <v>881137.79</v>
      </c>
      <c r="E16860">
        <f>INDEX('B. Store opening dates'!$B$5:$B$2448,MATCH('A. Sales by store'!B16860,'B. Store opening dates'!$A$5:$A$2448,0))</f>
        <v>2014</v>
      </c>
      <c r="F16860" t="str">
        <f t="shared" si="526"/>
        <v>Old</v>
      </c>
      <c r="G16860" t="str">
        <f t="shared" si="527"/>
        <v>Existing</v>
      </c>
    </row>
    <row r="16861" spans="1:7" ht="19" x14ac:dyDescent="0.25">
      <c r="A16861" s="7">
        <v>2014</v>
      </c>
      <c r="B16861" s="7" t="s">
        <v>2115</v>
      </c>
      <c r="C16861" s="7" t="s">
        <v>5</v>
      </c>
      <c r="D16861" s="24">
        <v>967227.32</v>
      </c>
      <c r="E16861">
        <f>INDEX('B. Store opening dates'!$B$5:$B$2448,MATCH('A. Sales by store'!B16861,'B. Store opening dates'!$A$5:$A$2448,0))</f>
        <v>2014</v>
      </c>
      <c r="F16861" t="str">
        <f t="shared" si="526"/>
        <v>New</v>
      </c>
      <c r="G16861" t="str">
        <f t="shared" si="527"/>
        <v>Existing</v>
      </c>
    </row>
    <row r="16862" spans="1:7" ht="19" x14ac:dyDescent="0.25">
      <c r="A16862" s="7">
        <v>2015</v>
      </c>
      <c r="B16862" s="7" t="s">
        <v>2115</v>
      </c>
      <c r="C16862" s="7" t="s">
        <v>6</v>
      </c>
      <c r="D16862" s="24">
        <v>506788.95</v>
      </c>
      <c r="E16862">
        <f>INDEX('B. Store opening dates'!$B$5:$B$2448,MATCH('A. Sales by store'!B16862,'B. Store opening dates'!$A$5:$A$2448,0))</f>
        <v>2014</v>
      </c>
      <c r="F16862" t="str">
        <f t="shared" si="526"/>
        <v>Old</v>
      </c>
      <c r="G16862" t="str">
        <f t="shared" si="527"/>
        <v>Existing</v>
      </c>
    </row>
    <row r="16863" spans="1:7" ht="19" x14ac:dyDescent="0.25">
      <c r="A16863" s="7">
        <v>2014</v>
      </c>
      <c r="B16863" s="7" t="s">
        <v>2115</v>
      </c>
      <c r="C16863" s="7" t="s">
        <v>6</v>
      </c>
      <c r="D16863" s="24">
        <v>359394.97</v>
      </c>
      <c r="E16863">
        <f>INDEX('B. Store opening dates'!$B$5:$B$2448,MATCH('A. Sales by store'!B16863,'B. Store opening dates'!$A$5:$A$2448,0))</f>
        <v>2014</v>
      </c>
      <c r="F16863" t="str">
        <f t="shared" si="526"/>
        <v>New</v>
      </c>
      <c r="G16863" t="str">
        <f t="shared" si="527"/>
        <v>Existing</v>
      </c>
    </row>
    <row r="16864" spans="1:7" ht="19" x14ac:dyDescent="0.25">
      <c r="A16864" s="7">
        <v>2015</v>
      </c>
      <c r="B16864" s="7" t="s">
        <v>2115</v>
      </c>
      <c r="C16864" s="7" t="s">
        <v>7</v>
      </c>
      <c r="D16864" s="24">
        <v>232508</v>
      </c>
      <c r="E16864">
        <f>INDEX('B. Store opening dates'!$B$5:$B$2448,MATCH('A. Sales by store'!B16864,'B. Store opening dates'!$A$5:$A$2448,0))</f>
        <v>2014</v>
      </c>
      <c r="F16864" t="str">
        <f t="shared" si="526"/>
        <v>Old</v>
      </c>
      <c r="G16864" t="str">
        <f t="shared" si="527"/>
        <v>Existing</v>
      </c>
    </row>
    <row r="16865" spans="1:7" ht="19" x14ac:dyDescent="0.25">
      <c r="A16865" s="7">
        <v>2014</v>
      </c>
      <c r="B16865" s="7" t="s">
        <v>2115</v>
      </c>
      <c r="C16865" s="7" t="s">
        <v>7</v>
      </c>
      <c r="D16865" s="24">
        <v>242991.48</v>
      </c>
      <c r="E16865">
        <f>INDEX('B. Store opening dates'!$B$5:$B$2448,MATCH('A. Sales by store'!B16865,'B. Store opening dates'!$A$5:$A$2448,0))</f>
        <v>2014</v>
      </c>
      <c r="F16865" t="str">
        <f t="shared" si="526"/>
        <v>New</v>
      </c>
      <c r="G16865" t="str">
        <f t="shared" si="527"/>
        <v>Existing</v>
      </c>
    </row>
    <row r="16866" spans="1:7" ht="19" x14ac:dyDescent="0.25">
      <c r="A16866" s="7">
        <v>2015</v>
      </c>
      <c r="B16866" s="7" t="s">
        <v>2115</v>
      </c>
      <c r="C16866" s="7" t="s">
        <v>8</v>
      </c>
      <c r="D16866" s="24">
        <v>555544.82999999996</v>
      </c>
      <c r="E16866">
        <f>INDEX('B. Store opening dates'!$B$5:$B$2448,MATCH('A. Sales by store'!B16866,'B. Store opening dates'!$A$5:$A$2448,0))</f>
        <v>2014</v>
      </c>
      <c r="F16866" t="str">
        <f t="shared" si="526"/>
        <v>Old</v>
      </c>
      <c r="G16866" t="str">
        <f t="shared" si="527"/>
        <v>Existing</v>
      </c>
    </row>
    <row r="16867" spans="1:7" ht="19" x14ac:dyDescent="0.25">
      <c r="A16867" s="7">
        <v>2014</v>
      </c>
      <c r="B16867" s="7" t="s">
        <v>2115</v>
      </c>
      <c r="C16867" s="7" t="s">
        <v>8</v>
      </c>
      <c r="D16867" s="24">
        <v>576374.43000000005</v>
      </c>
      <c r="E16867">
        <f>INDEX('B. Store opening dates'!$B$5:$B$2448,MATCH('A. Sales by store'!B16867,'B. Store opening dates'!$A$5:$A$2448,0))</f>
        <v>2014</v>
      </c>
      <c r="F16867" t="str">
        <f t="shared" si="526"/>
        <v>New</v>
      </c>
      <c r="G16867" t="str">
        <f t="shared" si="527"/>
        <v>Existing</v>
      </c>
    </row>
    <row r="16868" spans="1:7" ht="19" x14ac:dyDescent="0.25">
      <c r="A16868" s="7">
        <v>2015</v>
      </c>
      <c r="B16868" s="7" t="s">
        <v>2116</v>
      </c>
      <c r="C16868" s="7" t="s">
        <v>5</v>
      </c>
      <c r="D16868" s="24">
        <v>655355.94999999995</v>
      </c>
      <c r="E16868">
        <f>INDEX('B. Store opening dates'!$B$5:$B$2448,MATCH('A. Sales by store'!B16868,'B. Store opening dates'!$A$5:$A$2448,0))</f>
        <v>2014</v>
      </c>
      <c r="F16868" t="str">
        <f t="shared" si="526"/>
        <v>Old</v>
      </c>
      <c r="G16868" t="str">
        <f t="shared" si="527"/>
        <v>Existing</v>
      </c>
    </row>
    <row r="16869" spans="1:7" ht="19" x14ac:dyDescent="0.25">
      <c r="A16869" s="7">
        <v>2014</v>
      </c>
      <c r="B16869" s="7" t="s">
        <v>2116</v>
      </c>
      <c r="C16869" s="7" t="s">
        <v>5</v>
      </c>
      <c r="D16869" s="24">
        <v>720951.4</v>
      </c>
      <c r="E16869">
        <f>INDEX('B. Store opening dates'!$B$5:$B$2448,MATCH('A. Sales by store'!B16869,'B. Store opening dates'!$A$5:$A$2448,0))</f>
        <v>2014</v>
      </c>
      <c r="F16869" t="str">
        <f t="shared" si="526"/>
        <v>New</v>
      </c>
      <c r="G16869" t="str">
        <f t="shared" si="527"/>
        <v>Existing</v>
      </c>
    </row>
    <row r="16870" spans="1:7" ht="19" x14ac:dyDescent="0.25">
      <c r="A16870" s="7">
        <v>2015</v>
      </c>
      <c r="B16870" s="7" t="s">
        <v>2116</v>
      </c>
      <c r="C16870" s="7" t="s">
        <v>6</v>
      </c>
      <c r="D16870" s="24">
        <v>289750.03000000003</v>
      </c>
      <c r="E16870">
        <f>INDEX('B. Store opening dates'!$B$5:$B$2448,MATCH('A. Sales by store'!B16870,'B. Store opening dates'!$A$5:$A$2448,0))</f>
        <v>2014</v>
      </c>
      <c r="F16870" t="str">
        <f t="shared" si="526"/>
        <v>Old</v>
      </c>
      <c r="G16870" t="str">
        <f t="shared" si="527"/>
        <v>Existing</v>
      </c>
    </row>
    <row r="16871" spans="1:7" ht="19" x14ac:dyDescent="0.25">
      <c r="A16871" s="7">
        <v>2014</v>
      </c>
      <c r="B16871" s="7" t="s">
        <v>2116</v>
      </c>
      <c r="C16871" s="7" t="s">
        <v>6</v>
      </c>
      <c r="D16871" s="24">
        <v>202293.33</v>
      </c>
      <c r="E16871">
        <f>INDEX('B. Store opening dates'!$B$5:$B$2448,MATCH('A. Sales by store'!B16871,'B. Store opening dates'!$A$5:$A$2448,0))</f>
        <v>2014</v>
      </c>
      <c r="F16871" t="str">
        <f t="shared" si="526"/>
        <v>New</v>
      </c>
      <c r="G16871" t="str">
        <f t="shared" si="527"/>
        <v>Existing</v>
      </c>
    </row>
    <row r="16872" spans="1:7" ht="19" x14ac:dyDescent="0.25">
      <c r="A16872" s="7">
        <v>2015</v>
      </c>
      <c r="B16872" s="7" t="s">
        <v>2116</v>
      </c>
      <c r="C16872" s="7" t="s">
        <v>7</v>
      </c>
      <c r="D16872" s="24">
        <v>88485.14</v>
      </c>
      <c r="E16872">
        <f>INDEX('B. Store opening dates'!$B$5:$B$2448,MATCH('A. Sales by store'!B16872,'B. Store opening dates'!$A$5:$A$2448,0))</f>
        <v>2014</v>
      </c>
      <c r="F16872" t="str">
        <f t="shared" si="526"/>
        <v>Old</v>
      </c>
      <c r="G16872" t="str">
        <f t="shared" si="527"/>
        <v>Existing</v>
      </c>
    </row>
    <row r="16873" spans="1:7" ht="19" x14ac:dyDescent="0.25">
      <c r="A16873" s="7">
        <v>2014</v>
      </c>
      <c r="B16873" s="7" t="s">
        <v>2116</v>
      </c>
      <c r="C16873" s="7" t="s">
        <v>7</v>
      </c>
      <c r="D16873" s="24">
        <v>93531.01</v>
      </c>
      <c r="E16873">
        <f>INDEX('B. Store opening dates'!$B$5:$B$2448,MATCH('A. Sales by store'!B16873,'B. Store opening dates'!$A$5:$A$2448,0))</f>
        <v>2014</v>
      </c>
      <c r="F16873" t="str">
        <f t="shared" si="526"/>
        <v>New</v>
      </c>
      <c r="G16873" t="str">
        <f t="shared" si="527"/>
        <v>Existing</v>
      </c>
    </row>
    <row r="16874" spans="1:7" ht="19" x14ac:dyDescent="0.25">
      <c r="A16874" s="7">
        <v>2015</v>
      </c>
      <c r="B16874" s="7" t="s">
        <v>2116</v>
      </c>
      <c r="C16874" s="7" t="s">
        <v>8</v>
      </c>
      <c r="D16874" s="24">
        <v>547531.64</v>
      </c>
      <c r="E16874">
        <f>INDEX('B. Store opening dates'!$B$5:$B$2448,MATCH('A. Sales by store'!B16874,'B. Store opening dates'!$A$5:$A$2448,0))</f>
        <v>2014</v>
      </c>
      <c r="F16874" t="str">
        <f t="shared" si="526"/>
        <v>Old</v>
      </c>
      <c r="G16874" t="str">
        <f t="shared" si="527"/>
        <v>Existing</v>
      </c>
    </row>
    <row r="16875" spans="1:7" ht="19" x14ac:dyDescent="0.25">
      <c r="A16875" s="7">
        <v>2014</v>
      </c>
      <c r="B16875" s="7" t="s">
        <v>2116</v>
      </c>
      <c r="C16875" s="7" t="s">
        <v>8</v>
      </c>
      <c r="D16875" s="24">
        <v>572364.99</v>
      </c>
      <c r="E16875">
        <f>INDEX('B. Store opening dates'!$B$5:$B$2448,MATCH('A. Sales by store'!B16875,'B. Store opening dates'!$A$5:$A$2448,0))</f>
        <v>2014</v>
      </c>
      <c r="F16875" t="str">
        <f t="shared" si="526"/>
        <v>New</v>
      </c>
      <c r="G16875" t="str">
        <f t="shared" si="527"/>
        <v>Existing</v>
      </c>
    </row>
    <row r="16876" spans="1:7" ht="19" x14ac:dyDescent="0.25">
      <c r="A16876" s="7">
        <v>2015</v>
      </c>
      <c r="B16876" s="7" t="s">
        <v>2117</v>
      </c>
      <c r="C16876" s="7" t="s">
        <v>5</v>
      </c>
      <c r="D16876" s="24">
        <v>827725.48</v>
      </c>
      <c r="E16876">
        <f>INDEX('B. Store opening dates'!$B$5:$B$2448,MATCH('A. Sales by store'!B16876,'B. Store opening dates'!$A$5:$A$2448,0))</f>
        <v>2014</v>
      </c>
      <c r="F16876" t="str">
        <f t="shared" si="526"/>
        <v>Old</v>
      </c>
      <c r="G16876" t="str">
        <f t="shared" si="527"/>
        <v>Existing</v>
      </c>
    </row>
    <row r="16877" spans="1:7" ht="19" x14ac:dyDescent="0.25">
      <c r="A16877" s="7">
        <v>2014</v>
      </c>
      <c r="B16877" s="7" t="s">
        <v>2117</v>
      </c>
      <c r="C16877" s="7" t="s">
        <v>5</v>
      </c>
      <c r="D16877" s="24">
        <v>915800.41</v>
      </c>
      <c r="E16877">
        <f>INDEX('B. Store opening dates'!$B$5:$B$2448,MATCH('A. Sales by store'!B16877,'B. Store opening dates'!$A$5:$A$2448,0))</f>
        <v>2014</v>
      </c>
      <c r="F16877" t="str">
        <f t="shared" si="526"/>
        <v>New</v>
      </c>
      <c r="G16877" t="str">
        <f t="shared" si="527"/>
        <v>Existing</v>
      </c>
    </row>
    <row r="16878" spans="1:7" ht="19" x14ac:dyDescent="0.25">
      <c r="A16878" s="7">
        <v>2015</v>
      </c>
      <c r="B16878" s="7" t="s">
        <v>2117</v>
      </c>
      <c r="C16878" s="7" t="s">
        <v>6</v>
      </c>
      <c r="D16878" s="24">
        <v>409659.11</v>
      </c>
      <c r="E16878">
        <f>INDEX('B. Store opening dates'!$B$5:$B$2448,MATCH('A. Sales by store'!B16878,'B. Store opening dates'!$A$5:$A$2448,0))</f>
        <v>2014</v>
      </c>
      <c r="F16878" t="str">
        <f t="shared" si="526"/>
        <v>Old</v>
      </c>
      <c r="G16878" t="str">
        <f t="shared" si="527"/>
        <v>Existing</v>
      </c>
    </row>
    <row r="16879" spans="1:7" ht="19" x14ac:dyDescent="0.25">
      <c r="A16879" s="7">
        <v>2014</v>
      </c>
      <c r="B16879" s="7" t="s">
        <v>2117</v>
      </c>
      <c r="C16879" s="7" t="s">
        <v>6</v>
      </c>
      <c r="D16879" s="24">
        <v>299668.83</v>
      </c>
      <c r="E16879">
        <f>INDEX('B. Store opening dates'!$B$5:$B$2448,MATCH('A. Sales by store'!B16879,'B. Store opening dates'!$A$5:$A$2448,0))</f>
        <v>2014</v>
      </c>
      <c r="F16879" t="str">
        <f t="shared" si="526"/>
        <v>New</v>
      </c>
      <c r="G16879" t="str">
        <f t="shared" si="527"/>
        <v>Existing</v>
      </c>
    </row>
    <row r="16880" spans="1:7" ht="19" x14ac:dyDescent="0.25">
      <c r="A16880" s="7">
        <v>2015</v>
      </c>
      <c r="B16880" s="7" t="s">
        <v>2117</v>
      </c>
      <c r="C16880" s="7" t="s">
        <v>7</v>
      </c>
      <c r="D16880" s="24">
        <v>149241.35999999999</v>
      </c>
      <c r="E16880">
        <f>INDEX('B. Store opening dates'!$B$5:$B$2448,MATCH('A. Sales by store'!B16880,'B. Store opening dates'!$A$5:$A$2448,0))</f>
        <v>2014</v>
      </c>
      <c r="F16880" t="str">
        <f t="shared" si="526"/>
        <v>Old</v>
      </c>
      <c r="G16880" t="str">
        <f t="shared" si="527"/>
        <v>Existing</v>
      </c>
    </row>
    <row r="16881" spans="1:7" ht="19" x14ac:dyDescent="0.25">
      <c r="A16881" s="7">
        <v>2014</v>
      </c>
      <c r="B16881" s="7" t="s">
        <v>2117</v>
      </c>
      <c r="C16881" s="7" t="s">
        <v>7</v>
      </c>
      <c r="D16881" s="24">
        <v>157353.20000000001</v>
      </c>
      <c r="E16881">
        <f>INDEX('B. Store opening dates'!$B$5:$B$2448,MATCH('A. Sales by store'!B16881,'B. Store opening dates'!$A$5:$A$2448,0))</f>
        <v>2014</v>
      </c>
      <c r="F16881" t="str">
        <f t="shared" si="526"/>
        <v>New</v>
      </c>
      <c r="G16881" t="str">
        <f t="shared" si="527"/>
        <v>Existing</v>
      </c>
    </row>
    <row r="16882" spans="1:7" ht="19" x14ac:dyDescent="0.25">
      <c r="A16882" s="7">
        <v>2015</v>
      </c>
      <c r="B16882" s="7" t="s">
        <v>2117</v>
      </c>
      <c r="C16882" s="7" t="s">
        <v>8</v>
      </c>
      <c r="D16882" s="24">
        <v>531699.81999999995</v>
      </c>
      <c r="E16882">
        <f>INDEX('B. Store opening dates'!$B$5:$B$2448,MATCH('A. Sales by store'!B16882,'B. Store opening dates'!$A$5:$A$2448,0))</f>
        <v>2014</v>
      </c>
      <c r="F16882" t="str">
        <f t="shared" si="526"/>
        <v>Old</v>
      </c>
      <c r="G16882" t="str">
        <f t="shared" si="527"/>
        <v>Existing</v>
      </c>
    </row>
    <row r="16883" spans="1:7" ht="19" x14ac:dyDescent="0.25">
      <c r="A16883" s="7">
        <v>2014</v>
      </c>
      <c r="B16883" s="7" t="s">
        <v>2117</v>
      </c>
      <c r="C16883" s="7" t="s">
        <v>8</v>
      </c>
      <c r="D16883" s="24">
        <v>552478.81000000006</v>
      </c>
      <c r="E16883">
        <f>INDEX('B. Store opening dates'!$B$5:$B$2448,MATCH('A. Sales by store'!B16883,'B. Store opening dates'!$A$5:$A$2448,0))</f>
        <v>2014</v>
      </c>
      <c r="F16883" t="str">
        <f t="shared" si="526"/>
        <v>New</v>
      </c>
      <c r="G16883" t="str">
        <f t="shared" si="527"/>
        <v>Existing</v>
      </c>
    </row>
    <row r="16884" spans="1:7" ht="19" x14ac:dyDescent="0.25">
      <c r="A16884" s="7">
        <v>2015</v>
      </c>
      <c r="B16884" s="7" t="s">
        <v>2118</v>
      </c>
      <c r="C16884" s="7" t="s">
        <v>5</v>
      </c>
      <c r="D16884" s="24">
        <v>804570.31</v>
      </c>
      <c r="E16884">
        <f>INDEX('B. Store opening dates'!$B$5:$B$2448,MATCH('A. Sales by store'!B16884,'B. Store opening dates'!$A$5:$A$2448,0))</f>
        <v>2014</v>
      </c>
      <c r="F16884" t="str">
        <f t="shared" si="526"/>
        <v>Old</v>
      </c>
      <c r="G16884" t="str">
        <f t="shared" si="527"/>
        <v>Existing</v>
      </c>
    </row>
    <row r="16885" spans="1:7" ht="19" x14ac:dyDescent="0.25">
      <c r="A16885" s="7">
        <v>2014</v>
      </c>
      <c r="B16885" s="7" t="s">
        <v>2118</v>
      </c>
      <c r="C16885" s="7" t="s">
        <v>5</v>
      </c>
      <c r="D16885" s="24">
        <v>880676.75</v>
      </c>
      <c r="E16885">
        <f>INDEX('B. Store opening dates'!$B$5:$B$2448,MATCH('A. Sales by store'!B16885,'B. Store opening dates'!$A$5:$A$2448,0))</f>
        <v>2014</v>
      </c>
      <c r="F16885" t="str">
        <f t="shared" si="526"/>
        <v>New</v>
      </c>
      <c r="G16885" t="str">
        <f t="shared" si="527"/>
        <v>Existing</v>
      </c>
    </row>
    <row r="16886" spans="1:7" ht="19" x14ac:dyDescent="0.25">
      <c r="A16886" s="7">
        <v>2015</v>
      </c>
      <c r="B16886" s="7" t="s">
        <v>2118</v>
      </c>
      <c r="C16886" s="7" t="s">
        <v>6</v>
      </c>
      <c r="D16886" s="24">
        <v>339922.66</v>
      </c>
      <c r="E16886">
        <f>INDEX('B. Store opening dates'!$B$5:$B$2448,MATCH('A. Sales by store'!B16886,'B. Store opening dates'!$A$5:$A$2448,0))</f>
        <v>2014</v>
      </c>
      <c r="F16886" t="str">
        <f t="shared" si="526"/>
        <v>Old</v>
      </c>
      <c r="G16886" t="str">
        <f t="shared" si="527"/>
        <v>Existing</v>
      </c>
    </row>
    <row r="16887" spans="1:7" ht="19" x14ac:dyDescent="0.25">
      <c r="A16887" s="7">
        <v>2014</v>
      </c>
      <c r="B16887" s="7" t="s">
        <v>2118</v>
      </c>
      <c r="C16887" s="7" t="s">
        <v>6</v>
      </c>
      <c r="D16887" s="24">
        <v>235631.05</v>
      </c>
      <c r="E16887">
        <f>INDEX('B. Store opening dates'!$B$5:$B$2448,MATCH('A. Sales by store'!B16887,'B. Store opening dates'!$A$5:$A$2448,0))</f>
        <v>2014</v>
      </c>
      <c r="F16887" t="str">
        <f t="shared" si="526"/>
        <v>New</v>
      </c>
      <c r="G16887" t="str">
        <f t="shared" si="527"/>
        <v>Existing</v>
      </c>
    </row>
    <row r="16888" spans="1:7" ht="19" x14ac:dyDescent="0.25">
      <c r="A16888" s="7">
        <v>2015</v>
      </c>
      <c r="B16888" s="7" t="s">
        <v>2118</v>
      </c>
      <c r="C16888" s="7" t="s">
        <v>7</v>
      </c>
      <c r="D16888" s="24">
        <v>94872.56</v>
      </c>
      <c r="E16888">
        <f>INDEX('B. Store opening dates'!$B$5:$B$2448,MATCH('A. Sales by store'!B16888,'B. Store opening dates'!$A$5:$A$2448,0))</f>
        <v>2014</v>
      </c>
      <c r="F16888" t="str">
        <f t="shared" si="526"/>
        <v>Old</v>
      </c>
      <c r="G16888" t="str">
        <f t="shared" si="527"/>
        <v>Existing</v>
      </c>
    </row>
    <row r="16889" spans="1:7" ht="19" x14ac:dyDescent="0.25">
      <c r="A16889" s="7">
        <v>2014</v>
      </c>
      <c r="B16889" s="7" t="s">
        <v>2118</v>
      </c>
      <c r="C16889" s="7" t="s">
        <v>7</v>
      </c>
      <c r="D16889" s="24">
        <v>99439.87</v>
      </c>
      <c r="E16889">
        <f>INDEX('B. Store opening dates'!$B$5:$B$2448,MATCH('A. Sales by store'!B16889,'B. Store opening dates'!$A$5:$A$2448,0))</f>
        <v>2014</v>
      </c>
      <c r="F16889" t="str">
        <f t="shared" si="526"/>
        <v>New</v>
      </c>
      <c r="G16889" t="str">
        <f t="shared" si="527"/>
        <v>Existing</v>
      </c>
    </row>
    <row r="16890" spans="1:7" ht="19" x14ac:dyDescent="0.25">
      <c r="A16890" s="7">
        <v>2015</v>
      </c>
      <c r="B16890" s="7" t="s">
        <v>2118</v>
      </c>
      <c r="C16890" s="7" t="s">
        <v>8</v>
      </c>
      <c r="D16890" s="24">
        <v>620904.5</v>
      </c>
      <c r="E16890">
        <f>INDEX('B. Store opening dates'!$B$5:$B$2448,MATCH('A. Sales by store'!B16890,'B. Store opening dates'!$A$5:$A$2448,0))</f>
        <v>2014</v>
      </c>
      <c r="F16890" t="str">
        <f t="shared" si="526"/>
        <v>Old</v>
      </c>
      <c r="G16890" t="str">
        <f t="shared" si="527"/>
        <v>Existing</v>
      </c>
    </row>
    <row r="16891" spans="1:7" ht="19" x14ac:dyDescent="0.25">
      <c r="A16891" s="7">
        <v>2014</v>
      </c>
      <c r="B16891" s="7" t="s">
        <v>2118</v>
      </c>
      <c r="C16891" s="7" t="s">
        <v>8</v>
      </c>
      <c r="D16891" s="24">
        <v>643533.12</v>
      </c>
      <c r="E16891">
        <f>INDEX('B. Store opening dates'!$B$5:$B$2448,MATCH('A. Sales by store'!B16891,'B. Store opening dates'!$A$5:$A$2448,0))</f>
        <v>2014</v>
      </c>
      <c r="F16891" t="str">
        <f t="shared" si="526"/>
        <v>New</v>
      </c>
      <c r="G16891" t="str">
        <f t="shared" si="527"/>
        <v>Existing</v>
      </c>
    </row>
    <row r="16892" spans="1:7" ht="19" x14ac:dyDescent="0.25">
      <c r="A16892" s="7">
        <v>2015</v>
      </c>
      <c r="B16892" s="7" t="s">
        <v>2119</v>
      </c>
      <c r="C16892" s="7" t="s">
        <v>5</v>
      </c>
      <c r="D16892" s="24">
        <v>745105.87</v>
      </c>
      <c r="E16892">
        <f>INDEX('B. Store opening dates'!$B$5:$B$2448,MATCH('A. Sales by store'!B16892,'B. Store opening dates'!$A$5:$A$2448,0))</f>
        <v>2014</v>
      </c>
      <c r="F16892" t="str">
        <f t="shared" si="526"/>
        <v>Old</v>
      </c>
      <c r="G16892" t="str">
        <f t="shared" si="527"/>
        <v>Existing</v>
      </c>
    </row>
    <row r="16893" spans="1:7" ht="19" x14ac:dyDescent="0.25">
      <c r="A16893" s="7">
        <v>2014</v>
      </c>
      <c r="B16893" s="7" t="s">
        <v>2119</v>
      </c>
      <c r="C16893" s="7" t="s">
        <v>5</v>
      </c>
      <c r="D16893" s="24">
        <v>810507.43</v>
      </c>
      <c r="E16893">
        <f>INDEX('B. Store opening dates'!$B$5:$B$2448,MATCH('A. Sales by store'!B16893,'B. Store opening dates'!$A$5:$A$2448,0))</f>
        <v>2014</v>
      </c>
      <c r="F16893" t="str">
        <f t="shared" si="526"/>
        <v>New</v>
      </c>
      <c r="G16893" t="str">
        <f t="shared" si="527"/>
        <v>Existing</v>
      </c>
    </row>
    <row r="16894" spans="1:7" ht="19" x14ac:dyDescent="0.25">
      <c r="A16894" s="7">
        <v>2015</v>
      </c>
      <c r="B16894" s="7" t="s">
        <v>2119</v>
      </c>
      <c r="C16894" s="7" t="s">
        <v>6</v>
      </c>
      <c r="D16894" s="24">
        <v>491137.95</v>
      </c>
      <c r="E16894">
        <f>INDEX('B. Store opening dates'!$B$5:$B$2448,MATCH('A. Sales by store'!B16894,'B. Store opening dates'!$A$5:$A$2448,0))</f>
        <v>2014</v>
      </c>
      <c r="F16894" t="str">
        <f t="shared" si="526"/>
        <v>Old</v>
      </c>
      <c r="G16894" t="str">
        <f t="shared" si="527"/>
        <v>Existing</v>
      </c>
    </row>
    <row r="16895" spans="1:7" ht="19" x14ac:dyDescent="0.25">
      <c r="A16895" s="7">
        <v>2014</v>
      </c>
      <c r="B16895" s="7" t="s">
        <v>2119</v>
      </c>
      <c r="C16895" s="7" t="s">
        <v>6</v>
      </c>
      <c r="D16895" s="24">
        <v>343245.16</v>
      </c>
      <c r="E16895">
        <f>INDEX('B. Store opening dates'!$B$5:$B$2448,MATCH('A. Sales by store'!B16895,'B. Store opening dates'!$A$5:$A$2448,0))</f>
        <v>2014</v>
      </c>
      <c r="F16895" t="str">
        <f t="shared" si="526"/>
        <v>New</v>
      </c>
      <c r="G16895" t="str">
        <f t="shared" si="527"/>
        <v>Existing</v>
      </c>
    </row>
    <row r="16896" spans="1:7" ht="19" x14ac:dyDescent="0.25">
      <c r="A16896" s="7">
        <v>2015</v>
      </c>
      <c r="B16896" s="7" t="s">
        <v>2119</v>
      </c>
      <c r="C16896" s="7" t="s">
        <v>7</v>
      </c>
      <c r="D16896" s="24">
        <v>137275.43</v>
      </c>
      <c r="E16896">
        <f>INDEX('B. Store opening dates'!$B$5:$B$2448,MATCH('A. Sales by store'!B16896,'B. Store opening dates'!$A$5:$A$2448,0))</f>
        <v>2014</v>
      </c>
      <c r="F16896" t="str">
        <f t="shared" si="526"/>
        <v>Old</v>
      </c>
      <c r="G16896" t="str">
        <f t="shared" si="527"/>
        <v>Existing</v>
      </c>
    </row>
    <row r="16897" spans="1:7" ht="19" x14ac:dyDescent="0.25">
      <c r="A16897" s="7">
        <v>2014</v>
      </c>
      <c r="B16897" s="7" t="s">
        <v>2119</v>
      </c>
      <c r="C16897" s="7" t="s">
        <v>7</v>
      </c>
      <c r="D16897" s="24">
        <v>145780.4</v>
      </c>
      <c r="E16897">
        <f>INDEX('B. Store opening dates'!$B$5:$B$2448,MATCH('A. Sales by store'!B16897,'B. Store opening dates'!$A$5:$A$2448,0))</f>
        <v>2014</v>
      </c>
      <c r="F16897" t="str">
        <f t="shared" si="526"/>
        <v>New</v>
      </c>
      <c r="G16897" t="str">
        <f t="shared" si="527"/>
        <v>Existing</v>
      </c>
    </row>
    <row r="16898" spans="1:7" ht="19" x14ac:dyDescent="0.25">
      <c r="A16898" s="7">
        <v>2015</v>
      </c>
      <c r="B16898" s="7" t="s">
        <v>2119</v>
      </c>
      <c r="C16898" s="7" t="s">
        <v>8</v>
      </c>
      <c r="D16898" s="24">
        <v>511775.57</v>
      </c>
      <c r="E16898">
        <f>INDEX('B. Store opening dates'!$B$5:$B$2448,MATCH('A. Sales by store'!B16898,'B. Store opening dates'!$A$5:$A$2448,0))</f>
        <v>2014</v>
      </c>
      <c r="F16898" t="str">
        <f t="shared" si="526"/>
        <v>Old</v>
      </c>
      <c r="G16898" t="str">
        <f t="shared" si="527"/>
        <v>Existing</v>
      </c>
    </row>
    <row r="16899" spans="1:7" ht="19" x14ac:dyDescent="0.25">
      <c r="A16899" s="7">
        <v>2014</v>
      </c>
      <c r="B16899" s="7" t="s">
        <v>2119</v>
      </c>
      <c r="C16899" s="7" t="s">
        <v>8</v>
      </c>
      <c r="D16899" s="24">
        <v>535729.56000000006</v>
      </c>
      <c r="E16899">
        <f>INDEX('B. Store opening dates'!$B$5:$B$2448,MATCH('A. Sales by store'!B16899,'B. Store opening dates'!$A$5:$A$2448,0))</f>
        <v>2014</v>
      </c>
      <c r="F16899" t="str">
        <f t="shared" si="526"/>
        <v>New</v>
      </c>
      <c r="G16899" t="str">
        <f t="shared" si="527"/>
        <v>Existing</v>
      </c>
    </row>
    <row r="16900" spans="1:7" ht="19" x14ac:dyDescent="0.25">
      <c r="A16900" s="7">
        <v>2015</v>
      </c>
      <c r="B16900" s="7" t="s">
        <v>2120</v>
      </c>
      <c r="C16900" s="7" t="s">
        <v>5</v>
      </c>
      <c r="D16900" s="24">
        <v>839563.51</v>
      </c>
      <c r="E16900">
        <f>INDEX('B. Store opening dates'!$B$5:$B$2448,MATCH('A. Sales by store'!B16900,'B. Store opening dates'!$A$5:$A$2448,0))</f>
        <v>2014</v>
      </c>
      <c r="F16900" t="str">
        <f t="shared" si="526"/>
        <v>Old</v>
      </c>
      <c r="G16900" t="str">
        <f t="shared" si="527"/>
        <v>Existing</v>
      </c>
    </row>
    <row r="16901" spans="1:7" ht="19" x14ac:dyDescent="0.25">
      <c r="A16901" s="7">
        <v>2014</v>
      </c>
      <c r="B16901" s="7" t="s">
        <v>2120</v>
      </c>
      <c r="C16901" s="7" t="s">
        <v>5</v>
      </c>
      <c r="D16901" s="24">
        <v>927326.28</v>
      </c>
      <c r="E16901">
        <f>INDEX('B. Store opening dates'!$B$5:$B$2448,MATCH('A. Sales by store'!B16901,'B. Store opening dates'!$A$5:$A$2448,0))</f>
        <v>2014</v>
      </c>
      <c r="F16901" t="str">
        <f t="shared" ref="F16901:F16964" si="528">IF(A16901 = 2015, IF(E16901&lt; 2015, "Old","New"),IF(E16901 &lt; 2014, "Old","New"))</f>
        <v>New</v>
      </c>
      <c r="G16901" t="str">
        <f t="shared" ref="G16901:G16964" si="529">IF(A16901 = 2015, IF(E16901&lt; 2015, "Existing","New"),"Existing")</f>
        <v>Existing</v>
      </c>
    </row>
    <row r="16902" spans="1:7" ht="19" x14ac:dyDescent="0.25">
      <c r="A16902" s="7">
        <v>2015</v>
      </c>
      <c r="B16902" s="7" t="s">
        <v>2120</v>
      </c>
      <c r="C16902" s="7" t="s">
        <v>6</v>
      </c>
      <c r="D16902" s="24">
        <v>551155.06000000006</v>
      </c>
      <c r="E16902">
        <f>INDEX('B. Store opening dates'!$B$5:$B$2448,MATCH('A. Sales by store'!B16902,'B. Store opening dates'!$A$5:$A$2448,0))</f>
        <v>2014</v>
      </c>
      <c r="F16902" t="str">
        <f t="shared" si="528"/>
        <v>Old</v>
      </c>
      <c r="G16902" t="str">
        <f t="shared" si="529"/>
        <v>Existing</v>
      </c>
    </row>
    <row r="16903" spans="1:7" ht="19" x14ac:dyDescent="0.25">
      <c r="A16903" s="7">
        <v>2014</v>
      </c>
      <c r="B16903" s="7" t="s">
        <v>2120</v>
      </c>
      <c r="C16903" s="7" t="s">
        <v>6</v>
      </c>
      <c r="D16903" s="24">
        <v>407112.19</v>
      </c>
      <c r="E16903">
        <f>INDEX('B. Store opening dates'!$B$5:$B$2448,MATCH('A. Sales by store'!B16903,'B. Store opening dates'!$A$5:$A$2448,0))</f>
        <v>2014</v>
      </c>
      <c r="F16903" t="str">
        <f t="shared" si="528"/>
        <v>New</v>
      </c>
      <c r="G16903" t="str">
        <f t="shared" si="529"/>
        <v>Existing</v>
      </c>
    </row>
    <row r="16904" spans="1:7" ht="19" x14ac:dyDescent="0.25">
      <c r="A16904" s="7">
        <v>2015</v>
      </c>
      <c r="B16904" s="7" t="s">
        <v>2120</v>
      </c>
      <c r="C16904" s="7" t="s">
        <v>7</v>
      </c>
      <c r="D16904" s="24">
        <v>123002.72</v>
      </c>
      <c r="E16904">
        <f>INDEX('B. Store opening dates'!$B$5:$B$2448,MATCH('A. Sales by store'!B16904,'B. Store opening dates'!$A$5:$A$2448,0))</f>
        <v>2014</v>
      </c>
      <c r="F16904" t="str">
        <f t="shared" si="528"/>
        <v>Old</v>
      </c>
      <c r="G16904" t="str">
        <f t="shared" si="529"/>
        <v>Existing</v>
      </c>
    </row>
    <row r="16905" spans="1:7" ht="19" x14ac:dyDescent="0.25">
      <c r="A16905" s="7">
        <v>2014</v>
      </c>
      <c r="B16905" s="7" t="s">
        <v>2120</v>
      </c>
      <c r="C16905" s="7" t="s">
        <v>7</v>
      </c>
      <c r="D16905" s="24">
        <v>128529.53</v>
      </c>
      <c r="E16905">
        <f>INDEX('B. Store opening dates'!$B$5:$B$2448,MATCH('A. Sales by store'!B16905,'B. Store opening dates'!$A$5:$A$2448,0))</f>
        <v>2014</v>
      </c>
      <c r="F16905" t="str">
        <f t="shared" si="528"/>
        <v>New</v>
      </c>
      <c r="G16905" t="str">
        <f t="shared" si="529"/>
        <v>Existing</v>
      </c>
    </row>
    <row r="16906" spans="1:7" ht="19" x14ac:dyDescent="0.25">
      <c r="A16906" s="7">
        <v>2015</v>
      </c>
      <c r="B16906" s="7" t="s">
        <v>2120</v>
      </c>
      <c r="C16906" s="7" t="s">
        <v>8</v>
      </c>
      <c r="D16906" s="24">
        <v>730846.89</v>
      </c>
      <c r="E16906">
        <f>INDEX('B. Store opening dates'!$B$5:$B$2448,MATCH('A. Sales by store'!B16906,'B. Store opening dates'!$A$5:$A$2448,0))</f>
        <v>2014</v>
      </c>
      <c r="F16906" t="str">
        <f t="shared" si="528"/>
        <v>Old</v>
      </c>
      <c r="G16906" t="str">
        <f t="shared" si="529"/>
        <v>Existing</v>
      </c>
    </row>
    <row r="16907" spans="1:7" ht="19" x14ac:dyDescent="0.25">
      <c r="A16907" s="7">
        <v>2014</v>
      </c>
      <c r="B16907" s="7" t="s">
        <v>2120</v>
      </c>
      <c r="C16907" s="7" t="s">
        <v>8</v>
      </c>
      <c r="D16907" s="24">
        <v>754729.53</v>
      </c>
      <c r="E16907">
        <f>INDEX('B. Store opening dates'!$B$5:$B$2448,MATCH('A. Sales by store'!B16907,'B. Store opening dates'!$A$5:$A$2448,0))</f>
        <v>2014</v>
      </c>
      <c r="F16907" t="str">
        <f t="shared" si="528"/>
        <v>New</v>
      </c>
      <c r="G16907" t="str">
        <f t="shared" si="529"/>
        <v>Existing</v>
      </c>
    </row>
    <row r="16908" spans="1:7" ht="19" x14ac:dyDescent="0.25">
      <c r="A16908" s="7">
        <v>2015</v>
      </c>
      <c r="B16908" s="7" t="s">
        <v>2121</v>
      </c>
      <c r="C16908" s="7" t="s">
        <v>5</v>
      </c>
      <c r="D16908" s="24">
        <v>764714.7</v>
      </c>
      <c r="E16908">
        <f>INDEX('B. Store opening dates'!$B$5:$B$2448,MATCH('A. Sales by store'!B16908,'B. Store opening dates'!$A$5:$A$2448,0))</f>
        <v>2014</v>
      </c>
      <c r="F16908" t="str">
        <f t="shared" si="528"/>
        <v>Old</v>
      </c>
      <c r="G16908" t="str">
        <f t="shared" si="529"/>
        <v>Existing</v>
      </c>
    </row>
    <row r="16909" spans="1:7" ht="19" x14ac:dyDescent="0.25">
      <c r="A16909" s="7">
        <v>2014</v>
      </c>
      <c r="B16909" s="7" t="s">
        <v>2121</v>
      </c>
      <c r="C16909" s="7" t="s">
        <v>5</v>
      </c>
      <c r="D16909" s="24">
        <v>840990.33</v>
      </c>
      <c r="E16909">
        <f>INDEX('B. Store opening dates'!$B$5:$B$2448,MATCH('A. Sales by store'!B16909,'B. Store opening dates'!$A$5:$A$2448,0))</f>
        <v>2014</v>
      </c>
      <c r="F16909" t="str">
        <f t="shared" si="528"/>
        <v>New</v>
      </c>
      <c r="G16909" t="str">
        <f t="shared" si="529"/>
        <v>Existing</v>
      </c>
    </row>
    <row r="16910" spans="1:7" ht="19" x14ac:dyDescent="0.25">
      <c r="A16910" s="7">
        <v>2015</v>
      </c>
      <c r="B16910" s="7" t="s">
        <v>2121</v>
      </c>
      <c r="C16910" s="7" t="s">
        <v>6</v>
      </c>
      <c r="D16910" s="24">
        <v>338445.88</v>
      </c>
      <c r="E16910">
        <f>INDEX('B. Store opening dates'!$B$5:$B$2448,MATCH('A. Sales by store'!B16910,'B. Store opening dates'!$A$5:$A$2448,0))</f>
        <v>2014</v>
      </c>
      <c r="F16910" t="str">
        <f t="shared" si="528"/>
        <v>Old</v>
      </c>
      <c r="G16910" t="str">
        <f t="shared" si="529"/>
        <v>Existing</v>
      </c>
    </row>
    <row r="16911" spans="1:7" ht="19" x14ac:dyDescent="0.25">
      <c r="A16911" s="7">
        <v>2014</v>
      </c>
      <c r="B16911" s="7" t="s">
        <v>2121</v>
      </c>
      <c r="C16911" s="7" t="s">
        <v>6</v>
      </c>
      <c r="D16911" s="24">
        <v>251242.32</v>
      </c>
      <c r="E16911">
        <f>INDEX('B. Store opening dates'!$B$5:$B$2448,MATCH('A. Sales by store'!B16911,'B. Store opening dates'!$A$5:$A$2448,0))</f>
        <v>2014</v>
      </c>
      <c r="F16911" t="str">
        <f t="shared" si="528"/>
        <v>New</v>
      </c>
      <c r="G16911" t="str">
        <f t="shared" si="529"/>
        <v>Existing</v>
      </c>
    </row>
    <row r="16912" spans="1:7" ht="19" x14ac:dyDescent="0.25">
      <c r="A16912" s="7">
        <v>2015</v>
      </c>
      <c r="B16912" s="7" t="s">
        <v>2121</v>
      </c>
      <c r="C16912" s="7" t="s">
        <v>7</v>
      </c>
      <c r="D16912" s="24">
        <v>184348.73</v>
      </c>
      <c r="E16912">
        <f>INDEX('B. Store opening dates'!$B$5:$B$2448,MATCH('A. Sales by store'!B16912,'B. Store opening dates'!$A$5:$A$2448,0))</f>
        <v>2014</v>
      </c>
      <c r="F16912" t="str">
        <f t="shared" si="528"/>
        <v>Old</v>
      </c>
      <c r="G16912" t="str">
        <f t="shared" si="529"/>
        <v>Existing</v>
      </c>
    </row>
    <row r="16913" spans="1:7" ht="19" x14ac:dyDescent="0.25">
      <c r="A16913" s="7">
        <v>2014</v>
      </c>
      <c r="B16913" s="7" t="s">
        <v>2121</v>
      </c>
      <c r="C16913" s="7" t="s">
        <v>7</v>
      </c>
      <c r="D16913" s="24">
        <v>192988.22</v>
      </c>
      <c r="E16913">
        <f>INDEX('B. Store opening dates'!$B$5:$B$2448,MATCH('A. Sales by store'!B16913,'B. Store opening dates'!$A$5:$A$2448,0))</f>
        <v>2014</v>
      </c>
      <c r="F16913" t="str">
        <f t="shared" si="528"/>
        <v>New</v>
      </c>
      <c r="G16913" t="str">
        <f t="shared" si="529"/>
        <v>Existing</v>
      </c>
    </row>
    <row r="16914" spans="1:7" ht="19" x14ac:dyDescent="0.25">
      <c r="A16914" s="7">
        <v>2015</v>
      </c>
      <c r="B16914" s="7" t="s">
        <v>2121</v>
      </c>
      <c r="C16914" s="7" t="s">
        <v>8</v>
      </c>
      <c r="D16914" s="24">
        <v>609996.24</v>
      </c>
      <c r="E16914">
        <f>INDEX('B. Store opening dates'!$B$5:$B$2448,MATCH('A. Sales by store'!B16914,'B. Store opening dates'!$A$5:$A$2448,0))</f>
        <v>2014</v>
      </c>
      <c r="F16914" t="str">
        <f t="shared" si="528"/>
        <v>Old</v>
      </c>
      <c r="G16914" t="str">
        <f t="shared" si="529"/>
        <v>Existing</v>
      </c>
    </row>
    <row r="16915" spans="1:7" ht="19" x14ac:dyDescent="0.25">
      <c r="A16915" s="7">
        <v>2014</v>
      </c>
      <c r="B16915" s="7" t="s">
        <v>2121</v>
      </c>
      <c r="C16915" s="7" t="s">
        <v>8</v>
      </c>
      <c r="D16915" s="24">
        <v>629759.11</v>
      </c>
      <c r="E16915">
        <f>INDEX('B. Store opening dates'!$B$5:$B$2448,MATCH('A. Sales by store'!B16915,'B. Store opening dates'!$A$5:$A$2448,0))</f>
        <v>2014</v>
      </c>
      <c r="F16915" t="str">
        <f t="shared" si="528"/>
        <v>New</v>
      </c>
      <c r="G16915" t="str">
        <f t="shared" si="529"/>
        <v>Existing</v>
      </c>
    </row>
    <row r="16916" spans="1:7" ht="19" x14ac:dyDescent="0.25">
      <c r="A16916" s="7">
        <v>2015</v>
      </c>
      <c r="B16916" s="7" t="s">
        <v>2122</v>
      </c>
      <c r="C16916" s="7" t="s">
        <v>5</v>
      </c>
      <c r="D16916" s="24">
        <v>529646.04</v>
      </c>
      <c r="E16916">
        <f>INDEX('B. Store opening dates'!$B$5:$B$2448,MATCH('A. Sales by store'!B16916,'B. Store opening dates'!$A$5:$A$2448,0))</f>
        <v>2014</v>
      </c>
      <c r="F16916" t="str">
        <f t="shared" si="528"/>
        <v>Old</v>
      </c>
      <c r="G16916" t="str">
        <f t="shared" si="529"/>
        <v>Existing</v>
      </c>
    </row>
    <row r="16917" spans="1:7" ht="19" x14ac:dyDescent="0.25">
      <c r="A16917" s="7">
        <v>2014</v>
      </c>
      <c r="B16917" s="7" t="s">
        <v>2122</v>
      </c>
      <c r="C16917" s="7" t="s">
        <v>5</v>
      </c>
      <c r="D16917" s="24">
        <v>582137.39</v>
      </c>
      <c r="E16917">
        <f>INDEX('B. Store opening dates'!$B$5:$B$2448,MATCH('A. Sales by store'!B16917,'B. Store opening dates'!$A$5:$A$2448,0))</f>
        <v>2014</v>
      </c>
      <c r="F16917" t="str">
        <f t="shared" si="528"/>
        <v>New</v>
      </c>
      <c r="G16917" t="str">
        <f t="shared" si="529"/>
        <v>Existing</v>
      </c>
    </row>
    <row r="16918" spans="1:7" ht="19" x14ac:dyDescent="0.25">
      <c r="A16918" s="7">
        <v>2015</v>
      </c>
      <c r="B16918" s="7" t="s">
        <v>2122</v>
      </c>
      <c r="C16918" s="7" t="s">
        <v>6</v>
      </c>
      <c r="D16918" s="24">
        <v>230427.03</v>
      </c>
      <c r="E16918">
        <f>INDEX('B. Store opening dates'!$B$5:$B$2448,MATCH('A. Sales by store'!B16918,'B. Store opening dates'!$A$5:$A$2448,0))</f>
        <v>2014</v>
      </c>
      <c r="F16918" t="str">
        <f t="shared" si="528"/>
        <v>Old</v>
      </c>
      <c r="G16918" t="str">
        <f t="shared" si="529"/>
        <v>Existing</v>
      </c>
    </row>
    <row r="16919" spans="1:7" ht="19" x14ac:dyDescent="0.25">
      <c r="A16919" s="7">
        <v>2014</v>
      </c>
      <c r="B16919" s="7" t="s">
        <v>2122</v>
      </c>
      <c r="C16919" s="7" t="s">
        <v>6</v>
      </c>
      <c r="D16919" s="24">
        <v>158782.17000000001</v>
      </c>
      <c r="E16919">
        <f>INDEX('B. Store opening dates'!$B$5:$B$2448,MATCH('A. Sales by store'!B16919,'B. Store opening dates'!$A$5:$A$2448,0))</f>
        <v>2014</v>
      </c>
      <c r="F16919" t="str">
        <f t="shared" si="528"/>
        <v>New</v>
      </c>
      <c r="G16919" t="str">
        <f t="shared" si="529"/>
        <v>Existing</v>
      </c>
    </row>
    <row r="16920" spans="1:7" ht="19" x14ac:dyDescent="0.25">
      <c r="A16920" s="7">
        <v>2015</v>
      </c>
      <c r="B16920" s="7" t="s">
        <v>2122</v>
      </c>
      <c r="C16920" s="7" t="s">
        <v>7</v>
      </c>
      <c r="D16920" s="24">
        <v>119489.83</v>
      </c>
      <c r="E16920">
        <f>INDEX('B. Store opening dates'!$B$5:$B$2448,MATCH('A. Sales by store'!B16920,'B. Store opening dates'!$A$5:$A$2448,0))</f>
        <v>2014</v>
      </c>
      <c r="F16920" t="str">
        <f t="shared" si="528"/>
        <v>Old</v>
      </c>
      <c r="G16920" t="str">
        <f t="shared" si="529"/>
        <v>Existing</v>
      </c>
    </row>
    <row r="16921" spans="1:7" ht="19" x14ac:dyDescent="0.25">
      <c r="A16921" s="7">
        <v>2014</v>
      </c>
      <c r="B16921" s="7" t="s">
        <v>2122</v>
      </c>
      <c r="C16921" s="7" t="s">
        <v>7</v>
      </c>
      <c r="D16921" s="24">
        <v>127056.06</v>
      </c>
      <c r="E16921">
        <f>INDEX('B. Store opening dates'!$B$5:$B$2448,MATCH('A. Sales by store'!B16921,'B. Store opening dates'!$A$5:$A$2448,0))</f>
        <v>2014</v>
      </c>
      <c r="F16921" t="str">
        <f t="shared" si="528"/>
        <v>New</v>
      </c>
      <c r="G16921" t="str">
        <f t="shared" si="529"/>
        <v>Existing</v>
      </c>
    </row>
    <row r="16922" spans="1:7" ht="19" x14ac:dyDescent="0.25">
      <c r="A16922" s="7">
        <v>2015</v>
      </c>
      <c r="B16922" s="7" t="s">
        <v>2122</v>
      </c>
      <c r="C16922" s="7" t="s">
        <v>8</v>
      </c>
      <c r="D16922" s="24">
        <v>673592.33</v>
      </c>
      <c r="E16922">
        <f>INDEX('B. Store opening dates'!$B$5:$B$2448,MATCH('A. Sales by store'!B16922,'B. Store opening dates'!$A$5:$A$2448,0))</f>
        <v>2014</v>
      </c>
      <c r="F16922" t="str">
        <f t="shared" si="528"/>
        <v>Old</v>
      </c>
      <c r="G16922" t="str">
        <f t="shared" si="529"/>
        <v>Existing</v>
      </c>
    </row>
    <row r="16923" spans="1:7" ht="19" x14ac:dyDescent="0.25">
      <c r="A16923" s="7">
        <v>2014</v>
      </c>
      <c r="B16923" s="7" t="s">
        <v>2122</v>
      </c>
      <c r="C16923" s="7" t="s">
        <v>8</v>
      </c>
      <c r="D16923" s="24">
        <v>707355.48</v>
      </c>
      <c r="E16923">
        <f>INDEX('B. Store opening dates'!$B$5:$B$2448,MATCH('A. Sales by store'!B16923,'B. Store opening dates'!$A$5:$A$2448,0))</f>
        <v>2014</v>
      </c>
      <c r="F16923" t="str">
        <f t="shared" si="528"/>
        <v>New</v>
      </c>
      <c r="G16923" t="str">
        <f t="shared" si="529"/>
        <v>Existing</v>
      </c>
    </row>
    <row r="16924" spans="1:7" ht="19" x14ac:dyDescent="0.25">
      <c r="A16924" s="7">
        <v>2015</v>
      </c>
      <c r="B16924" s="7" t="s">
        <v>2123</v>
      </c>
      <c r="C16924" s="7" t="s">
        <v>5</v>
      </c>
      <c r="D16924" s="24">
        <v>637542.47</v>
      </c>
      <c r="E16924">
        <f>INDEX('B. Store opening dates'!$B$5:$B$2448,MATCH('A. Sales by store'!B16924,'B. Store opening dates'!$A$5:$A$2448,0))</f>
        <v>2014</v>
      </c>
      <c r="F16924" t="str">
        <f t="shared" si="528"/>
        <v>Old</v>
      </c>
      <c r="G16924" t="str">
        <f t="shared" si="529"/>
        <v>Existing</v>
      </c>
    </row>
    <row r="16925" spans="1:7" ht="19" x14ac:dyDescent="0.25">
      <c r="A16925" s="7">
        <v>2014</v>
      </c>
      <c r="B16925" s="7" t="s">
        <v>2123</v>
      </c>
      <c r="C16925" s="7" t="s">
        <v>5</v>
      </c>
      <c r="D16925" s="24">
        <v>694776.39</v>
      </c>
      <c r="E16925">
        <f>INDEX('B. Store opening dates'!$B$5:$B$2448,MATCH('A. Sales by store'!B16925,'B. Store opening dates'!$A$5:$A$2448,0))</f>
        <v>2014</v>
      </c>
      <c r="F16925" t="str">
        <f t="shared" si="528"/>
        <v>New</v>
      </c>
      <c r="G16925" t="str">
        <f t="shared" si="529"/>
        <v>Existing</v>
      </c>
    </row>
    <row r="16926" spans="1:7" ht="19" x14ac:dyDescent="0.25">
      <c r="A16926" s="7">
        <v>2015</v>
      </c>
      <c r="B16926" s="7" t="s">
        <v>2123</v>
      </c>
      <c r="C16926" s="7" t="s">
        <v>6</v>
      </c>
      <c r="D16926" s="24">
        <v>471273.46</v>
      </c>
      <c r="E16926">
        <f>INDEX('B. Store opening dates'!$B$5:$B$2448,MATCH('A. Sales by store'!B16926,'B. Store opening dates'!$A$5:$A$2448,0))</f>
        <v>2014</v>
      </c>
      <c r="F16926" t="str">
        <f t="shared" si="528"/>
        <v>Old</v>
      </c>
      <c r="G16926" t="str">
        <f t="shared" si="529"/>
        <v>Existing</v>
      </c>
    </row>
    <row r="16927" spans="1:7" ht="19" x14ac:dyDescent="0.25">
      <c r="A16927" s="7">
        <v>2014</v>
      </c>
      <c r="B16927" s="7" t="s">
        <v>2123</v>
      </c>
      <c r="C16927" s="7" t="s">
        <v>6</v>
      </c>
      <c r="D16927" s="24">
        <v>334829.64</v>
      </c>
      <c r="E16927">
        <f>INDEX('B. Store opening dates'!$B$5:$B$2448,MATCH('A. Sales by store'!B16927,'B. Store opening dates'!$A$5:$A$2448,0))</f>
        <v>2014</v>
      </c>
      <c r="F16927" t="str">
        <f t="shared" si="528"/>
        <v>New</v>
      </c>
      <c r="G16927" t="str">
        <f t="shared" si="529"/>
        <v>Existing</v>
      </c>
    </row>
    <row r="16928" spans="1:7" ht="19" x14ac:dyDescent="0.25">
      <c r="A16928" s="7">
        <v>2015</v>
      </c>
      <c r="B16928" s="7" t="s">
        <v>2123</v>
      </c>
      <c r="C16928" s="7" t="s">
        <v>7</v>
      </c>
      <c r="D16928" s="24">
        <v>211084.82</v>
      </c>
      <c r="E16928">
        <f>INDEX('B. Store opening dates'!$B$5:$B$2448,MATCH('A. Sales by store'!B16928,'B. Store opening dates'!$A$5:$A$2448,0))</f>
        <v>2014</v>
      </c>
      <c r="F16928" t="str">
        <f t="shared" si="528"/>
        <v>Old</v>
      </c>
      <c r="G16928" t="str">
        <f t="shared" si="529"/>
        <v>Existing</v>
      </c>
    </row>
    <row r="16929" spans="1:7" ht="19" x14ac:dyDescent="0.25">
      <c r="A16929" s="7">
        <v>2014</v>
      </c>
      <c r="B16929" s="7" t="s">
        <v>2123</v>
      </c>
      <c r="C16929" s="7" t="s">
        <v>7</v>
      </c>
      <c r="D16929" s="24">
        <v>224694.78</v>
      </c>
      <c r="E16929">
        <f>INDEX('B. Store opening dates'!$B$5:$B$2448,MATCH('A. Sales by store'!B16929,'B. Store opening dates'!$A$5:$A$2448,0))</f>
        <v>2014</v>
      </c>
      <c r="F16929" t="str">
        <f t="shared" si="528"/>
        <v>New</v>
      </c>
      <c r="G16929" t="str">
        <f t="shared" si="529"/>
        <v>Existing</v>
      </c>
    </row>
    <row r="16930" spans="1:7" ht="19" x14ac:dyDescent="0.25">
      <c r="A16930" s="7">
        <v>2015</v>
      </c>
      <c r="B16930" s="7" t="s">
        <v>2123</v>
      </c>
      <c r="C16930" s="7" t="s">
        <v>8</v>
      </c>
      <c r="D16930" s="24">
        <v>691955.05</v>
      </c>
      <c r="E16930">
        <f>INDEX('B. Store opening dates'!$B$5:$B$2448,MATCH('A. Sales by store'!B16930,'B. Store opening dates'!$A$5:$A$2448,0))</f>
        <v>2014</v>
      </c>
      <c r="F16930" t="str">
        <f t="shared" si="528"/>
        <v>Old</v>
      </c>
      <c r="G16930" t="str">
        <f t="shared" si="529"/>
        <v>Existing</v>
      </c>
    </row>
    <row r="16931" spans="1:7" ht="19" x14ac:dyDescent="0.25">
      <c r="A16931" s="7">
        <v>2014</v>
      </c>
      <c r="B16931" s="7" t="s">
        <v>2123</v>
      </c>
      <c r="C16931" s="7" t="s">
        <v>8</v>
      </c>
      <c r="D16931" s="24">
        <v>717385.32</v>
      </c>
      <c r="E16931">
        <f>INDEX('B. Store opening dates'!$B$5:$B$2448,MATCH('A. Sales by store'!B16931,'B. Store opening dates'!$A$5:$A$2448,0))</f>
        <v>2014</v>
      </c>
      <c r="F16931" t="str">
        <f t="shared" si="528"/>
        <v>New</v>
      </c>
      <c r="G16931" t="str">
        <f t="shared" si="529"/>
        <v>Existing</v>
      </c>
    </row>
    <row r="16932" spans="1:7" ht="19" x14ac:dyDescent="0.25">
      <c r="A16932" s="7">
        <v>2015</v>
      </c>
      <c r="B16932" s="7" t="s">
        <v>2124</v>
      </c>
      <c r="C16932" s="7" t="s">
        <v>5</v>
      </c>
      <c r="D16932" s="24">
        <v>638730.37</v>
      </c>
      <c r="E16932">
        <f>INDEX('B. Store opening dates'!$B$5:$B$2448,MATCH('A. Sales by store'!B16932,'B. Store opening dates'!$A$5:$A$2448,0))</f>
        <v>2014</v>
      </c>
      <c r="F16932" t="str">
        <f t="shared" si="528"/>
        <v>Old</v>
      </c>
      <c r="G16932" t="str">
        <f t="shared" si="529"/>
        <v>Existing</v>
      </c>
    </row>
    <row r="16933" spans="1:7" ht="19" x14ac:dyDescent="0.25">
      <c r="A16933" s="7">
        <v>2014</v>
      </c>
      <c r="B16933" s="7" t="s">
        <v>2124</v>
      </c>
      <c r="C16933" s="7" t="s">
        <v>5</v>
      </c>
      <c r="D16933" s="24">
        <v>696179.71</v>
      </c>
      <c r="E16933">
        <f>INDEX('B. Store opening dates'!$B$5:$B$2448,MATCH('A. Sales by store'!B16933,'B. Store opening dates'!$A$5:$A$2448,0))</f>
        <v>2014</v>
      </c>
      <c r="F16933" t="str">
        <f t="shared" si="528"/>
        <v>New</v>
      </c>
      <c r="G16933" t="str">
        <f t="shared" si="529"/>
        <v>Existing</v>
      </c>
    </row>
    <row r="16934" spans="1:7" ht="19" x14ac:dyDescent="0.25">
      <c r="A16934" s="7">
        <v>2015</v>
      </c>
      <c r="B16934" s="7" t="s">
        <v>2124</v>
      </c>
      <c r="C16934" s="7" t="s">
        <v>6</v>
      </c>
      <c r="D16934" s="24">
        <v>396427</v>
      </c>
      <c r="E16934">
        <f>INDEX('B. Store opening dates'!$B$5:$B$2448,MATCH('A. Sales by store'!B16934,'B. Store opening dates'!$A$5:$A$2448,0))</f>
        <v>2014</v>
      </c>
      <c r="F16934" t="str">
        <f t="shared" si="528"/>
        <v>Old</v>
      </c>
      <c r="G16934" t="str">
        <f t="shared" si="529"/>
        <v>Existing</v>
      </c>
    </row>
    <row r="16935" spans="1:7" ht="19" x14ac:dyDescent="0.25">
      <c r="A16935" s="7">
        <v>2014</v>
      </c>
      <c r="B16935" s="7" t="s">
        <v>2124</v>
      </c>
      <c r="C16935" s="7" t="s">
        <v>6</v>
      </c>
      <c r="D16935" s="24">
        <v>279193.21999999997</v>
      </c>
      <c r="E16935">
        <f>INDEX('B. Store opening dates'!$B$5:$B$2448,MATCH('A. Sales by store'!B16935,'B. Store opening dates'!$A$5:$A$2448,0))</f>
        <v>2014</v>
      </c>
      <c r="F16935" t="str">
        <f t="shared" si="528"/>
        <v>New</v>
      </c>
      <c r="G16935" t="str">
        <f t="shared" si="529"/>
        <v>Existing</v>
      </c>
    </row>
    <row r="16936" spans="1:7" ht="19" x14ac:dyDescent="0.25">
      <c r="A16936" s="7">
        <v>2015</v>
      </c>
      <c r="B16936" s="7" t="s">
        <v>2124</v>
      </c>
      <c r="C16936" s="7" t="s">
        <v>7</v>
      </c>
      <c r="D16936" s="24">
        <v>100192.27</v>
      </c>
      <c r="E16936">
        <f>INDEX('B. Store opening dates'!$B$5:$B$2448,MATCH('A. Sales by store'!B16936,'B. Store opening dates'!$A$5:$A$2448,0))</f>
        <v>2014</v>
      </c>
      <c r="F16936" t="str">
        <f t="shared" si="528"/>
        <v>Old</v>
      </c>
      <c r="G16936" t="str">
        <f t="shared" si="529"/>
        <v>Existing</v>
      </c>
    </row>
    <row r="16937" spans="1:7" ht="19" x14ac:dyDescent="0.25">
      <c r="A16937" s="7">
        <v>2014</v>
      </c>
      <c r="B16937" s="7" t="s">
        <v>2124</v>
      </c>
      <c r="C16937" s="7" t="s">
        <v>7</v>
      </c>
      <c r="D16937" s="24">
        <v>106811.67</v>
      </c>
      <c r="E16937">
        <f>INDEX('B. Store opening dates'!$B$5:$B$2448,MATCH('A. Sales by store'!B16937,'B. Store opening dates'!$A$5:$A$2448,0))</f>
        <v>2014</v>
      </c>
      <c r="F16937" t="str">
        <f t="shared" si="528"/>
        <v>New</v>
      </c>
      <c r="G16937" t="str">
        <f t="shared" si="529"/>
        <v>Existing</v>
      </c>
    </row>
    <row r="16938" spans="1:7" ht="19" x14ac:dyDescent="0.25">
      <c r="A16938" s="7">
        <v>2015</v>
      </c>
      <c r="B16938" s="7" t="s">
        <v>2124</v>
      </c>
      <c r="C16938" s="7" t="s">
        <v>8</v>
      </c>
      <c r="D16938" s="24">
        <v>588373.42000000004</v>
      </c>
      <c r="E16938">
        <f>INDEX('B. Store opening dates'!$B$5:$B$2448,MATCH('A. Sales by store'!B16938,'B. Store opening dates'!$A$5:$A$2448,0))</f>
        <v>2014</v>
      </c>
      <c r="F16938" t="str">
        <f t="shared" si="528"/>
        <v>Old</v>
      </c>
      <c r="G16938" t="str">
        <f t="shared" si="529"/>
        <v>Existing</v>
      </c>
    </row>
    <row r="16939" spans="1:7" ht="19" x14ac:dyDescent="0.25">
      <c r="A16939" s="7">
        <v>2014</v>
      </c>
      <c r="B16939" s="7" t="s">
        <v>2124</v>
      </c>
      <c r="C16939" s="7" t="s">
        <v>8</v>
      </c>
      <c r="D16939" s="24">
        <v>616074.93999999994</v>
      </c>
      <c r="E16939">
        <f>INDEX('B. Store opening dates'!$B$5:$B$2448,MATCH('A. Sales by store'!B16939,'B. Store opening dates'!$A$5:$A$2448,0))</f>
        <v>2014</v>
      </c>
      <c r="F16939" t="str">
        <f t="shared" si="528"/>
        <v>New</v>
      </c>
      <c r="G16939" t="str">
        <f t="shared" si="529"/>
        <v>Existing</v>
      </c>
    </row>
    <row r="16940" spans="1:7" ht="19" x14ac:dyDescent="0.25">
      <c r="A16940" s="7">
        <v>2015</v>
      </c>
      <c r="B16940" s="7" t="s">
        <v>2125</v>
      </c>
      <c r="C16940" s="7" t="s">
        <v>5</v>
      </c>
      <c r="D16940" s="24">
        <v>706030.19</v>
      </c>
      <c r="E16940">
        <f>INDEX('B. Store opening dates'!$B$5:$B$2448,MATCH('A. Sales by store'!B16940,'B. Store opening dates'!$A$5:$A$2448,0))</f>
        <v>2014</v>
      </c>
      <c r="F16940" t="str">
        <f t="shared" si="528"/>
        <v>Old</v>
      </c>
      <c r="G16940" t="str">
        <f t="shared" si="529"/>
        <v>Existing</v>
      </c>
    </row>
    <row r="16941" spans="1:7" ht="19" x14ac:dyDescent="0.25">
      <c r="A16941" s="7">
        <v>2014</v>
      </c>
      <c r="B16941" s="7" t="s">
        <v>2125</v>
      </c>
      <c r="C16941" s="7" t="s">
        <v>5</v>
      </c>
      <c r="D16941" s="24">
        <v>771070.35</v>
      </c>
      <c r="E16941">
        <f>INDEX('B. Store opening dates'!$B$5:$B$2448,MATCH('A. Sales by store'!B16941,'B. Store opening dates'!$A$5:$A$2448,0))</f>
        <v>2014</v>
      </c>
      <c r="F16941" t="str">
        <f t="shared" si="528"/>
        <v>New</v>
      </c>
      <c r="G16941" t="str">
        <f t="shared" si="529"/>
        <v>Existing</v>
      </c>
    </row>
    <row r="16942" spans="1:7" ht="19" x14ac:dyDescent="0.25">
      <c r="A16942" s="7">
        <v>2015</v>
      </c>
      <c r="B16942" s="7" t="s">
        <v>2125</v>
      </c>
      <c r="C16942" s="7" t="s">
        <v>6</v>
      </c>
      <c r="D16942" s="24">
        <v>336565.92</v>
      </c>
      <c r="E16942">
        <f>INDEX('B. Store opening dates'!$B$5:$B$2448,MATCH('A. Sales by store'!B16942,'B. Store opening dates'!$A$5:$A$2448,0))</f>
        <v>2014</v>
      </c>
      <c r="F16942" t="str">
        <f t="shared" si="528"/>
        <v>Old</v>
      </c>
      <c r="G16942" t="str">
        <f t="shared" si="529"/>
        <v>Existing</v>
      </c>
    </row>
    <row r="16943" spans="1:7" ht="19" x14ac:dyDescent="0.25">
      <c r="A16943" s="7">
        <v>2014</v>
      </c>
      <c r="B16943" s="7" t="s">
        <v>2125</v>
      </c>
      <c r="C16943" s="7" t="s">
        <v>6</v>
      </c>
      <c r="D16943" s="24">
        <v>242529.1</v>
      </c>
      <c r="E16943">
        <f>INDEX('B. Store opening dates'!$B$5:$B$2448,MATCH('A. Sales by store'!B16943,'B. Store opening dates'!$A$5:$A$2448,0))</f>
        <v>2014</v>
      </c>
      <c r="F16943" t="str">
        <f t="shared" si="528"/>
        <v>New</v>
      </c>
      <c r="G16943" t="str">
        <f t="shared" si="529"/>
        <v>Existing</v>
      </c>
    </row>
    <row r="16944" spans="1:7" ht="19" x14ac:dyDescent="0.25">
      <c r="A16944" s="7">
        <v>2015</v>
      </c>
      <c r="B16944" s="7" t="s">
        <v>2125</v>
      </c>
      <c r="C16944" s="7" t="s">
        <v>7</v>
      </c>
      <c r="D16944" s="24">
        <v>190054.23</v>
      </c>
      <c r="E16944">
        <f>INDEX('B. Store opening dates'!$B$5:$B$2448,MATCH('A. Sales by store'!B16944,'B. Store opening dates'!$A$5:$A$2448,0))</f>
        <v>2014</v>
      </c>
      <c r="F16944" t="str">
        <f t="shared" si="528"/>
        <v>Old</v>
      </c>
      <c r="G16944" t="str">
        <f t="shared" si="529"/>
        <v>Existing</v>
      </c>
    </row>
    <row r="16945" spans="1:7" ht="19" x14ac:dyDescent="0.25">
      <c r="A16945" s="7">
        <v>2014</v>
      </c>
      <c r="B16945" s="7" t="s">
        <v>2125</v>
      </c>
      <c r="C16945" s="7" t="s">
        <v>7</v>
      </c>
      <c r="D16945" s="24">
        <v>200866.51</v>
      </c>
      <c r="E16945">
        <f>INDEX('B. Store opening dates'!$B$5:$B$2448,MATCH('A. Sales by store'!B16945,'B. Store opening dates'!$A$5:$A$2448,0))</f>
        <v>2014</v>
      </c>
      <c r="F16945" t="str">
        <f t="shared" si="528"/>
        <v>New</v>
      </c>
      <c r="G16945" t="str">
        <f t="shared" si="529"/>
        <v>Existing</v>
      </c>
    </row>
    <row r="16946" spans="1:7" ht="19" x14ac:dyDescent="0.25">
      <c r="A16946" s="7">
        <v>2015</v>
      </c>
      <c r="B16946" s="7" t="s">
        <v>2125</v>
      </c>
      <c r="C16946" s="7" t="s">
        <v>8</v>
      </c>
      <c r="D16946" s="24">
        <v>529807.62</v>
      </c>
      <c r="E16946">
        <f>INDEX('B. Store opening dates'!$B$5:$B$2448,MATCH('A. Sales by store'!B16946,'B. Store opening dates'!$A$5:$A$2448,0))</f>
        <v>2014</v>
      </c>
      <c r="F16946" t="str">
        <f t="shared" si="528"/>
        <v>Old</v>
      </c>
      <c r="G16946" t="str">
        <f t="shared" si="529"/>
        <v>Existing</v>
      </c>
    </row>
    <row r="16947" spans="1:7" ht="19" x14ac:dyDescent="0.25">
      <c r="A16947" s="7">
        <v>2014</v>
      </c>
      <c r="B16947" s="7" t="s">
        <v>2125</v>
      </c>
      <c r="C16947" s="7" t="s">
        <v>8</v>
      </c>
      <c r="D16947" s="24">
        <v>549202.4</v>
      </c>
      <c r="E16947">
        <f>INDEX('B. Store opening dates'!$B$5:$B$2448,MATCH('A. Sales by store'!B16947,'B. Store opening dates'!$A$5:$A$2448,0))</f>
        <v>2014</v>
      </c>
      <c r="F16947" t="str">
        <f t="shared" si="528"/>
        <v>New</v>
      </c>
      <c r="G16947" t="str">
        <f t="shared" si="529"/>
        <v>Existing</v>
      </c>
    </row>
    <row r="16948" spans="1:7" ht="19" x14ac:dyDescent="0.25">
      <c r="A16948" s="7">
        <v>2015</v>
      </c>
      <c r="B16948" s="7" t="s">
        <v>2126</v>
      </c>
      <c r="C16948" s="7" t="s">
        <v>5</v>
      </c>
      <c r="D16948" s="24">
        <v>594492.42000000004</v>
      </c>
      <c r="E16948">
        <f>INDEX('B. Store opening dates'!$B$5:$B$2448,MATCH('A. Sales by store'!B16948,'B. Store opening dates'!$A$5:$A$2448,0))</f>
        <v>2014</v>
      </c>
      <c r="F16948" t="str">
        <f t="shared" si="528"/>
        <v>Old</v>
      </c>
      <c r="G16948" t="str">
        <f t="shared" si="529"/>
        <v>Existing</v>
      </c>
    </row>
    <row r="16949" spans="1:7" ht="19" x14ac:dyDescent="0.25">
      <c r="A16949" s="7">
        <v>2014</v>
      </c>
      <c r="B16949" s="7" t="s">
        <v>2126</v>
      </c>
      <c r="C16949" s="7" t="s">
        <v>5</v>
      </c>
      <c r="D16949" s="24">
        <v>654990.13</v>
      </c>
      <c r="E16949">
        <f>INDEX('B. Store opening dates'!$B$5:$B$2448,MATCH('A. Sales by store'!B16949,'B. Store opening dates'!$A$5:$A$2448,0))</f>
        <v>2014</v>
      </c>
      <c r="F16949" t="str">
        <f t="shared" si="528"/>
        <v>New</v>
      </c>
      <c r="G16949" t="str">
        <f t="shared" si="529"/>
        <v>Existing</v>
      </c>
    </row>
    <row r="16950" spans="1:7" ht="19" x14ac:dyDescent="0.25">
      <c r="A16950" s="7">
        <v>2015</v>
      </c>
      <c r="B16950" s="7" t="s">
        <v>2126</v>
      </c>
      <c r="C16950" s="7" t="s">
        <v>6</v>
      </c>
      <c r="D16950" s="24">
        <v>397842.65</v>
      </c>
      <c r="E16950">
        <f>INDEX('B. Store opening dates'!$B$5:$B$2448,MATCH('A. Sales by store'!B16950,'B. Store opening dates'!$A$5:$A$2448,0))</f>
        <v>2014</v>
      </c>
      <c r="F16950" t="str">
        <f t="shared" si="528"/>
        <v>Old</v>
      </c>
      <c r="G16950" t="str">
        <f t="shared" si="529"/>
        <v>Existing</v>
      </c>
    </row>
    <row r="16951" spans="1:7" ht="19" x14ac:dyDescent="0.25">
      <c r="A16951" s="7">
        <v>2014</v>
      </c>
      <c r="B16951" s="7" t="s">
        <v>2126</v>
      </c>
      <c r="C16951" s="7" t="s">
        <v>6</v>
      </c>
      <c r="D16951" s="24">
        <v>279417.19</v>
      </c>
      <c r="E16951">
        <f>INDEX('B. Store opening dates'!$B$5:$B$2448,MATCH('A. Sales by store'!B16951,'B. Store opening dates'!$A$5:$A$2448,0))</f>
        <v>2014</v>
      </c>
      <c r="F16951" t="str">
        <f t="shared" si="528"/>
        <v>New</v>
      </c>
      <c r="G16951" t="str">
        <f t="shared" si="529"/>
        <v>Existing</v>
      </c>
    </row>
    <row r="16952" spans="1:7" ht="19" x14ac:dyDescent="0.25">
      <c r="A16952" s="7">
        <v>2015</v>
      </c>
      <c r="B16952" s="7" t="s">
        <v>2126</v>
      </c>
      <c r="C16952" s="7" t="s">
        <v>7</v>
      </c>
      <c r="D16952" s="24">
        <v>129303.66</v>
      </c>
      <c r="E16952">
        <f>INDEX('B. Store opening dates'!$B$5:$B$2448,MATCH('A. Sales by store'!B16952,'B. Store opening dates'!$A$5:$A$2448,0))</f>
        <v>2014</v>
      </c>
      <c r="F16952" t="str">
        <f t="shared" si="528"/>
        <v>Old</v>
      </c>
      <c r="G16952" t="str">
        <f t="shared" si="529"/>
        <v>Existing</v>
      </c>
    </row>
    <row r="16953" spans="1:7" ht="19" x14ac:dyDescent="0.25">
      <c r="A16953" s="7">
        <v>2014</v>
      </c>
      <c r="B16953" s="7" t="s">
        <v>2126</v>
      </c>
      <c r="C16953" s="7" t="s">
        <v>7</v>
      </c>
      <c r="D16953" s="24">
        <v>137209.65</v>
      </c>
      <c r="E16953">
        <f>INDEX('B. Store opening dates'!$B$5:$B$2448,MATCH('A. Sales by store'!B16953,'B. Store opening dates'!$A$5:$A$2448,0))</f>
        <v>2014</v>
      </c>
      <c r="F16953" t="str">
        <f t="shared" si="528"/>
        <v>New</v>
      </c>
      <c r="G16953" t="str">
        <f t="shared" si="529"/>
        <v>Existing</v>
      </c>
    </row>
    <row r="16954" spans="1:7" ht="19" x14ac:dyDescent="0.25">
      <c r="A16954" s="7">
        <v>2015</v>
      </c>
      <c r="B16954" s="7" t="s">
        <v>2126</v>
      </c>
      <c r="C16954" s="7" t="s">
        <v>8</v>
      </c>
      <c r="D16954" s="24">
        <v>773785.8</v>
      </c>
      <c r="E16954">
        <f>INDEX('B. Store opening dates'!$B$5:$B$2448,MATCH('A. Sales by store'!B16954,'B. Store opening dates'!$A$5:$A$2448,0))</f>
        <v>2014</v>
      </c>
      <c r="F16954" t="str">
        <f t="shared" si="528"/>
        <v>Old</v>
      </c>
      <c r="G16954" t="str">
        <f t="shared" si="529"/>
        <v>Existing</v>
      </c>
    </row>
    <row r="16955" spans="1:7" ht="19" x14ac:dyDescent="0.25">
      <c r="A16955" s="7">
        <v>2014</v>
      </c>
      <c r="B16955" s="7" t="s">
        <v>2126</v>
      </c>
      <c r="C16955" s="7" t="s">
        <v>8</v>
      </c>
      <c r="D16955" s="24">
        <v>798804.62</v>
      </c>
      <c r="E16955">
        <f>INDEX('B. Store opening dates'!$B$5:$B$2448,MATCH('A. Sales by store'!B16955,'B. Store opening dates'!$A$5:$A$2448,0))</f>
        <v>2014</v>
      </c>
      <c r="F16955" t="str">
        <f t="shared" si="528"/>
        <v>New</v>
      </c>
      <c r="G16955" t="str">
        <f t="shared" si="529"/>
        <v>Existing</v>
      </c>
    </row>
    <row r="16956" spans="1:7" ht="19" x14ac:dyDescent="0.25">
      <c r="A16956" s="7">
        <v>2015</v>
      </c>
      <c r="B16956" s="7" t="s">
        <v>2127</v>
      </c>
      <c r="C16956" s="7" t="s">
        <v>5</v>
      </c>
      <c r="D16956" s="24">
        <v>659099.64</v>
      </c>
      <c r="E16956">
        <f>INDEX('B. Store opening dates'!$B$5:$B$2448,MATCH('A. Sales by store'!B16956,'B. Store opening dates'!$A$5:$A$2448,0))</f>
        <v>2014</v>
      </c>
      <c r="F16956" t="str">
        <f t="shared" si="528"/>
        <v>Old</v>
      </c>
      <c r="G16956" t="str">
        <f t="shared" si="529"/>
        <v>Existing</v>
      </c>
    </row>
    <row r="16957" spans="1:7" ht="19" x14ac:dyDescent="0.25">
      <c r="A16957" s="7">
        <v>2014</v>
      </c>
      <c r="B16957" s="7" t="s">
        <v>2127</v>
      </c>
      <c r="C16957" s="7" t="s">
        <v>5</v>
      </c>
      <c r="D16957" s="24">
        <v>730151.12</v>
      </c>
      <c r="E16957">
        <f>INDEX('B. Store opening dates'!$B$5:$B$2448,MATCH('A. Sales by store'!B16957,'B. Store opening dates'!$A$5:$A$2448,0))</f>
        <v>2014</v>
      </c>
      <c r="F16957" t="str">
        <f t="shared" si="528"/>
        <v>New</v>
      </c>
      <c r="G16957" t="str">
        <f t="shared" si="529"/>
        <v>Existing</v>
      </c>
    </row>
    <row r="16958" spans="1:7" ht="19" x14ac:dyDescent="0.25">
      <c r="A16958" s="7">
        <v>2015</v>
      </c>
      <c r="B16958" s="7" t="s">
        <v>2127</v>
      </c>
      <c r="C16958" s="7" t="s">
        <v>6</v>
      </c>
      <c r="D16958" s="24">
        <v>246002.76</v>
      </c>
      <c r="E16958">
        <f>INDEX('B. Store opening dates'!$B$5:$B$2448,MATCH('A. Sales by store'!B16958,'B. Store opening dates'!$A$5:$A$2448,0))</f>
        <v>2014</v>
      </c>
      <c r="F16958" t="str">
        <f t="shared" si="528"/>
        <v>Old</v>
      </c>
      <c r="G16958" t="str">
        <f t="shared" si="529"/>
        <v>Existing</v>
      </c>
    </row>
    <row r="16959" spans="1:7" ht="19" x14ac:dyDescent="0.25">
      <c r="A16959" s="7">
        <v>2014</v>
      </c>
      <c r="B16959" s="7" t="s">
        <v>2127</v>
      </c>
      <c r="C16959" s="7" t="s">
        <v>6</v>
      </c>
      <c r="D16959" s="24">
        <v>179032.21</v>
      </c>
      <c r="E16959">
        <f>INDEX('B. Store opening dates'!$B$5:$B$2448,MATCH('A. Sales by store'!B16959,'B. Store opening dates'!$A$5:$A$2448,0))</f>
        <v>2014</v>
      </c>
      <c r="F16959" t="str">
        <f t="shared" si="528"/>
        <v>New</v>
      </c>
      <c r="G16959" t="str">
        <f t="shared" si="529"/>
        <v>Existing</v>
      </c>
    </row>
    <row r="16960" spans="1:7" ht="19" x14ac:dyDescent="0.25">
      <c r="A16960" s="7">
        <v>2015</v>
      </c>
      <c r="B16960" s="7" t="s">
        <v>2127</v>
      </c>
      <c r="C16960" s="7" t="s">
        <v>7</v>
      </c>
      <c r="D16960" s="24">
        <v>144035.54999999999</v>
      </c>
      <c r="E16960">
        <f>INDEX('B. Store opening dates'!$B$5:$B$2448,MATCH('A. Sales by store'!B16960,'B. Store opening dates'!$A$5:$A$2448,0))</f>
        <v>2014</v>
      </c>
      <c r="F16960" t="str">
        <f t="shared" si="528"/>
        <v>Old</v>
      </c>
      <c r="G16960" t="str">
        <f t="shared" si="529"/>
        <v>Existing</v>
      </c>
    </row>
    <row r="16961" spans="1:7" ht="19" x14ac:dyDescent="0.25">
      <c r="A16961" s="7">
        <v>2014</v>
      </c>
      <c r="B16961" s="7" t="s">
        <v>2127</v>
      </c>
      <c r="C16961" s="7" t="s">
        <v>7</v>
      </c>
      <c r="D16961" s="24">
        <v>150936.09</v>
      </c>
      <c r="E16961">
        <f>INDEX('B. Store opening dates'!$B$5:$B$2448,MATCH('A. Sales by store'!B16961,'B. Store opening dates'!$A$5:$A$2448,0))</f>
        <v>2014</v>
      </c>
      <c r="F16961" t="str">
        <f t="shared" si="528"/>
        <v>New</v>
      </c>
      <c r="G16961" t="str">
        <f t="shared" si="529"/>
        <v>Existing</v>
      </c>
    </row>
    <row r="16962" spans="1:7" ht="19" x14ac:dyDescent="0.25">
      <c r="A16962" s="7">
        <v>2015</v>
      </c>
      <c r="B16962" s="7" t="s">
        <v>2127</v>
      </c>
      <c r="C16962" s="7" t="s">
        <v>8</v>
      </c>
      <c r="D16962" s="24">
        <v>442441.18</v>
      </c>
      <c r="E16962">
        <f>INDEX('B. Store opening dates'!$B$5:$B$2448,MATCH('A. Sales by store'!B16962,'B. Store opening dates'!$A$5:$A$2448,0))</f>
        <v>2014</v>
      </c>
      <c r="F16962" t="str">
        <f t="shared" si="528"/>
        <v>Old</v>
      </c>
      <c r="G16962" t="str">
        <f t="shared" si="529"/>
        <v>Existing</v>
      </c>
    </row>
    <row r="16963" spans="1:7" ht="19" x14ac:dyDescent="0.25">
      <c r="A16963" s="7">
        <v>2014</v>
      </c>
      <c r="B16963" s="7" t="s">
        <v>2127</v>
      </c>
      <c r="C16963" s="7" t="s">
        <v>8</v>
      </c>
      <c r="D16963" s="24">
        <v>461162.41</v>
      </c>
      <c r="E16963">
        <f>INDEX('B. Store opening dates'!$B$5:$B$2448,MATCH('A. Sales by store'!B16963,'B. Store opening dates'!$A$5:$A$2448,0))</f>
        <v>2014</v>
      </c>
      <c r="F16963" t="str">
        <f t="shared" si="528"/>
        <v>New</v>
      </c>
      <c r="G16963" t="str">
        <f t="shared" si="529"/>
        <v>Existing</v>
      </c>
    </row>
    <row r="16964" spans="1:7" ht="19" x14ac:dyDescent="0.25">
      <c r="A16964" s="7">
        <v>2015</v>
      </c>
      <c r="B16964" s="7" t="s">
        <v>2128</v>
      </c>
      <c r="C16964" s="7" t="s">
        <v>5</v>
      </c>
      <c r="D16964" s="24">
        <v>795263.18</v>
      </c>
      <c r="E16964">
        <f>INDEX('B. Store opening dates'!$B$5:$B$2448,MATCH('A. Sales by store'!B16964,'B. Store opening dates'!$A$5:$A$2448,0))</f>
        <v>2014</v>
      </c>
      <c r="F16964" t="str">
        <f t="shared" si="528"/>
        <v>Old</v>
      </c>
      <c r="G16964" t="str">
        <f t="shared" si="529"/>
        <v>Existing</v>
      </c>
    </row>
    <row r="16965" spans="1:7" ht="19" x14ac:dyDescent="0.25">
      <c r="A16965" s="7">
        <v>2014</v>
      </c>
      <c r="B16965" s="7" t="s">
        <v>2128</v>
      </c>
      <c r="C16965" s="7" t="s">
        <v>5</v>
      </c>
      <c r="D16965" s="24">
        <v>866985.62</v>
      </c>
      <c r="E16965">
        <f>INDEX('B. Store opening dates'!$B$5:$B$2448,MATCH('A. Sales by store'!B16965,'B. Store opening dates'!$A$5:$A$2448,0))</f>
        <v>2014</v>
      </c>
      <c r="F16965" t="str">
        <f t="shared" ref="F16965:F17028" si="530">IF(A16965 = 2015, IF(E16965&lt; 2015, "Old","New"),IF(E16965 &lt; 2014, "Old","New"))</f>
        <v>New</v>
      </c>
      <c r="G16965" t="str">
        <f t="shared" ref="G16965:G17028" si="531">IF(A16965 = 2015, IF(E16965&lt; 2015, "Existing","New"),"Existing")</f>
        <v>Existing</v>
      </c>
    </row>
    <row r="16966" spans="1:7" ht="19" x14ac:dyDescent="0.25">
      <c r="A16966" s="7">
        <v>2015</v>
      </c>
      <c r="B16966" s="7" t="s">
        <v>2128</v>
      </c>
      <c r="C16966" s="7" t="s">
        <v>6</v>
      </c>
      <c r="D16966" s="24">
        <v>358519.42</v>
      </c>
      <c r="E16966">
        <f>INDEX('B. Store opening dates'!$B$5:$B$2448,MATCH('A. Sales by store'!B16966,'B. Store opening dates'!$A$5:$A$2448,0))</f>
        <v>2014</v>
      </c>
      <c r="F16966" t="str">
        <f t="shared" si="530"/>
        <v>Old</v>
      </c>
      <c r="G16966" t="str">
        <f t="shared" si="531"/>
        <v>Existing</v>
      </c>
    </row>
    <row r="16967" spans="1:7" ht="19" x14ac:dyDescent="0.25">
      <c r="A16967" s="7">
        <v>2014</v>
      </c>
      <c r="B16967" s="7" t="s">
        <v>2128</v>
      </c>
      <c r="C16967" s="7" t="s">
        <v>6</v>
      </c>
      <c r="D16967" s="24">
        <v>247957.4</v>
      </c>
      <c r="E16967">
        <f>INDEX('B. Store opening dates'!$B$5:$B$2448,MATCH('A. Sales by store'!B16967,'B. Store opening dates'!$A$5:$A$2448,0))</f>
        <v>2014</v>
      </c>
      <c r="F16967" t="str">
        <f t="shared" si="530"/>
        <v>New</v>
      </c>
      <c r="G16967" t="str">
        <f t="shared" si="531"/>
        <v>Existing</v>
      </c>
    </row>
    <row r="16968" spans="1:7" ht="19" x14ac:dyDescent="0.25">
      <c r="A16968" s="7">
        <v>2015</v>
      </c>
      <c r="B16968" s="7" t="s">
        <v>2128</v>
      </c>
      <c r="C16968" s="7" t="s">
        <v>7</v>
      </c>
      <c r="D16968" s="24">
        <v>49701.16</v>
      </c>
      <c r="E16968">
        <f>INDEX('B. Store opening dates'!$B$5:$B$2448,MATCH('A. Sales by store'!B16968,'B. Store opening dates'!$A$5:$A$2448,0))</f>
        <v>2014</v>
      </c>
      <c r="F16968" t="str">
        <f t="shared" si="530"/>
        <v>Old</v>
      </c>
      <c r="G16968" t="str">
        <f t="shared" si="531"/>
        <v>Existing</v>
      </c>
    </row>
    <row r="16969" spans="1:7" ht="19" x14ac:dyDescent="0.25">
      <c r="A16969" s="7">
        <v>2014</v>
      </c>
      <c r="B16969" s="7" t="s">
        <v>2128</v>
      </c>
      <c r="C16969" s="7" t="s">
        <v>7</v>
      </c>
      <c r="D16969" s="24">
        <v>52510.559999999998</v>
      </c>
      <c r="E16969">
        <f>INDEX('B. Store opening dates'!$B$5:$B$2448,MATCH('A. Sales by store'!B16969,'B. Store opening dates'!$A$5:$A$2448,0))</f>
        <v>2014</v>
      </c>
      <c r="F16969" t="str">
        <f t="shared" si="530"/>
        <v>New</v>
      </c>
      <c r="G16969" t="str">
        <f t="shared" si="531"/>
        <v>Existing</v>
      </c>
    </row>
    <row r="16970" spans="1:7" ht="19" x14ac:dyDescent="0.25">
      <c r="A16970" s="7">
        <v>2015</v>
      </c>
      <c r="B16970" s="7" t="s">
        <v>2128</v>
      </c>
      <c r="C16970" s="7" t="s">
        <v>8</v>
      </c>
      <c r="D16970" s="24">
        <v>728952.76</v>
      </c>
      <c r="E16970">
        <f>INDEX('B. Store opening dates'!$B$5:$B$2448,MATCH('A. Sales by store'!B16970,'B. Store opening dates'!$A$5:$A$2448,0))</f>
        <v>2014</v>
      </c>
      <c r="F16970" t="str">
        <f t="shared" si="530"/>
        <v>Old</v>
      </c>
      <c r="G16970" t="str">
        <f t="shared" si="531"/>
        <v>Existing</v>
      </c>
    </row>
    <row r="16971" spans="1:7" ht="19" x14ac:dyDescent="0.25">
      <c r="A16971" s="7">
        <v>2014</v>
      </c>
      <c r="B16971" s="7" t="s">
        <v>2128</v>
      </c>
      <c r="C16971" s="7" t="s">
        <v>8</v>
      </c>
      <c r="D16971" s="24">
        <v>753882.84</v>
      </c>
      <c r="E16971">
        <f>INDEX('B. Store opening dates'!$B$5:$B$2448,MATCH('A. Sales by store'!B16971,'B. Store opening dates'!$A$5:$A$2448,0))</f>
        <v>2014</v>
      </c>
      <c r="F16971" t="str">
        <f t="shared" si="530"/>
        <v>New</v>
      </c>
      <c r="G16971" t="str">
        <f t="shared" si="531"/>
        <v>Existing</v>
      </c>
    </row>
    <row r="16972" spans="1:7" ht="19" x14ac:dyDescent="0.25">
      <c r="A16972" s="7">
        <v>2015</v>
      </c>
      <c r="B16972" s="7" t="s">
        <v>2129</v>
      </c>
      <c r="C16972" s="7" t="s">
        <v>5</v>
      </c>
      <c r="D16972" s="24">
        <v>550586.43000000005</v>
      </c>
      <c r="E16972">
        <f>INDEX('B. Store opening dates'!$B$5:$B$2448,MATCH('A. Sales by store'!B16972,'B. Store opening dates'!$A$5:$A$2448,0))</f>
        <v>2014</v>
      </c>
      <c r="F16972" t="str">
        <f t="shared" si="530"/>
        <v>Old</v>
      </c>
      <c r="G16972" t="str">
        <f t="shared" si="531"/>
        <v>Existing</v>
      </c>
    </row>
    <row r="16973" spans="1:7" ht="19" x14ac:dyDescent="0.25">
      <c r="A16973" s="7">
        <v>2014</v>
      </c>
      <c r="B16973" s="7" t="s">
        <v>2129</v>
      </c>
      <c r="C16973" s="7" t="s">
        <v>5</v>
      </c>
      <c r="D16973" s="24">
        <v>598942.11</v>
      </c>
      <c r="E16973">
        <f>INDEX('B. Store opening dates'!$B$5:$B$2448,MATCH('A. Sales by store'!B16973,'B. Store opening dates'!$A$5:$A$2448,0))</f>
        <v>2014</v>
      </c>
      <c r="F16973" t="str">
        <f t="shared" si="530"/>
        <v>New</v>
      </c>
      <c r="G16973" t="str">
        <f t="shared" si="531"/>
        <v>Existing</v>
      </c>
    </row>
    <row r="16974" spans="1:7" ht="19" x14ac:dyDescent="0.25">
      <c r="A16974" s="7">
        <v>2015</v>
      </c>
      <c r="B16974" s="7" t="s">
        <v>2129</v>
      </c>
      <c r="C16974" s="7" t="s">
        <v>6</v>
      </c>
      <c r="D16974" s="24">
        <v>448843.99</v>
      </c>
      <c r="E16974">
        <f>INDEX('B. Store opening dates'!$B$5:$B$2448,MATCH('A. Sales by store'!B16974,'B. Store opening dates'!$A$5:$A$2448,0))</f>
        <v>2014</v>
      </c>
      <c r="F16974" t="str">
        <f t="shared" si="530"/>
        <v>Old</v>
      </c>
      <c r="G16974" t="str">
        <f t="shared" si="531"/>
        <v>Existing</v>
      </c>
    </row>
    <row r="16975" spans="1:7" ht="19" x14ac:dyDescent="0.25">
      <c r="A16975" s="7">
        <v>2014</v>
      </c>
      <c r="B16975" s="7" t="s">
        <v>2129</v>
      </c>
      <c r="C16975" s="7" t="s">
        <v>6</v>
      </c>
      <c r="D16975" s="24">
        <v>326111.18</v>
      </c>
      <c r="E16975">
        <f>INDEX('B. Store opening dates'!$B$5:$B$2448,MATCH('A. Sales by store'!B16975,'B. Store opening dates'!$A$5:$A$2448,0))</f>
        <v>2014</v>
      </c>
      <c r="F16975" t="str">
        <f t="shared" si="530"/>
        <v>New</v>
      </c>
      <c r="G16975" t="str">
        <f t="shared" si="531"/>
        <v>Existing</v>
      </c>
    </row>
    <row r="16976" spans="1:7" ht="19" x14ac:dyDescent="0.25">
      <c r="A16976" s="7">
        <v>2015</v>
      </c>
      <c r="B16976" s="7" t="s">
        <v>2129</v>
      </c>
      <c r="C16976" s="7" t="s">
        <v>7</v>
      </c>
      <c r="D16976" s="24">
        <v>211903.98</v>
      </c>
      <c r="E16976">
        <f>INDEX('B. Store opening dates'!$B$5:$B$2448,MATCH('A. Sales by store'!B16976,'B. Store opening dates'!$A$5:$A$2448,0))</f>
        <v>2014</v>
      </c>
      <c r="F16976" t="str">
        <f t="shared" si="530"/>
        <v>Old</v>
      </c>
      <c r="G16976" t="str">
        <f t="shared" si="531"/>
        <v>Existing</v>
      </c>
    </row>
    <row r="16977" spans="1:7" ht="19" x14ac:dyDescent="0.25">
      <c r="A16977" s="7">
        <v>2014</v>
      </c>
      <c r="B16977" s="7" t="s">
        <v>2129</v>
      </c>
      <c r="C16977" s="7" t="s">
        <v>7</v>
      </c>
      <c r="D16977" s="24">
        <v>222211.06</v>
      </c>
      <c r="E16977">
        <f>INDEX('B. Store opening dates'!$B$5:$B$2448,MATCH('A. Sales by store'!B16977,'B. Store opening dates'!$A$5:$A$2448,0))</f>
        <v>2014</v>
      </c>
      <c r="F16977" t="str">
        <f t="shared" si="530"/>
        <v>New</v>
      </c>
      <c r="G16977" t="str">
        <f t="shared" si="531"/>
        <v>Existing</v>
      </c>
    </row>
    <row r="16978" spans="1:7" ht="19" x14ac:dyDescent="0.25">
      <c r="A16978" s="7">
        <v>2015</v>
      </c>
      <c r="B16978" s="7" t="s">
        <v>2129</v>
      </c>
      <c r="C16978" s="7" t="s">
        <v>8</v>
      </c>
      <c r="D16978" s="24">
        <v>512340.92</v>
      </c>
      <c r="E16978">
        <f>INDEX('B. Store opening dates'!$B$5:$B$2448,MATCH('A. Sales by store'!B16978,'B. Store opening dates'!$A$5:$A$2448,0))</f>
        <v>2014</v>
      </c>
      <c r="F16978" t="str">
        <f t="shared" si="530"/>
        <v>Old</v>
      </c>
      <c r="G16978" t="str">
        <f t="shared" si="531"/>
        <v>Existing</v>
      </c>
    </row>
    <row r="16979" spans="1:7" ht="19" x14ac:dyDescent="0.25">
      <c r="A16979" s="7">
        <v>2014</v>
      </c>
      <c r="B16979" s="7" t="s">
        <v>2129</v>
      </c>
      <c r="C16979" s="7" t="s">
        <v>8</v>
      </c>
      <c r="D16979" s="24">
        <v>532449.81000000006</v>
      </c>
      <c r="E16979">
        <f>INDEX('B. Store opening dates'!$B$5:$B$2448,MATCH('A. Sales by store'!B16979,'B. Store opening dates'!$A$5:$A$2448,0))</f>
        <v>2014</v>
      </c>
      <c r="F16979" t="str">
        <f t="shared" si="530"/>
        <v>New</v>
      </c>
      <c r="G16979" t="str">
        <f t="shared" si="531"/>
        <v>Existing</v>
      </c>
    </row>
    <row r="16980" spans="1:7" ht="19" x14ac:dyDescent="0.25">
      <c r="A16980" s="7">
        <v>2015</v>
      </c>
      <c r="B16980" s="7" t="s">
        <v>2130</v>
      </c>
      <c r="C16980" s="7" t="s">
        <v>5</v>
      </c>
      <c r="D16980" s="24">
        <v>849766</v>
      </c>
      <c r="E16980">
        <f>INDEX('B. Store opening dates'!$B$5:$B$2448,MATCH('A. Sales by store'!B16980,'B. Store opening dates'!$A$5:$A$2448,0))</f>
        <v>2014</v>
      </c>
      <c r="F16980" t="str">
        <f t="shared" si="530"/>
        <v>Old</v>
      </c>
      <c r="G16980" t="str">
        <f t="shared" si="531"/>
        <v>Existing</v>
      </c>
    </row>
    <row r="16981" spans="1:7" ht="19" x14ac:dyDescent="0.25">
      <c r="A16981" s="7">
        <v>2014</v>
      </c>
      <c r="B16981" s="7" t="s">
        <v>2130</v>
      </c>
      <c r="C16981" s="7" t="s">
        <v>5</v>
      </c>
      <c r="D16981" s="24">
        <v>925538.02</v>
      </c>
      <c r="E16981">
        <f>INDEX('B. Store opening dates'!$B$5:$B$2448,MATCH('A. Sales by store'!B16981,'B. Store opening dates'!$A$5:$A$2448,0))</f>
        <v>2014</v>
      </c>
      <c r="F16981" t="str">
        <f t="shared" si="530"/>
        <v>New</v>
      </c>
      <c r="G16981" t="str">
        <f t="shared" si="531"/>
        <v>Existing</v>
      </c>
    </row>
    <row r="16982" spans="1:7" ht="19" x14ac:dyDescent="0.25">
      <c r="A16982" s="7">
        <v>2015</v>
      </c>
      <c r="B16982" s="7" t="s">
        <v>2130</v>
      </c>
      <c r="C16982" s="7" t="s">
        <v>6</v>
      </c>
      <c r="D16982" s="24">
        <v>289160.37</v>
      </c>
      <c r="E16982">
        <f>INDEX('B. Store opening dates'!$B$5:$B$2448,MATCH('A. Sales by store'!B16982,'B. Store opening dates'!$A$5:$A$2448,0))</f>
        <v>2014</v>
      </c>
      <c r="F16982" t="str">
        <f t="shared" si="530"/>
        <v>Old</v>
      </c>
      <c r="G16982" t="str">
        <f t="shared" si="531"/>
        <v>Existing</v>
      </c>
    </row>
    <row r="16983" spans="1:7" ht="19" x14ac:dyDescent="0.25">
      <c r="A16983" s="7">
        <v>2014</v>
      </c>
      <c r="B16983" s="7" t="s">
        <v>2130</v>
      </c>
      <c r="C16983" s="7" t="s">
        <v>6</v>
      </c>
      <c r="D16983" s="24">
        <v>200377.60000000001</v>
      </c>
      <c r="E16983">
        <f>INDEX('B. Store opening dates'!$B$5:$B$2448,MATCH('A. Sales by store'!B16983,'B. Store opening dates'!$A$5:$A$2448,0))</f>
        <v>2014</v>
      </c>
      <c r="F16983" t="str">
        <f t="shared" si="530"/>
        <v>New</v>
      </c>
      <c r="G16983" t="str">
        <f t="shared" si="531"/>
        <v>Existing</v>
      </c>
    </row>
    <row r="16984" spans="1:7" ht="19" x14ac:dyDescent="0.25">
      <c r="A16984" s="7">
        <v>2015</v>
      </c>
      <c r="B16984" s="7" t="s">
        <v>2130</v>
      </c>
      <c r="C16984" s="7" t="s">
        <v>7</v>
      </c>
      <c r="D16984" s="24">
        <v>240228.1</v>
      </c>
      <c r="E16984">
        <f>INDEX('B. Store opening dates'!$B$5:$B$2448,MATCH('A. Sales by store'!B16984,'B. Store opening dates'!$A$5:$A$2448,0))</f>
        <v>2014</v>
      </c>
      <c r="F16984" t="str">
        <f t="shared" si="530"/>
        <v>Old</v>
      </c>
      <c r="G16984" t="str">
        <f t="shared" si="531"/>
        <v>Existing</v>
      </c>
    </row>
    <row r="16985" spans="1:7" ht="19" x14ac:dyDescent="0.25">
      <c r="A16985" s="7">
        <v>2014</v>
      </c>
      <c r="B16985" s="7" t="s">
        <v>2130</v>
      </c>
      <c r="C16985" s="7" t="s">
        <v>7</v>
      </c>
      <c r="D16985" s="24">
        <v>252323.15</v>
      </c>
      <c r="E16985">
        <f>INDEX('B. Store opening dates'!$B$5:$B$2448,MATCH('A. Sales by store'!B16985,'B. Store opening dates'!$A$5:$A$2448,0))</f>
        <v>2014</v>
      </c>
      <c r="F16985" t="str">
        <f t="shared" si="530"/>
        <v>New</v>
      </c>
      <c r="G16985" t="str">
        <f t="shared" si="531"/>
        <v>Existing</v>
      </c>
    </row>
    <row r="16986" spans="1:7" ht="19" x14ac:dyDescent="0.25">
      <c r="A16986" s="7">
        <v>2015</v>
      </c>
      <c r="B16986" s="7" t="s">
        <v>2130</v>
      </c>
      <c r="C16986" s="7" t="s">
        <v>8</v>
      </c>
      <c r="D16986" s="24">
        <v>466941.97</v>
      </c>
      <c r="E16986">
        <f>INDEX('B. Store opening dates'!$B$5:$B$2448,MATCH('A. Sales by store'!B16986,'B. Store opening dates'!$A$5:$A$2448,0))</f>
        <v>2014</v>
      </c>
      <c r="F16986" t="str">
        <f t="shared" si="530"/>
        <v>Old</v>
      </c>
      <c r="G16986" t="str">
        <f t="shared" si="531"/>
        <v>Existing</v>
      </c>
    </row>
    <row r="16987" spans="1:7" ht="19" x14ac:dyDescent="0.25">
      <c r="A16987" s="7">
        <v>2014</v>
      </c>
      <c r="B16987" s="7" t="s">
        <v>2130</v>
      </c>
      <c r="C16987" s="7" t="s">
        <v>8</v>
      </c>
      <c r="D16987" s="24">
        <v>481280.8</v>
      </c>
      <c r="E16987">
        <f>INDEX('B. Store opening dates'!$B$5:$B$2448,MATCH('A. Sales by store'!B16987,'B. Store opening dates'!$A$5:$A$2448,0))</f>
        <v>2014</v>
      </c>
      <c r="F16987" t="str">
        <f t="shared" si="530"/>
        <v>New</v>
      </c>
      <c r="G16987" t="str">
        <f t="shared" si="531"/>
        <v>Existing</v>
      </c>
    </row>
    <row r="16988" spans="1:7" ht="19" x14ac:dyDescent="0.25">
      <c r="A16988" s="7">
        <v>2015</v>
      </c>
      <c r="B16988" s="7" t="s">
        <v>2131</v>
      </c>
      <c r="C16988" s="7" t="s">
        <v>5</v>
      </c>
      <c r="D16988" s="24">
        <v>716346.85</v>
      </c>
      <c r="E16988">
        <f>INDEX('B. Store opening dates'!$B$5:$B$2448,MATCH('A. Sales by store'!B16988,'B. Store opening dates'!$A$5:$A$2448,0))</f>
        <v>2014</v>
      </c>
      <c r="F16988" t="str">
        <f t="shared" si="530"/>
        <v>Old</v>
      </c>
      <c r="G16988" t="str">
        <f t="shared" si="531"/>
        <v>Existing</v>
      </c>
    </row>
    <row r="16989" spans="1:7" ht="19" x14ac:dyDescent="0.25">
      <c r="A16989" s="7">
        <v>2014</v>
      </c>
      <c r="B16989" s="7" t="s">
        <v>2131</v>
      </c>
      <c r="C16989" s="7" t="s">
        <v>5</v>
      </c>
      <c r="D16989" s="24">
        <v>789427.07</v>
      </c>
      <c r="E16989">
        <f>INDEX('B. Store opening dates'!$B$5:$B$2448,MATCH('A. Sales by store'!B16989,'B. Store opening dates'!$A$5:$A$2448,0))</f>
        <v>2014</v>
      </c>
      <c r="F16989" t="str">
        <f t="shared" si="530"/>
        <v>New</v>
      </c>
      <c r="G16989" t="str">
        <f t="shared" si="531"/>
        <v>Existing</v>
      </c>
    </row>
    <row r="16990" spans="1:7" ht="19" x14ac:dyDescent="0.25">
      <c r="A16990" s="7">
        <v>2015</v>
      </c>
      <c r="B16990" s="7" t="s">
        <v>2131</v>
      </c>
      <c r="C16990" s="7" t="s">
        <v>6</v>
      </c>
      <c r="D16990" s="24">
        <v>259413.03</v>
      </c>
      <c r="E16990">
        <f>INDEX('B. Store opening dates'!$B$5:$B$2448,MATCH('A. Sales by store'!B16990,'B. Store opening dates'!$A$5:$A$2448,0))</f>
        <v>2014</v>
      </c>
      <c r="F16990" t="str">
        <f t="shared" si="530"/>
        <v>Old</v>
      </c>
      <c r="G16990" t="str">
        <f t="shared" si="531"/>
        <v>Existing</v>
      </c>
    </row>
    <row r="16991" spans="1:7" ht="19" x14ac:dyDescent="0.25">
      <c r="A16991" s="7">
        <v>2014</v>
      </c>
      <c r="B16991" s="7" t="s">
        <v>2131</v>
      </c>
      <c r="C16991" s="7" t="s">
        <v>6</v>
      </c>
      <c r="D16991" s="24">
        <v>188365.3</v>
      </c>
      <c r="E16991">
        <f>INDEX('B. Store opening dates'!$B$5:$B$2448,MATCH('A. Sales by store'!B16991,'B. Store opening dates'!$A$5:$A$2448,0))</f>
        <v>2014</v>
      </c>
      <c r="F16991" t="str">
        <f t="shared" si="530"/>
        <v>New</v>
      </c>
      <c r="G16991" t="str">
        <f t="shared" si="531"/>
        <v>Existing</v>
      </c>
    </row>
    <row r="16992" spans="1:7" ht="19" x14ac:dyDescent="0.25">
      <c r="A16992" s="7">
        <v>2015</v>
      </c>
      <c r="B16992" s="7" t="s">
        <v>2131</v>
      </c>
      <c r="C16992" s="7" t="s">
        <v>7</v>
      </c>
      <c r="D16992" s="24">
        <v>116460.11</v>
      </c>
      <c r="E16992">
        <f>INDEX('B. Store opening dates'!$B$5:$B$2448,MATCH('A. Sales by store'!B16992,'B. Store opening dates'!$A$5:$A$2448,0))</f>
        <v>2014</v>
      </c>
      <c r="F16992" t="str">
        <f t="shared" si="530"/>
        <v>Old</v>
      </c>
      <c r="G16992" t="str">
        <f t="shared" si="531"/>
        <v>Existing</v>
      </c>
    </row>
    <row r="16993" spans="1:7" ht="19" x14ac:dyDescent="0.25">
      <c r="A16993" s="7">
        <v>2014</v>
      </c>
      <c r="B16993" s="7" t="s">
        <v>2131</v>
      </c>
      <c r="C16993" s="7" t="s">
        <v>7</v>
      </c>
      <c r="D16993" s="24">
        <v>122515.09</v>
      </c>
      <c r="E16993">
        <f>INDEX('B. Store opening dates'!$B$5:$B$2448,MATCH('A. Sales by store'!B16993,'B. Store opening dates'!$A$5:$A$2448,0))</f>
        <v>2014</v>
      </c>
      <c r="F16993" t="str">
        <f t="shared" si="530"/>
        <v>New</v>
      </c>
      <c r="G16993" t="str">
        <f t="shared" si="531"/>
        <v>Existing</v>
      </c>
    </row>
    <row r="16994" spans="1:7" ht="19" x14ac:dyDescent="0.25">
      <c r="A16994" s="7">
        <v>2015</v>
      </c>
      <c r="B16994" s="7" t="s">
        <v>2131</v>
      </c>
      <c r="C16994" s="7" t="s">
        <v>8</v>
      </c>
      <c r="D16994" s="24">
        <v>604427.23</v>
      </c>
      <c r="E16994">
        <f>INDEX('B. Store opening dates'!$B$5:$B$2448,MATCH('A. Sales by store'!B16994,'B. Store opening dates'!$A$5:$A$2448,0))</f>
        <v>2014</v>
      </c>
      <c r="F16994" t="str">
        <f t="shared" si="530"/>
        <v>Old</v>
      </c>
      <c r="G16994" t="str">
        <f t="shared" si="531"/>
        <v>Existing</v>
      </c>
    </row>
    <row r="16995" spans="1:7" ht="19" x14ac:dyDescent="0.25">
      <c r="A16995" s="7">
        <v>2014</v>
      </c>
      <c r="B16995" s="7" t="s">
        <v>2131</v>
      </c>
      <c r="C16995" s="7" t="s">
        <v>8</v>
      </c>
      <c r="D16995" s="24">
        <v>630238.03</v>
      </c>
      <c r="E16995">
        <f>INDEX('B. Store opening dates'!$B$5:$B$2448,MATCH('A. Sales by store'!B16995,'B. Store opening dates'!$A$5:$A$2448,0))</f>
        <v>2014</v>
      </c>
      <c r="F16995" t="str">
        <f t="shared" si="530"/>
        <v>New</v>
      </c>
      <c r="G16995" t="str">
        <f t="shared" si="531"/>
        <v>Existing</v>
      </c>
    </row>
    <row r="16996" spans="1:7" ht="19" x14ac:dyDescent="0.25">
      <c r="A16996" s="7">
        <v>2015</v>
      </c>
      <c r="B16996" s="7" t="s">
        <v>2132</v>
      </c>
      <c r="C16996" s="7" t="s">
        <v>5</v>
      </c>
      <c r="D16996" s="24">
        <v>577443.02</v>
      </c>
      <c r="E16996">
        <f>INDEX('B. Store opening dates'!$B$5:$B$2448,MATCH('A. Sales by store'!B16996,'B. Store opening dates'!$A$5:$A$2448,0))</f>
        <v>2014</v>
      </c>
      <c r="F16996" t="str">
        <f t="shared" si="530"/>
        <v>Old</v>
      </c>
      <c r="G16996" t="str">
        <f t="shared" si="531"/>
        <v>Existing</v>
      </c>
    </row>
    <row r="16997" spans="1:7" ht="19" x14ac:dyDescent="0.25">
      <c r="A16997" s="7">
        <v>2014</v>
      </c>
      <c r="B16997" s="7" t="s">
        <v>2132</v>
      </c>
      <c r="C16997" s="7" t="s">
        <v>5</v>
      </c>
      <c r="D16997" s="24">
        <v>631684.18999999994</v>
      </c>
      <c r="E16997">
        <f>INDEX('B. Store opening dates'!$B$5:$B$2448,MATCH('A. Sales by store'!B16997,'B. Store opening dates'!$A$5:$A$2448,0))</f>
        <v>2014</v>
      </c>
      <c r="F16997" t="str">
        <f t="shared" si="530"/>
        <v>New</v>
      </c>
      <c r="G16997" t="str">
        <f t="shared" si="531"/>
        <v>Existing</v>
      </c>
    </row>
    <row r="16998" spans="1:7" ht="19" x14ac:dyDescent="0.25">
      <c r="A16998" s="7">
        <v>2015</v>
      </c>
      <c r="B16998" s="7" t="s">
        <v>2132</v>
      </c>
      <c r="C16998" s="7" t="s">
        <v>6</v>
      </c>
      <c r="D16998" s="24">
        <v>502107.99</v>
      </c>
      <c r="E16998">
        <f>INDEX('B. Store opening dates'!$B$5:$B$2448,MATCH('A. Sales by store'!B16998,'B. Store opening dates'!$A$5:$A$2448,0))</f>
        <v>2014</v>
      </c>
      <c r="F16998" t="str">
        <f t="shared" si="530"/>
        <v>Old</v>
      </c>
      <c r="G16998" t="str">
        <f t="shared" si="531"/>
        <v>Existing</v>
      </c>
    </row>
    <row r="16999" spans="1:7" ht="19" x14ac:dyDescent="0.25">
      <c r="A16999" s="7">
        <v>2014</v>
      </c>
      <c r="B16999" s="7" t="s">
        <v>2132</v>
      </c>
      <c r="C16999" s="7" t="s">
        <v>6</v>
      </c>
      <c r="D16999" s="24">
        <v>366709.22</v>
      </c>
      <c r="E16999">
        <f>INDEX('B. Store opening dates'!$B$5:$B$2448,MATCH('A. Sales by store'!B16999,'B. Store opening dates'!$A$5:$A$2448,0))</f>
        <v>2014</v>
      </c>
      <c r="F16999" t="str">
        <f t="shared" si="530"/>
        <v>New</v>
      </c>
      <c r="G16999" t="str">
        <f t="shared" si="531"/>
        <v>Existing</v>
      </c>
    </row>
    <row r="17000" spans="1:7" ht="19" x14ac:dyDescent="0.25">
      <c r="A17000" s="7">
        <v>2015</v>
      </c>
      <c r="B17000" s="7" t="s">
        <v>2132</v>
      </c>
      <c r="C17000" s="7" t="s">
        <v>7</v>
      </c>
      <c r="D17000" s="24">
        <v>229129.38</v>
      </c>
      <c r="E17000">
        <f>INDEX('B. Store opening dates'!$B$5:$B$2448,MATCH('A. Sales by store'!B17000,'B. Store opening dates'!$A$5:$A$2448,0))</f>
        <v>2014</v>
      </c>
      <c r="F17000" t="str">
        <f t="shared" si="530"/>
        <v>Old</v>
      </c>
      <c r="G17000" t="str">
        <f t="shared" si="531"/>
        <v>Existing</v>
      </c>
    </row>
    <row r="17001" spans="1:7" ht="19" x14ac:dyDescent="0.25">
      <c r="A17001" s="7">
        <v>2014</v>
      </c>
      <c r="B17001" s="7" t="s">
        <v>2132</v>
      </c>
      <c r="C17001" s="7" t="s">
        <v>7</v>
      </c>
      <c r="D17001" s="24">
        <v>239458.27</v>
      </c>
      <c r="E17001">
        <f>INDEX('B. Store opening dates'!$B$5:$B$2448,MATCH('A. Sales by store'!B17001,'B. Store opening dates'!$A$5:$A$2448,0))</f>
        <v>2014</v>
      </c>
      <c r="F17001" t="str">
        <f t="shared" si="530"/>
        <v>New</v>
      </c>
      <c r="G17001" t="str">
        <f t="shared" si="531"/>
        <v>Existing</v>
      </c>
    </row>
    <row r="17002" spans="1:7" ht="19" x14ac:dyDescent="0.25">
      <c r="A17002" s="7">
        <v>2015</v>
      </c>
      <c r="B17002" s="7" t="s">
        <v>2132</v>
      </c>
      <c r="C17002" s="7" t="s">
        <v>8</v>
      </c>
      <c r="D17002" s="24">
        <v>625039.69999999995</v>
      </c>
      <c r="E17002">
        <f>INDEX('B. Store opening dates'!$B$5:$B$2448,MATCH('A. Sales by store'!B17002,'B. Store opening dates'!$A$5:$A$2448,0))</f>
        <v>2014</v>
      </c>
      <c r="F17002" t="str">
        <f t="shared" si="530"/>
        <v>Old</v>
      </c>
      <c r="G17002" t="str">
        <f t="shared" si="531"/>
        <v>Existing</v>
      </c>
    </row>
    <row r="17003" spans="1:7" ht="19" x14ac:dyDescent="0.25">
      <c r="A17003" s="7">
        <v>2014</v>
      </c>
      <c r="B17003" s="7" t="s">
        <v>2132</v>
      </c>
      <c r="C17003" s="7" t="s">
        <v>8</v>
      </c>
      <c r="D17003" s="24">
        <v>650549.36</v>
      </c>
      <c r="E17003">
        <f>INDEX('B. Store opening dates'!$B$5:$B$2448,MATCH('A. Sales by store'!B17003,'B. Store opening dates'!$A$5:$A$2448,0))</f>
        <v>2014</v>
      </c>
      <c r="F17003" t="str">
        <f t="shared" si="530"/>
        <v>New</v>
      </c>
      <c r="G17003" t="str">
        <f t="shared" si="531"/>
        <v>Existing</v>
      </c>
    </row>
    <row r="17004" spans="1:7" ht="19" x14ac:dyDescent="0.25">
      <c r="A17004" s="7">
        <v>2015</v>
      </c>
      <c r="B17004" s="7" t="s">
        <v>2133</v>
      </c>
      <c r="C17004" s="7" t="s">
        <v>5</v>
      </c>
      <c r="D17004" s="24">
        <v>614642.79</v>
      </c>
      <c r="E17004">
        <f>INDEX('B. Store opening dates'!$B$5:$B$2448,MATCH('A. Sales by store'!B17004,'B. Store opening dates'!$A$5:$A$2448,0))</f>
        <v>2014</v>
      </c>
      <c r="F17004" t="str">
        <f t="shared" si="530"/>
        <v>Old</v>
      </c>
      <c r="G17004" t="str">
        <f t="shared" si="531"/>
        <v>Existing</v>
      </c>
    </row>
    <row r="17005" spans="1:7" ht="19" x14ac:dyDescent="0.25">
      <c r="A17005" s="7">
        <v>2014</v>
      </c>
      <c r="B17005" s="7" t="s">
        <v>2133</v>
      </c>
      <c r="C17005" s="7" t="s">
        <v>5</v>
      </c>
      <c r="D17005" s="24">
        <v>678739.23</v>
      </c>
      <c r="E17005">
        <f>INDEX('B. Store opening dates'!$B$5:$B$2448,MATCH('A. Sales by store'!B17005,'B. Store opening dates'!$A$5:$A$2448,0))</f>
        <v>2014</v>
      </c>
      <c r="F17005" t="str">
        <f t="shared" si="530"/>
        <v>New</v>
      </c>
      <c r="G17005" t="str">
        <f t="shared" si="531"/>
        <v>Existing</v>
      </c>
    </row>
    <row r="17006" spans="1:7" ht="19" x14ac:dyDescent="0.25">
      <c r="A17006" s="7">
        <v>2015</v>
      </c>
      <c r="B17006" s="7" t="s">
        <v>2133</v>
      </c>
      <c r="C17006" s="7" t="s">
        <v>6</v>
      </c>
      <c r="D17006" s="24">
        <v>442349.92</v>
      </c>
      <c r="E17006">
        <f>INDEX('B. Store opening dates'!$B$5:$B$2448,MATCH('A. Sales by store'!B17006,'B. Store opening dates'!$A$5:$A$2448,0))</f>
        <v>2014</v>
      </c>
      <c r="F17006" t="str">
        <f t="shared" si="530"/>
        <v>Old</v>
      </c>
      <c r="G17006" t="str">
        <f t="shared" si="531"/>
        <v>Existing</v>
      </c>
    </row>
    <row r="17007" spans="1:7" ht="19" x14ac:dyDescent="0.25">
      <c r="A17007" s="7">
        <v>2014</v>
      </c>
      <c r="B17007" s="7" t="s">
        <v>2133</v>
      </c>
      <c r="C17007" s="7" t="s">
        <v>6</v>
      </c>
      <c r="D17007" s="24">
        <v>315225.67</v>
      </c>
      <c r="E17007">
        <f>INDEX('B. Store opening dates'!$B$5:$B$2448,MATCH('A. Sales by store'!B17007,'B. Store opening dates'!$A$5:$A$2448,0))</f>
        <v>2014</v>
      </c>
      <c r="F17007" t="str">
        <f t="shared" si="530"/>
        <v>New</v>
      </c>
      <c r="G17007" t="str">
        <f t="shared" si="531"/>
        <v>Existing</v>
      </c>
    </row>
    <row r="17008" spans="1:7" ht="19" x14ac:dyDescent="0.25">
      <c r="A17008" s="7">
        <v>2015</v>
      </c>
      <c r="B17008" s="7" t="s">
        <v>2133</v>
      </c>
      <c r="C17008" s="7" t="s">
        <v>7</v>
      </c>
      <c r="D17008" s="24">
        <v>177003.34</v>
      </c>
      <c r="E17008">
        <f>INDEX('B. Store opening dates'!$B$5:$B$2448,MATCH('A. Sales by store'!B17008,'B. Store opening dates'!$A$5:$A$2448,0))</f>
        <v>2014</v>
      </c>
      <c r="F17008" t="str">
        <f t="shared" si="530"/>
        <v>Old</v>
      </c>
      <c r="G17008" t="str">
        <f t="shared" si="531"/>
        <v>Existing</v>
      </c>
    </row>
    <row r="17009" spans="1:7" ht="19" x14ac:dyDescent="0.25">
      <c r="A17009" s="7">
        <v>2014</v>
      </c>
      <c r="B17009" s="7" t="s">
        <v>2133</v>
      </c>
      <c r="C17009" s="7" t="s">
        <v>7</v>
      </c>
      <c r="D17009" s="24">
        <v>185964.42</v>
      </c>
      <c r="E17009">
        <f>INDEX('B. Store opening dates'!$B$5:$B$2448,MATCH('A. Sales by store'!B17009,'B. Store opening dates'!$A$5:$A$2448,0))</f>
        <v>2014</v>
      </c>
      <c r="F17009" t="str">
        <f t="shared" si="530"/>
        <v>New</v>
      </c>
      <c r="G17009" t="str">
        <f t="shared" si="531"/>
        <v>Existing</v>
      </c>
    </row>
    <row r="17010" spans="1:7" ht="19" x14ac:dyDescent="0.25">
      <c r="A17010" s="7">
        <v>2015</v>
      </c>
      <c r="B17010" s="7" t="s">
        <v>2133</v>
      </c>
      <c r="C17010" s="7" t="s">
        <v>8</v>
      </c>
      <c r="D17010" s="24">
        <v>692019.05</v>
      </c>
      <c r="E17010">
        <f>INDEX('B. Store opening dates'!$B$5:$B$2448,MATCH('A. Sales by store'!B17010,'B. Store opening dates'!$A$5:$A$2448,0))</f>
        <v>2014</v>
      </c>
      <c r="F17010" t="str">
        <f t="shared" si="530"/>
        <v>Old</v>
      </c>
      <c r="G17010" t="str">
        <f t="shared" si="531"/>
        <v>Existing</v>
      </c>
    </row>
    <row r="17011" spans="1:7" ht="19" x14ac:dyDescent="0.25">
      <c r="A17011" s="7">
        <v>2014</v>
      </c>
      <c r="B17011" s="7" t="s">
        <v>2133</v>
      </c>
      <c r="C17011" s="7" t="s">
        <v>8</v>
      </c>
      <c r="D17011" s="24">
        <v>714084.15</v>
      </c>
      <c r="E17011">
        <f>INDEX('B. Store opening dates'!$B$5:$B$2448,MATCH('A. Sales by store'!B17011,'B. Store opening dates'!$A$5:$A$2448,0))</f>
        <v>2014</v>
      </c>
      <c r="F17011" t="str">
        <f t="shared" si="530"/>
        <v>New</v>
      </c>
      <c r="G17011" t="str">
        <f t="shared" si="531"/>
        <v>Existing</v>
      </c>
    </row>
    <row r="17012" spans="1:7" ht="19" x14ac:dyDescent="0.25">
      <c r="A17012" s="7">
        <v>2015</v>
      </c>
      <c r="B17012" s="7" t="s">
        <v>2134</v>
      </c>
      <c r="C17012" s="7" t="s">
        <v>5</v>
      </c>
      <c r="D17012" s="24">
        <v>654685.36</v>
      </c>
      <c r="E17012">
        <f>INDEX('B. Store opening dates'!$B$5:$B$2448,MATCH('A. Sales by store'!B17012,'B. Store opening dates'!$A$5:$A$2448,0))</f>
        <v>2014</v>
      </c>
      <c r="F17012" t="str">
        <f t="shared" si="530"/>
        <v>Old</v>
      </c>
      <c r="G17012" t="str">
        <f t="shared" si="531"/>
        <v>Existing</v>
      </c>
    </row>
    <row r="17013" spans="1:7" ht="19" x14ac:dyDescent="0.25">
      <c r="A17013" s="7">
        <v>2014</v>
      </c>
      <c r="B17013" s="7" t="s">
        <v>2134</v>
      </c>
      <c r="C17013" s="7" t="s">
        <v>5</v>
      </c>
      <c r="D17013" s="24">
        <v>716374.13</v>
      </c>
      <c r="E17013">
        <f>INDEX('B. Store opening dates'!$B$5:$B$2448,MATCH('A. Sales by store'!B17013,'B. Store opening dates'!$A$5:$A$2448,0))</f>
        <v>2014</v>
      </c>
      <c r="F17013" t="str">
        <f t="shared" si="530"/>
        <v>New</v>
      </c>
      <c r="G17013" t="str">
        <f t="shared" si="531"/>
        <v>Existing</v>
      </c>
    </row>
    <row r="17014" spans="1:7" ht="19" x14ac:dyDescent="0.25">
      <c r="A17014" s="7">
        <v>2015</v>
      </c>
      <c r="B17014" s="7" t="s">
        <v>2134</v>
      </c>
      <c r="C17014" s="7" t="s">
        <v>6</v>
      </c>
      <c r="D17014" s="24">
        <v>475940.97</v>
      </c>
      <c r="E17014">
        <f>INDEX('B. Store opening dates'!$B$5:$B$2448,MATCH('A. Sales by store'!B17014,'B. Store opening dates'!$A$5:$A$2448,0))</f>
        <v>2014</v>
      </c>
      <c r="F17014" t="str">
        <f t="shared" si="530"/>
        <v>Old</v>
      </c>
      <c r="G17014" t="str">
        <f t="shared" si="531"/>
        <v>Existing</v>
      </c>
    </row>
    <row r="17015" spans="1:7" ht="19" x14ac:dyDescent="0.25">
      <c r="A17015" s="7">
        <v>2014</v>
      </c>
      <c r="B17015" s="7" t="s">
        <v>2134</v>
      </c>
      <c r="C17015" s="7" t="s">
        <v>6</v>
      </c>
      <c r="D17015" s="24">
        <v>341129.95</v>
      </c>
      <c r="E17015">
        <f>INDEX('B. Store opening dates'!$B$5:$B$2448,MATCH('A. Sales by store'!B17015,'B. Store opening dates'!$A$5:$A$2448,0))</f>
        <v>2014</v>
      </c>
      <c r="F17015" t="str">
        <f t="shared" si="530"/>
        <v>New</v>
      </c>
      <c r="G17015" t="str">
        <f t="shared" si="531"/>
        <v>Existing</v>
      </c>
    </row>
    <row r="17016" spans="1:7" ht="19" x14ac:dyDescent="0.25">
      <c r="A17016" s="7">
        <v>2015</v>
      </c>
      <c r="B17016" s="7" t="s">
        <v>2134</v>
      </c>
      <c r="C17016" s="7" t="s">
        <v>7</v>
      </c>
      <c r="D17016" s="24">
        <v>93102.59</v>
      </c>
      <c r="E17016">
        <f>INDEX('B. Store opening dates'!$B$5:$B$2448,MATCH('A. Sales by store'!B17016,'B. Store opening dates'!$A$5:$A$2448,0))</f>
        <v>2014</v>
      </c>
      <c r="F17016" t="str">
        <f t="shared" si="530"/>
        <v>Old</v>
      </c>
      <c r="G17016" t="str">
        <f t="shared" si="531"/>
        <v>Existing</v>
      </c>
    </row>
    <row r="17017" spans="1:7" ht="19" x14ac:dyDescent="0.25">
      <c r="A17017" s="7">
        <v>2014</v>
      </c>
      <c r="B17017" s="7" t="s">
        <v>2134</v>
      </c>
      <c r="C17017" s="7" t="s">
        <v>7</v>
      </c>
      <c r="D17017" s="24">
        <v>97565.26</v>
      </c>
      <c r="E17017">
        <f>INDEX('B. Store opening dates'!$B$5:$B$2448,MATCH('A. Sales by store'!B17017,'B. Store opening dates'!$A$5:$A$2448,0))</f>
        <v>2014</v>
      </c>
      <c r="F17017" t="str">
        <f t="shared" si="530"/>
        <v>New</v>
      </c>
      <c r="G17017" t="str">
        <f t="shared" si="531"/>
        <v>Existing</v>
      </c>
    </row>
    <row r="17018" spans="1:7" ht="19" x14ac:dyDescent="0.25">
      <c r="A17018" s="7">
        <v>2015</v>
      </c>
      <c r="B17018" s="7" t="s">
        <v>2134</v>
      </c>
      <c r="C17018" s="7" t="s">
        <v>8</v>
      </c>
      <c r="D17018" s="24">
        <v>732511.3</v>
      </c>
      <c r="E17018">
        <f>INDEX('B. Store opening dates'!$B$5:$B$2448,MATCH('A. Sales by store'!B17018,'B. Store opening dates'!$A$5:$A$2448,0))</f>
        <v>2014</v>
      </c>
      <c r="F17018" t="str">
        <f t="shared" si="530"/>
        <v>Old</v>
      </c>
      <c r="G17018" t="str">
        <f t="shared" si="531"/>
        <v>Existing</v>
      </c>
    </row>
    <row r="17019" spans="1:7" ht="19" x14ac:dyDescent="0.25">
      <c r="A17019" s="7">
        <v>2014</v>
      </c>
      <c r="B17019" s="7" t="s">
        <v>2134</v>
      </c>
      <c r="C17019" s="7" t="s">
        <v>8</v>
      </c>
      <c r="D17019" s="24">
        <v>753687.87</v>
      </c>
      <c r="E17019">
        <f>INDEX('B. Store opening dates'!$B$5:$B$2448,MATCH('A. Sales by store'!B17019,'B. Store opening dates'!$A$5:$A$2448,0))</f>
        <v>2014</v>
      </c>
      <c r="F17019" t="str">
        <f t="shared" si="530"/>
        <v>New</v>
      </c>
      <c r="G17019" t="str">
        <f t="shared" si="531"/>
        <v>Existing</v>
      </c>
    </row>
    <row r="17020" spans="1:7" ht="19" x14ac:dyDescent="0.25">
      <c r="A17020" s="7">
        <v>2015</v>
      </c>
      <c r="B17020" s="7" t="s">
        <v>2135</v>
      </c>
      <c r="C17020" s="7" t="s">
        <v>5</v>
      </c>
      <c r="D17020" s="24">
        <v>748237.44</v>
      </c>
      <c r="E17020">
        <f>INDEX('B. Store opening dates'!$B$5:$B$2448,MATCH('A. Sales by store'!B17020,'B. Store opening dates'!$A$5:$A$2448,0))</f>
        <v>2014</v>
      </c>
      <c r="F17020" t="str">
        <f t="shared" si="530"/>
        <v>Old</v>
      </c>
      <c r="G17020" t="str">
        <f t="shared" si="531"/>
        <v>Existing</v>
      </c>
    </row>
    <row r="17021" spans="1:7" ht="19" x14ac:dyDescent="0.25">
      <c r="A17021" s="7">
        <v>2014</v>
      </c>
      <c r="B17021" s="7" t="s">
        <v>2135</v>
      </c>
      <c r="C17021" s="7" t="s">
        <v>5</v>
      </c>
      <c r="D17021" s="24">
        <v>821867.33</v>
      </c>
      <c r="E17021">
        <f>INDEX('B. Store opening dates'!$B$5:$B$2448,MATCH('A. Sales by store'!B17021,'B. Store opening dates'!$A$5:$A$2448,0))</f>
        <v>2014</v>
      </c>
      <c r="F17021" t="str">
        <f t="shared" si="530"/>
        <v>New</v>
      </c>
      <c r="G17021" t="str">
        <f t="shared" si="531"/>
        <v>Existing</v>
      </c>
    </row>
    <row r="17022" spans="1:7" ht="19" x14ac:dyDescent="0.25">
      <c r="A17022" s="7">
        <v>2015</v>
      </c>
      <c r="B17022" s="7" t="s">
        <v>2135</v>
      </c>
      <c r="C17022" s="7" t="s">
        <v>6</v>
      </c>
      <c r="D17022" s="24">
        <v>448544.26</v>
      </c>
      <c r="E17022">
        <f>INDEX('B. Store opening dates'!$B$5:$B$2448,MATCH('A. Sales by store'!B17022,'B. Store opening dates'!$A$5:$A$2448,0))</f>
        <v>2014</v>
      </c>
      <c r="F17022" t="str">
        <f t="shared" si="530"/>
        <v>Old</v>
      </c>
      <c r="G17022" t="str">
        <f t="shared" si="531"/>
        <v>Existing</v>
      </c>
    </row>
    <row r="17023" spans="1:7" ht="19" x14ac:dyDescent="0.25">
      <c r="A17023" s="7">
        <v>2014</v>
      </c>
      <c r="B17023" s="7" t="s">
        <v>2135</v>
      </c>
      <c r="C17023" s="7" t="s">
        <v>6</v>
      </c>
      <c r="D17023" s="24">
        <v>332505.81</v>
      </c>
      <c r="E17023">
        <f>INDEX('B. Store opening dates'!$B$5:$B$2448,MATCH('A. Sales by store'!B17023,'B. Store opening dates'!$A$5:$A$2448,0))</f>
        <v>2014</v>
      </c>
      <c r="F17023" t="str">
        <f t="shared" si="530"/>
        <v>New</v>
      </c>
      <c r="G17023" t="str">
        <f t="shared" si="531"/>
        <v>Existing</v>
      </c>
    </row>
    <row r="17024" spans="1:7" ht="19" x14ac:dyDescent="0.25">
      <c r="A17024" s="7">
        <v>2015</v>
      </c>
      <c r="B17024" s="7" t="s">
        <v>2135</v>
      </c>
      <c r="C17024" s="7" t="s">
        <v>7</v>
      </c>
      <c r="D17024" s="24">
        <v>232593.05</v>
      </c>
      <c r="E17024">
        <f>INDEX('B. Store opening dates'!$B$5:$B$2448,MATCH('A. Sales by store'!B17024,'B. Store opening dates'!$A$5:$A$2448,0))</f>
        <v>2014</v>
      </c>
      <c r="F17024" t="str">
        <f t="shared" si="530"/>
        <v>Old</v>
      </c>
      <c r="G17024" t="str">
        <f t="shared" si="531"/>
        <v>Existing</v>
      </c>
    </row>
    <row r="17025" spans="1:7" ht="19" x14ac:dyDescent="0.25">
      <c r="A17025" s="7">
        <v>2014</v>
      </c>
      <c r="B17025" s="7" t="s">
        <v>2135</v>
      </c>
      <c r="C17025" s="7" t="s">
        <v>7</v>
      </c>
      <c r="D17025" s="24">
        <v>244191.65</v>
      </c>
      <c r="E17025">
        <f>INDEX('B. Store opening dates'!$B$5:$B$2448,MATCH('A. Sales by store'!B17025,'B. Store opening dates'!$A$5:$A$2448,0))</f>
        <v>2014</v>
      </c>
      <c r="F17025" t="str">
        <f t="shared" si="530"/>
        <v>New</v>
      </c>
      <c r="G17025" t="str">
        <f t="shared" si="531"/>
        <v>Existing</v>
      </c>
    </row>
    <row r="17026" spans="1:7" ht="19" x14ac:dyDescent="0.25">
      <c r="A17026" s="7">
        <v>2015</v>
      </c>
      <c r="B17026" s="7" t="s">
        <v>2135</v>
      </c>
      <c r="C17026" s="7" t="s">
        <v>8</v>
      </c>
      <c r="D17026" s="24">
        <v>528361.72</v>
      </c>
      <c r="E17026">
        <f>INDEX('B. Store opening dates'!$B$5:$B$2448,MATCH('A. Sales by store'!B17026,'B. Store opening dates'!$A$5:$A$2448,0))</f>
        <v>2014</v>
      </c>
      <c r="F17026" t="str">
        <f t="shared" si="530"/>
        <v>Old</v>
      </c>
      <c r="G17026" t="str">
        <f t="shared" si="531"/>
        <v>Existing</v>
      </c>
    </row>
    <row r="17027" spans="1:7" ht="19" x14ac:dyDescent="0.25">
      <c r="A17027" s="7">
        <v>2014</v>
      </c>
      <c r="B17027" s="7" t="s">
        <v>2135</v>
      </c>
      <c r="C17027" s="7" t="s">
        <v>8</v>
      </c>
      <c r="D17027" s="24">
        <v>546032.41</v>
      </c>
      <c r="E17027">
        <f>INDEX('B. Store opening dates'!$B$5:$B$2448,MATCH('A. Sales by store'!B17027,'B. Store opening dates'!$A$5:$A$2448,0))</f>
        <v>2014</v>
      </c>
      <c r="F17027" t="str">
        <f t="shared" si="530"/>
        <v>New</v>
      </c>
      <c r="G17027" t="str">
        <f t="shared" si="531"/>
        <v>Existing</v>
      </c>
    </row>
    <row r="17028" spans="1:7" ht="19" x14ac:dyDescent="0.25">
      <c r="A17028" s="7">
        <v>2015</v>
      </c>
      <c r="B17028" s="7" t="s">
        <v>2136</v>
      </c>
      <c r="C17028" s="7" t="s">
        <v>5</v>
      </c>
      <c r="D17028" s="24">
        <v>582147.69999999995</v>
      </c>
      <c r="E17028">
        <f>INDEX('B. Store opening dates'!$B$5:$B$2448,MATCH('A. Sales by store'!B17028,'B. Store opening dates'!$A$5:$A$2448,0))</f>
        <v>2014</v>
      </c>
      <c r="F17028" t="str">
        <f t="shared" si="530"/>
        <v>Old</v>
      </c>
      <c r="G17028" t="str">
        <f t="shared" si="531"/>
        <v>Existing</v>
      </c>
    </row>
    <row r="17029" spans="1:7" ht="19" x14ac:dyDescent="0.25">
      <c r="A17029" s="7">
        <v>2014</v>
      </c>
      <c r="B17029" s="7" t="s">
        <v>2136</v>
      </c>
      <c r="C17029" s="7" t="s">
        <v>5</v>
      </c>
      <c r="D17029" s="24">
        <v>643945.75</v>
      </c>
      <c r="E17029">
        <f>INDEX('B. Store opening dates'!$B$5:$B$2448,MATCH('A. Sales by store'!B17029,'B. Store opening dates'!$A$5:$A$2448,0))</f>
        <v>2014</v>
      </c>
      <c r="F17029" t="str">
        <f t="shared" ref="F17029:F17092" si="532">IF(A17029 = 2015, IF(E17029&lt; 2015, "Old","New"),IF(E17029 &lt; 2014, "Old","New"))</f>
        <v>New</v>
      </c>
      <c r="G17029" t="str">
        <f t="shared" ref="G17029:G17092" si="533">IF(A17029 = 2015, IF(E17029&lt; 2015, "Existing","New"),"Existing")</f>
        <v>Existing</v>
      </c>
    </row>
    <row r="17030" spans="1:7" ht="19" x14ac:dyDescent="0.25">
      <c r="A17030" s="7">
        <v>2015</v>
      </c>
      <c r="B17030" s="7" t="s">
        <v>2136</v>
      </c>
      <c r="C17030" s="7" t="s">
        <v>6</v>
      </c>
      <c r="D17030" s="24">
        <v>301177.32</v>
      </c>
      <c r="E17030">
        <f>INDEX('B. Store opening dates'!$B$5:$B$2448,MATCH('A. Sales by store'!B17030,'B. Store opening dates'!$A$5:$A$2448,0))</f>
        <v>2014</v>
      </c>
      <c r="F17030" t="str">
        <f t="shared" si="532"/>
        <v>Old</v>
      </c>
      <c r="G17030" t="str">
        <f t="shared" si="533"/>
        <v>Existing</v>
      </c>
    </row>
    <row r="17031" spans="1:7" ht="19" x14ac:dyDescent="0.25">
      <c r="A17031" s="7">
        <v>2014</v>
      </c>
      <c r="B17031" s="7" t="s">
        <v>2136</v>
      </c>
      <c r="C17031" s="7" t="s">
        <v>6</v>
      </c>
      <c r="D17031" s="24">
        <v>210490.23999999999</v>
      </c>
      <c r="E17031">
        <f>INDEX('B. Store opening dates'!$B$5:$B$2448,MATCH('A. Sales by store'!B17031,'B. Store opening dates'!$A$5:$A$2448,0))</f>
        <v>2014</v>
      </c>
      <c r="F17031" t="str">
        <f t="shared" si="532"/>
        <v>New</v>
      </c>
      <c r="G17031" t="str">
        <f t="shared" si="533"/>
        <v>Existing</v>
      </c>
    </row>
    <row r="17032" spans="1:7" ht="19" x14ac:dyDescent="0.25">
      <c r="A17032" s="7">
        <v>2015</v>
      </c>
      <c r="B17032" s="7" t="s">
        <v>2136</v>
      </c>
      <c r="C17032" s="7" t="s">
        <v>7</v>
      </c>
      <c r="D17032" s="24">
        <v>50120.21</v>
      </c>
      <c r="E17032">
        <f>INDEX('B. Store opening dates'!$B$5:$B$2448,MATCH('A. Sales by store'!B17032,'B. Store opening dates'!$A$5:$A$2448,0))</f>
        <v>2014</v>
      </c>
      <c r="F17032" t="str">
        <f t="shared" si="532"/>
        <v>Old</v>
      </c>
      <c r="G17032" t="str">
        <f t="shared" si="533"/>
        <v>Existing</v>
      </c>
    </row>
    <row r="17033" spans="1:7" ht="19" x14ac:dyDescent="0.25">
      <c r="A17033" s="7">
        <v>2014</v>
      </c>
      <c r="B17033" s="7" t="s">
        <v>2136</v>
      </c>
      <c r="C17033" s="7" t="s">
        <v>7</v>
      </c>
      <c r="D17033" s="24">
        <v>53280.800000000003</v>
      </c>
      <c r="E17033">
        <f>INDEX('B. Store opening dates'!$B$5:$B$2448,MATCH('A. Sales by store'!B17033,'B. Store opening dates'!$A$5:$A$2448,0))</f>
        <v>2014</v>
      </c>
      <c r="F17033" t="str">
        <f t="shared" si="532"/>
        <v>New</v>
      </c>
      <c r="G17033" t="str">
        <f t="shared" si="533"/>
        <v>Existing</v>
      </c>
    </row>
    <row r="17034" spans="1:7" ht="19" x14ac:dyDescent="0.25">
      <c r="A17034" s="7">
        <v>2015</v>
      </c>
      <c r="B17034" s="7" t="s">
        <v>2136</v>
      </c>
      <c r="C17034" s="7" t="s">
        <v>8</v>
      </c>
      <c r="D17034" s="24">
        <v>734465.08</v>
      </c>
      <c r="E17034">
        <f>INDEX('B. Store opening dates'!$B$5:$B$2448,MATCH('A. Sales by store'!B17034,'B. Store opening dates'!$A$5:$A$2448,0))</f>
        <v>2014</v>
      </c>
      <c r="F17034" t="str">
        <f t="shared" si="532"/>
        <v>Old</v>
      </c>
      <c r="G17034" t="str">
        <f t="shared" si="533"/>
        <v>Existing</v>
      </c>
    </row>
    <row r="17035" spans="1:7" ht="19" x14ac:dyDescent="0.25">
      <c r="A17035" s="7">
        <v>2014</v>
      </c>
      <c r="B17035" s="7" t="s">
        <v>2136</v>
      </c>
      <c r="C17035" s="7" t="s">
        <v>8</v>
      </c>
      <c r="D17035" s="24">
        <v>759700.24</v>
      </c>
      <c r="E17035">
        <f>INDEX('B. Store opening dates'!$B$5:$B$2448,MATCH('A. Sales by store'!B17035,'B. Store opening dates'!$A$5:$A$2448,0))</f>
        <v>2014</v>
      </c>
      <c r="F17035" t="str">
        <f t="shared" si="532"/>
        <v>New</v>
      </c>
      <c r="G17035" t="str">
        <f t="shared" si="533"/>
        <v>Existing</v>
      </c>
    </row>
    <row r="17036" spans="1:7" ht="19" x14ac:dyDescent="0.25">
      <c r="A17036" s="7">
        <v>2015</v>
      </c>
      <c r="B17036" s="7" t="s">
        <v>2137</v>
      </c>
      <c r="C17036" s="7" t="s">
        <v>5</v>
      </c>
      <c r="D17036" s="24">
        <v>479158.95</v>
      </c>
      <c r="E17036">
        <f>INDEX('B. Store opening dates'!$B$5:$B$2448,MATCH('A. Sales by store'!B17036,'B. Store opening dates'!$A$5:$A$2448,0))</f>
        <v>2014</v>
      </c>
      <c r="F17036" t="str">
        <f t="shared" si="532"/>
        <v>Old</v>
      </c>
      <c r="G17036" t="str">
        <f t="shared" si="533"/>
        <v>Existing</v>
      </c>
    </row>
    <row r="17037" spans="1:7" ht="19" x14ac:dyDescent="0.25">
      <c r="A17037" s="7">
        <v>2014</v>
      </c>
      <c r="B17037" s="7" t="s">
        <v>2137</v>
      </c>
      <c r="C17037" s="7" t="s">
        <v>5</v>
      </c>
      <c r="D17037" s="24">
        <v>524779.67000000004</v>
      </c>
      <c r="E17037">
        <f>INDEX('B. Store opening dates'!$B$5:$B$2448,MATCH('A. Sales by store'!B17037,'B. Store opening dates'!$A$5:$A$2448,0))</f>
        <v>2014</v>
      </c>
      <c r="F17037" t="str">
        <f t="shared" si="532"/>
        <v>New</v>
      </c>
      <c r="G17037" t="str">
        <f t="shared" si="533"/>
        <v>Existing</v>
      </c>
    </row>
    <row r="17038" spans="1:7" ht="19" x14ac:dyDescent="0.25">
      <c r="A17038" s="7">
        <v>2015</v>
      </c>
      <c r="B17038" s="7" t="s">
        <v>2137</v>
      </c>
      <c r="C17038" s="7" t="s">
        <v>6</v>
      </c>
      <c r="D17038" s="24">
        <v>292085.51</v>
      </c>
      <c r="E17038">
        <f>INDEX('B. Store opening dates'!$B$5:$B$2448,MATCH('A. Sales by store'!B17038,'B. Store opening dates'!$A$5:$A$2448,0))</f>
        <v>2014</v>
      </c>
      <c r="F17038" t="str">
        <f t="shared" si="532"/>
        <v>Old</v>
      </c>
      <c r="G17038" t="str">
        <f t="shared" si="533"/>
        <v>Existing</v>
      </c>
    </row>
    <row r="17039" spans="1:7" ht="19" x14ac:dyDescent="0.25">
      <c r="A17039" s="7">
        <v>2014</v>
      </c>
      <c r="B17039" s="7" t="s">
        <v>2137</v>
      </c>
      <c r="C17039" s="7" t="s">
        <v>6</v>
      </c>
      <c r="D17039" s="24">
        <v>204091.94</v>
      </c>
      <c r="E17039">
        <f>INDEX('B. Store opening dates'!$B$5:$B$2448,MATCH('A. Sales by store'!B17039,'B. Store opening dates'!$A$5:$A$2448,0))</f>
        <v>2014</v>
      </c>
      <c r="F17039" t="str">
        <f t="shared" si="532"/>
        <v>New</v>
      </c>
      <c r="G17039" t="str">
        <f t="shared" si="533"/>
        <v>Existing</v>
      </c>
    </row>
    <row r="17040" spans="1:7" ht="19" x14ac:dyDescent="0.25">
      <c r="A17040" s="7">
        <v>2015</v>
      </c>
      <c r="B17040" s="7" t="s">
        <v>2137</v>
      </c>
      <c r="C17040" s="7" t="s">
        <v>7</v>
      </c>
      <c r="D17040" s="24">
        <v>238752.74</v>
      </c>
      <c r="E17040">
        <f>INDEX('B. Store opening dates'!$B$5:$B$2448,MATCH('A. Sales by store'!B17040,'B. Store opening dates'!$A$5:$A$2448,0))</f>
        <v>2014</v>
      </c>
      <c r="F17040" t="str">
        <f t="shared" si="532"/>
        <v>Old</v>
      </c>
      <c r="G17040" t="str">
        <f t="shared" si="533"/>
        <v>Existing</v>
      </c>
    </row>
    <row r="17041" spans="1:7" ht="19" x14ac:dyDescent="0.25">
      <c r="A17041" s="7">
        <v>2014</v>
      </c>
      <c r="B17041" s="7" t="s">
        <v>2137</v>
      </c>
      <c r="C17041" s="7" t="s">
        <v>7</v>
      </c>
      <c r="D17041" s="24">
        <v>250750.22</v>
      </c>
      <c r="E17041">
        <f>INDEX('B. Store opening dates'!$B$5:$B$2448,MATCH('A. Sales by store'!B17041,'B. Store opening dates'!$A$5:$A$2448,0))</f>
        <v>2014</v>
      </c>
      <c r="F17041" t="str">
        <f t="shared" si="532"/>
        <v>New</v>
      </c>
      <c r="G17041" t="str">
        <f t="shared" si="533"/>
        <v>Existing</v>
      </c>
    </row>
    <row r="17042" spans="1:7" ht="19" x14ac:dyDescent="0.25">
      <c r="A17042" s="7">
        <v>2015</v>
      </c>
      <c r="B17042" s="7" t="s">
        <v>2137</v>
      </c>
      <c r="C17042" s="7" t="s">
        <v>8</v>
      </c>
      <c r="D17042" s="24">
        <v>750247.76</v>
      </c>
      <c r="E17042">
        <f>INDEX('B. Store opening dates'!$B$5:$B$2448,MATCH('A. Sales by store'!B17042,'B. Store opening dates'!$A$5:$A$2448,0))</f>
        <v>2014</v>
      </c>
      <c r="F17042" t="str">
        <f t="shared" si="532"/>
        <v>Old</v>
      </c>
      <c r="G17042" t="str">
        <f t="shared" si="533"/>
        <v>Existing</v>
      </c>
    </row>
    <row r="17043" spans="1:7" ht="19" x14ac:dyDescent="0.25">
      <c r="A17043" s="7">
        <v>2014</v>
      </c>
      <c r="B17043" s="7" t="s">
        <v>2137</v>
      </c>
      <c r="C17043" s="7" t="s">
        <v>8</v>
      </c>
      <c r="D17043" s="24">
        <v>777775.47</v>
      </c>
      <c r="E17043">
        <f>INDEX('B. Store opening dates'!$B$5:$B$2448,MATCH('A. Sales by store'!B17043,'B. Store opening dates'!$A$5:$A$2448,0))</f>
        <v>2014</v>
      </c>
      <c r="F17043" t="str">
        <f t="shared" si="532"/>
        <v>New</v>
      </c>
      <c r="G17043" t="str">
        <f t="shared" si="533"/>
        <v>Existing</v>
      </c>
    </row>
    <row r="17044" spans="1:7" ht="19" x14ac:dyDescent="0.25">
      <c r="A17044" s="7">
        <v>2015</v>
      </c>
      <c r="B17044" s="7" t="s">
        <v>2138</v>
      </c>
      <c r="C17044" s="7" t="s">
        <v>5</v>
      </c>
      <c r="D17044" s="24">
        <v>647273.59</v>
      </c>
      <c r="E17044">
        <f>INDEX('B. Store opening dates'!$B$5:$B$2448,MATCH('A. Sales by store'!B17044,'B. Store opening dates'!$A$5:$A$2448,0))</f>
        <v>2014</v>
      </c>
      <c r="F17044" t="str">
        <f t="shared" si="532"/>
        <v>Old</v>
      </c>
      <c r="G17044" t="str">
        <f t="shared" si="533"/>
        <v>Existing</v>
      </c>
    </row>
    <row r="17045" spans="1:7" ht="19" x14ac:dyDescent="0.25">
      <c r="A17045" s="7">
        <v>2014</v>
      </c>
      <c r="B17045" s="7" t="s">
        <v>2138</v>
      </c>
      <c r="C17045" s="7" t="s">
        <v>5</v>
      </c>
      <c r="D17045" s="24">
        <v>710799.1</v>
      </c>
      <c r="E17045">
        <f>INDEX('B. Store opening dates'!$B$5:$B$2448,MATCH('A. Sales by store'!B17045,'B. Store opening dates'!$A$5:$A$2448,0))</f>
        <v>2014</v>
      </c>
      <c r="F17045" t="str">
        <f t="shared" si="532"/>
        <v>New</v>
      </c>
      <c r="G17045" t="str">
        <f t="shared" si="533"/>
        <v>Existing</v>
      </c>
    </row>
    <row r="17046" spans="1:7" ht="19" x14ac:dyDescent="0.25">
      <c r="A17046" s="7">
        <v>2015</v>
      </c>
      <c r="B17046" s="7" t="s">
        <v>2138</v>
      </c>
      <c r="C17046" s="7" t="s">
        <v>6</v>
      </c>
      <c r="D17046" s="24">
        <v>552266.14</v>
      </c>
      <c r="E17046">
        <f>INDEX('B. Store opening dates'!$B$5:$B$2448,MATCH('A. Sales by store'!B17046,'B. Store opening dates'!$A$5:$A$2448,0))</f>
        <v>2014</v>
      </c>
      <c r="F17046" t="str">
        <f t="shared" si="532"/>
        <v>Old</v>
      </c>
      <c r="G17046" t="str">
        <f t="shared" si="533"/>
        <v>Existing</v>
      </c>
    </row>
    <row r="17047" spans="1:7" ht="19" x14ac:dyDescent="0.25">
      <c r="A17047" s="7">
        <v>2014</v>
      </c>
      <c r="B17047" s="7" t="s">
        <v>2138</v>
      </c>
      <c r="C17047" s="7" t="s">
        <v>6</v>
      </c>
      <c r="D17047" s="24">
        <v>407478.9</v>
      </c>
      <c r="E17047">
        <f>INDEX('B. Store opening dates'!$B$5:$B$2448,MATCH('A. Sales by store'!B17047,'B. Store opening dates'!$A$5:$A$2448,0))</f>
        <v>2014</v>
      </c>
      <c r="F17047" t="str">
        <f t="shared" si="532"/>
        <v>New</v>
      </c>
      <c r="G17047" t="str">
        <f t="shared" si="533"/>
        <v>Existing</v>
      </c>
    </row>
    <row r="17048" spans="1:7" ht="19" x14ac:dyDescent="0.25">
      <c r="A17048" s="7">
        <v>2015</v>
      </c>
      <c r="B17048" s="7" t="s">
        <v>2138</v>
      </c>
      <c r="C17048" s="7" t="s">
        <v>7</v>
      </c>
      <c r="D17048" s="24">
        <v>199441.69</v>
      </c>
      <c r="E17048">
        <f>INDEX('B. Store opening dates'!$B$5:$B$2448,MATCH('A. Sales by store'!B17048,'B. Store opening dates'!$A$5:$A$2448,0))</f>
        <v>2014</v>
      </c>
      <c r="F17048" t="str">
        <f t="shared" si="532"/>
        <v>Old</v>
      </c>
      <c r="G17048" t="str">
        <f t="shared" si="533"/>
        <v>Existing</v>
      </c>
    </row>
    <row r="17049" spans="1:7" ht="19" x14ac:dyDescent="0.25">
      <c r="A17049" s="7">
        <v>2014</v>
      </c>
      <c r="B17049" s="7" t="s">
        <v>2138</v>
      </c>
      <c r="C17049" s="7" t="s">
        <v>7</v>
      </c>
      <c r="D17049" s="24">
        <v>209484.59</v>
      </c>
      <c r="E17049">
        <f>INDEX('B. Store opening dates'!$B$5:$B$2448,MATCH('A. Sales by store'!B17049,'B. Store opening dates'!$A$5:$A$2448,0))</f>
        <v>2014</v>
      </c>
      <c r="F17049" t="str">
        <f t="shared" si="532"/>
        <v>New</v>
      </c>
      <c r="G17049" t="str">
        <f t="shared" si="533"/>
        <v>Existing</v>
      </c>
    </row>
    <row r="17050" spans="1:7" ht="19" x14ac:dyDescent="0.25">
      <c r="A17050" s="7">
        <v>2015</v>
      </c>
      <c r="B17050" s="7" t="s">
        <v>2138</v>
      </c>
      <c r="C17050" s="7" t="s">
        <v>8</v>
      </c>
      <c r="D17050" s="24">
        <v>685538.61</v>
      </c>
      <c r="E17050">
        <f>INDEX('B. Store opening dates'!$B$5:$B$2448,MATCH('A. Sales by store'!B17050,'B. Store opening dates'!$A$5:$A$2448,0))</f>
        <v>2014</v>
      </c>
      <c r="F17050" t="str">
        <f t="shared" si="532"/>
        <v>Old</v>
      </c>
      <c r="G17050" t="str">
        <f t="shared" si="533"/>
        <v>Existing</v>
      </c>
    </row>
    <row r="17051" spans="1:7" ht="19" x14ac:dyDescent="0.25">
      <c r="A17051" s="7">
        <v>2014</v>
      </c>
      <c r="B17051" s="7" t="s">
        <v>2138</v>
      </c>
      <c r="C17051" s="7" t="s">
        <v>8</v>
      </c>
      <c r="D17051" s="24">
        <v>718379.21</v>
      </c>
      <c r="E17051">
        <f>INDEX('B. Store opening dates'!$B$5:$B$2448,MATCH('A. Sales by store'!B17051,'B. Store opening dates'!$A$5:$A$2448,0))</f>
        <v>2014</v>
      </c>
      <c r="F17051" t="str">
        <f t="shared" si="532"/>
        <v>New</v>
      </c>
      <c r="G17051" t="str">
        <f t="shared" si="533"/>
        <v>Existing</v>
      </c>
    </row>
    <row r="17052" spans="1:7" ht="19" x14ac:dyDescent="0.25">
      <c r="A17052" s="7">
        <v>2015</v>
      </c>
      <c r="B17052" s="7" t="s">
        <v>2139</v>
      </c>
      <c r="C17052" s="7" t="s">
        <v>5</v>
      </c>
      <c r="D17052" s="24">
        <v>573667.73</v>
      </c>
      <c r="E17052">
        <f>INDEX('B. Store opening dates'!$B$5:$B$2448,MATCH('A. Sales by store'!B17052,'B. Store opening dates'!$A$5:$A$2448,0))</f>
        <v>2014</v>
      </c>
      <c r="F17052" t="str">
        <f t="shared" si="532"/>
        <v>Old</v>
      </c>
      <c r="G17052" t="str">
        <f t="shared" si="533"/>
        <v>Existing</v>
      </c>
    </row>
    <row r="17053" spans="1:7" ht="19" x14ac:dyDescent="0.25">
      <c r="A17053" s="7">
        <v>2014</v>
      </c>
      <c r="B17053" s="7" t="s">
        <v>2139</v>
      </c>
      <c r="C17053" s="7" t="s">
        <v>5</v>
      </c>
      <c r="D17053" s="24">
        <v>627725.13</v>
      </c>
      <c r="E17053">
        <f>INDEX('B. Store opening dates'!$B$5:$B$2448,MATCH('A. Sales by store'!B17053,'B. Store opening dates'!$A$5:$A$2448,0))</f>
        <v>2014</v>
      </c>
      <c r="F17053" t="str">
        <f t="shared" si="532"/>
        <v>New</v>
      </c>
      <c r="G17053" t="str">
        <f t="shared" si="533"/>
        <v>Existing</v>
      </c>
    </row>
    <row r="17054" spans="1:7" ht="19" x14ac:dyDescent="0.25">
      <c r="A17054" s="7">
        <v>2015</v>
      </c>
      <c r="B17054" s="7" t="s">
        <v>2139</v>
      </c>
      <c r="C17054" s="7" t="s">
        <v>6</v>
      </c>
      <c r="D17054" s="24">
        <v>564423.67000000004</v>
      </c>
      <c r="E17054">
        <f>INDEX('B. Store opening dates'!$B$5:$B$2448,MATCH('A. Sales by store'!B17054,'B. Store opening dates'!$A$5:$A$2448,0))</f>
        <v>2014</v>
      </c>
      <c r="F17054" t="str">
        <f t="shared" si="532"/>
        <v>Old</v>
      </c>
      <c r="G17054" t="str">
        <f t="shared" si="533"/>
        <v>Existing</v>
      </c>
    </row>
    <row r="17055" spans="1:7" ht="19" x14ac:dyDescent="0.25">
      <c r="A17055" s="7">
        <v>2014</v>
      </c>
      <c r="B17055" s="7" t="s">
        <v>2139</v>
      </c>
      <c r="C17055" s="7" t="s">
        <v>6</v>
      </c>
      <c r="D17055" s="24">
        <v>400463.47</v>
      </c>
      <c r="E17055">
        <f>INDEX('B. Store opening dates'!$B$5:$B$2448,MATCH('A. Sales by store'!B17055,'B. Store opening dates'!$A$5:$A$2448,0))</f>
        <v>2014</v>
      </c>
      <c r="F17055" t="str">
        <f t="shared" si="532"/>
        <v>New</v>
      </c>
      <c r="G17055" t="str">
        <f t="shared" si="533"/>
        <v>Existing</v>
      </c>
    </row>
    <row r="17056" spans="1:7" ht="19" x14ac:dyDescent="0.25">
      <c r="A17056" s="7">
        <v>2015</v>
      </c>
      <c r="B17056" s="7" t="s">
        <v>2139</v>
      </c>
      <c r="C17056" s="7" t="s">
        <v>7</v>
      </c>
      <c r="D17056" s="24">
        <v>228181.95</v>
      </c>
      <c r="E17056">
        <f>INDEX('B. Store opening dates'!$B$5:$B$2448,MATCH('A. Sales by store'!B17056,'B. Store opening dates'!$A$5:$A$2448,0))</f>
        <v>2014</v>
      </c>
      <c r="F17056" t="str">
        <f t="shared" si="532"/>
        <v>Old</v>
      </c>
      <c r="G17056" t="str">
        <f t="shared" si="533"/>
        <v>Existing</v>
      </c>
    </row>
    <row r="17057" spans="1:7" ht="19" x14ac:dyDescent="0.25">
      <c r="A17057" s="7">
        <v>2014</v>
      </c>
      <c r="B17057" s="7" t="s">
        <v>2139</v>
      </c>
      <c r="C17057" s="7" t="s">
        <v>7</v>
      </c>
      <c r="D17057" s="24">
        <v>241292.02</v>
      </c>
      <c r="E17057">
        <f>INDEX('B. Store opening dates'!$B$5:$B$2448,MATCH('A. Sales by store'!B17057,'B. Store opening dates'!$A$5:$A$2448,0))</f>
        <v>2014</v>
      </c>
      <c r="F17057" t="str">
        <f t="shared" si="532"/>
        <v>New</v>
      </c>
      <c r="G17057" t="str">
        <f t="shared" si="533"/>
        <v>Existing</v>
      </c>
    </row>
    <row r="17058" spans="1:7" ht="19" x14ac:dyDescent="0.25">
      <c r="A17058" s="7">
        <v>2015</v>
      </c>
      <c r="B17058" s="7" t="s">
        <v>2139</v>
      </c>
      <c r="C17058" s="7" t="s">
        <v>8</v>
      </c>
      <c r="D17058" s="24">
        <v>422161.25</v>
      </c>
      <c r="E17058">
        <f>INDEX('B. Store opening dates'!$B$5:$B$2448,MATCH('A. Sales by store'!B17058,'B. Store opening dates'!$A$5:$A$2448,0))</f>
        <v>2014</v>
      </c>
      <c r="F17058" t="str">
        <f t="shared" si="532"/>
        <v>Old</v>
      </c>
      <c r="G17058" t="str">
        <f t="shared" si="533"/>
        <v>Existing</v>
      </c>
    </row>
    <row r="17059" spans="1:7" ht="19" x14ac:dyDescent="0.25">
      <c r="A17059" s="7">
        <v>2014</v>
      </c>
      <c r="B17059" s="7" t="s">
        <v>2139</v>
      </c>
      <c r="C17059" s="7" t="s">
        <v>8</v>
      </c>
      <c r="D17059" s="24">
        <v>438038.58</v>
      </c>
      <c r="E17059">
        <f>INDEX('B. Store opening dates'!$B$5:$B$2448,MATCH('A. Sales by store'!B17059,'B. Store opening dates'!$A$5:$A$2448,0))</f>
        <v>2014</v>
      </c>
      <c r="F17059" t="str">
        <f t="shared" si="532"/>
        <v>New</v>
      </c>
      <c r="G17059" t="str">
        <f t="shared" si="533"/>
        <v>Existing</v>
      </c>
    </row>
    <row r="17060" spans="1:7" ht="19" x14ac:dyDescent="0.25">
      <c r="A17060" s="7">
        <v>2015</v>
      </c>
      <c r="B17060" s="7" t="s">
        <v>2140</v>
      </c>
      <c r="C17060" s="7" t="s">
        <v>5</v>
      </c>
      <c r="D17060" s="24">
        <v>473232.63</v>
      </c>
      <c r="E17060">
        <f>INDEX('B. Store opening dates'!$B$5:$B$2448,MATCH('A. Sales by store'!B17060,'B. Store opening dates'!$A$5:$A$2448,0))</f>
        <v>2014</v>
      </c>
      <c r="F17060" t="str">
        <f t="shared" si="532"/>
        <v>Old</v>
      </c>
      <c r="G17060" t="str">
        <f t="shared" si="533"/>
        <v>Existing</v>
      </c>
    </row>
    <row r="17061" spans="1:7" ht="19" x14ac:dyDescent="0.25">
      <c r="A17061" s="7">
        <v>2014</v>
      </c>
      <c r="B17061" s="7" t="s">
        <v>2140</v>
      </c>
      <c r="C17061" s="7" t="s">
        <v>5</v>
      </c>
      <c r="D17061" s="24">
        <v>517686.64</v>
      </c>
      <c r="E17061">
        <f>INDEX('B. Store opening dates'!$B$5:$B$2448,MATCH('A. Sales by store'!B17061,'B. Store opening dates'!$A$5:$A$2448,0))</f>
        <v>2014</v>
      </c>
      <c r="F17061" t="str">
        <f t="shared" si="532"/>
        <v>New</v>
      </c>
      <c r="G17061" t="str">
        <f t="shared" si="533"/>
        <v>Existing</v>
      </c>
    </row>
    <row r="17062" spans="1:7" ht="19" x14ac:dyDescent="0.25">
      <c r="A17062" s="7">
        <v>2015</v>
      </c>
      <c r="B17062" s="7" t="s">
        <v>2140</v>
      </c>
      <c r="C17062" s="7" t="s">
        <v>6</v>
      </c>
      <c r="D17062" s="24">
        <v>548756.96</v>
      </c>
      <c r="E17062">
        <f>INDEX('B. Store opening dates'!$B$5:$B$2448,MATCH('A. Sales by store'!B17062,'B. Store opening dates'!$A$5:$A$2448,0))</f>
        <v>2014</v>
      </c>
      <c r="F17062" t="str">
        <f t="shared" si="532"/>
        <v>Old</v>
      </c>
      <c r="G17062" t="str">
        <f t="shared" si="533"/>
        <v>Existing</v>
      </c>
    </row>
    <row r="17063" spans="1:7" ht="19" x14ac:dyDescent="0.25">
      <c r="A17063" s="7">
        <v>2014</v>
      </c>
      <c r="B17063" s="7" t="s">
        <v>2140</v>
      </c>
      <c r="C17063" s="7" t="s">
        <v>6</v>
      </c>
      <c r="D17063" s="24">
        <v>388693.77</v>
      </c>
      <c r="E17063">
        <f>INDEX('B. Store opening dates'!$B$5:$B$2448,MATCH('A. Sales by store'!B17063,'B. Store opening dates'!$A$5:$A$2448,0))</f>
        <v>2014</v>
      </c>
      <c r="F17063" t="str">
        <f t="shared" si="532"/>
        <v>New</v>
      </c>
      <c r="G17063" t="str">
        <f t="shared" si="533"/>
        <v>Existing</v>
      </c>
    </row>
    <row r="17064" spans="1:7" ht="19" x14ac:dyDescent="0.25">
      <c r="A17064" s="7">
        <v>2015</v>
      </c>
      <c r="B17064" s="7" t="s">
        <v>2140</v>
      </c>
      <c r="C17064" s="7" t="s">
        <v>7</v>
      </c>
      <c r="D17064" s="24">
        <v>148245.62</v>
      </c>
      <c r="E17064">
        <f>INDEX('B. Store opening dates'!$B$5:$B$2448,MATCH('A. Sales by store'!B17064,'B. Store opening dates'!$A$5:$A$2448,0))</f>
        <v>2014</v>
      </c>
      <c r="F17064" t="str">
        <f t="shared" si="532"/>
        <v>Old</v>
      </c>
      <c r="G17064" t="str">
        <f t="shared" si="533"/>
        <v>Existing</v>
      </c>
    </row>
    <row r="17065" spans="1:7" ht="19" x14ac:dyDescent="0.25">
      <c r="A17065" s="7">
        <v>2014</v>
      </c>
      <c r="B17065" s="7" t="s">
        <v>2140</v>
      </c>
      <c r="C17065" s="7" t="s">
        <v>7</v>
      </c>
      <c r="D17065" s="24">
        <v>156375.71</v>
      </c>
      <c r="E17065">
        <f>INDEX('B. Store opening dates'!$B$5:$B$2448,MATCH('A. Sales by store'!B17065,'B. Store opening dates'!$A$5:$A$2448,0))</f>
        <v>2014</v>
      </c>
      <c r="F17065" t="str">
        <f t="shared" si="532"/>
        <v>New</v>
      </c>
      <c r="G17065" t="str">
        <f t="shared" si="533"/>
        <v>Existing</v>
      </c>
    </row>
    <row r="17066" spans="1:7" ht="19" x14ac:dyDescent="0.25">
      <c r="A17066" s="7">
        <v>2015</v>
      </c>
      <c r="B17066" s="7" t="s">
        <v>2140</v>
      </c>
      <c r="C17066" s="7" t="s">
        <v>8</v>
      </c>
      <c r="D17066" s="24">
        <v>731177.32</v>
      </c>
      <c r="E17066">
        <f>INDEX('B. Store opening dates'!$B$5:$B$2448,MATCH('A. Sales by store'!B17066,'B. Store opening dates'!$A$5:$A$2448,0))</f>
        <v>2014</v>
      </c>
      <c r="F17066" t="str">
        <f t="shared" si="532"/>
        <v>Old</v>
      </c>
      <c r="G17066" t="str">
        <f t="shared" si="533"/>
        <v>Existing</v>
      </c>
    </row>
    <row r="17067" spans="1:7" ht="19" x14ac:dyDescent="0.25">
      <c r="A17067" s="7">
        <v>2014</v>
      </c>
      <c r="B17067" s="7" t="s">
        <v>2140</v>
      </c>
      <c r="C17067" s="7" t="s">
        <v>8</v>
      </c>
      <c r="D17067" s="24">
        <v>754155</v>
      </c>
      <c r="E17067">
        <f>INDEX('B. Store opening dates'!$B$5:$B$2448,MATCH('A. Sales by store'!B17067,'B. Store opening dates'!$A$5:$A$2448,0))</f>
        <v>2014</v>
      </c>
      <c r="F17067" t="str">
        <f t="shared" si="532"/>
        <v>New</v>
      </c>
      <c r="G17067" t="str">
        <f t="shared" si="533"/>
        <v>Existing</v>
      </c>
    </row>
    <row r="17068" spans="1:7" ht="19" x14ac:dyDescent="0.25">
      <c r="A17068" s="7">
        <v>2015</v>
      </c>
      <c r="B17068" s="7" t="s">
        <v>2141</v>
      </c>
      <c r="C17068" s="7" t="s">
        <v>5</v>
      </c>
      <c r="D17068" s="24">
        <v>675343.57</v>
      </c>
      <c r="E17068">
        <f>INDEX('B. Store opening dates'!$B$5:$B$2448,MATCH('A. Sales by store'!B17068,'B. Store opening dates'!$A$5:$A$2448,0))</f>
        <v>2014</v>
      </c>
      <c r="F17068" t="str">
        <f t="shared" si="532"/>
        <v>Old</v>
      </c>
      <c r="G17068" t="str">
        <f t="shared" si="533"/>
        <v>Existing</v>
      </c>
    </row>
    <row r="17069" spans="1:7" ht="19" x14ac:dyDescent="0.25">
      <c r="A17069" s="7">
        <v>2014</v>
      </c>
      <c r="B17069" s="7" t="s">
        <v>2141</v>
      </c>
      <c r="C17069" s="7" t="s">
        <v>5</v>
      </c>
      <c r="D17069" s="24">
        <v>738390.69</v>
      </c>
      <c r="E17069">
        <f>INDEX('B. Store opening dates'!$B$5:$B$2448,MATCH('A. Sales by store'!B17069,'B. Store opening dates'!$A$5:$A$2448,0))</f>
        <v>2014</v>
      </c>
      <c r="F17069" t="str">
        <f t="shared" si="532"/>
        <v>New</v>
      </c>
      <c r="G17069" t="str">
        <f t="shared" si="533"/>
        <v>Existing</v>
      </c>
    </row>
    <row r="17070" spans="1:7" ht="19" x14ac:dyDescent="0.25">
      <c r="A17070" s="7">
        <v>2015</v>
      </c>
      <c r="B17070" s="7" t="s">
        <v>2141</v>
      </c>
      <c r="C17070" s="7" t="s">
        <v>6</v>
      </c>
      <c r="D17070" s="24">
        <v>463030.66</v>
      </c>
      <c r="E17070">
        <f>INDEX('B. Store opening dates'!$B$5:$B$2448,MATCH('A. Sales by store'!B17070,'B. Store opening dates'!$A$5:$A$2448,0))</f>
        <v>2014</v>
      </c>
      <c r="F17070" t="str">
        <f t="shared" si="532"/>
        <v>Old</v>
      </c>
      <c r="G17070" t="str">
        <f t="shared" si="533"/>
        <v>Existing</v>
      </c>
    </row>
    <row r="17071" spans="1:7" ht="19" x14ac:dyDescent="0.25">
      <c r="A17071" s="7">
        <v>2014</v>
      </c>
      <c r="B17071" s="7" t="s">
        <v>2141</v>
      </c>
      <c r="C17071" s="7" t="s">
        <v>6</v>
      </c>
      <c r="D17071" s="24">
        <v>329827.25</v>
      </c>
      <c r="E17071">
        <f>INDEX('B. Store opening dates'!$B$5:$B$2448,MATCH('A. Sales by store'!B17071,'B. Store opening dates'!$A$5:$A$2448,0))</f>
        <v>2014</v>
      </c>
      <c r="F17071" t="str">
        <f t="shared" si="532"/>
        <v>New</v>
      </c>
      <c r="G17071" t="str">
        <f t="shared" si="533"/>
        <v>Existing</v>
      </c>
    </row>
    <row r="17072" spans="1:7" ht="19" x14ac:dyDescent="0.25">
      <c r="A17072" s="7">
        <v>2015</v>
      </c>
      <c r="B17072" s="7" t="s">
        <v>2141</v>
      </c>
      <c r="C17072" s="7" t="s">
        <v>7</v>
      </c>
      <c r="D17072" s="24">
        <v>61669.66</v>
      </c>
      <c r="E17072">
        <f>INDEX('B. Store opening dates'!$B$5:$B$2448,MATCH('A. Sales by store'!B17072,'B. Store opening dates'!$A$5:$A$2448,0))</f>
        <v>2014</v>
      </c>
      <c r="F17072" t="str">
        <f t="shared" si="532"/>
        <v>Old</v>
      </c>
      <c r="G17072" t="str">
        <f t="shared" si="533"/>
        <v>Existing</v>
      </c>
    </row>
    <row r="17073" spans="1:7" ht="19" x14ac:dyDescent="0.25">
      <c r="A17073" s="7">
        <v>2014</v>
      </c>
      <c r="B17073" s="7" t="s">
        <v>2141</v>
      </c>
      <c r="C17073" s="7" t="s">
        <v>7</v>
      </c>
      <c r="D17073" s="24">
        <v>65570.880000000005</v>
      </c>
      <c r="E17073">
        <f>INDEX('B. Store opening dates'!$B$5:$B$2448,MATCH('A. Sales by store'!B17073,'B. Store opening dates'!$A$5:$A$2448,0))</f>
        <v>2014</v>
      </c>
      <c r="F17073" t="str">
        <f t="shared" si="532"/>
        <v>New</v>
      </c>
      <c r="G17073" t="str">
        <f t="shared" si="533"/>
        <v>Existing</v>
      </c>
    </row>
    <row r="17074" spans="1:7" ht="19" x14ac:dyDescent="0.25">
      <c r="A17074" s="7">
        <v>2015</v>
      </c>
      <c r="B17074" s="7" t="s">
        <v>2141</v>
      </c>
      <c r="C17074" s="7" t="s">
        <v>8</v>
      </c>
      <c r="D17074" s="24">
        <v>413113.63</v>
      </c>
      <c r="E17074">
        <f>INDEX('B. Store opening dates'!$B$5:$B$2448,MATCH('A. Sales by store'!B17074,'B. Store opening dates'!$A$5:$A$2448,0))</f>
        <v>2014</v>
      </c>
      <c r="F17074" t="str">
        <f t="shared" si="532"/>
        <v>Old</v>
      </c>
      <c r="G17074" t="str">
        <f t="shared" si="533"/>
        <v>Existing</v>
      </c>
    </row>
    <row r="17075" spans="1:7" ht="19" x14ac:dyDescent="0.25">
      <c r="A17075" s="7">
        <v>2014</v>
      </c>
      <c r="B17075" s="7" t="s">
        <v>2141</v>
      </c>
      <c r="C17075" s="7" t="s">
        <v>8</v>
      </c>
      <c r="D17075" s="24">
        <v>427656.24</v>
      </c>
      <c r="E17075">
        <f>INDEX('B. Store opening dates'!$B$5:$B$2448,MATCH('A. Sales by store'!B17075,'B. Store opening dates'!$A$5:$A$2448,0))</f>
        <v>2014</v>
      </c>
      <c r="F17075" t="str">
        <f t="shared" si="532"/>
        <v>New</v>
      </c>
      <c r="G17075" t="str">
        <f t="shared" si="533"/>
        <v>Existing</v>
      </c>
    </row>
    <row r="17076" spans="1:7" ht="19" x14ac:dyDescent="0.25">
      <c r="A17076" s="7">
        <v>2015</v>
      </c>
      <c r="B17076" s="7" t="s">
        <v>2142</v>
      </c>
      <c r="C17076" s="7" t="s">
        <v>5</v>
      </c>
      <c r="D17076" s="24">
        <v>754284.55</v>
      </c>
      <c r="E17076">
        <f>INDEX('B. Store opening dates'!$B$5:$B$2448,MATCH('A. Sales by store'!B17076,'B. Store opening dates'!$A$5:$A$2448,0))</f>
        <v>2014</v>
      </c>
      <c r="F17076" t="str">
        <f t="shared" si="532"/>
        <v>Old</v>
      </c>
      <c r="G17076" t="str">
        <f t="shared" si="533"/>
        <v>Existing</v>
      </c>
    </row>
    <row r="17077" spans="1:7" ht="19" x14ac:dyDescent="0.25">
      <c r="A17077" s="7">
        <v>2014</v>
      </c>
      <c r="B17077" s="7" t="s">
        <v>2142</v>
      </c>
      <c r="C17077" s="7" t="s">
        <v>5</v>
      </c>
      <c r="D17077" s="24">
        <v>825926.83</v>
      </c>
      <c r="E17077">
        <f>INDEX('B. Store opening dates'!$B$5:$B$2448,MATCH('A. Sales by store'!B17077,'B. Store opening dates'!$A$5:$A$2448,0))</f>
        <v>2014</v>
      </c>
      <c r="F17077" t="str">
        <f t="shared" si="532"/>
        <v>New</v>
      </c>
      <c r="G17077" t="str">
        <f t="shared" si="533"/>
        <v>Existing</v>
      </c>
    </row>
    <row r="17078" spans="1:7" ht="19" x14ac:dyDescent="0.25">
      <c r="A17078" s="7">
        <v>2015</v>
      </c>
      <c r="B17078" s="7" t="s">
        <v>2142</v>
      </c>
      <c r="C17078" s="7" t="s">
        <v>6</v>
      </c>
      <c r="D17078" s="24">
        <v>489439.29</v>
      </c>
      <c r="E17078">
        <f>INDEX('B. Store opening dates'!$B$5:$B$2448,MATCH('A. Sales by store'!B17078,'B. Store opening dates'!$A$5:$A$2448,0))</f>
        <v>2014</v>
      </c>
      <c r="F17078" t="str">
        <f t="shared" si="532"/>
        <v>Old</v>
      </c>
      <c r="G17078" t="str">
        <f t="shared" si="533"/>
        <v>Existing</v>
      </c>
    </row>
    <row r="17079" spans="1:7" ht="19" x14ac:dyDescent="0.25">
      <c r="A17079" s="7">
        <v>2014</v>
      </c>
      <c r="B17079" s="7" t="s">
        <v>2142</v>
      </c>
      <c r="C17079" s="7" t="s">
        <v>6</v>
      </c>
      <c r="D17079" s="24">
        <v>352551.71</v>
      </c>
      <c r="E17079">
        <f>INDEX('B. Store opening dates'!$B$5:$B$2448,MATCH('A. Sales by store'!B17079,'B. Store opening dates'!$A$5:$A$2448,0))</f>
        <v>2014</v>
      </c>
      <c r="F17079" t="str">
        <f t="shared" si="532"/>
        <v>New</v>
      </c>
      <c r="G17079" t="str">
        <f t="shared" si="533"/>
        <v>Existing</v>
      </c>
    </row>
    <row r="17080" spans="1:7" ht="19" x14ac:dyDescent="0.25">
      <c r="A17080" s="7">
        <v>2015</v>
      </c>
      <c r="B17080" s="7" t="s">
        <v>2142</v>
      </c>
      <c r="C17080" s="7" t="s">
        <v>7</v>
      </c>
      <c r="D17080" s="24">
        <v>102894.43</v>
      </c>
      <c r="E17080">
        <f>INDEX('B. Store opening dates'!$B$5:$B$2448,MATCH('A. Sales by store'!B17080,'B. Store opening dates'!$A$5:$A$2448,0))</f>
        <v>2014</v>
      </c>
      <c r="F17080" t="str">
        <f t="shared" si="532"/>
        <v>Old</v>
      </c>
      <c r="G17080" t="str">
        <f t="shared" si="533"/>
        <v>Existing</v>
      </c>
    </row>
    <row r="17081" spans="1:7" ht="19" x14ac:dyDescent="0.25">
      <c r="A17081" s="7">
        <v>2014</v>
      </c>
      <c r="B17081" s="7" t="s">
        <v>2142</v>
      </c>
      <c r="C17081" s="7" t="s">
        <v>7</v>
      </c>
      <c r="D17081" s="24">
        <v>108834.94</v>
      </c>
      <c r="E17081">
        <f>INDEX('B. Store opening dates'!$B$5:$B$2448,MATCH('A. Sales by store'!B17081,'B. Store opening dates'!$A$5:$A$2448,0))</f>
        <v>2014</v>
      </c>
      <c r="F17081" t="str">
        <f t="shared" si="532"/>
        <v>New</v>
      </c>
      <c r="G17081" t="str">
        <f t="shared" si="533"/>
        <v>Existing</v>
      </c>
    </row>
    <row r="17082" spans="1:7" ht="19" x14ac:dyDescent="0.25">
      <c r="A17082" s="7">
        <v>2015</v>
      </c>
      <c r="B17082" s="7" t="s">
        <v>2142</v>
      </c>
      <c r="C17082" s="7" t="s">
        <v>8</v>
      </c>
      <c r="D17082" s="24">
        <v>727240.02</v>
      </c>
      <c r="E17082">
        <f>INDEX('B. Store opening dates'!$B$5:$B$2448,MATCH('A. Sales by store'!B17082,'B. Store opening dates'!$A$5:$A$2448,0))</f>
        <v>2014</v>
      </c>
      <c r="F17082" t="str">
        <f t="shared" si="532"/>
        <v>Old</v>
      </c>
      <c r="G17082" t="str">
        <f t="shared" si="533"/>
        <v>Existing</v>
      </c>
    </row>
    <row r="17083" spans="1:7" ht="19" x14ac:dyDescent="0.25">
      <c r="A17083" s="7">
        <v>2014</v>
      </c>
      <c r="B17083" s="7" t="s">
        <v>2142</v>
      </c>
      <c r="C17083" s="7" t="s">
        <v>8</v>
      </c>
      <c r="D17083" s="24">
        <v>756895.92</v>
      </c>
      <c r="E17083">
        <f>INDEX('B. Store opening dates'!$B$5:$B$2448,MATCH('A. Sales by store'!B17083,'B. Store opening dates'!$A$5:$A$2448,0))</f>
        <v>2014</v>
      </c>
      <c r="F17083" t="str">
        <f t="shared" si="532"/>
        <v>New</v>
      </c>
      <c r="G17083" t="str">
        <f t="shared" si="533"/>
        <v>Existing</v>
      </c>
    </row>
    <row r="17084" spans="1:7" ht="19" x14ac:dyDescent="0.25">
      <c r="A17084" s="7">
        <v>2015</v>
      </c>
      <c r="B17084" s="7" t="s">
        <v>2143</v>
      </c>
      <c r="C17084" s="7" t="s">
        <v>5</v>
      </c>
      <c r="D17084" s="24">
        <v>888107.8</v>
      </c>
      <c r="E17084">
        <f>INDEX('B. Store opening dates'!$B$5:$B$2448,MATCH('A. Sales by store'!B17084,'B. Store opening dates'!$A$5:$A$2448,0))</f>
        <v>2014</v>
      </c>
      <c r="F17084" t="str">
        <f t="shared" si="532"/>
        <v>Old</v>
      </c>
      <c r="G17084" t="str">
        <f t="shared" si="533"/>
        <v>Existing</v>
      </c>
    </row>
    <row r="17085" spans="1:7" ht="19" x14ac:dyDescent="0.25">
      <c r="A17085" s="7">
        <v>2014</v>
      </c>
      <c r="B17085" s="7" t="s">
        <v>2143</v>
      </c>
      <c r="C17085" s="7" t="s">
        <v>5</v>
      </c>
      <c r="D17085" s="24">
        <v>967924.26</v>
      </c>
      <c r="E17085">
        <f>INDEX('B. Store opening dates'!$B$5:$B$2448,MATCH('A. Sales by store'!B17085,'B. Store opening dates'!$A$5:$A$2448,0))</f>
        <v>2014</v>
      </c>
      <c r="F17085" t="str">
        <f t="shared" si="532"/>
        <v>New</v>
      </c>
      <c r="G17085" t="str">
        <f t="shared" si="533"/>
        <v>Existing</v>
      </c>
    </row>
    <row r="17086" spans="1:7" ht="19" x14ac:dyDescent="0.25">
      <c r="A17086" s="7">
        <v>2015</v>
      </c>
      <c r="B17086" s="7" t="s">
        <v>2143</v>
      </c>
      <c r="C17086" s="7" t="s">
        <v>6</v>
      </c>
      <c r="D17086" s="24">
        <v>367513.97</v>
      </c>
      <c r="E17086">
        <f>INDEX('B. Store opening dates'!$B$5:$B$2448,MATCH('A. Sales by store'!B17086,'B. Store opening dates'!$A$5:$A$2448,0))</f>
        <v>2014</v>
      </c>
      <c r="F17086" t="str">
        <f t="shared" si="532"/>
        <v>Old</v>
      </c>
      <c r="G17086" t="str">
        <f t="shared" si="533"/>
        <v>Existing</v>
      </c>
    </row>
    <row r="17087" spans="1:7" ht="19" x14ac:dyDescent="0.25">
      <c r="A17087" s="7">
        <v>2014</v>
      </c>
      <c r="B17087" s="7" t="s">
        <v>2143</v>
      </c>
      <c r="C17087" s="7" t="s">
        <v>6</v>
      </c>
      <c r="D17087" s="24">
        <v>269193.95</v>
      </c>
      <c r="E17087">
        <f>INDEX('B. Store opening dates'!$B$5:$B$2448,MATCH('A. Sales by store'!B17087,'B. Store opening dates'!$A$5:$A$2448,0))</f>
        <v>2014</v>
      </c>
      <c r="F17087" t="str">
        <f t="shared" si="532"/>
        <v>New</v>
      </c>
      <c r="G17087" t="str">
        <f t="shared" si="533"/>
        <v>Existing</v>
      </c>
    </row>
    <row r="17088" spans="1:7" ht="19" x14ac:dyDescent="0.25">
      <c r="A17088" s="7">
        <v>2015</v>
      </c>
      <c r="B17088" s="7" t="s">
        <v>2143</v>
      </c>
      <c r="C17088" s="7" t="s">
        <v>7</v>
      </c>
      <c r="D17088" s="24">
        <v>116352.53</v>
      </c>
      <c r="E17088">
        <f>INDEX('B. Store opening dates'!$B$5:$B$2448,MATCH('A. Sales by store'!B17088,'B. Store opening dates'!$A$5:$A$2448,0))</f>
        <v>2014</v>
      </c>
      <c r="F17088" t="str">
        <f t="shared" si="532"/>
        <v>Old</v>
      </c>
      <c r="G17088" t="str">
        <f t="shared" si="533"/>
        <v>Existing</v>
      </c>
    </row>
    <row r="17089" spans="1:7" ht="19" x14ac:dyDescent="0.25">
      <c r="A17089" s="7">
        <v>2014</v>
      </c>
      <c r="B17089" s="7" t="s">
        <v>2143</v>
      </c>
      <c r="C17089" s="7" t="s">
        <v>7</v>
      </c>
      <c r="D17089" s="24">
        <v>123007.66</v>
      </c>
      <c r="E17089">
        <f>INDEX('B. Store opening dates'!$B$5:$B$2448,MATCH('A. Sales by store'!B17089,'B. Store opening dates'!$A$5:$A$2448,0))</f>
        <v>2014</v>
      </c>
      <c r="F17089" t="str">
        <f t="shared" si="532"/>
        <v>New</v>
      </c>
      <c r="G17089" t="str">
        <f t="shared" si="533"/>
        <v>Existing</v>
      </c>
    </row>
    <row r="17090" spans="1:7" ht="19" x14ac:dyDescent="0.25">
      <c r="A17090" s="7">
        <v>2015</v>
      </c>
      <c r="B17090" s="7" t="s">
        <v>2143</v>
      </c>
      <c r="C17090" s="7" t="s">
        <v>8</v>
      </c>
      <c r="D17090" s="24">
        <v>781560.08</v>
      </c>
      <c r="E17090">
        <f>INDEX('B. Store opening dates'!$B$5:$B$2448,MATCH('A. Sales by store'!B17090,'B. Store opening dates'!$A$5:$A$2448,0))</f>
        <v>2014</v>
      </c>
      <c r="F17090" t="str">
        <f t="shared" si="532"/>
        <v>Old</v>
      </c>
      <c r="G17090" t="str">
        <f t="shared" si="533"/>
        <v>Existing</v>
      </c>
    </row>
    <row r="17091" spans="1:7" ht="19" x14ac:dyDescent="0.25">
      <c r="A17091" s="7">
        <v>2014</v>
      </c>
      <c r="B17091" s="7" t="s">
        <v>2143</v>
      </c>
      <c r="C17091" s="7" t="s">
        <v>8</v>
      </c>
      <c r="D17091" s="24">
        <v>806795.96</v>
      </c>
      <c r="E17091">
        <f>INDEX('B. Store opening dates'!$B$5:$B$2448,MATCH('A. Sales by store'!B17091,'B. Store opening dates'!$A$5:$A$2448,0))</f>
        <v>2014</v>
      </c>
      <c r="F17091" t="str">
        <f t="shared" si="532"/>
        <v>New</v>
      </c>
      <c r="G17091" t="str">
        <f t="shared" si="533"/>
        <v>Existing</v>
      </c>
    </row>
    <row r="17092" spans="1:7" ht="19" x14ac:dyDescent="0.25">
      <c r="A17092" s="7">
        <v>2015</v>
      </c>
      <c r="B17092" s="7" t="s">
        <v>2144</v>
      </c>
      <c r="C17092" s="7" t="s">
        <v>5</v>
      </c>
      <c r="D17092" s="24">
        <v>753322.64</v>
      </c>
      <c r="E17092">
        <f>INDEX('B. Store opening dates'!$B$5:$B$2448,MATCH('A. Sales by store'!B17092,'B. Store opening dates'!$A$5:$A$2448,0))</f>
        <v>2014</v>
      </c>
      <c r="F17092" t="str">
        <f t="shared" si="532"/>
        <v>Old</v>
      </c>
      <c r="G17092" t="str">
        <f t="shared" si="533"/>
        <v>Existing</v>
      </c>
    </row>
    <row r="17093" spans="1:7" ht="19" x14ac:dyDescent="0.25">
      <c r="A17093" s="7">
        <v>2014</v>
      </c>
      <c r="B17093" s="7" t="s">
        <v>2144</v>
      </c>
      <c r="C17093" s="7" t="s">
        <v>5</v>
      </c>
      <c r="D17093" s="24">
        <v>832428.28</v>
      </c>
      <c r="E17093">
        <f>INDEX('B. Store opening dates'!$B$5:$B$2448,MATCH('A. Sales by store'!B17093,'B. Store opening dates'!$A$5:$A$2448,0))</f>
        <v>2014</v>
      </c>
      <c r="F17093" t="str">
        <f t="shared" ref="F17093:F17156" si="534">IF(A17093 = 2015, IF(E17093&lt; 2015, "Old","New"),IF(E17093 &lt; 2014, "Old","New"))</f>
        <v>New</v>
      </c>
      <c r="G17093" t="str">
        <f t="shared" ref="G17093:G17156" si="535">IF(A17093 = 2015, IF(E17093&lt; 2015, "Existing","New"),"Existing")</f>
        <v>Existing</v>
      </c>
    </row>
    <row r="17094" spans="1:7" ht="19" x14ac:dyDescent="0.25">
      <c r="A17094" s="7">
        <v>2015</v>
      </c>
      <c r="B17094" s="7" t="s">
        <v>2144</v>
      </c>
      <c r="C17094" s="7" t="s">
        <v>6</v>
      </c>
      <c r="D17094" s="24">
        <v>500678.66</v>
      </c>
      <c r="E17094">
        <f>INDEX('B. Store opening dates'!$B$5:$B$2448,MATCH('A. Sales by store'!B17094,'B. Store opening dates'!$A$5:$A$2448,0))</f>
        <v>2014</v>
      </c>
      <c r="F17094" t="str">
        <f t="shared" si="534"/>
        <v>Old</v>
      </c>
      <c r="G17094" t="str">
        <f t="shared" si="535"/>
        <v>Existing</v>
      </c>
    </row>
    <row r="17095" spans="1:7" ht="19" x14ac:dyDescent="0.25">
      <c r="A17095" s="7">
        <v>2014</v>
      </c>
      <c r="B17095" s="7" t="s">
        <v>2144</v>
      </c>
      <c r="C17095" s="7" t="s">
        <v>6</v>
      </c>
      <c r="D17095" s="24">
        <v>357061.93</v>
      </c>
      <c r="E17095">
        <f>INDEX('B. Store opening dates'!$B$5:$B$2448,MATCH('A. Sales by store'!B17095,'B. Store opening dates'!$A$5:$A$2448,0))</f>
        <v>2014</v>
      </c>
      <c r="F17095" t="str">
        <f t="shared" si="534"/>
        <v>New</v>
      </c>
      <c r="G17095" t="str">
        <f t="shared" si="535"/>
        <v>Existing</v>
      </c>
    </row>
    <row r="17096" spans="1:7" ht="19" x14ac:dyDescent="0.25">
      <c r="A17096" s="7">
        <v>2015</v>
      </c>
      <c r="B17096" s="7" t="s">
        <v>2144</v>
      </c>
      <c r="C17096" s="7" t="s">
        <v>7</v>
      </c>
      <c r="D17096" s="24">
        <v>182673.26</v>
      </c>
      <c r="E17096">
        <f>INDEX('B. Store opening dates'!$B$5:$B$2448,MATCH('A. Sales by store'!B17096,'B. Store opening dates'!$A$5:$A$2448,0))</f>
        <v>2014</v>
      </c>
      <c r="F17096" t="str">
        <f t="shared" si="534"/>
        <v>Old</v>
      </c>
      <c r="G17096" t="str">
        <f t="shared" si="535"/>
        <v>Existing</v>
      </c>
    </row>
    <row r="17097" spans="1:7" ht="19" x14ac:dyDescent="0.25">
      <c r="A17097" s="7">
        <v>2014</v>
      </c>
      <c r="B17097" s="7" t="s">
        <v>2144</v>
      </c>
      <c r="C17097" s="7" t="s">
        <v>7</v>
      </c>
      <c r="D17097" s="24">
        <v>191227.53</v>
      </c>
      <c r="E17097">
        <f>INDEX('B. Store opening dates'!$B$5:$B$2448,MATCH('A. Sales by store'!B17097,'B. Store opening dates'!$A$5:$A$2448,0))</f>
        <v>2014</v>
      </c>
      <c r="F17097" t="str">
        <f t="shared" si="534"/>
        <v>New</v>
      </c>
      <c r="G17097" t="str">
        <f t="shared" si="535"/>
        <v>Existing</v>
      </c>
    </row>
    <row r="17098" spans="1:7" ht="19" x14ac:dyDescent="0.25">
      <c r="A17098" s="7">
        <v>2015</v>
      </c>
      <c r="B17098" s="7" t="s">
        <v>2144</v>
      </c>
      <c r="C17098" s="7" t="s">
        <v>8</v>
      </c>
      <c r="D17098" s="24">
        <v>749335.1</v>
      </c>
      <c r="E17098">
        <f>INDEX('B. Store opening dates'!$B$5:$B$2448,MATCH('A. Sales by store'!B17098,'B. Store opening dates'!$A$5:$A$2448,0))</f>
        <v>2014</v>
      </c>
      <c r="F17098" t="str">
        <f t="shared" si="534"/>
        <v>Old</v>
      </c>
      <c r="G17098" t="str">
        <f t="shared" si="535"/>
        <v>Existing</v>
      </c>
    </row>
    <row r="17099" spans="1:7" ht="19" x14ac:dyDescent="0.25">
      <c r="A17099" s="7">
        <v>2014</v>
      </c>
      <c r="B17099" s="7" t="s">
        <v>2144</v>
      </c>
      <c r="C17099" s="7" t="s">
        <v>8</v>
      </c>
      <c r="D17099" s="24">
        <v>773191.75</v>
      </c>
      <c r="E17099">
        <f>INDEX('B. Store opening dates'!$B$5:$B$2448,MATCH('A. Sales by store'!B17099,'B. Store opening dates'!$A$5:$A$2448,0))</f>
        <v>2014</v>
      </c>
      <c r="F17099" t="str">
        <f t="shared" si="534"/>
        <v>New</v>
      </c>
      <c r="G17099" t="str">
        <f t="shared" si="535"/>
        <v>Existing</v>
      </c>
    </row>
    <row r="17100" spans="1:7" ht="19" x14ac:dyDescent="0.25">
      <c r="A17100" s="7">
        <v>2015</v>
      </c>
      <c r="B17100" s="7" t="s">
        <v>2145</v>
      </c>
      <c r="C17100" s="7" t="s">
        <v>5</v>
      </c>
      <c r="D17100" s="24">
        <v>566702.19999999995</v>
      </c>
      <c r="E17100">
        <f>INDEX('B. Store opening dates'!$B$5:$B$2448,MATCH('A. Sales by store'!B17100,'B. Store opening dates'!$A$5:$A$2448,0))</f>
        <v>2014</v>
      </c>
      <c r="F17100" t="str">
        <f t="shared" si="534"/>
        <v>Old</v>
      </c>
      <c r="G17100" t="str">
        <f t="shared" si="535"/>
        <v>Existing</v>
      </c>
    </row>
    <row r="17101" spans="1:7" ht="19" x14ac:dyDescent="0.25">
      <c r="A17101" s="7">
        <v>2014</v>
      </c>
      <c r="B17101" s="7" t="s">
        <v>2145</v>
      </c>
      <c r="C17101" s="7" t="s">
        <v>5</v>
      </c>
      <c r="D17101" s="24">
        <v>623132.4</v>
      </c>
      <c r="E17101">
        <f>INDEX('B. Store opening dates'!$B$5:$B$2448,MATCH('A. Sales by store'!B17101,'B. Store opening dates'!$A$5:$A$2448,0))</f>
        <v>2014</v>
      </c>
      <c r="F17101" t="str">
        <f t="shared" si="534"/>
        <v>New</v>
      </c>
      <c r="G17101" t="str">
        <f t="shared" si="535"/>
        <v>Existing</v>
      </c>
    </row>
    <row r="17102" spans="1:7" ht="19" x14ac:dyDescent="0.25">
      <c r="A17102" s="7">
        <v>2015</v>
      </c>
      <c r="B17102" s="7" t="s">
        <v>2145</v>
      </c>
      <c r="C17102" s="7" t="s">
        <v>6</v>
      </c>
      <c r="D17102" s="24">
        <v>454232.75</v>
      </c>
      <c r="E17102">
        <f>INDEX('B. Store opening dates'!$B$5:$B$2448,MATCH('A. Sales by store'!B17102,'B. Store opening dates'!$A$5:$A$2448,0))</f>
        <v>2014</v>
      </c>
      <c r="F17102" t="str">
        <f t="shared" si="534"/>
        <v>Old</v>
      </c>
      <c r="G17102" t="str">
        <f t="shared" si="535"/>
        <v>Existing</v>
      </c>
    </row>
    <row r="17103" spans="1:7" ht="19" x14ac:dyDescent="0.25">
      <c r="A17103" s="7">
        <v>2014</v>
      </c>
      <c r="B17103" s="7" t="s">
        <v>2145</v>
      </c>
      <c r="C17103" s="7" t="s">
        <v>6</v>
      </c>
      <c r="D17103" s="24">
        <v>335011.07</v>
      </c>
      <c r="E17103">
        <f>INDEX('B. Store opening dates'!$B$5:$B$2448,MATCH('A. Sales by store'!B17103,'B. Store opening dates'!$A$5:$A$2448,0))</f>
        <v>2014</v>
      </c>
      <c r="F17103" t="str">
        <f t="shared" si="534"/>
        <v>New</v>
      </c>
      <c r="G17103" t="str">
        <f t="shared" si="535"/>
        <v>Existing</v>
      </c>
    </row>
    <row r="17104" spans="1:7" ht="19" x14ac:dyDescent="0.25">
      <c r="A17104" s="7">
        <v>2015</v>
      </c>
      <c r="B17104" s="7" t="s">
        <v>2145</v>
      </c>
      <c r="C17104" s="7" t="s">
        <v>7</v>
      </c>
      <c r="D17104" s="24">
        <v>217824.3</v>
      </c>
      <c r="E17104">
        <f>INDEX('B. Store opening dates'!$B$5:$B$2448,MATCH('A. Sales by store'!B17104,'B. Store opening dates'!$A$5:$A$2448,0))</f>
        <v>2014</v>
      </c>
      <c r="F17104" t="str">
        <f t="shared" si="534"/>
        <v>Old</v>
      </c>
      <c r="G17104" t="str">
        <f t="shared" si="535"/>
        <v>Existing</v>
      </c>
    </row>
    <row r="17105" spans="1:7" ht="19" x14ac:dyDescent="0.25">
      <c r="A17105" s="7">
        <v>2014</v>
      </c>
      <c r="B17105" s="7" t="s">
        <v>2145</v>
      </c>
      <c r="C17105" s="7" t="s">
        <v>7</v>
      </c>
      <c r="D17105" s="24">
        <v>231975.18</v>
      </c>
      <c r="E17105">
        <f>INDEX('B. Store opening dates'!$B$5:$B$2448,MATCH('A. Sales by store'!B17105,'B. Store opening dates'!$A$5:$A$2448,0))</f>
        <v>2014</v>
      </c>
      <c r="F17105" t="str">
        <f t="shared" si="534"/>
        <v>New</v>
      </c>
      <c r="G17105" t="str">
        <f t="shared" si="535"/>
        <v>Existing</v>
      </c>
    </row>
    <row r="17106" spans="1:7" ht="19" x14ac:dyDescent="0.25">
      <c r="A17106" s="7">
        <v>2015</v>
      </c>
      <c r="B17106" s="7" t="s">
        <v>2145</v>
      </c>
      <c r="C17106" s="7" t="s">
        <v>8</v>
      </c>
      <c r="D17106" s="24">
        <v>548533.11</v>
      </c>
      <c r="E17106">
        <f>INDEX('B. Store opening dates'!$B$5:$B$2448,MATCH('A. Sales by store'!B17106,'B. Store opening dates'!$A$5:$A$2448,0))</f>
        <v>2014</v>
      </c>
      <c r="F17106" t="str">
        <f t="shared" si="534"/>
        <v>Old</v>
      </c>
      <c r="G17106" t="str">
        <f t="shared" si="535"/>
        <v>Existing</v>
      </c>
    </row>
    <row r="17107" spans="1:7" ht="19" x14ac:dyDescent="0.25">
      <c r="A17107" s="7">
        <v>2014</v>
      </c>
      <c r="B17107" s="7" t="s">
        <v>2145</v>
      </c>
      <c r="C17107" s="7" t="s">
        <v>8</v>
      </c>
      <c r="D17107" s="24">
        <v>572813.18999999994</v>
      </c>
      <c r="E17107">
        <f>INDEX('B. Store opening dates'!$B$5:$B$2448,MATCH('A. Sales by store'!B17107,'B. Store opening dates'!$A$5:$A$2448,0))</f>
        <v>2014</v>
      </c>
      <c r="F17107" t="str">
        <f t="shared" si="534"/>
        <v>New</v>
      </c>
      <c r="G17107" t="str">
        <f t="shared" si="535"/>
        <v>Existing</v>
      </c>
    </row>
    <row r="17108" spans="1:7" ht="19" x14ac:dyDescent="0.25">
      <c r="A17108" s="7">
        <v>2015</v>
      </c>
      <c r="B17108" s="7" t="s">
        <v>2146</v>
      </c>
      <c r="C17108" s="7" t="s">
        <v>5</v>
      </c>
      <c r="D17108" s="24">
        <v>535288.80000000005</v>
      </c>
      <c r="E17108">
        <f>INDEX('B. Store opening dates'!$B$5:$B$2448,MATCH('A. Sales by store'!B17108,'B. Store opening dates'!$A$5:$A$2448,0))</f>
        <v>2014</v>
      </c>
      <c r="F17108" t="str">
        <f t="shared" si="534"/>
        <v>Old</v>
      </c>
      <c r="G17108" t="str">
        <f t="shared" si="535"/>
        <v>Existing</v>
      </c>
    </row>
    <row r="17109" spans="1:7" ht="19" x14ac:dyDescent="0.25">
      <c r="A17109" s="7">
        <v>2014</v>
      </c>
      <c r="B17109" s="7" t="s">
        <v>2146</v>
      </c>
      <c r="C17109" s="7" t="s">
        <v>5</v>
      </c>
      <c r="D17109" s="24">
        <v>586272.84</v>
      </c>
      <c r="E17109">
        <f>INDEX('B. Store opening dates'!$B$5:$B$2448,MATCH('A. Sales by store'!B17109,'B. Store opening dates'!$A$5:$A$2448,0))</f>
        <v>2014</v>
      </c>
      <c r="F17109" t="str">
        <f t="shared" si="534"/>
        <v>New</v>
      </c>
      <c r="G17109" t="str">
        <f t="shared" si="535"/>
        <v>Existing</v>
      </c>
    </row>
    <row r="17110" spans="1:7" ht="19" x14ac:dyDescent="0.25">
      <c r="A17110" s="7">
        <v>2015</v>
      </c>
      <c r="B17110" s="7" t="s">
        <v>2146</v>
      </c>
      <c r="C17110" s="7" t="s">
        <v>6</v>
      </c>
      <c r="D17110" s="24">
        <v>367585.22</v>
      </c>
      <c r="E17110">
        <f>INDEX('B. Store opening dates'!$B$5:$B$2448,MATCH('A. Sales by store'!B17110,'B. Store opening dates'!$A$5:$A$2448,0))</f>
        <v>2014</v>
      </c>
      <c r="F17110" t="str">
        <f t="shared" si="534"/>
        <v>Old</v>
      </c>
      <c r="G17110" t="str">
        <f t="shared" si="535"/>
        <v>Existing</v>
      </c>
    </row>
    <row r="17111" spans="1:7" ht="19" x14ac:dyDescent="0.25">
      <c r="A17111" s="7">
        <v>2014</v>
      </c>
      <c r="B17111" s="7" t="s">
        <v>2146</v>
      </c>
      <c r="C17111" s="7" t="s">
        <v>6</v>
      </c>
      <c r="D17111" s="24">
        <v>266504.56</v>
      </c>
      <c r="E17111">
        <f>INDEX('B. Store opening dates'!$B$5:$B$2448,MATCH('A. Sales by store'!B17111,'B. Store opening dates'!$A$5:$A$2448,0))</f>
        <v>2014</v>
      </c>
      <c r="F17111" t="str">
        <f t="shared" si="534"/>
        <v>New</v>
      </c>
      <c r="G17111" t="str">
        <f t="shared" si="535"/>
        <v>Existing</v>
      </c>
    </row>
    <row r="17112" spans="1:7" ht="19" x14ac:dyDescent="0.25">
      <c r="A17112" s="7">
        <v>2015</v>
      </c>
      <c r="B17112" s="7" t="s">
        <v>2146</v>
      </c>
      <c r="C17112" s="7" t="s">
        <v>7</v>
      </c>
      <c r="D17112" s="24">
        <v>122099.36</v>
      </c>
      <c r="E17112">
        <f>INDEX('B. Store opening dates'!$B$5:$B$2448,MATCH('A. Sales by store'!B17112,'B. Store opening dates'!$A$5:$A$2448,0))</f>
        <v>2014</v>
      </c>
      <c r="F17112" t="str">
        <f t="shared" si="534"/>
        <v>Old</v>
      </c>
      <c r="G17112" t="str">
        <f t="shared" si="535"/>
        <v>Existing</v>
      </c>
    </row>
    <row r="17113" spans="1:7" ht="19" x14ac:dyDescent="0.25">
      <c r="A17113" s="7">
        <v>2014</v>
      </c>
      <c r="B17113" s="7" t="s">
        <v>2146</v>
      </c>
      <c r="C17113" s="7" t="s">
        <v>7</v>
      </c>
      <c r="D17113" s="24">
        <v>128997.75</v>
      </c>
      <c r="E17113">
        <f>INDEX('B. Store opening dates'!$B$5:$B$2448,MATCH('A. Sales by store'!B17113,'B. Store opening dates'!$A$5:$A$2448,0))</f>
        <v>2014</v>
      </c>
      <c r="F17113" t="str">
        <f t="shared" si="534"/>
        <v>New</v>
      </c>
      <c r="G17113" t="str">
        <f t="shared" si="535"/>
        <v>Existing</v>
      </c>
    </row>
    <row r="17114" spans="1:7" ht="19" x14ac:dyDescent="0.25">
      <c r="A17114" s="7">
        <v>2015</v>
      </c>
      <c r="B17114" s="7" t="s">
        <v>2146</v>
      </c>
      <c r="C17114" s="7" t="s">
        <v>8</v>
      </c>
      <c r="D17114" s="24">
        <v>655613.56000000006</v>
      </c>
      <c r="E17114">
        <f>INDEX('B. Store opening dates'!$B$5:$B$2448,MATCH('A. Sales by store'!B17114,'B. Store opening dates'!$A$5:$A$2448,0))</f>
        <v>2014</v>
      </c>
      <c r="F17114" t="str">
        <f t="shared" si="534"/>
        <v>Old</v>
      </c>
      <c r="G17114" t="str">
        <f t="shared" si="535"/>
        <v>Existing</v>
      </c>
    </row>
    <row r="17115" spans="1:7" ht="19" x14ac:dyDescent="0.25">
      <c r="A17115" s="7">
        <v>2014</v>
      </c>
      <c r="B17115" s="7" t="s">
        <v>2146</v>
      </c>
      <c r="C17115" s="7" t="s">
        <v>8</v>
      </c>
      <c r="D17115" s="24">
        <v>687819.21</v>
      </c>
      <c r="E17115">
        <f>INDEX('B. Store opening dates'!$B$5:$B$2448,MATCH('A. Sales by store'!B17115,'B. Store opening dates'!$A$5:$A$2448,0))</f>
        <v>2014</v>
      </c>
      <c r="F17115" t="str">
        <f t="shared" si="534"/>
        <v>New</v>
      </c>
      <c r="G17115" t="str">
        <f t="shared" si="535"/>
        <v>Existing</v>
      </c>
    </row>
    <row r="17116" spans="1:7" ht="19" x14ac:dyDescent="0.25">
      <c r="A17116" s="7">
        <v>2015</v>
      </c>
      <c r="B17116" s="7" t="s">
        <v>2147</v>
      </c>
      <c r="C17116" s="7" t="s">
        <v>5</v>
      </c>
      <c r="D17116" s="24">
        <v>476540.86</v>
      </c>
      <c r="E17116">
        <f>INDEX('B. Store opening dates'!$B$5:$B$2448,MATCH('A. Sales by store'!B17116,'B. Store opening dates'!$A$5:$A$2448,0))</f>
        <v>2014</v>
      </c>
      <c r="F17116" t="str">
        <f t="shared" si="534"/>
        <v>Old</v>
      </c>
      <c r="G17116" t="str">
        <f t="shared" si="535"/>
        <v>Existing</v>
      </c>
    </row>
    <row r="17117" spans="1:7" ht="19" x14ac:dyDescent="0.25">
      <c r="A17117" s="7">
        <v>2014</v>
      </c>
      <c r="B17117" s="7" t="s">
        <v>2147</v>
      </c>
      <c r="C17117" s="7" t="s">
        <v>5</v>
      </c>
      <c r="D17117" s="24">
        <v>519592.93</v>
      </c>
      <c r="E17117">
        <f>INDEX('B. Store opening dates'!$B$5:$B$2448,MATCH('A. Sales by store'!B17117,'B. Store opening dates'!$A$5:$A$2448,0))</f>
        <v>2014</v>
      </c>
      <c r="F17117" t="str">
        <f t="shared" si="534"/>
        <v>New</v>
      </c>
      <c r="G17117" t="str">
        <f t="shared" si="535"/>
        <v>Existing</v>
      </c>
    </row>
    <row r="17118" spans="1:7" ht="19" x14ac:dyDescent="0.25">
      <c r="A17118" s="7">
        <v>2015</v>
      </c>
      <c r="B17118" s="7" t="s">
        <v>2147</v>
      </c>
      <c r="C17118" s="7" t="s">
        <v>6</v>
      </c>
      <c r="D17118" s="24">
        <v>206054</v>
      </c>
      <c r="E17118">
        <f>INDEX('B. Store opening dates'!$B$5:$B$2448,MATCH('A. Sales by store'!B17118,'B. Store opening dates'!$A$5:$A$2448,0))</f>
        <v>2014</v>
      </c>
      <c r="F17118" t="str">
        <f t="shared" si="534"/>
        <v>Old</v>
      </c>
      <c r="G17118" t="str">
        <f t="shared" si="535"/>
        <v>Existing</v>
      </c>
    </row>
    <row r="17119" spans="1:7" ht="19" x14ac:dyDescent="0.25">
      <c r="A17119" s="7">
        <v>2014</v>
      </c>
      <c r="B17119" s="7" t="s">
        <v>2147</v>
      </c>
      <c r="C17119" s="7" t="s">
        <v>6</v>
      </c>
      <c r="D17119" s="24">
        <v>142445.35</v>
      </c>
      <c r="E17119">
        <f>INDEX('B. Store opening dates'!$B$5:$B$2448,MATCH('A. Sales by store'!B17119,'B. Store opening dates'!$A$5:$A$2448,0))</f>
        <v>2014</v>
      </c>
      <c r="F17119" t="str">
        <f t="shared" si="534"/>
        <v>New</v>
      </c>
      <c r="G17119" t="str">
        <f t="shared" si="535"/>
        <v>Existing</v>
      </c>
    </row>
    <row r="17120" spans="1:7" ht="19" x14ac:dyDescent="0.25">
      <c r="A17120" s="7">
        <v>2015</v>
      </c>
      <c r="B17120" s="7" t="s">
        <v>2147</v>
      </c>
      <c r="C17120" s="7" t="s">
        <v>7</v>
      </c>
      <c r="D17120" s="24">
        <v>74930.06</v>
      </c>
      <c r="E17120">
        <f>INDEX('B. Store opening dates'!$B$5:$B$2448,MATCH('A. Sales by store'!B17120,'B. Store opening dates'!$A$5:$A$2448,0))</f>
        <v>2014</v>
      </c>
      <c r="F17120" t="str">
        <f t="shared" si="534"/>
        <v>Old</v>
      </c>
      <c r="G17120" t="str">
        <f t="shared" si="535"/>
        <v>Existing</v>
      </c>
    </row>
    <row r="17121" spans="1:7" ht="19" x14ac:dyDescent="0.25">
      <c r="A17121" s="7">
        <v>2014</v>
      </c>
      <c r="B17121" s="7" t="s">
        <v>2147</v>
      </c>
      <c r="C17121" s="7" t="s">
        <v>7</v>
      </c>
      <c r="D17121" s="24">
        <v>78996.59</v>
      </c>
      <c r="E17121">
        <f>INDEX('B. Store opening dates'!$B$5:$B$2448,MATCH('A. Sales by store'!B17121,'B. Store opening dates'!$A$5:$A$2448,0))</f>
        <v>2014</v>
      </c>
      <c r="F17121" t="str">
        <f t="shared" si="534"/>
        <v>New</v>
      </c>
      <c r="G17121" t="str">
        <f t="shared" si="535"/>
        <v>Existing</v>
      </c>
    </row>
    <row r="17122" spans="1:7" ht="19" x14ac:dyDescent="0.25">
      <c r="A17122" s="7">
        <v>2015</v>
      </c>
      <c r="B17122" s="7" t="s">
        <v>2147</v>
      </c>
      <c r="C17122" s="7" t="s">
        <v>8</v>
      </c>
      <c r="D17122" s="24">
        <v>789189.81</v>
      </c>
      <c r="E17122">
        <f>INDEX('B. Store opening dates'!$B$5:$B$2448,MATCH('A. Sales by store'!B17122,'B. Store opening dates'!$A$5:$A$2448,0))</f>
        <v>2014</v>
      </c>
      <c r="F17122" t="str">
        <f t="shared" si="534"/>
        <v>Old</v>
      </c>
      <c r="G17122" t="str">
        <f t="shared" si="535"/>
        <v>Existing</v>
      </c>
    </row>
    <row r="17123" spans="1:7" ht="19" x14ac:dyDescent="0.25">
      <c r="A17123" s="7">
        <v>2014</v>
      </c>
      <c r="B17123" s="7" t="s">
        <v>2147</v>
      </c>
      <c r="C17123" s="7" t="s">
        <v>8</v>
      </c>
      <c r="D17123" s="24">
        <v>815830.5</v>
      </c>
      <c r="E17123">
        <f>INDEX('B. Store opening dates'!$B$5:$B$2448,MATCH('A. Sales by store'!B17123,'B. Store opening dates'!$A$5:$A$2448,0))</f>
        <v>2014</v>
      </c>
      <c r="F17123" t="str">
        <f t="shared" si="534"/>
        <v>New</v>
      </c>
      <c r="G17123" t="str">
        <f t="shared" si="535"/>
        <v>Existing</v>
      </c>
    </row>
    <row r="17124" spans="1:7" ht="19" x14ac:dyDescent="0.25">
      <c r="A17124" s="7">
        <v>2015</v>
      </c>
      <c r="B17124" s="7" t="s">
        <v>2148</v>
      </c>
      <c r="C17124" s="7" t="s">
        <v>5</v>
      </c>
      <c r="D17124" s="24">
        <v>587532.99</v>
      </c>
      <c r="E17124">
        <f>INDEX('B. Store opening dates'!$B$5:$B$2448,MATCH('A. Sales by store'!B17124,'B. Store opening dates'!$A$5:$A$2448,0))</f>
        <v>2014</v>
      </c>
      <c r="F17124" t="str">
        <f t="shared" si="534"/>
        <v>Old</v>
      </c>
      <c r="G17124" t="str">
        <f t="shared" si="535"/>
        <v>Existing</v>
      </c>
    </row>
    <row r="17125" spans="1:7" ht="19" x14ac:dyDescent="0.25">
      <c r="A17125" s="7">
        <v>2014</v>
      </c>
      <c r="B17125" s="7" t="s">
        <v>2148</v>
      </c>
      <c r="C17125" s="7" t="s">
        <v>5</v>
      </c>
      <c r="D17125" s="24">
        <v>650586.59</v>
      </c>
      <c r="E17125">
        <f>INDEX('B. Store opening dates'!$B$5:$B$2448,MATCH('A. Sales by store'!B17125,'B. Store opening dates'!$A$5:$A$2448,0))</f>
        <v>2014</v>
      </c>
      <c r="F17125" t="str">
        <f t="shared" si="534"/>
        <v>New</v>
      </c>
      <c r="G17125" t="str">
        <f t="shared" si="535"/>
        <v>Existing</v>
      </c>
    </row>
    <row r="17126" spans="1:7" ht="19" x14ac:dyDescent="0.25">
      <c r="A17126" s="7">
        <v>2015</v>
      </c>
      <c r="B17126" s="7" t="s">
        <v>2148</v>
      </c>
      <c r="C17126" s="7" t="s">
        <v>6</v>
      </c>
      <c r="D17126" s="24">
        <v>223419.27</v>
      </c>
      <c r="E17126">
        <f>INDEX('B. Store opening dates'!$B$5:$B$2448,MATCH('A. Sales by store'!B17126,'B. Store opening dates'!$A$5:$A$2448,0))</f>
        <v>2014</v>
      </c>
      <c r="F17126" t="str">
        <f t="shared" si="534"/>
        <v>Old</v>
      </c>
      <c r="G17126" t="str">
        <f t="shared" si="535"/>
        <v>Existing</v>
      </c>
    </row>
    <row r="17127" spans="1:7" ht="19" x14ac:dyDescent="0.25">
      <c r="A17127" s="7">
        <v>2014</v>
      </c>
      <c r="B17127" s="7" t="s">
        <v>2148</v>
      </c>
      <c r="C17127" s="7" t="s">
        <v>6</v>
      </c>
      <c r="D17127" s="24">
        <v>165032.57</v>
      </c>
      <c r="E17127">
        <f>INDEX('B. Store opening dates'!$B$5:$B$2448,MATCH('A. Sales by store'!B17127,'B. Store opening dates'!$A$5:$A$2448,0))</f>
        <v>2014</v>
      </c>
      <c r="F17127" t="str">
        <f t="shared" si="534"/>
        <v>New</v>
      </c>
      <c r="G17127" t="str">
        <f t="shared" si="535"/>
        <v>Existing</v>
      </c>
    </row>
    <row r="17128" spans="1:7" ht="19" x14ac:dyDescent="0.25">
      <c r="A17128" s="7">
        <v>2015</v>
      </c>
      <c r="B17128" s="7" t="s">
        <v>2148</v>
      </c>
      <c r="C17128" s="7" t="s">
        <v>7</v>
      </c>
      <c r="D17128" s="24">
        <v>99597.759999999995</v>
      </c>
      <c r="E17128">
        <f>INDEX('B. Store opening dates'!$B$5:$B$2448,MATCH('A. Sales by store'!B17128,'B. Store opening dates'!$A$5:$A$2448,0))</f>
        <v>2014</v>
      </c>
      <c r="F17128" t="str">
        <f t="shared" si="534"/>
        <v>Old</v>
      </c>
      <c r="G17128" t="str">
        <f t="shared" si="535"/>
        <v>Existing</v>
      </c>
    </row>
    <row r="17129" spans="1:7" ht="19" x14ac:dyDescent="0.25">
      <c r="A17129" s="7">
        <v>2014</v>
      </c>
      <c r="B17129" s="7" t="s">
        <v>2148</v>
      </c>
      <c r="C17129" s="7" t="s">
        <v>7</v>
      </c>
      <c r="D17129" s="24">
        <v>104296.14</v>
      </c>
      <c r="E17129">
        <f>INDEX('B. Store opening dates'!$B$5:$B$2448,MATCH('A. Sales by store'!B17129,'B. Store opening dates'!$A$5:$A$2448,0))</f>
        <v>2014</v>
      </c>
      <c r="F17129" t="str">
        <f t="shared" si="534"/>
        <v>New</v>
      </c>
      <c r="G17129" t="str">
        <f t="shared" si="535"/>
        <v>Existing</v>
      </c>
    </row>
    <row r="17130" spans="1:7" ht="19" x14ac:dyDescent="0.25">
      <c r="A17130" s="7">
        <v>2015</v>
      </c>
      <c r="B17130" s="7" t="s">
        <v>2148</v>
      </c>
      <c r="C17130" s="7" t="s">
        <v>8</v>
      </c>
      <c r="D17130" s="24">
        <v>658993.68000000005</v>
      </c>
      <c r="E17130">
        <f>INDEX('B. Store opening dates'!$B$5:$B$2448,MATCH('A. Sales by store'!B17130,'B. Store opening dates'!$A$5:$A$2448,0))</f>
        <v>2014</v>
      </c>
      <c r="F17130" t="str">
        <f t="shared" si="534"/>
        <v>Old</v>
      </c>
      <c r="G17130" t="str">
        <f t="shared" si="535"/>
        <v>Existing</v>
      </c>
    </row>
    <row r="17131" spans="1:7" ht="19" x14ac:dyDescent="0.25">
      <c r="A17131" s="7">
        <v>2014</v>
      </c>
      <c r="B17131" s="7" t="s">
        <v>2148</v>
      </c>
      <c r="C17131" s="7" t="s">
        <v>8</v>
      </c>
      <c r="D17131" s="24">
        <v>686355.77</v>
      </c>
      <c r="E17131">
        <f>INDEX('B. Store opening dates'!$B$5:$B$2448,MATCH('A. Sales by store'!B17131,'B. Store opening dates'!$A$5:$A$2448,0))</f>
        <v>2014</v>
      </c>
      <c r="F17131" t="str">
        <f t="shared" si="534"/>
        <v>New</v>
      </c>
      <c r="G17131" t="str">
        <f t="shared" si="535"/>
        <v>Existing</v>
      </c>
    </row>
    <row r="17132" spans="1:7" ht="19" x14ac:dyDescent="0.25">
      <c r="A17132" s="7">
        <v>2015</v>
      </c>
      <c r="B17132" s="7" t="s">
        <v>2149</v>
      </c>
      <c r="C17132" s="7" t="s">
        <v>5</v>
      </c>
      <c r="D17132" s="24">
        <v>547480.71</v>
      </c>
      <c r="E17132">
        <f>INDEX('B. Store opening dates'!$B$5:$B$2448,MATCH('A. Sales by store'!B17132,'B. Store opening dates'!$A$5:$A$2448,0))</f>
        <v>2014</v>
      </c>
      <c r="F17132" t="str">
        <f t="shared" si="534"/>
        <v>Old</v>
      </c>
      <c r="G17132" t="str">
        <f t="shared" si="535"/>
        <v>Existing</v>
      </c>
    </row>
    <row r="17133" spans="1:7" ht="19" x14ac:dyDescent="0.25">
      <c r="A17133" s="7">
        <v>2014</v>
      </c>
      <c r="B17133" s="7" t="s">
        <v>2149</v>
      </c>
      <c r="C17133" s="7" t="s">
        <v>5</v>
      </c>
      <c r="D17133" s="24">
        <v>601206.25</v>
      </c>
      <c r="E17133">
        <f>INDEX('B. Store opening dates'!$B$5:$B$2448,MATCH('A. Sales by store'!B17133,'B. Store opening dates'!$A$5:$A$2448,0))</f>
        <v>2014</v>
      </c>
      <c r="F17133" t="str">
        <f t="shared" si="534"/>
        <v>New</v>
      </c>
      <c r="G17133" t="str">
        <f t="shared" si="535"/>
        <v>Existing</v>
      </c>
    </row>
    <row r="17134" spans="1:7" ht="19" x14ac:dyDescent="0.25">
      <c r="A17134" s="7">
        <v>2015</v>
      </c>
      <c r="B17134" s="7" t="s">
        <v>2149</v>
      </c>
      <c r="C17134" s="7" t="s">
        <v>6</v>
      </c>
      <c r="D17134" s="24">
        <v>382810.75</v>
      </c>
      <c r="E17134">
        <f>INDEX('B. Store opening dates'!$B$5:$B$2448,MATCH('A. Sales by store'!B17134,'B. Store opening dates'!$A$5:$A$2448,0))</f>
        <v>2014</v>
      </c>
      <c r="F17134" t="str">
        <f t="shared" si="534"/>
        <v>Old</v>
      </c>
      <c r="G17134" t="str">
        <f t="shared" si="535"/>
        <v>Existing</v>
      </c>
    </row>
    <row r="17135" spans="1:7" ht="19" x14ac:dyDescent="0.25">
      <c r="A17135" s="7">
        <v>2014</v>
      </c>
      <c r="B17135" s="7" t="s">
        <v>2149</v>
      </c>
      <c r="C17135" s="7" t="s">
        <v>6</v>
      </c>
      <c r="D17135" s="24">
        <v>274540.37</v>
      </c>
      <c r="E17135">
        <f>INDEX('B. Store opening dates'!$B$5:$B$2448,MATCH('A. Sales by store'!B17135,'B. Store opening dates'!$A$5:$A$2448,0))</f>
        <v>2014</v>
      </c>
      <c r="F17135" t="str">
        <f t="shared" si="534"/>
        <v>New</v>
      </c>
      <c r="G17135" t="str">
        <f t="shared" si="535"/>
        <v>Existing</v>
      </c>
    </row>
    <row r="17136" spans="1:7" ht="19" x14ac:dyDescent="0.25">
      <c r="A17136" s="7">
        <v>2015</v>
      </c>
      <c r="B17136" s="7" t="s">
        <v>2149</v>
      </c>
      <c r="C17136" s="7" t="s">
        <v>7</v>
      </c>
      <c r="D17136" s="24">
        <v>63320.58</v>
      </c>
      <c r="E17136">
        <f>INDEX('B. Store opening dates'!$B$5:$B$2448,MATCH('A. Sales by store'!B17136,'B. Store opening dates'!$A$5:$A$2448,0))</f>
        <v>2014</v>
      </c>
      <c r="F17136" t="str">
        <f t="shared" si="534"/>
        <v>Old</v>
      </c>
      <c r="G17136" t="str">
        <f t="shared" si="535"/>
        <v>Existing</v>
      </c>
    </row>
    <row r="17137" spans="1:7" ht="19" x14ac:dyDescent="0.25">
      <c r="A17137" s="7">
        <v>2014</v>
      </c>
      <c r="B17137" s="7" t="s">
        <v>2149</v>
      </c>
      <c r="C17137" s="7" t="s">
        <v>7</v>
      </c>
      <c r="D17137" s="24">
        <v>67462.47</v>
      </c>
      <c r="E17137">
        <f>INDEX('B. Store opening dates'!$B$5:$B$2448,MATCH('A. Sales by store'!B17137,'B. Store opening dates'!$A$5:$A$2448,0))</f>
        <v>2014</v>
      </c>
      <c r="F17137" t="str">
        <f t="shared" si="534"/>
        <v>New</v>
      </c>
      <c r="G17137" t="str">
        <f t="shared" si="535"/>
        <v>Existing</v>
      </c>
    </row>
    <row r="17138" spans="1:7" ht="19" x14ac:dyDescent="0.25">
      <c r="A17138" s="7">
        <v>2015</v>
      </c>
      <c r="B17138" s="7" t="s">
        <v>2149</v>
      </c>
      <c r="C17138" s="7" t="s">
        <v>8</v>
      </c>
      <c r="D17138" s="24">
        <v>728731.92</v>
      </c>
      <c r="E17138">
        <f>INDEX('B. Store opening dates'!$B$5:$B$2448,MATCH('A. Sales by store'!B17138,'B. Store opening dates'!$A$5:$A$2448,0))</f>
        <v>2014</v>
      </c>
      <c r="F17138" t="str">
        <f t="shared" si="534"/>
        <v>Old</v>
      </c>
      <c r="G17138" t="str">
        <f t="shared" si="535"/>
        <v>Existing</v>
      </c>
    </row>
    <row r="17139" spans="1:7" ht="19" x14ac:dyDescent="0.25">
      <c r="A17139" s="7">
        <v>2014</v>
      </c>
      <c r="B17139" s="7" t="s">
        <v>2149</v>
      </c>
      <c r="C17139" s="7" t="s">
        <v>8</v>
      </c>
      <c r="D17139" s="24">
        <v>750739.44</v>
      </c>
      <c r="E17139">
        <f>INDEX('B. Store opening dates'!$B$5:$B$2448,MATCH('A. Sales by store'!B17139,'B. Store opening dates'!$A$5:$A$2448,0))</f>
        <v>2014</v>
      </c>
      <c r="F17139" t="str">
        <f t="shared" si="534"/>
        <v>New</v>
      </c>
      <c r="G17139" t="str">
        <f t="shared" si="535"/>
        <v>Existing</v>
      </c>
    </row>
    <row r="17140" spans="1:7" ht="19" x14ac:dyDescent="0.25">
      <c r="A17140" s="7">
        <v>2015</v>
      </c>
      <c r="B17140" s="7" t="s">
        <v>2150</v>
      </c>
      <c r="C17140" s="7" t="s">
        <v>5</v>
      </c>
      <c r="D17140" s="24">
        <v>670519.59</v>
      </c>
      <c r="E17140">
        <f>INDEX('B. Store opening dates'!$B$5:$B$2448,MATCH('A. Sales by store'!B17140,'B. Store opening dates'!$A$5:$A$2448,0))</f>
        <v>2014</v>
      </c>
      <c r="F17140" t="str">
        <f t="shared" si="534"/>
        <v>Old</v>
      </c>
      <c r="G17140" t="str">
        <f t="shared" si="535"/>
        <v>Existing</v>
      </c>
    </row>
    <row r="17141" spans="1:7" ht="19" x14ac:dyDescent="0.25">
      <c r="A17141" s="7">
        <v>2014</v>
      </c>
      <c r="B17141" s="7" t="s">
        <v>2150</v>
      </c>
      <c r="C17141" s="7" t="s">
        <v>5</v>
      </c>
      <c r="D17141" s="24">
        <v>737328.64000000001</v>
      </c>
      <c r="E17141">
        <f>INDEX('B. Store opening dates'!$B$5:$B$2448,MATCH('A. Sales by store'!B17141,'B. Store opening dates'!$A$5:$A$2448,0))</f>
        <v>2014</v>
      </c>
      <c r="F17141" t="str">
        <f t="shared" si="534"/>
        <v>New</v>
      </c>
      <c r="G17141" t="str">
        <f t="shared" si="535"/>
        <v>Existing</v>
      </c>
    </row>
    <row r="17142" spans="1:7" ht="19" x14ac:dyDescent="0.25">
      <c r="A17142" s="7">
        <v>2015</v>
      </c>
      <c r="B17142" s="7" t="s">
        <v>2150</v>
      </c>
      <c r="C17142" s="7" t="s">
        <v>6</v>
      </c>
      <c r="D17142" s="24">
        <v>514582.45</v>
      </c>
      <c r="E17142">
        <f>INDEX('B. Store opening dates'!$B$5:$B$2448,MATCH('A. Sales by store'!B17142,'B. Store opening dates'!$A$5:$A$2448,0))</f>
        <v>2014</v>
      </c>
      <c r="F17142" t="str">
        <f t="shared" si="534"/>
        <v>Old</v>
      </c>
      <c r="G17142" t="str">
        <f t="shared" si="535"/>
        <v>Existing</v>
      </c>
    </row>
    <row r="17143" spans="1:7" ht="19" x14ac:dyDescent="0.25">
      <c r="A17143" s="7">
        <v>2014</v>
      </c>
      <c r="B17143" s="7" t="s">
        <v>2150</v>
      </c>
      <c r="C17143" s="7" t="s">
        <v>6</v>
      </c>
      <c r="D17143" s="24">
        <v>366722.88</v>
      </c>
      <c r="E17143">
        <f>INDEX('B. Store opening dates'!$B$5:$B$2448,MATCH('A. Sales by store'!B17143,'B. Store opening dates'!$A$5:$A$2448,0))</f>
        <v>2014</v>
      </c>
      <c r="F17143" t="str">
        <f t="shared" si="534"/>
        <v>New</v>
      </c>
      <c r="G17143" t="str">
        <f t="shared" si="535"/>
        <v>Existing</v>
      </c>
    </row>
    <row r="17144" spans="1:7" ht="19" x14ac:dyDescent="0.25">
      <c r="A17144" s="7">
        <v>2015</v>
      </c>
      <c r="B17144" s="7" t="s">
        <v>2150</v>
      </c>
      <c r="C17144" s="7" t="s">
        <v>7</v>
      </c>
      <c r="D17144" s="24">
        <v>143363.89000000001</v>
      </c>
      <c r="E17144">
        <f>INDEX('B. Store opening dates'!$B$5:$B$2448,MATCH('A. Sales by store'!B17144,'B. Store opening dates'!$A$5:$A$2448,0))</f>
        <v>2014</v>
      </c>
      <c r="F17144" t="str">
        <f t="shared" si="534"/>
        <v>Old</v>
      </c>
      <c r="G17144" t="str">
        <f t="shared" si="535"/>
        <v>Existing</v>
      </c>
    </row>
    <row r="17145" spans="1:7" ht="19" x14ac:dyDescent="0.25">
      <c r="A17145" s="7">
        <v>2014</v>
      </c>
      <c r="B17145" s="7" t="s">
        <v>2150</v>
      </c>
      <c r="C17145" s="7" t="s">
        <v>7</v>
      </c>
      <c r="D17145" s="24">
        <v>152563.6</v>
      </c>
      <c r="E17145">
        <f>INDEX('B. Store opening dates'!$B$5:$B$2448,MATCH('A. Sales by store'!B17145,'B. Store opening dates'!$A$5:$A$2448,0))</f>
        <v>2014</v>
      </c>
      <c r="F17145" t="str">
        <f t="shared" si="534"/>
        <v>New</v>
      </c>
      <c r="G17145" t="str">
        <f t="shared" si="535"/>
        <v>Existing</v>
      </c>
    </row>
    <row r="17146" spans="1:7" ht="19" x14ac:dyDescent="0.25">
      <c r="A17146" s="7">
        <v>2015</v>
      </c>
      <c r="B17146" s="7" t="s">
        <v>2150</v>
      </c>
      <c r="C17146" s="7" t="s">
        <v>8</v>
      </c>
      <c r="D17146" s="24">
        <v>526237.14</v>
      </c>
      <c r="E17146">
        <f>INDEX('B. Store opening dates'!$B$5:$B$2448,MATCH('A. Sales by store'!B17146,'B. Store opening dates'!$A$5:$A$2448,0))</f>
        <v>2014</v>
      </c>
      <c r="F17146" t="str">
        <f t="shared" si="534"/>
        <v>Old</v>
      </c>
      <c r="G17146" t="str">
        <f t="shared" si="535"/>
        <v>Existing</v>
      </c>
    </row>
    <row r="17147" spans="1:7" ht="19" x14ac:dyDescent="0.25">
      <c r="A17147" s="7">
        <v>2014</v>
      </c>
      <c r="B17147" s="7" t="s">
        <v>2150</v>
      </c>
      <c r="C17147" s="7" t="s">
        <v>8</v>
      </c>
      <c r="D17147" s="24">
        <v>549752.93000000005</v>
      </c>
      <c r="E17147">
        <f>INDEX('B. Store opening dates'!$B$5:$B$2448,MATCH('A. Sales by store'!B17147,'B. Store opening dates'!$A$5:$A$2448,0))</f>
        <v>2014</v>
      </c>
      <c r="F17147" t="str">
        <f t="shared" si="534"/>
        <v>New</v>
      </c>
      <c r="G17147" t="str">
        <f t="shared" si="535"/>
        <v>Existing</v>
      </c>
    </row>
    <row r="17148" spans="1:7" ht="19" x14ac:dyDescent="0.25">
      <c r="A17148" s="7">
        <v>2015</v>
      </c>
      <c r="B17148" s="7" t="s">
        <v>2151</v>
      </c>
      <c r="C17148" s="7" t="s">
        <v>5</v>
      </c>
      <c r="D17148" s="24">
        <v>650963.46</v>
      </c>
      <c r="E17148">
        <f>INDEX('B. Store opening dates'!$B$5:$B$2448,MATCH('A. Sales by store'!B17148,'B. Store opening dates'!$A$5:$A$2448,0))</f>
        <v>2014</v>
      </c>
      <c r="F17148" t="str">
        <f t="shared" si="534"/>
        <v>Old</v>
      </c>
      <c r="G17148" t="str">
        <f t="shared" si="535"/>
        <v>Existing</v>
      </c>
    </row>
    <row r="17149" spans="1:7" ht="19" x14ac:dyDescent="0.25">
      <c r="A17149" s="7">
        <v>2014</v>
      </c>
      <c r="B17149" s="7" t="s">
        <v>2151</v>
      </c>
      <c r="C17149" s="7" t="s">
        <v>5</v>
      </c>
      <c r="D17149" s="24">
        <v>712491.5</v>
      </c>
      <c r="E17149">
        <f>INDEX('B. Store opening dates'!$B$5:$B$2448,MATCH('A. Sales by store'!B17149,'B. Store opening dates'!$A$5:$A$2448,0))</f>
        <v>2014</v>
      </c>
      <c r="F17149" t="str">
        <f t="shared" si="534"/>
        <v>New</v>
      </c>
      <c r="G17149" t="str">
        <f t="shared" si="535"/>
        <v>Existing</v>
      </c>
    </row>
    <row r="17150" spans="1:7" ht="19" x14ac:dyDescent="0.25">
      <c r="A17150" s="7">
        <v>2015</v>
      </c>
      <c r="B17150" s="7" t="s">
        <v>2151</v>
      </c>
      <c r="C17150" s="7" t="s">
        <v>6</v>
      </c>
      <c r="D17150" s="24">
        <v>382225.73</v>
      </c>
      <c r="E17150">
        <f>INDEX('B. Store opening dates'!$B$5:$B$2448,MATCH('A. Sales by store'!B17150,'B. Store opening dates'!$A$5:$A$2448,0))</f>
        <v>2014</v>
      </c>
      <c r="F17150" t="str">
        <f t="shared" si="534"/>
        <v>Old</v>
      </c>
      <c r="G17150" t="str">
        <f t="shared" si="535"/>
        <v>Existing</v>
      </c>
    </row>
    <row r="17151" spans="1:7" ht="19" x14ac:dyDescent="0.25">
      <c r="A17151" s="7">
        <v>2014</v>
      </c>
      <c r="B17151" s="7" t="s">
        <v>2151</v>
      </c>
      <c r="C17151" s="7" t="s">
        <v>6</v>
      </c>
      <c r="D17151" s="24">
        <v>276635.52000000002</v>
      </c>
      <c r="E17151">
        <f>INDEX('B. Store opening dates'!$B$5:$B$2448,MATCH('A. Sales by store'!B17151,'B. Store opening dates'!$A$5:$A$2448,0))</f>
        <v>2014</v>
      </c>
      <c r="F17151" t="str">
        <f t="shared" si="534"/>
        <v>New</v>
      </c>
      <c r="G17151" t="str">
        <f t="shared" si="535"/>
        <v>Existing</v>
      </c>
    </row>
    <row r="17152" spans="1:7" ht="19" x14ac:dyDescent="0.25">
      <c r="A17152" s="7">
        <v>2015</v>
      </c>
      <c r="B17152" s="7" t="s">
        <v>2151</v>
      </c>
      <c r="C17152" s="7" t="s">
        <v>7</v>
      </c>
      <c r="D17152" s="24">
        <v>226203.32</v>
      </c>
      <c r="E17152">
        <f>INDEX('B. Store opening dates'!$B$5:$B$2448,MATCH('A. Sales by store'!B17152,'B. Store opening dates'!$A$5:$A$2448,0))</f>
        <v>2014</v>
      </c>
      <c r="F17152" t="str">
        <f t="shared" si="534"/>
        <v>Old</v>
      </c>
      <c r="G17152" t="str">
        <f t="shared" si="535"/>
        <v>Existing</v>
      </c>
    </row>
    <row r="17153" spans="1:7" ht="19" x14ac:dyDescent="0.25">
      <c r="A17153" s="7">
        <v>2014</v>
      </c>
      <c r="B17153" s="7" t="s">
        <v>2151</v>
      </c>
      <c r="C17153" s="7" t="s">
        <v>7</v>
      </c>
      <c r="D17153" s="24">
        <v>238400.39</v>
      </c>
      <c r="E17153">
        <f>INDEX('B. Store opening dates'!$B$5:$B$2448,MATCH('A. Sales by store'!B17153,'B. Store opening dates'!$A$5:$A$2448,0))</f>
        <v>2014</v>
      </c>
      <c r="F17153" t="str">
        <f t="shared" si="534"/>
        <v>New</v>
      </c>
      <c r="G17153" t="str">
        <f t="shared" si="535"/>
        <v>Existing</v>
      </c>
    </row>
    <row r="17154" spans="1:7" ht="19" x14ac:dyDescent="0.25">
      <c r="A17154" s="7">
        <v>2015</v>
      </c>
      <c r="B17154" s="7" t="s">
        <v>2151</v>
      </c>
      <c r="C17154" s="7" t="s">
        <v>8</v>
      </c>
      <c r="D17154" s="24">
        <v>464126.94</v>
      </c>
      <c r="E17154">
        <f>INDEX('B. Store opening dates'!$B$5:$B$2448,MATCH('A. Sales by store'!B17154,'B. Store opening dates'!$A$5:$A$2448,0))</f>
        <v>2014</v>
      </c>
      <c r="F17154" t="str">
        <f t="shared" si="534"/>
        <v>Old</v>
      </c>
      <c r="G17154" t="str">
        <f t="shared" si="535"/>
        <v>Existing</v>
      </c>
    </row>
    <row r="17155" spans="1:7" ht="19" x14ac:dyDescent="0.25">
      <c r="A17155" s="7">
        <v>2014</v>
      </c>
      <c r="B17155" s="7" t="s">
        <v>2151</v>
      </c>
      <c r="C17155" s="7" t="s">
        <v>8</v>
      </c>
      <c r="D17155" s="24">
        <v>483600.23</v>
      </c>
      <c r="E17155">
        <f>INDEX('B. Store opening dates'!$B$5:$B$2448,MATCH('A. Sales by store'!B17155,'B. Store opening dates'!$A$5:$A$2448,0))</f>
        <v>2014</v>
      </c>
      <c r="F17155" t="str">
        <f t="shared" si="534"/>
        <v>New</v>
      </c>
      <c r="G17155" t="str">
        <f t="shared" si="535"/>
        <v>Existing</v>
      </c>
    </row>
    <row r="17156" spans="1:7" ht="19" x14ac:dyDescent="0.25">
      <c r="A17156" s="7">
        <v>2015</v>
      </c>
      <c r="B17156" s="7" t="s">
        <v>2152</v>
      </c>
      <c r="C17156" s="7" t="s">
        <v>5</v>
      </c>
      <c r="D17156" s="24">
        <v>858369.45</v>
      </c>
      <c r="E17156">
        <f>INDEX('B. Store opening dates'!$B$5:$B$2448,MATCH('A. Sales by store'!B17156,'B. Store opening dates'!$A$5:$A$2448,0))</f>
        <v>2014</v>
      </c>
      <c r="F17156" t="str">
        <f t="shared" si="534"/>
        <v>Old</v>
      </c>
      <c r="G17156" t="str">
        <f t="shared" si="535"/>
        <v>Existing</v>
      </c>
    </row>
    <row r="17157" spans="1:7" ht="19" x14ac:dyDescent="0.25">
      <c r="A17157" s="7">
        <v>2014</v>
      </c>
      <c r="B17157" s="7" t="s">
        <v>2152</v>
      </c>
      <c r="C17157" s="7" t="s">
        <v>5</v>
      </c>
      <c r="D17157" s="24">
        <v>937046.87</v>
      </c>
      <c r="E17157">
        <f>INDEX('B. Store opening dates'!$B$5:$B$2448,MATCH('A. Sales by store'!B17157,'B. Store opening dates'!$A$5:$A$2448,0))</f>
        <v>2014</v>
      </c>
      <c r="F17157" t="str">
        <f t="shared" ref="F17157:F17220" si="536">IF(A17157 = 2015, IF(E17157&lt; 2015, "Old","New"),IF(E17157 &lt; 2014, "Old","New"))</f>
        <v>New</v>
      </c>
      <c r="G17157" t="str">
        <f t="shared" ref="G17157:G17220" si="537">IF(A17157 = 2015, IF(E17157&lt; 2015, "Existing","New"),"Existing")</f>
        <v>Existing</v>
      </c>
    </row>
    <row r="17158" spans="1:7" ht="19" x14ac:dyDescent="0.25">
      <c r="A17158" s="7">
        <v>2015</v>
      </c>
      <c r="B17158" s="7" t="s">
        <v>2152</v>
      </c>
      <c r="C17158" s="7" t="s">
        <v>6</v>
      </c>
      <c r="D17158" s="24">
        <v>563002.27</v>
      </c>
      <c r="E17158">
        <f>INDEX('B. Store opening dates'!$B$5:$B$2448,MATCH('A. Sales by store'!B17158,'B. Store opening dates'!$A$5:$A$2448,0))</f>
        <v>2014</v>
      </c>
      <c r="F17158" t="str">
        <f t="shared" si="536"/>
        <v>Old</v>
      </c>
      <c r="G17158" t="str">
        <f t="shared" si="537"/>
        <v>Existing</v>
      </c>
    </row>
    <row r="17159" spans="1:7" ht="19" x14ac:dyDescent="0.25">
      <c r="A17159" s="7">
        <v>2014</v>
      </c>
      <c r="B17159" s="7" t="s">
        <v>2152</v>
      </c>
      <c r="C17159" s="7" t="s">
        <v>6</v>
      </c>
      <c r="D17159" s="24">
        <v>405007.9</v>
      </c>
      <c r="E17159">
        <f>INDEX('B. Store opening dates'!$B$5:$B$2448,MATCH('A. Sales by store'!B17159,'B. Store opening dates'!$A$5:$A$2448,0))</f>
        <v>2014</v>
      </c>
      <c r="F17159" t="str">
        <f t="shared" si="536"/>
        <v>New</v>
      </c>
      <c r="G17159" t="str">
        <f t="shared" si="537"/>
        <v>Existing</v>
      </c>
    </row>
    <row r="17160" spans="1:7" ht="19" x14ac:dyDescent="0.25">
      <c r="A17160" s="7">
        <v>2015</v>
      </c>
      <c r="B17160" s="7" t="s">
        <v>2152</v>
      </c>
      <c r="C17160" s="7" t="s">
        <v>7</v>
      </c>
      <c r="D17160" s="24">
        <v>139864.03</v>
      </c>
      <c r="E17160">
        <f>INDEX('B. Store opening dates'!$B$5:$B$2448,MATCH('A. Sales by store'!B17160,'B. Store opening dates'!$A$5:$A$2448,0))</f>
        <v>2014</v>
      </c>
      <c r="F17160" t="str">
        <f t="shared" si="536"/>
        <v>Old</v>
      </c>
      <c r="G17160" t="str">
        <f t="shared" si="537"/>
        <v>Existing</v>
      </c>
    </row>
    <row r="17161" spans="1:7" ht="19" x14ac:dyDescent="0.25">
      <c r="A17161" s="7">
        <v>2014</v>
      </c>
      <c r="B17161" s="7" t="s">
        <v>2152</v>
      </c>
      <c r="C17161" s="7" t="s">
        <v>7</v>
      </c>
      <c r="D17161" s="24">
        <v>147287.91</v>
      </c>
      <c r="E17161">
        <f>INDEX('B. Store opening dates'!$B$5:$B$2448,MATCH('A. Sales by store'!B17161,'B. Store opening dates'!$A$5:$A$2448,0))</f>
        <v>2014</v>
      </c>
      <c r="F17161" t="str">
        <f t="shared" si="536"/>
        <v>New</v>
      </c>
      <c r="G17161" t="str">
        <f t="shared" si="537"/>
        <v>Existing</v>
      </c>
    </row>
    <row r="17162" spans="1:7" ht="19" x14ac:dyDescent="0.25">
      <c r="A17162" s="7">
        <v>2015</v>
      </c>
      <c r="B17162" s="7" t="s">
        <v>2152</v>
      </c>
      <c r="C17162" s="7" t="s">
        <v>8</v>
      </c>
      <c r="D17162" s="24">
        <v>793643.95</v>
      </c>
      <c r="E17162">
        <f>INDEX('B. Store opening dates'!$B$5:$B$2448,MATCH('A. Sales by store'!B17162,'B. Store opening dates'!$A$5:$A$2448,0))</f>
        <v>2014</v>
      </c>
      <c r="F17162" t="str">
        <f t="shared" si="536"/>
        <v>Old</v>
      </c>
      <c r="G17162" t="str">
        <f t="shared" si="537"/>
        <v>Existing</v>
      </c>
    </row>
    <row r="17163" spans="1:7" ht="19" x14ac:dyDescent="0.25">
      <c r="A17163" s="7">
        <v>2014</v>
      </c>
      <c r="B17163" s="7" t="s">
        <v>2152</v>
      </c>
      <c r="C17163" s="7" t="s">
        <v>8</v>
      </c>
      <c r="D17163" s="24">
        <v>821883.15</v>
      </c>
      <c r="E17163">
        <f>INDEX('B. Store opening dates'!$B$5:$B$2448,MATCH('A. Sales by store'!B17163,'B. Store opening dates'!$A$5:$A$2448,0))</f>
        <v>2014</v>
      </c>
      <c r="F17163" t="str">
        <f t="shared" si="536"/>
        <v>New</v>
      </c>
      <c r="G17163" t="str">
        <f t="shared" si="537"/>
        <v>Existing</v>
      </c>
    </row>
    <row r="17164" spans="1:7" ht="19" x14ac:dyDescent="0.25">
      <c r="A17164" s="7">
        <v>2015</v>
      </c>
      <c r="B17164" s="7" t="s">
        <v>2153</v>
      </c>
      <c r="C17164" s="7" t="s">
        <v>5</v>
      </c>
      <c r="D17164" s="24">
        <v>627416.04</v>
      </c>
      <c r="E17164">
        <f>INDEX('B. Store opening dates'!$B$5:$B$2448,MATCH('A. Sales by store'!B17164,'B. Store opening dates'!$A$5:$A$2448,0))</f>
        <v>2014</v>
      </c>
      <c r="F17164" t="str">
        <f t="shared" si="536"/>
        <v>Old</v>
      </c>
      <c r="G17164" t="str">
        <f t="shared" si="537"/>
        <v>Existing</v>
      </c>
    </row>
    <row r="17165" spans="1:7" ht="19" x14ac:dyDescent="0.25">
      <c r="A17165" s="7">
        <v>2014</v>
      </c>
      <c r="B17165" s="7" t="s">
        <v>2153</v>
      </c>
      <c r="C17165" s="7" t="s">
        <v>5</v>
      </c>
      <c r="D17165" s="24">
        <v>690993.15</v>
      </c>
      <c r="E17165">
        <f>INDEX('B. Store opening dates'!$B$5:$B$2448,MATCH('A. Sales by store'!B17165,'B. Store opening dates'!$A$5:$A$2448,0))</f>
        <v>2014</v>
      </c>
      <c r="F17165" t="str">
        <f t="shared" si="536"/>
        <v>New</v>
      </c>
      <c r="G17165" t="str">
        <f t="shared" si="537"/>
        <v>Existing</v>
      </c>
    </row>
    <row r="17166" spans="1:7" ht="19" x14ac:dyDescent="0.25">
      <c r="A17166" s="7">
        <v>2015</v>
      </c>
      <c r="B17166" s="7" t="s">
        <v>2153</v>
      </c>
      <c r="C17166" s="7" t="s">
        <v>6</v>
      </c>
      <c r="D17166" s="24">
        <v>363337.99</v>
      </c>
      <c r="E17166">
        <f>INDEX('B. Store opening dates'!$B$5:$B$2448,MATCH('A. Sales by store'!B17166,'B. Store opening dates'!$A$5:$A$2448,0))</f>
        <v>2014</v>
      </c>
      <c r="F17166" t="str">
        <f t="shared" si="536"/>
        <v>Old</v>
      </c>
      <c r="G17166" t="str">
        <f t="shared" si="537"/>
        <v>Existing</v>
      </c>
    </row>
    <row r="17167" spans="1:7" ht="19" x14ac:dyDescent="0.25">
      <c r="A17167" s="7">
        <v>2014</v>
      </c>
      <c r="B17167" s="7" t="s">
        <v>2153</v>
      </c>
      <c r="C17167" s="7" t="s">
        <v>6</v>
      </c>
      <c r="D17167" s="24">
        <v>259758.93</v>
      </c>
      <c r="E17167">
        <f>INDEX('B. Store opening dates'!$B$5:$B$2448,MATCH('A. Sales by store'!B17167,'B. Store opening dates'!$A$5:$A$2448,0))</f>
        <v>2014</v>
      </c>
      <c r="F17167" t="str">
        <f t="shared" si="536"/>
        <v>New</v>
      </c>
      <c r="G17167" t="str">
        <f t="shared" si="537"/>
        <v>Existing</v>
      </c>
    </row>
    <row r="17168" spans="1:7" ht="19" x14ac:dyDescent="0.25">
      <c r="A17168" s="7">
        <v>2015</v>
      </c>
      <c r="B17168" s="7" t="s">
        <v>2153</v>
      </c>
      <c r="C17168" s="7" t="s">
        <v>7</v>
      </c>
      <c r="D17168" s="24">
        <v>205587.26</v>
      </c>
      <c r="E17168">
        <f>INDEX('B. Store opening dates'!$B$5:$B$2448,MATCH('A. Sales by store'!B17168,'B. Store opening dates'!$A$5:$A$2448,0))</f>
        <v>2014</v>
      </c>
      <c r="F17168" t="str">
        <f t="shared" si="536"/>
        <v>Old</v>
      </c>
      <c r="G17168" t="str">
        <f t="shared" si="537"/>
        <v>Existing</v>
      </c>
    </row>
    <row r="17169" spans="1:7" ht="19" x14ac:dyDescent="0.25">
      <c r="A17169" s="7">
        <v>2014</v>
      </c>
      <c r="B17169" s="7" t="s">
        <v>2153</v>
      </c>
      <c r="C17169" s="7" t="s">
        <v>7</v>
      </c>
      <c r="D17169" s="24">
        <v>215930.21</v>
      </c>
      <c r="E17169">
        <f>INDEX('B. Store opening dates'!$B$5:$B$2448,MATCH('A. Sales by store'!B17169,'B. Store opening dates'!$A$5:$A$2448,0))</f>
        <v>2014</v>
      </c>
      <c r="F17169" t="str">
        <f t="shared" si="536"/>
        <v>New</v>
      </c>
      <c r="G17169" t="str">
        <f t="shared" si="537"/>
        <v>Existing</v>
      </c>
    </row>
    <row r="17170" spans="1:7" ht="19" x14ac:dyDescent="0.25">
      <c r="A17170" s="7">
        <v>2015</v>
      </c>
      <c r="B17170" s="7" t="s">
        <v>2153</v>
      </c>
      <c r="C17170" s="7" t="s">
        <v>8</v>
      </c>
      <c r="D17170" s="24">
        <v>473508.58</v>
      </c>
      <c r="E17170">
        <f>INDEX('B. Store opening dates'!$B$5:$B$2448,MATCH('A. Sales by store'!B17170,'B. Store opening dates'!$A$5:$A$2448,0))</f>
        <v>2014</v>
      </c>
      <c r="F17170" t="str">
        <f t="shared" si="536"/>
        <v>Old</v>
      </c>
      <c r="G17170" t="str">
        <f t="shared" si="537"/>
        <v>Existing</v>
      </c>
    </row>
    <row r="17171" spans="1:7" ht="19" x14ac:dyDescent="0.25">
      <c r="A17171" s="7">
        <v>2014</v>
      </c>
      <c r="B17171" s="7" t="s">
        <v>2153</v>
      </c>
      <c r="C17171" s="7" t="s">
        <v>8</v>
      </c>
      <c r="D17171" s="24">
        <v>494852.25</v>
      </c>
      <c r="E17171">
        <f>INDEX('B. Store opening dates'!$B$5:$B$2448,MATCH('A. Sales by store'!B17171,'B. Store opening dates'!$A$5:$A$2448,0))</f>
        <v>2014</v>
      </c>
      <c r="F17171" t="str">
        <f t="shared" si="536"/>
        <v>New</v>
      </c>
      <c r="G17171" t="str">
        <f t="shared" si="537"/>
        <v>Existing</v>
      </c>
    </row>
    <row r="17172" spans="1:7" ht="19" x14ac:dyDescent="0.25">
      <c r="A17172" s="7">
        <v>2015</v>
      </c>
      <c r="B17172" s="7" t="s">
        <v>2154</v>
      </c>
      <c r="C17172" s="7" t="s">
        <v>5</v>
      </c>
      <c r="D17172" s="24">
        <v>648154.62</v>
      </c>
      <c r="E17172">
        <f>INDEX('B. Store opening dates'!$B$5:$B$2448,MATCH('A. Sales by store'!B17172,'B. Store opening dates'!$A$5:$A$2448,0))</f>
        <v>2014</v>
      </c>
      <c r="F17172" t="str">
        <f t="shared" si="536"/>
        <v>Old</v>
      </c>
      <c r="G17172" t="str">
        <f t="shared" si="537"/>
        <v>Existing</v>
      </c>
    </row>
    <row r="17173" spans="1:7" ht="19" x14ac:dyDescent="0.25">
      <c r="A17173" s="7">
        <v>2014</v>
      </c>
      <c r="B17173" s="7" t="s">
        <v>2154</v>
      </c>
      <c r="C17173" s="7" t="s">
        <v>5</v>
      </c>
      <c r="D17173" s="24">
        <v>708255.26</v>
      </c>
      <c r="E17173">
        <f>INDEX('B. Store opening dates'!$B$5:$B$2448,MATCH('A. Sales by store'!B17173,'B. Store opening dates'!$A$5:$A$2448,0))</f>
        <v>2014</v>
      </c>
      <c r="F17173" t="str">
        <f t="shared" si="536"/>
        <v>New</v>
      </c>
      <c r="G17173" t="str">
        <f t="shared" si="537"/>
        <v>Existing</v>
      </c>
    </row>
    <row r="17174" spans="1:7" ht="19" x14ac:dyDescent="0.25">
      <c r="A17174" s="7">
        <v>2015</v>
      </c>
      <c r="B17174" s="7" t="s">
        <v>2154</v>
      </c>
      <c r="C17174" s="7" t="s">
        <v>6</v>
      </c>
      <c r="D17174" s="24">
        <v>522767.32</v>
      </c>
      <c r="E17174">
        <f>INDEX('B. Store opening dates'!$B$5:$B$2448,MATCH('A. Sales by store'!B17174,'B. Store opening dates'!$A$5:$A$2448,0))</f>
        <v>2014</v>
      </c>
      <c r="F17174" t="str">
        <f t="shared" si="536"/>
        <v>Old</v>
      </c>
      <c r="G17174" t="str">
        <f t="shared" si="537"/>
        <v>Existing</v>
      </c>
    </row>
    <row r="17175" spans="1:7" ht="19" x14ac:dyDescent="0.25">
      <c r="A17175" s="7">
        <v>2014</v>
      </c>
      <c r="B17175" s="7" t="s">
        <v>2154</v>
      </c>
      <c r="C17175" s="7" t="s">
        <v>6</v>
      </c>
      <c r="D17175" s="24">
        <v>375410.89</v>
      </c>
      <c r="E17175">
        <f>INDEX('B. Store opening dates'!$B$5:$B$2448,MATCH('A. Sales by store'!B17175,'B. Store opening dates'!$A$5:$A$2448,0))</f>
        <v>2014</v>
      </c>
      <c r="F17175" t="str">
        <f t="shared" si="536"/>
        <v>New</v>
      </c>
      <c r="G17175" t="str">
        <f t="shared" si="537"/>
        <v>Existing</v>
      </c>
    </row>
    <row r="17176" spans="1:7" ht="19" x14ac:dyDescent="0.25">
      <c r="A17176" s="7">
        <v>2015</v>
      </c>
      <c r="B17176" s="7" t="s">
        <v>2154</v>
      </c>
      <c r="C17176" s="7" t="s">
        <v>7</v>
      </c>
      <c r="D17176" s="24">
        <v>177850.18</v>
      </c>
      <c r="E17176">
        <f>INDEX('B. Store opening dates'!$B$5:$B$2448,MATCH('A. Sales by store'!B17176,'B. Store opening dates'!$A$5:$A$2448,0))</f>
        <v>2014</v>
      </c>
      <c r="F17176" t="str">
        <f t="shared" si="536"/>
        <v>Old</v>
      </c>
      <c r="G17176" t="str">
        <f t="shared" si="537"/>
        <v>Existing</v>
      </c>
    </row>
    <row r="17177" spans="1:7" ht="19" x14ac:dyDescent="0.25">
      <c r="A17177" s="7">
        <v>2014</v>
      </c>
      <c r="B17177" s="7" t="s">
        <v>2154</v>
      </c>
      <c r="C17177" s="7" t="s">
        <v>7</v>
      </c>
      <c r="D17177" s="24">
        <v>189004.05</v>
      </c>
      <c r="E17177">
        <f>INDEX('B. Store opening dates'!$B$5:$B$2448,MATCH('A. Sales by store'!B17177,'B. Store opening dates'!$A$5:$A$2448,0))</f>
        <v>2014</v>
      </c>
      <c r="F17177" t="str">
        <f t="shared" si="536"/>
        <v>New</v>
      </c>
      <c r="G17177" t="str">
        <f t="shared" si="537"/>
        <v>Existing</v>
      </c>
    </row>
    <row r="17178" spans="1:7" ht="19" x14ac:dyDescent="0.25">
      <c r="A17178" s="7">
        <v>2015</v>
      </c>
      <c r="B17178" s="7" t="s">
        <v>2154</v>
      </c>
      <c r="C17178" s="7" t="s">
        <v>8</v>
      </c>
      <c r="D17178" s="24">
        <v>533781.96</v>
      </c>
      <c r="E17178">
        <f>INDEX('B. Store opening dates'!$B$5:$B$2448,MATCH('A. Sales by store'!B17178,'B. Store opening dates'!$A$5:$A$2448,0))</f>
        <v>2014</v>
      </c>
      <c r="F17178" t="str">
        <f t="shared" si="536"/>
        <v>Old</v>
      </c>
      <c r="G17178" t="str">
        <f t="shared" si="537"/>
        <v>Existing</v>
      </c>
    </row>
    <row r="17179" spans="1:7" ht="19" x14ac:dyDescent="0.25">
      <c r="A17179" s="7">
        <v>2014</v>
      </c>
      <c r="B17179" s="7" t="s">
        <v>2154</v>
      </c>
      <c r="C17179" s="7" t="s">
        <v>8</v>
      </c>
      <c r="D17179" s="24">
        <v>558233</v>
      </c>
      <c r="E17179">
        <f>INDEX('B. Store opening dates'!$B$5:$B$2448,MATCH('A. Sales by store'!B17179,'B. Store opening dates'!$A$5:$A$2448,0))</f>
        <v>2014</v>
      </c>
      <c r="F17179" t="str">
        <f t="shared" si="536"/>
        <v>New</v>
      </c>
      <c r="G17179" t="str">
        <f t="shared" si="537"/>
        <v>Existing</v>
      </c>
    </row>
    <row r="17180" spans="1:7" ht="19" x14ac:dyDescent="0.25">
      <c r="A17180" s="7">
        <v>2015</v>
      </c>
      <c r="B17180" s="7" t="s">
        <v>2155</v>
      </c>
      <c r="C17180" s="7" t="s">
        <v>5</v>
      </c>
      <c r="D17180" s="24">
        <v>625881.80000000005</v>
      </c>
      <c r="E17180">
        <f>INDEX('B. Store opening dates'!$B$5:$B$2448,MATCH('A. Sales by store'!B17180,'B. Store opening dates'!$A$5:$A$2448,0))</f>
        <v>2014</v>
      </c>
      <c r="F17180" t="str">
        <f t="shared" si="536"/>
        <v>Old</v>
      </c>
      <c r="G17180" t="str">
        <f t="shared" si="537"/>
        <v>Existing</v>
      </c>
    </row>
    <row r="17181" spans="1:7" ht="19" x14ac:dyDescent="0.25">
      <c r="A17181" s="7">
        <v>2014</v>
      </c>
      <c r="B17181" s="7" t="s">
        <v>2155</v>
      </c>
      <c r="C17181" s="7" t="s">
        <v>5</v>
      </c>
      <c r="D17181" s="24">
        <v>688025.93</v>
      </c>
      <c r="E17181">
        <f>INDEX('B. Store opening dates'!$B$5:$B$2448,MATCH('A. Sales by store'!B17181,'B. Store opening dates'!$A$5:$A$2448,0))</f>
        <v>2014</v>
      </c>
      <c r="F17181" t="str">
        <f t="shared" si="536"/>
        <v>New</v>
      </c>
      <c r="G17181" t="str">
        <f t="shared" si="537"/>
        <v>Existing</v>
      </c>
    </row>
    <row r="17182" spans="1:7" ht="19" x14ac:dyDescent="0.25">
      <c r="A17182" s="7">
        <v>2015</v>
      </c>
      <c r="B17182" s="7" t="s">
        <v>2155</v>
      </c>
      <c r="C17182" s="7" t="s">
        <v>6</v>
      </c>
      <c r="D17182" s="24">
        <v>538969.5</v>
      </c>
      <c r="E17182">
        <f>INDEX('B. Store opening dates'!$B$5:$B$2448,MATCH('A. Sales by store'!B17182,'B. Store opening dates'!$A$5:$A$2448,0))</f>
        <v>2014</v>
      </c>
      <c r="F17182" t="str">
        <f t="shared" si="536"/>
        <v>Old</v>
      </c>
      <c r="G17182" t="str">
        <f t="shared" si="537"/>
        <v>Existing</v>
      </c>
    </row>
    <row r="17183" spans="1:7" ht="19" x14ac:dyDescent="0.25">
      <c r="A17183" s="7">
        <v>2014</v>
      </c>
      <c r="B17183" s="7" t="s">
        <v>2155</v>
      </c>
      <c r="C17183" s="7" t="s">
        <v>6</v>
      </c>
      <c r="D17183" s="24">
        <v>381086.71</v>
      </c>
      <c r="E17183">
        <f>INDEX('B. Store opening dates'!$B$5:$B$2448,MATCH('A. Sales by store'!B17183,'B. Store opening dates'!$A$5:$A$2448,0))</f>
        <v>2014</v>
      </c>
      <c r="F17183" t="str">
        <f t="shared" si="536"/>
        <v>New</v>
      </c>
      <c r="G17183" t="str">
        <f t="shared" si="537"/>
        <v>Existing</v>
      </c>
    </row>
    <row r="17184" spans="1:7" ht="19" x14ac:dyDescent="0.25">
      <c r="A17184" s="7">
        <v>2015</v>
      </c>
      <c r="B17184" s="7" t="s">
        <v>2155</v>
      </c>
      <c r="C17184" s="7" t="s">
        <v>7</v>
      </c>
      <c r="D17184" s="24">
        <v>219403.47</v>
      </c>
      <c r="E17184">
        <f>INDEX('B. Store opening dates'!$B$5:$B$2448,MATCH('A. Sales by store'!B17184,'B. Store opening dates'!$A$5:$A$2448,0))</f>
        <v>2014</v>
      </c>
      <c r="F17184" t="str">
        <f t="shared" si="536"/>
        <v>Old</v>
      </c>
      <c r="G17184" t="str">
        <f t="shared" si="537"/>
        <v>Existing</v>
      </c>
    </row>
    <row r="17185" spans="1:7" ht="19" x14ac:dyDescent="0.25">
      <c r="A17185" s="7">
        <v>2014</v>
      </c>
      <c r="B17185" s="7" t="s">
        <v>2155</v>
      </c>
      <c r="C17185" s="7" t="s">
        <v>7</v>
      </c>
      <c r="D17185" s="24">
        <v>231503.21</v>
      </c>
      <c r="E17185">
        <f>INDEX('B. Store opening dates'!$B$5:$B$2448,MATCH('A. Sales by store'!B17185,'B. Store opening dates'!$A$5:$A$2448,0))</f>
        <v>2014</v>
      </c>
      <c r="F17185" t="str">
        <f t="shared" si="536"/>
        <v>New</v>
      </c>
      <c r="G17185" t="str">
        <f t="shared" si="537"/>
        <v>Existing</v>
      </c>
    </row>
    <row r="17186" spans="1:7" ht="19" x14ac:dyDescent="0.25">
      <c r="A17186" s="7">
        <v>2015</v>
      </c>
      <c r="B17186" s="7" t="s">
        <v>2155</v>
      </c>
      <c r="C17186" s="7" t="s">
        <v>8</v>
      </c>
      <c r="D17186" s="24">
        <v>634676.97</v>
      </c>
      <c r="E17186">
        <f>INDEX('B. Store opening dates'!$B$5:$B$2448,MATCH('A. Sales by store'!B17186,'B. Store opening dates'!$A$5:$A$2448,0))</f>
        <v>2014</v>
      </c>
      <c r="F17186" t="str">
        <f t="shared" si="536"/>
        <v>Old</v>
      </c>
      <c r="G17186" t="str">
        <f t="shared" si="537"/>
        <v>Existing</v>
      </c>
    </row>
    <row r="17187" spans="1:7" ht="19" x14ac:dyDescent="0.25">
      <c r="A17187" s="7">
        <v>2014</v>
      </c>
      <c r="B17187" s="7" t="s">
        <v>2155</v>
      </c>
      <c r="C17187" s="7" t="s">
        <v>8</v>
      </c>
      <c r="D17187" s="24">
        <v>661477.18000000005</v>
      </c>
      <c r="E17187">
        <f>INDEX('B. Store opening dates'!$B$5:$B$2448,MATCH('A. Sales by store'!B17187,'B. Store opening dates'!$A$5:$A$2448,0))</f>
        <v>2014</v>
      </c>
      <c r="F17187" t="str">
        <f t="shared" si="536"/>
        <v>New</v>
      </c>
      <c r="G17187" t="str">
        <f t="shared" si="537"/>
        <v>Existing</v>
      </c>
    </row>
    <row r="17188" spans="1:7" ht="19" x14ac:dyDescent="0.25">
      <c r="A17188" s="7">
        <v>2015</v>
      </c>
      <c r="B17188" s="7" t="s">
        <v>2156</v>
      </c>
      <c r="C17188" s="7" t="s">
        <v>5</v>
      </c>
      <c r="D17188" s="24">
        <v>830406.24</v>
      </c>
      <c r="E17188">
        <f>INDEX('B. Store opening dates'!$B$5:$B$2448,MATCH('A. Sales by store'!B17188,'B. Store opening dates'!$A$5:$A$2448,0))</f>
        <v>2014</v>
      </c>
      <c r="F17188" t="str">
        <f t="shared" si="536"/>
        <v>Old</v>
      </c>
      <c r="G17188" t="str">
        <f t="shared" si="537"/>
        <v>Existing</v>
      </c>
    </row>
    <row r="17189" spans="1:7" ht="19" x14ac:dyDescent="0.25">
      <c r="A17189" s="7">
        <v>2014</v>
      </c>
      <c r="B17189" s="7" t="s">
        <v>2156</v>
      </c>
      <c r="C17189" s="7" t="s">
        <v>5</v>
      </c>
      <c r="D17189" s="24">
        <v>908195.04</v>
      </c>
      <c r="E17189">
        <f>INDEX('B. Store opening dates'!$B$5:$B$2448,MATCH('A. Sales by store'!B17189,'B. Store opening dates'!$A$5:$A$2448,0))</f>
        <v>2014</v>
      </c>
      <c r="F17189" t="str">
        <f t="shared" si="536"/>
        <v>New</v>
      </c>
      <c r="G17189" t="str">
        <f t="shared" si="537"/>
        <v>Existing</v>
      </c>
    </row>
    <row r="17190" spans="1:7" ht="19" x14ac:dyDescent="0.25">
      <c r="A17190" s="7">
        <v>2015</v>
      </c>
      <c r="B17190" s="7" t="s">
        <v>2156</v>
      </c>
      <c r="C17190" s="7" t="s">
        <v>6</v>
      </c>
      <c r="D17190" s="24">
        <v>504439.9</v>
      </c>
      <c r="E17190">
        <f>INDEX('B. Store opening dates'!$B$5:$B$2448,MATCH('A. Sales by store'!B17190,'B. Store opening dates'!$A$5:$A$2448,0))</f>
        <v>2014</v>
      </c>
      <c r="F17190" t="str">
        <f t="shared" si="536"/>
        <v>Old</v>
      </c>
      <c r="G17190" t="str">
        <f t="shared" si="537"/>
        <v>Existing</v>
      </c>
    </row>
    <row r="17191" spans="1:7" ht="19" x14ac:dyDescent="0.25">
      <c r="A17191" s="7">
        <v>2014</v>
      </c>
      <c r="B17191" s="7" t="s">
        <v>2156</v>
      </c>
      <c r="C17191" s="7" t="s">
        <v>6</v>
      </c>
      <c r="D17191" s="24">
        <v>363508.16</v>
      </c>
      <c r="E17191">
        <f>INDEX('B. Store opening dates'!$B$5:$B$2448,MATCH('A. Sales by store'!B17191,'B. Store opening dates'!$A$5:$A$2448,0))</f>
        <v>2014</v>
      </c>
      <c r="F17191" t="str">
        <f t="shared" si="536"/>
        <v>New</v>
      </c>
      <c r="G17191" t="str">
        <f t="shared" si="537"/>
        <v>Existing</v>
      </c>
    </row>
    <row r="17192" spans="1:7" ht="19" x14ac:dyDescent="0.25">
      <c r="A17192" s="7">
        <v>2015</v>
      </c>
      <c r="B17192" s="7" t="s">
        <v>2156</v>
      </c>
      <c r="C17192" s="7" t="s">
        <v>7</v>
      </c>
      <c r="D17192" s="24">
        <v>235915.1</v>
      </c>
      <c r="E17192">
        <f>INDEX('B. Store opening dates'!$B$5:$B$2448,MATCH('A. Sales by store'!B17192,'B. Store opening dates'!$A$5:$A$2448,0))</f>
        <v>2014</v>
      </c>
      <c r="F17192" t="str">
        <f t="shared" si="536"/>
        <v>Old</v>
      </c>
      <c r="G17192" t="str">
        <f t="shared" si="537"/>
        <v>Existing</v>
      </c>
    </row>
    <row r="17193" spans="1:7" ht="19" x14ac:dyDescent="0.25">
      <c r="A17193" s="7">
        <v>2014</v>
      </c>
      <c r="B17193" s="7" t="s">
        <v>2156</v>
      </c>
      <c r="C17193" s="7" t="s">
        <v>7</v>
      </c>
      <c r="D17193" s="24">
        <v>246900.95</v>
      </c>
      <c r="E17193">
        <f>INDEX('B. Store opening dates'!$B$5:$B$2448,MATCH('A. Sales by store'!B17193,'B. Store opening dates'!$A$5:$A$2448,0))</f>
        <v>2014</v>
      </c>
      <c r="F17193" t="str">
        <f t="shared" si="536"/>
        <v>New</v>
      </c>
      <c r="G17193" t="str">
        <f t="shared" si="537"/>
        <v>Existing</v>
      </c>
    </row>
    <row r="17194" spans="1:7" ht="19" x14ac:dyDescent="0.25">
      <c r="A17194" s="7">
        <v>2015</v>
      </c>
      <c r="B17194" s="7" t="s">
        <v>2156</v>
      </c>
      <c r="C17194" s="7" t="s">
        <v>8</v>
      </c>
      <c r="D17194" s="24">
        <v>459339.57</v>
      </c>
      <c r="E17194">
        <f>INDEX('B. Store opening dates'!$B$5:$B$2448,MATCH('A. Sales by store'!B17194,'B. Store opening dates'!$A$5:$A$2448,0))</f>
        <v>2014</v>
      </c>
      <c r="F17194" t="str">
        <f t="shared" si="536"/>
        <v>Old</v>
      </c>
      <c r="G17194" t="str">
        <f t="shared" si="537"/>
        <v>Existing</v>
      </c>
    </row>
    <row r="17195" spans="1:7" ht="19" x14ac:dyDescent="0.25">
      <c r="A17195" s="7">
        <v>2014</v>
      </c>
      <c r="B17195" s="7" t="s">
        <v>2156</v>
      </c>
      <c r="C17195" s="7" t="s">
        <v>8</v>
      </c>
      <c r="D17195" s="24">
        <v>479453.97</v>
      </c>
      <c r="E17195">
        <f>INDEX('B. Store opening dates'!$B$5:$B$2448,MATCH('A. Sales by store'!B17195,'B. Store opening dates'!$A$5:$A$2448,0))</f>
        <v>2014</v>
      </c>
      <c r="F17195" t="str">
        <f t="shared" si="536"/>
        <v>New</v>
      </c>
      <c r="G17195" t="str">
        <f t="shared" si="537"/>
        <v>Existing</v>
      </c>
    </row>
    <row r="17196" spans="1:7" ht="19" x14ac:dyDescent="0.25">
      <c r="A17196" s="7">
        <v>2015</v>
      </c>
      <c r="B17196" s="7" t="s">
        <v>2157</v>
      </c>
      <c r="C17196" s="7" t="s">
        <v>5</v>
      </c>
      <c r="D17196" s="24">
        <v>622659.05000000005</v>
      </c>
      <c r="E17196">
        <f>INDEX('B. Store opening dates'!$B$5:$B$2448,MATCH('A. Sales by store'!B17196,'B. Store opening dates'!$A$5:$A$2448,0))</f>
        <v>2014</v>
      </c>
      <c r="F17196" t="str">
        <f t="shared" si="536"/>
        <v>Old</v>
      </c>
      <c r="G17196" t="str">
        <f t="shared" si="537"/>
        <v>Existing</v>
      </c>
    </row>
    <row r="17197" spans="1:7" ht="19" x14ac:dyDescent="0.25">
      <c r="A17197" s="7">
        <v>2014</v>
      </c>
      <c r="B17197" s="7" t="s">
        <v>2157</v>
      </c>
      <c r="C17197" s="7" t="s">
        <v>5</v>
      </c>
      <c r="D17197" s="24">
        <v>688047.28</v>
      </c>
      <c r="E17197">
        <f>INDEX('B. Store opening dates'!$B$5:$B$2448,MATCH('A. Sales by store'!B17197,'B. Store opening dates'!$A$5:$A$2448,0))</f>
        <v>2014</v>
      </c>
      <c r="F17197" t="str">
        <f t="shared" si="536"/>
        <v>New</v>
      </c>
      <c r="G17197" t="str">
        <f t="shared" si="537"/>
        <v>Existing</v>
      </c>
    </row>
    <row r="17198" spans="1:7" ht="19" x14ac:dyDescent="0.25">
      <c r="A17198" s="7">
        <v>2015</v>
      </c>
      <c r="B17198" s="7" t="s">
        <v>2157</v>
      </c>
      <c r="C17198" s="7" t="s">
        <v>6</v>
      </c>
      <c r="D17198" s="24">
        <v>265707.90999999997</v>
      </c>
      <c r="E17198">
        <f>INDEX('B. Store opening dates'!$B$5:$B$2448,MATCH('A. Sales by store'!B17198,'B. Store opening dates'!$A$5:$A$2448,0))</f>
        <v>2014</v>
      </c>
      <c r="F17198" t="str">
        <f t="shared" si="536"/>
        <v>Old</v>
      </c>
      <c r="G17198" t="str">
        <f t="shared" si="537"/>
        <v>Existing</v>
      </c>
    </row>
    <row r="17199" spans="1:7" ht="19" x14ac:dyDescent="0.25">
      <c r="A17199" s="7">
        <v>2014</v>
      </c>
      <c r="B17199" s="7" t="s">
        <v>2157</v>
      </c>
      <c r="C17199" s="7" t="s">
        <v>6</v>
      </c>
      <c r="D17199" s="24">
        <v>185549.64</v>
      </c>
      <c r="E17199">
        <f>INDEX('B. Store opening dates'!$B$5:$B$2448,MATCH('A. Sales by store'!B17199,'B. Store opening dates'!$A$5:$A$2448,0))</f>
        <v>2014</v>
      </c>
      <c r="F17199" t="str">
        <f t="shared" si="536"/>
        <v>New</v>
      </c>
      <c r="G17199" t="str">
        <f t="shared" si="537"/>
        <v>Existing</v>
      </c>
    </row>
    <row r="17200" spans="1:7" ht="19" x14ac:dyDescent="0.25">
      <c r="A17200" s="7">
        <v>2015</v>
      </c>
      <c r="B17200" s="7" t="s">
        <v>2157</v>
      </c>
      <c r="C17200" s="7" t="s">
        <v>7</v>
      </c>
      <c r="D17200" s="24">
        <v>157998.14000000001</v>
      </c>
      <c r="E17200">
        <f>INDEX('B. Store opening dates'!$B$5:$B$2448,MATCH('A. Sales by store'!B17200,'B. Store opening dates'!$A$5:$A$2448,0))</f>
        <v>2014</v>
      </c>
      <c r="F17200" t="str">
        <f t="shared" si="536"/>
        <v>Old</v>
      </c>
      <c r="G17200" t="str">
        <f t="shared" si="537"/>
        <v>Existing</v>
      </c>
    </row>
    <row r="17201" spans="1:7" ht="19" x14ac:dyDescent="0.25">
      <c r="A17201" s="7">
        <v>2014</v>
      </c>
      <c r="B17201" s="7" t="s">
        <v>2157</v>
      </c>
      <c r="C17201" s="7" t="s">
        <v>7</v>
      </c>
      <c r="D17201" s="24">
        <v>167034.79</v>
      </c>
      <c r="E17201">
        <f>INDEX('B. Store opening dates'!$B$5:$B$2448,MATCH('A. Sales by store'!B17201,'B. Store opening dates'!$A$5:$A$2448,0))</f>
        <v>2014</v>
      </c>
      <c r="F17201" t="str">
        <f t="shared" si="536"/>
        <v>New</v>
      </c>
      <c r="G17201" t="str">
        <f t="shared" si="537"/>
        <v>Existing</v>
      </c>
    </row>
    <row r="17202" spans="1:7" ht="19" x14ac:dyDescent="0.25">
      <c r="A17202" s="7">
        <v>2015</v>
      </c>
      <c r="B17202" s="7" t="s">
        <v>2157</v>
      </c>
      <c r="C17202" s="7" t="s">
        <v>8</v>
      </c>
      <c r="D17202" s="24">
        <v>587587.11</v>
      </c>
      <c r="E17202">
        <f>INDEX('B. Store opening dates'!$B$5:$B$2448,MATCH('A. Sales by store'!B17202,'B. Store opening dates'!$A$5:$A$2448,0))</f>
        <v>2014</v>
      </c>
      <c r="F17202" t="str">
        <f t="shared" si="536"/>
        <v>Old</v>
      </c>
      <c r="G17202" t="str">
        <f t="shared" si="537"/>
        <v>Existing</v>
      </c>
    </row>
    <row r="17203" spans="1:7" ht="19" x14ac:dyDescent="0.25">
      <c r="A17203" s="7">
        <v>2014</v>
      </c>
      <c r="B17203" s="7" t="s">
        <v>2157</v>
      </c>
      <c r="C17203" s="7" t="s">
        <v>8</v>
      </c>
      <c r="D17203" s="24">
        <v>608319.09</v>
      </c>
      <c r="E17203">
        <f>INDEX('B. Store opening dates'!$B$5:$B$2448,MATCH('A. Sales by store'!B17203,'B. Store opening dates'!$A$5:$A$2448,0))</f>
        <v>2014</v>
      </c>
      <c r="F17203" t="str">
        <f t="shared" si="536"/>
        <v>New</v>
      </c>
      <c r="G17203" t="str">
        <f t="shared" si="537"/>
        <v>Existing</v>
      </c>
    </row>
    <row r="17204" spans="1:7" ht="19" x14ac:dyDescent="0.25">
      <c r="A17204" s="7">
        <v>2015</v>
      </c>
      <c r="B17204" s="7" t="s">
        <v>2158</v>
      </c>
      <c r="C17204" s="7" t="s">
        <v>5</v>
      </c>
      <c r="D17204" s="24">
        <v>611254.43000000005</v>
      </c>
      <c r="E17204">
        <f>INDEX('B. Store opening dates'!$B$5:$B$2448,MATCH('A. Sales by store'!B17204,'B. Store opening dates'!$A$5:$A$2448,0))</f>
        <v>2014</v>
      </c>
      <c r="F17204" t="str">
        <f t="shared" si="536"/>
        <v>Old</v>
      </c>
      <c r="G17204" t="str">
        <f t="shared" si="537"/>
        <v>Existing</v>
      </c>
    </row>
    <row r="17205" spans="1:7" ht="19" x14ac:dyDescent="0.25">
      <c r="A17205" s="7">
        <v>2014</v>
      </c>
      <c r="B17205" s="7" t="s">
        <v>2158</v>
      </c>
      <c r="C17205" s="7" t="s">
        <v>5</v>
      </c>
      <c r="D17205" s="24">
        <v>676424.76</v>
      </c>
      <c r="E17205">
        <f>INDEX('B. Store opening dates'!$B$5:$B$2448,MATCH('A. Sales by store'!B17205,'B. Store opening dates'!$A$5:$A$2448,0))</f>
        <v>2014</v>
      </c>
      <c r="F17205" t="str">
        <f t="shared" si="536"/>
        <v>New</v>
      </c>
      <c r="G17205" t="str">
        <f t="shared" si="537"/>
        <v>Existing</v>
      </c>
    </row>
    <row r="17206" spans="1:7" ht="19" x14ac:dyDescent="0.25">
      <c r="A17206" s="7">
        <v>2015</v>
      </c>
      <c r="B17206" s="7" t="s">
        <v>2158</v>
      </c>
      <c r="C17206" s="7" t="s">
        <v>6</v>
      </c>
      <c r="D17206" s="24">
        <v>463376.16</v>
      </c>
      <c r="E17206">
        <f>INDEX('B. Store opening dates'!$B$5:$B$2448,MATCH('A. Sales by store'!B17206,'B. Store opening dates'!$A$5:$A$2448,0))</f>
        <v>2014</v>
      </c>
      <c r="F17206" t="str">
        <f t="shared" si="536"/>
        <v>Old</v>
      </c>
      <c r="G17206" t="str">
        <f t="shared" si="537"/>
        <v>Existing</v>
      </c>
    </row>
    <row r="17207" spans="1:7" ht="19" x14ac:dyDescent="0.25">
      <c r="A17207" s="7">
        <v>2014</v>
      </c>
      <c r="B17207" s="7" t="s">
        <v>2158</v>
      </c>
      <c r="C17207" s="7" t="s">
        <v>6</v>
      </c>
      <c r="D17207" s="24">
        <v>320600.82</v>
      </c>
      <c r="E17207">
        <f>INDEX('B. Store opening dates'!$B$5:$B$2448,MATCH('A. Sales by store'!B17207,'B. Store opening dates'!$A$5:$A$2448,0))</f>
        <v>2014</v>
      </c>
      <c r="F17207" t="str">
        <f t="shared" si="536"/>
        <v>New</v>
      </c>
      <c r="G17207" t="str">
        <f t="shared" si="537"/>
        <v>Existing</v>
      </c>
    </row>
    <row r="17208" spans="1:7" ht="19" x14ac:dyDescent="0.25">
      <c r="A17208" s="7">
        <v>2015</v>
      </c>
      <c r="B17208" s="7" t="s">
        <v>2158</v>
      </c>
      <c r="C17208" s="7" t="s">
        <v>7</v>
      </c>
      <c r="D17208" s="24">
        <v>107121.56</v>
      </c>
      <c r="E17208">
        <f>INDEX('B. Store opening dates'!$B$5:$B$2448,MATCH('A. Sales by store'!B17208,'B. Store opening dates'!$A$5:$A$2448,0))</f>
        <v>2014</v>
      </c>
      <c r="F17208" t="str">
        <f t="shared" si="536"/>
        <v>Old</v>
      </c>
      <c r="G17208" t="str">
        <f t="shared" si="537"/>
        <v>Existing</v>
      </c>
    </row>
    <row r="17209" spans="1:7" ht="19" x14ac:dyDescent="0.25">
      <c r="A17209" s="7">
        <v>2014</v>
      </c>
      <c r="B17209" s="7" t="s">
        <v>2158</v>
      </c>
      <c r="C17209" s="7" t="s">
        <v>7</v>
      </c>
      <c r="D17209" s="24">
        <v>112243.15</v>
      </c>
      <c r="E17209">
        <f>INDEX('B. Store opening dates'!$B$5:$B$2448,MATCH('A. Sales by store'!B17209,'B. Store opening dates'!$A$5:$A$2448,0))</f>
        <v>2014</v>
      </c>
      <c r="F17209" t="str">
        <f t="shared" si="536"/>
        <v>New</v>
      </c>
      <c r="G17209" t="str">
        <f t="shared" si="537"/>
        <v>Existing</v>
      </c>
    </row>
    <row r="17210" spans="1:7" ht="19" x14ac:dyDescent="0.25">
      <c r="A17210" s="7">
        <v>2015</v>
      </c>
      <c r="B17210" s="7" t="s">
        <v>2158</v>
      </c>
      <c r="C17210" s="7" t="s">
        <v>8</v>
      </c>
      <c r="D17210" s="24">
        <v>778875.51</v>
      </c>
      <c r="E17210">
        <f>INDEX('B. Store opening dates'!$B$5:$B$2448,MATCH('A. Sales by store'!B17210,'B. Store opening dates'!$A$5:$A$2448,0))</f>
        <v>2014</v>
      </c>
      <c r="F17210" t="str">
        <f t="shared" si="536"/>
        <v>Old</v>
      </c>
      <c r="G17210" t="str">
        <f t="shared" si="537"/>
        <v>Existing</v>
      </c>
    </row>
    <row r="17211" spans="1:7" ht="19" x14ac:dyDescent="0.25">
      <c r="A17211" s="7">
        <v>2014</v>
      </c>
      <c r="B17211" s="7" t="s">
        <v>2158</v>
      </c>
      <c r="C17211" s="7" t="s">
        <v>8</v>
      </c>
      <c r="D17211" s="24">
        <v>804864.77</v>
      </c>
      <c r="E17211">
        <f>INDEX('B. Store opening dates'!$B$5:$B$2448,MATCH('A. Sales by store'!B17211,'B. Store opening dates'!$A$5:$A$2448,0))</f>
        <v>2014</v>
      </c>
      <c r="F17211" t="str">
        <f t="shared" si="536"/>
        <v>New</v>
      </c>
      <c r="G17211" t="str">
        <f t="shared" si="537"/>
        <v>Existing</v>
      </c>
    </row>
    <row r="17212" spans="1:7" ht="19" x14ac:dyDescent="0.25">
      <c r="A17212" s="7">
        <v>2015</v>
      </c>
      <c r="B17212" s="7" t="s">
        <v>2159</v>
      </c>
      <c r="C17212" s="7" t="s">
        <v>5</v>
      </c>
      <c r="D17212" s="24">
        <v>628215.17000000004</v>
      </c>
      <c r="E17212">
        <f>INDEX('B. Store opening dates'!$B$5:$B$2448,MATCH('A. Sales by store'!B17212,'B. Store opening dates'!$A$5:$A$2448,0))</f>
        <v>2014</v>
      </c>
      <c r="F17212" t="str">
        <f t="shared" si="536"/>
        <v>Old</v>
      </c>
      <c r="G17212" t="str">
        <f t="shared" si="537"/>
        <v>Existing</v>
      </c>
    </row>
    <row r="17213" spans="1:7" ht="19" x14ac:dyDescent="0.25">
      <c r="A17213" s="7">
        <v>2014</v>
      </c>
      <c r="B17213" s="7" t="s">
        <v>2159</v>
      </c>
      <c r="C17213" s="7" t="s">
        <v>5</v>
      </c>
      <c r="D17213" s="24">
        <v>690240.78</v>
      </c>
      <c r="E17213">
        <f>INDEX('B. Store opening dates'!$B$5:$B$2448,MATCH('A. Sales by store'!B17213,'B. Store opening dates'!$A$5:$A$2448,0))</f>
        <v>2014</v>
      </c>
      <c r="F17213" t="str">
        <f t="shared" si="536"/>
        <v>New</v>
      </c>
      <c r="G17213" t="str">
        <f t="shared" si="537"/>
        <v>Existing</v>
      </c>
    </row>
    <row r="17214" spans="1:7" ht="19" x14ac:dyDescent="0.25">
      <c r="A17214" s="7">
        <v>2015</v>
      </c>
      <c r="B17214" s="7" t="s">
        <v>2159</v>
      </c>
      <c r="C17214" s="7" t="s">
        <v>6</v>
      </c>
      <c r="D17214" s="24">
        <v>507168.97</v>
      </c>
      <c r="E17214">
        <f>INDEX('B. Store opening dates'!$B$5:$B$2448,MATCH('A. Sales by store'!B17214,'B. Store opening dates'!$A$5:$A$2448,0))</f>
        <v>2014</v>
      </c>
      <c r="F17214" t="str">
        <f t="shared" si="536"/>
        <v>Old</v>
      </c>
      <c r="G17214" t="str">
        <f t="shared" si="537"/>
        <v>Existing</v>
      </c>
    </row>
    <row r="17215" spans="1:7" ht="19" x14ac:dyDescent="0.25">
      <c r="A17215" s="7">
        <v>2014</v>
      </c>
      <c r="B17215" s="7" t="s">
        <v>2159</v>
      </c>
      <c r="C17215" s="7" t="s">
        <v>6</v>
      </c>
      <c r="D17215" s="24">
        <v>365490.21</v>
      </c>
      <c r="E17215">
        <f>INDEX('B. Store opening dates'!$B$5:$B$2448,MATCH('A. Sales by store'!B17215,'B. Store opening dates'!$A$5:$A$2448,0))</f>
        <v>2014</v>
      </c>
      <c r="F17215" t="str">
        <f t="shared" si="536"/>
        <v>New</v>
      </c>
      <c r="G17215" t="str">
        <f t="shared" si="537"/>
        <v>Existing</v>
      </c>
    </row>
    <row r="17216" spans="1:7" ht="19" x14ac:dyDescent="0.25">
      <c r="A17216" s="7">
        <v>2015</v>
      </c>
      <c r="B17216" s="7" t="s">
        <v>2159</v>
      </c>
      <c r="C17216" s="7" t="s">
        <v>7</v>
      </c>
      <c r="D17216" s="24">
        <v>155131.85</v>
      </c>
      <c r="E17216">
        <f>INDEX('B. Store opening dates'!$B$5:$B$2448,MATCH('A. Sales by store'!B17216,'B. Store opening dates'!$A$5:$A$2448,0))</f>
        <v>2014</v>
      </c>
      <c r="F17216" t="str">
        <f t="shared" si="536"/>
        <v>Old</v>
      </c>
      <c r="G17216" t="str">
        <f t="shared" si="537"/>
        <v>Existing</v>
      </c>
    </row>
    <row r="17217" spans="1:7" ht="19" x14ac:dyDescent="0.25">
      <c r="A17217" s="7">
        <v>2014</v>
      </c>
      <c r="B17217" s="7" t="s">
        <v>2159</v>
      </c>
      <c r="C17217" s="7" t="s">
        <v>7</v>
      </c>
      <c r="D17217" s="24">
        <v>164090.92000000001</v>
      </c>
      <c r="E17217">
        <f>INDEX('B. Store opening dates'!$B$5:$B$2448,MATCH('A. Sales by store'!B17217,'B. Store opening dates'!$A$5:$A$2448,0))</f>
        <v>2014</v>
      </c>
      <c r="F17217" t="str">
        <f t="shared" si="536"/>
        <v>New</v>
      </c>
      <c r="G17217" t="str">
        <f t="shared" si="537"/>
        <v>Existing</v>
      </c>
    </row>
    <row r="17218" spans="1:7" ht="19" x14ac:dyDescent="0.25">
      <c r="A17218" s="7">
        <v>2015</v>
      </c>
      <c r="B17218" s="7" t="s">
        <v>2159</v>
      </c>
      <c r="C17218" s="7" t="s">
        <v>8</v>
      </c>
      <c r="D17218" s="24">
        <v>708879.94</v>
      </c>
      <c r="E17218">
        <f>INDEX('B. Store opening dates'!$B$5:$B$2448,MATCH('A. Sales by store'!B17218,'B. Store opening dates'!$A$5:$A$2448,0))</f>
        <v>2014</v>
      </c>
      <c r="F17218" t="str">
        <f t="shared" si="536"/>
        <v>Old</v>
      </c>
      <c r="G17218" t="str">
        <f t="shared" si="537"/>
        <v>Existing</v>
      </c>
    </row>
    <row r="17219" spans="1:7" ht="19" x14ac:dyDescent="0.25">
      <c r="A17219" s="7">
        <v>2014</v>
      </c>
      <c r="B17219" s="7" t="s">
        <v>2159</v>
      </c>
      <c r="C17219" s="7" t="s">
        <v>8</v>
      </c>
      <c r="D17219" s="24">
        <v>734653.71</v>
      </c>
      <c r="E17219">
        <f>INDEX('B. Store opening dates'!$B$5:$B$2448,MATCH('A. Sales by store'!B17219,'B. Store opening dates'!$A$5:$A$2448,0))</f>
        <v>2014</v>
      </c>
      <c r="F17219" t="str">
        <f t="shared" si="536"/>
        <v>New</v>
      </c>
      <c r="G17219" t="str">
        <f t="shared" si="537"/>
        <v>Existing</v>
      </c>
    </row>
    <row r="17220" spans="1:7" ht="19" x14ac:dyDescent="0.25">
      <c r="A17220" s="7">
        <v>2015</v>
      </c>
      <c r="B17220" s="7" t="s">
        <v>2160</v>
      </c>
      <c r="C17220" s="7" t="s">
        <v>5</v>
      </c>
      <c r="D17220" s="24">
        <v>557134.04</v>
      </c>
      <c r="E17220">
        <f>INDEX('B. Store opening dates'!$B$5:$B$2448,MATCH('A. Sales by store'!B17220,'B. Store opening dates'!$A$5:$A$2448,0))</f>
        <v>2014</v>
      </c>
      <c r="F17220" t="str">
        <f t="shared" si="536"/>
        <v>Old</v>
      </c>
      <c r="G17220" t="str">
        <f t="shared" si="537"/>
        <v>Existing</v>
      </c>
    </row>
    <row r="17221" spans="1:7" ht="19" x14ac:dyDescent="0.25">
      <c r="A17221" s="7">
        <v>2014</v>
      </c>
      <c r="B17221" s="7" t="s">
        <v>2160</v>
      </c>
      <c r="C17221" s="7" t="s">
        <v>5</v>
      </c>
      <c r="D17221" s="24">
        <v>610387.89</v>
      </c>
      <c r="E17221">
        <f>INDEX('B. Store opening dates'!$B$5:$B$2448,MATCH('A. Sales by store'!B17221,'B. Store opening dates'!$A$5:$A$2448,0))</f>
        <v>2014</v>
      </c>
      <c r="F17221" t="str">
        <f t="shared" ref="F17221:F17284" si="538">IF(A17221 = 2015, IF(E17221&lt; 2015, "Old","New"),IF(E17221 &lt; 2014, "Old","New"))</f>
        <v>New</v>
      </c>
      <c r="G17221" t="str">
        <f t="shared" ref="G17221:G17284" si="539">IF(A17221 = 2015, IF(E17221&lt; 2015, "Existing","New"),"Existing")</f>
        <v>Existing</v>
      </c>
    </row>
    <row r="17222" spans="1:7" ht="19" x14ac:dyDescent="0.25">
      <c r="A17222" s="7">
        <v>2015</v>
      </c>
      <c r="B17222" s="7" t="s">
        <v>2160</v>
      </c>
      <c r="C17222" s="7" t="s">
        <v>6</v>
      </c>
      <c r="D17222" s="24">
        <v>497051.28</v>
      </c>
      <c r="E17222">
        <f>INDEX('B. Store opening dates'!$B$5:$B$2448,MATCH('A. Sales by store'!B17222,'B. Store opening dates'!$A$5:$A$2448,0))</f>
        <v>2014</v>
      </c>
      <c r="F17222" t="str">
        <f t="shared" si="538"/>
        <v>Old</v>
      </c>
      <c r="G17222" t="str">
        <f t="shared" si="539"/>
        <v>Existing</v>
      </c>
    </row>
    <row r="17223" spans="1:7" ht="19" x14ac:dyDescent="0.25">
      <c r="A17223" s="7">
        <v>2014</v>
      </c>
      <c r="B17223" s="7" t="s">
        <v>2160</v>
      </c>
      <c r="C17223" s="7" t="s">
        <v>6</v>
      </c>
      <c r="D17223" s="24">
        <v>347627.55</v>
      </c>
      <c r="E17223">
        <f>INDEX('B. Store opening dates'!$B$5:$B$2448,MATCH('A. Sales by store'!B17223,'B. Store opening dates'!$A$5:$A$2448,0))</f>
        <v>2014</v>
      </c>
      <c r="F17223" t="str">
        <f t="shared" si="538"/>
        <v>New</v>
      </c>
      <c r="G17223" t="str">
        <f t="shared" si="539"/>
        <v>Existing</v>
      </c>
    </row>
    <row r="17224" spans="1:7" ht="19" x14ac:dyDescent="0.25">
      <c r="A17224" s="7">
        <v>2015</v>
      </c>
      <c r="B17224" s="7" t="s">
        <v>2160</v>
      </c>
      <c r="C17224" s="7" t="s">
        <v>7</v>
      </c>
      <c r="D17224" s="24">
        <v>208658.87</v>
      </c>
      <c r="E17224">
        <f>INDEX('B. Store opening dates'!$B$5:$B$2448,MATCH('A. Sales by store'!B17224,'B. Store opening dates'!$A$5:$A$2448,0))</f>
        <v>2014</v>
      </c>
      <c r="F17224" t="str">
        <f t="shared" si="538"/>
        <v>Old</v>
      </c>
      <c r="G17224" t="str">
        <f t="shared" si="539"/>
        <v>Existing</v>
      </c>
    </row>
    <row r="17225" spans="1:7" ht="19" x14ac:dyDescent="0.25">
      <c r="A17225" s="7">
        <v>2014</v>
      </c>
      <c r="B17225" s="7" t="s">
        <v>2160</v>
      </c>
      <c r="C17225" s="7" t="s">
        <v>7</v>
      </c>
      <c r="D17225" s="24">
        <v>219665.9</v>
      </c>
      <c r="E17225">
        <f>INDEX('B. Store opening dates'!$B$5:$B$2448,MATCH('A. Sales by store'!B17225,'B. Store opening dates'!$A$5:$A$2448,0))</f>
        <v>2014</v>
      </c>
      <c r="F17225" t="str">
        <f t="shared" si="538"/>
        <v>New</v>
      </c>
      <c r="G17225" t="str">
        <f t="shared" si="539"/>
        <v>Existing</v>
      </c>
    </row>
    <row r="17226" spans="1:7" ht="19" x14ac:dyDescent="0.25">
      <c r="A17226" s="7">
        <v>2015</v>
      </c>
      <c r="B17226" s="7" t="s">
        <v>2160</v>
      </c>
      <c r="C17226" s="7" t="s">
        <v>8</v>
      </c>
      <c r="D17226" s="24">
        <v>572264.06999999995</v>
      </c>
      <c r="E17226">
        <f>INDEX('B. Store opening dates'!$B$5:$B$2448,MATCH('A. Sales by store'!B17226,'B. Store opening dates'!$A$5:$A$2448,0))</f>
        <v>2014</v>
      </c>
      <c r="F17226" t="str">
        <f t="shared" si="538"/>
        <v>Old</v>
      </c>
      <c r="G17226" t="str">
        <f t="shared" si="539"/>
        <v>Existing</v>
      </c>
    </row>
    <row r="17227" spans="1:7" ht="19" x14ac:dyDescent="0.25">
      <c r="A17227" s="7">
        <v>2014</v>
      </c>
      <c r="B17227" s="7" t="s">
        <v>2160</v>
      </c>
      <c r="C17227" s="7" t="s">
        <v>8</v>
      </c>
      <c r="D17227" s="24">
        <v>598006.16</v>
      </c>
      <c r="E17227">
        <f>INDEX('B. Store opening dates'!$B$5:$B$2448,MATCH('A. Sales by store'!B17227,'B. Store opening dates'!$A$5:$A$2448,0))</f>
        <v>2014</v>
      </c>
      <c r="F17227" t="str">
        <f t="shared" si="538"/>
        <v>New</v>
      </c>
      <c r="G17227" t="str">
        <f t="shared" si="539"/>
        <v>Existing</v>
      </c>
    </row>
    <row r="17228" spans="1:7" ht="19" x14ac:dyDescent="0.25">
      <c r="A17228" s="7">
        <v>2015</v>
      </c>
      <c r="B17228" s="7" t="s">
        <v>2161</v>
      </c>
      <c r="C17228" s="7" t="s">
        <v>5</v>
      </c>
      <c r="D17228" s="24">
        <v>763271.12</v>
      </c>
      <c r="E17228">
        <f>INDEX('B. Store opening dates'!$B$5:$B$2448,MATCH('A. Sales by store'!B17228,'B. Store opening dates'!$A$5:$A$2448,0))</f>
        <v>2014</v>
      </c>
      <c r="F17228" t="str">
        <f t="shared" si="538"/>
        <v>Old</v>
      </c>
      <c r="G17228" t="str">
        <f t="shared" si="539"/>
        <v>Existing</v>
      </c>
    </row>
    <row r="17229" spans="1:7" ht="19" x14ac:dyDescent="0.25">
      <c r="A17229" s="7">
        <v>2014</v>
      </c>
      <c r="B17229" s="7" t="s">
        <v>2161</v>
      </c>
      <c r="C17229" s="7" t="s">
        <v>5</v>
      </c>
      <c r="D17229" s="24">
        <v>836253.9</v>
      </c>
      <c r="E17229">
        <f>INDEX('B. Store opening dates'!$B$5:$B$2448,MATCH('A. Sales by store'!B17229,'B. Store opening dates'!$A$5:$A$2448,0))</f>
        <v>2014</v>
      </c>
      <c r="F17229" t="str">
        <f t="shared" si="538"/>
        <v>New</v>
      </c>
      <c r="G17229" t="str">
        <f t="shared" si="539"/>
        <v>Existing</v>
      </c>
    </row>
    <row r="17230" spans="1:7" ht="19" x14ac:dyDescent="0.25">
      <c r="A17230" s="7">
        <v>2015</v>
      </c>
      <c r="B17230" s="7" t="s">
        <v>2161</v>
      </c>
      <c r="C17230" s="7" t="s">
        <v>6</v>
      </c>
      <c r="D17230" s="24">
        <v>287566.17</v>
      </c>
      <c r="E17230">
        <f>INDEX('B. Store opening dates'!$B$5:$B$2448,MATCH('A. Sales by store'!B17230,'B. Store opening dates'!$A$5:$A$2448,0))</f>
        <v>2014</v>
      </c>
      <c r="F17230" t="str">
        <f t="shared" si="538"/>
        <v>Old</v>
      </c>
      <c r="G17230" t="str">
        <f t="shared" si="539"/>
        <v>Existing</v>
      </c>
    </row>
    <row r="17231" spans="1:7" ht="19" x14ac:dyDescent="0.25">
      <c r="A17231" s="7">
        <v>2014</v>
      </c>
      <c r="B17231" s="7" t="s">
        <v>2161</v>
      </c>
      <c r="C17231" s="7" t="s">
        <v>6</v>
      </c>
      <c r="D17231" s="24">
        <v>203845.35</v>
      </c>
      <c r="E17231">
        <f>INDEX('B. Store opening dates'!$B$5:$B$2448,MATCH('A. Sales by store'!B17231,'B. Store opening dates'!$A$5:$A$2448,0))</f>
        <v>2014</v>
      </c>
      <c r="F17231" t="str">
        <f t="shared" si="538"/>
        <v>New</v>
      </c>
      <c r="G17231" t="str">
        <f t="shared" si="539"/>
        <v>Existing</v>
      </c>
    </row>
    <row r="17232" spans="1:7" ht="19" x14ac:dyDescent="0.25">
      <c r="A17232" s="7">
        <v>2015</v>
      </c>
      <c r="B17232" s="7" t="s">
        <v>2161</v>
      </c>
      <c r="C17232" s="7" t="s">
        <v>7</v>
      </c>
      <c r="D17232" s="24">
        <v>65091.4</v>
      </c>
      <c r="E17232">
        <f>INDEX('B. Store opening dates'!$B$5:$B$2448,MATCH('A. Sales by store'!B17232,'B. Store opening dates'!$A$5:$A$2448,0))</f>
        <v>2014</v>
      </c>
      <c r="F17232" t="str">
        <f t="shared" si="538"/>
        <v>Old</v>
      </c>
      <c r="G17232" t="str">
        <f t="shared" si="539"/>
        <v>Existing</v>
      </c>
    </row>
    <row r="17233" spans="1:7" ht="19" x14ac:dyDescent="0.25">
      <c r="A17233" s="7">
        <v>2014</v>
      </c>
      <c r="B17233" s="7" t="s">
        <v>2161</v>
      </c>
      <c r="C17233" s="7" t="s">
        <v>7</v>
      </c>
      <c r="D17233" s="24">
        <v>68235.16</v>
      </c>
      <c r="E17233">
        <f>INDEX('B. Store opening dates'!$B$5:$B$2448,MATCH('A. Sales by store'!B17233,'B. Store opening dates'!$A$5:$A$2448,0))</f>
        <v>2014</v>
      </c>
      <c r="F17233" t="str">
        <f t="shared" si="538"/>
        <v>New</v>
      </c>
      <c r="G17233" t="str">
        <f t="shared" si="539"/>
        <v>Existing</v>
      </c>
    </row>
    <row r="17234" spans="1:7" ht="19" x14ac:dyDescent="0.25">
      <c r="A17234" s="7">
        <v>2015</v>
      </c>
      <c r="B17234" s="7" t="s">
        <v>2161</v>
      </c>
      <c r="C17234" s="7" t="s">
        <v>8</v>
      </c>
      <c r="D17234" s="24">
        <v>651672.6</v>
      </c>
      <c r="E17234">
        <f>INDEX('B. Store opening dates'!$B$5:$B$2448,MATCH('A. Sales by store'!B17234,'B. Store opening dates'!$A$5:$A$2448,0))</f>
        <v>2014</v>
      </c>
      <c r="F17234" t="str">
        <f t="shared" si="538"/>
        <v>Old</v>
      </c>
      <c r="G17234" t="str">
        <f t="shared" si="539"/>
        <v>Existing</v>
      </c>
    </row>
    <row r="17235" spans="1:7" ht="19" x14ac:dyDescent="0.25">
      <c r="A17235" s="7">
        <v>2014</v>
      </c>
      <c r="B17235" s="7" t="s">
        <v>2161</v>
      </c>
      <c r="C17235" s="7" t="s">
        <v>8</v>
      </c>
      <c r="D17235" s="24">
        <v>680209.47</v>
      </c>
      <c r="E17235">
        <f>INDEX('B. Store opening dates'!$B$5:$B$2448,MATCH('A. Sales by store'!B17235,'B. Store opening dates'!$A$5:$A$2448,0))</f>
        <v>2014</v>
      </c>
      <c r="F17235" t="str">
        <f t="shared" si="538"/>
        <v>New</v>
      </c>
      <c r="G17235" t="str">
        <f t="shared" si="539"/>
        <v>Existing</v>
      </c>
    </row>
    <row r="17236" spans="1:7" ht="19" x14ac:dyDescent="0.25">
      <c r="A17236" s="7">
        <v>2015</v>
      </c>
      <c r="B17236" s="7" t="s">
        <v>2162</v>
      </c>
      <c r="C17236" s="7" t="s">
        <v>5</v>
      </c>
      <c r="D17236" s="24">
        <v>816637.15</v>
      </c>
      <c r="E17236">
        <f>INDEX('B. Store opening dates'!$B$5:$B$2448,MATCH('A. Sales by store'!B17236,'B. Store opening dates'!$A$5:$A$2448,0))</f>
        <v>2014</v>
      </c>
      <c r="F17236" t="str">
        <f t="shared" si="538"/>
        <v>Old</v>
      </c>
      <c r="G17236" t="str">
        <f t="shared" si="539"/>
        <v>Existing</v>
      </c>
    </row>
    <row r="17237" spans="1:7" ht="19" x14ac:dyDescent="0.25">
      <c r="A17237" s="7">
        <v>2014</v>
      </c>
      <c r="B17237" s="7" t="s">
        <v>2162</v>
      </c>
      <c r="C17237" s="7" t="s">
        <v>5</v>
      </c>
      <c r="D17237" s="24">
        <v>901246.16</v>
      </c>
      <c r="E17237">
        <f>INDEX('B. Store opening dates'!$B$5:$B$2448,MATCH('A. Sales by store'!B17237,'B. Store opening dates'!$A$5:$A$2448,0))</f>
        <v>2014</v>
      </c>
      <c r="F17237" t="str">
        <f t="shared" si="538"/>
        <v>New</v>
      </c>
      <c r="G17237" t="str">
        <f t="shared" si="539"/>
        <v>Existing</v>
      </c>
    </row>
    <row r="17238" spans="1:7" ht="19" x14ac:dyDescent="0.25">
      <c r="A17238" s="7">
        <v>2015</v>
      </c>
      <c r="B17238" s="7" t="s">
        <v>2162</v>
      </c>
      <c r="C17238" s="7" t="s">
        <v>6</v>
      </c>
      <c r="D17238" s="24">
        <v>207955.91</v>
      </c>
      <c r="E17238">
        <f>INDEX('B. Store opening dates'!$B$5:$B$2448,MATCH('A. Sales by store'!B17238,'B. Store opening dates'!$A$5:$A$2448,0))</f>
        <v>2014</v>
      </c>
      <c r="F17238" t="str">
        <f t="shared" si="538"/>
        <v>Old</v>
      </c>
      <c r="G17238" t="str">
        <f t="shared" si="539"/>
        <v>Existing</v>
      </c>
    </row>
    <row r="17239" spans="1:7" ht="19" x14ac:dyDescent="0.25">
      <c r="A17239" s="7">
        <v>2014</v>
      </c>
      <c r="B17239" s="7" t="s">
        <v>2162</v>
      </c>
      <c r="C17239" s="7" t="s">
        <v>6</v>
      </c>
      <c r="D17239" s="24">
        <v>149847.64000000001</v>
      </c>
      <c r="E17239">
        <f>INDEX('B. Store opening dates'!$B$5:$B$2448,MATCH('A. Sales by store'!B17239,'B. Store opening dates'!$A$5:$A$2448,0))</f>
        <v>2014</v>
      </c>
      <c r="F17239" t="str">
        <f t="shared" si="538"/>
        <v>New</v>
      </c>
      <c r="G17239" t="str">
        <f t="shared" si="539"/>
        <v>Existing</v>
      </c>
    </row>
    <row r="17240" spans="1:7" ht="19" x14ac:dyDescent="0.25">
      <c r="A17240" s="7">
        <v>2015</v>
      </c>
      <c r="B17240" s="7" t="s">
        <v>2162</v>
      </c>
      <c r="C17240" s="7" t="s">
        <v>7</v>
      </c>
      <c r="D17240" s="24">
        <v>232953.63</v>
      </c>
      <c r="E17240">
        <f>INDEX('B. Store opening dates'!$B$5:$B$2448,MATCH('A. Sales by store'!B17240,'B. Store opening dates'!$A$5:$A$2448,0))</f>
        <v>2014</v>
      </c>
      <c r="F17240" t="str">
        <f t="shared" si="538"/>
        <v>Old</v>
      </c>
      <c r="G17240" t="str">
        <f t="shared" si="539"/>
        <v>Existing</v>
      </c>
    </row>
    <row r="17241" spans="1:7" ht="19" x14ac:dyDescent="0.25">
      <c r="A17241" s="7">
        <v>2014</v>
      </c>
      <c r="B17241" s="7" t="s">
        <v>2162</v>
      </c>
      <c r="C17241" s="7" t="s">
        <v>7</v>
      </c>
      <c r="D17241" s="24">
        <v>247835.15</v>
      </c>
      <c r="E17241">
        <f>INDEX('B. Store opening dates'!$B$5:$B$2448,MATCH('A. Sales by store'!B17241,'B. Store opening dates'!$A$5:$A$2448,0))</f>
        <v>2014</v>
      </c>
      <c r="F17241" t="str">
        <f t="shared" si="538"/>
        <v>New</v>
      </c>
      <c r="G17241" t="str">
        <f t="shared" si="539"/>
        <v>Existing</v>
      </c>
    </row>
    <row r="17242" spans="1:7" ht="19" x14ac:dyDescent="0.25">
      <c r="A17242" s="7">
        <v>2015</v>
      </c>
      <c r="B17242" s="7" t="s">
        <v>2162</v>
      </c>
      <c r="C17242" s="7" t="s">
        <v>8</v>
      </c>
      <c r="D17242" s="24">
        <v>626813.14</v>
      </c>
      <c r="E17242">
        <f>INDEX('B. Store opening dates'!$B$5:$B$2448,MATCH('A. Sales by store'!B17242,'B. Store opening dates'!$A$5:$A$2448,0))</f>
        <v>2014</v>
      </c>
      <c r="F17242" t="str">
        <f t="shared" si="538"/>
        <v>Old</v>
      </c>
      <c r="G17242" t="str">
        <f t="shared" si="539"/>
        <v>Existing</v>
      </c>
    </row>
    <row r="17243" spans="1:7" ht="19" x14ac:dyDescent="0.25">
      <c r="A17243" s="7">
        <v>2014</v>
      </c>
      <c r="B17243" s="7" t="s">
        <v>2162</v>
      </c>
      <c r="C17243" s="7" t="s">
        <v>8</v>
      </c>
      <c r="D17243" s="24">
        <v>646679.56000000006</v>
      </c>
      <c r="E17243">
        <f>INDEX('B. Store opening dates'!$B$5:$B$2448,MATCH('A. Sales by store'!B17243,'B. Store opening dates'!$A$5:$A$2448,0))</f>
        <v>2014</v>
      </c>
      <c r="F17243" t="str">
        <f t="shared" si="538"/>
        <v>New</v>
      </c>
      <c r="G17243" t="str">
        <f t="shared" si="539"/>
        <v>Existing</v>
      </c>
    </row>
    <row r="17244" spans="1:7" ht="19" x14ac:dyDescent="0.25">
      <c r="A17244" s="7">
        <v>2015</v>
      </c>
      <c r="B17244" s="7" t="s">
        <v>2163</v>
      </c>
      <c r="C17244" s="7" t="s">
        <v>5</v>
      </c>
      <c r="D17244" s="24">
        <v>631563.18000000005</v>
      </c>
      <c r="E17244">
        <f>INDEX('B. Store opening dates'!$B$5:$B$2448,MATCH('A. Sales by store'!B17244,'B. Store opening dates'!$A$5:$A$2448,0))</f>
        <v>2014</v>
      </c>
      <c r="F17244" t="str">
        <f t="shared" si="538"/>
        <v>Old</v>
      </c>
      <c r="G17244" t="str">
        <f t="shared" si="539"/>
        <v>Existing</v>
      </c>
    </row>
    <row r="17245" spans="1:7" ht="19" x14ac:dyDescent="0.25">
      <c r="A17245" s="7">
        <v>2014</v>
      </c>
      <c r="B17245" s="7" t="s">
        <v>2163</v>
      </c>
      <c r="C17245" s="7" t="s">
        <v>5</v>
      </c>
      <c r="D17245" s="24">
        <v>699206.82</v>
      </c>
      <c r="E17245">
        <f>INDEX('B. Store opening dates'!$B$5:$B$2448,MATCH('A. Sales by store'!B17245,'B. Store opening dates'!$A$5:$A$2448,0))</f>
        <v>2014</v>
      </c>
      <c r="F17245" t="str">
        <f t="shared" si="538"/>
        <v>New</v>
      </c>
      <c r="G17245" t="str">
        <f t="shared" si="539"/>
        <v>Existing</v>
      </c>
    </row>
    <row r="17246" spans="1:7" ht="19" x14ac:dyDescent="0.25">
      <c r="A17246" s="7">
        <v>2015</v>
      </c>
      <c r="B17246" s="7" t="s">
        <v>2163</v>
      </c>
      <c r="C17246" s="7" t="s">
        <v>6</v>
      </c>
      <c r="D17246" s="24">
        <v>446351.17</v>
      </c>
      <c r="E17246">
        <f>INDEX('B. Store opening dates'!$B$5:$B$2448,MATCH('A. Sales by store'!B17246,'B. Store opening dates'!$A$5:$A$2448,0))</f>
        <v>2014</v>
      </c>
      <c r="F17246" t="str">
        <f t="shared" si="538"/>
        <v>Old</v>
      </c>
      <c r="G17246" t="str">
        <f t="shared" si="539"/>
        <v>Existing</v>
      </c>
    </row>
    <row r="17247" spans="1:7" ht="19" x14ac:dyDescent="0.25">
      <c r="A17247" s="7">
        <v>2014</v>
      </c>
      <c r="B17247" s="7" t="s">
        <v>2163</v>
      </c>
      <c r="C17247" s="7" t="s">
        <v>6</v>
      </c>
      <c r="D17247" s="24">
        <v>312106.88</v>
      </c>
      <c r="E17247">
        <f>INDEX('B. Store opening dates'!$B$5:$B$2448,MATCH('A. Sales by store'!B17247,'B. Store opening dates'!$A$5:$A$2448,0))</f>
        <v>2014</v>
      </c>
      <c r="F17247" t="str">
        <f t="shared" si="538"/>
        <v>New</v>
      </c>
      <c r="G17247" t="str">
        <f t="shared" si="539"/>
        <v>Existing</v>
      </c>
    </row>
    <row r="17248" spans="1:7" ht="19" x14ac:dyDescent="0.25">
      <c r="A17248" s="7">
        <v>2015</v>
      </c>
      <c r="B17248" s="7" t="s">
        <v>2163</v>
      </c>
      <c r="C17248" s="7" t="s">
        <v>7</v>
      </c>
      <c r="D17248" s="24">
        <v>202347.53</v>
      </c>
      <c r="E17248">
        <f>INDEX('B. Store opening dates'!$B$5:$B$2448,MATCH('A. Sales by store'!B17248,'B. Store opening dates'!$A$5:$A$2448,0))</f>
        <v>2014</v>
      </c>
      <c r="F17248" t="str">
        <f t="shared" si="538"/>
        <v>Old</v>
      </c>
      <c r="G17248" t="str">
        <f t="shared" si="539"/>
        <v>Existing</v>
      </c>
    </row>
    <row r="17249" spans="1:7" ht="19" x14ac:dyDescent="0.25">
      <c r="A17249" s="7">
        <v>2014</v>
      </c>
      <c r="B17249" s="7" t="s">
        <v>2163</v>
      </c>
      <c r="C17249" s="7" t="s">
        <v>7</v>
      </c>
      <c r="D17249" s="24">
        <v>213620.02</v>
      </c>
      <c r="E17249">
        <f>INDEX('B. Store opening dates'!$B$5:$B$2448,MATCH('A. Sales by store'!B17249,'B. Store opening dates'!$A$5:$A$2448,0))</f>
        <v>2014</v>
      </c>
      <c r="F17249" t="str">
        <f t="shared" si="538"/>
        <v>New</v>
      </c>
      <c r="G17249" t="str">
        <f t="shared" si="539"/>
        <v>Existing</v>
      </c>
    </row>
    <row r="17250" spans="1:7" ht="19" x14ac:dyDescent="0.25">
      <c r="A17250" s="7">
        <v>2015</v>
      </c>
      <c r="B17250" s="7" t="s">
        <v>2163</v>
      </c>
      <c r="C17250" s="7" t="s">
        <v>8</v>
      </c>
      <c r="D17250" s="24">
        <v>429535.2</v>
      </c>
      <c r="E17250">
        <f>INDEX('B. Store opening dates'!$B$5:$B$2448,MATCH('A. Sales by store'!B17250,'B. Store opening dates'!$A$5:$A$2448,0))</f>
        <v>2014</v>
      </c>
      <c r="F17250" t="str">
        <f t="shared" si="538"/>
        <v>Old</v>
      </c>
      <c r="G17250" t="str">
        <f t="shared" si="539"/>
        <v>Existing</v>
      </c>
    </row>
    <row r="17251" spans="1:7" ht="19" x14ac:dyDescent="0.25">
      <c r="A17251" s="7">
        <v>2014</v>
      </c>
      <c r="B17251" s="7" t="s">
        <v>2163</v>
      </c>
      <c r="C17251" s="7" t="s">
        <v>8</v>
      </c>
      <c r="D17251" s="24">
        <v>446894.65</v>
      </c>
      <c r="E17251">
        <f>INDEX('B. Store opening dates'!$B$5:$B$2448,MATCH('A. Sales by store'!B17251,'B. Store opening dates'!$A$5:$A$2448,0))</f>
        <v>2014</v>
      </c>
      <c r="F17251" t="str">
        <f t="shared" si="538"/>
        <v>New</v>
      </c>
      <c r="G17251" t="str">
        <f t="shared" si="539"/>
        <v>Existing</v>
      </c>
    </row>
    <row r="17252" spans="1:7" ht="19" x14ac:dyDescent="0.25">
      <c r="A17252" s="7">
        <v>2015</v>
      </c>
      <c r="B17252" s="7" t="s">
        <v>2164</v>
      </c>
      <c r="C17252" s="7" t="s">
        <v>5</v>
      </c>
      <c r="D17252" s="24">
        <v>859861.28</v>
      </c>
      <c r="E17252">
        <f>INDEX('B. Store opening dates'!$B$5:$B$2448,MATCH('A. Sales by store'!B17252,'B. Store opening dates'!$A$5:$A$2448,0))</f>
        <v>2014</v>
      </c>
      <c r="F17252" t="str">
        <f t="shared" si="538"/>
        <v>Old</v>
      </c>
      <c r="G17252" t="str">
        <f t="shared" si="539"/>
        <v>Existing</v>
      </c>
    </row>
    <row r="17253" spans="1:7" ht="19" x14ac:dyDescent="0.25">
      <c r="A17253" s="7">
        <v>2014</v>
      </c>
      <c r="B17253" s="7" t="s">
        <v>2164</v>
      </c>
      <c r="C17253" s="7" t="s">
        <v>5</v>
      </c>
      <c r="D17253" s="24">
        <v>952682.65</v>
      </c>
      <c r="E17253">
        <f>INDEX('B. Store opening dates'!$B$5:$B$2448,MATCH('A. Sales by store'!B17253,'B. Store opening dates'!$A$5:$A$2448,0))</f>
        <v>2014</v>
      </c>
      <c r="F17253" t="str">
        <f t="shared" si="538"/>
        <v>New</v>
      </c>
      <c r="G17253" t="str">
        <f t="shared" si="539"/>
        <v>Existing</v>
      </c>
    </row>
    <row r="17254" spans="1:7" ht="19" x14ac:dyDescent="0.25">
      <c r="A17254" s="7">
        <v>2015</v>
      </c>
      <c r="B17254" s="7" t="s">
        <v>2164</v>
      </c>
      <c r="C17254" s="7" t="s">
        <v>6</v>
      </c>
      <c r="D17254" s="24">
        <v>370503.22</v>
      </c>
      <c r="E17254">
        <f>INDEX('B. Store opening dates'!$B$5:$B$2448,MATCH('A. Sales by store'!B17254,'B. Store opening dates'!$A$5:$A$2448,0))</f>
        <v>2014</v>
      </c>
      <c r="F17254" t="str">
        <f t="shared" si="538"/>
        <v>Old</v>
      </c>
      <c r="G17254" t="str">
        <f t="shared" si="539"/>
        <v>Existing</v>
      </c>
    </row>
    <row r="17255" spans="1:7" ht="19" x14ac:dyDescent="0.25">
      <c r="A17255" s="7">
        <v>2014</v>
      </c>
      <c r="B17255" s="7" t="s">
        <v>2164</v>
      </c>
      <c r="C17255" s="7" t="s">
        <v>6</v>
      </c>
      <c r="D17255" s="24">
        <v>259278.26</v>
      </c>
      <c r="E17255">
        <f>INDEX('B. Store opening dates'!$B$5:$B$2448,MATCH('A. Sales by store'!B17255,'B. Store opening dates'!$A$5:$A$2448,0))</f>
        <v>2014</v>
      </c>
      <c r="F17255" t="str">
        <f t="shared" si="538"/>
        <v>New</v>
      </c>
      <c r="G17255" t="str">
        <f t="shared" si="539"/>
        <v>Existing</v>
      </c>
    </row>
    <row r="17256" spans="1:7" ht="19" x14ac:dyDescent="0.25">
      <c r="A17256" s="7">
        <v>2015</v>
      </c>
      <c r="B17256" s="7" t="s">
        <v>2164</v>
      </c>
      <c r="C17256" s="7" t="s">
        <v>7</v>
      </c>
      <c r="D17256" s="24">
        <v>95480.24</v>
      </c>
      <c r="E17256">
        <f>INDEX('B. Store opening dates'!$B$5:$B$2448,MATCH('A. Sales by store'!B17256,'B. Store opening dates'!$A$5:$A$2448,0))</f>
        <v>2014</v>
      </c>
      <c r="F17256" t="str">
        <f t="shared" si="538"/>
        <v>Old</v>
      </c>
      <c r="G17256" t="str">
        <f t="shared" si="539"/>
        <v>Existing</v>
      </c>
    </row>
    <row r="17257" spans="1:7" ht="19" x14ac:dyDescent="0.25">
      <c r="A17257" s="7">
        <v>2014</v>
      </c>
      <c r="B17257" s="7" t="s">
        <v>2164</v>
      </c>
      <c r="C17257" s="7" t="s">
        <v>7</v>
      </c>
      <c r="D17257" s="24">
        <v>101510.09</v>
      </c>
      <c r="E17257">
        <f>INDEX('B. Store opening dates'!$B$5:$B$2448,MATCH('A. Sales by store'!B17257,'B. Store opening dates'!$A$5:$A$2448,0))</f>
        <v>2014</v>
      </c>
      <c r="F17257" t="str">
        <f t="shared" si="538"/>
        <v>New</v>
      </c>
      <c r="G17257" t="str">
        <f t="shared" si="539"/>
        <v>Existing</v>
      </c>
    </row>
    <row r="17258" spans="1:7" ht="19" x14ac:dyDescent="0.25">
      <c r="A17258" s="7">
        <v>2015</v>
      </c>
      <c r="B17258" s="7" t="s">
        <v>2164</v>
      </c>
      <c r="C17258" s="7" t="s">
        <v>8</v>
      </c>
      <c r="D17258" s="24">
        <v>561960.97</v>
      </c>
      <c r="E17258">
        <f>INDEX('B. Store opening dates'!$B$5:$B$2448,MATCH('A. Sales by store'!B17258,'B. Store opening dates'!$A$5:$A$2448,0))</f>
        <v>2014</v>
      </c>
      <c r="F17258" t="str">
        <f t="shared" si="538"/>
        <v>Old</v>
      </c>
      <c r="G17258" t="str">
        <f t="shared" si="539"/>
        <v>Existing</v>
      </c>
    </row>
    <row r="17259" spans="1:7" ht="19" x14ac:dyDescent="0.25">
      <c r="A17259" s="7">
        <v>2014</v>
      </c>
      <c r="B17259" s="7" t="s">
        <v>2164</v>
      </c>
      <c r="C17259" s="7" t="s">
        <v>8</v>
      </c>
      <c r="D17259" s="24">
        <v>582938.69999999995</v>
      </c>
      <c r="E17259">
        <f>INDEX('B. Store opening dates'!$B$5:$B$2448,MATCH('A. Sales by store'!B17259,'B. Store opening dates'!$A$5:$A$2448,0))</f>
        <v>2014</v>
      </c>
      <c r="F17259" t="str">
        <f t="shared" si="538"/>
        <v>New</v>
      </c>
      <c r="G17259" t="str">
        <f t="shared" si="539"/>
        <v>Existing</v>
      </c>
    </row>
    <row r="17260" spans="1:7" ht="19" x14ac:dyDescent="0.25">
      <c r="A17260" s="7">
        <v>2015</v>
      </c>
      <c r="B17260" s="7" t="s">
        <v>2165</v>
      </c>
      <c r="C17260" s="7" t="s">
        <v>5</v>
      </c>
      <c r="D17260" s="24">
        <v>876173.59</v>
      </c>
      <c r="E17260">
        <f>INDEX('B. Store opening dates'!$B$5:$B$2448,MATCH('A. Sales by store'!B17260,'B. Store opening dates'!$A$5:$A$2448,0))</f>
        <v>2014</v>
      </c>
      <c r="F17260" t="str">
        <f t="shared" si="538"/>
        <v>Old</v>
      </c>
      <c r="G17260" t="str">
        <f t="shared" si="539"/>
        <v>Existing</v>
      </c>
    </row>
    <row r="17261" spans="1:7" ht="19" x14ac:dyDescent="0.25">
      <c r="A17261" s="7">
        <v>2014</v>
      </c>
      <c r="B17261" s="7" t="s">
        <v>2165</v>
      </c>
      <c r="C17261" s="7" t="s">
        <v>5</v>
      </c>
      <c r="D17261" s="24">
        <v>957863.95</v>
      </c>
      <c r="E17261">
        <f>INDEX('B. Store opening dates'!$B$5:$B$2448,MATCH('A. Sales by store'!B17261,'B. Store opening dates'!$A$5:$A$2448,0))</f>
        <v>2014</v>
      </c>
      <c r="F17261" t="str">
        <f t="shared" si="538"/>
        <v>New</v>
      </c>
      <c r="G17261" t="str">
        <f t="shared" si="539"/>
        <v>Existing</v>
      </c>
    </row>
    <row r="17262" spans="1:7" ht="19" x14ac:dyDescent="0.25">
      <c r="A17262" s="7">
        <v>2015</v>
      </c>
      <c r="B17262" s="7" t="s">
        <v>2165</v>
      </c>
      <c r="C17262" s="7" t="s">
        <v>6</v>
      </c>
      <c r="D17262" s="24">
        <v>593106.21</v>
      </c>
      <c r="E17262">
        <f>INDEX('B. Store opening dates'!$B$5:$B$2448,MATCH('A. Sales by store'!B17262,'B. Store opening dates'!$A$5:$A$2448,0))</f>
        <v>2014</v>
      </c>
      <c r="F17262" t="str">
        <f t="shared" si="538"/>
        <v>Old</v>
      </c>
      <c r="G17262" t="str">
        <f t="shared" si="539"/>
        <v>Existing</v>
      </c>
    </row>
    <row r="17263" spans="1:7" ht="19" x14ac:dyDescent="0.25">
      <c r="A17263" s="7">
        <v>2014</v>
      </c>
      <c r="B17263" s="7" t="s">
        <v>2165</v>
      </c>
      <c r="C17263" s="7" t="s">
        <v>6</v>
      </c>
      <c r="D17263" s="24">
        <v>422190.23</v>
      </c>
      <c r="E17263">
        <f>INDEX('B. Store opening dates'!$B$5:$B$2448,MATCH('A. Sales by store'!B17263,'B. Store opening dates'!$A$5:$A$2448,0))</f>
        <v>2014</v>
      </c>
      <c r="F17263" t="str">
        <f t="shared" si="538"/>
        <v>New</v>
      </c>
      <c r="G17263" t="str">
        <f t="shared" si="539"/>
        <v>Existing</v>
      </c>
    </row>
    <row r="17264" spans="1:7" ht="19" x14ac:dyDescent="0.25">
      <c r="A17264" s="7">
        <v>2015</v>
      </c>
      <c r="B17264" s="7" t="s">
        <v>2165</v>
      </c>
      <c r="C17264" s="7" t="s">
        <v>7</v>
      </c>
      <c r="D17264" s="24">
        <v>72612.7</v>
      </c>
      <c r="E17264">
        <f>INDEX('B. Store opening dates'!$B$5:$B$2448,MATCH('A. Sales by store'!B17264,'B. Store opening dates'!$A$5:$A$2448,0))</f>
        <v>2014</v>
      </c>
      <c r="F17264" t="str">
        <f t="shared" si="538"/>
        <v>Old</v>
      </c>
      <c r="G17264" t="str">
        <f t="shared" si="539"/>
        <v>Existing</v>
      </c>
    </row>
    <row r="17265" spans="1:7" ht="19" x14ac:dyDescent="0.25">
      <c r="A17265" s="7">
        <v>2014</v>
      </c>
      <c r="B17265" s="7" t="s">
        <v>2165</v>
      </c>
      <c r="C17265" s="7" t="s">
        <v>7</v>
      </c>
      <c r="D17265" s="24">
        <v>75982.12</v>
      </c>
      <c r="E17265">
        <f>INDEX('B. Store opening dates'!$B$5:$B$2448,MATCH('A. Sales by store'!B17265,'B. Store opening dates'!$A$5:$A$2448,0))</f>
        <v>2014</v>
      </c>
      <c r="F17265" t="str">
        <f t="shared" si="538"/>
        <v>New</v>
      </c>
      <c r="G17265" t="str">
        <f t="shared" si="539"/>
        <v>Existing</v>
      </c>
    </row>
    <row r="17266" spans="1:7" ht="19" x14ac:dyDescent="0.25">
      <c r="A17266" s="7">
        <v>2015</v>
      </c>
      <c r="B17266" s="7" t="s">
        <v>2165</v>
      </c>
      <c r="C17266" s="7" t="s">
        <v>8</v>
      </c>
      <c r="D17266" s="24">
        <v>411841.6</v>
      </c>
      <c r="E17266">
        <f>INDEX('B. Store opening dates'!$B$5:$B$2448,MATCH('A. Sales by store'!B17266,'B. Store opening dates'!$A$5:$A$2448,0))</f>
        <v>2014</v>
      </c>
      <c r="F17266" t="str">
        <f t="shared" si="538"/>
        <v>Old</v>
      </c>
      <c r="G17266" t="str">
        <f t="shared" si="539"/>
        <v>Existing</v>
      </c>
    </row>
    <row r="17267" spans="1:7" ht="19" x14ac:dyDescent="0.25">
      <c r="A17267" s="7">
        <v>2014</v>
      </c>
      <c r="B17267" s="7" t="s">
        <v>2165</v>
      </c>
      <c r="C17267" s="7" t="s">
        <v>8</v>
      </c>
      <c r="D17267" s="24">
        <v>428314.19</v>
      </c>
      <c r="E17267">
        <f>INDEX('B. Store opening dates'!$B$5:$B$2448,MATCH('A. Sales by store'!B17267,'B. Store opening dates'!$A$5:$A$2448,0))</f>
        <v>2014</v>
      </c>
      <c r="F17267" t="str">
        <f t="shared" si="538"/>
        <v>New</v>
      </c>
      <c r="G17267" t="str">
        <f t="shared" si="539"/>
        <v>Existing</v>
      </c>
    </row>
    <row r="17268" spans="1:7" ht="19" x14ac:dyDescent="0.25">
      <c r="A17268" s="7">
        <v>2015</v>
      </c>
      <c r="B17268" s="7" t="s">
        <v>2166</v>
      </c>
      <c r="C17268" s="7" t="s">
        <v>5</v>
      </c>
      <c r="D17268" s="24">
        <v>872257.3</v>
      </c>
      <c r="E17268">
        <f>INDEX('B. Store opening dates'!$B$5:$B$2448,MATCH('A. Sales by store'!B17268,'B. Store opening dates'!$A$5:$A$2448,0))</f>
        <v>2014</v>
      </c>
      <c r="F17268" t="str">
        <f t="shared" si="538"/>
        <v>Old</v>
      </c>
      <c r="G17268" t="str">
        <f t="shared" si="539"/>
        <v>Existing</v>
      </c>
    </row>
    <row r="17269" spans="1:7" ht="19" x14ac:dyDescent="0.25">
      <c r="A17269" s="7">
        <v>2014</v>
      </c>
      <c r="B17269" s="7" t="s">
        <v>2166</v>
      </c>
      <c r="C17269" s="7" t="s">
        <v>5</v>
      </c>
      <c r="D17269" s="24">
        <v>967024.8</v>
      </c>
      <c r="E17269">
        <f>INDEX('B. Store opening dates'!$B$5:$B$2448,MATCH('A. Sales by store'!B17269,'B. Store opening dates'!$A$5:$A$2448,0))</f>
        <v>2014</v>
      </c>
      <c r="F17269" t="str">
        <f t="shared" si="538"/>
        <v>New</v>
      </c>
      <c r="G17269" t="str">
        <f t="shared" si="539"/>
        <v>Existing</v>
      </c>
    </row>
    <row r="17270" spans="1:7" ht="19" x14ac:dyDescent="0.25">
      <c r="A17270" s="7">
        <v>2015</v>
      </c>
      <c r="B17270" s="7" t="s">
        <v>2166</v>
      </c>
      <c r="C17270" s="7" t="s">
        <v>6</v>
      </c>
      <c r="D17270" s="24">
        <v>522189.36</v>
      </c>
      <c r="E17270">
        <f>INDEX('B. Store opening dates'!$B$5:$B$2448,MATCH('A. Sales by store'!B17270,'B. Store opening dates'!$A$5:$A$2448,0))</f>
        <v>2014</v>
      </c>
      <c r="F17270" t="str">
        <f t="shared" si="538"/>
        <v>Old</v>
      </c>
      <c r="G17270" t="str">
        <f t="shared" si="539"/>
        <v>Existing</v>
      </c>
    </row>
    <row r="17271" spans="1:7" ht="19" x14ac:dyDescent="0.25">
      <c r="A17271" s="7">
        <v>2014</v>
      </c>
      <c r="B17271" s="7" t="s">
        <v>2166</v>
      </c>
      <c r="C17271" s="7" t="s">
        <v>6</v>
      </c>
      <c r="D17271" s="24">
        <v>373455.58</v>
      </c>
      <c r="E17271">
        <f>INDEX('B. Store opening dates'!$B$5:$B$2448,MATCH('A. Sales by store'!B17271,'B. Store opening dates'!$A$5:$A$2448,0))</f>
        <v>2014</v>
      </c>
      <c r="F17271" t="str">
        <f t="shared" si="538"/>
        <v>New</v>
      </c>
      <c r="G17271" t="str">
        <f t="shared" si="539"/>
        <v>Existing</v>
      </c>
    </row>
    <row r="17272" spans="1:7" ht="19" x14ac:dyDescent="0.25">
      <c r="A17272" s="7">
        <v>2015</v>
      </c>
      <c r="B17272" s="7" t="s">
        <v>2166</v>
      </c>
      <c r="C17272" s="7" t="s">
        <v>7</v>
      </c>
      <c r="D17272" s="24">
        <v>233827.22</v>
      </c>
      <c r="E17272">
        <f>INDEX('B. Store opening dates'!$B$5:$B$2448,MATCH('A. Sales by store'!B17272,'B. Store opening dates'!$A$5:$A$2448,0))</f>
        <v>2014</v>
      </c>
      <c r="F17272" t="str">
        <f t="shared" si="538"/>
        <v>Old</v>
      </c>
      <c r="G17272" t="str">
        <f t="shared" si="539"/>
        <v>Existing</v>
      </c>
    </row>
    <row r="17273" spans="1:7" ht="19" x14ac:dyDescent="0.25">
      <c r="A17273" s="7">
        <v>2014</v>
      </c>
      <c r="B17273" s="7" t="s">
        <v>2166</v>
      </c>
      <c r="C17273" s="7" t="s">
        <v>7</v>
      </c>
      <c r="D17273" s="24">
        <v>244428.13</v>
      </c>
      <c r="E17273">
        <f>INDEX('B. Store opening dates'!$B$5:$B$2448,MATCH('A. Sales by store'!B17273,'B. Store opening dates'!$A$5:$A$2448,0))</f>
        <v>2014</v>
      </c>
      <c r="F17273" t="str">
        <f t="shared" si="538"/>
        <v>New</v>
      </c>
      <c r="G17273" t="str">
        <f t="shared" si="539"/>
        <v>Existing</v>
      </c>
    </row>
    <row r="17274" spans="1:7" ht="19" x14ac:dyDescent="0.25">
      <c r="A17274" s="7">
        <v>2015</v>
      </c>
      <c r="B17274" s="7" t="s">
        <v>2166</v>
      </c>
      <c r="C17274" s="7" t="s">
        <v>8</v>
      </c>
      <c r="D17274" s="24">
        <v>790881.31</v>
      </c>
      <c r="E17274">
        <f>INDEX('B. Store opening dates'!$B$5:$B$2448,MATCH('A. Sales by store'!B17274,'B. Store opening dates'!$A$5:$A$2448,0))</f>
        <v>2014</v>
      </c>
      <c r="F17274" t="str">
        <f t="shared" si="538"/>
        <v>Old</v>
      </c>
      <c r="G17274" t="str">
        <f t="shared" si="539"/>
        <v>Existing</v>
      </c>
    </row>
    <row r="17275" spans="1:7" ht="19" x14ac:dyDescent="0.25">
      <c r="A17275" s="7">
        <v>2014</v>
      </c>
      <c r="B17275" s="7" t="s">
        <v>2166</v>
      </c>
      <c r="C17275" s="7" t="s">
        <v>8</v>
      </c>
      <c r="D17275" s="24">
        <v>829024.58</v>
      </c>
      <c r="E17275">
        <f>INDEX('B. Store opening dates'!$B$5:$B$2448,MATCH('A. Sales by store'!B17275,'B. Store opening dates'!$A$5:$A$2448,0))</f>
        <v>2014</v>
      </c>
      <c r="F17275" t="str">
        <f t="shared" si="538"/>
        <v>New</v>
      </c>
      <c r="G17275" t="str">
        <f t="shared" si="539"/>
        <v>Existing</v>
      </c>
    </row>
    <row r="17276" spans="1:7" ht="19" x14ac:dyDescent="0.25">
      <c r="A17276" s="7">
        <v>2015</v>
      </c>
      <c r="B17276" s="7" t="s">
        <v>2167</v>
      </c>
      <c r="C17276" s="7" t="s">
        <v>5</v>
      </c>
      <c r="D17276" s="24">
        <v>479773.68</v>
      </c>
      <c r="E17276">
        <f>INDEX('B. Store opening dates'!$B$5:$B$2448,MATCH('A. Sales by store'!B17276,'B. Store opening dates'!$A$5:$A$2448,0))</f>
        <v>2014</v>
      </c>
      <c r="F17276" t="str">
        <f t="shared" si="538"/>
        <v>Old</v>
      </c>
      <c r="G17276" t="str">
        <f t="shared" si="539"/>
        <v>Existing</v>
      </c>
    </row>
    <row r="17277" spans="1:7" ht="19" x14ac:dyDescent="0.25">
      <c r="A17277" s="7">
        <v>2014</v>
      </c>
      <c r="B17277" s="7" t="s">
        <v>2167</v>
      </c>
      <c r="C17277" s="7" t="s">
        <v>5</v>
      </c>
      <c r="D17277" s="24">
        <v>525925.23</v>
      </c>
      <c r="E17277">
        <f>INDEX('B. Store opening dates'!$B$5:$B$2448,MATCH('A. Sales by store'!B17277,'B. Store opening dates'!$A$5:$A$2448,0))</f>
        <v>2014</v>
      </c>
      <c r="F17277" t="str">
        <f t="shared" si="538"/>
        <v>New</v>
      </c>
      <c r="G17277" t="str">
        <f t="shared" si="539"/>
        <v>Existing</v>
      </c>
    </row>
    <row r="17278" spans="1:7" ht="19" x14ac:dyDescent="0.25">
      <c r="A17278" s="7">
        <v>2015</v>
      </c>
      <c r="B17278" s="7" t="s">
        <v>2167</v>
      </c>
      <c r="C17278" s="7" t="s">
        <v>6</v>
      </c>
      <c r="D17278" s="24">
        <v>231895.63</v>
      </c>
      <c r="E17278">
        <f>INDEX('B. Store opening dates'!$B$5:$B$2448,MATCH('A. Sales by store'!B17278,'B. Store opening dates'!$A$5:$A$2448,0))</f>
        <v>2014</v>
      </c>
      <c r="F17278" t="str">
        <f t="shared" si="538"/>
        <v>Old</v>
      </c>
      <c r="G17278" t="str">
        <f t="shared" si="539"/>
        <v>Existing</v>
      </c>
    </row>
    <row r="17279" spans="1:7" ht="19" x14ac:dyDescent="0.25">
      <c r="A17279" s="7">
        <v>2014</v>
      </c>
      <c r="B17279" s="7" t="s">
        <v>2167</v>
      </c>
      <c r="C17279" s="7" t="s">
        <v>6</v>
      </c>
      <c r="D17279" s="24">
        <v>164811.63</v>
      </c>
      <c r="E17279">
        <f>INDEX('B. Store opening dates'!$B$5:$B$2448,MATCH('A. Sales by store'!B17279,'B. Store opening dates'!$A$5:$A$2448,0))</f>
        <v>2014</v>
      </c>
      <c r="F17279" t="str">
        <f t="shared" si="538"/>
        <v>New</v>
      </c>
      <c r="G17279" t="str">
        <f t="shared" si="539"/>
        <v>Existing</v>
      </c>
    </row>
    <row r="17280" spans="1:7" ht="19" x14ac:dyDescent="0.25">
      <c r="A17280" s="7">
        <v>2015</v>
      </c>
      <c r="B17280" s="7" t="s">
        <v>2167</v>
      </c>
      <c r="C17280" s="7" t="s">
        <v>7</v>
      </c>
      <c r="D17280" s="24">
        <v>92687.1</v>
      </c>
      <c r="E17280">
        <f>INDEX('B. Store opening dates'!$B$5:$B$2448,MATCH('A. Sales by store'!B17280,'B. Store opening dates'!$A$5:$A$2448,0))</f>
        <v>2014</v>
      </c>
      <c r="F17280" t="str">
        <f t="shared" si="538"/>
        <v>Old</v>
      </c>
      <c r="G17280" t="str">
        <f t="shared" si="539"/>
        <v>Existing</v>
      </c>
    </row>
    <row r="17281" spans="1:7" ht="19" x14ac:dyDescent="0.25">
      <c r="A17281" s="7">
        <v>2014</v>
      </c>
      <c r="B17281" s="7" t="s">
        <v>2167</v>
      </c>
      <c r="C17281" s="7" t="s">
        <v>7</v>
      </c>
      <c r="D17281" s="24">
        <v>98411.15</v>
      </c>
      <c r="E17281">
        <f>INDEX('B. Store opening dates'!$B$5:$B$2448,MATCH('A. Sales by store'!B17281,'B. Store opening dates'!$A$5:$A$2448,0))</f>
        <v>2014</v>
      </c>
      <c r="F17281" t="str">
        <f t="shared" si="538"/>
        <v>New</v>
      </c>
      <c r="G17281" t="str">
        <f t="shared" si="539"/>
        <v>Existing</v>
      </c>
    </row>
    <row r="17282" spans="1:7" ht="19" x14ac:dyDescent="0.25">
      <c r="A17282" s="7">
        <v>2015</v>
      </c>
      <c r="B17282" s="7" t="s">
        <v>2167</v>
      </c>
      <c r="C17282" s="7" t="s">
        <v>8</v>
      </c>
      <c r="D17282" s="24">
        <v>433109.67</v>
      </c>
      <c r="E17282">
        <f>INDEX('B. Store opening dates'!$B$5:$B$2448,MATCH('A. Sales by store'!B17282,'B. Store opening dates'!$A$5:$A$2448,0))</f>
        <v>2014</v>
      </c>
      <c r="F17282" t="str">
        <f t="shared" si="538"/>
        <v>Old</v>
      </c>
      <c r="G17282" t="str">
        <f t="shared" si="539"/>
        <v>Existing</v>
      </c>
    </row>
    <row r="17283" spans="1:7" ht="19" x14ac:dyDescent="0.25">
      <c r="A17283" s="7">
        <v>2014</v>
      </c>
      <c r="B17283" s="7" t="s">
        <v>2167</v>
      </c>
      <c r="C17283" s="7" t="s">
        <v>8</v>
      </c>
      <c r="D17283" s="24">
        <v>447990.63</v>
      </c>
      <c r="E17283">
        <f>INDEX('B. Store opening dates'!$B$5:$B$2448,MATCH('A. Sales by store'!B17283,'B. Store opening dates'!$A$5:$A$2448,0))</f>
        <v>2014</v>
      </c>
      <c r="F17283" t="str">
        <f t="shared" si="538"/>
        <v>New</v>
      </c>
      <c r="G17283" t="str">
        <f t="shared" si="539"/>
        <v>Existing</v>
      </c>
    </row>
    <row r="17284" spans="1:7" ht="19" x14ac:dyDescent="0.25">
      <c r="A17284" s="7">
        <v>2015</v>
      </c>
      <c r="B17284" s="7" t="s">
        <v>2168</v>
      </c>
      <c r="C17284" s="7" t="s">
        <v>5</v>
      </c>
      <c r="D17284" s="24">
        <v>551090.22</v>
      </c>
      <c r="E17284">
        <f>INDEX('B. Store opening dates'!$B$5:$B$2448,MATCH('A. Sales by store'!B17284,'B. Store opening dates'!$A$5:$A$2448,0))</f>
        <v>2014</v>
      </c>
      <c r="F17284" t="str">
        <f t="shared" si="538"/>
        <v>Old</v>
      </c>
      <c r="G17284" t="str">
        <f t="shared" si="539"/>
        <v>Existing</v>
      </c>
    </row>
    <row r="17285" spans="1:7" ht="19" x14ac:dyDescent="0.25">
      <c r="A17285" s="7">
        <v>2014</v>
      </c>
      <c r="B17285" s="7" t="s">
        <v>2168</v>
      </c>
      <c r="C17285" s="7" t="s">
        <v>5</v>
      </c>
      <c r="D17285" s="24">
        <v>609885.76</v>
      </c>
      <c r="E17285">
        <f>INDEX('B. Store opening dates'!$B$5:$B$2448,MATCH('A. Sales by store'!B17285,'B. Store opening dates'!$A$5:$A$2448,0))</f>
        <v>2014</v>
      </c>
      <c r="F17285" t="str">
        <f t="shared" ref="F17285:F17348" si="540">IF(A17285 = 2015, IF(E17285&lt; 2015, "Old","New"),IF(E17285 &lt; 2014, "Old","New"))</f>
        <v>New</v>
      </c>
      <c r="G17285" t="str">
        <f t="shared" ref="G17285:G17348" si="541">IF(A17285 = 2015, IF(E17285&lt; 2015, "Existing","New"),"Existing")</f>
        <v>Existing</v>
      </c>
    </row>
    <row r="17286" spans="1:7" ht="19" x14ac:dyDescent="0.25">
      <c r="A17286" s="7">
        <v>2015</v>
      </c>
      <c r="B17286" s="7" t="s">
        <v>2168</v>
      </c>
      <c r="C17286" s="7" t="s">
        <v>6</v>
      </c>
      <c r="D17286" s="24">
        <v>526375.78</v>
      </c>
      <c r="E17286">
        <f>INDEX('B. Store opening dates'!$B$5:$B$2448,MATCH('A. Sales by store'!B17286,'B. Store opening dates'!$A$5:$A$2448,0))</f>
        <v>2014</v>
      </c>
      <c r="F17286" t="str">
        <f t="shared" si="540"/>
        <v>Old</v>
      </c>
      <c r="G17286" t="str">
        <f t="shared" si="541"/>
        <v>Existing</v>
      </c>
    </row>
    <row r="17287" spans="1:7" ht="19" x14ac:dyDescent="0.25">
      <c r="A17287" s="7">
        <v>2014</v>
      </c>
      <c r="B17287" s="7" t="s">
        <v>2168</v>
      </c>
      <c r="C17287" s="7" t="s">
        <v>6</v>
      </c>
      <c r="D17287" s="24">
        <v>382188.75</v>
      </c>
      <c r="E17287">
        <f>INDEX('B. Store opening dates'!$B$5:$B$2448,MATCH('A. Sales by store'!B17287,'B. Store opening dates'!$A$5:$A$2448,0))</f>
        <v>2014</v>
      </c>
      <c r="F17287" t="str">
        <f t="shared" si="540"/>
        <v>New</v>
      </c>
      <c r="G17287" t="str">
        <f t="shared" si="541"/>
        <v>Existing</v>
      </c>
    </row>
    <row r="17288" spans="1:7" ht="19" x14ac:dyDescent="0.25">
      <c r="A17288" s="7">
        <v>2015</v>
      </c>
      <c r="B17288" s="7" t="s">
        <v>2168</v>
      </c>
      <c r="C17288" s="7" t="s">
        <v>7</v>
      </c>
      <c r="D17288" s="24">
        <v>84731.839999999997</v>
      </c>
      <c r="E17288">
        <f>INDEX('B. Store opening dates'!$B$5:$B$2448,MATCH('A. Sales by store'!B17288,'B. Store opening dates'!$A$5:$A$2448,0))</f>
        <v>2014</v>
      </c>
      <c r="F17288" t="str">
        <f t="shared" si="540"/>
        <v>Old</v>
      </c>
      <c r="G17288" t="str">
        <f t="shared" si="541"/>
        <v>Existing</v>
      </c>
    </row>
    <row r="17289" spans="1:7" ht="19" x14ac:dyDescent="0.25">
      <c r="A17289" s="7">
        <v>2014</v>
      </c>
      <c r="B17289" s="7" t="s">
        <v>2168</v>
      </c>
      <c r="C17289" s="7" t="s">
        <v>7</v>
      </c>
      <c r="D17289" s="24">
        <v>90321.26</v>
      </c>
      <c r="E17289">
        <f>INDEX('B. Store opening dates'!$B$5:$B$2448,MATCH('A. Sales by store'!B17289,'B. Store opening dates'!$A$5:$A$2448,0))</f>
        <v>2014</v>
      </c>
      <c r="F17289" t="str">
        <f t="shared" si="540"/>
        <v>New</v>
      </c>
      <c r="G17289" t="str">
        <f t="shared" si="541"/>
        <v>Existing</v>
      </c>
    </row>
    <row r="17290" spans="1:7" ht="19" x14ac:dyDescent="0.25">
      <c r="A17290" s="7">
        <v>2015</v>
      </c>
      <c r="B17290" s="7" t="s">
        <v>2168</v>
      </c>
      <c r="C17290" s="7" t="s">
        <v>8</v>
      </c>
      <c r="D17290" s="24">
        <v>453619.89</v>
      </c>
      <c r="E17290">
        <f>INDEX('B. Store opening dates'!$B$5:$B$2448,MATCH('A. Sales by store'!B17290,'B. Store opening dates'!$A$5:$A$2448,0))</f>
        <v>2014</v>
      </c>
      <c r="F17290" t="str">
        <f t="shared" si="540"/>
        <v>Old</v>
      </c>
      <c r="G17290" t="str">
        <f t="shared" si="541"/>
        <v>Existing</v>
      </c>
    </row>
    <row r="17291" spans="1:7" ht="19" x14ac:dyDescent="0.25">
      <c r="A17291" s="7">
        <v>2014</v>
      </c>
      <c r="B17291" s="7" t="s">
        <v>2168</v>
      </c>
      <c r="C17291" s="7" t="s">
        <v>8</v>
      </c>
      <c r="D17291" s="24">
        <v>475485.15</v>
      </c>
      <c r="E17291">
        <f>INDEX('B. Store opening dates'!$B$5:$B$2448,MATCH('A. Sales by store'!B17291,'B. Store opening dates'!$A$5:$A$2448,0))</f>
        <v>2014</v>
      </c>
      <c r="F17291" t="str">
        <f t="shared" si="540"/>
        <v>New</v>
      </c>
      <c r="G17291" t="str">
        <f t="shared" si="541"/>
        <v>Existing</v>
      </c>
    </row>
    <row r="17292" spans="1:7" ht="19" x14ac:dyDescent="0.25">
      <c r="A17292" s="7">
        <v>2015</v>
      </c>
      <c r="B17292" s="7" t="s">
        <v>2169</v>
      </c>
      <c r="C17292" s="7" t="s">
        <v>5</v>
      </c>
      <c r="D17292" s="24">
        <v>471166.65</v>
      </c>
      <c r="E17292">
        <f>INDEX('B. Store opening dates'!$B$5:$B$2448,MATCH('A. Sales by store'!B17292,'B. Store opening dates'!$A$5:$A$2448,0))</f>
        <v>2014</v>
      </c>
      <c r="F17292" t="str">
        <f t="shared" si="540"/>
        <v>Old</v>
      </c>
      <c r="G17292" t="str">
        <f t="shared" si="541"/>
        <v>Existing</v>
      </c>
    </row>
    <row r="17293" spans="1:7" ht="19" x14ac:dyDescent="0.25">
      <c r="A17293" s="7">
        <v>2014</v>
      </c>
      <c r="B17293" s="7" t="s">
        <v>2169</v>
      </c>
      <c r="C17293" s="7" t="s">
        <v>5</v>
      </c>
      <c r="D17293" s="24">
        <v>518385.21</v>
      </c>
      <c r="E17293">
        <f>INDEX('B. Store opening dates'!$B$5:$B$2448,MATCH('A. Sales by store'!B17293,'B. Store opening dates'!$A$5:$A$2448,0))</f>
        <v>2014</v>
      </c>
      <c r="F17293" t="str">
        <f t="shared" si="540"/>
        <v>New</v>
      </c>
      <c r="G17293" t="str">
        <f t="shared" si="541"/>
        <v>Existing</v>
      </c>
    </row>
    <row r="17294" spans="1:7" ht="19" x14ac:dyDescent="0.25">
      <c r="A17294" s="7">
        <v>2015</v>
      </c>
      <c r="B17294" s="7" t="s">
        <v>2169</v>
      </c>
      <c r="C17294" s="7" t="s">
        <v>6</v>
      </c>
      <c r="D17294" s="24">
        <v>420927.85</v>
      </c>
      <c r="E17294">
        <f>INDEX('B. Store opening dates'!$B$5:$B$2448,MATCH('A. Sales by store'!B17294,'B. Store opening dates'!$A$5:$A$2448,0))</f>
        <v>2014</v>
      </c>
      <c r="F17294" t="str">
        <f t="shared" si="540"/>
        <v>Old</v>
      </c>
      <c r="G17294" t="str">
        <f t="shared" si="541"/>
        <v>Existing</v>
      </c>
    </row>
    <row r="17295" spans="1:7" ht="19" x14ac:dyDescent="0.25">
      <c r="A17295" s="7">
        <v>2014</v>
      </c>
      <c r="B17295" s="7" t="s">
        <v>2169</v>
      </c>
      <c r="C17295" s="7" t="s">
        <v>6</v>
      </c>
      <c r="D17295" s="24">
        <v>300633.42</v>
      </c>
      <c r="E17295">
        <f>INDEX('B. Store opening dates'!$B$5:$B$2448,MATCH('A. Sales by store'!B17295,'B. Store opening dates'!$A$5:$A$2448,0))</f>
        <v>2014</v>
      </c>
      <c r="F17295" t="str">
        <f t="shared" si="540"/>
        <v>New</v>
      </c>
      <c r="G17295" t="str">
        <f t="shared" si="541"/>
        <v>Existing</v>
      </c>
    </row>
    <row r="17296" spans="1:7" ht="19" x14ac:dyDescent="0.25">
      <c r="A17296" s="7">
        <v>2015</v>
      </c>
      <c r="B17296" s="7" t="s">
        <v>2169</v>
      </c>
      <c r="C17296" s="7" t="s">
        <v>7</v>
      </c>
      <c r="D17296" s="24">
        <v>102338.33</v>
      </c>
      <c r="E17296">
        <f>INDEX('B. Store opening dates'!$B$5:$B$2448,MATCH('A. Sales by store'!B17296,'B. Store opening dates'!$A$5:$A$2448,0))</f>
        <v>2014</v>
      </c>
      <c r="F17296" t="str">
        <f t="shared" si="540"/>
        <v>Old</v>
      </c>
      <c r="G17296" t="str">
        <f t="shared" si="541"/>
        <v>Existing</v>
      </c>
    </row>
    <row r="17297" spans="1:7" ht="19" x14ac:dyDescent="0.25">
      <c r="A17297" s="7">
        <v>2014</v>
      </c>
      <c r="B17297" s="7" t="s">
        <v>2169</v>
      </c>
      <c r="C17297" s="7" t="s">
        <v>7</v>
      </c>
      <c r="D17297" s="24">
        <v>108618.74</v>
      </c>
      <c r="E17297">
        <f>INDEX('B. Store opening dates'!$B$5:$B$2448,MATCH('A. Sales by store'!B17297,'B. Store opening dates'!$A$5:$A$2448,0))</f>
        <v>2014</v>
      </c>
      <c r="F17297" t="str">
        <f t="shared" si="540"/>
        <v>New</v>
      </c>
      <c r="G17297" t="str">
        <f t="shared" si="541"/>
        <v>Existing</v>
      </c>
    </row>
    <row r="17298" spans="1:7" ht="19" x14ac:dyDescent="0.25">
      <c r="A17298" s="7">
        <v>2015</v>
      </c>
      <c r="B17298" s="7" t="s">
        <v>2169</v>
      </c>
      <c r="C17298" s="7" t="s">
        <v>8</v>
      </c>
      <c r="D17298" s="24">
        <v>754942.27</v>
      </c>
      <c r="E17298">
        <f>INDEX('B. Store opening dates'!$B$5:$B$2448,MATCH('A. Sales by store'!B17298,'B. Store opening dates'!$A$5:$A$2448,0))</f>
        <v>2014</v>
      </c>
      <c r="F17298" t="str">
        <f t="shared" si="540"/>
        <v>Old</v>
      </c>
      <c r="G17298" t="str">
        <f t="shared" si="541"/>
        <v>Existing</v>
      </c>
    </row>
    <row r="17299" spans="1:7" ht="19" x14ac:dyDescent="0.25">
      <c r="A17299" s="7">
        <v>2014</v>
      </c>
      <c r="B17299" s="7" t="s">
        <v>2169</v>
      </c>
      <c r="C17299" s="7" t="s">
        <v>8</v>
      </c>
      <c r="D17299" s="24">
        <v>790337.58</v>
      </c>
      <c r="E17299">
        <f>INDEX('B. Store opening dates'!$B$5:$B$2448,MATCH('A. Sales by store'!B17299,'B. Store opening dates'!$A$5:$A$2448,0))</f>
        <v>2014</v>
      </c>
      <c r="F17299" t="str">
        <f t="shared" si="540"/>
        <v>New</v>
      </c>
      <c r="G17299" t="str">
        <f t="shared" si="541"/>
        <v>Existing</v>
      </c>
    </row>
    <row r="17300" spans="1:7" ht="19" x14ac:dyDescent="0.25">
      <c r="A17300" s="7">
        <v>2015</v>
      </c>
      <c r="B17300" s="7" t="s">
        <v>2170</v>
      </c>
      <c r="C17300" s="7" t="s">
        <v>5</v>
      </c>
      <c r="D17300" s="24">
        <v>506216.34</v>
      </c>
      <c r="E17300">
        <f>INDEX('B. Store opening dates'!$B$5:$B$2448,MATCH('A. Sales by store'!B17300,'B. Store opening dates'!$A$5:$A$2448,0))</f>
        <v>2014</v>
      </c>
      <c r="F17300" t="str">
        <f t="shared" si="540"/>
        <v>Old</v>
      </c>
      <c r="G17300" t="str">
        <f t="shared" si="541"/>
        <v>Existing</v>
      </c>
    </row>
    <row r="17301" spans="1:7" ht="19" x14ac:dyDescent="0.25">
      <c r="A17301" s="7">
        <v>2014</v>
      </c>
      <c r="B17301" s="7" t="s">
        <v>2170</v>
      </c>
      <c r="C17301" s="7" t="s">
        <v>5</v>
      </c>
      <c r="D17301" s="24">
        <v>555317.43000000005</v>
      </c>
      <c r="E17301">
        <f>INDEX('B. Store opening dates'!$B$5:$B$2448,MATCH('A. Sales by store'!B17301,'B. Store opening dates'!$A$5:$A$2448,0))</f>
        <v>2014</v>
      </c>
      <c r="F17301" t="str">
        <f t="shared" si="540"/>
        <v>New</v>
      </c>
      <c r="G17301" t="str">
        <f t="shared" si="541"/>
        <v>Existing</v>
      </c>
    </row>
    <row r="17302" spans="1:7" ht="19" x14ac:dyDescent="0.25">
      <c r="A17302" s="7">
        <v>2015</v>
      </c>
      <c r="B17302" s="7" t="s">
        <v>2170</v>
      </c>
      <c r="C17302" s="7" t="s">
        <v>6</v>
      </c>
      <c r="D17302" s="24">
        <v>323583.3</v>
      </c>
      <c r="E17302">
        <f>INDEX('B. Store opening dates'!$B$5:$B$2448,MATCH('A. Sales by store'!B17302,'B. Store opening dates'!$A$5:$A$2448,0))</f>
        <v>2014</v>
      </c>
      <c r="F17302" t="str">
        <f t="shared" si="540"/>
        <v>Old</v>
      </c>
      <c r="G17302" t="str">
        <f t="shared" si="541"/>
        <v>Existing</v>
      </c>
    </row>
    <row r="17303" spans="1:7" ht="19" x14ac:dyDescent="0.25">
      <c r="A17303" s="7">
        <v>2014</v>
      </c>
      <c r="B17303" s="7" t="s">
        <v>2170</v>
      </c>
      <c r="C17303" s="7" t="s">
        <v>6</v>
      </c>
      <c r="D17303" s="24">
        <v>239679.46</v>
      </c>
      <c r="E17303">
        <f>INDEX('B. Store opening dates'!$B$5:$B$2448,MATCH('A. Sales by store'!B17303,'B. Store opening dates'!$A$5:$A$2448,0))</f>
        <v>2014</v>
      </c>
      <c r="F17303" t="str">
        <f t="shared" si="540"/>
        <v>New</v>
      </c>
      <c r="G17303" t="str">
        <f t="shared" si="541"/>
        <v>Existing</v>
      </c>
    </row>
    <row r="17304" spans="1:7" ht="19" x14ac:dyDescent="0.25">
      <c r="A17304" s="7">
        <v>2015</v>
      </c>
      <c r="B17304" s="7" t="s">
        <v>2170</v>
      </c>
      <c r="C17304" s="7" t="s">
        <v>7</v>
      </c>
      <c r="D17304" s="24">
        <v>235368.66</v>
      </c>
      <c r="E17304">
        <f>INDEX('B. Store opening dates'!$B$5:$B$2448,MATCH('A. Sales by store'!B17304,'B. Store opening dates'!$A$5:$A$2448,0))</f>
        <v>2014</v>
      </c>
      <c r="F17304" t="str">
        <f t="shared" si="540"/>
        <v>Old</v>
      </c>
      <c r="G17304" t="str">
        <f t="shared" si="541"/>
        <v>Existing</v>
      </c>
    </row>
    <row r="17305" spans="1:7" ht="19" x14ac:dyDescent="0.25">
      <c r="A17305" s="7">
        <v>2014</v>
      </c>
      <c r="B17305" s="7" t="s">
        <v>2170</v>
      </c>
      <c r="C17305" s="7" t="s">
        <v>7</v>
      </c>
      <c r="D17305" s="24">
        <v>250823.65</v>
      </c>
      <c r="E17305">
        <f>INDEX('B. Store opening dates'!$B$5:$B$2448,MATCH('A. Sales by store'!B17305,'B. Store opening dates'!$A$5:$A$2448,0))</f>
        <v>2014</v>
      </c>
      <c r="F17305" t="str">
        <f t="shared" si="540"/>
        <v>New</v>
      </c>
      <c r="G17305" t="str">
        <f t="shared" si="541"/>
        <v>Existing</v>
      </c>
    </row>
    <row r="17306" spans="1:7" ht="19" x14ac:dyDescent="0.25">
      <c r="A17306" s="7">
        <v>2015</v>
      </c>
      <c r="B17306" s="7" t="s">
        <v>2170</v>
      </c>
      <c r="C17306" s="7" t="s">
        <v>8</v>
      </c>
      <c r="D17306" s="24">
        <v>598251.80000000005</v>
      </c>
      <c r="E17306">
        <f>INDEX('B. Store opening dates'!$B$5:$B$2448,MATCH('A. Sales by store'!B17306,'B. Store opening dates'!$A$5:$A$2448,0))</f>
        <v>2014</v>
      </c>
      <c r="F17306" t="str">
        <f t="shared" si="540"/>
        <v>Old</v>
      </c>
      <c r="G17306" t="str">
        <f t="shared" si="541"/>
        <v>Existing</v>
      </c>
    </row>
    <row r="17307" spans="1:7" ht="19" x14ac:dyDescent="0.25">
      <c r="A17307" s="7">
        <v>2014</v>
      </c>
      <c r="B17307" s="7" t="s">
        <v>2170</v>
      </c>
      <c r="C17307" s="7" t="s">
        <v>8</v>
      </c>
      <c r="D17307" s="24">
        <v>620849.05000000005</v>
      </c>
      <c r="E17307">
        <f>INDEX('B. Store opening dates'!$B$5:$B$2448,MATCH('A. Sales by store'!B17307,'B. Store opening dates'!$A$5:$A$2448,0))</f>
        <v>2014</v>
      </c>
      <c r="F17307" t="str">
        <f t="shared" si="540"/>
        <v>New</v>
      </c>
      <c r="G17307" t="str">
        <f t="shared" si="541"/>
        <v>Existing</v>
      </c>
    </row>
    <row r="17308" spans="1:7" ht="19" x14ac:dyDescent="0.25">
      <c r="A17308" s="7">
        <v>2015</v>
      </c>
      <c r="B17308" s="7" t="s">
        <v>2171</v>
      </c>
      <c r="C17308" s="7" t="s">
        <v>5</v>
      </c>
      <c r="D17308" s="24">
        <v>557493.46</v>
      </c>
      <c r="E17308">
        <f>INDEX('B. Store opening dates'!$B$5:$B$2448,MATCH('A. Sales by store'!B17308,'B. Store opening dates'!$A$5:$A$2448,0))</f>
        <v>2014</v>
      </c>
      <c r="F17308" t="str">
        <f t="shared" si="540"/>
        <v>Old</v>
      </c>
      <c r="G17308" t="str">
        <f t="shared" si="541"/>
        <v>Existing</v>
      </c>
    </row>
    <row r="17309" spans="1:7" ht="19" x14ac:dyDescent="0.25">
      <c r="A17309" s="7">
        <v>2014</v>
      </c>
      <c r="B17309" s="7" t="s">
        <v>2171</v>
      </c>
      <c r="C17309" s="7" t="s">
        <v>5</v>
      </c>
      <c r="D17309" s="24">
        <v>618075.06999999995</v>
      </c>
      <c r="E17309">
        <f>INDEX('B. Store opening dates'!$B$5:$B$2448,MATCH('A. Sales by store'!B17309,'B. Store opening dates'!$A$5:$A$2448,0))</f>
        <v>2014</v>
      </c>
      <c r="F17309" t="str">
        <f t="shared" si="540"/>
        <v>New</v>
      </c>
      <c r="G17309" t="str">
        <f t="shared" si="541"/>
        <v>Existing</v>
      </c>
    </row>
    <row r="17310" spans="1:7" ht="19" x14ac:dyDescent="0.25">
      <c r="A17310" s="7">
        <v>2015</v>
      </c>
      <c r="B17310" s="7" t="s">
        <v>2171</v>
      </c>
      <c r="C17310" s="7" t="s">
        <v>6</v>
      </c>
      <c r="D17310" s="24">
        <v>323077.52</v>
      </c>
      <c r="E17310">
        <f>INDEX('B. Store opening dates'!$B$5:$B$2448,MATCH('A. Sales by store'!B17310,'B. Store opening dates'!$A$5:$A$2448,0))</f>
        <v>2014</v>
      </c>
      <c r="F17310" t="str">
        <f t="shared" si="540"/>
        <v>Old</v>
      </c>
      <c r="G17310" t="str">
        <f t="shared" si="541"/>
        <v>Existing</v>
      </c>
    </row>
    <row r="17311" spans="1:7" ht="19" x14ac:dyDescent="0.25">
      <c r="A17311" s="7">
        <v>2014</v>
      </c>
      <c r="B17311" s="7" t="s">
        <v>2171</v>
      </c>
      <c r="C17311" s="7" t="s">
        <v>6</v>
      </c>
      <c r="D17311" s="24">
        <v>231269.31</v>
      </c>
      <c r="E17311">
        <f>INDEX('B. Store opening dates'!$B$5:$B$2448,MATCH('A. Sales by store'!B17311,'B. Store opening dates'!$A$5:$A$2448,0))</f>
        <v>2014</v>
      </c>
      <c r="F17311" t="str">
        <f t="shared" si="540"/>
        <v>New</v>
      </c>
      <c r="G17311" t="str">
        <f t="shared" si="541"/>
        <v>Existing</v>
      </c>
    </row>
    <row r="17312" spans="1:7" ht="19" x14ac:dyDescent="0.25">
      <c r="A17312" s="7">
        <v>2015</v>
      </c>
      <c r="B17312" s="7" t="s">
        <v>2171</v>
      </c>
      <c r="C17312" s="7" t="s">
        <v>7</v>
      </c>
      <c r="D17312" s="24">
        <v>227618.44</v>
      </c>
      <c r="E17312">
        <f>INDEX('B. Store opening dates'!$B$5:$B$2448,MATCH('A. Sales by store'!B17312,'B. Store opening dates'!$A$5:$A$2448,0))</f>
        <v>2014</v>
      </c>
      <c r="F17312" t="str">
        <f t="shared" si="540"/>
        <v>Old</v>
      </c>
      <c r="G17312" t="str">
        <f t="shared" si="541"/>
        <v>Existing</v>
      </c>
    </row>
    <row r="17313" spans="1:7" ht="19" x14ac:dyDescent="0.25">
      <c r="A17313" s="7">
        <v>2014</v>
      </c>
      <c r="B17313" s="7" t="s">
        <v>2171</v>
      </c>
      <c r="C17313" s="7" t="s">
        <v>7</v>
      </c>
      <c r="D17313" s="24">
        <v>238836.03</v>
      </c>
      <c r="E17313">
        <f>INDEX('B. Store opening dates'!$B$5:$B$2448,MATCH('A. Sales by store'!B17313,'B. Store opening dates'!$A$5:$A$2448,0))</f>
        <v>2014</v>
      </c>
      <c r="F17313" t="str">
        <f t="shared" si="540"/>
        <v>New</v>
      </c>
      <c r="G17313" t="str">
        <f t="shared" si="541"/>
        <v>Existing</v>
      </c>
    </row>
    <row r="17314" spans="1:7" ht="19" x14ac:dyDescent="0.25">
      <c r="A17314" s="7">
        <v>2015</v>
      </c>
      <c r="B17314" s="7" t="s">
        <v>2171</v>
      </c>
      <c r="C17314" s="7" t="s">
        <v>8</v>
      </c>
      <c r="D17314" s="24">
        <v>482456.57</v>
      </c>
      <c r="E17314">
        <f>INDEX('B. Store opening dates'!$B$5:$B$2448,MATCH('A. Sales by store'!B17314,'B. Store opening dates'!$A$5:$A$2448,0))</f>
        <v>2014</v>
      </c>
      <c r="F17314" t="str">
        <f t="shared" si="540"/>
        <v>Old</v>
      </c>
      <c r="G17314" t="str">
        <f t="shared" si="541"/>
        <v>Existing</v>
      </c>
    </row>
    <row r="17315" spans="1:7" ht="19" x14ac:dyDescent="0.25">
      <c r="A17315" s="7">
        <v>2014</v>
      </c>
      <c r="B17315" s="7" t="s">
        <v>2171</v>
      </c>
      <c r="C17315" s="7" t="s">
        <v>8</v>
      </c>
      <c r="D17315" s="24">
        <v>503599.98</v>
      </c>
      <c r="E17315">
        <f>INDEX('B. Store opening dates'!$B$5:$B$2448,MATCH('A. Sales by store'!B17315,'B. Store opening dates'!$A$5:$A$2448,0))</f>
        <v>2014</v>
      </c>
      <c r="F17315" t="str">
        <f t="shared" si="540"/>
        <v>New</v>
      </c>
      <c r="G17315" t="str">
        <f t="shared" si="541"/>
        <v>Existing</v>
      </c>
    </row>
    <row r="17316" spans="1:7" ht="19" x14ac:dyDescent="0.25">
      <c r="A17316" s="7">
        <v>2015</v>
      </c>
      <c r="B17316" s="7" t="s">
        <v>2172</v>
      </c>
      <c r="C17316" s="7" t="s">
        <v>5</v>
      </c>
      <c r="D17316" s="24">
        <v>776178.87</v>
      </c>
      <c r="E17316">
        <f>INDEX('B. Store opening dates'!$B$5:$B$2448,MATCH('A. Sales by store'!B17316,'B. Store opening dates'!$A$5:$A$2448,0))</f>
        <v>2014</v>
      </c>
      <c r="F17316" t="str">
        <f t="shared" si="540"/>
        <v>Old</v>
      </c>
      <c r="G17316" t="str">
        <f t="shared" si="541"/>
        <v>Existing</v>
      </c>
    </row>
    <row r="17317" spans="1:7" ht="19" x14ac:dyDescent="0.25">
      <c r="A17317" s="7">
        <v>2014</v>
      </c>
      <c r="B17317" s="7" t="s">
        <v>2172</v>
      </c>
      <c r="C17317" s="7" t="s">
        <v>5</v>
      </c>
      <c r="D17317" s="24">
        <v>860452.16</v>
      </c>
      <c r="E17317">
        <f>INDEX('B. Store opening dates'!$B$5:$B$2448,MATCH('A. Sales by store'!B17317,'B. Store opening dates'!$A$5:$A$2448,0))</f>
        <v>2014</v>
      </c>
      <c r="F17317" t="str">
        <f t="shared" si="540"/>
        <v>New</v>
      </c>
      <c r="G17317" t="str">
        <f t="shared" si="541"/>
        <v>Existing</v>
      </c>
    </row>
    <row r="17318" spans="1:7" ht="19" x14ac:dyDescent="0.25">
      <c r="A17318" s="7">
        <v>2015</v>
      </c>
      <c r="B17318" s="7" t="s">
        <v>2172</v>
      </c>
      <c r="C17318" s="7" t="s">
        <v>6</v>
      </c>
      <c r="D17318" s="24">
        <v>431229.8</v>
      </c>
      <c r="E17318">
        <f>INDEX('B. Store opening dates'!$B$5:$B$2448,MATCH('A. Sales by store'!B17318,'B. Store opening dates'!$A$5:$A$2448,0))</f>
        <v>2014</v>
      </c>
      <c r="F17318" t="str">
        <f t="shared" si="540"/>
        <v>Old</v>
      </c>
      <c r="G17318" t="str">
        <f t="shared" si="541"/>
        <v>Existing</v>
      </c>
    </row>
    <row r="17319" spans="1:7" ht="19" x14ac:dyDescent="0.25">
      <c r="A17319" s="7">
        <v>2014</v>
      </c>
      <c r="B17319" s="7" t="s">
        <v>2172</v>
      </c>
      <c r="C17319" s="7" t="s">
        <v>6</v>
      </c>
      <c r="D17319" s="24">
        <v>298877.89</v>
      </c>
      <c r="E17319">
        <f>INDEX('B. Store opening dates'!$B$5:$B$2448,MATCH('A. Sales by store'!B17319,'B. Store opening dates'!$A$5:$A$2448,0))</f>
        <v>2014</v>
      </c>
      <c r="F17319" t="str">
        <f t="shared" si="540"/>
        <v>New</v>
      </c>
      <c r="G17319" t="str">
        <f t="shared" si="541"/>
        <v>Existing</v>
      </c>
    </row>
    <row r="17320" spans="1:7" ht="19" x14ac:dyDescent="0.25">
      <c r="A17320" s="7">
        <v>2015</v>
      </c>
      <c r="B17320" s="7" t="s">
        <v>2172</v>
      </c>
      <c r="C17320" s="7" t="s">
        <v>7</v>
      </c>
      <c r="D17320" s="24">
        <v>145205.76000000001</v>
      </c>
      <c r="E17320">
        <f>INDEX('B. Store opening dates'!$B$5:$B$2448,MATCH('A. Sales by store'!B17320,'B. Store opening dates'!$A$5:$A$2448,0))</f>
        <v>2014</v>
      </c>
      <c r="F17320" t="str">
        <f t="shared" si="540"/>
        <v>Old</v>
      </c>
      <c r="G17320" t="str">
        <f t="shared" si="541"/>
        <v>Existing</v>
      </c>
    </row>
    <row r="17321" spans="1:7" ht="19" x14ac:dyDescent="0.25">
      <c r="A17321" s="7">
        <v>2014</v>
      </c>
      <c r="B17321" s="7" t="s">
        <v>2172</v>
      </c>
      <c r="C17321" s="7" t="s">
        <v>7</v>
      </c>
      <c r="D17321" s="24">
        <v>152710.01999999999</v>
      </c>
      <c r="E17321">
        <f>INDEX('B. Store opening dates'!$B$5:$B$2448,MATCH('A. Sales by store'!B17321,'B. Store opening dates'!$A$5:$A$2448,0))</f>
        <v>2014</v>
      </c>
      <c r="F17321" t="str">
        <f t="shared" si="540"/>
        <v>New</v>
      </c>
      <c r="G17321" t="str">
        <f t="shared" si="541"/>
        <v>Existing</v>
      </c>
    </row>
    <row r="17322" spans="1:7" ht="19" x14ac:dyDescent="0.25">
      <c r="A17322" s="7">
        <v>2015</v>
      </c>
      <c r="B17322" s="7" t="s">
        <v>2172</v>
      </c>
      <c r="C17322" s="7" t="s">
        <v>8</v>
      </c>
      <c r="D17322" s="24">
        <v>472651.42</v>
      </c>
      <c r="E17322">
        <f>INDEX('B. Store opening dates'!$B$5:$B$2448,MATCH('A. Sales by store'!B17322,'B. Store opening dates'!$A$5:$A$2448,0))</f>
        <v>2014</v>
      </c>
      <c r="F17322" t="str">
        <f t="shared" si="540"/>
        <v>Old</v>
      </c>
      <c r="G17322" t="str">
        <f t="shared" si="541"/>
        <v>Existing</v>
      </c>
    </row>
    <row r="17323" spans="1:7" ht="19" x14ac:dyDescent="0.25">
      <c r="A17323" s="7">
        <v>2014</v>
      </c>
      <c r="B17323" s="7" t="s">
        <v>2172</v>
      </c>
      <c r="C17323" s="7" t="s">
        <v>8</v>
      </c>
      <c r="D17323" s="24">
        <v>486143.19</v>
      </c>
      <c r="E17323">
        <f>INDEX('B. Store opening dates'!$B$5:$B$2448,MATCH('A. Sales by store'!B17323,'B. Store opening dates'!$A$5:$A$2448,0))</f>
        <v>2014</v>
      </c>
      <c r="F17323" t="str">
        <f t="shared" si="540"/>
        <v>New</v>
      </c>
      <c r="G17323" t="str">
        <f t="shared" si="541"/>
        <v>Existing</v>
      </c>
    </row>
    <row r="17324" spans="1:7" ht="19" x14ac:dyDescent="0.25">
      <c r="A17324" s="7">
        <v>2015</v>
      </c>
      <c r="B17324" s="7" t="s">
        <v>2173</v>
      </c>
      <c r="C17324" s="7" t="s">
        <v>5</v>
      </c>
      <c r="D17324" s="24">
        <v>732154.77</v>
      </c>
      <c r="E17324">
        <f>INDEX('B. Store opening dates'!$B$5:$B$2448,MATCH('A. Sales by store'!B17324,'B. Store opening dates'!$A$5:$A$2448,0))</f>
        <v>2014</v>
      </c>
      <c r="F17324" t="str">
        <f t="shared" si="540"/>
        <v>Old</v>
      </c>
      <c r="G17324" t="str">
        <f t="shared" si="541"/>
        <v>Existing</v>
      </c>
    </row>
    <row r="17325" spans="1:7" ht="19" x14ac:dyDescent="0.25">
      <c r="A17325" s="7">
        <v>2014</v>
      </c>
      <c r="B17325" s="7" t="s">
        <v>2173</v>
      </c>
      <c r="C17325" s="7" t="s">
        <v>5</v>
      </c>
      <c r="D17325" s="24">
        <v>805217.4</v>
      </c>
      <c r="E17325">
        <f>INDEX('B. Store opening dates'!$B$5:$B$2448,MATCH('A. Sales by store'!B17325,'B. Store opening dates'!$A$5:$A$2448,0))</f>
        <v>2014</v>
      </c>
      <c r="F17325" t="str">
        <f t="shared" si="540"/>
        <v>New</v>
      </c>
      <c r="G17325" t="str">
        <f t="shared" si="541"/>
        <v>Existing</v>
      </c>
    </row>
    <row r="17326" spans="1:7" ht="19" x14ac:dyDescent="0.25">
      <c r="A17326" s="7">
        <v>2015</v>
      </c>
      <c r="B17326" s="7" t="s">
        <v>2173</v>
      </c>
      <c r="C17326" s="7" t="s">
        <v>6</v>
      </c>
      <c r="D17326" s="24">
        <v>369784.53</v>
      </c>
      <c r="E17326">
        <f>INDEX('B. Store opening dates'!$B$5:$B$2448,MATCH('A. Sales by store'!B17326,'B. Store opening dates'!$A$5:$A$2448,0))</f>
        <v>2014</v>
      </c>
      <c r="F17326" t="str">
        <f t="shared" si="540"/>
        <v>Old</v>
      </c>
      <c r="G17326" t="str">
        <f t="shared" si="541"/>
        <v>Existing</v>
      </c>
    </row>
    <row r="17327" spans="1:7" ht="19" x14ac:dyDescent="0.25">
      <c r="A17327" s="7">
        <v>2014</v>
      </c>
      <c r="B17327" s="7" t="s">
        <v>2173</v>
      </c>
      <c r="C17327" s="7" t="s">
        <v>6</v>
      </c>
      <c r="D17327" s="24">
        <v>255305.23</v>
      </c>
      <c r="E17327">
        <f>INDEX('B. Store opening dates'!$B$5:$B$2448,MATCH('A. Sales by store'!B17327,'B. Store opening dates'!$A$5:$A$2448,0))</f>
        <v>2014</v>
      </c>
      <c r="F17327" t="str">
        <f t="shared" si="540"/>
        <v>New</v>
      </c>
      <c r="G17327" t="str">
        <f t="shared" si="541"/>
        <v>Existing</v>
      </c>
    </row>
    <row r="17328" spans="1:7" ht="19" x14ac:dyDescent="0.25">
      <c r="A17328" s="7">
        <v>2015</v>
      </c>
      <c r="B17328" s="7" t="s">
        <v>2173</v>
      </c>
      <c r="C17328" s="7" t="s">
        <v>7</v>
      </c>
      <c r="D17328" s="24">
        <v>214269.16</v>
      </c>
      <c r="E17328">
        <f>INDEX('B. Store opening dates'!$B$5:$B$2448,MATCH('A. Sales by store'!B17328,'B. Store opening dates'!$A$5:$A$2448,0))</f>
        <v>2014</v>
      </c>
      <c r="F17328" t="str">
        <f t="shared" si="540"/>
        <v>Old</v>
      </c>
      <c r="G17328" t="str">
        <f t="shared" si="541"/>
        <v>Existing</v>
      </c>
    </row>
    <row r="17329" spans="1:7" ht="19" x14ac:dyDescent="0.25">
      <c r="A17329" s="7">
        <v>2014</v>
      </c>
      <c r="B17329" s="7" t="s">
        <v>2173</v>
      </c>
      <c r="C17329" s="7" t="s">
        <v>7</v>
      </c>
      <c r="D17329" s="24">
        <v>224695.07</v>
      </c>
      <c r="E17329">
        <f>INDEX('B. Store opening dates'!$B$5:$B$2448,MATCH('A. Sales by store'!B17329,'B. Store opening dates'!$A$5:$A$2448,0))</f>
        <v>2014</v>
      </c>
      <c r="F17329" t="str">
        <f t="shared" si="540"/>
        <v>New</v>
      </c>
      <c r="G17329" t="str">
        <f t="shared" si="541"/>
        <v>Existing</v>
      </c>
    </row>
    <row r="17330" spans="1:7" ht="19" x14ac:dyDescent="0.25">
      <c r="A17330" s="7">
        <v>2015</v>
      </c>
      <c r="B17330" s="7" t="s">
        <v>2173</v>
      </c>
      <c r="C17330" s="7" t="s">
        <v>8</v>
      </c>
      <c r="D17330" s="24">
        <v>734557.41</v>
      </c>
      <c r="E17330">
        <f>INDEX('B. Store opening dates'!$B$5:$B$2448,MATCH('A. Sales by store'!B17330,'B. Store opening dates'!$A$5:$A$2448,0))</f>
        <v>2014</v>
      </c>
      <c r="F17330" t="str">
        <f t="shared" si="540"/>
        <v>Old</v>
      </c>
      <c r="G17330" t="str">
        <f t="shared" si="541"/>
        <v>Existing</v>
      </c>
    </row>
    <row r="17331" spans="1:7" ht="19" x14ac:dyDescent="0.25">
      <c r="A17331" s="7">
        <v>2014</v>
      </c>
      <c r="B17331" s="7" t="s">
        <v>2173</v>
      </c>
      <c r="C17331" s="7" t="s">
        <v>8</v>
      </c>
      <c r="D17331" s="24">
        <v>766122.74</v>
      </c>
      <c r="E17331">
        <f>INDEX('B. Store opening dates'!$B$5:$B$2448,MATCH('A. Sales by store'!B17331,'B. Store opening dates'!$A$5:$A$2448,0))</f>
        <v>2014</v>
      </c>
      <c r="F17331" t="str">
        <f t="shared" si="540"/>
        <v>New</v>
      </c>
      <c r="G17331" t="str">
        <f t="shared" si="541"/>
        <v>Existing</v>
      </c>
    </row>
    <row r="17332" spans="1:7" ht="19" x14ac:dyDescent="0.25">
      <c r="A17332" s="7">
        <v>2015</v>
      </c>
      <c r="B17332" s="7" t="s">
        <v>2174</v>
      </c>
      <c r="C17332" s="7" t="s">
        <v>5</v>
      </c>
      <c r="D17332" s="24">
        <v>643124.47999999998</v>
      </c>
      <c r="E17332">
        <f>INDEX('B. Store opening dates'!$B$5:$B$2448,MATCH('A. Sales by store'!B17332,'B. Store opening dates'!$A$5:$A$2448,0))</f>
        <v>2014</v>
      </c>
      <c r="F17332" t="str">
        <f t="shared" si="540"/>
        <v>Old</v>
      </c>
      <c r="G17332" t="str">
        <f t="shared" si="541"/>
        <v>Existing</v>
      </c>
    </row>
    <row r="17333" spans="1:7" ht="19" x14ac:dyDescent="0.25">
      <c r="A17333" s="7">
        <v>2014</v>
      </c>
      <c r="B17333" s="7" t="s">
        <v>2174</v>
      </c>
      <c r="C17333" s="7" t="s">
        <v>5</v>
      </c>
      <c r="D17333" s="24">
        <v>702452.66</v>
      </c>
      <c r="E17333">
        <f>INDEX('B. Store opening dates'!$B$5:$B$2448,MATCH('A. Sales by store'!B17333,'B. Store opening dates'!$A$5:$A$2448,0))</f>
        <v>2014</v>
      </c>
      <c r="F17333" t="str">
        <f t="shared" si="540"/>
        <v>New</v>
      </c>
      <c r="G17333" t="str">
        <f t="shared" si="541"/>
        <v>Existing</v>
      </c>
    </row>
    <row r="17334" spans="1:7" ht="19" x14ac:dyDescent="0.25">
      <c r="A17334" s="7">
        <v>2015</v>
      </c>
      <c r="B17334" s="7" t="s">
        <v>2174</v>
      </c>
      <c r="C17334" s="7" t="s">
        <v>6</v>
      </c>
      <c r="D17334" s="24">
        <v>324818.42</v>
      </c>
      <c r="E17334">
        <f>INDEX('B. Store opening dates'!$B$5:$B$2448,MATCH('A. Sales by store'!B17334,'B. Store opening dates'!$A$5:$A$2448,0))</f>
        <v>2014</v>
      </c>
      <c r="F17334" t="str">
        <f t="shared" si="540"/>
        <v>Old</v>
      </c>
      <c r="G17334" t="str">
        <f t="shared" si="541"/>
        <v>Existing</v>
      </c>
    </row>
    <row r="17335" spans="1:7" ht="19" x14ac:dyDescent="0.25">
      <c r="A17335" s="7">
        <v>2014</v>
      </c>
      <c r="B17335" s="7" t="s">
        <v>2174</v>
      </c>
      <c r="C17335" s="7" t="s">
        <v>6</v>
      </c>
      <c r="D17335" s="24">
        <v>240085.34</v>
      </c>
      <c r="E17335">
        <f>INDEX('B. Store opening dates'!$B$5:$B$2448,MATCH('A. Sales by store'!B17335,'B. Store opening dates'!$A$5:$A$2448,0))</f>
        <v>2014</v>
      </c>
      <c r="F17335" t="str">
        <f t="shared" si="540"/>
        <v>New</v>
      </c>
      <c r="G17335" t="str">
        <f t="shared" si="541"/>
        <v>Existing</v>
      </c>
    </row>
    <row r="17336" spans="1:7" ht="19" x14ac:dyDescent="0.25">
      <c r="A17336" s="7">
        <v>2015</v>
      </c>
      <c r="B17336" s="7" t="s">
        <v>2174</v>
      </c>
      <c r="C17336" s="7" t="s">
        <v>7</v>
      </c>
      <c r="D17336" s="24">
        <v>143138.76</v>
      </c>
      <c r="E17336">
        <f>INDEX('B. Store opening dates'!$B$5:$B$2448,MATCH('A. Sales by store'!B17336,'B. Store opening dates'!$A$5:$A$2448,0))</f>
        <v>2014</v>
      </c>
      <c r="F17336" t="str">
        <f t="shared" si="540"/>
        <v>Old</v>
      </c>
      <c r="G17336" t="str">
        <f t="shared" si="541"/>
        <v>Existing</v>
      </c>
    </row>
    <row r="17337" spans="1:7" ht="19" x14ac:dyDescent="0.25">
      <c r="A17337" s="7">
        <v>2014</v>
      </c>
      <c r="B17337" s="7" t="s">
        <v>2174</v>
      </c>
      <c r="C17337" s="7" t="s">
        <v>7</v>
      </c>
      <c r="D17337" s="24">
        <v>150506.26</v>
      </c>
      <c r="E17337">
        <f>INDEX('B. Store opening dates'!$B$5:$B$2448,MATCH('A. Sales by store'!B17337,'B. Store opening dates'!$A$5:$A$2448,0))</f>
        <v>2014</v>
      </c>
      <c r="F17337" t="str">
        <f t="shared" si="540"/>
        <v>New</v>
      </c>
      <c r="G17337" t="str">
        <f t="shared" si="541"/>
        <v>Existing</v>
      </c>
    </row>
    <row r="17338" spans="1:7" ht="19" x14ac:dyDescent="0.25">
      <c r="A17338" s="7">
        <v>2015</v>
      </c>
      <c r="B17338" s="7" t="s">
        <v>2174</v>
      </c>
      <c r="C17338" s="7" t="s">
        <v>8</v>
      </c>
      <c r="D17338" s="24">
        <v>659792.75</v>
      </c>
      <c r="E17338">
        <f>INDEX('B. Store opening dates'!$B$5:$B$2448,MATCH('A. Sales by store'!B17338,'B. Store opening dates'!$A$5:$A$2448,0))</f>
        <v>2014</v>
      </c>
      <c r="F17338" t="str">
        <f t="shared" si="540"/>
        <v>Old</v>
      </c>
      <c r="G17338" t="str">
        <f t="shared" si="541"/>
        <v>Existing</v>
      </c>
    </row>
    <row r="17339" spans="1:7" ht="19" x14ac:dyDescent="0.25">
      <c r="A17339" s="7">
        <v>2014</v>
      </c>
      <c r="B17339" s="7" t="s">
        <v>2174</v>
      </c>
      <c r="C17339" s="7" t="s">
        <v>8</v>
      </c>
      <c r="D17339" s="24">
        <v>686143.98</v>
      </c>
      <c r="E17339">
        <f>INDEX('B. Store opening dates'!$B$5:$B$2448,MATCH('A. Sales by store'!B17339,'B. Store opening dates'!$A$5:$A$2448,0))</f>
        <v>2014</v>
      </c>
      <c r="F17339" t="str">
        <f t="shared" si="540"/>
        <v>New</v>
      </c>
      <c r="G17339" t="str">
        <f t="shared" si="541"/>
        <v>Existing</v>
      </c>
    </row>
    <row r="17340" spans="1:7" ht="19" x14ac:dyDescent="0.25">
      <c r="A17340" s="7">
        <v>2015</v>
      </c>
      <c r="B17340" s="7" t="s">
        <v>2175</v>
      </c>
      <c r="C17340" s="7" t="s">
        <v>5</v>
      </c>
      <c r="D17340" s="24">
        <v>612809.25</v>
      </c>
      <c r="E17340">
        <f>INDEX('B. Store opening dates'!$B$5:$B$2448,MATCH('A. Sales by store'!B17340,'B. Store opening dates'!$A$5:$A$2448,0))</f>
        <v>2014</v>
      </c>
      <c r="F17340" t="str">
        <f t="shared" si="540"/>
        <v>Old</v>
      </c>
      <c r="G17340" t="str">
        <f t="shared" si="541"/>
        <v>Existing</v>
      </c>
    </row>
    <row r="17341" spans="1:7" ht="19" x14ac:dyDescent="0.25">
      <c r="A17341" s="7">
        <v>2014</v>
      </c>
      <c r="B17341" s="7" t="s">
        <v>2175</v>
      </c>
      <c r="C17341" s="7" t="s">
        <v>5</v>
      </c>
      <c r="D17341" s="24">
        <v>674557.8</v>
      </c>
      <c r="E17341">
        <f>INDEX('B. Store opening dates'!$B$5:$B$2448,MATCH('A. Sales by store'!B17341,'B. Store opening dates'!$A$5:$A$2448,0))</f>
        <v>2014</v>
      </c>
      <c r="F17341" t="str">
        <f t="shared" si="540"/>
        <v>New</v>
      </c>
      <c r="G17341" t="str">
        <f t="shared" si="541"/>
        <v>Existing</v>
      </c>
    </row>
    <row r="17342" spans="1:7" ht="19" x14ac:dyDescent="0.25">
      <c r="A17342" s="7">
        <v>2015</v>
      </c>
      <c r="B17342" s="7" t="s">
        <v>2175</v>
      </c>
      <c r="C17342" s="7" t="s">
        <v>6</v>
      </c>
      <c r="D17342" s="24">
        <v>441670.85</v>
      </c>
      <c r="E17342">
        <f>INDEX('B. Store opening dates'!$B$5:$B$2448,MATCH('A. Sales by store'!B17342,'B. Store opening dates'!$A$5:$A$2448,0))</f>
        <v>2014</v>
      </c>
      <c r="F17342" t="str">
        <f t="shared" si="540"/>
        <v>Old</v>
      </c>
      <c r="G17342" t="str">
        <f t="shared" si="541"/>
        <v>Existing</v>
      </c>
    </row>
    <row r="17343" spans="1:7" ht="19" x14ac:dyDescent="0.25">
      <c r="A17343" s="7">
        <v>2014</v>
      </c>
      <c r="B17343" s="7" t="s">
        <v>2175</v>
      </c>
      <c r="C17343" s="7" t="s">
        <v>6</v>
      </c>
      <c r="D17343" s="24">
        <v>325891.19</v>
      </c>
      <c r="E17343">
        <f>INDEX('B. Store opening dates'!$B$5:$B$2448,MATCH('A. Sales by store'!B17343,'B. Store opening dates'!$A$5:$A$2448,0))</f>
        <v>2014</v>
      </c>
      <c r="F17343" t="str">
        <f t="shared" si="540"/>
        <v>New</v>
      </c>
      <c r="G17343" t="str">
        <f t="shared" si="541"/>
        <v>Existing</v>
      </c>
    </row>
    <row r="17344" spans="1:7" ht="19" x14ac:dyDescent="0.25">
      <c r="A17344" s="7">
        <v>2015</v>
      </c>
      <c r="B17344" s="7" t="s">
        <v>2175</v>
      </c>
      <c r="C17344" s="7" t="s">
        <v>7</v>
      </c>
      <c r="D17344" s="24">
        <v>87334</v>
      </c>
      <c r="E17344">
        <f>INDEX('B. Store opening dates'!$B$5:$B$2448,MATCH('A. Sales by store'!B17344,'B. Store opening dates'!$A$5:$A$2448,0))</f>
        <v>2014</v>
      </c>
      <c r="F17344" t="str">
        <f t="shared" si="540"/>
        <v>Old</v>
      </c>
      <c r="G17344" t="str">
        <f t="shared" si="541"/>
        <v>Existing</v>
      </c>
    </row>
    <row r="17345" spans="1:7" ht="19" x14ac:dyDescent="0.25">
      <c r="A17345" s="7">
        <v>2014</v>
      </c>
      <c r="B17345" s="7" t="s">
        <v>2175</v>
      </c>
      <c r="C17345" s="7" t="s">
        <v>7</v>
      </c>
      <c r="D17345" s="24">
        <v>91562.63</v>
      </c>
      <c r="E17345">
        <f>INDEX('B. Store opening dates'!$B$5:$B$2448,MATCH('A. Sales by store'!B17345,'B. Store opening dates'!$A$5:$A$2448,0))</f>
        <v>2014</v>
      </c>
      <c r="F17345" t="str">
        <f t="shared" si="540"/>
        <v>New</v>
      </c>
      <c r="G17345" t="str">
        <f t="shared" si="541"/>
        <v>Existing</v>
      </c>
    </row>
    <row r="17346" spans="1:7" ht="19" x14ac:dyDescent="0.25">
      <c r="A17346" s="7">
        <v>2015</v>
      </c>
      <c r="B17346" s="7" t="s">
        <v>2175</v>
      </c>
      <c r="C17346" s="7" t="s">
        <v>8</v>
      </c>
      <c r="D17346" s="24">
        <v>592247.01</v>
      </c>
      <c r="E17346">
        <f>INDEX('B. Store opening dates'!$B$5:$B$2448,MATCH('A. Sales by store'!B17346,'B. Store opening dates'!$A$5:$A$2448,0))</f>
        <v>2014</v>
      </c>
      <c r="F17346" t="str">
        <f t="shared" si="540"/>
        <v>Old</v>
      </c>
      <c r="G17346" t="str">
        <f t="shared" si="541"/>
        <v>Existing</v>
      </c>
    </row>
    <row r="17347" spans="1:7" ht="19" x14ac:dyDescent="0.25">
      <c r="A17347" s="7">
        <v>2014</v>
      </c>
      <c r="B17347" s="7" t="s">
        <v>2175</v>
      </c>
      <c r="C17347" s="7" t="s">
        <v>8</v>
      </c>
      <c r="D17347" s="24">
        <v>621866.71</v>
      </c>
      <c r="E17347">
        <f>INDEX('B. Store opening dates'!$B$5:$B$2448,MATCH('A. Sales by store'!B17347,'B. Store opening dates'!$A$5:$A$2448,0))</f>
        <v>2014</v>
      </c>
      <c r="F17347" t="str">
        <f t="shared" si="540"/>
        <v>New</v>
      </c>
      <c r="G17347" t="str">
        <f t="shared" si="541"/>
        <v>Existing</v>
      </c>
    </row>
    <row r="17348" spans="1:7" ht="19" x14ac:dyDescent="0.25">
      <c r="A17348" s="7">
        <v>2015</v>
      </c>
      <c r="B17348" s="7" t="s">
        <v>2176</v>
      </c>
      <c r="C17348" s="7" t="s">
        <v>5</v>
      </c>
      <c r="D17348" s="24">
        <v>931304.58</v>
      </c>
      <c r="E17348">
        <f>INDEX('B. Store opening dates'!$B$5:$B$2448,MATCH('A. Sales by store'!B17348,'B. Store opening dates'!$A$5:$A$2448,0))</f>
        <v>2014</v>
      </c>
      <c r="F17348" t="str">
        <f t="shared" si="540"/>
        <v>Old</v>
      </c>
      <c r="G17348" t="str">
        <f t="shared" si="541"/>
        <v>Existing</v>
      </c>
    </row>
    <row r="17349" spans="1:7" ht="19" x14ac:dyDescent="0.25">
      <c r="A17349" s="7">
        <v>2014</v>
      </c>
      <c r="B17349" s="7" t="s">
        <v>2176</v>
      </c>
      <c r="C17349" s="7" t="s">
        <v>5</v>
      </c>
      <c r="D17349" s="24">
        <v>1018435.03</v>
      </c>
      <c r="E17349">
        <f>INDEX('B. Store opening dates'!$B$5:$B$2448,MATCH('A. Sales by store'!B17349,'B. Store opening dates'!$A$5:$A$2448,0))</f>
        <v>2014</v>
      </c>
      <c r="F17349" t="str">
        <f t="shared" ref="F17349:F17412" si="542">IF(A17349 = 2015, IF(E17349&lt; 2015, "Old","New"),IF(E17349 &lt; 2014, "Old","New"))</f>
        <v>New</v>
      </c>
      <c r="G17349" t="str">
        <f t="shared" ref="G17349:G17412" si="543">IF(A17349 = 2015, IF(E17349&lt; 2015, "Existing","New"),"Existing")</f>
        <v>Existing</v>
      </c>
    </row>
    <row r="17350" spans="1:7" ht="19" x14ac:dyDescent="0.25">
      <c r="A17350" s="7">
        <v>2015</v>
      </c>
      <c r="B17350" s="7" t="s">
        <v>2176</v>
      </c>
      <c r="C17350" s="7" t="s">
        <v>6</v>
      </c>
      <c r="D17350" s="24">
        <v>273912.78000000003</v>
      </c>
      <c r="E17350">
        <f>INDEX('B. Store opening dates'!$B$5:$B$2448,MATCH('A. Sales by store'!B17350,'B. Store opening dates'!$A$5:$A$2448,0))</f>
        <v>2014</v>
      </c>
      <c r="F17350" t="str">
        <f t="shared" si="542"/>
        <v>Old</v>
      </c>
      <c r="G17350" t="str">
        <f t="shared" si="543"/>
        <v>Existing</v>
      </c>
    </row>
    <row r="17351" spans="1:7" ht="19" x14ac:dyDescent="0.25">
      <c r="A17351" s="7">
        <v>2014</v>
      </c>
      <c r="B17351" s="7" t="s">
        <v>2176</v>
      </c>
      <c r="C17351" s="7" t="s">
        <v>6</v>
      </c>
      <c r="D17351" s="24">
        <v>203447.83</v>
      </c>
      <c r="E17351">
        <f>INDEX('B. Store opening dates'!$B$5:$B$2448,MATCH('A. Sales by store'!B17351,'B. Store opening dates'!$A$5:$A$2448,0))</f>
        <v>2014</v>
      </c>
      <c r="F17351" t="str">
        <f t="shared" si="542"/>
        <v>New</v>
      </c>
      <c r="G17351" t="str">
        <f t="shared" si="543"/>
        <v>Existing</v>
      </c>
    </row>
    <row r="17352" spans="1:7" ht="19" x14ac:dyDescent="0.25">
      <c r="A17352" s="7">
        <v>2015</v>
      </c>
      <c r="B17352" s="7" t="s">
        <v>2176</v>
      </c>
      <c r="C17352" s="7" t="s">
        <v>7</v>
      </c>
      <c r="D17352" s="24">
        <v>131449.94</v>
      </c>
      <c r="E17352">
        <f>INDEX('B. Store opening dates'!$B$5:$B$2448,MATCH('A. Sales by store'!B17352,'B. Store opening dates'!$A$5:$A$2448,0))</f>
        <v>2014</v>
      </c>
      <c r="F17352" t="str">
        <f t="shared" si="542"/>
        <v>Old</v>
      </c>
      <c r="G17352" t="str">
        <f t="shared" si="543"/>
        <v>Existing</v>
      </c>
    </row>
    <row r="17353" spans="1:7" ht="19" x14ac:dyDescent="0.25">
      <c r="A17353" s="7">
        <v>2014</v>
      </c>
      <c r="B17353" s="7" t="s">
        <v>2176</v>
      </c>
      <c r="C17353" s="7" t="s">
        <v>7</v>
      </c>
      <c r="D17353" s="24">
        <v>137682.37</v>
      </c>
      <c r="E17353">
        <f>INDEX('B. Store opening dates'!$B$5:$B$2448,MATCH('A. Sales by store'!B17353,'B. Store opening dates'!$A$5:$A$2448,0))</f>
        <v>2014</v>
      </c>
      <c r="F17353" t="str">
        <f t="shared" si="542"/>
        <v>New</v>
      </c>
      <c r="G17353" t="str">
        <f t="shared" si="543"/>
        <v>Existing</v>
      </c>
    </row>
    <row r="17354" spans="1:7" ht="19" x14ac:dyDescent="0.25">
      <c r="A17354" s="7">
        <v>2015</v>
      </c>
      <c r="B17354" s="7" t="s">
        <v>2176</v>
      </c>
      <c r="C17354" s="7" t="s">
        <v>8</v>
      </c>
      <c r="D17354" s="24">
        <v>581595.38</v>
      </c>
      <c r="E17354">
        <f>INDEX('B. Store opening dates'!$B$5:$B$2448,MATCH('A. Sales by store'!B17354,'B. Store opening dates'!$A$5:$A$2448,0))</f>
        <v>2014</v>
      </c>
      <c r="F17354" t="str">
        <f t="shared" si="542"/>
        <v>Old</v>
      </c>
      <c r="G17354" t="str">
        <f t="shared" si="543"/>
        <v>Existing</v>
      </c>
    </row>
    <row r="17355" spans="1:7" ht="19" x14ac:dyDescent="0.25">
      <c r="A17355" s="7">
        <v>2014</v>
      </c>
      <c r="B17355" s="7" t="s">
        <v>2176</v>
      </c>
      <c r="C17355" s="7" t="s">
        <v>8</v>
      </c>
      <c r="D17355" s="24">
        <v>605700.99</v>
      </c>
      <c r="E17355">
        <f>INDEX('B. Store opening dates'!$B$5:$B$2448,MATCH('A. Sales by store'!B17355,'B. Store opening dates'!$A$5:$A$2448,0))</f>
        <v>2014</v>
      </c>
      <c r="F17355" t="str">
        <f t="shared" si="542"/>
        <v>New</v>
      </c>
      <c r="G17355" t="str">
        <f t="shared" si="543"/>
        <v>Existing</v>
      </c>
    </row>
    <row r="17356" spans="1:7" ht="19" x14ac:dyDescent="0.25">
      <c r="A17356" s="7">
        <v>2015</v>
      </c>
      <c r="B17356" s="7" t="s">
        <v>2177</v>
      </c>
      <c r="C17356" s="7" t="s">
        <v>5</v>
      </c>
      <c r="D17356" s="24">
        <v>720657.38</v>
      </c>
      <c r="E17356">
        <f>INDEX('B. Store opening dates'!$B$5:$B$2448,MATCH('A. Sales by store'!B17356,'B. Store opening dates'!$A$5:$A$2448,0))</f>
        <v>2014</v>
      </c>
      <c r="F17356" t="str">
        <f t="shared" si="542"/>
        <v>Old</v>
      </c>
      <c r="G17356" t="str">
        <f t="shared" si="543"/>
        <v>Existing</v>
      </c>
    </row>
    <row r="17357" spans="1:7" ht="19" x14ac:dyDescent="0.25">
      <c r="A17357" s="7">
        <v>2014</v>
      </c>
      <c r="B17357" s="7" t="s">
        <v>2177</v>
      </c>
      <c r="C17357" s="7" t="s">
        <v>5</v>
      </c>
      <c r="D17357" s="24">
        <v>798831.71</v>
      </c>
      <c r="E17357">
        <f>INDEX('B. Store opening dates'!$B$5:$B$2448,MATCH('A. Sales by store'!B17357,'B. Store opening dates'!$A$5:$A$2448,0))</f>
        <v>2014</v>
      </c>
      <c r="F17357" t="str">
        <f t="shared" si="542"/>
        <v>New</v>
      </c>
      <c r="G17357" t="str">
        <f t="shared" si="543"/>
        <v>Existing</v>
      </c>
    </row>
    <row r="17358" spans="1:7" ht="19" x14ac:dyDescent="0.25">
      <c r="A17358" s="7">
        <v>2015</v>
      </c>
      <c r="B17358" s="7" t="s">
        <v>2177</v>
      </c>
      <c r="C17358" s="7" t="s">
        <v>6</v>
      </c>
      <c r="D17358" s="24">
        <v>530052.86</v>
      </c>
      <c r="E17358">
        <f>INDEX('B. Store opening dates'!$B$5:$B$2448,MATCH('A. Sales by store'!B17358,'B. Store opening dates'!$A$5:$A$2448,0))</f>
        <v>2014</v>
      </c>
      <c r="F17358" t="str">
        <f t="shared" si="542"/>
        <v>Old</v>
      </c>
      <c r="G17358" t="str">
        <f t="shared" si="543"/>
        <v>Existing</v>
      </c>
    </row>
    <row r="17359" spans="1:7" ht="19" x14ac:dyDescent="0.25">
      <c r="A17359" s="7">
        <v>2014</v>
      </c>
      <c r="B17359" s="7" t="s">
        <v>2177</v>
      </c>
      <c r="C17359" s="7" t="s">
        <v>6</v>
      </c>
      <c r="D17359" s="24">
        <v>374034.29</v>
      </c>
      <c r="E17359">
        <f>INDEX('B. Store opening dates'!$B$5:$B$2448,MATCH('A. Sales by store'!B17359,'B. Store opening dates'!$A$5:$A$2448,0))</f>
        <v>2014</v>
      </c>
      <c r="F17359" t="str">
        <f t="shared" si="542"/>
        <v>New</v>
      </c>
      <c r="G17359" t="str">
        <f t="shared" si="543"/>
        <v>Existing</v>
      </c>
    </row>
    <row r="17360" spans="1:7" ht="19" x14ac:dyDescent="0.25">
      <c r="A17360" s="7">
        <v>2015</v>
      </c>
      <c r="B17360" s="7" t="s">
        <v>2177</v>
      </c>
      <c r="C17360" s="7" t="s">
        <v>7</v>
      </c>
      <c r="D17360" s="24">
        <v>69085.81</v>
      </c>
      <c r="E17360">
        <f>INDEX('B. Store opening dates'!$B$5:$B$2448,MATCH('A. Sales by store'!B17360,'B. Store opening dates'!$A$5:$A$2448,0))</f>
        <v>2014</v>
      </c>
      <c r="F17360" t="str">
        <f t="shared" si="542"/>
        <v>Old</v>
      </c>
      <c r="G17360" t="str">
        <f t="shared" si="543"/>
        <v>Existing</v>
      </c>
    </row>
    <row r="17361" spans="1:7" ht="19" x14ac:dyDescent="0.25">
      <c r="A17361" s="7">
        <v>2014</v>
      </c>
      <c r="B17361" s="7" t="s">
        <v>2177</v>
      </c>
      <c r="C17361" s="7" t="s">
        <v>7</v>
      </c>
      <c r="D17361" s="24">
        <v>72363.39</v>
      </c>
      <c r="E17361">
        <f>INDEX('B. Store opening dates'!$B$5:$B$2448,MATCH('A. Sales by store'!B17361,'B. Store opening dates'!$A$5:$A$2448,0))</f>
        <v>2014</v>
      </c>
      <c r="F17361" t="str">
        <f t="shared" si="542"/>
        <v>New</v>
      </c>
      <c r="G17361" t="str">
        <f t="shared" si="543"/>
        <v>Existing</v>
      </c>
    </row>
    <row r="17362" spans="1:7" ht="19" x14ac:dyDescent="0.25">
      <c r="A17362" s="7">
        <v>2015</v>
      </c>
      <c r="B17362" s="7" t="s">
        <v>2177</v>
      </c>
      <c r="C17362" s="7" t="s">
        <v>8</v>
      </c>
      <c r="D17362" s="24">
        <v>722799.17</v>
      </c>
      <c r="E17362">
        <f>INDEX('B. Store opening dates'!$B$5:$B$2448,MATCH('A. Sales by store'!B17362,'B. Store opening dates'!$A$5:$A$2448,0))</f>
        <v>2014</v>
      </c>
      <c r="F17362" t="str">
        <f t="shared" si="542"/>
        <v>Old</v>
      </c>
      <c r="G17362" t="str">
        <f t="shared" si="543"/>
        <v>Existing</v>
      </c>
    </row>
    <row r="17363" spans="1:7" ht="19" x14ac:dyDescent="0.25">
      <c r="A17363" s="7">
        <v>2014</v>
      </c>
      <c r="B17363" s="7" t="s">
        <v>2177</v>
      </c>
      <c r="C17363" s="7" t="s">
        <v>8</v>
      </c>
      <c r="D17363" s="24">
        <v>753263.97</v>
      </c>
      <c r="E17363">
        <f>INDEX('B. Store opening dates'!$B$5:$B$2448,MATCH('A. Sales by store'!B17363,'B. Store opening dates'!$A$5:$A$2448,0))</f>
        <v>2014</v>
      </c>
      <c r="F17363" t="str">
        <f t="shared" si="542"/>
        <v>New</v>
      </c>
      <c r="G17363" t="str">
        <f t="shared" si="543"/>
        <v>Existing</v>
      </c>
    </row>
    <row r="17364" spans="1:7" ht="19" x14ac:dyDescent="0.25">
      <c r="A17364" s="7">
        <v>2015</v>
      </c>
      <c r="B17364" s="7" t="s">
        <v>2178</v>
      </c>
      <c r="C17364" s="7" t="s">
        <v>5</v>
      </c>
      <c r="D17364" s="24">
        <v>835195.69</v>
      </c>
      <c r="E17364">
        <f>INDEX('B. Store opening dates'!$B$5:$B$2448,MATCH('A. Sales by store'!B17364,'B. Store opening dates'!$A$5:$A$2448,0))</f>
        <v>2014</v>
      </c>
      <c r="F17364" t="str">
        <f t="shared" si="542"/>
        <v>Old</v>
      </c>
      <c r="G17364" t="str">
        <f t="shared" si="543"/>
        <v>Existing</v>
      </c>
    </row>
    <row r="17365" spans="1:7" ht="19" x14ac:dyDescent="0.25">
      <c r="A17365" s="7">
        <v>2014</v>
      </c>
      <c r="B17365" s="7" t="s">
        <v>2178</v>
      </c>
      <c r="C17365" s="7" t="s">
        <v>5</v>
      </c>
      <c r="D17365" s="24">
        <v>917312.44</v>
      </c>
      <c r="E17365">
        <f>INDEX('B. Store opening dates'!$B$5:$B$2448,MATCH('A. Sales by store'!B17365,'B. Store opening dates'!$A$5:$A$2448,0))</f>
        <v>2014</v>
      </c>
      <c r="F17365" t="str">
        <f t="shared" si="542"/>
        <v>New</v>
      </c>
      <c r="G17365" t="str">
        <f t="shared" si="543"/>
        <v>Existing</v>
      </c>
    </row>
    <row r="17366" spans="1:7" ht="19" x14ac:dyDescent="0.25">
      <c r="A17366" s="7">
        <v>2015</v>
      </c>
      <c r="B17366" s="7" t="s">
        <v>2178</v>
      </c>
      <c r="C17366" s="7" t="s">
        <v>6</v>
      </c>
      <c r="D17366" s="24">
        <v>222424.06</v>
      </c>
      <c r="E17366">
        <f>INDEX('B. Store opening dates'!$B$5:$B$2448,MATCH('A. Sales by store'!B17366,'B. Store opening dates'!$A$5:$A$2448,0))</f>
        <v>2014</v>
      </c>
      <c r="F17366" t="str">
        <f t="shared" si="542"/>
        <v>Old</v>
      </c>
      <c r="G17366" t="str">
        <f t="shared" si="543"/>
        <v>Existing</v>
      </c>
    </row>
    <row r="17367" spans="1:7" ht="19" x14ac:dyDescent="0.25">
      <c r="A17367" s="7">
        <v>2014</v>
      </c>
      <c r="B17367" s="7" t="s">
        <v>2178</v>
      </c>
      <c r="C17367" s="7" t="s">
        <v>6</v>
      </c>
      <c r="D17367" s="24">
        <v>159477.93</v>
      </c>
      <c r="E17367">
        <f>INDEX('B. Store opening dates'!$B$5:$B$2448,MATCH('A. Sales by store'!B17367,'B. Store opening dates'!$A$5:$A$2448,0))</f>
        <v>2014</v>
      </c>
      <c r="F17367" t="str">
        <f t="shared" si="542"/>
        <v>New</v>
      </c>
      <c r="G17367" t="str">
        <f t="shared" si="543"/>
        <v>Existing</v>
      </c>
    </row>
    <row r="17368" spans="1:7" ht="19" x14ac:dyDescent="0.25">
      <c r="A17368" s="7">
        <v>2015</v>
      </c>
      <c r="B17368" s="7" t="s">
        <v>2178</v>
      </c>
      <c r="C17368" s="7" t="s">
        <v>7</v>
      </c>
      <c r="D17368" s="24">
        <v>234209.16</v>
      </c>
      <c r="E17368">
        <f>INDEX('B. Store opening dates'!$B$5:$B$2448,MATCH('A. Sales by store'!B17368,'B. Store opening dates'!$A$5:$A$2448,0))</f>
        <v>2014</v>
      </c>
      <c r="F17368" t="str">
        <f t="shared" si="542"/>
        <v>Old</v>
      </c>
      <c r="G17368" t="str">
        <f t="shared" si="543"/>
        <v>Existing</v>
      </c>
    </row>
    <row r="17369" spans="1:7" ht="19" x14ac:dyDescent="0.25">
      <c r="A17369" s="7">
        <v>2014</v>
      </c>
      <c r="B17369" s="7" t="s">
        <v>2178</v>
      </c>
      <c r="C17369" s="7" t="s">
        <v>7</v>
      </c>
      <c r="D17369" s="24">
        <v>245294.6</v>
      </c>
      <c r="E17369">
        <f>INDEX('B. Store opening dates'!$B$5:$B$2448,MATCH('A. Sales by store'!B17369,'B. Store opening dates'!$A$5:$A$2448,0))</f>
        <v>2014</v>
      </c>
      <c r="F17369" t="str">
        <f t="shared" si="542"/>
        <v>New</v>
      </c>
      <c r="G17369" t="str">
        <f t="shared" si="543"/>
        <v>Existing</v>
      </c>
    </row>
    <row r="17370" spans="1:7" ht="19" x14ac:dyDescent="0.25">
      <c r="A17370" s="7">
        <v>2015</v>
      </c>
      <c r="B17370" s="7" t="s">
        <v>2178</v>
      </c>
      <c r="C17370" s="7" t="s">
        <v>8</v>
      </c>
      <c r="D17370" s="24">
        <v>576106.4</v>
      </c>
      <c r="E17370">
        <f>INDEX('B. Store opening dates'!$B$5:$B$2448,MATCH('A. Sales by store'!B17370,'B. Store opening dates'!$A$5:$A$2448,0))</f>
        <v>2014</v>
      </c>
      <c r="F17370" t="str">
        <f t="shared" si="542"/>
        <v>Old</v>
      </c>
      <c r="G17370" t="str">
        <f t="shared" si="543"/>
        <v>Existing</v>
      </c>
    </row>
    <row r="17371" spans="1:7" ht="19" x14ac:dyDescent="0.25">
      <c r="A17371" s="7">
        <v>2014</v>
      </c>
      <c r="B17371" s="7" t="s">
        <v>2178</v>
      </c>
      <c r="C17371" s="7" t="s">
        <v>8</v>
      </c>
      <c r="D17371" s="24">
        <v>602098.28</v>
      </c>
      <c r="E17371">
        <f>INDEX('B. Store opening dates'!$B$5:$B$2448,MATCH('A. Sales by store'!B17371,'B. Store opening dates'!$A$5:$A$2448,0))</f>
        <v>2014</v>
      </c>
      <c r="F17371" t="str">
        <f t="shared" si="542"/>
        <v>New</v>
      </c>
      <c r="G17371" t="str">
        <f t="shared" si="543"/>
        <v>Existing</v>
      </c>
    </row>
    <row r="17372" spans="1:7" ht="19" x14ac:dyDescent="0.25">
      <c r="A17372" s="7">
        <v>2015</v>
      </c>
      <c r="B17372" s="7" t="s">
        <v>2179</v>
      </c>
      <c r="C17372" s="7" t="s">
        <v>5</v>
      </c>
      <c r="D17372" s="24">
        <v>652232.47</v>
      </c>
      <c r="E17372">
        <f>INDEX('B. Store opening dates'!$B$5:$B$2448,MATCH('A. Sales by store'!B17372,'B. Store opening dates'!$A$5:$A$2448,0))</f>
        <v>2014</v>
      </c>
      <c r="F17372" t="str">
        <f t="shared" si="542"/>
        <v>Old</v>
      </c>
      <c r="G17372" t="str">
        <f t="shared" si="543"/>
        <v>Existing</v>
      </c>
    </row>
    <row r="17373" spans="1:7" ht="19" x14ac:dyDescent="0.25">
      <c r="A17373" s="7">
        <v>2014</v>
      </c>
      <c r="B17373" s="7" t="s">
        <v>2179</v>
      </c>
      <c r="C17373" s="7" t="s">
        <v>5</v>
      </c>
      <c r="D17373" s="24">
        <v>709456.68</v>
      </c>
      <c r="E17373">
        <f>INDEX('B. Store opening dates'!$B$5:$B$2448,MATCH('A. Sales by store'!B17373,'B. Store opening dates'!$A$5:$A$2448,0))</f>
        <v>2014</v>
      </c>
      <c r="F17373" t="str">
        <f t="shared" si="542"/>
        <v>New</v>
      </c>
      <c r="G17373" t="str">
        <f t="shared" si="543"/>
        <v>Existing</v>
      </c>
    </row>
    <row r="17374" spans="1:7" ht="19" x14ac:dyDescent="0.25">
      <c r="A17374" s="7">
        <v>2015</v>
      </c>
      <c r="B17374" s="7" t="s">
        <v>2179</v>
      </c>
      <c r="C17374" s="7" t="s">
        <v>6</v>
      </c>
      <c r="D17374" s="24">
        <v>560076.41</v>
      </c>
      <c r="E17374">
        <f>INDEX('B. Store opening dates'!$B$5:$B$2448,MATCH('A. Sales by store'!B17374,'B. Store opening dates'!$A$5:$A$2448,0))</f>
        <v>2014</v>
      </c>
      <c r="F17374" t="str">
        <f t="shared" si="542"/>
        <v>Old</v>
      </c>
      <c r="G17374" t="str">
        <f t="shared" si="543"/>
        <v>Existing</v>
      </c>
    </row>
    <row r="17375" spans="1:7" ht="19" x14ac:dyDescent="0.25">
      <c r="A17375" s="7">
        <v>2014</v>
      </c>
      <c r="B17375" s="7" t="s">
        <v>2179</v>
      </c>
      <c r="C17375" s="7" t="s">
        <v>6</v>
      </c>
      <c r="D17375" s="24">
        <v>396562.69</v>
      </c>
      <c r="E17375">
        <f>INDEX('B. Store opening dates'!$B$5:$B$2448,MATCH('A. Sales by store'!B17375,'B. Store opening dates'!$A$5:$A$2448,0))</f>
        <v>2014</v>
      </c>
      <c r="F17375" t="str">
        <f t="shared" si="542"/>
        <v>New</v>
      </c>
      <c r="G17375" t="str">
        <f t="shared" si="543"/>
        <v>Existing</v>
      </c>
    </row>
    <row r="17376" spans="1:7" ht="19" x14ac:dyDescent="0.25">
      <c r="A17376" s="7">
        <v>2015</v>
      </c>
      <c r="B17376" s="7" t="s">
        <v>2179</v>
      </c>
      <c r="C17376" s="7" t="s">
        <v>7</v>
      </c>
      <c r="D17376" s="24">
        <v>183610.5</v>
      </c>
      <c r="E17376">
        <f>INDEX('B. Store opening dates'!$B$5:$B$2448,MATCH('A. Sales by store'!B17376,'B. Store opening dates'!$A$5:$A$2448,0))</f>
        <v>2014</v>
      </c>
      <c r="F17376" t="str">
        <f t="shared" si="542"/>
        <v>Old</v>
      </c>
      <c r="G17376" t="str">
        <f t="shared" si="543"/>
        <v>Existing</v>
      </c>
    </row>
    <row r="17377" spans="1:7" ht="19" x14ac:dyDescent="0.25">
      <c r="A17377" s="7">
        <v>2014</v>
      </c>
      <c r="B17377" s="7" t="s">
        <v>2179</v>
      </c>
      <c r="C17377" s="7" t="s">
        <v>7</v>
      </c>
      <c r="D17377" s="24">
        <v>194047.83</v>
      </c>
      <c r="E17377">
        <f>INDEX('B. Store opening dates'!$B$5:$B$2448,MATCH('A. Sales by store'!B17377,'B. Store opening dates'!$A$5:$A$2448,0))</f>
        <v>2014</v>
      </c>
      <c r="F17377" t="str">
        <f t="shared" si="542"/>
        <v>New</v>
      </c>
      <c r="G17377" t="str">
        <f t="shared" si="543"/>
        <v>Existing</v>
      </c>
    </row>
    <row r="17378" spans="1:7" ht="19" x14ac:dyDescent="0.25">
      <c r="A17378" s="7">
        <v>2015</v>
      </c>
      <c r="B17378" s="7" t="s">
        <v>2179</v>
      </c>
      <c r="C17378" s="7" t="s">
        <v>8</v>
      </c>
      <c r="D17378" s="24">
        <v>625498.18999999994</v>
      </c>
      <c r="E17378">
        <f>INDEX('B. Store opening dates'!$B$5:$B$2448,MATCH('A. Sales by store'!B17378,'B. Store opening dates'!$A$5:$A$2448,0))</f>
        <v>2014</v>
      </c>
      <c r="F17378" t="str">
        <f t="shared" si="542"/>
        <v>Old</v>
      </c>
      <c r="G17378" t="str">
        <f t="shared" si="543"/>
        <v>Existing</v>
      </c>
    </row>
    <row r="17379" spans="1:7" ht="19" x14ac:dyDescent="0.25">
      <c r="A17379" s="7">
        <v>2014</v>
      </c>
      <c r="B17379" s="7" t="s">
        <v>2179</v>
      </c>
      <c r="C17379" s="7" t="s">
        <v>8</v>
      </c>
      <c r="D17379" s="24">
        <v>653523.5</v>
      </c>
      <c r="E17379">
        <f>INDEX('B. Store opening dates'!$B$5:$B$2448,MATCH('A. Sales by store'!B17379,'B. Store opening dates'!$A$5:$A$2448,0))</f>
        <v>2014</v>
      </c>
      <c r="F17379" t="str">
        <f t="shared" si="542"/>
        <v>New</v>
      </c>
      <c r="G17379" t="str">
        <f t="shared" si="543"/>
        <v>Existing</v>
      </c>
    </row>
    <row r="17380" spans="1:7" ht="19" x14ac:dyDescent="0.25">
      <c r="A17380" s="7">
        <v>2015</v>
      </c>
      <c r="B17380" s="7" t="s">
        <v>2180</v>
      </c>
      <c r="C17380" s="7" t="s">
        <v>5</v>
      </c>
      <c r="D17380" s="24">
        <v>537715.04</v>
      </c>
      <c r="E17380">
        <f>INDEX('B. Store opening dates'!$B$5:$B$2448,MATCH('A. Sales by store'!B17380,'B. Store opening dates'!$A$5:$A$2448,0))</f>
        <v>2014</v>
      </c>
      <c r="F17380" t="str">
        <f t="shared" si="542"/>
        <v>Old</v>
      </c>
      <c r="G17380" t="str">
        <f t="shared" si="543"/>
        <v>Existing</v>
      </c>
    </row>
    <row r="17381" spans="1:7" ht="19" x14ac:dyDescent="0.25">
      <c r="A17381" s="7">
        <v>2014</v>
      </c>
      <c r="B17381" s="7" t="s">
        <v>2180</v>
      </c>
      <c r="C17381" s="7" t="s">
        <v>5</v>
      </c>
      <c r="D17381" s="24">
        <v>589978.92000000004</v>
      </c>
      <c r="E17381">
        <f>INDEX('B. Store opening dates'!$B$5:$B$2448,MATCH('A. Sales by store'!B17381,'B. Store opening dates'!$A$5:$A$2448,0))</f>
        <v>2014</v>
      </c>
      <c r="F17381" t="str">
        <f t="shared" si="542"/>
        <v>New</v>
      </c>
      <c r="G17381" t="str">
        <f t="shared" si="543"/>
        <v>Existing</v>
      </c>
    </row>
    <row r="17382" spans="1:7" ht="19" x14ac:dyDescent="0.25">
      <c r="A17382" s="7">
        <v>2015</v>
      </c>
      <c r="B17382" s="7" t="s">
        <v>2180</v>
      </c>
      <c r="C17382" s="7" t="s">
        <v>6</v>
      </c>
      <c r="D17382" s="24">
        <v>295199.62</v>
      </c>
      <c r="E17382">
        <f>INDEX('B. Store opening dates'!$B$5:$B$2448,MATCH('A. Sales by store'!B17382,'B. Store opening dates'!$A$5:$A$2448,0))</f>
        <v>2014</v>
      </c>
      <c r="F17382" t="str">
        <f t="shared" si="542"/>
        <v>Old</v>
      </c>
      <c r="G17382" t="str">
        <f t="shared" si="543"/>
        <v>Existing</v>
      </c>
    </row>
    <row r="17383" spans="1:7" ht="19" x14ac:dyDescent="0.25">
      <c r="A17383" s="7">
        <v>2014</v>
      </c>
      <c r="B17383" s="7" t="s">
        <v>2180</v>
      </c>
      <c r="C17383" s="7" t="s">
        <v>6</v>
      </c>
      <c r="D17383" s="24">
        <v>213366.88</v>
      </c>
      <c r="E17383">
        <f>INDEX('B. Store opening dates'!$B$5:$B$2448,MATCH('A. Sales by store'!B17383,'B. Store opening dates'!$A$5:$A$2448,0))</f>
        <v>2014</v>
      </c>
      <c r="F17383" t="str">
        <f t="shared" si="542"/>
        <v>New</v>
      </c>
      <c r="G17383" t="str">
        <f t="shared" si="543"/>
        <v>Existing</v>
      </c>
    </row>
    <row r="17384" spans="1:7" ht="19" x14ac:dyDescent="0.25">
      <c r="A17384" s="7">
        <v>2015</v>
      </c>
      <c r="B17384" s="7" t="s">
        <v>2180</v>
      </c>
      <c r="C17384" s="7" t="s">
        <v>7</v>
      </c>
      <c r="D17384" s="24">
        <v>162932.91</v>
      </c>
      <c r="E17384">
        <f>INDEX('B. Store opening dates'!$B$5:$B$2448,MATCH('A. Sales by store'!B17384,'B. Store opening dates'!$A$5:$A$2448,0))</f>
        <v>2014</v>
      </c>
      <c r="F17384" t="str">
        <f t="shared" si="542"/>
        <v>Old</v>
      </c>
      <c r="G17384" t="str">
        <f t="shared" si="543"/>
        <v>Existing</v>
      </c>
    </row>
    <row r="17385" spans="1:7" ht="19" x14ac:dyDescent="0.25">
      <c r="A17385" s="7">
        <v>2014</v>
      </c>
      <c r="B17385" s="7" t="s">
        <v>2180</v>
      </c>
      <c r="C17385" s="7" t="s">
        <v>7</v>
      </c>
      <c r="D17385" s="24">
        <v>173118.1</v>
      </c>
      <c r="E17385">
        <f>INDEX('B. Store opening dates'!$B$5:$B$2448,MATCH('A. Sales by store'!B17385,'B. Store opening dates'!$A$5:$A$2448,0))</f>
        <v>2014</v>
      </c>
      <c r="F17385" t="str">
        <f t="shared" si="542"/>
        <v>New</v>
      </c>
      <c r="G17385" t="str">
        <f t="shared" si="543"/>
        <v>Existing</v>
      </c>
    </row>
    <row r="17386" spans="1:7" ht="19" x14ac:dyDescent="0.25">
      <c r="A17386" s="7">
        <v>2015</v>
      </c>
      <c r="B17386" s="7" t="s">
        <v>2180</v>
      </c>
      <c r="C17386" s="7" t="s">
        <v>8</v>
      </c>
      <c r="D17386" s="24">
        <v>511748.07</v>
      </c>
      <c r="E17386">
        <f>INDEX('B. Store opening dates'!$B$5:$B$2448,MATCH('A. Sales by store'!B17386,'B. Store opening dates'!$A$5:$A$2448,0))</f>
        <v>2014</v>
      </c>
      <c r="F17386" t="str">
        <f t="shared" si="542"/>
        <v>Old</v>
      </c>
      <c r="G17386" t="str">
        <f t="shared" si="543"/>
        <v>Existing</v>
      </c>
    </row>
    <row r="17387" spans="1:7" ht="19" x14ac:dyDescent="0.25">
      <c r="A17387" s="7">
        <v>2014</v>
      </c>
      <c r="B17387" s="7" t="s">
        <v>2180</v>
      </c>
      <c r="C17387" s="7" t="s">
        <v>8</v>
      </c>
      <c r="D17387" s="24">
        <v>527612.92000000004</v>
      </c>
      <c r="E17387">
        <f>INDEX('B. Store opening dates'!$B$5:$B$2448,MATCH('A. Sales by store'!B17387,'B. Store opening dates'!$A$5:$A$2448,0))</f>
        <v>2014</v>
      </c>
      <c r="F17387" t="str">
        <f t="shared" si="542"/>
        <v>New</v>
      </c>
      <c r="G17387" t="str">
        <f t="shared" si="543"/>
        <v>Existing</v>
      </c>
    </row>
    <row r="17388" spans="1:7" ht="19" x14ac:dyDescent="0.25">
      <c r="A17388" s="7">
        <v>2015</v>
      </c>
      <c r="B17388" s="7" t="s">
        <v>2181</v>
      </c>
      <c r="C17388" s="7" t="s">
        <v>5</v>
      </c>
      <c r="D17388" s="24">
        <v>603563.19999999995</v>
      </c>
      <c r="E17388">
        <f>INDEX('B. Store opening dates'!$B$5:$B$2448,MATCH('A. Sales by store'!B17388,'B. Store opening dates'!$A$5:$A$2448,0))</f>
        <v>2014</v>
      </c>
      <c r="F17388" t="str">
        <f t="shared" si="542"/>
        <v>Old</v>
      </c>
      <c r="G17388" t="str">
        <f t="shared" si="543"/>
        <v>Existing</v>
      </c>
    </row>
    <row r="17389" spans="1:7" ht="19" x14ac:dyDescent="0.25">
      <c r="A17389" s="7">
        <v>2014</v>
      </c>
      <c r="B17389" s="7" t="s">
        <v>2181</v>
      </c>
      <c r="C17389" s="7" t="s">
        <v>5</v>
      </c>
      <c r="D17389" s="24">
        <v>663779.47</v>
      </c>
      <c r="E17389">
        <f>INDEX('B. Store opening dates'!$B$5:$B$2448,MATCH('A. Sales by store'!B17389,'B. Store opening dates'!$A$5:$A$2448,0))</f>
        <v>2014</v>
      </c>
      <c r="F17389" t="str">
        <f t="shared" si="542"/>
        <v>New</v>
      </c>
      <c r="G17389" t="str">
        <f t="shared" si="543"/>
        <v>Existing</v>
      </c>
    </row>
    <row r="17390" spans="1:7" ht="19" x14ac:dyDescent="0.25">
      <c r="A17390" s="7">
        <v>2015</v>
      </c>
      <c r="B17390" s="7" t="s">
        <v>2181</v>
      </c>
      <c r="C17390" s="7" t="s">
        <v>6</v>
      </c>
      <c r="D17390" s="24">
        <v>297750.26</v>
      </c>
      <c r="E17390">
        <f>INDEX('B. Store opening dates'!$B$5:$B$2448,MATCH('A. Sales by store'!B17390,'B. Store opening dates'!$A$5:$A$2448,0))</f>
        <v>2014</v>
      </c>
      <c r="F17390" t="str">
        <f t="shared" si="542"/>
        <v>Old</v>
      </c>
      <c r="G17390" t="str">
        <f t="shared" si="543"/>
        <v>Existing</v>
      </c>
    </row>
    <row r="17391" spans="1:7" ht="19" x14ac:dyDescent="0.25">
      <c r="A17391" s="7">
        <v>2014</v>
      </c>
      <c r="B17391" s="7" t="s">
        <v>2181</v>
      </c>
      <c r="C17391" s="7" t="s">
        <v>6</v>
      </c>
      <c r="D17391" s="24">
        <v>217780.63</v>
      </c>
      <c r="E17391">
        <f>INDEX('B. Store opening dates'!$B$5:$B$2448,MATCH('A. Sales by store'!B17391,'B. Store opening dates'!$A$5:$A$2448,0))</f>
        <v>2014</v>
      </c>
      <c r="F17391" t="str">
        <f t="shared" si="542"/>
        <v>New</v>
      </c>
      <c r="G17391" t="str">
        <f t="shared" si="543"/>
        <v>Existing</v>
      </c>
    </row>
    <row r="17392" spans="1:7" ht="19" x14ac:dyDescent="0.25">
      <c r="A17392" s="7">
        <v>2015</v>
      </c>
      <c r="B17392" s="7" t="s">
        <v>2181</v>
      </c>
      <c r="C17392" s="7" t="s">
        <v>7</v>
      </c>
      <c r="D17392" s="24">
        <v>115090.46</v>
      </c>
      <c r="E17392">
        <f>INDEX('B. Store opening dates'!$B$5:$B$2448,MATCH('A. Sales by store'!B17392,'B. Store opening dates'!$A$5:$A$2448,0))</f>
        <v>2014</v>
      </c>
      <c r="F17392" t="str">
        <f t="shared" si="542"/>
        <v>Old</v>
      </c>
      <c r="G17392" t="str">
        <f t="shared" si="543"/>
        <v>Existing</v>
      </c>
    </row>
    <row r="17393" spans="1:7" ht="19" x14ac:dyDescent="0.25">
      <c r="A17393" s="7">
        <v>2014</v>
      </c>
      <c r="B17393" s="7" t="s">
        <v>2181</v>
      </c>
      <c r="C17393" s="7" t="s">
        <v>7</v>
      </c>
      <c r="D17393" s="24">
        <v>120777.52</v>
      </c>
      <c r="E17393">
        <f>INDEX('B. Store opening dates'!$B$5:$B$2448,MATCH('A. Sales by store'!B17393,'B. Store opening dates'!$A$5:$A$2448,0))</f>
        <v>2014</v>
      </c>
      <c r="F17393" t="str">
        <f t="shared" si="542"/>
        <v>New</v>
      </c>
      <c r="G17393" t="str">
        <f t="shared" si="543"/>
        <v>Existing</v>
      </c>
    </row>
    <row r="17394" spans="1:7" ht="19" x14ac:dyDescent="0.25">
      <c r="A17394" s="7">
        <v>2015</v>
      </c>
      <c r="B17394" s="7" t="s">
        <v>2181</v>
      </c>
      <c r="C17394" s="7" t="s">
        <v>8</v>
      </c>
      <c r="D17394" s="24">
        <v>500174.16</v>
      </c>
      <c r="E17394">
        <f>INDEX('B. Store opening dates'!$B$5:$B$2448,MATCH('A. Sales by store'!B17394,'B. Store opening dates'!$A$5:$A$2448,0))</f>
        <v>2014</v>
      </c>
      <c r="F17394" t="str">
        <f t="shared" si="542"/>
        <v>Old</v>
      </c>
      <c r="G17394" t="str">
        <f t="shared" si="543"/>
        <v>Existing</v>
      </c>
    </row>
    <row r="17395" spans="1:7" ht="19" x14ac:dyDescent="0.25">
      <c r="A17395" s="7">
        <v>2014</v>
      </c>
      <c r="B17395" s="7" t="s">
        <v>2181</v>
      </c>
      <c r="C17395" s="7" t="s">
        <v>8</v>
      </c>
      <c r="D17395" s="24">
        <v>516011.73</v>
      </c>
      <c r="E17395">
        <f>INDEX('B. Store opening dates'!$B$5:$B$2448,MATCH('A. Sales by store'!B17395,'B. Store opening dates'!$A$5:$A$2448,0))</f>
        <v>2014</v>
      </c>
      <c r="F17395" t="str">
        <f t="shared" si="542"/>
        <v>New</v>
      </c>
      <c r="G17395" t="str">
        <f t="shared" si="543"/>
        <v>Existing</v>
      </c>
    </row>
    <row r="17396" spans="1:7" ht="19" x14ac:dyDescent="0.25">
      <c r="A17396" s="7">
        <v>2015</v>
      </c>
      <c r="B17396" s="7" t="s">
        <v>2182</v>
      </c>
      <c r="C17396" s="7" t="s">
        <v>5</v>
      </c>
      <c r="D17396" s="24">
        <v>681391.03</v>
      </c>
      <c r="E17396">
        <f>INDEX('B. Store opening dates'!$B$5:$B$2448,MATCH('A. Sales by store'!B17396,'B. Store opening dates'!$A$5:$A$2448,0))</f>
        <v>2014</v>
      </c>
      <c r="F17396" t="str">
        <f t="shared" si="542"/>
        <v>Old</v>
      </c>
      <c r="G17396" t="str">
        <f t="shared" si="543"/>
        <v>Existing</v>
      </c>
    </row>
    <row r="17397" spans="1:7" ht="19" x14ac:dyDescent="0.25">
      <c r="A17397" s="7">
        <v>2014</v>
      </c>
      <c r="B17397" s="7" t="s">
        <v>2182</v>
      </c>
      <c r="C17397" s="7" t="s">
        <v>5</v>
      </c>
      <c r="D17397" s="24">
        <v>747725.67</v>
      </c>
      <c r="E17397">
        <f>INDEX('B. Store opening dates'!$B$5:$B$2448,MATCH('A. Sales by store'!B17397,'B. Store opening dates'!$A$5:$A$2448,0))</f>
        <v>2014</v>
      </c>
      <c r="F17397" t="str">
        <f t="shared" si="542"/>
        <v>New</v>
      </c>
      <c r="G17397" t="str">
        <f t="shared" si="543"/>
        <v>Existing</v>
      </c>
    </row>
    <row r="17398" spans="1:7" ht="19" x14ac:dyDescent="0.25">
      <c r="A17398" s="7">
        <v>2015</v>
      </c>
      <c r="B17398" s="7" t="s">
        <v>2182</v>
      </c>
      <c r="C17398" s="7" t="s">
        <v>6</v>
      </c>
      <c r="D17398" s="24">
        <v>494926.55</v>
      </c>
      <c r="E17398">
        <f>INDEX('B. Store opening dates'!$B$5:$B$2448,MATCH('A. Sales by store'!B17398,'B. Store opening dates'!$A$5:$A$2448,0))</f>
        <v>2014</v>
      </c>
      <c r="F17398" t="str">
        <f t="shared" si="542"/>
        <v>Old</v>
      </c>
      <c r="G17398" t="str">
        <f t="shared" si="543"/>
        <v>Existing</v>
      </c>
    </row>
    <row r="17399" spans="1:7" ht="19" x14ac:dyDescent="0.25">
      <c r="A17399" s="7">
        <v>2014</v>
      </c>
      <c r="B17399" s="7" t="s">
        <v>2182</v>
      </c>
      <c r="C17399" s="7" t="s">
        <v>6</v>
      </c>
      <c r="D17399" s="24">
        <v>354827.22</v>
      </c>
      <c r="E17399">
        <f>INDEX('B. Store opening dates'!$B$5:$B$2448,MATCH('A. Sales by store'!B17399,'B. Store opening dates'!$A$5:$A$2448,0))</f>
        <v>2014</v>
      </c>
      <c r="F17399" t="str">
        <f t="shared" si="542"/>
        <v>New</v>
      </c>
      <c r="G17399" t="str">
        <f t="shared" si="543"/>
        <v>Existing</v>
      </c>
    </row>
    <row r="17400" spans="1:7" ht="19" x14ac:dyDescent="0.25">
      <c r="A17400" s="7">
        <v>2015</v>
      </c>
      <c r="B17400" s="7" t="s">
        <v>2182</v>
      </c>
      <c r="C17400" s="7" t="s">
        <v>7</v>
      </c>
      <c r="D17400" s="24">
        <v>162963.84</v>
      </c>
      <c r="E17400">
        <f>INDEX('B. Store opening dates'!$B$5:$B$2448,MATCH('A. Sales by store'!B17400,'B. Store opening dates'!$A$5:$A$2448,0))</f>
        <v>2014</v>
      </c>
      <c r="F17400" t="str">
        <f t="shared" si="542"/>
        <v>Old</v>
      </c>
      <c r="G17400" t="str">
        <f t="shared" si="543"/>
        <v>Existing</v>
      </c>
    </row>
    <row r="17401" spans="1:7" ht="19" x14ac:dyDescent="0.25">
      <c r="A17401" s="7">
        <v>2014</v>
      </c>
      <c r="B17401" s="7" t="s">
        <v>2182</v>
      </c>
      <c r="C17401" s="7" t="s">
        <v>7</v>
      </c>
      <c r="D17401" s="24">
        <v>172266.73</v>
      </c>
      <c r="E17401">
        <f>INDEX('B. Store opening dates'!$B$5:$B$2448,MATCH('A. Sales by store'!B17401,'B. Store opening dates'!$A$5:$A$2448,0))</f>
        <v>2014</v>
      </c>
      <c r="F17401" t="str">
        <f t="shared" si="542"/>
        <v>New</v>
      </c>
      <c r="G17401" t="str">
        <f t="shared" si="543"/>
        <v>Existing</v>
      </c>
    </row>
    <row r="17402" spans="1:7" ht="19" x14ac:dyDescent="0.25">
      <c r="A17402" s="7">
        <v>2015</v>
      </c>
      <c r="B17402" s="7" t="s">
        <v>2182</v>
      </c>
      <c r="C17402" s="7" t="s">
        <v>8</v>
      </c>
      <c r="D17402" s="24">
        <v>690590.6</v>
      </c>
      <c r="E17402">
        <f>INDEX('B. Store opening dates'!$B$5:$B$2448,MATCH('A. Sales by store'!B17402,'B. Store opening dates'!$A$5:$A$2448,0))</f>
        <v>2014</v>
      </c>
      <c r="F17402" t="str">
        <f t="shared" si="542"/>
        <v>Old</v>
      </c>
      <c r="G17402" t="str">
        <f t="shared" si="543"/>
        <v>Existing</v>
      </c>
    </row>
    <row r="17403" spans="1:7" ht="19" x14ac:dyDescent="0.25">
      <c r="A17403" s="7">
        <v>2014</v>
      </c>
      <c r="B17403" s="7" t="s">
        <v>2182</v>
      </c>
      <c r="C17403" s="7" t="s">
        <v>8</v>
      </c>
      <c r="D17403" s="24">
        <v>720090.58</v>
      </c>
      <c r="E17403">
        <f>INDEX('B. Store opening dates'!$B$5:$B$2448,MATCH('A. Sales by store'!B17403,'B. Store opening dates'!$A$5:$A$2448,0))</f>
        <v>2014</v>
      </c>
      <c r="F17403" t="str">
        <f t="shared" si="542"/>
        <v>New</v>
      </c>
      <c r="G17403" t="str">
        <f t="shared" si="543"/>
        <v>Existing</v>
      </c>
    </row>
    <row r="17404" spans="1:7" ht="19" x14ac:dyDescent="0.25">
      <c r="A17404" s="7">
        <v>2015</v>
      </c>
      <c r="B17404" s="7" t="s">
        <v>2183</v>
      </c>
      <c r="C17404" s="7" t="s">
        <v>5</v>
      </c>
      <c r="D17404" s="24">
        <v>913349.57</v>
      </c>
      <c r="E17404">
        <f>INDEX('B. Store opening dates'!$B$5:$B$2448,MATCH('A. Sales by store'!B17404,'B. Store opening dates'!$A$5:$A$2448,0))</f>
        <v>2014</v>
      </c>
      <c r="F17404" t="str">
        <f t="shared" si="542"/>
        <v>Old</v>
      </c>
      <c r="G17404" t="str">
        <f t="shared" si="543"/>
        <v>Existing</v>
      </c>
    </row>
    <row r="17405" spans="1:7" ht="19" x14ac:dyDescent="0.25">
      <c r="A17405" s="7">
        <v>2014</v>
      </c>
      <c r="B17405" s="7" t="s">
        <v>2183</v>
      </c>
      <c r="C17405" s="7" t="s">
        <v>5</v>
      </c>
      <c r="D17405" s="24">
        <v>1009066.33</v>
      </c>
      <c r="E17405">
        <f>INDEX('B. Store opening dates'!$B$5:$B$2448,MATCH('A. Sales by store'!B17405,'B. Store opening dates'!$A$5:$A$2448,0))</f>
        <v>2014</v>
      </c>
      <c r="F17405" t="str">
        <f t="shared" si="542"/>
        <v>New</v>
      </c>
      <c r="G17405" t="str">
        <f t="shared" si="543"/>
        <v>Existing</v>
      </c>
    </row>
    <row r="17406" spans="1:7" ht="19" x14ac:dyDescent="0.25">
      <c r="A17406" s="7">
        <v>2015</v>
      </c>
      <c r="B17406" s="7" t="s">
        <v>2183</v>
      </c>
      <c r="C17406" s="7" t="s">
        <v>6</v>
      </c>
      <c r="D17406" s="24">
        <v>333834.06</v>
      </c>
      <c r="E17406">
        <f>INDEX('B. Store opening dates'!$B$5:$B$2448,MATCH('A. Sales by store'!B17406,'B. Store opening dates'!$A$5:$A$2448,0))</f>
        <v>2014</v>
      </c>
      <c r="F17406" t="str">
        <f t="shared" si="542"/>
        <v>Old</v>
      </c>
      <c r="G17406" t="str">
        <f t="shared" si="543"/>
        <v>Existing</v>
      </c>
    </row>
    <row r="17407" spans="1:7" ht="19" x14ac:dyDescent="0.25">
      <c r="A17407" s="7">
        <v>2014</v>
      </c>
      <c r="B17407" s="7" t="s">
        <v>2183</v>
      </c>
      <c r="C17407" s="7" t="s">
        <v>6</v>
      </c>
      <c r="D17407" s="24">
        <v>238607.92</v>
      </c>
      <c r="E17407">
        <f>INDEX('B. Store opening dates'!$B$5:$B$2448,MATCH('A. Sales by store'!B17407,'B. Store opening dates'!$A$5:$A$2448,0))</f>
        <v>2014</v>
      </c>
      <c r="F17407" t="str">
        <f t="shared" si="542"/>
        <v>New</v>
      </c>
      <c r="G17407" t="str">
        <f t="shared" si="543"/>
        <v>Existing</v>
      </c>
    </row>
    <row r="17408" spans="1:7" ht="19" x14ac:dyDescent="0.25">
      <c r="A17408" s="7">
        <v>2015</v>
      </c>
      <c r="B17408" s="7" t="s">
        <v>2183</v>
      </c>
      <c r="C17408" s="7" t="s">
        <v>7</v>
      </c>
      <c r="D17408" s="24">
        <v>210725.34</v>
      </c>
      <c r="E17408">
        <f>INDEX('B. Store opening dates'!$B$5:$B$2448,MATCH('A. Sales by store'!B17408,'B. Store opening dates'!$A$5:$A$2448,0))</f>
        <v>2014</v>
      </c>
      <c r="F17408" t="str">
        <f t="shared" si="542"/>
        <v>Old</v>
      </c>
      <c r="G17408" t="str">
        <f t="shared" si="543"/>
        <v>Existing</v>
      </c>
    </row>
    <row r="17409" spans="1:7" ht="19" x14ac:dyDescent="0.25">
      <c r="A17409" s="7">
        <v>2014</v>
      </c>
      <c r="B17409" s="7" t="s">
        <v>2183</v>
      </c>
      <c r="C17409" s="7" t="s">
        <v>7</v>
      </c>
      <c r="D17409" s="24">
        <v>222409.03</v>
      </c>
      <c r="E17409">
        <f>INDEX('B. Store opening dates'!$B$5:$B$2448,MATCH('A. Sales by store'!B17409,'B. Store opening dates'!$A$5:$A$2448,0))</f>
        <v>2014</v>
      </c>
      <c r="F17409" t="str">
        <f t="shared" si="542"/>
        <v>New</v>
      </c>
      <c r="G17409" t="str">
        <f t="shared" si="543"/>
        <v>Existing</v>
      </c>
    </row>
    <row r="17410" spans="1:7" ht="19" x14ac:dyDescent="0.25">
      <c r="A17410" s="7">
        <v>2015</v>
      </c>
      <c r="B17410" s="7" t="s">
        <v>2183</v>
      </c>
      <c r="C17410" s="7" t="s">
        <v>8</v>
      </c>
      <c r="D17410" s="24">
        <v>512186.09</v>
      </c>
      <c r="E17410">
        <f>INDEX('B. Store opening dates'!$B$5:$B$2448,MATCH('A. Sales by store'!B17410,'B. Store opening dates'!$A$5:$A$2448,0))</f>
        <v>2014</v>
      </c>
      <c r="F17410" t="str">
        <f t="shared" si="542"/>
        <v>Old</v>
      </c>
      <c r="G17410" t="str">
        <f t="shared" si="543"/>
        <v>Existing</v>
      </c>
    </row>
    <row r="17411" spans="1:7" ht="19" x14ac:dyDescent="0.25">
      <c r="A17411" s="7">
        <v>2014</v>
      </c>
      <c r="B17411" s="7" t="s">
        <v>2183</v>
      </c>
      <c r="C17411" s="7" t="s">
        <v>8</v>
      </c>
      <c r="D17411" s="24">
        <v>528873.47</v>
      </c>
      <c r="E17411">
        <f>INDEX('B. Store opening dates'!$B$5:$B$2448,MATCH('A. Sales by store'!B17411,'B. Store opening dates'!$A$5:$A$2448,0))</f>
        <v>2014</v>
      </c>
      <c r="F17411" t="str">
        <f t="shared" si="542"/>
        <v>New</v>
      </c>
      <c r="G17411" t="str">
        <f t="shared" si="543"/>
        <v>Existing</v>
      </c>
    </row>
    <row r="17412" spans="1:7" ht="19" x14ac:dyDescent="0.25">
      <c r="A17412" s="7">
        <v>2015</v>
      </c>
      <c r="B17412" s="7" t="s">
        <v>2184</v>
      </c>
      <c r="C17412" s="7" t="s">
        <v>5</v>
      </c>
      <c r="D17412" s="24">
        <v>754158.87</v>
      </c>
      <c r="E17412">
        <f>INDEX('B. Store opening dates'!$B$5:$B$2448,MATCH('A. Sales by store'!B17412,'B. Store opening dates'!$A$5:$A$2448,0))</f>
        <v>2014</v>
      </c>
      <c r="F17412" t="str">
        <f t="shared" si="542"/>
        <v>Old</v>
      </c>
      <c r="G17412" t="str">
        <f t="shared" si="543"/>
        <v>Existing</v>
      </c>
    </row>
    <row r="17413" spans="1:7" ht="19" x14ac:dyDescent="0.25">
      <c r="A17413" s="7">
        <v>2014</v>
      </c>
      <c r="B17413" s="7" t="s">
        <v>2184</v>
      </c>
      <c r="C17413" s="7" t="s">
        <v>5</v>
      </c>
      <c r="D17413" s="24">
        <v>827878.43</v>
      </c>
      <c r="E17413">
        <f>INDEX('B. Store opening dates'!$B$5:$B$2448,MATCH('A. Sales by store'!B17413,'B. Store opening dates'!$A$5:$A$2448,0))</f>
        <v>2014</v>
      </c>
      <c r="F17413" t="str">
        <f t="shared" ref="F17413:F17476" si="544">IF(A17413 = 2015, IF(E17413&lt; 2015, "Old","New"),IF(E17413 &lt; 2014, "Old","New"))</f>
        <v>New</v>
      </c>
      <c r="G17413" t="str">
        <f t="shared" ref="G17413:G17476" si="545">IF(A17413 = 2015, IF(E17413&lt; 2015, "Existing","New"),"Existing")</f>
        <v>Existing</v>
      </c>
    </row>
    <row r="17414" spans="1:7" ht="19" x14ac:dyDescent="0.25">
      <c r="A17414" s="7">
        <v>2015</v>
      </c>
      <c r="B17414" s="7" t="s">
        <v>2184</v>
      </c>
      <c r="C17414" s="7" t="s">
        <v>6</v>
      </c>
      <c r="D17414" s="24">
        <v>283882.37</v>
      </c>
      <c r="E17414">
        <f>INDEX('B. Store opening dates'!$B$5:$B$2448,MATCH('A. Sales by store'!B17414,'B. Store opening dates'!$A$5:$A$2448,0))</f>
        <v>2014</v>
      </c>
      <c r="F17414" t="str">
        <f t="shared" si="544"/>
        <v>Old</v>
      </c>
      <c r="G17414" t="str">
        <f t="shared" si="545"/>
        <v>Existing</v>
      </c>
    </row>
    <row r="17415" spans="1:7" ht="19" x14ac:dyDescent="0.25">
      <c r="A17415" s="7">
        <v>2014</v>
      </c>
      <c r="B17415" s="7" t="s">
        <v>2184</v>
      </c>
      <c r="C17415" s="7" t="s">
        <v>6</v>
      </c>
      <c r="D17415" s="24">
        <v>209895.74</v>
      </c>
      <c r="E17415">
        <f>INDEX('B. Store opening dates'!$B$5:$B$2448,MATCH('A. Sales by store'!B17415,'B. Store opening dates'!$A$5:$A$2448,0))</f>
        <v>2014</v>
      </c>
      <c r="F17415" t="str">
        <f t="shared" si="544"/>
        <v>New</v>
      </c>
      <c r="G17415" t="str">
        <f t="shared" si="545"/>
        <v>Existing</v>
      </c>
    </row>
    <row r="17416" spans="1:7" ht="19" x14ac:dyDescent="0.25">
      <c r="A17416" s="7">
        <v>2015</v>
      </c>
      <c r="B17416" s="7" t="s">
        <v>2184</v>
      </c>
      <c r="C17416" s="7" t="s">
        <v>7</v>
      </c>
      <c r="D17416" s="24">
        <v>171393.28</v>
      </c>
      <c r="E17416">
        <f>INDEX('B. Store opening dates'!$B$5:$B$2448,MATCH('A. Sales by store'!B17416,'B. Store opening dates'!$A$5:$A$2448,0))</f>
        <v>2014</v>
      </c>
      <c r="F17416" t="str">
        <f t="shared" si="544"/>
        <v>Old</v>
      </c>
      <c r="G17416" t="str">
        <f t="shared" si="545"/>
        <v>Existing</v>
      </c>
    </row>
    <row r="17417" spans="1:7" ht="19" x14ac:dyDescent="0.25">
      <c r="A17417" s="7">
        <v>2014</v>
      </c>
      <c r="B17417" s="7" t="s">
        <v>2184</v>
      </c>
      <c r="C17417" s="7" t="s">
        <v>7</v>
      </c>
      <c r="D17417" s="24">
        <v>182238.65</v>
      </c>
      <c r="E17417">
        <f>INDEX('B. Store opening dates'!$B$5:$B$2448,MATCH('A. Sales by store'!B17417,'B. Store opening dates'!$A$5:$A$2448,0))</f>
        <v>2014</v>
      </c>
      <c r="F17417" t="str">
        <f t="shared" si="544"/>
        <v>New</v>
      </c>
      <c r="G17417" t="str">
        <f t="shared" si="545"/>
        <v>Existing</v>
      </c>
    </row>
    <row r="17418" spans="1:7" ht="19" x14ac:dyDescent="0.25">
      <c r="A17418" s="7">
        <v>2015</v>
      </c>
      <c r="B17418" s="7" t="s">
        <v>2184</v>
      </c>
      <c r="C17418" s="7" t="s">
        <v>8</v>
      </c>
      <c r="D17418" s="24">
        <v>606911.05000000005</v>
      </c>
      <c r="E17418">
        <f>INDEX('B. Store opening dates'!$B$5:$B$2448,MATCH('A. Sales by store'!B17418,'B. Store opening dates'!$A$5:$A$2448,0))</f>
        <v>2014</v>
      </c>
      <c r="F17418" t="str">
        <f t="shared" si="544"/>
        <v>Old</v>
      </c>
      <c r="G17418" t="str">
        <f t="shared" si="545"/>
        <v>Existing</v>
      </c>
    </row>
    <row r="17419" spans="1:7" ht="19" x14ac:dyDescent="0.25">
      <c r="A17419" s="7">
        <v>2014</v>
      </c>
      <c r="B17419" s="7" t="s">
        <v>2184</v>
      </c>
      <c r="C17419" s="7" t="s">
        <v>8</v>
      </c>
      <c r="D17419" s="24">
        <v>627496.07999999996</v>
      </c>
      <c r="E17419">
        <f>INDEX('B. Store opening dates'!$B$5:$B$2448,MATCH('A. Sales by store'!B17419,'B. Store opening dates'!$A$5:$A$2448,0))</f>
        <v>2014</v>
      </c>
      <c r="F17419" t="str">
        <f t="shared" si="544"/>
        <v>New</v>
      </c>
      <c r="G17419" t="str">
        <f t="shared" si="545"/>
        <v>Existing</v>
      </c>
    </row>
    <row r="17420" spans="1:7" ht="19" x14ac:dyDescent="0.25">
      <c r="A17420" s="7">
        <v>2015</v>
      </c>
      <c r="B17420" s="7" t="s">
        <v>2185</v>
      </c>
      <c r="C17420" s="7" t="s">
        <v>5</v>
      </c>
      <c r="D17420" s="24">
        <v>814033.51</v>
      </c>
      <c r="E17420">
        <f>INDEX('B. Store opening dates'!$B$5:$B$2448,MATCH('A. Sales by store'!B17420,'B. Store opening dates'!$A$5:$A$2448,0))</f>
        <v>2014</v>
      </c>
      <c r="F17420" t="str">
        <f t="shared" si="544"/>
        <v>Old</v>
      </c>
      <c r="G17420" t="str">
        <f t="shared" si="545"/>
        <v>Existing</v>
      </c>
    </row>
    <row r="17421" spans="1:7" ht="19" x14ac:dyDescent="0.25">
      <c r="A17421" s="7">
        <v>2014</v>
      </c>
      <c r="B17421" s="7" t="s">
        <v>2185</v>
      </c>
      <c r="C17421" s="7" t="s">
        <v>5</v>
      </c>
      <c r="D17421" s="24">
        <v>897942.69</v>
      </c>
      <c r="E17421">
        <f>INDEX('B. Store opening dates'!$B$5:$B$2448,MATCH('A. Sales by store'!B17421,'B. Store opening dates'!$A$5:$A$2448,0))</f>
        <v>2014</v>
      </c>
      <c r="F17421" t="str">
        <f t="shared" si="544"/>
        <v>New</v>
      </c>
      <c r="G17421" t="str">
        <f t="shared" si="545"/>
        <v>Existing</v>
      </c>
    </row>
    <row r="17422" spans="1:7" ht="19" x14ac:dyDescent="0.25">
      <c r="A17422" s="7">
        <v>2015</v>
      </c>
      <c r="B17422" s="7" t="s">
        <v>2185</v>
      </c>
      <c r="C17422" s="7" t="s">
        <v>6</v>
      </c>
      <c r="D17422" s="24">
        <v>554842.43000000005</v>
      </c>
      <c r="E17422">
        <f>INDEX('B. Store opening dates'!$B$5:$B$2448,MATCH('A. Sales by store'!B17422,'B. Store opening dates'!$A$5:$A$2448,0))</f>
        <v>2014</v>
      </c>
      <c r="F17422" t="str">
        <f t="shared" si="544"/>
        <v>Old</v>
      </c>
      <c r="G17422" t="str">
        <f t="shared" si="545"/>
        <v>Existing</v>
      </c>
    </row>
    <row r="17423" spans="1:7" ht="19" x14ac:dyDescent="0.25">
      <c r="A17423" s="7">
        <v>2014</v>
      </c>
      <c r="B17423" s="7" t="s">
        <v>2185</v>
      </c>
      <c r="C17423" s="7" t="s">
        <v>6</v>
      </c>
      <c r="D17423" s="24">
        <v>391159.77</v>
      </c>
      <c r="E17423">
        <f>INDEX('B. Store opening dates'!$B$5:$B$2448,MATCH('A. Sales by store'!B17423,'B. Store opening dates'!$A$5:$A$2448,0))</f>
        <v>2014</v>
      </c>
      <c r="F17423" t="str">
        <f t="shared" si="544"/>
        <v>New</v>
      </c>
      <c r="G17423" t="str">
        <f t="shared" si="545"/>
        <v>Existing</v>
      </c>
    </row>
    <row r="17424" spans="1:7" ht="19" x14ac:dyDescent="0.25">
      <c r="A17424" s="7">
        <v>2015</v>
      </c>
      <c r="B17424" s="7" t="s">
        <v>2185</v>
      </c>
      <c r="C17424" s="7" t="s">
        <v>7</v>
      </c>
      <c r="D17424" s="24">
        <v>56902.64</v>
      </c>
      <c r="E17424">
        <f>INDEX('B. Store opening dates'!$B$5:$B$2448,MATCH('A. Sales by store'!B17424,'B. Store opening dates'!$A$5:$A$2448,0))</f>
        <v>2014</v>
      </c>
      <c r="F17424" t="str">
        <f t="shared" si="544"/>
        <v>Old</v>
      </c>
      <c r="G17424" t="str">
        <f t="shared" si="545"/>
        <v>Existing</v>
      </c>
    </row>
    <row r="17425" spans="1:7" ht="19" x14ac:dyDescent="0.25">
      <c r="A17425" s="7">
        <v>2014</v>
      </c>
      <c r="B17425" s="7" t="s">
        <v>2185</v>
      </c>
      <c r="C17425" s="7" t="s">
        <v>7</v>
      </c>
      <c r="D17425" s="24">
        <v>59911.09</v>
      </c>
      <c r="E17425">
        <f>INDEX('B. Store opening dates'!$B$5:$B$2448,MATCH('A. Sales by store'!B17425,'B. Store opening dates'!$A$5:$A$2448,0))</f>
        <v>2014</v>
      </c>
      <c r="F17425" t="str">
        <f t="shared" si="544"/>
        <v>New</v>
      </c>
      <c r="G17425" t="str">
        <f t="shared" si="545"/>
        <v>Existing</v>
      </c>
    </row>
    <row r="17426" spans="1:7" ht="19" x14ac:dyDescent="0.25">
      <c r="A17426" s="7">
        <v>2015</v>
      </c>
      <c r="B17426" s="7" t="s">
        <v>2185</v>
      </c>
      <c r="C17426" s="7" t="s">
        <v>8</v>
      </c>
      <c r="D17426" s="24">
        <v>495986.73</v>
      </c>
      <c r="E17426">
        <f>INDEX('B. Store opening dates'!$B$5:$B$2448,MATCH('A. Sales by store'!B17426,'B. Store opening dates'!$A$5:$A$2448,0))</f>
        <v>2014</v>
      </c>
      <c r="F17426" t="str">
        <f t="shared" si="544"/>
        <v>Old</v>
      </c>
      <c r="G17426" t="str">
        <f t="shared" si="545"/>
        <v>Existing</v>
      </c>
    </row>
    <row r="17427" spans="1:7" ht="19" x14ac:dyDescent="0.25">
      <c r="A17427" s="7">
        <v>2014</v>
      </c>
      <c r="B17427" s="7" t="s">
        <v>2185</v>
      </c>
      <c r="C17427" s="7" t="s">
        <v>8</v>
      </c>
      <c r="D17427" s="24">
        <v>514856.17</v>
      </c>
      <c r="E17427">
        <f>INDEX('B. Store opening dates'!$B$5:$B$2448,MATCH('A. Sales by store'!B17427,'B. Store opening dates'!$A$5:$A$2448,0))</f>
        <v>2014</v>
      </c>
      <c r="F17427" t="str">
        <f t="shared" si="544"/>
        <v>New</v>
      </c>
      <c r="G17427" t="str">
        <f t="shared" si="545"/>
        <v>Existing</v>
      </c>
    </row>
    <row r="17428" spans="1:7" ht="19" x14ac:dyDescent="0.25">
      <c r="A17428" s="7">
        <v>2015</v>
      </c>
      <c r="B17428" s="7" t="s">
        <v>2186</v>
      </c>
      <c r="C17428" s="7" t="s">
        <v>5</v>
      </c>
      <c r="D17428" s="24">
        <v>792090.91</v>
      </c>
      <c r="E17428">
        <f>INDEX('B. Store opening dates'!$B$5:$B$2448,MATCH('A. Sales by store'!B17428,'B. Store opening dates'!$A$5:$A$2448,0))</f>
        <v>2014</v>
      </c>
      <c r="F17428" t="str">
        <f t="shared" si="544"/>
        <v>Old</v>
      </c>
      <c r="G17428" t="str">
        <f t="shared" si="545"/>
        <v>Existing</v>
      </c>
    </row>
    <row r="17429" spans="1:7" ht="19" x14ac:dyDescent="0.25">
      <c r="A17429" s="7">
        <v>2014</v>
      </c>
      <c r="B17429" s="7" t="s">
        <v>2186</v>
      </c>
      <c r="C17429" s="7" t="s">
        <v>5</v>
      </c>
      <c r="D17429" s="24">
        <v>877956.82</v>
      </c>
      <c r="E17429">
        <f>INDEX('B. Store opening dates'!$B$5:$B$2448,MATCH('A. Sales by store'!B17429,'B. Store opening dates'!$A$5:$A$2448,0))</f>
        <v>2014</v>
      </c>
      <c r="F17429" t="str">
        <f t="shared" si="544"/>
        <v>New</v>
      </c>
      <c r="G17429" t="str">
        <f t="shared" si="545"/>
        <v>Existing</v>
      </c>
    </row>
    <row r="17430" spans="1:7" ht="19" x14ac:dyDescent="0.25">
      <c r="A17430" s="7">
        <v>2015</v>
      </c>
      <c r="B17430" s="7" t="s">
        <v>2186</v>
      </c>
      <c r="C17430" s="7" t="s">
        <v>6</v>
      </c>
      <c r="D17430" s="24">
        <v>514163.8</v>
      </c>
      <c r="E17430">
        <f>INDEX('B. Store opening dates'!$B$5:$B$2448,MATCH('A. Sales by store'!B17430,'B. Store opening dates'!$A$5:$A$2448,0))</f>
        <v>2014</v>
      </c>
      <c r="F17430" t="str">
        <f t="shared" si="544"/>
        <v>Old</v>
      </c>
      <c r="G17430" t="str">
        <f t="shared" si="545"/>
        <v>Existing</v>
      </c>
    </row>
    <row r="17431" spans="1:7" ht="19" x14ac:dyDescent="0.25">
      <c r="A17431" s="7">
        <v>2014</v>
      </c>
      <c r="B17431" s="7" t="s">
        <v>2186</v>
      </c>
      <c r="C17431" s="7" t="s">
        <v>6</v>
      </c>
      <c r="D17431" s="24">
        <v>362908.53</v>
      </c>
      <c r="E17431">
        <f>INDEX('B. Store opening dates'!$B$5:$B$2448,MATCH('A. Sales by store'!B17431,'B. Store opening dates'!$A$5:$A$2448,0))</f>
        <v>2014</v>
      </c>
      <c r="F17431" t="str">
        <f t="shared" si="544"/>
        <v>New</v>
      </c>
      <c r="G17431" t="str">
        <f t="shared" si="545"/>
        <v>Existing</v>
      </c>
    </row>
    <row r="17432" spans="1:7" ht="19" x14ac:dyDescent="0.25">
      <c r="A17432" s="7">
        <v>2015</v>
      </c>
      <c r="B17432" s="7" t="s">
        <v>2186</v>
      </c>
      <c r="C17432" s="7" t="s">
        <v>7</v>
      </c>
      <c r="D17432" s="24">
        <v>153115.59</v>
      </c>
      <c r="E17432">
        <f>INDEX('B. Store opening dates'!$B$5:$B$2448,MATCH('A. Sales by store'!B17432,'B. Store opening dates'!$A$5:$A$2448,0))</f>
        <v>2014</v>
      </c>
      <c r="F17432" t="str">
        <f t="shared" si="544"/>
        <v>Old</v>
      </c>
      <c r="G17432" t="str">
        <f t="shared" si="545"/>
        <v>Existing</v>
      </c>
    </row>
    <row r="17433" spans="1:7" ht="19" x14ac:dyDescent="0.25">
      <c r="A17433" s="7">
        <v>2014</v>
      </c>
      <c r="B17433" s="7" t="s">
        <v>2186</v>
      </c>
      <c r="C17433" s="7" t="s">
        <v>7</v>
      </c>
      <c r="D17433" s="24">
        <v>163181.22</v>
      </c>
      <c r="E17433">
        <f>INDEX('B. Store opening dates'!$B$5:$B$2448,MATCH('A. Sales by store'!B17433,'B. Store opening dates'!$A$5:$A$2448,0))</f>
        <v>2014</v>
      </c>
      <c r="F17433" t="str">
        <f t="shared" si="544"/>
        <v>New</v>
      </c>
      <c r="G17433" t="str">
        <f t="shared" si="545"/>
        <v>Existing</v>
      </c>
    </row>
    <row r="17434" spans="1:7" ht="19" x14ac:dyDescent="0.25">
      <c r="A17434" s="7">
        <v>2015</v>
      </c>
      <c r="B17434" s="7" t="s">
        <v>2186</v>
      </c>
      <c r="C17434" s="7" t="s">
        <v>8</v>
      </c>
      <c r="D17434" s="24">
        <v>709327.86</v>
      </c>
      <c r="E17434">
        <f>INDEX('B. Store opening dates'!$B$5:$B$2448,MATCH('A. Sales by store'!B17434,'B. Store opening dates'!$A$5:$A$2448,0))</f>
        <v>2014</v>
      </c>
      <c r="F17434" t="str">
        <f t="shared" si="544"/>
        <v>Old</v>
      </c>
      <c r="G17434" t="str">
        <f t="shared" si="545"/>
        <v>Existing</v>
      </c>
    </row>
    <row r="17435" spans="1:7" ht="19" x14ac:dyDescent="0.25">
      <c r="A17435" s="7">
        <v>2014</v>
      </c>
      <c r="B17435" s="7" t="s">
        <v>2186</v>
      </c>
      <c r="C17435" s="7" t="s">
        <v>8</v>
      </c>
      <c r="D17435" s="24">
        <v>743522.8</v>
      </c>
      <c r="E17435">
        <f>INDEX('B. Store opening dates'!$B$5:$B$2448,MATCH('A. Sales by store'!B17435,'B. Store opening dates'!$A$5:$A$2448,0))</f>
        <v>2014</v>
      </c>
      <c r="F17435" t="str">
        <f t="shared" si="544"/>
        <v>New</v>
      </c>
      <c r="G17435" t="str">
        <f t="shared" si="545"/>
        <v>Existing</v>
      </c>
    </row>
    <row r="17436" spans="1:7" ht="19" x14ac:dyDescent="0.25">
      <c r="A17436" s="7">
        <v>2015</v>
      </c>
      <c r="B17436" s="7" t="s">
        <v>2187</v>
      </c>
      <c r="C17436" s="7" t="s">
        <v>5</v>
      </c>
      <c r="D17436" s="24">
        <v>748609.13</v>
      </c>
      <c r="E17436">
        <f>INDEX('B. Store opening dates'!$B$5:$B$2448,MATCH('A. Sales by store'!B17436,'B. Store opening dates'!$A$5:$A$2448,0))</f>
        <v>2014</v>
      </c>
      <c r="F17436" t="str">
        <f t="shared" si="544"/>
        <v>Old</v>
      </c>
      <c r="G17436" t="str">
        <f t="shared" si="545"/>
        <v>Existing</v>
      </c>
    </row>
    <row r="17437" spans="1:7" ht="19" x14ac:dyDescent="0.25">
      <c r="A17437" s="7">
        <v>2014</v>
      </c>
      <c r="B17437" s="7" t="s">
        <v>2187</v>
      </c>
      <c r="C17437" s="7" t="s">
        <v>5</v>
      </c>
      <c r="D17437" s="24">
        <v>822502.87</v>
      </c>
      <c r="E17437">
        <f>INDEX('B. Store opening dates'!$B$5:$B$2448,MATCH('A. Sales by store'!B17437,'B. Store opening dates'!$A$5:$A$2448,0))</f>
        <v>2014</v>
      </c>
      <c r="F17437" t="str">
        <f t="shared" si="544"/>
        <v>New</v>
      </c>
      <c r="G17437" t="str">
        <f t="shared" si="545"/>
        <v>Existing</v>
      </c>
    </row>
    <row r="17438" spans="1:7" ht="19" x14ac:dyDescent="0.25">
      <c r="A17438" s="7">
        <v>2015</v>
      </c>
      <c r="B17438" s="7" t="s">
        <v>2187</v>
      </c>
      <c r="C17438" s="7" t="s">
        <v>6</v>
      </c>
      <c r="D17438" s="24">
        <v>413095.9</v>
      </c>
      <c r="E17438">
        <f>INDEX('B. Store opening dates'!$B$5:$B$2448,MATCH('A. Sales by store'!B17438,'B. Store opening dates'!$A$5:$A$2448,0))</f>
        <v>2014</v>
      </c>
      <c r="F17438" t="str">
        <f t="shared" si="544"/>
        <v>Old</v>
      </c>
      <c r="G17438" t="str">
        <f t="shared" si="545"/>
        <v>Existing</v>
      </c>
    </row>
    <row r="17439" spans="1:7" ht="19" x14ac:dyDescent="0.25">
      <c r="A17439" s="7">
        <v>2014</v>
      </c>
      <c r="B17439" s="7" t="s">
        <v>2187</v>
      </c>
      <c r="C17439" s="7" t="s">
        <v>6</v>
      </c>
      <c r="D17439" s="24">
        <v>294051.94</v>
      </c>
      <c r="E17439">
        <f>INDEX('B. Store opening dates'!$B$5:$B$2448,MATCH('A. Sales by store'!B17439,'B. Store opening dates'!$A$5:$A$2448,0))</f>
        <v>2014</v>
      </c>
      <c r="F17439" t="str">
        <f t="shared" si="544"/>
        <v>New</v>
      </c>
      <c r="G17439" t="str">
        <f t="shared" si="545"/>
        <v>Existing</v>
      </c>
    </row>
    <row r="17440" spans="1:7" ht="19" x14ac:dyDescent="0.25">
      <c r="A17440" s="7">
        <v>2015</v>
      </c>
      <c r="B17440" s="7" t="s">
        <v>2187</v>
      </c>
      <c r="C17440" s="7" t="s">
        <v>7</v>
      </c>
      <c r="D17440" s="24">
        <v>171585.32</v>
      </c>
      <c r="E17440">
        <f>INDEX('B. Store opening dates'!$B$5:$B$2448,MATCH('A. Sales by store'!B17440,'B. Store opening dates'!$A$5:$A$2448,0))</f>
        <v>2014</v>
      </c>
      <c r="F17440" t="str">
        <f t="shared" si="544"/>
        <v>Old</v>
      </c>
      <c r="G17440" t="str">
        <f t="shared" si="545"/>
        <v>Existing</v>
      </c>
    </row>
    <row r="17441" spans="1:7" ht="19" x14ac:dyDescent="0.25">
      <c r="A17441" s="7">
        <v>2014</v>
      </c>
      <c r="B17441" s="7" t="s">
        <v>2187</v>
      </c>
      <c r="C17441" s="7" t="s">
        <v>7</v>
      </c>
      <c r="D17441" s="24">
        <v>181227.77</v>
      </c>
      <c r="E17441">
        <f>INDEX('B. Store opening dates'!$B$5:$B$2448,MATCH('A. Sales by store'!B17441,'B. Store opening dates'!$A$5:$A$2448,0))</f>
        <v>2014</v>
      </c>
      <c r="F17441" t="str">
        <f t="shared" si="544"/>
        <v>New</v>
      </c>
      <c r="G17441" t="str">
        <f t="shared" si="545"/>
        <v>Existing</v>
      </c>
    </row>
    <row r="17442" spans="1:7" ht="19" x14ac:dyDescent="0.25">
      <c r="A17442" s="7">
        <v>2015</v>
      </c>
      <c r="B17442" s="7" t="s">
        <v>2187</v>
      </c>
      <c r="C17442" s="7" t="s">
        <v>8</v>
      </c>
      <c r="D17442" s="24">
        <v>582615.36</v>
      </c>
      <c r="E17442">
        <f>INDEX('B. Store opening dates'!$B$5:$B$2448,MATCH('A. Sales by store'!B17442,'B. Store opening dates'!$A$5:$A$2448,0))</f>
        <v>2014</v>
      </c>
      <c r="F17442" t="str">
        <f t="shared" si="544"/>
        <v>Old</v>
      </c>
      <c r="G17442" t="str">
        <f t="shared" si="545"/>
        <v>Existing</v>
      </c>
    </row>
    <row r="17443" spans="1:7" ht="19" x14ac:dyDescent="0.25">
      <c r="A17443" s="7">
        <v>2014</v>
      </c>
      <c r="B17443" s="7" t="s">
        <v>2187</v>
      </c>
      <c r="C17443" s="7" t="s">
        <v>8</v>
      </c>
      <c r="D17443" s="24">
        <v>607950.25</v>
      </c>
      <c r="E17443">
        <f>INDEX('B. Store opening dates'!$B$5:$B$2448,MATCH('A. Sales by store'!B17443,'B. Store opening dates'!$A$5:$A$2448,0))</f>
        <v>2014</v>
      </c>
      <c r="F17443" t="str">
        <f t="shared" si="544"/>
        <v>New</v>
      </c>
      <c r="G17443" t="str">
        <f t="shared" si="545"/>
        <v>Existing</v>
      </c>
    </row>
    <row r="17444" spans="1:7" ht="19" x14ac:dyDescent="0.25">
      <c r="A17444" s="7">
        <v>2015</v>
      </c>
      <c r="B17444" s="7" t="s">
        <v>2188</v>
      </c>
      <c r="C17444" s="7" t="s">
        <v>5</v>
      </c>
      <c r="D17444" s="24">
        <v>561423.89</v>
      </c>
      <c r="E17444">
        <f>INDEX('B. Store opening dates'!$B$5:$B$2448,MATCH('A. Sales by store'!B17444,'B. Store opening dates'!$A$5:$A$2448,0))</f>
        <v>2014</v>
      </c>
      <c r="F17444" t="str">
        <f t="shared" si="544"/>
        <v>Old</v>
      </c>
      <c r="G17444" t="str">
        <f t="shared" si="545"/>
        <v>Existing</v>
      </c>
    </row>
    <row r="17445" spans="1:7" ht="19" x14ac:dyDescent="0.25">
      <c r="A17445" s="7">
        <v>2014</v>
      </c>
      <c r="B17445" s="7" t="s">
        <v>2188</v>
      </c>
      <c r="C17445" s="7" t="s">
        <v>5</v>
      </c>
      <c r="D17445" s="24">
        <v>615634.03</v>
      </c>
      <c r="E17445">
        <f>INDEX('B. Store opening dates'!$B$5:$B$2448,MATCH('A. Sales by store'!B17445,'B. Store opening dates'!$A$5:$A$2448,0))</f>
        <v>2014</v>
      </c>
      <c r="F17445" t="str">
        <f t="shared" si="544"/>
        <v>New</v>
      </c>
      <c r="G17445" t="str">
        <f t="shared" si="545"/>
        <v>Existing</v>
      </c>
    </row>
    <row r="17446" spans="1:7" ht="19" x14ac:dyDescent="0.25">
      <c r="A17446" s="7">
        <v>2015</v>
      </c>
      <c r="B17446" s="7" t="s">
        <v>2188</v>
      </c>
      <c r="C17446" s="7" t="s">
        <v>6</v>
      </c>
      <c r="D17446" s="24">
        <v>440397.15</v>
      </c>
      <c r="E17446">
        <f>INDEX('B. Store opening dates'!$B$5:$B$2448,MATCH('A. Sales by store'!B17446,'B. Store opening dates'!$A$5:$A$2448,0))</f>
        <v>2014</v>
      </c>
      <c r="F17446" t="str">
        <f t="shared" si="544"/>
        <v>Old</v>
      </c>
      <c r="G17446" t="str">
        <f t="shared" si="545"/>
        <v>Existing</v>
      </c>
    </row>
    <row r="17447" spans="1:7" ht="19" x14ac:dyDescent="0.25">
      <c r="A17447" s="7">
        <v>2014</v>
      </c>
      <c r="B17447" s="7" t="s">
        <v>2188</v>
      </c>
      <c r="C17447" s="7" t="s">
        <v>6</v>
      </c>
      <c r="D17447" s="24">
        <v>316167.39</v>
      </c>
      <c r="E17447">
        <f>INDEX('B. Store opening dates'!$B$5:$B$2448,MATCH('A. Sales by store'!B17447,'B. Store opening dates'!$A$5:$A$2448,0))</f>
        <v>2014</v>
      </c>
      <c r="F17447" t="str">
        <f t="shared" si="544"/>
        <v>New</v>
      </c>
      <c r="G17447" t="str">
        <f t="shared" si="545"/>
        <v>Existing</v>
      </c>
    </row>
    <row r="17448" spans="1:7" ht="19" x14ac:dyDescent="0.25">
      <c r="A17448" s="7">
        <v>2015</v>
      </c>
      <c r="B17448" s="7" t="s">
        <v>2188</v>
      </c>
      <c r="C17448" s="7" t="s">
        <v>7</v>
      </c>
      <c r="D17448" s="24">
        <v>195061.42</v>
      </c>
      <c r="E17448">
        <f>INDEX('B. Store opening dates'!$B$5:$B$2448,MATCH('A. Sales by store'!B17448,'B. Store opening dates'!$A$5:$A$2448,0))</f>
        <v>2014</v>
      </c>
      <c r="F17448" t="str">
        <f t="shared" si="544"/>
        <v>Old</v>
      </c>
      <c r="G17448" t="str">
        <f t="shared" si="545"/>
        <v>Existing</v>
      </c>
    </row>
    <row r="17449" spans="1:7" ht="19" x14ac:dyDescent="0.25">
      <c r="A17449" s="7">
        <v>2014</v>
      </c>
      <c r="B17449" s="7" t="s">
        <v>2188</v>
      </c>
      <c r="C17449" s="7" t="s">
        <v>7</v>
      </c>
      <c r="D17449" s="24">
        <v>207013.61</v>
      </c>
      <c r="E17449">
        <f>INDEX('B. Store opening dates'!$B$5:$B$2448,MATCH('A. Sales by store'!B17449,'B. Store opening dates'!$A$5:$A$2448,0))</f>
        <v>2014</v>
      </c>
      <c r="F17449" t="str">
        <f t="shared" si="544"/>
        <v>New</v>
      </c>
      <c r="G17449" t="str">
        <f t="shared" si="545"/>
        <v>Existing</v>
      </c>
    </row>
    <row r="17450" spans="1:7" ht="19" x14ac:dyDescent="0.25">
      <c r="A17450" s="7">
        <v>2015</v>
      </c>
      <c r="B17450" s="7" t="s">
        <v>2188</v>
      </c>
      <c r="C17450" s="7" t="s">
        <v>8</v>
      </c>
      <c r="D17450" s="24">
        <v>781162.96</v>
      </c>
      <c r="E17450">
        <f>INDEX('B. Store opening dates'!$B$5:$B$2448,MATCH('A. Sales by store'!B17450,'B. Store opening dates'!$A$5:$A$2448,0))</f>
        <v>2014</v>
      </c>
      <c r="F17450" t="str">
        <f t="shared" si="544"/>
        <v>Old</v>
      </c>
      <c r="G17450" t="str">
        <f t="shared" si="545"/>
        <v>Existing</v>
      </c>
    </row>
    <row r="17451" spans="1:7" ht="19" x14ac:dyDescent="0.25">
      <c r="A17451" s="7">
        <v>2014</v>
      </c>
      <c r="B17451" s="7" t="s">
        <v>2188</v>
      </c>
      <c r="C17451" s="7" t="s">
        <v>8</v>
      </c>
      <c r="D17451" s="24">
        <v>804515.98</v>
      </c>
      <c r="E17451">
        <f>INDEX('B. Store opening dates'!$B$5:$B$2448,MATCH('A. Sales by store'!B17451,'B. Store opening dates'!$A$5:$A$2448,0))</f>
        <v>2014</v>
      </c>
      <c r="F17451" t="str">
        <f t="shared" si="544"/>
        <v>New</v>
      </c>
      <c r="G17451" t="str">
        <f t="shared" si="545"/>
        <v>Existing</v>
      </c>
    </row>
    <row r="17452" spans="1:7" ht="19" x14ac:dyDescent="0.25">
      <c r="A17452" s="7">
        <v>2015</v>
      </c>
      <c r="B17452" s="7" t="s">
        <v>2189</v>
      </c>
      <c r="C17452" s="7" t="s">
        <v>5</v>
      </c>
      <c r="D17452" s="24">
        <v>728141.94</v>
      </c>
      <c r="E17452">
        <f>INDEX('B. Store opening dates'!$B$5:$B$2448,MATCH('A. Sales by store'!B17452,'B. Store opening dates'!$A$5:$A$2448,0))</f>
        <v>2014</v>
      </c>
      <c r="F17452" t="str">
        <f t="shared" si="544"/>
        <v>Old</v>
      </c>
      <c r="G17452" t="str">
        <f t="shared" si="545"/>
        <v>Existing</v>
      </c>
    </row>
    <row r="17453" spans="1:7" ht="19" x14ac:dyDescent="0.25">
      <c r="A17453" s="7">
        <v>2014</v>
      </c>
      <c r="B17453" s="7" t="s">
        <v>2189</v>
      </c>
      <c r="C17453" s="7" t="s">
        <v>5</v>
      </c>
      <c r="D17453" s="24">
        <v>794319.03</v>
      </c>
      <c r="E17453">
        <f>INDEX('B. Store opening dates'!$B$5:$B$2448,MATCH('A. Sales by store'!B17453,'B. Store opening dates'!$A$5:$A$2448,0))</f>
        <v>2014</v>
      </c>
      <c r="F17453" t="str">
        <f t="shared" si="544"/>
        <v>New</v>
      </c>
      <c r="G17453" t="str">
        <f t="shared" si="545"/>
        <v>Existing</v>
      </c>
    </row>
    <row r="17454" spans="1:7" ht="19" x14ac:dyDescent="0.25">
      <c r="A17454" s="7">
        <v>2015</v>
      </c>
      <c r="B17454" s="7" t="s">
        <v>2189</v>
      </c>
      <c r="C17454" s="7" t="s">
        <v>6</v>
      </c>
      <c r="D17454" s="24">
        <v>529266.85</v>
      </c>
      <c r="E17454">
        <f>INDEX('B. Store opening dates'!$B$5:$B$2448,MATCH('A. Sales by store'!B17454,'B. Store opening dates'!$A$5:$A$2448,0))</f>
        <v>2014</v>
      </c>
      <c r="F17454" t="str">
        <f t="shared" si="544"/>
        <v>Old</v>
      </c>
      <c r="G17454" t="str">
        <f t="shared" si="545"/>
        <v>Existing</v>
      </c>
    </row>
    <row r="17455" spans="1:7" ht="19" x14ac:dyDescent="0.25">
      <c r="A17455" s="7">
        <v>2014</v>
      </c>
      <c r="B17455" s="7" t="s">
        <v>2189</v>
      </c>
      <c r="C17455" s="7" t="s">
        <v>6</v>
      </c>
      <c r="D17455" s="24">
        <v>368787.67</v>
      </c>
      <c r="E17455">
        <f>INDEX('B. Store opening dates'!$B$5:$B$2448,MATCH('A. Sales by store'!B17455,'B. Store opening dates'!$A$5:$A$2448,0))</f>
        <v>2014</v>
      </c>
      <c r="F17455" t="str">
        <f t="shared" si="544"/>
        <v>New</v>
      </c>
      <c r="G17455" t="str">
        <f t="shared" si="545"/>
        <v>Existing</v>
      </c>
    </row>
    <row r="17456" spans="1:7" ht="19" x14ac:dyDescent="0.25">
      <c r="A17456" s="7">
        <v>2015</v>
      </c>
      <c r="B17456" s="7" t="s">
        <v>2189</v>
      </c>
      <c r="C17456" s="7" t="s">
        <v>7</v>
      </c>
      <c r="D17456" s="24">
        <v>183472.97</v>
      </c>
      <c r="E17456">
        <f>INDEX('B. Store opening dates'!$B$5:$B$2448,MATCH('A. Sales by store'!B17456,'B. Store opening dates'!$A$5:$A$2448,0))</f>
        <v>2014</v>
      </c>
      <c r="F17456" t="str">
        <f t="shared" si="544"/>
        <v>Old</v>
      </c>
      <c r="G17456" t="str">
        <f t="shared" si="545"/>
        <v>Existing</v>
      </c>
    </row>
    <row r="17457" spans="1:7" ht="19" x14ac:dyDescent="0.25">
      <c r="A17457" s="7">
        <v>2014</v>
      </c>
      <c r="B17457" s="7" t="s">
        <v>2189</v>
      </c>
      <c r="C17457" s="7" t="s">
        <v>7</v>
      </c>
      <c r="D17457" s="24">
        <v>192145.79</v>
      </c>
      <c r="E17457">
        <f>INDEX('B. Store opening dates'!$B$5:$B$2448,MATCH('A. Sales by store'!B17457,'B. Store opening dates'!$A$5:$A$2448,0))</f>
        <v>2014</v>
      </c>
      <c r="F17457" t="str">
        <f t="shared" si="544"/>
        <v>New</v>
      </c>
      <c r="G17457" t="str">
        <f t="shared" si="545"/>
        <v>Existing</v>
      </c>
    </row>
    <row r="17458" spans="1:7" ht="19" x14ac:dyDescent="0.25">
      <c r="A17458" s="7">
        <v>2015</v>
      </c>
      <c r="B17458" s="7" t="s">
        <v>2189</v>
      </c>
      <c r="C17458" s="7" t="s">
        <v>8</v>
      </c>
      <c r="D17458" s="24">
        <v>508484.67</v>
      </c>
      <c r="E17458">
        <f>INDEX('B. Store opening dates'!$B$5:$B$2448,MATCH('A. Sales by store'!B17458,'B. Store opening dates'!$A$5:$A$2448,0))</f>
        <v>2014</v>
      </c>
      <c r="F17458" t="str">
        <f t="shared" si="544"/>
        <v>Old</v>
      </c>
      <c r="G17458" t="str">
        <f t="shared" si="545"/>
        <v>Existing</v>
      </c>
    </row>
    <row r="17459" spans="1:7" ht="19" x14ac:dyDescent="0.25">
      <c r="A17459" s="7">
        <v>2014</v>
      </c>
      <c r="B17459" s="7" t="s">
        <v>2189</v>
      </c>
      <c r="C17459" s="7" t="s">
        <v>8</v>
      </c>
      <c r="D17459" s="24">
        <v>525037.55000000005</v>
      </c>
      <c r="E17459">
        <f>INDEX('B. Store opening dates'!$B$5:$B$2448,MATCH('A. Sales by store'!B17459,'B. Store opening dates'!$A$5:$A$2448,0))</f>
        <v>2014</v>
      </c>
      <c r="F17459" t="str">
        <f t="shared" si="544"/>
        <v>New</v>
      </c>
      <c r="G17459" t="str">
        <f t="shared" si="545"/>
        <v>Existing</v>
      </c>
    </row>
    <row r="17460" spans="1:7" ht="19" x14ac:dyDescent="0.25">
      <c r="A17460" s="7">
        <v>2015</v>
      </c>
      <c r="B17460" s="7" t="s">
        <v>2190</v>
      </c>
      <c r="C17460" s="7" t="s">
        <v>5</v>
      </c>
      <c r="D17460" s="24">
        <v>626373.78</v>
      </c>
      <c r="E17460">
        <f>INDEX('B. Store opening dates'!$B$5:$B$2448,MATCH('A. Sales by store'!B17460,'B. Store opening dates'!$A$5:$A$2448,0))</f>
        <v>2014</v>
      </c>
      <c r="F17460" t="str">
        <f t="shared" si="544"/>
        <v>Old</v>
      </c>
      <c r="G17460" t="str">
        <f t="shared" si="545"/>
        <v>Existing</v>
      </c>
    </row>
    <row r="17461" spans="1:7" ht="19" x14ac:dyDescent="0.25">
      <c r="A17461" s="7">
        <v>2014</v>
      </c>
      <c r="B17461" s="7" t="s">
        <v>2190</v>
      </c>
      <c r="C17461" s="7" t="s">
        <v>5</v>
      </c>
      <c r="D17461" s="24">
        <v>682629.62</v>
      </c>
      <c r="E17461">
        <f>INDEX('B. Store opening dates'!$B$5:$B$2448,MATCH('A. Sales by store'!B17461,'B. Store opening dates'!$A$5:$A$2448,0))</f>
        <v>2014</v>
      </c>
      <c r="F17461" t="str">
        <f t="shared" si="544"/>
        <v>New</v>
      </c>
      <c r="G17461" t="str">
        <f t="shared" si="545"/>
        <v>Existing</v>
      </c>
    </row>
    <row r="17462" spans="1:7" ht="19" x14ac:dyDescent="0.25">
      <c r="A17462" s="7">
        <v>2015</v>
      </c>
      <c r="B17462" s="7" t="s">
        <v>2190</v>
      </c>
      <c r="C17462" s="7" t="s">
        <v>6</v>
      </c>
      <c r="D17462" s="24">
        <v>354749.18</v>
      </c>
      <c r="E17462">
        <f>INDEX('B. Store opening dates'!$B$5:$B$2448,MATCH('A. Sales by store'!B17462,'B. Store opening dates'!$A$5:$A$2448,0))</f>
        <v>2014</v>
      </c>
      <c r="F17462" t="str">
        <f t="shared" si="544"/>
        <v>Old</v>
      </c>
      <c r="G17462" t="str">
        <f t="shared" si="545"/>
        <v>Existing</v>
      </c>
    </row>
    <row r="17463" spans="1:7" ht="19" x14ac:dyDescent="0.25">
      <c r="A17463" s="7">
        <v>2014</v>
      </c>
      <c r="B17463" s="7" t="s">
        <v>2190</v>
      </c>
      <c r="C17463" s="7" t="s">
        <v>6</v>
      </c>
      <c r="D17463" s="24">
        <v>260983.57</v>
      </c>
      <c r="E17463">
        <f>INDEX('B. Store opening dates'!$B$5:$B$2448,MATCH('A. Sales by store'!B17463,'B. Store opening dates'!$A$5:$A$2448,0))</f>
        <v>2014</v>
      </c>
      <c r="F17463" t="str">
        <f t="shared" si="544"/>
        <v>New</v>
      </c>
      <c r="G17463" t="str">
        <f t="shared" si="545"/>
        <v>Existing</v>
      </c>
    </row>
    <row r="17464" spans="1:7" ht="19" x14ac:dyDescent="0.25">
      <c r="A17464" s="7">
        <v>2015</v>
      </c>
      <c r="B17464" s="7" t="s">
        <v>2190</v>
      </c>
      <c r="C17464" s="7" t="s">
        <v>7</v>
      </c>
      <c r="D17464" s="24">
        <v>126093.18</v>
      </c>
      <c r="E17464">
        <f>INDEX('B. Store opening dates'!$B$5:$B$2448,MATCH('A. Sales by store'!B17464,'B. Store opening dates'!$A$5:$A$2448,0))</f>
        <v>2014</v>
      </c>
      <c r="F17464" t="str">
        <f t="shared" si="544"/>
        <v>Old</v>
      </c>
      <c r="G17464" t="str">
        <f t="shared" si="545"/>
        <v>Existing</v>
      </c>
    </row>
    <row r="17465" spans="1:7" ht="19" x14ac:dyDescent="0.25">
      <c r="A17465" s="7">
        <v>2014</v>
      </c>
      <c r="B17465" s="7" t="s">
        <v>2190</v>
      </c>
      <c r="C17465" s="7" t="s">
        <v>7</v>
      </c>
      <c r="D17465" s="24">
        <v>133053.54</v>
      </c>
      <c r="E17465">
        <f>INDEX('B. Store opening dates'!$B$5:$B$2448,MATCH('A. Sales by store'!B17465,'B. Store opening dates'!$A$5:$A$2448,0))</f>
        <v>2014</v>
      </c>
      <c r="F17465" t="str">
        <f t="shared" si="544"/>
        <v>New</v>
      </c>
      <c r="G17465" t="str">
        <f t="shared" si="545"/>
        <v>Existing</v>
      </c>
    </row>
    <row r="17466" spans="1:7" ht="19" x14ac:dyDescent="0.25">
      <c r="A17466" s="7">
        <v>2015</v>
      </c>
      <c r="B17466" s="7" t="s">
        <v>2190</v>
      </c>
      <c r="C17466" s="7" t="s">
        <v>8</v>
      </c>
      <c r="D17466" s="24">
        <v>652366.55000000005</v>
      </c>
      <c r="E17466">
        <f>INDEX('B. Store opening dates'!$B$5:$B$2448,MATCH('A. Sales by store'!B17466,'B. Store opening dates'!$A$5:$A$2448,0))</f>
        <v>2014</v>
      </c>
      <c r="F17466" t="str">
        <f t="shared" si="544"/>
        <v>Old</v>
      </c>
      <c r="G17466" t="str">
        <f t="shared" si="545"/>
        <v>Existing</v>
      </c>
    </row>
    <row r="17467" spans="1:7" ht="19" x14ac:dyDescent="0.25">
      <c r="A17467" s="7">
        <v>2014</v>
      </c>
      <c r="B17467" s="7" t="s">
        <v>2190</v>
      </c>
      <c r="C17467" s="7" t="s">
        <v>8</v>
      </c>
      <c r="D17467" s="24">
        <v>680657.12</v>
      </c>
      <c r="E17467">
        <f>INDEX('B. Store opening dates'!$B$5:$B$2448,MATCH('A. Sales by store'!B17467,'B. Store opening dates'!$A$5:$A$2448,0))</f>
        <v>2014</v>
      </c>
      <c r="F17467" t="str">
        <f t="shared" si="544"/>
        <v>New</v>
      </c>
      <c r="G17467" t="str">
        <f t="shared" si="545"/>
        <v>Existing</v>
      </c>
    </row>
    <row r="17468" spans="1:7" ht="19" x14ac:dyDescent="0.25">
      <c r="A17468" s="7">
        <v>2015</v>
      </c>
      <c r="B17468" s="7" t="s">
        <v>2191</v>
      </c>
      <c r="C17468" s="7" t="s">
        <v>5</v>
      </c>
      <c r="D17468" s="24">
        <v>854665.9</v>
      </c>
      <c r="E17468">
        <f>INDEX('B. Store opening dates'!$B$5:$B$2448,MATCH('A. Sales by store'!B17468,'B. Store opening dates'!$A$5:$A$2448,0))</f>
        <v>2014</v>
      </c>
      <c r="F17468" t="str">
        <f t="shared" si="544"/>
        <v>Old</v>
      </c>
      <c r="G17468" t="str">
        <f t="shared" si="545"/>
        <v>Existing</v>
      </c>
    </row>
    <row r="17469" spans="1:7" ht="19" x14ac:dyDescent="0.25">
      <c r="A17469" s="7">
        <v>2014</v>
      </c>
      <c r="B17469" s="7" t="s">
        <v>2191</v>
      </c>
      <c r="C17469" s="7" t="s">
        <v>5</v>
      </c>
      <c r="D17469" s="24">
        <v>945629.68</v>
      </c>
      <c r="E17469">
        <f>INDEX('B. Store opening dates'!$B$5:$B$2448,MATCH('A. Sales by store'!B17469,'B. Store opening dates'!$A$5:$A$2448,0))</f>
        <v>2014</v>
      </c>
      <c r="F17469" t="str">
        <f t="shared" si="544"/>
        <v>New</v>
      </c>
      <c r="G17469" t="str">
        <f t="shared" si="545"/>
        <v>Existing</v>
      </c>
    </row>
    <row r="17470" spans="1:7" ht="19" x14ac:dyDescent="0.25">
      <c r="A17470" s="7">
        <v>2015</v>
      </c>
      <c r="B17470" s="7" t="s">
        <v>2191</v>
      </c>
      <c r="C17470" s="7" t="s">
        <v>6</v>
      </c>
      <c r="D17470" s="24">
        <v>231505.22</v>
      </c>
      <c r="E17470">
        <f>INDEX('B. Store opening dates'!$B$5:$B$2448,MATCH('A. Sales by store'!B17470,'B. Store opening dates'!$A$5:$A$2448,0))</f>
        <v>2014</v>
      </c>
      <c r="F17470" t="str">
        <f t="shared" si="544"/>
        <v>Old</v>
      </c>
      <c r="G17470" t="str">
        <f t="shared" si="545"/>
        <v>Existing</v>
      </c>
    </row>
    <row r="17471" spans="1:7" ht="19" x14ac:dyDescent="0.25">
      <c r="A17471" s="7">
        <v>2014</v>
      </c>
      <c r="B17471" s="7" t="s">
        <v>2191</v>
      </c>
      <c r="C17471" s="7" t="s">
        <v>6</v>
      </c>
      <c r="D17471" s="24">
        <v>170800.11</v>
      </c>
      <c r="E17471">
        <f>INDEX('B. Store opening dates'!$B$5:$B$2448,MATCH('A. Sales by store'!B17471,'B. Store opening dates'!$A$5:$A$2448,0))</f>
        <v>2014</v>
      </c>
      <c r="F17471" t="str">
        <f t="shared" si="544"/>
        <v>New</v>
      </c>
      <c r="G17471" t="str">
        <f t="shared" si="545"/>
        <v>Existing</v>
      </c>
    </row>
    <row r="17472" spans="1:7" ht="19" x14ac:dyDescent="0.25">
      <c r="A17472" s="7">
        <v>2015</v>
      </c>
      <c r="B17472" s="7" t="s">
        <v>2191</v>
      </c>
      <c r="C17472" s="7" t="s">
        <v>7</v>
      </c>
      <c r="D17472" s="24">
        <v>68221.149999999994</v>
      </c>
      <c r="E17472">
        <f>INDEX('B. Store opening dates'!$B$5:$B$2448,MATCH('A. Sales by store'!B17472,'B. Store opening dates'!$A$5:$A$2448,0))</f>
        <v>2014</v>
      </c>
      <c r="F17472" t="str">
        <f t="shared" si="544"/>
        <v>Old</v>
      </c>
      <c r="G17472" t="str">
        <f t="shared" si="545"/>
        <v>Existing</v>
      </c>
    </row>
    <row r="17473" spans="1:7" ht="19" x14ac:dyDescent="0.25">
      <c r="A17473" s="7">
        <v>2014</v>
      </c>
      <c r="B17473" s="7" t="s">
        <v>2191</v>
      </c>
      <c r="C17473" s="7" t="s">
        <v>7</v>
      </c>
      <c r="D17473" s="24">
        <v>72343.59</v>
      </c>
      <c r="E17473">
        <f>INDEX('B. Store opening dates'!$B$5:$B$2448,MATCH('A. Sales by store'!B17473,'B. Store opening dates'!$A$5:$A$2448,0))</f>
        <v>2014</v>
      </c>
      <c r="F17473" t="str">
        <f t="shared" si="544"/>
        <v>New</v>
      </c>
      <c r="G17473" t="str">
        <f t="shared" si="545"/>
        <v>Existing</v>
      </c>
    </row>
    <row r="17474" spans="1:7" ht="19" x14ac:dyDescent="0.25">
      <c r="A17474" s="7">
        <v>2015</v>
      </c>
      <c r="B17474" s="7" t="s">
        <v>2191</v>
      </c>
      <c r="C17474" s="7" t="s">
        <v>8</v>
      </c>
      <c r="D17474" s="24">
        <v>750752.53</v>
      </c>
      <c r="E17474">
        <f>INDEX('B. Store opening dates'!$B$5:$B$2448,MATCH('A. Sales by store'!B17474,'B. Store opening dates'!$A$5:$A$2448,0))</f>
        <v>2014</v>
      </c>
      <c r="F17474" t="str">
        <f t="shared" si="544"/>
        <v>Old</v>
      </c>
      <c r="G17474" t="str">
        <f t="shared" si="545"/>
        <v>Existing</v>
      </c>
    </row>
    <row r="17475" spans="1:7" ht="19" x14ac:dyDescent="0.25">
      <c r="A17475" s="7">
        <v>2014</v>
      </c>
      <c r="B17475" s="7" t="s">
        <v>2191</v>
      </c>
      <c r="C17475" s="7" t="s">
        <v>8</v>
      </c>
      <c r="D17475" s="24">
        <v>785333.48</v>
      </c>
      <c r="E17475">
        <f>INDEX('B. Store opening dates'!$B$5:$B$2448,MATCH('A. Sales by store'!B17475,'B. Store opening dates'!$A$5:$A$2448,0))</f>
        <v>2014</v>
      </c>
      <c r="F17475" t="str">
        <f t="shared" si="544"/>
        <v>New</v>
      </c>
      <c r="G17475" t="str">
        <f t="shared" si="545"/>
        <v>Existing</v>
      </c>
    </row>
    <row r="17476" spans="1:7" ht="19" x14ac:dyDescent="0.25">
      <c r="A17476" s="7">
        <v>2015</v>
      </c>
      <c r="B17476" s="7" t="s">
        <v>2192</v>
      </c>
      <c r="C17476" s="7" t="s">
        <v>5</v>
      </c>
      <c r="D17476" s="24">
        <v>897835.83</v>
      </c>
      <c r="E17476">
        <f>INDEX('B. Store opening dates'!$B$5:$B$2448,MATCH('A. Sales by store'!B17476,'B. Store opening dates'!$A$5:$A$2448,0))</f>
        <v>2014</v>
      </c>
      <c r="F17476" t="str">
        <f t="shared" si="544"/>
        <v>Old</v>
      </c>
      <c r="G17476" t="str">
        <f t="shared" si="545"/>
        <v>Existing</v>
      </c>
    </row>
    <row r="17477" spans="1:7" ht="19" x14ac:dyDescent="0.25">
      <c r="A17477" s="7">
        <v>2014</v>
      </c>
      <c r="B17477" s="7" t="s">
        <v>2192</v>
      </c>
      <c r="C17477" s="7" t="s">
        <v>5</v>
      </c>
      <c r="D17477" s="24">
        <v>986237.47</v>
      </c>
      <c r="E17477">
        <f>INDEX('B. Store opening dates'!$B$5:$B$2448,MATCH('A. Sales by store'!B17477,'B. Store opening dates'!$A$5:$A$2448,0))</f>
        <v>2014</v>
      </c>
      <c r="F17477" t="str">
        <f t="shared" ref="F17477:F17540" si="546">IF(A17477 = 2015, IF(E17477&lt; 2015, "Old","New"),IF(E17477 &lt; 2014, "Old","New"))</f>
        <v>New</v>
      </c>
      <c r="G17477" t="str">
        <f t="shared" ref="G17477:G17540" si="547">IF(A17477 = 2015, IF(E17477&lt; 2015, "Existing","New"),"Existing")</f>
        <v>Existing</v>
      </c>
    </row>
    <row r="17478" spans="1:7" ht="19" x14ac:dyDescent="0.25">
      <c r="A17478" s="7">
        <v>2015</v>
      </c>
      <c r="B17478" s="7" t="s">
        <v>2192</v>
      </c>
      <c r="C17478" s="7" t="s">
        <v>6</v>
      </c>
      <c r="D17478" s="24">
        <v>199444.39</v>
      </c>
      <c r="E17478">
        <f>INDEX('B. Store opening dates'!$B$5:$B$2448,MATCH('A. Sales by store'!B17478,'B. Store opening dates'!$A$5:$A$2448,0))</f>
        <v>2014</v>
      </c>
      <c r="F17478" t="str">
        <f t="shared" si="546"/>
        <v>Old</v>
      </c>
      <c r="G17478" t="str">
        <f t="shared" si="547"/>
        <v>Existing</v>
      </c>
    </row>
    <row r="17479" spans="1:7" ht="19" x14ac:dyDescent="0.25">
      <c r="A17479" s="7">
        <v>2014</v>
      </c>
      <c r="B17479" s="7" t="s">
        <v>2192</v>
      </c>
      <c r="C17479" s="7" t="s">
        <v>6</v>
      </c>
      <c r="D17479" s="24">
        <v>137825.73000000001</v>
      </c>
      <c r="E17479">
        <f>INDEX('B. Store opening dates'!$B$5:$B$2448,MATCH('A. Sales by store'!B17479,'B. Store opening dates'!$A$5:$A$2448,0))</f>
        <v>2014</v>
      </c>
      <c r="F17479" t="str">
        <f t="shared" si="546"/>
        <v>New</v>
      </c>
      <c r="G17479" t="str">
        <f t="shared" si="547"/>
        <v>Existing</v>
      </c>
    </row>
    <row r="17480" spans="1:7" ht="19" x14ac:dyDescent="0.25">
      <c r="A17480" s="7">
        <v>2015</v>
      </c>
      <c r="B17480" s="7" t="s">
        <v>2192</v>
      </c>
      <c r="C17480" s="7" t="s">
        <v>7</v>
      </c>
      <c r="D17480" s="24">
        <v>108875.24</v>
      </c>
      <c r="E17480">
        <f>INDEX('B. Store opening dates'!$B$5:$B$2448,MATCH('A. Sales by store'!B17480,'B. Store opening dates'!$A$5:$A$2448,0))</f>
        <v>2014</v>
      </c>
      <c r="F17480" t="str">
        <f t="shared" si="546"/>
        <v>Old</v>
      </c>
      <c r="G17480" t="str">
        <f t="shared" si="547"/>
        <v>Existing</v>
      </c>
    </row>
    <row r="17481" spans="1:7" ht="19" x14ac:dyDescent="0.25">
      <c r="A17481" s="7">
        <v>2014</v>
      </c>
      <c r="B17481" s="7" t="s">
        <v>2192</v>
      </c>
      <c r="C17481" s="7" t="s">
        <v>7</v>
      </c>
      <c r="D17481" s="24">
        <v>114759.7</v>
      </c>
      <c r="E17481">
        <f>INDEX('B. Store opening dates'!$B$5:$B$2448,MATCH('A. Sales by store'!B17481,'B. Store opening dates'!$A$5:$A$2448,0))</f>
        <v>2014</v>
      </c>
      <c r="F17481" t="str">
        <f t="shared" si="546"/>
        <v>New</v>
      </c>
      <c r="G17481" t="str">
        <f t="shared" si="547"/>
        <v>Existing</v>
      </c>
    </row>
    <row r="17482" spans="1:7" ht="19" x14ac:dyDescent="0.25">
      <c r="A17482" s="7">
        <v>2015</v>
      </c>
      <c r="B17482" s="7" t="s">
        <v>2192</v>
      </c>
      <c r="C17482" s="7" t="s">
        <v>8</v>
      </c>
      <c r="D17482" s="24">
        <v>635868.51</v>
      </c>
      <c r="E17482">
        <f>INDEX('B. Store opening dates'!$B$5:$B$2448,MATCH('A. Sales by store'!B17482,'B. Store opening dates'!$A$5:$A$2448,0))</f>
        <v>2014</v>
      </c>
      <c r="F17482" t="str">
        <f t="shared" si="546"/>
        <v>Old</v>
      </c>
      <c r="G17482" t="str">
        <f t="shared" si="547"/>
        <v>Existing</v>
      </c>
    </row>
    <row r="17483" spans="1:7" ht="19" x14ac:dyDescent="0.25">
      <c r="A17483" s="7">
        <v>2014</v>
      </c>
      <c r="B17483" s="7" t="s">
        <v>2192</v>
      </c>
      <c r="C17483" s="7" t="s">
        <v>8</v>
      </c>
      <c r="D17483" s="24">
        <v>655150.31999999995</v>
      </c>
      <c r="E17483">
        <f>INDEX('B. Store opening dates'!$B$5:$B$2448,MATCH('A. Sales by store'!B17483,'B. Store opening dates'!$A$5:$A$2448,0))</f>
        <v>2014</v>
      </c>
      <c r="F17483" t="str">
        <f t="shared" si="546"/>
        <v>New</v>
      </c>
      <c r="G17483" t="str">
        <f t="shared" si="547"/>
        <v>Existing</v>
      </c>
    </row>
    <row r="17484" spans="1:7" ht="19" x14ac:dyDescent="0.25">
      <c r="A17484" s="7">
        <v>2015</v>
      </c>
      <c r="B17484" s="7" t="s">
        <v>2193</v>
      </c>
      <c r="C17484" s="7" t="s">
        <v>5</v>
      </c>
      <c r="D17484" s="24">
        <v>711344.72</v>
      </c>
      <c r="E17484">
        <f>INDEX('B. Store opening dates'!$B$5:$B$2448,MATCH('A. Sales by store'!B17484,'B. Store opening dates'!$A$5:$A$2448,0))</f>
        <v>2014</v>
      </c>
      <c r="F17484" t="str">
        <f t="shared" si="546"/>
        <v>Old</v>
      </c>
      <c r="G17484" t="str">
        <f t="shared" si="547"/>
        <v>Existing</v>
      </c>
    </row>
    <row r="17485" spans="1:7" ht="19" x14ac:dyDescent="0.25">
      <c r="A17485" s="7">
        <v>2014</v>
      </c>
      <c r="B17485" s="7" t="s">
        <v>2193</v>
      </c>
      <c r="C17485" s="7" t="s">
        <v>5</v>
      </c>
      <c r="D17485" s="24">
        <v>780844.85</v>
      </c>
      <c r="E17485">
        <f>INDEX('B. Store opening dates'!$B$5:$B$2448,MATCH('A. Sales by store'!B17485,'B. Store opening dates'!$A$5:$A$2448,0))</f>
        <v>2014</v>
      </c>
      <c r="F17485" t="str">
        <f t="shared" si="546"/>
        <v>New</v>
      </c>
      <c r="G17485" t="str">
        <f t="shared" si="547"/>
        <v>Existing</v>
      </c>
    </row>
    <row r="17486" spans="1:7" ht="19" x14ac:dyDescent="0.25">
      <c r="A17486" s="7">
        <v>2015</v>
      </c>
      <c r="B17486" s="7" t="s">
        <v>2193</v>
      </c>
      <c r="C17486" s="7" t="s">
        <v>6</v>
      </c>
      <c r="D17486" s="24">
        <v>270236.28000000003</v>
      </c>
      <c r="E17486">
        <f>INDEX('B. Store opening dates'!$B$5:$B$2448,MATCH('A. Sales by store'!B17486,'B. Store opening dates'!$A$5:$A$2448,0))</f>
        <v>2014</v>
      </c>
      <c r="F17486" t="str">
        <f t="shared" si="546"/>
        <v>Old</v>
      </c>
      <c r="G17486" t="str">
        <f t="shared" si="547"/>
        <v>Existing</v>
      </c>
    </row>
    <row r="17487" spans="1:7" ht="19" x14ac:dyDescent="0.25">
      <c r="A17487" s="7">
        <v>2014</v>
      </c>
      <c r="B17487" s="7" t="s">
        <v>2193</v>
      </c>
      <c r="C17487" s="7" t="s">
        <v>6</v>
      </c>
      <c r="D17487" s="24">
        <v>199074.4</v>
      </c>
      <c r="E17487">
        <f>INDEX('B. Store opening dates'!$B$5:$B$2448,MATCH('A. Sales by store'!B17487,'B. Store opening dates'!$A$5:$A$2448,0))</f>
        <v>2014</v>
      </c>
      <c r="F17487" t="str">
        <f t="shared" si="546"/>
        <v>New</v>
      </c>
      <c r="G17487" t="str">
        <f t="shared" si="547"/>
        <v>Existing</v>
      </c>
    </row>
    <row r="17488" spans="1:7" ht="19" x14ac:dyDescent="0.25">
      <c r="A17488" s="7">
        <v>2015</v>
      </c>
      <c r="B17488" s="7" t="s">
        <v>2193</v>
      </c>
      <c r="C17488" s="7" t="s">
        <v>7</v>
      </c>
      <c r="D17488" s="24">
        <v>228241.89</v>
      </c>
      <c r="E17488">
        <f>INDEX('B. Store opening dates'!$B$5:$B$2448,MATCH('A. Sales by store'!B17488,'B. Store opening dates'!$A$5:$A$2448,0))</f>
        <v>2014</v>
      </c>
      <c r="F17488" t="str">
        <f t="shared" si="546"/>
        <v>Old</v>
      </c>
      <c r="G17488" t="str">
        <f t="shared" si="547"/>
        <v>Existing</v>
      </c>
    </row>
    <row r="17489" spans="1:7" ht="19" x14ac:dyDescent="0.25">
      <c r="A17489" s="7">
        <v>2014</v>
      </c>
      <c r="B17489" s="7" t="s">
        <v>2193</v>
      </c>
      <c r="C17489" s="7" t="s">
        <v>7</v>
      </c>
      <c r="D17489" s="24">
        <v>239749.01</v>
      </c>
      <c r="E17489">
        <f>INDEX('B. Store opening dates'!$B$5:$B$2448,MATCH('A. Sales by store'!B17489,'B. Store opening dates'!$A$5:$A$2448,0))</f>
        <v>2014</v>
      </c>
      <c r="F17489" t="str">
        <f t="shared" si="546"/>
        <v>New</v>
      </c>
      <c r="G17489" t="str">
        <f t="shared" si="547"/>
        <v>Existing</v>
      </c>
    </row>
    <row r="17490" spans="1:7" ht="19" x14ac:dyDescent="0.25">
      <c r="A17490" s="7">
        <v>2015</v>
      </c>
      <c r="B17490" s="7" t="s">
        <v>2193</v>
      </c>
      <c r="C17490" s="7" t="s">
        <v>8</v>
      </c>
      <c r="D17490" s="24">
        <v>713856.85</v>
      </c>
      <c r="E17490">
        <f>INDEX('B. Store opening dates'!$B$5:$B$2448,MATCH('A. Sales by store'!B17490,'B. Store opening dates'!$A$5:$A$2448,0))</f>
        <v>2014</v>
      </c>
      <c r="F17490" t="str">
        <f t="shared" si="546"/>
        <v>Old</v>
      </c>
      <c r="G17490" t="str">
        <f t="shared" si="547"/>
        <v>Existing</v>
      </c>
    </row>
    <row r="17491" spans="1:7" ht="19" x14ac:dyDescent="0.25">
      <c r="A17491" s="7">
        <v>2014</v>
      </c>
      <c r="B17491" s="7" t="s">
        <v>2193</v>
      </c>
      <c r="C17491" s="7" t="s">
        <v>8</v>
      </c>
      <c r="D17491" s="24">
        <v>737479.09</v>
      </c>
      <c r="E17491">
        <f>INDEX('B. Store opening dates'!$B$5:$B$2448,MATCH('A. Sales by store'!B17491,'B. Store opening dates'!$A$5:$A$2448,0))</f>
        <v>2014</v>
      </c>
      <c r="F17491" t="str">
        <f t="shared" si="546"/>
        <v>New</v>
      </c>
      <c r="G17491" t="str">
        <f t="shared" si="547"/>
        <v>Existing</v>
      </c>
    </row>
    <row r="17492" spans="1:7" ht="19" x14ac:dyDescent="0.25">
      <c r="A17492" s="7">
        <v>2015</v>
      </c>
      <c r="B17492" s="7" t="s">
        <v>2194</v>
      </c>
      <c r="C17492" s="7" t="s">
        <v>5</v>
      </c>
      <c r="D17492" s="24">
        <v>517924.91</v>
      </c>
      <c r="E17492">
        <f>INDEX('B. Store opening dates'!$B$5:$B$2448,MATCH('A. Sales by store'!B17492,'B. Store opening dates'!$A$5:$A$2448,0))</f>
        <v>2014</v>
      </c>
      <c r="F17492" t="str">
        <f t="shared" si="546"/>
        <v>Old</v>
      </c>
      <c r="G17492" t="str">
        <f t="shared" si="547"/>
        <v>Existing</v>
      </c>
    </row>
    <row r="17493" spans="1:7" ht="19" x14ac:dyDescent="0.25">
      <c r="A17493" s="7">
        <v>2014</v>
      </c>
      <c r="B17493" s="7" t="s">
        <v>2194</v>
      </c>
      <c r="C17493" s="7" t="s">
        <v>5</v>
      </c>
      <c r="D17493" s="24">
        <v>574103.4</v>
      </c>
      <c r="E17493">
        <f>INDEX('B. Store opening dates'!$B$5:$B$2448,MATCH('A. Sales by store'!B17493,'B. Store opening dates'!$A$5:$A$2448,0))</f>
        <v>2014</v>
      </c>
      <c r="F17493" t="str">
        <f t="shared" si="546"/>
        <v>New</v>
      </c>
      <c r="G17493" t="str">
        <f t="shared" si="547"/>
        <v>Existing</v>
      </c>
    </row>
    <row r="17494" spans="1:7" ht="19" x14ac:dyDescent="0.25">
      <c r="A17494" s="7">
        <v>2015</v>
      </c>
      <c r="B17494" s="7" t="s">
        <v>2194</v>
      </c>
      <c r="C17494" s="7" t="s">
        <v>6</v>
      </c>
      <c r="D17494" s="24">
        <v>412867.09</v>
      </c>
      <c r="E17494">
        <f>INDEX('B. Store opening dates'!$B$5:$B$2448,MATCH('A. Sales by store'!B17494,'B. Store opening dates'!$A$5:$A$2448,0))</f>
        <v>2014</v>
      </c>
      <c r="F17494" t="str">
        <f t="shared" si="546"/>
        <v>Old</v>
      </c>
      <c r="G17494" t="str">
        <f t="shared" si="547"/>
        <v>Existing</v>
      </c>
    </row>
    <row r="17495" spans="1:7" ht="19" x14ac:dyDescent="0.25">
      <c r="A17495" s="7">
        <v>2014</v>
      </c>
      <c r="B17495" s="7" t="s">
        <v>2194</v>
      </c>
      <c r="C17495" s="7" t="s">
        <v>6</v>
      </c>
      <c r="D17495" s="24">
        <v>294682.76</v>
      </c>
      <c r="E17495">
        <f>INDEX('B. Store opening dates'!$B$5:$B$2448,MATCH('A. Sales by store'!B17495,'B. Store opening dates'!$A$5:$A$2448,0))</f>
        <v>2014</v>
      </c>
      <c r="F17495" t="str">
        <f t="shared" si="546"/>
        <v>New</v>
      </c>
      <c r="G17495" t="str">
        <f t="shared" si="547"/>
        <v>Existing</v>
      </c>
    </row>
    <row r="17496" spans="1:7" ht="19" x14ac:dyDescent="0.25">
      <c r="A17496" s="7">
        <v>2015</v>
      </c>
      <c r="B17496" s="7" t="s">
        <v>2194</v>
      </c>
      <c r="C17496" s="7" t="s">
        <v>7</v>
      </c>
      <c r="D17496" s="24">
        <v>70630.880000000005</v>
      </c>
      <c r="E17496">
        <f>INDEX('B. Store opening dates'!$B$5:$B$2448,MATCH('A. Sales by store'!B17496,'B. Store opening dates'!$A$5:$A$2448,0))</f>
        <v>2014</v>
      </c>
      <c r="F17496" t="str">
        <f t="shared" si="546"/>
        <v>Old</v>
      </c>
      <c r="G17496" t="str">
        <f t="shared" si="547"/>
        <v>Existing</v>
      </c>
    </row>
    <row r="17497" spans="1:7" ht="19" x14ac:dyDescent="0.25">
      <c r="A17497" s="7">
        <v>2014</v>
      </c>
      <c r="B17497" s="7" t="s">
        <v>2194</v>
      </c>
      <c r="C17497" s="7" t="s">
        <v>7</v>
      </c>
      <c r="D17497" s="24">
        <v>75065.009999999995</v>
      </c>
      <c r="E17497">
        <f>INDEX('B. Store opening dates'!$B$5:$B$2448,MATCH('A. Sales by store'!B17497,'B. Store opening dates'!$A$5:$A$2448,0))</f>
        <v>2014</v>
      </c>
      <c r="F17497" t="str">
        <f t="shared" si="546"/>
        <v>New</v>
      </c>
      <c r="G17497" t="str">
        <f t="shared" si="547"/>
        <v>Existing</v>
      </c>
    </row>
    <row r="17498" spans="1:7" ht="19" x14ac:dyDescent="0.25">
      <c r="A17498" s="7">
        <v>2015</v>
      </c>
      <c r="B17498" s="7" t="s">
        <v>2194</v>
      </c>
      <c r="C17498" s="7" t="s">
        <v>8</v>
      </c>
      <c r="D17498" s="24">
        <v>590950.24</v>
      </c>
      <c r="E17498">
        <f>INDEX('B. Store opening dates'!$B$5:$B$2448,MATCH('A. Sales by store'!B17498,'B. Store opening dates'!$A$5:$A$2448,0))</f>
        <v>2014</v>
      </c>
      <c r="F17498" t="str">
        <f t="shared" si="546"/>
        <v>Old</v>
      </c>
      <c r="G17498" t="str">
        <f t="shared" si="547"/>
        <v>Existing</v>
      </c>
    </row>
    <row r="17499" spans="1:7" ht="19" x14ac:dyDescent="0.25">
      <c r="A17499" s="7">
        <v>2014</v>
      </c>
      <c r="B17499" s="7" t="s">
        <v>2194</v>
      </c>
      <c r="C17499" s="7" t="s">
        <v>8</v>
      </c>
      <c r="D17499" s="24">
        <v>617141.93000000005</v>
      </c>
      <c r="E17499">
        <f>INDEX('B. Store opening dates'!$B$5:$B$2448,MATCH('A. Sales by store'!B17499,'B. Store opening dates'!$A$5:$A$2448,0))</f>
        <v>2014</v>
      </c>
      <c r="F17499" t="str">
        <f t="shared" si="546"/>
        <v>New</v>
      </c>
      <c r="G17499" t="str">
        <f t="shared" si="547"/>
        <v>Existing</v>
      </c>
    </row>
    <row r="17500" spans="1:7" ht="19" x14ac:dyDescent="0.25">
      <c r="A17500" s="7">
        <v>2015</v>
      </c>
      <c r="B17500" s="7" t="s">
        <v>2195</v>
      </c>
      <c r="C17500" s="7" t="s">
        <v>5</v>
      </c>
      <c r="D17500" s="24">
        <v>901855.97</v>
      </c>
      <c r="E17500">
        <f>INDEX('B. Store opening dates'!$B$5:$B$2448,MATCH('A. Sales by store'!B17500,'B. Store opening dates'!$A$5:$A$2448,0))</f>
        <v>2014</v>
      </c>
      <c r="F17500" t="str">
        <f t="shared" si="546"/>
        <v>Old</v>
      </c>
      <c r="G17500" t="str">
        <f t="shared" si="547"/>
        <v>Existing</v>
      </c>
    </row>
    <row r="17501" spans="1:7" ht="19" x14ac:dyDescent="0.25">
      <c r="A17501" s="7">
        <v>2014</v>
      </c>
      <c r="B17501" s="7" t="s">
        <v>2195</v>
      </c>
      <c r="C17501" s="7" t="s">
        <v>5</v>
      </c>
      <c r="D17501" s="24">
        <v>999627.1</v>
      </c>
      <c r="E17501">
        <f>INDEX('B. Store opening dates'!$B$5:$B$2448,MATCH('A. Sales by store'!B17501,'B. Store opening dates'!$A$5:$A$2448,0))</f>
        <v>2014</v>
      </c>
      <c r="F17501" t="str">
        <f t="shared" si="546"/>
        <v>New</v>
      </c>
      <c r="G17501" t="str">
        <f t="shared" si="547"/>
        <v>Existing</v>
      </c>
    </row>
    <row r="17502" spans="1:7" ht="19" x14ac:dyDescent="0.25">
      <c r="A17502" s="7">
        <v>2015</v>
      </c>
      <c r="B17502" s="7" t="s">
        <v>2195</v>
      </c>
      <c r="C17502" s="7" t="s">
        <v>6</v>
      </c>
      <c r="D17502" s="24">
        <v>456046.39</v>
      </c>
      <c r="E17502">
        <f>INDEX('B. Store opening dates'!$B$5:$B$2448,MATCH('A. Sales by store'!B17502,'B. Store opening dates'!$A$5:$A$2448,0))</f>
        <v>2014</v>
      </c>
      <c r="F17502" t="str">
        <f t="shared" si="546"/>
        <v>Old</v>
      </c>
      <c r="G17502" t="str">
        <f t="shared" si="547"/>
        <v>Existing</v>
      </c>
    </row>
    <row r="17503" spans="1:7" ht="19" x14ac:dyDescent="0.25">
      <c r="A17503" s="7">
        <v>2014</v>
      </c>
      <c r="B17503" s="7" t="s">
        <v>2195</v>
      </c>
      <c r="C17503" s="7" t="s">
        <v>6</v>
      </c>
      <c r="D17503" s="24">
        <v>338661.64</v>
      </c>
      <c r="E17503">
        <f>INDEX('B. Store opening dates'!$B$5:$B$2448,MATCH('A. Sales by store'!B17503,'B. Store opening dates'!$A$5:$A$2448,0))</f>
        <v>2014</v>
      </c>
      <c r="F17503" t="str">
        <f t="shared" si="546"/>
        <v>New</v>
      </c>
      <c r="G17503" t="str">
        <f t="shared" si="547"/>
        <v>Existing</v>
      </c>
    </row>
    <row r="17504" spans="1:7" ht="19" x14ac:dyDescent="0.25">
      <c r="A17504" s="7">
        <v>2015</v>
      </c>
      <c r="B17504" s="7" t="s">
        <v>2195</v>
      </c>
      <c r="C17504" s="7" t="s">
        <v>7</v>
      </c>
      <c r="D17504" s="24">
        <v>132391.69</v>
      </c>
      <c r="E17504">
        <f>INDEX('B. Store opening dates'!$B$5:$B$2448,MATCH('A. Sales by store'!B17504,'B. Store opening dates'!$A$5:$A$2448,0))</f>
        <v>2014</v>
      </c>
      <c r="F17504" t="str">
        <f t="shared" si="546"/>
        <v>Old</v>
      </c>
      <c r="G17504" t="str">
        <f t="shared" si="547"/>
        <v>Existing</v>
      </c>
    </row>
    <row r="17505" spans="1:7" ht="19" x14ac:dyDescent="0.25">
      <c r="A17505" s="7">
        <v>2014</v>
      </c>
      <c r="B17505" s="7" t="s">
        <v>2195</v>
      </c>
      <c r="C17505" s="7" t="s">
        <v>7</v>
      </c>
      <c r="D17505" s="24">
        <v>138775.29</v>
      </c>
      <c r="E17505">
        <f>INDEX('B. Store opening dates'!$B$5:$B$2448,MATCH('A. Sales by store'!B17505,'B. Store opening dates'!$A$5:$A$2448,0))</f>
        <v>2014</v>
      </c>
      <c r="F17505" t="str">
        <f t="shared" si="546"/>
        <v>New</v>
      </c>
      <c r="G17505" t="str">
        <f t="shared" si="547"/>
        <v>Existing</v>
      </c>
    </row>
    <row r="17506" spans="1:7" ht="19" x14ac:dyDescent="0.25">
      <c r="A17506" s="7">
        <v>2015</v>
      </c>
      <c r="B17506" s="7" t="s">
        <v>2195</v>
      </c>
      <c r="C17506" s="7" t="s">
        <v>8</v>
      </c>
      <c r="D17506" s="24">
        <v>413926.69</v>
      </c>
      <c r="E17506">
        <f>INDEX('B. Store opening dates'!$B$5:$B$2448,MATCH('A. Sales by store'!B17506,'B. Store opening dates'!$A$5:$A$2448,0))</f>
        <v>2014</v>
      </c>
      <c r="F17506" t="str">
        <f t="shared" si="546"/>
        <v>Old</v>
      </c>
      <c r="G17506" t="str">
        <f t="shared" si="547"/>
        <v>Existing</v>
      </c>
    </row>
    <row r="17507" spans="1:7" ht="19" x14ac:dyDescent="0.25">
      <c r="A17507" s="7">
        <v>2014</v>
      </c>
      <c r="B17507" s="7" t="s">
        <v>2195</v>
      </c>
      <c r="C17507" s="7" t="s">
        <v>8</v>
      </c>
      <c r="D17507" s="24">
        <v>426982.13</v>
      </c>
      <c r="E17507">
        <f>INDEX('B. Store opening dates'!$B$5:$B$2448,MATCH('A. Sales by store'!B17507,'B. Store opening dates'!$A$5:$A$2448,0))</f>
        <v>2014</v>
      </c>
      <c r="F17507" t="str">
        <f t="shared" si="546"/>
        <v>New</v>
      </c>
      <c r="G17507" t="str">
        <f t="shared" si="547"/>
        <v>Existing</v>
      </c>
    </row>
    <row r="17508" spans="1:7" ht="19" x14ac:dyDescent="0.25">
      <c r="A17508" s="7">
        <v>2015</v>
      </c>
      <c r="B17508" s="7" t="s">
        <v>2196</v>
      </c>
      <c r="C17508" s="7" t="s">
        <v>5</v>
      </c>
      <c r="D17508" s="24">
        <v>931311.4</v>
      </c>
      <c r="E17508">
        <f>INDEX('B. Store opening dates'!$B$5:$B$2448,MATCH('A. Sales by store'!B17508,'B. Store opening dates'!$A$5:$A$2448,0))</f>
        <v>2014</v>
      </c>
      <c r="F17508" t="str">
        <f t="shared" si="546"/>
        <v>Old</v>
      </c>
      <c r="G17508" t="str">
        <f t="shared" si="547"/>
        <v>Existing</v>
      </c>
    </row>
    <row r="17509" spans="1:7" ht="19" x14ac:dyDescent="0.25">
      <c r="A17509" s="7">
        <v>2014</v>
      </c>
      <c r="B17509" s="7" t="s">
        <v>2196</v>
      </c>
      <c r="C17509" s="7" t="s">
        <v>5</v>
      </c>
      <c r="D17509" s="24">
        <v>1013328.52</v>
      </c>
      <c r="E17509">
        <f>INDEX('B. Store opening dates'!$B$5:$B$2448,MATCH('A. Sales by store'!B17509,'B. Store opening dates'!$A$5:$A$2448,0))</f>
        <v>2014</v>
      </c>
      <c r="F17509" t="str">
        <f t="shared" si="546"/>
        <v>New</v>
      </c>
      <c r="G17509" t="str">
        <f t="shared" si="547"/>
        <v>Existing</v>
      </c>
    </row>
    <row r="17510" spans="1:7" ht="19" x14ac:dyDescent="0.25">
      <c r="A17510" s="7">
        <v>2015</v>
      </c>
      <c r="B17510" s="7" t="s">
        <v>2196</v>
      </c>
      <c r="C17510" s="7" t="s">
        <v>6</v>
      </c>
      <c r="D17510" s="24">
        <v>371646.17</v>
      </c>
      <c r="E17510">
        <f>INDEX('B. Store opening dates'!$B$5:$B$2448,MATCH('A. Sales by store'!B17510,'B. Store opening dates'!$A$5:$A$2448,0))</f>
        <v>2014</v>
      </c>
      <c r="F17510" t="str">
        <f t="shared" si="546"/>
        <v>Old</v>
      </c>
      <c r="G17510" t="str">
        <f t="shared" si="547"/>
        <v>Existing</v>
      </c>
    </row>
    <row r="17511" spans="1:7" ht="19" x14ac:dyDescent="0.25">
      <c r="A17511" s="7">
        <v>2014</v>
      </c>
      <c r="B17511" s="7" t="s">
        <v>2196</v>
      </c>
      <c r="C17511" s="7" t="s">
        <v>6</v>
      </c>
      <c r="D17511" s="24">
        <v>265834.21999999997</v>
      </c>
      <c r="E17511">
        <f>INDEX('B. Store opening dates'!$B$5:$B$2448,MATCH('A. Sales by store'!B17511,'B. Store opening dates'!$A$5:$A$2448,0))</f>
        <v>2014</v>
      </c>
      <c r="F17511" t="str">
        <f t="shared" si="546"/>
        <v>New</v>
      </c>
      <c r="G17511" t="str">
        <f t="shared" si="547"/>
        <v>Existing</v>
      </c>
    </row>
    <row r="17512" spans="1:7" ht="19" x14ac:dyDescent="0.25">
      <c r="A17512" s="7">
        <v>2015</v>
      </c>
      <c r="B17512" s="7" t="s">
        <v>2196</v>
      </c>
      <c r="C17512" s="7" t="s">
        <v>7</v>
      </c>
      <c r="D17512" s="24">
        <v>127612.63</v>
      </c>
      <c r="E17512">
        <f>INDEX('B. Store opening dates'!$B$5:$B$2448,MATCH('A. Sales by store'!B17512,'B. Store opening dates'!$A$5:$A$2448,0))</f>
        <v>2014</v>
      </c>
      <c r="F17512" t="str">
        <f t="shared" si="546"/>
        <v>Old</v>
      </c>
      <c r="G17512" t="str">
        <f t="shared" si="547"/>
        <v>Existing</v>
      </c>
    </row>
    <row r="17513" spans="1:7" ht="19" x14ac:dyDescent="0.25">
      <c r="A17513" s="7">
        <v>2014</v>
      </c>
      <c r="B17513" s="7" t="s">
        <v>2196</v>
      </c>
      <c r="C17513" s="7" t="s">
        <v>7</v>
      </c>
      <c r="D17513" s="24">
        <v>134367.69</v>
      </c>
      <c r="E17513">
        <f>INDEX('B. Store opening dates'!$B$5:$B$2448,MATCH('A. Sales by store'!B17513,'B. Store opening dates'!$A$5:$A$2448,0))</f>
        <v>2014</v>
      </c>
      <c r="F17513" t="str">
        <f t="shared" si="546"/>
        <v>New</v>
      </c>
      <c r="G17513" t="str">
        <f t="shared" si="547"/>
        <v>Existing</v>
      </c>
    </row>
    <row r="17514" spans="1:7" ht="19" x14ac:dyDescent="0.25">
      <c r="A17514" s="7">
        <v>2015</v>
      </c>
      <c r="B17514" s="7" t="s">
        <v>2196</v>
      </c>
      <c r="C17514" s="7" t="s">
        <v>8</v>
      </c>
      <c r="D17514" s="24">
        <v>790485.07</v>
      </c>
      <c r="E17514">
        <f>INDEX('B. Store opening dates'!$B$5:$B$2448,MATCH('A. Sales by store'!B17514,'B. Store opening dates'!$A$5:$A$2448,0))</f>
        <v>2014</v>
      </c>
      <c r="F17514" t="str">
        <f t="shared" si="546"/>
        <v>Old</v>
      </c>
      <c r="G17514" t="str">
        <f t="shared" si="547"/>
        <v>Existing</v>
      </c>
    </row>
    <row r="17515" spans="1:7" ht="19" x14ac:dyDescent="0.25">
      <c r="A17515" s="7">
        <v>2014</v>
      </c>
      <c r="B17515" s="7" t="s">
        <v>2196</v>
      </c>
      <c r="C17515" s="7" t="s">
        <v>8</v>
      </c>
      <c r="D17515" s="24">
        <v>819255.11</v>
      </c>
      <c r="E17515">
        <f>INDEX('B. Store opening dates'!$B$5:$B$2448,MATCH('A. Sales by store'!B17515,'B. Store opening dates'!$A$5:$A$2448,0))</f>
        <v>2014</v>
      </c>
      <c r="F17515" t="str">
        <f t="shared" si="546"/>
        <v>New</v>
      </c>
      <c r="G17515" t="str">
        <f t="shared" si="547"/>
        <v>Existing</v>
      </c>
    </row>
    <row r="17516" spans="1:7" ht="19" x14ac:dyDescent="0.25">
      <c r="A17516" s="7">
        <v>2015</v>
      </c>
      <c r="B17516" s="7" t="s">
        <v>2197</v>
      </c>
      <c r="C17516" s="7" t="s">
        <v>5</v>
      </c>
      <c r="D17516" s="24">
        <v>540083.80000000005</v>
      </c>
      <c r="E17516">
        <f>INDEX('B. Store opening dates'!$B$5:$B$2448,MATCH('A. Sales by store'!B17516,'B. Store opening dates'!$A$5:$A$2448,0))</f>
        <v>2014</v>
      </c>
      <c r="F17516" t="str">
        <f t="shared" si="546"/>
        <v>Old</v>
      </c>
      <c r="G17516" t="str">
        <f t="shared" si="547"/>
        <v>Existing</v>
      </c>
    </row>
    <row r="17517" spans="1:7" ht="19" x14ac:dyDescent="0.25">
      <c r="A17517" s="7">
        <v>2014</v>
      </c>
      <c r="B17517" s="7" t="s">
        <v>2197</v>
      </c>
      <c r="C17517" s="7" t="s">
        <v>5</v>
      </c>
      <c r="D17517" s="24">
        <v>595040.44999999995</v>
      </c>
      <c r="E17517">
        <f>INDEX('B. Store opening dates'!$B$5:$B$2448,MATCH('A. Sales by store'!B17517,'B. Store opening dates'!$A$5:$A$2448,0))</f>
        <v>2014</v>
      </c>
      <c r="F17517" t="str">
        <f t="shared" si="546"/>
        <v>New</v>
      </c>
      <c r="G17517" t="str">
        <f t="shared" si="547"/>
        <v>Existing</v>
      </c>
    </row>
    <row r="17518" spans="1:7" ht="19" x14ac:dyDescent="0.25">
      <c r="A17518" s="7">
        <v>2015</v>
      </c>
      <c r="B17518" s="7" t="s">
        <v>2197</v>
      </c>
      <c r="C17518" s="7" t="s">
        <v>6</v>
      </c>
      <c r="D17518" s="24">
        <v>497151.54</v>
      </c>
      <c r="E17518">
        <f>INDEX('B. Store opening dates'!$B$5:$B$2448,MATCH('A. Sales by store'!B17518,'B. Store opening dates'!$A$5:$A$2448,0))</f>
        <v>2014</v>
      </c>
      <c r="F17518" t="str">
        <f t="shared" si="546"/>
        <v>Old</v>
      </c>
      <c r="G17518" t="str">
        <f t="shared" si="547"/>
        <v>Existing</v>
      </c>
    </row>
    <row r="17519" spans="1:7" ht="19" x14ac:dyDescent="0.25">
      <c r="A17519" s="7">
        <v>2014</v>
      </c>
      <c r="B17519" s="7" t="s">
        <v>2197</v>
      </c>
      <c r="C17519" s="7" t="s">
        <v>6</v>
      </c>
      <c r="D17519" s="24">
        <v>362745.05</v>
      </c>
      <c r="E17519">
        <f>INDEX('B. Store opening dates'!$B$5:$B$2448,MATCH('A. Sales by store'!B17519,'B. Store opening dates'!$A$5:$A$2448,0))</f>
        <v>2014</v>
      </c>
      <c r="F17519" t="str">
        <f t="shared" si="546"/>
        <v>New</v>
      </c>
      <c r="G17519" t="str">
        <f t="shared" si="547"/>
        <v>Existing</v>
      </c>
    </row>
    <row r="17520" spans="1:7" ht="19" x14ac:dyDescent="0.25">
      <c r="A17520" s="7">
        <v>2015</v>
      </c>
      <c r="B17520" s="7" t="s">
        <v>2197</v>
      </c>
      <c r="C17520" s="7" t="s">
        <v>7</v>
      </c>
      <c r="D17520" s="24">
        <v>125613.92</v>
      </c>
      <c r="E17520">
        <f>INDEX('B. Store opening dates'!$B$5:$B$2448,MATCH('A. Sales by store'!B17520,'B. Store opening dates'!$A$5:$A$2448,0))</f>
        <v>2014</v>
      </c>
      <c r="F17520" t="str">
        <f t="shared" si="546"/>
        <v>Old</v>
      </c>
      <c r="G17520" t="str">
        <f t="shared" si="547"/>
        <v>Existing</v>
      </c>
    </row>
    <row r="17521" spans="1:7" ht="19" x14ac:dyDescent="0.25">
      <c r="A17521" s="7">
        <v>2014</v>
      </c>
      <c r="B17521" s="7" t="s">
        <v>2197</v>
      </c>
      <c r="C17521" s="7" t="s">
        <v>7</v>
      </c>
      <c r="D17521" s="24">
        <v>133662.48000000001</v>
      </c>
      <c r="E17521">
        <f>INDEX('B. Store opening dates'!$B$5:$B$2448,MATCH('A. Sales by store'!B17521,'B. Store opening dates'!$A$5:$A$2448,0))</f>
        <v>2014</v>
      </c>
      <c r="F17521" t="str">
        <f t="shared" si="546"/>
        <v>New</v>
      </c>
      <c r="G17521" t="str">
        <f t="shared" si="547"/>
        <v>Existing</v>
      </c>
    </row>
    <row r="17522" spans="1:7" ht="19" x14ac:dyDescent="0.25">
      <c r="A17522" s="7">
        <v>2015</v>
      </c>
      <c r="B17522" s="7" t="s">
        <v>2197</v>
      </c>
      <c r="C17522" s="7" t="s">
        <v>8</v>
      </c>
      <c r="D17522" s="24">
        <v>486753.32</v>
      </c>
      <c r="E17522">
        <f>INDEX('B. Store opening dates'!$B$5:$B$2448,MATCH('A. Sales by store'!B17522,'B. Store opening dates'!$A$5:$A$2448,0))</f>
        <v>2014</v>
      </c>
      <c r="F17522" t="str">
        <f t="shared" si="546"/>
        <v>Old</v>
      </c>
      <c r="G17522" t="str">
        <f t="shared" si="547"/>
        <v>Existing</v>
      </c>
    </row>
    <row r="17523" spans="1:7" ht="19" x14ac:dyDescent="0.25">
      <c r="A17523" s="7">
        <v>2014</v>
      </c>
      <c r="B17523" s="7" t="s">
        <v>2197</v>
      </c>
      <c r="C17523" s="7" t="s">
        <v>8</v>
      </c>
      <c r="D17523" s="24">
        <v>505909.93</v>
      </c>
      <c r="E17523">
        <f>INDEX('B. Store opening dates'!$B$5:$B$2448,MATCH('A. Sales by store'!B17523,'B. Store opening dates'!$A$5:$A$2448,0))</f>
        <v>2014</v>
      </c>
      <c r="F17523" t="str">
        <f t="shared" si="546"/>
        <v>New</v>
      </c>
      <c r="G17523" t="str">
        <f t="shared" si="547"/>
        <v>Existing</v>
      </c>
    </row>
    <row r="17524" spans="1:7" ht="19" x14ac:dyDescent="0.25">
      <c r="A17524" s="7">
        <v>2015</v>
      </c>
      <c r="B17524" s="7" t="s">
        <v>2198</v>
      </c>
      <c r="C17524" s="7" t="s">
        <v>5</v>
      </c>
      <c r="D17524" s="24">
        <v>595098.93000000005</v>
      </c>
      <c r="E17524">
        <f>INDEX('B. Store opening dates'!$B$5:$B$2448,MATCH('A. Sales by store'!B17524,'B. Store opening dates'!$A$5:$A$2448,0))</f>
        <v>2014</v>
      </c>
      <c r="F17524" t="str">
        <f t="shared" si="546"/>
        <v>Old</v>
      </c>
      <c r="G17524" t="str">
        <f t="shared" si="547"/>
        <v>Existing</v>
      </c>
    </row>
    <row r="17525" spans="1:7" ht="19" x14ac:dyDescent="0.25">
      <c r="A17525" s="7">
        <v>2014</v>
      </c>
      <c r="B17525" s="7" t="s">
        <v>2198</v>
      </c>
      <c r="C17525" s="7" t="s">
        <v>5</v>
      </c>
      <c r="D17525" s="24">
        <v>655625.49</v>
      </c>
      <c r="E17525">
        <f>INDEX('B. Store opening dates'!$B$5:$B$2448,MATCH('A. Sales by store'!B17525,'B. Store opening dates'!$A$5:$A$2448,0))</f>
        <v>2014</v>
      </c>
      <c r="F17525" t="str">
        <f t="shared" si="546"/>
        <v>New</v>
      </c>
      <c r="G17525" t="str">
        <f t="shared" si="547"/>
        <v>Existing</v>
      </c>
    </row>
    <row r="17526" spans="1:7" ht="19" x14ac:dyDescent="0.25">
      <c r="A17526" s="7">
        <v>2015</v>
      </c>
      <c r="B17526" s="7" t="s">
        <v>2198</v>
      </c>
      <c r="C17526" s="7" t="s">
        <v>6</v>
      </c>
      <c r="D17526" s="24">
        <v>403676.89</v>
      </c>
      <c r="E17526">
        <f>INDEX('B. Store opening dates'!$B$5:$B$2448,MATCH('A. Sales by store'!B17526,'B. Store opening dates'!$A$5:$A$2448,0))</f>
        <v>2014</v>
      </c>
      <c r="F17526" t="str">
        <f t="shared" si="546"/>
        <v>Old</v>
      </c>
      <c r="G17526" t="str">
        <f t="shared" si="547"/>
        <v>Existing</v>
      </c>
    </row>
    <row r="17527" spans="1:7" ht="19" x14ac:dyDescent="0.25">
      <c r="A17527" s="7">
        <v>2014</v>
      </c>
      <c r="B17527" s="7" t="s">
        <v>2198</v>
      </c>
      <c r="C17527" s="7" t="s">
        <v>6</v>
      </c>
      <c r="D17527" s="24">
        <v>290313.28000000003</v>
      </c>
      <c r="E17527">
        <f>INDEX('B. Store opening dates'!$B$5:$B$2448,MATCH('A. Sales by store'!B17527,'B. Store opening dates'!$A$5:$A$2448,0))</f>
        <v>2014</v>
      </c>
      <c r="F17527" t="str">
        <f t="shared" si="546"/>
        <v>New</v>
      </c>
      <c r="G17527" t="str">
        <f t="shared" si="547"/>
        <v>Existing</v>
      </c>
    </row>
    <row r="17528" spans="1:7" ht="19" x14ac:dyDescent="0.25">
      <c r="A17528" s="7">
        <v>2015</v>
      </c>
      <c r="B17528" s="7" t="s">
        <v>2198</v>
      </c>
      <c r="C17528" s="7" t="s">
        <v>7</v>
      </c>
      <c r="D17528" s="24">
        <v>213899.29</v>
      </c>
      <c r="E17528">
        <f>INDEX('B. Store opening dates'!$B$5:$B$2448,MATCH('A. Sales by store'!B17528,'B. Store opening dates'!$A$5:$A$2448,0))</f>
        <v>2014</v>
      </c>
      <c r="F17528" t="str">
        <f t="shared" si="546"/>
        <v>Old</v>
      </c>
      <c r="G17528" t="str">
        <f t="shared" si="547"/>
        <v>Existing</v>
      </c>
    </row>
    <row r="17529" spans="1:7" ht="19" x14ac:dyDescent="0.25">
      <c r="A17529" s="7">
        <v>2014</v>
      </c>
      <c r="B17529" s="7" t="s">
        <v>2198</v>
      </c>
      <c r="C17529" s="7" t="s">
        <v>7</v>
      </c>
      <c r="D17529" s="24">
        <v>224157.34</v>
      </c>
      <c r="E17529">
        <f>INDEX('B. Store opening dates'!$B$5:$B$2448,MATCH('A. Sales by store'!B17529,'B. Store opening dates'!$A$5:$A$2448,0))</f>
        <v>2014</v>
      </c>
      <c r="F17529" t="str">
        <f t="shared" si="546"/>
        <v>New</v>
      </c>
      <c r="G17529" t="str">
        <f t="shared" si="547"/>
        <v>Existing</v>
      </c>
    </row>
    <row r="17530" spans="1:7" ht="19" x14ac:dyDescent="0.25">
      <c r="A17530" s="7">
        <v>2015</v>
      </c>
      <c r="B17530" s="7" t="s">
        <v>2198</v>
      </c>
      <c r="C17530" s="7" t="s">
        <v>8</v>
      </c>
      <c r="D17530" s="24">
        <v>741159.81</v>
      </c>
      <c r="E17530">
        <f>INDEX('B. Store opening dates'!$B$5:$B$2448,MATCH('A. Sales by store'!B17530,'B. Store opening dates'!$A$5:$A$2448,0))</f>
        <v>2014</v>
      </c>
      <c r="F17530" t="str">
        <f t="shared" si="546"/>
        <v>Old</v>
      </c>
      <c r="G17530" t="str">
        <f t="shared" si="547"/>
        <v>Existing</v>
      </c>
    </row>
    <row r="17531" spans="1:7" ht="19" x14ac:dyDescent="0.25">
      <c r="A17531" s="7">
        <v>2014</v>
      </c>
      <c r="B17531" s="7" t="s">
        <v>2198</v>
      </c>
      <c r="C17531" s="7" t="s">
        <v>8</v>
      </c>
      <c r="D17531" s="24">
        <v>772083.72</v>
      </c>
      <c r="E17531">
        <f>INDEX('B. Store opening dates'!$B$5:$B$2448,MATCH('A. Sales by store'!B17531,'B. Store opening dates'!$A$5:$A$2448,0))</f>
        <v>2014</v>
      </c>
      <c r="F17531" t="str">
        <f t="shared" si="546"/>
        <v>New</v>
      </c>
      <c r="G17531" t="str">
        <f t="shared" si="547"/>
        <v>Existing</v>
      </c>
    </row>
    <row r="17532" spans="1:7" ht="19" x14ac:dyDescent="0.25">
      <c r="A17532" s="7">
        <v>2015</v>
      </c>
      <c r="B17532" s="7" t="s">
        <v>2199</v>
      </c>
      <c r="C17532" s="7" t="s">
        <v>5</v>
      </c>
      <c r="D17532" s="24">
        <v>735207.3</v>
      </c>
      <c r="E17532">
        <f>INDEX('B. Store opening dates'!$B$5:$B$2448,MATCH('A. Sales by store'!B17532,'B. Store opening dates'!$A$5:$A$2448,0))</f>
        <v>2014</v>
      </c>
      <c r="F17532" t="str">
        <f t="shared" si="546"/>
        <v>Old</v>
      </c>
      <c r="G17532" t="str">
        <f t="shared" si="547"/>
        <v>Existing</v>
      </c>
    </row>
    <row r="17533" spans="1:7" ht="19" x14ac:dyDescent="0.25">
      <c r="A17533" s="7">
        <v>2014</v>
      </c>
      <c r="B17533" s="7" t="s">
        <v>2199</v>
      </c>
      <c r="C17533" s="7" t="s">
        <v>5</v>
      </c>
      <c r="D17533" s="24">
        <v>805323</v>
      </c>
      <c r="E17533">
        <f>INDEX('B. Store opening dates'!$B$5:$B$2448,MATCH('A. Sales by store'!B17533,'B. Store opening dates'!$A$5:$A$2448,0))</f>
        <v>2014</v>
      </c>
      <c r="F17533" t="str">
        <f t="shared" si="546"/>
        <v>New</v>
      </c>
      <c r="G17533" t="str">
        <f t="shared" si="547"/>
        <v>Existing</v>
      </c>
    </row>
    <row r="17534" spans="1:7" ht="19" x14ac:dyDescent="0.25">
      <c r="A17534" s="7">
        <v>2015</v>
      </c>
      <c r="B17534" s="7" t="s">
        <v>2199</v>
      </c>
      <c r="C17534" s="7" t="s">
        <v>6</v>
      </c>
      <c r="D17534" s="24">
        <v>228363.96</v>
      </c>
      <c r="E17534">
        <f>INDEX('B. Store opening dates'!$B$5:$B$2448,MATCH('A. Sales by store'!B17534,'B. Store opening dates'!$A$5:$A$2448,0))</f>
        <v>2014</v>
      </c>
      <c r="F17534" t="str">
        <f t="shared" si="546"/>
        <v>Old</v>
      </c>
      <c r="G17534" t="str">
        <f t="shared" si="547"/>
        <v>Existing</v>
      </c>
    </row>
    <row r="17535" spans="1:7" ht="19" x14ac:dyDescent="0.25">
      <c r="A17535" s="7">
        <v>2014</v>
      </c>
      <c r="B17535" s="7" t="s">
        <v>2199</v>
      </c>
      <c r="C17535" s="7" t="s">
        <v>6</v>
      </c>
      <c r="D17535" s="24">
        <v>165321.54</v>
      </c>
      <c r="E17535">
        <f>INDEX('B. Store opening dates'!$B$5:$B$2448,MATCH('A. Sales by store'!B17535,'B. Store opening dates'!$A$5:$A$2448,0))</f>
        <v>2014</v>
      </c>
      <c r="F17535" t="str">
        <f t="shared" si="546"/>
        <v>New</v>
      </c>
      <c r="G17535" t="str">
        <f t="shared" si="547"/>
        <v>Existing</v>
      </c>
    </row>
    <row r="17536" spans="1:7" ht="19" x14ac:dyDescent="0.25">
      <c r="A17536" s="7">
        <v>2015</v>
      </c>
      <c r="B17536" s="7" t="s">
        <v>2199</v>
      </c>
      <c r="C17536" s="7" t="s">
        <v>7</v>
      </c>
      <c r="D17536" s="24">
        <v>242348.85</v>
      </c>
      <c r="E17536">
        <f>INDEX('B. Store opening dates'!$B$5:$B$2448,MATCH('A. Sales by store'!B17536,'B. Store opening dates'!$A$5:$A$2448,0))</f>
        <v>2014</v>
      </c>
      <c r="F17536" t="str">
        <f t="shared" si="546"/>
        <v>Old</v>
      </c>
      <c r="G17536" t="str">
        <f t="shared" si="547"/>
        <v>Existing</v>
      </c>
    </row>
    <row r="17537" spans="1:7" ht="19" x14ac:dyDescent="0.25">
      <c r="A17537" s="7">
        <v>2014</v>
      </c>
      <c r="B17537" s="7" t="s">
        <v>2199</v>
      </c>
      <c r="C17537" s="7" t="s">
        <v>7</v>
      </c>
      <c r="D17537" s="24">
        <v>253164.39</v>
      </c>
      <c r="E17537">
        <f>INDEX('B. Store opening dates'!$B$5:$B$2448,MATCH('A. Sales by store'!B17537,'B. Store opening dates'!$A$5:$A$2448,0))</f>
        <v>2014</v>
      </c>
      <c r="F17537" t="str">
        <f t="shared" si="546"/>
        <v>New</v>
      </c>
      <c r="G17537" t="str">
        <f t="shared" si="547"/>
        <v>Existing</v>
      </c>
    </row>
    <row r="17538" spans="1:7" ht="19" x14ac:dyDescent="0.25">
      <c r="A17538" s="7">
        <v>2015</v>
      </c>
      <c r="B17538" s="7" t="s">
        <v>2199</v>
      </c>
      <c r="C17538" s="7" t="s">
        <v>8</v>
      </c>
      <c r="D17538" s="24">
        <v>401464.7</v>
      </c>
      <c r="E17538">
        <f>INDEX('B. Store opening dates'!$B$5:$B$2448,MATCH('A. Sales by store'!B17538,'B. Store opening dates'!$A$5:$A$2448,0))</f>
        <v>2014</v>
      </c>
      <c r="F17538" t="str">
        <f t="shared" si="546"/>
        <v>Old</v>
      </c>
      <c r="G17538" t="str">
        <f t="shared" si="547"/>
        <v>Existing</v>
      </c>
    </row>
    <row r="17539" spans="1:7" ht="19" x14ac:dyDescent="0.25">
      <c r="A17539" s="7">
        <v>2014</v>
      </c>
      <c r="B17539" s="7" t="s">
        <v>2199</v>
      </c>
      <c r="C17539" s="7" t="s">
        <v>8</v>
      </c>
      <c r="D17539" s="24">
        <v>413167.23</v>
      </c>
      <c r="E17539">
        <f>INDEX('B. Store opening dates'!$B$5:$B$2448,MATCH('A. Sales by store'!B17539,'B. Store opening dates'!$A$5:$A$2448,0))</f>
        <v>2014</v>
      </c>
      <c r="F17539" t="str">
        <f t="shared" si="546"/>
        <v>New</v>
      </c>
      <c r="G17539" t="str">
        <f t="shared" si="547"/>
        <v>Existing</v>
      </c>
    </row>
    <row r="17540" spans="1:7" ht="19" x14ac:dyDescent="0.25">
      <c r="A17540" s="7">
        <v>2015</v>
      </c>
      <c r="B17540" s="7" t="s">
        <v>2200</v>
      </c>
      <c r="C17540" s="7" t="s">
        <v>5</v>
      </c>
      <c r="D17540" s="24">
        <v>648786.37</v>
      </c>
      <c r="E17540">
        <f>INDEX('B. Store opening dates'!$B$5:$B$2448,MATCH('A. Sales by store'!B17540,'B. Store opening dates'!$A$5:$A$2448,0))</f>
        <v>2014</v>
      </c>
      <c r="F17540" t="str">
        <f t="shared" si="546"/>
        <v>Old</v>
      </c>
      <c r="G17540" t="str">
        <f t="shared" si="547"/>
        <v>Existing</v>
      </c>
    </row>
    <row r="17541" spans="1:7" ht="19" x14ac:dyDescent="0.25">
      <c r="A17541" s="7">
        <v>2014</v>
      </c>
      <c r="B17541" s="7" t="s">
        <v>2200</v>
      </c>
      <c r="C17541" s="7" t="s">
        <v>5</v>
      </c>
      <c r="D17541" s="24">
        <v>705467.23</v>
      </c>
      <c r="E17541">
        <f>INDEX('B. Store opening dates'!$B$5:$B$2448,MATCH('A. Sales by store'!B17541,'B. Store opening dates'!$A$5:$A$2448,0))</f>
        <v>2014</v>
      </c>
      <c r="F17541" t="str">
        <f t="shared" ref="F17541:F17604" si="548">IF(A17541 = 2015, IF(E17541&lt; 2015, "Old","New"),IF(E17541 &lt; 2014, "Old","New"))</f>
        <v>New</v>
      </c>
      <c r="G17541" t="str">
        <f t="shared" ref="G17541:G17604" si="549">IF(A17541 = 2015, IF(E17541&lt; 2015, "Existing","New"),"Existing")</f>
        <v>Existing</v>
      </c>
    </row>
    <row r="17542" spans="1:7" ht="19" x14ac:dyDescent="0.25">
      <c r="A17542" s="7">
        <v>2015</v>
      </c>
      <c r="B17542" s="7" t="s">
        <v>2200</v>
      </c>
      <c r="C17542" s="7" t="s">
        <v>6</v>
      </c>
      <c r="D17542" s="24">
        <v>336465.09</v>
      </c>
      <c r="E17542">
        <f>INDEX('B. Store opening dates'!$B$5:$B$2448,MATCH('A. Sales by store'!B17542,'B. Store opening dates'!$A$5:$A$2448,0))</f>
        <v>2014</v>
      </c>
      <c r="F17542" t="str">
        <f t="shared" si="548"/>
        <v>Old</v>
      </c>
      <c r="G17542" t="str">
        <f t="shared" si="549"/>
        <v>Existing</v>
      </c>
    </row>
    <row r="17543" spans="1:7" ht="19" x14ac:dyDescent="0.25">
      <c r="A17543" s="7">
        <v>2014</v>
      </c>
      <c r="B17543" s="7" t="s">
        <v>2200</v>
      </c>
      <c r="C17543" s="7" t="s">
        <v>6</v>
      </c>
      <c r="D17543" s="24">
        <v>244078.09</v>
      </c>
      <c r="E17543">
        <f>INDEX('B. Store opening dates'!$B$5:$B$2448,MATCH('A. Sales by store'!B17543,'B. Store opening dates'!$A$5:$A$2448,0))</f>
        <v>2014</v>
      </c>
      <c r="F17543" t="str">
        <f t="shared" si="548"/>
        <v>New</v>
      </c>
      <c r="G17543" t="str">
        <f t="shared" si="549"/>
        <v>Existing</v>
      </c>
    </row>
    <row r="17544" spans="1:7" ht="19" x14ac:dyDescent="0.25">
      <c r="A17544" s="7">
        <v>2015</v>
      </c>
      <c r="B17544" s="7" t="s">
        <v>2200</v>
      </c>
      <c r="C17544" s="7" t="s">
        <v>7</v>
      </c>
      <c r="D17544" s="24">
        <v>102877.56</v>
      </c>
      <c r="E17544">
        <f>INDEX('B. Store opening dates'!$B$5:$B$2448,MATCH('A. Sales by store'!B17544,'B. Store opening dates'!$A$5:$A$2448,0))</f>
        <v>2014</v>
      </c>
      <c r="F17544" t="str">
        <f t="shared" si="548"/>
        <v>Old</v>
      </c>
      <c r="G17544" t="str">
        <f t="shared" si="549"/>
        <v>Existing</v>
      </c>
    </row>
    <row r="17545" spans="1:7" ht="19" x14ac:dyDescent="0.25">
      <c r="A17545" s="7">
        <v>2014</v>
      </c>
      <c r="B17545" s="7" t="s">
        <v>2200</v>
      </c>
      <c r="C17545" s="7" t="s">
        <v>7</v>
      </c>
      <c r="D17545" s="24">
        <v>108047.01</v>
      </c>
      <c r="E17545">
        <f>INDEX('B. Store opening dates'!$B$5:$B$2448,MATCH('A. Sales by store'!B17545,'B. Store opening dates'!$A$5:$A$2448,0))</f>
        <v>2014</v>
      </c>
      <c r="F17545" t="str">
        <f t="shared" si="548"/>
        <v>New</v>
      </c>
      <c r="G17545" t="str">
        <f t="shared" si="549"/>
        <v>Existing</v>
      </c>
    </row>
    <row r="17546" spans="1:7" ht="19" x14ac:dyDescent="0.25">
      <c r="A17546" s="7">
        <v>2015</v>
      </c>
      <c r="B17546" s="7" t="s">
        <v>2200</v>
      </c>
      <c r="C17546" s="7" t="s">
        <v>8</v>
      </c>
      <c r="D17546" s="24">
        <v>515682.22</v>
      </c>
      <c r="E17546">
        <f>INDEX('B. Store opening dates'!$B$5:$B$2448,MATCH('A. Sales by store'!B17546,'B. Store opening dates'!$A$5:$A$2448,0))</f>
        <v>2014</v>
      </c>
      <c r="F17546" t="str">
        <f t="shared" si="548"/>
        <v>Old</v>
      </c>
      <c r="G17546" t="str">
        <f t="shared" si="549"/>
        <v>Existing</v>
      </c>
    </row>
    <row r="17547" spans="1:7" ht="19" x14ac:dyDescent="0.25">
      <c r="A17547" s="7">
        <v>2014</v>
      </c>
      <c r="B17547" s="7" t="s">
        <v>2200</v>
      </c>
      <c r="C17547" s="7" t="s">
        <v>8</v>
      </c>
      <c r="D17547" s="24">
        <v>532132.04</v>
      </c>
      <c r="E17547">
        <f>INDEX('B. Store opening dates'!$B$5:$B$2448,MATCH('A. Sales by store'!B17547,'B. Store opening dates'!$A$5:$A$2448,0))</f>
        <v>2014</v>
      </c>
      <c r="F17547" t="str">
        <f t="shared" si="548"/>
        <v>New</v>
      </c>
      <c r="G17547" t="str">
        <f t="shared" si="549"/>
        <v>Existing</v>
      </c>
    </row>
    <row r="17548" spans="1:7" ht="19" x14ac:dyDescent="0.25">
      <c r="A17548" s="7">
        <v>2015</v>
      </c>
      <c r="B17548" s="7" t="s">
        <v>2201</v>
      </c>
      <c r="C17548" s="7" t="s">
        <v>5</v>
      </c>
      <c r="D17548" s="24">
        <v>866572.01</v>
      </c>
      <c r="E17548">
        <f>INDEX('B. Store opening dates'!$B$5:$B$2448,MATCH('A. Sales by store'!B17548,'B. Store opening dates'!$A$5:$A$2448,0))</f>
        <v>2014</v>
      </c>
      <c r="F17548" t="str">
        <f t="shared" si="548"/>
        <v>Old</v>
      </c>
      <c r="G17548" t="str">
        <f t="shared" si="549"/>
        <v>Existing</v>
      </c>
    </row>
    <row r="17549" spans="1:7" ht="19" x14ac:dyDescent="0.25">
      <c r="A17549" s="7">
        <v>2014</v>
      </c>
      <c r="B17549" s="7" t="s">
        <v>2201</v>
      </c>
      <c r="C17549" s="7" t="s">
        <v>5</v>
      </c>
      <c r="D17549" s="24">
        <v>946374.75</v>
      </c>
      <c r="E17549">
        <f>INDEX('B. Store opening dates'!$B$5:$B$2448,MATCH('A. Sales by store'!B17549,'B. Store opening dates'!$A$5:$A$2448,0))</f>
        <v>2014</v>
      </c>
      <c r="F17549" t="str">
        <f t="shared" si="548"/>
        <v>New</v>
      </c>
      <c r="G17549" t="str">
        <f t="shared" si="549"/>
        <v>Existing</v>
      </c>
    </row>
    <row r="17550" spans="1:7" ht="19" x14ac:dyDescent="0.25">
      <c r="A17550" s="7">
        <v>2015</v>
      </c>
      <c r="B17550" s="7" t="s">
        <v>2201</v>
      </c>
      <c r="C17550" s="7" t="s">
        <v>6</v>
      </c>
      <c r="D17550" s="24">
        <v>588159.68999999994</v>
      </c>
      <c r="E17550">
        <f>INDEX('B. Store opening dates'!$B$5:$B$2448,MATCH('A. Sales by store'!B17550,'B. Store opening dates'!$A$5:$A$2448,0))</f>
        <v>2014</v>
      </c>
      <c r="F17550" t="str">
        <f t="shared" si="548"/>
        <v>Old</v>
      </c>
      <c r="G17550" t="str">
        <f t="shared" si="549"/>
        <v>Existing</v>
      </c>
    </row>
    <row r="17551" spans="1:7" ht="19" x14ac:dyDescent="0.25">
      <c r="A17551" s="7">
        <v>2014</v>
      </c>
      <c r="B17551" s="7" t="s">
        <v>2201</v>
      </c>
      <c r="C17551" s="7" t="s">
        <v>6</v>
      </c>
      <c r="D17551" s="24">
        <v>430517.67</v>
      </c>
      <c r="E17551">
        <f>INDEX('B. Store opening dates'!$B$5:$B$2448,MATCH('A. Sales by store'!B17551,'B. Store opening dates'!$A$5:$A$2448,0))</f>
        <v>2014</v>
      </c>
      <c r="F17551" t="str">
        <f t="shared" si="548"/>
        <v>New</v>
      </c>
      <c r="G17551" t="str">
        <f t="shared" si="549"/>
        <v>Existing</v>
      </c>
    </row>
    <row r="17552" spans="1:7" ht="19" x14ac:dyDescent="0.25">
      <c r="A17552" s="7">
        <v>2015</v>
      </c>
      <c r="B17552" s="7" t="s">
        <v>2201</v>
      </c>
      <c r="C17552" s="7" t="s">
        <v>7</v>
      </c>
      <c r="D17552" s="24">
        <v>82795.009999999995</v>
      </c>
      <c r="E17552">
        <f>INDEX('B. Store opening dates'!$B$5:$B$2448,MATCH('A. Sales by store'!B17552,'B. Store opening dates'!$A$5:$A$2448,0))</f>
        <v>2014</v>
      </c>
      <c r="F17552" t="str">
        <f t="shared" si="548"/>
        <v>Old</v>
      </c>
      <c r="G17552" t="str">
        <f t="shared" si="549"/>
        <v>Existing</v>
      </c>
    </row>
    <row r="17553" spans="1:7" ht="19" x14ac:dyDescent="0.25">
      <c r="A17553" s="7">
        <v>2014</v>
      </c>
      <c r="B17553" s="7" t="s">
        <v>2201</v>
      </c>
      <c r="C17553" s="7" t="s">
        <v>7</v>
      </c>
      <c r="D17553" s="24">
        <v>87440.44</v>
      </c>
      <c r="E17553">
        <f>INDEX('B. Store opening dates'!$B$5:$B$2448,MATCH('A. Sales by store'!B17553,'B. Store opening dates'!$A$5:$A$2448,0))</f>
        <v>2014</v>
      </c>
      <c r="F17553" t="str">
        <f t="shared" si="548"/>
        <v>New</v>
      </c>
      <c r="G17553" t="str">
        <f t="shared" si="549"/>
        <v>Existing</v>
      </c>
    </row>
    <row r="17554" spans="1:7" ht="19" x14ac:dyDescent="0.25">
      <c r="A17554" s="7">
        <v>2015</v>
      </c>
      <c r="B17554" s="7" t="s">
        <v>2201</v>
      </c>
      <c r="C17554" s="7" t="s">
        <v>8</v>
      </c>
      <c r="D17554" s="24">
        <v>463405.97</v>
      </c>
      <c r="E17554">
        <f>INDEX('B. Store opening dates'!$B$5:$B$2448,MATCH('A. Sales by store'!B17554,'B. Store opening dates'!$A$5:$A$2448,0))</f>
        <v>2014</v>
      </c>
      <c r="F17554" t="str">
        <f t="shared" si="548"/>
        <v>Old</v>
      </c>
      <c r="G17554" t="str">
        <f t="shared" si="549"/>
        <v>Existing</v>
      </c>
    </row>
    <row r="17555" spans="1:7" ht="19" x14ac:dyDescent="0.25">
      <c r="A17555" s="7">
        <v>2014</v>
      </c>
      <c r="B17555" s="7" t="s">
        <v>2201</v>
      </c>
      <c r="C17555" s="7" t="s">
        <v>8</v>
      </c>
      <c r="D17555" s="24">
        <v>477453.13</v>
      </c>
      <c r="E17555">
        <f>INDEX('B. Store opening dates'!$B$5:$B$2448,MATCH('A. Sales by store'!B17555,'B. Store opening dates'!$A$5:$A$2448,0))</f>
        <v>2014</v>
      </c>
      <c r="F17555" t="str">
        <f t="shared" si="548"/>
        <v>New</v>
      </c>
      <c r="G17555" t="str">
        <f t="shared" si="549"/>
        <v>Existing</v>
      </c>
    </row>
    <row r="17556" spans="1:7" ht="19" x14ac:dyDescent="0.25">
      <c r="A17556" s="7">
        <v>2015</v>
      </c>
      <c r="B17556" s="7" t="s">
        <v>2202</v>
      </c>
      <c r="C17556" s="7" t="s">
        <v>5</v>
      </c>
      <c r="D17556" s="24">
        <v>725429.36</v>
      </c>
      <c r="E17556">
        <f>INDEX('B. Store opening dates'!$B$5:$B$2448,MATCH('A. Sales by store'!B17556,'B. Store opening dates'!$A$5:$A$2448,0))</f>
        <v>2014</v>
      </c>
      <c r="F17556" t="str">
        <f t="shared" si="548"/>
        <v>Old</v>
      </c>
      <c r="G17556" t="str">
        <f t="shared" si="549"/>
        <v>Existing</v>
      </c>
    </row>
    <row r="17557" spans="1:7" ht="19" x14ac:dyDescent="0.25">
      <c r="A17557" s="7">
        <v>2014</v>
      </c>
      <c r="B17557" s="7" t="s">
        <v>2202</v>
      </c>
      <c r="C17557" s="7" t="s">
        <v>5</v>
      </c>
      <c r="D17557" s="24">
        <v>795831.93</v>
      </c>
      <c r="E17557">
        <f>INDEX('B. Store opening dates'!$B$5:$B$2448,MATCH('A. Sales by store'!B17557,'B. Store opening dates'!$A$5:$A$2448,0))</f>
        <v>2014</v>
      </c>
      <c r="F17557" t="str">
        <f t="shared" si="548"/>
        <v>New</v>
      </c>
      <c r="G17557" t="str">
        <f t="shared" si="549"/>
        <v>Existing</v>
      </c>
    </row>
    <row r="17558" spans="1:7" ht="19" x14ac:dyDescent="0.25">
      <c r="A17558" s="7">
        <v>2015</v>
      </c>
      <c r="B17558" s="7" t="s">
        <v>2202</v>
      </c>
      <c r="C17558" s="7" t="s">
        <v>6</v>
      </c>
      <c r="D17558" s="24">
        <v>466870.29</v>
      </c>
      <c r="E17558">
        <f>INDEX('B. Store opening dates'!$B$5:$B$2448,MATCH('A. Sales by store'!B17558,'B. Store opening dates'!$A$5:$A$2448,0))</f>
        <v>2014</v>
      </c>
      <c r="F17558" t="str">
        <f t="shared" si="548"/>
        <v>Old</v>
      </c>
      <c r="G17558" t="str">
        <f t="shared" si="549"/>
        <v>Existing</v>
      </c>
    </row>
    <row r="17559" spans="1:7" ht="19" x14ac:dyDescent="0.25">
      <c r="A17559" s="7">
        <v>2014</v>
      </c>
      <c r="B17559" s="7" t="s">
        <v>2202</v>
      </c>
      <c r="C17559" s="7" t="s">
        <v>6</v>
      </c>
      <c r="D17559" s="24">
        <v>332824.67</v>
      </c>
      <c r="E17559">
        <f>INDEX('B. Store opening dates'!$B$5:$B$2448,MATCH('A. Sales by store'!B17559,'B. Store opening dates'!$A$5:$A$2448,0))</f>
        <v>2014</v>
      </c>
      <c r="F17559" t="str">
        <f t="shared" si="548"/>
        <v>New</v>
      </c>
      <c r="G17559" t="str">
        <f t="shared" si="549"/>
        <v>Existing</v>
      </c>
    </row>
    <row r="17560" spans="1:7" ht="19" x14ac:dyDescent="0.25">
      <c r="A17560" s="7">
        <v>2015</v>
      </c>
      <c r="B17560" s="7" t="s">
        <v>2202</v>
      </c>
      <c r="C17560" s="7" t="s">
        <v>7</v>
      </c>
      <c r="D17560" s="24">
        <v>54988.95</v>
      </c>
      <c r="E17560">
        <f>INDEX('B. Store opening dates'!$B$5:$B$2448,MATCH('A. Sales by store'!B17560,'B. Store opening dates'!$A$5:$A$2448,0))</f>
        <v>2014</v>
      </c>
      <c r="F17560" t="str">
        <f t="shared" si="548"/>
        <v>Old</v>
      </c>
      <c r="G17560" t="str">
        <f t="shared" si="549"/>
        <v>Existing</v>
      </c>
    </row>
    <row r="17561" spans="1:7" ht="19" x14ac:dyDescent="0.25">
      <c r="A17561" s="7">
        <v>2014</v>
      </c>
      <c r="B17561" s="7" t="s">
        <v>2202</v>
      </c>
      <c r="C17561" s="7" t="s">
        <v>7</v>
      </c>
      <c r="D17561" s="24">
        <v>57974.48</v>
      </c>
      <c r="E17561">
        <f>INDEX('B. Store opening dates'!$B$5:$B$2448,MATCH('A. Sales by store'!B17561,'B. Store opening dates'!$A$5:$A$2448,0))</f>
        <v>2014</v>
      </c>
      <c r="F17561" t="str">
        <f t="shared" si="548"/>
        <v>New</v>
      </c>
      <c r="G17561" t="str">
        <f t="shared" si="549"/>
        <v>Existing</v>
      </c>
    </row>
    <row r="17562" spans="1:7" ht="19" x14ac:dyDescent="0.25">
      <c r="A17562" s="7">
        <v>2015</v>
      </c>
      <c r="B17562" s="7" t="s">
        <v>2202</v>
      </c>
      <c r="C17562" s="7" t="s">
        <v>8</v>
      </c>
      <c r="D17562" s="24">
        <v>462719.19</v>
      </c>
      <c r="E17562">
        <f>INDEX('B. Store opening dates'!$B$5:$B$2448,MATCH('A. Sales by store'!B17562,'B. Store opening dates'!$A$5:$A$2448,0))</f>
        <v>2014</v>
      </c>
      <c r="F17562" t="str">
        <f t="shared" si="548"/>
        <v>Old</v>
      </c>
      <c r="G17562" t="str">
        <f t="shared" si="549"/>
        <v>Existing</v>
      </c>
    </row>
    <row r="17563" spans="1:7" ht="19" x14ac:dyDescent="0.25">
      <c r="A17563" s="7">
        <v>2014</v>
      </c>
      <c r="B17563" s="7" t="s">
        <v>2202</v>
      </c>
      <c r="C17563" s="7" t="s">
        <v>8</v>
      </c>
      <c r="D17563" s="24">
        <v>478819.55</v>
      </c>
      <c r="E17563">
        <f>INDEX('B. Store opening dates'!$B$5:$B$2448,MATCH('A. Sales by store'!B17563,'B. Store opening dates'!$A$5:$A$2448,0))</f>
        <v>2014</v>
      </c>
      <c r="F17563" t="str">
        <f t="shared" si="548"/>
        <v>New</v>
      </c>
      <c r="G17563" t="str">
        <f t="shared" si="549"/>
        <v>Existing</v>
      </c>
    </row>
    <row r="17564" spans="1:7" ht="19" x14ac:dyDescent="0.25">
      <c r="A17564" s="7">
        <v>2015</v>
      </c>
      <c r="B17564" s="7" t="s">
        <v>2203</v>
      </c>
      <c r="C17564" s="7" t="s">
        <v>5</v>
      </c>
      <c r="D17564" s="24">
        <v>733426.08</v>
      </c>
      <c r="E17564">
        <f>INDEX('B. Store opening dates'!$B$5:$B$2448,MATCH('A. Sales by store'!B17564,'B. Store opening dates'!$A$5:$A$2448,0))</f>
        <v>2014</v>
      </c>
      <c r="F17564" t="str">
        <f t="shared" si="548"/>
        <v>Old</v>
      </c>
      <c r="G17564" t="str">
        <f t="shared" si="549"/>
        <v>Existing</v>
      </c>
    </row>
    <row r="17565" spans="1:7" ht="19" x14ac:dyDescent="0.25">
      <c r="A17565" s="7">
        <v>2014</v>
      </c>
      <c r="B17565" s="7" t="s">
        <v>2203</v>
      </c>
      <c r="C17565" s="7" t="s">
        <v>5</v>
      </c>
      <c r="D17565" s="24">
        <v>798526.49</v>
      </c>
      <c r="E17565">
        <f>INDEX('B. Store opening dates'!$B$5:$B$2448,MATCH('A. Sales by store'!B17565,'B. Store opening dates'!$A$5:$A$2448,0))</f>
        <v>2014</v>
      </c>
      <c r="F17565" t="str">
        <f t="shared" si="548"/>
        <v>New</v>
      </c>
      <c r="G17565" t="str">
        <f t="shared" si="549"/>
        <v>Existing</v>
      </c>
    </row>
    <row r="17566" spans="1:7" ht="19" x14ac:dyDescent="0.25">
      <c r="A17566" s="7">
        <v>2015</v>
      </c>
      <c r="B17566" s="7" t="s">
        <v>2203</v>
      </c>
      <c r="C17566" s="7" t="s">
        <v>6</v>
      </c>
      <c r="D17566" s="24">
        <v>391060.31</v>
      </c>
      <c r="E17566">
        <f>INDEX('B. Store opening dates'!$B$5:$B$2448,MATCH('A. Sales by store'!B17566,'B. Store opening dates'!$A$5:$A$2448,0))</f>
        <v>2014</v>
      </c>
      <c r="F17566" t="str">
        <f t="shared" si="548"/>
        <v>Old</v>
      </c>
      <c r="G17566" t="str">
        <f t="shared" si="549"/>
        <v>Existing</v>
      </c>
    </row>
    <row r="17567" spans="1:7" ht="19" x14ac:dyDescent="0.25">
      <c r="A17567" s="7">
        <v>2014</v>
      </c>
      <c r="B17567" s="7" t="s">
        <v>2203</v>
      </c>
      <c r="C17567" s="7" t="s">
        <v>6</v>
      </c>
      <c r="D17567" s="24">
        <v>283865.78999999998</v>
      </c>
      <c r="E17567">
        <f>INDEX('B. Store opening dates'!$B$5:$B$2448,MATCH('A. Sales by store'!B17567,'B. Store opening dates'!$A$5:$A$2448,0))</f>
        <v>2014</v>
      </c>
      <c r="F17567" t="str">
        <f t="shared" si="548"/>
        <v>New</v>
      </c>
      <c r="G17567" t="str">
        <f t="shared" si="549"/>
        <v>Existing</v>
      </c>
    </row>
    <row r="17568" spans="1:7" ht="19" x14ac:dyDescent="0.25">
      <c r="A17568" s="7">
        <v>2015</v>
      </c>
      <c r="B17568" s="7" t="s">
        <v>2203</v>
      </c>
      <c r="C17568" s="7" t="s">
        <v>7</v>
      </c>
      <c r="D17568" s="24">
        <v>110495.28</v>
      </c>
      <c r="E17568">
        <f>INDEX('B. Store opening dates'!$B$5:$B$2448,MATCH('A. Sales by store'!B17568,'B. Store opening dates'!$A$5:$A$2448,0))</f>
        <v>2014</v>
      </c>
      <c r="F17568" t="str">
        <f t="shared" si="548"/>
        <v>Old</v>
      </c>
      <c r="G17568" t="str">
        <f t="shared" si="549"/>
        <v>Existing</v>
      </c>
    </row>
    <row r="17569" spans="1:7" ht="19" x14ac:dyDescent="0.25">
      <c r="A17569" s="7">
        <v>2014</v>
      </c>
      <c r="B17569" s="7" t="s">
        <v>2203</v>
      </c>
      <c r="C17569" s="7" t="s">
        <v>7</v>
      </c>
      <c r="D17569" s="24">
        <v>115617.02</v>
      </c>
      <c r="E17569">
        <f>INDEX('B. Store opening dates'!$B$5:$B$2448,MATCH('A. Sales by store'!B17569,'B. Store opening dates'!$A$5:$A$2448,0))</f>
        <v>2014</v>
      </c>
      <c r="F17569" t="str">
        <f t="shared" si="548"/>
        <v>New</v>
      </c>
      <c r="G17569" t="str">
        <f t="shared" si="549"/>
        <v>Existing</v>
      </c>
    </row>
    <row r="17570" spans="1:7" ht="19" x14ac:dyDescent="0.25">
      <c r="A17570" s="7">
        <v>2015</v>
      </c>
      <c r="B17570" s="7" t="s">
        <v>2203</v>
      </c>
      <c r="C17570" s="7" t="s">
        <v>8</v>
      </c>
      <c r="D17570" s="24">
        <v>527886.66</v>
      </c>
      <c r="E17570">
        <f>INDEX('B. Store opening dates'!$B$5:$B$2448,MATCH('A. Sales by store'!B17570,'B. Store opening dates'!$A$5:$A$2448,0))</f>
        <v>2014</v>
      </c>
      <c r="F17570" t="str">
        <f t="shared" si="548"/>
        <v>Old</v>
      </c>
      <c r="G17570" t="str">
        <f t="shared" si="549"/>
        <v>Existing</v>
      </c>
    </row>
    <row r="17571" spans="1:7" ht="19" x14ac:dyDescent="0.25">
      <c r="A17571" s="7">
        <v>2014</v>
      </c>
      <c r="B17571" s="7" t="s">
        <v>2203</v>
      </c>
      <c r="C17571" s="7" t="s">
        <v>8</v>
      </c>
      <c r="D17571" s="24">
        <v>546001.39</v>
      </c>
      <c r="E17571">
        <f>INDEX('B. Store opening dates'!$B$5:$B$2448,MATCH('A. Sales by store'!B17571,'B. Store opening dates'!$A$5:$A$2448,0))</f>
        <v>2014</v>
      </c>
      <c r="F17571" t="str">
        <f t="shared" si="548"/>
        <v>New</v>
      </c>
      <c r="G17571" t="str">
        <f t="shared" si="549"/>
        <v>Existing</v>
      </c>
    </row>
    <row r="17572" spans="1:7" ht="19" x14ac:dyDescent="0.25">
      <c r="A17572" s="7">
        <v>2015</v>
      </c>
      <c r="B17572" s="7" t="s">
        <v>2204</v>
      </c>
      <c r="C17572" s="7" t="s">
        <v>5</v>
      </c>
      <c r="D17572" s="24">
        <v>505961.73</v>
      </c>
      <c r="E17572">
        <f>INDEX('B. Store opening dates'!$B$5:$B$2448,MATCH('A. Sales by store'!B17572,'B. Store opening dates'!$A$5:$A$2448,0))</f>
        <v>2014</v>
      </c>
      <c r="F17572" t="str">
        <f t="shared" si="548"/>
        <v>Old</v>
      </c>
      <c r="G17572" t="str">
        <f t="shared" si="549"/>
        <v>Existing</v>
      </c>
    </row>
    <row r="17573" spans="1:7" ht="19" x14ac:dyDescent="0.25">
      <c r="A17573" s="7">
        <v>2014</v>
      </c>
      <c r="B17573" s="7" t="s">
        <v>2204</v>
      </c>
      <c r="C17573" s="7" t="s">
        <v>5</v>
      </c>
      <c r="D17573" s="24">
        <v>557197.9</v>
      </c>
      <c r="E17573">
        <f>INDEX('B. Store opening dates'!$B$5:$B$2448,MATCH('A. Sales by store'!B17573,'B. Store opening dates'!$A$5:$A$2448,0))</f>
        <v>2014</v>
      </c>
      <c r="F17573" t="str">
        <f t="shared" si="548"/>
        <v>New</v>
      </c>
      <c r="G17573" t="str">
        <f t="shared" si="549"/>
        <v>Existing</v>
      </c>
    </row>
    <row r="17574" spans="1:7" ht="19" x14ac:dyDescent="0.25">
      <c r="A17574" s="7">
        <v>2015</v>
      </c>
      <c r="B17574" s="7" t="s">
        <v>2204</v>
      </c>
      <c r="C17574" s="7" t="s">
        <v>6</v>
      </c>
      <c r="D17574" s="24">
        <v>451315.01</v>
      </c>
      <c r="E17574">
        <f>INDEX('B. Store opening dates'!$B$5:$B$2448,MATCH('A. Sales by store'!B17574,'B. Store opening dates'!$A$5:$A$2448,0))</f>
        <v>2014</v>
      </c>
      <c r="F17574" t="str">
        <f t="shared" si="548"/>
        <v>Old</v>
      </c>
      <c r="G17574" t="str">
        <f t="shared" si="549"/>
        <v>Existing</v>
      </c>
    </row>
    <row r="17575" spans="1:7" ht="19" x14ac:dyDescent="0.25">
      <c r="A17575" s="7">
        <v>2014</v>
      </c>
      <c r="B17575" s="7" t="s">
        <v>2204</v>
      </c>
      <c r="C17575" s="7" t="s">
        <v>6</v>
      </c>
      <c r="D17575" s="24">
        <v>324496.07</v>
      </c>
      <c r="E17575">
        <f>INDEX('B. Store opening dates'!$B$5:$B$2448,MATCH('A. Sales by store'!B17575,'B. Store opening dates'!$A$5:$A$2448,0))</f>
        <v>2014</v>
      </c>
      <c r="F17575" t="str">
        <f t="shared" si="548"/>
        <v>New</v>
      </c>
      <c r="G17575" t="str">
        <f t="shared" si="549"/>
        <v>Existing</v>
      </c>
    </row>
    <row r="17576" spans="1:7" ht="19" x14ac:dyDescent="0.25">
      <c r="A17576" s="7">
        <v>2015</v>
      </c>
      <c r="B17576" s="7" t="s">
        <v>2204</v>
      </c>
      <c r="C17576" s="7" t="s">
        <v>7</v>
      </c>
      <c r="D17576" s="24">
        <v>195475.87</v>
      </c>
      <c r="E17576">
        <f>INDEX('B. Store opening dates'!$B$5:$B$2448,MATCH('A. Sales by store'!B17576,'B. Store opening dates'!$A$5:$A$2448,0))</f>
        <v>2014</v>
      </c>
      <c r="F17576" t="str">
        <f t="shared" si="548"/>
        <v>Old</v>
      </c>
      <c r="G17576" t="str">
        <f t="shared" si="549"/>
        <v>Existing</v>
      </c>
    </row>
    <row r="17577" spans="1:7" ht="19" x14ac:dyDescent="0.25">
      <c r="A17577" s="7">
        <v>2014</v>
      </c>
      <c r="B17577" s="7" t="s">
        <v>2204</v>
      </c>
      <c r="C17577" s="7" t="s">
        <v>7</v>
      </c>
      <c r="D17577" s="24">
        <v>207815.54</v>
      </c>
      <c r="E17577">
        <f>INDEX('B. Store opening dates'!$B$5:$B$2448,MATCH('A. Sales by store'!B17577,'B. Store opening dates'!$A$5:$A$2448,0))</f>
        <v>2014</v>
      </c>
      <c r="F17577" t="str">
        <f t="shared" si="548"/>
        <v>New</v>
      </c>
      <c r="G17577" t="str">
        <f t="shared" si="549"/>
        <v>Existing</v>
      </c>
    </row>
    <row r="17578" spans="1:7" ht="19" x14ac:dyDescent="0.25">
      <c r="A17578" s="7">
        <v>2015</v>
      </c>
      <c r="B17578" s="7" t="s">
        <v>2204</v>
      </c>
      <c r="C17578" s="7" t="s">
        <v>8</v>
      </c>
      <c r="D17578" s="24">
        <v>489136.76</v>
      </c>
      <c r="E17578">
        <f>INDEX('B. Store opening dates'!$B$5:$B$2448,MATCH('A. Sales by store'!B17578,'B. Store opening dates'!$A$5:$A$2448,0))</f>
        <v>2014</v>
      </c>
      <c r="F17578" t="str">
        <f t="shared" si="548"/>
        <v>Old</v>
      </c>
      <c r="G17578" t="str">
        <f t="shared" si="549"/>
        <v>Existing</v>
      </c>
    </row>
    <row r="17579" spans="1:7" ht="19" x14ac:dyDescent="0.25">
      <c r="A17579" s="7">
        <v>2014</v>
      </c>
      <c r="B17579" s="7" t="s">
        <v>2204</v>
      </c>
      <c r="C17579" s="7" t="s">
        <v>8</v>
      </c>
      <c r="D17579" s="24">
        <v>506757.21</v>
      </c>
      <c r="E17579">
        <f>INDEX('B. Store opening dates'!$B$5:$B$2448,MATCH('A. Sales by store'!B17579,'B. Store opening dates'!$A$5:$A$2448,0))</f>
        <v>2014</v>
      </c>
      <c r="F17579" t="str">
        <f t="shared" si="548"/>
        <v>New</v>
      </c>
      <c r="G17579" t="str">
        <f t="shared" si="549"/>
        <v>Existing</v>
      </c>
    </row>
    <row r="17580" spans="1:7" ht="19" x14ac:dyDescent="0.25">
      <c r="A17580" s="7">
        <v>2015</v>
      </c>
      <c r="B17580" s="7" t="s">
        <v>2205</v>
      </c>
      <c r="C17580" s="7" t="s">
        <v>5</v>
      </c>
      <c r="D17580" s="24">
        <v>527860.79</v>
      </c>
      <c r="E17580">
        <f>INDEX('B. Store opening dates'!$B$5:$B$2448,MATCH('A. Sales by store'!B17580,'B. Store opening dates'!$A$5:$A$2448,0))</f>
        <v>2014</v>
      </c>
      <c r="F17580" t="str">
        <f t="shared" si="548"/>
        <v>Old</v>
      </c>
      <c r="G17580" t="str">
        <f t="shared" si="549"/>
        <v>Existing</v>
      </c>
    </row>
    <row r="17581" spans="1:7" ht="19" x14ac:dyDescent="0.25">
      <c r="A17581" s="7">
        <v>2014</v>
      </c>
      <c r="B17581" s="7" t="s">
        <v>2205</v>
      </c>
      <c r="C17581" s="7" t="s">
        <v>5</v>
      </c>
      <c r="D17581" s="24">
        <v>574439.99</v>
      </c>
      <c r="E17581">
        <f>INDEX('B. Store opening dates'!$B$5:$B$2448,MATCH('A. Sales by store'!B17581,'B. Store opening dates'!$A$5:$A$2448,0))</f>
        <v>2014</v>
      </c>
      <c r="F17581" t="str">
        <f t="shared" si="548"/>
        <v>New</v>
      </c>
      <c r="G17581" t="str">
        <f t="shared" si="549"/>
        <v>Existing</v>
      </c>
    </row>
    <row r="17582" spans="1:7" ht="19" x14ac:dyDescent="0.25">
      <c r="A17582" s="7">
        <v>2015</v>
      </c>
      <c r="B17582" s="7" t="s">
        <v>2205</v>
      </c>
      <c r="C17582" s="7" t="s">
        <v>6</v>
      </c>
      <c r="D17582" s="24">
        <v>469876.08</v>
      </c>
      <c r="E17582">
        <f>INDEX('B. Store opening dates'!$B$5:$B$2448,MATCH('A. Sales by store'!B17582,'B. Store opening dates'!$A$5:$A$2448,0))</f>
        <v>2014</v>
      </c>
      <c r="F17582" t="str">
        <f t="shared" si="548"/>
        <v>Old</v>
      </c>
      <c r="G17582" t="str">
        <f t="shared" si="549"/>
        <v>Existing</v>
      </c>
    </row>
    <row r="17583" spans="1:7" ht="19" x14ac:dyDescent="0.25">
      <c r="A17583" s="7">
        <v>2014</v>
      </c>
      <c r="B17583" s="7" t="s">
        <v>2205</v>
      </c>
      <c r="C17583" s="7" t="s">
        <v>6</v>
      </c>
      <c r="D17583" s="24">
        <v>335660.9</v>
      </c>
      <c r="E17583">
        <f>INDEX('B. Store opening dates'!$B$5:$B$2448,MATCH('A. Sales by store'!B17583,'B. Store opening dates'!$A$5:$A$2448,0))</f>
        <v>2014</v>
      </c>
      <c r="F17583" t="str">
        <f t="shared" si="548"/>
        <v>New</v>
      </c>
      <c r="G17583" t="str">
        <f t="shared" si="549"/>
        <v>Existing</v>
      </c>
    </row>
    <row r="17584" spans="1:7" ht="19" x14ac:dyDescent="0.25">
      <c r="A17584" s="7">
        <v>2015</v>
      </c>
      <c r="B17584" s="7" t="s">
        <v>2205</v>
      </c>
      <c r="C17584" s="7" t="s">
        <v>7</v>
      </c>
      <c r="D17584" s="24">
        <v>120647.79</v>
      </c>
      <c r="E17584">
        <f>INDEX('B. Store opening dates'!$B$5:$B$2448,MATCH('A. Sales by store'!B17584,'B. Store opening dates'!$A$5:$A$2448,0))</f>
        <v>2014</v>
      </c>
      <c r="F17584" t="str">
        <f t="shared" si="548"/>
        <v>Old</v>
      </c>
      <c r="G17584" t="str">
        <f t="shared" si="549"/>
        <v>Existing</v>
      </c>
    </row>
    <row r="17585" spans="1:7" ht="19" x14ac:dyDescent="0.25">
      <c r="A17585" s="7">
        <v>2014</v>
      </c>
      <c r="B17585" s="7" t="s">
        <v>2205</v>
      </c>
      <c r="C17585" s="7" t="s">
        <v>7</v>
      </c>
      <c r="D17585" s="24">
        <v>127432.69</v>
      </c>
      <c r="E17585">
        <f>INDEX('B. Store opening dates'!$B$5:$B$2448,MATCH('A. Sales by store'!B17585,'B. Store opening dates'!$A$5:$A$2448,0))</f>
        <v>2014</v>
      </c>
      <c r="F17585" t="str">
        <f t="shared" si="548"/>
        <v>New</v>
      </c>
      <c r="G17585" t="str">
        <f t="shared" si="549"/>
        <v>Existing</v>
      </c>
    </row>
    <row r="17586" spans="1:7" ht="19" x14ac:dyDescent="0.25">
      <c r="A17586" s="7">
        <v>2015</v>
      </c>
      <c r="B17586" s="7" t="s">
        <v>2205</v>
      </c>
      <c r="C17586" s="7" t="s">
        <v>8</v>
      </c>
      <c r="D17586" s="24">
        <v>637550.27</v>
      </c>
      <c r="E17586">
        <f>INDEX('B. Store opening dates'!$B$5:$B$2448,MATCH('A. Sales by store'!B17586,'B. Store opening dates'!$A$5:$A$2448,0))</f>
        <v>2014</v>
      </c>
      <c r="F17586" t="str">
        <f t="shared" si="548"/>
        <v>Old</v>
      </c>
      <c r="G17586" t="str">
        <f t="shared" si="549"/>
        <v>Existing</v>
      </c>
    </row>
    <row r="17587" spans="1:7" ht="19" x14ac:dyDescent="0.25">
      <c r="A17587" s="7">
        <v>2014</v>
      </c>
      <c r="B17587" s="7" t="s">
        <v>2205</v>
      </c>
      <c r="C17587" s="7" t="s">
        <v>8</v>
      </c>
      <c r="D17587" s="24">
        <v>666797.78</v>
      </c>
      <c r="E17587">
        <f>INDEX('B. Store opening dates'!$B$5:$B$2448,MATCH('A. Sales by store'!B17587,'B. Store opening dates'!$A$5:$A$2448,0))</f>
        <v>2014</v>
      </c>
      <c r="F17587" t="str">
        <f t="shared" si="548"/>
        <v>New</v>
      </c>
      <c r="G17587" t="str">
        <f t="shared" si="549"/>
        <v>Existing</v>
      </c>
    </row>
    <row r="17588" spans="1:7" ht="19" x14ac:dyDescent="0.25">
      <c r="A17588" s="7">
        <v>2015</v>
      </c>
      <c r="B17588" s="7" t="s">
        <v>2206</v>
      </c>
      <c r="C17588" s="7" t="s">
        <v>5</v>
      </c>
      <c r="D17588" s="24">
        <v>879319.34</v>
      </c>
      <c r="E17588">
        <f>INDEX('B. Store opening dates'!$B$5:$B$2448,MATCH('A. Sales by store'!B17588,'B. Store opening dates'!$A$5:$A$2448,0))</f>
        <v>2014</v>
      </c>
      <c r="F17588" t="str">
        <f t="shared" si="548"/>
        <v>Old</v>
      </c>
      <c r="G17588" t="str">
        <f t="shared" si="549"/>
        <v>Existing</v>
      </c>
    </row>
    <row r="17589" spans="1:7" ht="19" x14ac:dyDescent="0.25">
      <c r="A17589" s="7">
        <v>2014</v>
      </c>
      <c r="B17589" s="7" t="s">
        <v>2206</v>
      </c>
      <c r="C17589" s="7" t="s">
        <v>5</v>
      </c>
      <c r="D17589" s="24">
        <v>965792.48</v>
      </c>
      <c r="E17589">
        <f>INDEX('B. Store opening dates'!$B$5:$B$2448,MATCH('A. Sales by store'!B17589,'B. Store opening dates'!$A$5:$A$2448,0))</f>
        <v>2014</v>
      </c>
      <c r="F17589" t="str">
        <f t="shared" si="548"/>
        <v>New</v>
      </c>
      <c r="G17589" t="str">
        <f t="shared" si="549"/>
        <v>Existing</v>
      </c>
    </row>
    <row r="17590" spans="1:7" ht="19" x14ac:dyDescent="0.25">
      <c r="A17590" s="7">
        <v>2015</v>
      </c>
      <c r="B17590" s="7" t="s">
        <v>2206</v>
      </c>
      <c r="C17590" s="7" t="s">
        <v>6</v>
      </c>
      <c r="D17590" s="24">
        <v>382387.64</v>
      </c>
      <c r="E17590">
        <f>INDEX('B. Store opening dates'!$B$5:$B$2448,MATCH('A. Sales by store'!B17590,'B. Store opening dates'!$A$5:$A$2448,0))</f>
        <v>2014</v>
      </c>
      <c r="F17590" t="str">
        <f t="shared" si="548"/>
        <v>Old</v>
      </c>
      <c r="G17590" t="str">
        <f t="shared" si="549"/>
        <v>Existing</v>
      </c>
    </row>
    <row r="17591" spans="1:7" ht="19" x14ac:dyDescent="0.25">
      <c r="A17591" s="7">
        <v>2014</v>
      </c>
      <c r="B17591" s="7" t="s">
        <v>2206</v>
      </c>
      <c r="C17591" s="7" t="s">
        <v>6</v>
      </c>
      <c r="D17591" s="24">
        <v>268952.39</v>
      </c>
      <c r="E17591">
        <f>INDEX('B. Store opening dates'!$B$5:$B$2448,MATCH('A. Sales by store'!B17591,'B. Store opening dates'!$A$5:$A$2448,0))</f>
        <v>2014</v>
      </c>
      <c r="F17591" t="str">
        <f t="shared" si="548"/>
        <v>New</v>
      </c>
      <c r="G17591" t="str">
        <f t="shared" si="549"/>
        <v>Existing</v>
      </c>
    </row>
    <row r="17592" spans="1:7" ht="19" x14ac:dyDescent="0.25">
      <c r="A17592" s="7">
        <v>2015</v>
      </c>
      <c r="B17592" s="7" t="s">
        <v>2206</v>
      </c>
      <c r="C17592" s="7" t="s">
        <v>7</v>
      </c>
      <c r="D17592" s="24">
        <v>92321.01</v>
      </c>
      <c r="E17592">
        <f>INDEX('B. Store opening dates'!$B$5:$B$2448,MATCH('A. Sales by store'!B17592,'B. Store opening dates'!$A$5:$A$2448,0))</f>
        <v>2014</v>
      </c>
      <c r="F17592" t="str">
        <f t="shared" si="548"/>
        <v>Old</v>
      </c>
      <c r="G17592" t="str">
        <f t="shared" si="549"/>
        <v>Existing</v>
      </c>
    </row>
    <row r="17593" spans="1:7" ht="19" x14ac:dyDescent="0.25">
      <c r="A17593" s="7">
        <v>2014</v>
      </c>
      <c r="B17593" s="7" t="s">
        <v>2206</v>
      </c>
      <c r="C17593" s="7" t="s">
        <v>7</v>
      </c>
      <c r="D17593" s="24">
        <v>96896.02</v>
      </c>
      <c r="E17593">
        <f>INDEX('B. Store opening dates'!$B$5:$B$2448,MATCH('A. Sales by store'!B17593,'B. Store opening dates'!$A$5:$A$2448,0))</f>
        <v>2014</v>
      </c>
      <c r="F17593" t="str">
        <f t="shared" si="548"/>
        <v>New</v>
      </c>
      <c r="G17593" t="str">
        <f t="shared" si="549"/>
        <v>Existing</v>
      </c>
    </row>
    <row r="17594" spans="1:7" ht="19" x14ac:dyDescent="0.25">
      <c r="A17594" s="7">
        <v>2015</v>
      </c>
      <c r="B17594" s="7" t="s">
        <v>2206</v>
      </c>
      <c r="C17594" s="7" t="s">
        <v>8</v>
      </c>
      <c r="D17594" s="24">
        <v>647598.54</v>
      </c>
      <c r="E17594">
        <f>INDEX('B. Store opening dates'!$B$5:$B$2448,MATCH('A. Sales by store'!B17594,'B. Store opening dates'!$A$5:$A$2448,0))</f>
        <v>2014</v>
      </c>
      <c r="F17594" t="str">
        <f t="shared" si="548"/>
        <v>Old</v>
      </c>
      <c r="G17594" t="str">
        <f t="shared" si="549"/>
        <v>Existing</v>
      </c>
    </row>
    <row r="17595" spans="1:7" ht="19" x14ac:dyDescent="0.25">
      <c r="A17595" s="7">
        <v>2014</v>
      </c>
      <c r="B17595" s="7" t="s">
        <v>2206</v>
      </c>
      <c r="C17595" s="7" t="s">
        <v>8</v>
      </c>
      <c r="D17595" s="24">
        <v>675291.26</v>
      </c>
      <c r="E17595">
        <f>INDEX('B. Store opening dates'!$B$5:$B$2448,MATCH('A. Sales by store'!B17595,'B. Store opening dates'!$A$5:$A$2448,0))</f>
        <v>2014</v>
      </c>
      <c r="F17595" t="str">
        <f t="shared" si="548"/>
        <v>New</v>
      </c>
      <c r="G17595" t="str">
        <f t="shared" si="549"/>
        <v>Existing</v>
      </c>
    </row>
    <row r="17596" spans="1:7" ht="19" x14ac:dyDescent="0.25">
      <c r="A17596" s="7">
        <v>2015</v>
      </c>
      <c r="B17596" s="7" t="s">
        <v>2207</v>
      </c>
      <c r="C17596" s="7" t="s">
        <v>5</v>
      </c>
      <c r="D17596" s="24">
        <v>634173.93000000005</v>
      </c>
      <c r="E17596">
        <f>INDEX('B. Store opening dates'!$B$5:$B$2448,MATCH('A. Sales by store'!B17596,'B. Store opening dates'!$A$5:$A$2448,0))</f>
        <v>2014</v>
      </c>
      <c r="F17596" t="str">
        <f t="shared" si="548"/>
        <v>Old</v>
      </c>
      <c r="G17596" t="str">
        <f t="shared" si="549"/>
        <v>Existing</v>
      </c>
    </row>
    <row r="17597" spans="1:7" ht="19" x14ac:dyDescent="0.25">
      <c r="A17597" s="7">
        <v>2014</v>
      </c>
      <c r="B17597" s="7" t="s">
        <v>2207</v>
      </c>
      <c r="C17597" s="7" t="s">
        <v>5</v>
      </c>
      <c r="D17597" s="24">
        <v>690029.45</v>
      </c>
      <c r="E17597">
        <f>INDEX('B. Store opening dates'!$B$5:$B$2448,MATCH('A. Sales by store'!B17597,'B. Store opening dates'!$A$5:$A$2448,0))</f>
        <v>2014</v>
      </c>
      <c r="F17597" t="str">
        <f t="shared" si="548"/>
        <v>New</v>
      </c>
      <c r="G17597" t="str">
        <f t="shared" si="549"/>
        <v>Existing</v>
      </c>
    </row>
    <row r="17598" spans="1:7" ht="19" x14ac:dyDescent="0.25">
      <c r="A17598" s="7">
        <v>2015</v>
      </c>
      <c r="B17598" s="7" t="s">
        <v>2207</v>
      </c>
      <c r="C17598" s="7" t="s">
        <v>6</v>
      </c>
      <c r="D17598" s="24">
        <v>199942.03</v>
      </c>
      <c r="E17598">
        <f>INDEX('B. Store opening dates'!$B$5:$B$2448,MATCH('A. Sales by store'!B17598,'B. Store opening dates'!$A$5:$A$2448,0))</f>
        <v>2014</v>
      </c>
      <c r="F17598" t="str">
        <f t="shared" si="548"/>
        <v>Old</v>
      </c>
      <c r="G17598" t="str">
        <f t="shared" si="549"/>
        <v>Existing</v>
      </c>
    </row>
    <row r="17599" spans="1:7" ht="19" x14ac:dyDescent="0.25">
      <c r="A17599" s="7">
        <v>2014</v>
      </c>
      <c r="B17599" s="7" t="s">
        <v>2207</v>
      </c>
      <c r="C17599" s="7" t="s">
        <v>6</v>
      </c>
      <c r="D17599" s="24">
        <v>141039.79999999999</v>
      </c>
      <c r="E17599">
        <f>INDEX('B. Store opening dates'!$B$5:$B$2448,MATCH('A. Sales by store'!B17599,'B. Store opening dates'!$A$5:$A$2448,0))</f>
        <v>2014</v>
      </c>
      <c r="F17599" t="str">
        <f t="shared" si="548"/>
        <v>New</v>
      </c>
      <c r="G17599" t="str">
        <f t="shared" si="549"/>
        <v>Existing</v>
      </c>
    </row>
    <row r="17600" spans="1:7" ht="19" x14ac:dyDescent="0.25">
      <c r="A17600" s="7">
        <v>2015</v>
      </c>
      <c r="B17600" s="7" t="s">
        <v>2207</v>
      </c>
      <c r="C17600" s="7" t="s">
        <v>7</v>
      </c>
      <c r="D17600" s="24">
        <v>117369.73</v>
      </c>
      <c r="E17600">
        <f>INDEX('B. Store opening dates'!$B$5:$B$2448,MATCH('A. Sales by store'!B17600,'B. Store opening dates'!$A$5:$A$2448,0))</f>
        <v>2014</v>
      </c>
      <c r="F17600" t="str">
        <f t="shared" si="548"/>
        <v>Old</v>
      </c>
      <c r="G17600" t="str">
        <f t="shared" si="549"/>
        <v>Existing</v>
      </c>
    </row>
    <row r="17601" spans="1:7" ht="19" x14ac:dyDescent="0.25">
      <c r="A17601" s="7">
        <v>2014</v>
      </c>
      <c r="B17601" s="7" t="s">
        <v>2207</v>
      </c>
      <c r="C17601" s="7" t="s">
        <v>7</v>
      </c>
      <c r="D17601" s="24">
        <v>124107.21</v>
      </c>
      <c r="E17601">
        <f>INDEX('B. Store opening dates'!$B$5:$B$2448,MATCH('A. Sales by store'!B17601,'B. Store opening dates'!$A$5:$A$2448,0))</f>
        <v>2014</v>
      </c>
      <c r="F17601" t="str">
        <f t="shared" si="548"/>
        <v>New</v>
      </c>
      <c r="G17601" t="str">
        <f t="shared" si="549"/>
        <v>Existing</v>
      </c>
    </row>
    <row r="17602" spans="1:7" ht="19" x14ac:dyDescent="0.25">
      <c r="A17602" s="7">
        <v>2015</v>
      </c>
      <c r="B17602" s="7" t="s">
        <v>2207</v>
      </c>
      <c r="C17602" s="7" t="s">
        <v>8</v>
      </c>
      <c r="D17602" s="24">
        <v>705916.78</v>
      </c>
      <c r="E17602">
        <f>INDEX('B. Store opening dates'!$B$5:$B$2448,MATCH('A. Sales by store'!B17602,'B. Store opening dates'!$A$5:$A$2448,0))</f>
        <v>2014</v>
      </c>
      <c r="F17602" t="str">
        <f t="shared" si="548"/>
        <v>Old</v>
      </c>
      <c r="G17602" t="str">
        <f t="shared" si="549"/>
        <v>Existing</v>
      </c>
    </row>
    <row r="17603" spans="1:7" ht="19" x14ac:dyDescent="0.25">
      <c r="A17603" s="7">
        <v>2014</v>
      </c>
      <c r="B17603" s="7" t="s">
        <v>2207</v>
      </c>
      <c r="C17603" s="7" t="s">
        <v>8</v>
      </c>
      <c r="D17603" s="24">
        <v>740720.08</v>
      </c>
      <c r="E17603">
        <f>INDEX('B. Store opening dates'!$B$5:$B$2448,MATCH('A. Sales by store'!B17603,'B. Store opening dates'!$A$5:$A$2448,0))</f>
        <v>2014</v>
      </c>
      <c r="F17603" t="str">
        <f t="shared" si="548"/>
        <v>New</v>
      </c>
      <c r="G17603" t="str">
        <f t="shared" si="549"/>
        <v>Existing</v>
      </c>
    </row>
    <row r="17604" spans="1:7" ht="19" x14ac:dyDescent="0.25">
      <c r="A17604" s="7">
        <v>2015</v>
      </c>
      <c r="B17604" s="7" t="s">
        <v>2208</v>
      </c>
      <c r="C17604" s="7" t="s">
        <v>5</v>
      </c>
      <c r="D17604" s="24">
        <v>620082.57999999996</v>
      </c>
      <c r="E17604">
        <f>INDEX('B. Store opening dates'!$B$5:$B$2448,MATCH('A. Sales by store'!B17604,'B. Store opening dates'!$A$5:$A$2448,0))</f>
        <v>2014</v>
      </c>
      <c r="F17604" t="str">
        <f t="shared" si="548"/>
        <v>Old</v>
      </c>
      <c r="G17604" t="str">
        <f t="shared" si="549"/>
        <v>Existing</v>
      </c>
    </row>
    <row r="17605" spans="1:7" ht="19" x14ac:dyDescent="0.25">
      <c r="A17605" s="7">
        <v>2014</v>
      </c>
      <c r="B17605" s="7" t="s">
        <v>2208</v>
      </c>
      <c r="C17605" s="7" t="s">
        <v>5</v>
      </c>
      <c r="D17605" s="24">
        <v>683596.96</v>
      </c>
      <c r="E17605">
        <f>INDEX('B. Store opening dates'!$B$5:$B$2448,MATCH('A. Sales by store'!B17605,'B. Store opening dates'!$A$5:$A$2448,0))</f>
        <v>2014</v>
      </c>
      <c r="F17605" t="str">
        <f t="shared" ref="F17605:F17668" si="550">IF(A17605 = 2015, IF(E17605&lt; 2015, "Old","New"),IF(E17605 &lt; 2014, "Old","New"))</f>
        <v>New</v>
      </c>
      <c r="G17605" t="str">
        <f t="shared" ref="G17605:G17668" si="551">IF(A17605 = 2015, IF(E17605&lt; 2015, "Existing","New"),"Existing")</f>
        <v>Existing</v>
      </c>
    </row>
    <row r="17606" spans="1:7" ht="19" x14ac:dyDescent="0.25">
      <c r="A17606" s="7">
        <v>2015</v>
      </c>
      <c r="B17606" s="7" t="s">
        <v>2208</v>
      </c>
      <c r="C17606" s="7" t="s">
        <v>6</v>
      </c>
      <c r="D17606" s="24">
        <v>375754.25</v>
      </c>
      <c r="E17606">
        <f>INDEX('B. Store opening dates'!$B$5:$B$2448,MATCH('A. Sales by store'!B17606,'B. Store opening dates'!$A$5:$A$2448,0))</f>
        <v>2014</v>
      </c>
      <c r="F17606" t="str">
        <f t="shared" si="550"/>
        <v>Old</v>
      </c>
      <c r="G17606" t="str">
        <f t="shared" si="551"/>
        <v>Existing</v>
      </c>
    </row>
    <row r="17607" spans="1:7" ht="19" x14ac:dyDescent="0.25">
      <c r="A17607" s="7">
        <v>2014</v>
      </c>
      <c r="B17607" s="7" t="s">
        <v>2208</v>
      </c>
      <c r="C17607" s="7" t="s">
        <v>6</v>
      </c>
      <c r="D17607" s="24">
        <v>260744.22</v>
      </c>
      <c r="E17607">
        <f>INDEX('B. Store opening dates'!$B$5:$B$2448,MATCH('A. Sales by store'!B17607,'B. Store opening dates'!$A$5:$A$2448,0))</f>
        <v>2014</v>
      </c>
      <c r="F17607" t="str">
        <f t="shared" si="550"/>
        <v>New</v>
      </c>
      <c r="G17607" t="str">
        <f t="shared" si="551"/>
        <v>Existing</v>
      </c>
    </row>
    <row r="17608" spans="1:7" ht="19" x14ac:dyDescent="0.25">
      <c r="A17608" s="7">
        <v>2015</v>
      </c>
      <c r="B17608" s="7" t="s">
        <v>2208</v>
      </c>
      <c r="C17608" s="7" t="s">
        <v>7</v>
      </c>
      <c r="D17608" s="24">
        <v>202831.96</v>
      </c>
      <c r="E17608">
        <f>INDEX('B. Store opening dates'!$B$5:$B$2448,MATCH('A. Sales by store'!B17608,'B. Store opening dates'!$A$5:$A$2448,0))</f>
        <v>2014</v>
      </c>
      <c r="F17608" t="str">
        <f t="shared" si="550"/>
        <v>Old</v>
      </c>
      <c r="G17608" t="str">
        <f t="shared" si="551"/>
        <v>Existing</v>
      </c>
    </row>
    <row r="17609" spans="1:7" ht="19" x14ac:dyDescent="0.25">
      <c r="A17609" s="7">
        <v>2014</v>
      </c>
      <c r="B17609" s="7" t="s">
        <v>2208</v>
      </c>
      <c r="C17609" s="7" t="s">
        <v>7</v>
      </c>
      <c r="D17609" s="24">
        <v>214851.36</v>
      </c>
      <c r="E17609">
        <f>INDEX('B. Store opening dates'!$B$5:$B$2448,MATCH('A. Sales by store'!B17609,'B. Store opening dates'!$A$5:$A$2448,0))</f>
        <v>2014</v>
      </c>
      <c r="F17609" t="str">
        <f t="shared" si="550"/>
        <v>New</v>
      </c>
      <c r="G17609" t="str">
        <f t="shared" si="551"/>
        <v>Existing</v>
      </c>
    </row>
    <row r="17610" spans="1:7" ht="19" x14ac:dyDescent="0.25">
      <c r="A17610" s="7">
        <v>2015</v>
      </c>
      <c r="B17610" s="7" t="s">
        <v>2208</v>
      </c>
      <c r="C17610" s="7" t="s">
        <v>8</v>
      </c>
      <c r="D17610" s="24">
        <v>638457.02</v>
      </c>
      <c r="E17610">
        <f>INDEX('B. Store opening dates'!$B$5:$B$2448,MATCH('A. Sales by store'!B17610,'B. Store opening dates'!$A$5:$A$2448,0))</f>
        <v>2014</v>
      </c>
      <c r="F17610" t="str">
        <f t="shared" si="550"/>
        <v>Old</v>
      </c>
      <c r="G17610" t="str">
        <f t="shared" si="551"/>
        <v>Existing</v>
      </c>
    </row>
    <row r="17611" spans="1:7" ht="19" x14ac:dyDescent="0.25">
      <c r="A17611" s="7">
        <v>2014</v>
      </c>
      <c r="B17611" s="7" t="s">
        <v>2208</v>
      </c>
      <c r="C17611" s="7" t="s">
        <v>8</v>
      </c>
      <c r="D17611" s="24">
        <v>662038.4</v>
      </c>
      <c r="E17611">
        <f>INDEX('B. Store opening dates'!$B$5:$B$2448,MATCH('A. Sales by store'!B17611,'B. Store opening dates'!$A$5:$A$2448,0))</f>
        <v>2014</v>
      </c>
      <c r="F17611" t="str">
        <f t="shared" si="550"/>
        <v>New</v>
      </c>
      <c r="G17611" t="str">
        <f t="shared" si="551"/>
        <v>Existing</v>
      </c>
    </row>
    <row r="17612" spans="1:7" ht="19" x14ac:dyDescent="0.25">
      <c r="A17612" s="7">
        <v>2015</v>
      </c>
      <c r="B17612" s="7" t="s">
        <v>2209</v>
      </c>
      <c r="C17612" s="7" t="s">
        <v>5</v>
      </c>
      <c r="D17612" s="24">
        <v>646319.98</v>
      </c>
      <c r="E17612">
        <f>INDEX('B. Store opening dates'!$B$5:$B$2448,MATCH('A. Sales by store'!B17612,'B. Store opening dates'!$A$5:$A$2448,0))</f>
        <v>2014</v>
      </c>
      <c r="F17612" t="str">
        <f t="shared" si="550"/>
        <v>Old</v>
      </c>
      <c r="G17612" t="str">
        <f t="shared" si="551"/>
        <v>Existing</v>
      </c>
    </row>
    <row r="17613" spans="1:7" ht="19" x14ac:dyDescent="0.25">
      <c r="A17613" s="7">
        <v>2014</v>
      </c>
      <c r="B17613" s="7" t="s">
        <v>2209</v>
      </c>
      <c r="C17613" s="7" t="s">
        <v>5</v>
      </c>
      <c r="D17613" s="24">
        <v>706169.48</v>
      </c>
      <c r="E17613">
        <f>INDEX('B. Store opening dates'!$B$5:$B$2448,MATCH('A. Sales by store'!B17613,'B. Store opening dates'!$A$5:$A$2448,0))</f>
        <v>2014</v>
      </c>
      <c r="F17613" t="str">
        <f t="shared" si="550"/>
        <v>New</v>
      </c>
      <c r="G17613" t="str">
        <f t="shared" si="551"/>
        <v>Existing</v>
      </c>
    </row>
    <row r="17614" spans="1:7" ht="19" x14ac:dyDescent="0.25">
      <c r="A17614" s="7">
        <v>2015</v>
      </c>
      <c r="B17614" s="7" t="s">
        <v>2209</v>
      </c>
      <c r="C17614" s="7" t="s">
        <v>6</v>
      </c>
      <c r="D17614" s="24">
        <v>433180.3</v>
      </c>
      <c r="E17614">
        <f>INDEX('B. Store opening dates'!$B$5:$B$2448,MATCH('A. Sales by store'!B17614,'B. Store opening dates'!$A$5:$A$2448,0))</f>
        <v>2014</v>
      </c>
      <c r="F17614" t="str">
        <f t="shared" si="550"/>
        <v>Old</v>
      </c>
      <c r="G17614" t="str">
        <f t="shared" si="551"/>
        <v>Existing</v>
      </c>
    </row>
    <row r="17615" spans="1:7" ht="19" x14ac:dyDescent="0.25">
      <c r="A17615" s="7">
        <v>2014</v>
      </c>
      <c r="B17615" s="7" t="s">
        <v>2209</v>
      </c>
      <c r="C17615" s="7" t="s">
        <v>6</v>
      </c>
      <c r="D17615" s="24">
        <v>315470.09999999998</v>
      </c>
      <c r="E17615">
        <f>INDEX('B. Store opening dates'!$B$5:$B$2448,MATCH('A. Sales by store'!B17615,'B. Store opening dates'!$A$5:$A$2448,0))</f>
        <v>2014</v>
      </c>
      <c r="F17615" t="str">
        <f t="shared" si="550"/>
        <v>New</v>
      </c>
      <c r="G17615" t="str">
        <f t="shared" si="551"/>
        <v>Existing</v>
      </c>
    </row>
    <row r="17616" spans="1:7" ht="19" x14ac:dyDescent="0.25">
      <c r="A17616" s="7">
        <v>2015</v>
      </c>
      <c r="B17616" s="7" t="s">
        <v>2209</v>
      </c>
      <c r="C17616" s="7" t="s">
        <v>7</v>
      </c>
      <c r="D17616" s="24">
        <v>150405.88</v>
      </c>
      <c r="E17616">
        <f>INDEX('B. Store opening dates'!$B$5:$B$2448,MATCH('A. Sales by store'!B17616,'B. Store opening dates'!$A$5:$A$2448,0))</f>
        <v>2014</v>
      </c>
      <c r="F17616" t="str">
        <f t="shared" si="550"/>
        <v>Old</v>
      </c>
      <c r="G17616" t="str">
        <f t="shared" si="551"/>
        <v>Existing</v>
      </c>
    </row>
    <row r="17617" spans="1:7" ht="19" x14ac:dyDescent="0.25">
      <c r="A17617" s="7">
        <v>2014</v>
      </c>
      <c r="B17617" s="7" t="s">
        <v>2209</v>
      </c>
      <c r="C17617" s="7" t="s">
        <v>7</v>
      </c>
      <c r="D17617" s="24">
        <v>159345.76</v>
      </c>
      <c r="E17617">
        <f>INDEX('B. Store opening dates'!$B$5:$B$2448,MATCH('A. Sales by store'!B17617,'B. Store opening dates'!$A$5:$A$2448,0))</f>
        <v>2014</v>
      </c>
      <c r="F17617" t="str">
        <f t="shared" si="550"/>
        <v>New</v>
      </c>
      <c r="G17617" t="str">
        <f t="shared" si="551"/>
        <v>Existing</v>
      </c>
    </row>
    <row r="17618" spans="1:7" ht="19" x14ac:dyDescent="0.25">
      <c r="A17618" s="7">
        <v>2015</v>
      </c>
      <c r="B17618" s="7" t="s">
        <v>2209</v>
      </c>
      <c r="C17618" s="7" t="s">
        <v>8</v>
      </c>
      <c r="D17618" s="24">
        <v>591890.38</v>
      </c>
      <c r="E17618">
        <f>INDEX('B. Store opening dates'!$B$5:$B$2448,MATCH('A. Sales by store'!B17618,'B. Store opening dates'!$A$5:$A$2448,0))</f>
        <v>2014</v>
      </c>
      <c r="F17618" t="str">
        <f t="shared" si="550"/>
        <v>Old</v>
      </c>
      <c r="G17618" t="str">
        <f t="shared" si="551"/>
        <v>Existing</v>
      </c>
    </row>
    <row r="17619" spans="1:7" ht="19" x14ac:dyDescent="0.25">
      <c r="A17619" s="7">
        <v>2014</v>
      </c>
      <c r="B17619" s="7" t="s">
        <v>2209</v>
      </c>
      <c r="C17619" s="7" t="s">
        <v>8</v>
      </c>
      <c r="D17619" s="24">
        <v>617402.54</v>
      </c>
      <c r="E17619">
        <f>INDEX('B. Store opening dates'!$B$5:$B$2448,MATCH('A. Sales by store'!B17619,'B. Store opening dates'!$A$5:$A$2448,0))</f>
        <v>2014</v>
      </c>
      <c r="F17619" t="str">
        <f t="shared" si="550"/>
        <v>New</v>
      </c>
      <c r="G17619" t="str">
        <f t="shared" si="551"/>
        <v>Existing</v>
      </c>
    </row>
    <row r="17620" spans="1:7" ht="19" x14ac:dyDescent="0.25">
      <c r="A17620" s="7">
        <v>2015</v>
      </c>
      <c r="B17620" s="7" t="s">
        <v>2210</v>
      </c>
      <c r="C17620" s="7" t="s">
        <v>5</v>
      </c>
      <c r="D17620" s="24">
        <v>571881.22</v>
      </c>
      <c r="E17620">
        <f>INDEX('B. Store opening dates'!$B$5:$B$2448,MATCH('A. Sales by store'!B17620,'B. Store opening dates'!$A$5:$A$2448,0))</f>
        <v>2014</v>
      </c>
      <c r="F17620" t="str">
        <f t="shared" si="550"/>
        <v>Old</v>
      </c>
      <c r="G17620" t="str">
        <f t="shared" si="551"/>
        <v>Existing</v>
      </c>
    </row>
    <row r="17621" spans="1:7" ht="19" x14ac:dyDescent="0.25">
      <c r="A17621" s="7">
        <v>2014</v>
      </c>
      <c r="B17621" s="7" t="s">
        <v>2210</v>
      </c>
      <c r="C17621" s="7" t="s">
        <v>5</v>
      </c>
      <c r="D17621" s="24">
        <v>622507.4</v>
      </c>
      <c r="E17621">
        <f>INDEX('B. Store opening dates'!$B$5:$B$2448,MATCH('A. Sales by store'!B17621,'B. Store opening dates'!$A$5:$A$2448,0))</f>
        <v>2014</v>
      </c>
      <c r="F17621" t="str">
        <f t="shared" si="550"/>
        <v>New</v>
      </c>
      <c r="G17621" t="str">
        <f t="shared" si="551"/>
        <v>Existing</v>
      </c>
    </row>
    <row r="17622" spans="1:7" ht="19" x14ac:dyDescent="0.25">
      <c r="A17622" s="7">
        <v>2015</v>
      </c>
      <c r="B17622" s="7" t="s">
        <v>2210</v>
      </c>
      <c r="C17622" s="7" t="s">
        <v>6</v>
      </c>
      <c r="D17622" s="24">
        <v>542718.28</v>
      </c>
      <c r="E17622">
        <f>INDEX('B. Store opening dates'!$B$5:$B$2448,MATCH('A. Sales by store'!B17622,'B. Store opening dates'!$A$5:$A$2448,0))</f>
        <v>2014</v>
      </c>
      <c r="F17622" t="str">
        <f t="shared" si="550"/>
        <v>Old</v>
      </c>
      <c r="G17622" t="str">
        <f t="shared" si="551"/>
        <v>Existing</v>
      </c>
    </row>
    <row r="17623" spans="1:7" ht="19" x14ac:dyDescent="0.25">
      <c r="A17623" s="7">
        <v>2014</v>
      </c>
      <c r="B17623" s="7" t="s">
        <v>2210</v>
      </c>
      <c r="C17623" s="7" t="s">
        <v>6</v>
      </c>
      <c r="D17623" s="24">
        <v>400659.33</v>
      </c>
      <c r="E17623">
        <f>INDEX('B. Store opening dates'!$B$5:$B$2448,MATCH('A. Sales by store'!B17623,'B. Store opening dates'!$A$5:$A$2448,0))</f>
        <v>2014</v>
      </c>
      <c r="F17623" t="str">
        <f t="shared" si="550"/>
        <v>New</v>
      </c>
      <c r="G17623" t="str">
        <f t="shared" si="551"/>
        <v>Existing</v>
      </c>
    </row>
    <row r="17624" spans="1:7" ht="19" x14ac:dyDescent="0.25">
      <c r="A17624" s="7">
        <v>2015</v>
      </c>
      <c r="B17624" s="7" t="s">
        <v>2210</v>
      </c>
      <c r="C17624" s="7" t="s">
        <v>7</v>
      </c>
      <c r="D17624" s="24">
        <v>208936.38</v>
      </c>
      <c r="E17624">
        <f>INDEX('B. Store opening dates'!$B$5:$B$2448,MATCH('A. Sales by store'!B17624,'B. Store opening dates'!$A$5:$A$2448,0))</f>
        <v>2014</v>
      </c>
      <c r="F17624" t="str">
        <f t="shared" si="550"/>
        <v>Old</v>
      </c>
      <c r="G17624" t="str">
        <f t="shared" si="551"/>
        <v>Existing</v>
      </c>
    </row>
    <row r="17625" spans="1:7" ht="19" x14ac:dyDescent="0.25">
      <c r="A17625" s="7">
        <v>2014</v>
      </c>
      <c r="B17625" s="7" t="s">
        <v>2210</v>
      </c>
      <c r="C17625" s="7" t="s">
        <v>7</v>
      </c>
      <c r="D17625" s="24">
        <v>220631.6</v>
      </c>
      <c r="E17625">
        <f>INDEX('B. Store opening dates'!$B$5:$B$2448,MATCH('A. Sales by store'!B17625,'B. Store opening dates'!$A$5:$A$2448,0))</f>
        <v>2014</v>
      </c>
      <c r="F17625" t="str">
        <f t="shared" si="550"/>
        <v>New</v>
      </c>
      <c r="G17625" t="str">
        <f t="shared" si="551"/>
        <v>Existing</v>
      </c>
    </row>
    <row r="17626" spans="1:7" ht="19" x14ac:dyDescent="0.25">
      <c r="A17626" s="7">
        <v>2015</v>
      </c>
      <c r="B17626" s="7" t="s">
        <v>2210</v>
      </c>
      <c r="C17626" s="7" t="s">
        <v>8</v>
      </c>
      <c r="D17626" s="24">
        <v>649540.21</v>
      </c>
      <c r="E17626">
        <f>INDEX('B. Store opening dates'!$B$5:$B$2448,MATCH('A. Sales by store'!B17626,'B. Store opening dates'!$A$5:$A$2448,0))</f>
        <v>2014</v>
      </c>
      <c r="F17626" t="str">
        <f t="shared" si="550"/>
        <v>Old</v>
      </c>
      <c r="G17626" t="str">
        <f t="shared" si="551"/>
        <v>Existing</v>
      </c>
    </row>
    <row r="17627" spans="1:7" ht="19" x14ac:dyDescent="0.25">
      <c r="A17627" s="7">
        <v>2014</v>
      </c>
      <c r="B17627" s="7" t="s">
        <v>2210</v>
      </c>
      <c r="C17627" s="7" t="s">
        <v>8</v>
      </c>
      <c r="D17627" s="24">
        <v>677037.77</v>
      </c>
      <c r="E17627">
        <f>INDEX('B. Store opening dates'!$B$5:$B$2448,MATCH('A. Sales by store'!B17627,'B. Store opening dates'!$A$5:$A$2448,0))</f>
        <v>2014</v>
      </c>
      <c r="F17627" t="str">
        <f t="shared" si="550"/>
        <v>New</v>
      </c>
      <c r="G17627" t="str">
        <f t="shared" si="551"/>
        <v>Existing</v>
      </c>
    </row>
    <row r="17628" spans="1:7" ht="19" x14ac:dyDescent="0.25">
      <c r="A17628" s="7">
        <v>2015</v>
      </c>
      <c r="B17628" s="7" t="s">
        <v>2211</v>
      </c>
      <c r="C17628" s="7" t="s">
        <v>5</v>
      </c>
      <c r="D17628" s="24">
        <v>690947.28</v>
      </c>
      <c r="E17628">
        <f>INDEX('B. Store opening dates'!$B$5:$B$2448,MATCH('A. Sales by store'!B17628,'B. Store opening dates'!$A$5:$A$2448,0))</f>
        <v>2014</v>
      </c>
      <c r="F17628" t="str">
        <f t="shared" si="550"/>
        <v>Old</v>
      </c>
      <c r="G17628" t="str">
        <f t="shared" si="551"/>
        <v>Existing</v>
      </c>
    </row>
    <row r="17629" spans="1:7" ht="19" x14ac:dyDescent="0.25">
      <c r="A17629" s="7">
        <v>2014</v>
      </c>
      <c r="B17629" s="7" t="s">
        <v>2211</v>
      </c>
      <c r="C17629" s="7" t="s">
        <v>5</v>
      </c>
      <c r="D17629" s="24">
        <v>756428.85</v>
      </c>
      <c r="E17629">
        <f>INDEX('B. Store opening dates'!$B$5:$B$2448,MATCH('A. Sales by store'!B17629,'B. Store opening dates'!$A$5:$A$2448,0))</f>
        <v>2014</v>
      </c>
      <c r="F17629" t="str">
        <f t="shared" si="550"/>
        <v>New</v>
      </c>
      <c r="G17629" t="str">
        <f t="shared" si="551"/>
        <v>Existing</v>
      </c>
    </row>
    <row r="17630" spans="1:7" ht="19" x14ac:dyDescent="0.25">
      <c r="A17630" s="7">
        <v>2015</v>
      </c>
      <c r="B17630" s="7" t="s">
        <v>2211</v>
      </c>
      <c r="C17630" s="7" t="s">
        <v>6</v>
      </c>
      <c r="D17630" s="24">
        <v>384119.77</v>
      </c>
      <c r="E17630">
        <f>INDEX('B. Store opening dates'!$B$5:$B$2448,MATCH('A. Sales by store'!B17630,'B. Store opening dates'!$A$5:$A$2448,0))</f>
        <v>2014</v>
      </c>
      <c r="F17630" t="str">
        <f t="shared" si="550"/>
        <v>Old</v>
      </c>
      <c r="G17630" t="str">
        <f t="shared" si="551"/>
        <v>Existing</v>
      </c>
    </row>
    <row r="17631" spans="1:7" ht="19" x14ac:dyDescent="0.25">
      <c r="A17631" s="7">
        <v>2014</v>
      </c>
      <c r="B17631" s="7" t="s">
        <v>2211</v>
      </c>
      <c r="C17631" s="7" t="s">
        <v>6</v>
      </c>
      <c r="D17631" s="24">
        <v>265308.78000000003</v>
      </c>
      <c r="E17631">
        <f>INDEX('B. Store opening dates'!$B$5:$B$2448,MATCH('A. Sales by store'!B17631,'B. Store opening dates'!$A$5:$A$2448,0))</f>
        <v>2014</v>
      </c>
      <c r="F17631" t="str">
        <f t="shared" si="550"/>
        <v>New</v>
      </c>
      <c r="G17631" t="str">
        <f t="shared" si="551"/>
        <v>Existing</v>
      </c>
    </row>
    <row r="17632" spans="1:7" ht="19" x14ac:dyDescent="0.25">
      <c r="A17632" s="7">
        <v>2015</v>
      </c>
      <c r="B17632" s="7" t="s">
        <v>2211</v>
      </c>
      <c r="C17632" s="7" t="s">
        <v>7</v>
      </c>
      <c r="D17632" s="24">
        <v>208818.22</v>
      </c>
      <c r="E17632">
        <f>INDEX('B. Store opening dates'!$B$5:$B$2448,MATCH('A. Sales by store'!B17632,'B. Store opening dates'!$A$5:$A$2448,0))</f>
        <v>2014</v>
      </c>
      <c r="F17632" t="str">
        <f t="shared" si="550"/>
        <v>Old</v>
      </c>
      <c r="G17632" t="str">
        <f t="shared" si="551"/>
        <v>Existing</v>
      </c>
    </row>
    <row r="17633" spans="1:7" ht="19" x14ac:dyDescent="0.25">
      <c r="A17633" s="7">
        <v>2014</v>
      </c>
      <c r="B17633" s="7" t="s">
        <v>2211</v>
      </c>
      <c r="C17633" s="7" t="s">
        <v>7</v>
      </c>
      <c r="D17633" s="24">
        <v>222158.33</v>
      </c>
      <c r="E17633">
        <f>INDEX('B. Store opening dates'!$B$5:$B$2448,MATCH('A. Sales by store'!B17633,'B. Store opening dates'!$A$5:$A$2448,0))</f>
        <v>2014</v>
      </c>
      <c r="F17633" t="str">
        <f t="shared" si="550"/>
        <v>New</v>
      </c>
      <c r="G17633" t="str">
        <f t="shared" si="551"/>
        <v>Existing</v>
      </c>
    </row>
    <row r="17634" spans="1:7" ht="19" x14ac:dyDescent="0.25">
      <c r="A17634" s="7">
        <v>2015</v>
      </c>
      <c r="B17634" s="7" t="s">
        <v>2211</v>
      </c>
      <c r="C17634" s="7" t="s">
        <v>8</v>
      </c>
      <c r="D17634" s="24">
        <v>455368.11</v>
      </c>
      <c r="E17634">
        <f>INDEX('B. Store opening dates'!$B$5:$B$2448,MATCH('A. Sales by store'!B17634,'B. Store opening dates'!$A$5:$A$2448,0))</f>
        <v>2014</v>
      </c>
      <c r="F17634" t="str">
        <f t="shared" si="550"/>
        <v>Old</v>
      </c>
      <c r="G17634" t="str">
        <f t="shared" si="551"/>
        <v>Existing</v>
      </c>
    </row>
    <row r="17635" spans="1:7" ht="19" x14ac:dyDescent="0.25">
      <c r="A17635" s="7">
        <v>2014</v>
      </c>
      <c r="B17635" s="7" t="s">
        <v>2211</v>
      </c>
      <c r="C17635" s="7" t="s">
        <v>8</v>
      </c>
      <c r="D17635" s="24">
        <v>473252.73</v>
      </c>
      <c r="E17635">
        <f>INDEX('B. Store opening dates'!$B$5:$B$2448,MATCH('A. Sales by store'!B17635,'B. Store opening dates'!$A$5:$A$2448,0))</f>
        <v>2014</v>
      </c>
      <c r="F17635" t="str">
        <f t="shared" si="550"/>
        <v>New</v>
      </c>
      <c r="G17635" t="str">
        <f t="shared" si="551"/>
        <v>Existing</v>
      </c>
    </row>
    <row r="17636" spans="1:7" ht="19" x14ac:dyDescent="0.25">
      <c r="A17636" s="7">
        <v>2015</v>
      </c>
      <c r="B17636" s="7" t="s">
        <v>2212</v>
      </c>
      <c r="C17636" s="7" t="s">
        <v>5</v>
      </c>
      <c r="D17636" s="24">
        <v>615366.65</v>
      </c>
      <c r="E17636">
        <f>INDEX('B. Store opening dates'!$B$5:$B$2448,MATCH('A. Sales by store'!B17636,'B. Store opening dates'!$A$5:$A$2448,0))</f>
        <v>2014</v>
      </c>
      <c r="F17636" t="str">
        <f t="shared" si="550"/>
        <v>Old</v>
      </c>
      <c r="G17636" t="str">
        <f t="shared" si="551"/>
        <v>Existing</v>
      </c>
    </row>
    <row r="17637" spans="1:7" ht="19" x14ac:dyDescent="0.25">
      <c r="A17637" s="7">
        <v>2014</v>
      </c>
      <c r="B17637" s="7" t="s">
        <v>2212</v>
      </c>
      <c r="C17637" s="7" t="s">
        <v>5</v>
      </c>
      <c r="D17637" s="24">
        <v>682288.79</v>
      </c>
      <c r="E17637">
        <f>INDEX('B. Store opening dates'!$B$5:$B$2448,MATCH('A. Sales by store'!B17637,'B. Store opening dates'!$A$5:$A$2448,0))</f>
        <v>2014</v>
      </c>
      <c r="F17637" t="str">
        <f t="shared" si="550"/>
        <v>New</v>
      </c>
      <c r="G17637" t="str">
        <f t="shared" si="551"/>
        <v>Existing</v>
      </c>
    </row>
    <row r="17638" spans="1:7" ht="19" x14ac:dyDescent="0.25">
      <c r="A17638" s="7">
        <v>2015</v>
      </c>
      <c r="B17638" s="7" t="s">
        <v>2212</v>
      </c>
      <c r="C17638" s="7" t="s">
        <v>6</v>
      </c>
      <c r="D17638" s="24">
        <v>579095.5</v>
      </c>
      <c r="E17638">
        <f>INDEX('B. Store opening dates'!$B$5:$B$2448,MATCH('A. Sales by store'!B17638,'B. Store opening dates'!$A$5:$A$2448,0))</f>
        <v>2014</v>
      </c>
      <c r="F17638" t="str">
        <f t="shared" si="550"/>
        <v>Old</v>
      </c>
      <c r="G17638" t="str">
        <f t="shared" si="551"/>
        <v>Existing</v>
      </c>
    </row>
    <row r="17639" spans="1:7" ht="19" x14ac:dyDescent="0.25">
      <c r="A17639" s="7">
        <v>2014</v>
      </c>
      <c r="B17639" s="7" t="s">
        <v>2212</v>
      </c>
      <c r="C17639" s="7" t="s">
        <v>6</v>
      </c>
      <c r="D17639" s="24">
        <v>424289.8</v>
      </c>
      <c r="E17639">
        <f>INDEX('B. Store opening dates'!$B$5:$B$2448,MATCH('A. Sales by store'!B17639,'B. Store opening dates'!$A$5:$A$2448,0))</f>
        <v>2014</v>
      </c>
      <c r="F17639" t="str">
        <f t="shared" si="550"/>
        <v>New</v>
      </c>
      <c r="G17639" t="str">
        <f t="shared" si="551"/>
        <v>Existing</v>
      </c>
    </row>
    <row r="17640" spans="1:7" ht="19" x14ac:dyDescent="0.25">
      <c r="A17640" s="7">
        <v>2015</v>
      </c>
      <c r="B17640" s="7" t="s">
        <v>2212</v>
      </c>
      <c r="C17640" s="7" t="s">
        <v>7</v>
      </c>
      <c r="D17640" s="24">
        <v>124886.37</v>
      </c>
      <c r="E17640">
        <f>INDEX('B. Store opening dates'!$B$5:$B$2448,MATCH('A. Sales by store'!B17640,'B. Store opening dates'!$A$5:$A$2448,0))</f>
        <v>2014</v>
      </c>
      <c r="F17640" t="str">
        <f t="shared" si="550"/>
        <v>Old</v>
      </c>
      <c r="G17640" t="str">
        <f t="shared" si="551"/>
        <v>Existing</v>
      </c>
    </row>
    <row r="17641" spans="1:7" ht="19" x14ac:dyDescent="0.25">
      <c r="A17641" s="7">
        <v>2014</v>
      </c>
      <c r="B17641" s="7" t="s">
        <v>2212</v>
      </c>
      <c r="C17641" s="7" t="s">
        <v>7</v>
      </c>
      <c r="D17641" s="24">
        <v>132057.87</v>
      </c>
      <c r="E17641">
        <f>INDEX('B. Store opening dates'!$B$5:$B$2448,MATCH('A. Sales by store'!B17641,'B. Store opening dates'!$A$5:$A$2448,0))</f>
        <v>2014</v>
      </c>
      <c r="F17641" t="str">
        <f t="shared" si="550"/>
        <v>New</v>
      </c>
      <c r="G17641" t="str">
        <f t="shared" si="551"/>
        <v>Existing</v>
      </c>
    </row>
    <row r="17642" spans="1:7" ht="19" x14ac:dyDescent="0.25">
      <c r="A17642" s="7">
        <v>2015</v>
      </c>
      <c r="B17642" s="7" t="s">
        <v>2212</v>
      </c>
      <c r="C17642" s="7" t="s">
        <v>8</v>
      </c>
      <c r="D17642" s="24">
        <v>768017.47</v>
      </c>
      <c r="E17642">
        <f>INDEX('B. Store opening dates'!$B$5:$B$2448,MATCH('A. Sales by store'!B17642,'B. Store opening dates'!$A$5:$A$2448,0))</f>
        <v>2014</v>
      </c>
      <c r="F17642" t="str">
        <f t="shared" si="550"/>
        <v>Old</v>
      </c>
      <c r="G17642" t="str">
        <f t="shared" si="551"/>
        <v>Existing</v>
      </c>
    </row>
    <row r="17643" spans="1:7" ht="19" x14ac:dyDescent="0.25">
      <c r="A17643" s="7">
        <v>2014</v>
      </c>
      <c r="B17643" s="7" t="s">
        <v>2212</v>
      </c>
      <c r="C17643" s="7" t="s">
        <v>8</v>
      </c>
      <c r="D17643" s="24">
        <v>792991.64</v>
      </c>
      <c r="E17643">
        <f>INDEX('B. Store opening dates'!$B$5:$B$2448,MATCH('A. Sales by store'!B17643,'B. Store opening dates'!$A$5:$A$2448,0))</f>
        <v>2014</v>
      </c>
      <c r="F17643" t="str">
        <f t="shared" si="550"/>
        <v>New</v>
      </c>
      <c r="G17643" t="str">
        <f t="shared" si="551"/>
        <v>Existing</v>
      </c>
    </row>
    <row r="17644" spans="1:7" ht="19" x14ac:dyDescent="0.25">
      <c r="A17644" s="7">
        <v>2015</v>
      </c>
      <c r="B17644" s="7" t="s">
        <v>2213</v>
      </c>
      <c r="C17644" s="7" t="s">
        <v>5</v>
      </c>
      <c r="D17644" s="24">
        <v>675594.33</v>
      </c>
      <c r="E17644">
        <f>INDEX('B. Store opening dates'!$B$5:$B$2448,MATCH('A. Sales by store'!B17644,'B. Store opening dates'!$A$5:$A$2448,0))</f>
        <v>2014</v>
      </c>
      <c r="F17644" t="str">
        <f t="shared" si="550"/>
        <v>Old</v>
      </c>
      <c r="G17644" t="str">
        <f t="shared" si="551"/>
        <v>Existing</v>
      </c>
    </row>
    <row r="17645" spans="1:7" ht="19" x14ac:dyDescent="0.25">
      <c r="A17645" s="7">
        <v>2014</v>
      </c>
      <c r="B17645" s="7" t="s">
        <v>2213</v>
      </c>
      <c r="C17645" s="7" t="s">
        <v>5</v>
      </c>
      <c r="D17645" s="24">
        <v>744015.06</v>
      </c>
      <c r="E17645">
        <f>INDEX('B. Store opening dates'!$B$5:$B$2448,MATCH('A. Sales by store'!B17645,'B. Store opening dates'!$A$5:$A$2448,0))</f>
        <v>2014</v>
      </c>
      <c r="F17645" t="str">
        <f t="shared" si="550"/>
        <v>New</v>
      </c>
      <c r="G17645" t="str">
        <f t="shared" si="551"/>
        <v>Existing</v>
      </c>
    </row>
    <row r="17646" spans="1:7" ht="19" x14ac:dyDescent="0.25">
      <c r="A17646" s="7">
        <v>2015</v>
      </c>
      <c r="B17646" s="7" t="s">
        <v>2213</v>
      </c>
      <c r="C17646" s="7" t="s">
        <v>6</v>
      </c>
      <c r="D17646" s="24">
        <v>205922.96</v>
      </c>
      <c r="E17646">
        <f>INDEX('B. Store opening dates'!$B$5:$B$2448,MATCH('A. Sales by store'!B17646,'B. Store opening dates'!$A$5:$A$2448,0))</f>
        <v>2014</v>
      </c>
      <c r="F17646" t="str">
        <f t="shared" si="550"/>
        <v>Old</v>
      </c>
      <c r="G17646" t="str">
        <f t="shared" si="551"/>
        <v>Existing</v>
      </c>
    </row>
    <row r="17647" spans="1:7" ht="19" x14ac:dyDescent="0.25">
      <c r="A17647" s="7">
        <v>2014</v>
      </c>
      <c r="B17647" s="7" t="s">
        <v>2213</v>
      </c>
      <c r="C17647" s="7" t="s">
        <v>6</v>
      </c>
      <c r="D17647" s="24">
        <v>142645.73000000001</v>
      </c>
      <c r="E17647">
        <f>INDEX('B. Store opening dates'!$B$5:$B$2448,MATCH('A. Sales by store'!B17647,'B. Store opening dates'!$A$5:$A$2448,0))</f>
        <v>2014</v>
      </c>
      <c r="F17647" t="str">
        <f t="shared" si="550"/>
        <v>New</v>
      </c>
      <c r="G17647" t="str">
        <f t="shared" si="551"/>
        <v>Existing</v>
      </c>
    </row>
    <row r="17648" spans="1:7" ht="19" x14ac:dyDescent="0.25">
      <c r="A17648" s="7">
        <v>2015</v>
      </c>
      <c r="B17648" s="7" t="s">
        <v>2213</v>
      </c>
      <c r="C17648" s="7" t="s">
        <v>7</v>
      </c>
      <c r="D17648" s="24">
        <v>160047.35999999999</v>
      </c>
      <c r="E17648">
        <f>INDEX('B. Store opening dates'!$B$5:$B$2448,MATCH('A. Sales by store'!B17648,'B. Store opening dates'!$A$5:$A$2448,0))</f>
        <v>2014</v>
      </c>
      <c r="F17648" t="str">
        <f t="shared" si="550"/>
        <v>Old</v>
      </c>
      <c r="G17648" t="str">
        <f t="shared" si="551"/>
        <v>Existing</v>
      </c>
    </row>
    <row r="17649" spans="1:7" ht="19" x14ac:dyDescent="0.25">
      <c r="A17649" s="7">
        <v>2014</v>
      </c>
      <c r="B17649" s="7" t="s">
        <v>2213</v>
      </c>
      <c r="C17649" s="7" t="s">
        <v>7</v>
      </c>
      <c r="D17649" s="24">
        <v>169488.11</v>
      </c>
      <c r="E17649">
        <f>INDEX('B. Store opening dates'!$B$5:$B$2448,MATCH('A. Sales by store'!B17649,'B. Store opening dates'!$A$5:$A$2448,0))</f>
        <v>2014</v>
      </c>
      <c r="F17649" t="str">
        <f t="shared" si="550"/>
        <v>New</v>
      </c>
      <c r="G17649" t="str">
        <f t="shared" si="551"/>
        <v>Existing</v>
      </c>
    </row>
    <row r="17650" spans="1:7" ht="19" x14ac:dyDescent="0.25">
      <c r="A17650" s="7">
        <v>2015</v>
      </c>
      <c r="B17650" s="7" t="s">
        <v>2213</v>
      </c>
      <c r="C17650" s="7" t="s">
        <v>8</v>
      </c>
      <c r="D17650" s="24">
        <v>718922.96</v>
      </c>
      <c r="E17650">
        <f>INDEX('B. Store opening dates'!$B$5:$B$2448,MATCH('A. Sales by store'!B17650,'B. Store opening dates'!$A$5:$A$2448,0))</f>
        <v>2014</v>
      </c>
      <c r="F17650" t="str">
        <f t="shared" si="550"/>
        <v>Old</v>
      </c>
      <c r="G17650" t="str">
        <f t="shared" si="551"/>
        <v>Existing</v>
      </c>
    </row>
    <row r="17651" spans="1:7" ht="19" x14ac:dyDescent="0.25">
      <c r="A17651" s="7">
        <v>2014</v>
      </c>
      <c r="B17651" s="7" t="s">
        <v>2213</v>
      </c>
      <c r="C17651" s="7" t="s">
        <v>8</v>
      </c>
      <c r="D17651" s="24">
        <v>751616.68</v>
      </c>
      <c r="E17651">
        <f>INDEX('B. Store opening dates'!$B$5:$B$2448,MATCH('A. Sales by store'!B17651,'B. Store opening dates'!$A$5:$A$2448,0))</f>
        <v>2014</v>
      </c>
      <c r="F17651" t="str">
        <f t="shared" si="550"/>
        <v>New</v>
      </c>
      <c r="G17651" t="str">
        <f t="shared" si="551"/>
        <v>Existing</v>
      </c>
    </row>
    <row r="17652" spans="1:7" ht="19" x14ac:dyDescent="0.25">
      <c r="A17652" s="7">
        <v>2015</v>
      </c>
      <c r="B17652" s="7" t="s">
        <v>2214</v>
      </c>
      <c r="C17652" s="7" t="s">
        <v>5</v>
      </c>
      <c r="D17652" s="24">
        <v>712434.99</v>
      </c>
      <c r="E17652">
        <f>INDEX('B. Store opening dates'!$B$5:$B$2448,MATCH('A. Sales by store'!B17652,'B. Store opening dates'!$A$5:$A$2448,0))</f>
        <v>2014</v>
      </c>
      <c r="F17652" t="str">
        <f t="shared" si="550"/>
        <v>Old</v>
      </c>
      <c r="G17652" t="str">
        <f t="shared" si="551"/>
        <v>Existing</v>
      </c>
    </row>
    <row r="17653" spans="1:7" ht="19" x14ac:dyDescent="0.25">
      <c r="A17653" s="7">
        <v>2014</v>
      </c>
      <c r="B17653" s="7" t="s">
        <v>2214</v>
      </c>
      <c r="C17653" s="7" t="s">
        <v>5</v>
      </c>
      <c r="D17653" s="24">
        <v>785776.6</v>
      </c>
      <c r="E17653">
        <f>INDEX('B. Store opening dates'!$B$5:$B$2448,MATCH('A. Sales by store'!B17653,'B. Store opening dates'!$A$5:$A$2448,0))</f>
        <v>2014</v>
      </c>
      <c r="F17653" t="str">
        <f t="shared" si="550"/>
        <v>New</v>
      </c>
      <c r="G17653" t="str">
        <f t="shared" si="551"/>
        <v>Existing</v>
      </c>
    </row>
    <row r="17654" spans="1:7" ht="19" x14ac:dyDescent="0.25">
      <c r="A17654" s="7">
        <v>2015</v>
      </c>
      <c r="B17654" s="7" t="s">
        <v>2214</v>
      </c>
      <c r="C17654" s="7" t="s">
        <v>6</v>
      </c>
      <c r="D17654" s="24">
        <v>532400.38</v>
      </c>
      <c r="E17654">
        <f>INDEX('B. Store opening dates'!$B$5:$B$2448,MATCH('A. Sales by store'!B17654,'B. Store opening dates'!$A$5:$A$2448,0))</f>
        <v>2014</v>
      </c>
      <c r="F17654" t="str">
        <f t="shared" si="550"/>
        <v>Old</v>
      </c>
      <c r="G17654" t="str">
        <f t="shared" si="551"/>
        <v>Existing</v>
      </c>
    </row>
    <row r="17655" spans="1:7" ht="19" x14ac:dyDescent="0.25">
      <c r="A17655" s="7">
        <v>2014</v>
      </c>
      <c r="B17655" s="7" t="s">
        <v>2214</v>
      </c>
      <c r="C17655" s="7" t="s">
        <v>6</v>
      </c>
      <c r="D17655" s="24">
        <v>368890.01</v>
      </c>
      <c r="E17655">
        <f>INDEX('B. Store opening dates'!$B$5:$B$2448,MATCH('A. Sales by store'!B17655,'B. Store opening dates'!$A$5:$A$2448,0))</f>
        <v>2014</v>
      </c>
      <c r="F17655" t="str">
        <f t="shared" si="550"/>
        <v>New</v>
      </c>
      <c r="G17655" t="str">
        <f t="shared" si="551"/>
        <v>Existing</v>
      </c>
    </row>
    <row r="17656" spans="1:7" ht="19" x14ac:dyDescent="0.25">
      <c r="A17656" s="7">
        <v>2015</v>
      </c>
      <c r="B17656" s="7" t="s">
        <v>2214</v>
      </c>
      <c r="C17656" s="7" t="s">
        <v>7</v>
      </c>
      <c r="D17656" s="24">
        <v>236545.77</v>
      </c>
      <c r="E17656">
        <f>INDEX('B. Store opening dates'!$B$5:$B$2448,MATCH('A. Sales by store'!B17656,'B. Store opening dates'!$A$5:$A$2448,0))</f>
        <v>2014</v>
      </c>
      <c r="F17656" t="str">
        <f t="shared" si="550"/>
        <v>Old</v>
      </c>
      <c r="G17656" t="str">
        <f t="shared" si="551"/>
        <v>Existing</v>
      </c>
    </row>
    <row r="17657" spans="1:7" ht="19" x14ac:dyDescent="0.25">
      <c r="A17657" s="7">
        <v>2014</v>
      </c>
      <c r="B17657" s="7" t="s">
        <v>2214</v>
      </c>
      <c r="C17657" s="7" t="s">
        <v>7</v>
      </c>
      <c r="D17657" s="24">
        <v>251635.98</v>
      </c>
      <c r="E17657">
        <f>INDEX('B. Store opening dates'!$B$5:$B$2448,MATCH('A. Sales by store'!B17657,'B. Store opening dates'!$A$5:$A$2448,0))</f>
        <v>2014</v>
      </c>
      <c r="F17657" t="str">
        <f t="shared" si="550"/>
        <v>New</v>
      </c>
      <c r="G17657" t="str">
        <f t="shared" si="551"/>
        <v>Existing</v>
      </c>
    </row>
    <row r="17658" spans="1:7" ht="19" x14ac:dyDescent="0.25">
      <c r="A17658" s="7">
        <v>2015</v>
      </c>
      <c r="B17658" s="7" t="s">
        <v>2214</v>
      </c>
      <c r="C17658" s="7" t="s">
        <v>8</v>
      </c>
      <c r="D17658" s="24">
        <v>781074.01</v>
      </c>
      <c r="E17658">
        <f>INDEX('B. Store opening dates'!$B$5:$B$2448,MATCH('A. Sales by store'!B17658,'B. Store opening dates'!$A$5:$A$2448,0))</f>
        <v>2014</v>
      </c>
      <c r="F17658" t="str">
        <f t="shared" si="550"/>
        <v>Old</v>
      </c>
      <c r="G17658" t="str">
        <f t="shared" si="551"/>
        <v>Existing</v>
      </c>
    </row>
    <row r="17659" spans="1:7" ht="19" x14ac:dyDescent="0.25">
      <c r="A17659" s="7">
        <v>2014</v>
      </c>
      <c r="B17659" s="7" t="s">
        <v>2214</v>
      </c>
      <c r="C17659" s="7" t="s">
        <v>8</v>
      </c>
      <c r="D17659" s="24">
        <v>805097.21</v>
      </c>
      <c r="E17659">
        <f>INDEX('B. Store opening dates'!$B$5:$B$2448,MATCH('A. Sales by store'!B17659,'B. Store opening dates'!$A$5:$A$2448,0))</f>
        <v>2014</v>
      </c>
      <c r="F17659" t="str">
        <f t="shared" si="550"/>
        <v>New</v>
      </c>
      <c r="G17659" t="str">
        <f t="shared" si="551"/>
        <v>Existing</v>
      </c>
    </row>
    <row r="17660" spans="1:7" ht="19" x14ac:dyDescent="0.25">
      <c r="A17660" s="7">
        <v>2015</v>
      </c>
      <c r="B17660" s="7" t="s">
        <v>2215</v>
      </c>
      <c r="C17660" s="7" t="s">
        <v>5</v>
      </c>
      <c r="D17660" s="24">
        <v>822628.77</v>
      </c>
      <c r="E17660">
        <f>INDEX('B. Store opening dates'!$B$5:$B$2448,MATCH('A. Sales by store'!B17660,'B. Store opening dates'!$A$5:$A$2448,0))</f>
        <v>2014</v>
      </c>
      <c r="F17660" t="str">
        <f t="shared" si="550"/>
        <v>Old</v>
      </c>
      <c r="G17660" t="str">
        <f t="shared" si="551"/>
        <v>Existing</v>
      </c>
    </row>
    <row r="17661" spans="1:7" ht="19" x14ac:dyDescent="0.25">
      <c r="A17661" s="7">
        <v>2014</v>
      </c>
      <c r="B17661" s="7" t="s">
        <v>2215</v>
      </c>
      <c r="C17661" s="7" t="s">
        <v>5</v>
      </c>
      <c r="D17661" s="24">
        <v>897539.53</v>
      </c>
      <c r="E17661">
        <f>INDEX('B. Store opening dates'!$B$5:$B$2448,MATCH('A. Sales by store'!B17661,'B. Store opening dates'!$A$5:$A$2448,0))</f>
        <v>2014</v>
      </c>
      <c r="F17661" t="str">
        <f t="shared" si="550"/>
        <v>New</v>
      </c>
      <c r="G17661" t="str">
        <f t="shared" si="551"/>
        <v>Existing</v>
      </c>
    </row>
    <row r="17662" spans="1:7" ht="19" x14ac:dyDescent="0.25">
      <c r="A17662" s="7">
        <v>2015</v>
      </c>
      <c r="B17662" s="7" t="s">
        <v>2215</v>
      </c>
      <c r="C17662" s="7" t="s">
        <v>6</v>
      </c>
      <c r="D17662" s="24">
        <v>456309.69</v>
      </c>
      <c r="E17662">
        <f>INDEX('B. Store opening dates'!$B$5:$B$2448,MATCH('A. Sales by store'!B17662,'B. Store opening dates'!$A$5:$A$2448,0))</f>
        <v>2014</v>
      </c>
      <c r="F17662" t="str">
        <f t="shared" si="550"/>
        <v>Old</v>
      </c>
      <c r="G17662" t="str">
        <f t="shared" si="551"/>
        <v>Existing</v>
      </c>
    </row>
    <row r="17663" spans="1:7" ht="19" x14ac:dyDescent="0.25">
      <c r="A17663" s="7">
        <v>2014</v>
      </c>
      <c r="B17663" s="7" t="s">
        <v>2215</v>
      </c>
      <c r="C17663" s="7" t="s">
        <v>6</v>
      </c>
      <c r="D17663" s="24">
        <v>336403.08</v>
      </c>
      <c r="E17663">
        <f>INDEX('B. Store opening dates'!$B$5:$B$2448,MATCH('A. Sales by store'!B17663,'B. Store opening dates'!$A$5:$A$2448,0))</f>
        <v>2014</v>
      </c>
      <c r="F17663" t="str">
        <f t="shared" si="550"/>
        <v>New</v>
      </c>
      <c r="G17663" t="str">
        <f t="shared" si="551"/>
        <v>Existing</v>
      </c>
    </row>
    <row r="17664" spans="1:7" ht="19" x14ac:dyDescent="0.25">
      <c r="A17664" s="7">
        <v>2015</v>
      </c>
      <c r="B17664" s="7" t="s">
        <v>2215</v>
      </c>
      <c r="C17664" s="7" t="s">
        <v>7</v>
      </c>
      <c r="D17664" s="24">
        <v>227287.12</v>
      </c>
      <c r="E17664">
        <f>INDEX('B. Store opening dates'!$B$5:$B$2448,MATCH('A. Sales by store'!B17664,'B. Store opening dates'!$A$5:$A$2448,0))</f>
        <v>2014</v>
      </c>
      <c r="F17664" t="str">
        <f t="shared" si="550"/>
        <v>Old</v>
      </c>
      <c r="G17664" t="str">
        <f t="shared" si="551"/>
        <v>Existing</v>
      </c>
    </row>
    <row r="17665" spans="1:7" ht="19" x14ac:dyDescent="0.25">
      <c r="A17665" s="7">
        <v>2014</v>
      </c>
      <c r="B17665" s="7" t="s">
        <v>2215</v>
      </c>
      <c r="C17665" s="7" t="s">
        <v>7</v>
      </c>
      <c r="D17665" s="24">
        <v>241994.77</v>
      </c>
      <c r="E17665">
        <f>INDEX('B. Store opening dates'!$B$5:$B$2448,MATCH('A. Sales by store'!B17665,'B. Store opening dates'!$A$5:$A$2448,0))</f>
        <v>2014</v>
      </c>
      <c r="F17665" t="str">
        <f t="shared" si="550"/>
        <v>New</v>
      </c>
      <c r="G17665" t="str">
        <f t="shared" si="551"/>
        <v>Existing</v>
      </c>
    </row>
    <row r="17666" spans="1:7" ht="19" x14ac:dyDescent="0.25">
      <c r="A17666" s="7">
        <v>2015</v>
      </c>
      <c r="B17666" s="7" t="s">
        <v>2215</v>
      </c>
      <c r="C17666" s="7" t="s">
        <v>8</v>
      </c>
      <c r="D17666" s="24">
        <v>701334.25</v>
      </c>
      <c r="E17666">
        <f>INDEX('B. Store opening dates'!$B$5:$B$2448,MATCH('A. Sales by store'!B17666,'B. Store opening dates'!$A$5:$A$2448,0))</f>
        <v>2014</v>
      </c>
      <c r="F17666" t="str">
        <f t="shared" si="550"/>
        <v>Old</v>
      </c>
      <c r="G17666" t="str">
        <f t="shared" si="551"/>
        <v>Existing</v>
      </c>
    </row>
    <row r="17667" spans="1:7" ht="19" x14ac:dyDescent="0.25">
      <c r="A17667" s="7">
        <v>2014</v>
      </c>
      <c r="B17667" s="7" t="s">
        <v>2215</v>
      </c>
      <c r="C17667" s="7" t="s">
        <v>8</v>
      </c>
      <c r="D17667" s="24">
        <v>724227.3</v>
      </c>
      <c r="E17667">
        <f>INDEX('B. Store opening dates'!$B$5:$B$2448,MATCH('A. Sales by store'!B17667,'B. Store opening dates'!$A$5:$A$2448,0))</f>
        <v>2014</v>
      </c>
      <c r="F17667" t="str">
        <f t="shared" si="550"/>
        <v>New</v>
      </c>
      <c r="G17667" t="str">
        <f t="shared" si="551"/>
        <v>Existing</v>
      </c>
    </row>
    <row r="17668" spans="1:7" ht="19" x14ac:dyDescent="0.25">
      <c r="A17668" s="7">
        <v>2015</v>
      </c>
      <c r="B17668" s="7" t="s">
        <v>2216</v>
      </c>
      <c r="C17668" s="7" t="s">
        <v>5</v>
      </c>
      <c r="D17668" s="24">
        <v>809934.75</v>
      </c>
      <c r="E17668">
        <f>INDEX('B. Store opening dates'!$B$5:$B$2448,MATCH('A. Sales by store'!B17668,'B. Store opening dates'!$A$5:$A$2448,0))</f>
        <v>2014</v>
      </c>
      <c r="F17668" t="str">
        <f t="shared" si="550"/>
        <v>Old</v>
      </c>
      <c r="G17668" t="str">
        <f t="shared" si="551"/>
        <v>Existing</v>
      </c>
    </row>
    <row r="17669" spans="1:7" ht="19" x14ac:dyDescent="0.25">
      <c r="A17669" s="7">
        <v>2014</v>
      </c>
      <c r="B17669" s="7" t="s">
        <v>2216</v>
      </c>
      <c r="C17669" s="7" t="s">
        <v>5</v>
      </c>
      <c r="D17669" s="24">
        <v>895347.92</v>
      </c>
      <c r="E17669">
        <f>INDEX('B. Store opening dates'!$B$5:$B$2448,MATCH('A. Sales by store'!B17669,'B. Store opening dates'!$A$5:$A$2448,0))</f>
        <v>2014</v>
      </c>
      <c r="F17669" t="str">
        <f t="shared" ref="F17669:F17732" si="552">IF(A17669 = 2015, IF(E17669&lt; 2015, "Old","New"),IF(E17669 &lt; 2014, "Old","New"))</f>
        <v>New</v>
      </c>
      <c r="G17669" t="str">
        <f t="shared" ref="G17669:G17732" si="553">IF(A17669 = 2015, IF(E17669&lt; 2015, "Existing","New"),"Existing")</f>
        <v>Existing</v>
      </c>
    </row>
    <row r="17670" spans="1:7" ht="19" x14ac:dyDescent="0.25">
      <c r="A17670" s="7">
        <v>2015</v>
      </c>
      <c r="B17670" s="7" t="s">
        <v>2216</v>
      </c>
      <c r="C17670" s="7" t="s">
        <v>6</v>
      </c>
      <c r="D17670" s="24">
        <v>522886.96</v>
      </c>
      <c r="E17670">
        <f>INDEX('B. Store opening dates'!$B$5:$B$2448,MATCH('A. Sales by store'!B17670,'B. Store opening dates'!$A$5:$A$2448,0))</f>
        <v>2014</v>
      </c>
      <c r="F17670" t="str">
        <f t="shared" si="552"/>
        <v>Old</v>
      </c>
      <c r="G17670" t="str">
        <f t="shared" si="553"/>
        <v>Existing</v>
      </c>
    </row>
    <row r="17671" spans="1:7" ht="19" x14ac:dyDescent="0.25">
      <c r="A17671" s="7">
        <v>2014</v>
      </c>
      <c r="B17671" s="7" t="s">
        <v>2216</v>
      </c>
      <c r="C17671" s="7" t="s">
        <v>6</v>
      </c>
      <c r="D17671" s="24">
        <v>381255.95</v>
      </c>
      <c r="E17671">
        <f>INDEX('B. Store opening dates'!$B$5:$B$2448,MATCH('A. Sales by store'!B17671,'B. Store opening dates'!$A$5:$A$2448,0))</f>
        <v>2014</v>
      </c>
      <c r="F17671" t="str">
        <f t="shared" si="552"/>
        <v>New</v>
      </c>
      <c r="G17671" t="str">
        <f t="shared" si="553"/>
        <v>Existing</v>
      </c>
    </row>
    <row r="17672" spans="1:7" ht="19" x14ac:dyDescent="0.25">
      <c r="A17672" s="7">
        <v>2015</v>
      </c>
      <c r="B17672" s="7" t="s">
        <v>2216</v>
      </c>
      <c r="C17672" s="7" t="s">
        <v>7</v>
      </c>
      <c r="D17672" s="24">
        <v>188152.92</v>
      </c>
      <c r="E17672">
        <f>INDEX('B. Store opening dates'!$B$5:$B$2448,MATCH('A. Sales by store'!B17672,'B. Store opening dates'!$A$5:$A$2448,0))</f>
        <v>2014</v>
      </c>
      <c r="F17672" t="str">
        <f t="shared" si="552"/>
        <v>Old</v>
      </c>
      <c r="G17672" t="str">
        <f t="shared" si="553"/>
        <v>Existing</v>
      </c>
    </row>
    <row r="17673" spans="1:7" ht="19" x14ac:dyDescent="0.25">
      <c r="A17673" s="7">
        <v>2014</v>
      </c>
      <c r="B17673" s="7" t="s">
        <v>2216</v>
      </c>
      <c r="C17673" s="7" t="s">
        <v>7</v>
      </c>
      <c r="D17673" s="24">
        <v>200529.75</v>
      </c>
      <c r="E17673">
        <f>INDEX('B. Store opening dates'!$B$5:$B$2448,MATCH('A. Sales by store'!B17673,'B. Store opening dates'!$A$5:$A$2448,0))</f>
        <v>2014</v>
      </c>
      <c r="F17673" t="str">
        <f t="shared" si="552"/>
        <v>New</v>
      </c>
      <c r="G17673" t="str">
        <f t="shared" si="553"/>
        <v>Existing</v>
      </c>
    </row>
    <row r="17674" spans="1:7" ht="19" x14ac:dyDescent="0.25">
      <c r="A17674" s="7">
        <v>2015</v>
      </c>
      <c r="B17674" s="7" t="s">
        <v>2216</v>
      </c>
      <c r="C17674" s="7" t="s">
        <v>8</v>
      </c>
      <c r="D17674" s="24">
        <v>786686.53</v>
      </c>
      <c r="E17674">
        <f>INDEX('B. Store opening dates'!$B$5:$B$2448,MATCH('A. Sales by store'!B17674,'B. Store opening dates'!$A$5:$A$2448,0))</f>
        <v>2014</v>
      </c>
      <c r="F17674" t="str">
        <f t="shared" si="552"/>
        <v>Old</v>
      </c>
      <c r="G17674" t="str">
        <f t="shared" si="553"/>
        <v>Existing</v>
      </c>
    </row>
    <row r="17675" spans="1:7" ht="19" x14ac:dyDescent="0.25">
      <c r="A17675" s="7">
        <v>2014</v>
      </c>
      <c r="B17675" s="7" t="s">
        <v>2216</v>
      </c>
      <c r="C17675" s="7" t="s">
        <v>8</v>
      </c>
      <c r="D17675" s="24">
        <v>825299</v>
      </c>
      <c r="E17675">
        <f>INDEX('B. Store opening dates'!$B$5:$B$2448,MATCH('A. Sales by store'!B17675,'B. Store opening dates'!$A$5:$A$2448,0))</f>
        <v>2014</v>
      </c>
      <c r="F17675" t="str">
        <f t="shared" si="552"/>
        <v>New</v>
      </c>
      <c r="G17675" t="str">
        <f t="shared" si="553"/>
        <v>Existing</v>
      </c>
    </row>
    <row r="17676" spans="1:7" ht="19" x14ac:dyDescent="0.25">
      <c r="A17676" s="7">
        <v>2015</v>
      </c>
      <c r="B17676" s="7" t="s">
        <v>2217</v>
      </c>
      <c r="C17676" s="7" t="s">
        <v>5</v>
      </c>
      <c r="D17676" s="24">
        <v>739171.41</v>
      </c>
      <c r="E17676">
        <f>INDEX('B. Store opening dates'!$B$5:$B$2448,MATCH('A. Sales by store'!B17676,'B. Store opening dates'!$A$5:$A$2448,0))</f>
        <v>2014</v>
      </c>
      <c r="F17676" t="str">
        <f t="shared" si="552"/>
        <v>Old</v>
      </c>
      <c r="G17676" t="str">
        <f t="shared" si="553"/>
        <v>Existing</v>
      </c>
    </row>
    <row r="17677" spans="1:7" ht="19" x14ac:dyDescent="0.25">
      <c r="A17677" s="7">
        <v>2014</v>
      </c>
      <c r="B17677" s="7" t="s">
        <v>2217</v>
      </c>
      <c r="C17677" s="7" t="s">
        <v>5</v>
      </c>
      <c r="D17677" s="24">
        <v>809110.83</v>
      </c>
      <c r="E17677">
        <f>INDEX('B. Store opening dates'!$B$5:$B$2448,MATCH('A. Sales by store'!B17677,'B. Store opening dates'!$A$5:$A$2448,0))</f>
        <v>2014</v>
      </c>
      <c r="F17677" t="str">
        <f t="shared" si="552"/>
        <v>New</v>
      </c>
      <c r="G17677" t="str">
        <f t="shared" si="553"/>
        <v>Existing</v>
      </c>
    </row>
    <row r="17678" spans="1:7" ht="19" x14ac:dyDescent="0.25">
      <c r="A17678" s="7">
        <v>2015</v>
      </c>
      <c r="B17678" s="7" t="s">
        <v>2217</v>
      </c>
      <c r="C17678" s="7" t="s">
        <v>6</v>
      </c>
      <c r="D17678" s="24">
        <v>317100.90999999997</v>
      </c>
      <c r="E17678">
        <f>INDEX('B. Store opening dates'!$B$5:$B$2448,MATCH('A. Sales by store'!B17678,'B. Store opening dates'!$A$5:$A$2448,0))</f>
        <v>2014</v>
      </c>
      <c r="F17678" t="str">
        <f t="shared" si="552"/>
        <v>Old</v>
      </c>
      <c r="G17678" t="str">
        <f t="shared" si="553"/>
        <v>Existing</v>
      </c>
    </row>
    <row r="17679" spans="1:7" ht="19" x14ac:dyDescent="0.25">
      <c r="A17679" s="7">
        <v>2014</v>
      </c>
      <c r="B17679" s="7" t="s">
        <v>2217</v>
      </c>
      <c r="C17679" s="7" t="s">
        <v>6</v>
      </c>
      <c r="D17679" s="24">
        <v>218531.95</v>
      </c>
      <c r="E17679">
        <f>INDEX('B. Store opening dates'!$B$5:$B$2448,MATCH('A. Sales by store'!B17679,'B. Store opening dates'!$A$5:$A$2448,0))</f>
        <v>2014</v>
      </c>
      <c r="F17679" t="str">
        <f t="shared" si="552"/>
        <v>New</v>
      </c>
      <c r="G17679" t="str">
        <f t="shared" si="553"/>
        <v>Existing</v>
      </c>
    </row>
    <row r="17680" spans="1:7" ht="19" x14ac:dyDescent="0.25">
      <c r="A17680" s="7">
        <v>2015</v>
      </c>
      <c r="B17680" s="7" t="s">
        <v>2217</v>
      </c>
      <c r="C17680" s="7" t="s">
        <v>7</v>
      </c>
      <c r="D17680" s="24">
        <v>83556.59</v>
      </c>
      <c r="E17680">
        <f>INDEX('B. Store opening dates'!$B$5:$B$2448,MATCH('A. Sales by store'!B17680,'B. Store opening dates'!$A$5:$A$2448,0))</f>
        <v>2014</v>
      </c>
      <c r="F17680" t="str">
        <f t="shared" si="552"/>
        <v>Old</v>
      </c>
      <c r="G17680" t="str">
        <f t="shared" si="553"/>
        <v>Existing</v>
      </c>
    </row>
    <row r="17681" spans="1:7" ht="19" x14ac:dyDescent="0.25">
      <c r="A17681" s="7">
        <v>2014</v>
      </c>
      <c r="B17681" s="7" t="s">
        <v>2217</v>
      </c>
      <c r="C17681" s="7" t="s">
        <v>7</v>
      </c>
      <c r="D17681" s="24">
        <v>87476.95</v>
      </c>
      <c r="E17681">
        <f>INDEX('B. Store opening dates'!$B$5:$B$2448,MATCH('A. Sales by store'!B17681,'B. Store opening dates'!$A$5:$A$2448,0))</f>
        <v>2014</v>
      </c>
      <c r="F17681" t="str">
        <f t="shared" si="552"/>
        <v>New</v>
      </c>
      <c r="G17681" t="str">
        <f t="shared" si="553"/>
        <v>Existing</v>
      </c>
    </row>
    <row r="17682" spans="1:7" ht="19" x14ac:dyDescent="0.25">
      <c r="A17682" s="7">
        <v>2015</v>
      </c>
      <c r="B17682" s="7" t="s">
        <v>2217</v>
      </c>
      <c r="C17682" s="7" t="s">
        <v>8</v>
      </c>
      <c r="D17682" s="24">
        <v>521016.25</v>
      </c>
      <c r="E17682">
        <f>INDEX('B. Store opening dates'!$B$5:$B$2448,MATCH('A. Sales by store'!B17682,'B. Store opening dates'!$A$5:$A$2448,0))</f>
        <v>2014</v>
      </c>
      <c r="F17682" t="str">
        <f t="shared" si="552"/>
        <v>Old</v>
      </c>
      <c r="G17682" t="str">
        <f t="shared" si="553"/>
        <v>Existing</v>
      </c>
    </row>
    <row r="17683" spans="1:7" ht="19" x14ac:dyDescent="0.25">
      <c r="A17683" s="7">
        <v>2014</v>
      </c>
      <c r="B17683" s="7" t="s">
        <v>2217</v>
      </c>
      <c r="C17683" s="7" t="s">
        <v>8</v>
      </c>
      <c r="D17683" s="24">
        <v>544089.32999999996</v>
      </c>
      <c r="E17683">
        <f>INDEX('B. Store opening dates'!$B$5:$B$2448,MATCH('A. Sales by store'!B17683,'B. Store opening dates'!$A$5:$A$2448,0))</f>
        <v>2014</v>
      </c>
      <c r="F17683" t="str">
        <f t="shared" si="552"/>
        <v>New</v>
      </c>
      <c r="G17683" t="str">
        <f t="shared" si="553"/>
        <v>Existing</v>
      </c>
    </row>
    <row r="17684" spans="1:7" ht="19" x14ac:dyDescent="0.25">
      <c r="A17684" s="7">
        <v>2015</v>
      </c>
      <c r="B17684" s="7" t="s">
        <v>2218</v>
      </c>
      <c r="C17684" s="7" t="s">
        <v>5</v>
      </c>
      <c r="D17684" s="24">
        <v>639072.79</v>
      </c>
      <c r="E17684">
        <f>INDEX('B. Store opening dates'!$B$5:$B$2448,MATCH('A. Sales by store'!B17684,'B. Store opening dates'!$A$5:$A$2448,0))</f>
        <v>2014</v>
      </c>
      <c r="F17684" t="str">
        <f t="shared" si="552"/>
        <v>Old</v>
      </c>
      <c r="G17684" t="str">
        <f t="shared" si="553"/>
        <v>Existing</v>
      </c>
    </row>
    <row r="17685" spans="1:7" ht="19" x14ac:dyDescent="0.25">
      <c r="A17685" s="7">
        <v>2014</v>
      </c>
      <c r="B17685" s="7" t="s">
        <v>2218</v>
      </c>
      <c r="C17685" s="7" t="s">
        <v>5</v>
      </c>
      <c r="D17685" s="24">
        <v>700067.16</v>
      </c>
      <c r="E17685">
        <f>INDEX('B. Store opening dates'!$B$5:$B$2448,MATCH('A. Sales by store'!B17685,'B. Store opening dates'!$A$5:$A$2448,0))</f>
        <v>2014</v>
      </c>
      <c r="F17685" t="str">
        <f t="shared" si="552"/>
        <v>New</v>
      </c>
      <c r="G17685" t="str">
        <f t="shared" si="553"/>
        <v>Existing</v>
      </c>
    </row>
    <row r="17686" spans="1:7" ht="19" x14ac:dyDescent="0.25">
      <c r="A17686" s="7">
        <v>2015</v>
      </c>
      <c r="B17686" s="7" t="s">
        <v>2218</v>
      </c>
      <c r="C17686" s="7" t="s">
        <v>6</v>
      </c>
      <c r="D17686" s="24">
        <v>523956.35</v>
      </c>
      <c r="E17686">
        <f>INDEX('B. Store opening dates'!$B$5:$B$2448,MATCH('A. Sales by store'!B17686,'B. Store opening dates'!$A$5:$A$2448,0))</f>
        <v>2014</v>
      </c>
      <c r="F17686" t="str">
        <f t="shared" si="552"/>
        <v>Old</v>
      </c>
      <c r="G17686" t="str">
        <f t="shared" si="553"/>
        <v>Existing</v>
      </c>
    </row>
    <row r="17687" spans="1:7" ht="19" x14ac:dyDescent="0.25">
      <c r="A17687" s="7">
        <v>2014</v>
      </c>
      <c r="B17687" s="7" t="s">
        <v>2218</v>
      </c>
      <c r="C17687" s="7" t="s">
        <v>6</v>
      </c>
      <c r="D17687" s="24">
        <v>370812.97</v>
      </c>
      <c r="E17687">
        <f>INDEX('B. Store opening dates'!$B$5:$B$2448,MATCH('A. Sales by store'!B17687,'B. Store opening dates'!$A$5:$A$2448,0))</f>
        <v>2014</v>
      </c>
      <c r="F17687" t="str">
        <f t="shared" si="552"/>
        <v>New</v>
      </c>
      <c r="G17687" t="str">
        <f t="shared" si="553"/>
        <v>Existing</v>
      </c>
    </row>
    <row r="17688" spans="1:7" ht="19" x14ac:dyDescent="0.25">
      <c r="A17688" s="7">
        <v>2015</v>
      </c>
      <c r="B17688" s="7" t="s">
        <v>2218</v>
      </c>
      <c r="C17688" s="7" t="s">
        <v>7</v>
      </c>
      <c r="D17688" s="24">
        <v>69463.19</v>
      </c>
      <c r="E17688">
        <f>INDEX('B. Store opening dates'!$B$5:$B$2448,MATCH('A. Sales by store'!B17688,'B. Store opening dates'!$A$5:$A$2448,0))</f>
        <v>2014</v>
      </c>
      <c r="F17688" t="str">
        <f t="shared" si="552"/>
        <v>Old</v>
      </c>
      <c r="G17688" t="str">
        <f t="shared" si="553"/>
        <v>Existing</v>
      </c>
    </row>
    <row r="17689" spans="1:7" ht="19" x14ac:dyDescent="0.25">
      <c r="A17689" s="7">
        <v>2014</v>
      </c>
      <c r="B17689" s="7" t="s">
        <v>2218</v>
      </c>
      <c r="C17689" s="7" t="s">
        <v>7</v>
      </c>
      <c r="D17689" s="24">
        <v>73981.539999999994</v>
      </c>
      <c r="E17689">
        <f>INDEX('B. Store opening dates'!$B$5:$B$2448,MATCH('A. Sales by store'!B17689,'B. Store opening dates'!$A$5:$A$2448,0))</f>
        <v>2014</v>
      </c>
      <c r="F17689" t="str">
        <f t="shared" si="552"/>
        <v>New</v>
      </c>
      <c r="G17689" t="str">
        <f t="shared" si="553"/>
        <v>Existing</v>
      </c>
    </row>
    <row r="17690" spans="1:7" ht="19" x14ac:dyDescent="0.25">
      <c r="A17690" s="7">
        <v>2015</v>
      </c>
      <c r="B17690" s="7" t="s">
        <v>2218</v>
      </c>
      <c r="C17690" s="7" t="s">
        <v>8</v>
      </c>
      <c r="D17690" s="24">
        <v>542227.94999999995</v>
      </c>
      <c r="E17690">
        <f>INDEX('B. Store opening dates'!$B$5:$B$2448,MATCH('A. Sales by store'!B17690,'B. Store opening dates'!$A$5:$A$2448,0))</f>
        <v>2014</v>
      </c>
      <c r="F17690" t="str">
        <f t="shared" si="552"/>
        <v>Old</v>
      </c>
      <c r="G17690" t="str">
        <f t="shared" si="553"/>
        <v>Existing</v>
      </c>
    </row>
    <row r="17691" spans="1:7" ht="19" x14ac:dyDescent="0.25">
      <c r="A17691" s="7">
        <v>2014</v>
      </c>
      <c r="B17691" s="7" t="s">
        <v>2218</v>
      </c>
      <c r="C17691" s="7" t="s">
        <v>8</v>
      </c>
      <c r="D17691" s="24">
        <v>566695.04</v>
      </c>
      <c r="E17691">
        <f>INDEX('B. Store opening dates'!$B$5:$B$2448,MATCH('A. Sales by store'!B17691,'B. Store opening dates'!$A$5:$A$2448,0))</f>
        <v>2014</v>
      </c>
      <c r="F17691" t="str">
        <f t="shared" si="552"/>
        <v>New</v>
      </c>
      <c r="G17691" t="str">
        <f t="shared" si="553"/>
        <v>Existing</v>
      </c>
    </row>
    <row r="17692" spans="1:7" ht="19" x14ac:dyDescent="0.25">
      <c r="A17692" s="7">
        <v>2015</v>
      </c>
      <c r="B17692" s="7" t="s">
        <v>2219</v>
      </c>
      <c r="C17692" s="7" t="s">
        <v>5</v>
      </c>
      <c r="D17692" s="24">
        <v>581699.16</v>
      </c>
      <c r="E17692">
        <f>INDEX('B. Store opening dates'!$B$5:$B$2448,MATCH('A. Sales by store'!B17692,'B. Store opening dates'!$A$5:$A$2448,0))</f>
        <v>2014</v>
      </c>
      <c r="F17692" t="str">
        <f t="shared" si="552"/>
        <v>Old</v>
      </c>
      <c r="G17692" t="str">
        <f t="shared" si="553"/>
        <v>Existing</v>
      </c>
    </row>
    <row r="17693" spans="1:7" ht="19" x14ac:dyDescent="0.25">
      <c r="A17693" s="7">
        <v>2014</v>
      </c>
      <c r="B17693" s="7" t="s">
        <v>2219</v>
      </c>
      <c r="C17693" s="7" t="s">
        <v>5</v>
      </c>
      <c r="D17693" s="24">
        <v>633791.93000000005</v>
      </c>
      <c r="E17693">
        <f>INDEX('B. Store opening dates'!$B$5:$B$2448,MATCH('A. Sales by store'!B17693,'B. Store opening dates'!$A$5:$A$2448,0))</f>
        <v>2014</v>
      </c>
      <c r="F17693" t="str">
        <f t="shared" si="552"/>
        <v>New</v>
      </c>
      <c r="G17693" t="str">
        <f t="shared" si="553"/>
        <v>Existing</v>
      </c>
    </row>
    <row r="17694" spans="1:7" ht="19" x14ac:dyDescent="0.25">
      <c r="A17694" s="7">
        <v>2015</v>
      </c>
      <c r="B17694" s="7" t="s">
        <v>2219</v>
      </c>
      <c r="C17694" s="7" t="s">
        <v>6</v>
      </c>
      <c r="D17694" s="24">
        <v>282121.46999999997</v>
      </c>
      <c r="E17694">
        <f>INDEX('B. Store opening dates'!$B$5:$B$2448,MATCH('A. Sales by store'!B17694,'B. Store opening dates'!$A$5:$A$2448,0))</f>
        <v>2014</v>
      </c>
      <c r="F17694" t="str">
        <f t="shared" si="552"/>
        <v>Old</v>
      </c>
      <c r="G17694" t="str">
        <f t="shared" si="553"/>
        <v>Existing</v>
      </c>
    </row>
    <row r="17695" spans="1:7" ht="19" x14ac:dyDescent="0.25">
      <c r="A17695" s="7">
        <v>2014</v>
      </c>
      <c r="B17695" s="7" t="s">
        <v>2219</v>
      </c>
      <c r="C17695" s="7" t="s">
        <v>6</v>
      </c>
      <c r="D17695" s="24">
        <v>198896.08</v>
      </c>
      <c r="E17695">
        <f>INDEX('B. Store opening dates'!$B$5:$B$2448,MATCH('A. Sales by store'!B17695,'B. Store opening dates'!$A$5:$A$2448,0))</f>
        <v>2014</v>
      </c>
      <c r="F17695" t="str">
        <f t="shared" si="552"/>
        <v>New</v>
      </c>
      <c r="G17695" t="str">
        <f t="shared" si="553"/>
        <v>Existing</v>
      </c>
    </row>
    <row r="17696" spans="1:7" ht="19" x14ac:dyDescent="0.25">
      <c r="A17696" s="7">
        <v>2015</v>
      </c>
      <c r="B17696" s="7" t="s">
        <v>2219</v>
      </c>
      <c r="C17696" s="7" t="s">
        <v>7</v>
      </c>
      <c r="D17696" s="24">
        <v>116361.58</v>
      </c>
      <c r="E17696">
        <f>INDEX('B. Store opening dates'!$B$5:$B$2448,MATCH('A. Sales by store'!B17696,'B. Store opening dates'!$A$5:$A$2448,0))</f>
        <v>2014</v>
      </c>
      <c r="F17696" t="str">
        <f t="shared" si="552"/>
        <v>Old</v>
      </c>
      <c r="G17696" t="str">
        <f t="shared" si="553"/>
        <v>Existing</v>
      </c>
    </row>
    <row r="17697" spans="1:7" ht="19" x14ac:dyDescent="0.25">
      <c r="A17697" s="7">
        <v>2014</v>
      </c>
      <c r="B17697" s="7" t="s">
        <v>2219</v>
      </c>
      <c r="C17697" s="7" t="s">
        <v>7</v>
      </c>
      <c r="D17697" s="24">
        <v>121994.9</v>
      </c>
      <c r="E17697">
        <f>INDEX('B. Store opening dates'!$B$5:$B$2448,MATCH('A. Sales by store'!B17697,'B. Store opening dates'!$A$5:$A$2448,0))</f>
        <v>2014</v>
      </c>
      <c r="F17697" t="str">
        <f t="shared" si="552"/>
        <v>New</v>
      </c>
      <c r="G17697" t="str">
        <f t="shared" si="553"/>
        <v>Existing</v>
      </c>
    </row>
    <row r="17698" spans="1:7" ht="19" x14ac:dyDescent="0.25">
      <c r="A17698" s="7">
        <v>2015</v>
      </c>
      <c r="B17698" s="7" t="s">
        <v>2219</v>
      </c>
      <c r="C17698" s="7" t="s">
        <v>8</v>
      </c>
      <c r="D17698" s="24">
        <v>449806.43</v>
      </c>
      <c r="E17698">
        <f>INDEX('B. Store opening dates'!$B$5:$B$2448,MATCH('A. Sales by store'!B17698,'B. Store opening dates'!$A$5:$A$2448,0))</f>
        <v>2014</v>
      </c>
      <c r="F17698" t="str">
        <f t="shared" si="552"/>
        <v>Old</v>
      </c>
      <c r="G17698" t="str">
        <f t="shared" si="553"/>
        <v>Existing</v>
      </c>
    </row>
    <row r="17699" spans="1:7" ht="19" x14ac:dyDescent="0.25">
      <c r="A17699" s="7">
        <v>2014</v>
      </c>
      <c r="B17699" s="7" t="s">
        <v>2219</v>
      </c>
      <c r="C17699" s="7" t="s">
        <v>8</v>
      </c>
      <c r="D17699" s="24">
        <v>466020.05</v>
      </c>
      <c r="E17699">
        <f>INDEX('B. Store opening dates'!$B$5:$B$2448,MATCH('A. Sales by store'!B17699,'B. Store opening dates'!$A$5:$A$2448,0))</f>
        <v>2014</v>
      </c>
      <c r="F17699" t="str">
        <f t="shared" si="552"/>
        <v>New</v>
      </c>
      <c r="G17699" t="str">
        <f t="shared" si="553"/>
        <v>Existing</v>
      </c>
    </row>
    <row r="17700" spans="1:7" ht="19" x14ac:dyDescent="0.25">
      <c r="A17700" s="7">
        <v>2015</v>
      </c>
      <c r="B17700" s="7" t="s">
        <v>2220</v>
      </c>
      <c r="C17700" s="7" t="s">
        <v>5</v>
      </c>
      <c r="D17700" s="24">
        <v>807421.09</v>
      </c>
      <c r="E17700">
        <f>INDEX('B. Store opening dates'!$B$5:$B$2448,MATCH('A. Sales by store'!B17700,'B. Store opening dates'!$A$5:$A$2448,0))</f>
        <v>2014</v>
      </c>
      <c r="F17700" t="str">
        <f t="shared" si="552"/>
        <v>Old</v>
      </c>
      <c r="G17700" t="str">
        <f t="shared" si="553"/>
        <v>Existing</v>
      </c>
    </row>
    <row r="17701" spans="1:7" ht="19" x14ac:dyDescent="0.25">
      <c r="A17701" s="7">
        <v>2014</v>
      </c>
      <c r="B17701" s="7" t="s">
        <v>2220</v>
      </c>
      <c r="C17701" s="7" t="s">
        <v>5</v>
      </c>
      <c r="D17701" s="24">
        <v>891219.68</v>
      </c>
      <c r="E17701">
        <f>INDEX('B. Store opening dates'!$B$5:$B$2448,MATCH('A. Sales by store'!B17701,'B. Store opening dates'!$A$5:$A$2448,0))</f>
        <v>2014</v>
      </c>
      <c r="F17701" t="str">
        <f t="shared" si="552"/>
        <v>New</v>
      </c>
      <c r="G17701" t="str">
        <f t="shared" si="553"/>
        <v>Existing</v>
      </c>
    </row>
    <row r="17702" spans="1:7" ht="19" x14ac:dyDescent="0.25">
      <c r="A17702" s="7">
        <v>2015</v>
      </c>
      <c r="B17702" s="7" t="s">
        <v>2220</v>
      </c>
      <c r="C17702" s="7" t="s">
        <v>6</v>
      </c>
      <c r="D17702" s="24">
        <v>523413.17</v>
      </c>
      <c r="E17702">
        <f>INDEX('B. Store opening dates'!$B$5:$B$2448,MATCH('A. Sales by store'!B17702,'B. Store opening dates'!$A$5:$A$2448,0))</f>
        <v>2014</v>
      </c>
      <c r="F17702" t="str">
        <f t="shared" si="552"/>
        <v>Old</v>
      </c>
      <c r="G17702" t="str">
        <f t="shared" si="553"/>
        <v>Existing</v>
      </c>
    </row>
    <row r="17703" spans="1:7" ht="19" x14ac:dyDescent="0.25">
      <c r="A17703" s="7">
        <v>2014</v>
      </c>
      <c r="B17703" s="7" t="s">
        <v>2220</v>
      </c>
      <c r="C17703" s="7" t="s">
        <v>6</v>
      </c>
      <c r="D17703" s="24">
        <v>382615.22</v>
      </c>
      <c r="E17703">
        <f>INDEX('B. Store opening dates'!$B$5:$B$2448,MATCH('A. Sales by store'!B17703,'B. Store opening dates'!$A$5:$A$2448,0))</f>
        <v>2014</v>
      </c>
      <c r="F17703" t="str">
        <f t="shared" si="552"/>
        <v>New</v>
      </c>
      <c r="G17703" t="str">
        <f t="shared" si="553"/>
        <v>Existing</v>
      </c>
    </row>
    <row r="17704" spans="1:7" ht="19" x14ac:dyDescent="0.25">
      <c r="A17704" s="7">
        <v>2015</v>
      </c>
      <c r="B17704" s="7" t="s">
        <v>2220</v>
      </c>
      <c r="C17704" s="7" t="s">
        <v>7</v>
      </c>
      <c r="D17704" s="24">
        <v>111090.98</v>
      </c>
      <c r="E17704">
        <f>INDEX('B. Store opening dates'!$B$5:$B$2448,MATCH('A. Sales by store'!B17704,'B. Store opening dates'!$A$5:$A$2448,0))</f>
        <v>2014</v>
      </c>
      <c r="F17704" t="str">
        <f t="shared" si="552"/>
        <v>Old</v>
      </c>
      <c r="G17704" t="str">
        <f t="shared" si="553"/>
        <v>Existing</v>
      </c>
    </row>
    <row r="17705" spans="1:7" ht="19" x14ac:dyDescent="0.25">
      <c r="A17705" s="7">
        <v>2014</v>
      </c>
      <c r="B17705" s="7" t="s">
        <v>2220</v>
      </c>
      <c r="C17705" s="7" t="s">
        <v>7</v>
      </c>
      <c r="D17705" s="24">
        <v>117627.26</v>
      </c>
      <c r="E17705">
        <f>INDEX('B. Store opening dates'!$B$5:$B$2448,MATCH('A. Sales by store'!B17705,'B. Store opening dates'!$A$5:$A$2448,0))</f>
        <v>2014</v>
      </c>
      <c r="F17705" t="str">
        <f t="shared" si="552"/>
        <v>New</v>
      </c>
      <c r="G17705" t="str">
        <f t="shared" si="553"/>
        <v>Existing</v>
      </c>
    </row>
    <row r="17706" spans="1:7" ht="19" x14ac:dyDescent="0.25">
      <c r="A17706" s="7">
        <v>2015</v>
      </c>
      <c r="B17706" s="7" t="s">
        <v>2220</v>
      </c>
      <c r="C17706" s="7" t="s">
        <v>8</v>
      </c>
      <c r="D17706" s="24">
        <v>400768.19</v>
      </c>
      <c r="E17706">
        <f>INDEX('B. Store opening dates'!$B$5:$B$2448,MATCH('A. Sales by store'!B17706,'B. Store opening dates'!$A$5:$A$2448,0))</f>
        <v>2014</v>
      </c>
      <c r="F17706" t="str">
        <f t="shared" si="552"/>
        <v>Old</v>
      </c>
      <c r="G17706" t="str">
        <f t="shared" si="553"/>
        <v>Existing</v>
      </c>
    </row>
    <row r="17707" spans="1:7" ht="19" x14ac:dyDescent="0.25">
      <c r="A17707" s="7">
        <v>2014</v>
      </c>
      <c r="B17707" s="7" t="s">
        <v>2220</v>
      </c>
      <c r="C17707" s="7" t="s">
        <v>8</v>
      </c>
      <c r="D17707" s="24">
        <v>419110.85</v>
      </c>
      <c r="E17707">
        <f>INDEX('B. Store opening dates'!$B$5:$B$2448,MATCH('A. Sales by store'!B17707,'B. Store opening dates'!$A$5:$A$2448,0))</f>
        <v>2014</v>
      </c>
      <c r="F17707" t="str">
        <f t="shared" si="552"/>
        <v>New</v>
      </c>
      <c r="G17707" t="str">
        <f t="shared" si="553"/>
        <v>Existing</v>
      </c>
    </row>
    <row r="17708" spans="1:7" ht="19" x14ac:dyDescent="0.25">
      <c r="A17708" s="7">
        <v>2015</v>
      </c>
      <c r="B17708" s="7" t="s">
        <v>2221</v>
      </c>
      <c r="C17708" s="7" t="s">
        <v>5</v>
      </c>
      <c r="D17708" s="24">
        <v>485873.18</v>
      </c>
      <c r="E17708">
        <f>INDEX('B. Store opening dates'!$B$5:$B$2448,MATCH('A. Sales by store'!B17708,'B. Store opening dates'!$A$5:$A$2448,0))</f>
        <v>2014</v>
      </c>
      <c r="F17708" t="str">
        <f t="shared" si="552"/>
        <v>Old</v>
      </c>
      <c r="G17708" t="str">
        <f t="shared" si="553"/>
        <v>Existing</v>
      </c>
    </row>
    <row r="17709" spans="1:7" ht="19" x14ac:dyDescent="0.25">
      <c r="A17709" s="7">
        <v>2014</v>
      </c>
      <c r="B17709" s="7" t="s">
        <v>2221</v>
      </c>
      <c r="C17709" s="7" t="s">
        <v>5</v>
      </c>
      <c r="D17709" s="24">
        <v>530550.09</v>
      </c>
      <c r="E17709">
        <f>INDEX('B. Store opening dates'!$B$5:$B$2448,MATCH('A. Sales by store'!B17709,'B. Store opening dates'!$A$5:$A$2448,0))</f>
        <v>2014</v>
      </c>
      <c r="F17709" t="str">
        <f t="shared" si="552"/>
        <v>New</v>
      </c>
      <c r="G17709" t="str">
        <f t="shared" si="553"/>
        <v>Existing</v>
      </c>
    </row>
    <row r="17710" spans="1:7" ht="19" x14ac:dyDescent="0.25">
      <c r="A17710" s="7">
        <v>2015</v>
      </c>
      <c r="B17710" s="7" t="s">
        <v>2221</v>
      </c>
      <c r="C17710" s="7" t="s">
        <v>6</v>
      </c>
      <c r="D17710" s="24">
        <v>516116.03</v>
      </c>
      <c r="E17710">
        <f>INDEX('B. Store opening dates'!$B$5:$B$2448,MATCH('A. Sales by store'!B17710,'B. Store opening dates'!$A$5:$A$2448,0))</f>
        <v>2014</v>
      </c>
      <c r="F17710" t="str">
        <f t="shared" si="552"/>
        <v>Old</v>
      </c>
      <c r="G17710" t="str">
        <f t="shared" si="553"/>
        <v>Existing</v>
      </c>
    </row>
    <row r="17711" spans="1:7" ht="19" x14ac:dyDescent="0.25">
      <c r="A17711" s="7">
        <v>2014</v>
      </c>
      <c r="B17711" s="7" t="s">
        <v>2221</v>
      </c>
      <c r="C17711" s="7" t="s">
        <v>6</v>
      </c>
      <c r="D17711" s="24">
        <v>374501.34</v>
      </c>
      <c r="E17711">
        <f>INDEX('B. Store opening dates'!$B$5:$B$2448,MATCH('A. Sales by store'!B17711,'B. Store opening dates'!$A$5:$A$2448,0))</f>
        <v>2014</v>
      </c>
      <c r="F17711" t="str">
        <f t="shared" si="552"/>
        <v>New</v>
      </c>
      <c r="G17711" t="str">
        <f t="shared" si="553"/>
        <v>Existing</v>
      </c>
    </row>
    <row r="17712" spans="1:7" ht="19" x14ac:dyDescent="0.25">
      <c r="A17712" s="7">
        <v>2015</v>
      </c>
      <c r="B17712" s="7" t="s">
        <v>2221</v>
      </c>
      <c r="C17712" s="7" t="s">
        <v>7</v>
      </c>
      <c r="D17712" s="24">
        <v>223267.09</v>
      </c>
      <c r="E17712">
        <f>INDEX('B. Store opening dates'!$B$5:$B$2448,MATCH('A. Sales by store'!B17712,'B. Store opening dates'!$A$5:$A$2448,0))</f>
        <v>2014</v>
      </c>
      <c r="F17712" t="str">
        <f t="shared" si="552"/>
        <v>Old</v>
      </c>
      <c r="G17712" t="str">
        <f t="shared" si="553"/>
        <v>Existing</v>
      </c>
    </row>
    <row r="17713" spans="1:7" ht="19" x14ac:dyDescent="0.25">
      <c r="A17713" s="7">
        <v>2014</v>
      </c>
      <c r="B17713" s="7" t="s">
        <v>2221</v>
      </c>
      <c r="C17713" s="7" t="s">
        <v>7</v>
      </c>
      <c r="D17713" s="24">
        <v>234818.72</v>
      </c>
      <c r="E17713">
        <f>INDEX('B. Store opening dates'!$B$5:$B$2448,MATCH('A. Sales by store'!B17713,'B. Store opening dates'!$A$5:$A$2448,0))</f>
        <v>2014</v>
      </c>
      <c r="F17713" t="str">
        <f t="shared" si="552"/>
        <v>New</v>
      </c>
      <c r="G17713" t="str">
        <f t="shared" si="553"/>
        <v>Existing</v>
      </c>
    </row>
    <row r="17714" spans="1:7" ht="19" x14ac:dyDescent="0.25">
      <c r="A17714" s="7">
        <v>2015</v>
      </c>
      <c r="B17714" s="7" t="s">
        <v>2221</v>
      </c>
      <c r="C17714" s="7" t="s">
        <v>8</v>
      </c>
      <c r="D17714" s="24">
        <v>547122.53</v>
      </c>
      <c r="E17714">
        <f>INDEX('B. Store opening dates'!$B$5:$B$2448,MATCH('A. Sales by store'!B17714,'B. Store opening dates'!$A$5:$A$2448,0))</f>
        <v>2014</v>
      </c>
      <c r="F17714" t="str">
        <f t="shared" si="552"/>
        <v>Old</v>
      </c>
      <c r="G17714" t="str">
        <f t="shared" si="553"/>
        <v>Existing</v>
      </c>
    </row>
    <row r="17715" spans="1:7" ht="19" x14ac:dyDescent="0.25">
      <c r="A17715" s="7">
        <v>2014</v>
      </c>
      <c r="B17715" s="7" t="s">
        <v>2221</v>
      </c>
      <c r="C17715" s="7" t="s">
        <v>8</v>
      </c>
      <c r="D17715" s="24">
        <v>568334.71</v>
      </c>
      <c r="E17715">
        <f>INDEX('B. Store opening dates'!$B$5:$B$2448,MATCH('A. Sales by store'!B17715,'B. Store opening dates'!$A$5:$A$2448,0))</f>
        <v>2014</v>
      </c>
      <c r="F17715" t="str">
        <f t="shared" si="552"/>
        <v>New</v>
      </c>
      <c r="G17715" t="str">
        <f t="shared" si="553"/>
        <v>Existing</v>
      </c>
    </row>
    <row r="17716" spans="1:7" ht="19" x14ac:dyDescent="0.25">
      <c r="A17716" s="7">
        <v>2015</v>
      </c>
      <c r="B17716" s="7" t="s">
        <v>2222</v>
      </c>
      <c r="C17716" s="7" t="s">
        <v>5</v>
      </c>
      <c r="D17716" s="24">
        <v>474220.14</v>
      </c>
      <c r="E17716">
        <f>INDEX('B. Store opening dates'!$B$5:$B$2448,MATCH('A. Sales by store'!B17716,'B. Store opening dates'!$A$5:$A$2448,0))</f>
        <v>2014</v>
      </c>
      <c r="F17716" t="str">
        <f t="shared" si="552"/>
        <v>Old</v>
      </c>
      <c r="G17716" t="str">
        <f t="shared" si="553"/>
        <v>Existing</v>
      </c>
    </row>
    <row r="17717" spans="1:7" ht="19" x14ac:dyDescent="0.25">
      <c r="A17717" s="7">
        <v>2014</v>
      </c>
      <c r="B17717" s="7" t="s">
        <v>2222</v>
      </c>
      <c r="C17717" s="7" t="s">
        <v>5</v>
      </c>
      <c r="D17717" s="24">
        <v>518090.59</v>
      </c>
      <c r="E17717">
        <f>INDEX('B. Store opening dates'!$B$5:$B$2448,MATCH('A. Sales by store'!B17717,'B. Store opening dates'!$A$5:$A$2448,0))</f>
        <v>2014</v>
      </c>
      <c r="F17717" t="str">
        <f t="shared" si="552"/>
        <v>New</v>
      </c>
      <c r="G17717" t="str">
        <f t="shared" si="553"/>
        <v>Existing</v>
      </c>
    </row>
    <row r="17718" spans="1:7" ht="19" x14ac:dyDescent="0.25">
      <c r="A17718" s="7">
        <v>2015</v>
      </c>
      <c r="B17718" s="7" t="s">
        <v>2222</v>
      </c>
      <c r="C17718" s="7" t="s">
        <v>6</v>
      </c>
      <c r="D17718" s="24">
        <v>245436.51</v>
      </c>
      <c r="E17718">
        <f>INDEX('B. Store opening dates'!$B$5:$B$2448,MATCH('A. Sales by store'!B17718,'B. Store opening dates'!$A$5:$A$2448,0))</f>
        <v>2014</v>
      </c>
      <c r="F17718" t="str">
        <f t="shared" si="552"/>
        <v>Old</v>
      </c>
      <c r="G17718" t="str">
        <f t="shared" si="553"/>
        <v>Existing</v>
      </c>
    </row>
    <row r="17719" spans="1:7" ht="19" x14ac:dyDescent="0.25">
      <c r="A17719" s="7">
        <v>2014</v>
      </c>
      <c r="B17719" s="7" t="s">
        <v>2222</v>
      </c>
      <c r="C17719" s="7" t="s">
        <v>6</v>
      </c>
      <c r="D17719" s="24">
        <v>171362.29</v>
      </c>
      <c r="E17719">
        <f>INDEX('B. Store opening dates'!$B$5:$B$2448,MATCH('A. Sales by store'!B17719,'B. Store opening dates'!$A$5:$A$2448,0))</f>
        <v>2014</v>
      </c>
      <c r="F17719" t="str">
        <f t="shared" si="552"/>
        <v>New</v>
      </c>
      <c r="G17719" t="str">
        <f t="shared" si="553"/>
        <v>Existing</v>
      </c>
    </row>
    <row r="17720" spans="1:7" ht="19" x14ac:dyDescent="0.25">
      <c r="A17720" s="7">
        <v>2015</v>
      </c>
      <c r="B17720" s="7" t="s">
        <v>2222</v>
      </c>
      <c r="C17720" s="7" t="s">
        <v>7</v>
      </c>
      <c r="D17720" s="24">
        <v>227598.96</v>
      </c>
      <c r="E17720">
        <f>INDEX('B. Store opening dates'!$B$5:$B$2448,MATCH('A. Sales by store'!B17720,'B. Store opening dates'!$A$5:$A$2448,0))</f>
        <v>2014</v>
      </c>
      <c r="F17720" t="str">
        <f t="shared" si="552"/>
        <v>Old</v>
      </c>
      <c r="G17720" t="str">
        <f t="shared" si="553"/>
        <v>Existing</v>
      </c>
    </row>
    <row r="17721" spans="1:7" ht="19" x14ac:dyDescent="0.25">
      <c r="A17721" s="7">
        <v>2014</v>
      </c>
      <c r="B17721" s="7" t="s">
        <v>2222</v>
      </c>
      <c r="C17721" s="7" t="s">
        <v>7</v>
      </c>
      <c r="D17721" s="24">
        <v>242135.9</v>
      </c>
      <c r="E17721">
        <f>INDEX('B. Store opening dates'!$B$5:$B$2448,MATCH('A. Sales by store'!B17721,'B. Store opening dates'!$A$5:$A$2448,0))</f>
        <v>2014</v>
      </c>
      <c r="F17721" t="str">
        <f t="shared" si="552"/>
        <v>New</v>
      </c>
      <c r="G17721" t="str">
        <f t="shared" si="553"/>
        <v>Existing</v>
      </c>
    </row>
    <row r="17722" spans="1:7" ht="19" x14ac:dyDescent="0.25">
      <c r="A17722" s="7">
        <v>2015</v>
      </c>
      <c r="B17722" s="7" t="s">
        <v>2222</v>
      </c>
      <c r="C17722" s="7" t="s">
        <v>8</v>
      </c>
      <c r="D17722" s="24">
        <v>657613.13</v>
      </c>
      <c r="E17722">
        <f>INDEX('B. Store opening dates'!$B$5:$B$2448,MATCH('A. Sales by store'!B17722,'B. Store opening dates'!$A$5:$A$2448,0))</f>
        <v>2014</v>
      </c>
      <c r="F17722" t="str">
        <f t="shared" si="552"/>
        <v>Old</v>
      </c>
      <c r="G17722" t="str">
        <f t="shared" si="553"/>
        <v>Existing</v>
      </c>
    </row>
    <row r="17723" spans="1:7" ht="19" x14ac:dyDescent="0.25">
      <c r="A17723" s="7">
        <v>2014</v>
      </c>
      <c r="B17723" s="7" t="s">
        <v>2222</v>
      </c>
      <c r="C17723" s="7" t="s">
        <v>8</v>
      </c>
      <c r="D17723" s="24">
        <v>688321.12</v>
      </c>
      <c r="E17723">
        <f>INDEX('B. Store opening dates'!$B$5:$B$2448,MATCH('A. Sales by store'!B17723,'B. Store opening dates'!$A$5:$A$2448,0))</f>
        <v>2014</v>
      </c>
      <c r="F17723" t="str">
        <f t="shared" si="552"/>
        <v>New</v>
      </c>
      <c r="G17723" t="str">
        <f t="shared" si="553"/>
        <v>Existing</v>
      </c>
    </row>
    <row r="17724" spans="1:7" ht="19" x14ac:dyDescent="0.25">
      <c r="A17724" s="7">
        <v>2015</v>
      </c>
      <c r="B17724" s="7" t="s">
        <v>2223</v>
      </c>
      <c r="C17724" s="7" t="s">
        <v>5</v>
      </c>
      <c r="D17724" s="24">
        <v>921498.39</v>
      </c>
      <c r="E17724">
        <f>INDEX('B. Store opening dates'!$B$5:$B$2448,MATCH('A. Sales by store'!B17724,'B. Store opening dates'!$A$5:$A$2448,0))</f>
        <v>2014</v>
      </c>
      <c r="F17724" t="str">
        <f t="shared" si="552"/>
        <v>Old</v>
      </c>
      <c r="G17724" t="str">
        <f t="shared" si="553"/>
        <v>Existing</v>
      </c>
    </row>
    <row r="17725" spans="1:7" ht="19" x14ac:dyDescent="0.25">
      <c r="A17725" s="7">
        <v>2014</v>
      </c>
      <c r="B17725" s="7" t="s">
        <v>2223</v>
      </c>
      <c r="C17725" s="7" t="s">
        <v>5</v>
      </c>
      <c r="D17725" s="24">
        <v>1008120.19</v>
      </c>
      <c r="E17725">
        <f>INDEX('B. Store opening dates'!$B$5:$B$2448,MATCH('A. Sales by store'!B17725,'B. Store opening dates'!$A$5:$A$2448,0))</f>
        <v>2014</v>
      </c>
      <c r="F17725" t="str">
        <f t="shared" si="552"/>
        <v>New</v>
      </c>
      <c r="G17725" t="str">
        <f t="shared" si="553"/>
        <v>Existing</v>
      </c>
    </row>
    <row r="17726" spans="1:7" ht="19" x14ac:dyDescent="0.25">
      <c r="A17726" s="7">
        <v>2015</v>
      </c>
      <c r="B17726" s="7" t="s">
        <v>2223</v>
      </c>
      <c r="C17726" s="7" t="s">
        <v>6</v>
      </c>
      <c r="D17726" s="24">
        <v>422931.31</v>
      </c>
      <c r="E17726">
        <f>INDEX('B. Store opening dates'!$B$5:$B$2448,MATCH('A. Sales by store'!B17726,'B. Store opening dates'!$A$5:$A$2448,0))</f>
        <v>2014</v>
      </c>
      <c r="F17726" t="str">
        <f t="shared" si="552"/>
        <v>Old</v>
      </c>
      <c r="G17726" t="str">
        <f t="shared" si="553"/>
        <v>Existing</v>
      </c>
    </row>
    <row r="17727" spans="1:7" ht="19" x14ac:dyDescent="0.25">
      <c r="A17727" s="7">
        <v>2014</v>
      </c>
      <c r="B17727" s="7" t="s">
        <v>2223</v>
      </c>
      <c r="C17727" s="7" t="s">
        <v>6</v>
      </c>
      <c r="D17727" s="24">
        <v>293050.69</v>
      </c>
      <c r="E17727">
        <f>INDEX('B. Store opening dates'!$B$5:$B$2448,MATCH('A. Sales by store'!B17727,'B. Store opening dates'!$A$5:$A$2448,0))</f>
        <v>2014</v>
      </c>
      <c r="F17727" t="str">
        <f t="shared" si="552"/>
        <v>New</v>
      </c>
      <c r="G17727" t="str">
        <f t="shared" si="553"/>
        <v>Existing</v>
      </c>
    </row>
    <row r="17728" spans="1:7" ht="19" x14ac:dyDescent="0.25">
      <c r="A17728" s="7">
        <v>2015</v>
      </c>
      <c r="B17728" s="7" t="s">
        <v>2223</v>
      </c>
      <c r="C17728" s="7" t="s">
        <v>7</v>
      </c>
      <c r="D17728" s="24">
        <v>164102.45000000001</v>
      </c>
      <c r="E17728">
        <f>INDEX('B. Store opening dates'!$B$5:$B$2448,MATCH('A. Sales by store'!B17728,'B. Store opening dates'!$A$5:$A$2448,0))</f>
        <v>2014</v>
      </c>
      <c r="F17728" t="str">
        <f t="shared" si="552"/>
        <v>Old</v>
      </c>
      <c r="G17728" t="str">
        <f t="shared" si="553"/>
        <v>Existing</v>
      </c>
    </row>
    <row r="17729" spans="1:7" ht="19" x14ac:dyDescent="0.25">
      <c r="A17729" s="7">
        <v>2014</v>
      </c>
      <c r="B17729" s="7" t="s">
        <v>2223</v>
      </c>
      <c r="C17729" s="7" t="s">
        <v>7</v>
      </c>
      <c r="D17729" s="24">
        <v>171542.51</v>
      </c>
      <c r="E17729">
        <f>INDEX('B. Store opening dates'!$B$5:$B$2448,MATCH('A. Sales by store'!B17729,'B. Store opening dates'!$A$5:$A$2448,0))</f>
        <v>2014</v>
      </c>
      <c r="F17729" t="str">
        <f t="shared" si="552"/>
        <v>New</v>
      </c>
      <c r="G17729" t="str">
        <f t="shared" si="553"/>
        <v>Existing</v>
      </c>
    </row>
    <row r="17730" spans="1:7" ht="19" x14ac:dyDescent="0.25">
      <c r="A17730" s="7">
        <v>2015</v>
      </c>
      <c r="B17730" s="7" t="s">
        <v>2223</v>
      </c>
      <c r="C17730" s="7" t="s">
        <v>8</v>
      </c>
      <c r="D17730" s="24">
        <v>546480.41</v>
      </c>
      <c r="E17730">
        <f>INDEX('B. Store opening dates'!$B$5:$B$2448,MATCH('A. Sales by store'!B17730,'B. Store opening dates'!$A$5:$A$2448,0))</f>
        <v>2014</v>
      </c>
      <c r="F17730" t="str">
        <f t="shared" si="552"/>
        <v>Old</v>
      </c>
      <c r="G17730" t="str">
        <f t="shared" si="553"/>
        <v>Existing</v>
      </c>
    </row>
    <row r="17731" spans="1:7" ht="19" x14ac:dyDescent="0.25">
      <c r="A17731" s="7">
        <v>2014</v>
      </c>
      <c r="B17731" s="7" t="s">
        <v>2223</v>
      </c>
      <c r="C17731" s="7" t="s">
        <v>8</v>
      </c>
      <c r="D17731" s="24">
        <v>571968.68000000005</v>
      </c>
      <c r="E17731">
        <f>INDEX('B. Store opening dates'!$B$5:$B$2448,MATCH('A. Sales by store'!B17731,'B. Store opening dates'!$A$5:$A$2448,0))</f>
        <v>2014</v>
      </c>
      <c r="F17731" t="str">
        <f t="shared" si="552"/>
        <v>New</v>
      </c>
      <c r="G17731" t="str">
        <f t="shared" si="553"/>
        <v>Existing</v>
      </c>
    </row>
    <row r="17732" spans="1:7" ht="19" x14ac:dyDescent="0.25">
      <c r="A17732" s="7">
        <v>2015</v>
      </c>
      <c r="B17732" s="7" t="s">
        <v>2224</v>
      </c>
      <c r="C17732" s="7" t="s">
        <v>5</v>
      </c>
      <c r="D17732" s="24">
        <v>541777.5</v>
      </c>
      <c r="E17732">
        <f>INDEX('B. Store opening dates'!$B$5:$B$2448,MATCH('A. Sales by store'!B17732,'B. Store opening dates'!$A$5:$A$2448,0))</f>
        <v>2014</v>
      </c>
      <c r="F17732" t="str">
        <f t="shared" si="552"/>
        <v>Old</v>
      </c>
      <c r="G17732" t="str">
        <f t="shared" si="553"/>
        <v>Existing</v>
      </c>
    </row>
    <row r="17733" spans="1:7" ht="19" x14ac:dyDescent="0.25">
      <c r="A17733" s="7">
        <v>2014</v>
      </c>
      <c r="B17733" s="7" t="s">
        <v>2224</v>
      </c>
      <c r="C17733" s="7" t="s">
        <v>5</v>
      </c>
      <c r="D17733" s="24">
        <v>592831.85</v>
      </c>
      <c r="E17733">
        <f>INDEX('B. Store opening dates'!$B$5:$B$2448,MATCH('A. Sales by store'!B17733,'B. Store opening dates'!$A$5:$A$2448,0))</f>
        <v>2014</v>
      </c>
      <c r="F17733" t="str">
        <f t="shared" ref="F17733:F17796" si="554">IF(A17733 = 2015, IF(E17733&lt; 2015, "Old","New"),IF(E17733 &lt; 2014, "Old","New"))</f>
        <v>New</v>
      </c>
      <c r="G17733" t="str">
        <f t="shared" ref="G17733:G17796" si="555">IF(A17733 = 2015, IF(E17733&lt; 2015, "Existing","New"),"Existing")</f>
        <v>Existing</v>
      </c>
    </row>
    <row r="17734" spans="1:7" ht="19" x14ac:dyDescent="0.25">
      <c r="A17734" s="7">
        <v>2015</v>
      </c>
      <c r="B17734" s="7" t="s">
        <v>2224</v>
      </c>
      <c r="C17734" s="7" t="s">
        <v>6</v>
      </c>
      <c r="D17734" s="24">
        <v>249205.76000000001</v>
      </c>
      <c r="E17734">
        <f>INDEX('B. Store opening dates'!$B$5:$B$2448,MATCH('A. Sales by store'!B17734,'B. Store opening dates'!$A$5:$A$2448,0))</f>
        <v>2014</v>
      </c>
      <c r="F17734" t="str">
        <f t="shared" si="554"/>
        <v>Old</v>
      </c>
      <c r="G17734" t="str">
        <f t="shared" si="555"/>
        <v>Existing</v>
      </c>
    </row>
    <row r="17735" spans="1:7" ht="19" x14ac:dyDescent="0.25">
      <c r="A17735" s="7">
        <v>2014</v>
      </c>
      <c r="B17735" s="7" t="s">
        <v>2224</v>
      </c>
      <c r="C17735" s="7" t="s">
        <v>6</v>
      </c>
      <c r="D17735" s="24">
        <v>184091.89</v>
      </c>
      <c r="E17735">
        <f>INDEX('B. Store opening dates'!$B$5:$B$2448,MATCH('A. Sales by store'!B17735,'B. Store opening dates'!$A$5:$A$2448,0))</f>
        <v>2014</v>
      </c>
      <c r="F17735" t="str">
        <f t="shared" si="554"/>
        <v>New</v>
      </c>
      <c r="G17735" t="str">
        <f t="shared" si="555"/>
        <v>Existing</v>
      </c>
    </row>
    <row r="17736" spans="1:7" ht="19" x14ac:dyDescent="0.25">
      <c r="A17736" s="7">
        <v>2015</v>
      </c>
      <c r="B17736" s="7" t="s">
        <v>2224</v>
      </c>
      <c r="C17736" s="7" t="s">
        <v>7</v>
      </c>
      <c r="D17736" s="24">
        <v>206225.09</v>
      </c>
      <c r="E17736">
        <f>INDEX('B. Store opening dates'!$B$5:$B$2448,MATCH('A. Sales by store'!B17736,'B. Store opening dates'!$A$5:$A$2448,0))</f>
        <v>2014</v>
      </c>
      <c r="F17736" t="str">
        <f t="shared" si="554"/>
        <v>Old</v>
      </c>
      <c r="G17736" t="str">
        <f t="shared" si="555"/>
        <v>Existing</v>
      </c>
    </row>
    <row r="17737" spans="1:7" ht="19" x14ac:dyDescent="0.25">
      <c r="A17737" s="7">
        <v>2014</v>
      </c>
      <c r="B17737" s="7" t="s">
        <v>2224</v>
      </c>
      <c r="C17737" s="7" t="s">
        <v>7</v>
      </c>
      <c r="D17737" s="24">
        <v>216497.93</v>
      </c>
      <c r="E17737">
        <f>INDEX('B. Store opening dates'!$B$5:$B$2448,MATCH('A. Sales by store'!B17737,'B. Store opening dates'!$A$5:$A$2448,0))</f>
        <v>2014</v>
      </c>
      <c r="F17737" t="str">
        <f t="shared" si="554"/>
        <v>New</v>
      </c>
      <c r="G17737" t="str">
        <f t="shared" si="555"/>
        <v>Existing</v>
      </c>
    </row>
    <row r="17738" spans="1:7" ht="19" x14ac:dyDescent="0.25">
      <c r="A17738" s="7">
        <v>2015</v>
      </c>
      <c r="B17738" s="7" t="s">
        <v>2224</v>
      </c>
      <c r="C17738" s="7" t="s">
        <v>8</v>
      </c>
      <c r="D17738" s="24">
        <v>401112.47</v>
      </c>
      <c r="E17738">
        <f>INDEX('B. Store opening dates'!$B$5:$B$2448,MATCH('A. Sales by store'!B17738,'B. Store opening dates'!$A$5:$A$2448,0))</f>
        <v>2014</v>
      </c>
      <c r="F17738" t="str">
        <f t="shared" si="554"/>
        <v>Old</v>
      </c>
      <c r="G17738" t="str">
        <f t="shared" si="555"/>
        <v>Existing</v>
      </c>
    </row>
    <row r="17739" spans="1:7" ht="19" x14ac:dyDescent="0.25">
      <c r="A17739" s="7">
        <v>2014</v>
      </c>
      <c r="B17739" s="7" t="s">
        <v>2224</v>
      </c>
      <c r="C17739" s="7" t="s">
        <v>8</v>
      </c>
      <c r="D17739" s="24">
        <v>417884.57</v>
      </c>
      <c r="E17739">
        <f>INDEX('B. Store opening dates'!$B$5:$B$2448,MATCH('A. Sales by store'!B17739,'B. Store opening dates'!$A$5:$A$2448,0))</f>
        <v>2014</v>
      </c>
      <c r="F17739" t="str">
        <f t="shared" si="554"/>
        <v>New</v>
      </c>
      <c r="G17739" t="str">
        <f t="shared" si="555"/>
        <v>Existing</v>
      </c>
    </row>
    <row r="17740" spans="1:7" ht="19" x14ac:dyDescent="0.25">
      <c r="A17740" s="7">
        <v>2015</v>
      </c>
      <c r="B17740" s="7" t="s">
        <v>2225</v>
      </c>
      <c r="C17740" s="7" t="s">
        <v>5</v>
      </c>
      <c r="D17740" s="24">
        <v>547017.86</v>
      </c>
      <c r="E17740">
        <f>INDEX('B. Store opening dates'!$B$5:$B$2448,MATCH('A. Sales by store'!B17740,'B. Store opening dates'!$A$5:$A$2448,0))</f>
        <v>2014</v>
      </c>
      <c r="F17740" t="str">
        <f t="shared" si="554"/>
        <v>Old</v>
      </c>
      <c r="G17740" t="str">
        <f t="shared" si="555"/>
        <v>Existing</v>
      </c>
    </row>
    <row r="17741" spans="1:7" ht="19" x14ac:dyDescent="0.25">
      <c r="A17741" s="7">
        <v>2014</v>
      </c>
      <c r="B17741" s="7" t="s">
        <v>2225</v>
      </c>
      <c r="C17741" s="7" t="s">
        <v>5</v>
      </c>
      <c r="D17741" s="24">
        <v>603221.11</v>
      </c>
      <c r="E17741">
        <f>INDEX('B. Store opening dates'!$B$5:$B$2448,MATCH('A. Sales by store'!B17741,'B. Store opening dates'!$A$5:$A$2448,0))</f>
        <v>2014</v>
      </c>
      <c r="F17741" t="str">
        <f t="shared" si="554"/>
        <v>New</v>
      </c>
      <c r="G17741" t="str">
        <f t="shared" si="555"/>
        <v>Existing</v>
      </c>
    </row>
    <row r="17742" spans="1:7" ht="19" x14ac:dyDescent="0.25">
      <c r="A17742" s="7">
        <v>2015</v>
      </c>
      <c r="B17742" s="7" t="s">
        <v>2225</v>
      </c>
      <c r="C17742" s="7" t="s">
        <v>6</v>
      </c>
      <c r="D17742" s="24">
        <v>384832.12</v>
      </c>
      <c r="E17742">
        <f>INDEX('B. Store opening dates'!$B$5:$B$2448,MATCH('A. Sales by store'!B17742,'B. Store opening dates'!$A$5:$A$2448,0))</f>
        <v>2014</v>
      </c>
      <c r="F17742" t="str">
        <f t="shared" si="554"/>
        <v>Old</v>
      </c>
      <c r="G17742" t="str">
        <f t="shared" si="555"/>
        <v>Existing</v>
      </c>
    </row>
    <row r="17743" spans="1:7" ht="19" x14ac:dyDescent="0.25">
      <c r="A17743" s="7">
        <v>2014</v>
      </c>
      <c r="B17743" s="7" t="s">
        <v>2225</v>
      </c>
      <c r="C17743" s="7" t="s">
        <v>6</v>
      </c>
      <c r="D17743" s="24">
        <v>269398.53999999998</v>
      </c>
      <c r="E17743">
        <f>INDEX('B. Store opening dates'!$B$5:$B$2448,MATCH('A. Sales by store'!B17743,'B. Store opening dates'!$A$5:$A$2448,0))</f>
        <v>2014</v>
      </c>
      <c r="F17743" t="str">
        <f t="shared" si="554"/>
        <v>New</v>
      </c>
      <c r="G17743" t="str">
        <f t="shared" si="555"/>
        <v>Existing</v>
      </c>
    </row>
    <row r="17744" spans="1:7" ht="19" x14ac:dyDescent="0.25">
      <c r="A17744" s="7">
        <v>2015</v>
      </c>
      <c r="B17744" s="7" t="s">
        <v>2225</v>
      </c>
      <c r="C17744" s="7" t="s">
        <v>7</v>
      </c>
      <c r="D17744" s="24">
        <v>231802.48</v>
      </c>
      <c r="E17744">
        <f>INDEX('B. Store opening dates'!$B$5:$B$2448,MATCH('A. Sales by store'!B17744,'B. Store opening dates'!$A$5:$A$2448,0))</f>
        <v>2014</v>
      </c>
      <c r="F17744" t="str">
        <f t="shared" si="554"/>
        <v>Old</v>
      </c>
      <c r="G17744" t="str">
        <f t="shared" si="555"/>
        <v>Existing</v>
      </c>
    </row>
    <row r="17745" spans="1:7" ht="19" x14ac:dyDescent="0.25">
      <c r="A17745" s="7">
        <v>2014</v>
      </c>
      <c r="B17745" s="7" t="s">
        <v>2225</v>
      </c>
      <c r="C17745" s="7" t="s">
        <v>7</v>
      </c>
      <c r="D17745" s="24">
        <v>244814.89</v>
      </c>
      <c r="E17745">
        <f>INDEX('B. Store opening dates'!$B$5:$B$2448,MATCH('A. Sales by store'!B17745,'B. Store opening dates'!$A$5:$A$2448,0))</f>
        <v>2014</v>
      </c>
      <c r="F17745" t="str">
        <f t="shared" si="554"/>
        <v>New</v>
      </c>
      <c r="G17745" t="str">
        <f t="shared" si="555"/>
        <v>Existing</v>
      </c>
    </row>
    <row r="17746" spans="1:7" ht="19" x14ac:dyDescent="0.25">
      <c r="A17746" s="7">
        <v>2015</v>
      </c>
      <c r="B17746" s="7" t="s">
        <v>2225</v>
      </c>
      <c r="C17746" s="7" t="s">
        <v>8</v>
      </c>
      <c r="D17746" s="24">
        <v>453880.86</v>
      </c>
      <c r="E17746">
        <f>INDEX('B. Store opening dates'!$B$5:$B$2448,MATCH('A. Sales by store'!B17746,'B. Store opening dates'!$A$5:$A$2448,0))</f>
        <v>2014</v>
      </c>
      <c r="F17746" t="str">
        <f t="shared" si="554"/>
        <v>Old</v>
      </c>
      <c r="G17746" t="str">
        <f t="shared" si="555"/>
        <v>Existing</v>
      </c>
    </row>
    <row r="17747" spans="1:7" ht="19" x14ac:dyDescent="0.25">
      <c r="A17747" s="7">
        <v>2014</v>
      </c>
      <c r="B17747" s="7" t="s">
        <v>2225</v>
      </c>
      <c r="C17747" s="7" t="s">
        <v>8</v>
      </c>
      <c r="D17747" s="24">
        <v>468989.8</v>
      </c>
      <c r="E17747">
        <f>INDEX('B. Store opening dates'!$B$5:$B$2448,MATCH('A. Sales by store'!B17747,'B. Store opening dates'!$A$5:$A$2448,0))</f>
        <v>2014</v>
      </c>
      <c r="F17747" t="str">
        <f t="shared" si="554"/>
        <v>New</v>
      </c>
      <c r="G17747" t="str">
        <f t="shared" si="555"/>
        <v>Existing</v>
      </c>
    </row>
    <row r="17748" spans="1:7" ht="19" x14ac:dyDescent="0.25">
      <c r="A17748" s="7">
        <v>2015</v>
      </c>
      <c r="B17748" s="7" t="s">
        <v>2226</v>
      </c>
      <c r="C17748" s="7" t="s">
        <v>5</v>
      </c>
      <c r="D17748" s="24">
        <v>912884.86</v>
      </c>
      <c r="E17748">
        <f>INDEX('B. Store opening dates'!$B$5:$B$2448,MATCH('A. Sales by store'!B17748,'B. Store opening dates'!$A$5:$A$2448,0))</f>
        <v>2014</v>
      </c>
      <c r="F17748" t="str">
        <f t="shared" si="554"/>
        <v>Old</v>
      </c>
      <c r="G17748" t="str">
        <f t="shared" si="555"/>
        <v>Existing</v>
      </c>
    </row>
    <row r="17749" spans="1:7" ht="19" x14ac:dyDescent="0.25">
      <c r="A17749" s="7">
        <v>2014</v>
      </c>
      <c r="B17749" s="7" t="s">
        <v>2226</v>
      </c>
      <c r="C17749" s="7" t="s">
        <v>5</v>
      </c>
      <c r="D17749" s="24">
        <v>1004630.4</v>
      </c>
      <c r="E17749">
        <f>INDEX('B. Store opening dates'!$B$5:$B$2448,MATCH('A. Sales by store'!B17749,'B. Store opening dates'!$A$5:$A$2448,0))</f>
        <v>2014</v>
      </c>
      <c r="F17749" t="str">
        <f t="shared" si="554"/>
        <v>New</v>
      </c>
      <c r="G17749" t="str">
        <f t="shared" si="555"/>
        <v>Existing</v>
      </c>
    </row>
    <row r="17750" spans="1:7" ht="19" x14ac:dyDescent="0.25">
      <c r="A17750" s="7">
        <v>2015</v>
      </c>
      <c r="B17750" s="7" t="s">
        <v>2226</v>
      </c>
      <c r="C17750" s="7" t="s">
        <v>6</v>
      </c>
      <c r="D17750" s="24">
        <v>552573.65</v>
      </c>
      <c r="E17750">
        <f>INDEX('B. Store opening dates'!$B$5:$B$2448,MATCH('A. Sales by store'!B17750,'B. Store opening dates'!$A$5:$A$2448,0))</f>
        <v>2014</v>
      </c>
      <c r="F17750" t="str">
        <f t="shared" si="554"/>
        <v>Old</v>
      </c>
      <c r="G17750" t="str">
        <f t="shared" si="555"/>
        <v>Existing</v>
      </c>
    </row>
    <row r="17751" spans="1:7" ht="19" x14ac:dyDescent="0.25">
      <c r="A17751" s="7">
        <v>2014</v>
      </c>
      <c r="B17751" s="7" t="s">
        <v>2226</v>
      </c>
      <c r="C17751" s="7" t="s">
        <v>6</v>
      </c>
      <c r="D17751" s="24">
        <v>390715.24</v>
      </c>
      <c r="E17751">
        <f>INDEX('B. Store opening dates'!$B$5:$B$2448,MATCH('A. Sales by store'!B17751,'B. Store opening dates'!$A$5:$A$2448,0))</f>
        <v>2014</v>
      </c>
      <c r="F17751" t="str">
        <f t="shared" si="554"/>
        <v>New</v>
      </c>
      <c r="G17751" t="str">
        <f t="shared" si="555"/>
        <v>Existing</v>
      </c>
    </row>
    <row r="17752" spans="1:7" ht="19" x14ac:dyDescent="0.25">
      <c r="A17752" s="7">
        <v>2015</v>
      </c>
      <c r="B17752" s="7" t="s">
        <v>2226</v>
      </c>
      <c r="C17752" s="7" t="s">
        <v>7</v>
      </c>
      <c r="D17752" s="24">
        <v>64878.720000000001</v>
      </c>
      <c r="E17752">
        <f>INDEX('B. Store opening dates'!$B$5:$B$2448,MATCH('A. Sales by store'!B17752,'B. Store opening dates'!$A$5:$A$2448,0))</f>
        <v>2014</v>
      </c>
      <c r="F17752" t="str">
        <f t="shared" si="554"/>
        <v>Old</v>
      </c>
      <c r="G17752" t="str">
        <f t="shared" si="555"/>
        <v>Existing</v>
      </c>
    </row>
    <row r="17753" spans="1:7" ht="19" x14ac:dyDescent="0.25">
      <c r="A17753" s="7">
        <v>2014</v>
      </c>
      <c r="B17753" s="7" t="s">
        <v>2226</v>
      </c>
      <c r="C17753" s="7" t="s">
        <v>7</v>
      </c>
      <c r="D17753" s="24">
        <v>68244.95</v>
      </c>
      <c r="E17753">
        <f>INDEX('B. Store opening dates'!$B$5:$B$2448,MATCH('A. Sales by store'!B17753,'B. Store opening dates'!$A$5:$A$2448,0))</f>
        <v>2014</v>
      </c>
      <c r="F17753" t="str">
        <f t="shared" si="554"/>
        <v>New</v>
      </c>
      <c r="G17753" t="str">
        <f t="shared" si="555"/>
        <v>Existing</v>
      </c>
    </row>
    <row r="17754" spans="1:7" ht="19" x14ac:dyDescent="0.25">
      <c r="A17754" s="7">
        <v>2015</v>
      </c>
      <c r="B17754" s="7" t="s">
        <v>2226</v>
      </c>
      <c r="C17754" s="7" t="s">
        <v>8</v>
      </c>
      <c r="D17754" s="24">
        <v>534243.87</v>
      </c>
      <c r="E17754">
        <f>INDEX('B. Store opening dates'!$B$5:$B$2448,MATCH('A. Sales by store'!B17754,'B. Store opening dates'!$A$5:$A$2448,0))</f>
        <v>2014</v>
      </c>
      <c r="F17754" t="str">
        <f t="shared" si="554"/>
        <v>Old</v>
      </c>
      <c r="G17754" t="str">
        <f t="shared" si="555"/>
        <v>Existing</v>
      </c>
    </row>
    <row r="17755" spans="1:7" ht="19" x14ac:dyDescent="0.25">
      <c r="A17755" s="7">
        <v>2014</v>
      </c>
      <c r="B17755" s="7" t="s">
        <v>2226</v>
      </c>
      <c r="C17755" s="7" t="s">
        <v>8</v>
      </c>
      <c r="D17755" s="24">
        <v>554928.27</v>
      </c>
      <c r="E17755">
        <f>INDEX('B. Store opening dates'!$B$5:$B$2448,MATCH('A. Sales by store'!B17755,'B. Store opening dates'!$A$5:$A$2448,0))</f>
        <v>2014</v>
      </c>
      <c r="F17755" t="str">
        <f t="shared" si="554"/>
        <v>New</v>
      </c>
      <c r="G17755" t="str">
        <f t="shared" si="555"/>
        <v>Existing</v>
      </c>
    </row>
    <row r="17756" spans="1:7" ht="19" x14ac:dyDescent="0.25">
      <c r="A17756" s="7">
        <v>2015</v>
      </c>
      <c r="B17756" s="7" t="s">
        <v>2227</v>
      </c>
      <c r="C17756" s="7" t="s">
        <v>5</v>
      </c>
      <c r="D17756" s="24">
        <v>699847.45</v>
      </c>
      <c r="E17756">
        <f>INDEX('B. Store opening dates'!$B$5:$B$2448,MATCH('A. Sales by store'!B17756,'B. Store opening dates'!$A$5:$A$2448,0))</f>
        <v>2014</v>
      </c>
      <c r="F17756" t="str">
        <f t="shared" si="554"/>
        <v>Old</v>
      </c>
      <c r="G17756" t="str">
        <f t="shared" si="555"/>
        <v>Existing</v>
      </c>
    </row>
    <row r="17757" spans="1:7" ht="19" x14ac:dyDescent="0.25">
      <c r="A17757" s="7">
        <v>2014</v>
      </c>
      <c r="B17757" s="7" t="s">
        <v>2227</v>
      </c>
      <c r="C17757" s="7" t="s">
        <v>5</v>
      </c>
      <c r="D17757" s="24">
        <v>762018.89</v>
      </c>
      <c r="E17757">
        <f>INDEX('B. Store opening dates'!$B$5:$B$2448,MATCH('A. Sales by store'!B17757,'B. Store opening dates'!$A$5:$A$2448,0))</f>
        <v>2014</v>
      </c>
      <c r="F17757" t="str">
        <f t="shared" si="554"/>
        <v>New</v>
      </c>
      <c r="G17757" t="str">
        <f t="shared" si="555"/>
        <v>Existing</v>
      </c>
    </row>
    <row r="17758" spans="1:7" ht="19" x14ac:dyDescent="0.25">
      <c r="A17758" s="7">
        <v>2015</v>
      </c>
      <c r="B17758" s="7" t="s">
        <v>2227</v>
      </c>
      <c r="C17758" s="7" t="s">
        <v>6</v>
      </c>
      <c r="D17758" s="24">
        <v>309027.18</v>
      </c>
      <c r="E17758">
        <f>INDEX('B. Store opening dates'!$B$5:$B$2448,MATCH('A. Sales by store'!B17758,'B. Store opening dates'!$A$5:$A$2448,0))</f>
        <v>2014</v>
      </c>
      <c r="F17758" t="str">
        <f t="shared" si="554"/>
        <v>Old</v>
      </c>
      <c r="G17758" t="str">
        <f t="shared" si="555"/>
        <v>Existing</v>
      </c>
    </row>
    <row r="17759" spans="1:7" ht="19" x14ac:dyDescent="0.25">
      <c r="A17759" s="7">
        <v>2014</v>
      </c>
      <c r="B17759" s="7" t="s">
        <v>2227</v>
      </c>
      <c r="C17759" s="7" t="s">
        <v>6</v>
      </c>
      <c r="D17759" s="24">
        <v>215945.9</v>
      </c>
      <c r="E17759">
        <f>INDEX('B. Store opening dates'!$B$5:$B$2448,MATCH('A. Sales by store'!B17759,'B. Store opening dates'!$A$5:$A$2448,0))</f>
        <v>2014</v>
      </c>
      <c r="F17759" t="str">
        <f t="shared" si="554"/>
        <v>New</v>
      </c>
      <c r="G17759" t="str">
        <f t="shared" si="555"/>
        <v>Existing</v>
      </c>
    </row>
    <row r="17760" spans="1:7" ht="19" x14ac:dyDescent="0.25">
      <c r="A17760" s="7">
        <v>2015</v>
      </c>
      <c r="B17760" s="7" t="s">
        <v>2227</v>
      </c>
      <c r="C17760" s="7" t="s">
        <v>7</v>
      </c>
      <c r="D17760" s="24">
        <v>88665.69</v>
      </c>
      <c r="E17760">
        <f>INDEX('B. Store opening dates'!$B$5:$B$2448,MATCH('A. Sales by store'!B17760,'B. Store opening dates'!$A$5:$A$2448,0))</f>
        <v>2014</v>
      </c>
      <c r="F17760" t="str">
        <f t="shared" si="554"/>
        <v>Old</v>
      </c>
      <c r="G17760" t="str">
        <f t="shared" si="555"/>
        <v>Existing</v>
      </c>
    </row>
    <row r="17761" spans="1:7" ht="19" x14ac:dyDescent="0.25">
      <c r="A17761" s="7">
        <v>2014</v>
      </c>
      <c r="B17761" s="7" t="s">
        <v>2227</v>
      </c>
      <c r="C17761" s="7" t="s">
        <v>7</v>
      </c>
      <c r="D17761" s="24">
        <v>92647.17</v>
      </c>
      <c r="E17761">
        <f>INDEX('B. Store opening dates'!$B$5:$B$2448,MATCH('A. Sales by store'!B17761,'B. Store opening dates'!$A$5:$A$2448,0))</f>
        <v>2014</v>
      </c>
      <c r="F17761" t="str">
        <f t="shared" si="554"/>
        <v>New</v>
      </c>
      <c r="G17761" t="str">
        <f t="shared" si="555"/>
        <v>Existing</v>
      </c>
    </row>
    <row r="17762" spans="1:7" ht="19" x14ac:dyDescent="0.25">
      <c r="A17762" s="7">
        <v>2015</v>
      </c>
      <c r="B17762" s="7" t="s">
        <v>2227</v>
      </c>
      <c r="C17762" s="7" t="s">
        <v>8</v>
      </c>
      <c r="D17762" s="24">
        <v>535431.88</v>
      </c>
      <c r="E17762">
        <f>INDEX('B. Store opening dates'!$B$5:$B$2448,MATCH('A. Sales by store'!B17762,'B. Store opening dates'!$A$5:$A$2448,0))</f>
        <v>2014</v>
      </c>
      <c r="F17762" t="str">
        <f t="shared" si="554"/>
        <v>Old</v>
      </c>
      <c r="G17762" t="str">
        <f t="shared" si="555"/>
        <v>Existing</v>
      </c>
    </row>
    <row r="17763" spans="1:7" ht="19" x14ac:dyDescent="0.25">
      <c r="A17763" s="7">
        <v>2014</v>
      </c>
      <c r="B17763" s="7" t="s">
        <v>2227</v>
      </c>
      <c r="C17763" s="7" t="s">
        <v>8</v>
      </c>
      <c r="D17763" s="24">
        <v>550784.34</v>
      </c>
      <c r="E17763">
        <f>INDEX('B. Store opening dates'!$B$5:$B$2448,MATCH('A. Sales by store'!B17763,'B. Store opening dates'!$A$5:$A$2448,0))</f>
        <v>2014</v>
      </c>
      <c r="F17763" t="str">
        <f t="shared" si="554"/>
        <v>New</v>
      </c>
      <c r="G17763" t="str">
        <f t="shared" si="555"/>
        <v>Existing</v>
      </c>
    </row>
    <row r="17764" spans="1:7" ht="19" x14ac:dyDescent="0.25">
      <c r="A17764" s="7">
        <v>2015</v>
      </c>
      <c r="B17764" s="7" t="s">
        <v>2228</v>
      </c>
      <c r="C17764" s="7" t="s">
        <v>5</v>
      </c>
      <c r="D17764" s="24">
        <v>476694.56</v>
      </c>
      <c r="E17764">
        <f>INDEX('B. Store opening dates'!$B$5:$B$2448,MATCH('A. Sales by store'!B17764,'B. Store opening dates'!$A$5:$A$2448,0))</f>
        <v>2014</v>
      </c>
      <c r="F17764" t="str">
        <f t="shared" si="554"/>
        <v>Old</v>
      </c>
      <c r="G17764" t="str">
        <f t="shared" si="555"/>
        <v>Existing</v>
      </c>
    </row>
    <row r="17765" spans="1:7" ht="19" x14ac:dyDescent="0.25">
      <c r="A17765" s="7">
        <v>2014</v>
      </c>
      <c r="B17765" s="7" t="s">
        <v>2228</v>
      </c>
      <c r="C17765" s="7" t="s">
        <v>5</v>
      </c>
      <c r="D17765" s="24">
        <v>519737.09</v>
      </c>
      <c r="E17765">
        <f>INDEX('B. Store opening dates'!$B$5:$B$2448,MATCH('A. Sales by store'!B17765,'B. Store opening dates'!$A$5:$A$2448,0))</f>
        <v>2014</v>
      </c>
      <c r="F17765" t="str">
        <f t="shared" si="554"/>
        <v>New</v>
      </c>
      <c r="G17765" t="str">
        <f t="shared" si="555"/>
        <v>Existing</v>
      </c>
    </row>
    <row r="17766" spans="1:7" ht="19" x14ac:dyDescent="0.25">
      <c r="A17766" s="7">
        <v>2015</v>
      </c>
      <c r="B17766" s="7" t="s">
        <v>2228</v>
      </c>
      <c r="C17766" s="7" t="s">
        <v>6</v>
      </c>
      <c r="D17766" s="24">
        <v>446466.21</v>
      </c>
      <c r="E17766">
        <f>INDEX('B. Store opening dates'!$B$5:$B$2448,MATCH('A. Sales by store'!B17766,'B. Store opening dates'!$A$5:$A$2448,0))</f>
        <v>2014</v>
      </c>
      <c r="F17766" t="str">
        <f t="shared" si="554"/>
        <v>Old</v>
      </c>
      <c r="G17766" t="str">
        <f t="shared" si="555"/>
        <v>Existing</v>
      </c>
    </row>
    <row r="17767" spans="1:7" ht="19" x14ac:dyDescent="0.25">
      <c r="A17767" s="7">
        <v>2014</v>
      </c>
      <c r="B17767" s="7" t="s">
        <v>2228</v>
      </c>
      <c r="C17767" s="7" t="s">
        <v>6</v>
      </c>
      <c r="D17767" s="24">
        <v>326544.81</v>
      </c>
      <c r="E17767">
        <f>INDEX('B. Store opening dates'!$B$5:$B$2448,MATCH('A. Sales by store'!B17767,'B. Store opening dates'!$A$5:$A$2448,0))</f>
        <v>2014</v>
      </c>
      <c r="F17767" t="str">
        <f t="shared" si="554"/>
        <v>New</v>
      </c>
      <c r="G17767" t="str">
        <f t="shared" si="555"/>
        <v>Existing</v>
      </c>
    </row>
    <row r="17768" spans="1:7" ht="19" x14ac:dyDescent="0.25">
      <c r="A17768" s="7">
        <v>2015</v>
      </c>
      <c r="B17768" s="7" t="s">
        <v>2228</v>
      </c>
      <c r="C17768" s="7" t="s">
        <v>7</v>
      </c>
      <c r="D17768" s="24">
        <v>59173.91</v>
      </c>
      <c r="E17768">
        <f>INDEX('B. Store opening dates'!$B$5:$B$2448,MATCH('A. Sales by store'!B17768,'B. Store opening dates'!$A$5:$A$2448,0))</f>
        <v>2014</v>
      </c>
      <c r="F17768" t="str">
        <f t="shared" si="554"/>
        <v>Old</v>
      </c>
      <c r="G17768" t="str">
        <f t="shared" si="555"/>
        <v>Existing</v>
      </c>
    </row>
    <row r="17769" spans="1:7" ht="19" x14ac:dyDescent="0.25">
      <c r="A17769" s="7">
        <v>2014</v>
      </c>
      <c r="B17769" s="7" t="s">
        <v>2228</v>
      </c>
      <c r="C17769" s="7" t="s">
        <v>7</v>
      </c>
      <c r="D17769" s="24">
        <v>62395.75</v>
      </c>
      <c r="E17769">
        <f>INDEX('B. Store opening dates'!$B$5:$B$2448,MATCH('A. Sales by store'!B17769,'B. Store opening dates'!$A$5:$A$2448,0))</f>
        <v>2014</v>
      </c>
      <c r="F17769" t="str">
        <f t="shared" si="554"/>
        <v>New</v>
      </c>
      <c r="G17769" t="str">
        <f t="shared" si="555"/>
        <v>Existing</v>
      </c>
    </row>
    <row r="17770" spans="1:7" ht="19" x14ac:dyDescent="0.25">
      <c r="A17770" s="7">
        <v>2015</v>
      </c>
      <c r="B17770" s="7" t="s">
        <v>2228</v>
      </c>
      <c r="C17770" s="7" t="s">
        <v>8</v>
      </c>
      <c r="D17770" s="24">
        <v>408892.42</v>
      </c>
      <c r="E17770">
        <f>INDEX('B. Store opening dates'!$B$5:$B$2448,MATCH('A. Sales by store'!B17770,'B. Store opening dates'!$A$5:$A$2448,0))</f>
        <v>2014</v>
      </c>
      <c r="F17770" t="str">
        <f t="shared" si="554"/>
        <v>Old</v>
      </c>
      <c r="G17770" t="str">
        <f t="shared" si="555"/>
        <v>Existing</v>
      </c>
    </row>
    <row r="17771" spans="1:7" ht="19" x14ac:dyDescent="0.25">
      <c r="A17771" s="7">
        <v>2014</v>
      </c>
      <c r="B17771" s="7" t="s">
        <v>2228</v>
      </c>
      <c r="C17771" s="7" t="s">
        <v>8</v>
      </c>
      <c r="D17771" s="24">
        <v>423900.17</v>
      </c>
      <c r="E17771">
        <f>INDEX('B. Store opening dates'!$B$5:$B$2448,MATCH('A. Sales by store'!B17771,'B. Store opening dates'!$A$5:$A$2448,0))</f>
        <v>2014</v>
      </c>
      <c r="F17771" t="str">
        <f t="shared" si="554"/>
        <v>New</v>
      </c>
      <c r="G17771" t="str">
        <f t="shared" si="555"/>
        <v>Existing</v>
      </c>
    </row>
    <row r="17772" spans="1:7" ht="19" x14ac:dyDescent="0.25">
      <c r="A17772" s="7">
        <v>2015</v>
      </c>
      <c r="B17772" s="7" t="s">
        <v>2229</v>
      </c>
      <c r="C17772" s="7" t="s">
        <v>5</v>
      </c>
      <c r="D17772" s="24">
        <v>541896.68999999994</v>
      </c>
      <c r="E17772">
        <f>INDEX('B. Store opening dates'!$B$5:$B$2448,MATCH('A. Sales by store'!B17772,'B. Store opening dates'!$A$5:$A$2448,0))</f>
        <v>2014</v>
      </c>
      <c r="F17772" t="str">
        <f t="shared" si="554"/>
        <v>Old</v>
      </c>
      <c r="G17772" t="str">
        <f t="shared" si="555"/>
        <v>Existing</v>
      </c>
    </row>
    <row r="17773" spans="1:7" ht="19" x14ac:dyDescent="0.25">
      <c r="A17773" s="7">
        <v>2014</v>
      </c>
      <c r="B17773" s="7" t="s">
        <v>2229</v>
      </c>
      <c r="C17773" s="7" t="s">
        <v>5</v>
      </c>
      <c r="D17773" s="24">
        <v>594144.77</v>
      </c>
      <c r="E17773">
        <f>INDEX('B. Store opening dates'!$B$5:$B$2448,MATCH('A. Sales by store'!B17773,'B. Store opening dates'!$A$5:$A$2448,0))</f>
        <v>2014</v>
      </c>
      <c r="F17773" t="str">
        <f t="shared" si="554"/>
        <v>New</v>
      </c>
      <c r="G17773" t="str">
        <f t="shared" si="555"/>
        <v>Existing</v>
      </c>
    </row>
    <row r="17774" spans="1:7" ht="19" x14ac:dyDescent="0.25">
      <c r="A17774" s="7">
        <v>2015</v>
      </c>
      <c r="B17774" s="7" t="s">
        <v>2229</v>
      </c>
      <c r="C17774" s="7" t="s">
        <v>6</v>
      </c>
      <c r="D17774" s="24">
        <v>524654.73</v>
      </c>
      <c r="E17774">
        <f>INDEX('B. Store opening dates'!$B$5:$B$2448,MATCH('A. Sales by store'!B17774,'B. Store opening dates'!$A$5:$A$2448,0))</f>
        <v>2014</v>
      </c>
      <c r="F17774" t="str">
        <f t="shared" si="554"/>
        <v>Old</v>
      </c>
      <c r="G17774" t="str">
        <f t="shared" si="555"/>
        <v>Existing</v>
      </c>
    </row>
    <row r="17775" spans="1:7" ht="19" x14ac:dyDescent="0.25">
      <c r="A17775" s="7">
        <v>2014</v>
      </c>
      <c r="B17775" s="7" t="s">
        <v>2229</v>
      </c>
      <c r="C17775" s="7" t="s">
        <v>6</v>
      </c>
      <c r="D17775" s="24">
        <v>375974.14</v>
      </c>
      <c r="E17775">
        <f>INDEX('B. Store opening dates'!$B$5:$B$2448,MATCH('A. Sales by store'!B17775,'B. Store opening dates'!$A$5:$A$2448,0))</f>
        <v>2014</v>
      </c>
      <c r="F17775" t="str">
        <f t="shared" si="554"/>
        <v>New</v>
      </c>
      <c r="G17775" t="str">
        <f t="shared" si="555"/>
        <v>Existing</v>
      </c>
    </row>
    <row r="17776" spans="1:7" ht="19" x14ac:dyDescent="0.25">
      <c r="A17776" s="7">
        <v>2015</v>
      </c>
      <c r="B17776" s="7" t="s">
        <v>2229</v>
      </c>
      <c r="C17776" s="7" t="s">
        <v>7</v>
      </c>
      <c r="D17776" s="24">
        <v>111643.69</v>
      </c>
      <c r="E17776">
        <f>INDEX('B. Store opening dates'!$B$5:$B$2448,MATCH('A. Sales by store'!B17776,'B. Store opening dates'!$A$5:$A$2448,0))</f>
        <v>2014</v>
      </c>
      <c r="F17776" t="str">
        <f t="shared" si="554"/>
        <v>Old</v>
      </c>
      <c r="G17776" t="str">
        <f t="shared" si="555"/>
        <v>Existing</v>
      </c>
    </row>
    <row r="17777" spans="1:7" ht="19" x14ac:dyDescent="0.25">
      <c r="A17777" s="7">
        <v>2014</v>
      </c>
      <c r="B17777" s="7" t="s">
        <v>2229</v>
      </c>
      <c r="C17777" s="7" t="s">
        <v>7</v>
      </c>
      <c r="D17777" s="24">
        <v>118490.84</v>
      </c>
      <c r="E17777">
        <f>INDEX('B. Store opening dates'!$B$5:$B$2448,MATCH('A. Sales by store'!B17777,'B. Store opening dates'!$A$5:$A$2448,0))</f>
        <v>2014</v>
      </c>
      <c r="F17777" t="str">
        <f t="shared" si="554"/>
        <v>New</v>
      </c>
      <c r="G17777" t="str">
        <f t="shared" si="555"/>
        <v>Existing</v>
      </c>
    </row>
    <row r="17778" spans="1:7" ht="19" x14ac:dyDescent="0.25">
      <c r="A17778" s="7">
        <v>2015</v>
      </c>
      <c r="B17778" s="7" t="s">
        <v>2229</v>
      </c>
      <c r="C17778" s="7" t="s">
        <v>8</v>
      </c>
      <c r="D17778" s="24">
        <v>743172.61</v>
      </c>
      <c r="E17778">
        <f>INDEX('B. Store opening dates'!$B$5:$B$2448,MATCH('A. Sales by store'!B17778,'B. Store opening dates'!$A$5:$A$2448,0))</f>
        <v>2014</v>
      </c>
      <c r="F17778" t="str">
        <f t="shared" si="554"/>
        <v>Old</v>
      </c>
      <c r="G17778" t="str">
        <f t="shared" si="555"/>
        <v>Existing</v>
      </c>
    </row>
    <row r="17779" spans="1:7" ht="19" x14ac:dyDescent="0.25">
      <c r="A17779" s="7">
        <v>2014</v>
      </c>
      <c r="B17779" s="7" t="s">
        <v>2229</v>
      </c>
      <c r="C17779" s="7" t="s">
        <v>8</v>
      </c>
      <c r="D17779" s="24">
        <v>766376.31</v>
      </c>
      <c r="E17779">
        <f>INDEX('B. Store opening dates'!$B$5:$B$2448,MATCH('A. Sales by store'!B17779,'B. Store opening dates'!$A$5:$A$2448,0))</f>
        <v>2014</v>
      </c>
      <c r="F17779" t="str">
        <f t="shared" si="554"/>
        <v>New</v>
      </c>
      <c r="G17779" t="str">
        <f t="shared" si="555"/>
        <v>Existing</v>
      </c>
    </row>
    <row r="17780" spans="1:7" ht="19" x14ac:dyDescent="0.25">
      <c r="A17780" s="7">
        <v>2015</v>
      </c>
      <c r="B17780" s="7" t="s">
        <v>2230</v>
      </c>
      <c r="C17780" s="7" t="s">
        <v>5</v>
      </c>
      <c r="D17780" s="24">
        <v>566311.87</v>
      </c>
      <c r="E17780">
        <f>INDEX('B. Store opening dates'!$B$5:$B$2448,MATCH('A. Sales by store'!B17780,'B. Store opening dates'!$A$5:$A$2448,0))</f>
        <v>2014</v>
      </c>
      <c r="F17780" t="str">
        <f t="shared" si="554"/>
        <v>Old</v>
      </c>
      <c r="G17780" t="str">
        <f t="shared" si="555"/>
        <v>Existing</v>
      </c>
    </row>
    <row r="17781" spans="1:7" ht="19" x14ac:dyDescent="0.25">
      <c r="A17781" s="7">
        <v>2014</v>
      </c>
      <c r="B17781" s="7" t="s">
        <v>2230</v>
      </c>
      <c r="C17781" s="7" t="s">
        <v>5</v>
      </c>
      <c r="D17781" s="24">
        <v>621667.03</v>
      </c>
      <c r="E17781">
        <f>INDEX('B. Store opening dates'!$B$5:$B$2448,MATCH('A. Sales by store'!B17781,'B. Store opening dates'!$A$5:$A$2448,0))</f>
        <v>2014</v>
      </c>
      <c r="F17781" t="str">
        <f t="shared" si="554"/>
        <v>New</v>
      </c>
      <c r="G17781" t="str">
        <f t="shared" si="555"/>
        <v>Existing</v>
      </c>
    </row>
    <row r="17782" spans="1:7" ht="19" x14ac:dyDescent="0.25">
      <c r="A17782" s="7">
        <v>2015</v>
      </c>
      <c r="B17782" s="7" t="s">
        <v>2230</v>
      </c>
      <c r="C17782" s="7" t="s">
        <v>6</v>
      </c>
      <c r="D17782" s="24">
        <v>321225.65999999997</v>
      </c>
      <c r="E17782">
        <f>INDEX('B. Store opening dates'!$B$5:$B$2448,MATCH('A. Sales by store'!B17782,'B. Store opening dates'!$A$5:$A$2448,0))</f>
        <v>2014</v>
      </c>
      <c r="F17782" t="str">
        <f t="shared" si="554"/>
        <v>Old</v>
      </c>
      <c r="G17782" t="str">
        <f t="shared" si="555"/>
        <v>Existing</v>
      </c>
    </row>
    <row r="17783" spans="1:7" ht="19" x14ac:dyDescent="0.25">
      <c r="A17783" s="7">
        <v>2014</v>
      </c>
      <c r="B17783" s="7" t="s">
        <v>2230</v>
      </c>
      <c r="C17783" s="7" t="s">
        <v>6</v>
      </c>
      <c r="D17783" s="24">
        <v>223477.6</v>
      </c>
      <c r="E17783">
        <f>INDEX('B. Store opening dates'!$B$5:$B$2448,MATCH('A. Sales by store'!B17783,'B. Store opening dates'!$A$5:$A$2448,0))</f>
        <v>2014</v>
      </c>
      <c r="F17783" t="str">
        <f t="shared" si="554"/>
        <v>New</v>
      </c>
      <c r="G17783" t="str">
        <f t="shared" si="555"/>
        <v>Existing</v>
      </c>
    </row>
    <row r="17784" spans="1:7" ht="19" x14ac:dyDescent="0.25">
      <c r="A17784" s="7">
        <v>2015</v>
      </c>
      <c r="B17784" s="7" t="s">
        <v>2230</v>
      </c>
      <c r="C17784" s="7" t="s">
        <v>7</v>
      </c>
      <c r="D17784" s="24">
        <v>159002.57999999999</v>
      </c>
      <c r="E17784">
        <f>INDEX('B. Store opening dates'!$B$5:$B$2448,MATCH('A. Sales by store'!B17784,'B. Store opening dates'!$A$5:$A$2448,0))</f>
        <v>2014</v>
      </c>
      <c r="F17784" t="str">
        <f t="shared" si="554"/>
        <v>Old</v>
      </c>
      <c r="G17784" t="str">
        <f t="shared" si="555"/>
        <v>Existing</v>
      </c>
    </row>
    <row r="17785" spans="1:7" ht="19" x14ac:dyDescent="0.25">
      <c r="A17785" s="7">
        <v>2014</v>
      </c>
      <c r="B17785" s="7" t="s">
        <v>2230</v>
      </c>
      <c r="C17785" s="7" t="s">
        <v>7</v>
      </c>
      <c r="D17785" s="24">
        <v>167117.72</v>
      </c>
      <c r="E17785">
        <f>INDEX('B. Store opening dates'!$B$5:$B$2448,MATCH('A. Sales by store'!B17785,'B. Store opening dates'!$A$5:$A$2448,0))</f>
        <v>2014</v>
      </c>
      <c r="F17785" t="str">
        <f t="shared" si="554"/>
        <v>New</v>
      </c>
      <c r="G17785" t="str">
        <f t="shared" si="555"/>
        <v>Existing</v>
      </c>
    </row>
    <row r="17786" spans="1:7" ht="19" x14ac:dyDescent="0.25">
      <c r="A17786" s="7">
        <v>2015</v>
      </c>
      <c r="B17786" s="7" t="s">
        <v>2230</v>
      </c>
      <c r="C17786" s="7" t="s">
        <v>8</v>
      </c>
      <c r="D17786" s="24">
        <v>689774.46</v>
      </c>
      <c r="E17786">
        <f>INDEX('B. Store opening dates'!$B$5:$B$2448,MATCH('A. Sales by store'!B17786,'B. Store opening dates'!$A$5:$A$2448,0))</f>
        <v>2014</v>
      </c>
      <c r="F17786" t="str">
        <f t="shared" si="554"/>
        <v>Old</v>
      </c>
      <c r="G17786" t="str">
        <f t="shared" si="555"/>
        <v>Existing</v>
      </c>
    </row>
    <row r="17787" spans="1:7" ht="19" x14ac:dyDescent="0.25">
      <c r="A17787" s="7">
        <v>2014</v>
      </c>
      <c r="B17787" s="7" t="s">
        <v>2230</v>
      </c>
      <c r="C17787" s="7" t="s">
        <v>8</v>
      </c>
      <c r="D17787" s="24">
        <v>716270.04</v>
      </c>
      <c r="E17787">
        <f>INDEX('B. Store opening dates'!$B$5:$B$2448,MATCH('A. Sales by store'!B17787,'B. Store opening dates'!$A$5:$A$2448,0))</f>
        <v>2014</v>
      </c>
      <c r="F17787" t="str">
        <f t="shared" si="554"/>
        <v>New</v>
      </c>
      <c r="G17787" t="str">
        <f t="shared" si="555"/>
        <v>Existing</v>
      </c>
    </row>
    <row r="17788" spans="1:7" ht="19" x14ac:dyDescent="0.25">
      <c r="A17788" s="7">
        <v>2015</v>
      </c>
      <c r="B17788" s="7" t="s">
        <v>2231</v>
      </c>
      <c r="C17788" s="7" t="s">
        <v>5</v>
      </c>
      <c r="D17788" s="24">
        <v>841102.61</v>
      </c>
      <c r="E17788">
        <f>INDEX('B. Store opening dates'!$B$5:$B$2448,MATCH('A. Sales by store'!B17788,'B. Store opening dates'!$A$5:$A$2448,0))</f>
        <v>2014</v>
      </c>
      <c r="F17788" t="str">
        <f t="shared" si="554"/>
        <v>Old</v>
      </c>
      <c r="G17788" t="str">
        <f t="shared" si="555"/>
        <v>Existing</v>
      </c>
    </row>
    <row r="17789" spans="1:7" ht="19" x14ac:dyDescent="0.25">
      <c r="A17789" s="7">
        <v>2014</v>
      </c>
      <c r="B17789" s="7" t="s">
        <v>2231</v>
      </c>
      <c r="C17789" s="7" t="s">
        <v>5</v>
      </c>
      <c r="D17789" s="24">
        <v>917716.15</v>
      </c>
      <c r="E17789">
        <f>INDEX('B. Store opening dates'!$B$5:$B$2448,MATCH('A. Sales by store'!B17789,'B. Store opening dates'!$A$5:$A$2448,0))</f>
        <v>2014</v>
      </c>
      <c r="F17789" t="str">
        <f t="shared" si="554"/>
        <v>New</v>
      </c>
      <c r="G17789" t="str">
        <f t="shared" si="555"/>
        <v>Existing</v>
      </c>
    </row>
    <row r="17790" spans="1:7" ht="19" x14ac:dyDescent="0.25">
      <c r="A17790" s="7">
        <v>2015</v>
      </c>
      <c r="B17790" s="7" t="s">
        <v>2231</v>
      </c>
      <c r="C17790" s="7" t="s">
        <v>6</v>
      </c>
      <c r="D17790" s="24">
        <v>388260.62</v>
      </c>
      <c r="E17790">
        <f>INDEX('B. Store opening dates'!$B$5:$B$2448,MATCH('A. Sales by store'!B17790,'B. Store opening dates'!$A$5:$A$2448,0))</f>
        <v>2014</v>
      </c>
      <c r="F17790" t="str">
        <f t="shared" si="554"/>
        <v>Old</v>
      </c>
      <c r="G17790" t="str">
        <f t="shared" si="555"/>
        <v>Existing</v>
      </c>
    </row>
    <row r="17791" spans="1:7" ht="19" x14ac:dyDescent="0.25">
      <c r="A17791" s="7">
        <v>2014</v>
      </c>
      <c r="B17791" s="7" t="s">
        <v>2231</v>
      </c>
      <c r="C17791" s="7" t="s">
        <v>6</v>
      </c>
      <c r="D17791" s="24">
        <v>281874.23</v>
      </c>
      <c r="E17791">
        <f>INDEX('B. Store opening dates'!$B$5:$B$2448,MATCH('A. Sales by store'!B17791,'B. Store opening dates'!$A$5:$A$2448,0))</f>
        <v>2014</v>
      </c>
      <c r="F17791" t="str">
        <f t="shared" si="554"/>
        <v>New</v>
      </c>
      <c r="G17791" t="str">
        <f t="shared" si="555"/>
        <v>Existing</v>
      </c>
    </row>
    <row r="17792" spans="1:7" ht="19" x14ac:dyDescent="0.25">
      <c r="A17792" s="7">
        <v>2015</v>
      </c>
      <c r="B17792" s="7" t="s">
        <v>2231</v>
      </c>
      <c r="C17792" s="7" t="s">
        <v>7</v>
      </c>
      <c r="D17792" s="24">
        <v>91187.46</v>
      </c>
      <c r="E17792">
        <f>INDEX('B. Store opening dates'!$B$5:$B$2448,MATCH('A. Sales by store'!B17792,'B. Store opening dates'!$A$5:$A$2448,0))</f>
        <v>2014</v>
      </c>
      <c r="F17792" t="str">
        <f t="shared" si="554"/>
        <v>Old</v>
      </c>
      <c r="G17792" t="str">
        <f t="shared" si="555"/>
        <v>Existing</v>
      </c>
    </row>
    <row r="17793" spans="1:7" ht="19" x14ac:dyDescent="0.25">
      <c r="A17793" s="7">
        <v>2014</v>
      </c>
      <c r="B17793" s="7" t="s">
        <v>2231</v>
      </c>
      <c r="C17793" s="7" t="s">
        <v>7</v>
      </c>
      <c r="D17793" s="24">
        <v>97015.53</v>
      </c>
      <c r="E17793">
        <f>INDEX('B. Store opening dates'!$B$5:$B$2448,MATCH('A. Sales by store'!B17793,'B. Store opening dates'!$A$5:$A$2448,0))</f>
        <v>2014</v>
      </c>
      <c r="F17793" t="str">
        <f t="shared" si="554"/>
        <v>New</v>
      </c>
      <c r="G17793" t="str">
        <f t="shared" si="555"/>
        <v>Existing</v>
      </c>
    </row>
    <row r="17794" spans="1:7" ht="19" x14ac:dyDescent="0.25">
      <c r="A17794" s="7">
        <v>2015</v>
      </c>
      <c r="B17794" s="7" t="s">
        <v>2231</v>
      </c>
      <c r="C17794" s="7" t="s">
        <v>8</v>
      </c>
      <c r="D17794" s="24">
        <v>439062.2</v>
      </c>
      <c r="E17794">
        <f>INDEX('B. Store opening dates'!$B$5:$B$2448,MATCH('A. Sales by store'!B17794,'B. Store opening dates'!$A$5:$A$2448,0))</f>
        <v>2014</v>
      </c>
      <c r="F17794" t="str">
        <f t="shared" si="554"/>
        <v>Old</v>
      </c>
      <c r="G17794" t="str">
        <f t="shared" si="555"/>
        <v>Existing</v>
      </c>
    </row>
    <row r="17795" spans="1:7" ht="19" x14ac:dyDescent="0.25">
      <c r="A17795" s="7">
        <v>2014</v>
      </c>
      <c r="B17795" s="7" t="s">
        <v>2231</v>
      </c>
      <c r="C17795" s="7" t="s">
        <v>8</v>
      </c>
      <c r="D17795" s="24">
        <v>457116.08</v>
      </c>
      <c r="E17795">
        <f>INDEX('B. Store opening dates'!$B$5:$B$2448,MATCH('A. Sales by store'!B17795,'B. Store opening dates'!$A$5:$A$2448,0))</f>
        <v>2014</v>
      </c>
      <c r="F17795" t="str">
        <f t="shared" si="554"/>
        <v>New</v>
      </c>
      <c r="G17795" t="str">
        <f t="shared" si="555"/>
        <v>Existing</v>
      </c>
    </row>
    <row r="17796" spans="1:7" ht="19" x14ac:dyDescent="0.25">
      <c r="A17796" s="7">
        <v>2015</v>
      </c>
      <c r="B17796" s="7" t="s">
        <v>2232</v>
      </c>
      <c r="C17796" s="7" t="s">
        <v>5</v>
      </c>
      <c r="D17796" s="24">
        <v>580781.96</v>
      </c>
      <c r="E17796">
        <f>INDEX('B. Store opening dates'!$B$5:$B$2448,MATCH('A. Sales by store'!B17796,'B. Store opening dates'!$A$5:$A$2448,0))</f>
        <v>2014</v>
      </c>
      <c r="F17796" t="str">
        <f t="shared" si="554"/>
        <v>Old</v>
      </c>
      <c r="G17796" t="str">
        <f t="shared" si="555"/>
        <v>Existing</v>
      </c>
    </row>
    <row r="17797" spans="1:7" ht="19" x14ac:dyDescent="0.25">
      <c r="A17797" s="7">
        <v>2014</v>
      </c>
      <c r="B17797" s="7" t="s">
        <v>2232</v>
      </c>
      <c r="C17797" s="7" t="s">
        <v>5</v>
      </c>
      <c r="D17797" s="24">
        <v>642069.78</v>
      </c>
      <c r="E17797">
        <f>INDEX('B. Store opening dates'!$B$5:$B$2448,MATCH('A. Sales by store'!B17797,'B. Store opening dates'!$A$5:$A$2448,0))</f>
        <v>2014</v>
      </c>
      <c r="F17797" t="str">
        <f t="shared" ref="F17797:F17860" si="556">IF(A17797 = 2015, IF(E17797&lt; 2015, "Old","New"),IF(E17797 &lt; 2014, "Old","New"))</f>
        <v>New</v>
      </c>
      <c r="G17797" t="str">
        <f t="shared" ref="G17797:G17860" si="557">IF(A17797 = 2015, IF(E17797&lt; 2015, "Existing","New"),"Existing")</f>
        <v>Existing</v>
      </c>
    </row>
    <row r="17798" spans="1:7" ht="19" x14ac:dyDescent="0.25">
      <c r="A17798" s="7">
        <v>2015</v>
      </c>
      <c r="B17798" s="7" t="s">
        <v>2232</v>
      </c>
      <c r="C17798" s="7" t="s">
        <v>6</v>
      </c>
      <c r="D17798" s="24">
        <v>559361.26</v>
      </c>
      <c r="E17798">
        <f>INDEX('B. Store opening dates'!$B$5:$B$2448,MATCH('A. Sales by store'!B17798,'B. Store opening dates'!$A$5:$A$2448,0))</f>
        <v>2014</v>
      </c>
      <c r="F17798" t="str">
        <f t="shared" si="556"/>
        <v>Old</v>
      </c>
      <c r="G17798" t="str">
        <f t="shared" si="557"/>
        <v>Existing</v>
      </c>
    </row>
    <row r="17799" spans="1:7" ht="19" x14ac:dyDescent="0.25">
      <c r="A17799" s="7">
        <v>2014</v>
      </c>
      <c r="B17799" s="7" t="s">
        <v>2232</v>
      </c>
      <c r="C17799" s="7" t="s">
        <v>6</v>
      </c>
      <c r="D17799" s="24">
        <v>401371.78</v>
      </c>
      <c r="E17799">
        <f>INDEX('B. Store opening dates'!$B$5:$B$2448,MATCH('A. Sales by store'!B17799,'B. Store opening dates'!$A$5:$A$2448,0))</f>
        <v>2014</v>
      </c>
      <c r="F17799" t="str">
        <f t="shared" si="556"/>
        <v>New</v>
      </c>
      <c r="G17799" t="str">
        <f t="shared" si="557"/>
        <v>Existing</v>
      </c>
    </row>
    <row r="17800" spans="1:7" ht="19" x14ac:dyDescent="0.25">
      <c r="A17800" s="7">
        <v>2015</v>
      </c>
      <c r="B17800" s="7" t="s">
        <v>2232</v>
      </c>
      <c r="C17800" s="7" t="s">
        <v>7</v>
      </c>
      <c r="D17800" s="24">
        <v>123195.07</v>
      </c>
      <c r="E17800">
        <f>INDEX('B. Store opening dates'!$B$5:$B$2448,MATCH('A. Sales by store'!B17800,'B. Store opening dates'!$A$5:$A$2448,0))</f>
        <v>2014</v>
      </c>
      <c r="F17800" t="str">
        <f t="shared" si="556"/>
        <v>Old</v>
      </c>
      <c r="G17800" t="str">
        <f t="shared" si="557"/>
        <v>Existing</v>
      </c>
    </row>
    <row r="17801" spans="1:7" ht="19" x14ac:dyDescent="0.25">
      <c r="A17801" s="7">
        <v>2014</v>
      </c>
      <c r="B17801" s="7" t="s">
        <v>2232</v>
      </c>
      <c r="C17801" s="7" t="s">
        <v>7</v>
      </c>
      <c r="D17801" s="24">
        <v>130830.9</v>
      </c>
      <c r="E17801">
        <f>INDEX('B. Store opening dates'!$B$5:$B$2448,MATCH('A. Sales by store'!B17801,'B. Store opening dates'!$A$5:$A$2448,0))</f>
        <v>2014</v>
      </c>
      <c r="F17801" t="str">
        <f t="shared" si="556"/>
        <v>New</v>
      </c>
      <c r="G17801" t="str">
        <f t="shared" si="557"/>
        <v>Existing</v>
      </c>
    </row>
    <row r="17802" spans="1:7" ht="19" x14ac:dyDescent="0.25">
      <c r="A17802" s="7">
        <v>2015</v>
      </c>
      <c r="B17802" s="7" t="s">
        <v>2232</v>
      </c>
      <c r="C17802" s="7" t="s">
        <v>8</v>
      </c>
      <c r="D17802" s="24">
        <v>570670.16</v>
      </c>
      <c r="E17802">
        <f>INDEX('B. Store opening dates'!$B$5:$B$2448,MATCH('A. Sales by store'!B17802,'B. Store opening dates'!$A$5:$A$2448,0))</f>
        <v>2014</v>
      </c>
      <c r="F17802" t="str">
        <f t="shared" si="556"/>
        <v>Old</v>
      </c>
      <c r="G17802" t="str">
        <f t="shared" si="557"/>
        <v>Existing</v>
      </c>
    </row>
    <row r="17803" spans="1:7" ht="19" x14ac:dyDescent="0.25">
      <c r="A17803" s="7">
        <v>2014</v>
      </c>
      <c r="B17803" s="7" t="s">
        <v>2232</v>
      </c>
      <c r="C17803" s="7" t="s">
        <v>8</v>
      </c>
      <c r="D17803" s="24">
        <v>587096.06999999995</v>
      </c>
      <c r="E17803">
        <f>INDEX('B. Store opening dates'!$B$5:$B$2448,MATCH('A. Sales by store'!B17803,'B. Store opening dates'!$A$5:$A$2448,0))</f>
        <v>2014</v>
      </c>
      <c r="F17803" t="str">
        <f t="shared" si="556"/>
        <v>New</v>
      </c>
      <c r="G17803" t="str">
        <f t="shared" si="557"/>
        <v>Existing</v>
      </c>
    </row>
    <row r="17804" spans="1:7" ht="19" x14ac:dyDescent="0.25">
      <c r="A17804" s="7">
        <v>2015</v>
      </c>
      <c r="B17804" s="7" t="s">
        <v>2233</v>
      </c>
      <c r="C17804" s="7" t="s">
        <v>5</v>
      </c>
      <c r="D17804" s="24">
        <v>889327.97</v>
      </c>
      <c r="E17804">
        <f>INDEX('B. Store opening dates'!$B$5:$B$2448,MATCH('A. Sales by store'!B17804,'B. Store opening dates'!$A$5:$A$2448,0))</f>
        <v>2014</v>
      </c>
      <c r="F17804" t="str">
        <f t="shared" si="556"/>
        <v>Old</v>
      </c>
      <c r="G17804" t="str">
        <f t="shared" si="557"/>
        <v>Existing</v>
      </c>
    </row>
    <row r="17805" spans="1:7" ht="19" x14ac:dyDescent="0.25">
      <c r="A17805" s="7">
        <v>2014</v>
      </c>
      <c r="B17805" s="7" t="s">
        <v>2233</v>
      </c>
      <c r="C17805" s="7" t="s">
        <v>5</v>
      </c>
      <c r="D17805" s="24">
        <v>974700.79</v>
      </c>
      <c r="E17805">
        <f>INDEX('B. Store opening dates'!$B$5:$B$2448,MATCH('A. Sales by store'!B17805,'B. Store opening dates'!$A$5:$A$2448,0))</f>
        <v>2014</v>
      </c>
      <c r="F17805" t="str">
        <f t="shared" si="556"/>
        <v>New</v>
      </c>
      <c r="G17805" t="str">
        <f t="shared" si="557"/>
        <v>Existing</v>
      </c>
    </row>
    <row r="17806" spans="1:7" ht="19" x14ac:dyDescent="0.25">
      <c r="A17806" s="7">
        <v>2015</v>
      </c>
      <c r="B17806" s="7" t="s">
        <v>2233</v>
      </c>
      <c r="C17806" s="7" t="s">
        <v>6</v>
      </c>
      <c r="D17806" s="24">
        <v>280560.23</v>
      </c>
      <c r="E17806">
        <f>INDEX('B. Store opening dates'!$B$5:$B$2448,MATCH('A. Sales by store'!B17806,'B. Store opening dates'!$A$5:$A$2448,0))</f>
        <v>2014</v>
      </c>
      <c r="F17806" t="str">
        <f t="shared" si="556"/>
        <v>Old</v>
      </c>
      <c r="G17806" t="str">
        <f t="shared" si="557"/>
        <v>Existing</v>
      </c>
    </row>
    <row r="17807" spans="1:7" ht="19" x14ac:dyDescent="0.25">
      <c r="A17807" s="7">
        <v>2014</v>
      </c>
      <c r="B17807" s="7" t="s">
        <v>2233</v>
      </c>
      <c r="C17807" s="7" t="s">
        <v>6</v>
      </c>
      <c r="D17807" s="24">
        <v>204507.51</v>
      </c>
      <c r="E17807">
        <f>INDEX('B. Store opening dates'!$B$5:$B$2448,MATCH('A. Sales by store'!B17807,'B. Store opening dates'!$A$5:$A$2448,0))</f>
        <v>2014</v>
      </c>
      <c r="F17807" t="str">
        <f t="shared" si="556"/>
        <v>New</v>
      </c>
      <c r="G17807" t="str">
        <f t="shared" si="557"/>
        <v>Existing</v>
      </c>
    </row>
    <row r="17808" spans="1:7" ht="19" x14ac:dyDescent="0.25">
      <c r="A17808" s="7">
        <v>2015</v>
      </c>
      <c r="B17808" s="7" t="s">
        <v>2233</v>
      </c>
      <c r="C17808" s="7" t="s">
        <v>7</v>
      </c>
      <c r="D17808" s="24">
        <v>183831.07</v>
      </c>
      <c r="E17808">
        <f>INDEX('B. Store opening dates'!$B$5:$B$2448,MATCH('A. Sales by store'!B17808,'B. Store opening dates'!$A$5:$A$2448,0))</f>
        <v>2014</v>
      </c>
      <c r="F17808" t="str">
        <f t="shared" si="556"/>
        <v>Old</v>
      </c>
      <c r="G17808" t="str">
        <f t="shared" si="557"/>
        <v>Existing</v>
      </c>
    </row>
    <row r="17809" spans="1:7" ht="19" x14ac:dyDescent="0.25">
      <c r="A17809" s="7">
        <v>2014</v>
      </c>
      <c r="B17809" s="7" t="s">
        <v>2233</v>
      </c>
      <c r="C17809" s="7" t="s">
        <v>7</v>
      </c>
      <c r="D17809" s="24">
        <v>193124.88</v>
      </c>
      <c r="E17809">
        <f>INDEX('B. Store opening dates'!$B$5:$B$2448,MATCH('A. Sales by store'!B17809,'B. Store opening dates'!$A$5:$A$2448,0))</f>
        <v>2014</v>
      </c>
      <c r="F17809" t="str">
        <f t="shared" si="556"/>
        <v>New</v>
      </c>
      <c r="G17809" t="str">
        <f t="shared" si="557"/>
        <v>Existing</v>
      </c>
    </row>
    <row r="17810" spans="1:7" ht="19" x14ac:dyDescent="0.25">
      <c r="A17810" s="7">
        <v>2015</v>
      </c>
      <c r="B17810" s="7" t="s">
        <v>2233</v>
      </c>
      <c r="C17810" s="7" t="s">
        <v>8</v>
      </c>
      <c r="D17810" s="24">
        <v>689510.8</v>
      </c>
      <c r="E17810">
        <f>INDEX('B. Store opening dates'!$B$5:$B$2448,MATCH('A. Sales by store'!B17810,'B. Store opening dates'!$A$5:$A$2448,0))</f>
        <v>2014</v>
      </c>
      <c r="F17810" t="str">
        <f t="shared" si="556"/>
        <v>Old</v>
      </c>
      <c r="G17810" t="str">
        <f t="shared" si="557"/>
        <v>Existing</v>
      </c>
    </row>
    <row r="17811" spans="1:7" ht="19" x14ac:dyDescent="0.25">
      <c r="A17811" s="7">
        <v>2014</v>
      </c>
      <c r="B17811" s="7" t="s">
        <v>2233</v>
      </c>
      <c r="C17811" s="7" t="s">
        <v>8</v>
      </c>
      <c r="D17811" s="24">
        <v>711387.19</v>
      </c>
      <c r="E17811">
        <f>INDEX('B. Store opening dates'!$B$5:$B$2448,MATCH('A. Sales by store'!B17811,'B. Store opening dates'!$A$5:$A$2448,0))</f>
        <v>2014</v>
      </c>
      <c r="F17811" t="str">
        <f t="shared" si="556"/>
        <v>New</v>
      </c>
      <c r="G17811" t="str">
        <f t="shared" si="557"/>
        <v>Existing</v>
      </c>
    </row>
    <row r="17812" spans="1:7" ht="19" x14ac:dyDescent="0.25">
      <c r="A17812" s="7">
        <v>2015</v>
      </c>
      <c r="B17812" s="7" t="s">
        <v>2234</v>
      </c>
      <c r="C17812" s="7" t="s">
        <v>5</v>
      </c>
      <c r="D17812" s="24">
        <v>650381.56999999995</v>
      </c>
      <c r="E17812">
        <f>INDEX('B. Store opening dates'!$B$5:$B$2448,MATCH('A. Sales by store'!B17812,'B. Store opening dates'!$A$5:$A$2448,0))</f>
        <v>2014</v>
      </c>
      <c r="F17812" t="str">
        <f t="shared" si="556"/>
        <v>Old</v>
      </c>
      <c r="G17812" t="str">
        <f t="shared" si="557"/>
        <v>Existing</v>
      </c>
    </row>
    <row r="17813" spans="1:7" ht="19" x14ac:dyDescent="0.25">
      <c r="A17813" s="7">
        <v>2014</v>
      </c>
      <c r="B17813" s="7" t="s">
        <v>2234</v>
      </c>
      <c r="C17813" s="7" t="s">
        <v>5</v>
      </c>
      <c r="D17813" s="24">
        <v>712054.21</v>
      </c>
      <c r="E17813">
        <f>INDEX('B. Store opening dates'!$B$5:$B$2448,MATCH('A. Sales by store'!B17813,'B. Store opening dates'!$A$5:$A$2448,0))</f>
        <v>2014</v>
      </c>
      <c r="F17813" t="str">
        <f t="shared" si="556"/>
        <v>New</v>
      </c>
      <c r="G17813" t="str">
        <f t="shared" si="557"/>
        <v>Existing</v>
      </c>
    </row>
    <row r="17814" spans="1:7" ht="19" x14ac:dyDescent="0.25">
      <c r="A17814" s="7">
        <v>2015</v>
      </c>
      <c r="B17814" s="7" t="s">
        <v>2234</v>
      </c>
      <c r="C17814" s="7" t="s">
        <v>6</v>
      </c>
      <c r="D17814" s="24">
        <v>522740.12</v>
      </c>
      <c r="E17814">
        <f>INDEX('B. Store opening dates'!$B$5:$B$2448,MATCH('A. Sales by store'!B17814,'B. Store opening dates'!$A$5:$A$2448,0))</f>
        <v>2014</v>
      </c>
      <c r="F17814" t="str">
        <f t="shared" si="556"/>
        <v>Old</v>
      </c>
      <c r="G17814" t="str">
        <f t="shared" si="557"/>
        <v>Existing</v>
      </c>
    </row>
    <row r="17815" spans="1:7" ht="19" x14ac:dyDescent="0.25">
      <c r="A17815" s="7">
        <v>2014</v>
      </c>
      <c r="B17815" s="7" t="s">
        <v>2234</v>
      </c>
      <c r="C17815" s="7" t="s">
        <v>6</v>
      </c>
      <c r="D17815" s="24">
        <v>366188.25</v>
      </c>
      <c r="E17815">
        <f>INDEX('B. Store opening dates'!$B$5:$B$2448,MATCH('A. Sales by store'!B17815,'B. Store opening dates'!$A$5:$A$2448,0))</f>
        <v>2014</v>
      </c>
      <c r="F17815" t="str">
        <f t="shared" si="556"/>
        <v>New</v>
      </c>
      <c r="G17815" t="str">
        <f t="shared" si="557"/>
        <v>Existing</v>
      </c>
    </row>
    <row r="17816" spans="1:7" ht="19" x14ac:dyDescent="0.25">
      <c r="A17816" s="7">
        <v>2015</v>
      </c>
      <c r="B17816" s="7" t="s">
        <v>2234</v>
      </c>
      <c r="C17816" s="7" t="s">
        <v>7</v>
      </c>
      <c r="D17816" s="24">
        <v>177944.82</v>
      </c>
      <c r="E17816">
        <f>INDEX('B. Store opening dates'!$B$5:$B$2448,MATCH('A. Sales by store'!B17816,'B. Store opening dates'!$A$5:$A$2448,0))</f>
        <v>2014</v>
      </c>
      <c r="F17816" t="str">
        <f t="shared" si="556"/>
        <v>Old</v>
      </c>
      <c r="G17816" t="str">
        <f t="shared" si="557"/>
        <v>Existing</v>
      </c>
    </row>
    <row r="17817" spans="1:7" ht="19" x14ac:dyDescent="0.25">
      <c r="A17817" s="7">
        <v>2014</v>
      </c>
      <c r="B17817" s="7" t="s">
        <v>2234</v>
      </c>
      <c r="C17817" s="7" t="s">
        <v>7</v>
      </c>
      <c r="D17817" s="24">
        <v>187163.41</v>
      </c>
      <c r="E17817">
        <f>INDEX('B. Store opening dates'!$B$5:$B$2448,MATCH('A. Sales by store'!B17817,'B. Store opening dates'!$A$5:$A$2448,0))</f>
        <v>2014</v>
      </c>
      <c r="F17817" t="str">
        <f t="shared" si="556"/>
        <v>New</v>
      </c>
      <c r="G17817" t="str">
        <f t="shared" si="557"/>
        <v>Existing</v>
      </c>
    </row>
    <row r="17818" spans="1:7" ht="19" x14ac:dyDescent="0.25">
      <c r="A17818" s="7">
        <v>2015</v>
      </c>
      <c r="B17818" s="7" t="s">
        <v>2234</v>
      </c>
      <c r="C17818" s="7" t="s">
        <v>8</v>
      </c>
      <c r="D17818" s="24">
        <v>478421.6</v>
      </c>
      <c r="E17818">
        <f>INDEX('B. Store opening dates'!$B$5:$B$2448,MATCH('A. Sales by store'!B17818,'B. Store opening dates'!$A$5:$A$2448,0))</f>
        <v>2014</v>
      </c>
      <c r="F17818" t="str">
        <f t="shared" si="556"/>
        <v>Old</v>
      </c>
      <c r="G17818" t="str">
        <f t="shared" si="557"/>
        <v>Existing</v>
      </c>
    </row>
    <row r="17819" spans="1:7" ht="19" x14ac:dyDescent="0.25">
      <c r="A17819" s="7">
        <v>2014</v>
      </c>
      <c r="B17819" s="7" t="s">
        <v>2234</v>
      </c>
      <c r="C17819" s="7" t="s">
        <v>8</v>
      </c>
      <c r="D17819" s="24">
        <v>492060.49</v>
      </c>
      <c r="E17819">
        <f>INDEX('B. Store opening dates'!$B$5:$B$2448,MATCH('A. Sales by store'!B17819,'B. Store opening dates'!$A$5:$A$2448,0))</f>
        <v>2014</v>
      </c>
      <c r="F17819" t="str">
        <f t="shared" si="556"/>
        <v>New</v>
      </c>
      <c r="G17819" t="str">
        <f t="shared" si="557"/>
        <v>Existing</v>
      </c>
    </row>
    <row r="17820" spans="1:7" ht="19" x14ac:dyDescent="0.25">
      <c r="A17820" s="7">
        <v>2015</v>
      </c>
      <c r="B17820" s="7" t="s">
        <v>2235</v>
      </c>
      <c r="C17820" s="7" t="s">
        <v>5</v>
      </c>
      <c r="D17820" s="24">
        <v>670401.69999999995</v>
      </c>
      <c r="E17820">
        <f>INDEX('B. Store opening dates'!$B$5:$B$2448,MATCH('A. Sales by store'!B17820,'B. Store opening dates'!$A$5:$A$2448,0))</f>
        <v>2014</v>
      </c>
      <c r="F17820" t="str">
        <f t="shared" si="556"/>
        <v>Old</v>
      </c>
      <c r="G17820" t="str">
        <f t="shared" si="557"/>
        <v>Existing</v>
      </c>
    </row>
    <row r="17821" spans="1:7" ht="19" x14ac:dyDescent="0.25">
      <c r="A17821" s="7">
        <v>2014</v>
      </c>
      <c r="B17821" s="7" t="s">
        <v>2235</v>
      </c>
      <c r="C17821" s="7" t="s">
        <v>5</v>
      </c>
      <c r="D17821" s="24">
        <v>732600.6</v>
      </c>
      <c r="E17821">
        <f>INDEX('B. Store opening dates'!$B$5:$B$2448,MATCH('A. Sales by store'!B17821,'B. Store opening dates'!$A$5:$A$2448,0))</f>
        <v>2014</v>
      </c>
      <c r="F17821" t="str">
        <f t="shared" si="556"/>
        <v>New</v>
      </c>
      <c r="G17821" t="str">
        <f t="shared" si="557"/>
        <v>Existing</v>
      </c>
    </row>
    <row r="17822" spans="1:7" ht="19" x14ac:dyDescent="0.25">
      <c r="A17822" s="7">
        <v>2015</v>
      </c>
      <c r="B17822" s="7" t="s">
        <v>2235</v>
      </c>
      <c r="C17822" s="7" t="s">
        <v>6</v>
      </c>
      <c r="D17822" s="24">
        <v>578187.65</v>
      </c>
      <c r="E17822">
        <f>INDEX('B. Store opening dates'!$B$5:$B$2448,MATCH('A. Sales by store'!B17822,'B. Store opening dates'!$A$5:$A$2448,0))</f>
        <v>2014</v>
      </c>
      <c r="F17822" t="str">
        <f t="shared" si="556"/>
        <v>Old</v>
      </c>
      <c r="G17822" t="str">
        <f t="shared" si="557"/>
        <v>Existing</v>
      </c>
    </row>
    <row r="17823" spans="1:7" ht="19" x14ac:dyDescent="0.25">
      <c r="A17823" s="7">
        <v>2014</v>
      </c>
      <c r="B17823" s="7" t="s">
        <v>2235</v>
      </c>
      <c r="C17823" s="7" t="s">
        <v>6</v>
      </c>
      <c r="D17823" s="24">
        <v>413248.41</v>
      </c>
      <c r="E17823">
        <f>INDEX('B. Store opening dates'!$B$5:$B$2448,MATCH('A. Sales by store'!B17823,'B. Store opening dates'!$A$5:$A$2448,0))</f>
        <v>2014</v>
      </c>
      <c r="F17823" t="str">
        <f t="shared" si="556"/>
        <v>New</v>
      </c>
      <c r="G17823" t="str">
        <f t="shared" si="557"/>
        <v>Existing</v>
      </c>
    </row>
    <row r="17824" spans="1:7" ht="19" x14ac:dyDescent="0.25">
      <c r="A17824" s="7">
        <v>2015</v>
      </c>
      <c r="B17824" s="7" t="s">
        <v>2235</v>
      </c>
      <c r="C17824" s="7" t="s">
        <v>7</v>
      </c>
      <c r="D17824" s="24">
        <v>241591.83</v>
      </c>
      <c r="E17824">
        <f>INDEX('B. Store opening dates'!$B$5:$B$2448,MATCH('A. Sales by store'!B17824,'B. Store opening dates'!$A$5:$A$2448,0))</f>
        <v>2014</v>
      </c>
      <c r="F17824" t="str">
        <f t="shared" si="556"/>
        <v>Old</v>
      </c>
      <c r="G17824" t="str">
        <f t="shared" si="557"/>
        <v>Existing</v>
      </c>
    </row>
    <row r="17825" spans="1:7" ht="19" x14ac:dyDescent="0.25">
      <c r="A17825" s="7">
        <v>2014</v>
      </c>
      <c r="B17825" s="7" t="s">
        <v>2235</v>
      </c>
      <c r="C17825" s="7" t="s">
        <v>7</v>
      </c>
      <c r="D17825" s="24">
        <v>252932.38</v>
      </c>
      <c r="E17825">
        <f>INDEX('B. Store opening dates'!$B$5:$B$2448,MATCH('A. Sales by store'!B17825,'B. Store opening dates'!$A$5:$A$2448,0))</f>
        <v>2014</v>
      </c>
      <c r="F17825" t="str">
        <f t="shared" si="556"/>
        <v>New</v>
      </c>
      <c r="G17825" t="str">
        <f t="shared" si="557"/>
        <v>Existing</v>
      </c>
    </row>
    <row r="17826" spans="1:7" ht="19" x14ac:dyDescent="0.25">
      <c r="A17826" s="7">
        <v>2015</v>
      </c>
      <c r="B17826" s="7" t="s">
        <v>2235</v>
      </c>
      <c r="C17826" s="7" t="s">
        <v>8</v>
      </c>
      <c r="D17826" s="24">
        <v>471396.61</v>
      </c>
      <c r="E17826">
        <f>INDEX('B. Store opening dates'!$B$5:$B$2448,MATCH('A. Sales by store'!B17826,'B. Store opening dates'!$A$5:$A$2448,0))</f>
        <v>2014</v>
      </c>
      <c r="F17826" t="str">
        <f t="shared" si="556"/>
        <v>Old</v>
      </c>
      <c r="G17826" t="str">
        <f t="shared" si="557"/>
        <v>Existing</v>
      </c>
    </row>
    <row r="17827" spans="1:7" ht="19" x14ac:dyDescent="0.25">
      <c r="A17827" s="7">
        <v>2014</v>
      </c>
      <c r="B17827" s="7" t="s">
        <v>2235</v>
      </c>
      <c r="C17827" s="7" t="s">
        <v>8</v>
      </c>
      <c r="D17827" s="24">
        <v>489567.55</v>
      </c>
      <c r="E17827">
        <f>INDEX('B. Store opening dates'!$B$5:$B$2448,MATCH('A. Sales by store'!B17827,'B. Store opening dates'!$A$5:$A$2448,0))</f>
        <v>2014</v>
      </c>
      <c r="F17827" t="str">
        <f t="shared" si="556"/>
        <v>New</v>
      </c>
      <c r="G17827" t="str">
        <f t="shared" si="557"/>
        <v>Existing</v>
      </c>
    </row>
    <row r="17828" spans="1:7" ht="19" x14ac:dyDescent="0.25">
      <c r="A17828" s="7">
        <v>2015</v>
      </c>
      <c r="B17828" s="7" t="s">
        <v>2236</v>
      </c>
      <c r="C17828" s="7" t="s">
        <v>5</v>
      </c>
      <c r="D17828" s="24">
        <v>634020.52</v>
      </c>
      <c r="E17828">
        <f>INDEX('B. Store opening dates'!$B$5:$B$2448,MATCH('A. Sales by store'!B17828,'B. Store opening dates'!$A$5:$A$2448,0))</f>
        <v>2014</v>
      </c>
      <c r="F17828" t="str">
        <f t="shared" si="556"/>
        <v>Old</v>
      </c>
      <c r="G17828" t="str">
        <f t="shared" si="557"/>
        <v>Existing</v>
      </c>
    </row>
    <row r="17829" spans="1:7" ht="19" x14ac:dyDescent="0.25">
      <c r="A17829" s="7">
        <v>2014</v>
      </c>
      <c r="B17829" s="7" t="s">
        <v>2236</v>
      </c>
      <c r="C17829" s="7" t="s">
        <v>5</v>
      </c>
      <c r="D17829" s="24">
        <v>691370.35</v>
      </c>
      <c r="E17829">
        <f>INDEX('B. Store opening dates'!$B$5:$B$2448,MATCH('A. Sales by store'!B17829,'B. Store opening dates'!$A$5:$A$2448,0))</f>
        <v>2014</v>
      </c>
      <c r="F17829" t="str">
        <f t="shared" si="556"/>
        <v>New</v>
      </c>
      <c r="G17829" t="str">
        <f t="shared" si="557"/>
        <v>Existing</v>
      </c>
    </row>
    <row r="17830" spans="1:7" ht="19" x14ac:dyDescent="0.25">
      <c r="A17830" s="7">
        <v>2015</v>
      </c>
      <c r="B17830" s="7" t="s">
        <v>2236</v>
      </c>
      <c r="C17830" s="7" t="s">
        <v>6</v>
      </c>
      <c r="D17830" s="24">
        <v>264264.93</v>
      </c>
      <c r="E17830">
        <f>INDEX('B. Store opening dates'!$B$5:$B$2448,MATCH('A. Sales by store'!B17830,'B. Store opening dates'!$A$5:$A$2448,0))</f>
        <v>2014</v>
      </c>
      <c r="F17830" t="str">
        <f t="shared" si="556"/>
        <v>Old</v>
      </c>
      <c r="G17830" t="str">
        <f t="shared" si="557"/>
        <v>Existing</v>
      </c>
    </row>
    <row r="17831" spans="1:7" ht="19" x14ac:dyDescent="0.25">
      <c r="A17831" s="7">
        <v>2014</v>
      </c>
      <c r="B17831" s="7" t="s">
        <v>2236</v>
      </c>
      <c r="C17831" s="7" t="s">
        <v>6</v>
      </c>
      <c r="D17831" s="24">
        <v>186327.31</v>
      </c>
      <c r="E17831">
        <f>INDEX('B. Store opening dates'!$B$5:$B$2448,MATCH('A. Sales by store'!B17831,'B. Store opening dates'!$A$5:$A$2448,0))</f>
        <v>2014</v>
      </c>
      <c r="F17831" t="str">
        <f t="shared" si="556"/>
        <v>New</v>
      </c>
      <c r="G17831" t="str">
        <f t="shared" si="557"/>
        <v>Existing</v>
      </c>
    </row>
    <row r="17832" spans="1:7" ht="19" x14ac:dyDescent="0.25">
      <c r="A17832" s="7">
        <v>2015</v>
      </c>
      <c r="B17832" s="7" t="s">
        <v>2236</v>
      </c>
      <c r="C17832" s="7" t="s">
        <v>7</v>
      </c>
      <c r="D17832" s="24">
        <v>192531.41</v>
      </c>
      <c r="E17832">
        <f>INDEX('B. Store opening dates'!$B$5:$B$2448,MATCH('A. Sales by store'!B17832,'B. Store opening dates'!$A$5:$A$2448,0))</f>
        <v>2014</v>
      </c>
      <c r="F17832" t="str">
        <f t="shared" si="556"/>
        <v>Old</v>
      </c>
      <c r="G17832" t="str">
        <f t="shared" si="557"/>
        <v>Existing</v>
      </c>
    </row>
    <row r="17833" spans="1:7" ht="19" x14ac:dyDescent="0.25">
      <c r="A17833" s="7">
        <v>2014</v>
      </c>
      <c r="B17833" s="7" t="s">
        <v>2236</v>
      </c>
      <c r="C17833" s="7" t="s">
        <v>7</v>
      </c>
      <c r="D17833" s="24">
        <v>202046.34</v>
      </c>
      <c r="E17833">
        <f>INDEX('B. Store opening dates'!$B$5:$B$2448,MATCH('A. Sales by store'!B17833,'B. Store opening dates'!$A$5:$A$2448,0))</f>
        <v>2014</v>
      </c>
      <c r="F17833" t="str">
        <f t="shared" si="556"/>
        <v>New</v>
      </c>
      <c r="G17833" t="str">
        <f t="shared" si="557"/>
        <v>Existing</v>
      </c>
    </row>
    <row r="17834" spans="1:7" ht="19" x14ac:dyDescent="0.25">
      <c r="A17834" s="7">
        <v>2015</v>
      </c>
      <c r="B17834" s="7" t="s">
        <v>2236</v>
      </c>
      <c r="C17834" s="7" t="s">
        <v>8</v>
      </c>
      <c r="D17834" s="24">
        <v>695190.73</v>
      </c>
      <c r="E17834">
        <f>INDEX('B. Store opening dates'!$B$5:$B$2448,MATCH('A. Sales by store'!B17834,'B. Store opening dates'!$A$5:$A$2448,0))</f>
        <v>2014</v>
      </c>
      <c r="F17834" t="str">
        <f t="shared" si="556"/>
        <v>Old</v>
      </c>
      <c r="G17834" t="str">
        <f t="shared" si="557"/>
        <v>Existing</v>
      </c>
    </row>
    <row r="17835" spans="1:7" ht="19" x14ac:dyDescent="0.25">
      <c r="A17835" s="7">
        <v>2014</v>
      </c>
      <c r="B17835" s="7" t="s">
        <v>2236</v>
      </c>
      <c r="C17835" s="7" t="s">
        <v>8</v>
      </c>
      <c r="D17835" s="24">
        <v>724521.7</v>
      </c>
      <c r="E17835">
        <f>INDEX('B. Store opening dates'!$B$5:$B$2448,MATCH('A. Sales by store'!B17835,'B. Store opening dates'!$A$5:$A$2448,0))</f>
        <v>2014</v>
      </c>
      <c r="F17835" t="str">
        <f t="shared" si="556"/>
        <v>New</v>
      </c>
      <c r="G17835" t="str">
        <f t="shared" si="557"/>
        <v>Existing</v>
      </c>
    </row>
    <row r="17836" spans="1:7" ht="19" x14ac:dyDescent="0.25">
      <c r="A17836" s="7">
        <v>2015</v>
      </c>
      <c r="B17836" s="7" t="s">
        <v>2237</v>
      </c>
      <c r="C17836" s="7" t="s">
        <v>5</v>
      </c>
      <c r="D17836" s="24">
        <v>526791.73</v>
      </c>
      <c r="E17836">
        <f>INDEX('B. Store opening dates'!$B$5:$B$2448,MATCH('A. Sales by store'!B17836,'B. Store opening dates'!$A$5:$A$2448,0))</f>
        <v>2014</v>
      </c>
      <c r="F17836" t="str">
        <f t="shared" si="556"/>
        <v>Old</v>
      </c>
      <c r="G17836" t="str">
        <f t="shared" si="557"/>
        <v>Existing</v>
      </c>
    </row>
    <row r="17837" spans="1:7" ht="19" x14ac:dyDescent="0.25">
      <c r="A17837" s="7">
        <v>2014</v>
      </c>
      <c r="B17837" s="7" t="s">
        <v>2237</v>
      </c>
      <c r="C17837" s="7" t="s">
        <v>5</v>
      </c>
      <c r="D17837" s="24">
        <v>574285.05000000005</v>
      </c>
      <c r="E17837">
        <f>INDEX('B. Store opening dates'!$B$5:$B$2448,MATCH('A. Sales by store'!B17837,'B. Store opening dates'!$A$5:$A$2448,0))</f>
        <v>2014</v>
      </c>
      <c r="F17837" t="str">
        <f t="shared" si="556"/>
        <v>New</v>
      </c>
      <c r="G17837" t="str">
        <f t="shared" si="557"/>
        <v>Existing</v>
      </c>
    </row>
    <row r="17838" spans="1:7" ht="19" x14ac:dyDescent="0.25">
      <c r="A17838" s="7">
        <v>2015</v>
      </c>
      <c r="B17838" s="7" t="s">
        <v>2237</v>
      </c>
      <c r="C17838" s="7" t="s">
        <v>6</v>
      </c>
      <c r="D17838" s="24">
        <v>213781.59</v>
      </c>
      <c r="E17838">
        <f>INDEX('B. Store opening dates'!$B$5:$B$2448,MATCH('A. Sales by store'!B17838,'B. Store opening dates'!$A$5:$A$2448,0))</f>
        <v>2014</v>
      </c>
      <c r="F17838" t="str">
        <f t="shared" si="556"/>
        <v>Old</v>
      </c>
      <c r="G17838" t="str">
        <f t="shared" si="557"/>
        <v>Existing</v>
      </c>
    </row>
    <row r="17839" spans="1:7" ht="19" x14ac:dyDescent="0.25">
      <c r="A17839" s="7">
        <v>2014</v>
      </c>
      <c r="B17839" s="7" t="s">
        <v>2237</v>
      </c>
      <c r="C17839" s="7" t="s">
        <v>6</v>
      </c>
      <c r="D17839" s="24">
        <v>155442.42000000001</v>
      </c>
      <c r="E17839">
        <f>INDEX('B. Store opening dates'!$B$5:$B$2448,MATCH('A. Sales by store'!B17839,'B. Store opening dates'!$A$5:$A$2448,0))</f>
        <v>2014</v>
      </c>
      <c r="F17839" t="str">
        <f t="shared" si="556"/>
        <v>New</v>
      </c>
      <c r="G17839" t="str">
        <f t="shared" si="557"/>
        <v>Existing</v>
      </c>
    </row>
    <row r="17840" spans="1:7" ht="19" x14ac:dyDescent="0.25">
      <c r="A17840" s="7">
        <v>2015</v>
      </c>
      <c r="B17840" s="7" t="s">
        <v>2237</v>
      </c>
      <c r="C17840" s="7" t="s">
        <v>7</v>
      </c>
      <c r="D17840" s="24">
        <v>150520.51</v>
      </c>
      <c r="E17840">
        <f>INDEX('B. Store opening dates'!$B$5:$B$2448,MATCH('A. Sales by store'!B17840,'B. Store opening dates'!$A$5:$A$2448,0))</f>
        <v>2014</v>
      </c>
      <c r="F17840" t="str">
        <f t="shared" si="556"/>
        <v>Old</v>
      </c>
      <c r="G17840" t="str">
        <f t="shared" si="557"/>
        <v>Existing</v>
      </c>
    </row>
    <row r="17841" spans="1:7" ht="19" x14ac:dyDescent="0.25">
      <c r="A17841" s="7">
        <v>2014</v>
      </c>
      <c r="B17841" s="7" t="s">
        <v>2237</v>
      </c>
      <c r="C17841" s="7" t="s">
        <v>7</v>
      </c>
      <c r="D17841" s="24">
        <v>157404.34</v>
      </c>
      <c r="E17841">
        <f>INDEX('B. Store opening dates'!$B$5:$B$2448,MATCH('A. Sales by store'!B17841,'B. Store opening dates'!$A$5:$A$2448,0))</f>
        <v>2014</v>
      </c>
      <c r="F17841" t="str">
        <f t="shared" si="556"/>
        <v>New</v>
      </c>
      <c r="G17841" t="str">
        <f t="shared" si="557"/>
        <v>Existing</v>
      </c>
    </row>
    <row r="17842" spans="1:7" ht="19" x14ac:dyDescent="0.25">
      <c r="A17842" s="7">
        <v>2015</v>
      </c>
      <c r="B17842" s="7" t="s">
        <v>2237</v>
      </c>
      <c r="C17842" s="7" t="s">
        <v>8</v>
      </c>
      <c r="D17842" s="24">
        <v>656142.61</v>
      </c>
      <c r="E17842">
        <f>INDEX('B. Store opening dates'!$B$5:$B$2448,MATCH('A. Sales by store'!B17842,'B. Store opening dates'!$A$5:$A$2448,0))</f>
        <v>2014</v>
      </c>
      <c r="F17842" t="str">
        <f t="shared" si="556"/>
        <v>Old</v>
      </c>
      <c r="G17842" t="str">
        <f t="shared" si="557"/>
        <v>Existing</v>
      </c>
    </row>
    <row r="17843" spans="1:7" ht="19" x14ac:dyDescent="0.25">
      <c r="A17843" s="7">
        <v>2014</v>
      </c>
      <c r="B17843" s="7" t="s">
        <v>2237</v>
      </c>
      <c r="C17843" s="7" t="s">
        <v>8</v>
      </c>
      <c r="D17843" s="24">
        <v>675571.21</v>
      </c>
      <c r="E17843">
        <f>INDEX('B. Store opening dates'!$B$5:$B$2448,MATCH('A. Sales by store'!B17843,'B. Store opening dates'!$A$5:$A$2448,0))</f>
        <v>2014</v>
      </c>
      <c r="F17843" t="str">
        <f t="shared" si="556"/>
        <v>New</v>
      </c>
      <c r="G17843" t="str">
        <f t="shared" si="557"/>
        <v>Existing</v>
      </c>
    </row>
    <row r="17844" spans="1:7" ht="19" x14ac:dyDescent="0.25">
      <c r="A17844" s="7">
        <v>2015</v>
      </c>
      <c r="B17844" s="7" t="s">
        <v>2238</v>
      </c>
      <c r="C17844" s="7" t="s">
        <v>5</v>
      </c>
      <c r="D17844" s="24">
        <v>623103.43999999994</v>
      </c>
      <c r="E17844">
        <f>INDEX('B. Store opening dates'!$B$5:$B$2448,MATCH('A. Sales by store'!B17844,'B. Store opening dates'!$A$5:$A$2448,0))</f>
        <v>2014</v>
      </c>
      <c r="F17844" t="str">
        <f t="shared" si="556"/>
        <v>Old</v>
      </c>
      <c r="G17844" t="str">
        <f t="shared" si="557"/>
        <v>Existing</v>
      </c>
    </row>
    <row r="17845" spans="1:7" ht="19" x14ac:dyDescent="0.25">
      <c r="A17845" s="7">
        <v>2014</v>
      </c>
      <c r="B17845" s="7" t="s">
        <v>2238</v>
      </c>
      <c r="C17845" s="7" t="s">
        <v>5</v>
      </c>
      <c r="D17845" s="24">
        <v>683398.66</v>
      </c>
      <c r="E17845">
        <f>INDEX('B. Store opening dates'!$B$5:$B$2448,MATCH('A. Sales by store'!B17845,'B. Store opening dates'!$A$5:$A$2448,0))</f>
        <v>2014</v>
      </c>
      <c r="F17845" t="str">
        <f t="shared" si="556"/>
        <v>New</v>
      </c>
      <c r="G17845" t="str">
        <f t="shared" si="557"/>
        <v>Existing</v>
      </c>
    </row>
    <row r="17846" spans="1:7" ht="19" x14ac:dyDescent="0.25">
      <c r="A17846" s="7">
        <v>2015</v>
      </c>
      <c r="B17846" s="7" t="s">
        <v>2238</v>
      </c>
      <c r="C17846" s="7" t="s">
        <v>6</v>
      </c>
      <c r="D17846" s="24">
        <v>444419.39</v>
      </c>
      <c r="E17846">
        <f>INDEX('B. Store opening dates'!$B$5:$B$2448,MATCH('A. Sales by store'!B17846,'B. Store opening dates'!$A$5:$A$2448,0))</f>
        <v>2014</v>
      </c>
      <c r="F17846" t="str">
        <f t="shared" si="556"/>
        <v>Old</v>
      </c>
      <c r="G17846" t="str">
        <f t="shared" si="557"/>
        <v>Existing</v>
      </c>
    </row>
    <row r="17847" spans="1:7" ht="19" x14ac:dyDescent="0.25">
      <c r="A17847" s="7">
        <v>2014</v>
      </c>
      <c r="B17847" s="7" t="s">
        <v>2238</v>
      </c>
      <c r="C17847" s="7" t="s">
        <v>6</v>
      </c>
      <c r="D17847" s="24">
        <v>312284.3</v>
      </c>
      <c r="E17847">
        <f>INDEX('B. Store opening dates'!$B$5:$B$2448,MATCH('A. Sales by store'!B17847,'B. Store opening dates'!$A$5:$A$2448,0))</f>
        <v>2014</v>
      </c>
      <c r="F17847" t="str">
        <f t="shared" si="556"/>
        <v>New</v>
      </c>
      <c r="G17847" t="str">
        <f t="shared" si="557"/>
        <v>Existing</v>
      </c>
    </row>
    <row r="17848" spans="1:7" ht="19" x14ac:dyDescent="0.25">
      <c r="A17848" s="7">
        <v>2015</v>
      </c>
      <c r="B17848" s="7" t="s">
        <v>2238</v>
      </c>
      <c r="C17848" s="7" t="s">
        <v>7</v>
      </c>
      <c r="D17848" s="24">
        <v>229114.72</v>
      </c>
      <c r="E17848">
        <f>INDEX('B. Store opening dates'!$B$5:$B$2448,MATCH('A. Sales by store'!B17848,'B. Store opening dates'!$A$5:$A$2448,0))</f>
        <v>2014</v>
      </c>
      <c r="F17848" t="str">
        <f t="shared" si="556"/>
        <v>Old</v>
      </c>
      <c r="G17848" t="str">
        <f t="shared" si="557"/>
        <v>Existing</v>
      </c>
    </row>
    <row r="17849" spans="1:7" ht="19" x14ac:dyDescent="0.25">
      <c r="A17849" s="7">
        <v>2014</v>
      </c>
      <c r="B17849" s="7" t="s">
        <v>2238</v>
      </c>
      <c r="C17849" s="7" t="s">
        <v>7</v>
      </c>
      <c r="D17849" s="24">
        <v>242059.16</v>
      </c>
      <c r="E17849">
        <f>INDEX('B. Store opening dates'!$B$5:$B$2448,MATCH('A. Sales by store'!B17849,'B. Store opening dates'!$A$5:$A$2448,0))</f>
        <v>2014</v>
      </c>
      <c r="F17849" t="str">
        <f t="shared" si="556"/>
        <v>New</v>
      </c>
      <c r="G17849" t="str">
        <f t="shared" si="557"/>
        <v>Existing</v>
      </c>
    </row>
    <row r="17850" spans="1:7" ht="19" x14ac:dyDescent="0.25">
      <c r="A17850" s="7">
        <v>2015</v>
      </c>
      <c r="B17850" s="7" t="s">
        <v>2238</v>
      </c>
      <c r="C17850" s="7" t="s">
        <v>8</v>
      </c>
      <c r="D17850" s="24">
        <v>596699.29</v>
      </c>
      <c r="E17850">
        <f>INDEX('B. Store opening dates'!$B$5:$B$2448,MATCH('A. Sales by store'!B17850,'B. Store opening dates'!$A$5:$A$2448,0))</f>
        <v>2014</v>
      </c>
      <c r="F17850" t="str">
        <f t="shared" si="556"/>
        <v>Old</v>
      </c>
      <c r="G17850" t="str">
        <f t="shared" si="557"/>
        <v>Existing</v>
      </c>
    </row>
    <row r="17851" spans="1:7" ht="19" x14ac:dyDescent="0.25">
      <c r="A17851" s="7">
        <v>2014</v>
      </c>
      <c r="B17851" s="7" t="s">
        <v>2238</v>
      </c>
      <c r="C17851" s="7" t="s">
        <v>8</v>
      </c>
      <c r="D17851" s="24">
        <v>614053.44999999995</v>
      </c>
      <c r="E17851">
        <f>INDEX('B. Store opening dates'!$B$5:$B$2448,MATCH('A. Sales by store'!B17851,'B. Store opening dates'!$A$5:$A$2448,0))</f>
        <v>2014</v>
      </c>
      <c r="F17851" t="str">
        <f t="shared" si="556"/>
        <v>New</v>
      </c>
      <c r="G17851" t="str">
        <f t="shared" si="557"/>
        <v>Existing</v>
      </c>
    </row>
    <row r="17852" spans="1:7" ht="19" x14ac:dyDescent="0.25">
      <c r="A17852" s="7">
        <v>2015</v>
      </c>
      <c r="B17852" s="7" t="s">
        <v>2239</v>
      </c>
      <c r="C17852" s="7" t="s">
        <v>5</v>
      </c>
      <c r="D17852" s="24">
        <v>559143.43999999994</v>
      </c>
      <c r="E17852">
        <f>INDEX('B. Store opening dates'!$B$5:$B$2448,MATCH('A. Sales by store'!B17852,'B. Store opening dates'!$A$5:$A$2448,0))</f>
        <v>2014</v>
      </c>
      <c r="F17852" t="str">
        <f t="shared" si="556"/>
        <v>Old</v>
      </c>
      <c r="G17852" t="str">
        <f t="shared" si="557"/>
        <v>Existing</v>
      </c>
    </row>
    <row r="17853" spans="1:7" ht="19" x14ac:dyDescent="0.25">
      <c r="A17853" s="7">
        <v>2014</v>
      </c>
      <c r="B17853" s="7" t="s">
        <v>2239</v>
      </c>
      <c r="C17853" s="7" t="s">
        <v>5</v>
      </c>
      <c r="D17853" s="24">
        <v>609984.93999999994</v>
      </c>
      <c r="E17853">
        <f>INDEX('B. Store opening dates'!$B$5:$B$2448,MATCH('A. Sales by store'!B17853,'B. Store opening dates'!$A$5:$A$2448,0))</f>
        <v>2014</v>
      </c>
      <c r="F17853" t="str">
        <f t="shared" si="556"/>
        <v>New</v>
      </c>
      <c r="G17853" t="str">
        <f t="shared" si="557"/>
        <v>Existing</v>
      </c>
    </row>
    <row r="17854" spans="1:7" ht="19" x14ac:dyDescent="0.25">
      <c r="A17854" s="7">
        <v>2015</v>
      </c>
      <c r="B17854" s="7" t="s">
        <v>2239</v>
      </c>
      <c r="C17854" s="7" t="s">
        <v>6</v>
      </c>
      <c r="D17854" s="24">
        <v>326136.37</v>
      </c>
      <c r="E17854">
        <f>INDEX('B. Store opening dates'!$B$5:$B$2448,MATCH('A. Sales by store'!B17854,'B. Store opening dates'!$A$5:$A$2448,0))</f>
        <v>2014</v>
      </c>
      <c r="F17854" t="str">
        <f t="shared" si="556"/>
        <v>Old</v>
      </c>
      <c r="G17854" t="str">
        <f t="shared" si="557"/>
        <v>Existing</v>
      </c>
    </row>
    <row r="17855" spans="1:7" ht="19" x14ac:dyDescent="0.25">
      <c r="A17855" s="7">
        <v>2014</v>
      </c>
      <c r="B17855" s="7" t="s">
        <v>2239</v>
      </c>
      <c r="C17855" s="7" t="s">
        <v>6</v>
      </c>
      <c r="D17855" s="24">
        <v>241647.57</v>
      </c>
      <c r="E17855">
        <f>INDEX('B. Store opening dates'!$B$5:$B$2448,MATCH('A. Sales by store'!B17855,'B. Store opening dates'!$A$5:$A$2448,0))</f>
        <v>2014</v>
      </c>
      <c r="F17855" t="str">
        <f t="shared" si="556"/>
        <v>New</v>
      </c>
      <c r="G17855" t="str">
        <f t="shared" si="557"/>
        <v>Existing</v>
      </c>
    </row>
    <row r="17856" spans="1:7" ht="19" x14ac:dyDescent="0.25">
      <c r="A17856" s="7">
        <v>2015</v>
      </c>
      <c r="B17856" s="7" t="s">
        <v>2239</v>
      </c>
      <c r="C17856" s="7" t="s">
        <v>7</v>
      </c>
      <c r="D17856" s="24">
        <v>115002.82</v>
      </c>
      <c r="E17856">
        <f>INDEX('B. Store opening dates'!$B$5:$B$2448,MATCH('A. Sales by store'!B17856,'B. Store opening dates'!$A$5:$A$2448,0))</f>
        <v>2014</v>
      </c>
      <c r="F17856" t="str">
        <f t="shared" si="556"/>
        <v>Old</v>
      </c>
      <c r="G17856" t="str">
        <f t="shared" si="557"/>
        <v>Existing</v>
      </c>
    </row>
    <row r="17857" spans="1:7" ht="19" x14ac:dyDescent="0.25">
      <c r="A17857" s="7">
        <v>2014</v>
      </c>
      <c r="B17857" s="7" t="s">
        <v>2239</v>
      </c>
      <c r="C17857" s="7" t="s">
        <v>7</v>
      </c>
      <c r="D17857" s="24">
        <v>121337.88</v>
      </c>
      <c r="E17857">
        <f>INDEX('B. Store opening dates'!$B$5:$B$2448,MATCH('A. Sales by store'!B17857,'B. Store opening dates'!$A$5:$A$2448,0))</f>
        <v>2014</v>
      </c>
      <c r="F17857" t="str">
        <f t="shared" si="556"/>
        <v>New</v>
      </c>
      <c r="G17857" t="str">
        <f t="shared" si="557"/>
        <v>Existing</v>
      </c>
    </row>
    <row r="17858" spans="1:7" ht="19" x14ac:dyDescent="0.25">
      <c r="A17858" s="7">
        <v>2015</v>
      </c>
      <c r="B17858" s="7" t="s">
        <v>2239</v>
      </c>
      <c r="C17858" s="7" t="s">
        <v>8</v>
      </c>
      <c r="D17858" s="24">
        <v>629953.02</v>
      </c>
      <c r="E17858">
        <f>INDEX('B. Store opening dates'!$B$5:$B$2448,MATCH('A. Sales by store'!B17858,'B. Store opening dates'!$A$5:$A$2448,0))</f>
        <v>2014</v>
      </c>
      <c r="F17858" t="str">
        <f t="shared" si="556"/>
        <v>Old</v>
      </c>
      <c r="G17858" t="str">
        <f t="shared" si="557"/>
        <v>Existing</v>
      </c>
    </row>
    <row r="17859" spans="1:7" ht="19" x14ac:dyDescent="0.25">
      <c r="A17859" s="7">
        <v>2014</v>
      </c>
      <c r="B17859" s="7" t="s">
        <v>2239</v>
      </c>
      <c r="C17859" s="7" t="s">
        <v>8</v>
      </c>
      <c r="D17859" s="24">
        <v>660395.39</v>
      </c>
      <c r="E17859">
        <f>INDEX('B. Store opening dates'!$B$5:$B$2448,MATCH('A. Sales by store'!B17859,'B. Store opening dates'!$A$5:$A$2448,0))</f>
        <v>2014</v>
      </c>
      <c r="F17859" t="str">
        <f t="shared" si="556"/>
        <v>New</v>
      </c>
      <c r="G17859" t="str">
        <f t="shared" si="557"/>
        <v>Existing</v>
      </c>
    </row>
    <row r="17860" spans="1:7" ht="19" x14ac:dyDescent="0.25">
      <c r="A17860" s="7">
        <v>2015</v>
      </c>
      <c r="B17860" s="7" t="s">
        <v>2240</v>
      </c>
      <c r="C17860" s="7" t="s">
        <v>5</v>
      </c>
      <c r="D17860" s="24">
        <v>806260.7</v>
      </c>
      <c r="E17860">
        <f>INDEX('B. Store opening dates'!$B$5:$B$2448,MATCH('A. Sales by store'!B17860,'B. Store opening dates'!$A$5:$A$2448,0))</f>
        <v>2014</v>
      </c>
      <c r="F17860" t="str">
        <f t="shared" si="556"/>
        <v>Old</v>
      </c>
      <c r="G17860" t="str">
        <f t="shared" si="557"/>
        <v>Existing</v>
      </c>
    </row>
    <row r="17861" spans="1:7" ht="19" x14ac:dyDescent="0.25">
      <c r="A17861" s="7">
        <v>2014</v>
      </c>
      <c r="B17861" s="7" t="s">
        <v>2240</v>
      </c>
      <c r="C17861" s="7" t="s">
        <v>5</v>
      </c>
      <c r="D17861" s="24">
        <v>884539.85</v>
      </c>
      <c r="E17861">
        <f>INDEX('B. Store opening dates'!$B$5:$B$2448,MATCH('A. Sales by store'!B17861,'B. Store opening dates'!$A$5:$A$2448,0))</f>
        <v>2014</v>
      </c>
      <c r="F17861" t="str">
        <f t="shared" ref="F17861:F17924" si="558">IF(A17861 = 2015, IF(E17861&lt; 2015, "Old","New"),IF(E17861 &lt; 2014, "Old","New"))</f>
        <v>New</v>
      </c>
      <c r="G17861" t="str">
        <f t="shared" ref="G17861:G17924" si="559">IF(A17861 = 2015, IF(E17861&lt; 2015, "Existing","New"),"Existing")</f>
        <v>Existing</v>
      </c>
    </row>
    <row r="17862" spans="1:7" ht="19" x14ac:dyDescent="0.25">
      <c r="A17862" s="7">
        <v>2015</v>
      </c>
      <c r="B17862" s="7" t="s">
        <v>2240</v>
      </c>
      <c r="C17862" s="7" t="s">
        <v>6</v>
      </c>
      <c r="D17862" s="24">
        <v>327784.59999999998</v>
      </c>
      <c r="E17862">
        <f>INDEX('B. Store opening dates'!$B$5:$B$2448,MATCH('A. Sales by store'!B17862,'B. Store opening dates'!$A$5:$A$2448,0))</f>
        <v>2014</v>
      </c>
      <c r="F17862" t="str">
        <f t="shared" si="558"/>
        <v>Old</v>
      </c>
      <c r="G17862" t="str">
        <f t="shared" si="559"/>
        <v>Existing</v>
      </c>
    </row>
    <row r="17863" spans="1:7" ht="19" x14ac:dyDescent="0.25">
      <c r="A17863" s="7">
        <v>2014</v>
      </c>
      <c r="B17863" s="7" t="s">
        <v>2240</v>
      </c>
      <c r="C17863" s="7" t="s">
        <v>6</v>
      </c>
      <c r="D17863" s="24">
        <v>238109.32</v>
      </c>
      <c r="E17863">
        <f>INDEX('B. Store opening dates'!$B$5:$B$2448,MATCH('A. Sales by store'!B17863,'B. Store opening dates'!$A$5:$A$2448,0))</f>
        <v>2014</v>
      </c>
      <c r="F17863" t="str">
        <f t="shared" si="558"/>
        <v>New</v>
      </c>
      <c r="G17863" t="str">
        <f t="shared" si="559"/>
        <v>Existing</v>
      </c>
    </row>
    <row r="17864" spans="1:7" ht="19" x14ac:dyDescent="0.25">
      <c r="A17864" s="7">
        <v>2015</v>
      </c>
      <c r="B17864" s="7" t="s">
        <v>2240</v>
      </c>
      <c r="C17864" s="7" t="s">
        <v>7</v>
      </c>
      <c r="D17864" s="24">
        <v>229086.62</v>
      </c>
      <c r="E17864">
        <f>INDEX('B. Store opening dates'!$B$5:$B$2448,MATCH('A. Sales by store'!B17864,'B. Store opening dates'!$A$5:$A$2448,0))</f>
        <v>2014</v>
      </c>
      <c r="F17864" t="str">
        <f t="shared" si="558"/>
        <v>Old</v>
      </c>
      <c r="G17864" t="str">
        <f t="shared" si="559"/>
        <v>Existing</v>
      </c>
    </row>
    <row r="17865" spans="1:7" ht="19" x14ac:dyDescent="0.25">
      <c r="A17865" s="7">
        <v>2014</v>
      </c>
      <c r="B17865" s="7" t="s">
        <v>2240</v>
      </c>
      <c r="C17865" s="7" t="s">
        <v>7</v>
      </c>
      <c r="D17865" s="24">
        <v>241292.29</v>
      </c>
      <c r="E17865">
        <f>INDEX('B. Store opening dates'!$B$5:$B$2448,MATCH('A. Sales by store'!B17865,'B. Store opening dates'!$A$5:$A$2448,0))</f>
        <v>2014</v>
      </c>
      <c r="F17865" t="str">
        <f t="shared" si="558"/>
        <v>New</v>
      </c>
      <c r="G17865" t="str">
        <f t="shared" si="559"/>
        <v>Existing</v>
      </c>
    </row>
    <row r="17866" spans="1:7" ht="19" x14ac:dyDescent="0.25">
      <c r="A17866" s="7">
        <v>2015</v>
      </c>
      <c r="B17866" s="7" t="s">
        <v>2240</v>
      </c>
      <c r="C17866" s="7" t="s">
        <v>8</v>
      </c>
      <c r="D17866" s="24">
        <v>589936.18999999994</v>
      </c>
      <c r="E17866">
        <f>INDEX('B. Store opening dates'!$B$5:$B$2448,MATCH('A. Sales by store'!B17866,'B. Store opening dates'!$A$5:$A$2448,0))</f>
        <v>2014</v>
      </c>
      <c r="F17866" t="str">
        <f t="shared" si="558"/>
        <v>Old</v>
      </c>
      <c r="G17866" t="str">
        <f t="shared" si="559"/>
        <v>Existing</v>
      </c>
    </row>
    <row r="17867" spans="1:7" ht="19" x14ac:dyDescent="0.25">
      <c r="A17867" s="7">
        <v>2014</v>
      </c>
      <c r="B17867" s="7" t="s">
        <v>2240</v>
      </c>
      <c r="C17867" s="7" t="s">
        <v>8</v>
      </c>
      <c r="D17867" s="24">
        <v>617648.82999999996</v>
      </c>
      <c r="E17867">
        <f>INDEX('B. Store opening dates'!$B$5:$B$2448,MATCH('A. Sales by store'!B17867,'B. Store opening dates'!$A$5:$A$2448,0))</f>
        <v>2014</v>
      </c>
      <c r="F17867" t="str">
        <f t="shared" si="558"/>
        <v>New</v>
      </c>
      <c r="G17867" t="str">
        <f t="shared" si="559"/>
        <v>Existing</v>
      </c>
    </row>
    <row r="17868" spans="1:7" ht="19" x14ac:dyDescent="0.25">
      <c r="A17868" s="7">
        <v>2015</v>
      </c>
      <c r="B17868" s="7" t="s">
        <v>2241</v>
      </c>
      <c r="C17868" s="7" t="s">
        <v>5</v>
      </c>
      <c r="D17868" s="24">
        <v>901887.06</v>
      </c>
      <c r="E17868">
        <f>INDEX('B. Store opening dates'!$B$5:$B$2448,MATCH('A. Sales by store'!B17868,'B. Store opening dates'!$A$5:$A$2448,0))</f>
        <v>2014</v>
      </c>
      <c r="F17868" t="str">
        <f t="shared" si="558"/>
        <v>Old</v>
      </c>
      <c r="G17868" t="str">
        <f t="shared" si="559"/>
        <v>Existing</v>
      </c>
    </row>
    <row r="17869" spans="1:7" ht="19" x14ac:dyDescent="0.25">
      <c r="A17869" s="7">
        <v>2014</v>
      </c>
      <c r="B17869" s="7" t="s">
        <v>2241</v>
      </c>
      <c r="C17869" s="7" t="s">
        <v>5</v>
      </c>
      <c r="D17869" s="24">
        <v>983186.32</v>
      </c>
      <c r="E17869">
        <f>INDEX('B. Store opening dates'!$B$5:$B$2448,MATCH('A. Sales by store'!B17869,'B. Store opening dates'!$A$5:$A$2448,0))</f>
        <v>2014</v>
      </c>
      <c r="F17869" t="str">
        <f t="shared" si="558"/>
        <v>New</v>
      </c>
      <c r="G17869" t="str">
        <f t="shared" si="559"/>
        <v>Existing</v>
      </c>
    </row>
    <row r="17870" spans="1:7" ht="19" x14ac:dyDescent="0.25">
      <c r="A17870" s="7">
        <v>2015</v>
      </c>
      <c r="B17870" s="7" t="s">
        <v>2241</v>
      </c>
      <c r="C17870" s="7" t="s">
        <v>6</v>
      </c>
      <c r="D17870" s="24">
        <v>332682.39</v>
      </c>
      <c r="E17870">
        <f>INDEX('B. Store opening dates'!$B$5:$B$2448,MATCH('A. Sales by store'!B17870,'B. Store opening dates'!$A$5:$A$2448,0))</f>
        <v>2014</v>
      </c>
      <c r="F17870" t="str">
        <f t="shared" si="558"/>
        <v>Old</v>
      </c>
      <c r="G17870" t="str">
        <f t="shared" si="559"/>
        <v>Existing</v>
      </c>
    </row>
    <row r="17871" spans="1:7" ht="19" x14ac:dyDescent="0.25">
      <c r="A17871" s="7">
        <v>2014</v>
      </c>
      <c r="B17871" s="7" t="s">
        <v>2241</v>
      </c>
      <c r="C17871" s="7" t="s">
        <v>6</v>
      </c>
      <c r="D17871" s="24">
        <v>244216.41</v>
      </c>
      <c r="E17871">
        <f>INDEX('B. Store opening dates'!$B$5:$B$2448,MATCH('A. Sales by store'!B17871,'B. Store opening dates'!$A$5:$A$2448,0))</f>
        <v>2014</v>
      </c>
      <c r="F17871" t="str">
        <f t="shared" si="558"/>
        <v>New</v>
      </c>
      <c r="G17871" t="str">
        <f t="shared" si="559"/>
        <v>Existing</v>
      </c>
    </row>
    <row r="17872" spans="1:7" ht="19" x14ac:dyDescent="0.25">
      <c r="A17872" s="7">
        <v>2015</v>
      </c>
      <c r="B17872" s="7" t="s">
        <v>2241</v>
      </c>
      <c r="C17872" s="7" t="s">
        <v>7</v>
      </c>
      <c r="D17872" s="24">
        <v>92446.21</v>
      </c>
      <c r="E17872">
        <f>INDEX('B. Store opening dates'!$B$5:$B$2448,MATCH('A. Sales by store'!B17872,'B. Store opening dates'!$A$5:$A$2448,0))</f>
        <v>2014</v>
      </c>
      <c r="F17872" t="str">
        <f t="shared" si="558"/>
        <v>Old</v>
      </c>
      <c r="G17872" t="str">
        <f t="shared" si="559"/>
        <v>Existing</v>
      </c>
    </row>
    <row r="17873" spans="1:7" ht="19" x14ac:dyDescent="0.25">
      <c r="A17873" s="7">
        <v>2014</v>
      </c>
      <c r="B17873" s="7" t="s">
        <v>2241</v>
      </c>
      <c r="C17873" s="7" t="s">
        <v>7</v>
      </c>
      <c r="D17873" s="24">
        <v>98341.99</v>
      </c>
      <c r="E17873">
        <f>INDEX('B. Store opening dates'!$B$5:$B$2448,MATCH('A. Sales by store'!B17873,'B. Store opening dates'!$A$5:$A$2448,0))</f>
        <v>2014</v>
      </c>
      <c r="F17873" t="str">
        <f t="shared" si="558"/>
        <v>New</v>
      </c>
      <c r="G17873" t="str">
        <f t="shared" si="559"/>
        <v>Existing</v>
      </c>
    </row>
    <row r="17874" spans="1:7" ht="19" x14ac:dyDescent="0.25">
      <c r="A17874" s="7">
        <v>2015</v>
      </c>
      <c r="B17874" s="7" t="s">
        <v>2241</v>
      </c>
      <c r="C17874" s="7" t="s">
        <v>8</v>
      </c>
      <c r="D17874" s="24">
        <v>593439.05000000005</v>
      </c>
      <c r="E17874">
        <f>INDEX('B. Store opening dates'!$B$5:$B$2448,MATCH('A. Sales by store'!B17874,'B. Store opening dates'!$A$5:$A$2448,0))</f>
        <v>2014</v>
      </c>
      <c r="F17874" t="str">
        <f t="shared" si="558"/>
        <v>Old</v>
      </c>
      <c r="G17874" t="str">
        <f t="shared" si="559"/>
        <v>Existing</v>
      </c>
    </row>
    <row r="17875" spans="1:7" ht="19" x14ac:dyDescent="0.25">
      <c r="A17875" s="7">
        <v>2014</v>
      </c>
      <c r="B17875" s="7" t="s">
        <v>2241</v>
      </c>
      <c r="C17875" s="7" t="s">
        <v>8</v>
      </c>
      <c r="D17875" s="24">
        <v>617650.85</v>
      </c>
      <c r="E17875">
        <f>INDEX('B. Store opening dates'!$B$5:$B$2448,MATCH('A. Sales by store'!B17875,'B. Store opening dates'!$A$5:$A$2448,0))</f>
        <v>2014</v>
      </c>
      <c r="F17875" t="str">
        <f t="shared" si="558"/>
        <v>New</v>
      </c>
      <c r="G17875" t="str">
        <f t="shared" si="559"/>
        <v>Existing</v>
      </c>
    </row>
    <row r="17876" spans="1:7" ht="19" x14ac:dyDescent="0.25">
      <c r="A17876" s="7">
        <v>2015</v>
      </c>
      <c r="B17876" s="7" t="s">
        <v>2242</v>
      </c>
      <c r="C17876" s="7" t="s">
        <v>5</v>
      </c>
      <c r="D17876" s="24">
        <v>575795.37</v>
      </c>
      <c r="E17876">
        <f>INDEX('B. Store opening dates'!$B$5:$B$2448,MATCH('A. Sales by store'!B17876,'B. Store opening dates'!$A$5:$A$2448,0))</f>
        <v>2014</v>
      </c>
      <c r="F17876" t="str">
        <f t="shared" si="558"/>
        <v>Old</v>
      </c>
      <c r="G17876" t="str">
        <f t="shared" si="559"/>
        <v>Existing</v>
      </c>
    </row>
    <row r="17877" spans="1:7" ht="19" x14ac:dyDescent="0.25">
      <c r="A17877" s="7">
        <v>2014</v>
      </c>
      <c r="B17877" s="7" t="s">
        <v>2242</v>
      </c>
      <c r="C17877" s="7" t="s">
        <v>5</v>
      </c>
      <c r="D17877" s="24">
        <v>627856.29</v>
      </c>
      <c r="E17877">
        <f>INDEX('B. Store opening dates'!$B$5:$B$2448,MATCH('A. Sales by store'!B17877,'B. Store opening dates'!$A$5:$A$2448,0))</f>
        <v>2014</v>
      </c>
      <c r="F17877" t="str">
        <f t="shared" si="558"/>
        <v>New</v>
      </c>
      <c r="G17877" t="str">
        <f t="shared" si="559"/>
        <v>Existing</v>
      </c>
    </row>
    <row r="17878" spans="1:7" ht="19" x14ac:dyDescent="0.25">
      <c r="A17878" s="7">
        <v>2015</v>
      </c>
      <c r="B17878" s="7" t="s">
        <v>2242</v>
      </c>
      <c r="C17878" s="7" t="s">
        <v>6</v>
      </c>
      <c r="D17878" s="24">
        <v>225835.93</v>
      </c>
      <c r="E17878">
        <f>INDEX('B. Store opening dates'!$B$5:$B$2448,MATCH('A. Sales by store'!B17878,'B. Store opening dates'!$A$5:$A$2448,0))</f>
        <v>2014</v>
      </c>
      <c r="F17878" t="str">
        <f t="shared" si="558"/>
        <v>Old</v>
      </c>
      <c r="G17878" t="str">
        <f t="shared" si="559"/>
        <v>Existing</v>
      </c>
    </row>
    <row r="17879" spans="1:7" ht="19" x14ac:dyDescent="0.25">
      <c r="A17879" s="7">
        <v>2014</v>
      </c>
      <c r="B17879" s="7" t="s">
        <v>2242</v>
      </c>
      <c r="C17879" s="7" t="s">
        <v>6</v>
      </c>
      <c r="D17879" s="24">
        <v>159948.32</v>
      </c>
      <c r="E17879">
        <f>INDEX('B. Store opening dates'!$B$5:$B$2448,MATCH('A. Sales by store'!B17879,'B. Store opening dates'!$A$5:$A$2448,0))</f>
        <v>2014</v>
      </c>
      <c r="F17879" t="str">
        <f t="shared" si="558"/>
        <v>New</v>
      </c>
      <c r="G17879" t="str">
        <f t="shared" si="559"/>
        <v>Existing</v>
      </c>
    </row>
    <row r="17880" spans="1:7" ht="19" x14ac:dyDescent="0.25">
      <c r="A17880" s="7">
        <v>2015</v>
      </c>
      <c r="B17880" s="7" t="s">
        <v>2242</v>
      </c>
      <c r="C17880" s="7" t="s">
        <v>7</v>
      </c>
      <c r="D17880" s="24">
        <v>174448.38</v>
      </c>
      <c r="E17880">
        <f>INDEX('B. Store opening dates'!$B$5:$B$2448,MATCH('A. Sales by store'!B17880,'B. Store opening dates'!$A$5:$A$2448,0))</f>
        <v>2014</v>
      </c>
      <c r="F17880" t="str">
        <f t="shared" si="558"/>
        <v>Old</v>
      </c>
      <c r="G17880" t="str">
        <f t="shared" si="559"/>
        <v>Existing</v>
      </c>
    </row>
    <row r="17881" spans="1:7" ht="19" x14ac:dyDescent="0.25">
      <c r="A17881" s="7">
        <v>2014</v>
      </c>
      <c r="B17881" s="7" t="s">
        <v>2242</v>
      </c>
      <c r="C17881" s="7" t="s">
        <v>7</v>
      </c>
      <c r="D17881" s="24">
        <v>185063.72</v>
      </c>
      <c r="E17881">
        <f>INDEX('B. Store opening dates'!$B$5:$B$2448,MATCH('A. Sales by store'!B17881,'B. Store opening dates'!$A$5:$A$2448,0))</f>
        <v>2014</v>
      </c>
      <c r="F17881" t="str">
        <f t="shared" si="558"/>
        <v>New</v>
      </c>
      <c r="G17881" t="str">
        <f t="shared" si="559"/>
        <v>Existing</v>
      </c>
    </row>
    <row r="17882" spans="1:7" ht="19" x14ac:dyDescent="0.25">
      <c r="A17882" s="7">
        <v>2015</v>
      </c>
      <c r="B17882" s="7" t="s">
        <v>2242</v>
      </c>
      <c r="C17882" s="7" t="s">
        <v>8</v>
      </c>
      <c r="D17882" s="24">
        <v>653528.26</v>
      </c>
      <c r="E17882">
        <f>INDEX('B. Store opening dates'!$B$5:$B$2448,MATCH('A. Sales by store'!B17882,'B. Store opening dates'!$A$5:$A$2448,0))</f>
        <v>2014</v>
      </c>
      <c r="F17882" t="str">
        <f t="shared" si="558"/>
        <v>Old</v>
      </c>
      <c r="G17882" t="str">
        <f t="shared" si="559"/>
        <v>Existing</v>
      </c>
    </row>
    <row r="17883" spans="1:7" ht="19" x14ac:dyDescent="0.25">
      <c r="A17883" s="7">
        <v>2014</v>
      </c>
      <c r="B17883" s="7" t="s">
        <v>2242</v>
      </c>
      <c r="C17883" s="7" t="s">
        <v>8</v>
      </c>
      <c r="D17883" s="24">
        <v>682296.46</v>
      </c>
      <c r="E17883">
        <f>INDEX('B. Store opening dates'!$B$5:$B$2448,MATCH('A. Sales by store'!B17883,'B. Store opening dates'!$A$5:$A$2448,0))</f>
        <v>2014</v>
      </c>
      <c r="F17883" t="str">
        <f t="shared" si="558"/>
        <v>New</v>
      </c>
      <c r="G17883" t="str">
        <f t="shared" si="559"/>
        <v>Existing</v>
      </c>
    </row>
    <row r="17884" spans="1:7" ht="19" x14ac:dyDescent="0.25">
      <c r="A17884" s="7">
        <v>2015</v>
      </c>
      <c r="B17884" s="7" t="s">
        <v>2243</v>
      </c>
      <c r="C17884" s="7" t="s">
        <v>5</v>
      </c>
      <c r="D17884" s="24">
        <v>626870.53</v>
      </c>
      <c r="E17884">
        <f>INDEX('B. Store opening dates'!$B$5:$B$2448,MATCH('A. Sales by store'!B17884,'B. Store opening dates'!$A$5:$A$2448,0))</f>
        <v>2014</v>
      </c>
      <c r="F17884" t="str">
        <f t="shared" si="558"/>
        <v>Old</v>
      </c>
      <c r="G17884" t="str">
        <f t="shared" si="559"/>
        <v>Existing</v>
      </c>
    </row>
    <row r="17885" spans="1:7" ht="19" x14ac:dyDescent="0.25">
      <c r="A17885" s="7">
        <v>2014</v>
      </c>
      <c r="B17885" s="7" t="s">
        <v>2243</v>
      </c>
      <c r="C17885" s="7" t="s">
        <v>5</v>
      </c>
      <c r="D17885" s="24">
        <v>693006.92</v>
      </c>
      <c r="E17885">
        <f>INDEX('B. Store opening dates'!$B$5:$B$2448,MATCH('A. Sales by store'!B17885,'B. Store opening dates'!$A$5:$A$2448,0))</f>
        <v>2014</v>
      </c>
      <c r="F17885" t="str">
        <f t="shared" si="558"/>
        <v>New</v>
      </c>
      <c r="G17885" t="str">
        <f t="shared" si="559"/>
        <v>Existing</v>
      </c>
    </row>
    <row r="17886" spans="1:7" ht="19" x14ac:dyDescent="0.25">
      <c r="A17886" s="7">
        <v>2015</v>
      </c>
      <c r="B17886" s="7" t="s">
        <v>2243</v>
      </c>
      <c r="C17886" s="7" t="s">
        <v>6</v>
      </c>
      <c r="D17886" s="24">
        <v>434765.42</v>
      </c>
      <c r="E17886">
        <f>INDEX('B. Store opening dates'!$B$5:$B$2448,MATCH('A. Sales by store'!B17886,'B. Store opening dates'!$A$5:$A$2448,0))</f>
        <v>2014</v>
      </c>
      <c r="F17886" t="str">
        <f t="shared" si="558"/>
        <v>Old</v>
      </c>
      <c r="G17886" t="str">
        <f t="shared" si="559"/>
        <v>Existing</v>
      </c>
    </row>
    <row r="17887" spans="1:7" ht="19" x14ac:dyDescent="0.25">
      <c r="A17887" s="7">
        <v>2014</v>
      </c>
      <c r="B17887" s="7" t="s">
        <v>2243</v>
      </c>
      <c r="C17887" s="7" t="s">
        <v>6</v>
      </c>
      <c r="D17887" s="24">
        <v>315418.64</v>
      </c>
      <c r="E17887">
        <f>INDEX('B. Store opening dates'!$B$5:$B$2448,MATCH('A. Sales by store'!B17887,'B. Store opening dates'!$A$5:$A$2448,0))</f>
        <v>2014</v>
      </c>
      <c r="F17887" t="str">
        <f t="shared" si="558"/>
        <v>New</v>
      </c>
      <c r="G17887" t="str">
        <f t="shared" si="559"/>
        <v>Existing</v>
      </c>
    </row>
    <row r="17888" spans="1:7" ht="19" x14ac:dyDescent="0.25">
      <c r="A17888" s="7">
        <v>2015</v>
      </c>
      <c r="B17888" s="7" t="s">
        <v>2243</v>
      </c>
      <c r="C17888" s="7" t="s">
        <v>7</v>
      </c>
      <c r="D17888" s="24">
        <v>135947.4</v>
      </c>
      <c r="E17888">
        <f>INDEX('B. Store opening dates'!$B$5:$B$2448,MATCH('A. Sales by store'!B17888,'B. Store opening dates'!$A$5:$A$2448,0))</f>
        <v>2014</v>
      </c>
      <c r="F17888" t="str">
        <f t="shared" si="558"/>
        <v>Old</v>
      </c>
      <c r="G17888" t="str">
        <f t="shared" si="559"/>
        <v>Existing</v>
      </c>
    </row>
    <row r="17889" spans="1:7" ht="19" x14ac:dyDescent="0.25">
      <c r="A17889" s="7">
        <v>2014</v>
      </c>
      <c r="B17889" s="7" t="s">
        <v>2243</v>
      </c>
      <c r="C17889" s="7" t="s">
        <v>7</v>
      </c>
      <c r="D17889" s="24">
        <v>142213.45000000001</v>
      </c>
      <c r="E17889">
        <f>INDEX('B. Store opening dates'!$B$5:$B$2448,MATCH('A. Sales by store'!B17889,'B. Store opening dates'!$A$5:$A$2448,0))</f>
        <v>2014</v>
      </c>
      <c r="F17889" t="str">
        <f t="shared" si="558"/>
        <v>New</v>
      </c>
      <c r="G17889" t="str">
        <f t="shared" si="559"/>
        <v>Existing</v>
      </c>
    </row>
    <row r="17890" spans="1:7" ht="19" x14ac:dyDescent="0.25">
      <c r="A17890" s="7">
        <v>2015</v>
      </c>
      <c r="B17890" s="7" t="s">
        <v>2243</v>
      </c>
      <c r="C17890" s="7" t="s">
        <v>8</v>
      </c>
      <c r="D17890" s="24">
        <v>620925.88</v>
      </c>
      <c r="E17890">
        <f>INDEX('B. Store opening dates'!$B$5:$B$2448,MATCH('A. Sales by store'!B17890,'B. Store opening dates'!$A$5:$A$2448,0))</f>
        <v>2014</v>
      </c>
      <c r="F17890" t="str">
        <f t="shared" si="558"/>
        <v>Old</v>
      </c>
      <c r="G17890" t="str">
        <f t="shared" si="559"/>
        <v>Existing</v>
      </c>
    </row>
    <row r="17891" spans="1:7" ht="19" x14ac:dyDescent="0.25">
      <c r="A17891" s="7">
        <v>2014</v>
      </c>
      <c r="B17891" s="7" t="s">
        <v>2243</v>
      </c>
      <c r="C17891" s="7" t="s">
        <v>8</v>
      </c>
      <c r="D17891" s="24">
        <v>642544.73</v>
      </c>
      <c r="E17891">
        <f>INDEX('B. Store opening dates'!$B$5:$B$2448,MATCH('A. Sales by store'!B17891,'B. Store opening dates'!$A$5:$A$2448,0))</f>
        <v>2014</v>
      </c>
      <c r="F17891" t="str">
        <f t="shared" si="558"/>
        <v>New</v>
      </c>
      <c r="G17891" t="str">
        <f t="shared" si="559"/>
        <v>Existing</v>
      </c>
    </row>
    <row r="17892" spans="1:7" ht="19" x14ac:dyDescent="0.25">
      <c r="A17892" s="7">
        <v>2015</v>
      </c>
      <c r="B17892" s="7" t="s">
        <v>2244</v>
      </c>
      <c r="C17892" s="7" t="s">
        <v>5</v>
      </c>
      <c r="D17892" s="24">
        <v>661495.74</v>
      </c>
      <c r="E17892">
        <f>INDEX('B. Store opening dates'!$B$5:$B$2448,MATCH('A. Sales by store'!B17892,'B. Store opening dates'!$A$5:$A$2448,0))</f>
        <v>2014</v>
      </c>
      <c r="F17892" t="str">
        <f t="shared" si="558"/>
        <v>Old</v>
      </c>
      <c r="G17892" t="str">
        <f t="shared" si="559"/>
        <v>Existing</v>
      </c>
    </row>
    <row r="17893" spans="1:7" ht="19" x14ac:dyDescent="0.25">
      <c r="A17893" s="7">
        <v>2014</v>
      </c>
      <c r="B17893" s="7" t="s">
        <v>2244</v>
      </c>
      <c r="C17893" s="7" t="s">
        <v>5</v>
      </c>
      <c r="D17893" s="24">
        <v>731837.91</v>
      </c>
      <c r="E17893">
        <f>INDEX('B. Store opening dates'!$B$5:$B$2448,MATCH('A. Sales by store'!B17893,'B. Store opening dates'!$A$5:$A$2448,0))</f>
        <v>2014</v>
      </c>
      <c r="F17893" t="str">
        <f t="shared" si="558"/>
        <v>New</v>
      </c>
      <c r="G17893" t="str">
        <f t="shared" si="559"/>
        <v>Existing</v>
      </c>
    </row>
    <row r="17894" spans="1:7" ht="19" x14ac:dyDescent="0.25">
      <c r="A17894" s="7">
        <v>2015</v>
      </c>
      <c r="B17894" s="7" t="s">
        <v>2244</v>
      </c>
      <c r="C17894" s="7" t="s">
        <v>6</v>
      </c>
      <c r="D17894" s="24">
        <v>557375.6</v>
      </c>
      <c r="E17894">
        <f>INDEX('B. Store opening dates'!$B$5:$B$2448,MATCH('A. Sales by store'!B17894,'B. Store opening dates'!$A$5:$A$2448,0))</f>
        <v>2014</v>
      </c>
      <c r="F17894" t="str">
        <f t="shared" si="558"/>
        <v>Old</v>
      </c>
      <c r="G17894" t="str">
        <f t="shared" si="559"/>
        <v>Existing</v>
      </c>
    </row>
    <row r="17895" spans="1:7" ht="19" x14ac:dyDescent="0.25">
      <c r="A17895" s="7">
        <v>2014</v>
      </c>
      <c r="B17895" s="7" t="s">
        <v>2244</v>
      </c>
      <c r="C17895" s="7" t="s">
        <v>6</v>
      </c>
      <c r="D17895" s="24">
        <v>408650.44</v>
      </c>
      <c r="E17895">
        <f>INDEX('B. Store opening dates'!$B$5:$B$2448,MATCH('A. Sales by store'!B17895,'B. Store opening dates'!$A$5:$A$2448,0))</f>
        <v>2014</v>
      </c>
      <c r="F17895" t="str">
        <f t="shared" si="558"/>
        <v>New</v>
      </c>
      <c r="G17895" t="str">
        <f t="shared" si="559"/>
        <v>Existing</v>
      </c>
    </row>
    <row r="17896" spans="1:7" ht="19" x14ac:dyDescent="0.25">
      <c r="A17896" s="7">
        <v>2015</v>
      </c>
      <c r="B17896" s="7" t="s">
        <v>2244</v>
      </c>
      <c r="C17896" s="7" t="s">
        <v>7</v>
      </c>
      <c r="D17896" s="24">
        <v>139239.23000000001</v>
      </c>
      <c r="E17896">
        <f>INDEX('B. Store opening dates'!$B$5:$B$2448,MATCH('A. Sales by store'!B17896,'B. Store opening dates'!$A$5:$A$2448,0))</f>
        <v>2014</v>
      </c>
      <c r="F17896" t="str">
        <f t="shared" si="558"/>
        <v>Old</v>
      </c>
      <c r="G17896" t="str">
        <f t="shared" si="559"/>
        <v>Existing</v>
      </c>
    </row>
    <row r="17897" spans="1:7" ht="19" x14ac:dyDescent="0.25">
      <c r="A17897" s="7">
        <v>2014</v>
      </c>
      <c r="B17897" s="7" t="s">
        <v>2244</v>
      </c>
      <c r="C17897" s="7" t="s">
        <v>7</v>
      </c>
      <c r="D17897" s="24">
        <v>148444.09</v>
      </c>
      <c r="E17897">
        <f>INDEX('B. Store opening dates'!$B$5:$B$2448,MATCH('A. Sales by store'!B17897,'B. Store opening dates'!$A$5:$A$2448,0))</f>
        <v>2014</v>
      </c>
      <c r="F17897" t="str">
        <f t="shared" si="558"/>
        <v>New</v>
      </c>
      <c r="G17897" t="str">
        <f t="shared" si="559"/>
        <v>Existing</v>
      </c>
    </row>
    <row r="17898" spans="1:7" ht="19" x14ac:dyDescent="0.25">
      <c r="A17898" s="7">
        <v>2015</v>
      </c>
      <c r="B17898" s="7" t="s">
        <v>2244</v>
      </c>
      <c r="C17898" s="7" t="s">
        <v>8</v>
      </c>
      <c r="D17898" s="24">
        <v>526089.14</v>
      </c>
      <c r="E17898">
        <f>INDEX('B. Store opening dates'!$B$5:$B$2448,MATCH('A. Sales by store'!B17898,'B. Store opening dates'!$A$5:$A$2448,0))</f>
        <v>2014</v>
      </c>
      <c r="F17898" t="str">
        <f t="shared" si="558"/>
        <v>Old</v>
      </c>
      <c r="G17898" t="str">
        <f t="shared" si="559"/>
        <v>Existing</v>
      </c>
    </row>
    <row r="17899" spans="1:7" ht="19" x14ac:dyDescent="0.25">
      <c r="A17899" s="7">
        <v>2014</v>
      </c>
      <c r="B17899" s="7" t="s">
        <v>2244</v>
      </c>
      <c r="C17899" s="7" t="s">
        <v>8</v>
      </c>
      <c r="D17899" s="24">
        <v>550601.23</v>
      </c>
      <c r="E17899">
        <f>INDEX('B. Store opening dates'!$B$5:$B$2448,MATCH('A. Sales by store'!B17899,'B. Store opening dates'!$A$5:$A$2448,0))</f>
        <v>2014</v>
      </c>
      <c r="F17899" t="str">
        <f t="shared" si="558"/>
        <v>New</v>
      </c>
      <c r="G17899" t="str">
        <f t="shared" si="559"/>
        <v>Existing</v>
      </c>
    </row>
    <row r="17900" spans="1:7" ht="19" x14ac:dyDescent="0.25">
      <c r="A17900" s="7">
        <v>2015</v>
      </c>
      <c r="B17900" s="7" t="s">
        <v>2245</v>
      </c>
      <c r="C17900" s="7" t="s">
        <v>5</v>
      </c>
      <c r="D17900" s="24">
        <v>925000.14</v>
      </c>
      <c r="E17900">
        <f>INDEX('B. Store opening dates'!$B$5:$B$2448,MATCH('A. Sales by store'!B17900,'B. Store opening dates'!$A$5:$A$2448,0))</f>
        <v>2014</v>
      </c>
      <c r="F17900" t="str">
        <f t="shared" si="558"/>
        <v>Old</v>
      </c>
      <c r="G17900" t="str">
        <f t="shared" si="559"/>
        <v>Existing</v>
      </c>
    </row>
    <row r="17901" spans="1:7" ht="19" x14ac:dyDescent="0.25">
      <c r="A17901" s="7">
        <v>2014</v>
      </c>
      <c r="B17901" s="7" t="s">
        <v>2245</v>
      </c>
      <c r="C17901" s="7" t="s">
        <v>5</v>
      </c>
      <c r="D17901" s="24">
        <v>1009147.91</v>
      </c>
      <c r="E17901">
        <f>INDEX('B. Store opening dates'!$B$5:$B$2448,MATCH('A. Sales by store'!B17901,'B. Store opening dates'!$A$5:$A$2448,0))</f>
        <v>2014</v>
      </c>
      <c r="F17901" t="str">
        <f t="shared" si="558"/>
        <v>New</v>
      </c>
      <c r="G17901" t="str">
        <f t="shared" si="559"/>
        <v>Existing</v>
      </c>
    </row>
    <row r="17902" spans="1:7" ht="19" x14ac:dyDescent="0.25">
      <c r="A17902" s="7">
        <v>2015</v>
      </c>
      <c r="B17902" s="7" t="s">
        <v>2245</v>
      </c>
      <c r="C17902" s="7" t="s">
        <v>6</v>
      </c>
      <c r="D17902" s="24">
        <v>446568.39</v>
      </c>
      <c r="E17902">
        <f>INDEX('B. Store opening dates'!$B$5:$B$2448,MATCH('A. Sales by store'!B17902,'B. Store opening dates'!$A$5:$A$2448,0))</f>
        <v>2014</v>
      </c>
      <c r="F17902" t="str">
        <f t="shared" si="558"/>
        <v>Old</v>
      </c>
      <c r="G17902" t="str">
        <f t="shared" si="559"/>
        <v>Existing</v>
      </c>
    </row>
    <row r="17903" spans="1:7" ht="19" x14ac:dyDescent="0.25">
      <c r="A17903" s="7">
        <v>2014</v>
      </c>
      <c r="B17903" s="7" t="s">
        <v>2245</v>
      </c>
      <c r="C17903" s="7" t="s">
        <v>6</v>
      </c>
      <c r="D17903" s="24">
        <v>310087.46999999997</v>
      </c>
      <c r="E17903">
        <f>INDEX('B. Store opening dates'!$B$5:$B$2448,MATCH('A. Sales by store'!B17903,'B. Store opening dates'!$A$5:$A$2448,0))</f>
        <v>2014</v>
      </c>
      <c r="F17903" t="str">
        <f t="shared" si="558"/>
        <v>New</v>
      </c>
      <c r="G17903" t="str">
        <f t="shared" si="559"/>
        <v>Existing</v>
      </c>
    </row>
    <row r="17904" spans="1:7" ht="19" x14ac:dyDescent="0.25">
      <c r="A17904" s="7">
        <v>2015</v>
      </c>
      <c r="B17904" s="7" t="s">
        <v>2245</v>
      </c>
      <c r="C17904" s="7" t="s">
        <v>7</v>
      </c>
      <c r="D17904" s="24">
        <v>119599.64</v>
      </c>
      <c r="E17904">
        <f>INDEX('B. Store opening dates'!$B$5:$B$2448,MATCH('A. Sales by store'!B17904,'B. Store opening dates'!$A$5:$A$2448,0))</f>
        <v>2014</v>
      </c>
      <c r="F17904" t="str">
        <f t="shared" si="558"/>
        <v>Old</v>
      </c>
      <c r="G17904" t="str">
        <f t="shared" si="559"/>
        <v>Existing</v>
      </c>
    </row>
    <row r="17905" spans="1:7" ht="19" x14ac:dyDescent="0.25">
      <c r="A17905" s="7">
        <v>2014</v>
      </c>
      <c r="B17905" s="7" t="s">
        <v>2245</v>
      </c>
      <c r="C17905" s="7" t="s">
        <v>7</v>
      </c>
      <c r="D17905" s="24">
        <v>127265.13</v>
      </c>
      <c r="E17905">
        <f>INDEX('B. Store opening dates'!$B$5:$B$2448,MATCH('A. Sales by store'!B17905,'B. Store opening dates'!$A$5:$A$2448,0))</f>
        <v>2014</v>
      </c>
      <c r="F17905" t="str">
        <f t="shared" si="558"/>
        <v>New</v>
      </c>
      <c r="G17905" t="str">
        <f t="shared" si="559"/>
        <v>Existing</v>
      </c>
    </row>
    <row r="17906" spans="1:7" ht="19" x14ac:dyDescent="0.25">
      <c r="A17906" s="7">
        <v>2015</v>
      </c>
      <c r="B17906" s="7" t="s">
        <v>2245</v>
      </c>
      <c r="C17906" s="7" t="s">
        <v>8</v>
      </c>
      <c r="D17906" s="24">
        <v>434457.98</v>
      </c>
      <c r="E17906">
        <f>INDEX('B. Store opening dates'!$B$5:$B$2448,MATCH('A. Sales by store'!B17906,'B. Store opening dates'!$A$5:$A$2448,0))</f>
        <v>2014</v>
      </c>
      <c r="F17906" t="str">
        <f t="shared" si="558"/>
        <v>Old</v>
      </c>
      <c r="G17906" t="str">
        <f t="shared" si="559"/>
        <v>Existing</v>
      </c>
    </row>
    <row r="17907" spans="1:7" ht="19" x14ac:dyDescent="0.25">
      <c r="A17907" s="7">
        <v>2014</v>
      </c>
      <c r="B17907" s="7" t="s">
        <v>2245</v>
      </c>
      <c r="C17907" s="7" t="s">
        <v>8</v>
      </c>
      <c r="D17907" s="24">
        <v>447466.82</v>
      </c>
      <c r="E17907">
        <f>INDEX('B. Store opening dates'!$B$5:$B$2448,MATCH('A. Sales by store'!B17907,'B. Store opening dates'!$A$5:$A$2448,0))</f>
        <v>2014</v>
      </c>
      <c r="F17907" t="str">
        <f t="shared" si="558"/>
        <v>New</v>
      </c>
      <c r="G17907" t="str">
        <f t="shared" si="559"/>
        <v>Existing</v>
      </c>
    </row>
    <row r="17908" spans="1:7" ht="19" x14ac:dyDescent="0.25">
      <c r="A17908" s="7">
        <v>2015</v>
      </c>
      <c r="B17908" s="7" t="s">
        <v>2246</v>
      </c>
      <c r="C17908" s="7" t="s">
        <v>5</v>
      </c>
      <c r="D17908" s="24">
        <v>495696.22</v>
      </c>
      <c r="E17908">
        <f>INDEX('B. Store opening dates'!$B$5:$B$2448,MATCH('A. Sales by store'!B17908,'B. Store opening dates'!$A$5:$A$2448,0))</f>
        <v>2014</v>
      </c>
      <c r="F17908" t="str">
        <f t="shared" si="558"/>
        <v>Old</v>
      </c>
      <c r="G17908" t="str">
        <f t="shared" si="559"/>
        <v>Existing</v>
      </c>
    </row>
    <row r="17909" spans="1:7" ht="19" x14ac:dyDescent="0.25">
      <c r="A17909" s="7">
        <v>2014</v>
      </c>
      <c r="B17909" s="7" t="s">
        <v>2246</v>
      </c>
      <c r="C17909" s="7" t="s">
        <v>5</v>
      </c>
      <c r="D17909" s="24">
        <v>546694.40000000002</v>
      </c>
      <c r="E17909">
        <f>INDEX('B. Store opening dates'!$B$5:$B$2448,MATCH('A. Sales by store'!B17909,'B. Store opening dates'!$A$5:$A$2448,0))</f>
        <v>2014</v>
      </c>
      <c r="F17909" t="str">
        <f t="shared" si="558"/>
        <v>New</v>
      </c>
      <c r="G17909" t="str">
        <f t="shared" si="559"/>
        <v>Existing</v>
      </c>
    </row>
    <row r="17910" spans="1:7" ht="19" x14ac:dyDescent="0.25">
      <c r="A17910" s="7">
        <v>2015</v>
      </c>
      <c r="B17910" s="7" t="s">
        <v>2246</v>
      </c>
      <c r="C17910" s="7" t="s">
        <v>6</v>
      </c>
      <c r="D17910" s="24">
        <v>285476.28999999998</v>
      </c>
      <c r="E17910">
        <f>INDEX('B. Store opening dates'!$B$5:$B$2448,MATCH('A. Sales by store'!B17910,'B. Store opening dates'!$A$5:$A$2448,0))</f>
        <v>2014</v>
      </c>
      <c r="F17910" t="str">
        <f t="shared" si="558"/>
        <v>Old</v>
      </c>
      <c r="G17910" t="str">
        <f t="shared" si="559"/>
        <v>Existing</v>
      </c>
    </row>
    <row r="17911" spans="1:7" ht="19" x14ac:dyDescent="0.25">
      <c r="A17911" s="7">
        <v>2014</v>
      </c>
      <c r="B17911" s="7" t="s">
        <v>2246</v>
      </c>
      <c r="C17911" s="7" t="s">
        <v>6</v>
      </c>
      <c r="D17911" s="24">
        <v>210282.12</v>
      </c>
      <c r="E17911">
        <f>INDEX('B. Store opening dates'!$B$5:$B$2448,MATCH('A. Sales by store'!B17911,'B. Store opening dates'!$A$5:$A$2448,0))</f>
        <v>2014</v>
      </c>
      <c r="F17911" t="str">
        <f t="shared" si="558"/>
        <v>New</v>
      </c>
      <c r="G17911" t="str">
        <f t="shared" si="559"/>
        <v>Existing</v>
      </c>
    </row>
    <row r="17912" spans="1:7" ht="19" x14ac:dyDescent="0.25">
      <c r="A17912" s="7">
        <v>2015</v>
      </c>
      <c r="B17912" s="7" t="s">
        <v>2246</v>
      </c>
      <c r="C17912" s="7" t="s">
        <v>7</v>
      </c>
      <c r="D17912" s="24">
        <v>76344.09</v>
      </c>
      <c r="E17912">
        <f>INDEX('B. Store opening dates'!$B$5:$B$2448,MATCH('A. Sales by store'!B17912,'B. Store opening dates'!$A$5:$A$2448,0))</f>
        <v>2014</v>
      </c>
      <c r="F17912" t="str">
        <f t="shared" si="558"/>
        <v>Old</v>
      </c>
      <c r="G17912" t="str">
        <f t="shared" si="559"/>
        <v>Existing</v>
      </c>
    </row>
    <row r="17913" spans="1:7" ht="19" x14ac:dyDescent="0.25">
      <c r="A17913" s="7">
        <v>2014</v>
      </c>
      <c r="B17913" s="7" t="s">
        <v>2246</v>
      </c>
      <c r="C17913" s="7" t="s">
        <v>7</v>
      </c>
      <c r="D17913" s="24">
        <v>81321.350000000006</v>
      </c>
      <c r="E17913">
        <f>INDEX('B. Store opening dates'!$B$5:$B$2448,MATCH('A. Sales by store'!B17913,'B. Store opening dates'!$A$5:$A$2448,0))</f>
        <v>2014</v>
      </c>
      <c r="F17913" t="str">
        <f t="shared" si="558"/>
        <v>New</v>
      </c>
      <c r="G17913" t="str">
        <f t="shared" si="559"/>
        <v>Existing</v>
      </c>
    </row>
    <row r="17914" spans="1:7" ht="19" x14ac:dyDescent="0.25">
      <c r="A17914" s="7">
        <v>2015</v>
      </c>
      <c r="B17914" s="7" t="s">
        <v>2246</v>
      </c>
      <c r="C17914" s="7" t="s">
        <v>8</v>
      </c>
      <c r="D17914" s="24">
        <v>473861.17</v>
      </c>
      <c r="E17914">
        <f>INDEX('B. Store opening dates'!$B$5:$B$2448,MATCH('A. Sales by store'!B17914,'B. Store opening dates'!$A$5:$A$2448,0))</f>
        <v>2014</v>
      </c>
      <c r="F17914" t="str">
        <f t="shared" si="558"/>
        <v>Old</v>
      </c>
      <c r="G17914" t="str">
        <f t="shared" si="559"/>
        <v>Existing</v>
      </c>
    </row>
    <row r="17915" spans="1:7" ht="19" x14ac:dyDescent="0.25">
      <c r="A17915" s="7">
        <v>2014</v>
      </c>
      <c r="B17915" s="7" t="s">
        <v>2246</v>
      </c>
      <c r="C17915" s="7" t="s">
        <v>8</v>
      </c>
      <c r="D17915" s="24">
        <v>495197.7</v>
      </c>
      <c r="E17915">
        <f>INDEX('B. Store opening dates'!$B$5:$B$2448,MATCH('A. Sales by store'!B17915,'B. Store opening dates'!$A$5:$A$2448,0))</f>
        <v>2014</v>
      </c>
      <c r="F17915" t="str">
        <f t="shared" si="558"/>
        <v>New</v>
      </c>
      <c r="G17915" t="str">
        <f t="shared" si="559"/>
        <v>Existing</v>
      </c>
    </row>
    <row r="17916" spans="1:7" ht="19" x14ac:dyDescent="0.25">
      <c r="A17916" s="7">
        <v>2015</v>
      </c>
      <c r="B17916" s="7" t="s">
        <v>2247</v>
      </c>
      <c r="C17916" s="7" t="s">
        <v>5</v>
      </c>
      <c r="D17916" s="24">
        <v>599693.31999999995</v>
      </c>
      <c r="E17916">
        <f>INDEX('B. Store opening dates'!$B$5:$B$2448,MATCH('A. Sales by store'!B17916,'B. Store opening dates'!$A$5:$A$2448,0))</f>
        <v>2014</v>
      </c>
      <c r="F17916" t="str">
        <f t="shared" si="558"/>
        <v>Old</v>
      </c>
      <c r="G17916" t="str">
        <f t="shared" si="559"/>
        <v>Existing</v>
      </c>
    </row>
    <row r="17917" spans="1:7" ht="19" x14ac:dyDescent="0.25">
      <c r="A17917" s="7">
        <v>2014</v>
      </c>
      <c r="B17917" s="7" t="s">
        <v>2247</v>
      </c>
      <c r="C17917" s="7" t="s">
        <v>5</v>
      </c>
      <c r="D17917" s="24">
        <v>661136.06000000006</v>
      </c>
      <c r="E17917">
        <f>INDEX('B. Store opening dates'!$B$5:$B$2448,MATCH('A. Sales by store'!B17917,'B. Store opening dates'!$A$5:$A$2448,0))</f>
        <v>2014</v>
      </c>
      <c r="F17917" t="str">
        <f t="shared" si="558"/>
        <v>New</v>
      </c>
      <c r="G17917" t="str">
        <f t="shared" si="559"/>
        <v>Existing</v>
      </c>
    </row>
    <row r="17918" spans="1:7" ht="19" x14ac:dyDescent="0.25">
      <c r="A17918" s="7">
        <v>2015</v>
      </c>
      <c r="B17918" s="7" t="s">
        <v>2247</v>
      </c>
      <c r="C17918" s="7" t="s">
        <v>6</v>
      </c>
      <c r="D17918" s="24">
        <v>235304.75</v>
      </c>
      <c r="E17918">
        <f>INDEX('B. Store opening dates'!$B$5:$B$2448,MATCH('A. Sales by store'!B17918,'B. Store opening dates'!$A$5:$A$2448,0))</f>
        <v>2014</v>
      </c>
      <c r="F17918" t="str">
        <f t="shared" si="558"/>
        <v>Old</v>
      </c>
      <c r="G17918" t="str">
        <f t="shared" si="559"/>
        <v>Existing</v>
      </c>
    </row>
    <row r="17919" spans="1:7" ht="19" x14ac:dyDescent="0.25">
      <c r="A17919" s="7">
        <v>2014</v>
      </c>
      <c r="B17919" s="7" t="s">
        <v>2247</v>
      </c>
      <c r="C17919" s="7" t="s">
        <v>6</v>
      </c>
      <c r="D17919" s="24">
        <v>167613.59</v>
      </c>
      <c r="E17919">
        <f>INDEX('B. Store opening dates'!$B$5:$B$2448,MATCH('A. Sales by store'!B17919,'B. Store opening dates'!$A$5:$A$2448,0))</f>
        <v>2014</v>
      </c>
      <c r="F17919" t="str">
        <f t="shared" si="558"/>
        <v>New</v>
      </c>
      <c r="G17919" t="str">
        <f t="shared" si="559"/>
        <v>Existing</v>
      </c>
    </row>
    <row r="17920" spans="1:7" ht="19" x14ac:dyDescent="0.25">
      <c r="A17920" s="7">
        <v>2015</v>
      </c>
      <c r="B17920" s="7" t="s">
        <v>2247</v>
      </c>
      <c r="C17920" s="7" t="s">
        <v>7</v>
      </c>
      <c r="D17920" s="24">
        <v>199324.33</v>
      </c>
      <c r="E17920">
        <f>INDEX('B. Store opening dates'!$B$5:$B$2448,MATCH('A. Sales by store'!B17920,'B. Store opening dates'!$A$5:$A$2448,0))</f>
        <v>2014</v>
      </c>
      <c r="F17920" t="str">
        <f t="shared" si="558"/>
        <v>Old</v>
      </c>
      <c r="G17920" t="str">
        <f t="shared" si="559"/>
        <v>Existing</v>
      </c>
    </row>
    <row r="17921" spans="1:7" ht="19" x14ac:dyDescent="0.25">
      <c r="A17921" s="7">
        <v>2014</v>
      </c>
      <c r="B17921" s="7" t="s">
        <v>2247</v>
      </c>
      <c r="C17921" s="7" t="s">
        <v>7</v>
      </c>
      <c r="D17921" s="24">
        <v>211311.34</v>
      </c>
      <c r="E17921">
        <f>INDEX('B. Store opening dates'!$B$5:$B$2448,MATCH('A. Sales by store'!B17921,'B. Store opening dates'!$A$5:$A$2448,0))</f>
        <v>2014</v>
      </c>
      <c r="F17921" t="str">
        <f t="shared" si="558"/>
        <v>New</v>
      </c>
      <c r="G17921" t="str">
        <f t="shared" si="559"/>
        <v>Existing</v>
      </c>
    </row>
    <row r="17922" spans="1:7" ht="19" x14ac:dyDescent="0.25">
      <c r="A17922" s="7">
        <v>2015</v>
      </c>
      <c r="B17922" s="7" t="s">
        <v>2247</v>
      </c>
      <c r="C17922" s="7" t="s">
        <v>8</v>
      </c>
      <c r="D17922" s="24">
        <v>585241.52</v>
      </c>
      <c r="E17922">
        <f>INDEX('B. Store opening dates'!$B$5:$B$2448,MATCH('A. Sales by store'!B17922,'B. Store opening dates'!$A$5:$A$2448,0))</f>
        <v>2014</v>
      </c>
      <c r="F17922" t="str">
        <f t="shared" si="558"/>
        <v>Old</v>
      </c>
      <c r="G17922" t="str">
        <f t="shared" si="559"/>
        <v>Existing</v>
      </c>
    </row>
    <row r="17923" spans="1:7" ht="19" x14ac:dyDescent="0.25">
      <c r="A17923" s="7">
        <v>2014</v>
      </c>
      <c r="B17923" s="7" t="s">
        <v>2247</v>
      </c>
      <c r="C17923" s="7" t="s">
        <v>8</v>
      </c>
      <c r="D17923" s="24">
        <v>609525.35</v>
      </c>
      <c r="E17923">
        <f>INDEX('B. Store opening dates'!$B$5:$B$2448,MATCH('A. Sales by store'!B17923,'B. Store opening dates'!$A$5:$A$2448,0))</f>
        <v>2014</v>
      </c>
      <c r="F17923" t="str">
        <f t="shared" si="558"/>
        <v>New</v>
      </c>
      <c r="G17923" t="str">
        <f t="shared" si="559"/>
        <v>Existing</v>
      </c>
    </row>
    <row r="17924" spans="1:7" ht="19" x14ac:dyDescent="0.25">
      <c r="A17924" s="7">
        <v>2015</v>
      </c>
      <c r="B17924" s="7" t="s">
        <v>2248</v>
      </c>
      <c r="C17924" s="7" t="s">
        <v>5</v>
      </c>
      <c r="D17924" s="24">
        <v>533001.26</v>
      </c>
      <c r="E17924">
        <f>INDEX('B. Store opening dates'!$B$5:$B$2448,MATCH('A. Sales by store'!B17924,'B. Store opening dates'!$A$5:$A$2448,0))</f>
        <v>2014</v>
      </c>
      <c r="F17924" t="str">
        <f t="shared" si="558"/>
        <v>Old</v>
      </c>
      <c r="G17924" t="str">
        <f t="shared" si="559"/>
        <v>Existing</v>
      </c>
    </row>
    <row r="17925" spans="1:7" ht="19" x14ac:dyDescent="0.25">
      <c r="A17925" s="7">
        <v>2014</v>
      </c>
      <c r="B17925" s="7" t="s">
        <v>2248</v>
      </c>
      <c r="C17925" s="7" t="s">
        <v>5</v>
      </c>
      <c r="D17925" s="24">
        <v>583178.85</v>
      </c>
      <c r="E17925">
        <f>INDEX('B. Store opening dates'!$B$5:$B$2448,MATCH('A. Sales by store'!B17925,'B. Store opening dates'!$A$5:$A$2448,0))</f>
        <v>2014</v>
      </c>
      <c r="F17925" t="str">
        <f t="shared" ref="F17925:F17988" si="560">IF(A17925 = 2015, IF(E17925&lt; 2015, "Old","New"),IF(E17925 &lt; 2014, "Old","New"))</f>
        <v>New</v>
      </c>
      <c r="G17925" t="str">
        <f t="shared" ref="G17925:G17988" si="561">IF(A17925 = 2015, IF(E17925&lt; 2015, "Existing","New"),"Existing")</f>
        <v>Existing</v>
      </c>
    </row>
    <row r="17926" spans="1:7" ht="19" x14ac:dyDescent="0.25">
      <c r="A17926" s="7">
        <v>2015</v>
      </c>
      <c r="B17926" s="7" t="s">
        <v>2248</v>
      </c>
      <c r="C17926" s="7" t="s">
        <v>6</v>
      </c>
      <c r="D17926" s="24">
        <v>400619.08</v>
      </c>
      <c r="E17926">
        <f>INDEX('B. Store opening dates'!$B$5:$B$2448,MATCH('A. Sales by store'!B17926,'B. Store opening dates'!$A$5:$A$2448,0))</f>
        <v>2014</v>
      </c>
      <c r="F17926" t="str">
        <f t="shared" si="560"/>
        <v>Old</v>
      </c>
      <c r="G17926" t="str">
        <f t="shared" si="561"/>
        <v>Existing</v>
      </c>
    </row>
    <row r="17927" spans="1:7" ht="19" x14ac:dyDescent="0.25">
      <c r="A17927" s="7">
        <v>2014</v>
      </c>
      <c r="B17927" s="7" t="s">
        <v>2248</v>
      </c>
      <c r="C17927" s="7" t="s">
        <v>6</v>
      </c>
      <c r="D17927" s="24">
        <v>282324.59999999998</v>
      </c>
      <c r="E17927">
        <f>INDEX('B. Store opening dates'!$B$5:$B$2448,MATCH('A. Sales by store'!B17927,'B. Store opening dates'!$A$5:$A$2448,0))</f>
        <v>2014</v>
      </c>
      <c r="F17927" t="str">
        <f t="shared" si="560"/>
        <v>New</v>
      </c>
      <c r="G17927" t="str">
        <f t="shared" si="561"/>
        <v>Existing</v>
      </c>
    </row>
    <row r="17928" spans="1:7" ht="19" x14ac:dyDescent="0.25">
      <c r="A17928" s="7">
        <v>2015</v>
      </c>
      <c r="B17928" s="7" t="s">
        <v>2248</v>
      </c>
      <c r="C17928" s="7" t="s">
        <v>7</v>
      </c>
      <c r="D17928" s="24">
        <v>139447.63</v>
      </c>
      <c r="E17928">
        <f>INDEX('B. Store opening dates'!$B$5:$B$2448,MATCH('A. Sales by store'!B17928,'B. Store opening dates'!$A$5:$A$2448,0))</f>
        <v>2014</v>
      </c>
      <c r="F17928" t="str">
        <f t="shared" si="560"/>
        <v>Old</v>
      </c>
      <c r="G17928" t="str">
        <f t="shared" si="561"/>
        <v>Existing</v>
      </c>
    </row>
    <row r="17929" spans="1:7" ht="19" x14ac:dyDescent="0.25">
      <c r="A17929" s="7">
        <v>2014</v>
      </c>
      <c r="B17929" s="7" t="s">
        <v>2248</v>
      </c>
      <c r="C17929" s="7" t="s">
        <v>7</v>
      </c>
      <c r="D17929" s="24">
        <v>147003.04999999999</v>
      </c>
      <c r="E17929">
        <f>INDEX('B. Store opening dates'!$B$5:$B$2448,MATCH('A. Sales by store'!B17929,'B. Store opening dates'!$A$5:$A$2448,0))</f>
        <v>2014</v>
      </c>
      <c r="F17929" t="str">
        <f t="shared" si="560"/>
        <v>New</v>
      </c>
      <c r="G17929" t="str">
        <f t="shared" si="561"/>
        <v>Existing</v>
      </c>
    </row>
    <row r="17930" spans="1:7" ht="19" x14ac:dyDescent="0.25">
      <c r="A17930" s="7">
        <v>2015</v>
      </c>
      <c r="B17930" s="7" t="s">
        <v>2248</v>
      </c>
      <c r="C17930" s="7" t="s">
        <v>8</v>
      </c>
      <c r="D17930" s="24">
        <v>714353.87</v>
      </c>
      <c r="E17930">
        <f>INDEX('B. Store opening dates'!$B$5:$B$2448,MATCH('A. Sales by store'!B17930,'B. Store opening dates'!$A$5:$A$2448,0))</f>
        <v>2014</v>
      </c>
      <c r="F17930" t="str">
        <f t="shared" si="560"/>
        <v>Old</v>
      </c>
      <c r="G17930" t="str">
        <f t="shared" si="561"/>
        <v>Existing</v>
      </c>
    </row>
    <row r="17931" spans="1:7" ht="19" x14ac:dyDescent="0.25">
      <c r="A17931" s="7">
        <v>2014</v>
      </c>
      <c r="B17931" s="7" t="s">
        <v>2248</v>
      </c>
      <c r="C17931" s="7" t="s">
        <v>8</v>
      </c>
      <c r="D17931" s="24">
        <v>742301.37</v>
      </c>
      <c r="E17931">
        <f>INDEX('B. Store opening dates'!$B$5:$B$2448,MATCH('A. Sales by store'!B17931,'B. Store opening dates'!$A$5:$A$2448,0))</f>
        <v>2014</v>
      </c>
      <c r="F17931" t="str">
        <f t="shared" si="560"/>
        <v>New</v>
      </c>
      <c r="G17931" t="str">
        <f t="shared" si="561"/>
        <v>Existing</v>
      </c>
    </row>
    <row r="17932" spans="1:7" ht="19" x14ac:dyDescent="0.25">
      <c r="A17932" s="7">
        <v>2015</v>
      </c>
      <c r="B17932" s="7" t="s">
        <v>2249</v>
      </c>
      <c r="C17932" s="7" t="s">
        <v>5</v>
      </c>
      <c r="D17932" s="24">
        <v>633069.6</v>
      </c>
      <c r="E17932">
        <f>INDEX('B. Store opening dates'!$B$5:$B$2448,MATCH('A. Sales by store'!B17932,'B. Store opening dates'!$A$5:$A$2448,0))</f>
        <v>2014</v>
      </c>
      <c r="F17932" t="str">
        <f t="shared" si="560"/>
        <v>Old</v>
      </c>
      <c r="G17932" t="str">
        <f t="shared" si="561"/>
        <v>Existing</v>
      </c>
    </row>
    <row r="17933" spans="1:7" ht="19" x14ac:dyDescent="0.25">
      <c r="A17933" s="7">
        <v>2014</v>
      </c>
      <c r="B17933" s="7" t="s">
        <v>2249</v>
      </c>
      <c r="C17933" s="7" t="s">
        <v>5</v>
      </c>
      <c r="D17933" s="24">
        <v>700458.93</v>
      </c>
      <c r="E17933">
        <f>INDEX('B. Store opening dates'!$B$5:$B$2448,MATCH('A. Sales by store'!B17933,'B. Store opening dates'!$A$5:$A$2448,0))</f>
        <v>2014</v>
      </c>
      <c r="F17933" t="str">
        <f t="shared" si="560"/>
        <v>New</v>
      </c>
      <c r="G17933" t="str">
        <f t="shared" si="561"/>
        <v>Existing</v>
      </c>
    </row>
    <row r="17934" spans="1:7" ht="19" x14ac:dyDescent="0.25">
      <c r="A17934" s="7">
        <v>2015</v>
      </c>
      <c r="B17934" s="7" t="s">
        <v>2249</v>
      </c>
      <c r="C17934" s="7" t="s">
        <v>6</v>
      </c>
      <c r="D17934" s="24">
        <v>475388.06</v>
      </c>
      <c r="E17934">
        <f>INDEX('B. Store opening dates'!$B$5:$B$2448,MATCH('A. Sales by store'!B17934,'B. Store opening dates'!$A$5:$A$2448,0))</f>
        <v>2014</v>
      </c>
      <c r="F17934" t="str">
        <f t="shared" si="560"/>
        <v>Old</v>
      </c>
      <c r="G17934" t="str">
        <f t="shared" si="561"/>
        <v>Existing</v>
      </c>
    </row>
    <row r="17935" spans="1:7" ht="19" x14ac:dyDescent="0.25">
      <c r="A17935" s="7">
        <v>2014</v>
      </c>
      <c r="B17935" s="7" t="s">
        <v>2249</v>
      </c>
      <c r="C17935" s="7" t="s">
        <v>6</v>
      </c>
      <c r="D17935" s="24">
        <v>340682.28</v>
      </c>
      <c r="E17935">
        <f>INDEX('B. Store opening dates'!$B$5:$B$2448,MATCH('A. Sales by store'!B17935,'B. Store opening dates'!$A$5:$A$2448,0))</f>
        <v>2014</v>
      </c>
      <c r="F17935" t="str">
        <f t="shared" si="560"/>
        <v>New</v>
      </c>
      <c r="G17935" t="str">
        <f t="shared" si="561"/>
        <v>Existing</v>
      </c>
    </row>
    <row r="17936" spans="1:7" ht="19" x14ac:dyDescent="0.25">
      <c r="A17936" s="7">
        <v>2015</v>
      </c>
      <c r="B17936" s="7" t="s">
        <v>2249</v>
      </c>
      <c r="C17936" s="7" t="s">
        <v>7</v>
      </c>
      <c r="D17936" s="24">
        <v>120032.8</v>
      </c>
      <c r="E17936">
        <f>INDEX('B. Store opening dates'!$B$5:$B$2448,MATCH('A. Sales by store'!B17936,'B. Store opening dates'!$A$5:$A$2448,0))</f>
        <v>2014</v>
      </c>
      <c r="F17936" t="str">
        <f t="shared" si="560"/>
        <v>Old</v>
      </c>
      <c r="G17936" t="str">
        <f t="shared" si="561"/>
        <v>Existing</v>
      </c>
    </row>
    <row r="17937" spans="1:7" ht="19" x14ac:dyDescent="0.25">
      <c r="A17937" s="7">
        <v>2014</v>
      </c>
      <c r="B17937" s="7" t="s">
        <v>2249</v>
      </c>
      <c r="C17937" s="7" t="s">
        <v>7</v>
      </c>
      <c r="D17937" s="24">
        <v>127959.91</v>
      </c>
      <c r="E17937">
        <f>INDEX('B. Store opening dates'!$B$5:$B$2448,MATCH('A. Sales by store'!B17937,'B. Store opening dates'!$A$5:$A$2448,0))</f>
        <v>2014</v>
      </c>
      <c r="F17937" t="str">
        <f t="shared" si="560"/>
        <v>New</v>
      </c>
      <c r="G17937" t="str">
        <f t="shared" si="561"/>
        <v>Existing</v>
      </c>
    </row>
    <row r="17938" spans="1:7" ht="19" x14ac:dyDescent="0.25">
      <c r="A17938" s="7">
        <v>2015</v>
      </c>
      <c r="B17938" s="7" t="s">
        <v>2249</v>
      </c>
      <c r="C17938" s="7" t="s">
        <v>8</v>
      </c>
      <c r="D17938" s="24">
        <v>667280.23</v>
      </c>
      <c r="E17938">
        <f>INDEX('B. Store opening dates'!$B$5:$B$2448,MATCH('A. Sales by store'!B17938,'B. Store opening dates'!$A$5:$A$2448,0))</f>
        <v>2014</v>
      </c>
      <c r="F17938" t="str">
        <f t="shared" si="560"/>
        <v>Old</v>
      </c>
      <c r="G17938" t="str">
        <f t="shared" si="561"/>
        <v>Existing</v>
      </c>
    </row>
    <row r="17939" spans="1:7" ht="19" x14ac:dyDescent="0.25">
      <c r="A17939" s="7">
        <v>2014</v>
      </c>
      <c r="B17939" s="7" t="s">
        <v>2249</v>
      </c>
      <c r="C17939" s="7" t="s">
        <v>8</v>
      </c>
      <c r="D17939" s="24">
        <v>695908.01</v>
      </c>
      <c r="E17939">
        <f>INDEX('B. Store opening dates'!$B$5:$B$2448,MATCH('A. Sales by store'!B17939,'B. Store opening dates'!$A$5:$A$2448,0))</f>
        <v>2014</v>
      </c>
      <c r="F17939" t="str">
        <f t="shared" si="560"/>
        <v>New</v>
      </c>
      <c r="G17939" t="str">
        <f t="shared" si="561"/>
        <v>Existing</v>
      </c>
    </row>
    <row r="17940" spans="1:7" ht="19" x14ac:dyDescent="0.25">
      <c r="A17940" s="7">
        <v>2015</v>
      </c>
      <c r="B17940" s="7" t="s">
        <v>2250</v>
      </c>
      <c r="C17940" s="7" t="s">
        <v>5</v>
      </c>
      <c r="D17940" s="24">
        <v>931382.06</v>
      </c>
      <c r="E17940">
        <f>INDEX('B. Store opening dates'!$B$5:$B$2448,MATCH('A. Sales by store'!B17940,'B. Store opening dates'!$A$5:$A$2448,0))</f>
        <v>2014</v>
      </c>
      <c r="F17940" t="str">
        <f t="shared" si="560"/>
        <v>Old</v>
      </c>
      <c r="G17940" t="str">
        <f t="shared" si="561"/>
        <v>Existing</v>
      </c>
    </row>
    <row r="17941" spans="1:7" ht="19" x14ac:dyDescent="0.25">
      <c r="A17941" s="7">
        <v>2014</v>
      </c>
      <c r="B17941" s="7" t="s">
        <v>2250</v>
      </c>
      <c r="C17941" s="7" t="s">
        <v>5</v>
      </c>
      <c r="D17941" s="24">
        <v>1031242.97</v>
      </c>
      <c r="E17941">
        <f>INDEX('B. Store opening dates'!$B$5:$B$2448,MATCH('A. Sales by store'!B17941,'B. Store opening dates'!$A$5:$A$2448,0))</f>
        <v>2014</v>
      </c>
      <c r="F17941" t="str">
        <f t="shared" si="560"/>
        <v>New</v>
      </c>
      <c r="G17941" t="str">
        <f t="shared" si="561"/>
        <v>Existing</v>
      </c>
    </row>
    <row r="17942" spans="1:7" ht="19" x14ac:dyDescent="0.25">
      <c r="A17942" s="7">
        <v>2015</v>
      </c>
      <c r="B17942" s="7" t="s">
        <v>2250</v>
      </c>
      <c r="C17942" s="7" t="s">
        <v>6</v>
      </c>
      <c r="D17942" s="24">
        <v>452658.82</v>
      </c>
      <c r="E17942">
        <f>INDEX('B. Store opening dates'!$B$5:$B$2448,MATCH('A. Sales by store'!B17942,'B. Store opening dates'!$A$5:$A$2448,0))</f>
        <v>2014</v>
      </c>
      <c r="F17942" t="str">
        <f t="shared" si="560"/>
        <v>Old</v>
      </c>
      <c r="G17942" t="str">
        <f t="shared" si="561"/>
        <v>Existing</v>
      </c>
    </row>
    <row r="17943" spans="1:7" ht="19" x14ac:dyDescent="0.25">
      <c r="A17943" s="7">
        <v>2014</v>
      </c>
      <c r="B17943" s="7" t="s">
        <v>2250</v>
      </c>
      <c r="C17943" s="7" t="s">
        <v>6</v>
      </c>
      <c r="D17943" s="24">
        <v>321885.46000000002</v>
      </c>
      <c r="E17943">
        <f>INDEX('B. Store opening dates'!$B$5:$B$2448,MATCH('A. Sales by store'!B17943,'B. Store opening dates'!$A$5:$A$2448,0))</f>
        <v>2014</v>
      </c>
      <c r="F17943" t="str">
        <f t="shared" si="560"/>
        <v>New</v>
      </c>
      <c r="G17943" t="str">
        <f t="shared" si="561"/>
        <v>Existing</v>
      </c>
    </row>
    <row r="17944" spans="1:7" ht="19" x14ac:dyDescent="0.25">
      <c r="A17944" s="7">
        <v>2015</v>
      </c>
      <c r="B17944" s="7" t="s">
        <v>2250</v>
      </c>
      <c r="C17944" s="7" t="s">
        <v>7</v>
      </c>
      <c r="D17944" s="24">
        <v>152219.34</v>
      </c>
      <c r="E17944">
        <f>INDEX('B. Store opening dates'!$B$5:$B$2448,MATCH('A. Sales by store'!B17944,'B. Store opening dates'!$A$5:$A$2448,0))</f>
        <v>2014</v>
      </c>
      <c r="F17944" t="str">
        <f t="shared" si="560"/>
        <v>Old</v>
      </c>
      <c r="G17944" t="str">
        <f t="shared" si="561"/>
        <v>Existing</v>
      </c>
    </row>
    <row r="17945" spans="1:7" ht="19" x14ac:dyDescent="0.25">
      <c r="A17945" s="7">
        <v>2014</v>
      </c>
      <c r="B17945" s="7" t="s">
        <v>2250</v>
      </c>
      <c r="C17945" s="7" t="s">
        <v>7</v>
      </c>
      <c r="D17945" s="24">
        <v>160493.03</v>
      </c>
      <c r="E17945">
        <f>INDEX('B. Store opening dates'!$B$5:$B$2448,MATCH('A. Sales by store'!B17945,'B. Store opening dates'!$A$5:$A$2448,0))</f>
        <v>2014</v>
      </c>
      <c r="F17945" t="str">
        <f t="shared" si="560"/>
        <v>New</v>
      </c>
      <c r="G17945" t="str">
        <f t="shared" si="561"/>
        <v>Existing</v>
      </c>
    </row>
    <row r="17946" spans="1:7" ht="19" x14ac:dyDescent="0.25">
      <c r="A17946" s="7">
        <v>2015</v>
      </c>
      <c r="B17946" s="7" t="s">
        <v>2250</v>
      </c>
      <c r="C17946" s="7" t="s">
        <v>8</v>
      </c>
      <c r="D17946" s="24">
        <v>595695.05000000005</v>
      </c>
      <c r="E17946">
        <f>INDEX('B. Store opening dates'!$B$5:$B$2448,MATCH('A. Sales by store'!B17946,'B. Store opening dates'!$A$5:$A$2448,0))</f>
        <v>2014</v>
      </c>
      <c r="F17946" t="str">
        <f t="shared" si="560"/>
        <v>Old</v>
      </c>
      <c r="G17946" t="str">
        <f t="shared" si="561"/>
        <v>Existing</v>
      </c>
    </row>
    <row r="17947" spans="1:7" ht="19" x14ac:dyDescent="0.25">
      <c r="A17947" s="7">
        <v>2014</v>
      </c>
      <c r="B17947" s="7" t="s">
        <v>2250</v>
      </c>
      <c r="C17947" s="7" t="s">
        <v>8</v>
      </c>
      <c r="D17947" s="24">
        <v>614907.4</v>
      </c>
      <c r="E17947">
        <f>INDEX('B. Store opening dates'!$B$5:$B$2448,MATCH('A. Sales by store'!B17947,'B. Store opening dates'!$A$5:$A$2448,0))</f>
        <v>2014</v>
      </c>
      <c r="F17947" t="str">
        <f t="shared" si="560"/>
        <v>New</v>
      </c>
      <c r="G17947" t="str">
        <f t="shared" si="561"/>
        <v>Existing</v>
      </c>
    </row>
    <row r="17948" spans="1:7" ht="19" x14ac:dyDescent="0.25">
      <c r="A17948" s="7">
        <v>2015</v>
      </c>
      <c r="B17948" s="7" t="s">
        <v>2251</v>
      </c>
      <c r="C17948" s="7" t="s">
        <v>5</v>
      </c>
      <c r="D17948" s="24">
        <v>548840.41</v>
      </c>
      <c r="E17948">
        <f>INDEX('B. Store opening dates'!$B$5:$B$2448,MATCH('A. Sales by store'!B17948,'B. Store opening dates'!$A$5:$A$2448,0))</f>
        <v>2015</v>
      </c>
      <c r="F17948" t="str">
        <f t="shared" si="560"/>
        <v>New</v>
      </c>
      <c r="G17948" t="str">
        <f t="shared" si="561"/>
        <v>New</v>
      </c>
    </row>
    <row r="17949" spans="1:7" ht="19" x14ac:dyDescent="0.25">
      <c r="A17949" s="7">
        <v>2015</v>
      </c>
      <c r="B17949" s="7" t="s">
        <v>2251</v>
      </c>
      <c r="C17949" s="7" t="s">
        <v>6</v>
      </c>
      <c r="D17949" s="24">
        <v>331538.52</v>
      </c>
      <c r="E17949">
        <f>INDEX('B. Store opening dates'!$B$5:$B$2448,MATCH('A. Sales by store'!B17949,'B. Store opening dates'!$A$5:$A$2448,0))</f>
        <v>2015</v>
      </c>
      <c r="F17949" t="str">
        <f t="shared" si="560"/>
        <v>New</v>
      </c>
      <c r="G17949" t="str">
        <f t="shared" si="561"/>
        <v>New</v>
      </c>
    </row>
    <row r="17950" spans="1:7" ht="19" x14ac:dyDescent="0.25">
      <c r="A17950" s="7">
        <v>2015</v>
      </c>
      <c r="B17950" s="7" t="s">
        <v>2251</v>
      </c>
      <c r="C17950" s="7" t="s">
        <v>7</v>
      </c>
      <c r="D17950" s="24">
        <v>94406.37</v>
      </c>
      <c r="E17950">
        <f>INDEX('B. Store opening dates'!$B$5:$B$2448,MATCH('A. Sales by store'!B17950,'B. Store opening dates'!$A$5:$A$2448,0))</f>
        <v>2015</v>
      </c>
      <c r="F17950" t="str">
        <f t="shared" si="560"/>
        <v>New</v>
      </c>
      <c r="G17950" t="str">
        <f t="shared" si="561"/>
        <v>New</v>
      </c>
    </row>
    <row r="17951" spans="1:7" ht="19" x14ac:dyDescent="0.25">
      <c r="A17951" s="7">
        <v>2015</v>
      </c>
      <c r="B17951" s="7" t="s">
        <v>2251</v>
      </c>
      <c r="C17951" s="7" t="s">
        <v>8</v>
      </c>
      <c r="D17951" s="24">
        <v>633507.74</v>
      </c>
      <c r="E17951">
        <f>INDEX('B. Store opening dates'!$B$5:$B$2448,MATCH('A. Sales by store'!B17951,'B. Store opening dates'!$A$5:$A$2448,0))</f>
        <v>2015</v>
      </c>
      <c r="F17951" t="str">
        <f t="shared" si="560"/>
        <v>New</v>
      </c>
      <c r="G17951" t="str">
        <f t="shared" si="561"/>
        <v>New</v>
      </c>
    </row>
    <row r="17952" spans="1:7" ht="19" x14ac:dyDescent="0.25">
      <c r="A17952" s="7">
        <v>2015</v>
      </c>
      <c r="B17952" s="7" t="s">
        <v>2252</v>
      </c>
      <c r="C17952" s="7" t="s">
        <v>5</v>
      </c>
      <c r="D17952" s="24">
        <v>486409.76</v>
      </c>
      <c r="E17952">
        <f>INDEX('B. Store opening dates'!$B$5:$B$2448,MATCH('A. Sales by store'!B17952,'B. Store opening dates'!$A$5:$A$2448,0))</f>
        <v>2015</v>
      </c>
      <c r="F17952" t="str">
        <f t="shared" si="560"/>
        <v>New</v>
      </c>
      <c r="G17952" t="str">
        <f t="shared" si="561"/>
        <v>New</v>
      </c>
    </row>
    <row r="17953" spans="1:7" ht="19" x14ac:dyDescent="0.25">
      <c r="A17953" s="7">
        <v>2015</v>
      </c>
      <c r="B17953" s="7" t="s">
        <v>2252</v>
      </c>
      <c r="C17953" s="7" t="s">
        <v>6</v>
      </c>
      <c r="D17953" s="24">
        <v>295025.65999999997</v>
      </c>
      <c r="E17953">
        <f>INDEX('B. Store opening dates'!$B$5:$B$2448,MATCH('A. Sales by store'!B17953,'B. Store opening dates'!$A$5:$A$2448,0))</f>
        <v>2015</v>
      </c>
      <c r="F17953" t="str">
        <f t="shared" si="560"/>
        <v>New</v>
      </c>
      <c r="G17953" t="str">
        <f t="shared" si="561"/>
        <v>New</v>
      </c>
    </row>
    <row r="17954" spans="1:7" ht="19" x14ac:dyDescent="0.25">
      <c r="A17954" s="7">
        <v>2015</v>
      </c>
      <c r="B17954" s="7" t="s">
        <v>2252</v>
      </c>
      <c r="C17954" s="7" t="s">
        <v>7</v>
      </c>
      <c r="D17954" s="24">
        <v>88138.93</v>
      </c>
      <c r="E17954">
        <f>INDEX('B. Store opening dates'!$B$5:$B$2448,MATCH('A. Sales by store'!B17954,'B. Store opening dates'!$A$5:$A$2448,0))</f>
        <v>2015</v>
      </c>
      <c r="F17954" t="str">
        <f t="shared" si="560"/>
        <v>New</v>
      </c>
      <c r="G17954" t="str">
        <f t="shared" si="561"/>
        <v>New</v>
      </c>
    </row>
    <row r="17955" spans="1:7" ht="19" x14ac:dyDescent="0.25">
      <c r="A17955" s="7">
        <v>2015</v>
      </c>
      <c r="B17955" s="7" t="s">
        <v>2252</v>
      </c>
      <c r="C17955" s="7" t="s">
        <v>8</v>
      </c>
      <c r="D17955" s="24">
        <v>628121.56999999995</v>
      </c>
      <c r="E17955">
        <f>INDEX('B. Store opening dates'!$B$5:$B$2448,MATCH('A. Sales by store'!B17955,'B. Store opening dates'!$A$5:$A$2448,0))</f>
        <v>2015</v>
      </c>
      <c r="F17955" t="str">
        <f t="shared" si="560"/>
        <v>New</v>
      </c>
      <c r="G17955" t="str">
        <f t="shared" si="561"/>
        <v>New</v>
      </c>
    </row>
    <row r="17956" spans="1:7" ht="19" x14ac:dyDescent="0.25">
      <c r="A17956" s="7">
        <v>2015</v>
      </c>
      <c r="B17956" s="7" t="s">
        <v>2253</v>
      </c>
      <c r="C17956" s="7" t="s">
        <v>5</v>
      </c>
      <c r="D17956" s="24">
        <v>744965.06</v>
      </c>
      <c r="E17956">
        <f>INDEX('B. Store opening dates'!$B$5:$B$2448,MATCH('A. Sales by store'!B17956,'B. Store opening dates'!$A$5:$A$2448,0))</f>
        <v>2015</v>
      </c>
      <c r="F17956" t="str">
        <f t="shared" si="560"/>
        <v>New</v>
      </c>
      <c r="G17956" t="str">
        <f t="shared" si="561"/>
        <v>New</v>
      </c>
    </row>
    <row r="17957" spans="1:7" ht="19" x14ac:dyDescent="0.25">
      <c r="A17957" s="7">
        <v>2015</v>
      </c>
      <c r="B17957" s="7" t="s">
        <v>2253</v>
      </c>
      <c r="C17957" s="7" t="s">
        <v>6</v>
      </c>
      <c r="D17957" s="24">
        <v>314102.08</v>
      </c>
      <c r="E17957">
        <f>INDEX('B. Store opening dates'!$B$5:$B$2448,MATCH('A. Sales by store'!B17957,'B. Store opening dates'!$A$5:$A$2448,0))</f>
        <v>2015</v>
      </c>
      <c r="F17957" t="str">
        <f t="shared" si="560"/>
        <v>New</v>
      </c>
      <c r="G17957" t="str">
        <f t="shared" si="561"/>
        <v>New</v>
      </c>
    </row>
    <row r="17958" spans="1:7" ht="19" x14ac:dyDescent="0.25">
      <c r="A17958" s="7">
        <v>2015</v>
      </c>
      <c r="B17958" s="7" t="s">
        <v>2253</v>
      </c>
      <c r="C17958" s="7" t="s">
        <v>7</v>
      </c>
      <c r="D17958" s="24">
        <v>58173.25</v>
      </c>
      <c r="E17958">
        <f>INDEX('B. Store opening dates'!$B$5:$B$2448,MATCH('A. Sales by store'!B17958,'B. Store opening dates'!$A$5:$A$2448,0))</f>
        <v>2015</v>
      </c>
      <c r="F17958" t="str">
        <f t="shared" si="560"/>
        <v>New</v>
      </c>
      <c r="G17958" t="str">
        <f t="shared" si="561"/>
        <v>New</v>
      </c>
    </row>
    <row r="17959" spans="1:7" ht="19" x14ac:dyDescent="0.25">
      <c r="A17959" s="7">
        <v>2015</v>
      </c>
      <c r="B17959" s="7" t="s">
        <v>2253</v>
      </c>
      <c r="C17959" s="7" t="s">
        <v>8</v>
      </c>
      <c r="D17959" s="24">
        <v>401259.36</v>
      </c>
      <c r="E17959">
        <f>INDEX('B. Store opening dates'!$B$5:$B$2448,MATCH('A. Sales by store'!B17959,'B. Store opening dates'!$A$5:$A$2448,0))</f>
        <v>2015</v>
      </c>
      <c r="F17959" t="str">
        <f t="shared" si="560"/>
        <v>New</v>
      </c>
      <c r="G17959" t="str">
        <f t="shared" si="561"/>
        <v>New</v>
      </c>
    </row>
    <row r="17960" spans="1:7" ht="19" x14ac:dyDescent="0.25">
      <c r="A17960" s="7">
        <v>2015</v>
      </c>
      <c r="B17960" s="7" t="s">
        <v>2254</v>
      </c>
      <c r="C17960" s="7" t="s">
        <v>5</v>
      </c>
      <c r="D17960" s="24">
        <v>813054.42</v>
      </c>
      <c r="E17960">
        <f>INDEX('B. Store opening dates'!$B$5:$B$2448,MATCH('A. Sales by store'!B17960,'B. Store opening dates'!$A$5:$A$2448,0))</f>
        <v>2015</v>
      </c>
      <c r="F17960" t="str">
        <f t="shared" si="560"/>
        <v>New</v>
      </c>
      <c r="G17960" t="str">
        <f t="shared" si="561"/>
        <v>New</v>
      </c>
    </row>
    <row r="17961" spans="1:7" ht="19" x14ac:dyDescent="0.25">
      <c r="A17961" s="7">
        <v>2015</v>
      </c>
      <c r="B17961" s="7" t="s">
        <v>2254</v>
      </c>
      <c r="C17961" s="7" t="s">
        <v>6</v>
      </c>
      <c r="D17961" s="24">
        <v>407384.67</v>
      </c>
      <c r="E17961">
        <f>INDEX('B. Store opening dates'!$B$5:$B$2448,MATCH('A. Sales by store'!B17961,'B. Store opening dates'!$A$5:$A$2448,0))</f>
        <v>2015</v>
      </c>
      <c r="F17961" t="str">
        <f t="shared" si="560"/>
        <v>New</v>
      </c>
      <c r="G17961" t="str">
        <f t="shared" si="561"/>
        <v>New</v>
      </c>
    </row>
    <row r="17962" spans="1:7" ht="19" x14ac:dyDescent="0.25">
      <c r="A17962" s="7">
        <v>2015</v>
      </c>
      <c r="B17962" s="7" t="s">
        <v>2254</v>
      </c>
      <c r="C17962" s="7" t="s">
        <v>7</v>
      </c>
      <c r="D17962" s="24">
        <v>242906.56</v>
      </c>
      <c r="E17962">
        <f>INDEX('B. Store opening dates'!$B$5:$B$2448,MATCH('A. Sales by store'!B17962,'B. Store opening dates'!$A$5:$A$2448,0))</f>
        <v>2015</v>
      </c>
      <c r="F17962" t="str">
        <f t="shared" si="560"/>
        <v>New</v>
      </c>
      <c r="G17962" t="str">
        <f t="shared" si="561"/>
        <v>New</v>
      </c>
    </row>
    <row r="17963" spans="1:7" ht="19" x14ac:dyDescent="0.25">
      <c r="A17963" s="7">
        <v>2015</v>
      </c>
      <c r="B17963" s="7" t="s">
        <v>2254</v>
      </c>
      <c r="C17963" s="7" t="s">
        <v>8</v>
      </c>
      <c r="D17963" s="24">
        <v>722369.31</v>
      </c>
      <c r="E17963">
        <f>INDEX('B. Store opening dates'!$B$5:$B$2448,MATCH('A. Sales by store'!B17963,'B. Store opening dates'!$A$5:$A$2448,0))</f>
        <v>2015</v>
      </c>
      <c r="F17963" t="str">
        <f t="shared" si="560"/>
        <v>New</v>
      </c>
      <c r="G17963" t="str">
        <f t="shared" si="561"/>
        <v>New</v>
      </c>
    </row>
    <row r="17964" spans="1:7" ht="19" x14ac:dyDescent="0.25">
      <c r="A17964" s="7">
        <v>2015</v>
      </c>
      <c r="B17964" s="7" t="s">
        <v>2255</v>
      </c>
      <c r="C17964" s="7" t="s">
        <v>5</v>
      </c>
      <c r="D17964" s="24">
        <v>504533.18</v>
      </c>
      <c r="E17964">
        <f>INDEX('B. Store opening dates'!$B$5:$B$2448,MATCH('A. Sales by store'!B17964,'B. Store opening dates'!$A$5:$A$2448,0))</f>
        <v>2015</v>
      </c>
      <c r="F17964" t="str">
        <f t="shared" si="560"/>
        <v>New</v>
      </c>
      <c r="G17964" t="str">
        <f t="shared" si="561"/>
        <v>New</v>
      </c>
    </row>
    <row r="17965" spans="1:7" ht="19" x14ac:dyDescent="0.25">
      <c r="A17965" s="7">
        <v>2015</v>
      </c>
      <c r="B17965" s="7" t="s">
        <v>2255</v>
      </c>
      <c r="C17965" s="7" t="s">
        <v>6</v>
      </c>
      <c r="D17965" s="24">
        <v>575331.85</v>
      </c>
      <c r="E17965">
        <f>INDEX('B. Store opening dates'!$B$5:$B$2448,MATCH('A. Sales by store'!B17965,'B. Store opening dates'!$A$5:$A$2448,0))</f>
        <v>2015</v>
      </c>
      <c r="F17965" t="str">
        <f t="shared" si="560"/>
        <v>New</v>
      </c>
      <c r="G17965" t="str">
        <f t="shared" si="561"/>
        <v>New</v>
      </c>
    </row>
    <row r="17966" spans="1:7" ht="19" x14ac:dyDescent="0.25">
      <c r="A17966" s="7">
        <v>2015</v>
      </c>
      <c r="B17966" s="7" t="s">
        <v>2255</v>
      </c>
      <c r="C17966" s="7" t="s">
        <v>7</v>
      </c>
      <c r="D17966" s="24">
        <v>235914.28</v>
      </c>
      <c r="E17966">
        <f>INDEX('B. Store opening dates'!$B$5:$B$2448,MATCH('A. Sales by store'!B17966,'B. Store opening dates'!$A$5:$A$2448,0))</f>
        <v>2015</v>
      </c>
      <c r="F17966" t="str">
        <f t="shared" si="560"/>
        <v>New</v>
      </c>
      <c r="G17966" t="str">
        <f t="shared" si="561"/>
        <v>New</v>
      </c>
    </row>
    <row r="17967" spans="1:7" ht="19" x14ac:dyDescent="0.25">
      <c r="A17967" s="7">
        <v>2015</v>
      </c>
      <c r="B17967" s="7" t="s">
        <v>2255</v>
      </c>
      <c r="C17967" s="7" t="s">
        <v>8</v>
      </c>
      <c r="D17967" s="24">
        <v>614826.9</v>
      </c>
      <c r="E17967">
        <f>INDEX('B. Store opening dates'!$B$5:$B$2448,MATCH('A. Sales by store'!B17967,'B. Store opening dates'!$A$5:$A$2448,0))</f>
        <v>2015</v>
      </c>
      <c r="F17967" t="str">
        <f t="shared" si="560"/>
        <v>New</v>
      </c>
      <c r="G17967" t="str">
        <f t="shared" si="561"/>
        <v>New</v>
      </c>
    </row>
    <row r="17968" spans="1:7" ht="19" x14ac:dyDescent="0.25">
      <c r="A17968" s="7">
        <v>2015</v>
      </c>
      <c r="B17968" s="7" t="s">
        <v>2256</v>
      </c>
      <c r="C17968" s="7" t="s">
        <v>5</v>
      </c>
      <c r="D17968" s="24">
        <v>721494.64</v>
      </c>
      <c r="E17968">
        <f>INDEX('B. Store opening dates'!$B$5:$B$2448,MATCH('A. Sales by store'!B17968,'B. Store opening dates'!$A$5:$A$2448,0))</f>
        <v>2015</v>
      </c>
      <c r="F17968" t="str">
        <f t="shared" si="560"/>
        <v>New</v>
      </c>
      <c r="G17968" t="str">
        <f t="shared" si="561"/>
        <v>New</v>
      </c>
    </row>
    <row r="17969" spans="1:7" ht="19" x14ac:dyDescent="0.25">
      <c r="A17969" s="7">
        <v>2015</v>
      </c>
      <c r="B17969" s="7" t="s">
        <v>2256</v>
      </c>
      <c r="C17969" s="7" t="s">
        <v>6</v>
      </c>
      <c r="D17969" s="24">
        <v>241814.32</v>
      </c>
      <c r="E17969">
        <f>INDEX('B. Store opening dates'!$B$5:$B$2448,MATCH('A. Sales by store'!B17969,'B. Store opening dates'!$A$5:$A$2448,0))</f>
        <v>2015</v>
      </c>
      <c r="F17969" t="str">
        <f t="shared" si="560"/>
        <v>New</v>
      </c>
      <c r="G17969" t="str">
        <f t="shared" si="561"/>
        <v>New</v>
      </c>
    </row>
    <row r="17970" spans="1:7" ht="19" x14ac:dyDescent="0.25">
      <c r="A17970" s="7">
        <v>2015</v>
      </c>
      <c r="B17970" s="7" t="s">
        <v>2256</v>
      </c>
      <c r="C17970" s="7" t="s">
        <v>7</v>
      </c>
      <c r="D17970" s="24">
        <v>191993.68</v>
      </c>
      <c r="E17970">
        <f>INDEX('B. Store opening dates'!$B$5:$B$2448,MATCH('A. Sales by store'!B17970,'B. Store opening dates'!$A$5:$A$2448,0))</f>
        <v>2015</v>
      </c>
      <c r="F17970" t="str">
        <f t="shared" si="560"/>
        <v>New</v>
      </c>
      <c r="G17970" t="str">
        <f t="shared" si="561"/>
        <v>New</v>
      </c>
    </row>
    <row r="17971" spans="1:7" ht="19" x14ac:dyDescent="0.25">
      <c r="A17971" s="7">
        <v>2015</v>
      </c>
      <c r="B17971" s="7" t="s">
        <v>2256</v>
      </c>
      <c r="C17971" s="7" t="s">
        <v>8</v>
      </c>
      <c r="D17971" s="24">
        <v>579365.59</v>
      </c>
      <c r="E17971">
        <f>INDEX('B. Store opening dates'!$B$5:$B$2448,MATCH('A. Sales by store'!B17971,'B. Store opening dates'!$A$5:$A$2448,0))</f>
        <v>2015</v>
      </c>
      <c r="F17971" t="str">
        <f t="shared" si="560"/>
        <v>New</v>
      </c>
      <c r="G17971" t="str">
        <f t="shared" si="561"/>
        <v>New</v>
      </c>
    </row>
    <row r="17972" spans="1:7" ht="19" x14ac:dyDescent="0.25">
      <c r="A17972" s="7">
        <v>2015</v>
      </c>
      <c r="B17972" s="7" t="s">
        <v>2257</v>
      </c>
      <c r="C17972" s="7" t="s">
        <v>5</v>
      </c>
      <c r="D17972" s="24">
        <v>797798.15</v>
      </c>
      <c r="E17972">
        <f>INDEX('B. Store opening dates'!$B$5:$B$2448,MATCH('A. Sales by store'!B17972,'B. Store opening dates'!$A$5:$A$2448,0))</f>
        <v>2015</v>
      </c>
      <c r="F17972" t="str">
        <f t="shared" si="560"/>
        <v>New</v>
      </c>
      <c r="G17972" t="str">
        <f t="shared" si="561"/>
        <v>New</v>
      </c>
    </row>
    <row r="17973" spans="1:7" ht="19" x14ac:dyDescent="0.25">
      <c r="A17973" s="7">
        <v>2015</v>
      </c>
      <c r="B17973" s="7" t="s">
        <v>2257</v>
      </c>
      <c r="C17973" s="7" t="s">
        <v>6</v>
      </c>
      <c r="D17973" s="24">
        <v>579065.41</v>
      </c>
      <c r="E17973">
        <f>INDEX('B. Store opening dates'!$B$5:$B$2448,MATCH('A. Sales by store'!B17973,'B. Store opening dates'!$A$5:$A$2448,0))</f>
        <v>2015</v>
      </c>
      <c r="F17973" t="str">
        <f t="shared" si="560"/>
        <v>New</v>
      </c>
      <c r="G17973" t="str">
        <f t="shared" si="561"/>
        <v>New</v>
      </c>
    </row>
    <row r="17974" spans="1:7" ht="19" x14ac:dyDescent="0.25">
      <c r="A17974" s="7">
        <v>2015</v>
      </c>
      <c r="B17974" s="7" t="s">
        <v>2257</v>
      </c>
      <c r="C17974" s="7" t="s">
        <v>7</v>
      </c>
      <c r="D17974" s="24">
        <v>213509.36</v>
      </c>
      <c r="E17974">
        <f>INDEX('B. Store opening dates'!$B$5:$B$2448,MATCH('A. Sales by store'!B17974,'B. Store opening dates'!$A$5:$A$2448,0))</f>
        <v>2015</v>
      </c>
      <c r="F17974" t="str">
        <f t="shared" si="560"/>
        <v>New</v>
      </c>
      <c r="G17974" t="str">
        <f t="shared" si="561"/>
        <v>New</v>
      </c>
    </row>
    <row r="17975" spans="1:7" ht="19" x14ac:dyDescent="0.25">
      <c r="A17975" s="7">
        <v>2015</v>
      </c>
      <c r="B17975" s="7" t="s">
        <v>2257</v>
      </c>
      <c r="C17975" s="7" t="s">
        <v>8</v>
      </c>
      <c r="D17975" s="24">
        <v>525448.29</v>
      </c>
      <c r="E17975">
        <f>INDEX('B. Store opening dates'!$B$5:$B$2448,MATCH('A. Sales by store'!B17975,'B. Store opening dates'!$A$5:$A$2448,0))</f>
        <v>2015</v>
      </c>
      <c r="F17975" t="str">
        <f t="shared" si="560"/>
        <v>New</v>
      </c>
      <c r="G17975" t="str">
        <f t="shared" si="561"/>
        <v>New</v>
      </c>
    </row>
    <row r="17976" spans="1:7" ht="19" x14ac:dyDescent="0.25">
      <c r="A17976" s="7">
        <v>2015</v>
      </c>
      <c r="B17976" s="7" t="s">
        <v>2258</v>
      </c>
      <c r="C17976" s="7" t="s">
        <v>5</v>
      </c>
      <c r="D17976" s="24">
        <v>747334.19</v>
      </c>
      <c r="E17976">
        <f>INDEX('B. Store opening dates'!$B$5:$B$2448,MATCH('A. Sales by store'!B17976,'B. Store opening dates'!$A$5:$A$2448,0))</f>
        <v>2015</v>
      </c>
      <c r="F17976" t="str">
        <f t="shared" si="560"/>
        <v>New</v>
      </c>
      <c r="G17976" t="str">
        <f t="shared" si="561"/>
        <v>New</v>
      </c>
    </row>
    <row r="17977" spans="1:7" ht="19" x14ac:dyDescent="0.25">
      <c r="A17977" s="7">
        <v>2015</v>
      </c>
      <c r="B17977" s="7" t="s">
        <v>2258</v>
      </c>
      <c r="C17977" s="7" t="s">
        <v>6</v>
      </c>
      <c r="D17977" s="24">
        <v>290622.86</v>
      </c>
      <c r="E17977">
        <f>INDEX('B. Store opening dates'!$B$5:$B$2448,MATCH('A. Sales by store'!B17977,'B. Store opening dates'!$A$5:$A$2448,0))</f>
        <v>2015</v>
      </c>
      <c r="F17977" t="str">
        <f t="shared" si="560"/>
        <v>New</v>
      </c>
      <c r="G17977" t="str">
        <f t="shared" si="561"/>
        <v>New</v>
      </c>
    </row>
    <row r="17978" spans="1:7" ht="19" x14ac:dyDescent="0.25">
      <c r="A17978" s="7">
        <v>2015</v>
      </c>
      <c r="B17978" s="7" t="s">
        <v>2258</v>
      </c>
      <c r="C17978" s="7" t="s">
        <v>7</v>
      </c>
      <c r="D17978" s="24">
        <v>214334.19</v>
      </c>
      <c r="E17978">
        <f>INDEX('B. Store opening dates'!$B$5:$B$2448,MATCH('A. Sales by store'!B17978,'B. Store opening dates'!$A$5:$A$2448,0))</f>
        <v>2015</v>
      </c>
      <c r="F17978" t="str">
        <f t="shared" si="560"/>
        <v>New</v>
      </c>
      <c r="G17978" t="str">
        <f t="shared" si="561"/>
        <v>New</v>
      </c>
    </row>
    <row r="17979" spans="1:7" ht="19" x14ac:dyDescent="0.25">
      <c r="A17979" s="7">
        <v>2015</v>
      </c>
      <c r="B17979" s="7" t="s">
        <v>2258</v>
      </c>
      <c r="C17979" s="7" t="s">
        <v>8</v>
      </c>
      <c r="D17979" s="24">
        <v>790657.47</v>
      </c>
      <c r="E17979">
        <f>INDEX('B. Store opening dates'!$B$5:$B$2448,MATCH('A. Sales by store'!B17979,'B. Store opening dates'!$A$5:$A$2448,0))</f>
        <v>2015</v>
      </c>
      <c r="F17979" t="str">
        <f t="shared" si="560"/>
        <v>New</v>
      </c>
      <c r="G17979" t="str">
        <f t="shared" si="561"/>
        <v>New</v>
      </c>
    </row>
    <row r="17980" spans="1:7" ht="19" x14ac:dyDescent="0.25">
      <c r="A17980" s="7">
        <v>2015</v>
      </c>
      <c r="B17980" s="7" t="s">
        <v>2259</v>
      </c>
      <c r="C17980" s="7" t="s">
        <v>5</v>
      </c>
      <c r="D17980" s="24">
        <v>735512.59</v>
      </c>
      <c r="E17980">
        <f>INDEX('B. Store opening dates'!$B$5:$B$2448,MATCH('A. Sales by store'!B17980,'B. Store opening dates'!$A$5:$A$2448,0))</f>
        <v>2015</v>
      </c>
      <c r="F17980" t="str">
        <f t="shared" si="560"/>
        <v>New</v>
      </c>
      <c r="G17980" t="str">
        <f t="shared" si="561"/>
        <v>New</v>
      </c>
    </row>
    <row r="17981" spans="1:7" ht="19" x14ac:dyDescent="0.25">
      <c r="A17981" s="7">
        <v>2015</v>
      </c>
      <c r="B17981" s="7" t="s">
        <v>2259</v>
      </c>
      <c r="C17981" s="7" t="s">
        <v>6</v>
      </c>
      <c r="D17981" s="24">
        <v>295832.74</v>
      </c>
      <c r="E17981">
        <f>INDEX('B. Store opening dates'!$B$5:$B$2448,MATCH('A. Sales by store'!B17981,'B. Store opening dates'!$A$5:$A$2448,0))</f>
        <v>2015</v>
      </c>
      <c r="F17981" t="str">
        <f t="shared" si="560"/>
        <v>New</v>
      </c>
      <c r="G17981" t="str">
        <f t="shared" si="561"/>
        <v>New</v>
      </c>
    </row>
    <row r="17982" spans="1:7" ht="19" x14ac:dyDescent="0.25">
      <c r="A17982" s="7">
        <v>2015</v>
      </c>
      <c r="B17982" s="7" t="s">
        <v>2259</v>
      </c>
      <c r="C17982" s="7" t="s">
        <v>7</v>
      </c>
      <c r="D17982" s="24">
        <v>87800.47</v>
      </c>
      <c r="E17982">
        <f>INDEX('B. Store opening dates'!$B$5:$B$2448,MATCH('A. Sales by store'!B17982,'B. Store opening dates'!$A$5:$A$2448,0))</f>
        <v>2015</v>
      </c>
      <c r="F17982" t="str">
        <f t="shared" si="560"/>
        <v>New</v>
      </c>
      <c r="G17982" t="str">
        <f t="shared" si="561"/>
        <v>New</v>
      </c>
    </row>
    <row r="17983" spans="1:7" ht="19" x14ac:dyDescent="0.25">
      <c r="A17983" s="7">
        <v>2015</v>
      </c>
      <c r="B17983" s="7" t="s">
        <v>2259</v>
      </c>
      <c r="C17983" s="7" t="s">
        <v>8</v>
      </c>
      <c r="D17983" s="24">
        <v>501226.95</v>
      </c>
      <c r="E17983">
        <f>INDEX('B. Store opening dates'!$B$5:$B$2448,MATCH('A. Sales by store'!B17983,'B. Store opening dates'!$A$5:$A$2448,0))</f>
        <v>2015</v>
      </c>
      <c r="F17983" t="str">
        <f t="shared" si="560"/>
        <v>New</v>
      </c>
      <c r="G17983" t="str">
        <f t="shared" si="561"/>
        <v>New</v>
      </c>
    </row>
    <row r="17984" spans="1:7" ht="19" x14ac:dyDescent="0.25">
      <c r="A17984" s="7">
        <v>2015</v>
      </c>
      <c r="B17984" s="7" t="s">
        <v>2260</v>
      </c>
      <c r="C17984" s="7" t="s">
        <v>5</v>
      </c>
      <c r="D17984" s="24">
        <v>908916.79</v>
      </c>
      <c r="E17984">
        <f>INDEX('B. Store opening dates'!$B$5:$B$2448,MATCH('A. Sales by store'!B17984,'B. Store opening dates'!$A$5:$A$2448,0))</f>
        <v>2015</v>
      </c>
      <c r="F17984" t="str">
        <f t="shared" si="560"/>
        <v>New</v>
      </c>
      <c r="G17984" t="str">
        <f t="shared" si="561"/>
        <v>New</v>
      </c>
    </row>
    <row r="17985" spans="1:7" ht="19" x14ac:dyDescent="0.25">
      <c r="A17985" s="7">
        <v>2015</v>
      </c>
      <c r="B17985" s="7" t="s">
        <v>2260</v>
      </c>
      <c r="C17985" s="7" t="s">
        <v>6</v>
      </c>
      <c r="D17985" s="24">
        <v>249460.16</v>
      </c>
      <c r="E17985">
        <f>INDEX('B. Store opening dates'!$B$5:$B$2448,MATCH('A. Sales by store'!B17985,'B. Store opening dates'!$A$5:$A$2448,0))</f>
        <v>2015</v>
      </c>
      <c r="F17985" t="str">
        <f t="shared" si="560"/>
        <v>New</v>
      </c>
      <c r="G17985" t="str">
        <f t="shared" si="561"/>
        <v>New</v>
      </c>
    </row>
    <row r="17986" spans="1:7" ht="19" x14ac:dyDescent="0.25">
      <c r="A17986" s="7">
        <v>2015</v>
      </c>
      <c r="B17986" s="7" t="s">
        <v>2260</v>
      </c>
      <c r="C17986" s="7" t="s">
        <v>7</v>
      </c>
      <c r="D17986" s="24">
        <v>52745.55</v>
      </c>
      <c r="E17986">
        <f>INDEX('B. Store opening dates'!$B$5:$B$2448,MATCH('A. Sales by store'!B17986,'B. Store opening dates'!$A$5:$A$2448,0))</f>
        <v>2015</v>
      </c>
      <c r="F17986" t="str">
        <f t="shared" si="560"/>
        <v>New</v>
      </c>
      <c r="G17986" t="str">
        <f t="shared" si="561"/>
        <v>New</v>
      </c>
    </row>
    <row r="17987" spans="1:7" ht="19" x14ac:dyDescent="0.25">
      <c r="A17987" s="7">
        <v>2015</v>
      </c>
      <c r="B17987" s="7" t="s">
        <v>2260</v>
      </c>
      <c r="C17987" s="7" t="s">
        <v>8</v>
      </c>
      <c r="D17987" s="24">
        <v>787585.59</v>
      </c>
      <c r="E17987">
        <f>INDEX('B. Store opening dates'!$B$5:$B$2448,MATCH('A. Sales by store'!B17987,'B. Store opening dates'!$A$5:$A$2448,0))</f>
        <v>2015</v>
      </c>
      <c r="F17987" t="str">
        <f t="shared" si="560"/>
        <v>New</v>
      </c>
      <c r="G17987" t="str">
        <f t="shared" si="561"/>
        <v>New</v>
      </c>
    </row>
    <row r="17988" spans="1:7" ht="19" x14ac:dyDescent="0.25">
      <c r="A17988" s="7">
        <v>2015</v>
      </c>
      <c r="B17988" s="7" t="s">
        <v>2261</v>
      </c>
      <c r="C17988" s="7" t="s">
        <v>5</v>
      </c>
      <c r="D17988" s="24">
        <v>597792.89</v>
      </c>
      <c r="E17988">
        <f>INDEX('B. Store opening dates'!$B$5:$B$2448,MATCH('A. Sales by store'!B17988,'B. Store opening dates'!$A$5:$A$2448,0))</f>
        <v>2015</v>
      </c>
      <c r="F17988" t="str">
        <f t="shared" si="560"/>
        <v>New</v>
      </c>
      <c r="G17988" t="str">
        <f t="shared" si="561"/>
        <v>New</v>
      </c>
    </row>
    <row r="17989" spans="1:7" ht="19" x14ac:dyDescent="0.25">
      <c r="A17989" s="7">
        <v>2015</v>
      </c>
      <c r="B17989" s="7" t="s">
        <v>2261</v>
      </c>
      <c r="C17989" s="7" t="s">
        <v>6</v>
      </c>
      <c r="D17989" s="24">
        <v>497634.1</v>
      </c>
      <c r="E17989">
        <f>INDEX('B. Store opening dates'!$B$5:$B$2448,MATCH('A. Sales by store'!B17989,'B. Store opening dates'!$A$5:$A$2448,0))</f>
        <v>2015</v>
      </c>
      <c r="F17989" t="str">
        <f t="shared" ref="F17989:F18052" si="562">IF(A17989 = 2015, IF(E17989&lt; 2015, "Old","New"),IF(E17989 &lt; 2014, "Old","New"))</f>
        <v>New</v>
      </c>
      <c r="G17989" t="str">
        <f t="shared" ref="G17989:G18052" si="563">IF(A17989 = 2015, IF(E17989&lt; 2015, "Existing","New"),"Existing")</f>
        <v>New</v>
      </c>
    </row>
    <row r="17990" spans="1:7" ht="19" x14ac:dyDescent="0.25">
      <c r="A17990" s="7">
        <v>2015</v>
      </c>
      <c r="B17990" s="7" t="s">
        <v>2261</v>
      </c>
      <c r="C17990" s="7" t="s">
        <v>7</v>
      </c>
      <c r="D17990" s="24">
        <v>207770.82</v>
      </c>
      <c r="E17990">
        <f>INDEX('B. Store opening dates'!$B$5:$B$2448,MATCH('A. Sales by store'!B17990,'B. Store opening dates'!$A$5:$A$2448,0))</f>
        <v>2015</v>
      </c>
      <c r="F17990" t="str">
        <f t="shared" si="562"/>
        <v>New</v>
      </c>
      <c r="G17990" t="str">
        <f t="shared" si="563"/>
        <v>New</v>
      </c>
    </row>
    <row r="17991" spans="1:7" ht="19" x14ac:dyDescent="0.25">
      <c r="A17991" s="7">
        <v>2015</v>
      </c>
      <c r="B17991" s="7" t="s">
        <v>2261</v>
      </c>
      <c r="C17991" s="7" t="s">
        <v>8</v>
      </c>
      <c r="D17991" s="24">
        <v>530729.88</v>
      </c>
      <c r="E17991">
        <f>INDEX('B. Store opening dates'!$B$5:$B$2448,MATCH('A. Sales by store'!B17991,'B. Store opening dates'!$A$5:$A$2448,0))</f>
        <v>2015</v>
      </c>
      <c r="F17991" t="str">
        <f t="shared" si="562"/>
        <v>New</v>
      </c>
      <c r="G17991" t="str">
        <f t="shared" si="563"/>
        <v>New</v>
      </c>
    </row>
    <row r="17992" spans="1:7" ht="19" x14ac:dyDescent="0.25">
      <c r="A17992" s="7">
        <v>2015</v>
      </c>
      <c r="B17992" s="7" t="s">
        <v>2262</v>
      </c>
      <c r="C17992" s="7" t="s">
        <v>5</v>
      </c>
      <c r="D17992" s="24">
        <v>572876.80000000005</v>
      </c>
      <c r="E17992">
        <f>INDEX('B. Store opening dates'!$B$5:$B$2448,MATCH('A. Sales by store'!B17992,'B. Store opening dates'!$A$5:$A$2448,0))</f>
        <v>2015</v>
      </c>
      <c r="F17992" t="str">
        <f t="shared" si="562"/>
        <v>New</v>
      </c>
      <c r="G17992" t="str">
        <f t="shared" si="563"/>
        <v>New</v>
      </c>
    </row>
    <row r="17993" spans="1:7" ht="19" x14ac:dyDescent="0.25">
      <c r="A17993" s="7">
        <v>2015</v>
      </c>
      <c r="B17993" s="7" t="s">
        <v>2262</v>
      </c>
      <c r="C17993" s="7" t="s">
        <v>6</v>
      </c>
      <c r="D17993" s="24">
        <v>451950.03</v>
      </c>
      <c r="E17993">
        <f>INDEX('B. Store opening dates'!$B$5:$B$2448,MATCH('A. Sales by store'!B17993,'B. Store opening dates'!$A$5:$A$2448,0))</f>
        <v>2015</v>
      </c>
      <c r="F17993" t="str">
        <f t="shared" si="562"/>
        <v>New</v>
      </c>
      <c r="G17993" t="str">
        <f t="shared" si="563"/>
        <v>New</v>
      </c>
    </row>
    <row r="17994" spans="1:7" ht="19" x14ac:dyDescent="0.25">
      <c r="A17994" s="7">
        <v>2015</v>
      </c>
      <c r="B17994" s="7" t="s">
        <v>2262</v>
      </c>
      <c r="C17994" s="7" t="s">
        <v>7</v>
      </c>
      <c r="D17994" s="24">
        <v>209197.22</v>
      </c>
      <c r="E17994">
        <f>INDEX('B. Store opening dates'!$B$5:$B$2448,MATCH('A. Sales by store'!B17994,'B. Store opening dates'!$A$5:$A$2448,0))</f>
        <v>2015</v>
      </c>
      <c r="F17994" t="str">
        <f t="shared" si="562"/>
        <v>New</v>
      </c>
      <c r="G17994" t="str">
        <f t="shared" si="563"/>
        <v>New</v>
      </c>
    </row>
    <row r="17995" spans="1:7" ht="19" x14ac:dyDescent="0.25">
      <c r="A17995" s="7">
        <v>2015</v>
      </c>
      <c r="B17995" s="7" t="s">
        <v>2262</v>
      </c>
      <c r="C17995" s="7" t="s">
        <v>8</v>
      </c>
      <c r="D17995" s="24">
        <v>715140.1</v>
      </c>
      <c r="E17995">
        <f>INDEX('B. Store opening dates'!$B$5:$B$2448,MATCH('A. Sales by store'!B17995,'B. Store opening dates'!$A$5:$A$2448,0))</f>
        <v>2015</v>
      </c>
      <c r="F17995" t="str">
        <f t="shared" si="562"/>
        <v>New</v>
      </c>
      <c r="G17995" t="str">
        <f t="shared" si="563"/>
        <v>New</v>
      </c>
    </row>
    <row r="17996" spans="1:7" ht="19" x14ac:dyDescent="0.25">
      <c r="A17996" s="7">
        <v>2015</v>
      </c>
      <c r="B17996" s="7" t="s">
        <v>2263</v>
      </c>
      <c r="C17996" s="7" t="s">
        <v>5</v>
      </c>
      <c r="D17996" s="24">
        <v>675679.56</v>
      </c>
      <c r="E17996">
        <f>INDEX('B. Store opening dates'!$B$5:$B$2448,MATCH('A. Sales by store'!B17996,'B. Store opening dates'!$A$5:$A$2448,0))</f>
        <v>2015</v>
      </c>
      <c r="F17996" t="str">
        <f t="shared" si="562"/>
        <v>New</v>
      </c>
      <c r="G17996" t="str">
        <f t="shared" si="563"/>
        <v>New</v>
      </c>
    </row>
    <row r="17997" spans="1:7" ht="19" x14ac:dyDescent="0.25">
      <c r="A17997" s="7">
        <v>2015</v>
      </c>
      <c r="B17997" s="7" t="s">
        <v>2263</v>
      </c>
      <c r="C17997" s="7" t="s">
        <v>6</v>
      </c>
      <c r="D17997" s="24">
        <v>285055.02</v>
      </c>
      <c r="E17997">
        <f>INDEX('B. Store opening dates'!$B$5:$B$2448,MATCH('A. Sales by store'!B17997,'B. Store opening dates'!$A$5:$A$2448,0))</f>
        <v>2015</v>
      </c>
      <c r="F17997" t="str">
        <f t="shared" si="562"/>
        <v>New</v>
      </c>
      <c r="G17997" t="str">
        <f t="shared" si="563"/>
        <v>New</v>
      </c>
    </row>
    <row r="17998" spans="1:7" ht="19" x14ac:dyDescent="0.25">
      <c r="A17998" s="7">
        <v>2015</v>
      </c>
      <c r="B17998" s="7" t="s">
        <v>2263</v>
      </c>
      <c r="C17998" s="7" t="s">
        <v>7</v>
      </c>
      <c r="D17998" s="24">
        <v>129244.13</v>
      </c>
      <c r="E17998">
        <f>INDEX('B. Store opening dates'!$B$5:$B$2448,MATCH('A. Sales by store'!B17998,'B. Store opening dates'!$A$5:$A$2448,0))</f>
        <v>2015</v>
      </c>
      <c r="F17998" t="str">
        <f t="shared" si="562"/>
        <v>New</v>
      </c>
      <c r="G17998" t="str">
        <f t="shared" si="563"/>
        <v>New</v>
      </c>
    </row>
    <row r="17999" spans="1:7" ht="19" x14ac:dyDescent="0.25">
      <c r="A17999" s="7">
        <v>2015</v>
      </c>
      <c r="B17999" s="7" t="s">
        <v>2263</v>
      </c>
      <c r="C17999" s="7" t="s">
        <v>8</v>
      </c>
      <c r="D17999" s="24">
        <v>639282.53</v>
      </c>
      <c r="E17999">
        <f>INDEX('B. Store opening dates'!$B$5:$B$2448,MATCH('A. Sales by store'!B17999,'B. Store opening dates'!$A$5:$A$2448,0))</f>
        <v>2015</v>
      </c>
      <c r="F17999" t="str">
        <f t="shared" si="562"/>
        <v>New</v>
      </c>
      <c r="G17999" t="str">
        <f t="shared" si="563"/>
        <v>New</v>
      </c>
    </row>
    <row r="18000" spans="1:7" ht="19" x14ac:dyDescent="0.25">
      <c r="A18000" s="7">
        <v>2015</v>
      </c>
      <c r="B18000" s="7" t="s">
        <v>2264</v>
      </c>
      <c r="C18000" s="7" t="s">
        <v>5</v>
      </c>
      <c r="D18000" s="24">
        <v>870476.18</v>
      </c>
      <c r="E18000">
        <f>INDEX('B. Store opening dates'!$B$5:$B$2448,MATCH('A. Sales by store'!B18000,'B. Store opening dates'!$A$5:$A$2448,0))</f>
        <v>2015</v>
      </c>
      <c r="F18000" t="str">
        <f t="shared" si="562"/>
        <v>New</v>
      </c>
      <c r="G18000" t="str">
        <f t="shared" si="563"/>
        <v>New</v>
      </c>
    </row>
    <row r="18001" spans="1:7" ht="19" x14ac:dyDescent="0.25">
      <c r="A18001" s="7">
        <v>2015</v>
      </c>
      <c r="B18001" s="7" t="s">
        <v>2264</v>
      </c>
      <c r="C18001" s="7" t="s">
        <v>6</v>
      </c>
      <c r="D18001" s="24">
        <v>223666.52</v>
      </c>
      <c r="E18001">
        <f>INDEX('B. Store opening dates'!$B$5:$B$2448,MATCH('A. Sales by store'!B18001,'B. Store opening dates'!$A$5:$A$2448,0))</f>
        <v>2015</v>
      </c>
      <c r="F18001" t="str">
        <f t="shared" si="562"/>
        <v>New</v>
      </c>
      <c r="G18001" t="str">
        <f t="shared" si="563"/>
        <v>New</v>
      </c>
    </row>
    <row r="18002" spans="1:7" ht="19" x14ac:dyDescent="0.25">
      <c r="A18002" s="7">
        <v>2015</v>
      </c>
      <c r="B18002" s="7" t="s">
        <v>2264</v>
      </c>
      <c r="C18002" s="7" t="s">
        <v>7</v>
      </c>
      <c r="D18002" s="24">
        <v>133641.14000000001</v>
      </c>
      <c r="E18002">
        <f>INDEX('B. Store opening dates'!$B$5:$B$2448,MATCH('A. Sales by store'!B18002,'B. Store opening dates'!$A$5:$A$2448,0))</f>
        <v>2015</v>
      </c>
      <c r="F18002" t="str">
        <f t="shared" si="562"/>
        <v>New</v>
      </c>
      <c r="G18002" t="str">
        <f t="shared" si="563"/>
        <v>New</v>
      </c>
    </row>
    <row r="18003" spans="1:7" ht="19" x14ac:dyDescent="0.25">
      <c r="A18003" s="7">
        <v>2015</v>
      </c>
      <c r="B18003" s="7" t="s">
        <v>2264</v>
      </c>
      <c r="C18003" s="7" t="s">
        <v>8</v>
      </c>
      <c r="D18003" s="24">
        <v>739314.37</v>
      </c>
      <c r="E18003">
        <f>INDEX('B. Store opening dates'!$B$5:$B$2448,MATCH('A. Sales by store'!B18003,'B. Store opening dates'!$A$5:$A$2448,0))</f>
        <v>2015</v>
      </c>
      <c r="F18003" t="str">
        <f t="shared" si="562"/>
        <v>New</v>
      </c>
      <c r="G18003" t="str">
        <f t="shared" si="563"/>
        <v>New</v>
      </c>
    </row>
    <row r="18004" spans="1:7" ht="19" x14ac:dyDescent="0.25">
      <c r="A18004" s="7">
        <v>2015</v>
      </c>
      <c r="B18004" s="7" t="s">
        <v>2265</v>
      </c>
      <c r="C18004" s="7" t="s">
        <v>5</v>
      </c>
      <c r="D18004" s="24">
        <v>643351.26</v>
      </c>
      <c r="E18004">
        <f>INDEX('B. Store opening dates'!$B$5:$B$2448,MATCH('A. Sales by store'!B18004,'B. Store opening dates'!$A$5:$A$2448,0))</f>
        <v>2015</v>
      </c>
      <c r="F18004" t="str">
        <f t="shared" si="562"/>
        <v>New</v>
      </c>
      <c r="G18004" t="str">
        <f t="shared" si="563"/>
        <v>New</v>
      </c>
    </row>
    <row r="18005" spans="1:7" ht="19" x14ac:dyDescent="0.25">
      <c r="A18005" s="7">
        <v>2015</v>
      </c>
      <c r="B18005" s="7" t="s">
        <v>2265</v>
      </c>
      <c r="C18005" s="7" t="s">
        <v>6</v>
      </c>
      <c r="D18005" s="24">
        <v>396143.05</v>
      </c>
      <c r="E18005">
        <f>INDEX('B. Store opening dates'!$B$5:$B$2448,MATCH('A. Sales by store'!B18005,'B. Store opening dates'!$A$5:$A$2448,0))</f>
        <v>2015</v>
      </c>
      <c r="F18005" t="str">
        <f t="shared" si="562"/>
        <v>New</v>
      </c>
      <c r="G18005" t="str">
        <f t="shared" si="563"/>
        <v>New</v>
      </c>
    </row>
    <row r="18006" spans="1:7" ht="19" x14ac:dyDescent="0.25">
      <c r="A18006" s="7">
        <v>2015</v>
      </c>
      <c r="B18006" s="7" t="s">
        <v>2265</v>
      </c>
      <c r="C18006" s="7" t="s">
        <v>7</v>
      </c>
      <c r="D18006" s="24">
        <v>127291.87</v>
      </c>
      <c r="E18006">
        <f>INDEX('B. Store opening dates'!$B$5:$B$2448,MATCH('A. Sales by store'!B18006,'B. Store opening dates'!$A$5:$A$2448,0))</f>
        <v>2015</v>
      </c>
      <c r="F18006" t="str">
        <f t="shared" si="562"/>
        <v>New</v>
      </c>
      <c r="G18006" t="str">
        <f t="shared" si="563"/>
        <v>New</v>
      </c>
    </row>
    <row r="18007" spans="1:7" ht="19" x14ac:dyDescent="0.25">
      <c r="A18007" s="7">
        <v>2015</v>
      </c>
      <c r="B18007" s="7" t="s">
        <v>2265</v>
      </c>
      <c r="C18007" s="7" t="s">
        <v>8</v>
      </c>
      <c r="D18007" s="24">
        <v>793952.37</v>
      </c>
      <c r="E18007">
        <f>INDEX('B. Store opening dates'!$B$5:$B$2448,MATCH('A. Sales by store'!B18007,'B. Store opening dates'!$A$5:$A$2448,0))</f>
        <v>2015</v>
      </c>
      <c r="F18007" t="str">
        <f t="shared" si="562"/>
        <v>New</v>
      </c>
      <c r="G18007" t="str">
        <f t="shared" si="563"/>
        <v>New</v>
      </c>
    </row>
    <row r="18008" spans="1:7" ht="19" x14ac:dyDescent="0.25">
      <c r="A18008" s="7">
        <v>2015</v>
      </c>
      <c r="B18008" s="7" t="s">
        <v>2266</v>
      </c>
      <c r="C18008" s="7" t="s">
        <v>5</v>
      </c>
      <c r="D18008" s="24">
        <v>530271.11</v>
      </c>
      <c r="E18008">
        <f>INDEX('B. Store opening dates'!$B$5:$B$2448,MATCH('A. Sales by store'!B18008,'B. Store opening dates'!$A$5:$A$2448,0))</f>
        <v>2015</v>
      </c>
      <c r="F18008" t="str">
        <f t="shared" si="562"/>
        <v>New</v>
      </c>
      <c r="G18008" t="str">
        <f t="shared" si="563"/>
        <v>New</v>
      </c>
    </row>
    <row r="18009" spans="1:7" ht="19" x14ac:dyDescent="0.25">
      <c r="A18009" s="7">
        <v>2015</v>
      </c>
      <c r="B18009" s="7" t="s">
        <v>2266</v>
      </c>
      <c r="C18009" s="7" t="s">
        <v>6</v>
      </c>
      <c r="D18009" s="24">
        <v>262986.46999999997</v>
      </c>
      <c r="E18009">
        <f>INDEX('B. Store opening dates'!$B$5:$B$2448,MATCH('A. Sales by store'!B18009,'B. Store opening dates'!$A$5:$A$2448,0))</f>
        <v>2015</v>
      </c>
      <c r="F18009" t="str">
        <f t="shared" si="562"/>
        <v>New</v>
      </c>
      <c r="G18009" t="str">
        <f t="shared" si="563"/>
        <v>New</v>
      </c>
    </row>
    <row r="18010" spans="1:7" ht="19" x14ac:dyDescent="0.25">
      <c r="A18010" s="7">
        <v>2015</v>
      </c>
      <c r="B18010" s="7" t="s">
        <v>2266</v>
      </c>
      <c r="C18010" s="7" t="s">
        <v>7</v>
      </c>
      <c r="D18010" s="24">
        <v>68326.45</v>
      </c>
      <c r="E18010">
        <f>INDEX('B. Store opening dates'!$B$5:$B$2448,MATCH('A. Sales by store'!B18010,'B. Store opening dates'!$A$5:$A$2448,0))</f>
        <v>2015</v>
      </c>
      <c r="F18010" t="str">
        <f t="shared" si="562"/>
        <v>New</v>
      </c>
      <c r="G18010" t="str">
        <f t="shared" si="563"/>
        <v>New</v>
      </c>
    </row>
    <row r="18011" spans="1:7" ht="19" x14ac:dyDescent="0.25">
      <c r="A18011" s="7">
        <v>2015</v>
      </c>
      <c r="B18011" s="7" t="s">
        <v>2266</v>
      </c>
      <c r="C18011" s="7" t="s">
        <v>8</v>
      </c>
      <c r="D18011" s="24">
        <v>792804.39</v>
      </c>
      <c r="E18011">
        <f>INDEX('B. Store opening dates'!$B$5:$B$2448,MATCH('A. Sales by store'!B18011,'B. Store opening dates'!$A$5:$A$2448,0))</f>
        <v>2015</v>
      </c>
      <c r="F18011" t="str">
        <f t="shared" si="562"/>
        <v>New</v>
      </c>
      <c r="G18011" t="str">
        <f t="shared" si="563"/>
        <v>New</v>
      </c>
    </row>
    <row r="18012" spans="1:7" ht="19" x14ac:dyDescent="0.25">
      <c r="A18012" s="7">
        <v>2015</v>
      </c>
      <c r="B18012" s="7" t="s">
        <v>2267</v>
      </c>
      <c r="C18012" s="7" t="s">
        <v>5</v>
      </c>
      <c r="D18012" s="24">
        <v>882363.74</v>
      </c>
      <c r="E18012">
        <f>INDEX('B. Store opening dates'!$B$5:$B$2448,MATCH('A. Sales by store'!B18012,'B. Store opening dates'!$A$5:$A$2448,0))</f>
        <v>2015</v>
      </c>
      <c r="F18012" t="str">
        <f t="shared" si="562"/>
        <v>New</v>
      </c>
      <c r="G18012" t="str">
        <f t="shared" si="563"/>
        <v>New</v>
      </c>
    </row>
    <row r="18013" spans="1:7" ht="19" x14ac:dyDescent="0.25">
      <c r="A18013" s="7">
        <v>2015</v>
      </c>
      <c r="B18013" s="7" t="s">
        <v>2267</v>
      </c>
      <c r="C18013" s="7" t="s">
        <v>6</v>
      </c>
      <c r="D18013" s="24">
        <v>274587.84000000003</v>
      </c>
      <c r="E18013">
        <f>INDEX('B. Store opening dates'!$B$5:$B$2448,MATCH('A. Sales by store'!B18013,'B. Store opening dates'!$A$5:$A$2448,0))</f>
        <v>2015</v>
      </c>
      <c r="F18013" t="str">
        <f t="shared" si="562"/>
        <v>New</v>
      </c>
      <c r="G18013" t="str">
        <f t="shared" si="563"/>
        <v>New</v>
      </c>
    </row>
    <row r="18014" spans="1:7" ht="19" x14ac:dyDescent="0.25">
      <c r="A18014" s="7">
        <v>2015</v>
      </c>
      <c r="B18014" s="7" t="s">
        <v>2267</v>
      </c>
      <c r="C18014" s="7" t="s">
        <v>7</v>
      </c>
      <c r="D18014" s="24">
        <v>68918.080000000002</v>
      </c>
      <c r="E18014">
        <f>INDEX('B. Store opening dates'!$B$5:$B$2448,MATCH('A. Sales by store'!B18014,'B. Store opening dates'!$A$5:$A$2448,0))</f>
        <v>2015</v>
      </c>
      <c r="F18014" t="str">
        <f t="shared" si="562"/>
        <v>New</v>
      </c>
      <c r="G18014" t="str">
        <f t="shared" si="563"/>
        <v>New</v>
      </c>
    </row>
    <row r="18015" spans="1:7" ht="19" x14ac:dyDescent="0.25">
      <c r="A18015" s="7">
        <v>2015</v>
      </c>
      <c r="B18015" s="7" t="s">
        <v>2267</v>
      </c>
      <c r="C18015" s="7" t="s">
        <v>8</v>
      </c>
      <c r="D18015" s="24">
        <v>698476.01</v>
      </c>
      <c r="E18015">
        <f>INDEX('B. Store opening dates'!$B$5:$B$2448,MATCH('A. Sales by store'!B18015,'B. Store opening dates'!$A$5:$A$2448,0))</f>
        <v>2015</v>
      </c>
      <c r="F18015" t="str">
        <f t="shared" si="562"/>
        <v>New</v>
      </c>
      <c r="G18015" t="str">
        <f t="shared" si="563"/>
        <v>New</v>
      </c>
    </row>
    <row r="18016" spans="1:7" ht="19" x14ac:dyDescent="0.25">
      <c r="A18016" s="7">
        <v>2015</v>
      </c>
      <c r="B18016" s="7" t="s">
        <v>2268</v>
      </c>
      <c r="C18016" s="7" t="s">
        <v>5</v>
      </c>
      <c r="D18016" s="24">
        <v>561551.64</v>
      </c>
      <c r="E18016">
        <f>INDEX('B. Store opening dates'!$B$5:$B$2448,MATCH('A. Sales by store'!B18016,'B. Store opening dates'!$A$5:$A$2448,0))</f>
        <v>2015</v>
      </c>
      <c r="F18016" t="str">
        <f t="shared" si="562"/>
        <v>New</v>
      </c>
      <c r="G18016" t="str">
        <f t="shared" si="563"/>
        <v>New</v>
      </c>
    </row>
    <row r="18017" spans="1:7" ht="19" x14ac:dyDescent="0.25">
      <c r="A18017" s="7">
        <v>2015</v>
      </c>
      <c r="B18017" s="7" t="s">
        <v>2268</v>
      </c>
      <c r="C18017" s="7" t="s">
        <v>6</v>
      </c>
      <c r="D18017" s="24">
        <v>407028.66</v>
      </c>
      <c r="E18017">
        <f>INDEX('B. Store opening dates'!$B$5:$B$2448,MATCH('A. Sales by store'!B18017,'B. Store opening dates'!$A$5:$A$2448,0))</f>
        <v>2015</v>
      </c>
      <c r="F18017" t="str">
        <f t="shared" si="562"/>
        <v>New</v>
      </c>
      <c r="G18017" t="str">
        <f t="shared" si="563"/>
        <v>New</v>
      </c>
    </row>
    <row r="18018" spans="1:7" ht="19" x14ac:dyDescent="0.25">
      <c r="A18018" s="7">
        <v>2015</v>
      </c>
      <c r="B18018" s="7" t="s">
        <v>2268</v>
      </c>
      <c r="C18018" s="7" t="s">
        <v>7</v>
      </c>
      <c r="D18018" s="24">
        <v>152530.57999999999</v>
      </c>
      <c r="E18018">
        <f>INDEX('B. Store opening dates'!$B$5:$B$2448,MATCH('A. Sales by store'!B18018,'B. Store opening dates'!$A$5:$A$2448,0))</f>
        <v>2015</v>
      </c>
      <c r="F18018" t="str">
        <f t="shared" si="562"/>
        <v>New</v>
      </c>
      <c r="G18018" t="str">
        <f t="shared" si="563"/>
        <v>New</v>
      </c>
    </row>
    <row r="18019" spans="1:7" ht="19" x14ac:dyDescent="0.25">
      <c r="A18019" s="7">
        <v>2015</v>
      </c>
      <c r="B18019" s="7" t="s">
        <v>2268</v>
      </c>
      <c r="C18019" s="7" t="s">
        <v>8</v>
      </c>
      <c r="D18019" s="24">
        <v>458929.19</v>
      </c>
      <c r="E18019">
        <f>INDEX('B. Store opening dates'!$B$5:$B$2448,MATCH('A. Sales by store'!B18019,'B. Store opening dates'!$A$5:$A$2448,0))</f>
        <v>2015</v>
      </c>
      <c r="F18019" t="str">
        <f t="shared" si="562"/>
        <v>New</v>
      </c>
      <c r="G18019" t="str">
        <f t="shared" si="563"/>
        <v>New</v>
      </c>
    </row>
    <row r="18020" spans="1:7" ht="19" x14ac:dyDescent="0.25">
      <c r="A18020" s="7">
        <v>2015</v>
      </c>
      <c r="B18020" s="7" t="s">
        <v>2269</v>
      </c>
      <c r="C18020" s="7" t="s">
        <v>5</v>
      </c>
      <c r="D18020" s="24">
        <v>892499.69</v>
      </c>
      <c r="E18020">
        <f>INDEX('B. Store opening dates'!$B$5:$B$2448,MATCH('A. Sales by store'!B18020,'B. Store opening dates'!$A$5:$A$2448,0))</f>
        <v>2015</v>
      </c>
      <c r="F18020" t="str">
        <f t="shared" si="562"/>
        <v>New</v>
      </c>
      <c r="G18020" t="str">
        <f t="shared" si="563"/>
        <v>New</v>
      </c>
    </row>
    <row r="18021" spans="1:7" ht="19" x14ac:dyDescent="0.25">
      <c r="A18021" s="7">
        <v>2015</v>
      </c>
      <c r="B18021" s="7" t="s">
        <v>2269</v>
      </c>
      <c r="C18021" s="7" t="s">
        <v>6</v>
      </c>
      <c r="D18021" s="24">
        <v>368350.31</v>
      </c>
      <c r="E18021">
        <f>INDEX('B. Store opening dates'!$B$5:$B$2448,MATCH('A. Sales by store'!B18021,'B. Store opening dates'!$A$5:$A$2448,0))</f>
        <v>2015</v>
      </c>
      <c r="F18021" t="str">
        <f t="shared" si="562"/>
        <v>New</v>
      </c>
      <c r="G18021" t="str">
        <f t="shared" si="563"/>
        <v>New</v>
      </c>
    </row>
    <row r="18022" spans="1:7" ht="19" x14ac:dyDescent="0.25">
      <c r="A18022" s="7">
        <v>2015</v>
      </c>
      <c r="B18022" s="7" t="s">
        <v>2269</v>
      </c>
      <c r="C18022" s="7" t="s">
        <v>7</v>
      </c>
      <c r="D18022" s="24">
        <v>132579.81</v>
      </c>
      <c r="E18022">
        <f>INDEX('B. Store opening dates'!$B$5:$B$2448,MATCH('A. Sales by store'!B18022,'B. Store opening dates'!$A$5:$A$2448,0))</f>
        <v>2015</v>
      </c>
      <c r="F18022" t="str">
        <f t="shared" si="562"/>
        <v>New</v>
      </c>
      <c r="G18022" t="str">
        <f t="shared" si="563"/>
        <v>New</v>
      </c>
    </row>
    <row r="18023" spans="1:7" ht="19" x14ac:dyDescent="0.25">
      <c r="A18023" s="7">
        <v>2015</v>
      </c>
      <c r="B18023" s="7" t="s">
        <v>2269</v>
      </c>
      <c r="C18023" s="7" t="s">
        <v>8</v>
      </c>
      <c r="D18023" s="24">
        <v>536321.21</v>
      </c>
      <c r="E18023">
        <f>INDEX('B. Store opening dates'!$B$5:$B$2448,MATCH('A. Sales by store'!B18023,'B. Store opening dates'!$A$5:$A$2448,0))</f>
        <v>2015</v>
      </c>
      <c r="F18023" t="str">
        <f t="shared" si="562"/>
        <v>New</v>
      </c>
      <c r="G18023" t="str">
        <f t="shared" si="563"/>
        <v>New</v>
      </c>
    </row>
    <row r="18024" spans="1:7" ht="19" x14ac:dyDescent="0.25">
      <c r="A18024" s="7">
        <v>2015</v>
      </c>
      <c r="B18024" s="7" t="s">
        <v>2270</v>
      </c>
      <c r="C18024" s="7" t="s">
        <v>5</v>
      </c>
      <c r="D18024" s="24">
        <v>584068.01</v>
      </c>
      <c r="E18024">
        <f>INDEX('B. Store opening dates'!$B$5:$B$2448,MATCH('A. Sales by store'!B18024,'B. Store opening dates'!$A$5:$A$2448,0))</f>
        <v>2015</v>
      </c>
      <c r="F18024" t="str">
        <f t="shared" si="562"/>
        <v>New</v>
      </c>
      <c r="G18024" t="str">
        <f t="shared" si="563"/>
        <v>New</v>
      </c>
    </row>
    <row r="18025" spans="1:7" ht="19" x14ac:dyDescent="0.25">
      <c r="A18025" s="7">
        <v>2015</v>
      </c>
      <c r="B18025" s="7" t="s">
        <v>2270</v>
      </c>
      <c r="C18025" s="7" t="s">
        <v>6</v>
      </c>
      <c r="D18025" s="24">
        <v>526162.06000000006</v>
      </c>
      <c r="E18025">
        <f>INDEX('B. Store opening dates'!$B$5:$B$2448,MATCH('A. Sales by store'!B18025,'B. Store opening dates'!$A$5:$A$2448,0))</f>
        <v>2015</v>
      </c>
      <c r="F18025" t="str">
        <f t="shared" si="562"/>
        <v>New</v>
      </c>
      <c r="G18025" t="str">
        <f t="shared" si="563"/>
        <v>New</v>
      </c>
    </row>
    <row r="18026" spans="1:7" ht="19" x14ac:dyDescent="0.25">
      <c r="A18026" s="7">
        <v>2015</v>
      </c>
      <c r="B18026" s="7" t="s">
        <v>2270</v>
      </c>
      <c r="C18026" s="7" t="s">
        <v>7</v>
      </c>
      <c r="D18026" s="24">
        <v>160347.85999999999</v>
      </c>
      <c r="E18026">
        <f>INDEX('B. Store opening dates'!$B$5:$B$2448,MATCH('A. Sales by store'!B18026,'B. Store opening dates'!$A$5:$A$2448,0))</f>
        <v>2015</v>
      </c>
      <c r="F18026" t="str">
        <f t="shared" si="562"/>
        <v>New</v>
      </c>
      <c r="G18026" t="str">
        <f t="shared" si="563"/>
        <v>New</v>
      </c>
    </row>
    <row r="18027" spans="1:7" ht="19" x14ac:dyDescent="0.25">
      <c r="A18027" s="7">
        <v>2015</v>
      </c>
      <c r="B18027" s="7" t="s">
        <v>2270</v>
      </c>
      <c r="C18027" s="7" t="s">
        <v>8</v>
      </c>
      <c r="D18027" s="24">
        <v>549837.15</v>
      </c>
      <c r="E18027">
        <f>INDEX('B. Store opening dates'!$B$5:$B$2448,MATCH('A. Sales by store'!B18027,'B. Store opening dates'!$A$5:$A$2448,0))</f>
        <v>2015</v>
      </c>
      <c r="F18027" t="str">
        <f t="shared" si="562"/>
        <v>New</v>
      </c>
      <c r="G18027" t="str">
        <f t="shared" si="563"/>
        <v>New</v>
      </c>
    </row>
    <row r="18028" spans="1:7" ht="19" x14ac:dyDescent="0.25">
      <c r="A18028" s="7">
        <v>2015</v>
      </c>
      <c r="B18028" s="7" t="s">
        <v>2271</v>
      </c>
      <c r="C18028" s="7" t="s">
        <v>5</v>
      </c>
      <c r="D18028" s="24">
        <v>895312.27</v>
      </c>
      <c r="E18028">
        <f>INDEX('B. Store opening dates'!$B$5:$B$2448,MATCH('A. Sales by store'!B18028,'B. Store opening dates'!$A$5:$A$2448,0))</f>
        <v>2015</v>
      </c>
      <c r="F18028" t="str">
        <f t="shared" si="562"/>
        <v>New</v>
      </c>
      <c r="G18028" t="str">
        <f t="shared" si="563"/>
        <v>New</v>
      </c>
    </row>
    <row r="18029" spans="1:7" ht="19" x14ac:dyDescent="0.25">
      <c r="A18029" s="7">
        <v>2015</v>
      </c>
      <c r="B18029" s="7" t="s">
        <v>2271</v>
      </c>
      <c r="C18029" s="7" t="s">
        <v>6</v>
      </c>
      <c r="D18029" s="24">
        <v>303988.96999999997</v>
      </c>
      <c r="E18029">
        <f>INDEX('B. Store opening dates'!$B$5:$B$2448,MATCH('A. Sales by store'!B18029,'B. Store opening dates'!$A$5:$A$2448,0))</f>
        <v>2015</v>
      </c>
      <c r="F18029" t="str">
        <f t="shared" si="562"/>
        <v>New</v>
      </c>
      <c r="G18029" t="str">
        <f t="shared" si="563"/>
        <v>New</v>
      </c>
    </row>
    <row r="18030" spans="1:7" ht="19" x14ac:dyDescent="0.25">
      <c r="A18030" s="7">
        <v>2015</v>
      </c>
      <c r="B18030" s="7" t="s">
        <v>2271</v>
      </c>
      <c r="C18030" s="7" t="s">
        <v>7</v>
      </c>
      <c r="D18030" s="24">
        <v>191478.23</v>
      </c>
      <c r="E18030">
        <f>INDEX('B. Store opening dates'!$B$5:$B$2448,MATCH('A. Sales by store'!B18030,'B. Store opening dates'!$A$5:$A$2448,0))</f>
        <v>2015</v>
      </c>
      <c r="F18030" t="str">
        <f t="shared" si="562"/>
        <v>New</v>
      </c>
      <c r="G18030" t="str">
        <f t="shared" si="563"/>
        <v>New</v>
      </c>
    </row>
    <row r="18031" spans="1:7" ht="19" x14ac:dyDescent="0.25">
      <c r="A18031" s="7">
        <v>2015</v>
      </c>
      <c r="B18031" s="7" t="s">
        <v>2271</v>
      </c>
      <c r="C18031" s="7" t="s">
        <v>8</v>
      </c>
      <c r="D18031" s="24">
        <v>407616.41</v>
      </c>
      <c r="E18031">
        <f>INDEX('B. Store opening dates'!$B$5:$B$2448,MATCH('A. Sales by store'!B18031,'B. Store opening dates'!$A$5:$A$2448,0))</f>
        <v>2015</v>
      </c>
      <c r="F18031" t="str">
        <f t="shared" si="562"/>
        <v>New</v>
      </c>
      <c r="G18031" t="str">
        <f t="shared" si="563"/>
        <v>New</v>
      </c>
    </row>
    <row r="18032" spans="1:7" ht="19" x14ac:dyDescent="0.25">
      <c r="A18032" s="7">
        <v>2015</v>
      </c>
      <c r="B18032" s="7" t="s">
        <v>2272</v>
      </c>
      <c r="C18032" s="7" t="s">
        <v>5</v>
      </c>
      <c r="D18032" s="24">
        <v>849483.74</v>
      </c>
      <c r="E18032">
        <f>INDEX('B. Store opening dates'!$B$5:$B$2448,MATCH('A. Sales by store'!B18032,'B. Store opening dates'!$A$5:$A$2448,0))</f>
        <v>2015</v>
      </c>
      <c r="F18032" t="str">
        <f t="shared" si="562"/>
        <v>New</v>
      </c>
      <c r="G18032" t="str">
        <f t="shared" si="563"/>
        <v>New</v>
      </c>
    </row>
    <row r="18033" spans="1:7" ht="19" x14ac:dyDescent="0.25">
      <c r="A18033" s="7">
        <v>2015</v>
      </c>
      <c r="B18033" s="7" t="s">
        <v>2272</v>
      </c>
      <c r="C18033" s="7" t="s">
        <v>6</v>
      </c>
      <c r="D18033" s="24">
        <v>501694.03</v>
      </c>
      <c r="E18033">
        <f>INDEX('B. Store opening dates'!$B$5:$B$2448,MATCH('A. Sales by store'!B18033,'B. Store opening dates'!$A$5:$A$2448,0))</f>
        <v>2015</v>
      </c>
      <c r="F18033" t="str">
        <f t="shared" si="562"/>
        <v>New</v>
      </c>
      <c r="G18033" t="str">
        <f t="shared" si="563"/>
        <v>New</v>
      </c>
    </row>
    <row r="18034" spans="1:7" ht="19" x14ac:dyDescent="0.25">
      <c r="A18034" s="7">
        <v>2015</v>
      </c>
      <c r="B18034" s="7" t="s">
        <v>2272</v>
      </c>
      <c r="C18034" s="7" t="s">
        <v>7</v>
      </c>
      <c r="D18034" s="24">
        <v>78666.399999999994</v>
      </c>
      <c r="E18034">
        <f>INDEX('B. Store opening dates'!$B$5:$B$2448,MATCH('A. Sales by store'!B18034,'B. Store opening dates'!$A$5:$A$2448,0))</f>
        <v>2015</v>
      </c>
      <c r="F18034" t="str">
        <f t="shared" si="562"/>
        <v>New</v>
      </c>
      <c r="G18034" t="str">
        <f t="shared" si="563"/>
        <v>New</v>
      </c>
    </row>
    <row r="18035" spans="1:7" ht="19" x14ac:dyDescent="0.25">
      <c r="A18035" s="7">
        <v>2015</v>
      </c>
      <c r="B18035" s="7" t="s">
        <v>2272</v>
      </c>
      <c r="C18035" s="7" t="s">
        <v>8</v>
      </c>
      <c r="D18035" s="24">
        <v>569093.72</v>
      </c>
      <c r="E18035">
        <f>INDEX('B. Store opening dates'!$B$5:$B$2448,MATCH('A. Sales by store'!B18035,'B. Store opening dates'!$A$5:$A$2448,0))</f>
        <v>2015</v>
      </c>
      <c r="F18035" t="str">
        <f t="shared" si="562"/>
        <v>New</v>
      </c>
      <c r="G18035" t="str">
        <f t="shared" si="563"/>
        <v>New</v>
      </c>
    </row>
    <row r="18036" spans="1:7" ht="19" x14ac:dyDescent="0.25">
      <c r="A18036" s="7">
        <v>2015</v>
      </c>
      <c r="B18036" s="7" t="s">
        <v>2273</v>
      </c>
      <c r="C18036" s="7" t="s">
        <v>5</v>
      </c>
      <c r="D18036" s="24">
        <v>624472.25</v>
      </c>
      <c r="E18036">
        <f>INDEX('B. Store opening dates'!$B$5:$B$2448,MATCH('A. Sales by store'!B18036,'B. Store opening dates'!$A$5:$A$2448,0))</f>
        <v>2015</v>
      </c>
      <c r="F18036" t="str">
        <f t="shared" si="562"/>
        <v>New</v>
      </c>
      <c r="G18036" t="str">
        <f t="shared" si="563"/>
        <v>New</v>
      </c>
    </row>
    <row r="18037" spans="1:7" ht="19" x14ac:dyDescent="0.25">
      <c r="A18037" s="7">
        <v>2015</v>
      </c>
      <c r="B18037" s="7" t="s">
        <v>2273</v>
      </c>
      <c r="C18037" s="7" t="s">
        <v>6</v>
      </c>
      <c r="D18037" s="24">
        <v>210822.65</v>
      </c>
      <c r="E18037">
        <f>INDEX('B. Store opening dates'!$B$5:$B$2448,MATCH('A. Sales by store'!B18037,'B. Store opening dates'!$A$5:$A$2448,0))</f>
        <v>2015</v>
      </c>
      <c r="F18037" t="str">
        <f t="shared" si="562"/>
        <v>New</v>
      </c>
      <c r="G18037" t="str">
        <f t="shared" si="563"/>
        <v>New</v>
      </c>
    </row>
    <row r="18038" spans="1:7" ht="19" x14ac:dyDescent="0.25">
      <c r="A18038" s="7">
        <v>2015</v>
      </c>
      <c r="B18038" s="7" t="s">
        <v>2273</v>
      </c>
      <c r="C18038" s="7" t="s">
        <v>7</v>
      </c>
      <c r="D18038" s="24">
        <v>51395.51</v>
      </c>
      <c r="E18038">
        <f>INDEX('B. Store opening dates'!$B$5:$B$2448,MATCH('A. Sales by store'!B18038,'B. Store opening dates'!$A$5:$A$2448,0))</f>
        <v>2015</v>
      </c>
      <c r="F18038" t="str">
        <f t="shared" si="562"/>
        <v>New</v>
      </c>
      <c r="G18038" t="str">
        <f t="shared" si="563"/>
        <v>New</v>
      </c>
    </row>
    <row r="18039" spans="1:7" ht="19" x14ac:dyDescent="0.25">
      <c r="A18039" s="7">
        <v>2015</v>
      </c>
      <c r="B18039" s="7" t="s">
        <v>2273</v>
      </c>
      <c r="C18039" s="7" t="s">
        <v>8</v>
      </c>
      <c r="D18039" s="24">
        <v>745507.17</v>
      </c>
      <c r="E18039">
        <f>INDEX('B. Store opening dates'!$B$5:$B$2448,MATCH('A. Sales by store'!B18039,'B. Store opening dates'!$A$5:$A$2448,0))</f>
        <v>2015</v>
      </c>
      <c r="F18039" t="str">
        <f t="shared" si="562"/>
        <v>New</v>
      </c>
      <c r="G18039" t="str">
        <f t="shared" si="563"/>
        <v>New</v>
      </c>
    </row>
    <row r="18040" spans="1:7" ht="19" x14ac:dyDescent="0.25">
      <c r="A18040" s="7">
        <v>2015</v>
      </c>
      <c r="B18040" s="7" t="s">
        <v>2274</v>
      </c>
      <c r="C18040" s="7" t="s">
        <v>5</v>
      </c>
      <c r="D18040" s="24">
        <v>841395.96</v>
      </c>
      <c r="E18040">
        <f>INDEX('B. Store opening dates'!$B$5:$B$2448,MATCH('A. Sales by store'!B18040,'B. Store opening dates'!$A$5:$A$2448,0))</f>
        <v>2015</v>
      </c>
      <c r="F18040" t="str">
        <f t="shared" si="562"/>
        <v>New</v>
      </c>
      <c r="G18040" t="str">
        <f t="shared" si="563"/>
        <v>New</v>
      </c>
    </row>
    <row r="18041" spans="1:7" ht="19" x14ac:dyDescent="0.25">
      <c r="A18041" s="7">
        <v>2015</v>
      </c>
      <c r="B18041" s="7" t="s">
        <v>2274</v>
      </c>
      <c r="C18041" s="7" t="s">
        <v>6</v>
      </c>
      <c r="D18041" s="24">
        <v>386737.48</v>
      </c>
      <c r="E18041">
        <f>INDEX('B. Store opening dates'!$B$5:$B$2448,MATCH('A. Sales by store'!B18041,'B. Store opening dates'!$A$5:$A$2448,0))</f>
        <v>2015</v>
      </c>
      <c r="F18041" t="str">
        <f t="shared" si="562"/>
        <v>New</v>
      </c>
      <c r="G18041" t="str">
        <f t="shared" si="563"/>
        <v>New</v>
      </c>
    </row>
    <row r="18042" spans="1:7" ht="19" x14ac:dyDescent="0.25">
      <c r="A18042" s="7">
        <v>2015</v>
      </c>
      <c r="B18042" s="7" t="s">
        <v>2274</v>
      </c>
      <c r="C18042" s="7" t="s">
        <v>7</v>
      </c>
      <c r="D18042" s="24">
        <v>181699.01</v>
      </c>
      <c r="E18042">
        <f>INDEX('B. Store opening dates'!$B$5:$B$2448,MATCH('A. Sales by store'!B18042,'B. Store opening dates'!$A$5:$A$2448,0))</f>
        <v>2015</v>
      </c>
      <c r="F18042" t="str">
        <f t="shared" si="562"/>
        <v>New</v>
      </c>
      <c r="G18042" t="str">
        <f t="shared" si="563"/>
        <v>New</v>
      </c>
    </row>
    <row r="18043" spans="1:7" ht="19" x14ac:dyDescent="0.25">
      <c r="A18043" s="7">
        <v>2015</v>
      </c>
      <c r="B18043" s="7" t="s">
        <v>2274</v>
      </c>
      <c r="C18043" s="7" t="s">
        <v>8</v>
      </c>
      <c r="D18043" s="24">
        <v>556010.48</v>
      </c>
      <c r="E18043">
        <f>INDEX('B. Store opening dates'!$B$5:$B$2448,MATCH('A. Sales by store'!B18043,'B. Store opening dates'!$A$5:$A$2448,0))</f>
        <v>2015</v>
      </c>
      <c r="F18043" t="str">
        <f t="shared" si="562"/>
        <v>New</v>
      </c>
      <c r="G18043" t="str">
        <f t="shared" si="563"/>
        <v>New</v>
      </c>
    </row>
    <row r="18044" spans="1:7" ht="19" x14ac:dyDescent="0.25">
      <c r="A18044" s="7">
        <v>2015</v>
      </c>
      <c r="B18044" s="7" t="s">
        <v>2275</v>
      </c>
      <c r="C18044" s="7" t="s">
        <v>5</v>
      </c>
      <c r="D18044" s="24">
        <v>502545.02</v>
      </c>
      <c r="E18044">
        <f>INDEX('B. Store opening dates'!$B$5:$B$2448,MATCH('A. Sales by store'!B18044,'B. Store opening dates'!$A$5:$A$2448,0))</f>
        <v>2015</v>
      </c>
      <c r="F18044" t="str">
        <f t="shared" si="562"/>
        <v>New</v>
      </c>
      <c r="G18044" t="str">
        <f t="shared" si="563"/>
        <v>New</v>
      </c>
    </row>
    <row r="18045" spans="1:7" ht="19" x14ac:dyDescent="0.25">
      <c r="A18045" s="7">
        <v>2015</v>
      </c>
      <c r="B18045" s="7" t="s">
        <v>2275</v>
      </c>
      <c r="C18045" s="7" t="s">
        <v>6</v>
      </c>
      <c r="D18045" s="24">
        <v>589011.72</v>
      </c>
      <c r="E18045">
        <f>INDEX('B. Store opening dates'!$B$5:$B$2448,MATCH('A. Sales by store'!B18045,'B. Store opening dates'!$A$5:$A$2448,0))</f>
        <v>2015</v>
      </c>
      <c r="F18045" t="str">
        <f t="shared" si="562"/>
        <v>New</v>
      </c>
      <c r="G18045" t="str">
        <f t="shared" si="563"/>
        <v>New</v>
      </c>
    </row>
    <row r="18046" spans="1:7" ht="19" x14ac:dyDescent="0.25">
      <c r="A18046" s="7">
        <v>2015</v>
      </c>
      <c r="B18046" s="7" t="s">
        <v>2275</v>
      </c>
      <c r="C18046" s="7" t="s">
        <v>7</v>
      </c>
      <c r="D18046" s="24">
        <v>222506.3</v>
      </c>
      <c r="E18046">
        <f>INDEX('B. Store opening dates'!$B$5:$B$2448,MATCH('A. Sales by store'!B18046,'B. Store opening dates'!$A$5:$A$2448,0))</f>
        <v>2015</v>
      </c>
      <c r="F18046" t="str">
        <f t="shared" si="562"/>
        <v>New</v>
      </c>
      <c r="G18046" t="str">
        <f t="shared" si="563"/>
        <v>New</v>
      </c>
    </row>
    <row r="18047" spans="1:7" ht="19" x14ac:dyDescent="0.25">
      <c r="A18047" s="7">
        <v>2015</v>
      </c>
      <c r="B18047" s="7" t="s">
        <v>2275</v>
      </c>
      <c r="C18047" s="7" t="s">
        <v>8</v>
      </c>
      <c r="D18047" s="24">
        <v>599046.22</v>
      </c>
      <c r="E18047">
        <f>INDEX('B. Store opening dates'!$B$5:$B$2448,MATCH('A. Sales by store'!B18047,'B. Store opening dates'!$A$5:$A$2448,0))</f>
        <v>2015</v>
      </c>
      <c r="F18047" t="str">
        <f t="shared" si="562"/>
        <v>New</v>
      </c>
      <c r="G18047" t="str">
        <f t="shared" si="563"/>
        <v>New</v>
      </c>
    </row>
    <row r="18048" spans="1:7" ht="19" x14ac:dyDescent="0.25">
      <c r="A18048" s="7">
        <v>2015</v>
      </c>
      <c r="B18048" s="7" t="s">
        <v>2276</v>
      </c>
      <c r="C18048" s="7" t="s">
        <v>5</v>
      </c>
      <c r="D18048" s="24">
        <v>754579.59</v>
      </c>
      <c r="E18048">
        <f>INDEX('B. Store opening dates'!$B$5:$B$2448,MATCH('A. Sales by store'!B18048,'B. Store opening dates'!$A$5:$A$2448,0))</f>
        <v>2015</v>
      </c>
      <c r="F18048" t="str">
        <f t="shared" si="562"/>
        <v>New</v>
      </c>
      <c r="G18048" t="str">
        <f t="shared" si="563"/>
        <v>New</v>
      </c>
    </row>
    <row r="18049" spans="1:7" ht="19" x14ac:dyDescent="0.25">
      <c r="A18049" s="7">
        <v>2015</v>
      </c>
      <c r="B18049" s="7" t="s">
        <v>2276</v>
      </c>
      <c r="C18049" s="7" t="s">
        <v>6</v>
      </c>
      <c r="D18049" s="24">
        <v>451640.53</v>
      </c>
      <c r="E18049">
        <f>INDEX('B. Store opening dates'!$B$5:$B$2448,MATCH('A. Sales by store'!B18049,'B. Store opening dates'!$A$5:$A$2448,0))</f>
        <v>2015</v>
      </c>
      <c r="F18049" t="str">
        <f t="shared" si="562"/>
        <v>New</v>
      </c>
      <c r="G18049" t="str">
        <f t="shared" si="563"/>
        <v>New</v>
      </c>
    </row>
    <row r="18050" spans="1:7" ht="19" x14ac:dyDescent="0.25">
      <c r="A18050" s="7">
        <v>2015</v>
      </c>
      <c r="B18050" s="7" t="s">
        <v>2276</v>
      </c>
      <c r="C18050" s="7" t="s">
        <v>7</v>
      </c>
      <c r="D18050" s="24">
        <v>191433.27</v>
      </c>
      <c r="E18050">
        <f>INDEX('B. Store opening dates'!$B$5:$B$2448,MATCH('A. Sales by store'!B18050,'B. Store opening dates'!$A$5:$A$2448,0))</f>
        <v>2015</v>
      </c>
      <c r="F18050" t="str">
        <f t="shared" si="562"/>
        <v>New</v>
      </c>
      <c r="G18050" t="str">
        <f t="shared" si="563"/>
        <v>New</v>
      </c>
    </row>
    <row r="18051" spans="1:7" ht="19" x14ac:dyDescent="0.25">
      <c r="A18051" s="7">
        <v>2015</v>
      </c>
      <c r="B18051" s="7" t="s">
        <v>2276</v>
      </c>
      <c r="C18051" s="7" t="s">
        <v>8</v>
      </c>
      <c r="D18051" s="24">
        <v>445301.2</v>
      </c>
      <c r="E18051">
        <f>INDEX('B. Store opening dates'!$B$5:$B$2448,MATCH('A. Sales by store'!B18051,'B. Store opening dates'!$A$5:$A$2448,0))</f>
        <v>2015</v>
      </c>
      <c r="F18051" t="str">
        <f t="shared" si="562"/>
        <v>New</v>
      </c>
      <c r="G18051" t="str">
        <f t="shared" si="563"/>
        <v>New</v>
      </c>
    </row>
    <row r="18052" spans="1:7" ht="19" x14ac:dyDescent="0.25">
      <c r="A18052" s="7">
        <v>2015</v>
      </c>
      <c r="B18052" s="7" t="s">
        <v>2277</v>
      </c>
      <c r="C18052" s="7" t="s">
        <v>5</v>
      </c>
      <c r="D18052" s="24">
        <v>497379.01</v>
      </c>
      <c r="E18052">
        <f>INDEX('B. Store opening dates'!$B$5:$B$2448,MATCH('A. Sales by store'!B18052,'B. Store opening dates'!$A$5:$A$2448,0))</f>
        <v>2015</v>
      </c>
      <c r="F18052" t="str">
        <f t="shared" si="562"/>
        <v>New</v>
      </c>
      <c r="G18052" t="str">
        <f t="shared" si="563"/>
        <v>New</v>
      </c>
    </row>
    <row r="18053" spans="1:7" ht="19" x14ac:dyDescent="0.25">
      <c r="A18053" s="7">
        <v>2015</v>
      </c>
      <c r="B18053" s="7" t="s">
        <v>2277</v>
      </c>
      <c r="C18053" s="7" t="s">
        <v>6</v>
      </c>
      <c r="D18053" s="24">
        <v>496544.25</v>
      </c>
      <c r="E18053">
        <f>INDEX('B. Store opening dates'!$B$5:$B$2448,MATCH('A. Sales by store'!B18053,'B. Store opening dates'!$A$5:$A$2448,0))</f>
        <v>2015</v>
      </c>
      <c r="F18053" t="str">
        <f t="shared" ref="F18053:F18057" si="564">IF(A18053 = 2015, IF(E18053&lt; 2015, "Old","New"),IF(E18053 &lt; 2014, "Old","New"))</f>
        <v>New</v>
      </c>
      <c r="G18053" t="str">
        <f t="shared" ref="G18053:G18116" si="565">IF(A18053 = 2015, IF(E18053&lt; 2015, "Existing","New"),"Existing")</f>
        <v>New</v>
      </c>
    </row>
    <row r="18054" spans="1:7" ht="19" x14ac:dyDescent="0.25">
      <c r="A18054" s="7">
        <v>2015</v>
      </c>
      <c r="B18054" s="7" t="s">
        <v>2277</v>
      </c>
      <c r="C18054" s="7" t="s">
        <v>7</v>
      </c>
      <c r="D18054" s="24">
        <v>225688</v>
      </c>
      <c r="E18054">
        <f>INDEX('B. Store opening dates'!$B$5:$B$2448,MATCH('A. Sales by store'!B18054,'B. Store opening dates'!$A$5:$A$2448,0))</f>
        <v>2015</v>
      </c>
      <c r="F18054" t="str">
        <f t="shared" si="564"/>
        <v>New</v>
      </c>
      <c r="G18054" t="str">
        <f t="shared" si="565"/>
        <v>New</v>
      </c>
    </row>
    <row r="18055" spans="1:7" ht="19" x14ac:dyDescent="0.25">
      <c r="A18055" s="7">
        <v>2015</v>
      </c>
      <c r="B18055" s="7" t="s">
        <v>2277</v>
      </c>
      <c r="C18055" s="7" t="s">
        <v>8</v>
      </c>
      <c r="D18055" s="24">
        <v>783636.91</v>
      </c>
      <c r="E18055">
        <f>INDEX('B. Store opening dates'!$B$5:$B$2448,MATCH('A. Sales by store'!B18055,'B. Store opening dates'!$A$5:$A$2448,0))</f>
        <v>2015</v>
      </c>
      <c r="F18055" t="str">
        <f t="shared" si="564"/>
        <v>New</v>
      </c>
      <c r="G18055" t="str">
        <f t="shared" si="565"/>
        <v>New</v>
      </c>
    </row>
    <row r="18056" spans="1:7" ht="19" x14ac:dyDescent="0.25">
      <c r="A18056" s="7">
        <v>2015</v>
      </c>
      <c r="B18056" s="7" t="s">
        <v>2278</v>
      </c>
      <c r="C18056" s="7" t="s">
        <v>5</v>
      </c>
      <c r="D18056" s="24">
        <v>602105.37</v>
      </c>
      <c r="E18056">
        <f>INDEX('B. Store opening dates'!$B$5:$B$2448,MATCH('A. Sales by store'!B18056,'B. Store opening dates'!$A$5:$A$2448,0))</f>
        <v>2015</v>
      </c>
      <c r="F18056" t="str">
        <f t="shared" si="564"/>
        <v>New</v>
      </c>
      <c r="G18056" t="str">
        <f t="shared" si="565"/>
        <v>New</v>
      </c>
    </row>
    <row r="18057" spans="1:7" ht="19" x14ac:dyDescent="0.25">
      <c r="A18057" s="7">
        <v>2015</v>
      </c>
      <c r="B18057" s="7" t="s">
        <v>2278</v>
      </c>
      <c r="C18057" s="7" t="s">
        <v>6</v>
      </c>
      <c r="D18057" s="24">
        <v>281149.56</v>
      </c>
      <c r="E18057">
        <f>INDEX('B. Store opening dates'!$B$5:$B$2448,MATCH('A. Sales by store'!B18057,'B. Store opening dates'!$A$5:$A$2448,0))</f>
        <v>2015</v>
      </c>
      <c r="F18057" t="str">
        <f t="shared" si="564"/>
        <v>New</v>
      </c>
      <c r="G18057" t="str">
        <f t="shared" si="565"/>
        <v>New</v>
      </c>
    </row>
    <row r="18058" spans="1:7" ht="19" x14ac:dyDescent="0.25">
      <c r="A18058" s="7">
        <v>2015</v>
      </c>
      <c r="B18058" s="7" t="s">
        <v>2278</v>
      </c>
      <c r="C18058" s="7" t="s">
        <v>7</v>
      </c>
      <c r="D18058" s="24">
        <v>49836.800000000003</v>
      </c>
      <c r="E18058">
        <f>INDEX('B. Store opening dates'!$B$5:$B$2448,MATCH('A. Sales by store'!B18058,'B. Store opening dates'!$A$5:$A$2448,0))</f>
        <v>2015</v>
      </c>
      <c r="F18058" t="str">
        <f>IF(A18058 = 2015, IF(E18058&lt; 2015, "Old","New"),IF(E18058 &lt; 2014, "Old","New"))</f>
        <v>New</v>
      </c>
      <c r="G18058" t="str">
        <f t="shared" si="565"/>
        <v>New</v>
      </c>
    </row>
    <row r="18059" spans="1:7" ht="19" x14ac:dyDescent="0.25">
      <c r="A18059" s="7">
        <v>2015</v>
      </c>
      <c r="B18059" s="7" t="s">
        <v>2278</v>
      </c>
      <c r="C18059" s="7" t="s">
        <v>8</v>
      </c>
      <c r="D18059" s="24">
        <v>398791.22</v>
      </c>
      <c r="E18059">
        <f>INDEX('B. Store opening dates'!$B$5:$B$2448,MATCH('A. Sales by store'!B18059,'B. Store opening dates'!$A$5:$A$2448,0))</f>
        <v>2015</v>
      </c>
      <c r="F18059" t="str">
        <f t="shared" ref="F18059:F18122" si="566">IF(A18059 = 2015, IF(E18059&lt; 2015, "Old","New"),IF(E18059 &lt; 2014, "Old","New"))</f>
        <v>New</v>
      </c>
      <c r="G18059" t="str">
        <f t="shared" si="565"/>
        <v>New</v>
      </c>
    </row>
    <row r="18060" spans="1:7" ht="19" x14ac:dyDescent="0.25">
      <c r="A18060" s="7">
        <v>2015</v>
      </c>
      <c r="B18060" s="7" t="s">
        <v>2279</v>
      </c>
      <c r="C18060" s="7" t="s">
        <v>5</v>
      </c>
      <c r="D18060" s="24">
        <v>667521.53</v>
      </c>
      <c r="E18060">
        <f>INDEX('B. Store opening dates'!$B$5:$B$2448,MATCH('A. Sales by store'!B18060,'B. Store opening dates'!$A$5:$A$2448,0))</f>
        <v>2015</v>
      </c>
      <c r="F18060" t="str">
        <f t="shared" si="566"/>
        <v>New</v>
      </c>
      <c r="G18060" t="str">
        <f t="shared" si="565"/>
        <v>New</v>
      </c>
    </row>
    <row r="18061" spans="1:7" ht="19" x14ac:dyDescent="0.25">
      <c r="A18061" s="7">
        <v>2015</v>
      </c>
      <c r="B18061" s="7" t="s">
        <v>2279</v>
      </c>
      <c r="C18061" s="7" t="s">
        <v>6</v>
      </c>
      <c r="D18061" s="24">
        <v>344187.06</v>
      </c>
      <c r="E18061">
        <f>INDEX('B. Store opening dates'!$B$5:$B$2448,MATCH('A. Sales by store'!B18061,'B. Store opening dates'!$A$5:$A$2448,0))</f>
        <v>2015</v>
      </c>
      <c r="F18061" t="str">
        <f t="shared" si="566"/>
        <v>New</v>
      </c>
      <c r="G18061" t="str">
        <f t="shared" si="565"/>
        <v>New</v>
      </c>
    </row>
    <row r="18062" spans="1:7" ht="19" x14ac:dyDescent="0.25">
      <c r="A18062" s="7">
        <v>2015</v>
      </c>
      <c r="B18062" s="7" t="s">
        <v>2279</v>
      </c>
      <c r="C18062" s="7" t="s">
        <v>7</v>
      </c>
      <c r="D18062" s="24">
        <v>243313.49</v>
      </c>
      <c r="E18062">
        <f>INDEX('B. Store opening dates'!$B$5:$B$2448,MATCH('A. Sales by store'!B18062,'B. Store opening dates'!$A$5:$A$2448,0))</f>
        <v>2015</v>
      </c>
      <c r="F18062" t="str">
        <f t="shared" si="566"/>
        <v>New</v>
      </c>
      <c r="G18062" t="str">
        <f t="shared" si="565"/>
        <v>New</v>
      </c>
    </row>
    <row r="18063" spans="1:7" ht="19" x14ac:dyDescent="0.25">
      <c r="A18063" s="7">
        <v>2015</v>
      </c>
      <c r="B18063" s="7" t="s">
        <v>2279</v>
      </c>
      <c r="C18063" s="7" t="s">
        <v>8</v>
      </c>
      <c r="D18063" s="24">
        <v>409626.76</v>
      </c>
      <c r="E18063">
        <f>INDEX('B. Store opening dates'!$B$5:$B$2448,MATCH('A. Sales by store'!B18063,'B. Store opening dates'!$A$5:$A$2448,0))</f>
        <v>2015</v>
      </c>
      <c r="F18063" t="str">
        <f t="shared" si="566"/>
        <v>New</v>
      </c>
      <c r="G18063" t="str">
        <f t="shared" si="565"/>
        <v>New</v>
      </c>
    </row>
    <row r="18064" spans="1:7" ht="19" x14ac:dyDescent="0.25">
      <c r="A18064" s="7">
        <v>2015</v>
      </c>
      <c r="B18064" s="7" t="s">
        <v>2280</v>
      </c>
      <c r="C18064" s="7" t="s">
        <v>5</v>
      </c>
      <c r="D18064" s="24">
        <v>699270.72</v>
      </c>
      <c r="E18064">
        <f>INDEX('B. Store opening dates'!$B$5:$B$2448,MATCH('A. Sales by store'!B18064,'B. Store opening dates'!$A$5:$A$2448,0))</f>
        <v>2015</v>
      </c>
      <c r="F18064" t="str">
        <f t="shared" si="566"/>
        <v>New</v>
      </c>
      <c r="G18064" t="str">
        <f t="shared" si="565"/>
        <v>New</v>
      </c>
    </row>
    <row r="18065" spans="1:7" ht="19" x14ac:dyDescent="0.25">
      <c r="A18065" s="7">
        <v>2015</v>
      </c>
      <c r="B18065" s="7" t="s">
        <v>2280</v>
      </c>
      <c r="C18065" s="7" t="s">
        <v>6</v>
      </c>
      <c r="D18065" s="24">
        <v>232979.12</v>
      </c>
      <c r="E18065">
        <f>INDEX('B. Store opening dates'!$B$5:$B$2448,MATCH('A. Sales by store'!B18065,'B. Store opening dates'!$A$5:$A$2448,0))</f>
        <v>2015</v>
      </c>
      <c r="F18065" t="str">
        <f t="shared" si="566"/>
        <v>New</v>
      </c>
      <c r="G18065" t="str">
        <f t="shared" si="565"/>
        <v>New</v>
      </c>
    </row>
    <row r="18066" spans="1:7" ht="19" x14ac:dyDescent="0.25">
      <c r="A18066" s="7">
        <v>2015</v>
      </c>
      <c r="B18066" s="7" t="s">
        <v>2280</v>
      </c>
      <c r="C18066" s="7" t="s">
        <v>7</v>
      </c>
      <c r="D18066" s="24">
        <v>190330</v>
      </c>
      <c r="E18066">
        <f>INDEX('B. Store opening dates'!$B$5:$B$2448,MATCH('A. Sales by store'!B18066,'B. Store opening dates'!$A$5:$A$2448,0))</f>
        <v>2015</v>
      </c>
      <c r="F18066" t="str">
        <f t="shared" si="566"/>
        <v>New</v>
      </c>
      <c r="G18066" t="str">
        <f t="shared" si="565"/>
        <v>New</v>
      </c>
    </row>
    <row r="18067" spans="1:7" ht="19" x14ac:dyDescent="0.25">
      <c r="A18067" s="7">
        <v>2015</v>
      </c>
      <c r="B18067" s="7" t="s">
        <v>2280</v>
      </c>
      <c r="C18067" s="7" t="s">
        <v>8</v>
      </c>
      <c r="D18067" s="24">
        <v>580753.06000000006</v>
      </c>
      <c r="E18067">
        <f>INDEX('B. Store opening dates'!$B$5:$B$2448,MATCH('A. Sales by store'!B18067,'B. Store opening dates'!$A$5:$A$2448,0))</f>
        <v>2015</v>
      </c>
      <c r="F18067" t="str">
        <f t="shared" si="566"/>
        <v>New</v>
      </c>
      <c r="G18067" t="str">
        <f t="shared" si="565"/>
        <v>New</v>
      </c>
    </row>
    <row r="18068" spans="1:7" ht="19" x14ac:dyDescent="0.25">
      <c r="A18068" s="7">
        <v>2015</v>
      </c>
      <c r="B18068" s="7" t="s">
        <v>2281</v>
      </c>
      <c r="C18068" s="7" t="s">
        <v>5</v>
      </c>
      <c r="D18068" s="24">
        <v>761882.54</v>
      </c>
      <c r="E18068">
        <f>INDEX('B. Store opening dates'!$B$5:$B$2448,MATCH('A. Sales by store'!B18068,'B. Store opening dates'!$A$5:$A$2448,0))</f>
        <v>2015</v>
      </c>
      <c r="F18068" t="str">
        <f t="shared" si="566"/>
        <v>New</v>
      </c>
      <c r="G18068" t="str">
        <f t="shared" si="565"/>
        <v>New</v>
      </c>
    </row>
    <row r="18069" spans="1:7" ht="19" x14ac:dyDescent="0.25">
      <c r="A18069" s="7">
        <v>2015</v>
      </c>
      <c r="B18069" s="7" t="s">
        <v>2281</v>
      </c>
      <c r="C18069" s="7" t="s">
        <v>6</v>
      </c>
      <c r="D18069" s="24">
        <v>200564.86</v>
      </c>
      <c r="E18069">
        <f>INDEX('B. Store opening dates'!$B$5:$B$2448,MATCH('A. Sales by store'!B18069,'B. Store opening dates'!$A$5:$A$2448,0))</f>
        <v>2015</v>
      </c>
      <c r="F18069" t="str">
        <f t="shared" si="566"/>
        <v>New</v>
      </c>
      <c r="G18069" t="str">
        <f t="shared" si="565"/>
        <v>New</v>
      </c>
    </row>
    <row r="18070" spans="1:7" ht="19" x14ac:dyDescent="0.25">
      <c r="A18070" s="7">
        <v>2015</v>
      </c>
      <c r="B18070" s="7" t="s">
        <v>2281</v>
      </c>
      <c r="C18070" s="7" t="s">
        <v>7</v>
      </c>
      <c r="D18070" s="24">
        <v>106251.72</v>
      </c>
      <c r="E18070">
        <f>INDEX('B. Store opening dates'!$B$5:$B$2448,MATCH('A. Sales by store'!B18070,'B. Store opening dates'!$A$5:$A$2448,0))</f>
        <v>2015</v>
      </c>
      <c r="F18070" t="str">
        <f t="shared" si="566"/>
        <v>New</v>
      </c>
      <c r="G18070" t="str">
        <f t="shared" si="565"/>
        <v>New</v>
      </c>
    </row>
    <row r="18071" spans="1:7" ht="19" x14ac:dyDescent="0.25">
      <c r="A18071" s="7">
        <v>2015</v>
      </c>
      <c r="B18071" s="7" t="s">
        <v>2281</v>
      </c>
      <c r="C18071" s="7" t="s">
        <v>8</v>
      </c>
      <c r="D18071" s="24">
        <v>679801.49</v>
      </c>
      <c r="E18071">
        <f>INDEX('B. Store opening dates'!$B$5:$B$2448,MATCH('A. Sales by store'!B18071,'B. Store opening dates'!$A$5:$A$2448,0))</f>
        <v>2015</v>
      </c>
      <c r="F18071" t="str">
        <f t="shared" si="566"/>
        <v>New</v>
      </c>
      <c r="G18071" t="str">
        <f t="shared" si="565"/>
        <v>New</v>
      </c>
    </row>
    <row r="18072" spans="1:7" ht="19" x14ac:dyDescent="0.25">
      <c r="A18072" s="7">
        <v>2015</v>
      </c>
      <c r="B18072" s="7" t="s">
        <v>2282</v>
      </c>
      <c r="C18072" s="7" t="s">
        <v>5</v>
      </c>
      <c r="D18072" s="24">
        <v>604777.69999999995</v>
      </c>
      <c r="E18072">
        <f>INDEX('B. Store opening dates'!$B$5:$B$2448,MATCH('A. Sales by store'!B18072,'B. Store opening dates'!$A$5:$A$2448,0))</f>
        <v>2015</v>
      </c>
      <c r="F18072" t="str">
        <f t="shared" si="566"/>
        <v>New</v>
      </c>
      <c r="G18072" t="str">
        <f t="shared" si="565"/>
        <v>New</v>
      </c>
    </row>
    <row r="18073" spans="1:7" ht="19" x14ac:dyDescent="0.25">
      <c r="A18073" s="7">
        <v>2015</v>
      </c>
      <c r="B18073" s="7" t="s">
        <v>2282</v>
      </c>
      <c r="C18073" s="7" t="s">
        <v>6</v>
      </c>
      <c r="D18073" s="24">
        <v>212450.18</v>
      </c>
      <c r="E18073">
        <f>INDEX('B. Store opening dates'!$B$5:$B$2448,MATCH('A. Sales by store'!B18073,'B. Store opening dates'!$A$5:$A$2448,0))</f>
        <v>2015</v>
      </c>
      <c r="F18073" t="str">
        <f t="shared" si="566"/>
        <v>New</v>
      </c>
      <c r="G18073" t="str">
        <f t="shared" si="565"/>
        <v>New</v>
      </c>
    </row>
    <row r="18074" spans="1:7" ht="19" x14ac:dyDescent="0.25">
      <c r="A18074" s="7">
        <v>2015</v>
      </c>
      <c r="B18074" s="7" t="s">
        <v>2282</v>
      </c>
      <c r="C18074" s="7" t="s">
        <v>7</v>
      </c>
      <c r="D18074" s="24">
        <v>129787.38</v>
      </c>
      <c r="E18074">
        <f>INDEX('B. Store opening dates'!$B$5:$B$2448,MATCH('A. Sales by store'!B18074,'B. Store opening dates'!$A$5:$A$2448,0))</f>
        <v>2015</v>
      </c>
      <c r="F18074" t="str">
        <f t="shared" si="566"/>
        <v>New</v>
      </c>
      <c r="G18074" t="str">
        <f t="shared" si="565"/>
        <v>New</v>
      </c>
    </row>
    <row r="18075" spans="1:7" ht="19" x14ac:dyDescent="0.25">
      <c r="A18075" s="7">
        <v>2015</v>
      </c>
      <c r="B18075" s="7" t="s">
        <v>2282</v>
      </c>
      <c r="C18075" s="7" t="s">
        <v>8</v>
      </c>
      <c r="D18075" s="24">
        <v>728848.54</v>
      </c>
      <c r="E18075">
        <f>INDEX('B. Store opening dates'!$B$5:$B$2448,MATCH('A. Sales by store'!B18075,'B. Store opening dates'!$A$5:$A$2448,0))</f>
        <v>2015</v>
      </c>
      <c r="F18075" t="str">
        <f t="shared" si="566"/>
        <v>New</v>
      </c>
      <c r="G18075" t="str">
        <f t="shared" si="565"/>
        <v>New</v>
      </c>
    </row>
    <row r="18076" spans="1:7" ht="19" x14ac:dyDescent="0.25">
      <c r="A18076" s="7">
        <v>2015</v>
      </c>
      <c r="B18076" s="7" t="s">
        <v>2283</v>
      </c>
      <c r="C18076" s="7" t="s">
        <v>5</v>
      </c>
      <c r="D18076" s="24">
        <v>738804.84</v>
      </c>
      <c r="E18076">
        <f>INDEX('B. Store opening dates'!$B$5:$B$2448,MATCH('A. Sales by store'!B18076,'B. Store opening dates'!$A$5:$A$2448,0))</f>
        <v>2015</v>
      </c>
      <c r="F18076" t="str">
        <f t="shared" si="566"/>
        <v>New</v>
      </c>
      <c r="G18076" t="str">
        <f t="shared" si="565"/>
        <v>New</v>
      </c>
    </row>
    <row r="18077" spans="1:7" ht="19" x14ac:dyDescent="0.25">
      <c r="A18077" s="7">
        <v>2015</v>
      </c>
      <c r="B18077" s="7" t="s">
        <v>2283</v>
      </c>
      <c r="C18077" s="7" t="s">
        <v>6</v>
      </c>
      <c r="D18077" s="24">
        <v>432154.59</v>
      </c>
      <c r="E18077">
        <f>INDEX('B. Store opening dates'!$B$5:$B$2448,MATCH('A. Sales by store'!B18077,'B. Store opening dates'!$A$5:$A$2448,0))</f>
        <v>2015</v>
      </c>
      <c r="F18077" t="str">
        <f t="shared" si="566"/>
        <v>New</v>
      </c>
      <c r="G18077" t="str">
        <f t="shared" si="565"/>
        <v>New</v>
      </c>
    </row>
    <row r="18078" spans="1:7" ht="19" x14ac:dyDescent="0.25">
      <c r="A18078" s="7">
        <v>2015</v>
      </c>
      <c r="B18078" s="7" t="s">
        <v>2283</v>
      </c>
      <c r="C18078" s="7" t="s">
        <v>7</v>
      </c>
      <c r="D18078" s="24">
        <v>233710.09</v>
      </c>
      <c r="E18078">
        <f>INDEX('B. Store opening dates'!$B$5:$B$2448,MATCH('A. Sales by store'!B18078,'B. Store opening dates'!$A$5:$A$2448,0))</f>
        <v>2015</v>
      </c>
      <c r="F18078" t="str">
        <f t="shared" si="566"/>
        <v>New</v>
      </c>
      <c r="G18078" t="str">
        <f t="shared" si="565"/>
        <v>New</v>
      </c>
    </row>
    <row r="18079" spans="1:7" ht="19" x14ac:dyDescent="0.25">
      <c r="A18079" s="7">
        <v>2015</v>
      </c>
      <c r="B18079" s="7" t="s">
        <v>2283</v>
      </c>
      <c r="C18079" s="7" t="s">
        <v>8</v>
      </c>
      <c r="D18079" s="24">
        <v>427439.64</v>
      </c>
      <c r="E18079">
        <f>INDEX('B. Store opening dates'!$B$5:$B$2448,MATCH('A. Sales by store'!B18079,'B. Store opening dates'!$A$5:$A$2448,0))</f>
        <v>2015</v>
      </c>
      <c r="F18079" t="str">
        <f t="shared" si="566"/>
        <v>New</v>
      </c>
      <c r="G18079" t="str">
        <f t="shared" si="565"/>
        <v>New</v>
      </c>
    </row>
    <row r="18080" spans="1:7" ht="19" x14ac:dyDescent="0.25">
      <c r="A18080" s="7">
        <v>2015</v>
      </c>
      <c r="B18080" s="7" t="s">
        <v>2284</v>
      </c>
      <c r="C18080" s="7" t="s">
        <v>5</v>
      </c>
      <c r="D18080" s="24">
        <v>510304.03</v>
      </c>
      <c r="E18080">
        <f>INDEX('B. Store opening dates'!$B$5:$B$2448,MATCH('A. Sales by store'!B18080,'B. Store opening dates'!$A$5:$A$2448,0))</f>
        <v>2015</v>
      </c>
      <c r="F18080" t="str">
        <f t="shared" si="566"/>
        <v>New</v>
      </c>
      <c r="G18080" t="str">
        <f t="shared" si="565"/>
        <v>New</v>
      </c>
    </row>
    <row r="18081" spans="1:7" ht="19" x14ac:dyDescent="0.25">
      <c r="A18081" s="7">
        <v>2015</v>
      </c>
      <c r="B18081" s="7" t="s">
        <v>2284</v>
      </c>
      <c r="C18081" s="7" t="s">
        <v>6</v>
      </c>
      <c r="D18081" s="24">
        <v>570724.55000000005</v>
      </c>
      <c r="E18081">
        <f>INDEX('B. Store opening dates'!$B$5:$B$2448,MATCH('A. Sales by store'!B18081,'B. Store opening dates'!$A$5:$A$2448,0))</f>
        <v>2015</v>
      </c>
      <c r="F18081" t="str">
        <f t="shared" si="566"/>
        <v>New</v>
      </c>
      <c r="G18081" t="str">
        <f t="shared" si="565"/>
        <v>New</v>
      </c>
    </row>
    <row r="18082" spans="1:7" ht="19" x14ac:dyDescent="0.25">
      <c r="A18082" s="7">
        <v>2015</v>
      </c>
      <c r="B18082" s="7" t="s">
        <v>2284</v>
      </c>
      <c r="C18082" s="7" t="s">
        <v>7</v>
      </c>
      <c r="D18082" s="24">
        <v>176077.98</v>
      </c>
      <c r="E18082">
        <f>INDEX('B. Store opening dates'!$B$5:$B$2448,MATCH('A. Sales by store'!B18082,'B. Store opening dates'!$A$5:$A$2448,0))</f>
        <v>2015</v>
      </c>
      <c r="F18082" t="str">
        <f t="shared" si="566"/>
        <v>New</v>
      </c>
      <c r="G18082" t="str">
        <f t="shared" si="565"/>
        <v>New</v>
      </c>
    </row>
    <row r="18083" spans="1:7" ht="19" x14ac:dyDescent="0.25">
      <c r="A18083" s="7">
        <v>2015</v>
      </c>
      <c r="B18083" s="7" t="s">
        <v>2284</v>
      </c>
      <c r="C18083" s="7" t="s">
        <v>8</v>
      </c>
      <c r="D18083" s="24">
        <v>633583.31999999995</v>
      </c>
      <c r="E18083">
        <f>INDEX('B. Store opening dates'!$B$5:$B$2448,MATCH('A. Sales by store'!B18083,'B. Store opening dates'!$A$5:$A$2448,0))</f>
        <v>2015</v>
      </c>
      <c r="F18083" t="str">
        <f t="shared" si="566"/>
        <v>New</v>
      </c>
      <c r="G18083" t="str">
        <f t="shared" si="565"/>
        <v>New</v>
      </c>
    </row>
    <row r="18084" spans="1:7" ht="19" x14ac:dyDescent="0.25">
      <c r="A18084" s="7">
        <v>2015</v>
      </c>
      <c r="B18084" s="7" t="s">
        <v>2285</v>
      </c>
      <c r="C18084" s="7" t="s">
        <v>5</v>
      </c>
      <c r="D18084" s="24">
        <v>865398.22</v>
      </c>
      <c r="E18084">
        <f>INDEX('B. Store opening dates'!$B$5:$B$2448,MATCH('A. Sales by store'!B18084,'B. Store opening dates'!$A$5:$A$2448,0))</f>
        <v>2015</v>
      </c>
      <c r="F18084" t="str">
        <f t="shared" si="566"/>
        <v>New</v>
      </c>
      <c r="G18084" t="str">
        <f t="shared" si="565"/>
        <v>New</v>
      </c>
    </row>
    <row r="18085" spans="1:7" ht="19" x14ac:dyDescent="0.25">
      <c r="A18085" s="7">
        <v>2015</v>
      </c>
      <c r="B18085" s="7" t="s">
        <v>2285</v>
      </c>
      <c r="C18085" s="7" t="s">
        <v>6</v>
      </c>
      <c r="D18085" s="24">
        <v>479078.2</v>
      </c>
      <c r="E18085">
        <f>INDEX('B. Store opening dates'!$B$5:$B$2448,MATCH('A. Sales by store'!B18085,'B. Store opening dates'!$A$5:$A$2448,0))</f>
        <v>2015</v>
      </c>
      <c r="F18085" t="str">
        <f t="shared" si="566"/>
        <v>New</v>
      </c>
      <c r="G18085" t="str">
        <f t="shared" si="565"/>
        <v>New</v>
      </c>
    </row>
    <row r="18086" spans="1:7" ht="19" x14ac:dyDescent="0.25">
      <c r="A18086" s="7">
        <v>2015</v>
      </c>
      <c r="B18086" s="7" t="s">
        <v>2285</v>
      </c>
      <c r="C18086" s="7" t="s">
        <v>7</v>
      </c>
      <c r="D18086" s="24">
        <v>85863.06</v>
      </c>
      <c r="E18086">
        <f>INDEX('B. Store opening dates'!$B$5:$B$2448,MATCH('A. Sales by store'!B18086,'B. Store opening dates'!$A$5:$A$2448,0))</f>
        <v>2015</v>
      </c>
      <c r="F18086" t="str">
        <f t="shared" si="566"/>
        <v>New</v>
      </c>
      <c r="G18086" t="str">
        <f t="shared" si="565"/>
        <v>New</v>
      </c>
    </row>
    <row r="18087" spans="1:7" ht="19" x14ac:dyDescent="0.25">
      <c r="A18087" s="7">
        <v>2015</v>
      </c>
      <c r="B18087" s="7" t="s">
        <v>2285</v>
      </c>
      <c r="C18087" s="7" t="s">
        <v>8</v>
      </c>
      <c r="D18087" s="24">
        <v>762053.73</v>
      </c>
      <c r="E18087">
        <f>INDEX('B. Store opening dates'!$B$5:$B$2448,MATCH('A. Sales by store'!B18087,'B. Store opening dates'!$A$5:$A$2448,0))</f>
        <v>2015</v>
      </c>
      <c r="F18087" t="str">
        <f t="shared" si="566"/>
        <v>New</v>
      </c>
      <c r="G18087" t="str">
        <f t="shared" si="565"/>
        <v>New</v>
      </c>
    </row>
    <row r="18088" spans="1:7" ht="19" x14ac:dyDescent="0.25">
      <c r="A18088" s="7">
        <v>2015</v>
      </c>
      <c r="B18088" s="7" t="s">
        <v>2286</v>
      </c>
      <c r="C18088" s="7" t="s">
        <v>5</v>
      </c>
      <c r="D18088" s="24">
        <v>620123.22</v>
      </c>
      <c r="E18088">
        <f>INDEX('B. Store opening dates'!$B$5:$B$2448,MATCH('A. Sales by store'!B18088,'B. Store opening dates'!$A$5:$A$2448,0))</f>
        <v>2015</v>
      </c>
      <c r="F18088" t="str">
        <f t="shared" si="566"/>
        <v>New</v>
      </c>
      <c r="G18088" t="str">
        <f t="shared" si="565"/>
        <v>New</v>
      </c>
    </row>
    <row r="18089" spans="1:7" ht="19" x14ac:dyDescent="0.25">
      <c r="A18089" s="7">
        <v>2015</v>
      </c>
      <c r="B18089" s="7" t="s">
        <v>2286</v>
      </c>
      <c r="C18089" s="7" t="s">
        <v>6</v>
      </c>
      <c r="D18089" s="24">
        <v>213002.32</v>
      </c>
      <c r="E18089">
        <f>INDEX('B. Store opening dates'!$B$5:$B$2448,MATCH('A. Sales by store'!B18089,'B. Store opening dates'!$A$5:$A$2448,0))</f>
        <v>2015</v>
      </c>
      <c r="F18089" t="str">
        <f t="shared" si="566"/>
        <v>New</v>
      </c>
      <c r="G18089" t="str">
        <f t="shared" si="565"/>
        <v>New</v>
      </c>
    </row>
    <row r="18090" spans="1:7" ht="19" x14ac:dyDescent="0.25">
      <c r="A18090" s="7">
        <v>2015</v>
      </c>
      <c r="B18090" s="7" t="s">
        <v>2286</v>
      </c>
      <c r="C18090" s="7" t="s">
        <v>7</v>
      </c>
      <c r="D18090" s="24">
        <v>100231.24</v>
      </c>
      <c r="E18090">
        <f>INDEX('B. Store opening dates'!$B$5:$B$2448,MATCH('A. Sales by store'!B18090,'B. Store opening dates'!$A$5:$A$2448,0))</f>
        <v>2015</v>
      </c>
      <c r="F18090" t="str">
        <f t="shared" si="566"/>
        <v>New</v>
      </c>
      <c r="G18090" t="str">
        <f t="shared" si="565"/>
        <v>New</v>
      </c>
    </row>
    <row r="18091" spans="1:7" ht="19" x14ac:dyDescent="0.25">
      <c r="A18091" s="7">
        <v>2015</v>
      </c>
      <c r="B18091" s="7" t="s">
        <v>2286</v>
      </c>
      <c r="C18091" s="7" t="s">
        <v>8</v>
      </c>
      <c r="D18091" s="24">
        <v>414329.56</v>
      </c>
      <c r="E18091">
        <f>INDEX('B. Store opening dates'!$B$5:$B$2448,MATCH('A. Sales by store'!B18091,'B. Store opening dates'!$A$5:$A$2448,0))</f>
        <v>2015</v>
      </c>
      <c r="F18091" t="str">
        <f t="shared" si="566"/>
        <v>New</v>
      </c>
      <c r="G18091" t="str">
        <f t="shared" si="565"/>
        <v>New</v>
      </c>
    </row>
    <row r="18092" spans="1:7" ht="19" x14ac:dyDescent="0.25">
      <c r="A18092" s="7">
        <v>2015</v>
      </c>
      <c r="B18092" s="7" t="s">
        <v>2287</v>
      </c>
      <c r="C18092" s="7" t="s">
        <v>5</v>
      </c>
      <c r="D18092" s="24">
        <v>548585.22</v>
      </c>
      <c r="E18092">
        <f>INDEX('B. Store opening dates'!$B$5:$B$2448,MATCH('A. Sales by store'!B18092,'B. Store opening dates'!$A$5:$A$2448,0))</f>
        <v>2015</v>
      </c>
      <c r="F18092" t="str">
        <f t="shared" si="566"/>
        <v>New</v>
      </c>
      <c r="G18092" t="str">
        <f t="shared" si="565"/>
        <v>New</v>
      </c>
    </row>
    <row r="18093" spans="1:7" ht="19" x14ac:dyDescent="0.25">
      <c r="A18093" s="7">
        <v>2015</v>
      </c>
      <c r="B18093" s="7" t="s">
        <v>2287</v>
      </c>
      <c r="C18093" s="7" t="s">
        <v>6</v>
      </c>
      <c r="D18093" s="24">
        <v>211688.29</v>
      </c>
      <c r="E18093">
        <f>INDEX('B. Store opening dates'!$B$5:$B$2448,MATCH('A. Sales by store'!B18093,'B. Store opening dates'!$A$5:$A$2448,0))</f>
        <v>2015</v>
      </c>
      <c r="F18093" t="str">
        <f t="shared" si="566"/>
        <v>New</v>
      </c>
      <c r="G18093" t="str">
        <f t="shared" si="565"/>
        <v>New</v>
      </c>
    </row>
    <row r="18094" spans="1:7" ht="19" x14ac:dyDescent="0.25">
      <c r="A18094" s="7">
        <v>2015</v>
      </c>
      <c r="B18094" s="7" t="s">
        <v>2287</v>
      </c>
      <c r="C18094" s="7" t="s">
        <v>7</v>
      </c>
      <c r="D18094" s="24">
        <v>153569.9</v>
      </c>
      <c r="E18094">
        <f>INDEX('B. Store opening dates'!$B$5:$B$2448,MATCH('A. Sales by store'!B18094,'B. Store opening dates'!$A$5:$A$2448,0))</f>
        <v>2015</v>
      </c>
      <c r="F18094" t="str">
        <f t="shared" si="566"/>
        <v>New</v>
      </c>
      <c r="G18094" t="str">
        <f t="shared" si="565"/>
        <v>New</v>
      </c>
    </row>
    <row r="18095" spans="1:7" ht="19" x14ac:dyDescent="0.25">
      <c r="A18095" s="7">
        <v>2015</v>
      </c>
      <c r="B18095" s="7" t="s">
        <v>2287</v>
      </c>
      <c r="C18095" s="7" t="s">
        <v>8</v>
      </c>
      <c r="D18095" s="24">
        <v>440562.6</v>
      </c>
      <c r="E18095">
        <f>INDEX('B. Store opening dates'!$B$5:$B$2448,MATCH('A. Sales by store'!B18095,'B. Store opening dates'!$A$5:$A$2448,0))</f>
        <v>2015</v>
      </c>
      <c r="F18095" t="str">
        <f t="shared" si="566"/>
        <v>New</v>
      </c>
      <c r="G18095" t="str">
        <f t="shared" si="565"/>
        <v>New</v>
      </c>
    </row>
    <row r="18096" spans="1:7" ht="19" x14ac:dyDescent="0.25">
      <c r="A18096" s="7">
        <v>2015</v>
      </c>
      <c r="B18096" s="7" t="s">
        <v>2288</v>
      </c>
      <c r="C18096" s="7" t="s">
        <v>5</v>
      </c>
      <c r="D18096" s="24">
        <v>921919.74</v>
      </c>
      <c r="E18096">
        <f>INDEX('B. Store opening dates'!$B$5:$B$2448,MATCH('A. Sales by store'!B18096,'B. Store opening dates'!$A$5:$A$2448,0))</f>
        <v>2015</v>
      </c>
      <c r="F18096" t="str">
        <f t="shared" si="566"/>
        <v>New</v>
      </c>
      <c r="G18096" t="str">
        <f t="shared" si="565"/>
        <v>New</v>
      </c>
    </row>
    <row r="18097" spans="1:7" ht="19" x14ac:dyDescent="0.25">
      <c r="A18097" s="7">
        <v>2015</v>
      </c>
      <c r="B18097" s="7" t="s">
        <v>2288</v>
      </c>
      <c r="C18097" s="7" t="s">
        <v>6</v>
      </c>
      <c r="D18097" s="24">
        <v>201488.78</v>
      </c>
      <c r="E18097">
        <f>INDEX('B. Store opening dates'!$B$5:$B$2448,MATCH('A. Sales by store'!B18097,'B. Store opening dates'!$A$5:$A$2448,0))</f>
        <v>2015</v>
      </c>
      <c r="F18097" t="str">
        <f t="shared" si="566"/>
        <v>New</v>
      </c>
      <c r="G18097" t="str">
        <f t="shared" si="565"/>
        <v>New</v>
      </c>
    </row>
    <row r="18098" spans="1:7" ht="19" x14ac:dyDescent="0.25">
      <c r="A18098" s="7">
        <v>2015</v>
      </c>
      <c r="B18098" s="7" t="s">
        <v>2288</v>
      </c>
      <c r="C18098" s="7" t="s">
        <v>7</v>
      </c>
      <c r="D18098" s="24">
        <v>70538.84</v>
      </c>
      <c r="E18098">
        <f>INDEX('B. Store opening dates'!$B$5:$B$2448,MATCH('A. Sales by store'!B18098,'B. Store opening dates'!$A$5:$A$2448,0))</f>
        <v>2015</v>
      </c>
      <c r="F18098" t="str">
        <f t="shared" si="566"/>
        <v>New</v>
      </c>
      <c r="G18098" t="str">
        <f t="shared" si="565"/>
        <v>New</v>
      </c>
    </row>
    <row r="18099" spans="1:7" ht="19" x14ac:dyDescent="0.25">
      <c r="A18099" s="7">
        <v>2015</v>
      </c>
      <c r="B18099" s="7" t="s">
        <v>2288</v>
      </c>
      <c r="C18099" s="7" t="s">
        <v>8</v>
      </c>
      <c r="D18099" s="24">
        <v>609003.38</v>
      </c>
      <c r="E18099">
        <f>INDEX('B. Store opening dates'!$B$5:$B$2448,MATCH('A. Sales by store'!B18099,'B. Store opening dates'!$A$5:$A$2448,0))</f>
        <v>2015</v>
      </c>
      <c r="F18099" t="str">
        <f t="shared" si="566"/>
        <v>New</v>
      </c>
      <c r="G18099" t="str">
        <f t="shared" si="565"/>
        <v>New</v>
      </c>
    </row>
    <row r="18100" spans="1:7" ht="19" x14ac:dyDescent="0.25">
      <c r="A18100" s="7">
        <v>2015</v>
      </c>
      <c r="B18100" s="7" t="s">
        <v>2289</v>
      </c>
      <c r="C18100" s="7" t="s">
        <v>5</v>
      </c>
      <c r="D18100" s="24">
        <v>678391.62</v>
      </c>
      <c r="E18100">
        <f>INDEX('B. Store opening dates'!$B$5:$B$2448,MATCH('A. Sales by store'!B18100,'B. Store opening dates'!$A$5:$A$2448,0))</f>
        <v>2015</v>
      </c>
      <c r="F18100" t="str">
        <f t="shared" si="566"/>
        <v>New</v>
      </c>
      <c r="G18100" t="str">
        <f t="shared" si="565"/>
        <v>New</v>
      </c>
    </row>
    <row r="18101" spans="1:7" ht="19" x14ac:dyDescent="0.25">
      <c r="A18101" s="7">
        <v>2015</v>
      </c>
      <c r="B18101" s="7" t="s">
        <v>2289</v>
      </c>
      <c r="C18101" s="7" t="s">
        <v>6</v>
      </c>
      <c r="D18101" s="24">
        <v>591523.75</v>
      </c>
      <c r="E18101">
        <f>INDEX('B. Store opening dates'!$B$5:$B$2448,MATCH('A. Sales by store'!B18101,'B. Store opening dates'!$A$5:$A$2448,0))</f>
        <v>2015</v>
      </c>
      <c r="F18101" t="str">
        <f t="shared" si="566"/>
        <v>New</v>
      </c>
      <c r="G18101" t="str">
        <f t="shared" si="565"/>
        <v>New</v>
      </c>
    </row>
    <row r="18102" spans="1:7" ht="19" x14ac:dyDescent="0.25">
      <c r="A18102" s="7">
        <v>2015</v>
      </c>
      <c r="B18102" s="7" t="s">
        <v>2289</v>
      </c>
      <c r="C18102" s="7" t="s">
        <v>7</v>
      </c>
      <c r="D18102" s="24">
        <v>133508.81</v>
      </c>
      <c r="E18102">
        <f>INDEX('B. Store opening dates'!$B$5:$B$2448,MATCH('A. Sales by store'!B18102,'B. Store opening dates'!$A$5:$A$2448,0))</f>
        <v>2015</v>
      </c>
      <c r="F18102" t="str">
        <f t="shared" si="566"/>
        <v>New</v>
      </c>
      <c r="G18102" t="str">
        <f t="shared" si="565"/>
        <v>New</v>
      </c>
    </row>
    <row r="18103" spans="1:7" ht="19" x14ac:dyDescent="0.25">
      <c r="A18103" s="7">
        <v>2015</v>
      </c>
      <c r="B18103" s="7" t="s">
        <v>2289</v>
      </c>
      <c r="C18103" s="7" t="s">
        <v>8</v>
      </c>
      <c r="D18103" s="24">
        <v>664379.69999999995</v>
      </c>
      <c r="E18103">
        <f>INDEX('B. Store opening dates'!$B$5:$B$2448,MATCH('A. Sales by store'!B18103,'B. Store opening dates'!$A$5:$A$2448,0))</f>
        <v>2015</v>
      </c>
      <c r="F18103" t="str">
        <f t="shared" si="566"/>
        <v>New</v>
      </c>
      <c r="G18103" t="str">
        <f t="shared" si="565"/>
        <v>New</v>
      </c>
    </row>
    <row r="18104" spans="1:7" ht="19" x14ac:dyDescent="0.25">
      <c r="A18104" s="7">
        <v>2015</v>
      </c>
      <c r="B18104" s="7" t="s">
        <v>2290</v>
      </c>
      <c r="C18104" s="7" t="s">
        <v>5</v>
      </c>
      <c r="D18104" s="24">
        <v>509946.56</v>
      </c>
      <c r="E18104">
        <f>INDEX('B. Store opening dates'!$B$5:$B$2448,MATCH('A. Sales by store'!B18104,'B. Store opening dates'!$A$5:$A$2448,0))</f>
        <v>2015</v>
      </c>
      <c r="F18104" t="str">
        <f t="shared" si="566"/>
        <v>New</v>
      </c>
      <c r="G18104" t="str">
        <f t="shared" si="565"/>
        <v>New</v>
      </c>
    </row>
    <row r="18105" spans="1:7" ht="19" x14ac:dyDescent="0.25">
      <c r="A18105" s="7">
        <v>2015</v>
      </c>
      <c r="B18105" s="7" t="s">
        <v>2290</v>
      </c>
      <c r="C18105" s="7" t="s">
        <v>6</v>
      </c>
      <c r="D18105" s="24">
        <v>456381.98</v>
      </c>
      <c r="E18105">
        <f>INDEX('B. Store opening dates'!$B$5:$B$2448,MATCH('A. Sales by store'!B18105,'B. Store opening dates'!$A$5:$A$2448,0))</f>
        <v>2015</v>
      </c>
      <c r="F18105" t="str">
        <f t="shared" si="566"/>
        <v>New</v>
      </c>
      <c r="G18105" t="str">
        <f t="shared" si="565"/>
        <v>New</v>
      </c>
    </row>
    <row r="18106" spans="1:7" ht="19" x14ac:dyDescent="0.25">
      <c r="A18106" s="7">
        <v>2015</v>
      </c>
      <c r="B18106" s="7" t="s">
        <v>2290</v>
      </c>
      <c r="C18106" s="7" t="s">
        <v>7</v>
      </c>
      <c r="D18106" s="24">
        <v>152301.82</v>
      </c>
      <c r="E18106">
        <f>INDEX('B. Store opening dates'!$B$5:$B$2448,MATCH('A. Sales by store'!B18106,'B. Store opening dates'!$A$5:$A$2448,0))</f>
        <v>2015</v>
      </c>
      <c r="F18106" t="str">
        <f t="shared" si="566"/>
        <v>New</v>
      </c>
      <c r="G18106" t="str">
        <f t="shared" si="565"/>
        <v>New</v>
      </c>
    </row>
    <row r="18107" spans="1:7" ht="19" x14ac:dyDescent="0.25">
      <c r="A18107" s="7">
        <v>2015</v>
      </c>
      <c r="B18107" s="7" t="s">
        <v>2290</v>
      </c>
      <c r="C18107" s="7" t="s">
        <v>8</v>
      </c>
      <c r="D18107" s="24">
        <v>549111.48</v>
      </c>
      <c r="E18107">
        <f>INDEX('B. Store opening dates'!$B$5:$B$2448,MATCH('A. Sales by store'!B18107,'B. Store opening dates'!$A$5:$A$2448,0))</f>
        <v>2015</v>
      </c>
      <c r="F18107" t="str">
        <f t="shared" si="566"/>
        <v>New</v>
      </c>
      <c r="G18107" t="str">
        <f t="shared" si="565"/>
        <v>New</v>
      </c>
    </row>
    <row r="18108" spans="1:7" ht="19" x14ac:dyDescent="0.25">
      <c r="A18108" s="7">
        <v>2015</v>
      </c>
      <c r="B18108" s="7" t="s">
        <v>2291</v>
      </c>
      <c r="C18108" s="7" t="s">
        <v>5</v>
      </c>
      <c r="D18108" s="24">
        <v>696331.24</v>
      </c>
      <c r="E18108">
        <f>INDEX('B. Store opening dates'!$B$5:$B$2448,MATCH('A. Sales by store'!B18108,'B. Store opening dates'!$A$5:$A$2448,0))</f>
        <v>2015</v>
      </c>
      <c r="F18108" t="str">
        <f t="shared" si="566"/>
        <v>New</v>
      </c>
      <c r="G18108" t="str">
        <f t="shared" si="565"/>
        <v>New</v>
      </c>
    </row>
    <row r="18109" spans="1:7" ht="19" x14ac:dyDescent="0.25">
      <c r="A18109" s="7">
        <v>2015</v>
      </c>
      <c r="B18109" s="7" t="s">
        <v>2291</v>
      </c>
      <c r="C18109" s="7" t="s">
        <v>6</v>
      </c>
      <c r="D18109" s="24">
        <v>392026.41</v>
      </c>
      <c r="E18109">
        <f>INDEX('B. Store opening dates'!$B$5:$B$2448,MATCH('A. Sales by store'!B18109,'B. Store opening dates'!$A$5:$A$2448,0))</f>
        <v>2015</v>
      </c>
      <c r="F18109" t="str">
        <f t="shared" si="566"/>
        <v>New</v>
      </c>
      <c r="G18109" t="str">
        <f t="shared" si="565"/>
        <v>New</v>
      </c>
    </row>
    <row r="18110" spans="1:7" ht="19" x14ac:dyDescent="0.25">
      <c r="A18110" s="7">
        <v>2015</v>
      </c>
      <c r="B18110" s="7" t="s">
        <v>2291</v>
      </c>
      <c r="C18110" s="7" t="s">
        <v>7</v>
      </c>
      <c r="D18110" s="24">
        <v>234742.66</v>
      </c>
      <c r="E18110">
        <f>INDEX('B. Store opening dates'!$B$5:$B$2448,MATCH('A. Sales by store'!B18110,'B. Store opening dates'!$A$5:$A$2448,0))</f>
        <v>2015</v>
      </c>
      <c r="F18110" t="str">
        <f t="shared" si="566"/>
        <v>New</v>
      </c>
      <c r="G18110" t="str">
        <f t="shared" si="565"/>
        <v>New</v>
      </c>
    </row>
    <row r="18111" spans="1:7" ht="19" x14ac:dyDescent="0.25">
      <c r="A18111" s="7">
        <v>2015</v>
      </c>
      <c r="B18111" s="7" t="s">
        <v>2291</v>
      </c>
      <c r="C18111" s="7" t="s">
        <v>8</v>
      </c>
      <c r="D18111" s="24">
        <v>571302.34</v>
      </c>
      <c r="E18111">
        <f>INDEX('B. Store opening dates'!$B$5:$B$2448,MATCH('A. Sales by store'!B18111,'B. Store opening dates'!$A$5:$A$2448,0))</f>
        <v>2015</v>
      </c>
      <c r="F18111" t="str">
        <f t="shared" si="566"/>
        <v>New</v>
      </c>
      <c r="G18111" t="str">
        <f t="shared" si="565"/>
        <v>New</v>
      </c>
    </row>
    <row r="18112" spans="1:7" ht="19" x14ac:dyDescent="0.25">
      <c r="A18112" s="7">
        <v>2015</v>
      </c>
      <c r="B18112" s="7" t="s">
        <v>2292</v>
      </c>
      <c r="C18112" s="7" t="s">
        <v>5</v>
      </c>
      <c r="D18112" s="24">
        <v>776180.62</v>
      </c>
      <c r="E18112">
        <f>INDEX('B. Store opening dates'!$B$5:$B$2448,MATCH('A. Sales by store'!B18112,'B. Store opening dates'!$A$5:$A$2448,0))</f>
        <v>2015</v>
      </c>
      <c r="F18112" t="str">
        <f t="shared" si="566"/>
        <v>New</v>
      </c>
      <c r="G18112" t="str">
        <f t="shared" si="565"/>
        <v>New</v>
      </c>
    </row>
    <row r="18113" spans="1:7" ht="19" x14ac:dyDescent="0.25">
      <c r="A18113" s="7">
        <v>2015</v>
      </c>
      <c r="B18113" s="7" t="s">
        <v>2292</v>
      </c>
      <c r="C18113" s="7" t="s">
        <v>6</v>
      </c>
      <c r="D18113" s="24">
        <v>330699.03000000003</v>
      </c>
      <c r="E18113">
        <f>INDEX('B. Store opening dates'!$B$5:$B$2448,MATCH('A. Sales by store'!B18113,'B. Store opening dates'!$A$5:$A$2448,0))</f>
        <v>2015</v>
      </c>
      <c r="F18113" t="str">
        <f t="shared" si="566"/>
        <v>New</v>
      </c>
      <c r="G18113" t="str">
        <f t="shared" si="565"/>
        <v>New</v>
      </c>
    </row>
    <row r="18114" spans="1:7" ht="19" x14ac:dyDescent="0.25">
      <c r="A18114" s="7">
        <v>2015</v>
      </c>
      <c r="B18114" s="7" t="s">
        <v>2292</v>
      </c>
      <c r="C18114" s="7" t="s">
        <v>7</v>
      </c>
      <c r="D18114" s="24">
        <v>151017.81</v>
      </c>
      <c r="E18114">
        <f>INDEX('B. Store opening dates'!$B$5:$B$2448,MATCH('A. Sales by store'!B18114,'B. Store opening dates'!$A$5:$A$2448,0))</f>
        <v>2015</v>
      </c>
      <c r="F18114" t="str">
        <f t="shared" si="566"/>
        <v>New</v>
      </c>
      <c r="G18114" t="str">
        <f t="shared" si="565"/>
        <v>New</v>
      </c>
    </row>
    <row r="18115" spans="1:7" ht="19" x14ac:dyDescent="0.25">
      <c r="A18115" s="7">
        <v>2015</v>
      </c>
      <c r="B18115" s="7" t="s">
        <v>2292</v>
      </c>
      <c r="C18115" s="7" t="s">
        <v>8</v>
      </c>
      <c r="D18115" s="24">
        <v>792507.48</v>
      </c>
      <c r="E18115">
        <f>INDEX('B. Store opening dates'!$B$5:$B$2448,MATCH('A. Sales by store'!B18115,'B. Store opening dates'!$A$5:$A$2448,0))</f>
        <v>2015</v>
      </c>
      <c r="F18115" t="str">
        <f t="shared" si="566"/>
        <v>New</v>
      </c>
      <c r="G18115" t="str">
        <f t="shared" si="565"/>
        <v>New</v>
      </c>
    </row>
    <row r="18116" spans="1:7" ht="19" x14ac:dyDescent="0.25">
      <c r="A18116" s="7">
        <v>2015</v>
      </c>
      <c r="B18116" s="7" t="s">
        <v>2293</v>
      </c>
      <c r="C18116" s="7" t="s">
        <v>5</v>
      </c>
      <c r="D18116" s="24">
        <v>578622.80000000005</v>
      </c>
      <c r="E18116">
        <f>INDEX('B. Store opening dates'!$B$5:$B$2448,MATCH('A. Sales by store'!B18116,'B. Store opening dates'!$A$5:$A$2448,0))</f>
        <v>2015</v>
      </c>
      <c r="F18116" t="str">
        <f t="shared" si="566"/>
        <v>New</v>
      </c>
      <c r="G18116" t="str">
        <f t="shared" si="565"/>
        <v>New</v>
      </c>
    </row>
    <row r="18117" spans="1:7" ht="19" x14ac:dyDescent="0.25">
      <c r="A18117" s="7">
        <v>2015</v>
      </c>
      <c r="B18117" s="7" t="s">
        <v>2293</v>
      </c>
      <c r="C18117" s="7" t="s">
        <v>6</v>
      </c>
      <c r="D18117" s="24">
        <v>378199.87</v>
      </c>
      <c r="E18117">
        <f>INDEX('B. Store opening dates'!$B$5:$B$2448,MATCH('A. Sales by store'!B18117,'B. Store opening dates'!$A$5:$A$2448,0))</f>
        <v>2015</v>
      </c>
      <c r="F18117" t="str">
        <f t="shared" si="566"/>
        <v>New</v>
      </c>
      <c r="G18117" t="str">
        <f t="shared" ref="G18117:G18180" si="567">IF(A18117 = 2015, IF(E18117&lt; 2015, "Existing","New"),"Existing")</f>
        <v>New</v>
      </c>
    </row>
    <row r="18118" spans="1:7" ht="19" x14ac:dyDescent="0.25">
      <c r="A18118" s="7">
        <v>2015</v>
      </c>
      <c r="B18118" s="7" t="s">
        <v>2293</v>
      </c>
      <c r="C18118" s="7" t="s">
        <v>7</v>
      </c>
      <c r="D18118" s="24">
        <v>189342</v>
      </c>
      <c r="E18118">
        <f>INDEX('B. Store opening dates'!$B$5:$B$2448,MATCH('A. Sales by store'!B18118,'B. Store opening dates'!$A$5:$A$2448,0))</f>
        <v>2015</v>
      </c>
      <c r="F18118" t="str">
        <f t="shared" si="566"/>
        <v>New</v>
      </c>
      <c r="G18118" t="str">
        <f t="shared" si="567"/>
        <v>New</v>
      </c>
    </row>
    <row r="18119" spans="1:7" ht="19" x14ac:dyDescent="0.25">
      <c r="A18119" s="7">
        <v>2015</v>
      </c>
      <c r="B18119" s="7" t="s">
        <v>2293</v>
      </c>
      <c r="C18119" s="7" t="s">
        <v>8</v>
      </c>
      <c r="D18119" s="24">
        <v>694941.92</v>
      </c>
      <c r="E18119">
        <f>INDEX('B. Store opening dates'!$B$5:$B$2448,MATCH('A. Sales by store'!B18119,'B. Store opening dates'!$A$5:$A$2448,0))</f>
        <v>2015</v>
      </c>
      <c r="F18119" t="str">
        <f t="shared" si="566"/>
        <v>New</v>
      </c>
      <c r="G18119" t="str">
        <f t="shared" si="567"/>
        <v>New</v>
      </c>
    </row>
    <row r="18120" spans="1:7" ht="19" x14ac:dyDescent="0.25">
      <c r="A18120" s="7">
        <v>2015</v>
      </c>
      <c r="B18120" s="7" t="s">
        <v>2294</v>
      </c>
      <c r="C18120" s="7" t="s">
        <v>5</v>
      </c>
      <c r="D18120" s="24">
        <v>486349.94</v>
      </c>
      <c r="E18120">
        <f>INDEX('B. Store opening dates'!$B$5:$B$2448,MATCH('A. Sales by store'!B18120,'B. Store opening dates'!$A$5:$A$2448,0))</f>
        <v>2015</v>
      </c>
      <c r="F18120" t="str">
        <f t="shared" si="566"/>
        <v>New</v>
      </c>
      <c r="G18120" t="str">
        <f t="shared" si="567"/>
        <v>New</v>
      </c>
    </row>
    <row r="18121" spans="1:7" ht="19" x14ac:dyDescent="0.25">
      <c r="A18121" s="7">
        <v>2015</v>
      </c>
      <c r="B18121" s="7" t="s">
        <v>2294</v>
      </c>
      <c r="C18121" s="7" t="s">
        <v>6</v>
      </c>
      <c r="D18121" s="24">
        <v>274212.32</v>
      </c>
      <c r="E18121">
        <f>INDEX('B. Store opening dates'!$B$5:$B$2448,MATCH('A. Sales by store'!B18121,'B. Store opening dates'!$A$5:$A$2448,0))</f>
        <v>2015</v>
      </c>
      <c r="F18121" t="str">
        <f t="shared" si="566"/>
        <v>New</v>
      </c>
      <c r="G18121" t="str">
        <f t="shared" si="567"/>
        <v>New</v>
      </c>
    </row>
    <row r="18122" spans="1:7" ht="19" x14ac:dyDescent="0.25">
      <c r="A18122" s="7">
        <v>2015</v>
      </c>
      <c r="B18122" s="7" t="s">
        <v>2294</v>
      </c>
      <c r="C18122" s="7" t="s">
        <v>7</v>
      </c>
      <c r="D18122" s="24">
        <v>107157.95</v>
      </c>
      <c r="E18122">
        <f>INDEX('B. Store opening dates'!$B$5:$B$2448,MATCH('A. Sales by store'!B18122,'B. Store opening dates'!$A$5:$A$2448,0))</f>
        <v>2015</v>
      </c>
      <c r="F18122" t="str">
        <f t="shared" si="566"/>
        <v>New</v>
      </c>
      <c r="G18122" t="str">
        <f t="shared" si="567"/>
        <v>New</v>
      </c>
    </row>
    <row r="18123" spans="1:7" ht="19" x14ac:dyDescent="0.25">
      <c r="A18123" s="7">
        <v>2015</v>
      </c>
      <c r="B18123" s="7" t="s">
        <v>2294</v>
      </c>
      <c r="C18123" s="7" t="s">
        <v>8</v>
      </c>
      <c r="D18123" s="24">
        <v>669265.43999999994</v>
      </c>
      <c r="E18123">
        <f>INDEX('B. Store opening dates'!$B$5:$B$2448,MATCH('A. Sales by store'!B18123,'B. Store opening dates'!$A$5:$A$2448,0))</f>
        <v>2015</v>
      </c>
      <c r="F18123" t="str">
        <f t="shared" ref="F18123:F18186" si="568">IF(A18123 = 2015, IF(E18123&lt; 2015, "Old","New"),IF(E18123 &lt; 2014, "Old","New"))</f>
        <v>New</v>
      </c>
      <c r="G18123" t="str">
        <f t="shared" si="567"/>
        <v>New</v>
      </c>
    </row>
    <row r="18124" spans="1:7" ht="19" x14ac:dyDescent="0.25">
      <c r="A18124" s="7">
        <v>2015</v>
      </c>
      <c r="B18124" s="7" t="s">
        <v>2295</v>
      </c>
      <c r="C18124" s="7" t="s">
        <v>5</v>
      </c>
      <c r="D18124" s="24">
        <v>936656.86</v>
      </c>
      <c r="E18124">
        <f>INDEX('B. Store opening dates'!$B$5:$B$2448,MATCH('A. Sales by store'!B18124,'B. Store opening dates'!$A$5:$A$2448,0))</f>
        <v>2015</v>
      </c>
      <c r="F18124" t="str">
        <f t="shared" si="568"/>
        <v>New</v>
      </c>
      <c r="G18124" t="str">
        <f t="shared" si="567"/>
        <v>New</v>
      </c>
    </row>
    <row r="18125" spans="1:7" ht="19" x14ac:dyDescent="0.25">
      <c r="A18125" s="7">
        <v>2015</v>
      </c>
      <c r="B18125" s="7" t="s">
        <v>2295</v>
      </c>
      <c r="C18125" s="7" t="s">
        <v>6</v>
      </c>
      <c r="D18125" s="24">
        <v>381228.12</v>
      </c>
      <c r="E18125">
        <f>INDEX('B. Store opening dates'!$B$5:$B$2448,MATCH('A. Sales by store'!B18125,'B. Store opening dates'!$A$5:$A$2448,0))</f>
        <v>2015</v>
      </c>
      <c r="F18125" t="str">
        <f t="shared" si="568"/>
        <v>New</v>
      </c>
      <c r="G18125" t="str">
        <f t="shared" si="567"/>
        <v>New</v>
      </c>
    </row>
    <row r="18126" spans="1:7" ht="19" x14ac:dyDescent="0.25">
      <c r="A18126" s="7">
        <v>2015</v>
      </c>
      <c r="B18126" s="7" t="s">
        <v>2295</v>
      </c>
      <c r="C18126" s="7" t="s">
        <v>7</v>
      </c>
      <c r="D18126" s="24">
        <v>115659.38</v>
      </c>
      <c r="E18126">
        <f>INDEX('B. Store opening dates'!$B$5:$B$2448,MATCH('A. Sales by store'!B18126,'B. Store opening dates'!$A$5:$A$2448,0))</f>
        <v>2015</v>
      </c>
      <c r="F18126" t="str">
        <f t="shared" si="568"/>
        <v>New</v>
      </c>
      <c r="G18126" t="str">
        <f t="shared" si="567"/>
        <v>New</v>
      </c>
    </row>
    <row r="18127" spans="1:7" ht="19" x14ac:dyDescent="0.25">
      <c r="A18127" s="7">
        <v>2015</v>
      </c>
      <c r="B18127" s="7" t="s">
        <v>2295</v>
      </c>
      <c r="C18127" s="7" t="s">
        <v>8</v>
      </c>
      <c r="D18127" s="24">
        <v>428890.38</v>
      </c>
      <c r="E18127">
        <f>INDEX('B. Store opening dates'!$B$5:$B$2448,MATCH('A. Sales by store'!B18127,'B. Store opening dates'!$A$5:$A$2448,0))</f>
        <v>2015</v>
      </c>
      <c r="F18127" t="str">
        <f t="shared" si="568"/>
        <v>New</v>
      </c>
      <c r="G18127" t="str">
        <f t="shared" si="567"/>
        <v>New</v>
      </c>
    </row>
    <row r="18128" spans="1:7" ht="19" x14ac:dyDescent="0.25">
      <c r="A18128" s="7">
        <v>2015</v>
      </c>
      <c r="B18128" s="7" t="s">
        <v>2296</v>
      </c>
      <c r="C18128" s="7" t="s">
        <v>5</v>
      </c>
      <c r="D18128" s="24">
        <v>742474.04</v>
      </c>
      <c r="E18128">
        <f>INDEX('B. Store opening dates'!$B$5:$B$2448,MATCH('A. Sales by store'!B18128,'B. Store opening dates'!$A$5:$A$2448,0))</f>
        <v>2015</v>
      </c>
      <c r="F18128" t="str">
        <f t="shared" si="568"/>
        <v>New</v>
      </c>
      <c r="G18128" t="str">
        <f t="shared" si="567"/>
        <v>New</v>
      </c>
    </row>
    <row r="18129" spans="1:7" ht="19" x14ac:dyDescent="0.25">
      <c r="A18129" s="7">
        <v>2015</v>
      </c>
      <c r="B18129" s="7" t="s">
        <v>2296</v>
      </c>
      <c r="C18129" s="7" t="s">
        <v>6</v>
      </c>
      <c r="D18129" s="24">
        <v>485881.78</v>
      </c>
      <c r="E18129">
        <f>INDEX('B. Store opening dates'!$B$5:$B$2448,MATCH('A. Sales by store'!B18129,'B. Store opening dates'!$A$5:$A$2448,0))</f>
        <v>2015</v>
      </c>
      <c r="F18129" t="str">
        <f t="shared" si="568"/>
        <v>New</v>
      </c>
      <c r="G18129" t="str">
        <f t="shared" si="567"/>
        <v>New</v>
      </c>
    </row>
    <row r="18130" spans="1:7" ht="19" x14ac:dyDescent="0.25">
      <c r="A18130" s="7">
        <v>2015</v>
      </c>
      <c r="B18130" s="7" t="s">
        <v>2296</v>
      </c>
      <c r="C18130" s="7" t="s">
        <v>7</v>
      </c>
      <c r="D18130" s="24">
        <v>60462</v>
      </c>
      <c r="E18130">
        <f>INDEX('B. Store opening dates'!$B$5:$B$2448,MATCH('A. Sales by store'!B18130,'B. Store opening dates'!$A$5:$A$2448,0))</f>
        <v>2015</v>
      </c>
      <c r="F18130" t="str">
        <f t="shared" si="568"/>
        <v>New</v>
      </c>
      <c r="G18130" t="str">
        <f t="shared" si="567"/>
        <v>New</v>
      </c>
    </row>
    <row r="18131" spans="1:7" ht="19" x14ac:dyDescent="0.25">
      <c r="A18131" s="7">
        <v>2015</v>
      </c>
      <c r="B18131" s="7" t="s">
        <v>2296</v>
      </c>
      <c r="C18131" s="7" t="s">
        <v>8</v>
      </c>
      <c r="D18131" s="24">
        <v>526359.43999999994</v>
      </c>
      <c r="E18131">
        <f>INDEX('B. Store opening dates'!$B$5:$B$2448,MATCH('A. Sales by store'!B18131,'B. Store opening dates'!$A$5:$A$2448,0))</f>
        <v>2015</v>
      </c>
      <c r="F18131" t="str">
        <f t="shared" si="568"/>
        <v>New</v>
      </c>
      <c r="G18131" t="str">
        <f t="shared" si="567"/>
        <v>New</v>
      </c>
    </row>
    <row r="18132" spans="1:7" ht="19" x14ac:dyDescent="0.25">
      <c r="A18132" s="7">
        <v>2015</v>
      </c>
      <c r="B18132" s="7" t="s">
        <v>2297</v>
      </c>
      <c r="C18132" s="7" t="s">
        <v>5</v>
      </c>
      <c r="D18132" s="24">
        <v>860246.15</v>
      </c>
      <c r="E18132">
        <f>INDEX('B. Store opening dates'!$B$5:$B$2448,MATCH('A. Sales by store'!B18132,'B. Store opening dates'!$A$5:$A$2448,0))</f>
        <v>2015</v>
      </c>
      <c r="F18132" t="str">
        <f t="shared" si="568"/>
        <v>New</v>
      </c>
      <c r="G18132" t="str">
        <f t="shared" si="567"/>
        <v>New</v>
      </c>
    </row>
    <row r="18133" spans="1:7" ht="19" x14ac:dyDescent="0.25">
      <c r="A18133" s="7">
        <v>2015</v>
      </c>
      <c r="B18133" s="7" t="s">
        <v>2297</v>
      </c>
      <c r="C18133" s="7" t="s">
        <v>6</v>
      </c>
      <c r="D18133" s="24">
        <v>417044.4</v>
      </c>
      <c r="E18133">
        <f>INDEX('B. Store opening dates'!$B$5:$B$2448,MATCH('A. Sales by store'!B18133,'B. Store opening dates'!$A$5:$A$2448,0))</f>
        <v>2015</v>
      </c>
      <c r="F18133" t="str">
        <f t="shared" si="568"/>
        <v>New</v>
      </c>
      <c r="G18133" t="str">
        <f t="shared" si="567"/>
        <v>New</v>
      </c>
    </row>
    <row r="18134" spans="1:7" ht="19" x14ac:dyDescent="0.25">
      <c r="A18134" s="7">
        <v>2015</v>
      </c>
      <c r="B18134" s="7" t="s">
        <v>2297</v>
      </c>
      <c r="C18134" s="7" t="s">
        <v>7</v>
      </c>
      <c r="D18134" s="24">
        <v>91208.95</v>
      </c>
      <c r="E18134">
        <f>INDEX('B. Store opening dates'!$B$5:$B$2448,MATCH('A. Sales by store'!B18134,'B. Store opening dates'!$A$5:$A$2448,0))</f>
        <v>2015</v>
      </c>
      <c r="F18134" t="str">
        <f t="shared" si="568"/>
        <v>New</v>
      </c>
      <c r="G18134" t="str">
        <f t="shared" si="567"/>
        <v>New</v>
      </c>
    </row>
    <row r="18135" spans="1:7" ht="19" x14ac:dyDescent="0.25">
      <c r="A18135" s="7">
        <v>2015</v>
      </c>
      <c r="B18135" s="7" t="s">
        <v>2297</v>
      </c>
      <c r="C18135" s="7" t="s">
        <v>8</v>
      </c>
      <c r="D18135" s="24">
        <v>470566.52</v>
      </c>
      <c r="E18135">
        <f>INDEX('B. Store opening dates'!$B$5:$B$2448,MATCH('A. Sales by store'!B18135,'B. Store opening dates'!$A$5:$A$2448,0))</f>
        <v>2015</v>
      </c>
      <c r="F18135" t="str">
        <f t="shared" si="568"/>
        <v>New</v>
      </c>
      <c r="G18135" t="str">
        <f t="shared" si="567"/>
        <v>New</v>
      </c>
    </row>
    <row r="18136" spans="1:7" ht="19" x14ac:dyDescent="0.25">
      <c r="A18136" s="7">
        <v>2015</v>
      </c>
      <c r="B18136" s="7" t="s">
        <v>2298</v>
      </c>
      <c r="C18136" s="7" t="s">
        <v>5</v>
      </c>
      <c r="D18136" s="24">
        <v>580803.15</v>
      </c>
      <c r="E18136">
        <f>INDEX('B. Store opening dates'!$B$5:$B$2448,MATCH('A. Sales by store'!B18136,'B. Store opening dates'!$A$5:$A$2448,0))</f>
        <v>2015</v>
      </c>
      <c r="F18136" t="str">
        <f t="shared" si="568"/>
        <v>New</v>
      </c>
      <c r="G18136" t="str">
        <f t="shared" si="567"/>
        <v>New</v>
      </c>
    </row>
    <row r="18137" spans="1:7" ht="19" x14ac:dyDescent="0.25">
      <c r="A18137" s="7">
        <v>2015</v>
      </c>
      <c r="B18137" s="7" t="s">
        <v>2298</v>
      </c>
      <c r="C18137" s="7" t="s">
        <v>6</v>
      </c>
      <c r="D18137" s="24">
        <v>369509.67</v>
      </c>
      <c r="E18137">
        <f>INDEX('B. Store opening dates'!$B$5:$B$2448,MATCH('A. Sales by store'!B18137,'B. Store opening dates'!$A$5:$A$2448,0))</f>
        <v>2015</v>
      </c>
      <c r="F18137" t="str">
        <f t="shared" si="568"/>
        <v>New</v>
      </c>
      <c r="G18137" t="str">
        <f t="shared" si="567"/>
        <v>New</v>
      </c>
    </row>
    <row r="18138" spans="1:7" ht="19" x14ac:dyDescent="0.25">
      <c r="A18138" s="7">
        <v>2015</v>
      </c>
      <c r="B18138" s="7" t="s">
        <v>2298</v>
      </c>
      <c r="C18138" s="7" t="s">
        <v>7</v>
      </c>
      <c r="D18138" s="24">
        <v>92586.46</v>
      </c>
      <c r="E18138">
        <f>INDEX('B. Store opening dates'!$B$5:$B$2448,MATCH('A. Sales by store'!B18138,'B. Store opening dates'!$A$5:$A$2448,0))</f>
        <v>2015</v>
      </c>
      <c r="F18138" t="str">
        <f t="shared" si="568"/>
        <v>New</v>
      </c>
      <c r="G18138" t="str">
        <f t="shared" si="567"/>
        <v>New</v>
      </c>
    </row>
    <row r="18139" spans="1:7" ht="19" x14ac:dyDescent="0.25">
      <c r="A18139" s="7">
        <v>2015</v>
      </c>
      <c r="B18139" s="7" t="s">
        <v>2298</v>
      </c>
      <c r="C18139" s="7" t="s">
        <v>8</v>
      </c>
      <c r="D18139" s="24">
        <v>420790.8</v>
      </c>
      <c r="E18139">
        <f>INDEX('B. Store opening dates'!$B$5:$B$2448,MATCH('A. Sales by store'!B18139,'B. Store opening dates'!$A$5:$A$2448,0))</f>
        <v>2015</v>
      </c>
      <c r="F18139" t="str">
        <f t="shared" si="568"/>
        <v>New</v>
      </c>
      <c r="G18139" t="str">
        <f t="shared" si="567"/>
        <v>New</v>
      </c>
    </row>
    <row r="18140" spans="1:7" ht="19" x14ac:dyDescent="0.25">
      <c r="A18140" s="7">
        <v>2015</v>
      </c>
      <c r="B18140" s="7" t="s">
        <v>2299</v>
      </c>
      <c r="C18140" s="7" t="s">
        <v>5</v>
      </c>
      <c r="D18140" s="24">
        <v>766557.56</v>
      </c>
      <c r="E18140">
        <f>INDEX('B. Store opening dates'!$B$5:$B$2448,MATCH('A. Sales by store'!B18140,'B. Store opening dates'!$A$5:$A$2448,0))</f>
        <v>2015</v>
      </c>
      <c r="F18140" t="str">
        <f t="shared" si="568"/>
        <v>New</v>
      </c>
      <c r="G18140" t="str">
        <f t="shared" si="567"/>
        <v>New</v>
      </c>
    </row>
    <row r="18141" spans="1:7" ht="19" x14ac:dyDescent="0.25">
      <c r="A18141" s="7">
        <v>2015</v>
      </c>
      <c r="B18141" s="7" t="s">
        <v>2299</v>
      </c>
      <c r="C18141" s="7" t="s">
        <v>6</v>
      </c>
      <c r="D18141" s="24">
        <v>374907.9</v>
      </c>
      <c r="E18141">
        <f>INDEX('B. Store opening dates'!$B$5:$B$2448,MATCH('A. Sales by store'!B18141,'B. Store opening dates'!$A$5:$A$2448,0))</f>
        <v>2015</v>
      </c>
      <c r="F18141" t="str">
        <f t="shared" si="568"/>
        <v>New</v>
      </c>
      <c r="G18141" t="str">
        <f t="shared" si="567"/>
        <v>New</v>
      </c>
    </row>
    <row r="18142" spans="1:7" ht="19" x14ac:dyDescent="0.25">
      <c r="A18142" s="7">
        <v>2015</v>
      </c>
      <c r="B18142" s="7" t="s">
        <v>2299</v>
      </c>
      <c r="C18142" s="7" t="s">
        <v>7</v>
      </c>
      <c r="D18142" s="24">
        <v>95335.69</v>
      </c>
      <c r="E18142">
        <f>INDEX('B. Store opening dates'!$B$5:$B$2448,MATCH('A. Sales by store'!B18142,'B. Store opening dates'!$A$5:$A$2448,0))</f>
        <v>2015</v>
      </c>
      <c r="F18142" t="str">
        <f t="shared" si="568"/>
        <v>New</v>
      </c>
      <c r="G18142" t="str">
        <f t="shared" si="567"/>
        <v>New</v>
      </c>
    </row>
    <row r="18143" spans="1:7" ht="19" x14ac:dyDescent="0.25">
      <c r="A18143" s="7">
        <v>2015</v>
      </c>
      <c r="B18143" s="7" t="s">
        <v>2299</v>
      </c>
      <c r="C18143" s="7" t="s">
        <v>8</v>
      </c>
      <c r="D18143" s="24">
        <v>530095.96</v>
      </c>
      <c r="E18143">
        <f>INDEX('B. Store opening dates'!$B$5:$B$2448,MATCH('A. Sales by store'!B18143,'B. Store opening dates'!$A$5:$A$2448,0))</f>
        <v>2015</v>
      </c>
      <c r="F18143" t="str">
        <f t="shared" si="568"/>
        <v>New</v>
      </c>
      <c r="G18143" t="str">
        <f t="shared" si="567"/>
        <v>New</v>
      </c>
    </row>
    <row r="18144" spans="1:7" ht="19" x14ac:dyDescent="0.25">
      <c r="A18144" s="7">
        <v>2015</v>
      </c>
      <c r="B18144" s="7" t="s">
        <v>2300</v>
      </c>
      <c r="C18144" s="7" t="s">
        <v>5</v>
      </c>
      <c r="D18144" s="24">
        <v>823121.75</v>
      </c>
      <c r="E18144">
        <f>INDEX('B. Store opening dates'!$B$5:$B$2448,MATCH('A. Sales by store'!B18144,'B. Store opening dates'!$A$5:$A$2448,0))</f>
        <v>2015</v>
      </c>
      <c r="F18144" t="str">
        <f t="shared" si="568"/>
        <v>New</v>
      </c>
      <c r="G18144" t="str">
        <f t="shared" si="567"/>
        <v>New</v>
      </c>
    </row>
    <row r="18145" spans="1:7" ht="19" x14ac:dyDescent="0.25">
      <c r="A18145" s="7">
        <v>2015</v>
      </c>
      <c r="B18145" s="7" t="s">
        <v>2300</v>
      </c>
      <c r="C18145" s="7" t="s">
        <v>6</v>
      </c>
      <c r="D18145" s="24">
        <v>225761.47</v>
      </c>
      <c r="E18145">
        <f>INDEX('B. Store opening dates'!$B$5:$B$2448,MATCH('A. Sales by store'!B18145,'B. Store opening dates'!$A$5:$A$2448,0))</f>
        <v>2015</v>
      </c>
      <c r="F18145" t="str">
        <f t="shared" si="568"/>
        <v>New</v>
      </c>
      <c r="G18145" t="str">
        <f t="shared" si="567"/>
        <v>New</v>
      </c>
    </row>
    <row r="18146" spans="1:7" ht="19" x14ac:dyDescent="0.25">
      <c r="A18146" s="7">
        <v>2015</v>
      </c>
      <c r="B18146" s="7" t="s">
        <v>2300</v>
      </c>
      <c r="C18146" s="7" t="s">
        <v>7</v>
      </c>
      <c r="D18146" s="24">
        <v>116275.78</v>
      </c>
      <c r="E18146">
        <f>INDEX('B. Store opening dates'!$B$5:$B$2448,MATCH('A. Sales by store'!B18146,'B. Store opening dates'!$A$5:$A$2448,0))</f>
        <v>2015</v>
      </c>
      <c r="F18146" t="str">
        <f t="shared" si="568"/>
        <v>New</v>
      </c>
      <c r="G18146" t="str">
        <f t="shared" si="567"/>
        <v>New</v>
      </c>
    </row>
    <row r="18147" spans="1:7" ht="19" x14ac:dyDescent="0.25">
      <c r="A18147" s="7">
        <v>2015</v>
      </c>
      <c r="B18147" s="7" t="s">
        <v>2300</v>
      </c>
      <c r="C18147" s="7" t="s">
        <v>8</v>
      </c>
      <c r="D18147" s="24">
        <v>410084.65</v>
      </c>
      <c r="E18147">
        <f>INDEX('B. Store opening dates'!$B$5:$B$2448,MATCH('A. Sales by store'!B18147,'B. Store opening dates'!$A$5:$A$2448,0))</f>
        <v>2015</v>
      </c>
      <c r="F18147" t="str">
        <f t="shared" si="568"/>
        <v>New</v>
      </c>
      <c r="G18147" t="str">
        <f t="shared" si="567"/>
        <v>New</v>
      </c>
    </row>
    <row r="18148" spans="1:7" ht="19" x14ac:dyDescent="0.25">
      <c r="A18148" s="7">
        <v>2015</v>
      </c>
      <c r="B18148" s="7" t="s">
        <v>2301</v>
      </c>
      <c r="C18148" s="7" t="s">
        <v>5</v>
      </c>
      <c r="D18148" s="24">
        <v>546873.89</v>
      </c>
      <c r="E18148">
        <f>INDEX('B. Store opening dates'!$B$5:$B$2448,MATCH('A. Sales by store'!B18148,'B. Store opening dates'!$A$5:$A$2448,0))</f>
        <v>2015</v>
      </c>
      <c r="F18148" t="str">
        <f t="shared" si="568"/>
        <v>New</v>
      </c>
      <c r="G18148" t="str">
        <f t="shared" si="567"/>
        <v>New</v>
      </c>
    </row>
    <row r="18149" spans="1:7" ht="19" x14ac:dyDescent="0.25">
      <c r="A18149" s="7">
        <v>2015</v>
      </c>
      <c r="B18149" s="7" t="s">
        <v>2301</v>
      </c>
      <c r="C18149" s="7" t="s">
        <v>6</v>
      </c>
      <c r="D18149" s="24">
        <v>251801.53</v>
      </c>
      <c r="E18149">
        <f>INDEX('B. Store opening dates'!$B$5:$B$2448,MATCH('A. Sales by store'!B18149,'B. Store opening dates'!$A$5:$A$2448,0))</f>
        <v>2015</v>
      </c>
      <c r="F18149" t="str">
        <f t="shared" si="568"/>
        <v>New</v>
      </c>
      <c r="G18149" t="str">
        <f t="shared" si="567"/>
        <v>New</v>
      </c>
    </row>
    <row r="18150" spans="1:7" ht="19" x14ac:dyDescent="0.25">
      <c r="A18150" s="7">
        <v>2015</v>
      </c>
      <c r="B18150" s="7" t="s">
        <v>2301</v>
      </c>
      <c r="C18150" s="7" t="s">
        <v>7</v>
      </c>
      <c r="D18150" s="24">
        <v>74269.64</v>
      </c>
      <c r="E18150">
        <f>INDEX('B. Store opening dates'!$B$5:$B$2448,MATCH('A. Sales by store'!B18150,'B. Store opening dates'!$A$5:$A$2448,0))</f>
        <v>2015</v>
      </c>
      <c r="F18150" t="str">
        <f t="shared" si="568"/>
        <v>New</v>
      </c>
      <c r="G18150" t="str">
        <f t="shared" si="567"/>
        <v>New</v>
      </c>
    </row>
    <row r="18151" spans="1:7" ht="19" x14ac:dyDescent="0.25">
      <c r="A18151" s="7">
        <v>2015</v>
      </c>
      <c r="B18151" s="7" t="s">
        <v>2301</v>
      </c>
      <c r="C18151" s="7" t="s">
        <v>8</v>
      </c>
      <c r="D18151" s="24">
        <v>438404.87</v>
      </c>
      <c r="E18151">
        <f>INDEX('B. Store opening dates'!$B$5:$B$2448,MATCH('A. Sales by store'!B18151,'B. Store opening dates'!$A$5:$A$2448,0))</f>
        <v>2015</v>
      </c>
      <c r="F18151" t="str">
        <f t="shared" si="568"/>
        <v>New</v>
      </c>
      <c r="G18151" t="str">
        <f t="shared" si="567"/>
        <v>New</v>
      </c>
    </row>
    <row r="18152" spans="1:7" ht="19" x14ac:dyDescent="0.25">
      <c r="A18152" s="7">
        <v>2015</v>
      </c>
      <c r="B18152" s="7" t="s">
        <v>2302</v>
      </c>
      <c r="C18152" s="7" t="s">
        <v>5</v>
      </c>
      <c r="D18152" s="24">
        <v>574860.72</v>
      </c>
      <c r="E18152">
        <f>INDEX('B. Store opening dates'!$B$5:$B$2448,MATCH('A. Sales by store'!B18152,'B. Store opening dates'!$A$5:$A$2448,0))</f>
        <v>2015</v>
      </c>
      <c r="F18152" t="str">
        <f t="shared" si="568"/>
        <v>New</v>
      </c>
      <c r="G18152" t="str">
        <f t="shared" si="567"/>
        <v>New</v>
      </c>
    </row>
    <row r="18153" spans="1:7" ht="19" x14ac:dyDescent="0.25">
      <c r="A18153" s="7">
        <v>2015</v>
      </c>
      <c r="B18153" s="7" t="s">
        <v>2302</v>
      </c>
      <c r="C18153" s="7" t="s">
        <v>6</v>
      </c>
      <c r="D18153" s="24">
        <v>523761.18</v>
      </c>
      <c r="E18153">
        <f>INDEX('B. Store opening dates'!$B$5:$B$2448,MATCH('A. Sales by store'!B18153,'B. Store opening dates'!$A$5:$A$2448,0))</f>
        <v>2015</v>
      </c>
      <c r="F18153" t="str">
        <f t="shared" si="568"/>
        <v>New</v>
      </c>
      <c r="G18153" t="str">
        <f t="shared" si="567"/>
        <v>New</v>
      </c>
    </row>
    <row r="18154" spans="1:7" ht="19" x14ac:dyDescent="0.25">
      <c r="A18154" s="7">
        <v>2015</v>
      </c>
      <c r="B18154" s="7" t="s">
        <v>2302</v>
      </c>
      <c r="C18154" s="7" t="s">
        <v>7</v>
      </c>
      <c r="D18154" s="24">
        <v>224571.53</v>
      </c>
      <c r="E18154">
        <f>INDEX('B. Store opening dates'!$B$5:$B$2448,MATCH('A. Sales by store'!B18154,'B. Store opening dates'!$A$5:$A$2448,0))</f>
        <v>2015</v>
      </c>
      <c r="F18154" t="str">
        <f t="shared" si="568"/>
        <v>New</v>
      </c>
      <c r="G18154" t="str">
        <f t="shared" si="567"/>
        <v>New</v>
      </c>
    </row>
    <row r="18155" spans="1:7" ht="19" x14ac:dyDescent="0.25">
      <c r="A18155" s="7">
        <v>2015</v>
      </c>
      <c r="B18155" s="7" t="s">
        <v>2302</v>
      </c>
      <c r="C18155" s="7" t="s">
        <v>8</v>
      </c>
      <c r="D18155" s="24">
        <v>711690.46</v>
      </c>
      <c r="E18155">
        <f>INDEX('B. Store opening dates'!$B$5:$B$2448,MATCH('A. Sales by store'!B18155,'B. Store opening dates'!$A$5:$A$2448,0))</f>
        <v>2015</v>
      </c>
      <c r="F18155" t="str">
        <f t="shared" si="568"/>
        <v>New</v>
      </c>
      <c r="G18155" t="str">
        <f t="shared" si="567"/>
        <v>New</v>
      </c>
    </row>
    <row r="18156" spans="1:7" ht="19" x14ac:dyDescent="0.25">
      <c r="A18156" s="7">
        <v>2015</v>
      </c>
      <c r="B18156" s="7" t="s">
        <v>2303</v>
      </c>
      <c r="C18156" s="7" t="s">
        <v>5</v>
      </c>
      <c r="D18156" s="24">
        <v>535033.9</v>
      </c>
      <c r="E18156">
        <f>INDEX('B. Store opening dates'!$B$5:$B$2448,MATCH('A. Sales by store'!B18156,'B. Store opening dates'!$A$5:$A$2448,0))</f>
        <v>2015</v>
      </c>
      <c r="F18156" t="str">
        <f t="shared" si="568"/>
        <v>New</v>
      </c>
      <c r="G18156" t="str">
        <f t="shared" si="567"/>
        <v>New</v>
      </c>
    </row>
    <row r="18157" spans="1:7" ht="19" x14ac:dyDescent="0.25">
      <c r="A18157" s="7">
        <v>2015</v>
      </c>
      <c r="B18157" s="7" t="s">
        <v>2303</v>
      </c>
      <c r="C18157" s="7" t="s">
        <v>6</v>
      </c>
      <c r="D18157" s="24">
        <v>204728.03</v>
      </c>
      <c r="E18157">
        <f>INDEX('B. Store opening dates'!$B$5:$B$2448,MATCH('A. Sales by store'!B18157,'B. Store opening dates'!$A$5:$A$2448,0))</f>
        <v>2015</v>
      </c>
      <c r="F18157" t="str">
        <f t="shared" si="568"/>
        <v>New</v>
      </c>
      <c r="G18157" t="str">
        <f t="shared" si="567"/>
        <v>New</v>
      </c>
    </row>
    <row r="18158" spans="1:7" ht="19" x14ac:dyDescent="0.25">
      <c r="A18158" s="7">
        <v>2015</v>
      </c>
      <c r="B18158" s="7" t="s">
        <v>2303</v>
      </c>
      <c r="C18158" s="7" t="s">
        <v>7</v>
      </c>
      <c r="D18158" s="24">
        <v>177403.49</v>
      </c>
      <c r="E18158">
        <f>INDEX('B. Store opening dates'!$B$5:$B$2448,MATCH('A. Sales by store'!B18158,'B. Store opening dates'!$A$5:$A$2448,0))</f>
        <v>2015</v>
      </c>
      <c r="F18158" t="str">
        <f t="shared" si="568"/>
        <v>New</v>
      </c>
      <c r="G18158" t="str">
        <f t="shared" si="567"/>
        <v>New</v>
      </c>
    </row>
    <row r="18159" spans="1:7" ht="19" x14ac:dyDescent="0.25">
      <c r="A18159" s="7">
        <v>2015</v>
      </c>
      <c r="B18159" s="7" t="s">
        <v>2303</v>
      </c>
      <c r="C18159" s="7" t="s">
        <v>8</v>
      </c>
      <c r="D18159" s="24">
        <v>683658.15</v>
      </c>
      <c r="E18159">
        <f>INDEX('B. Store opening dates'!$B$5:$B$2448,MATCH('A. Sales by store'!B18159,'B. Store opening dates'!$A$5:$A$2448,0))</f>
        <v>2015</v>
      </c>
      <c r="F18159" t="str">
        <f t="shared" si="568"/>
        <v>New</v>
      </c>
      <c r="G18159" t="str">
        <f t="shared" si="567"/>
        <v>New</v>
      </c>
    </row>
    <row r="18160" spans="1:7" ht="19" x14ac:dyDescent="0.25">
      <c r="A18160" s="7">
        <v>2015</v>
      </c>
      <c r="B18160" s="7" t="s">
        <v>2304</v>
      </c>
      <c r="C18160" s="7" t="s">
        <v>5</v>
      </c>
      <c r="D18160" s="24">
        <v>849071.75</v>
      </c>
      <c r="E18160">
        <f>INDEX('B. Store opening dates'!$B$5:$B$2448,MATCH('A. Sales by store'!B18160,'B. Store opening dates'!$A$5:$A$2448,0))</f>
        <v>2015</v>
      </c>
      <c r="F18160" t="str">
        <f t="shared" si="568"/>
        <v>New</v>
      </c>
      <c r="G18160" t="str">
        <f t="shared" si="567"/>
        <v>New</v>
      </c>
    </row>
    <row r="18161" spans="1:7" ht="19" x14ac:dyDescent="0.25">
      <c r="A18161" s="7">
        <v>2015</v>
      </c>
      <c r="B18161" s="7" t="s">
        <v>2304</v>
      </c>
      <c r="C18161" s="7" t="s">
        <v>6</v>
      </c>
      <c r="D18161" s="24">
        <v>407021.4</v>
      </c>
      <c r="E18161">
        <f>INDEX('B. Store opening dates'!$B$5:$B$2448,MATCH('A. Sales by store'!B18161,'B. Store opening dates'!$A$5:$A$2448,0))</f>
        <v>2015</v>
      </c>
      <c r="F18161" t="str">
        <f t="shared" si="568"/>
        <v>New</v>
      </c>
      <c r="G18161" t="str">
        <f t="shared" si="567"/>
        <v>New</v>
      </c>
    </row>
    <row r="18162" spans="1:7" ht="19" x14ac:dyDescent="0.25">
      <c r="A18162" s="7">
        <v>2015</v>
      </c>
      <c r="B18162" s="7" t="s">
        <v>2304</v>
      </c>
      <c r="C18162" s="7" t="s">
        <v>7</v>
      </c>
      <c r="D18162" s="24">
        <v>75966</v>
      </c>
      <c r="E18162">
        <f>INDEX('B. Store opening dates'!$B$5:$B$2448,MATCH('A. Sales by store'!B18162,'B. Store opening dates'!$A$5:$A$2448,0))</f>
        <v>2015</v>
      </c>
      <c r="F18162" t="str">
        <f t="shared" si="568"/>
        <v>New</v>
      </c>
      <c r="G18162" t="str">
        <f t="shared" si="567"/>
        <v>New</v>
      </c>
    </row>
    <row r="18163" spans="1:7" ht="19" x14ac:dyDescent="0.25">
      <c r="A18163" s="7">
        <v>2015</v>
      </c>
      <c r="B18163" s="7" t="s">
        <v>2304</v>
      </c>
      <c r="C18163" s="7" t="s">
        <v>8</v>
      </c>
      <c r="D18163" s="24">
        <v>706529.05</v>
      </c>
      <c r="E18163">
        <f>INDEX('B. Store opening dates'!$B$5:$B$2448,MATCH('A. Sales by store'!B18163,'B. Store opening dates'!$A$5:$A$2448,0))</f>
        <v>2015</v>
      </c>
      <c r="F18163" t="str">
        <f t="shared" si="568"/>
        <v>New</v>
      </c>
      <c r="G18163" t="str">
        <f t="shared" si="567"/>
        <v>New</v>
      </c>
    </row>
    <row r="18164" spans="1:7" ht="19" x14ac:dyDescent="0.25">
      <c r="A18164" s="7">
        <v>2015</v>
      </c>
      <c r="B18164" s="7" t="s">
        <v>2305</v>
      </c>
      <c r="C18164" s="7" t="s">
        <v>5</v>
      </c>
      <c r="D18164" s="24">
        <v>589011.61</v>
      </c>
      <c r="E18164">
        <f>INDEX('B. Store opening dates'!$B$5:$B$2448,MATCH('A. Sales by store'!B18164,'B. Store opening dates'!$A$5:$A$2448,0))</f>
        <v>2015</v>
      </c>
      <c r="F18164" t="str">
        <f t="shared" si="568"/>
        <v>New</v>
      </c>
      <c r="G18164" t="str">
        <f t="shared" si="567"/>
        <v>New</v>
      </c>
    </row>
    <row r="18165" spans="1:7" ht="19" x14ac:dyDescent="0.25">
      <c r="A18165" s="7">
        <v>2015</v>
      </c>
      <c r="B18165" s="7" t="s">
        <v>2305</v>
      </c>
      <c r="C18165" s="7" t="s">
        <v>6</v>
      </c>
      <c r="D18165" s="24">
        <v>340133.45</v>
      </c>
      <c r="E18165">
        <f>INDEX('B. Store opening dates'!$B$5:$B$2448,MATCH('A. Sales by store'!B18165,'B. Store opening dates'!$A$5:$A$2448,0))</f>
        <v>2015</v>
      </c>
      <c r="F18165" t="str">
        <f t="shared" si="568"/>
        <v>New</v>
      </c>
      <c r="G18165" t="str">
        <f t="shared" si="567"/>
        <v>New</v>
      </c>
    </row>
    <row r="18166" spans="1:7" ht="19" x14ac:dyDescent="0.25">
      <c r="A18166" s="7">
        <v>2015</v>
      </c>
      <c r="B18166" s="7" t="s">
        <v>2305</v>
      </c>
      <c r="C18166" s="7" t="s">
        <v>7</v>
      </c>
      <c r="D18166" s="24">
        <v>240859.37</v>
      </c>
      <c r="E18166">
        <f>INDEX('B. Store opening dates'!$B$5:$B$2448,MATCH('A. Sales by store'!B18166,'B. Store opening dates'!$A$5:$A$2448,0))</f>
        <v>2015</v>
      </c>
      <c r="F18166" t="str">
        <f t="shared" si="568"/>
        <v>New</v>
      </c>
      <c r="G18166" t="str">
        <f t="shared" si="567"/>
        <v>New</v>
      </c>
    </row>
    <row r="18167" spans="1:7" ht="19" x14ac:dyDescent="0.25">
      <c r="A18167" s="7">
        <v>2015</v>
      </c>
      <c r="B18167" s="7" t="s">
        <v>2305</v>
      </c>
      <c r="C18167" s="7" t="s">
        <v>8</v>
      </c>
      <c r="D18167" s="24">
        <v>469934.81</v>
      </c>
      <c r="E18167">
        <f>INDEX('B. Store opening dates'!$B$5:$B$2448,MATCH('A. Sales by store'!B18167,'B. Store opening dates'!$A$5:$A$2448,0))</f>
        <v>2015</v>
      </c>
      <c r="F18167" t="str">
        <f t="shared" si="568"/>
        <v>New</v>
      </c>
      <c r="G18167" t="str">
        <f t="shared" si="567"/>
        <v>New</v>
      </c>
    </row>
    <row r="18168" spans="1:7" ht="19" x14ac:dyDescent="0.25">
      <c r="A18168" s="7">
        <v>2015</v>
      </c>
      <c r="B18168" s="7" t="s">
        <v>2306</v>
      </c>
      <c r="C18168" s="7" t="s">
        <v>5</v>
      </c>
      <c r="D18168" s="24">
        <v>791329.02</v>
      </c>
      <c r="E18168">
        <f>INDEX('B. Store opening dates'!$B$5:$B$2448,MATCH('A. Sales by store'!B18168,'B. Store opening dates'!$A$5:$A$2448,0))</f>
        <v>2015</v>
      </c>
      <c r="F18168" t="str">
        <f t="shared" si="568"/>
        <v>New</v>
      </c>
      <c r="G18168" t="str">
        <f t="shared" si="567"/>
        <v>New</v>
      </c>
    </row>
    <row r="18169" spans="1:7" ht="19" x14ac:dyDescent="0.25">
      <c r="A18169" s="7">
        <v>2015</v>
      </c>
      <c r="B18169" s="7" t="s">
        <v>2306</v>
      </c>
      <c r="C18169" s="7" t="s">
        <v>6</v>
      </c>
      <c r="D18169" s="24">
        <v>589917</v>
      </c>
      <c r="E18169">
        <f>INDEX('B. Store opening dates'!$B$5:$B$2448,MATCH('A. Sales by store'!B18169,'B. Store opening dates'!$A$5:$A$2448,0))</f>
        <v>2015</v>
      </c>
      <c r="F18169" t="str">
        <f t="shared" si="568"/>
        <v>New</v>
      </c>
      <c r="G18169" t="str">
        <f t="shared" si="567"/>
        <v>New</v>
      </c>
    </row>
    <row r="18170" spans="1:7" ht="19" x14ac:dyDescent="0.25">
      <c r="A18170" s="7">
        <v>2015</v>
      </c>
      <c r="B18170" s="7" t="s">
        <v>2306</v>
      </c>
      <c r="C18170" s="7" t="s">
        <v>7</v>
      </c>
      <c r="D18170" s="24">
        <v>78977.42</v>
      </c>
      <c r="E18170">
        <f>INDEX('B. Store opening dates'!$B$5:$B$2448,MATCH('A. Sales by store'!B18170,'B. Store opening dates'!$A$5:$A$2448,0))</f>
        <v>2015</v>
      </c>
      <c r="F18170" t="str">
        <f t="shared" si="568"/>
        <v>New</v>
      </c>
      <c r="G18170" t="str">
        <f t="shared" si="567"/>
        <v>New</v>
      </c>
    </row>
    <row r="18171" spans="1:7" ht="19" x14ac:dyDescent="0.25">
      <c r="A18171" s="7">
        <v>2015</v>
      </c>
      <c r="B18171" s="7" t="s">
        <v>2306</v>
      </c>
      <c r="C18171" s="7" t="s">
        <v>8</v>
      </c>
      <c r="D18171" s="24">
        <v>453522.4</v>
      </c>
      <c r="E18171">
        <f>INDEX('B. Store opening dates'!$B$5:$B$2448,MATCH('A. Sales by store'!B18171,'B. Store opening dates'!$A$5:$A$2448,0))</f>
        <v>2015</v>
      </c>
      <c r="F18171" t="str">
        <f t="shared" si="568"/>
        <v>New</v>
      </c>
      <c r="G18171" t="str">
        <f t="shared" si="567"/>
        <v>New</v>
      </c>
    </row>
    <row r="18172" spans="1:7" ht="19" x14ac:dyDescent="0.25">
      <c r="A18172" s="7">
        <v>2015</v>
      </c>
      <c r="B18172" s="7" t="s">
        <v>2307</v>
      </c>
      <c r="C18172" s="7" t="s">
        <v>5</v>
      </c>
      <c r="D18172" s="24">
        <v>680668.01</v>
      </c>
      <c r="E18172">
        <f>INDEX('B. Store opening dates'!$B$5:$B$2448,MATCH('A. Sales by store'!B18172,'B. Store opening dates'!$A$5:$A$2448,0))</f>
        <v>2015</v>
      </c>
      <c r="F18172" t="str">
        <f t="shared" si="568"/>
        <v>New</v>
      </c>
      <c r="G18172" t="str">
        <f t="shared" si="567"/>
        <v>New</v>
      </c>
    </row>
    <row r="18173" spans="1:7" ht="19" x14ac:dyDescent="0.25">
      <c r="A18173" s="7">
        <v>2015</v>
      </c>
      <c r="B18173" s="7" t="s">
        <v>2307</v>
      </c>
      <c r="C18173" s="7" t="s">
        <v>6</v>
      </c>
      <c r="D18173" s="24">
        <v>302714</v>
      </c>
      <c r="E18173">
        <f>INDEX('B. Store opening dates'!$B$5:$B$2448,MATCH('A. Sales by store'!B18173,'B. Store opening dates'!$A$5:$A$2448,0))</f>
        <v>2015</v>
      </c>
      <c r="F18173" t="str">
        <f t="shared" si="568"/>
        <v>New</v>
      </c>
      <c r="G18173" t="str">
        <f t="shared" si="567"/>
        <v>New</v>
      </c>
    </row>
    <row r="18174" spans="1:7" ht="19" x14ac:dyDescent="0.25">
      <c r="A18174" s="7">
        <v>2015</v>
      </c>
      <c r="B18174" s="7" t="s">
        <v>2307</v>
      </c>
      <c r="C18174" s="7" t="s">
        <v>7</v>
      </c>
      <c r="D18174" s="24">
        <v>204100.59</v>
      </c>
      <c r="E18174">
        <f>INDEX('B. Store opening dates'!$B$5:$B$2448,MATCH('A. Sales by store'!B18174,'B. Store opening dates'!$A$5:$A$2448,0))</f>
        <v>2015</v>
      </c>
      <c r="F18174" t="str">
        <f t="shared" si="568"/>
        <v>New</v>
      </c>
      <c r="G18174" t="str">
        <f t="shared" si="567"/>
        <v>New</v>
      </c>
    </row>
    <row r="18175" spans="1:7" ht="19" x14ac:dyDescent="0.25">
      <c r="A18175" s="7">
        <v>2015</v>
      </c>
      <c r="B18175" s="7" t="s">
        <v>2307</v>
      </c>
      <c r="C18175" s="7" t="s">
        <v>8</v>
      </c>
      <c r="D18175" s="24">
        <v>669642.16</v>
      </c>
      <c r="E18175">
        <f>INDEX('B. Store opening dates'!$B$5:$B$2448,MATCH('A. Sales by store'!B18175,'B. Store opening dates'!$A$5:$A$2448,0))</f>
        <v>2015</v>
      </c>
      <c r="F18175" t="str">
        <f t="shared" si="568"/>
        <v>New</v>
      </c>
      <c r="G18175" t="str">
        <f t="shared" si="567"/>
        <v>New</v>
      </c>
    </row>
    <row r="18176" spans="1:7" ht="19" x14ac:dyDescent="0.25">
      <c r="A18176" s="7">
        <v>2015</v>
      </c>
      <c r="B18176" s="7" t="s">
        <v>2308</v>
      </c>
      <c r="C18176" s="7" t="s">
        <v>5</v>
      </c>
      <c r="D18176" s="24">
        <v>896020.83</v>
      </c>
      <c r="E18176">
        <f>INDEX('B. Store opening dates'!$B$5:$B$2448,MATCH('A. Sales by store'!B18176,'B. Store opening dates'!$A$5:$A$2448,0))</f>
        <v>2015</v>
      </c>
      <c r="F18176" t="str">
        <f t="shared" si="568"/>
        <v>New</v>
      </c>
      <c r="G18176" t="str">
        <f t="shared" si="567"/>
        <v>New</v>
      </c>
    </row>
    <row r="18177" spans="1:7" ht="19" x14ac:dyDescent="0.25">
      <c r="A18177" s="7">
        <v>2015</v>
      </c>
      <c r="B18177" s="7" t="s">
        <v>2308</v>
      </c>
      <c r="C18177" s="7" t="s">
        <v>6</v>
      </c>
      <c r="D18177" s="24">
        <v>268289.3</v>
      </c>
      <c r="E18177">
        <f>INDEX('B. Store opening dates'!$B$5:$B$2448,MATCH('A. Sales by store'!B18177,'B. Store opening dates'!$A$5:$A$2448,0))</f>
        <v>2015</v>
      </c>
      <c r="F18177" t="str">
        <f t="shared" si="568"/>
        <v>New</v>
      </c>
      <c r="G18177" t="str">
        <f t="shared" si="567"/>
        <v>New</v>
      </c>
    </row>
    <row r="18178" spans="1:7" ht="19" x14ac:dyDescent="0.25">
      <c r="A18178" s="7">
        <v>2015</v>
      </c>
      <c r="B18178" s="7" t="s">
        <v>2308</v>
      </c>
      <c r="C18178" s="7" t="s">
        <v>7</v>
      </c>
      <c r="D18178" s="24">
        <v>61449.57</v>
      </c>
      <c r="E18178">
        <f>INDEX('B. Store opening dates'!$B$5:$B$2448,MATCH('A. Sales by store'!B18178,'B. Store opening dates'!$A$5:$A$2448,0))</f>
        <v>2015</v>
      </c>
      <c r="F18178" t="str">
        <f t="shared" si="568"/>
        <v>New</v>
      </c>
      <c r="G18178" t="str">
        <f t="shared" si="567"/>
        <v>New</v>
      </c>
    </row>
    <row r="18179" spans="1:7" ht="19" x14ac:dyDescent="0.25">
      <c r="A18179" s="7">
        <v>2015</v>
      </c>
      <c r="B18179" s="7" t="s">
        <v>2308</v>
      </c>
      <c r="C18179" s="7" t="s">
        <v>8</v>
      </c>
      <c r="D18179" s="24">
        <v>404535.35</v>
      </c>
      <c r="E18179">
        <f>INDEX('B. Store opening dates'!$B$5:$B$2448,MATCH('A. Sales by store'!B18179,'B. Store opening dates'!$A$5:$A$2448,0))</f>
        <v>2015</v>
      </c>
      <c r="F18179" t="str">
        <f t="shared" si="568"/>
        <v>New</v>
      </c>
      <c r="G18179" t="str">
        <f t="shared" si="567"/>
        <v>New</v>
      </c>
    </row>
    <row r="18180" spans="1:7" ht="19" x14ac:dyDescent="0.25">
      <c r="A18180" s="7">
        <v>2015</v>
      </c>
      <c r="B18180" s="7" t="s">
        <v>2309</v>
      </c>
      <c r="C18180" s="7" t="s">
        <v>5</v>
      </c>
      <c r="D18180" s="24">
        <v>830478.88</v>
      </c>
      <c r="E18180">
        <f>INDEX('B. Store opening dates'!$B$5:$B$2448,MATCH('A. Sales by store'!B18180,'B. Store opening dates'!$A$5:$A$2448,0))</f>
        <v>2015</v>
      </c>
      <c r="F18180" t="str">
        <f t="shared" si="568"/>
        <v>New</v>
      </c>
      <c r="G18180" t="str">
        <f t="shared" si="567"/>
        <v>New</v>
      </c>
    </row>
    <row r="18181" spans="1:7" ht="19" x14ac:dyDescent="0.25">
      <c r="A18181" s="7">
        <v>2015</v>
      </c>
      <c r="B18181" s="7" t="s">
        <v>2309</v>
      </c>
      <c r="C18181" s="7" t="s">
        <v>6</v>
      </c>
      <c r="D18181" s="24">
        <v>304499.58</v>
      </c>
      <c r="E18181">
        <f>INDEX('B. Store opening dates'!$B$5:$B$2448,MATCH('A. Sales by store'!B18181,'B. Store opening dates'!$A$5:$A$2448,0))</f>
        <v>2015</v>
      </c>
      <c r="F18181" t="str">
        <f t="shared" si="568"/>
        <v>New</v>
      </c>
      <c r="G18181" t="str">
        <f t="shared" ref="G18181:G18244" si="569">IF(A18181 = 2015, IF(E18181&lt; 2015, "Existing","New"),"Existing")</f>
        <v>New</v>
      </c>
    </row>
    <row r="18182" spans="1:7" ht="19" x14ac:dyDescent="0.25">
      <c r="A18182" s="7">
        <v>2015</v>
      </c>
      <c r="B18182" s="7" t="s">
        <v>2309</v>
      </c>
      <c r="C18182" s="7" t="s">
        <v>7</v>
      </c>
      <c r="D18182" s="24">
        <v>144530.68</v>
      </c>
      <c r="E18182">
        <f>INDEX('B. Store opening dates'!$B$5:$B$2448,MATCH('A. Sales by store'!B18182,'B. Store opening dates'!$A$5:$A$2448,0))</f>
        <v>2015</v>
      </c>
      <c r="F18182" t="str">
        <f t="shared" si="568"/>
        <v>New</v>
      </c>
      <c r="G18182" t="str">
        <f t="shared" si="569"/>
        <v>New</v>
      </c>
    </row>
    <row r="18183" spans="1:7" ht="19" x14ac:dyDescent="0.25">
      <c r="A18183" s="7">
        <v>2015</v>
      </c>
      <c r="B18183" s="7" t="s">
        <v>2309</v>
      </c>
      <c r="C18183" s="7" t="s">
        <v>8</v>
      </c>
      <c r="D18183" s="24">
        <v>652054.43999999994</v>
      </c>
      <c r="E18183">
        <f>INDEX('B. Store opening dates'!$B$5:$B$2448,MATCH('A. Sales by store'!B18183,'B. Store opening dates'!$A$5:$A$2448,0))</f>
        <v>2015</v>
      </c>
      <c r="F18183" t="str">
        <f t="shared" si="568"/>
        <v>New</v>
      </c>
      <c r="G18183" t="str">
        <f t="shared" si="569"/>
        <v>New</v>
      </c>
    </row>
    <row r="18184" spans="1:7" ht="19" x14ac:dyDescent="0.25">
      <c r="A18184" s="7">
        <v>2015</v>
      </c>
      <c r="B18184" s="7" t="s">
        <v>2310</v>
      </c>
      <c r="C18184" s="7" t="s">
        <v>5</v>
      </c>
      <c r="D18184" s="24">
        <v>727740.82</v>
      </c>
      <c r="E18184">
        <f>INDEX('B. Store opening dates'!$B$5:$B$2448,MATCH('A. Sales by store'!B18184,'B. Store opening dates'!$A$5:$A$2448,0))</f>
        <v>2015</v>
      </c>
      <c r="F18184" t="str">
        <f t="shared" si="568"/>
        <v>New</v>
      </c>
      <c r="G18184" t="str">
        <f t="shared" si="569"/>
        <v>New</v>
      </c>
    </row>
    <row r="18185" spans="1:7" ht="19" x14ac:dyDescent="0.25">
      <c r="A18185" s="7">
        <v>2015</v>
      </c>
      <c r="B18185" s="7" t="s">
        <v>2310</v>
      </c>
      <c r="C18185" s="7" t="s">
        <v>6</v>
      </c>
      <c r="D18185" s="24">
        <v>295841.49</v>
      </c>
      <c r="E18185">
        <f>INDEX('B. Store opening dates'!$B$5:$B$2448,MATCH('A. Sales by store'!B18185,'B. Store opening dates'!$A$5:$A$2448,0))</f>
        <v>2015</v>
      </c>
      <c r="F18185" t="str">
        <f t="shared" si="568"/>
        <v>New</v>
      </c>
      <c r="G18185" t="str">
        <f t="shared" si="569"/>
        <v>New</v>
      </c>
    </row>
    <row r="18186" spans="1:7" ht="19" x14ac:dyDescent="0.25">
      <c r="A18186" s="7">
        <v>2015</v>
      </c>
      <c r="B18186" s="7" t="s">
        <v>2310</v>
      </c>
      <c r="C18186" s="7" t="s">
        <v>7</v>
      </c>
      <c r="D18186" s="24">
        <v>110078.77</v>
      </c>
      <c r="E18186">
        <f>INDEX('B. Store opening dates'!$B$5:$B$2448,MATCH('A. Sales by store'!B18186,'B. Store opening dates'!$A$5:$A$2448,0))</f>
        <v>2015</v>
      </c>
      <c r="F18186" t="str">
        <f t="shared" si="568"/>
        <v>New</v>
      </c>
      <c r="G18186" t="str">
        <f t="shared" si="569"/>
        <v>New</v>
      </c>
    </row>
    <row r="18187" spans="1:7" ht="19" x14ac:dyDescent="0.25">
      <c r="A18187" s="7">
        <v>2015</v>
      </c>
      <c r="B18187" s="7" t="s">
        <v>2310</v>
      </c>
      <c r="C18187" s="7" t="s">
        <v>8</v>
      </c>
      <c r="D18187" s="24">
        <v>400418.1</v>
      </c>
      <c r="E18187">
        <f>INDEX('B. Store opening dates'!$B$5:$B$2448,MATCH('A. Sales by store'!B18187,'B. Store opening dates'!$A$5:$A$2448,0))</f>
        <v>2015</v>
      </c>
      <c r="F18187" t="str">
        <f t="shared" ref="F18187:F18250" si="570">IF(A18187 = 2015, IF(E18187&lt; 2015, "Old","New"),IF(E18187 &lt; 2014, "Old","New"))</f>
        <v>New</v>
      </c>
      <c r="G18187" t="str">
        <f t="shared" si="569"/>
        <v>New</v>
      </c>
    </row>
    <row r="18188" spans="1:7" ht="19" x14ac:dyDescent="0.25">
      <c r="A18188" s="7">
        <v>2015</v>
      </c>
      <c r="B18188" s="7" t="s">
        <v>2311</v>
      </c>
      <c r="C18188" s="7" t="s">
        <v>5</v>
      </c>
      <c r="D18188" s="24">
        <v>571105.94999999995</v>
      </c>
      <c r="E18188">
        <f>INDEX('B. Store opening dates'!$B$5:$B$2448,MATCH('A. Sales by store'!B18188,'B. Store opening dates'!$A$5:$A$2448,0))</f>
        <v>2015</v>
      </c>
      <c r="F18188" t="str">
        <f t="shared" si="570"/>
        <v>New</v>
      </c>
      <c r="G18188" t="str">
        <f t="shared" si="569"/>
        <v>New</v>
      </c>
    </row>
    <row r="18189" spans="1:7" ht="19" x14ac:dyDescent="0.25">
      <c r="A18189" s="7">
        <v>2015</v>
      </c>
      <c r="B18189" s="7" t="s">
        <v>2311</v>
      </c>
      <c r="C18189" s="7" t="s">
        <v>6</v>
      </c>
      <c r="D18189" s="24">
        <v>580865.84</v>
      </c>
      <c r="E18189">
        <f>INDEX('B. Store opening dates'!$B$5:$B$2448,MATCH('A. Sales by store'!B18189,'B. Store opening dates'!$A$5:$A$2448,0))</f>
        <v>2015</v>
      </c>
      <c r="F18189" t="str">
        <f t="shared" si="570"/>
        <v>New</v>
      </c>
      <c r="G18189" t="str">
        <f t="shared" si="569"/>
        <v>New</v>
      </c>
    </row>
    <row r="18190" spans="1:7" ht="19" x14ac:dyDescent="0.25">
      <c r="A18190" s="7">
        <v>2015</v>
      </c>
      <c r="B18190" s="7" t="s">
        <v>2311</v>
      </c>
      <c r="C18190" s="7" t="s">
        <v>7</v>
      </c>
      <c r="D18190" s="24">
        <v>148882.31</v>
      </c>
      <c r="E18190">
        <f>INDEX('B. Store opening dates'!$B$5:$B$2448,MATCH('A. Sales by store'!B18190,'B. Store opening dates'!$A$5:$A$2448,0))</f>
        <v>2015</v>
      </c>
      <c r="F18190" t="str">
        <f t="shared" si="570"/>
        <v>New</v>
      </c>
      <c r="G18190" t="str">
        <f t="shared" si="569"/>
        <v>New</v>
      </c>
    </row>
    <row r="18191" spans="1:7" ht="19" x14ac:dyDescent="0.25">
      <c r="A18191" s="7">
        <v>2015</v>
      </c>
      <c r="B18191" s="7" t="s">
        <v>2311</v>
      </c>
      <c r="C18191" s="7" t="s">
        <v>8</v>
      </c>
      <c r="D18191" s="24">
        <v>407592.35</v>
      </c>
      <c r="E18191">
        <f>INDEX('B. Store opening dates'!$B$5:$B$2448,MATCH('A. Sales by store'!B18191,'B. Store opening dates'!$A$5:$A$2448,0))</f>
        <v>2015</v>
      </c>
      <c r="F18191" t="str">
        <f t="shared" si="570"/>
        <v>New</v>
      </c>
      <c r="G18191" t="str">
        <f t="shared" si="569"/>
        <v>New</v>
      </c>
    </row>
    <row r="18192" spans="1:7" ht="19" x14ac:dyDescent="0.25">
      <c r="A18192" s="7">
        <v>2015</v>
      </c>
      <c r="B18192" s="7" t="s">
        <v>2312</v>
      </c>
      <c r="C18192" s="7" t="s">
        <v>5</v>
      </c>
      <c r="D18192" s="24">
        <v>826381.15</v>
      </c>
      <c r="E18192">
        <f>INDEX('B. Store opening dates'!$B$5:$B$2448,MATCH('A. Sales by store'!B18192,'B. Store opening dates'!$A$5:$A$2448,0))</f>
        <v>2015</v>
      </c>
      <c r="F18192" t="str">
        <f t="shared" si="570"/>
        <v>New</v>
      </c>
      <c r="G18192" t="str">
        <f t="shared" si="569"/>
        <v>New</v>
      </c>
    </row>
    <row r="18193" spans="1:7" ht="19" x14ac:dyDescent="0.25">
      <c r="A18193" s="7">
        <v>2015</v>
      </c>
      <c r="B18193" s="7" t="s">
        <v>2312</v>
      </c>
      <c r="C18193" s="7" t="s">
        <v>6</v>
      </c>
      <c r="D18193" s="24">
        <v>539366.02</v>
      </c>
      <c r="E18193">
        <f>INDEX('B. Store opening dates'!$B$5:$B$2448,MATCH('A. Sales by store'!B18193,'B. Store opening dates'!$A$5:$A$2448,0))</f>
        <v>2015</v>
      </c>
      <c r="F18193" t="str">
        <f t="shared" si="570"/>
        <v>New</v>
      </c>
      <c r="G18193" t="str">
        <f t="shared" si="569"/>
        <v>New</v>
      </c>
    </row>
    <row r="18194" spans="1:7" ht="19" x14ac:dyDescent="0.25">
      <c r="A18194" s="7">
        <v>2015</v>
      </c>
      <c r="B18194" s="7" t="s">
        <v>2312</v>
      </c>
      <c r="C18194" s="7" t="s">
        <v>7</v>
      </c>
      <c r="D18194" s="24">
        <v>227600.68</v>
      </c>
      <c r="E18194">
        <f>INDEX('B. Store opening dates'!$B$5:$B$2448,MATCH('A. Sales by store'!B18194,'B. Store opening dates'!$A$5:$A$2448,0))</f>
        <v>2015</v>
      </c>
      <c r="F18194" t="str">
        <f t="shared" si="570"/>
        <v>New</v>
      </c>
      <c r="G18194" t="str">
        <f t="shared" si="569"/>
        <v>New</v>
      </c>
    </row>
    <row r="18195" spans="1:7" ht="19" x14ac:dyDescent="0.25">
      <c r="A18195" s="7">
        <v>2015</v>
      </c>
      <c r="B18195" s="7" t="s">
        <v>2312</v>
      </c>
      <c r="C18195" s="7" t="s">
        <v>8</v>
      </c>
      <c r="D18195" s="24">
        <v>746740.65</v>
      </c>
      <c r="E18195">
        <f>INDEX('B. Store opening dates'!$B$5:$B$2448,MATCH('A. Sales by store'!B18195,'B. Store opening dates'!$A$5:$A$2448,0))</f>
        <v>2015</v>
      </c>
      <c r="F18195" t="str">
        <f t="shared" si="570"/>
        <v>New</v>
      </c>
      <c r="G18195" t="str">
        <f t="shared" si="569"/>
        <v>New</v>
      </c>
    </row>
    <row r="18196" spans="1:7" ht="19" x14ac:dyDescent="0.25">
      <c r="A18196" s="7">
        <v>2015</v>
      </c>
      <c r="B18196" s="7" t="s">
        <v>2313</v>
      </c>
      <c r="C18196" s="7" t="s">
        <v>5</v>
      </c>
      <c r="D18196" s="24">
        <v>765168.01</v>
      </c>
      <c r="E18196">
        <f>INDEX('B. Store opening dates'!$B$5:$B$2448,MATCH('A. Sales by store'!B18196,'B. Store opening dates'!$A$5:$A$2448,0))</f>
        <v>2015</v>
      </c>
      <c r="F18196" t="str">
        <f t="shared" si="570"/>
        <v>New</v>
      </c>
      <c r="G18196" t="str">
        <f t="shared" si="569"/>
        <v>New</v>
      </c>
    </row>
    <row r="18197" spans="1:7" ht="19" x14ac:dyDescent="0.25">
      <c r="A18197" s="7">
        <v>2015</v>
      </c>
      <c r="B18197" s="7" t="s">
        <v>2313</v>
      </c>
      <c r="C18197" s="7" t="s">
        <v>6</v>
      </c>
      <c r="D18197" s="24">
        <v>392839.76</v>
      </c>
      <c r="E18197">
        <f>INDEX('B. Store opening dates'!$B$5:$B$2448,MATCH('A. Sales by store'!B18197,'B. Store opening dates'!$A$5:$A$2448,0))</f>
        <v>2015</v>
      </c>
      <c r="F18197" t="str">
        <f t="shared" si="570"/>
        <v>New</v>
      </c>
      <c r="G18197" t="str">
        <f t="shared" si="569"/>
        <v>New</v>
      </c>
    </row>
    <row r="18198" spans="1:7" ht="19" x14ac:dyDescent="0.25">
      <c r="A18198" s="7">
        <v>2015</v>
      </c>
      <c r="B18198" s="7" t="s">
        <v>2313</v>
      </c>
      <c r="C18198" s="7" t="s">
        <v>7</v>
      </c>
      <c r="D18198" s="24">
        <v>167714.6</v>
      </c>
      <c r="E18198">
        <f>INDEX('B. Store opening dates'!$B$5:$B$2448,MATCH('A. Sales by store'!B18198,'B. Store opening dates'!$A$5:$A$2448,0))</f>
        <v>2015</v>
      </c>
      <c r="F18198" t="str">
        <f t="shared" si="570"/>
        <v>New</v>
      </c>
      <c r="G18198" t="str">
        <f t="shared" si="569"/>
        <v>New</v>
      </c>
    </row>
    <row r="18199" spans="1:7" ht="19" x14ac:dyDescent="0.25">
      <c r="A18199" s="7">
        <v>2015</v>
      </c>
      <c r="B18199" s="7" t="s">
        <v>2313</v>
      </c>
      <c r="C18199" s="7" t="s">
        <v>8</v>
      </c>
      <c r="D18199" s="24">
        <v>573264.96</v>
      </c>
      <c r="E18199">
        <f>INDEX('B. Store opening dates'!$B$5:$B$2448,MATCH('A. Sales by store'!B18199,'B. Store opening dates'!$A$5:$A$2448,0))</f>
        <v>2015</v>
      </c>
      <c r="F18199" t="str">
        <f t="shared" si="570"/>
        <v>New</v>
      </c>
      <c r="G18199" t="str">
        <f t="shared" si="569"/>
        <v>New</v>
      </c>
    </row>
    <row r="18200" spans="1:7" ht="19" x14ac:dyDescent="0.25">
      <c r="A18200" s="7">
        <v>2015</v>
      </c>
      <c r="B18200" s="7" t="s">
        <v>2314</v>
      </c>
      <c r="C18200" s="7" t="s">
        <v>5</v>
      </c>
      <c r="D18200" s="24">
        <v>598278.14</v>
      </c>
      <c r="E18200">
        <f>INDEX('B. Store opening dates'!$B$5:$B$2448,MATCH('A. Sales by store'!B18200,'B. Store opening dates'!$A$5:$A$2448,0))</f>
        <v>2015</v>
      </c>
      <c r="F18200" t="str">
        <f t="shared" si="570"/>
        <v>New</v>
      </c>
      <c r="G18200" t="str">
        <f t="shared" si="569"/>
        <v>New</v>
      </c>
    </row>
    <row r="18201" spans="1:7" ht="19" x14ac:dyDescent="0.25">
      <c r="A18201" s="7">
        <v>2015</v>
      </c>
      <c r="B18201" s="7" t="s">
        <v>2314</v>
      </c>
      <c r="C18201" s="7" t="s">
        <v>6</v>
      </c>
      <c r="D18201" s="24">
        <v>257039.54</v>
      </c>
      <c r="E18201">
        <f>INDEX('B. Store opening dates'!$B$5:$B$2448,MATCH('A. Sales by store'!B18201,'B. Store opening dates'!$A$5:$A$2448,0))</f>
        <v>2015</v>
      </c>
      <c r="F18201" t="str">
        <f t="shared" si="570"/>
        <v>New</v>
      </c>
      <c r="G18201" t="str">
        <f t="shared" si="569"/>
        <v>New</v>
      </c>
    </row>
    <row r="18202" spans="1:7" ht="19" x14ac:dyDescent="0.25">
      <c r="A18202" s="7">
        <v>2015</v>
      </c>
      <c r="B18202" s="7" t="s">
        <v>2314</v>
      </c>
      <c r="C18202" s="7" t="s">
        <v>7</v>
      </c>
      <c r="D18202" s="24">
        <v>143787.64000000001</v>
      </c>
      <c r="E18202">
        <f>INDEX('B. Store opening dates'!$B$5:$B$2448,MATCH('A. Sales by store'!B18202,'B. Store opening dates'!$A$5:$A$2448,0))</f>
        <v>2015</v>
      </c>
      <c r="F18202" t="str">
        <f t="shared" si="570"/>
        <v>New</v>
      </c>
      <c r="G18202" t="str">
        <f t="shared" si="569"/>
        <v>New</v>
      </c>
    </row>
    <row r="18203" spans="1:7" ht="19" x14ac:dyDescent="0.25">
      <c r="A18203" s="7">
        <v>2015</v>
      </c>
      <c r="B18203" s="7" t="s">
        <v>2314</v>
      </c>
      <c r="C18203" s="7" t="s">
        <v>8</v>
      </c>
      <c r="D18203" s="24">
        <v>656175.81000000006</v>
      </c>
      <c r="E18203">
        <f>INDEX('B. Store opening dates'!$B$5:$B$2448,MATCH('A. Sales by store'!B18203,'B. Store opening dates'!$A$5:$A$2448,0))</f>
        <v>2015</v>
      </c>
      <c r="F18203" t="str">
        <f t="shared" si="570"/>
        <v>New</v>
      </c>
      <c r="G18203" t="str">
        <f t="shared" si="569"/>
        <v>New</v>
      </c>
    </row>
    <row r="18204" spans="1:7" ht="19" x14ac:dyDescent="0.25">
      <c r="A18204" s="7">
        <v>2015</v>
      </c>
      <c r="B18204" s="7" t="s">
        <v>2315</v>
      </c>
      <c r="C18204" s="7" t="s">
        <v>5</v>
      </c>
      <c r="D18204" s="24">
        <v>777707.23</v>
      </c>
      <c r="E18204">
        <f>INDEX('B. Store opening dates'!$B$5:$B$2448,MATCH('A. Sales by store'!B18204,'B. Store opening dates'!$A$5:$A$2448,0))</f>
        <v>2015</v>
      </c>
      <c r="F18204" t="str">
        <f t="shared" si="570"/>
        <v>New</v>
      </c>
      <c r="G18204" t="str">
        <f t="shared" si="569"/>
        <v>New</v>
      </c>
    </row>
    <row r="18205" spans="1:7" ht="19" x14ac:dyDescent="0.25">
      <c r="A18205" s="7">
        <v>2015</v>
      </c>
      <c r="B18205" s="7" t="s">
        <v>2315</v>
      </c>
      <c r="C18205" s="7" t="s">
        <v>6</v>
      </c>
      <c r="D18205" s="24">
        <v>325254.15000000002</v>
      </c>
      <c r="E18205">
        <f>INDEX('B. Store opening dates'!$B$5:$B$2448,MATCH('A. Sales by store'!B18205,'B. Store opening dates'!$A$5:$A$2448,0))</f>
        <v>2015</v>
      </c>
      <c r="F18205" t="str">
        <f t="shared" si="570"/>
        <v>New</v>
      </c>
      <c r="G18205" t="str">
        <f t="shared" si="569"/>
        <v>New</v>
      </c>
    </row>
    <row r="18206" spans="1:7" ht="19" x14ac:dyDescent="0.25">
      <c r="A18206" s="7">
        <v>2015</v>
      </c>
      <c r="B18206" s="7" t="s">
        <v>2315</v>
      </c>
      <c r="C18206" s="7" t="s">
        <v>7</v>
      </c>
      <c r="D18206" s="24">
        <v>113947.26</v>
      </c>
      <c r="E18206">
        <f>INDEX('B. Store opening dates'!$B$5:$B$2448,MATCH('A. Sales by store'!B18206,'B. Store opening dates'!$A$5:$A$2448,0))</f>
        <v>2015</v>
      </c>
      <c r="F18206" t="str">
        <f t="shared" si="570"/>
        <v>New</v>
      </c>
      <c r="G18206" t="str">
        <f t="shared" si="569"/>
        <v>New</v>
      </c>
    </row>
    <row r="18207" spans="1:7" ht="19" x14ac:dyDescent="0.25">
      <c r="A18207" s="7">
        <v>2015</v>
      </c>
      <c r="B18207" s="7" t="s">
        <v>2315</v>
      </c>
      <c r="C18207" s="7" t="s">
        <v>8</v>
      </c>
      <c r="D18207" s="24">
        <v>510049.35</v>
      </c>
      <c r="E18207">
        <f>INDEX('B. Store opening dates'!$B$5:$B$2448,MATCH('A. Sales by store'!B18207,'B. Store opening dates'!$A$5:$A$2448,0))</f>
        <v>2015</v>
      </c>
      <c r="F18207" t="str">
        <f t="shared" si="570"/>
        <v>New</v>
      </c>
      <c r="G18207" t="str">
        <f t="shared" si="569"/>
        <v>New</v>
      </c>
    </row>
    <row r="18208" spans="1:7" ht="19" x14ac:dyDescent="0.25">
      <c r="A18208" s="7">
        <v>2015</v>
      </c>
      <c r="B18208" s="7" t="s">
        <v>2316</v>
      </c>
      <c r="C18208" s="7" t="s">
        <v>5</v>
      </c>
      <c r="D18208" s="24">
        <v>921059.03</v>
      </c>
      <c r="E18208">
        <f>INDEX('B. Store opening dates'!$B$5:$B$2448,MATCH('A. Sales by store'!B18208,'B. Store opening dates'!$A$5:$A$2448,0))</f>
        <v>2015</v>
      </c>
      <c r="F18208" t="str">
        <f t="shared" si="570"/>
        <v>New</v>
      </c>
      <c r="G18208" t="str">
        <f t="shared" si="569"/>
        <v>New</v>
      </c>
    </row>
    <row r="18209" spans="1:7" ht="19" x14ac:dyDescent="0.25">
      <c r="A18209" s="7">
        <v>2015</v>
      </c>
      <c r="B18209" s="7" t="s">
        <v>2316</v>
      </c>
      <c r="C18209" s="7" t="s">
        <v>6</v>
      </c>
      <c r="D18209" s="24">
        <v>423408.7</v>
      </c>
      <c r="E18209">
        <f>INDEX('B. Store opening dates'!$B$5:$B$2448,MATCH('A. Sales by store'!B18209,'B. Store opening dates'!$A$5:$A$2448,0))</f>
        <v>2015</v>
      </c>
      <c r="F18209" t="str">
        <f t="shared" si="570"/>
        <v>New</v>
      </c>
      <c r="G18209" t="str">
        <f t="shared" si="569"/>
        <v>New</v>
      </c>
    </row>
    <row r="18210" spans="1:7" ht="19" x14ac:dyDescent="0.25">
      <c r="A18210" s="7">
        <v>2015</v>
      </c>
      <c r="B18210" s="7" t="s">
        <v>2316</v>
      </c>
      <c r="C18210" s="7" t="s">
        <v>7</v>
      </c>
      <c r="D18210" s="24">
        <v>199379.25</v>
      </c>
      <c r="E18210">
        <f>INDEX('B. Store opening dates'!$B$5:$B$2448,MATCH('A. Sales by store'!B18210,'B. Store opening dates'!$A$5:$A$2448,0))</f>
        <v>2015</v>
      </c>
      <c r="F18210" t="str">
        <f t="shared" si="570"/>
        <v>New</v>
      </c>
      <c r="G18210" t="str">
        <f t="shared" si="569"/>
        <v>New</v>
      </c>
    </row>
    <row r="18211" spans="1:7" ht="19" x14ac:dyDescent="0.25">
      <c r="A18211" s="7">
        <v>2015</v>
      </c>
      <c r="B18211" s="7" t="s">
        <v>2316</v>
      </c>
      <c r="C18211" s="7" t="s">
        <v>8</v>
      </c>
      <c r="D18211" s="24">
        <v>498350.73</v>
      </c>
      <c r="E18211">
        <f>INDEX('B. Store opening dates'!$B$5:$B$2448,MATCH('A. Sales by store'!B18211,'B. Store opening dates'!$A$5:$A$2448,0))</f>
        <v>2015</v>
      </c>
      <c r="F18211" t="str">
        <f t="shared" si="570"/>
        <v>New</v>
      </c>
      <c r="G18211" t="str">
        <f t="shared" si="569"/>
        <v>New</v>
      </c>
    </row>
    <row r="18212" spans="1:7" ht="19" x14ac:dyDescent="0.25">
      <c r="A18212" s="7">
        <v>2015</v>
      </c>
      <c r="B18212" s="7" t="s">
        <v>2317</v>
      </c>
      <c r="C18212" s="7" t="s">
        <v>5</v>
      </c>
      <c r="D18212" s="24">
        <v>648781.52</v>
      </c>
      <c r="E18212">
        <f>INDEX('B. Store opening dates'!$B$5:$B$2448,MATCH('A. Sales by store'!B18212,'B. Store opening dates'!$A$5:$A$2448,0))</f>
        <v>2015</v>
      </c>
      <c r="F18212" t="str">
        <f t="shared" si="570"/>
        <v>New</v>
      </c>
      <c r="G18212" t="str">
        <f t="shared" si="569"/>
        <v>New</v>
      </c>
    </row>
    <row r="18213" spans="1:7" ht="19" x14ac:dyDescent="0.25">
      <c r="A18213" s="7">
        <v>2015</v>
      </c>
      <c r="B18213" s="7" t="s">
        <v>2317</v>
      </c>
      <c r="C18213" s="7" t="s">
        <v>6</v>
      </c>
      <c r="D18213" s="24">
        <v>313327.84000000003</v>
      </c>
      <c r="E18213">
        <f>INDEX('B. Store opening dates'!$B$5:$B$2448,MATCH('A. Sales by store'!B18213,'B. Store opening dates'!$A$5:$A$2448,0))</f>
        <v>2015</v>
      </c>
      <c r="F18213" t="str">
        <f t="shared" si="570"/>
        <v>New</v>
      </c>
      <c r="G18213" t="str">
        <f t="shared" si="569"/>
        <v>New</v>
      </c>
    </row>
    <row r="18214" spans="1:7" ht="19" x14ac:dyDescent="0.25">
      <c r="A18214" s="7">
        <v>2015</v>
      </c>
      <c r="B18214" s="7" t="s">
        <v>2317</v>
      </c>
      <c r="C18214" s="7" t="s">
        <v>7</v>
      </c>
      <c r="D18214" s="24">
        <v>213147.12</v>
      </c>
      <c r="E18214">
        <f>INDEX('B. Store opening dates'!$B$5:$B$2448,MATCH('A. Sales by store'!B18214,'B. Store opening dates'!$A$5:$A$2448,0))</f>
        <v>2015</v>
      </c>
      <c r="F18214" t="str">
        <f t="shared" si="570"/>
        <v>New</v>
      </c>
      <c r="G18214" t="str">
        <f t="shared" si="569"/>
        <v>New</v>
      </c>
    </row>
    <row r="18215" spans="1:7" ht="19" x14ac:dyDescent="0.25">
      <c r="A18215" s="7">
        <v>2015</v>
      </c>
      <c r="B18215" s="7" t="s">
        <v>2317</v>
      </c>
      <c r="C18215" s="7" t="s">
        <v>8</v>
      </c>
      <c r="D18215" s="24">
        <v>590523.39</v>
      </c>
      <c r="E18215">
        <f>INDEX('B. Store opening dates'!$B$5:$B$2448,MATCH('A. Sales by store'!B18215,'B. Store opening dates'!$A$5:$A$2448,0))</f>
        <v>2015</v>
      </c>
      <c r="F18215" t="str">
        <f t="shared" si="570"/>
        <v>New</v>
      </c>
      <c r="G18215" t="str">
        <f t="shared" si="569"/>
        <v>New</v>
      </c>
    </row>
    <row r="18216" spans="1:7" ht="19" x14ac:dyDescent="0.25">
      <c r="A18216" s="7">
        <v>2015</v>
      </c>
      <c r="B18216" s="7" t="s">
        <v>2318</v>
      </c>
      <c r="C18216" s="7" t="s">
        <v>5</v>
      </c>
      <c r="D18216" s="24">
        <v>898882.45</v>
      </c>
      <c r="E18216">
        <f>INDEX('B. Store opening dates'!$B$5:$B$2448,MATCH('A. Sales by store'!B18216,'B. Store opening dates'!$A$5:$A$2448,0))</f>
        <v>2015</v>
      </c>
      <c r="F18216" t="str">
        <f t="shared" si="570"/>
        <v>New</v>
      </c>
      <c r="G18216" t="str">
        <f t="shared" si="569"/>
        <v>New</v>
      </c>
    </row>
    <row r="18217" spans="1:7" ht="19" x14ac:dyDescent="0.25">
      <c r="A18217" s="7">
        <v>2015</v>
      </c>
      <c r="B18217" s="7" t="s">
        <v>2318</v>
      </c>
      <c r="C18217" s="7" t="s">
        <v>6</v>
      </c>
      <c r="D18217" s="24">
        <v>416491.45</v>
      </c>
      <c r="E18217">
        <f>INDEX('B. Store opening dates'!$B$5:$B$2448,MATCH('A. Sales by store'!B18217,'B. Store opening dates'!$A$5:$A$2448,0))</f>
        <v>2015</v>
      </c>
      <c r="F18217" t="str">
        <f t="shared" si="570"/>
        <v>New</v>
      </c>
      <c r="G18217" t="str">
        <f t="shared" si="569"/>
        <v>New</v>
      </c>
    </row>
    <row r="18218" spans="1:7" ht="19" x14ac:dyDescent="0.25">
      <c r="A18218" s="7">
        <v>2015</v>
      </c>
      <c r="B18218" s="7" t="s">
        <v>2318</v>
      </c>
      <c r="C18218" s="7" t="s">
        <v>7</v>
      </c>
      <c r="D18218" s="24">
        <v>180529.98</v>
      </c>
      <c r="E18218">
        <f>INDEX('B. Store opening dates'!$B$5:$B$2448,MATCH('A. Sales by store'!B18218,'B. Store opening dates'!$A$5:$A$2448,0))</f>
        <v>2015</v>
      </c>
      <c r="F18218" t="str">
        <f t="shared" si="570"/>
        <v>New</v>
      </c>
      <c r="G18218" t="str">
        <f t="shared" si="569"/>
        <v>New</v>
      </c>
    </row>
    <row r="18219" spans="1:7" ht="19" x14ac:dyDescent="0.25">
      <c r="A18219" s="7">
        <v>2015</v>
      </c>
      <c r="B18219" s="7" t="s">
        <v>2318</v>
      </c>
      <c r="C18219" s="7" t="s">
        <v>8</v>
      </c>
      <c r="D18219" s="24">
        <v>606312.78</v>
      </c>
      <c r="E18219">
        <f>INDEX('B. Store opening dates'!$B$5:$B$2448,MATCH('A. Sales by store'!B18219,'B. Store opening dates'!$A$5:$A$2448,0))</f>
        <v>2015</v>
      </c>
      <c r="F18219" t="str">
        <f t="shared" si="570"/>
        <v>New</v>
      </c>
      <c r="G18219" t="str">
        <f t="shared" si="569"/>
        <v>New</v>
      </c>
    </row>
    <row r="18220" spans="1:7" ht="19" x14ac:dyDescent="0.25">
      <c r="A18220" s="7">
        <v>2015</v>
      </c>
      <c r="B18220" s="7" t="s">
        <v>2319</v>
      </c>
      <c r="C18220" s="7" t="s">
        <v>5</v>
      </c>
      <c r="D18220" s="24">
        <v>810174.97</v>
      </c>
      <c r="E18220">
        <f>INDEX('B. Store opening dates'!$B$5:$B$2448,MATCH('A. Sales by store'!B18220,'B. Store opening dates'!$A$5:$A$2448,0))</f>
        <v>2015</v>
      </c>
      <c r="F18220" t="str">
        <f t="shared" si="570"/>
        <v>New</v>
      </c>
      <c r="G18220" t="str">
        <f t="shared" si="569"/>
        <v>New</v>
      </c>
    </row>
    <row r="18221" spans="1:7" ht="19" x14ac:dyDescent="0.25">
      <c r="A18221" s="7">
        <v>2015</v>
      </c>
      <c r="B18221" s="7" t="s">
        <v>2319</v>
      </c>
      <c r="C18221" s="7" t="s">
        <v>6</v>
      </c>
      <c r="D18221" s="24">
        <v>522584.73</v>
      </c>
      <c r="E18221">
        <f>INDEX('B. Store opening dates'!$B$5:$B$2448,MATCH('A. Sales by store'!B18221,'B. Store opening dates'!$A$5:$A$2448,0))</f>
        <v>2015</v>
      </c>
      <c r="F18221" t="str">
        <f t="shared" si="570"/>
        <v>New</v>
      </c>
      <c r="G18221" t="str">
        <f t="shared" si="569"/>
        <v>New</v>
      </c>
    </row>
    <row r="18222" spans="1:7" ht="19" x14ac:dyDescent="0.25">
      <c r="A18222" s="7">
        <v>2015</v>
      </c>
      <c r="B18222" s="7" t="s">
        <v>2319</v>
      </c>
      <c r="C18222" s="7" t="s">
        <v>7</v>
      </c>
      <c r="D18222" s="24">
        <v>87056.71</v>
      </c>
      <c r="E18222">
        <f>INDEX('B. Store opening dates'!$B$5:$B$2448,MATCH('A. Sales by store'!B18222,'B. Store opening dates'!$A$5:$A$2448,0))</f>
        <v>2015</v>
      </c>
      <c r="F18222" t="str">
        <f t="shared" si="570"/>
        <v>New</v>
      </c>
      <c r="G18222" t="str">
        <f t="shared" si="569"/>
        <v>New</v>
      </c>
    </row>
    <row r="18223" spans="1:7" ht="19" x14ac:dyDescent="0.25">
      <c r="A18223" s="7">
        <v>2015</v>
      </c>
      <c r="B18223" s="7" t="s">
        <v>2319</v>
      </c>
      <c r="C18223" s="7" t="s">
        <v>8</v>
      </c>
      <c r="D18223" s="24">
        <v>577590.09</v>
      </c>
      <c r="E18223">
        <f>INDEX('B. Store opening dates'!$B$5:$B$2448,MATCH('A. Sales by store'!B18223,'B. Store opening dates'!$A$5:$A$2448,0))</f>
        <v>2015</v>
      </c>
      <c r="F18223" t="str">
        <f t="shared" si="570"/>
        <v>New</v>
      </c>
      <c r="G18223" t="str">
        <f t="shared" si="569"/>
        <v>New</v>
      </c>
    </row>
    <row r="18224" spans="1:7" ht="19" x14ac:dyDescent="0.25">
      <c r="A18224" s="7">
        <v>2015</v>
      </c>
      <c r="B18224" s="7" t="s">
        <v>2320</v>
      </c>
      <c r="C18224" s="7" t="s">
        <v>5</v>
      </c>
      <c r="D18224" s="24">
        <v>836781.68</v>
      </c>
      <c r="E18224">
        <f>INDEX('B. Store opening dates'!$B$5:$B$2448,MATCH('A. Sales by store'!B18224,'B. Store opening dates'!$A$5:$A$2448,0))</f>
        <v>2015</v>
      </c>
      <c r="F18224" t="str">
        <f t="shared" si="570"/>
        <v>New</v>
      </c>
      <c r="G18224" t="str">
        <f t="shared" si="569"/>
        <v>New</v>
      </c>
    </row>
    <row r="18225" spans="1:7" ht="19" x14ac:dyDescent="0.25">
      <c r="A18225" s="7">
        <v>2015</v>
      </c>
      <c r="B18225" s="7" t="s">
        <v>2320</v>
      </c>
      <c r="C18225" s="7" t="s">
        <v>6</v>
      </c>
      <c r="D18225" s="24">
        <v>309850.09000000003</v>
      </c>
      <c r="E18225">
        <f>INDEX('B. Store opening dates'!$B$5:$B$2448,MATCH('A. Sales by store'!B18225,'B. Store opening dates'!$A$5:$A$2448,0))</f>
        <v>2015</v>
      </c>
      <c r="F18225" t="str">
        <f t="shared" si="570"/>
        <v>New</v>
      </c>
      <c r="G18225" t="str">
        <f t="shared" si="569"/>
        <v>New</v>
      </c>
    </row>
    <row r="18226" spans="1:7" ht="19" x14ac:dyDescent="0.25">
      <c r="A18226" s="7">
        <v>2015</v>
      </c>
      <c r="B18226" s="7" t="s">
        <v>2320</v>
      </c>
      <c r="C18226" s="7" t="s">
        <v>7</v>
      </c>
      <c r="D18226" s="24">
        <v>116077.84</v>
      </c>
      <c r="E18226">
        <f>INDEX('B. Store opening dates'!$B$5:$B$2448,MATCH('A. Sales by store'!B18226,'B. Store opening dates'!$A$5:$A$2448,0))</f>
        <v>2015</v>
      </c>
      <c r="F18226" t="str">
        <f t="shared" si="570"/>
        <v>New</v>
      </c>
      <c r="G18226" t="str">
        <f t="shared" si="569"/>
        <v>New</v>
      </c>
    </row>
    <row r="18227" spans="1:7" ht="19" x14ac:dyDescent="0.25">
      <c r="A18227" s="7">
        <v>2015</v>
      </c>
      <c r="B18227" s="7" t="s">
        <v>2320</v>
      </c>
      <c r="C18227" s="7" t="s">
        <v>8</v>
      </c>
      <c r="D18227" s="24">
        <v>624975.6</v>
      </c>
      <c r="E18227">
        <f>INDEX('B. Store opening dates'!$B$5:$B$2448,MATCH('A. Sales by store'!B18227,'B. Store opening dates'!$A$5:$A$2448,0))</f>
        <v>2015</v>
      </c>
      <c r="F18227" t="str">
        <f t="shared" si="570"/>
        <v>New</v>
      </c>
      <c r="G18227" t="str">
        <f t="shared" si="569"/>
        <v>New</v>
      </c>
    </row>
    <row r="18228" spans="1:7" ht="19" x14ac:dyDescent="0.25">
      <c r="A18228" s="7">
        <v>2015</v>
      </c>
      <c r="B18228" s="7" t="s">
        <v>2321</v>
      </c>
      <c r="C18228" s="7" t="s">
        <v>5</v>
      </c>
      <c r="D18228" s="24">
        <v>739373.7</v>
      </c>
      <c r="E18228">
        <f>INDEX('B. Store opening dates'!$B$5:$B$2448,MATCH('A. Sales by store'!B18228,'B. Store opening dates'!$A$5:$A$2448,0))</f>
        <v>2015</v>
      </c>
      <c r="F18228" t="str">
        <f t="shared" si="570"/>
        <v>New</v>
      </c>
      <c r="G18228" t="str">
        <f t="shared" si="569"/>
        <v>New</v>
      </c>
    </row>
    <row r="18229" spans="1:7" ht="19" x14ac:dyDescent="0.25">
      <c r="A18229" s="7">
        <v>2015</v>
      </c>
      <c r="B18229" s="7" t="s">
        <v>2321</v>
      </c>
      <c r="C18229" s="7" t="s">
        <v>6</v>
      </c>
      <c r="D18229" s="24">
        <v>279682.3</v>
      </c>
      <c r="E18229">
        <f>INDEX('B. Store opening dates'!$B$5:$B$2448,MATCH('A. Sales by store'!B18229,'B. Store opening dates'!$A$5:$A$2448,0))</f>
        <v>2015</v>
      </c>
      <c r="F18229" t="str">
        <f t="shared" si="570"/>
        <v>New</v>
      </c>
      <c r="G18229" t="str">
        <f t="shared" si="569"/>
        <v>New</v>
      </c>
    </row>
    <row r="18230" spans="1:7" ht="19" x14ac:dyDescent="0.25">
      <c r="A18230" s="7">
        <v>2015</v>
      </c>
      <c r="B18230" s="7" t="s">
        <v>2321</v>
      </c>
      <c r="C18230" s="7" t="s">
        <v>7</v>
      </c>
      <c r="D18230" s="24">
        <v>207820.59</v>
      </c>
      <c r="E18230">
        <f>INDEX('B. Store opening dates'!$B$5:$B$2448,MATCH('A. Sales by store'!B18230,'B. Store opening dates'!$A$5:$A$2448,0))</f>
        <v>2015</v>
      </c>
      <c r="F18230" t="str">
        <f t="shared" si="570"/>
        <v>New</v>
      </c>
      <c r="G18230" t="str">
        <f t="shared" si="569"/>
        <v>New</v>
      </c>
    </row>
    <row r="18231" spans="1:7" ht="19" x14ac:dyDescent="0.25">
      <c r="A18231" s="7">
        <v>2015</v>
      </c>
      <c r="B18231" s="7" t="s">
        <v>2321</v>
      </c>
      <c r="C18231" s="7" t="s">
        <v>8</v>
      </c>
      <c r="D18231" s="24">
        <v>754345.84</v>
      </c>
      <c r="E18231">
        <f>INDEX('B. Store opening dates'!$B$5:$B$2448,MATCH('A. Sales by store'!B18231,'B. Store opening dates'!$A$5:$A$2448,0))</f>
        <v>2015</v>
      </c>
      <c r="F18231" t="str">
        <f t="shared" si="570"/>
        <v>New</v>
      </c>
      <c r="G18231" t="str">
        <f t="shared" si="569"/>
        <v>New</v>
      </c>
    </row>
    <row r="18232" spans="1:7" ht="19" x14ac:dyDescent="0.25">
      <c r="A18232" s="7">
        <v>2015</v>
      </c>
      <c r="B18232" s="7" t="s">
        <v>2322</v>
      </c>
      <c r="C18232" s="7" t="s">
        <v>5</v>
      </c>
      <c r="D18232" s="24">
        <v>879677.64</v>
      </c>
      <c r="E18232">
        <f>INDEX('B. Store opening dates'!$B$5:$B$2448,MATCH('A. Sales by store'!B18232,'B. Store opening dates'!$A$5:$A$2448,0))</f>
        <v>2015</v>
      </c>
      <c r="F18232" t="str">
        <f t="shared" si="570"/>
        <v>New</v>
      </c>
      <c r="G18232" t="str">
        <f t="shared" si="569"/>
        <v>New</v>
      </c>
    </row>
    <row r="18233" spans="1:7" ht="19" x14ac:dyDescent="0.25">
      <c r="A18233" s="7">
        <v>2015</v>
      </c>
      <c r="B18233" s="7" t="s">
        <v>2322</v>
      </c>
      <c r="C18233" s="7" t="s">
        <v>6</v>
      </c>
      <c r="D18233" s="24">
        <v>320405.94</v>
      </c>
      <c r="E18233">
        <f>INDEX('B. Store opening dates'!$B$5:$B$2448,MATCH('A. Sales by store'!B18233,'B. Store opening dates'!$A$5:$A$2448,0))</f>
        <v>2015</v>
      </c>
      <c r="F18233" t="str">
        <f t="shared" si="570"/>
        <v>New</v>
      </c>
      <c r="G18233" t="str">
        <f t="shared" si="569"/>
        <v>New</v>
      </c>
    </row>
    <row r="18234" spans="1:7" ht="19" x14ac:dyDescent="0.25">
      <c r="A18234" s="7">
        <v>2015</v>
      </c>
      <c r="B18234" s="7" t="s">
        <v>2322</v>
      </c>
      <c r="C18234" s="7" t="s">
        <v>7</v>
      </c>
      <c r="D18234" s="24">
        <v>117810.79</v>
      </c>
      <c r="E18234">
        <f>INDEX('B. Store opening dates'!$B$5:$B$2448,MATCH('A. Sales by store'!B18234,'B. Store opening dates'!$A$5:$A$2448,0))</f>
        <v>2015</v>
      </c>
      <c r="F18234" t="str">
        <f t="shared" si="570"/>
        <v>New</v>
      </c>
      <c r="G18234" t="str">
        <f t="shared" si="569"/>
        <v>New</v>
      </c>
    </row>
    <row r="18235" spans="1:7" ht="19" x14ac:dyDescent="0.25">
      <c r="A18235" s="7">
        <v>2015</v>
      </c>
      <c r="B18235" s="7" t="s">
        <v>2322</v>
      </c>
      <c r="C18235" s="7" t="s">
        <v>8</v>
      </c>
      <c r="D18235" s="24">
        <v>624389.93999999994</v>
      </c>
      <c r="E18235">
        <f>INDEX('B. Store opening dates'!$B$5:$B$2448,MATCH('A. Sales by store'!B18235,'B. Store opening dates'!$A$5:$A$2448,0))</f>
        <v>2015</v>
      </c>
      <c r="F18235" t="str">
        <f t="shared" si="570"/>
        <v>New</v>
      </c>
      <c r="G18235" t="str">
        <f t="shared" si="569"/>
        <v>New</v>
      </c>
    </row>
    <row r="18236" spans="1:7" ht="19" x14ac:dyDescent="0.25">
      <c r="A18236" s="7">
        <v>2015</v>
      </c>
      <c r="B18236" s="7" t="s">
        <v>2323</v>
      </c>
      <c r="C18236" s="7" t="s">
        <v>5</v>
      </c>
      <c r="D18236" s="24">
        <v>555369.92000000004</v>
      </c>
      <c r="E18236">
        <f>INDEX('B. Store opening dates'!$B$5:$B$2448,MATCH('A. Sales by store'!B18236,'B. Store opening dates'!$A$5:$A$2448,0))</f>
        <v>2015</v>
      </c>
      <c r="F18236" t="str">
        <f t="shared" si="570"/>
        <v>New</v>
      </c>
      <c r="G18236" t="str">
        <f t="shared" si="569"/>
        <v>New</v>
      </c>
    </row>
    <row r="18237" spans="1:7" ht="19" x14ac:dyDescent="0.25">
      <c r="A18237" s="7">
        <v>2015</v>
      </c>
      <c r="B18237" s="7" t="s">
        <v>2323</v>
      </c>
      <c r="C18237" s="7" t="s">
        <v>6</v>
      </c>
      <c r="D18237" s="24">
        <v>567574.78</v>
      </c>
      <c r="E18237">
        <f>INDEX('B. Store opening dates'!$B$5:$B$2448,MATCH('A. Sales by store'!B18237,'B. Store opening dates'!$A$5:$A$2448,0))</f>
        <v>2015</v>
      </c>
      <c r="F18237" t="str">
        <f t="shared" si="570"/>
        <v>New</v>
      </c>
      <c r="G18237" t="str">
        <f t="shared" si="569"/>
        <v>New</v>
      </c>
    </row>
    <row r="18238" spans="1:7" ht="19" x14ac:dyDescent="0.25">
      <c r="A18238" s="7">
        <v>2015</v>
      </c>
      <c r="B18238" s="7" t="s">
        <v>2323</v>
      </c>
      <c r="C18238" s="7" t="s">
        <v>7</v>
      </c>
      <c r="D18238" s="24">
        <v>50572.15</v>
      </c>
      <c r="E18238">
        <f>INDEX('B. Store opening dates'!$B$5:$B$2448,MATCH('A. Sales by store'!B18238,'B. Store opening dates'!$A$5:$A$2448,0))</f>
        <v>2015</v>
      </c>
      <c r="F18238" t="str">
        <f t="shared" si="570"/>
        <v>New</v>
      </c>
      <c r="G18238" t="str">
        <f t="shared" si="569"/>
        <v>New</v>
      </c>
    </row>
    <row r="18239" spans="1:7" ht="19" x14ac:dyDescent="0.25">
      <c r="A18239" s="7">
        <v>2015</v>
      </c>
      <c r="B18239" s="7" t="s">
        <v>2323</v>
      </c>
      <c r="C18239" s="7" t="s">
        <v>8</v>
      </c>
      <c r="D18239" s="24">
        <v>493506.01</v>
      </c>
      <c r="E18239">
        <f>INDEX('B. Store opening dates'!$B$5:$B$2448,MATCH('A. Sales by store'!B18239,'B. Store opening dates'!$A$5:$A$2448,0))</f>
        <v>2015</v>
      </c>
      <c r="F18239" t="str">
        <f t="shared" si="570"/>
        <v>New</v>
      </c>
      <c r="G18239" t="str">
        <f t="shared" si="569"/>
        <v>New</v>
      </c>
    </row>
    <row r="18240" spans="1:7" ht="19" x14ac:dyDescent="0.25">
      <c r="A18240" s="7">
        <v>2015</v>
      </c>
      <c r="B18240" s="7" t="s">
        <v>2324</v>
      </c>
      <c r="C18240" s="7" t="s">
        <v>5</v>
      </c>
      <c r="D18240" s="24">
        <v>663285.39</v>
      </c>
      <c r="E18240">
        <f>INDEX('B. Store opening dates'!$B$5:$B$2448,MATCH('A. Sales by store'!B18240,'B. Store opening dates'!$A$5:$A$2448,0))</f>
        <v>2015</v>
      </c>
      <c r="F18240" t="str">
        <f t="shared" si="570"/>
        <v>New</v>
      </c>
      <c r="G18240" t="str">
        <f t="shared" si="569"/>
        <v>New</v>
      </c>
    </row>
    <row r="18241" spans="1:7" ht="19" x14ac:dyDescent="0.25">
      <c r="A18241" s="7">
        <v>2015</v>
      </c>
      <c r="B18241" s="7" t="s">
        <v>2324</v>
      </c>
      <c r="C18241" s="7" t="s">
        <v>6</v>
      </c>
      <c r="D18241" s="24">
        <v>237241.86</v>
      </c>
      <c r="E18241">
        <f>INDEX('B. Store opening dates'!$B$5:$B$2448,MATCH('A. Sales by store'!B18241,'B. Store opening dates'!$A$5:$A$2448,0))</f>
        <v>2015</v>
      </c>
      <c r="F18241" t="str">
        <f t="shared" si="570"/>
        <v>New</v>
      </c>
      <c r="G18241" t="str">
        <f t="shared" si="569"/>
        <v>New</v>
      </c>
    </row>
    <row r="18242" spans="1:7" ht="19" x14ac:dyDescent="0.25">
      <c r="A18242" s="7">
        <v>2015</v>
      </c>
      <c r="B18242" s="7" t="s">
        <v>2324</v>
      </c>
      <c r="C18242" s="7" t="s">
        <v>7</v>
      </c>
      <c r="D18242" s="24">
        <v>166567.85999999999</v>
      </c>
      <c r="E18242">
        <f>INDEX('B. Store opening dates'!$B$5:$B$2448,MATCH('A. Sales by store'!B18242,'B. Store opening dates'!$A$5:$A$2448,0))</f>
        <v>2015</v>
      </c>
      <c r="F18242" t="str">
        <f t="shared" si="570"/>
        <v>New</v>
      </c>
      <c r="G18242" t="str">
        <f t="shared" si="569"/>
        <v>New</v>
      </c>
    </row>
    <row r="18243" spans="1:7" ht="19" x14ac:dyDescent="0.25">
      <c r="A18243" s="7">
        <v>2015</v>
      </c>
      <c r="B18243" s="7" t="s">
        <v>2324</v>
      </c>
      <c r="C18243" s="7" t="s">
        <v>8</v>
      </c>
      <c r="D18243" s="24">
        <v>456777.07</v>
      </c>
      <c r="E18243">
        <f>INDEX('B. Store opening dates'!$B$5:$B$2448,MATCH('A. Sales by store'!B18243,'B. Store opening dates'!$A$5:$A$2448,0))</f>
        <v>2015</v>
      </c>
      <c r="F18243" t="str">
        <f t="shared" si="570"/>
        <v>New</v>
      </c>
      <c r="G18243" t="str">
        <f t="shared" si="569"/>
        <v>New</v>
      </c>
    </row>
    <row r="18244" spans="1:7" ht="19" x14ac:dyDescent="0.25">
      <c r="A18244" s="7">
        <v>2015</v>
      </c>
      <c r="B18244" s="7" t="s">
        <v>2325</v>
      </c>
      <c r="C18244" s="7" t="s">
        <v>5</v>
      </c>
      <c r="D18244" s="24">
        <v>594609.09</v>
      </c>
      <c r="E18244">
        <f>INDEX('B. Store opening dates'!$B$5:$B$2448,MATCH('A. Sales by store'!B18244,'B. Store opening dates'!$A$5:$A$2448,0))</f>
        <v>2015</v>
      </c>
      <c r="F18244" t="str">
        <f t="shared" si="570"/>
        <v>New</v>
      </c>
      <c r="G18244" t="str">
        <f t="shared" si="569"/>
        <v>New</v>
      </c>
    </row>
    <row r="18245" spans="1:7" ht="19" x14ac:dyDescent="0.25">
      <c r="A18245" s="7">
        <v>2015</v>
      </c>
      <c r="B18245" s="7" t="s">
        <v>2325</v>
      </c>
      <c r="C18245" s="7" t="s">
        <v>6</v>
      </c>
      <c r="D18245" s="24">
        <v>261178.7</v>
      </c>
      <c r="E18245">
        <f>INDEX('B. Store opening dates'!$B$5:$B$2448,MATCH('A. Sales by store'!B18245,'B. Store opening dates'!$A$5:$A$2448,0))</f>
        <v>2015</v>
      </c>
      <c r="F18245" t="str">
        <f t="shared" si="570"/>
        <v>New</v>
      </c>
      <c r="G18245" t="str">
        <f t="shared" ref="G18245:G18308" si="571">IF(A18245 = 2015, IF(E18245&lt; 2015, "Existing","New"),"Existing")</f>
        <v>New</v>
      </c>
    </row>
    <row r="18246" spans="1:7" ht="19" x14ac:dyDescent="0.25">
      <c r="A18246" s="7">
        <v>2015</v>
      </c>
      <c r="B18246" s="7" t="s">
        <v>2325</v>
      </c>
      <c r="C18246" s="7" t="s">
        <v>7</v>
      </c>
      <c r="D18246" s="24">
        <v>235039.69</v>
      </c>
      <c r="E18246">
        <f>INDEX('B. Store opening dates'!$B$5:$B$2448,MATCH('A. Sales by store'!B18246,'B. Store opening dates'!$A$5:$A$2448,0))</f>
        <v>2015</v>
      </c>
      <c r="F18246" t="str">
        <f t="shared" si="570"/>
        <v>New</v>
      </c>
      <c r="G18246" t="str">
        <f t="shared" si="571"/>
        <v>New</v>
      </c>
    </row>
    <row r="18247" spans="1:7" ht="19" x14ac:dyDescent="0.25">
      <c r="A18247" s="7">
        <v>2015</v>
      </c>
      <c r="B18247" s="7" t="s">
        <v>2325</v>
      </c>
      <c r="C18247" s="7" t="s">
        <v>8</v>
      </c>
      <c r="D18247" s="24">
        <v>480955.67</v>
      </c>
      <c r="E18247">
        <f>INDEX('B. Store opening dates'!$B$5:$B$2448,MATCH('A. Sales by store'!B18247,'B. Store opening dates'!$A$5:$A$2448,0))</f>
        <v>2015</v>
      </c>
      <c r="F18247" t="str">
        <f t="shared" si="570"/>
        <v>New</v>
      </c>
      <c r="G18247" t="str">
        <f t="shared" si="571"/>
        <v>New</v>
      </c>
    </row>
    <row r="18248" spans="1:7" ht="19" x14ac:dyDescent="0.25">
      <c r="A18248" s="7">
        <v>2015</v>
      </c>
      <c r="B18248" s="7" t="s">
        <v>2326</v>
      </c>
      <c r="C18248" s="7" t="s">
        <v>5</v>
      </c>
      <c r="D18248" s="24">
        <v>483089.63</v>
      </c>
      <c r="E18248">
        <f>INDEX('B. Store opening dates'!$B$5:$B$2448,MATCH('A. Sales by store'!B18248,'B. Store opening dates'!$A$5:$A$2448,0))</f>
        <v>2015</v>
      </c>
      <c r="F18248" t="str">
        <f t="shared" si="570"/>
        <v>New</v>
      </c>
      <c r="G18248" t="str">
        <f t="shared" si="571"/>
        <v>New</v>
      </c>
    </row>
    <row r="18249" spans="1:7" ht="19" x14ac:dyDescent="0.25">
      <c r="A18249" s="7">
        <v>2015</v>
      </c>
      <c r="B18249" s="7" t="s">
        <v>2326</v>
      </c>
      <c r="C18249" s="7" t="s">
        <v>6</v>
      </c>
      <c r="D18249" s="24">
        <v>376927.77</v>
      </c>
      <c r="E18249">
        <f>INDEX('B. Store opening dates'!$B$5:$B$2448,MATCH('A. Sales by store'!B18249,'B. Store opening dates'!$A$5:$A$2448,0))</f>
        <v>2015</v>
      </c>
      <c r="F18249" t="str">
        <f t="shared" si="570"/>
        <v>New</v>
      </c>
      <c r="G18249" t="str">
        <f t="shared" si="571"/>
        <v>New</v>
      </c>
    </row>
    <row r="18250" spans="1:7" ht="19" x14ac:dyDescent="0.25">
      <c r="A18250" s="7">
        <v>2015</v>
      </c>
      <c r="B18250" s="7" t="s">
        <v>2326</v>
      </c>
      <c r="C18250" s="7" t="s">
        <v>7</v>
      </c>
      <c r="D18250" s="24">
        <v>199689.84</v>
      </c>
      <c r="E18250">
        <f>INDEX('B. Store opening dates'!$B$5:$B$2448,MATCH('A. Sales by store'!B18250,'B. Store opening dates'!$A$5:$A$2448,0))</f>
        <v>2015</v>
      </c>
      <c r="F18250" t="str">
        <f t="shared" si="570"/>
        <v>New</v>
      </c>
      <c r="G18250" t="str">
        <f t="shared" si="571"/>
        <v>New</v>
      </c>
    </row>
    <row r="18251" spans="1:7" ht="19" x14ac:dyDescent="0.25">
      <c r="A18251" s="7">
        <v>2015</v>
      </c>
      <c r="B18251" s="7" t="s">
        <v>2326</v>
      </c>
      <c r="C18251" s="7" t="s">
        <v>8</v>
      </c>
      <c r="D18251" s="24">
        <v>476313.63</v>
      </c>
      <c r="E18251">
        <f>INDEX('B. Store opening dates'!$B$5:$B$2448,MATCH('A. Sales by store'!B18251,'B. Store opening dates'!$A$5:$A$2448,0))</f>
        <v>2015</v>
      </c>
      <c r="F18251" t="str">
        <f t="shared" ref="F18251:F18314" si="572">IF(A18251 = 2015, IF(E18251&lt; 2015, "Old","New"),IF(E18251 &lt; 2014, "Old","New"))</f>
        <v>New</v>
      </c>
      <c r="G18251" t="str">
        <f t="shared" si="571"/>
        <v>New</v>
      </c>
    </row>
    <row r="18252" spans="1:7" ht="19" x14ac:dyDescent="0.25">
      <c r="A18252" s="7">
        <v>2015</v>
      </c>
      <c r="B18252" s="7" t="s">
        <v>2327</v>
      </c>
      <c r="C18252" s="7" t="s">
        <v>5</v>
      </c>
      <c r="D18252" s="24">
        <v>713265.41</v>
      </c>
      <c r="E18252">
        <f>INDEX('B. Store opening dates'!$B$5:$B$2448,MATCH('A. Sales by store'!B18252,'B. Store opening dates'!$A$5:$A$2448,0))</f>
        <v>2015</v>
      </c>
      <c r="F18252" t="str">
        <f t="shared" si="572"/>
        <v>New</v>
      </c>
      <c r="G18252" t="str">
        <f t="shared" si="571"/>
        <v>New</v>
      </c>
    </row>
    <row r="18253" spans="1:7" ht="19" x14ac:dyDescent="0.25">
      <c r="A18253" s="7">
        <v>2015</v>
      </c>
      <c r="B18253" s="7" t="s">
        <v>2327</v>
      </c>
      <c r="C18253" s="7" t="s">
        <v>6</v>
      </c>
      <c r="D18253" s="24">
        <v>213532.98</v>
      </c>
      <c r="E18253">
        <f>INDEX('B. Store opening dates'!$B$5:$B$2448,MATCH('A. Sales by store'!B18253,'B. Store opening dates'!$A$5:$A$2448,0))</f>
        <v>2015</v>
      </c>
      <c r="F18253" t="str">
        <f t="shared" si="572"/>
        <v>New</v>
      </c>
      <c r="G18253" t="str">
        <f t="shared" si="571"/>
        <v>New</v>
      </c>
    </row>
    <row r="18254" spans="1:7" ht="19" x14ac:dyDescent="0.25">
      <c r="A18254" s="7">
        <v>2015</v>
      </c>
      <c r="B18254" s="7" t="s">
        <v>2327</v>
      </c>
      <c r="C18254" s="7" t="s">
        <v>7</v>
      </c>
      <c r="D18254" s="24">
        <v>240096.16</v>
      </c>
      <c r="E18254">
        <f>INDEX('B. Store opening dates'!$B$5:$B$2448,MATCH('A. Sales by store'!B18254,'B. Store opening dates'!$A$5:$A$2448,0))</f>
        <v>2015</v>
      </c>
      <c r="F18254" t="str">
        <f t="shared" si="572"/>
        <v>New</v>
      </c>
      <c r="G18254" t="str">
        <f t="shared" si="571"/>
        <v>New</v>
      </c>
    </row>
    <row r="18255" spans="1:7" ht="19" x14ac:dyDescent="0.25">
      <c r="A18255" s="7">
        <v>2015</v>
      </c>
      <c r="B18255" s="7" t="s">
        <v>2327</v>
      </c>
      <c r="C18255" s="7" t="s">
        <v>8</v>
      </c>
      <c r="D18255" s="24">
        <v>696007.22</v>
      </c>
      <c r="E18255">
        <f>INDEX('B. Store opening dates'!$B$5:$B$2448,MATCH('A. Sales by store'!B18255,'B. Store opening dates'!$A$5:$A$2448,0))</f>
        <v>2015</v>
      </c>
      <c r="F18255" t="str">
        <f t="shared" si="572"/>
        <v>New</v>
      </c>
      <c r="G18255" t="str">
        <f t="shared" si="571"/>
        <v>New</v>
      </c>
    </row>
    <row r="18256" spans="1:7" ht="19" x14ac:dyDescent="0.25">
      <c r="A18256" s="7">
        <v>2015</v>
      </c>
      <c r="B18256" s="7" t="s">
        <v>2328</v>
      </c>
      <c r="C18256" s="7" t="s">
        <v>5</v>
      </c>
      <c r="D18256" s="24">
        <v>811548.27</v>
      </c>
      <c r="E18256">
        <f>INDEX('B. Store opening dates'!$B$5:$B$2448,MATCH('A. Sales by store'!B18256,'B. Store opening dates'!$A$5:$A$2448,0))</f>
        <v>2015</v>
      </c>
      <c r="F18256" t="str">
        <f t="shared" si="572"/>
        <v>New</v>
      </c>
      <c r="G18256" t="str">
        <f t="shared" si="571"/>
        <v>New</v>
      </c>
    </row>
    <row r="18257" spans="1:7" ht="19" x14ac:dyDescent="0.25">
      <c r="A18257" s="7">
        <v>2015</v>
      </c>
      <c r="B18257" s="7" t="s">
        <v>2328</v>
      </c>
      <c r="C18257" s="7" t="s">
        <v>6</v>
      </c>
      <c r="D18257" s="24">
        <v>309580.09999999998</v>
      </c>
      <c r="E18257">
        <f>INDEX('B. Store opening dates'!$B$5:$B$2448,MATCH('A. Sales by store'!B18257,'B. Store opening dates'!$A$5:$A$2448,0))</f>
        <v>2015</v>
      </c>
      <c r="F18257" t="str">
        <f t="shared" si="572"/>
        <v>New</v>
      </c>
      <c r="G18257" t="str">
        <f t="shared" si="571"/>
        <v>New</v>
      </c>
    </row>
    <row r="18258" spans="1:7" ht="19" x14ac:dyDescent="0.25">
      <c r="A18258" s="7">
        <v>2015</v>
      </c>
      <c r="B18258" s="7" t="s">
        <v>2328</v>
      </c>
      <c r="C18258" s="7" t="s">
        <v>7</v>
      </c>
      <c r="D18258" s="24">
        <v>175766.95</v>
      </c>
      <c r="E18258">
        <f>INDEX('B. Store opening dates'!$B$5:$B$2448,MATCH('A. Sales by store'!B18258,'B. Store opening dates'!$A$5:$A$2448,0))</f>
        <v>2015</v>
      </c>
      <c r="F18258" t="str">
        <f t="shared" si="572"/>
        <v>New</v>
      </c>
      <c r="G18258" t="str">
        <f t="shared" si="571"/>
        <v>New</v>
      </c>
    </row>
    <row r="18259" spans="1:7" ht="19" x14ac:dyDescent="0.25">
      <c r="A18259" s="7">
        <v>2015</v>
      </c>
      <c r="B18259" s="7" t="s">
        <v>2328</v>
      </c>
      <c r="C18259" s="7" t="s">
        <v>8</v>
      </c>
      <c r="D18259" s="24">
        <v>616198.43000000005</v>
      </c>
      <c r="E18259">
        <f>INDEX('B. Store opening dates'!$B$5:$B$2448,MATCH('A. Sales by store'!B18259,'B. Store opening dates'!$A$5:$A$2448,0))</f>
        <v>2015</v>
      </c>
      <c r="F18259" t="str">
        <f t="shared" si="572"/>
        <v>New</v>
      </c>
      <c r="G18259" t="str">
        <f t="shared" si="571"/>
        <v>New</v>
      </c>
    </row>
    <row r="18260" spans="1:7" ht="19" x14ac:dyDescent="0.25">
      <c r="A18260" s="7">
        <v>2015</v>
      </c>
      <c r="B18260" s="7" t="s">
        <v>2329</v>
      </c>
      <c r="C18260" s="7" t="s">
        <v>5</v>
      </c>
      <c r="D18260" s="24">
        <v>888878.57</v>
      </c>
      <c r="E18260">
        <f>INDEX('B. Store opening dates'!$B$5:$B$2448,MATCH('A. Sales by store'!B18260,'B. Store opening dates'!$A$5:$A$2448,0))</f>
        <v>2015</v>
      </c>
      <c r="F18260" t="str">
        <f t="shared" si="572"/>
        <v>New</v>
      </c>
      <c r="G18260" t="str">
        <f t="shared" si="571"/>
        <v>New</v>
      </c>
    </row>
    <row r="18261" spans="1:7" ht="19" x14ac:dyDescent="0.25">
      <c r="A18261" s="7">
        <v>2015</v>
      </c>
      <c r="B18261" s="7" t="s">
        <v>2329</v>
      </c>
      <c r="C18261" s="7" t="s">
        <v>6</v>
      </c>
      <c r="D18261" s="24">
        <v>451735.79</v>
      </c>
      <c r="E18261">
        <f>INDEX('B. Store opening dates'!$B$5:$B$2448,MATCH('A. Sales by store'!B18261,'B. Store opening dates'!$A$5:$A$2448,0))</f>
        <v>2015</v>
      </c>
      <c r="F18261" t="str">
        <f t="shared" si="572"/>
        <v>New</v>
      </c>
      <c r="G18261" t="str">
        <f t="shared" si="571"/>
        <v>New</v>
      </c>
    </row>
    <row r="18262" spans="1:7" ht="19" x14ac:dyDescent="0.25">
      <c r="A18262" s="7">
        <v>2015</v>
      </c>
      <c r="B18262" s="7" t="s">
        <v>2329</v>
      </c>
      <c r="C18262" s="7" t="s">
        <v>7</v>
      </c>
      <c r="D18262" s="24">
        <v>132039.07</v>
      </c>
      <c r="E18262">
        <f>INDEX('B. Store opening dates'!$B$5:$B$2448,MATCH('A. Sales by store'!B18262,'B. Store opening dates'!$A$5:$A$2448,0))</f>
        <v>2015</v>
      </c>
      <c r="F18262" t="str">
        <f t="shared" si="572"/>
        <v>New</v>
      </c>
      <c r="G18262" t="str">
        <f t="shared" si="571"/>
        <v>New</v>
      </c>
    </row>
    <row r="18263" spans="1:7" ht="19" x14ac:dyDescent="0.25">
      <c r="A18263" s="7">
        <v>2015</v>
      </c>
      <c r="B18263" s="7" t="s">
        <v>2329</v>
      </c>
      <c r="C18263" s="7" t="s">
        <v>8</v>
      </c>
      <c r="D18263" s="24">
        <v>439347.18</v>
      </c>
      <c r="E18263">
        <f>INDEX('B. Store opening dates'!$B$5:$B$2448,MATCH('A. Sales by store'!B18263,'B. Store opening dates'!$A$5:$A$2448,0))</f>
        <v>2015</v>
      </c>
      <c r="F18263" t="str">
        <f t="shared" si="572"/>
        <v>New</v>
      </c>
      <c r="G18263" t="str">
        <f t="shared" si="571"/>
        <v>New</v>
      </c>
    </row>
    <row r="18264" spans="1:7" ht="19" x14ac:dyDescent="0.25">
      <c r="A18264" s="7">
        <v>2015</v>
      </c>
      <c r="B18264" s="7" t="s">
        <v>2330</v>
      </c>
      <c r="C18264" s="7" t="s">
        <v>5</v>
      </c>
      <c r="D18264" s="24">
        <v>633017.85</v>
      </c>
      <c r="E18264">
        <f>INDEX('B. Store opening dates'!$B$5:$B$2448,MATCH('A. Sales by store'!B18264,'B. Store opening dates'!$A$5:$A$2448,0))</f>
        <v>2015</v>
      </c>
      <c r="F18264" t="str">
        <f t="shared" si="572"/>
        <v>New</v>
      </c>
      <c r="G18264" t="str">
        <f t="shared" si="571"/>
        <v>New</v>
      </c>
    </row>
    <row r="18265" spans="1:7" ht="19" x14ac:dyDescent="0.25">
      <c r="A18265" s="7">
        <v>2015</v>
      </c>
      <c r="B18265" s="7" t="s">
        <v>2330</v>
      </c>
      <c r="C18265" s="7" t="s">
        <v>6</v>
      </c>
      <c r="D18265" s="24">
        <v>430145.71</v>
      </c>
      <c r="E18265">
        <f>INDEX('B. Store opening dates'!$B$5:$B$2448,MATCH('A. Sales by store'!B18265,'B. Store opening dates'!$A$5:$A$2448,0))</f>
        <v>2015</v>
      </c>
      <c r="F18265" t="str">
        <f t="shared" si="572"/>
        <v>New</v>
      </c>
      <c r="G18265" t="str">
        <f t="shared" si="571"/>
        <v>New</v>
      </c>
    </row>
    <row r="18266" spans="1:7" ht="19" x14ac:dyDescent="0.25">
      <c r="A18266" s="7">
        <v>2015</v>
      </c>
      <c r="B18266" s="7" t="s">
        <v>2330</v>
      </c>
      <c r="C18266" s="7" t="s">
        <v>7</v>
      </c>
      <c r="D18266" s="24">
        <v>212296.47</v>
      </c>
      <c r="E18266">
        <f>INDEX('B. Store opening dates'!$B$5:$B$2448,MATCH('A. Sales by store'!B18266,'B. Store opening dates'!$A$5:$A$2448,0))</f>
        <v>2015</v>
      </c>
      <c r="F18266" t="str">
        <f t="shared" si="572"/>
        <v>New</v>
      </c>
      <c r="G18266" t="str">
        <f t="shared" si="571"/>
        <v>New</v>
      </c>
    </row>
    <row r="18267" spans="1:7" ht="19" x14ac:dyDescent="0.25">
      <c r="A18267" s="7">
        <v>2015</v>
      </c>
      <c r="B18267" s="7" t="s">
        <v>2330</v>
      </c>
      <c r="C18267" s="7" t="s">
        <v>8</v>
      </c>
      <c r="D18267" s="24">
        <v>636880.99</v>
      </c>
      <c r="E18267">
        <f>INDEX('B. Store opening dates'!$B$5:$B$2448,MATCH('A. Sales by store'!B18267,'B. Store opening dates'!$A$5:$A$2448,0))</f>
        <v>2015</v>
      </c>
      <c r="F18267" t="str">
        <f t="shared" si="572"/>
        <v>New</v>
      </c>
      <c r="G18267" t="str">
        <f t="shared" si="571"/>
        <v>New</v>
      </c>
    </row>
    <row r="18268" spans="1:7" ht="19" x14ac:dyDescent="0.25">
      <c r="A18268" s="7">
        <v>2015</v>
      </c>
      <c r="B18268" s="7" t="s">
        <v>2331</v>
      </c>
      <c r="C18268" s="7" t="s">
        <v>5</v>
      </c>
      <c r="D18268" s="24">
        <v>878594.65</v>
      </c>
      <c r="E18268">
        <f>INDEX('B. Store opening dates'!$B$5:$B$2448,MATCH('A. Sales by store'!B18268,'B. Store opening dates'!$A$5:$A$2448,0))</f>
        <v>2015</v>
      </c>
      <c r="F18268" t="str">
        <f t="shared" si="572"/>
        <v>New</v>
      </c>
      <c r="G18268" t="str">
        <f t="shared" si="571"/>
        <v>New</v>
      </c>
    </row>
    <row r="18269" spans="1:7" ht="19" x14ac:dyDescent="0.25">
      <c r="A18269" s="7">
        <v>2015</v>
      </c>
      <c r="B18269" s="7" t="s">
        <v>2331</v>
      </c>
      <c r="C18269" s="7" t="s">
        <v>6</v>
      </c>
      <c r="D18269" s="24">
        <v>531943.31999999995</v>
      </c>
      <c r="E18269">
        <f>INDEX('B. Store opening dates'!$B$5:$B$2448,MATCH('A. Sales by store'!B18269,'B. Store opening dates'!$A$5:$A$2448,0))</f>
        <v>2015</v>
      </c>
      <c r="F18269" t="str">
        <f t="shared" si="572"/>
        <v>New</v>
      </c>
      <c r="G18269" t="str">
        <f t="shared" si="571"/>
        <v>New</v>
      </c>
    </row>
    <row r="18270" spans="1:7" ht="19" x14ac:dyDescent="0.25">
      <c r="A18270" s="7">
        <v>2015</v>
      </c>
      <c r="B18270" s="7" t="s">
        <v>2331</v>
      </c>
      <c r="C18270" s="7" t="s">
        <v>7</v>
      </c>
      <c r="D18270" s="24">
        <v>195151.12</v>
      </c>
      <c r="E18270">
        <f>INDEX('B. Store opening dates'!$B$5:$B$2448,MATCH('A. Sales by store'!B18270,'B. Store opening dates'!$A$5:$A$2448,0))</f>
        <v>2015</v>
      </c>
      <c r="F18270" t="str">
        <f t="shared" si="572"/>
        <v>New</v>
      </c>
      <c r="G18270" t="str">
        <f t="shared" si="571"/>
        <v>New</v>
      </c>
    </row>
    <row r="18271" spans="1:7" ht="19" x14ac:dyDescent="0.25">
      <c r="A18271" s="7">
        <v>2015</v>
      </c>
      <c r="B18271" s="7" t="s">
        <v>2331</v>
      </c>
      <c r="C18271" s="7" t="s">
        <v>8</v>
      </c>
      <c r="D18271" s="24">
        <v>760668.44</v>
      </c>
      <c r="E18271">
        <f>INDEX('B. Store opening dates'!$B$5:$B$2448,MATCH('A. Sales by store'!B18271,'B. Store opening dates'!$A$5:$A$2448,0))</f>
        <v>2015</v>
      </c>
      <c r="F18271" t="str">
        <f t="shared" si="572"/>
        <v>New</v>
      </c>
      <c r="G18271" t="str">
        <f t="shared" si="571"/>
        <v>New</v>
      </c>
    </row>
    <row r="18272" spans="1:7" ht="19" x14ac:dyDescent="0.25">
      <c r="A18272" s="7">
        <v>2015</v>
      </c>
      <c r="B18272" s="7" t="s">
        <v>2332</v>
      </c>
      <c r="C18272" s="7" t="s">
        <v>5</v>
      </c>
      <c r="D18272" s="24">
        <v>750251.61</v>
      </c>
      <c r="E18272">
        <f>INDEX('B. Store opening dates'!$B$5:$B$2448,MATCH('A. Sales by store'!B18272,'B. Store opening dates'!$A$5:$A$2448,0))</f>
        <v>2015</v>
      </c>
      <c r="F18272" t="str">
        <f t="shared" si="572"/>
        <v>New</v>
      </c>
      <c r="G18272" t="str">
        <f t="shared" si="571"/>
        <v>New</v>
      </c>
    </row>
    <row r="18273" spans="1:7" ht="19" x14ac:dyDescent="0.25">
      <c r="A18273" s="7">
        <v>2015</v>
      </c>
      <c r="B18273" s="7" t="s">
        <v>2332</v>
      </c>
      <c r="C18273" s="7" t="s">
        <v>6</v>
      </c>
      <c r="D18273" s="24">
        <v>275162.58</v>
      </c>
      <c r="E18273">
        <f>INDEX('B. Store opening dates'!$B$5:$B$2448,MATCH('A. Sales by store'!B18273,'B. Store opening dates'!$A$5:$A$2448,0))</f>
        <v>2015</v>
      </c>
      <c r="F18273" t="str">
        <f t="shared" si="572"/>
        <v>New</v>
      </c>
      <c r="G18273" t="str">
        <f t="shared" si="571"/>
        <v>New</v>
      </c>
    </row>
    <row r="18274" spans="1:7" ht="19" x14ac:dyDescent="0.25">
      <c r="A18274" s="7">
        <v>2015</v>
      </c>
      <c r="B18274" s="7" t="s">
        <v>2332</v>
      </c>
      <c r="C18274" s="7" t="s">
        <v>7</v>
      </c>
      <c r="D18274" s="24">
        <v>99908.86</v>
      </c>
      <c r="E18274">
        <f>INDEX('B. Store opening dates'!$B$5:$B$2448,MATCH('A. Sales by store'!B18274,'B. Store opening dates'!$A$5:$A$2448,0))</f>
        <v>2015</v>
      </c>
      <c r="F18274" t="str">
        <f t="shared" si="572"/>
        <v>New</v>
      </c>
      <c r="G18274" t="str">
        <f t="shared" si="571"/>
        <v>New</v>
      </c>
    </row>
    <row r="18275" spans="1:7" ht="19" x14ac:dyDescent="0.25">
      <c r="A18275" s="7">
        <v>2015</v>
      </c>
      <c r="B18275" s="7" t="s">
        <v>2332</v>
      </c>
      <c r="C18275" s="7" t="s">
        <v>8</v>
      </c>
      <c r="D18275" s="24">
        <v>769386.88</v>
      </c>
      <c r="E18275">
        <f>INDEX('B. Store opening dates'!$B$5:$B$2448,MATCH('A. Sales by store'!B18275,'B. Store opening dates'!$A$5:$A$2448,0))</f>
        <v>2015</v>
      </c>
      <c r="F18275" t="str">
        <f t="shared" si="572"/>
        <v>New</v>
      </c>
      <c r="G18275" t="str">
        <f t="shared" si="571"/>
        <v>New</v>
      </c>
    </row>
    <row r="18276" spans="1:7" ht="19" x14ac:dyDescent="0.25">
      <c r="A18276" s="7">
        <v>2015</v>
      </c>
      <c r="B18276" s="7" t="s">
        <v>2333</v>
      </c>
      <c r="C18276" s="7" t="s">
        <v>5</v>
      </c>
      <c r="D18276" s="24">
        <v>566025.25</v>
      </c>
      <c r="E18276">
        <f>INDEX('B. Store opening dates'!$B$5:$B$2448,MATCH('A. Sales by store'!B18276,'B. Store opening dates'!$A$5:$A$2448,0))</f>
        <v>2015</v>
      </c>
      <c r="F18276" t="str">
        <f t="shared" si="572"/>
        <v>New</v>
      </c>
      <c r="G18276" t="str">
        <f t="shared" si="571"/>
        <v>New</v>
      </c>
    </row>
    <row r="18277" spans="1:7" ht="19" x14ac:dyDescent="0.25">
      <c r="A18277" s="7">
        <v>2015</v>
      </c>
      <c r="B18277" s="7" t="s">
        <v>2333</v>
      </c>
      <c r="C18277" s="7" t="s">
        <v>6</v>
      </c>
      <c r="D18277" s="24">
        <v>235541.73</v>
      </c>
      <c r="E18277">
        <f>INDEX('B. Store opening dates'!$B$5:$B$2448,MATCH('A. Sales by store'!B18277,'B. Store opening dates'!$A$5:$A$2448,0))</f>
        <v>2015</v>
      </c>
      <c r="F18277" t="str">
        <f t="shared" si="572"/>
        <v>New</v>
      </c>
      <c r="G18277" t="str">
        <f t="shared" si="571"/>
        <v>New</v>
      </c>
    </row>
    <row r="18278" spans="1:7" ht="19" x14ac:dyDescent="0.25">
      <c r="A18278" s="7">
        <v>2015</v>
      </c>
      <c r="B18278" s="7" t="s">
        <v>2333</v>
      </c>
      <c r="C18278" s="7" t="s">
        <v>7</v>
      </c>
      <c r="D18278" s="24">
        <v>150553.81</v>
      </c>
      <c r="E18278">
        <f>INDEX('B. Store opening dates'!$B$5:$B$2448,MATCH('A. Sales by store'!B18278,'B. Store opening dates'!$A$5:$A$2448,0))</f>
        <v>2015</v>
      </c>
      <c r="F18278" t="str">
        <f t="shared" si="572"/>
        <v>New</v>
      </c>
      <c r="G18278" t="str">
        <f t="shared" si="571"/>
        <v>New</v>
      </c>
    </row>
    <row r="18279" spans="1:7" ht="19" x14ac:dyDescent="0.25">
      <c r="A18279" s="7">
        <v>2015</v>
      </c>
      <c r="B18279" s="7" t="s">
        <v>2333</v>
      </c>
      <c r="C18279" s="7" t="s">
        <v>8</v>
      </c>
      <c r="D18279" s="24">
        <v>648578.24</v>
      </c>
      <c r="E18279">
        <f>INDEX('B. Store opening dates'!$B$5:$B$2448,MATCH('A. Sales by store'!B18279,'B. Store opening dates'!$A$5:$A$2448,0))</f>
        <v>2015</v>
      </c>
      <c r="F18279" t="str">
        <f t="shared" si="572"/>
        <v>New</v>
      </c>
      <c r="G18279" t="str">
        <f t="shared" si="571"/>
        <v>New</v>
      </c>
    </row>
    <row r="18280" spans="1:7" ht="19" x14ac:dyDescent="0.25">
      <c r="A18280" s="7">
        <v>2015</v>
      </c>
      <c r="B18280" s="7" t="s">
        <v>2334</v>
      </c>
      <c r="C18280" s="7" t="s">
        <v>5</v>
      </c>
      <c r="D18280" s="24">
        <v>932814.49</v>
      </c>
      <c r="E18280">
        <f>INDEX('B. Store opening dates'!$B$5:$B$2448,MATCH('A. Sales by store'!B18280,'B. Store opening dates'!$A$5:$A$2448,0))</f>
        <v>2015</v>
      </c>
      <c r="F18280" t="str">
        <f t="shared" si="572"/>
        <v>New</v>
      </c>
      <c r="G18280" t="str">
        <f t="shared" si="571"/>
        <v>New</v>
      </c>
    </row>
    <row r="18281" spans="1:7" ht="19" x14ac:dyDescent="0.25">
      <c r="A18281" s="7">
        <v>2015</v>
      </c>
      <c r="B18281" s="7" t="s">
        <v>2334</v>
      </c>
      <c r="C18281" s="7" t="s">
        <v>6</v>
      </c>
      <c r="D18281" s="24">
        <v>359050.31</v>
      </c>
      <c r="E18281">
        <f>INDEX('B. Store opening dates'!$B$5:$B$2448,MATCH('A. Sales by store'!B18281,'B. Store opening dates'!$A$5:$A$2448,0))</f>
        <v>2015</v>
      </c>
      <c r="F18281" t="str">
        <f t="shared" si="572"/>
        <v>New</v>
      </c>
      <c r="G18281" t="str">
        <f t="shared" si="571"/>
        <v>New</v>
      </c>
    </row>
    <row r="18282" spans="1:7" ht="19" x14ac:dyDescent="0.25">
      <c r="A18282" s="7">
        <v>2015</v>
      </c>
      <c r="B18282" s="7" t="s">
        <v>2334</v>
      </c>
      <c r="C18282" s="7" t="s">
        <v>7</v>
      </c>
      <c r="D18282" s="24">
        <v>215275.01</v>
      </c>
      <c r="E18282">
        <f>INDEX('B. Store opening dates'!$B$5:$B$2448,MATCH('A. Sales by store'!B18282,'B. Store opening dates'!$A$5:$A$2448,0))</f>
        <v>2015</v>
      </c>
      <c r="F18282" t="str">
        <f t="shared" si="572"/>
        <v>New</v>
      </c>
      <c r="G18282" t="str">
        <f t="shared" si="571"/>
        <v>New</v>
      </c>
    </row>
    <row r="18283" spans="1:7" ht="19" x14ac:dyDescent="0.25">
      <c r="A18283" s="7">
        <v>2015</v>
      </c>
      <c r="B18283" s="7" t="s">
        <v>2334</v>
      </c>
      <c r="C18283" s="7" t="s">
        <v>8</v>
      </c>
      <c r="D18283" s="24">
        <v>778374.19</v>
      </c>
      <c r="E18283">
        <f>INDEX('B. Store opening dates'!$B$5:$B$2448,MATCH('A. Sales by store'!B18283,'B. Store opening dates'!$A$5:$A$2448,0))</f>
        <v>2015</v>
      </c>
      <c r="F18283" t="str">
        <f t="shared" si="572"/>
        <v>New</v>
      </c>
      <c r="G18283" t="str">
        <f t="shared" si="571"/>
        <v>New</v>
      </c>
    </row>
    <row r="18284" spans="1:7" ht="19" x14ac:dyDescent="0.25">
      <c r="A18284" s="7">
        <v>2015</v>
      </c>
      <c r="B18284" s="7" t="s">
        <v>2335</v>
      </c>
      <c r="C18284" s="7" t="s">
        <v>5</v>
      </c>
      <c r="D18284" s="24">
        <v>920495.75</v>
      </c>
      <c r="E18284">
        <f>INDEX('B. Store opening dates'!$B$5:$B$2448,MATCH('A. Sales by store'!B18284,'B. Store opening dates'!$A$5:$A$2448,0))</f>
        <v>2015</v>
      </c>
      <c r="F18284" t="str">
        <f t="shared" si="572"/>
        <v>New</v>
      </c>
      <c r="G18284" t="str">
        <f t="shared" si="571"/>
        <v>New</v>
      </c>
    </row>
    <row r="18285" spans="1:7" ht="19" x14ac:dyDescent="0.25">
      <c r="A18285" s="7">
        <v>2015</v>
      </c>
      <c r="B18285" s="7" t="s">
        <v>2335</v>
      </c>
      <c r="C18285" s="7" t="s">
        <v>6</v>
      </c>
      <c r="D18285" s="24">
        <v>586536.29</v>
      </c>
      <c r="E18285">
        <f>INDEX('B. Store opening dates'!$B$5:$B$2448,MATCH('A. Sales by store'!B18285,'B. Store opening dates'!$A$5:$A$2448,0))</f>
        <v>2015</v>
      </c>
      <c r="F18285" t="str">
        <f t="shared" si="572"/>
        <v>New</v>
      </c>
      <c r="G18285" t="str">
        <f t="shared" si="571"/>
        <v>New</v>
      </c>
    </row>
    <row r="18286" spans="1:7" ht="19" x14ac:dyDescent="0.25">
      <c r="A18286" s="7">
        <v>2015</v>
      </c>
      <c r="B18286" s="7" t="s">
        <v>2335</v>
      </c>
      <c r="C18286" s="7" t="s">
        <v>7</v>
      </c>
      <c r="D18286" s="24">
        <v>162817.1</v>
      </c>
      <c r="E18286">
        <f>INDEX('B. Store opening dates'!$B$5:$B$2448,MATCH('A. Sales by store'!B18286,'B. Store opening dates'!$A$5:$A$2448,0))</f>
        <v>2015</v>
      </c>
      <c r="F18286" t="str">
        <f t="shared" si="572"/>
        <v>New</v>
      </c>
      <c r="G18286" t="str">
        <f t="shared" si="571"/>
        <v>New</v>
      </c>
    </row>
    <row r="18287" spans="1:7" ht="19" x14ac:dyDescent="0.25">
      <c r="A18287" s="7">
        <v>2015</v>
      </c>
      <c r="B18287" s="7" t="s">
        <v>2335</v>
      </c>
      <c r="C18287" s="7" t="s">
        <v>8</v>
      </c>
      <c r="D18287" s="24">
        <v>483945.18</v>
      </c>
      <c r="E18287">
        <f>INDEX('B. Store opening dates'!$B$5:$B$2448,MATCH('A. Sales by store'!B18287,'B. Store opening dates'!$A$5:$A$2448,0))</f>
        <v>2015</v>
      </c>
      <c r="F18287" t="str">
        <f t="shared" si="572"/>
        <v>New</v>
      </c>
      <c r="G18287" t="str">
        <f t="shared" si="571"/>
        <v>New</v>
      </c>
    </row>
    <row r="18288" spans="1:7" ht="19" x14ac:dyDescent="0.25">
      <c r="A18288" s="7">
        <v>2015</v>
      </c>
      <c r="B18288" s="7" t="s">
        <v>2336</v>
      </c>
      <c r="C18288" s="7" t="s">
        <v>5</v>
      </c>
      <c r="D18288" s="24">
        <v>845984.79</v>
      </c>
      <c r="E18288">
        <f>INDEX('B. Store opening dates'!$B$5:$B$2448,MATCH('A. Sales by store'!B18288,'B. Store opening dates'!$A$5:$A$2448,0))</f>
        <v>2015</v>
      </c>
      <c r="F18288" t="str">
        <f t="shared" si="572"/>
        <v>New</v>
      </c>
      <c r="G18288" t="str">
        <f t="shared" si="571"/>
        <v>New</v>
      </c>
    </row>
    <row r="18289" spans="1:7" ht="19" x14ac:dyDescent="0.25">
      <c r="A18289" s="7">
        <v>2015</v>
      </c>
      <c r="B18289" s="7" t="s">
        <v>2336</v>
      </c>
      <c r="C18289" s="7" t="s">
        <v>6</v>
      </c>
      <c r="D18289" s="24">
        <v>258235.07</v>
      </c>
      <c r="E18289">
        <f>INDEX('B. Store opening dates'!$B$5:$B$2448,MATCH('A. Sales by store'!B18289,'B. Store opening dates'!$A$5:$A$2448,0))</f>
        <v>2015</v>
      </c>
      <c r="F18289" t="str">
        <f t="shared" si="572"/>
        <v>New</v>
      </c>
      <c r="G18289" t="str">
        <f t="shared" si="571"/>
        <v>New</v>
      </c>
    </row>
    <row r="18290" spans="1:7" ht="19" x14ac:dyDescent="0.25">
      <c r="A18290" s="7">
        <v>2015</v>
      </c>
      <c r="B18290" s="7" t="s">
        <v>2336</v>
      </c>
      <c r="C18290" s="7" t="s">
        <v>7</v>
      </c>
      <c r="D18290" s="24">
        <v>105269.49</v>
      </c>
      <c r="E18290">
        <f>INDEX('B. Store opening dates'!$B$5:$B$2448,MATCH('A. Sales by store'!B18290,'B. Store opening dates'!$A$5:$A$2448,0))</f>
        <v>2015</v>
      </c>
      <c r="F18290" t="str">
        <f t="shared" si="572"/>
        <v>New</v>
      </c>
      <c r="G18290" t="str">
        <f t="shared" si="571"/>
        <v>New</v>
      </c>
    </row>
    <row r="18291" spans="1:7" ht="19" x14ac:dyDescent="0.25">
      <c r="A18291" s="7">
        <v>2015</v>
      </c>
      <c r="B18291" s="7" t="s">
        <v>2336</v>
      </c>
      <c r="C18291" s="7" t="s">
        <v>8</v>
      </c>
      <c r="D18291" s="24">
        <v>764264.87</v>
      </c>
      <c r="E18291">
        <f>INDEX('B. Store opening dates'!$B$5:$B$2448,MATCH('A. Sales by store'!B18291,'B. Store opening dates'!$A$5:$A$2448,0))</f>
        <v>2015</v>
      </c>
      <c r="F18291" t="str">
        <f t="shared" si="572"/>
        <v>New</v>
      </c>
      <c r="G18291" t="str">
        <f t="shared" si="571"/>
        <v>New</v>
      </c>
    </row>
    <row r="18292" spans="1:7" ht="19" x14ac:dyDescent="0.25">
      <c r="A18292" s="7">
        <v>2015</v>
      </c>
      <c r="B18292" s="7" t="s">
        <v>2337</v>
      </c>
      <c r="C18292" s="7" t="s">
        <v>5</v>
      </c>
      <c r="D18292" s="24">
        <v>758300.34</v>
      </c>
      <c r="E18292">
        <f>INDEX('B. Store opening dates'!$B$5:$B$2448,MATCH('A. Sales by store'!B18292,'B. Store opening dates'!$A$5:$A$2448,0))</f>
        <v>2015</v>
      </c>
      <c r="F18292" t="str">
        <f t="shared" si="572"/>
        <v>New</v>
      </c>
      <c r="G18292" t="str">
        <f t="shared" si="571"/>
        <v>New</v>
      </c>
    </row>
    <row r="18293" spans="1:7" ht="19" x14ac:dyDescent="0.25">
      <c r="A18293" s="7">
        <v>2015</v>
      </c>
      <c r="B18293" s="7" t="s">
        <v>2337</v>
      </c>
      <c r="C18293" s="7" t="s">
        <v>6</v>
      </c>
      <c r="D18293" s="24">
        <v>269879.15999999997</v>
      </c>
      <c r="E18293">
        <f>INDEX('B. Store opening dates'!$B$5:$B$2448,MATCH('A. Sales by store'!B18293,'B. Store opening dates'!$A$5:$A$2448,0))</f>
        <v>2015</v>
      </c>
      <c r="F18293" t="str">
        <f t="shared" si="572"/>
        <v>New</v>
      </c>
      <c r="G18293" t="str">
        <f t="shared" si="571"/>
        <v>New</v>
      </c>
    </row>
    <row r="18294" spans="1:7" ht="19" x14ac:dyDescent="0.25">
      <c r="A18294" s="7">
        <v>2015</v>
      </c>
      <c r="B18294" s="7" t="s">
        <v>2337</v>
      </c>
      <c r="C18294" s="7" t="s">
        <v>7</v>
      </c>
      <c r="D18294" s="24">
        <v>122614.37</v>
      </c>
      <c r="E18294">
        <f>INDEX('B. Store opening dates'!$B$5:$B$2448,MATCH('A. Sales by store'!B18294,'B. Store opening dates'!$A$5:$A$2448,0))</f>
        <v>2015</v>
      </c>
      <c r="F18294" t="str">
        <f t="shared" si="572"/>
        <v>New</v>
      </c>
      <c r="G18294" t="str">
        <f t="shared" si="571"/>
        <v>New</v>
      </c>
    </row>
    <row r="18295" spans="1:7" ht="19" x14ac:dyDescent="0.25">
      <c r="A18295" s="7">
        <v>2015</v>
      </c>
      <c r="B18295" s="7" t="s">
        <v>2337</v>
      </c>
      <c r="C18295" s="7" t="s">
        <v>8</v>
      </c>
      <c r="D18295" s="24">
        <v>502895.17</v>
      </c>
      <c r="E18295">
        <f>INDEX('B. Store opening dates'!$B$5:$B$2448,MATCH('A. Sales by store'!B18295,'B. Store opening dates'!$A$5:$A$2448,0))</f>
        <v>2015</v>
      </c>
      <c r="F18295" t="str">
        <f t="shared" si="572"/>
        <v>New</v>
      </c>
      <c r="G18295" t="str">
        <f t="shared" si="571"/>
        <v>New</v>
      </c>
    </row>
    <row r="18296" spans="1:7" ht="19" x14ac:dyDescent="0.25">
      <c r="A18296" s="7">
        <v>2015</v>
      </c>
      <c r="B18296" s="7" t="s">
        <v>2338</v>
      </c>
      <c r="C18296" s="7" t="s">
        <v>5</v>
      </c>
      <c r="D18296" s="24">
        <v>595498.93999999994</v>
      </c>
      <c r="E18296">
        <f>INDEX('B. Store opening dates'!$B$5:$B$2448,MATCH('A. Sales by store'!B18296,'B. Store opening dates'!$A$5:$A$2448,0))</f>
        <v>2015</v>
      </c>
      <c r="F18296" t="str">
        <f t="shared" si="572"/>
        <v>New</v>
      </c>
      <c r="G18296" t="str">
        <f t="shared" si="571"/>
        <v>New</v>
      </c>
    </row>
    <row r="18297" spans="1:7" ht="19" x14ac:dyDescent="0.25">
      <c r="A18297" s="7">
        <v>2015</v>
      </c>
      <c r="B18297" s="7" t="s">
        <v>2338</v>
      </c>
      <c r="C18297" s="7" t="s">
        <v>6</v>
      </c>
      <c r="D18297" s="24">
        <v>348163.3</v>
      </c>
      <c r="E18297">
        <f>INDEX('B. Store opening dates'!$B$5:$B$2448,MATCH('A. Sales by store'!B18297,'B. Store opening dates'!$A$5:$A$2448,0))</f>
        <v>2015</v>
      </c>
      <c r="F18297" t="str">
        <f t="shared" si="572"/>
        <v>New</v>
      </c>
      <c r="G18297" t="str">
        <f t="shared" si="571"/>
        <v>New</v>
      </c>
    </row>
    <row r="18298" spans="1:7" ht="19" x14ac:dyDescent="0.25">
      <c r="A18298" s="7">
        <v>2015</v>
      </c>
      <c r="B18298" s="7" t="s">
        <v>2338</v>
      </c>
      <c r="C18298" s="7" t="s">
        <v>7</v>
      </c>
      <c r="D18298" s="24">
        <v>214929.78</v>
      </c>
      <c r="E18298">
        <f>INDEX('B. Store opening dates'!$B$5:$B$2448,MATCH('A. Sales by store'!B18298,'B. Store opening dates'!$A$5:$A$2448,0))</f>
        <v>2015</v>
      </c>
      <c r="F18298" t="str">
        <f t="shared" si="572"/>
        <v>New</v>
      </c>
      <c r="G18298" t="str">
        <f t="shared" si="571"/>
        <v>New</v>
      </c>
    </row>
    <row r="18299" spans="1:7" ht="19" x14ac:dyDescent="0.25">
      <c r="A18299" s="7">
        <v>2015</v>
      </c>
      <c r="B18299" s="7" t="s">
        <v>2338</v>
      </c>
      <c r="C18299" s="7" t="s">
        <v>8</v>
      </c>
      <c r="D18299" s="24">
        <v>608854.99</v>
      </c>
      <c r="E18299">
        <f>INDEX('B. Store opening dates'!$B$5:$B$2448,MATCH('A. Sales by store'!B18299,'B. Store opening dates'!$A$5:$A$2448,0))</f>
        <v>2015</v>
      </c>
      <c r="F18299" t="str">
        <f t="shared" si="572"/>
        <v>New</v>
      </c>
      <c r="G18299" t="str">
        <f t="shared" si="571"/>
        <v>New</v>
      </c>
    </row>
    <row r="18300" spans="1:7" ht="19" x14ac:dyDescent="0.25">
      <c r="A18300" s="7">
        <v>2015</v>
      </c>
      <c r="B18300" s="7" t="s">
        <v>2339</v>
      </c>
      <c r="C18300" s="7" t="s">
        <v>5</v>
      </c>
      <c r="D18300" s="24">
        <v>866578.24</v>
      </c>
      <c r="E18300">
        <f>INDEX('B. Store opening dates'!$B$5:$B$2448,MATCH('A. Sales by store'!B18300,'B. Store opening dates'!$A$5:$A$2448,0))</f>
        <v>2015</v>
      </c>
      <c r="F18300" t="str">
        <f t="shared" si="572"/>
        <v>New</v>
      </c>
      <c r="G18300" t="str">
        <f t="shared" si="571"/>
        <v>New</v>
      </c>
    </row>
    <row r="18301" spans="1:7" ht="19" x14ac:dyDescent="0.25">
      <c r="A18301" s="7">
        <v>2015</v>
      </c>
      <c r="B18301" s="7" t="s">
        <v>2339</v>
      </c>
      <c r="C18301" s="7" t="s">
        <v>6</v>
      </c>
      <c r="D18301" s="24">
        <v>360886.29</v>
      </c>
      <c r="E18301">
        <f>INDEX('B. Store opening dates'!$B$5:$B$2448,MATCH('A. Sales by store'!B18301,'B. Store opening dates'!$A$5:$A$2448,0))</f>
        <v>2015</v>
      </c>
      <c r="F18301" t="str">
        <f t="shared" si="572"/>
        <v>New</v>
      </c>
      <c r="G18301" t="str">
        <f t="shared" si="571"/>
        <v>New</v>
      </c>
    </row>
    <row r="18302" spans="1:7" ht="19" x14ac:dyDescent="0.25">
      <c r="A18302" s="7">
        <v>2015</v>
      </c>
      <c r="B18302" s="7" t="s">
        <v>2339</v>
      </c>
      <c r="C18302" s="7" t="s">
        <v>7</v>
      </c>
      <c r="D18302" s="24">
        <v>108628.87</v>
      </c>
      <c r="E18302">
        <f>INDEX('B. Store opening dates'!$B$5:$B$2448,MATCH('A. Sales by store'!B18302,'B. Store opening dates'!$A$5:$A$2448,0))</f>
        <v>2015</v>
      </c>
      <c r="F18302" t="str">
        <f t="shared" si="572"/>
        <v>New</v>
      </c>
      <c r="G18302" t="str">
        <f t="shared" si="571"/>
        <v>New</v>
      </c>
    </row>
    <row r="18303" spans="1:7" ht="19" x14ac:dyDescent="0.25">
      <c r="A18303" s="7">
        <v>2015</v>
      </c>
      <c r="B18303" s="7" t="s">
        <v>2339</v>
      </c>
      <c r="C18303" s="7" t="s">
        <v>8</v>
      </c>
      <c r="D18303" s="24">
        <v>502840.54</v>
      </c>
      <c r="E18303">
        <f>INDEX('B. Store opening dates'!$B$5:$B$2448,MATCH('A. Sales by store'!B18303,'B. Store opening dates'!$A$5:$A$2448,0))</f>
        <v>2015</v>
      </c>
      <c r="F18303" t="str">
        <f t="shared" si="572"/>
        <v>New</v>
      </c>
      <c r="G18303" t="str">
        <f t="shared" si="571"/>
        <v>New</v>
      </c>
    </row>
    <row r="18304" spans="1:7" ht="19" x14ac:dyDescent="0.25">
      <c r="A18304" s="7">
        <v>2015</v>
      </c>
      <c r="B18304" s="7" t="s">
        <v>2340</v>
      </c>
      <c r="C18304" s="7" t="s">
        <v>5</v>
      </c>
      <c r="D18304" s="24">
        <v>812813.43</v>
      </c>
      <c r="E18304">
        <f>INDEX('B. Store opening dates'!$B$5:$B$2448,MATCH('A. Sales by store'!B18304,'B. Store opening dates'!$A$5:$A$2448,0))</f>
        <v>2015</v>
      </c>
      <c r="F18304" t="str">
        <f t="shared" si="572"/>
        <v>New</v>
      </c>
      <c r="G18304" t="str">
        <f t="shared" si="571"/>
        <v>New</v>
      </c>
    </row>
    <row r="18305" spans="1:7" ht="19" x14ac:dyDescent="0.25">
      <c r="A18305" s="7">
        <v>2015</v>
      </c>
      <c r="B18305" s="7" t="s">
        <v>2340</v>
      </c>
      <c r="C18305" s="7" t="s">
        <v>6</v>
      </c>
      <c r="D18305" s="24">
        <v>533343.25</v>
      </c>
      <c r="E18305">
        <f>INDEX('B. Store opening dates'!$B$5:$B$2448,MATCH('A. Sales by store'!B18305,'B. Store opening dates'!$A$5:$A$2448,0))</f>
        <v>2015</v>
      </c>
      <c r="F18305" t="str">
        <f t="shared" si="572"/>
        <v>New</v>
      </c>
      <c r="G18305" t="str">
        <f t="shared" si="571"/>
        <v>New</v>
      </c>
    </row>
    <row r="18306" spans="1:7" ht="19" x14ac:dyDescent="0.25">
      <c r="A18306" s="7">
        <v>2015</v>
      </c>
      <c r="B18306" s="7" t="s">
        <v>2340</v>
      </c>
      <c r="C18306" s="7" t="s">
        <v>7</v>
      </c>
      <c r="D18306" s="24">
        <v>115160.03</v>
      </c>
      <c r="E18306">
        <f>INDEX('B. Store opening dates'!$B$5:$B$2448,MATCH('A. Sales by store'!B18306,'B. Store opening dates'!$A$5:$A$2448,0))</f>
        <v>2015</v>
      </c>
      <c r="F18306" t="str">
        <f t="shared" si="572"/>
        <v>New</v>
      </c>
      <c r="G18306" t="str">
        <f t="shared" si="571"/>
        <v>New</v>
      </c>
    </row>
    <row r="18307" spans="1:7" ht="19" x14ac:dyDescent="0.25">
      <c r="A18307" s="7">
        <v>2015</v>
      </c>
      <c r="B18307" s="7" t="s">
        <v>2340</v>
      </c>
      <c r="C18307" s="7" t="s">
        <v>8</v>
      </c>
      <c r="D18307" s="24">
        <v>440605.72</v>
      </c>
      <c r="E18307">
        <f>INDEX('B. Store opening dates'!$B$5:$B$2448,MATCH('A. Sales by store'!B18307,'B. Store opening dates'!$A$5:$A$2448,0))</f>
        <v>2015</v>
      </c>
      <c r="F18307" t="str">
        <f t="shared" si="572"/>
        <v>New</v>
      </c>
      <c r="G18307" t="str">
        <f t="shared" si="571"/>
        <v>New</v>
      </c>
    </row>
    <row r="18308" spans="1:7" ht="19" x14ac:dyDescent="0.25">
      <c r="A18308" s="7">
        <v>2015</v>
      </c>
      <c r="B18308" s="7" t="s">
        <v>2341</v>
      </c>
      <c r="C18308" s="7" t="s">
        <v>5</v>
      </c>
      <c r="D18308" s="24">
        <v>640265.30000000005</v>
      </c>
      <c r="E18308">
        <f>INDEX('B. Store opening dates'!$B$5:$B$2448,MATCH('A. Sales by store'!B18308,'B. Store opening dates'!$A$5:$A$2448,0))</f>
        <v>2015</v>
      </c>
      <c r="F18308" t="str">
        <f t="shared" si="572"/>
        <v>New</v>
      </c>
      <c r="G18308" t="str">
        <f t="shared" si="571"/>
        <v>New</v>
      </c>
    </row>
    <row r="18309" spans="1:7" ht="19" x14ac:dyDescent="0.25">
      <c r="A18309" s="7">
        <v>2015</v>
      </c>
      <c r="B18309" s="7" t="s">
        <v>2341</v>
      </c>
      <c r="C18309" s="7" t="s">
        <v>6</v>
      </c>
      <c r="D18309" s="24">
        <v>531934.19999999995</v>
      </c>
      <c r="E18309">
        <f>INDEX('B. Store opening dates'!$B$5:$B$2448,MATCH('A. Sales by store'!B18309,'B. Store opening dates'!$A$5:$A$2448,0))</f>
        <v>2015</v>
      </c>
      <c r="F18309" t="str">
        <f t="shared" si="572"/>
        <v>New</v>
      </c>
      <c r="G18309" t="str">
        <f t="shared" ref="G18309:G18372" si="573">IF(A18309 = 2015, IF(E18309&lt; 2015, "Existing","New"),"Existing")</f>
        <v>New</v>
      </c>
    </row>
    <row r="18310" spans="1:7" ht="19" x14ac:dyDescent="0.25">
      <c r="A18310" s="7">
        <v>2015</v>
      </c>
      <c r="B18310" s="7" t="s">
        <v>2341</v>
      </c>
      <c r="C18310" s="7" t="s">
        <v>7</v>
      </c>
      <c r="D18310" s="24">
        <v>98450.44</v>
      </c>
      <c r="E18310">
        <f>INDEX('B. Store opening dates'!$B$5:$B$2448,MATCH('A. Sales by store'!B18310,'B. Store opening dates'!$A$5:$A$2448,0))</f>
        <v>2015</v>
      </c>
      <c r="F18310" t="str">
        <f t="shared" si="572"/>
        <v>New</v>
      </c>
      <c r="G18310" t="str">
        <f t="shared" si="573"/>
        <v>New</v>
      </c>
    </row>
    <row r="18311" spans="1:7" ht="19" x14ac:dyDescent="0.25">
      <c r="A18311" s="7">
        <v>2015</v>
      </c>
      <c r="B18311" s="7" t="s">
        <v>2341</v>
      </c>
      <c r="C18311" s="7" t="s">
        <v>8</v>
      </c>
      <c r="D18311" s="24">
        <v>783618.51</v>
      </c>
      <c r="E18311">
        <f>INDEX('B. Store opening dates'!$B$5:$B$2448,MATCH('A. Sales by store'!B18311,'B. Store opening dates'!$A$5:$A$2448,0))</f>
        <v>2015</v>
      </c>
      <c r="F18311" t="str">
        <f t="shared" si="572"/>
        <v>New</v>
      </c>
      <c r="G18311" t="str">
        <f t="shared" si="573"/>
        <v>New</v>
      </c>
    </row>
    <row r="18312" spans="1:7" ht="19" x14ac:dyDescent="0.25">
      <c r="A18312" s="7">
        <v>2015</v>
      </c>
      <c r="B18312" s="7" t="s">
        <v>2342</v>
      </c>
      <c r="C18312" s="7" t="s">
        <v>5</v>
      </c>
      <c r="D18312" s="24">
        <v>910340.14</v>
      </c>
      <c r="E18312">
        <f>INDEX('B. Store opening dates'!$B$5:$B$2448,MATCH('A. Sales by store'!B18312,'B. Store opening dates'!$A$5:$A$2448,0))</f>
        <v>2015</v>
      </c>
      <c r="F18312" t="str">
        <f t="shared" si="572"/>
        <v>New</v>
      </c>
      <c r="G18312" t="str">
        <f t="shared" si="573"/>
        <v>New</v>
      </c>
    </row>
    <row r="18313" spans="1:7" ht="19" x14ac:dyDescent="0.25">
      <c r="A18313" s="7">
        <v>2015</v>
      </c>
      <c r="B18313" s="7" t="s">
        <v>2342</v>
      </c>
      <c r="C18313" s="7" t="s">
        <v>6</v>
      </c>
      <c r="D18313" s="24">
        <v>220651.63</v>
      </c>
      <c r="E18313">
        <f>INDEX('B. Store opening dates'!$B$5:$B$2448,MATCH('A. Sales by store'!B18313,'B. Store opening dates'!$A$5:$A$2448,0))</f>
        <v>2015</v>
      </c>
      <c r="F18313" t="str">
        <f t="shared" si="572"/>
        <v>New</v>
      </c>
      <c r="G18313" t="str">
        <f t="shared" si="573"/>
        <v>New</v>
      </c>
    </row>
    <row r="18314" spans="1:7" ht="19" x14ac:dyDescent="0.25">
      <c r="A18314" s="7">
        <v>2015</v>
      </c>
      <c r="B18314" s="7" t="s">
        <v>2342</v>
      </c>
      <c r="C18314" s="7" t="s">
        <v>7</v>
      </c>
      <c r="D18314" s="24">
        <v>139312.44</v>
      </c>
      <c r="E18314">
        <f>INDEX('B. Store opening dates'!$B$5:$B$2448,MATCH('A. Sales by store'!B18314,'B. Store opening dates'!$A$5:$A$2448,0))</f>
        <v>2015</v>
      </c>
      <c r="F18314" t="str">
        <f t="shared" si="572"/>
        <v>New</v>
      </c>
      <c r="G18314" t="str">
        <f t="shared" si="573"/>
        <v>New</v>
      </c>
    </row>
    <row r="18315" spans="1:7" ht="19" x14ac:dyDescent="0.25">
      <c r="A18315" s="7">
        <v>2015</v>
      </c>
      <c r="B18315" s="7" t="s">
        <v>2342</v>
      </c>
      <c r="C18315" s="7" t="s">
        <v>8</v>
      </c>
      <c r="D18315" s="24">
        <v>681392.88</v>
      </c>
      <c r="E18315">
        <f>INDEX('B. Store opening dates'!$B$5:$B$2448,MATCH('A. Sales by store'!B18315,'B. Store opening dates'!$A$5:$A$2448,0))</f>
        <v>2015</v>
      </c>
      <c r="F18315" t="str">
        <f t="shared" ref="F18315:F18378" si="574">IF(A18315 = 2015, IF(E18315&lt; 2015, "Old","New"),IF(E18315 &lt; 2014, "Old","New"))</f>
        <v>New</v>
      </c>
      <c r="G18315" t="str">
        <f t="shared" si="573"/>
        <v>New</v>
      </c>
    </row>
    <row r="18316" spans="1:7" ht="19" x14ac:dyDescent="0.25">
      <c r="A18316" s="7">
        <v>2015</v>
      </c>
      <c r="B18316" s="7" t="s">
        <v>2343</v>
      </c>
      <c r="C18316" s="7" t="s">
        <v>5</v>
      </c>
      <c r="D18316" s="24">
        <v>827631.41</v>
      </c>
      <c r="E18316">
        <f>INDEX('B. Store opening dates'!$B$5:$B$2448,MATCH('A. Sales by store'!B18316,'B. Store opening dates'!$A$5:$A$2448,0))</f>
        <v>2015</v>
      </c>
      <c r="F18316" t="str">
        <f t="shared" si="574"/>
        <v>New</v>
      </c>
      <c r="G18316" t="str">
        <f t="shared" si="573"/>
        <v>New</v>
      </c>
    </row>
    <row r="18317" spans="1:7" ht="19" x14ac:dyDescent="0.25">
      <c r="A18317" s="7">
        <v>2015</v>
      </c>
      <c r="B18317" s="7" t="s">
        <v>2343</v>
      </c>
      <c r="C18317" s="7" t="s">
        <v>6</v>
      </c>
      <c r="D18317" s="24">
        <v>288966.5</v>
      </c>
      <c r="E18317">
        <f>INDEX('B. Store opening dates'!$B$5:$B$2448,MATCH('A. Sales by store'!B18317,'B. Store opening dates'!$A$5:$A$2448,0))</f>
        <v>2015</v>
      </c>
      <c r="F18317" t="str">
        <f t="shared" si="574"/>
        <v>New</v>
      </c>
      <c r="G18317" t="str">
        <f t="shared" si="573"/>
        <v>New</v>
      </c>
    </row>
    <row r="18318" spans="1:7" ht="19" x14ac:dyDescent="0.25">
      <c r="A18318" s="7">
        <v>2015</v>
      </c>
      <c r="B18318" s="7" t="s">
        <v>2343</v>
      </c>
      <c r="C18318" s="7" t="s">
        <v>7</v>
      </c>
      <c r="D18318" s="24">
        <v>77262.64</v>
      </c>
      <c r="E18318">
        <f>INDEX('B. Store opening dates'!$B$5:$B$2448,MATCH('A. Sales by store'!B18318,'B. Store opening dates'!$A$5:$A$2448,0))</f>
        <v>2015</v>
      </c>
      <c r="F18318" t="str">
        <f t="shared" si="574"/>
        <v>New</v>
      </c>
      <c r="G18318" t="str">
        <f t="shared" si="573"/>
        <v>New</v>
      </c>
    </row>
    <row r="18319" spans="1:7" ht="19" x14ac:dyDescent="0.25">
      <c r="A18319" s="7">
        <v>2015</v>
      </c>
      <c r="B18319" s="7" t="s">
        <v>2343</v>
      </c>
      <c r="C18319" s="7" t="s">
        <v>8</v>
      </c>
      <c r="D18319" s="24">
        <v>591913.01</v>
      </c>
      <c r="E18319">
        <f>INDEX('B. Store opening dates'!$B$5:$B$2448,MATCH('A. Sales by store'!B18319,'B. Store opening dates'!$A$5:$A$2448,0))</f>
        <v>2015</v>
      </c>
      <c r="F18319" t="str">
        <f t="shared" si="574"/>
        <v>New</v>
      </c>
      <c r="G18319" t="str">
        <f t="shared" si="573"/>
        <v>New</v>
      </c>
    </row>
    <row r="18320" spans="1:7" ht="19" x14ac:dyDescent="0.25">
      <c r="A18320" s="7">
        <v>2015</v>
      </c>
      <c r="B18320" s="7" t="s">
        <v>2344</v>
      </c>
      <c r="C18320" s="7" t="s">
        <v>5</v>
      </c>
      <c r="D18320" s="24">
        <v>514743.35</v>
      </c>
      <c r="E18320">
        <f>INDEX('B. Store opening dates'!$B$5:$B$2448,MATCH('A. Sales by store'!B18320,'B. Store opening dates'!$A$5:$A$2448,0))</f>
        <v>2015</v>
      </c>
      <c r="F18320" t="str">
        <f t="shared" si="574"/>
        <v>New</v>
      </c>
      <c r="G18320" t="str">
        <f t="shared" si="573"/>
        <v>New</v>
      </c>
    </row>
    <row r="18321" spans="1:7" ht="19" x14ac:dyDescent="0.25">
      <c r="A18321" s="7">
        <v>2015</v>
      </c>
      <c r="B18321" s="7" t="s">
        <v>2344</v>
      </c>
      <c r="C18321" s="7" t="s">
        <v>6</v>
      </c>
      <c r="D18321" s="24">
        <v>355260.82</v>
      </c>
      <c r="E18321">
        <f>INDEX('B. Store opening dates'!$B$5:$B$2448,MATCH('A. Sales by store'!B18321,'B. Store opening dates'!$A$5:$A$2448,0))</f>
        <v>2015</v>
      </c>
      <c r="F18321" t="str">
        <f t="shared" si="574"/>
        <v>New</v>
      </c>
      <c r="G18321" t="str">
        <f t="shared" si="573"/>
        <v>New</v>
      </c>
    </row>
    <row r="18322" spans="1:7" ht="19" x14ac:dyDescent="0.25">
      <c r="A18322" s="7">
        <v>2015</v>
      </c>
      <c r="B18322" s="7" t="s">
        <v>2344</v>
      </c>
      <c r="C18322" s="7" t="s">
        <v>7</v>
      </c>
      <c r="D18322" s="24">
        <v>194281.54</v>
      </c>
      <c r="E18322">
        <f>INDEX('B. Store opening dates'!$B$5:$B$2448,MATCH('A. Sales by store'!B18322,'B. Store opening dates'!$A$5:$A$2448,0))</f>
        <v>2015</v>
      </c>
      <c r="F18322" t="str">
        <f t="shared" si="574"/>
        <v>New</v>
      </c>
      <c r="G18322" t="str">
        <f t="shared" si="573"/>
        <v>New</v>
      </c>
    </row>
    <row r="18323" spans="1:7" ht="19" x14ac:dyDescent="0.25">
      <c r="A18323" s="7">
        <v>2015</v>
      </c>
      <c r="B18323" s="7" t="s">
        <v>2344</v>
      </c>
      <c r="C18323" s="7" t="s">
        <v>8</v>
      </c>
      <c r="D18323" s="24">
        <v>408014.25</v>
      </c>
      <c r="E18323">
        <f>INDEX('B. Store opening dates'!$B$5:$B$2448,MATCH('A. Sales by store'!B18323,'B. Store opening dates'!$A$5:$A$2448,0))</f>
        <v>2015</v>
      </c>
      <c r="F18323" t="str">
        <f t="shared" si="574"/>
        <v>New</v>
      </c>
      <c r="G18323" t="str">
        <f t="shared" si="573"/>
        <v>New</v>
      </c>
    </row>
    <row r="18324" spans="1:7" ht="19" x14ac:dyDescent="0.25">
      <c r="A18324" s="7">
        <v>2015</v>
      </c>
      <c r="B18324" s="7" t="s">
        <v>2345</v>
      </c>
      <c r="C18324" s="7" t="s">
        <v>5</v>
      </c>
      <c r="D18324" s="24">
        <v>517105.9</v>
      </c>
      <c r="E18324">
        <f>INDEX('B. Store opening dates'!$B$5:$B$2448,MATCH('A. Sales by store'!B18324,'B. Store opening dates'!$A$5:$A$2448,0))</f>
        <v>2015</v>
      </c>
      <c r="F18324" t="str">
        <f t="shared" si="574"/>
        <v>New</v>
      </c>
      <c r="G18324" t="str">
        <f t="shared" si="573"/>
        <v>New</v>
      </c>
    </row>
    <row r="18325" spans="1:7" ht="19" x14ac:dyDescent="0.25">
      <c r="A18325" s="7">
        <v>2015</v>
      </c>
      <c r="B18325" s="7" t="s">
        <v>2345</v>
      </c>
      <c r="C18325" s="7" t="s">
        <v>6</v>
      </c>
      <c r="D18325" s="24">
        <v>407474.18</v>
      </c>
      <c r="E18325">
        <f>INDEX('B. Store opening dates'!$B$5:$B$2448,MATCH('A. Sales by store'!B18325,'B. Store opening dates'!$A$5:$A$2448,0))</f>
        <v>2015</v>
      </c>
      <c r="F18325" t="str">
        <f t="shared" si="574"/>
        <v>New</v>
      </c>
      <c r="G18325" t="str">
        <f t="shared" si="573"/>
        <v>New</v>
      </c>
    </row>
    <row r="18326" spans="1:7" ht="19" x14ac:dyDescent="0.25">
      <c r="A18326" s="7">
        <v>2015</v>
      </c>
      <c r="B18326" s="7" t="s">
        <v>2345</v>
      </c>
      <c r="C18326" s="7" t="s">
        <v>7</v>
      </c>
      <c r="D18326" s="24">
        <v>159576.95999999999</v>
      </c>
      <c r="E18326">
        <f>INDEX('B. Store opening dates'!$B$5:$B$2448,MATCH('A. Sales by store'!B18326,'B. Store opening dates'!$A$5:$A$2448,0))</f>
        <v>2015</v>
      </c>
      <c r="F18326" t="str">
        <f t="shared" si="574"/>
        <v>New</v>
      </c>
      <c r="G18326" t="str">
        <f t="shared" si="573"/>
        <v>New</v>
      </c>
    </row>
    <row r="18327" spans="1:7" ht="19" x14ac:dyDescent="0.25">
      <c r="A18327" s="7">
        <v>2015</v>
      </c>
      <c r="B18327" s="7" t="s">
        <v>2345</v>
      </c>
      <c r="C18327" s="7" t="s">
        <v>8</v>
      </c>
      <c r="D18327" s="24">
        <v>579604.6</v>
      </c>
      <c r="E18327">
        <f>INDEX('B. Store opening dates'!$B$5:$B$2448,MATCH('A. Sales by store'!B18327,'B. Store opening dates'!$A$5:$A$2448,0))</f>
        <v>2015</v>
      </c>
      <c r="F18327" t="str">
        <f t="shared" si="574"/>
        <v>New</v>
      </c>
      <c r="G18327" t="str">
        <f t="shared" si="573"/>
        <v>New</v>
      </c>
    </row>
    <row r="18328" spans="1:7" ht="19" x14ac:dyDescent="0.25">
      <c r="A18328" s="7">
        <v>2015</v>
      </c>
      <c r="B18328" s="7" t="s">
        <v>2346</v>
      </c>
      <c r="C18328" s="7" t="s">
        <v>5</v>
      </c>
      <c r="D18328" s="24">
        <v>748554.59</v>
      </c>
      <c r="E18328">
        <f>INDEX('B. Store opening dates'!$B$5:$B$2448,MATCH('A. Sales by store'!B18328,'B. Store opening dates'!$A$5:$A$2448,0))</f>
        <v>2015</v>
      </c>
      <c r="F18328" t="str">
        <f t="shared" si="574"/>
        <v>New</v>
      </c>
      <c r="G18328" t="str">
        <f t="shared" si="573"/>
        <v>New</v>
      </c>
    </row>
    <row r="18329" spans="1:7" ht="19" x14ac:dyDescent="0.25">
      <c r="A18329" s="7">
        <v>2015</v>
      </c>
      <c r="B18329" s="7" t="s">
        <v>2346</v>
      </c>
      <c r="C18329" s="7" t="s">
        <v>6</v>
      </c>
      <c r="D18329" s="24">
        <v>223426.01</v>
      </c>
      <c r="E18329">
        <f>INDEX('B. Store opening dates'!$B$5:$B$2448,MATCH('A. Sales by store'!B18329,'B. Store opening dates'!$A$5:$A$2448,0))</f>
        <v>2015</v>
      </c>
      <c r="F18329" t="str">
        <f t="shared" si="574"/>
        <v>New</v>
      </c>
      <c r="G18329" t="str">
        <f t="shared" si="573"/>
        <v>New</v>
      </c>
    </row>
    <row r="18330" spans="1:7" ht="19" x14ac:dyDescent="0.25">
      <c r="A18330" s="7">
        <v>2015</v>
      </c>
      <c r="B18330" s="7" t="s">
        <v>2346</v>
      </c>
      <c r="C18330" s="7" t="s">
        <v>7</v>
      </c>
      <c r="D18330" s="24">
        <v>148452.6</v>
      </c>
      <c r="E18330">
        <f>INDEX('B. Store opening dates'!$B$5:$B$2448,MATCH('A. Sales by store'!B18330,'B. Store opening dates'!$A$5:$A$2448,0))</f>
        <v>2015</v>
      </c>
      <c r="F18330" t="str">
        <f t="shared" si="574"/>
        <v>New</v>
      </c>
      <c r="G18330" t="str">
        <f t="shared" si="573"/>
        <v>New</v>
      </c>
    </row>
    <row r="18331" spans="1:7" ht="19" x14ac:dyDescent="0.25">
      <c r="A18331" s="7">
        <v>2015</v>
      </c>
      <c r="B18331" s="7" t="s">
        <v>2346</v>
      </c>
      <c r="C18331" s="7" t="s">
        <v>8</v>
      </c>
      <c r="D18331" s="24">
        <v>606384.54</v>
      </c>
      <c r="E18331">
        <f>INDEX('B. Store opening dates'!$B$5:$B$2448,MATCH('A. Sales by store'!B18331,'B. Store opening dates'!$A$5:$A$2448,0))</f>
        <v>2015</v>
      </c>
      <c r="F18331" t="str">
        <f t="shared" si="574"/>
        <v>New</v>
      </c>
      <c r="G18331" t="str">
        <f t="shared" si="573"/>
        <v>New</v>
      </c>
    </row>
    <row r="18332" spans="1:7" ht="19" x14ac:dyDescent="0.25">
      <c r="A18332" s="7">
        <v>2015</v>
      </c>
      <c r="B18332" s="7" t="s">
        <v>2347</v>
      </c>
      <c r="C18332" s="7" t="s">
        <v>5</v>
      </c>
      <c r="D18332" s="24">
        <v>756154.51</v>
      </c>
      <c r="E18332">
        <f>INDEX('B. Store opening dates'!$B$5:$B$2448,MATCH('A. Sales by store'!B18332,'B. Store opening dates'!$A$5:$A$2448,0))</f>
        <v>2015</v>
      </c>
      <c r="F18332" t="str">
        <f t="shared" si="574"/>
        <v>New</v>
      </c>
      <c r="G18332" t="str">
        <f t="shared" si="573"/>
        <v>New</v>
      </c>
    </row>
    <row r="18333" spans="1:7" ht="19" x14ac:dyDescent="0.25">
      <c r="A18333" s="7">
        <v>2015</v>
      </c>
      <c r="B18333" s="7" t="s">
        <v>2347</v>
      </c>
      <c r="C18333" s="7" t="s">
        <v>6</v>
      </c>
      <c r="D18333" s="24">
        <v>304630.07</v>
      </c>
      <c r="E18333">
        <f>INDEX('B. Store opening dates'!$B$5:$B$2448,MATCH('A. Sales by store'!B18333,'B. Store opening dates'!$A$5:$A$2448,0))</f>
        <v>2015</v>
      </c>
      <c r="F18333" t="str">
        <f t="shared" si="574"/>
        <v>New</v>
      </c>
      <c r="G18333" t="str">
        <f t="shared" si="573"/>
        <v>New</v>
      </c>
    </row>
    <row r="18334" spans="1:7" ht="19" x14ac:dyDescent="0.25">
      <c r="A18334" s="7">
        <v>2015</v>
      </c>
      <c r="B18334" s="7" t="s">
        <v>2347</v>
      </c>
      <c r="C18334" s="7" t="s">
        <v>7</v>
      </c>
      <c r="D18334" s="24">
        <v>128926.18</v>
      </c>
      <c r="E18334">
        <f>INDEX('B. Store opening dates'!$B$5:$B$2448,MATCH('A. Sales by store'!B18334,'B. Store opening dates'!$A$5:$A$2448,0))</f>
        <v>2015</v>
      </c>
      <c r="F18334" t="str">
        <f t="shared" si="574"/>
        <v>New</v>
      </c>
      <c r="G18334" t="str">
        <f t="shared" si="573"/>
        <v>New</v>
      </c>
    </row>
    <row r="18335" spans="1:7" ht="19" x14ac:dyDescent="0.25">
      <c r="A18335" s="7">
        <v>2015</v>
      </c>
      <c r="B18335" s="7" t="s">
        <v>2347</v>
      </c>
      <c r="C18335" s="7" t="s">
        <v>8</v>
      </c>
      <c r="D18335" s="24">
        <v>761407.71</v>
      </c>
      <c r="E18335">
        <f>INDEX('B. Store opening dates'!$B$5:$B$2448,MATCH('A. Sales by store'!B18335,'B. Store opening dates'!$A$5:$A$2448,0))</f>
        <v>2015</v>
      </c>
      <c r="F18335" t="str">
        <f t="shared" si="574"/>
        <v>New</v>
      </c>
      <c r="G18335" t="str">
        <f t="shared" si="573"/>
        <v>New</v>
      </c>
    </row>
    <row r="18336" spans="1:7" ht="19" x14ac:dyDescent="0.25">
      <c r="A18336" s="7">
        <v>2015</v>
      </c>
      <c r="B18336" s="7" t="s">
        <v>2348</v>
      </c>
      <c r="C18336" s="7" t="s">
        <v>5</v>
      </c>
      <c r="D18336" s="24">
        <v>488219.4</v>
      </c>
      <c r="E18336">
        <f>INDEX('B. Store opening dates'!$B$5:$B$2448,MATCH('A. Sales by store'!B18336,'B. Store opening dates'!$A$5:$A$2448,0))</f>
        <v>2015</v>
      </c>
      <c r="F18336" t="str">
        <f t="shared" si="574"/>
        <v>New</v>
      </c>
      <c r="G18336" t="str">
        <f t="shared" si="573"/>
        <v>New</v>
      </c>
    </row>
    <row r="18337" spans="1:7" ht="19" x14ac:dyDescent="0.25">
      <c r="A18337" s="7">
        <v>2015</v>
      </c>
      <c r="B18337" s="7" t="s">
        <v>2348</v>
      </c>
      <c r="C18337" s="7" t="s">
        <v>6</v>
      </c>
      <c r="D18337" s="24">
        <v>228654.44</v>
      </c>
      <c r="E18337">
        <f>INDEX('B. Store opening dates'!$B$5:$B$2448,MATCH('A. Sales by store'!B18337,'B. Store opening dates'!$A$5:$A$2448,0))</f>
        <v>2015</v>
      </c>
      <c r="F18337" t="str">
        <f t="shared" si="574"/>
        <v>New</v>
      </c>
      <c r="G18337" t="str">
        <f t="shared" si="573"/>
        <v>New</v>
      </c>
    </row>
    <row r="18338" spans="1:7" ht="19" x14ac:dyDescent="0.25">
      <c r="A18338" s="7">
        <v>2015</v>
      </c>
      <c r="B18338" s="7" t="s">
        <v>2348</v>
      </c>
      <c r="C18338" s="7" t="s">
        <v>7</v>
      </c>
      <c r="D18338" s="24">
        <v>219511.39</v>
      </c>
      <c r="E18338">
        <f>INDEX('B. Store opening dates'!$B$5:$B$2448,MATCH('A. Sales by store'!B18338,'B. Store opening dates'!$A$5:$A$2448,0))</f>
        <v>2015</v>
      </c>
      <c r="F18338" t="str">
        <f t="shared" si="574"/>
        <v>New</v>
      </c>
      <c r="G18338" t="str">
        <f t="shared" si="573"/>
        <v>New</v>
      </c>
    </row>
    <row r="18339" spans="1:7" ht="19" x14ac:dyDescent="0.25">
      <c r="A18339" s="7">
        <v>2015</v>
      </c>
      <c r="B18339" s="7" t="s">
        <v>2348</v>
      </c>
      <c r="C18339" s="7" t="s">
        <v>8</v>
      </c>
      <c r="D18339" s="24">
        <v>786223.65</v>
      </c>
      <c r="E18339">
        <f>INDEX('B. Store opening dates'!$B$5:$B$2448,MATCH('A. Sales by store'!B18339,'B. Store opening dates'!$A$5:$A$2448,0))</f>
        <v>2015</v>
      </c>
      <c r="F18339" t="str">
        <f t="shared" si="574"/>
        <v>New</v>
      </c>
      <c r="G18339" t="str">
        <f t="shared" si="573"/>
        <v>New</v>
      </c>
    </row>
    <row r="18340" spans="1:7" ht="19" x14ac:dyDescent="0.25">
      <c r="A18340" s="7">
        <v>2015</v>
      </c>
      <c r="B18340" s="7" t="s">
        <v>2349</v>
      </c>
      <c r="C18340" s="7" t="s">
        <v>5</v>
      </c>
      <c r="D18340" s="24">
        <v>510962.01</v>
      </c>
      <c r="E18340">
        <f>INDEX('B. Store opening dates'!$B$5:$B$2448,MATCH('A. Sales by store'!B18340,'B. Store opening dates'!$A$5:$A$2448,0))</f>
        <v>2015</v>
      </c>
      <c r="F18340" t="str">
        <f t="shared" si="574"/>
        <v>New</v>
      </c>
      <c r="G18340" t="str">
        <f t="shared" si="573"/>
        <v>New</v>
      </c>
    </row>
    <row r="18341" spans="1:7" ht="19" x14ac:dyDescent="0.25">
      <c r="A18341" s="7">
        <v>2015</v>
      </c>
      <c r="B18341" s="7" t="s">
        <v>2349</v>
      </c>
      <c r="C18341" s="7" t="s">
        <v>6</v>
      </c>
      <c r="D18341" s="24">
        <v>218320.92</v>
      </c>
      <c r="E18341">
        <f>INDEX('B. Store opening dates'!$B$5:$B$2448,MATCH('A. Sales by store'!B18341,'B. Store opening dates'!$A$5:$A$2448,0))</f>
        <v>2015</v>
      </c>
      <c r="F18341" t="str">
        <f t="shared" si="574"/>
        <v>New</v>
      </c>
      <c r="G18341" t="str">
        <f t="shared" si="573"/>
        <v>New</v>
      </c>
    </row>
    <row r="18342" spans="1:7" ht="19" x14ac:dyDescent="0.25">
      <c r="A18342" s="7">
        <v>2015</v>
      </c>
      <c r="B18342" s="7" t="s">
        <v>2349</v>
      </c>
      <c r="C18342" s="7" t="s">
        <v>7</v>
      </c>
      <c r="D18342" s="24">
        <v>161512.46</v>
      </c>
      <c r="E18342">
        <f>INDEX('B. Store opening dates'!$B$5:$B$2448,MATCH('A. Sales by store'!B18342,'B. Store opening dates'!$A$5:$A$2448,0))</f>
        <v>2015</v>
      </c>
      <c r="F18342" t="str">
        <f t="shared" si="574"/>
        <v>New</v>
      </c>
      <c r="G18342" t="str">
        <f t="shared" si="573"/>
        <v>New</v>
      </c>
    </row>
    <row r="18343" spans="1:7" ht="19" x14ac:dyDescent="0.25">
      <c r="A18343" s="7">
        <v>2015</v>
      </c>
      <c r="B18343" s="7" t="s">
        <v>2349</v>
      </c>
      <c r="C18343" s="7" t="s">
        <v>8</v>
      </c>
      <c r="D18343" s="24">
        <v>456843</v>
      </c>
      <c r="E18343">
        <f>INDEX('B. Store opening dates'!$B$5:$B$2448,MATCH('A. Sales by store'!B18343,'B. Store opening dates'!$A$5:$A$2448,0))</f>
        <v>2015</v>
      </c>
      <c r="F18343" t="str">
        <f t="shared" si="574"/>
        <v>New</v>
      </c>
      <c r="G18343" t="str">
        <f t="shared" si="573"/>
        <v>New</v>
      </c>
    </row>
    <row r="18344" spans="1:7" ht="19" x14ac:dyDescent="0.25">
      <c r="A18344" s="7">
        <v>2015</v>
      </c>
      <c r="B18344" s="7" t="s">
        <v>2350</v>
      </c>
      <c r="C18344" s="7" t="s">
        <v>5</v>
      </c>
      <c r="D18344" s="24">
        <v>533151.96</v>
      </c>
      <c r="E18344">
        <f>INDEX('B. Store opening dates'!$B$5:$B$2448,MATCH('A. Sales by store'!B18344,'B. Store opening dates'!$A$5:$A$2448,0))</f>
        <v>2015</v>
      </c>
      <c r="F18344" t="str">
        <f t="shared" si="574"/>
        <v>New</v>
      </c>
      <c r="G18344" t="str">
        <f t="shared" si="573"/>
        <v>New</v>
      </c>
    </row>
    <row r="18345" spans="1:7" ht="19" x14ac:dyDescent="0.25">
      <c r="A18345" s="7">
        <v>2015</v>
      </c>
      <c r="B18345" s="7" t="s">
        <v>2350</v>
      </c>
      <c r="C18345" s="7" t="s">
        <v>6</v>
      </c>
      <c r="D18345" s="24">
        <v>367106.42</v>
      </c>
      <c r="E18345">
        <f>INDEX('B. Store opening dates'!$B$5:$B$2448,MATCH('A. Sales by store'!B18345,'B. Store opening dates'!$A$5:$A$2448,0))</f>
        <v>2015</v>
      </c>
      <c r="F18345" t="str">
        <f t="shared" si="574"/>
        <v>New</v>
      </c>
      <c r="G18345" t="str">
        <f t="shared" si="573"/>
        <v>New</v>
      </c>
    </row>
    <row r="18346" spans="1:7" ht="19" x14ac:dyDescent="0.25">
      <c r="A18346" s="7">
        <v>2015</v>
      </c>
      <c r="B18346" s="7" t="s">
        <v>2350</v>
      </c>
      <c r="C18346" s="7" t="s">
        <v>7</v>
      </c>
      <c r="D18346" s="24">
        <v>162550.82</v>
      </c>
      <c r="E18346">
        <f>INDEX('B. Store opening dates'!$B$5:$B$2448,MATCH('A. Sales by store'!B18346,'B. Store opening dates'!$A$5:$A$2448,0))</f>
        <v>2015</v>
      </c>
      <c r="F18346" t="str">
        <f t="shared" si="574"/>
        <v>New</v>
      </c>
      <c r="G18346" t="str">
        <f t="shared" si="573"/>
        <v>New</v>
      </c>
    </row>
    <row r="18347" spans="1:7" ht="19" x14ac:dyDescent="0.25">
      <c r="A18347" s="7">
        <v>2015</v>
      </c>
      <c r="B18347" s="7" t="s">
        <v>2350</v>
      </c>
      <c r="C18347" s="7" t="s">
        <v>8</v>
      </c>
      <c r="D18347" s="24">
        <v>470079.12</v>
      </c>
      <c r="E18347">
        <f>INDEX('B. Store opening dates'!$B$5:$B$2448,MATCH('A. Sales by store'!B18347,'B. Store opening dates'!$A$5:$A$2448,0))</f>
        <v>2015</v>
      </c>
      <c r="F18347" t="str">
        <f t="shared" si="574"/>
        <v>New</v>
      </c>
      <c r="G18347" t="str">
        <f t="shared" si="573"/>
        <v>New</v>
      </c>
    </row>
    <row r="18348" spans="1:7" ht="19" x14ac:dyDescent="0.25">
      <c r="A18348" s="7">
        <v>2015</v>
      </c>
      <c r="B18348" s="7" t="s">
        <v>2351</v>
      </c>
      <c r="C18348" s="7" t="s">
        <v>5</v>
      </c>
      <c r="D18348" s="24">
        <v>799328.81</v>
      </c>
      <c r="E18348">
        <f>INDEX('B. Store opening dates'!$B$5:$B$2448,MATCH('A. Sales by store'!B18348,'B. Store opening dates'!$A$5:$A$2448,0))</f>
        <v>2015</v>
      </c>
      <c r="F18348" t="str">
        <f t="shared" si="574"/>
        <v>New</v>
      </c>
      <c r="G18348" t="str">
        <f t="shared" si="573"/>
        <v>New</v>
      </c>
    </row>
    <row r="18349" spans="1:7" ht="19" x14ac:dyDescent="0.25">
      <c r="A18349" s="7">
        <v>2015</v>
      </c>
      <c r="B18349" s="7" t="s">
        <v>2351</v>
      </c>
      <c r="C18349" s="7" t="s">
        <v>6</v>
      </c>
      <c r="D18349" s="24">
        <v>539145.73</v>
      </c>
      <c r="E18349">
        <f>INDEX('B. Store opening dates'!$B$5:$B$2448,MATCH('A. Sales by store'!B18349,'B. Store opening dates'!$A$5:$A$2448,0))</f>
        <v>2015</v>
      </c>
      <c r="F18349" t="str">
        <f t="shared" si="574"/>
        <v>New</v>
      </c>
      <c r="G18349" t="str">
        <f t="shared" si="573"/>
        <v>New</v>
      </c>
    </row>
    <row r="18350" spans="1:7" ht="19" x14ac:dyDescent="0.25">
      <c r="A18350" s="7">
        <v>2015</v>
      </c>
      <c r="B18350" s="7" t="s">
        <v>2351</v>
      </c>
      <c r="C18350" s="7" t="s">
        <v>7</v>
      </c>
      <c r="D18350" s="24">
        <v>193664.85</v>
      </c>
      <c r="E18350">
        <f>INDEX('B. Store opening dates'!$B$5:$B$2448,MATCH('A. Sales by store'!B18350,'B. Store opening dates'!$A$5:$A$2448,0))</f>
        <v>2015</v>
      </c>
      <c r="F18350" t="str">
        <f t="shared" si="574"/>
        <v>New</v>
      </c>
      <c r="G18350" t="str">
        <f t="shared" si="573"/>
        <v>New</v>
      </c>
    </row>
    <row r="18351" spans="1:7" ht="19" x14ac:dyDescent="0.25">
      <c r="A18351" s="7">
        <v>2015</v>
      </c>
      <c r="B18351" s="7" t="s">
        <v>2351</v>
      </c>
      <c r="C18351" s="7" t="s">
        <v>8</v>
      </c>
      <c r="D18351" s="24">
        <v>478264.5</v>
      </c>
      <c r="E18351">
        <f>INDEX('B. Store opening dates'!$B$5:$B$2448,MATCH('A. Sales by store'!B18351,'B. Store opening dates'!$A$5:$A$2448,0))</f>
        <v>2015</v>
      </c>
      <c r="F18351" t="str">
        <f t="shared" si="574"/>
        <v>New</v>
      </c>
      <c r="G18351" t="str">
        <f t="shared" si="573"/>
        <v>New</v>
      </c>
    </row>
    <row r="18352" spans="1:7" ht="19" x14ac:dyDescent="0.25">
      <c r="A18352" s="7">
        <v>2015</v>
      </c>
      <c r="B18352" s="7" t="s">
        <v>2352</v>
      </c>
      <c r="C18352" s="7" t="s">
        <v>5</v>
      </c>
      <c r="D18352" s="24">
        <v>566855.41</v>
      </c>
      <c r="E18352">
        <f>INDEX('B. Store opening dates'!$B$5:$B$2448,MATCH('A. Sales by store'!B18352,'B. Store opening dates'!$A$5:$A$2448,0))</f>
        <v>2015</v>
      </c>
      <c r="F18352" t="str">
        <f t="shared" si="574"/>
        <v>New</v>
      </c>
      <c r="G18352" t="str">
        <f t="shared" si="573"/>
        <v>New</v>
      </c>
    </row>
    <row r="18353" spans="1:7" ht="19" x14ac:dyDescent="0.25">
      <c r="A18353" s="7">
        <v>2015</v>
      </c>
      <c r="B18353" s="7" t="s">
        <v>2352</v>
      </c>
      <c r="C18353" s="7" t="s">
        <v>6</v>
      </c>
      <c r="D18353" s="24">
        <v>336462.06</v>
      </c>
      <c r="E18353">
        <f>INDEX('B. Store opening dates'!$B$5:$B$2448,MATCH('A. Sales by store'!B18353,'B. Store opening dates'!$A$5:$A$2448,0))</f>
        <v>2015</v>
      </c>
      <c r="F18353" t="str">
        <f t="shared" si="574"/>
        <v>New</v>
      </c>
      <c r="G18353" t="str">
        <f t="shared" si="573"/>
        <v>New</v>
      </c>
    </row>
    <row r="18354" spans="1:7" ht="19" x14ac:dyDescent="0.25">
      <c r="A18354" s="7">
        <v>2015</v>
      </c>
      <c r="B18354" s="7" t="s">
        <v>2352</v>
      </c>
      <c r="C18354" s="7" t="s">
        <v>7</v>
      </c>
      <c r="D18354" s="24">
        <v>98468.800000000003</v>
      </c>
      <c r="E18354">
        <f>INDEX('B. Store opening dates'!$B$5:$B$2448,MATCH('A. Sales by store'!B18354,'B. Store opening dates'!$A$5:$A$2448,0))</f>
        <v>2015</v>
      </c>
      <c r="F18354" t="str">
        <f t="shared" si="574"/>
        <v>New</v>
      </c>
      <c r="G18354" t="str">
        <f t="shared" si="573"/>
        <v>New</v>
      </c>
    </row>
    <row r="18355" spans="1:7" ht="19" x14ac:dyDescent="0.25">
      <c r="A18355" s="7">
        <v>2015</v>
      </c>
      <c r="B18355" s="7" t="s">
        <v>2352</v>
      </c>
      <c r="C18355" s="7" t="s">
        <v>8</v>
      </c>
      <c r="D18355" s="24">
        <v>744823.12</v>
      </c>
      <c r="E18355">
        <f>INDEX('B. Store opening dates'!$B$5:$B$2448,MATCH('A. Sales by store'!B18355,'B. Store opening dates'!$A$5:$A$2448,0))</f>
        <v>2015</v>
      </c>
      <c r="F18355" t="str">
        <f t="shared" si="574"/>
        <v>New</v>
      </c>
      <c r="G18355" t="str">
        <f t="shared" si="573"/>
        <v>New</v>
      </c>
    </row>
    <row r="18356" spans="1:7" ht="19" x14ac:dyDescent="0.25">
      <c r="A18356" s="7">
        <v>2015</v>
      </c>
      <c r="B18356" s="7" t="s">
        <v>2353</v>
      </c>
      <c r="C18356" s="7" t="s">
        <v>5</v>
      </c>
      <c r="D18356" s="24">
        <v>475830.85</v>
      </c>
      <c r="E18356">
        <f>INDEX('B. Store opening dates'!$B$5:$B$2448,MATCH('A. Sales by store'!B18356,'B. Store opening dates'!$A$5:$A$2448,0))</f>
        <v>2015</v>
      </c>
      <c r="F18356" t="str">
        <f t="shared" si="574"/>
        <v>New</v>
      </c>
      <c r="G18356" t="str">
        <f t="shared" si="573"/>
        <v>New</v>
      </c>
    </row>
    <row r="18357" spans="1:7" ht="19" x14ac:dyDescent="0.25">
      <c r="A18357" s="7">
        <v>2015</v>
      </c>
      <c r="B18357" s="7" t="s">
        <v>2353</v>
      </c>
      <c r="C18357" s="7" t="s">
        <v>6</v>
      </c>
      <c r="D18357" s="24">
        <v>444785.34</v>
      </c>
      <c r="E18357">
        <f>INDEX('B. Store opening dates'!$B$5:$B$2448,MATCH('A. Sales by store'!B18357,'B. Store opening dates'!$A$5:$A$2448,0))</f>
        <v>2015</v>
      </c>
      <c r="F18357" t="str">
        <f t="shared" si="574"/>
        <v>New</v>
      </c>
      <c r="G18357" t="str">
        <f t="shared" si="573"/>
        <v>New</v>
      </c>
    </row>
    <row r="18358" spans="1:7" ht="19" x14ac:dyDescent="0.25">
      <c r="A18358" s="7">
        <v>2015</v>
      </c>
      <c r="B18358" s="7" t="s">
        <v>2353</v>
      </c>
      <c r="C18358" s="7" t="s">
        <v>7</v>
      </c>
      <c r="D18358" s="24">
        <v>220926.25</v>
      </c>
      <c r="E18358">
        <f>INDEX('B. Store opening dates'!$B$5:$B$2448,MATCH('A. Sales by store'!B18358,'B. Store opening dates'!$A$5:$A$2448,0))</f>
        <v>2015</v>
      </c>
      <c r="F18358" t="str">
        <f t="shared" si="574"/>
        <v>New</v>
      </c>
      <c r="G18358" t="str">
        <f t="shared" si="573"/>
        <v>New</v>
      </c>
    </row>
    <row r="18359" spans="1:7" ht="19" x14ac:dyDescent="0.25">
      <c r="A18359" s="7">
        <v>2015</v>
      </c>
      <c r="B18359" s="7" t="s">
        <v>2353</v>
      </c>
      <c r="C18359" s="7" t="s">
        <v>8</v>
      </c>
      <c r="D18359" s="24">
        <v>401739.01</v>
      </c>
      <c r="E18359">
        <f>INDEX('B. Store opening dates'!$B$5:$B$2448,MATCH('A. Sales by store'!B18359,'B. Store opening dates'!$A$5:$A$2448,0))</f>
        <v>2015</v>
      </c>
      <c r="F18359" t="str">
        <f t="shared" si="574"/>
        <v>New</v>
      </c>
      <c r="G18359" t="str">
        <f t="shared" si="573"/>
        <v>New</v>
      </c>
    </row>
    <row r="18360" spans="1:7" ht="19" x14ac:dyDescent="0.25">
      <c r="A18360" s="7">
        <v>2015</v>
      </c>
      <c r="B18360" s="7" t="s">
        <v>2354</v>
      </c>
      <c r="C18360" s="7" t="s">
        <v>5</v>
      </c>
      <c r="D18360" s="24">
        <v>821560.7</v>
      </c>
      <c r="E18360">
        <f>INDEX('B. Store opening dates'!$B$5:$B$2448,MATCH('A. Sales by store'!B18360,'B. Store opening dates'!$A$5:$A$2448,0))</f>
        <v>2015</v>
      </c>
      <c r="F18360" t="str">
        <f t="shared" si="574"/>
        <v>New</v>
      </c>
      <c r="G18360" t="str">
        <f t="shared" si="573"/>
        <v>New</v>
      </c>
    </row>
    <row r="18361" spans="1:7" ht="19" x14ac:dyDescent="0.25">
      <c r="A18361" s="7">
        <v>2015</v>
      </c>
      <c r="B18361" s="7" t="s">
        <v>2354</v>
      </c>
      <c r="C18361" s="7" t="s">
        <v>6</v>
      </c>
      <c r="D18361" s="24">
        <v>534121.09</v>
      </c>
      <c r="E18361">
        <f>INDEX('B. Store opening dates'!$B$5:$B$2448,MATCH('A. Sales by store'!B18361,'B. Store opening dates'!$A$5:$A$2448,0))</f>
        <v>2015</v>
      </c>
      <c r="F18361" t="str">
        <f t="shared" si="574"/>
        <v>New</v>
      </c>
      <c r="G18361" t="str">
        <f t="shared" si="573"/>
        <v>New</v>
      </c>
    </row>
    <row r="18362" spans="1:7" ht="19" x14ac:dyDescent="0.25">
      <c r="A18362" s="7">
        <v>2015</v>
      </c>
      <c r="B18362" s="7" t="s">
        <v>2354</v>
      </c>
      <c r="C18362" s="7" t="s">
        <v>7</v>
      </c>
      <c r="D18362" s="24">
        <v>220992.4</v>
      </c>
      <c r="E18362">
        <f>INDEX('B. Store opening dates'!$B$5:$B$2448,MATCH('A. Sales by store'!B18362,'B. Store opening dates'!$A$5:$A$2448,0))</f>
        <v>2015</v>
      </c>
      <c r="F18362" t="str">
        <f t="shared" si="574"/>
        <v>New</v>
      </c>
      <c r="G18362" t="str">
        <f t="shared" si="573"/>
        <v>New</v>
      </c>
    </row>
    <row r="18363" spans="1:7" ht="19" x14ac:dyDescent="0.25">
      <c r="A18363" s="7">
        <v>2015</v>
      </c>
      <c r="B18363" s="7" t="s">
        <v>2354</v>
      </c>
      <c r="C18363" s="7" t="s">
        <v>8</v>
      </c>
      <c r="D18363" s="24">
        <v>761553.4</v>
      </c>
      <c r="E18363">
        <f>INDEX('B. Store opening dates'!$B$5:$B$2448,MATCH('A. Sales by store'!B18363,'B. Store opening dates'!$A$5:$A$2448,0))</f>
        <v>2015</v>
      </c>
      <c r="F18363" t="str">
        <f t="shared" si="574"/>
        <v>New</v>
      </c>
      <c r="G18363" t="str">
        <f t="shared" si="573"/>
        <v>New</v>
      </c>
    </row>
    <row r="18364" spans="1:7" ht="19" x14ac:dyDescent="0.25">
      <c r="A18364" s="7">
        <v>2015</v>
      </c>
      <c r="B18364" s="7" t="s">
        <v>2355</v>
      </c>
      <c r="C18364" s="7" t="s">
        <v>5</v>
      </c>
      <c r="D18364" s="24">
        <v>590053.73</v>
      </c>
      <c r="E18364">
        <f>INDEX('B. Store opening dates'!$B$5:$B$2448,MATCH('A. Sales by store'!B18364,'B. Store opening dates'!$A$5:$A$2448,0))</f>
        <v>2015</v>
      </c>
      <c r="F18364" t="str">
        <f t="shared" si="574"/>
        <v>New</v>
      </c>
      <c r="G18364" t="str">
        <f t="shared" si="573"/>
        <v>New</v>
      </c>
    </row>
    <row r="18365" spans="1:7" ht="19" x14ac:dyDescent="0.25">
      <c r="A18365" s="7">
        <v>2015</v>
      </c>
      <c r="B18365" s="7" t="s">
        <v>2355</v>
      </c>
      <c r="C18365" s="7" t="s">
        <v>6</v>
      </c>
      <c r="D18365" s="24">
        <v>400609</v>
      </c>
      <c r="E18365">
        <f>INDEX('B. Store opening dates'!$B$5:$B$2448,MATCH('A. Sales by store'!B18365,'B. Store opening dates'!$A$5:$A$2448,0))</f>
        <v>2015</v>
      </c>
      <c r="F18365" t="str">
        <f t="shared" si="574"/>
        <v>New</v>
      </c>
      <c r="G18365" t="str">
        <f t="shared" si="573"/>
        <v>New</v>
      </c>
    </row>
    <row r="18366" spans="1:7" ht="19" x14ac:dyDescent="0.25">
      <c r="A18366" s="7">
        <v>2015</v>
      </c>
      <c r="B18366" s="7" t="s">
        <v>2355</v>
      </c>
      <c r="C18366" s="7" t="s">
        <v>7</v>
      </c>
      <c r="D18366" s="24">
        <v>188271.11</v>
      </c>
      <c r="E18366">
        <f>INDEX('B. Store opening dates'!$B$5:$B$2448,MATCH('A. Sales by store'!B18366,'B. Store opening dates'!$A$5:$A$2448,0))</f>
        <v>2015</v>
      </c>
      <c r="F18366" t="str">
        <f t="shared" si="574"/>
        <v>New</v>
      </c>
      <c r="G18366" t="str">
        <f t="shared" si="573"/>
        <v>New</v>
      </c>
    </row>
    <row r="18367" spans="1:7" ht="19" x14ac:dyDescent="0.25">
      <c r="A18367" s="7">
        <v>2015</v>
      </c>
      <c r="B18367" s="7" t="s">
        <v>2355</v>
      </c>
      <c r="C18367" s="7" t="s">
        <v>8</v>
      </c>
      <c r="D18367" s="24">
        <v>525793.12</v>
      </c>
      <c r="E18367">
        <f>INDEX('B. Store opening dates'!$B$5:$B$2448,MATCH('A. Sales by store'!B18367,'B. Store opening dates'!$A$5:$A$2448,0))</f>
        <v>2015</v>
      </c>
      <c r="F18367" t="str">
        <f t="shared" si="574"/>
        <v>New</v>
      </c>
      <c r="G18367" t="str">
        <f t="shared" si="573"/>
        <v>New</v>
      </c>
    </row>
    <row r="18368" spans="1:7" ht="19" x14ac:dyDescent="0.25">
      <c r="A18368" s="7">
        <v>2015</v>
      </c>
      <c r="B18368" s="7" t="s">
        <v>2356</v>
      </c>
      <c r="C18368" s="7" t="s">
        <v>5</v>
      </c>
      <c r="D18368" s="24">
        <v>708698.53</v>
      </c>
      <c r="E18368">
        <f>INDEX('B. Store opening dates'!$B$5:$B$2448,MATCH('A. Sales by store'!B18368,'B. Store opening dates'!$A$5:$A$2448,0))</f>
        <v>2015</v>
      </c>
      <c r="F18368" t="str">
        <f t="shared" si="574"/>
        <v>New</v>
      </c>
      <c r="G18368" t="str">
        <f t="shared" si="573"/>
        <v>New</v>
      </c>
    </row>
    <row r="18369" spans="1:7" ht="19" x14ac:dyDescent="0.25">
      <c r="A18369" s="7">
        <v>2015</v>
      </c>
      <c r="B18369" s="7" t="s">
        <v>2356</v>
      </c>
      <c r="C18369" s="7" t="s">
        <v>6</v>
      </c>
      <c r="D18369" s="24">
        <v>291386.21999999997</v>
      </c>
      <c r="E18369">
        <f>INDEX('B. Store opening dates'!$B$5:$B$2448,MATCH('A. Sales by store'!B18369,'B. Store opening dates'!$A$5:$A$2448,0))</f>
        <v>2015</v>
      </c>
      <c r="F18369" t="str">
        <f t="shared" si="574"/>
        <v>New</v>
      </c>
      <c r="G18369" t="str">
        <f t="shared" si="573"/>
        <v>New</v>
      </c>
    </row>
    <row r="18370" spans="1:7" ht="19" x14ac:dyDescent="0.25">
      <c r="A18370" s="7">
        <v>2015</v>
      </c>
      <c r="B18370" s="7" t="s">
        <v>2356</v>
      </c>
      <c r="C18370" s="7" t="s">
        <v>7</v>
      </c>
      <c r="D18370" s="24">
        <v>205175.93</v>
      </c>
      <c r="E18370">
        <f>INDEX('B. Store opening dates'!$B$5:$B$2448,MATCH('A. Sales by store'!B18370,'B. Store opening dates'!$A$5:$A$2448,0))</f>
        <v>2015</v>
      </c>
      <c r="F18370" t="str">
        <f t="shared" si="574"/>
        <v>New</v>
      </c>
      <c r="G18370" t="str">
        <f t="shared" si="573"/>
        <v>New</v>
      </c>
    </row>
    <row r="18371" spans="1:7" ht="19" x14ac:dyDescent="0.25">
      <c r="A18371" s="7">
        <v>2015</v>
      </c>
      <c r="B18371" s="7" t="s">
        <v>2356</v>
      </c>
      <c r="C18371" s="7" t="s">
        <v>8</v>
      </c>
      <c r="D18371" s="24">
        <v>776084.07</v>
      </c>
      <c r="E18371">
        <f>INDEX('B. Store opening dates'!$B$5:$B$2448,MATCH('A. Sales by store'!B18371,'B. Store opening dates'!$A$5:$A$2448,0))</f>
        <v>2015</v>
      </c>
      <c r="F18371" t="str">
        <f t="shared" si="574"/>
        <v>New</v>
      </c>
      <c r="G18371" t="str">
        <f t="shared" si="573"/>
        <v>New</v>
      </c>
    </row>
    <row r="18372" spans="1:7" ht="19" x14ac:dyDescent="0.25">
      <c r="A18372" s="7">
        <v>2015</v>
      </c>
      <c r="B18372" s="7" t="s">
        <v>2357</v>
      </c>
      <c r="C18372" s="7" t="s">
        <v>5</v>
      </c>
      <c r="D18372" s="24">
        <v>728419.27</v>
      </c>
      <c r="E18372">
        <f>INDEX('B. Store opening dates'!$B$5:$B$2448,MATCH('A. Sales by store'!B18372,'B. Store opening dates'!$A$5:$A$2448,0))</f>
        <v>2015</v>
      </c>
      <c r="F18372" t="str">
        <f t="shared" si="574"/>
        <v>New</v>
      </c>
      <c r="G18372" t="str">
        <f t="shared" si="573"/>
        <v>New</v>
      </c>
    </row>
    <row r="18373" spans="1:7" ht="19" x14ac:dyDescent="0.25">
      <c r="A18373" s="7">
        <v>2015</v>
      </c>
      <c r="B18373" s="7" t="s">
        <v>2357</v>
      </c>
      <c r="C18373" s="7" t="s">
        <v>6</v>
      </c>
      <c r="D18373" s="24">
        <v>466112.29</v>
      </c>
      <c r="E18373">
        <f>INDEX('B. Store opening dates'!$B$5:$B$2448,MATCH('A. Sales by store'!B18373,'B. Store opening dates'!$A$5:$A$2448,0))</f>
        <v>2015</v>
      </c>
      <c r="F18373" t="str">
        <f t="shared" si="574"/>
        <v>New</v>
      </c>
      <c r="G18373" t="str">
        <f t="shared" ref="G18373:G18436" si="575">IF(A18373 = 2015, IF(E18373&lt; 2015, "Existing","New"),"Existing")</f>
        <v>New</v>
      </c>
    </row>
    <row r="18374" spans="1:7" ht="19" x14ac:dyDescent="0.25">
      <c r="A18374" s="7">
        <v>2015</v>
      </c>
      <c r="B18374" s="7" t="s">
        <v>2357</v>
      </c>
      <c r="C18374" s="7" t="s">
        <v>7</v>
      </c>
      <c r="D18374" s="24">
        <v>221195.27</v>
      </c>
      <c r="E18374">
        <f>INDEX('B. Store opening dates'!$B$5:$B$2448,MATCH('A. Sales by store'!B18374,'B. Store opening dates'!$A$5:$A$2448,0))</f>
        <v>2015</v>
      </c>
      <c r="F18374" t="str">
        <f t="shared" si="574"/>
        <v>New</v>
      </c>
      <c r="G18374" t="str">
        <f t="shared" si="575"/>
        <v>New</v>
      </c>
    </row>
    <row r="18375" spans="1:7" ht="19" x14ac:dyDescent="0.25">
      <c r="A18375" s="7">
        <v>2015</v>
      </c>
      <c r="B18375" s="7" t="s">
        <v>2357</v>
      </c>
      <c r="C18375" s="7" t="s">
        <v>8</v>
      </c>
      <c r="D18375" s="24">
        <v>500130.5</v>
      </c>
      <c r="E18375">
        <f>INDEX('B. Store opening dates'!$B$5:$B$2448,MATCH('A. Sales by store'!B18375,'B. Store opening dates'!$A$5:$A$2448,0))</f>
        <v>2015</v>
      </c>
      <c r="F18375" t="str">
        <f t="shared" si="574"/>
        <v>New</v>
      </c>
      <c r="G18375" t="str">
        <f t="shared" si="575"/>
        <v>New</v>
      </c>
    </row>
    <row r="18376" spans="1:7" ht="19" x14ac:dyDescent="0.25">
      <c r="A18376" s="7">
        <v>2015</v>
      </c>
      <c r="B18376" s="7" t="s">
        <v>2358</v>
      </c>
      <c r="C18376" s="7" t="s">
        <v>5</v>
      </c>
      <c r="D18376" s="24">
        <v>912852.97</v>
      </c>
      <c r="E18376">
        <f>INDEX('B. Store opening dates'!$B$5:$B$2448,MATCH('A. Sales by store'!B18376,'B. Store opening dates'!$A$5:$A$2448,0))</f>
        <v>2015</v>
      </c>
      <c r="F18376" t="str">
        <f t="shared" si="574"/>
        <v>New</v>
      </c>
      <c r="G18376" t="str">
        <f t="shared" si="575"/>
        <v>New</v>
      </c>
    </row>
    <row r="18377" spans="1:7" ht="19" x14ac:dyDescent="0.25">
      <c r="A18377" s="7">
        <v>2015</v>
      </c>
      <c r="B18377" s="7" t="s">
        <v>2358</v>
      </c>
      <c r="C18377" s="7" t="s">
        <v>6</v>
      </c>
      <c r="D18377" s="24">
        <v>393284.73</v>
      </c>
      <c r="E18377">
        <f>INDEX('B. Store opening dates'!$B$5:$B$2448,MATCH('A. Sales by store'!B18377,'B. Store opening dates'!$A$5:$A$2448,0))</f>
        <v>2015</v>
      </c>
      <c r="F18377" t="str">
        <f t="shared" si="574"/>
        <v>New</v>
      </c>
      <c r="G18377" t="str">
        <f t="shared" si="575"/>
        <v>New</v>
      </c>
    </row>
    <row r="18378" spans="1:7" ht="19" x14ac:dyDescent="0.25">
      <c r="A18378" s="7">
        <v>2015</v>
      </c>
      <c r="B18378" s="7" t="s">
        <v>2358</v>
      </c>
      <c r="C18378" s="7" t="s">
        <v>7</v>
      </c>
      <c r="D18378" s="24">
        <v>148759.9</v>
      </c>
      <c r="E18378">
        <f>INDEX('B. Store opening dates'!$B$5:$B$2448,MATCH('A. Sales by store'!B18378,'B. Store opening dates'!$A$5:$A$2448,0))</f>
        <v>2015</v>
      </c>
      <c r="F18378" t="str">
        <f t="shared" si="574"/>
        <v>New</v>
      </c>
      <c r="G18378" t="str">
        <f t="shared" si="575"/>
        <v>New</v>
      </c>
    </row>
    <row r="18379" spans="1:7" ht="19" x14ac:dyDescent="0.25">
      <c r="A18379" s="7">
        <v>2015</v>
      </c>
      <c r="B18379" s="7" t="s">
        <v>2358</v>
      </c>
      <c r="C18379" s="7" t="s">
        <v>8</v>
      </c>
      <c r="D18379" s="24">
        <v>530553.74</v>
      </c>
      <c r="E18379">
        <f>INDEX('B. Store opening dates'!$B$5:$B$2448,MATCH('A. Sales by store'!B18379,'B. Store opening dates'!$A$5:$A$2448,0))</f>
        <v>2015</v>
      </c>
      <c r="F18379" t="str">
        <f t="shared" ref="F18379:F18442" si="576">IF(A18379 = 2015, IF(E18379&lt; 2015, "Old","New"),IF(E18379 &lt; 2014, "Old","New"))</f>
        <v>New</v>
      </c>
      <c r="G18379" t="str">
        <f t="shared" si="575"/>
        <v>New</v>
      </c>
    </row>
    <row r="18380" spans="1:7" ht="19" x14ac:dyDescent="0.25">
      <c r="A18380" s="7">
        <v>2015</v>
      </c>
      <c r="B18380" s="7" t="s">
        <v>2359</v>
      </c>
      <c r="C18380" s="7" t="s">
        <v>5</v>
      </c>
      <c r="D18380" s="24">
        <v>801551.12</v>
      </c>
      <c r="E18380">
        <f>INDEX('B. Store opening dates'!$B$5:$B$2448,MATCH('A. Sales by store'!B18380,'B. Store opening dates'!$A$5:$A$2448,0))</f>
        <v>2015</v>
      </c>
      <c r="F18380" t="str">
        <f t="shared" si="576"/>
        <v>New</v>
      </c>
      <c r="G18380" t="str">
        <f t="shared" si="575"/>
        <v>New</v>
      </c>
    </row>
    <row r="18381" spans="1:7" ht="19" x14ac:dyDescent="0.25">
      <c r="A18381" s="7">
        <v>2015</v>
      </c>
      <c r="B18381" s="7" t="s">
        <v>2359</v>
      </c>
      <c r="C18381" s="7" t="s">
        <v>6</v>
      </c>
      <c r="D18381" s="24">
        <v>255092.15</v>
      </c>
      <c r="E18381">
        <f>INDEX('B. Store opening dates'!$B$5:$B$2448,MATCH('A. Sales by store'!B18381,'B. Store opening dates'!$A$5:$A$2448,0))</f>
        <v>2015</v>
      </c>
      <c r="F18381" t="str">
        <f t="shared" si="576"/>
        <v>New</v>
      </c>
      <c r="G18381" t="str">
        <f t="shared" si="575"/>
        <v>New</v>
      </c>
    </row>
    <row r="18382" spans="1:7" ht="19" x14ac:dyDescent="0.25">
      <c r="A18382" s="7">
        <v>2015</v>
      </c>
      <c r="B18382" s="7" t="s">
        <v>2359</v>
      </c>
      <c r="C18382" s="7" t="s">
        <v>7</v>
      </c>
      <c r="D18382" s="24">
        <v>188613.76000000001</v>
      </c>
      <c r="E18382">
        <f>INDEX('B. Store opening dates'!$B$5:$B$2448,MATCH('A. Sales by store'!B18382,'B. Store opening dates'!$A$5:$A$2448,0))</f>
        <v>2015</v>
      </c>
      <c r="F18382" t="str">
        <f t="shared" si="576"/>
        <v>New</v>
      </c>
      <c r="G18382" t="str">
        <f t="shared" si="575"/>
        <v>New</v>
      </c>
    </row>
    <row r="18383" spans="1:7" ht="19" x14ac:dyDescent="0.25">
      <c r="A18383" s="7">
        <v>2015</v>
      </c>
      <c r="B18383" s="7" t="s">
        <v>2359</v>
      </c>
      <c r="C18383" s="7" t="s">
        <v>8</v>
      </c>
      <c r="D18383" s="24">
        <v>451590.11</v>
      </c>
      <c r="E18383">
        <f>INDEX('B. Store opening dates'!$B$5:$B$2448,MATCH('A. Sales by store'!B18383,'B. Store opening dates'!$A$5:$A$2448,0))</f>
        <v>2015</v>
      </c>
      <c r="F18383" t="str">
        <f t="shared" si="576"/>
        <v>New</v>
      </c>
      <c r="G18383" t="str">
        <f t="shared" si="575"/>
        <v>New</v>
      </c>
    </row>
    <row r="18384" spans="1:7" ht="19" x14ac:dyDescent="0.25">
      <c r="A18384" s="7">
        <v>2015</v>
      </c>
      <c r="B18384" s="7" t="s">
        <v>2360</v>
      </c>
      <c r="C18384" s="7" t="s">
        <v>5</v>
      </c>
      <c r="D18384" s="24">
        <v>731571.85</v>
      </c>
      <c r="E18384">
        <f>INDEX('B. Store opening dates'!$B$5:$B$2448,MATCH('A. Sales by store'!B18384,'B. Store opening dates'!$A$5:$A$2448,0))</f>
        <v>2015</v>
      </c>
      <c r="F18384" t="str">
        <f t="shared" si="576"/>
        <v>New</v>
      </c>
      <c r="G18384" t="str">
        <f t="shared" si="575"/>
        <v>New</v>
      </c>
    </row>
    <row r="18385" spans="1:7" ht="19" x14ac:dyDescent="0.25">
      <c r="A18385" s="7">
        <v>2015</v>
      </c>
      <c r="B18385" s="7" t="s">
        <v>2360</v>
      </c>
      <c r="C18385" s="7" t="s">
        <v>6</v>
      </c>
      <c r="D18385" s="24">
        <v>591367.09</v>
      </c>
      <c r="E18385">
        <f>INDEX('B. Store opening dates'!$B$5:$B$2448,MATCH('A. Sales by store'!B18385,'B. Store opening dates'!$A$5:$A$2448,0))</f>
        <v>2015</v>
      </c>
      <c r="F18385" t="str">
        <f t="shared" si="576"/>
        <v>New</v>
      </c>
      <c r="G18385" t="str">
        <f t="shared" si="575"/>
        <v>New</v>
      </c>
    </row>
    <row r="18386" spans="1:7" ht="19" x14ac:dyDescent="0.25">
      <c r="A18386" s="7">
        <v>2015</v>
      </c>
      <c r="B18386" s="7" t="s">
        <v>2360</v>
      </c>
      <c r="C18386" s="7" t="s">
        <v>7</v>
      </c>
      <c r="D18386" s="24">
        <v>189292.08</v>
      </c>
      <c r="E18386">
        <f>INDEX('B. Store opening dates'!$B$5:$B$2448,MATCH('A. Sales by store'!B18386,'B. Store opening dates'!$A$5:$A$2448,0))</f>
        <v>2015</v>
      </c>
      <c r="F18386" t="str">
        <f t="shared" si="576"/>
        <v>New</v>
      </c>
      <c r="G18386" t="str">
        <f t="shared" si="575"/>
        <v>New</v>
      </c>
    </row>
    <row r="18387" spans="1:7" ht="19" x14ac:dyDescent="0.25">
      <c r="A18387" s="7">
        <v>2015</v>
      </c>
      <c r="B18387" s="7" t="s">
        <v>2360</v>
      </c>
      <c r="C18387" s="7" t="s">
        <v>8</v>
      </c>
      <c r="D18387" s="24">
        <v>792266.28</v>
      </c>
      <c r="E18387">
        <f>INDEX('B. Store opening dates'!$B$5:$B$2448,MATCH('A. Sales by store'!B18387,'B. Store opening dates'!$A$5:$A$2448,0))</f>
        <v>2015</v>
      </c>
      <c r="F18387" t="str">
        <f t="shared" si="576"/>
        <v>New</v>
      </c>
      <c r="G18387" t="str">
        <f t="shared" si="575"/>
        <v>New</v>
      </c>
    </row>
    <row r="18388" spans="1:7" ht="19" x14ac:dyDescent="0.25">
      <c r="A18388" s="7">
        <v>2015</v>
      </c>
      <c r="B18388" s="7" t="s">
        <v>2361</v>
      </c>
      <c r="C18388" s="7" t="s">
        <v>5</v>
      </c>
      <c r="D18388" s="24">
        <v>552879.61</v>
      </c>
      <c r="E18388">
        <f>INDEX('B. Store opening dates'!$B$5:$B$2448,MATCH('A. Sales by store'!B18388,'B. Store opening dates'!$A$5:$A$2448,0))</f>
        <v>2015</v>
      </c>
      <c r="F18388" t="str">
        <f t="shared" si="576"/>
        <v>New</v>
      </c>
      <c r="G18388" t="str">
        <f t="shared" si="575"/>
        <v>New</v>
      </c>
    </row>
    <row r="18389" spans="1:7" ht="19" x14ac:dyDescent="0.25">
      <c r="A18389" s="7">
        <v>2015</v>
      </c>
      <c r="B18389" s="7" t="s">
        <v>2361</v>
      </c>
      <c r="C18389" s="7" t="s">
        <v>6</v>
      </c>
      <c r="D18389" s="24">
        <v>594139.61</v>
      </c>
      <c r="E18389">
        <f>INDEX('B. Store opening dates'!$B$5:$B$2448,MATCH('A. Sales by store'!B18389,'B. Store opening dates'!$A$5:$A$2448,0))</f>
        <v>2015</v>
      </c>
      <c r="F18389" t="str">
        <f t="shared" si="576"/>
        <v>New</v>
      </c>
      <c r="G18389" t="str">
        <f t="shared" si="575"/>
        <v>New</v>
      </c>
    </row>
    <row r="18390" spans="1:7" ht="19" x14ac:dyDescent="0.25">
      <c r="A18390" s="7">
        <v>2015</v>
      </c>
      <c r="B18390" s="7" t="s">
        <v>2361</v>
      </c>
      <c r="C18390" s="7" t="s">
        <v>7</v>
      </c>
      <c r="D18390" s="24">
        <v>240441.56</v>
      </c>
      <c r="E18390">
        <f>INDEX('B. Store opening dates'!$B$5:$B$2448,MATCH('A. Sales by store'!B18390,'B. Store opening dates'!$A$5:$A$2448,0))</f>
        <v>2015</v>
      </c>
      <c r="F18390" t="str">
        <f t="shared" si="576"/>
        <v>New</v>
      </c>
      <c r="G18390" t="str">
        <f t="shared" si="575"/>
        <v>New</v>
      </c>
    </row>
    <row r="18391" spans="1:7" ht="19" x14ac:dyDescent="0.25">
      <c r="A18391" s="7">
        <v>2015</v>
      </c>
      <c r="B18391" s="7" t="s">
        <v>2361</v>
      </c>
      <c r="C18391" s="7" t="s">
        <v>8</v>
      </c>
      <c r="D18391" s="24">
        <v>455912.77</v>
      </c>
      <c r="E18391">
        <f>INDEX('B. Store opening dates'!$B$5:$B$2448,MATCH('A. Sales by store'!B18391,'B. Store opening dates'!$A$5:$A$2448,0))</f>
        <v>2015</v>
      </c>
      <c r="F18391" t="str">
        <f t="shared" si="576"/>
        <v>New</v>
      </c>
      <c r="G18391" t="str">
        <f t="shared" si="575"/>
        <v>New</v>
      </c>
    </row>
    <row r="18392" spans="1:7" ht="19" x14ac:dyDescent="0.25">
      <c r="A18392" s="7">
        <v>2015</v>
      </c>
      <c r="B18392" s="7" t="s">
        <v>2362</v>
      </c>
      <c r="C18392" s="7" t="s">
        <v>5</v>
      </c>
      <c r="D18392" s="24">
        <v>837008.15</v>
      </c>
      <c r="E18392">
        <f>INDEX('B. Store opening dates'!$B$5:$B$2448,MATCH('A. Sales by store'!B18392,'B. Store opening dates'!$A$5:$A$2448,0))</f>
        <v>2015</v>
      </c>
      <c r="F18392" t="str">
        <f t="shared" si="576"/>
        <v>New</v>
      </c>
      <c r="G18392" t="str">
        <f t="shared" si="575"/>
        <v>New</v>
      </c>
    </row>
    <row r="18393" spans="1:7" ht="19" x14ac:dyDescent="0.25">
      <c r="A18393" s="7">
        <v>2015</v>
      </c>
      <c r="B18393" s="7" t="s">
        <v>2362</v>
      </c>
      <c r="C18393" s="7" t="s">
        <v>6</v>
      </c>
      <c r="D18393" s="24">
        <v>213836.05</v>
      </c>
      <c r="E18393">
        <f>INDEX('B. Store opening dates'!$B$5:$B$2448,MATCH('A. Sales by store'!B18393,'B. Store opening dates'!$A$5:$A$2448,0))</f>
        <v>2015</v>
      </c>
      <c r="F18393" t="str">
        <f t="shared" si="576"/>
        <v>New</v>
      </c>
      <c r="G18393" t="str">
        <f t="shared" si="575"/>
        <v>New</v>
      </c>
    </row>
    <row r="18394" spans="1:7" ht="19" x14ac:dyDescent="0.25">
      <c r="A18394" s="7">
        <v>2015</v>
      </c>
      <c r="B18394" s="7" t="s">
        <v>2362</v>
      </c>
      <c r="C18394" s="7" t="s">
        <v>7</v>
      </c>
      <c r="D18394" s="24">
        <v>90180.96</v>
      </c>
      <c r="E18394">
        <f>INDEX('B. Store opening dates'!$B$5:$B$2448,MATCH('A. Sales by store'!B18394,'B. Store opening dates'!$A$5:$A$2448,0))</f>
        <v>2015</v>
      </c>
      <c r="F18394" t="str">
        <f t="shared" si="576"/>
        <v>New</v>
      </c>
      <c r="G18394" t="str">
        <f t="shared" si="575"/>
        <v>New</v>
      </c>
    </row>
    <row r="18395" spans="1:7" ht="19" x14ac:dyDescent="0.25">
      <c r="A18395" s="7">
        <v>2015</v>
      </c>
      <c r="B18395" s="7" t="s">
        <v>2362</v>
      </c>
      <c r="C18395" s="7" t="s">
        <v>8</v>
      </c>
      <c r="D18395" s="24">
        <v>515378.51</v>
      </c>
      <c r="E18395">
        <f>INDEX('B. Store opening dates'!$B$5:$B$2448,MATCH('A. Sales by store'!B18395,'B. Store opening dates'!$A$5:$A$2448,0))</f>
        <v>2015</v>
      </c>
      <c r="F18395" t="str">
        <f t="shared" si="576"/>
        <v>New</v>
      </c>
      <c r="G18395" t="str">
        <f t="shared" si="575"/>
        <v>New</v>
      </c>
    </row>
    <row r="18396" spans="1:7" ht="19" x14ac:dyDescent="0.25">
      <c r="A18396" s="7">
        <v>2015</v>
      </c>
      <c r="B18396" s="7" t="s">
        <v>2363</v>
      </c>
      <c r="C18396" s="7" t="s">
        <v>5</v>
      </c>
      <c r="D18396" s="24">
        <v>636327.27</v>
      </c>
      <c r="E18396">
        <f>INDEX('B. Store opening dates'!$B$5:$B$2448,MATCH('A. Sales by store'!B18396,'B. Store opening dates'!$A$5:$A$2448,0))</f>
        <v>2015</v>
      </c>
      <c r="F18396" t="str">
        <f t="shared" si="576"/>
        <v>New</v>
      </c>
      <c r="G18396" t="str">
        <f t="shared" si="575"/>
        <v>New</v>
      </c>
    </row>
    <row r="18397" spans="1:7" ht="19" x14ac:dyDescent="0.25">
      <c r="A18397" s="7">
        <v>2015</v>
      </c>
      <c r="B18397" s="7" t="s">
        <v>2363</v>
      </c>
      <c r="C18397" s="7" t="s">
        <v>6</v>
      </c>
      <c r="D18397" s="24">
        <v>484600.18</v>
      </c>
      <c r="E18397">
        <f>INDEX('B. Store opening dates'!$B$5:$B$2448,MATCH('A. Sales by store'!B18397,'B. Store opening dates'!$A$5:$A$2448,0))</f>
        <v>2015</v>
      </c>
      <c r="F18397" t="str">
        <f t="shared" si="576"/>
        <v>New</v>
      </c>
      <c r="G18397" t="str">
        <f t="shared" si="575"/>
        <v>New</v>
      </c>
    </row>
    <row r="18398" spans="1:7" ht="19" x14ac:dyDescent="0.25">
      <c r="A18398" s="7">
        <v>2015</v>
      </c>
      <c r="B18398" s="7" t="s">
        <v>2363</v>
      </c>
      <c r="C18398" s="7" t="s">
        <v>7</v>
      </c>
      <c r="D18398" s="24">
        <v>123725.55</v>
      </c>
      <c r="E18398">
        <f>INDEX('B. Store opening dates'!$B$5:$B$2448,MATCH('A. Sales by store'!B18398,'B. Store opening dates'!$A$5:$A$2448,0))</f>
        <v>2015</v>
      </c>
      <c r="F18398" t="str">
        <f t="shared" si="576"/>
        <v>New</v>
      </c>
      <c r="G18398" t="str">
        <f t="shared" si="575"/>
        <v>New</v>
      </c>
    </row>
    <row r="18399" spans="1:7" ht="19" x14ac:dyDescent="0.25">
      <c r="A18399" s="7">
        <v>2015</v>
      </c>
      <c r="B18399" s="7" t="s">
        <v>2363</v>
      </c>
      <c r="C18399" s="7" t="s">
        <v>8</v>
      </c>
      <c r="D18399" s="24">
        <v>729512.16</v>
      </c>
      <c r="E18399">
        <f>INDEX('B. Store opening dates'!$B$5:$B$2448,MATCH('A. Sales by store'!B18399,'B. Store opening dates'!$A$5:$A$2448,0))</f>
        <v>2015</v>
      </c>
      <c r="F18399" t="str">
        <f t="shared" si="576"/>
        <v>New</v>
      </c>
      <c r="G18399" t="str">
        <f t="shared" si="575"/>
        <v>New</v>
      </c>
    </row>
    <row r="18400" spans="1:7" ht="19" x14ac:dyDescent="0.25">
      <c r="A18400" s="7">
        <v>2015</v>
      </c>
      <c r="B18400" s="7" t="s">
        <v>2364</v>
      </c>
      <c r="C18400" s="7" t="s">
        <v>5</v>
      </c>
      <c r="D18400" s="24">
        <v>471769.14</v>
      </c>
      <c r="E18400">
        <f>INDEX('B. Store opening dates'!$B$5:$B$2448,MATCH('A. Sales by store'!B18400,'B. Store opening dates'!$A$5:$A$2448,0))</f>
        <v>2015</v>
      </c>
      <c r="F18400" t="str">
        <f t="shared" si="576"/>
        <v>New</v>
      </c>
      <c r="G18400" t="str">
        <f t="shared" si="575"/>
        <v>New</v>
      </c>
    </row>
    <row r="18401" spans="1:7" ht="19" x14ac:dyDescent="0.25">
      <c r="A18401" s="7">
        <v>2015</v>
      </c>
      <c r="B18401" s="7" t="s">
        <v>2364</v>
      </c>
      <c r="C18401" s="7" t="s">
        <v>6</v>
      </c>
      <c r="D18401" s="24">
        <v>444732.5</v>
      </c>
      <c r="E18401">
        <f>INDEX('B. Store opening dates'!$B$5:$B$2448,MATCH('A. Sales by store'!B18401,'B. Store opening dates'!$A$5:$A$2448,0))</f>
        <v>2015</v>
      </c>
      <c r="F18401" t="str">
        <f t="shared" si="576"/>
        <v>New</v>
      </c>
      <c r="G18401" t="str">
        <f t="shared" si="575"/>
        <v>New</v>
      </c>
    </row>
    <row r="18402" spans="1:7" ht="19" x14ac:dyDescent="0.25">
      <c r="A18402" s="7">
        <v>2015</v>
      </c>
      <c r="B18402" s="7" t="s">
        <v>2364</v>
      </c>
      <c r="C18402" s="7" t="s">
        <v>7</v>
      </c>
      <c r="D18402" s="24">
        <v>94339.95</v>
      </c>
      <c r="E18402">
        <f>INDEX('B. Store opening dates'!$B$5:$B$2448,MATCH('A. Sales by store'!B18402,'B. Store opening dates'!$A$5:$A$2448,0))</f>
        <v>2015</v>
      </c>
      <c r="F18402" t="str">
        <f t="shared" si="576"/>
        <v>New</v>
      </c>
      <c r="G18402" t="str">
        <f t="shared" si="575"/>
        <v>New</v>
      </c>
    </row>
    <row r="18403" spans="1:7" ht="19" x14ac:dyDescent="0.25">
      <c r="A18403" s="7">
        <v>2015</v>
      </c>
      <c r="B18403" s="7" t="s">
        <v>2364</v>
      </c>
      <c r="C18403" s="7" t="s">
        <v>8</v>
      </c>
      <c r="D18403" s="24">
        <v>572460.59</v>
      </c>
      <c r="E18403">
        <f>INDEX('B. Store opening dates'!$B$5:$B$2448,MATCH('A. Sales by store'!B18403,'B. Store opening dates'!$A$5:$A$2448,0))</f>
        <v>2015</v>
      </c>
      <c r="F18403" t="str">
        <f t="shared" si="576"/>
        <v>New</v>
      </c>
      <c r="G18403" t="str">
        <f t="shared" si="575"/>
        <v>New</v>
      </c>
    </row>
    <row r="18404" spans="1:7" ht="19" x14ac:dyDescent="0.25">
      <c r="A18404" s="7">
        <v>2015</v>
      </c>
      <c r="B18404" s="7" t="s">
        <v>2365</v>
      </c>
      <c r="C18404" s="7" t="s">
        <v>5</v>
      </c>
      <c r="D18404" s="24">
        <v>660781.94999999995</v>
      </c>
      <c r="E18404">
        <f>INDEX('B. Store opening dates'!$B$5:$B$2448,MATCH('A. Sales by store'!B18404,'B. Store opening dates'!$A$5:$A$2448,0))</f>
        <v>2015</v>
      </c>
      <c r="F18404" t="str">
        <f t="shared" si="576"/>
        <v>New</v>
      </c>
      <c r="G18404" t="str">
        <f t="shared" si="575"/>
        <v>New</v>
      </c>
    </row>
    <row r="18405" spans="1:7" ht="19" x14ac:dyDescent="0.25">
      <c r="A18405" s="7">
        <v>2015</v>
      </c>
      <c r="B18405" s="7" t="s">
        <v>2365</v>
      </c>
      <c r="C18405" s="7" t="s">
        <v>6</v>
      </c>
      <c r="D18405" s="24">
        <v>370397.22</v>
      </c>
      <c r="E18405">
        <f>INDEX('B. Store opening dates'!$B$5:$B$2448,MATCH('A. Sales by store'!B18405,'B. Store opening dates'!$A$5:$A$2448,0))</f>
        <v>2015</v>
      </c>
      <c r="F18405" t="str">
        <f t="shared" si="576"/>
        <v>New</v>
      </c>
      <c r="G18405" t="str">
        <f t="shared" si="575"/>
        <v>New</v>
      </c>
    </row>
    <row r="18406" spans="1:7" ht="19" x14ac:dyDescent="0.25">
      <c r="A18406" s="7">
        <v>2015</v>
      </c>
      <c r="B18406" s="7" t="s">
        <v>2365</v>
      </c>
      <c r="C18406" s="7" t="s">
        <v>7</v>
      </c>
      <c r="D18406" s="24">
        <v>156613.70000000001</v>
      </c>
      <c r="E18406">
        <f>INDEX('B. Store opening dates'!$B$5:$B$2448,MATCH('A. Sales by store'!B18406,'B. Store opening dates'!$A$5:$A$2448,0))</f>
        <v>2015</v>
      </c>
      <c r="F18406" t="str">
        <f t="shared" si="576"/>
        <v>New</v>
      </c>
      <c r="G18406" t="str">
        <f t="shared" si="575"/>
        <v>New</v>
      </c>
    </row>
    <row r="18407" spans="1:7" ht="19" x14ac:dyDescent="0.25">
      <c r="A18407" s="7">
        <v>2015</v>
      </c>
      <c r="B18407" s="7" t="s">
        <v>2365</v>
      </c>
      <c r="C18407" s="7" t="s">
        <v>8</v>
      </c>
      <c r="D18407" s="24">
        <v>594689.85</v>
      </c>
      <c r="E18407">
        <f>INDEX('B. Store opening dates'!$B$5:$B$2448,MATCH('A. Sales by store'!B18407,'B. Store opening dates'!$A$5:$A$2448,0))</f>
        <v>2015</v>
      </c>
      <c r="F18407" t="str">
        <f t="shared" si="576"/>
        <v>New</v>
      </c>
      <c r="G18407" t="str">
        <f t="shared" si="575"/>
        <v>New</v>
      </c>
    </row>
    <row r="18408" spans="1:7" ht="19" x14ac:dyDescent="0.25">
      <c r="A18408" s="7">
        <v>2015</v>
      </c>
      <c r="B18408" s="7" t="s">
        <v>2366</v>
      </c>
      <c r="C18408" s="7" t="s">
        <v>5</v>
      </c>
      <c r="D18408" s="24">
        <v>776906.9</v>
      </c>
      <c r="E18408">
        <f>INDEX('B. Store opening dates'!$B$5:$B$2448,MATCH('A. Sales by store'!B18408,'B. Store opening dates'!$A$5:$A$2448,0))</f>
        <v>2015</v>
      </c>
      <c r="F18408" t="str">
        <f t="shared" si="576"/>
        <v>New</v>
      </c>
      <c r="G18408" t="str">
        <f t="shared" si="575"/>
        <v>New</v>
      </c>
    </row>
    <row r="18409" spans="1:7" ht="19" x14ac:dyDescent="0.25">
      <c r="A18409" s="7">
        <v>2015</v>
      </c>
      <c r="B18409" s="7" t="s">
        <v>2366</v>
      </c>
      <c r="C18409" s="7" t="s">
        <v>6</v>
      </c>
      <c r="D18409" s="24">
        <v>223716.09</v>
      </c>
      <c r="E18409">
        <f>INDEX('B. Store opening dates'!$B$5:$B$2448,MATCH('A. Sales by store'!B18409,'B. Store opening dates'!$A$5:$A$2448,0))</f>
        <v>2015</v>
      </c>
      <c r="F18409" t="str">
        <f t="shared" si="576"/>
        <v>New</v>
      </c>
      <c r="G18409" t="str">
        <f t="shared" si="575"/>
        <v>New</v>
      </c>
    </row>
    <row r="18410" spans="1:7" ht="19" x14ac:dyDescent="0.25">
      <c r="A18410" s="7">
        <v>2015</v>
      </c>
      <c r="B18410" s="7" t="s">
        <v>2366</v>
      </c>
      <c r="C18410" s="7" t="s">
        <v>7</v>
      </c>
      <c r="D18410" s="24">
        <v>102182.66</v>
      </c>
      <c r="E18410">
        <f>INDEX('B. Store opening dates'!$B$5:$B$2448,MATCH('A. Sales by store'!B18410,'B. Store opening dates'!$A$5:$A$2448,0))</f>
        <v>2015</v>
      </c>
      <c r="F18410" t="str">
        <f t="shared" si="576"/>
        <v>New</v>
      </c>
      <c r="G18410" t="str">
        <f t="shared" si="575"/>
        <v>New</v>
      </c>
    </row>
    <row r="18411" spans="1:7" ht="19" x14ac:dyDescent="0.25">
      <c r="A18411" s="7">
        <v>2015</v>
      </c>
      <c r="B18411" s="7" t="s">
        <v>2366</v>
      </c>
      <c r="C18411" s="7" t="s">
        <v>8</v>
      </c>
      <c r="D18411" s="24">
        <v>559020.56000000006</v>
      </c>
      <c r="E18411">
        <f>INDEX('B. Store opening dates'!$B$5:$B$2448,MATCH('A. Sales by store'!B18411,'B. Store opening dates'!$A$5:$A$2448,0))</f>
        <v>2015</v>
      </c>
      <c r="F18411" t="str">
        <f t="shared" si="576"/>
        <v>New</v>
      </c>
      <c r="G18411" t="str">
        <f t="shared" si="575"/>
        <v>New</v>
      </c>
    </row>
    <row r="18412" spans="1:7" ht="19" x14ac:dyDescent="0.25">
      <c r="A18412" s="7">
        <v>2015</v>
      </c>
      <c r="B18412" s="7" t="s">
        <v>2367</v>
      </c>
      <c r="C18412" s="7" t="s">
        <v>5</v>
      </c>
      <c r="D18412" s="24">
        <v>480365.75</v>
      </c>
      <c r="E18412">
        <f>INDEX('B. Store opening dates'!$B$5:$B$2448,MATCH('A. Sales by store'!B18412,'B. Store opening dates'!$A$5:$A$2448,0))</f>
        <v>2015</v>
      </c>
      <c r="F18412" t="str">
        <f t="shared" si="576"/>
        <v>New</v>
      </c>
      <c r="G18412" t="str">
        <f t="shared" si="575"/>
        <v>New</v>
      </c>
    </row>
    <row r="18413" spans="1:7" ht="19" x14ac:dyDescent="0.25">
      <c r="A18413" s="7">
        <v>2015</v>
      </c>
      <c r="B18413" s="7" t="s">
        <v>2367</v>
      </c>
      <c r="C18413" s="7" t="s">
        <v>6</v>
      </c>
      <c r="D18413" s="24">
        <v>505907.23</v>
      </c>
      <c r="E18413">
        <f>INDEX('B. Store opening dates'!$B$5:$B$2448,MATCH('A. Sales by store'!B18413,'B. Store opening dates'!$A$5:$A$2448,0))</f>
        <v>2015</v>
      </c>
      <c r="F18413" t="str">
        <f t="shared" si="576"/>
        <v>New</v>
      </c>
      <c r="G18413" t="str">
        <f t="shared" si="575"/>
        <v>New</v>
      </c>
    </row>
    <row r="18414" spans="1:7" ht="19" x14ac:dyDescent="0.25">
      <c r="A18414" s="7">
        <v>2015</v>
      </c>
      <c r="B18414" s="7" t="s">
        <v>2367</v>
      </c>
      <c r="C18414" s="7" t="s">
        <v>7</v>
      </c>
      <c r="D18414" s="24">
        <v>111316.6</v>
      </c>
      <c r="E18414">
        <f>INDEX('B. Store opening dates'!$B$5:$B$2448,MATCH('A. Sales by store'!B18414,'B. Store opening dates'!$A$5:$A$2448,0))</f>
        <v>2015</v>
      </c>
      <c r="F18414" t="str">
        <f t="shared" si="576"/>
        <v>New</v>
      </c>
      <c r="G18414" t="str">
        <f t="shared" si="575"/>
        <v>New</v>
      </c>
    </row>
    <row r="18415" spans="1:7" ht="19" x14ac:dyDescent="0.25">
      <c r="A18415" s="7">
        <v>2015</v>
      </c>
      <c r="B18415" s="7" t="s">
        <v>2367</v>
      </c>
      <c r="C18415" s="7" t="s">
        <v>8</v>
      </c>
      <c r="D18415" s="24">
        <v>660360.61</v>
      </c>
      <c r="E18415">
        <f>INDEX('B. Store opening dates'!$B$5:$B$2448,MATCH('A. Sales by store'!B18415,'B. Store opening dates'!$A$5:$A$2448,0))</f>
        <v>2015</v>
      </c>
      <c r="F18415" t="str">
        <f t="shared" si="576"/>
        <v>New</v>
      </c>
      <c r="G18415" t="str">
        <f t="shared" si="575"/>
        <v>New</v>
      </c>
    </row>
    <row r="18416" spans="1:7" ht="19" x14ac:dyDescent="0.25">
      <c r="A18416" s="7">
        <v>2015</v>
      </c>
      <c r="B18416" s="7" t="s">
        <v>2368</v>
      </c>
      <c r="C18416" s="7" t="s">
        <v>5</v>
      </c>
      <c r="D18416" s="24">
        <v>610837.66</v>
      </c>
      <c r="E18416">
        <f>INDEX('B. Store opening dates'!$B$5:$B$2448,MATCH('A. Sales by store'!B18416,'B. Store opening dates'!$A$5:$A$2448,0))</f>
        <v>2015</v>
      </c>
      <c r="F18416" t="str">
        <f t="shared" si="576"/>
        <v>New</v>
      </c>
      <c r="G18416" t="str">
        <f t="shared" si="575"/>
        <v>New</v>
      </c>
    </row>
    <row r="18417" spans="1:7" ht="19" x14ac:dyDescent="0.25">
      <c r="A18417" s="7">
        <v>2015</v>
      </c>
      <c r="B18417" s="7" t="s">
        <v>2368</v>
      </c>
      <c r="C18417" s="7" t="s">
        <v>6</v>
      </c>
      <c r="D18417" s="24">
        <v>256212.62</v>
      </c>
      <c r="E18417">
        <f>INDEX('B. Store opening dates'!$B$5:$B$2448,MATCH('A. Sales by store'!B18417,'B. Store opening dates'!$A$5:$A$2448,0))</f>
        <v>2015</v>
      </c>
      <c r="F18417" t="str">
        <f t="shared" si="576"/>
        <v>New</v>
      </c>
      <c r="G18417" t="str">
        <f t="shared" si="575"/>
        <v>New</v>
      </c>
    </row>
    <row r="18418" spans="1:7" ht="19" x14ac:dyDescent="0.25">
      <c r="A18418" s="7">
        <v>2015</v>
      </c>
      <c r="B18418" s="7" t="s">
        <v>2368</v>
      </c>
      <c r="C18418" s="7" t="s">
        <v>7</v>
      </c>
      <c r="D18418" s="24">
        <v>127974.83</v>
      </c>
      <c r="E18418">
        <f>INDEX('B. Store opening dates'!$B$5:$B$2448,MATCH('A. Sales by store'!B18418,'B. Store opening dates'!$A$5:$A$2448,0))</f>
        <v>2015</v>
      </c>
      <c r="F18418" t="str">
        <f t="shared" si="576"/>
        <v>New</v>
      </c>
      <c r="G18418" t="str">
        <f t="shared" si="575"/>
        <v>New</v>
      </c>
    </row>
    <row r="18419" spans="1:7" ht="19" x14ac:dyDescent="0.25">
      <c r="A18419" s="7">
        <v>2015</v>
      </c>
      <c r="B18419" s="7" t="s">
        <v>2368</v>
      </c>
      <c r="C18419" s="7" t="s">
        <v>8</v>
      </c>
      <c r="D18419" s="24">
        <v>664149.02</v>
      </c>
      <c r="E18419">
        <f>INDEX('B. Store opening dates'!$B$5:$B$2448,MATCH('A. Sales by store'!B18419,'B. Store opening dates'!$A$5:$A$2448,0))</f>
        <v>2015</v>
      </c>
      <c r="F18419" t="str">
        <f t="shared" si="576"/>
        <v>New</v>
      </c>
      <c r="G18419" t="str">
        <f t="shared" si="575"/>
        <v>New</v>
      </c>
    </row>
    <row r="18420" spans="1:7" ht="19" x14ac:dyDescent="0.25">
      <c r="A18420" s="7">
        <v>2015</v>
      </c>
      <c r="B18420" s="7" t="s">
        <v>2369</v>
      </c>
      <c r="C18420" s="7" t="s">
        <v>5</v>
      </c>
      <c r="D18420" s="24">
        <v>763278.86</v>
      </c>
      <c r="E18420">
        <f>INDEX('B. Store opening dates'!$B$5:$B$2448,MATCH('A. Sales by store'!B18420,'B. Store opening dates'!$A$5:$A$2448,0))</f>
        <v>2015</v>
      </c>
      <c r="F18420" t="str">
        <f t="shared" si="576"/>
        <v>New</v>
      </c>
      <c r="G18420" t="str">
        <f t="shared" si="575"/>
        <v>New</v>
      </c>
    </row>
    <row r="18421" spans="1:7" ht="19" x14ac:dyDescent="0.25">
      <c r="A18421" s="7">
        <v>2015</v>
      </c>
      <c r="B18421" s="7" t="s">
        <v>2369</v>
      </c>
      <c r="C18421" s="7" t="s">
        <v>6</v>
      </c>
      <c r="D18421" s="24">
        <v>296868.52</v>
      </c>
      <c r="E18421">
        <f>INDEX('B. Store opening dates'!$B$5:$B$2448,MATCH('A. Sales by store'!B18421,'B. Store opening dates'!$A$5:$A$2448,0))</f>
        <v>2015</v>
      </c>
      <c r="F18421" t="str">
        <f t="shared" si="576"/>
        <v>New</v>
      </c>
      <c r="G18421" t="str">
        <f t="shared" si="575"/>
        <v>New</v>
      </c>
    </row>
    <row r="18422" spans="1:7" ht="19" x14ac:dyDescent="0.25">
      <c r="A18422" s="7">
        <v>2015</v>
      </c>
      <c r="B18422" s="7" t="s">
        <v>2369</v>
      </c>
      <c r="C18422" s="7" t="s">
        <v>7</v>
      </c>
      <c r="D18422" s="24">
        <v>180248.27</v>
      </c>
      <c r="E18422">
        <f>INDEX('B. Store opening dates'!$B$5:$B$2448,MATCH('A. Sales by store'!B18422,'B. Store opening dates'!$A$5:$A$2448,0))</f>
        <v>2015</v>
      </c>
      <c r="F18422" t="str">
        <f t="shared" si="576"/>
        <v>New</v>
      </c>
      <c r="G18422" t="str">
        <f t="shared" si="575"/>
        <v>New</v>
      </c>
    </row>
    <row r="18423" spans="1:7" ht="19" x14ac:dyDescent="0.25">
      <c r="A18423" s="7">
        <v>2015</v>
      </c>
      <c r="B18423" s="7" t="s">
        <v>2369</v>
      </c>
      <c r="C18423" s="7" t="s">
        <v>8</v>
      </c>
      <c r="D18423" s="24">
        <v>531645.55000000005</v>
      </c>
      <c r="E18423">
        <f>INDEX('B. Store opening dates'!$B$5:$B$2448,MATCH('A. Sales by store'!B18423,'B. Store opening dates'!$A$5:$A$2448,0))</f>
        <v>2015</v>
      </c>
      <c r="F18423" t="str">
        <f t="shared" si="576"/>
        <v>New</v>
      </c>
      <c r="G18423" t="str">
        <f t="shared" si="575"/>
        <v>New</v>
      </c>
    </row>
    <row r="18424" spans="1:7" ht="19" x14ac:dyDescent="0.25">
      <c r="A18424" s="7">
        <v>2015</v>
      </c>
      <c r="B18424" s="7" t="s">
        <v>2370</v>
      </c>
      <c r="C18424" s="7" t="s">
        <v>5</v>
      </c>
      <c r="D18424" s="24">
        <v>731988.88</v>
      </c>
      <c r="E18424">
        <f>INDEX('B. Store opening dates'!$B$5:$B$2448,MATCH('A. Sales by store'!B18424,'B. Store opening dates'!$A$5:$A$2448,0))</f>
        <v>2015</v>
      </c>
      <c r="F18424" t="str">
        <f t="shared" si="576"/>
        <v>New</v>
      </c>
      <c r="G18424" t="str">
        <f t="shared" si="575"/>
        <v>New</v>
      </c>
    </row>
    <row r="18425" spans="1:7" ht="19" x14ac:dyDescent="0.25">
      <c r="A18425" s="7">
        <v>2015</v>
      </c>
      <c r="B18425" s="7" t="s">
        <v>2370</v>
      </c>
      <c r="C18425" s="7" t="s">
        <v>6</v>
      </c>
      <c r="D18425" s="24">
        <v>323199.34000000003</v>
      </c>
      <c r="E18425">
        <f>INDEX('B. Store opening dates'!$B$5:$B$2448,MATCH('A. Sales by store'!B18425,'B. Store opening dates'!$A$5:$A$2448,0))</f>
        <v>2015</v>
      </c>
      <c r="F18425" t="str">
        <f t="shared" si="576"/>
        <v>New</v>
      </c>
      <c r="G18425" t="str">
        <f t="shared" si="575"/>
        <v>New</v>
      </c>
    </row>
    <row r="18426" spans="1:7" ht="19" x14ac:dyDescent="0.25">
      <c r="A18426" s="7">
        <v>2015</v>
      </c>
      <c r="B18426" s="7" t="s">
        <v>2370</v>
      </c>
      <c r="C18426" s="7" t="s">
        <v>7</v>
      </c>
      <c r="D18426" s="24">
        <v>240966.6</v>
      </c>
      <c r="E18426">
        <f>INDEX('B. Store opening dates'!$B$5:$B$2448,MATCH('A. Sales by store'!B18426,'B. Store opening dates'!$A$5:$A$2448,0))</f>
        <v>2015</v>
      </c>
      <c r="F18426" t="str">
        <f t="shared" si="576"/>
        <v>New</v>
      </c>
      <c r="G18426" t="str">
        <f t="shared" si="575"/>
        <v>New</v>
      </c>
    </row>
    <row r="18427" spans="1:7" ht="19" x14ac:dyDescent="0.25">
      <c r="A18427" s="7">
        <v>2015</v>
      </c>
      <c r="B18427" s="7" t="s">
        <v>2370</v>
      </c>
      <c r="C18427" s="7" t="s">
        <v>8</v>
      </c>
      <c r="D18427" s="24">
        <v>792978.91</v>
      </c>
      <c r="E18427">
        <f>INDEX('B. Store opening dates'!$B$5:$B$2448,MATCH('A. Sales by store'!B18427,'B. Store opening dates'!$A$5:$A$2448,0))</f>
        <v>2015</v>
      </c>
      <c r="F18427" t="str">
        <f t="shared" si="576"/>
        <v>New</v>
      </c>
      <c r="G18427" t="str">
        <f t="shared" si="575"/>
        <v>New</v>
      </c>
    </row>
    <row r="18428" spans="1:7" ht="19" x14ac:dyDescent="0.25">
      <c r="A18428" s="7">
        <v>2015</v>
      </c>
      <c r="B18428" s="7" t="s">
        <v>2371</v>
      </c>
      <c r="C18428" s="7" t="s">
        <v>5</v>
      </c>
      <c r="D18428" s="24">
        <v>654472.81000000006</v>
      </c>
      <c r="E18428">
        <f>INDEX('B. Store opening dates'!$B$5:$B$2448,MATCH('A. Sales by store'!B18428,'B. Store opening dates'!$A$5:$A$2448,0))</f>
        <v>2015</v>
      </c>
      <c r="F18428" t="str">
        <f t="shared" si="576"/>
        <v>New</v>
      </c>
      <c r="G18428" t="str">
        <f t="shared" si="575"/>
        <v>New</v>
      </c>
    </row>
    <row r="18429" spans="1:7" ht="19" x14ac:dyDescent="0.25">
      <c r="A18429" s="7">
        <v>2015</v>
      </c>
      <c r="B18429" s="7" t="s">
        <v>2371</v>
      </c>
      <c r="C18429" s="7" t="s">
        <v>6</v>
      </c>
      <c r="D18429" s="24">
        <v>354922.27</v>
      </c>
      <c r="E18429">
        <f>INDEX('B. Store opening dates'!$B$5:$B$2448,MATCH('A. Sales by store'!B18429,'B. Store opening dates'!$A$5:$A$2448,0))</f>
        <v>2015</v>
      </c>
      <c r="F18429" t="str">
        <f t="shared" si="576"/>
        <v>New</v>
      </c>
      <c r="G18429" t="str">
        <f t="shared" si="575"/>
        <v>New</v>
      </c>
    </row>
    <row r="18430" spans="1:7" ht="19" x14ac:dyDescent="0.25">
      <c r="A18430" s="7">
        <v>2015</v>
      </c>
      <c r="B18430" s="7" t="s">
        <v>2371</v>
      </c>
      <c r="C18430" s="7" t="s">
        <v>7</v>
      </c>
      <c r="D18430" s="24">
        <v>144537.75</v>
      </c>
      <c r="E18430">
        <f>INDEX('B. Store opening dates'!$B$5:$B$2448,MATCH('A. Sales by store'!B18430,'B. Store opening dates'!$A$5:$A$2448,0))</f>
        <v>2015</v>
      </c>
      <c r="F18430" t="str">
        <f t="shared" si="576"/>
        <v>New</v>
      </c>
      <c r="G18430" t="str">
        <f t="shared" si="575"/>
        <v>New</v>
      </c>
    </row>
    <row r="18431" spans="1:7" ht="19" x14ac:dyDescent="0.25">
      <c r="A18431" s="7">
        <v>2015</v>
      </c>
      <c r="B18431" s="7" t="s">
        <v>2371</v>
      </c>
      <c r="C18431" s="7" t="s">
        <v>8</v>
      </c>
      <c r="D18431" s="24">
        <v>628490.36</v>
      </c>
      <c r="E18431">
        <f>INDEX('B. Store opening dates'!$B$5:$B$2448,MATCH('A. Sales by store'!B18431,'B. Store opening dates'!$A$5:$A$2448,0))</f>
        <v>2015</v>
      </c>
      <c r="F18431" t="str">
        <f t="shared" si="576"/>
        <v>New</v>
      </c>
      <c r="G18431" t="str">
        <f t="shared" si="575"/>
        <v>New</v>
      </c>
    </row>
    <row r="18432" spans="1:7" ht="19" x14ac:dyDescent="0.25">
      <c r="A18432" s="7">
        <v>2015</v>
      </c>
      <c r="B18432" s="7" t="s">
        <v>2372</v>
      </c>
      <c r="C18432" s="7" t="s">
        <v>5</v>
      </c>
      <c r="D18432" s="24">
        <v>815098.59</v>
      </c>
      <c r="E18432">
        <f>INDEX('B. Store opening dates'!$B$5:$B$2448,MATCH('A. Sales by store'!B18432,'B. Store opening dates'!$A$5:$A$2448,0))</f>
        <v>2015</v>
      </c>
      <c r="F18432" t="str">
        <f t="shared" si="576"/>
        <v>New</v>
      </c>
      <c r="G18432" t="str">
        <f t="shared" si="575"/>
        <v>New</v>
      </c>
    </row>
    <row r="18433" spans="1:7" ht="19" x14ac:dyDescent="0.25">
      <c r="A18433" s="7">
        <v>2015</v>
      </c>
      <c r="B18433" s="7" t="s">
        <v>2372</v>
      </c>
      <c r="C18433" s="7" t="s">
        <v>6</v>
      </c>
      <c r="D18433" s="24">
        <v>344172.83</v>
      </c>
      <c r="E18433">
        <f>INDEX('B. Store opening dates'!$B$5:$B$2448,MATCH('A. Sales by store'!B18433,'B. Store opening dates'!$A$5:$A$2448,0))</f>
        <v>2015</v>
      </c>
      <c r="F18433" t="str">
        <f t="shared" si="576"/>
        <v>New</v>
      </c>
      <c r="G18433" t="str">
        <f t="shared" si="575"/>
        <v>New</v>
      </c>
    </row>
    <row r="18434" spans="1:7" ht="19" x14ac:dyDescent="0.25">
      <c r="A18434" s="7">
        <v>2015</v>
      </c>
      <c r="B18434" s="7" t="s">
        <v>2372</v>
      </c>
      <c r="C18434" s="7" t="s">
        <v>7</v>
      </c>
      <c r="D18434" s="24">
        <v>195064.61</v>
      </c>
      <c r="E18434">
        <f>INDEX('B. Store opening dates'!$B$5:$B$2448,MATCH('A. Sales by store'!B18434,'B. Store opening dates'!$A$5:$A$2448,0))</f>
        <v>2015</v>
      </c>
      <c r="F18434" t="str">
        <f t="shared" si="576"/>
        <v>New</v>
      </c>
      <c r="G18434" t="str">
        <f t="shared" si="575"/>
        <v>New</v>
      </c>
    </row>
    <row r="18435" spans="1:7" ht="19" x14ac:dyDescent="0.25">
      <c r="A18435" s="7">
        <v>2015</v>
      </c>
      <c r="B18435" s="7" t="s">
        <v>2372</v>
      </c>
      <c r="C18435" s="7" t="s">
        <v>8</v>
      </c>
      <c r="D18435" s="24">
        <v>593348.94999999995</v>
      </c>
      <c r="E18435">
        <f>INDEX('B. Store opening dates'!$B$5:$B$2448,MATCH('A. Sales by store'!B18435,'B. Store opening dates'!$A$5:$A$2448,0))</f>
        <v>2015</v>
      </c>
      <c r="F18435" t="str">
        <f t="shared" si="576"/>
        <v>New</v>
      </c>
      <c r="G18435" t="str">
        <f t="shared" si="575"/>
        <v>New</v>
      </c>
    </row>
    <row r="18436" spans="1:7" ht="19" x14ac:dyDescent="0.25">
      <c r="A18436" s="7">
        <v>2015</v>
      </c>
      <c r="B18436" s="7" t="s">
        <v>2373</v>
      </c>
      <c r="C18436" s="7" t="s">
        <v>5</v>
      </c>
      <c r="D18436" s="24">
        <v>869838.45</v>
      </c>
      <c r="E18436">
        <f>INDEX('B. Store opening dates'!$B$5:$B$2448,MATCH('A. Sales by store'!B18436,'B. Store opening dates'!$A$5:$A$2448,0))</f>
        <v>2015</v>
      </c>
      <c r="F18436" t="str">
        <f t="shared" si="576"/>
        <v>New</v>
      </c>
      <c r="G18436" t="str">
        <f t="shared" si="575"/>
        <v>New</v>
      </c>
    </row>
    <row r="18437" spans="1:7" ht="19" x14ac:dyDescent="0.25">
      <c r="A18437" s="7">
        <v>2015</v>
      </c>
      <c r="B18437" s="7" t="s">
        <v>2373</v>
      </c>
      <c r="C18437" s="7" t="s">
        <v>6</v>
      </c>
      <c r="D18437" s="24">
        <v>508657.04</v>
      </c>
      <c r="E18437">
        <f>INDEX('B. Store opening dates'!$B$5:$B$2448,MATCH('A. Sales by store'!B18437,'B. Store opening dates'!$A$5:$A$2448,0))</f>
        <v>2015</v>
      </c>
      <c r="F18437" t="str">
        <f t="shared" si="576"/>
        <v>New</v>
      </c>
      <c r="G18437" t="str">
        <f t="shared" ref="G18437:G18500" si="577">IF(A18437 = 2015, IF(E18437&lt; 2015, "Existing","New"),"Existing")</f>
        <v>New</v>
      </c>
    </row>
    <row r="18438" spans="1:7" ht="19" x14ac:dyDescent="0.25">
      <c r="A18438" s="7">
        <v>2015</v>
      </c>
      <c r="B18438" s="7" t="s">
        <v>2373</v>
      </c>
      <c r="C18438" s="7" t="s">
        <v>7</v>
      </c>
      <c r="D18438" s="24">
        <v>87087.16</v>
      </c>
      <c r="E18438">
        <f>INDEX('B. Store opening dates'!$B$5:$B$2448,MATCH('A. Sales by store'!B18438,'B. Store opening dates'!$A$5:$A$2448,0))</f>
        <v>2015</v>
      </c>
      <c r="F18438" t="str">
        <f t="shared" si="576"/>
        <v>New</v>
      </c>
      <c r="G18438" t="str">
        <f t="shared" si="577"/>
        <v>New</v>
      </c>
    </row>
    <row r="18439" spans="1:7" ht="19" x14ac:dyDescent="0.25">
      <c r="A18439" s="7">
        <v>2015</v>
      </c>
      <c r="B18439" s="7" t="s">
        <v>2373</v>
      </c>
      <c r="C18439" s="7" t="s">
        <v>8</v>
      </c>
      <c r="D18439" s="24">
        <v>435817.3</v>
      </c>
      <c r="E18439">
        <f>INDEX('B. Store opening dates'!$B$5:$B$2448,MATCH('A. Sales by store'!B18439,'B. Store opening dates'!$A$5:$A$2448,0))</f>
        <v>2015</v>
      </c>
      <c r="F18439" t="str">
        <f t="shared" si="576"/>
        <v>New</v>
      </c>
      <c r="G18439" t="str">
        <f t="shared" si="577"/>
        <v>New</v>
      </c>
    </row>
    <row r="18440" spans="1:7" ht="19" x14ac:dyDescent="0.25">
      <c r="A18440" s="7">
        <v>2015</v>
      </c>
      <c r="B18440" s="7" t="s">
        <v>2374</v>
      </c>
      <c r="C18440" s="7" t="s">
        <v>5</v>
      </c>
      <c r="D18440" s="24">
        <v>518821.75</v>
      </c>
      <c r="E18440">
        <f>INDEX('B. Store opening dates'!$B$5:$B$2448,MATCH('A. Sales by store'!B18440,'B. Store opening dates'!$A$5:$A$2448,0))</f>
        <v>2015</v>
      </c>
      <c r="F18440" t="str">
        <f t="shared" si="576"/>
        <v>New</v>
      </c>
      <c r="G18440" t="str">
        <f t="shared" si="577"/>
        <v>New</v>
      </c>
    </row>
    <row r="18441" spans="1:7" ht="19" x14ac:dyDescent="0.25">
      <c r="A18441" s="7">
        <v>2015</v>
      </c>
      <c r="B18441" s="7" t="s">
        <v>2374</v>
      </c>
      <c r="C18441" s="7" t="s">
        <v>6</v>
      </c>
      <c r="D18441" s="24">
        <v>230992.26</v>
      </c>
      <c r="E18441">
        <f>INDEX('B. Store opening dates'!$B$5:$B$2448,MATCH('A. Sales by store'!B18441,'B. Store opening dates'!$A$5:$A$2448,0))</f>
        <v>2015</v>
      </c>
      <c r="F18441" t="str">
        <f t="shared" si="576"/>
        <v>New</v>
      </c>
      <c r="G18441" t="str">
        <f t="shared" si="577"/>
        <v>New</v>
      </c>
    </row>
    <row r="18442" spans="1:7" ht="19" x14ac:dyDescent="0.25">
      <c r="A18442" s="7">
        <v>2015</v>
      </c>
      <c r="B18442" s="7" t="s">
        <v>2374</v>
      </c>
      <c r="C18442" s="7" t="s">
        <v>7</v>
      </c>
      <c r="D18442" s="24">
        <v>146377.35999999999</v>
      </c>
      <c r="E18442">
        <f>INDEX('B. Store opening dates'!$B$5:$B$2448,MATCH('A. Sales by store'!B18442,'B. Store opening dates'!$A$5:$A$2448,0))</f>
        <v>2015</v>
      </c>
      <c r="F18442" t="str">
        <f t="shared" si="576"/>
        <v>New</v>
      </c>
      <c r="G18442" t="str">
        <f t="shared" si="577"/>
        <v>New</v>
      </c>
    </row>
    <row r="18443" spans="1:7" ht="19" x14ac:dyDescent="0.25">
      <c r="A18443" s="7">
        <v>2015</v>
      </c>
      <c r="B18443" s="7" t="s">
        <v>2374</v>
      </c>
      <c r="C18443" s="7" t="s">
        <v>8</v>
      </c>
      <c r="D18443" s="24">
        <v>659857.86</v>
      </c>
      <c r="E18443">
        <f>INDEX('B. Store opening dates'!$B$5:$B$2448,MATCH('A. Sales by store'!B18443,'B. Store opening dates'!$A$5:$A$2448,0))</f>
        <v>2015</v>
      </c>
      <c r="F18443" t="str">
        <f t="shared" ref="F18443:F18506" si="578">IF(A18443 = 2015, IF(E18443&lt; 2015, "Old","New"),IF(E18443 &lt; 2014, "Old","New"))</f>
        <v>New</v>
      </c>
      <c r="G18443" t="str">
        <f t="shared" si="577"/>
        <v>New</v>
      </c>
    </row>
    <row r="18444" spans="1:7" ht="19" x14ac:dyDescent="0.25">
      <c r="A18444" s="7">
        <v>2015</v>
      </c>
      <c r="B18444" s="7" t="s">
        <v>2375</v>
      </c>
      <c r="C18444" s="7" t="s">
        <v>5</v>
      </c>
      <c r="D18444" s="24">
        <v>674303.4</v>
      </c>
      <c r="E18444">
        <f>INDEX('B. Store opening dates'!$B$5:$B$2448,MATCH('A. Sales by store'!B18444,'B. Store opening dates'!$A$5:$A$2448,0))</f>
        <v>2015</v>
      </c>
      <c r="F18444" t="str">
        <f t="shared" si="578"/>
        <v>New</v>
      </c>
      <c r="G18444" t="str">
        <f t="shared" si="577"/>
        <v>New</v>
      </c>
    </row>
    <row r="18445" spans="1:7" ht="19" x14ac:dyDescent="0.25">
      <c r="A18445" s="7">
        <v>2015</v>
      </c>
      <c r="B18445" s="7" t="s">
        <v>2375</v>
      </c>
      <c r="C18445" s="7" t="s">
        <v>6</v>
      </c>
      <c r="D18445" s="24">
        <v>468362.89</v>
      </c>
      <c r="E18445">
        <f>INDEX('B. Store opening dates'!$B$5:$B$2448,MATCH('A. Sales by store'!B18445,'B. Store opening dates'!$A$5:$A$2448,0))</f>
        <v>2015</v>
      </c>
      <c r="F18445" t="str">
        <f t="shared" si="578"/>
        <v>New</v>
      </c>
      <c r="G18445" t="str">
        <f t="shared" si="577"/>
        <v>New</v>
      </c>
    </row>
    <row r="18446" spans="1:7" ht="19" x14ac:dyDescent="0.25">
      <c r="A18446" s="7">
        <v>2015</v>
      </c>
      <c r="B18446" s="7" t="s">
        <v>2375</v>
      </c>
      <c r="C18446" s="7" t="s">
        <v>7</v>
      </c>
      <c r="D18446" s="24">
        <v>138868.28</v>
      </c>
      <c r="E18446">
        <f>INDEX('B. Store opening dates'!$B$5:$B$2448,MATCH('A. Sales by store'!B18446,'B. Store opening dates'!$A$5:$A$2448,0))</f>
        <v>2015</v>
      </c>
      <c r="F18446" t="str">
        <f t="shared" si="578"/>
        <v>New</v>
      </c>
      <c r="G18446" t="str">
        <f t="shared" si="577"/>
        <v>New</v>
      </c>
    </row>
    <row r="18447" spans="1:7" ht="19" x14ac:dyDescent="0.25">
      <c r="A18447" s="7">
        <v>2015</v>
      </c>
      <c r="B18447" s="7" t="s">
        <v>2375</v>
      </c>
      <c r="C18447" s="7" t="s">
        <v>8</v>
      </c>
      <c r="D18447" s="24">
        <v>646715.32999999996</v>
      </c>
      <c r="E18447">
        <f>INDEX('B. Store opening dates'!$B$5:$B$2448,MATCH('A. Sales by store'!B18447,'B. Store opening dates'!$A$5:$A$2448,0))</f>
        <v>2015</v>
      </c>
      <c r="F18447" t="str">
        <f t="shared" si="578"/>
        <v>New</v>
      </c>
      <c r="G18447" t="str">
        <f t="shared" si="577"/>
        <v>New</v>
      </c>
    </row>
    <row r="18448" spans="1:7" ht="19" x14ac:dyDescent="0.25">
      <c r="A18448" s="7">
        <v>2015</v>
      </c>
      <c r="B18448" s="7" t="s">
        <v>2376</v>
      </c>
      <c r="C18448" s="7" t="s">
        <v>5</v>
      </c>
      <c r="D18448" s="24">
        <v>905797.87</v>
      </c>
      <c r="E18448">
        <f>INDEX('B. Store opening dates'!$B$5:$B$2448,MATCH('A. Sales by store'!B18448,'B. Store opening dates'!$A$5:$A$2448,0))</f>
        <v>2015</v>
      </c>
      <c r="F18448" t="str">
        <f t="shared" si="578"/>
        <v>New</v>
      </c>
      <c r="G18448" t="str">
        <f t="shared" si="577"/>
        <v>New</v>
      </c>
    </row>
    <row r="18449" spans="1:7" ht="19" x14ac:dyDescent="0.25">
      <c r="A18449" s="7">
        <v>2015</v>
      </c>
      <c r="B18449" s="7" t="s">
        <v>2376</v>
      </c>
      <c r="C18449" s="7" t="s">
        <v>6</v>
      </c>
      <c r="D18449" s="24">
        <v>414134.4</v>
      </c>
      <c r="E18449">
        <f>INDEX('B. Store opening dates'!$B$5:$B$2448,MATCH('A. Sales by store'!B18449,'B. Store opening dates'!$A$5:$A$2448,0))</f>
        <v>2015</v>
      </c>
      <c r="F18449" t="str">
        <f t="shared" si="578"/>
        <v>New</v>
      </c>
      <c r="G18449" t="str">
        <f t="shared" si="577"/>
        <v>New</v>
      </c>
    </row>
    <row r="18450" spans="1:7" ht="19" x14ac:dyDescent="0.25">
      <c r="A18450" s="7">
        <v>2015</v>
      </c>
      <c r="B18450" s="7" t="s">
        <v>2376</v>
      </c>
      <c r="C18450" s="7" t="s">
        <v>7</v>
      </c>
      <c r="D18450" s="24">
        <v>82952.789999999994</v>
      </c>
      <c r="E18450">
        <f>INDEX('B. Store opening dates'!$B$5:$B$2448,MATCH('A. Sales by store'!B18450,'B. Store opening dates'!$A$5:$A$2448,0))</f>
        <v>2015</v>
      </c>
      <c r="F18450" t="str">
        <f t="shared" si="578"/>
        <v>New</v>
      </c>
      <c r="G18450" t="str">
        <f t="shared" si="577"/>
        <v>New</v>
      </c>
    </row>
    <row r="18451" spans="1:7" ht="19" x14ac:dyDescent="0.25">
      <c r="A18451" s="7">
        <v>2015</v>
      </c>
      <c r="B18451" s="7" t="s">
        <v>2376</v>
      </c>
      <c r="C18451" s="7" t="s">
        <v>8</v>
      </c>
      <c r="D18451" s="24">
        <v>732522.58</v>
      </c>
      <c r="E18451">
        <f>INDEX('B. Store opening dates'!$B$5:$B$2448,MATCH('A. Sales by store'!B18451,'B. Store opening dates'!$A$5:$A$2448,0))</f>
        <v>2015</v>
      </c>
      <c r="F18451" t="str">
        <f t="shared" si="578"/>
        <v>New</v>
      </c>
      <c r="G18451" t="str">
        <f t="shared" si="577"/>
        <v>New</v>
      </c>
    </row>
    <row r="18452" spans="1:7" ht="19" x14ac:dyDescent="0.25">
      <c r="A18452" s="7">
        <v>2015</v>
      </c>
      <c r="B18452" s="7" t="s">
        <v>2377</v>
      </c>
      <c r="C18452" s="7" t="s">
        <v>5</v>
      </c>
      <c r="D18452" s="24">
        <v>636086.88</v>
      </c>
      <c r="E18452">
        <f>INDEX('B. Store opening dates'!$B$5:$B$2448,MATCH('A. Sales by store'!B18452,'B. Store opening dates'!$A$5:$A$2448,0))</f>
        <v>2015</v>
      </c>
      <c r="F18452" t="str">
        <f t="shared" si="578"/>
        <v>New</v>
      </c>
      <c r="G18452" t="str">
        <f t="shared" si="577"/>
        <v>New</v>
      </c>
    </row>
    <row r="18453" spans="1:7" ht="19" x14ac:dyDescent="0.25">
      <c r="A18453" s="7">
        <v>2015</v>
      </c>
      <c r="B18453" s="7" t="s">
        <v>2377</v>
      </c>
      <c r="C18453" s="7" t="s">
        <v>6</v>
      </c>
      <c r="D18453" s="24">
        <v>444804</v>
      </c>
      <c r="E18453">
        <f>INDEX('B. Store opening dates'!$B$5:$B$2448,MATCH('A. Sales by store'!B18453,'B. Store opening dates'!$A$5:$A$2448,0))</f>
        <v>2015</v>
      </c>
      <c r="F18453" t="str">
        <f t="shared" si="578"/>
        <v>New</v>
      </c>
      <c r="G18453" t="str">
        <f t="shared" si="577"/>
        <v>New</v>
      </c>
    </row>
    <row r="18454" spans="1:7" ht="19" x14ac:dyDescent="0.25">
      <c r="A18454" s="7">
        <v>2015</v>
      </c>
      <c r="B18454" s="7" t="s">
        <v>2377</v>
      </c>
      <c r="C18454" s="7" t="s">
        <v>7</v>
      </c>
      <c r="D18454" s="24">
        <v>234129.63</v>
      </c>
      <c r="E18454">
        <f>INDEX('B. Store opening dates'!$B$5:$B$2448,MATCH('A. Sales by store'!B18454,'B. Store opening dates'!$A$5:$A$2448,0))</f>
        <v>2015</v>
      </c>
      <c r="F18454" t="str">
        <f t="shared" si="578"/>
        <v>New</v>
      </c>
      <c r="G18454" t="str">
        <f t="shared" si="577"/>
        <v>New</v>
      </c>
    </row>
    <row r="18455" spans="1:7" ht="19" x14ac:dyDescent="0.25">
      <c r="A18455" s="7">
        <v>2015</v>
      </c>
      <c r="B18455" s="7" t="s">
        <v>2377</v>
      </c>
      <c r="C18455" s="7" t="s">
        <v>8</v>
      </c>
      <c r="D18455" s="24">
        <v>399854.72</v>
      </c>
      <c r="E18455">
        <f>INDEX('B. Store opening dates'!$B$5:$B$2448,MATCH('A. Sales by store'!B18455,'B. Store opening dates'!$A$5:$A$2448,0))</f>
        <v>2015</v>
      </c>
      <c r="F18455" t="str">
        <f t="shared" si="578"/>
        <v>New</v>
      </c>
      <c r="G18455" t="str">
        <f t="shared" si="577"/>
        <v>New</v>
      </c>
    </row>
    <row r="18456" spans="1:7" ht="19" x14ac:dyDescent="0.25">
      <c r="A18456" s="7">
        <v>2015</v>
      </c>
      <c r="B18456" s="7" t="s">
        <v>2378</v>
      </c>
      <c r="C18456" s="7" t="s">
        <v>5</v>
      </c>
      <c r="D18456" s="24">
        <v>552253.78</v>
      </c>
      <c r="E18456">
        <f>INDEX('B. Store opening dates'!$B$5:$B$2448,MATCH('A. Sales by store'!B18456,'B. Store opening dates'!$A$5:$A$2448,0))</f>
        <v>2015</v>
      </c>
      <c r="F18456" t="str">
        <f t="shared" si="578"/>
        <v>New</v>
      </c>
      <c r="G18456" t="str">
        <f t="shared" si="577"/>
        <v>New</v>
      </c>
    </row>
    <row r="18457" spans="1:7" ht="19" x14ac:dyDescent="0.25">
      <c r="A18457" s="7">
        <v>2015</v>
      </c>
      <c r="B18457" s="7" t="s">
        <v>2378</v>
      </c>
      <c r="C18457" s="7" t="s">
        <v>6</v>
      </c>
      <c r="D18457" s="24">
        <v>455503.33</v>
      </c>
      <c r="E18457">
        <f>INDEX('B. Store opening dates'!$B$5:$B$2448,MATCH('A. Sales by store'!B18457,'B. Store opening dates'!$A$5:$A$2448,0))</f>
        <v>2015</v>
      </c>
      <c r="F18457" t="str">
        <f t="shared" si="578"/>
        <v>New</v>
      </c>
      <c r="G18457" t="str">
        <f t="shared" si="577"/>
        <v>New</v>
      </c>
    </row>
    <row r="18458" spans="1:7" ht="19" x14ac:dyDescent="0.25">
      <c r="A18458" s="7">
        <v>2015</v>
      </c>
      <c r="B18458" s="7" t="s">
        <v>2378</v>
      </c>
      <c r="C18458" s="7" t="s">
        <v>7</v>
      </c>
      <c r="D18458" s="24">
        <v>138495.04000000001</v>
      </c>
      <c r="E18458">
        <f>INDEX('B. Store opening dates'!$B$5:$B$2448,MATCH('A. Sales by store'!B18458,'B. Store opening dates'!$A$5:$A$2448,0))</f>
        <v>2015</v>
      </c>
      <c r="F18458" t="str">
        <f t="shared" si="578"/>
        <v>New</v>
      </c>
      <c r="G18458" t="str">
        <f t="shared" si="577"/>
        <v>New</v>
      </c>
    </row>
    <row r="18459" spans="1:7" ht="19" x14ac:dyDescent="0.25">
      <c r="A18459" s="7">
        <v>2015</v>
      </c>
      <c r="B18459" s="7" t="s">
        <v>2378</v>
      </c>
      <c r="C18459" s="7" t="s">
        <v>8</v>
      </c>
      <c r="D18459" s="24">
        <v>490393.01</v>
      </c>
      <c r="E18459">
        <f>INDEX('B. Store opening dates'!$B$5:$B$2448,MATCH('A. Sales by store'!B18459,'B. Store opening dates'!$A$5:$A$2448,0))</f>
        <v>2015</v>
      </c>
      <c r="F18459" t="str">
        <f t="shared" si="578"/>
        <v>New</v>
      </c>
      <c r="G18459" t="str">
        <f t="shared" si="577"/>
        <v>New</v>
      </c>
    </row>
    <row r="18460" spans="1:7" ht="19" x14ac:dyDescent="0.25">
      <c r="A18460" s="7">
        <v>2015</v>
      </c>
      <c r="B18460" s="7" t="s">
        <v>2379</v>
      </c>
      <c r="C18460" s="7" t="s">
        <v>5</v>
      </c>
      <c r="D18460" s="24">
        <v>867085.22</v>
      </c>
      <c r="E18460">
        <f>INDEX('B. Store opening dates'!$B$5:$B$2448,MATCH('A. Sales by store'!B18460,'B. Store opening dates'!$A$5:$A$2448,0))</f>
        <v>2015</v>
      </c>
      <c r="F18460" t="str">
        <f t="shared" si="578"/>
        <v>New</v>
      </c>
      <c r="G18460" t="str">
        <f t="shared" si="577"/>
        <v>New</v>
      </c>
    </row>
    <row r="18461" spans="1:7" ht="19" x14ac:dyDescent="0.25">
      <c r="A18461" s="7">
        <v>2015</v>
      </c>
      <c r="B18461" s="7" t="s">
        <v>2379</v>
      </c>
      <c r="C18461" s="7" t="s">
        <v>6</v>
      </c>
      <c r="D18461" s="24">
        <v>408005.58</v>
      </c>
      <c r="E18461">
        <f>INDEX('B. Store opening dates'!$B$5:$B$2448,MATCH('A. Sales by store'!B18461,'B. Store opening dates'!$A$5:$A$2448,0))</f>
        <v>2015</v>
      </c>
      <c r="F18461" t="str">
        <f t="shared" si="578"/>
        <v>New</v>
      </c>
      <c r="G18461" t="str">
        <f t="shared" si="577"/>
        <v>New</v>
      </c>
    </row>
    <row r="18462" spans="1:7" ht="19" x14ac:dyDescent="0.25">
      <c r="A18462" s="7">
        <v>2015</v>
      </c>
      <c r="B18462" s="7" t="s">
        <v>2379</v>
      </c>
      <c r="C18462" s="7" t="s">
        <v>7</v>
      </c>
      <c r="D18462" s="24">
        <v>168684.92</v>
      </c>
      <c r="E18462">
        <f>INDEX('B. Store opening dates'!$B$5:$B$2448,MATCH('A. Sales by store'!B18462,'B. Store opening dates'!$A$5:$A$2448,0))</f>
        <v>2015</v>
      </c>
      <c r="F18462" t="str">
        <f t="shared" si="578"/>
        <v>New</v>
      </c>
      <c r="G18462" t="str">
        <f t="shared" si="577"/>
        <v>New</v>
      </c>
    </row>
    <row r="18463" spans="1:7" ht="19" x14ac:dyDescent="0.25">
      <c r="A18463" s="7">
        <v>2015</v>
      </c>
      <c r="B18463" s="7" t="s">
        <v>2379</v>
      </c>
      <c r="C18463" s="7" t="s">
        <v>8</v>
      </c>
      <c r="D18463" s="24">
        <v>564875.77</v>
      </c>
      <c r="E18463">
        <f>INDEX('B. Store opening dates'!$B$5:$B$2448,MATCH('A. Sales by store'!B18463,'B. Store opening dates'!$A$5:$A$2448,0))</f>
        <v>2015</v>
      </c>
      <c r="F18463" t="str">
        <f t="shared" si="578"/>
        <v>New</v>
      </c>
      <c r="G18463" t="str">
        <f t="shared" si="577"/>
        <v>New</v>
      </c>
    </row>
    <row r="18464" spans="1:7" ht="19" x14ac:dyDescent="0.25">
      <c r="A18464" s="7">
        <v>2015</v>
      </c>
      <c r="B18464" s="7" t="s">
        <v>2380</v>
      </c>
      <c r="C18464" s="7" t="s">
        <v>5</v>
      </c>
      <c r="D18464" s="24">
        <v>643237.31999999995</v>
      </c>
      <c r="E18464">
        <f>INDEX('B. Store opening dates'!$B$5:$B$2448,MATCH('A. Sales by store'!B18464,'B. Store opening dates'!$A$5:$A$2448,0))</f>
        <v>2015</v>
      </c>
      <c r="F18464" t="str">
        <f t="shared" si="578"/>
        <v>New</v>
      </c>
      <c r="G18464" t="str">
        <f t="shared" si="577"/>
        <v>New</v>
      </c>
    </row>
    <row r="18465" spans="1:7" ht="19" x14ac:dyDescent="0.25">
      <c r="A18465" s="7">
        <v>2015</v>
      </c>
      <c r="B18465" s="7" t="s">
        <v>2380</v>
      </c>
      <c r="C18465" s="7" t="s">
        <v>6</v>
      </c>
      <c r="D18465" s="24">
        <v>436903.72</v>
      </c>
      <c r="E18465">
        <f>INDEX('B. Store opening dates'!$B$5:$B$2448,MATCH('A. Sales by store'!B18465,'B. Store opening dates'!$A$5:$A$2448,0))</f>
        <v>2015</v>
      </c>
      <c r="F18465" t="str">
        <f t="shared" si="578"/>
        <v>New</v>
      </c>
      <c r="G18465" t="str">
        <f t="shared" si="577"/>
        <v>New</v>
      </c>
    </row>
    <row r="18466" spans="1:7" ht="19" x14ac:dyDescent="0.25">
      <c r="A18466" s="7">
        <v>2015</v>
      </c>
      <c r="B18466" s="7" t="s">
        <v>2380</v>
      </c>
      <c r="C18466" s="7" t="s">
        <v>7</v>
      </c>
      <c r="D18466" s="24">
        <v>71399.3</v>
      </c>
      <c r="E18466">
        <f>INDEX('B. Store opening dates'!$B$5:$B$2448,MATCH('A. Sales by store'!B18466,'B. Store opening dates'!$A$5:$A$2448,0))</f>
        <v>2015</v>
      </c>
      <c r="F18466" t="str">
        <f t="shared" si="578"/>
        <v>New</v>
      </c>
      <c r="G18466" t="str">
        <f t="shared" si="577"/>
        <v>New</v>
      </c>
    </row>
    <row r="18467" spans="1:7" ht="19" x14ac:dyDescent="0.25">
      <c r="A18467" s="7">
        <v>2015</v>
      </c>
      <c r="B18467" s="7" t="s">
        <v>2380</v>
      </c>
      <c r="C18467" s="7" t="s">
        <v>8</v>
      </c>
      <c r="D18467" s="24">
        <v>624508</v>
      </c>
      <c r="E18467">
        <f>INDEX('B. Store opening dates'!$B$5:$B$2448,MATCH('A. Sales by store'!B18467,'B. Store opening dates'!$A$5:$A$2448,0))</f>
        <v>2015</v>
      </c>
      <c r="F18467" t="str">
        <f t="shared" si="578"/>
        <v>New</v>
      </c>
      <c r="G18467" t="str">
        <f t="shared" si="577"/>
        <v>New</v>
      </c>
    </row>
    <row r="18468" spans="1:7" ht="19" x14ac:dyDescent="0.25">
      <c r="A18468" s="7">
        <v>2015</v>
      </c>
      <c r="B18468" s="7" t="s">
        <v>2381</v>
      </c>
      <c r="C18468" s="7" t="s">
        <v>5</v>
      </c>
      <c r="D18468" s="24">
        <v>834165.05</v>
      </c>
      <c r="E18468">
        <f>INDEX('B. Store opening dates'!$B$5:$B$2448,MATCH('A. Sales by store'!B18468,'B. Store opening dates'!$A$5:$A$2448,0))</f>
        <v>2015</v>
      </c>
      <c r="F18468" t="str">
        <f t="shared" si="578"/>
        <v>New</v>
      </c>
      <c r="G18468" t="str">
        <f t="shared" si="577"/>
        <v>New</v>
      </c>
    </row>
    <row r="18469" spans="1:7" ht="19" x14ac:dyDescent="0.25">
      <c r="A18469" s="7">
        <v>2015</v>
      </c>
      <c r="B18469" s="7" t="s">
        <v>2381</v>
      </c>
      <c r="C18469" s="7" t="s">
        <v>6</v>
      </c>
      <c r="D18469" s="24">
        <v>569381.4</v>
      </c>
      <c r="E18469">
        <f>INDEX('B. Store opening dates'!$B$5:$B$2448,MATCH('A. Sales by store'!B18469,'B. Store opening dates'!$A$5:$A$2448,0))</f>
        <v>2015</v>
      </c>
      <c r="F18469" t="str">
        <f t="shared" si="578"/>
        <v>New</v>
      </c>
      <c r="G18469" t="str">
        <f t="shared" si="577"/>
        <v>New</v>
      </c>
    </row>
    <row r="18470" spans="1:7" ht="19" x14ac:dyDescent="0.25">
      <c r="A18470" s="7">
        <v>2015</v>
      </c>
      <c r="B18470" s="7" t="s">
        <v>2381</v>
      </c>
      <c r="C18470" s="7" t="s">
        <v>7</v>
      </c>
      <c r="D18470" s="24">
        <v>211263.37</v>
      </c>
      <c r="E18470">
        <f>INDEX('B. Store opening dates'!$B$5:$B$2448,MATCH('A. Sales by store'!B18470,'B. Store opening dates'!$A$5:$A$2448,0))</f>
        <v>2015</v>
      </c>
      <c r="F18470" t="str">
        <f t="shared" si="578"/>
        <v>New</v>
      </c>
      <c r="G18470" t="str">
        <f t="shared" si="577"/>
        <v>New</v>
      </c>
    </row>
    <row r="18471" spans="1:7" ht="19" x14ac:dyDescent="0.25">
      <c r="A18471" s="7">
        <v>2015</v>
      </c>
      <c r="B18471" s="7" t="s">
        <v>2381</v>
      </c>
      <c r="C18471" s="7" t="s">
        <v>8</v>
      </c>
      <c r="D18471" s="24">
        <v>413148.18</v>
      </c>
      <c r="E18471">
        <f>INDEX('B. Store opening dates'!$B$5:$B$2448,MATCH('A. Sales by store'!B18471,'B. Store opening dates'!$A$5:$A$2448,0))</f>
        <v>2015</v>
      </c>
      <c r="F18471" t="str">
        <f t="shared" si="578"/>
        <v>New</v>
      </c>
      <c r="G18471" t="str">
        <f t="shared" si="577"/>
        <v>New</v>
      </c>
    </row>
    <row r="18472" spans="1:7" ht="19" x14ac:dyDescent="0.25">
      <c r="A18472" s="7">
        <v>2015</v>
      </c>
      <c r="B18472" s="7" t="s">
        <v>2382</v>
      </c>
      <c r="C18472" s="7" t="s">
        <v>5</v>
      </c>
      <c r="D18472" s="24">
        <v>697599.1</v>
      </c>
      <c r="E18472">
        <f>INDEX('B. Store opening dates'!$B$5:$B$2448,MATCH('A. Sales by store'!B18472,'B. Store opening dates'!$A$5:$A$2448,0))</f>
        <v>2015</v>
      </c>
      <c r="F18472" t="str">
        <f t="shared" si="578"/>
        <v>New</v>
      </c>
      <c r="G18472" t="str">
        <f t="shared" si="577"/>
        <v>New</v>
      </c>
    </row>
    <row r="18473" spans="1:7" ht="19" x14ac:dyDescent="0.25">
      <c r="A18473" s="7">
        <v>2015</v>
      </c>
      <c r="B18473" s="7" t="s">
        <v>2382</v>
      </c>
      <c r="C18473" s="7" t="s">
        <v>6</v>
      </c>
      <c r="D18473" s="24">
        <v>489233.08</v>
      </c>
      <c r="E18473">
        <f>INDEX('B. Store opening dates'!$B$5:$B$2448,MATCH('A. Sales by store'!B18473,'B. Store opening dates'!$A$5:$A$2448,0))</f>
        <v>2015</v>
      </c>
      <c r="F18473" t="str">
        <f t="shared" si="578"/>
        <v>New</v>
      </c>
      <c r="G18473" t="str">
        <f t="shared" si="577"/>
        <v>New</v>
      </c>
    </row>
    <row r="18474" spans="1:7" ht="19" x14ac:dyDescent="0.25">
      <c r="A18474" s="7">
        <v>2015</v>
      </c>
      <c r="B18474" s="7" t="s">
        <v>2382</v>
      </c>
      <c r="C18474" s="7" t="s">
        <v>7</v>
      </c>
      <c r="D18474" s="24">
        <v>60898.76</v>
      </c>
      <c r="E18474">
        <f>INDEX('B. Store opening dates'!$B$5:$B$2448,MATCH('A. Sales by store'!B18474,'B. Store opening dates'!$A$5:$A$2448,0))</f>
        <v>2015</v>
      </c>
      <c r="F18474" t="str">
        <f t="shared" si="578"/>
        <v>New</v>
      </c>
      <c r="G18474" t="str">
        <f t="shared" si="577"/>
        <v>New</v>
      </c>
    </row>
    <row r="18475" spans="1:7" ht="19" x14ac:dyDescent="0.25">
      <c r="A18475" s="7">
        <v>2015</v>
      </c>
      <c r="B18475" s="7" t="s">
        <v>2382</v>
      </c>
      <c r="C18475" s="7" t="s">
        <v>8</v>
      </c>
      <c r="D18475" s="24">
        <v>532984.98</v>
      </c>
      <c r="E18475">
        <f>INDEX('B. Store opening dates'!$B$5:$B$2448,MATCH('A. Sales by store'!B18475,'B. Store opening dates'!$A$5:$A$2448,0))</f>
        <v>2015</v>
      </c>
      <c r="F18475" t="str">
        <f t="shared" si="578"/>
        <v>New</v>
      </c>
      <c r="G18475" t="str">
        <f t="shared" si="577"/>
        <v>New</v>
      </c>
    </row>
    <row r="18476" spans="1:7" ht="19" x14ac:dyDescent="0.25">
      <c r="A18476" s="7">
        <v>2015</v>
      </c>
      <c r="B18476" s="7" t="s">
        <v>2383</v>
      </c>
      <c r="C18476" s="7" t="s">
        <v>5</v>
      </c>
      <c r="D18476" s="24">
        <v>838589.68</v>
      </c>
      <c r="E18476">
        <f>INDEX('B. Store opening dates'!$B$5:$B$2448,MATCH('A. Sales by store'!B18476,'B. Store opening dates'!$A$5:$A$2448,0))</f>
        <v>2015</v>
      </c>
      <c r="F18476" t="str">
        <f t="shared" si="578"/>
        <v>New</v>
      </c>
      <c r="G18476" t="str">
        <f t="shared" si="577"/>
        <v>New</v>
      </c>
    </row>
    <row r="18477" spans="1:7" ht="19" x14ac:dyDescent="0.25">
      <c r="A18477" s="7">
        <v>2015</v>
      </c>
      <c r="B18477" s="7" t="s">
        <v>2383</v>
      </c>
      <c r="C18477" s="7" t="s">
        <v>6</v>
      </c>
      <c r="D18477" s="24">
        <v>560273.62</v>
      </c>
      <c r="E18477">
        <f>INDEX('B. Store opening dates'!$B$5:$B$2448,MATCH('A. Sales by store'!B18477,'B. Store opening dates'!$A$5:$A$2448,0))</f>
        <v>2015</v>
      </c>
      <c r="F18477" t="str">
        <f t="shared" si="578"/>
        <v>New</v>
      </c>
      <c r="G18477" t="str">
        <f t="shared" si="577"/>
        <v>New</v>
      </c>
    </row>
    <row r="18478" spans="1:7" ht="19" x14ac:dyDescent="0.25">
      <c r="A18478" s="7">
        <v>2015</v>
      </c>
      <c r="B18478" s="7" t="s">
        <v>2383</v>
      </c>
      <c r="C18478" s="7" t="s">
        <v>7</v>
      </c>
      <c r="D18478" s="24">
        <v>159014.68</v>
      </c>
      <c r="E18478">
        <f>INDEX('B. Store opening dates'!$B$5:$B$2448,MATCH('A. Sales by store'!B18478,'B. Store opening dates'!$A$5:$A$2448,0))</f>
        <v>2015</v>
      </c>
      <c r="F18478" t="str">
        <f t="shared" si="578"/>
        <v>New</v>
      </c>
      <c r="G18478" t="str">
        <f t="shared" si="577"/>
        <v>New</v>
      </c>
    </row>
    <row r="18479" spans="1:7" ht="19" x14ac:dyDescent="0.25">
      <c r="A18479" s="7">
        <v>2015</v>
      </c>
      <c r="B18479" s="7" t="s">
        <v>2383</v>
      </c>
      <c r="C18479" s="7" t="s">
        <v>8</v>
      </c>
      <c r="D18479" s="24">
        <v>397736.7</v>
      </c>
      <c r="E18479">
        <f>INDEX('B. Store opening dates'!$B$5:$B$2448,MATCH('A. Sales by store'!B18479,'B. Store opening dates'!$A$5:$A$2448,0))</f>
        <v>2015</v>
      </c>
      <c r="F18479" t="str">
        <f t="shared" si="578"/>
        <v>New</v>
      </c>
      <c r="G18479" t="str">
        <f t="shared" si="577"/>
        <v>New</v>
      </c>
    </row>
    <row r="18480" spans="1:7" ht="19" x14ac:dyDescent="0.25">
      <c r="A18480" s="7">
        <v>2015</v>
      </c>
      <c r="B18480" s="7" t="s">
        <v>2384</v>
      </c>
      <c r="C18480" s="7" t="s">
        <v>5</v>
      </c>
      <c r="D18480" s="24">
        <v>935421.65</v>
      </c>
      <c r="E18480">
        <f>INDEX('B. Store opening dates'!$B$5:$B$2448,MATCH('A. Sales by store'!B18480,'B. Store opening dates'!$A$5:$A$2448,0))</f>
        <v>2015</v>
      </c>
      <c r="F18480" t="str">
        <f t="shared" si="578"/>
        <v>New</v>
      </c>
      <c r="G18480" t="str">
        <f t="shared" si="577"/>
        <v>New</v>
      </c>
    </row>
    <row r="18481" spans="1:7" ht="19" x14ac:dyDescent="0.25">
      <c r="A18481" s="7">
        <v>2015</v>
      </c>
      <c r="B18481" s="7" t="s">
        <v>2384</v>
      </c>
      <c r="C18481" s="7" t="s">
        <v>6</v>
      </c>
      <c r="D18481" s="24">
        <v>361233.53</v>
      </c>
      <c r="E18481">
        <f>INDEX('B. Store opening dates'!$B$5:$B$2448,MATCH('A. Sales by store'!B18481,'B. Store opening dates'!$A$5:$A$2448,0))</f>
        <v>2015</v>
      </c>
      <c r="F18481" t="str">
        <f t="shared" si="578"/>
        <v>New</v>
      </c>
      <c r="G18481" t="str">
        <f t="shared" si="577"/>
        <v>New</v>
      </c>
    </row>
    <row r="18482" spans="1:7" ht="19" x14ac:dyDescent="0.25">
      <c r="A18482" s="7">
        <v>2015</v>
      </c>
      <c r="B18482" s="7" t="s">
        <v>2384</v>
      </c>
      <c r="C18482" s="7" t="s">
        <v>7</v>
      </c>
      <c r="D18482" s="24">
        <v>117204.21</v>
      </c>
      <c r="E18482">
        <f>INDEX('B. Store opening dates'!$B$5:$B$2448,MATCH('A. Sales by store'!B18482,'B. Store opening dates'!$A$5:$A$2448,0))</f>
        <v>2015</v>
      </c>
      <c r="F18482" t="str">
        <f t="shared" si="578"/>
        <v>New</v>
      </c>
      <c r="G18482" t="str">
        <f t="shared" si="577"/>
        <v>New</v>
      </c>
    </row>
    <row r="18483" spans="1:7" ht="19" x14ac:dyDescent="0.25">
      <c r="A18483" s="7">
        <v>2015</v>
      </c>
      <c r="B18483" s="7" t="s">
        <v>2384</v>
      </c>
      <c r="C18483" s="7" t="s">
        <v>8</v>
      </c>
      <c r="D18483" s="24">
        <v>454085.7</v>
      </c>
      <c r="E18483">
        <f>INDEX('B. Store opening dates'!$B$5:$B$2448,MATCH('A. Sales by store'!B18483,'B. Store opening dates'!$A$5:$A$2448,0))</f>
        <v>2015</v>
      </c>
      <c r="F18483" t="str">
        <f t="shared" si="578"/>
        <v>New</v>
      </c>
      <c r="G18483" t="str">
        <f t="shared" si="577"/>
        <v>New</v>
      </c>
    </row>
    <row r="18484" spans="1:7" ht="19" x14ac:dyDescent="0.25">
      <c r="A18484" s="7">
        <v>2015</v>
      </c>
      <c r="B18484" s="7" t="s">
        <v>2385</v>
      </c>
      <c r="C18484" s="7" t="s">
        <v>5</v>
      </c>
      <c r="D18484" s="24">
        <v>741611.45</v>
      </c>
      <c r="E18484">
        <f>INDEX('B. Store opening dates'!$B$5:$B$2448,MATCH('A. Sales by store'!B18484,'B. Store opening dates'!$A$5:$A$2448,0))</f>
        <v>2015</v>
      </c>
      <c r="F18484" t="str">
        <f t="shared" si="578"/>
        <v>New</v>
      </c>
      <c r="G18484" t="str">
        <f t="shared" si="577"/>
        <v>New</v>
      </c>
    </row>
    <row r="18485" spans="1:7" ht="19" x14ac:dyDescent="0.25">
      <c r="A18485" s="7">
        <v>2015</v>
      </c>
      <c r="B18485" s="7" t="s">
        <v>2385</v>
      </c>
      <c r="C18485" s="7" t="s">
        <v>6</v>
      </c>
      <c r="D18485" s="24">
        <v>576134.88</v>
      </c>
      <c r="E18485">
        <f>INDEX('B. Store opening dates'!$B$5:$B$2448,MATCH('A. Sales by store'!B18485,'B. Store opening dates'!$A$5:$A$2448,0))</f>
        <v>2015</v>
      </c>
      <c r="F18485" t="str">
        <f t="shared" si="578"/>
        <v>New</v>
      </c>
      <c r="G18485" t="str">
        <f t="shared" si="577"/>
        <v>New</v>
      </c>
    </row>
    <row r="18486" spans="1:7" ht="19" x14ac:dyDescent="0.25">
      <c r="A18486" s="7">
        <v>2015</v>
      </c>
      <c r="B18486" s="7" t="s">
        <v>2385</v>
      </c>
      <c r="C18486" s="7" t="s">
        <v>7</v>
      </c>
      <c r="D18486" s="24">
        <v>56699.97</v>
      </c>
      <c r="E18486">
        <f>INDEX('B. Store opening dates'!$B$5:$B$2448,MATCH('A. Sales by store'!B18486,'B. Store opening dates'!$A$5:$A$2448,0))</f>
        <v>2015</v>
      </c>
      <c r="F18486" t="str">
        <f t="shared" si="578"/>
        <v>New</v>
      </c>
      <c r="G18486" t="str">
        <f t="shared" si="577"/>
        <v>New</v>
      </c>
    </row>
    <row r="18487" spans="1:7" ht="19" x14ac:dyDescent="0.25">
      <c r="A18487" s="7">
        <v>2015</v>
      </c>
      <c r="B18487" s="7" t="s">
        <v>2385</v>
      </c>
      <c r="C18487" s="7" t="s">
        <v>8</v>
      </c>
      <c r="D18487" s="24">
        <v>597751.19999999995</v>
      </c>
      <c r="E18487">
        <f>INDEX('B. Store opening dates'!$B$5:$B$2448,MATCH('A. Sales by store'!B18487,'B. Store opening dates'!$A$5:$A$2448,0))</f>
        <v>2015</v>
      </c>
      <c r="F18487" t="str">
        <f t="shared" si="578"/>
        <v>New</v>
      </c>
      <c r="G18487" t="str">
        <f t="shared" si="577"/>
        <v>New</v>
      </c>
    </row>
    <row r="18488" spans="1:7" ht="19" x14ac:dyDescent="0.25">
      <c r="A18488" s="7">
        <v>2015</v>
      </c>
      <c r="B18488" s="7" t="s">
        <v>2386</v>
      </c>
      <c r="C18488" s="7" t="s">
        <v>5</v>
      </c>
      <c r="D18488" s="24">
        <v>488111.62</v>
      </c>
      <c r="E18488">
        <f>INDEX('B. Store opening dates'!$B$5:$B$2448,MATCH('A. Sales by store'!B18488,'B. Store opening dates'!$A$5:$A$2448,0))</f>
        <v>2015</v>
      </c>
      <c r="F18488" t="str">
        <f t="shared" si="578"/>
        <v>New</v>
      </c>
      <c r="G18488" t="str">
        <f t="shared" si="577"/>
        <v>New</v>
      </c>
    </row>
    <row r="18489" spans="1:7" ht="19" x14ac:dyDescent="0.25">
      <c r="A18489" s="7">
        <v>2015</v>
      </c>
      <c r="B18489" s="7" t="s">
        <v>2386</v>
      </c>
      <c r="C18489" s="7" t="s">
        <v>6</v>
      </c>
      <c r="D18489" s="24">
        <v>206444.99</v>
      </c>
      <c r="E18489">
        <f>INDEX('B. Store opening dates'!$B$5:$B$2448,MATCH('A. Sales by store'!B18489,'B. Store opening dates'!$A$5:$A$2448,0))</f>
        <v>2015</v>
      </c>
      <c r="F18489" t="str">
        <f t="shared" si="578"/>
        <v>New</v>
      </c>
      <c r="G18489" t="str">
        <f t="shared" si="577"/>
        <v>New</v>
      </c>
    </row>
    <row r="18490" spans="1:7" ht="19" x14ac:dyDescent="0.25">
      <c r="A18490" s="7">
        <v>2015</v>
      </c>
      <c r="B18490" s="7" t="s">
        <v>2386</v>
      </c>
      <c r="C18490" s="7" t="s">
        <v>7</v>
      </c>
      <c r="D18490" s="24">
        <v>147060.88</v>
      </c>
      <c r="E18490">
        <f>INDEX('B. Store opening dates'!$B$5:$B$2448,MATCH('A. Sales by store'!B18490,'B. Store opening dates'!$A$5:$A$2448,0))</f>
        <v>2015</v>
      </c>
      <c r="F18490" t="str">
        <f t="shared" si="578"/>
        <v>New</v>
      </c>
      <c r="G18490" t="str">
        <f t="shared" si="577"/>
        <v>New</v>
      </c>
    </row>
    <row r="18491" spans="1:7" ht="19" x14ac:dyDescent="0.25">
      <c r="A18491" s="7">
        <v>2015</v>
      </c>
      <c r="B18491" s="7" t="s">
        <v>2386</v>
      </c>
      <c r="C18491" s="7" t="s">
        <v>8</v>
      </c>
      <c r="D18491" s="24">
        <v>617811.34</v>
      </c>
      <c r="E18491">
        <f>INDEX('B. Store opening dates'!$B$5:$B$2448,MATCH('A. Sales by store'!B18491,'B. Store opening dates'!$A$5:$A$2448,0))</f>
        <v>2015</v>
      </c>
      <c r="F18491" t="str">
        <f t="shared" si="578"/>
        <v>New</v>
      </c>
      <c r="G18491" t="str">
        <f t="shared" si="577"/>
        <v>New</v>
      </c>
    </row>
    <row r="18492" spans="1:7" ht="19" x14ac:dyDescent="0.25">
      <c r="A18492" s="7">
        <v>2015</v>
      </c>
      <c r="B18492" s="7" t="s">
        <v>2387</v>
      </c>
      <c r="C18492" s="7" t="s">
        <v>5</v>
      </c>
      <c r="D18492" s="24">
        <v>580468.37</v>
      </c>
      <c r="E18492">
        <f>INDEX('B. Store opening dates'!$B$5:$B$2448,MATCH('A. Sales by store'!B18492,'B. Store opening dates'!$A$5:$A$2448,0))</f>
        <v>2015</v>
      </c>
      <c r="F18492" t="str">
        <f t="shared" si="578"/>
        <v>New</v>
      </c>
      <c r="G18492" t="str">
        <f t="shared" si="577"/>
        <v>New</v>
      </c>
    </row>
    <row r="18493" spans="1:7" ht="19" x14ac:dyDescent="0.25">
      <c r="A18493" s="7">
        <v>2015</v>
      </c>
      <c r="B18493" s="7" t="s">
        <v>2387</v>
      </c>
      <c r="C18493" s="7" t="s">
        <v>6</v>
      </c>
      <c r="D18493" s="24">
        <v>380543.58</v>
      </c>
      <c r="E18493">
        <f>INDEX('B. Store opening dates'!$B$5:$B$2448,MATCH('A. Sales by store'!B18493,'B. Store opening dates'!$A$5:$A$2448,0))</f>
        <v>2015</v>
      </c>
      <c r="F18493" t="str">
        <f t="shared" si="578"/>
        <v>New</v>
      </c>
      <c r="G18493" t="str">
        <f t="shared" si="577"/>
        <v>New</v>
      </c>
    </row>
    <row r="18494" spans="1:7" ht="19" x14ac:dyDescent="0.25">
      <c r="A18494" s="7">
        <v>2015</v>
      </c>
      <c r="B18494" s="7" t="s">
        <v>2387</v>
      </c>
      <c r="C18494" s="7" t="s">
        <v>7</v>
      </c>
      <c r="D18494" s="24">
        <v>103595.63</v>
      </c>
      <c r="E18494">
        <f>INDEX('B. Store opening dates'!$B$5:$B$2448,MATCH('A. Sales by store'!B18494,'B. Store opening dates'!$A$5:$A$2448,0))</f>
        <v>2015</v>
      </c>
      <c r="F18494" t="str">
        <f t="shared" si="578"/>
        <v>New</v>
      </c>
      <c r="G18494" t="str">
        <f t="shared" si="577"/>
        <v>New</v>
      </c>
    </row>
    <row r="18495" spans="1:7" ht="19" x14ac:dyDescent="0.25">
      <c r="A18495" s="7">
        <v>2015</v>
      </c>
      <c r="B18495" s="7" t="s">
        <v>2387</v>
      </c>
      <c r="C18495" s="7" t="s">
        <v>8</v>
      </c>
      <c r="D18495" s="24">
        <v>570050.97</v>
      </c>
      <c r="E18495">
        <f>INDEX('B. Store opening dates'!$B$5:$B$2448,MATCH('A. Sales by store'!B18495,'B. Store opening dates'!$A$5:$A$2448,0))</f>
        <v>2015</v>
      </c>
      <c r="F18495" t="str">
        <f t="shared" si="578"/>
        <v>New</v>
      </c>
      <c r="G18495" t="str">
        <f t="shared" si="577"/>
        <v>New</v>
      </c>
    </row>
    <row r="18496" spans="1:7" ht="19" x14ac:dyDescent="0.25">
      <c r="A18496" s="7">
        <v>2015</v>
      </c>
      <c r="B18496" s="7" t="s">
        <v>2388</v>
      </c>
      <c r="C18496" s="7" t="s">
        <v>5</v>
      </c>
      <c r="D18496" s="24">
        <v>583036.59</v>
      </c>
      <c r="E18496">
        <f>INDEX('B. Store opening dates'!$B$5:$B$2448,MATCH('A. Sales by store'!B18496,'B. Store opening dates'!$A$5:$A$2448,0))</f>
        <v>2015</v>
      </c>
      <c r="F18496" t="str">
        <f t="shared" si="578"/>
        <v>New</v>
      </c>
      <c r="G18496" t="str">
        <f t="shared" si="577"/>
        <v>New</v>
      </c>
    </row>
    <row r="18497" spans="1:7" ht="19" x14ac:dyDescent="0.25">
      <c r="A18497" s="7">
        <v>2015</v>
      </c>
      <c r="B18497" s="7" t="s">
        <v>2388</v>
      </c>
      <c r="C18497" s="7" t="s">
        <v>6</v>
      </c>
      <c r="D18497" s="24">
        <v>288325.81</v>
      </c>
      <c r="E18497">
        <f>INDEX('B. Store opening dates'!$B$5:$B$2448,MATCH('A. Sales by store'!B18497,'B. Store opening dates'!$A$5:$A$2448,0))</f>
        <v>2015</v>
      </c>
      <c r="F18497" t="str">
        <f t="shared" si="578"/>
        <v>New</v>
      </c>
      <c r="G18497" t="str">
        <f t="shared" si="577"/>
        <v>New</v>
      </c>
    </row>
    <row r="18498" spans="1:7" ht="19" x14ac:dyDescent="0.25">
      <c r="A18498" s="7">
        <v>2015</v>
      </c>
      <c r="B18498" s="7" t="s">
        <v>2388</v>
      </c>
      <c r="C18498" s="7" t="s">
        <v>7</v>
      </c>
      <c r="D18498" s="24">
        <v>68266.42</v>
      </c>
      <c r="E18498">
        <f>INDEX('B. Store opening dates'!$B$5:$B$2448,MATCH('A. Sales by store'!B18498,'B. Store opening dates'!$A$5:$A$2448,0))</f>
        <v>2015</v>
      </c>
      <c r="F18498" t="str">
        <f t="shared" si="578"/>
        <v>New</v>
      </c>
      <c r="G18498" t="str">
        <f t="shared" si="577"/>
        <v>New</v>
      </c>
    </row>
    <row r="18499" spans="1:7" ht="19" x14ac:dyDescent="0.25">
      <c r="A18499" s="7">
        <v>2015</v>
      </c>
      <c r="B18499" s="7" t="s">
        <v>2388</v>
      </c>
      <c r="C18499" s="7" t="s">
        <v>8</v>
      </c>
      <c r="D18499" s="24">
        <v>422969.14</v>
      </c>
      <c r="E18499">
        <f>INDEX('B. Store opening dates'!$B$5:$B$2448,MATCH('A. Sales by store'!B18499,'B. Store opening dates'!$A$5:$A$2448,0))</f>
        <v>2015</v>
      </c>
      <c r="F18499" t="str">
        <f t="shared" si="578"/>
        <v>New</v>
      </c>
      <c r="G18499" t="str">
        <f t="shared" si="577"/>
        <v>New</v>
      </c>
    </row>
    <row r="18500" spans="1:7" ht="19" x14ac:dyDescent="0.25">
      <c r="A18500" s="7">
        <v>2015</v>
      </c>
      <c r="B18500" s="7" t="s">
        <v>2389</v>
      </c>
      <c r="C18500" s="7" t="s">
        <v>5</v>
      </c>
      <c r="D18500" s="24">
        <v>885448.3</v>
      </c>
      <c r="E18500">
        <f>INDEX('B. Store opening dates'!$B$5:$B$2448,MATCH('A. Sales by store'!B18500,'B. Store opening dates'!$A$5:$A$2448,0))</f>
        <v>2015</v>
      </c>
      <c r="F18500" t="str">
        <f t="shared" si="578"/>
        <v>New</v>
      </c>
      <c r="G18500" t="str">
        <f t="shared" si="577"/>
        <v>New</v>
      </c>
    </row>
    <row r="18501" spans="1:7" ht="19" x14ac:dyDescent="0.25">
      <c r="A18501" s="7">
        <v>2015</v>
      </c>
      <c r="B18501" s="7" t="s">
        <v>2389</v>
      </c>
      <c r="C18501" s="7" t="s">
        <v>6</v>
      </c>
      <c r="D18501" s="24">
        <v>536142.28</v>
      </c>
      <c r="E18501">
        <f>INDEX('B. Store opening dates'!$B$5:$B$2448,MATCH('A. Sales by store'!B18501,'B. Store opening dates'!$A$5:$A$2448,0))</f>
        <v>2015</v>
      </c>
      <c r="F18501" t="str">
        <f t="shared" si="578"/>
        <v>New</v>
      </c>
      <c r="G18501" t="str">
        <f t="shared" ref="G18501:G18564" si="579">IF(A18501 = 2015, IF(E18501&lt; 2015, "Existing","New"),"Existing")</f>
        <v>New</v>
      </c>
    </row>
    <row r="18502" spans="1:7" ht="19" x14ac:dyDescent="0.25">
      <c r="A18502" s="7">
        <v>2015</v>
      </c>
      <c r="B18502" s="7" t="s">
        <v>2389</v>
      </c>
      <c r="C18502" s="7" t="s">
        <v>7</v>
      </c>
      <c r="D18502" s="24">
        <v>234444.79</v>
      </c>
      <c r="E18502">
        <f>INDEX('B. Store opening dates'!$B$5:$B$2448,MATCH('A. Sales by store'!B18502,'B. Store opening dates'!$A$5:$A$2448,0))</f>
        <v>2015</v>
      </c>
      <c r="F18502" t="str">
        <f t="shared" si="578"/>
        <v>New</v>
      </c>
      <c r="G18502" t="str">
        <f t="shared" si="579"/>
        <v>New</v>
      </c>
    </row>
    <row r="18503" spans="1:7" ht="19" x14ac:dyDescent="0.25">
      <c r="A18503" s="7">
        <v>2015</v>
      </c>
      <c r="B18503" s="7" t="s">
        <v>2389</v>
      </c>
      <c r="C18503" s="7" t="s">
        <v>8</v>
      </c>
      <c r="D18503" s="24">
        <v>627689.97</v>
      </c>
      <c r="E18503">
        <f>INDEX('B. Store opening dates'!$B$5:$B$2448,MATCH('A. Sales by store'!B18503,'B. Store opening dates'!$A$5:$A$2448,0))</f>
        <v>2015</v>
      </c>
      <c r="F18503" t="str">
        <f t="shared" si="578"/>
        <v>New</v>
      </c>
      <c r="G18503" t="str">
        <f t="shared" si="579"/>
        <v>New</v>
      </c>
    </row>
    <row r="18504" spans="1:7" ht="19" x14ac:dyDescent="0.25">
      <c r="A18504" s="7">
        <v>2015</v>
      </c>
      <c r="B18504" s="7" t="s">
        <v>2390</v>
      </c>
      <c r="C18504" s="7" t="s">
        <v>5</v>
      </c>
      <c r="D18504" s="24">
        <v>878082.55</v>
      </c>
      <c r="E18504">
        <f>INDEX('B. Store opening dates'!$B$5:$B$2448,MATCH('A. Sales by store'!B18504,'B. Store opening dates'!$A$5:$A$2448,0))</f>
        <v>2015</v>
      </c>
      <c r="F18504" t="str">
        <f t="shared" si="578"/>
        <v>New</v>
      </c>
      <c r="G18504" t="str">
        <f t="shared" si="579"/>
        <v>New</v>
      </c>
    </row>
    <row r="18505" spans="1:7" ht="19" x14ac:dyDescent="0.25">
      <c r="A18505" s="7">
        <v>2015</v>
      </c>
      <c r="B18505" s="7" t="s">
        <v>2390</v>
      </c>
      <c r="C18505" s="7" t="s">
        <v>6</v>
      </c>
      <c r="D18505" s="24">
        <v>213805.78</v>
      </c>
      <c r="E18505">
        <f>INDEX('B. Store opening dates'!$B$5:$B$2448,MATCH('A. Sales by store'!B18505,'B. Store opening dates'!$A$5:$A$2448,0))</f>
        <v>2015</v>
      </c>
      <c r="F18505" t="str">
        <f t="shared" si="578"/>
        <v>New</v>
      </c>
      <c r="G18505" t="str">
        <f t="shared" si="579"/>
        <v>New</v>
      </c>
    </row>
    <row r="18506" spans="1:7" ht="19" x14ac:dyDescent="0.25">
      <c r="A18506" s="7">
        <v>2015</v>
      </c>
      <c r="B18506" s="7" t="s">
        <v>2390</v>
      </c>
      <c r="C18506" s="7" t="s">
        <v>7</v>
      </c>
      <c r="D18506" s="24">
        <v>225414.94</v>
      </c>
      <c r="E18506">
        <f>INDEX('B. Store opening dates'!$B$5:$B$2448,MATCH('A. Sales by store'!B18506,'B. Store opening dates'!$A$5:$A$2448,0))</f>
        <v>2015</v>
      </c>
      <c r="F18506" t="str">
        <f t="shared" si="578"/>
        <v>New</v>
      </c>
      <c r="G18506" t="str">
        <f t="shared" si="579"/>
        <v>New</v>
      </c>
    </row>
    <row r="18507" spans="1:7" ht="19" x14ac:dyDescent="0.25">
      <c r="A18507" s="7">
        <v>2015</v>
      </c>
      <c r="B18507" s="7" t="s">
        <v>2390</v>
      </c>
      <c r="C18507" s="7" t="s">
        <v>8</v>
      </c>
      <c r="D18507" s="24">
        <v>603450.26</v>
      </c>
      <c r="E18507">
        <f>INDEX('B. Store opening dates'!$B$5:$B$2448,MATCH('A. Sales by store'!B18507,'B. Store opening dates'!$A$5:$A$2448,0))</f>
        <v>2015</v>
      </c>
      <c r="F18507" t="str">
        <f t="shared" ref="F18507:F18570" si="580">IF(A18507 = 2015, IF(E18507&lt; 2015, "Old","New"),IF(E18507 &lt; 2014, "Old","New"))</f>
        <v>New</v>
      </c>
      <c r="G18507" t="str">
        <f t="shared" si="579"/>
        <v>New</v>
      </c>
    </row>
    <row r="18508" spans="1:7" ht="19" x14ac:dyDescent="0.25">
      <c r="A18508" s="7">
        <v>2015</v>
      </c>
      <c r="B18508" s="7" t="s">
        <v>2391</v>
      </c>
      <c r="C18508" s="7" t="s">
        <v>5</v>
      </c>
      <c r="D18508" s="24">
        <v>573128.37</v>
      </c>
      <c r="E18508">
        <f>INDEX('B. Store opening dates'!$B$5:$B$2448,MATCH('A. Sales by store'!B18508,'B. Store opening dates'!$A$5:$A$2448,0))</f>
        <v>2015</v>
      </c>
      <c r="F18508" t="str">
        <f t="shared" si="580"/>
        <v>New</v>
      </c>
      <c r="G18508" t="str">
        <f t="shared" si="579"/>
        <v>New</v>
      </c>
    </row>
    <row r="18509" spans="1:7" ht="19" x14ac:dyDescent="0.25">
      <c r="A18509" s="7">
        <v>2015</v>
      </c>
      <c r="B18509" s="7" t="s">
        <v>2391</v>
      </c>
      <c r="C18509" s="7" t="s">
        <v>6</v>
      </c>
      <c r="D18509" s="24">
        <v>299406.13</v>
      </c>
      <c r="E18509">
        <f>INDEX('B. Store opening dates'!$B$5:$B$2448,MATCH('A. Sales by store'!B18509,'B. Store opening dates'!$A$5:$A$2448,0))</f>
        <v>2015</v>
      </c>
      <c r="F18509" t="str">
        <f t="shared" si="580"/>
        <v>New</v>
      </c>
      <c r="G18509" t="str">
        <f t="shared" si="579"/>
        <v>New</v>
      </c>
    </row>
    <row r="18510" spans="1:7" ht="19" x14ac:dyDescent="0.25">
      <c r="A18510" s="7">
        <v>2015</v>
      </c>
      <c r="B18510" s="7" t="s">
        <v>2391</v>
      </c>
      <c r="C18510" s="7" t="s">
        <v>7</v>
      </c>
      <c r="D18510" s="24">
        <v>207623.55</v>
      </c>
      <c r="E18510">
        <f>INDEX('B. Store opening dates'!$B$5:$B$2448,MATCH('A. Sales by store'!B18510,'B. Store opening dates'!$A$5:$A$2448,0))</f>
        <v>2015</v>
      </c>
      <c r="F18510" t="str">
        <f t="shared" si="580"/>
        <v>New</v>
      </c>
      <c r="G18510" t="str">
        <f t="shared" si="579"/>
        <v>New</v>
      </c>
    </row>
    <row r="18511" spans="1:7" ht="19" x14ac:dyDescent="0.25">
      <c r="A18511" s="7">
        <v>2015</v>
      </c>
      <c r="B18511" s="7" t="s">
        <v>2391</v>
      </c>
      <c r="C18511" s="7" t="s">
        <v>8</v>
      </c>
      <c r="D18511" s="24">
        <v>746438.32</v>
      </c>
      <c r="E18511">
        <f>INDEX('B. Store opening dates'!$B$5:$B$2448,MATCH('A. Sales by store'!B18511,'B. Store opening dates'!$A$5:$A$2448,0))</f>
        <v>2015</v>
      </c>
      <c r="F18511" t="str">
        <f t="shared" si="580"/>
        <v>New</v>
      </c>
      <c r="G18511" t="str">
        <f t="shared" si="579"/>
        <v>New</v>
      </c>
    </row>
    <row r="18512" spans="1:7" ht="19" x14ac:dyDescent="0.25">
      <c r="A18512" s="7">
        <v>2015</v>
      </c>
      <c r="B18512" s="7" t="s">
        <v>2392</v>
      </c>
      <c r="C18512" s="7" t="s">
        <v>5</v>
      </c>
      <c r="D18512" s="24">
        <v>712380.07</v>
      </c>
      <c r="E18512">
        <f>INDEX('B. Store opening dates'!$B$5:$B$2448,MATCH('A. Sales by store'!B18512,'B. Store opening dates'!$A$5:$A$2448,0))</f>
        <v>2015</v>
      </c>
      <c r="F18512" t="str">
        <f t="shared" si="580"/>
        <v>New</v>
      </c>
      <c r="G18512" t="str">
        <f t="shared" si="579"/>
        <v>New</v>
      </c>
    </row>
    <row r="18513" spans="1:7" ht="19" x14ac:dyDescent="0.25">
      <c r="A18513" s="7">
        <v>2015</v>
      </c>
      <c r="B18513" s="7" t="s">
        <v>2392</v>
      </c>
      <c r="C18513" s="7" t="s">
        <v>6</v>
      </c>
      <c r="D18513" s="24">
        <v>436298.12</v>
      </c>
      <c r="E18513">
        <f>INDEX('B. Store opening dates'!$B$5:$B$2448,MATCH('A. Sales by store'!B18513,'B. Store opening dates'!$A$5:$A$2448,0))</f>
        <v>2015</v>
      </c>
      <c r="F18513" t="str">
        <f t="shared" si="580"/>
        <v>New</v>
      </c>
      <c r="G18513" t="str">
        <f t="shared" si="579"/>
        <v>New</v>
      </c>
    </row>
    <row r="18514" spans="1:7" ht="19" x14ac:dyDescent="0.25">
      <c r="A18514" s="7">
        <v>2015</v>
      </c>
      <c r="B18514" s="7" t="s">
        <v>2392</v>
      </c>
      <c r="C18514" s="7" t="s">
        <v>7</v>
      </c>
      <c r="D18514" s="24">
        <v>143310.97</v>
      </c>
      <c r="E18514">
        <f>INDEX('B. Store opening dates'!$B$5:$B$2448,MATCH('A. Sales by store'!B18514,'B. Store opening dates'!$A$5:$A$2448,0))</f>
        <v>2015</v>
      </c>
      <c r="F18514" t="str">
        <f t="shared" si="580"/>
        <v>New</v>
      </c>
      <c r="G18514" t="str">
        <f t="shared" si="579"/>
        <v>New</v>
      </c>
    </row>
    <row r="18515" spans="1:7" ht="19" x14ac:dyDescent="0.25">
      <c r="A18515" s="7">
        <v>2015</v>
      </c>
      <c r="B18515" s="7" t="s">
        <v>2392</v>
      </c>
      <c r="C18515" s="7" t="s">
        <v>8</v>
      </c>
      <c r="D18515" s="24">
        <v>738766.41</v>
      </c>
      <c r="E18515">
        <f>INDEX('B. Store opening dates'!$B$5:$B$2448,MATCH('A. Sales by store'!B18515,'B. Store opening dates'!$A$5:$A$2448,0))</f>
        <v>2015</v>
      </c>
      <c r="F18515" t="str">
        <f t="shared" si="580"/>
        <v>New</v>
      </c>
      <c r="G18515" t="str">
        <f t="shared" si="579"/>
        <v>New</v>
      </c>
    </row>
    <row r="18516" spans="1:7" ht="19" x14ac:dyDescent="0.25">
      <c r="A18516" s="7">
        <v>2015</v>
      </c>
      <c r="B18516" s="7" t="s">
        <v>2393</v>
      </c>
      <c r="C18516" s="7" t="s">
        <v>5</v>
      </c>
      <c r="D18516" s="24">
        <v>718839.29</v>
      </c>
      <c r="E18516">
        <f>INDEX('B. Store opening dates'!$B$5:$B$2448,MATCH('A. Sales by store'!B18516,'B. Store opening dates'!$A$5:$A$2448,0))</f>
        <v>2015</v>
      </c>
      <c r="F18516" t="str">
        <f t="shared" si="580"/>
        <v>New</v>
      </c>
      <c r="G18516" t="str">
        <f t="shared" si="579"/>
        <v>New</v>
      </c>
    </row>
    <row r="18517" spans="1:7" ht="19" x14ac:dyDescent="0.25">
      <c r="A18517" s="7">
        <v>2015</v>
      </c>
      <c r="B18517" s="7" t="s">
        <v>2393</v>
      </c>
      <c r="C18517" s="7" t="s">
        <v>6</v>
      </c>
      <c r="D18517" s="24">
        <v>382118.6</v>
      </c>
      <c r="E18517">
        <f>INDEX('B. Store opening dates'!$B$5:$B$2448,MATCH('A. Sales by store'!B18517,'B. Store opening dates'!$A$5:$A$2448,0))</f>
        <v>2015</v>
      </c>
      <c r="F18517" t="str">
        <f t="shared" si="580"/>
        <v>New</v>
      </c>
      <c r="G18517" t="str">
        <f t="shared" si="579"/>
        <v>New</v>
      </c>
    </row>
    <row r="18518" spans="1:7" ht="19" x14ac:dyDescent="0.25">
      <c r="A18518" s="7">
        <v>2015</v>
      </c>
      <c r="B18518" s="7" t="s">
        <v>2393</v>
      </c>
      <c r="C18518" s="7" t="s">
        <v>7</v>
      </c>
      <c r="D18518" s="24">
        <v>55919.53</v>
      </c>
      <c r="E18518">
        <f>INDEX('B. Store opening dates'!$B$5:$B$2448,MATCH('A. Sales by store'!B18518,'B. Store opening dates'!$A$5:$A$2448,0))</f>
        <v>2015</v>
      </c>
      <c r="F18518" t="str">
        <f t="shared" si="580"/>
        <v>New</v>
      </c>
      <c r="G18518" t="str">
        <f t="shared" si="579"/>
        <v>New</v>
      </c>
    </row>
    <row r="18519" spans="1:7" ht="19" x14ac:dyDescent="0.25">
      <c r="A18519" s="7">
        <v>2015</v>
      </c>
      <c r="B18519" s="7" t="s">
        <v>2393</v>
      </c>
      <c r="C18519" s="7" t="s">
        <v>8</v>
      </c>
      <c r="D18519" s="24">
        <v>600868.78</v>
      </c>
      <c r="E18519">
        <f>INDEX('B. Store opening dates'!$B$5:$B$2448,MATCH('A. Sales by store'!B18519,'B. Store opening dates'!$A$5:$A$2448,0))</f>
        <v>2015</v>
      </c>
      <c r="F18519" t="str">
        <f t="shared" si="580"/>
        <v>New</v>
      </c>
      <c r="G18519" t="str">
        <f t="shared" si="579"/>
        <v>New</v>
      </c>
    </row>
    <row r="18520" spans="1:7" ht="19" x14ac:dyDescent="0.25">
      <c r="A18520" s="7">
        <v>2015</v>
      </c>
      <c r="B18520" s="7" t="s">
        <v>2394</v>
      </c>
      <c r="C18520" s="7" t="s">
        <v>5</v>
      </c>
      <c r="D18520" s="24">
        <v>607487.68999999994</v>
      </c>
      <c r="E18520">
        <f>INDEX('B. Store opening dates'!$B$5:$B$2448,MATCH('A. Sales by store'!B18520,'B. Store opening dates'!$A$5:$A$2448,0))</f>
        <v>2015</v>
      </c>
      <c r="F18520" t="str">
        <f t="shared" si="580"/>
        <v>New</v>
      </c>
      <c r="G18520" t="str">
        <f t="shared" si="579"/>
        <v>New</v>
      </c>
    </row>
    <row r="18521" spans="1:7" ht="19" x14ac:dyDescent="0.25">
      <c r="A18521" s="7">
        <v>2015</v>
      </c>
      <c r="B18521" s="7" t="s">
        <v>2394</v>
      </c>
      <c r="C18521" s="7" t="s">
        <v>6</v>
      </c>
      <c r="D18521" s="24">
        <v>250179.69</v>
      </c>
      <c r="E18521">
        <f>INDEX('B. Store opening dates'!$B$5:$B$2448,MATCH('A. Sales by store'!B18521,'B. Store opening dates'!$A$5:$A$2448,0))</f>
        <v>2015</v>
      </c>
      <c r="F18521" t="str">
        <f t="shared" si="580"/>
        <v>New</v>
      </c>
      <c r="G18521" t="str">
        <f t="shared" si="579"/>
        <v>New</v>
      </c>
    </row>
    <row r="18522" spans="1:7" ht="19" x14ac:dyDescent="0.25">
      <c r="A18522" s="7">
        <v>2015</v>
      </c>
      <c r="B18522" s="7" t="s">
        <v>2394</v>
      </c>
      <c r="C18522" s="7" t="s">
        <v>7</v>
      </c>
      <c r="D18522" s="24">
        <v>219558.87</v>
      </c>
      <c r="E18522">
        <f>INDEX('B. Store opening dates'!$B$5:$B$2448,MATCH('A. Sales by store'!B18522,'B. Store opening dates'!$A$5:$A$2448,0))</f>
        <v>2015</v>
      </c>
      <c r="F18522" t="str">
        <f t="shared" si="580"/>
        <v>New</v>
      </c>
      <c r="G18522" t="str">
        <f t="shared" si="579"/>
        <v>New</v>
      </c>
    </row>
    <row r="18523" spans="1:7" ht="19" x14ac:dyDescent="0.25">
      <c r="A18523" s="7">
        <v>2015</v>
      </c>
      <c r="B18523" s="7" t="s">
        <v>2394</v>
      </c>
      <c r="C18523" s="7" t="s">
        <v>8</v>
      </c>
      <c r="D18523" s="24">
        <v>521270.87</v>
      </c>
      <c r="E18523">
        <f>INDEX('B. Store opening dates'!$B$5:$B$2448,MATCH('A. Sales by store'!B18523,'B. Store opening dates'!$A$5:$A$2448,0))</f>
        <v>2015</v>
      </c>
      <c r="F18523" t="str">
        <f t="shared" si="580"/>
        <v>New</v>
      </c>
      <c r="G18523" t="str">
        <f t="shared" si="579"/>
        <v>New</v>
      </c>
    </row>
    <row r="18524" spans="1:7" ht="19" x14ac:dyDescent="0.25">
      <c r="A18524" s="7">
        <v>2015</v>
      </c>
      <c r="B18524" s="7" t="s">
        <v>2395</v>
      </c>
      <c r="C18524" s="7" t="s">
        <v>5</v>
      </c>
      <c r="D18524" s="24">
        <v>829332.58</v>
      </c>
      <c r="E18524">
        <f>INDEX('B. Store opening dates'!$B$5:$B$2448,MATCH('A. Sales by store'!B18524,'B. Store opening dates'!$A$5:$A$2448,0))</f>
        <v>2015</v>
      </c>
      <c r="F18524" t="str">
        <f t="shared" si="580"/>
        <v>New</v>
      </c>
      <c r="G18524" t="str">
        <f t="shared" si="579"/>
        <v>New</v>
      </c>
    </row>
    <row r="18525" spans="1:7" ht="19" x14ac:dyDescent="0.25">
      <c r="A18525" s="7">
        <v>2015</v>
      </c>
      <c r="B18525" s="7" t="s">
        <v>2395</v>
      </c>
      <c r="C18525" s="7" t="s">
        <v>6</v>
      </c>
      <c r="D18525" s="24">
        <v>292743.90000000002</v>
      </c>
      <c r="E18525">
        <f>INDEX('B. Store opening dates'!$B$5:$B$2448,MATCH('A. Sales by store'!B18525,'B. Store opening dates'!$A$5:$A$2448,0))</f>
        <v>2015</v>
      </c>
      <c r="F18525" t="str">
        <f t="shared" si="580"/>
        <v>New</v>
      </c>
      <c r="G18525" t="str">
        <f t="shared" si="579"/>
        <v>New</v>
      </c>
    </row>
    <row r="18526" spans="1:7" ht="19" x14ac:dyDescent="0.25">
      <c r="A18526" s="7">
        <v>2015</v>
      </c>
      <c r="B18526" s="7" t="s">
        <v>2395</v>
      </c>
      <c r="C18526" s="7" t="s">
        <v>7</v>
      </c>
      <c r="D18526" s="24">
        <v>75818.399999999994</v>
      </c>
      <c r="E18526">
        <f>INDEX('B. Store opening dates'!$B$5:$B$2448,MATCH('A. Sales by store'!B18526,'B. Store opening dates'!$A$5:$A$2448,0))</f>
        <v>2015</v>
      </c>
      <c r="F18526" t="str">
        <f t="shared" si="580"/>
        <v>New</v>
      </c>
      <c r="G18526" t="str">
        <f t="shared" si="579"/>
        <v>New</v>
      </c>
    </row>
    <row r="18527" spans="1:7" ht="19" x14ac:dyDescent="0.25">
      <c r="A18527" s="7">
        <v>2015</v>
      </c>
      <c r="B18527" s="7" t="s">
        <v>2395</v>
      </c>
      <c r="C18527" s="7" t="s">
        <v>8</v>
      </c>
      <c r="D18527" s="24">
        <v>660030.4</v>
      </c>
      <c r="E18527">
        <f>INDEX('B. Store opening dates'!$B$5:$B$2448,MATCH('A. Sales by store'!B18527,'B. Store opening dates'!$A$5:$A$2448,0))</f>
        <v>2015</v>
      </c>
      <c r="F18527" t="str">
        <f t="shared" si="580"/>
        <v>New</v>
      </c>
      <c r="G18527" t="str">
        <f t="shared" si="579"/>
        <v>New</v>
      </c>
    </row>
    <row r="18528" spans="1:7" ht="19" x14ac:dyDescent="0.25">
      <c r="A18528" s="7">
        <v>2015</v>
      </c>
      <c r="B18528" s="7" t="s">
        <v>2396</v>
      </c>
      <c r="C18528" s="7" t="s">
        <v>5</v>
      </c>
      <c r="D18528" s="24">
        <v>687173.12</v>
      </c>
      <c r="E18528">
        <f>INDEX('B. Store opening dates'!$B$5:$B$2448,MATCH('A. Sales by store'!B18528,'B. Store opening dates'!$A$5:$A$2448,0))</f>
        <v>2015</v>
      </c>
      <c r="F18528" t="str">
        <f t="shared" si="580"/>
        <v>New</v>
      </c>
      <c r="G18528" t="str">
        <f t="shared" si="579"/>
        <v>New</v>
      </c>
    </row>
    <row r="18529" spans="1:7" ht="19" x14ac:dyDescent="0.25">
      <c r="A18529" s="7">
        <v>2015</v>
      </c>
      <c r="B18529" s="7" t="s">
        <v>2396</v>
      </c>
      <c r="C18529" s="7" t="s">
        <v>6</v>
      </c>
      <c r="D18529" s="24">
        <v>569379.4</v>
      </c>
      <c r="E18529">
        <f>INDEX('B. Store opening dates'!$B$5:$B$2448,MATCH('A. Sales by store'!B18529,'B. Store opening dates'!$A$5:$A$2448,0))</f>
        <v>2015</v>
      </c>
      <c r="F18529" t="str">
        <f t="shared" si="580"/>
        <v>New</v>
      </c>
      <c r="G18529" t="str">
        <f t="shared" si="579"/>
        <v>New</v>
      </c>
    </row>
    <row r="18530" spans="1:7" ht="19" x14ac:dyDescent="0.25">
      <c r="A18530" s="7">
        <v>2015</v>
      </c>
      <c r="B18530" s="7" t="s">
        <v>2396</v>
      </c>
      <c r="C18530" s="7" t="s">
        <v>7</v>
      </c>
      <c r="D18530" s="24">
        <v>113410.14</v>
      </c>
      <c r="E18530">
        <f>INDEX('B. Store opening dates'!$B$5:$B$2448,MATCH('A. Sales by store'!B18530,'B. Store opening dates'!$A$5:$A$2448,0))</f>
        <v>2015</v>
      </c>
      <c r="F18530" t="str">
        <f t="shared" si="580"/>
        <v>New</v>
      </c>
      <c r="G18530" t="str">
        <f t="shared" si="579"/>
        <v>New</v>
      </c>
    </row>
    <row r="18531" spans="1:7" ht="19" x14ac:dyDescent="0.25">
      <c r="A18531" s="7">
        <v>2015</v>
      </c>
      <c r="B18531" s="7" t="s">
        <v>2396</v>
      </c>
      <c r="C18531" s="7" t="s">
        <v>8</v>
      </c>
      <c r="D18531" s="24">
        <v>571182.37</v>
      </c>
      <c r="E18531">
        <f>INDEX('B. Store opening dates'!$B$5:$B$2448,MATCH('A. Sales by store'!B18531,'B. Store opening dates'!$A$5:$A$2448,0))</f>
        <v>2015</v>
      </c>
      <c r="F18531" t="str">
        <f t="shared" si="580"/>
        <v>New</v>
      </c>
      <c r="G18531" t="str">
        <f t="shared" si="579"/>
        <v>New</v>
      </c>
    </row>
    <row r="18532" spans="1:7" ht="19" x14ac:dyDescent="0.25">
      <c r="A18532" s="7">
        <v>2015</v>
      </c>
      <c r="B18532" s="7" t="s">
        <v>2397</v>
      </c>
      <c r="C18532" s="7" t="s">
        <v>5</v>
      </c>
      <c r="D18532" s="24">
        <v>931634.18</v>
      </c>
      <c r="E18532">
        <f>INDEX('B. Store opening dates'!$B$5:$B$2448,MATCH('A. Sales by store'!B18532,'B. Store opening dates'!$A$5:$A$2448,0))</f>
        <v>2015</v>
      </c>
      <c r="F18532" t="str">
        <f t="shared" si="580"/>
        <v>New</v>
      </c>
      <c r="G18532" t="str">
        <f t="shared" si="579"/>
        <v>New</v>
      </c>
    </row>
    <row r="18533" spans="1:7" ht="19" x14ac:dyDescent="0.25">
      <c r="A18533" s="7">
        <v>2015</v>
      </c>
      <c r="B18533" s="7" t="s">
        <v>2397</v>
      </c>
      <c r="C18533" s="7" t="s">
        <v>6</v>
      </c>
      <c r="D18533" s="24">
        <v>304708.2</v>
      </c>
      <c r="E18533">
        <f>INDEX('B. Store opening dates'!$B$5:$B$2448,MATCH('A. Sales by store'!B18533,'B. Store opening dates'!$A$5:$A$2448,0))</f>
        <v>2015</v>
      </c>
      <c r="F18533" t="str">
        <f t="shared" si="580"/>
        <v>New</v>
      </c>
      <c r="G18533" t="str">
        <f t="shared" si="579"/>
        <v>New</v>
      </c>
    </row>
    <row r="18534" spans="1:7" ht="19" x14ac:dyDescent="0.25">
      <c r="A18534" s="7">
        <v>2015</v>
      </c>
      <c r="B18534" s="7" t="s">
        <v>2397</v>
      </c>
      <c r="C18534" s="7" t="s">
        <v>7</v>
      </c>
      <c r="D18534" s="24">
        <v>178888.47</v>
      </c>
      <c r="E18534">
        <f>INDEX('B. Store opening dates'!$B$5:$B$2448,MATCH('A. Sales by store'!B18534,'B. Store opening dates'!$A$5:$A$2448,0))</f>
        <v>2015</v>
      </c>
      <c r="F18534" t="str">
        <f t="shared" si="580"/>
        <v>New</v>
      </c>
      <c r="G18534" t="str">
        <f t="shared" si="579"/>
        <v>New</v>
      </c>
    </row>
    <row r="18535" spans="1:7" ht="19" x14ac:dyDescent="0.25">
      <c r="A18535" s="7">
        <v>2015</v>
      </c>
      <c r="B18535" s="7" t="s">
        <v>2397</v>
      </c>
      <c r="C18535" s="7" t="s">
        <v>8</v>
      </c>
      <c r="D18535" s="24">
        <v>744383.51</v>
      </c>
      <c r="E18535">
        <f>INDEX('B. Store opening dates'!$B$5:$B$2448,MATCH('A. Sales by store'!B18535,'B. Store opening dates'!$A$5:$A$2448,0))</f>
        <v>2015</v>
      </c>
      <c r="F18535" t="str">
        <f t="shared" si="580"/>
        <v>New</v>
      </c>
      <c r="G18535" t="str">
        <f t="shared" si="579"/>
        <v>New</v>
      </c>
    </row>
    <row r="18536" spans="1:7" ht="19" x14ac:dyDescent="0.25">
      <c r="A18536" s="7">
        <v>2015</v>
      </c>
      <c r="B18536" s="7" t="s">
        <v>2398</v>
      </c>
      <c r="C18536" s="7" t="s">
        <v>5</v>
      </c>
      <c r="D18536" s="24">
        <v>601488.93000000005</v>
      </c>
      <c r="E18536">
        <f>INDEX('B. Store opening dates'!$B$5:$B$2448,MATCH('A. Sales by store'!B18536,'B. Store opening dates'!$A$5:$A$2448,0))</f>
        <v>2015</v>
      </c>
      <c r="F18536" t="str">
        <f t="shared" si="580"/>
        <v>New</v>
      </c>
      <c r="G18536" t="str">
        <f t="shared" si="579"/>
        <v>New</v>
      </c>
    </row>
    <row r="18537" spans="1:7" ht="19" x14ac:dyDescent="0.25">
      <c r="A18537" s="7">
        <v>2015</v>
      </c>
      <c r="B18537" s="7" t="s">
        <v>2398</v>
      </c>
      <c r="C18537" s="7" t="s">
        <v>6</v>
      </c>
      <c r="D18537" s="24">
        <v>525341.19999999995</v>
      </c>
      <c r="E18537">
        <f>INDEX('B. Store opening dates'!$B$5:$B$2448,MATCH('A. Sales by store'!B18537,'B. Store opening dates'!$A$5:$A$2448,0))</f>
        <v>2015</v>
      </c>
      <c r="F18537" t="str">
        <f t="shared" si="580"/>
        <v>New</v>
      </c>
      <c r="G18537" t="str">
        <f t="shared" si="579"/>
        <v>New</v>
      </c>
    </row>
    <row r="18538" spans="1:7" ht="19" x14ac:dyDescent="0.25">
      <c r="A18538" s="7">
        <v>2015</v>
      </c>
      <c r="B18538" s="7" t="s">
        <v>2398</v>
      </c>
      <c r="C18538" s="7" t="s">
        <v>7</v>
      </c>
      <c r="D18538" s="24">
        <v>216480.05</v>
      </c>
      <c r="E18538">
        <f>INDEX('B. Store opening dates'!$B$5:$B$2448,MATCH('A. Sales by store'!B18538,'B. Store opening dates'!$A$5:$A$2448,0))</f>
        <v>2015</v>
      </c>
      <c r="F18538" t="str">
        <f t="shared" si="580"/>
        <v>New</v>
      </c>
      <c r="G18538" t="str">
        <f t="shared" si="579"/>
        <v>New</v>
      </c>
    </row>
    <row r="18539" spans="1:7" ht="19" x14ac:dyDescent="0.25">
      <c r="A18539" s="7">
        <v>2015</v>
      </c>
      <c r="B18539" s="7" t="s">
        <v>2398</v>
      </c>
      <c r="C18539" s="7" t="s">
        <v>8</v>
      </c>
      <c r="D18539" s="24">
        <v>696750.6</v>
      </c>
      <c r="E18539">
        <f>INDEX('B. Store opening dates'!$B$5:$B$2448,MATCH('A. Sales by store'!B18539,'B. Store opening dates'!$A$5:$A$2448,0))</f>
        <v>2015</v>
      </c>
      <c r="F18539" t="str">
        <f t="shared" si="580"/>
        <v>New</v>
      </c>
      <c r="G18539" t="str">
        <f t="shared" si="579"/>
        <v>New</v>
      </c>
    </row>
    <row r="18540" spans="1:7" ht="19" x14ac:dyDescent="0.25">
      <c r="A18540" s="7">
        <v>2015</v>
      </c>
      <c r="B18540" s="7" t="s">
        <v>2399</v>
      </c>
      <c r="C18540" s="7" t="s">
        <v>5</v>
      </c>
      <c r="D18540" s="24">
        <v>904647.07</v>
      </c>
      <c r="E18540">
        <f>INDEX('B. Store opening dates'!$B$5:$B$2448,MATCH('A. Sales by store'!B18540,'B. Store opening dates'!$A$5:$A$2448,0))</f>
        <v>2015</v>
      </c>
      <c r="F18540" t="str">
        <f t="shared" si="580"/>
        <v>New</v>
      </c>
      <c r="G18540" t="str">
        <f t="shared" si="579"/>
        <v>New</v>
      </c>
    </row>
    <row r="18541" spans="1:7" ht="19" x14ac:dyDescent="0.25">
      <c r="A18541" s="7">
        <v>2015</v>
      </c>
      <c r="B18541" s="7" t="s">
        <v>2399</v>
      </c>
      <c r="C18541" s="7" t="s">
        <v>6</v>
      </c>
      <c r="D18541" s="24">
        <v>398325.5</v>
      </c>
      <c r="E18541">
        <f>INDEX('B. Store opening dates'!$B$5:$B$2448,MATCH('A. Sales by store'!B18541,'B. Store opening dates'!$A$5:$A$2448,0))</f>
        <v>2015</v>
      </c>
      <c r="F18541" t="str">
        <f t="shared" si="580"/>
        <v>New</v>
      </c>
      <c r="G18541" t="str">
        <f t="shared" si="579"/>
        <v>New</v>
      </c>
    </row>
    <row r="18542" spans="1:7" ht="19" x14ac:dyDescent="0.25">
      <c r="A18542" s="7">
        <v>2015</v>
      </c>
      <c r="B18542" s="7" t="s">
        <v>2399</v>
      </c>
      <c r="C18542" s="7" t="s">
        <v>7</v>
      </c>
      <c r="D18542" s="24">
        <v>107724.74</v>
      </c>
      <c r="E18542">
        <f>INDEX('B. Store opening dates'!$B$5:$B$2448,MATCH('A. Sales by store'!B18542,'B. Store opening dates'!$A$5:$A$2448,0))</f>
        <v>2015</v>
      </c>
      <c r="F18542" t="str">
        <f t="shared" si="580"/>
        <v>New</v>
      </c>
      <c r="G18542" t="str">
        <f t="shared" si="579"/>
        <v>New</v>
      </c>
    </row>
    <row r="18543" spans="1:7" ht="19" x14ac:dyDescent="0.25">
      <c r="A18543" s="7">
        <v>2015</v>
      </c>
      <c r="B18543" s="7" t="s">
        <v>2399</v>
      </c>
      <c r="C18543" s="7" t="s">
        <v>8</v>
      </c>
      <c r="D18543" s="24">
        <v>676520.98</v>
      </c>
      <c r="E18543">
        <f>INDEX('B. Store opening dates'!$B$5:$B$2448,MATCH('A. Sales by store'!B18543,'B. Store opening dates'!$A$5:$A$2448,0))</f>
        <v>2015</v>
      </c>
      <c r="F18543" t="str">
        <f t="shared" si="580"/>
        <v>New</v>
      </c>
      <c r="G18543" t="str">
        <f t="shared" si="579"/>
        <v>New</v>
      </c>
    </row>
    <row r="18544" spans="1:7" ht="19" x14ac:dyDescent="0.25">
      <c r="A18544" s="7">
        <v>2015</v>
      </c>
      <c r="B18544" s="7" t="s">
        <v>2400</v>
      </c>
      <c r="C18544" s="7" t="s">
        <v>5</v>
      </c>
      <c r="D18544" s="24">
        <v>486804.65</v>
      </c>
      <c r="E18544">
        <f>INDEX('B. Store opening dates'!$B$5:$B$2448,MATCH('A. Sales by store'!B18544,'B. Store opening dates'!$A$5:$A$2448,0))</f>
        <v>2015</v>
      </c>
      <c r="F18544" t="str">
        <f t="shared" si="580"/>
        <v>New</v>
      </c>
      <c r="G18544" t="str">
        <f t="shared" si="579"/>
        <v>New</v>
      </c>
    </row>
    <row r="18545" spans="1:7" ht="19" x14ac:dyDescent="0.25">
      <c r="A18545" s="7">
        <v>2015</v>
      </c>
      <c r="B18545" s="7" t="s">
        <v>2400</v>
      </c>
      <c r="C18545" s="7" t="s">
        <v>6</v>
      </c>
      <c r="D18545" s="24">
        <v>366590.22</v>
      </c>
      <c r="E18545">
        <f>INDEX('B. Store opening dates'!$B$5:$B$2448,MATCH('A. Sales by store'!B18545,'B. Store opening dates'!$A$5:$A$2448,0))</f>
        <v>2015</v>
      </c>
      <c r="F18545" t="str">
        <f t="shared" si="580"/>
        <v>New</v>
      </c>
      <c r="G18545" t="str">
        <f t="shared" si="579"/>
        <v>New</v>
      </c>
    </row>
    <row r="18546" spans="1:7" ht="19" x14ac:dyDescent="0.25">
      <c r="A18546" s="7">
        <v>2015</v>
      </c>
      <c r="B18546" s="7" t="s">
        <v>2400</v>
      </c>
      <c r="C18546" s="7" t="s">
        <v>7</v>
      </c>
      <c r="D18546" s="24">
        <v>163747.56</v>
      </c>
      <c r="E18546">
        <f>INDEX('B. Store opening dates'!$B$5:$B$2448,MATCH('A. Sales by store'!B18546,'B. Store opening dates'!$A$5:$A$2448,0))</f>
        <v>2015</v>
      </c>
      <c r="F18546" t="str">
        <f t="shared" si="580"/>
        <v>New</v>
      </c>
      <c r="G18546" t="str">
        <f t="shared" si="579"/>
        <v>New</v>
      </c>
    </row>
    <row r="18547" spans="1:7" ht="19" x14ac:dyDescent="0.25">
      <c r="A18547" s="7">
        <v>2015</v>
      </c>
      <c r="B18547" s="7" t="s">
        <v>2400</v>
      </c>
      <c r="C18547" s="7" t="s">
        <v>8</v>
      </c>
      <c r="D18547" s="24">
        <v>718083.87</v>
      </c>
      <c r="E18547">
        <f>INDEX('B. Store opening dates'!$B$5:$B$2448,MATCH('A. Sales by store'!B18547,'B. Store opening dates'!$A$5:$A$2448,0))</f>
        <v>2015</v>
      </c>
      <c r="F18547" t="str">
        <f t="shared" si="580"/>
        <v>New</v>
      </c>
      <c r="G18547" t="str">
        <f t="shared" si="579"/>
        <v>New</v>
      </c>
    </row>
    <row r="18548" spans="1:7" ht="19" x14ac:dyDescent="0.25">
      <c r="A18548" s="7">
        <v>2015</v>
      </c>
      <c r="B18548" s="7" t="s">
        <v>2401</v>
      </c>
      <c r="C18548" s="7" t="s">
        <v>5</v>
      </c>
      <c r="D18548" s="24">
        <v>500529.13</v>
      </c>
      <c r="E18548">
        <f>INDEX('B. Store opening dates'!$B$5:$B$2448,MATCH('A. Sales by store'!B18548,'B. Store opening dates'!$A$5:$A$2448,0))</f>
        <v>2015</v>
      </c>
      <c r="F18548" t="str">
        <f t="shared" si="580"/>
        <v>New</v>
      </c>
      <c r="G18548" t="str">
        <f t="shared" si="579"/>
        <v>New</v>
      </c>
    </row>
    <row r="18549" spans="1:7" ht="19" x14ac:dyDescent="0.25">
      <c r="A18549" s="7">
        <v>2015</v>
      </c>
      <c r="B18549" s="7" t="s">
        <v>2401</v>
      </c>
      <c r="C18549" s="7" t="s">
        <v>6</v>
      </c>
      <c r="D18549" s="24">
        <v>253169.9</v>
      </c>
      <c r="E18549">
        <f>INDEX('B. Store opening dates'!$B$5:$B$2448,MATCH('A. Sales by store'!B18549,'B. Store opening dates'!$A$5:$A$2448,0))</f>
        <v>2015</v>
      </c>
      <c r="F18549" t="str">
        <f t="shared" si="580"/>
        <v>New</v>
      </c>
      <c r="G18549" t="str">
        <f t="shared" si="579"/>
        <v>New</v>
      </c>
    </row>
    <row r="18550" spans="1:7" ht="19" x14ac:dyDescent="0.25">
      <c r="A18550" s="7">
        <v>2015</v>
      </c>
      <c r="B18550" s="7" t="s">
        <v>2401</v>
      </c>
      <c r="C18550" s="7" t="s">
        <v>7</v>
      </c>
      <c r="D18550" s="24">
        <v>232707.43</v>
      </c>
      <c r="E18550">
        <f>INDEX('B. Store opening dates'!$B$5:$B$2448,MATCH('A. Sales by store'!B18550,'B. Store opening dates'!$A$5:$A$2448,0))</f>
        <v>2015</v>
      </c>
      <c r="F18550" t="str">
        <f t="shared" si="580"/>
        <v>New</v>
      </c>
      <c r="G18550" t="str">
        <f t="shared" si="579"/>
        <v>New</v>
      </c>
    </row>
    <row r="18551" spans="1:7" ht="19" x14ac:dyDescent="0.25">
      <c r="A18551" s="7">
        <v>2015</v>
      </c>
      <c r="B18551" s="7" t="s">
        <v>2401</v>
      </c>
      <c r="C18551" s="7" t="s">
        <v>8</v>
      </c>
      <c r="D18551" s="24">
        <v>508737.62</v>
      </c>
      <c r="E18551">
        <f>INDEX('B. Store opening dates'!$B$5:$B$2448,MATCH('A. Sales by store'!B18551,'B. Store opening dates'!$A$5:$A$2448,0))</f>
        <v>2015</v>
      </c>
      <c r="F18551" t="str">
        <f t="shared" si="580"/>
        <v>New</v>
      </c>
      <c r="G18551" t="str">
        <f t="shared" si="579"/>
        <v>New</v>
      </c>
    </row>
    <row r="18552" spans="1:7" ht="19" x14ac:dyDescent="0.25">
      <c r="A18552" s="7">
        <v>2015</v>
      </c>
      <c r="B18552" s="7" t="s">
        <v>2402</v>
      </c>
      <c r="C18552" s="7" t="s">
        <v>5</v>
      </c>
      <c r="D18552" s="24">
        <v>727511.27</v>
      </c>
      <c r="E18552">
        <f>INDEX('B. Store opening dates'!$B$5:$B$2448,MATCH('A. Sales by store'!B18552,'B. Store opening dates'!$A$5:$A$2448,0))</f>
        <v>2015</v>
      </c>
      <c r="F18552" t="str">
        <f t="shared" si="580"/>
        <v>New</v>
      </c>
      <c r="G18552" t="str">
        <f t="shared" si="579"/>
        <v>New</v>
      </c>
    </row>
    <row r="18553" spans="1:7" ht="19" x14ac:dyDescent="0.25">
      <c r="A18553" s="7">
        <v>2015</v>
      </c>
      <c r="B18553" s="7" t="s">
        <v>2402</v>
      </c>
      <c r="C18553" s="7" t="s">
        <v>6</v>
      </c>
      <c r="D18553" s="24">
        <v>445728.66</v>
      </c>
      <c r="E18553">
        <f>INDEX('B. Store opening dates'!$B$5:$B$2448,MATCH('A. Sales by store'!B18553,'B. Store opening dates'!$A$5:$A$2448,0))</f>
        <v>2015</v>
      </c>
      <c r="F18553" t="str">
        <f t="shared" si="580"/>
        <v>New</v>
      </c>
      <c r="G18553" t="str">
        <f t="shared" si="579"/>
        <v>New</v>
      </c>
    </row>
    <row r="18554" spans="1:7" ht="19" x14ac:dyDescent="0.25">
      <c r="A18554" s="7">
        <v>2015</v>
      </c>
      <c r="B18554" s="7" t="s">
        <v>2402</v>
      </c>
      <c r="C18554" s="7" t="s">
        <v>7</v>
      </c>
      <c r="D18554" s="24">
        <v>106686.7</v>
      </c>
      <c r="E18554">
        <f>INDEX('B. Store opening dates'!$B$5:$B$2448,MATCH('A. Sales by store'!B18554,'B. Store opening dates'!$A$5:$A$2448,0))</f>
        <v>2015</v>
      </c>
      <c r="F18554" t="str">
        <f t="shared" si="580"/>
        <v>New</v>
      </c>
      <c r="G18554" t="str">
        <f t="shared" si="579"/>
        <v>New</v>
      </c>
    </row>
    <row r="18555" spans="1:7" ht="19" x14ac:dyDescent="0.25">
      <c r="A18555" s="7">
        <v>2015</v>
      </c>
      <c r="B18555" s="7" t="s">
        <v>2402</v>
      </c>
      <c r="C18555" s="7" t="s">
        <v>8</v>
      </c>
      <c r="D18555" s="24">
        <v>521485.84</v>
      </c>
      <c r="E18555">
        <f>INDEX('B. Store opening dates'!$B$5:$B$2448,MATCH('A. Sales by store'!B18555,'B. Store opening dates'!$A$5:$A$2448,0))</f>
        <v>2015</v>
      </c>
      <c r="F18555" t="str">
        <f t="shared" si="580"/>
        <v>New</v>
      </c>
      <c r="G18555" t="str">
        <f t="shared" si="579"/>
        <v>New</v>
      </c>
    </row>
    <row r="18556" spans="1:7" ht="19" x14ac:dyDescent="0.25">
      <c r="A18556" s="7">
        <v>2015</v>
      </c>
      <c r="B18556" s="7" t="s">
        <v>2403</v>
      </c>
      <c r="C18556" s="7" t="s">
        <v>5</v>
      </c>
      <c r="D18556" s="24">
        <v>659673.91</v>
      </c>
      <c r="E18556">
        <f>INDEX('B. Store opening dates'!$B$5:$B$2448,MATCH('A. Sales by store'!B18556,'B. Store opening dates'!$A$5:$A$2448,0))</f>
        <v>2015</v>
      </c>
      <c r="F18556" t="str">
        <f t="shared" si="580"/>
        <v>New</v>
      </c>
      <c r="G18556" t="str">
        <f t="shared" si="579"/>
        <v>New</v>
      </c>
    </row>
    <row r="18557" spans="1:7" ht="19" x14ac:dyDescent="0.25">
      <c r="A18557" s="7">
        <v>2015</v>
      </c>
      <c r="B18557" s="7" t="s">
        <v>2403</v>
      </c>
      <c r="C18557" s="7" t="s">
        <v>6</v>
      </c>
      <c r="D18557" s="24">
        <v>234149.07</v>
      </c>
      <c r="E18557">
        <f>INDEX('B. Store opening dates'!$B$5:$B$2448,MATCH('A. Sales by store'!B18557,'B. Store opening dates'!$A$5:$A$2448,0))</f>
        <v>2015</v>
      </c>
      <c r="F18557" t="str">
        <f t="shared" si="580"/>
        <v>New</v>
      </c>
      <c r="G18557" t="str">
        <f t="shared" si="579"/>
        <v>New</v>
      </c>
    </row>
    <row r="18558" spans="1:7" ht="19" x14ac:dyDescent="0.25">
      <c r="A18558" s="7">
        <v>2015</v>
      </c>
      <c r="B18558" s="7" t="s">
        <v>2403</v>
      </c>
      <c r="C18558" s="7" t="s">
        <v>7</v>
      </c>
      <c r="D18558" s="24">
        <v>53006.34</v>
      </c>
      <c r="E18558">
        <f>INDEX('B. Store opening dates'!$B$5:$B$2448,MATCH('A. Sales by store'!B18558,'B. Store opening dates'!$A$5:$A$2448,0))</f>
        <v>2015</v>
      </c>
      <c r="F18558" t="str">
        <f t="shared" si="580"/>
        <v>New</v>
      </c>
      <c r="G18558" t="str">
        <f t="shared" si="579"/>
        <v>New</v>
      </c>
    </row>
    <row r="18559" spans="1:7" ht="19" x14ac:dyDescent="0.25">
      <c r="A18559" s="7">
        <v>2015</v>
      </c>
      <c r="B18559" s="7" t="s">
        <v>2403</v>
      </c>
      <c r="C18559" s="7" t="s">
        <v>8</v>
      </c>
      <c r="D18559" s="24">
        <v>426993.4</v>
      </c>
      <c r="E18559">
        <f>INDEX('B. Store opening dates'!$B$5:$B$2448,MATCH('A. Sales by store'!B18559,'B. Store opening dates'!$A$5:$A$2448,0))</f>
        <v>2015</v>
      </c>
      <c r="F18559" t="str">
        <f t="shared" si="580"/>
        <v>New</v>
      </c>
      <c r="G18559" t="str">
        <f t="shared" si="579"/>
        <v>New</v>
      </c>
    </row>
    <row r="18560" spans="1:7" ht="19" x14ac:dyDescent="0.25">
      <c r="A18560" s="7">
        <v>2015</v>
      </c>
      <c r="B18560" s="7" t="s">
        <v>2404</v>
      </c>
      <c r="C18560" s="7" t="s">
        <v>5</v>
      </c>
      <c r="D18560" s="24">
        <v>895570.81</v>
      </c>
      <c r="E18560">
        <f>INDEX('B. Store opening dates'!$B$5:$B$2448,MATCH('A. Sales by store'!B18560,'B. Store opening dates'!$A$5:$A$2448,0))</f>
        <v>2015</v>
      </c>
      <c r="F18560" t="str">
        <f t="shared" si="580"/>
        <v>New</v>
      </c>
      <c r="G18560" t="str">
        <f t="shared" si="579"/>
        <v>New</v>
      </c>
    </row>
    <row r="18561" spans="1:7" ht="19" x14ac:dyDescent="0.25">
      <c r="A18561" s="7">
        <v>2015</v>
      </c>
      <c r="B18561" s="7" t="s">
        <v>2404</v>
      </c>
      <c r="C18561" s="7" t="s">
        <v>6</v>
      </c>
      <c r="D18561" s="24">
        <v>290548.75</v>
      </c>
      <c r="E18561">
        <f>INDEX('B. Store opening dates'!$B$5:$B$2448,MATCH('A. Sales by store'!B18561,'B. Store opening dates'!$A$5:$A$2448,0))</f>
        <v>2015</v>
      </c>
      <c r="F18561" t="str">
        <f t="shared" si="580"/>
        <v>New</v>
      </c>
      <c r="G18561" t="str">
        <f t="shared" si="579"/>
        <v>New</v>
      </c>
    </row>
    <row r="18562" spans="1:7" ht="19" x14ac:dyDescent="0.25">
      <c r="A18562" s="7">
        <v>2015</v>
      </c>
      <c r="B18562" s="7" t="s">
        <v>2404</v>
      </c>
      <c r="C18562" s="7" t="s">
        <v>7</v>
      </c>
      <c r="D18562" s="24">
        <v>119240.63</v>
      </c>
      <c r="E18562">
        <f>INDEX('B. Store opening dates'!$B$5:$B$2448,MATCH('A. Sales by store'!B18562,'B. Store opening dates'!$A$5:$A$2448,0))</f>
        <v>2015</v>
      </c>
      <c r="F18562" t="str">
        <f t="shared" si="580"/>
        <v>New</v>
      </c>
      <c r="G18562" t="str">
        <f t="shared" si="579"/>
        <v>New</v>
      </c>
    </row>
    <row r="18563" spans="1:7" ht="19" x14ac:dyDescent="0.25">
      <c r="A18563" s="7">
        <v>2015</v>
      </c>
      <c r="B18563" s="7" t="s">
        <v>2404</v>
      </c>
      <c r="C18563" s="7" t="s">
        <v>8</v>
      </c>
      <c r="D18563" s="24">
        <v>452542.01</v>
      </c>
      <c r="E18563">
        <f>INDEX('B. Store opening dates'!$B$5:$B$2448,MATCH('A. Sales by store'!B18563,'B. Store opening dates'!$A$5:$A$2448,0))</f>
        <v>2015</v>
      </c>
      <c r="F18563" t="str">
        <f t="shared" si="580"/>
        <v>New</v>
      </c>
      <c r="G18563" t="str">
        <f t="shared" si="579"/>
        <v>New</v>
      </c>
    </row>
    <row r="18564" spans="1:7" ht="19" x14ac:dyDescent="0.25">
      <c r="A18564" s="7">
        <v>2015</v>
      </c>
      <c r="B18564" s="7" t="s">
        <v>2405</v>
      </c>
      <c r="C18564" s="7" t="s">
        <v>5</v>
      </c>
      <c r="D18564" s="24">
        <v>847601.09</v>
      </c>
      <c r="E18564">
        <f>INDEX('B. Store opening dates'!$B$5:$B$2448,MATCH('A. Sales by store'!B18564,'B. Store opening dates'!$A$5:$A$2448,0))</f>
        <v>2015</v>
      </c>
      <c r="F18564" t="str">
        <f t="shared" si="580"/>
        <v>New</v>
      </c>
      <c r="G18564" t="str">
        <f t="shared" si="579"/>
        <v>New</v>
      </c>
    </row>
    <row r="18565" spans="1:7" ht="19" x14ac:dyDescent="0.25">
      <c r="A18565" s="7">
        <v>2015</v>
      </c>
      <c r="B18565" s="7" t="s">
        <v>2405</v>
      </c>
      <c r="C18565" s="7" t="s">
        <v>6</v>
      </c>
      <c r="D18565" s="24">
        <v>262577.01</v>
      </c>
      <c r="E18565">
        <f>INDEX('B. Store opening dates'!$B$5:$B$2448,MATCH('A. Sales by store'!B18565,'B. Store opening dates'!$A$5:$A$2448,0))</f>
        <v>2015</v>
      </c>
      <c r="F18565" t="str">
        <f t="shared" si="580"/>
        <v>New</v>
      </c>
      <c r="G18565" t="str">
        <f t="shared" ref="G18565:G18628" si="581">IF(A18565 = 2015, IF(E18565&lt; 2015, "Existing","New"),"Existing")</f>
        <v>New</v>
      </c>
    </row>
    <row r="18566" spans="1:7" ht="19" x14ac:dyDescent="0.25">
      <c r="A18566" s="7">
        <v>2015</v>
      </c>
      <c r="B18566" s="7" t="s">
        <v>2405</v>
      </c>
      <c r="C18566" s="7" t="s">
        <v>7</v>
      </c>
      <c r="D18566" s="24">
        <v>132018.15</v>
      </c>
      <c r="E18566">
        <f>INDEX('B. Store opening dates'!$B$5:$B$2448,MATCH('A. Sales by store'!B18566,'B. Store opening dates'!$A$5:$A$2448,0))</f>
        <v>2015</v>
      </c>
      <c r="F18566" t="str">
        <f t="shared" si="580"/>
        <v>New</v>
      </c>
      <c r="G18566" t="str">
        <f t="shared" si="581"/>
        <v>New</v>
      </c>
    </row>
    <row r="18567" spans="1:7" ht="19" x14ac:dyDescent="0.25">
      <c r="A18567" s="7">
        <v>2015</v>
      </c>
      <c r="B18567" s="7" t="s">
        <v>2405</v>
      </c>
      <c r="C18567" s="7" t="s">
        <v>8</v>
      </c>
      <c r="D18567" s="24">
        <v>495387.52</v>
      </c>
      <c r="E18567">
        <f>INDEX('B. Store opening dates'!$B$5:$B$2448,MATCH('A. Sales by store'!B18567,'B. Store opening dates'!$A$5:$A$2448,0))</f>
        <v>2015</v>
      </c>
      <c r="F18567" t="str">
        <f t="shared" si="580"/>
        <v>New</v>
      </c>
      <c r="G18567" t="str">
        <f t="shared" si="581"/>
        <v>New</v>
      </c>
    </row>
    <row r="18568" spans="1:7" ht="19" x14ac:dyDescent="0.25">
      <c r="A18568" s="7">
        <v>2015</v>
      </c>
      <c r="B18568" s="7" t="s">
        <v>2406</v>
      </c>
      <c r="C18568" s="7" t="s">
        <v>5</v>
      </c>
      <c r="D18568" s="24">
        <v>641896.30000000005</v>
      </c>
      <c r="E18568">
        <f>INDEX('B. Store opening dates'!$B$5:$B$2448,MATCH('A. Sales by store'!B18568,'B. Store opening dates'!$A$5:$A$2448,0))</f>
        <v>2015</v>
      </c>
      <c r="F18568" t="str">
        <f t="shared" si="580"/>
        <v>New</v>
      </c>
      <c r="G18568" t="str">
        <f t="shared" si="581"/>
        <v>New</v>
      </c>
    </row>
    <row r="18569" spans="1:7" ht="19" x14ac:dyDescent="0.25">
      <c r="A18569" s="7">
        <v>2015</v>
      </c>
      <c r="B18569" s="7" t="s">
        <v>2406</v>
      </c>
      <c r="C18569" s="7" t="s">
        <v>6</v>
      </c>
      <c r="D18569" s="24">
        <v>260605.06</v>
      </c>
      <c r="E18569">
        <f>INDEX('B. Store opening dates'!$B$5:$B$2448,MATCH('A. Sales by store'!B18569,'B. Store opening dates'!$A$5:$A$2448,0))</f>
        <v>2015</v>
      </c>
      <c r="F18569" t="str">
        <f t="shared" si="580"/>
        <v>New</v>
      </c>
      <c r="G18569" t="str">
        <f t="shared" si="581"/>
        <v>New</v>
      </c>
    </row>
    <row r="18570" spans="1:7" ht="19" x14ac:dyDescent="0.25">
      <c r="A18570" s="7">
        <v>2015</v>
      </c>
      <c r="B18570" s="7" t="s">
        <v>2406</v>
      </c>
      <c r="C18570" s="7" t="s">
        <v>7</v>
      </c>
      <c r="D18570" s="24">
        <v>122983.85</v>
      </c>
      <c r="E18570">
        <f>INDEX('B. Store opening dates'!$B$5:$B$2448,MATCH('A. Sales by store'!B18570,'B. Store opening dates'!$A$5:$A$2448,0))</f>
        <v>2015</v>
      </c>
      <c r="F18570" t="str">
        <f t="shared" si="580"/>
        <v>New</v>
      </c>
      <c r="G18570" t="str">
        <f t="shared" si="581"/>
        <v>New</v>
      </c>
    </row>
    <row r="18571" spans="1:7" ht="19" x14ac:dyDescent="0.25">
      <c r="A18571" s="7">
        <v>2015</v>
      </c>
      <c r="B18571" s="7" t="s">
        <v>2406</v>
      </c>
      <c r="C18571" s="7" t="s">
        <v>8</v>
      </c>
      <c r="D18571" s="24">
        <v>709173.73</v>
      </c>
      <c r="E18571">
        <f>INDEX('B. Store opening dates'!$B$5:$B$2448,MATCH('A. Sales by store'!B18571,'B. Store opening dates'!$A$5:$A$2448,0))</f>
        <v>2015</v>
      </c>
      <c r="F18571" t="str">
        <f t="shared" ref="F18571:F18634" si="582">IF(A18571 = 2015, IF(E18571&lt; 2015, "Old","New"),IF(E18571 &lt; 2014, "Old","New"))</f>
        <v>New</v>
      </c>
      <c r="G18571" t="str">
        <f t="shared" si="581"/>
        <v>New</v>
      </c>
    </row>
    <row r="18572" spans="1:7" ht="19" x14ac:dyDescent="0.25">
      <c r="A18572" s="7">
        <v>2015</v>
      </c>
      <c r="B18572" s="7" t="s">
        <v>2407</v>
      </c>
      <c r="C18572" s="7" t="s">
        <v>5</v>
      </c>
      <c r="D18572" s="24">
        <v>621785.89</v>
      </c>
      <c r="E18572">
        <f>INDEX('B. Store opening dates'!$B$5:$B$2448,MATCH('A. Sales by store'!B18572,'B. Store opening dates'!$A$5:$A$2448,0))</f>
        <v>2015</v>
      </c>
      <c r="F18572" t="str">
        <f t="shared" si="582"/>
        <v>New</v>
      </c>
      <c r="G18572" t="str">
        <f t="shared" si="581"/>
        <v>New</v>
      </c>
    </row>
    <row r="18573" spans="1:7" ht="19" x14ac:dyDescent="0.25">
      <c r="A18573" s="7">
        <v>2015</v>
      </c>
      <c r="B18573" s="7" t="s">
        <v>2407</v>
      </c>
      <c r="C18573" s="7" t="s">
        <v>6</v>
      </c>
      <c r="D18573" s="24">
        <v>420141.39</v>
      </c>
      <c r="E18573">
        <f>INDEX('B. Store opening dates'!$B$5:$B$2448,MATCH('A. Sales by store'!B18573,'B. Store opening dates'!$A$5:$A$2448,0))</f>
        <v>2015</v>
      </c>
      <c r="F18573" t="str">
        <f t="shared" si="582"/>
        <v>New</v>
      </c>
      <c r="G18573" t="str">
        <f t="shared" si="581"/>
        <v>New</v>
      </c>
    </row>
    <row r="18574" spans="1:7" ht="19" x14ac:dyDescent="0.25">
      <c r="A18574" s="7">
        <v>2015</v>
      </c>
      <c r="B18574" s="7" t="s">
        <v>2407</v>
      </c>
      <c r="C18574" s="7" t="s">
        <v>7</v>
      </c>
      <c r="D18574" s="24">
        <v>214541.28</v>
      </c>
      <c r="E18574">
        <f>INDEX('B. Store opening dates'!$B$5:$B$2448,MATCH('A. Sales by store'!B18574,'B. Store opening dates'!$A$5:$A$2448,0))</f>
        <v>2015</v>
      </c>
      <c r="F18574" t="str">
        <f t="shared" si="582"/>
        <v>New</v>
      </c>
      <c r="G18574" t="str">
        <f t="shared" si="581"/>
        <v>New</v>
      </c>
    </row>
    <row r="18575" spans="1:7" ht="19" x14ac:dyDescent="0.25">
      <c r="A18575" s="7">
        <v>2015</v>
      </c>
      <c r="B18575" s="7" t="s">
        <v>2407</v>
      </c>
      <c r="C18575" s="7" t="s">
        <v>8</v>
      </c>
      <c r="D18575" s="24">
        <v>713674.46</v>
      </c>
      <c r="E18575">
        <f>INDEX('B. Store opening dates'!$B$5:$B$2448,MATCH('A. Sales by store'!B18575,'B. Store opening dates'!$A$5:$A$2448,0))</f>
        <v>2015</v>
      </c>
      <c r="F18575" t="str">
        <f t="shared" si="582"/>
        <v>New</v>
      </c>
      <c r="G18575" t="str">
        <f t="shared" si="581"/>
        <v>New</v>
      </c>
    </row>
    <row r="18576" spans="1:7" ht="19" x14ac:dyDescent="0.25">
      <c r="A18576" s="7">
        <v>2015</v>
      </c>
      <c r="B18576" s="7" t="s">
        <v>2408</v>
      </c>
      <c r="C18576" s="7" t="s">
        <v>5</v>
      </c>
      <c r="D18576" s="24">
        <v>631402.82999999996</v>
      </c>
      <c r="E18576">
        <f>INDEX('B. Store opening dates'!$B$5:$B$2448,MATCH('A. Sales by store'!B18576,'B. Store opening dates'!$A$5:$A$2448,0))</f>
        <v>2015</v>
      </c>
      <c r="F18576" t="str">
        <f t="shared" si="582"/>
        <v>New</v>
      </c>
      <c r="G18576" t="str">
        <f t="shared" si="581"/>
        <v>New</v>
      </c>
    </row>
    <row r="18577" spans="1:7" ht="19" x14ac:dyDescent="0.25">
      <c r="A18577" s="7">
        <v>2015</v>
      </c>
      <c r="B18577" s="7" t="s">
        <v>2408</v>
      </c>
      <c r="C18577" s="7" t="s">
        <v>6</v>
      </c>
      <c r="D18577" s="24">
        <v>466291.34</v>
      </c>
      <c r="E18577">
        <f>INDEX('B. Store opening dates'!$B$5:$B$2448,MATCH('A. Sales by store'!B18577,'B. Store opening dates'!$A$5:$A$2448,0))</f>
        <v>2015</v>
      </c>
      <c r="F18577" t="str">
        <f t="shared" si="582"/>
        <v>New</v>
      </c>
      <c r="G18577" t="str">
        <f t="shared" si="581"/>
        <v>New</v>
      </c>
    </row>
    <row r="18578" spans="1:7" ht="19" x14ac:dyDescent="0.25">
      <c r="A18578" s="7">
        <v>2015</v>
      </c>
      <c r="B18578" s="7" t="s">
        <v>2408</v>
      </c>
      <c r="C18578" s="7" t="s">
        <v>7</v>
      </c>
      <c r="D18578" s="24">
        <v>172758.74</v>
      </c>
      <c r="E18578">
        <f>INDEX('B. Store opening dates'!$B$5:$B$2448,MATCH('A. Sales by store'!B18578,'B. Store opening dates'!$A$5:$A$2448,0))</f>
        <v>2015</v>
      </c>
      <c r="F18578" t="str">
        <f t="shared" si="582"/>
        <v>New</v>
      </c>
      <c r="G18578" t="str">
        <f t="shared" si="581"/>
        <v>New</v>
      </c>
    </row>
    <row r="18579" spans="1:7" ht="19" x14ac:dyDescent="0.25">
      <c r="A18579" s="7">
        <v>2015</v>
      </c>
      <c r="B18579" s="7" t="s">
        <v>2408</v>
      </c>
      <c r="C18579" s="7" t="s">
        <v>8</v>
      </c>
      <c r="D18579" s="24">
        <v>543566.21</v>
      </c>
      <c r="E18579">
        <f>INDEX('B. Store opening dates'!$B$5:$B$2448,MATCH('A. Sales by store'!B18579,'B. Store opening dates'!$A$5:$A$2448,0))</f>
        <v>2015</v>
      </c>
      <c r="F18579" t="str">
        <f t="shared" si="582"/>
        <v>New</v>
      </c>
      <c r="G18579" t="str">
        <f t="shared" si="581"/>
        <v>New</v>
      </c>
    </row>
    <row r="18580" spans="1:7" ht="19" x14ac:dyDescent="0.25">
      <c r="A18580" s="7">
        <v>2015</v>
      </c>
      <c r="B18580" s="7" t="s">
        <v>2409</v>
      </c>
      <c r="C18580" s="7" t="s">
        <v>5</v>
      </c>
      <c r="D18580" s="24">
        <v>767311.41</v>
      </c>
      <c r="E18580">
        <f>INDEX('B. Store opening dates'!$B$5:$B$2448,MATCH('A. Sales by store'!B18580,'B. Store opening dates'!$A$5:$A$2448,0))</f>
        <v>2015</v>
      </c>
      <c r="F18580" t="str">
        <f t="shared" si="582"/>
        <v>New</v>
      </c>
      <c r="G18580" t="str">
        <f t="shared" si="581"/>
        <v>New</v>
      </c>
    </row>
    <row r="18581" spans="1:7" ht="19" x14ac:dyDescent="0.25">
      <c r="A18581" s="7">
        <v>2015</v>
      </c>
      <c r="B18581" s="7" t="s">
        <v>2409</v>
      </c>
      <c r="C18581" s="7" t="s">
        <v>6</v>
      </c>
      <c r="D18581" s="24">
        <v>462172.31</v>
      </c>
      <c r="E18581">
        <f>INDEX('B. Store opening dates'!$B$5:$B$2448,MATCH('A. Sales by store'!B18581,'B. Store opening dates'!$A$5:$A$2448,0))</f>
        <v>2015</v>
      </c>
      <c r="F18581" t="str">
        <f t="shared" si="582"/>
        <v>New</v>
      </c>
      <c r="G18581" t="str">
        <f t="shared" si="581"/>
        <v>New</v>
      </c>
    </row>
    <row r="18582" spans="1:7" ht="19" x14ac:dyDescent="0.25">
      <c r="A18582" s="7">
        <v>2015</v>
      </c>
      <c r="B18582" s="7" t="s">
        <v>2409</v>
      </c>
      <c r="C18582" s="7" t="s">
        <v>7</v>
      </c>
      <c r="D18582" s="24">
        <v>92469.94</v>
      </c>
      <c r="E18582">
        <f>INDEX('B. Store opening dates'!$B$5:$B$2448,MATCH('A. Sales by store'!B18582,'B. Store opening dates'!$A$5:$A$2448,0))</f>
        <v>2015</v>
      </c>
      <c r="F18582" t="str">
        <f t="shared" si="582"/>
        <v>New</v>
      </c>
      <c r="G18582" t="str">
        <f t="shared" si="581"/>
        <v>New</v>
      </c>
    </row>
    <row r="18583" spans="1:7" ht="19" x14ac:dyDescent="0.25">
      <c r="A18583" s="7">
        <v>2015</v>
      </c>
      <c r="B18583" s="7" t="s">
        <v>2409</v>
      </c>
      <c r="C18583" s="7" t="s">
        <v>8</v>
      </c>
      <c r="D18583" s="24">
        <v>543207.98</v>
      </c>
      <c r="E18583">
        <f>INDEX('B. Store opening dates'!$B$5:$B$2448,MATCH('A. Sales by store'!B18583,'B. Store opening dates'!$A$5:$A$2448,0))</f>
        <v>2015</v>
      </c>
      <c r="F18583" t="str">
        <f t="shared" si="582"/>
        <v>New</v>
      </c>
      <c r="G18583" t="str">
        <f t="shared" si="581"/>
        <v>New</v>
      </c>
    </row>
    <row r="18584" spans="1:7" ht="19" x14ac:dyDescent="0.25">
      <c r="A18584" s="7">
        <v>2015</v>
      </c>
      <c r="B18584" s="7" t="s">
        <v>2410</v>
      </c>
      <c r="C18584" s="7" t="s">
        <v>5</v>
      </c>
      <c r="D18584" s="24">
        <v>514370.6</v>
      </c>
      <c r="E18584">
        <f>INDEX('B. Store opening dates'!$B$5:$B$2448,MATCH('A. Sales by store'!B18584,'B. Store opening dates'!$A$5:$A$2448,0))</f>
        <v>2015</v>
      </c>
      <c r="F18584" t="str">
        <f t="shared" si="582"/>
        <v>New</v>
      </c>
      <c r="G18584" t="str">
        <f t="shared" si="581"/>
        <v>New</v>
      </c>
    </row>
    <row r="18585" spans="1:7" ht="19" x14ac:dyDescent="0.25">
      <c r="A18585" s="7">
        <v>2015</v>
      </c>
      <c r="B18585" s="7" t="s">
        <v>2410</v>
      </c>
      <c r="C18585" s="7" t="s">
        <v>6</v>
      </c>
      <c r="D18585" s="24">
        <v>447071.75</v>
      </c>
      <c r="E18585">
        <f>INDEX('B. Store opening dates'!$B$5:$B$2448,MATCH('A. Sales by store'!B18585,'B. Store opening dates'!$A$5:$A$2448,0))</f>
        <v>2015</v>
      </c>
      <c r="F18585" t="str">
        <f t="shared" si="582"/>
        <v>New</v>
      </c>
      <c r="G18585" t="str">
        <f t="shared" si="581"/>
        <v>New</v>
      </c>
    </row>
    <row r="18586" spans="1:7" ht="19" x14ac:dyDescent="0.25">
      <c r="A18586" s="7">
        <v>2015</v>
      </c>
      <c r="B18586" s="7" t="s">
        <v>2410</v>
      </c>
      <c r="C18586" s="7" t="s">
        <v>7</v>
      </c>
      <c r="D18586" s="24">
        <v>230775.06</v>
      </c>
      <c r="E18586">
        <f>INDEX('B. Store opening dates'!$B$5:$B$2448,MATCH('A. Sales by store'!B18586,'B. Store opening dates'!$A$5:$A$2448,0))</f>
        <v>2015</v>
      </c>
      <c r="F18586" t="str">
        <f t="shared" si="582"/>
        <v>New</v>
      </c>
      <c r="G18586" t="str">
        <f t="shared" si="581"/>
        <v>New</v>
      </c>
    </row>
    <row r="18587" spans="1:7" ht="19" x14ac:dyDescent="0.25">
      <c r="A18587" s="7">
        <v>2015</v>
      </c>
      <c r="B18587" s="7" t="s">
        <v>2410</v>
      </c>
      <c r="C18587" s="7" t="s">
        <v>8</v>
      </c>
      <c r="D18587" s="24">
        <v>758963.94</v>
      </c>
      <c r="E18587">
        <f>INDEX('B. Store opening dates'!$B$5:$B$2448,MATCH('A. Sales by store'!B18587,'B. Store opening dates'!$A$5:$A$2448,0))</f>
        <v>2015</v>
      </c>
      <c r="F18587" t="str">
        <f t="shared" si="582"/>
        <v>New</v>
      </c>
      <c r="G18587" t="str">
        <f t="shared" si="581"/>
        <v>New</v>
      </c>
    </row>
    <row r="18588" spans="1:7" ht="19" x14ac:dyDescent="0.25">
      <c r="A18588" s="7">
        <v>2015</v>
      </c>
      <c r="B18588" s="7" t="s">
        <v>2411</v>
      </c>
      <c r="C18588" s="7" t="s">
        <v>5</v>
      </c>
      <c r="D18588" s="24">
        <v>691978.99</v>
      </c>
      <c r="E18588">
        <f>INDEX('B. Store opening dates'!$B$5:$B$2448,MATCH('A. Sales by store'!B18588,'B. Store opening dates'!$A$5:$A$2448,0))</f>
        <v>2015</v>
      </c>
      <c r="F18588" t="str">
        <f t="shared" si="582"/>
        <v>New</v>
      </c>
      <c r="G18588" t="str">
        <f t="shared" si="581"/>
        <v>New</v>
      </c>
    </row>
    <row r="18589" spans="1:7" ht="19" x14ac:dyDescent="0.25">
      <c r="A18589" s="7">
        <v>2015</v>
      </c>
      <c r="B18589" s="7" t="s">
        <v>2411</v>
      </c>
      <c r="C18589" s="7" t="s">
        <v>6</v>
      </c>
      <c r="D18589" s="24">
        <v>502821.99</v>
      </c>
      <c r="E18589">
        <f>INDEX('B. Store opening dates'!$B$5:$B$2448,MATCH('A. Sales by store'!B18589,'B. Store opening dates'!$A$5:$A$2448,0))</f>
        <v>2015</v>
      </c>
      <c r="F18589" t="str">
        <f t="shared" si="582"/>
        <v>New</v>
      </c>
      <c r="G18589" t="str">
        <f t="shared" si="581"/>
        <v>New</v>
      </c>
    </row>
    <row r="18590" spans="1:7" ht="19" x14ac:dyDescent="0.25">
      <c r="A18590" s="7">
        <v>2015</v>
      </c>
      <c r="B18590" s="7" t="s">
        <v>2411</v>
      </c>
      <c r="C18590" s="7" t="s">
        <v>7</v>
      </c>
      <c r="D18590" s="24">
        <v>104734.34</v>
      </c>
      <c r="E18590">
        <f>INDEX('B. Store opening dates'!$B$5:$B$2448,MATCH('A. Sales by store'!B18590,'B. Store opening dates'!$A$5:$A$2448,0))</f>
        <v>2015</v>
      </c>
      <c r="F18590" t="str">
        <f t="shared" si="582"/>
        <v>New</v>
      </c>
      <c r="G18590" t="str">
        <f t="shared" si="581"/>
        <v>New</v>
      </c>
    </row>
    <row r="18591" spans="1:7" ht="19" x14ac:dyDescent="0.25">
      <c r="A18591" s="7">
        <v>2015</v>
      </c>
      <c r="B18591" s="7" t="s">
        <v>2411</v>
      </c>
      <c r="C18591" s="7" t="s">
        <v>8</v>
      </c>
      <c r="D18591" s="24">
        <v>400851.67</v>
      </c>
      <c r="E18591">
        <f>INDEX('B. Store opening dates'!$B$5:$B$2448,MATCH('A. Sales by store'!B18591,'B. Store opening dates'!$A$5:$A$2448,0))</f>
        <v>2015</v>
      </c>
      <c r="F18591" t="str">
        <f t="shared" si="582"/>
        <v>New</v>
      </c>
      <c r="G18591" t="str">
        <f t="shared" si="581"/>
        <v>New</v>
      </c>
    </row>
    <row r="18592" spans="1:7" ht="19" x14ac:dyDescent="0.25">
      <c r="A18592" s="7">
        <v>2015</v>
      </c>
      <c r="B18592" s="7" t="s">
        <v>2412</v>
      </c>
      <c r="C18592" s="7" t="s">
        <v>5</v>
      </c>
      <c r="D18592" s="24">
        <v>623041.55000000005</v>
      </c>
      <c r="E18592">
        <f>INDEX('B. Store opening dates'!$B$5:$B$2448,MATCH('A. Sales by store'!B18592,'B. Store opening dates'!$A$5:$A$2448,0))</f>
        <v>2015</v>
      </c>
      <c r="F18592" t="str">
        <f t="shared" si="582"/>
        <v>New</v>
      </c>
      <c r="G18592" t="str">
        <f t="shared" si="581"/>
        <v>New</v>
      </c>
    </row>
    <row r="18593" spans="1:7" ht="19" x14ac:dyDescent="0.25">
      <c r="A18593" s="7">
        <v>2015</v>
      </c>
      <c r="B18593" s="7" t="s">
        <v>2412</v>
      </c>
      <c r="C18593" s="7" t="s">
        <v>6</v>
      </c>
      <c r="D18593" s="24">
        <v>445026.09</v>
      </c>
      <c r="E18593">
        <f>INDEX('B. Store opening dates'!$B$5:$B$2448,MATCH('A. Sales by store'!B18593,'B. Store opening dates'!$A$5:$A$2448,0))</f>
        <v>2015</v>
      </c>
      <c r="F18593" t="str">
        <f t="shared" si="582"/>
        <v>New</v>
      </c>
      <c r="G18593" t="str">
        <f t="shared" si="581"/>
        <v>New</v>
      </c>
    </row>
    <row r="18594" spans="1:7" ht="19" x14ac:dyDescent="0.25">
      <c r="A18594" s="7">
        <v>2015</v>
      </c>
      <c r="B18594" s="7" t="s">
        <v>2412</v>
      </c>
      <c r="C18594" s="7" t="s">
        <v>7</v>
      </c>
      <c r="D18594" s="24">
        <v>118225.43</v>
      </c>
      <c r="E18594">
        <f>INDEX('B. Store opening dates'!$B$5:$B$2448,MATCH('A. Sales by store'!B18594,'B. Store opening dates'!$A$5:$A$2448,0))</f>
        <v>2015</v>
      </c>
      <c r="F18594" t="str">
        <f t="shared" si="582"/>
        <v>New</v>
      </c>
      <c r="G18594" t="str">
        <f t="shared" si="581"/>
        <v>New</v>
      </c>
    </row>
    <row r="18595" spans="1:7" ht="19" x14ac:dyDescent="0.25">
      <c r="A18595" s="7">
        <v>2015</v>
      </c>
      <c r="B18595" s="7" t="s">
        <v>2412</v>
      </c>
      <c r="C18595" s="7" t="s">
        <v>8</v>
      </c>
      <c r="D18595" s="24">
        <v>655068.24</v>
      </c>
      <c r="E18595">
        <f>INDEX('B. Store opening dates'!$B$5:$B$2448,MATCH('A. Sales by store'!B18595,'B. Store opening dates'!$A$5:$A$2448,0))</f>
        <v>2015</v>
      </c>
      <c r="F18595" t="str">
        <f t="shared" si="582"/>
        <v>New</v>
      </c>
      <c r="G18595" t="str">
        <f t="shared" si="581"/>
        <v>New</v>
      </c>
    </row>
    <row r="18596" spans="1:7" ht="19" x14ac:dyDescent="0.25">
      <c r="A18596" s="7">
        <v>2015</v>
      </c>
      <c r="B18596" s="7" t="s">
        <v>2413</v>
      </c>
      <c r="C18596" s="7" t="s">
        <v>5</v>
      </c>
      <c r="D18596" s="24">
        <v>498664.55</v>
      </c>
      <c r="E18596">
        <f>INDEX('B. Store opening dates'!$B$5:$B$2448,MATCH('A. Sales by store'!B18596,'B. Store opening dates'!$A$5:$A$2448,0))</f>
        <v>2015</v>
      </c>
      <c r="F18596" t="str">
        <f t="shared" si="582"/>
        <v>New</v>
      </c>
      <c r="G18596" t="str">
        <f t="shared" si="581"/>
        <v>New</v>
      </c>
    </row>
    <row r="18597" spans="1:7" ht="19" x14ac:dyDescent="0.25">
      <c r="A18597" s="7">
        <v>2015</v>
      </c>
      <c r="B18597" s="7" t="s">
        <v>2413</v>
      </c>
      <c r="C18597" s="7" t="s">
        <v>6</v>
      </c>
      <c r="D18597" s="24">
        <v>292232.76</v>
      </c>
      <c r="E18597">
        <f>INDEX('B. Store opening dates'!$B$5:$B$2448,MATCH('A. Sales by store'!B18597,'B. Store opening dates'!$A$5:$A$2448,0))</f>
        <v>2015</v>
      </c>
      <c r="F18597" t="str">
        <f t="shared" si="582"/>
        <v>New</v>
      </c>
      <c r="G18597" t="str">
        <f t="shared" si="581"/>
        <v>New</v>
      </c>
    </row>
    <row r="18598" spans="1:7" ht="19" x14ac:dyDescent="0.25">
      <c r="A18598" s="7">
        <v>2015</v>
      </c>
      <c r="B18598" s="7" t="s">
        <v>2413</v>
      </c>
      <c r="C18598" s="7" t="s">
        <v>7</v>
      </c>
      <c r="D18598" s="24">
        <v>239982.54</v>
      </c>
      <c r="E18598">
        <f>INDEX('B. Store opening dates'!$B$5:$B$2448,MATCH('A. Sales by store'!B18598,'B. Store opening dates'!$A$5:$A$2448,0))</f>
        <v>2015</v>
      </c>
      <c r="F18598" t="str">
        <f t="shared" si="582"/>
        <v>New</v>
      </c>
      <c r="G18598" t="str">
        <f t="shared" si="581"/>
        <v>New</v>
      </c>
    </row>
    <row r="18599" spans="1:7" ht="19" x14ac:dyDescent="0.25">
      <c r="A18599" s="7">
        <v>2015</v>
      </c>
      <c r="B18599" s="7" t="s">
        <v>2413</v>
      </c>
      <c r="C18599" s="7" t="s">
        <v>8</v>
      </c>
      <c r="D18599" s="24">
        <v>748672.63</v>
      </c>
      <c r="E18599">
        <f>INDEX('B. Store opening dates'!$B$5:$B$2448,MATCH('A. Sales by store'!B18599,'B. Store opening dates'!$A$5:$A$2448,0))</f>
        <v>2015</v>
      </c>
      <c r="F18599" t="str">
        <f t="shared" si="582"/>
        <v>New</v>
      </c>
      <c r="G18599" t="str">
        <f t="shared" si="581"/>
        <v>New</v>
      </c>
    </row>
    <row r="18600" spans="1:7" ht="19" x14ac:dyDescent="0.25">
      <c r="A18600" s="7">
        <v>2015</v>
      </c>
      <c r="B18600" s="7" t="s">
        <v>2414</v>
      </c>
      <c r="C18600" s="7" t="s">
        <v>5</v>
      </c>
      <c r="D18600" s="24">
        <v>477473.34</v>
      </c>
      <c r="E18600">
        <f>INDEX('B. Store opening dates'!$B$5:$B$2448,MATCH('A. Sales by store'!B18600,'B. Store opening dates'!$A$5:$A$2448,0))</f>
        <v>2015</v>
      </c>
      <c r="F18600" t="str">
        <f t="shared" si="582"/>
        <v>New</v>
      </c>
      <c r="G18600" t="str">
        <f t="shared" si="581"/>
        <v>New</v>
      </c>
    </row>
    <row r="18601" spans="1:7" ht="19" x14ac:dyDescent="0.25">
      <c r="A18601" s="7">
        <v>2015</v>
      </c>
      <c r="B18601" s="7" t="s">
        <v>2414</v>
      </c>
      <c r="C18601" s="7" t="s">
        <v>6</v>
      </c>
      <c r="D18601" s="24">
        <v>489387.45</v>
      </c>
      <c r="E18601">
        <f>INDEX('B. Store opening dates'!$B$5:$B$2448,MATCH('A. Sales by store'!B18601,'B. Store opening dates'!$A$5:$A$2448,0))</f>
        <v>2015</v>
      </c>
      <c r="F18601" t="str">
        <f t="shared" si="582"/>
        <v>New</v>
      </c>
      <c r="G18601" t="str">
        <f t="shared" si="581"/>
        <v>New</v>
      </c>
    </row>
    <row r="18602" spans="1:7" ht="19" x14ac:dyDescent="0.25">
      <c r="A18602" s="7">
        <v>2015</v>
      </c>
      <c r="B18602" s="7" t="s">
        <v>2414</v>
      </c>
      <c r="C18602" s="7" t="s">
        <v>7</v>
      </c>
      <c r="D18602" s="24">
        <v>143226.57</v>
      </c>
      <c r="E18602">
        <f>INDEX('B. Store opening dates'!$B$5:$B$2448,MATCH('A. Sales by store'!B18602,'B. Store opening dates'!$A$5:$A$2448,0))</f>
        <v>2015</v>
      </c>
      <c r="F18602" t="str">
        <f t="shared" si="582"/>
        <v>New</v>
      </c>
      <c r="G18602" t="str">
        <f t="shared" si="581"/>
        <v>New</v>
      </c>
    </row>
    <row r="18603" spans="1:7" ht="19" x14ac:dyDescent="0.25">
      <c r="A18603" s="7">
        <v>2015</v>
      </c>
      <c r="B18603" s="7" t="s">
        <v>2414</v>
      </c>
      <c r="C18603" s="7" t="s">
        <v>8</v>
      </c>
      <c r="D18603" s="24">
        <v>665707.82999999996</v>
      </c>
      <c r="E18603">
        <f>INDEX('B. Store opening dates'!$B$5:$B$2448,MATCH('A. Sales by store'!B18603,'B. Store opening dates'!$A$5:$A$2448,0))</f>
        <v>2015</v>
      </c>
      <c r="F18603" t="str">
        <f t="shared" si="582"/>
        <v>New</v>
      </c>
      <c r="G18603" t="str">
        <f t="shared" si="581"/>
        <v>New</v>
      </c>
    </row>
    <row r="18604" spans="1:7" ht="19" x14ac:dyDescent="0.25">
      <c r="A18604" s="7">
        <v>2015</v>
      </c>
      <c r="B18604" s="7" t="s">
        <v>2415</v>
      </c>
      <c r="C18604" s="7" t="s">
        <v>5</v>
      </c>
      <c r="D18604" s="24">
        <v>895037.81</v>
      </c>
      <c r="E18604">
        <f>INDEX('B. Store opening dates'!$B$5:$B$2448,MATCH('A. Sales by store'!B18604,'B. Store opening dates'!$A$5:$A$2448,0))</f>
        <v>2015</v>
      </c>
      <c r="F18604" t="str">
        <f t="shared" si="582"/>
        <v>New</v>
      </c>
      <c r="G18604" t="str">
        <f t="shared" si="581"/>
        <v>New</v>
      </c>
    </row>
    <row r="18605" spans="1:7" ht="19" x14ac:dyDescent="0.25">
      <c r="A18605" s="7">
        <v>2015</v>
      </c>
      <c r="B18605" s="7" t="s">
        <v>2415</v>
      </c>
      <c r="C18605" s="7" t="s">
        <v>6</v>
      </c>
      <c r="D18605" s="24">
        <v>511813.47</v>
      </c>
      <c r="E18605">
        <f>INDEX('B. Store opening dates'!$B$5:$B$2448,MATCH('A. Sales by store'!B18605,'B. Store opening dates'!$A$5:$A$2448,0))</f>
        <v>2015</v>
      </c>
      <c r="F18605" t="str">
        <f t="shared" si="582"/>
        <v>New</v>
      </c>
      <c r="G18605" t="str">
        <f t="shared" si="581"/>
        <v>New</v>
      </c>
    </row>
    <row r="18606" spans="1:7" ht="19" x14ac:dyDescent="0.25">
      <c r="A18606" s="7">
        <v>2015</v>
      </c>
      <c r="B18606" s="7" t="s">
        <v>2415</v>
      </c>
      <c r="C18606" s="7" t="s">
        <v>7</v>
      </c>
      <c r="D18606" s="24">
        <v>151361.72</v>
      </c>
      <c r="E18606">
        <f>INDEX('B. Store opening dates'!$B$5:$B$2448,MATCH('A. Sales by store'!B18606,'B. Store opening dates'!$A$5:$A$2448,0))</f>
        <v>2015</v>
      </c>
      <c r="F18606" t="str">
        <f t="shared" si="582"/>
        <v>New</v>
      </c>
      <c r="G18606" t="str">
        <f t="shared" si="581"/>
        <v>New</v>
      </c>
    </row>
    <row r="18607" spans="1:7" ht="19" x14ac:dyDescent="0.25">
      <c r="A18607" s="7">
        <v>2015</v>
      </c>
      <c r="B18607" s="7" t="s">
        <v>2415</v>
      </c>
      <c r="C18607" s="7" t="s">
        <v>8</v>
      </c>
      <c r="D18607" s="24">
        <v>614744.96</v>
      </c>
      <c r="E18607">
        <f>INDEX('B. Store opening dates'!$B$5:$B$2448,MATCH('A. Sales by store'!B18607,'B. Store opening dates'!$A$5:$A$2448,0))</f>
        <v>2015</v>
      </c>
      <c r="F18607" t="str">
        <f t="shared" si="582"/>
        <v>New</v>
      </c>
      <c r="G18607" t="str">
        <f t="shared" si="581"/>
        <v>New</v>
      </c>
    </row>
    <row r="18608" spans="1:7" ht="19" x14ac:dyDescent="0.25">
      <c r="A18608" s="7">
        <v>2015</v>
      </c>
      <c r="B18608" s="7" t="s">
        <v>2416</v>
      </c>
      <c r="C18608" s="7" t="s">
        <v>5</v>
      </c>
      <c r="D18608" s="24">
        <v>639057</v>
      </c>
      <c r="E18608">
        <f>INDEX('B. Store opening dates'!$B$5:$B$2448,MATCH('A. Sales by store'!B18608,'B. Store opening dates'!$A$5:$A$2448,0))</f>
        <v>2015</v>
      </c>
      <c r="F18608" t="str">
        <f t="shared" si="582"/>
        <v>New</v>
      </c>
      <c r="G18608" t="str">
        <f t="shared" si="581"/>
        <v>New</v>
      </c>
    </row>
    <row r="18609" spans="1:7" ht="19" x14ac:dyDescent="0.25">
      <c r="A18609" s="7">
        <v>2015</v>
      </c>
      <c r="B18609" s="7" t="s">
        <v>2416</v>
      </c>
      <c r="C18609" s="7" t="s">
        <v>6</v>
      </c>
      <c r="D18609" s="24">
        <v>403706.82</v>
      </c>
      <c r="E18609">
        <f>INDEX('B. Store opening dates'!$B$5:$B$2448,MATCH('A. Sales by store'!B18609,'B. Store opening dates'!$A$5:$A$2448,0))</f>
        <v>2015</v>
      </c>
      <c r="F18609" t="str">
        <f t="shared" si="582"/>
        <v>New</v>
      </c>
      <c r="G18609" t="str">
        <f t="shared" si="581"/>
        <v>New</v>
      </c>
    </row>
    <row r="18610" spans="1:7" ht="19" x14ac:dyDescent="0.25">
      <c r="A18610" s="7">
        <v>2015</v>
      </c>
      <c r="B18610" s="7" t="s">
        <v>2416</v>
      </c>
      <c r="C18610" s="7" t="s">
        <v>7</v>
      </c>
      <c r="D18610" s="24">
        <v>119594.55</v>
      </c>
      <c r="E18610">
        <f>INDEX('B. Store opening dates'!$B$5:$B$2448,MATCH('A. Sales by store'!B18610,'B. Store opening dates'!$A$5:$A$2448,0))</f>
        <v>2015</v>
      </c>
      <c r="F18610" t="str">
        <f t="shared" si="582"/>
        <v>New</v>
      </c>
      <c r="G18610" t="str">
        <f t="shared" si="581"/>
        <v>New</v>
      </c>
    </row>
    <row r="18611" spans="1:7" ht="19" x14ac:dyDescent="0.25">
      <c r="A18611" s="7">
        <v>2015</v>
      </c>
      <c r="B18611" s="7" t="s">
        <v>2416</v>
      </c>
      <c r="C18611" s="7" t="s">
        <v>8</v>
      </c>
      <c r="D18611" s="24">
        <v>476479.47</v>
      </c>
      <c r="E18611">
        <f>INDEX('B. Store opening dates'!$B$5:$B$2448,MATCH('A. Sales by store'!B18611,'B. Store opening dates'!$A$5:$A$2448,0))</f>
        <v>2015</v>
      </c>
      <c r="F18611" t="str">
        <f t="shared" si="582"/>
        <v>New</v>
      </c>
      <c r="G18611" t="str">
        <f t="shared" si="581"/>
        <v>New</v>
      </c>
    </row>
    <row r="18612" spans="1:7" ht="19" x14ac:dyDescent="0.25">
      <c r="A18612" s="7">
        <v>2015</v>
      </c>
      <c r="B18612" s="7" t="s">
        <v>2417</v>
      </c>
      <c r="C18612" s="7" t="s">
        <v>5</v>
      </c>
      <c r="D18612" s="24">
        <v>654707.56999999995</v>
      </c>
      <c r="E18612">
        <f>INDEX('B. Store opening dates'!$B$5:$B$2448,MATCH('A. Sales by store'!B18612,'B. Store opening dates'!$A$5:$A$2448,0))</f>
        <v>2015</v>
      </c>
      <c r="F18612" t="str">
        <f t="shared" si="582"/>
        <v>New</v>
      </c>
      <c r="G18612" t="str">
        <f t="shared" si="581"/>
        <v>New</v>
      </c>
    </row>
    <row r="18613" spans="1:7" ht="19" x14ac:dyDescent="0.25">
      <c r="A18613" s="7">
        <v>2015</v>
      </c>
      <c r="B18613" s="7" t="s">
        <v>2417</v>
      </c>
      <c r="C18613" s="7" t="s">
        <v>6</v>
      </c>
      <c r="D18613" s="24">
        <v>272216.02</v>
      </c>
      <c r="E18613">
        <f>INDEX('B. Store opening dates'!$B$5:$B$2448,MATCH('A. Sales by store'!B18613,'B. Store opening dates'!$A$5:$A$2448,0))</f>
        <v>2015</v>
      </c>
      <c r="F18613" t="str">
        <f t="shared" si="582"/>
        <v>New</v>
      </c>
      <c r="G18613" t="str">
        <f t="shared" si="581"/>
        <v>New</v>
      </c>
    </row>
    <row r="18614" spans="1:7" ht="19" x14ac:dyDescent="0.25">
      <c r="A18614" s="7">
        <v>2015</v>
      </c>
      <c r="B18614" s="7" t="s">
        <v>2417</v>
      </c>
      <c r="C18614" s="7" t="s">
        <v>7</v>
      </c>
      <c r="D18614" s="24">
        <v>83138.31</v>
      </c>
      <c r="E18614">
        <f>INDEX('B. Store opening dates'!$B$5:$B$2448,MATCH('A. Sales by store'!B18614,'B. Store opening dates'!$A$5:$A$2448,0))</f>
        <v>2015</v>
      </c>
      <c r="F18614" t="str">
        <f t="shared" si="582"/>
        <v>New</v>
      </c>
      <c r="G18614" t="str">
        <f t="shared" si="581"/>
        <v>New</v>
      </c>
    </row>
    <row r="18615" spans="1:7" ht="19" x14ac:dyDescent="0.25">
      <c r="A18615" s="7">
        <v>2015</v>
      </c>
      <c r="B18615" s="7" t="s">
        <v>2417</v>
      </c>
      <c r="C18615" s="7" t="s">
        <v>8</v>
      </c>
      <c r="D18615" s="24">
        <v>709084.81</v>
      </c>
      <c r="E18615">
        <f>INDEX('B. Store opening dates'!$B$5:$B$2448,MATCH('A. Sales by store'!B18615,'B. Store opening dates'!$A$5:$A$2448,0))</f>
        <v>2015</v>
      </c>
      <c r="F18615" t="str">
        <f t="shared" si="582"/>
        <v>New</v>
      </c>
      <c r="G18615" t="str">
        <f t="shared" si="581"/>
        <v>New</v>
      </c>
    </row>
    <row r="18616" spans="1:7" ht="19" x14ac:dyDescent="0.25">
      <c r="A18616" s="7">
        <v>2015</v>
      </c>
      <c r="B18616" s="7" t="s">
        <v>2418</v>
      </c>
      <c r="C18616" s="7" t="s">
        <v>5</v>
      </c>
      <c r="D18616" s="24">
        <v>487224.28</v>
      </c>
      <c r="E18616">
        <f>INDEX('B. Store opening dates'!$B$5:$B$2448,MATCH('A. Sales by store'!B18616,'B. Store opening dates'!$A$5:$A$2448,0))</f>
        <v>2015</v>
      </c>
      <c r="F18616" t="str">
        <f t="shared" si="582"/>
        <v>New</v>
      </c>
      <c r="G18616" t="str">
        <f t="shared" si="581"/>
        <v>New</v>
      </c>
    </row>
    <row r="18617" spans="1:7" ht="19" x14ac:dyDescent="0.25">
      <c r="A18617" s="7">
        <v>2015</v>
      </c>
      <c r="B18617" s="7" t="s">
        <v>2418</v>
      </c>
      <c r="C18617" s="7" t="s">
        <v>6</v>
      </c>
      <c r="D18617" s="24">
        <v>439713.98</v>
      </c>
      <c r="E18617">
        <f>INDEX('B. Store opening dates'!$B$5:$B$2448,MATCH('A. Sales by store'!B18617,'B. Store opening dates'!$A$5:$A$2448,0))</f>
        <v>2015</v>
      </c>
      <c r="F18617" t="str">
        <f t="shared" si="582"/>
        <v>New</v>
      </c>
      <c r="G18617" t="str">
        <f t="shared" si="581"/>
        <v>New</v>
      </c>
    </row>
    <row r="18618" spans="1:7" ht="19" x14ac:dyDescent="0.25">
      <c r="A18618" s="7">
        <v>2015</v>
      </c>
      <c r="B18618" s="7" t="s">
        <v>2418</v>
      </c>
      <c r="C18618" s="7" t="s">
        <v>7</v>
      </c>
      <c r="D18618" s="24">
        <v>78636.84</v>
      </c>
      <c r="E18618">
        <f>INDEX('B. Store opening dates'!$B$5:$B$2448,MATCH('A. Sales by store'!B18618,'B. Store opening dates'!$A$5:$A$2448,0))</f>
        <v>2015</v>
      </c>
      <c r="F18618" t="str">
        <f t="shared" si="582"/>
        <v>New</v>
      </c>
      <c r="G18618" t="str">
        <f t="shared" si="581"/>
        <v>New</v>
      </c>
    </row>
    <row r="18619" spans="1:7" ht="19" x14ac:dyDescent="0.25">
      <c r="A18619" s="7">
        <v>2015</v>
      </c>
      <c r="B18619" s="7" t="s">
        <v>2418</v>
      </c>
      <c r="C18619" s="7" t="s">
        <v>8</v>
      </c>
      <c r="D18619" s="24">
        <v>446222.05</v>
      </c>
      <c r="E18619">
        <f>INDEX('B. Store opening dates'!$B$5:$B$2448,MATCH('A. Sales by store'!B18619,'B. Store opening dates'!$A$5:$A$2448,0))</f>
        <v>2015</v>
      </c>
      <c r="F18619" t="str">
        <f t="shared" si="582"/>
        <v>New</v>
      </c>
      <c r="G18619" t="str">
        <f t="shared" si="581"/>
        <v>New</v>
      </c>
    </row>
    <row r="18620" spans="1:7" ht="19" x14ac:dyDescent="0.25">
      <c r="A18620" s="7">
        <v>2015</v>
      </c>
      <c r="B18620" s="7" t="s">
        <v>2419</v>
      </c>
      <c r="C18620" s="7" t="s">
        <v>5</v>
      </c>
      <c r="D18620" s="24">
        <v>531391.93999999994</v>
      </c>
      <c r="E18620">
        <f>INDEX('B. Store opening dates'!$B$5:$B$2448,MATCH('A. Sales by store'!B18620,'B. Store opening dates'!$A$5:$A$2448,0))</f>
        <v>2015</v>
      </c>
      <c r="F18620" t="str">
        <f t="shared" si="582"/>
        <v>New</v>
      </c>
      <c r="G18620" t="str">
        <f t="shared" si="581"/>
        <v>New</v>
      </c>
    </row>
    <row r="18621" spans="1:7" ht="19" x14ac:dyDescent="0.25">
      <c r="A18621" s="7">
        <v>2015</v>
      </c>
      <c r="B18621" s="7" t="s">
        <v>2419</v>
      </c>
      <c r="C18621" s="7" t="s">
        <v>6</v>
      </c>
      <c r="D18621" s="24">
        <v>528098.06000000006</v>
      </c>
      <c r="E18621">
        <f>INDEX('B. Store opening dates'!$B$5:$B$2448,MATCH('A. Sales by store'!B18621,'B. Store opening dates'!$A$5:$A$2448,0))</f>
        <v>2015</v>
      </c>
      <c r="F18621" t="str">
        <f t="shared" si="582"/>
        <v>New</v>
      </c>
      <c r="G18621" t="str">
        <f t="shared" si="581"/>
        <v>New</v>
      </c>
    </row>
    <row r="18622" spans="1:7" ht="19" x14ac:dyDescent="0.25">
      <c r="A18622" s="7">
        <v>2015</v>
      </c>
      <c r="B18622" s="7" t="s">
        <v>2419</v>
      </c>
      <c r="C18622" s="7" t="s">
        <v>7</v>
      </c>
      <c r="D18622" s="24">
        <v>63246.94</v>
      </c>
      <c r="E18622">
        <f>INDEX('B. Store opening dates'!$B$5:$B$2448,MATCH('A. Sales by store'!B18622,'B. Store opening dates'!$A$5:$A$2448,0))</f>
        <v>2015</v>
      </c>
      <c r="F18622" t="str">
        <f t="shared" si="582"/>
        <v>New</v>
      </c>
      <c r="G18622" t="str">
        <f t="shared" si="581"/>
        <v>New</v>
      </c>
    </row>
    <row r="18623" spans="1:7" ht="19" x14ac:dyDescent="0.25">
      <c r="A18623" s="7">
        <v>2015</v>
      </c>
      <c r="B18623" s="7" t="s">
        <v>2419</v>
      </c>
      <c r="C18623" s="7" t="s">
        <v>8</v>
      </c>
      <c r="D18623" s="24">
        <v>598003.93999999994</v>
      </c>
      <c r="E18623">
        <f>INDEX('B. Store opening dates'!$B$5:$B$2448,MATCH('A. Sales by store'!B18623,'B. Store opening dates'!$A$5:$A$2448,0))</f>
        <v>2015</v>
      </c>
      <c r="F18623" t="str">
        <f t="shared" si="582"/>
        <v>New</v>
      </c>
      <c r="G18623" t="str">
        <f t="shared" si="581"/>
        <v>New</v>
      </c>
    </row>
    <row r="18624" spans="1:7" ht="19" x14ac:dyDescent="0.25">
      <c r="A18624" s="7">
        <v>2015</v>
      </c>
      <c r="B18624" s="7" t="s">
        <v>2420</v>
      </c>
      <c r="C18624" s="7" t="s">
        <v>5</v>
      </c>
      <c r="D18624" s="24">
        <v>522436.04</v>
      </c>
      <c r="E18624">
        <f>INDEX('B. Store opening dates'!$B$5:$B$2448,MATCH('A. Sales by store'!B18624,'B. Store opening dates'!$A$5:$A$2448,0))</f>
        <v>2015</v>
      </c>
      <c r="F18624" t="str">
        <f t="shared" si="582"/>
        <v>New</v>
      </c>
      <c r="G18624" t="str">
        <f t="shared" si="581"/>
        <v>New</v>
      </c>
    </row>
    <row r="18625" spans="1:7" ht="19" x14ac:dyDescent="0.25">
      <c r="A18625" s="7">
        <v>2015</v>
      </c>
      <c r="B18625" s="7" t="s">
        <v>2420</v>
      </c>
      <c r="C18625" s="7" t="s">
        <v>6</v>
      </c>
      <c r="D18625" s="24">
        <v>280661.38</v>
      </c>
      <c r="E18625">
        <f>INDEX('B. Store opening dates'!$B$5:$B$2448,MATCH('A. Sales by store'!B18625,'B. Store opening dates'!$A$5:$A$2448,0))</f>
        <v>2015</v>
      </c>
      <c r="F18625" t="str">
        <f t="shared" si="582"/>
        <v>New</v>
      </c>
      <c r="G18625" t="str">
        <f t="shared" si="581"/>
        <v>New</v>
      </c>
    </row>
    <row r="18626" spans="1:7" ht="19" x14ac:dyDescent="0.25">
      <c r="A18626" s="7">
        <v>2015</v>
      </c>
      <c r="B18626" s="7" t="s">
        <v>2420</v>
      </c>
      <c r="C18626" s="7" t="s">
        <v>7</v>
      </c>
      <c r="D18626" s="24">
        <v>68626.27</v>
      </c>
      <c r="E18626">
        <f>INDEX('B. Store opening dates'!$B$5:$B$2448,MATCH('A. Sales by store'!B18626,'B. Store opening dates'!$A$5:$A$2448,0))</f>
        <v>2015</v>
      </c>
      <c r="F18626" t="str">
        <f t="shared" si="582"/>
        <v>New</v>
      </c>
      <c r="G18626" t="str">
        <f t="shared" si="581"/>
        <v>New</v>
      </c>
    </row>
    <row r="18627" spans="1:7" ht="19" x14ac:dyDescent="0.25">
      <c r="A18627" s="7">
        <v>2015</v>
      </c>
      <c r="B18627" s="7" t="s">
        <v>2420</v>
      </c>
      <c r="C18627" s="7" t="s">
        <v>8</v>
      </c>
      <c r="D18627" s="24">
        <v>511758.25</v>
      </c>
      <c r="E18627">
        <f>INDEX('B. Store opening dates'!$B$5:$B$2448,MATCH('A. Sales by store'!B18627,'B. Store opening dates'!$A$5:$A$2448,0))</f>
        <v>2015</v>
      </c>
      <c r="F18627" t="str">
        <f t="shared" si="582"/>
        <v>New</v>
      </c>
      <c r="G18627" t="str">
        <f t="shared" si="581"/>
        <v>New</v>
      </c>
    </row>
    <row r="18628" spans="1:7" ht="19" x14ac:dyDescent="0.25">
      <c r="A18628" s="7">
        <v>2015</v>
      </c>
      <c r="B18628" s="7" t="s">
        <v>2421</v>
      </c>
      <c r="C18628" s="7" t="s">
        <v>5</v>
      </c>
      <c r="D18628" s="24">
        <v>761311.04</v>
      </c>
      <c r="E18628">
        <f>INDEX('B. Store opening dates'!$B$5:$B$2448,MATCH('A. Sales by store'!B18628,'B. Store opening dates'!$A$5:$A$2448,0))</f>
        <v>2015</v>
      </c>
      <c r="F18628" t="str">
        <f t="shared" si="582"/>
        <v>New</v>
      </c>
      <c r="G18628" t="str">
        <f t="shared" si="581"/>
        <v>New</v>
      </c>
    </row>
    <row r="18629" spans="1:7" ht="19" x14ac:dyDescent="0.25">
      <c r="A18629" s="7">
        <v>2015</v>
      </c>
      <c r="B18629" s="7" t="s">
        <v>2421</v>
      </c>
      <c r="C18629" s="7" t="s">
        <v>6</v>
      </c>
      <c r="D18629" s="24">
        <v>323748.5</v>
      </c>
      <c r="E18629">
        <f>INDEX('B. Store opening dates'!$B$5:$B$2448,MATCH('A. Sales by store'!B18629,'B. Store opening dates'!$A$5:$A$2448,0))</f>
        <v>2015</v>
      </c>
      <c r="F18629" t="str">
        <f t="shared" si="582"/>
        <v>New</v>
      </c>
      <c r="G18629" t="str">
        <f t="shared" ref="G18629:G18692" si="583">IF(A18629 = 2015, IF(E18629&lt; 2015, "Existing","New"),"Existing")</f>
        <v>New</v>
      </c>
    </row>
    <row r="18630" spans="1:7" ht="19" x14ac:dyDescent="0.25">
      <c r="A18630" s="7">
        <v>2015</v>
      </c>
      <c r="B18630" s="7" t="s">
        <v>2421</v>
      </c>
      <c r="C18630" s="7" t="s">
        <v>7</v>
      </c>
      <c r="D18630" s="24">
        <v>158444.26</v>
      </c>
      <c r="E18630">
        <f>INDEX('B. Store opening dates'!$B$5:$B$2448,MATCH('A. Sales by store'!B18630,'B. Store opening dates'!$A$5:$A$2448,0))</f>
        <v>2015</v>
      </c>
      <c r="F18630" t="str">
        <f t="shared" si="582"/>
        <v>New</v>
      </c>
      <c r="G18630" t="str">
        <f t="shared" si="583"/>
        <v>New</v>
      </c>
    </row>
    <row r="18631" spans="1:7" ht="19" x14ac:dyDescent="0.25">
      <c r="A18631" s="7">
        <v>2015</v>
      </c>
      <c r="B18631" s="7" t="s">
        <v>2421</v>
      </c>
      <c r="C18631" s="7" t="s">
        <v>8</v>
      </c>
      <c r="D18631" s="24">
        <v>782706.6</v>
      </c>
      <c r="E18631">
        <f>INDEX('B. Store opening dates'!$B$5:$B$2448,MATCH('A. Sales by store'!B18631,'B. Store opening dates'!$A$5:$A$2448,0))</f>
        <v>2015</v>
      </c>
      <c r="F18631" t="str">
        <f t="shared" si="582"/>
        <v>New</v>
      </c>
      <c r="G18631" t="str">
        <f t="shared" si="583"/>
        <v>New</v>
      </c>
    </row>
    <row r="18632" spans="1:7" ht="19" x14ac:dyDescent="0.25">
      <c r="A18632" s="7">
        <v>2015</v>
      </c>
      <c r="B18632" s="7" t="s">
        <v>2422</v>
      </c>
      <c r="C18632" s="7" t="s">
        <v>5</v>
      </c>
      <c r="D18632" s="24">
        <v>681122.81</v>
      </c>
      <c r="E18632">
        <f>INDEX('B. Store opening dates'!$B$5:$B$2448,MATCH('A. Sales by store'!B18632,'B. Store opening dates'!$A$5:$A$2448,0))</f>
        <v>2015</v>
      </c>
      <c r="F18632" t="str">
        <f t="shared" si="582"/>
        <v>New</v>
      </c>
      <c r="G18632" t="str">
        <f t="shared" si="583"/>
        <v>New</v>
      </c>
    </row>
    <row r="18633" spans="1:7" ht="19" x14ac:dyDescent="0.25">
      <c r="A18633" s="7">
        <v>2015</v>
      </c>
      <c r="B18633" s="7" t="s">
        <v>2422</v>
      </c>
      <c r="C18633" s="7" t="s">
        <v>6</v>
      </c>
      <c r="D18633" s="24">
        <v>503791.11</v>
      </c>
      <c r="E18633">
        <f>INDEX('B. Store opening dates'!$B$5:$B$2448,MATCH('A. Sales by store'!B18633,'B. Store opening dates'!$A$5:$A$2448,0))</f>
        <v>2015</v>
      </c>
      <c r="F18633" t="str">
        <f t="shared" si="582"/>
        <v>New</v>
      </c>
      <c r="G18633" t="str">
        <f t="shared" si="583"/>
        <v>New</v>
      </c>
    </row>
    <row r="18634" spans="1:7" ht="19" x14ac:dyDescent="0.25">
      <c r="A18634" s="7">
        <v>2015</v>
      </c>
      <c r="B18634" s="7" t="s">
        <v>2422</v>
      </c>
      <c r="C18634" s="7" t="s">
        <v>7</v>
      </c>
      <c r="D18634" s="24">
        <v>118280.64</v>
      </c>
      <c r="E18634">
        <f>INDEX('B. Store opening dates'!$B$5:$B$2448,MATCH('A. Sales by store'!B18634,'B. Store opening dates'!$A$5:$A$2448,0))</f>
        <v>2015</v>
      </c>
      <c r="F18634" t="str">
        <f t="shared" si="582"/>
        <v>New</v>
      </c>
      <c r="G18634" t="str">
        <f t="shared" si="583"/>
        <v>New</v>
      </c>
    </row>
    <row r="18635" spans="1:7" ht="19" x14ac:dyDescent="0.25">
      <c r="A18635" s="7">
        <v>2015</v>
      </c>
      <c r="B18635" s="7" t="s">
        <v>2422</v>
      </c>
      <c r="C18635" s="7" t="s">
        <v>8</v>
      </c>
      <c r="D18635" s="24">
        <v>440396.08</v>
      </c>
      <c r="E18635">
        <f>INDEX('B. Store opening dates'!$B$5:$B$2448,MATCH('A. Sales by store'!B18635,'B. Store opening dates'!$A$5:$A$2448,0))</f>
        <v>2015</v>
      </c>
      <c r="F18635" t="str">
        <f t="shared" ref="F18635:F18698" si="584">IF(A18635 = 2015, IF(E18635&lt; 2015, "Old","New"),IF(E18635 &lt; 2014, "Old","New"))</f>
        <v>New</v>
      </c>
      <c r="G18635" t="str">
        <f t="shared" si="583"/>
        <v>New</v>
      </c>
    </row>
    <row r="18636" spans="1:7" ht="19" x14ac:dyDescent="0.25">
      <c r="A18636" s="7">
        <v>2015</v>
      </c>
      <c r="B18636" s="7" t="s">
        <v>2423</v>
      </c>
      <c r="C18636" s="7" t="s">
        <v>5</v>
      </c>
      <c r="D18636" s="24">
        <v>587222.94999999995</v>
      </c>
      <c r="E18636">
        <f>INDEX('B. Store opening dates'!$B$5:$B$2448,MATCH('A. Sales by store'!B18636,'B. Store opening dates'!$A$5:$A$2448,0))</f>
        <v>2015</v>
      </c>
      <c r="F18636" t="str">
        <f t="shared" si="584"/>
        <v>New</v>
      </c>
      <c r="G18636" t="str">
        <f t="shared" si="583"/>
        <v>New</v>
      </c>
    </row>
    <row r="18637" spans="1:7" ht="19" x14ac:dyDescent="0.25">
      <c r="A18637" s="7">
        <v>2015</v>
      </c>
      <c r="B18637" s="7" t="s">
        <v>2423</v>
      </c>
      <c r="C18637" s="7" t="s">
        <v>6</v>
      </c>
      <c r="D18637" s="24">
        <v>328711.02</v>
      </c>
      <c r="E18637">
        <f>INDEX('B. Store opening dates'!$B$5:$B$2448,MATCH('A. Sales by store'!B18637,'B. Store opening dates'!$A$5:$A$2448,0))</f>
        <v>2015</v>
      </c>
      <c r="F18637" t="str">
        <f t="shared" si="584"/>
        <v>New</v>
      </c>
      <c r="G18637" t="str">
        <f t="shared" si="583"/>
        <v>New</v>
      </c>
    </row>
    <row r="18638" spans="1:7" ht="19" x14ac:dyDescent="0.25">
      <c r="A18638" s="7">
        <v>2015</v>
      </c>
      <c r="B18638" s="7" t="s">
        <v>2423</v>
      </c>
      <c r="C18638" s="7" t="s">
        <v>7</v>
      </c>
      <c r="D18638" s="24">
        <v>72295.45</v>
      </c>
      <c r="E18638">
        <f>INDEX('B. Store opening dates'!$B$5:$B$2448,MATCH('A. Sales by store'!B18638,'B. Store opening dates'!$A$5:$A$2448,0))</f>
        <v>2015</v>
      </c>
      <c r="F18638" t="str">
        <f t="shared" si="584"/>
        <v>New</v>
      </c>
      <c r="G18638" t="str">
        <f t="shared" si="583"/>
        <v>New</v>
      </c>
    </row>
    <row r="18639" spans="1:7" ht="19" x14ac:dyDescent="0.25">
      <c r="A18639" s="7">
        <v>2015</v>
      </c>
      <c r="B18639" s="7" t="s">
        <v>2423</v>
      </c>
      <c r="C18639" s="7" t="s">
        <v>8</v>
      </c>
      <c r="D18639" s="24">
        <v>736327.4</v>
      </c>
      <c r="E18639">
        <f>INDEX('B. Store opening dates'!$B$5:$B$2448,MATCH('A. Sales by store'!B18639,'B. Store opening dates'!$A$5:$A$2448,0))</f>
        <v>2015</v>
      </c>
      <c r="F18639" t="str">
        <f t="shared" si="584"/>
        <v>New</v>
      </c>
      <c r="G18639" t="str">
        <f t="shared" si="583"/>
        <v>New</v>
      </c>
    </row>
    <row r="18640" spans="1:7" ht="19" x14ac:dyDescent="0.25">
      <c r="A18640" s="7">
        <v>2015</v>
      </c>
      <c r="B18640" s="7" t="s">
        <v>2424</v>
      </c>
      <c r="C18640" s="7" t="s">
        <v>5</v>
      </c>
      <c r="D18640" s="24">
        <v>809642.8</v>
      </c>
      <c r="E18640">
        <f>INDEX('B. Store opening dates'!$B$5:$B$2448,MATCH('A. Sales by store'!B18640,'B. Store opening dates'!$A$5:$A$2448,0))</f>
        <v>2015</v>
      </c>
      <c r="F18640" t="str">
        <f t="shared" si="584"/>
        <v>New</v>
      </c>
      <c r="G18640" t="str">
        <f t="shared" si="583"/>
        <v>New</v>
      </c>
    </row>
    <row r="18641" spans="1:7" ht="19" x14ac:dyDescent="0.25">
      <c r="A18641" s="7">
        <v>2015</v>
      </c>
      <c r="B18641" s="7" t="s">
        <v>2424</v>
      </c>
      <c r="C18641" s="7" t="s">
        <v>6</v>
      </c>
      <c r="D18641" s="24">
        <v>290099.19</v>
      </c>
      <c r="E18641">
        <f>INDEX('B. Store opening dates'!$B$5:$B$2448,MATCH('A. Sales by store'!B18641,'B. Store opening dates'!$A$5:$A$2448,0))</f>
        <v>2015</v>
      </c>
      <c r="F18641" t="str">
        <f t="shared" si="584"/>
        <v>New</v>
      </c>
      <c r="G18641" t="str">
        <f t="shared" si="583"/>
        <v>New</v>
      </c>
    </row>
    <row r="18642" spans="1:7" ht="19" x14ac:dyDescent="0.25">
      <c r="A18642" s="7">
        <v>2015</v>
      </c>
      <c r="B18642" s="7" t="s">
        <v>2424</v>
      </c>
      <c r="C18642" s="7" t="s">
        <v>7</v>
      </c>
      <c r="D18642" s="24">
        <v>186670.16</v>
      </c>
      <c r="E18642">
        <f>INDEX('B. Store opening dates'!$B$5:$B$2448,MATCH('A. Sales by store'!B18642,'B. Store opening dates'!$A$5:$A$2448,0))</f>
        <v>2015</v>
      </c>
      <c r="F18642" t="str">
        <f t="shared" si="584"/>
        <v>New</v>
      </c>
      <c r="G18642" t="str">
        <f t="shared" si="583"/>
        <v>New</v>
      </c>
    </row>
    <row r="18643" spans="1:7" ht="19" x14ac:dyDescent="0.25">
      <c r="A18643" s="7">
        <v>2015</v>
      </c>
      <c r="B18643" s="7" t="s">
        <v>2424</v>
      </c>
      <c r="C18643" s="7" t="s">
        <v>8</v>
      </c>
      <c r="D18643" s="24">
        <v>544224.82999999996</v>
      </c>
      <c r="E18643">
        <f>INDEX('B. Store opening dates'!$B$5:$B$2448,MATCH('A. Sales by store'!B18643,'B. Store opening dates'!$A$5:$A$2448,0))</f>
        <v>2015</v>
      </c>
      <c r="F18643" t="str">
        <f t="shared" si="584"/>
        <v>New</v>
      </c>
      <c r="G18643" t="str">
        <f t="shared" si="583"/>
        <v>New</v>
      </c>
    </row>
    <row r="18644" spans="1:7" ht="19" x14ac:dyDescent="0.25">
      <c r="A18644" s="7">
        <v>2015</v>
      </c>
      <c r="B18644" s="7" t="s">
        <v>2425</v>
      </c>
      <c r="C18644" s="7" t="s">
        <v>5</v>
      </c>
      <c r="D18644" s="24">
        <v>699830.63</v>
      </c>
      <c r="E18644">
        <f>INDEX('B. Store opening dates'!$B$5:$B$2448,MATCH('A. Sales by store'!B18644,'B. Store opening dates'!$A$5:$A$2448,0))</f>
        <v>2015</v>
      </c>
      <c r="F18644" t="str">
        <f t="shared" si="584"/>
        <v>New</v>
      </c>
      <c r="G18644" t="str">
        <f t="shared" si="583"/>
        <v>New</v>
      </c>
    </row>
    <row r="18645" spans="1:7" ht="19" x14ac:dyDescent="0.25">
      <c r="A18645" s="7">
        <v>2015</v>
      </c>
      <c r="B18645" s="7" t="s">
        <v>2425</v>
      </c>
      <c r="C18645" s="7" t="s">
        <v>6</v>
      </c>
      <c r="D18645" s="24">
        <v>342818.68</v>
      </c>
      <c r="E18645">
        <f>INDEX('B. Store opening dates'!$B$5:$B$2448,MATCH('A. Sales by store'!B18645,'B. Store opening dates'!$A$5:$A$2448,0))</f>
        <v>2015</v>
      </c>
      <c r="F18645" t="str">
        <f t="shared" si="584"/>
        <v>New</v>
      </c>
      <c r="G18645" t="str">
        <f t="shared" si="583"/>
        <v>New</v>
      </c>
    </row>
    <row r="18646" spans="1:7" ht="19" x14ac:dyDescent="0.25">
      <c r="A18646" s="7">
        <v>2015</v>
      </c>
      <c r="B18646" s="7" t="s">
        <v>2425</v>
      </c>
      <c r="C18646" s="7" t="s">
        <v>7</v>
      </c>
      <c r="D18646" s="24">
        <v>189673.48</v>
      </c>
      <c r="E18646">
        <f>INDEX('B. Store opening dates'!$B$5:$B$2448,MATCH('A. Sales by store'!B18646,'B. Store opening dates'!$A$5:$A$2448,0))</f>
        <v>2015</v>
      </c>
      <c r="F18646" t="str">
        <f t="shared" si="584"/>
        <v>New</v>
      </c>
      <c r="G18646" t="str">
        <f t="shared" si="583"/>
        <v>New</v>
      </c>
    </row>
    <row r="18647" spans="1:7" ht="19" x14ac:dyDescent="0.25">
      <c r="A18647" s="7">
        <v>2015</v>
      </c>
      <c r="B18647" s="7" t="s">
        <v>2425</v>
      </c>
      <c r="C18647" s="7" t="s">
        <v>8</v>
      </c>
      <c r="D18647" s="24">
        <v>680745.32</v>
      </c>
      <c r="E18647">
        <f>INDEX('B. Store opening dates'!$B$5:$B$2448,MATCH('A. Sales by store'!B18647,'B. Store opening dates'!$A$5:$A$2448,0))</f>
        <v>2015</v>
      </c>
      <c r="F18647" t="str">
        <f t="shared" si="584"/>
        <v>New</v>
      </c>
      <c r="G18647" t="str">
        <f t="shared" si="583"/>
        <v>New</v>
      </c>
    </row>
    <row r="18648" spans="1:7" ht="19" x14ac:dyDescent="0.25">
      <c r="A18648" s="7">
        <v>2015</v>
      </c>
      <c r="B18648" s="7" t="s">
        <v>2426</v>
      </c>
      <c r="C18648" s="7" t="s">
        <v>5</v>
      </c>
      <c r="D18648" s="24">
        <v>499608.46</v>
      </c>
      <c r="E18648">
        <f>INDEX('B. Store opening dates'!$B$5:$B$2448,MATCH('A. Sales by store'!B18648,'B. Store opening dates'!$A$5:$A$2448,0))</f>
        <v>2015</v>
      </c>
      <c r="F18648" t="str">
        <f t="shared" si="584"/>
        <v>New</v>
      </c>
      <c r="G18648" t="str">
        <f t="shared" si="583"/>
        <v>New</v>
      </c>
    </row>
    <row r="18649" spans="1:7" ht="19" x14ac:dyDescent="0.25">
      <c r="A18649" s="7">
        <v>2015</v>
      </c>
      <c r="B18649" s="7" t="s">
        <v>2426</v>
      </c>
      <c r="C18649" s="7" t="s">
        <v>6</v>
      </c>
      <c r="D18649" s="24">
        <v>520879.91</v>
      </c>
      <c r="E18649">
        <f>INDEX('B. Store opening dates'!$B$5:$B$2448,MATCH('A. Sales by store'!B18649,'B. Store opening dates'!$A$5:$A$2448,0))</f>
        <v>2015</v>
      </c>
      <c r="F18649" t="str">
        <f t="shared" si="584"/>
        <v>New</v>
      </c>
      <c r="G18649" t="str">
        <f t="shared" si="583"/>
        <v>New</v>
      </c>
    </row>
    <row r="18650" spans="1:7" ht="19" x14ac:dyDescent="0.25">
      <c r="A18650" s="7">
        <v>2015</v>
      </c>
      <c r="B18650" s="7" t="s">
        <v>2426</v>
      </c>
      <c r="C18650" s="7" t="s">
        <v>7</v>
      </c>
      <c r="D18650" s="24">
        <v>178496.82</v>
      </c>
      <c r="E18650">
        <f>INDEX('B. Store opening dates'!$B$5:$B$2448,MATCH('A. Sales by store'!B18650,'B. Store opening dates'!$A$5:$A$2448,0))</f>
        <v>2015</v>
      </c>
      <c r="F18650" t="str">
        <f t="shared" si="584"/>
        <v>New</v>
      </c>
      <c r="G18650" t="str">
        <f t="shared" si="583"/>
        <v>New</v>
      </c>
    </row>
    <row r="18651" spans="1:7" ht="19" x14ac:dyDescent="0.25">
      <c r="A18651" s="7">
        <v>2015</v>
      </c>
      <c r="B18651" s="7" t="s">
        <v>2426</v>
      </c>
      <c r="C18651" s="7" t="s">
        <v>8</v>
      </c>
      <c r="D18651" s="24">
        <v>634616.63</v>
      </c>
      <c r="E18651">
        <f>INDEX('B. Store opening dates'!$B$5:$B$2448,MATCH('A. Sales by store'!B18651,'B. Store opening dates'!$A$5:$A$2448,0))</f>
        <v>2015</v>
      </c>
      <c r="F18651" t="str">
        <f t="shared" si="584"/>
        <v>New</v>
      </c>
      <c r="G18651" t="str">
        <f t="shared" si="583"/>
        <v>New</v>
      </c>
    </row>
    <row r="18652" spans="1:7" ht="19" x14ac:dyDescent="0.25">
      <c r="A18652" s="7">
        <v>2015</v>
      </c>
      <c r="B18652" s="7" t="s">
        <v>2427</v>
      </c>
      <c r="C18652" s="7" t="s">
        <v>5</v>
      </c>
      <c r="D18652" s="24">
        <v>619527.43000000005</v>
      </c>
      <c r="E18652">
        <f>INDEX('B. Store opening dates'!$B$5:$B$2448,MATCH('A. Sales by store'!B18652,'B. Store opening dates'!$A$5:$A$2448,0))</f>
        <v>2015</v>
      </c>
      <c r="F18652" t="str">
        <f t="shared" si="584"/>
        <v>New</v>
      </c>
      <c r="G18652" t="str">
        <f t="shared" si="583"/>
        <v>New</v>
      </c>
    </row>
    <row r="18653" spans="1:7" ht="19" x14ac:dyDescent="0.25">
      <c r="A18653" s="7">
        <v>2015</v>
      </c>
      <c r="B18653" s="7" t="s">
        <v>2427</v>
      </c>
      <c r="C18653" s="7" t="s">
        <v>6</v>
      </c>
      <c r="D18653" s="24">
        <v>273925.90000000002</v>
      </c>
      <c r="E18653">
        <f>INDEX('B. Store opening dates'!$B$5:$B$2448,MATCH('A. Sales by store'!B18653,'B. Store opening dates'!$A$5:$A$2448,0))</f>
        <v>2015</v>
      </c>
      <c r="F18653" t="str">
        <f t="shared" si="584"/>
        <v>New</v>
      </c>
      <c r="G18653" t="str">
        <f t="shared" si="583"/>
        <v>New</v>
      </c>
    </row>
    <row r="18654" spans="1:7" ht="19" x14ac:dyDescent="0.25">
      <c r="A18654" s="7">
        <v>2015</v>
      </c>
      <c r="B18654" s="7" t="s">
        <v>2427</v>
      </c>
      <c r="C18654" s="7" t="s">
        <v>7</v>
      </c>
      <c r="D18654" s="24">
        <v>123055.74</v>
      </c>
      <c r="E18654">
        <f>INDEX('B. Store opening dates'!$B$5:$B$2448,MATCH('A. Sales by store'!B18654,'B. Store opening dates'!$A$5:$A$2448,0))</f>
        <v>2015</v>
      </c>
      <c r="F18654" t="str">
        <f t="shared" si="584"/>
        <v>New</v>
      </c>
      <c r="G18654" t="str">
        <f t="shared" si="583"/>
        <v>New</v>
      </c>
    </row>
    <row r="18655" spans="1:7" ht="19" x14ac:dyDescent="0.25">
      <c r="A18655" s="7">
        <v>2015</v>
      </c>
      <c r="B18655" s="7" t="s">
        <v>2427</v>
      </c>
      <c r="C18655" s="7" t="s">
        <v>8</v>
      </c>
      <c r="D18655" s="24">
        <v>520211.08</v>
      </c>
      <c r="E18655">
        <f>INDEX('B. Store opening dates'!$B$5:$B$2448,MATCH('A. Sales by store'!B18655,'B. Store opening dates'!$A$5:$A$2448,0))</f>
        <v>2015</v>
      </c>
      <c r="F18655" t="str">
        <f t="shared" si="584"/>
        <v>New</v>
      </c>
      <c r="G18655" t="str">
        <f t="shared" si="583"/>
        <v>New</v>
      </c>
    </row>
    <row r="18656" spans="1:7" ht="19" x14ac:dyDescent="0.25">
      <c r="A18656" s="7">
        <v>2015</v>
      </c>
      <c r="B18656" s="7" t="s">
        <v>2428</v>
      </c>
      <c r="C18656" s="7" t="s">
        <v>5</v>
      </c>
      <c r="D18656" s="24">
        <v>681846.76</v>
      </c>
      <c r="E18656">
        <f>INDEX('B. Store opening dates'!$B$5:$B$2448,MATCH('A. Sales by store'!B18656,'B. Store opening dates'!$A$5:$A$2448,0))</f>
        <v>2015</v>
      </c>
      <c r="F18656" t="str">
        <f t="shared" si="584"/>
        <v>New</v>
      </c>
      <c r="G18656" t="str">
        <f t="shared" si="583"/>
        <v>New</v>
      </c>
    </row>
    <row r="18657" spans="1:7" ht="19" x14ac:dyDescent="0.25">
      <c r="A18657" s="7">
        <v>2015</v>
      </c>
      <c r="B18657" s="7" t="s">
        <v>2428</v>
      </c>
      <c r="C18657" s="7" t="s">
        <v>6</v>
      </c>
      <c r="D18657" s="24">
        <v>344407.87</v>
      </c>
      <c r="E18657">
        <f>INDEX('B. Store opening dates'!$B$5:$B$2448,MATCH('A. Sales by store'!B18657,'B. Store opening dates'!$A$5:$A$2448,0))</f>
        <v>2015</v>
      </c>
      <c r="F18657" t="str">
        <f t="shared" si="584"/>
        <v>New</v>
      </c>
      <c r="G18657" t="str">
        <f t="shared" si="583"/>
        <v>New</v>
      </c>
    </row>
    <row r="18658" spans="1:7" ht="19" x14ac:dyDescent="0.25">
      <c r="A18658" s="7">
        <v>2015</v>
      </c>
      <c r="B18658" s="7" t="s">
        <v>2428</v>
      </c>
      <c r="C18658" s="7" t="s">
        <v>7</v>
      </c>
      <c r="D18658" s="24">
        <v>95852.93</v>
      </c>
      <c r="E18658">
        <f>INDEX('B. Store opening dates'!$B$5:$B$2448,MATCH('A. Sales by store'!B18658,'B. Store opening dates'!$A$5:$A$2448,0))</f>
        <v>2015</v>
      </c>
      <c r="F18658" t="str">
        <f t="shared" si="584"/>
        <v>New</v>
      </c>
      <c r="G18658" t="str">
        <f t="shared" si="583"/>
        <v>New</v>
      </c>
    </row>
    <row r="18659" spans="1:7" ht="19" x14ac:dyDescent="0.25">
      <c r="A18659" s="7">
        <v>2015</v>
      </c>
      <c r="B18659" s="7" t="s">
        <v>2428</v>
      </c>
      <c r="C18659" s="7" t="s">
        <v>8</v>
      </c>
      <c r="D18659" s="24">
        <v>668544.19999999995</v>
      </c>
      <c r="E18659">
        <f>INDEX('B. Store opening dates'!$B$5:$B$2448,MATCH('A. Sales by store'!B18659,'B. Store opening dates'!$A$5:$A$2448,0))</f>
        <v>2015</v>
      </c>
      <c r="F18659" t="str">
        <f t="shared" si="584"/>
        <v>New</v>
      </c>
      <c r="G18659" t="str">
        <f t="shared" si="583"/>
        <v>New</v>
      </c>
    </row>
    <row r="18660" spans="1:7" ht="19" x14ac:dyDescent="0.25">
      <c r="A18660" s="7">
        <v>2015</v>
      </c>
      <c r="B18660" s="7" t="s">
        <v>2429</v>
      </c>
      <c r="C18660" s="7" t="s">
        <v>5</v>
      </c>
      <c r="D18660" s="24">
        <v>927849.33</v>
      </c>
      <c r="E18660">
        <f>INDEX('B. Store opening dates'!$B$5:$B$2448,MATCH('A. Sales by store'!B18660,'B. Store opening dates'!$A$5:$A$2448,0))</f>
        <v>2015</v>
      </c>
      <c r="F18660" t="str">
        <f t="shared" si="584"/>
        <v>New</v>
      </c>
      <c r="G18660" t="str">
        <f t="shared" si="583"/>
        <v>New</v>
      </c>
    </row>
    <row r="18661" spans="1:7" ht="19" x14ac:dyDescent="0.25">
      <c r="A18661" s="7">
        <v>2015</v>
      </c>
      <c r="B18661" s="7" t="s">
        <v>2429</v>
      </c>
      <c r="C18661" s="7" t="s">
        <v>6</v>
      </c>
      <c r="D18661" s="24">
        <v>494284.45</v>
      </c>
      <c r="E18661">
        <f>INDEX('B. Store opening dates'!$B$5:$B$2448,MATCH('A. Sales by store'!B18661,'B. Store opening dates'!$A$5:$A$2448,0))</f>
        <v>2015</v>
      </c>
      <c r="F18661" t="str">
        <f t="shared" si="584"/>
        <v>New</v>
      </c>
      <c r="G18661" t="str">
        <f t="shared" si="583"/>
        <v>New</v>
      </c>
    </row>
    <row r="18662" spans="1:7" ht="19" x14ac:dyDescent="0.25">
      <c r="A18662" s="7">
        <v>2015</v>
      </c>
      <c r="B18662" s="7" t="s">
        <v>2429</v>
      </c>
      <c r="C18662" s="7" t="s">
        <v>7</v>
      </c>
      <c r="D18662" s="24">
        <v>145240.12</v>
      </c>
      <c r="E18662">
        <f>INDEX('B. Store opening dates'!$B$5:$B$2448,MATCH('A. Sales by store'!B18662,'B. Store opening dates'!$A$5:$A$2448,0))</f>
        <v>2015</v>
      </c>
      <c r="F18662" t="str">
        <f t="shared" si="584"/>
        <v>New</v>
      </c>
      <c r="G18662" t="str">
        <f t="shared" si="583"/>
        <v>New</v>
      </c>
    </row>
    <row r="18663" spans="1:7" ht="19" x14ac:dyDescent="0.25">
      <c r="A18663" s="7">
        <v>2015</v>
      </c>
      <c r="B18663" s="7" t="s">
        <v>2429</v>
      </c>
      <c r="C18663" s="7" t="s">
        <v>8</v>
      </c>
      <c r="D18663" s="24">
        <v>626988.43999999994</v>
      </c>
      <c r="E18663">
        <f>INDEX('B. Store opening dates'!$B$5:$B$2448,MATCH('A. Sales by store'!B18663,'B. Store opening dates'!$A$5:$A$2448,0))</f>
        <v>2015</v>
      </c>
      <c r="F18663" t="str">
        <f t="shared" si="584"/>
        <v>New</v>
      </c>
      <c r="G18663" t="str">
        <f t="shared" si="583"/>
        <v>New</v>
      </c>
    </row>
    <row r="18664" spans="1:7" ht="19" x14ac:dyDescent="0.25">
      <c r="A18664" s="7">
        <v>2015</v>
      </c>
      <c r="B18664" s="7" t="s">
        <v>2430</v>
      </c>
      <c r="C18664" s="7" t="s">
        <v>5</v>
      </c>
      <c r="D18664" s="24">
        <v>767664.24</v>
      </c>
      <c r="E18664">
        <f>INDEX('B. Store opening dates'!$B$5:$B$2448,MATCH('A. Sales by store'!B18664,'B. Store opening dates'!$A$5:$A$2448,0))</f>
        <v>2015</v>
      </c>
      <c r="F18664" t="str">
        <f t="shared" si="584"/>
        <v>New</v>
      </c>
      <c r="G18664" t="str">
        <f t="shared" si="583"/>
        <v>New</v>
      </c>
    </row>
    <row r="18665" spans="1:7" ht="19" x14ac:dyDescent="0.25">
      <c r="A18665" s="7">
        <v>2015</v>
      </c>
      <c r="B18665" s="7" t="s">
        <v>2430</v>
      </c>
      <c r="C18665" s="7" t="s">
        <v>6</v>
      </c>
      <c r="D18665" s="24">
        <v>342837.95</v>
      </c>
      <c r="E18665">
        <f>INDEX('B. Store opening dates'!$B$5:$B$2448,MATCH('A. Sales by store'!B18665,'B. Store opening dates'!$A$5:$A$2448,0))</f>
        <v>2015</v>
      </c>
      <c r="F18665" t="str">
        <f t="shared" si="584"/>
        <v>New</v>
      </c>
      <c r="G18665" t="str">
        <f t="shared" si="583"/>
        <v>New</v>
      </c>
    </row>
    <row r="18666" spans="1:7" ht="19" x14ac:dyDescent="0.25">
      <c r="A18666" s="7">
        <v>2015</v>
      </c>
      <c r="B18666" s="7" t="s">
        <v>2430</v>
      </c>
      <c r="C18666" s="7" t="s">
        <v>7</v>
      </c>
      <c r="D18666" s="24">
        <v>120230.13</v>
      </c>
      <c r="E18666">
        <f>INDEX('B. Store opening dates'!$B$5:$B$2448,MATCH('A. Sales by store'!B18666,'B. Store opening dates'!$A$5:$A$2448,0))</f>
        <v>2015</v>
      </c>
      <c r="F18666" t="str">
        <f t="shared" si="584"/>
        <v>New</v>
      </c>
      <c r="G18666" t="str">
        <f t="shared" si="583"/>
        <v>New</v>
      </c>
    </row>
    <row r="18667" spans="1:7" ht="19" x14ac:dyDescent="0.25">
      <c r="A18667" s="7">
        <v>2015</v>
      </c>
      <c r="B18667" s="7" t="s">
        <v>2430</v>
      </c>
      <c r="C18667" s="7" t="s">
        <v>8</v>
      </c>
      <c r="D18667" s="24">
        <v>706094.18</v>
      </c>
      <c r="E18667">
        <f>INDEX('B. Store opening dates'!$B$5:$B$2448,MATCH('A. Sales by store'!B18667,'B. Store opening dates'!$A$5:$A$2448,0))</f>
        <v>2015</v>
      </c>
      <c r="F18667" t="str">
        <f t="shared" si="584"/>
        <v>New</v>
      </c>
      <c r="G18667" t="str">
        <f t="shared" si="583"/>
        <v>New</v>
      </c>
    </row>
    <row r="18668" spans="1:7" ht="19" x14ac:dyDescent="0.25">
      <c r="A18668" s="7">
        <v>2015</v>
      </c>
      <c r="B18668" s="7" t="s">
        <v>2431</v>
      </c>
      <c r="C18668" s="7" t="s">
        <v>5</v>
      </c>
      <c r="D18668" s="24">
        <v>878064.64000000001</v>
      </c>
      <c r="E18668">
        <f>INDEX('B. Store opening dates'!$B$5:$B$2448,MATCH('A. Sales by store'!B18668,'B. Store opening dates'!$A$5:$A$2448,0))</f>
        <v>2015</v>
      </c>
      <c r="F18668" t="str">
        <f t="shared" si="584"/>
        <v>New</v>
      </c>
      <c r="G18668" t="str">
        <f t="shared" si="583"/>
        <v>New</v>
      </c>
    </row>
    <row r="18669" spans="1:7" ht="19" x14ac:dyDescent="0.25">
      <c r="A18669" s="7">
        <v>2015</v>
      </c>
      <c r="B18669" s="7" t="s">
        <v>2431</v>
      </c>
      <c r="C18669" s="7" t="s">
        <v>6</v>
      </c>
      <c r="D18669" s="24">
        <v>288371.01</v>
      </c>
      <c r="E18669">
        <f>INDEX('B. Store opening dates'!$B$5:$B$2448,MATCH('A. Sales by store'!B18669,'B. Store opening dates'!$A$5:$A$2448,0))</f>
        <v>2015</v>
      </c>
      <c r="F18669" t="str">
        <f t="shared" si="584"/>
        <v>New</v>
      </c>
      <c r="G18669" t="str">
        <f t="shared" si="583"/>
        <v>New</v>
      </c>
    </row>
    <row r="18670" spans="1:7" ht="19" x14ac:dyDescent="0.25">
      <c r="A18670" s="7">
        <v>2015</v>
      </c>
      <c r="B18670" s="7" t="s">
        <v>2431</v>
      </c>
      <c r="C18670" s="7" t="s">
        <v>7</v>
      </c>
      <c r="D18670" s="24">
        <v>69685</v>
      </c>
      <c r="E18670">
        <f>INDEX('B. Store opening dates'!$B$5:$B$2448,MATCH('A. Sales by store'!B18670,'B. Store opening dates'!$A$5:$A$2448,0))</f>
        <v>2015</v>
      </c>
      <c r="F18670" t="str">
        <f t="shared" si="584"/>
        <v>New</v>
      </c>
      <c r="G18670" t="str">
        <f t="shared" si="583"/>
        <v>New</v>
      </c>
    </row>
    <row r="18671" spans="1:7" ht="19" x14ac:dyDescent="0.25">
      <c r="A18671" s="7">
        <v>2015</v>
      </c>
      <c r="B18671" s="7" t="s">
        <v>2431</v>
      </c>
      <c r="C18671" s="7" t="s">
        <v>8</v>
      </c>
      <c r="D18671" s="24">
        <v>661205.56999999995</v>
      </c>
      <c r="E18671">
        <f>INDEX('B. Store opening dates'!$B$5:$B$2448,MATCH('A. Sales by store'!B18671,'B. Store opening dates'!$A$5:$A$2448,0))</f>
        <v>2015</v>
      </c>
      <c r="F18671" t="str">
        <f t="shared" si="584"/>
        <v>New</v>
      </c>
      <c r="G18671" t="str">
        <f t="shared" si="583"/>
        <v>New</v>
      </c>
    </row>
    <row r="18672" spans="1:7" ht="19" x14ac:dyDescent="0.25">
      <c r="A18672" s="7">
        <v>2015</v>
      </c>
      <c r="B18672" s="7" t="s">
        <v>2432</v>
      </c>
      <c r="C18672" s="7" t="s">
        <v>5</v>
      </c>
      <c r="D18672" s="24">
        <v>474374.2</v>
      </c>
      <c r="E18672">
        <f>INDEX('B. Store opening dates'!$B$5:$B$2448,MATCH('A. Sales by store'!B18672,'B. Store opening dates'!$A$5:$A$2448,0))</f>
        <v>2015</v>
      </c>
      <c r="F18672" t="str">
        <f t="shared" si="584"/>
        <v>New</v>
      </c>
      <c r="G18672" t="str">
        <f t="shared" si="583"/>
        <v>New</v>
      </c>
    </row>
    <row r="18673" spans="1:7" ht="19" x14ac:dyDescent="0.25">
      <c r="A18673" s="7">
        <v>2015</v>
      </c>
      <c r="B18673" s="7" t="s">
        <v>2432</v>
      </c>
      <c r="C18673" s="7" t="s">
        <v>6</v>
      </c>
      <c r="D18673" s="24">
        <v>594982</v>
      </c>
      <c r="E18673">
        <f>INDEX('B. Store opening dates'!$B$5:$B$2448,MATCH('A. Sales by store'!B18673,'B. Store opening dates'!$A$5:$A$2448,0))</f>
        <v>2015</v>
      </c>
      <c r="F18673" t="str">
        <f t="shared" si="584"/>
        <v>New</v>
      </c>
      <c r="G18673" t="str">
        <f t="shared" si="583"/>
        <v>New</v>
      </c>
    </row>
    <row r="18674" spans="1:7" ht="19" x14ac:dyDescent="0.25">
      <c r="A18674" s="7">
        <v>2015</v>
      </c>
      <c r="B18674" s="7" t="s">
        <v>2432</v>
      </c>
      <c r="C18674" s="7" t="s">
        <v>7</v>
      </c>
      <c r="D18674" s="24">
        <v>125473.51</v>
      </c>
      <c r="E18674">
        <f>INDEX('B. Store opening dates'!$B$5:$B$2448,MATCH('A. Sales by store'!B18674,'B. Store opening dates'!$A$5:$A$2448,0))</f>
        <v>2015</v>
      </c>
      <c r="F18674" t="str">
        <f t="shared" si="584"/>
        <v>New</v>
      </c>
      <c r="G18674" t="str">
        <f t="shared" si="583"/>
        <v>New</v>
      </c>
    </row>
    <row r="18675" spans="1:7" ht="19" x14ac:dyDescent="0.25">
      <c r="A18675" s="7">
        <v>2015</v>
      </c>
      <c r="B18675" s="7" t="s">
        <v>2432</v>
      </c>
      <c r="C18675" s="7" t="s">
        <v>8</v>
      </c>
      <c r="D18675" s="24">
        <v>764957.14</v>
      </c>
      <c r="E18675">
        <f>INDEX('B. Store opening dates'!$B$5:$B$2448,MATCH('A. Sales by store'!B18675,'B. Store opening dates'!$A$5:$A$2448,0))</f>
        <v>2015</v>
      </c>
      <c r="F18675" t="str">
        <f t="shared" si="584"/>
        <v>New</v>
      </c>
      <c r="G18675" t="str">
        <f t="shared" si="583"/>
        <v>New</v>
      </c>
    </row>
    <row r="18676" spans="1:7" ht="19" x14ac:dyDescent="0.25">
      <c r="A18676" s="7">
        <v>2015</v>
      </c>
      <c r="B18676" s="7" t="s">
        <v>2433</v>
      </c>
      <c r="C18676" s="7" t="s">
        <v>5</v>
      </c>
      <c r="D18676" s="24">
        <v>846980.84</v>
      </c>
      <c r="E18676">
        <f>INDEX('B. Store opening dates'!$B$5:$B$2448,MATCH('A. Sales by store'!B18676,'B. Store opening dates'!$A$5:$A$2448,0))</f>
        <v>2015</v>
      </c>
      <c r="F18676" t="str">
        <f t="shared" si="584"/>
        <v>New</v>
      </c>
      <c r="G18676" t="str">
        <f t="shared" si="583"/>
        <v>New</v>
      </c>
    </row>
    <row r="18677" spans="1:7" ht="19" x14ac:dyDescent="0.25">
      <c r="A18677" s="7">
        <v>2015</v>
      </c>
      <c r="B18677" s="7" t="s">
        <v>2433</v>
      </c>
      <c r="C18677" s="7" t="s">
        <v>6</v>
      </c>
      <c r="D18677" s="24">
        <v>380679.77</v>
      </c>
      <c r="E18677">
        <f>INDEX('B. Store opening dates'!$B$5:$B$2448,MATCH('A. Sales by store'!B18677,'B. Store opening dates'!$A$5:$A$2448,0))</f>
        <v>2015</v>
      </c>
      <c r="F18677" t="str">
        <f t="shared" si="584"/>
        <v>New</v>
      </c>
      <c r="G18677" t="str">
        <f t="shared" si="583"/>
        <v>New</v>
      </c>
    </row>
    <row r="18678" spans="1:7" ht="19" x14ac:dyDescent="0.25">
      <c r="A18678" s="7">
        <v>2015</v>
      </c>
      <c r="B18678" s="7" t="s">
        <v>2433</v>
      </c>
      <c r="C18678" s="7" t="s">
        <v>7</v>
      </c>
      <c r="D18678" s="24">
        <v>135795.59</v>
      </c>
      <c r="E18678">
        <f>INDEX('B. Store opening dates'!$B$5:$B$2448,MATCH('A. Sales by store'!B18678,'B. Store opening dates'!$A$5:$A$2448,0))</f>
        <v>2015</v>
      </c>
      <c r="F18678" t="str">
        <f t="shared" si="584"/>
        <v>New</v>
      </c>
      <c r="G18678" t="str">
        <f t="shared" si="583"/>
        <v>New</v>
      </c>
    </row>
    <row r="18679" spans="1:7" ht="19" x14ac:dyDescent="0.25">
      <c r="A18679" s="7">
        <v>2015</v>
      </c>
      <c r="B18679" s="7" t="s">
        <v>2433</v>
      </c>
      <c r="C18679" s="7" t="s">
        <v>8</v>
      </c>
      <c r="D18679" s="24">
        <v>475365.8</v>
      </c>
      <c r="E18679">
        <f>INDEX('B. Store opening dates'!$B$5:$B$2448,MATCH('A. Sales by store'!B18679,'B. Store opening dates'!$A$5:$A$2448,0))</f>
        <v>2015</v>
      </c>
      <c r="F18679" t="str">
        <f t="shared" si="584"/>
        <v>New</v>
      </c>
      <c r="G18679" t="str">
        <f t="shared" si="583"/>
        <v>New</v>
      </c>
    </row>
    <row r="18680" spans="1:7" ht="19" x14ac:dyDescent="0.25">
      <c r="A18680" s="7">
        <v>2015</v>
      </c>
      <c r="B18680" s="7" t="s">
        <v>2434</v>
      </c>
      <c r="C18680" s="7" t="s">
        <v>5</v>
      </c>
      <c r="D18680" s="24">
        <v>828108</v>
      </c>
      <c r="E18680">
        <f>INDEX('B. Store opening dates'!$B$5:$B$2448,MATCH('A. Sales by store'!B18680,'B. Store opening dates'!$A$5:$A$2448,0))</f>
        <v>2015</v>
      </c>
      <c r="F18680" t="str">
        <f t="shared" si="584"/>
        <v>New</v>
      </c>
      <c r="G18680" t="str">
        <f t="shared" si="583"/>
        <v>New</v>
      </c>
    </row>
    <row r="18681" spans="1:7" ht="19" x14ac:dyDescent="0.25">
      <c r="A18681" s="7">
        <v>2015</v>
      </c>
      <c r="B18681" s="7" t="s">
        <v>2434</v>
      </c>
      <c r="C18681" s="7" t="s">
        <v>6</v>
      </c>
      <c r="D18681" s="24">
        <v>519830.93</v>
      </c>
      <c r="E18681">
        <f>INDEX('B. Store opening dates'!$B$5:$B$2448,MATCH('A. Sales by store'!B18681,'B. Store opening dates'!$A$5:$A$2448,0))</f>
        <v>2015</v>
      </c>
      <c r="F18681" t="str">
        <f t="shared" si="584"/>
        <v>New</v>
      </c>
      <c r="G18681" t="str">
        <f t="shared" si="583"/>
        <v>New</v>
      </c>
    </row>
    <row r="18682" spans="1:7" ht="19" x14ac:dyDescent="0.25">
      <c r="A18682" s="7">
        <v>2015</v>
      </c>
      <c r="B18682" s="7" t="s">
        <v>2434</v>
      </c>
      <c r="C18682" s="7" t="s">
        <v>7</v>
      </c>
      <c r="D18682" s="24">
        <v>129360.8</v>
      </c>
      <c r="E18682">
        <f>INDEX('B. Store opening dates'!$B$5:$B$2448,MATCH('A. Sales by store'!B18682,'B. Store opening dates'!$A$5:$A$2448,0))</f>
        <v>2015</v>
      </c>
      <c r="F18682" t="str">
        <f t="shared" si="584"/>
        <v>New</v>
      </c>
      <c r="G18682" t="str">
        <f t="shared" si="583"/>
        <v>New</v>
      </c>
    </row>
    <row r="18683" spans="1:7" ht="19" x14ac:dyDescent="0.25">
      <c r="A18683" s="7">
        <v>2015</v>
      </c>
      <c r="B18683" s="7" t="s">
        <v>2434</v>
      </c>
      <c r="C18683" s="7" t="s">
        <v>8</v>
      </c>
      <c r="D18683" s="24">
        <v>583110.22</v>
      </c>
      <c r="E18683">
        <f>INDEX('B. Store opening dates'!$B$5:$B$2448,MATCH('A. Sales by store'!B18683,'B. Store opening dates'!$A$5:$A$2448,0))</f>
        <v>2015</v>
      </c>
      <c r="F18683" t="str">
        <f t="shared" si="584"/>
        <v>New</v>
      </c>
      <c r="G18683" t="str">
        <f t="shared" si="583"/>
        <v>New</v>
      </c>
    </row>
    <row r="18684" spans="1:7" ht="19" x14ac:dyDescent="0.25">
      <c r="A18684" s="7">
        <v>2015</v>
      </c>
      <c r="B18684" s="7" t="s">
        <v>2435</v>
      </c>
      <c r="C18684" s="7" t="s">
        <v>5</v>
      </c>
      <c r="D18684" s="24">
        <v>486226.01</v>
      </c>
      <c r="E18684">
        <f>INDEX('B. Store opening dates'!$B$5:$B$2448,MATCH('A. Sales by store'!B18684,'B. Store opening dates'!$A$5:$A$2448,0))</f>
        <v>2015</v>
      </c>
      <c r="F18684" t="str">
        <f t="shared" si="584"/>
        <v>New</v>
      </c>
      <c r="G18684" t="str">
        <f t="shared" si="583"/>
        <v>New</v>
      </c>
    </row>
    <row r="18685" spans="1:7" ht="19" x14ac:dyDescent="0.25">
      <c r="A18685" s="7">
        <v>2015</v>
      </c>
      <c r="B18685" s="7" t="s">
        <v>2435</v>
      </c>
      <c r="C18685" s="7" t="s">
        <v>6</v>
      </c>
      <c r="D18685" s="24">
        <v>366771.35</v>
      </c>
      <c r="E18685">
        <f>INDEX('B. Store opening dates'!$B$5:$B$2448,MATCH('A. Sales by store'!B18685,'B. Store opening dates'!$A$5:$A$2448,0))</f>
        <v>2015</v>
      </c>
      <c r="F18685" t="str">
        <f t="shared" si="584"/>
        <v>New</v>
      </c>
      <c r="G18685" t="str">
        <f t="shared" si="583"/>
        <v>New</v>
      </c>
    </row>
    <row r="18686" spans="1:7" ht="19" x14ac:dyDescent="0.25">
      <c r="A18686" s="7">
        <v>2015</v>
      </c>
      <c r="B18686" s="7" t="s">
        <v>2435</v>
      </c>
      <c r="C18686" s="7" t="s">
        <v>7</v>
      </c>
      <c r="D18686" s="24">
        <v>68342.78</v>
      </c>
      <c r="E18686">
        <f>INDEX('B. Store opening dates'!$B$5:$B$2448,MATCH('A. Sales by store'!B18686,'B. Store opening dates'!$A$5:$A$2448,0))</f>
        <v>2015</v>
      </c>
      <c r="F18686" t="str">
        <f t="shared" si="584"/>
        <v>New</v>
      </c>
      <c r="G18686" t="str">
        <f t="shared" si="583"/>
        <v>New</v>
      </c>
    </row>
    <row r="18687" spans="1:7" ht="19" x14ac:dyDescent="0.25">
      <c r="A18687" s="7">
        <v>2015</v>
      </c>
      <c r="B18687" s="7" t="s">
        <v>2435</v>
      </c>
      <c r="C18687" s="7" t="s">
        <v>8</v>
      </c>
      <c r="D18687" s="24">
        <v>592720.65</v>
      </c>
      <c r="E18687">
        <f>INDEX('B. Store opening dates'!$B$5:$B$2448,MATCH('A. Sales by store'!B18687,'B. Store opening dates'!$A$5:$A$2448,0))</f>
        <v>2015</v>
      </c>
      <c r="F18687" t="str">
        <f t="shared" si="584"/>
        <v>New</v>
      </c>
      <c r="G18687" t="str">
        <f t="shared" si="583"/>
        <v>New</v>
      </c>
    </row>
    <row r="18688" spans="1:7" ht="19" x14ac:dyDescent="0.25">
      <c r="A18688" s="7">
        <v>2015</v>
      </c>
      <c r="B18688" s="7" t="s">
        <v>2436</v>
      </c>
      <c r="C18688" s="7" t="s">
        <v>5</v>
      </c>
      <c r="D18688" s="24">
        <v>883773.85</v>
      </c>
      <c r="E18688">
        <f>INDEX('B. Store opening dates'!$B$5:$B$2448,MATCH('A. Sales by store'!B18688,'B. Store opening dates'!$A$5:$A$2448,0))</f>
        <v>2015</v>
      </c>
      <c r="F18688" t="str">
        <f t="shared" si="584"/>
        <v>New</v>
      </c>
      <c r="G18688" t="str">
        <f t="shared" si="583"/>
        <v>New</v>
      </c>
    </row>
    <row r="18689" spans="1:7" ht="19" x14ac:dyDescent="0.25">
      <c r="A18689" s="7">
        <v>2015</v>
      </c>
      <c r="B18689" s="7" t="s">
        <v>2436</v>
      </c>
      <c r="C18689" s="7" t="s">
        <v>6</v>
      </c>
      <c r="D18689" s="24">
        <v>307620.90999999997</v>
      </c>
      <c r="E18689">
        <f>INDEX('B. Store opening dates'!$B$5:$B$2448,MATCH('A. Sales by store'!B18689,'B. Store opening dates'!$A$5:$A$2448,0))</f>
        <v>2015</v>
      </c>
      <c r="F18689" t="str">
        <f t="shared" si="584"/>
        <v>New</v>
      </c>
      <c r="G18689" t="str">
        <f t="shared" si="583"/>
        <v>New</v>
      </c>
    </row>
    <row r="18690" spans="1:7" ht="19" x14ac:dyDescent="0.25">
      <c r="A18690" s="7">
        <v>2015</v>
      </c>
      <c r="B18690" s="7" t="s">
        <v>2436</v>
      </c>
      <c r="C18690" s="7" t="s">
        <v>7</v>
      </c>
      <c r="D18690" s="24">
        <v>229025.84</v>
      </c>
      <c r="E18690">
        <f>INDEX('B. Store opening dates'!$B$5:$B$2448,MATCH('A. Sales by store'!B18690,'B. Store opening dates'!$A$5:$A$2448,0))</f>
        <v>2015</v>
      </c>
      <c r="F18690" t="str">
        <f t="shared" si="584"/>
        <v>New</v>
      </c>
      <c r="G18690" t="str">
        <f t="shared" si="583"/>
        <v>New</v>
      </c>
    </row>
    <row r="18691" spans="1:7" ht="19" x14ac:dyDescent="0.25">
      <c r="A18691" s="7">
        <v>2015</v>
      </c>
      <c r="B18691" s="7" t="s">
        <v>2436</v>
      </c>
      <c r="C18691" s="7" t="s">
        <v>8</v>
      </c>
      <c r="D18691" s="24">
        <v>792026.59</v>
      </c>
      <c r="E18691">
        <f>INDEX('B. Store opening dates'!$B$5:$B$2448,MATCH('A. Sales by store'!B18691,'B. Store opening dates'!$A$5:$A$2448,0))</f>
        <v>2015</v>
      </c>
      <c r="F18691" t="str">
        <f t="shared" si="584"/>
        <v>New</v>
      </c>
      <c r="G18691" t="str">
        <f t="shared" si="583"/>
        <v>New</v>
      </c>
    </row>
    <row r="18692" spans="1:7" ht="19" x14ac:dyDescent="0.25">
      <c r="A18692" s="7">
        <v>2015</v>
      </c>
      <c r="B18692" s="7" t="s">
        <v>2437</v>
      </c>
      <c r="C18692" s="7" t="s">
        <v>5</v>
      </c>
      <c r="D18692" s="24">
        <v>657555.86</v>
      </c>
      <c r="E18692">
        <f>INDEX('B. Store opening dates'!$B$5:$B$2448,MATCH('A. Sales by store'!B18692,'B. Store opening dates'!$A$5:$A$2448,0))</f>
        <v>2015</v>
      </c>
      <c r="F18692" t="str">
        <f t="shared" si="584"/>
        <v>New</v>
      </c>
      <c r="G18692" t="str">
        <f t="shared" si="583"/>
        <v>New</v>
      </c>
    </row>
    <row r="18693" spans="1:7" ht="19" x14ac:dyDescent="0.25">
      <c r="A18693" s="7">
        <v>2015</v>
      </c>
      <c r="B18693" s="7" t="s">
        <v>2437</v>
      </c>
      <c r="C18693" s="7" t="s">
        <v>6</v>
      </c>
      <c r="D18693" s="24">
        <v>263892.7</v>
      </c>
      <c r="E18693">
        <f>INDEX('B. Store opening dates'!$B$5:$B$2448,MATCH('A. Sales by store'!B18693,'B. Store opening dates'!$A$5:$A$2448,0))</f>
        <v>2015</v>
      </c>
      <c r="F18693" t="str">
        <f t="shared" si="584"/>
        <v>New</v>
      </c>
      <c r="G18693" t="str">
        <f t="shared" ref="G18693:G18747" si="585">IF(A18693 = 2015, IF(E18693&lt; 2015, "Existing","New"),"Existing")</f>
        <v>New</v>
      </c>
    </row>
    <row r="18694" spans="1:7" ht="19" x14ac:dyDescent="0.25">
      <c r="A18694" s="7">
        <v>2015</v>
      </c>
      <c r="B18694" s="7" t="s">
        <v>2437</v>
      </c>
      <c r="C18694" s="7" t="s">
        <v>7</v>
      </c>
      <c r="D18694" s="24">
        <v>180242.63</v>
      </c>
      <c r="E18694">
        <f>INDEX('B. Store opening dates'!$B$5:$B$2448,MATCH('A. Sales by store'!B18694,'B. Store opening dates'!$A$5:$A$2448,0))</f>
        <v>2015</v>
      </c>
      <c r="F18694" t="str">
        <f t="shared" si="584"/>
        <v>New</v>
      </c>
      <c r="G18694" t="str">
        <f t="shared" si="585"/>
        <v>New</v>
      </c>
    </row>
    <row r="18695" spans="1:7" ht="19" x14ac:dyDescent="0.25">
      <c r="A18695" s="7">
        <v>2015</v>
      </c>
      <c r="B18695" s="7" t="s">
        <v>2437</v>
      </c>
      <c r="C18695" s="7" t="s">
        <v>8</v>
      </c>
      <c r="D18695" s="24">
        <v>729926.15</v>
      </c>
      <c r="E18695">
        <f>INDEX('B. Store opening dates'!$B$5:$B$2448,MATCH('A. Sales by store'!B18695,'B. Store opening dates'!$A$5:$A$2448,0))</f>
        <v>2015</v>
      </c>
      <c r="F18695" t="str">
        <f t="shared" si="584"/>
        <v>New</v>
      </c>
      <c r="G18695" t="str">
        <f t="shared" si="585"/>
        <v>New</v>
      </c>
    </row>
    <row r="18696" spans="1:7" ht="19" x14ac:dyDescent="0.25">
      <c r="A18696" s="7">
        <v>2015</v>
      </c>
      <c r="B18696" s="7" t="s">
        <v>2438</v>
      </c>
      <c r="C18696" s="7" t="s">
        <v>5</v>
      </c>
      <c r="D18696" s="24">
        <v>498968.66</v>
      </c>
      <c r="E18696">
        <f>INDEX('B. Store opening dates'!$B$5:$B$2448,MATCH('A. Sales by store'!B18696,'B. Store opening dates'!$A$5:$A$2448,0))</f>
        <v>2015</v>
      </c>
      <c r="F18696" t="str">
        <f t="shared" si="584"/>
        <v>New</v>
      </c>
      <c r="G18696" t="str">
        <f t="shared" si="585"/>
        <v>New</v>
      </c>
    </row>
    <row r="18697" spans="1:7" ht="19" x14ac:dyDescent="0.25">
      <c r="A18697" s="7">
        <v>2015</v>
      </c>
      <c r="B18697" s="7" t="s">
        <v>2438</v>
      </c>
      <c r="C18697" s="7" t="s">
        <v>6</v>
      </c>
      <c r="D18697" s="24">
        <v>369943.53</v>
      </c>
      <c r="E18697">
        <f>INDEX('B. Store opening dates'!$B$5:$B$2448,MATCH('A. Sales by store'!B18697,'B. Store opening dates'!$A$5:$A$2448,0))</f>
        <v>2015</v>
      </c>
      <c r="F18697" t="str">
        <f t="shared" si="584"/>
        <v>New</v>
      </c>
      <c r="G18697" t="str">
        <f t="shared" si="585"/>
        <v>New</v>
      </c>
    </row>
    <row r="18698" spans="1:7" ht="19" x14ac:dyDescent="0.25">
      <c r="A18698" s="7">
        <v>2015</v>
      </c>
      <c r="B18698" s="7" t="s">
        <v>2438</v>
      </c>
      <c r="C18698" s="7" t="s">
        <v>7</v>
      </c>
      <c r="D18698" s="24">
        <v>143655.20000000001</v>
      </c>
      <c r="E18698">
        <f>INDEX('B. Store opening dates'!$B$5:$B$2448,MATCH('A. Sales by store'!B18698,'B. Store opening dates'!$A$5:$A$2448,0))</f>
        <v>2015</v>
      </c>
      <c r="F18698" t="str">
        <f t="shared" si="584"/>
        <v>New</v>
      </c>
      <c r="G18698" t="str">
        <f t="shared" si="585"/>
        <v>New</v>
      </c>
    </row>
    <row r="18699" spans="1:7" ht="19" x14ac:dyDescent="0.25">
      <c r="A18699" s="7">
        <v>2015</v>
      </c>
      <c r="B18699" s="7" t="s">
        <v>2438</v>
      </c>
      <c r="C18699" s="7" t="s">
        <v>8</v>
      </c>
      <c r="D18699" s="24">
        <v>418968.93</v>
      </c>
      <c r="E18699">
        <f>INDEX('B. Store opening dates'!$B$5:$B$2448,MATCH('A. Sales by store'!B18699,'B. Store opening dates'!$A$5:$A$2448,0))</f>
        <v>2015</v>
      </c>
      <c r="F18699" t="str">
        <f t="shared" ref="F18699:F18747" si="586">IF(A18699 = 2015, IF(E18699&lt; 2015, "Old","New"),IF(E18699 &lt; 2014, "Old","New"))</f>
        <v>New</v>
      </c>
      <c r="G18699" t="str">
        <f t="shared" si="585"/>
        <v>New</v>
      </c>
    </row>
    <row r="18700" spans="1:7" ht="19" x14ac:dyDescent="0.25">
      <c r="A18700" s="7">
        <v>2015</v>
      </c>
      <c r="B18700" s="7" t="s">
        <v>2439</v>
      </c>
      <c r="C18700" s="7" t="s">
        <v>5</v>
      </c>
      <c r="D18700" s="24">
        <v>905289.79</v>
      </c>
      <c r="E18700">
        <f>INDEX('B. Store opening dates'!$B$5:$B$2448,MATCH('A. Sales by store'!B18700,'B. Store opening dates'!$A$5:$A$2448,0))</f>
        <v>2015</v>
      </c>
      <c r="F18700" t="str">
        <f t="shared" si="586"/>
        <v>New</v>
      </c>
      <c r="G18700" t="str">
        <f t="shared" si="585"/>
        <v>New</v>
      </c>
    </row>
    <row r="18701" spans="1:7" ht="19" x14ac:dyDescent="0.25">
      <c r="A18701" s="7">
        <v>2015</v>
      </c>
      <c r="B18701" s="7" t="s">
        <v>2439</v>
      </c>
      <c r="C18701" s="7" t="s">
        <v>6</v>
      </c>
      <c r="D18701" s="24">
        <v>453376.97</v>
      </c>
      <c r="E18701">
        <f>INDEX('B. Store opening dates'!$B$5:$B$2448,MATCH('A. Sales by store'!B18701,'B. Store opening dates'!$A$5:$A$2448,0))</f>
        <v>2015</v>
      </c>
      <c r="F18701" t="str">
        <f t="shared" si="586"/>
        <v>New</v>
      </c>
      <c r="G18701" t="str">
        <f t="shared" si="585"/>
        <v>New</v>
      </c>
    </row>
    <row r="18702" spans="1:7" ht="19" x14ac:dyDescent="0.25">
      <c r="A18702" s="7">
        <v>2015</v>
      </c>
      <c r="B18702" s="7" t="s">
        <v>2439</v>
      </c>
      <c r="C18702" s="7" t="s">
        <v>7</v>
      </c>
      <c r="D18702" s="24">
        <v>215401.52</v>
      </c>
      <c r="E18702">
        <f>INDEX('B. Store opening dates'!$B$5:$B$2448,MATCH('A. Sales by store'!B18702,'B. Store opening dates'!$A$5:$A$2448,0))</f>
        <v>2015</v>
      </c>
      <c r="F18702" t="str">
        <f t="shared" si="586"/>
        <v>New</v>
      </c>
      <c r="G18702" t="str">
        <f t="shared" si="585"/>
        <v>New</v>
      </c>
    </row>
    <row r="18703" spans="1:7" ht="19" x14ac:dyDescent="0.25">
      <c r="A18703" s="7">
        <v>2015</v>
      </c>
      <c r="B18703" s="7" t="s">
        <v>2439</v>
      </c>
      <c r="C18703" s="7" t="s">
        <v>8</v>
      </c>
      <c r="D18703" s="24">
        <v>687348.99</v>
      </c>
      <c r="E18703">
        <f>INDEX('B. Store opening dates'!$B$5:$B$2448,MATCH('A. Sales by store'!B18703,'B. Store opening dates'!$A$5:$A$2448,0))</f>
        <v>2015</v>
      </c>
      <c r="F18703" t="str">
        <f t="shared" si="586"/>
        <v>New</v>
      </c>
      <c r="G18703" t="str">
        <f t="shared" si="585"/>
        <v>New</v>
      </c>
    </row>
    <row r="18704" spans="1:7" ht="19" x14ac:dyDescent="0.25">
      <c r="A18704" s="7">
        <v>2015</v>
      </c>
      <c r="B18704" s="7" t="s">
        <v>2440</v>
      </c>
      <c r="C18704" s="7" t="s">
        <v>5</v>
      </c>
      <c r="D18704" s="24">
        <v>788390.48</v>
      </c>
      <c r="E18704">
        <f>INDEX('B. Store opening dates'!$B$5:$B$2448,MATCH('A. Sales by store'!B18704,'B. Store opening dates'!$A$5:$A$2448,0))</f>
        <v>2015</v>
      </c>
      <c r="F18704" t="str">
        <f t="shared" si="586"/>
        <v>New</v>
      </c>
      <c r="G18704" t="str">
        <f t="shared" si="585"/>
        <v>New</v>
      </c>
    </row>
    <row r="18705" spans="1:7" ht="19" x14ac:dyDescent="0.25">
      <c r="A18705" s="7">
        <v>2015</v>
      </c>
      <c r="B18705" s="7" t="s">
        <v>2440</v>
      </c>
      <c r="C18705" s="7" t="s">
        <v>6</v>
      </c>
      <c r="D18705" s="24">
        <v>274550.46000000002</v>
      </c>
      <c r="E18705">
        <f>INDEX('B. Store opening dates'!$B$5:$B$2448,MATCH('A. Sales by store'!B18705,'B. Store opening dates'!$A$5:$A$2448,0))</f>
        <v>2015</v>
      </c>
      <c r="F18705" t="str">
        <f t="shared" si="586"/>
        <v>New</v>
      </c>
      <c r="G18705" t="str">
        <f t="shared" si="585"/>
        <v>New</v>
      </c>
    </row>
    <row r="18706" spans="1:7" ht="19" x14ac:dyDescent="0.25">
      <c r="A18706" s="7">
        <v>2015</v>
      </c>
      <c r="B18706" s="7" t="s">
        <v>2440</v>
      </c>
      <c r="C18706" s="7" t="s">
        <v>7</v>
      </c>
      <c r="D18706" s="24">
        <v>145538.31</v>
      </c>
      <c r="E18706">
        <f>INDEX('B. Store opening dates'!$B$5:$B$2448,MATCH('A. Sales by store'!B18706,'B. Store opening dates'!$A$5:$A$2448,0))</f>
        <v>2015</v>
      </c>
      <c r="F18706" t="str">
        <f t="shared" si="586"/>
        <v>New</v>
      </c>
      <c r="G18706" t="str">
        <f t="shared" si="585"/>
        <v>New</v>
      </c>
    </row>
    <row r="18707" spans="1:7" ht="19" x14ac:dyDescent="0.25">
      <c r="A18707" s="7">
        <v>2015</v>
      </c>
      <c r="B18707" s="7" t="s">
        <v>2440</v>
      </c>
      <c r="C18707" s="7" t="s">
        <v>8</v>
      </c>
      <c r="D18707" s="24">
        <v>451115.68</v>
      </c>
      <c r="E18707">
        <f>INDEX('B. Store opening dates'!$B$5:$B$2448,MATCH('A. Sales by store'!B18707,'B. Store opening dates'!$A$5:$A$2448,0))</f>
        <v>2015</v>
      </c>
      <c r="F18707" t="str">
        <f t="shared" si="586"/>
        <v>New</v>
      </c>
      <c r="G18707" t="str">
        <f t="shared" si="585"/>
        <v>New</v>
      </c>
    </row>
    <row r="18708" spans="1:7" ht="19" x14ac:dyDescent="0.25">
      <c r="A18708" s="7">
        <v>2015</v>
      </c>
      <c r="B18708" s="7" t="s">
        <v>2441</v>
      </c>
      <c r="C18708" s="7" t="s">
        <v>5</v>
      </c>
      <c r="D18708" s="24">
        <v>795638.4</v>
      </c>
      <c r="E18708">
        <f>INDEX('B. Store opening dates'!$B$5:$B$2448,MATCH('A. Sales by store'!B18708,'B. Store opening dates'!$A$5:$A$2448,0))</f>
        <v>2015</v>
      </c>
      <c r="F18708" t="str">
        <f t="shared" si="586"/>
        <v>New</v>
      </c>
      <c r="G18708" t="str">
        <f t="shared" si="585"/>
        <v>New</v>
      </c>
    </row>
    <row r="18709" spans="1:7" ht="19" x14ac:dyDescent="0.25">
      <c r="A18709" s="7">
        <v>2015</v>
      </c>
      <c r="B18709" s="7" t="s">
        <v>2441</v>
      </c>
      <c r="C18709" s="7" t="s">
        <v>6</v>
      </c>
      <c r="D18709" s="24">
        <v>377723.6</v>
      </c>
      <c r="E18709">
        <f>INDEX('B. Store opening dates'!$B$5:$B$2448,MATCH('A. Sales by store'!B18709,'B. Store opening dates'!$A$5:$A$2448,0))</f>
        <v>2015</v>
      </c>
      <c r="F18709" t="str">
        <f t="shared" si="586"/>
        <v>New</v>
      </c>
      <c r="G18709" t="str">
        <f t="shared" si="585"/>
        <v>New</v>
      </c>
    </row>
    <row r="18710" spans="1:7" ht="19" x14ac:dyDescent="0.25">
      <c r="A18710" s="7">
        <v>2015</v>
      </c>
      <c r="B18710" s="7" t="s">
        <v>2441</v>
      </c>
      <c r="C18710" s="7" t="s">
        <v>7</v>
      </c>
      <c r="D18710" s="24">
        <v>234254.67</v>
      </c>
      <c r="E18710">
        <f>INDEX('B. Store opening dates'!$B$5:$B$2448,MATCH('A. Sales by store'!B18710,'B. Store opening dates'!$A$5:$A$2448,0))</f>
        <v>2015</v>
      </c>
      <c r="F18710" t="str">
        <f t="shared" si="586"/>
        <v>New</v>
      </c>
      <c r="G18710" t="str">
        <f t="shared" si="585"/>
        <v>New</v>
      </c>
    </row>
    <row r="18711" spans="1:7" ht="19" x14ac:dyDescent="0.25">
      <c r="A18711" s="7">
        <v>2015</v>
      </c>
      <c r="B18711" s="7" t="s">
        <v>2441</v>
      </c>
      <c r="C18711" s="7" t="s">
        <v>8</v>
      </c>
      <c r="D18711" s="24">
        <v>584958.78</v>
      </c>
      <c r="E18711">
        <f>INDEX('B. Store opening dates'!$B$5:$B$2448,MATCH('A. Sales by store'!B18711,'B. Store opening dates'!$A$5:$A$2448,0))</f>
        <v>2015</v>
      </c>
      <c r="F18711" t="str">
        <f t="shared" si="586"/>
        <v>New</v>
      </c>
      <c r="G18711" t="str">
        <f t="shared" si="585"/>
        <v>New</v>
      </c>
    </row>
    <row r="18712" spans="1:7" ht="19" x14ac:dyDescent="0.25">
      <c r="A18712" s="7">
        <v>2015</v>
      </c>
      <c r="B18712" s="7" t="s">
        <v>2442</v>
      </c>
      <c r="C18712" s="7" t="s">
        <v>5</v>
      </c>
      <c r="D18712" s="24">
        <v>800791.16</v>
      </c>
      <c r="E18712">
        <f>INDEX('B. Store opening dates'!$B$5:$B$2448,MATCH('A. Sales by store'!B18712,'B. Store opening dates'!$A$5:$A$2448,0))</f>
        <v>2015</v>
      </c>
      <c r="F18712" t="str">
        <f t="shared" si="586"/>
        <v>New</v>
      </c>
      <c r="G18712" t="str">
        <f t="shared" si="585"/>
        <v>New</v>
      </c>
    </row>
    <row r="18713" spans="1:7" ht="19" x14ac:dyDescent="0.25">
      <c r="A18713" s="7">
        <v>2015</v>
      </c>
      <c r="B18713" s="7" t="s">
        <v>2442</v>
      </c>
      <c r="C18713" s="7" t="s">
        <v>6</v>
      </c>
      <c r="D18713" s="24">
        <v>564190.68000000005</v>
      </c>
      <c r="E18713">
        <f>INDEX('B. Store opening dates'!$B$5:$B$2448,MATCH('A. Sales by store'!B18713,'B. Store opening dates'!$A$5:$A$2448,0))</f>
        <v>2015</v>
      </c>
      <c r="F18713" t="str">
        <f t="shared" si="586"/>
        <v>New</v>
      </c>
      <c r="G18713" t="str">
        <f t="shared" si="585"/>
        <v>New</v>
      </c>
    </row>
    <row r="18714" spans="1:7" ht="19" x14ac:dyDescent="0.25">
      <c r="A18714" s="7">
        <v>2015</v>
      </c>
      <c r="B18714" s="7" t="s">
        <v>2442</v>
      </c>
      <c r="C18714" s="7" t="s">
        <v>7</v>
      </c>
      <c r="D18714" s="24">
        <v>209896.38</v>
      </c>
      <c r="E18714">
        <f>INDEX('B. Store opening dates'!$B$5:$B$2448,MATCH('A. Sales by store'!B18714,'B. Store opening dates'!$A$5:$A$2448,0))</f>
        <v>2015</v>
      </c>
      <c r="F18714" t="str">
        <f t="shared" si="586"/>
        <v>New</v>
      </c>
      <c r="G18714" t="str">
        <f t="shared" si="585"/>
        <v>New</v>
      </c>
    </row>
    <row r="18715" spans="1:7" ht="19" x14ac:dyDescent="0.25">
      <c r="A18715" s="7">
        <v>2015</v>
      </c>
      <c r="B18715" s="7" t="s">
        <v>2442</v>
      </c>
      <c r="C18715" s="7" t="s">
        <v>8</v>
      </c>
      <c r="D18715" s="24">
        <v>576786.96</v>
      </c>
      <c r="E18715">
        <f>INDEX('B. Store opening dates'!$B$5:$B$2448,MATCH('A. Sales by store'!B18715,'B. Store opening dates'!$A$5:$A$2448,0))</f>
        <v>2015</v>
      </c>
      <c r="F18715" t="str">
        <f t="shared" si="586"/>
        <v>New</v>
      </c>
      <c r="G18715" t="str">
        <f t="shared" si="585"/>
        <v>New</v>
      </c>
    </row>
    <row r="18716" spans="1:7" ht="19" x14ac:dyDescent="0.25">
      <c r="A18716" s="7">
        <v>2015</v>
      </c>
      <c r="B18716" s="7" t="s">
        <v>2443</v>
      </c>
      <c r="C18716" s="7" t="s">
        <v>5</v>
      </c>
      <c r="D18716" s="24">
        <v>479635.82</v>
      </c>
      <c r="E18716">
        <f>INDEX('B. Store opening dates'!$B$5:$B$2448,MATCH('A. Sales by store'!B18716,'B. Store opening dates'!$A$5:$A$2448,0))</f>
        <v>2015</v>
      </c>
      <c r="F18716" t="str">
        <f t="shared" si="586"/>
        <v>New</v>
      </c>
      <c r="G18716" t="str">
        <f t="shared" si="585"/>
        <v>New</v>
      </c>
    </row>
    <row r="18717" spans="1:7" ht="19" x14ac:dyDescent="0.25">
      <c r="A18717" s="7">
        <v>2015</v>
      </c>
      <c r="B18717" s="7" t="s">
        <v>2443</v>
      </c>
      <c r="C18717" s="7" t="s">
        <v>6</v>
      </c>
      <c r="D18717" s="24">
        <v>471400.33</v>
      </c>
      <c r="E18717">
        <f>INDEX('B. Store opening dates'!$B$5:$B$2448,MATCH('A. Sales by store'!B18717,'B. Store opening dates'!$A$5:$A$2448,0))</f>
        <v>2015</v>
      </c>
      <c r="F18717" t="str">
        <f t="shared" si="586"/>
        <v>New</v>
      </c>
      <c r="G18717" t="str">
        <f t="shared" si="585"/>
        <v>New</v>
      </c>
    </row>
    <row r="18718" spans="1:7" ht="19" x14ac:dyDescent="0.25">
      <c r="A18718" s="7">
        <v>2015</v>
      </c>
      <c r="B18718" s="7" t="s">
        <v>2443</v>
      </c>
      <c r="C18718" s="7" t="s">
        <v>7</v>
      </c>
      <c r="D18718" s="24">
        <v>129099.94</v>
      </c>
      <c r="E18718">
        <f>INDEX('B. Store opening dates'!$B$5:$B$2448,MATCH('A. Sales by store'!B18718,'B. Store opening dates'!$A$5:$A$2448,0))</f>
        <v>2015</v>
      </c>
      <c r="F18718" t="str">
        <f t="shared" si="586"/>
        <v>New</v>
      </c>
      <c r="G18718" t="str">
        <f t="shared" si="585"/>
        <v>New</v>
      </c>
    </row>
    <row r="18719" spans="1:7" ht="19" x14ac:dyDescent="0.25">
      <c r="A18719" s="7">
        <v>2015</v>
      </c>
      <c r="B18719" s="7" t="s">
        <v>2443</v>
      </c>
      <c r="C18719" s="7" t="s">
        <v>8</v>
      </c>
      <c r="D18719" s="24">
        <v>756966.14</v>
      </c>
      <c r="E18719">
        <f>INDEX('B. Store opening dates'!$B$5:$B$2448,MATCH('A. Sales by store'!B18719,'B. Store opening dates'!$A$5:$A$2448,0))</f>
        <v>2015</v>
      </c>
      <c r="F18719" t="str">
        <f t="shared" si="586"/>
        <v>New</v>
      </c>
      <c r="G18719" t="str">
        <f t="shared" si="585"/>
        <v>New</v>
      </c>
    </row>
    <row r="18720" spans="1:7" ht="19" x14ac:dyDescent="0.25">
      <c r="A18720" s="7">
        <v>2015</v>
      </c>
      <c r="B18720" s="7" t="s">
        <v>2444</v>
      </c>
      <c r="C18720" s="7" t="s">
        <v>5</v>
      </c>
      <c r="D18720" s="24">
        <v>701095.55</v>
      </c>
      <c r="E18720">
        <f>INDEX('B. Store opening dates'!$B$5:$B$2448,MATCH('A. Sales by store'!B18720,'B. Store opening dates'!$A$5:$A$2448,0))</f>
        <v>2015</v>
      </c>
      <c r="F18720" t="str">
        <f t="shared" si="586"/>
        <v>New</v>
      </c>
      <c r="G18720" t="str">
        <f t="shared" si="585"/>
        <v>New</v>
      </c>
    </row>
    <row r="18721" spans="1:7" ht="19" x14ac:dyDescent="0.25">
      <c r="A18721" s="7">
        <v>2015</v>
      </c>
      <c r="B18721" s="7" t="s">
        <v>2444</v>
      </c>
      <c r="C18721" s="7" t="s">
        <v>6</v>
      </c>
      <c r="D18721" s="24">
        <v>349725.77</v>
      </c>
      <c r="E18721">
        <f>INDEX('B. Store opening dates'!$B$5:$B$2448,MATCH('A. Sales by store'!B18721,'B. Store opening dates'!$A$5:$A$2448,0))</f>
        <v>2015</v>
      </c>
      <c r="F18721" t="str">
        <f t="shared" si="586"/>
        <v>New</v>
      </c>
      <c r="G18721" t="str">
        <f t="shared" si="585"/>
        <v>New</v>
      </c>
    </row>
    <row r="18722" spans="1:7" ht="19" x14ac:dyDescent="0.25">
      <c r="A18722" s="7">
        <v>2015</v>
      </c>
      <c r="B18722" s="7" t="s">
        <v>2444</v>
      </c>
      <c r="C18722" s="7" t="s">
        <v>7</v>
      </c>
      <c r="D18722" s="24">
        <v>105616.64</v>
      </c>
      <c r="E18722">
        <f>INDEX('B. Store opening dates'!$B$5:$B$2448,MATCH('A. Sales by store'!B18722,'B. Store opening dates'!$A$5:$A$2448,0))</f>
        <v>2015</v>
      </c>
      <c r="F18722" t="str">
        <f t="shared" si="586"/>
        <v>New</v>
      </c>
      <c r="G18722" t="str">
        <f t="shared" si="585"/>
        <v>New</v>
      </c>
    </row>
    <row r="18723" spans="1:7" ht="19" x14ac:dyDescent="0.25">
      <c r="A18723" s="7">
        <v>2015</v>
      </c>
      <c r="B18723" s="7" t="s">
        <v>2444</v>
      </c>
      <c r="C18723" s="7" t="s">
        <v>8</v>
      </c>
      <c r="D18723" s="24">
        <v>518886.08</v>
      </c>
      <c r="E18723">
        <f>INDEX('B. Store opening dates'!$B$5:$B$2448,MATCH('A. Sales by store'!B18723,'B. Store opening dates'!$A$5:$A$2448,0))</f>
        <v>2015</v>
      </c>
      <c r="F18723" t="str">
        <f t="shared" si="586"/>
        <v>New</v>
      </c>
      <c r="G18723" t="str">
        <f t="shared" si="585"/>
        <v>New</v>
      </c>
    </row>
    <row r="18724" spans="1:7" ht="19" x14ac:dyDescent="0.25">
      <c r="A18724" s="7">
        <v>2015</v>
      </c>
      <c r="B18724" s="7" t="s">
        <v>2445</v>
      </c>
      <c r="C18724" s="7" t="s">
        <v>5</v>
      </c>
      <c r="D18724" s="24">
        <v>688902.51</v>
      </c>
      <c r="E18724">
        <f>INDEX('B. Store opening dates'!$B$5:$B$2448,MATCH('A. Sales by store'!B18724,'B. Store opening dates'!$A$5:$A$2448,0))</f>
        <v>2015</v>
      </c>
      <c r="F18724" t="str">
        <f t="shared" si="586"/>
        <v>New</v>
      </c>
      <c r="G18724" t="str">
        <f t="shared" si="585"/>
        <v>New</v>
      </c>
    </row>
    <row r="18725" spans="1:7" ht="19" x14ac:dyDescent="0.25">
      <c r="A18725" s="7">
        <v>2015</v>
      </c>
      <c r="B18725" s="7" t="s">
        <v>2445</v>
      </c>
      <c r="C18725" s="7" t="s">
        <v>6</v>
      </c>
      <c r="D18725" s="24">
        <v>308867.95</v>
      </c>
      <c r="E18725">
        <f>INDEX('B. Store opening dates'!$B$5:$B$2448,MATCH('A. Sales by store'!B18725,'B. Store opening dates'!$A$5:$A$2448,0))</f>
        <v>2015</v>
      </c>
      <c r="F18725" t="str">
        <f t="shared" si="586"/>
        <v>New</v>
      </c>
      <c r="G18725" t="str">
        <f t="shared" si="585"/>
        <v>New</v>
      </c>
    </row>
    <row r="18726" spans="1:7" ht="19" x14ac:dyDescent="0.25">
      <c r="A18726" s="7">
        <v>2015</v>
      </c>
      <c r="B18726" s="7" t="s">
        <v>2445</v>
      </c>
      <c r="C18726" s="7" t="s">
        <v>7</v>
      </c>
      <c r="D18726" s="24">
        <v>174269.73</v>
      </c>
      <c r="E18726">
        <f>INDEX('B. Store opening dates'!$B$5:$B$2448,MATCH('A. Sales by store'!B18726,'B. Store opening dates'!$A$5:$A$2448,0))</f>
        <v>2015</v>
      </c>
      <c r="F18726" t="str">
        <f t="shared" si="586"/>
        <v>New</v>
      </c>
      <c r="G18726" t="str">
        <f t="shared" si="585"/>
        <v>New</v>
      </c>
    </row>
    <row r="18727" spans="1:7" ht="19" x14ac:dyDescent="0.25">
      <c r="A18727" s="7">
        <v>2015</v>
      </c>
      <c r="B18727" s="7" t="s">
        <v>2445</v>
      </c>
      <c r="C18727" s="7" t="s">
        <v>8</v>
      </c>
      <c r="D18727" s="24">
        <v>458896.94</v>
      </c>
      <c r="E18727">
        <f>INDEX('B. Store opening dates'!$B$5:$B$2448,MATCH('A. Sales by store'!B18727,'B. Store opening dates'!$A$5:$A$2448,0))</f>
        <v>2015</v>
      </c>
      <c r="F18727" t="str">
        <f t="shared" si="586"/>
        <v>New</v>
      </c>
      <c r="G18727" t="str">
        <f t="shared" si="585"/>
        <v>New</v>
      </c>
    </row>
    <row r="18728" spans="1:7" ht="19" x14ac:dyDescent="0.25">
      <c r="A18728" s="7">
        <v>2015</v>
      </c>
      <c r="B18728" s="7" t="s">
        <v>2446</v>
      </c>
      <c r="C18728" s="7" t="s">
        <v>5</v>
      </c>
      <c r="D18728" s="24">
        <v>575829.92000000004</v>
      </c>
      <c r="E18728">
        <f>INDEX('B. Store opening dates'!$B$5:$B$2448,MATCH('A. Sales by store'!B18728,'B. Store opening dates'!$A$5:$A$2448,0))</f>
        <v>2015</v>
      </c>
      <c r="F18728" t="str">
        <f t="shared" si="586"/>
        <v>New</v>
      </c>
      <c r="G18728" t="str">
        <f t="shared" si="585"/>
        <v>New</v>
      </c>
    </row>
    <row r="18729" spans="1:7" ht="19" x14ac:dyDescent="0.25">
      <c r="A18729" s="7">
        <v>2015</v>
      </c>
      <c r="B18729" s="7" t="s">
        <v>2446</v>
      </c>
      <c r="C18729" s="7" t="s">
        <v>6</v>
      </c>
      <c r="D18729" s="24">
        <v>445059.31</v>
      </c>
      <c r="E18729">
        <f>INDEX('B. Store opening dates'!$B$5:$B$2448,MATCH('A. Sales by store'!B18729,'B. Store opening dates'!$A$5:$A$2448,0))</f>
        <v>2015</v>
      </c>
      <c r="F18729" t="str">
        <f t="shared" si="586"/>
        <v>New</v>
      </c>
      <c r="G18729" t="str">
        <f t="shared" si="585"/>
        <v>New</v>
      </c>
    </row>
    <row r="18730" spans="1:7" ht="19" x14ac:dyDescent="0.25">
      <c r="A18730" s="7">
        <v>2015</v>
      </c>
      <c r="B18730" s="7" t="s">
        <v>2446</v>
      </c>
      <c r="C18730" s="7" t="s">
        <v>7</v>
      </c>
      <c r="D18730" s="24">
        <v>116420.01</v>
      </c>
      <c r="E18730">
        <f>INDEX('B. Store opening dates'!$B$5:$B$2448,MATCH('A. Sales by store'!B18730,'B. Store opening dates'!$A$5:$A$2448,0))</f>
        <v>2015</v>
      </c>
      <c r="F18730" t="str">
        <f t="shared" si="586"/>
        <v>New</v>
      </c>
      <c r="G18730" t="str">
        <f t="shared" si="585"/>
        <v>New</v>
      </c>
    </row>
    <row r="18731" spans="1:7" ht="19" x14ac:dyDescent="0.25">
      <c r="A18731" s="7">
        <v>2015</v>
      </c>
      <c r="B18731" s="7" t="s">
        <v>2446</v>
      </c>
      <c r="C18731" s="7" t="s">
        <v>8</v>
      </c>
      <c r="D18731" s="24">
        <v>554740.66</v>
      </c>
      <c r="E18731">
        <f>INDEX('B. Store opening dates'!$B$5:$B$2448,MATCH('A. Sales by store'!B18731,'B. Store opening dates'!$A$5:$A$2448,0))</f>
        <v>2015</v>
      </c>
      <c r="F18731" t="str">
        <f t="shared" si="586"/>
        <v>New</v>
      </c>
      <c r="G18731" t="str">
        <f t="shared" si="585"/>
        <v>New</v>
      </c>
    </row>
    <row r="18732" spans="1:7" ht="19" x14ac:dyDescent="0.25">
      <c r="A18732" s="7">
        <v>2015</v>
      </c>
      <c r="B18732" s="7" t="s">
        <v>2447</v>
      </c>
      <c r="C18732" s="7" t="s">
        <v>5</v>
      </c>
      <c r="D18732" s="24">
        <v>936041.41</v>
      </c>
      <c r="E18732">
        <f>INDEX('B. Store opening dates'!$B$5:$B$2448,MATCH('A. Sales by store'!B18732,'B. Store opening dates'!$A$5:$A$2448,0))</f>
        <v>2015</v>
      </c>
      <c r="F18732" t="str">
        <f t="shared" si="586"/>
        <v>New</v>
      </c>
      <c r="G18732" t="str">
        <f t="shared" si="585"/>
        <v>New</v>
      </c>
    </row>
    <row r="18733" spans="1:7" ht="19" x14ac:dyDescent="0.25">
      <c r="A18733" s="7">
        <v>2015</v>
      </c>
      <c r="B18733" s="7" t="s">
        <v>2447</v>
      </c>
      <c r="C18733" s="7" t="s">
        <v>6</v>
      </c>
      <c r="D18733" s="24">
        <v>392571.45</v>
      </c>
      <c r="E18733">
        <f>INDEX('B. Store opening dates'!$B$5:$B$2448,MATCH('A. Sales by store'!B18733,'B. Store opening dates'!$A$5:$A$2448,0))</f>
        <v>2015</v>
      </c>
      <c r="F18733" t="str">
        <f t="shared" si="586"/>
        <v>New</v>
      </c>
      <c r="G18733" t="str">
        <f t="shared" si="585"/>
        <v>New</v>
      </c>
    </row>
    <row r="18734" spans="1:7" ht="19" x14ac:dyDescent="0.25">
      <c r="A18734" s="7">
        <v>2015</v>
      </c>
      <c r="B18734" s="7" t="s">
        <v>2447</v>
      </c>
      <c r="C18734" s="7" t="s">
        <v>7</v>
      </c>
      <c r="D18734" s="24">
        <v>70221.91</v>
      </c>
      <c r="E18734">
        <f>INDEX('B. Store opening dates'!$B$5:$B$2448,MATCH('A. Sales by store'!B18734,'B. Store opening dates'!$A$5:$A$2448,0))</f>
        <v>2015</v>
      </c>
      <c r="F18734" t="str">
        <f t="shared" si="586"/>
        <v>New</v>
      </c>
      <c r="G18734" t="str">
        <f t="shared" si="585"/>
        <v>New</v>
      </c>
    </row>
    <row r="18735" spans="1:7" ht="19" x14ac:dyDescent="0.25">
      <c r="A18735" s="7">
        <v>2015</v>
      </c>
      <c r="B18735" s="7" t="s">
        <v>2447</v>
      </c>
      <c r="C18735" s="7" t="s">
        <v>8</v>
      </c>
      <c r="D18735" s="24">
        <v>751797.47</v>
      </c>
      <c r="E18735">
        <f>INDEX('B. Store opening dates'!$B$5:$B$2448,MATCH('A. Sales by store'!B18735,'B. Store opening dates'!$A$5:$A$2448,0))</f>
        <v>2015</v>
      </c>
      <c r="F18735" t="str">
        <f t="shared" si="586"/>
        <v>New</v>
      </c>
      <c r="G18735" t="str">
        <f t="shared" si="585"/>
        <v>New</v>
      </c>
    </row>
    <row r="18736" spans="1:7" ht="19" x14ac:dyDescent="0.25">
      <c r="A18736" s="7">
        <v>2015</v>
      </c>
      <c r="B18736" s="7" t="s">
        <v>2448</v>
      </c>
      <c r="C18736" s="7" t="s">
        <v>5</v>
      </c>
      <c r="D18736" s="24">
        <v>548233.06999999995</v>
      </c>
      <c r="E18736">
        <f>INDEX('B. Store opening dates'!$B$5:$B$2448,MATCH('A. Sales by store'!B18736,'B. Store opening dates'!$A$5:$A$2448,0))</f>
        <v>2015</v>
      </c>
      <c r="F18736" t="str">
        <f t="shared" si="586"/>
        <v>New</v>
      </c>
      <c r="G18736" t="str">
        <f t="shared" si="585"/>
        <v>New</v>
      </c>
    </row>
    <row r="18737" spans="1:7" ht="19" x14ac:dyDescent="0.25">
      <c r="A18737" s="7">
        <v>2015</v>
      </c>
      <c r="B18737" s="7" t="s">
        <v>2448</v>
      </c>
      <c r="C18737" s="7" t="s">
        <v>6</v>
      </c>
      <c r="D18737" s="24">
        <v>549216.18999999994</v>
      </c>
      <c r="E18737">
        <f>INDEX('B. Store opening dates'!$B$5:$B$2448,MATCH('A. Sales by store'!B18737,'B. Store opening dates'!$A$5:$A$2448,0))</f>
        <v>2015</v>
      </c>
      <c r="F18737" t="str">
        <f t="shared" si="586"/>
        <v>New</v>
      </c>
      <c r="G18737" t="str">
        <f t="shared" si="585"/>
        <v>New</v>
      </c>
    </row>
    <row r="18738" spans="1:7" ht="19" x14ac:dyDescent="0.25">
      <c r="A18738" s="7">
        <v>2015</v>
      </c>
      <c r="B18738" s="7" t="s">
        <v>2448</v>
      </c>
      <c r="C18738" s="7" t="s">
        <v>7</v>
      </c>
      <c r="D18738" s="24">
        <v>52490</v>
      </c>
      <c r="E18738">
        <f>INDEX('B. Store opening dates'!$B$5:$B$2448,MATCH('A. Sales by store'!B18738,'B. Store opening dates'!$A$5:$A$2448,0))</f>
        <v>2015</v>
      </c>
      <c r="F18738" t="str">
        <f t="shared" si="586"/>
        <v>New</v>
      </c>
      <c r="G18738" t="str">
        <f t="shared" si="585"/>
        <v>New</v>
      </c>
    </row>
    <row r="18739" spans="1:7" ht="19" x14ac:dyDescent="0.25">
      <c r="A18739" s="7">
        <v>2015</v>
      </c>
      <c r="B18739" s="7" t="s">
        <v>2448</v>
      </c>
      <c r="C18739" s="7" t="s">
        <v>8</v>
      </c>
      <c r="D18739" s="24">
        <v>767833.56</v>
      </c>
      <c r="E18739">
        <f>INDEX('B. Store opening dates'!$B$5:$B$2448,MATCH('A. Sales by store'!B18739,'B. Store opening dates'!$A$5:$A$2448,0))</f>
        <v>2015</v>
      </c>
      <c r="F18739" t="str">
        <f t="shared" si="586"/>
        <v>New</v>
      </c>
      <c r="G18739" t="str">
        <f t="shared" si="585"/>
        <v>New</v>
      </c>
    </row>
    <row r="18740" spans="1:7" ht="19" x14ac:dyDescent="0.25">
      <c r="A18740" s="7">
        <v>2015</v>
      </c>
      <c r="B18740" s="7" t="s">
        <v>2449</v>
      </c>
      <c r="C18740" s="7" t="s">
        <v>5</v>
      </c>
      <c r="D18740" s="24">
        <v>714765.83</v>
      </c>
      <c r="E18740">
        <f>INDEX('B. Store opening dates'!$B$5:$B$2448,MATCH('A. Sales by store'!B18740,'B. Store opening dates'!$A$5:$A$2448,0))</f>
        <v>2015</v>
      </c>
      <c r="F18740" t="str">
        <f t="shared" si="586"/>
        <v>New</v>
      </c>
      <c r="G18740" t="str">
        <f t="shared" si="585"/>
        <v>New</v>
      </c>
    </row>
    <row r="18741" spans="1:7" ht="19" x14ac:dyDescent="0.25">
      <c r="A18741" s="7">
        <v>2015</v>
      </c>
      <c r="B18741" s="7" t="s">
        <v>2449</v>
      </c>
      <c r="C18741" s="7" t="s">
        <v>6</v>
      </c>
      <c r="D18741" s="24">
        <v>363700.39</v>
      </c>
      <c r="E18741">
        <f>INDEX('B. Store opening dates'!$B$5:$B$2448,MATCH('A. Sales by store'!B18741,'B. Store opening dates'!$A$5:$A$2448,0))</f>
        <v>2015</v>
      </c>
      <c r="F18741" t="str">
        <f t="shared" si="586"/>
        <v>New</v>
      </c>
      <c r="G18741" t="str">
        <f t="shared" si="585"/>
        <v>New</v>
      </c>
    </row>
    <row r="18742" spans="1:7" ht="19" x14ac:dyDescent="0.25">
      <c r="A18742" s="7">
        <v>2015</v>
      </c>
      <c r="B18742" s="7" t="s">
        <v>2449</v>
      </c>
      <c r="C18742" s="7" t="s">
        <v>7</v>
      </c>
      <c r="D18742" s="24">
        <v>221279.94</v>
      </c>
      <c r="E18742">
        <f>INDEX('B. Store opening dates'!$B$5:$B$2448,MATCH('A. Sales by store'!B18742,'B. Store opening dates'!$A$5:$A$2448,0))</f>
        <v>2015</v>
      </c>
      <c r="F18742" t="str">
        <f t="shared" si="586"/>
        <v>New</v>
      </c>
      <c r="G18742" t="str">
        <f t="shared" si="585"/>
        <v>New</v>
      </c>
    </row>
    <row r="18743" spans="1:7" ht="19" x14ac:dyDescent="0.25">
      <c r="A18743" s="7">
        <v>2015</v>
      </c>
      <c r="B18743" s="7" t="s">
        <v>2449</v>
      </c>
      <c r="C18743" s="7" t="s">
        <v>8</v>
      </c>
      <c r="D18743" s="24">
        <v>736375.54</v>
      </c>
      <c r="E18743">
        <f>INDEX('B. Store opening dates'!$B$5:$B$2448,MATCH('A. Sales by store'!B18743,'B. Store opening dates'!$A$5:$A$2448,0))</f>
        <v>2015</v>
      </c>
      <c r="F18743" t="str">
        <f t="shared" si="586"/>
        <v>New</v>
      </c>
      <c r="G18743" t="str">
        <f t="shared" si="585"/>
        <v>New</v>
      </c>
    </row>
    <row r="18744" spans="1:7" ht="19" x14ac:dyDescent="0.25">
      <c r="A18744" s="7">
        <v>2015</v>
      </c>
      <c r="B18744" s="7" t="s">
        <v>2450</v>
      </c>
      <c r="C18744" s="7" t="s">
        <v>5</v>
      </c>
      <c r="D18744" s="24">
        <v>798436.12</v>
      </c>
      <c r="E18744">
        <f>INDEX('B. Store opening dates'!$B$5:$B$2448,MATCH('A. Sales by store'!B18744,'B. Store opening dates'!$A$5:$A$2448,0))</f>
        <v>2015</v>
      </c>
      <c r="F18744" t="str">
        <f t="shared" si="586"/>
        <v>New</v>
      </c>
      <c r="G18744" t="str">
        <f t="shared" si="585"/>
        <v>New</v>
      </c>
    </row>
    <row r="18745" spans="1:7" ht="19" x14ac:dyDescent="0.25">
      <c r="A18745" s="7">
        <v>2015</v>
      </c>
      <c r="B18745" s="7" t="s">
        <v>2450</v>
      </c>
      <c r="C18745" s="7" t="s">
        <v>6</v>
      </c>
      <c r="D18745" s="24">
        <v>412563.26</v>
      </c>
      <c r="E18745">
        <f>INDEX('B. Store opening dates'!$B$5:$B$2448,MATCH('A. Sales by store'!B18745,'B. Store opening dates'!$A$5:$A$2448,0))</f>
        <v>2015</v>
      </c>
      <c r="F18745" t="str">
        <f t="shared" si="586"/>
        <v>New</v>
      </c>
      <c r="G18745" t="str">
        <f t="shared" si="585"/>
        <v>New</v>
      </c>
    </row>
    <row r="18746" spans="1:7" ht="19" x14ac:dyDescent="0.25">
      <c r="A18746" s="7">
        <v>2015</v>
      </c>
      <c r="B18746" s="7" t="s">
        <v>2450</v>
      </c>
      <c r="C18746" s="7" t="s">
        <v>7</v>
      </c>
      <c r="D18746" s="24">
        <v>107325.81</v>
      </c>
      <c r="E18746">
        <f>INDEX('B. Store opening dates'!$B$5:$B$2448,MATCH('A. Sales by store'!B18746,'B. Store opening dates'!$A$5:$A$2448,0))</f>
        <v>2015</v>
      </c>
      <c r="F18746" t="str">
        <f t="shared" si="586"/>
        <v>New</v>
      </c>
      <c r="G18746" t="str">
        <f t="shared" si="585"/>
        <v>New</v>
      </c>
    </row>
    <row r="18747" spans="1:7" ht="19" x14ac:dyDescent="0.25">
      <c r="A18747" s="7">
        <v>2015</v>
      </c>
      <c r="B18747" s="7" t="s">
        <v>2450</v>
      </c>
      <c r="C18747" s="7" t="s">
        <v>8</v>
      </c>
      <c r="D18747" s="24">
        <v>686093.91</v>
      </c>
      <c r="E18747">
        <f>INDEX('B. Store opening dates'!$B$5:$B$2448,MATCH('A. Sales by store'!B18747,'B. Store opening dates'!$A$5:$A$2448,0))</f>
        <v>2015</v>
      </c>
      <c r="F18747" t="str">
        <f t="shared" si="586"/>
        <v>New</v>
      </c>
      <c r="G18747" t="str">
        <f t="shared" si="585"/>
        <v>New</v>
      </c>
    </row>
  </sheetData>
  <autoFilter ref="A3:G18747"/>
  <sortState ref="A4:D18747">
    <sortCondition ref="A4:A18747"/>
    <sortCondition ref="C4:C18747"/>
  </sortState>
  <pageMargins left="0.75" right="0.75" top="1" bottom="1" header="0.5" footer="0.5"/>
  <pageSetup orientation="portrait" horizontalDpi="4294967292" vertic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48"/>
  <sheetViews>
    <sheetView topLeftCell="A5" workbookViewId="0">
      <selection activeCell="A5" sqref="A5:C2448"/>
    </sheetView>
  </sheetViews>
  <sheetFormatPr baseColWidth="10" defaultRowHeight="16" x14ac:dyDescent="0.2"/>
  <cols>
    <col min="2" max="2" width="23" customWidth="1"/>
    <col min="3" max="3" width="19.33203125" customWidth="1"/>
    <col min="4" max="4" width="20.5" customWidth="1"/>
  </cols>
  <sheetData>
    <row r="1" spans="1:3" ht="18" x14ac:dyDescent="0.2">
      <c r="A1" s="5" t="s">
        <v>2458</v>
      </c>
    </row>
    <row r="3" spans="1:3" x14ac:dyDescent="0.2">
      <c r="A3" s="1" t="s">
        <v>2461</v>
      </c>
    </row>
    <row r="5" spans="1:3" x14ac:dyDescent="0.2">
      <c r="A5" s="8" t="s">
        <v>0</v>
      </c>
      <c r="B5" s="8" t="s">
        <v>2459</v>
      </c>
      <c r="C5" s="8" t="s">
        <v>2460</v>
      </c>
    </row>
    <row r="6" spans="1:3" x14ac:dyDescent="0.2">
      <c r="A6" s="9" t="s">
        <v>4</v>
      </c>
      <c r="B6" s="2">
        <v>1994</v>
      </c>
      <c r="C6" s="10">
        <v>87105</v>
      </c>
    </row>
    <row r="7" spans="1:3" x14ac:dyDescent="0.2">
      <c r="A7" s="9" t="s">
        <v>9</v>
      </c>
      <c r="B7" s="2">
        <v>1995</v>
      </c>
      <c r="C7" s="10">
        <v>87101</v>
      </c>
    </row>
    <row r="8" spans="1:3" x14ac:dyDescent="0.2">
      <c r="A8" s="9" t="s">
        <v>10</v>
      </c>
      <c r="B8" s="2">
        <v>1996</v>
      </c>
      <c r="C8" s="10">
        <v>47141</v>
      </c>
    </row>
    <row r="9" spans="1:3" x14ac:dyDescent="0.2">
      <c r="A9" s="9" t="s">
        <v>11</v>
      </c>
      <c r="B9" s="2">
        <v>1996</v>
      </c>
      <c r="C9" s="10">
        <v>87844</v>
      </c>
    </row>
    <row r="10" spans="1:3" x14ac:dyDescent="0.2">
      <c r="A10" s="9" t="s">
        <v>12</v>
      </c>
      <c r="B10" s="2">
        <v>1996</v>
      </c>
      <c r="C10" s="10">
        <v>92091</v>
      </c>
    </row>
    <row r="11" spans="1:3" x14ac:dyDescent="0.2">
      <c r="A11" s="9" t="s">
        <v>13</v>
      </c>
      <c r="B11" s="2">
        <v>1996</v>
      </c>
      <c r="C11" s="10">
        <v>33621</v>
      </c>
    </row>
    <row r="12" spans="1:3" x14ac:dyDescent="0.2">
      <c r="A12" s="9" t="s">
        <v>14</v>
      </c>
      <c r="B12" s="2">
        <v>1996</v>
      </c>
      <c r="C12" s="10">
        <v>39559</v>
      </c>
    </row>
    <row r="13" spans="1:3" x14ac:dyDescent="0.2">
      <c r="A13" s="9" t="s">
        <v>15</v>
      </c>
      <c r="B13" s="2">
        <v>1997</v>
      </c>
      <c r="C13" s="10">
        <v>30461</v>
      </c>
    </row>
    <row r="14" spans="1:3" x14ac:dyDescent="0.2">
      <c r="A14" s="9" t="s">
        <v>16</v>
      </c>
      <c r="B14" s="2">
        <v>1997</v>
      </c>
      <c r="C14" s="10">
        <v>67610</v>
      </c>
    </row>
    <row r="15" spans="1:3" x14ac:dyDescent="0.2">
      <c r="A15" s="9" t="s">
        <v>17</v>
      </c>
      <c r="B15" s="2">
        <v>1997</v>
      </c>
      <c r="C15" s="10">
        <v>721</v>
      </c>
    </row>
    <row r="16" spans="1:3" x14ac:dyDescent="0.2">
      <c r="A16" s="9" t="s">
        <v>18</v>
      </c>
      <c r="B16" s="2">
        <v>1997</v>
      </c>
      <c r="C16" s="10">
        <v>67865</v>
      </c>
    </row>
    <row r="17" spans="1:3" x14ac:dyDescent="0.2">
      <c r="A17" s="9" t="s">
        <v>19</v>
      </c>
      <c r="B17" s="2">
        <v>1997</v>
      </c>
      <c r="C17" s="10">
        <v>37704</v>
      </c>
    </row>
    <row r="18" spans="1:3" x14ac:dyDescent="0.2">
      <c r="A18" s="9" t="s">
        <v>20</v>
      </c>
      <c r="B18" s="2">
        <v>1997</v>
      </c>
      <c r="C18" s="10">
        <v>30456</v>
      </c>
    </row>
    <row r="19" spans="1:3" x14ac:dyDescent="0.2">
      <c r="A19" s="9" t="s">
        <v>21</v>
      </c>
      <c r="B19" s="2">
        <v>1997</v>
      </c>
      <c r="C19" s="10">
        <v>22660</v>
      </c>
    </row>
    <row r="20" spans="1:3" x14ac:dyDescent="0.2">
      <c r="A20" s="9" t="s">
        <v>22</v>
      </c>
      <c r="B20" s="2">
        <v>1997</v>
      </c>
      <c r="C20" s="10">
        <v>75116</v>
      </c>
    </row>
    <row r="21" spans="1:3" x14ac:dyDescent="0.2">
      <c r="A21" s="9" t="s">
        <v>23</v>
      </c>
      <c r="B21" s="2">
        <v>1997</v>
      </c>
      <c r="C21" s="10">
        <v>34945</v>
      </c>
    </row>
    <row r="22" spans="1:3" x14ac:dyDescent="0.2">
      <c r="A22" s="9" t="s">
        <v>24</v>
      </c>
      <c r="B22" s="2">
        <v>1997</v>
      </c>
      <c r="C22" s="10">
        <v>12149</v>
      </c>
    </row>
    <row r="23" spans="1:3" x14ac:dyDescent="0.2">
      <c r="A23" s="9" t="s">
        <v>25</v>
      </c>
      <c r="B23" s="2">
        <v>1997</v>
      </c>
      <c r="C23" s="10">
        <v>51306</v>
      </c>
    </row>
    <row r="24" spans="1:3" x14ac:dyDescent="0.2">
      <c r="A24" s="9" t="s">
        <v>26</v>
      </c>
      <c r="B24" s="2">
        <v>1997</v>
      </c>
      <c r="C24" s="10">
        <v>77716</v>
      </c>
    </row>
    <row r="25" spans="1:3" x14ac:dyDescent="0.2">
      <c r="A25" s="9" t="s">
        <v>27</v>
      </c>
      <c r="B25" s="2">
        <v>1997</v>
      </c>
      <c r="C25" s="10">
        <v>45362</v>
      </c>
    </row>
    <row r="26" spans="1:3" x14ac:dyDescent="0.2">
      <c r="A26" s="9" t="s">
        <v>28</v>
      </c>
      <c r="B26" s="2">
        <v>1998</v>
      </c>
      <c r="C26" s="10">
        <v>23355</v>
      </c>
    </row>
    <row r="27" spans="1:3" x14ac:dyDescent="0.2">
      <c r="A27" s="9" t="s">
        <v>29</v>
      </c>
      <c r="B27" s="2">
        <v>1998</v>
      </c>
      <c r="C27" s="10">
        <v>45986</v>
      </c>
    </row>
    <row r="28" spans="1:3" x14ac:dyDescent="0.2">
      <c r="A28" s="9" t="s">
        <v>30</v>
      </c>
      <c r="B28" s="2">
        <v>1998</v>
      </c>
      <c r="C28" s="10">
        <v>41325</v>
      </c>
    </row>
    <row r="29" spans="1:3" x14ac:dyDescent="0.2">
      <c r="A29" s="9" t="s">
        <v>31</v>
      </c>
      <c r="B29" s="2">
        <v>1998</v>
      </c>
      <c r="C29" s="10">
        <v>79060</v>
      </c>
    </row>
    <row r="30" spans="1:3" x14ac:dyDescent="0.2">
      <c r="A30" s="9" t="s">
        <v>32</v>
      </c>
      <c r="B30" s="2">
        <v>1998</v>
      </c>
      <c r="C30" s="10">
        <v>29250</v>
      </c>
    </row>
    <row r="31" spans="1:3" x14ac:dyDescent="0.2">
      <c r="A31" s="9" t="s">
        <v>33</v>
      </c>
      <c r="B31" s="2">
        <v>1998</v>
      </c>
      <c r="C31" s="10">
        <v>1348</v>
      </c>
    </row>
    <row r="32" spans="1:3" x14ac:dyDescent="0.2">
      <c r="A32" s="9" t="s">
        <v>34</v>
      </c>
      <c r="B32" s="2">
        <v>1998</v>
      </c>
      <c r="C32" s="10">
        <v>64762</v>
      </c>
    </row>
    <row r="33" spans="1:3" x14ac:dyDescent="0.2">
      <c r="A33" s="9" t="s">
        <v>35</v>
      </c>
      <c r="B33" s="2">
        <v>1998</v>
      </c>
      <c r="C33" s="10">
        <v>98830</v>
      </c>
    </row>
    <row r="34" spans="1:3" x14ac:dyDescent="0.2">
      <c r="A34" s="9" t="s">
        <v>36</v>
      </c>
      <c r="B34" s="2">
        <v>1998</v>
      </c>
      <c r="C34" s="10">
        <v>89020</v>
      </c>
    </row>
    <row r="35" spans="1:3" x14ac:dyDescent="0.2">
      <c r="A35" s="9" t="s">
        <v>37</v>
      </c>
      <c r="B35" s="2">
        <v>1998</v>
      </c>
      <c r="C35" s="10">
        <v>96403</v>
      </c>
    </row>
    <row r="36" spans="1:3" x14ac:dyDescent="0.2">
      <c r="A36" s="9" t="s">
        <v>38</v>
      </c>
      <c r="B36" s="2">
        <v>1998</v>
      </c>
      <c r="C36" s="10">
        <v>90663</v>
      </c>
    </row>
    <row r="37" spans="1:3" x14ac:dyDescent="0.2">
      <c r="A37" s="9" t="s">
        <v>39</v>
      </c>
      <c r="B37" s="2">
        <v>1998</v>
      </c>
      <c r="C37" s="10">
        <v>52782</v>
      </c>
    </row>
    <row r="38" spans="1:3" x14ac:dyDescent="0.2">
      <c r="A38" s="9" t="s">
        <v>40</v>
      </c>
      <c r="B38" s="2">
        <v>1998</v>
      </c>
      <c r="C38" s="10">
        <v>68794</v>
      </c>
    </row>
    <row r="39" spans="1:3" x14ac:dyDescent="0.2">
      <c r="A39" s="9" t="s">
        <v>41</v>
      </c>
      <c r="B39" s="2">
        <v>1998</v>
      </c>
      <c r="C39" s="10">
        <v>86716</v>
      </c>
    </row>
    <row r="40" spans="1:3" x14ac:dyDescent="0.2">
      <c r="A40" s="9" t="s">
        <v>42</v>
      </c>
      <c r="B40" s="2">
        <v>1998</v>
      </c>
      <c r="C40" s="10">
        <v>9716</v>
      </c>
    </row>
    <row r="41" spans="1:3" x14ac:dyDescent="0.2">
      <c r="A41" s="9" t="s">
        <v>43</v>
      </c>
      <c r="B41" s="2">
        <v>1998</v>
      </c>
      <c r="C41" s="10">
        <v>3826</v>
      </c>
    </row>
    <row r="42" spans="1:3" x14ac:dyDescent="0.2">
      <c r="A42" s="9" t="s">
        <v>44</v>
      </c>
      <c r="B42" s="2">
        <v>1998</v>
      </c>
      <c r="C42" s="10">
        <v>31746</v>
      </c>
    </row>
    <row r="43" spans="1:3" x14ac:dyDescent="0.2">
      <c r="A43" s="9" t="s">
        <v>45</v>
      </c>
      <c r="B43" s="2">
        <v>1998</v>
      </c>
      <c r="C43" s="10">
        <v>46588</v>
      </c>
    </row>
    <row r="44" spans="1:3" x14ac:dyDescent="0.2">
      <c r="A44" s="9" t="s">
        <v>46</v>
      </c>
      <c r="B44" s="2">
        <v>1998</v>
      </c>
      <c r="C44" s="10">
        <v>33963</v>
      </c>
    </row>
    <row r="45" spans="1:3" x14ac:dyDescent="0.2">
      <c r="A45" s="9" t="s">
        <v>47</v>
      </c>
      <c r="B45" s="2">
        <v>1998</v>
      </c>
      <c r="C45" s="10">
        <v>8790</v>
      </c>
    </row>
    <row r="46" spans="1:3" x14ac:dyDescent="0.2">
      <c r="A46" s="9" t="s">
        <v>48</v>
      </c>
      <c r="B46" s="2">
        <v>1998</v>
      </c>
      <c r="C46" s="10">
        <v>86027</v>
      </c>
    </row>
    <row r="47" spans="1:3" x14ac:dyDescent="0.2">
      <c r="A47" s="9" t="s">
        <v>49</v>
      </c>
      <c r="B47" s="2">
        <v>1998</v>
      </c>
      <c r="C47" s="10">
        <v>59038</v>
      </c>
    </row>
    <row r="48" spans="1:3" x14ac:dyDescent="0.2">
      <c r="A48" s="9" t="s">
        <v>50</v>
      </c>
      <c r="B48" s="2">
        <v>1999</v>
      </c>
      <c r="C48" s="10">
        <v>62671</v>
      </c>
    </row>
    <row r="49" spans="1:3" x14ac:dyDescent="0.2">
      <c r="A49" s="9" t="s">
        <v>51</v>
      </c>
      <c r="B49" s="2">
        <v>1999</v>
      </c>
      <c r="C49" s="10">
        <v>83518</v>
      </c>
    </row>
    <row r="50" spans="1:3" x14ac:dyDescent="0.2">
      <c r="A50" s="9" t="s">
        <v>52</v>
      </c>
      <c r="B50" s="2">
        <v>1999</v>
      </c>
      <c r="C50" s="10">
        <v>86388</v>
      </c>
    </row>
    <row r="51" spans="1:3" x14ac:dyDescent="0.2">
      <c r="A51" s="9" t="s">
        <v>53</v>
      </c>
      <c r="B51" s="2">
        <v>1999</v>
      </c>
      <c r="C51" s="10">
        <v>3940</v>
      </c>
    </row>
    <row r="52" spans="1:3" x14ac:dyDescent="0.2">
      <c r="A52" s="9" t="s">
        <v>54</v>
      </c>
      <c r="B52" s="2">
        <v>1999</v>
      </c>
      <c r="C52" s="10">
        <v>55744</v>
      </c>
    </row>
    <row r="53" spans="1:3" x14ac:dyDescent="0.2">
      <c r="A53" s="9" t="s">
        <v>55</v>
      </c>
      <c r="B53" s="2">
        <v>1999</v>
      </c>
      <c r="C53" s="10">
        <v>99926</v>
      </c>
    </row>
    <row r="54" spans="1:3" x14ac:dyDescent="0.2">
      <c r="A54" s="9" t="s">
        <v>56</v>
      </c>
      <c r="B54" s="2">
        <v>1999</v>
      </c>
      <c r="C54" s="10">
        <v>58585</v>
      </c>
    </row>
    <row r="55" spans="1:3" x14ac:dyDescent="0.2">
      <c r="A55" s="9" t="s">
        <v>57</v>
      </c>
      <c r="B55" s="2">
        <v>1999</v>
      </c>
      <c r="C55" s="10">
        <v>62654</v>
      </c>
    </row>
    <row r="56" spans="1:3" x14ac:dyDescent="0.2">
      <c r="A56" s="9" t="s">
        <v>58</v>
      </c>
      <c r="B56" s="2">
        <v>1999</v>
      </c>
      <c r="C56" s="10">
        <v>99724</v>
      </c>
    </row>
    <row r="57" spans="1:3" x14ac:dyDescent="0.2">
      <c r="A57" s="9" t="s">
        <v>59</v>
      </c>
      <c r="B57" s="2">
        <v>1999</v>
      </c>
      <c r="C57" s="10">
        <v>83934</v>
      </c>
    </row>
    <row r="58" spans="1:3" x14ac:dyDescent="0.2">
      <c r="A58" s="9" t="s">
        <v>60</v>
      </c>
      <c r="B58" s="2">
        <v>1999</v>
      </c>
      <c r="C58" s="10">
        <v>81948</v>
      </c>
    </row>
    <row r="59" spans="1:3" x14ac:dyDescent="0.2">
      <c r="A59" s="9" t="s">
        <v>61</v>
      </c>
      <c r="B59" s="2">
        <v>1999</v>
      </c>
      <c r="C59" s="10">
        <v>87046</v>
      </c>
    </row>
    <row r="60" spans="1:3" x14ac:dyDescent="0.2">
      <c r="A60" s="9" t="s">
        <v>62</v>
      </c>
      <c r="B60" s="2">
        <v>1999</v>
      </c>
      <c r="C60" s="10">
        <v>45663</v>
      </c>
    </row>
    <row r="61" spans="1:3" x14ac:dyDescent="0.2">
      <c r="A61" s="9" t="s">
        <v>63</v>
      </c>
      <c r="B61" s="2">
        <v>1999</v>
      </c>
      <c r="C61" s="10">
        <v>76991</v>
      </c>
    </row>
    <row r="62" spans="1:3" x14ac:dyDescent="0.2">
      <c r="A62" s="9" t="s">
        <v>64</v>
      </c>
      <c r="B62" s="2">
        <v>1999</v>
      </c>
      <c r="C62" s="10">
        <v>11596</v>
      </c>
    </row>
    <row r="63" spans="1:3" x14ac:dyDescent="0.2">
      <c r="A63" s="9" t="s">
        <v>65</v>
      </c>
      <c r="B63" s="2">
        <v>1999</v>
      </c>
      <c r="C63" s="10">
        <v>27311</v>
      </c>
    </row>
    <row r="64" spans="1:3" x14ac:dyDescent="0.2">
      <c r="A64" s="9" t="s">
        <v>66</v>
      </c>
      <c r="B64" s="2">
        <v>1999</v>
      </c>
      <c r="C64" s="10">
        <v>4137</v>
      </c>
    </row>
    <row r="65" spans="1:3" x14ac:dyDescent="0.2">
      <c r="A65" s="9" t="s">
        <v>67</v>
      </c>
      <c r="B65" s="2">
        <v>1999</v>
      </c>
      <c r="C65" s="10">
        <v>1419</v>
      </c>
    </row>
    <row r="66" spans="1:3" x14ac:dyDescent="0.2">
      <c r="A66" s="9" t="s">
        <v>68</v>
      </c>
      <c r="B66" s="2">
        <v>1999</v>
      </c>
      <c r="C66" s="10">
        <v>41123</v>
      </c>
    </row>
    <row r="67" spans="1:3" x14ac:dyDescent="0.2">
      <c r="A67" s="9" t="s">
        <v>69</v>
      </c>
      <c r="B67" s="2">
        <v>1999</v>
      </c>
      <c r="C67" s="10">
        <v>38493</v>
      </c>
    </row>
    <row r="68" spans="1:3" x14ac:dyDescent="0.2">
      <c r="A68" s="9" t="s">
        <v>70</v>
      </c>
      <c r="B68" s="2">
        <v>1999</v>
      </c>
      <c r="C68" s="10">
        <v>23608</v>
      </c>
    </row>
    <row r="69" spans="1:3" x14ac:dyDescent="0.2">
      <c r="A69" s="9" t="s">
        <v>71</v>
      </c>
      <c r="B69" s="2">
        <v>1999</v>
      </c>
      <c r="C69" s="10">
        <v>52208</v>
      </c>
    </row>
    <row r="70" spans="1:3" x14ac:dyDescent="0.2">
      <c r="A70" s="9" t="s">
        <v>72</v>
      </c>
      <c r="B70" s="2">
        <v>1999</v>
      </c>
      <c r="C70" s="10">
        <v>49910</v>
      </c>
    </row>
    <row r="71" spans="1:3" x14ac:dyDescent="0.2">
      <c r="A71" s="9" t="s">
        <v>73</v>
      </c>
      <c r="B71" s="2">
        <v>1999</v>
      </c>
      <c r="C71" s="10">
        <v>42933</v>
      </c>
    </row>
    <row r="72" spans="1:3" x14ac:dyDescent="0.2">
      <c r="A72" s="9" t="s">
        <v>74</v>
      </c>
      <c r="B72" s="2">
        <v>1999</v>
      </c>
      <c r="C72" s="10">
        <v>49408</v>
      </c>
    </row>
    <row r="73" spans="1:3" x14ac:dyDescent="0.2">
      <c r="A73" s="9" t="s">
        <v>75</v>
      </c>
      <c r="B73" s="2">
        <v>1999</v>
      </c>
      <c r="C73" s="10">
        <v>98381</v>
      </c>
    </row>
    <row r="74" spans="1:3" x14ac:dyDescent="0.2">
      <c r="A74" s="9" t="s">
        <v>76</v>
      </c>
      <c r="B74" s="2">
        <v>1999</v>
      </c>
      <c r="C74" s="10">
        <v>19125</v>
      </c>
    </row>
    <row r="75" spans="1:3" x14ac:dyDescent="0.2">
      <c r="A75" s="9" t="s">
        <v>77</v>
      </c>
      <c r="B75" s="2">
        <v>1999</v>
      </c>
      <c r="C75" s="10">
        <v>94880</v>
      </c>
    </row>
    <row r="76" spans="1:3" x14ac:dyDescent="0.2">
      <c r="A76" s="9" t="s">
        <v>78</v>
      </c>
      <c r="B76" s="2">
        <v>1999</v>
      </c>
      <c r="C76" s="10">
        <v>41864</v>
      </c>
    </row>
    <row r="77" spans="1:3" x14ac:dyDescent="0.2">
      <c r="A77" s="9" t="s">
        <v>79</v>
      </c>
      <c r="B77" s="2">
        <v>1999</v>
      </c>
      <c r="C77" s="10">
        <v>93099</v>
      </c>
    </row>
    <row r="78" spans="1:3" x14ac:dyDescent="0.2">
      <c r="A78" s="9" t="s">
        <v>80</v>
      </c>
      <c r="B78" s="2">
        <v>1999</v>
      </c>
      <c r="C78" s="10">
        <v>91929</v>
      </c>
    </row>
    <row r="79" spans="1:3" x14ac:dyDescent="0.2">
      <c r="A79" s="9" t="s">
        <v>81</v>
      </c>
      <c r="B79" s="2">
        <v>1999</v>
      </c>
      <c r="C79" s="10">
        <v>12555</v>
      </c>
    </row>
    <row r="80" spans="1:3" x14ac:dyDescent="0.2">
      <c r="A80" s="9" t="s">
        <v>82</v>
      </c>
      <c r="B80" s="2">
        <v>1999</v>
      </c>
      <c r="C80" s="10">
        <v>23750</v>
      </c>
    </row>
    <row r="81" spans="1:3" x14ac:dyDescent="0.2">
      <c r="A81" s="9" t="s">
        <v>83</v>
      </c>
      <c r="B81" s="2">
        <v>1999</v>
      </c>
      <c r="C81" s="10">
        <v>31205</v>
      </c>
    </row>
    <row r="82" spans="1:3" x14ac:dyDescent="0.2">
      <c r="A82" s="9" t="s">
        <v>84</v>
      </c>
      <c r="B82" s="2">
        <v>1999</v>
      </c>
      <c r="C82" s="10">
        <v>72753</v>
      </c>
    </row>
    <row r="83" spans="1:3" x14ac:dyDescent="0.2">
      <c r="A83" s="9" t="s">
        <v>85</v>
      </c>
      <c r="B83" s="2">
        <v>1999</v>
      </c>
      <c r="C83" s="10">
        <v>20451</v>
      </c>
    </row>
    <row r="84" spans="1:3" x14ac:dyDescent="0.2">
      <c r="A84" s="9" t="s">
        <v>86</v>
      </c>
      <c r="B84" s="2">
        <v>1999</v>
      </c>
      <c r="C84" s="10">
        <v>46072</v>
      </c>
    </row>
    <row r="85" spans="1:3" x14ac:dyDescent="0.2">
      <c r="A85" s="9" t="s">
        <v>87</v>
      </c>
      <c r="B85" s="2">
        <v>1999</v>
      </c>
      <c r="C85" s="10">
        <v>22219</v>
      </c>
    </row>
    <row r="86" spans="1:3" x14ac:dyDescent="0.2">
      <c r="A86" s="9" t="s">
        <v>88</v>
      </c>
      <c r="B86" s="2">
        <v>1999</v>
      </c>
      <c r="C86" s="10">
        <v>51983</v>
      </c>
    </row>
    <row r="87" spans="1:3" x14ac:dyDescent="0.2">
      <c r="A87" s="9" t="s">
        <v>89</v>
      </c>
      <c r="B87" s="2">
        <v>1999</v>
      </c>
      <c r="C87" s="10">
        <v>22868</v>
      </c>
    </row>
    <row r="88" spans="1:3" x14ac:dyDescent="0.2">
      <c r="A88" s="9" t="s">
        <v>90</v>
      </c>
      <c r="B88" s="2">
        <v>1999</v>
      </c>
      <c r="C88" s="10">
        <v>75616</v>
      </c>
    </row>
    <row r="89" spans="1:3" x14ac:dyDescent="0.2">
      <c r="A89" s="9" t="s">
        <v>91</v>
      </c>
      <c r="B89" s="2">
        <v>1999</v>
      </c>
      <c r="C89" s="10">
        <v>77006</v>
      </c>
    </row>
    <row r="90" spans="1:3" x14ac:dyDescent="0.2">
      <c r="A90" s="9" t="s">
        <v>92</v>
      </c>
      <c r="B90" s="2">
        <v>1999</v>
      </c>
      <c r="C90" s="10">
        <v>61942</v>
      </c>
    </row>
    <row r="91" spans="1:3" x14ac:dyDescent="0.2">
      <c r="A91" s="9" t="s">
        <v>93</v>
      </c>
      <c r="B91" s="2">
        <v>1999</v>
      </c>
      <c r="C91" s="10">
        <v>36465</v>
      </c>
    </row>
    <row r="92" spans="1:3" x14ac:dyDescent="0.2">
      <c r="A92" s="9" t="s">
        <v>94</v>
      </c>
      <c r="B92" s="2">
        <v>1999</v>
      </c>
      <c r="C92" s="10">
        <v>40311</v>
      </c>
    </row>
    <row r="93" spans="1:3" x14ac:dyDescent="0.2">
      <c r="A93" s="9" t="s">
        <v>95</v>
      </c>
      <c r="B93" s="2">
        <v>1999</v>
      </c>
      <c r="C93" s="10">
        <v>44098</v>
      </c>
    </row>
    <row r="94" spans="1:3" x14ac:dyDescent="0.2">
      <c r="A94" s="9" t="s">
        <v>96</v>
      </c>
      <c r="B94" s="2">
        <v>1999</v>
      </c>
      <c r="C94" s="10">
        <v>52713</v>
      </c>
    </row>
    <row r="95" spans="1:3" x14ac:dyDescent="0.2">
      <c r="A95" s="9" t="s">
        <v>97</v>
      </c>
      <c r="B95" s="2">
        <v>1999</v>
      </c>
      <c r="C95" s="10">
        <v>4447</v>
      </c>
    </row>
    <row r="96" spans="1:3" x14ac:dyDescent="0.2">
      <c r="A96" s="9" t="s">
        <v>98</v>
      </c>
      <c r="B96" s="2">
        <v>1999</v>
      </c>
      <c r="C96" s="10">
        <v>47599</v>
      </c>
    </row>
    <row r="97" spans="1:3" x14ac:dyDescent="0.2">
      <c r="A97" s="9" t="s">
        <v>99</v>
      </c>
      <c r="B97" s="2">
        <v>1999</v>
      </c>
      <c r="C97" s="10">
        <v>68910</v>
      </c>
    </row>
    <row r="98" spans="1:3" x14ac:dyDescent="0.2">
      <c r="A98" s="9" t="s">
        <v>100</v>
      </c>
      <c r="B98" s="2">
        <v>1999</v>
      </c>
      <c r="C98" s="10">
        <v>8780</v>
      </c>
    </row>
    <row r="99" spans="1:3" x14ac:dyDescent="0.2">
      <c r="A99" s="9" t="s">
        <v>101</v>
      </c>
      <c r="B99" s="2">
        <v>1999</v>
      </c>
      <c r="C99" s="10">
        <v>59297</v>
      </c>
    </row>
    <row r="100" spans="1:3" x14ac:dyDescent="0.2">
      <c r="A100" s="9" t="s">
        <v>102</v>
      </c>
      <c r="B100" s="2">
        <v>1999</v>
      </c>
      <c r="C100" s="10">
        <v>15620</v>
      </c>
    </row>
    <row r="101" spans="1:3" x14ac:dyDescent="0.2">
      <c r="A101" s="9" t="s">
        <v>103</v>
      </c>
      <c r="B101" s="2">
        <v>1999</v>
      </c>
      <c r="C101" s="10">
        <v>91446</v>
      </c>
    </row>
    <row r="102" spans="1:3" x14ac:dyDescent="0.2">
      <c r="A102" s="9" t="s">
        <v>104</v>
      </c>
      <c r="B102" s="2">
        <v>1999</v>
      </c>
      <c r="C102" s="10">
        <v>13843</v>
      </c>
    </row>
    <row r="103" spans="1:3" x14ac:dyDescent="0.2">
      <c r="A103" s="9" t="s">
        <v>105</v>
      </c>
      <c r="B103" s="2">
        <v>1999</v>
      </c>
      <c r="C103" s="10">
        <v>95401</v>
      </c>
    </row>
    <row r="104" spans="1:3" x14ac:dyDescent="0.2">
      <c r="A104" s="9" t="s">
        <v>106</v>
      </c>
      <c r="B104" s="2">
        <v>1999</v>
      </c>
      <c r="C104" s="10">
        <v>92698</v>
      </c>
    </row>
    <row r="105" spans="1:3" x14ac:dyDescent="0.2">
      <c r="A105" s="9" t="s">
        <v>107</v>
      </c>
      <c r="B105" s="2">
        <v>1999</v>
      </c>
      <c r="C105" s="10">
        <v>88846</v>
      </c>
    </row>
    <row r="106" spans="1:3" x14ac:dyDescent="0.2">
      <c r="A106" s="9" t="s">
        <v>108</v>
      </c>
      <c r="B106" s="2">
        <v>2000</v>
      </c>
      <c r="C106" s="10">
        <v>73334</v>
      </c>
    </row>
    <row r="107" spans="1:3" x14ac:dyDescent="0.2">
      <c r="A107" s="9" t="s">
        <v>109</v>
      </c>
      <c r="B107" s="2">
        <v>2000</v>
      </c>
      <c r="C107" s="10">
        <v>11012</v>
      </c>
    </row>
    <row r="108" spans="1:3" x14ac:dyDescent="0.2">
      <c r="A108" s="9" t="s">
        <v>110</v>
      </c>
      <c r="B108" s="2">
        <v>2000</v>
      </c>
      <c r="C108" s="10">
        <v>56800</v>
      </c>
    </row>
    <row r="109" spans="1:3" x14ac:dyDescent="0.2">
      <c r="A109" s="9" t="s">
        <v>111</v>
      </c>
      <c r="B109" s="2">
        <v>2000</v>
      </c>
      <c r="C109" s="10">
        <v>47503</v>
      </c>
    </row>
    <row r="110" spans="1:3" x14ac:dyDescent="0.2">
      <c r="A110" s="9" t="s">
        <v>112</v>
      </c>
      <c r="B110" s="2">
        <v>2000</v>
      </c>
      <c r="C110" s="10">
        <v>1602</v>
      </c>
    </row>
    <row r="111" spans="1:3" x14ac:dyDescent="0.2">
      <c r="A111" s="9" t="s">
        <v>113</v>
      </c>
      <c r="B111" s="2">
        <v>2000</v>
      </c>
      <c r="C111" s="10">
        <v>96617</v>
      </c>
    </row>
    <row r="112" spans="1:3" x14ac:dyDescent="0.2">
      <c r="A112" s="9" t="s">
        <v>114</v>
      </c>
      <c r="B112" s="2">
        <v>2000</v>
      </c>
      <c r="C112" s="10">
        <v>31028</v>
      </c>
    </row>
    <row r="113" spans="1:3" x14ac:dyDescent="0.2">
      <c r="A113" s="9" t="s">
        <v>115</v>
      </c>
      <c r="B113" s="2">
        <v>2000</v>
      </c>
      <c r="C113" s="10">
        <v>25631</v>
      </c>
    </row>
    <row r="114" spans="1:3" x14ac:dyDescent="0.2">
      <c r="A114" s="9" t="s">
        <v>116</v>
      </c>
      <c r="B114" s="2">
        <v>2000</v>
      </c>
      <c r="C114" s="10">
        <v>75417</v>
      </c>
    </row>
    <row r="115" spans="1:3" x14ac:dyDescent="0.2">
      <c r="A115" s="9" t="s">
        <v>117</v>
      </c>
      <c r="B115" s="2">
        <v>2000</v>
      </c>
      <c r="C115" s="10">
        <v>66295</v>
      </c>
    </row>
    <row r="116" spans="1:3" x14ac:dyDescent="0.2">
      <c r="A116" s="9" t="s">
        <v>118</v>
      </c>
      <c r="B116" s="2">
        <v>2000</v>
      </c>
      <c r="C116" s="10">
        <v>13465</v>
      </c>
    </row>
    <row r="117" spans="1:3" x14ac:dyDescent="0.2">
      <c r="A117" s="9" t="s">
        <v>119</v>
      </c>
      <c r="B117" s="2">
        <v>2000</v>
      </c>
      <c r="C117" s="10">
        <v>74672</v>
      </c>
    </row>
    <row r="118" spans="1:3" x14ac:dyDescent="0.2">
      <c r="A118" s="9" t="s">
        <v>120</v>
      </c>
      <c r="B118" s="2">
        <v>2000</v>
      </c>
      <c r="C118" s="10">
        <v>19975</v>
      </c>
    </row>
    <row r="119" spans="1:3" x14ac:dyDescent="0.2">
      <c r="A119" s="9" t="s">
        <v>121</v>
      </c>
      <c r="B119" s="2">
        <v>2000</v>
      </c>
      <c r="C119" s="10">
        <v>79580</v>
      </c>
    </row>
    <row r="120" spans="1:3" x14ac:dyDescent="0.2">
      <c r="A120" s="9" t="s">
        <v>122</v>
      </c>
      <c r="B120" s="2">
        <v>2000</v>
      </c>
      <c r="C120" s="10">
        <v>20197</v>
      </c>
    </row>
    <row r="121" spans="1:3" x14ac:dyDescent="0.2">
      <c r="A121" s="9" t="s">
        <v>123</v>
      </c>
      <c r="B121" s="2">
        <v>2000</v>
      </c>
      <c r="C121" s="10">
        <v>48630</v>
      </c>
    </row>
    <row r="122" spans="1:3" x14ac:dyDescent="0.2">
      <c r="A122" s="9" t="s">
        <v>124</v>
      </c>
      <c r="B122" s="2">
        <v>2000</v>
      </c>
      <c r="C122" s="10">
        <v>71388</v>
      </c>
    </row>
    <row r="123" spans="1:3" x14ac:dyDescent="0.2">
      <c r="A123" s="9" t="s">
        <v>125</v>
      </c>
      <c r="B123" s="2">
        <v>2000</v>
      </c>
      <c r="C123" s="10">
        <v>74025</v>
      </c>
    </row>
    <row r="124" spans="1:3" x14ac:dyDescent="0.2">
      <c r="A124" s="9" t="s">
        <v>126</v>
      </c>
      <c r="B124" s="2">
        <v>2000</v>
      </c>
      <c r="C124" s="10">
        <v>95309</v>
      </c>
    </row>
    <row r="125" spans="1:3" x14ac:dyDescent="0.2">
      <c r="A125" s="9" t="s">
        <v>127</v>
      </c>
      <c r="B125" s="2">
        <v>2000</v>
      </c>
      <c r="C125" s="10">
        <v>74747</v>
      </c>
    </row>
    <row r="126" spans="1:3" x14ac:dyDescent="0.2">
      <c r="A126" s="9" t="s">
        <v>128</v>
      </c>
      <c r="B126" s="2">
        <v>2000</v>
      </c>
      <c r="C126" s="10">
        <v>59478</v>
      </c>
    </row>
    <row r="127" spans="1:3" x14ac:dyDescent="0.2">
      <c r="A127" s="9" t="s">
        <v>129</v>
      </c>
      <c r="B127" s="2">
        <v>2000</v>
      </c>
      <c r="C127" s="10">
        <v>12685</v>
      </c>
    </row>
    <row r="128" spans="1:3" x14ac:dyDescent="0.2">
      <c r="A128" s="9" t="s">
        <v>130</v>
      </c>
      <c r="B128" s="2">
        <v>2000</v>
      </c>
      <c r="C128" s="10">
        <v>39484</v>
      </c>
    </row>
    <row r="129" spans="1:3" x14ac:dyDescent="0.2">
      <c r="A129" s="9" t="s">
        <v>131</v>
      </c>
      <c r="B129" s="2">
        <v>2000</v>
      </c>
      <c r="C129" s="10">
        <v>17575</v>
      </c>
    </row>
    <row r="130" spans="1:3" x14ac:dyDescent="0.2">
      <c r="A130" s="9" t="s">
        <v>132</v>
      </c>
      <c r="B130" s="2">
        <v>2000</v>
      </c>
      <c r="C130" s="10">
        <v>61579</v>
      </c>
    </row>
    <row r="131" spans="1:3" x14ac:dyDescent="0.2">
      <c r="A131" s="9" t="s">
        <v>133</v>
      </c>
      <c r="B131" s="2">
        <v>2000</v>
      </c>
      <c r="C131" s="10">
        <v>25221</v>
      </c>
    </row>
    <row r="132" spans="1:3" x14ac:dyDescent="0.2">
      <c r="A132" s="9" t="s">
        <v>134</v>
      </c>
      <c r="B132" s="2">
        <v>2000</v>
      </c>
      <c r="C132" s="10">
        <v>90556</v>
      </c>
    </row>
    <row r="133" spans="1:3" x14ac:dyDescent="0.2">
      <c r="A133" s="9" t="s">
        <v>135</v>
      </c>
      <c r="B133" s="2">
        <v>2000</v>
      </c>
      <c r="C133" s="10">
        <v>45519</v>
      </c>
    </row>
    <row r="134" spans="1:3" x14ac:dyDescent="0.2">
      <c r="A134" s="9" t="s">
        <v>136</v>
      </c>
      <c r="B134" s="2">
        <v>2000</v>
      </c>
      <c r="C134" s="10">
        <v>17648</v>
      </c>
    </row>
    <row r="135" spans="1:3" x14ac:dyDescent="0.2">
      <c r="A135" s="9" t="s">
        <v>137</v>
      </c>
      <c r="B135" s="2">
        <v>2000</v>
      </c>
      <c r="C135" s="10">
        <v>23989</v>
      </c>
    </row>
    <row r="136" spans="1:3" x14ac:dyDescent="0.2">
      <c r="A136" s="9" t="s">
        <v>138</v>
      </c>
      <c r="B136" s="2">
        <v>2000</v>
      </c>
      <c r="C136" s="10">
        <v>99843</v>
      </c>
    </row>
    <row r="137" spans="1:3" x14ac:dyDescent="0.2">
      <c r="A137" s="9" t="s">
        <v>139</v>
      </c>
      <c r="B137" s="2">
        <v>2000</v>
      </c>
      <c r="C137" s="10">
        <v>77348</v>
      </c>
    </row>
    <row r="138" spans="1:3" x14ac:dyDescent="0.2">
      <c r="A138" s="9" t="s">
        <v>140</v>
      </c>
      <c r="B138" s="2">
        <v>2000</v>
      </c>
      <c r="C138" s="10">
        <v>69597</v>
      </c>
    </row>
    <row r="139" spans="1:3" x14ac:dyDescent="0.2">
      <c r="A139" s="9" t="s">
        <v>141</v>
      </c>
      <c r="B139" s="2">
        <v>2000</v>
      </c>
      <c r="C139" s="10">
        <v>27752</v>
      </c>
    </row>
    <row r="140" spans="1:3" x14ac:dyDescent="0.2">
      <c r="A140" s="9" t="s">
        <v>142</v>
      </c>
      <c r="B140" s="2">
        <v>2000</v>
      </c>
      <c r="C140" s="10">
        <v>54424</v>
      </c>
    </row>
    <row r="141" spans="1:3" x14ac:dyDescent="0.2">
      <c r="A141" s="9" t="s">
        <v>143</v>
      </c>
      <c r="B141" s="2">
        <v>2000</v>
      </c>
      <c r="C141" s="10">
        <v>26040</v>
      </c>
    </row>
    <row r="142" spans="1:3" x14ac:dyDescent="0.2">
      <c r="A142" s="9" t="s">
        <v>144</v>
      </c>
      <c r="B142" s="2">
        <v>2000</v>
      </c>
      <c r="C142" s="10">
        <v>98002</v>
      </c>
    </row>
    <row r="143" spans="1:3" x14ac:dyDescent="0.2">
      <c r="A143" s="9" t="s">
        <v>145</v>
      </c>
      <c r="B143" s="2">
        <v>2000</v>
      </c>
      <c r="C143" s="10">
        <v>41572</v>
      </c>
    </row>
    <row r="144" spans="1:3" x14ac:dyDescent="0.2">
      <c r="A144" s="9" t="s">
        <v>146</v>
      </c>
      <c r="B144" s="2">
        <v>2000</v>
      </c>
      <c r="C144" s="10">
        <v>3457</v>
      </c>
    </row>
    <row r="145" spans="1:3" x14ac:dyDescent="0.2">
      <c r="A145" s="9" t="s">
        <v>147</v>
      </c>
      <c r="B145" s="2">
        <v>2000</v>
      </c>
      <c r="C145" s="10">
        <v>89861</v>
      </c>
    </row>
    <row r="146" spans="1:3" x14ac:dyDescent="0.2">
      <c r="A146" s="9" t="s">
        <v>148</v>
      </c>
      <c r="B146" s="2">
        <v>2000</v>
      </c>
      <c r="C146" s="10">
        <v>3957</v>
      </c>
    </row>
    <row r="147" spans="1:3" x14ac:dyDescent="0.2">
      <c r="A147" s="9" t="s">
        <v>149</v>
      </c>
      <c r="B147" s="2">
        <v>2000</v>
      </c>
      <c r="C147" s="10">
        <v>63529</v>
      </c>
    </row>
    <row r="148" spans="1:3" x14ac:dyDescent="0.2">
      <c r="A148" s="9" t="s">
        <v>150</v>
      </c>
      <c r="B148" s="2">
        <v>2000</v>
      </c>
      <c r="C148" s="10">
        <v>81098</v>
      </c>
    </row>
    <row r="149" spans="1:3" x14ac:dyDescent="0.2">
      <c r="A149" s="9" t="s">
        <v>151</v>
      </c>
      <c r="B149" s="2">
        <v>2000</v>
      </c>
      <c r="C149" s="10">
        <v>70182</v>
      </c>
    </row>
    <row r="150" spans="1:3" x14ac:dyDescent="0.2">
      <c r="A150" s="9" t="s">
        <v>152</v>
      </c>
      <c r="B150" s="2">
        <v>2000</v>
      </c>
      <c r="C150" s="10">
        <v>38397</v>
      </c>
    </row>
    <row r="151" spans="1:3" x14ac:dyDescent="0.2">
      <c r="A151" s="9" t="s">
        <v>153</v>
      </c>
      <c r="B151" s="2">
        <v>2000</v>
      </c>
      <c r="C151" s="10">
        <v>93301</v>
      </c>
    </row>
    <row r="152" spans="1:3" x14ac:dyDescent="0.2">
      <c r="A152" s="9" t="s">
        <v>154</v>
      </c>
      <c r="B152" s="2">
        <v>2000</v>
      </c>
      <c r="C152" s="10">
        <v>77615</v>
      </c>
    </row>
    <row r="153" spans="1:3" x14ac:dyDescent="0.2">
      <c r="A153" s="9" t="s">
        <v>155</v>
      </c>
      <c r="B153" s="2">
        <v>2000</v>
      </c>
      <c r="C153" s="10">
        <v>41996</v>
      </c>
    </row>
    <row r="154" spans="1:3" x14ac:dyDescent="0.2">
      <c r="A154" s="9" t="s">
        <v>156</v>
      </c>
      <c r="B154" s="2">
        <v>2000</v>
      </c>
      <c r="C154" s="10">
        <v>29654</v>
      </c>
    </row>
    <row r="155" spans="1:3" x14ac:dyDescent="0.2">
      <c r="A155" s="9" t="s">
        <v>157</v>
      </c>
      <c r="B155" s="2">
        <v>2000</v>
      </c>
      <c r="C155" s="10">
        <v>38803</v>
      </c>
    </row>
    <row r="156" spans="1:3" x14ac:dyDescent="0.2">
      <c r="A156" s="9" t="s">
        <v>158</v>
      </c>
      <c r="B156" s="2">
        <v>2000</v>
      </c>
      <c r="C156" s="10">
        <v>9805</v>
      </c>
    </row>
    <row r="157" spans="1:3" x14ac:dyDescent="0.2">
      <c r="A157" s="9" t="s">
        <v>159</v>
      </c>
      <c r="B157" s="2">
        <v>2000</v>
      </c>
      <c r="C157" s="10">
        <v>52800</v>
      </c>
    </row>
    <row r="158" spans="1:3" x14ac:dyDescent="0.2">
      <c r="A158" s="9" t="s">
        <v>160</v>
      </c>
      <c r="B158" s="2">
        <v>2000</v>
      </c>
      <c r="C158" s="10">
        <v>66811</v>
      </c>
    </row>
    <row r="159" spans="1:3" x14ac:dyDescent="0.2">
      <c r="A159" s="9" t="s">
        <v>161</v>
      </c>
      <c r="B159" s="2">
        <v>2000</v>
      </c>
      <c r="C159" s="10">
        <v>42512</v>
      </c>
    </row>
    <row r="160" spans="1:3" x14ac:dyDescent="0.2">
      <c r="A160" s="9" t="s">
        <v>162</v>
      </c>
      <c r="B160" s="2">
        <v>2000</v>
      </c>
      <c r="C160" s="10">
        <v>69777</v>
      </c>
    </row>
    <row r="161" spans="1:3" x14ac:dyDescent="0.2">
      <c r="A161" s="9" t="s">
        <v>163</v>
      </c>
      <c r="B161" s="2">
        <v>2000</v>
      </c>
      <c r="C161" s="10">
        <v>64593</v>
      </c>
    </row>
    <row r="162" spans="1:3" x14ac:dyDescent="0.2">
      <c r="A162" s="9" t="s">
        <v>164</v>
      </c>
      <c r="B162" s="2">
        <v>2000</v>
      </c>
      <c r="C162" s="10">
        <v>51180</v>
      </c>
    </row>
    <row r="163" spans="1:3" x14ac:dyDescent="0.2">
      <c r="A163" s="9" t="s">
        <v>165</v>
      </c>
      <c r="B163" s="2">
        <v>2000</v>
      </c>
      <c r="C163" s="10">
        <v>48435</v>
      </c>
    </row>
    <row r="164" spans="1:3" x14ac:dyDescent="0.2">
      <c r="A164" s="9" t="s">
        <v>166</v>
      </c>
      <c r="B164" s="2">
        <v>2000</v>
      </c>
      <c r="C164" s="10">
        <v>22142</v>
      </c>
    </row>
    <row r="165" spans="1:3" x14ac:dyDescent="0.2">
      <c r="A165" s="9" t="s">
        <v>167</v>
      </c>
      <c r="B165" s="2">
        <v>2000</v>
      </c>
      <c r="C165" s="10">
        <v>89307</v>
      </c>
    </row>
    <row r="166" spans="1:3" x14ac:dyDescent="0.2">
      <c r="A166" s="9" t="s">
        <v>168</v>
      </c>
      <c r="B166" s="2">
        <v>2000</v>
      </c>
      <c r="C166" s="10">
        <v>17218</v>
      </c>
    </row>
    <row r="167" spans="1:3" x14ac:dyDescent="0.2">
      <c r="A167" s="9" t="s">
        <v>169</v>
      </c>
      <c r="B167" s="2">
        <v>2000</v>
      </c>
      <c r="C167" s="10">
        <v>35516</v>
      </c>
    </row>
    <row r="168" spans="1:3" x14ac:dyDescent="0.2">
      <c r="A168" s="9" t="s">
        <v>170</v>
      </c>
      <c r="B168" s="2">
        <v>2000</v>
      </c>
      <c r="C168" s="10">
        <v>95369</v>
      </c>
    </row>
    <row r="169" spans="1:3" x14ac:dyDescent="0.2">
      <c r="A169" s="9" t="s">
        <v>171</v>
      </c>
      <c r="B169" s="2">
        <v>2000</v>
      </c>
      <c r="C169" s="10">
        <v>33635</v>
      </c>
    </row>
    <row r="170" spans="1:3" x14ac:dyDescent="0.2">
      <c r="A170" s="9" t="s">
        <v>172</v>
      </c>
      <c r="B170" s="2">
        <v>2000</v>
      </c>
      <c r="C170" s="10">
        <v>11322</v>
      </c>
    </row>
    <row r="171" spans="1:3" x14ac:dyDescent="0.2">
      <c r="A171" s="9" t="s">
        <v>173</v>
      </c>
      <c r="B171" s="2">
        <v>2000</v>
      </c>
      <c r="C171" s="10">
        <v>89055</v>
      </c>
    </row>
    <row r="172" spans="1:3" x14ac:dyDescent="0.2">
      <c r="A172" s="9" t="s">
        <v>174</v>
      </c>
      <c r="B172" s="2">
        <v>2000</v>
      </c>
      <c r="C172" s="10">
        <v>45110</v>
      </c>
    </row>
    <row r="173" spans="1:3" x14ac:dyDescent="0.2">
      <c r="A173" s="9" t="s">
        <v>175</v>
      </c>
      <c r="B173" s="2">
        <v>2000</v>
      </c>
      <c r="C173" s="10">
        <v>8371</v>
      </c>
    </row>
    <row r="174" spans="1:3" x14ac:dyDescent="0.2">
      <c r="A174" s="9" t="s">
        <v>176</v>
      </c>
      <c r="B174" s="2">
        <v>2000</v>
      </c>
      <c r="C174" s="10">
        <v>38097</v>
      </c>
    </row>
    <row r="175" spans="1:3" x14ac:dyDescent="0.2">
      <c r="A175" s="9" t="s">
        <v>177</v>
      </c>
      <c r="B175" s="2">
        <v>2001</v>
      </c>
      <c r="C175" s="10">
        <v>66731</v>
      </c>
    </row>
    <row r="176" spans="1:3" x14ac:dyDescent="0.2">
      <c r="A176" s="9" t="s">
        <v>178</v>
      </c>
      <c r="B176" s="2">
        <v>2001</v>
      </c>
      <c r="C176" s="10">
        <v>74759</v>
      </c>
    </row>
    <row r="177" spans="1:3" x14ac:dyDescent="0.2">
      <c r="A177" s="9" t="s">
        <v>179</v>
      </c>
      <c r="B177" s="2">
        <v>2001</v>
      </c>
      <c r="C177" s="10">
        <v>92105</v>
      </c>
    </row>
    <row r="178" spans="1:3" x14ac:dyDescent="0.2">
      <c r="A178" s="9" t="s">
        <v>180</v>
      </c>
      <c r="B178" s="2">
        <v>2001</v>
      </c>
      <c r="C178" s="10">
        <v>5146</v>
      </c>
    </row>
    <row r="179" spans="1:3" x14ac:dyDescent="0.2">
      <c r="A179" s="9" t="s">
        <v>181</v>
      </c>
      <c r="B179" s="2">
        <v>2001</v>
      </c>
      <c r="C179" s="10">
        <v>88789</v>
      </c>
    </row>
    <row r="180" spans="1:3" x14ac:dyDescent="0.2">
      <c r="A180" s="9" t="s">
        <v>182</v>
      </c>
      <c r="B180" s="2">
        <v>2001</v>
      </c>
      <c r="C180" s="10">
        <v>96693</v>
      </c>
    </row>
    <row r="181" spans="1:3" x14ac:dyDescent="0.2">
      <c r="A181" s="9" t="s">
        <v>183</v>
      </c>
      <c r="B181" s="2">
        <v>2001</v>
      </c>
      <c r="C181" s="10">
        <v>83354</v>
      </c>
    </row>
    <row r="182" spans="1:3" x14ac:dyDescent="0.2">
      <c r="A182" s="9" t="s">
        <v>184</v>
      </c>
      <c r="B182" s="2">
        <v>2001</v>
      </c>
      <c r="C182" s="10">
        <v>5612</v>
      </c>
    </row>
    <row r="183" spans="1:3" x14ac:dyDescent="0.2">
      <c r="A183" s="9" t="s">
        <v>185</v>
      </c>
      <c r="B183" s="2">
        <v>2001</v>
      </c>
      <c r="C183" s="10">
        <v>34081</v>
      </c>
    </row>
    <row r="184" spans="1:3" x14ac:dyDescent="0.2">
      <c r="A184" s="9" t="s">
        <v>186</v>
      </c>
      <c r="B184" s="2">
        <v>2001</v>
      </c>
      <c r="C184" s="10">
        <v>77273</v>
      </c>
    </row>
    <row r="185" spans="1:3" x14ac:dyDescent="0.2">
      <c r="A185" s="9" t="s">
        <v>187</v>
      </c>
      <c r="B185" s="2">
        <v>2001</v>
      </c>
      <c r="C185" s="10">
        <v>78643</v>
      </c>
    </row>
    <row r="186" spans="1:3" x14ac:dyDescent="0.2">
      <c r="A186" s="9" t="s">
        <v>188</v>
      </c>
      <c r="B186" s="2">
        <v>2001</v>
      </c>
      <c r="C186" s="10">
        <v>98941</v>
      </c>
    </row>
    <row r="187" spans="1:3" x14ac:dyDescent="0.2">
      <c r="A187" s="9" t="s">
        <v>189</v>
      </c>
      <c r="B187" s="2">
        <v>2001</v>
      </c>
      <c r="C187" s="10">
        <v>27486</v>
      </c>
    </row>
    <row r="188" spans="1:3" x14ac:dyDescent="0.2">
      <c r="A188" s="9" t="s">
        <v>190</v>
      </c>
      <c r="B188" s="2">
        <v>2001</v>
      </c>
      <c r="C188" s="10">
        <v>20810</v>
      </c>
    </row>
    <row r="189" spans="1:3" x14ac:dyDescent="0.2">
      <c r="A189" s="9" t="s">
        <v>191</v>
      </c>
      <c r="B189" s="2">
        <v>2001</v>
      </c>
      <c r="C189" s="10">
        <v>67248</v>
      </c>
    </row>
    <row r="190" spans="1:3" x14ac:dyDescent="0.2">
      <c r="A190" s="9" t="s">
        <v>192</v>
      </c>
      <c r="B190" s="2">
        <v>2001</v>
      </c>
      <c r="C190" s="10">
        <v>40268</v>
      </c>
    </row>
    <row r="191" spans="1:3" x14ac:dyDescent="0.2">
      <c r="A191" s="9" t="s">
        <v>193</v>
      </c>
      <c r="B191" s="2">
        <v>2001</v>
      </c>
      <c r="C191" s="10">
        <v>88264</v>
      </c>
    </row>
    <row r="192" spans="1:3" x14ac:dyDescent="0.2">
      <c r="A192" s="9" t="s">
        <v>194</v>
      </c>
      <c r="B192" s="2">
        <v>2001</v>
      </c>
      <c r="C192" s="10">
        <v>64225</v>
      </c>
    </row>
    <row r="193" spans="1:3" x14ac:dyDescent="0.2">
      <c r="A193" s="9" t="s">
        <v>195</v>
      </c>
      <c r="B193" s="2">
        <v>2001</v>
      </c>
      <c r="C193" s="10">
        <v>12519</v>
      </c>
    </row>
    <row r="194" spans="1:3" x14ac:dyDescent="0.2">
      <c r="A194" s="9" t="s">
        <v>196</v>
      </c>
      <c r="B194" s="2">
        <v>2001</v>
      </c>
      <c r="C194" s="10">
        <v>88348</v>
      </c>
    </row>
    <row r="195" spans="1:3" x14ac:dyDescent="0.2">
      <c r="A195" s="9" t="s">
        <v>197</v>
      </c>
      <c r="B195" s="2">
        <v>2001</v>
      </c>
      <c r="C195" s="10">
        <v>34921</v>
      </c>
    </row>
    <row r="196" spans="1:3" x14ac:dyDescent="0.2">
      <c r="A196" s="9" t="s">
        <v>198</v>
      </c>
      <c r="B196" s="2">
        <v>2001</v>
      </c>
      <c r="C196" s="10">
        <v>26127</v>
      </c>
    </row>
    <row r="197" spans="1:3" x14ac:dyDescent="0.2">
      <c r="A197" s="9" t="s">
        <v>199</v>
      </c>
      <c r="B197" s="2">
        <v>2001</v>
      </c>
      <c r="C197" s="10">
        <v>56544</v>
      </c>
    </row>
    <row r="198" spans="1:3" x14ac:dyDescent="0.2">
      <c r="A198" s="9" t="s">
        <v>200</v>
      </c>
      <c r="B198" s="2">
        <v>2001</v>
      </c>
      <c r="C198" s="10">
        <v>33329</v>
      </c>
    </row>
    <row r="199" spans="1:3" x14ac:dyDescent="0.2">
      <c r="A199" s="9" t="s">
        <v>201</v>
      </c>
      <c r="B199" s="2">
        <v>2001</v>
      </c>
      <c r="C199" s="10">
        <v>42320</v>
      </c>
    </row>
    <row r="200" spans="1:3" x14ac:dyDescent="0.2">
      <c r="A200" s="9" t="s">
        <v>202</v>
      </c>
      <c r="B200" s="2">
        <v>2001</v>
      </c>
      <c r="C200" s="10">
        <v>12207</v>
      </c>
    </row>
    <row r="201" spans="1:3" x14ac:dyDescent="0.2">
      <c r="A201" s="9" t="s">
        <v>203</v>
      </c>
      <c r="B201" s="2">
        <v>2001</v>
      </c>
      <c r="C201" s="10">
        <v>79283</v>
      </c>
    </row>
    <row r="202" spans="1:3" x14ac:dyDescent="0.2">
      <c r="A202" s="9" t="s">
        <v>204</v>
      </c>
      <c r="B202" s="2">
        <v>2001</v>
      </c>
      <c r="C202" s="10">
        <v>72562</v>
      </c>
    </row>
    <row r="203" spans="1:3" x14ac:dyDescent="0.2">
      <c r="A203" s="9" t="s">
        <v>205</v>
      </c>
      <c r="B203" s="2">
        <v>2001</v>
      </c>
      <c r="C203" s="10">
        <v>64113</v>
      </c>
    </row>
    <row r="204" spans="1:3" x14ac:dyDescent="0.2">
      <c r="A204" s="9" t="s">
        <v>206</v>
      </c>
      <c r="B204" s="2">
        <v>2001</v>
      </c>
      <c r="C204" s="10">
        <v>68236</v>
      </c>
    </row>
    <row r="205" spans="1:3" x14ac:dyDescent="0.2">
      <c r="A205" s="9" t="s">
        <v>207</v>
      </c>
      <c r="B205" s="2">
        <v>2001</v>
      </c>
      <c r="C205" s="10">
        <v>17106</v>
      </c>
    </row>
    <row r="206" spans="1:3" x14ac:dyDescent="0.2">
      <c r="A206" s="9" t="s">
        <v>208</v>
      </c>
      <c r="B206" s="2">
        <v>2001</v>
      </c>
      <c r="C206" s="10">
        <v>3497</v>
      </c>
    </row>
    <row r="207" spans="1:3" x14ac:dyDescent="0.2">
      <c r="A207" s="9" t="s">
        <v>209</v>
      </c>
      <c r="B207" s="2">
        <v>2001</v>
      </c>
      <c r="C207" s="10">
        <v>20755</v>
      </c>
    </row>
    <row r="208" spans="1:3" x14ac:dyDescent="0.2">
      <c r="A208" s="9" t="s">
        <v>210</v>
      </c>
      <c r="B208" s="2">
        <v>2001</v>
      </c>
      <c r="C208" s="10">
        <v>66942</v>
      </c>
    </row>
    <row r="209" spans="1:3" x14ac:dyDescent="0.2">
      <c r="A209" s="9" t="s">
        <v>211</v>
      </c>
      <c r="B209" s="2">
        <v>2001</v>
      </c>
      <c r="C209" s="10">
        <v>72306</v>
      </c>
    </row>
    <row r="210" spans="1:3" x14ac:dyDescent="0.2">
      <c r="A210" s="9" t="s">
        <v>212</v>
      </c>
      <c r="B210" s="2">
        <v>2001</v>
      </c>
      <c r="C210" s="10">
        <v>41212</v>
      </c>
    </row>
    <row r="211" spans="1:3" x14ac:dyDescent="0.2">
      <c r="A211" s="9" t="s">
        <v>213</v>
      </c>
      <c r="B211" s="2">
        <v>2001</v>
      </c>
      <c r="C211" s="10">
        <v>5695</v>
      </c>
    </row>
    <row r="212" spans="1:3" x14ac:dyDescent="0.2">
      <c r="A212" s="9" t="s">
        <v>214</v>
      </c>
      <c r="B212" s="2">
        <v>2001</v>
      </c>
      <c r="C212" s="10">
        <v>85401</v>
      </c>
    </row>
    <row r="213" spans="1:3" x14ac:dyDescent="0.2">
      <c r="A213" s="9" t="s">
        <v>215</v>
      </c>
      <c r="B213" s="2">
        <v>2001</v>
      </c>
      <c r="C213" s="10">
        <v>38857</v>
      </c>
    </row>
    <row r="214" spans="1:3" x14ac:dyDescent="0.2">
      <c r="A214" s="9" t="s">
        <v>216</v>
      </c>
      <c r="B214" s="2">
        <v>2001</v>
      </c>
      <c r="C214" s="10">
        <v>21927</v>
      </c>
    </row>
    <row r="215" spans="1:3" x14ac:dyDescent="0.2">
      <c r="A215" s="9" t="s">
        <v>217</v>
      </c>
      <c r="B215" s="2">
        <v>2001</v>
      </c>
      <c r="C215" s="10">
        <v>9515</v>
      </c>
    </row>
    <row r="216" spans="1:3" x14ac:dyDescent="0.2">
      <c r="A216" s="9" t="s">
        <v>218</v>
      </c>
      <c r="B216" s="2">
        <v>2001</v>
      </c>
      <c r="C216" s="10">
        <v>92225</v>
      </c>
    </row>
    <row r="217" spans="1:3" x14ac:dyDescent="0.2">
      <c r="A217" s="9" t="s">
        <v>219</v>
      </c>
      <c r="B217" s="2">
        <v>2001</v>
      </c>
      <c r="C217" s="10">
        <v>45001</v>
      </c>
    </row>
    <row r="218" spans="1:3" x14ac:dyDescent="0.2">
      <c r="A218" s="9" t="s">
        <v>220</v>
      </c>
      <c r="B218" s="2">
        <v>2001</v>
      </c>
      <c r="C218" s="10">
        <v>25709</v>
      </c>
    </row>
    <row r="219" spans="1:3" x14ac:dyDescent="0.2">
      <c r="A219" s="9" t="s">
        <v>221</v>
      </c>
      <c r="B219" s="2">
        <v>2001</v>
      </c>
      <c r="C219" s="10">
        <v>22467</v>
      </c>
    </row>
    <row r="220" spans="1:3" x14ac:dyDescent="0.2">
      <c r="A220" s="9" t="s">
        <v>222</v>
      </c>
      <c r="B220" s="2">
        <v>2001</v>
      </c>
      <c r="C220" s="10">
        <v>715</v>
      </c>
    </row>
    <row r="221" spans="1:3" x14ac:dyDescent="0.2">
      <c r="A221" s="9" t="s">
        <v>223</v>
      </c>
      <c r="B221" s="2">
        <v>2001</v>
      </c>
      <c r="C221" s="10">
        <v>37033</v>
      </c>
    </row>
    <row r="222" spans="1:3" x14ac:dyDescent="0.2">
      <c r="A222" s="9" t="s">
        <v>224</v>
      </c>
      <c r="B222" s="2">
        <v>2001</v>
      </c>
      <c r="C222" s="10">
        <v>24035</v>
      </c>
    </row>
    <row r="223" spans="1:3" x14ac:dyDescent="0.2">
      <c r="A223" s="9" t="s">
        <v>225</v>
      </c>
      <c r="B223" s="2">
        <v>2001</v>
      </c>
      <c r="C223" s="10">
        <v>1323</v>
      </c>
    </row>
    <row r="224" spans="1:3" x14ac:dyDescent="0.2">
      <c r="A224" s="9" t="s">
        <v>226</v>
      </c>
      <c r="B224" s="2">
        <v>2001</v>
      </c>
      <c r="C224" s="10">
        <v>91312</v>
      </c>
    </row>
    <row r="225" spans="1:3" x14ac:dyDescent="0.2">
      <c r="A225" s="9" t="s">
        <v>227</v>
      </c>
      <c r="B225" s="2">
        <v>2001</v>
      </c>
      <c r="C225" s="10">
        <v>29648</v>
      </c>
    </row>
    <row r="226" spans="1:3" x14ac:dyDescent="0.2">
      <c r="A226" s="9" t="s">
        <v>228</v>
      </c>
      <c r="B226" s="2">
        <v>2001</v>
      </c>
      <c r="C226" s="10">
        <v>56469</v>
      </c>
    </row>
    <row r="227" spans="1:3" x14ac:dyDescent="0.2">
      <c r="A227" s="9" t="s">
        <v>229</v>
      </c>
      <c r="B227" s="2">
        <v>2001</v>
      </c>
      <c r="C227" s="10">
        <v>33015</v>
      </c>
    </row>
    <row r="228" spans="1:3" x14ac:dyDescent="0.2">
      <c r="A228" s="9" t="s">
        <v>230</v>
      </c>
      <c r="B228" s="2">
        <v>2001</v>
      </c>
      <c r="C228" s="10">
        <v>25098</v>
      </c>
    </row>
    <row r="229" spans="1:3" x14ac:dyDescent="0.2">
      <c r="A229" s="9" t="s">
        <v>231</v>
      </c>
      <c r="B229" s="2">
        <v>2001</v>
      </c>
      <c r="C229" s="10">
        <v>57809</v>
      </c>
    </row>
    <row r="230" spans="1:3" x14ac:dyDescent="0.2">
      <c r="A230" s="9" t="s">
        <v>232</v>
      </c>
      <c r="B230" s="2">
        <v>2001</v>
      </c>
      <c r="C230" s="10">
        <v>28950</v>
      </c>
    </row>
    <row r="231" spans="1:3" x14ac:dyDescent="0.2">
      <c r="A231" s="9" t="s">
        <v>233</v>
      </c>
      <c r="B231" s="2">
        <v>2001</v>
      </c>
      <c r="C231" s="10">
        <v>33724</v>
      </c>
    </row>
    <row r="232" spans="1:3" x14ac:dyDescent="0.2">
      <c r="A232" s="9" t="s">
        <v>234</v>
      </c>
      <c r="B232" s="2">
        <v>2001</v>
      </c>
      <c r="C232" s="10">
        <v>54125</v>
      </c>
    </row>
    <row r="233" spans="1:3" x14ac:dyDescent="0.2">
      <c r="A233" s="9" t="s">
        <v>235</v>
      </c>
      <c r="B233" s="2">
        <v>2001</v>
      </c>
      <c r="C233" s="10">
        <v>74660</v>
      </c>
    </row>
    <row r="234" spans="1:3" x14ac:dyDescent="0.2">
      <c r="A234" s="9" t="s">
        <v>236</v>
      </c>
      <c r="B234" s="2">
        <v>2001</v>
      </c>
      <c r="C234" s="10">
        <v>48163</v>
      </c>
    </row>
    <row r="235" spans="1:3" x14ac:dyDescent="0.2">
      <c r="A235" s="9" t="s">
        <v>237</v>
      </c>
      <c r="B235" s="2">
        <v>2001</v>
      </c>
      <c r="C235" s="10">
        <v>23889</v>
      </c>
    </row>
    <row r="236" spans="1:3" x14ac:dyDescent="0.2">
      <c r="A236" s="9" t="s">
        <v>238</v>
      </c>
      <c r="B236" s="2">
        <v>2001</v>
      </c>
      <c r="C236" s="10">
        <v>82596</v>
      </c>
    </row>
    <row r="237" spans="1:3" x14ac:dyDescent="0.2">
      <c r="A237" s="9" t="s">
        <v>239</v>
      </c>
      <c r="B237" s="2">
        <v>2001</v>
      </c>
      <c r="C237" s="10">
        <v>30333</v>
      </c>
    </row>
    <row r="238" spans="1:3" x14ac:dyDescent="0.2">
      <c r="A238" s="9" t="s">
        <v>240</v>
      </c>
      <c r="B238" s="2">
        <v>2001</v>
      </c>
      <c r="C238" s="10">
        <v>81153</v>
      </c>
    </row>
    <row r="239" spans="1:3" x14ac:dyDescent="0.2">
      <c r="A239" s="9" t="s">
        <v>241</v>
      </c>
      <c r="B239" s="2">
        <v>2001</v>
      </c>
      <c r="C239" s="10">
        <v>14862</v>
      </c>
    </row>
    <row r="240" spans="1:3" x14ac:dyDescent="0.2">
      <c r="A240" s="9" t="s">
        <v>242</v>
      </c>
      <c r="B240" s="2">
        <v>2001</v>
      </c>
      <c r="C240" s="10">
        <v>60122</v>
      </c>
    </row>
    <row r="241" spans="1:3" x14ac:dyDescent="0.2">
      <c r="A241" s="9" t="s">
        <v>243</v>
      </c>
      <c r="B241" s="2">
        <v>2001</v>
      </c>
      <c r="C241" s="10">
        <v>19533</v>
      </c>
    </row>
    <row r="242" spans="1:3" x14ac:dyDescent="0.2">
      <c r="A242" s="9" t="s">
        <v>244</v>
      </c>
      <c r="B242" s="2">
        <v>2001</v>
      </c>
      <c r="C242" s="10">
        <v>67793</v>
      </c>
    </row>
    <row r="243" spans="1:3" x14ac:dyDescent="0.2">
      <c r="A243" s="9" t="s">
        <v>245</v>
      </c>
      <c r="B243" s="2">
        <v>2001</v>
      </c>
      <c r="C243" s="10">
        <v>28716</v>
      </c>
    </row>
    <row r="244" spans="1:3" x14ac:dyDescent="0.2">
      <c r="A244" s="9" t="s">
        <v>246</v>
      </c>
      <c r="B244" s="2">
        <v>2001</v>
      </c>
      <c r="C244" s="10">
        <v>83899</v>
      </c>
    </row>
    <row r="245" spans="1:3" x14ac:dyDescent="0.2">
      <c r="A245" s="9" t="s">
        <v>247</v>
      </c>
      <c r="B245" s="2">
        <v>2001</v>
      </c>
      <c r="C245" s="10">
        <v>89127</v>
      </c>
    </row>
    <row r="246" spans="1:3" x14ac:dyDescent="0.2">
      <c r="A246" s="9" t="s">
        <v>248</v>
      </c>
      <c r="B246" s="2">
        <v>2001</v>
      </c>
      <c r="C246" s="10">
        <v>30240</v>
      </c>
    </row>
    <row r="247" spans="1:3" x14ac:dyDescent="0.2">
      <c r="A247" s="9" t="s">
        <v>249</v>
      </c>
      <c r="B247" s="2">
        <v>2001</v>
      </c>
      <c r="C247" s="10">
        <v>56149</v>
      </c>
    </row>
    <row r="248" spans="1:3" x14ac:dyDescent="0.2">
      <c r="A248" s="9" t="s">
        <v>250</v>
      </c>
      <c r="B248" s="2">
        <v>2001</v>
      </c>
      <c r="C248" s="10">
        <v>88726</v>
      </c>
    </row>
    <row r="249" spans="1:3" x14ac:dyDescent="0.2">
      <c r="A249" s="9" t="s">
        <v>251</v>
      </c>
      <c r="B249" s="2">
        <v>2001</v>
      </c>
      <c r="C249" s="10">
        <v>30339</v>
      </c>
    </row>
    <row r="250" spans="1:3" x14ac:dyDescent="0.2">
      <c r="A250" s="9" t="s">
        <v>252</v>
      </c>
      <c r="B250" s="2">
        <v>2001</v>
      </c>
      <c r="C250" s="10">
        <v>53926</v>
      </c>
    </row>
    <row r="251" spans="1:3" x14ac:dyDescent="0.2">
      <c r="A251" s="9" t="s">
        <v>253</v>
      </c>
      <c r="B251" s="2">
        <v>2001</v>
      </c>
      <c r="C251" s="10">
        <v>3516</v>
      </c>
    </row>
    <row r="252" spans="1:3" x14ac:dyDescent="0.2">
      <c r="A252" s="9" t="s">
        <v>254</v>
      </c>
      <c r="B252" s="2">
        <v>2001</v>
      </c>
      <c r="C252" s="10">
        <v>83706</v>
      </c>
    </row>
    <row r="253" spans="1:3" x14ac:dyDescent="0.2">
      <c r="A253" s="9" t="s">
        <v>255</v>
      </c>
      <c r="B253" s="2">
        <v>2001</v>
      </c>
      <c r="C253" s="10">
        <v>40589</v>
      </c>
    </row>
    <row r="254" spans="1:3" x14ac:dyDescent="0.2">
      <c r="A254" s="9" t="s">
        <v>256</v>
      </c>
      <c r="B254" s="2">
        <v>2001</v>
      </c>
      <c r="C254" s="10">
        <v>98870</v>
      </c>
    </row>
    <row r="255" spans="1:3" x14ac:dyDescent="0.2">
      <c r="A255" s="9" t="s">
        <v>257</v>
      </c>
      <c r="B255" s="2">
        <v>2001</v>
      </c>
      <c r="C255" s="10">
        <v>13015</v>
      </c>
    </row>
    <row r="256" spans="1:3" x14ac:dyDescent="0.2">
      <c r="A256" s="9" t="s">
        <v>258</v>
      </c>
      <c r="B256" s="2">
        <v>2001</v>
      </c>
      <c r="C256" s="10">
        <v>75516</v>
      </c>
    </row>
    <row r="257" spans="1:3" x14ac:dyDescent="0.2">
      <c r="A257" s="9" t="s">
        <v>259</v>
      </c>
      <c r="B257" s="2">
        <v>2001</v>
      </c>
      <c r="C257" s="10">
        <v>70906</v>
      </c>
    </row>
    <row r="258" spans="1:3" x14ac:dyDescent="0.2">
      <c r="A258" s="9" t="s">
        <v>260</v>
      </c>
      <c r="B258" s="2">
        <v>2001</v>
      </c>
      <c r="C258" s="10">
        <v>94425</v>
      </c>
    </row>
    <row r="259" spans="1:3" x14ac:dyDescent="0.2">
      <c r="A259" s="9" t="s">
        <v>261</v>
      </c>
      <c r="B259" s="2">
        <v>2001</v>
      </c>
      <c r="C259" s="10">
        <v>8283</v>
      </c>
    </row>
    <row r="260" spans="1:3" x14ac:dyDescent="0.2">
      <c r="A260" s="9" t="s">
        <v>262</v>
      </c>
      <c r="B260" s="2">
        <v>2001</v>
      </c>
      <c r="C260" s="10">
        <v>9284</v>
      </c>
    </row>
    <row r="261" spans="1:3" x14ac:dyDescent="0.2">
      <c r="A261" s="9" t="s">
        <v>263</v>
      </c>
      <c r="B261" s="2">
        <v>2001</v>
      </c>
      <c r="C261" s="10">
        <v>70168</v>
      </c>
    </row>
    <row r="262" spans="1:3" x14ac:dyDescent="0.2">
      <c r="A262" s="9" t="s">
        <v>264</v>
      </c>
      <c r="B262" s="2">
        <v>2001</v>
      </c>
      <c r="C262" s="10">
        <v>75155</v>
      </c>
    </row>
    <row r="263" spans="1:3" x14ac:dyDescent="0.2">
      <c r="A263" s="9" t="s">
        <v>265</v>
      </c>
      <c r="B263" s="2">
        <v>2001</v>
      </c>
      <c r="C263" s="10">
        <v>81473</v>
      </c>
    </row>
    <row r="264" spans="1:3" x14ac:dyDescent="0.2">
      <c r="A264" s="9" t="s">
        <v>266</v>
      </c>
      <c r="B264" s="2">
        <v>2001</v>
      </c>
      <c r="C264" s="10">
        <v>66024</v>
      </c>
    </row>
    <row r="265" spans="1:3" x14ac:dyDescent="0.2">
      <c r="A265" s="9" t="s">
        <v>267</v>
      </c>
      <c r="B265" s="2">
        <v>2001</v>
      </c>
      <c r="C265" s="10">
        <v>15892</v>
      </c>
    </row>
    <row r="266" spans="1:3" x14ac:dyDescent="0.2">
      <c r="A266" s="9" t="s">
        <v>268</v>
      </c>
      <c r="B266" s="2">
        <v>2001</v>
      </c>
      <c r="C266" s="10">
        <v>7315</v>
      </c>
    </row>
    <row r="267" spans="1:3" x14ac:dyDescent="0.2">
      <c r="A267" s="9" t="s">
        <v>269</v>
      </c>
      <c r="B267" s="2">
        <v>2001</v>
      </c>
      <c r="C267" s="10">
        <v>25515</v>
      </c>
    </row>
    <row r="268" spans="1:3" x14ac:dyDescent="0.2">
      <c r="A268" s="9" t="s">
        <v>270</v>
      </c>
      <c r="B268" s="2">
        <v>2001</v>
      </c>
      <c r="C268" s="10">
        <v>26936</v>
      </c>
    </row>
    <row r="269" spans="1:3" x14ac:dyDescent="0.2">
      <c r="A269" s="9" t="s">
        <v>271</v>
      </c>
      <c r="B269" s="2">
        <v>2001</v>
      </c>
      <c r="C269" s="10">
        <v>41156</v>
      </c>
    </row>
    <row r="270" spans="1:3" x14ac:dyDescent="0.2">
      <c r="A270" s="9" t="s">
        <v>272</v>
      </c>
      <c r="B270" s="2">
        <v>2001</v>
      </c>
      <c r="C270" s="10">
        <v>61973</v>
      </c>
    </row>
    <row r="271" spans="1:3" x14ac:dyDescent="0.2">
      <c r="A271" s="9" t="s">
        <v>273</v>
      </c>
      <c r="B271" s="2">
        <v>2001</v>
      </c>
      <c r="C271" s="10">
        <v>98664</v>
      </c>
    </row>
    <row r="272" spans="1:3" x14ac:dyDescent="0.2">
      <c r="A272" s="9" t="s">
        <v>274</v>
      </c>
      <c r="B272" s="2">
        <v>2001</v>
      </c>
      <c r="C272" s="10">
        <v>84109</v>
      </c>
    </row>
    <row r="273" spans="1:3" x14ac:dyDescent="0.2">
      <c r="A273" s="9" t="s">
        <v>275</v>
      </c>
      <c r="B273" s="2">
        <v>2001</v>
      </c>
      <c r="C273" s="10">
        <v>5801</v>
      </c>
    </row>
    <row r="274" spans="1:3" x14ac:dyDescent="0.2">
      <c r="A274" s="9" t="s">
        <v>276</v>
      </c>
      <c r="B274" s="2">
        <v>2001</v>
      </c>
      <c r="C274" s="10">
        <v>25527</v>
      </c>
    </row>
    <row r="275" spans="1:3" x14ac:dyDescent="0.2">
      <c r="A275" s="9" t="s">
        <v>277</v>
      </c>
      <c r="B275" s="2">
        <v>2001</v>
      </c>
      <c r="C275" s="10">
        <v>60190</v>
      </c>
    </row>
    <row r="276" spans="1:3" x14ac:dyDescent="0.2">
      <c r="A276" s="9" t="s">
        <v>278</v>
      </c>
      <c r="B276" s="2">
        <v>2001</v>
      </c>
      <c r="C276" s="10">
        <v>89780</v>
      </c>
    </row>
    <row r="277" spans="1:3" x14ac:dyDescent="0.2">
      <c r="A277" s="9" t="s">
        <v>279</v>
      </c>
      <c r="B277" s="2">
        <v>2001</v>
      </c>
      <c r="C277" s="10">
        <v>27607</v>
      </c>
    </row>
    <row r="278" spans="1:3" x14ac:dyDescent="0.2">
      <c r="A278" s="9" t="s">
        <v>280</v>
      </c>
      <c r="B278" s="2">
        <v>2001</v>
      </c>
      <c r="C278" s="10">
        <v>48874</v>
      </c>
    </row>
    <row r="279" spans="1:3" x14ac:dyDescent="0.2">
      <c r="A279" s="9" t="s">
        <v>281</v>
      </c>
      <c r="B279" s="2">
        <v>2001</v>
      </c>
      <c r="C279" s="10">
        <v>28416</v>
      </c>
    </row>
    <row r="280" spans="1:3" x14ac:dyDescent="0.2">
      <c r="A280" s="9" t="s">
        <v>282</v>
      </c>
      <c r="B280" s="2">
        <v>2001</v>
      </c>
      <c r="C280" s="10">
        <v>17474</v>
      </c>
    </row>
    <row r="281" spans="1:3" x14ac:dyDescent="0.2">
      <c r="A281" s="9" t="s">
        <v>283</v>
      </c>
      <c r="B281" s="2">
        <v>2001</v>
      </c>
      <c r="C281" s="10">
        <v>38828</v>
      </c>
    </row>
    <row r="282" spans="1:3" x14ac:dyDescent="0.2">
      <c r="A282" s="9" t="s">
        <v>284</v>
      </c>
      <c r="B282" s="2">
        <v>2001</v>
      </c>
      <c r="C282" s="10">
        <v>74262</v>
      </c>
    </row>
    <row r="283" spans="1:3" x14ac:dyDescent="0.2">
      <c r="A283" s="9" t="s">
        <v>285</v>
      </c>
      <c r="B283" s="2">
        <v>2001</v>
      </c>
      <c r="C283" s="10">
        <v>91867</v>
      </c>
    </row>
    <row r="284" spans="1:3" x14ac:dyDescent="0.2">
      <c r="A284" s="9" t="s">
        <v>286</v>
      </c>
      <c r="B284" s="2">
        <v>2001</v>
      </c>
      <c r="C284" s="10">
        <v>47024</v>
      </c>
    </row>
    <row r="285" spans="1:3" x14ac:dyDescent="0.2">
      <c r="A285" s="9" t="s">
        <v>287</v>
      </c>
      <c r="B285" s="2">
        <v>2001</v>
      </c>
      <c r="C285" s="10">
        <v>79155</v>
      </c>
    </row>
    <row r="286" spans="1:3" x14ac:dyDescent="0.2">
      <c r="A286" s="9" t="s">
        <v>288</v>
      </c>
      <c r="B286" s="2">
        <v>2001</v>
      </c>
      <c r="C286" s="10">
        <v>72195</v>
      </c>
    </row>
    <row r="287" spans="1:3" x14ac:dyDescent="0.2">
      <c r="A287" s="9" t="s">
        <v>289</v>
      </c>
      <c r="B287" s="2">
        <v>2001</v>
      </c>
      <c r="C287" s="10">
        <v>78860</v>
      </c>
    </row>
    <row r="288" spans="1:3" x14ac:dyDescent="0.2">
      <c r="A288" s="9" t="s">
        <v>290</v>
      </c>
      <c r="B288" s="2">
        <v>2001</v>
      </c>
      <c r="C288" s="10">
        <v>39731</v>
      </c>
    </row>
    <row r="289" spans="1:3" x14ac:dyDescent="0.2">
      <c r="A289" s="9" t="s">
        <v>291</v>
      </c>
      <c r="B289" s="2">
        <v>2001</v>
      </c>
      <c r="C289" s="10">
        <v>34287</v>
      </c>
    </row>
    <row r="290" spans="1:3" x14ac:dyDescent="0.2">
      <c r="A290" s="9" t="s">
        <v>292</v>
      </c>
      <c r="B290" s="2">
        <v>2002</v>
      </c>
      <c r="C290" s="10">
        <v>47261</v>
      </c>
    </row>
    <row r="291" spans="1:3" x14ac:dyDescent="0.2">
      <c r="A291" s="9" t="s">
        <v>293</v>
      </c>
      <c r="B291" s="2">
        <v>2002</v>
      </c>
      <c r="C291" s="10">
        <v>25011</v>
      </c>
    </row>
    <row r="292" spans="1:3" x14ac:dyDescent="0.2">
      <c r="A292" s="9" t="s">
        <v>294</v>
      </c>
      <c r="B292" s="2">
        <v>2002</v>
      </c>
      <c r="C292" s="10">
        <v>2693</v>
      </c>
    </row>
    <row r="293" spans="1:3" x14ac:dyDescent="0.2">
      <c r="A293" s="9" t="s">
        <v>295</v>
      </c>
      <c r="B293" s="2">
        <v>2002</v>
      </c>
      <c r="C293" s="10">
        <v>76417</v>
      </c>
    </row>
    <row r="294" spans="1:3" x14ac:dyDescent="0.2">
      <c r="A294" s="9" t="s">
        <v>296</v>
      </c>
      <c r="B294" s="2">
        <v>2002</v>
      </c>
      <c r="C294" s="10">
        <v>72570</v>
      </c>
    </row>
    <row r="295" spans="1:3" x14ac:dyDescent="0.2">
      <c r="A295" s="9" t="s">
        <v>297</v>
      </c>
      <c r="B295" s="2">
        <v>2002</v>
      </c>
      <c r="C295" s="10">
        <v>28828</v>
      </c>
    </row>
    <row r="296" spans="1:3" x14ac:dyDescent="0.2">
      <c r="A296" s="9" t="s">
        <v>298</v>
      </c>
      <c r="B296" s="2">
        <v>2002</v>
      </c>
      <c r="C296" s="10">
        <v>72513</v>
      </c>
    </row>
    <row r="297" spans="1:3" x14ac:dyDescent="0.2">
      <c r="A297" s="9" t="s">
        <v>299</v>
      </c>
      <c r="B297" s="2">
        <v>2002</v>
      </c>
      <c r="C297" s="10">
        <v>4516</v>
      </c>
    </row>
    <row r="298" spans="1:3" x14ac:dyDescent="0.2">
      <c r="A298" s="9" t="s">
        <v>300</v>
      </c>
      <c r="B298" s="2">
        <v>2002</v>
      </c>
      <c r="C298" s="10">
        <v>56047</v>
      </c>
    </row>
    <row r="299" spans="1:3" x14ac:dyDescent="0.2">
      <c r="A299" s="9" t="s">
        <v>301</v>
      </c>
      <c r="B299" s="2">
        <v>2002</v>
      </c>
      <c r="C299" s="10">
        <v>65228</v>
      </c>
    </row>
    <row r="300" spans="1:3" x14ac:dyDescent="0.2">
      <c r="A300" s="9" t="s">
        <v>302</v>
      </c>
      <c r="B300" s="2">
        <v>2002</v>
      </c>
      <c r="C300" s="10">
        <v>21219</v>
      </c>
    </row>
    <row r="301" spans="1:3" x14ac:dyDescent="0.2">
      <c r="A301" s="9" t="s">
        <v>303</v>
      </c>
      <c r="B301" s="2">
        <v>2002</v>
      </c>
      <c r="C301" s="10">
        <v>22923</v>
      </c>
    </row>
    <row r="302" spans="1:3" x14ac:dyDescent="0.2">
      <c r="A302" s="9" t="s">
        <v>304</v>
      </c>
      <c r="B302" s="2">
        <v>2002</v>
      </c>
      <c r="C302" s="10">
        <v>8273</v>
      </c>
    </row>
    <row r="303" spans="1:3" x14ac:dyDescent="0.2">
      <c r="A303" s="9" t="s">
        <v>305</v>
      </c>
      <c r="B303" s="2">
        <v>2002</v>
      </c>
      <c r="C303" s="10">
        <v>33639</v>
      </c>
    </row>
    <row r="304" spans="1:3" x14ac:dyDescent="0.2">
      <c r="A304" s="9" t="s">
        <v>306</v>
      </c>
      <c r="B304" s="2">
        <v>2002</v>
      </c>
      <c r="C304" s="10">
        <v>36577</v>
      </c>
    </row>
    <row r="305" spans="1:3" x14ac:dyDescent="0.2">
      <c r="A305" s="9" t="s">
        <v>307</v>
      </c>
      <c r="B305" s="2">
        <v>2002</v>
      </c>
      <c r="C305" s="10">
        <v>87192</v>
      </c>
    </row>
    <row r="306" spans="1:3" x14ac:dyDescent="0.2">
      <c r="A306" s="9" t="s">
        <v>308</v>
      </c>
      <c r="B306" s="2">
        <v>2002</v>
      </c>
      <c r="C306" s="10">
        <v>16785</v>
      </c>
    </row>
    <row r="307" spans="1:3" x14ac:dyDescent="0.2">
      <c r="A307" s="9" t="s">
        <v>309</v>
      </c>
      <c r="B307" s="2">
        <v>2002</v>
      </c>
      <c r="C307" s="10">
        <v>14286</v>
      </c>
    </row>
    <row r="308" spans="1:3" x14ac:dyDescent="0.2">
      <c r="A308" s="9" t="s">
        <v>310</v>
      </c>
      <c r="B308" s="2">
        <v>2002</v>
      </c>
      <c r="C308" s="10">
        <v>66335</v>
      </c>
    </row>
    <row r="309" spans="1:3" x14ac:dyDescent="0.2">
      <c r="A309" s="9" t="s">
        <v>311</v>
      </c>
      <c r="B309" s="2">
        <v>2002</v>
      </c>
      <c r="C309" s="10">
        <v>52562</v>
      </c>
    </row>
    <row r="310" spans="1:3" x14ac:dyDescent="0.2">
      <c r="A310" s="9" t="s">
        <v>312</v>
      </c>
      <c r="B310" s="2">
        <v>2002</v>
      </c>
      <c r="C310" s="10">
        <v>39662</v>
      </c>
    </row>
    <row r="311" spans="1:3" x14ac:dyDescent="0.2">
      <c r="A311" s="9" t="s">
        <v>313</v>
      </c>
      <c r="B311" s="2">
        <v>2002</v>
      </c>
      <c r="C311" s="10">
        <v>61453</v>
      </c>
    </row>
    <row r="312" spans="1:3" x14ac:dyDescent="0.2">
      <c r="A312" s="9" t="s">
        <v>314</v>
      </c>
      <c r="B312" s="2">
        <v>2002</v>
      </c>
      <c r="C312" s="10">
        <v>12916</v>
      </c>
    </row>
    <row r="313" spans="1:3" x14ac:dyDescent="0.2">
      <c r="A313" s="9" t="s">
        <v>315</v>
      </c>
      <c r="B313" s="2">
        <v>2002</v>
      </c>
      <c r="C313" s="10">
        <v>46155</v>
      </c>
    </row>
    <row r="314" spans="1:3" x14ac:dyDescent="0.2">
      <c r="A314" s="9" t="s">
        <v>316</v>
      </c>
      <c r="B314" s="2">
        <v>2002</v>
      </c>
      <c r="C314" s="10">
        <v>21168</v>
      </c>
    </row>
    <row r="315" spans="1:3" x14ac:dyDescent="0.2">
      <c r="A315" s="9" t="s">
        <v>317</v>
      </c>
      <c r="B315" s="2">
        <v>2002</v>
      </c>
      <c r="C315" s="10">
        <v>45450</v>
      </c>
    </row>
    <row r="316" spans="1:3" x14ac:dyDescent="0.2">
      <c r="A316" s="9" t="s">
        <v>318</v>
      </c>
      <c r="B316" s="2">
        <v>2002</v>
      </c>
      <c r="C316" s="10">
        <v>78021</v>
      </c>
    </row>
    <row r="317" spans="1:3" x14ac:dyDescent="0.2">
      <c r="A317" s="9" t="s">
        <v>319</v>
      </c>
      <c r="B317" s="2">
        <v>2002</v>
      </c>
      <c r="C317" s="10">
        <v>52919</v>
      </c>
    </row>
    <row r="318" spans="1:3" x14ac:dyDescent="0.2">
      <c r="A318" s="9" t="s">
        <v>320</v>
      </c>
      <c r="B318" s="2">
        <v>2002</v>
      </c>
      <c r="C318" s="10">
        <v>15780</v>
      </c>
    </row>
    <row r="319" spans="1:3" x14ac:dyDescent="0.2">
      <c r="A319" s="9" t="s">
        <v>321</v>
      </c>
      <c r="B319" s="2">
        <v>2002</v>
      </c>
      <c r="C319" s="10">
        <v>61007</v>
      </c>
    </row>
    <row r="320" spans="1:3" x14ac:dyDescent="0.2">
      <c r="A320" s="9" t="s">
        <v>322</v>
      </c>
      <c r="B320" s="2">
        <v>2002</v>
      </c>
      <c r="C320" s="10">
        <v>48434</v>
      </c>
    </row>
    <row r="321" spans="1:3" x14ac:dyDescent="0.2">
      <c r="A321" s="9" t="s">
        <v>323</v>
      </c>
      <c r="B321" s="2">
        <v>2002</v>
      </c>
      <c r="C321" s="10">
        <v>92410</v>
      </c>
    </row>
    <row r="322" spans="1:3" x14ac:dyDescent="0.2">
      <c r="A322" s="9" t="s">
        <v>324</v>
      </c>
      <c r="B322" s="2">
        <v>2002</v>
      </c>
      <c r="C322" s="10">
        <v>66989</v>
      </c>
    </row>
    <row r="323" spans="1:3" x14ac:dyDescent="0.2">
      <c r="A323" s="9" t="s">
        <v>325</v>
      </c>
      <c r="B323" s="2">
        <v>2002</v>
      </c>
      <c r="C323" s="10">
        <v>36757</v>
      </c>
    </row>
    <row r="324" spans="1:3" x14ac:dyDescent="0.2">
      <c r="A324" s="9" t="s">
        <v>326</v>
      </c>
      <c r="B324" s="2">
        <v>2002</v>
      </c>
      <c r="C324" s="10">
        <v>62493</v>
      </c>
    </row>
    <row r="325" spans="1:3" x14ac:dyDescent="0.2">
      <c r="A325" s="9" t="s">
        <v>327</v>
      </c>
      <c r="B325" s="2">
        <v>2002</v>
      </c>
      <c r="C325" s="10">
        <v>90081</v>
      </c>
    </row>
    <row r="326" spans="1:3" x14ac:dyDescent="0.2">
      <c r="A326" s="9" t="s">
        <v>328</v>
      </c>
      <c r="B326" s="2">
        <v>2002</v>
      </c>
      <c r="C326" s="10">
        <v>73260</v>
      </c>
    </row>
    <row r="327" spans="1:3" x14ac:dyDescent="0.2">
      <c r="A327" s="9" t="s">
        <v>329</v>
      </c>
      <c r="B327" s="2">
        <v>2002</v>
      </c>
      <c r="C327" s="10">
        <v>28942</v>
      </c>
    </row>
    <row r="328" spans="1:3" x14ac:dyDescent="0.2">
      <c r="A328" s="9" t="s">
        <v>330</v>
      </c>
      <c r="B328" s="2">
        <v>2002</v>
      </c>
      <c r="C328" s="10">
        <v>21887</v>
      </c>
    </row>
    <row r="329" spans="1:3" x14ac:dyDescent="0.2">
      <c r="A329" s="9" t="s">
        <v>331</v>
      </c>
      <c r="B329" s="2">
        <v>2002</v>
      </c>
      <c r="C329" s="10">
        <v>46564</v>
      </c>
    </row>
    <row r="330" spans="1:3" x14ac:dyDescent="0.2">
      <c r="A330" s="9" t="s">
        <v>332</v>
      </c>
      <c r="B330" s="2">
        <v>2002</v>
      </c>
      <c r="C330" s="10">
        <v>3484</v>
      </c>
    </row>
    <row r="331" spans="1:3" x14ac:dyDescent="0.2">
      <c r="A331" s="9" t="s">
        <v>333</v>
      </c>
      <c r="B331" s="2">
        <v>2002</v>
      </c>
      <c r="C331" s="10">
        <v>65330</v>
      </c>
    </row>
    <row r="332" spans="1:3" x14ac:dyDescent="0.2">
      <c r="A332" s="9" t="s">
        <v>334</v>
      </c>
      <c r="B332" s="2">
        <v>2002</v>
      </c>
      <c r="C332" s="10">
        <v>78711</v>
      </c>
    </row>
    <row r="333" spans="1:3" x14ac:dyDescent="0.2">
      <c r="A333" s="9" t="s">
        <v>335</v>
      </c>
      <c r="B333" s="2">
        <v>2002</v>
      </c>
      <c r="C333" s="10">
        <v>7672</v>
      </c>
    </row>
    <row r="334" spans="1:3" x14ac:dyDescent="0.2">
      <c r="A334" s="9" t="s">
        <v>336</v>
      </c>
      <c r="B334" s="2">
        <v>2002</v>
      </c>
      <c r="C334" s="10">
        <v>34045</v>
      </c>
    </row>
    <row r="335" spans="1:3" x14ac:dyDescent="0.2">
      <c r="A335" s="9" t="s">
        <v>337</v>
      </c>
      <c r="B335" s="2">
        <v>2002</v>
      </c>
      <c r="C335" s="10">
        <v>60253</v>
      </c>
    </row>
    <row r="336" spans="1:3" x14ac:dyDescent="0.2">
      <c r="A336" s="9" t="s">
        <v>338</v>
      </c>
      <c r="B336" s="2">
        <v>2002</v>
      </c>
      <c r="C336" s="10">
        <v>5154</v>
      </c>
    </row>
    <row r="337" spans="1:3" x14ac:dyDescent="0.2">
      <c r="A337" s="9" t="s">
        <v>339</v>
      </c>
      <c r="B337" s="2">
        <v>2002</v>
      </c>
      <c r="C337" s="10">
        <v>90763</v>
      </c>
    </row>
    <row r="338" spans="1:3" x14ac:dyDescent="0.2">
      <c r="A338" s="9" t="s">
        <v>340</v>
      </c>
      <c r="B338" s="2">
        <v>2002</v>
      </c>
      <c r="C338" s="10">
        <v>10233</v>
      </c>
    </row>
    <row r="339" spans="1:3" x14ac:dyDescent="0.2">
      <c r="A339" s="9" t="s">
        <v>341</v>
      </c>
      <c r="B339" s="2">
        <v>2002</v>
      </c>
      <c r="C339" s="10">
        <v>1394</v>
      </c>
    </row>
    <row r="340" spans="1:3" x14ac:dyDescent="0.2">
      <c r="A340" s="9" t="s">
        <v>342</v>
      </c>
      <c r="B340" s="2">
        <v>2002</v>
      </c>
      <c r="C340" s="10">
        <v>12160</v>
      </c>
    </row>
    <row r="341" spans="1:3" x14ac:dyDescent="0.2">
      <c r="A341" s="9" t="s">
        <v>343</v>
      </c>
      <c r="B341" s="2">
        <v>2002</v>
      </c>
      <c r="C341" s="10">
        <v>52750</v>
      </c>
    </row>
    <row r="342" spans="1:3" x14ac:dyDescent="0.2">
      <c r="A342" s="9" t="s">
        <v>344</v>
      </c>
      <c r="B342" s="2">
        <v>2002</v>
      </c>
      <c r="C342" s="10">
        <v>28009</v>
      </c>
    </row>
    <row r="343" spans="1:3" x14ac:dyDescent="0.2">
      <c r="A343" s="9" t="s">
        <v>345</v>
      </c>
      <c r="B343" s="2">
        <v>2002</v>
      </c>
      <c r="C343" s="10">
        <v>48602</v>
      </c>
    </row>
    <row r="344" spans="1:3" x14ac:dyDescent="0.2">
      <c r="A344" s="9" t="s">
        <v>346</v>
      </c>
      <c r="B344" s="2">
        <v>2002</v>
      </c>
      <c r="C344" s="10">
        <v>12689</v>
      </c>
    </row>
    <row r="345" spans="1:3" x14ac:dyDescent="0.2">
      <c r="A345" s="9" t="s">
        <v>347</v>
      </c>
      <c r="B345" s="2">
        <v>2002</v>
      </c>
      <c r="C345" s="10">
        <v>99229</v>
      </c>
    </row>
    <row r="346" spans="1:3" x14ac:dyDescent="0.2">
      <c r="A346" s="9" t="s">
        <v>348</v>
      </c>
      <c r="B346" s="2">
        <v>2002</v>
      </c>
      <c r="C346" s="10">
        <v>22899</v>
      </c>
    </row>
    <row r="347" spans="1:3" x14ac:dyDescent="0.2">
      <c r="A347" s="9" t="s">
        <v>349</v>
      </c>
      <c r="B347" s="2">
        <v>2002</v>
      </c>
      <c r="C347" s="10">
        <v>27377</v>
      </c>
    </row>
    <row r="348" spans="1:3" x14ac:dyDescent="0.2">
      <c r="A348" s="9" t="s">
        <v>350</v>
      </c>
      <c r="B348" s="2">
        <v>2002</v>
      </c>
      <c r="C348" s="10">
        <v>34028</v>
      </c>
    </row>
    <row r="349" spans="1:3" x14ac:dyDescent="0.2">
      <c r="A349" s="9" t="s">
        <v>351</v>
      </c>
      <c r="B349" s="2">
        <v>2002</v>
      </c>
      <c r="C349" s="10">
        <v>16747</v>
      </c>
    </row>
    <row r="350" spans="1:3" x14ac:dyDescent="0.2">
      <c r="A350" s="9" t="s">
        <v>352</v>
      </c>
      <c r="B350" s="2">
        <v>2002</v>
      </c>
      <c r="C350" s="10">
        <v>89598</v>
      </c>
    </row>
    <row r="351" spans="1:3" x14ac:dyDescent="0.2">
      <c r="A351" s="9" t="s">
        <v>353</v>
      </c>
      <c r="B351" s="2">
        <v>2002</v>
      </c>
      <c r="C351" s="10">
        <v>35186</v>
      </c>
    </row>
    <row r="352" spans="1:3" x14ac:dyDescent="0.2">
      <c r="A352" s="9" t="s">
        <v>354</v>
      </c>
      <c r="B352" s="2">
        <v>2002</v>
      </c>
      <c r="C352" s="10">
        <v>97201</v>
      </c>
    </row>
    <row r="353" spans="1:3" x14ac:dyDescent="0.2">
      <c r="A353" s="9" t="s">
        <v>355</v>
      </c>
      <c r="B353" s="2">
        <v>2002</v>
      </c>
      <c r="C353" s="10">
        <v>74632</v>
      </c>
    </row>
    <row r="354" spans="1:3" x14ac:dyDescent="0.2">
      <c r="A354" s="9" t="s">
        <v>356</v>
      </c>
      <c r="B354" s="2">
        <v>2002</v>
      </c>
      <c r="C354" s="10">
        <v>25176</v>
      </c>
    </row>
    <row r="355" spans="1:3" x14ac:dyDescent="0.2">
      <c r="A355" s="9" t="s">
        <v>357</v>
      </c>
      <c r="B355" s="2">
        <v>2002</v>
      </c>
      <c r="C355" s="10">
        <v>36315</v>
      </c>
    </row>
    <row r="356" spans="1:3" x14ac:dyDescent="0.2">
      <c r="A356" s="9" t="s">
        <v>358</v>
      </c>
      <c r="B356" s="2">
        <v>2002</v>
      </c>
      <c r="C356" s="10">
        <v>74754</v>
      </c>
    </row>
    <row r="357" spans="1:3" x14ac:dyDescent="0.2">
      <c r="A357" s="9" t="s">
        <v>359</v>
      </c>
      <c r="B357" s="2">
        <v>2002</v>
      </c>
      <c r="C357" s="10">
        <v>66079</v>
      </c>
    </row>
    <row r="358" spans="1:3" x14ac:dyDescent="0.2">
      <c r="A358" s="9" t="s">
        <v>360</v>
      </c>
      <c r="B358" s="2">
        <v>2002</v>
      </c>
      <c r="C358" s="10">
        <v>79530</v>
      </c>
    </row>
    <row r="359" spans="1:3" x14ac:dyDescent="0.2">
      <c r="A359" s="9" t="s">
        <v>361</v>
      </c>
      <c r="B359" s="2">
        <v>2002</v>
      </c>
      <c r="C359" s="10">
        <v>66114</v>
      </c>
    </row>
    <row r="360" spans="1:3" x14ac:dyDescent="0.2">
      <c r="A360" s="9" t="s">
        <v>362</v>
      </c>
      <c r="B360" s="2">
        <v>2002</v>
      </c>
      <c r="C360" s="10">
        <v>38067</v>
      </c>
    </row>
    <row r="361" spans="1:3" x14ac:dyDescent="0.2">
      <c r="A361" s="9" t="s">
        <v>363</v>
      </c>
      <c r="B361" s="2">
        <v>2002</v>
      </c>
      <c r="C361" s="10">
        <v>36158</v>
      </c>
    </row>
    <row r="362" spans="1:3" x14ac:dyDescent="0.2">
      <c r="A362" s="9" t="s">
        <v>364</v>
      </c>
      <c r="B362" s="2">
        <v>2002</v>
      </c>
      <c r="C362" s="10">
        <v>38119</v>
      </c>
    </row>
    <row r="363" spans="1:3" x14ac:dyDescent="0.2">
      <c r="A363" s="9" t="s">
        <v>365</v>
      </c>
      <c r="B363" s="2">
        <v>2002</v>
      </c>
      <c r="C363" s="10">
        <v>68886</v>
      </c>
    </row>
    <row r="364" spans="1:3" x14ac:dyDescent="0.2">
      <c r="A364" s="9" t="s">
        <v>366</v>
      </c>
      <c r="B364" s="2">
        <v>2002</v>
      </c>
      <c r="C364" s="10">
        <v>8347</v>
      </c>
    </row>
    <row r="365" spans="1:3" x14ac:dyDescent="0.2">
      <c r="A365" s="9" t="s">
        <v>367</v>
      </c>
      <c r="B365" s="2">
        <v>2002</v>
      </c>
      <c r="C365" s="10">
        <v>56725</v>
      </c>
    </row>
    <row r="366" spans="1:3" x14ac:dyDescent="0.2">
      <c r="A366" s="9" t="s">
        <v>368</v>
      </c>
      <c r="B366" s="2">
        <v>2002</v>
      </c>
      <c r="C366" s="10">
        <v>88138</v>
      </c>
    </row>
    <row r="367" spans="1:3" x14ac:dyDescent="0.2">
      <c r="A367" s="9" t="s">
        <v>369</v>
      </c>
      <c r="B367" s="2">
        <v>2002</v>
      </c>
      <c r="C367" s="10">
        <v>54739</v>
      </c>
    </row>
    <row r="368" spans="1:3" x14ac:dyDescent="0.2">
      <c r="A368" s="9" t="s">
        <v>370</v>
      </c>
      <c r="B368" s="2">
        <v>2002</v>
      </c>
      <c r="C368" s="10">
        <v>39074</v>
      </c>
    </row>
    <row r="369" spans="1:3" x14ac:dyDescent="0.2">
      <c r="A369" s="9" t="s">
        <v>371</v>
      </c>
      <c r="B369" s="2">
        <v>2002</v>
      </c>
      <c r="C369" s="10">
        <v>9934</v>
      </c>
    </row>
    <row r="370" spans="1:3" x14ac:dyDescent="0.2">
      <c r="A370" s="9" t="s">
        <v>372</v>
      </c>
      <c r="B370" s="2">
        <v>2002</v>
      </c>
      <c r="C370" s="10">
        <v>35061</v>
      </c>
    </row>
    <row r="371" spans="1:3" x14ac:dyDescent="0.2">
      <c r="A371" s="9" t="s">
        <v>373</v>
      </c>
      <c r="B371" s="2">
        <v>2002</v>
      </c>
      <c r="C371" s="10">
        <v>16000</v>
      </c>
    </row>
    <row r="372" spans="1:3" x14ac:dyDescent="0.2">
      <c r="A372" s="9" t="s">
        <v>374</v>
      </c>
      <c r="B372" s="2">
        <v>2002</v>
      </c>
      <c r="C372" s="10">
        <v>47020</v>
      </c>
    </row>
    <row r="373" spans="1:3" x14ac:dyDescent="0.2">
      <c r="A373" s="9" t="s">
        <v>375</v>
      </c>
      <c r="B373" s="2">
        <v>2002</v>
      </c>
      <c r="C373" s="10">
        <v>77292</v>
      </c>
    </row>
    <row r="374" spans="1:3" x14ac:dyDescent="0.2">
      <c r="A374" s="9" t="s">
        <v>376</v>
      </c>
      <c r="B374" s="2">
        <v>2002</v>
      </c>
      <c r="C374" s="10">
        <v>80409</v>
      </c>
    </row>
    <row r="375" spans="1:3" x14ac:dyDescent="0.2">
      <c r="A375" s="9" t="s">
        <v>377</v>
      </c>
      <c r="B375" s="2">
        <v>2002</v>
      </c>
      <c r="C375" s="10">
        <v>48647</v>
      </c>
    </row>
    <row r="376" spans="1:3" x14ac:dyDescent="0.2">
      <c r="A376" s="9" t="s">
        <v>378</v>
      </c>
      <c r="B376" s="2">
        <v>2002</v>
      </c>
      <c r="C376" s="10">
        <v>85347</v>
      </c>
    </row>
    <row r="377" spans="1:3" x14ac:dyDescent="0.2">
      <c r="A377" s="9" t="s">
        <v>379</v>
      </c>
      <c r="B377" s="2">
        <v>2002</v>
      </c>
      <c r="C377" s="10">
        <v>31194</v>
      </c>
    </row>
    <row r="378" spans="1:3" x14ac:dyDescent="0.2">
      <c r="A378" s="9" t="s">
        <v>380</v>
      </c>
      <c r="B378" s="2">
        <v>2002</v>
      </c>
      <c r="C378" s="10">
        <v>32458</v>
      </c>
    </row>
    <row r="379" spans="1:3" x14ac:dyDescent="0.2">
      <c r="A379" s="9" t="s">
        <v>381</v>
      </c>
      <c r="B379" s="2">
        <v>2002</v>
      </c>
      <c r="C379" s="10">
        <v>16133</v>
      </c>
    </row>
    <row r="380" spans="1:3" x14ac:dyDescent="0.2">
      <c r="A380" s="9" t="s">
        <v>382</v>
      </c>
      <c r="B380" s="2">
        <v>2002</v>
      </c>
      <c r="C380" s="10">
        <v>8729</v>
      </c>
    </row>
    <row r="381" spans="1:3" x14ac:dyDescent="0.2">
      <c r="A381" s="9" t="s">
        <v>383</v>
      </c>
      <c r="B381" s="2">
        <v>2002</v>
      </c>
      <c r="C381" s="10">
        <v>26677</v>
      </c>
    </row>
    <row r="382" spans="1:3" x14ac:dyDescent="0.2">
      <c r="A382" s="9" t="s">
        <v>384</v>
      </c>
      <c r="B382" s="2">
        <v>2002</v>
      </c>
      <c r="C382" s="10">
        <v>38179</v>
      </c>
    </row>
    <row r="383" spans="1:3" x14ac:dyDescent="0.2">
      <c r="A383" s="9" t="s">
        <v>385</v>
      </c>
      <c r="B383" s="2">
        <v>2002</v>
      </c>
      <c r="C383" s="10">
        <v>44012</v>
      </c>
    </row>
    <row r="384" spans="1:3" x14ac:dyDescent="0.2">
      <c r="A384" s="9" t="s">
        <v>386</v>
      </c>
      <c r="B384" s="2">
        <v>2002</v>
      </c>
      <c r="C384" s="10">
        <v>33896</v>
      </c>
    </row>
    <row r="385" spans="1:3" x14ac:dyDescent="0.2">
      <c r="A385" s="9" t="s">
        <v>387</v>
      </c>
      <c r="B385" s="2">
        <v>2002</v>
      </c>
      <c r="C385" s="10">
        <v>94056</v>
      </c>
    </row>
    <row r="386" spans="1:3" x14ac:dyDescent="0.2">
      <c r="A386" s="9" t="s">
        <v>388</v>
      </c>
      <c r="B386" s="2">
        <v>2002</v>
      </c>
      <c r="C386" s="10">
        <v>24316</v>
      </c>
    </row>
    <row r="387" spans="1:3" x14ac:dyDescent="0.2">
      <c r="A387" s="9" t="s">
        <v>389</v>
      </c>
      <c r="B387" s="2">
        <v>2002</v>
      </c>
      <c r="C387" s="10">
        <v>2766</v>
      </c>
    </row>
    <row r="388" spans="1:3" x14ac:dyDescent="0.2">
      <c r="A388" s="9" t="s">
        <v>390</v>
      </c>
      <c r="B388" s="2">
        <v>2002</v>
      </c>
      <c r="C388" s="10">
        <v>45955</v>
      </c>
    </row>
    <row r="389" spans="1:3" x14ac:dyDescent="0.2">
      <c r="A389" s="9" t="s">
        <v>391</v>
      </c>
      <c r="B389" s="2">
        <v>2002</v>
      </c>
      <c r="C389" s="10">
        <v>59885</v>
      </c>
    </row>
    <row r="390" spans="1:3" x14ac:dyDescent="0.2">
      <c r="A390" s="9" t="s">
        <v>392</v>
      </c>
      <c r="B390" s="2">
        <v>2002</v>
      </c>
      <c r="C390" s="10">
        <v>25573</v>
      </c>
    </row>
    <row r="391" spans="1:3" x14ac:dyDescent="0.2">
      <c r="A391" s="9" t="s">
        <v>393</v>
      </c>
      <c r="B391" s="2">
        <v>2002</v>
      </c>
      <c r="C391" s="10">
        <v>9237</v>
      </c>
    </row>
    <row r="392" spans="1:3" x14ac:dyDescent="0.2">
      <c r="A392" s="9" t="s">
        <v>394</v>
      </c>
      <c r="B392" s="2">
        <v>2002</v>
      </c>
      <c r="C392" s="10">
        <v>91095</v>
      </c>
    </row>
    <row r="393" spans="1:3" x14ac:dyDescent="0.2">
      <c r="A393" s="9" t="s">
        <v>395</v>
      </c>
      <c r="B393" s="2">
        <v>2002</v>
      </c>
      <c r="C393" s="10">
        <v>79331</v>
      </c>
    </row>
    <row r="394" spans="1:3" x14ac:dyDescent="0.2">
      <c r="A394" s="9" t="s">
        <v>396</v>
      </c>
      <c r="B394" s="2">
        <v>2002</v>
      </c>
      <c r="C394" s="10">
        <v>8146</v>
      </c>
    </row>
    <row r="395" spans="1:3" x14ac:dyDescent="0.2">
      <c r="A395" s="9" t="s">
        <v>397</v>
      </c>
      <c r="B395" s="2">
        <v>2002</v>
      </c>
      <c r="C395" s="10">
        <v>94094</v>
      </c>
    </row>
    <row r="396" spans="1:3" x14ac:dyDescent="0.2">
      <c r="A396" s="9" t="s">
        <v>398</v>
      </c>
      <c r="B396" s="2">
        <v>2002</v>
      </c>
      <c r="C396" s="10">
        <v>16086</v>
      </c>
    </row>
    <row r="397" spans="1:3" x14ac:dyDescent="0.2">
      <c r="A397" s="9" t="s">
        <v>399</v>
      </c>
      <c r="B397" s="2">
        <v>2002</v>
      </c>
      <c r="C397" s="10">
        <v>51199</v>
      </c>
    </row>
    <row r="398" spans="1:3" x14ac:dyDescent="0.2">
      <c r="A398" s="9" t="s">
        <v>400</v>
      </c>
      <c r="B398" s="2">
        <v>2002</v>
      </c>
      <c r="C398" s="10">
        <v>29139</v>
      </c>
    </row>
    <row r="399" spans="1:3" x14ac:dyDescent="0.2">
      <c r="A399" s="9" t="s">
        <v>401</v>
      </c>
      <c r="B399" s="2">
        <v>2002</v>
      </c>
      <c r="C399" s="10">
        <v>23431</v>
      </c>
    </row>
    <row r="400" spans="1:3" x14ac:dyDescent="0.2">
      <c r="A400" s="9" t="s">
        <v>402</v>
      </c>
      <c r="B400" s="2">
        <v>2002</v>
      </c>
      <c r="C400" s="10">
        <v>1947</v>
      </c>
    </row>
    <row r="401" spans="1:3" x14ac:dyDescent="0.2">
      <c r="A401" s="9" t="s">
        <v>403</v>
      </c>
      <c r="B401" s="2">
        <v>2002</v>
      </c>
      <c r="C401" s="10">
        <v>16290</v>
      </c>
    </row>
    <row r="402" spans="1:3" x14ac:dyDescent="0.2">
      <c r="A402" s="9" t="s">
        <v>404</v>
      </c>
      <c r="B402" s="2">
        <v>2002</v>
      </c>
      <c r="C402" s="10">
        <v>73655</v>
      </c>
    </row>
    <row r="403" spans="1:3" x14ac:dyDescent="0.2">
      <c r="A403" s="9" t="s">
        <v>405</v>
      </c>
      <c r="B403" s="2">
        <v>2002</v>
      </c>
      <c r="C403" s="10">
        <v>47192</v>
      </c>
    </row>
    <row r="404" spans="1:3" x14ac:dyDescent="0.2">
      <c r="A404" s="9" t="s">
        <v>406</v>
      </c>
      <c r="B404" s="2">
        <v>2002</v>
      </c>
      <c r="C404" s="10">
        <v>44945</v>
      </c>
    </row>
    <row r="405" spans="1:3" x14ac:dyDescent="0.2">
      <c r="A405" s="9" t="s">
        <v>407</v>
      </c>
      <c r="B405" s="2">
        <v>2002</v>
      </c>
      <c r="C405" s="10">
        <v>48250</v>
      </c>
    </row>
    <row r="406" spans="1:3" x14ac:dyDescent="0.2">
      <c r="A406" s="9" t="s">
        <v>408</v>
      </c>
      <c r="B406" s="2">
        <v>2003</v>
      </c>
      <c r="C406" s="10">
        <v>63332</v>
      </c>
    </row>
    <row r="407" spans="1:3" x14ac:dyDescent="0.2">
      <c r="A407" s="9" t="s">
        <v>409</v>
      </c>
      <c r="B407" s="2">
        <v>2003</v>
      </c>
      <c r="C407" s="10">
        <v>89719</v>
      </c>
    </row>
    <row r="408" spans="1:3" x14ac:dyDescent="0.2">
      <c r="A408" s="9" t="s">
        <v>410</v>
      </c>
      <c r="B408" s="2">
        <v>2003</v>
      </c>
      <c r="C408" s="10">
        <v>59194</v>
      </c>
    </row>
    <row r="409" spans="1:3" x14ac:dyDescent="0.2">
      <c r="A409" s="9" t="s">
        <v>411</v>
      </c>
      <c r="B409" s="2">
        <v>2003</v>
      </c>
      <c r="C409" s="10">
        <v>4835</v>
      </c>
    </row>
    <row r="410" spans="1:3" x14ac:dyDescent="0.2">
      <c r="A410" s="9" t="s">
        <v>412</v>
      </c>
      <c r="B410" s="2">
        <v>2003</v>
      </c>
      <c r="C410" s="10">
        <v>11194</v>
      </c>
    </row>
    <row r="411" spans="1:3" x14ac:dyDescent="0.2">
      <c r="A411" s="9" t="s">
        <v>413</v>
      </c>
      <c r="B411" s="2">
        <v>2003</v>
      </c>
      <c r="C411" s="10">
        <v>57226</v>
      </c>
    </row>
    <row r="412" spans="1:3" x14ac:dyDescent="0.2">
      <c r="A412" s="9" t="s">
        <v>414</v>
      </c>
      <c r="B412" s="2">
        <v>2003</v>
      </c>
      <c r="C412" s="10">
        <v>6416</v>
      </c>
    </row>
    <row r="413" spans="1:3" x14ac:dyDescent="0.2">
      <c r="A413" s="9" t="s">
        <v>415</v>
      </c>
      <c r="B413" s="2">
        <v>2003</v>
      </c>
      <c r="C413" s="10">
        <v>56949</v>
      </c>
    </row>
    <row r="414" spans="1:3" x14ac:dyDescent="0.2">
      <c r="A414" s="9" t="s">
        <v>416</v>
      </c>
      <c r="B414" s="2">
        <v>2003</v>
      </c>
      <c r="C414" s="10">
        <v>86796</v>
      </c>
    </row>
    <row r="415" spans="1:3" x14ac:dyDescent="0.2">
      <c r="A415" s="9" t="s">
        <v>417</v>
      </c>
      <c r="B415" s="2">
        <v>2003</v>
      </c>
      <c r="C415" s="10">
        <v>24821</v>
      </c>
    </row>
    <row r="416" spans="1:3" x14ac:dyDescent="0.2">
      <c r="A416" s="9" t="s">
        <v>418</v>
      </c>
      <c r="B416" s="2">
        <v>2003</v>
      </c>
      <c r="C416" s="10">
        <v>60960</v>
      </c>
    </row>
    <row r="417" spans="1:3" x14ac:dyDescent="0.2">
      <c r="A417" s="9" t="s">
        <v>419</v>
      </c>
      <c r="B417" s="2">
        <v>2003</v>
      </c>
      <c r="C417" s="10">
        <v>89705</v>
      </c>
    </row>
    <row r="418" spans="1:3" x14ac:dyDescent="0.2">
      <c r="A418" s="9" t="s">
        <v>420</v>
      </c>
      <c r="B418" s="2">
        <v>2003</v>
      </c>
      <c r="C418" s="10">
        <v>14317</v>
      </c>
    </row>
    <row r="419" spans="1:3" x14ac:dyDescent="0.2">
      <c r="A419" s="9" t="s">
        <v>421</v>
      </c>
      <c r="B419" s="2">
        <v>2003</v>
      </c>
      <c r="C419" s="10">
        <v>91055</v>
      </c>
    </row>
    <row r="420" spans="1:3" x14ac:dyDescent="0.2">
      <c r="A420" s="9" t="s">
        <v>422</v>
      </c>
      <c r="B420" s="2">
        <v>2003</v>
      </c>
      <c r="C420" s="10">
        <v>56168</v>
      </c>
    </row>
    <row r="421" spans="1:3" x14ac:dyDescent="0.2">
      <c r="A421" s="9" t="s">
        <v>423</v>
      </c>
      <c r="B421" s="2">
        <v>2003</v>
      </c>
      <c r="C421" s="10">
        <v>18775</v>
      </c>
    </row>
    <row r="422" spans="1:3" x14ac:dyDescent="0.2">
      <c r="A422" s="9" t="s">
        <v>424</v>
      </c>
      <c r="B422" s="2">
        <v>2003</v>
      </c>
      <c r="C422" s="10">
        <v>9619</v>
      </c>
    </row>
    <row r="423" spans="1:3" x14ac:dyDescent="0.2">
      <c r="A423" s="9" t="s">
        <v>425</v>
      </c>
      <c r="B423" s="2">
        <v>2003</v>
      </c>
      <c r="C423" s="10">
        <v>87026</v>
      </c>
    </row>
    <row r="424" spans="1:3" x14ac:dyDescent="0.2">
      <c r="A424" s="9" t="s">
        <v>426</v>
      </c>
      <c r="B424" s="2">
        <v>2003</v>
      </c>
      <c r="C424" s="10">
        <v>50611</v>
      </c>
    </row>
    <row r="425" spans="1:3" x14ac:dyDescent="0.2">
      <c r="A425" s="9" t="s">
        <v>427</v>
      </c>
      <c r="B425" s="2">
        <v>2003</v>
      </c>
      <c r="C425" s="10">
        <v>44900</v>
      </c>
    </row>
    <row r="426" spans="1:3" x14ac:dyDescent="0.2">
      <c r="A426" s="9" t="s">
        <v>428</v>
      </c>
      <c r="B426" s="2">
        <v>2003</v>
      </c>
      <c r="C426" s="10">
        <v>95185</v>
      </c>
    </row>
    <row r="427" spans="1:3" x14ac:dyDescent="0.2">
      <c r="A427" s="9" t="s">
        <v>429</v>
      </c>
      <c r="B427" s="2">
        <v>2003</v>
      </c>
      <c r="C427" s="10">
        <v>70132</v>
      </c>
    </row>
    <row r="428" spans="1:3" x14ac:dyDescent="0.2">
      <c r="A428" s="9" t="s">
        <v>430</v>
      </c>
      <c r="B428" s="2">
        <v>2003</v>
      </c>
      <c r="C428" s="10">
        <v>65765</v>
      </c>
    </row>
    <row r="429" spans="1:3" x14ac:dyDescent="0.2">
      <c r="A429" s="9" t="s">
        <v>431</v>
      </c>
      <c r="B429" s="2">
        <v>2003</v>
      </c>
      <c r="C429" s="10">
        <v>78535</v>
      </c>
    </row>
    <row r="430" spans="1:3" x14ac:dyDescent="0.2">
      <c r="A430" s="9" t="s">
        <v>432</v>
      </c>
      <c r="B430" s="2">
        <v>2003</v>
      </c>
      <c r="C430" s="10">
        <v>65976</v>
      </c>
    </row>
    <row r="431" spans="1:3" x14ac:dyDescent="0.2">
      <c r="A431" s="9" t="s">
        <v>433</v>
      </c>
      <c r="B431" s="2">
        <v>2003</v>
      </c>
      <c r="C431" s="10">
        <v>45587</v>
      </c>
    </row>
    <row r="432" spans="1:3" x14ac:dyDescent="0.2">
      <c r="A432" s="9" t="s">
        <v>434</v>
      </c>
      <c r="B432" s="2">
        <v>2003</v>
      </c>
      <c r="C432" s="10">
        <v>61703</v>
      </c>
    </row>
    <row r="433" spans="1:3" x14ac:dyDescent="0.2">
      <c r="A433" s="9" t="s">
        <v>435</v>
      </c>
      <c r="B433" s="2">
        <v>2003</v>
      </c>
      <c r="C433" s="10">
        <v>86906</v>
      </c>
    </row>
    <row r="434" spans="1:3" x14ac:dyDescent="0.2">
      <c r="A434" s="9" t="s">
        <v>436</v>
      </c>
      <c r="B434" s="2">
        <v>2003</v>
      </c>
      <c r="C434" s="10">
        <v>6399</v>
      </c>
    </row>
    <row r="435" spans="1:3" x14ac:dyDescent="0.2">
      <c r="A435" s="9" t="s">
        <v>437</v>
      </c>
      <c r="B435" s="2">
        <v>2003</v>
      </c>
      <c r="C435" s="10">
        <v>63820</v>
      </c>
    </row>
    <row r="436" spans="1:3" x14ac:dyDescent="0.2">
      <c r="A436" s="9" t="s">
        <v>438</v>
      </c>
      <c r="B436" s="2">
        <v>2003</v>
      </c>
      <c r="C436" s="10">
        <v>8328</v>
      </c>
    </row>
    <row r="437" spans="1:3" x14ac:dyDescent="0.2">
      <c r="A437" s="9" t="s">
        <v>439</v>
      </c>
      <c r="B437" s="2">
        <v>2003</v>
      </c>
      <c r="C437" s="10">
        <v>34364</v>
      </c>
    </row>
    <row r="438" spans="1:3" x14ac:dyDescent="0.2">
      <c r="A438" s="9" t="s">
        <v>440</v>
      </c>
      <c r="B438" s="2">
        <v>2003</v>
      </c>
      <c r="C438" s="10">
        <v>57747</v>
      </c>
    </row>
    <row r="439" spans="1:3" x14ac:dyDescent="0.2">
      <c r="A439" s="9" t="s">
        <v>441</v>
      </c>
      <c r="B439" s="2">
        <v>2003</v>
      </c>
      <c r="C439" s="10">
        <v>57061</v>
      </c>
    </row>
    <row r="440" spans="1:3" x14ac:dyDescent="0.2">
      <c r="A440" s="9" t="s">
        <v>442</v>
      </c>
      <c r="B440" s="2">
        <v>2003</v>
      </c>
      <c r="C440" s="10">
        <v>57752</v>
      </c>
    </row>
    <row r="441" spans="1:3" x14ac:dyDescent="0.2">
      <c r="A441" s="9" t="s">
        <v>443</v>
      </c>
      <c r="B441" s="2">
        <v>2003</v>
      </c>
      <c r="C441" s="10">
        <v>57961</v>
      </c>
    </row>
    <row r="442" spans="1:3" x14ac:dyDescent="0.2">
      <c r="A442" s="9" t="s">
        <v>444</v>
      </c>
      <c r="B442" s="2">
        <v>2003</v>
      </c>
      <c r="C442" s="10">
        <v>31041</v>
      </c>
    </row>
    <row r="443" spans="1:3" x14ac:dyDescent="0.2">
      <c r="A443" s="9" t="s">
        <v>445</v>
      </c>
      <c r="B443" s="2">
        <v>2003</v>
      </c>
      <c r="C443" s="10">
        <v>61835</v>
      </c>
    </row>
    <row r="444" spans="1:3" x14ac:dyDescent="0.2">
      <c r="A444" s="9" t="s">
        <v>446</v>
      </c>
      <c r="B444" s="2">
        <v>2003</v>
      </c>
      <c r="C444" s="10">
        <v>34930</v>
      </c>
    </row>
    <row r="445" spans="1:3" x14ac:dyDescent="0.2">
      <c r="A445" s="9" t="s">
        <v>447</v>
      </c>
      <c r="B445" s="2">
        <v>2003</v>
      </c>
      <c r="C445" s="10">
        <v>9264</v>
      </c>
    </row>
    <row r="446" spans="1:3" x14ac:dyDescent="0.2">
      <c r="A446" s="9" t="s">
        <v>448</v>
      </c>
      <c r="B446" s="2">
        <v>2003</v>
      </c>
      <c r="C446" s="10">
        <v>73418</v>
      </c>
    </row>
    <row r="447" spans="1:3" x14ac:dyDescent="0.2">
      <c r="A447" s="9" t="s">
        <v>449</v>
      </c>
      <c r="B447" s="2">
        <v>2003</v>
      </c>
      <c r="C447" s="10">
        <v>72899</v>
      </c>
    </row>
    <row r="448" spans="1:3" x14ac:dyDescent="0.2">
      <c r="A448" s="9" t="s">
        <v>450</v>
      </c>
      <c r="B448" s="2">
        <v>2003</v>
      </c>
      <c r="C448" s="10">
        <v>98015</v>
      </c>
    </row>
    <row r="449" spans="1:3" x14ac:dyDescent="0.2">
      <c r="A449" s="9" t="s">
        <v>451</v>
      </c>
      <c r="B449" s="2">
        <v>2003</v>
      </c>
      <c r="C449" s="10">
        <v>59295</v>
      </c>
    </row>
    <row r="450" spans="1:3" x14ac:dyDescent="0.2">
      <c r="A450" s="9" t="s">
        <v>452</v>
      </c>
      <c r="B450" s="2">
        <v>2003</v>
      </c>
      <c r="C450" s="10">
        <v>84213</v>
      </c>
    </row>
    <row r="451" spans="1:3" x14ac:dyDescent="0.2">
      <c r="A451" s="9" t="s">
        <v>453</v>
      </c>
      <c r="B451" s="2">
        <v>2003</v>
      </c>
      <c r="C451" s="10">
        <v>11257</v>
      </c>
    </row>
    <row r="452" spans="1:3" x14ac:dyDescent="0.2">
      <c r="A452" s="9" t="s">
        <v>454</v>
      </c>
      <c r="B452" s="2">
        <v>2003</v>
      </c>
      <c r="C452" s="10">
        <v>15315</v>
      </c>
    </row>
    <row r="453" spans="1:3" x14ac:dyDescent="0.2">
      <c r="A453" s="9" t="s">
        <v>455</v>
      </c>
      <c r="B453" s="2">
        <v>2003</v>
      </c>
      <c r="C453" s="10">
        <v>97677</v>
      </c>
    </row>
    <row r="454" spans="1:3" x14ac:dyDescent="0.2">
      <c r="A454" s="9" t="s">
        <v>456</v>
      </c>
      <c r="B454" s="2">
        <v>2003</v>
      </c>
      <c r="C454" s="10">
        <v>27568</v>
      </c>
    </row>
    <row r="455" spans="1:3" x14ac:dyDescent="0.2">
      <c r="A455" s="9" t="s">
        <v>457</v>
      </c>
      <c r="B455" s="2">
        <v>2003</v>
      </c>
      <c r="C455" s="10">
        <v>90564</v>
      </c>
    </row>
    <row r="456" spans="1:3" x14ac:dyDescent="0.2">
      <c r="A456" s="9" t="s">
        <v>458</v>
      </c>
      <c r="B456" s="2">
        <v>2003</v>
      </c>
      <c r="C456" s="10">
        <v>4270</v>
      </c>
    </row>
    <row r="457" spans="1:3" x14ac:dyDescent="0.2">
      <c r="A457" s="9" t="s">
        <v>459</v>
      </c>
      <c r="B457" s="2">
        <v>2003</v>
      </c>
      <c r="C457" s="10">
        <v>41187</v>
      </c>
    </row>
    <row r="458" spans="1:3" x14ac:dyDescent="0.2">
      <c r="A458" s="9" t="s">
        <v>460</v>
      </c>
      <c r="B458" s="2">
        <v>2003</v>
      </c>
      <c r="C458" s="10">
        <v>79909</v>
      </c>
    </row>
    <row r="459" spans="1:3" x14ac:dyDescent="0.2">
      <c r="A459" s="9" t="s">
        <v>461</v>
      </c>
      <c r="B459" s="2">
        <v>2003</v>
      </c>
      <c r="C459" s="10">
        <v>67207</v>
      </c>
    </row>
    <row r="460" spans="1:3" x14ac:dyDescent="0.2">
      <c r="A460" s="9" t="s">
        <v>462</v>
      </c>
      <c r="B460" s="2">
        <v>2003</v>
      </c>
      <c r="C460" s="10">
        <v>34877</v>
      </c>
    </row>
    <row r="461" spans="1:3" x14ac:dyDescent="0.2">
      <c r="A461" s="9" t="s">
        <v>463</v>
      </c>
      <c r="B461" s="2">
        <v>2003</v>
      </c>
      <c r="C461" s="10">
        <v>25006</v>
      </c>
    </row>
    <row r="462" spans="1:3" x14ac:dyDescent="0.2">
      <c r="A462" s="9" t="s">
        <v>464</v>
      </c>
      <c r="B462" s="2">
        <v>2003</v>
      </c>
      <c r="C462" s="10">
        <v>83466</v>
      </c>
    </row>
    <row r="463" spans="1:3" x14ac:dyDescent="0.2">
      <c r="A463" s="9" t="s">
        <v>465</v>
      </c>
      <c r="B463" s="2">
        <v>2003</v>
      </c>
      <c r="C463" s="10">
        <v>90122</v>
      </c>
    </row>
    <row r="464" spans="1:3" x14ac:dyDescent="0.2">
      <c r="A464" s="9" t="s">
        <v>466</v>
      </c>
      <c r="B464" s="2">
        <v>2003</v>
      </c>
      <c r="C464" s="10">
        <v>55991</v>
      </c>
    </row>
    <row r="465" spans="1:3" x14ac:dyDescent="0.2">
      <c r="A465" s="9" t="s">
        <v>467</v>
      </c>
      <c r="B465" s="2">
        <v>2003</v>
      </c>
      <c r="C465" s="10">
        <v>13929</v>
      </c>
    </row>
    <row r="466" spans="1:3" x14ac:dyDescent="0.2">
      <c r="A466" s="9" t="s">
        <v>468</v>
      </c>
      <c r="B466" s="2">
        <v>2003</v>
      </c>
      <c r="C466" s="10">
        <v>72212</v>
      </c>
    </row>
    <row r="467" spans="1:3" x14ac:dyDescent="0.2">
      <c r="A467" s="9" t="s">
        <v>469</v>
      </c>
      <c r="B467" s="2">
        <v>2003</v>
      </c>
      <c r="C467" s="10">
        <v>16592</v>
      </c>
    </row>
    <row r="468" spans="1:3" x14ac:dyDescent="0.2">
      <c r="A468" s="9" t="s">
        <v>470</v>
      </c>
      <c r="B468" s="2">
        <v>2003</v>
      </c>
      <c r="C468" s="10">
        <v>74162</v>
      </c>
    </row>
    <row r="469" spans="1:3" x14ac:dyDescent="0.2">
      <c r="A469" s="9" t="s">
        <v>471</v>
      </c>
      <c r="B469" s="2">
        <v>2003</v>
      </c>
      <c r="C469" s="10">
        <v>71544</v>
      </c>
    </row>
    <row r="470" spans="1:3" x14ac:dyDescent="0.2">
      <c r="A470" s="9" t="s">
        <v>472</v>
      </c>
      <c r="B470" s="2">
        <v>2003</v>
      </c>
      <c r="C470" s="10">
        <v>8313</v>
      </c>
    </row>
    <row r="471" spans="1:3" x14ac:dyDescent="0.2">
      <c r="A471" s="9" t="s">
        <v>473</v>
      </c>
      <c r="B471" s="2">
        <v>2003</v>
      </c>
      <c r="C471" s="10">
        <v>30213</v>
      </c>
    </row>
    <row r="472" spans="1:3" x14ac:dyDescent="0.2">
      <c r="A472" s="9" t="s">
        <v>474</v>
      </c>
      <c r="B472" s="2">
        <v>2003</v>
      </c>
      <c r="C472" s="10">
        <v>42581</v>
      </c>
    </row>
    <row r="473" spans="1:3" x14ac:dyDescent="0.2">
      <c r="A473" s="9" t="s">
        <v>475</v>
      </c>
      <c r="B473" s="2">
        <v>2003</v>
      </c>
      <c r="C473" s="10">
        <v>93320</v>
      </c>
    </row>
    <row r="474" spans="1:3" x14ac:dyDescent="0.2">
      <c r="A474" s="9" t="s">
        <v>476</v>
      </c>
      <c r="B474" s="2">
        <v>2003</v>
      </c>
      <c r="C474" s="10">
        <v>30134</v>
      </c>
    </row>
    <row r="475" spans="1:3" x14ac:dyDescent="0.2">
      <c r="A475" s="9" t="s">
        <v>477</v>
      </c>
      <c r="B475" s="2">
        <v>2003</v>
      </c>
      <c r="C475" s="10">
        <v>87905</v>
      </c>
    </row>
    <row r="476" spans="1:3" x14ac:dyDescent="0.2">
      <c r="A476" s="9" t="s">
        <v>478</v>
      </c>
      <c r="B476" s="2">
        <v>2003</v>
      </c>
      <c r="C476" s="10">
        <v>33686</v>
      </c>
    </row>
    <row r="477" spans="1:3" x14ac:dyDescent="0.2">
      <c r="A477" s="9" t="s">
        <v>479</v>
      </c>
      <c r="B477" s="2">
        <v>2003</v>
      </c>
      <c r="C477" s="10">
        <v>51313</v>
      </c>
    </row>
    <row r="478" spans="1:3" x14ac:dyDescent="0.2">
      <c r="A478" s="9" t="s">
        <v>480</v>
      </c>
      <c r="B478" s="2">
        <v>2003</v>
      </c>
      <c r="C478" s="10">
        <v>32921</v>
      </c>
    </row>
    <row r="479" spans="1:3" x14ac:dyDescent="0.2">
      <c r="A479" s="9" t="s">
        <v>481</v>
      </c>
      <c r="B479" s="2">
        <v>2003</v>
      </c>
      <c r="C479" s="10">
        <v>35559</v>
      </c>
    </row>
    <row r="480" spans="1:3" x14ac:dyDescent="0.2">
      <c r="A480" s="9" t="s">
        <v>482</v>
      </c>
      <c r="B480" s="2">
        <v>2003</v>
      </c>
      <c r="C480" s="10">
        <v>49754</v>
      </c>
    </row>
    <row r="481" spans="1:3" x14ac:dyDescent="0.2">
      <c r="A481" s="9" t="s">
        <v>483</v>
      </c>
      <c r="B481" s="2">
        <v>2003</v>
      </c>
      <c r="C481" s="10">
        <v>12551</v>
      </c>
    </row>
    <row r="482" spans="1:3" x14ac:dyDescent="0.2">
      <c r="A482" s="9" t="s">
        <v>484</v>
      </c>
      <c r="B482" s="2">
        <v>2003</v>
      </c>
      <c r="C482" s="10">
        <v>50886</v>
      </c>
    </row>
    <row r="483" spans="1:3" x14ac:dyDescent="0.2">
      <c r="A483" s="9" t="s">
        <v>485</v>
      </c>
      <c r="B483" s="2">
        <v>2003</v>
      </c>
      <c r="C483" s="10">
        <v>99833</v>
      </c>
    </row>
    <row r="484" spans="1:3" x14ac:dyDescent="0.2">
      <c r="A484" s="9" t="s">
        <v>486</v>
      </c>
      <c r="B484" s="2">
        <v>2003</v>
      </c>
      <c r="C484" s="10">
        <v>11401</v>
      </c>
    </row>
    <row r="485" spans="1:3" x14ac:dyDescent="0.2">
      <c r="A485" s="9" t="s">
        <v>487</v>
      </c>
      <c r="B485" s="2">
        <v>2003</v>
      </c>
      <c r="C485" s="10">
        <v>85251</v>
      </c>
    </row>
    <row r="486" spans="1:3" x14ac:dyDescent="0.2">
      <c r="A486" s="9" t="s">
        <v>488</v>
      </c>
      <c r="B486" s="2">
        <v>2003</v>
      </c>
      <c r="C486" s="10">
        <v>66590</v>
      </c>
    </row>
    <row r="487" spans="1:3" x14ac:dyDescent="0.2">
      <c r="A487" s="9" t="s">
        <v>489</v>
      </c>
      <c r="B487" s="2">
        <v>2003</v>
      </c>
      <c r="C487" s="10">
        <v>93416</v>
      </c>
    </row>
    <row r="488" spans="1:3" x14ac:dyDescent="0.2">
      <c r="A488" s="9" t="s">
        <v>490</v>
      </c>
      <c r="B488" s="2">
        <v>2003</v>
      </c>
      <c r="C488" s="10">
        <v>78487</v>
      </c>
    </row>
    <row r="489" spans="1:3" x14ac:dyDescent="0.2">
      <c r="A489" s="9" t="s">
        <v>491</v>
      </c>
      <c r="B489" s="2">
        <v>2003</v>
      </c>
      <c r="C489" s="10">
        <v>64261</v>
      </c>
    </row>
    <row r="490" spans="1:3" x14ac:dyDescent="0.2">
      <c r="A490" s="9" t="s">
        <v>492</v>
      </c>
      <c r="B490" s="2">
        <v>2003</v>
      </c>
      <c r="C490" s="10">
        <v>7711</v>
      </c>
    </row>
    <row r="491" spans="1:3" x14ac:dyDescent="0.2">
      <c r="A491" s="9" t="s">
        <v>493</v>
      </c>
      <c r="B491" s="2">
        <v>2003</v>
      </c>
      <c r="C491" s="10">
        <v>62342</v>
      </c>
    </row>
    <row r="492" spans="1:3" x14ac:dyDescent="0.2">
      <c r="A492" s="9" t="s">
        <v>494</v>
      </c>
      <c r="B492" s="2">
        <v>2003</v>
      </c>
      <c r="C492" s="10">
        <v>72250</v>
      </c>
    </row>
    <row r="493" spans="1:3" x14ac:dyDescent="0.2">
      <c r="A493" s="9" t="s">
        <v>495</v>
      </c>
      <c r="B493" s="2">
        <v>2003</v>
      </c>
      <c r="C493" s="10">
        <v>66113</v>
      </c>
    </row>
    <row r="494" spans="1:3" x14ac:dyDescent="0.2">
      <c r="A494" s="9" t="s">
        <v>496</v>
      </c>
      <c r="B494" s="2">
        <v>2003</v>
      </c>
      <c r="C494" s="10">
        <v>36900</v>
      </c>
    </row>
    <row r="495" spans="1:3" x14ac:dyDescent="0.2">
      <c r="A495" s="9" t="s">
        <v>497</v>
      </c>
      <c r="B495" s="2">
        <v>2003</v>
      </c>
      <c r="C495" s="10">
        <v>37302</v>
      </c>
    </row>
    <row r="496" spans="1:3" x14ac:dyDescent="0.2">
      <c r="A496" s="9" t="s">
        <v>498</v>
      </c>
      <c r="B496" s="2">
        <v>2003</v>
      </c>
      <c r="C496" s="10">
        <v>78267</v>
      </c>
    </row>
    <row r="497" spans="1:3" x14ac:dyDescent="0.2">
      <c r="A497" s="9" t="s">
        <v>499</v>
      </c>
      <c r="B497" s="2">
        <v>2003</v>
      </c>
      <c r="C497" s="10">
        <v>82589</v>
      </c>
    </row>
    <row r="498" spans="1:3" x14ac:dyDescent="0.2">
      <c r="A498" s="9" t="s">
        <v>500</v>
      </c>
      <c r="B498" s="2">
        <v>2003</v>
      </c>
      <c r="C498" s="10">
        <v>22963</v>
      </c>
    </row>
    <row r="499" spans="1:3" x14ac:dyDescent="0.2">
      <c r="A499" s="9" t="s">
        <v>501</v>
      </c>
      <c r="B499" s="2">
        <v>2003</v>
      </c>
      <c r="C499" s="10">
        <v>24137</v>
      </c>
    </row>
    <row r="500" spans="1:3" x14ac:dyDescent="0.2">
      <c r="A500" s="9" t="s">
        <v>502</v>
      </c>
      <c r="B500" s="2">
        <v>2003</v>
      </c>
      <c r="C500" s="10">
        <v>58220</v>
      </c>
    </row>
    <row r="501" spans="1:3" x14ac:dyDescent="0.2">
      <c r="A501" s="9" t="s">
        <v>503</v>
      </c>
      <c r="B501" s="2">
        <v>2003</v>
      </c>
      <c r="C501" s="10">
        <v>92540</v>
      </c>
    </row>
    <row r="502" spans="1:3" x14ac:dyDescent="0.2">
      <c r="A502" s="9" t="s">
        <v>504</v>
      </c>
      <c r="B502" s="2">
        <v>2003</v>
      </c>
      <c r="C502" s="10">
        <v>47269</v>
      </c>
    </row>
    <row r="503" spans="1:3" x14ac:dyDescent="0.2">
      <c r="A503" s="9" t="s">
        <v>505</v>
      </c>
      <c r="B503" s="2">
        <v>2003</v>
      </c>
      <c r="C503" s="10">
        <v>92586</v>
      </c>
    </row>
    <row r="504" spans="1:3" x14ac:dyDescent="0.2">
      <c r="A504" s="9" t="s">
        <v>506</v>
      </c>
      <c r="B504" s="2">
        <v>2003</v>
      </c>
      <c r="C504" s="10">
        <v>32047</v>
      </c>
    </row>
    <row r="505" spans="1:3" x14ac:dyDescent="0.2">
      <c r="A505" s="9" t="s">
        <v>507</v>
      </c>
      <c r="B505" s="2">
        <v>2003</v>
      </c>
      <c r="C505" s="10">
        <v>21270</v>
      </c>
    </row>
    <row r="506" spans="1:3" x14ac:dyDescent="0.2">
      <c r="A506" s="9" t="s">
        <v>508</v>
      </c>
      <c r="B506" s="2">
        <v>2003</v>
      </c>
      <c r="C506" s="10">
        <v>45749</v>
      </c>
    </row>
    <row r="507" spans="1:3" x14ac:dyDescent="0.2">
      <c r="A507" s="9" t="s">
        <v>509</v>
      </c>
      <c r="B507" s="2">
        <v>2003</v>
      </c>
      <c r="C507" s="10">
        <v>69304</v>
      </c>
    </row>
    <row r="508" spans="1:3" x14ac:dyDescent="0.2">
      <c r="A508" s="9" t="s">
        <v>510</v>
      </c>
      <c r="B508" s="2">
        <v>2003</v>
      </c>
      <c r="C508" s="10">
        <v>4562</v>
      </c>
    </row>
    <row r="509" spans="1:3" x14ac:dyDescent="0.2">
      <c r="A509" s="9" t="s">
        <v>511</v>
      </c>
      <c r="B509" s="2">
        <v>2003</v>
      </c>
      <c r="C509" s="10">
        <v>87354</v>
      </c>
    </row>
    <row r="510" spans="1:3" x14ac:dyDescent="0.2">
      <c r="A510" s="9" t="s">
        <v>512</v>
      </c>
      <c r="B510" s="2">
        <v>2003</v>
      </c>
      <c r="C510" s="10">
        <v>86233</v>
      </c>
    </row>
    <row r="511" spans="1:3" x14ac:dyDescent="0.2">
      <c r="A511" s="9" t="s">
        <v>513</v>
      </c>
      <c r="B511" s="2">
        <v>2003</v>
      </c>
      <c r="C511" s="10">
        <v>67898</v>
      </c>
    </row>
    <row r="512" spans="1:3" x14ac:dyDescent="0.2">
      <c r="A512" s="9" t="s">
        <v>514</v>
      </c>
      <c r="B512" s="2">
        <v>2003</v>
      </c>
      <c r="C512" s="10">
        <v>36666</v>
      </c>
    </row>
    <row r="513" spans="1:3" x14ac:dyDescent="0.2">
      <c r="A513" s="9" t="s">
        <v>515</v>
      </c>
      <c r="B513" s="2">
        <v>2003</v>
      </c>
      <c r="C513" s="10">
        <v>48255</v>
      </c>
    </row>
    <row r="514" spans="1:3" x14ac:dyDescent="0.2">
      <c r="A514" s="9" t="s">
        <v>516</v>
      </c>
      <c r="B514" s="2">
        <v>2003</v>
      </c>
      <c r="C514" s="10">
        <v>51802</v>
      </c>
    </row>
    <row r="515" spans="1:3" x14ac:dyDescent="0.2">
      <c r="A515" s="9" t="s">
        <v>517</v>
      </c>
      <c r="B515" s="2">
        <v>2003</v>
      </c>
      <c r="C515" s="10">
        <v>63238</v>
      </c>
    </row>
    <row r="516" spans="1:3" x14ac:dyDescent="0.2">
      <c r="A516" s="9" t="s">
        <v>518</v>
      </c>
      <c r="B516" s="2">
        <v>2003</v>
      </c>
      <c r="C516" s="10">
        <v>25912</v>
      </c>
    </row>
    <row r="517" spans="1:3" x14ac:dyDescent="0.2">
      <c r="A517" s="9" t="s">
        <v>519</v>
      </c>
      <c r="B517" s="2">
        <v>2003</v>
      </c>
      <c r="C517" s="10">
        <v>59565</v>
      </c>
    </row>
    <row r="518" spans="1:3" x14ac:dyDescent="0.2">
      <c r="A518" s="9" t="s">
        <v>520</v>
      </c>
      <c r="B518" s="2">
        <v>2003</v>
      </c>
      <c r="C518" s="10">
        <v>78999</v>
      </c>
    </row>
    <row r="519" spans="1:3" x14ac:dyDescent="0.2">
      <c r="A519" s="9" t="s">
        <v>521</v>
      </c>
      <c r="B519" s="2">
        <v>2003</v>
      </c>
      <c r="C519" s="10">
        <v>24107</v>
      </c>
    </row>
    <row r="520" spans="1:3" x14ac:dyDescent="0.2">
      <c r="A520" s="9" t="s">
        <v>522</v>
      </c>
      <c r="B520" s="2">
        <v>2003</v>
      </c>
      <c r="C520" s="10">
        <v>34389</v>
      </c>
    </row>
    <row r="521" spans="1:3" x14ac:dyDescent="0.2">
      <c r="A521" s="9" t="s">
        <v>523</v>
      </c>
      <c r="B521" s="2">
        <v>2003</v>
      </c>
      <c r="C521" s="10">
        <v>4931</v>
      </c>
    </row>
    <row r="522" spans="1:3" x14ac:dyDescent="0.2">
      <c r="A522" s="9" t="s">
        <v>524</v>
      </c>
      <c r="B522" s="2">
        <v>2003</v>
      </c>
      <c r="C522" s="10">
        <v>15689</v>
      </c>
    </row>
    <row r="523" spans="1:3" x14ac:dyDescent="0.2">
      <c r="A523" s="9" t="s">
        <v>525</v>
      </c>
      <c r="B523" s="2">
        <v>2003</v>
      </c>
      <c r="C523" s="10">
        <v>93420</v>
      </c>
    </row>
    <row r="524" spans="1:3" x14ac:dyDescent="0.2">
      <c r="A524" s="9" t="s">
        <v>526</v>
      </c>
      <c r="B524" s="2">
        <v>2003</v>
      </c>
      <c r="C524" s="10">
        <v>5680</v>
      </c>
    </row>
    <row r="525" spans="1:3" x14ac:dyDescent="0.2">
      <c r="A525" s="9" t="s">
        <v>527</v>
      </c>
      <c r="B525" s="2">
        <v>2003</v>
      </c>
      <c r="C525" s="10">
        <v>47205</v>
      </c>
    </row>
    <row r="526" spans="1:3" x14ac:dyDescent="0.2">
      <c r="A526" s="9" t="s">
        <v>528</v>
      </c>
      <c r="B526" s="2">
        <v>2003</v>
      </c>
      <c r="C526" s="10">
        <v>17941</v>
      </c>
    </row>
    <row r="527" spans="1:3" x14ac:dyDescent="0.2">
      <c r="A527" s="9" t="s">
        <v>529</v>
      </c>
      <c r="B527" s="2">
        <v>2003</v>
      </c>
      <c r="C527" s="10">
        <v>62122</v>
      </c>
    </row>
    <row r="528" spans="1:3" x14ac:dyDescent="0.2">
      <c r="A528" s="9" t="s">
        <v>530</v>
      </c>
      <c r="B528" s="2">
        <v>2003</v>
      </c>
      <c r="C528" s="10">
        <v>14908</v>
      </c>
    </row>
    <row r="529" spans="1:3" x14ac:dyDescent="0.2">
      <c r="A529" s="9" t="s">
        <v>531</v>
      </c>
      <c r="B529" s="2">
        <v>2003</v>
      </c>
      <c r="C529" s="10">
        <v>63991</v>
      </c>
    </row>
    <row r="530" spans="1:3" x14ac:dyDescent="0.2">
      <c r="A530" s="9" t="s">
        <v>532</v>
      </c>
      <c r="B530" s="2">
        <v>2003</v>
      </c>
      <c r="C530" s="10">
        <v>10025</v>
      </c>
    </row>
    <row r="531" spans="1:3" x14ac:dyDescent="0.2">
      <c r="A531" s="9" t="s">
        <v>533</v>
      </c>
      <c r="B531" s="2">
        <v>2003</v>
      </c>
      <c r="C531" s="10">
        <v>95801</v>
      </c>
    </row>
    <row r="532" spans="1:3" x14ac:dyDescent="0.2">
      <c r="A532" s="9" t="s">
        <v>534</v>
      </c>
      <c r="B532" s="2">
        <v>2003</v>
      </c>
      <c r="C532" s="10">
        <v>67690</v>
      </c>
    </row>
    <row r="533" spans="1:3" x14ac:dyDescent="0.2">
      <c r="A533" s="9" t="s">
        <v>535</v>
      </c>
      <c r="B533" s="2">
        <v>2003</v>
      </c>
      <c r="C533" s="10">
        <v>62260</v>
      </c>
    </row>
    <row r="534" spans="1:3" x14ac:dyDescent="0.2">
      <c r="A534" s="9" t="s">
        <v>536</v>
      </c>
      <c r="B534" s="2">
        <v>2003</v>
      </c>
      <c r="C534" s="10">
        <v>91755</v>
      </c>
    </row>
    <row r="535" spans="1:3" x14ac:dyDescent="0.2">
      <c r="A535" s="9" t="s">
        <v>537</v>
      </c>
      <c r="B535" s="2">
        <v>2003</v>
      </c>
      <c r="C535" s="10">
        <v>44958</v>
      </c>
    </row>
    <row r="536" spans="1:3" x14ac:dyDescent="0.2">
      <c r="A536" s="9" t="s">
        <v>538</v>
      </c>
      <c r="B536" s="2">
        <v>2004</v>
      </c>
      <c r="C536" s="10">
        <v>73231</v>
      </c>
    </row>
    <row r="537" spans="1:3" x14ac:dyDescent="0.2">
      <c r="A537" s="9" t="s">
        <v>539</v>
      </c>
      <c r="B537" s="2">
        <v>2004</v>
      </c>
      <c r="C537" s="10">
        <v>59114</v>
      </c>
    </row>
    <row r="538" spans="1:3" x14ac:dyDescent="0.2">
      <c r="A538" s="9" t="s">
        <v>540</v>
      </c>
      <c r="B538" s="2">
        <v>2004</v>
      </c>
      <c r="C538" s="10">
        <v>80478</v>
      </c>
    </row>
    <row r="539" spans="1:3" x14ac:dyDescent="0.2">
      <c r="A539" s="9" t="s">
        <v>541</v>
      </c>
      <c r="B539" s="2">
        <v>2004</v>
      </c>
      <c r="C539" s="10">
        <v>39111</v>
      </c>
    </row>
    <row r="540" spans="1:3" x14ac:dyDescent="0.2">
      <c r="A540" s="9" t="s">
        <v>542</v>
      </c>
      <c r="B540" s="2">
        <v>2004</v>
      </c>
      <c r="C540" s="10">
        <v>48400</v>
      </c>
    </row>
    <row r="541" spans="1:3" x14ac:dyDescent="0.2">
      <c r="A541" s="9" t="s">
        <v>543</v>
      </c>
      <c r="B541" s="2">
        <v>2004</v>
      </c>
      <c r="C541" s="10">
        <v>57654</v>
      </c>
    </row>
    <row r="542" spans="1:3" x14ac:dyDescent="0.2">
      <c r="A542" s="9" t="s">
        <v>544</v>
      </c>
      <c r="B542" s="2">
        <v>2004</v>
      </c>
      <c r="C542" s="10">
        <v>29313</v>
      </c>
    </row>
    <row r="543" spans="1:3" x14ac:dyDescent="0.2">
      <c r="A543" s="9" t="s">
        <v>545</v>
      </c>
      <c r="B543" s="2">
        <v>2004</v>
      </c>
      <c r="C543" s="10">
        <v>79027</v>
      </c>
    </row>
    <row r="544" spans="1:3" x14ac:dyDescent="0.2">
      <c r="A544" s="9" t="s">
        <v>546</v>
      </c>
      <c r="B544" s="2">
        <v>2004</v>
      </c>
      <c r="C544" s="10">
        <v>70546</v>
      </c>
    </row>
    <row r="545" spans="1:3" x14ac:dyDescent="0.2">
      <c r="A545" s="9" t="s">
        <v>547</v>
      </c>
      <c r="B545" s="2">
        <v>2004</v>
      </c>
      <c r="C545" s="10">
        <v>35011</v>
      </c>
    </row>
    <row r="546" spans="1:3" x14ac:dyDescent="0.2">
      <c r="A546" s="9" t="s">
        <v>548</v>
      </c>
      <c r="B546" s="2">
        <v>2004</v>
      </c>
      <c r="C546" s="10">
        <v>9329</v>
      </c>
    </row>
    <row r="547" spans="1:3" x14ac:dyDescent="0.2">
      <c r="A547" s="9" t="s">
        <v>549</v>
      </c>
      <c r="B547" s="2">
        <v>2004</v>
      </c>
      <c r="C547" s="10">
        <v>70213</v>
      </c>
    </row>
    <row r="548" spans="1:3" x14ac:dyDescent="0.2">
      <c r="A548" s="9" t="s">
        <v>550</v>
      </c>
      <c r="B548" s="2">
        <v>2004</v>
      </c>
      <c r="C548" s="10">
        <v>60637</v>
      </c>
    </row>
    <row r="549" spans="1:3" x14ac:dyDescent="0.2">
      <c r="A549" s="9" t="s">
        <v>551</v>
      </c>
      <c r="B549" s="2">
        <v>2004</v>
      </c>
      <c r="C549" s="10">
        <v>48961</v>
      </c>
    </row>
    <row r="550" spans="1:3" x14ac:dyDescent="0.2">
      <c r="A550" s="9" t="s">
        <v>552</v>
      </c>
      <c r="B550" s="2">
        <v>2004</v>
      </c>
      <c r="C550" s="10">
        <v>25530</v>
      </c>
    </row>
    <row r="551" spans="1:3" x14ac:dyDescent="0.2">
      <c r="A551" s="9" t="s">
        <v>553</v>
      </c>
      <c r="B551" s="2">
        <v>2004</v>
      </c>
      <c r="C551" s="10">
        <v>33284</v>
      </c>
    </row>
    <row r="552" spans="1:3" x14ac:dyDescent="0.2">
      <c r="A552" s="9" t="s">
        <v>554</v>
      </c>
      <c r="B552" s="2">
        <v>2004</v>
      </c>
      <c r="C552" s="10">
        <v>72251</v>
      </c>
    </row>
    <row r="553" spans="1:3" x14ac:dyDescent="0.2">
      <c r="A553" s="9" t="s">
        <v>555</v>
      </c>
      <c r="B553" s="2">
        <v>2004</v>
      </c>
      <c r="C553" s="10">
        <v>87102</v>
      </c>
    </row>
    <row r="554" spans="1:3" x14ac:dyDescent="0.2">
      <c r="A554" s="9" t="s">
        <v>556</v>
      </c>
      <c r="B554" s="2">
        <v>2004</v>
      </c>
      <c r="C554" s="10">
        <v>14258</v>
      </c>
    </row>
    <row r="555" spans="1:3" x14ac:dyDescent="0.2">
      <c r="A555" s="9" t="s">
        <v>557</v>
      </c>
      <c r="B555" s="2">
        <v>2004</v>
      </c>
      <c r="C555" s="10">
        <v>35536</v>
      </c>
    </row>
    <row r="556" spans="1:3" x14ac:dyDescent="0.2">
      <c r="A556" s="9" t="s">
        <v>558</v>
      </c>
      <c r="B556" s="2">
        <v>2004</v>
      </c>
      <c r="C556" s="10">
        <v>92210</v>
      </c>
    </row>
    <row r="557" spans="1:3" x14ac:dyDescent="0.2">
      <c r="A557" s="9" t="s">
        <v>559</v>
      </c>
      <c r="B557" s="2">
        <v>2004</v>
      </c>
      <c r="C557" s="10">
        <v>62204</v>
      </c>
    </row>
    <row r="558" spans="1:3" x14ac:dyDescent="0.2">
      <c r="A558" s="9" t="s">
        <v>560</v>
      </c>
      <c r="B558" s="2">
        <v>2004</v>
      </c>
      <c r="C558" s="10">
        <v>53000</v>
      </c>
    </row>
    <row r="559" spans="1:3" x14ac:dyDescent="0.2">
      <c r="A559" s="9" t="s">
        <v>561</v>
      </c>
      <c r="B559" s="2">
        <v>2004</v>
      </c>
      <c r="C559" s="10">
        <v>79724</v>
      </c>
    </row>
    <row r="560" spans="1:3" x14ac:dyDescent="0.2">
      <c r="A560" s="9" t="s">
        <v>562</v>
      </c>
      <c r="B560" s="2">
        <v>2004</v>
      </c>
      <c r="C560" s="10">
        <v>10690</v>
      </c>
    </row>
    <row r="561" spans="1:3" x14ac:dyDescent="0.2">
      <c r="A561" s="9" t="s">
        <v>563</v>
      </c>
      <c r="B561" s="2">
        <v>2004</v>
      </c>
      <c r="C561" s="10">
        <v>71179</v>
      </c>
    </row>
    <row r="562" spans="1:3" x14ac:dyDescent="0.2">
      <c r="A562" s="9" t="s">
        <v>564</v>
      </c>
      <c r="B562" s="2">
        <v>2004</v>
      </c>
      <c r="C562" s="10">
        <v>55559</v>
      </c>
    </row>
    <row r="563" spans="1:3" x14ac:dyDescent="0.2">
      <c r="A563" s="9" t="s">
        <v>565</v>
      </c>
      <c r="B563" s="2">
        <v>2004</v>
      </c>
      <c r="C563" s="10">
        <v>13653</v>
      </c>
    </row>
    <row r="564" spans="1:3" x14ac:dyDescent="0.2">
      <c r="A564" s="9" t="s">
        <v>566</v>
      </c>
      <c r="B564" s="2">
        <v>2004</v>
      </c>
      <c r="C564" s="10">
        <v>516</v>
      </c>
    </row>
    <row r="565" spans="1:3" x14ac:dyDescent="0.2">
      <c r="A565" s="9" t="s">
        <v>567</v>
      </c>
      <c r="B565" s="2">
        <v>2004</v>
      </c>
      <c r="C565" s="10">
        <v>30965</v>
      </c>
    </row>
    <row r="566" spans="1:3" x14ac:dyDescent="0.2">
      <c r="A566" s="9" t="s">
        <v>568</v>
      </c>
      <c r="B566" s="2">
        <v>2004</v>
      </c>
      <c r="C566" s="10">
        <v>21472</v>
      </c>
    </row>
    <row r="567" spans="1:3" x14ac:dyDescent="0.2">
      <c r="A567" s="9" t="s">
        <v>569</v>
      </c>
      <c r="B567" s="2">
        <v>2004</v>
      </c>
      <c r="C567" s="10">
        <v>53979</v>
      </c>
    </row>
    <row r="568" spans="1:3" x14ac:dyDescent="0.2">
      <c r="A568" s="9" t="s">
        <v>570</v>
      </c>
      <c r="B568" s="2">
        <v>2004</v>
      </c>
      <c r="C568" s="10">
        <v>3395</v>
      </c>
    </row>
    <row r="569" spans="1:3" x14ac:dyDescent="0.2">
      <c r="A569" s="9" t="s">
        <v>571</v>
      </c>
      <c r="B569" s="2">
        <v>2004</v>
      </c>
      <c r="C569" s="10">
        <v>19045</v>
      </c>
    </row>
    <row r="570" spans="1:3" x14ac:dyDescent="0.2">
      <c r="A570" s="9" t="s">
        <v>572</v>
      </c>
      <c r="B570" s="2">
        <v>2004</v>
      </c>
      <c r="C570" s="10">
        <v>22365</v>
      </c>
    </row>
    <row r="571" spans="1:3" x14ac:dyDescent="0.2">
      <c r="A571" s="9" t="s">
        <v>573</v>
      </c>
      <c r="B571" s="2">
        <v>2004</v>
      </c>
      <c r="C571" s="10">
        <v>12591</v>
      </c>
    </row>
    <row r="572" spans="1:3" x14ac:dyDescent="0.2">
      <c r="A572" s="9" t="s">
        <v>574</v>
      </c>
      <c r="B572" s="2">
        <v>2004</v>
      </c>
      <c r="C572" s="10">
        <v>25118</v>
      </c>
    </row>
    <row r="573" spans="1:3" x14ac:dyDescent="0.2">
      <c r="A573" s="9" t="s">
        <v>575</v>
      </c>
      <c r="B573" s="2">
        <v>2004</v>
      </c>
      <c r="C573" s="10">
        <v>95925</v>
      </c>
    </row>
    <row r="574" spans="1:3" x14ac:dyDescent="0.2">
      <c r="A574" s="9" t="s">
        <v>576</v>
      </c>
      <c r="B574" s="2">
        <v>2004</v>
      </c>
      <c r="C574" s="10">
        <v>25029</v>
      </c>
    </row>
    <row r="575" spans="1:3" x14ac:dyDescent="0.2">
      <c r="A575" s="9" t="s">
        <v>577</v>
      </c>
      <c r="B575" s="2">
        <v>2004</v>
      </c>
      <c r="C575" s="10">
        <v>73599</v>
      </c>
    </row>
    <row r="576" spans="1:3" x14ac:dyDescent="0.2">
      <c r="A576" s="9" t="s">
        <v>578</v>
      </c>
      <c r="B576" s="2">
        <v>2004</v>
      </c>
      <c r="C576" s="10">
        <v>56679</v>
      </c>
    </row>
    <row r="577" spans="1:3" x14ac:dyDescent="0.2">
      <c r="A577" s="9" t="s">
        <v>579</v>
      </c>
      <c r="B577" s="2">
        <v>2004</v>
      </c>
      <c r="C577" s="10">
        <v>32016</v>
      </c>
    </row>
    <row r="578" spans="1:3" x14ac:dyDescent="0.2">
      <c r="A578" s="9" t="s">
        <v>580</v>
      </c>
      <c r="B578" s="2">
        <v>2004</v>
      </c>
      <c r="C578" s="10">
        <v>75161</v>
      </c>
    </row>
    <row r="579" spans="1:3" x14ac:dyDescent="0.2">
      <c r="A579" s="9" t="s">
        <v>581</v>
      </c>
      <c r="B579" s="2">
        <v>2004</v>
      </c>
      <c r="C579" s="10">
        <v>11615</v>
      </c>
    </row>
    <row r="580" spans="1:3" x14ac:dyDescent="0.2">
      <c r="A580" s="9" t="s">
        <v>582</v>
      </c>
      <c r="B580" s="2">
        <v>2004</v>
      </c>
      <c r="C580" s="10">
        <v>33764</v>
      </c>
    </row>
    <row r="581" spans="1:3" x14ac:dyDescent="0.2">
      <c r="A581" s="9" t="s">
        <v>583</v>
      </c>
      <c r="B581" s="2">
        <v>2004</v>
      </c>
      <c r="C581" s="10">
        <v>25386</v>
      </c>
    </row>
    <row r="582" spans="1:3" x14ac:dyDescent="0.2">
      <c r="A582" s="9" t="s">
        <v>584</v>
      </c>
      <c r="B582" s="2">
        <v>2004</v>
      </c>
      <c r="C582" s="10">
        <v>35747</v>
      </c>
    </row>
    <row r="583" spans="1:3" x14ac:dyDescent="0.2">
      <c r="A583" s="9" t="s">
        <v>585</v>
      </c>
      <c r="B583" s="2">
        <v>2004</v>
      </c>
      <c r="C583" s="10">
        <v>2575</v>
      </c>
    </row>
    <row r="584" spans="1:3" x14ac:dyDescent="0.2">
      <c r="A584" s="9" t="s">
        <v>586</v>
      </c>
      <c r="B584" s="2">
        <v>2004</v>
      </c>
      <c r="C584" s="10">
        <v>41534</v>
      </c>
    </row>
    <row r="585" spans="1:3" x14ac:dyDescent="0.2">
      <c r="A585" s="9" t="s">
        <v>587</v>
      </c>
      <c r="B585" s="2">
        <v>2004</v>
      </c>
      <c r="C585" s="10">
        <v>45299</v>
      </c>
    </row>
    <row r="586" spans="1:3" x14ac:dyDescent="0.2">
      <c r="A586" s="9" t="s">
        <v>588</v>
      </c>
      <c r="B586" s="2">
        <v>2004</v>
      </c>
      <c r="C586" s="10">
        <v>34503</v>
      </c>
    </row>
    <row r="587" spans="1:3" x14ac:dyDescent="0.2">
      <c r="A587" s="9" t="s">
        <v>589</v>
      </c>
      <c r="B587" s="2">
        <v>2004</v>
      </c>
      <c r="C587" s="10">
        <v>51448</v>
      </c>
    </row>
    <row r="588" spans="1:3" x14ac:dyDescent="0.2">
      <c r="A588" s="9" t="s">
        <v>590</v>
      </c>
      <c r="B588" s="2">
        <v>2004</v>
      </c>
      <c r="C588" s="10">
        <v>48748</v>
      </c>
    </row>
    <row r="589" spans="1:3" x14ac:dyDescent="0.2">
      <c r="A589" s="9" t="s">
        <v>591</v>
      </c>
      <c r="B589" s="2">
        <v>2004</v>
      </c>
      <c r="C589" s="10">
        <v>49069</v>
      </c>
    </row>
    <row r="590" spans="1:3" x14ac:dyDescent="0.2">
      <c r="A590" s="9" t="s">
        <v>592</v>
      </c>
      <c r="B590" s="2">
        <v>2004</v>
      </c>
      <c r="C590" s="10">
        <v>98513</v>
      </c>
    </row>
    <row r="591" spans="1:3" x14ac:dyDescent="0.2">
      <c r="A591" s="9" t="s">
        <v>593</v>
      </c>
      <c r="B591" s="2">
        <v>2004</v>
      </c>
      <c r="C591" s="10">
        <v>95439</v>
      </c>
    </row>
    <row r="592" spans="1:3" x14ac:dyDescent="0.2">
      <c r="A592" s="9" t="s">
        <v>594</v>
      </c>
      <c r="B592" s="2">
        <v>2004</v>
      </c>
      <c r="C592" s="10">
        <v>84456</v>
      </c>
    </row>
    <row r="593" spans="1:3" x14ac:dyDescent="0.2">
      <c r="A593" s="9" t="s">
        <v>595</v>
      </c>
      <c r="B593" s="2">
        <v>2004</v>
      </c>
      <c r="C593" s="10">
        <v>79684</v>
      </c>
    </row>
    <row r="594" spans="1:3" x14ac:dyDescent="0.2">
      <c r="A594" s="9" t="s">
        <v>596</v>
      </c>
      <c r="B594" s="2">
        <v>2004</v>
      </c>
      <c r="C594" s="10">
        <v>84406</v>
      </c>
    </row>
    <row r="595" spans="1:3" x14ac:dyDescent="0.2">
      <c r="A595" s="9" t="s">
        <v>597</v>
      </c>
      <c r="B595" s="2">
        <v>2004</v>
      </c>
      <c r="C595" s="10">
        <v>59719</v>
      </c>
    </row>
    <row r="596" spans="1:3" x14ac:dyDescent="0.2">
      <c r="A596" s="9" t="s">
        <v>598</v>
      </c>
      <c r="B596" s="2">
        <v>2004</v>
      </c>
      <c r="C596" s="10">
        <v>54479</v>
      </c>
    </row>
    <row r="597" spans="1:3" x14ac:dyDescent="0.2">
      <c r="A597" s="9" t="s">
        <v>599</v>
      </c>
      <c r="B597" s="2">
        <v>2004</v>
      </c>
      <c r="C597" s="10">
        <v>33455</v>
      </c>
    </row>
    <row r="598" spans="1:3" x14ac:dyDescent="0.2">
      <c r="A598" s="9" t="s">
        <v>600</v>
      </c>
      <c r="B598" s="2">
        <v>2004</v>
      </c>
      <c r="C598" s="10">
        <v>2432</v>
      </c>
    </row>
    <row r="599" spans="1:3" x14ac:dyDescent="0.2">
      <c r="A599" s="9" t="s">
        <v>601</v>
      </c>
      <c r="B599" s="2">
        <v>2004</v>
      </c>
      <c r="C599" s="10">
        <v>73631</v>
      </c>
    </row>
    <row r="600" spans="1:3" x14ac:dyDescent="0.2">
      <c r="A600" s="9" t="s">
        <v>602</v>
      </c>
      <c r="B600" s="2">
        <v>2004</v>
      </c>
      <c r="C600" s="10">
        <v>91813</v>
      </c>
    </row>
    <row r="601" spans="1:3" x14ac:dyDescent="0.2">
      <c r="A601" s="9" t="s">
        <v>603</v>
      </c>
      <c r="B601" s="2">
        <v>2004</v>
      </c>
      <c r="C601" s="10">
        <v>64366</v>
      </c>
    </row>
    <row r="602" spans="1:3" x14ac:dyDescent="0.2">
      <c r="A602" s="9" t="s">
        <v>604</v>
      </c>
      <c r="B602" s="2">
        <v>2004</v>
      </c>
      <c r="C602" s="10">
        <v>3775</v>
      </c>
    </row>
    <row r="603" spans="1:3" x14ac:dyDescent="0.2">
      <c r="A603" s="9" t="s">
        <v>605</v>
      </c>
      <c r="B603" s="2">
        <v>2004</v>
      </c>
      <c r="C603" s="10">
        <v>16813</v>
      </c>
    </row>
    <row r="604" spans="1:3" x14ac:dyDescent="0.2">
      <c r="A604" s="9" t="s">
        <v>606</v>
      </c>
      <c r="B604" s="2">
        <v>2004</v>
      </c>
      <c r="C604" s="10">
        <v>29869</v>
      </c>
    </row>
    <row r="605" spans="1:3" x14ac:dyDescent="0.2">
      <c r="A605" s="9" t="s">
        <v>607</v>
      </c>
      <c r="B605" s="2">
        <v>2004</v>
      </c>
      <c r="C605" s="10">
        <v>44822</v>
      </c>
    </row>
    <row r="606" spans="1:3" x14ac:dyDescent="0.2">
      <c r="A606" s="9" t="s">
        <v>608</v>
      </c>
      <c r="B606" s="2">
        <v>2004</v>
      </c>
      <c r="C606" s="10">
        <v>1263</v>
      </c>
    </row>
    <row r="607" spans="1:3" x14ac:dyDescent="0.2">
      <c r="A607" s="9" t="s">
        <v>609</v>
      </c>
      <c r="B607" s="2">
        <v>2004</v>
      </c>
      <c r="C607" s="10">
        <v>22405</v>
      </c>
    </row>
    <row r="608" spans="1:3" x14ac:dyDescent="0.2">
      <c r="A608" s="9" t="s">
        <v>610</v>
      </c>
      <c r="B608" s="2">
        <v>2004</v>
      </c>
      <c r="C608" s="10">
        <v>64986</v>
      </c>
    </row>
    <row r="609" spans="1:3" x14ac:dyDescent="0.2">
      <c r="A609" s="9" t="s">
        <v>611</v>
      </c>
      <c r="B609" s="2">
        <v>2004</v>
      </c>
      <c r="C609" s="10">
        <v>12824</v>
      </c>
    </row>
    <row r="610" spans="1:3" x14ac:dyDescent="0.2">
      <c r="A610" s="9" t="s">
        <v>612</v>
      </c>
      <c r="B610" s="2">
        <v>2004</v>
      </c>
      <c r="C610" s="10">
        <v>73592</v>
      </c>
    </row>
    <row r="611" spans="1:3" x14ac:dyDescent="0.2">
      <c r="A611" s="9" t="s">
        <v>613</v>
      </c>
      <c r="B611" s="2">
        <v>2004</v>
      </c>
      <c r="C611" s="10">
        <v>16949</v>
      </c>
    </row>
    <row r="612" spans="1:3" x14ac:dyDescent="0.2">
      <c r="A612" s="9" t="s">
        <v>614</v>
      </c>
      <c r="B612" s="2">
        <v>2004</v>
      </c>
      <c r="C612" s="10">
        <v>18629</v>
      </c>
    </row>
    <row r="613" spans="1:3" x14ac:dyDescent="0.2">
      <c r="A613" s="9" t="s">
        <v>615</v>
      </c>
      <c r="B613" s="2">
        <v>2004</v>
      </c>
      <c r="C613" s="10">
        <v>96234</v>
      </c>
    </row>
    <row r="614" spans="1:3" x14ac:dyDescent="0.2">
      <c r="A614" s="9" t="s">
        <v>616</v>
      </c>
      <c r="B614" s="2">
        <v>2004</v>
      </c>
      <c r="C614" s="10">
        <v>71001</v>
      </c>
    </row>
    <row r="615" spans="1:3" x14ac:dyDescent="0.2">
      <c r="A615" s="9" t="s">
        <v>617</v>
      </c>
      <c r="B615" s="2">
        <v>2004</v>
      </c>
      <c r="C615" s="10">
        <v>84229</v>
      </c>
    </row>
    <row r="616" spans="1:3" x14ac:dyDescent="0.2">
      <c r="A616" s="9" t="s">
        <v>618</v>
      </c>
      <c r="B616" s="2">
        <v>2004</v>
      </c>
      <c r="C616" s="10">
        <v>56177</v>
      </c>
    </row>
    <row r="617" spans="1:3" x14ac:dyDescent="0.2">
      <c r="A617" s="9" t="s">
        <v>619</v>
      </c>
      <c r="B617" s="2">
        <v>2004</v>
      </c>
      <c r="C617" s="10">
        <v>39591</v>
      </c>
    </row>
    <row r="618" spans="1:3" x14ac:dyDescent="0.2">
      <c r="A618" s="9" t="s">
        <v>620</v>
      </c>
      <c r="B618" s="2">
        <v>2004</v>
      </c>
      <c r="C618" s="10">
        <v>79955</v>
      </c>
    </row>
    <row r="619" spans="1:3" x14ac:dyDescent="0.2">
      <c r="A619" s="9" t="s">
        <v>621</v>
      </c>
      <c r="B619" s="2">
        <v>2004</v>
      </c>
      <c r="C619" s="10">
        <v>63923</v>
      </c>
    </row>
    <row r="620" spans="1:3" x14ac:dyDescent="0.2">
      <c r="A620" s="9" t="s">
        <v>622</v>
      </c>
      <c r="B620" s="2">
        <v>2004</v>
      </c>
      <c r="C620" s="10">
        <v>23382</v>
      </c>
    </row>
    <row r="621" spans="1:3" x14ac:dyDescent="0.2">
      <c r="A621" s="9" t="s">
        <v>623</v>
      </c>
      <c r="B621" s="2">
        <v>2004</v>
      </c>
      <c r="C621" s="10">
        <v>12208</v>
      </c>
    </row>
    <row r="622" spans="1:3" x14ac:dyDescent="0.2">
      <c r="A622" s="9" t="s">
        <v>624</v>
      </c>
      <c r="B622" s="2">
        <v>2004</v>
      </c>
      <c r="C622" s="10">
        <v>20916</v>
      </c>
    </row>
    <row r="623" spans="1:3" x14ac:dyDescent="0.2">
      <c r="A623" s="9" t="s">
        <v>625</v>
      </c>
      <c r="B623" s="2">
        <v>2004</v>
      </c>
      <c r="C623" s="10">
        <v>3129</v>
      </c>
    </row>
    <row r="624" spans="1:3" x14ac:dyDescent="0.2">
      <c r="A624" s="9" t="s">
        <v>626</v>
      </c>
      <c r="B624" s="2">
        <v>2004</v>
      </c>
      <c r="C624" s="10">
        <v>2638</v>
      </c>
    </row>
    <row r="625" spans="1:3" x14ac:dyDescent="0.2">
      <c r="A625" s="9" t="s">
        <v>627</v>
      </c>
      <c r="B625" s="2">
        <v>2004</v>
      </c>
      <c r="C625" s="10">
        <v>51478</v>
      </c>
    </row>
    <row r="626" spans="1:3" x14ac:dyDescent="0.2">
      <c r="A626" s="9" t="s">
        <v>628</v>
      </c>
      <c r="B626" s="2">
        <v>2004</v>
      </c>
      <c r="C626" s="10">
        <v>13502</v>
      </c>
    </row>
    <row r="627" spans="1:3" x14ac:dyDescent="0.2">
      <c r="A627" s="9" t="s">
        <v>629</v>
      </c>
      <c r="B627" s="2">
        <v>2004</v>
      </c>
      <c r="C627" s="10">
        <v>59896</v>
      </c>
    </row>
    <row r="628" spans="1:3" x14ac:dyDescent="0.2">
      <c r="A628" s="9" t="s">
        <v>630</v>
      </c>
      <c r="B628" s="2">
        <v>2004</v>
      </c>
      <c r="C628" s="10">
        <v>24286</v>
      </c>
    </row>
    <row r="629" spans="1:3" x14ac:dyDescent="0.2">
      <c r="A629" s="9" t="s">
        <v>631</v>
      </c>
      <c r="B629" s="2">
        <v>2004</v>
      </c>
      <c r="C629" s="10">
        <v>90887</v>
      </c>
    </row>
    <row r="630" spans="1:3" x14ac:dyDescent="0.2">
      <c r="A630" s="9" t="s">
        <v>632</v>
      </c>
      <c r="B630" s="2">
        <v>2004</v>
      </c>
      <c r="C630" s="10">
        <v>12597</v>
      </c>
    </row>
    <row r="631" spans="1:3" x14ac:dyDescent="0.2">
      <c r="A631" s="9" t="s">
        <v>633</v>
      </c>
      <c r="B631" s="2">
        <v>2004</v>
      </c>
      <c r="C631" s="10">
        <v>60018</v>
      </c>
    </row>
    <row r="632" spans="1:3" x14ac:dyDescent="0.2">
      <c r="A632" s="9" t="s">
        <v>634</v>
      </c>
      <c r="B632" s="2">
        <v>2004</v>
      </c>
      <c r="C632" s="10">
        <v>95607</v>
      </c>
    </row>
    <row r="633" spans="1:3" x14ac:dyDescent="0.2">
      <c r="A633" s="9" t="s">
        <v>635</v>
      </c>
      <c r="B633" s="2">
        <v>2004</v>
      </c>
      <c r="C633" s="10">
        <v>68652</v>
      </c>
    </row>
    <row r="634" spans="1:3" x14ac:dyDescent="0.2">
      <c r="A634" s="9" t="s">
        <v>636</v>
      </c>
      <c r="B634" s="2">
        <v>2004</v>
      </c>
      <c r="C634" s="10">
        <v>64703</v>
      </c>
    </row>
    <row r="635" spans="1:3" x14ac:dyDescent="0.2">
      <c r="A635" s="9" t="s">
        <v>637</v>
      </c>
      <c r="B635" s="2">
        <v>2004</v>
      </c>
      <c r="C635" s="10">
        <v>74261</v>
      </c>
    </row>
    <row r="636" spans="1:3" x14ac:dyDescent="0.2">
      <c r="A636" s="9" t="s">
        <v>638</v>
      </c>
      <c r="B636" s="2">
        <v>2004</v>
      </c>
      <c r="C636" s="10">
        <v>21654</v>
      </c>
    </row>
    <row r="637" spans="1:3" x14ac:dyDescent="0.2">
      <c r="A637" s="9" t="s">
        <v>639</v>
      </c>
      <c r="B637" s="2">
        <v>2004</v>
      </c>
      <c r="C637" s="10">
        <v>51416</v>
      </c>
    </row>
    <row r="638" spans="1:3" x14ac:dyDescent="0.2">
      <c r="A638" s="9" t="s">
        <v>640</v>
      </c>
      <c r="B638" s="2">
        <v>2004</v>
      </c>
      <c r="C638" s="10">
        <v>9376</v>
      </c>
    </row>
    <row r="639" spans="1:3" x14ac:dyDescent="0.2">
      <c r="A639" s="9" t="s">
        <v>641</v>
      </c>
      <c r="B639" s="2">
        <v>2004</v>
      </c>
      <c r="C639" s="10">
        <v>67060</v>
      </c>
    </row>
    <row r="640" spans="1:3" x14ac:dyDescent="0.2">
      <c r="A640" s="9" t="s">
        <v>642</v>
      </c>
      <c r="B640" s="2">
        <v>2004</v>
      </c>
      <c r="C640" s="10">
        <v>44916</v>
      </c>
    </row>
    <row r="641" spans="1:3" x14ac:dyDescent="0.2">
      <c r="A641" s="9" t="s">
        <v>643</v>
      </c>
      <c r="B641" s="2">
        <v>2004</v>
      </c>
      <c r="C641" s="10">
        <v>13071</v>
      </c>
    </row>
    <row r="642" spans="1:3" x14ac:dyDescent="0.2">
      <c r="A642" s="9" t="s">
        <v>644</v>
      </c>
      <c r="B642" s="2">
        <v>2004</v>
      </c>
      <c r="C642" s="10">
        <v>50915</v>
      </c>
    </row>
    <row r="643" spans="1:3" x14ac:dyDescent="0.2">
      <c r="A643" s="9" t="s">
        <v>645</v>
      </c>
      <c r="B643" s="2">
        <v>2004</v>
      </c>
      <c r="C643" s="10">
        <v>66243</v>
      </c>
    </row>
    <row r="644" spans="1:3" x14ac:dyDescent="0.2">
      <c r="A644" s="9" t="s">
        <v>646</v>
      </c>
      <c r="B644" s="2">
        <v>2004</v>
      </c>
      <c r="C644" s="10">
        <v>62499</v>
      </c>
    </row>
    <row r="645" spans="1:3" x14ac:dyDescent="0.2">
      <c r="A645" s="9" t="s">
        <v>647</v>
      </c>
      <c r="B645" s="2">
        <v>2004</v>
      </c>
      <c r="C645" s="10">
        <v>75496</v>
      </c>
    </row>
    <row r="646" spans="1:3" x14ac:dyDescent="0.2">
      <c r="A646" s="9" t="s">
        <v>648</v>
      </c>
      <c r="B646" s="2">
        <v>2004</v>
      </c>
      <c r="C646" s="10">
        <v>49965</v>
      </c>
    </row>
    <row r="647" spans="1:3" x14ac:dyDescent="0.2">
      <c r="A647" s="9" t="s">
        <v>649</v>
      </c>
      <c r="B647" s="2">
        <v>2004</v>
      </c>
      <c r="C647" s="10">
        <v>57741</v>
      </c>
    </row>
    <row r="648" spans="1:3" x14ac:dyDescent="0.2">
      <c r="A648" s="9" t="s">
        <v>650</v>
      </c>
      <c r="B648" s="2">
        <v>2004</v>
      </c>
      <c r="C648" s="10">
        <v>13238</v>
      </c>
    </row>
    <row r="649" spans="1:3" x14ac:dyDescent="0.2">
      <c r="A649" s="9" t="s">
        <v>651</v>
      </c>
      <c r="B649" s="2">
        <v>2004</v>
      </c>
      <c r="C649" s="10">
        <v>92787</v>
      </c>
    </row>
    <row r="650" spans="1:3" x14ac:dyDescent="0.2">
      <c r="A650" s="9" t="s">
        <v>652</v>
      </c>
      <c r="B650" s="2">
        <v>2004</v>
      </c>
      <c r="C650" s="10">
        <v>53504</v>
      </c>
    </row>
    <row r="651" spans="1:3" x14ac:dyDescent="0.2">
      <c r="A651" s="9" t="s">
        <v>653</v>
      </c>
      <c r="B651" s="2">
        <v>2004</v>
      </c>
      <c r="C651" s="10">
        <v>41953</v>
      </c>
    </row>
    <row r="652" spans="1:3" x14ac:dyDescent="0.2">
      <c r="A652" s="9" t="s">
        <v>654</v>
      </c>
      <c r="B652" s="2">
        <v>2004</v>
      </c>
      <c r="C652" s="10">
        <v>1611</v>
      </c>
    </row>
    <row r="653" spans="1:3" x14ac:dyDescent="0.2">
      <c r="A653" s="9" t="s">
        <v>655</v>
      </c>
      <c r="B653" s="2">
        <v>2004</v>
      </c>
      <c r="C653" s="10">
        <v>34013</v>
      </c>
    </row>
    <row r="654" spans="1:3" x14ac:dyDescent="0.2">
      <c r="A654" s="9" t="s">
        <v>656</v>
      </c>
      <c r="B654" s="2">
        <v>2004</v>
      </c>
      <c r="C654" s="10">
        <v>95742</v>
      </c>
    </row>
    <row r="655" spans="1:3" x14ac:dyDescent="0.2">
      <c r="A655" s="9" t="s">
        <v>657</v>
      </c>
      <c r="B655" s="2">
        <v>2004</v>
      </c>
      <c r="C655" s="10">
        <v>76747</v>
      </c>
    </row>
    <row r="656" spans="1:3" x14ac:dyDescent="0.2">
      <c r="A656" s="9" t="s">
        <v>658</v>
      </c>
      <c r="B656" s="2">
        <v>2004</v>
      </c>
      <c r="C656" s="10">
        <v>80560</v>
      </c>
    </row>
    <row r="657" spans="1:3" x14ac:dyDescent="0.2">
      <c r="A657" s="9" t="s">
        <v>659</v>
      </c>
      <c r="B657" s="2">
        <v>2004</v>
      </c>
      <c r="C657" s="10">
        <v>30976</v>
      </c>
    </row>
    <row r="658" spans="1:3" x14ac:dyDescent="0.2">
      <c r="A658" s="9" t="s">
        <v>660</v>
      </c>
      <c r="B658" s="2">
        <v>2004</v>
      </c>
      <c r="C658" s="10">
        <v>84204</v>
      </c>
    </row>
    <row r="659" spans="1:3" x14ac:dyDescent="0.2">
      <c r="A659" s="9" t="s">
        <v>661</v>
      </c>
      <c r="B659" s="2">
        <v>2004</v>
      </c>
      <c r="C659" s="10">
        <v>24177</v>
      </c>
    </row>
    <row r="660" spans="1:3" x14ac:dyDescent="0.2">
      <c r="A660" s="9" t="s">
        <v>662</v>
      </c>
      <c r="B660" s="2">
        <v>2004</v>
      </c>
      <c r="C660" s="10">
        <v>42626</v>
      </c>
    </row>
    <row r="661" spans="1:3" x14ac:dyDescent="0.2">
      <c r="A661" s="9" t="s">
        <v>663</v>
      </c>
      <c r="B661" s="2">
        <v>2004</v>
      </c>
      <c r="C661" s="10">
        <v>95771</v>
      </c>
    </row>
    <row r="662" spans="1:3" x14ac:dyDescent="0.2">
      <c r="A662" s="9" t="s">
        <v>664</v>
      </c>
      <c r="B662" s="2">
        <v>2004</v>
      </c>
      <c r="C662" s="10">
        <v>29264</v>
      </c>
    </row>
    <row r="663" spans="1:3" x14ac:dyDescent="0.2">
      <c r="A663" s="9" t="s">
        <v>665</v>
      </c>
      <c r="B663" s="2">
        <v>2004</v>
      </c>
      <c r="C663" s="10">
        <v>21993</v>
      </c>
    </row>
    <row r="664" spans="1:3" x14ac:dyDescent="0.2">
      <c r="A664" s="9" t="s">
        <v>666</v>
      </c>
      <c r="B664" s="2">
        <v>2004</v>
      </c>
      <c r="C664" s="10">
        <v>31075</v>
      </c>
    </row>
    <row r="665" spans="1:3" x14ac:dyDescent="0.2">
      <c r="A665" s="9" t="s">
        <v>667</v>
      </c>
      <c r="B665" s="2">
        <v>2004</v>
      </c>
      <c r="C665" s="10">
        <v>62312</v>
      </c>
    </row>
    <row r="666" spans="1:3" x14ac:dyDescent="0.2">
      <c r="A666" s="9" t="s">
        <v>668</v>
      </c>
      <c r="B666" s="2">
        <v>2004</v>
      </c>
      <c r="C666" s="10">
        <v>3216</v>
      </c>
    </row>
    <row r="667" spans="1:3" x14ac:dyDescent="0.2">
      <c r="A667" s="9" t="s">
        <v>669</v>
      </c>
      <c r="B667" s="2">
        <v>2005</v>
      </c>
      <c r="C667" s="10">
        <v>4505</v>
      </c>
    </row>
    <row r="668" spans="1:3" x14ac:dyDescent="0.2">
      <c r="A668" s="9" t="s">
        <v>670</v>
      </c>
      <c r="B668" s="2">
        <v>2005</v>
      </c>
      <c r="C668" s="10">
        <v>58676</v>
      </c>
    </row>
    <row r="669" spans="1:3" x14ac:dyDescent="0.2">
      <c r="A669" s="9" t="s">
        <v>671</v>
      </c>
      <c r="B669" s="2">
        <v>2005</v>
      </c>
      <c r="C669" s="10">
        <v>9242</v>
      </c>
    </row>
    <row r="670" spans="1:3" x14ac:dyDescent="0.2">
      <c r="A670" s="9" t="s">
        <v>672</v>
      </c>
      <c r="B670" s="2">
        <v>2005</v>
      </c>
      <c r="C670" s="10">
        <v>4824</v>
      </c>
    </row>
    <row r="671" spans="1:3" x14ac:dyDescent="0.2">
      <c r="A671" s="9" t="s">
        <v>673</v>
      </c>
      <c r="B671" s="2">
        <v>2005</v>
      </c>
      <c r="C671" s="10">
        <v>82079</v>
      </c>
    </row>
    <row r="672" spans="1:3" x14ac:dyDescent="0.2">
      <c r="A672" s="9" t="s">
        <v>674</v>
      </c>
      <c r="B672" s="2">
        <v>2005</v>
      </c>
      <c r="C672" s="10">
        <v>8099</v>
      </c>
    </row>
    <row r="673" spans="1:3" x14ac:dyDescent="0.2">
      <c r="A673" s="9" t="s">
        <v>675</v>
      </c>
      <c r="B673" s="2">
        <v>2005</v>
      </c>
      <c r="C673" s="10">
        <v>31653</v>
      </c>
    </row>
    <row r="674" spans="1:3" x14ac:dyDescent="0.2">
      <c r="A674" s="9" t="s">
        <v>676</v>
      </c>
      <c r="B674" s="2">
        <v>2005</v>
      </c>
      <c r="C674" s="10">
        <v>31455</v>
      </c>
    </row>
    <row r="675" spans="1:3" x14ac:dyDescent="0.2">
      <c r="A675" s="9" t="s">
        <v>677</v>
      </c>
      <c r="B675" s="2">
        <v>2005</v>
      </c>
      <c r="C675" s="10">
        <v>17121</v>
      </c>
    </row>
    <row r="676" spans="1:3" x14ac:dyDescent="0.2">
      <c r="A676" s="9" t="s">
        <v>678</v>
      </c>
      <c r="B676" s="2">
        <v>2005</v>
      </c>
      <c r="C676" s="10">
        <v>2675</v>
      </c>
    </row>
    <row r="677" spans="1:3" x14ac:dyDescent="0.2">
      <c r="A677" s="9" t="s">
        <v>679</v>
      </c>
      <c r="B677" s="2">
        <v>2005</v>
      </c>
      <c r="C677" s="10">
        <v>81417</v>
      </c>
    </row>
    <row r="678" spans="1:3" x14ac:dyDescent="0.2">
      <c r="A678" s="9" t="s">
        <v>680</v>
      </c>
      <c r="B678" s="2">
        <v>2005</v>
      </c>
      <c r="C678" s="10">
        <v>46798</v>
      </c>
    </row>
    <row r="679" spans="1:3" x14ac:dyDescent="0.2">
      <c r="A679" s="9" t="s">
        <v>681</v>
      </c>
      <c r="B679" s="2">
        <v>2005</v>
      </c>
      <c r="C679" s="10">
        <v>87536</v>
      </c>
    </row>
    <row r="680" spans="1:3" x14ac:dyDescent="0.2">
      <c r="A680" s="9" t="s">
        <v>682</v>
      </c>
      <c r="B680" s="2">
        <v>2005</v>
      </c>
      <c r="C680" s="10">
        <v>4656</v>
      </c>
    </row>
    <row r="681" spans="1:3" x14ac:dyDescent="0.2">
      <c r="A681" s="9" t="s">
        <v>683</v>
      </c>
      <c r="B681" s="2">
        <v>2005</v>
      </c>
      <c r="C681" s="10">
        <v>66001</v>
      </c>
    </row>
    <row r="682" spans="1:3" x14ac:dyDescent="0.2">
      <c r="A682" s="9" t="s">
        <v>684</v>
      </c>
      <c r="B682" s="2">
        <v>2005</v>
      </c>
      <c r="C682" s="10">
        <v>69736</v>
      </c>
    </row>
    <row r="683" spans="1:3" x14ac:dyDescent="0.2">
      <c r="A683" s="9" t="s">
        <v>685</v>
      </c>
      <c r="B683" s="2">
        <v>2005</v>
      </c>
      <c r="C683" s="10">
        <v>63803</v>
      </c>
    </row>
    <row r="684" spans="1:3" x14ac:dyDescent="0.2">
      <c r="A684" s="9" t="s">
        <v>686</v>
      </c>
      <c r="B684" s="2">
        <v>2005</v>
      </c>
      <c r="C684" s="10">
        <v>58723</v>
      </c>
    </row>
    <row r="685" spans="1:3" x14ac:dyDescent="0.2">
      <c r="A685" s="9" t="s">
        <v>687</v>
      </c>
      <c r="B685" s="2">
        <v>2005</v>
      </c>
      <c r="C685" s="10">
        <v>15664</v>
      </c>
    </row>
    <row r="686" spans="1:3" x14ac:dyDescent="0.2">
      <c r="A686" s="9" t="s">
        <v>688</v>
      </c>
      <c r="B686" s="2">
        <v>2005</v>
      </c>
      <c r="C686" s="10">
        <v>92233</v>
      </c>
    </row>
    <row r="687" spans="1:3" x14ac:dyDescent="0.2">
      <c r="A687" s="9" t="s">
        <v>689</v>
      </c>
      <c r="B687" s="2">
        <v>2005</v>
      </c>
      <c r="C687" s="10">
        <v>79053</v>
      </c>
    </row>
    <row r="688" spans="1:3" x14ac:dyDescent="0.2">
      <c r="A688" s="9" t="s">
        <v>690</v>
      </c>
      <c r="B688" s="2">
        <v>2005</v>
      </c>
      <c r="C688" s="10">
        <v>69256</v>
      </c>
    </row>
    <row r="689" spans="1:3" x14ac:dyDescent="0.2">
      <c r="A689" s="9" t="s">
        <v>691</v>
      </c>
      <c r="B689" s="2">
        <v>2005</v>
      </c>
      <c r="C689" s="10">
        <v>75420</v>
      </c>
    </row>
    <row r="690" spans="1:3" x14ac:dyDescent="0.2">
      <c r="A690" s="9" t="s">
        <v>692</v>
      </c>
      <c r="B690" s="2">
        <v>2005</v>
      </c>
      <c r="C690" s="10">
        <v>50513</v>
      </c>
    </row>
    <row r="691" spans="1:3" x14ac:dyDescent="0.2">
      <c r="A691" s="9" t="s">
        <v>693</v>
      </c>
      <c r="B691" s="2">
        <v>2005</v>
      </c>
      <c r="C691" s="10">
        <v>64623</v>
      </c>
    </row>
    <row r="692" spans="1:3" x14ac:dyDescent="0.2">
      <c r="A692" s="9" t="s">
        <v>694</v>
      </c>
      <c r="B692" s="2">
        <v>2005</v>
      </c>
      <c r="C692" s="10">
        <v>87945</v>
      </c>
    </row>
    <row r="693" spans="1:3" x14ac:dyDescent="0.2">
      <c r="A693" s="9" t="s">
        <v>695</v>
      </c>
      <c r="B693" s="2">
        <v>2005</v>
      </c>
      <c r="C693" s="10">
        <v>40539</v>
      </c>
    </row>
    <row r="694" spans="1:3" x14ac:dyDescent="0.2">
      <c r="A694" s="9" t="s">
        <v>696</v>
      </c>
      <c r="B694" s="2">
        <v>2005</v>
      </c>
      <c r="C694" s="10">
        <v>93665</v>
      </c>
    </row>
    <row r="695" spans="1:3" x14ac:dyDescent="0.2">
      <c r="A695" s="9" t="s">
        <v>697</v>
      </c>
      <c r="B695" s="2">
        <v>2005</v>
      </c>
      <c r="C695" s="10">
        <v>47326</v>
      </c>
    </row>
    <row r="696" spans="1:3" x14ac:dyDescent="0.2">
      <c r="A696" s="9" t="s">
        <v>698</v>
      </c>
      <c r="B696" s="2">
        <v>2005</v>
      </c>
      <c r="C696" s="10">
        <v>18140</v>
      </c>
    </row>
    <row r="697" spans="1:3" x14ac:dyDescent="0.2">
      <c r="A697" s="9" t="s">
        <v>699</v>
      </c>
      <c r="B697" s="2">
        <v>2005</v>
      </c>
      <c r="C697" s="10">
        <v>87148</v>
      </c>
    </row>
    <row r="698" spans="1:3" x14ac:dyDescent="0.2">
      <c r="A698" s="9" t="s">
        <v>700</v>
      </c>
      <c r="B698" s="2">
        <v>2005</v>
      </c>
      <c r="C698" s="10">
        <v>61057</v>
      </c>
    </row>
    <row r="699" spans="1:3" x14ac:dyDescent="0.2">
      <c r="A699" s="9" t="s">
        <v>701</v>
      </c>
      <c r="B699" s="2">
        <v>2005</v>
      </c>
      <c r="C699" s="10">
        <v>34059</v>
      </c>
    </row>
    <row r="700" spans="1:3" x14ac:dyDescent="0.2">
      <c r="A700" s="9" t="s">
        <v>702</v>
      </c>
      <c r="B700" s="2">
        <v>2005</v>
      </c>
      <c r="C700" s="10">
        <v>37647</v>
      </c>
    </row>
    <row r="701" spans="1:3" x14ac:dyDescent="0.2">
      <c r="A701" s="9" t="s">
        <v>703</v>
      </c>
      <c r="B701" s="2">
        <v>2005</v>
      </c>
      <c r="C701" s="10">
        <v>95201</v>
      </c>
    </row>
    <row r="702" spans="1:3" x14ac:dyDescent="0.2">
      <c r="A702" s="9" t="s">
        <v>704</v>
      </c>
      <c r="B702" s="2">
        <v>2005</v>
      </c>
      <c r="C702" s="10">
        <v>77924</v>
      </c>
    </row>
    <row r="703" spans="1:3" x14ac:dyDescent="0.2">
      <c r="A703" s="9" t="s">
        <v>705</v>
      </c>
      <c r="B703" s="2">
        <v>2005</v>
      </c>
      <c r="C703" s="10">
        <v>36237</v>
      </c>
    </row>
    <row r="704" spans="1:3" x14ac:dyDescent="0.2">
      <c r="A704" s="9" t="s">
        <v>706</v>
      </c>
      <c r="B704" s="2">
        <v>2005</v>
      </c>
      <c r="C704" s="10">
        <v>68459</v>
      </c>
    </row>
    <row r="705" spans="1:3" x14ac:dyDescent="0.2">
      <c r="A705" s="9" t="s">
        <v>707</v>
      </c>
      <c r="B705" s="2">
        <v>2005</v>
      </c>
      <c r="C705" s="10">
        <v>72340</v>
      </c>
    </row>
    <row r="706" spans="1:3" x14ac:dyDescent="0.2">
      <c r="A706" s="9" t="s">
        <v>708</v>
      </c>
      <c r="B706" s="2">
        <v>2005</v>
      </c>
      <c r="C706" s="10">
        <v>94617</v>
      </c>
    </row>
    <row r="707" spans="1:3" x14ac:dyDescent="0.2">
      <c r="A707" s="9" t="s">
        <v>709</v>
      </c>
      <c r="B707" s="2">
        <v>2005</v>
      </c>
      <c r="C707" s="10">
        <v>13010</v>
      </c>
    </row>
    <row r="708" spans="1:3" x14ac:dyDescent="0.2">
      <c r="A708" s="9" t="s">
        <v>710</v>
      </c>
      <c r="B708" s="2">
        <v>2005</v>
      </c>
      <c r="C708" s="10">
        <v>28633</v>
      </c>
    </row>
    <row r="709" spans="1:3" x14ac:dyDescent="0.2">
      <c r="A709" s="9" t="s">
        <v>711</v>
      </c>
      <c r="B709" s="2">
        <v>2005</v>
      </c>
      <c r="C709" s="10">
        <v>11789</v>
      </c>
    </row>
    <row r="710" spans="1:3" x14ac:dyDescent="0.2">
      <c r="A710" s="9" t="s">
        <v>712</v>
      </c>
      <c r="B710" s="2">
        <v>2005</v>
      </c>
      <c r="C710" s="10">
        <v>49675</v>
      </c>
    </row>
    <row r="711" spans="1:3" x14ac:dyDescent="0.2">
      <c r="A711" s="9" t="s">
        <v>713</v>
      </c>
      <c r="B711" s="2">
        <v>2005</v>
      </c>
      <c r="C711" s="10">
        <v>75414</v>
      </c>
    </row>
    <row r="712" spans="1:3" x14ac:dyDescent="0.2">
      <c r="A712" s="9" t="s">
        <v>714</v>
      </c>
      <c r="B712" s="2">
        <v>2005</v>
      </c>
      <c r="C712" s="10">
        <v>5922</v>
      </c>
    </row>
    <row r="713" spans="1:3" x14ac:dyDescent="0.2">
      <c r="A713" s="9" t="s">
        <v>715</v>
      </c>
      <c r="B713" s="2">
        <v>2005</v>
      </c>
      <c r="C713" s="10">
        <v>64900</v>
      </c>
    </row>
    <row r="714" spans="1:3" x14ac:dyDescent="0.2">
      <c r="A714" s="9" t="s">
        <v>716</v>
      </c>
      <c r="B714" s="2">
        <v>2005</v>
      </c>
      <c r="C714" s="10">
        <v>31891</v>
      </c>
    </row>
    <row r="715" spans="1:3" x14ac:dyDescent="0.2">
      <c r="A715" s="9" t="s">
        <v>717</v>
      </c>
      <c r="B715" s="2">
        <v>2005</v>
      </c>
      <c r="C715" s="10">
        <v>50223</v>
      </c>
    </row>
    <row r="716" spans="1:3" x14ac:dyDescent="0.2">
      <c r="A716" s="9" t="s">
        <v>718</v>
      </c>
      <c r="B716" s="2">
        <v>2005</v>
      </c>
      <c r="C716" s="10">
        <v>6605</v>
      </c>
    </row>
    <row r="717" spans="1:3" x14ac:dyDescent="0.2">
      <c r="A717" s="9" t="s">
        <v>719</v>
      </c>
      <c r="B717" s="2">
        <v>2005</v>
      </c>
      <c r="C717" s="10">
        <v>99159</v>
      </c>
    </row>
    <row r="718" spans="1:3" x14ac:dyDescent="0.2">
      <c r="A718" s="9" t="s">
        <v>720</v>
      </c>
      <c r="B718" s="2">
        <v>2005</v>
      </c>
      <c r="C718" s="10">
        <v>9665</v>
      </c>
    </row>
    <row r="719" spans="1:3" x14ac:dyDescent="0.2">
      <c r="A719" s="9" t="s">
        <v>721</v>
      </c>
      <c r="B719" s="2">
        <v>2005</v>
      </c>
      <c r="C719" s="10">
        <v>80892</v>
      </c>
    </row>
    <row r="720" spans="1:3" x14ac:dyDescent="0.2">
      <c r="A720" s="9" t="s">
        <v>722</v>
      </c>
      <c r="B720" s="2">
        <v>2005</v>
      </c>
      <c r="C720" s="10">
        <v>2802</v>
      </c>
    </row>
    <row r="721" spans="1:3" x14ac:dyDescent="0.2">
      <c r="A721" s="9" t="s">
        <v>723</v>
      </c>
      <c r="B721" s="2">
        <v>2005</v>
      </c>
      <c r="C721" s="10">
        <v>68280</v>
      </c>
    </row>
    <row r="722" spans="1:3" x14ac:dyDescent="0.2">
      <c r="A722" s="9" t="s">
        <v>724</v>
      </c>
      <c r="B722" s="2">
        <v>2005</v>
      </c>
      <c r="C722" s="10">
        <v>58403</v>
      </c>
    </row>
    <row r="723" spans="1:3" x14ac:dyDescent="0.2">
      <c r="A723" s="9" t="s">
        <v>725</v>
      </c>
      <c r="B723" s="2">
        <v>2005</v>
      </c>
      <c r="C723" s="10">
        <v>57491</v>
      </c>
    </row>
    <row r="724" spans="1:3" x14ac:dyDescent="0.2">
      <c r="A724" s="9" t="s">
        <v>726</v>
      </c>
      <c r="B724" s="2">
        <v>2005</v>
      </c>
      <c r="C724" s="10">
        <v>57836</v>
      </c>
    </row>
    <row r="725" spans="1:3" x14ac:dyDescent="0.2">
      <c r="A725" s="9" t="s">
        <v>727</v>
      </c>
      <c r="B725" s="2">
        <v>2005</v>
      </c>
      <c r="C725" s="10">
        <v>69741</v>
      </c>
    </row>
    <row r="726" spans="1:3" x14ac:dyDescent="0.2">
      <c r="A726" s="9" t="s">
        <v>728</v>
      </c>
      <c r="B726" s="2">
        <v>2005</v>
      </c>
      <c r="C726" s="10">
        <v>94753</v>
      </c>
    </row>
    <row r="727" spans="1:3" x14ac:dyDescent="0.2">
      <c r="A727" s="9" t="s">
        <v>729</v>
      </c>
      <c r="B727" s="2">
        <v>2005</v>
      </c>
      <c r="C727" s="10">
        <v>4089</v>
      </c>
    </row>
    <row r="728" spans="1:3" x14ac:dyDescent="0.2">
      <c r="A728" s="9" t="s">
        <v>730</v>
      </c>
      <c r="B728" s="2">
        <v>2005</v>
      </c>
      <c r="C728" s="10">
        <v>30321</v>
      </c>
    </row>
    <row r="729" spans="1:3" x14ac:dyDescent="0.2">
      <c r="A729" s="9" t="s">
        <v>731</v>
      </c>
      <c r="B729" s="2">
        <v>2005</v>
      </c>
      <c r="C729" s="10">
        <v>33478</v>
      </c>
    </row>
    <row r="730" spans="1:3" x14ac:dyDescent="0.2">
      <c r="A730" s="9" t="s">
        <v>732</v>
      </c>
      <c r="B730" s="2">
        <v>2005</v>
      </c>
      <c r="C730" s="10">
        <v>12971</v>
      </c>
    </row>
    <row r="731" spans="1:3" x14ac:dyDescent="0.2">
      <c r="A731" s="9" t="s">
        <v>733</v>
      </c>
      <c r="B731" s="2">
        <v>2005</v>
      </c>
      <c r="C731" s="10">
        <v>13102</v>
      </c>
    </row>
    <row r="732" spans="1:3" x14ac:dyDescent="0.2">
      <c r="A732" s="9" t="s">
        <v>734</v>
      </c>
      <c r="B732" s="2">
        <v>2005</v>
      </c>
      <c r="C732" s="10">
        <v>92249</v>
      </c>
    </row>
    <row r="733" spans="1:3" x14ac:dyDescent="0.2">
      <c r="A733" s="9" t="s">
        <v>735</v>
      </c>
      <c r="B733" s="2">
        <v>2005</v>
      </c>
      <c r="C733" s="10">
        <v>82074</v>
      </c>
    </row>
    <row r="734" spans="1:3" x14ac:dyDescent="0.2">
      <c r="A734" s="9" t="s">
        <v>736</v>
      </c>
      <c r="B734" s="2">
        <v>2005</v>
      </c>
      <c r="C734" s="10">
        <v>61237</v>
      </c>
    </row>
    <row r="735" spans="1:3" x14ac:dyDescent="0.2">
      <c r="A735" s="9" t="s">
        <v>737</v>
      </c>
      <c r="B735" s="2">
        <v>2005</v>
      </c>
      <c r="C735" s="10">
        <v>79336</v>
      </c>
    </row>
    <row r="736" spans="1:3" x14ac:dyDescent="0.2">
      <c r="A736" s="9" t="s">
        <v>738</v>
      </c>
      <c r="B736" s="2">
        <v>2005</v>
      </c>
      <c r="C736" s="10">
        <v>66120</v>
      </c>
    </row>
    <row r="737" spans="1:3" x14ac:dyDescent="0.2">
      <c r="A737" s="9" t="s">
        <v>739</v>
      </c>
      <c r="B737" s="2">
        <v>2005</v>
      </c>
      <c r="C737" s="10">
        <v>1937</v>
      </c>
    </row>
    <row r="738" spans="1:3" x14ac:dyDescent="0.2">
      <c r="A738" s="9" t="s">
        <v>740</v>
      </c>
      <c r="B738" s="2">
        <v>2005</v>
      </c>
      <c r="C738" s="10">
        <v>80169</v>
      </c>
    </row>
    <row r="739" spans="1:3" x14ac:dyDescent="0.2">
      <c r="A739" s="9" t="s">
        <v>741</v>
      </c>
      <c r="B739" s="2">
        <v>2005</v>
      </c>
      <c r="C739" s="10">
        <v>46434</v>
      </c>
    </row>
    <row r="740" spans="1:3" x14ac:dyDescent="0.2">
      <c r="A740" s="9" t="s">
        <v>742</v>
      </c>
      <c r="B740" s="2">
        <v>2005</v>
      </c>
      <c r="C740" s="10">
        <v>57381</v>
      </c>
    </row>
    <row r="741" spans="1:3" x14ac:dyDescent="0.2">
      <c r="A741" s="9" t="s">
        <v>743</v>
      </c>
      <c r="B741" s="2">
        <v>2005</v>
      </c>
      <c r="C741" s="10">
        <v>58817</v>
      </c>
    </row>
    <row r="742" spans="1:3" x14ac:dyDescent="0.2">
      <c r="A742" s="9" t="s">
        <v>744</v>
      </c>
      <c r="B742" s="2">
        <v>2005</v>
      </c>
      <c r="C742" s="10">
        <v>86972</v>
      </c>
    </row>
    <row r="743" spans="1:3" x14ac:dyDescent="0.2">
      <c r="A743" s="9" t="s">
        <v>745</v>
      </c>
      <c r="B743" s="2">
        <v>2005</v>
      </c>
      <c r="C743" s="10">
        <v>9931</v>
      </c>
    </row>
    <row r="744" spans="1:3" x14ac:dyDescent="0.2">
      <c r="A744" s="9" t="s">
        <v>746</v>
      </c>
      <c r="B744" s="2">
        <v>2005</v>
      </c>
      <c r="C744" s="10">
        <v>66613</v>
      </c>
    </row>
    <row r="745" spans="1:3" x14ac:dyDescent="0.2">
      <c r="A745" s="9" t="s">
        <v>747</v>
      </c>
      <c r="B745" s="2">
        <v>2005</v>
      </c>
      <c r="C745" s="10">
        <v>86313</v>
      </c>
    </row>
    <row r="746" spans="1:3" x14ac:dyDescent="0.2">
      <c r="A746" s="9" t="s">
        <v>748</v>
      </c>
      <c r="B746" s="2">
        <v>2005</v>
      </c>
      <c r="C746" s="10">
        <v>2838</v>
      </c>
    </row>
    <row r="747" spans="1:3" x14ac:dyDescent="0.2">
      <c r="A747" s="9" t="s">
        <v>749</v>
      </c>
      <c r="B747" s="2">
        <v>2005</v>
      </c>
      <c r="C747" s="10">
        <v>78443</v>
      </c>
    </row>
    <row r="748" spans="1:3" x14ac:dyDescent="0.2">
      <c r="A748" s="9" t="s">
        <v>750</v>
      </c>
      <c r="B748" s="2">
        <v>2005</v>
      </c>
      <c r="C748" s="10">
        <v>38520</v>
      </c>
    </row>
    <row r="749" spans="1:3" x14ac:dyDescent="0.2">
      <c r="A749" s="9" t="s">
        <v>751</v>
      </c>
      <c r="B749" s="2">
        <v>2005</v>
      </c>
      <c r="C749" s="10">
        <v>83735</v>
      </c>
    </row>
    <row r="750" spans="1:3" x14ac:dyDescent="0.2">
      <c r="A750" s="9" t="s">
        <v>752</v>
      </c>
      <c r="B750" s="2">
        <v>2005</v>
      </c>
      <c r="C750" s="10">
        <v>70089</v>
      </c>
    </row>
    <row r="751" spans="1:3" x14ac:dyDescent="0.2">
      <c r="A751" s="9" t="s">
        <v>753</v>
      </c>
      <c r="B751" s="2">
        <v>2005</v>
      </c>
      <c r="C751" s="10">
        <v>97974</v>
      </c>
    </row>
    <row r="752" spans="1:3" x14ac:dyDescent="0.2">
      <c r="A752" s="9" t="s">
        <v>754</v>
      </c>
      <c r="B752" s="2">
        <v>2005</v>
      </c>
      <c r="C752" s="10">
        <v>43334</v>
      </c>
    </row>
    <row r="753" spans="1:3" x14ac:dyDescent="0.2">
      <c r="A753" s="9" t="s">
        <v>755</v>
      </c>
      <c r="B753" s="2">
        <v>2005</v>
      </c>
      <c r="C753" s="10">
        <v>1953</v>
      </c>
    </row>
    <row r="754" spans="1:3" x14ac:dyDescent="0.2">
      <c r="A754" s="9" t="s">
        <v>756</v>
      </c>
      <c r="B754" s="2">
        <v>2005</v>
      </c>
      <c r="C754" s="10">
        <v>14614</v>
      </c>
    </row>
    <row r="755" spans="1:3" x14ac:dyDescent="0.2">
      <c r="A755" s="9" t="s">
        <v>757</v>
      </c>
      <c r="B755" s="2">
        <v>2005</v>
      </c>
      <c r="C755" s="10">
        <v>70521</v>
      </c>
    </row>
    <row r="756" spans="1:3" x14ac:dyDescent="0.2">
      <c r="A756" s="9" t="s">
        <v>758</v>
      </c>
      <c r="B756" s="2">
        <v>2005</v>
      </c>
      <c r="C756" s="10">
        <v>59187</v>
      </c>
    </row>
    <row r="757" spans="1:3" x14ac:dyDescent="0.2">
      <c r="A757" s="9" t="s">
        <v>759</v>
      </c>
      <c r="B757" s="2">
        <v>2005</v>
      </c>
      <c r="C757" s="10">
        <v>12853</v>
      </c>
    </row>
    <row r="758" spans="1:3" x14ac:dyDescent="0.2">
      <c r="A758" s="9" t="s">
        <v>760</v>
      </c>
      <c r="B758" s="2">
        <v>2005</v>
      </c>
      <c r="C758" s="10">
        <v>53875</v>
      </c>
    </row>
    <row r="759" spans="1:3" x14ac:dyDescent="0.2">
      <c r="A759" s="9" t="s">
        <v>761</v>
      </c>
      <c r="B759" s="2">
        <v>2005</v>
      </c>
      <c r="C759" s="10">
        <v>57112</v>
      </c>
    </row>
    <row r="760" spans="1:3" x14ac:dyDescent="0.2">
      <c r="A760" s="9" t="s">
        <v>762</v>
      </c>
      <c r="B760" s="2">
        <v>2005</v>
      </c>
      <c r="C760" s="10">
        <v>90246</v>
      </c>
    </row>
    <row r="761" spans="1:3" x14ac:dyDescent="0.2">
      <c r="A761" s="9" t="s">
        <v>763</v>
      </c>
      <c r="B761" s="2">
        <v>2005</v>
      </c>
      <c r="C761" s="10">
        <v>88744</v>
      </c>
    </row>
    <row r="762" spans="1:3" x14ac:dyDescent="0.2">
      <c r="A762" s="9" t="s">
        <v>764</v>
      </c>
      <c r="B762" s="2">
        <v>2005</v>
      </c>
      <c r="C762" s="10">
        <v>72705</v>
      </c>
    </row>
    <row r="763" spans="1:3" x14ac:dyDescent="0.2">
      <c r="A763" s="9" t="s">
        <v>765</v>
      </c>
      <c r="B763" s="2">
        <v>2005</v>
      </c>
      <c r="C763" s="10">
        <v>74838</v>
      </c>
    </row>
    <row r="764" spans="1:3" x14ac:dyDescent="0.2">
      <c r="A764" s="9" t="s">
        <v>766</v>
      </c>
      <c r="B764" s="2">
        <v>2005</v>
      </c>
      <c r="C764" s="10">
        <v>18212</v>
      </c>
    </row>
    <row r="765" spans="1:3" x14ac:dyDescent="0.2">
      <c r="A765" s="9" t="s">
        <v>767</v>
      </c>
      <c r="B765" s="2">
        <v>2005</v>
      </c>
      <c r="C765" s="10">
        <v>60349</v>
      </c>
    </row>
    <row r="766" spans="1:3" x14ac:dyDescent="0.2">
      <c r="A766" s="9" t="s">
        <v>768</v>
      </c>
      <c r="B766" s="2">
        <v>2005</v>
      </c>
      <c r="C766" s="10">
        <v>67303</v>
      </c>
    </row>
    <row r="767" spans="1:3" x14ac:dyDescent="0.2">
      <c r="A767" s="9" t="s">
        <v>769</v>
      </c>
      <c r="B767" s="2">
        <v>2005</v>
      </c>
      <c r="C767" s="10">
        <v>27749</v>
      </c>
    </row>
    <row r="768" spans="1:3" x14ac:dyDescent="0.2">
      <c r="A768" s="9" t="s">
        <v>770</v>
      </c>
      <c r="B768" s="2">
        <v>2005</v>
      </c>
      <c r="C768" s="10">
        <v>75765</v>
      </c>
    </row>
    <row r="769" spans="1:3" x14ac:dyDescent="0.2">
      <c r="A769" s="9" t="s">
        <v>771</v>
      </c>
      <c r="B769" s="2">
        <v>2005</v>
      </c>
      <c r="C769" s="10">
        <v>70853</v>
      </c>
    </row>
    <row r="770" spans="1:3" x14ac:dyDescent="0.2">
      <c r="A770" s="9" t="s">
        <v>772</v>
      </c>
      <c r="B770" s="2">
        <v>2005</v>
      </c>
      <c r="C770" s="10">
        <v>68389</v>
      </c>
    </row>
    <row r="771" spans="1:3" x14ac:dyDescent="0.2">
      <c r="A771" s="9" t="s">
        <v>773</v>
      </c>
      <c r="B771" s="2">
        <v>2005</v>
      </c>
      <c r="C771" s="10">
        <v>78758</v>
      </c>
    </row>
    <row r="772" spans="1:3" x14ac:dyDescent="0.2">
      <c r="A772" s="9" t="s">
        <v>774</v>
      </c>
      <c r="B772" s="2">
        <v>2005</v>
      </c>
      <c r="C772" s="10">
        <v>28861</v>
      </c>
    </row>
    <row r="773" spans="1:3" x14ac:dyDescent="0.2">
      <c r="A773" s="9" t="s">
        <v>775</v>
      </c>
      <c r="B773" s="2">
        <v>2005</v>
      </c>
      <c r="C773" s="10">
        <v>28999</v>
      </c>
    </row>
    <row r="774" spans="1:3" x14ac:dyDescent="0.2">
      <c r="A774" s="9" t="s">
        <v>776</v>
      </c>
      <c r="B774" s="2">
        <v>2005</v>
      </c>
      <c r="C774" s="10">
        <v>72644</v>
      </c>
    </row>
    <row r="775" spans="1:3" x14ac:dyDescent="0.2">
      <c r="A775" s="9" t="s">
        <v>777</v>
      </c>
      <c r="B775" s="2">
        <v>2005</v>
      </c>
      <c r="C775" s="10">
        <v>89538</v>
      </c>
    </row>
    <row r="776" spans="1:3" x14ac:dyDescent="0.2">
      <c r="A776" s="9" t="s">
        <v>778</v>
      </c>
      <c r="B776" s="2">
        <v>2005</v>
      </c>
      <c r="C776" s="10">
        <v>54785</v>
      </c>
    </row>
    <row r="777" spans="1:3" x14ac:dyDescent="0.2">
      <c r="A777" s="9" t="s">
        <v>779</v>
      </c>
      <c r="B777" s="2">
        <v>2005</v>
      </c>
      <c r="C777" s="10">
        <v>60273</v>
      </c>
    </row>
    <row r="778" spans="1:3" x14ac:dyDescent="0.2">
      <c r="A778" s="9" t="s">
        <v>780</v>
      </c>
      <c r="B778" s="2">
        <v>2005</v>
      </c>
      <c r="C778" s="10">
        <v>73818</v>
      </c>
    </row>
    <row r="779" spans="1:3" x14ac:dyDescent="0.2">
      <c r="A779" s="9" t="s">
        <v>781</v>
      </c>
      <c r="B779" s="2">
        <v>2005</v>
      </c>
      <c r="C779" s="10">
        <v>26128</v>
      </c>
    </row>
    <row r="780" spans="1:3" x14ac:dyDescent="0.2">
      <c r="A780" s="9" t="s">
        <v>782</v>
      </c>
      <c r="B780" s="2">
        <v>2005</v>
      </c>
      <c r="C780" s="10">
        <v>4715</v>
      </c>
    </row>
    <row r="781" spans="1:3" x14ac:dyDescent="0.2">
      <c r="A781" s="9" t="s">
        <v>783</v>
      </c>
      <c r="B781" s="2">
        <v>2005</v>
      </c>
      <c r="C781" s="10">
        <v>98085</v>
      </c>
    </row>
    <row r="782" spans="1:3" x14ac:dyDescent="0.2">
      <c r="A782" s="9" t="s">
        <v>784</v>
      </c>
      <c r="B782" s="2">
        <v>2005</v>
      </c>
      <c r="C782" s="10">
        <v>2002</v>
      </c>
    </row>
    <row r="783" spans="1:3" x14ac:dyDescent="0.2">
      <c r="A783" s="9" t="s">
        <v>785</v>
      </c>
      <c r="B783" s="2">
        <v>2005</v>
      </c>
      <c r="C783" s="10">
        <v>63790</v>
      </c>
    </row>
    <row r="784" spans="1:3" x14ac:dyDescent="0.2">
      <c r="A784" s="9" t="s">
        <v>786</v>
      </c>
      <c r="B784" s="2">
        <v>2005</v>
      </c>
      <c r="C784" s="10">
        <v>19686</v>
      </c>
    </row>
    <row r="785" spans="1:3" x14ac:dyDescent="0.2">
      <c r="A785" s="9" t="s">
        <v>787</v>
      </c>
      <c r="B785" s="2">
        <v>2005</v>
      </c>
      <c r="C785" s="10">
        <v>22213</v>
      </c>
    </row>
    <row r="786" spans="1:3" x14ac:dyDescent="0.2">
      <c r="A786" s="9" t="s">
        <v>788</v>
      </c>
      <c r="B786" s="2">
        <v>2005</v>
      </c>
      <c r="C786" s="10">
        <v>19461</v>
      </c>
    </row>
    <row r="787" spans="1:3" x14ac:dyDescent="0.2">
      <c r="A787" s="9" t="s">
        <v>789</v>
      </c>
      <c r="B787" s="2">
        <v>2005</v>
      </c>
      <c r="C787" s="10">
        <v>46735</v>
      </c>
    </row>
    <row r="788" spans="1:3" x14ac:dyDescent="0.2">
      <c r="A788" s="9" t="s">
        <v>790</v>
      </c>
      <c r="B788" s="2">
        <v>2005</v>
      </c>
      <c r="C788" s="10">
        <v>1514</v>
      </c>
    </row>
    <row r="789" spans="1:3" x14ac:dyDescent="0.2">
      <c r="A789" s="9" t="s">
        <v>791</v>
      </c>
      <c r="B789" s="2">
        <v>2005</v>
      </c>
      <c r="C789" s="10">
        <v>24388</v>
      </c>
    </row>
    <row r="790" spans="1:3" x14ac:dyDescent="0.2">
      <c r="A790" s="9" t="s">
        <v>792</v>
      </c>
      <c r="B790" s="2">
        <v>2005</v>
      </c>
      <c r="C790" s="10">
        <v>61791</v>
      </c>
    </row>
    <row r="791" spans="1:3" x14ac:dyDescent="0.2">
      <c r="A791" s="9" t="s">
        <v>793</v>
      </c>
      <c r="B791" s="2">
        <v>2005</v>
      </c>
      <c r="C791" s="10">
        <v>49545</v>
      </c>
    </row>
    <row r="792" spans="1:3" x14ac:dyDescent="0.2">
      <c r="A792" s="9" t="s">
        <v>794</v>
      </c>
      <c r="B792" s="2">
        <v>2005</v>
      </c>
      <c r="C792" s="10">
        <v>65778</v>
      </c>
    </row>
    <row r="793" spans="1:3" x14ac:dyDescent="0.2">
      <c r="A793" s="9" t="s">
        <v>795</v>
      </c>
      <c r="B793" s="2">
        <v>2005</v>
      </c>
      <c r="C793" s="10">
        <v>6006</v>
      </c>
    </row>
    <row r="794" spans="1:3" x14ac:dyDescent="0.2">
      <c r="A794" s="9" t="s">
        <v>796</v>
      </c>
      <c r="B794" s="2">
        <v>2005</v>
      </c>
      <c r="C794" s="10">
        <v>78458</v>
      </c>
    </row>
    <row r="795" spans="1:3" x14ac:dyDescent="0.2">
      <c r="A795" s="9" t="s">
        <v>797</v>
      </c>
      <c r="B795" s="2">
        <v>2005</v>
      </c>
      <c r="C795" s="10">
        <v>77960</v>
      </c>
    </row>
    <row r="796" spans="1:3" x14ac:dyDescent="0.2">
      <c r="A796" s="9" t="s">
        <v>798</v>
      </c>
      <c r="B796" s="2">
        <v>2005</v>
      </c>
      <c r="C796" s="10">
        <v>33450</v>
      </c>
    </row>
    <row r="797" spans="1:3" x14ac:dyDescent="0.2">
      <c r="A797" s="9" t="s">
        <v>799</v>
      </c>
      <c r="B797" s="2">
        <v>2005</v>
      </c>
      <c r="C797" s="10">
        <v>91611</v>
      </c>
    </row>
    <row r="798" spans="1:3" x14ac:dyDescent="0.2">
      <c r="A798" s="9" t="s">
        <v>800</v>
      </c>
      <c r="B798" s="2">
        <v>2005</v>
      </c>
      <c r="C798" s="10">
        <v>96142</v>
      </c>
    </row>
    <row r="799" spans="1:3" x14ac:dyDescent="0.2">
      <c r="A799" s="9" t="s">
        <v>801</v>
      </c>
      <c r="B799" s="2">
        <v>2005</v>
      </c>
      <c r="C799" s="10">
        <v>3494</v>
      </c>
    </row>
    <row r="800" spans="1:3" x14ac:dyDescent="0.2">
      <c r="A800" s="9" t="s">
        <v>802</v>
      </c>
      <c r="B800" s="2">
        <v>2005</v>
      </c>
      <c r="C800" s="10">
        <v>77968</v>
      </c>
    </row>
    <row r="801" spans="1:3" x14ac:dyDescent="0.2">
      <c r="A801" s="9" t="s">
        <v>803</v>
      </c>
      <c r="B801" s="2">
        <v>2005</v>
      </c>
      <c r="C801" s="10">
        <v>53005</v>
      </c>
    </row>
    <row r="802" spans="1:3" x14ac:dyDescent="0.2">
      <c r="A802" s="9" t="s">
        <v>804</v>
      </c>
      <c r="B802" s="2">
        <v>2005</v>
      </c>
      <c r="C802" s="10">
        <v>49574</v>
      </c>
    </row>
    <row r="803" spans="1:3" x14ac:dyDescent="0.2">
      <c r="A803" s="9" t="s">
        <v>805</v>
      </c>
      <c r="B803" s="2">
        <v>2005</v>
      </c>
      <c r="C803" s="10">
        <v>30588</v>
      </c>
    </row>
    <row r="804" spans="1:3" x14ac:dyDescent="0.2">
      <c r="A804" s="9" t="s">
        <v>806</v>
      </c>
      <c r="B804" s="2">
        <v>2005</v>
      </c>
      <c r="C804" s="10">
        <v>22716</v>
      </c>
    </row>
    <row r="805" spans="1:3" x14ac:dyDescent="0.2">
      <c r="A805" s="9" t="s">
        <v>807</v>
      </c>
      <c r="B805" s="2">
        <v>2005</v>
      </c>
      <c r="C805" s="10">
        <v>17814</v>
      </c>
    </row>
    <row r="806" spans="1:3" x14ac:dyDescent="0.2">
      <c r="A806" s="9" t="s">
        <v>808</v>
      </c>
      <c r="B806" s="2">
        <v>2005</v>
      </c>
      <c r="C806" s="10">
        <v>27980</v>
      </c>
    </row>
    <row r="807" spans="1:3" x14ac:dyDescent="0.2">
      <c r="A807" s="9" t="s">
        <v>809</v>
      </c>
      <c r="B807" s="2">
        <v>2005</v>
      </c>
      <c r="C807" s="10">
        <v>74423</v>
      </c>
    </row>
    <row r="808" spans="1:3" x14ac:dyDescent="0.2">
      <c r="A808" s="9" t="s">
        <v>810</v>
      </c>
      <c r="B808" s="2">
        <v>2005</v>
      </c>
      <c r="C808" s="10">
        <v>37365</v>
      </c>
    </row>
    <row r="809" spans="1:3" x14ac:dyDescent="0.2">
      <c r="A809" s="9" t="s">
        <v>811</v>
      </c>
      <c r="B809" s="2">
        <v>2005</v>
      </c>
      <c r="C809" s="10">
        <v>64364</v>
      </c>
    </row>
    <row r="810" spans="1:3" x14ac:dyDescent="0.2">
      <c r="A810" s="9" t="s">
        <v>812</v>
      </c>
      <c r="B810" s="2">
        <v>2005</v>
      </c>
      <c r="C810" s="10">
        <v>14505</v>
      </c>
    </row>
    <row r="811" spans="1:3" x14ac:dyDescent="0.2">
      <c r="A811" s="9" t="s">
        <v>813</v>
      </c>
      <c r="B811" s="2">
        <v>2005</v>
      </c>
      <c r="C811" s="10">
        <v>66538</v>
      </c>
    </row>
    <row r="812" spans="1:3" x14ac:dyDescent="0.2">
      <c r="A812" s="9" t="s">
        <v>814</v>
      </c>
      <c r="B812" s="2">
        <v>2006</v>
      </c>
      <c r="C812" s="10">
        <v>72599</v>
      </c>
    </row>
    <row r="813" spans="1:3" x14ac:dyDescent="0.2">
      <c r="A813" s="9" t="s">
        <v>815</v>
      </c>
      <c r="B813" s="2">
        <v>2006</v>
      </c>
      <c r="C813" s="10">
        <v>90977</v>
      </c>
    </row>
    <row r="814" spans="1:3" x14ac:dyDescent="0.2">
      <c r="A814" s="9" t="s">
        <v>816</v>
      </c>
      <c r="B814" s="2">
        <v>2006</v>
      </c>
      <c r="C814" s="10">
        <v>89997</v>
      </c>
    </row>
    <row r="815" spans="1:3" x14ac:dyDescent="0.2">
      <c r="A815" s="9" t="s">
        <v>817</v>
      </c>
      <c r="B815" s="2">
        <v>2006</v>
      </c>
      <c r="C815" s="10">
        <v>70095</v>
      </c>
    </row>
    <row r="816" spans="1:3" x14ac:dyDescent="0.2">
      <c r="A816" s="9" t="s">
        <v>818</v>
      </c>
      <c r="B816" s="2">
        <v>2006</v>
      </c>
      <c r="C816" s="10">
        <v>27553</v>
      </c>
    </row>
    <row r="817" spans="1:3" x14ac:dyDescent="0.2">
      <c r="A817" s="9" t="s">
        <v>819</v>
      </c>
      <c r="B817" s="2">
        <v>2006</v>
      </c>
      <c r="C817" s="10">
        <v>29558</v>
      </c>
    </row>
    <row r="818" spans="1:3" x14ac:dyDescent="0.2">
      <c r="A818" s="9" t="s">
        <v>820</v>
      </c>
      <c r="B818" s="2">
        <v>2006</v>
      </c>
      <c r="C818" s="10">
        <v>23559</v>
      </c>
    </row>
    <row r="819" spans="1:3" x14ac:dyDescent="0.2">
      <c r="A819" s="9" t="s">
        <v>821</v>
      </c>
      <c r="B819" s="2">
        <v>2006</v>
      </c>
      <c r="C819" s="10">
        <v>29189</v>
      </c>
    </row>
    <row r="820" spans="1:3" x14ac:dyDescent="0.2">
      <c r="A820" s="9" t="s">
        <v>822</v>
      </c>
      <c r="B820" s="2">
        <v>2006</v>
      </c>
      <c r="C820" s="10">
        <v>68446</v>
      </c>
    </row>
    <row r="821" spans="1:3" x14ac:dyDescent="0.2">
      <c r="A821" s="9" t="s">
        <v>823</v>
      </c>
      <c r="B821" s="2">
        <v>2006</v>
      </c>
      <c r="C821" s="10">
        <v>79297</v>
      </c>
    </row>
    <row r="822" spans="1:3" x14ac:dyDescent="0.2">
      <c r="A822" s="9" t="s">
        <v>824</v>
      </c>
      <c r="B822" s="2">
        <v>2006</v>
      </c>
      <c r="C822" s="10">
        <v>54109</v>
      </c>
    </row>
    <row r="823" spans="1:3" x14ac:dyDescent="0.2">
      <c r="A823" s="9" t="s">
        <v>825</v>
      </c>
      <c r="B823" s="2">
        <v>2006</v>
      </c>
      <c r="C823" s="10">
        <v>53585</v>
      </c>
    </row>
    <row r="824" spans="1:3" x14ac:dyDescent="0.2">
      <c r="A824" s="9" t="s">
        <v>826</v>
      </c>
      <c r="B824" s="2">
        <v>2006</v>
      </c>
      <c r="C824" s="10">
        <v>25760</v>
      </c>
    </row>
    <row r="825" spans="1:3" x14ac:dyDescent="0.2">
      <c r="A825" s="9" t="s">
        <v>827</v>
      </c>
      <c r="B825" s="2">
        <v>2006</v>
      </c>
      <c r="C825" s="10">
        <v>79405</v>
      </c>
    </row>
    <row r="826" spans="1:3" x14ac:dyDescent="0.2">
      <c r="A826" s="9" t="s">
        <v>828</v>
      </c>
      <c r="B826" s="2">
        <v>2006</v>
      </c>
      <c r="C826" s="10">
        <v>85844</v>
      </c>
    </row>
    <row r="827" spans="1:3" x14ac:dyDescent="0.2">
      <c r="A827" s="9" t="s">
        <v>829</v>
      </c>
      <c r="B827" s="2">
        <v>2006</v>
      </c>
      <c r="C827" s="10">
        <v>23609</v>
      </c>
    </row>
    <row r="828" spans="1:3" x14ac:dyDescent="0.2">
      <c r="A828" s="9" t="s">
        <v>830</v>
      </c>
      <c r="B828" s="2">
        <v>2006</v>
      </c>
      <c r="C828" s="10">
        <v>66909</v>
      </c>
    </row>
    <row r="829" spans="1:3" x14ac:dyDescent="0.2">
      <c r="A829" s="9" t="s">
        <v>831</v>
      </c>
      <c r="B829" s="2">
        <v>2006</v>
      </c>
      <c r="C829" s="10">
        <v>53535</v>
      </c>
    </row>
    <row r="830" spans="1:3" x14ac:dyDescent="0.2">
      <c r="A830" s="9" t="s">
        <v>832</v>
      </c>
      <c r="B830" s="2">
        <v>2006</v>
      </c>
      <c r="C830" s="10">
        <v>27897</v>
      </c>
    </row>
    <row r="831" spans="1:3" x14ac:dyDescent="0.2">
      <c r="A831" s="9" t="s">
        <v>833</v>
      </c>
      <c r="B831" s="2">
        <v>2006</v>
      </c>
      <c r="C831" s="10">
        <v>2877</v>
      </c>
    </row>
    <row r="832" spans="1:3" x14ac:dyDescent="0.2">
      <c r="A832" s="9" t="s">
        <v>834</v>
      </c>
      <c r="B832" s="2">
        <v>2006</v>
      </c>
      <c r="C832" s="10">
        <v>60957</v>
      </c>
    </row>
    <row r="833" spans="1:3" x14ac:dyDescent="0.2">
      <c r="A833" s="9" t="s">
        <v>835</v>
      </c>
      <c r="B833" s="2">
        <v>2006</v>
      </c>
      <c r="C833" s="10">
        <v>14346</v>
      </c>
    </row>
    <row r="834" spans="1:3" x14ac:dyDescent="0.2">
      <c r="A834" s="9" t="s">
        <v>836</v>
      </c>
      <c r="B834" s="2">
        <v>2006</v>
      </c>
      <c r="C834" s="10">
        <v>17422</v>
      </c>
    </row>
    <row r="835" spans="1:3" x14ac:dyDescent="0.2">
      <c r="A835" s="9" t="s">
        <v>837</v>
      </c>
      <c r="B835" s="2">
        <v>2006</v>
      </c>
      <c r="C835" s="10">
        <v>7621</v>
      </c>
    </row>
    <row r="836" spans="1:3" x14ac:dyDescent="0.2">
      <c r="A836" s="9" t="s">
        <v>838</v>
      </c>
      <c r="B836" s="2">
        <v>2006</v>
      </c>
      <c r="C836" s="10">
        <v>25322</v>
      </c>
    </row>
    <row r="837" spans="1:3" x14ac:dyDescent="0.2">
      <c r="A837" s="9" t="s">
        <v>839</v>
      </c>
      <c r="B837" s="2">
        <v>2006</v>
      </c>
      <c r="C837" s="10">
        <v>47851</v>
      </c>
    </row>
    <row r="838" spans="1:3" x14ac:dyDescent="0.2">
      <c r="A838" s="9" t="s">
        <v>840</v>
      </c>
      <c r="B838" s="2">
        <v>2006</v>
      </c>
      <c r="C838" s="10">
        <v>91071</v>
      </c>
    </row>
    <row r="839" spans="1:3" x14ac:dyDescent="0.2">
      <c r="A839" s="9" t="s">
        <v>841</v>
      </c>
      <c r="B839" s="2">
        <v>2006</v>
      </c>
      <c r="C839" s="10">
        <v>40836</v>
      </c>
    </row>
    <row r="840" spans="1:3" x14ac:dyDescent="0.2">
      <c r="A840" s="9" t="s">
        <v>842</v>
      </c>
      <c r="B840" s="2">
        <v>2006</v>
      </c>
      <c r="C840" s="10">
        <v>84707</v>
      </c>
    </row>
    <row r="841" spans="1:3" x14ac:dyDescent="0.2">
      <c r="A841" s="9" t="s">
        <v>843</v>
      </c>
      <c r="B841" s="2">
        <v>2006</v>
      </c>
      <c r="C841" s="10">
        <v>88787</v>
      </c>
    </row>
    <row r="842" spans="1:3" x14ac:dyDescent="0.2">
      <c r="A842" s="9" t="s">
        <v>844</v>
      </c>
      <c r="B842" s="2">
        <v>2006</v>
      </c>
      <c r="C842" s="10">
        <v>50618</v>
      </c>
    </row>
    <row r="843" spans="1:3" x14ac:dyDescent="0.2">
      <c r="A843" s="9" t="s">
        <v>845</v>
      </c>
      <c r="B843" s="2">
        <v>2006</v>
      </c>
      <c r="C843" s="10">
        <v>15419</v>
      </c>
    </row>
    <row r="844" spans="1:3" x14ac:dyDescent="0.2">
      <c r="A844" s="9" t="s">
        <v>846</v>
      </c>
      <c r="B844" s="2">
        <v>2006</v>
      </c>
      <c r="C844" s="10">
        <v>27596</v>
      </c>
    </row>
    <row r="845" spans="1:3" x14ac:dyDescent="0.2">
      <c r="A845" s="9" t="s">
        <v>847</v>
      </c>
      <c r="B845" s="2">
        <v>2006</v>
      </c>
      <c r="C845" s="10">
        <v>835</v>
      </c>
    </row>
    <row r="846" spans="1:3" x14ac:dyDescent="0.2">
      <c r="A846" s="9" t="s">
        <v>848</v>
      </c>
      <c r="B846" s="2">
        <v>2006</v>
      </c>
      <c r="C846" s="10">
        <v>76244</v>
      </c>
    </row>
    <row r="847" spans="1:3" x14ac:dyDescent="0.2">
      <c r="A847" s="9" t="s">
        <v>849</v>
      </c>
      <c r="B847" s="2">
        <v>2006</v>
      </c>
      <c r="C847" s="10">
        <v>33571</v>
      </c>
    </row>
    <row r="848" spans="1:3" x14ac:dyDescent="0.2">
      <c r="A848" s="9" t="s">
        <v>850</v>
      </c>
      <c r="B848" s="2">
        <v>2006</v>
      </c>
      <c r="C848" s="10">
        <v>73390</v>
      </c>
    </row>
    <row r="849" spans="1:3" x14ac:dyDescent="0.2">
      <c r="A849" s="9" t="s">
        <v>851</v>
      </c>
      <c r="B849" s="2">
        <v>2006</v>
      </c>
      <c r="C849" s="10">
        <v>76864</v>
      </c>
    </row>
    <row r="850" spans="1:3" x14ac:dyDescent="0.2">
      <c r="A850" s="9" t="s">
        <v>852</v>
      </c>
      <c r="B850" s="2">
        <v>2006</v>
      </c>
      <c r="C850" s="10">
        <v>48558</v>
      </c>
    </row>
    <row r="851" spans="1:3" x14ac:dyDescent="0.2">
      <c r="A851" s="9" t="s">
        <v>853</v>
      </c>
      <c r="B851" s="2">
        <v>2006</v>
      </c>
      <c r="C851" s="10">
        <v>18723</v>
      </c>
    </row>
    <row r="852" spans="1:3" x14ac:dyDescent="0.2">
      <c r="A852" s="9" t="s">
        <v>854</v>
      </c>
      <c r="B852" s="2">
        <v>2006</v>
      </c>
      <c r="C852" s="10">
        <v>85503</v>
      </c>
    </row>
    <row r="853" spans="1:3" x14ac:dyDescent="0.2">
      <c r="A853" s="9" t="s">
        <v>855</v>
      </c>
      <c r="B853" s="2">
        <v>2006</v>
      </c>
      <c r="C853" s="10">
        <v>67349</v>
      </c>
    </row>
    <row r="854" spans="1:3" x14ac:dyDescent="0.2">
      <c r="A854" s="9" t="s">
        <v>856</v>
      </c>
      <c r="B854" s="2">
        <v>2006</v>
      </c>
      <c r="C854" s="10">
        <v>62898</v>
      </c>
    </row>
    <row r="855" spans="1:3" x14ac:dyDescent="0.2">
      <c r="A855" s="9" t="s">
        <v>857</v>
      </c>
      <c r="B855" s="2">
        <v>2006</v>
      </c>
      <c r="C855" s="10">
        <v>71657</v>
      </c>
    </row>
    <row r="856" spans="1:3" x14ac:dyDescent="0.2">
      <c r="A856" s="9" t="s">
        <v>858</v>
      </c>
      <c r="B856" s="2">
        <v>2006</v>
      </c>
      <c r="C856" s="10">
        <v>52700</v>
      </c>
    </row>
    <row r="857" spans="1:3" x14ac:dyDescent="0.2">
      <c r="A857" s="9" t="s">
        <v>859</v>
      </c>
      <c r="B857" s="2">
        <v>2006</v>
      </c>
      <c r="C857" s="10">
        <v>21268</v>
      </c>
    </row>
    <row r="858" spans="1:3" x14ac:dyDescent="0.2">
      <c r="A858" s="9" t="s">
        <v>860</v>
      </c>
      <c r="B858" s="2">
        <v>2006</v>
      </c>
      <c r="C858" s="10">
        <v>2104</v>
      </c>
    </row>
    <row r="859" spans="1:3" x14ac:dyDescent="0.2">
      <c r="A859" s="9" t="s">
        <v>861</v>
      </c>
      <c r="B859" s="2">
        <v>2006</v>
      </c>
      <c r="C859" s="10">
        <v>18670</v>
      </c>
    </row>
    <row r="860" spans="1:3" x14ac:dyDescent="0.2">
      <c r="A860" s="9" t="s">
        <v>862</v>
      </c>
      <c r="B860" s="2">
        <v>2006</v>
      </c>
      <c r="C860" s="10">
        <v>22874</v>
      </c>
    </row>
    <row r="861" spans="1:3" x14ac:dyDescent="0.2">
      <c r="A861" s="9" t="s">
        <v>863</v>
      </c>
      <c r="B861" s="2">
        <v>2006</v>
      </c>
      <c r="C861" s="10">
        <v>62864</v>
      </c>
    </row>
    <row r="862" spans="1:3" x14ac:dyDescent="0.2">
      <c r="A862" s="9" t="s">
        <v>864</v>
      </c>
      <c r="B862" s="2">
        <v>2006</v>
      </c>
      <c r="C862" s="10">
        <v>37738</v>
      </c>
    </row>
    <row r="863" spans="1:3" x14ac:dyDescent="0.2">
      <c r="A863" s="9" t="s">
        <v>865</v>
      </c>
      <c r="B863" s="2">
        <v>2006</v>
      </c>
      <c r="C863" s="10">
        <v>54303</v>
      </c>
    </row>
    <row r="864" spans="1:3" x14ac:dyDescent="0.2">
      <c r="A864" s="9" t="s">
        <v>866</v>
      </c>
      <c r="B864" s="2">
        <v>2006</v>
      </c>
      <c r="C864" s="10">
        <v>86510</v>
      </c>
    </row>
    <row r="865" spans="1:3" x14ac:dyDescent="0.2">
      <c r="A865" s="9" t="s">
        <v>867</v>
      </c>
      <c r="B865" s="2">
        <v>2006</v>
      </c>
      <c r="C865" s="10">
        <v>31805</v>
      </c>
    </row>
    <row r="866" spans="1:3" x14ac:dyDescent="0.2">
      <c r="A866" s="9" t="s">
        <v>868</v>
      </c>
      <c r="B866" s="2">
        <v>2006</v>
      </c>
      <c r="C866" s="10">
        <v>52924</v>
      </c>
    </row>
    <row r="867" spans="1:3" x14ac:dyDescent="0.2">
      <c r="A867" s="9" t="s">
        <v>869</v>
      </c>
      <c r="B867" s="2">
        <v>2006</v>
      </c>
      <c r="C867" s="10">
        <v>41943</v>
      </c>
    </row>
    <row r="868" spans="1:3" x14ac:dyDescent="0.2">
      <c r="A868" s="9" t="s">
        <v>870</v>
      </c>
      <c r="B868" s="2">
        <v>2006</v>
      </c>
      <c r="C868" s="10">
        <v>20755</v>
      </c>
    </row>
    <row r="869" spans="1:3" x14ac:dyDescent="0.2">
      <c r="A869" s="9" t="s">
        <v>871</v>
      </c>
      <c r="B869" s="2">
        <v>2006</v>
      </c>
      <c r="C869" s="10">
        <v>29757</v>
      </c>
    </row>
    <row r="870" spans="1:3" x14ac:dyDescent="0.2">
      <c r="A870" s="9" t="s">
        <v>872</v>
      </c>
      <c r="B870" s="2">
        <v>2006</v>
      </c>
      <c r="C870" s="10">
        <v>36426</v>
      </c>
    </row>
    <row r="871" spans="1:3" x14ac:dyDescent="0.2">
      <c r="A871" s="9" t="s">
        <v>873</v>
      </c>
      <c r="B871" s="2">
        <v>2006</v>
      </c>
      <c r="C871" s="10">
        <v>57862</v>
      </c>
    </row>
    <row r="872" spans="1:3" x14ac:dyDescent="0.2">
      <c r="A872" s="9" t="s">
        <v>874</v>
      </c>
      <c r="B872" s="2">
        <v>2006</v>
      </c>
      <c r="C872" s="10">
        <v>95402</v>
      </c>
    </row>
    <row r="873" spans="1:3" x14ac:dyDescent="0.2">
      <c r="A873" s="9" t="s">
        <v>875</v>
      </c>
      <c r="B873" s="2">
        <v>2006</v>
      </c>
      <c r="C873" s="10">
        <v>88902</v>
      </c>
    </row>
    <row r="874" spans="1:3" x14ac:dyDescent="0.2">
      <c r="A874" s="9" t="s">
        <v>876</v>
      </c>
      <c r="B874" s="2">
        <v>2006</v>
      </c>
      <c r="C874" s="10">
        <v>39046</v>
      </c>
    </row>
    <row r="875" spans="1:3" x14ac:dyDescent="0.2">
      <c r="A875" s="9" t="s">
        <v>877</v>
      </c>
      <c r="B875" s="2">
        <v>2006</v>
      </c>
      <c r="C875" s="10">
        <v>96184</v>
      </c>
    </row>
    <row r="876" spans="1:3" x14ac:dyDescent="0.2">
      <c r="A876" s="9" t="s">
        <v>878</v>
      </c>
      <c r="B876" s="2">
        <v>2006</v>
      </c>
      <c r="C876" s="10">
        <v>3623</v>
      </c>
    </row>
    <row r="877" spans="1:3" x14ac:dyDescent="0.2">
      <c r="A877" s="9" t="s">
        <v>879</v>
      </c>
      <c r="B877" s="2">
        <v>2006</v>
      </c>
      <c r="C877" s="10">
        <v>61402</v>
      </c>
    </row>
    <row r="878" spans="1:3" x14ac:dyDescent="0.2">
      <c r="A878" s="9" t="s">
        <v>880</v>
      </c>
      <c r="B878" s="2">
        <v>2006</v>
      </c>
      <c r="C878" s="10">
        <v>41925</v>
      </c>
    </row>
    <row r="879" spans="1:3" x14ac:dyDescent="0.2">
      <c r="A879" s="9" t="s">
        <v>881</v>
      </c>
      <c r="B879" s="2">
        <v>2006</v>
      </c>
      <c r="C879" s="10">
        <v>60335</v>
      </c>
    </row>
    <row r="880" spans="1:3" x14ac:dyDescent="0.2">
      <c r="A880" s="9" t="s">
        <v>882</v>
      </c>
      <c r="B880" s="2">
        <v>2006</v>
      </c>
      <c r="C880" s="10">
        <v>81134</v>
      </c>
    </row>
    <row r="881" spans="1:3" x14ac:dyDescent="0.2">
      <c r="A881" s="9" t="s">
        <v>883</v>
      </c>
      <c r="B881" s="2">
        <v>2006</v>
      </c>
      <c r="C881" s="10">
        <v>93769</v>
      </c>
    </row>
    <row r="882" spans="1:3" x14ac:dyDescent="0.2">
      <c r="A882" s="9" t="s">
        <v>884</v>
      </c>
      <c r="B882" s="2">
        <v>2006</v>
      </c>
      <c r="C882" s="10">
        <v>40075</v>
      </c>
    </row>
    <row r="883" spans="1:3" x14ac:dyDescent="0.2">
      <c r="A883" s="9" t="s">
        <v>885</v>
      </c>
      <c r="B883" s="2">
        <v>2006</v>
      </c>
      <c r="C883" s="10">
        <v>64448</v>
      </c>
    </row>
    <row r="884" spans="1:3" x14ac:dyDescent="0.2">
      <c r="A884" s="9" t="s">
        <v>886</v>
      </c>
      <c r="B884" s="2">
        <v>2006</v>
      </c>
      <c r="C884" s="10">
        <v>15445</v>
      </c>
    </row>
    <row r="885" spans="1:3" x14ac:dyDescent="0.2">
      <c r="A885" s="9" t="s">
        <v>887</v>
      </c>
      <c r="B885" s="2">
        <v>2006</v>
      </c>
      <c r="C885" s="10">
        <v>80602</v>
      </c>
    </row>
    <row r="886" spans="1:3" x14ac:dyDescent="0.2">
      <c r="A886" s="9" t="s">
        <v>888</v>
      </c>
      <c r="B886" s="2">
        <v>2006</v>
      </c>
      <c r="C886" s="10">
        <v>58899</v>
      </c>
    </row>
    <row r="887" spans="1:3" x14ac:dyDescent="0.2">
      <c r="A887" s="9" t="s">
        <v>889</v>
      </c>
      <c r="B887" s="2">
        <v>2006</v>
      </c>
      <c r="C887" s="10">
        <v>52524</v>
      </c>
    </row>
    <row r="888" spans="1:3" x14ac:dyDescent="0.2">
      <c r="A888" s="9" t="s">
        <v>890</v>
      </c>
      <c r="B888" s="2">
        <v>2006</v>
      </c>
      <c r="C888" s="10">
        <v>31972</v>
      </c>
    </row>
    <row r="889" spans="1:3" x14ac:dyDescent="0.2">
      <c r="A889" s="9" t="s">
        <v>891</v>
      </c>
      <c r="B889" s="2">
        <v>2006</v>
      </c>
      <c r="C889" s="10">
        <v>80512</v>
      </c>
    </row>
    <row r="890" spans="1:3" x14ac:dyDescent="0.2">
      <c r="A890" s="9" t="s">
        <v>892</v>
      </c>
      <c r="B890" s="2">
        <v>2006</v>
      </c>
      <c r="C890" s="10">
        <v>43862</v>
      </c>
    </row>
    <row r="891" spans="1:3" x14ac:dyDescent="0.2">
      <c r="A891" s="9" t="s">
        <v>893</v>
      </c>
      <c r="B891" s="2">
        <v>2006</v>
      </c>
      <c r="C891" s="10">
        <v>75729</v>
      </c>
    </row>
    <row r="892" spans="1:3" x14ac:dyDescent="0.2">
      <c r="A892" s="9" t="s">
        <v>894</v>
      </c>
      <c r="B892" s="2">
        <v>2006</v>
      </c>
      <c r="C892" s="10">
        <v>79907</v>
      </c>
    </row>
    <row r="893" spans="1:3" x14ac:dyDescent="0.2">
      <c r="A893" s="9" t="s">
        <v>895</v>
      </c>
      <c r="B893" s="2">
        <v>2006</v>
      </c>
      <c r="C893" s="10">
        <v>616</v>
      </c>
    </row>
    <row r="894" spans="1:3" x14ac:dyDescent="0.2">
      <c r="A894" s="9" t="s">
        <v>896</v>
      </c>
      <c r="B894" s="2">
        <v>2006</v>
      </c>
      <c r="C894" s="10">
        <v>95460</v>
      </c>
    </row>
    <row r="895" spans="1:3" x14ac:dyDescent="0.2">
      <c r="A895" s="9" t="s">
        <v>897</v>
      </c>
      <c r="B895" s="2">
        <v>2006</v>
      </c>
      <c r="C895" s="10">
        <v>42780</v>
      </c>
    </row>
    <row r="896" spans="1:3" x14ac:dyDescent="0.2">
      <c r="A896" s="9" t="s">
        <v>898</v>
      </c>
      <c r="B896" s="2">
        <v>2006</v>
      </c>
      <c r="C896" s="10">
        <v>89828</v>
      </c>
    </row>
    <row r="897" spans="1:3" x14ac:dyDescent="0.2">
      <c r="A897" s="9" t="s">
        <v>899</v>
      </c>
      <c r="B897" s="2">
        <v>2006</v>
      </c>
      <c r="C897" s="10">
        <v>37095</v>
      </c>
    </row>
    <row r="898" spans="1:3" x14ac:dyDescent="0.2">
      <c r="A898" s="9" t="s">
        <v>900</v>
      </c>
      <c r="B898" s="2">
        <v>2006</v>
      </c>
      <c r="C898" s="10">
        <v>8890</v>
      </c>
    </row>
    <row r="899" spans="1:3" x14ac:dyDescent="0.2">
      <c r="A899" s="9" t="s">
        <v>901</v>
      </c>
      <c r="B899" s="2">
        <v>2006</v>
      </c>
      <c r="C899" s="10">
        <v>93860</v>
      </c>
    </row>
    <row r="900" spans="1:3" x14ac:dyDescent="0.2">
      <c r="A900" s="9" t="s">
        <v>902</v>
      </c>
      <c r="B900" s="2">
        <v>2006</v>
      </c>
      <c r="C900" s="10">
        <v>93623</v>
      </c>
    </row>
    <row r="901" spans="1:3" x14ac:dyDescent="0.2">
      <c r="A901" s="9" t="s">
        <v>903</v>
      </c>
      <c r="B901" s="2">
        <v>2006</v>
      </c>
      <c r="C901" s="10">
        <v>73748</v>
      </c>
    </row>
    <row r="902" spans="1:3" x14ac:dyDescent="0.2">
      <c r="A902" s="9" t="s">
        <v>904</v>
      </c>
      <c r="B902" s="2">
        <v>2006</v>
      </c>
      <c r="C902" s="10">
        <v>42816</v>
      </c>
    </row>
    <row r="903" spans="1:3" x14ac:dyDescent="0.2">
      <c r="A903" s="9" t="s">
        <v>905</v>
      </c>
      <c r="B903" s="2">
        <v>2006</v>
      </c>
      <c r="C903" s="10">
        <v>63665</v>
      </c>
    </row>
    <row r="904" spans="1:3" x14ac:dyDescent="0.2">
      <c r="A904" s="9" t="s">
        <v>906</v>
      </c>
      <c r="B904" s="2">
        <v>2006</v>
      </c>
      <c r="C904" s="10">
        <v>81347</v>
      </c>
    </row>
    <row r="905" spans="1:3" x14ac:dyDescent="0.2">
      <c r="A905" s="9" t="s">
        <v>907</v>
      </c>
      <c r="B905" s="2">
        <v>2006</v>
      </c>
      <c r="C905" s="10">
        <v>43920</v>
      </c>
    </row>
    <row r="906" spans="1:3" x14ac:dyDescent="0.2">
      <c r="A906" s="9" t="s">
        <v>908</v>
      </c>
      <c r="B906" s="2">
        <v>2006</v>
      </c>
      <c r="C906" s="10">
        <v>78006</v>
      </c>
    </row>
    <row r="907" spans="1:3" x14ac:dyDescent="0.2">
      <c r="A907" s="9" t="s">
        <v>909</v>
      </c>
      <c r="B907" s="2">
        <v>2006</v>
      </c>
      <c r="C907" s="10">
        <v>43668</v>
      </c>
    </row>
    <row r="908" spans="1:3" x14ac:dyDescent="0.2">
      <c r="A908" s="9" t="s">
        <v>910</v>
      </c>
      <c r="B908" s="2">
        <v>2006</v>
      </c>
      <c r="C908" s="10">
        <v>63126</v>
      </c>
    </row>
    <row r="909" spans="1:3" x14ac:dyDescent="0.2">
      <c r="A909" s="9" t="s">
        <v>911</v>
      </c>
      <c r="B909" s="2">
        <v>2006</v>
      </c>
      <c r="C909" s="10">
        <v>34855</v>
      </c>
    </row>
    <row r="910" spans="1:3" x14ac:dyDescent="0.2">
      <c r="A910" s="9" t="s">
        <v>912</v>
      </c>
      <c r="B910" s="2">
        <v>2006</v>
      </c>
      <c r="C910" s="10">
        <v>89215</v>
      </c>
    </row>
    <row r="911" spans="1:3" x14ac:dyDescent="0.2">
      <c r="A911" s="9" t="s">
        <v>913</v>
      </c>
      <c r="B911" s="2">
        <v>2006</v>
      </c>
      <c r="C911" s="10">
        <v>78587</v>
      </c>
    </row>
    <row r="912" spans="1:3" x14ac:dyDescent="0.2">
      <c r="A912" s="9" t="s">
        <v>914</v>
      </c>
      <c r="B912" s="2">
        <v>2006</v>
      </c>
      <c r="C912" s="10">
        <v>79489</v>
      </c>
    </row>
    <row r="913" spans="1:3" x14ac:dyDescent="0.2">
      <c r="A913" s="9" t="s">
        <v>915</v>
      </c>
      <c r="B913" s="2">
        <v>2006</v>
      </c>
      <c r="C913" s="10">
        <v>86558</v>
      </c>
    </row>
    <row r="914" spans="1:3" x14ac:dyDescent="0.2">
      <c r="A914" s="9" t="s">
        <v>916</v>
      </c>
      <c r="B914" s="2">
        <v>2006</v>
      </c>
      <c r="C914" s="10">
        <v>69748</v>
      </c>
    </row>
    <row r="915" spans="1:3" x14ac:dyDescent="0.2">
      <c r="A915" s="9" t="s">
        <v>917</v>
      </c>
      <c r="B915" s="2">
        <v>2006</v>
      </c>
      <c r="C915" s="10">
        <v>28963</v>
      </c>
    </row>
    <row r="916" spans="1:3" x14ac:dyDescent="0.2">
      <c r="A916" s="9" t="s">
        <v>918</v>
      </c>
      <c r="B916" s="2">
        <v>2006</v>
      </c>
      <c r="C916" s="10">
        <v>47422</v>
      </c>
    </row>
    <row r="917" spans="1:3" x14ac:dyDescent="0.2">
      <c r="A917" s="9" t="s">
        <v>919</v>
      </c>
      <c r="B917" s="2">
        <v>2006</v>
      </c>
      <c r="C917" s="10">
        <v>91069</v>
      </c>
    </row>
    <row r="918" spans="1:3" x14ac:dyDescent="0.2">
      <c r="A918" s="9" t="s">
        <v>920</v>
      </c>
      <c r="B918" s="2">
        <v>2006</v>
      </c>
      <c r="C918" s="10">
        <v>88725</v>
      </c>
    </row>
    <row r="919" spans="1:3" x14ac:dyDescent="0.2">
      <c r="A919" s="9" t="s">
        <v>921</v>
      </c>
      <c r="B919" s="2">
        <v>2006</v>
      </c>
      <c r="C919" s="10">
        <v>34377</v>
      </c>
    </row>
    <row r="920" spans="1:3" x14ac:dyDescent="0.2">
      <c r="A920" s="9" t="s">
        <v>922</v>
      </c>
      <c r="B920" s="2">
        <v>2006</v>
      </c>
      <c r="C920" s="10">
        <v>27866</v>
      </c>
    </row>
    <row r="921" spans="1:3" x14ac:dyDescent="0.2">
      <c r="A921" s="9" t="s">
        <v>923</v>
      </c>
      <c r="B921" s="2">
        <v>2006</v>
      </c>
      <c r="C921" s="10">
        <v>71777</v>
      </c>
    </row>
    <row r="922" spans="1:3" x14ac:dyDescent="0.2">
      <c r="A922" s="9" t="s">
        <v>924</v>
      </c>
      <c r="B922" s="2">
        <v>2006</v>
      </c>
      <c r="C922" s="10">
        <v>12754</v>
      </c>
    </row>
    <row r="923" spans="1:3" x14ac:dyDescent="0.2">
      <c r="A923" s="9" t="s">
        <v>925</v>
      </c>
      <c r="B923" s="2">
        <v>2006</v>
      </c>
      <c r="C923" s="10">
        <v>18711</v>
      </c>
    </row>
    <row r="924" spans="1:3" x14ac:dyDescent="0.2">
      <c r="A924" s="9" t="s">
        <v>926</v>
      </c>
      <c r="B924" s="2">
        <v>2006</v>
      </c>
      <c r="C924" s="10">
        <v>73332</v>
      </c>
    </row>
    <row r="925" spans="1:3" x14ac:dyDescent="0.2">
      <c r="A925" s="9" t="s">
        <v>927</v>
      </c>
      <c r="B925" s="2">
        <v>2006</v>
      </c>
      <c r="C925" s="10">
        <v>76895</v>
      </c>
    </row>
    <row r="926" spans="1:3" x14ac:dyDescent="0.2">
      <c r="A926" s="9" t="s">
        <v>928</v>
      </c>
      <c r="B926" s="2">
        <v>2006</v>
      </c>
      <c r="C926" s="10">
        <v>35140</v>
      </c>
    </row>
    <row r="927" spans="1:3" x14ac:dyDescent="0.2">
      <c r="A927" s="9" t="s">
        <v>929</v>
      </c>
      <c r="B927" s="2">
        <v>2006</v>
      </c>
      <c r="C927" s="10">
        <v>40381</v>
      </c>
    </row>
    <row r="928" spans="1:3" x14ac:dyDescent="0.2">
      <c r="A928" s="9" t="s">
        <v>930</v>
      </c>
      <c r="B928" s="2">
        <v>2006</v>
      </c>
      <c r="C928" s="10">
        <v>89827</v>
      </c>
    </row>
    <row r="929" spans="1:3" x14ac:dyDescent="0.2">
      <c r="A929" s="9" t="s">
        <v>931</v>
      </c>
      <c r="B929" s="2">
        <v>2006</v>
      </c>
      <c r="C929" s="10">
        <v>7036</v>
      </c>
    </row>
    <row r="930" spans="1:3" x14ac:dyDescent="0.2">
      <c r="A930" s="9" t="s">
        <v>932</v>
      </c>
      <c r="B930" s="2">
        <v>2006</v>
      </c>
      <c r="C930" s="10">
        <v>77072</v>
      </c>
    </row>
    <row r="931" spans="1:3" x14ac:dyDescent="0.2">
      <c r="A931" s="9" t="s">
        <v>933</v>
      </c>
      <c r="B931" s="2">
        <v>2006</v>
      </c>
      <c r="C931" s="10">
        <v>81619</v>
      </c>
    </row>
    <row r="932" spans="1:3" x14ac:dyDescent="0.2">
      <c r="A932" s="9" t="s">
        <v>934</v>
      </c>
      <c r="B932" s="2">
        <v>2006</v>
      </c>
      <c r="C932" s="10">
        <v>72614</v>
      </c>
    </row>
    <row r="933" spans="1:3" x14ac:dyDescent="0.2">
      <c r="A933" s="9" t="s">
        <v>935</v>
      </c>
      <c r="B933" s="2">
        <v>2006</v>
      </c>
      <c r="C933" s="10">
        <v>84367</v>
      </c>
    </row>
    <row r="934" spans="1:3" x14ac:dyDescent="0.2">
      <c r="A934" s="9" t="s">
        <v>936</v>
      </c>
      <c r="B934" s="2">
        <v>2006</v>
      </c>
      <c r="C934" s="10">
        <v>24005</v>
      </c>
    </row>
    <row r="935" spans="1:3" x14ac:dyDescent="0.2">
      <c r="A935" s="9" t="s">
        <v>937</v>
      </c>
      <c r="B935" s="2">
        <v>2006</v>
      </c>
      <c r="C935" s="10">
        <v>54445</v>
      </c>
    </row>
    <row r="936" spans="1:3" x14ac:dyDescent="0.2">
      <c r="A936" s="9" t="s">
        <v>938</v>
      </c>
      <c r="B936" s="2">
        <v>2006</v>
      </c>
      <c r="C936" s="10">
        <v>1923</v>
      </c>
    </row>
    <row r="937" spans="1:3" x14ac:dyDescent="0.2">
      <c r="A937" s="9" t="s">
        <v>939</v>
      </c>
      <c r="B937" s="2">
        <v>2006</v>
      </c>
      <c r="C937" s="10">
        <v>61258</v>
      </c>
    </row>
    <row r="938" spans="1:3" x14ac:dyDescent="0.2">
      <c r="A938" s="9" t="s">
        <v>940</v>
      </c>
      <c r="B938" s="2">
        <v>2006</v>
      </c>
      <c r="C938" s="10">
        <v>37703</v>
      </c>
    </row>
    <row r="939" spans="1:3" x14ac:dyDescent="0.2">
      <c r="A939" s="9" t="s">
        <v>941</v>
      </c>
      <c r="B939" s="2">
        <v>2006</v>
      </c>
      <c r="C939" s="10">
        <v>44439</v>
      </c>
    </row>
    <row r="940" spans="1:3" x14ac:dyDescent="0.2">
      <c r="A940" s="9" t="s">
        <v>942</v>
      </c>
      <c r="B940" s="2">
        <v>2006</v>
      </c>
      <c r="C940" s="10">
        <v>53973</v>
      </c>
    </row>
    <row r="941" spans="1:3" x14ac:dyDescent="0.2">
      <c r="A941" s="9" t="s">
        <v>943</v>
      </c>
      <c r="B941" s="2">
        <v>2006</v>
      </c>
      <c r="C941" s="10">
        <v>48076</v>
      </c>
    </row>
    <row r="942" spans="1:3" x14ac:dyDescent="0.2">
      <c r="A942" s="9" t="s">
        <v>944</v>
      </c>
      <c r="B942" s="2">
        <v>2006</v>
      </c>
      <c r="C942" s="10">
        <v>61757</v>
      </c>
    </row>
    <row r="943" spans="1:3" x14ac:dyDescent="0.2">
      <c r="A943" s="9" t="s">
        <v>945</v>
      </c>
      <c r="B943" s="2">
        <v>2006</v>
      </c>
      <c r="C943" s="10">
        <v>24649</v>
      </c>
    </row>
    <row r="944" spans="1:3" x14ac:dyDescent="0.2">
      <c r="A944" s="9" t="s">
        <v>946</v>
      </c>
      <c r="B944" s="2">
        <v>2006</v>
      </c>
      <c r="C944" s="10">
        <v>99472</v>
      </c>
    </row>
    <row r="945" spans="1:3" x14ac:dyDescent="0.2">
      <c r="A945" s="9" t="s">
        <v>947</v>
      </c>
      <c r="B945" s="2">
        <v>2006</v>
      </c>
      <c r="C945" s="10">
        <v>27156</v>
      </c>
    </row>
    <row r="946" spans="1:3" x14ac:dyDescent="0.2">
      <c r="A946" s="9" t="s">
        <v>948</v>
      </c>
      <c r="B946" s="2">
        <v>2006</v>
      </c>
      <c r="C946" s="10">
        <v>47133</v>
      </c>
    </row>
    <row r="947" spans="1:3" x14ac:dyDescent="0.2">
      <c r="A947" s="9" t="s">
        <v>949</v>
      </c>
      <c r="B947" s="2">
        <v>2006</v>
      </c>
      <c r="C947" s="10">
        <v>41801</v>
      </c>
    </row>
    <row r="948" spans="1:3" x14ac:dyDescent="0.2">
      <c r="A948" s="9" t="s">
        <v>950</v>
      </c>
      <c r="B948" s="2">
        <v>2006</v>
      </c>
      <c r="C948" s="10">
        <v>35696</v>
      </c>
    </row>
    <row r="949" spans="1:3" x14ac:dyDescent="0.2">
      <c r="A949" s="9" t="s">
        <v>951</v>
      </c>
      <c r="B949" s="2">
        <v>2006</v>
      </c>
      <c r="C949" s="10">
        <v>48949</v>
      </c>
    </row>
    <row r="950" spans="1:3" x14ac:dyDescent="0.2">
      <c r="A950" s="9" t="s">
        <v>952</v>
      </c>
      <c r="B950" s="2">
        <v>2006</v>
      </c>
      <c r="C950" s="10">
        <v>27038</v>
      </c>
    </row>
    <row r="951" spans="1:3" x14ac:dyDescent="0.2">
      <c r="A951" s="9" t="s">
        <v>953</v>
      </c>
      <c r="B951" s="2">
        <v>2006</v>
      </c>
      <c r="C951" s="10">
        <v>31745</v>
      </c>
    </row>
    <row r="952" spans="1:3" x14ac:dyDescent="0.2">
      <c r="A952" s="9" t="s">
        <v>954</v>
      </c>
      <c r="B952" s="2">
        <v>2006</v>
      </c>
      <c r="C952" s="10">
        <v>38922</v>
      </c>
    </row>
    <row r="953" spans="1:3" x14ac:dyDescent="0.2">
      <c r="A953" s="9" t="s">
        <v>955</v>
      </c>
      <c r="B953" s="2">
        <v>2006</v>
      </c>
      <c r="C953" s="10">
        <v>63670</v>
      </c>
    </row>
    <row r="954" spans="1:3" x14ac:dyDescent="0.2">
      <c r="A954" s="9" t="s">
        <v>956</v>
      </c>
      <c r="B954" s="2">
        <v>2006</v>
      </c>
      <c r="C954" s="10">
        <v>91294</v>
      </c>
    </row>
    <row r="955" spans="1:3" x14ac:dyDescent="0.2">
      <c r="A955" s="9" t="s">
        <v>957</v>
      </c>
      <c r="B955" s="2">
        <v>2006</v>
      </c>
      <c r="C955" s="10">
        <v>26056</v>
      </c>
    </row>
    <row r="956" spans="1:3" x14ac:dyDescent="0.2">
      <c r="A956" s="9" t="s">
        <v>958</v>
      </c>
      <c r="B956" s="2">
        <v>2006</v>
      </c>
      <c r="C956" s="10">
        <v>45617</v>
      </c>
    </row>
    <row r="957" spans="1:3" x14ac:dyDescent="0.2">
      <c r="A957" s="9" t="s">
        <v>959</v>
      </c>
      <c r="B957" s="2">
        <v>2006</v>
      </c>
      <c r="C957" s="10">
        <v>9291</v>
      </c>
    </row>
    <row r="958" spans="1:3" x14ac:dyDescent="0.2">
      <c r="A958" s="9" t="s">
        <v>960</v>
      </c>
      <c r="B958" s="2">
        <v>2006</v>
      </c>
      <c r="C958" s="10">
        <v>25130</v>
      </c>
    </row>
    <row r="959" spans="1:3" x14ac:dyDescent="0.2">
      <c r="A959" s="9" t="s">
        <v>961</v>
      </c>
      <c r="B959" s="2">
        <v>2006</v>
      </c>
      <c r="C959" s="10">
        <v>76140</v>
      </c>
    </row>
    <row r="960" spans="1:3" x14ac:dyDescent="0.2">
      <c r="A960" s="9" t="s">
        <v>962</v>
      </c>
      <c r="B960" s="2">
        <v>2006</v>
      </c>
      <c r="C960" s="10">
        <v>26632</v>
      </c>
    </row>
    <row r="961" spans="1:3" x14ac:dyDescent="0.2">
      <c r="A961" s="9" t="s">
        <v>963</v>
      </c>
      <c r="B961" s="2">
        <v>2006</v>
      </c>
      <c r="C961" s="10">
        <v>34934</v>
      </c>
    </row>
    <row r="962" spans="1:3" x14ac:dyDescent="0.2">
      <c r="A962" s="9" t="s">
        <v>964</v>
      </c>
      <c r="B962" s="2">
        <v>2007</v>
      </c>
      <c r="C962" s="10">
        <v>64338</v>
      </c>
    </row>
    <row r="963" spans="1:3" x14ac:dyDescent="0.2">
      <c r="A963" s="9" t="s">
        <v>965</v>
      </c>
      <c r="B963" s="2">
        <v>2007</v>
      </c>
      <c r="C963" s="10">
        <v>92488</v>
      </c>
    </row>
    <row r="964" spans="1:3" x14ac:dyDescent="0.2">
      <c r="A964" s="9" t="s">
        <v>966</v>
      </c>
      <c r="B964" s="2">
        <v>2007</v>
      </c>
      <c r="C964" s="10">
        <v>89691</v>
      </c>
    </row>
    <row r="965" spans="1:3" x14ac:dyDescent="0.2">
      <c r="A965" s="9" t="s">
        <v>967</v>
      </c>
      <c r="B965" s="2">
        <v>2007</v>
      </c>
      <c r="C965" s="10">
        <v>33312</v>
      </c>
    </row>
    <row r="966" spans="1:3" x14ac:dyDescent="0.2">
      <c r="A966" s="9" t="s">
        <v>968</v>
      </c>
      <c r="B966" s="2">
        <v>2007</v>
      </c>
      <c r="C966" s="10">
        <v>2466</v>
      </c>
    </row>
    <row r="967" spans="1:3" x14ac:dyDescent="0.2">
      <c r="A967" s="9" t="s">
        <v>969</v>
      </c>
      <c r="B967" s="2">
        <v>2007</v>
      </c>
      <c r="C967" s="10">
        <v>3177</v>
      </c>
    </row>
    <row r="968" spans="1:3" x14ac:dyDescent="0.2">
      <c r="A968" s="9" t="s">
        <v>970</v>
      </c>
      <c r="B968" s="2">
        <v>2007</v>
      </c>
      <c r="C968" s="10">
        <v>19693</v>
      </c>
    </row>
    <row r="969" spans="1:3" x14ac:dyDescent="0.2">
      <c r="A969" s="9" t="s">
        <v>971</v>
      </c>
      <c r="B969" s="2">
        <v>2007</v>
      </c>
      <c r="C969" s="10">
        <v>11946</v>
      </c>
    </row>
    <row r="970" spans="1:3" x14ac:dyDescent="0.2">
      <c r="A970" s="9" t="s">
        <v>972</v>
      </c>
      <c r="B970" s="2">
        <v>2007</v>
      </c>
      <c r="C970" s="10">
        <v>46146</v>
      </c>
    </row>
    <row r="971" spans="1:3" x14ac:dyDescent="0.2">
      <c r="A971" s="9" t="s">
        <v>973</v>
      </c>
      <c r="B971" s="2">
        <v>2007</v>
      </c>
      <c r="C971" s="10">
        <v>49456</v>
      </c>
    </row>
    <row r="972" spans="1:3" x14ac:dyDescent="0.2">
      <c r="A972" s="9" t="s">
        <v>974</v>
      </c>
      <c r="B972" s="2">
        <v>2007</v>
      </c>
      <c r="C972" s="10">
        <v>71705</v>
      </c>
    </row>
    <row r="973" spans="1:3" x14ac:dyDescent="0.2">
      <c r="A973" s="9" t="s">
        <v>975</v>
      </c>
      <c r="B973" s="2">
        <v>2007</v>
      </c>
      <c r="C973" s="10">
        <v>80832</v>
      </c>
    </row>
    <row r="974" spans="1:3" x14ac:dyDescent="0.2">
      <c r="A974" s="9" t="s">
        <v>976</v>
      </c>
      <c r="B974" s="2">
        <v>2007</v>
      </c>
      <c r="C974" s="10">
        <v>87246</v>
      </c>
    </row>
    <row r="975" spans="1:3" x14ac:dyDescent="0.2">
      <c r="A975" s="9" t="s">
        <v>977</v>
      </c>
      <c r="B975" s="2">
        <v>2007</v>
      </c>
      <c r="C975" s="10">
        <v>61802</v>
      </c>
    </row>
    <row r="976" spans="1:3" x14ac:dyDescent="0.2">
      <c r="A976" s="9" t="s">
        <v>978</v>
      </c>
      <c r="B976" s="2">
        <v>2007</v>
      </c>
      <c r="C976" s="10">
        <v>69582</v>
      </c>
    </row>
    <row r="977" spans="1:3" x14ac:dyDescent="0.2">
      <c r="A977" s="9" t="s">
        <v>979</v>
      </c>
      <c r="B977" s="2">
        <v>2007</v>
      </c>
      <c r="C977" s="10">
        <v>61961</v>
      </c>
    </row>
    <row r="978" spans="1:3" x14ac:dyDescent="0.2">
      <c r="A978" s="9" t="s">
        <v>980</v>
      </c>
      <c r="B978" s="2">
        <v>2007</v>
      </c>
      <c r="C978" s="10">
        <v>57954</v>
      </c>
    </row>
    <row r="979" spans="1:3" x14ac:dyDescent="0.2">
      <c r="A979" s="9" t="s">
        <v>981</v>
      </c>
      <c r="B979" s="2">
        <v>2007</v>
      </c>
      <c r="C979" s="10">
        <v>10611</v>
      </c>
    </row>
    <row r="980" spans="1:3" x14ac:dyDescent="0.2">
      <c r="A980" s="9" t="s">
        <v>982</v>
      </c>
      <c r="B980" s="2">
        <v>2007</v>
      </c>
      <c r="C980" s="10">
        <v>904</v>
      </c>
    </row>
    <row r="981" spans="1:3" x14ac:dyDescent="0.2">
      <c r="A981" s="9" t="s">
        <v>983</v>
      </c>
      <c r="B981" s="2">
        <v>2007</v>
      </c>
      <c r="C981" s="10">
        <v>94284</v>
      </c>
    </row>
    <row r="982" spans="1:3" x14ac:dyDescent="0.2">
      <c r="A982" s="9" t="s">
        <v>984</v>
      </c>
      <c r="B982" s="2">
        <v>2007</v>
      </c>
      <c r="C982" s="10">
        <v>18072</v>
      </c>
    </row>
    <row r="983" spans="1:3" x14ac:dyDescent="0.2">
      <c r="A983" s="9" t="s">
        <v>985</v>
      </c>
      <c r="B983" s="2">
        <v>2007</v>
      </c>
      <c r="C983" s="10">
        <v>37569</v>
      </c>
    </row>
    <row r="984" spans="1:3" x14ac:dyDescent="0.2">
      <c r="A984" s="9" t="s">
        <v>986</v>
      </c>
      <c r="B984" s="2">
        <v>2007</v>
      </c>
      <c r="C984" s="10">
        <v>66891</v>
      </c>
    </row>
    <row r="985" spans="1:3" x14ac:dyDescent="0.2">
      <c r="A985" s="9" t="s">
        <v>987</v>
      </c>
      <c r="B985" s="2">
        <v>2007</v>
      </c>
      <c r="C985" s="10">
        <v>78767</v>
      </c>
    </row>
    <row r="986" spans="1:3" x14ac:dyDescent="0.2">
      <c r="A986" s="9" t="s">
        <v>988</v>
      </c>
      <c r="B986" s="2">
        <v>2007</v>
      </c>
      <c r="C986" s="10">
        <v>47120</v>
      </c>
    </row>
    <row r="987" spans="1:3" x14ac:dyDescent="0.2">
      <c r="A987" s="9" t="s">
        <v>989</v>
      </c>
      <c r="B987" s="2">
        <v>2007</v>
      </c>
      <c r="C987" s="10">
        <v>13521</v>
      </c>
    </row>
    <row r="988" spans="1:3" x14ac:dyDescent="0.2">
      <c r="A988" s="9" t="s">
        <v>990</v>
      </c>
      <c r="B988" s="2">
        <v>2007</v>
      </c>
      <c r="C988" s="10">
        <v>94904</v>
      </c>
    </row>
    <row r="989" spans="1:3" x14ac:dyDescent="0.2">
      <c r="A989" s="9" t="s">
        <v>991</v>
      </c>
      <c r="B989" s="2">
        <v>2007</v>
      </c>
      <c r="C989" s="10">
        <v>6062</v>
      </c>
    </row>
    <row r="990" spans="1:3" x14ac:dyDescent="0.2">
      <c r="A990" s="9" t="s">
        <v>992</v>
      </c>
      <c r="B990" s="2">
        <v>2007</v>
      </c>
      <c r="C990" s="10">
        <v>78572</v>
      </c>
    </row>
    <row r="991" spans="1:3" x14ac:dyDescent="0.2">
      <c r="A991" s="9" t="s">
        <v>993</v>
      </c>
      <c r="B991" s="2">
        <v>2007</v>
      </c>
      <c r="C991" s="10">
        <v>98769</v>
      </c>
    </row>
    <row r="992" spans="1:3" x14ac:dyDescent="0.2">
      <c r="A992" s="9" t="s">
        <v>994</v>
      </c>
      <c r="B992" s="2">
        <v>2007</v>
      </c>
      <c r="C992" s="10">
        <v>5859</v>
      </c>
    </row>
    <row r="993" spans="1:3" x14ac:dyDescent="0.2">
      <c r="A993" s="9" t="s">
        <v>995</v>
      </c>
      <c r="B993" s="2">
        <v>2007</v>
      </c>
      <c r="C993" s="10">
        <v>46783</v>
      </c>
    </row>
    <row r="994" spans="1:3" x14ac:dyDescent="0.2">
      <c r="A994" s="9" t="s">
        <v>996</v>
      </c>
      <c r="B994" s="2">
        <v>2007</v>
      </c>
      <c r="C994" s="10">
        <v>62044</v>
      </c>
    </row>
    <row r="995" spans="1:3" x14ac:dyDescent="0.2">
      <c r="A995" s="9" t="s">
        <v>997</v>
      </c>
      <c r="B995" s="2">
        <v>2007</v>
      </c>
      <c r="C995" s="10">
        <v>65212</v>
      </c>
    </row>
    <row r="996" spans="1:3" x14ac:dyDescent="0.2">
      <c r="A996" s="9" t="s">
        <v>998</v>
      </c>
      <c r="B996" s="2">
        <v>2007</v>
      </c>
      <c r="C996" s="10">
        <v>76521</v>
      </c>
    </row>
    <row r="997" spans="1:3" x14ac:dyDescent="0.2">
      <c r="A997" s="9" t="s">
        <v>999</v>
      </c>
      <c r="B997" s="2">
        <v>2007</v>
      </c>
      <c r="C997" s="10">
        <v>75510</v>
      </c>
    </row>
    <row r="998" spans="1:3" x14ac:dyDescent="0.2">
      <c r="A998" s="9" t="s">
        <v>1000</v>
      </c>
      <c r="B998" s="2">
        <v>2007</v>
      </c>
      <c r="C998" s="10">
        <v>21309</v>
      </c>
    </row>
    <row r="999" spans="1:3" x14ac:dyDescent="0.2">
      <c r="A999" s="9" t="s">
        <v>1001</v>
      </c>
      <c r="B999" s="2">
        <v>2007</v>
      </c>
      <c r="C999" s="10">
        <v>47465</v>
      </c>
    </row>
    <row r="1000" spans="1:3" x14ac:dyDescent="0.2">
      <c r="A1000" s="9" t="s">
        <v>1002</v>
      </c>
      <c r="B1000" s="2">
        <v>2007</v>
      </c>
      <c r="C1000" s="10">
        <v>67860</v>
      </c>
    </row>
    <row r="1001" spans="1:3" x14ac:dyDescent="0.2">
      <c r="A1001" s="9" t="s">
        <v>1003</v>
      </c>
      <c r="B1001" s="2">
        <v>2007</v>
      </c>
      <c r="C1001" s="10">
        <v>47583</v>
      </c>
    </row>
    <row r="1002" spans="1:3" x14ac:dyDescent="0.2">
      <c r="A1002" s="9" t="s">
        <v>1004</v>
      </c>
      <c r="B1002" s="2">
        <v>2007</v>
      </c>
      <c r="C1002" s="10">
        <v>77964</v>
      </c>
    </row>
    <row r="1003" spans="1:3" x14ac:dyDescent="0.2">
      <c r="A1003" s="9" t="s">
        <v>1005</v>
      </c>
      <c r="B1003" s="2">
        <v>2007</v>
      </c>
      <c r="C1003" s="10">
        <v>25523</v>
      </c>
    </row>
    <row r="1004" spans="1:3" x14ac:dyDescent="0.2">
      <c r="A1004" s="9" t="s">
        <v>1006</v>
      </c>
      <c r="B1004" s="2">
        <v>2007</v>
      </c>
      <c r="C1004" s="10">
        <v>18139</v>
      </c>
    </row>
    <row r="1005" spans="1:3" x14ac:dyDescent="0.2">
      <c r="A1005" s="9" t="s">
        <v>1007</v>
      </c>
      <c r="B1005" s="2">
        <v>2007</v>
      </c>
      <c r="C1005" s="10">
        <v>36271</v>
      </c>
    </row>
    <row r="1006" spans="1:3" x14ac:dyDescent="0.2">
      <c r="A1006" s="9" t="s">
        <v>1008</v>
      </c>
      <c r="B1006" s="2">
        <v>2007</v>
      </c>
      <c r="C1006" s="10">
        <v>34092</v>
      </c>
    </row>
    <row r="1007" spans="1:3" x14ac:dyDescent="0.2">
      <c r="A1007" s="9" t="s">
        <v>1009</v>
      </c>
      <c r="B1007" s="2">
        <v>2007</v>
      </c>
      <c r="C1007" s="10">
        <v>18910</v>
      </c>
    </row>
    <row r="1008" spans="1:3" x14ac:dyDescent="0.2">
      <c r="A1008" s="9" t="s">
        <v>1010</v>
      </c>
      <c r="B1008" s="2">
        <v>2007</v>
      </c>
      <c r="C1008" s="10">
        <v>33931</v>
      </c>
    </row>
    <row r="1009" spans="1:3" x14ac:dyDescent="0.2">
      <c r="A1009" s="9" t="s">
        <v>1011</v>
      </c>
      <c r="B1009" s="2">
        <v>2007</v>
      </c>
      <c r="C1009" s="10">
        <v>44653</v>
      </c>
    </row>
    <row r="1010" spans="1:3" x14ac:dyDescent="0.2">
      <c r="A1010" s="9" t="s">
        <v>1012</v>
      </c>
      <c r="B1010" s="2">
        <v>2007</v>
      </c>
      <c r="C1010" s="10">
        <v>88995</v>
      </c>
    </row>
    <row r="1011" spans="1:3" x14ac:dyDescent="0.2">
      <c r="A1011" s="9" t="s">
        <v>1013</v>
      </c>
      <c r="B1011" s="2">
        <v>2007</v>
      </c>
      <c r="C1011" s="10">
        <v>25915</v>
      </c>
    </row>
    <row r="1012" spans="1:3" x14ac:dyDescent="0.2">
      <c r="A1012" s="9" t="s">
        <v>1014</v>
      </c>
      <c r="B1012" s="2">
        <v>2007</v>
      </c>
      <c r="C1012" s="10">
        <v>15650</v>
      </c>
    </row>
    <row r="1013" spans="1:3" x14ac:dyDescent="0.2">
      <c r="A1013" s="9" t="s">
        <v>1015</v>
      </c>
      <c r="B1013" s="2">
        <v>2007</v>
      </c>
      <c r="C1013" s="10">
        <v>45136</v>
      </c>
    </row>
    <row r="1014" spans="1:3" x14ac:dyDescent="0.2">
      <c r="A1014" s="9" t="s">
        <v>1016</v>
      </c>
      <c r="B1014" s="2">
        <v>2007</v>
      </c>
      <c r="C1014" s="10">
        <v>90334</v>
      </c>
    </row>
    <row r="1015" spans="1:3" x14ac:dyDescent="0.2">
      <c r="A1015" s="9" t="s">
        <v>1017</v>
      </c>
      <c r="B1015" s="2">
        <v>2007</v>
      </c>
      <c r="C1015" s="10">
        <v>55101</v>
      </c>
    </row>
    <row r="1016" spans="1:3" x14ac:dyDescent="0.2">
      <c r="A1016" s="9" t="s">
        <v>1018</v>
      </c>
      <c r="B1016" s="2">
        <v>2007</v>
      </c>
      <c r="C1016" s="10">
        <v>32343</v>
      </c>
    </row>
    <row r="1017" spans="1:3" x14ac:dyDescent="0.2">
      <c r="A1017" s="9" t="s">
        <v>1019</v>
      </c>
      <c r="B1017" s="2">
        <v>2007</v>
      </c>
      <c r="C1017" s="10">
        <v>99488</v>
      </c>
    </row>
    <row r="1018" spans="1:3" x14ac:dyDescent="0.2">
      <c r="A1018" s="9" t="s">
        <v>1020</v>
      </c>
      <c r="B1018" s="2">
        <v>2007</v>
      </c>
      <c r="C1018" s="10">
        <v>21617</v>
      </c>
    </row>
    <row r="1019" spans="1:3" x14ac:dyDescent="0.2">
      <c r="A1019" s="9" t="s">
        <v>1021</v>
      </c>
      <c r="B1019" s="2">
        <v>2007</v>
      </c>
      <c r="C1019" s="10">
        <v>10900</v>
      </c>
    </row>
    <row r="1020" spans="1:3" x14ac:dyDescent="0.2">
      <c r="A1020" s="9" t="s">
        <v>1022</v>
      </c>
      <c r="B1020" s="2">
        <v>2007</v>
      </c>
      <c r="C1020" s="10">
        <v>51086</v>
      </c>
    </row>
    <row r="1021" spans="1:3" x14ac:dyDescent="0.2">
      <c r="A1021" s="9" t="s">
        <v>1023</v>
      </c>
      <c r="B1021" s="2">
        <v>2007</v>
      </c>
      <c r="C1021" s="10">
        <v>98277</v>
      </c>
    </row>
    <row r="1022" spans="1:3" x14ac:dyDescent="0.2">
      <c r="A1022" s="9" t="s">
        <v>1024</v>
      </c>
      <c r="B1022" s="2">
        <v>2007</v>
      </c>
      <c r="C1022" s="10">
        <v>30396</v>
      </c>
    </row>
    <row r="1023" spans="1:3" x14ac:dyDescent="0.2">
      <c r="A1023" s="9" t="s">
        <v>1025</v>
      </c>
      <c r="B1023" s="2">
        <v>2007</v>
      </c>
      <c r="C1023" s="10">
        <v>56583</v>
      </c>
    </row>
    <row r="1024" spans="1:3" x14ac:dyDescent="0.2">
      <c r="A1024" s="9" t="s">
        <v>1026</v>
      </c>
      <c r="B1024" s="2">
        <v>2007</v>
      </c>
      <c r="C1024" s="10">
        <v>96193</v>
      </c>
    </row>
    <row r="1025" spans="1:3" x14ac:dyDescent="0.2">
      <c r="A1025" s="9" t="s">
        <v>1027</v>
      </c>
      <c r="B1025" s="2">
        <v>2007</v>
      </c>
      <c r="C1025" s="10">
        <v>21674</v>
      </c>
    </row>
    <row r="1026" spans="1:3" x14ac:dyDescent="0.2">
      <c r="A1026" s="9" t="s">
        <v>1028</v>
      </c>
      <c r="B1026" s="2">
        <v>2007</v>
      </c>
      <c r="C1026" s="10">
        <v>34800</v>
      </c>
    </row>
    <row r="1027" spans="1:3" x14ac:dyDescent="0.2">
      <c r="A1027" s="9" t="s">
        <v>1029</v>
      </c>
      <c r="B1027" s="2">
        <v>2007</v>
      </c>
      <c r="C1027" s="10">
        <v>18858</v>
      </c>
    </row>
    <row r="1028" spans="1:3" x14ac:dyDescent="0.2">
      <c r="A1028" s="9" t="s">
        <v>1030</v>
      </c>
      <c r="B1028" s="2">
        <v>2007</v>
      </c>
      <c r="C1028" s="10">
        <v>13597</v>
      </c>
    </row>
    <row r="1029" spans="1:3" x14ac:dyDescent="0.2">
      <c r="A1029" s="9" t="s">
        <v>1031</v>
      </c>
      <c r="B1029" s="2">
        <v>2007</v>
      </c>
      <c r="C1029" s="10">
        <v>85313</v>
      </c>
    </row>
    <row r="1030" spans="1:3" x14ac:dyDescent="0.2">
      <c r="A1030" s="9" t="s">
        <v>1032</v>
      </c>
      <c r="B1030" s="2">
        <v>2007</v>
      </c>
      <c r="C1030" s="10">
        <v>11003</v>
      </c>
    </row>
    <row r="1031" spans="1:3" x14ac:dyDescent="0.2">
      <c r="A1031" s="9" t="s">
        <v>1033</v>
      </c>
      <c r="B1031" s="2">
        <v>2007</v>
      </c>
      <c r="C1031" s="10">
        <v>82378</v>
      </c>
    </row>
    <row r="1032" spans="1:3" x14ac:dyDescent="0.2">
      <c r="A1032" s="9" t="s">
        <v>1034</v>
      </c>
      <c r="B1032" s="2">
        <v>2007</v>
      </c>
      <c r="C1032" s="10">
        <v>47500</v>
      </c>
    </row>
    <row r="1033" spans="1:3" x14ac:dyDescent="0.2">
      <c r="A1033" s="9" t="s">
        <v>1035</v>
      </c>
      <c r="B1033" s="2">
        <v>2007</v>
      </c>
      <c r="C1033" s="10">
        <v>56099</v>
      </c>
    </row>
    <row r="1034" spans="1:3" x14ac:dyDescent="0.2">
      <c r="A1034" s="9" t="s">
        <v>1036</v>
      </c>
      <c r="B1034" s="2">
        <v>2007</v>
      </c>
      <c r="C1034" s="10">
        <v>69881</v>
      </c>
    </row>
    <row r="1035" spans="1:3" x14ac:dyDescent="0.2">
      <c r="A1035" s="9" t="s">
        <v>1037</v>
      </c>
      <c r="B1035" s="2">
        <v>2007</v>
      </c>
      <c r="C1035" s="10">
        <v>42592</v>
      </c>
    </row>
    <row r="1036" spans="1:3" x14ac:dyDescent="0.2">
      <c r="A1036" s="9" t="s">
        <v>1038</v>
      </c>
      <c r="B1036" s="2">
        <v>2007</v>
      </c>
      <c r="C1036" s="10">
        <v>30179</v>
      </c>
    </row>
    <row r="1037" spans="1:3" x14ac:dyDescent="0.2">
      <c r="A1037" s="9" t="s">
        <v>1039</v>
      </c>
      <c r="B1037" s="2">
        <v>2007</v>
      </c>
      <c r="C1037" s="10">
        <v>42612</v>
      </c>
    </row>
    <row r="1038" spans="1:3" x14ac:dyDescent="0.2">
      <c r="A1038" s="9" t="s">
        <v>1040</v>
      </c>
      <c r="B1038" s="2">
        <v>2007</v>
      </c>
      <c r="C1038" s="10">
        <v>38598</v>
      </c>
    </row>
    <row r="1039" spans="1:3" x14ac:dyDescent="0.2">
      <c r="A1039" s="9" t="s">
        <v>1041</v>
      </c>
      <c r="B1039" s="2">
        <v>2007</v>
      </c>
      <c r="C1039" s="10">
        <v>9892</v>
      </c>
    </row>
    <row r="1040" spans="1:3" x14ac:dyDescent="0.2">
      <c r="A1040" s="9" t="s">
        <v>1042</v>
      </c>
      <c r="B1040" s="2">
        <v>2007</v>
      </c>
      <c r="C1040" s="10">
        <v>20407</v>
      </c>
    </row>
    <row r="1041" spans="1:3" x14ac:dyDescent="0.2">
      <c r="A1041" s="9" t="s">
        <v>1043</v>
      </c>
      <c r="B1041" s="2">
        <v>2007</v>
      </c>
      <c r="C1041" s="10">
        <v>28160</v>
      </c>
    </row>
    <row r="1042" spans="1:3" x14ac:dyDescent="0.2">
      <c r="A1042" s="9" t="s">
        <v>1044</v>
      </c>
      <c r="B1042" s="2">
        <v>2007</v>
      </c>
      <c r="C1042" s="10">
        <v>71393</v>
      </c>
    </row>
    <row r="1043" spans="1:3" x14ac:dyDescent="0.2">
      <c r="A1043" s="9" t="s">
        <v>1045</v>
      </c>
      <c r="B1043" s="2">
        <v>2007</v>
      </c>
      <c r="C1043" s="10">
        <v>98222</v>
      </c>
    </row>
    <row r="1044" spans="1:3" x14ac:dyDescent="0.2">
      <c r="A1044" s="9" t="s">
        <v>1046</v>
      </c>
      <c r="B1044" s="2">
        <v>2007</v>
      </c>
      <c r="C1044" s="10">
        <v>35932</v>
      </c>
    </row>
    <row r="1045" spans="1:3" x14ac:dyDescent="0.2">
      <c r="A1045" s="9" t="s">
        <v>1047</v>
      </c>
      <c r="B1045" s="2">
        <v>2007</v>
      </c>
      <c r="C1045" s="10">
        <v>34206</v>
      </c>
    </row>
    <row r="1046" spans="1:3" x14ac:dyDescent="0.2">
      <c r="A1046" s="9" t="s">
        <v>1048</v>
      </c>
      <c r="B1046" s="2">
        <v>2007</v>
      </c>
      <c r="C1046" s="10">
        <v>47157</v>
      </c>
    </row>
    <row r="1047" spans="1:3" x14ac:dyDescent="0.2">
      <c r="A1047" s="9" t="s">
        <v>1049</v>
      </c>
      <c r="B1047" s="2">
        <v>2007</v>
      </c>
      <c r="C1047" s="10">
        <v>36876</v>
      </c>
    </row>
    <row r="1048" spans="1:3" x14ac:dyDescent="0.2">
      <c r="A1048" s="9" t="s">
        <v>1050</v>
      </c>
      <c r="B1048" s="2">
        <v>2007</v>
      </c>
      <c r="C1048" s="10">
        <v>57531</v>
      </c>
    </row>
    <row r="1049" spans="1:3" x14ac:dyDescent="0.2">
      <c r="A1049" s="9" t="s">
        <v>1051</v>
      </c>
      <c r="B1049" s="2">
        <v>2007</v>
      </c>
      <c r="C1049" s="10">
        <v>20944</v>
      </c>
    </row>
    <row r="1050" spans="1:3" x14ac:dyDescent="0.2">
      <c r="A1050" s="9" t="s">
        <v>1052</v>
      </c>
      <c r="B1050" s="2">
        <v>2007</v>
      </c>
      <c r="C1050" s="10">
        <v>68279</v>
      </c>
    </row>
    <row r="1051" spans="1:3" x14ac:dyDescent="0.2">
      <c r="A1051" s="9" t="s">
        <v>1053</v>
      </c>
      <c r="B1051" s="2">
        <v>2007</v>
      </c>
      <c r="C1051" s="10">
        <v>31174</v>
      </c>
    </row>
    <row r="1052" spans="1:3" x14ac:dyDescent="0.2">
      <c r="A1052" s="9" t="s">
        <v>1054</v>
      </c>
      <c r="B1052" s="2">
        <v>2007</v>
      </c>
      <c r="C1052" s="10">
        <v>55112</v>
      </c>
    </row>
    <row r="1053" spans="1:3" x14ac:dyDescent="0.2">
      <c r="A1053" s="9" t="s">
        <v>1055</v>
      </c>
      <c r="B1053" s="2">
        <v>2007</v>
      </c>
      <c r="C1053" s="10">
        <v>5605</v>
      </c>
    </row>
    <row r="1054" spans="1:3" x14ac:dyDescent="0.2">
      <c r="A1054" s="9" t="s">
        <v>1056</v>
      </c>
      <c r="B1054" s="2">
        <v>2007</v>
      </c>
      <c r="C1054" s="10">
        <v>69690</v>
      </c>
    </row>
    <row r="1055" spans="1:3" x14ac:dyDescent="0.2">
      <c r="A1055" s="9" t="s">
        <v>1057</v>
      </c>
      <c r="B1055" s="2">
        <v>2007</v>
      </c>
      <c r="C1055" s="10">
        <v>99304</v>
      </c>
    </row>
    <row r="1056" spans="1:3" x14ac:dyDescent="0.2">
      <c r="A1056" s="9" t="s">
        <v>1058</v>
      </c>
      <c r="B1056" s="2">
        <v>2007</v>
      </c>
      <c r="C1056" s="10">
        <v>66198</v>
      </c>
    </row>
    <row r="1057" spans="1:3" x14ac:dyDescent="0.2">
      <c r="A1057" s="9" t="s">
        <v>1059</v>
      </c>
      <c r="B1057" s="2">
        <v>2007</v>
      </c>
      <c r="C1057" s="10">
        <v>18715</v>
      </c>
    </row>
    <row r="1058" spans="1:3" x14ac:dyDescent="0.2">
      <c r="A1058" s="9" t="s">
        <v>1060</v>
      </c>
      <c r="B1058" s="2">
        <v>2007</v>
      </c>
      <c r="C1058" s="10">
        <v>54490</v>
      </c>
    </row>
    <row r="1059" spans="1:3" x14ac:dyDescent="0.2">
      <c r="A1059" s="9" t="s">
        <v>1061</v>
      </c>
      <c r="B1059" s="2">
        <v>2007</v>
      </c>
      <c r="C1059" s="10">
        <v>99851</v>
      </c>
    </row>
    <row r="1060" spans="1:3" x14ac:dyDescent="0.2">
      <c r="A1060" s="9" t="s">
        <v>1062</v>
      </c>
      <c r="B1060" s="2">
        <v>2007</v>
      </c>
      <c r="C1060" s="10">
        <v>61634</v>
      </c>
    </row>
    <row r="1061" spans="1:3" x14ac:dyDescent="0.2">
      <c r="A1061" s="9" t="s">
        <v>1063</v>
      </c>
      <c r="B1061" s="2">
        <v>2007</v>
      </c>
      <c r="C1061" s="10">
        <v>32206</v>
      </c>
    </row>
    <row r="1062" spans="1:3" x14ac:dyDescent="0.2">
      <c r="A1062" s="9" t="s">
        <v>1064</v>
      </c>
      <c r="B1062" s="2">
        <v>2007</v>
      </c>
      <c r="C1062" s="10">
        <v>34848</v>
      </c>
    </row>
    <row r="1063" spans="1:3" x14ac:dyDescent="0.2">
      <c r="A1063" s="9" t="s">
        <v>1065</v>
      </c>
      <c r="B1063" s="2">
        <v>2007</v>
      </c>
      <c r="C1063" s="10">
        <v>89834</v>
      </c>
    </row>
    <row r="1064" spans="1:3" x14ac:dyDescent="0.2">
      <c r="A1064" s="9" t="s">
        <v>1066</v>
      </c>
      <c r="B1064" s="2">
        <v>2007</v>
      </c>
      <c r="C1064" s="10">
        <v>4593</v>
      </c>
    </row>
    <row r="1065" spans="1:3" x14ac:dyDescent="0.2">
      <c r="A1065" s="9" t="s">
        <v>1067</v>
      </c>
      <c r="B1065" s="2">
        <v>2007</v>
      </c>
      <c r="C1065" s="10">
        <v>89234</v>
      </c>
    </row>
    <row r="1066" spans="1:3" x14ac:dyDescent="0.2">
      <c r="A1066" s="9" t="s">
        <v>1068</v>
      </c>
      <c r="B1066" s="2">
        <v>2007</v>
      </c>
      <c r="C1066" s="10">
        <v>6174</v>
      </c>
    </row>
    <row r="1067" spans="1:3" x14ac:dyDescent="0.2">
      <c r="A1067" s="9" t="s">
        <v>1069</v>
      </c>
      <c r="B1067" s="2">
        <v>2007</v>
      </c>
      <c r="C1067" s="10">
        <v>24503</v>
      </c>
    </row>
    <row r="1068" spans="1:3" x14ac:dyDescent="0.2">
      <c r="A1068" s="9" t="s">
        <v>1070</v>
      </c>
      <c r="B1068" s="2">
        <v>2007</v>
      </c>
      <c r="C1068" s="10">
        <v>48530</v>
      </c>
    </row>
    <row r="1069" spans="1:3" x14ac:dyDescent="0.2">
      <c r="A1069" s="9" t="s">
        <v>1071</v>
      </c>
      <c r="B1069" s="2">
        <v>2007</v>
      </c>
      <c r="C1069" s="10">
        <v>92526</v>
      </c>
    </row>
    <row r="1070" spans="1:3" x14ac:dyDescent="0.2">
      <c r="A1070" s="9" t="s">
        <v>1072</v>
      </c>
      <c r="B1070" s="2">
        <v>2007</v>
      </c>
      <c r="C1070" s="10">
        <v>96949</v>
      </c>
    </row>
    <row r="1071" spans="1:3" x14ac:dyDescent="0.2">
      <c r="A1071" s="9" t="s">
        <v>1073</v>
      </c>
      <c r="B1071" s="2">
        <v>2007</v>
      </c>
      <c r="C1071" s="10">
        <v>89641</v>
      </c>
    </row>
    <row r="1072" spans="1:3" x14ac:dyDescent="0.2">
      <c r="A1072" s="9" t="s">
        <v>1074</v>
      </c>
      <c r="B1072" s="2">
        <v>2007</v>
      </c>
      <c r="C1072" s="10">
        <v>25940</v>
      </c>
    </row>
    <row r="1073" spans="1:3" x14ac:dyDescent="0.2">
      <c r="A1073" s="9" t="s">
        <v>1075</v>
      </c>
      <c r="B1073" s="2">
        <v>2007</v>
      </c>
      <c r="C1073" s="10">
        <v>76467</v>
      </c>
    </row>
    <row r="1074" spans="1:3" x14ac:dyDescent="0.2">
      <c r="A1074" s="9" t="s">
        <v>1076</v>
      </c>
      <c r="B1074" s="2">
        <v>2007</v>
      </c>
      <c r="C1074" s="10">
        <v>10441</v>
      </c>
    </row>
    <row r="1075" spans="1:3" x14ac:dyDescent="0.2">
      <c r="A1075" s="9" t="s">
        <v>1077</v>
      </c>
      <c r="B1075" s="2">
        <v>2007</v>
      </c>
      <c r="C1075" s="10">
        <v>91669</v>
      </c>
    </row>
    <row r="1076" spans="1:3" x14ac:dyDescent="0.2">
      <c r="A1076" s="9" t="s">
        <v>1078</v>
      </c>
      <c r="B1076" s="2">
        <v>2007</v>
      </c>
      <c r="C1076" s="10">
        <v>18567</v>
      </c>
    </row>
    <row r="1077" spans="1:3" x14ac:dyDescent="0.2">
      <c r="A1077" s="9" t="s">
        <v>1079</v>
      </c>
      <c r="B1077" s="2">
        <v>2007</v>
      </c>
      <c r="C1077" s="10">
        <v>69876</v>
      </c>
    </row>
    <row r="1078" spans="1:3" x14ac:dyDescent="0.2">
      <c r="A1078" s="9" t="s">
        <v>1080</v>
      </c>
      <c r="B1078" s="2">
        <v>2007</v>
      </c>
      <c r="C1078" s="10">
        <v>90656</v>
      </c>
    </row>
    <row r="1079" spans="1:3" x14ac:dyDescent="0.2">
      <c r="A1079" s="9" t="s">
        <v>1081</v>
      </c>
      <c r="B1079" s="2">
        <v>2007</v>
      </c>
      <c r="C1079" s="10">
        <v>49956</v>
      </c>
    </row>
    <row r="1080" spans="1:3" x14ac:dyDescent="0.2">
      <c r="A1080" s="9" t="s">
        <v>1082</v>
      </c>
      <c r="B1080" s="2">
        <v>2007</v>
      </c>
      <c r="C1080" s="10">
        <v>34131</v>
      </c>
    </row>
    <row r="1081" spans="1:3" x14ac:dyDescent="0.2">
      <c r="A1081" s="9" t="s">
        <v>1083</v>
      </c>
      <c r="B1081" s="2">
        <v>2007</v>
      </c>
      <c r="C1081" s="10">
        <v>95577</v>
      </c>
    </row>
    <row r="1082" spans="1:3" x14ac:dyDescent="0.2">
      <c r="A1082" s="9" t="s">
        <v>1084</v>
      </c>
      <c r="B1082" s="2">
        <v>2007</v>
      </c>
      <c r="C1082" s="10">
        <v>77076</v>
      </c>
    </row>
    <row r="1083" spans="1:3" x14ac:dyDescent="0.2">
      <c r="A1083" s="9" t="s">
        <v>1085</v>
      </c>
      <c r="B1083" s="2">
        <v>2007</v>
      </c>
      <c r="C1083" s="10">
        <v>44181</v>
      </c>
    </row>
    <row r="1084" spans="1:3" x14ac:dyDescent="0.2">
      <c r="A1084" s="9" t="s">
        <v>1086</v>
      </c>
      <c r="B1084" s="2">
        <v>2007</v>
      </c>
      <c r="C1084" s="10">
        <v>68466</v>
      </c>
    </row>
    <row r="1085" spans="1:3" x14ac:dyDescent="0.2">
      <c r="A1085" s="9" t="s">
        <v>1087</v>
      </c>
      <c r="B1085" s="2">
        <v>2007</v>
      </c>
      <c r="C1085" s="10">
        <v>97057</v>
      </c>
    </row>
    <row r="1086" spans="1:3" x14ac:dyDescent="0.2">
      <c r="A1086" s="9" t="s">
        <v>1088</v>
      </c>
      <c r="B1086" s="2">
        <v>2007</v>
      </c>
      <c r="C1086" s="10">
        <v>19893</v>
      </c>
    </row>
    <row r="1087" spans="1:3" x14ac:dyDescent="0.2">
      <c r="A1087" s="9" t="s">
        <v>1089</v>
      </c>
      <c r="B1087" s="2">
        <v>2007</v>
      </c>
      <c r="C1087" s="10">
        <v>33318</v>
      </c>
    </row>
    <row r="1088" spans="1:3" x14ac:dyDescent="0.2">
      <c r="A1088" s="9" t="s">
        <v>1090</v>
      </c>
      <c r="B1088" s="2">
        <v>2007</v>
      </c>
      <c r="C1088" s="10">
        <v>58448</v>
      </c>
    </row>
    <row r="1089" spans="1:3" x14ac:dyDescent="0.2">
      <c r="A1089" s="9" t="s">
        <v>1091</v>
      </c>
      <c r="B1089" s="2">
        <v>2007</v>
      </c>
      <c r="C1089" s="10">
        <v>67320</v>
      </c>
    </row>
    <row r="1090" spans="1:3" x14ac:dyDescent="0.2">
      <c r="A1090" s="9" t="s">
        <v>1092</v>
      </c>
      <c r="B1090" s="2">
        <v>2007</v>
      </c>
      <c r="C1090" s="10">
        <v>84661</v>
      </c>
    </row>
    <row r="1091" spans="1:3" x14ac:dyDescent="0.2">
      <c r="A1091" s="9" t="s">
        <v>1093</v>
      </c>
      <c r="B1091" s="2">
        <v>2007</v>
      </c>
      <c r="C1091" s="10">
        <v>40021</v>
      </c>
    </row>
    <row r="1092" spans="1:3" x14ac:dyDescent="0.2">
      <c r="A1092" s="9" t="s">
        <v>1094</v>
      </c>
      <c r="B1092" s="2">
        <v>2007</v>
      </c>
      <c r="C1092" s="10">
        <v>73084</v>
      </c>
    </row>
    <row r="1093" spans="1:3" x14ac:dyDescent="0.2">
      <c r="A1093" s="9" t="s">
        <v>1095</v>
      </c>
      <c r="B1093" s="2">
        <v>2007</v>
      </c>
      <c r="C1093" s="10">
        <v>92253</v>
      </c>
    </row>
    <row r="1094" spans="1:3" x14ac:dyDescent="0.2">
      <c r="A1094" s="9" t="s">
        <v>1096</v>
      </c>
      <c r="B1094" s="2">
        <v>2007</v>
      </c>
      <c r="C1094" s="10">
        <v>6998</v>
      </c>
    </row>
    <row r="1095" spans="1:3" x14ac:dyDescent="0.2">
      <c r="A1095" s="9" t="s">
        <v>1097</v>
      </c>
      <c r="B1095" s="2">
        <v>2007</v>
      </c>
      <c r="C1095" s="10">
        <v>57347</v>
      </c>
    </row>
    <row r="1096" spans="1:3" x14ac:dyDescent="0.2">
      <c r="A1096" s="9" t="s">
        <v>1098</v>
      </c>
      <c r="B1096" s="2">
        <v>2007</v>
      </c>
      <c r="C1096" s="10">
        <v>80015</v>
      </c>
    </row>
    <row r="1097" spans="1:3" x14ac:dyDescent="0.2">
      <c r="A1097" s="9" t="s">
        <v>1099</v>
      </c>
      <c r="B1097" s="2">
        <v>2007</v>
      </c>
      <c r="C1097" s="10">
        <v>68490</v>
      </c>
    </row>
    <row r="1098" spans="1:3" x14ac:dyDescent="0.2">
      <c r="A1098" s="9" t="s">
        <v>1100</v>
      </c>
      <c r="B1098" s="2">
        <v>2007</v>
      </c>
      <c r="C1098" s="10">
        <v>91495</v>
      </c>
    </row>
    <row r="1099" spans="1:3" x14ac:dyDescent="0.2">
      <c r="A1099" s="9" t="s">
        <v>1101</v>
      </c>
      <c r="B1099" s="2">
        <v>2007</v>
      </c>
      <c r="C1099" s="10">
        <v>53125</v>
      </c>
    </row>
    <row r="1100" spans="1:3" x14ac:dyDescent="0.2">
      <c r="A1100" s="9" t="s">
        <v>1102</v>
      </c>
      <c r="B1100" s="2">
        <v>2007</v>
      </c>
      <c r="C1100" s="10">
        <v>814</v>
      </c>
    </row>
    <row r="1101" spans="1:3" x14ac:dyDescent="0.2">
      <c r="A1101" s="9" t="s">
        <v>1103</v>
      </c>
      <c r="B1101" s="2">
        <v>2007</v>
      </c>
      <c r="C1101" s="10">
        <v>99594</v>
      </c>
    </row>
    <row r="1102" spans="1:3" x14ac:dyDescent="0.2">
      <c r="A1102" s="9" t="s">
        <v>1104</v>
      </c>
      <c r="B1102" s="2">
        <v>2007</v>
      </c>
      <c r="C1102" s="10">
        <v>57701</v>
      </c>
    </row>
    <row r="1103" spans="1:3" x14ac:dyDescent="0.2">
      <c r="A1103" s="9" t="s">
        <v>1105</v>
      </c>
      <c r="B1103" s="2">
        <v>2007</v>
      </c>
      <c r="C1103" s="10">
        <v>90855</v>
      </c>
    </row>
    <row r="1104" spans="1:3" x14ac:dyDescent="0.2">
      <c r="A1104" s="9" t="s">
        <v>1106</v>
      </c>
      <c r="B1104" s="2">
        <v>2007</v>
      </c>
      <c r="C1104" s="10">
        <v>22494</v>
      </c>
    </row>
    <row r="1105" spans="1:3" x14ac:dyDescent="0.2">
      <c r="A1105" s="9" t="s">
        <v>1107</v>
      </c>
      <c r="B1105" s="2">
        <v>2007</v>
      </c>
      <c r="C1105" s="10">
        <v>70975</v>
      </c>
    </row>
    <row r="1106" spans="1:3" x14ac:dyDescent="0.2">
      <c r="A1106" s="9" t="s">
        <v>1108</v>
      </c>
      <c r="B1106" s="2">
        <v>2007</v>
      </c>
      <c r="C1106" s="10">
        <v>26614</v>
      </c>
    </row>
    <row r="1107" spans="1:3" x14ac:dyDescent="0.2">
      <c r="A1107" s="9" t="s">
        <v>1109</v>
      </c>
      <c r="B1107" s="2">
        <v>2007</v>
      </c>
      <c r="C1107" s="10">
        <v>4540</v>
      </c>
    </row>
    <row r="1108" spans="1:3" x14ac:dyDescent="0.2">
      <c r="A1108" s="9" t="s">
        <v>1110</v>
      </c>
      <c r="B1108" s="2">
        <v>2007</v>
      </c>
      <c r="C1108" s="10">
        <v>81469</v>
      </c>
    </row>
    <row r="1109" spans="1:3" x14ac:dyDescent="0.2">
      <c r="A1109" s="9" t="s">
        <v>1111</v>
      </c>
      <c r="B1109" s="2">
        <v>2007</v>
      </c>
      <c r="C1109" s="10">
        <v>55572</v>
      </c>
    </row>
    <row r="1110" spans="1:3" x14ac:dyDescent="0.2">
      <c r="A1110" s="9" t="s">
        <v>1112</v>
      </c>
      <c r="B1110" s="2">
        <v>2007</v>
      </c>
      <c r="C1110" s="10">
        <v>44793</v>
      </c>
    </row>
    <row r="1111" spans="1:3" x14ac:dyDescent="0.2">
      <c r="A1111" s="9" t="s">
        <v>1113</v>
      </c>
      <c r="B1111" s="2">
        <v>2007</v>
      </c>
      <c r="C1111" s="10">
        <v>52049</v>
      </c>
    </row>
    <row r="1112" spans="1:3" x14ac:dyDescent="0.2">
      <c r="A1112" s="9" t="s">
        <v>1114</v>
      </c>
      <c r="B1112" s="2">
        <v>2007</v>
      </c>
      <c r="C1112" s="10">
        <v>24593</v>
      </c>
    </row>
    <row r="1113" spans="1:3" x14ac:dyDescent="0.2">
      <c r="A1113" s="9" t="s">
        <v>1115</v>
      </c>
      <c r="B1113" s="2">
        <v>2007</v>
      </c>
      <c r="C1113" s="10">
        <v>76630</v>
      </c>
    </row>
    <row r="1114" spans="1:3" x14ac:dyDescent="0.2">
      <c r="A1114" s="9" t="s">
        <v>1116</v>
      </c>
      <c r="B1114" s="2">
        <v>2007</v>
      </c>
      <c r="C1114" s="10">
        <v>22288</v>
      </c>
    </row>
    <row r="1115" spans="1:3" x14ac:dyDescent="0.2">
      <c r="A1115" s="9" t="s">
        <v>1117</v>
      </c>
      <c r="B1115" s="2">
        <v>2007</v>
      </c>
      <c r="C1115" s="10">
        <v>2316</v>
      </c>
    </row>
    <row r="1116" spans="1:3" x14ac:dyDescent="0.2">
      <c r="A1116" s="9" t="s">
        <v>1118</v>
      </c>
      <c r="B1116" s="2">
        <v>2008</v>
      </c>
      <c r="C1116" s="10">
        <v>31006</v>
      </c>
    </row>
    <row r="1117" spans="1:3" x14ac:dyDescent="0.2">
      <c r="A1117" s="9" t="s">
        <v>1119</v>
      </c>
      <c r="B1117" s="2">
        <v>2008</v>
      </c>
      <c r="C1117" s="10">
        <v>50192</v>
      </c>
    </row>
    <row r="1118" spans="1:3" x14ac:dyDescent="0.2">
      <c r="A1118" s="9" t="s">
        <v>1120</v>
      </c>
      <c r="B1118" s="2">
        <v>2008</v>
      </c>
      <c r="C1118" s="10">
        <v>37506</v>
      </c>
    </row>
    <row r="1119" spans="1:3" x14ac:dyDescent="0.2">
      <c r="A1119" s="9" t="s">
        <v>1121</v>
      </c>
      <c r="B1119" s="2">
        <v>2008</v>
      </c>
      <c r="C1119" s="10">
        <v>34896</v>
      </c>
    </row>
    <row r="1120" spans="1:3" x14ac:dyDescent="0.2">
      <c r="A1120" s="9" t="s">
        <v>1122</v>
      </c>
      <c r="B1120" s="2">
        <v>2008</v>
      </c>
      <c r="C1120" s="10">
        <v>90682</v>
      </c>
    </row>
    <row r="1121" spans="1:3" x14ac:dyDescent="0.2">
      <c r="A1121" s="9" t="s">
        <v>1123</v>
      </c>
      <c r="B1121" s="2">
        <v>2008</v>
      </c>
      <c r="C1121" s="10">
        <v>16195</v>
      </c>
    </row>
    <row r="1122" spans="1:3" x14ac:dyDescent="0.2">
      <c r="A1122" s="9" t="s">
        <v>1124</v>
      </c>
      <c r="B1122" s="2">
        <v>2008</v>
      </c>
      <c r="C1122" s="10">
        <v>65752</v>
      </c>
    </row>
    <row r="1123" spans="1:3" x14ac:dyDescent="0.2">
      <c r="A1123" s="9" t="s">
        <v>1125</v>
      </c>
      <c r="B1123" s="2">
        <v>2008</v>
      </c>
      <c r="C1123" s="10">
        <v>96895</v>
      </c>
    </row>
    <row r="1124" spans="1:3" x14ac:dyDescent="0.2">
      <c r="A1124" s="9" t="s">
        <v>1126</v>
      </c>
      <c r="B1124" s="2">
        <v>2008</v>
      </c>
      <c r="C1124" s="10">
        <v>26873</v>
      </c>
    </row>
    <row r="1125" spans="1:3" x14ac:dyDescent="0.2">
      <c r="A1125" s="9" t="s">
        <v>1127</v>
      </c>
      <c r="B1125" s="2">
        <v>2008</v>
      </c>
      <c r="C1125" s="10">
        <v>97853</v>
      </c>
    </row>
    <row r="1126" spans="1:3" x14ac:dyDescent="0.2">
      <c r="A1126" s="9" t="s">
        <v>1128</v>
      </c>
      <c r="B1126" s="2">
        <v>2008</v>
      </c>
      <c r="C1126" s="10">
        <v>65862</v>
      </c>
    </row>
    <row r="1127" spans="1:3" x14ac:dyDescent="0.2">
      <c r="A1127" s="9" t="s">
        <v>1129</v>
      </c>
      <c r="B1127" s="2">
        <v>2008</v>
      </c>
      <c r="C1127" s="10">
        <v>98080</v>
      </c>
    </row>
    <row r="1128" spans="1:3" x14ac:dyDescent="0.2">
      <c r="A1128" s="9" t="s">
        <v>1130</v>
      </c>
      <c r="B1128" s="2">
        <v>2008</v>
      </c>
      <c r="C1128" s="10">
        <v>77855</v>
      </c>
    </row>
    <row r="1129" spans="1:3" x14ac:dyDescent="0.2">
      <c r="A1129" s="9" t="s">
        <v>1131</v>
      </c>
      <c r="B1129" s="2">
        <v>2008</v>
      </c>
      <c r="C1129" s="10">
        <v>32814</v>
      </c>
    </row>
    <row r="1130" spans="1:3" x14ac:dyDescent="0.2">
      <c r="A1130" s="9" t="s">
        <v>1132</v>
      </c>
      <c r="B1130" s="2">
        <v>2008</v>
      </c>
      <c r="C1130" s="10">
        <v>84898</v>
      </c>
    </row>
    <row r="1131" spans="1:3" x14ac:dyDescent="0.2">
      <c r="A1131" s="9" t="s">
        <v>1133</v>
      </c>
      <c r="B1131" s="2">
        <v>2008</v>
      </c>
      <c r="C1131" s="10">
        <v>68382</v>
      </c>
    </row>
    <row r="1132" spans="1:3" x14ac:dyDescent="0.2">
      <c r="A1132" s="9" t="s">
        <v>1134</v>
      </c>
      <c r="B1132" s="2">
        <v>2008</v>
      </c>
      <c r="C1132" s="10">
        <v>39578</v>
      </c>
    </row>
    <row r="1133" spans="1:3" x14ac:dyDescent="0.2">
      <c r="A1133" s="9" t="s">
        <v>1135</v>
      </c>
      <c r="B1133" s="2">
        <v>2008</v>
      </c>
      <c r="C1133" s="10">
        <v>94364</v>
      </c>
    </row>
    <row r="1134" spans="1:3" x14ac:dyDescent="0.2">
      <c r="A1134" s="9" t="s">
        <v>1136</v>
      </c>
      <c r="B1134" s="2">
        <v>2008</v>
      </c>
      <c r="C1134" s="10">
        <v>21622</v>
      </c>
    </row>
    <row r="1135" spans="1:3" x14ac:dyDescent="0.2">
      <c r="A1135" s="9" t="s">
        <v>1137</v>
      </c>
      <c r="B1135" s="2">
        <v>2008</v>
      </c>
      <c r="C1135" s="10">
        <v>52751</v>
      </c>
    </row>
    <row r="1136" spans="1:3" x14ac:dyDescent="0.2">
      <c r="A1136" s="9" t="s">
        <v>1138</v>
      </c>
      <c r="B1136" s="2">
        <v>2008</v>
      </c>
      <c r="C1136" s="10">
        <v>94246</v>
      </c>
    </row>
    <row r="1137" spans="1:3" x14ac:dyDescent="0.2">
      <c r="A1137" s="9" t="s">
        <v>1139</v>
      </c>
      <c r="B1137" s="2">
        <v>2008</v>
      </c>
      <c r="C1137" s="10">
        <v>11172</v>
      </c>
    </row>
    <row r="1138" spans="1:3" x14ac:dyDescent="0.2">
      <c r="A1138" s="9" t="s">
        <v>1140</v>
      </c>
      <c r="B1138" s="2">
        <v>2008</v>
      </c>
      <c r="C1138" s="10">
        <v>24903</v>
      </c>
    </row>
    <row r="1139" spans="1:3" x14ac:dyDescent="0.2">
      <c r="A1139" s="9" t="s">
        <v>1141</v>
      </c>
      <c r="B1139" s="2">
        <v>2008</v>
      </c>
      <c r="C1139" s="10">
        <v>32946</v>
      </c>
    </row>
    <row r="1140" spans="1:3" x14ac:dyDescent="0.2">
      <c r="A1140" s="9" t="s">
        <v>1142</v>
      </c>
      <c r="B1140" s="2">
        <v>2008</v>
      </c>
      <c r="C1140" s="10">
        <v>93829</v>
      </c>
    </row>
    <row r="1141" spans="1:3" x14ac:dyDescent="0.2">
      <c r="A1141" s="9" t="s">
        <v>1143</v>
      </c>
      <c r="B1141" s="2">
        <v>2008</v>
      </c>
      <c r="C1141" s="10">
        <v>29025</v>
      </c>
    </row>
    <row r="1142" spans="1:3" x14ac:dyDescent="0.2">
      <c r="A1142" s="9" t="s">
        <v>1144</v>
      </c>
      <c r="B1142" s="2">
        <v>2008</v>
      </c>
      <c r="C1142" s="10">
        <v>76336</v>
      </c>
    </row>
    <row r="1143" spans="1:3" x14ac:dyDescent="0.2">
      <c r="A1143" s="9" t="s">
        <v>1145</v>
      </c>
      <c r="B1143" s="2">
        <v>2008</v>
      </c>
      <c r="C1143" s="10">
        <v>7035</v>
      </c>
    </row>
    <row r="1144" spans="1:3" x14ac:dyDescent="0.2">
      <c r="A1144" s="9" t="s">
        <v>1146</v>
      </c>
      <c r="B1144" s="2">
        <v>2008</v>
      </c>
      <c r="C1144" s="10">
        <v>85463</v>
      </c>
    </row>
    <row r="1145" spans="1:3" x14ac:dyDescent="0.2">
      <c r="A1145" s="9" t="s">
        <v>1147</v>
      </c>
      <c r="B1145" s="2">
        <v>2008</v>
      </c>
      <c r="C1145" s="10">
        <v>45164</v>
      </c>
    </row>
    <row r="1146" spans="1:3" x14ac:dyDescent="0.2">
      <c r="A1146" s="9" t="s">
        <v>1148</v>
      </c>
      <c r="B1146" s="2">
        <v>2008</v>
      </c>
      <c r="C1146" s="10">
        <v>71668</v>
      </c>
    </row>
    <row r="1147" spans="1:3" x14ac:dyDescent="0.2">
      <c r="A1147" s="9" t="s">
        <v>1149</v>
      </c>
      <c r="B1147" s="2">
        <v>2008</v>
      </c>
      <c r="C1147" s="10">
        <v>54640</v>
      </c>
    </row>
    <row r="1148" spans="1:3" x14ac:dyDescent="0.2">
      <c r="A1148" s="9" t="s">
        <v>1150</v>
      </c>
      <c r="B1148" s="2">
        <v>2008</v>
      </c>
      <c r="C1148" s="10">
        <v>61203</v>
      </c>
    </row>
    <row r="1149" spans="1:3" x14ac:dyDescent="0.2">
      <c r="A1149" s="9" t="s">
        <v>1151</v>
      </c>
      <c r="B1149" s="2">
        <v>2008</v>
      </c>
      <c r="C1149" s="10">
        <v>99610</v>
      </c>
    </row>
    <row r="1150" spans="1:3" x14ac:dyDescent="0.2">
      <c r="A1150" s="9" t="s">
        <v>1152</v>
      </c>
      <c r="B1150" s="2">
        <v>2008</v>
      </c>
      <c r="C1150" s="10">
        <v>76772</v>
      </c>
    </row>
    <row r="1151" spans="1:3" x14ac:dyDescent="0.2">
      <c r="A1151" s="9" t="s">
        <v>1153</v>
      </c>
      <c r="B1151" s="2">
        <v>2008</v>
      </c>
      <c r="C1151" s="10">
        <v>33765</v>
      </c>
    </row>
    <row r="1152" spans="1:3" x14ac:dyDescent="0.2">
      <c r="A1152" s="9" t="s">
        <v>1154</v>
      </c>
      <c r="B1152" s="2">
        <v>2008</v>
      </c>
      <c r="C1152" s="10">
        <v>4290</v>
      </c>
    </row>
    <row r="1153" spans="1:3" x14ac:dyDescent="0.2">
      <c r="A1153" s="9" t="s">
        <v>1155</v>
      </c>
      <c r="B1153" s="2">
        <v>2008</v>
      </c>
      <c r="C1153" s="10">
        <v>39357</v>
      </c>
    </row>
    <row r="1154" spans="1:3" x14ac:dyDescent="0.2">
      <c r="A1154" s="9" t="s">
        <v>1156</v>
      </c>
      <c r="B1154" s="2">
        <v>2008</v>
      </c>
      <c r="C1154" s="10">
        <v>24050</v>
      </c>
    </row>
    <row r="1155" spans="1:3" x14ac:dyDescent="0.2">
      <c r="A1155" s="9" t="s">
        <v>1157</v>
      </c>
      <c r="B1155" s="2">
        <v>2008</v>
      </c>
      <c r="C1155" s="10">
        <v>51373</v>
      </c>
    </row>
    <row r="1156" spans="1:3" x14ac:dyDescent="0.2">
      <c r="A1156" s="9" t="s">
        <v>1158</v>
      </c>
      <c r="B1156" s="2">
        <v>2008</v>
      </c>
      <c r="C1156" s="10">
        <v>47984</v>
      </c>
    </row>
    <row r="1157" spans="1:3" x14ac:dyDescent="0.2">
      <c r="A1157" s="9" t="s">
        <v>1159</v>
      </c>
      <c r="B1157" s="2">
        <v>2008</v>
      </c>
      <c r="C1157" s="10">
        <v>91437</v>
      </c>
    </row>
    <row r="1158" spans="1:3" x14ac:dyDescent="0.2">
      <c r="A1158" s="9" t="s">
        <v>1160</v>
      </c>
      <c r="B1158" s="2">
        <v>2008</v>
      </c>
      <c r="C1158" s="10">
        <v>6655</v>
      </c>
    </row>
    <row r="1159" spans="1:3" x14ac:dyDescent="0.2">
      <c r="A1159" s="9" t="s">
        <v>1161</v>
      </c>
      <c r="B1159" s="2">
        <v>2008</v>
      </c>
      <c r="C1159" s="10">
        <v>27708</v>
      </c>
    </row>
    <row r="1160" spans="1:3" x14ac:dyDescent="0.2">
      <c r="A1160" s="9" t="s">
        <v>1162</v>
      </c>
      <c r="B1160" s="2">
        <v>2008</v>
      </c>
      <c r="C1160" s="10">
        <v>34311</v>
      </c>
    </row>
    <row r="1161" spans="1:3" x14ac:dyDescent="0.2">
      <c r="A1161" s="9" t="s">
        <v>1163</v>
      </c>
      <c r="B1161" s="2">
        <v>2008</v>
      </c>
      <c r="C1161" s="10">
        <v>47780</v>
      </c>
    </row>
    <row r="1162" spans="1:3" x14ac:dyDescent="0.2">
      <c r="A1162" s="9" t="s">
        <v>1164</v>
      </c>
      <c r="B1162" s="2">
        <v>2008</v>
      </c>
      <c r="C1162" s="10">
        <v>71347</v>
      </c>
    </row>
    <row r="1163" spans="1:3" x14ac:dyDescent="0.2">
      <c r="A1163" s="9" t="s">
        <v>1165</v>
      </c>
      <c r="B1163" s="2">
        <v>2008</v>
      </c>
      <c r="C1163" s="10">
        <v>23886</v>
      </c>
    </row>
    <row r="1164" spans="1:3" x14ac:dyDescent="0.2">
      <c r="A1164" s="9" t="s">
        <v>1166</v>
      </c>
      <c r="B1164" s="2">
        <v>2008</v>
      </c>
      <c r="C1164" s="10">
        <v>57516</v>
      </c>
    </row>
    <row r="1165" spans="1:3" x14ac:dyDescent="0.2">
      <c r="A1165" s="9" t="s">
        <v>1167</v>
      </c>
      <c r="B1165" s="2">
        <v>2008</v>
      </c>
      <c r="C1165" s="10">
        <v>2370</v>
      </c>
    </row>
    <row r="1166" spans="1:3" x14ac:dyDescent="0.2">
      <c r="A1166" s="9" t="s">
        <v>1168</v>
      </c>
      <c r="B1166" s="2">
        <v>2008</v>
      </c>
      <c r="C1166" s="10">
        <v>17814</v>
      </c>
    </row>
    <row r="1167" spans="1:3" x14ac:dyDescent="0.2">
      <c r="A1167" s="9" t="s">
        <v>1169</v>
      </c>
      <c r="B1167" s="2">
        <v>2008</v>
      </c>
      <c r="C1167" s="10">
        <v>95165</v>
      </c>
    </row>
    <row r="1168" spans="1:3" x14ac:dyDescent="0.2">
      <c r="A1168" s="9" t="s">
        <v>1170</v>
      </c>
      <c r="B1168" s="2">
        <v>2008</v>
      </c>
      <c r="C1168" s="10">
        <v>29670</v>
      </c>
    </row>
    <row r="1169" spans="1:3" x14ac:dyDescent="0.2">
      <c r="A1169" s="9" t="s">
        <v>1171</v>
      </c>
      <c r="B1169" s="2">
        <v>2008</v>
      </c>
      <c r="C1169" s="10">
        <v>95523</v>
      </c>
    </row>
    <row r="1170" spans="1:3" x14ac:dyDescent="0.2">
      <c r="A1170" s="9" t="s">
        <v>1172</v>
      </c>
      <c r="B1170" s="2">
        <v>2008</v>
      </c>
      <c r="C1170" s="10">
        <v>15618</v>
      </c>
    </row>
    <row r="1171" spans="1:3" x14ac:dyDescent="0.2">
      <c r="A1171" s="9" t="s">
        <v>1173</v>
      </c>
      <c r="B1171" s="2">
        <v>2008</v>
      </c>
      <c r="C1171" s="10">
        <v>39931</v>
      </c>
    </row>
    <row r="1172" spans="1:3" x14ac:dyDescent="0.2">
      <c r="A1172" s="9" t="s">
        <v>1174</v>
      </c>
      <c r="B1172" s="2">
        <v>2008</v>
      </c>
      <c r="C1172" s="10">
        <v>99587</v>
      </c>
    </row>
    <row r="1173" spans="1:3" x14ac:dyDescent="0.2">
      <c r="A1173" s="9" t="s">
        <v>1175</v>
      </c>
      <c r="B1173" s="2">
        <v>2008</v>
      </c>
      <c r="C1173" s="10">
        <v>91227</v>
      </c>
    </row>
    <row r="1174" spans="1:3" x14ac:dyDescent="0.2">
      <c r="A1174" s="9" t="s">
        <v>1176</v>
      </c>
      <c r="B1174" s="2">
        <v>2008</v>
      </c>
      <c r="C1174" s="10">
        <v>81729</v>
      </c>
    </row>
    <row r="1175" spans="1:3" x14ac:dyDescent="0.2">
      <c r="A1175" s="9" t="s">
        <v>1177</v>
      </c>
      <c r="B1175" s="2">
        <v>2008</v>
      </c>
      <c r="C1175" s="10">
        <v>31812</v>
      </c>
    </row>
    <row r="1176" spans="1:3" x14ac:dyDescent="0.2">
      <c r="A1176" s="9" t="s">
        <v>1178</v>
      </c>
      <c r="B1176" s="2">
        <v>2008</v>
      </c>
      <c r="C1176" s="10">
        <v>74969</v>
      </c>
    </row>
    <row r="1177" spans="1:3" x14ac:dyDescent="0.2">
      <c r="A1177" s="9" t="s">
        <v>1179</v>
      </c>
      <c r="B1177" s="2">
        <v>2008</v>
      </c>
      <c r="C1177" s="10">
        <v>41385</v>
      </c>
    </row>
    <row r="1178" spans="1:3" x14ac:dyDescent="0.2">
      <c r="A1178" s="9" t="s">
        <v>1180</v>
      </c>
      <c r="B1178" s="2">
        <v>2008</v>
      </c>
      <c r="C1178" s="10">
        <v>39641</v>
      </c>
    </row>
    <row r="1179" spans="1:3" x14ac:dyDescent="0.2">
      <c r="A1179" s="9" t="s">
        <v>1181</v>
      </c>
      <c r="B1179" s="2">
        <v>2008</v>
      </c>
      <c r="C1179" s="10">
        <v>34231</v>
      </c>
    </row>
    <row r="1180" spans="1:3" x14ac:dyDescent="0.2">
      <c r="A1180" s="9" t="s">
        <v>1182</v>
      </c>
      <c r="B1180" s="2">
        <v>2008</v>
      </c>
      <c r="C1180" s="10">
        <v>12341</v>
      </c>
    </row>
    <row r="1181" spans="1:3" x14ac:dyDescent="0.2">
      <c r="A1181" s="9" t="s">
        <v>1183</v>
      </c>
      <c r="B1181" s="2">
        <v>2008</v>
      </c>
      <c r="C1181" s="10">
        <v>62525</v>
      </c>
    </row>
    <row r="1182" spans="1:3" x14ac:dyDescent="0.2">
      <c r="A1182" s="9" t="s">
        <v>1184</v>
      </c>
      <c r="B1182" s="2">
        <v>2008</v>
      </c>
      <c r="C1182" s="10">
        <v>87046</v>
      </c>
    </row>
    <row r="1183" spans="1:3" x14ac:dyDescent="0.2">
      <c r="A1183" s="9" t="s">
        <v>1185</v>
      </c>
      <c r="B1183" s="2">
        <v>2008</v>
      </c>
      <c r="C1183" s="10">
        <v>74499</v>
      </c>
    </row>
    <row r="1184" spans="1:3" x14ac:dyDescent="0.2">
      <c r="A1184" s="9" t="s">
        <v>1186</v>
      </c>
      <c r="B1184" s="2">
        <v>2008</v>
      </c>
      <c r="C1184" s="10">
        <v>11317</v>
      </c>
    </row>
    <row r="1185" spans="1:3" x14ac:dyDescent="0.2">
      <c r="A1185" s="9" t="s">
        <v>1187</v>
      </c>
      <c r="B1185" s="2">
        <v>2008</v>
      </c>
      <c r="C1185" s="10">
        <v>24400</v>
      </c>
    </row>
    <row r="1186" spans="1:3" x14ac:dyDescent="0.2">
      <c r="A1186" s="9" t="s">
        <v>1188</v>
      </c>
      <c r="B1186" s="2">
        <v>2009</v>
      </c>
      <c r="C1186" s="10">
        <v>75577</v>
      </c>
    </row>
    <row r="1187" spans="1:3" x14ac:dyDescent="0.2">
      <c r="A1187" s="9" t="s">
        <v>1189</v>
      </c>
      <c r="B1187" s="2">
        <v>2009</v>
      </c>
      <c r="C1187" s="10">
        <v>67825</v>
      </c>
    </row>
    <row r="1188" spans="1:3" x14ac:dyDescent="0.2">
      <c r="A1188" s="9" t="s">
        <v>1190</v>
      </c>
      <c r="B1188" s="2">
        <v>2009</v>
      </c>
      <c r="C1188" s="10">
        <v>19076</v>
      </c>
    </row>
    <row r="1189" spans="1:3" x14ac:dyDescent="0.2">
      <c r="A1189" s="9" t="s">
        <v>1191</v>
      </c>
      <c r="B1189" s="2">
        <v>2009</v>
      </c>
      <c r="C1189" s="10">
        <v>34581</v>
      </c>
    </row>
    <row r="1190" spans="1:3" x14ac:dyDescent="0.2">
      <c r="A1190" s="9" t="s">
        <v>1192</v>
      </c>
      <c r="B1190" s="2">
        <v>2009</v>
      </c>
      <c r="C1190" s="10">
        <v>40413</v>
      </c>
    </row>
    <row r="1191" spans="1:3" x14ac:dyDescent="0.2">
      <c r="A1191" s="9" t="s">
        <v>1193</v>
      </c>
      <c r="B1191" s="2">
        <v>2009</v>
      </c>
      <c r="C1191" s="10">
        <v>65770</v>
      </c>
    </row>
    <row r="1192" spans="1:3" x14ac:dyDescent="0.2">
      <c r="A1192" s="9" t="s">
        <v>1194</v>
      </c>
      <c r="B1192" s="2">
        <v>2009</v>
      </c>
      <c r="C1192" s="10">
        <v>87113</v>
      </c>
    </row>
    <row r="1193" spans="1:3" x14ac:dyDescent="0.2">
      <c r="A1193" s="9" t="s">
        <v>1195</v>
      </c>
      <c r="B1193" s="2">
        <v>2009</v>
      </c>
      <c r="C1193" s="10">
        <v>68766</v>
      </c>
    </row>
    <row r="1194" spans="1:3" x14ac:dyDescent="0.2">
      <c r="A1194" s="9" t="s">
        <v>1196</v>
      </c>
      <c r="B1194" s="2">
        <v>2009</v>
      </c>
      <c r="C1194" s="10">
        <v>33706</v>
      </c>
    </row>
    <row r="1195" spans="1:3" x14ac:dyDescent="0.2">
      <c r="A1195" s="9" t="s">
        <v>1197</v>
      </c>
      <c r="B1195" s="2">
        <v>2009</v>
      </c>
      <c r="C1195" s="10">
        <v>6529</v>
      </c>
    </row>
    <row r="1196" spans="1:3" x14ac:dyDescent="0.2">
      <c r="A1196" s="9" t="s">
        <v>1198</v>
      </c>
      <c r="B1196" s="2">
        <v>2009</v>
      </c>
      <c r="C1196" s="10">
        <v>74976</v>
      </c>
    </row>
    <row r="1197" spans="1:3" x14ac:dyDescent="0.2">
      <c r="A1197" s="9" t="s">
        <v>1199</v>
      </c>
      <c r="B1197" s="2">
        <v>2009</v>
      </c>
      <c r="C1197" s="10">
        <v>58229</v>
      </c>
    </row>
    <row r="1198" spans="1:3" x14ac:dyDescent="0.2">
      <c r="A1198" s="9" t="s">
        <v>1200</v>
      </c>
      <c r="B1198" s="2">
        <v>2009</v>
      </c>
      <c r="C1198" s="10">
        <v>94818</v>
      </c>
    </row>
    <row r="1199" spans="1:3" x14ac:dyDescent="0.2">
      <c r="A1199" s="9" t="s">
        <v>1201</v>
      </c>
      <c r="B1199" s="2">
        <v>2009</v>
      </c>
      <c r="C1199" s="10">
        <v>53909</v>
      </c>
    </row>
    <row r="1200" spans="1:3" x14ac:dyDescent="0.2">
      <c r="A1200" s="9" t="s">
        <v>1202</v>
      </c>
      <c r="B1200" s="2">
        <v>2009</v>
      </c>
      <c r="C1200" s="10">
        <v>62959</v>
      </c>
    </row>
    <row r="1201" spans="1:3" x14ac:dyDescent="0.2">
      <c r="A1201" s="9" t="s">
        <v>1203</v>
      </c>
      <c r="B1201" s="2">
        <v>2009</v>
      </c>
      <c r="C1201" s="10">
        <v>22996</v>
      </c>
    </row>
    <row r="1202" spans="1:3" x14ac:dyDescent="0.2">
      <c r="A1202" s="9" t="s">
        <v>1204</v>
      </c>
      <c r="B1202" s="2">
        <v>2009</v>
      </c>
      <c r="C1202" s="10">
        <v>20946</v>
      </c>
    </row>
    <row r="1203" spans="1:3" x14ac:dyDescent="0.2">
      <c r="A1203" s="9" t="s">
        <v>1205</v>
      </c>
      <c r="B1203" s="2">
        <v>2009</v>
      </c>
      <c r="C1203" s="10">
        <v>27601</v>
      </c>
    </row>
    <row r="1204" spans="1:3" x14ac:dyDescent="0.2">
      <c r="A1204" s="9" t="s">
        <v>1206</v>
      </c>
      <c r="B1204" s="2">
        <v>2009</v>
      </c>
      <c r="C1204" s="10">
        <v>71979</v>
      </c>
    </row>
    <row r="1205" spans="1:3" x14ac:dyDescent="0.2">
      <c r="A1205" s="9" t="s">
        <v>1207</v>
      </c>
      <c r="B1205" s="2">
        <v>2009</v>
      </c>
      <c r="C1205" s="10">
        <v>45122</v>
      </c>
    </row>
    <row r="1206" spans="1:3" x14ac:dyDescent="0.2">
      <c r="A1206" s="9" t="s">
        <v>1208</v>
      </c>
      <c r="B1206" s="2">
        <v>2009</v>
      </c>
      <c r="C1206" s="10">
        <v>47848</v>
      </c>
    </row>
    <row r="1207" spans="1:3" x14ac:dyDescent="0.2">
      <c r="A1207" s="9" t="s">
        <v>1209</v>
      </c>
      <c r="B1207" s="2">
        <v>2009</v>
      </c>
      <c r="C1207" s="10">
        <v>43987</v>
      </c>
    </row>
    <row r="1208" spans="1:3" x14ac:dyDescent="0.2">
      <c r="A1208" s="9" t="s">
        <v>1210</v>
      </c>
      <c r="B1208" s="2">
        <v>2009</v>
      </c>
      <c r="C1208" s="10">
        <v>20513</v>
      </c>
    </row>
    <row r="1209" spans="1:3" x14ac:dyDescent="0.2">
      <c r="A1209" s="9" t="s">
        <v>1211</v>
      </c>
      <c r="B1209" s="2">
        <v>2009</v>
      </c>
      <c r="C1209" s="10">
        <v>52302</v>
      </c>
    </row>
    <row r="1210" spans="1:3" x14ac:dyDescent="0.2">
      <c r="A1210" s="9" t="s">
        <v>1212</v>
      </c>
      <c r="B1210" s="2">
        <v>2009</v>
      </c>
      <c r="C1210" s="10">
        <v>95443</v>
      </c>
    </row>
    <row r="1211" spans="1:3" x14ac:dyDescent="0.2">
      <c r="A1211" s="9" t="s">
        <v>1213</v>
      </c>
      <c r="B1211" s="2">
        <v>2009</v>
      </c>
      <c r="C1211" s="10">
        <v>58690</v>
      </c>
    </row>
    <row r="1212" spans="1:3" x14ac:dyDescent="0.2">
      <c r="A1212" s="9" t="s">
        <v>1214</v>
      </c>
      <c r="B1212" s="2">
        <v>2009</v>
      </c>
      <c r="C1212" s="10">
        <v>68111</v>
      </c>
    </row>
    <row r="1213" spans="1:3" x14ac:dyDescent="0.2">
      <c r="A1213" s="9" t="s">
        <v>1215</v>
      </c>
      <c r="B1213" s="2">
        <v>2009</v>
      </c>
      <c r="C1213" s="10">
        <v>45845</v>
      </c>
    </row>
    <row r="1214" spans="1:3" x14ac:dyDescent="0.2">
      <c r="A1214" s="9" t="s">
        <v>1216</v>
      </c>
      <c r="B1214" s="2">
        <v>2009</v>
      </c>
      <c r="C1214" s="10">
        <v>33462</v>
      </c>
    </row>
    <row r="1215" spans="1:3" x14ac:dyDescent="0.2">
      <c r="A1215" s="9" t="s">
        <v>1217</v>
      </c>
      <c r="B1215" s="2">
        <v>2009</v>
      </c>
      <c r="C1215" s="10">
        <v>96078</v>
      </c>
    </row>
    <row r="1216" spans="1:3" x14ac:dyDescent="0.2">
      <c r="A1216" s="9" t="s">
        <v>1218</v>
      </c>
      <c r="B1216" s="2">
        <v>2009</v>
      </c>
      <c r="C1216" s="10">
        <v>11672</v>
      </c>
    </row>
    <row r="1217" spans="1:3" x14ac:dyDescent="0.2">
      <c r="A1217" s="9" t="s">
        <v>1219</v>
      </c>
      <c r="B1217" s="2">
        <v>2009</v>
      </c>
      <c r="C1217" s="10">
        <v>2464</v>
      </c>
    </row>
    <row r="1218" spans="1:3" x14ac:dyDescent="0.2">
      <c r="A1218" s="9" t="s">
        <v>1220</v>
      </c>
      <c r="B1218" s="2">
        <v>2009</v>
      </c>
      <c r="C1218" s="10">
        <v>30171</v>
      </c>
    </row>
    <row r="1219" spans="1:3" x14ac:dyDescent="0.2">
      <c r="A1219" s="9" t="s">
        <v>1221</v>
      </c>
      <c r="B1219" s="2">
        <v>2009</v>
      </c>
      <c r="C1219" s="10">
        <v>14088</v>
      </c>
    </row>
    <row r="1220" spans="1:3" x14ac:dyDescent="0.2">
      <c r="A1220" s="9" t="s">
        <v>1222</v>
      </c>
      <c r="B1220" s="2">
        <v>2009</v>
      </c>
      <c r="C1220" s="10">
        <v>91572</v>
      </c>
    </row>
    <row r="1221" spans="1:3" x14ac:dyDescent="0.2">
      <c r="A1221" s="9" t="s">
        <v>1223</v>
      </c>
      <c r="B1221" s="2">
        <v>2009</v>
      </c>
      <c r="C1221" s="10">
        <v>41133</v>
      </c>
    </row>
    <row r="1222" spans="1:3" x14ac:dyDescent="0.2">
      <c r="A1222" s="9" t="s">
        <v>1224</v>
      </c>
      <c r="B1222" s="2">
        <v>2009</v>
      </c>
      <c r="C1222" s="10">
        <v>45177</v>
      </c>
    </row>
    <row r="1223" spans="1:3" x14ac:dyDescent="0.2">
      <c r="A1223" s="9" t="s">
        <v>1225</v>
      </c>
      <c r="B1223" s="2">
        <v>2009</v>
      </c>
      <c r="C1223" s="10">
        <v>6106</v>
      </c>
    </row>
    <row r="1224" spans="1:3" x14ac:dyDescent="0.2">
      <c r="A1224" s="9" t="s">
        <v>1226</v>
      </c>
      <c r="B1224" s="2">
        <v>2009</v>
      </c>
      <c r="C1224" s="10">
        <v>57833</v>
      </c>
    </row>
    <row r="1225" spans="1:3" x14ac:dyDescent="0.2">
      <c r="A1225" s="9" t="s">
        <v>1227</v>
      </c>
      <c r="B1225" s="2">
        <v>2009</v>
      </c>
      <c r="C1225" s="10">
        <v>83971</v>
      </c>
    </row>
    <row r="1226" spans="1:3" x14ac:dyDescent="0.2">
      <c r="A1226" s="9" t="s">
        <v>1228</v>
      </c>
      <c r="B1226" s="2">
        <v>2009</v>
      </c>
      <c r="C1226" s="10">
        <v>5012</v>
      </c>
    </row>
    <row r="1227" spans="1:3" x14ac:dyDescent="0.2">
      <c r="A1227" s="9" t="s">
        <v>1229</v>
      </c>
      <c r="B1227" s="2">
        <v>2009</v>
      </c>
      <c r="C1227" s="10">
        <v>74094</v>
      </c>
    </row>
    <row r="1228" spans="1:3" x14ac:dyDescent="0.2">
      <c r="A1228" s="9" t="s">
        <v>1230</v>
      </c>
      <c r="B1228" s="2">
        <v>2009</v>
      </c>
      <c r="C1228" s="10">
        <v>20337</v>
      </c>
    </row>
    <row r="1229" spans="1:3" x14ac:dyDescent="0.2">
      <c r="A1229" s="9" t="s">
        <v>1231</v>
      </c>
      <c r="B1229" s="2">
        <v>2009</v>
      </c>
      <c r="C1229" s="10">
        <v>90980</v>
      </c>
    </row>
    <row r="1230" spans="1:3" x14ac:dyDescent="0.2">
      <c r="A1230" s="9" t="s">
        <v>1232</v>
      </c>
      <c r="B1230" s="2">
        <v>2009</v>
      </c>
      <c r="C1230" s="10">
        <v>54430</v>
      </c>
    </row>
    <row r="1231" spans="1:3" x14ac:dyDescent="0.2">
      <c r="A1231" s="9" t="s">
        <v>1233</v>
      </c>
      <c r="B1231" s="2">
        <v>2009</v>
      </c>
      <c r="C1231" s="10">
        <v>11876</v>
      </c>
    </row>
    <row r="1232" spans="1:3" x14ac:dyDescent="0.2">
      <c r="A1232" s="9" t="s">
        <v>1234</v>
      </c>
      <c r="B1232" s="2">
        <v>2009</v>
      </c>
      <c r="C1232" s="10">
        <v>48832</v>
      </c>
    </row>
    <row r="1233" spans="1:3" x14ac:dyDescent="0.2">
      <c r="A1233" s="9" t="s">
        <v>1235</v>
      </c>
      <c r="B1233" s="2">
        <v>2009</v>
      </c>
      <c r="C1233" s="10">
        <v>28335</v>
      </c>
    </row>
    <row r="1234" spans="1:3" x14ac:dyDescent="0.2">
      <c r="A1234" s="9" t="s">
        <v>1236</v>
      </c>
      <c r="B1234" s="2">
        <v>2009</v>
      </c>
      <c r="C1234" s="10">
        <v>26062</v>
      </c>
    </row>
    <row r="1235" spans="1:3" x14ac:dyDescent="0.2">
      <c r="A1235" s="9" t="s">
        <v>1237</v>
      </c>
      <c r="B1235" s="2">
        <v>2009</v>
      </c>
      <c r="C1235" s="10">
        <v>8647</v>
      </c>
    </row>
    <row r="1236" spans="1:3" x14ac:dyDescent="0.2">
      <c r="A1236" s="9" t="s">
        <v>1238</v>
      </c>
      <c r="B1236" s="2">
        <v>2009</v>
      </c>
      <c r="C1236" s="10">
        <v>49894</v>
      </c>
    </row>
    <row r="1237" spans="1:3" x14ac:dyDescent="0.2">
      <c r="A1237" s="9" t="s">
        <v>1239</v>
      </c>
      <c r="B1237" s="2">
        <v>2009</v>
      </c>
      <c r="C1237" s="10">
        <v>52658</v>
      </c>
    </row>
    <row r="1238" spans="1:3" x14ac:dyDescent="0.2">
      <c r="A1238" s="9" t="s">
        <v>1240</v>
      </c>
      <c r="B1238" s="2">
        <v>2009</v>
      </c>
      <c r="C1238" s="10">
        <v>82765</v>
      </c>
    </row>
    <row r="1239" spans="1:3" x14ac:dyDescent="0.2">
      <c r="A1239" s="9" t="s">
        <v>1241</v>
      </c>
      <c r="B1239" s="2">
        <v>2009</v>
      </c>
      <c r="C1239" s="10">
        <v>28095</v>
      </c>
    </row>
    <row r="1240" spans="1:3" x14ac:dyDescent="0.2">
      <c r="A1240" s="9" t="s">
        <v>1242</v>
      </c>
      <c r="B1240" s="2">
        <v>2009</v>
      </c>
      <c r="C1240" s="10">
        <v>75230</v>
      </c>
    </row>
    <row r="1241" spans="1:3" x14ac:dyDescent="0.2">
      <c r="A1241" s="9" t="s">
        <v>1243</v>
      </c>
      <c r="B1241" s="2">
        <v>2009</v>
      </c>
      <c r="C1241" s="10">
        <v>7968</v>
      </c>
    </row>
    <row r="1242" spans="1:3" x14ac:dyDescent="0.2">
      <c r="A1242" s="9" t="s">
        <v>1244</v>
      </c>
      <c r="B1242" s="2">
        <v>2009</v>
      </c>
      <c r="C1242" s="10">
        <v>10274</v>
      </c>
    </row>
    <row r="1243" spans="1:3" x14ac:dyDescent="0.2">
      <c r="A1243" s="9" t="s">
        <v>1245</v>
      </c>
      <c r="B1243" s="2">
        <v>2009</v>
      </c>
      <c r="C1243" s="10">
        <v>48429</v>
      </c>
    </row>
    <row r="1244" spans="1:3" x14ac:dyDescent="0.2">
      <c r="A1244" s="9" t="s">
        <v>1246</v>
      </c>
      <c r="B1244" s="2">
        <v>2009</v>
      </c>
      <c r="C1244" s="10">
        <v>45874</v>
      </c>
    </row>
    <row r="1245" spans="1:3" x14ac:dyDescent="0.2">
      <c r="A1245" s="9" t="s">
        <v>1247</v>
      </c>
      <c r="B1245" s="2">
        <v>2009</v>
      </c>
      <c r="C1245" s="10">
        <v>7207</v>
      </c>
    </row>
    <row r="1246" spans="1:3" x14ac:dyDescent="0.2">
      <c r="A1246" s="9" t="s">
        <v>1248</v>
      </c>
      <c r="B1246" s="2">
        <v>2009</v>
      </c>
      <c r="C1246" s="10">
        <v>78653</v>
      </c>
    </row>
    <row r="1247" spans="1:3" x14ac:dyDescent="0.2">
      <c r="A1247" s="9" t="s">
        <v>1249</v>
      </c>
      <c r="B1247" s="2">
        <v>2009</v>
      </c>
      <c r="C1247" s="10">
        <v>74720</v>
      </c>
    </row>
    <row r="1248" spans="1:3" x14ac:dyDescent="0.2">
      <c r="A1248" s="9" t="s">
        <v>1250</v>
      </c>
      <c r="B1248" s="2">
        <v>2009</v>
      </c>
      <c r="C1248" s="10">
        <v>20874</v>
      </c>
    </row>
    <row r="1249" spans="1:3" x14ac:dyDescent="0.2">
      <c r="A1249" s="9" t="s">
        <v>1251</v>
      </c>
      <c r="B1249" s="2">
        <v>2009</v>
      </c>
      <c r="C1249" s="10">
        <v>7360</v>
      </c>
    </row>
    <row r="1250" spans="1:3" x14ac:dyDescent="0.2">
      <c r="A1250" s="9" t="s">
        <v>1252</v>
      </c>
      <c r="B1250" s="2">
        <v>2009</v>
      </c>
      <c r="C1250" s="10">
        <v>56116</v>
      </c>
    </row>
    <row r="1251" spans="1:3" x14ac:dyDescent="0.2">
      <c r="A1251" s="9" t="s">
        <v>1253</v>
      </c>
      <c r="B1251" s="2">
        <v>2009</v>
      </c>
      <c r="C1251" s="10">
        <v>38947</v>
      </c>
    </row>
    <row r="1252" spans="1:3" x14ac:dyDescent="0.2">
      <c r="A1252" s="9" t="s">
        <v>1254</v>
      </c>
      <c r="B1252" s="2">
        <v>2009</v>
      </c>
      <c r="C1252" s="10">
        <v>35313</v>
      </c>
    </row>
    <row r="1253" spans="1:3" x14ac:dyDescent="0.2">
      <c r="A1253" s="9" t="s">
        <v>1255</v>
      </c>
      <c r="B1253" s="2">
        <v>2009</v>
      </c>
      <c r="C1253" s="10">
        <v>65960</v>
      </c>
    </row>
    <row r="1254" spans="1:3" x14ac:dyDescent="0.2">
      <c r="A1254" s="9" t="s">
        <v>1256</v>
      </c>
      <c r="B1254" s="2">
        <v>2009</v>
      </c>
      <c r="C1254" s="10">
        <v>87169</v>
      </c>
    </row>
    <row r="1255" spans="1:3" x14ac:dyDescent="0.2">
      <c r="A1255" s="9" t="s">
        <v>1257</v>
      </c>
      <c r="B1255" s="2">
        <v>2009</v>
      </c>
      <c r="C1255" s="10">
        <v>3932</v>
      </c>
    </row>
    <row r="1256" spans="1:3" x14ac:dyDescent="0.2">
      <c r="A1256" s="9" t="s">
        <v>1258</v>
      </c>
      <c r="B1256" s="2">
        <v>2009</v>
      </c>
      <c r="C1256" s="10">
        <v>14677</v>
      </c>
    </row>
    <row r="1257" spans="1:3" x14ac:dyDescent="0.2">
      <c r="A1257" s="9" t="s">
        <v>1259</v>
      </c>
      <c r="B1257" s="2">
        <v>2009</v>
      </c>
      <c r="C1257" s="10">
        <v>81515</v>
      </c>
    </row>
    <row r="1258" spans="1:3" x14ac:dyDescent="0.2">
      <c r="A1258" s="9" t="s">
        <v>1260</v>
      </c>
      <c r="B1258" s="2">
        <v>2009</v>
      </c>
      <c r="C1258" s="10">
        <v>95683</v>
      </c>
    </row>
    <row r="1259" spans="1:3" x14ac:dyDescent="0.2">
      <c r="A1259" s="9" t="s">
        <v>1261</v>
      </c>
      <c r="B1259" s="2">
        <v>2009</v>
      </c>
      <c r="C1259" s="10">
        <v>30472</v>
      </c>
    </row>
    <row r="1260" spans="1:3" x14ac:dyDescent="0.2">
      <c r="A1260" s="9" t="s">
        <v>1262</v>
      </c>
      <c r="B1260" s="2">
        <v>2009</v>
      </c>
      <c r="C1260" s="10">
        <v>18346</v>
      </c>
    </row>
    <row r="1261" spans="1:3" x14ac:dyDescent="0.2">
      <c r="A1261" s="9" t="s">
        <v>1263</v>
      </c>
      <c r="B1261" s="2">
        <v>2009</v>
      </c>
      <c r="C1261" s="10">
        <v>96496</v>
      </c>
    </row>
    <row r="1262" spans="1:3" x14ac:dyDescent="0.2">
      <c r="A1262" s="9" t="s">
        <v>1264</v>
      </c>
      <c r="B1262" s="2">
        <v>2009</v>
      </c>
      <c r="C1262" s="10">
        <v>67356</v>
      </c>
    </row>
    <row r="1263" spans="1:3" x14ac:dyDescent="0.2">
      <c r="A1263" s="9" t="s">
        <v>1265</v>
      </c>
      <c r="B1263" s="2">
        <v>2009</v>
      </c>
      <c r="C1263" s="10">
        <v>39713</v>
      </c>
    </row>
    <row r="1264" spans="1:3" x14ac:dyDescent="0.2">
      <c r="A1264" s="9" t="s">
        <v>1266</v>
      </c>
      <c r="B1264" s="2">
        <v>2009</v>
      </c>
      <c r="C1264" s="10">
        <v>49211</v>
      </c>
    </row>
    <row r="1265" spans="1:3" x14ac:dyDescent="0.2">
      <c r="A1265" s="9" t="s">
        <v>1267</v>
      </c>
      <c r="B1265" s="2">
        <v>2009</v>
      </c>
      <c r="C1265" s="10">
        <v>67039</v>
      </c>
    </row>
    <row r="1266" spans="1:3" x14ac:dyDescent="0.2">
      <c r="A1266" s="9" t="s">
        <v>1268</v>
      </c>
      <c r="B1266" s="2">
        <v>2009</v>
      </c>
      <c r="C1266" s="10">
        <v>86613</v>
      </c>
    </row>
    <row r="1267" spans="1:3" x14ac:dyDescent="0.2">
      <c r="A1267" s="9" t="s">
        <v>1269</v>
      </c>
      <c r="B1267" s="2">
        <v>2009</v>
      </c>
      <c r="C1267" s="10">
        <v>72190</v>
      </c>
    </row>
    <row r="1268" spans="1:3" x14ac:dyDescent="0.2">
      <c r="A1268" s="9" t="s">
        <v>1270</v>
      </c>
      <c r="B1268" s="2">
        <v>2009</v>
      </c>
      <c r="C1268" s="10">
        <v>58598</v>
      </c>
    </row>
    <row r="1269" spans="1:3" x14ac:dyDescent="0.2">
      <c r="A1269" s="9" t="s">
        <v>1271</v>
      </c>
      <c r="B1269" s="2">
        <v>2009</v>
      </c>
      <c r="C1269" s="10">
        <v>13485</v>
      </c>
    </row>
    <row r="1270" spans="1:3" x14ac:dyDescent="0.2">
      <c r="A1270" s="9" t="s">
        <v>1272</v>
      </c>
      <c r="B1270" s="2">
        <v>2009</v>
      </c>
      <c r="C1270" s="10">
        <v>81810</v>
      </c>
    </row>
    <row r="1271" spans="1:3" x14ac:dyDescent="0.2">
      <c r="A1271" s="9" t="s">
        <v>1273</v>
      </c>
      <c r="B1271" s="2">
        <v>2009</v>
      </c>
      <c r="C1271" s="10">
        <v>31871</v>
      </c>
    </row>
    <row r="1272" spans="1:3" x14ac:dyDescent="0.2">
      <c r="A1272" s="9" t="s">
        <v>1274</v>
      </c>
      <c r="B1272" s="2">
        <v>2009</v>
      </c>
      <c r="C1272" s="10">
        <v>82469</v>
      </c>
    </row>
    <row r="1273" spans="1:3" x14ac:dyDescent="0.2">
      <c r="A1273" s="9" t="s">
        <v>1275</v>
      </c>
      <c r="B1273" s="2">
        <v>2009</v>
      </c>
      <c r="C1273" s="10">
        <v>19702</v>
      </c>
    </row>
    <row r="1274" spans="1:3" x14ac:dyDescent="0.2">
      <c r="A1274" s="9" t="s">
        <v>1276</v>
      </c>
      <c r="B1274" s="2">
        <v>2009</v>
      </c>
      <c r="C1274" s="10">
        <v>23074</v>
      </c>
    </row>
    <row r="1275" spans="1:3" x14ac:dyDescent="0.2">
      <c r="A1275" s="9" t="s">
        <v>1277</v>
      </c>
      <c r="B1275" s="2">
        <v>2009</v>
      </c>
      <c r="C1275" s="10">
        <v>82826</v>
      </c>
    </row>
    <row r="1276" spans="1:3" x14ac:dyDescent="0.2">
      <c r="A1276" s="9" t="s">
        <v>1278</v>
      </c>
      <c r="B1276" s="2">
        <v>2009</v>
      </c>
      <c r="C1276" s="10">
        <v>68100</v>
      </c>
    </row>
    <row r="1277" spans="1:3" x14ac:dyDescent="0.2">
      <c r="A1277" s="9" t="s">
        <v>1279</v>
      </c>
      <c r="B1277" s="2">
        <v>2009</v>
      </c>
      <c r="C1277" s="10">
        <v>18371</v>
      </c>
    </row>
    <row r="1278" spans="1:3" x14ac:dyDescent="0.2">
      <c r="A1278" s="9" t="s">
        <v>1280</v>
      </c>
      <c r="B1278" s="2">
        <v>2009</v>
      </c>
      <c r="C1278" s="10">
        <v>41159</v>
      </c>
    </row>
    <row r="1279" spans="1:3" x14ac:dyDescent="0.2">
      <c r="A1279" s="9" t="s">
        <v>1281</v>
      </c>
      <c r="B1279" s="2">
        <v>2009</v>
      </c>
      <c r="C1279" s="10">
        <v>28810</v>
      </c>
    </row>
    <row r="1280" spans="1:3" x14ac:dyDescent="0.2">
      <c r="A1280" s="9" t="s">
        <v>1282</v>
      </c>
      <c r="B1280" s="2">
        <v>2010</v>
      </c>
      <c r="C1280" s="10">
        <v>69069</v>
      </c>
    </row>
    <row r="1281" spans="1:3" x14ac:dyDescent="0.2">
      <c r="A1281" s="9" t="s">
        <v>1283</v>
      </c>
      <c r="B1281" s="2">
        <v>2010</v>
      </c>
      <c r="C1281" s="10">
        <v>92528</v>
      </c>
    </row>
    <row r="1282" spans="1:3" x14ac:dyDescent="0.2">
      <c r="A1282" s="9" t="s">
        <v>1284</v>
      </c>
      <c r="B1282" s="2">
        <v>2010</v>
      </c>
      <c r="C1282" s="10">
        <v>72661</v>
      </c>
    </row>
    <row r="1283" spans="1:3" x14ac:dyDescent="0.2">
      <c r="A1283" s="9" t="s">
        <v>1285</v>
      </c>
      <c r="B1283" s="2">
        <v>2010</v>
      </c>
      <c r="C1283" s="10">
        <v>15220</v>
      </c>
    </row>
    <row r="1284" spans="1:3" x14ac:dyDescent="0.2">
      <c r="A1284" s="9" t="s">
        <v>1286</v>
      </c>
      <c r="B1284" s="2">
        <v>2010</v>
      </c>
      <c r="C1284" s="10">
        <v>61673</v>
      </c>
    </row>
    <row r="1285" spans="1:3" x14ac:dyDescent="0.2">
      <c r="A1285" s="9" t="s">
        <v>1287</v>
      </c>
      <c r="B1285" s="2">
        <v>2010</v>
      </c>
      <c r="C1285" s="10">
        <v>68927</v>
      </c>
    </row>
    <row r="1286" spans="1:3" x14ac:dyDescent="0.2">
      <c r="A1286" s="9" t="s">
        <v>1288</v>
      </c>
      <c r="B1286" s="2">
        <v>2010</v>
      </c>
      <c r="C1286" s="10">
        <v>6846</v>
      </c>
    </row>
    <row r="1287" spans="1:3" x14ac:dyDescent="0.2">
      <c r="A1287" s="9" t="s">
        <v>1289</v>
      </c>
      <c r="B1287" s="2">
        <v>2010</v>
      </c>
      <c r="C1287" s="10">
        <v>69159</v>
      </c>
    </row>
    <row r="1288" spans="1:3" x14ac:dyDescent="0.2">
      <c r="A1288" s="9" t="s">
        <v>1290</v>
      </c>
      <c r="B1288" s="2">
        <v>2010</v>
      </c>
      <c r="C1288" s="10">
        <v>86204</v>
      </c>
    </row>
    <row r="1289" spans="1:3" x14ac:dyDescent="0.2">
      <c r="A1289" s="9" t="s">
        <v>1291</v>
      </c>
      <c r="B1289" s="2">
        <v>2010</v>
      </c>
      <c r="C1289" s="10">
        <v>30408</v>
      </c>
    </row>
    <row r="1290" spans="1:3" x14ac:dyDescent="0.2">
      <c r="A1290" s="9" t="s">
        <v>1292</v>
      </c>
      <c r="B1290" s="2">
        <v>2010</v>
      </c>
      <c r="C1290" s="10">
        <v>28699</v>
      </c>
    </row>
    <row r="1291" spans="1:3" x14ac:dyDescent="0.2">
      <c r="A1291" s="9" t="s">
        <v>1293</v>
      </c>
      <c r="B1291" s="2">
        <v>2010</v>
      </c>
      <c r="C1291" s="10">
        <v>10526</v>
      </c>
    </row>
    <row r="1292" spans="1:3" x14ac:dyDescent="0.2">
      <c r="A1292" s="9" t="s">
        <v>1294</v>
      </c>
      <c r="B1292" s="2">
        <v>2010</v>
      </c>
      <c r="C1292" s="10">
        <v>80610</v>
      </c>
    </row>
    <row r="1293" spans="1:3" x14ac:dyDescent="0.2">
      <c r="A1293" s="9" t="s">
        <v>1295</v>
      </c>
      <c r="B1293" s="2">
        <v>2010</v>
      </c>
      <c r="C1293" s="10">
        <v>89391</v>
      </c>
    </row>
    <row r="1294" spans="1:3" x14ac:dyDescent="0.2">
      <c r="A1294" s="9" t="s">
        <v>1296</v>
      </c>
      <c r="B1294" s="2">
        <v>2010</v>
      </c>
      <c r="C1294" s="10">
        <v>22104</v>
      </c>
    </row>
    <row r="1295" spans="1:3" x14ac:dyDescent="0.2">
      <c r="A1295" s="9" t="s">
        <v>1297</v>
      </c>
      <c r="B1295" s="2">
        <v>2010</v>
      </c>
      <c r="C1295" s="10">
        <v>24353</v>
      </c>
    </row>
    <row r="1296" spans="1:3" x14ac:dyDescent="0.2">
      <c r="A1296" s="9" t="s">
        <v>1298</v>
      </c>
      <c r="B1296" s="2">
        <v>2010</v>
      </c>
      <c r="C1296" s="10">
        <v>73270</v>
      </c>
    </row>
    <row r="1297" spans="1:3" x14ac:dyDescent="0.2">
      <c r="A1297" s="9" t="s">
        <v>1299</v>
      </c>
      <c r="B1297" s="2">
        <v>2010</v>
      </c>
      <c r="C1297" s="10">
        <v>48579</v>
      </c>
    </row>
    <row r="1298" spans="1:3" x14ac:dyDescent="0.2">
      <c r="A1298" s="9" t="s">
        <v>1300</v>
      </c>
      <c r="B1298" s="2">
        <v>2010</v>
      </c>
      <c r="C1298" s="10">
        <v>66464</v>
      </c>
    </row>
    <row r="1299" spans="1:3" x14ac:dyDescent="0.2">
      <c r="A1299" s="9" t="s">
        <v>1301</v>
      </c>
      <c r="B1299" s="2">
        <v>2010</v>
      </c>
      <c r="C1299" s="10">
        <v>75122</v>
      </c>
    </row>
    <row r="1300" spans="1:3" x14ac:dyDescent="0.2">
      <c r="A1300" s="9" t="s">
        <v>1302</v>
      </c>
      <c r="B1300" s="2">
        <v>2010</v>
      </c>
      <c r="C1300" s="10">
        <v>97612</v>
      </c>
    </row>
    <row r="1301" spans="1:3" x14ac:dyDescent="0.2">
      <c r="A1301" s="9" t="s">
        <v>1303</v>
      </c>
      <c r="B1301" s="2">
        <v>2010</v>
      </c>
      <c r="C1301" s="10">
        <v>64375</v>
      </c>
    </row>
    <row r="1302" spans="1:3" x14ac:dyDescent="0.2">
      <c r="A1302" s="9" t="s">
        <v>1304</v>
      </c>
      <c r="B1302" s="2">
        <v>2010</v>
      </c>
      <c r="C1302" s="10">
        <v>3307</v>
      </c>
    </row>
    <row r="1303" spans="1:3" x14ac:dyDescent="0.2">
      <c r="A1303" s="9" t="s">
        <v>1305</v>
      </c>
      <c r="B1303" s="2">
        <v>2010</v>
      </c>
      <c r="C1303" s="10">
        <v>54763</v>
      </c>
    </row>
    <row r="1304" spans="1:3" x14ac:dyDescent="0.2">
      <c r="A1304" s="9" t="s">
        <v>1306</v>
      </c>
      <c r="B1304" s="2">
        <v>2010</v>
      </c>
      <c r="C1304" s="10">
        <v>37337</v>
      </c>
    </row>
    <row r="1305" spans="1:3" x14ac:dyDescent="0.2">
      <c r="A1305" s="9" t="s">
        <v>1307</v>
      </c>
      <c r="B1305" s="2">
        <v>2010</v>
      </c>
      <c r="C1305" s="10">
        <v>10333</v>
      </c>
    </row>
    <row r="1306" spans="1:3" x14ac:dyDescent="0.2">
      <c r="A1306" s="9" t="s">
        <v>1308</v>
      </c>
      <c r="B1306" s="2">
        <v>2010</v>
      </c>
      <c r="C1306" s="10">
        <v>19369</v>
      </c>
    </row>
    <row r="1307" spans="1:3" x14ac:dyDescent="0.2">
      <c r="A1307" s="9" t="s">
        <v>1309</v>
      </c>
      <c r="B1307" s="2">
        <v>2010</v>
      </c>
      <c r="C1307" s="10">
        <v>18618</v>
      </c>
    </row>
    <row r="1308" spans="1:3" x14ac:dyDescent="0.2">
      <c r="A1308" s="9" t="s">
        <v>1310</v>
      </c>
      <c r="B1308" s="2">
        <v>2010</v>
      </c>
      <c r="C1308" s="10">
        <v>48632</v>
      </c>
    </row>
    <row r="1309" spans="1:3" x14ac:dyDescent="0.2">
      <c r="A1309" s="9" t="s">
        <v>1311</v>
      </c>
      <c r="B1309" s="2">
        <v>2010</v>
      </c>
      <c r="C1309" s="10">
        <v>43321</v>
      </c>
    </row>
    <row r="1310" spans="1:3" x14ac:dyDescent="0.2">
      <c r="A1310" s="9" t="s">
        <v>1312</v>
      </c>
      <c r="B1310" s="2">
        <v>2010</v>
      </c>
      <c r="C1310" s="10">
        <v>45717</v>
      </c>
    </row>
    <row r="1311" spans="1:3" x14ac:dyDescent="0.2">
      <c r="A1311" s="9" t="s">
        <v>1313</v>
      </c>
      <c r="B1311" s="2">
        <v>2010</v>
      </c>
      <c r="C1311" s="10">
        <v>9211</v>
      </c>
    </row>
    <row r="1312" spans="1:3" x14ac:dyDescent="0.2">
      <c r="A1312" s="9" t="s">
        <v>1314</v>
      </c>
      <c r="B1312" s="2">
        <v>2010</v>
      </c>
      <c r="C1312" s="10">
        <v>52516</v>
      </c>
    </row>
    <row r="1313" spans="1:3" x14ac:dyDescent="0.2">
      <c r="A1313" s="9" t="s">
        <v>1315</v>
      </c>
      <c r="B1313" s="2">
        <v>2010</v>
      </c>
      <c r="C1313" s="10">
        <v>50107</v>
      </c>
    </row>
    <row r="1314" spans="1:3" x14ac:dyDescent="0.2">
      <c r="A1314" s="9" t="s">
        <v>1316</v>
      </c>
      <c r="B1314" s="2">
        <v>2010</v>
      </c>
      <c r="C1314" s="10">
        <v>3009</v>
      </c>
    </row>
    <row r="1315" spans="1:3" x14ac:dyDescent="0.2">
      <c r="A1315" s="9" t="s">
        <v>1317</v>
      </c>
      <c r="B1315" s="2">
        <v>2010</v>
      </c>
      <c r="C1315" s="10">
        <v>86232</v>
      </c>
    </row>
    <row r="1316" spans="1:3" x14ac:dyDescent="0.2">
      <c r="A1316" s="9" t="s">
        <v>1318</v>
      </c>
      <c r="B1316" s="2">
        <v>2010</v>
      </c>
      <c r="C1316" s="10">
        <v>76521</v>
      </c>
    </row>
    <row r="1317" spans="1:3" x14ac:dyDescent="0.2">
      <c r="A1317" s="9" t="s">
        <v>1319</v>
      </c>
      <c r="B1317" s="2">
        <v>2010</v>
      </c>
      <c r="C1317" s="10">
        <v>57686</v>
      </c>
    </row>
    <row r="1318" spans="1:3" x14ac:dyDescent="0.2">
      <c r="A1318" s="9" t="s">
        <v>1320</v>
      </c>
      <c r="B1318" s="2">
        <v>2010</v>
      </c>
      <c r="C1318" s="10">
        <v>43686</v>
      </c>
    </row>
    <row r="1319" spans="1:3" x14ac:dyDescent="0.2">
      <c r="A1319" s="9" t="s">
        <v>1321</v>
      </c>
      <c r="B1319" s="2">
        <v>2010</v>
      </c>
      <c r="C1319" s="10">
        <v>23490</v>
      </c>
    </row>
    <row r="1320" spans="1:3" x14ac:dyDescent="0.2">
      <c r="A1320" s="9" t="s">
        <v>1322</v>
      </c>
      <c r="B1320" s="2">
        <v>2010</v>
      </c>
      <c r="C1320" s="10">
        <v>84338</v>
      </c>
    </row>
    <row r="1321" spans="1:3" x14ac:dyDescent="0.2">
      <c r="A1321" s="9" t="s">
        <v>1323</v>
      </c>
      <c r="B1321" s="2">
        <v>2010</v>
      </c>
      <c r="C1321" s="10">
        <v>4794</v>
      </c>
    </row>
    <row r="1322" spans="1:3" x14ac:dyDescent="0.2">
      <c r="A1322" s="9" t="s">
        <v>1324</v>
      </c>
      <c r="B1322" s="2">
        <v>2010</v>
      </c>
      <c r="C1322" s="10">
        <v>4310</v>
      </c>
    </row>
    <row r="1323" spans="1:3" x14ac:dyDescent="0.2">
      <c r="A1323" s="9" t="s">
        <v>1325</v>
      </c>
      <c r="B1323" s="2">
        <v>2010</v>
      </c>
      <c r="C1323" s="10">
        <v>53358</v>
      </c>
    </row>
    <row r="1324" spans="1:3" x14ac:dyDescent="0.2">
      <c r="A1324" s="9" t="s">
        <v>1326</v>
      </c>
      <c r="B1324" s="2">
        <v>2010</v>
      </c>
      <c r="C1324" s="10">
        <v>55524</v>
      </c>
    </row>
    <row r="1325" spans="1:3" x14ac:dyDescent="0.2">
      <c r="A1325" s="9" t="s">
        <v>1327</v>
      </c>
      <c r="B1325" s="2">
        <v>2010</v>
      </c>
      <c r="C1325" s="10">
        <v>14390</v>
      </c>
    </row>
    <row r="1326" spans="1:3" x14ac:dyDescent="0.2">
      <c r="A1326" s="9" t="s">
        <v>1328</v>
      </c>
      <c r="B1326" s="2">
        <v>2010</v>
      </c>
      <c r="C1326" s="10">
        <v>47495</v>
      </c>
    </row>
    <row r="1327" spans="1:3" x14ac:dyDescent="0.2">
      <c r="A1327" s="9" t="s">
        <v>1329</v>
      </c>
      <c r="B1327" s="2">
        <v>2010</v>
      </c>
      <c r="C1327" s="10">
        <v>75041</v>
      </c>
    </row>
    <row r="1328" spans="1:3" x14ac:dyDescent="0.2">
      <c r="A1328" s="9" t="s">
        <v>1330</v>
      </c>
      <c r="B1328" s="2">
        <v>2010</v>
      </c>
      <c r="C1328" s="10">
        <v>50245</v>
      </c>
    </row>
    <row r="1329" spans="1:3" x14ac:dyDescent="0.2">
      <c r="A1329" s="9" t="s">
        <v>1331</v>
      </c>
      <c r="B1329" s="2">
        <v>2010</v>
      </c>
      <c r="C1329" s="10">
        <v>29146</v>
      </c>
    </row>
    <row r="1330" spans="1:3" x14ac:dyDescent="0.2">
      <c r="A1330" s="9" t="s">
        <v>1332</v>
      </c>
      <c r="B1330" s="2">
        <v>2010</v>
      </c>
      <c r="C1330" s="10">
        <v>80959</v>
      </c>
    </row>
    <row r="1331" spans="1:3" x14ac:dyDescent="0.2">
      <c r="A1331" s="9" t="s">
        <v>1333</v>
      </c>
      <c r="B1331" s="2">
        <v>2010</v>
      </c>
      <c r="C1331" s="10">
        <v>11554</v>
      </c>
    </row>
    <row r="1332" spans="1:3" x14ac:dyDescent="0.2">
      <c r="A1332" s="9" t="s">
        <v>1334</v>
      </c>
      <c r="B1332" s="2">
        <v>2010</v>
      </c>
      <c r="C1332" s="10">
        <v>36851</v>
      </c>
    </row>
    <row r="1333" spans="1:3" x14ac:dyDescent="0.2">
      <c r="A1333" s="9" t="s">
        <v>1335</v>
      </c>
      <c r="B1333" s="2">
        <v>2010</v>
      </c>
      <c r="C1333" s="10">
        <v>68182</v>
      </c>
    </row>
    <row r="1334" spans="1:3" x14ac:dyDescent="0.2">
      <c r="A1334" s="9" t="s">
        <v>1336</v>
      </c>
      <c r="B1334" s="2">
        <v>2010</v>
      </c>
      <c r="C1334" s="10">
        <v>92587</v>
      </c>
    </row>
    <row r="1335" spans="1:3" x14ac:dyDescent="0.2">
      <c r="A1335" s="9" t="s">
        <v>1337</v>
      </c>
      <c r="B1335" s="2">
        <v>2010</v>
      </c>
      <c r="C1335" s="10">
        <v>14829</v>
      </c>
    </row>
    <row r="1336" spans="1:3" x14ac:dyDescent="0.2">
      <c r="A1336" s="9" t="s">
        <v>1338</v>
      </c>
      <c r="B1336" s="2">
        <v>2010</v>
      </c>
      <c r="C1336" s="10">
        <v>38210</v>
      </c>
    </row>
    <row r="1337" spans="1:3" x14ac:dyDescent="0.2">
      <c r="A1337" s="9" t="s">
        <v>1339</v>
      </c>
      <c r="B1337" s="2">
        <v>2010</v>
      </c>
      <c r="C1337" s="10">
        <v>78277</v>
      </c>
    </row>
    <row r="1338" spans="1:3" x14ac:dyDescent="0.2">
      <c r="A1338" s="9" t="s">
        <v>1340</v>
      </c>
      <c r="B1338" s="2">
        <v>2010</v>
      </c>
      <c r="C1338" s="10">
        <v>19438</v>
      </c>
    </row>
    <row r="1339" spans="1:3" x14ac:dyDescent="0.2">
      <c r="A1339" s="9" t="s">
        <v>1341</v>
      </c>
      <c r="B1339" s="2">
        <v>2010</v>
      </c>
      <c r="C1339" s="10">
        <v>10030</v>
      </c>
    </row>
    <row r="1340" spans="1:3" x14ac:dyDescent="0.2">
      <c r="A1340" s="9" t="s">
        <v>1342</v>
      </c>
      <c r="B1340" s="2">
        <v>2010</v>
      </c>
      <c r="C1340" s="10">
        <v>59531</v>
      </c>
    </row>
    <row r="1341" spans="1:3" x14ac:dyDescent="0.2">
      <c r="A1341" s="9" t="s">
        <v>1343</v>
      </c>
      <c r="B1341" s="2">
        <v>2010</v>
      </c>
      <c r="C1341" s="10">
        <v>37639</v>
      </c>
    </row>
    <row r="1342" spans="1:3" x14ac:dyDescent="0.2">
      <c r="A1342" s="9" t="s">
        <v>1344</v>
      </c>
      <c r="B1342" s="2">
        <v>2010</v>
      </c>
      <c r="C1342" s="10">
        <v>92400</v>
      </c>
    </row>
    <row r="1343" spans="1:3" x14ac:dyDescent="0.2">
      <c r="A1343" s="9" t="s">
        <v>1345</v>
      </c>
      <c r="B1343" s="2">
        <v>2010</v>
      </c>
      <c r="C1343" s="10">
        <v>14000</v>
      </c>
    </row>
    <row r="1344" spans="1:3" x14ac:dyDescent="0.2">
      <c r="A1344" s="9" t="s">
        <v>1346</v>
      </c>
      <c r="B1344" s="2">
        <v>2010</v>
      </c>
      <c r="C1344" s="10">
        <v>48199</v>
      </c>
    </row>
    <row r="1345" spans="1:3" x14ac:dyDescent="0.2">
      <c r="A1345" s="9" t="s">
        <v>1347</v>
      </c>
      <c r="B1345" s="2">
        <v>2010</v>
      </c>
      <c r="C1345" s="10">
        <v>83608</v>
      </c>
    </row>
    <row r="1346" spans="1:3" x14ac:dyDescent="0.2">
      <c r="A1346" s="9" t="s">
        <v>1348</v>
      </c>
      <c r="B1346" s="2">
        <v>2010</v>
      </c>
      <c r="C1346" s="10">
        <v>36665</v>
      </c>
    </row>
    <row r="1347" spans="1:3" x14ac:dyDescent="0.2">
      <c r="A1347" s="9" t="s">
        <v>1349</v>
      </c>
      <c r="B1347" s="2">
        <v>2010</v>
      </c>
      <c r="C1347" s="10">
        <v>67733</v>
      </c>
    </row>
    <row r="1348" spans="1:3" x14ac:dyDescent="0.2">
      <c r="A1348" s="9" t="s">
        <v>1350</v>
      </c>
      <c r="B1348" s="2">
        <v>2010</v>
      </c>
      <c r="C1348" s="10">
        <v>36120</v>
      </c>
    </row>
    <row r="1349" spans="1:3" x14ac:dyDescent="0.2">
      <c r="A1349" s="9" t="s">
        <v>1351</v>
      </c>
      <c r="B1349" s="2">
        <v>2010</v>
      </c>
      <c r="C1349" s="10">
        <v>27828</v>
      </c>
    </row>
    <row r="1350" spans="1:3" x14ac:dyDescent="0.2">
      <c r="A1350" s="9" t="s">
        <v>1352</v>
      </c>
      <c r="B1350" s="2">
        <v>2010</v>
      </c>
      <c r="C1350" s="10">
        <v>14828</v>
      </c>
    </row>
    <row r="1351" spans="1:3" x14ac:dyDescent="0.2">
      <c r="A1351" s="9" t="s">
        <v>1353</v>
      </c>
      <c r="B1351" s="2">
        <v>2010</v>
      </c>
      <c r="C1351" s="10">
        <v>25201</v>
      </c>
    </row>
    <row r="1352" spans="1:3" x14ac:dyDescent="0.2">
      <c r="A1352" s="9" t="s">
        <v>1354</v>
      </c>
      <c r="B1352" s="2">
        <v>2010</v>
      </c>
      <c r="C1352" s="10">
        <v>89409</v>
      </c>
    </row>
    <row r="1353" spans="1:3" x14ac:dyDescent="0.2">
      <c r="A1353" s="9" t="s">
        <v>1355</v>
      </c>
      <c r="B1353" s="2">
        <v>2010</v>
      </c>
      <c r="C1353" s="10">
        <v>41765</v>
      </c>
    </row>
    <row r="1354" spans="1:3" x14ac:dyDescent="0.2">
      <c r="A1354" s="9" t="s">
        <v>1356</v>
      </c>
      <c r="B1354" s="2">
        <v>2010</v>
      </c>
      <c r="C1354" s="10">
        <v>49747</v>
      </c>
    </row>
    <row r="1355" spans="1:3" x14ac:dyDescent="0.2">
      <c r="A1355" s="9" t="s">
        <v>1357</v>
      </c>
      <c r="B1355" s="2">
        <v>2010</v>
      </c>
      <c r="C1355" s="10">
        <v>5740</v>
      </c>
    </row>
    <row r="1356" spans="1:3" x14ac:dyDescent="0.2">
      <c r="A1356" s="9" t="s">
        <v>1358</v>
      </c>
      <c r="B1356" s="2">
        <v>2010</v>
      </c>
      <c r="C1356" s="10">
        <v>53031</v>
      </c>
    </row>
    <row r="1357" spans="1:3" x14ac:dyDescent="0.2">
      <c r="A1357" s="9" t="s">
        <v>1359</v>
      </c>
      <c r="B1357" s="2">
        <v>2010</v>
      </c>
      <c r="C1357" s="10">
        <v>1227</v>
      </c>
    </row>
    <row r="1358" spans="1:3" x14ac:dyDescent="0.2">
      <c r="A1358" s="9" t="s">
        <v>1360</v>
      </c>
      <c r="B1358" s="2">
        <v>2010</v>
      </c>
      <c r="C1358" s="10">
        <v>40078</v>
      </c>
    </row>
    <row r="1359" spans="1:3" x14ac:dyDescent="0.2">
      <c r="A1359" s="9" t="s">
        <v>1361</v>
      </c>
      <c r="B1359" s="2">
        <v>2010</v>
      </c>
      <c r="C1359" s="10">
        <v>87330</v>
      </c>
    </row>
    <row r="1360" spans="1:3" x14ac:dyDescent="0.2">
      <c r="A1360" s="9" t="s">
        <v>1362</v>
      </c>
      <c r="B1360" s="2">
        <v>2010</v>
      </c>
      <c r="C1360" s="10">
        <v>83734</v>
      </c>
    </row>
    <row r="1361" spans="1:3" x14ac:dyDescent="0.2">
      <c r="A1361" s="9" t="s">
        <v>1363</v>
      </c>
      <c r="B1361" s="2">
        <v>2010</v>
      </c>
      <c r="C1361" s="10">
        <v>79518</v>
      </c>
    </row>
    <row r="1362" spans="1:3" x14ac:dyDescent="0.2">
      <c r="A1362" s="9" t="s">
        <v>1364</v>
      </c>
      <c r="B1362" s="2">
        <v>2010</v>
      </c>
      <c r="C1362" s="10">
        <v>64079</v>
      </c>
    </row>
    <row r="1363" spans="1:3" x14ac:dyDescent="0.2">
      <c r="A1363" s="9" t="s">
        <v>1365</v>
      </c>
      <c r="B1363" s="2">
        <v>2010</v>
      </c>
      <c r="C1363" s="10">
        <v>27293</v>
      </c>
    </row>
    <row r="1364" spans="1:3" x14ac:dyDescent="0.2">
      <c r="A1364" s="9" t="s">
        <v>1366</v>
      </c>
      <c r="B1364" s="2">
        <v>2010</v>
      </c>
      <c r="C1364" s="10">
        <v>22716</v>
      </c>
    </row>
    <row r="1365" spans="1:3" x14ac:dyDescent="0.2">
      <c r="A1365" s="9" t="s">
        <v>1367</v>
      </c>
      <c r="B1365" s="2">
        <v>2010</v>
      </c>
      <c r="C1365" s="10">
        <v>38703</v>
      </c>
    </row>
    <row r="1366" spans="1:3" x14ac:dyDescent="0.2">
      <c r="A1366" s="9" t="s">
        <v>1368</v>
      </c>
      <c r="B1366" s="2">
        <v>2010</v>
      </c>
      <c r="C1366" s="10">
        <v>91263</v>
      </c>
    </row>
    <row r="1367" spans="1:3" x14ac:dyDescent="0.2">
      <c r="A1367" s="9" t="s">
        <v>1369</v>
      </c>
      <c r="B1367" s="2">
        <v>2010</v>
      </c>
      <c r="C1367" s="10">
        <v>69387</v>
      </c>
    </row>
    <row r="1368" spans="1:3" x14ac:dyDescent="0.2">
      <c r="A1368" s="9" t="s">
        <v>1370</v>
      </c>
      <c r="B1368" s="2">
        <v>2010</v>
      </c>
      <c r="C1368" s="10">
        <v>51130</v>
      </c>
    </row>
    <row r="1369" spans="1:3" x14ac:dyDescent="0.2">
      <c r="A1369" s="9" t="s">
        <v>1371</v>
      </c>
      <c r="B1369" s="2">
        <v>2010</v>
      </c>
      <c r="C1369" s="10">
        <v>76057</v>
      </c>
    </row>
    <row r="1370" spans="1:3" x14ac:dyDescent="0.2">
      <c r="A1370" s="9" t="s">
        <v>1372</v>
      </c>
      <c r="B1370" s="2">
        <v>2010</v>
      </c>
      <c r="C1370" s="10">
        <v>65425</v>
      </c>
    </row>
    <row r="1371" spans="1:3" x14ac:dyDescent="0.2">
      <c r="A1371" s="9" t="s">
        <v>1373</v>
      </c>
      <c r="B1371" s="2">
        <v>2010</v>
      </c>
      <c r="C1371" s="10">
        <v>64715</v>
      </c>
    </row>
    <row r="1372" spans="1:3" x14ac:dyDescent="0.2">
      <c r="A1372" s="9" t="s">
        <v>1374</v>
      </c>
      <c r="B1372" s="2">
        <v>2010</v>
      </c>
      <c r="C1372" s="10">
        <v>92642</v>
      </c>
    </row>
    <row r="1373" spans="1:3" x14ac:dyDescent="0.2">
      <c r="A1373" s="9" t="s">
        <v>1375</v>
      </c>
      <c r="B1373" s="2">
        <v>2010</v>
      </c>
      <c r="C1373" s="10">
        <v>21648</v>
      </c>
    </row>
    <row r="1374" spans="1:3" x14ac:dyDescent="0.2">
      <c r="A1374" s="9" t="s">
        <v>1376</v>
      </c>
      <c r="B1374" s="2">
        <v>2010</v>
      </c>
      <c r="C1374" s="10">
        <v>4202</v>
      </c>
    </row>
    <row r="1375" spans="1:3" x14ac:dyDescent="0.2">
      <c r="A1375" s="9" t="s">
        <v>1377</v>
      </c>
      <c r="B1375" s="2">
        <v>2010</v>
      </c>
      <c r="C1375" s="10">
        <v>76105</v>
      </c>
    </row>
    <row r="1376" spans="1:3" x14ac:dyDescent="0.2">
      <c r="A1376" s="9" t="s">
        <v>1378</v>
      </c>
      <c r="B1376" s="2">
        <v>2010</v>
      </c>
      <c r="C1376" s="10">
        <v>50083</v>
      </c>
    </row>
    <row r="1377" spans="1:3" x14ac:dyDescent="0.2">
      <c r="A1377" s="9" t="s">
        <v>1379</v>
      </c>
      <c r="B1377" s="2">
        <v>2010</v>
      </c>
      <c r="C1377" s="10">
        <v>52444</v>
      </c>
    </row>
    <row r="1378" spans="1:3" x14ac:dyDescent="0.2">
      <c r="A1378" s="9" t="s">
        <v>1380</v>
      </c>
      <c r="B1378" s="2">
        <v>2010</v>
      </c>
      <c r="C1378" s="10">
        <v>17786</v>
      </c>
    </row>
    <row r="1379" spans="1:3" x14ac:dyDescent="0.2">
      <c r="A1379" s="9" t="s">
        <v>1381</v>
      </c>
      <c r="B1379" s="2">
        <v>2010</v>
      </c>
      <c r="C1379" s="10">
        <v>3913</v>
      </c>
    </row>
    <row r="1380" spans="1:3" x14ac:dyDescent="0.2">
      <c r="A1380" s="9" t="s">
        <v>1382</v>
      </c>
      <c r="B1380" s="2">
        <v>2010</v>
      </c>
      <c r="C1380" s="10">
        <v>26699</v>
      </c>
    </row>
    <row r="1381" spans="1:3" x14ac:dyDescent="0.2">
      <c r="A1381" s="9" t="s">
        <v>1383</v>
      </c>
      <c r="B1381" s="2">
        <v>2010</v>
      </c>
      <c r="C1381" s="10">
        <v>59901</v>
      </c>
    </row>
    <row r="1382" spans="1:3" x14ac:dyDescent="0.2">
      <c r="A1382" s="9" t="s">
        <v>1384</v>
      </c>
      <c r="B1382" s="2">
        <v>2010</v>
      </c>
      <c r="C1382" s="10">
        <v>78562</v>
      </c>
    </row>
    <row r="1383" spans="1:3" x14ac:dyDescent="0.2">
      <c r="A1383" s="9" t="s">
        <v>1385</v>
      </c>
      <c r="B1383" s="2">
        <v>2010</v>
      </c>
      <c r="C1383" s="10">
        <v>30616</v>
      </c>
    </row>
    <row r="1384" spans="1:3" x14ac:dyDescent="0.2">
      <c r="A1384" s="9" t="s">
        <v>1386</v>
      </c>
      <c r="B1384" s="2">
        <v>2010</v>
      </c>
      <c r="C1384" s="10">
        <v>39360</v>
      </c>
    </row>
    <row r="1385" spans="1:3" x14ac:dyDescent="0.2">
      <c r="A1385" s="9" t="s">
        <v>1387</v>
      </c>
      <c r="B1385" s="2">
        <v>2010</v>
      </c>
      <c r="C1385" s="10">
        <v>47358</v>
      </c>
    </row>
    <row r="1386" spans="1:3" x14ac:dyDescent="0.2">
      <c r="A1386" s="9" t="s">
        <v>1388</v>
      </c>
      <c r="B1386" s="2">
        <v>2010</v>
      </c>
      <c r="C1386" s="10">
        <v>71326</v>
      </c>
    </row>
    <row r="1387" spans="1:3" x14ac:dyDescent="0.2">
      <c r="A1387" s="9" t="s">
        <v>1389</v>
      </c>
      <c r="B1387" s="2">
        <v>2010</v>
      </c>
      <c r="C1387" s="10">
        <v>32907</v>
      </c>
    </row>
    <row r="1388" spans="1:3" x14ac:dyDescent="0.2">
      <c r="A1388" s="9" t="s">
        <v>1390</v>
      </c>
      <c r="B1388" s="2">
        <v>2010</v>
      </c>
      <c r="C1388" s="10">
        <v>63540</v>
      </c>
    </row>
    <row r="1389" spans="1:3" x14ac:dyDescent="0.2">
      <c r="A1389" s="9" t="s">
        <v>1391</v>
      </c>
      <c r="B1389" s="2">
        <v>2010</v>
      </c>
      <c r="C1389" s="10">
        <v>36936</v>
      </c>
    </row>
    <row r="1390" spans="1:3" x14ac:dyDescent="0.2">
      <c r="A1390" s="9" t="s">
        <v>1392</v>
      </c>
      <c r="B1390" s="2">
        <v>2010</v>
      </c>
      <c r="C1390" s="10">
        <v>72086</v>
      </c>
    </row>
    <row r="1391" spans="1:3" x14ac:dyDescent="0.2">
      <c r="A1391" s="9" t="s">
        <v>1393</v>
      </c>
      <c r="B1391" s="2">
        <v>2010</v>
      </c>
      <c r="C1391" s="10">
        <v>56803</v>
      </c>
    </row>
    <row r="1392" spans="1:3" x14ac:dyDescent="0.2">
      <c r="A1392" s="9" t="s">
        <v>1394</v>
      </c>
      <c r="B1392" s="2">
        <v>2010</v>
      </c>
      <c r="C1392" s="10">
        <v>70245</v>
      </c>
    </row>
    <row r="1393" spans="1:3" x14ac:dyDescent="0.2">
      <c r="A1393" s="9" t="s">
        <v>1395</v>
      </c>
      <c r="B1393" s="2">
        <v>2010</v>
      </c>
      <c r="C1393" s="10">
        <v>46214</v>
      </c>
    </row>
    <row r="1394" spans="1:3" x14ac:dyDescent="0.2">
      <c r="A1394" s="9" t="s">
        <v>1396</v>
      </c>
      <c r="B1394" s="2">
        <v>2010</v>
      </c>
      <c r="C1394" s="10">
        <v>36912</v>
      </c>
    </row>
    <row r="1395" spans="1:3" x14ac:dyDescent="0.2">
      <c r="A1395" s="9" t="s">
        <v>1397</v>
      </c>
      <c r="B1395" s="2">
        <v>2010</v>
      </c>
      <c r="C1395" s="10">
        <v>66536</v>
      </c>
    </row>
    <row r="1396" spans="1:3" x14ac:dyDescent="0.2">
      <c r="A1396" s="9" t="s">
        <v>1398</v>
      </c>
      <c r="B1396" s="2">
        <v>2010</v>
      </c>
      <c r="C1396" s="10">
        <v>42380</v>
      </c>
    </row>
    <row r="1397" spans="1:3" x14ac:dyDescent="0.2">
      <c r="A1397" s="9" t="s">
        <v>1399</v>
      </c>
      <c r="B1397" s="2">
        <v>2010</v>
      </c>
      <c r="C1397" s="10">
        <v>1254</v>
      </c>
    </row>
    <row r="1398" spans="1:3" x14ac:dyDescent="0.2">
      <c r="A1398" s="9" t="s">
        <v>1400</v>
      </c>
      <c r="B1398" s="2">
        <v>2010</v>
      </c>
      <c r="C1398" s="10">
        <v>30974</v>
      </c>
    </row>
    <row r="1399" spans="1:3" x14ac:dyDescent="0.2">
      <c r="A1399" s="9" t="s">
        <v>1401</v>
      </c>
      <c r="B1399" s="2">
        <v>2010</v>
      </c>
      <c r="C1399" s="10">
        <v>25286</v>
      </c>
    </row>
    <row r="1400" spans="1:3" x14ac:dyDescent="0.2">
      <c r="A1400" s="9" t="s">
        <v>1402</v>
      </c>
      <c r="B1400" s="2">
        <v>2010</v>
      </c>
      <c r="C1400" s="10">
        <v>71706</v>
      </c>
    </row>
    <row r="1401" spans="1:3" x14ac:dyDescent="0.2">
      <c r="A1401" s="9" t="s">
        <v>1403</v>
      </c>
      <c r="B1401" s="2">
        <v>2010</v>
      </c>
      <c r="C1401" s="10">
        <v>63960</v>
      </c>
    </row>
    <row r="1402" spans="1:3" x14ac:dyDescent="0.2">
      <c r="A1402" s="9" t="s">
        <v>1404</v>
      </c>
      <c r="B1402" s="2">
        <v>2010</v>
      </c>
      <c r="C1402" s="10">
        <v>48507</v>
      </c>
    </row>
    <row r="1403" spans="1:3" x14ac:dyDescent="0.2">
      <c r="A1403" s="9" t="s">
        <v>1405</v>
      </c>
      <c r="B1403" s="2">
        <v>2010</v>
      </c>
      <c r="C1403" s="10">
        <v>1235</v>
      </c>
    </row>
    <row r="1404" spans="1:3" x14ac:dyDescent="0.2">
      <c r="A1404" s="9" t="s">
        <v>1406</v>
      </c>
      <c r="B1404" s="2">
        <v>2010</v>
      </c>
      <c r="C1404" s="10">
        <v>42555</v>
      </c>
    </row>
    <row r="1405" spans="1:3" x14ac:dyDescent="0.2">
      <c r="A1405" s="9" t="s">
        <v>1407</v>
      </c>
      <c r="B1405" s="2">
        <v>2010</v>
      </c>
      <c r="C1405" s="10">
        <v>63706</v>
      </c>
    </row>
    <row r="1406" spans="1:3" x14ac:dyDescent="0.2">
      <c r="A1406" s="9" t="s">
        <v>1408</v>
      </c>
      <c r="B1406" s="2">
        <v>2011</v>
      </c>
      <c r="C1406" s="10">
        <v>54960</v>
      </c>
    </row>
    <row r="1407" spans="1:3" x14ac:dyDescent="0.2">
      <c r="A1407" s="9" t="s">
        <v>1409</v>
      </c>
      <c r="B1407" s="2">
        <v>2011</v>
      </c>
      <c r="C1407" s="10">
        <v>52343</v>
      </c>
    </row>
    <row r="1408" spans="1:3" x14ac:dyDescent="0.2">
      <c r="A1408" s="9" t="s">
        <v>1410</v>
      </c>
      <c r="B1408" s="2">
        <v>2011</v>
      </c>
      <c r="C1408" s="10">
        <v>75220</v>
      </c>
    </row>
    <row r="1409" spans="1:3" x14ac:dyDescent="0.2">
      <c r="A1409" s="9" t="s">
        <v>1411</v>
      </c>
      <c r="B1409" s="2">
        <v>2011</v>
      </c>
      <c r="C1409" s="10">
        <v>61584</v>
      </c>
    </row>
    <row r="1410" spans="1:3" x14ac:dyDescent="0.2">
      <c r="A1410" s="9" t="s">
        <v>1412</v>
      </c>
      <c r="B1410" s="2">
        <v>2011</v>
      </c>
      <c r="C1410" s="10">
        <v>94506</v>
      </c>
    </row>
    <row r="1411" spans="1:3" x14ac:dyDescent="0.2">
      <c r="A1411" s="9" t="s">
        <v>1413</v>
      </c>
      <c r="B1411" s="2">
        <v>2011</v>
      </c>
      <c r="C1411" s="10">
        <v>84539</v>
      </c>
    </row>
    <row r="1412" spans="1:3" x14ac:dyDescent="0.2">
      <c r="A1412" s="9" t="s">
        <v>1414</v>
      </c>
      <c r="B1412" s="2">
        <v>2011</v>
      </c>
      <c r="C1412" s="10">
        <v>48402</v>
      </c>
    </row>
    <row r="1413" spans="1:3" x14ac:dyDescent="0.2">
      <c r="A1413" s="9" t="s">
        <v>1415</v>
      </c>
      <c r="B1413" s="2">
        <v>2011</v>
      </c>
      <c r="C1413" s="10">
        <v>44197</v>
      </c>
    </row>
    <row r="1414" spans="1:3" x14ac:dyDescent="0.2">
      <c r="A1414" s="9" t="s">
        <v>1416</v>
      </c>
      <c r="B1414" s="2">
        <v>2011</v>
      </c>
      <c r="C1414" s="10">
        <v>50436</v>
      </c>
    </row>
    <row r="1415" spans="1:3" x14ac:dyDescent="0.2">
      <c r="A1415" s="9" t="s">
        <v>1417</v>
      </c>
      <c r="B1415" s="2">
        <v>2011</v>
      </c>
      <c r="C1415" s="10">
        <v>1587</v>
      </c>
    </row>
    <row r="1416" spans="1:3" x14ac:dyDescent="0.2">
      <c r="A1416" s="9" t="s">
        <v>1418</v>
      </c>
      <c r="B1416" s="2">
        <v>2011</v>
      </c>
      <c r="C1416" s="10">
        <v>86187</v>
      </c>
    </row>
    <row r="1417" spans="1:3" x14ac:dyDescent="0.2">
      <c r="A1417" s="9" t="s">
        <v>1419</v>
      </c>
      <c r="B1417" s="2">
        <v>2011</v>
      </c>
      <c r="C1417" s="10">
        <v>62169</v>
      </c>
    </row>
    <row r="1418" spans="1:3" x14ac:dyDescent="0.2">
      <c r="A1418" s="9" t="s">
        <v>1420</v>
      </c>
      <c r="B1418" s="2">
        <v>2011</v>
      </c>
      <c r="C1418" s="10">
        <v>34534</v>
      </c>
    </row>
    <row r="1419" spans="1:3" x14ac:dyDescent="0.2">
      <c r="A1419" s="9" t="s">
        <v>1421</v>
      </c>
      <c r="B1419" s="2">
        <v>2011</v>
      </c>
      <c r="C1419" s="10">
        <v>18599</v>
      </c>
    </row>
    <row r="1420" spans="1:3" x14ac:dyDescent="0.2">
      <c r="A1420" s="9" t="s">
        <v>1422</v>
      </c>
      <c r="B1420" s="2">
        <v>2011</v>
      </c>
      <c r="C1420" s="10">
        <v>7253</v>
      </c>
    </row>
    <row r="1421" spans="1:3" x14ac:dyDescent="0.2">
      <c r="A1421" s="9" t="s">
        <v>1423</v>
      </c>
      <c r="B1421" s="2">
        <v>2011</v>
      </c>
      <c r="C1421" s="10">
        <v>46793</v>
      </c>
    </row>
    <row r="1422" spans="1:3" x14ac:dyDescent="0.2">
      <c r="A1422" s="9" t="s">
        <v>1424</v>
      </c>
      <c r="B1422" s="2">
        <v>2011</v>
      </c>
      <c r="C1422" s="10">
        <v>12719</v>
      </c>
    </row>
    <row r="1423" spans="1:3" x14ac:dyDescent="0.2">
      <c r="A1423" s="9" t="s">
        <v>1425</v>
      </c>
      <c r="B1423" s="2">
        <v>2011</v>
      </c>
      <c r="C1423" s="10">
        <v>6867</v>
      </c>
    </row>
    <row r="1424" spans="1:3" x14ac:dyDescent="0.2">
      <c r="A1424" s="9" t="s">
        <v>1426</v>
      </c>
      <c r="B1424" s="2">
        <v>2011</v>
      </c>
      <c r="C1424" s="10">
        <v>45644</v>
      </c>
    </row>
    <row r="1425" spans="1:3" x14ac:dyDescent="0.2">
      <c r="A1425" s="9" t="s">
        <v>1427</v>
      </c>
      <c r="B1425" s="2">
        <v>2011</v>
      </c>
      <c r="C1425" s="10">
        <v>59174</v>
      </c>
    </row>
    <row r="1426" spans="1:3" x14ac:dyDescent="0.2">
      <c r="A1426" s="9" t="s">
        <v>1428</v>
      </c>
      <c r="B1426" s="2">
        <v>2011</v>
      </c>
      <c r="C1426" s="10">
        <v>14234</v>
      </c>
    </row>
    <row r="1427" spans="1:3" x14ac:dyDescent="0.2">
      <c r="A1427" s="9" t="s">
        <v>1429</v>
      </c>
      <c r="B1427" s="2">
        <v>2011</v>
      </c>
      <c r="C1427" s="10">
        <v>67247</v>
      </c>
    </row>
    <row r="1428" spans="1:3" x14ac:dyDescent="0.2">
      <c r="A1428" s="9" t="s">
        <v>1430</v>
      </c>
      <c r="B1428" s="2">
        <v>2011</v>
      </c>
      <c r="C1428" s="10">
        <v>15018</v>
      </c>
    </row>
    <row r="1429" spans="1:3" x14ac:dyDescent="0.2">
      <c r="A1429" s="9" t="s">
        <v>1431</v>
      </c>
      <c r="B1429" s="2">
        <v>2011</v>
      </c>
      <c r="C1429" s="10">
        <v>30689</v>
      </c>
    </row>
    <row r="1430" spans="1:3" x14ac:dyDescent="0.2">
      <c r="A1430" s="9" t="s">
        <v>1432</v>
      </c>
      <c r="B1430" s="2">
        <v>2011</v>
      </c>
      <c r="C1430" s="10">
        <v>31948</v>
      </c>
    </row>
    <row r="1431" spans="1:3" x14ac:dyDescent="0.2">
      <c r="A1431" s="9" t="s">
        <v>1433</v>
      </c>
      <c r="B1431" s="2">
        <v>2011</v>
      </c>
      <c r="C1431" s="10">
        <v>86805</v>
      </c>
    </row>
    <row r="1432" spans="1:3" x14ac:dyDescent="0.2">
      <c r="A1432" s="9" t="s">
        <v>1434</v>
      </c>
      <c r="B1432" s="2">
        <v>2011</v>
      </c>
      <c r="C1432" s="10">
        <v>22944</v>
      </c>
    </row>
    <row r="1433" spans="1:3" x14ac:dyDescent="0.2">
      <c r="A1433" s="9" t="s">
        <v>1435</v>
      </c>
      <c r="B1433" s="2">
        <v>2011</v>
      </c>
      <c r="C1433" s="10">
        <v>68834</v>
      </c>
    </row>
    <row r="1434" spans="1:3" x14ac:dyDescent="0.2">
      <c r="A1434" s="9" t="s">
        <v>1436</v>
      </c>
      <c r="B1434" s="2">
        <v>2011</v>
      </c>
      <c r="C1434" s="10">
        <v>18699</v>
      </c>
    </row>
    <row r="1435" spans="1:3" x14ac:dyDescent="0.2">
      <c r="A1435" s="9" t="s">
        <v>1437</v>
      </c>
      <c r="B1435" s="2">
        <v>2011</v>
      </c>
      <c r="C1435" s="10">
        <v>39331</v>
      </c>
    </row>
    <row r="1436" spans="1:3" x14ac:dyDescent="0.2">
      <c r="A1436" s="9" t="s">
        <v>1438</v>
      </c>
      <c r="B1436" s="2">
        <v>2011</v>
      </c>
      <c r="C1436" s="10">
        <v>2931</v>
      </c>
    </row>
    <row r="1437" spans="1:3" x14ac:dyDescent="0.2">
      <c r="A1437" s="9" t="s">
        <v>1439</v>
      </c>
      <c r="B1437" s="2">
        <v>2011</v>
      </c>
      <c r="C1437" s="10">
        <v>76473</v>
      </c>
    </row>
    <row r="1438" spans="1:3" x14ac:dyDescent="0.2">
      <c r="A1438" s="9" t="s">
        <v>1440</v>
      </c>
      <c r="B1438" s="2">
        <v>2011</v>
      </c>
      <c r="C1438" s="10">
        <v>86015</v>
      </c>
    </row>
    <row r="1439" spans="1:3" x14ac:dyDescent="0.2">
      <c r="A1439" s="9" t="s">
        <v>1441</v>
      </c>
      <c r="B1439" s="2">
        <v>2011</v>
      </c>
      <c r="C1439" s="10">
        <v>31562</v>
      </c>
    </row>
    <row r="1440" spans="1:3" x14ac:dyDescent="0.2">
      <c r="A1440" s="9" t="s">
        <v>1442</v>
      </c>
      <c r="B1440" s="2">
        <v>2011</v>
      </c>
      <c r="C1440" s="10">
        <v>18360</v>
      </c>
    </row>
    <row r="1441" spans="1:3" x14ac:dyDescent="0.2">
      <c r="A1441" s="9" t="s">
        <v>1443</v>
      </c>
      <c r="B1441" s="2">
        <v>2011</v>
      </c>
      <c r="C1441" s="10">
        <v>83127</v>
      </c>
    </row>
    <row r="1442" spans="1:3" x14ac:dyDescent="0.2">
      <c r="A1442" s="9" t="s">
        <v>1444</v>
      </c>
      <c r="B1442" s="2">
        <v>2011</v>
      </c>
      <c r="C1442" s="10">
        <v>28657</v>
      </c>
    </row>
    <row r="1443" spans="1:3" x14ac:dyDescent="0.2">
      <c r="A1443" s="9" t="s">
        <v>1445</v>
      </c>
      <c r="B1443" s="2">
        <v>2011</v>
      </c>
      <c r="C1443" s="10">
        <v>6031</v>
      </c>
    </row>
    <row r="1444" spans="1:3" x14ac:dyDescent="0.2">
      <c r="A1444" s="9" t="s">
        <v>1446</v>
      </c>
      <c r="B1444" s="2">
        <v>2011</v>
      </c>
      <c r="C1444" s="10">
        <v>21883</v>
      </c>
    </row>
    <row r="1445" spans="1:3" x14ac:dyDescent="0.2">
      <c r="A1445" s="9" t="s">
        <v>1447</v>
      </c>
      <c r="B1445" s="2">
        <v>2011</v>
      </c>
      <c r="C1445" s="10">
        <v>54760</v>
      </c>
    </row>
    <row r="1446" spans="1:3" x14ac:dyDescent="0.2">
      <c r="A1446" s="9" t="s">
        <v>1448</v>
      </c>
      <c r="B1446" s="2">
        <v>2011</v>
      </c>
      <c r="C1446" s="10">
        <v>98923</v>
      </c>
    </row>
    <row r="1447" spans="1:3" x14ac:dyDescent="0.2">
      <c r="A1447" s="9" t="s">
        <v>1449</v>
      </c>
      <c r="B1447" s="2">
        <v>2011</v>
      </c>
      <c r="C1447" s="10">
        <v>74923</v>
      </c>
    </row>
    <row r="1448" spans="1:3" x14ac:dyDescent="0.2">
      <c r="A1448" s="9" t="s">
        <v>1450</v>
      </c>
      <c r="B1448" s="2">
        <v>2011</v>
      </c>
      <c r="C1448" s="10">
        <v>22657</v>
      </c>
    </row>
    <row r="1449" spans="1:3" x14ac:dyDescent="0.2">
      <c r="A1449" s="9" t="s">
        <v>1451</v>
      </c>
      <c r="B1449" s="2">
        <v>2011</v>
      </c>
      <c r="C1449" s="10">
        <v>66965</v>
      </c>
    </row>
    <row r="1450" spans="1:3" x14ac:dyDescent="0.2">
      <c r="A1450" s="9" t="s">
        <v>1452</v>
      </c>
      <c r="B1450" s="2">
        <v>2011</v>
      </c>
      <c r="C1450" s="10">
        <v>81023</v>
      </c>
    </row>
    <row r="1451" spans="1:3" x14ac:dyDescent="0.2">
      <c r="A1451" s="9" t="s">
        <v>1453</v>
      </c>
      <c r="B1451" s="2">
        <v>2011</v>
      </c>
      <c r="C1451" s="10">
        <v>31084</v>
      </c>
    </row>
    <row r="1452" spans="1:3" x14ac:dyDescent="0.2">
      <c r="A1452" s="9" t="s">
        <v>1454</v>
      </c>
      <c r="B1452" s="2">
        <v>2011</v>
      </c>
      <c r="C1452" s="10">
        <v>24685</v>
      </c>
    </row>
    <row r="1453" spans="1:3" x14ac:dyDescent="0.2">
      <c r="A1453" s="9" t="s">
        <v>1455</v>
      </c>
      <c r="B1453" s="2">
        <v>2011</v>
      </c>
      <c r="C1453" s="10">
        <v>39066</v>
      </c>
    </row>
    <row r="1454" spans="1:3" x14ac:dyDescent="0.2">
      <c r="A1454" s="9" t="s">
        <v>1456</v>
      </c>
      <c r="B1454" s="2">
        <v>2011</v>
      </c>
      <c r="C1454" s="10">
        <v>16081</v>
      </c>
    </row>
    <row r="1455" spans="1:3" x14ac:dyDescent="0.2">
      <c r="A1455" s="9" t="s">
        <v>1457</v>
      </c>
      <c r="B1455" s="2">
        <v>2011</v>
      </c>
      <c r="C1455" s="10">
        <v>90360</v>
      </c>
    </row>
    <row r="1456" spans="1:3" x14ac:dyDescent="0.2">
      <c r="A1456" s="9" t="s">
        <v>1458</v>
      </c>
      <c r="B1456" s="2">
        <v>2011</v>
      </c>
      <c r="C1456" s="10">
        <v>35073</v>
      </c>
    </row>
    <row r="1457" spans="1:3" x14ac:dyDescent="0.2">
      <c r="A1457" s="9" t="s">
        <v>1459</v>
      </c>
      <c r="B1457" s="2">
        <v>2011</v>
      </c>
      <c r="C1457" s="10">
        <v>32335</v>
      </c>
    </row>
    <row r="1458" spans="1:3" x14ac:dyDescent="0.2">
      <c r="A1458" s="9" t="s">
        <v>1460</v>
      </c>
      <c r="B1458" s="2">
        <v>2011</v>
      </c>
      <c r="C1458" s="10">
        <v>45724</v>
      </c>
    </row>
    <row r="1459" spans="1:3" x14ac:dyDescent="0.2">
      <c r="A1459" s="9" t="s">
        <v>1461</v>
      </c>
      <c r="B1459" s="2">
        <v>2011</v>
      </c>
      <c r="C1459" s="10">
        <v>86951</v>
      </c>
    </row>
    <row r="1460" spans="1:3" x14ac:dyDescent="0.2">
      <c r="A1460" s="9" t="s">
        <v>1462</v>
      </c>
      <c r="B1460" s="2">
        <v>2011</v>
      </c>
      <c r="C1460" s="10">
        <v>8829</v>
      </c>
    </row>
    <row r="1461" spans="1:3" x14ac:dyDescent="0.2">
      <c r="A1461" s="9" t="s">
        <v>1463</v>
      </c>
      <c r="B1461" s="2">
        <v>2011</v>
      </c>
      <c r="C1461" s="10">
        <v>6632</v>
      </c>
    </row>
    <row r="1462" spans="1:3" x14ac:dyDescent="0.2">
      <c r="A1462" s="9" t="s">
        <v>1464</v>
      </c>
      <c r="B1462" s="2">
        <v>2011</v>
      </c>
      <c r="C1462" s="10">
        <v>12406</v>
      </c>
    </row>
    <row r="1463" spans="1:3" x14ac:dyDescent="0.2">
      <c r="A1463" s="9" t="s">
        <v>1465</v>
      </c>
      <c r="B1463" s="2">
        <v>2011</v>
      </c>
      <c r="C1463" s="10">
        <v>50937</v>
      </c>
    </row>
    <row r="1464" spans="1:3" x14ac:dyDescent="0.2">
      <c r="A1464" s="9" t="s">
        <v>1466</v>
      </c>
      <c r="B1464" s="2">
        <v>2011</v>
      </c>
      <c r="C1464" s="10">
        <v>97627</v>
      </c>
    </row>
    <row r="1465" spans="1:3" x14ac:dyDescent="0.2">
      <c r="A1465" s="9" t="s">
        <v>1467</v>
      </c>
      <c r="B1465" s="2">
        <v>2011</v>
      </c>
      <c r="C1465" s="10">
        <v>40481</v>
      </c>
    </row>
    <row r="1466" spans="1:3" x14ac:dyDescent="0.2">
      <c r="A1466" s="9" t="s">
        <v>1468</v>
      </c>
      <c r="B1466" s="2">
        <v>2011</v>
      </c>
      <c r="C1466" s="10">
        <v>5247</v>
      </c>
    </row>
    <row r="1467" spans="1:3" x14ac:dyDescent="0.2">
      <c r="A1467" s="9" t="s">
        <v>1469</v>
      </c>
      <c r="B1467" s="2">
        <v>2011</v>
      </c>
      <c r="C1467" s="10">
        <v>66137</v>
      </c>
    </row>
    <row r="1468" spans="1:3" x14ac:dyDescent="0.2">
      <c r="A1468" s="9" t="s">
        <v>1470</v>
      </c>
      <c r="B1468" s="2">
        <v>2011</v>
      </c>
      <c r="C1468" s="10">
        <v>32310</v>
      </c>
    </row>
    <row r="1469" spans="1:3" x14ac:dyDescent="0.2">
      <c r="A1469" s="9" t="s">
        <v>1471</v>
      </c>
      <c r="B1469" s="2">
        <v>2011</v>
      </c>
      <c r="C1469" s="10">
        <v>17364</v>
      </c>
    </row>
    <row r="1470" spans="1:3" x14ac:dyDescent="0.2">
      <c r="A1470" s="9" t="s">
        <v>1472</v>
      </c>
      <c r="B1470" s="2">
        <v>2011</v>
      </c>
      <c r="C1470" s="10">
        <v>36776</v>
      </c>
    </row>
    <row r="1471" spans="1:3" x14ac:dyDescent="0.2">
      <c r="A1471" s="9" t="s">
        <v>1473</v>
      </c>
      <c r="B1471" s="2">
        <v>2011</v>
      </c>
      <c r="C1471" s="10">
        <v>37400</v>
      </c>
    </row>
    <row r="1472" spans="1:3" x14ac:dyDescent="0.2">
      <c r="A1472" s="9" t="s">
        <v>1474</v>
      </c>
      <c r="B1472" s="2">
        <v>2011</v>
      </c>
      <c r="C1472" s="10">
        <v>37232</v>
      </c>
    </row>
    <row r="1473" spans="1:3" x14ac:dyDescent="0.2">
      <c r="A1473" s="9" t="s">
        <v>1475</v>
      </c>
      <c r="B1473" s="2">
        <v>2011</v>
      </c>
      <c r="C1473" s="10">
        <v>96380</v>
      </c>
    </row>
    <row r="1474" spans="1:3" x14ac:dyDescent="0.2">
      <c r="A1474" s="9" t="s">
        <v>1476</v>
      </c>
      <c r="B1474" s="2">
        <v>2011</v>
      </c>
      <c r="C1474" s="10">
        <v>1715</v>
      </c>
    </row>
    <row r="1475" spans="1:3" x14ac:dyDescent="0.2">
      <c r="A1475" s="9" t="s">
        <v>1477</v>
      </c>
      <c r="B1475" s="2">
        <v>2011</v>
      </c>
      <c r="C1475" s="10">
        <v>23111</v>
      </c>
    </row>
    <row r="1476" spans="1:3" x14ac:dyDescent="0.2">
      <c r="A1476" s="9" t="s">
        <v>1478</v>
      </c>
      <c r="B1476" s="2">
        <v>2011</v>
      </c>
      <c r="C1476" s="10">
        <v>42975</v>
      </c>
    </row>
    <row r="1477" spans="1:3" x14ac:dyDescent="0.2">
      <c r="A1477" s="9" t="s">
        <v>1479</v>
      </c>
      <c r="B1477" s="2">
        <v>2011</v>
      </c>
      <c r="C1477" s="10">
        <v>38377</v>
      </c>
    </row>
    <row r="1478" spans="1:3" x14ac:dyDescent="0.2">
      <c r="A1478" s="9" t="s">
        <v>1480</v>
      </c>
      <c r="B1478" s="2">
        <v>2011</v>
      </c>
      <c r="C1478" s="10">
        <v>98932</v>
      </c>
    </row>
    <row r="1479" spans="1:3" x14ac:dyDescent="0.2">
      <c r="A1479" s="9" t="s">
        <v>1481</v>
      </c>
      <c r="B1479" s="2">
        <v>2011</v>
      </c>
      <c r="C1479" s="10">
        <v>13020</v>
      </c>
    </row>
    <row r="1480" spans="1:3" x14ac:dyDescent="0.2">
      <c r="A1480" s="9" t="s">
        <v>1482</v>
      </c>
      <c r="B1480" s="2">
        <v>2011</v>
      </c>
      <c r="C1480" s="10">
        <v>50933</v>
      </c>
    </row>
    <row r="1481" spans="1:3" x14ac:dyDescent="0.2">
      <c r="A1481" s="9" t="s">
        <v>1483</v>
      </c>
      <c r="B1481" s="2">
        <v>2011</v>
      </c>
      <c r="C1481" s="10">
        <v>42048</v>
      </c>
    </row>
    <row r="1482" spans="1:3" x14ac:dyDescent="0.2">
      <c r="A1482" s="9" t="s">
        <v>1484</v>
      </c>
      <c r="B1482" s="2">
        <v>2011</v>
      </c>
      <c r="C1482" s="10">
        <v>41018</v>
      </c>
    </row>
    <row r="1483" spans="1:3" x14ac:dyDescent="0.2">
      <c r="A1483" s="9" t="s">
        <v>1485</v>
      </c>
      <c r="B1483" s="2">
        <v>2011</v>
      </c>
      <c r="C1483" s="10">
        <v>17612</v>
      </c>
    </row>
    <row r="1484" spans="1:3" x14ac:dyDescent="0.2">
      <c r="A1484" s="9" t="s">
        <v>1486</v>
      </c>
      <c r="B1484" s="2">
        <v>2011</v>
      </c>
      <c r="C1484" s="10">
        <v>69965</v>
      </c>
    </row>
    <row r="1485" spans="1:3" x14ac:dyDescent="0.2">
      <c r="A1485" s="9" t="s">
        <v>1487</v>
      </c>
      <c r="B1485" s="2">
        <v>2011</v>
      </c>
      <c r="C1485" s="10">
        <v>41782</v>
      </c>
    </row>
    <row r="1486" spans="1:3" x14ac:dyDescent="0.2">
      <c r="A1486" s="9" t="s">
        <v>1488</v>
      </c>
      <c r="B1486" s="2">
        <v>2011</v>
      </c>
      <c r="C1486" s="10">
        <v>49229</v>
      </c>
    </row>
    <row r="1487" spans="1:3" x14ac:dyDescent="0.2">
      <c r="A1487" s="9" t="s">
        <v>1489</v>
      </c>
      <c r="B1487" s="2">
        <v>2011</v>
      </c>
      <c r="C1487" s="10">
        <v>91033</v>
      </c>
    </row>
    <row r="1488" spans="1:3" x14ac:dyDescent="0.2">
      <c r="A1488" s="9" t="s">
        <v>1490</v>
      </c>
      <c r="B1488" s="2">
        <v>2011</v>
      </c>
      <c r="C1488" s="10">
        <v>42634</v>
      </c>
    </row>
    <row r="1489" spans="1:3" x14ac:dyDescent="0.2">
      <c r="A1489" s="9" t="s">
        <v>1491</v>
      </c>
      <c r="B1489" s="2">
        <v>2011</v>
      </c>
      <c r="C1489" s="10">
        <v>67169</v>
      </c>
    </row>
    <row r="1490" spans="1:3" x14ac:dyDescent="0.2">
      <c r="A1490" s="9" t="s">
        <v>1492</v>
      </c>
      <c r="B1490" s="2">
        <v>2011</v>
      </c>
      <c r="C1490" s="10">
        <v>21140</v>
      </c>
    </row>
    <row r="1491" spans="1:3" x14ac:dyDescent="0.2">
      <c r="A1491" s="9" t="s">
        <v>1493</v>
      </c>
      <c r="B1491" s="2">
        <v>2011</v>
      </c>
      <c r="C1491" s="10">
        <v>838</v>
      </c>
    </row>
    <row r="1492" spans="1:3" x14ac:dyDescent="0.2">
      <c r="A1492" s="9" t="s">
        <v>1494</v>
      </c>
      <c r="B1492" s="2">
        <v>2011</v>
      </c>
      <c r="C1492" s="10">
        <v>76197</v>
      </c>
    </row>
    <row r="1493" spans="1:3" x14ac:dyDescent="0.2">
      <c r="A1493" s="9" t="s">
        <v>1495</v>
      </c>
      <c r="B1493" s="2">
        <v>2011</v>
      </c>
      <c r="C1493" s="10">
        <v>66458</v>
      </c>
    </row>
    <row r="1494" spans="1:3" x14ac:dyDescent="0.2">
      <c r="A1494" s="9" t="s">
        <v>1496</v>
      </c>
      <c r="B1494" s="2">
        <v>2011</v>
      </c>
      <c r="C1494" s="10">
        <v>16888</v>
      </c>
    </row>
    <row r="1495" spans="1:3" x14ac:dyDescent="0.2">
      <c r="A1495" s="9" t="s">
        <v>1497</v>
      </c>
      <c r="B1495" s="2">
        <v>2011</v>
      </c>
      <c r="C1495" s="10">
        <v>9930</v>
      </c>
    </row>
    <row r="1496" spans="1:3" x14ac:dyDescent="0.2">
      <c r="A1496" s="9" t="s">
        <v>1498</v>
      </c>
      <c r="B1496" s="2">
        <v>2011</v>
      </c>
      <c r="C1496" s="10">
        <v>45524</v>
      </c>
    </row>
    <row r="1497" spans="1:3" x14ac:dyDescent="0.2">
      <c r="A1497" s="9" t="s">
        <v>1499</v>
      </c>
      <c r="B1497" s="2">
        <v>2011</v>
      </c>
      <c r="C1497" s="10">
        <v>55641</v>
      </c>
    </row>
    <row r="1498" spans="1:3" x14ac:dyDescent="0.2">
      <c r="A1498" s="9" t="s">
        <v>1500</v>
      </c>
      <c r="B1498" s="2">
        <v>2011</v>
      </c>
      <c r="C1498" s="10">
        <v>91855</v>
      </c>
    </row>
    <row r="1499" spans="1:3" x14ac:dyDescent="0.2">
      <c r="A1499" s="9" t="s">
        <v>1501</v>
      </c>
      <c r="B1499" s="2">
        <v>2011</v>
      </c>
      <c r="C1499" s="10">
        <v>89840</v>
      </c>
    </row>
    <row r="1500" spans="1:3" x14ac:dyDescent="0.2">
      <c r="A1500" s="9" t="s">
        <v>1502</v>
      </c>
      <c r="B1500" s="2">
        <v>2011</v>
      </c>
      <c r="C1500" s="10">
        <v>86832</v>
      </c>
    </row>
    <row r="1501" spans="1:3" x14ac:dyDescent="0.2">
      <c r="A1501" s="9" t="s">
        <v>1503</v>
      </c>
      <c r="B1501" s="2">
        <v>2011</v>
      </c>
      <c r="C1501" s="10">
        <v>55619</v>
      </c>
    </row>
    <row r="1502" spans="1:3" x14ac:dyDescent="0.2">
      <c r="A1502" s="9" t="s">
        <v>1504</v>
      </c>
      <c r="B1502" s="2">
        <v>2011</v>
      </c>
      <c r="C1502" s="10">
        <v>94319</v>
      </c>
    </row>
    <row r="1503" spans="1:3" x14ac:dyDescent="0.2">
      <c r="A1503" s="9" t="s">
        <v>1505</v>
      </c>
      <c r="B1503" s="2">
        <v>2011</v>
      </c>
      <c r="C1503" s="10">
        <v>47830</v>
      </c>
    </row>
    <row r="1504" spans="1:3" x14ac:dyDescent="0.2">
      <c r="A1504" s="9" t="s">
        <v>1506</v>
      </c>
      <c r="B1504" s="2">
        <v>2011</v>
      </c>
      <c r="C1504" s="10">
        <v>24339</v>
      </c>
    </row>
    <row r="1505" spans="1:3" x14ac:dyDescent="0.2">
      <c r="A1505" s="9" t="s">
        <v>1507</v>
      </c>
      <c r="B1505" s="2">
        <v>2011</v>
      </c>
      <c r="C1505" s="10">
        <v>84841</v>
      </c>
    </row>
    <row r="1506" spans="1:3" x14ac:dyDescent="0.2">
      <c r="A1506" s="9" t="s">
        <v>1508</v>
      </c>
      <c r="B1506" s="2">
        <v>2011</v>
      </c>
      <c r="C1506" s="10">
        <v>88246</v>
      </c>
    </row>
    <row r="1507" spans="1:3" x14ac:dyDescent="0.2">
      <c r="A1507" s="9" t="s">
        <v>1509</v>
      </c>
      <c r="B1507" s="2">
        <v>2011</v>
      </c>
      <c r="C1507" s="10">
        <v>96523</v>
      </c>
    </row>
    <row r="1508" spans="1:3" x14ac:dyDescent="0.2">
      <c r="A1508" s="9" t="s">
        <v>1510</v>
      </c>
      <c r="B1508" s="2">
        <v>2011</v>
      </c>
      <c r="C1508" s="10">
        <v>58159</v>
      </c>
    </row>
    <row r="1509" spans="1:3" x14ac:dyDescent="0.2">
      <c r="A1509" s="9" t="s">
        <v>1511</v>
      </c>
      <c r="B1509" s="2">
        <v>2011</v>
      </c>
      <c r="C1509" s="10">
        <v>2990</v>
      </c>
    </row>
    <row r="1510" spans="1:3" x14ac:dyDescent="0.2">
      <c r="A1510" s="9" t="s">
        <v>1512</v>
      </c>
      <c r="B1510" s="2">
        <v>2011</v>
      </c>
      <c r="C1510" s="10">
        <v>29792</v>
      </c>
    </row>
    <row r="1511" spans="1:3" x14ac:dyDescent="0.2">
      <c r="A1511" s="9" t="s">
        <v>1513</v>
      </c>
      <c r="B1511" s="2">
        <v>2011</v>
      </c>
      <c r="C1511" s="10">
        <v>29814</v>
      </c>
    </row>
    <row r="1512" spans="1:3" x14ac:dyDescent="0.2">
      <c r="A1512" s="9" t="s">
        <v>1514</v>
      </c>
      <c r="B1512" s="2">
        <v>2011</v>
      </c>
      <c r="C1512" s="10">
        <v>43996</v>
      </c>
    </row>
    <row r="1513" spans="1:3" x14ac:dyDescent="0.2">
      <c r="A1513" s="9" t="s">
        <v>1515</v>
      </c>
      <c r="B1513" s="2">
        <v>2011</v>
      </c>
      <c r="C1513" s="10">
        <v>37465</v>
      </c>
    </row>
    <row r="1514" spans="1:3" x14ac:dyDescent="0.2">
      <c r="A1514" s="9" t="s">
        <v>1516</v>
      </c>
      <c r="B1514" s="2">
        <v>2011</v>
      </c>
      <c r="C1514" s="10">
        <v>69229</v>
      </c>
    </row>
    <row r="1515" spans="1:3" x14ac:dyDescent="0.2">
      <c r="A1515" s="9" t="s">
        <v>1517</v>
      </c>
      <c r="B1515" s="2">
        <v>2011</v>
      </c>
      <c r="C1515" s="10">
        <v>31323</v>
      </c>
    </row>
    <row r="1516" spans="1:3" x14ac:dyDescent="0.2">
      <c r="A1516" s="9" t="s">
        <v>1518</v>
      </c>
      <c r="B1516" s="2">
        <v>2011</v>
      </c>
      <c r="C1516" s="10">
        <v>50113</v>
      </c>
    </row>
    <row r="1517" spans="1:3" x14ac:dyDescent="0.2">
      <c r="A1517" s="9" t="s">
        <v>1519</v>
      </c>
      <c r="B1517" s="2">
        <v>2011</v>
      </c>
      <c r="C1517" s="10">
        <v>76494</v>
      </c>
    </row>
    <row r="1518" spans="1:3" x14ac:dyDescent="0.2">
      <c r="A1518" s="9" t="s">
        <v>1520</v>
      </c>
      <c r="B1518" s="2">
        <v>2011</v>
      </c>
      <c r="C1518" s="10">
        <v>36726</v>
      </c>
    </row>
    <row r="1519" spans="1:3" x14ac:dyDescent="0.2">
      <c r="A1519" s="9" t="s">
        <v>1521</v>
      </c>
      <c r="B1519" s="2">
        <v>2011</v>
      </c>
      <c r="C1519" s="10">
        <v>65517</v>
      </c>
    </row>
    <row r="1520" spans="1:3" x14ac:dyDescent="0.2">
      <c r="A1520" s="9" t="s">
        <v>1522</v>
      </c>
      <c r="B1520" s="2">
        <v>2011</v>
      </c>
      <c r="C1520" s="10">
        <v>76151</v>
      </c>
    </row>
    <row r="1521" spans="1:3" x14ac:dyDescent="0.2">
      <c r="A1521" s="9" t="s">
        <v>1523</v>
      </c>
      <c r="B1521" s="2">
        <v>2011</v>
      </c>
      <c r="C1521" s="10">
        <v>51215</v>
      </c>
    </row>
    <row r="1522" spans="1:3" x14ac:dyDescent="0.2">
      <c r="A1522" s="9" t="s">
        <v>1524</v>
      </c>
      <c r="B1522" s="2">
        <v>2011</v>
      </c>
      <c r="C1522" s="10">
        <v>14203</v>
      </c>
    </row>
    <row r="1523" spans="1:3" x14ac:dyDescent="0.2">
      <c r="A1523" s="9" t="s">
        <v>1525</v>
      </c>
      <c r="B1523" s="2">
        <v>2011</v>
      </c>
      <c r="C1523" s="10">
        <v>40044</v>
      </c>
    </row>
    <row r="1524" spans="1:3" x14ac:dyDescent="0.2">
      <c r="A1524" s="9" t="s">
        <v>1526</v>
      </c>
      <c r="B1524" s="2">
        <v>2011</v>
      </c>
      <c r="C1524" s="10">
        <v>36337</v>
      </c>
    </row>
    <row r="1525" spans="1:3" x14ac:dyDescent="0.2">
      <c r="A1525" s="9" t="s">
        <v>1527</v>
      </c>
      <c r="B1525" s="2">
        <v>2011</v>
      </c>
      <c r="C1525" s="10">
        <v>70350</v>
      </c>
    </row>
    <row r="1526" spans="1:3" x14ac:dyDescent="0.2">
      <c r="A1526" s="9" t="s">
        <v>1528</v>
      </c>
      <c r="B1526" s="2">
        <v>2011</v>
      </c>
      <c r="C1526" s="10">
        <v>31291</v>
      </c>
    </row>
    <row r="1527" spans="1:3" x14ac:dyDescent="0.2">
      <c r="A1527" s="9" t="s">
        <v>1529</v>
      </c>
      <c r="B1527" s="2">
        <v>2011</v>
      </c>
      <c r="C1527" s="10">
        <v>74072</v>
      </c>
    </row>
    <row r="1528" spans="1:3" x14ac:dyDescent="0.2">
      <c r="A1528" s="9" t="s">
        <v>1530</v>
      </c>
      <c r="B1528" s="2">
        <v>2011</v>
      </c>
      <c r="C1528" s="10">
        <v>26623</v>
      </c>
    </row>
    <row r="1529" spans="1:3" x14ac:dyDescent="0.2">
      <c r="A1529" s="9" t="s">
        <v>1531</v>
      </c>
      <c r="B1529" s="2">
        <v>2011</v>
      </c>
      <c r="C1529" s="10">
        <v>51377</v>
      </c>
    </row>
    <row r="1530" spans="1:3" x14ac:dyDescent="0.2">
      <c r="A1530" s="9" t="s">
        <v>1532</v>
      </c>
      <c r="B1530" s="2">
        <v>2011</v>
      </c>
      <c r="C1530" s="10">
        <v>8971</v>
      </c>
    </row>
    <row r="1531" spans="1:3" x14ac:dyDescent="0.2">
      <c r="A1531" s="9" t="s">
        <v>1533</v>
      </c>
      <c r="B1531" s="2">
        <v>2011</v>
      </c>
      <c r="C1531" s="10">
        <v>28417</v>
      </c>
    </row>
    <row r="1532" spans="1:3" x14ac:dyDescent="0.2">
      <c r="A1532" s="9" t="s">
        <v>1534</v>
      </c>
      <c r="B1532" s="2">
        <v>2011</v>
      </c>
      <c r="C1532" s="10">
        <v>26801</v>
      </c>
    </row>
    <row r="1533" spans="1:3" x14ac:dyDescent="0.2">
      <c r="A1533" s="9" t="s">
        <v>1535</v>
      </c>
      <c r="B1533" s="2">
        <v>2011</v>
      </c>
      <c r="C1533" s="10">
        <v>96098</v>
      </c>
    </row>
    <row r="1534" spans="1:3" x14ac:dyDescent="0.2">
      <c r="A1534" s="9" t="s">
        <v>1536</v>
      </c>
      <c r="B1534" s="2">
        <v>2011</v>
      </c>
      <c r="C1534" s="10">
        <v>36237</v>
      </c>
    </row>
    <row r="1535" spans="1:3" x14ac:dyDescent="0.2">
      <c r="A1535" s="9" t="s">
        <v>1537</v>
      </c>
      <c r="B1535" s="2">
        <v>2011</v>
      </c>
      <c r="C1535" s="10">
        <v>80286</v>
      </c>
    </row>
    <row r="1536" spans="1:3" x14ac:dyDescent="0.2">
      <c r="A1536" s="9" t="s">
        <v>1538</v>
      </c>
      <c r="B1536" s="2">
        <v>2011</v>
      </c>
      <c r="C1536" s="10">
        <v>9009</v>
      </c>
    </row>
    <row r="1537" spans="1:3" x14ac:dyDescent="0.2">
      <c r="A1537" s="9" t="s">
        <v>1539</v>
      </c>
      <c r="B1537" s="2">
        <v>2011</v>
      </c>
      <c r="C1537" s="10">
        <v>42027</v>
      </c>
    </row>
    <row r="1538" spans="1:3" x14ac:dyDescent="0.2">
      <c r="A1538" s="9" t="s">
        <v>1540</v>
      </c>
      <c r="B1538" s="2">
        <v>2011</v>
      </c>
      <c r="C1538" s="10">
        <v>31843</v>
      </c>
    </row>
    <row r="1539" spans="1:3" x14ac:dyDescent="0.2">
      <c r="A1539" s="9" t="s">
        <v>1541</v>
      </c>
      <c r="B1539" s="2">
        <v>2011</v>
      </c>
      <c r="C1539" s="10">
        <v>90255</v>
      </c>
    </row>
    <row r="1540" spans="1:3" x14ac:dyDescent="0.2">
      <c r="A1540" s="9" t="s">
        <v>1542</v>
      </c>
      <c r="B1540" s="2">
        <v>2011</v>
      </c>
      <c r="C1540" s="10">
        <v>16627</v>
      </c>
    </row>
    <row r="1541" spans="1:3" x14ac:dyDescent="0.2">
      <c r="A1541" s="9" t="s">
        <v>1543</v>
      </c>
      <c r="B1541" s="2">
        <v>2011</v>
      </c>
      <c r="C1541" s="10">
        <v>45518</v>
      </c>
    </row>
    <row r="1542" spans="1:3" x14ac:dyDescent="0.2">
      <c r="A1542" s="9" t="s">
        <v>1544</v>
      </c>
      <c r="B1542" s="2">
        <v>2011</v>
      </c>
      <c r="C1542" s="10">
        <v>21944</v>
      </c>
    </row>
    <row r="1543" spans="1:3" x14ac:dyDescent="0.2">
      <c r="A1543" s="9" t="s">
        <v>1545</v>
      </c>
      <c r="B1543" s="2">
        <v>2011</v>
      </c>
      <c r="C1543" s="10">
        <v>73221</v>
      </c>
    </row>
    <row r="1544" spans="1:3" x14ac:dyDescent="0.2">
      <c r="A1544" s="9" t="s">
        <v>1546</v>
      </c>
      <c r="B1544" s="2">
        <v>2011</v>
      </c>
      <c r="C1544" s="10">
        <v>38946</v>
      </c>
    </row>
    <row r="1545" spans="1:3" x14ac:dyDescent="0.2">
      <c r="A1545" s="9" t="s">
        <v>1547</v>
      </c>
      <c r="B1545" s="2">
        <v>2011</v>
      </c>
      <c r="C1545" s="10">
        <v>70964</v>
      </c>
    </row>
    <row r="1546" spans="1:3" x14ac:dyDescent="0.2">
      <c r="A1546" s="9" t="s">
        <v>1548</v>
      </c>
      <c r="B1546" s="2">
        <v>2011</v>
      </c>
      <c r="C1546" s="10">
        <v>58319</v>
      </c>
    </row>
    <row r="1547" spans="1:3" x14ac:dyDescent="0.2">
      <c r="A1547" s="9" t="s">
        <v>1549</v>
      </c>
      <c r="B1547" s="2">
        <v>2011</v>
      </c>
      <c r="C1547" s="10">
        <v>77441</v>
      </c>
    </row>
    <row r="1548" spans="1:3" x14ac:dyDescent="0.2">
      <c r="A1548" s="9" t="s">
        <v>1550</v>
      </c>
      <c r="B1548" s="2">
        <v>2011</v>
      </c>
      <c r="C1548" s="10">
        <v>47189</v>
      </c>
    </row>
    <row r="1549" spans="1:3" x14ac:dyDescent="0.2">
      <c r="A1549" s="9" t="s">
        <v>1551</v>
      </c>
      <c r="B1549" s="2">
        <v>2011</v>
      </c>
      <c r="C1549" s="10">
        <v>27216</v>
      </c>
    </row>
    <row r="1550" spans="1:3" x14ac:dyDescent="0.2">
      <c r="A1550" s="9" t="s">
        <v>1552</v>
      </c>
      <c r="B1550" s="2">
        <v>2011</v>
      </c>
      <c r="C1550" s="10">
        <v>10255</v>
      </c>
    </row>
    <row r="1551" spans="1:3" x14ac:dyDescent="0.2">
      <c r="A1551" s="9" t="s">
        <v>1553</v>
      </c>
      <c r="B1551" s="2">
        <v>2011</v>
      </c>
      <c r="C1551" s="10">
        <v>97525</v>
      </c>
    </row>
    <row r="1552" spans="1:3" x14ac:dyDescent="0.2">
      <c r="A1552" s="9" t="s">
        <v>1554</v>
      </c>
      <c r="B1552" s="2">
        <v>2011</v>
      </c>
      <c r="C1552" s="10">
        <v>34701</v>
      </c>
    </row>
    <row r="1553" spans="1:3" x14ac:dyDescent="0.2">
      <c r="A1553" s="9" t="s">
        <v>1555</v>
      </c>
      <c r="B1553" s="2">
        <v>2011</v>
      </c>
      <c r="C1553" s="10">
        <v>63373</v>
      </c>
    </row>
    <row r="1554" spans="1:3" x14ac:dyDescent="0.2">
      <c r="A1554" s="9" t="s">
        <v>1556</v>
      </c>
      <c r="B1554" s="2">
        <v>2011</v>
      </c>
      <c r="C1554" s="10">
        <v>75679</v>
      </c>
    </row>
    <row r="1555" spans="1:3" x14ac:dyDescent="0.2">
      <c r="A1555" s="9" t="s">
        <v>1557</v>
      </c>
      <c r="B1555" s="2">
        <v>2011</v>
      </c>
      <c r="C1555" s="10">
        <v>93671</v>
      </c>
    </row>
    <row r="1556" spans="1:3" x14ac:dyDescent="0.2">
      <c r="A1556" s="9" t="s">
        <v>1558</v>
      </c>
      <c r="B1556" s="2">
        <v>2011</v>
      </c>
      <c r="C1556" s="10">
        <v>40398</v>
      </c>
    </row>
    <row r="1557" spans="1:3" x14ac:dyDescent="0.2">
      <c r="A1557" s="9" t="s">
        <v>1559</v>
      </c>
      <c r="B1557" s="2">
        <v>2011</v>
      </c>
      <c r="C1557" s="10">
        <v>72899</v>
      </c>
    </row>
    <row r="1558" spans="1:3" x14ac:dyDescent="0.2">
      <c r="A1558" s="9" t="s">
        <v>1560</v>
      </c>
      <c r="B1558" s="2">
        <v>2011</v>
      </c>
      <c r="C1558" s="10">
        <v>60995</v>
      </c>
    </row>
    <row r="1559" spans="1:3" x14ac:dyDescent="0.2">
      <c r="A1559" s="9" t="s">
        <v>1561</v>
      </c>
      <c r="B1559" s="2">
        <v>2011</v>
      </c>
      <c r="C1559" s="10">
        <v>24233</v>
      </c>
    </row>
    <row r="1560" spans="1:3" x14ac:dyDescent="0.2">
      <c r="A1560" s="9" t="s">
        <v>1562</v>
      </c>
      <c r="B1560" s="2">
        <v>2011</v>
      </c>
      <c r="C1560" s="10">
        <v>66906</v>
      </c>
    </row>
    <row r="1561" spans="1:3" x14ac:dyDescent="0.2">
      <c r="A1561" s="9" t="s">
        <v>1563</v>
      </c>
      <c r="B1561" s="2">
        <v>2011</v>
      </c>
      <c r="C1561" s="10">
        <v>50752</v>
      </c>
    </row>
    <row r="1562" spans="1:3" x14ac:dyDescent="0.2">
      <c r="A1562" s="9" t="s">
        <v>1564</v>
      </c>
      <c r="B1562" s="2">
        <v>2011</v>
      </c>
      <c r="C1562" s="10">
        <v>45755</v>
      </c>
    </row>
    <row r="1563" spans="1:3" x14ac:dyDescent="0.2">
      <c r="A1563" s="9" t="s">
        <v>1565</v>
      </c>
      <c r="B1563" s="2">
        <v>2011</v>
      </c>
      <c r="C1563" s="10">
        <v>41473</v>
      </c>
    </row>
    <row r="1564" spans="1:3" x14ac:dyDescent="0.2">
      <c r="A1564" s="9" t="s">
        <v>1566</v>
      </c>
      <c r="B1564" s="2">
        <v>2011</v>
      </c>
      <c r="C1564" s="10">
        <v>65767</v>
      </c>
    </row>
    <row r="1565" spans="1:3" x14ac:dyDescent="0.2">
      <c r="A1565" s="9" t="s">
        <v>1567</v>
      </c>
      <c r="B1565" s="2">
        <v>2011</v>
      </c>
      <c r="C1565" s="10">
        <v>54076</v>
      </c>
    </row>
    <row r="1566" spans="1:3" x14ac:dyDescent="0.2">
      <c r="A1566" s="9" t="s">
        <v>1568</v>
      </c>
      <c r="B1566" s="2">
        <v>2012</v>
      </c>
      <c r="C1566" s="10">
        <v>89619</v>
      </c>
    </row>
    <row r="1567" spans="1:3" x14ac:dyDescent="0.2">
      <c r="A1567" s="9" t="s">
        <v>1569</v>
      </c>
      <c r="B1567" s="2">
        <v>2012</v>
      </c>
      <c r="C1567" s="10">
        <v>23915</v>
      </c>
    </row>
    <row r="1568" spans="1:3" x14ac:dyDescent="0.2">
      <c r="A1568" s="9" t="s">
        <v>1570</v>
      </c>
      <c r="B1568" s="2">
        <v>2012</v>
      </c>
      <c r="C1568" s="10">
        <v>73983</v>
      </c>
    </row>
    <row r="1569" spans="1:3" x14ac:dyDescent="0.2">
      <c r="A1569" s="9" t="s">
        <v>1571</v>
      </c>
      <c r="B1569" s="2">
        <v>2012</v>
      </c>
      <c r="C1569" s="10">
        <v>94671</v>
      </c>
    </row>
    <row r="1570" spans="1:3" x14ac:dyDescent="0.2">
      <c r="A1570" s="9" t="s">
        <v>1572</v>
      </c>
      <c r="B1570" s="2">
        <v>2012</v>
      </c>
      <c r="C1570" s="10">
        <v>52127</v>
      </c>
    </row>
    <row r="1571" spans="1:3" x14ac:dyDescent="0.2">
      <c r="A1571" s="9" t="s">
        <v>1573</v>
      </c>
      <c r="B1571" s="2">
        <v>2012</v>
      </c>
      <c r="C1571" s="10">
        <v>48800</v>
      </c>
    </row>
    <row r="1572" spans="1:3" x14ac:dyDescent="0.2">
      <c r="A1572" s="9" t="s">
        <v>1574</v>
      </c>
      <c r="B1572" s="2">
        <v>2012</v>
      </c>
      <c r="C1572" s="10">
        <v>58031</v>
      </c>
    </row>
    <row r="1573" spans="1:3" x14ac:dyDescent="0.2">
      <c r="A1573" s="9" t="s">
        <v>1575</v>
      </c>
      <c r="B1573" s="2">
        <v>2012</v>
      </c>
      <c r="C1573" s="10">
        <v>38434</v>
      </c>
    </row>
    <row r="1574" spans="1:3" x14ac:dyDescent="0.2">
      <c r="A1574" s="9" t="s">
        <v>1576</v>
      </c>
      <c r="B1574" s="2">
        <v>2012</v>
      </c>
      <c r="C1574" s="10">
        <v>95049</v>
      </c>
    </row>
    <row r="1575" spans="1:3" x14ac:dyDescent="0.2">
      <c r="A1575" s="9" t="s">
        <v>1577</v>
      </c>
      <c r="B1575" s="2">
        <v>2012</v>
      </c>
      <c r="C1575" s="10">
        <v>9653</v>
      </c>
    </row>
    <row r="1576" spans="1:3" x14ac:dyDescent="0.2">
      <c r="A1576" s="9" t="s">
        <v>1578</v>
      </c>
      <c r="B1576" s="2">
        <v>2012</v>
      </c>
      <c r="C1576" s="10">
        <v>75145</v>
      </c>
    </row>
    <row r="1577" spans="1:3" x14ac:dyDescent="0.2">
      <c r="A1577" s="9" t="s">
        <v>1579</v>
      </c>
      <c r="B1577" s="2">
        <v>2012</v>
      </c>
      <c r="C1577" s="10">
        <v>86720</v>
      </c>
    </row>
    <row r="1578" spans="1:3" x14ac:dyDescent="0.2">
      <c r="A1578" s="9" t="s">
        <v>1580</v>
      </c>
      <c r="B1578" s="2">
        <v>2012</v>
      </c>
      <c r="C1578" s="10">
        <v>43197</v>
      </c>
    </row>
    <row r="1579" spans="1:3" x14ac:dyDescent="0.2">
      <c r="A1579" s="9" t="s">
        <v>1581</v>
      </c>
      <c r="B1579" s="2">
        <v>2012</v>
      </c>
      <c r="C1579" s="10">
        <v>3392</v>
      </c>
    </row>
    <row r="1580" spans="1:3" x14ac:dyDescent="0.2">
      <c r="A1580" s="9" t="s">
        <v>1582</v>
      </c>
      <c r="B1580" s="2">
        <v>2012</v>
      </c>
      <c r="C1580" s="10">
        <v>27194</v>
      </c>
    </row>
    <row r="1581" spans="1:3" x14ac:dyDescent="0.2">
      <c r="A1581" s="9" t="s">
        <v>1583</v>
      </c>
      <c r="B1581" s="2">
        <v>2012</v>
      </c>
      <c r="C1581" s="10">
        <v>49158</v>
      </c>
    </row>
    <row r="1582" spans="1:3" x14ac:dyDescent="0.2">
      <c r="A1582" s="9" t="s">
        <v>1584</v>
      </c>
      <c r="B1582" s="2">
        <v>2012</v>
      </c>
      <c r="C1582" s="10">
        <v>70987</v>
      </c>
    </row>
    <row r="1583" spans="1:3" x14ac:dyDescent="0.2">
      <c r="A1583" s="9" t="s">
        <v>1585</v>
      </c>
      <c r="B1583" s="2">
        <v>2012</v>
      </c>
      <c r="C1583" s="10">
        <v>33117</v>
      </c>
    </row>
    <row r="1584" spans="1:3" x14ac:dyDescent="0.2">
      <c r="A1584" s="9" t="s">
        <v>1586</v>
      </c>
      <c r="B1584" s="2">
        <v>2012</v>
      </c>
      <c r="C1584" s="10">
        <v>53209</v>
      </c>
    </row>
    <row r="1585" spans="1:3" x14ac:dyDescent="0.2">
      <c r="A1585" s="9" t="s">
        <v>1587</v>
      </c>
      <c r="B1585" s="2">
        <v>2012</v>
      </c>
      <c r="C1585" s="10">
        <v>62428</v>
      </c>
    </row>
    <row r="1586" spans="1:3" x14ac:dyDescent="0.2">
      <c r="A1586" s="9" t="s">
        <v>1588</v>
      </c>
      <c r="B1586" s="2">
        <v>2012</v>
      </c>
      <c r="C1586" s="10">
        <v>90006</v>
      </c>
    </row>
    <row r="1587" spans="1:3" x14ac:dyDescent="0.2">
      <c r="A1587" s="9" t="s">
        <v>1589</v>
      </c>
      <c r="B1587" s="2">
        <v>2012</v>
      </c>
      <c r="C1587" s="10">
        <v>73013</v>
      </c>
    </row>
    <row r="1588" spans="1:3" x14ac:dyDescent="0.2">
      <c r="A1588" s="9" t="s">
        <v>1590</v>
      </c>
      <c r="B1588" s="2">
        <v>2012</v>
      </c>
      <c r="C1588" s="10">
        <v>64031</v>
      </c>
    </row>
    <row r="1589" spans="1:3" x14ac:dyDescent="0.2">
      <c r="A1589" s="9" t="s">
        <v>1591</v>
      </c>
      <c r="B1589" s="2">
        <v>2012</v>
      </c>
      <c r="C1589" s="10">
        <v>28708</v>
      </c>
    </row>
    <row r="1590" spans="1:3" x14ac:dyDescent="0.2">
      <c r="A1590" s="9" t="s">
        <v>1592</v>
      </c>
      <c r="B1590" s="2">
        <v>2012</v>
      </c>
      <c r="C1590" s="10">
        <v>52446</v>
      </c>
    </row>
    <row r="1591" spans="1:3" x14ac:dyDescent="0.2">
      <c r="A1591" s="9" t="s">
        <v>1593</v>
      </c>
      <c r="B1591" s="2">
        <v>2012</v>
      </c>
      <c r="C1591" s="10">
        <v>21901</v>
      </c>
    </row>
    <row r="1592" spans="1:3" x14ac:dyDescent="0.2">
      <c r="A1592" s="9" t="s">
        <v>1594</v>
      </c>
      <c r="B1592" s="2">
        <v>2012</v>
      </c>
      <c r="C1592" s="10">
        <v>68368</v>
      </c>
    </row>
    <row r="1593" spans="1:3" x14ac:dyDescent="0.2">
      <c r="A1593" s="9" t="s">
        <v>1595</v>
      </c>
      <c r="B1593" s="2">
        <v>2012</v>
      </c>
      <c r="C1593" s="10">
        <v>2168</v>
      </c>
    </row>
    <row r="1594" spans="1:3" x14ac:dyDescent="0.2">
      <c r="A1594" s="9" t="s">
        <v>1596</v>
      </c>
      <c r="B1594" s="2">
        <v>2012</v>
      </c>
      <c r="C1594" s="10">
        <v>61797</v>
      </c>
    </row>
    <row r="1595" spans="1:3" x14ac:dyDescent="0.2">
      <c r="A1595" s="9" t="s">
        <v>1597</v>
      </c>
      <c r="B1595" s="2">
        <v>2012</v>
      </c>
      <c r="C1595" s="10">
        <v>77815</v>
      </c>
    </row>
    <row r="1596" spans="1:3" x14ac:dyDescent="0.2">
      <c r="A1596" s="9" t="s">
        <v>1598</v>
      </c>
      <c r="B1596" s="2">
        <v>2012</v>
      </c>
      <c r="C1596" s="10">
        <v>94513</v>
      </c>
    </row>
    <row r="1597" spans="1:3" x14ac:dyDescent="0.2">
      <c r="A1597" s="9" t="s">
        <v>1599</v>
      </c>
      <c r="B1597" s="2">
        <v>2012</v>
      </c>
      <c r="C1597" s="10">
        <v>34620</v>
      </c>
    </row>
    <row r="1598" spans="1:3" x14ac:dyDescent="0.2">
      <c r="A1598" s="9" t="s">
        <v>1600</v>
      </c>
      <c r="B1598" s="2">
        <v>2012</v>
      </c>
      <c r="C1598" s="10">
        <v>24458</v>
      </c>
    </row>
    <row r="1599" spans="1:3" x14ac:dyDescent="0.2">
      <c r="A1599" s="9" t="s">
        <v>1601</v>
      </c>
      <c r="B1599" s="2">
        <v>2012</v>
      </c>
      <c r="C1599" s="10">
        <v>38069</v>
      </c>
    </row>
    <row r="1600" spans="1:3" x14ac:dyDescent="0.2">
      <c r="A1600" s="9" t="s">
        <v>1602</v>
      </c>
      <c r="B1600" s="2">
        <v>2012</v>
      </c>
      <c r="C1600" s="10">
        <v>64396</v>
      </c>
    </row>
    <row r="1601" spans="1:3" x14ac:dyDescent="0.2">
      <c r="A1601" s="9" t="s">
        <v>1603</v>
      </c>
      <c r="B1601" s="2">
        <v>2012</v>
      </c>
      <c r="C1601" s="10">
        <v>46043</v>
      </c>
    </row>
    <row r="1602" spans="1:3" x14ac:dyDescent="0.2">
      <c r="A1602" s="9" t="s">
        <v>1604</v>
      </c>
      <c r="B1602" s="2">
        <v>2012</v>
      </c>
      <c r="C1602" s="10">
        <v>28201</v>
      </c>
    </row>
    <row r="1603" spans="1:3" x14ac:dyDescent="0.2">
      <c r="A1603" s="9" t="s">
        <v>1605</v>
      </c>
      <c r="B1603" s="2">
        <v>2012</v>
      </c>
      <c r="C1603" s="10">
        <v>53732</v>
      </c>
    </row>
    <row r="1604" spans="1:3" x14ac:dyDescent="0.2">
      <c r="A1604" s="9" t="s">
        <v>1606</v>
      </c>
      <c r="B1604" s="2">
        <v>2012</v>
      </c>
      <c r="C1604" s="10">
        <v>529</v>
      </c>
    </row>
    <row r="1605" spans="1:3" x14ac:dyDescent="0.2">
      <c r="A1605" s="9" t="s">
        <v>1607</v>
      </c>
      <c r="B1605" s="2">
        <v>2012</v>
      </c>
      <c r="C1605" s="10">
        <v>99514</v>
      </c>
    </row>
    <row r="1606" spans="1:3" x14ac:dyDescent="0.2">
      <c r="A1606" s="9" t="s">
        <v>1608</v>
      </c>
      <c r="B1606" s="2">
        <v>2012</v>
      </c>
      <c r="C1606" s="10">
        <v>71903</v>
      </c>
    </row>
    <row r="1607" spans="1:3" x14ac:dyDescent="0.2">
      <c r="A1607" s="9" t="s">
        <v>1609</v>
      </c>
      <c r="B1607" s="2">
        <v>2012</v>
      </c>
      <c r="C1607" s="10">
        <v>28690</v>
      </c>
    </row>
    <row r="1608" spans="1:3" x14ac:dyDescent="0.2">
      <c r="A1608" s="9" t="s">
        <v>1610</v>
      </c>
      <c r="B1608" s="2">
        <v>2012</v>
      </c>
      <c r="C1608" s="10">
        <v>48711</v>
      </c>
    </row>
    <row r="1609" spans="1:3" x14ac:dyDescent="0.2">
      <c r="A1609" s="9" t="s">
        <v>1611</v>
      </c>
      <c r="B1609" s="2">
        <v>2012</v>
      </c>
      <c r="C1609" s="10">
        <v>68646</v>
      </c>
    </row>
    <row r="1610" spans="1:3" x14ac:dyDescent="0.2">
      <c r="A1610" s="9" t="s">
        <v>1612</v>
      </c>
      <c r="B1610" s="2">
        <v>2012</v>
      </c>
      <c r="C1610" s="10">
        <v>58198</v>
      </c>
    </row>
    <row r="1611" spans="1:3" x14ac:dyDescent="0.2">
      <c r="A1611" s="9" t="s">
        <v>1613</v>
      </c>
      <c r="B1611" s="2">
        <v>2012</v>
      </c>
      <c r="C1611" s="10">
        <v>35091</v>
      </c>
    </row>
    <row r="1612" spans="1:3" x14ac:dyDescent="0.2">
      <c r="A1612" s="9" t="s">
        <v>1614</v>
      </c>
      <c r="B1612" s="2">
        <v>2012</v>
      </c>
      <c r="C1612" s="10">
        <v>11058</v>
      </c>
    </row>
    <row r="1613" spans="1:3" x14ac:dyDescent="0.2">
      <c r="A1613" s="9" t="s">
        <v>1615</v>
      </c>
      <c r="B1613" s="2">
        <v>2012</v>
      </c>
      <c r="C1613" s="10">
        <v>16517</v>
      </c>
    </row>
    <row r="1614" spans="1:3" x14ac:dyDescent="0.2">
      <c r="A1614" s="9" t="s">
        <v>1616</v>
      </c>
      <c r="B1614" s="2">
        <v>2012</v>
      </c>
      <c r="C1614" s="10">
        <v>34697</v>
      </c>
    </row>
    <row r="1615" spans="1:3" x14ac:dyDescent="0.2">
      <c r="A1615" s="9" t="s">
        <v>1617</v>
      </c>
      <c r="B1615" s="2">
        <v>2012</v>
      </c>
      <c r="C1615" s="10">
        <v>67318</v>
      </c>
    </row>
    <row r="1616" spans="1:3" x14ac:dyDescent="0.2">
      <c r="A1616" s="9" t="s">
        <v>1618</v>
      </c>
      <c r="B1616" s="2">
        <v>2012</v>
      </c>
      <c r="C1616" s="10">
        <v>92982</v>
      </c>
    </row>
    <row r="1617" spans="1:3" x14ac:dyDescent="0.2">
      <c r="A1617" s="9" t="s">
        <v>1619</v>
      </c>
      <c r="B1617" s="2">
        <v>2012</v>
      </c>
      <c r="C1617" s="10">
        <v>1556</v>
      </c>
    </row>
    <row r="1618" spans="1:3" x14ac:dyDescent="0.2">
      <c r="A1618" s="9" t="s">
        <v>1620</v>
      </c>
      <c r="B1618" s="2">
        <v>2012</v>
      </c>
      <c r="C1618" s="10">
        <v>67313</v>
      </c>
    </row>
    <row r="1619" spans="1:3" x14ac:dyDescent="0.2">
      <c r="A1619" s="9" t="s">
        <v>1621</v>
      </c>
      <c r="B1619" s="2">
        <v>2012</v>
      </c>
      <c r="C1619" s="10">
        <v>93505</v>
      </c>
    </row>
    <row r="1620" spans="1:3" x14ac:dyDescent="0.2">
      <c r="A1620" s="9" t="s">
        <v>1622</v>
      </c>
      <c r="B1620" s="2">
        <v>2012</v>
      </c>
      <c r="C1620" s="10">
        <v>50167</v>
      </c>
    </row>
    <row r="1621" spans="1:3" x14ac:dyDescent="0.2">
      <c r="A1621" s="9" t="s">
        <v>1623</v>
      </c>
      <c r="B1621" s="2">
        <v>2012</v>
      </c>
      <c r="C1621" s="10">
        <v>42703</v>
      </c>
    </row>
    <row r="1622" spans="1:3" x14ac:dyDescent="0.2">
      <c r="A1622" s="9" t="s">
        <v>1624</v>
      </c>
      <c r="B1622" s="2">
        <v>2012</v>
      </c>
      <c r="C1622" s="10">
        <v>21928</v>
      </c>
    </row>
    <row r="1623" spans="1:3" x14ac:dyDescent="0.2">
      <c r="A1623" s="9" t="s">
        <v>1625</v>
      </c>
      <c r="B1623" s="2">
        <v>2012</v>
      </c>
      <c r="C1623" s="10">
        <v>91791</v>
      </c>
    </row>
    <row r="1624" spans="1:3" x14ac:dyDescent="0.2">
      <c r="A1624" s="9" t="s">
        <v>1626</v>
      </c>
      <c r="B1624" s="2">
        <v>2012</v>
      </c>
      <c r="C1624" s="10">
        <v>73171</v>
      </c>
    </row>
    <row r="1625" spans="1:3" x14ac:dyDescent="0.2">
      <c r="A1625" s="9" t="s">
        <v>1627</v>
      </c>
      <c r="B1625" s="2">
        <v>2012</v>
      </c>
      <c r="C1625" s="10">
        <v>11862</v>
      </c>
    </row>
    <row r="1626" spans="1:3" x14ac:dyDescent="0.2">
      <c r="A1626" s="9" t="s">
        <v>1628</v>
      </c>
      <c r="B1626" s="2">
        <v>2012</v>
      </c>
      <c r="C1626" s="10">
        <v>35812</v>
      </c>
    </row>
    <row r="1627" spans="1:3" x14ac:dyDescent="0.2">
      <c r="A1627" s="9" t="s">
        <v>1629</v>
      </c>
      <c r="B1627" s="2">
        <v>2012</v>
      </c>
      <c r="C1627" s="10">
        <v>62132</v>
      </c>
    </row>
    <row r="1628" spans="1:3" x14ac:dyDescent="0.2">
      <c r="A1628" s="9" t="s">
        <v>1630</v>
      </c>
      <c r="B1628" s="2">
        <v>2012</v>
      </c>
      <c r="C1628" s="10">
        <v>97628</v>
      </c>
    </row>
    <row r="1629" spans="1:3" x14ac:dyDescent="0.2">
      <c r="A1629" s="9" t="s">
        <v>1631</v>
      </c>
      <c r="B1629" s="2">
        <v>2012</v>
      </c>
      <c r="C1629" s="10">
        <v>62173</v>
      </c>
    </row>
    <row r="1630" spans="1:3" x14ac:dyDescent="0.2">
      <c r="A1630" s="9" t="s">
        <v>1632</v>
      </c>
      <c r="B1630" s="2">
        <v>2012</v>
      </c>
      <c r="C1630" s="10">
        <v>16566</v>
      </c>
    </row>
    <row r="1631" spans="1:3" x14ac:dyDescent="0.2">
      <c r="A1631" s="9" t="s">
        <v>1633</v>
      </c>
      <c r="B1631" s="2">
        <v>2012</v>
      </c>
      <c r="C1631" s="10">
        <v>15766</v>
      </c>
    </row>
    <row r="1632" spans="1:3" x14ac:dyDescent="0.2">
      <c r="A1632" s="9" t="s">
        <v>1634</v>
      </c>
      <c r="B1632" s="2">
        <v>2012</v>
      </c>
      <c r="C1632" s="10">
        <v>70325</v>
      </c>
    </row>
    <row r="1633" spans="1:3" x14ac:dyDescent="0.2">
      <c r="A1633" s="9" t="s">
        <v>1635</v>
      </c>
      <c r="B1633" s="2">
        <v>2012</v>
      </c>
      <c r="C1633" s="10">
        <v>39876</v>
      </c>
    </row>
    <row r="1634" spans="1:3" x14ac:dyDescent="0.2">
      <c r="A1634" s="9" t="s">
        <v>1636</v>
      </c>
      <c r="B1634" s="2">
        <v>2012</v>
      </c>
      <c r="C1634" s="10">
        <v>50384</v>
      </c>
    </row>
    <row r="1635" spans="1:3" x14ac:dyDescent="0.2">
      <c r="A1635" s="9" t="s">
        <v>1637</v>
      </c>
      <c r="B1635" s="2">
        <v>2012</v>
      </c>
      <c r="C1635" s="10">
        <v>4940</v>
      </c>
    </row>
    <row r="1636" spans="1:3" x14ac:dyDescent="0.2">
      <c r="A1636" s="9" t="s">
        <v>1638</v>
      </c>
      <c r="B1636" s="2">
        <v>2012</v>
      </c>
      <c r="C1636" s="10">
        <v>85777</v>
      </c>
    </row>
    <row r="1637" spans="1:3" x14ac:dyDescent="0.2">
      <c r="A1637" s="9" t="s">
        <v>1639</v>
      </c>
      <c r="B1637" s="2">
        <v>2012</v>
      </c>
      <c r="C1637" s="10">
        <v>73106</v>
      </c>
    </row>
    <row r="1638" spans="1:3" x14ac:dyDescent="0.2">
      <c r="A1638" s="9" t="s">
        <v>1640</v>
      </c>
      <c r="B1638" s="2">
        <v>2012</v>
      </c>
      <c r="C1638" s="10">
        <v>36238</v>
      </c>
    </row>
    <row r="1639" spans="1:3" x14ac:dyDescent="0.2">
      <c r="A1639" s="9" t="s">
        <v>1641</v>
      </c>
      <c r="B1639" s="2">
        <v>2012</v>
      </c>
      <c r="C1639" s="10">
        <v>37899</v>
      </c>
    </row>
    <row r="1640" spans="1:3" x14ac:dyDescent="0.2">
      <c r="A1640" s="9" t="s">
        <v>1642</v>
      </c>
      <c r="B1640" s="2">
        <v>2012</v>
      </c>
      <c r="C1640" s="10">
        <v>66923</v>
      </c>
    </row>
    <row r="1641" spans="1:3" x14ac:dyDescent="0.2">
      <c r="A1641" s="9" t="s">
        <v>1643</v>
      </c>
      <c r="B1641" s="2">
        <v>2012</v>
      </c>
      <c r="C1641" s="10">
        <v>31014</v>
      </c>
    </row>
    <row r="1642" spans="1:3" x14ac:dyDescent="0.2">
      <c r="A1642" s="9" t="s">
        <v>1644</v>
      </c>
      <c r="B1642" s="2">
        <v>2012</v>
      </c>
      <c r="C1642" s="10">
        <v>70753</v>
      </c>
    </row>
    <row r="1643" spans="1:3" x14ac:dyDescent="0.2">
      <c r="A1643" s="9" t="s">
        <v>1645</v>
      </c>
      <c r="B1643" s="2">
        <v>2012</v>
      </c>
      <c r="C1643" s="10">
        <v>4890</v>
      </c>
    </row>
    <row r="1644" spans="1:3" x14ac:dyDescent="0.2">
      <c r="A1644" s="9" t="s">
        <v>1646</v>
      </c>
      <c r="B1644" s="2">
        <v>2012</v>
      </c>
      <c r="C1644" s="10">
        <v>44625</v>
      </c>
    </row>
    <row r="1645" spans="1:3" x14ac:dyDescent="0.2">
      <c r="A1645" s="9" t="s">
        <v>1647</v>
      </c>
      <c r="B1645" s="2">
        <v>2012</v>
      </c>
      <c r="C1645" s="10">
        <v>54259</v>
      </c>
    </row>
    <row r="1646" spans="1:3" x14ac:dyDescent="0.2">
      <c r="A1646" s="9" t="s">
        <v>1648</v>
      </c>
      <c r="B1646" s="2">
        <v>2012</v>
      </c>
      <c r="C1646" s="10">
        <v>71474</v>
      </c>
    </row>
    <row r="1647" spans="1:3" x14ac:dyDescent="0.2">
      <c r="A1647" s="9" t="s">
        <v>1649</v>
      </c>
      <c r="B1647" s="2">
        <v>2012</v>
      </c>
      <c r="C1647" s="10">
        <v>93536</v>
      </c>
    </row>
    <row r="1648" spans="1:3" x14ac:dyDescent="0.2">
      <c r="A1648" s="9" t="s">
        <v>1650</v>
      </c>
      <c r="B1648" s="2">
        <v>2012</v>
      </c>
      <c r="C1648" s="10">
        <v>10230</v>
      </c>
    </row>
    <row r="1649" spans="1:3" x14ac:dyDescent="0.2">
      <c r="A1649" s="9" t="s">
        <v>1651</v>
      </c>
      <c r="B1649" s="2">
        <v>2012</v>
      </c>
      <c r="C1649" s="10">
        <v>87000</v>
      </c>
    </row>
    <row r="1650" spans="1:3" x14ac:dyDescent="0.2">
      <c r="A1650" s="9" t="s">
        <v>1652</v>
      </c>
      <c r="B1650" s="2">
        <v>2012</v>
      </c>
      <c r="C1650" s="10">
        <v>97541</v>
      </c>
    </row>
    <row r="1651" spans="1:3" x14ac:dyDescent="0.2">
      <c r="A1651" s="9" t="s">
        <v>1653</v>
      </c>
      <c r="B1651" s="2">
        <v>2012</v>
      </c>
      <c r="C1651" s="10">
        <v>11461</v>
      </c>
    </row>
    <row r="1652" spans="1:3" x14ac:dyDescent="0.2">
      <c r="A1652" s="9" t="s">
        <v>1654</v>
      </c>
      <c r="B1652" s="2">
        <v>2012</v>
      </c>
      <c r="C1652" s="10">
        <v>3106</v>
      </c>
    </row>
    <row r="1653" spans="1:3" x14ac:dyDescent="0.2">
      <c r="A1653" s="9" t="s">
        <v>1655</v>
      </c>
      <c r="B1653" s="2">
        <v>2012</v>
      </c>
      <c r="C1653" s="10">
        <v>37564</v>
      </c>
    </row>
    <row r="1654" spans="1:3" x14ac:dyDescent="0.2">
      <c r="A1654" s="9" t="s">
        <v>1656</v>
      </c>
      <c r="B1654" s="2">
        <v>2012</v>
      </c>
      <c r="C1654" s="10">
        <v>4979</v>
      </c>
    </row>
    <row r="1655" spans="1:3" x14ac:dyDescent="0.2">
      <c r="A1655" s="9" t="s">
        <v>1657</v>
      </c>
      <c r="B1655" s="2">
        <v>2012</v>
      </c>
      <c r="C1655" s="10">
        <v>90965</v>
      </c>
    </row>
    <row r="1656" spans="1:3" x14ac:dyDescent="0.2">
      <c r="A1656" s="9" t="s">
        <v>1658</v>
      </c>
      <c r="B1656" s="2">
        <v>2012</v>
      </c>
      <c r="C1656" s="10">
        <v>67505</v>
      </c>
    </row>
    <row r="1657" spans="1:3" x14ac:dyDescent="0.2">
      <c r="A1657" s="9" t="s">
        <v>1659</v>
      </c>
      <c r="B1657" s="2">
        <v>2012</v>
      </c>
      <c r="C1657" s="10">
        <v>4372</v>
      </c>
    </row>
    <row r="1658" spans="1:3" x14ac:dyDescent="0.2">
      <c r="A1658" s="9" t="s">
        <v>1660</v>
      </c>
      <c r="B1658" s="2">
        <v>2012</v>
      </c>
      <c r="C1658" s="10">
        <v>62515</v>
      </c>
    </row>
    <row r="1659" spans="1:3" x14ac:dyDescent="0.2">
      <c r="A1659" s="9" t="s">
        <v>1661</v>
      </c>
      <c r="B1659" s="2">
        <v>2012</v>
      </c>
      <c r="C1659" s="10">
        <v>75381</v>
      </c>
    </row>
    <row r="1660" spans="1:3" x14ac:dyDescent="0.2">
      <c r="A1660" s="9" t="s">
        <v>1662</v>
      </c>
      <c r="B1660" s="2">
        <v>2012</v>
      </c>
      <c r="C1660" s="10">
        <v>13154</v>
      </c>
    </row>
    <row r="1661" spans="1:3" x14ac:dyDescent="0.2">
      <c r="A1661" s="9" t="s">
        <v>1663</v>
      </c>
      <c r="B1661" s="2">
        <v>2012</v>
      </c>
      <c r="C1661" s="10">
        <v>67267</v>
      </c>
    </row>
    <row r="1662" spans="1:3" x14ac:dyDescent="0.2">
      <c r="A1662" s="9" t="s">
        <v>1664</v>
      </c>
      <c r="B1662" s="2">
        <v>2012</v>
      </c>
      <c r="C1662" s="10">
        <v>52132</v>
      </c>
    </row>
    <row r="1663" spans="1:3" x14ac:dyDescent="0.2">
      <c r="A1663" s="9" t="s">
        <v>1665</v>
      </c>
      <c r="B1663" s="2">
        <v>2012</v>
      </c>
      <c r="C1663" s="10">
        <v>86896</v>
      </c>
    </row>
    <row r="1664" spans="1:3" x14ac:dyDescent="0.2">
      <c r="A1664" s="9" t="s">
        <v>1666</v>
      </c>
      <c r="B1664" s="2">
        <v>2012</v>
      </c>
      <c r="C1664" s="10">
        <v>44778</v>
      </c>
    </row>
    <row r="1665" spans="1:3" x14ac:dyDescent="0.2">
      <c r="A1665" s="9" t="s">
        <v>1667</v>
      </c>
      <c r="B1665" s="2">
        <v>2012</v>
      </c>
      <c r="C1665" s="10">
        <v>60821</v>
      </c>
    </row>
    <row r="1666" spans="1:3" x14ac:dyDescent="0.2">
      <c r="A1666" s="9" t="s">
        <v>1668</v>
      </c>
      <c r="B1666" s="2">
        <v>2012</v>
      </c>
      <c r="C1666" s="10">
        <v>77278</v>
      </c>
    </row>
    <row r="1667" spans="1:3" x14ac:dyDescent="0.2">
      <c r="A1667" s="9" t="s">
        <v>1669</v>
      </c>
      <c r="B1667" s="2">
        <v>2012</v>
      </c>
      <c r="C1667" s="10">
        <v>85146</v>
      </c>
    </row>
    <row r="1668" spans="1:3" x14ac:dyDescent="0.2">
      <c r="A1668" s="9" t="s">
        <v>1670</v>
      </c>
      <c r="B1668" s="2">
        <v>2012</v>
      </c>
      <c r="C1668" s="10">
        <v>42183</v>
      </c>
    </row>
    <row r="1669" spans="1:3" x14ac:dyDescent="0.2">
      <c r="A1669" s="9" t="s">
        <v>1671</v>
      </c>
      <c r="B1669" s="2">
        <v>2012</v>
      </c>
      <c r="C1669" s="10">
        <v>52329</v>
      </c>
    </row>
    <row r="1670" spans="1:3" x14ac:dyDescent="0.2">
      <c r="A1670" s="9" t="s">
        <v>1672</v>
      </c>
      <c r="B1670" s="2">
        <v>2012</v>
      </c>
      <c r="C1670" s="10">
        <v>15644</v>
      </c>
    </row>
    <row r="1671" spans="1:3" x14ac:dyDescent="0.2">
      <c r="A1671" s="9" t="s">
        <v>1673</v>
      </c>
      <c r="B1671" s="2">
        <v>2012</v>
      </c>
      <c r="C1671" s="10">
        <v>68541</v>
      </c>
    </row>
    <row r="1672" spans="1:3" x14ac:dyDescent="0.2">
      <c r="A1672" s="9" t="s">
        <v>1674</v>
      </c>
      <c r="B1672" s="2">
        <v>2012</v>
      </c>
      <c r="C1672" s="10">
        <v>42438</v>
      </c>
    </row>
    <row r="1673" spans="1:3" x14ac:dyDescent="0.2">
      <c r="A1673" s="9" t="s">
        <v>1675</v>
      </c>
      <c r="B1673" s="2">
        <v>2012</v>
      </c>
      <c r="C1673" s="10">
        <v>13784</v>
      </c>
    </row>
    <row r="1674" spans="1:3" x14ac:dyDescent="0.2">
      <c r="A1674" s="9" t="s">
        <v>1676</v>
      </c>
      <c r="B1674" s="2">
        <v>2012</v>
      </c>
      <c r="C1674" s="10">
        <v>14559</v>
      </c>
    </row>
    <row r="1675" spans="1:3" x14ac:dyDescent="0.2">
      <c r="A1675" s="9" t="s">
        <v>1677</v>
      </c>
      <c r="B1675" s="2">
        <v>2012</v>
      </c>
      <c r="C1675" s="10">
        <v>66822</v>
      </c>
    </row>
    <row r="1676" spans="1:3" x14ac:dyDescent="0.2">
      <c r="A1676" s="9" t="s">
        <v>1678</v>
      </c>
      <c r="B1676" s="2">
        <v>2012</v>
      </c>
      <c r="C1676" s="10">
        <v>77762</v>
      </c>
    </row>
    <row r="1677" spans="1:3" x14ac:dyDescent="0.2">
      <c r="A1677" s="9" t="s">
        <v>1679</v>
      </c>
      <c r="B1677" s="2">
        <v>2012</v>
      </c>
      <c r="C1677" s="10">
        <v>61220</v>
      </c>
    </row>
    <row r="1678" spans="1:3" x14ac:dyDescent="0.2">
      <c r="A1678" s="9" t="s">
        <v>1680</v>
      </c>
      <c r="B1678" s="2">
        <v>2012</v>
      </c>
      <c r="C1678" s="10">
        <v>64485</v>
      </c>
    </row>
    <row r="1679" spans="1:3" x14ac:dyDescent="0.2">
      <c r="A1679" s="9" t="s">
        <v>1681</v>
      </c>
      <c r="B1679" s="2">
        <v>2012</v>
      </c>
      <c r="C1679" s="10">
        <v>37117</v>
      </c>
    </row>
    <row r="1680" spans="1:3" x14ac:dyDescent="0.2">
      <c r="A1680" s="9" t="s">
        <v>1682</v>
      </c>
      <c r="B1680" s="2">
        <v>2012</v>
      </c>
      <c r="C1680" s="10">
        <v>53637</v>
      </c>
    </row>
    <row r="1681" spans="1:3" x14ac:dyDescent="0.2">
      <c r="A1681" s="9" t="s">
        <v>1683</v>
      </c>
      <c r="B1681" s="2">
        <v>2012</v>
      </c>
      <c r="C1681" s="10">
        <v>89885</v>
      </c>
    </row>
    <row r="1682" spans="1:3" x14ac:dyDescent="0.2">
      <c r="A1682" s="9" t="s">
        <v>1684</v>
      </c>
      <c r="B1682" s="2">
        <v>2012</v>
      </c>
      <c r="C1682" s="10">
        <v>45492</v>
      </c>
    </row>
    <row r="1683" spans="1:3" x14ac:dyDescent="0.2">
      <c r="A1683" s="9" t="s">
        <v>1685</v>
      </c>
      <c r="B1683" s="2">
        <v>2012</v>
      </c>
      <c r="C1683" s="10">
        <v>82394</v>
      </c>
    </row>
    <row r="1684" spans="1:3" x14ac:dyDescent="0.2">
      <c r="A1684" s="9" t="s">
        <v>1686</v>
      </c>
      <c r="B1684" s="2">
        <v>2012</v>
      </c>
      <c r="C1684" s="10">
        <v>9445</v>
      </c>
    </row>
    <row r="1685" spans="1:3" x14ac:dyDescent="0.2">
      <c r="A1685" s="9" t="s">
        <v>1687</v>
      </c>
      <c r="B1685" s="2">
        <v>2012</v>
      </c>
      <c r="C1685" s="10">
        <v>94351</v>
      </c>
    </row>
    <row r="1686" spans="1:3" x14ac:dyDescent="0.2">
      <c r="A1686" s="9" t="s">
        <v>1688</v>
      </c>
      <c r="B1686" s="2">
        <v>2012</v>
      </c>
      <c r="C1686" s="10">
        <v>48100</v>
      </c>
    </row>
    <row r="1687" spans="1:3" x14ac:dyDescent="0.2">
      <c r="A1687" s="9" t="s">
        <v>1689</v>
      </c>
      <c r="B1687" s="2">
        <v>2012</v>
      </c>
      <c r="C1687" s="10">
        <v>24513</v>
      </c>
    </row>
    <row r="1688" spans="1:3" x14ac:dyDescent="0.2">
      <c r="A1688" s="9" t="s">
        <v>1690</v>
      </c>
      <c r="B1688" s="2">
        <v>2012</v>
      </c>
      <c r="C1688" s="10">
        <v>20981</v>
      </c>
    </row>
    <row r="1689" spans="1:3" x14ac:dyDescent="0.2">
      <c r="A1689" s="9" t="s">
        <v>1691</v>
      </c>
      <c r="B1689" s="2">
        <v>2012</v>
      </c>
      <c r="C1689" s="10">
        <v>16481</v>
      </c>
    </row>
    <row r="1690" spans="1:3" x14ac:dyDescent="0.2">
      <c r="A1690" s="9" t="s">
        <v>1692</v>
      </c>
      <c r="B1690" s="2">
        <v>2012</v>
      </c>
      <c r="C1690" s="10">
        <v>87453</v>
      </c>
    </row>
    <row r="1691" spans="1:3" x14ac:dyDescent="0.2">
      <c r="A1691" s="9" t="s">
        <v>1693</v>
      </c>
      <c r="B1691" s="2">
        <v>2012</v>
      </c>
      <c r="C1691" s="10">
        <v>70335</v>
      </c>
    </row>
    <row r="1692" spans="1:3" x14ac:dyDescent="0.2">
      <c r="A1692" s="9" t="s">
        <v>1694</v>
      </c>
      <c r="B1692" s="2">
        <v>2012</v>
      </c>
      <c r="C1692" s="10">
        <v>27652</v>
      </c>
    </row>
    <row r="1693" spans="1:3" x14ac:dyDescent="0.2">
      <c r="A1693" s="9" t="s">
        <v>1695</v>
      </c>
      <c r="B1693" s="2">
        <v>2012</v>
      </c>
      <c r="C1693" s="10">
        <v>34734</v>
      </c>
    </row>
    <row r="1694" spans="1:3" x14ac:dyDescent="0.2">
      <c r="A1694" s="9" t="s">
        <v>1696</v>
      </c>
      <c r="B1694" s="2">
        <v>2012</v>
      </c>
      <c r="C1694" s="10">
        <v>86176</v>
      </c>
    </row>
    <row r="1695" spans="1:3" x14ac:dyDescent="0.2">
      <c r="A1695" s="9" t="s">
        <v>1697</v>
      </c>
      <c r="B1695" s="2">
        <v>2012</v>
      </c>
      <c r="C1695" s="10">
        <v>47931</v>
      </c>
    </row>
    <row r="1696" spans="1:3" x14ac:dyDescent="0.2">
      <c r="A1696" s="9" t="s">
        <v>1698</v>
      </c>
      <c r="B1696" s="2">
        <v>2012</v>
      </c>
      <c r="C1696" s="10">
        <v>40300</v>
      </c>
    </row>
    <row r="1697" spans="1:3" x14ac:dyDescent="0.2">
      <c r="A1697" s="9" t="s">
        <v>1699</v>
      </c>
      <c r="B1697" s="2">
        <v>2012</v>
      </c>
      <c r="C1697" s="10">
        <v>45730</v>
      </c>
    </row>
    <row r="1698" spans="1:3" x14ac:dyDescent="0.2">
      <c r="A1698" s="9" t="s">
        <v>1700</v>
      </c>
      <c r="B1698" s="2">
        <v>2012</v>
      </c>
      <c r="C1698" s="10">
        <v>24627</v>
      </c>
    </row>
    <row r="1699" spans="1:3" x14ac:dyDescent="0.2">
      <c r="A1699" s="9" t="s">
        <v>1701</v>
      </c>
      <c r="B1699" s="2">
        <v>2012</v>
      </c>
      <c r="C1699" s="10">
        <v>15455</v>
      </c>
    </row>
    <row r="1700" spans="1:3" x14ac:dyDescent="0.2">
      <c r="A1700" s="9" t="s">
        <v>1702</v>
      </c>
      <c r="B1700" s="2">
        <v>2012</v>
      </c>
      <c r="C1700" s="10">
        <v>70098</v>
      </c>
    </row>
    <row r="1701" spans="1:3" x14ac:dyDescent="0.2">
      <c r="A1701" s="9" t="s">
        <v>1703</v>
      </c>
      <c r="B1701" s="2">
        <v>2012</v>
      </c>
      <c r="C1701" s="10">
        <v>54498</v>
      </c>
    </row>
    <row r="1702" spans="1:3" x14ac:dyDescent="0.2">
      <c r="A1702" s="9" t="s">
        <v>1704</v>
      </c>
      <c r="B1702" s="2">
        <v>2012</v>
      </c>
      <c r="C1702" s="10">
        <v>95440</v>
      </c>
    </row>
    <row r="1703" spans="1:3" x14ac:dyDescent="0.2">
      <c r="A1703" s="9" t="s">
        <v>1705</v>
      </c>
      <c r="B1703" s="2">
        <v>2012</v>
      </c>
      <c r="C1703" s="10">
        <v>16157</v>
      </c>
    </row>
    <row r="1704" spans="1:3" x14ac:dyDescent="0.2">
      <c r="A1704" s="9" t="s">
        <v>1706</v>
      </c>
      <c r="B1704" s="2">
        <v>2012</v>
      </c>
      <c r="C1704" s="10">
        <v>46998</v>
      </c>
    </row>
    <row r="1705" spans="1:3" x14ac:dyDescent="0.2">
      <c r="A1705" s="9" t="s">
        <v>1707</v>
      </c>
      <c r="B1705" s="2">
        <v>2012</v>
      </c>
      <c r="C1705" s="10">
        <v>62695</v>
      </c>
    </row>
    <row r="1706" spans="1:3" x14ac:dyDescent="0.2">
      <c r="A1706" s="9" t="s">
        <v>1708</v>
      </c>
      <c r="B1706" s="2">
        <v>2012</v>
      </c>
      <c r="C1706" s="10">
        <v>18420</v>
      </c>
    </row>
    <row r="1707" spans="1:3" x14ac:dyDescent="0.2">
      <c r="A1707" s="9" t="s">
        <v>1709</v>
      </c>
      <c r="B1707" s="2">
        <v>2012</v>
      </c>
      <c r="C1707" s="10">
        <v>66937</v>
      </c>
    </row>
    <row r="1708" spans="1:3" x14ac:dyDescent="0.2">
      <c r="A1708" s="9" t="s">
        <v>1710</v>
      </c>
      <c r="B1708" s="2">
        <v>2012</v>
      </c>
      <c r="C1708" s="10">
        <v>21683</v>
      </c>
    </row>
    <row r="1709" spans="1:3" x14ac:dyDescent="0.2">
      <c r="A1709" s="9" t="s">
        <v>1711</v>
      </c>
      <c r="B1709" s="2">
        <v>2012</v>
      </c>
      <c r="C1709" s="10">
        <v>11994</v>
      </c>
    </row>
    <row r="1710" spans="1:3" x14ac:dyDescent="0.2">
      <c r="A1710" s="9" t="s">
        <v>1712</v>
      </c>
      <c r="B1710" s="2">
        <v>2012</v>
      </c>
      <c r="C1710" s="10">
        <v>94170</v>
      </c>
    </row>
    <row r="1711" spans="1:3" x14ac:dyDescent="0.2">
      <c r="A1711" s="9" t="s">
        <v>1713</v>
      </c>
      <c r="B1711" s="2">
        <v>2012</v>
      </c>
      <c r="C1711" s="10">
        <v>83756</v>
      </c>
    </row>
    <row r="1712" spans="1:3" x14ac:dyDescent="0.2">
      <c r="A1712" s="9" t="s">
        <v>1714</v>
      </c>
      <c r="B1712" s="2">
        <v>2012</v>
      </c>
      <c r="C1712" s="10">
        <v>52459</v>
      </c>
    </row>
    <row r="1713" spans="1:3" x14ac:dyDescent="0.2">
      <c r="A1713" s="9" t="s">
        <v>1715</v>
      </c>
      <c r="B1713" s="2">
        <v>2012</v>
      </c>
      <c r="C1713" s="10">
        <v>61584</v>
      </c>
    </row>
    <row r="1714" spans="1:3" x14ac:dyDescent="0.2">
      <c r="A1714" s="9" t="s">
        <v>1716</v>
      </c>
      <c r="B1714" s="2">
        <v>2012</v>
      </c>
      <c r="C1714" s="10">
        <v>53536</v>
      </c>
    </row>
    <row r="1715" spans="1:3" x14ac:dyDescent="0.2">
      <c r="A1715" s="9" t="s">
        <v>1717</v>
      </c>
      <c r="B1715" s="2">
        <v>2012</v>
      </c>
      <c r="C1715" s="10">
        <v>56892</v>
      </c>
    </row>
    <row r="1716" spans="1:3" x14ac:dyDescent="0.2">
      <c r="A1716" s="9" t="s">
        <v>1718</v>
      </c>
      <c r="B1716" s="2">
        <v>2012</v>
      </c>
      <c r="C1716" s="10">
        <v>77286</v>
      </c>
    </row>
    <row r="1717" spans="1:3" x14ac:dyDescent="0.2">
      <c r="A1717" s="9" t="s">
        <v>1719</v>
      </c>
      <c r="B1717" s="2">
        <v>2012</v>
      </c>
      <c r="C1717" s="10">
        <v>3553</v>
      </c>
    </row>
    <row r="1718" spans="1:3" x14ac:dyDescent="0.2">
      <c r="A1718" s="9" t="s">
        <v>1720</v>
      </c>
      <c r="B1718" s="2">
        <v>2012</v>
      </c>
      <c r="C1718" s="10">
        <v>27850</v>
      </c>
    </row>
    <row r="1719" spans="1:3" x14ac:dyDescent="0.2">
      <c r="A1719" s="9" t="s">
        <v>1721</v>
      </c>
      <c r="B1719" s="2">
        <v>2012</v>
      </c>
      <c r="C1719" s="10">
        <v>77352</v>
      </c>
    </row>
    <row r="1720" spans="1:3" x14ac:dyDescent="0.2">
      <c r="A1720" s="9" t="s">
        <v>1722</v>
      </c>
      <c r="B1720" s="2">
        <v>2012</v>
      </c>
      <c r="C1720" s="10">
        <v>34629</v>
      </c>
    </row>
    <row r="1721" spans="1:3" x14ac:dyDescent="0.2">
      <c r="A1721" s="9" t="s">
        <v>1723</v>
      </c>
      <c r="B1721" s="2">
        <v>2012</v>
      </c>
      <c r="C1721" s="10">
        <v>36724</v>
      </c>
    </row>
    <row r="1722" spans="1:3" x14ac:dyDescent="0.2">
      <c r="A1722" s="9" t="s">
        <v>1724</v>
      </c>
      <c r="B1722" s="2">
        <v>2012</v>
      </c>
      <c r="C1722" s="10">
        <v>3894</v>
      </c>
    </row>
    <row r="1723" spans="1:3" x14ac:dyDescent="0.2">
      <c r="A1723" s="9" t="s">
        <v>1725</v>
      </c>
      <c r="B1723" s="2">
        <v>2012</v>
      </c>
      <c r="C1723" s="10">
        <v>23106</v>
      </c>
    </row>
    <row r="1724" spans="1:3" x14ac:dyDescent="0.2">
      <c r="A1724" s="9" t="s">
        <v>1726</v>
      </c>
      <c r="B1724" s="2">
        <v>2012</v>
      </c>
      <c r="C1724" s="10">
        <v>13848</v>
      </c>
    </row>
    <row r="1725" spans="1:3" x14ac:dyDescent="0.2">
      <c r="A1725" s="9" t="s">
        <v>1727</v>
      </c>
      <c r="B1725" s="2">
        <v>2012</v>
      </c>
      <c r="C1725" s="10">
        <v>82798</v>
      </c>
    </row>
    <row r="1726" spans="1:3" x14ac:dyDescent="0.2">
      <c r="A1726" s="9" t="s">
        <v>1728</v>
      </c>
      <c r="B1726" s="2">
        <v>2012</v>
      </c>
      <c r="C1726" s="10">
        <v>24482</v>
      </c>
    </row>
    <row r="1727" spans="1:3" x14ac:dyDescent="0.2">
      <c r="A1727" s="9" t="s">
        <v>1729</v>
      </c>
      <c r="B1727" s="2">
        <v>2012</v>
      </c>
      <c r="C1727" s="10">
        <v>62163</v>
      </c>
    </row>
    <row r="1728" spans="1:3" x14ac:dyDescent="0.2">
      <c r="A1728" s="9" t="s">
        <v>1730</v>
      </c>
      <c r="B1728" s="2">
        <v>2012</v>
      </c>
      <c r="C1728" s="10">
        <v>83780</v>
      </c>
    </row>
    <row r="1729" spans="1:3" x14ac:dyDescent="0.2">
      <c r="A1729" s="9" t="s">
        <v>1731</v>
      </c>
      <c r="B1729" s="2">
        <v>2012</v>
      </c>
      <c r="C1729" s="10">
        <v>15559</v>
      </c>
    </row>
    <row r="1730" spans="1:3" x14ac:dyDescent="0.2">
      <c r="A1730" s="9" t="s">
        <v>1732</v>
      </c>
      <c r="B1730" s="2">
        <v>2012</v>
      </c>
      <c r="C1730" s="10">
        <v>63394</v>
      </c>
    </row>
    <row r="1731" spans="1:3" x14ac:dyDescent="0.2">
      <c r="A1731" s="9" t="s">
        <v>1733</v>
      </c>
      <c r="B1731" s="2">
        <v>2012</v>
      </c>
      <c r="C1731" s="10">
        <v>86659</v>
      </c>
    </row>
    <row r="1732" spans="1:3" x14ac:dyDescent="0.2">
      <c r="A1732" s="9" t="s">
        <v>1734</v>
      </c>
      <c r="B1732" s="2">
        <v>2012</v>
      </c>
      <c r="C1732" s="10">
        <v>49128</v>
      </c>
    </row>
    <row r="1733" spans="1:3" x14ac:dyDescent="0.2">
      <c r="A1733" s="9" t="s">
        <v>1735</v>
      </c>
      <c r="B1733" s="2">
        <v>2012</v>
      </c>
      <c r="C1733" s="10">
        <v>23546</v>
      </c>
    </row>
    <row r="1734" spans="1:3" x14ac:dyDescent="0.2">
      <c r="A1734" s="9" t="s">
        <v>1736</v>
      </c>
      <c r="B1734" s="2">
        <v>2012</v>
      </c>
      <c r="C1734" s="10">
        <v>88641</v>
      </c>
    </row>
    <row r="1735" spans="1:3" x14ac:dyDescent="0.2">
      <c r="A1735" s="9" t="s">
        <v>1737</v>
      </c>
      <c r="B1735" s="2">
        <v>2012</v>
      </c>
      <c r="C1735" s="10">
        <v>17346</v>
      </c>
    </row>
    <row r="1736" spans="1:3" x14ac:dyDescent="0.2">
      <c r="A1736" s="9" t="s">
        <v>1738</v>
      </c>
      <c r="B1736" s="2">
        <v>2012</v>
      </c>
      <c r="C1736" s="10">
        <v>30377</v>
      </c>
    </row>
    <row r="1737" spans="1:3" x14ac:dyDescent="0.2">
      <c r="A1737" s="9" t="s">
        <v>1739</v>
      </c>
      <c r="B1737" s="2">
        <v>2012</v>
      </c>
      <c r="C1737" s="10">
        <v>34385</v>
      </c>
    </row>
    <row r="1738" spans="1:3" x14ac:dyDescent="0.2">
      <c r="A1738" s="9" t="s">
        <v>1740</v>
      </c>
      <c r="B1738" s="2">
        <v>2012</v>
      </c>
      <c r="C1738" s="10">
        <v>25507</v>
      </c>
    </row>
    <row r="1739" spans="1:3" x14ac:dyDescent="0.2">
      <c r="A1739" s="9" t="s">
        <v>1741</v>
      </c>
      <c r="B1739" s="2">
        <v>2012</v>
      </c>
      <c r="C1739" s="10">
        <v>25486</v>
      </c>
    </row>
    <row r="1740" spans="1:3" x14ac:dyDescent="0.2">
      <c r="A1740" s="9" t="s">
        <v>1742</v>
      </c>
      <c r="B1740" s="2">
        <v>2012</v>
      </c>
      <c r="C1740" s="10">
        <v>67657</v>
      </c>
    </row>
    <row r="1741" spans="1:3" x14ac:dyDescent="0.2">
      <c r="A1741" s="9" t="s">
        <v>1743</v>
      </c>
      <c r="B1741" s="2">
        <v>2012</v>
      </c>
      <c r="C1741" s="10">
        <v>80473</v>
      </c>
    </row>
    <row r="1742" spans="1:3" x14ac:dyDescent="0.2">
      <c r="A1742" s="9" t="s">
        <v>1744</v>
      </c>
      <c r="B1742" s="2">
        <v>2012</v>
      </c>
      <c r="C1742" s="10">
        <v>47515</v>
      </c>
    </row>
    <row r="1743" spans="1:3" x14ac:dyDescent="0.2">
      <c r="A1743" s="9" t="s">
        <v>1745</v>
      </c>
      <c r="B1743" s="2">
        <v>2012</v>
      </c>
      <c r="C1743" s="10">
        <v>34303</v>
      </c>
    </row>
    <row r="1744" spans="1:3" x14ac:dyDescent="0.2">
      <c r="A1744" s="9" t="s">
        <v>1746</v>
      </c>
      <c r="B1744" s="2">
        <v>2012</v>
      </c>
      <c r="C1744" s="10">
        <v>78726</v>
      </c>
    </row>
    <row r="1745" spans="1:3" x14ac:dyDescent="0.2">
      <c r="A1745" s="9" t="s">
        <v>1747</v>
      </c>
      <c r="B1745" s="2">
        <v>2012</v>
      </c>
      <c r="C1745" s="10">
        <v>96941</v>
      </c>
    </row>
    <row r="1746" spans="1:3" x14ac:dyDescent="0.2">
      <c r="A1746" s="9" t="s">
        <v>1748</v>
      </c>
      <c r="B1746" s="2">
        <v>2012</v>
      </c>
      <c r="C1746" s="10">
        <v>33339</v>
      </c>
    </row>
    <row r="1747" spans="1:3" x14ac:dyDescent="0.2">
      <c r="A1747" s="9" t="s">
        <v>1749</v>
      </c>
      <c r="B1747" s="2">
        <v>2012</v>
      </c>
      <c r="C1747" s="10">
        <v>43566</v>
      </c>
    </row>
    <row r="1748" spans="1:3" x14ac:dyDescent="0.2">
      <c r="A1748" s="9" t="s">
        <v>1750</v>
      </c>
      <c r="B1748" s="2">
        <v>2012</v>
      </c>
      <c r="C1748" s="10">
        <v>67291</v>
      </c>
    </row>
    <row r="1749" spans="1:3" x14ac:dyDescent="0.2">
      <c r="A1749" s="9" t="s">
        <v>1751</v>
      </c>
      <c r="B1749" s="2">
        <v>2012</v>
      </c>
      <c r="C1749" s="10">
        <v>86514</v>
      </c>
    </row>
    <row r="1750" spans="1:3" x14ac:dyDescent="0.2">
      <c r="A1750" s="9" t="s">
        <v>1752</v>
      </c>
      <c r="B1750" s="2">
        <v>2012</v>
      </c>
      <c r="C1750" s="10">
        <v>36362</v>
      </c>
    </row>
    <row r="1751" spans="1:3" x14ac:dyDescent="0.2">
      <c r="A1751" s="9" t="s">
        <v>1753</v>
      </c>
      <c r="B1751" s="2">
        <v>2012</v>
      </c>
      <c r="C1751" s="10">
        <v>74346</v>
      </c>
    </row>
    <row r="1752" spans="1:3" x14ac:dyDescent="0.2">
      <c r="A1752" s="9" t="s">
        <v>1754</v>
      </c>
      <c r="B1752" s="2">
        <v>2012</v>
      </c>
      <c r="C1752" s="10">
        <v>15627</v>
      </c>
    </row>
    <row r="1753" spans="1:3" x14ac:dyDescent="0.2">
      <c r="A1753" s="9" t="s">
        <v>1755</v>
      </c>
      <c r="B1753" s="2">
        <v>2012</v>
      </c>
      <c r="C1753" s="10">
        <v>91882</v>
      </c>
    </row>
    <row r="1754" spans="1:3" x14ac:dyDescent="0.2">
      <c r="A1754" s="9" t="s">
        <v>1756</v>
      </c>
      <c r="B1754" s="2">
        <v>2012</v>
      </c>
      <c r="C1754" s="10">
        <v>29411</v>
      </c>
    </row>
    <row r="1755" spans="1:3" x14ac:dyDescent="0.2">
      <c r="A1755" s="9" t="s">
        <v>1757</v>
      </c>
      <c r="B1755" s="2">
        <v>2012</v>
      </c>
      <c r="C1755" s="10">
        <v>42964</v>
      </c>
    </row>
    <row r="1756" spans="1:3" x14ac:dyDescent="0.2">
      <c r="A1756" s="9" t="s">
        <v>1758</v>
      </c>
      <c r="B1756" s="2">
        <v>2012</v>
      </c>
      <c r="C1756" s="10">
        <v>40532</v>
      </c>
    </row>
    <row r="1757" spans="1:3" x14ac:dyDescent="0.2">
      <c r="A1757" s="9" t="s">
        <v>1759</v>
      </c>
      <c r="B1757" s="2">
        <v>2012</v>
      </c>
      <c r="C1757" s="10">
        <v>29862</v>
      </c>
    </row>
    <row r="1758" spans="1:3" x14ac:dyDescent="0.2">
      <c r="A1758" s="9" t="s">
        <v>1760</v>
      </c>
      <c r="B1758" s="2">
        <v>2012</v>
      </c>
      <c r="C1758" s="10">
        <v>91303</v>
      </c>
    </row>
    <row r="1759" spans="1:3" x14ac:dyDescent="0.2">
      <c r="A1759" s="9" t="s">
        <v>1761</v>
      </c>
      <c r="B1759" s="2">
        <v>2012</v>
      </c>
      <c r="C1759" s="10">
        <v>45359</v>
      </c>
    </row>
    <row r="1760" spans="1:3" x14ac:dyDescent="0.2">
      <c r="A1760" s="9" t="s">
        <v>1762</v>
      </c>
      <c r="B1760" s="2">
        <v>2012</v>
      </c>
      <c r="C1760" s="10">
        <v>39992</v>
      </c>
    </row>
    <row r="1761" spans="1:3" x14ac:dyDescent="0.2">
      <c r="A1761" s="9" t="s">
        <v>1763</v>
      </c>
      <c r="B1761" s="2">
        <v>2012</v>
      </c>
      <c r="C1761" s="10">
        <v>55363</v>
      </c>
    </row>
    <row r="1762" spans="1:3" x14ac:dyDescent="0.2">
      <c r="A1762" s="9" t="s">
        <v>1764</v>
      </c>
      <c r="B1762" s="2">
        <v>2012</v>
      </c>
      <c r="C1762" s="10">
        <v>15171</v>
      </c>
    </row>
    <row r="1763" spans="1:3" x14ac:dyDescent="0.2">
      <c r="A1763" s="9" t="s">
        <v>1765</v>
      </c>
      <c r="B1763" s="2">
        <v>2012</v>
      </c>
      <c r="C1763" s="10">
        <v>5869</v>
      </c>
    </row>
    <row r="1764" spans="1:3" x14ac:dyDescent="0.2">
      <c r="A1764" s="9" t="s">
        <v>1766</v>
      </c>
      <c r="B1764" s="2">
        <v>2012</v>
      </c>
      <c r="C1764" s="10">
        <v>29122</v>
      </c>
    </row>
    <row r="1765" spans="1:3" x14ac:dyDescent="0.2">
      <c r="A1765" s="9" t="s">
        <v>1767</v>
      </c>
      <c r="B1765" s="2">
        <v>2012</v>
      </c>
      <c r="C1765" s="10">
        <v>18415</v>
      </c>
    </row>
    <row r="1766" spans="1:3" x14ac:dyDescent="0.2">
      <c r="A1766" s="9" t="s">
        <v>1768</v>
      </c>
      <c r="B1766" s="2">
        <v>2012</v>
      </c>
      <c r="C1766" s="10">
        <v>96181</v>
      </c>
    </row>
    <row r="1767" spans="1:3" x14ac:dyDescent="0.2">
      <c r="A1767" s="9" t="s">
        <v>1769</v>
      </c>
      <c r="B1767" s="2">
        <v>2013</v>
      </c>
      <c r="C1767" s="10">
        <v>68338</v>
      </c>
    </row>
    <row r="1768" spans="1:3" x14ac:dyDescent="0.2">
      <c r="A1768" s="9" t="s">
        <v>1770</v>
      </c>
      <c r="B1768" s="2">
        <v>2013</v>
      </c>
      <c r="C1768" s="10">
        <v>91985</v>
      </c>
    </row>
    <row r="1769" spans="1:3" x14ac:dyDescent="0.2">
      <c r="A1769" s="9" t="s">
        <v>1771</v>
      </c>
      <c r="B1769" s="2">
        <v>2013</v>
      </c>
      <c r="C1769" s="10">
        <v>94976</v>
      </c>
    </row>
    <row r="1770" spans="1:3" x14ac:dyDescent="0.2">
      <c r="A1770" s="9" t="s">
        <v>1772</v>
      </c>
      <c r="B1770" s="2">
        <v>2013</v>
      </c>
      <c r="C1770" s="10">
        <v>33340</v>
      </c>
    </row>
    <row r="1771" spans="1:3" x14ac:dyDescent="0.2">
      <c r="A1771" s="9" t="s">
        <v>1773</v>
      </c>
      <c r="B1771" s="2">
        <v>2013</v>
      </c>
      <c r="C1771" s="10">
        <v>1722</v>
      </c>
    </row>
    <row r="1772" spans="1:3" x14ac:dyDescent="0.2">
      <c r="A1772" s="9" t="s">
        <v>1774</v>
      </c>
      <c r="B1772" s="2">
        <v>2013</v>
      </c>
      <c r="C1772" s="10">
        <v>51899</v>
      </c>
    </row>
    <row r="1773" spans="1:3" x14ac:dyDescent="0.2">
      <c r="A1773" s="9" t="s">
        <v>1775</v>
      </c>
      <c r="B1773" s="2">
        <v>2013</v>
      </c>
      <c r="C1773" s="10">
        <v>36058</v>
      </c>
    </row>
    <row r="1774" spans="1:3" x14ac:dyDescent="0.2">
      <c r="A1774" s="9" t="s">
        <v>1776</v>
      </c>
      <c r="B1774" s="2">
        <v>2013</v>
      </c>
      <c r="C1774" s="10">
        <v>3904</v>
      </c>
    </row>
    <row r="1775" spans="1:3" x14ac:dyDescent="0.2">
      <c r="A1775" s="9" t="s">
        <v>1777</v>
      </c>
      <c r="B1775" s="2">
        <v>2013</v>
      </c>
      <c r="C1775" s="10">
        <v>5995</v>
      </c>
    </row>
    <row r="1776" spans="1:3" x14ac:dyDescent="0.2">
      <c r="A1776" s="9" t="s">
        <v>1778</v>
      </c>
      <c r="B1776" s="2">
        <v>2013</v>
      </c>
      <c r="C1776" s="10">
        <v>93649</v>
      </c>
    </row>
    <row r="1777" spans="1:3" x14ac:dyDescent="0.2">
      <c r="A1777" s="9" t="s">
        <v>1779</v>
      </c>
      <c r="B1777" s="2">
        <v>2013</v>
      </c>
      <c r="C1777" s="10">
        <v>17491</v>
      </c>
    </row>
    <row r="1778" spans="1:3" x14ac:dyDescent="0.2">
      <c r="A1778" s="9" t="s">
        <v>1780</v>
      </c>
      <c r="B1778" s="2">
        <v>2013</v>
      </c>
      <c r="C1778" s="10">
        <v>99874</v>
      </c>
    </row>
    <row r="1779" spans="1:3" x14ac:dyDescent="0.2">
      <c r="A1779" s="9" t="s">
        <v>1781</v>
      </c>
      <c r="B1779" s="2">
        <v>2013</v>
      </c>
      <c r="C1779" s="10">
        <v>87168</v>
      </c>
    </row>
    <row r="1780" spans="1:3" x14ac:dyDescent="0.2">
      <c r="A1780" s="9" t="s">
        <v>1782</v>
      </c>
      <c r="B1780" s="2">
        <v>2013</v>
      </c>
      <c r="C1780" s="10">
        <v>42234</v>
      </c>
    </row>
    <row r="1781" spans="1:3" x14ac:dyDescent="0.2">
      <c r="A1781" s="9" t="s">
        <v>1783</v>
      </c>
      <c r="B1781" s="2">
        <v>2013</v>
      </c>
      <c r="C1781" s="10">
        <v>66598</v>
      </c>
    </row>
    <row r="1782" spans="1:3" x14ac:dyDescent="0.2">
      <c r="A1782" s="9" t="s">
        <v>1784</v>
      </c>
      <c r="B1782" s="2">
        <v>2013</v>
      </c>
      <c r="C1782" s="10">
        <v>33758</v>
      </c>
    </row>
    <row r="1783" spans="1:3" x14ac:dyDescent="0.2">
      <c r="A1783" s="9" t="s">
        <v>1785</v>
      </c>
      <c r="B1783" s="2">
        <v>2013</v>
      </c>
      <c r="C1783" s="10">
        <v>75586</v>
      </c>
    </row>
    <row r="1784" spans="1:3" x14ac:dyDescent="0.2">
      <c r="A1784" s="9" t="s">
        <v>1786</v>
      </c>
      <c r="B1784" s="2">
        <v>2013</v>
      </c>
      <c r="C1784" s="10">
        <v>49780</v>
      </c>
    </row>
    <row r="1785" spans="1:3" x14ac:dyDescent="0.2">
      <c r="A1785" s="9" t="s">
        <v>1787</v>
      </c>
      <c r="B1785" s="2">
        <v>2013</v>
      </c>
      <c r="C1785" s="10">
        <v>89820</v>
      </c>
    </row>
    <row r="1786" spans="1:3" x14ac:dyDescent="0.2">
      <c r="A1786" s="9" t="s">
        <v>1788</v>
      </c>
      <c r="B1786" s="2">
        <v>2013</v>
      </c>
      <c r="C1786" s="10">
        <v>38690</v>
      </c>
    </row>
    <row r="1787" spans="1:3" x14ac:dyDescent="0.2">
      <c r="A1787" s="9" t="s">
        <v>1789</v>
      </c>
      <c r="B1787" s="2">
        <v>2013</v>
      </c>
      <c r="C1787" s="10">
        <v>38020</v>
      </c>
    </row>
    <row r="1788" spans="1:3" x14ac:dyDescent="0.2">
      <c r="A1788" s="9" t="s">
        <v>1790</v>
      </c>
      <c r="B1788" s="2">
        <v>2013</v>
      </c>
      <c r="C1788" s="10">
        <v>19672</v>
      </c>
    </row>
    <row r="1789" spans="1:3" x14ac:dyDescent="0.2">
      <c r="A1789" s="9" t="s">
        <v>1791</v>
      </c>
      <c r="B1789" s="2">
        <v>2013</v>
      </c>
      <c r="C1789" s="10">
        <v>98314</v>
      </c>
    </row>
    <row r="1790" spans="1:3" x14ac:dyDescent="0.2">
      <c r="A1790" s="9" t="s">
        <v>1792</v>
      </c>
      <c r="B1790" s="2">
        <v>2013</v>
      </c>
      <c r="C1790" s="10">
        <v>76171</v>
      </c>
    </row>
    <row r="1791" spans="1:3" x14ac:dyDescent="0.2">
      <c r="A1791" s="9" t="s">
        <v>1793</v>
      </c>
      <c r="B1791" s="2">
        <v>2013</v>
      </c>
      <c r="C1791" s="10">
        <v>15158</v>
      </c>
    </row>
    <row r="1792" spans="1:3" x14ac:dyDescent="0.2">
      <c r="A1792" s="9" t="s">
        <v>1794</v>
      </c>
      <c r="B1792" s="2">
        <v>2013</v>
      </c>
      <c r="C1792" s="10">
        <v>41155</v>
      </c>
    </row>
    <row r="1793" spans="1:3" x14ac:dyDescent="0.2">
      <c r="A1793" s="9" t="s">
        <v>1795</v>
      </c>
      <c r="B1793" s="2">
        <v>2013</v>
      </c>
      <c r="C1793" s="10">
        <v>65127</v>
      </c>
    </row>
    <row r="1794" spans="1:3" x14ac:dyDescent="0.2">
      <c r="A1794" s="9" t="s">
        <v>1796</v>
      </c>
      <c r="B1794" s="2">
        <v>2013</v>
      </c>
      <c r="C1794" s="10">
        <v>58161</v>
      </c>
    </row>
    <row r="1795" spans="1:3" x14ac:dyDescent="0.2">
      <c r="A1795" s="9" t="s">
        <v>1797</v>
      </c>
      <c r="B1795" s="2">
        <v>2013</v>
      </c>
      <c r="C1795" s="10">
        <v>28557</v>
      </c>
    </row>
    <row r="1796" spans="1:3" x14ac:dyDescent="0.2">
      <c r="A1796" s="9" t="s">
        <v>1798</v>
      </c>
      <c r="B1796" s="2">
        <v>2013</v>
      </c>
      <c r="C1796" s="10">
        <v>36765</v>
      </c>
    </row>
    <row r="1797" spans="1:3" x14ac:dyDescent="0.2">
      <c r="A1797" s="9" t="s">
        <v>1799</v>
      </c>
      <c r="B1797" s="2">
        <v>2013</v>
      </c>
      <c r="C1797" s="10">
        <v>72834</v>
      </c>
    </row>
    <row r="1798" spans="1:3" x14ac:dyDescent="0.2">
      <c r="A1798" s="9" t="s">
        <v>1800</v>
      </c>
      <c r="B1798" s="2">
        <v>2013</v>
      </c>
      <c r="C1798" s="10">
        <v>99705</v>
      </c>
    </row>
    <row r="1799" spans="1:3" x14ac:dyDescent="0.2">
      <c r="A1799" s="9" t="s">
        <v>1801</v>
      </c>
      <c r="B1799" s="2">
        <v>2013</v>
      </c>
      <c r="C1799" s="10">
        <v>69115</v>
      </c>
    </row>
    <row r="1800" spans="1:3" x14ac:dyDescent="0.2">
      <c r="A1800" s="9" t="s">
        <v>1802</v>
      </c>
      <c r="B1800" s="2">
        <v>2013</v>
      </c>
      <c r="C1800" s="10">
        <v>50056</v>
      </c>
    </row>
    <row r="1801" spans="1:3" x14ac:dyDescent="0.2">
      <c r="A1801" s="9" t="s">
        <v>1803</v>
      </c>
      <c r="B1801" s="2">
        <v>2013</v>
      </c>
      <c r="C1801" s="10">
        <v>79989</v>
      </c>
    </row>
    <row r="1802" spans="1:3" x14ac:dyDescent="0.2">
      <c r="A1802" s="9" t="s">
        <v>1804</v>
      </c>
      <c r="B1802" s="2">
        <v>2013</v>
      </c>
      <c r="C1802" s="10">
        <v>30183</v>
      </c>
    </row>
    <row r="1803" spans="1:3" x14ac:dyDescent="0.2">
      <c r="A1803" s="9" t="s">
        <v>1805</v>
      </c>
      <c r="B1803" s="2">
        <v>2013</v>
      </c>
      <c r="C1803" s="10">
        <v>24321</v>
      </c>
    </row>
    <row r="1804" spans="1:3" x14ac:dyDescent="0.2">
      <c r="A1804" s="9" t="s">
        <v>1806</v>
      </c>
      <c r="B1804" s="2">
        <v>2013</v>
      </c>
      <c r="C1804" s="10">
        <v>73270</v>
      </c>
    </row>
    <row r="1805" spans="1:3" x14ac:dyDescent="0.2">
      <c r="A1805" s="9" t="s">
        <v>1807</v>
      </c>
      <c r="B1805" s="2">
        <v>2013</v>
      </c>
      <c r="C1805" s="10">
        <v>6298</v>
      </c>
    </row>
    <row r="1806" spans="1:3" x14ac:dyDescent="0.2">
      <c r="A1806" s="9" t="s">
        <v>1808</v>
      </c>
      <c r="B1806" s="2">
        <v>2013</v>
      </c>
      <c r="C1806" s="10">
        <v>41502</v>
      </c>
    </row>
    <row r="1807" spans="1:3" x14ac:dyDescent="0.2">
      <c r="A1807" s="9" t="s">
        <v>1809</v>
      </c>
      <c r="B1807" s="2">
        <v>2013</v>
      </c>
      <c r="C1807" s="10">
        <v>58425</v>
      </c>
    </row>
    <row r="1808" spans="1:3" x14ac:dyDescent="0.2">
      <c r="A1808" s="9" t="s">
        <v>1810</v>
      </c>
      <c r="B1808" s="2">
        <v>2013</v>
      </c>
      <c r="C1808" s="10">
        <v>57234</v>
      </c>
    </row>
    <row r="1809" spans="1:3" x14ac:dyDescent="0.2">
      <c r="A1809" s="9" t="s">
        <v>1811</v>
      </c>
      <c r="B1809" s="2">
        <v>2013</v>
      </c>
      <c r="C1809" s="10">
        <v>27063</v>
      </c>
    </row>
    <row r="1810" spans="1:3" x14ac:dyDescent="0.2">
      <c r="A1810" s="9" t="s">
        <v>1812</v>
      </c>
      <c r="B1810" s="2">
        <v>2013</v>
      </c>
      <c r="C1810" s="10">
        <v>74143</v>
      </c>
    </row>
    <row r="1811" spans="1:3" x14ac:dyDescent="0.2">
      <c r="A1811" s="9" t="s">
        <v>1813</v>
      </c>
      <c r="B1811" s="2">
        <v>2013</v>
      </c>
      <c r="C1811" s="10">
        <v>94815</v>
      </c>
    </row>
    <row r="1812" spans="1:3" x14ac:dyDescent="0.2">
      <c r="A1812" s="9" t="s">
        <v>1814</v>
      </c>
      <c r="B1812" s="2">
        <v>2013</v>
      </c>
      <c r="C1812" s="10">
        <v>2303</v>
      </c>
    </row>
    <row r="1813" spans="1:3" x14ac:dyDescent="0.2">
      <c r="A1813" s="9" t="s">
        <v>1815</v>
      </c>
      <c r="B1813" s="2">
        <v>2013</v>
      </c>
      <c r="C1813" s="10">
        <v>56358</v>
      </c>
    </row>
    <row r="1814" spans="1:3" x14ac:dyDescent="0.2">
      <c r="A1814" s="9" t="s">
        <v>1816</v>
      </c>
      <c r="B1814" s="2">
        <v>2013</v>
      </c>
      <c r="C1814" s="10">
        <v>75999</v>
      </c>
    </row>
    <row r="1815" spans="1:3" x14ac:dyDescent="0.2">
      <c r="A1815" s="9" t="s">
        <v>1817</v>
      </c>
      <c r="B1815" s="2">
        <v>2013</v>
      </c>
      <c r="C1815" s="10">
        <v>30552</v>
      </c>
    </row>
    <row r="1816" spans="1:3" x14ac:dyDescent="0.2">
      <c r="A1816" s="9" t="s">
        <v>1818</v>
      </c>
      <c r="B1816" s="2">
        <v>2013</v>
      </c>
      <c r="C1816" s="10">
        <v>52120</v>
      </c>
    </row>
    <row r="1817" spans="1:3" x14ac:dyDescent="0.2">
      <c r="A1817" s="9" t="s">
        <v>1819</v>
      </c>
      <c r="B1817" s="2">
        <v>2013</v>
      </c>
      <c r="C1817" s="10">
        <v>60299</v>
      </c>
    </row>
    <row r="1818" spans="1:3" x14ac:dyDescent="0.2">
      <c r="A1818" s="9" t="s">
        <v>1820</v>
      </c>
      <c r="B1818" s="2">
        <v>2013</v>
      </c>
      <c r="C1818" s="10">
        <v>96886</v>
      </c>
    </row>
    <row r="1819" spans="1:3" x14ac:dyDescent="0.2">
      <c r="A1819" s="9" t="s">
        <v>1821</v>
      </c>
      <c r="B1819" s="2">
        <v>2013</v>
      </c>
      <c r="C1819" s="10">
        <v>59203</v>
      </c>
    </row>
    <row r="1820" spans="1:3" x14ac:dyDescent="0.2">
      <c r="A1820" s="9" t="s">
        <v>1822</v>
      </c>
      <c r="B1820" s="2">
        <v>2013</v>
      </c>
      <c r="C1820" s="10">
        <v>34440</v>
      </c>
    </row>
    <row r="1821" spans="1:3" x14ac:dyDescent="0.2">
      <c r="A1821" s="9" t="s">
        <v>1823</v>
      </c>
      <c r="B1821" s="2">
        <v>2013</v>
      </c>
      <c r="C1821" s="10">
        <v>44558</v>
      </c>
    </row>
    <row r="1822" spans="1:3" x14ac:dyDescent="0.2">
      <c r="A1822" s="9" t="s">
        <v>1824</v>
      </c>
      <c r="B1822" s="2">
        <v>2013</v>
      </c>
      <c r="C1822" s="10">
        <v>25955</v>
      </c>
    </row>
    <row r="1823" spans="1:3" x14ac:dyDescent="0.2">
      <c r="A1823" s="9" t="s">
        <v>1825</v>
      </c>
      <c r="B1823" s="2">
        <v>2013</v>
      </c>
      <c r="C1823" s="10">
        <v>25625</v>
      </c>
    </row>
    <row r="1824" spans="1:3" x14ac:dyDescent="0.2">
      <c r="A1824" s="9" t="s">
        <v>1826</v>
      </c>
      <c r="B1824" s="2">
        <v>2013</v>
      </c>
      <c r="C1824" s="10">
        <v>69947</v>
      </c>
    </row>
    <row r="1825" spans="1:3" x14ac:dyDescent="0.2">
      <c r="A1825" s="9" t="s">
        <v>1827</v>
      </c>
      <c r="B1825" s="2">
        <v>2013</v>
      </c>
      <c r="C1825" s="10">
        <v>73465</v>
      </c>
    </row>
    <row r="1826" spans="1:3" x14ac:dyDescent="0.2">
      <c r="A1826" s="9" t="s">
        <v>1828</v>
      </c>
      <c r="B1826" s="2">
        <v>2013</v>
      </c>
      <c r="C1826" s="10">
        <v>39774</v>
      </c>
    </row>
    <row r="1827" spans="1:3" x14ac:dyDescent="0.2">
      <c r="A1827" s="9" t="s">
        <v>1829</v>
      </c>
      <c r="B1827" s="2">
        <v>2013</v>
      </c>
      <c r="C1827" s="10">
        <v>70891</v>
      </c>
    </row>
    <row r="1828" spans="1:3" x14ac:dyDescent="0.2">
      <c r="A1828" s="9" t="s">
        <v>1830</v>
      </c>
      <c r="B1828" s="2">
        <v>2013</v>
      </c>
      <c r="C1828" s="10">
        <v>46220</v>
      </c>
    </row>
    <row r="1829" spans="1:3" x14ac:dyDescent="0.2">
      <c r="A1829" s="9" t="s">
        <v>1831</v>
      </c>
      <c r="B1829" s="2">
        <v>2013</v>
      </c>
      <c r="C1829" s="10">
        <v>80404</v>
      </c>
    </row>
    <row r="1830" spans="1:3" x14ac:dyDescent="0.2">
      <c r="A1830" s="9" t="s">
        <v>1832</v>
      </c>
      <c r="B1830" s="2">
        <v>2013</v>
      </c>
      <c r="C1830" s="10">
        <v>37169</v>
      </c>
    </row>
    <row r="1831" spans="1:3" x14ac:dyDescent="0.2">
      <c r="A1831" s="9" t="s">
        <v>1833</v>
      </c>
      <c r="B1831" s="2">
        <v>2013</v>
      </c>
      <c r="C1831" s="10">
        <v>99844</v>
      </c>
    </row>
    <row r="1832" spans="1:3" x14ac:dyDescent="0.2">
      <c r="A1832" s="9" t="s">
        <v>1834</v>
      </c>
      <c r="B1832" s="2">
        <v>2013</v>
      </c>
      <c r="C1832" s="10">
        <v>34995</v>
      </c>
    </row>
    <row r="1833" spans="1:3" x14ac:dyDescent="0.2">
      <c r="A1833" s="9" t="s">
        <v>1835</v>
      </c>
      <c r="B1833" s="2">
        <v>2013</v>
      </c>
      <c r="C1833" s="10">
        <v>20353</v>
      </c>
    </row>
    <row r="1834" spans="1:3" x14ac:dyDescent="0.2">
      <c r="A1834" s="9" t="s">
        <v>1836</v>
      </c>
      <c r="B1834" s="2">
        <v>2013</v>
      </c>
      <c r="C1834" s="10">
        <v>35050</v>
      </c>
    </row>
    <row r="1835" spans="1:3" x14ac:dyDescent="0.2">
      <c r="A1835" s="9" t="s">
        <v>1837</v>
      </c>
      <c r="B1835" s="2">
        <v>2013</v>
      </c>
      <c r="C1835" s="10">
        <v>52617</v>
      </c>
    </row>
    <row r="1836" spans="1:3" x14ac:dyDescent="0.2">
      <c r="A1836" s="9" t="s">
        <v>1838</v>
      </c>
      <c r="B1836" s="2">
        <v>2013</v>
      </c>
      <c r="C1836" s="10">
        <v>10528</v>
      </c>
    </row>
    <row r="1837" spans="1:3" x14ac:dyDescent="0.2">
      <c r="A1837" s="9" t="s">
        <v>1839</v>
      </c>
      <c r="B1837" s="2">
        <v>2013</v>
      </c>
      <c r="C1837" s="10">
        <v>30456</v>
      </c>
    </row>
    <row r="1838" spans="1:3" x14ac:dyDescent="0.2">
      <c r="A1838" s="9" t="s">
        <v>1840</v>
      </c>
      <c r="B1838" s="2">
        <v>2013</v>
      </c>
      <c r="C1838" s="10">
        <v>36687</v>
      </c>
    </row>
    <row r="1839" spans="1:3" x14ac:dyDescent="0.2">
      <c r="A1839" s="9" t="s">
        <v>1841</v>
      </c>
      <c r="B1839" s="2">
        <v>2013</v>
      </c>
      <c r="C1839" s="10">
        <v>20337</v>
      </c>
    </row>
    <row r="1840" spans="1:3" x14ac:dyDescent="0.2">
      <c r="A1840" s="9" t="s">
        <v>1842</v>
      </c>
      <c r="B1840" s="2">
        <v>2013</v>
      </c>
      <c r="C1840" s="10">
        <v>27693</v>
      </c>
    </row>
    <row r="1841" spans="1:3" x14ac:dyDescent="0.2">
      <c r="A1841" s="9" t="s">
        <v>1843</v>
      </c>
      <c r="B1841" s="2">
        <v>2013</v>
      </c>
      <c r="C1841" s="10">
        <v>93524</v>
      </c>
    </row>
    <row r="1842" spans="1:3" x14ac:dyDescent="0.2">
      <c r="A1842" s="9" t="s">
        <v>1844</v>
      </c>
      <c r="B1842" s="2">
        <v>2013</v>
      </c>
      <c r="C1842" s="10">
        <v>50303</v>
      </c>
    </row>
    <row r="1843" spans="1:3" x14ac:dyDescent="0.2">
      <c r="A1843" s="9" t="s">
        <v>1845</v>
      </c>
      <c r="B1843" s="2">
        <v>2013</v>
      </c>
      <c r="C1843" s="10">
        <v>19351</v>
      </c>
    </row>
    <row r="1844" spans="1:3" x14ac:dyDescent="0.2">
      <c r="A1844" s="9" t="s">
        <v>1846</v>
      </c>
      <c r="B1844" s="2">
        <v>2013</v>
      </c>
      <c r="C1844" s="10">
        <v>43731</v>
      </c>
    </row>
    <row r="1845" spans="1:3" x14ac:dyDescent="0.2">
      <c r="A1845" s="9" t="s">
        <v>1847</v>
      </c>
      <c r="B1845" s="2">
        <v>2013</v>
      </c>
      <c r="C1845" s="10">
        <v>30918</v>
      </c>
    </row>
    <row r="1846" spans="1:3" x14ac:dyDescent="0.2">
      <c r="A1846" s="9" t="s">
        <v>1848</v>
      </c>
      <c r="B1846" s="2">
        <v>2013</v>
      </c>
      <c r="C1846" s="10">
        <v>30738</v>
      </c>
    </row>
    <row r="1847" spans="1:3" x14ac:dyDescent="0.2">
      <c r="A1847" s="9" t="s">
        <v>1849</v>
      </c>
      <c r="B1847" s="2">
        <v>2013</v>
      </c>
      <c r="C1847" s="10">
        <v>30398</v>
      </c>
    </row>
    <row r="1848" spans="1:3" x14ac:dyDescent="0.2">
      <c r="A1848" s="9" t="s">
        <v>1850</v>
      </c>
      <c r="B1848" s="2">
        <v>2013</v>
      </c>
      <c r="C1848" s="10">
        <v>1050</v>
      </c>
    </row>
    <row r="1849" spans="1:3" x14ac:dyDescent="0.2">
      <c r="A1849" s="9" t="s">
        <v>1851</v>
      </c>
      <c r="B1849" s="2">
        <v>2013</v>
      </c>
      <c r="C1849" s="10">
        <v>66916</v>
      </c>
    </row>
    <row r="1850" spans="1:3" x14ac:dyDescent="0.2">
      <c r="A1850" s="9" t="s">
        <v>1852</v>
      </c>
      <c r="B1850" s="2">
        <v>2013</v>
      </c>
      <c r="C1850" s="10">
        <v>96330</v>
      </c>
    </row>
    <row r="1851" spans="1:3" x14ac:dyDescent="0.2">
      <c r="A1851" s="9" t="s">
        <v>1853</v>
      </c>
      <c r="B1851" s="2">
        <v>2013</v>
      </c>
      <c r="C1851" s="10">
        <v>81831</v>
      </c>
    </row>
    <row r="1852" spans="1:3" x14ac:dyDescent="0.2">
      <c r="A1852" s="9" t="s">
        <v>1854</v>
      </c>
      <c r="B1852" s="2">
        <v>2013</v>
      </c>
      <c r="C1852" s="10">
        <v>78117</v>
      </c>
    </row>
    <row r="1853" spans="1:3" x14ac:dyDescent="0.2">
      <c r="A1853" s="9" t="s">
        <v>1855</v>
      </c>
      <c r="B1853" s="2">
        <v>2013</v>
      </c>
      <c r="C1853" s="10">
        <v>16791</v>
      </c>
    </row>
    <row r="1854" spans="1:3" x14ac:dyDescent="0.2">
      <c r="A1854" s="9" t="s">
        <v>1856</v>
      </c>
      <c r="B1854" s="2">
        <v>2013</v>
      </c>
      <c r="C1854" s="10">
        <v>64516</v>
      </c>
    </row>
    <row r="1855" spans="1:3" x14ac:dyDescent="0.2">
      <c r="A1855" s="9" t="s">
        <v>1857</v>
      </c>
      <c r="B1855" s="2">
        <v>2013</v>
      </c>
      <c r="C1855" s="10">
        <v>39711</v>
      </c>
    </row>
    <row r="1856" spans="1:3" x14ac:dyDescent="0.2">
      <c r="A1856" s="9" t="s">
        <v>1858</v>
      </c>
      <c r="B1856" s="2">
        <v>2013</v>
      </c>
      <c r="C1856" s="10">
        <v>86950</v>
      </c>
    </row>
    <row r="1857" spans="1:3" x14ac:dyDescent="0.2">
      <c r="A1857" s="9" t="s">
        <v>1859</v>
      </c>
      <c r="B1857" s="2">
        <v>2013</v>
      </c>
      <c r="C1857" s="10">
        <v>87310</v>
      </c>
    </row>
    <row r="1858" spans="1:3" x14ac:dyDescent="0.2">
      <c r="A1858" s="9" t="s">
        <v>1860</v>
      </c>
      <c r="B1858" s="2">
        <v>2013</v>
      </c>
      <c r="C1858" s="10">
        <v>47927</v>
      </c>
    </row>
    <row r="1859" spans="1:3" x14ac:dyDescent="0.2">
      <c r="A1859" s="9" t="s">
        <v>1861</v>
      </c>
      <c r="B1859" s="2">
        <v>2013</v>
      </c>
      <c r="C1859" s="10">
        <v>38529</v>
      </c>
    </row>
    <row r="1860" spans="1:3" x14ac:dyDescent="0.2">
      <c r="A1860" s="9" t="s">
        <v>1862</v>
      </c>
      <c r="B1860" s="2">
        <v>2013</v>
      </c>
      <c r="C1860" s="10">
        <v>8590</v>
      </c>
    </row>
    <row r="1861" spans="1:3" x14ac:dyDescent="0.2">
      <c r="A1861" s="9" t="s">
        <v>1863</v>
      </c>
      <c r="B1861" s="2">
        <v>2013</v>
      </c>
      <c r="C1861" s="10">
        <v>71769</v>
      </c>
    </row>
    <row r="1862" spans="1:3" x14ac:dyDescent="0.2">
      <c r="A1862" s="9" t="s">
        <v>1864</v>
      </c>
      <c r="B1862" s="2">
        <v>2013</v>
      </c>
      <c r="C1862" s="10">
        <v>17344</v>
      </c>
    </row>
    <row r="1863" spans="1:3" x14ac:dyDescent="0.2">
      <c r="A1863" s="9" t="s">
        <v>1865</v>
      </c>
      <c r="B1863" s="2">
        <v>2013</v>
      </c>
      <c r="C1863" s="10">
        <v>58313</v>
      </c>
    </row>
    <row r="1864" spans="1:3" x14ac:dyDescent="0.2">
      <c r="A1864" s="9" t="s">
        <v>1866</v>
      </c>
      <c r="B1864" s="2">
        <v>2013</v>
      </c>
      <c r="C1864" s="10">
        <v>881</v>
      </c>
    </row>
    <row r="1865" spans="1:3" x14ac:dyDescent="0.2">
      <c r="A1865" s="9" t="s">
        <v>1867</v>
      </c>
      <c r="B1865" s="2">
        <v>2013</v>
      </c>
      <c r="C1865" s="10">
        <v>31028</v>
      </c>
    </row>
    <row r="1866" spans="1:3" x14ac:dyDescent="0.2">
      <c r="A1866" s="9" t="s">
        <v>1868</v>
      </c>
      <c r="B1866" s="2">
        <v>2013</v>
      </c>
      <c r="C1866" s="10">
        <v>98035</v>
      </c>
    </row>
    <row r="1867" spans="1:3" x14ac:dyDescent="0.2">
      <c r="A1867" s="9" t="s">
        <v>1869</v>
      </c>
      <c r="B1867" s="2">
        <v>2013</v>
      </c>
      <c r="C1867" s="10">
        <v>67691</v>
      </c>
    </row>
    <row r="1868" spans="1:3" x14ac:dyDescent="0.2">
      <c r="A1868" s="9" t="s">
        <v>1870</v>
      </c>
      <c r="B1868" s="2">
        <v>2013</v>
      </c>
      <c r="C1868" s="10">
        <v>68733</v>
      </c>
    </row>
    <row r="1869" spans="1:3" x14ac:dyDescent="0.2">
      <c r="A1869" s="9" t="s">
        <v>1871</v>
      </c>
      <c r="B1869" s="2">
        <v>2013</v>
      </c>
      <c r="C1869" s="10">
        <v>44395</v>
      </c>
    </row>
    <row r="1870" spans="1:3" x14ac:dyDescent="0.2">
      <c r="A1870" s="9" t="s">
        <v>1872</v>
      </c>
      <c r="B1870" s="2">
        <v>2013</v>
      </c>
      <c r="C1870" s="10">
        <v>57816</v>
      </c>
    </row>
    <row r="1871" spans="1:3" x14ac:dyDescent="0.2">
      <c r="A1871" s="9" t="s">
        <v>1873</v>
      </c>
      <c r="B1871" s="2">
        <v>2013</v>
      </c>
      <c r="C1871" s="10">
        <v>49385</v>
      </c>
    </row>
    <row r="1872" spans="1:3" x14ac:dyDescent="0.2">
      <c r="A1872" s="9" t="s">
        <v>1874</v>
      </c>
      <c r="B1872" s="2">
        <v>2013</v>
      </c>
      <c r="C1872" s="10">
        <v>86966</v>
      </c>
    </row>
    <row r="1873" spans="1:3" x14ac:dyDescent="0.2">
      <c r="A1873" s="9" t="s">
        <v>1875</v>
      </c>
      <c r="B1873" s="2">
        <v>2013</v>
      </c>
      <c r="C1873" s="10">
        <v>66729</v>
      </c>
    </row>
    <row r="1874" spans="1:3" x14ac:dyDescent="0.2">
      <c r="A1874" s="9" t="s">
        <v>1876</v>
      </c>
      <c r="B1874" s="2">
        <v>2013</v>
      </c>
      <c r="C1874" s="10">
        <v>43299</v>
      </c>
    </row>
    <row r="1875" spans="1:3" x14ac:dyDescent="0.2">
      <c r="A1875" s="9" t="s">
        <v>1877</v>
      </c>
      <c r="B1875" s="2">
        <v>2013</v>
      </c>
      <c r="C1875" s="10">
        <v>65514</v>
      </c>
    </row>
    <row r="1876" spans="1:3" x14ac:dyDescent="0.2">
      <c r="A1876" s="9" t="s">
        <v>1878</v>
      </c>
      <c r="B1876" s="2">
        <v>2013</v>
      </c>
      <c r="C1876" s="10">
        <v>43889</v>
      </c>
    </row>
    <row r="1877" spans="1:3" x14ac:dyDescent="0.2">
      <c r="A1877" s="9" t="s">
        <v>1879</v>
      </c>
      <c r="B1877" s="2">
        <v>2013</v>
      </c>
      <c r="C1877" s="10">
        <v>99153</v>
      </c>
    </row>
    <row r="1878" spans="1:3" x14ac:dyDescent="0.2">
      <c r="A1878" s="9" t="s">
        <v>1880</v>
      </c>
      <c r="B1878" s="2">
        <v>2013</v>
      </c>
      <c r="C1878" s="10">
        <v>25062</v>
      </c>
    </row>
    <row r="1879" spans="1:3" x14ac:dyDescent="0.2">
      <c r="A1879" s="9" t="s">
        <v>1881</v>
      </c>
      <c r="B1879" s="2">
        <v>2013</v>
      </c>
      <c r="C1879" s="10">
        <v>45087</v>
      </c>
    </row>
    <row r="1880" spans="1:3" x14ac:dyDescent="0.2">
      <c r="A1880" s="9" t="s">
        <v>1882</v>
      </c>
      <c r="B1880" s="2">
        <v>2013</v>
      </c>
      <c r="C1880" s="10">
        <v>1106</v>
      </c>
    </row>
    <row r="1881" spans="1:3" x14ac:dyDescent="0.2">
      <c r="A1881" s="9" t="s">
        <v>1883</v>
      </c>
      <c r="B1881" s="2">
        <v>2013</v>
      </c>
      <c r="C1881" s="10">
        <v>89793</v>
      </c>
    </row>
    <row r="1882" spans="1:3" x14ac:dyDescent="0.2">
      <c r="A1882" s="9" t="s">
        <v>1884</v>
      </c>
      <c r="B1882" s="2">
        <v>2013</v>
      </c>
      <c r="C1882" s="10">
        <v>45239</v>
      </c>
    </row>
    <row r="1883" spans="1:3" x14ac:dyDescent="0.2">
      <c r="A1883" s="9" t="s">
        <v>1885</v>
      </c>
      <c r="B1883" s="2">
        <v>2013</v>
      </c>
      <c r="C1883" s="10">
        <v>17676</v>
      </c>
    </row>
    <row r="1884" spans="1:3" x14ac:dyDescent="0.2">
      <c r="A1884" s="9" t="s">
        <v>1886</v>
      </c>
      <c r="B1884" s="2">
        <v>2013</v>
      </c>
      <c r="C1884" s="10">
        <v>5884</v>
      </c>
    </row>
    <row r="1885" spans="1:3" x14ac:dyDescent="0.2">
      <c r="A1885" s="9" t="s">
        <v>1887</v>
      </c>
      <c r="B1885" s="2">
        <v>2013</v>
      </c>
      <c r="C1885" s="10">
        <v>6315</v>
      </c>
    </row>
    <row r="1886" spans="1:3" x14ac:dyDescent="0.2">
      <c r="A1886" s="9" t="s">
        <v>1888</v>
      </c>
      <c r="B1886" s="2">
        <v>2013</v>
      </c>
      <c r="C1886" s="10">
        <v>79810</v>
      </c>
    </row>
    <row r="1887" spans="1:3" x14ac:dyDescent="0.2">
      <c r="A1887" s="9" t="s">
        <v>1889</v>
      </c>
      <c r="B1887" s="2">
        <v>2013</v>
      </c>
      <c r="C1887" s="10">
        <v>67351</v>
      </c>
    </row>
    <row r="1888" spans="1:3" x14ac:dyDescent="0.2">
      <c r="A1888" s="9" t="s">
        <v>1890</v>
      </c>
      <c r="B1888" s="2">
        <v>2013</v>
      </c>
      <c r="C1888" s="10">
        <v>56074</v>
      </c>
    </row>
    <row r="1889" spans="1:3" x14ac:dyDescent="0.2">
      <c r="A1889" s="9" t="s">
        <v>1891</v>
      </c>
      <c r="B1889" s="2">
        <v>2013</v>
      </c>
      <c r="C1889" s="10">
        <v>24029</v>
      </c>
    </row>
    <row r="1890" spans="1:3" x14ac:dyDescent="0.2">
      <c r="A1890" s="9" t="s">
        <v>1892</v>
      </c>
      <c r="B1890" s="2">
        <v>2013</v>
      </c>
      <c r="C1890" s="10">
        <v>49801</v>
      </c>
    </row>
    <row r="1891" spans="1:3" x14ac:dyDescent="0.2">
      <c r="A1891" s="9" t="s">
        <v>1893</v>
      </c>
      <c r="B1891" s="2">
        <v>2013</v>
      </c>
      <c r="C1891" s="10">
        <v>8343</v>
      </c>
    </row>
    <row r="1892" spans="1:3" x14ac:dyDescent="0.2">
      <c r="A1892" s="9" t="s">
        <v>1894</v>
      </c>
      <c r="B1892" s="2">
        <v>2013</v>
      </c>
      <c r="C1892" s="10">
        <v>60190</v>
      </c>
    </row>
    <row r="1893" spans="1:3" x14ac:dyDescent="0.2">
      <c r="A1893" s="9" t="s">
        <v>1895</v>
      </c>
      <c r="B1893" s="2">
        <v>2013</v>
      </c>
      <c r="C1893" s="10">
        <v>77808</v>
      </c>
    </row>
    <row r="1894" spans="1:3" x14ac:dyDescent="0.2">
      <c r="A1894" s="9" t="s">
        <v>1896</v>
      </c>
      <c r="B1894" s="2">
        <v>2013</v>
      </c>
      <c r="C1894" s="10">
        <v>36772</v>
      </c>
    </row>
    <row r="1895" spans="1:3" x14ac:dyDescent="0.2">
      <c r="A1895" s="9" t="s">
        <v>1897</v>
      </c>
      <c r="B1895" s="2">
        <v>2013</v>
      </c>
      <c r="C1895" s="10">
        <v>98113</v>
      </c>
    </row>
    <row r="1896" spans="1:3" x14ac:dyDescent="0.2">
      <c r="A1896" s="9" t="s">
        <v>1898</v>
      </c>
      <c r="B1896" s="2">
        <v>2013</v>
      </c>
      <c r="C1896" s="10">
        <v>59582</v>
      </c>
    </row>
    <row r="1897" spans="1:3" x14ac:dyDescent="0.2">
      <c r="A1897" s="9" t="s">
        <v>1899</v>
      </c>
      <c r="B1897" s="2">
        <v>2013</v>
      </c>
      <c r="C1897" s="10">
        <v>61332</v>
      </c>
    </row>
    <row r="1898" spans="1:3" x14ac:dyDescent="0.2">
      <c r="A1898" s="9" t="s">
        <v>1900</v>
      </c>
      <c r="B1898" s="2">
        <v>2013</v>
      </c>
      <c r="C1898" s="10">
        <v>50921</v>
      </c>
    </row>
    <row r="1899" spans="1:3" x14ac:dyDescent="0.2">
      <c r="A1899" s="9" t="s">
        <v>1901</v>
      </c>
      <c r="B1899" s="2">
        <v>2013</v>
      </c>
      <c r="C1899" s="10">
        <v>66163</v>
      </c>
    </row>
    <row r="1900" spans="1:3" x14ac:dyDescent="0.2">
      <c r="A1900" s="9" t="s">
        <v>1902</v>
      </c>
      <c r="B1900" s="2">
        <v>2013</v>
      </c>
      <c r="C1900" s="10">
        <v>61942</v>
      </c>
    </row>
    <row r="1901" spans="1:3" x14ac:dyDescent="0.2">
      <c r="A1901" s="9" t="s">
        <v>1903</v>
      </c>
      <c r="B1901" s="2">
        <v>2013</v>
      </c>
      <c r="C1901" s="10">
        <v>64375</v>
      </c>
    </row>
    <row r="1902" spans="1:3" x14ac:dyDescent="0.2">
      <c r="A1902" s="9" t="s">
        <v>1904</v>
      </c>
      <c r="B1902" s="2">
        <v>2013</v>
      </c>
      <c r="C1902" s="10">
        <v>32297</v>
      </c>
    </row>
    <row r="1903" spans="1:3" x14ac:dyDescent="0.2">
      <c r="A1903" s="9" t="s">
        <v>1905</v>
      </c>
      <c r="B1903" s="2">
        <v>2013</v>
      </c>
      <c r="C1903" s="10">
        <v>56435</v>
      </c>
    </row>
    <row r="1904" spans="1:3" x14ac:dyDescent="0.2">
      <c r="A1904" s="9" t="s">
        <v>1906</v>
      </c>
      <c r="B1904" s="2">
        <v>2013</v>
      </c>
      <c r="C1904" s="10">
        <v>49394</v>
      </c>
    </row>
    <row r="1905" spans="1:3" x14ac:dyDescent="0.2">
      <c r="A1905" s="9" t="s">
        <v>1907</v>
      </c>
      <c r="B1905" s="2">
        <v>2013</v>
      </c>
      <c r="C1905" s="10">
        <v>81996</v>
      </c>
    </row>
    <row r="1906" spans="1:3" x14ac:dyDescent="0.2">
      <c r="A1906" s="9" t="s">
        <v>1908</v>
      </c>
      <c r="B1906" s="2">
        <v>2013</v>
      </c>
      <c r="C1906" s="10">
        <v>4630</v>
      </c>
    </row>
    <row r="1907" spans="1:3" x14ac:dyDescent="0.2">
      <c r="A1907" s="9" t="s">
        <v>1909</v>
      </c>
      <c r="B1907" s="2">
        <v>2013</v>
      </c>
      <c r="C1907" s="10">
        <v>87284</v>
      </c>
    </row>
    <row r="1908" spans="1:3" x14ac:dyDescent="0.2">
      <c r="A1908" s="9" t="s">
        <v>1910</v>
      </c>
      <c r="B1908" s="2">
        <v>2013</v>
      </c>
      <c r="C1908" s="10">
        <v>38834</v>
      </c>
    </row>
    <row r="1909" spans="1:3" x14ac:dyDescent="0.2">
      <c r="A1909" s="9" t="s">
        <v>1911</v>
      </c>
      <c r="B1909" s="2">
        <v>2013</v>
      </c>
      <c r="C1909" s="10">
        <v>88698</v>
      </c>
    </row>
    <row r="1910" spans="1:3" x14ac:dyDescent="0.2">
      <c r="A1910" s="9" t="s">
        <v>1912</v>
      </c>
      <c r="B1910" s="2">
        <v>2013</v>
      </c>
      <c r="C1910" s="10">
        <v>52290</v>
      </c>
    </row>
    <row r="1911" spans="1:3" x14ac:dyDescent="0.2">
      <c r="A1911" s="9" t="s">
        <v>1913</v>
      </c>
      <c r="B1911" s="2">
        <v>2013</v>
      </c>
      <c r="C1911" s="10">
        <v>40874</v>
      </c>
    </row>
    <row r="1912" spans="1:3" x14ac:dyDescent="0.2">
      <c r="A1912" s="9" t="s">
        <v>1914</v>
      </c>
      <c r="B1912" s="2">
        <v>2013</v>
      </c>
      <c r="C1912" s="10">
        <v>77470</v>
      </c>
    </row>
    <row r="1913" spans="1:3" x14ac:dyDescent="0.2">
      <c r="A1913" s="9" t="s">
        <v>1915</v>
      </c>
      <c r="B1913" s="2">
        <v>2013</v>
      </c>
      <c r="C1913" s="10">
        <v>61632</v>
      </c>
    </row>
    <row r="1914" spans="1:3" x14ac:dyDescent="0.2">
      <c r="A1914" s="9" t="s">
        <v>1916</v>
      </c>
      <c r="B1914" s="2">
        <v>2013</v>
      </c>
      <c r="C1914" s="10">
        <v>84077</v>
      </c>
    </row>
    <row r="1915" spans="1:3" x14ac:dyDescent="0.2">
      <c r="A1915" s="9" t="s">
        <v>1917</v>
      </c>
      <c r="B1915" s="2">
        <v>2013</v>
      </c>
      <c r="C1915" s="10">
        <v>98572</v>
      </c>
    </row>
    <row r="1916" spans="1:3" x14ac:dyDescent="0.2">
      <c r="A1916" s="9" t="s">
        <v>1918</v>
      </c>
      <c r="B1916" s="2">
        <v>2013</v>
      </c>
      <c r="C1916" s="10">
        <v>47227</v>
      </c>
    </row>
    <row r="1917" spans="1:3" x14ac:dyDescent="0.2">
      <c r="A1917" s="9" t="s">
        <v>1919</v>
      </c>
      <c r="B1917" s="2">
        <v>2013</v>
      </c>
      <c r="C1917" s="10">
        <v>64582</v>
      </c>
    </row>
    <row r="1918" spans="1:3" x14ac:dyDescent="0.2">
      <c r="A1918" s="9" t="s">
        <v>1920</v>
      </c>
      <c r="B1918" s="2">
        <v>2013</v>
      </c>
      <c r="C1918" s="10">
        <v>89173</v>
      </c>
    </row>
    <row r="1919" spans="1:3" x14ac:dyDescent="0.2">
      <c r="A1919" s="9" t="s">
        <v>1921</v>
      </c>
      <c r="B1919" s="2">
        <v>2013</v>
      </c>
      <c r="C1919" s="10">
        <v>98785</v>
      </c>
    </row>
    <row r="1920" spans="1:3" x14ac:dyDescent="0.2">
      <c r="A1920" s="9" t="s">
        <v>1922</v>
      </c>
      <c r="B1920" s="2">
        <v>2013</v>
      </c>
      <c r="C1920" s="10">
        <v>77659</v>
      </c>
    </row>
    <row r="1921" spans="1:3" x14ac:dyDescent="0.2">
      <c r="A1921" s="9" t="s">
        <v>1923</v>
      </c>
      <c r="B1921" s="2">
        <v>2013</v>
      </c>
      <c r="C1921" s="10">
        <v>89410</v>
      </c>
    </row>
    <row r="1922" spans="1:3" x14ac:dyDescent="0.2">
      <c r="A1922" s="9" t="s">
        <v>1924</v>
      </c>
      <c r="B1922" s="2">
        <v>2013</v>
      </c>
      <c r="C1922" s="10">
        <v>13880</v>
      </c>
    </row>
    <row r="1923" spans="1:3" x14ac:dyDescent="0.2">
      <c r="A1923" s="9" t="s">
        <v>1925</v>
      </c>
      <c r="B1923" s="2">
        <v>2013</v>
      </c>
      <c r="C1923" s="10">
        <v>98364</v>
      </c>
    </row>
    <row r="1924" spans="1:3" x14ac:dyDescent="0.2">
      <c r="A1924" s="9" t="s">
        <v>1926</v>
      </c>
      <c r="B1924" s="2">
        <v>2013</v>
      </c>
      <c r="C1924" s="10">
        <v>97138</v>
      </c>
    </row>
    <row r="1925" spans="1:3" x14ac:dyDescent="0.2">
      <c r="A1925" s="9" t="s">
        <v>1927</v>
      </c>
      <c r="B1925" s="2">
        <v>2013</v>
      </c>
      <c r="C1925" s="10">
        <v>1367</v>
      </c>
    </row>
    <row r="1926" spans="1:3" x14ac:dyDescent="0.2">
      <c r="A1926" s="9" t="s">
        <v>1928</v>
      </c>
      <c r="B1926" s="2">
        <v>2013</v>
      </c>
      <c r="C1926" s="10">
        <v>61924</v>
      </c>
    </row>
    <row r="1927" spans="1:3" x14ac:dyDescent="0.2">
      <c r="A1927" s="9" t="s">
        <v>1929</v>
      </c>
      <c r="B1927" s="2">
        <v>2013</v>
      </c>
      <c r="C1927" s="10">
        <v>70164</v>
      </c>
    </row>
    <row r="1928" spans="1:3" x14ac:dyDescent="0.2">
      <c r="A1928" s="9" t="s">
        <v>1930</v>
      </c>
      <c r="B1928" s="2">
        <v>2013</v>
      </c>
      <c r="C1928" s="10">
        <v>26087</v>
      </c>
    </row>
    <row r="1929" spans="1:3" x14ac:dyDescent="0.2">
      <c r="A1929" s="9" t="s">
        <v>1931</v>
      </c>
      <c r="B1929" s="2">
        <v>2013</v>
      </c>
      <c r="C1929" s="10">
        <v>50253</v>
      </c>
    </row>
    <row r="1930" spans="1:3" x14ac:dyDescent="0.2">
      <c r="A1930" s="9" t="s">
        <v>1932</v>
      </c>
      <c r="B1930" s="2">
        <v>2013</v>
      </c>
      <c r="C1930" s="10">
        <v>68528</v>
      </c>
    </row>
    <row r="1931" spans="1:3" x14ac:dyDescent="0.2">
      <c r="A1931" s="9" t="s">
        <v>1933</v>
      </c>
      <c r="B1931" s="2">
        <v>2013</v>
      </c>
      <c r="C1931" s="10">
        <v>25717</v>
      </c>
    </row>
    <row r="1932" spans="1:3" x14ac:dyDescent="0.2">
      <c r="A1932" s="9" t="s">
        <v>1934</v>
      </c>
      <c r="B1932" s="2">
        <v>2013</v>
      </c>
      <c r="C1932" s="10">
        <v>27549</v>
      </c>
    </row>
    <row r="1933" spans="1:3" x14ac:dyDescent="0.2">
      <c r="A1933" s="9" t="s">
        <v>1935</v>
      </c>
      <c r="B1933" s="2">
        <v>2013</v>
      </c>
      <c r="C1933" s="10">
        <v>55882</v>
      </c>
    </row>
    <row r="1934" spans="1:3" x14ac:dyDescent="0.2">
      <c r="A1934" s="9" t="s">
        <v>1936</v>
      </c>
      <c r="B1934" s="2">
        <v>2013</v>
      </c>
      <c r="C1934" s="10">
        <v>39662</v>
      </c>
    </row>
    <row r="1935" spans="1:3" x14ac:dyDescent="0.2">
      <c r="A1935" s="9" t="s">
        <v>1937</v>
      </c>
      <c r="B1935" s="2">
        <v>2013</v>
      </c>
      <c r="C1935" s="10">
        <v>80341</v>
      </c>
    </row>
    <row r="1936" spans="1:3" x14ac:dyDescent="0.2">
      <c r="A1936" s="9" t="s">
        <v>1938</v>
      </c>
      <c r="B1936" s="2">
        <v>2013</v>
      </c>
      <c r="C1936" s="10">
        <v>93852</v>
      </c>
    </row>
    <row r="1937" spans="1:3" x14ac:dyDescent="0.2">
      <c r="A1937" s="9" t="s">
        <v>1939</v>
      </c>
      <c r="B1937" s="2">
        <v>2013</v>
      </c>
      <c r="C1937" s="10">
        <v>23512</v>
      </c>
    </row>
    <row r="1938" spans="1:3" x14ac:dyDescent="0.2">
      <c r="A1938" s="9" t="s">
        <v>1940</v>
      </c>
      <c r="B1938" s="2">
        <v>2013</v>
      </c>
      <c r="C1938" s="10">
        <v>88314</v>
      </c>
    </row>
    <row r="1939" spans="1:3" x14ac:dyDescent="0.2">
      <c r="A1939" s="9" t="s">
        <v>1941</v>
      </c>
      <c r="B1939" s="2">
        <v>2013</v>
      </c>
      <c r="C1939" s="10">
        <v>40752</v>
      </c>
    </row>
    <row r="1940" spans="1:3" x14ac:dyDescent="0.2">
      <c r="A1940" s="9" t="s">
        <v>1942</v>
      </c>
      <c r="B1940" s="2">
        <v>2013</v>
      </c>
      <c r="C1940" s="10">
        <v>10899</v>
      </c>
    </row>
    <row r="1941" spans="1:3" x14ac:dyDescent="0.2">
      <c r="A1941" s="9" t="s">
        <v>1943</v>
      </c>
      <c r="B1941" s="2">
        <v>2013</v>
      </c>
      <c r="C1941" s="10">
        <v>42396</v>
      </c>
    </row>
    <row r="1942" spans="1:3" x14ac:dyDescent="0.2">
      <c r="A1942" s="9" t="s">
        <v>1944</v>
      </c>
      <c r="B1942" s="2">
        <v>2013</v>
      </c>
      <c r="C1942" s="10">
        <v>13488</v>
      </c>
    </row>
    <row r="1943" spans="1:3" x14ac:dyDescent="0.2">
      <c r="A1943" s="9" t="s">
        <v>1945</v>
      </c>
      <c r="B1943" s="2">
        <v>2013</v>
      </c>
      <c r="C1943" s="10">
        <v>44314</v>
      </c>
    </row>
    <row r="1944" spans="1:3" x14ac:dyDescent="0.2">
      <c r="A1944" s="9" t="s">
        <v>1946</v>
      </c>
      <c r="B1944" s="2">
        <v>2013</v>
      </c>
      <c r="C1944" s="10">
        <v>83530</v>
      </c>
    </row>
    <row r="1945" spans="1:3" x14ac:dyDescent="0.2">
      <c r="A1945" s="9" t="s">
        <v>1947</v>
      </c>
      <c r="B1945" s="2">
        <v>2013</v>
      </c>
      <c r="C1945" s="10">
        <v>39874</v>
      </c>
    </row>
    <row r="1946" spans="1:3" x14ac:dyDescent="0.2">
      <c r="A1946" s="9" t="s">
        <v>1948</v>
      </c>
      <c r="B1946" s="2">
        <v>2013</v>
      </c>
      <c r="C1946" s="10">
        <v>32067</v>
      </c>
    </row>
    <row r="1947" spans="1:3" x14ac:dyDescent="0.2">
      <c r="A1947" s="9" t="s">
        <v>1949</v>
      </c>
      <c r="B1947" s="2">
        <v>2013</v>
      </c>
      <c r="C1947" s="10">
        <v>17300</v>
      </c>
    </row>
    <row r="1948" spans="1:3" x14ac:dyDescent="0.2">
      <c r="A1948" s="9" t="s">
        <v>1950</v>
      </c>
      <c r="B1948" s="2">
        <v>2013</v>
      </c>
      <c r="C1948" s="10">
        <v>85664</v>
      </c>
    </row>
    <row r="1949" spans="1:3" x14ac:dyDescent="0.2">
      <c r="A1949" s="9" t="s">
        <v>1951</v>
      </c>
      <c r="B1949" s="2">
        <v>2013</v>
      </c>
      <c r="C1949" s="10">
        <v>82647</v>
      </c>
    </row>
    <row r="1950" spans="1:3" x14ac:dyDescent="0.2">
      <c r="A1950" s="9" t="s">
        <v>1952</v>
      </c>
      <c r="B1950" s="2">
        <v>2013</v>
      </c>
      <c r="C1950" s="10">
        <v>81398</v>
      </c>
    </row>
    <row r="1951" spans="1:3" x14ac:dyDescent="0.2">
      <c r="A1951" s="9" t="s">
        <v>1953</v>
      </c>
      <c r="B1951" s="2">
        <v>2013</v>
      </c>
      <c r="C1951" s="10">
        <v>33572</v>
      </c>
    </row>
    <row r="1952" spans="1:3" x14ac:dyDescent="0.2">
      <c r="A1952" s="9" t="s">
        <v>1954</v>
      </c>
      <c r="B1952" s="2">
        <v>2013</v>
      </c>
      <c r="C1952" s="10">
        <v>18771</v>
      </c>
    </row>
    <row r="1953" spans="1:3" x14ac:dyDescent="0.2">
      <c r="A1953" s="9" t="s">
        <v>1955</v>
      </c>
      <c r="B1953" s="2">
        <v>2013</v>
      </c>
      <c r="C1953" s="10">
        <v>16413</v>
      </c>
    </row>
    <row r="1954" spans="1:3" x14ac:dyDescent="0.2">
      <c r="A1954" s="9" t="s">
        <v>1956</v>
      </c>
      <c r="B1954" s="2">
        <v>2013</v>
      </c>
      <c r="C1954" s="10">
        <v>82606</v>
      </c>
    </row>
    <row r="1955" spans="1:3" x14ac:dyDescent="0.2">
      <c r="A1955" s="9" t="s">
        <v>1957</v>
      </c>
      <c r="B1955" s="2">
        <v>2013</v>
      </c>
      <c r="C1955" s="10">
        <v>15664</v>
      </c>
    </row>
    <row r="1956" spans="1:3" x14ac:dyDescent="0.2">
      <c r="A1956" s="9" t="s">
        <v>1958</v>
      </c>
      <c r="B1956" s="2">
        <v>2013</v>
      </c>
      <c r="C1956" s="10">
        <v>25608</v>
      </c>
    </row>
    <row r="1957" spans="1:3" x14ac:dyDescent="0.2">
      <c r="A1957" s="9" t="s">
        <v>1959</v>
      </c>
      <c r="B1957" s="2">
        <v>2013</v>
      </c>
      <c r="C1957" s="10">
        <v>98624</v>
      </c>
    </row>
    <row r="1958" spans="1:3" x14ac:dyDescent="0.2">
      <c r="A1958" s="9" t="s">
        <v>1960</v>
      </c>
      <c r="B1958" s="2">
        <v>2013</v>
      </c>
      <c r="C1958" s="10">
        <v>20953</v>
      </c>
    </row>
    <row r="1959" spans="1:3" x14ac:dyDescent="0.2">
      <c r="A1959" s="9" t="s">
        <v>1961</v>
      </c>
      <c r="B1959" s="2">
        <v>2013</v>
      </c>
      <c r="C1959" s="10">
        <v>49804</v>
      </c>
    </row>
    <row r="1960" spans="1:3" x14ac:dyDescent="0.2">
      <c r="A1960" s="9" t="s">
        <v>1962</v>
      </c>
      <c r="B1960" s="2">
        <v>2013</v>
      </c>
      <c r="C1960" s="10">
        <v>8855</v>
      </c>
    </row>
    <row r="1961" spans="1:3" x14ac:dyDescent="0.2">
      <c r="A1961" s="9" t="s">
        <v>1963</v>
      </c>
      <c r="B1961" s="2">
        <v>2013</v>
      </c>
      <c r="C1961" s="10">
        <v>62820</v>
      </c>
    </row>
    <row r="1962" spans="1:3" x14ac:dyDescent="0.2">
      <c r="A1962" s="9" t="s">
        <v>1964</v>
      </c>
      <c r="B1962" s="2">
        <v>2013</v>
      </c>
      <c r="C1962" s="10">
        <v>25530</v>
      </c>
    </row>
    <row r="1963" spans="1:3" x14ac:dyDescent="0.2">
      <c r="A1963" s="9" t="s">
        <v>1965</v>
      </c>
      <c r="B1963" s="2">
        <v>2013</v>
      </c>
      <c r="C1963" s="10">
        <v>97922</v>
      </c>
    </row>
    <row r="1964" spans="1:3" x14ac:dyDescent="0.2">
      <c r="A1964" s="9" t="s">
        <v>1966</v>
      </c>
      <c r="B1964" s="2">
        <v>2013</v>
      </c>
      <c r="C1964" s="10">
        <v>30926</v>
      </c>
    </row>
    <row r="1965" spans="1:3" x14ac:dyDescent="0.2">
      <c r="A1965" s="9" t="s">
        <v>1967</v>
      </c>
      <c r="B1965" s="2">
        <v>2013</v>
      </c>
      <c r="C1965" s="10">
        <v>67535</v>
      </c>
    </row>
    <row r="1966" spans="1:3" x14ac:dyDescent="0.2">
      <c r="A1966" s="9" t="s">
        <v>1968</v>
      </c>
      <c r="B1966" s="2">
        <v>2013</v>
      </c>
      <c r="C1966" s="10">
        <v>82295</v>
      </c>
    </row>
    <row r="1967" spans="1:3" x14ac:dyDescent="0.2">
      <c r="A1967" s="9" t="s">
        <v>1969</v>
      </c>
      <c r="B1967" s="2">
        <v>2013</v>
      </c>
      <c r="C1967" s="10">
        <v>36680</v>
      </c>
    </row>
    <row r="1968" spans="1:3" x14ac:dyDescent="0.2">
      <c r="A1968" s="9" t="s">
        <v>1970</v>
      </c>
      <c r="B1968" s="2">
        <v>2013</v>
      </c>
      <c r="C1968" s="10">
        <v>20841</v>
      </c>
    </row>
    <row r="1969" spans="1:3" x14ac:dyDescent="0.2">
      <c r="A1969" s="9" t="s">
        <v>1971</v>
      </c>
      <c r="B1969" s="2">
        <v>2013</v>
      </c>
      <c r="C1969" s="10">
        <v>1052</v>
      </c>
    </row>
    <row r="1970" spans="1:3" x14ac:dyDescent="0.2">
      <c r="A1970" s="9" t="s">
        <v>1972</v>
      </c>
      <c r="B1970" s="2">
        <v>2013</v>
      </c>
      <c r="C1970" s="10">
        <v>60874</v>
      </c>
    </row>
    <row r="1971" spans="1:3" x14ac:dyDescent="0.2">
      <c r="A1971" s="9" t="s">
        <v>1973</v>
      </c>
      <c r="B1971" s="2">
        <v>2013</v>
      </c>
      <c r="C1971" s="10">
        <v>30360</v>
      </c>
    </row>
    <row r="1972" spans="1:3" x14ac:dyDescent="0.2">
      <c r="A1972" s="9" t="s">
        <v>1974</v>
      </c>
      <c r="B1972" s="2">
        <v>2013</v>
      </c>
      <c r="C1972" s="10">
        <v>98470</v>
      </c>
    </row>
    <row r="1973" spans="1:3" x14ac:dyDescent="0.2">
      <c r="A1973" s="9" t="s">
        <v>1975</v>
      </c>
      <c r="B1973" s="2">
        <v>2013</v>
      </c>
      <c r="C1973" s="10">
        <v>40115</v>
      </c>
    </row>
    <row r="1974" spans="1:3" x14ac:dyDescent="0.2">
      <c r="A1974" s="9" t="s">
        <v>1976</v>
      </c>
      <c r="B1974" s="2">
        <v>2013</v>
      </c>
      <c r="C1974" s="10">
        <v>16291</v>
      </c>
    </row>
    <row r="1975" spans="1:3" x14ac:dyDescent="0.2">
      <c r="A1975" s="9" t="s">
        <v>1977</v>
      </c>
      <c r="B1975" s="2">
        <v>2013</v>
      </c>
      <c r="C1975" s="10">
        <v>36887</v>
      </c>
    </row>
    <row r="1976" spans="1:3" x14ac:dyDescent="0.2">
      <c r="A1976" s="9" t="s">
        <v>1978</v>
      </c>
      <c r="B1976" s="2">
        <v>2013</v>
      </c>
      <c r="C1976" s="10">
        <v>51657</v>
      </c>
    </row>
    <row r="1977" spans="1:3" x14ac:dyDescent="0.2">
      <c r="A1977" s="9" t="s">
        <v>1979</v>
      </c>
      <c r="B1977" s="2">
        <v>2013</v>
      </c>
      <c r="C1977" s="10">
        <v>38988</v>
      </c>
    </row>
    <row r="1978" spans="1:3" x14ac:dyDescent="0.2">
      <c r="A1978" s="9" t="s">
        <v>1980</v>
      </c>
      <c r="B1978" s="2">
        <v>2013</v>
      </c>
      <c r="C1978" s="10">
        <v>96416</v>
      </c>
    </row>
    <row r="1979" spans="1:3" x14ac:dyDescent="0.2">
      <c r="A1979" s="9" t="s">
        <v>1981</v>
      </c>
      <c r="B1979" s="2">
        <v>2013</v>
      </c>
      <c r="C1979" s="10">
        <v>15666</v>
      </c>
    </row>
    <row r="1980" spans="1:3" x14ac:dyDescent="0.2">
      <c r="A1980" s="9" t="s">
        <v>1982</v>
      </c>
      <c r="B1980" s="2">
        <v>2013</v>
      </c>
      <c r="C1980" s="10">
        <v>73637</v>
      </c>
    </row>
    <row r="1981" spans="1:3" x14ac:dyDescent="0.2">
      <c r="A1981" s="9" t="s">
        <v>1983</v>
      </c>
      <c r="B1981" s="2">
        <v>2013</v>
      </c>
      <c r="C1981" s="10">
        <v>71007</v>
      </c>
    </row>
    <row r="1982" spans="1:3" x14ac:dyDescent="0.2">
      <c r="A1982" s="9" t="s">
        <v>1984</v>
      </c>
      <c r="B1982" s="2">
        <v>2013</v>
      </c>
      <c r="C1982" s="10">
        <v>33137</v>
      </c>
    </row>
    <row r="1983" spans="1:3" x14ac:dyDescent="0.2">
      <c r="A1983" s="9" t="s">
        <v>1985</v>
      </c>
      <c r="B1983" s="2">
        <v>2013</v>
      </c>
      <c r="C1983" s="10">
        <v>79481</v>
      </c>
    </row>
    <row r="1984" spans="1:3" x14ac:dyDescent="0.2">
      <c r="A1984" s="9" t="s">
        <v>1986</v>
      </c>
      <c r="B1984" s="2">
        <v>2013</v>
      </c>
      <c r="C1984" s="10">
        <v>99724</v>
      </c>
    </row>
    <row r="1985" spans="1:3" x14ac:dyDescent="0.2">
      <c r="A1985" s="9" t="s">
        <v>1987</v>
      </c>
      <c r="B1985" s="2">
        <v>2013</v>
      </c>
      <c r="C1985" s="10">
        <v>75014</v>
      </c>
    </row>
    <row r="1986" spans="1:3" x14ac:dyDescent="0.2">
      <c r="A1986" s="9" t="s">
        <v>1988</v>
      </c>
      <c r="B1986" s="2">
        <v>2013</v>
      </c>
      <c r="C1986" s="10">
        <v>52260</v>
      </c>
    </row>
    <row r="1987" spans="1:3" x14ac:dyDescent="0.2">
      <c r="A1987" s="9" t="s">
        <v>1989</v>
      </c>
      <c r="B1987" s="2">
        <v>2013</v>
      </c>
      <c r="C1987" s="10">
        <v>25379</v>
      </c>
    </row>
    <row r="1988" spans="1:3" x14ac:dyDescent="0.2">
      <c r="A1988" s="9" t="s">
        <v>1990</v>
      </c>
      <c r="B1988" s="2">
        <v>2013</v>
      </c>
      <c r="C1988" s="10">
        <v>78270</v>
      </c>
    </row>
    <row r="1989" spans="1:3" x14ac:dyDescent="0.2">
      <c r="A1989" s="9" t="s">
        <v>1991</v>
      </c>
      <c r="B1989" s="2">
        <v>2013</v>
      </c>
      <c r="C1989" s="10">
        <v>39631</v>
      </c>
    </row>
    <row r="1990" spans="1:3" x14ac:dyDescent="0.2">
      <c r="A1990" s="9" t="s">
        <v>1992</v>
      </c>
      <c r="B1990" s="2">
        <v>2013</v>
      </c>
      <c r="C1990" s="10">
        <v>33015</v>
      </c>
    </row>
    <row r="1991" spans="1:3" x14ac:dyDescent="0.2">
      <c r="A1991" s="9" t="s">
        <v>1993</v>
      </c>
      <c r="B1991" s="2">
        <v>2013</v>
      </c>
      <c r="C1991" s="10">
        <v>74526</v>
      </c>
    </row>
    <row r="1992" spans="1:3" x14ac:dyDescent="0.2">
      <c r="A1992" s="9" t="s">
        <v>1994</v>
      </c>
      <c r="B1992" s="2">
        <v>2013</v>
      </c>
      <c r="C1992" s="10">
        <v>63599</v>
      </c>
    </row>
    <row r="1993" spans="1:3" x14ac:dyDescent="0.2">
      <c r="A1993" s="9" t="s">
        <v>1995</v>
      </c>
      <c r="B1993" s="2">
        <v>2013</v>
      </c>
      <c r="C1993" s="10">
        <v>22031</v>
      </c>
    </row>
    <row r="1994" spans="1:3" x14ac:dyDescent="0.2">
      <c r="A1994" s="9" t="s">
        <v>1996</v>
      </c>
      <c r="B1994" s="2">
        <v>2013</v>
      </c>
      <c r="C1994" s="10">
        <v>9225</v>
      </c>
    </row>
    <row r="1995" spans="1:3" x14ac:dyDescent="0.2">
      <c r="A1995" s="9" t="s">
        <v>1997</v>
      </c>
      <c r="B1995" s="2">
        <v>2013</v>
      </c>
      <c r="C1995" s="10">
        <v>3437</v>
      </c>
    </row>
    <row r="1996" spans="1:3" x14ac:dyDescent="0.2">
      <c r="A1996" s="9" t="s">
        <v>1998</v>
      </c>
      <c r="B1996" s="2">
        <v>2013</v>
      </c>
      <c r="C1996" s="10">
        <v>75029</v>
      </c>
    </row>
    <row r="1997" spans="1:3" x14ac:dyDescent="0.2">
      <c r="A1997" s="9" t="s">
        <v>1999</v>
      </c>
      <c r="B1997" s="2">
        <v>2013</v>
      </c>
      <c r="C1997" s="10">
        <v>6212</v>
      </c>
    </row>
    <row r="1998" spans="1:3" x14ac:dyDescent="0.2">
      <c r="A1998" s="9" t="s">
        <v>2000</v>
      </c>
      <c r="B1998" s="2">
        <v>2013</v>
      </c>
      <c r="C1998" s="10">
        <v>54303</v>
      </c>
    </row>
    <row r="1999" spans="1:3" x14ac:dyDescent="0.2">
      <c r="A1999" s="9" t="s">
        <v>2001</v>
      </c>
      <c r="B1999" s="2">
        <v>2013</v>
      </c>
      <c r="C1999" s="10">
        <v>15704</v>
      </c>
    </row>
    <row r="2000" spans="1:3" x14ac:dyDescent="0.2">
      <c r="A2000" s="9" t="s">
        <v>2002</v>
      </c>
      <c r="B2000" s="2">
        <v>2013</v>
      </c>
      <c r="C2000" s="10">
        <v>75884</v>
      </c>
    </row>
    <row r="2001" spans="1:3" x14ac:dyDescent="0.2">
      <c r="A2001" s="9" t="s">
        <v>2003</v>
      </c>
      <c r="B2001" s="2">
        <v>2013</v>
      </c>
      <c r="C2001" s="10">
        <v>94415</v>
      </c>
    </row>
    <row r="2002" spans="1:3" x14ac:dyDescent="0.2">
      <c r="A2002" s="9" t="s">
        <v>2004</v>
      </c>
      <c r="B2002" s="2">
        <v>2013</v>
      </c>
      <c r="C2002" s="10">
        <v>25206</v>
      </c>
    </row>
    <row r="2003" spans="1:3" x14ac:dyDescent="0.2">
      <c r="A2003" s="9" t="s">
        <v>2005</v>
      </c>
      <c r="B2003" s="2">
        <v>2013</v>
      </c>
      <c r="C2003" s="10">
        <v>15025</v>
      </c>
    </row>
    <row r="2004" spans="1:3" x14ac:dyDescent="0.2">
      <c r="A2004" s="9" t="s">
        <v>2006</v>
      </c>
      <c r="B2004" s="2">
        <v>2013</v>
      </c>
      <c r="C2004" s="10">
        <v>29049</v>
      </c>
    </row>
    <row r="2005" spans="1:3" x14ac:dyDescent="0.2">
      <c r="A2005" s="9" t="s">
        <v>2007</v>
      </c>
      <c r="B2005" s="2">
        <v>2013</v>
      </c>
      <c r="C2005" s="10">
        <v>37161</v>
      </c>
    </row>
    <row r="2006" spans="1:3" x14ac:dyDescent="0.2">
      <c r="A2006" s="9" t="s">
        <v>2008</v>
      </c>
      <c r="B2006" s="2">
        <v>2013</v>
      </c>
      <c r="C2006" s="10">
        <v>38069</v>
      </c>
    </row>
    <row r="2007" spans="1:3" x14ac:dyDescent="0.2">
      <c r="A2007" s="9" t="s">
        <v>2009</v>
      </c>
      <c r="B2007" s="2">
        <v>2013</v>
      </c>
      <c r="C2007" s="10">
        <v>35991</v>
      </c>
    </row>
    <row r="2008" spans="1:3" x14ac:dyDescent="0.2">
      <c r="A2008" s="9" t="s">
        <v>2010</v>
      </c>
      <c r="B2008" s="2">
        <v>2013</v>
      </c>
      <c r="C2008" s="10">
        <v>27500</v>
      </c>
    </row>
    <row r="2009" spans="1:3" x14ac:dyDescent="0.2">
      <c r="A2009" s="9" t="s">
        <v>2011</v>
      </c>
      <c r="B2009" s="2">
        <v>2013</v>
      </c>
      <c r="C2009" s="10">
        <v>2645</v>
      </c>
    </row>
    <row r="2010" spans="1:3" x14ac:dyDescent="0.2">
      <c r="A2010" s="9" t="s">
        <v>2012</v>
      </c>
      <c r="B2010" s="2">
        <v>2013</v>
      </c>
      <c r="C2010" s="10">
        <v>86204</v>
      </c>
    </row>
    <row r="2011" spans="1:3" x14ac:dyDescent="0.2">
      <c r="A2011" s="9" t="s">
        <v>2013</v>
      </c>
      <c r="B2011" s="2">
        <v>2013</v>
      </c>
      <c r="C2011" s="10">
        <v>57486</v>
      </c>
    </row>
    <row r="2012" spans="1:3" x14ac:dyDescent="0.2">
      <c r="A2012" s="9" t="s">
        <v>2014</v>
      </c>
      <c r="B2012" s="2">
        <v>2013</v>
      </c>
      <c r="C2012" s="10">
        <v>32330</v>
      </c>
    </row>
    <row r="2013" spans="1:3" x14ac:dyDescent="0.2">
      <c r="A2013" s="9" t="s">
        <v>2015</v>
      </c>
      <c r="B2013" s="2">
        <v>2013</v>
      </c>
      <c r="C2013" s="10">
        <v>50162</v>
      </c>
    </row>
    <row r="2014" spans="1:3" x14ac:dyDescent="0.2">
      <c r="A2014" s="9" t="s">
        <v>2016</v>
      </c>
      <c r="B2014" s="2">
        <v>2013</v>
      </c>
      <c r="C2014" s="10">
        <v>55103</v>
      </c>
    </row>
    <row r="2015" spans="1:3" x14ac:dyDescent="0.2">
      <c r="A2015" s="9" t="s">
        <v>2017</v>
      </c>
      <c r="B2015" s="2">
        <v>2013</v>
      </c>
      <c r="C2015" s="10">
        <v>74714</v>
      </c>
    </row>
    <row r="2016" spans="1:3" x14ac:dyDescent="0.2">
      <c r="A2016" s="9" t="s">
        <v>2018</v>
      </c>
      <c r="B2016" s="2">
        <v>2013</v>
      </c>
      <c r="C2016" s="10">
        <v>22636</v>
      </c>
    </row>
    <row r="2017" spans="1:3" x14ac:dyDescent="0.2">
      <c r="A2017" s="9" t="s">
        <v>2019</v>
      </c>
      <c r="B2017" s="2">
        <v>2013</v>
      </c>
      <c r="C2017" s="10">
        <v>85281</v>
      </c>
    </row>
    <row r="2018" spans="1:3" x14ac:dyDescent="0.2">
      <c r="A2018" s="9" t="s">
        <v>2020</v>
      </c>
      <c r="B2018" s="2">
        <v>2013</v>
      </c>
      <c r="C2018" s="10">
        <v>3570</v>
      </c>
    </row>
    <row r="2019" spans="1:3" x14ac:dyDescent="0.2">
      <c r="A2019" s="9" t="s">
        <v>2021</v>
      </c>
      <c r="B2019" s="2">
        <v>2013</v>
      </c>
      <c r="C2019" s="10">
        <v>90092</v>
      </c>
    </row>
    <row r="2020" spans="1:3" x14ac:dyDescent="0.2">
      <c r="A2020" s="9" t="s">
        <v>2022</v>
      </c>
      <c r="B2020" s="2">
        <v>2013</v>
      </c>
      <c r="C2020" s="10">
        <v>33626</v>
      </c>
    </row>
    <row r="2021" spans="1:3" x14ac:dyDescent="0.2">
      <c r="A2021" s="9" t="s">
        <v>2023</v>
      </c>
      <c r="B2021" s="2">
        <v>2013</v>
      </c>
      <c r="C2021" s="10">
        <v>49167</v>
      </c>
    </row>
    <row r="2022" spans="1:3" x14ac:dyDescent="0.2">
      <c r="A2022" s="9" t="s">
        <v>2024</v>
      </c>
      <c r="B2022" s="2">
        <v>2013</v>
      </c>
      <c r="C2022" s="10">
        <v>20319</v>
      </c>
    </row>
    <row r="2023" spans="1:3" x14ac:dyDescent="0.2">
      <c r="A2023" s="9" t="s">
        <v>2025</v>
      </c>
      <c r="B2023" s="2">
        <v>2013</v>
      </c>
      <c r="C2023" s="10">
        <v>6407</v>
      </c>
    </row>
    <row r="2024" spans="1:3" x14ac:dyDescent="0.2">
      <c r="A2024" s="9" t="s">
        <v>2026</v>
      </c>
      <c r="B2024" s="2">
        <v>2013</v>
      </c>
      <c r="C2024" s="10">
        <v>36764</v>
      </c>
    </row>
    <row r="2025" spans="1:3" x14ac:dyDescent="0.2">
      <c r="A2025" s="9" t="s">
        <v>2027</v>
      </c>
      <c r="B2025" s="2">
        <v>2013</v>
      </c>
      <c r="C2025" s="10">
        <v>80394</v>
      </c>
    </row>
    <row r="2026" spans="1:3" x14ac:dyDescent="0.2">
      <c r="A2026" s="9" t="s">
        <v>2028</v>
      </c>
      <c r="B2026" s="2">
        <v>2013</v>
      </c>
      <c r="C2026" s="10">
        <v>87114</v>
      </c>
    </row>
    <row r="2027" spans="1:3" x14ac:dyDescent="0.2">
      <c r="A2027" s="9" t="s">
        <v>2029</v>
      </c>
      <c r="B2027" s="2">
        <v>2014</v>
      </c>
      <c r="C2027" s="10">
        <v>77541</v>
      </c>
    </row>
    <row r="2028" spans="1:3" x14ac:dyDescent="0.2">
      <c r="A2028" s="9" t="s">
        <v>2030</v>
      </c>
      <c r="B2028" s="2">
        <v>2014</v>
      </c>
      <c r="C2028" s="10">
        <v>12000</v>
      </c>
    </row>
    <row r="2029" spans="1:3" x14ac:dyDescent="0.2">
      <c r="A2029" s="9" t="s">
        <v>2031</v>
      </c>
      <c r="B2029" s="2">
        <v>2014</v>
      </c>
      <c r="C2029" s="10">
        <v>75967</v>
      </c>
    </row>
    <row r="2030" spans="1:3" x14ac:dyDescent="0.2">
      <c r="A2030" s="9" t="s">
        <v>2032</v>
      </c>
      <c r="B2030" s="2">
        <v>2014</v>
      </c>
      <c r="C2030" s="10">
        <v>24810</v>
      </c>
    </row>
    <row r="2031" spans="1:3" x14ac:dyDescent="0.2">
      <c r="A2031" s="9" t="s">
        <v>2033</v>
      </c>
      <c r="B2031" s="2">
        <v>2014</v>
      </c>
      <c r="C2031" s="10">
        <v>70682</v>
      </c>
    </row>
    <row r="2032" spans="1:3" x14ac:dyDescent="0.2">
      <c r="A2032" s="9" t="s">
        <v>2034</v>
      </c>
      <c r="B2032" s="2">
        <v>2014</v>
      </c>
      <c r="C2032" s="10">
        <v>35698</v>
      </c>
    </row>
    <row r="2033" spans="1:3" x14ac:dyDescent="0.2">
      <c r="A2033" s="9" t="s">
        <v>2035</v>
      </c>
      <c r="B2033" s="2">
        <v>2014</v>
      </c>
      <c r="C2033" s="10">
        <v>72428</v>
      </c>
    </row>
    <row r="2034" spans="1:3" x14ac:dyDescent="0.2">
      <c r="A2034" s="9" t="s">
        <v>2036</v>
      </c>
      <c r="B2034" s="2">
        <v>2014</v>
      </c>
      <c r="C2034" s="10">
        <v>23903</v>
      </c>
    </row>
    <row r="2035" spans="1:3" x14ac:dyDescent="0.2">
      <c r="A2035" s="9" t="s">
        <v>2037</v>
      </c>
      <c r="B2035" s="2">
        <v>2014</v>
      </c>
      <c r="C2035" s="10">
        <v>48032</v>
      </c>
    </row>
    <row r="2036" spans="1:3" x14ac:dyDescent="0.2">
      <c r="A2036" s="9" t="s">
        <v>2038</v>
      </c>
      <c r="B2036" s="2">
        <v>2014</v>
      </c>
      <c r="C2036" s="10">
        <v>85172</v>
      </c>
    </row>
    <row r="2037" spans="1:3" x14ac:dyDescent="0.2">
      <c r="A2037" s="9" t="s">
        <v>2039</v>
      </c>
      <c r="B2037" s="2">
        <v>2014</v>
      </c>
      <c r="C2037" s="10">
        <v>33427</v>
      </c>
    </row>
    <row r="2038" spans="1:3" x14ac:dyDescent="0.2">
      <c r="A2038" s="9" t="s">
        <v>2040</v>
      </c>
      <c r="B2038" s="2">
        <v>2014</v>
      </c>
      <c r="C2038" s="10">
        <v>83804</v>
      </c>
    </row>
    <row r="2039" spans="1:3" x14ac:dyDescent="0.2">
      <c r="A2039" s="9" t="s">
        <v>2041</v>
      </c>
      <c r="B2039" s="2">
        <v>2014</v>
      </c>
      <c r="C2039" s="10">
        <v>59628</v>
      </c>
    </row>
    <row r="2040" spans="1:3" x14ac:dyDescent="0.2">
      <c r="A2040" s="9" t="s">
        <v>2042</v>
      </c>
      <c r="B2040" s="2">
        <v>2014</v>
      </c>
      <c r="C2040" s="10">
        <v>42430</v>
      </c>
    </row>
    <row r="2041" spans="1:3" x14ac:dyDescent="0.2">
      <c r="A2041" s="9" t="s">
        <v>2043</v>
      </c>
      <c r="B2041" s="2">
        <v>2014</v>
      </c>
      <c r="C2041" s="10">
        <v>8088</v>
      </c>
    </row>
    <row r="2042" spans="1:3" x14ac:dyDescent="0.2">
      <c r="A2042" s="9" t="s">
        <v>2044</v>
      </c>
      <c r="B2042" s="2">
        <v>2014</v>
      </c>
      <c r="C2042" s="10">
        <v>42475</v>
      </c>
    </row>
    <row r="2043" spans="1:3" x14ac:dyDescent="0.2">
      <c r="A2043" s="9" t="s">
        <v>2045</v>
      </c>
      <c r="B2043" s="2">
        <v>2014</v>
      </c>
      <c r="C2043" s="10">
        <v>78783</v>
      </c>
    </row>
    <row r="2044" spans="1:3" x14ac:dyDescent="0.2">
      <c r="A2044" s="9" t="s">
        <v>2046</v>
      </c>
      <c r="B2044" s="2">
        <v>2014</v>
      </c>
      <c r="C2044" s="10">
        <v>47031</v>
      </c>
    </row>
    <row r="2045" spans="1:3" x14ac:dyDescent="0.2">
      <c r="A2045" s="9" t="s">
        <v>2047</v>
      </c>
      <c r="B2045" s="2">
        <v>2014</v>
      </c>
      <c r="C2045" s="10">
        <v>87640</v>
      </c>
    </row>
    <row r="2046" spans="1:3" x14ac:dyDescent="0.2">
      <c r="A2046" s="9" t="s">
        <v>2048</v>
      </c>
      <c r="B2046" s="2">
        <v>2014</v>
      </c>
      <c r="C2046" s="10">
        <v>22950</v>
      </c>
    </row>
    <row r="2047" spans="1:3" x14ac:dyDescent="0.2">
      <c r="A2047" s="9" t="s">
        <v>2049</v>
      </c>
      <c r="B2047" s="2">
        <v>2014</v>
      </c>
      <c r="C2047" s="10">
        <v>89830</v>
      </c>
    </row>
    <row r="2048" spans="1:3" x14ac:dyDescent="0.2">
      <c r="A2048" s="9" t="s">
        <v>2050</v>
      </c>
      <c r="B2048" s="2">
        <v>2014</v>
      </c>
      <c r="C2048" s="10">
        <v>76533</v>
      </c>
    </row>
    <row r="2049" spans="1:3" x14ac:dyDescent="0.2">
      <c r="A2049" s="9" t="s">
        <v>2051</v>
      </c>
      <c r="B2049" s="2">
        <v>2014</v>
      </c>
      <c r="C2049" s="10">
        <v>96337</v>
      </c>
    </row>
    <row r="2050" spans="1:3" x14ac:dyDescent="0.2">
      <c r="A2050" s="9" t="s">
        <v>2052</v>
      </c>
      <c r="B2050" s="2">
        <v>2014</v>
      </c>
      <c r="C2050" s="10">
        <v>40509</v>
      </c>
    </row>
    <row r="2051" spans="1:3" x14ac:dyDescent="0.2">
      <c r="A2051" s="9" t="s">
        <v>2053</v>
      </c>
      <c r="B2051" s="2">
        <v>2014</v>
      </c>
      <c r="C2051" s="10">
        <v>23468</v>
      </c>
    </row>
    <row r="2052" spans="1:3" x14ac:dyDescent="0.2">
      <c r="A2052" s="9" t="s">
        <v>2054</v>
      </c>
      <c r="B2052" s="2">
        <v>2014</v>
      </c>
      <c r="C2052" s="10">
        <v>18345</v>
      </c>
    </row>
    <row r="2053" spans="1:3" x14ac:dyDescent="0.2">
      <c r="A2053" s="9" t="s">
        <v>2055</v>
      </c>
      <c r="B2053" s="2">
        <v>2014</v>
      </c>
      <c r="C2053" s="10">
        <v>10261</v>
      </c>
    </row>
    <row r="2054" spans="1:3" x14ac:dyDescent="0.2">
      <c r="A2054" s="9" t="s">
        <v>2056</v>
      </c>
      <c r="B2054" s="2">
        <v>2014</v>
      </c>
      <c r="C2054" s="10">
        <v>83110</v>
      </c>
    </row>
    <row r="2055" spans="1:3" x14ac:dyDescent="0.2">
      <c r="A2055" s="9" t="s">
        <v>2057</v>
      </c>
      <c r="B2055" s="2">
        <v>2014</v>
      </c>
      <c r="C2055" s="10">
        <v>52577</v>
      </c>
    </row>
    <row r="2056" spans="1:3" x14ac:dyDescent="0.2">
      <c r="A2056" s="9" t="s">
        <v>2058</v>
      </c>
      <c r="B2056" s="2">
        <v>2014</v>
      </c>
      <c r="C2056" s="10">
        <v>59961</v>
      </c>
    </row>
    <row r="2057" spans="1:3" x14ac:dyDescent="0.2">
      <c r="A2057" s="9" t="s">
        <v>2059</v>
      </c>
      <c r="B2057" s="2">
        <v>2014</v>
      </c>
      <c r="C2057" s="10">
        <v>84719</v>
      </c>
    </row>
    <row r="2058" spans="1:3" x14ac:dyDescent="0.2">
      <c r="A2058" s="9" t="s">
        <v>2060</v>
      </c>
      <c r="B2058" s="2">
        <v>2014</v>
      </c>
      <c r="C2058" s="10">
        <v>77241</v>
      </c>
    </row>
    <row r="2059" spans="1:3" x14ac:dyDescent="0.2">
      <c r="A2059" s="9" t="s">
        <v>2061</v>
      </c>
      <c r="B2059" s="2">
        <v>2014</v>
      </c>
      <c r="C2059" s="10">
        <v>94308</v>
      </c>
    </row>
    <row r="2060" spans="1:3" x14ac:dyDescent="0.2">
      <c r="A2060" s="9" t="s">
        <v>2062</v>
      </c>
      <c r="B2060" s="2">
        <v>2014</v>
      </c>
      <c r="C2060" s="10">
        <v>12928</v>
      </c>
    </row>
    <row r="2061" spans="1:3" x14ac:dyDescent="0.2">
      <c r="A2061" s="9" t="s">
        <v>2063</v>
      </c>
      <c r="B2061" s="2">
        <v>2014</v>
      </c>
      <c r="C2061" s="10">
        <v>14727</v>
      </c>
    </row>
    <row r="2062" spans="1:3" x14ac:dyDescent="0.2">
      <c r="A2062" s="9" t="s">
        <v>2064</v>
      </c>
      <c r="B2062" s="2">
        <v>2014</v>
      </c>
      <c r="C2062" s="10">
        <v>38120</v>
      </c>
    </row>
    <row r="2063" spans="1:3" x14ac:dyDescent="0.2">
      <c r="A2063" s="9" t="s">
        <v>2065</v>
      </c>
      <c r="B2063" s="2">
        <v>2014</v>
      </c>
      <c r="C2063" s="10">
        <v>57249</v>
      </c>
    </row>
    <row r="2064" spans="1:3" x14ac:dyDescent="0.2">
      <c r="A2064" s="9" t="s">
        <v>2066</v>
      </c>
      <c r="B2064" s="2">
        <v>2014</v>
      </c>
      <c r="C2064" s="10">
        <v>47577</v>
      </c>
    </row>
    <row r="2065" spans="1:3" x14ac:dyDescent="0.2">
      <c r="A2065" s="9" t="s">
        <v>2067</v>
      </c>
      <c r="B2065" s="2">
        <v>2014</v>
      </c>
      <c r="C2065" s="10">
        <v>85384</v>
      </c>
    </row>
    <row r="2066" spans="1:3" x14ac:dyDescent="0.2">
      <c r="A2066" s="9" t="s">
        <v>2068</v>
      </c>
      <c r="B2066" s="2">
        <v>2014</v>
      </c>
      <c r="C2066" s="10">
        <v>96480</v>
      </c>
    </row>
    <row r="2067" spans="1:3" x14ac:dyDescent="0.2">
      <c r="A2067" s="9" t="s">
        <v>2069</v>
      </c>
      <c r="B2067" s="2">
        <v>2014</v>
      </c>
      <c r="C2067" s="10">
        <v>27822</v>
      </c>
    </row>
    <row r="2068" spans="1:3" x14ac:dyDescent="0.2">
      <c r="A2068" s="9" t="s">
        <v>2070</v>
      </c>
      <c r="B2068" s="2">
        <v>2014</v>
      </c>
      <c r="C2068" s="10">
        <v>61342</v>
      </c>
    </row>
    <row r="2069" spans="1:3" x14ac:dyDescent="0.2">
      <c r="A2069" s="9" t="s">
        <v>2071</v>
      </c>
      <c r="B2069" s="2">
        <v>2014</v>
      </c>
      <c r="C2069" s="10">
        <v>41074</v>
      </c>
    </row>
    <row r="2070" spans="1:3" x14ac:dyDescent="0.2">
      <c r="A2070" s="9" t="s">
        <v>2072</v>
      </c>
      <c r="B2070" s="2">
        <v>2014</v>
      </c>
      <c r="C2070" s="10">
        <v>91510</v>
      </c>
    </row>
    <row r="2071" spans="1:3" x14ac:dyDescent="0.2">
      <c r="A2071" s="9" t="s">
        <v>2073</v>
      </c>
      <c r="B2071" s="2">
        <v>2014</v>
      </c>
      <c r="C2071" s="10">
        <v>36821</v>
      </c>
    </row>
    <row r="2072" spans="1:3" x14ac:dyDescent="0.2">
      <c r="A2072" s="9" t="s">
        <v>2074</v>
      </c>
      <c r="B2072" s="2">
        <v>2014</v>
      </c>
      <c r="C2072" s="10">
        <v>47899</v>
      </c>
    </row>
    <row r="2073" spans="1:3" x14ac:dyDescent="0.2">
      <c r="A2073" s="9" t="s">
        <v>2075</v>
      </c>
      <c r="B2073" s="2">
        <v>2014</v>
      </c>
      <c r="C2073" s="10">
        <v>21853</v>
      </c>
    </row>
    <row r="2074" spans="1:3" x14ac:dyDescent="0.2">
      <c r="A2074" s="9" t="s">
        <v>2076</v>
      </c>
      <c r="B2074" s="2">
        <v>2014</v>
      </c>
      <c r="C2074" s="10">
        <v>50345</v>
      </c>
    </row>
    <row r="2075" spans="1:3" x14ac:dyDescent="0.2">
      <c r="A2075" s="9" t="s">
        <v>2077</v>
      </c>
      <c r="B2075" s="2">
        <v>2014</v>
      </c>
      <c r="C2075" s="10">
        <v>36739</v>
      </c>
    </row>
    <row r="2076" spans="1:3" x14ac:dyDescent="0.2">
      <c r="A2076" s="9" t="s">
        <v>2078</v>
      </c>
      <c r="B2076" s="2">
        <v>2014</v>
      </c>
      <c r="C2076" s="10">
        <v>26584</v>
      </c>
    </row>
    <row r="2077" spans="1:3" x14ac:dyDescent="0.2">
      <c r="A2077" s="9" t="s">
        <v>2079</v>
      </c>
      <c r="B2077" s="2">
        <v>2014</v>
      </c>
      <c r="C2077" s="10">
        <v>35384</v>
      </c>
    </row>
    <row r="2078" spans="1:3" x14ac:dyDescent="0.2">
      <c r="A2078" s="9" t="s">
        <v>2080</v>
      </c>
      <c r="B2078" s="2">
        <v>2014</v>
      </c>
      <c r="C2078" s="10">
        <v>68918</v>
      </c>
    </row>
    <row r="2079" spans="1:3" x14ac:dyDescent="0.2">
      <c r="A2079" s="9" t="s">
        <v>2081</v>
      </c>
      <c r="B2079" s="2">
        <v>2014</v>
      </c>
      <c r="C2079" s="10">
        <v>72621</v>
      </c>
    </row>
    <row r="2080" spans="1:3" x14ac:dyDescent="0.2">
      <c r="A2080" s="9" t="s">
        <v>2082</v>
      </c>
      <c r="B2080" s="2">
        <v>2014</v>
      </c>
      <c r="C2080" s="10">
        <v>41610</v>
      </c>
    </row>
    <row r="2081" spans="1:3" x14ac:dyDescent="0.2">
      <c r="A2081" s="9" t="s">
        <v>2083</v>
      </c>
      <c r="B2081" s="2">
        <v>2014</v>
      </c>
      <c r="C2081" s="10">
        <v>99263</v>
      </c>
    </row>
    <row r="2082" spans="1:3" x14ac:dyDescent="0.2">
      <c r="A2082" s="9" t="s">
        <v>2084</v>
      </c>
      <c r="B2082" s="2">
        <v>2014</v>
      </c>
      <c r="C2082" s="10">
        <v>16408</v>
      </c>
    </row>
    <row r="2083" spans="1:3" x14ac:dyDescent="0.2">
      <c r="A2083" s="9" t="s">
        <v>2085</v>
      </c>
      <c r="B2083" s="2">
        <v>2014</v>
      </c>
      <c r="C2083" s="10">
        <v>64870</v>
      </c>
    </row>
    <row r="2084" spans="1:3" x14ac:dyDescent="0.2">
      <c r="A2084" s="9" t="s">
        <v>2086</v>
      </c>
      <c r="B2084" s="2">
        <v>2014</v>
      </c>
      <c r="C2084" s="10">
        <v>77842</v>
      </c>
    </row>
    <row r="2085" spans="1:3" x14ac:dyDescent="0.2">
      <c r="A2085" s="9" t="s">
        <v>2087</v>
      </c>
      <c r="B2085" s="2">
        <v>2014</v>
      </c>
      <c r="C2085" s="10">
        <v>4284</v>
      </c>
    </row>
    <row r="2086" spans="1:3" x14ac:dyDescent="0.2">
      <c r="A2086" s="9" t="s">
        <v>2088</v>
      </c>
      <c r="B2086" s="2">
        <v>2014</v>
      </c>
      <c r="C2086" s="10">
        <v>46781</v>
      </c>
    </row>
    <row r="2087" spans="1:3" x14ac:dyDescent="0.2">
      <c r="A2087" s="9" t="s">
        <v>2089</v>
      </c>
      <c r="B2087" s="2">
        <v>2014</v>
      </c>
      <c r="C2087" s="10">
        <v>71702</v>
      </c>
    </row>
    <row r="2088" spans="1:3" x14ac:dyDescent="0.2">
      <c r="A2088" s="9" t="s">
        <v>2090</v>
      </c>
      <c r="B2088" s="2">
        <v>2014</v>
      </c>
      <c r="C2088" s="10">
        <v>97352</v>
      </c>
    </row>
    <row r="2089" spans="1:3" x14ac:dyDescent="0.2">
      <c r="A2089" s="9" t="s">
        <v>2091</v>
      </c>
      <c r="B2089" s="2">
        <v>2014</v>
      </c>
      <c r="C2089" s="10">
        <v>72031</v>
      </c>
    </row>
    <row r="2090" spans="1:3" x14ac:dyDescent="0.2">
      <c r="A2090" s="9" t="s">
        <v>2092</v>
      </c>
      <c r="B2090" s="2">
        <v>2014</v>
      </c>
      <c r="C2090" s="10">
        <v>5944</v>
      </c>
    </row>
    <row r="2091" spans="1:3" x14ac:dyDescent="0.2">
      <c r="A2091" s="9" t="s">
        <v>2093</v>
      </c>
      <c r="B2091" s="2">
        <v>2014</v>
      </c>
      <c r="C2091" s="10">
        <v>31924</v>
      </c>
    </row>
    <row r="2092" spans="1:3" x14ac:dyDescent="0.2">
      <c r="A2092" s="9" t="s">
        <v>2094</v>
      </c>
      <c r="B2092" s="2">
        <v>2014</v>
      </c>
      <c r="C2092" s="10">
        <v>16556</v>
      </c>
    </row>
    <row r="2093" spans="1:3" x14ac:dyDescent="0.2">
      <c r="A2093" s="9" t="s">
        <v>2095</v>
      </c>
      <c r="B2093" s="2">
        <v>2014</v>
      </c>
      <c r="C2093" s="10">
        <v>52328</v>
      </c>
    </row>
    <row r="2094" spans="1:3" x14ac:dyDescent="0.2">
      <c r="A2094" s="9" t="s">
        <v>2096</v>
      </c>
      <c r="B2094" s="2">
        <v>2014</v>
      </c>
      <c r="C2094" s="10">
        <v>31357</v>
      </c>
    </row>
    <row r="2095" spans="1:3" x14ac:dyDescent="0.2">
      <c r="A2095" s="9" t="s">
        <v>2097</v>
      </c>
      <c r="B2095" s="2">
        <v>2014</v>
      </c>
      <c r="C2095" s="10">
        <v>23018</v>
      </c>
    </row>
    <row r="2096" spans="1:3" x14ac:dyDescent="0.2">
      <c r="A2096" s="9" t="s">
        <v>2098</v>
      </c>
      <c r="B2096" s="2">
        <v>2014</v>
      </c>
      <c r="C2096" s="10">
        <v>9891</v>
      </c>
    </row>
    <row r="2097" spans="1:3" x14ac:dyDescent="0.2">
      <c r="A2097" s="9" t="s">
        <v>2099</v>
      </c>
      <c r="B2097" s="2">
        <v>2014</v>
      </c>
      <c r="C2097" s="10">
        <v>9511</v>
      </c>
    </row>
    <row r="2098" spans="1:3" x14ac:dyDescent="0.2">
      <c r="A2098" s="9" t="s">
        <v>2100</v>
      </c>
      <c r="B2098" s="2">
        <v>2014</v>
      </c>
      <c r="C2098" s="10">
        <v>44404</v>
      </c>
    </row>
    <row r="2099" spans="1:3" x14ac:dyDescent="0.2">
      <c r="A2099" s="9" t="s">
        <v>2101</v>
      </c>
      <c r="B2099" s="2">
        <v>2014</v>
      </c>
      <c r="C2099" s="10">
        <v>94195</v>
      </c>
    </row>
    <row r="2100" spans="1:3" x14ac:dyDescent="0.2">
      <c r="A2100" s="9" t="s">
        <v>2102</v>
      </c>
      <c r="B2100" s="2">
        <v>2014</v>
      </c>
      <c r="C2100" s="10">
        <v>35715</v>
      </c>
    </row>
    <row r="2101" spans="1:3" x14ac:dyDescent="0.2">
      <c r="A2101" s="9" t="s">
        <v>2103</v>
      </c>
      <c r="B2101" s="2">
        <v>2014</v>
      </c>
      <c r="C2101" s="10">
        <v>56227</v>
      </c>
    </row>
    <row r="2102" spans="1:3" x14ac:dyDescent="0.2">
      <c r="A2102" s="9" t="s">
        <v>2104</v>
      </c>
      <c r="B2102" s="2">
        <v>2014</v>
      </c>
      <c r="C2102" s="10">
        <v>37869</v>
      </c>
    </row>
    <row r="2103" spans="1:3" x14ac:dyDescent="0.2">
      <c r="A2103" s="9" t="s">
        <v>2105</v>
      </c>
      <c r="B2103" s="2">
        <v>2014</v>
      </c>
      <c r="C2103" s="10">
        <v>73592</v>
      </c>
    </row>
    <row r="2104" spans="1:3" x14ac:dyDescent="0.2">
      <c r="A2104" s="9" t="s">
        <v>2106</v>
      </c>
      <c r="B2104" s="2">
        <v>2014</v>
      </c>
      <c r="C2104" s="10">
        <v>78694</v>
      </c>
    </row>
    <row r="2105" spans="1:3" x14ac:dyDescent="0.2">
      <c r="A2105" s="9" t="s">
        <v>2107</v>
      </c>
      <c r="B2105" s="2">
        <v>2014</v>
      </c>
      <c r="C2105" s="10">
        <v>12338</v>
      </c>
    </row>
    <row r="2106" spans="1:3" x14ac:dyDescent="0.2">
      <c r="A2106" s="9" t="s">
        <v>2108</v>
      </c>
      <c r="B2106" s="2">
        <v>2014</v>
      </c>
      <c r="C2106" s="10">
        <v>44622</v>
      </c>
    </row>
    <row r="2107" spans="1:3" x14ac:dyDescent="0.2">
      <c r="A2107" s="9" t="s">
        <v>2109</v>
      </c>
      <c r="B2107" s="2">
        <v>2014</v>
      </c>
      <c r="C2107" s="10">
        <v>95020</v>
      </c>
    </row>
    <row r="2108" spans="1:3" x14ac:dyDescent="0.2">
      <c r="A2108" s="9" t="s">
        <v>2110</v>
      </c>
      <c r="B2108" s="2">
        <v>2014</v>
      </c>
      <c r="C2108" s="10">
        <v>71181</v>
      </c>
    </row>
    <row r="2109" spans="1:3" x14ac:dyDescent="0.2">
      <c r="A2109" s="9" t="s">
        <v>2111</v>
      </c>
      <c r="B2109" s="2">
        <v>2014</v>
      </c>
      <c r="C2109" s="10">
        <v>9709</v>
      </c>
    </row>
    <row r="2110" spans="1:3" x14ac:dyDescent="0.2">
      <c r="A2110" s="9" t="s">
        <v>2112</v>
      </c>
      <c r="B2110" s="2">
        <v>2014</v>
      </c>
      <c r="C2110" s="10">
        <v>44560</v>
      </c>
    </row>
    <row r="2111" spans="1:3" x14ac:dyDescent="0.2">
      <c r="A2111" s="9" t="s">
        <v>2113</v>
      </c>
      <c r="B2111" s="2">
        <v>2014</v>
      </c>
      <c r="C2111" s="10">
        <v>71940</v>
      </c>
    </row>
    <row r="2112" spans="1:3" x14ac:dyDescent="0.2">
      <c r="A2112" s="9" t="s">
        <v>2114</v>
      </c>
      <c r="B2112" s="2">
        <v>2014</v>
      </c>
      <c r="C2112" s="10">
        <v>9516</v>
      </c>
    </row>
    <row r="2113" spans="1:3" x14ac:dyDescent="0.2">
      <c r="A2113" s="9" t="s">
        <v>2115</v>
      </c>
      <c r="B2113" s="2">
        <v>2014</v>
      </c>
      <c r="C2113" s="10">
        <v>56706</v>
      </c>
    </row>
    <row r="2114" spans="1:3" x14ac:dyDescent="0.2">
      <c r="A2114" s="9" t="s">
        <v>2116</v>
      </c>
      <c r="B2114" s="2">
        <v>2014</v>
      </c>
      <c r="C2114" s="10">
        <v>66123</v>
      </c>
    </row>
    <row r="2115" spans="1:3" x14ac:dyDescent="0.2">
      <c r="A2115" s="9" t="s">
        <v>2117</v>
      </c>
      <c r="B2115" s="2">
        <v>2014</v>
      </c>
      <c r="C2115" s="10">
        <v>64658</v>
      </c>
    </row>
    <row r="2116" spans="1:3" x14ac:dyDescent="0.2">
      <c r="A2116" s="9" t="s">
        <v>2118</v>
      </c>
      <c r="B2116" s="2">
        <v>2014</v>
      </c>
      <c r="C2116" s="10">
        <v>26113</v>
      </c>
    </row>
    <row r="2117" spans="1:3" x14ac:dyDescent="0.2">
      <c r="A2117" s="9" t="s">
        <v>2119</v>
      </c>
      <c r="B2117" s="2">
        <v>2014</v>
      </c>
      <c r="C2117" s="10">
        <v>67819</v>
      </c>
    </row>
    <row r="2118" spans="1:3" x14ac:dyDescent="0.2">
      <c r="A2118" s="9" t="s">
        <v>2120</v>
      </c>
      <c r="B2118" s="2">
        <v>2014</v>
      </c>
      <c r="C2118" s="10">
        <v>62176</v>
      </c>
    </row>
    <row r="2119" spans="1:3" x14ac:dyDescent="0.2">
      <c r="A2119" s="9" t="s">
        <v>2121</v>
      </c>
      <c r="B2119" s="2">
        <v>2014</v>
      </c>
      <c r="C2119" s="10">
        <v>49251</v>
      </c>
    </row>
    <row r="2120" spans="1:3" x14ac:dyDescent="0.2">
      <c r="A2120" s="9" t="s">
        <v>2122</v>
      </c>
      <c r="B2120" s="2">
        <v>2014</v>
      </c>
      <c r="C2120" s="10">
        <v>49834</v>
      </c>
    </row>
    <row r="2121" spans="1:3" x14ac:dyDescent="0.2">
      <c r="A2121" s="9" t="s">
        <v>2123</v>
      </c>
      <c r="B2121" s="2">
        <v>2014</v>
      </c>
      <c r="C2121" s="10">
        <v>7579</v>
      </c>
    </row>
    <row r="2122" spans="1:3" x14ac:dyDescent="0.2">
      <c r="A2122" s="9" t="s">
        <v>2124</v>
      </c>
      <c r="B2122" s="2">
        <v>2014</v>
      </c>
      <c r="C2122" s="10">
        <v>33950</v>
      </c>
    </row>
    <row r="2123" spans="1:3" x14ac:dyDescent="0.2">
      <c r="A2123" s="9" t="s">
        <v>2125</v>
      </c>
      <c r="B2123" s="2">
        <v>2014</v>
      </c>
      <c r="C2123" s="10">
        <v>88530</v>
      </c>
    </row>
    <row r="2124" spans="1:3" x14ac:dyDescent="0.2">
      <c r="A2124" s="9" t="s">
        <v>2126</v>
      </c>
      <c r="B2124" s="2">
        <v>2014</v>
      </c>
      <c r="C2124" s="10">
        <v>26531</v>
      </c>
    </row>
    <row r="2125" spans="1:3" x14ac:dyDescent="0.2">
      <c r="A2125" s="9" t="s">
        <v>2127</v>
      </c>
      <c r="B2125" s="2">
        <v>2014</v>
      </c>
      <c r="C2125" s="10">
        <v>28776</v>
      </c>
    </row>
    <row r="2126" spans="1:3" x14ac:dyDescent="0.2">
      <c r="A2126" s="9" t="s">
        <v>2128</v>
      </c>
      <c r="B2126" s="2">
        <v>2014</v>
      </c>
      <c r="C2126" s="10">
        <v>96323</v>
      </c>
    </row>
    <row r="2127" spans="1:3" x14ac:dyDescent="0.2">
      <c r="A2127" s="9" t="s">
        <v>2129</v>
      </c>
      <c r="B2127" s="2">
        <v>2014</v>
      </c>
      <c r="C2127" s="10">
        <v>28494</v>
      </c>
    </row>
    <row r="2128" spans="1:3" x14ac:dyDescent="0.2">
      <c r="A2128" s="9" t="s">
        <v>2130</v>
      </c>
      <c r="B2128" s="2">
        <v>2014</v>
      </c>
      <c r="C2128" s="10">
        <v>24478</v>
      </c>
    </row>
    <row r="2129" spans="1:3" x14ac:dyDescent="0.2">
      <c r="A2129" s="9" t="s">
        <v>2131</v>
      </c>
      <c r="B2129" s="2">
        <v>2014</v>
      </c>
      <c r="C2129" s="10">
        <v>72994</v>
      </c>
    </row>
    <row r="2130" spans="1:3" x14ac:dyDescent="0.2">
      <c r="A2130" s="9" t="s">
        <v>2132</v>
      </c>
      <c r="B2130" s="2">
        <v>2014</v>
      </c>
      <c r="C2130" s="10">
        <v>3463</v>
      </c>
    </row>
    <row r="2131" spans="1:3" x14ac:dyDescent="0.2">
      <c r="A2131" s="9" t="s">
        <v>2133</v>
      </c>
      <c r="B2131" s="2">
        <v>2014</v>
      </c>
      <c r="C2131" s="10">
        <v>85123</v>
      </c>
    </row>
    <row r="2132" spans="1:3" x14ac:dyDescent="0.2">
      <c r="A2132" s="9" t="s">
        <v>2134</v>
      </c>
      <c r="B2132" s="2">
        <v>2014</v>
      </c>
      <c r="C2132" s="10">
        <v>33179</v>
      </c>
    </row>
    <row r="2133" spans="1:3" x14ac:dyDescent="0.2">
      <c r="A2133" s="9" t="s">
        <v>2135</v>
      </c>
      <c r="B2133" s="2">
        <v>2014</v>
      </c>
      <c r="C2133" s="10">
        <v>86414</v>
      </c>
    </row>
    <row r="2134" spans="1:3" x14ac:dyDescent="0.2">
      <c r="A2134" s="9" t="s">
        <v>2136</v>
      </c>
      <c r="B2134" s="2">
        <v>2014</v>
      </c>
      <c r="C2134" s="10">
        <v>58112</v>
      </c>
    </row>
    <row r="2135" spans="1:3" x14ac:dyDescent="0.2">
      <c r="A2135" s="9" t="s">
        <v>2137</v>
      </c>
      <c r="B2135" s="2">
        <v>2014</v>
      </c>
      <c r="C2135" s="10">
        <v>12480</v>
      </c>
    </row>
    <row r="2136" spans="1:3" x14ac:dyDescent="0.2">
      <c r="A2136" s="9" t="s">
        <v>2138</v>
      </c>
      <c r="B2136" s="2">
        <v>2014</v>
      </c>
      <c r="C2136" s="10">
        <v>5939</v>
      </c>
    </row>
    <row r="2137" spans="1:3" x14ac:dyDescent="0.2">
      <c r="A2137" s="9" t="s">
        <v>2139</v>
      </c>
      <c r="B2137" s="2">
        <v>2014</v>
      </c>
      <c r="C2137" s="10">
        <v>7917</v>
      </c>
    </row>
    <row r="2138" spans="1:3" x14ac:dyDescent="0.2">
      <c r="A2138" s="9" t="s">
        <v>2140</v>
      </c>
      <c r="B2138" s="2">
        <v>2014</v>
      </c>
      <c r="C2138" s="10">
        <v>89603</v>
      </c>
    </row>
    <row r="2139" spans="1:3" x14ac:dyDescent="0.2">
      <c r="A2139" s="9" t="s">
        <v>2141</v>
      </c>
      <c r="B2139" s="2">
        <v>2014</v>
      </c>
      <c r="C2139" s="10">
        <v>24101</v>
      </c>
    </row>
    <row r="2140" spans="1:3" x14ac:dyDescent="0.2">
      <c r="A2140" s="9" t="s">
        <v>2142</v>
      </c>
      <c r="B2140" s="2">
        <v>2014</v>
      </c>
      <c r="C2140" s="10">
        <v>6580</v>
      </c>
    </row>
    <row r="2141" spans="1:3" x14ac:dyDescent="0.2">
      <c r="A2141" s="9" t="s">
        <v>2143</v>
      </c>
      <c r="B2141" s="2">
        <v>2014</v>
      </c>
      <c r="C2141" s="10">
        <v>55241</v>
      </c>
    </row>
    <row r="2142" spans="1:3" x14ac:dyDescent="0.2">
      <c r="A2142" s="9" t="s">
        <v>2144</v>
      </c>
      <c r="B2142" s="2">
        <v>2014</v>
      </c>
      <c r="C2142" s="10">
        <v>35576</v>
      </c>
    </row>
    <row r="2143" spans="1:3" x14ac:dyDescent="0.2">
      <c r="A2143" s="9" t="s">
        <v>2145</v>
      </c>
      <c r="B2143" s="2">
        <v>2014</v>
      </c>
      <c r="C2143" s="10">
        <v>58268</v>
      </c>
    </row>
    <row r="2144" spans="1:3" x14ac:dyDescent="0.2">
      <c r="A2144" s="9" t="s">
        <v>2146</v>
      </c>
      <c r="B2144" s="2">
        <v>2014</v>
      </c>
      <c r="C2144" s="10">
        <v>39402</v>
      </c>
    </row>
    <row r="2145" spans="1:3" x14ac:dyDescent="0.2">
      <c r="A2145" s="9" t="s">
        <v>2147</v>
      </c>
      <c r="B2145" s="2">
        <v>2014</v>
      </c>
      <c r="C2145" s="10">
        <v>30796</v>
      </c>
    </row>
    <row r="2146" spans="1:3" x14ac:dyDescent="0.2">
      <c r="A2146" s="9" t="s">
        <v>2148</v>
      </c>
      <c r="B2146" s="2">
        <v>2014</v>
      </c>
      <c r="C2146" s="10">
        <v>11634</v>
      </c>
    </row>
    <row r="2147" spans="1:3" x14ac:dyDescent="0.2">
      <c r="A2147" s="9" t="s">
        <v>2149</v>
      </c>
      <c r="B2147" s="2">
        <v>2014</v>
      </c>
      <c r="C2147" s="10">
        <v>1578</v>
      </c>
    </row>
    <row r="2148" spans="1:3" x14ac:dyDescent="0.2">
      <c r="A2148" s="9" t="s">
        <v>2150</v>
      </c>
      <c r="B2148" s="2">
        <v>2014</v>
      </c>
      <c r="C2148" s="10">
        <v>34165</v>
      </c>
    </row>
    <row r="2149" spans="1:3" x14ac:dyDescent="0.2">
      <c r="A2149" s="9" t="s">
        <v>2151</v>
      </c>
      <c r="B2149" s="2">
        <v>2014</v>
      </c>
      <c r="C2149" s="10">
        <v>90311</v>
      </c>
    </row>
    <row r="2150" spans="1:3" x14ac:dyDescent="0.2">
      <c r="A2150" s="9" t="s">
        <v>2152</v>
      </c>
      <c r="B2150" s="2">
        <v>2014</v>
      </c>
      <c r="C2150" s="10">
        <v>49074</v>
      </c>
    </row>
    <row r="2151" spans="1:3" x14ac:dyDescent="0.2">
      <c r="A2151" s="9" t="s">
        <v>2153</v>
      </c>
      <c r="B2151" s="2">
        <v>2014</v>
      </c>
      <c r="C2151" s="10">
        <v>49963</v>
      </c>
    </row>
    <row r="2152" spans="1:3" x14ac:dyDescent="0.2">
      <c r="A2152" s="9" t="s">
        <v>2154</v>
      </c>
      <c r="B2152" s="2">
        <v>2014</v>
      </c>
      <c r="C2152" s="10">
        <v>66649</v>
      </c>
    </row>
    <row r="2153" spans="1:3" x14ac:dyDescent="0.2">
      <c r="A2153" s="9" t="s">
        <v>2155</v>
      </c>
      <c r="B2153" s="2">
        <v>2014</v>
      </c>
      <c r="C2153" s="10">
        <v>73595</v>
      </c>
    </row>
    <row r="2154" spans="1:3" x14ac:dyDescent="0.2">
      <c r="A2154" s="9" t="s">
        <v>2156</v>
      </c>
      <c r="B2154" s="2">
        <v>2014</v>
      </c>
      <c r="C2154" s="10">
        <v>39525</v>
      </c>
    </row>
    <row r="2155" spans="1:3" x14ac:dyDescent="0.2">
      <c r="A2155" s="9" t="s">
        <v>2157</v>
      </c>
      <c r="B2155" s="2">
        <v>2014</v>
      </c>
      <c r="C2155" s="10">
        <v>2994</v>
      </c>
    </row>
    <row r="2156" spans="1:3" x14ac:dyDescent="0.2">
      <c r="A2156" s="9" t="s">
        <v>2158</v>
      </c>
      <c r="B2156" s="2">
        <v>2014</v>
      </c>
      <c r="C2156" s="10">
        <v>88096</v>
      </c>
    </row>
    <row r="2157" spans="1:3" x14ac:dyDescent="0.2">
      <c r="A2157" s="9" t="s">
        <v>2159</v>
      </c>
      <c r="B2157" s="2">
        <v>2014</v>
      </c>
      <c r="C2157" s="10">
        <v>33482</v>
      </c>
    </row>
    <row r="2158" spans="1:3" x14ac:dyDescent="0.2">
      <c r="A2158" s="9" t="s">
        <v>2160</v>
      </c>
      <c r="B2158" s="2">
        <v>2014</v>
      </c>
      <c r="C2158" s="10">
        <v>78701</v>
      </c>
    </row>
    <row r="2159" spans="1:3" x14ac:dyDescent="0.2">
      <c r="A2159" s="9" t="s">
        <v>2161</v>
      </c>
      <c r="B2159" s="2">
        <v>2014</v>
      </c>
      <c r="C2159" s="10">
        <v>29545</v>
      </c>
    </row>
    <row r="2160" spans="1:3" x14ac:dyDescent="0.2">
      <c r="A2160" s="9" t="s">
        <v>2162</v>
      </c>
      <c r="B2160" s="2">
        <v>2014</v>
      </c>
      <c r="C2160" s="10">
        <v>89332</v>
      </c>
    </row>
    <row r="2161" spans="1:3" x14ac:dyDescent="0.2">
      <c r="A2161" s="9" t="s">
        <v>2163</v>
      </c>
      <c r="B2161" s="2">
        <v>2014</v>
      </c>
      <c r="C2161" s="10">
        <v>17739</v>
      </c>
    </row>
    <row r="2162" spans="1:3" x14ac:dyDescent="0.2">
      <c r="A2162" s="9" t="s">
        <v>2164</v>
      </c>
      <c r="B2162" s="2">
        <v>2014</v>
      </c>
      <c r="C2162" s="10">
        <v>4698</v>
      </c>
    </row>
    <row r="2163" spans="1:3" x14ac:dyDescent="0.2">
      <c r="A2163" s="9" t="s">
        <v>2165</v>
      </c>
      <c r="B2163" s="2">
        <v>2014</v>
      </c>
      <c r="C2163" s="10">
        <v>70024</v>
      </c>
    </row>
    <row r="2164" spans="1:3" x14ac:dyDescent="0.2">
      <c r="A2164" s="9" t="s">
        <v>2166</v>
      </c>
      <c r="B2164" s="2">
        <v>2014</v>
      </c>
      <c r="C2164" s="10">
        <v>45470</v>
      </c>
    </row>
    <row r="2165" spans="1:3" x14ac:dyDescent="0.2">
      <c r="A2165" s="9" t="s">
        <v>2167</v>
      </c>
      <c r="B2165" s="2">
        <v>2014</v>
      </c>
      <c r="C2165" s="10">
        <v>85892</v>
      </c>
    </row>
    <row r="2166" spans="1:3" x14ac:dyDescent="0.2">
      <c r="A2166" s="9" t="s">
        <v>2168</v>
      </c>
      <c r="B2166" s="2">
        <v>2014</v>
      </c>
      <c r="C2166" s="10">
        <v>15985</v>
      </c>
    </row>
    <row r="2167" spans="1:3" x14ac:dyDescent="0.2">
      <c r="A2167" s="9" t="s">
        <v>2169</v>
      </c>
      <c r="B2167" s="2">
        <v>2014</v>
      </c>
      <c r="C2167" s="10">
        <v>59337</v>
      </c>
    </row>
    <row r="2168" spans="1:3" x14ac:dyDescent="0.2">
      <c r="A2168" s="9" t="s">
        <v>2170</v>
      </c>
      <c r="B2168" s="2">
        <v>2014</v>
      </c>
      <c r="C2168" s="10">
        <v>64852</v>
      </c>
    </row>
    <row r="2169" spans="1:3" x14ac:dyDescent="0.2">
      <c r="A2169" s="9" t="s">
        <v>2171</v>
      </c>
      <c r="B2169" s="2">
        <v>2014</v>
      </c>
      <c r="C2169" s="10">
        <v>99846</v>
      </c>
    </row>
    <row r="2170" spans="1:3" x14ac:dyDescent="0.2">
      <c r="A2170" s="9" t="s">
        <v>2172</v>
      </c>
      <c r="B2170" s="2">
        <v>2014</v>
      </c>
      <c r="C2170" s="10">
        <v>58970</v>
      </c>
    </row>
    <row r="2171" spans="1:3" x14ac:dyDescent="0.2">
      <c r="A2171" s="9" t="s">
        <v>2173</v>
      </c>
      <c r="B2171" s="2">
        <v>2014</v>
      </c>
      <c r="C2171" s="10">
        <v>19208</v>
      </c>
    </row>
    <row r="2172" spans="1:3" x14ac:dyDescent="0.2">
      <c r="A2172" s="9" t="s">
        <v>2174</v>
      </c>
      <c r="B2172" s="2">
        <v>2014</v>
      </c>
      <c r="C2172" s="10">
        <v>70519</v>
      </c>
    </row>
    <row r="2173" spans="1:3" x14ac:dyDescent="0.2">
      <c r="A2173" s="9" t="s">
        <v>2175</v>
      </c>
      <c r="B2173" s="2">
        <v>2014</v>
      </c>
      <c r="C2173" s="10">
        <v>82315</v>
      </c>
    </row>
    <row r="2174" spans="1:3" x14ac:dyDescent="0.2">
      <c r="A2174" s="9" t="s">
        <v>2176</v>
      </c>
      <c r="B2174" s="2">
        <v>2014</v>
      </c>
      <c r="C2174" s="10">
        <v>4831</v>
      </c>
    </row>
    <row r="2175" spans="1:3" x14ac:dyDescent="0.2">
      <c r="A2175" s="9" t="s">
        <v>2177</v>
      </c>
      <c r="B2175" s="2">
        <v>2014</v>
      </c>
      <c r="C2175" s="10">
        <v>29272</v>
      </c>
    </row>
    <row r="2176" spans="1:3" x14ac:dyDescent="0.2">
      <c r="A2176" s="9" t="s">
        <v>2178</v>
      </c>
      <c r="B2176" s="2">
        <v>2014</v>
      </c>
      <c r="C2176" s="10">
        <v>71826</v>
      </c>
    </row>
    <row r="2177" spans="1:3" x14ac:dyDescent="0.2">
      <c r="A2177" s="9" t="s">
        <v>2179</v>
      </c>
      <c r="B2177" s="2">
        <v>2014</v>
      </c>
      <c r="C2177" s="10">
        <v>2271</v>
      </c>
    </row>
    <row r="2178" spans="1:3" x14ac:dyDescent="0.2">
      <c r="A2178" s="9" t="s">
        <v>2180</v>
      </c>
      <c r="B2178" s="2">
        <v>2014</v>
      </c>
      <c r="C2178" s="10">
        <v>65098</v>
      </c>
    </row>
    <row r="2179" spans="1:3" x14ac:dyDescent="0.2">
      <c r="A2179" s="9" t="s">
        <v>2181</v>
      </c>
      <c r="B2179" s="2">
        <v>2014</v>
      </c>
      <c r="C2179" s="10">
        <v>60447</v>
      </c>
    </row>
    <row r="2180" spans="1:3" x14ac:dyDescent="0.2">
      <c r="A2180" s="9" t="s">
        <v>2182</v>
      </c>
      <c r="B2180" s="2">
        <v>2014</v>
      </c>
      <c r="C2180" s="10">
        <v>32409</v>
      </c>
    </row>
    <row r="2181" spans="1:3" x14ac:dyDescent="0.2">
      <c r="A2181" s="9" t="s">
        <v>2183</v>
      </c>
      <c r="B2181" s="2">
        <v>2014</v>
      </c>
      <c r="C2181" s="10">
        <v>51282</v>
      </c>
    </row>
    <row r="2182" spans="1:3" x14ac:dyDescent="0.2">
      <c r="A2182" s="9" t="s">
        <v>2184</v>
      </c>
      <c r="B2182" s="2">
        <v>2014</v>
      </c>
      <c r="C2182" s="10">
        <v>36996</v>
      </c>
    </row>
    <row r="2183" spans="1:3" x14ac:dyDescent="0.2">
      <c r="A2183" s="9" t="s">
        <v>2185</v>
      </c>
      <c r="B2183" s="2">
        <v>2014</v>
      </c>
      <c r="C2183" s="10">
        <v>87630</v>
      </c>
    </row>
    <row r="2184" spans="1:3" x14ac:dyDescent="0.2">
      <c r="A2184" s="9" t="s">
        <v>2186</v>
      </c>
      <c r="B2184" s="2">
        <v>2014</v>
      </c>
      <c r="C2184" s="10">
        <v>41441</v>
      </c>
    </row>
    <row r="2185" spans="1:3" x14ac:dyDescent="0.2">
      <c r="A2185" s="9" t="s">
        <v>2187</v>
      </c>
      <c r="B2185" s="2">
        <v>2014</v>
      </c>
      <c r="C2185" s="10">
        <v>42228</v>
      </c>
    </row>
    <row r="2186" spans="1:3" x14ac:dyDescent="0.2">
      <c r="A2186" s="9" t="s">
        <v>2188</v>
      </c>
      <c r="B2186" s="2">
        <v>2014</v>
      </c>
      <c r="C2186" s="10">
        <v>38646</v>
      </c>
    </row>
    <row r="2187" spans="1:3" x14ac:dyDescent="0.2">
      <c r="A2187" s="9" t="s">
        <v>2189</v>
      </c>
      <c r="B2187" s="2">
        <v>2014</v>
      </c>
      <c r="C2187" s="10">
        <v>34578</v>
      </c>
    </row>
    <row r="2188" spans="1:3" x14ac:dyDescent="0.2">
      <c r="A2188" s="9" t="s">
        <v>2190</v>
      </c>
      <c r="B2188" s="2">
        <v>2014</v>
      </c>
      <c r="C2188" s="10">
        <v>12096</v>
      </c>
    </row>
    <row r="2189" spans="1:3" x14ac:dyDescent="0.2">
      <c r="A2189" s="9" t="s">
        <v>2191</v>
      </c>
      <c r="B2189" s="2">
        <v>2014</v>
      </c>
      <c r="C2189" s="10">
        <v>17617</v>
      </c>
    </row>
    <row r="2190" spans="1:3" x14ac:dyDescent="0.2">
      <c r="A2190" s="9" t="s">
        <v>2192</v>
      </c>
      <c r="B2190" s="2">
        <v>2014</v>
      </c>
      <c r="C2190" s="10">
        <v>4920</v>
      </c>
    </row>
    <row r="2191" spans="1:3" x14ac:dyDescent="0.2">
      <c r="A2191" s="9" t="s">
        <v>2193</v>
      </c>
      <c r="B2191" s="2">
        <v>2014</v>
      </c>
      <c r="C2191" s="10">
        <v>99238</v>
      </c>
    </row>
    <row r="2192" spans="1:3" x14ac:dyDescent="0.2">
      <c r="A2192" s="9" t="s">
        <v>2194</v>
      </c>
      <c r="B2192" s="2">
        <v>2014</v>
      </c>
      <c r="C2192" s="10">
        <v>29096</v>
      </c>
    </row>
    <row r="2193" spans="1:3" x14ac:dyDescent="0.2">
      <c r="A2193" s="9" t="s">
        <v>2195</v>
      </c>
      <c r="B2193" s="2">
        <v>2014</v>
      </c>
      <c r="C2193" s="10">
        <v>55932</v>
      </c>
    </row>
    <row r="2194" spans="1:3" x14ac:dyDescent="0.2">
      <c r="A2194" s="9" t="s">
        <v>2196</v>
      </c>
      <c r="B2194" s="2">
        <v>2014</v>
      </c>
      <c r="C2194" s="10">
        <v>59050</v>
      </c>
    </row>
    <row r="2195" spans="1:3" x14ac:dyDescent="0.2">
      <c r="A2195" s="9" t="s">
        <v>2197</v>
      </c>
      <c r="B2195" s="2">
        <v>2014</v>
      </c>
      <c r="C2195" s="10">
        <v>29357</v>
      </c>
    </row>
    <row r="2196" spans="1:3" x14ac:dyDescent="0.2">
      <c r="A2196" s="9" t="s">
        <v>2198</v>
      </c>
      <c r="B2196" s="2">
        <v>2014</v>
      </c>
      <c r="C2196" s="10">
        <v>83567</v>
      </c>
    </row>
    <row r="2197" spans="1:3" x14ac:dyDescent="0.2">
      <c r="A2197" s="9" t="s">
        <v>2199</v>
      </c>
      <c r="B2197" s="2">
        <v>2014</v>
      </c>
      <c r="C2197" s="10">
        <v>47527</v>
      </c>
    </row>
    <row r="2198" spans="1:3" x14ac:dyDescent="0.2">
      <c r="A2198" s="9" t="s">
        <v>2200</v>
      </c>
      <c r="B2198" s="2">
        <v>2014</v>
      </c>
      <c r="C2198" s="10">
        <v>61621</v>
      </c>
    </row>
    <row r="2199" spans="1:3" x14ac:dyDescent="0.2">
      <c r="A2199" s="9" t="s">
        <v>2201</v>
      </c>
      <c r="B2199" s="2">
        <v>2014</v>
      </c>
      <c r="C2199" s="10">
        <v>47862</v>
      </c>
    </row>
    <row r="2200" spans="1:3" x14ac:dyDescent="0.2">
      <c r="A2200" s="9" t="s">
        <v>2202</v>
      </c>
      <c r="B2200" s="2">
        <v>2014</v>
      </c>
      <c r="C2200" s="10">
        <v>91019</v>
      </c>
    </row>
    <row r="2201" spans="1:3" x14ac:dyDescent="0.2">
      <c r="A2201" s="9" t="s">
        <v>2203</v>
      </c>
      <c r="B2201" s="2">
        <v>2014</v>
      </c>
      <c r="C2201" s="10">
        <v>94377</v>
      </c>
    </row>
    <row r="2202" spans="1:3" x14ac:dyDescent="0.2">
      <c r="A2202" s="9" t="s">
        <v>2204</v>
      </c>
      <c r="B2202" s="2">
        <v>2014</v>
      </c>
      <c r="C2202" s="10">
        <v>39569</v>
      </c>
    </row>
    <row r="2203" spans="1:3" x14ac:dyDescent="0.2">
      <c r="A2203" s="9" t="s">
        <v>2205</v>
      </c>
      <c r="B2203" s="2">
        <v>2014</v>
      </c>
      <c r="C2203" s="10">
        <v>96770</v>
      </c>
    </row>
    <row r="2204" spans="1:3" x14ac:dyDescent="0.2">
      <c r="A2204" s="9" t="s">
        <v>2206</v>
      </c>
      <c r="B2204" s="2">
        <v>2014</v>
      </c>
      <c r="C2204" s="10">
        <v>69835</v>
      </c>
    </row>
    <row r="2205" spans="1:3" x14ac:dyDescent="0.2">
      <c r="A2205" s="9" t="s">
        <v>2207</v>
      </c>
      <c r="B2205" s="2">
        <v>2014</v>
      </c>
      <c r="C2205" s="10">
        <v>89828</v>
      </c>
    </row>
    <row r="2206" spans="1:3" x14ac:dyDescent="0.2">
      <c r="A2206" s="9" t="s">
        <v>2208</v>
      </c>
      <c r="B2206" s="2">
        <v>2014</v>
      </c>
      <c r="C2206" s="10">
        <v>24809</v>
      </c>
    </row>
    <row r="2207" spans="1:3" x14ac:dyDescent="0.2">
      <c r="A2207" s="9" t="s">
        <v>2209</v>
      </c>
      <c r="B2207" s="2">
        <v>2014</v>
      </c>
      <c r="C2207" s="10">
        <v>30375</v>
      </c>
    </row>
    <row r="2208" spans="1:3" x14ac:dyDescent="0.2">
      <c r="A2208" s="9" t="s">
        <v>2210</v>
      </c>
      <c r="B2208" s="2">
        <v>2014</v>
      </c>
      <c r="C2208" s="10">
        <v>23002</v>
      </c>
    </row>
    <row r="2209" spans="1:3" x14ac:dyDescent="0.2">
      <c r="A2209" s="9" t="s">
        <v>2211</v>
      </c>
      <c r="B2209" s="2">
        <v>2014</v>
      </c>
      <c r="C2209" s="10">
        <v>75796</v>
      </c>
    </row>
    <row r="2210" spans="1:3" x14ac:dyDescent="0.2">
      <c r="A2210" s="9" t="s">
        <v>2212</v>
      </c>
      <c r="B2210" s="2">
        <v>2014</v>
      </c>
      <c r="C2210" s="10">
        <v>78566</v>
      </c>
    </row>
    <row r="2211" spans="1:3" x14ac:dyDescent="0.2">
      <c r="A2211" s="9" t="s">
        <v>2213</v>
      </c>
      <c r="B2211" s="2">
        <v>2014</v>
      </c>
      <c r="C2211" s="10">
        <v>1889</v>
      </c>
    </row>
    <row r="2212" spans="1:3" x14ac:dyDescent="0.2">
      <c r="A2212" s="9" t="s">
        <v>2214</v>
      </c>
      <c r="B2212" s="2">
        <v>2014</v>
      </c>
      <c r="C2212" s="10">
        <v>73914</v>
      </c>
    </row>
    <row r="2213" spans="1:3" x14ac:dyDescent="0.2">
      <c r="A2213" s="9" t="s">
        <v>2215</v>
      </c>
      <c r="B2213" s="2">
        <v>2014</v>
      </c>
      <c r="C2213" s="10">
        <v>37899</v>
      </c>
    </row>
    <row r="2214" spans="1:3" x14ac:dyDescent="0.2">
      <c r="A2214" s="9" t="s">
        <v>2216</v>
      </c>
      <c r="B2214" s="2">
        <v>2014</v>
      </c>
      <c r="C2214" s="10">
        <v>76919</v>
      </c>
    </row>
    <row r="2215" spans="1:3" x14ac:dyDescent="0.2">
      <c r="A2215" s="9" t="s">
        <v>2217</v>
      </c>
      <c r="B2215" s="2">
        <v>2014</v>
      </c>
      <c r="C2215" s="10">
        <v>32369</v>
      </c>
    </row>
    <row r="2216" spans="1:3" x14ac:dyDescent="0.2">
      <c r="A2216" s="9" t="s">
        <v>2218</v>
      </c>
      <c r="B2216" s="2">
        <v>2014</v>
      </c>
      <c r="C2216" s="10">
        <v>21695</v>
      </c>
    </row>
    <row r="2217" spans="1:3" x14ac:dyDescent="0.2">
      <c r="A2217" s="9" t="s">
        <v>2219</v>
      </c>
      <c r="B2217" s="2">
        <v>2014</v>
      </c>
      <c r="C2217" s="10">
        <v>80333</v>
      </c>
    </row>
    <row r="2218" spans="1:3" x14ac:dyDescent="0.2">
      <c r="A2218" s="9" t="s">
        <v>2220</v>
      </c>
      <c r="B2218" s="2">
        <v>2014</v>
      </c>
      <c r="C2218" s="10">
        <v>79808</v>
      </c>
    </row>
    <row r="2219" spans="1:3" x14ac:dyDescent="0.2">
      <c r="A2219" s="9" t="s">
        <v>2221</v>
      </c>
      <c r="B2219" s="2">
        <v>2014</v>
      </c>
      <c r="C2219" s="10">
        <v>53150</v>
      </c>
    </row>
    <row r="2220" spans="1:3" x14ac:dyDescent="0.2">
      <c r="A2220" s="9" t="s">
        <v>2222</v>
      </c>
      <c r="B2220" s="2">
        <v>2014</v>
      </c>
      <c r="C2220" s="10">
        <v>80910</v>
      </c>
    </row>
    <row r="2221" spans="1:3" x14ac:dyDescent="0.2">
      <c r="A2221" s="9" t="s">
        <v>2223</v>
      </c>
      <c r="B2221" s="2">
        <v>2014</v>
      </c>
      <c r="C2221" s="10">
        <v>31547</v>
      </c>
    </row>
    <row r="2222" spans="1:3" x14ac:dyDescent="0.2">
      <c r="A2222" s="9" t="s">
        <v>2224</v>
      </c>
      <c r="B2222" s="2">
        <v>2014</v>
      </c>
      <c r="C2222" s="10">
        <v>81043</v>
      </c>
    </row>
    <row r="2223" spans="1:3" x14ac:dyDescent="0.2">
      <c r="A2223" s="9" t="s">
        <v>2225</v>
      </c>
      <c r="B2223" s="2">
        <v>2014</v>
      </c>
      <c r="C2223" s="10">
        <v>80808</v>
      </c>
    </row>
    <row r="2224" spans="1:3" x14ac:dyDescent="0.2">
      <c r="A2224" s="9" t="s">
        <v>2226</v>
      </c>
      <c r="B2224" s="2">
        <v>2014</v>
      </c>
      <c r="C2224" s="10">
        <v>95032</v>
      </c>
    </row>
    <row r="2225" spans="1:3" x14ac:dyDescent="0.2">
      <c r="A2225" s="9" t="s">
        <v>2227</v>
      </c>
      <c r="B2225" s="2">
        <v>2014</v>
      </c>
      <c r="C2225" s="10">
        <v>25810</v>
      </c>
    </row>
    <row r="2226" spans="1:3" x14ac:dyDescent="0.2">
      <c r="A2226" s="9" t="s">
        <v>2228</v>
      </c>
      <c r="B2226" s="2">
        <v>2014</v>
      </c>
      <c r="C2226" s="10">
        <v>28552</v>
      </c>
    </row>
    <row r="2227" spans="1:3" x14ac:dyDescent="0.2">
      <c r="A2227" s="9" t="s">
        <v>2229</v>
      </c>
      <c r="B2227" s="2">
        <v>2014</v>
      </c>
      <c r="C2227" s="10">
        <v>38053</v>
      </c>
    </row>
    <row r="2228" spans="1:3" x14ac:dyDescent="0.2">
      <c r="A2228" s="9" t="s">
        <v>2230</v>
      </c>
      <c r="B2228" s="2">
        <v>2014</v>
      </c>
      <c r="C2228" s="10">
        <v>14806</v>
      </c>
    </row>
    <row r="2229" spans="1:3" x14ac:dyDescent="0.2">
      <c r="A2229" s="9" t="s">
        <v>2231</v>
      </c>
      <c r="B2229" s="2">
        <v>2014</v>
      </c>
      <c r="C2229" s="10">
        <v>4414</v>
      </c>
    </row>
    <row r="2230" spans="1:3" x14ac:dyDescent="0.2">
      <c r="A2230" s="9" t="s">
        <v>2232</v>
      </c>
      <c r="B2230" s="2">
        <v>2014</v>
      </c>
      <c r="C2230" s="10">
        <v>67221</v>
      </c>
    </row>
    <row r="2231" spans="1:3" x14ac:dyDescent="0.2">
      <c r="A2231" s="9" t="s">
        <v>2233</v>
      </c>
      <c r="B2231" s="2">
        <v>2014</v>
      </c>
      <c r="C2231" s="10">
        <v>13799</v>
      </c>
    </row>
    <row r="2232" spans="1:3" x14ac:dyDescent="0.2">
      <c r="A2232" s="9" t="s">
        <v>2234</v>
      </c>
      <c r="B2232" s="2">
        <v>2014</v>
      </c>
      <c r="C2232" s="10">
        <v>38050</v>
      </c>
    </row>
    <row r="2233" spans="1:3" x14ac:dyDescent="0.2">
      <c r="A2233" s="9" t="s">
        <v>2235</v>
      </c>
      <c r="B2233" s="2">
        <v>2014</v>
      </c>
      <c r="C2233" s="10">
        <v>19525</v>
      </c>
    </row>
    <row r="2234" spans="1:3" x14ac:dyDescent="0.2">
      <c r="A2234" s="9" t="s">
        <v>2236</v>
      </c>
      <c r="B2234" s="2">
        <v>2014</v>
      </c>
      <c r="C2234" s="10">
        <v>56796</v>
      </c>
    </row>
    <row r="2235" spans="1:3" x14ac:dyDescent="0.2">
      <c r="A2235" s="9" t="s">
        <v>2237</v>
      </c>
      <c r="B2235" s="2">
        <v>2014</v>
      </c>
      <c r="C2235" s="10">
        <v>50186</v>
      </c>
    </row>
    <row r="2236" spans="1:3" x14ac:dyDescent="0.2">
      <c r="A2236" s="9" t="s">
        <v>2238</v>
      </c>
      <c r="B2236" s="2">
        <v>2014</v>
      </c>
      <c r="C2236" s="10">
        <v>43330</v>
      </c>
    </row>
    <row r="2237" spans="1:3" x14ac:dyDescent="0.2">
      <c r="A2237" s="9" t="s">
        <v>2239</v>
      </c>
      <c r="B2237" s="2">
        <v>2014</v>
      </c>
      <c r="C2237" s="10">
        <v>37217</v>
      </c>
    </row>
    <row r="2238" spans="1:3" x14ac:dyDescent="0.2">
      <c r="A2238" s="9" t="s">
        <v>2240</v>
      </c>
      <c r="B2238" s="2">
        <v>2014</v>
      </c>
      <c r="C2238" s="10">
        <v>6289</v>
      </c>
    </row>
    <row r="2239" spans="1:3" x14ac:dyDescent="0.2">
      <c r="A2239" s="9" t="s">
        <v>2241</v>
      </c>
      <c r="B2239" s="2">
        <v>2014</v>
      </c>
      <c r="C2239" s="10">
        <v>50233</v>
      </c>
    </row>
    <row r="2240" spans="1:3" x14ac:dyDescent="0.2">
      <c r="A2240" s="9" t="s">
        <v>2242</v>
      </c>
      <c r="B2240" s="2">
        <v>2014</v>
      </c>
      <c r="C2240" s="10">
        <v>30283</v>
      </c>
    </row>
    <row r="2241" spans="1:3" x14ac:dyDescent="0.2">
      <c r="A2241" s="9" t="s">
        <v>2243</v>
      </c>
      <c r="B2241" s="2">
        <v>2014</v>
      </c>
      <c r="C2241" s="10">
        <v>13309</v>
      </c>
    </row>
    <row r="2242" spans="1:3" x14ac:dyDescent="0.2">
      <c r="A2242" s="9" t="s">
        <v>2244</v>
      </c>
      <c r="B2242" s="2">
        <v>2014</v>
      </c>
      <c r="C2242" s="10">
        <v>36118</v>
      </c>
    </row>
    <row r="2243" spans="1:3" x14ac:dyDescent="0.2">
      <c r="A2243" s="9" t="s">
        <v>2245</v>
      </c>
      <c r="B2243" s="2">
        <v>2014</v>
      </c>
      <c r="C2243" s="10">
        <v>66834</v>
      </c>
    </row>
    <row r="2244" spans="1:3" x14ac:dyDescent="0.2">
      <c r="A2244" s="9" t="s">
        <v>2246</v>
      </c>
      <c r="B2244" s="2">
        <v>2014</v>
      </c>
      <c r="C2244" s="10">
        <v>34529</v>
      </c>
    </row>
    <row r="2245" spans="1:3" x14ac:dyDescent="0.2">
      <c r="A2245" s="9" t="s">
        <v>2247</v>
      </c>
      <c r="B2245" s="2">
        <v>2014</v>
      </c>
      <c r="C2245" s="10">
        <v>89989</v>
      </c>
    </row>
    <row r="2246" spans="1:3" x14ac:dyDescent="0.2">
      <c r="A2246" s="9" t="s">
        <v>2248</v>
      </c>
      <c r="B2246" s="2">
        <v>2014</v>
      </c>
      <c r="C2246" s="10">
        <v>51788</v>
      </c>
    </row>
    <row r="2247" spans="1:3" x14ac:dyDescent="0.2">
      <c r="A2247" s="9" t="s">
        <v>2249</v>
      </c>
      <c r="B2247" s="2">
        <v>2014</v>
      </c>
      <c r="C2247" s="10">
        <v>5779</v>
      </c>
    </row>
    <row r="2248" spans="1:3" x14ac:dyDescent="0.2">
      <c r="A2248" s="9" t="s">
        <v>2250</v>
      </c>
      <c r="B2248" s="2">
        <v>2014</v>
      </c>
      <c r="C2248" s="10">
        <v>86421</v>
      </c>
    </row>
    <row r="2249" spans="1:3" x14ac:dyDescent="0.2">
      <c r="A2249" s="9" t="s">
        <v>2251</v>
      </c>
      <c r="B2249" s="2">
        <v>2015</v>
      </c>
      <c r="C2249" s="10">
        <v>3553</v>
      </c>
    </row>
    <row r="2250" spans="1:3" x14ac:dyDescent="0.2">
      <c r="A2250" s="9" t="s">
        <v>2252</v>
      </c>
      <c r="B2250" s="2">
        <v>2015</v>
      </c>
      <c r="C2250" s="10">
        <v>10605</v>
      </c>
    </row>
    <row r="2251" spans="1:3" x14ac:dyDescent="0.2">
      <c r="A2251" s="9" t="s">
        <v>2253</v>
      </c>
      <c r="B2251" s="2">
        <v>2015</v>
      </c>
      <c r="C2251" s="10">
        <v>31143</v>
      </c>
    </row>
    <row r="2252" spans="1:3" x14ac:dyDescent="0.2">
      <c r="A2252" s="9" t="s">
        <v>2254</v>
      </c>
      <c r="B2252" s="2">
        <v>2015</v>
      </c>
      <c r="C2252" s="10">
        <v>97942</v>
      </c>
    </row>
    <row r="2253" spans="1:3" x14ac:dyDescent="0.2">
      <c r="A2253" s="9" t="s">
        <v>2255</v>
      </c>
      <c r="B2253" s="2">
        <v>2015</v>
      </c>
      <c r="C2253" s="10">
        <v>21732</v>
      </c>
    </row>
    <row r="2254" spans="1:3" x14ac:dyDescent="0.2">
      <c r="A2254" s="9" t="s">
        <v>2256</v>
      </c>
      <c r="B2254" s="2">
        <v>2015</v>
      </c>
      <c r="C2254" s="10">
        <v>25100</v>
      </c>
    </row>
    <row r="2255" spans="1:3" x14ac:dyDescent="0.2">
      <c r="A2255" s="9" t="s">
        <v>2257</v>
      </c>
      <c r="B2255" s="2">
        <v>2015</v>
      </c>
      <c r="C2255" s="10">
        <v>45965</v>
      </c>
    </row>
    <row r="2256" spans="1:3" x14ac:dyDescent="0.2">
      <c r="A2256" s="9" t="s">
        <v>2258</v>
      </c>
      <c r="B2256" s="2">
        <v>2015</v>
      </c>
      <c r="C2256" s="10">
        <v>92161</v>
      </c>
    </row>
    <row r="2257" spans="1:3" x14ac:dyDescent="0.2">
      <c r="A2257" s="9" t="s">
        <v>2259</v>
      </c>
      <c r="B2257" s="2">
        <v>2015</v>
      </c>
      <c r="C2257" s="10">
        <v>67126</v>
      </c>
    </row>
    <row r="2258" spans="1:3" x14ac:dyDescent="0.2">
      <c r="A2258" s="9" t="s">
        <v>2260</v>
      </c>
      <c r="B2258" s="2">
        <v>2015</v>
      </c>
      <c r="C2258" s="10">
        <v>72391</v>
      </c>
    </row>
    <row r="2259" spans="1:3" x14ac:dyDescent="0.2">
      <c r="A2259" s="9" t="s">
        <v>2261</v>
      </c>
      <c r="B2259" s="2">
        <v>2015</v>
      </c>
      <c r="C2259" s="10">
        <v>34109</v>
      </c>
    </row>
    <row r="2260" spans="1:3" x14ac:dyDescent="0.2">
      <c r="A2260" s="9" t="s">
        <v>2262</v>
      </c>
      <c r="B2260" s="2">
        <v>2015</v>
      </c>
      <c r="C2260" s="10">
        <v>64464</v>
      </c>
    </row>
    <row r="2261" spans="1:3" x14ac:dyDescent="0.2">
      <c r="A2261" s="9" t="s">
        <v>2263</v>
      </c>
      <c r="B2261" s="2">
        <v>2015</v>
      </c>
      <c r="C2261" s="10">
        <v>10184</v>
      </c>
    </row>
    <row r="2262" spans="1:3" x14ac:dyDescent="0.2">
      <c r="A2262" s="9" t="s">
        <v>2264</v>
      </c>
      <c r="B2262" s="2">
        <v>2015</v>
      </c>
      <c r="C2262" s="10">
        <v>32032</v>
      </c>
    </row>
    <row r="2263" spans="1:3" x14ac:dyDescent="0.2">
      <c r="A2263" s="9" t="s">
        <v>2265</v>
      </c>
      <c r="B2263" s="2">
        <v>2015</v>
      </c>
      <c r="C2263" s="10">
        <v>3050</v>
      </c>
    </row>
    <row r="2264" spans="1:3" x14ac:dyDescent="0.2">
      <c r="A2264" s="9" t="s">
        <v>2266</v>
      </c>
      <c r="B2264" s="2">
        <v>2015</v>
      </c>
      <c r="C2264" s="10">
        <v>42802</v>
      </c>
    </row>
    <row r="2265" spans="1:3" x14ac:dyDescent="0.2">
      <c r="A2265" s="9" t="s">
        <v>2267</v>
      </c>
      <c r="B2265" s="2">
        <v>2015</v>
      </c>
      <c r="C2265" s="10">
        <v>33891</v>
      </c>
    </row>
    <row r="2266" spans="1:3" x14ac:dyDescent="0.2">
      <c r="A2266" s="9" t="s">
        <v>2268</v>
      </c>
      <c r="B2266" s="2">
        <v>2015</v>
      </c>
      <c r="C2266" s="10">
        <v>18038</v>
      </c>
    </row>
    <row r="2267" spans="1:3" x14ac:dyDescent="0.2">
      <c r="A2267" s="9" t="s">
        <v>2269</v>
      </c>
      <c r="B2267" s="2">
        <v>2015</v>
      </c>
      <c r="C2267" s="10">
        <v>3370</v>
      </c>
    </row>
    <row r="2268" spans="1:3" x14ac:dyDescent="0.2">
      <c r="A2268" s="9" t="s">
        <v>2270</v>
      </c>
      <c r="B2268" s="2">
        <v>2015</v>
      </c>
      <c r="C2268" s="10">
        <v>6841</v>
      </c>
    </row>
    <row r="2269" spans="1:3" x14ac:dyDescent="0.2">
      <c r="A2269" s="9" t="s">
        <v>2271</v>
      </c>
      <c r="B2269" s="2">
        <v>2015</v>
      </c>
      <c r="C2269" s="10">
        <v>72742</v>
      </c>
    </row>
    <row r="2270" spans="1:3" x14ac:dyDescent="0.2">
      <c r="A2270" s="9" t="s">
        <v>2272</v>
      </c>
      <c r="B2270" s="2">
        <v>2015</v>
      </c>
      <c r="C2270" s="10">
        <v>33679</v>
      </c>
    </row>
    <row r="2271" spans="1:3" x14ac:dyDescent="0.2">
      <c r="A2271" s="9" t="s">
        <v>2273</v>
      </c>
      <c r="B2271" s="2">
        <v>2015</v>
      </c>
      <c r="C2271" s="10">
        <v>90853</v>
      </c>
    </row>
    <row r="2272" spans="1:3" x14ac:dyDescent="0.2">
      <c r="A2272" s="9" t="s">
        <v>2274</v>
      </c>
      <c r="B2272" s="2">
        <v>2015</v>
      </c>
      <c r="C2272" s="10">
        <v>27083</v>
      </c>
    </row>
    <row r="2273" spans="1:3" x14ac:dyDescent="0.2">
      <c r="A2273" s="9" t="s">
        <v>2275</v>
      </c>
      <c r="B2273" s="2">
        <v>2015</v>
      </c>
      <c r="C2273" s="10">
        <v>32587</v>
      </c>
    </row>
    <row r="2274" spans="1:3" x14ac:dyDescent="0.2">
      <c r="A2274" s="9" t="s">
        <v>2276</v>
      </c>
      <c r="B2274" s="2">
        <v>2015</v>
      </c>
      <c r="C2274" s="10">
        <v>50505</v>
      </c>
    </row>
    <row r="2275" spans="1:3" x14ac:dyDescent="0.2">
      <c r="A2275" s="9" t="s">
        <v>2277</v>
      </c>
      <c r="B2275" s="2">
        <v>2015</v>
      </c>
      <c r="C2275" s="10">
        <v>94491</v>
      </c>
    </row>
    <row r="2276" spans="1:3" x14ac:dyDescent="0.2">
      <c r="A2276" s="9" t="s">
        <v>2278</v>
      </c>
      <c r="B2276" s="2">
        <v>2015</v>
      </c>
      <c r="C2276" s="10">
        <v>18842</v>
      </c>
    </row>
    <row r="2277" spans="1:3" x14ac:dyDescent="0.2">
      <c r="A2277" s="9" t="s">
        <v>2279</v>
      </c>
      <c r="B2277" s="2">
        <v>2015</v>
      </c>
      <c r="C2277" s="10">
        <v>45914</v>
      </c>
    </row>
    <row r="2278" spans="1:3" x14ac:dyDescent="0.2">
      <c r="A2278" s="9" t="s">
        <v>2280</v>
      </c>
      <c r="B2278" s="2">
        <v>2015</v>
      </c>
      <c r="C2278" s="10">
        <v>75248</v>
      </c>
    </row>
    <row r="2279" spans="1:3" x14ac:dyDescent="0.2">
      <c r="A2279" s="9" t="s">
        <v>2281</v>
      </c>
      <c r="B2279" s="2">
        <v>2015</v>
      </c>
      <c r="C2279" s="10">
        <v>3769</v>
      </c>
    </row>
    <row r="2280" spans="1:3" x14ac:dyDescent="0.2">
      <c r="A2280" s="9" t="s">
        <v>2282</v>
      </c>
      <c r="B2280" s="2">
        <v>2015</v>
      </c>
      <c r="C2280" s="10">
        <v>58039</v>
      </c>
    </row>
    <row r="2281" spans="1:3" x14ac:dyDescent="0.2">
      <c r="A2281" s="9" t="s">
        <v>2283</v>
      </c>
      <c r="B2281" s="2">
        <v>2015</v>
      </c>
      <c r="C2281" s="10">
        <v>93934</v>
      </c>
    </row>
    <row r="2282" spans="1:3" x14ac:dyDescent="0.2">
      <c r="A2282" s="9" t="s">
        <v>2284</v>
      </c>
      <c r="B2282" s="2">
        <v>2015</v>
      </c>
      <c r="C2282" s="10">
        <v>91440</v>
      </c>
    </row>
    <row r="2283" spans="1:3" x14ac:dyDescent="0.2">
      <c r="A2283" s="9" t="s">
        <v>2285</v>
      </c>
      <c r="B2283" s="2">
        <v>2015</v>
      </c>
      <c r="C2283" s="10">
        <v>44373</v>
      </c>
    </row>
    <row r="2284" spans="1:3" x14ac:dyDescent="0.2">
      <c r="A2284" s="9" t="s">
        <v>2286</v>
      </c>
      <c r="B2284" s="2">
        <v>2015</v>
      </c>
      <c r="C2284" s="10">
        <v>2241</v>
      </c>
    </row>
    <row r="2285" spans="1:3" x14ac:dyDescent="0.2">
      <c r="A2285" s="9" t="s">
        <v>2287</v>
      </c>
      <c r="B2285" s="2">
        <v>2015</v>
      </c>
      <c r="C2285" s="10">
        <v>46456</v>
      </c>
    </row>
    <row r="2286" spans="1:3" x14ac:dyDescent="0.2">
      <c r="A2286" s="9" t="s">
        <v>2288</v>
      </c>
      <c r="B2286" s="2">
        <v>2015</v>
      </c>
      <c r="C2286" s="10">
        <v>58205</v>
      </c>
    </row>
    <row r="2287" spans="1:3" x14ac:dyDescent="0.2">
      <c r="A2287" s="9" t="s">
        <v>2289</v>
      </c>
      <c r="B2287" s="2">
        <v>2015</v>
      </c>
      <c r="C2287" s="10">
        <v>18070</v>
      </c>
    </row>
    <row r="2288" spans="1:3" x14ac:dyDescent="0.2">
      <c r="A2288" s="9" t="s">
        <v>2290</v>
      </c>
      <c r="B2288" s="2">
        <v>2015</v>
      </c>
      <c r="C2288" s="10">
        <v>37454</v>
      </c>
    </row>
    <row r="2289" spans="1:3" x14ac:dyDescent="0.2">
      <c r="A2289" s="9" t="s">
        <v>2291</v>
      </c>
      <c r="B2289" s="2">
        <v>2015</v>
      </c>
      <c r="C2289" s="10">
        <v>28354</v>
      </c>
    </row>
    <row r="2290" spans="1:3" x14ac:dyDescent="0.2">
      <c r="A2290" s="9" t="s">
        <v>2292</v>
      </c>
      <c r="B2290" s="2">
        <v>2015</v>
      </c>
      <c r="C2290" s="10">
        <v>34608</v>
      </c>
    </row>
    <row r="2291" spans="1:3" x14ac:dyDescent="0.2">
      <c r="A2291" s="9" t="s">
        <v>2293</v>
      </c>
      <c r="B2291" s="2">
        <v>2015</v>
      </c>
      <c r="C2291" s="10">
        <v>66072</v>
      </c>
    </row>
    <row r="2292" spans="1:3" x14ac:dyDescent="0.2">
      <c r="A2292" s="9" t="s">
        <v>2294</v>
      </c>
      <c r="B2292" s="2">
        <v>2015</v>
      </c>
      <c r="C2292" s="10">
        <v>81214</v>
      </c>
    </row>
    <row r="2293" spans="1:3" x14ac:dyDescent="0.2">
      <c r="A2293" s="9" t="s">
        <v>2295</v>
      </c>
      <c r="B2293" s="2">
        <v>2015</v>
      </c>
      <c r="C2293" s="10">
        <v>65551</v>
      </c>
    </row>
    <row r="2294" spans="1:3" x14ac:dyDescent="0.2">
      <c r="A2294" s="9" t="s">
        <v>2296</v>
      </c>
      <c r="B2294" s="2">
        <v>2015</v>
      </c>
      <c r="C2294" s="10">
        <v>62472</v>
      </c>
    </row>
    <row r="2295" spans="1:3" x14ac:dyDescent="0.2">
      <c r="A2295" s="9" t="s">
        <v>2297</v>
      </c>
      <c r="B2295" s="2">
        <v>2015</v>
      </c>
      <c r="C2295" s="10">
        <v>44436</v>
      </c>
    </row>
    <row r="2296" spans="1:3" x14ac:dyDescent="0.2">
      <c r="A2296" s="9" t="s">
        <v>2298</v>
      </c>
      <c r="B2296" s="2">
        <v>2015</v>
      </c>
      <c r="C2296" s="10">
        <v>56806</v>
      </c>
    </row>
    <row r="2297" spans="1:3" x14ac:dyDescent="0.2">
      <c r="A2297" s="9" t="s">
        <v>2299</v>
      </c>
      <c r="B2297" s="2">
        <v>2015</v>
      </c>
      <c r="C2297" s="10">
        <v>76237</v>
      </c>
    </row>
    <row r="2298" spans="1:3" x14ac:dyDescent="0.2">
      <c r="A2298" s="9" t="s">
        <v>2300</v>
      </c>
      <c r="B2298" s="2">
        <v>2015</v>
      </c>
      <c r="C2298" s="10">
        <v>75445</v>
      </c>
    </row>
    <row r="2299" spans="1:3" x14ac:dyDescent="0.2">
      <c r="A2299" s="9" t="s">
        <v>2301</v>
      </c>
      <c r="B2299" s="2">
        <v>2015</v>
      </c>
      <c r="C2299" s="10">
        <v>99050</v>
      </c>
    </row>
    <row r="2300" spans="1:3" x14ac:dyDescent="0.2">
      <c r="A2300" s="9" t="s">
        <v>2302</v>
      </c>
      <c r="B2300" s="2">
        <v>2015</v>
      </c>
      <c r="C2300" s="10">
        <v>4055</v>
      </c>
    </row>
    <row r="2301" spans="1:3" x14ac:dyDescent="0.2">
      <c r="A2301" s="9" t="s">
        <v>2303</v>
      </c>
      <c r="B2301" s="2">
        <v>2015</v>
      </c>
      <c r="C2301" s="10">
        <v>31402</v>
      </c>
    </row>
    <row r="2302" spans="1:3" x14ac:dyDescent="0.2">
      <c r="A2302" s="9" t="s">
        <v>2304</v>
      </c>
      <c r="B2302" s="2">
        <v>2015</v>
      </c>
      <c r="C2302" s="10">
        <v>14970</v>
      </c>
    </row>
    <row r="2303" spans="1:3" x14ac:dyDescent="0.2">
      <c r="A2303" s="9" t="s">
        <v>2305</v>
      </c>
      <c r="B2303" s="2">
        <v>2015</v>
      </c>
      <c r="C2303" s="10">
        <v>44403</v>
      </c>
    </row>
    <row r="2304" spans="1:3" x14ac:dyDescent="0.2">
      <c r="A2304" s="9" t="s">
        <v>2306</v>
      </c>
      <c r="B2304" s="2">
        <v>2015</v>
      </c>
      <c r="C2304" s="10">
        <v>88502</v>
      </c>
    </row>
    <row r="2305" spans="1:3" x14ac:dyDescent="0.2">
      <c r="A2305" s="9" t="s">
        <v>2307</v>
      </c>
      <c r="B2305" s="2">
        <v>2015</v>
      </c>
      <c r="C2305" s="10">
        <v>35777</v>
      </c>
    </row>
    <row r="2306" spans="1:3" x14ac:dyDescent="0.2">
      <c r="A2306" s="9" t="s">
        <v>2308</v>
      </c>
      <c r="B2306" s="2">
        <v>2015</v>
      </c>
      <c r="C2306" s="10">
        <v>38456</v>
      </c>
    </row>
    <row r="2307" spans="1:3" x14ac:dyDescent="0.2">
      <c r="A2307" s="9" t="s">
        <v>2309</v>
      </c>
      <c r="B2307" s="2">
        <v>2015</v>
      </c>
      <c r="C2307" s="10">
        <v>75328</v>
      </c>
    </row>
    <row r="2308" spans="1:3" x14ac:dyDescent="0.2">
      <c r="A2308" s="9" t="s">
        <v>2310</v>
      </c>
      <c r="B2308" s="2">
        <v>2015</v>
      </c>
      <c r="C2308" s="10">
        <v>67186</v>
      </c>
    </row>
    <row r="2309" spans="1:3" x14ac:dyDescent="0.2">
      <c r="A2309" s="9" t="s">
        <v>2311</v>
      </c>
      <c r="B2309" s="2">
        <v>2015</v>
      </c>
      <c r="C2309" s="10">
        <v>39262</v>
      </c>
    </row>
    <row r="2310" spans="1:3" x14ac:dyDescent="0.2">
      <c r="A2310" s="9" t="s">
        <v>2312</v>
      </c>
      <c r="B2310" s="2">
        <v>2015</v>
      </c>
      <c r="C2310" s="10">
        <v>81737</v>
      </c>
    </row>
    <row r="2311" spans="1:3" x14ac:dyDescent="0.2">
      <c r="A2311" s="9" t="s">
        <v>2313</v>
      </c>
      <c r="B2311" s="2">
        <v>2015</v>
      </c>
      <c r="C2311" s="10">
        <v>27981</v>
      </c>
    </row>
    <row r="2312" spans="1:3" x14ac:dyDescent="0.2">
      <c r="A2312" s="9" t="s">
        <v>2314</v>
      </c>
      <c r="B2312" s="2">
        <v>2015</v>
      </c>
      <c r="C2312" s="10">
        <v>64599</v>
      </c>
    </row>
    <row r="2313" spans="1:3" x14ac:dyDescent="0.2">
      <c r="A2313" s="9" t="s">
        <v>2315</v>
      </c>
      <c r="B2313" s="2">
        <v>2015</v>
      </c>
      <c r="C2313" s="10">
        <v>41678</v>
      </c>
    </row>
    <row r="2314" spans="1:3" x14ac:dyDescent="0.2">
      <c r="A2314" s="9" t="s">
        <v>2316</v>
      </c>
      <c r="B2314" s="2">
        <v>2015</v>
      </c>
      <c r="C2314" s="10">
        <v>15133</v>
      </c>
    </row>
    <row r="2315" spans="1:3" x14ac:dyDescent="0.2">
      <c r="A2315" s="9" t="s">
        <v>2317</v>
      </c>
      <c r="B2315" s="2">
        <v>2015</v>
      </c>
      <c r="C2315" s="10">
        <v>77665</v>
      </c>
    </row>
    <row r="2316" spans="1:3" x14ac:dyDescent="0.2">
      <c r="A2316" s="9" t="s">
        <v>2318</v>
      </c>
      <c r="B2316" s="2">
        <v>2015</v>
      </c>
      <c r="C2316" s="10">
        <v>97406</v>
      </c>
    </row>
    <row r="2317" spans="1:3" x14ac:dyDescent="0.2">
      <c r="A2317" s="9" t="s">
        <v>2319</v>
      </c>
      <c r="B2317" s="2">
        <v>2015</v>
      </c>
      <c r="C2317" s="10">
        <v>89746</v>
      </c>
    </row>
    <row r="2318" spans="1:3" x14ac:dyDescent="0.2">
      <c r="A2318" s="9" t="s">
        <v>2320</v>
      </c>
      <c r="B2318" s="2">
        <v>2015</v>
      </c>
      <c r="C2318" s="10">
        <v>67904</v>
      </c>
    </row>
    <row r="2319" spans="1:3" x14ac:dyDescent="0.2">
      <c r="A2319" s="9" t="s">
        <v>2321</v>
      </c>
      <c r="B2319" s="2">
        <v>2015</v>
      </c>
      <c r="C2319" s="10">
        <v>99416</v>
      </c>
    </row>
    <row r="2320" spans="1:3" x14ac:dyDescent="0.2">
      <c r="A2320" s="9" t="s">
        <v>2322</v>
      </c>
      <c r="B2320" s="2">
        <v>2015</v>
      </c>
      <c r="C2320" s="10">
        <v>76733</v>
      </c>
    </row>
    <row r="2321" spans="1:3" x14ac:dyDescent="0.2">
      <c r="A2321" s="9" t="s">
        <v>2323</v>
      </c>
      <c r="B2321" s="2">
        <v>2015</v>
      </c>
      <c r="C2321" s="10">
        <v>37379</v>
      </c>
    </row>
    <row r="2322" spans="1:3" x14ac:dyDescent="0.2">
      <c r="A2322" s="9" t="s">
        <v>2324</v>
      </c>
      <c r="B2322" s="2">
        <v>2015</v>
      </c>
      <c r="C2322" s="10">
        <v>67406</v>
      </c>
    </row>
    <row r="2323" spans="1:3" x14ac:dyDescent="0.2">
      <c r="A2323" s="9" t="s">
        <v>2325</v>
      </c>
      <c r="B2323" s="2">
        <v>2015</v>
      </c>
      <c r="C2323" s="10">
        <v>65137</v>
      </c>
    </row>
    <row r="2324" spans="1:3" x14ac:dyDescent="0.2">
      <c r="A2324" s="9" t="s">
        <v>2326</v>
      </c>
      <c r="B2324" s="2">
        <v>2015</v>
      </c>
      <c r="C2324" s="10">
        <v>63755</v>
      </c>
    </row>
    <row r="2325" spans="1:3" x14ac:dyDescent="0.2">
      <c r="A2325" s="9" t="s">
        <v>2327</v>
      </c>
      <c r="B2325" s="2">
        <v>2015</v>
      </c>
      <c r="C2325" s="10">
        <v>12160</v>
      </c>
    </row>
    <row r="2326" spans="1:3" x14ac:dyDescent="0.2">
      <c r="A2326" s="9" t="s">
        <v>2328</v>
      </c>
      <c r="B2326" s="2">
        <v>2015</v>
      </c>
      <c r="C2326" s="10">
        <v>59200</v>
      </c>
    </row>
    <row r="2327" spans="1:3" x14ac:dyDescent="0.2">
      <c r="A2327" s="9" t="s">
        <v>2329</v>
      </c>
      <c r="B2327" s="2">
        <v>2015</v>
      </c>
      <c r="C2327" s="10">
        <v>96139</v>
      </c>
    </row>
    <row r="2328" spans="1:3" x14ac:dyDescent="0.2">
      <c r="A2328" s="9" t="s">
        <v>2330</v>
      </c>
      <c r="B2328" s="2">
        <v>2015</v>
      </c>
      <c r="C2328" s="10">
        <v>18948</v>
      </c>
    </row>
    <row r="2329" spans="1:3" x14ac:dyDescent="0.2">
      <c r="A2329" s="9" t="s">
        <v>2331</v>
      </c>
      <c r="B2329" s="2">
        <v>2015</v>
      </c>
      <c r="C2329" s="10">
        <v>68176</v>
      </c>
    </row>
    <row r="2330" spans="1:3" x14ac:dyDescent="0.2">
      <c r="A2330" s="9" t="s">
        <v>2332</v>
      </c>
      <c r="B2330" s="2">
        <v>2015</v>
      </c>
      <c r="C2330" s="10">
        <v>56541</v>
      </c>
    </row>
    <row r="2331" spans="1:3" x14ac:dyDescent="0.2">
      <c r="A2331" s="9" t="s">
        <v>2333</v>
      </c>
      <c r="B2331" s="2">
        <v>2015</v>
      </c>
      <c r="C2331" s="10">
        <v>44695</v>
      </c>
    </row>
    <row r="2332" spans="1:3" x14ac:dyDescent="0.2">
      <c r="A2332" s="9" t="s">
        <v>2334</v>
      </c>
      <c r="B2332" s="2">
        <v>2015</v>
      </c>
      <c r="C2332" s="10">
        <v>66138</v>
      </c>
    </row>
    <row r="2333" spans="1:3" x14ac:dyDescent="0.2">
      <c r="A2333" s="9" t="s">
        <v>2335</v>
      </c>
      <c r="B2333" s="2">
        <v>2015</v>
      </c>
      <c r="C2333" s="10">
        <v>34999</v>
      </c>
    </row>
    <row r="2334" spans="1:3" x14ac:dyDescent="0.2">
      <c r="A2334" s="9" t="s">
        <v>2336</v>
      </c>
      <c r="B2334" s="2">
        <v>2015</v>
      </c>
      <c r="C2334" s="10">
        <v>5785</v>
      </c>
    </row>
    <row r="2335" spans="1:3" x14ac:dyDescent="0.2">
      <c r="A2335" s="9" t="s">
        <v>2337</v>
      </c>
      <c r="B2335" s="2">
        <v>2015</v>
      </c>
      <c r="C2335" s="10">
        <v>65222</v>
      </c>
    </row>
    <row r="2336" spans="1:3" x14ac:dyDescent="0.2">
      <c r="A2336" s="9" t="s">
        <v>2338</v>
      </c>
      <c r="B2336" s="2">
        <v>2015</v>
      </c>
      <c r="C2336" s="10">
        <v>94104</v>
      </c>
    </row>
    <row r="2337" spans="1:3" x14ac:dyDescent="0.2">
      <c r="A2337" s="9" t="s">
        <v>2339</v>
      </c>
      <c r="B2337" s="2">
        <v>2015</v>
      </c>
      <c r="C2337" s="10">
        <v>44059</v>
      </c>
    </row>
    <row r="2338" spans="1:3" x14ac:dyDescent="0.2">
      <c r="A2338" s="9" t="s">
        <v>2340</v>
      </c>
      <c r="B2338" s="2">
        <v>2015</v>
      </c>
      <c r="C2338" s="10">
        <v>87616</v>
      </c>
    </row>
    <row r="2339" spans="1:3" x14ac:dyDescent="0.2">
      <c r="A2339" s="9" t="s">
        <v>2341</v>
      </c>
      <c r="B2339" s="2">
        <v>2015</v>
      </c>
      <c r="C2339" s="10">
        <v>59941</v>
      </c>
    </row>
    <row r="2340" spans="1:3" x14ac:dyDescent="0.2">
      <c r="A2340" s="9" t="s">
        <v>2342</v>
      </c>
      <c r="B2340" s="2">
        <v>2015</v>
      </c>
      <c r="C2340" s="10">
        <v>28483</v>
      </c>
    </row>
    <row r="2341" spans="1:3" x14ac:dyDescent="0.2">
      <c r="A2341" s="9" t="s">
        <v>2343</v>
      </c>
      <c r="B2341" s="2">
        <v>2015</v>
      </c>
      <c r="C2341" s="10">
        <v>77740</v>
      </c>
    </row>
    <row r="2342" spans="1:3" x14ac:dyDescent="0.2">
      <c r="A2342" s="9" t="s">
        <v>2344</v>
      </c>
      <c r="B2342" s="2">
        <v>2015</v>
      </c>
      <c r="C2342" s="10">
        <v>22143</v>
      </c>
    </row>
    <row r="2343" spans="1:3" x14ac:dyDescent="0.2">
      <c r="A2343" s="9" t="s">
        <v>2345</v>
      </c>
      <c r="B2343" s="2">
        <v>2015</v>
      </c>
      <c r="C2343" s="10">
        <v>92952</v>
      </c>
    </row>
    <row r="2344" spans="1:3" x14ac:dyDescent="0.2">
      <c r="A2344" s="9" t="s">
        <v>2346</v>
      </c>
      <c r="B2344" s="2">
        <v>2015</v>
      </c>
      <c r="C2344" s="10">
        <v>31516</v>
      </c>
    </row>
    <row r="2345" spans="1:3" x14ac:dyDescent="0.2">
      <c r="A2345" s="9" t="s">
        <v>2347</v>
      </c>
      <c r="B2345" s="2">
        <v>2015</v>
      </c>
      <c r="C2345" s="10">
        <v>11662</v>
      </c>
    </row>
    <row r="2346" spans="1:3" x14ac:dyDescent="0.2">
      <c r="A2346" s="9" t="s">
        <v>2348</v>
      </c>
      <c r="B2346" s="2">
        <v>2015</v>
      </c>
      <c r="C2346" s="10">
        <v>4118</v>
      </c>
    </row>
    <row r="2347" spans="1:3" x14ac:dyDescent="0.2">
      <c r="A2347" s="9" t="s">
        <v>2349</v>
      </c>
      <c r="B2347" s="2">
        <v>2015</v>
      </c>
      <c r="C2347" s="10">
        <v>50560</v>
      </c>
    </row>
    <row r="2348" spans="1:3" x14ac:dyDescent="0.2">
      <c r="A2348" s="9" t="s">
        <v>2350</v>
      </c>
      <c r="B2348" s="2">
        <v>2015</v>
      </c>
      <c r="C2348" s="10">
        <v>67293</v>
      </c>
    </row>
    <row r="2349" spans="1:3" x14ac:dyDescent="0.2">
      <c r="A2349" s="9" t="s">
        <v>2351</v>
      </c>
      <c r="B2349" s="2">
        <v>2015</v>
      </c>
      <c r="C2349" s="10">
        <v>47984</v>
      </c>
    </row>
    <row r="2350" spans="1:3" x14ac:dyDescent="0.2">
      <c r="A2350" s="9" t="s">
        <v>2352</v>
      </c>
      <c r="B2350" s="2">
        <v>2015</v>
      </c>
      <c r="C2350" s="10">
        <v>11794</v>
      </c>
    </row>
    <row r="2351" spans="1:3" x14ac:dyDescent="0.2">
      <c r="A2351" s="9" t="s">
        <v>2353</v>
      </c>
      <c r="B2351" s="2">
        <v>2015</v>
      </c>
      <c r="C2351" s="10">
        <v>4434</v>
      </c>
    </row>
    <row r="2352" spans="1:3" x14ac:dyDescent="0.2">
      <c r="A2352" s="9" t="s">
        <v>2354</v>
      </c>
      <c r="B2352" s="2">
        <v>2015</v>
      </c>
      <c r="C2352" s="10">
        <v>14019</v>
      </c>
    </row>
    <row r="2353" spans="1:3" x14ac:dyDescent="0.2">
      <c r="A2353" s="9" t="s">
        <v>2355</v>
      </c>
      <c r="B2353" s="2">
        <v>2015</v>
      </c>
      <c r="C2353" s="10">
        <v>70863</v>
      </c>
    </row>
    <row r="2354" spans="1:3" x14ac:dyDescent="0.2">
      <c r="A2354" s="9" t="s">
        <v>2356</v>
      </c>
      <c r="B2354" s="2">
        <v>2015</v>
      </c>
      <c r="C2354" s="10">
        <v>12892</v>
      </c>
    </row>
    <row r="2355" spans="1:3" x14ac:dyDescent="0.2">
      <c r="A2355" s="9" t="s">
        <v>2357</v>
      </c>
      <c r="B2355" s="2">
        <v>2015</v>
      </c>
      <c r="C2355" s="10">
        <v>13914</v>
      </c>
    </row>
    <row r="2356" spans="1:3" x14ac:dyDescent="0.2">
      <c r="A2356" s="9" t="s">
        <v>2358</v>
      </c>
      <c r="B2356" s="2">
        <v>2015</v>
      </c>
      <c r="C2356" s="10">
        <v>39692</v>
      </c>
    </row>
    <row r="2357" spans="1:3" x14ac:dyDescent="0.2">
      <c r="A2357" s="9" t="s">
        <v>2359</v>
      </c>
      <c r="B2357" s="2">
        <v>2015</v>
      </c>
      <c r="C2357" s="10">
        <v>48767</v>
      </c>
    </row>
    <row r="2358" spans="1:3" x14ac:dyDescent="0.2">
      <c r="A2358" s="9" t="s">
        <v>2360</v>
      </c>
      <c r="B2358" s="2">
        <v>2015</v>
      </c>
      <c r="C2358" s="10">
        <v>73165</v>
      </c>
    </row>
    <row r="2359" spans="1:3" x14ac:dyDescent="0.2">
      <c r="A2359" s="9" t="s">
        <v>2361</v>
      </c>
      <c r="B2359" s="2">
        <v>2015</v>
      </c>
      <c r="C2359" s="10">
        <v>87486</v>
      </c>
    </row>
    <row r="2360" spans="1:3" x14ac:dyDescent="0.2">
      <c r="A2360" s="9" t="s">
        <v>2362</v>
      </c>
      <c r="B2360" s="2">
        <v>2015</v>
      </c>
      <c r="C2360" s="10">
        <v>77616</v>
      </c>
    </row>
    <row r="2361" spans="1:3" x14ac:dyDescent="0.2">
      <c r="A2361" s="9" t="s">
        <v>2363</v>
      </c>
      <c r="B2361" s="2">
        <v>2015</v>
      </c>
      <c r="C2361" s="10">
        <v>48804</v>
      </c>
    </row>
    <row r="2362" spans="1:3" x14ac:dyDescent="0.2">
      <c r="A2362" s="9" t="s">
        <v>2364</v>
      </c>
      <c r="B2362" s="2">
        <v>2015</v>
      </c>
      <c r="C2362" s="10">
        <v>82452</v>
      </c>
    </row>
    <row r="2363" spans="1:3" x14ac:dyDescent="0.2">
      <c r="A2363" s="9" t="s">
        <v>2365</v>
      </c>
      <c r="B2363" s="2">
        <v>2015</v>
      </c>
      <c r="C2363" s="10">
        <v>35334</v>
      </c>
    </row>
    <row r="2364" spans="1:3" x14ac:dyDescent="0.2">
      <c r="A2364" s="9" t="s">
        <v>2366</v>
      </c>
      <c r="B2364" s="2">
        <v>2015</v>
      </c>
      <c r="C2364" s="10">
        <v>55678</v>
      </c>
    </row>
    <row r="2365" spans="1:3" x14ac:dyDescent="0.2">
      <c r="A2365" s="9" t="s">
        <v>2367</v>
      </c>
      <c r="B2365" s="2">
        <v>2015</v>
      </c>
      <c r="C2365" s="10">
        <v>95187</v>
      </c>
    </row>
    <row r="2366" spans="1:3" x14ac:dyDescent="0.2">
      <c r="A2366" s="9" t="s">
        <v>2368</v>
      </c>
      <c r="B2366" s="2">
        <v>2015</v>
      </c>
      <c r="C2366" s="10">
        <v>73251</v>
      </c>
    </row>
    <row r="2367" spans="1:3" x14ac:dyDescent="0.2">
      <c r="A2367" s="9" t="s">
        <v>2369</v>
      </c>
      <c r="B2367" s="2">
        <v>2015</v>
      </c>
      <c r="C2367" s="10">
        <v>91160</v>
      </c>
    </row>
    <row r="2368" spans="1:3" x14ac:dyDescent="0.2">
      <c r="A2368" s="9" t="s">
        <v>2370</v>
      </c>
      <c r="B2368" s="2">
        <v>2015</v>
      </c>
      <c r="C2368" s="10">
        <v>50147</v>
      </c>
    </row>
    <row r="2369" spans="1:3" x14ac:dyDescent="0.2">
      <c r="A2369" s="9" t="s">
        <v>2371</v>
      </c>
      <c r="B2369" s="2">
        <v>2015</v>
      </c>
      <c r="C2369" s="10">
        <v>91275</v>
      </c>
    </row>
    <row r="2370" spans="1:3" x14ac:dyDescent="0.2">
      <c r="A2370" s="9" t="s">
        <v>2372</v>
      </c>
      <c r="B2370" s="2">
        <v>2015</v>
      </c>
      <c r="C2370" s="10">
        <v>32447</v>
      </c>
    </row>
    <row r="2371" spans="1:3" x14ac:dyDescent="0.2">
      <c r="A2371" s="9" t="s">
        <v>2373</v>
      </c>
      <c r="B2371" s="2">
        <v>2015</v>
      </c>
      <c r="C2371" s="10">
        <v>27558</v>
      </c>
    </row>
    <row r="2372" spans="1:3" x14ac:dyDescent="0.2">
      <c r="A2372" s="9" t="s">
        <v>2374</v>
      </c>
      <c r="B2372" s="2">
        <v>2015</v>
      </c>
      <c r="C2372" s="10">
        <v>47074</v>
      </c>
    </row>
    <row r="2373" spans="1:3" x14ac:dyDescent="0.2">
      <c r="A2373" s="9" t="s">
        <v>2375</v>
      </c>
      <c r="B2373" s="2">
        <v>2015</v>
      </c>
      <c r="C2373" s="10">
        <v>46031</v>
      </c>
    </row>
    <row r="2374" spans="1:3" x14ac:dyDescent="0.2">
      <c r="A2374" s="9" t="s">
        <v>2376</v>
      </c>
      <c r="B2374" s="2">
        <v>2015</v>
      </c>
      <c r="C2374" s="10">
        <v>37147</v>
      </c>
    </row>
    <row r="2375" spans="1:3" x14ac:dyDescent="0.2">
      <c r="A2375" s="9" t="s">
        <v>2377</v>
      </c>
      <c r="B2375" s="2">
        <v>2015</v>
      </c>
      <c r="C2375" s="10">
        <v>76177</v>
      </c>
    </row>
    <row r="2376" spans="1:3" x14ac:dyDescent="0.2">
      <c r="A2376" s="9" t="s">
        <v>2378</v>
      </c>
      <c r="B2376" s="2">
        <v>2015</v>
      </c>
      <c r="C2376" s="10">
        <v>16474</v>
      </c>
    </row>
    <row r="2377" spans="1:3" x14ac:dyDescent="0.2">
      <c r="A2377" s="9" t="s">
        <v>2379</v>
      </c>
      <c r="B2377" s="2">
        <v>2015</v>
      </c>
      <c r="C2377" s="10">
        <v>59701</v>
      </c>
    </row>
    <row r="2378" spans="1:3" x14ac:dyDescent="0.2">
      <c r="A2378" s="9" t="s">
        <v>2380</v>
      </c>
      <c r="B2378" s="2">
        <v>2015</v>
      </c>
      <c r="C2378" s="10">
        <v>71127</v>
      </c>
    </row>
    <row r="2379" spans="1:3" x14ac:dyDescent="0.2">
      <c r="A2379" s="9" t="s">
        <v>2381</v>
      </c>
      <c r="B2379" s="2">
        <v>2015</v>
      </c>
      <c r="C2379" s="10">
        <v>54515</v>
      </c>
    </row>
    <row r="2380" spans="1:3" x14ac:dyDescent="0.2">
      <c r="A2380" s="9" t="s">
        <v>2382</v>
      </c>
      <c r="B2380" s="2">
        <v>2015</v>
      </c>
      <c r="C2380" s="10">
        <v>32240</v>
      </c>
    </row>
    <row r="2381" spans="1:3" x14ac:dyDescent="0.2">
      <c r="A2381" s="9" t="s">
        <v>2383</v>
      </c>
      <c r="B2381" s="2">
        <v>2015</v>
      </c>
      <c r="C2381" s="10">
        <v>27713</v>
      </c>
    </row>
    <row r="2382" spans="1:3" x14ac:dyDescent="0.2">
      <c r="A2382" s="9" t="s">
        <v>2384</v>
      </c>
      <c r="B2382" s="2">
        <v>2015</v>
      </c>
      <c r="C2382" s="10">
        <v>53584</v>
      </c>
    </row>
    <row r="2383" spans="1:3" x14ac:dyDescent="0.2">
      <c r="A2383" s="9" t="s">
        <v>2385</v>
      </c>
      <c r="B2383" s="2">
        <v>2015</v>
      </c>
      <c r="C2383" s="10">
        <v>46081</v>
      </c>
    </row>
    <row r="2384" spans="1:3" x14ac:dyDescent="0.2">
      <c r="A2384" s="9" t="s">
        <v>2386</v>
      </c>
      <c r="B2384" s="2">
        <v>2015</v>
      </c>
      <c r="C2384" s="10">
        <v>40617</v>
      </c>
    </row>
    <row r="2385" spans="1:3" x14ac:dyDescent="0.2">
      <c r="A2385" s="9" t="s">
        <v>2387</v>
      </c>
      <c r="B2385" s="2">
        <v>2015</v>
      </c>
      <c r="C2385" s="10">
        <v>77247</v>
      </c>
    </row>
    <row r="2386" spans="1:3" x14ac:dyDescent="0.2">
      <c r="A2386" s="9" t="s">
        <v>2388</v>
      </c>
      <c r="B2386" s="2">
        <v>2015</v>
      </c>
      <c r="C2386" s="10">
        <v>19756</v>
      </c>
    </row>
    <row r="2387" spans="1:3" x14ac:dyDescent="0.2">
      <c r="A2387" s="9" t="s">
        <v>2389</v>
      </c>
      <c r="B2387" s="2">
        <v>2015</v>
      </c>
      <c r="C2387" s="10">
        <v>83337</v>
      </c>
    </row>
    <row r="2388" spans="1:3" x14ac:dyDescent="0.2">
      <c r="A2388" s="9" t="s">
        <v>2390</v>
      </c>
      <c r="B2388" s="2">
        <v>2015</v>
      </c>
      <c r="C2388" s="10">
        <v>25303</v>
      </c>
    </row>
    <row r="2389" spans="1:3" x14ac:dyDescent="0.2">
      <c r="A2389" s="9" t="s">
        <v>2391</v>
      </c>
      <c r="B2389" s="2">
        <v>2015</v>
      </c>
      <c r="C2389" s="10">
        <v>82190</v>
      </c>
    </row>
    <row r="2390" spans="1:3" x14ac:dyDescent="0.2">
      <c r="A2390" s="9" t="s">
        <v>2392</v>
      </c>
      <c r="B2390" s="2">
        <v>2015</v>
      </c>
      <c r="C2390" s="10">
        <v>43638</v>
      </c>
    </row>
    <row r="2391" spans="1:3" x14ac:dyDescent="0.2">
      <c r="A2391" s="9" t="s">
        <v>2393</v>
      </c>
      <c r="B2391" s="2">
        <v>2015</v>
      </c>
      <c r="C2391" s="10">
        <v>10698</v>
      </c>
    </row>
    <row r="2392" spans="1:3" x14ac:dyDescent="0.2">
      <c r="A2392" s="9" t="s">
        <v>2394</v>
      </c>
      <c r="B2392" s="2">
        <v>2015</v>
      </c>
      <c r="C2392" s="10">
        <v>88676</v>
      </c>
    </row>
    <row r="2393" spans="1:3" x14ac:dyDescent="0.2">
      <c r="A2393" s="9" t="s">
        <v>2395</v>
      </c>
      <c r="B2393" s="2">
        <v>2015</v>
      </c>
      <c r="C2393" s="10">
        <v>50048</v>
      </c>
    </row>
    <row r="2394" spans="1:3" x14ac:dyDescent="0.2">
      <c r="A2394" s="9" t="s">
        <v>2396</v>
      </c>
      <c r="B2394" s="2">
        <v>2015</v>
      </c>
      <c r="C2394" s="10">
        <v>23926</v>
      </c>
    </row>
    <row r="2395" spans="1:3" x14ac:dyDescent="0.2">
      <c r="A2395" s="9" t="s">
        <v>2397</v>
      </c>
      <c r="B2395" s="2">
        <v>2015</v>
      </c>
      <c r="C2395" s="10">
        <v>69939</v>
      </c>
    </row>
    <row r="2396" spans="1:3" x14ac:dyDescent="0.2">
      <c r="A2396" s="9" t="s">
        <v>2398</v>
      </c>
      <c r="B2396" s="2">
        <v>2015</v>
      </c>
      <c r="C2396" s="10">
        <v>67739</v>
      </c>
    </row>
    <row r="2397" spans="1:3" x14ac:dyDescent="0.2">
      <c r="A2397" s="9" t="s">
        <v>2399</v>
      </c>
      <c r="B2397" s="2">
        <v>2015</v>
      </c>
      <c r="C2397" s="10">
        <v>24038</v>
      </c>
    </row>
    <row r="2398" spans="1:3" x14ac:dyDescent="0.2">
      <c r="A2398" s="9" t="s">
        <v>2400</v>
      </c>
      <c r="B2398" s="2">
        <v>2015</v>
      </c>
      <c r="C2398" s="10">
        <v>97897</v>
      </c>
    </row>
    <row r="2399" spans="1:3" x14ac:dyDescent="0.2">
      <c r="A2399" s="9" t="s">
        <v>2401</v>
      </c>
      <c r="B2399" s="2">
        <v>2015</v>
      </c>
      <c r="C2399" s="10">
        <v>8842</v>
      </c>
    </row>
    <row r="2400" spans="1:3" x14ac:dyDescent="0.2">
      <c r="A2400" s="9" t="s">
        <v>2402</v>
      </c>
      <c r="B2400" s="2">
        <v>2015</v>
      </c>
      <c r="C2400" s="10">
        <v>66322</v>
      </c>
    </row>
    <row r="2401" spans="1:3" x14ac:dyDescent="0.2">
      <c r="A2401" s="9" t="s">
        <v>2403</v>
      </c>
      <c r="B2401" s="2">
        <v>2015</v>
      </c>
      <c r="C2401" s="10">
        <v>94564</v>
      </c>
    </row>
    <row r="2402" spans="1:3" x14ac:dyDescent="0.2">
      <c r="A2402" s="9" t="s">
        <v>2404</v>
      </c>
      <c r="B2402" s="2">
        <v>2015</v>
      </c>
      <c r="C2402" s="10">
        <v>13625</v>
      </c>
    </row>
    <row r="2403" spans="1:3" x14ac:dyDescent="0.2">
      <c r="A2403" s="9" t="s">
        <v>2405</v>
      </c>
      <c r="B2403" s="2">
        <v>2015</v>
      </c>
      <c r="C2403" s="10">
        <v>5360</v>
      </c>
    </row>
    <row r="2404" spans="1:3" x14ac:dyDescent="0.2">
      <c r="A2404" s="9" t="s">
        <v>2406</v>
      </c>
      <c r="B2404" s="2">
        <v>2015</v>
      </c>
      <c r="C2404" s="10">
        <v>70078</v>
      </c>
    </row>
    <row r="2405" spans="1:3" x14ac:dyDescent="0.2">
      <c r="A2405" s="9" t="s">
        <v>2407</v>
      </c>
      <c r="B2405" s="2">
        <v>2015</v>
      </c>
      <c r="C2405" s="10">
        <v>58524</v>
      </c>
    </row>
    <row r="2406" spans="1:3" x14ac:dyDescent="0.2">
      <c r="A2406" s="9" t="s">
        <v>2408</v>
      </c>
      <c r="B2406" s="2">
        <v>2015</v>
      </c>
      <c r="C2406" s="10">
        <v>82107</v>
      </c>
    </row>
    <row r="2407" spans="1:3" x14ac:dyDescent="0.2">
      <c r="A2407" s="9" t="s">
        <v>2409</v>
      </c>
      <c r="B2407" s="2">
        <v>2015</v>
      </c>
      <c r="C2407" s="10">
        <v>13731</v>
      </c>
    </row>
    <row r="2408" spans="1:3" x14ac:dyDescent="0.2">
      <c r="A2408" s="9" t="s">
        <v>2410</v>
      </c>
      <c r="B2408" s="2">
        <v>2015</v>
      </c>
      <c r="C2408" s="10">
        <v>47725</v>
      </c>
    </row>
    <row r="2409" spans="1:3" x14ac:dyDescent="0.2">
      <c r="A2409" s="9" t="s">
        <v>2411</v>
      </c>
      <c r="B2409" s="2">
        <v>2015</v>
      </c>
      <c r="C2409" s="10">
        <v>37929</v>
      </c>
    </row>
    <row r="2410" spans="1:3" x14ac:dyDescent="0.2">
      <c r="A2410" s="9" t="s">
        <v>2412</v>
      </c>
      <c r="B2410" s="2">
        <v>2015</v>
      </c>
      <c r="C2410" s="10">
        <v>10487</v>
      </c>
    </row>
    <row r="2411" spans="1:3" x14ac:dyDescent="0.2">
      <c r="A2411" s="9" t="s">
        <v>2413</v>
      </c>
      <c r="B2411" s="2">
        <v>2015</v>
      </c>
      <c r="C2411" s="10">
        <v>96814</v>
      </c>
    </row>
    <row r="2412" spans="1:3" x14ac:dyDescent="0.2">
      <c r="A2412" s="9" t="s">
        <v>2414</v>
      </c>
      <c r="B2412" s="2">
        <v>2015</v>
      </c>
      <c r="C2412" s="10">
        <v>60681</v>
      </c>
    </row>
    <row r="2413" spans="1:3" x14ac:dyDescent="0.2">
      <c r="A2413" s="9" t="s">
        <v>2415</v>
      </c>
      <c r="B2413" s="2">
        <v>2015</v>
      </c>
      <c r="C2413" s="10">
        <v>77084</v>
      </c>
    </row>
    <row r="2414" spans="1:3" x14ac:dyDescent="0.2">
      <c r="A2414" s="9" t="s">
        <v>2416</v>
      </c>
      <c r="B2414" s="2">
        <v>2015</v>
      </c>
      <c r="C2414" s="10">
        <v>16787</v>
      </c>
    </row>
    <row r="2415" spans="1:3" x14ac:dyDescent="0.2">
      <c r="A2415" s="9" t="s">
        <v>2417</v>
      </c>
      <c r="B2415" s="2">
        <v>2015</v>
      </c>
      <c r="C2415" s="10">
        <v>92338</v>
      </c>
    </row>
    <row r="2416" spans="1:3" x14ac:dyDescent="0.2">
      <c r="A2416" s="9" t="s">
        <v>2418</v>
      </c>
      <c r="B2416" s="2">
        <v>2015</v>
      </c>
      <c r="C2416" s="10">
        <v>11971</v>
      </c>
    </row>
    <row r="2417" spans="1:3" x14ac:dyDescent="0.2">
      <c r="A2417" s="9" t="s">
        <v>2419</v>
      </c>
      <c r="B2417" s="2">
        <v>2015</v>
      </c>
      <c r="C2417" s="10">
        <v>76700</v>
      </c>
    </row>
    <row r="2418" spans="1:3" x14ac:dyDescent="0.2">
      <c r="A2418" s="9" t="s">
        <v>2420</v>
      </c>
      <c r="B2418" s="2">
        <v>2015</v>
      </c>
      <c r="C2418" s="10">
        <v>80041</v>
      </c>
    </row>
    <row r="2419" spans="1:3" x14ac:dyDescent="0.2">
      <c r="A2419" s="9" t="s">
        <v>2421</v>
      </c>
      <c r="B2419" s="2">
        <v>2015</v>
      </c>
      <c r="C2419" s="10">
        <v>54172</v>
      </c>
    </row>
    <row r="2420" spans="1:3" x14ac:dyDescent="0.2">
      <c r="A2420" s="9" t="s">
        <v>2422</v>
      </c>
      <c r="B2420" s="2">
        <v>2015</v>
      </c>
      <c r="C2420" s="10">
        <v>85129</v>
      </c>
    </row>
    <row r="2421" spans="1:3" x14ac:dyDescent="0.2">
      <c r="A2421" s="9" t="s">
        <v>2423</v>
      </c>
      <c r="B2421" s="2">
        <v>2015</v>
      </c>
      <c r="C2421" s="10">
        <v>41953</v>
      </c>
    </row>
    <row r="2422" spans="1:3" x14ac:dyDescent="0.2">
      <c r="A2422" s="9" t="s">
        <v>2424</v>
      </c>
      <c r="B2422" s="2">
        <v>2015</v>
      </c>
      <c r="C2422" s="10">
        <v>9862</v>
      </c>
    </row>
    <row r="2423" spans="1:3" x14ac:dyDescent="0.2">
      <c r="A2423" s="9" t="s">
        <v>2425</v>
      </c>
      <c r="B2423" s="2">
        <v>2015</v>
      </c>
      <c r="C2423" s="10">
        <v>30502</v>
      </c>
    </row>
    <row r="2424" spans="1:3" x14ac:dyDescent="0.2">
      <c r="A2424" s="9" t="s">
        <v>2426</v>
      </c>
      <c r="B2424" s="2">
        <v>2015</v>
      </c>
      <c r="C2424" s="10">
        <v>66496</v>
      </c>
    </row>
    <row r="2425" spans="1:3" x14ac:dyDescent="0.2">
      <c r="A2425" s="9" t="s">
        <v>2427</v>
      </c>
      <c r="B2425" s="2">
        <v>2015</v>
      </c>
      <c r="C2425" s="10">
        <v>12918</v>
      </c>
    </row>
    <row r="2426" spans="1:3" x14ac:dyDescent="0.2">
      <c r="A2426" s="9" t="s">
        <v>2428</v>
      </c>
      <c r="B2426" s="2">
        <v>2015</v>
      </c>
      <c r="C2426" s="10">
        <v>14911</v>
      </c>
    </row>
    <row r="2427" spans="1:3" x14ac:dyDescent="0.2">
      <c r="A2427" s="9" t="s">
        <v>2429</v>
      </c>
      <c r="B2427" s="2">
        <v>2015</v>
      </c>
      <c r="C2427" s="10">
        <v>8431</v>
      </c>
    </row>
    <row r="2428" spans="1:3" x14ac:dyDescent="0.2">
      <c r="A2428" s="9" t="s">
        <v>2430</v>
      </c>
      <c r="B2428" s="2">
        <v>2015</v>
      </c>
      <c r="C2428" s="10">
        <v>12723</v>
      </c>
    </row>
    <row r="2429" spans="1:3" x14ac:dyDescent="0.2">
      <c r="A2429" s="9" t="s">
        <v>2431</v>
      </c>
      <c r="B2429" s="2">
        <v>2015</v>
      </c>
      <c r="C2429" s="10">
        <v>24376</v>
      </c>
    </row>
    <row r="2430" spans="1:3" x14ac:dyDescent="0.2">
      <c r="A2430" s="9" t="s">
        <v>2432</v>
      </c>
      <c r="B2430" s="2">
        <v>2015</v>
      </c>
      <c r="C2430" s="10">
        <v>73984</v>
      </c>
    </row>
    <row r="2431" spans="1:3" x14ac:dyDescent="0.2">
      <c r="A2431" s="9" t="s">
        <v>2433</v>
      </c>
      <c r="B2431" s="2">
        <v>2015</v>
      </c>
      <c r="C2431" s="10">
        <v>89301</v>
      </c>
    </row>
    <row r="2432" spans="1:3" x14ac:dyDescent="0.2">
      <c r="A2432" s="9" t="s">
        <v>2434</v>
      </c>
      <c r="B2432" s="2">
        <v>2015</v>
      </c>
      <c r="C2432" s="10">
        <v>61778</v>
      </c>
    </row>
    <row r="2433" spans="1:3" x14ac:dyDescent="0.2">
      <c r="A2433" s="9" t="s">
        <v>2435</v>
      </c>
      <c r="B2433" s="2">
        <v>2015</v>
      </c>
      <c r="C2433" s="10">
        <v>38613</v>
      </c>
    </row>
    <row r="2434" spans="1:3" x14ac:dyDescent="0.2">
      <c r="A2434" s="9" t="s">
        <v>2436</v>
      </c>
      <c r="B2434" s="2">
        <v>2015</v>
      </c>
      <c r="C2434" s="10">
        <v>83737</v>
      </c>
    </row>
    <row r="2435" spans="1:3" x14ac:dyDescent="0.2">
      <c r="A2435" s="9" t="s">
        <v>2437</v>
      </c>
      <c r="B2435" s="2">
        <v>2015</v>
      </c>
      <c r="C2435" s="10">
        <v>6151</v>
      </c>
    </row>
    <row r="2436" spans="1:3" x14ac:dyDescent="0.2">
      <c r="A2436" s="9" t="s">
        <v>2438</v>
      </c>
      <c r="B2436" s="2">
        <v>2015</v>
      </c>
      <c r="C2436" s="10">
        <v>76593</v>
      </c>
    </row>
    <row r="2437" spans="1:3" x14ac:dyDescent="0.2">
      <c r="A2437" s="9" t="s">
        <v>2439</v>
      </c>
      <c r="B2437" s="2">
        <v>2015</v>
      </c>
      <c r="C2437" s="10">
        <v>85036</v>
      </c>
    </row>
    <row r="2438" spans="1:3" x14ac:dyDescent="0.2">
      <c r="A2438" s="9" t="s">
        <v>2440</v>
      </c>
      <c r="B2438" s="2">
        <v>2015</v>
      </c>
      <c r="C2438" s="10">
        <v>23495</v>
      </c>
    </row>
    <row r="2439" spans="1:3" x14ac:dyDescent="0.2">
      <c r="A2439" s="9" t="s">
        <v>2441</v>
      </c>
      <c r="B2439" s="2">
        <v>2015</v>
      </c>
      <c r="C2439" s="10">
        <v>58378</v>
      </c>
    </row>
    <row r="2440" spans="1:3" x14ac:dyDescent="0.2">
      <c r="A2440" s="9" t="s">
        <v>2442</v>
      </c>
      <c r="B2440" s="2">
        <v>2015</v>
      </c>
      <c r="C2440" s="10">
        <v>29033</v>
      </c>
    </row>
    <row r="2441" spans="1:3" x14ac:dyDescent="0.2">
      <c r="A2441" s="9" t="s">
        <v>2443</v>
      </c>
      <c r="B2441" s="2">
        <v>2015</v>
      </c>
      <c r="C2441" s="10">
        <v>67946</v>
      </c>
    </row>
    <row r="2442" spans="1:3" x14ac:dyDescent="0.2">
      <c r="A2442" s="9" t="s">
        <v>2444</v>
      </c>
      <c r="B2442" s="2">
        <v>2015</v>
      </c>
      <c r="C2442" s="10">
        <v>71039</v>
      </c>
    </row>
    <row r="2443" spans="1:3" x14ac:dyDescent="0.2">
      <c r="A2443" s="9" t="s">
        <v>2445</v>
      </c>
      <c r="B2443" s="2">
        <v>2015</v>
      </c>
      <c r="C2443" s="10">
        <v>15320</v>
      </c>
    </row>
    <row r="2444" spans="1:3" x14ac:dyDescent="0.2">
      <c r="A2444" s="9" t="s">
        <v>2446</v>
      </c>
      <c r="B2444" s="2">
        <v>2015</v>
      </c>
      <c r="C2444" s="10">
        <v>85948</v>
      </c>
    </row>
    <row r="2445" spans="1:3" x14ac:dyDescent="0.2">
      <c r="A2445" s="9" t="s">
        <v>2447</v>
      </c>
      <c r="B2445" s="2">
        <v>2015</v>
      </c>
      <c r="C2445" s="10">
        <v>25029</v>
      </c>
    </row>
    <row r="2446" spans="1:3" x14ac:dyDescent="0.2">
      <c r="A2446" s="9" t="s">
        <v>2448</v>
      </c>
      <c r="B2446" s="2">
        <v>2015</v>
      </c>
      <c r="C2446" s="10">
        <v>19885</v>
      </c>
    </row>
    <row r="2447" spans="1:3" x14ac:dyDescent="0.2">
      <c r="A2447" s="9" t="s">
        <v>2449</v>
      </c>
      <c r="B2447" s="2">
        <v>2015</v>
      </c>
      <c r="C2447" s="10">
        <v>69090</v>
      </c>
    </row>
    <row r="2448" spans="1:3" x14ac:dyDescent="0.2">
      <c r="A2448" s="9" t="s">
        <v>2450</v>
      </c>
      <c r="B2448" s="2">
        <v>2015</v>
      </c>
      <c r="C2448" s="10">
        <v>3605</v>
      </c>
    </row>
  </sheetData>
  <pageMargins left="0.75" right="0.75" top="1" bottom="1" header="0.5" footer="0.5"/>
  <pageSetup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>
      <selection activeCell="D13" sqref="D13"/>
    </sheetView>
  </sheetViews>
  <sheetFormatPr baseColWidth="10" defaultRowHeight="16" x14ac:dyDescent="0.2"/>
  <cols>
    <col min="1" max="3" width="1.33203125" customWidth="1"/>
    <col min="4" max="4" width="43.1640625" customWidth="1"/>
    <col min="5" max="10" width="16" customWidth="1"/>
    <col min="11" max="11" width="10.83203125" customWidth="1"/>
  </cols>
  <sheetData>
    <row r="1" spans="1:9" ht="18" x14ac:dyDescent="0.2">
      <c r="A1" s="5" t="s">
        <v>2458</v>
      </c>
    </row>
    <row r="2" spans="1:9" x14ac:dyDescent="0.2">
      <c r="E2" s="1" t="s">
        <v>2452</v>
      </c>
      <c r="F2" s="1" t="s">
        <v>2453</v>
      </c>
      <c r="G2" s="1" t="s">
        <v>2454</v>
      </c>
      <c r="H2" s="1" t="s">
        <v>2455</v>
      </c>
      <c r="I2" s="1" t="s">
        <v>2456</v>
      </c>
    </row>
    <row r="3" spans="1:9" x14ac:dyDescent="0.2">
      <c r="D3" t="s">
        <v>2451</v>
      </c>
      <c r="E3" s="3">
        <v>200</v>
      </c>
      <c r="F3" s="3">
        <v>153</v>
      </c>
      <c r="G3" s="3">
        <v>101</v>
      </c>
      <c r="H3" s="3">
        <v>72</v>
      </c>
      <c r="I3" s="3">
        <v>62</v>
      </c>
    </row>
    <row r="4" spans="1:9" x14ac:dyDescent="0.2">
      <c r="D4" t="s">
        <v>2457</v>
      </c>
      <c r="E4" s="3">
        <v>2443</v>
      </c>
      <c r="F4" s="4">
        <f>SUM(E4,F3)</f>
        <v>2596</v>
      </c>
      <c r="G4" s="4">
        <f t="shared" ref="G4:I4" si="0">SUM(F4,G3)</f>
        <v>2697</v>
      </c>
      <c r="H4" s="4">
        <f t="shared" si="0"/>
        <v>2769</v>
      </c>
      <c r="I4" s="4">
        <f t="shared" si="0"/>
        <v>2831</v>
      </c>
    </row>
    <row r="12" spans="1:9" x14ac:dyDescent="0.2">
      <c r="D12">
        <f>2443-200</f>
        <v>2243</v>
      </c>
    </row>
  </sheetData>
  <phoneticPr fontId="5" type="noConversion"/>
  <pageMargins left="0.75" right="0.75" top="1" bottom="1" header="0.5" footer="0.5"/>
  <pageSetup scale="28" orientation="portrait" horizontalDpi="4294967292" verticalDpi="4294967292"/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>
      <selection activeCell="D3" sqref="D3:E7"/>
    </sheetView>
  </sheetViews>
  <sheetFormatPr baseColWidth="10" defaultRowHeight="16" x14ac:dyDescent="0.2"/>
  <cols>
    <col min="1" max="3" width="1.33203125" customWidth="1"/>
    <col min="4" max="4" width="26.6640625" customWidth="1"/>
    <col min="5" max="5" width="15.33203125" customWidth="1"/>
    <col min="6" max="10" width="16" customWidth="1"/>
    <col min="11" max="11" width="10.83203125" customWidth="1"/>
  </cols>
  <sheetData>
    <row r="1" spans="1:9" ht="18" x14ac:dyDescent="0.2">
      <c r="A1" s="5" t="s">
        <v>2458</v>
      </c>
    </row>
    <row r="2" spans="1:9" ht="18" x14ac:dyDescent="0.2">
      <c r="A2" s="5"/>
    </row>
    <row r="3" spans="1:9" ht="19" x14ac:dyDescent="0.25">
      <c r="D3" s="13" t="s">
        <v>2</v>
      </c>
      <c r="E3" s="13" t="s">
        <v>2462</v>
      </c>
      <c r="F3" s="1"/>
      <c r="G3" s="1"/>
      <c r="H3" s="1"/>
      <c r="I3" s="1"/>
    </row>
    <row r="4" spans="1:9" ht="19" x14ac:dyDescent="0.25">
      <c r="D4" s="11" t="s">
        <v>5</v>
      </c>
      <c r="E4" s="12">
        <v>9.85</v>
      </c>
      <c r="F4" s="3"/>
      <c r="G4" s="3"/>
      <c r="H4" s="3"/>
      <c r="I4" s="3"/>
    </row>
    <row r="5" spans="1:9" ht="19" x14ac:dyDescent="0.25">
      <c r="D5" s="11" t="s">
        <v>8</v>
      </c>
      <c r="E5" s="12">
        <v>5.83</v>
      </c>
      <c r="F5" s="4"/>
      <c r="G5" s="4"/>
      <c r="H5" s="4"/>
      <c r="I5" s="4"/>
    </row>
    <row r="6" spans="1:9" ht="19" x14ac:dyDescent="0.25">
      <c r="D6" s="11" t="s">
        <v>7</v>
      </c>
      <c r="E6" s="12">
        <v>5.29</v>
      </c>
    </row>
    <row r="7" spans="1:9" ht="19" x14ac:dyDescent="0.25">
      <c r="D7" s="11" t="s">
        <v>6</v>
      </c>
      <c r="E7" s="12">
        <v>3.37</v>
      </c>
    </row>
    <row r="9" spans="1:9" ht="19" x14ac:dyDescent="0.25">
      <c r="D9" s="7"/>
    </row>
  </sheetData>
  <phoneticPr fontId="5" type="noConversion"/>
  <pageMargins left="0.75" right="0.75" top="1" bottom="1" header="0.5" footer="0.5"/>
  <pageSetup scale="28" orientation="portrait" horizontalDpi="4294967292" verticalDpi="4294967292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workbookViewId="0">
      <selection activeCell="E14" sqref="E14"/>
    </sheetView>
  </sheetViews>
  <sheetFormatPr baseColWidth="10" defaultRowHeight="16" x14ac:dyDescent="0.2"/>
  <cols>
    <col min="1" max="3" width="1.33203125" customWidth="1"/>
    <col min="4" max="4" width="26.6640625" customWidth="1"/>
    <col min="5" max="5" width="24.5" customWidth="1"/>
    <col min="6" max="10" width="16" customWidth="1"/>
    <col min="11" max="11" width="10.83203125" customWidth="1"/>
  </cols>
  <sheetData>
    <row r="1" spans="1:9" ht="18" x14ac:dyDescent="0.2">
      <c r="A1" s="5" t="s">
        <v>2458</v>
      </c>
    </row>
    <row r="2" spans="1:9" ht="18" x14ac:dyDescent="0.2">
      <c r="A2" s="5"/>
    </row>
    <row r="3" spans="1:9" ht="19" x14ac:dyDescent="0.25">
      <c r="D3" s="13" t="s">
        <v>2465</v>
      </c>
      <c r="E3" s="13" t="s">
        <v>2466</v>
      </c>
      <c r="F3" s="1"/>
      <c r="G3" s="1"/>
      <c r="H3" s="1"/>
      <c r="I3" s="1"/>
    </row>
    <row r="4" spans="1:9" ht="19" x14ac:dyDescent="0.25">
      <c r="D4" s="11" t="s">
        <v>2469</v>
      </c>
      <c r="E4" s="12">
        <v>10.16561658921734</v>
      </c>
      <c r="F4" s="3"/>
      <c r="G4" s="3"/>
      <c r="H4" s="3"/>
      <c r="I4" s="3"/>
    </row>
    <row r="5" spans="1:9" ht="19" x14ac:dyDescent="0.25">
      <c r="D5" s="11" t="s">
        <v>2468</v>
      </c>
      <c r="E5" s="12">
        <v>9.2593105718585118</v>
      </c>
      <c r="F5" s="4"/>
      <c r="G5" s="4"/>
      <c r="H5" s="4"/>
      <c r="I5" s="4"/>
    </row>
    <row r="6" spans="1:9" ht="19" x14ac:dyDescent="0.25">
      <c r="D6" s="11" t="s">
        <v>2472</v>
      </c>
      <c r="E6" s="12">
        <v>8.2897515080512214</v>
      </c>
    </row>
    <row r="7" spans="1:9" ht="19" x14ac:dyDescent="0.25">
      <c r="D7" s="11" t="s">
        <v>2463</v>
      </c>
      <c r="E7" s="12">
        <v>8.0209457419117989</v>
      </c>
    </row>
    <row r="8" spans="1:9" ht="19" x14ac:dyDescent="0.25">
      <c r="D8" s="11" t="s">
        <v>2464</v>
      </c>
      <c r="E8" s="12">
        <v>10.384587951978453</v>
      </c>
    </row>
    <row r="9" spans="1:9" ht="19" x14ac:dyDescent="0.25">
      <c r="D9" s="11" t="s">
        <v>2471</v>
      </c>
      <c r="E9" s="12">
        <v>9.416440917874926</v>
      </c>
    </row>
    <row r="10" spans="1:9" ht="19" x14ac:dyDescent="0.25">
      <c r="D10" s="11" t="s">
        <v>2468</v>
      </c>
      <c r="E10" s="12">
        <v>6.7480789839526913</v>
      </c>
    </row>
    <row r="11" spans="1:9" ht="19" x14ac:dyDescent="0.25">
      <c r="D11" s="11" t="s">
        <v>2467</v>
      </c>
      <c r="E11" s="12">
        <v>6.0002036571795143</v>
      </c>
    </row>
    <row r="12" spans="1:9" ht="19" x14ac:dyDescent="0.25">
      <c r="D12" s="11" t="s">
        <v>2470</v>
      </c>
      <c r="E12" s="12">
        <v>7.7102308660525534</v>
      </c>
    </row>
    <row r="13" spans="1:9" ht="19" x14ac:dyDescent="0.25">
      <c r="D13" s="52" t="s">
        <v>2528</v>
      </c>
      <c r="E13" s="53">
        <f>AVERAGE(E4:E12)</f>
        <v>8.4439074208974461</v>
      </c>
    </row>
    <row r="14" spans="1:9" ht="19" x14ac:dyDescent="0.25">
      <c r="D14" s="52" t="s">
        <v>2529</v>
      </c>
      <c r="E14" s="53">
        <f>MAX(E4:E12)</f>
        <v>10.384587951978453</v>
      </c>
    </row>
  </sheetData>
  <phoneticPr fontId="5" type="noConversion"/>
  <pageMargins left="0.75" right="0.75" top="1" bottom="1" header="0.5" footer="0.5"/>
  <pageSetup scale="28" orientation="portrait" horizontalDpi="4294967292" verticalDpi="4294967292"/>
  <colBreaks count="1" manualBreakCount="1">
    <brk id="2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showGridLines="0" workbookViewId="0"/>
  </sheetViews>
  <sheetFormatPr baseColWidth="10" defaultColWidth="10.6640625" defaultRowHeight="16" x14ac:dyDescent="0.2"/>
  <cols>
    <col min="1" max="3" width="1.33203125" customWidth="1"/>
    <col min="4" max="4" width="67" customWidth="1"/>
    <col min="5" max="5" width="15.83203125" customWidth="1"/>
    <col min="6" max="10" width="16" customWidth="1"/>
    <col min="11" max="11" width="10.83203125" customWidth="1"/>
  </cols>
  <sheetData>
    <row r="1" spans="1:9" ht="18" x14ac:dyDescent="0.2">
      <c r="A1" s="5" t="s">
        <v>2458</v>
      </c>
    </row>
    <row r="2" spans="1:9" ht="18" x14ac:dyDescent="0.2">
      <c r="A2" s="5"/>
    </row>
    <row r="3" spans="1:9" ht="19" x14ac:dyDescent="0.25">
      <c r="A3" s="5"/>
      <c r="D3" s="17" t="s">
        <v>2483</v>
      </c>
    </row>
    <row r="4" spans="1:9" ht="19" x14ac:dyDescent="0.25">
      <c r="A4" s="5"/>
      <c r="D4" s="18" t="s">
        <v>2482</v>
      </c>
    </row>
    <row r="5" spans="1:9" ht="18" x14ac:dyDescent="0.2">
      <c r="A5" s="5"/>
    </row>
    <row r="6" spans="1:9" ht="19" x14ac:dyDescent="0.25">
      <c r="A6" s="5"/>
      <c r="E6" s="65" t="s">
        <v>2485</v>
      </c>
      <c r="F6" s="66"/>
      <c r="G6" s="66"/>
      <c r="H6" s="67"/>
    </row>
    <row r="7" spans="1:9" ht="19" x14ac:dyDescent="0.25">
      <c r="D7" s="13" t="s">
        <v>2465</v>
      </c>
      <c r="E7" s="14" t="s">
        <v>2484</v>
      </c>
      <c r="F7" s="14" t="s">
        <v>2486</v>
      </c>
      <c r="G7" s="14" t="s">
        <v>2487</v>
      </c>
      <c r="H7" s="14" t="s">
        <v>2488</v>
      </c>
      <c r="I7" s="1"/>
    </row>
    <row r="8" spans="1:9" ht="19" x14ac:dyDescent="0.25">
      <c r="D8" s="11" t="s">
        <v>2480</v>
      </c>
      <c r="E8" s="15">
        <v>0.08</v>
      </c>
      <c r="F8" s="15">
        <v>0</v>
      </c>
      <c r="G8" s="15">
        <v>0</v>
      </c>
      <c r="H8" s="15">
        <v>0</v>
      </c>
      <c r="I8" s="3"/>
    </row>
    <row r="9" spans="1:9" ht="19" x14ac:dyDescent="0.25">
      <c r="D9" s="11" t="s">
        <v>2479</v>
      </c>
      <c r="E9" s="15">
        <v>0</v>
      </c>
      <c r="F9" s="15">
        <v>0.23</v>
      </c>
      <c r="G9" s="15">
        <v>0</v>
      </c>
      <c r="H9" s="15">
        <v>0</v>
      </c>
      <c r="I9" s="4"/>
    </row>
    <row r="10" spans="1:9" ht="19" x14ac:dyDescent="0.25">
      <c r="D10" s="16" t="s">
        <v>2481</v>
      </c>
      <c r="E10" s="15">
        <v>0.92</v>
      </c>
      <c r="F10" s="15">
        <v>0.77</v>
      </c>
      <c r="G10" s="15">
        <v>1</v>
      </c>
      <c r="H10" s="15">
        <v>1</v>
      </c>
    </row>
  </sheetData>
  <mergeCells count="1">
    <mergeCell ref="E6:H6"/>
  </mergeCells>
  <phoneticPr fontId="5" type="noConversion"/>
  <pageMargins left="0.75" right="0.75" top="1" bottom="1" header="0.5" footer="0.5"/>
  <pageSetup scale="28" orientation="portrait" horizontalDpi="4294967292" verticalDpi="4294967292"/>
  <colBreaks count="1" manualBreakCount="1">
    <brk id="2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workbookViewId="0">
      <selection activeCell="L5" sqref="L5"/>
    </sheetView>
  </sheetViews>
  <sheetFormatPr baseColWidth="10" defaultColWidth="10.6640625" defaultRowHeight="16" x14ac:dyDescent="0.2"/>
  <cols>
    <col min="1" max="3" width="1.33203125" customWidth="1"/>
    <col min="4" max="4" width="26.6640625" customWidth="1"/>
    <col min="5" max="5" width="15.83203125" customWidth="1"/>
    <col min="6" max="10" width="16" customWidth="1"/>
    <col min="11" max="11" width="10.83203125" customWidth="1"/>
  </cols>
  <sheetData>
    <row r="1" spans="1:9" ht="18" x14ac:dyDescent="0.2">
      <c r="A1" s="5" t="s">
        <v>2458</v>
      </c>
    </row>
    <row r="2" spans="1:9" ht="19" x14ac:dyDescent="0.25">
      <c r="A2" s="5"/>
      <c r="E2" s="65" t="s">
        <v>2477</v>
      </c>
      <c r="F2" s="66"/>
      <c r="G2" s="67"/>
    </row>
    <row r="3" spans="1:9" ht="19" x14ac:dyDescent="0.25">
      <c r="D3" s="13" t="s">
        <v>2473</v>
      </c>
      <c r="E3" s="14" t="s">
        <v>2474</v>
      </c>
      <c r="F3" s="14" t="s">
        <v>2475</v>
      </c>
      <c r="G3" s="14" t="s">
        <v>2476</v>
      </c>
      <c r="H3" s="1" t="s">
        <v>2525</v>
      </c>
      <c r="I3" s="1"/>
    </row>
    <row r="4" spans="1:9" ht="19" x14ac:dyDescent="0.25">
      <c r="D4" s="11">
        <v>0</v>
      </c>
      <c r="E4" s="15">
        <v>0.18</v>
      </c>
      <c r="F4" s="15">
        <v>0.27</v>
      </c>
      <c r="G4" s="15">
        <v>0.05</v>
      </c>
      <c r="H4" s="55">
        <f>AVERAGE(E4:G4)</f>
        <v>0.16666666666666666</v>
      </c>
      <c r="I4" s="3"/>
    </row>
    <row r="5" spans="1:9" ht="19" x14ac:dyDescent="0.25">
      <c r="D5" s="11">
        <v>1</v>
      </c>
      <c r="E5" s="15">
        <v>0.3</v>
      </c>
      <c r="F5" s="15">
        <v>0.33</v>
      </c>
      <c r="G5" s="15">
        <v>0.2</v>
      </c>
      <c r="H5" s="55">
        <f t="shared" ref="H5:H9" si="0">AVERAGE(E5:G5)</f>
        <v>0.27666666666666667</v>
      </c>
      <c r="I5" s="4"/>
    </row>
    <row r="6" spans="1:9" ht="19" x14ac:dyDescent="0.25">
      <c r="D6" s="11">
        <v>2</v>
      </c>
      <c r="E6" s="15">
        <v>0.53</v>
      </c>
      <c r="F6" s="15">
        <v>0.67</v>
      </c>
      <c r="G6" s="15">
        <v>0.44</v>
      </c>
      <c r="H6" s="55">
        <f t="shared" si="0"/>
        <v>0.54666666666666675</v>
      </c>
    </row>
    <row r="7" spans="1:9" ht="19" x14ac:dyDescent="0.25">
      <c r="D7" s="11">
        <v>3</v>
      </c>
      <c r="E7" s="15">
        <v>0.8</v>
      </c>
      <c r="F7" s="15">
        <v>0.88</v>
      </c>
      <c r="G7" s="15">
        <v>0.73</v>
      </c>
      <c r="H7" s="55">
        <f t="shared" si="0"/>
        <v>0.80333333333333334</v>
      </c>
    </row>
    <row r="8" spans="1:9" ht="19" x14ac:dyDescent="0.25">
      <c r="D8" s="11">
        <v>4</v>
      </c>
      <c r="E8" s="15">
        <v>0.96</v>
      </c>
      <c r="F8" s="15">
        <v>1</v>
      </c>
      <c r="G8" s="15">
        <v>0.88</v>
      </c>
      <c r="H8" s="55">
        <f t="shared" si="0"/>
        <v>0.94666666666666666</v>
      </c>
    </row>
    <row r="9" spans="1:9" ht="19" x14ac:dyDescent="0.25">
      <c r="D9" s="11">
        <v>5</v>
      </c>
      <c r="E9" s="15">
        <v>0.99</v>
      </c>
      <c r="F9" s="15">
        <v>1</v>
      </c>
      <c r="G9" s="15">
        <v>0.92</v>
      </c>
      <c r="H9" s="55">
        <f t="shared" si="0"/>
        <v>0.97000000000000008</v>
      </c>
    </row>
    <row r="11" spans="1:9" x14ac:dyDescent="0.2">
      <c r="D11" t="s">
        <v>2478</v>
      </c>
    </row>
  </sheetData>
  <mergeCells count="1">
    <mergeCell ref="E2:G2"/>
  </mergeCells>
  <phoneticPr fontId="5" type="noConversion"/>
  <pageMargins left="0.75" right="0.75" top="1" bottom="1" header="0.5" footer="0.5"/>
  <pageSetup scale="28" orientation="portrait" horizontalDpi="4294967292" verticalDpi="4294967292"/>
  <colBreaks count="1" manualBreakCount="1"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Revenue by Product Category</vt:lpstr>
      <vt:lpstr>SLIDE2(old)</vt:lpstr>
      <vt:lpstr>New vs Existing store sales</vt:lpstr>
      <vt:lpstr>No of new locations by year</vt:lpstr>
      <vt:lpstr>Business as usual forecast</vt:lpstr>
      <vt:lpstr>Revenue forecast with Salads </vt:lpstr>
      <vt:lpstr>Forecast with high salad prices</vt:lpstr>
      <vt:lpstr>Analysis</vt:lpstr>
      <vt:lpstr>Sheet4</vt:lpstr>
      <vt:lpstr>Sheet7</vt:lpstr>
      <vt:lpstr>A. Sales by store</vt:lpstr>
      <vt:lpstr>B. Store opening dates</vt:lpstr>
      <vt:lpstr>C. New locations planned</vt:lpstr>
      <vt:lpstr>D. Current prices</vt:lpstr>
      <vt:lpstr>E. Competitor salad prices</vt:lpstr>
      <vt:lpstr>F. Survey</vt:lpstr>
      <vt:lpstr>G. Adoption curves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Tambay</dc:creator>
  <cp:lastModifiedBy>Microsoft Office User</cp:lastModifiedBy>
  <dcterms:created xsi:type="dcterms:W3CDTF">2016-08-10T23:31:20Z</dcterms:created>
  <dcterms:modified xsi:type="dcterms:W3CDTF">2018-02-06T06:22:27Z</dcterms:modified>
</cp:coreProperties>
</file>